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2d88f6ed2069c4e/ドキュメント/ファンド/"/>
    </mc:Choice>
  </mc:AlternateContent>
  <xr:revisionPtr revIDLastSave="91" documentId="8_{9B5B5CC2-1ADF-498A-8176-2FB906EE8477}" xr6:coauthVersionLast="47" xr6:coauthVersionMax="47" xr10:uidLastSave="{06056B9E-9AB0-44E5-B98D-6D095A7C21C0}"/>
  <bookViews>
    <workbookView xWindow="-110" yWindow="-110" windowWidth="21820" windowHeight="13900" xr2:uid="{00000000-000D-0000-FFFF-FFFF00000000}"/>
  </bookViews>
  <sheets>
    <sheet name="Sheet1" sheetId="1" r:id="rId1"/>
    <sheet name="Sheet1 (3)" sheetId="3" r:id="rId2"/>
    <sheet name="Sheet1 (4)" sheetId="4" r:id="rId3"/>
  </sheets>
  <definedNames>
    <definedName name="_xlnm._FilterDatabase" localSheetId="1" hidden="1">'Sheet1 (3)'!$A$1:$J$4404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2" i="1"/>
  <c r="C2" i="1"/>
  <c r="X4226" i="1"/>
  <c r="W4226" i="1"/>
  <c r="V4226" i="1"/>
  <c r="U4226" i="1"/>
  <c r="T4226" i="1"/>
  <c r="S4226" i="1"/>
  <c r="R4226" i="1"/>
  <c r="Q4226" i="1"/>
  <c r="P4226" i="1"/>
  <c r="O4226" i="1"/>
  <c r="N4226" i="1"/>
  <c r="M4226" i="1"/>
  <c r="L4226" i="1"/>
  <c r="K4226" i="1"/>
  <c r="J4226" i="1"/>
  <c r="I4226" i="1"/>
  <c r="H4226" i="1"/>
  <c r="G4226" i="1"/>
  <c r="F4226" i="1"/>
  <c r="E4226" i="1"/>
  <c r="D4226" i="1"/>
  <c r="C4226" i="1"/>
  <c r="X4225" i="1"/>
  <c r="W4225" i="1"/>
  <c r="V4225" i="1"/>
  <c r="U4225" i="1"/>
  <c r="T4225" i="1"/>
  <c r="S4225" i="1"/>
  <c r="R4225" i="1"/>
  <c r="Q4225" i="1"/>
  <c r="P4225" i="1"/>
  <c r="O4225" i="1"/>
  <c r="N4225" i="1"/>
  <c r="M4225" i="1"/>
  <c r="L4225" i="1"/>
  <c r="K4225" i="1"/>
  <c r="J4225" i="1"/>
  <c r="I4225" i="1"/>
  <c r="H4225" i="1"/>
  <c r="G4225" i="1"/>
  <c r="F4225" i="1"/>
  <c r="E4225" i="1"/>
  <c r="D4225" i="1"/>
  <c r="C4225" i="1"/>
  <c r="X4224" i="1"/>
  <c r="W4224" i="1"/>
  <c r="V4224" i="1"/>
  <c r="U4224" i="1"/>
  <c r="T4224" i="1"/>
  <c r="S4224" i="1"/>
  <c r="R4224" i="1"/>
  <c r="Q4224" i="1"/>
  <c r="P4224" i="1"/>
  <c r="O4224" i="1"/>
  <c r="N4224" i="1"/>
  <c r="M4224" i="1"/>
  <c r="L4224" i="1"/>
  <c r="K4224" i="1"/>
  <c r="J4224" i="1"/>
  <c r="I4224" i="1"/>
  <c r="H4224" i="1"/>
  <c r="G4224" i="1"/>
  <c r="F4224" i="1"/>
  <c r="E4224" i="1"/>
  <c r="D4224" i="1"/>
  <c r="C4224" i="1"/>
  <c r="X4223" i="1"/>
  <c r="W4223" i="1"/>
  <c r="V4223" i="1"/>
  <c r="U4223" i="1"/>
  <c r="T4223" i="1"/>
  <c r="S4223" i="1"/>
  <c r="R4223" i="1"/>
  <c r="Q4223" i="1"/>
  <c r="P4223" i="1"/>
  <c r="O4223" i="1"/>
  <c r="N4223" i="1"/>
  <c r="M4223" i="1"/>
  <c r="L4223" i="1"/>
  <c r="K4223" i="1"/>
  <c r="J4223" i="1"/>
  <c r="I4223" i="1"/>
  <c r="H4223" i="1"/>
  <c r="G4223" i="1"/>
  <c r="F4223" i="1"/>
  <c r="E4223" i="1"/>
  <c r="D4223" i="1"/>
  <c r="C4223" i="1"/>
  <c r="X4222" i="1"/>
  <c r="W4222" i="1"/>
  <c r="V4222" i="1"/>
  <c r="U4222" i="1"/>
  <c r="T4222" i="1"/>
  <c r="S4222" i="1"/>
  <c r="R4222" i="1"/>
  <c r="Q4222" i="1"/>
  <c r="P4222" i="1"/>
  <c r="O4222" i="1"/>
  <c r="N4222" i="1"/>
  <c r="M4222" i="1"/>
  <c r="L4222" i="1"/>
  <c r="K4222" i="1"/>
  <c r="J4222" i="1"/>
  <c r="I4222" i="1"/>
  <c r="H4222" i="1"/>
  <c r="G4222" i="1"/>
  <c r="F4222" i="1"/>
  <c r="E4222" i="1"/>
  <c r="D4222" i="1"/>
  <c r="C4222" i="1"/>
  <c r="X4221" i="1"/>
  <c r="W4221" i="1"/>
  <c r="V4221" i="1"/>
  <c r="U4221" i="1"/>
  <c r="T4221" i="1"/>
  <c r="S4221" i="1"/>
  <c r="R4221" i="1"/>
  <c r="Q4221" i="1"/>
  <c r="P4221" i="1"/>
  <c r="O4221" i="1"/>
  <c r="N4221" i="1"/>
  <c r="M4221" i="1"/>
  <c r="L4221" i="1"/>
  <c r="K4221" i="1"/>
  <c r="J4221" i="1"/>
  <c r="I4221" i="1"/>
  <c r="H4221" i="1"/>
  <c r="G4221" i="1"/>
  <c r="F4221" i="1"/>
  <c r="E4221" i="1"/>
  <c r="D4221" i="1"/>
  <c r="C4221" i="1"/>
  <c r="X4220" i="1"/>
  <c r="W4220" i="1"/>
  <c r="V4220" i="1"/>
  <c r="U4220" i="1"/>
  <c r="T4220" i="1"/>
  <c r="S4220" i="1"/>
  <c r="R4220" i="1"/>
  <c r="Q4220" i="1"/>
  <c r="P4220" i="1"/>
  <c r="O4220" i="1"/>
  <c r="N4220" i="1"/>
  <c r="M4220" i="1"/>
  <c r="L4220" i="1"/>
  <c r="K4220" i="1"/>
  <c r="J4220" i="1"/>
  <c r="I4220" i="1"/>
  <c r="H4220" i="1"/>
  <c r="G4220" i="1"/>
  <c r="F4220" i="1"/>
  <c r="E4220" i="1"/>
  <c r="D4220" i="1"/>
  <c r="C4220" i="1"/>
  <c r="X4219" i="1"/>
  <c r="W4219" i="1"/>
  <c r="V4219" i="1"/>
  <c r="U4219" i="1"/>
  <c r="T4219" i="1"/>
  <c r="S4219" i="1"/>
  <c r="R4219" i="1"/>
  <c r="Q4219" i="1"/>
  <c r="P4219" i="1"/>
  <c r="O4219" i="1"/>
  <c r="N4219" i="1"/>
  <c r="M4219" i="1"/>
  <c r="L4219" i="1"/>
  <c r="K4219" i="1"/>
  <c r="J4219" i="1"/>
  <c r="I4219" i="1"/>
  <c r="H4219" i="1"/>
  <c r="G4219" i="1"/>
  <c r="F4219" i="1"/>
  <c r="E4219" i="1"/>
  <c r="D4219" i="1"/>
  <c r="C4219" i="1"/>
  <c r="X4218" i="1"/>
  <c r="W4218" i="1"/>
  <c r="V4218" i="1"/>
  <c r="U4218" i="1"/>
  <c r="T4218" i="1"/>
  <c r="S4218" i="1"/>
  <c r="R4218" i="1"/>
  <c r="Q4218" i="1"/>
  <c r="P4218" i="1"/>
  <c r="O4218" i="1"/>
  <c r="N4218" i="1"/>
  <c r="M4218" i="1"/>
  <c r="L4218" i="1"/>
  <c r="K4218" i="1"/>
  <c r="J4218" i="1"/>
  <c r="I4218" i="1"/>
  <c r="H4218" i="1"/>
  <c r="G4218" i="1"/>
  <c r="F4218" i="1"/>
  <c r="E4218" i="1"/>
  <c r="D4218" i="1"/>
  <c r="C4218" i="1"/>
  <c r="X4217" i="1"/>
  <c r="W4217" i="1"/>
  <c r="V4217" i="1"/>
  <c r="U4217" i="1"/>
  <c r="T4217" i="1"/>
  <c r="S4217" i="1"/>
  <c r="R4217" i="1"/>
  <c r="Q4217" i="1"/>
  <c r="P4217" i="1"/>
  <c r="O4217" i="1"/>
  <c r="N4217" i="1"/>
  <c r="M4217" i="1"/>
  <c r="L4217" i="1"/>
  <c r="K4217" i="1"/>
  <c r="J4217" i="1"/>
  <c r="I4217" i="1"/>
  <c r="H4217" i="1"/>
  <c r="G4217" i="1"/>
  <c r="F4217" i="1"/>
  <c r="E4217" i="1"/>
  <c r="D4217" i="1"/>
  <c r="C4217" i="1"/>
  <c r="X4216" i="1"/>
  <c r="W4216" i="1"/>
  <c r="V4216" i="1"/>
  <c r="U4216" i="1"/>
  <c r="T4216" i="1"/>
  <c r="S4216" i="1"/>
  <c r="R4216" i="1"/>
  <c r="Q4216" i="1"/>
  <c r="P4216" i="1"/>
  <c r="O4216" i="1"/>
  <c r="N4216" i="1"/>
  <c r="M4216" i="1"/>
  <c r="L4216" i="1"/>
  <c r="K4216" i="1"/>
  <c r="J4216" i="1"/>
  <c r="I4216" i="1"/>
  <c r="H4216" i="1"/>
  <c r="G4216" i="1"/>
  <c r="F4216" i="1"/>
  <c r="E4216" i="1"/>
  <c r="D4216" i="1"/>
  <c r="C4216" i="1"/>
  <c r="X4215" i="1"/>
  <c r="W4215" i="1"/>
  <c r="V4215" i="1"/>
  <c r="U4215" i="1"/>
  <c r="T4215" i="1"/>
  <c r="S4215" i="1"/>
  <c r="R4215" i="1"/>
  <c r="Q4215" i="1"/>
  <c r="P4215" i="1"/>
  <c r="O4215" i="1"/>
  <c r="N4215" i="1"/>
  <c r="M4215" i="1"/>
  <c r="L4215" i="1"/>
  <c r="K4215" i="1"/>
  <c r="J4215" i="1"/>
  <c r="I4215" i="1"/>
  <c r="H4215" i="1"/>
  <c r="G4215" i="1"/>
  <c r="F4215" i="1"/>
  <c r="E4215" i="1"/>
  <c r="D4215" i="1"/>
  <c r="C4215" i="1"/>
  <c r="X4214" i="1"/>
  <c r="W4214" i="1"/>
  <c r="V4214" i="1"/>
  <c r="U4214" i="1"/>
  <c r="T4214" i="1"/>
  <c r="S4214" i="1"/>
  <c r="R4214" i="1"/>
  <c r="Q4214" i="1"/>
  <c r="P4214" i="1"/>
  <c r="O4214" i="1"/>
  <c r="N4214" i="1"/>
  <c r="M4214" i="1"/>
  <c r="L4214" i="1"/>
  <c r="K4214" i="1"/>
  <c r="J4214" i="1"/>
  <c r="I4214" i="1"/>
  <c r="H4214" i="1"/>
  <c r="G4214" i="1"/>
  <c r="F4214" i="1"/>
  <c r="E4214" i="1"/>
  <c r="D4214" i="1"/>
  <c r="C4214" i="1"/>
  <c r="X4213" i="1"/>
  <c r="W4213" i="1"/>
  <c r="V4213" i="1"/>
  <c r="U4213" i="1"/>
  <c r="T4213" i="1"/>
  <c r="S4213" i="1"/>
  <c r="R4213" i="1"/>
  <c r="Q4213" i="1"/>
  <c r="P4213" i="1"/>
  <c r="O4213" i="1"/>
  <c r="N4213" i="1"/>
  <c r="M4213" i="1"/>
  <c r="L4213" i="1"/>
  <c r="K4213" i="1"/>
  <c r="J4213" i="1"/>
  <c r="I4213" i="1"/>
  <c r="H4213" i="1"/>
  <c r="G4213" i="1"/>
  <c r="F4213" i="1"/>
  <c r="E4213" i="1"/>
  <c r="D4213" i="1"/>
  <c r="C4213" i="1"/>
  <c r="X4212" i="1"/>
  <c r="W4212" i="1"/>
  <c r="V4212" i="1"/>
  <c r="U4212" i="1"/>
  <c r="T4212" i="1"/>
  <c r="S4212" i="1"/>
  <c r="R4212" i="1"/>
  <c r="Q4212" i="1"/>
  <c r="P4212" i="1"/>
  <c r="O4212" i="1"/>
  <c r="N4212" i="1"/>
  <c r="M4212" i="1"/>
  <c r="L4212" i="1"/>
  <c r="K4212" i="1"/>
  <c r="J4212" i="1"/>
  <c r="I4212" i="1"/>
  <c r="H4212" i="1"/>
  <c r="G4212" i="1"/>
  <c r="F4212" i="1"/>
  <c r="E4212" i="1"/>
  <c r="D4212" i="1"/>
  <c r="C4212" i="1"/>
  <c r="X4211" i="1"/>
  <c r="W4211" i="1"/>
  <c r="V4211" i="1"/>
  <c r="U4211" i="1"/>
  <c r="T4211" i="1"/>
  <c r="S4211" i="1"/>
  <c r="R4211" i="1"/>
  <c r="Q4211" i="1"/>
  <c r="P4211" i="1"/>
  <c r="O4211" i="1"/>
  <c r="N4211" i="1"/>
  <c r="M4211" i="1"/>
  <c r="L4211" i="1"/>
  <c r="K4211" i="1"/>
  <c r="J4211" i="1"/>
  <c r="I4211" i="1"/>
  <c r="H4211" i="1"/>
  <c r="G4211" i="1"/>
  <c r="F4211" i="1"/>
  <c r="E4211" i="1"/>
  <c r="D4211" i="1"/>
  <c r="C4211" i="1"/>
  <c r="X4210" i="1"/>
  <c r="W4210" i="1"/>
  <c r="V4210" i="1"/>
  <c r="U4210" i="1"/>
  <c r="T4210" i="1"/>
  <c r="S4210" i="1"/>
  <c r="R4210" i="1"/>
  <c r="Q4210" i="1"/>
  <c r="P4210" i="1"/>
  <c r="O4210" i="1"/>
  <c r="N4210" i="1"/>
  <c r="M4210" i="1"/>
  <c r="L4210" i="1"/>
  <c r="K4210" i="1"/>
  <c r="J4210" i="1"/>
  <c r="I4210" i="1"/>
  <c r="H4210" i="1"/>
  <c r="G4210" i="1"/>
  <c r="F4210" i="1"/>
  <c r="E4210" i="1"/>
  <c r="D4210" i="1"/>
  <c r="C4210" i="1"/>
  <c r="X4209" i="1"/>
  <c r="W4209" i="1"/>
  <c r="V4209" i="1"/>
  <c r="U4209" i="1"/>
  <c r="T4209" i="1"/>
  <c r="S4209" i="1"/>
  <c r="R4209" i="1"/>
  <c r="Q4209" i="1"/>
  <c r="P4209" i="1"/>
  <c r="O4209" i="1"/>
  <c r="N4209" i="1"/>
  <c r="M4209" i="1"/>
  <c r="L4209" i="1"/>
  <c r="K4209" i="1"/>
  <c r="J4209" i="1"/>
  <c r="I4209" i="1"/>
  <c r="H4209" i="1"/>
  <c r="G4209" i="1"/>
  <c r="F4209" i="1"/>
  <c r="E4209" i="1"/>
  <c r="D4209" i="1"/>
  <c r="C4209" i="1"/>
  <c r="X4208" i="1"/>
  <c r="W4208" i="1"/>
  <c r="V4208" i="1"/>
  <c r="U4208" i="1"/>
  <c r="T4208" i="1"/>
  <c r="S4208" i="1"/>
  <c r="R4208" i="1"/>
  <c r="Q4208" i="1"/>
  <c r="P4208" i="1"/>
  <c r="O4208" i="1"/>
  <c r="N4208" i="1"/>
  <c r="M4208" i="1"/>
  <c r="L4208" i="1"/>
  <c r="K4208" i="1"/>
  <c r="J4208" i="1"/>
  <c r="I4208" i="1"/>
  <c r="H4208" i="1"/>
  <c r="G4208" i="1"/>
  <c r="F4208" i="1"/>
  <c r="E4208" i="1"/>
  <c r="D4208" i="1"/>
  <c r="C4208" i="1"/>
  <c r="X4207" i="1"/>
  <c r="W4207" i="1"/>
  <c r="V4207" i="1"/>
  <c r="U4207" i="1"/>
  <c r="T4207" i="1"/>
  <c r="S4207" i="1"/>
  <c r="R4207" i="1"/>
  <c r="Q4207" i="1"/>
  <c r="P4207" i="1"/>
  <c r="O4207" i="1"/>
  <c r="N4207" i="1"/>
  <c r="M4207" i="1"/>
  <c r="L4207" i="1"/>
  <c r="K4207" i="1"/>
  <c r="J4207" i="1"/>
  <c r="I4207" i="1"/>
  <c r="H4207" i="1"/>
  <c r="G4207" i="1"/>
  <c r="F4207" i="1"/>
  <c r="E4207" i="1"/>
  <c r="D4207" i="1"/>
  <c r="C4207" i="1"/>
  <c r="X4206" i="1"/>
  <c r="W4206" i="1"/>
  <c r="V4206" i="1"/>
  <c r="U4206" i="1"/>
  <c r="T4206" i="1"/>
  <c r="S4206" i="1"/>
  <c r="R4206" i="1"/>
  <c r="Q4206" i="1"/>
  <c r="P4206" i="1"/>
  <c r="O4206" i="1"/>
  <c r="N4206" i="1"/>
  <c r="M4206" i="1"/>
  <c r="L4206" i="1"/>
  <c r="K4206" i="1"/>
  <c r="J4206" i="1"/>
  <c r="I4206" i="1"/>
  <c r="H4206" i="1"/>
  <c r="G4206" i="1"/>
  <c r="F4206" i="1"/>
  <c r="E4206" i="1"/>
  <c r="D4206" i="1"/>
  <c r="C4206" i="1"/>
  <c r="X4205" i="1"/>
  <c r="W4205" i="1"/>
  <c r="V4205" i="1"/>
  <c r="U4205" i="1"/>
  <c r="T4205" i="1"/>
  <c r="S4205" i="1"/>
  <c r="R4205" i="1"/>
  <c r="Q4205" i="1"/>
  <c r="P4205" i="1"/>
  <c r="O4205" i="1"/>
  <c r="N4205" i="1"/>
  <c r="M4205" i="1"/>
  <c r="L4205" i="1"/>
  <c r="K4205" i="1"/>
  <c r="J4205" i="1"/>
  <c r="I4205" i="1"/>
  <c r="H4205" i="1"/>
  <c r="G4205" i="1"/>
  <c r="F4205" i="1"/>
  <c r="E4205" i="1"/>
  <c r="D4205" i="1"/>
  <c r="C4205" i="1"/>
  <c r="X4204" i="1"/>
  <c r="W4204" i="1"/>
  <c r="V4204" i="1"/>
  <c r="U4204" i="1"/>
  <c r="T4204" i="1"/>
  <c r="S4204" i="1"/>
  <c r="R4204" i="1"/>
  <c r="Q4204" i="1"/>
  <c r="P4204" i="1"/>
  <c r="O4204" i="1"/>
  <c r="N4204" i="1"/>
  <c r="M4204" i="1"/>
  <c r="L4204" i="1"/>
  <c r="K4204" i="1"/>
  <c r="J4204" i="1"/>
  <c r="I4204" i="1"/>
  <c r="H4204" i="1"/>
  <c r="G4204" i="1"/>
  <c r="F4204" i="1"/>
  <c r="E4204" i="1"/>
  <c r="D4204" i="1"/>
  <c r="C4204" i="1"/>
  <c r="X4203" i="1"/>
  <c r="W4203" i="1"/>
  <c r="V4203" i="1"/>
  <c r="U4203" i="1"/>
  <c r="T4203" i="1"/>
  <c r="S4203" i="1"/>
  <c r="R4203" i="1"/>
  <c r="Q4203" i="1"/>
  <c r="P4203" i="1"/>
  <c r="O4203" i="1"/>
  <c r="N4203" i="1"/>
  <c r="M4203" i="1"/>
  <c r="L4203" i="1"/>
  <c r="K4203" i="1"/>
  <c r="J4203" i="1"/>
  <c r="I4203" i="1"/>
  <c r="H4203" i="1"/>
  <c r="G4203" i="1"/>
  <c r="F4203" i="1"/>
  <c r="E4203" i="1"/>
  <c r="D4203" i="1"/>
  <c r="C4203" i="1"/>
  <c r="X4202" i="1"/>
  <c r="W4202" i="1"/>
  <c r="V4202" i="1"/>
  <c r="U4202" i="1"/>
  <c r="T4202" i="1"/>
  <c r="S4202" i="1"/>
  <c r="R4202" i="1"/>
  <c r="Q4202" i="1"/>
  <c r="P4202" i="1"/>
  <c r="O4202" i="1"/>
  <c r="N4202" i="1"/>
  <c r="M4202" i="1"/>
  <c r="L4202" i="1"/>
  <c r="K4202" i="1"/>
  <c r="J4202" i="1"/>
  <c r="I4202" i="1"/>
  <c r="H4202" i="1"/>
  <c r="G4202" i="1"/>
  <c r="F4202" i="1"/>
  <c r="E4202" i="1"/>
  <c r="D4202" i="1"/>
  <c r="C4202" i="1"/>
  <c r="X4201" i="1"/>
  <c r="W4201" i="1"/>
  <c r="V4201" i="1"/>
  <c r="U4201" i="1"/>
  <c r="T4201" i="1"/>
  <c r="S4201" i="1"/>
  <c r="R4201" i="1"/>
  <c r="Q4201" i="1"/>
  <c r="P4201" i="1"/>
  <c r="O4201" i="1"/>
  <c r="N4201" i="1"/>
  <c r="M4201" i="1"/>
  <c r="L4201" i="1"/>
  <c r="K4201" i="1"/>
  <c r="J4201" i="1"/>
  <c r="I4201" i="1"/>
  <c r="H4201" i="1"/>
  <c r="G4201" i="1"/>
  <c r="F4201" i="1"/>
  <c r="E4201" i="1"/>
  <c r="D4201" i="1"/>
  <c r="C4201" i="1"/>
  <c r="X4200" i="1"/>
  <c r="W4200" i="1"/>
  <c r="V4200" i="1"/>
  <c r="U4200" i="1"/>
  <c r="T4200" i="1"/>
  <c r="S4200" i="1"/>
  <c r="R4200" i="1"/>
  <c r="Q4200" i="1"/>
  <c r="P4200" i="1"/>
  <c r="O4200" i="1"/>
  <c r="N4200" i="1"/>
  <c r="M4200" i="1"/>
  <c r="L4200" i="1"/>
  <c r="K4200" i="1"/>
  <c r="J4200" i="1"/>
  <c r="I4200" i="1"/>
  <c r="H4200" i="1"/>
  <c r="G4200" i="1"/>
  <c r="F4200" i="1"/>
  <c r="E4200" i="1"/>
  <c r="D4200" i="1"/>
  <c r="C4200" i="1"/>
  <c r="X4199" i="1"/>
  <c r="W4199" i="1"/>
  <c r="V4199" i="1"/>
  <c r="U4199" i="1"/>
  <c r="T4199" i="1"/>
  <c r="S4199" i="1"/>
  <c r="R4199" i="1"/>
  <c r="Q4199" i="1"/>
  <c r="P4199" i="1"/>
  <c r="O4199" i="1"/>
  <c r="N4199" i="1"/>
  <c r="M4199" i="1"/>
  <c r="L4199" i="1"/>
  <c r="K4199" i="1"/>
  <c r="J4199" i="1"/>
  <c r="I4199" i="1"/>
  <c r="H4199" i="1"/>
  <c r="G4199" i="1"/>
  <c r="F4199" i="1"/>
  <c r="E4199" i="1"/>
  <c r="D4199" i="1"/>
  <c r="C4199" i="1"/>
  <c r="X4198" i="1"/>
  <c r="W4198" i="1"/>
  <c r="V4198" i="1"/>
  <c r="U4198" i="1"/>
  <c r="T4198" i="1"/>
  <c r="S4198" i="1"/>
  <c r="R4198" i="1"/>
  <c r="Q4198" i="1"/>
  <c r="P4198" i="1"/>
  <c r="O4198" i="1"/>
  <c r="N4198" i="1"/>
  <c r="M4198" i="1"/>
  <c r="L4198" i="1"/>
  <c r="K4198" i="1"/>
  <c r="J4198" i="1"/>
  <c r="I4198" i="1"/>
  <c r="H4198" i="1"/>
  <c r="G4198" i="1"/>
  <c r="F4198" i="1"/>
  <c r="E4198" i="1"/>
  <c r="D4198" i="1"/>
  <c r="C4198" i="1"/>
  <c r="X4197" i="1"/>
  <c r="W4197" i="1"/>
  <c r="V4197" i="1"/>
  <c r="U4197" i="1"/>
  <c r="T4197" i="1"/>
  <c r="S4197" i="1"/>
  <c r="R4197" i="1"/>
  <c r="Q4197" i="1"/>
  <c r="P4197" i="1"/>
  <c r="O4197" i="1"/>
  <c r="N4197" i="1"/>
  <c r="M4197" i="1"/>
  <c r="L4197" i="1"/>
  <c r="K4197" i="1"/>
  <c r="J4197" i="1"/>
  <c r="I4197" i="1"/>
  <c r="H4197" i="1"/>
  <c r="G4197" i="1"/>
  <c r="F4197" i="1"/>
  <c r="E4197" i="1"/>
  <c r="D4197" i="1"/>
  <c r="C4197" i="1"/>
  <c r="X4196" i="1"/>
  <c r="W4196" i="1"/>
  <c r="V4196" i="1"/>
  <c r="U4196" i="1"/>
  <c r="T4196" i="1"/>
  <c r="S4196" i="1"/>
  <c r="R4196" i="1"/>
  <c r="Q4196" i="1"/>
  <c r="P4196" i="1"/>
  <c r="O4196" i="1"/>
  <c r="N4196" i="1"/>
  <c r="M4196" i="1"/>
  <c r="L4196" i="1"/>
  <c r="K4196" i="1"/>
  <c r="J4196" i="1"/>
  <c r="I4196" i="1"/>
  <c r="H4196" i="1"/>
  <c r="G4196" i="1"/>
  <c r="F4196" i="1"/>
  <c r="E4196" i="1"/>
  <c r="D4196" i="1"/>
  <c r="C4196" i="1"/>
  <c r="X4195" i="1"/>
  <c r="W4195" i="1"/>
  <c r="V4195" i="1"/>
  <c r="U4195" i="1"/>
  <c r="T4195" i="1"/>
  <c r="S4195" i="1"/>
  <c r="R4195" i="1"/>
  <c r="Q4195" i="1"/>
  <c r="P4195" i="1"/>
  <c r="O4195" i="1"/>
  <c r="N4195" i="1"/>
  <c r="M4195" i="1"/>
  <c r="L4195" i="1"/>
  <c r="K4195" i="1"/>
  <c r="J4195" i="1"/>
  <c r="I4195" i="1"/>
  <c r="H4195" i="1"/>
  <c r="G4195" i="1"/>
  <c r="F4195" i="1"/>
  <c r="E4195" i="1"/>
  <c r="D4195" i="1"/>
  <c r="C4195" i="1"/>
  <c r="X4194" i="1"/>
  <c r="W4194" i="1"/>
  <c r="V4194" i="1"/>
  <c r="U4194" i="1"/>
  <c r="T4194" i="1"/>
  <c r="S4194" i="1"/>
  <c r="R4194" i="1"/>
  <c r="Q4194" i="1"/>
  <c r="P4194" i="1"/>
  <c r="O4194" i="1"/>
  <c r="N4194" i="1"/>
  <c r="M4194" i="1"/>
  <c r="L4194" i="1"/>
  <c r="K4194" i="1"/>
  <c r="J4194" i="1"/>
  <c r="I4194" i="1"/>
  <c r="H4194" i="1"/>
  <c r="G4194" i="1"/>
  <c r="F4194" i="1"/>
  <c r="E4194" i="1"/>
  <c r="D4194" i="1"/>
  <c r="C4194" i="1"/>
  <c r="X4193" i="1"/>
  <c r="W4193" i="1"/>
  <c r="V4193" i="1"/>
  <c r="U4193" i="1"/>
  <c r="T4193" i="1"/>
  <c r="S4193" i="1"/>
  <c r="R4193" i="1"/>
  <c r="Q4193" i="1"/>
  <c r="P4193" i="1"/>
  <c r="O4193" i="1"/>
  <c r="N4193" i="1"/>
  <c r="M4193" i="1"/>
  <c r="L4193" i="1"/>
  <c r="K4193" i="1"/>
  <c r="J4193" i="1"/>
  <c r="I4193" i="1"/>
  <c r="H4193" i="1"/>
  <c r="G4193" i="1"/>
  <c r="F4193" i="1"/>
  <c r="E4193" i="1"/>
  <c r="D4193" i="1"/>
  <c r="C4193" i="1"/>
  <c r="X4192" i="1"/>
  <c r="W4192" i="1"/>
  <c r="V4192" i="1"/>
  <c r="U4192" i="1"/>
  <c r="T4192" i="1"/>
  <c r="S4192" i="1"/>
  <c r="R4192" i="1"/>
  <c r="Q4192" i="1"/>
  <c r="P4192" i="1"/>
  <c r="O4192" i="1"/>
  <c r="N4192" i="1"/>
  <c r="M4192" i="1"/>
  <c r="L4192" i="1"/>
  <c r="K4192" i="1"/>
  <c r="J4192" i="1"/>
  <c r="I4192" i="1"/>
  <c r="H4192" i="1"/>
  <c r="G4192" i="1"/>
  <c r="F4192" i="1"/>
  <c r="E4192" i="1"/>
  <c r="D4192" i="1"/>
  <c r="C4192" i="1"/>
  <c r="X4191" i="1"/>
  <c r="W4191" i="1"/>
  <c r="V4191" i="1"/>
  <c r="U4191" i="1"/>
  <c r="T4191" i="1"/>
  <c r="S4191" i="1"/>
  <c r="R4191" i="1"/>
  <c r="Q4191" i="1"/>
  <c r="P4191" i="1"/>
  <c r="O4191" i="1"/>
  <c r="N4191" i="1"/>
  <c r="M4191" i="1"/>
  <c r="L4191" i="1"/>
  <c r="K4191" i="1"/>
  <c r="J4191" i="1"/>
  <c r="I4191" i="1"/>
  <c r="H4191" i="1"/>
  <c r="G4191" i="1"/>
  <c r="F4191" i="1"/>
  <c r="E4191" i="1"/>
  <c r="D4191" i="1"/>
  <c r="C4191" i="1"/>
  <c r="X4190" i="1"/>
  <c r="W4190" i="1"/>
  <c r="V4190" i="1"/>
  <c r="U4190" i="1"/>
  <c r="T4190" i="1"/>
  <c r="S4190" i="1"/>
  <c r="R4190" i="1"/>
  <c r="Q4190" i="1"/>
  <c r="P4190" i="1"/>
  <c r="O4190" i="1"/>
  <c r="N4190" i="1"/>
  <c r="M4190" i="1"/>
  <c r="L4190" i="1"/>
  <c r="K4190" i="1"/>
  <c r="J4190" i="1"/>
  <c r="I4190" i="1"/>
  <c r="H4190" i="1"/>
  <c r="G4190" i="1"/>
  <c r="F4190" i="1"/>
  <c r="E4190" i="1"/>
  <c r="D4190" i="1"/>
  <c r="C4190" i="1"/>
  <c r="X4189" i="1"/>
  <c r="W4189" i="1"/>
  <c r="V4189" i="1"/>
  <c r="U4189" i="1"/>
  <c r="T4189" i="1"/>
  <c r="S4189" i="1"/>
  <c r="R4189" i="1"/>
  <c r="Q4189" i="1"/>
  <c r="P4189" i="1"/>
  <c r="O4189" i="1"/>
  <c r="N4189" i="1"/>
  <c r="M4189" i="1"/>
  <c r="L4189" i="1"/>
  <c r="K4189" i="1"/>
  <c r="J4189" i="1"/>
  <c r="I4189" i="1"/>
  <c r="H4189" i="1"/>
  <c r="G4189" i="1"/>
  <c r="F4189" i="1"/>
  <c r="E4189" i="1"/>
  <c r="D4189" i="1"/>
  <c r="C4189" i="1"/>
  <c r="X4188" i="1"/>
  <c r="W4188" i="1"/>
  <c r="V4188" i="1"/>
  <c r="U4188" i="1"/>
  <c r="T4188" i="1"/>
  <c r="S4188" i="1"/>
  <c r="R4188" i="1"/>
  <c r="Q4188" i="1"/>
  <c r="P4188" i="1"/>
  <c r="O4188" i="1"/>
  <c r="N4188" i="1"/>
  <c r="M4188" i="1"/>
  <c r="L4188" i="1"/>
  <c r="K4188" i="1"/>
  <c r="J4188" i="1"/>
  <c r="I4188" i="1"/>
  <c r="H4188" i="1"/>
  <c r="G4188" i="1"/>
  <c r="F4188" i="1"/>
  <c r="E4188" i="1"/>
  <c r="D4188" i="1"/>
  <c r="C4188" i="1"/>
  <c r="X4187" i="1"/>
  <c r="W4187" i="1"/>
  <c r="V4187" i="1"/>
  <c r="U4187" i="1"/>
  <c r="T4187" i="1"/>
  <c r="S4187" i="1"/>
  <c r="R4187" i="1"/>
  <c r="Q4187" i="1"/>
  <c r="P4187" i="1"/>
  <c r="O4187" i="1"/>
  <c r="N4187" i="1"/>
  <c r="M4187" i="1"/>
  <c r="L4187" i="1"/>
  <c r="K4187" i="1"/>
  <c r="J4187" i="1"/>
  <c r="I4187" i="1"/>
  <c r="H4187" i="1"/>
  <c r="G4187" i="1"/>
  <c r="F4187" i="1"/>
  <c r="E4187" i="1"/>
  <c r="D4187" i="1"/>
  <c r="C4187" i="1"/>
  <c r="X4186" i="1"/>
  <c r="W4186" i="1"/>
  <c r="V4186" i="1"/>
  <c r="U4186" i="1"/>
  <c r="T4186" i="1"/>
  <c r="S4186" i="1"/>
  <c r="R4186" i="1"/>
  <c r="Q4186" i="1"/>
  <c r="P4186" i="1"/>
  <c r="O4186" i="1"/>
  <c r="N4186" i="1"/>
  <c r="M4186" i="1"/>
  <c r="L4186" i="1"/>
  <c r="K4186" i="1"/>
  <c r="J4186" i="1"/>
  <c r="I4186" i="1"/>
  <c r="H4186" i="1"/>
  <c r="G4186" i="1"/>
  <c r="F4186" i="1"/>
  <c r="E4186" i="1"/>
  <c r="D4186" i="1"/>
  <c r="C4186" i="1"/>
  <c r="X4185" i="1"/>
  <c r="W4185" i="1"/>
  <c r="V4185" i="1"/>
  <c r="U4185" i="1"/>
  <c r="T4185" i="1"/>
  <c r="S4185" i="1"/>
  <c r="R4185" i="1"/>
  <c r="Q4185" i="1"/>
  <c r="P4185" i="1"/>
  <c r="O4185" i="1"/>
  <c r="N4185" i="1"/>
  <c r="M4185" i="1"/>
  <c r="L4185" i="1"/>
  <c r="K4185" i="1"/>
  <c r="J4185" i="1"/>
  <c r="I4185" i="1"/>
  <c r="H4185" i="1"/>
  <c r="G4185" i="1"/>
  <c r="F4185" i="1"/>
  <c r="E4185" i="1"/>
  <c r="D4185" i="1"/>
  <c r="C4185" i="1"/>
  <c r="X4184" i="1"/>
  <c r="W4184" i="1"/>
  <c r="V4184" i="1"/>
  <c r="U4184" i="1"/>
  <c r="T4184" i="1"/>
  <c r="S4184" i="1"/>
  <c r="R4184" i="1"/>
  <c r="Q4184" i="1"/>
  <c r="P4184" i="1"/>
  <c r="O4184" i="1"/>
  <c r="N4184" i="1"/>
  <c r="M4184" i="1"/>
  <c r="L4184" i="1"/>
  <c r="K4184" i="1"/>
  <c r="J4184" i="1"/>
  <c r="I4184" i="1"/>
  <c r="H4184" i="1"/>
  <c r="G4184" i="1"/>
  <c r="F4184" i="1"/>
  <c r="E4184" i="1"/>
  <c r="D4184" i="1"/>
  <c r="C4184" i="1"/>
  <c r="X4183" i="1"/>
  <c r="W4183" i="1"/>
  <c r="V4183" i="1"/>
  <c r="U4183" i="1"/>
  <c r="T4183" i="1"/>
  <c r="S4183" i="1"/>
  <c r="R4183" i="1"/>
  <c r="Q4183" i="1"/>
  <c r="P4183" i="1"/>
  <c r="O4183" i="1"/>
  <c r="N4183" i="1"/>
  <c r="M4183" i="1"/>
  <c r="L4183" i="1"/>
  <c r="K4183" i="1"/>
  <c r="J4183" i="1"/>
  <c r="I4183" i="1"/>
  <c r="H4183" i="1"/>
  <c r="G4183" i="1"/>
  <c r="F4183" i="1"/>
  <c r="E4183" i="1"/>
  <c r="D4183" i="1"/>
  <c r="C4183" i="1"/>
  <c r="X4182" i="1"/>
  <c r="W4182" i="1"/>
  <c r="V4182" i="1"/>
  <c r="U4182" i="1"/>
  <c r="T4182" i="1"/>
  <c r="S4182" i="1"/>
  <c r="R4182" i="1"/>
  <c r="Q4182" i="1"/>
  <c r="P4182" i="1"/>
  <c r="O4182" i="1"/>
  <c r="N4182" i="1"/>
  <c r="M4182" i="1"/>
  <c r="L4182" i="1"/>
  <c r="K4182" i="1"/>
  <c r="J4182" i="1"/>
  <c r="I4182" i="1"/>
  <c r="H4182" i="1"/>
  <c r="G4182" i="1"/>
  <c r="F4182" i="1"/>
  <c r="E4182" i="1"/>
  <c r="D4182" i="1"/>
  <c r="C4182" i="1"/>
  <c r="X4181" i="1"/>
  <c r="W4181" i="1"/>
  <c r="V4181" i="1"/>
  <c r="U4181" i="1"/>
  <c r="T4181" i="1"/>
  <c r="S4181" i="1"/>
  <c r="R4181" i="1"/>
  <c r="Q4181" i="1"/>
  <c r="P4181" i="1"/>
  <c r="O4181" i="1"/>
  <c r="N4181" i="1"/>
  <c r="M4181" i="1"/>
  <c r="L4181" i="1"/>
  <c r="K4181" i="1"/>
  <c r="J4181" i="1"/>
  <c r="I4181" i="1"/>
  <c r="H4181" i="1"/>
  <c r="G4181" i="1"/>
  <c r="F4181" i="1"/>
  <c r="E4181" i="1"/>
  <c r="D4181" i="1"/>
  <c r="C4181" i="1"/>
  <c r="X4180" i="1"/>
  <c r="W4180" i="1"/>
  <c r="V4180" i="1"/>
  <c r="U4180" i="1"/>
  <c r="T4180" i="1"/>
  <c r="S4180" i="1"/>
  <c r="R4180" i="1"/>
  <c r="Q4180" i="1"/>
  <c r="P4180" i="1"/>
  <c r="O4180" i="1"/>
  <c r="N4180" i="1"/>
  <c r="M4180" i="1"/>
  <c r="L4180" i="1"/>
  <c r="K4180" i="1"/>
  <c r="J4180" i="1"/>
  <c r="I4180" i="1"/>
  <c r="H4180" i="1"/>
  <c r="G4180" i="1"/>
  <c r="F4180" i="1"/>
  <c r="E4180" i="1"/>
  <c r="D4180" i="1"/>
  <c r="C4180" i="1"/>
  <c r="X4179" i="1"/>
  <c r="W4179" i="1"/>
  <c r="V4179" i="1"/>
  <c r="U4179" i="1"/>
  <c r="T4179" i="1"/>
  <c r="S4179" i="1"/>
  <c r="R4179" i="1"/>
  <c r="Q4179" i="1"/>
  <c r="P4179" i="1"/>
  <c r="O4179" i="1"/>
  <c r="N4179" i="1"/>
  <c r="M4179" i="1"/>
  <c r="L4179" i="1"/>
  <c r="K4179" i="1"/>
  <c r="J4179" i="1"/>
  <c r="I4179" i="1"/>
  <c r="H4179" i="1"/>
  <c r="G4179" i="1"/>
  <c r="F4179" i="1"/>
  <c r="E4179" i="1"/>
  <c r="D4179" i="1"/>
  <c r="C4179" i="1"/>
  <c r="X4178" i="1"/>
  <c r="W4178" i="1"/>
  <c r="V4178" i="1"/>
  <c r="U4178" i="1"/>
  <c r="T4178" i="1"/>
  <c r="S4178" i="1"/>
  <c r="R4178" i="1"/>
  <c r="Q4178" i="1"/>
  <c r="P4178" i="1"/>
  <c r="O4178" i="1"/>
  <c r="N4178" i="1"/>
  <c r="M4178" i="1"/>
  <c r="L4178" i="1"/>
  <c r="K4178" i="1"/>
  <c r="J4178" i="1"/>
  <c r="I4178" i="1"/>
  <c r="H4178" i="1"/>
  <c r="G4178" i="1"/>
  <c r="F4178" i="1"/>
  <c r="E4178" i="1"/>
  <c r="D4178" i="1"/>
  <c r="C4178" i="1"/>
  <c r="X4177" i="1"/>
  <c r="W4177" i="1"/>
  <c r="V4177" i="1"/>
  <c r="U4177" i="1"/>
  <c r="T4177" i="1"/>
  <c r="S4177" i="1"/>
  <c r="R4177" i="1"/>
  <c r="Q4177" i="1"/>
  <c r="P4177" i="1"/>
  <c r="O4177" i="1"/>
  <c r="N4177" i="1"/>
  <c r="M4177" i="1"/>
  <c r="L4177" i="1"/>
  <c r="K4177" i="1"/>
  <c r="J4177" i="1"/>
  <c r="I4177" i="1"/>
  <c r="H4177" i="1"/>
  <c r="G4177" i="1"/>
  <c r="F4177" i="1"/>
  <c r="E4177" i="1"/>
  <c r="D4177" i="1"/>
  <c r="C4177" i="1"/>
  <c r="X4176" i="1"/>
  <c r="W4176" i="1"/>
  <c r="V4176" i="1"/>
  <c r="U4176" i="1"/>
  <c r="T4176" i="1"/>
  <c r="S4176" i="1"/>
  <c r="R4176" i="1"/>
  <c r="Q4176" i="1"/>
  <c r="P4176" i="1"/>
  <c r="O4176" i="1"/>
  <c r="N4176" i="1"/>
  <c r="M4176" i="1"/>
  <c r="L4176" i="1"/>
  <c r="K4176" i="1"/>
  <c r="J4176" i="1"/>
  <c r="I4176" i="1"/>
  <c r="H4176" i="1"/>
  <c r="G4176" i="1"/>
  <c r="F4176" i="1"/>
  <c r="E4176" i="1"/>
  <c r="D4176" i="1"/>
  <c r="C4176" i="1"/>
  <c r="X4175" i="1"/>
  <c r="W4175" i="1"/>
  <c r="V4175" i="1"/>
  <c r="U4175" i="1"/>
  <c r="T4175" i="1"/>
  <c r="S4175" i="1"/>
  <c r="R4175" i="1"/>
  <c r="Q4175" i="1"/>
  <c r="P4175" i="1"/>
  <c r="O4175" i="1"/>
  <c r="N4175" i="1"/>
  <c r="M4175" i="1"/>
  <c r="L4175" i="1"/>
  <c r="K4175" i="1"/>
  <c r="J4175" i="1"/>
  <c r="I4175" i="1"/>
  <c r="H4175" i="1"/>
  <c r="G4175" i="1"/>
  <c r="F4175" i="1"/>
  <c r="E4175" i="1"/>
  <c r="D4175" i="1"/>
  <c r="C4175" i="1"/>
  <c r="X4174" i="1"/>
  <c r="W4174" i="1"/>
  <c r="V4174" i="1"/>
  <c r="U4174" i="1"/>
  <c r="T4174" i="1"/>
  <c r="S4174" i="1"/>
  <c r="R4174" i="1"/>
  <c r="Q4174" i="1"/>
  <c r="P4174" i="1"/>
  <c r="O4174" i="1"/>
  <c r="N4174" i="1"/>
  <c r="M4174" i="1"/>
  <c r="L4174" i="1"/>
  <c r="K4174" i="1"/>
  <c r="J4174" i="1"/>
  <c r="I4174" i="1"/>
  <c r="H4174" i="1"/>
  <c r="G4174" i="1"/>
  <c r="F4174" i="1"/>
  <c r="E4174" i="1"/>
  <c r="D4174" i="1"/>
  <c r="C4174" i="1"/>
  <c r="X4173" i="1"/>
  <c r="W4173" i="1"/>
  <c r="V4173" i="1"/>
  <c r="U4173" i="1"/>
  <c r="T4173" i="1"/>
  <c r="S4173" i="1"/>
  <c r="R4173" i="1"/>
  <c r="Q4173" i="1"/>
  <c r="P4173" i="1"/>
  <c r="O4173" i="1"/>
  <c r="N4173" i="1"/>
  <c r="M4173" i="1"/>
  <c r="L4173" i="1"/>
  <c r="K4173" i="1"/>
  <c r="J4173" i="1"/>
  <c r="I4173" i="1"/>
  <c r="H4173" i="1"/>
  <c r="G4173" i="1"/>
  <c r="F4173" i="1"/>
  <c r="E4173" i="1"/>
  <c r="D4173" i="1"/>
  <c r="C4173" i="1"/>
  <c r="X4172" i="1"/>
  <c r="W4172" i="1"/>
  <c r="V4172" i="1"/>
  <c r="U4172" i="1"/>
  <c r="T4172" i="1"/>
  <c r="S4172" i="1"/>
  <c r="R4172" i="1"/>
  <c r="Q4172" i="1"/>
  <c r="P4172" i="1"/>
  <c r="O4172" i="1"/>
  <c r="N4172" i="1"/>
  <c r="M4172" i="1"/>
  <c r="L4172" i="1"/>
  <c r="K4172" i="1"/>
  <c r="J4172" i="1"/>
  <c r="I4172" i="1"/>
  <c r="H4172" i="1"/>
  <c r="G4172" i="1"/>
  <c r="F4172" i="1"/>
  <c r="E4172" i="1"/>
  <c r="D4172" i="1"/>
  <c r="C4172" i="1"/>
  <c r="X4171" i="1"/>
  <c r="W4171" i="1"/>
  <c r="V4171" i="1"/>
  <c r="U4171" i="1"/>
  <c r="T4171" i="1"/>
  <c r="S4171" i="1"/>
  <c r="R4171" i="1"/>
  <c r="Q4171" i="1"/>
  <c r="P4171" i="1"/>
  <c r="O4171" i="1"/>
  <c r="N4171" i="1"/>
  <c r="M4171" i="1"/>
  <c r="L4171" i="1"/>
  <c r="K4171" i="1"/>
  <c r="J4171" i="1"/>
  <c r="I4171" i="1"/>
  <c r="H4171" i="1"/>
  <c r="G4171" i="1"/>
  <c r="F4171" i="1"/>
  <c r="E4171" i="1"/>
  <c r="D4171" i="1"/>
  <c r="C4171" i="1"/>
  <c r="X4170" i="1"/>
  <c r="W4170" i="1"/>
  <c r="V4170" i="1"/>
  <c r="U4170" i="1"/>
  <c r="T4170" i="1"/>
  <c r="S4170" i="1"/>
  <c r="R4170" i="1"/>
  <c r="Q4170" i="1"/>
  <c r="P4170" i="1"/>
  <c r="O4170" i="1"/>
  <c r="N4170" i="1"/>
  <c r="M4170" i="1"/>
  <c r="L4170" i="1"/>
  <c r="K4170" i="1"/>
  <c r="J4170" i="1"/>
  <c r="I4170" i="1"/>
  <c r="H4170" i="1"/>
  <c r="G4170" i="1"/>
  <c r="F4170" i="1"/>
  <c r="E4170" i="1"/>
  <c r="D4170" i="1"/>
  <c r="C4170" i="1"/>
  <c r="X4169" i="1"/>
  <c r="W4169" i="1"/>
  <c r="V4169" i="1"/>
  <c r="U4169" i="1"/>
  <c r="T4169" i="1"/>
  <c r="S4169" i="1"/>
  <c r="R4169" i="1"/>
  <c r="Q4169" i="1"/>
  <c r="P4169" i="1"/>
  <c r="O4169" i="1"/>
  <c r="N4169" i="1"/>
  <c r="M4169" i="1"/>
  <c r="L4169" i="1"/>
  <c r="K4169" i="1"/>
  <c r="J4169" i="1"/>
  <c r="I4169" i="1"/>
  <c r="H4169" i="1"/>
  <c r="G4169" i="1"/>
  <c r="F4169" i="1"/>
  <c r="E4169" i="1"/>
  <c r="D4169" i="1"/>
  <c r="C4169" i="1"/>
  <c r="X4168" i="1"/>
  <c r="W4168" i="1"/>
  <c r="V4168" i="1"/>
  <c r="U4168" i="1"/>
  <c r="T4168" i="1"/>
  <c r="S4168" i="1"/>
  <c r="R4168" i="1"/>
  <c r="Q4168" i="1"/>
  <c r="P4168" i="1"/>
  <c r="O4168" i="1"/>
  <c r="N4168" i="1"/>
  <c r="M4168" i="1"/>
  <c r="L4168" i="1"/>
  <c r="K4168" i="1"/>
  <c r="J4168" i="1"/>
  <c r="I4168" i="1"/>
  <c r="H4168" i="1"/>
  <c r="G4168" i="1"/>
  <c r="F4168" i="1"/>
  <c r="E4168" i="1"/>
  <c r="D4168" i="1"/>
  <c r="C4168" i="1"/>
  <c r="X4167" i="1"/>
  <c r="W4167" i="1"/>
  <c r="V4167" i="1"/>
  <c r="U4167" i="1"/>
  <c r="T4167" i="1"/>
  <c r="S4167" i="1"/>
  <c r="R4167" i="1"/>
  <c r="Q4167" i="1"/>
  <c r="P4167" i="1"/>
  <c r="O4167" i="1"/>
  <c r="N4167" i="1"/>
  <c r="M4167" i="1"/>
  <c r="L4167" i="1"/>
  <c r="K4167" i="1"/>
  <c r="J4167" i="1"/>
  <c r="I4167" i="1"/>
  <c r="H4167" i="1"/>
  <c r="G4167" i="1"/>
  <c r="F4167" i="1"/>
  <c r="E4167" i="1"/>
  <c r="D4167" i="1"/>
  <c r="C4167" i="1"/>
  <c r="X4166" i="1"/>
  <c r="W4166" i="1"/>
  <c r="V4166" i="1"/>
  <c r="U4166" i="1"/>
  <c r="T4166" i="1"/>
  <c r="S4166" i="1"/>
  <c r="R4166" i="1"/>
  <c r="Q4166" i="1"/>
  <c r="P4166" i="1"/>
  <c r="O4166" i="1"/>
  <c r="N4166" i="1"/>
  <c r="M4166" i="1"/>
  <c r="L4166" i="1"/>
  <c r="K4166" i="1"/>
  <c r="J4166" i="1"/>
  <c r="I4166" i="1"/>
  <c r="H4166" i="1"/>
  <c r="G4166" i="1"/>
  <c r="F4166" i="1"/>
  <c r="E4166" i="1"/>
  <c r="D4166" i="1"/>
  <c r="C4166" i="1"/>
  <c r="X4165" i="1"/>
  <c r="W4165" i="1"/>
  <c r="V4165" i="1"/>
  <c r="U4165" i="1"/>
  <c r="T4165" i="1"/>
  <c r="S4165" i="1"/>
  <c r="R4165" i="1"/>
  <c r="Q4165" i="1"/>
  <c r="P4165" i="1"/>
  <c r="O4165" i="1"/>
  <c r="N4165" i="1"/>
  <c r="M4165" i="1"/>
  <c r="L4165" i="1"/>
  <c r="K4165" i="1"/>
  <c r="J4165" i="1"/>
  <c r="I4165" i="1"/>
  <c r="H4165" i="1"/>
  <c r="G4165" i="1"/>
  <c r="F4165" i="1"/>
  <c r="E4165" i="1"/>
  <c r="D4165" i="1"/>
  <c r="C4165" i="1"/>
  <c r="X4164" i="1"/>
  <c r="W4164" i="1"/>
  <c r="V4164" i="1"/>
  <c r="U4164" i="1"/>
  <c r="T4164" i="1"/>
  <c r="S4164" i="1"/>
  <c r="R4164" i="1"/>
  <c r="Q4164" i="1"/>
  <c r="P4164" i="1"/>
  <c r="O4164" i="1"/>
  <c r="N4164" i="1"/>
  <c r="M4164" i="1"/>
  <c r="L4164" i="1"/>
  <c r="K4164" i="1"/>
  <c r="J4164" i="1"/>
  <c r="I4164" i="1"/>
  <c r="H4164" i="1"/>
  <c r="G4164" i="1"/>
  <c r="F4164" i="1"/>
  <c r="E4164" i="1"/>
  <c r="D4164" i="1"/>
  <c r="C4164" i="1"/>
  <c r="X4163" i="1"/>
  <c r="W4163" i="1"/>
  <c r="V4163" i="1"/>
  <c r="U4163" i="1"/>
  <c r="T4163" i="1"/>
  <c r="S4163" i="1"/>
  <c r="R4163" i="1"/>
  <c r="Q4163" i="1"/>
  <c r="P4163" i="1"/>
  <c r="O4163" i="1"/>
  <c r="N4163" i="1"/>
  <c r="M4163" i="1"/>
  <c r="L4163" i="1"/>
  <c r="K4163" i="1"/>
  <c r="J4163" i="1"/>
  <c r="I4163" i="1"/>
  <c r="H4163" i="1"/>
  <c r="G4163" i="1"/>
  <c r="F4163" i="1"/>
  <c r="E4163" i="1"/>
  <c r="D4163" i="1"/>
  <c r="C4163" i="1"/>
  <c r="X4162" i="1"/>
  <c r="W4162" i="1"/>
  <c r="V4162" i="1"/>
  <c r="U4162" i="1"/>
  <c r="T4162" i="1"/>
  <c r="S4162" i="1"/>
  <c r="R4162" i="1"/>
  <c r="Q4162" i="1"/>
  <c r="P4162" i="1"/>
  <c r="O4162" i="1"/>
  <c r="N4162" i="1"/>
  <c r="M4162" i="1"/>
  <c r="L4162" i="1"/>
  <c r="K4162" i="1"/>
  <c r="J4162" i="1"/>
  <c r="I4162" i="1"/>
  <c r="H4162" i="1"/>
  <c r="G4162" i="1"/>
  <c r="F4162" i="1"/>
  <c r="E4162" i="1"/>
  <c r="D4162" i="1"/>
  <c r="C4162" i="1"/>
  <c r="X4161" i="1"/>
  <c r="W4161" i="1"/>
  <c r="V4161" i="1"/>
  <c r="U4161" i="1"/>
  <c r="T4161" i="1"/>
  <c r="S4161" i="1"/>
  <c r="R4161" i="1"/>
  <c r="Q4161" i="1"/>
  <c r="P4161" i="1"/>
  <c r="O4161" i="1"/>
  <c r="N4161" i="1"/>
  <c r="M4161" i="1"/>
  <c r="L4161" i="1"/>
  <c r="K4161" i="1"/>
  <c r="J4161" i="1"/>
  <c r="I4161" i="1"/>
  <c r="H4161" i="1"/>
  <c r="G4161" i="1"/>
  <c r="F4161" i="1"/>
  <c r="E4161" i="1"/>
  <c r="D4161" i="1"/>
  <c r="C4161" i="1"/>
  <c r="X4160" i="1"/>
  <c r="W4160" i="1"/>
  <c r="V4160" i="1"/>
  <c r="U4160" i="1"/>
  <c r="T4160" i="1"/>
  <c r="S4160" i="1"/>
  <c r="R4160" i="1"/>
  <c r="Q4160" i="1"/>
  <c r="P4160" i="1"/>
  <c r="O4160" i="1"/>
  <c r="N4160" i="1"/>
  <c r="M4160" i="1"/>
  <c r="L4160" i="1"/>
  <c r="K4160" i="1"/>
  <c r="J4160" i="1"/>
  <c r="I4160" i="1"/>
  <c r="H4160" i="1"/>
  <c r="G4160" i="1"/>
  <c r="F4160" i="1"/>
  <c r="E4160" i="1"/>
  <c r="D4160" i="1"/>
  <c r="C4160" i="1"/>
  <c r="X4159" i="1"/>
  <c r="W4159" i="1"/>
  <c r="V4159" i="1"/>
  <c r="U4159" i="1"/>
  <c r="T4159" i="1"/>
  <c r="S4159" i="1"/>
  <c r="R4159" i="1"/>
  <c r="Q4159" i="1"/>
  <c r="P4159" i="1"/>
  <c r="O4159" i="1"/>
  <c r="N4159" i="1"/>
  <c r="M4159" i="1"/>
  <c r="L4159" i="1"/>
  <c r="K4159" i="1"/>
  <c r="J4159" i="1"/>
  <c r="I4159" i="1"/>
  <c r="H4159" i="1"/>
  <c r="G4159" i="1"/>
  <c r="F4159" i="1"/>
  <c r="E4159" i="1"/>
  <c r="D4159" i="1"/>
  <c r="C4159" i="1"/>
  <c r="X4158" i="1"/>
  <c r="W4158" i="1"/>
  <c r="V4158" i="1"/>
  <c r="U4158" i="1"/>
  <c r="T4158" i="1"/>
  <c r="S4158" i="1"/>
  <c r="R4158" i="1"/>
  <c r="Q4158" i="1"/>
  <c r="P4158" i="1"/>
  <c r="O4158" i="1"/>
  <c r="N4158" i="1"/>
  <c r="M4158" i="1"/>
  <c r="L4158" i="1"/>
  <c r="K4158" i="1"/>
  <c r="J4158" i="1"/>
  <c r="I4158" i="1"/>
  <c r="H4158" i="1"/>
  <c r="G4158" i="1"/>
  <c r="F4158" i="1"/>
  <c r="E4158" i="1"/>
  <c r="D4158" i="1"/>
  <c r="C4158" i="1"/>
  <c r="X4157" i="1"/>
  <c r="W4157" i="1"/>
  <c r="V4157" i="1"/>
  <c r="U4157" i="1"/>
  <c r="T4157" i="1"/>
  <c r="S4157" i="1"/>
  <c r="R4157" i="1"/>
  <c r="Q4157" i="1"/>
  <c r="P4157" i="1"/>
  <c r="O4157" i="1"/>
  <c r="N4157" i="1"/>
  <c r="M4157" i="1"/>
  <c r="L4157" i="1"/>
  <c r="K4157" i="1"/>
  <c r="J4157" i="1"/>
  <c r="I4157" i="1"/>
  <c r="H4157" i="1"/>
  <c r="G4157" i="1"/>
  <c r="F4157" i="1"/>
  <c r="E4157" i="1"/>
  <c r="D4157" i="1"/>
  <c r="C4157" i="1"/>
  <c r="X4156" i="1"/>
  <c r="W4156" i="1"/>
  <c r="V4156" i="1"/>
  <c r="U4156" i="1"/>
  <c r="T4156" i="1"/>
  <c r="S4156" i="1"/>
  <c r="R4156" i="1"/>
  <c r="Q4156" i="1"/>
  <c r="P4156" i="1"/>
  <c r="O4156" i="1"/>
  <c r="N4156" i="1"/>
  <c r="M4156" i="1"/>
  <c r="L4156" i="1"/>
  <c r="K4156" i="1"/>
  <c r="J4156" i="1"/>
  <c r="I4156" i="1"/>
  <c r="H4156" i="1"/>
  <c r="G4156" i="1"/>
  <c r="F4156" i="1"/>
  <c r="E4156" i="1"/>
  <c r="D4156" i="1"/>
  <c r="C4156" i="1"/>
  <c r="X4155" i="1"/>
  <c r="W4155" i="1"/>
  <c r="V4155" i="1"/>
  <c r="U4155" i="1"/>
  <c r="T4155" i="1"/>
  <c r="S4155" i="1"/>
  <c r="R4155" i="1"/>
  <c r="Q4155" i="1"/>
  <c r="P4155" i="1"/>
  <c r="O4155" i="1"/>
  <c r="N4155" i="1"/>
  <c r="M4155" i="1"/>
  <c r="L4155" i="1"/>
  <c r="K4155" i="1"/>
  <c r="J4155" i="1"/>
  <c r="I4155" i="1"/>
  <c r="H4155" i="1"/>
  <c r="G4155" i="1"/>
  <c r="F4155" i="1"/>
  <c r="E4155" i="1"/>
  <c r="D4155" i="1"/>
  <c r="C4155" i="1"/>
  <c r="X4154" i="1"/>
  <c r="W4154" i="1"/>
  <c r="V4154" i="1"/>
  <c r="U4154" i="1"/>
  <c r="T4154" i="1"/>
  <c r="S4154" i="1"/>
  <c r="R4154" i="1"/>
  <c r="Q4154" i="1"/>
  <c r="P4154" i="1"/>
  <c r="O4154" i="1"/>
  <c r="N4154" i="1"/>
  <c r="M4154" i="1"/>
  <c r="L4154" i="1"/>
  <c r="K4154" i="1"/>
  <c r="J4154" i="1"/>
  <c r="I4154" i="1"/>
  <c r="H4154" i="1"/>
  <c r="G4154" i="1"/>
  <c r="F4154" i="1"/>
  <c r="E4154" i="1"/>
  <c r="D4154" i="1"/>
  <c r="C4154" i="1"/>
  <c r="X4153" i="1"/>
  <c r="W4153" i="1"/>
  <c r="V4153" i="1"/>
  <c r="U4153" i="1"/>
  <c r="T4153" i="1"/>
  <c r="S4153" i="1"/>
  <c r="R4153" i="1"/>
  <c r="Q4153" i="1"/>
  <c r="P4153" i="1"/>
  <c r="O4153" i="1"/>
  <c r="N4153" i="1"/>
  <c r="M4153" i="1"/>
  <c r="L4153" i="1"/>
  <c r="K4153" i="1"/>
  <c r="J4153" i="1"/>
  <c r="I4153" i="1"/>
  <c r="H4153" i="1"/>
  <c r="G4153" i="1"/>
  <c r="F4153" i="1"/>
  <c r="E4153" i="1"/>
  <c r="D4153" i="1"/>
  <c r="C4153" i="1"/>
  <c r="X4152" i="1"/>
  <c r="W4152" i="1"/>
  <c r="V4152" i="1"/>
  <c r="U4152" i="1"/>
  <c r="T4152" i="1"/>
  <c r="S4152" i="1"/>
  <c r="R4152" i="1"/>
  <c r="Q4152" i="1"/>
  <c r="P4152" i="1"/>
  <c r="O4152" i="1"/>
  <c r="N4152" i="1"/>
  <c r="M4152" i="1"/>
  <c r="L4152" i="1"/>
  <c r="K4152" i="1"/>
  <c r="J4152" i="1"/>
  <c r="I4152" i="1"/>
  <c r="H4152" i="1"/>
  <c r="G4152" i="1"/>
  <c r="F4152" i="1"/>
  <c r="E4152" i="1"/>
  <c r="D4152" i="1"/>
  <c r="C4152" i="1"/>
  <c r="X4151" i="1"/>
  <c r="W4151" i="1"/>
  <c r="V4151" i="1"/>
  <c r="U4151" i="1"/>
  <c r="T4151" i="1"/>
  <c r="S4151" i="1"/>
  <c r="R4151" i="1"/>
  <c r="Q4151" i="1"/>
  <c r="P4151" i="1"/>
  <c r="O4151" i="1"/>
  <c r="N4151" i="1"/>
  <c r="M4151" i="1"/>
  <c r="L4151" i="1"/>
  <c r="K4151" i="1"/>
  <c r="J4151" i="1"/>
  <c r="I4151" i="1"/>
  <c r="H4151" i="1"/>
  <c r="G4151" i="1"/>
  <c r="F4151" i="1"/>
  <c r="E4151" i="1"/>
  <c r="D4151" i="1"/>
  <c r="C4151" i="1"/>
  <c r="X4150" i="1"/>
  <c r="W4150" i="1"/>
  <c r="V4150" i="1"/>
  <c r="U4150" i="1"/>
  <c r="T4150" i="1"/>
  <c r="S4150" i="1"/>
  <c r="R4150" i="1"/>
  <c r="Q4150" i="1"/>
  <c r="P4150" i="1"/>
  <c r="O4150" i="1"/>
  <c r="N4150" i="1"/>
  <c r="M4150" i="1"/>
  <c r="L4150" i="1"/>
  <c r="K4150" i="1"/>
  <c r="J4150" i="1"/>
  <c r="I4150" i="1"/>
  <c r="H4150" i="1"/>
  <c r="G4150" i="1"/>
  <c r="F4150" i="1"/>
  <c r="E4150" i="1"/>
  <c r="D4150" i="1"/>
  <c r="C4150" i="1"/>
  <c r="X4149" i="1"/>
  <c r="W4149" i="1"/>
  <c r="V4149" i="1"/>
  <c r="U4149" i="1"/>
  <c r="T4149" i="1"/>
  <c r="S4149" i="1"/>
  <c r="R4149" i="1"/>
  <c r="Q4149" i="1"/>
  <c r="P4149" i="1"/>
  <c r="O4149" i="1"/>
  <c r="N4149" i="1"/>
  <c r="M4149" i="1"/>
  <c r="L4149" i="1"/>
  <c r="K4149" i="1"/>
  <c r="J4149" i="1"/>
  <c r="I4149" i="1"/>
  <c r="H4149" i="1"/>
  <c r="G4149" i="1"/>
  <c r="F4149" i="1"/>
  <c r="E4149" i="1"/>
  <c r="D4149" i="1"/>
  <c r="C4149" i="1"/>
  <c r="X4148" i="1"/>
  <c r="W4148" i="1"/>
  <c r="V4148" i="1"/>
  <c r="U4148" i="1"/>
  <c r="T4148" i="1"/>
  <c r="S4148" i="1"/>
  <c r="R4148" i="1"/>
  <c r="Q4148" i="1"/>
  <c r="P4148" i="1"/>
  <c r="O4148" i="1"/>
  <c r="N4148" i="1"/>
  <c r="M4148" i="1"/>
  <c r="L4148" i="1"/>
  <c r="K4148" i="1"/>
  <c r="J4148" i="1"/>
  <c r="I4148" i="1"/>
  <c r="H4148" i="1"/>
  <c r="G4148" i="1"/>
  <c r="F4148" i="1"/>
  <c r="E4148" i="1"/>
  <c r="D4148" i="1"/>
  <c r="C4148" i="1"/>
  <c r="X4147" i="1"/>
  <c r="W4147" i="1"/>
  <c r="V4147" i="1"/>
  <c r="U4147" i="1"/>
  <c r="T4147" i="1"/>
  <c r="S4147" i="1"/>
  <c r="R4147" i="1"/>
  <c r="Q4147" i="1"/>
  <c r="P4147" i="1"/>
  <c r="O4147" i="1"/>
  <c r="N4147" i="1"/>
  <c r="M4147" i="1"/>
  <c r="L4147" i="1"/>
  <c r="K4147" i="1"/>
  <c r="J4147" i="1"/>
  <c r="I4147" i="1"/>
  <c r="H4147" i="1"/>
  <c r="G4147" i="1"/>
  <c r="F4147" i="1"/>
  <c r="E4147" i="1"/>
  <c r="D4147" i="1"/>
  <c r="C4147" i="1"/>
  <c r="X4146" i="1"/>
  <c r="W4146" i="1"/>
  <c r="V4146" i="1"/>
  <c r="U4146" i="1"/>
  <c r="T4146" i="1"/>
  <c r="S4146" i="1"/>
  <c r="R4146" i="1"/>
  <c r="Q4146" i="1"/>
  <c r="P4146" i="1"/>
  <c r="O4146" i="1"/>
  <c r="N4146" i="1"/>
  <c r="M4146" i="1"/>
  <c r="L4146" i="1"/>
  <c r="K4146" i="1"/>
  <c r="J4146" i="1"/>
  <c r="I4146" i="1"/>
  <c r="H4146" i="1"/>
  <c r="G4146" i="1"/>
  <c r="F4146" i="1"/>
  <c r="E4146" i="1"/>
  <c r="D4146" i="1"/>
  <c r="C4146" i="1"/>
  <c r="X4145" i="1"/>
  <c r="W4145" i="1"/>
  <c r="V4145" i="1"/>
  <c r="U4145" i="1"/>
  <c r="T4145" i="1"/>
  <c r="S4145" i="1"/>
  <c r="R4145" i="1"/>
  <c r="Q4145" i="1"/>
  <c r="P4145" i="1"/>
  <c r="O4145" i="1"/>
  <c r="N4145" i="1"/>
  <c r="M4145" i="1"/>
  <c r="L4145" i="1"/>
  <c r="K4145" i="1"/>
  <c r="J4145" i="1"/>
  <c r="I4145" i="1"/>
  <c r="H4145" i="1"/>
  <c r="G4145" i="1"/>
  <c r="F4145" i="1"/>
  <c r="E4145" i="1"/>
  <c r="D4145" i="1"/>
  <c r="C4145" i="1"/>
  <c r="X4144" i="1"/>
  <c r="W4144" i="1"/>
  <c r="V4144" i="1"/>
  <c r="U4144" i="1"/>
  <c r="T4144" i="1"/>
  <c r="S4144" i="1"/>
  <c r="R4144" i="1"/>
  <c r="Q4144" i="1"/>
  <c r="P4144" i="1"/>
  <c r="O4144" i="1"/>
  <c r="N4144" i="1"/>
  <c r="M4144" i="1"/>
  <c r="L4144" i="1"/>
  <c r="K4144" i="1"/>
  <c r="J4144" i="1"/>
  <c r="I4144" i="1"/>
  <c r="H4144" i="1"/>
  <c r="G4144" i="1"/>
  <c r="F4144" i="1"/>
  <c r="E4144" i="1"/>
  <c r="D4144" i="1"/>
  <c r="C4144" i="1"/>
  <c r="X4143" i="1"/>
  <c r="W4143" i="1"/>
  <c r="V4143" i="1"/>
  <c r="U4143" i="1"/>
  <c r="T4143" i="1"/>
  <c r="S4143" i="1"/>
  <c r="R4143" i="1"/>
  <c r="Q4143" i="1"/>
  <c r="P4143" i="1"/>
  <c r="O4143" i="1"/>
  <c r="N4143" i="1"/>
  <c r="M4143" i="1"/>
  <c r="L4143" i="1"/>
  <c r="K4143" i="1"/>
  <c r="J4143" i="1"/>
  <c r="I4143" i="1"/>
  <c r="H4143" i="1"/>
  <c r="G4143" i="1"/>
  <c r="F4143" i="1"/>
  <c r="E4143" i="1"/>
  <c r="D4143" i="1"/>
  <c r="C4143" i="1"/>
  <c r="X4142" i="1"/>
  <c r="W4142" i="1"/>
  <c r="V4142" i="1"/>
  <c r="U4142" i="1"/>
  <c r="T4142" i="1"/>
  <c r="S4142" i="1"/>
  <c r="R4142" i="1"/>
  <c r="Q4142" i="1"/>
  <c r="P4142" i="1"/>
  <c r="O4142" i="1"/>
  <c r="N4142" i="1"/>
  <c r="M4142" i="1"/>
  <c r="L4142" i="1"/>
  <c r="K4142" i="1"/>
  <c r="J4142" i="1"/>
  <c r="I4142" i="1"/>
  <c r="H4142" i="1"/>
  <c r="G4142" i="1"/>
  <c r="F4142" i="1"/>
  <c r="E4142" i="1"/>
  <c r="D4142" i="1"/>
  <c r="C4142" i="1"/>
  <c r="X4141" i="1"/>
  <c r="W4141" i="1"/>
  <c r="V4141" i="1"/>
  <c r="U4141" i="1"/>
  <c r="T4141" i="1"/>
  <c r="S4141" i="1"/>
  <c r="R4141" i="1"/>
  <c r="Q4141" i="1"/>
  <c r="P4141" i="1"/>
  <c r="O4141" i="1"/>
  <c r="N4141" i="1"/>
  <c r="M4141" i="1"/>
  <c r="L4141" i="1"/>
  <c r="K4141" i="1"/>
  <c r="J4141" i="1"/>
  <c r="I4141" i="1"/>
  <c r="H4141" i="1"/>
  <c r="G4141" i="1"/>
  <c r="F4141" i="1"/>
  <c r="E4141" i="1"/>
  <c r="D4141" i="1"/>
  <c r="C4141" i="1"/>
  <c r="X4140" i="1"/>
  <c r="W4140" i="1"/>
  <c r="V4140" i="1"/>
  <c r="U4140" i="1"/>
  <c r="T4140" i="1"/>
  <c r="S4140" i="1"/>
  <c r="R4140" i="1"/>
  <c r="Q4140" i="1"/>
  <c r="P4140" i="1"/>
  <c r="O4140" i="1"/>
  <c r="N4140" i="1"/>
  <c r="M4140" i="1"/>
  <c r="L4140" i="1"/>
  <c r="K4140" i="1"/>
  <c r="J4140" i="1"/>
  <c r="I4140" i="1"/>
  <c r="H4140" i="1"/>
  <c r="G4140" i="1"/>
  <c r="F4140" i="1"/>
  <c r="E4140" i="1"/>
  <c r="D4140" i="1"/>
  <c r="C4140" i="1"/>
  <c r="X4139" i="1"/>
  <c r="W4139" i="1"/>
  <c r="V4139" i="1"/>
  <c r="U4139" i="1"/>
  <c r="T4139" i="1"/>
  <c r="S4139" i="1"/>
  <c r="R4139" i="1"/>
  <c r="Q4139" i="1"/>
  <c r="P4139" i="1"/>
  <c r="O4139" i="1"/>
  <c r="N4139" i="1"/>
  <c r="M4139" i="1"/>
  <c r="L4139" i="1"/>
  <c r="K4139" i="1"/>
  <c r="J4139" i="1"/>
  <c r="I4139" i="1"/>
  <c r="H4139" i="1"/>
  <c r="G4139" i="1"/>
  <c r="F4139" i="1"/>
  <c r="E4139" i="1"/>
  <c r="D4139" i="1"/>
  <c r="C4139" i="1"/>
  <c r="X4138" i="1"/>
  <c r="W4138" i="1"/>
  <c r="V4138" i="1"/>
  <c r="U4138" i="1"/>
  <c r="T4138" i="1"/>
  <c r="S4138" i="1"/>
  <c r="R4138" i="1"/>
  <c r="Q4138" i="1"/>
  <c r="P4138" i="1"/>
  <c r="O4138" i="1"/>
  <c r="N4138" i="1"/>
  <c r="M4138" i="1"/>
  <c r="L4138" i="1"/>
  <c r="K4138" i="1"/>
  <c r="J4138" i="1"/>
  <c r="I4138" i="1"/>
  <c r="H4138" i="1"/>
  <c r="G4138" i="1"/>
  <c r="F4138" i="1"/>
  <c r="E4138" i="1"/>
  <c r="D4138" i="1"/>
  <c r="C4138" i="1"/>
  <c r="X4137" i="1"/>
  <c r="W4137" i="1"/>
  <c r="V4137" i="1"/>
  <c r="U4137" i="1"/>
  <c r="T4137" i="1"/>
  <c r="S4137" i="1"/>
  <c r="R4137" i="1"/>
  <c r="Q4137" i="1"/>
  <c r="P4137" i="1"/>
  <c r="O4137" i="1"/>
  <c r="N4137" i="1"/>
  <c r="M4137" i="1"/>
  <c r="L4137" i="1"/>
  <c r="K4137" i="1"/>
  <c r="J4137" i="1"/>
  <c r="I4137" i="1"/>
  <c r="H4137" i="1"/>
  <c r="G4137" i="1"/>
  <c r="F4137" i="1"/>
  <c r="E4137" i="1"/>
  <c r="D4137" i="1"/>
  <c r="C4137" i="1"/>
  <c r="X4136" i="1"/>
  <c r="W4136" i="1"/>
  <c r="V4136" i="1"/>
  <c r="U4136" i="1"/>
  <c r="T4136" i="1"/>
  <c r="S4136" i="1"/>
  <c r="R4136" i="1"/>
  <c r="Q4136" i="1"/>
  <c r="P4136" i="1"/>
  <c r="O4136" i="1"/>
  <c r="N4136" i="1"/>
  <c r="M4136" i="1"/>
  <c r="L4136" i="1"/>
  <c r="K4136" i="1"/>
  <c r="J4136" i="1"/>
  <c r="I4136" i="1"/>
  <c r="H4136" i="1"/>
  <c r="G4136" i="1"/>
  <c r="F4136" i="1"/>
  <c r="E4136" i="1"/>
  <c r="D4136" i="1"/>
  <c r="C4136" i="1"/>
  <c r="X4135" i="1"/>
  <c r="W4135" i="1"/>
  <c r="V4135" i="1"/>
  <c r="U4135" i="1"/>
  <c r="T4135" i="1"/>
  <c r="S4135" i="1"/>
  <c r="R4135" i="1"/>
  <c r="Q4135" i="1"/>
  <c r="P4135" i="1"/>
  <c r="O4135" i="1"/>
  <c r="N4135" i="1"/>
  <c r="M4135" i="1"/>
  <c r="L4135" i="1"/>
  <c r="K4135" i="1"/>
  <c r="J4135" i="1"/>
  <c r="I4135" i="1"/>
  <c r="H4135" i="1"/>
  <c r="G4135" i="1"/>
  <c r="F4135" i="1"/>
  <c r="E4135" i="1"/>
  <c r="D4135" i="1"/>
  <c r="C4135" i="1"/>
  <c r="X4134" i="1"/>
  <c r="W4134" i="1"/>
  <c r="V4134" i="1"/>
  <c r="U4134" i="1"/>
  <c r="T4134" i="1"/>
  <c r="S4134" i="1"/>
  <c r="R4134" i="1"/>
  <c r="Q4134" i="1"/>
  <c r="P4134" i="1"/>
  <c r="O4134" i="1"/>
  <c r="N4134" i="1"/>
  <c r="M4134" i="1"/>
  <c r="L4134" i="1"/>
  <c r="K4134" i="1"/>
  <c r="J4134" i="1"/>
  <c r="I4134" i="1"/>
  <c r="H4134" i="1"/>
  <c r="G4134" i="1"/>
  <c r="F4134" i="1"/>
  <c r="E4134" i="1"/>
  <c r="D4134" i="1"/>
  <c r="C4134" i="1"/>
  <c r="X4133" i="1"/>
  <c r="W4133" i="1"/>
  <c r="V4133" i="1"/>
  <c r="U4133" i="1"/>
  <c r="T4133" i="1"/>
  <c r="S4133" i="1"/>
  <c r="R4133" i="1"/>
  <c r="Q4133" i="1"/>
  <c r="P4133" i="1"/>
  <c r="O4133" i="1"/>
  <c r="N4133" i="1"/>
  <c r="M4133" i="1"/>
  <c r="L4133" i="1"/>
  <c r="K4133" i="1"/>
  <c r="J4133" i="1"/>
  <c r="I4133" i="1"/>
  <c r="H4133" i="1"/>
  <c r="G4133" i="1"/>
  <c r="F4133" i="1"/>
  <c r="E4133" i="1"/>
  <c r="D4133" i="1"/>
  <c r="C4133" i="1"/>
  <c r="X4132" i="1"/>
  <c r="W4132" i="1"/>
  <c r="V4132" i="1"/>
  <c r="U4132" i="1"/>
  <c r="T4132" i="1"/>
  <c r="S4132" i="1"/>
  <c r="R4132" i="1"/>
  <c r="Q4132" i="1"/>
  <c r="P4132" i="1"/>
  <c r="O4132" i="1"/>
  <c r="N4132" i="1"/>
  <c r="M4132" i="1"/>
  <c r="L4132" i="1"/>
  <c r="K4132" i="1"/>
  <c r="J4132" i="1"/>
  <c r="I4132" i="1"/>
  <c r="H4132" i="1"/>
  <c r="G4132" i="1"/>
  <c r="F4132" i="1"/>
  <c r="E4132" i="1"/>
  <c r="D4132" i="1"/>
  <c r="C4132" i="1"/>
  <c r="X4131" i="1"/>
  <c r="W4131" i="1"/>
  <c r="V4131" i="1"/>
  <c r="U4131" i="1"/>
  <c r="T4131" i="1"/>
  <c r="S4131" i="1"/>
  <c r="R4131" i="1"/>
  <c r="Q4131" i="1"/>
  <c r="P4131" i="1"/>
  <c r="O4131" i="1"/>
  <c r="N4131" i="1"/>
  <c r="M4131" i="1"/>
  <c r="L4131" i="1"/>
  <c r="K4131" i="1"/>
  <c r="J4131" i="1"/>
  <c r="I4131" i="1"/>
  <c r="H4131" i="1"/>
  <c r="G4131" i="1"/>
  <c r="F4131" i="1"/>
  <c r="E4131" i="1"/>
  <c r="D4131" i="1"/>
  <c r="C4131" i="1"/>
  <c r="X4130" i="1"/>
  <c r="W4130" i="1"/>
  <c r="V4130" i="1"/>
  <c r="U4130" i="1"/>
  <c r="T4130" i="1"/>
  <c r="S4130" i="1"/>
  <c r="R4130" i="1"/>
  <c r="Q4130" i="1"/>
  <c r="P4130" i="1"/>
  <c r="O4130" i="1"/>
  <c r="N4130" i="1"/>
  <c r="M4130" i="1"/>
  <c r="L4130" i="1"/>
  <c r="K4130" i="1"/>
  <c r="J4130" i="1"/>
  <c r="I4130" i="1"/>
  <c r="H4130" i="1"/>
  <c r="G4130" i="1"/>
  <c r="F4130" i="1"/>
  <c r="E4130" i="1"/>
  <c r="D4130" i="1"/>
  <c r="C4130" i="1"/>
  <c r="X4129" i="1"/>
  <c r="W4129" i="1"/>
  <c r="V4129" i="1"/>
  <c r="U4129" i="1"/>
  <c r="T4129" i="1"/>
  <c r="S4129" i="1"/>
  <c r="R4129" i="1"/>
  <c r="Q4129" i="1"/>
  <c r="P4129" i="1"/>
  <c r="O4129" i="1"/>
  <c r="N4129" i="1"/>
  <c r="M4129" i="1"/>
  <c r="L4129" i="1"/>
  <c r="K4129" i="1"/>
  <c r="J4129" i="1"/>
  <c r="I4129" i="1"/>
  <c r="H4129" i="1"/>
  <c r="G4129" i="1"/>
  <c r="F4129" i="1"/>
  <c r="E4129" i="1"/>
  <c r="D4129" i="1"/>
  <c r="C4129" i="1"/>
  <c r="X4128" i="1"/>
  <c r="W4128" i="1"/>
  <c r="V4128" i="1"/>
  <c r="U4128" i="1"/>
  <c r="T4128" i="1"/>
  <c r="S4128" i="1"/>
  <c r="R4128" i="1"/>
  <c r="Q4128" i="1"/>
  <c r="P4128" i="1"/>
  <c r="O4128" i="1"/>
  <c r="N4128" i="1"/>
  <c r="M4128" i="1"/>
  <c r="L4128" i="1"/>
  <c r="K4128" i="1"/>
  <c r="J4128" i="1"/>
  <c r="I4128" i="1"/>
  <c r="H4128" i="1"/>
  <c r="G4128" i="1"/>
  <c r="F4128" i="1"/>
  <c r="E4128" i="1"/>
  <c r="D4128" i="1"/>
  <c r="C4128" i="1"/>
  <c r="X4127" i="1"/>
  <c r="W4127" i="1"/>
  <c r="V4127" i="1"/>
  <c r="U4127" i="1"/>
  <c r="T4127" i="1"/>
  <c r="S4127" i="1"/>
  <c r="R4127" i="1"/>
  <c r="Q4127" i="1"/>
  <c r="P4127" i="1"/>
  <c r="O4127" i="1"/>
  <c r="N4127" i="1"/>
  <c r="M4127" i="1"/>
  <c r="L4127" i="1"/>
  <c r="K4127" i="1"/>
  <c r="J4127" i="1"/>
  <c r="I4127" i="1"/>
  <c r="H4127" i="1"/>
  <c r="G4127" i="1"/>
  <c r="F4127" i="1"/>
  <c r="E4127" i="1"/>
  <c r="D4127" i="1"/>
  <c r="C4127" i="1"/>
  <c r="X4126" i="1"/>
  <c r="W4126" i="1"/>
  <c r="V4126" i="1"/>
  <c r="U4126" i="1"/>
  <c r="T4126" i="1"/>
  <c r="S4126" i="1"/>
  <c r="R4126" i="1"/>
  <c r="Q4126" i="1"/>
  <c r="P4126" i="1"/>
  <c r="O4126" i="1"/>
  <c r="N4126" i="1"/>
  <c r="M4126" i="1"/>
  <c r="L4126" i="1"/>
  <c r="K4126" i="1"/>
  <c r="J4126" i="1"/>
  <c r="I4126" i="1"/>
  <c r="H4126" i="1"/>
  <c r="G4126" i="1"/>
  <c r="F4126" i="1"/>
  <c r="E4126" i="1"/>
  <c r="D4126" i="1"/>
  <c r="C4126" i="1"/>
  <c r="X4125" i="1"/>
  <c r="W4125" i="1"/>
  <c r="V4125" i="1"/>
  <c r="U4125" i="1"/>
  <c r="T4125" i="1"/>
  <c r="S4125" i="1"/>
  <c r="R4125" i="1"/>
  <c r="Q4125" i="1"/>
  <c r="P4125" i="1"/>
  <c r="O4125" i="1"/>
  <c r="N4125" i="1"/>
  <c r="M4125" i="1"/>
  <c r="L4125" i="1"/>
  <c r="K4125" i="1"/>
  <c r="J4125" i="1"/>
  <c r="I4125" i="1"/>
  <c r="H4125" i="1"/>
  <c r="G4125" i="1"/>
  <c r="F4125" i="1"/>
  <c r="E4125" i="1"/>
  <c r="D4125" i="1"/>
  <c r="C4125" i="1"/>
  <c r="X4124" i="1"/>
  <c r="W4124" i="1"/>
  <c r="V4124" i="1"/>
  <c r="U4124" i="1"/>
  <c r="T4124" i="1"/>
  <c r="S4124" i="1"/>
  <c r="R4124" i="1"/>
  <c r="Q4124" i="1"/>
  <c r="P4124" i="1"/>
  <c r="O4124" i="1"/>
  <c r="N4124" i="1"/>
  <c r="M4124" i="1"/>
  <c r="L4124" i="1"/>
  <c r="K4124" i="1"/>
  <c r="J4124" i="1"/>
  <c r="I4124" i="1"/>
  <c r="H4124" i="1"/>
  <c r="G4124" i="1"/>
  <c r="F4124" i="1"/>
  <c r="E4124" i="1"/>
  <c r="D4124" i="1"/>
  <c r="C4124" i="1"/>
  <c r="X4123" i="1"/>
  <c r="W4123" i="1"/>
  <c r="V4123" i="1"/>
  <c r="U4123" i="1"/>
  <c r="T4123" i="1"/>
  <c r="S4123" i="1"/>
  <c r="R4123" i="1"/>
  <c r="Q4123" i="1"/>
  <c r="P4123" i="1"/>
  <c r="O4123" i="1"/>
  <c r="N4123" i="1"/>
  <c r="M4123" i="1"/>
  <c r="L4123" i="1"/>
  <c r="K4123" i="1"/>
  <c r="J4123" i="1"/>
  <c r="I4123" i="1"/>
  <c r="H4123" i="1"/>
  <c r="G4123" i="1"/>
  <c r="F4123" i="1"/>
  <c r="E4123" i="1"/>
  <c r="D4123" i="1"/>
  <c r="C4123" i="1"/>
  <c r="X4122" i="1"/>
  <c r="W4122" i="1"/>
  <c r="V4122" i="1"/>
  <c r="U4122" i="1"/>
  <c r="T4122" i="1"/>
  <c r="S4122" i="1"/>
  <c r="R4122" i="1"/>
  <c r="Q4122" i="1"/>
  <c r="P4122" i="1"/>
  <c r="O4122" i="1"/>
  <c r="N4122" i="1"/>
  <c r="M4122" i="1"/>
  <c r="L4122" i="1"/>
  <c r="K4122" i="1"/>
  <c r="J4122" i="1"/>
  <c r="I4122" i="1"/>
  <c r="H4122" i="1"/>
  <c r="G4122" i="1"/>
  <c r="F4122" i="1"/>
  <c r="E4122" i="1"/>
  <c r="D4122" i="1"/>
  <c r="C4122" i="1"/>
  <c r="X4121" i="1"/>
  <c r="W4121" i="1"/>
  <c r="V4121" i="1"/>
  <c r="U4121" i="1"/>
  <c r="T4121" i="1"/>
  <c r="S4121" i="1"/>
  <c r="R4121" i="1"/>
  <c r="Q4121" i="1"/>
  <c r="P4121" i="1"/>
  <c r="O4121" i="1"/>
  <c r="N4121" i="1"/>
  <c r="M4121" i="1"/>
  <c r="L4121" i="1"/>
  <c r="K4121" i="1"/>
  <c r="J4121" i="1"/>
  <c r="I4121" i="1"/>
  <c r="H4121" i="1"/>
  <c r="G4121" i="1"/>
  <c r="F4121" i="1"/>
  <c r="E4121" i="1"/>
  <c r="D4121" i="1"/>
  <c r="C4121" i="1"/>
  <c r="X4120" i="1"/>
  <c r="W4120" i="1"/>
  <c r="V4120" i="1"/>
  <c r="U4120" i="1"/>
  <c r="T4120" i="1"/>
  <c r="S4120" i="1"/>
  <c r="R4120" i="1"/>
  <c r="Q4120" i="1"/>
  <c r="P4120" i="1"/>
  <c r="O4120" i="1"/>
  <c r="N4120" i="1"/>
  <c r="M4120" i="1"/>
  <c r="L4120" i="1"/>
  <c r="K4120" i="1"/>
  <c r="J4120" i="1"/>
  <c r="I4120" i="1"/>
  <c r="H4120" i="1"/>
  <c r="G4120" i="1"/>
  <c r="F4120" i="1"/>
  <c r="E4120" i="1"/>
  <c r="D4120" i="1"/>
  <c r="C4120" i="1"/>
  <c r="X4119" i="1"/>
  <c r="W4119" i="1"/>
  <c r="V4119" i="1"/>
  <c r="U4119" i="1"/>
  <c r="T4119" i="1"/>
  <c r="S4119" i="1"/>
  <c r="R4119" i="1"/>
  <c r="Q4119" i="1"/>
  <c r="P4119" i="1"/>
  <c r="O4119" i="1"/>
  <c r="N4119" i="1"/>
  <c r="M4119" i="1"/>
  <c r="L4119" i="1"/>
  <c r="K4119" i="1"/>
  <c r="J4119" i="1"/>
  <c r="I4119" i="1"/>
  <c r="H4119" i="1"/>
  <c r="G4119" i="1"/>
  <c r="F4119" i="1"/>
  <c r="E4119" i="1"/>
  <c r="D4119" i="1"/>
  <c r="C4119" i="1"/>
  <c r="X4118" i="1"/>
  <c r="W4118" i="1"/>
  <c r="V4118" i="1"/>
  <c r="U4118" i="1"/>
  <c r="T4118" i="1"/>
  <c r="S4118" i="1"/>
  <c r="R4118" i="1"/>
  <c r="Q4118" i="1"/>
  <c r="P4118" i="1"/>
  <c r="O4118" i="1"/>
  <c r="N4118" i="1"/>
  <c r="M4118" i="1"/>
  <c r="L4118" i="1"/>
  <c r="K4118" i="1"/>
  <c r="J4118" i="1"/>
  <c r="I4118" i="1"/>
  <c r="H4118" i="1"/>
  <c r="G4118" i="1"/>
  <c r="F4118" i="1"/>
  <c r="E4118" i="1"/>
  <c r="D4118" i="1"/>
  <c r="C4118" i="1"/>
  <c r="X4117" i="1"/>
  <c r="W4117" i="1"/>
  <c r="V4117" i="1"/>
  <c r="U4117" i="1"/>
  <c r="T4117" i="1"/>
  <c r="S4117" i="1"/>
  <c r="R4117" i="1"/>
  <c r="Q4117" i="1"/>
  <c r="P4117" i="1"/>
  <c r="O4117" i="1"/>
  <c r="N4117" i="1"/>
  <c r="M4117" i="1"/>
  <c r="L4117" i="1"/>
  <c r="K4117" i="1"/>
  <c r="J4117" i="1"/>
  <c r="I4117" i="1"/>
  <c r="H4117" i="1"/>
  <c r="G4117" i="1"/>
  <c r="F4117" i="1"/>
  <c r="E4117" i="1"/>
  <c r="D4117" i="1"/>
  <c r="C4117" i="1"/>
  <c r="X4116" i="1"/>
  <c r="W4116" i="1"/>
  <c r="V4116" i="1"/>
  <c r="U4116" i="1"/>
  <c r="T4116" i="1"/>
  <c r="S4116" i="1"/>
  <c r="R4116" i="1"/>
  <c r="Q4116" i="1"/>
  <c r="P4116" i="1"/>
  <c r="O4116" i="1"/>
  <c r="N4116" i="1"/>
  <c r="M4116" i="1"/>
  <c r="L4116" i="1"/>
  <c r="K4116" i="1"/>
  <c r="J4116" i="1"/>
  <c r="I4116" i="1"/>
  <c r="H4116" i="1"/>
  <c r="G4116" i="1"/>
  <c r="F4116" i="1"/>
  <c r="E4116" i="1"/>
  <c r="D4116" i="1"/>
  <c r="C4116" i="1"/>
  <c r="X4115" i="1"/>
  <c r="W4115" i="1"/>
  <c r="V4115" i="1"/>
  <c r="U4115" i="1"/>
  <c r="T4115" i="1"/>
  <c r="S4115" i="1"/>
  <c r="R4115" i="1"/>
  <c r="Q4115" i="1"/>
  <c r="P4115" i="1"/>
  <c r="O4115" i="1"/>
  <c r="N4115" i="1"/>
  <c r="M4115" i="1"/>
  <c r="L4115" i="1"/>
  <c r="K4115" i="1"/>
  <c r="J4115" i="1"/>
  <c r="I4115" i="1"/>
  <c r="H4115" i="1"/>
  <c r="G4115" i="1"/>
  <c r="F4115" i="1"/>
  <c r="E4115" i="1"/>
  <c r="D4115" i="1"/>
  <c r="C4115" i="1"/>
  <c r="X4114" i="1"/>
  <c r="W4114" i="1"/>
  <c r="V4114" i="1"/>
  <c r="U4114" i="1"/>
  <c r="T4114" i="1"/>
  <c r="S4114" i="1"/>
  <c r="R4114" i="1"/>
  <c r="Q4114" i="1"/>
  <c r="P4114" i="1"/>
  <c r="O4114" i="1"/>
  <c r="N4114" i="1"/>
  <c r="M4114" i="1"/>
  <c r="L4114" i="1"/>
  <c r="K4114" i="1"/>
  <c r="J4114" i="1"/>
  <c r="I4114" i="1"/>
  <c r="H4114" i="1"/>
  <c r="G4114" i="1"/>
  <c r="F4114" i="1"/>
  <c r="E4114" i="1"/>
  <c r="D4114" i="1"/>
  <c r="C4114" i="1"/>
  <c r="X4113" i="1"/>
  <c r="W4113" i="1"/>
  <c r="V4113" i="1"/>
  <c r="U4113" i="1"/>
  <c r="T4113" i="1"/>
  <c r="S4113" i="1"/>
  <c r="R4113" i="1"/>
  <c r="Q4113" i="1"/>
  <c r="P4113" i="1"/>
  <c r="O4113" i="1"/>
  <c r="N4113" i="1"/>
  <c r="M4113" i="1"/>
  <c r="L4113" i="1"/>
  <c r="K4113" i="1"/>
  <c r="J4113" i="1"/>
  <c r="I4113" i="1"/>
  <c r="H4113" i="1"/>
  <c r="G4113" i="1"/>
  <c r="F4113" i="1"/>
  <c r="E4113" i="1"/>
  <c r="D4113" i="1"/>
  <c r="C4113" i="1"/>
  <c r="X4112" i="1"/>
  <c r="W4112" i="1"/>
  <c r="V4112" i="1"/>
  <c r="U4112" i="1"/>
  <c r="T4112" i="1"/>
  <c r="S4112" i="1"/>
  <c r="R4112" i="1"/>
  <c r="Q4112" i="1"/>
  <c r="P4112" i="1"/>
  <c r="O4112" i="1"/>
  <c r="N4112" i="1"/>
  <c r="M4112" i="1"/>
  <c r="L4112" i="1"/>
  <c r="K4112" i="1"/>
  <c r="J4112" i="1"/>
  <c r="I4112" i="1"/>
  <c r="H4112" i="1"/>
  <c r="G4112" i="1"/>
  <c r="F4112" i="1"/>
  <c r="E4112" i="1"/>
  <c r="D4112" i="1"/>
  <c r="C4112" i="1"/>
  <c r="X4111" i="1"/>
  <c r="W4111" i="1"/>
  <c r="V4111" i="1"/>
  <c r="U4111" i="1"/>
  <c r="T4111" i="1"/>
  <c r="S4111" i="1"/>
  <c r="R4111" i="1"/>
  <c r="Q4111" i="1"/>
  <c r="P4111" i="1"/>
  <c r="O4111" i="1"/>
  <c r="N4111" i="1"/>
  <c r="M4111" i="1"/>
  <c r="L4111" i="1"/>
  <c r="K4111" i="1"/>
  <c r="J4111" i="1"/>
  <c r="I4111" i="1"/>
  <c r="H4111" i="1"/>
  <c r="G4111" i="1"/>
  <c r="F4111" i="1"/>
  <c r="E4111" i="1"/>
  <c r="D4111" i="1"/>
  <c r="C4111" i="1"/>
  <c r="X4110" i="1"/>
  <c r="W4110" i="1"/>
  <c r="V4110" i="1"/>
  <c r="U4110" i="1"/>
  <c r="T4110" i="1"/>
  <c r="S4110" i="1"/>
  <c r="R4110" i="1"/>
  <c r="Q4110" i="1"/>
  <c r="P4110" i="1"/>
  <c r="O4110" i="1"/>
  <c r="N4110" i="1"/>
  <c r="M4110" i="1"/>
  <c r="L4110" i="1"/>
  <c r="K4110" i="1"/>
  <c r="J4110" i="1"/>
  <c r="I4110" i="1"/>
  <c r="H4110" i="1"/>
  <c r="G4110" i="1"/>
  <c r="F4110" i="1"/>
  <c r="E4110" i="1"/>
  <c r="D4110" i="1"/>
  <c r="C4110" i="1"/>
  <c r="X4109" i="1"/>
  <c r="W4109" i="1"/>
  <c r="V4109" i="1"/>
  <c r="U4109" i="1"/>
  <c r="T4109" i="1"/>
  <c r="S4109" i="1"/>
  <c r="R4109" i="1"/>
  <c r="Q4109" i="1"/>
  <c r="P4109" i="1"/>
  <c r="O4109" i="1"/>
  <c r="N4109" i="1"/>
  <c r="M4109" i="1"/>
  <c r="L4109" i="1"/>
  <c r="K4109" i="1"/>
  <c r="J4109" i="1"/>
  <c r="I4109" i="1"/>
  <c r="H4109" i="1"/>
  <c r="G4109" i="1"/>
  <c r="F4109" i="1"/>
  <c r="E4109" i="1"/>
  <c r="D4109" i="1"/>
  <c r="C4109" i="1"/>
  <c r="X4108" i="1"/>
  <c r="W4108" i="1"/>
  <c r="V4108" i="1"/>
  <c r="U4108" i="1"/>
  <c r="T4108" i="1"/>
  <c r="S4108" i="1"/>
  <c r="R4108" i="1"/>
  <c r="Q4108" i="1"/>
  <c r="P4108" i="1"/>
  <c r="O4108" i="1"/>
  <c r="N4108" i="1"/>
  <c r="M4108" i="1"/>
  <c r="L4108" i="1"/>
  <c r="K4108" i="1"/>
  <c r="J4108" i="1"/>
  <c r="I4108" i="1"/>
  <c r="H4108" i="1"/>
  <c r="G4108" i="1"/>
  <c r="F4108" i="1"/>
  <c r="E4108" i="1"/>
  <c r="D4108" i="1"/>
  <c r="C4108" i="1"/>
  <c r="X4107" i="1"/>
  <c r="W4107" i="1"/>
  <c r="V4107" i="1"/>
  <c r="U4107" i="1"/>
  <c r="T4107" i="1"/>
  <c r="S4107" i="1"/>
  <c r="R4107" i="1"/>
  <c r="Q4107" i="1"/>
  <c r="P4107" i="1"/>
  <c r="O4107" i="1"/>
  <c r="N4107" i="1"/>
  <c r="M4107" i="1"/>
  <c r="L4107" i="1"/>
  <c r="K4107" i="1"/>
  <c r="J4107" i="1"/>
  <c r="I4107" i="1"/>
  <c r="H4107" i="1"/>
  <c r="G4107" i="1"/>
  <c r="F4107" i="1"/>
  <c r="E4107" i="1"/>
  <c r="D4107" i="1"/>
  <c r="C4107" i="1"/>
  <c r="X4106" i="1"/>
  <c r="W4106" i="1"/>
  <c r="V4106" i="1"/>
  <c r="U4106" i="1"/>
  <c r="T4106" i="1"/>
  <c r="S4106" i="1"/>
  <c r="R4106" i="1"/>
  <c r="Q4106" i="1"/>
  <c r="P4106" i="1"/>
  <c r="O4106" i="1"/>
  <c r="N4106" i="1"/>
  <c r="M4106" i="1"/>
  <c r="L4106" i="1"/>
  <c r="K4106" i="1"/>
  <c r="J4106" i="1"/>
  <c r="I4106" i="1"/>
  <c r="H4106" i="1"/>
  <c r="G4106" i="1"/>
  <c r="F4106" i="1"/>
  <c r="E4106" i="1"/>
  <c r="D4106" i="1"/>
  <c r="C4106" i="1"/>
  <c r="X4105" i="1"/>
  <c r="W4105" i="1"/>
  <c r="V4105" i="1"/>
  <c r="U4105" i="1"/>
  <c r="T4105" i="1"/>
  <c r="S4105" i="1"/>
  <c r="R4105" i="1"/>
  <c r="Q4105" i="1"/>
  <c r="P4105" i="1"/>
  <c r="O4105" i="1"/>
  <c r="N4105" i="1"/>
  <c r="M4105" i="1"/>
  <c r="L4105" i="1"/>
  <c r="K4105" i="1"/>
  <c r="J4105" i="1"/>
  <c r="I4105" i="1"/>
  <c r="H4105" i="1"/>
  <c r="G4105" i="1"/>
  <c r="F4105" i="1"/>
  <c r="E4105" i="1"/>
  <c r="D4105" i="1"/>
  <c r="C4105" i="1"/>
  <c r="X4104" i="1"/>
  <c r="W4104" i="1"/>
  <c r="V4104" i="1"/>
  <c r="U4104" i="1"/>
  <c r="T4104" i="1"/>
  <c r="S4104" i="1"/>
  <c r="R4104" i="1"/>
  <c r="Q4104" i="1"/>
  <c r="P4104" i="1"/>
  <c r="O4104" i="1"/>
  <c r="N4104" i="1"/>
  <c r="M4104" i="1"/>
  <c r="L4104" i="1"/>
  <c r="K4104" i="1"/>
  <c r="J4104" i="1"/>
  <c r="I4104" i="1"/>
  <c r="H4104" i="1"/>
  <c r="G4104" i="1"/>
  <c r="F4104" i="1"/>
  <c r="E4104" i="1"/>
  <c r="D4104" i="1"/>
  <c r="C4104" i="1"/>
  <c r="X4103" i="1"/>
  <c r="W4103" i="1"/>
  <c r="V4103" i="1"/>
  <c r="U4103" i="1"/>
  <c r="T4103" i="1"/>
  <c r="S4103" i="1"/>
  <c r="R4103" i="1"/>
  <c r="Q4103" i="1"/>
  <c r="P4103" i="1"/>
  <c r="O4103" i="1"/>
  <c r="N4103" i="1"/>
  <c r="M4103" i="1"/>
  <c r="L4103" i="1"/>
  <c r="K4103" i="1"/>
  <c r="J4103" i="1"/>
  <c r="I4103" i="1"/>
  <c r="H4103" i="1"/>
  <c r="G4103" i="1"/>
  <c r="F4103" i="1"/>
  <c r="E4103" i="1"/>
  <c r="D4103" i="1"/>
  <c r="C4103" i="1"/>
  <c r="X4102" i="1"/>
  <c r="W4102" i="1"/>
  <c r="V4102" i="1"/>
  <c r="U4102" i="1"/>
  <c r="T4102" i="1"/>
  <c r="S4102" i="1"/>
  <c r="R4102" i="1"/>
  <c r="Q4102" i="1"/>
  <c r="P4102" i="1"/>
  <c r="O4102" i="1"/>
  <c r="N4102" i="1"/>
  <c r="M4102" i="1"/>
  <c r="L4102" i="1"/>
  <c r="K4102" i="1"/>
  <c r="J4102" i="1"/>
  <c r="I4102" i="1"/>
  <c r="H4102" i="1"/>
  <c r="G4102" i="1"/>
  <c r="F4102" i="1"/>
  <c r="E4102" i="1"/>
  <c r="D4102" i="1"/>
  <c r="C4102" i="1"/>
  <c r="X4101" i="1"/>
  <c r="W4101" i="1"/>
  <c r="V4101" i="1"/>
  <c r="U4101" i="1"/>
  <c r="T4101" i="1"/>
  <c r="S4101" i="1"/>
  <c r="R4101" i="1"/>
  <c r="Q4101" i="1"/>
  <c r="P4101" i="1"/>
  <c r="O4101" i="1"/>
  <c r="N4101" i="1"/>
  <c r="M4101" i="1"/>
  <c r="L4101" i="1"/>
  <c r="K4101" i="1"/>
  <c r="J4101" i="1"/>
  <c r="I4101" i="1"/>
  <c r="H4101" i="1"/>
  <c r="G4101" i="1"/>
  <c r="F4101" i="1"/>
  <c r="E4101" i="1"/>
  <c r="D4101" i="1"/>
  <c r="C4101" i="1"/>
  <c r="X4100" i="1"/>
  <c r="W4100" i="1"/>
  <c r="V4100" i="1"/>
  <c r="U4100" i="1"/>
  <c r="T4100" i="1"/>
  <c r="S4100" i="1"/>
  <c r="R4100" i="1"/>
  <c r="Q4100" i="1"/>
  <c r="P4100" i="1"/>
  <c r="O4100" i="1"/>
  <c r="N4100" i="1"/>
  <c r="M4100" i="1"/>
  <c r="L4100" i="1"/>
  <c r="K4100" i="1"/>
  <c r="J4100" i="1"/>
  <c r="I4100" i="1"/>
  <c r="H4100" i="1"/>
  <c r="G4100" i="1"/>
  <c r="F4100" i="1"/>
  <c r="E4100" i="1"/>
  <c r="D4100" i="1"/>
  <c r="C4100" i="1"/>
  <c r="X4099" i="1"/>
  <c r="W4099" i="1"/>
  <c r="V4099" i="1"/>
  <c r="U4099" i="1"/>
  <c r="T4099" i="1"/>
  <c r="S4099" i="1"/>
  <c r="R4099" i="1"/>
  <c r="Q4099" i="1"/>
  <c r="P4099" i="1"/>
  <c r="O4099" i="1"/>
  <c r="N4099" i="1"/>
  <c r="M4099" i="1"/>
  <c r="L4099" i="1"/>
  <c r="K4099" i="1"/>
  <c r="J4099" i="1"/>
  <c r="I4099" i="1"/>
  <c r="H4099" i="1"/>
  <c r="G4099" i="1"/>
  <c r="F4099" i="1"/>
  <c r="E4099" i="1"/>
  <c r="D4099" i="1"/>
  <c r="C4099" i="1"/>
  <c r="X4098" i="1"/>
  <c r="W4098" i="1"/>
  <c r="V4098" i="1"/>
  <c r="U4098" i="1"/>
  <c r="T4098" i="1"/>
  <c r="S4098" i="1"/>
  <c r="R4098" i="1"/>
  <c r="Q4098" i="1"/>
  <c r="P4098" i="1"/>
  <c r="O4098" i="1"/>
  <c r="N4098" i="1"/>
  <c r="M4098" i="1"/>
  <c r="L4098" i="1"/>
  <c r="K4098" i="1"/>
  <c r="J4098" i="1"/>
  <c r="I4098" i="1"/>
  <c r="H4098" i="1"/>
  <c r="G4098" i="1"/>
  <c r="F4098" i="1"/>
  <c r="E4098" i="1"/>
  <c r="D4098" i="1"/>
  <c r="C4098" i="1"/>
  <c r="X4097" i="1"/>
  <c r="W4097" i="1"/>
  <c r="V4097" i="1"/>
  <c r="U4097" i="1"/>
  <c r="T4097" i="1"/>
  <c r="S4097" i="1"/>
  <c r="R4097" i="1"/>
  <c r="Q4097" i="1"/>
  <c r="P4097" i="1"/>
  <c r="O4097" i="1"/>
  <c r="N4097" i="1"/>
  <c r="M4097" i="1"/>
  <c r="L4097" i="1"/>
  <c r="K4097" i="1"/>
  <c r="J4097" i="1"/>
  <c r="I4097" i="1"/>
  <c r="H4097" i="1"/>
  <c r="G4097" i="1"/>
  <c r="F4097" i="1"/>
  <c r="E4097" i="1"/>
  <c r="D4097" i="1"/>
  <c r="C4097" i="1"/>
  <c r="X4096" i="1"/>
  <c r="W4096" i="1"/>
  <c r="V4096" i="1"/>
  <c r="U4096" i="1"/>
  <c r="T4096" i="1"/>
  <c r="S4096" i="1"/>
  <c r="R4096" i="1"/>
  <c r="Q4096" i="1"/>
  <c r="P4096" i="1"/>
  <c r="O4096" i="1"/>
  <c r="N4096" i="1"/>
  <c r="M4096" i="1"/>
  <c r="L4096" i="1"/>
  <c r="K4096" i="1"/>
  <c r="J4096" i="1"/>
  <c r="I4096" i="1"/>
  <c r="H4096" i="1"/>
  <c r="G4096" i="1"/>
  <c r="F4096" i="1"/>
  <c r="E4096" i="1"/>
  <c r="D4096" i="1"/>
  <c r="C4096" i="1"/>
  <c r="X4095" i="1"/>
  <c r="W4095" i="1"/>
  <c r="V4095" i="1"/>
  <c r="U4095" i="1"/>
  <c r="T4095" i="1"/>
  <c r="S4095" i="1"/>
  <c r="R4095" i="1"/>
  <c r="Q4095" i="1"/>
  <c r="P4095" i="1"/>
  <c r="O4095" i="1"/>
  <c r="N4095" i="1"/>
  <c r="M4095" i="1"/>
  <c r="L4095" i="1"/>
  <c r="K4095" i="1"/>
  <c r="J4095" i="1"/>
  <c r="I4095" i="1"/>
  <c r="H4095" i="1"/>
  <c r="G4095" i="1"/>
  <c r="F4095" i="1"/>
  <c r="E4095" i="1"/>
  <c r="D4095" i="1"/>
  <c r="C4095" i="1"/>
  <c r="X4094" i="1"/>
  <c r="W4094" i="1"/>
  <c r="V4094" i="1"/>
  <c r="U4094" i="1"/>
  <c r="T4094" i="1"/>
  <c r="S4094" i="1"/>
  <c r="R4094" i="1"/>
  <c r="Q4094" i="1"/>
  <c r="P4094" i="1"/>
  <c r="O4094" i="1"/>
  <c r="N4094" i="1"/>
  <c r="M4094" i="1"/>
  <c r="L4094" i="1"/>
  <c r="K4094" i="1"/>
  <c r="J4094" i="1"/>
  <c r="I4094" i="1"/>
  <c r="H4094" i="1"/>
  <c r="G4094" i="1"/>
  <c r="F4094" i="1"/>
  <c r="E4094" i="1"/>
  <c r="D4094" i="1"/>
  <c r="C4094" i="1"/>
  <c r="X4093" i="1"/>
  <c r="W4093" i="1"/>
  <c r="V4093" i="1"/>
  <c r="U4093" i="1"/>
  <c r="T4093" i="1"/>
  <c r="S4093" i="1"/>
  <c r="R4093" i="1"/>
  <c r="Q4093" i="1"/>
  <c r="P4093" i="1"/>
  <c r="O4093" i="1"/>
  <c r="N4093" i="1"/>
  <c r="M4093" i="1"/>
  <c r="L4093" i="1"/>
  <c r="K4093" i="1"/>
  <c r="J4093" i="1"/>
  <c r="I4093" i="1"/>
  <c r="H4093" i="1"/>
  <c r="G4093" i="1"/>
  <c r="F4093" i="1"/>
  <c r="E4093" i="1"/>
  <c r="D4093" i="1"/>
  <c r="C4093" i="1"/>
  <c r="X4092" i="1"/>
  <c r="W4092" i="1"/>
  <c r="V4092" i="1"/>
  <c r="U4092" i="1"/>
  <c r="T4092" i="1"/>
  <c r="S4092" i="1"/>
  <c r="R4092" i="1"/>
  <c r="Q4092" i="1"/>
  <c r="P4092" i="1"/>
  <c r="O4092" i="1"/>
  <c r="N4092" i="1"/>
  <c r="M4092" i="1"/>
  <c r="L4092" i="1"/>
  <c r="K4092" i="1"/>
  <c r="J4092" i="1"/>
  <c r="I4092" i="1"/>
  <c r="H4092" i="1"/>
  <c r="G4092" i="1"/>
  <c r="F4092" i="1"/>
  <c r="E4092" i="1"/>
  <c r="D4092" i="1"/>
  <c r="C4092" i="1"/>
  <c r="X4091" i="1"/>
  <c r="W4091" i="1"/>
  <c r="V4091" i="1"/>
  <c r="U4091" i="1"/>
  <c r="T4091" i="1"/>
  <c r="S4091" i="1"/>
  <c r="R4091" i="1"/>
  <c r="Q4091" i="1"/>
  <c r="P4091" i="1"/>
  <c r="O4091" i="1"/>
  <c r="N4091" i="1"/>
  <c r="M4091" i="1"/>
  <c r="L4091" i="1"/>
  <c r="K4091" i="1"/>
  <c r="J4091" i="1"/>
  <c r="I4091" i="1"/>
  <c r="H4091" i="1"/>
  <c r="G4091" i="1"/>
  <c r="F4091" i="1"/>
  <c r="E4091" i="1"/>
  <c r="D4091" i="1"/>
  <c r="C4091" i="1"/>
  <c r="X4090" i="1"/>
  <c r="W4090" i="1"/>
  <c r="V4090" i="1"/>
  <c r="U4090" i="1"/>
  <c r="T4090" i="1"/>
  <c r="S4090" i="1"/>
  <c r="R4090" i="1"/>
  <c r="Q4090" i="1"/>
  <c r="P4090" i="1"/>
  <c r="O4090" i="1"/>
  <c r="N4090" i="1"/>
  <c r="M4090" i="1"/>
  <c r="L4090" i="1"/>
  <c r="K4090" i="1"/>
  <c r="J4090" i="1"/>
  <c r="I4090" i="1"/>
  <c r="H4090" i="1"/>
  <c r="G4090" i="1"/>
  <c r="F4090" i="1"/>
  <c r="E4090" i="1"/>
  <c r="D4090" i="1"/>
  <c r="C4090" i="1"/>
  <c r="X4089" i="1"/>
  <c r="W4089" i="1"/>
  <c r="V4089" i="1"/>
  <c r="U4089" i="1"/>
  <c r="T4089" i="1"/>
  <c r="S4089" i="1"/>
  <c r="R4089" i="1"/>
  <c r="Q4089" i="1"/>
  <c r="P4089" i="1"/>
  <c r="O4089" i="1"/>
  <c r="N4089" i="1"/>
  <c r="M4089" i="1"/>
  <c r="L4089" i="1"/>
  <c r="K4089" i="1"/>
  <c r="J4089" i="1"/>
  <c r="I4089" i="1"/>
  <c r="H4089" i="1"/>
  <c r="G4089" i="1"/>
  <c r="F4089" i="1"/>
  <c r="E4089" i="1"/>
  <c r="D4089" i="1"/>
  <c r="C4089" i="1"/>
  <c r="X4088" i="1"/>
  <c r="W4088" i="1"/>
  <c r="V4088" i="1"/>
  <c r="U4088" i="1"/>
  <c r="T4088" i="1"/>
  <c r="S4088" i="1"/>
  <c r="R4088" i="1"/>
  <c r="Q4088" i="1"/>
  <c r="P4088" i="1"/>
  <c r="O4088" i="1"/>
  <c r="N4088" i="1"/>
  <c r="M4088" i="1"/>
  <c r="L4088" i="1"/>
  <c r="K4088" i="1"/>
  <c r="J4088" i="1"/>
  <c r="I4088" i="1"/>
  <c r="H4088" i="1"/>
  <c r="G4088" i="1"/>
  <c r="F4088" i="1"/>
  <c r="E4088" i="1"/>
  <c r="D4088" i="1"/>
  <c r="C4088" i="1"/>
  <c r="X4087" i="1"/>
  <c r="W4087" i="1"/>
  <c r="V4087" i="1"/>
  <c r="U4087" i="1"/>
  <c r="T4087" i="1"/>
  <c r="S4087" i="1"/>
  <c r="R4087" i="1"/>
  <c r="Q4087" i="1"/>
  <c r="P4087" i="1"/>
  <c r="O4087" i="1"/>
  <c r="N4087" i="1"/>
  <c r="M4087" i="1"/>
  <c r="L4087" i="1"/>
  <c r="K4087" i="1"/>
  <c r="J4087" i="1"/>
  <c r="I4087" i="1"/>
  <c r="H4087" i="1"/>
  <c r="G4087" i="1"/>
  <c r="F4087" i="1"/>
  <c r="E4087" i="1"/>
  <c r="D4087" i="1"/>
  <c r="C4087" i="1"/>
  <c r="X4086" i="1"/>
  <c r="W4086" i="1"/>
  <c r="V4086" i="1"/>
  <c r="U4086" i="1"/>
  <c r="T4086" i="1"/>
  <c r="S4086" i="1"/>
  <c r="R4086" i="1"/>
  <c r="Q4086" i="1"/>
  <c r="P4086" i="1"/>
  <c r="O4086" i="1"/>
  <c r="N4086" i="1"/>
  <c r="M4086" i="1"/>
  <c r="L4086" i="1"/>
  <c r="K4086" i="1"/>
  <c r="J4086" i="1"/>
  <c r="I4086" i="1"/>
  <c r="H4086" i="1"/>
  <c r="G4086" i="1"/>
  <c r="F4086" i="1"/>
  <c r="E4086" i="1"/>
  <c r="D4086" i="1"/>
  <c r="C4086" i="1"/>
  <c r="X4085" i="1"/>
  <c r="W4085" i="1"/>
  <c r="V4085" i="1"/>
  <c r="U4085" i="1"/>
  <c r="T4085" i="1"/>
  <c r="S4085" i="1"/>
  <c r="R4085" i="1"/>
  <c r="Q4085" i="1"/>
  <c r="P4085" i="1"/>
  <c r="O4085" i="1"/>
  <c r="N4085" i="1"/>
  <c r="M4085" i="1"/>
  <c r="L4085" i="1"/>
  <c r="K4085" i="1"/>
  <c r="J4085" i="1"/>
  <c r="I4085" i="1"/>
  <c r="H4085" i="1"/>
  <c r="G4085" i="1"/>
  <c r="F4085" i="1"/>
  <c r="E4085" i="1"/>
  <c r="D4085" i="1"/>
  <c r="C4085" i="1"/>
  <c r="X4084" i="1"/>
  <c r="W4084" i="1"/>
  <c r="V4084" i="1"/>
  <c r="U4084" i="1"/>
  <c r="T4084" i="1"/>
  <c r="S4084" i="1"/>
  <c r="R4084" i="1"/>
  <c r="Q4084" i="1"/>
  <c r="P4084" i="1"/>
  <c r="O4084" i="1"/>
  <c r="N4084" i="1"/>
  <c r="M4084" i="1"/>
  <c r="L4084" i="1"/>
  <c r="K4084" i="1"/>
  <c r="J4084" i="1"/>
  <c r="I4084" i="1"/>
  <c r="H4084" i="1"/>
  <c r="G4084" i="1"/>
  <c r="F4084" i="1"/>
  <c r="E4084" i="1"/>
  <c r="D4084" i="1"/>
  <c r="C4084" i="1"/>
  <c r="X4083" i="1"/>
  <c r="W4083" i="1"/>
  <c r="V4083" i="1"/>
  <c r="U4083" i="1"/>
  <c r="T4083" i="1"/>
  <c r="S4083" i="1"/>
  <c r="R4083" i="1"/>
  <c r="Q4083" i="1"/>
  <c r="P4083" i="1"/>
  <c r="O4083" i="1"/>
  <c r="N4083" i="1"/>
  <c r="M4083" i="1"/>
  <c r="L4083" i="1"/>
  <c r="K4083" i="1"/>
  <c r="J4083" i="1"/>
  <c r="I4083" i="1"/>
  <c r="H4083" i="1"/>
  <c r="G4083" i="1"/>
  <c r="F4083" i="1"/>
  <c r="E4083" i="1"/>
  <c r="D4083" i="1"/>
  <c r="C4083" i="1"/>
  <c r="X4082" i="1"/>
  <c r="W4082" i="1"/>
  <c r="V4082" i="1"/>
  <c r="U4082" i="1"/>
  <c r="T4082" i="1"/>
  <c r="S4082" i="1"/>
  <c r="R4082" i="1"/>
  <c r="Q4082" i="1"/>
  <c r="P4082" i="1"/>
  <c r="O4082" i="1"/>
  <c r="N4082" i="1"/>
  <c r="M4082" i="1"/>
  <c r="L4082" i="1"/>
  <c r="K4082" i="1"/>
  <c r="J4082" i="1"/>
  <c r="I4082" i="1"/>
  <c r="H4082" i="1"/>
  <c r="G4082" i="1"/>
  <c r="F4082" i="1"/>
  <c r="E4082" i="1"/>
  <c r="D4082" i="1"/>
  <c r="C4082" i="1"/>
  <c r="X4081" i="1"/>
  <c r="W4081" i="1"/>
  <c r="V4081" i="1"/>
  <c r="U4081" i="1"/>
  <c r="T4081" i="1"/>
  <c r="S4081" i="1"/>
  <c r="R4081" i="1"/>
  <c r="Q4081" i="1"/>
  <c r="P4081" i="1"/>
  <c r="O4081" i="1"/>
  <c r="N4081" i="1"/>
  <c r="M4081" i="1"/>
  <c r="L4081" i="1"/>
  <c r="K4081" i="1"/>
  <c r="J4081" i="1"/>
  <c r="I4081" i="1"/>
  <c r="H4081" i="1"/>
  <c r="G4081" i="1"/>
  <c r="F4081" i="1"/>
  <c r="E4081" i="1"/>
  <c r="D4081" i="1"/>
  <c r="C4081" i="1"/>
  <c r="X4080" i="1"/>
  <c r="W4080" i="1"/>
  <c r="V4080" i="1"/>
  <c r="U4080" i="1"/>
  <c r="T4080" i="1"/>
  <c r="S4080" i="1"/>
  <c r="R4080" i="1"/>
  <c r="Q4080" i="1"/>
  <c r="P4080" i="1"/>
  <c r="O4080" i="1"/>
  <c r="N4080" i="1"/>
  <c r="M4080" i="1"/>
  <c r="L4080" i="1"/>
  <c r="K4080" i="1"/>
  <c r="J4080" i="1"/>
  <c r="I4080" i="1"/>
  <c r="H4080" i="1"/>
  <c r="G4080" i="1"/>
  <c r="F4080" i="1"/>
  <c r="E4080" i="1"/>
  <c r="D4080" i="1"/>
  <c r="C4080" i="1"/>
  <c r="X4079" i="1"/>
  <c r="W4079" i="1"/>
  <c r="V4079" i="1"/>
  <c r="U4079" i="1"/>
  <c r="T4079" i="1"/>
  <c r="S4079" i="1"/>
  <c r="R4079" i="1"/>
  <c r="Q4079" i="1"/>
  <c r="P4079" i="1"/>
  <c r="O4079" i="1"/>
  <c r="N4079" i="1"/>
  <c r="M4079" i="1"/>
  <c r="L4079" i="1"/>
  <c r="K4079" i="1"/>
  <c r="J4079" i="1"/>
  <c r="I4079" i="1"/>
  <c r="H4079" i="1"/>
  <c r="G4079" i="1"/>
  <c r="F4079" i="1"/>
  <c r="E4079" i="1"/>
  <c r="D4079" i="1"/>
  <c r="C4079" i="1"/>
  <c r="X4078" i="1"/>
  <c r="W4078" i="1"/>
  <c r="V4078" i="1"/>
  <c r="U4078" i="1"/>
  <c r="T4078" i="1"/>
  <c r="S4078" i="1"/>
  <c r="R4078" i="1"/>
  <c r="Q4078" i="1"/>
  <c r="P4078" i="1"/>
  <c r="O4078" i="1"/>
  <c r="N4078" i="1"/>
  <c r="M4078" i="1"/>
  <c r="L4078" i="1"/>
  <c r="K4078" i="1"/>
  <c r="J4078" i="1"/>
  <c r="I4078" i="1"/>
  <c r="H4078" i="1"/>
  <c r="G4078" i="1"/>
  <c r="F4078" i="1"/>
  <c r="E4078" i="1"/>
  <c r="D4078" i="1"/>
  <c r="C4078" i="1"/>
  <c r="X4077" i="1"/>
  <c r="W4077" i="1"/>
  <c r="V4077" i="1"/>
  <c r="U4077" i="1"/>
  <c r="T4077" i="1"/>
  <c r="S4077" i="1"/>
  <c r="R4077" i="1"/>
  <c r="Q4077" i="1"/>
  <c r="P4077" i="1"/>
  <c r="O4077" i="1"/>
  <c r="N4077" i="1"/>
  <c r="M4077" i="1"/>
  <c r="L4077" i="1"/>
  <c r="K4077" i="1"/>
  <c r="J4077" i="1"/>
  <c r="I4077" i="1"/>
  <c r="H4077" i="1"/>
  <c r="G4077" i="1"/>
  <c r="F4077" i="1"/>
  <c r="E4077" i="1"/>
  <c r="D4077" i="1"/>
  <c r="C4077" i="1"/>
  <c r="X4076" i="1"/>
  <c r="W4076" i="1"/>
  <c r="V4076" i="1"/>
  <c r="U4076" i="1"/>
  <c r="T4076" i="1"/>
  <c r="S4076" i="1"/>
  <c r="R4076" i="1"/>
  <c r="Q4076" i="1"/>
  <c r="P4076" i="1"/>
  <c r="O4076" i="1"/>
  <c r="N4076" i="1"/>
  <c r="M4076" i="1"/>
  <c r="L4076" i="1"/>
  <c r="K4076" i="1"/>
  <c r="J4076" i="1"/>
  <c r="I4076" i="1"/>
  <c r="H4076" i="1"/>
  <c r="G4076" i="1"/>
  <c r="F4076" i="1"/>
  <c r="E4076" i="1"/>
  <c r="D4076" i="1"/>
  <c r="C4076" i="1"/>
  <c r="X4075" i="1"/>
  <c r="W4075" i="1"/>
  <c r="V4075" i="1"/>
  <c r="U4075" i="1"/>
  <c r="T4075" i="1"/>
  <c r="S4075" i="1"/>
  <c r="R4075" i="1"/>
  <c r="Q4075" i="1"/>
  <c r="P4075" i="1"/>
  <c r="O4075" i="1"/>
  <c r="N4075" i="1"/>
  <c r="M4075" i="1"/>
  <c r="L4075" i="1"/>
  <c r="K4075" i="1"/>
  <c r="J4075" i="1"/>
  <c r="I4075" i="1"/>
  <c r="H4075" i="1"/>
  <c r="G4075" i="1"/>
  <c r="F4075" i="1"/>
  <c r="E4075" i="1"/>
  <c r="D4075" i="1"/>
  <c r="C4075" i="1"/>
  <c r="X4074" i="1"/>
  <c r="W4074" i="1"/>
  <c r="V4074" i="1"/>
  <c r="U4074" i="1"/>
  <c r="T4074" i="1"/>
  <c r="S4074" i="1"/>
  <c r="R4074" i="1"/>
  <c r="Q4074" i="1"/>
  <c r="P4074" i="1"/>
  <c r="O4074" i="1"/>
  <c r="N4074" i="1"/>
  <c r="M4074" i="1"/>
  <c r="L4074" i="1"/>
  <c r="K4074" i="1"/>
  <c r="J4074" i="1"/>
  <c r="I4074" i="1"/>
  <c r="H4074" i="1"/>
  <c r="G4074" i="1"/>
  <c r="F4074" i="1"/>
  <c r="E4074" i="1"/>
  <c r="D4074" i="1"/>
  <c r="C4074" i="1"/>
  <c r="X4073" i="1"/>
  <c r="W4073" i="1"/>
  <c r="V4073" i="1"/>
  <c r="U4073" i="1"/>
  <c r="T4073" i="1"/>
  <c r="S4073" i="1"/>
  <c r="R4073" i="1"/>
  <c r="Q4073" i="1"/>
  <c r="P4073" i="1"/>
  <c r="O4073" i="1"/>
  <c r="N4073" i="1"/>
  <c r="M4073" i="1"/>
  <c r="L4073" i="1"/>
  <c r="K4073" i="1"/>
  <c r="J4073" i="1"/>
  <c r="I4073" i="1"/>
  <c r="H4073" i="1"/>
  <c r="G4073" i="1"/>
  <c r="F4073" i="1"/>
  <c r="E4073" i="1"/>
  <c r="D4073" i="1"/>
  <c r="C4073" i="1"/>
  <c r="X4072" i="1"/>
  <c r="W4072" i="1"/>
  <c r="V4072" i="1"/>
  <c r="U4072" i="1"/>
  <c r="T4072" i="1"/>
  <c r="S4072" i="1"/>
  <c r="R4072" i="1"/>
  <c r="Q4072" i="1"/>
  <c r="P4072" i="1"/>
  <c r="O4072" i="1"/>
  <c r="N4072" i="1"/>
  <c r="M4072" i="1"/>
  <c r="L4072" i="1"/>
  <c r="K4072" i="1"/>
  <c r="J4072" i="1"/>
  <c r="I4072" i="1"/>
  <c r="H4072" i="1"/>
  <c r="G4072" i="1"/>
  <c r="F4072" i="1"/>
  <c r="E4072" i="1"/>
  <c r="D4072" i="1"/>
  <c r="C4072" i="1"/>
  <c r="X4071" i="1"/>
  <c r="W4071" i="1"/>
  <c r="V4071" i="1"/>
  <c r="U4071" i="1"/>
  <c r="T4071" i="1"/>
  <c r="S4071" i="1"/>
  <c r="R4071" i="1"/>
  <c r="Q4071" i="1"/>
  <c r="P4071" i="1"/>
  <c r="O4071" i="1"/>
  <c r="N4071" i="1"/>
  <c r="M4071" i="1"/>
  <c r="L4071" i="1"/>
  <c r="K4071" i="1"/>
  <c r="J4071" i="1"/>
  <c r="I4071" i="1"/>
  <c r="H4071" i="1"/>
  <c r="G4071" i="1"/>
  <c r="F4071" i="1"/>
  <c r="E4071" i="1"/>
  <c r="D4071" i="1"/>
  <c r="C4071" i="1"/>
  <c r="X4070" i="1"/>
  <c r="W4070" i="1"/>
  <c r="V4070" i="1"/>
  <c r="U4070" i="1"/>
  <c r="T4070" i="1"/>
  <c r="S4070" i="1"/>
  <c r="R4070" i="1"/>
  <c r="Q4070" i="1"/>
  <c r="P4070" i="1"/>
  <c r="O4070" i="1"/>
  <c r="N4070" i="1"/>
  <c r="M4070" i="1"/>
  <c r="L4070" i="1"/>
  <c r="K4070" i="1"/>
  <c r="J4070" i="1"/>
  <c r="I4070" i="1"/>
  <c r="H4070" i="1"/>
  <c r="G4070" i="1"/>
  <c r="F4070" i="1"/>
  <c r="E4070" i="1"/>
  <c r="D4070" i="1"/>
  <c r="C4070" i="1"/>
  <c r="X4069" i="1"/>
  <c r="W4069" i="1"/>
  <c r="V4069" i="1"/>
  <c r="U4069" i="1"/>
  <c r="T4069" i="1"/>
  <c r="S4069" i="1"/>
  <c r="R4069" i="1"/>
  <c r="Q4069" i="1"/>
  <c r="P4069" i="1"/>
  <c r="O4069" i="1"/>
  <c r="N4069" i="1"/>
  <c r="M4069" i="1"/>
  <c r="L4069" i="1"/>
  <c r="K4069" i="1"/>
  <c r="J4069" i="1"/>
  <c r="I4069" i="1"/>
  <c r="H4069" i="1"/>
  <c r="G4069" i="1"/>
  <c r="F4069" i="1"/>
  <c r="E4069" i="1"/>
  <c r="D4069" i="1"/>
  <c r="C4069" i="1"/>
  <c r="X4068" i="1"/>
  <c r="W4068" i="1"/>
  <c r="V4068" i="1"/>
  <c r="U4068" i="1"/>
  <c r="T4068" i="1"/>
  <c r="S4068" i="1"/>
  <c r="R4068" i="1"/>
  <c r="Q4068" i="1"/>
  <c r="P4068" i="1"/>
  <c r="O4068" i="1"/>
  <c r="N4068" i="1"/>
  <c r="M4068" i="1"/>
  <c r="L4068" i="1"/>
  <c r="K4068" i="1"/>
  <c r="J4068" i="1"/>
  <c r="I4068" i="1"/>
  <c r="H4068" i="1"/>
  <c r="G4068" i="1"/>
  <c r="F4068" i="1"/>
  <c r="E4068" i="1"/>
  <c r="D4068" i="1"/>
  <c r="C4068" i="1"/>
  <c r="X4067" i="1"/>
  <c r="W4067" i="1"/>
  <c r="V4067" i="1"/>
  <c r="U4067" i="1"/>
  <c r="T4067" i="1"/>
  <c r="S4067" i="1"/>
  <c r="R4067" i="1"/>
  <c r="Q4067" i="1"/>
  <c r="P4067" i="1"/>
  <c r="O4067" i="1"/>
  <c r="N4067" i="1"/>
  <c r="M4067" i="1"/>
  <c r="L4067" i="1"/>
  <c r="K4067" i="1"/>
  <c r="J4067" i="1"/>
  <c r="I4067" i="1"/>
  <c r="H4067" i="1"/>
  <c r="G4067" i="1"/>
  <c r="F4067" i="1"/>
  <c r="E4067" i="1"/>
  <c r="D4067" i="1"/>
  <c r="C4067" i="1"/>
  <c r="X4066" i="1"/>
  <c r="W4066" i="1"/>
  <c r="V4066" i="1"/>
  <c r="U4066" i="1"/>
  <c r="T4066" i="1"/>
  <c r="S4066" i="1"/>
  <c r="R4066" i="1"/>
  <c r="Q4066" i="1"/>
  <c r="P4066" i="1"/>
  <c r="O4066" i="1"/>
  <c r="N4066" i="1"/>
  <c r="M4066" i="1"/>
  <c r="L4066" i="1"/>
  <c r="K4066" i="1"/>
  <c r="J4066" i="1"/>
  <c r="I4066" i="1"/>
  <c r="H4066" i="1"/>
  <c r="G4066" i="1"/>
  <c r="F4066" i="1"/>
  <c r="E4066" i="1"/>
  <c r="D4066" i="1"/>
  <c r="C4066" i="1"/>
  <c r="X4065" i="1"/>
  <c r="W4065" i="1"/>
  <c r="V4065" i="1"/>
  <c r="U4065" i="1"/>
  <c r="T4065" i="1"/>
  <c r="S4065" i="1"/>
  <c r="R4065" i="1"/>
  <c r="Q4065" i="1"/>
  <c r="P4065" i="1"/>
  <c r="O4065" i="1"/>
  <c r="N4065" i="1"/>
  <c r="M4065" i="1"/>
  <c r="L4065" i="1"/>
  <c r="K4065" i="1"/>
  <c r="J4065" i="1"/>
  <c r="I4065" i="1"/>
  <c r="H4065" i="1"/>
  <c r="G4065" i="1"/>
  <c r="F4065" i="1"/>
  <c r="E4065" i="1"/>
  <c r="D4065" i="1"/>
  <c r="C4065" i="1"/>
  <c r="X4064" i="1"/>
  <c r="W4064" i="1"/>
  <c r="V4064" i="1"/>
  <c r="U4064" i="1"/>
  <c r="T4064" i="1"/>
  <c r="S4064" i="1"/>
  <c r="R4064" i="1"/>
  <c r="Q4064" i="1"/>
  <c r="P4064" i="1"/>
  <c r="O4064" i="1"/>
  <c r="N4064" i="1"/>
  <c r="M4064" i="1"/>
  <c r="L4064" i="1"/>
  <c r="K4064" i="1"/>
  <c r="J4064" i="1"/>
  <c r="I4064" i="1"/>
  <c r="H4064" i="1"/>
  <c r="G4064" i="1"/>
  <c r="F4064" i="1"/>
  <c r="E4064" i="1"/>
  <c r="D4064" i="1"/>
  <c r="C4064" i="1"/>
  <c r="X4063" i="1"/>
  <c r="W4063" i="1"/>
  <c r="V4063" i="1"/>
  <c r="U4063" i="1"/>
  <c r="T4063" i="1"/>
  <c r="S4063" i="1"/>
  <c r="R4063" i="1"/>
  <c r="Q4063" i="1"/>
  <c r="P4063" i="1"/>
  <c r="O4063" i="1"/>
  <c r="N4063" i="1"/>
  <c r="M4063" i="1"/>
  <c r="L4063" i="1"/>
  <c r="K4063" i="1"/>
  <c r="J4063" i="1"/>
  <c r="I4063" i="1"/>
  <c r="H4063" i="1"/>
  <c r="G4063" i="1"/>
  <c r="F4063" i="1"/>
  <c r="E4063" i="1"/>
  <c r="D4063" i="1"/>
  <c r="C4063" i="1"/>
  <c r="X4062" i="1"/>
  <c r="W4062" i="1"/>
  <c r="V4062" i="1"/>
  <c r="U4062" i="1"/>
  <c r="T4062" i="1"/>
  <c r="S4062" i="1"/>
  <c r="R4062" i="1"/>
  <c r="Q4062" i="1"/>
  <c r="P4062" i="1"/>
  <c r="O4062" i="1"/>
  <c r="N4062" i="1"/>
  <c r="M4062" i="1"/>
  <c r="L4062" i="1"/>
  <c r="K4062" i="1"/>
  <c r="J4062" i="1"/>
  <c r="I4062" i="1"/>
  <c r="H4062" i="1"/>
  <c r="G4062" i="1"/>
  <c r="F4062" i="1"/>
  <c r="E4062" i="1"/>
  <c r="D4062" i="1"/>
  <c r="C4062" i="1"/>
  <c r="X4061" i="1"/>
  <c r="W4061" i="1"/>
  <c r="V4061" i="1"/>
  <c r="U4061" i="1"/>
  <c r="T4061" i="1"/>
  <c r="S4061" i="1"/>
  <c r="R4061" i="1"/>
  <c r="Q4061" i="1"/>
  <c r="P4061" i="1"/>
  <c r="O4061" i="1"/>
  <c r="N4061" i="1"/>
  <c r="M4061" i="1"/>
  <c r="L4061" i="1"/>
  <c r="K4061" i="1"/>
  <c r="J4061" i="1"/>
  <c r="I4061" i="1"/>
  <c r="H4061" i="1"/>
  <c r="G4061" i="1"/>
  <c r="F4061" i="1"/>
  <c r="E4061" i="1"/>
  <c r="D4061" i="1"/>
  <c r="C4061" i="1"/>
  <c r="X4060" i="1"/>
  <c r="W4060" i="1"/>
  <c r="V4060" i="1"/>
  <c r="U4060" i="1"/>
  <c r="T4060" i="1"/>
  <c r="S4060" i="1"/>
  <c r="R4060" i="1"/>
  <c r="Q4060" i="1"/>
  <c r="P4060" i="1"/>
  <c r="O4060" i="1"/>
  <c r="N4060" i="1"/>
  <c r="M4060" i="1"/>
  <c r="L4060" i="1"/>
  <c r="K4060" i="1"/>
  <c r="J4060" i="1"/>
  <c r="I4060" i="1"/>
  <c r="H4060" i="1"/>
  <c r="G4060" i="1"/>
  <c r="F4060" i="1"/>
  <c r="E4060" i="1"/>
  <c r="D4060" i="1"/>
  <c r="C4060" i="1"/>
  <c r="X4059" i="1"/>
  <c r="W4059" i="1"/>
  <c r="V4059" i="1"/>
  <c r="U4059" i="1"/>
  <c r="T4059" i="1"/>
  <c r="S4059" i="1"/>
  <c r="R4059" i="1"/>
  <c r="Q4059" i="1"/>
  <c r="P4059" i="1"/>
  <c r="O4059" i="1"/>
  <c r="N4059" i="1"/>
  <c r="M4059" i="1"/>
  <c r="L4059" i="1"/>
  <c r="K4059" i="1"/>
  <c r="J4059" i="1"/>
  <c r="I4059" i="1"/>
  <c r="H4059" i="1"/>
  <c r="G4059" i="1"/>
  <c r="F4059" i="1"/>
  <c r="E4059" i="1"/>
  <c r="D4059" i="1"/>
  <c r="C4059" i="1"/>
  <c r="X4058" i="1"/>
  <c r="W4058" i="1"/>
  <c r="V4058" i="1"/>
  <c r="U4058" i="1"/>
  <c r="T4058" i="1"/>
  <c r="S4058" i="1"/>
  <c r="R4058" i="1"/>
  <c r="Q4058" i="1"/>
  <c r="P4058" i="1"/>
  <c r="O4058" i="1"/>
  <c r="N4058" i="1"/>
  <c r="M4058" i="1"/>
  <c r="L4058" i="1"/>
  <c r="K4058" i="1"/>
  <c r="J4058" i="1"/>
  <c r="I4058" i="1"/>
  <c r="H4058" i="1"/>
  <c r="G4058" i="1"/>
  <c r="F4058" i="1"/>
  <c r="E4058" i="1"/>
  <c r="D4058" i="1"/>
  <c r="C4058" i="1"/>
  <c r="X4057" i="1"/>
  <c r="W4057" i="1"/>
  <c r="V4057" i="1"/>
  <c r="U4057" i="1"/>
  <c r="T4057" i="1"/>
  <c r="S4057" i="1"/>
  <c r="R4057" i="1"/>
  <c r="Q4057" i="1"/>
  <c r="P4057" i="1"/>
  <c r="O4057" i="1"/>
  <c r="N4057" i="1"/>
  <c r="M4057" i="1"/>
  <c r="L4057" i="1"/>
  <c r="K4057" i="1"/>
  <c r="J4057" i="1"/>
  <c r="I4057" i="1"/>
  <c r="H4057" i="1"/>
  <c r="G4057" i="1"/>
  <c r="F4057" i="1"/>
  <c r="E4057" i="1"/>
  <c r="D4057" i="1"/>
  <c r="C4057" i="1"/>
  <c r="X4056" i="1"/>
  <c r="W4056" i="1"/>
  <c r="V4056" i="1"/>
  <c r="U4056" i="1"/>
  <c r="T4056" i="1"/>
  <c r="S4056" i="1"/>
  <c r="R4056" i="1"/>
  <c r="Q4056" i="1"/>
  <c r="P4056" i="1"/>
  <c r="O4056" i="1"/>
  <c r="N4056" i="1"/>
  <c r="M4056" i="1"/>
  <c r="L4056" i="1"/>
  <c r="K4056" i="1"/>
  <c r="J4056" i="1"/>
  <c r="I4056" i="1"/>
  <c r="H4056" i="1"/>
  <c r="G4056" i="1"/>
  <c r="F4056" i="1"/>
  <c r="E4056" i="1"/>
  <c r="D4056" i="1"/>
  <c r="C4056" i="1"/>
  <c r="X4055" i="1"/>
  <c r="W4055" i="1"/>
  <c r="V4055" i="1"/>
  <c r="U4055" i="1"/>
  <c r="T4055" i="1"/>
  <c r="S4055" i="1"/>
  <c r="R4055" i="1"/>
  <c r="Q4055" i="1"/>
  <c r="P4055" i="1"/>
  <c r="O4055" i="1"/>
  <c r="N4055" i="1"/>
  <c r="M4055" i="1"/>
  <c r="L4055" i="1"/>
  <c r="K4055" i="1"/>
  <c r="J4055" i="1"/>
  <c r="I4055" i="1"/>
  <c r="H4055" i="1"/>
  <c r="G4055" i="1"/>
  <c r="F4055" i="1"/>
  <c r="E4055" i="1"/>
  <c r="D4055" i="1"/>
  <c r="C4055" i="1"/>
  <c r="X4054" i="1"/>
  <c r="W4054" i="1"/>
  <c r="V4054" i="1"/>
  <c r="U4054" i="1"/>
  <c r="T4054" i="1"/>
  <c r="S4054" i="1"/>
  <c r="R4054" i="1"/>
  <c r="Q4054" i="1"/>
  <c r="P4054" i="1"/>
  <c r="O4054" i="1"/>
  <c r="N4054" i="1"/>
  <c r="M4054" i="1"/>
  <c r="L4054" i="1"/>
  <c r="K4054" i="1"/>
  <c r="J4054" i="1"/>
  <c r="I4054" i="1"/>
  <c r="H4054" i="1"/>
  <c r="G4054" i="1"/>
  <c r="F4054" i="1"/>
  <c r="E4054" i="1"/>
  <c r="D4054" i="1"/>
  <c r="C4054" i="1"/>
  <c r="X4053" i="1"/>
  <c r="W4053" i="1"/>
  <c r="V4053" i="1"/>
  <c r="U4053" i="1"/>
  <c r="T4053" i="1"/>
  <c r="S4053" i="1"/>
  <c r="R4053" i="1"/>
  <c r="Q4053" i="1"/>
  <c r="P4053" i="1"/>
  <c r="O4053" i="1"/>
  <c r="N4053" i="1"/>
  <c r="M4053" i="1"/>
  <c r="L4053" i="1"/>
  <c r="K4053" i="1"/>
  <c r="J4053" i="1"/>
  <c r="I4053" i="1"/>
  <c r="H4053" i="1"/>
  <c r="G4053" i="1"/>
  <c r="F4053" i="1"/>
  <c r="E4053" i="1"/>
  <c r="D4053" i="1"/>
  <c r="C4053" i="1"/>
  <c r="X4052" i="1"/>
  <c r="W4052" i="1"/>
  <c r="V4052" i="1"/>
  <c r="U4052" i="1"/>
  <c r="T4052" i="1"/>
  <c r="S4052" i="1"/>
  <c r="R4052" i="1"/>
  <c r="Q4052" i="1"/>
  <c r="P4052" i="1"/>
  <c r="O4052" i="1"/>
  <c r="N4052" i="1"/>
  <c r="M4052" i="1"/>
  <c r="L4052" i="1"/>
  <c r="K4052" i="1"/>
  <c r="J4052" i="1"/>
  <c r="I4052" i="1"/>
  <c r="H4052" i="1"/>
  <c r="G4052" i="1"/>
  <c r="F4052" i="1"/>
  <c r="E4052" i="1"/>
  <c r="D4052" i="1"/>
  <c r="C4052" i="1"/>
  <c r="X4051" i="1"/>
  <c r="W4051" i="1"/>
  <c r="V4051" i="1"/>
  <c r="U4051" i="1"/>
  <c r="T4051" i="1"/>
  <c r="S4051" i="1"/>
  <c r="R4051" i="1"/>
  <c r="Q4051" i="1"/>
  <c r="P4051" i="1"/>
  <c r="O4051" i="1"/>
  <c r="N4051" i="1"/>
  <c r="M4051" i="1"/>
  <c r="L4051" i="1"/>
  <c r="K4051" i="1"/>
  <c r="J4051" i="1"/>
  <c r="I4051" i="1"/>
  <c r="H4051" i="1"/>
  <c r="G4051" i="1"/>
  <c r="F4051" i="1"/>
  <c r="E4051" i="1"/>
  <c r="D4051" i="1"/>
  <c r="C4051" i="1"/>
  <c r="X4050" i="1"/>
  <c r="W4050" i="1"/>
  <c r="V4050" i="1"/>
  <c r="U4050" i="1"/>
  <c r="T4050" i="1"/>
  <c r="S4050" i="1"/>
  <c r="R4050" i="1"/>
  <c r="Q4050" i="1"/>
  <c r="P4050" i="1"/>
  <c r="O4050" i="1"/>
  <c r="N4050" i="1"/>
  <c r="M4050" i="1"/>
  <c r="L4050" i="1"/>
  <c r="K4050" i="1"/>
  <c r="J4050" i="1"/>
  <c r="I4050" i="1"/>
  <c r="H4050" i="1"/>
  <c r="G4050" i="1"/>
  <c r="F4050" i="1"/>
  <c r="E4050" i="1"/>
  <c r="D4050" i="1"/>
  <c r="C4050" i="1"/>
  <c r="X4049" i="1"/>
  <c r="W4049" i="1"/>
  <c r="V4049" i="1"/>
  <c r="U4049" i="1"/>
  <c r="T4049" i="1"/>
  <c r="S4049" i="1"/>
  <c r="R4049" i="1"/>
  <c r="Q4049" i="1"/>
  <c r="P4049" i="1"/>
  <c r="O4049" i="1"/>
  <c r="N4049" i="1"/>
  <c r="M4049" i="1"/>
  <c r="L4049" i="1"/>
  <c r="K4049" i="1"/>
  <c r="J4049" i="1"/>
  <c r="I4049" i="1"/>
  <c r="H4049" i="1"/>
  <c r="G4049" i="1"/>
  <c r="F4049" i="1"/>
  <c r="E4049" i="1"/>
  <c r="D4049" i="1"/>
  <c r="C4049" i="1"/>
  <c r="X4048" i="1"/>
  <c r="W4048" i="1"/>
  <c r="V4048" i="1"/>
  <c r="U4048" i="1"/>
  <c r="T4048" i="1"/>
  <c r="S4048" i="1"/>
  <c r="R4048" i="1"/>
  <c r="Q4048" i="1"/>
  <c r="P4048" i="1"/>
  <c r="O4048" i="1"/>
  <c r="N4048" i="1"/>
  <c r="M4048" i="1"/>
  <c r="L4048" i="1"/>
  <c r="K4048" i="1"/>
  <c r="J4048" i="1"/>
  <c r="I4048" i="1"/>
  <c r="H4048" i="1"/>
  <c r="G4048" i="1"/>
  <c r="F4048" i="1"/>
  <c r="E4048" i="1"/>
  <c r="D4048" i="1"/>
  <c r="C4048" i="1"/>
  <c r="X4047" i="1"/>
  <c r="W4047" i="1"/>
  <c r="V4047" i="1"/>
  <c r="U4047" i="1"/>
  <c r="T4047" i="1"/>
  <c r="S4047" i="1"/>
  <c r="R4047" i="1"/>
  <c r="Q4047" i="1"/>
  <c r="P4047" i="1"/>
  <c r="O4047" i="1"/>
  <c r="N4047" i="1"/>
  <c r="M4047" i="1"/>
  <c r="L4047" i="1"/>
  <c r="K4047" i="1"/>
  <c r="J4047" i="1"/>
  <c r="I4047" i="1"/>
  <c r="H4047" i="1"/>
  <c r="G4047" i="1"/>
  <c r="F4047" i="1"/>
  <c r="E4047" i="1"/>
  <c r="D4047" i="1"/>
  <c r="C4047" i="1"/>
  <c r="X4046" i="1"/>
  <c r="W4046" i="1"/>
  <c r="V4046" i="1"/>
  <c r="U4046" i="1"/>
  <c r="T4046" i="1"/>
  <c r="S4046" i="1"/>
  <c r="R4046" i="1"/>
  <c r="Q4046" i="1"/>
  <c r="P4046" i="1"/>
  <c r="O4046" i="1"/>
  <c r="N4046" i="1"/>
  <c r="M4046" i="1"/>
  <c r="L4046" i="1"/>
  <c r="K4046" i="1"/>
  <c r="J4046" i="1"/>
  <c r="I4046" i="1"/>
  <c r="H4046" i="1"/>
  <c r="G4046" i="1"/>
  <c r="F4046" i="1"/>
  <c r="E4046" i="1"/>
  <c r="D4046" i="1"/>
  <c r="C4046" i="1"/>
  <c r="X4045" i="1"/>
  <c r="W4045" i="1"/>
  <c r="V4045" i="1"/>
  <c r="U4045" i="1"/>
  <c r="T4045" i="1"/>
  <c r="S4045" i="1"/>
  <c r="R4045" i="1"/>
  <c r="Q4045" i="1"/>
  <c r="P4045" i="1"/>
  <c r="O4045" i="1"/>
  <c r="N4045" i="1"/>
  <c r="M4045" i="1"/>
  <c r="L4045" i="1"/>
  <c r="K4045" i="1"/>
  <c r="J4045" i="1"/>
  <c r="I4045" i="1"/>
  <c r="H4045" i="1"/>
  <c r="G4045" i="1"/>
  <c r="F4045" i="1"/>
  <c r="E4045" i="1"/>
  <c r="D4045" i="1"/>
  <c r="C4045" i="1"/>
  <c r="X4044" i="1"/>
  <c r="W4044" i="1"/>
  <c r="V4044" i="1"/>
  <c r="U4044" i="1"/>
  <c r="T4044" i="1"/>
  <c r="S4044" i="1"/>
  <c r="R4044" i="1"/>
  <c r="Q4044" i="1"/>
  <c r="P4044" i="1"/>
  <c r="O4044" i="1"/>
  <c r="N4044" i="1"/>
  <c r="M4044" i="1"/>
  <c r="L4044" i="1"/>
  <c r="K4044" i="1"/>
  <c r="J4044" i="1"/>
  <c r="I4044" i="1"/>
  <c r="H4044" i="1"/>
  <c r="G4044" i="1"/>
  <c r="F4044" i="1"/>
  <c r="E4044" i="1"/>
  <c r="D4044" i="1"/>
  <c r="C4044" i="1"/>
  <c r="X4043" i="1"/>
  <c r="W4043" i="1"/>
  <c r="V4043" i="1"/>
  <c r="U4043" i="1"/>
  <c r="T4043" i="1"/>
  <c r="S4043" i="1"/>
  <c r="R4043" i="1"/>
  <c r="Q4043" i="1"/>
  <c r="P4043" i="1"/>
  <c r="O4043" i="1"/>
  <c r="N4043" i="1"/>
  <c r="M4043" i="1"/>
  <c r="L4043" i="1"/>
  <c r="K4043" i="1"/>
  <c r="J4043" i="1"/>
  <c r="I4043" i="1"/>
  <c r="H4043" i="1"/>
  <c r="G4043" i="1"/>
  <c r="F4043" i="1"/>
  <c r="E4043" i="1"/>
  <c r="D4043" i="1"/>
  <c r="C4043" i="1"/>
  <c r="X4042" i="1"/>
  <c r="W4042" i="1"/>
  <c r="V4042" i="1"/>
  <c r="U4042" i="1"/>
  <c r="T4042" i="1"/>
  <c r="S4042" i="1"/>
  <c r="R4042" i="1"/>
  <c r="Q4042" i="1"/>
  <c r="P4042" i="1"/>
  <c r="O4042" i="1"/>
  <c r="N4042" i="1"/>
  <c r="M4042" i="1"/>
  <c r="L4042" i="1"/>
  <c r="K4042" i="1"/>
  <c r="J4042" i="1"/>
  <c r="I4042" i="1"/>
  <c r="H4042" i="1"/>
  <c r="G4042" i="1"/>
  <c r="F4042" i="1"/>
  <c r="E4042" i="1"/>
  <c r="D4042" i="1"/>
  <c r="C4042" i="1"/>
  <c r="X4041" i="1"/>
  <c r="W4041" i="1"/>
  <c r="V4041" i="1"/>
  <c r="U4041" i="1"/>
  <c r="T4041" i="1"/>
  <c r="S4041" i="1"/>
  <c r="R4041" i="1"/>
  <c r="Q4041" i="1"/>
  <c r="P4041" i="1"/>
  <c r="O4041" i="1"/>
  <c r="N4041" i="1"/>
  <c r="M4041" i="1"/>
  <c r="L4041" i="1"/>
  <c r="K4041" i="1"/>
  <c r="J4041" i="1"/>
  <c r="I4041" i="1"/>
  <c r="H4041" i="1"/>
  <c r="G4041" i="1"/>
  <c r="F4041" i="1"/>
  <c r="E4041" i="1"/>
  <c r="D4041" i="1"/>
  <c r="C4041" i="1"/>
  <c r="X4040" i="1"/>
  <c r="W4040" i="1"/>
  <c r="V4040" i="1"/>
  <c r="U4040" i="1"/>
  <c r="T4040" i="1"/>
  <c r="S4040" i="1"/>
  <c r="R4040" i="1"/>
  <c r="Q4040" i="1"/>
  <c r="P4040" i="1"/>
  <c r="O4040" i="1"/>
  <c r="N4040" i="1"/>
  <c r="M4040" i="1"/>
  <c r="L4040" i="1"/>
  <c r="K4040" i="1"/>
  <c r="J4040" i="1"/>
  <c r="I4040" i="1"/>
  <c r="H4040" i="1"/>
  <c r="G4040" i="1"/>
  <c r="F4040" i="1"/>
  <c r="E4040" i="1"/>
  <c r="D4040" i="1"/>
  <c r="C4040" i="1"/>
  <c r="X4039" i="1"/>
  <c r="W4039" i="1"/>
  <c r="V4039" i="1"/>
  <c r="U4039" i="1"/>
  <c r="T4039" i="1"/>
  <c r="S4039" i="1"/>
  <c r="R4039" i="1"/>
  <c r="Q4039" i="1"/>
  <c r="P4039" i="1"/>
  <c r="O4039" i="1"/>
  <c r="N4039" i="1"/>
  <c r="M4039" i="1"/>
  <c r="L4039" i="1"/>
  <c r="K4039" i="1"/>
  <c r="J4039" i="1"/>
  <c r="I4039" i="1"/>
  <c r="H4039" i="1"/>
  <c r="G4039" i="1"/>
  <c r="F4039" i="1"/>
  <c r="E4039" i="1"/>
  <c r="D4039" i="1"/>
  <c r="C4039" i="1"/>
  <c r="X4038" i="1"/>
  <c r="W4038" i="1"/>
  <c r="V4038" i="1"/>
  <c r="U4038" i="1"/>
  <c r="T4038" i="1"/>
  <c r="S4038" i="1"/>
  <c r="R4038" i="1"/>
  <c r="Q4038" i="1"/>
  <c r="P4038" i="1"/>
  <c r="O4038" i="1"/>
  <c r="N4038" i="1"/>
  <c r="M4038" i="1"/>
  <c r="L4038" i="1"/>
  <c r="K4038" i="1"/>
  <c r="J4038" i="1"/>
  <c r="I4038" i="1"/>
  <c r="H4038" i="1"/>
  <c r="G4038" i="1"/>
  <c r="F4038" i="1"/>
  <c r="E4038" i="1"/>
  <c r="D4038" i="1"/>
  <c r="C4038" i="1"/>
  <c r="X4037" i="1"/>
  <c r="W4037" i="1"/>
  <c r="V4037" i="1"/>
  <c r="U4037" i="1"/>
  <c r="T4037" i="1"/>
  <c r="S4037" i="1"/>
  <c r="R4037" i="1"/>
  <c r="Q4037" i="1"/>
  <c r="P4037" i="1"/>
  <c r="O4037" i="1"/>
  <c r="N4037" i="1"/>
  <c r="M4037" i="1"/>
  <c r="L4037" i="1"/>
  <c r="K4037" i="1"/>
  <c r="J4037" i="1"/>
  <c r="I4037" i="1"/>
  <c r="H4037" i="1"/>
  <c r="G4037" i="1"/>
  <c r="F4037" i="1"/>
  <c r="E4037" i="1"/>
  <c r="D4037" i="1"/>
  <c r="C4037" i="1"/>
  <c r="X4036" i="1"/>
  <c r="W4036" i="1"/>
  <c r="V4036" i="1"/>
  <c r="U4036" i="1"/>
  <c r="T4036" i="1"/>
  <c r="S4036" i="1"/>
  <c r="R4036" i="1"/>
  <c r="Q4036" i="1"/>
  <c r="P4036" i="1"/>
  <c r="O4036" i="1"/>
  <c r="N4036" i="1"/>
  <c r="M4036" i="1"/>
  <c r="L4036" i="1"/>
  <c r="K4036" i="1"/>
  <c r="J4036" i="1"/>
  <c r="I4036" i="1"/>
  <c r="H4036" i="1"/>
  <c r="G4036" i="1"/>
  <c r="F4036" i="1"/>
  <c r="E4036" i="1"/>
  <c r="D4036" i="1"/>
  <c r="C4036" i="1"/>
  <c r="X4035" i="1"/>
  <c r="W4035" i="1"/>
  <c r="V4035" i="1"/>
  <c r="U4035" i="1"/>
  <c r="T4035" i="1"/>
  <c r="S4035" i="1"/>
  <c r="R4035" i="1"/>
  <c r="Q4035" i="1"/>
  <c r="P4035" i="1"/>
  <c r="O4035" i="1"/>
  <c r="N4035" i="1"/>
  <c r="M4035" i="1"/>
  <c r="L4035" i="1"/>
  <c r="K4035" i="1"/>
  <c r="J4035" i="1"/>
  <c r="I4035" i="1"/>
  <c r="H4035" i="1"/>
  <c r="G4035" i="1"/>
  <c r="F4035" i="1"/>
  <c r="E4035" i="1"/>
  <c r="D4035" i="1"/>
  <c r="C4035" i="1"/>
  <c r="X4034" i="1"/>
  <c r="W4034" i="1"/>
  <c r="V4034" i="1"/>
  <c r="U4034" i="1"/>
  <c r="T4034" i="1"/>
  <c r="S4034" i="1"/>
  <c r="R4034" i="1"/>
  <c r="Q4034" i="1"/>
  <c r="P4034" i="1"/>
  <c r="O4034" i="1"/>
  <c r="N4034" i="1"/>
  <c r="M4034" i="1"/>
  <c r="L4034" i="1"/>
  <c r="K4034" i="1"/>
  <c r="J4034" i="1"/>
  <c r="I4034" i="1"/>
  <c r="H4034" i="1"/>
  <c r="G4034" i="1"/>
  <c r="F4034" i="1"/>
  <c r="E4034" i="1"/>
  <c r="D4034" i="1"/>
  <c r="C4034" i="1"/>
  <c r="X4033" i="1"/>
  <c r="W4033" i="1"/>
  <c r="V4033" i="1"/>
  <c r="U4033" i="1"/>
  <c r="T4033" i="1"/>
  <c r="S4033" i="1"/>
  <c r="R4033" i="1"/>
  <c r="Q4033" i="1"/>
  <c r="P4033" i="1"/>
  <c r="O4033" i="1"/>
  <c r="N4033" i="1"/>
  <c r="M4033" i="1"/>
  <c r="L4033" i="1"/>
  <c r="K4033" i="1"/>
  <c r="J4033" i="1"/>
  <c r="I4033" i="1"/>
  <c r="H4033" i="1"/>
  <c r="G4033" i="1"/>
  <c r="F4033" i="1"/>
  <c r="E4033" i="1"/>
  <c r="D4033" i="1"/>
  <c r="C4033" i="1"/>
  <c r="X4032" i="1"/>
  <c r="W4032" i="1"/>
  <c r="V4032" i="1"/>
  <c r="U4032" i="1"/>
  <c r="T4032" i="1"/>
  <c r="S4032" i="1"/>
  <c r="R4032" i="1"/>
  <c r="Q4032" i="1"/>
  <c r="P4032" i="1"/>
  <c r="O4032" i="1"/>
  <c r="N4032" i="1"/>
  <c r="M4032" i="1"/>
  <c r="L4032" i="1"/>
  <c r="K4032" i="1"/>
  <c r="J4032" i="1"/>
  <c r="I4032" i="1"/>
  <c r="H4032" i="1"/>
  <c r="G4032" i="1"/>
  <c r="F4032" i="1"/>
  <c r="E4032" i="1"/>
  <c r="D4032" i="1"/>
  <c r="C4032" i="1"/>
  <c r="X4031" i="1"/>
  <c r="W4031" i="1"/>
  <c r="V4031" i="1"/>
  <c r="U4031" i="1"/>
  <c r="T4031" i="1"/>
  <c r="S4031" i="1"/>
  <c r="R4031" i="1"/>
  <c r="Q4031" i="1"/>
  <c r="P4031" i="1"/>
  <c r="O4031" i="1"/>
  <c r="N4031" i="1"/>
  <c r="M4031" i="1"/>
  <c r="L4031" i="1"/>
  <c r="K4031" i="1"/>
  <c r="J4031" i="1"/>
  <c r="I4031" i="1"/>
  <c r="H4031" i="1"/>
  <c r="G4031" i="1"/>
  <c r="F4031" i="1"/>
  <c r="E4031" i="1"/>
  <c r="D4031" i="1"/>
  <c r="C4031" i="1"/>
  <c r="X4030" i="1"/>
  <c r="W4030" i="1"/>
  <c r="V4030" i="1"/>
  <c r="U4030" i="1"/>
  <c r="T4030" i="1"/>
  <c r="S4030" i="1"/>
  <c r="R4030" i="1"/>
  <c r="Q4030" i="1"/>
  <c r="P4030" i="1"/>
  <c r="O4030" i="1"/>
  <c r="N4030" i="1"/>
  <c r="M4030" i="1"/>
  <c r="L4030" i="1"/>
  <c r="K4030" i="1"/>
  <c r="J4030" i="1"/>
  <c r="I4030" i="1"/>
  <c r="H4030" i="1"/>
  <c r="G4030" i="1"/>
  <c r="F4030" i="1"/>
  <c r="E4030" i="1"/>
  <c r="D4030" i="1"/>
  <c r="C4030" i="1"/>
  <c r="X4029" i="1"/>
  <c r="W4029" i="1"/>
  <c r="V4029" i="1"/>
  <c r="U4029" i="1"/>
  <c r="T4029" i="1"/>
  <c r="S4029" i="1"/>
  <c r="R4029" i="1"/>
  <c r="Q4029" i="1"/>
  <c r="P4029" i="1"/>
  <c r="O4029" i="1"/>
  <c r="N4029" i="1"/>
  <c r="M4029" i="1"/>
  <c r="L4029" i="1"/>
  <c r="K4029" i="1"/>
  <c r="J4029" i="1"/>
  <c r="I4029" i="1"/>
  <c r="H4029" i="1"/>
  <c r="G4029" i="1"/>
  <c r="F4029" i="1"/>
  <c r="E4029" i="1"/>
  <c r="D4029" i="1"/>
  <c r="C4029" i="1"/>
  <c r="X4028" i="1"/>
  <c r="W4028" i="1"/>
  <c r="V4028" i="1"/>
  <c r="U4028" i="1"/>
  <c r="T4028" i="1"/>
  <c r="S4028" i="1"/>
  <c r="R4028" i="1"/>
  <c r="Q4028" i="1"/>
  <c r="P4028" i="1"/>
  <c r="O4028" i="1"/>
  <c r="N4028" i="1"/>
  <c r="M4028" i="1"/>
  <c r="L4028" i="1"/>
  <c r="K4028" i="1"/>
  <c r="J4028" i="1"/>
  <c r="I4028" i="1"/>
  <c r="H4028" i="1"/>
  <c r="G4028" i="1"/>
  <c r="F4028" i="1"/>
  <c r="E4028" i="1"/>
  <c r="D4028" i="1"/>
  <c r="C4028" i="1"/>
  <c r="X4027" i="1"/>
  <c r="W4027" i="1"/>
  <c r="V4027" i="1"/>
  <c r="U4027" i="1"/>
  <c r="T4027" i="1"/>
  <c r="S4027" i="1"/>
  <c r="R4027" i="1"/>
  <c r="Q4027" i="1"/>
  <c r="P4027" i="1"/>
  <c r="O4027" i="1"/>
  <c r="N4027" i="1"/>
  <c r="M4027" i="1"/>
  <c r="L4027" i="1"/>
  <c r="K4027" i="1"/>
  <c r="J4027" i="1"/>
  <c r="I4027" i="1"/>
  <c r="H4027" i="1"/>
  <c r="G4027" i="1"/>
  <c r="F4027" i="1"/>
  <c r="E4027" i="1"/>
  <c r="D4027" i="1"/>
  <c r="C4027" i="1"/>
  <c r="X4026" i="1"/>
  <c r="W4026" i="1"/>
  <c r="V4026" i="1"/>
  <c r="U4026" i="1"/>
  <c r="T4026" i="1"/>
  <c r="S4026" i="1"/>
  <c r="R4026" i="1"/>
  <c r="Q4026" i="1"/>
  <c r="P4026" i="1"/>
  <c r="O4026" i="1"/>
  <c r="N4026" i="1"/>
  <c r="M4026" i="1"/>
  <c r="L4026" i="1"/>
  <c r="K4026" i="1"/>
  <c r="J4026" i="1"/>
  <c r="I4026" i="1"/>
  <c r="H4026" i="1"/>
  <c r="G4026" i="1"/>
  <c r="F4026" i="1"/>
  <c r="E4026" i="1"/>
  <c r="D4026" i="1"/>
  <c r="C4026" i="1"/>
  <c r="X4025" i="1"/>
  <c r="W4025" i="1"/>
  <c r="V4025" i="1"/>
  <c r="U4025" i="1"/>
  <c r="T4025" i="1"/>
  <c r="S4025" i="1"/>
  <c r="R4025" i="1"/>
  <c r="Q4025" i="1"/>
  <c r="P4025" i="1"/>
  <c r="O4025" i="1"/>
  <c r="N4025" i="1"/>
  <c r="M4025" i="1"/>
  <c r="L4025" i="1"/>
  <c r="K4025" i="1"/>
  <c r="J4025" i="1"/>
  <c r="I4025" i="1"/>
  <c r="H4025" i="1"/>
  <c r="G4025" i="1"/>
  <c r="F4025" i="1"/>
  <c r="E4025" i="1"/>
  <c r="D4025" i="1"/>
  <c r="C4025" i="1"/>
  <c r="X4024" i="1"/>
  <c r="W4024" i="1"/>
  <c r="V4024" i="1"/>
  <c r="U4024" i="1"/>
  <c r="T4024" i="1"/>
  <c r="S4024" i="1"/>
  <c r="R4024" i="1"/>
  <c r="Q4024" i="1"/>
  <c r="P4024" i="1"/>
  <c r="O4024" i="1"/>
  <c r="N4024" i="1"/>
  <c r="M4024" i="1"/>
  <c r="L4024" i="1"/>
  <c r="K4024" i="1"/>
  <c r="J4024" i="1"/>
  <c r="I4024" i="1"/>
  <c r="H4024" i="1"/>
  <c r="G4024" i="1"/>
  <c r="F4024" i="1"/>
  <c r="E4024" i="1"/>
  <c r="D4024" i="1"/>
  <c r="C4024" i="1"/>
  <c r="X4023" i="1"/>
  <c r="W4023" i="1"/>
  <c r="V4023" i="1"/>
  <c r="U4023" i="1"/>
  <c r="T4023" i="1"/>
  <c r="S4023" i="1"/>
  <c r="R4023" i="1"/>
  <c r="Q4023" i="1"/>
  <c r="P4023" i="1"/>
  <c r="O4023" i="1"/>
  <c r="N4023" i="1"/>
  <c r="M4023" i="1"/>
  <c r="L4023" i="1"/>
  <c r="K4023" i="1"/>
  <c r="J4023" i="1"/>
  <c r="I4023" i="1"/>
  <c r="H4023" i="1"/>
  <c r="G4023" i="1"/>
  <c r="F4023" i="1"/>
  <c r="E4023" i="1"/>
  <c r="D4023" i="1"/>
  <c r="C4023" i="1"/>
  <c r="X4022" i="1"/>
  <c r="W4022" i="1"/>
  <c r="V4022" i="1"/>
  <c r="U4022" i="1"/>
  <c r="T4022" i="1"/>
  <c r="S4022" i="1"/>
  <c r="R4022" i="1"/>
  <c r="Q4022" i="1"/>
  <c r="P4022" i="1"/>
  <c r="O4022" i="1"/>
  <c r="N4022" i="1"/>
  <c r="M4022" i="1"/>
  <c r="L4022" i="1"/>
  <c r="K4022" i="1"/>
  <c r="J4022" i="1"/>
  <c r="I4022" i="1"/>
  <c r="H4022" i="1"/>
  <c r="G4022" i="1"/>
  <c r="F4022" i="1"/>
  <c r="E4022" i="1"/>
  <c r="D4022" i="1"/>
  <c r="C4022" i="1"/>
  <c r="X4021" i="1"/>
  <c r="W4021" i="1"/>
  <c r="V4021" i="1"/>
  <c r="U4021" i="1"/>
  <c r="T4021" i="1"/>
  <c r="S4021" i="1"/>
  <c r="R4021" i="1"/>
  <c r="Q4021" i="1"/>
  <c r="P4021" i="1"/>
  <c r="O4021" i="1"/>
  <c r="N4021" i="1"/>
  <c r="M4021" i="1"/>
  <c r="L4021" i="1"/>
  <c r="K4021" i="1"/>
  <c r="J4021" i="1"/>
  <c r="I4021" i="1"/>
  <c r="H4021" i="1"/>
  <c r="G4021" i="1"/>
  <c r="F4021" i="1"/>
  <c r="E4021" i="1"/>
  <c r="D4021" i="1"/>
  <c r="C4021" i="1"/>
  <c r="X4020" i="1"/>
  <c r="W4020" i="1"/>
  <c r="V4020" i="1"/>
  <c r="U4020" i="1"/>
  <c r="T4020" i="1"/>
  <c r="S4020" i="1"/>
  <c r="R4020" i="1"/>
  <c r="Q4020" i="1"/>
  <c r="P4020" i="1"/>
  <c r="O4020" i="1"/>
  <c r="N4020" i="1"/>
  <c r="M4020" i="1"/>
  <c r="L4020" i="1"/>
  <c r="K4020" i="1"/>
  <c r="J4020" i="1"/>
  <c r="I4020" i="1"/>
  <c r="H4020" i="1"/>
  <c r="G4020" i="1"/>
  <c r="F4020" i="1"/>
  <c r="E4020" i="1"/>
  <c r="D4020" i="1"/>
  <c r="C4020" i="1"/>
  <c r="X4019" i="1"/>
  <c r="W4019" i="1"/>
  <c r="V4019" i="1"/>
  <c r="U4019" i="1"/>
  <c r="T4019" i="1"/>
  <c r="S4019" i="1"/>
  <c r="R4019" i="1"/>
  <c r="Q4019" i="1"/>
  <c r="P4019" i="1"/>
  <c r="O4019" i="1"/>
  <c r="N4019" i="1"/>
  <c r="M4019" i="1"/>
  <c r="L4019" i="1"/>
  <c r="K4019" i="1"/>
  <c r="J4019" i="1"/>
  <c r="I4019" i="1"/>
  <c r="H4019" i="1"/>
  <c r="G4019" i="1"/>
  <c r="F4019" i="1"/>
  <c r="E4019" i="1"/>
  <c r="D4019" i="1"/>
  <c r="C4019" i="1"/>
  <c r="X4018" i="1"/>
  <c r="W4018" i="1"/>
  <c r="V4018" i="1"/>
  <c r="U4018" i="1"/>
  <c r="T4018" i="1"/>
  <c r="S4018" i="1"/>
  <c r="R4018" i="1"/>
  <c r="Q4018" i="1"/>
  <c r="P4018" i="1"/>
  <c r="O4018" i="1"/>
  <c r="N4018" i="1"/>
  <c r="M4018" i="1"/>
  <c r="L4018" i="1"/>
  <c r="K4018" i="1"/>
  <c r="J4018" i="1"/>
  <c r="I4018" i="1"/>
  <c r="H4018" i="1"/>
  <c r="G4018" i="1"/>
  <c r="F4018" i="1"/>
  <c r="E4018" i="1"/>
  <c r="D4018" i="1"/>
  <c r="C4018" i="1"/>
  <c r="X4017" i="1"/>
  <c r="W4017" i="1"/>
  <c r="V4017" i="1"/>
  <c r="U4017" i="1"/>
  <c r="T4017" i="1"/>
  <c r="S4017" i="1"/>
  <c r="R4017" i="1"/>
  <c r="Q4017" i="1"/>
  <c r="P4017" i="1"/>
  <c r="O4017" i="1"/>
  <c r="N4017" i="1"/>
  <c r="M4017" i="1"/>
  <c r="L4017" i="1"/>
  <c r="K4017" i="1"/>
  <c r="J4017" i="1"/>
  <c r="I4017" i="1"/>
  <c r="H4017" i="1"/>
  <c r="G4017" i="1"/>
  <c r="F4017" i="1"/>
  <c r="E4017" i="1"/>
  <c r="D4017" i="1"/>
  <c r="C4017" i="1"/>
  <c r="X4016" i="1"/>
  <c r="W4016" i="1"/>
  <c r="V4016" i="1"/>
  <c r="U4016" i="1"/>
  <c r="T4016" i="1"/>
  <c r="S4016" i="1"/>
  <c r="R4016" i="1"/>
  <c r="Q4016" i="1"/>
  <c r="P4016" i="1"/>
  <c r="O4016" i="1"/>
  <c r="N4016" i="1"/>
  <c r="M4016" i="1"/>
  <c r="L4016" i="1"/>
  <c r="K4016" i="1"/>
  <c r="J4016" i="1"/>
  <c r="I4016" i="1"/>
  <c r="H4016" i="1"/>
  <c r="G4016" i="1"/>
  <c r="F4016" i="1"/>
  <c r="E4016" i="1"/>
  <c r="D4016" i="1"/>
  <c r="C4016" i="1"/>
  <c r="X4015" i="1"/>
  <c r="W4015" i="1"/>
  <c r="V4015" i="1"/>
  <c r="U4015" i="1"/>
  <c r="T4015" i="1"/>
  <c r="S4015" i="1"/>
  <c r="R4015" i="1"/>
  <c r="Q4015" i="1"/>
  <c r="P4015" i="1"/>
  <c r="O4015" i="1"/>
  <c r="N4015" i="1"/>
  <c r="M4015" i="1"/>
  <c r="L4015" i="1"/>
  <c r="K4015" i="1"/>
  <c r="J4015" i="1"/>
  <c r="I4015" i="1"/>
  <c r="H4015" i="1"/>
  <c r="G4015" i="1"/>
  <c r="F4015" i="1"/>
  <c r="E4015" i="1"/>
  <c r="D4015" i="1"/>
  <c r="C4015" i="1"/>
  <c r="X4014" i="1"/>
  <c r="W4014" i="1"/>
  <c r="V4014" i="1"/>
  <c r="U4014" i="1"/>
  <c r="T4014" i="1"/>
  <c r="S4014" i="1"/>
  <c r="R4014" i="1"/>
  <c r="Q4014" i="1"/>
  <c r="P4014" i="1"/>
  <c r="O4014" i="1"/>
  <c r="N4014" i="1"/>
  <c r="M4014" i="1"/>
  <c r="L4014" i="1"/>
  <c r="K4014" i="1"/>
  <c r="J4014" i="1"/>
  <c r="I4014" i="1"/>
  <c r="H4014" i="1"/>
  <c r="G4014" i="1"/>
  <c r="F4014" i="1"/>
  <c r="E4014" i="1"/>
  <c r="D4014" i="1"/>
  <c r="C4014" i="1"/>
  <c r="X4013" i="1"/>
  <c r="W4013" i="1"/>
  <c r="V4013" i="1"/>
  <c r="U4013" i="1"/>
  <c r="T4013" i="1"/>
  <c r="S4013" i="1"/>
  <c r="R4013" i="1"/>
  <c r="Q4013" i="1"/>
  <c r="P4013" i="1"/>
  <c r="O4013" i="1"/>
  <c r="N4013" i="1"/>
  <c r="M4013" i="1"/>
  <c r="L4013" i="1"/>
  <c r="K4013" i="1"/>
  <c r="J4013" i="1"/>
  <c r="I4013" i="1"/>
  <c r="H4013" i="1"/>
  <c r="G4013" i="1"/>
  <c r="F4013" i="1"/>
  <c r="E4013" i="1"/>
  <c r="D4013" i="1"/>
  <c r="C4013" i="1"/>
  <c r="X4012" i="1"/>
  <c r="W4012" i="1"/>
  <c r="V4012" i="1"/>
  <c r="U4012" i="1"/>
  <c r="T4012" i="1"/>
  <c r="S4012" i="1"/>
  <c r="R4012" i="1"/>
  <c r="Q4012" i="1"/>
  <c r="P4012" i="1"/>
  <c r="O4012" i="1"/>
  <c r="N4012" i="1"/>
  <c r="M4012" i="1"/>
  <c r="L4012" i="1"/>
  <c r="K4012" i="1"/>
  <c r="J4012" i="1"/>
  <c r="I4012" i="1"/>
  <c r="H4012" i="1"/>
  <c r="G4012" i="1"/>
  <c r="F4012" i="1"/>
  <c r="E4012" i="1"/>
  <c r="D4012" i="1"/>
  <c r="C4012" i="1"/>
  <c r="X4011" i="1"/>
  <c r="W4011" i="1"/>
  <c r="V4011" i="1"/>
  <c r="U4011" i="1"/>
  <c r="T4011" i="1"/>
  <c r="S4011" i="1"/>
  <c r="R4011" i="1"/>
  <c r="Q4011" i="1"/>
  <c r="P4011" i="1"/>
  <c r="O4011" i="1"/>
  <c r="N4011" i="1"/>
  <c r="M4011" i="1"/>
  <c r="L4011" i="1"/>
  <c r="K4011" i="1"/>
  <c r="J4011" i="1"/>
  <c r="I4011" i="1"/>
  <c r="H4011" i="1"/>
  <c r="G4011" i="1"/>
  <c r="F4011" i="1"/>
  <c r="E4011" i="1"/>
  <c r="D4011" i="1"/>
  <c r="C4011" i="1"/>
  <c r="X4010" i="1"/>
  <c r="W4010" i="1"/>
  <c r="V4010" i="1"/>
  <c r="U4010" i="1"/>
  <c r="T4010" i="1"/>
  <c r="S4010" i="1"/>
  <c r="R4010" i="1"/>
  <c r="Q4010" i="1"/>
  <c r="P4010" i="1"/>
  <c r="O4010" i="1"/>
  <c r="N4010" i="1"/>
  <c r="M4010" i="1"/>
  <c r="L4010" i="1"/>
  <c r="K4010" i="1"/>
  <c r="J4010" i="1"/>
  <c r="I4010" i="1"/>
  <c r="H4010" i="1"/>
  <c r="G4010" i="1"/>
  <c r="F4010" i="1"/>
  <c r="E4010" i="1"/>
  <c r="D4010" i="1"/>
  <c r="C4010" i="1"/>
  <c r="X4009" i="1"/>
  <c r="W4009" i="1"/>
  <c r="V4009" i="1"/>
  <c r="U4009" i="1"/>
  <c r="T4009" i="1"/>
  <c r="S4009" i="1"/>
  <c r="R4009" i="1"/>
  <c r="Q4009" i="1"/>
  <c r="P4009" i="1"/>
  <c r="O4009" i="1"/>
  <c r="N4009" i="1"/>
  <c r="M4009" i="1"/>
  <c r="L4009" i="1"/>
  <c r="K4009" i="1"/>
  <c r="J4009" i="1"/>
  <c r="I4009" i="1"/>
  <c r="H4009" i="1"/>
  <c r="G4009" i="1"/>
  <c r="F4009" i="1"/>
  <c r="E4009" i="1"/>
  <c r="D4009" i="1"/>
  <c r="C4009" i="1"/>
  <c r="X4008" i="1"/>
  <c r="W4008" i="1"/>
  <c r="V4008" i="1"/>
  <c r="U4008" i="1"/>
  <c r="T4008" i="1"/>
  <c r="S4008" i="1"/>
  <c r="R4008" i="1"/>
  <c r="Q4008" i="1"/>
  <c r="P4008" i="1"/>
  <c r="O4008" i="1"/>
  <c r="N4008" i="1"/>
  <c r="M4008" i="1"/>
  <c r="L4008" i="1"/>
  <c r="K4008" i="1"/>
  <c r="J4008" i="1"/>
  <c r="I4008" i="1"/>
  <c r="H4008" i="1"/>
  <c r="G4008" i="1"/>
  <c r="F4008" i="1"/>
  <c r="E4008" i="1"/>
  <c r="D4008" i="1"/>
  <c r="C4008" i="1"/>
  <c r="X4007" i="1"/>
  <c r="W4007" i="1"/>
  <c r="V4007" i="1"/>
  <c r="U4007" i="1"/>
  <c r="T4007" i="1"/>
  <c r="S4007" i="1"/>
  <c r="R4007" i="1"/>
  <c r="Q4007" i="1"/>
  <c r="P4007" i="1"/>
  <c r="O4007" i="1"/>
  <c r="N4007" i="1"/>
  <c r="M4007" i="1"/>
  <c r="L4007" i="1"/>
  <c r="K4007" i="1"/>
  <c r="J4007" i="1"/>
  <c r="I4007" i="1"/>
  <c r="H4007" i="1"/>
  <c r="G4007" i="1"/>
  <c r="F4007" i="1"/>
  <c r="E4007" i="1"/>
  <c r="D4007" i="1"/>
  <c r="C4007" i="1"/>
  <c r="X4006" i="1"/>
  <c r="W4006" i="1"/>
  <c r="V4006" i="1"/>
  <c r="U4006" i="1"/>
  <c r="T4006" i="1"/>
  <c r="S4006" i="1"/>
  <c r="R4006" i="1"/>
  <c r="Q4006" i="1"/>
  <c r="P4006" i="1"/>
  <c r="O4006" i="1"/>
  <c r="N4006" i="1"/>
  <c r="M4006" i="1"/>
  <c r="L4006" i="1"/>
  <c r="K4006" i="1"/>
  <c r="J4006" i="1"/>
  <c r="I4006" i="1"/>
  <c r="H4006" i="1"/>
  <c r="G4006" i="1"/>
  <c r="F4006" i="1"/>
  <c r="E4006" i="1"/>
  <c r="D4006" i="1"/>
  <c r="C4006" i="1"/>
  <c r="X4005" i="1"/>
  <c r="W4005" i="1"/>
  <c r="V4005" i="1"/>
  <c r="U4005" i="1"/>
  <c r="T4005" i="1"/>
  <c r="S4005" i="1"/>
  <c r="R4005" i="1"/>
  <c r="Q4005" i="1"/>
  <c r="P4005" i="1"/>
  <c r="O4005" i="1"/>
  <c r="N4005" i="1"/>
  <c r="M4005" i="1"/>
  <c r="L4005" i="1"/>
  <c r="K4005" i="1"/>
  <c r="J4005" i="1"/>
  <c r="I4005" i="1"/>
  <c r="H4005" i="1"/>
  <c r="G4005" i="1"/>
  <c r="F4005" i="1"/>
  <c r="E4005" i="1"/>
  <c r="D4005" i="1"/>
  <c r="C4005" i="1"/>
  <c r="X4004" i="1"/>
  <c r="W4004" i="1"/>
  <c r="V4004" i="1"/>
  <c r="U4004" i="1"/>
  <c r="T4004" i="1"/>
  <c r="S4004" i="1"/>
  <c r="R4004" i="1"/>
  <c r="Q4004" i="1"/>
  <c r="P4004" i="1"/>
  <c r="O4004" i="1"/>
  <c r="N4004" i="1"/>
  <c r="M4004" i="1"/>
  <c r="L4004" i="1"/>
  <c r="K4004" i="1"/>
  <c r="J4004" i="1"/>
  <c r="I4004" i="1"/>
  <c r="H4004" i="1"/>
  <c r="G4004" i="1"/>
  <c r="F4004" i="1"/>
  <c r="E4004" i="1"/>
  <c r="D4004" i="1"/>
  <c r="C4004" i="1"/>
  <c r="X4003" i="1"/>
  <c r="W4003" i="1"/>
  <c r="V4003" i="1"/>
  <c r="U4003" i="1"/>
  <c r="T4003" i="1"/>
  <c r="S4003" i="1"/>
  <c r="R4003" i="1"/>
  <c r="Q4003" i="1"/>
  <c r="P4003" i="1"/>
  <c r="O4003" i="1"/>
  <c r="N4003" i="1"/>
  <c r="M4003" i="1"/>
  <c r="L4003" i="1"/>
  <c r="K4003" i="1"/>
  <c r="J4003" i="1"/>
  <c r="I4003" i="1"/>
  <c r="H4003" i="1"/>
  <c r="G4003" i="1"/>
  <c r="F4003" i="1"/>
  <c r="E4003" i="1"/>
  <c r="D4003" i="1"/>
  <c r="C4003" i="1"/>
  <c r="X4002" i="1"/>
  <c r="W4002" i="1"/>
  <c r="V4002" i="1"/>
  <c r="U4002" i="1"/>
  <c r="T4002" i="1"/>
  <c r="S4002" i="1"/>
  <c r="R4002" i="1"/>
  <c r="Q4002" i="1"/>
  <c r="P4002" i="1"/>
  <c r="O4002" i="1"/>
  <c r="N4002" i="1"/>
  <c r="M4002" i="1"/>
  <c r="L4002" i="1"/>
  <c r="K4002" i="1"/>
  <c r="J4002" i="1"/>
  <c r="I4002" i="1"/>
  <c r="H4002" i="1"/>
  <c r="G4002" i="1"/>
  <c r="F4002" i="1"/>
  <c r="E4002" i="1"/>
  <c r="D4002" i="1"/>
  <c r="C4002" i="1"/>
  <c r="X4001" i="1"/>
  <c r="W4001" i="1"/>
  <c r="V4001" i="1"/>
  <c r="U4001" i="1"/>
  <c r="T4001" i="1"/>
  <c r="S4001" i="1"/>
  <c r="R4001" i="1"/>
  <c r="Q4001" i="1"/>
  <c r="P4001" i="1"/>
  <c r="O4001" i="1"/>
  <c r="N4001" i="1"/>
  <c r="M4001" i="1"/>
  <c r="L4001" i="1"/>
  <c r="K4001" i="1"/>
  <c r="J4001" i="1"/>
  <c r="I4001" i="1"/>
  <c r="H4001" i="1"/>
  <c r="G4001" i="1"/>
  <c r="F4001" i="1"/>
  <c r="E4001" i="1"/>
  <c r="D4001" i="1"/>
  <c r="C4001" i="1"/>
  <c r="X4000" i="1"/>
  <c r="W4000" i="1"/>
  <c r="V4000" i="1"/>
  <c r="U4000" i="1"/>
  <c r="T4000" i="1"/>
  <c r="S4000" i="1"/>
  <c r="R4000" i="1"/>
  <c r="Q4000" i="1"/>
  <c r="P4000" i="1"/>
  <c r="O4000" i="1"/>
  <c r="N4000" i="1"/>
  <c r="M4000" i="1"/>
  <c r="L4000" i="1"/>
  <c r="K4000" i="1"/>
  <c r="J4000" i="1"/>
  <c r="I4000" i="1"/>
  <c r="H4000" i="1"/>
  <c r="G4000" i="1"/>
  <c r="F4000" i="1"/>
  <c r="E4000" i="1"/>
  <c r="D4000" i="1"/>
  <c r="C4000" i="1"/>
  <c r="X3999" i="1"/>
  <c r="W3999" i="1"/>
  <c r="V3999" i="1"/>
  <c r="U3999" i="1"/>
  <c r="T3999" i="1"/>
  <c r="S3999" i="1"/>
  <c r="R3999" i="1"/>
  <c r="Q3999" i="1"/>
  <c r="P3999" i="1"/>
  <c r="O3999" i="1"/>
  <c r="N3999" i="1"/>
  <c r="M3999" i="1"/>
  <c r="L3999" i="1"/>
  <c r="K3999" i="1"/>
  <c r="J3999" i="1"/>
  <c r="I3999" i="1"/>
  <c r="H3999" i="1"/>
  <c r="G3999" i="1"/>
  <c r="F3999" i="1"/>
  <c r="E3999" i="1"/>
  <c r="D3999" i="1"/>
  <c r="C3999" i="1"/>
  <c r="X3998" i="1"/>
  <c r="W3998" i="1"/>
  <c r="V3998" i="1"/>
  <c r="U3998" i="1"/>
  <c r="T3998" i="1"/>
  <c r="S3998" i="1"/>
  <c r="R3998" i="1"/>
  <c r="Q3998" i="1"/>
  <c r="P3998" i="1"/>
  <c r="O3998" i="1"/>
  <c r="N3998" i="1"/>
  <c r="M3998" i="1"/>
  <c r="L3998" i="1"/>
  <c r="K3998" i="1"/>
  <c r="J3998" i="1"/>
  <c r="I3998" i="1"/>
  <c r="H3998" i="1"/>
  <c r="G3998" i="1"/>
  <c r="F3998" i="1"/>
  <c r="E3998" i="1"/>
  <c r="D3998" i="1"/>
  <c r="C3998" i="1"/>
  <c r="X3997" i="1"/>
  <c r="W3997" i="1"/>
  <c r="V3997" i="1"/>
  <c r="U3997" i="1"/>
  <c r="T3997" i="1"/>
  <c r="S3997" i="1"/>
  <c r="R3997" i="1"/>
  <c r="Q3997" i="1"/>
  <c r="P3997" i="1"/>
  <c r="O3997" i="1"/>
  <c r="N3997" i="1"/>
  <c r="M3997" i="1"/>
  <c r="L3997" i="1"/>
  <c r="K3997" i="1"/>
  <c r="J3997" i="1"/>
  <c r="I3997" i="1"/>
  <c r="H3997" i="1"/>
  <c r="G3997" i="1"/>
  <c r="F3997" i="1"/>
  <c r="E3997" i="1"/>
  <c r="D3997" i="1"/>
  <c r="C3997" i="1"/>
  <c r="X3996" i="1"/>
  <c r="W3996" i="1"/>
  <c r="V3996" i="1"/>
  <c r="U3996" i="1"/>
  <c r="T3996" i="1"/>
  <c r="S3996" i="1"/>
  <c r="R3996" i="1"/>
  <c r="Q3996" i="1"/>
  <c r="P3996" i="1"/>
  <c r="O3996" i="1"/>
  <c r="N3996" i="1"/>
  <c r="M3996" i="1"/>
  <c r="L3996" i="1"/>
  <c r="K3996" i="1"/>
  <c r="J3996" i="1"/>
  <c r="I3996" i="1"/>
  <c r="H3996" i="1"/>
  <c r="G3996" i="1"/>
  <c r="F3996" i="1"/>
  <c r="E3996" i="1"/>
  <c r="D3996" i="1"/>
  <c r="C3996" i="1"/>
  <c r="X3995" i="1"/>
  <c r="W3995" i="1"/>
  <c r="V3995" i="1"/>
  <c r="U3995" i="1"/>
  <c r="T3995" i="1"/>
  <c r="S3995" i="1"/>
  <c r="R3995" i="1"/>
  <c r="Q3995" i="1"/>
  <c r="P3995" i="1"/>
  <c r="O3995" i="1"/>
  <c r="N3995" i="1"/>
  <c r="M3995" i="1"/>
  <c r="L3995" i="1"/>
  <c r="K3995" i="1"/>
  <c r="J3995" i="1"/>
  <c r="I3995" i="1"/>
  <c r="H3995" i="1"/>
  <c r="G3995" i="1"/>
  <c r="F3995" i="1"/>
  <c r="E3995" i="1"/>
  <c r="D3995" i="1"/>
  <c r="C3995" i="1"/>
  <c r="X3994" i="1"/>
  <c r="W3994" i="1"/>
  <c r="V3994" i="1"/>
  <c r="U3994" i="1"/>
  <c r="T3994" i="1"/>
  <c r="S3994" i="1"/>
  <c r="R3994" i="1"/>
  <c r="Q3994" i="1"/>
  <c r="P3994" i="1"/>
  <c r="O3994" i="1"/>
  <c r="N3994" i="1"/>
  <c r="M3994" i="1"/>
  <c r="L3994" i="1"/>
  <c r="K3994" i="1"/>
  <c r="J3994" i="1"/>
  <c r="I3994" i="1"/>
  <c r="H3994" i="1"/>
  <c r="G3994" i="1"/>
  <c r="F3994" i="1"/>
  <c r="E3994" i="1"/>
  <c r="D3994" i="1"/>
  <c r="C3994" i="1"/>
  <c r="X3993" i="1"/>
  <c r="W3993" i="1"/>
  <c r="V3993" i="1"/>
  <c r="U3993" i="1"/>
  <c r="T3993" i="1"/>
  <c r="S3993" i="1"/>
  <c r="R3993" i="1"/>
  <c r="Q3993" i="1"/>
  <c r="P3993" i="1"/>
  <c r="O3993" i="1"/>
  <c r="N3993" i="1"/>
  <c r="M3993" i="1"/>
  <c r="L3993" i="1"/>
  <c r="K3993" i="1"/>
  <c r="J3993" i="1"/>
  <c r="I3993" i="1"/>
  <c r="H3993" i="1"/>
  <c r="G3993" i="1"/>
  <c r="F3993" i="1"/>
  <c r="E3993" i="1"/>
  <c r="D3993" i="1"/>
  <c r="C3993" i="1"/>
  <c r="X3992" i="1"/>
  <c r="W3992" i="1"/>
  <c r="V3992" i="1"/>
  <c r="U3992" i="1"/>
  <c r="T3992" i="1"/>
  <c r="S3992" i="1"/>
  <c r="R3992" i="1"/>
  <c r="Q3992" i="1"/>
  <c r="P3992" i="1"/>
  <c r="O3992" i="1"/>
  <c r="N3992" i="1"/>
  <c r="M3992" i="1"/>
  <c r="L3992" i="1"/>
  <c r="K3992" i="1"/>
  <c r="J3992" i="1"/>
  <c r="I3992" i="1"/>
  <c r="H3992" i="1"/>
  <c r="G3992" i="1"/>
  <c r="F3992" i="1"/>
  <c r="E3992" i="1"/>
  <c r="D3992" i="1"/>
  <c r="C3992" i="1"/>
  <c r="X3991" i="1"/>
  <c r="W3991" i="1"/>
  <c r="V3991" i="1"/>
  <c r="U3991" i="1"/>
  <c r="T3991" i="1"/>
  <c r="S3991" i="1"/>
  <c r="R3991" i="1"/>
  <c r="Q3991" i="1"/>
  <c r="P3991" i="1"/>
  <c r="O3991" i="1"/>
  <c r="N3991" i="1"/>
  <c r="M3991" i="1"/>
  <c r="L3991" i="1"/>
  <c r="K3991" i="1"/>
  <c r="J3991" i="1"/>
  <c r="I3991" i="1"/>
  <c r="H3991" i="1"/>
  <c r="G3991" i="1"/>
  <c r="F3991" i="1"/>
  <c r="E3991" i="1"/>
  <c r="D3991" i="1"/>
  <c r="C3991" i="1"/>
  <c r="X3990" i="1"/>
  <c r="W3990" i="1"/>
  <c r="V3990" i="1"/>
  <c r="U3990" i="1"/>
  <c r="T3990" i="1"/>
  <c r="S3990" i="1"/>
  <c r="R3990" i="1"/>
  <c r="Q3990" i="1"/>
  <c r="P3990" i="1"/>
  <c r="O3990" i="1"/>
  <c r="N3990" i="1"/>
  <c r="M3990" i="1"/>
  <c r="L3990" i="1"/>
  <c r="K3990" i="1"/>
  <c r="J3990" i="1"/>
  <c r="I3990" i="1"/>
  <c r="H3990" i="1"/>
  <c r="G3990" i="1"/>
  <c r="F3990" i="1"/>
  <c r="E3990" i="1"/>
  <c r="D3990" i="1"/>
  <c r="C3990" i="1"/>
  <c r="X3989" i="1"/>
  <c r="W3989" i="1"/>
  <c r="V3989" i="1"/>
  <c r="U3989" i="1"/>
  <c r="T3989" i="1"/>
  <c r="S3989" i="1"/>
  <c r="R3989" i="1"/>
  <c r="Q3989" i="1"/>
  <c r="P3989" i="1"/>
  <c r="O3989" i="1"/>
  <c r="N3989" i="1"/>
  <c r="M3989" i="1"/>
  <c r="L3989" i="1"/>
  <c r="K3989" i="1"/>
  <c r="J3989" i="1"/>
  <c r="I3989" i="1"/>
  <c r="H3989" i="1"/>
  <c r="G3989" i="1"/>
  <c r="F3989" i="1"/>
  <c r="E3989" i="1"/>
  <c r="D3989" i="1"/>
  <c r="C3989" i="1"/>
  <c r="X3988" i="1"/>
  <c r="W3988" i="1"/>
  <c r="V3988" i="1"/>
  <c r="U3988" i="1"/>
  <c r="T3988" i="1"/>
  <c r="S3988" i="1"/>
  <c r="R3988" i="1"/>
  <c r="Q3988" i="1"/>
  <c r="P3988" i="1"/>
  <c r="O3988" i="1"/>
  <c r="N3988" i="1"/>
  <c r="M3988" i="1"/>
  <c r="L3988" i="1"/>
  <c r="K3988" i="1"/>
  <c r="J3988" i="1"/>
  <c r="I3988" i="1"/>
  <c r="H3988" i="1"/>
  <c r="G3988" i="1"/>
  <c r="F3988" i="1"/>
  <c r="E3988" i="1"/>
  <c r="D3988" i="1"/>
  <c r="C3988" i="1"/>
  <c r="X3987" i="1"/>
  <c r="W3987" i="1"/>
  <c r="V3987" i="1"/>
  <c r="U3987" i="1"/>
  <c r="T3987" i="1"/>
  <c r="S3987" i="1"/>
  <c r="R3987" i="1"/>
  <c r="Q3987" i="1"/>
  <c r="P3987" i="1"/>
  <c r="O3987" i="1"/>
  <c r="N3987" i="1"/>
  <c r="M3987" i="1"/>
  <c r="L3987" i="1"/>
  <c r="K3987" i="1"/>
  <c r="J3987" i="1"/>
  <c r="I3987" i="1"/>
  <c r="H3987" i="1"/>
  <c r="G3987" i="1"/>
  <c r="F3987" i="1"/>
  <c r="E3987" i="1"/>
  <c r="D3987" i="1"/>
  <c r="C3987" i="1"/>
  <c r="X3986" i="1"/>
  <c r="W3986" i="1"/>
  <c r="V3986" i="1"/>
  <c r="U3986" i="1"/>
  <c r="T3986" i="1"/>
  <c r="S3986" i="1"/>
  <c r="R3986" i="1"/>
  <c r="Q3986" i="1"/>
  <c r="P3986" i="1"/>
  <c r="O3986" i="1"/>
  <c r="N3986" i="1"/>
  <c r="M3986" i="1"/>
  <c r="L3986" i="1"/>
  <c r="K3986" i="1"/>
  <c r="J3986" i="1"/>
  <c r="I3986" i="1"/>
  <c r="H3986" i="1"/>
  <c r="G3986" i="1"/>
  <c r="F3986" i="1"/>
  <c r="E3986" i="1"/>
  <c r="D3986" i="1"/>
  <c r="C3986" i="1"/>
  <c r="X3985" i="1"/>
  <c r="W3985" i="1"/>
  <c r="V3985" i="1"/>
  <c r="U3985" i="1"/>
  <c r="T3985" i="1"/>
  <c r="S3985" i="1"/>
  <c r="R3985" i="1"/>
  <c r="Q3985" i="1"/>
  <c r="P3985" i="1"/>
  <c r="O3985" i="1"/>
  <c r="N3985" i="1"/>
  <c r="M3985" i="1"/>
  <c r="L3985" i="1"/>
  <c r="K3985" i="1"/>
  <c r="J3985" i="1"/>
  <c r="I3985" i="1"/>
  <c r="H3985" i="1"/>
  <c r="G3985" i="1"/>
  <c r="F3985" i="1"/>
  <c r="E3985" i="1"/>
  <c r="D3985" i="1"/>
  <c r="C3985" i="1"/>
  <c r="X3984" i="1"/>
  <c r="W3984" i="1"/>
  <c r="V3984" i="1"/>
  <c r="U3984" i="1"/>
  <c r="T3984" i="1"/>
  <c r="S3984" i="1"/>
  <c r="R3984" i="1"/>
  <c r="Q3984" i="1"/>
  <c r="P3984" i="1"/>
  <c r="O3984" i="1"/>
  <c r="N3984" i="1"/>
  <c r="M3984" i="1"/>
  <c r="L3984" i="1"/>
  <c r="K3984" i="1"/>
  <c r="J3984" i="1"/>
  <c r="I3984" i="1"/>
  <c r="H3984" i="1"/>
  <c r="G3984" i="1"/>
  <c r="F3984" i="1"/>
  <c r="E3984" i="1"/>
  <c r="D3984" i="1"/>
  <c r="C3984" i="1"/>
  <c r="X3983" i="1"/>
  <c r="W3983" i="1"/>
  <c r="V3983" i="1"/>
  <c r="U3983" i="1"/>
  <c r="T3983" i="1"/>
  <c r="S3983" i="1"/>
  <c r="R3983" i="1"/>
  <c r="Q3983" i="1"/>
  <c r="P3983" i="1"/>
  <c r="O3983" i="1"/>
  <c r="N3983" i="1"/>
  <c r="M3983" i="1"/>
  <c r="L3983" i="1"/>
  <c r="K3983" i="1"/>
  <c r="J3983" i="1"/>
  <c r="I3983" i="1"/>
  <c r="H3983" i="1"/>
  <c r="G3983" i="1"/>
  <c r="F3983" i="1"/>
  <c r="E3983" i="1"/>
  <c r="D3983" i="1"/>
  <c r="C3983" i="1"/>
  <c r="X3982" i="1"/>
  <c r="W3982" i="1"/>
  <c r="V3982" i="1"/>
  <c r="U3982" i="1"/>
  <c r="T3982" i="1"/>
  <c r="S3982" i="1"/>
  <c r="R3982" i="1"/>
  <c r="Q3982" i="1"/>
  <c r="P3982" i="1"/>
  <c r="O3982" i="1"/>
  <c r="N3982" i="1"/>
  <c r="M3982" i="1"/>
  <c r="L3982" i="1"/>
  <c r="K3982" i="1"/>
  <c r="J3982" i="1"/>
  <c r="I3982" i="1"/>
  <c r="H3982" i="1"/>
  <c r="G3982" i="1"/>
  <c r="F3982" i="1"/>
  <c r="E3982" i="1"/>
  <c r="D3982" i="1"/>
  <c r="C3982" i="1"/>
  <c r="X3981" i="1"/>
  <c r="W3981" i="1"/>
  <c r="V3981" i="1"/>
  <c r="U3981" i="1"/>
  <c r="T3981" i="1"/>
  <c r="S3981" i="1"/>
  <c r="R3981" i="1"/>
  <c r="Q3981" i="1"/>
  <c r="P3981" i="1"/>
  <c r="O3981" i="1"/>
  <c r="N3981" i="1"/>
  <c r="M3981" i="1"/>
  <c r="L3981" i="1"/>
  <c r="K3981" i="1"/>
  <c r="J3981" i="1"/>
  <c r="I3981" i="1"/>
  <c r="H3981" i="1"/>
  <c r="G3981" i="1"/>
  <c r="F3981" i="1"/>
  <c r="E3981" i="1"/>
  <c r="D3981" i="1"/>
  <c r="C3981" i="1"/>
  <c r="X3980" i="1"/>
  <c r="W3980" i="1"/>
  <c r="V3980" i="1"/>
  <c r="U3980" i="1"/>
  <c r="T3980" i="1"/>
  <c r="S3980" i="1"/>
  <c r="R3980" i="1"/>
  <c r="Q3980" i="1"/>
  <c r="P3980" i="1"/>
  <c r="O3980" i="1"/>
  <c r="N3980" i="1"/>
  <c r="M3980" i="1"/>
  <c r="L3980" i="1"/>
  <c r="K3980" i="1"/>
  <c r="J3980" i="1"/>
  <c r="I3980" i="1"/>
  <c r="H3980" i="1"/>
  <c r="G3980" i="1"/>
  <c r="F3980" i="1"/>
  <c r="E3980" i="1"/>
  <c r="D3980" i="1"/>
  <c r="C3980" i="1"/>
  <c r="X3979" i="1"/>
  <c r="W3979" i="1"/>
  <c r="V3979" i="1"/>
  <c r="U3979" i="1"/>
  <c r="T3979" i="1"/>
  <c r="S3979" i="1"/>
  <c r="R3979" i="1"/>
  <c r="Q3979" i="1"/>
  <c r="P3979" i="1"/>
  <c r="O3979" i="1"/>
  <c r="N3979" i="1"/>
  <c r="M3979" i="1"/>
  <c r="L3979" i="1"/>
  <c r="K3979" i="1"/>
  <c r="J3979" i="1"/>
  <c r="I3979" i="1"/>
  <c r="H3979" i="1"/>
  <c r="G3979" i="1"/>
  <c r="F3979" i="1"/>
  <c r="E3979" i="1"/>
  <c r="D3979" i="1"/>
  <c r="C3979" i="1"/>
  <c r="X3978" i="1"/>
  <c r="W3978" i="1"/>
  <c r="V3978" i="1"/>
  <c r="U3978" i="1"/>
  <c r="T3978" i="1"/>
  <c r="S3978" i="1"/>
  <c r="R3978" i="1"/>
  <c r="Q3978" i="1"/>
  <c r="P3978" i="1"/>
  <c r="O3978" i="1"/>
  <c r="N3978" i="1"/>
  <c r="M3978" i="1"/>
  <c r="L3978" i="1"/>
  <c r="K3978" i="1"/>
  <c r="J3978" i="1"/>
  <c r="I3978" i="1"/>
  <c r="H3978" i="1"/>
  <c r="G3978" i="1"/>
  <c r="F3978" i="1"/>
  <c r="E3978" i="1"/>
  <c r="D3978" i="1"/>
  <c r="C3978" i="1"/>
  <c r="X3977" i="1"/>
  <c r="W3977" i="1"/>
  <c r="V3977" i="1"/>
  <c r="U3977" i="1"/>
  <c r="T3977" i="1"/>
  <c r="S3977" i="1"/>
  <c r="R3977" i="1"/>
  <c r="Q3977" i="1"/>
  <c r="P3977" i="1"/>
  <c r="O3977" i="1"/>
  <c r="N3977" i="1"/>
  <c r="M3977" i="1"/>
  <c r="L3977" i="1"/>
  <c r="K3977" i="1"/>
  <c r="J3977" i="1"/>
  <c r="I3977" i="1"/>
  <c r="H3977" i="1"/>
  <c r="G3977" i="1"/>
  <c r="F3977" i="1"/>
  <c r="E3977" i="1"/>
  <c r="D3977" i="1"/>
  <c r="C3977" i="1"/>
  <c r="X3976" i="1"/>
  <c r="W3976" i="1"/>
  <c r="V3976" i="1"/>
  <c r="U3976" i="1"/>
  <c r="T3976" i="1"/>
  <c r="S3976" i="1"/>
  <c r="R3976" i="1"/>
  <c r="Q3976" i="1"/>
  <c r="P3976" i="1"/>
  <c r="O3976" i="1"/>
  <c r="N3976" i="1"/>
  <c r="M3976" i="1"/>
  <c r="L3976" i="1"/>
  <c r="K3976" i="1"/>
  <c r="J3976" i="1"/>
  <c r="I3976" i="1"/>
  <c r="H3976" i="1"/>
  <c r="G3976" i="1"/>
  <c r="F3976" i="1"/>
  <c r="E3976" i="1"/>
  <c r="D3976" i="1"/>
  <c r="C3976" i="1"/>
  <c r="X3975" i="1"/>
  <c r="W3975" i="1"/>
  <c r="V3975" i="1"/>
  <c r="U3975" i="1"/>
  <c r="T3975" i="1"/>
  <c r="S3975" i="1"/>
  <c r="R3975" i="1"/>
  <c r="Q3975" i="1"/>
  <c r="P3975" i="1"/>
  <c r="O3975" i="1"/>
  <c r="N3975" i="1"/>
  <c r="M3975" i="1"/>
  <c r="L3975" i="1"/>
  <c r="K3975" i="1"/>
  <c r="J3975" i="1"/>
  <c r="I3975" i="1"/>
  <c r="H3975" i="1"/>
  <c r="G3975" i="1"/>
  <c r="F3975" i="1"/>
  <c r="E3975" i="1"/>
  <c r="D3975" i="1"/>
  <c r="C3975" i="1"/>
  <c r="X3974" i="1"/>
  <c r="W3974" i="1"/>
  <c r="V3974" i="1"/>
  <c r="U3974" i="1"/>
  <c r="T3974" i="1"/>
  <c r="S3974" i="1"/>
  <c r="R3974" i="1"/>
  <c r="Q3974" i="1"/>
  <c r="P3974" i="1"/>
  <c r="O3974" i="1"/>
  <c r="N3974" i="1"/>
  <c r="M3974" i="1"/>
  <c r="L3974" i="1"/>
  <c r="K3974" i="1"/>
  <c r="J3974" i="1"/>
  <c r="I3974" i="1"/>
  <c r="H3974" i="1"/>
  <c r="G3974" i="1"/>
  <c r="F3974" i="1"/>
  <c r="E3974" i="1"/>
  <c r="D3974" i="1"/>
  <c r="C3974" i="1"/>
  <c r="X3973" i="1"/>
  <c r="W3973" i="1"/>
  <c r="V3973" i="1"/>
  <c r="U3973" i="1"/>
  <c r="T3973" i="1"/>
  <c r="S3973" i="1"/>
  <c r="R3973" i="1"/>
  <c r="Q3973" i="1"/>
  <c r="P3973" i="1"/>
  <c r="O3973" i="1"/>
  <c r="N3973" i="1"/>
  <c r="M3973" i="1"/>
  <c r="L3973" i="1"/>
  <c r="K3973" i="1"/>
  <c r="J3973" i="1"/>
  <c r="I3973" i="1"/>
  <c r="H3973" i="1"/>
  <c r="G3973" i="1"/>
  <c r="F3973" i="1"/>
  <c r="E3973" i="1"/>
  <c r="D3973" i="1"/>
  <c r="C3973" i="1"/>
  <c r="X3972" i="1"/>
  <c r="W3972" i="1"/>
  <c r="V3972" i="1"/>
  <c r="U3972" i="1"/>
  <c r="T3972" i="1"/>
  <c r="S3972" i="1"/>
  <c r="R3972" i="1"/>
  <c r="Q3972" i="1"/>
  <c r="P3972" i="1"/>
  <c r="O3972" i="1"/>
  <c r="N3972" i="1"/>
  <c r="M3972" i="1"/>
  <c r="L3972" i="1"/>
  <c r="K3972" i="1"/>
  <c r="J3972" i="1"/>
  <c r="I3972" i="1"/>
  <c r="H3972" i="1"/>
  <c r="G3972" i="1"/>
  <c r="F3972" i="1"/>
  <c r="E3972" i="1"/>
  <c r="D3972" i="1"/>
  <c r="C3972" i="1"/>
  <c r="X3971" i="1"/>
  <c r="W3971" i="1"/>
  <c r="V3971" i="1"/>
  <c r="U3971" i="1"/>
  <c r="T3971" i="1"/>
  <c r="S3971" i="1"/>
  <c r="R3971" i="1"/>
  <c r="Q3971" i="1"/>
  <c r="P3971" i="1"/>
  <c r="O3971" i="1"/>
  <c r="N3971" i="1"/>
  <c r="M3971" i="1"/>
  <c r="L3971" i="1"/>
  <c r="K3971" i="1"/>
  <c r="J3971" i="1"/>
  <c r="I3971" i="1"/>
  <c r="H3971" i="1"/>
  <c r="G3971" i="1"/>
  <c r="F3971" i="1"/>
  <c r="E3971" i="1"/>
  <c r="D3971" i="1"/>
  <c r="C3971" i="1"/>
  <c r="X3970" i="1"/>
  <c r="W3970" i="1"/>
  <c r="V3970" i="1"/>
  <c r="U3970" i="1"/>
  <c r="T3970" i="1"/>
  <c r="S3970" i="1"/>
  <c r="R3970" i="1"/>
  <c r="Q3970" i="1"/>
  <c r="P3970" i="1"/>
  <c r="O3970" i="1"/>
  <c r="N3970" i="1"/>
  <c r="M3970" i="1"/>
  <c r="L3970" i="1"/>
  <c r="K3970" i="1"/>
  <c r="J3970" i="1"/>
  <c r="I3970" i="1"/>
  <c r="H3970" i="1"/>
  <c r="G3970" i="1"/>
  <c r="F3970" i="1"/>
  <c r="E3970" i="1"/>
  <c r="D3970" i="1"/>
  <c r="C3970" i="1"/>
  <c r="X3969" i="1"/>
  <c r="W3969" i="1"/>
  <c r="V3969" i="1"/>
  <c r="U3969" i="1"/>
  <c r="T3969" i="1"/>
  <c r="S3969" i="1"/>
  <c r="R3969" i="1"/>
  <c r="Q3969" i="1"/>
  <c r="P3969" i="1"/>
  <c r="O3969" i="1"/>
  <c r="N3969" i="1"/>
  <c r="M3969" i="1"/>
  <c r="L3969" i="1"/>
  <c r="K3969" i="1"/>
  <c r="J3969" i="1"/>
  <c r="I3969" i="1"/>
  <c r="H3969" i="1"/>
  <c r="G3969" i="1"/>
  <c r="F3969" i="1"/>
  <c r="E3969" i="1"/>
  <c r="D3969" i="1"/>
  <c r="C3969" i="1"/>
  <c r="X3968" i="1"/>
  <c r="W3968" i="1"/>
  <c r="V3968" i="1"/>
  <c r="U3968" i="1"/>
  <c r="T3968" i="1"/>
  <c r="S3968" i="1"/>
  <c r="R3968" i="1"/>
  <c r="Q3968" i="1"/>
  <c r="P3968" i="1"/>
  <c r="O3968" i="1"/>
  <c r="N3968" i="1"/>
  <c r="M3968" i="1"/>
  <c r="L3968" i="1"/>
  <c r="K3968" i="1"/>
  <c r="J3968" i="1"/>
  <c r="I3968" i="1"/>
  <c r="H3968" i="1"/>
  <c r="G3968" i="1"/>
  <c r="F3968" i="1"/>
  <c r="E3968" i="1"/>
  <c r="D3968" i="1"/>
  <c r="C3968" i="1"/>
  <c r="X3967" i="1"/>
  <c r="W3967" i="1"/>
  <c r="V3967" i="1"/>
  <c r="U3967" i="1"/>
  <c r="T3967" i="1"/>
  <c r="S3967" i="1"/>
  <c r="R3967" i="1"/>
  <c r="Q3967" i="1"/>
  <c r="P3967" i="1"/>
  <c r="O3967" i="1"/>
  <c r="N3967" i="1"/>
  <c r="M3967" i="1"/>
  <c r="L3967" i="1"/>
  <c r="K3967" i="1"/>
  <c r="J3967" i="1"/>
  <c r="I3967" i="1"/>
  <c r="H3967" i="1"/>
  <c r="G3967" i="1"/>
  <c r="F3967" i="1"/>
  <c r="E3967" i="1"/>
  <c r="D3967" i="1"/>
  <c r="C3967" i="1"/>
  <c r="X3966" i="1"/>
  <c r="W3966" i="1"/>
  <c r="V3966" i="1"/>
  <c r="U3966" i="1"/>
  <c r="T3966" i="1"/>
  <c r="S3966" i="1"/>
  <c r="R3966" i="1"/>
  <c r="Q3966" i="1"/>
  <c r="P3966" i="1"/>
  <c r="O3966" i="1"/>
  <c r="N3966" i="1"/>
  <c r="M3966" i="1"/>
  <c r="L3966" i="1"/>
  <c r="K3966" i="1"/>
  <c r="J3966" i="1"/>
  <c r="I3966" i="1"/>
  <c r="H3966" i="1"/>
  <c r="G3966" i="1"/>
  <c r="F3966" i="1"/>
  <c r="E3966" i="1"/>
  <c r="D3966" i="1"/>
  <c r="C3966" i="1"/>
  <c r="X3965" i="1"/>
  <c r="W3965" i="1"/>
  <c r="V3965" i="1"/>
  <c r="U3965" i="1"/>
  <c r="T3965" i="1"/>
  <c r="S3965" i="1"/>
  <c r="R3965" i="1"/>
  <c r="Q3965" i="1"/>
  <c r="P3965" i="1"/>
  <c r="O3965" i="1"/>
  <c r="N3965" i="1"/>
  <c r="M3965" i="1"/>
  <c r="L3965" i="1"/>
  <c r="K3965" i="1"/>
  <c r="J3965" i="1"/>
  <c r="I3965" i="1"/>
  <c r="H3965" i="1"/>
  <c r="G3965" i="1"/>
  <c r="F3965" i="1"/>
  <c r="E3965" i="1"/>
  <c r="D3965" i="1"/>
  <c r="C3965" i="1"/>
  <c r="X3964" i="1"/>
  <c r="W3964" i="1"/>
  <c r="V3964" i="1"/>
  <c r="U3964" i="1"/>
  <c r="T3964" i="1"/>
  <c r="S3964" i="1"/>
  <c r="R3964" i="1"/>
  <c r="Q3964" i="1"/>
  <c r="P3964" i="1"/>
  <c r="O3964" i="1"/>
  <c r="N3964" i="1"/>
  <c r="M3964" i="1"/>
  <c r="L3964" i="1"/>
  <c r="K3964" i="1"/>
  <c r="J3964" i="1"/>
  <c r="I3964" i="1"/>
  <c r="H3964" i="1"/>
  <c r="G3964" i="1"/>
  <c r="F3964" i="1"/>
  <c r="E3964" i="1"/>
  <c r="D3964" i="1"/>
  <c r="C3964" i="1"/>
  <c r="X3963" i="1"/>
  <c r="W3963" i="1"/>
  <c r="V3963" i="1"/>
  <c r="U3963" i="1"/>
  <c r="T3963" i="1"/>
  <c r="S3963" i="1"/>
  <c r="R3963" i="1"/>
  <c r="Q3963" i="1"/>
  <c r="P3963" i="1"/>
  <c r="O3963" i="1"/>
  <c r="N3963" i="1"/>
  <c r="M3963" i="1"/>
  <c r="L3963" i="1"/>
  <c r="K3963" i="1"/>
  <c r="J3963" i="1"/>
  <c r="I3963" i="1"/>
  <c r="H3963" i="1"/>
  <c r="G3963" i="1"/>
  <c r="F3963" i="1"/>
  <c r="E3963" i="1"/>
  <c r="D3963" i="1"/>
  <c r="C3963" i="1"/>
  <c r="X3962" i="1"/>
  <c r="W3962" i="1"/>
  <c r="V3962" i="1"/>
  <c r="U3962" i="1"/>
  <c r="T3962" i="1"/>
  <c r="S3962" i="1"/>
  <c r="R3962" i="1"/>
  <c r="Q3962" i="1"/>
  <c r="P3962" i="1"/>
  <c r="O3962" i="1"/>
  <c r="N3962" i="1"/>
  <c r="M3962" i="1"/>
  <c r="L3962" i="1"/>
  <c r="K3962" i="1"/>
  <c r="J3962" i="1"/>
  <c r="I3962" i="1"/>
  <c r="H3962" i="1"/>
  <c r="G3962" i="1"/>
  <c r="F3962" i="1"/>
  <c r="E3962" i="1"/>
  <c r="D3962" i="1"/>
  <c r="C3962" i="1"/>
  <c r="X3961" i="1"/>
  <c r="W3961" i="1"/>
  <c r="V3961" i="1"/>
  <c r="U3961" i="1"/>
  <c r="T3961" i="1"/>
  <c r="S3961" i="1"/>
  <c r="R3961" i="1"/>
  <c r="Q3961" i="1"/>
  <c r="P3961" i="1"/>
  <c r="O3961" i="1"/>
  <c r="N3961" i="1"/>
  <c r="M3961" i="1"/>
  <c r="L3961" i="1"/>
  <c r="K3961" i="1"/>
  <c r="J3961" i="1"/>
  <c r="I3961" i="1"/>
  <c r="H3961" i="1"/>
  <c r="G3961" i="1"/>
  <c r="F3961" i="1"/>
  <c r="E3961" i="1"/>
  <c r="D3961" i="1"/>
  <c r="C3961" i="1"/>
  <c r="X3960" i="1"/>
  <c r="W3960" i="1"/>
  <c r="V3960" i="1"/>
  <c r="U3960" i="1"/>
  <c r="T3960" i="1"/>
  <c r="S3960" i="1"/>
  <c r="R3960" i="1"/>
  <c r="Q3960" i="1"/>
  <c r="P3960" i="1"/>
  <c r="O3960" i="1"/>
  <c r="N3960" i="1"/>
  <c r="M3960" i="1"/>
  <c r="L3960" i="1"/>
  <c r="K3960" i="1"/>
  <c r="J3960" i="1"/>
  <c r="I3960" i="1"/>
  <c r="H3960" i="1"/>
  <c r="G3960" i="1"/>
  <c r="F3960" i="1"/>
  <c r="E3960" i="1"/>
  <c r="D3960" i="1"/>
  <c r="C3960" i="1"/>
  <c r="X3959" i="1"/>
  <c r="W3959" i="1"/>
  <c r="V3959" i="1"/>
  <c r="U3959" i="1"/>
  <c r="T3959" i="1"/>
  <c r="S3959" i="1"/>
  <c r="R3959" i="1"/>
  <c r="Q3959" i="1"/>
  <c r="P3959" i="1"/>
  <c r="O3959" i="1"/>
  <c r="N3959" i="1"/>
  <c r="M3959" i="1"/>
  <c r="L3959" i="1"/>
  <c r="K3959" i="1"/>
  <c r="J3959" i="1"/>
  <c r="I3959" i="1"/>
  <c r="H3959" i="1"/>
  <c r="G3959" i="1"/>
  <c r="F3959" i="1"/>
  <c r="E3959" i="1"/>
  <c r="D3959" i="1"/>
  <c r="C3959" i="1"/>
  <c r="X3958" i="1"/>
  <c r="W3958" i="1"/>
  <c r="V3958" i="1"/>
  <c r="U3958" i="1"/>
  <c r="T3958" i="1"/>
  <c r="S3958" i="1"/>
  <c r="R3958" i="1"/>
  <c r="Q3958" i="1"/>
  <c r="P3958" i="1"/>
  <c r="O3958" i="1"/>
  <c r="N3958" i="1"/>
  <c r="M3958" i="1"/>
  <c r="L3958" i="1"/>
  <c r="K3958" i="1"/>
  <c r="J3958" i="1"/>
  <c r="I3958" i="1"/>
  <c r="H3958" i="1"/>
  <c r="G3958" i="1"/>
  <c r="F3958" i="1"/>
  <c r="E3958" i="1"/>
  <c r="D3958" i="1"/>
  <c r="C3958" i="1"/>
  <c r="X3957" i="1"/>
  <c r="W3957" i="1"/>
  <c r="V3957" i="1"/>
  <c r="U3957" i="1"/>
  <c r="T3957" i="1"/>
  <c r="S3957" i="1"/>
  <c r="R3957" i="1"/>
  <c r="Q3957" i="1"/>
  <c r="P3957" i="1"/>
  <c r="O3957" i="1"/>
  <c r="N3957" i="1"/>
  <c r="M3957" i="1"/>
  <c r="L3957" i="1"/>
  <c r="K3957" i="1"/>
  <c r="J3957" i="1"/>
  <c r="I3957" i="1"/>
  <c r="H3957" i="1"/>
  <c r="G3957" i="1"/>
  <c r="F3957" i="1"/>
  <c r="E3957" i="1"/>
  <c r="D3957" i="1"/>
  <c r="C3957" i="1"/>
  <c r="X3956" i="1"/>
  <c r="W3956" i="1"/>
  <c r="V3956" i="1"/>
  <c r="U3956" i="1"/>
  <c r="T3956" i="1"/>
  <c r="S3956" i="1"/>
  <c r="R3956" i="1"/>
  <c r="Q3956" i="1"/>
  <c r="P3956" i="1"/>
  <c r="O3956" i="1"/>
  <c r="N3956" i="1"/>
  <c r="M3956" i="1"/>
  <c r="L3956" i="1"/>
  <c r="K3956" i="1"/>
  <c r="J3956" i="1"/>
  <c r="I3956" i="1"/>
  <c r="H3956" i="1"/>
  <c r="G3956" i="1"/>
  <c r="F3956" i="1"/>
  <c r="E3956" i="1"/>
  <c r="D3956" i="1"/>
  <c r="C3956" i="1"/>
  <c r="X3955" i="1"/>
  <c r="W3955" i="1"/>
  <c r="V3955" i="1"/>
  <c r="U3955" i="1"/>
  <c r="T3955" i="1"/>
  <c r="S3955" i="1"/>
  <c r="R3955" i="1"/>
  <c r="Q3955" i="1"/>
  <c r="P3955" i="1"/>
  <c r="O3955" i="1"/>
  <c r="N3955" i="1"/>
  <c r="M3955" i="1"/>
  <c r="L3955" i="1"/>
  <c r="K3955" i="1"/>
  <c r="J3955" i="1"/>
  <c r="I3955" i="1"/>
  <c r="H3955" i="1"/>
  <c r="G3955" i="1"/>
  <c r="F3955" i="1"/>
  <c r="E3955" i="1"/>
  <c r="D3955" i="1"/>
  <c r="C3955" i="1"/>
  <c r="X3954" i="1"/>
  <c r="W3954" i="1"/>
  <c r="V3954" i="1"/>
  <c r="U3954" i="1"/>
  <c r="T3954" i="1"/>
  <c r="S3954" i="1"/>
  <c r="R3954" i="1"/>
  <c r="Q3954" i="1"/>
  <c r="P3954" i="1"/>
  <c r="O3954" i="1"/>
  <c r="N3954" i="1"/>
  <c r="M3954" i="1"/>
  <c r="L3954" i="1"/>
  <c r="K3954" i="1"/>
  <c r="J3954" i="1"/>
  <c r="I3954" i="1"/>
  <c r="H3954" i="1"/>
  <c r="G3954" i="1"/>
  <c r="F3954" i="1"/>
  <c r="E3954" i="1"/>
  <c r="D3954" i="1"/>
  <c r="C3954" i="1"/>
  <c r="X3953" i="1"/>
  <c r="W3953" i="1"/>
  <c r="V3953" i="1"/>
  <c r="U3953" i="1"/>
  <c r="T3953" i="1"/>
  <c r="S3953" i="1"/>
  <c r="R3953" i="1"/>
  <c r="Q3953" i="1"/>
  <c r="P3953" i="1"/>
  <c r="O3953" i="1"/>
  <c r="N3953" i="1"/>
  <c r="M3953" i="1"/>
  <c r="L3953" i="1"/>
  <c r="K3953" i="1"/>
  <c r="J3953" i="1"/>
  <c r="I3953" i="1"/>
  <c r="H3953" i="1"/>
  <c r="G3953" i="1"/>
  <c r="F3953" i="1"/>
  <c r="E3953" i="1"/>
  <c r="D3953" i="1"/>
  <c r="C3953" i="1"/>
  <c r="X3952" i="1"/>
  <c r="W3952" i="1"/>
  <c r="V3952" i="1"/>
  <c r="U3952" i="1"/>
  <c r="T3952" i="1"/>
  <c r="S3952" i="1"/>
  <c r="R3952" i="1"/>
  <c r="Q3952" i="1"/>
  <c r="P3952" i="1"/>
  <c r="O3952" i="1"/>
  <c r="N3952" i="1"/>
  <c r="M3952" i="1"/>
  <c r="L3952" i="1"/>
  <c r="K3952" i="1"/>
  <c r="J3952" i="1"/>
  <c r="I3952" i="1"/>
  <c r="H3952" i="1"/>
  <c r="G3952" i="1"/>
  <c r="F3952" i="1"/>
  <c r="E3952" i="1"/>
  <c r="D3952" i="1"/>
  <c r="C3952" i="1"/>
  <c r="X3951" i="1"/>
  <c r="W3951" i="1"/>
  <c r="V3951" i="1"/>
  <c r="U3951" i="1"/>
  <c r="T3951" i="1"/>
  <c r="S3951" i="1"/>
  <c r="R3951" i="1"/>
  <c r="Q3951" i="1"/>
  <c r="P3951" i="1"/>
  <c r="O3951" i="1"/>
  <c r="N3951" i="1"/>
  <c r="M3951" i="1"/>
  <c r="L3951" i="1"/>
  <c r="K3951" i="1"/>
  <c r="J3951" i="1"/>
  <c r="I3951" i="1"/>
  <c r="H3951" i="1"/>
  <c r="G3951" i="1"/>
  <c r="F3951" i="1"/>
  <c r="E3951" i="1"/>
  <c r="D3951" i="1"/>
  <c r="C3951" i="1"/>
  <c r="X3950" i="1"/>
  <c r="W3950" i="1"/>
  <c r="V3950" i="1"/>
  <c r="U3950" i="1"/>
  <c r="T3950" i="1"/>
  <c r="S3950" i="1"/>
  <c r="R3950" i="1"/>
  <c r="Q3950" i="1"/>
  <c r="P3950" i="1"/>
  <c r="O3950" i="1"/>
  <c r="N3950" i="1"/>
  <c r="M3950" i="1"/>
  <c r="L3950" i="1"/>
  <c r="K3950" i="1"/>
  <c r="J3950" i="1"/>
  <c r="I3950" i="1"/>
  <c r="H3950" i="1"/>
  <c r="G3950" i="1"/>
  <c r="F3950" i="1"/>
  <c r="E3950" i="1"/>
  <c r="D3950" i="1"/>
  <c r="C3950" i="1"/>
  <c r="X3949" i="1"/>
  <c r="W3949" i="1"/>
  <c r="V3949" i="1"/>
  <c r="U3949" i="1"/>
  <c r="T3949" i="1"/>
  <c r="S3949" i="1"/>
  <c r="R3949" i="1"/>
  <c r="Q3949" i="1"/>
  <c r="P3949" i="1"/>
  <c r="O3949" i="1"/>
  <c r="N3949" i="1"/>
  <c r="M3949" i="1"/>
  <c r="L3949" i="1"/>
  <c r="K3949" i="1"/>
  <c r="J3949" i="1"/>
  <c r="I3949" i="1"/>
  <c r="H3949" i="1"/>
  <c r="G3949" i="1"/>
  <c r="F3949" i="1"/>
  <c r="E3949" i="1"/>
  <c r="D3949" i="1"/>
  <c r="C3949" i="1"/>
  <c r="X3948" i="1"/>
  <c r="W3948" i="1"/>
  <c r="V3948" i="1"/>
  <c r="U3948" i="1"/>
  <c r="T3948" i="1"/>
  <c r="S3948" i="1"/>
  <c r="R3948" i="1"/>
  <c r="Q3948" i="1"/>
  <c r="P3948" i="1"/>
  <c r="O3948" i="1"/>
  <c r="N3948" i="1"/>
  <c r="M3948" i="1"/>
  <c r="L3948" i="1"/>
  <c r="K3948" i="1"/>
  <c r="J3948" i="1"/>
  <c r="I3948" i="1"/>
  <c r="H3948" i="1"/>
  <c r="G3948" i="1"/>
  <c r="F3948" i="1"/>
  <c r="E3948" i="1"/>
  <c r="D3948" i="1"/>
  <c r="C3948" i="1"/>
  <c r="X3947" i="1"/>
  <c r="W3947" i="1"/>
  <c r="V3947" i="1"/>
  <c r="U3947" i="1"/>
  <c r="T3947" i="1"/>
  <c r="S3947" i="1"/>
  <c r="R3947" i="1"/>
  <c r="Q3947" i="1"/>
  <c r="P3947" i="1"/>
  <c r="O3947" i="1"/>
  <c r="N3947" i="1"/>
  <c r="M3947" i="1"/>
  <c r="L3947" i="1"/>
  <c r="K3947" i="1"/>
  <c r="J3947" i="1"/>
  <c r="I3947" i="1"/>
  <c r="H3947" i="1"/>
  <c r="G3947" i="1"/>
  <c r="F3947" i="1"/>
  <c r="E3947" i="1"/>
  <c r="D3947" i="1"/>
  <c r="C3947" i="1"/>
  <c r="X3946" i="1"/>
  <c r="W3946" i="1"/>
  <c r="V3946" i="1"/>
  <c r="U3946" i="1"/>
  <c r="T3946" i="1"/>
  <c r="S3946" i="1"/>
  <c r="R3946" i="1"/>
  <c r="Q3946" i="1"/>
  <c r="P3946" i="1"/>
  <c r="O3946" i="1"/>
  <c r="N3946" i="1"/>
  <c r="M3946" i="1"/>
  <c r="L3946" i="1"/>
  <c r="K3946" i="1"/>
  <c r="J3946" i="1"/>
  <c r="I3946" i="1"/>
  <c r="H3946" i="1"/>
  <c r="G3946" i="1"/>
  <c r="F3946" i="1"/>
  <c r="E3946" i="1"/>
  <c r="D3946" i="1"/>
  <c r="C3946" i="1"/>
  <c r="X3945" i="1"/>
  <c r="W3945" i="1"/>
  <c r="V3945" i="1"/>
  <c r="U3945" i="1"/>
  <c r="T3945" i="1"/>
  <c r="S3945" i="1"/>
  <c r="R3945" i="1"/>
  <c r="Q3945" i="1"/>
  <c r="P3945" i="1"/>
  <c r="O3945" i="1"/>
  <c r="N3945" i="1"/>
  <c r="M3945" i="1"/>
  <c r="L3945" i="1"/>
  <c r="K3945" i="1"/>
  <c r="J3945" i="1"/>
  <c r="I3945" i="1"/>
  <c r="H3945" i="1"/>
  <c r="G3945" i="1"/>
  <c r="F3945" i="1"/>
  <c r="E3945" i="1"/>
  <c r="D3945" i="1"/>
  <c r="C3945" i="1"/>
  <c r="X3944" i="1"/>
  <c r="W3944" i="1"/>
  <c r="V3944" i="1"/>
  <c r="U3944" i="1"/>
  <c r="T3944" i="1"/>
  <c r="S3944" i="1"/>
  <c r="R3944" i="1"/>
  <c r="Q3944" i="1"/>
  <c r="P3944" i="1"/>
  <c r="O3944" i="1"/>
  <c r="N3944" i="1"/>
  <c r="M3944" i="1"/>
  <c r="L3944" i="1"/>
  <c r="K3944" i="1"/>
  <c r="J3944" i="1"/>
  <c r="I3944" i="1"/>
  <c r="H3944" i="1"/>
  <c r="G3944" i="1"/>
  <c r="F3944" i="1"/>
  <c r="E3944" i="1"/>
  <c r="D3944" i="1"/>
  <c r="C3944" i="1"/>
  <c r="X3943" i="1"/>
  <c r="W3943" i="1"/>
  <c r="V3943" i="1"/>
  <c r="U3943" i="1"/>
  <c r="T3943" i="1"/>
  <c r="S3943" i="1"/>
  <c r="R3943" i="1"/>
  <c r="Q3943" i="1"/>
  <c r="P3943" i="1"/>
  <c r="O3943" i="1"/>
  <c r="N3943" i="1"/>
  <c r="M3943" i="1"/>
  <c r="L3943" i="1"/>
  <c r="K3943" i="1"/>
  <c r="J3943" i="1"/>
  <c r="I3943" i="1"/>
  <c r="H3943" i="1"/>
  <c r="G3943" i="1"/>
  <c r="F3943" i="1"/>
  <c r="E3943" i="1"/>
  <c r="D3943" i="1"/>
  <c r="C3943" i="1"/>
  <c r="X3942" i="1"/>
  <c r="W3942" i="1"/>
  <c r="V3942" i="1"/>
  <c r="U3942" i="1"/>
  <c r="T3942" i="1"/>
  <c r="S3942" i="1"/>
  <c r="R3942" i="1"/>
  <c r="Q3942" i="1"/>
  <c r="P3942" i="1"/>
  <c r="O3942" i="1"/>
  <c r="N3942" i="1"/>
  <c r="M3942" i="1"/>
  <c r="L3942" i="1"/>
  <c r="K3942" i="1"/>
  <c r="J3942" i="1"/>
  <c r="I3942" i="1"/>
  <c r="H3942" i="1"/>
  <c r="G3942" i="1"/>
  <c r="F3942" i="1"/>
  <c r="E3942" i="1"/>
  <c r="D3942" i="1"/>
  <c r="C3942" i="1"/>
  <c r="X3941" i="1"/>
  <c r="W3941" i="1"/>
  <c r="V3941" i="1"/>
  <c r="U3941" i="1"/>
  <c r="T3941" i="1"/>
  <c r="S3941" i="1"/>
  <c r="R3941" i="1"/>
  <c r="Q3941" i="1"/>
  <c r="P3941" i="1"/>
  <c r="O3941" i="1"/>
  <c r="N3941" i="1"/>
  <c r="M3941" i="1"/>
  <c r="L3941" i="1"/>
  <c r="K3941" i="1"/>
  <c r="J3941" i="1"/>
  <c r="I3941" i="1"/>
  <c r="H3941" i="1"/>
  <c r="G3941" i="1"/>
  <c r="F3941" i="1"/>
  <c r="E3941" i="1"/>
  <c r="D3941" i="1"/>
  <c r="C3941" i="1"/>
  <c r="X3940" i="1"/>
  <c r="W3940" i="1"/>
  <c r="V3940" i="1"/>
  <c r="U3940" i="1"/>
  <c r="T3940" i="1"/>
  <c r="S3940" i="1"/>
  <c r="R3940" i="1"/>
  <c r="Q3940" i="1"/>
  <c r="P3940" i="1"/>
  <c r="O3940" i="1"/>
  <c r="N3940" i="1"/>
  <c r="M3940" i="1"/>
  <c r="L3940" i="1"/>
  <c r="K3940" i="1"/>
  <c r="J3940" i="1"/>
  <c r="I3940" i="1"/>
  <c r="H3940" i="1"/>
  <c r="G3940" i="1"/>
  <c r="F3940" i="1"/>
  <c r="E3940" i="1"/>
  <c r="D3940" i="1"/>
  <c r="C3940" i="1"/>
  <c r="X3939" i="1"/>
  <c r="W3939" i="1"/>
  <c r="V3939" i="1"/>
  <c r="U3939" i="1"/>
  <c r="T3939" i="1"/>
  <c r="S3939" i="1"/>
  <c r="R3939" i="1"/>
  <c r="Q3939" i="1"/>
  <c r="P3939" i="1"/>
  <c r="O3939" i="1"/>
  <c r="N3939" i="1"/>
  <c r="M3939" i="1"/>
  <c r="L3939" i="1"/>
  <c r="K3939" i="1"/>
  <c r="J3939" i="1"/>
  <c r="I3939" i="1"/>
  <c r="H3939" i="1"/>
  <c r="G3939" i="1"/>
  <c r="F3939" i="1"/>
  <c r="E3939" i="1"/>
  <c r="D3939" i="1"/>
  <c r="C3939" i="1"/>
  <c r="X3938" i="1"/>
  <c r="W3938" i="1"/>
  <c r="V3938" i="1"/>
  <c r="U3938" i="1"/>
  <c r="T3938" i="1"/>
  <c r="S3938" i="1"/>
  <c r="R3938" i="1"/>
  <c r="Q3938" i="1"/>
  <c r="P3938" i="1"/>
  <c r="O3938" i="1"/>
  <c r="N3938" i="1"/>
  <c r="M3938" i="1"/>
  <c r="L3938" i="1"/>
  <c r="K3938" i="1"/>
  <c r="J3938" i="1"/>
  <c r="I3938" i="1"/>
  <c r="H3938" i="1"/>
  <c r="G3938" i="1"/>
  <c r="F3938" i="1"/>
  <c r="E3938" i="1"/>
  <c r="D3938" i="1"/>
  <c r="C3938" i="1"/>
  <c r="X3937" i="1"/>
  <c r="W3937" i="1"/>
  <c r="V3937" i="1"/>
  <c r="U3937" i="1"/>
  <c r="T3937" i="1"/>
  <c r="S3937" i="1"/>
  <c r="R3937" i="1"/>
  <c r="Q3937" i="1"/>
  <c r="P3937" i="1"/>
  <c r="O3937" i="1"/>
  <c r="N3937" i="1"/>
  <c r="M3937" i="1"/>
  <c r="L3937" i="1"/>
  <c r="K3937" i="1"/>
  <c r="J3937" i="1"/>
  <c r="I3937" i="1"/>
  <c r="H3937" i="1"/>
  <c r="G3937" i="1"/>
  <c r="F3937" i="1"/>
  <c r="E3937" i="1"/>
  <c r="D3937" i="1"/>
  <c r="C3937" i="1"/>
  <c r="X3936" i="1"/>
  <c r="W3936" i="1"/>
  <c r="V3936" i="1"/>
  <c r="U3936" i="1"/>
  <c r="T3936" i="1"/>
  <c r="S3936" i="1"/>
  <c r="R3936" i="1"/>
  <c r="Q3936" i="1"/>
  <c r="P3936" i="1"/>
  <c r="O3936" i="1"/>
  <c r="N3936" i="1"/>
  <c r="M3936" i="1"/>
  <c r="L3936" i="1"/>
  <c r="K3936" i="1"/>
  <c r="J3936" i="1"/>
  <c r="I3936" i="1"/>
  <c r="H3936" i="1"/>
  <c r="G3936" i="1"/>
  <c r="F3936" i="1"/>
  <c r="E3936" i="1"/>
  <c r="D3936" i="1"/>
  <c r="C3936" i="1"/>
  <c r="X3935" i="1"/>
  <c r="W3935" i="1"/>
  <c r="V3935" i="1"/>
  <c r="U3935" i="1"/>
  <c r="T3935" i="1"/>
  <c r="S3935" i="1"/>
  <c r="R3935" i="1"/>
  <c r="Q3935" i="1"/>
  <c r="P3935" i="1"/>
  <c r="O3935" i="1"/>
  <c r="N3935" i="1"/>
  <c r="M3935" i="1"/>
  <c r="L3935" i="1"/>
  <c r="K3935" i="1"/>
  <c r="J3935" i="1"/>
  <c r="I3935" i="1"/>
  <c r="H3935" i="1"/>
  <c r="G3935" i="1"/>
  <c r="F3935" i="1"/>
  <c r="E3935" i="1"/>
  <c r="D3935" i="1"/>
  <c r="C3935" i="1"/>
  <c r="X3934" i="1"/>
  <c r="W3934" i="1"/>
  <c r="V3934" i="1"/>
  <c r="U3934" i="1"/>
  <c r="T3934" i="1"/>
  <c r="S3934" i="1"/>
  <c r="R3934" i="1"/>
  <c r="Q3934" i="1"/>
  <c r="P3934" i="1"/>
  <c r="O3934" i="1"/>
  <c r="N3934" i="1"/>
  <c r="M3934" i="1"/>
  <c r="L3934" i="1"/>
  <c r="K3934" i="1"/>
  <c r="J3934" i="1"/>
  <c r="I3934" i="1"/>
  <c r="H3934" i="1"/>
  <c r="G3934" i="1"/>
  <c r="F3934" i="1"/>
  <c r="E3934" i="1"/>
  <c r="D3934" i="1"/>
  <c r="C3934" i="1"/>
  <c r="X3933" i="1"/>
  <c r="W3933" i="1"/>
  <c r="V3933" i="1"/>
  <c r="U3933" i="1"/>
  <c r="T3933" i="1"/>
  <c r="S3933" i="1"/>
  <c r="R3933" i="1"/>
  <c r="Q3933" i="1"/>
  <c r="P3933" i="1"/>
  <c r="O3933" i="1"/>
  <c r="N3933" i="1"/>
  <c r="M3933" i="1"/>
  <c r="L3933" i="1"/>
  <c r="K3933" i="1"/>
  <c r="J3933" i="1"/>
  <c r="I3933" i="1"/>
  <c r="H3933" i="1"/>
  <c r="G3933" i="1"/>
  <c r="F3933" i="1"/>
  <c r="E3933" i="1"/>
  <c r="D3933" i="1"/>
  <c r="C3933" i="1"/>
  <c r="X3932" i="1"/>
  <c r="W3932" i="1"/>
  <c r="V3932" i="1"/>
  <c r="U3932" i="1"/>
  <c r="T3932" i="1"/>
  <c r="S3932" i="1"/>
  <c r="R3932" i="1"/>
  <c r="Q3932" i="1"/>
  <c r="P3932" i="1"/>
  <c r="O3932" i="1"/>
  <c r="N3932" i="1"/>
  <c r="M3932" i="1"/>
  <c r="L3932" i="1"/>
  <c r="K3932" i="1"/>
  <c r="J3932" i="1"/>
  <c r="I3932" i="1"/>
  <c r="H3932" i="1"/>
  <c r="G3932" i="1"/>
  <c r="F3932" i="1"/>
  <c r="E3932" i="1"/>
  <c r="D3932" i="1"/>
  <c r="C3932" i="1"/>
  <c r="X3931" i="1"/>
  <c r="W3931" i="1"/>
  <c r="V3931" i="1"/>
  <c r="U3931" i="1"/>
  <c r="T3931" i="1"/>
  <c r="S3931" i="1"/>
  <c r="R3931" i="1"/>
  <c r="Q3931" i="1"/>
  <c r="P3931" i="1"/>
  <c r="O3931" i="1"/>
  <c r="N3931" i="1"/>
  <c r="M3931" i="1"/>
  <c r="L3931" i="1"/>
  <c r="K3931" i="1"/>
  <c r="J3931" i="1"/>
  <c r="I3931" i="1"/>
  <c r="H3931" i="1"/>
  <c r="G3931" i="1"/>
  <c r="F3931" i="1"/>
  <c r="E3931" i="1"/>
  <c r="D3931" i="1"/>
  <c r="C3931" i="1"/>
  <c r="X3930" i="1"/>
  <c r="W3930" i="1"/>
  <c r="V3930" i="1"/>
  <c r="U3930" i="1"/>
  <c r="T3930" i="1"/>
  <c r="S3930" i="1"/>
  <c r="R3930" i="1"/>
  <c r="Q3930" i="1"/>
  <c r="P3930" i="1"/>
  <c r="O3930" i="1"/>
  <c r="N3930" i="1"/>
  <c r="M3930" i="1"/>
  <c r="L3930" i="1"/>
  <c r="K3930" i="1"/>
  <c r="J3930" i="1"/>
  <c r="I3930" i="1"/>
  <c r="H3930" i="1"/>
  <c r="G3930" i="1"/>
  <c r="F3930" i="1"/>
  <c r="E3930" i="1"/>
  <c r="D3930" i="1"/>
  <c r="C3930" i="1"/>
  <c r="X3929" i="1"/>
  <c r="W3929" i="1"/>
  <c r="V3929" i="1"/>
  <c r="U3929" i="1"/>
  <c r="T3929" i="1"/>
  <c r="S3929" i="1"/>
  <c r="R3929" i="1"/>
  <c r="Q3929" i="1"/>
  <c r="P3929" i="1"/>
  <c r="O3929" i="1"/>
  <c r="N3929" i="1"/>
  <c r="M3929" i="1"/>
  <c r="L3929" i="1"/>
  <c r="K3929" i="1"/>
  <c r="J3929" i="1"/>
  <c r="I3929" i="1"/>
  <c r="H3929" i="1"/>
  <c r="G3929" i="1"/>
  <c r="F3929" i="1"/>
  <c r="E3929" i="1"/>
  <c r="D3929" i="1"/>
  <c r="C3929" i="1"/>
  <c r="X3928" i="1"/>
  <c r="W3928" i="1"/>
  <c r="V3928" i="1"/>
  <c r="U3928" i="1"/>
  <c r="T3928" i="1"/>
  <c r="S3928" i="1"/>
  <c r="R3928" i="1"/>
  <c r="Q3928" i="1"/>
  <c r="P3928" i="1"/>
  <c r="O3928" i="1"/>
  <c r="N3928" i="1"/>
  <c r="M3928" i="1"/>
  <c r="L3928" i="1"/>
  <c r="K3928" i="1"/>
  <c r="J3928" i="1"/>
  <c r="I3928" i="1"/>
  <c r="H3928" i="1"/>
  <c r="G3928" i="1"/>
  <c r="F3928" i="1"/>
  <c r="E3928" i="1"/>
  <c r="D3928" i="1"/>
  <c r="C3928" i="1"/>
  <c r="X3927" i="1"/>
  <c r="W3927" i="1"/>
  <c r="V3927" i="1"/>
  <c r="U3927" i="1"/>
  <c r="T3927" i="1"/>
  <c r="S3927" i="1"/>
  <c r="R3927" i="1"/>
  <c r="Q3927" i="1"/>
  <c r="P3927" i="1"/>
  <c r="O3927" i="1"/>
  <c r="N3927" i="1"/>
  <c r="M3927" i="1"/>
  <c r="L3927" i="1"/>
  <c r="K3927" i="1"/>
  <c r="J3927" i="1"/>
  <c r="I3927" i="1"/>
  <c r="H3927" i="1"/>
  <c r="G3927" i="1"/>
  <c r="F3927" i="1"/>
  <c r="E3927" i="1"/>
  <c r="D3927" i="1"/>
  <c r="C3927" i="1"/>
  <c r="X3926" i="1"/>
  <c r="W3926" i="1"/>
  <c r="V3926" i="1"/>
  <c r="U3926" i="1"/>
  <c r="T3926" i="1"/>
  <c r="S3926" i="1"/>
  <c r="R3926" i="1"/>
  <c r="Q3926" i="1"/>
  <c r="P3926" i="1"/>
  <c r="O3926" i="1"/>
  <c r="N3926" i="1"/>
  <c r="M3926" i="1"/>
  <c r="L3926" i="1"/>
  <c r="K3926" i="1"/>
  <c r="J3926" i="1"/>
  <c r="I3926" i="1"/>
  <c r="H3926" i="1"/>
  <c r="G3926" i="1"/>
  <c r="F3926" i="1"/>
  <c r="E3926" i="1"/>
  <c r="D3926" i="1"/>
  <c r="C3926" i="1"/>
  <c r="X3925" i="1"/>
  <c r="W3925" i="1"/>
  <c r="V3925" i="1"/>
  <c r="U3925" i="1"/>
  <c r="T3925" i="1"/>
  <c r="S3925" i="1"/>
  <c r="R3925" i="1"/>
  <c r="Q3925" i="1"/>
  <c r="P3925" i="1"/>
  <c r="O3925" i="1"/>
  <c r="N3925" i="1"/>
  <c r="M3925" i="1"/>
  <c r="L3925" i="1"/>
  <c r="K3925" i="1"/>
  <c r="J3925" i="1"/>
  <c r="I3925" i="1"/>
  <c r="H3925" i="1"/>
  <c r="G3925" i="1"/>
  <c r="F3925" i="1"/>
  <c r="E3925" i="1"/>
  <c r="D3925" i="1"/>
  <c r="C3925" i="1"/>
  <c r="X3924" i="1"/>
  <c r="W3924" i="1"/>
  <c r="V3924" i="1"/>
  <c r="U3924" i="1"/>
  <c r="T3924" i="1"/>
  <c r="S3924" i="1"/>
  <c r="R3924" i="1"/>
  <c r="Q3924" i="1"/>
  <c r="P3924" i="1"/>
  <c r="O3924" i="1"/>
  <c r="N3924" i="1"/>
  <c r="M3924" i="1"/>
  <c r="L3924" i="1"/>
  <c r="K3924" i="1"/>
  <c r="J3924" i="1"/>
  <c r="I3924" i="1"/>
  <c r="H3924" i="1"/>
  <c r="G3924" i="1"/>
  <c r="F3924" i="1"/>
  <c r="E3924" i="1"/>
  <c r="D3924" i="1"/>
  <c r="C3924" i="1"/>
  <c r="X3923" i="1"/>
  <c r="W3923" i="1"/>
  <c r="V3923" i="1"/>
  <c r="U3923" i="1"/>
  <c r="T3923" i="1"/>
  <c r="S3923" i="1"/>
  <c r="R3923" i="1"/>
  <c r="Q3923" i="1"/>
  <c r="P3923" i="1"/>
  <c r="O3923" i="1"/>
  <c r="N3923" i="1"/>
  <c r="M3923" i="1"/>
  <c r="L3923" i="1"/>
  <c r="K3923" i="1"/>
  <c r="J3923" i="1"/>
  <c r="I3923" i="1"/>
  <c r="H3923" i="1"/>
  <c r="G3923" i="1"/>
  <c r="F3923" i="1"/>
  <c r="E3923" i="1"/>
  <c r="D3923" i="1"/>
  <c r="C3923" i="1"/>
  <c r="X3922" i="1"/>
  <c r="W3922" i="1"/>
  <c r="V3922" i="1"/>
  <c r="U3922" i="1"/>
  <c r="T3922" i="1"/>
  <c r="S3922" i="1"/>
  <c r="R3922" i="1"/>
  <c r="Q3922" i="1"/>
  <c r="P3922" i="1"/>
  <c r="O3922" i="1"/>
  <c r="N3922" i="1"/>
  <c r="M3922" i="1"/>
  <c r="L3922" i="1"/>
  <c r="K3922" i="1"/>
  <c r="J3922" i="1"/>
  <c r="I3922" i="1"/>
  <c r="H3922" i="1"/>
  <c r="G3922" i="1"/>
  <c r="F3922" i="1"/>
  <c r="E3922" i="1"/>
  <c r="D3922" i="1"/>
  <c r="C3922" i="1"/>
  <c r="X3921" i="1"/>
  <c r="W3921" i="1"/>
  <c r="V3921" i="1"/>
  <c r="U3921" i="1"/>
  <c r="T3921" i="1"/>
  <c r="S3921" i="1"/>
  <c r="R3921" i="1"/>
  <c r="Q3921" i="1"/>
  <c r="P3921" i="1"/>
  <c r="O3921" i="1"/>
  <c r="N3921" i="1"/>
  <c r="M3921" i="1"/>
  <c r="L3921" i="1"/>
  <c r="K3921" i="1"/>
  <c r="J3921" i="1"/>
  <c r="I3921" i="1"/>
  <c r="H3921" i="1"/>
  <c r="G3921" i="1"/>
  <c r="F3921" i="1"/>
  <c r="E3921" i="1"/>
  <c r="D3921" i="1"/>
  <c r="C3921" i="1"/>
  <c r="X3920" i="1"/>
  <c r="W3920" i="1"/>
  <c r="V3920" i="1"/>
  <c r="U3920" i="1"/>
  <c r="T3920" i="1"/>
  <c r="S3920" i="1"/>
  <c r="R3920" i="1"/>
  <c r="Q3920" i="1"/>
  <c r="P3920" i="1"/>
  <c r="O3920" i="1"/>
  <c r="N3920" i="1"/>
  <c r="M3920" i="1"/>
  <c r="L3920" i="1"/>
  <c r="K3920" i="1"/>
  <c r="J3920" i="1"/>
  <c r="I3920" i="1"/>
  <c r="H3920" i="1"/>
  <c r="G3920" i="1"/>
  <c r="F3920" i="1"/>
  <c r="E3920" i="1"/>
  <c r="D3920" i="1"/>
  <c r="C3920" i="1"/>
  <c r="X3919" i="1"/>
  <c r="W3919" i="1"/>
  <c r="V3919" i="1"/>
  <c r="U3919" i="1"/>
  <c r="T3919" i="1"/>
  <c r="S3919" i="1"/>
  <c r="R3919" i="1"/>
  <c r="Q3919" i="1"/>
  <c r="P3919" i="1"/>
  <c r="O3919" i="1"/>
  <c r="N3919" i="1"/>
  <c r="M3919" i="1"/>
  <c r="L3919" i="1"/>
  <c r="K3919" i="1"/>
  <c r="J3919" i="1"/>
  <c r="I3919" i="1"/>
  <c r="H3919" i="1"/>
  <c r="G3919" i="1"/>
  <c r="F3919" i="1"/>
  <c r="E3919" i="1"/>
  <c r="D3919" i="1"/>
  <c r="C3919" i="1"/>
  <c r="X3918" i="1"/>
  <c r="W3918" i="1"/>
  <c r="V3918" i="1"/>
  <c r="U3918" i="1"/>
  <c r="T3918" i="1"/>
  <c r="S3918" i="1"/>
  <c r="R3918" i="1"/>
  <c r="Q3918" i="1"/>
  <c r="P3918" i="1"/>
  <c r="O3918" i="1"/>
  <c r="N3918" i="1"/>
  <c r="M3918" i="1"/>
  <c r="L3918" i="1"/>
  <c r="K3918" i="1"/>
  <c r="J3918" i="1"/>
  <c r="I3918" i="1"/>
  <c r="H3918" i="1"/>
  <c r="G3918" i="1"/>
  <c r="F3918" i="1"/>
  <c r="E3918" i="1"/>
  <c r="D3918" i="1"/>
  <c r="C3918" i="1"/>
  <c r="X3917" i="1"/>
  <c r="W3917" i="1"/>
  <c r="V3917" i="1"/>
  <c r="U3917" i="1"/>
  <c r="T3917" i="1"/>
  <c r="S3917" i="1"/>
  <c r="R3917" i="1"/>
  <c r="Q3917" i="1"/>
  <c r="P3917" i="1"/>
  <c r="O3917" i="1"/>
  <c r="N3917" i="1"/>
  <c r="M3917" i="1"/>
  <c r="L3917" i="1"/>
  <c r="K3917" i="1"/>
  <c r="J3917" i="1"/>
  <c r="I3917" i="1"/>
  <c r="H3917" i="1"/>
  <c r="G3917" i="1"/>
  <c r="F3917" i="1"/>
  <c r="E3917" i="1"/>
  <c r="D3917" i="1"/>
  <c r="C3917" i="1"/>
  <c r="X3916" i="1"/>
  <c r="W3916" i="1"/>
  <c r="V3916" i="1"/>
  <c r="U3916" i="1"/>
  <c r="T3916" i="1"/>
  <c r="S3916" i="1"/>
  <c r="R3916" i="1"/>
  <c r="Q3916" i="1"/>
  <c r="P3916" i="1"/>
  <c r="O3916" i="1"/>
  <c r="N3916" i="1"/>
  <c r="M3916" i="1"/>
  <c r="L3916" i="1"/>
  <c r="K3916" i="1"/>
  <c r="J3916" i="1"/>
  <c r="I3916" i="1"/>
  <c r="H3916" i="1"/>
  <c r="G3916" i="1"/>
  <c r="F3916" i="1"/>
  <c r="E3916" i="1"/>
  <c r="D3916" i="1"/>
  <c r="C3916" i="1"/>
  <c r="X3915" i="1"/>
  <c r="W3915" i="1"/>
  <c r="V3915" i="1"/>
  <c r="U3915" i="1"/>
  <c r="T3915" i="1"/>
  <c r="S3915" i="1"/>
  <c r="R3915" i="1"/>
  <c r="Q3915" i="1"/>
  <c r="P3915" i="1"/>
  <c r="O3915" i="1"/>
  <c r="N3915" i="1"/>
  <c r="M3915" i="1"/>
  <c r="L3915" i="1"/>
  <c r="K3915" i="1"/>
  <c r="J3915" i="1"/>
  <c r="I3915" i="1"/>
  <c r="H3915" i="1"/>
  <c r="G3915" i="1"/>
  <c r="F3915" i="1"/>
  <c r="E3915" i="1"/>
  <c r="D3915" i="1"/>
  <c r="C3915" i="1"/>
  <c r="X3914" i="1"/>
  <c r="W3914" i="1"/>
  <c r="V3914" i="1"/>
  <c r="U3914" i="1"/>
  <c r="T3914" i="1"/>
  <c r="S3914" i="1"/>
  <c r="R3914" i="1"/>
  <c r="Q3914" i="1"/>
  <c r="P3914" i="1"/>
  <c r="O3914" i="1"/>
  <c r="N3914" i="1"/>
  <c r="M3914" i="1"/>
  <c r="L3914" i="1"/>
  <c r="K3914" i="1"/>
  <c r="J3914" i="1"/>
  <c r="I3914" i="1"/>
  <c r="H3914" i="1"/>
  <c r="G3914" i="1"/>
  <c r="F3914" i="1"/>
  <c r="E3914" i="1"/>
  <c r="D3914" i="1"/>
  <c r="C3914" i="1"/>
  <c r="X3913" i="1"/>
  <c r="W3913" i="1"/>
  <c r="V3913" i="1"/>
  <c r="U3913" i="1"/>
  <c r="T3913" i="1"/>
  <c r="S3913" i="1"/>
  <c r="R3913" i="1"/>
  <c r="Q3913" i="1"/>
  <c r="P3913" i="1"/>
  <c r="O3913" i="1"/>
  <c r="N3913" i="1"/>
  <c r="M3913" i="1"/>
  <c r="L3913" i="1"/>
  <c r="K3913" i="1"/>
  <c r="J3913" i="1"/>
  <c r="I3913" i="1"/>
  <c r="H3913" i="1"/>
  <c r="G3913" i="1"/>
  <c r="F3913" i="1"/>
  <c r="E3913" i="1"/>
  <c r="D3913" i="1"/>
  <c r="C3913" i="1"/>
  <c r="X3912" i="1"/>
  <c r="W3912" i="1"/>
  <c r="V3912" i="1"/>
  <c r="U3912" i="1"/>
  <c r="T3912" i="1"/>
  <c r="S3912" i="1"/>
  <c r="R3912" i="1"/>
  <c r="Q3912" i="1"/>
  <c r="P3912" i="1"/>
  <c r="O3912" i="1"/>
  <c r="N3912" i="1"/>
  <c r="M3912" i="1"/>
  <c r="L3912" i="1"/>
  <c r="K3912" i="1"/>
  <c r="J3912" i="1"/>
  <c r="I3912" i="1"/>
  <c r="H3912" i="1"/>
  <c r="G3912" i="1"/>
  <c r="F3912" i="1"/>
  <c r="E3912" i="1"/>
  <c r="D3912" i="1"/>
  <c r="C3912" i="1"/>
  <c r="X3911" i="1"/>
  <c r="W3911" i="1"/>
  <c r="V3911" i="1"/>
  <c r="U3911" i="1"/>
  <c r="T3911" i="1"/>
  <c r="S3911" i="1"/>
  <c r="R3911" i="1"/>
  <c r="Q3911" i="1"/>
  <c r="P3911" i="1"/>
  <c r="O3911" i="1"/>
  <c r="N3911" i="1"/>
  <c r="M3911" i="1"/>
  <c r="L3911" i="1"/>
  <c r="K3911" i="1"/>
  <c r="J3911" i="1"/>
  <c r="I3911" i="1"/>
  <c r="H3911" i="1"/>
  <c r="G3911" i="1"/>
  <c r="F3911" i="1"/>
  <c r="E3911" i="1"/>
  <c r="D3911" i="1"/>
  <c r="C3911" i="1"/>
  <c r="X3910" i="1"/>
  <c r="W3910" i="1"/>
  <c r="V3910" i="1"/>
  <c r="U3910" i="1"/>
  <c r="T3910" i="1"/>
  <c r="S3910" i="1"/>
  <c r="R3910" i="1"/>
  <c r="Q3910" i="1"/>
  <c r="P3910" i="1"/>
  <c r="O3910" i="1"/>
  <c r="N3910" i="1"/>
  <c r="M3910" i="1"/>
  <c r="L3910" i="1"/>
  <c r="K3910" i="1"/>
  <c r="J3910" i="1"/>
  <c r="I3910" i="1"/>
  <c r="H3910" i="1"/>
  <c r="G3910" i="1"/>
  <c r="F3910" i="1"/>
  <c r="E3910" i="1"/>
  <c r="D3910" i="1"/>
  <c r="C3910" i="1"/>
  <c r="X3909" i="1"/>
  <c r="W3909" i="1"/>
  <c r="V3909" i="1"/>
  <c r="U3909" i="1"/>
  <c r="T3909" i="1"/>
  <c r="S3909" i="1"/>
  <c r="R3909" i="1"/>
  <c r="Q3909" i="1"/>
  <c r="P3909" i="1"/>
  <c r="O3909" i="1"/>
  <c r="N3909" i="1"/>
  <c r="M3909" i="1"/>
  <c r="L3909" i="1"/>
  <c r="K3909" i="1"/>
  <c r="J3909" i="1"/>
  <c r="I3909" i="1"/>
  <c r="H3909" i="1"/>
  <c r="G3909" i="1"/>
  <c r="F3909" i="1"/>
  <c r="E3909" i="1"/>
  <c r="D3909" i="1"/>
  <c r="C3909" i="1"/>
  <c r="X3908" i="1"/>
  <c r="W3908" i="1"/>
  <c r="V3908" i="1"/>
  <c r="U3908" i="1"/>
  <c r="T3908" i="1"/>
  <c r="S3908" i="1"/>
  <c r="R3908" i="1"/>
  <c r="Q3908" i="1"/>
  <c r="P3908" i="1"/>
  <c r="O3908" i="1"/>
  <c r="N3908" i="1"/>
  <c r="M3908" i="1"/>
  <c r="L3908" i="1"/>
  <c r="K3908" i="1"/>
  <c r="J3908" i="1"/>
  <c r="I3908" i="1"/>
  <c r="H3908" i="1"/>
  <c r="G3908" i="1"/>
  <c r="F3908" i="1"/>
  <c r="E3908" i="1"/>
  <c r="D3908" i="1"/>
  <c r="C3908" i="1"/>
  <c r="X3907" i="1"/>
  <c r="W3907" i="1"/>
  <c r="V3907" i="1"/>
  <c r="U3907" i="1"/>
  <c r="T3907" i="1"/>
  <c r="S3907" i="1"/>
  <c r="R3907" i="1"/>
  <c r="Q3907" i="1"/>
  <c r="P3907" i="1"/>
  <c r="O3907" i="1"/>
  <c r="N3907" i="1"/>
  <c r="M3907" i="1"/>
  <c r="L3907" i="1"/>
  <c r="K3907" i="1"/>
  <c r="J3907" i="1"/>
  <c r="I3907" i="1"/>
  <c r="H3907" i="1"/>
  <c r="G3907" i="1"/>
  <c r="F3907" i="1"/>
  <c r="E3907" i="1"/>
  <c r="D3907" i="1"/>
  <c r="C3907" i="1"/>
  <c r="X3906" i="1"/>
  <c r="W3906" i="1"/>
  <c r="V3906" i="1"/>
  <c r="U3906" i="1"/>
  <c r="T3906" i="1"/>
  <c r="S3906" i="1"/>
  <c r="R3906" i="1"/>
  <c r="Q3906" i="1"/>
  <c r="P3906" i="1"/>
  <c r="O3906" i="1"/>
  <c r="N3906" i="1"/>
  <c r="M3906" i="1"/>
  <c r="L3906" i="1"/>
  <c r="K3906" i="1"/>
  <c r="J3906" i="1"/>
  <c r="I3906" i="1"/>
  <c r="H3906" i="1"/>
  <c r="G3906" i="1"/>
  <c r="F3906" i="1"/>
  <c r="E3906" i="1"/>
  <c r="D3906" i="1"/>
  <c r="C3906" i="1"/>
  <c r="X3905" i="1"/>
  <c r="W3905" i="1"/>
  <c r="V3905" i="1"/>
  <c r="U3905" i="1"/>
  <c r="T3905" i="1"/>
  <c r="S3905" i="1"/>
  <c r="R3905" i="1"/>
  <c r="Q3905" i="1"/>
  <c r="P3905" i="1"/>
  <c r="O3905" i="1"/>
  <c r="N3905" i="1"/>
  <c r="M3905" i="1"/>
  <c r="L3905" i="1"/>
  <c r="K3905" i="1"/>
  <c r="J3905" i="1"/>
  <c r="I3905" i="1"/>
  <c r="H3905" i="1"/>
  <c r="G3905" i="1"/>
  <c r="F3905" i="1"/>
  <c r="E3905" i="1"/>
  <c r="D3905" i="1"/>
  <c r="C3905" i="1"/>
  <c r="X3904" i="1"/>
  <c r="W3904" i="1"/>
  <c r="V3904" i="1"/>
  <c r="U3904" i="1"/>
  <c r="T3904" i="1"/>
  <c r="S3904" i="1"/>
  <c r="R3904" i="1"/>
  <c r="Q3904" i="1"/>
  <c r="P3904" i="1"/>
  <c r="O3904" i="1"/>
  <c r="N3904" i="1"/>
  <c r="M3904" i="1"/>
  <c r="L3904" i="1"/>
  <c r="K3904" i="1"/>
  <c r="J3904" i="1"/>
  <c r="I3904" i="1"/>
  <c r="H3904" i="1"/>
  <c r="G3904" i="1"/>
  <c r="F3904" i="1"/>
  <c r="E3904" i="1"/>
  <c r="D3904" i="1"/>
  <c r="C3904" i="1"/>
  <c r="X3903" i="1"/>
  <c r="W3903" i="1"/>
  <c r="V3903" i="1"/>
  <c r="U3903" i="1"/>
  <c r="T3903" i="1"/>
  <c r="S3903" i="1"/>
  <c r="R3903" i="1"/>
  <c r="Q3903" i="1"/>
  <c r="P3903" i="1"/>
  <c r="O3903" i="1"/>
  <c r="N3903" i="1"/>
  <c r="M3903" i="1"/>
  <c r="L3903" i="1"/>
  <c r="K3903" i="1"/>
  <c r="J3903" i="1"/>
  <c r="I3903" i="1"/>
  <c r="H3903" i="1"/>
  <c r="G3903" i="1"/>
  <c r="F3903" i="1"/>
  <c r="E3903" i="1"/>
  <c r="D3903" i="1"/>
  <c r="C3903" i="1"/>
  <c r="X3902" i="1"/>
  <c r="W3902" i="1"/>
  <c r="V3902" i="1"/>
  <c r="U3902" i="1"/>
  <c r="T3902" i="1"/>
  <c r="S3902" i="1"/>
  <c r="R3902" i="1"/>
  <c r="Q3902" i="1"/>
  <c r="P3902" i="1"/>
  <c r="O3902" i="1"/>
  <c r="N3902" i="1"/>
  <c r="M3902" i="1"/>
  <c r="L3902" i="1"/>
  <c r="K3902" i="1"/>
  <c r="J3902" i="1"/>
  <c r="I3902" i="1"/>
  <c r="H3902" i="1"/>
  <c r="G3902" i="1"/>
  <c r="F3902" i="1"/>
  <c r="E3902" i="1"/>
  <c r="D3902" i="1"/>
  <c r="C3902" i="1"/>
  <c r="X3901" i="1"/>
  <c r="W3901" i="1"/>
  <c r="V3901" i="1"/>
  <c r="U3901" i="1"/>
  <c r="T3901" i="1"/>
  <c r="S3901" i="1"/>
  <c r="R3901" i="1"/>
  <c r="Q3901" i="1"/>
  <c r="P3901" i="1"/>
  <c r="O3901" i="1"/>
  <c r="N3901" i="1"/>
  <c r="M3901" i="1"/>
  <c r="L3901" i="1"/>
  <c r="K3901" i="1"/>
  <c r="J3901" i="1"/>
  <c r="I3901" i="1"/>
  <c r="H3901" i="1"/>
  <c r="G3901" i="1"/>
  <c r="F3901" i="1"/>
  <c r="E3901" i="1"/>
  <c r="D3901" i="1"/>
  <c r="C3901" i="1"/>
  <c r="X3900" i="1"/>
  <c r="W3900" i="1"/>
  <c r="V3900" i="1"/>
  <c r="U3900" i="1"/>
  <c r="T3900" i="1"/>
  <c r="S3900" i="1"/>
  <c r="R3900" i="1"/>
  <c r="Q3900" i="1"/>
  <c r="P3900" i="1"/>
  <c r="O3900" i="1"/>
  <c r="N3900" i="1"/>
  <c r="M3900" i="1"/>
  <c r="L3900" i="1"/>
  <c r="K3900" i="1"/>
  <c r="J3900" i="1"/>
  <c r="I3900" i="1"/>
  <c r="H3900" i="1"/>
  <c r="G3900" i="1"/>
  <c r="F3900" i="1"/>
  <c r="E3900" i="1"/>
  <c r="D3900" i="1"/>
  <c r="C3900" i="1"/>
  <c r="X3899" i="1"/>
  <c r="W3899" i="1"/>
  <c r="V3899" i="1"/>
  <c r="U3899" i="1"/>
  <c r="T3899" i="1"/>
  <c r="S3899" i="1"/>
  <c r="R3899" i="1"/>
  <c r="Q3899" i="1"/>
  <c r="P3899" i="1"/>
  <c r="O3899" i="1"/>
  <c r="N3899" i="1"/>
  <c r="M3899" i="1"/>
  <c r="L3899" i="1"/>
  <c r="K3899" i="1"/>
  <c r="J3899" i="1"/>
  <c r="I3899" i="1"/>
  <c r="H3899" i="1"/>
  <c r="G3899" i="1"/>
  <c r="F3899" i="1"/>
  <c r="E3899" i="1"/>
  <c r="D3899" i="1"/>
  <c r="C3899" i="1"/>
  <c r="X3898" i="1"/>
  <c r="W3898" i="1"/>
  <c r="V3898" i="1"/>
  <c r="U3898" i="1"/>
  <c r="T3898" i="1"/>
  <c r="S3898" i="1"/>
  <c r="R3898" i="1"/>
  <c r="Q3898" i="1"/>
  <c r="P3898" i="1"/>
  <c r="O3898" i="1"/>
  <c r="N3898" i="1"/>
  <c r="M3898" i="1"/>
  <c r="L3898" i="1"/>
  <c r="K3898" i="1"/>
  <c r="J3898" i="1"/>
  <c r="I3898" i="1"/>
  <c r="H3898" i="1"/>
  <c r="G3898" i="1"/>
  <c r="F3898" i="1"/>
  <c r="E3898" i="1"/>
  <c r="D3898" i="1"/>
  <c r="C3898" i="1"/>
  <c r="X3897" i="1"/>
  <c r="W3897" i="1"/>
  <c r="V3897" i="1"/>
  <c r="U3897" i="1"/>
  <c r="T3897" i="1"/>
  <c r="S3897" i="1"/>
  <c r="R3897" i="1"/>
  <c r="Q3897" i="1"/>
  <c r="P3897" i="1"/>
  <c r="O3897" i="1"/>
  <c r="N3897" i="1"/>
  <c r="M3897" i="1"/>
  <c r="L3897" i="1"/>
  <c r="K3897" i="1"/>
  <c r="J3897" i="1"/>
  <c r="I3897" i="1"/>
  <c r="H3897" i="1"/>
  <c r="G3897" i="1"/>
  <c r="F3897" i="1"/>
  <c r="E3897" i="1"/>
  <c r="D3897" i="1"/>
  <c r="C3897" i="1"/>
  <c r="X3896" i="1"/>
  <c r="W3896" i="1"/>
  <c r="V3896" i="1"/>
  <c r="U3896" i="1"/>
  <c r="T3896" i="1"/>
  <c r="S3896" i="1"/>
  <c r="R3896" i="1"/>
  <c r="Q3896" i="1"/>
  <c r="P3896" i="1"/>
  <c r="O3896" i="1"/>
  <c r="N3896" i="1"/>
  <c r="M3896" i="1"/>
  <c r="L3896" i="1"/>
  <c r="K3896" i="1"/>
  <c r="J3896" i="1"/>
  <c r="I3896" i="1"/>
  <c r="H3896" i="1"/>
  <c r="G3896" i="1"/>
  <c r="F3896" i="1"/>
  <c r="E3896" i="1"/>
  <c r="D3896" i="1"/>
  <c r="C3896" i="1"/>
  <c r="X3895" i="1"/>
  <c r="W3895" i="1"/>
  <c r="V3895" i="1"/>
  <c r="U3895" i="1"/>
  <c r="T3895" i="1"/>
  <c r="S3895" i="1"/>
  <c r="R3895" i="1"/>
  <c r="Q3895" i="1"/>
  <c r="P3895" i="1"/>
  <c r="O3895" i="1"/>
  <c r="N3895" i="1"/>
  <c r="M3895" i="1"/>
  <c r="L3895" i="1"/>
  <c r="K3895" i="1"/>
  <c r="J3895" i="1"/>
  <c r="I3895" i="1"/>
  <c r="H3895" i="1"/>
  <c r="G3895" i="1"/>
  <c r="F3895" i="1"/>
  <c r="E3895" i="1"/>
  <c r="D3895" i="1"/>
  <c r="C3895" i="1"/>
  <c r="X3894" i="1"/>
  <c r="W3894" i="1"/>
  <c r="V3894" i="1"/>
  <c r="U3894" i="1"/>
  <c r="T3894" i="1"/>
  <c r="S3894" i="1"/>
  <c r="R3894" i="1"/>
  <c r="Q3894" i="1"/>
  <c r="P3894" i="1"/>
  <c r="O3894" i="1"/>
  <c r="N3894" i="1"/>
  <c r="M3894" i="1"/>
  <c r="L3894" i="1"/>
  <c r="K3894" i="1"/>
  <c r="J3894" i="1"/>
  <c r="I3894" i="1"/>
  <c r="H3894" i="1"/>
  <c r="G3894" i="1"/>
  <c r="F3894" i="1"/>
  <c r="E3894" i="1"/>
  <c r="D3894" i="1"/>
  <c r="C3894" i="1"/>
  <c r="X3893" i="1"/>
  <c r="W3893" i="1"/>
  <c r="V3893" i="1"/>
  <c r="U3893" i="1"/>
  <c r="T3893" i="1"/>
  <c r="S3893" i="1"/>
  <c r="R3893" i="1"/>
  <c r="Q3893" i="1"/>
  <c r="P3893" i="1"/>
  <c r="O3893" i="1"/>
  <c r="N3893" i="1"/>
  <c r="M3893" i="1"/>
  <c r="L3893" i="1"/>
  <c r="K3893" i="1"/>
  <c r="J3893" i="1"/>
  <c r="I3893" i="1"/>
  <c r="H3893" i="1"/>
  <c r="G3893" i="1"/>
  <c r="F3893" i="1"/>
  <c r="E3893" i="1"/>
  <c r="D3893" i="1"/>
  <c r="C3893" i="1"/>
  <c r="X3892" i="1"/>
  <c r="W3892" i="1"/>
  <c r="V3892" i="1"/>
  <c r="U3892" i="1"/>
  <c r="T3892" i="1"/>
  <c r="S3892" i="1"/>
  <c r="R3892" i="1"/>
  <c r="Q3892" i="1"/>
  <c r="P3892" i="1"/>
  <c r="O3892" i="1"/>
  <c r="N3892" i="1"/>
  <c r="M3892" i="1"/>
  <c r="L3892" i="1"/>
  <c r="K3892" i="1"/>
  <c r="J3892" i="1"/>
  <c r="I3892" i="1"/>
  <c r="H3892" i="1"/>
  <c r="G3892" i="1"/>
  <c r="F3892" i="1"/>
  <c r="E3892" i="1"/>
  <c r="D3892" i="1"/>
  <c r="C3892" i="1"/>
  <c r="X3891" i="1"/>
  <c r="W3891" i="1"/>
  <c r="V3891" i="1"/>
  <c r="U3891" i="1"/>
  <c r="T3891" i="1"/>
  <c r="S3891" i="1"/>
  <c r="R3891" i="1"/>
  <c r="Q3891" i="1"/>
  <c r="P3891" i="1"/>
  <c r="O3891" i="1"/>
  <c r="N3891" i="1"/>
  <c r="M3891" i="1"/>
  <c r="L3891" i="1"/>
  <c r="K3891" i="1"/>
  <c r="J3891" i="1"/>
  <c r="I3891" i="1"/>
  <c r="H3891" i="1"/>
  <c r="G3891" i="1"/>
  <c r="F3891" i="1"/>
  <c r="E3891" i="1"/>
  <c r="D3891" i="1"/>
  <c r="C3891" i="1"/>
  <c r="X3890" i="1"/>
  <c r="W3890" i="1"/>
  <c r="V3890" i="1"/>
  <c r="U3890" i="1"/>
  <c r="T3890" i="1"/>
  <c r="S3890" i="1"/>
  <c r="R3890" i="1"/>
  <c r="Q3890" i="1"/>
  <c r="P3890" i="1"/>
  <c r="O3890" i="1"/>
  <c r="N3890" i="1"/>
  <c r="M3890" i="1"/>
  <c r="L3890" i="1"/>
  <c r="K3890" i="1"/>
  <c r="J3890" i="1"/>
  <c r="I3890" i="1"/>
  <c r="H3890" i="1"/>
  <c r="G3890" i="1"/>
  <c r="F3890" i="1"/>
  <c r="E3890" i="1"/>
  <c r="D3890" i="1"/>
  <c r="C3890" i="1"/>
  <c r="X3889" i="1"/>
  <c r="W3889" i="1"/>
  <c r="V3889" i="1"/>
  <c r="U3889" i="1"/>
  <c r="T3889" i="1"/>
  <c r="S3889" i="1"/>
  <c r="R3889" i="1"/>
  <c r="Q3889" i="1"/>
  <c r="P3889" i="1"/>
  <c r="O3889" i="1"/>
  <c r="N3889" i="1"/>
  <c r="M3889" i="1"/>
  <c r="L3889" i="1"/>
  <c r="K3889" i="1"/>
  <c r="J3889" i="1"/>
  <c r="I3889" i="1"/>
  <c r="H3889" i="1"/>
  <c r="G3889" i="1"/>
  <c r="F3889" i="1"/>
  <c r="E3889" i="1"/>
  <c r="D3889" i="1"/>
  <c r="C3889" i="1"/>
  <c r="X3888" i="1"/>
  <c r="W3888" i="1"/>
  <c r="V3888" i="1"/>
  <c r="U3888" i="1"/>
  <c r="T3888" i="1"/>
  <c r="S3888" i="1"/>
  <c r="R3888" i="1"/>
  <c r="Q3888" i="1"/>
  <c r="P3888" i="1"/>
  <c r="O3888" i="1"/>
  <c r="N3888" i="1"/>
  <c r="M3888" i="1"/>
  <c r="L3888" i="1"/>
  <c r="K3888" i="1"/>
  <c r="J3888" i="1"/>
  <c r="I3888" i="1"/>
  <c r="H3888" i="1"/>
  <c r="G3888" i="1"/>
  <c r="F3888" i="1"/>
  <c r="E3888" i="1"/>
  <c r="D3888" i="1"/>
  <c r="C3888" i="1"/>
  <c r="X3887" i="1"/>
  <c r="W3887" i="1"/>
  <c r="V3887" i="1"/>
  <c r="U3887" i="1"/>
  <c r="T3887" i="1"/>
  <c r="S3887" i="1"/>
  <c r="R3887" i="1"/>
  <c r="Q3887" i="1"/>
  <c r="P3887" i="1"/>
  <c r="O3887" i="1"/>
  <c r="N3887" i="1"/>
  <c r="M3887" i="1"/>
  <c r="L3887" i="1"/>
  <c r="K3887" i="1"/>
  <c r="J3887" i="1"/>
  <c r="I3887" i="1"/>
  <c r="H3887" i="1"/>
  <c r="G3887" i="1"/>
  <c r="F3887" i="1"/>
  <c r="E3887" i="1"/>
  <c r="D3887" i="1"/>
  <c r="C3887" i="1"/>
  <c r="X3886" i="1"/>
  <c r="W3886" i="1"/>
  <c r="V3886" i="1"/>
  <c r="U3886" i="1"/>
  <c r="T3886" i="1"/>
  <c r="S3886" i="1"/>
  <c r="R3886" i="1"/>
  <c r="Q3886" i="1"/>
  <c r="P3886" i="1"/>
  <c r="O3886" i="1"/>
  <c r="N3886" i="1"/>
  <c r="M3886" i="1"/>
  <c r="L3886" i="1"/>
  <c r="K3886" i="1"/>
  <c r="J3886" i="1"/>
  <c r="I3886" i="1"/>
  <c r="H3886" i="1"/>
  <c r="G3886" i="1"/>
  <c r="F3886" i="1"/>
  <c r="E3886" i="1"/>
  <c r="D3886" i="1"/>
  <c r="C3886" i="1"/>
  <c r="X3885" i="1"/>
  <c r="W3885" i="1"/>
  <c r="V3885" i="1"/>
  <c r="U3885" i="1"/>
  <c r="T3885" i="1"/>
  <c r="S3885" i="1"/>
  <c r="R3885" i="1"/>
  <c r="Q3885" i="1"/>
  <c r="P3885" i="1"/>
  <c r="O3885" i="1"/>
  <c r="N3885" i="1"/>
  <c r="M3885" i="1"/>
  <c r="L3885" i="1"/>
  <c r="K3885" i="1"/>
  <c r="J3885" i="1"/>
  <c r="I3885" i="1"/>
  <c r="H3885" i="1"/>
  <c r="G3885" i="1"/>
  <c r="F3885" i="1"/>
  <c r="E3885" i="1"/>
  <c r="D3885" i="1"/>
  <c r="C3885" i="1"/>
  <c r="X3884" i="1"/>
  <c r="W3884" i="1"/>
  <c r="V3884" i="1"/>
  <c r="U3884" i="1"/>
  <c r="T3884" i="1"/>
  <c r="S3884" i="1"/>
  <c r="R3884" i="1"/>
  <c r="Q3884" i="1"/>
  <c r="P3884" i="1"/>
  <c r="O3884" i="1"/>
  <c r="N3884" i="1"/>
  <c r="M3884" i="1"/>
  <c r="L3884" i="1"/>
  <c r="K3884" i="1"/>
  <c r="J3884" i="1"/>
  <c r="I3884" i="1"/>
  <c r="H3884" i="1"/>
  <c r="G3884" i="1"/>
  <c r="F3884" i="1"/>
  <c r="E3884" i="1"/>
  <c r="D3884" i="1"/>
  <c r="C3884" i="1"/>
  <c r="X3883" i="1"/>
  <c r="W3883" i="1"/>
  <c r="V3883" i="1"/>
  <c r="U3883" i="1"/>
  <c r="T3883" i="1"/>
  <c r="S3883" i="1"/>
  <c r="R3883" i="1"/>
  <c r="Q3883" i="1"/>
  <c r="P3883" i="1"/>
  <c r="O3883" i="1"/>
  <c r="N3883" i="1"/>
  <c r="M3883" i="1"/>
  <c r="L3883" i="1"/>
  <c r="K3883" i="1"/>
  <c r="J3883" i="1"/>
  <c r="I3883" i="1"/>
  <c r="H3883" i="1"/>
  <c r="G3883" i="1"/>
  <c r="F3883" i="1"/>
  <c r="E3883" i="1"/>
  <c r="D3883" i="1"/>
  <c r="C3883" i="1"/>
  <c r="X3882" i="1"/>
  <c r="W3882" i="1"/>
  <c r="V3882" i="1"/>
  <c r="U3882" i="1"/>
  <c r="T3882" i="1"/>
  <c r="S3882" i="1"/>
  <c r="R3882" i="1"/>
  <c r="Q3882" i="1"/>
  <c r="P3882" i="1"/>
  <c r="O3882" i="1"/>
  <c r="N3882" i="1"/>
  <c r="M3882" i="1"/>
  <c r="L3882" i="1"/>
  <c r="K3882" i="1"/>
  <c r="J3882" i="1"/>
  <c r="I3882" i="1"/>
  <c r="H3882" i="1"/>
  <c r="G3882" i="1"/>
  <c r="F3882" i="1"/>
  <c r="E3882" i="1"/>
  <c r="D3882" i="1"/>
  <c r="C3882" i="1"/>
  <c r="X3881" i="1"/>
  <c r="W3881" i="1"/>
  <c r="V3881" i="1"/>
  <c r="U3881" i="1"/>
  <c r="T3881" i="1"/>
  <c r="S3881" i="1"/>
  <c r="R3881" i="1"/>
  <c r="Q3881" i="1"/>
  <c r="P3881" i="1"/>
  <c r="O3881" i="1"/>
  <c r="N3881" i="1"/>
  <c r="M3881" i="1"/>
  <c r="L3881" i="1"/>
  <c r="K3881" i="1"/>
  <c r="J3881" i="1"/>
  <c r="I3881" i="1"/>
  <c r="H3881" i="1"/>
  <c r="G3881" i="1"/>
  <c r="F3881" i="1"/>
  <c r="E3881" i="1"/>
  <c r="D3881" i="1"/>
  <c r="C3881" i="1"/>
  <c r="X3880" i="1"/>
  <c r="W3880" i="1"/>
  <c r="V3880" i="1"/>
  <c r="U3880" i="1"/>
  <c r="T3880" i="1"/>
  <c r="S3880" i="1"/>
  <c r="R3880" i="1"/>
  <c r="Q3880" i="1"/>
  <c r="P3880" i="1"/>
  <c r="O3880" i="1"/>
  <c r="N3880" i="1"/>
  <c r="M3880" i="1"/>
  <c r="L3880" i="1"/>
  <c r="K3880" i="1"/>
  <c r="J3880" i="1"/>
  <c r="I3880" i="1"/>
  <c r="H3880" i="1"/>
  <c r="G3880" i="1"/>
  <c r="F3880" i="1"/>
  <c r="E3880" i="1"/>
  <c r="D3880" i="1"/>
  <c r="C3880" i="1"/>
  <c r="X3879" i="1"/>
  <c r="W3879" i="1"/>
  <c r="V3879" i="1"/>
  <c r="U3879" i="1"/>
  <c r="T3879" i="1"/>
  <c r="S3879" i="1"/>
  <c r="R3879" i="1"/>
  <c r="Q3879" i="1"/>
  <c r="P3879" i="1"/>
  <c r="O3879" i="1"/>
  <c r="N3879" i="1"/>
  <c r="M3879" i="1"/>
  <c r="L3879" i="1"/>
  <c r="K3879" i="1"/>
  <c r="J3879" i="1"/>
  <c r="I3879" i="1"/>
  <c r="H3879" i="1"/>
  <c r="G3879" i="1"/>
  <c r="F3879" i="1"/>
  <c r="E3879" i="1"/>
  <c r="D3879" i="1"/>
  <c r="C3879" i="1"/>
  <c r="X3878" i="1"/>
  <c r="W3878" i="1"/>
  <c r="V3878" i="1"/>
  <c r="U3878" i="1"/>
  <c r="T3878" i="1"/>
  <c r="S3878" i="1"/>
  <c r="R3878" i="1"/>
  <c r="Q3878" i="1"/>
  <c r="P3878" i="1"/>
  <c r="O3878" i="1"/>
  <c r="N3878" i="1"/>
  <c r="M3878" i="1"/>
  <c r="L3878" i="1"/>
  <c r="K3878" i="1"/>
  <c r="J3878" i="1"/>
  <c r="I3878" i="1"/>
  <c r="H3878" i="1"/>
  <c r="G3878" i="1"/>
  <c r="F3878" i="1"/>
  <c r="E3878" i="1"/>
  <c r="D3878" i="1"/>
  <c r="C3878" i="1"/>
  <c r="X3877" i="1"/>
  <c r="W3877" i="1"/>
  <c r="V3877" i="1"/>
  <c r="U3877" i="1"/>
  <c r="T3877" i="1"/>
  <c r="S3877" i="1"/>
  <c r="R3877" i="1"/>
  <c r="Q3877" i="1"/>
  <c r="P3877" i="1"/>
  <c r="O3877" i="1"/>
  <c r="N3877" i="1"/>
  <c r="M3877" i="1"/>
  <c r="L3877" i="1"/>
  <c r="K3877" i="1"/>
  <c r="J3877" i="1"/>
  <c r="I3877" i="1"/>
  <c r="H3877" i="1"/>
  <c r="G3877" i="1"/>
  <c r="F3877" i="1"/>
  <c r="E3877" i="1"/>
  <c r="D3877" i="1"/>
  <c r="C3877" i="1"/>
  <c r="X3876" i="1"/>
  <c r="W3876" i="1"/>
  <c r="V3876" i="1"/>
  <c r="U3876" i="1"/>
  <c r="T3876" i="1"/>
  <c r="S3876" i="1"/>
  <c r="R3876" i="1"/>
  <c r="Q3876" i="1"/>
  <c r="P3876" i="1"/>
  <c r="O3876" i="1"/>
  <c r="N3876" i="1"/>
  <c r="M3876" i="1"/>
  <c r="L3876" i="1"/>
  <c r="K3876" i="1"/>
  <c r="J3876" i="1"/>
  <c r="I3876" i="1"/>
  <c r="H3876" i="1"/>
  <c r="G3876" i="1"/>
  <c r="F3876" i="1"/>
  <c r="E3876" i="1"/>
  <c r="D3876" i="1"/>
  <c r="C3876" i="1"/>
  <c r="X3875" i="1"/>
  <c r="W3875" i="1"/>
  <c r="V3875" i="1"/>
  <c r="U3875" i="1"/>
  <c r="T3875" i="1"/>
  <c r="S3875" i="1"/>
  <c r="R3875" i="1"/>
  <c r="Q3875" i="1"/>
  <c r="P3875" i="1"/>
  <c r="O3875" i="1"/>
  <c r="N3875" i="1"/>
  <c r="M3875" i="1"/>
  <c r="L3875" i="1"/>
  <c r="K3875" i="1"/>
  <c r="J3875" i="1"/>
  <c r="I3875" i="1"/>
  <c r="H3875" i="1"/>
  <c r="G3875" i="1"/>
  <c r="F3875" i="1"/>
  <c r="E3875" i="1"/>
  <c r="D3875" i="1"/>
  <c r="C3875" i="1"/>
  <c r="X3874" i="1"/>
  <c r="W3874" i="1"/>
  <c r="V3874" i="1"/>
  <c r="U3874" i="1"/>
  <c r="T3874" i="1"/>
  <c r="S3874" i="1"/>
  <c r="R3874" i="1"/>
  <c r="Q3874" i="1"/>
  <c r="P3874" i="1"/>
  <c r="O3874" i="1"/>
  <c r="N3874" i="1"/>
  <c r="M3874" i="1"/>
  <c r="L3874" i="1"/>
  <c r="K3874" i="1"/>
  <c r="J3874" i="1"/>
  <c r="I3874" i="1"/>
  <c r="H3874" i="1"/>
  <c r="G3874" i="1"/>
  <c r="F3874" i="1"/>
  <c r="E3874" i="1"/>
  <c r="D3874" i="1"/>
  <c r="C3874" i="1"/>
  <c r="X3873" i="1"/>
  <c r="W3873" i="1"/>
  <c r="V3873" i="1"/>
  <c r="U3873" i="1"/>
  <c r="T3873" i="1"/>
  <c r="S3873" i="1"/>
  <c r="R3873" i="1"/>
  <c r="Q3873" i="1"/>
  <c r="P3873" i="1"/>
  <c r="O3873" i="1"/>
  <c r="N3873" i="1"/>
  <c r="M3873" i="1"/>
  <c r="L3873" i="1"/>
  <c r="K3873" i="1"/>
  <c r="J3873" i="1"/>
  <c r="I3873" i="1"/>
  <c r="H3873" i="1"/>
  <c r="G3873" i="1"/>
  <c r="F3873" i="1"/>
  <c r="E3873" i="1"/>
  <c r="D3873" i="1"/>
  <c r="C3873" i="1"/>
  <c r="X3872" i="1"/>
  <c r="W3872" i="1"/>
  <c r="V3872" i="1"/>
  <c r="U3872" i="1"/>
  <c r="T3872" i="1"/>
  <c r="S3872" i="1"/>
  <c r="R3872" i="1"/>
  <c r="Q3872" i="1"/>
  <c r="P3872" i="1"/>
  <c r="O3872" i="1"/>
  <c r="N3872" i="1"/>
  <c r="M3872" i="1"/>
  <c r="L3872" i="1"/>
  <c r="K3872" i="1"/>
  <c r="J3872" i="1"/>
  <c r="I3872" i="1"/>
  <c r="H3872" i="1"/>
  <c r="G3872" i="1"/>
  <c r="F3872" i="1"/>
  <c r="E3872" i="1"/>
  <c r="D3872" i="1"/>
  <c r="C3872" i="1"/>
  <c r="X3871" i="1"/>
  <c r="W3871" i="1"/>
  <c r="V3871" i="1"/>
  <c r="U3871" i="1"/>
  <c r="T3871" i="1"/>
  <c r="S3871" i="1"/>
  <c r="R3871" i="1"/>
  <c r="Q3871" i="1"/>
  <c r="P3871" i="1"/>
  <c r="O3871" i="1"/>
  <c r="N3871" i="1"/>
  <c r="M3871" i="1"/>
  <c r="L3871" i="1"/>
  <c r="K3871" i="1"/>
  <c r="J3871" i="1"/>
  <c r="I3871" i="1"/>
  <c r="H3871" i="1"/>
  <c r="G3871" i="1"/>
  <c r="F3871" i="1"/>
  <c r="E3871" i="1"/>
  <c r="D3871" i="1"/>
  <c r="C3871" i="1"/>
  <c r="X3870" i="1"/>
  <c r="W3870" i="1"/>
  <c r="V3870" i="1"/>
  <c r="U3870" i="1"/>
  <c r="T3870" i="1"/>
  <c r="S3870" i="1"/>
  <c r="R3870" i="1"/>
  <c r="Q3870" i="1"/>
  <c r="P3870" i="1"/>
  <c r="O3870" i="1"/>
  <c r="N3870" i="1"/>
  <c r="M3870" i="1"/>
  <c r="L3870" i="1"/>
  <c r="K3870" i="1"/>
  <c r="J3870" i="1"/>
  <c r="I3870" i="1"/>
  <c r="H3870" i="1"/>
  <c r="G3870" i="1"/>
  <c r="F3870" i="1"/>
  <c r="E3870" i="1"/>
  <c r="D3870" i="1"/>
  <c r="C3870" i="1"/>
  <c r="X3869" i="1"/>
  <c r="W3869" i="1"/>
  <c r="V3869" i="1"/>
  <c r="U3869" i="1"/>
  <c r="T3869" i="1"/>
  <c r="S3869" i="1"/>
  <c r="R3869" i="1"/>
  <c r="Q3869" i="1"/>
  <c r="P3869" i="1"/>
  <c r="O3869" i="1"/>
  <c r="N3869" i="1"/>
  <c r="M3869" i="1"/>
  <c r="L3869" i="1"/>
  <c r="K3869" i="1"/>
  <c r="J3869" i="1"/>
  <c r="I3869" i="1"/>
  <c r="H3869" i="1"/>
  <c r="G3869" i="1"/>
  <c r="F3869" i="1"/>
  <c r="E3869" i="1"/>
  <c r="D3869" i="1"/>
  <c r="C3869" i="1"/>
  <c r="X3868" i="1"/>
  <c r="W3868" i="1"/>
  <c r="V3868" i="1"/>
  <c r="U3868" i="1"/>
  <c r="T3868" i="1"/>
  <c r="S3868" i="1"/>
  <c r="R3868" i="1"/>
  <c r="Q3868" i="1"/>
  <c r="P3868" i="1"/>
  <c r="O3868" i="1"/>
  <c r="N3868" i="1"/>
  <c r="M3868" i="1"/>
  <c r="L3868" i="1"/>
  <c r="K3868" i="1"/>
  <c r="J3868" i="1"/>
  <c r="I3868" i="1"/>
  <c r="H3868" i="1"/>
  <c r="G3868" i="1"/>
  <c r="F3868" i="1"/>
  <c r="E3868" i="1"/>
  <c r="D3868" i="1"/>
  <c r="C3868" i="1"/>
  <c r="X3867" i="1"/>
  <c r="W3867" i="1"/>
  <c r="V3867" i="1"/>
  <c r="U3867" i="1"/>
  <c r="T3867" i="1"/>
  <c r="S3867" i="1"/>
  <c r="R3867" i="1"/>
  <c r="Q3867" i="1"/>
  <c r="P3867" i="1"/>
  <c r="O3867" i="1"/>
  <c r="N3867" i="1"/>
  <c r="M3867" i="1"/>
  <c r="L3867" i="1"/>
  <c r="K3867" i="1"/>
  <c r="J3867" i="1"/>
  <c r="I3867" i="1"/>
  <c r="H3867" i="1"/>
  <c r="G3867" i="1"/>
  <c r="F3867" i="1"/>
  <c r="E3867" i="1"/>
  <c r="D3867" i="1"/>
  <c r="C3867" i="1"/>
  <c r="X3866" i="1"/>
  <c r="W3866" i="1"/>
  <c r="V3866" i="1"/>
  <c r="U3866" i="1"/>
  <c r="T3866" i="1"/>
  <c r="S3866" i="1"/>
  <c r="R3866" i="1"/>
  <c r="Q3866" i="1"/>
  <c r="P3866" i="1"/>
  <c r="O3866" i="1"/>
  <c r="N3866" i="1"/>
  <c r="M3866" i="1"/>
  <c r="L3866" i="1"/>
  <c r="K3866" i="1"/>
  <c r="J3866" i="1"/>
  <c r="I3866" i="1"/>
  <c r="H3866" i="1"/>
  <c r="G3866" i="1"/>
  <c r="F3866" i="1"/>
  <c r="E3866" i="1"/>
  <c r="D3866" i="1"/>
  <c r="C3866" i="1"/>
  <c r="X3865" i="1"/>
  <c r="W3865" i="1"/>
  <c r="V3865" i="1"/>
  <c r="U3865" i="1"/>
  <c r="T3865" i="1"/>
  <c r="S3865" i="1"/>
  <c r="R3865" i="1"/>
  <c r="Q3865" i="1"/>
  <c r="P3865" i="1"/>
  <c r="O3865" i="1"/>
  <c r="N3865" i="1"/>
  <c r="M3865" i="1"/>
  <c r="L3865" i="1"/>
  <c r="K3865" i="1"/>
  <c r="J3865" i="1"/>
  <c r="I3865" i="1"/>
  <c r="H3865" i="1"/>
  <c r="G3865" i="1"/>
  <c r="F3865" i="1"/>
  <c r="E3865" i="1"/>
  <c r="D3865" i="1"/>
  <c r="C3865" i="1"/>
  <c r="X3864" i="1"/>
  <c r="W3864" i="1"/>
  <c r="V3864" i="1"/>
  <c r="U3864" i="1"/>
  <c r="T3864" i="1"/>
  <c r="S3864" i="1"/>
  <c r="R3864" i="1"/>
  <c r="Q3864" i="1"/>
  <c r="P3864" i="1"/>
  <c r="O3864" i="1"/>
  <c r="N3864" i="1"/>
  <c r="M3864" i="1"/>
  <c r="L3864" i="1"/>
  <c r="K3864" i="1"/>
  <c r="J3864" i="1"/>
  <c r="I3864" i="1"/>
  <c r="H3864" i="1"/>
  <c r="G3864" i="1"/>
  <c r="F3864" i="1"/>
  <c r="E3864" i="1"/>
  <c r="D3864" i="1"/>
  <c r="C3864" i="1"/>
  <c r="X3863" i="1"/>
  <c r="W3863" i="1"/>
  <c r="V3863" i="1"/>
  <c r="U3863" i="1"/>
  <c r="T3863" i="1"/>
  <c r="S3863" i="1"/>
  <c r="R3863" i="1"/>
  <c r="Q3863" i="1"/>
  <c r="P3863" i="1"/>
  <c r="O3863" i="1"/>
  <c r="N3863" i="1"/>
  <c r="M3863" i="1"/>
  <c r="L3863" i="1"/>
  <c r="K3863" i="1"/>
  <c r="J3863" i="1"/>
  <c r="I3863" i="1"/>
  <c r="H3863" i="1"/>
  <c r="G3863" i="1"/>
  <c r="F3863" i="1"/>
  <c r="E3863" i="1"/>
  <c r="D3863" i="1"/>
  <c r="C3863" i="1"/>
  <c r="X3862" i="1"/>
  <c r="W3862" i="1"/>
  <c r="V3862" i="1"/>
  <c r="U3862" i="1"/>
  <c r="T3862" i="1"/>
  <c r="S3862" i="1"/>
  <c r="R3862" i="1"/>
  <c r="Q3862" i="1"/>
  <c r="P3862" i="1"/>
  <c r="O3862" i="1"/>
  <c r="N3862" i="1"/>
  <c r="M3862" i="1"/>
  <c r="L3862" i="1"/>
  <c r="K3862" i="1"/>
  <c r="J3862" i="1"/>
  <c r="I3862" i="1"/>
  <c r="H3862" i="1"/>
  <c r="G3862" i="1"/>
  <c r="F3862" i="1"/>
  <c r="E3862" i="1"/>
  <c r="D3862" i="1"/>
  <c r="C3862" i="1"/>
  <c r="X3861" i="1"/>
  <c r="W3861" i="1"/>
  <c r="V3861" i="1"/>
  <c r="U3861" i="1"/>
  <c r="T3861" i="1"/>
  <c r="S3861" i="1"/>
  <c r="R3861" i="1"/>
  <c r="Q3861" i="1"/>
  <c r="P3861" i="1"/>
  <c r="O3861" i="1"/>
  <c r="N3861" i="1"/>
  <c r="M3861" i="1"/>
  <c r="L3861" i="1"/>
  <c r="K3861" i="1"/>
  <c r="J3861" i="1"/>
  <c r="I3861" i="1"/>
  <c r="H3861" i="1"/>
  <c r="G3861" i="1"/>
  <c r="F3861" i="1"/>
  <c r="E3861" i="1"/>
  <c r="D3861" i="1"/>
  <c r="C3861" i="1"/>
  <c r="X3860" i="1"/>
  <c r="W3860" i="1"/>
  <c r="V3860" i="1"/>
  <c r="U3860" i="1"/>
  <c r="T3860" i="1"/>
  <c r="S3860" i="1"/>
  <c r="R3860" i="1"/>
  <c r="Q3860" i="1"/>
  <c r="P3860" i="1"/>
  <c r="O3860" i="1"/>
  <c r="N3860" i="1"/>
  <c r="M3860" i="1"/>
  <c r="L3860" i="1"/>
  <c r="K3860" i="1"/>
  <c r="J3860" i="1"/>
  <c r="I3860" i="1"/>
  <c r="H3860" i="1"/>
  <c r="G3860" i="1"/>
  <c r="F3860" i="1"/>
  <c r="E3860" i="1"/>
  <c r="D3860" i="1"/>
  <c r="C3860" i="1"/>
  <c r="X3859" i="1"/>
  <c r="W3859" i="1"/>
  <c r="V3859" i="1"/>
  <c r="U3859" i="1"/>
  <c r="T3859" i="1"/>
  <c r="S3859" i="1"/>
  <c r="R3859" i="1"/>
  <c r="Q3859" i="1"/>
  <c r="P3859" i="1"/>
  <c r="O3859" i="1"/>
  <c r="N3859" i="1"/>
  <c r="M3859" i="1"/>
  <c r="L3859" i="1"/>
  <c r="K3859" i="1"/>
  <c r="J3859" i="1"/>
  <c r="I3859" i="1"/>
  <c r="H3859" i="1"/>
  <c r="G3859" i="1"/>
  <c r="F3859" i="1"/>
  <c r="E3859" i="1"/>
  <c r="D3859" i="1"/>
  <c r="C3859" i="1"/>
  <c r="X3858" i="1"/>
  <c r="W3858" i="1"/>
  <c r="V3858" i="1"/>
  <c r="U3858" i="1"/>
  <c r="T3858" i="1"/>
  <c r="S3858" i="1"/>
  <c r="R3858" i="1"/>
  <c r="Q3858" i="1"/>
  <c r="P3858" i="1"/>
  <c r="O3858" i="1"/>
  <c r="N3858" i="1"/>
  <c r="M3858" i="1"/>
  <c r="L3858" i="1"/>
  <c r="K3858" i="1"/>
  <c r="J3858" i="1"/>
  <c r="I3858" i="1"/>
  <c r="H3858" i="1"/>
  <c r="G3858" i="1"/>
  <c r="F3858" i="1"/>
  <c r="E3858" i="1"/>
  <c r="D3858" i="1"/>
  <c r="C3858" i="1"/>
  <c r="X3857" i="1"/>
  <c r="W3857" i="1"/>
  <c r="V3857" i="1"/>
  <c r="U3857" i="1"/>
  <c r="T3857" i="1"/>
  <c r="S3857" i="1"/>
  <c r="R3857" i="1"/>
  <c r="Q3857" i="1"/>
  <c r="P3857" i="1"/>
  <c r="O3857" i="1"/>
  <c r="N3857" i="1"/>
  <c r="M3857" i="1"/>
  <c r="L3857" i="1"/>
  <c r="K3857" i="1"/>
  <c r="J3857" i="1"/>
  <c r="I3857" i="1"/>
  <c r="H3857" i="1"/>
  <c r="G3857" i="1"/>
  <c r="F3857" i="1"/>
  <c r="E3857" i="1"/>
  <c r="D3857" i="1"/>
  <c r="C3857" i="1"/>
  <c r="X3856" i="1"/>
  <c r="W3856" i="1"/>
  <c r="V3856" i="1"/>
  <c r="U3856" i="1"/>
  <c r="T3856" i="1"/>
  <c r="S3856" i="1"/>
  <c r="R3856" i="1"/>
  <c r="Q3856" i="1"/>
  <c r="P3856" i="1"/>
  <c r="O3856" i="1"/>
  <c r="N3856" i="1"/>
  <c r="M3856" i="1"/>
  <c r="L3856" i="1"/>
  <c r="K3856" i="1"/>
  <c r="J3856" i="1"/>
  <c r="I3856" i="1"/>
  <c r="H3856" i="1"/>
  <c r="G3856" i="1"/>
  <c r="F3856" i="1"/>
  <c r="E3856" i="1"/>
  <c r="D3856" i="1"/>
  <c r="C3856" i="1"/>
  <c r="X3855" i="1"/>
  <c r="W3855" i="1"/>
  <c r="V3855" i="1"/>
  <c r="U3855" i="1"/>
  <c r="T3855" i="1"/>
  <c r="S3855" i="1"/>
  <c r="R3855" i="1"/>
  <c r="Q3855" i="1"/>
  <c r="P3855" i="1"/>
  <c r="O3855" i="1"/>
  <c r="N3855" i="1"/>
  <c r="M3855" i="1"/>
  <c r="L3855" i="1"/>
  <c r="K3855" i="1"/>
  <c r="J3855" i="1"/>
  <c r="I3855" i="1"/>
  <c r="H3855" i="1"/>
  <c r="G3855" i="1"/>
  <c r="F3855" i="1"/>
  <c r="E3855" i="1"/>
  <c r="D3855" i="1"/>
  <c r="C3855" i="1"/>
  <c r="X3854" i="1"/>
  <c r="W3854" i="1"/>
  <c r="V3854" i="1"/>
  <c r="U3854" i="1"/>
  <c r="T3854" i="1"/>
  <c r="S3854" i="1"/>
  <c r="R3854" i="1"/>
  <c r="Q3854" i="1"/>
  <c r="P3854" i="1"/>
  <c r="O3854" i="1"/>
  <c r="N3854" i="1"/>
  <c r="M3854" i="1"/>
  <c r="L3854" i="1"/>
  <c r="K3854" i="1"/>
  <c r="J3854" i="1"/>
  <c r="I3854" i="1"/>
  <c r="H3854" i="1"/>
  <c r="G3854" i="1"/>
  <c r="F3854" i="1"/>
  <c r="E3854" i="1"/>
  <c r="D3854" i="1"/>
  <c r="C3854" i="1"/>
  <c r="X3853" i="1"/>
  <c r="W3853" i="1"/>
  <c r="V3853" i="1"/>
  <c r="U3853" i="1"/>
  <c r="T3853" i="1"/>
  <c r="S3853" i="1"/>
  <c r="R3853" i="1"/>
  <c r="Q3853" i="1"/>
  <c r="P3853" i="1"/>
  <c r="O3853" i="1"/>
  <c r="N3853" i="1"/>
  <c r="M3853" i="1"/>
  <c r="L3853" i="1"/>
  <c r="K3853" i="1"/>
  <c r="J3853" i="1"/>
  <c r="I3853" i="1"/>
  <c r="H3853" i="1"/>
  <c r="G3853" i="1"/>
  <c r="F3853" i="1"/>
  <c r="E3853" i="1"/>
  <c r="D3853" i="1"/>
  <c r="C3853" i="1"/>
  <c r="X3852" i="1"/>
  <c r="W3852" i="1"/>
  <c r="V3852" i="1"/>
  <c r="U3852" i="1"/>
  <c r="T3852" i="1"/>
  <c r="S3852" i="1"/>
  <c r="R3852" i="1"/>
  <c r="Q3852" i="1"/>
  <c r="P3852" i="1"/>
  <c r="O3852" i="1"/>
  <c r="N3852" i="1"/>
  <c r="M3852" i="1"/>
  <c r="L3852" i="1"/>
  <c r="K3852" i="1"/>
  <c r="J3852" i="1"/>
  <c r="I3852" i="1"/>
  <c r="H3852" i="1"/>
  <c r="G3852" i="1"/>
  <c r="F3852" i="1"/>
  <c r="E3852" i="1"/>
  <c r="D3852" i="1"/>
  <c r="C3852" i="1"/>
  <c r="X3851" i="1"/>
  <c r="W3851" i="1"/>
  <c r="V3851" i="1"/>
  <c r="U3851" i="1"/>
  <c r="T3851" i="1"/>
  <c r="S3851" i="1"/>
  <c r="R3851" i="1"/>
  <c r="Q3851" i="1"/>
  <c r="P3851" i="1"/>
  <c r="O3851" i="1"/>
  <c r="N3851" i="1"/>
  <c r="M3851" i="1"/>
  <c r="L3851" i="1"/>
  <c r="K3851" i="1"/>
  <c r="J3851" i="1"/>
  <c r="I3851" i="1"/>
  <c r="H3851" i="1"/>
  <c r="G3851" i="1"/>
  <c r="F3851" i="1"/>
  <c r="E3851" i="1"/>
  <c r="D3851" i="1"/>
  <c r="C3851" i="1"/>
  <c r="X3850" i="1"/>
  <c r="W3850" i="1"/>
  <c r="V3850" i="1"/>
  <c r="U3850" i="1"/>
  <c r="T3850" i="1"/>
  <c r="S3850" i="1"/>
  <c r="R3850" i="1"/>
  <c r="Q3850" i="1"/>
  <c r="P3850" i="1"/>
  <c r="O3850" i="1"/>
  <c r="N3850" i="1"/>
  <c r="M3850" i="1"/>
  <c r="L3850" i="1"/>
  <c r="K3850" i="1"/>
  <c r="J3850" i="1"/>
  <c r="I3850" i="1"/>
  <c r="H3850" i="1"/>
  <c r="G3850" i="1"/>
  <c r="F3850" i="1"/>
  <c r="E3850" i="1"/>
  <c r="D3850" i="1"/>
  <c r="C3850" i="1"/>
  <c r="X3849" i="1"/>
  <c r="W3849" i="1"/>
  <c r="V3849" i="1"/>
  <c r="U3849" i="1"/>
  <c r="T3849" i="1"/>
  <c r="S3849" i="1"/>
  <c r="R3849" i="1"/>
  <c r="Q3849" i="1"/>
  <c r="P3849" i="1"/>
  <c r="O3849" i="1"/>
  <c r="N3849" i="1"/>
  <c r="M3849" i="1"/>
  <c r="L3849" i="1"/>
  <c r="K3849" i="1"/>
  <c r="J3849" i="1"/>
  <c r="I3849" i="1"/>
  <c r="H3849" i="1"/>
  <c r="G3849" i="1"/>
  <c r="F3849" i="1"/>
  <c r="E3849" i="1"/>
  <c r="D3849" i="1"/>
  <c r="C3849" i="1"/>
  <c r="X3848" i="1"/>
  <c r="W3848" i="1"/>
  <c r="V3848" i="1"/>
  <c r="U3848" i="1"/>
  <c r="T3848" i="1"/>
  <c r="S3848" i="1"/>
  <c r="R3848" i="1"/>
  <c r="Q3848" i="1"/>
  <c r="P3848" i="1"/>
  <c r="O3848" i="1"/>
  <c r="N3848" i="1"/>
  <c r="M3848" i="1"/>
  <c r="L3848" i="1"/>
  <c r="K3848" i="1"/>
  <c r="J3848" i="1"/>
  <c r="I3848" i="1"/>
  <c r="H3848" i="1"/>
  <c r="G3848" i="1"/>
  <c r="F3848" i="1"/>
  <c r="E3848" i="1"/>
  <c r="D3848" i="1"/>
  <c r="C3848" i="1"/>
  <c r="X3847" i="1"/>
  <c r="W3847" i="1"/>
  <c r="V3847" i="1"/>
  <c r="U3847" i="1"/>
  <c r="T3847" i="1"/>
  <c r="S3847" i="1"/>
  <c r="R3847" i="1"/>
  <c r="Q3847" i="1"/>
  <c r="P3847" i="1"/>
  <c r="O3847" i="1"/>
  <c r="N3847" i="1"/>
  <c r="M3847" i="1"/>
  <c r="L3847" i="1"/>
  <c r="K3847" i="1"/>
  <c r="J3847" i="1"/>
  <c r="I3847" i="1"/>
  <c r="H3847" i="1"/>
  <c r="G3847" i="1"/>
  <c r="F3847" i="1"/>
  <c r="E3847" i="1"/>
  <c r="D3847" i="1"/>
  <c r="C3847" i="1"/>
  <c r="X3846" i="1"/>
  <c r="W3846" i="1"/>
  <c r="V3846" i="1"/>
  <c r="U3846" i="1"/>
  <c r="T3846" i="1"/>
  <c r="S3846" i="1"/>
  <c r="R3846" i="1"/>
  <c r="Q3846" i="1"/>
  <c r="P3846" i="1"/>
  <c r="O3846" i="1"/>
  <c r="N3846" i="1"/>
  <c r="M3846" i="1"/>
  <c r="L3846" i="1"/>
  <c r="K3846" i="1"/>
  <c r="J3846" i="1"/>
  <c r="I3846" i="1"/>
  <c r="H3846" i="1"/>
  <c r="G3846" i="1"/>
  <c r="F3846" i="1"/>
  <c r="E3846" i="1"/>
  <c r="D3846" i="1"/>
  <c r="C3846" i="1"/>
  <c r="X3845" i="1"/>
  <c r="W3845" i="1"/>
  <c r="V3845" i="1"/>
  <c r="U3845" i="1"/>
  <c r="T3845" i="1"/>
  <c r="S3845" i="1"/>
  <c r="R3845" i="1"/>
  <c r="Q3845" i="1"/>
  <c r="P3845" i="1"/>
  <c r="O3845" i="1"/>
  <c r="N3845" i="1"/>
  <c r="M3845" i="1"/>
  <c r="L3845" i="1"/>
  <c r="K3845" i="1"/>
  <c r="J3845" i="1"/>
  <c r="I3845" i="1"/>
  <c r="H3845" i="1"/>
  <c r="G3845" i="1"/>
  <c r="F3845" i="1"/>
  <c r="E3845" i="1"/>
  <c r="D3845" i="1"/>
  <c r="C3845" i="1"/>
  <c r="X3844" i="1"/>
  <c r="W3844" i="1"/>
  <c r="V3844" i="1"/>
  <c r="U3844" i="1"/>
  <c r="T3844" i="1"/>
  <c r="S3844" i="1"/>
  <c r="R3844" i="1"/>
  <c r="Q3844" i="1"/>
  <c r="P3844" i="1"/>
  <c r="O3844" i="1"/>
  <c r="N3844" i="1"/>
  <c r="M3844" i="1"/>
  <c r="L3844" i="1"/>
  <c r="K3844" i="1"/>
  <c r="J3844" i="1"/>
  <c r="I3844" i="1"/>
  <c r="H3844" i="1"/>
  <c r="G3844" i="1"/>
  <c r="F3844" i="1"/>
  <c r="E3844" i="1"/>
  <c r="D3844" i="1"/>
  <c r="C3844" i="1"/>
  <c r="X3843" i="1"/>
  <c r="W3843" i="1"/>
  <c r="V3843" i="1"/>
  <c r="U3843" i="1"/>
  <c r="T3843" i="1"/>
  <c r="S3843" i="1"/>
  <c r="R3843" i="1"/>
  <c r="Q3843" i="1"/>
  <c r="P3843" i="1"/>
  <c r="O3843" i="1"/>
  <c r="N3843" i="1"/>
  <c r="M3843" i="1"/>
  <c r="L3843" i="1"/>
  <c r="K3843" i="1"/>
  <c r="J3843" i="1"/>
  <c r="I3843" i="1"/>
  <c r="H3843" i="1"/>
  <c r="G3843" i="1"/>
  <c r="F3843" i="1"/>
  <c r="E3843" i="1"/>
  <c r="D3843" i="1"/>
  <c r="C3843" i="1"/>
  <c r="X3842" i="1"/>
  <c r="W3842" i="1"/>
  <c r="V3842" i="1"/>
  <c r="U3842" i="1"/>
  <c r="T3842" i="1"/>
  <c r="S3842" i="1"/>
  <c r="R3842" i="1"/>
  <c r="Q3842" i="1"/>
  <c r="P3842" i="1"/>
  <c r="O3842" i="1"/>
  <c r="N3842" i="1"/>
  <c r="M3842" i="1"/>
  <c r="L3842" i="1"/>
  <c r="K3842" i="1"/>
  <c r="J3842" i="1"/>
  <c r="I3842" i="1"/>
  <c r="H3842" i="1"/>
  <c r="G3842" i="1"/>
  <c r="F3842" i="1"/>
  <c r="E3842" i="1"/>
  <c r="D3842" i="1"/>
  <c r="C3842" i="1"/>
  <c r="X3841" i="1"/>
  <c r="W3841" i="1"/>
  <c r="V3841" i="1"/>
  <c r="U3841" i="1"/>
  <c r="T3841" i="1"/>
  <c r="S3841" i="1"/>
  <c r="R3841" i="1"/>
  <c r="Q3841" i="1"/>
  <c r="P3841" i="1"/>
  <c r="O3841" i="1"/>
  <c r="N3841" i="1"/>
  <c r="M3841" i="1"/>
  <c r="L3841" i="1"/>
  <c r="K3841" i="1"/>
  <c r="J3841" i="1"/>
  <c r="I3841" i="1"/>
  <c r="H3841" i="1"/>
  <c r="G3841" i="1"/>
  <c r="F3841" i="1"/>
  <c r="E3841" i="1"/>
  <c r="D3841" i="1"/>
  <c r="C3841" i="1"/>
  <c r="X3840" i="1"/>
  <c r="W3840" i="1"/>
  <c r="V3840" i="1"/>
  <c r="U3840" i="1"/>
  <c r="T3840" i="1"/>
  <c r="S3840" i="1"/>
  <c r="R3840" i="1"/>
  <c r="Q3840" i="1"/>
  <c r="P3840" i="1"/>
  <c r="O3840" i="1"/>
  <c r="N3840" i="1"/>
  <c r="M3840" i="1"/>
  <c r="L3840" i="1"/>
  <c r="K3840" i="1"/>
  <c r="J3840" i="1"/>
  <c r="I3840" i="1"/>
  <c r="H3840" i="1"/>
  <c r="G3840" i="1"/>
  <c r="F3840" i="1"/>
  <c r="E3840" i="1"/>
  <c r="D3840" i="1"/>
  <c r="C3840" i="1"/>
  <c r="X3839" i="1"/>
  <c r="W3839" i="1"/>
  <c r="V3839" i="1"/>
  <c r="U3839" i="1"/>
  <c r="T3839" i="1"/>
  <c r="S3839" i="1"/>
  <c r="R3839" i="1"/>
  <c r="Q3839" i="1"/>
  <c r="P3839" i="1"/>
  <c r="O3839" i="1"/>
  <c r="N3839" i="1"/>
  <c r="M3839" i="1"/>
  <c r="L3839" i="1"/>
  <c r="K3839" i="1"/>
  <c r="J3839" i="1"/>
  <c r="I3839" i="1"/>
  <c r="H3839" i="1"/>
  <c r="G3839" i="1"/>
  <c r="F3839" i="1"/>
  <c r="E3839" i="1"/>
  <c r="D3839" i="1"/>
  <c r="C3839" i="1"/>
  <c r="X3838" i="1"/>
  <c r="W3838" i="1"/>
  <c r="V3838" i="1"/>
  <c r="U3838" i="1"/>
  <c r="T3838" i="1"/>
  <c r="S3838" i="1"/>
  <c r="R3838" i="1"/>
  <c r="Q3838" i="1"/>
  <c r="P3838" i="1"/>
  <c r="O3838" i="1"/>
  <c r="N3838" i="1"/>
  <c r="M3838" i="1"/>
  <c r="L3838" i="1"/>
  <c r="K3838" i="1"/>
  <c r="J3838" i="1"/>
  <c r="I3838" i="1"/>
  <c r="H3838" i="1"/>
  <c r="G3838" i="1"/>
  <c r="F3838" i="1"/>
  <c r="E3838" i="1"/>
  <c r="D3838" i="1"/>
  <c r="C3838" i="1"/>
  <c r="X3837" i="1"/>
  <c r="W3837" i="1"/>
  <c r="V3837" i="1"/>
  <c r="U3837" i="1"/>
  <c r="T3837" i="1"/>
  <c r="S3837" i="1"/>
  <c r="R3837" i="1"/>
  <c r="Q3837" i="1"/>
  <c r="P3837" i="1"/>
  <c r="O3837" i="1"/>
  <c r="N3837" i="1"/>
  <c r="M3837" i="1"/>
  <c r="L3837" i="1"/>
  <c r="K3837" i="1"/>
  <c r="J3837" i="1"/>
  <c r="I3837" i="1"/>
  <c r="H3837" i="1"/>
  <c r="G3837" i="1"/>
  <c r="F3837" i="1"/>
  <c r="E3837" i="1"/>
  <c r="D3837" i="1"/>
  <c r="C3837" i="1"/>
  <c r="X3836" i="1"/>
  <c r="W3836" i="1"/>
  <c r="V3836" i="1"/>
  <c r="U3836" i="1"/>
  <c r="T3836" i="1"/>
  <c r="S3836" i="1"/>
  <c r="R3836" i="1"/>
  <c r="Q3836" i="1"/>
  <c r="P3836" i="1"/>
  <c r="O3836" i="1"/>
  <c r="N3836" i="1"/>
  <c r="M3836" i="1"/>
  <c r="L3836" i="1"/>
  <c r="K3836" i="1"/>
  <c r="J3836" i="1"/>
  <c r="I3836" i="1"/>
  <c r="H3836" i="1"/>
  <c r="G3836" i="1"/>
  <c r="F3836" i="1"/>
  <c r="E3836" i="1"/>
  <c r="D3836" i="1"/>
  <c r="C3836" i="1"/>
  <c r="X3835" i="1"/>
  <c r="W3835" i="1"/>
  <c r="V3835" i="1"/>
  <c r="U3835" i="1"/>
  <c r="T3835" i="1"/>
  <c r="S3835" i="1"/>
  <c r="R3835" i="1"/>
  <c r="Q3835" i="1"/>
  <c r="P3835" i="1"/>
  <c r="O3835" i="1"/>
  <c r="N3835" i="1"/>
  <c r="M3835" i="1"/>
  <c r="L3835" i="1"/>
  <c r="K3835" i="1"/>
  <c r="J3835" i="1"/>
  <c r="I3835" i="1"/>
  <c r="H3835" i="1"/>
  <c r="G3835" i="1"/>
  <c r="F3835" i="1"/>
  <c r="E3835" i="1"/>
  <c r="D3835" i="1"/>
  <c r="C3835" i="1"/>
  <c r="X3834" i="1"/>
  <c r="W3834" i="1"/>
  <c r="V3834" i="1"/>
  <c r="U3834" i="1"/>
  <c r="T3834" i="1"/>
  <c r="S3834" i="1"/>
  <c r="R3834" i="1"/>
  <c r="Q3834" i="1"/>
  <c r="P3834" i="1"/>
  <c r="O3834" i="1"/>
  <c r="N3834" i="1"/>
  <c r="M3834" i="1"/>
  <c r="L3834" i="1"/>
  <c r="K3834" i="1"/>
  <c r="J3834" i="1"/>
  <c r="I3834" i="1"/>
  <c r="H3834" i="1"/>
  <c r="G3834" i="1"/>
  <c r="F3834" i="1"/>
  <c r="E3834" i="1"/>
  <c r="D3834" i="1"/>
  <c r="C3834" i="1"/>
  <c r="X3833" i="1"/>
  <c r="W3833" i="1"/>
  <c r="V3833" i="1"/>
  <c r="U3833" i="1"/>
  <c r="T3833" i="1"/>
  <c r="S3833" i="1"/>
  <c r="R3833" i="1"/>
  <c r="Q3833" i="1"/>
  <c r="P3833" i="1"/>
  <c r="O3833" i="1"/>
  <c r="N3833" i="1"/>
  <c r="M3833" i="1"/>
  <c r="L3833" i="1"/>
  <c r="K3833" i="1"/>
  <c r="J3833" i="1"/>
  <c r="I3833" i="1"/>
  <c r="H3833" i="1"/>
  <c r="G3833" i="1"/>
  <c r="F3833" i="1"/>
  <c r="E3833" i="1"/>
  <c r="D3833" i="1"/>
  <c r="C3833" i="1"/>
  <c r="X3832" i="1"/>
  <c r="W3832" i="1"/>
  <c r="V3832" i="1"/>
  <c r="U3832" i="1"/>
  <c r="T3832" i="1"/>
  <c r="S3832" i="1"/>
  <c r="R3832" i="1"/>
  <c r="Q3832" i="1"/>
  <c r="P3832" i="1"/>
  <c r="O3832" i="1"/>
  <c r="N3832" i="1"/>
  <c r="M3832" i="1"/>
  <c r="L3832" i="1"/>
  <c r="K3832" i="1"/>
  <c r="J3832" i="1"/>
  <c r="I3832" i="1"/>
  <c r="H3832" i="1"/>
  <c r="G3832" i="1"/>
  <c r="F3832" i="1"/>
  <c r="E3832" i="1"/>
  <c r="D3832" i="1"/>
  <c r="C3832" i="1"/>
  <c r="X3831" i="1"/>
  <c r="W3831" i="1"/>
  <c r="V3831" i="1"/>
  <c r="U3831" i="1"/>
  <c r="T3831" i="1"/>
  <c r="S3831" i="1"/>
  <c r="R3831" i="1"/>
  <c r="Q3831" i="1"/>
  <c r="P3831" i="1"/>
  <c r="O3831" i="1"/>
  <c r="N3831" i="1"/>
  <c r="M3831" i="1"/>
  <c r="L3831" i="1"/>
  <c r="K3831" i="1"/>
  <c r="J3831" i="1"/>
  <c r="I3831" i="1"/>
  <c r="H3831" i="1"/>
  <c r="G3831" i="1"/>
  <c r="F3831" i="1"/>
  <c r="E3831" i="1"/>
  <c r="D3831" i="1"/>
  <c r="C3831" i="1"/>
  <c r="X3830" i="1"/>
  <c r="W3830" i="1"/>
  <c r="V3830" i="1"/>
  <c r="U3830" i="1"/>
  <c r="T3830" i="1"/>
  <c r="S3830" i="1"/>
  <c r="R3830" i="1"/>
  <c r="Q3830" i="1"/>
  <c r="P3830" i="1"/>
  <c r="O3830" i="1"/>
  <c r="N3830" i="1"/>
  <c r="M3830" i="1"/>
  <c r="L3830" i="1"/>
  <c r="K3830" i="1"/>
  <c r="J3830" i="1"/>
  <c r="I3830" i="1"/>
  <c r="H3830" i="1"/>
  <c r="G3830" i="1"/>
  <c r="F3830" i="1"/>
  <c r="E3830" i="1"/>
  <c r="D3830" i="1"/>
  <c r="C3830" i="1"/>
  <c r="X3829" i="1"/>
  <c r="W3829" i="1"/>
  <c r="V3829" i="1"/>
  <c r="U3829" i="1"/>
  <c r="T3829" i="1"/>
  <c r="S3829" i="1"/>
  <c r="R3829" i="1"/>
  <c r="Q3829" i="1"/>
  <c r="P3829" i="1"/>
  <c r="O3829" i="1"/>
  <c r="N3829" i="1"/>
  <c r="M3829" i="1"/>
  <c r="L3829" i="1"/>
  <c r="K3829" i="1"/>
  <c r="J3829" i="1"/>
  <c r="I3829" i="1"/>
  <c r="H3829" i="1"/>
  <c r="G3829" i="1"/>
  <c r="F3829" i="1"/>
  <c r="E3829" i="1"/>
  <c r="D3829" i="1"/>
  <c r="C3829" i="1"/>
  <c r="X3828" i="1"/>
  <c r="W3828" i="1"/>
  <c r="V3828" i="1"/>
  <c r="U3828" i="1"/>
  <c r="T3828" i="1"/>
  <c r="S3828" i="1"/>
  <c r="R3828" i="1"/>
  <c r="Q3828" i="1"/>
  <c r="P3828" i="1"/>
  <c r="O3828" i="1"/>
  <c r="N3828" i="1"/>
  <c r="M3828" i="1"/>
  <c r="L3828" i="1"/>
  <c r="K3828" i="1"/>
  <c r="J3828" i="1"/>
  <c r="I3828" i="1"/>
  <c r="H3828" i="1"/>
  <c r="G3828" i="1"/>
  <c r="F3828" i="1"/>
  <c r="E3828" i="1"/>
  <c r="D3828" i="1"/>
  <c r="C3828" i="1"/>
  <c r="X3827" i="1"/>
  <c r="W3827" i="1"/>
  <c r="V3827" i="1"/>
  <c r="U3827" i="1"/>
  <c r="T3827" i="1"/>
  <c r="S3827" i="1"/>
  <c r="R3827" i="1"/>
  <c r="Q3827" i="1"/>
  <c r="P3827" i="1"/>
  <c r="O3827" i="1"/>
  <c r="N3827" i="1"/>
  <c r="M3827" i="1"/>
  <c r="L3827" i="1"/>
  <c r="K3827" i="1"/>
  <c r="J3827" i="1"/>
  <c r="I3827" i="1"/>
  <c r="H3827" i="1"/>
  <c r="G3827" i="1"/>
  <c r="F3827" i="1"/>
  <c r="E3827" i="1"/>
  <c r="D3827" i="1"/>
  <c r="C3827" i="1"/>
  <c r="X3826" i="1"/>
  <c r="W3826" i="1"/>
  <c r="V3826" i="1"/>
  <c r="U3826" i="1"/>
  <c r="T3826" i="1"/>
  <c r="S3826" i="1"/>
  <c r="R3826" i="1"/>
  <c r="Q3826" i="1"/>
  <c r="P3826" i="1"/>
  <c r="O3826" i="1"/>
  <c r="N3826" i="1"/>
  <c r="M3826" i="1"/>
  <c r="L3826" i="1"/>
  <c r="K3826" i="1"/>
  <c r="J3826" i="1"/>
  <c r="I3826" i="1"/>
  <c r="H3826" i="1"/>
  <c r="G3826" i="1"/>
  <c r="F3826" i="1"/>
  <c r="E3826" i="1"/>
  <c r="D3826" i="1"/>
  <c r="C3826" i="1"/>
  <c r="X3825" i="1"/>
  <c r="W3825" i="1"/>
  <c r="V3825" i="1"/>
  <c r="U3825" i="1"/>
  <c r="T3825" i="1"/>
  <c r="S3825" i="1"/>
  <c r="R3825" i="1"/>
  <c r="Q3825" i="1"/>
  <c r="P3825" i="1"/>
  <c r="O3825" i="1"/>
  <c r="N3825" i="1"/>
  <c r="M3825" i="1"/>
  <c r="L3825" i="1"/>
  <c r="K3825" i="1"/>
  <c r="J3825" i="1"/>
  <c r="I3825" i="1"/>
  <c r="H3825" i="1"/>
  <c r="G3825" i="1"/>
  <c r="F3825" i="1"/>
  <c r="E3825" i="1"/>
  <c r="D3825" i="1"/>
  <c r="C3825" i="1"/>
  <c r="X3824" i="1"/>
  <c r="W3824" i="1"/>
  <c r="V3824" i="1"/>
  <c r="U3824" i="1"/>
  <c r="T3824" i="1"/>
  <c r="S3824" i="1"/>
  <c r="R3824" i="1"/>
  <c r="Q3824" i="1"/>
  <c r="P3824" i="1"/>
  <c r="O3824" i="1"/>
  <c r="N3824" i="1"/>
  <c r="M3824" i="1"/>
  <c r="L3824" i="1"/>
  <c r="K3824" i="1"/>
  <c r="J3824" i="1"/>
  <c r="I3824" i="1"/>
  <c r="H3824" i="1"/>
  <c r="G3824" i="1"/>
  <c r="F3824" i="1"/>
  <c r="E3824" i="1"/>
  <c r="D3824" i="1"/>
  <c r="C3824" i="1"/>
  <c r="X3823" i="1"/>
  <c r="W3823" i="1"/>
  <c r="V3823" i="1"/>
  <c r="U3823" i="1"/>
  <c r="T3823" i="1"/>
  <c r="S3823" i="1"/>
  <c r="R3823" i="1"/>
  <c r="Q3823" i="1"/>
  <c r="P3823" i="1"/>
  <c r="O3823" i="1"/>
  <c r="N3823" i="1"/>
  <c r="M3823" i="1"/>
  <c r="L3823" i="1"/>
  <c r="K3823" i="1"/>
  <c r="J3823" i="1"/>
  <c r="I3823" i="1"/>
  <c r="H3823" i="1"/>
  <c r="G3823" i="1"/>
  <c r="F3823" i="1"/>
  <c r="E3823" i="1"/>
  <c r="D3823" i="1"/>
  <c r="C3823" i="1"/>
  <c r="X3822" i="1"/>
  <c r="W3822" i="1"/>
  <c r="V3822" i="1"/>
  <c r="U3822" i="1"/>
  <c r="T3822" i="1"/>
  <c r="S3822" i="1"/>
  <c r="R3822" i="1"/>
  <c r="Q3822" i="1"/>
  <c r="P3822" i="1"/>
  <c r="O3822" i="1"/>
  <c r="N3822" i="1"/>
  <c r="M3822" i="1"/>
  <c r="L3822" i="1"/>
  <c r="K3822" i="1"/>
  <c r="J3822" i="1"/>
  <c r="I3822" i="1"/>
  <c r="H3822" i="1"/>
  <c r="G3822" i="1"/>
  <c r="F3822" i="1"/>
  <c r="E3822" i="1"/>
  <c r="D3822" i="1"/>
  <c r="C3822" i="1"/>
  <c r="X3821" i="1"/>
  <c r="W3821" i="1"/>
  <c r="V3821" i="1"/>
  <c r="U3821" i="1"/>
  <c r="T3821" i="1"/>
  <c r="S3821" i="1"/>
  <c r="R3821" i="1"/>
  <c r="Q3821" i="1"/>
  <c r="P3821" i="1"/>
  <c r="O3821" i="1"/>
  <c r="N3821" i="1"/>
  <c r="M3821" i="1"/>
  <c r="L3821" i="1"/>
  <c r="K3821" i="1"/>
  <c r="J3821" i="1"/>
  <c r="I3821" i="1"/>
  <c r="H3821" i="1"/>
  <c r="G3821" i="1"/>
  <c r="F3821" i="1"/>
  <c r="E3821" i="1"/>
  <c r="D3821" i="1"/>
  <c r="C3821" i="1"/>
  <c r="X3820" i="1"/>
  <c r="W3820" i="1"/>
  <c r="V3820" i="1"/>
  <c r="U3820" i="1"/>
  <c r="T3820" i="1"/>
  <c r="S3820" i="1"/>
  <c r="R3820" i="1"/>
  <c r="Q3820" i="1"/>
  <c r="P3820" i="1"/>
  <c r="O3820" i="1"/>
  <c r="N3820" i="1"/>
  <c r="M3820" i="1"/>
  <c r="L3820" i="1"/>
  <c r="K3820" i="1"/>
  <c r="J3820" i="1"/>
  <c r="I3820" i="1"/>
  <c r="H3820" i="1"/>
  <c r="G3820" i="1"/>
  <c r="F3820" i="1"/>
  <c r="E3820" i="1"/>
  <c r="D3820" i="1"/>
  <c r="C3820" i="1"/>
  <c r="X3819" i="1"/>
  <c r="W3819" i="1"/>
  <c r="V3819" i="1"/>
  <c r="U3819" i="1"/>
  <c r="T3819" i="1"/>
  <c r="S3819" i="1"/>
  <c r="R3819" i="1"/>
  <c r="Q3819" i="1"/>
  <c r="P3819" i="1"/>
  <c r="O3819" i="1"/>
  <c r="N3819" i="1"/>
  <c r="M3819" i="1"/>
  <c r="L3819" i="1"/>
  <c r="K3819" i="1"/>
  <c r="J3819" i="1"/>
  <c r="I3819" i="1"/>
  <c r="H3819" i="1"/>
  <c r="G3819" i="1"/>
  <c r="F3819" i="1"/>
  <c r="E3819" i="1"/>
  <c r="D3819" i="1"/>
  <c r="C3819" i="1"/>
  <c r="X3818" i="1"/>
  <c r="W3818" i="1"/>
  <c r="V3818" i="1"/>
  <c r="U3818" i="1"/>
  <c r="T3818" i="1"/>
  <c r="S3818" i="1"/>
  <c r="R3818" i="1"/>
  <c r="Q3818" i="1"/>
  <c r="P3818" i="1"/>
  <c r="O3818" i="1"/>
  <c r="N3818" i="1"/>
  <c r="M3818" i="1"/>
  <c r="L3818" i="1"/>
  <c r="K3818" i="1"/>
  <c r="J3818" i="1"/>
  <c r="I3818" i="1"/>
  <c r="H3818" i="1"/>
  <c r="G3818" i="1"/>
  <c r="F3818" i="1"/>
  <c r="E3818" i="1"/>
  <c r="D3818" i="1"/>
  <c r="C3818" i="1"/>
  <c r="X3817" i="1"/>
  <c r="W3817" i="1"/>
  <c r="V3817" i="1"/>
  <c r="U3817" i="1"/>
  <c r="T3817" i="1"/>
  <c r="S3817" i="1"/>
  <c r="R3817" i="1"/>
  <c r="Q3817" i="1"/>
  <c r="P3817" i="1"/>
  <c r="O3817" i="1"/>
  <c r="N3817" i="1"/>
  <c r="M3817" i="1"/>
  <c r="L3817" i="1"/>
  <c r="K3817" i="1"/>
  <c r="J3817" i="1"/>
  <c r="I3817" i="1"/>
  <c r="H3817" i="1"/>
  <c r="G3817" i="1"/>
  <c r="F3817" i="1"/>
  <c r="E3817" i="1"/>
  <c r="D3817" i="1"/>
  <c r="C3817" i="1"/>
  <c r="X3816" i="1"/>
  <c r="W3816" i="1"/>
  <c r="V3816" i="1"/>
  <c r="U3816" i="1"/>
  <c r="T3816" i="1"/>
  <c r="S3816" i="1"/>
  <c r="R3816" i="1"/>
  <c r="Q3816" i="1"/>
  <c r="P3816" i="1"/>
  <c r="O3816" i="1"/>
  <c r="N3816" i="1"/>
  <c r="M3816" i="1"/>
  <c r="L3816" i="1"/>
  <c r="K3816" i="1"/>
  <c r="J3816" i="1"/>
  <c r="I3816" i="1"/>
  <c r="H3816" i="1"/>
  <c r="G3816" i="1"/>
  <c r="F3816" i="1"/>
  <c r="E3816" i="1"/>
  <c r="D3816" i="1"/>
  <c r="C3816" i="1"/>
  <c r="X3815" i="1"/>
  <c r="W3815" i="1"/>
  <c r="V3815" i="1"/>
  <c r="U3815" i="1"/>
  <c r="T3815" i="1"/>
  <c r="S3815" i="1"/>
  <c r="R3815" i="1"/>
  <c r="Q3815" i="1"/>
  <c r="P3815" i="1"/>
  <c r="O3815" i="1"/>
  <c r="N3815" i="1"/>
  <c r="M3815" i="1"/>
  <c r="L3815" i="1"/>
  <c r="K3815" i="1"/>
  <c r="J3815" i="1"/>
  <c r="I3815" i="1"/>
  <c r="H3815" i="1"/>
  <c r="G3815" i="1"/>
  <c r="F3815" i="1"/>
  <c r="E3815" i="1"/>
  <c r="D3815" i="1"/>
  <c r="C3815" i="1"/>
  <c r="X3814" i="1"/>
  <c r="W3814" i="1"/>
  <c r="V3814" i="1"/>
  <c r="U3814" i="1"/>
  <c r="T3814" i="1"/>
  <c r="S3814" i="1"/>
  <c r="R3814" i="1"/>
  <c r="Q3814" i="1"/>
  <c r="P3814" i="1"/>
  <c r="O3814" i="1"/>
  <c r="N3814" i="1"/>
  <c r="M3814" i="1"/>
  <c r="L3814" i="1"/>
  <c r="K3814" i="1"/>
  <c r="J3814" i="1"/>
  <c r="I3814" i="1"/>
  <c r="H3814" i="1"/>
  <c r="G3814" i="1"/>
  <c r="F3814" i="1"/>
  <c r="E3814" i="1"/>
  <c r="D3814" i="1"/>
  <c r="C3814" i="1"/>
  <c r="X3813" i="1"/>
  <c r="W3813" i="1"/>
  <c r="V3813" i="1"/>
  <c r="U3813" i="1"/>
  <c r="T3813" i="1"/>
  <c r="S3813" i="1"/>
  <c r="R3813" i="1"/>
  <c r="Q3813" i="1"/>
  <c r="P3813" i="1"/>
  <c r="O3813" i="1"/>
  <c r="N3813" i="1"/>
  <c r="M3813" i="1"/>
  <c r="L3813" i="1"/>
  <c r="K3813" i="1"/>
  <c r="J3813" i="1"/>
  <c r="I3813" i="1"/>
  <c r="H3813" i="1"/>
  <c r="G3813" i="1"/>
  <c r="F3813" i="1"/>
  <c r="E3813" i="1"/>
  <c r="D3813" i="1"/>
  <c r="C3813" i="1"/>
  <c r="X3812" i="1"/>
  <c r="W3812" i="1"/>
  <c r="V3812" i="1"/>
  <c r="U3812" i="1"/>
  <c r="T3812" i="1"/>
  <c r="S3812" i="1"/>
  <c r="R3812" i="1"/>
  <c r="Q3812" i="1"/>
  <c r="P3812" i="1"/>
  <c r="O3812" i="1"/>
  <c r="N3812" i="1"/>
  <c r="M3812" i="1"/>
  <c r="L3812" i="1"/>
  <c r="K3812" i="1"/>
  <c r="J3812" i="1"/>
  <c r="I3812" i="1"/>
  <c r="H3812" i="1"/>
  <c r="G3812" i="1"/>
  <c r="F3812" i="1"/>
  <c r="E3812" i="1"/>
  <c r="D3812" i="1"/>
  <c r="C3812" i="1"/>
  <c r="X3811" i="1"/>
  <c r="W3811" i="1"/>
  <c r="V3811" i="1"/>
  <c r="U3811" i="1"/>
  <c r="T3811" i="1"/>
  <c r="S3811" i="1"/>
  <c r="R3811" i="1"/>
  <c r="Q3811" i="1"/>
  <c r="P3811" i="1"/>
  <c r="O3811" i="1"/>
  <c r="N3811" i="1"/>
  <c r="M3811" i="1"/>
  <c r="L3811" i="1"/>
  <c r="K3811" i="1"/>
  <c r="J3811" i="1"/>
  <c r="I3811" i="1"/>
  <c r="H3811" i="1"/>
  <c r="G3811" i="1"/>
  <c r="F3811" i="1"/>
  <c r="E3811" i="1"/>
  <c r="D3811" i="1"/>
  <c r="C3811" i="1"/>
  <c r="X3810" i="1"/>
  <c r="W3810" i="1"/>
  <c r="V3810" i="1"/>
  <c r="U3810" i="1"/>
  <c r="T3810" i="1"/>
  <c r="S3810" i="1"/>
  <c r="R3810" i="1"/>
  <c r="Q3810" i="1"/>
  <c r="P3810" i="1"/>
  <c r="O3810" i="1"/>
  <c r="N3810" i="1"/>
  <c r="M3810" i="1"/>
  <c r="L3810" i="1"/>
  <c r="K3810" i="1"/>
  <c r="J3810" i="1"/>
  <c r="I3810" i="1"/>
  <c r="H3810" i="1"/>
  <c r="G3810" i="1"/>
  <c r="F3810" i="1"/>
  <c r="E3810" i="1"/>
  <c r="D3810" i="1"/>
  <c r="C3810" i="1"/>
  <c r="X3809" i="1"/>
  <c r="W3809" i="1"/>
  <c r="V3809" i="1"/>
  <c r="U3809" i="1"/>
  <c r="T3809" i="1"/>
  <c r="S3809" i="1"/>
  <c r="R3809" i="1"/>
  <c r="Q3809" i="1"/>
  <c r="P3809" i="1"/>
  <c r="O3809" i="1"/>
  <c r="N3809" i="1"/>
  <c r="M3809" i="1"/>
  <c r="L3809" i="1"/>
  <c r="K3809" i="1"/>
  <c r="J3809" i="1"/>
  <c r="I3809" i="1"/>
  <c r="H3809" i="1"/>
  <c r="G3809" i="1"/>
  <c r="F3809" i="1"/>
  <c r="E3809" i="1"/>
  <c r="D3809" i="1"/>
  <c r="C3809" i="1"/>
  <c r="X3808" i="1"/>
  <c r="W3808" i="1"/>
  <c r="V3808" i="1"/>
  <c r="U3808" i="1"/>
  <c r="T3808" i="1"/>
  <c r="S3808" i="1"/>
  <c r="R3808" i="1"/>
  <c r="Q3808" i="1"/>
  <c r="P3808" i="1"/>
  <c r="O3808" i="1"/>
  <c r="N3808" i="1"/>
  <c r="M3808" i="1"/>
  <c r="L3808" i="1"/>
  <c r="K3808" i="1"/>
  <c r="J3808" i="1"/>
  <c r="I3808" i="1"/>
  <c r="H3808" i="1"/>
  <c r="G3808" i="1"/>
  <c r="F3808" i="1"/>
  <c r="E3808" i="1"/>
  <c r="D3808" i="1"/>
  <c r="C3808" i="1"/>
  <c r="X3807" i="1"/>
  <c r="W3807" i="1"/>
  <c r="V3807" i="1"/>
  <c r="U3807" i="1"/>
  <c r="T3807" i="1"/>
  <c r="S3807" i="1"/>
  <c r="R3807" i="1"/>
  <c r="Q3807" i="1"/>
  <c r="P3807" i="1"/>
  <c r="O3807" i="1"/>
  <c r="N3807" i="1"/>
  <c r="M3807" i="1"/>
  <c r="L3807" i="1"/>
  <c r="K3807" i="1"/>
  <c r="J3807" i="1"/>
  <c r="I3807" i="1"/>
  <c r="H3807" i="1"/>
  <c r="G3807" i="1"/>
  <c r="F3807" i="1"/>
  <c r="E3807" i="1"/>
  <c r="D3807" i="1"/>
  <c r="C3807" i="1"/>
  <c r="X3806" i="1"/>
  <c r="W3806" i="1"/>
  <c r="V3806" i="1"/>
  <c r="U3806" i="1"/>
  <c r="T3806" i="1"/>
  <c r="S3806" i="1"/>
  <c r="R3806" i="1"/>
  <c r="Q3806" i="1"/>
  <c r="P3806" i="1"/>
  <c r="O3806" i="1"/>
  <c r="N3806" i="1"/>
  <c r="M3806" i="1"/>
  <c r="L3806" i="1"/>
  <c r="K3806" i="1"/>
  <c r="J3806" i="1"/>
  <c r="I3806" i="1"/>
  <c r="H3806" i="1"/>
  <c r="G3806" i="1"/>
  <c r="F3806" i="1"/>
  <c r="E3806" i="1"/>
  <c r="D3806" i="1"/>
  <c r="C3806" i="1"/>
  <c r="X3805" i="1"/>
  <c r="W3805" i="1"/>
  <c r="V3805" i="1"/>
  <c r="U3805" i="1"/>
  <c r="T3805" i="1"/>
  <c r="S3805" i="1"/>
  <c r="R3805" i="1"/>
  <c r="Q3805" i="1"/>
  <c r="P3805" i="1"/>
  <c r="O3805" i="1"/>
  <c r="N3805" i="1"/>
  <c r="M3805" i="1"/>
  <c r="L3805" i="1"/>
  <c r="K3805" i="1"/>
  <c r="J3805" i="1"/>
  <c r="I3805" i="1"/>
  <c r="H3805" i="1"/>
  <c r="G3805" i="1"/>
  <c r="F3805" i="1"/>
  <c r="E3805" i="1"/>
  <c r="D3805" i="1"/>
  <c r="C3805" i="1"/>
  <c r="X3804" i="1"/>
  <c r="W3804" i="1"/>
  <c r="V3804" i="1"/>
  <c r="U3804" i="1"/>
  <c r="T3804" i="1"/>
  <c r="S3804" i="1"/>
  <c r="R3804" i="1"/>
  <c r="Q3804" i="1"/>
  <c r="P3804" i="1"/>
  <c r="O3804" i="1"/>
  <c r="N3804" i="1"/>
  <c r="M3804" i="1"/>
  <c r="L3804" i="1"/>
  <c r="K3804" i="1"/>
  <c r="J3804" i="1"/>
  <c r="I3804" i="1"/>
  <c r="H3804" i="1"/>
  <c r="G3804" i="1"/>
  <c r="F3804" i="1"/>
  <c r="E3804" i="1"/>
  <c r="D3804" i="1"/>
  <c r="C3804" i="1"/>
  <c r="X3803" i="1"/>
  <c r="W3803" i="1"/>
  <c r="V3803" i="1"/>
  <c r="U3803" i="1"/>
  <c r="T3803" i="1"/>
  <c r="S3803" i="1"/>
  <c r="R3803" i="1"/>
  <c r="Q3803" i="1"/>
  <c r="P3803" i="1"/>
  <c r="O3803" i="1"/>
  <c r="N3803" i="1"/>
  <c r="M3803" i="1"/>
  <c r="L3803" i="1"/>
  <c r="K3803" i="1"/>
  <c r="J3803" i="1"/>
  <c r="I3803" i="1"/>
  <c r="H3803" i="1"/>
  <c r="G3803" i="1"/>
  <c r="F3803" i="1"/>
  <c r="E3803" i="1"/>
  <c r="D3803" i="1"/>
  <c r="C3803" i="1"/>
  <c r="X3802" i="1"/>
  <c r="W3802" i="1"/>
  <c r="V3802" i="1"/>
  <c r="U3802" i="1"/>
  <c r="T3802" i="1"/>
  <c r="S3802" i="1"/>
  <c r="R3802" i="1"/>
  <c r="Q3802" i="1"/>
  <c r="P3802" i="1"/>
  <c r="O3802" i="1"/>
  <c r="N3802" i="1"/>
  <c r="M3802" i="1"/>
  <c r="L3802" i="1"/>
  <c r="K3802" i="1"/>
  <c r="J3802" i="1"/>
  <c r="I3802" i="1"/>
  <c r="H3802" i="1"/>
  <c r="G3802" i="1"/>
  <c r="F3802" i="1"/>
  <c r="E3802" i="1"/>
  <c r="D3802" i="1"/>
  <c r="C3802" i="1"/>
  <c r="X3801" i="1"/>
  <c r="W3801" i="1"/>
  <c r="V3801" i="1"/>
  <c r="U3801" i="1"/>
  <c r="T3801" i="1"/>
  <c r="S3801" i="1"/>
  <c r="R3801" i="1"/>
  <c r="Q3801" i="1"/>
  <c r="P3801" i="1"/>
  <c r="O3801" i="1"/>
  <c r="N3801" i="1"/>
  <c r="M3801" i="1"/>
  <c r="L3801" i="1"/>
  <c r="K3801" i="1"/>
  <c r="J3801" i="1"/>
  <c r="I3801" i="1"/>
  <c r="H3801" i="1"/>
  <c r="G3801" i="1"/>
  <c r="F3801" i="1"/>
  <c r="E3801" i="1"/>
  <c r="D3801" i="1"/>
  <c r="C3801" i="1"/>
  <c r="X3800" i="1"/>
  <c r="W3800" i="1"/>
  <c r="V3800" i="1"/>
  <c r="U3800" i="1"/>
  <c r="T3800" i="1"/>
  <c r="S3800" i="1"/>
  <c r="R3800" i="1"/>
  <c r="Q3800" i="1"/>
  <c r="P3800" i="1"/>
  <c r="O3800" i="1"/>
  <c r="N3800" i="1"/>
  <c r="M3800" i="1"/>
  <c r="L3800" i="1"/>
  <c r="K3800" i="1"/>
  <c r="J3800" i="1"/>
  <c r="I3800" i="1"/>
  <c r="H3800" i="1"/>
  <c r="G3800" i="1"/>
  <c r="F3800" i="1"/>
  <c r="E3800" i="1"/>
  <c r="D3800" i="1"/>
  <c r="C3800" i="1"/>
  <c r="X3799" i="1"/>
  <c r="W3799" i="1"/>
  <c r="V3799" i="1"/>
  <c r="U3799" i="1"/>
  <c r="T3799" i="1"/>
  <c r="S3799" i="1"/>
  <c r="R3799" i="1"/>
  <c r="Q3799" i="1"/>
  <c r="P3799" i="1"/>
  <c r="O3799" i="1"/>
  <c r="N3799" i="1"/>
  <c r="M3799" i="1"/>
  <c r="L3799" i="1"/>
  <c r="K3799" i="1"/>
  <c r="J3799" i="1"/>
  <c r="I3799" i="1"/>
  <c r="H3799" i="1"/>
  <c r="G3799" i="1"/>
  <c r="F3799" i="1"/>
  <c r="E3799" i="1"/>
  <c r="D3799" i="1"/>
  <c r="C3799" i="1"/>
  <c r="X3798" i="1"/>
  <c r="W3798" i="1"/>
  <c r="V3798" i="1"/>
  <c r="U3798" i="1"/>
  <c r="T3798" i="1"/>
  <c r="S3798" i="1"/>
  <c r="R3798" i="1"/>
  <c r="Q3798" i="1"/>
  <c r="P3798" i="1"/>
  <c r="O3798" i="1"/>
  <c r="N3798" i="1"/>
  <c r="M3798" i="1"/>
  <c r="L3798" i="1"/>
  <c r="K3798" i="1"/>
  <c r="J3798" i="1"/>
  <c r="I3798" i="1"/>
  <c r="H3798" i="1"/>
  <c r="G3798" i="1"/>
  <c r="F3798" i="1"/>
  <c r="E3798" i="1"/>
  <c r="D3798" i="1"/>
  <c r="C3798" i="1"/>
  <c r="X3797" i="1"/>
  <c r="W3797" i="1"/>
  <c r="V3797" i="1"/>
  <c r="U3797" i="1"/>
  <c r="T3797" i="1"/>
  <c r="S3797" i="1"/>
  <c r="R3797" i="1"/>
  <c r="Q3797" i="1"/>
  <c r="P3797" i="1"/>
  <c r="O3797" i="1"/>
  <c r="N3797" i="1"/>
  <c r="M3797" i="1"/>
  <c r="L3797" i="1"/>
  <c r="K3797" i="1"/>
  <c r="J3797" i="1"/>
  <c r="I3797" i="1"/>
  <c r="H3797" i="1"/>
  <c r="G3797" i="1"/>
  <c r="F3797" i="1"/>
  <c r="E3797" i="1"/>
  <c r="D3797" i="1"/>
  <c r="C3797" i="1"/>
  <c r="X3796" i="1"/>
  <c r="W3796" i="1"/>
  <c r="V3796" i="1"/>
  <c r="U3796" i="1"/>
  <c r="T3796" i="1"/>
  <c r="S3796" i="1"/>
  <c r="R3796" i="1"/>
  <c r="Q3796" i="1"/>
  <c r="P3796" i="1"/>
  <c r="O3796" i="1"/>
  <c r="N3796" i="1"/>
  <c r="M3796" i="1"/>
  <c r="L3796" i="1"/>
  <c r="K3796" i="1"/>
  <c r="J3796" i="1"/>
  <c r="I3796" i="1"/>
  <c r="H3796" i="1"/>
  <c r="G3796" i="1"/>
  <c r="F3796" i="1"/>
  <c r="E3796" i="1"/>
  <c r="D3796" i="1"/>
  <c r="C3796" i="1"/>
  <c r="X3795" i="1"/>
  <c r="W3795" i="1"/>
  <c r="V3795" i="1"/>
  <c r="U3795" i="1"/>
  <c r="T3795" i="1"/>
  <c r="S3795" i="1"/>
  <c r="R3795" i="1"/>
  <c r="Q3795" i="1"/>
  <c r="P3795" i="1"/>
  <c r="O3795" i="1"/>
  <c r="N3795" i="1"/>
  <c r="M3795" i="1"/>
  <c r="L3795" i="1"/>
  <c r="K3795" i="1"/>
  <c r="J3795" i="1"/>
  <c r="I3795" i="1"/>
  <c r="H3795" i="1"/>
  <c r="G3795" i="1"/>
  <c r="F3795" i="1"/>
  <c r="E3795" i="1"/>
  <c r="D3795" i="1"/>
  <c r="C3795" i="1"/>
  <c r="X3794" i="1"/>
  <c r="W3794" i="1"/>
  <c r="V3794" i="1"/>
  <c r="U3794" i="1"/>
  <c r="T3794" i="1"/>
  <c r="S3794" i="1"/>
  <c r="R3794" i="1"/>
  <c r="Q3794" i="1"/>
  <c r="P3794" i="1"/>
  <c r="O3794" i="1"/>
  <c r="N3794" i="1"/>
  <c r="M3794" i="1"/>
  <c r="L3794" i="1"/>
  <c r="K3794" i="1"/>
  <c r="J3794" i="1"/>
  <c r="I3794" i="1"/>
  <c r="H3794" i="1"/>
  <c r="G3794" i="1"/>
  <c r="F3794" i="1"/>
  <c r="E3794" i="1"/>
  <c r="D3794" i="1"/>
  <c r="C3794" i="1"/>
  <c r="X3793" i="1"/>
  <c r="W3793" i="1"/>
  <c r="V3793" i="1"/>
  <c r="U3793" i="1"/>
  <c r="T3793" i="1"/>
  <c r="S3793" i="1"/>
  <c r="R3793" i="1"/>
  <c r="Q3793" i="1"/>
  <c r="P3793" i="1"/>
  <c r="O3793" i="1"/>
  <c r="N3793" i="1"/>
  <c r="M3793" i="1"/>
  <c r="L3793" i="1"/>
  <c r="K3793" i="1"/>
  <c r="J3793" i="1"/>
  <c r="I3793" i="1"/>
  <c r="H3793" i="1"/>
  <c r="G3793" i="1"/>
  <c r="F3793" i="1"/>
  <c r="E3793" i="1"/>
  <c r="D3793" i="1"/>
  <c r="C3793" i="1"/>
  <c r="X3792" i="1"/>
  <c r="W3792" i="1"/>
  <c r="V3792" i="1"/>
  <c r="U3792" i="1"/>
  <c r="T3792" i="1"/>
  <c r="S3792" i="1"/>
  <c r="R3792" i="1"/>
  <c r="Q3792" i="1"/>
  <c r="P3792" i="1"/>
  <c r="O3792" i="1"/>
  <c r="N3792" i="1"/>
  <c r="M3792" i="1"/>
  <c r="L3792" i="1"/>
  <c r="K3792" i="1"/>
  <c r="J3792" i="1"/>
  <c r="I3792" i="1"/>
  <c r="H3792" i="1"/>
  <c r="G3792" i="1"/>
  <c r="F3792" i="1"/>
  <c r="E3792" i="1"/>
  <c r="D3792" i="1"/>
  <c r="C3792" i="1"/>
  <c r="X3791" i="1"/>
  <c r="W3791" i="1"/>
  <c r="V3791" i="1"/>
  <c r="U3791" i="1"/>
  <c r="T3791" i="1"/>
  <c r="S3791" i="1"/>
  <c r="R3791" i="1"/>
  <c r="Q3791" i="1"/>
  <c r="P3791" i="1"/>
  <c r="O3791" i="1"/>
  <c r="N3791" i="1"/>
  <c r="M3791" i="1"/>
  <c r="L3791" i="1"/>
  <c r="K3791" i="1"/>
  <c r="J3791" i="1"/>
  <c r="I3791" i="1"/>
  <c r="H3791" i="1"/>
  <c r="G3791" i="1"/>
  <c r="F3791" i="1"/>
  <c r="E3791" i="1"/>
  <c r="D3791" i="1"/>
  <c r="C3791" i="1"/>
  <c r="X3790" i="1"/>
  <c r="W3790" i="1"/>
  <c r="V3790" i="1"/>
  <c r="U3790" i="1"/>
  <c r="T3790" i="1"/>
  <c r="S3790" i="1"/>
  <c r="R3790" i="1"/>
  <c r="Q3790" i="1"/>
  <c r="P3790" i="1"/>
  <c r="O3790" i="1"/>
  <c r="N3790" i="1"/>
  <c r="M3790" i="1"/>
  <c r="L3790" i="1"/>
  <c r="K3790" i="1"/>
  <c r="J3790" i="1"/>
  <c r="I3790" i="1"/>
  <c r="H3790" i="1"/>
  <c r="G3790" i="1"/>
  <c r="F3790" i="1"/>
  <c r="E3790" i="1"/>
  <c r="D3790" i="1"/>
  <c r="C3790" i="1"/>
  <c r="X3789" i="1"/>
  <c r="W3789" i="1"/>
  <c r="V3789" i="1"/>
  <c r="U3789" i="1"/>
  <c r="T3789" i="1"/>
  <c r="S3789" i="1"/>
  <c r="R3789" i="1"/>
  <c r="Q3789" i="1"/>
  <c r="P3789" i="1"/>
  <c r="O3789" i="1"/>
  <c r="N3789" i="1"/>
  <c r="M3789" i="1"/>
  <c r="L3789" i="1"/>
  <c r="K3789" i="1"/>
  <c r="J3789" i="1"/>
  <c r="I3789" i="1"/>
  <c r="H3789" i="1"/>
  <c r="G3789" i="1"/>
  <c r="F3789" i="1"/>
  <c r="E3789" i="1"/>
  <c r="D3789" i="1"/>
  <c r="C3789" i="1"/>
  <c r="X3788" i="1"/>
  <c r="W3788" i="1"/>
  <c r="V3788" i="1"/>
  <c r="U3788" i="1"/>
  <c r="T3788" i="1"/>
  <c r="S3788" i="1"/>
  <c r="R3788" i="1"/>
  <c r="Q3788" i="1"/>
  <c r="P3788" i="1"/>
  <c r="O3788" i="1"/>
  <c r="N3788" i="1"/>
  <c r="M3788" i="1"/>
  <c r="L3788" i="1"/>
  <c r="K3788" i="1"/>
  <c r="J3788" i="1"/>
  <c r="I3788" i="1"/>
  <c r="H3788" i="1"/>
  <c r="G3788" i="1"/>
  <c r="F3788" i="1"/>
  <c r="E3788" i="1"/>
  <c r="D3788" i="1"/>
  <c r="C3788" i="1"/>
  <c r="X3787" i="1"/>
  <c r="W3787" i="1"/>
  <c r="V3787" i="1"/>
  <c r="U3787" i="1"/>
  <c r="T3787" i="1"/>
  <c r="S3787" i="1"/>
  <c r="R3787" i="1"/>
  <c r="Q3787" i="1"/>
  <c r="P3787" i="1"/>
  <c r="O3787" i="1"/>
  <c r="N3787" i="1"/>
  <c r="M3787" i="1"/>
  <c r="L3787" i="1"/>
  <c r="K3787" i="1"/>
  <c r="J3787" i="1"/>
  <c r="I3787" i="1"/>
  <c r="H3787" i="1"/>
  <c r="G3787" i="1"/>
  <c r="F3787" i="1"/>
  <c r="E3787" i="1"/>
  <c r="D3787" i="1"/>
  <c r="C3787" i="1"/>
  <c r="X3786" i="1"/>
  <c r="W3786" i="1"/>
  <c r="V3786" i="1"/>
  <c r="U3786" i="1"/>
  <c r="T3786" i="1"/>
  <c r="S3786" i="1"/>
  <c r="R3786" i="1"/>
  <c r="Q3786" i="1"/>
  <c r="P3786" i="1"/>
  <c r="O3786" i="1"/>
  <c r="N3786" i="1"/>
  <c r="M3786" i="1"/>
  <c r="L3786" i="1"/>
  <c r="K3786" i="1"/>
  <c r="J3786" i="1"/>
  <c r="I3786" i="1"/>
  <c r="H3786" i="1"/>
  <c r="G3786" i="1"/>
  <c r="F3786" i="1"/>
  <c r="E3786" i="1"/>
  <c r="D3786" i="1"/>
  <c r="C3786" i="1"/>
  <c r="X3785" i="1"/>
  <c r="W3785" i="1"/>
  <c r="V3785" i="1"/>
  <c r="U3785" i="1"/>
  <c r="T3785" i="1"/>
  <c r="S3785" i="1"/>
  <c r="R3785" i="1"/>
  <c r="Q3785" i="1"/>
  <c r="P3785" i="1"/>
  <c r="O3785" i="1"/>
  <c r="N3785" i="1"/>
  <c r="M3785" i="1"/>
  <c r="L3785" i="1"/>
  <c r="K3785" i="1"/>
  <c r="J3785" i="1"/>
  <c r="I3785" i="1"/>
  <c r="H3785" i="1"/>
  <c r="G3785" i="1"/>
  <c r="F3785" i="1"/>
  <c r="E3785" i="1"/>
  <c r="D3785" i="1"/>
  <c r="C3785" i="1"/>
  <c r="X3784" i="1"/>
  <c r="W3784" i="1"/>
  <c r="V3784" i="1"/>
  <c r="U3784" i="1"/>
  <c r="T3784" i="1"/>
  <c r="S3784" i="1"/>
  <c r="R3784" i="1"/>
  <c r="Q3784" i="1"/>
  <c r="P3784" i="1"/>
  <c r="O3784" i="1"/>
  <c r="N3784" i="1"/>
  <c r="M3784" i="1"/>
  <c r="L3784" i="1"/>
  <c r="K3784" i="1"/>
  <c r="J3784" i="1"/>
  <c r="I3784" i="1"/>
  <c r="H3784" i="1"/>
  <c r="G3784" i="1"/>
  <c r="F3784" i="1"/>
  <c r="E3784" i="1"/>
  <c r="D3784" i="1"/>
  <c r="C3784" i="1"/>
  <c r="X3783" i="1"/>
  <c r="W3783" i="1"/>
  <c r="V3783" i="1"/>
  <c r="U3783" i="1"/>
  <c r="T3783" i="1"/>
  <c r="S3783" i="1"/>
  <c r="R3783" i="1"/>
  <c r="Q3783" i="1"/>
  <c r="P3783" i="1"/>
  <c r="O3783" i="1"/>
  <c r="N3783" i="1"/>
  <c r="M3783" i="1"/>
  <c r="L3783" i="1"/>
  <c r="K3783" i="1"/>
  <c r="J3783" i="1"/>
  <c r="I3783" i="1"/>
  <c r="H3783" i="1"/>
  <c r="G3783" i="1"/>
  <c r="F3783" i="1"/>
  <c r="E3783" i="1"/>
  <c r="D3783" i="1"/>
  <c r="C3783" i="1"/>
  <c r="X3782" i="1"/>
  <c r="W3782" i="1"/>
  <c r="V3782" i="1"/>
  <c r="U3782" i="1"/>
  <c r="T3782" i="1"/>
  <c r="S3782" i="1"/>
  <c r="R3782" i="1"/>
  <c r="Q3782" i="1"/>
  <c r="P3782" i="1"/>
  <c r="O3782" i="1"/>
  <c r="N3782" i="1"/>
  <c r="M3782" i="1"/>
  <c r="L3782" i="1"/>
  <c r="K3782" i="1"/>
  <c r="J3782" i="1"/>
  <c r="I3782" i="1"/>
  <c r="H3782" i="1"/>
  <c r="G3782" i="1"/>
  <c r="F3782" i="1"/>
  <c r="E3782" i="1"/>
  <c r="D3782" i="1"/>
  <c r="C3782" i="1"/>
  <c r="X3781" i="1"/>
  <c r="W3781" i="1"/>
  <c r="V3781" i="1"/>
  <c r="U3781" i="1"/>
  <c r="T3781" i="1"/>
  <c r="S3781" i="1"/>
  <c r="R3781" i="1"/>
  <c r="Q3781" i="1"/>
  <c r="P3781" i="1"/>
  <c r="O3781" i="1"/>
  <c r="N3781" i="1"/>
  <c r="M3781" i="1"/>
  <c r="L3781" i="1"/>
  <c r="K3781" i="1"/>
  <c r="J3781" i="1"/>
  <c r="I3781" i="1"/>
  <c r="H3781" i="1"/>
  <c r="G3781" i="1"/>
  <c r="F3781" i="1"/>
  <c r="E3781" i="1"/>
  <c r="D3781" i="1"/>
  <c r="C3781" i="1"/>
  <c r="X3780" i="1"/>
  <c r="W3780" i="1"/>
  <c r="V3780" i="1"/>
  <c r="U3780" i="1"/>
  <c r="T3780" i="1"/>
  <c r="S3780" i="1"/>
  <c r="R3780" i="1"/>
  <c r="Q3780" i="1"/>
  <c r="P3780" i="1"/>
  <c r="O3780" i="1"/>
  <c r="N3780" i="1"/>
  <c r="M3780" i="1"/>
  <c r="L3780" i="1"/>
  <c r="K3780" i="1"/>
  <c r="J3780" i="1"/>
  <c r="I3780" i="1"/>
  <c r="H3780" i="1"/>
  <c r="G3780" i="1"/>
  <c r="F3780" i="1"/>
  <c r="E3780" i="1"/>
  <c r="D3780" i="1"/>
  <c r="C3780" i="1"/>
  <c r="X3779" i="1"/>
  <c r="W3779" i="1"/>
  <c r="V3779" i="1"/>
  <c r="U3779" i="1"/>
  <c r="T3779" i="1"/>
  <c r="S3779" i="1"/>
  <c r="R3779" i="1"/>
  <c r="Q3779" i="1"/>
  <c r="P3779" i="1"/>
  <c r="O3779" i="1"/>
  <c r="N3779" i="1"/>
  <c r="M3779" i="1"/>
  <c r="L3779" i="1"/>
  <c r="K3779" i="1"/>
  <c r="J3779" i="1"/>
  <c r="I3779" i="1"/>
  <c r="H3779" i="1"/>
  <c r="G3779" i="1"/>
  <c r="F3779" i="1"/>
  <c r="E3779" i="1"/>
  <c r="D3779" i="1"/>
  <c r="C3779" i="1"/>
  <c r="X3778" i="1"/>
  <c r="W3778" i="1"/>
  <c r="V3778" i="1"/>
  <c r="U3778" i="1"/>
  <c r="T3778" i="1"/>
  <c r="S3778" i="1"/>
  <c r="R3778" i="1"/>
  <c r="Q3778" i="1"/>
  <c r="P3778" i="1"/>
  <c r="O3778" i="1"/>
  <c r="N3778" i="1"/>
  <c r="M3778" i="1"/>
  <c r="L3778" i="1"/>
  <c r="K3778" i="1"/>
  <c r="J3778" i="1"/>
  <c r="I3778" i="1"/>
  <c r="H3778" i="1"/>
  <c r="G3778" i="1"/>
  <c r="F3778" i="1"/>
  <c r="E3778" i="1"/>
  <c r="D3778" i="1"/>
  <c r="C3778" i="1"/>
  <c r="X3777" i="1"/>
  <c r="W3777" i="1"/>
  <c r="V3777" i="1"/>
  <c r="U3777" i="1"/>
  <c r="T3777" i="1"/>
  <c r="S3777" i="1"/>
  <c r="R3777" i="1"/>
  <c r="Q3777" i="1"/>
  <c r="P3777" i="1"/>
  <c r="O3777" i="1"/>
  <c r="N3777" i="1"/>
  <c r="M3777" i="1"/>
  <c r="L3777" i="1"/>
  <c r="K3777" i="1"/>
  <c r="J3777" i="1"/>
  <c r="I3777" i="1"/>
  <c r="H3777" i="1"/>
  <c r="G3777" i="1"/>
  <c r="F3777" i="1"/>
  <c r="E3777" i="1"/>
  <c r="D3777" i="1"/>
  <c r="C3777" i="1"/>
  <c r="X3776" i="1"/>
  <c r="W3776" i="1"/>
  <c r="V3776" i="1"/>
  <c r="U3776" i="1"/>
  <c r="T3776" i="1"/>
  <c r="S3776" i="1"/>
  <c r="R3776" i="1"/>
  <c r="Q3776" i="1"/>
  <c r="P3776" i="1"/>
  <c r="O3776" i="1"/>
  <c r="N3776" i="1"/>
  <c r="M3776" i="1"/>
  <c r="L3776" i="1"/>
  <c r="K3776" i="1"/>
  <c r="J3776" i="1"/>
  <c r="I3776" i="1"/>
  <c r="H3776" i="1"/>
  <c r="G3776" i="1"/>
  <c r="F3776" i="1"/>
  <c r="E3776" i="1"/>
  <c r="D3776" i="1"/>
  <c r="C3776" i="1"/>
  <c r="X3775" i="1"/>
  <c r="W3775" i="1"/>
  <c r="V3775" i="1"/>
  <c r="U3775" i="1"/>
  <c r="T3775" i="1"/>
  <c r="S3775" i="1"/>
  <c r="R3775" i="1"/>
  <c r="Q3775" i="1"/>
  <c r="P3775" i="1"/>
  <c r="O3775" i="1"/>
  <c r="N3775" i="1"/>
  <c r="M3775" i="1"/>
  <c r="L3775" i="1"/>
  <c r="K3775" i="1"/>
  <c r="J3775" i="1"/>
  <c r="I3775" i="1"/>
  <c r="H3775" i="1"/>
  <c r="G3775" i="1"/>
  <c r="F3775" i="1"/>
  <c r="E3775" i="1"/>
  <c r="D3775" i="1"/>
  <c r="C3775" i="1"/>
  <c r="X3774" i="1"/>
  <c r="W3774" i="1"/>
  <c r="V3774" i="1"/>
  <c r="U3774" i="1"/>
  <c r="T3774" i="1"/>
  <c r="S3774" i="1"/>
  <c r="R3774" i="1"/>
  <c r="Q3774" i="1"/>
  <c r="P3774" i="1"/>
  <c r="O3774" i="1"/>
  <c r="N3774" i="1"/>
  <c r="M3774" i="1"/>
  <c r="L3774" i="1"/>
  <c r="K3774" i="1"/>
  <c r="J3774" i="1"/>
  <c r="I3774" i="1"/>
  <c r="H3774" i="1"/>
  <c r="G3774" i="1"/>
  <c r="F3774" i="1"/>
  <c r="E3774" i="1"/>
  <c r="D3774" i="1"/>
  <c r="C3774" i="1"/>
  <c r="X3773" i="1"/>
  <c r="W3773" i="1"/>
  <c r="V3773" i="1"/>
  <c r="U3773" i="1"/>
  <c r="T3773" i="1"/>
  <c r="S3773" i="1"/>
  <c r="R3773" i="1"/>
  <c r="Q3773" i="1"/>
  <c r="P3773" i="1"/>
  <c r="O3773" i="1"/>
  <c r="N3773" i="1"/>
  <c r="M3773" i="1"/>
  <c r="L3773" i="1"/>
  <c r="K3773" i="1"/>
  <c r="J3773" i="1"/>
  <c r="I3773" i="1"/>
  <c r="H3773" i="1"/>
  <c r="G3773" i="1"/>
  <c r="F3773" i="1"/>
  <c r="E3773" i="1"/>
  <c r="D3773" i="1"/>
  <c r="C3773" i="1"/>
  <c r="X3772" i="1"/>
  <c r="W3772" i="1"/>
  <c r="V3772" i="1"/>
  <c r="U3772" i="1"/>
  <c r="T3772" i="1"/>
  <c r="S3772" i="1"/>
  <c r="R3772" i="1"/>
  <c r="Q3772" i="1"/>
  <c r="P3772" i="1"/>
  <c r="O3772" i="1"/>
  <c r="N3772" i="1"/>
  <c r="M3772" i="1"/>
  <c r="L3772" i="1"/>
  <c r="K3772" i="1"/>
  <c r="J3772" i="1"/>
  <c r="I3772" i="1"/>
  <c r="H3772" i="1"/>
  <c r="G3772" i="1"/>
  <c r="F3772" i="1"/>
  <c r="E3772" i="1"/>
  <c r="D3772" i="1"/>
  <c r="C3772" i="1"/>
  <c r="X3771" i="1"/>
  <c r="W3771" i="1"/>
  <c r="V3771" i="1"/>
  <c r="U3771" i="1"/>
  <c r="T3771" i="1"/>
  <c r="S3771" i="1"/>
  <c r="R3771" i="1"/>
  <c r="Q3771" i="1"/>
  <c r="P3771" i="1"/>
  <c r="O3771" i="1"/>
  <c r="N3771" i="1"/>
  <c r="M3771" i="1"/>
  <c r="L3771" i="1"/>
  <c r="K3771" i="1"/>
  <c r="J3771" i="1"/>
  <c r="I3771" i="1"/>
  <c r="H3771" i="1"/>
  <c r="G3771" i="1"/>
  <c r="F3771" i="1"/>
  <c r="E3771" i="1"/>
  <c r="D3771" i="1"/>
  <c r="C3771" i="1"/>
  <c r="X3770" i="1"/>
  <c r="W3770" i="1"/>
  <c r="V3770" i="1"/>
  <c r="U3770" i="1"/>
  <c r="T3770" i="1"/>
  <c r="S3770" i="1"/>
  <c r="R3770" i="1"/>
  <c r="Q3770" i="1"/>
  <c r="P3770" i="1"/>
  <c r="O3770" i="1"/>
  <c r="N3770" i="1"/>
  <c r="M3770" i="1"/>
  <c r="L3770" i="1"/>
  <c r="K3770" i="1"/>
  <c r="J3770" i="1"/>
  <c r="I3770" i="1"/>
  <c r="H3770" i="1"/>
  <c r="G3770" i="1"/>
  <c r="F3770" i="1"/>
  <c r="E3770" i="1"/>
  <c r="D3770" i="1"/>
  <c r="C3770" i="1"/>
  <c r="X3769" i="1"/>
  <c r="W3769" i="1"/>
  <c r="V3769" i="1"/>
  <c r="U3769" i="1"/>
  <c r="T3769" i="1"/>
  <c r="S3769" i="1"/>
  <c r="R3769" i="1"/>
  <c r="Q3769" i="1"/>
  <c r="P3769" i="1"/>
  <c r="O3769" i="1"/>
  <c r="N3769" i="1"/>
  <c r="M3769" i="1"/>
  <c r="L3769" i="1"/>
  <c r="K3769" i="1"/>
  <c r="J3769" i="1"/>
  <c r="I3769" i="1"/>
  <c r="H3769" i="1"/>
  <c r="G3769" i="1"/>
  <c r="F3769" i="1"/>
  <c r="E3769" i="1"/>
  <c r="D3769" i="1"/>
  <c r="C3769" i="1"/>
  <c r="X3768" i="1"/>
  <c r="W3768" i="1"/>
  <c r="V3768" i="1"/>
  <c r="U3768" i="1"/>
  <c r="T3768" i="1"/>
  <c r="S3768" i="1"/>
  <c r="R3768" i="1"/>
  <c r="Q3768" i="1"/>
  <c r="P3768" i="1"/>
  <c r="O3768" i="1"/>
  <c r="N3768" i="1"/>
  <c r="M3768" i="1"/>
  <c r="L3768" i="1"/>
  <c r="K3768" i="1"/>
  <c r="J3768" i="1"/>
  <c r="I3768" i="1"/>
  <c r="H3768" i="1"/>
  <c r="G3768" i="1"/>
  <c r="F3768" i="1"/>
  <c r="E3768" i="1"/>
  <c r="D3768" i="1"/>
  <c r="C3768" i="1"/>
  <c r="X3767" i="1"/>
  <c r="W3767" i="1"/>
  <c r="V3767" i="1"/>
  <c r="U3767" i="1"/>
  <c r="T3767" i="1"/>
  <c r="S3767" i="1"/>
  <c r="R3767" i="1"/>
  <c r="Q3767" i="1"/>
  <c r="P3767" i="1"/>
  <c r="O3767" i="1"/>
  <c r="N3767" i="1"/>
  <c r="M3767" i="1"/>
  <c r="L3767" i="1"/>
  <c r="K3767" i="1"/>
  <c r="J3767" i="1"/>
  <c r="I3767" i="1"/>
  <c r="H3767" i="1"/>
  <c r="G3767" i="1"/>
  <c r="F3767" i="1"/>
  <c r="E3767" i="1"/>
  <c r="D3767" i="1"/>
  <c r="C3767" i="1"/>
  <c r="X3766" i="1"/>
  <c r="W3766" i="1"/>
  <c r="V3766" i="1"/>
  <c r="U3766" i="1"/>
  <c r="T3766" i="1"/>
  <c r="S3766" i="1"/>
  <c r="R3766" i="1"/>
  <c r="Q3766" i="1"/>
  <c r="P3766" i="1"/>
  <c r="O3766" i="1"/>
  <c r="N3766" i="1"/>
  <c r="M3766" i="1"/>
  <c r="L3766" i="1"/>
  <c r="K3766" i="1"/>
  <c r="J3766" i="1"/>
  <c r="I3766" i="1"/>
  <c r="H3766" i="1"/>
  <c r="G3766" i="1"/>
  <c r="F3766" i="1"/>
  <c r="E3766" i="1"/>
  <c r="D3766" i="1"/>
  <c r="C3766" i="1"/>
  <c r="X3765" i="1"/>
  <c r="W3765" i="1"/>
  <c r="V3765" i="1"/>
  <c r="U3765" i="1"/>
  <c r="T3765" i="1"/>
  <c r="S3765" i="1"/>
  <c r="R3765" i="1"/>
  <c r="Q3765" i="1"/>
  <c r="P3765" i="1"/>
  <c r="O3765" i="1"/>
  <c r="N3765" i="1"/>
  <c r="M3765" i="1"/>
  <c r="L3765" i="1"/>
  <c r="K3765" i="1"/>
  <c r="J3765" i="1"/>
  <c r="I3765" i="1"/>
  <c r="H3765" i="1"/>
  <c r="G3765" i="1"/>
  <c r="F3765" i="1"/>
  <c r="E3765" i="1"/>
  <c r="D3765" i="1"/>
  <c r="C3765" i="1"/>
  <c r="X3764" i="1"/>
  <c r="W3764" i="1"/>
  <c r="V3764" i="1"/>
  <c r="U3764" i="1"/>
  <c r="T3764" i="1"/>
  <c r="S3764" i="1"/>
  <c r="R3764" i="1"/>
  <c r="Q3764" i="1"/>
  <c r="P3764" i="1"/>
  <c r="O3764" i="1"/>
  <c r="N3764" i="1"/>
  <c r="M3764" i="1"/>
  <c r="L3764" i="1"/>
  <c r="K3764" i="1"/>
  <c r="J3764" i="1"/>
  <c r="I3764" i="1"/>
  <c r="H3764" i="1"/>
  <c r="G3764" i="1"/>
  <c r="F3764" i="1"/>
  <c r="E3764" i="1"/>
  <c r="D3764" i="1"/>
  <c r="C3764" i="1"/>
  <c r="X3763" i="1"/>
  <c r="W3763" i="1"/>
  <c r="V3763" i="1"/>
  <c r="U3763" i="1"/>
  <c r="T3763" i="1"/>
  <c r="S3763" i="1"/>
  <c r="R3763" i="1"/>
  <c r="Q3763" i="1"/>
  <c r="P3763" i="1"/>
  <c r="O3763" i="1"/>
  <c r="N3763" i="1"/>
  <c r="M3763" i="1"/>
  <c r="L3763" i="1"/>
  <c r="K3763" i="1"/>
  <c r="J3763" i="1"/>
  <c r="I3763" i="1"/>
  <c r="H3763" i="1"/>
  <c r="G3763" i="1"/>
  <c r="F3763" i="1"/>
  <c r="E3763" i="1"/>
  <c r="D3763" i="1"/>
  <c r="C3763" i="1"/>
  <c r="X3762" i="1"/>
  <c r="W3762" i="1"/>
  <c r="V3762" i="1"/>
  <c r="U3762" i="1"/>
  <c r="T3762" i="1"/>
  <c r="S3762" i="1"/>
  <c r="R3762" i="1"/>
  <c r="Q3762" i="1"/>
  <c r="P3762" i="1"/>
  <c r="O3762" i="1"/>
  <c r="N3762" i="1"/>
  <c r="M3762" i="1"/>
  <c r="L3762" i="1"/>
  <c r="K3762" i="1"/>
  <c r="J3762" i="1"/>
  <c r="I3762" i="1"/>
  <c r="H3762" i="1"/>
  <c r="G3762" i="1"/>
  <c r="F3762" i="1"/>
  <c r="E3762" i="1"/>
  <c r="D3762" i="1"/>
  <c r="C3762" i="1"/>
  <c r="X3761" i="1"/>
  <c r="W3761" i="1"/>
  <c r="V3761" i="1"/>
  <c r="U3761" i="1"/>
  <c r="T3761" i="1"/>
  <c r="S3761" i="1"/>
  <c r="R3761" i="1"/>
  <c r="Q3761" i="1"/>
  <c r="P3761" i="1"/>
  <c r="O3761" i="1"/>
  <c r="N3761" i="1"/>
  <c r="M3761" i="1"/>
  <c r="L3761" i="1"/>
  <c r="K3761" i="1"/>
  <c r="J3761" i="1"/>
  <c r="I3761" i="1"/>
  <c r="H3761" i="1"/>
  <c r="G3761" i="1"/>
  <c r="F3761" i="1"/>
  <c r="E3761" i="1"/>
  <c r="D3761" i="1"/>
  <c r="C3761" i="1"/>
  <c r="X3760" i="1"/>
  <c r="W3760" i="1"/>
  <c r="V3760" i="1"/>
  <c r="U3760" i="1"/>
  <c r="T3760" i="1"/>
  <c r="S3760" i="1"/>
  <c r="R3760" i="1"/>
  <c r="Q3760" i="1"/>
  <c r="P3760" i="1"/>
  <c r="O3760" i="1"/>
  <c r="N3760" i="1"/>
  <c r="M3760" i="1"/>
  <c r="L3760" i="1"/>
  <c r="K3760" i="1"/>
  <c r="J3760" i="1"/>
  <c r="I3760" i="1"/>
  <c r="H3760" i="1"/>
  <c r="G3760" i="1"/>
  <c r="F3760" i="1"/>
  <c r="E3760" i="1"/>
  <c r="D3760" i="1"/>
  <c r="C3760" i="1"/>
  <c r="X3759" i="1"/>
  <c r="W3759" i="1"/>
  <c r="V3759" i="1"/>
  <c r="U3759" i="1"/>
  <c r="T3759" i="1"/>
  <c r="S3759" i="1"/>
  <c r="R3759" i="1"/>
  <c r="Q3759" i="1"/>
  <c r="P3759" i="1"/>
  <c r="O3759" i="1"/>
  <c r="N3759" i="1"/>
  <c r="M3759" i="1"/>
  <c r="L3759" i="1"/>
  <c r="K3759" i="1"/>
  <c r="J3759" i="1"/>
  <c r="I3759" i="1"/>
  <c r="H3759" i="1"/>
  <c r="G3759" i="1"/>
  <c r="F3759" i="1"/>
  <c r="E3759" i="1"/>
  <c r="D3759" i="1"/>
  <c r="C3759" i="1"/>
  <c r="X3758" i="1"/>
  <c r="W3758" i="1"/>
  <c r="V3758" i="1"/>
  <c r="U3758" i="1"/>
  <c r="T3758" i="1"/>
  <c r="S3758" i="1"/>
  <c r="R3758" i="1"/>
  <c r="Q3758" i="1"/>
  <c r="P3758" i="1"/>
  <c r="O3758" i="1"/>
  <c r="N3758" i="1"/>
  <c r="M3758" i="1"/>
  <c r="L3758" i="1"/>
  <c r="K3758" i="1"/>
  <c r="J3758" i="1"/>
  <c r="I3758" i="1"/>
  <c r="H3758" i="1"/>
  <c r="G3758" i="1"/>
  <c r="F3758" i="1"/>
  <c r="E3758" i="1"/>
  <c r="D3758" i="1"/>
  <c r="C3758" i="1"/>
  <c r="X3757" i="1"/>
  <c r="W3757" i="1"/>
  <c r="V3757" i="1"/>
  <c r="U3757" i="1"/>
  <c r="T3757" i="1"/>
  <c r="S3757" i="1"/>
  <c r="R3757" i="1"/>
  <c r="Q3757" i="1"/>
  <c r="P3757" i="1"/>
  <c r="O3757" i="1"/>
  <c r="N3757" i="1"/>
  <c r="M3757" i="1"/>
  <c r="L3757" i="1"/>
  <c r="K3757" i="1"/>
  <c r="J3757" i="1"/>
  <c r="I3757" i="1"/>
  <c r="H3757" i="1"/>
  <c r="G3757" i="1"/>
  <c r="F3757" i="1"/>
  <c r="E3757" i="1"/>
  <c r="D3757" i="1"/>
  <c r="C3757" i="1"/>
  <c r="X3756" i="1"/>
  <c r="W3756" i="1"/>
  <c r="V3756" i="1"/>
  <c r="U3756" i="1"/>
  <c r="T3756" i="1"/>
  <c r="S3756" i="1"/>
  <c r="R3756" i="1"/>
  <c r="Q3756" i="1"/>
  <c r="P3756" i="1"/>
  <c r="O3756" i="1"/>
  <c r="N3756" i="1"/>
  <c r="M3756" i="1"/>
  <c r="L3756" i="1"/>
  <c r="K3756" i="1"/>
  <c r="J3756" i="1"/>
  <c r="I3756" i="1"/>
  <c r="H3756" i="1"/>
  <c r="G3756" i="1"/>
  <c r="F3756" i="1"/>
  <c r="E3756" i="1"/>
  <c r="D3756" i="1"/>
  <c r="C3756" i="1"/>
  <c r="X3755" i="1"/>
  <c r="W3755" i="1"/>
  <c r="V3755" i="1"/>
  <c r="U3755" i="1"/>
  <c r="T3755" i="1"/>
  <c r="S3755" i="1"/>
  <c r="R3755" i="1"/>
  <c r="Q3755" i="1"/>
  <c r="P3755" i="1"/>
  <c r="O3755" i="1"/>
  <c r="N3755" i="1"/>
  <c r="M3755" i="1"/>
  <c r="L3755" i="1"/>
  <c r="K3755" i="1"/>
  <c r="J3755" i="1"/>
  <c r="I3755" i="1"/>
  <c r="H3755" i="1"/>
  <c r="G3755" i="1"/>
  <c r="F3755" i="1"/>
  <c r="E3755" i="1"/>
  <c r="D3755" i="1"/>
  <c r="C3755" i="1"/>
  <c r="X3754" i="1"/>
  <c r="W3754" i="1"/>
  <c r="V3754" i="1"/>
  <c r="U3754" i="1"/>
  <c r="T3754" i="1"/>
  <c r="S3754" i="1"/>
  <c r="R3754" i="1"/>
  <c r="Q3754" i="1"/>
  <c r="P3754" i="1"/>
  <c r="O3754" i="1"/>
  <c r="N3754" i="1"/>
  <c r="M3754" i="1"/>
  <c r="L3754" i="1"/>
  <c r="K3754" i="1"/>
  <c r="J3754" i="1"/>
  <c r="I3754" i="1"/>
  <c r="H3754" i="1"/>
  <c r="G3754" i="1"/>
  <c r="F3754" i="1"/>
  <c r="E3754" i="1"/>
  <c r="D3754" i="1"/>
  <c r="C3754" i="1"/>
  <c r="X3753" i="1"/>
  <c r="W3753" i="1"/>
  <c r="V3753" i="1"/>
  <c r="U3753" i="1"/>
  <c r="T3753" i="1"/>
  <c r="S3753" i="1"/>
  <c r="R3753" i="1"/>
  <c r="Q3753" i="1"/>
  <c r="P3753" i="1"/>
  <c r="O3753" i="1"/>
  <c r="N3753" i="1"/>
  <c r="M3753" i="1"/>
  <c r="L3753" i="1"/>
  <c r="K3753" i="1"/>
  <c r="J3753" i="1"/>
  <c r="I3753" i="1"/>
  <c r="H3753" i="1"/>
  <c r="G3753" i="1"/>
  <c r="F3753" i="1"/>
  <c r="E3753" i="1"/>
  <c r="D3753" i="1"/>
  <c r="C3753" i="1"/>
  <c r="X3752" i="1"/>
  <c r="W3752" i="1"/>
  <c r="V3752" i="1"/>
  <c r="U3752" i="1"/>
  <c r="T3752" i="1"/>
  <c r="S3752" i="1"/>
  <c r="R3752" i="1"/>
  <c r="Q3752" i="1"/>
  <c r="P3752" i="1"/>
  <c r="O3752" i="1"/>
  <c r="N3752" i="1"/>
  <c r="M3752" i="1"/>
  <c r="L3752" i="1"/>
  <c r="K3752" i="1"/>
  <c r="J3752" i="1"/>
  <c r="I3752" i="1"/>
  <c r="H3752" i="1"/>
  <c r="G3752" i="1"/>
  <c r="F3752" i="1"/>
  <c r="E3752" i="1"/>
  <c r="D3752" i="1"/>
  <c r="C3752" i="1"/>
  <c r="X3751" i="1"/>
  <c r="W3751" i="1"/>
  <c r="V3751" i="1"/>
  <c r="U3751" i="1"/>
  <c r="T3751" i="1"/>
  <c r="S3751" i="1"/>
  <c r="R3751" i="1"/>
  <c r="Q3751" i="1"/>
  <c r="P3751" i="1"/>
  <c r="O3751" i="1"/>
  <c r="N3751" i="1"/>
  <c r="M3751" i="1"/>
  <c r="L3751" i="1"/>
  <c r="K3751" i="1"/>
  <c r="J3751" i="1"/>
  <c r="I3751" i="1"/>
  <c r="H3751" i="1"/>
  <c r="G3751" i="1"/>
  <c r="F3751" i="1"/>
  <c r="E3751" i="1"/>
  <c r="D3751" i="1"/>
  <c r="C3751" i="1"/>
  <c r="X3750" i="1"/>
  <c r="W3750" i="1"/>
  <c r="V3750" i="1"/>
  <c r="U3750" i="1"/>
  <c r="T3750" i="1"/>
  <c r="S3750" i="1"/>
  <c r="R3750" i="1"/>
  <c r="Q3750" i="1"/>
  <c r="P3750" i="1"/>
  <c r="O3750" i="1"/>
  <c r="N3750" i="1"/>
  <c r="M3750" i="1"/>
  <c r="L3750" i="1"/>
  <c r="K3750" i="1"/>
  <c r="J3750" i="1"/>
  <c r="I3750" i="1"/>
  <c r="H3750" i="1"/>
  <c r="G3750" i="1"/>
  <c r="F3750" i="1"/>
  <c r="E3750" i="1"/>
  <c r="D3750" i="1"/>
  <c r="C3750" i="1"/>
  <c r="X3749" i="1"/>
  <c r="W3749" i="1"/>
  <c r="V3749" i="1"/>
  <c r="U3749" i="1"/>
  <c r="T3749" i="1"/>
  <c r="S3749" i="1"/>
  <c r="R3749" i="1"/>
  <c r="Q3749" i="1"/>
  <c r="P3749" i="1"/>
  <c r="O3749" i="1"/>
  <c r="N3749" i="1"/>
  <c r="M3749" i="1"/>
  <c r="L3749" i="1"/>
  <c r="K3749" i="1"/>
  <c r="J3749" i="1"/>
  <c r="I3749" i="1"/>
  <c r="H3749" i="1"/>
  <c r="G3749" i="1"/>
  <c r="F3749" i="1"/>
  <c r="E3749" i="1"/>
  <c r="D3749" i="1"/>
  <c r="C3749" i="1"/>
  <c r="X3748" i="1"/>
  <c r="W3748" i="1"/>
  <c r="V3748" i="1"/>
  <c r="U3748" i="1"/>
  <c r="T3748" i="1"/>
  <c r="S3748" i="1"/>
  <c r="R3748" i="1"/>
  <c r="Q3748" i="1"/>
  <c r="P3748" i="1"/>
  <c r="O3748" i="1"/>
  <c r="N3748" i="1"/>
  <c r="M3748" i="1"/>
  <c r="L3748" i="1"/>
  <c r="K3748" i="1"/>
  <c r="J3748" i="1"/>
  <c r="I3748" i="1"/>
  <c r="H3748" i="1"/>
  <c r="G3748" i="1"/>
  <c r="F3748" i="1"/>
  <c r="E3748" i="1"/>
  <c r="D3748" i="1"/>
  <c r="C3748" i="1"/>
  <c r="X3747" i="1"/>
  <c r="W3747" i="1"/>
  <c r="V3747" i="1"/>
  <c r="U3747" i="1"/>
  <c r="T3747" i="1"/>
  <c r="S3747" i="1"/>
  <c r="R3747" i="1"/>
  <c r="Q3747" i="1"/>
  <c r="P3747" i="1"/>
  <c r="O3747" i="1"/>
  <c r="N3747" i="1"/>
  <c r="M3747" i="1"/>
  <c r="L3747" i="1"/>
  <c r="K3747" i="1"/>
  <c r="J3747" i="1"/>
  <c r="I3747" i="1"/>
  <c r="H3747" i="1"/>
  <c r="G3747" i="1"/>
  <c r="F3747" i="1"/>
  <c r="E3747" i="1"/>
  <c r="D3747" i="1"/>
  <c r="C3747" i="1"/>
  <c r="X3746" i="1"/>
  <c r="W3746" i="1"/>
  <c r="V3746" i="1"/>
  <c r="U3746" i="1"/>
  <c r="T3746" i="1"/>
  <c r="S3746" i="1"/>
  <c r="R3746" i="1"/>
  <c r="Q3746" i="1"/>
  <c r="P3746" i="1"/>
  <c r="O3746" i="1"/>
  <c r="N3746" i="1"/>
  <c r="M3746" i="1"/>
  <c r="L3746" i="1"/>
  <c r="K3746" i="1"/>
  <c r="J3746" i="1"/>
  <c r="I3746" i="1"/>
  <c r="H3746" i="1"/>
  <c r="G3746" i="1"/>
  <c r="F3746" i="1"/>
  <c r="E3746" i="1"/>
  <c r="D3746" i="1"/>
  <c r="C3746" i="1"/>
  <c r="X3745" i="1"/>
  <c r="W3745" i="1"/>
  <c r="V3745" i="1"/>
  <c r="U3745" i="1"/>
  <c r="T3745" i="1"/>
  <c r="S3745" i="1"/>
  <c r="R3745" i="1"/>
  <c r="Q3745" i="1"/>
  <c r="P3745" i="1"/>
  <c r="O3745" i="1"/>
  <c r="N3745" i="1"/>
  <c r="M3745" i="1"/>
  <c r="L3745" i="1"/>
  <c r="K3745" i="1"/>
  <c r="J3745" i="1"/>
  <c r="I3745" i="1"/>
  <c r="H3745" i="1"/>
  <c r="G3745" i="1"/>
  <c r="F3745" i="1"/>
  <c r="E3745" i="1"/>
  <c r="D3745" i="1"/>
  <c r="C3745" i="1"/>
  <c r="X3744" i="1"/>
  <c r="W3744" i="1"/>
  <c r="V3744" i="1"/>
  <c r="U3744" i="1"/>
  <c r="T3744" i="1"/>
  <c r="S3744" i="1"/>
  <c r="R3744" i="1"/>
  <c r="Q3744" i="1"/>
  <c r="P3744" i="1"/>
  <c r="O3744" i="1"/>
  <c r="N3744" i="1"/>
  <c r="M3744" i="1"/>
  <c r="L3744" i="1"/>
  <c r="K3744" i="1"/>
  <c r="J3744" i="1"/>
  <c r="I3744" i="1"/>
  <c r="H3744" i="1"/>
  <c r="G3744" i="1"/>
  <c r="F3744" i="1"/>
  <c r="E3744" i="1"/>
  <c r="D3744" i="1"/>
  <c r="C3744" i="1"/>
  <c r="X3743" i="1"/>
  <c r="W3743" i="1"/>
  <c r="V3743" i="1"/>
  <c r="U3743" i="1"/>
  <c r="T3743" i="1"/>
  <c r="S3743" i="1"/>
  <c r="R3743" i="1"/>
  <c r="Q3743" i="1"/>
  <c r="P3743" i="1"/>
  <c r="O3743" i="1"/>
  <c r="N3743" i="1"/>
  <c r="M3743" i="1"/>
  <c r="L3743" i="1"/>
  <c r="K3743" i="1"/>
  <c r="J3743" i="1"/>
  <c r="I3743" i="1"/>
  <c r="H3743" i="1"/>
  <c r="G3743" i="1"/>
  <c r="F3743" i="1"/>
  <c r="E3743" i="1"/>
  <c r="D3743" i="1"/>
  <c r="C3743" i="1"/>
  <c r="X3742" i="1"/>
  <c r="W3742" i="1"/>
  <c r="V3742" i="1"/>
  <c r="U3742" i="1"/>
  <c r="T3742" i="1"/>
  <c r="S3742" i="1"/>
  <c r="R3742" i="1"/>
  <c r="Q3742" i="1"/>
  <c r="P3742" i="1"/>
  <c r="O3742" i="1"/>
  <c r="N3742" i="1"/>
  <c r="M3742" i="1"/>
  <c r="L3742" i="1"/>
  <c r="K3742" i="1"/>
  <c r="J3742" i="1"/>
  <c r="I3742" i="1"/>
  <c r="H3742" i="1"/>
  <c r="G3742" i="1"/>
  <c r="F3742" i="1"/>
  <c r="E3742" i="1"/>
  <c r="D3742" i="1"/>
  <c r="C3742" i="1"/>
  <c r="X3741" i="1"/>
  <c r="W3741" i="1"/>
  <c r="V3741" i="1"/>
  <c r="U3741" i="1"/>
  <c r="T3741" i="1"/>
  <c r="S3741" i="1"/>
  <c r="R3741" i="1"/>
  <c r="Q3741" i="1"/>
  <c r="P3741" i="1"/>
  <c r="O3741" i="1"/>
  <c r="N3741" i="1"/>
  <c r="M3741" i="1"/>
  <c r="L3741" i="1"/>
  <c r="K3741" i="1"/>
  <c r="J3741" i="1"/>
  <c r="I3741" i="1"/>
  <c r="H3741" i="1"/>
  <c r="G3741" i="1"/>
  <c r="F3741" i="1"/>
  <c r="E3741" i="1"/>
  <c r="D3741" i="1"/>
  <c r="C3741" i="1"/>
  <c r="X3740" i="1"/>
  <c r="W3740" i="1"/>
  <c r="V3740" i="1"/>
  <c r="U3740" i="1"/>
  <c r="T3740" i="1"/>
  <c r="S3740" i="1"/>
  <c r="R3740" i="1"/>
  <c r="Q3740" i="1"/>
  <c r="P3740" i="1"/>
  <c r="O3740" i="1"/>
  <c r="N3740" i="1"/>
  <c r="M3740" i="1"/>
  <c r="L3740" i="1"/>
  <c r="K3740" i="1"/>
  <c r="J3740" i="1"/>
  <c r="I3740" i="1"/>
  <c r="H3740" i="1"/>
  <c r="G3740" i="1"/>
  <c r="F3740" i="1"/>
  <c r="E3740" i="1"/>
  <c r="D3740" i="1"/>
  <c r="C3740" i="1"/>
  <c r="X3739" i="1"/>
  <c r="W3739" i="1"/>
  <c r="V3739" i="1"/>
  <c r="U3739" i="1"/>
  <c r="T3739" i="1"/>
  <c r="S3739" i="1"/>
  <c r="R3739" i="1"/>
  <c r="Q3739" i="1"/>
  <c r="P3739" i="1"/>
  <c r="O3739" i="1"/>
  <c r="N3739" i="1"/>
  <c r="M3739" i="1"/>
  <c r="L3739" i="1"/>
  <c r="K3739" i="1"/>
  <c r="J3739" i="1"/>
  <c r="I3739" i="1"/>
  <c r="H3739" i="1"/>
  <c r="G3739" i="1"/>
  <c r="F3739" i="1"/>
  <c r="E3739" i="1"/>
  <c r="D3739" i="1"/>
  <c r="C3739" i="1"/>
  <c r="X3738" i="1"/>
  <c r="W3738" i="1"/>
  <c r="V3738" i="1"/>
  <c r="U3738" i="1"/>
  <c r="T3738" i="1"/>
  <c r="S3738" i="1"/>
  <c r="R3738" i="1"/>
  <c r="Q3738" i="1"/>
  <c r="P3738" i="1"/>
  <c r="O3738" i="1"/>
  <c r="N3738" i="1"/>
  <c r="M3738" i="1"/>
  <c r="L3738" i="1"/>
  <c r="K3738" i="1"/>
  <c r="J3738" i="1"/>
  <c r="I3738" i="1"/>
  <c r="H3738" i="1"/>
  <c r="G3738" i="1"/>
  <c r="F3738" i="1"/>
  <c r="E3738" i="1"/>
  <c r="D3738" i="1"/>
  <c r="C3738" i="1"/>
  <c r="X3737" i="1"/>
  <c r="W3737" i="1"/>
  <c r="V3737" i="1"/>
  <c r="U3737" i="1"/>
  <c r="T3737" i="1"/>
  <c r="S3737" i="1"/>
  <c r="R3737" i="1"/>
  <c r="Q3737" i="1"/>
  <c r="P3737" i="1"/>
  <c r="O3737" i="1"/>
  <c r="N3737" i="1"/>
  <c r="M3737" i="1"/>
  <c r="L3737" i="1"/>
  <c r="K3737" i="1"/>
  <c r="J3737" i="1"/>
  <c r="I3737" i="1"/>
  <c r="H3737" i="1"/>
  <c r="G3737" i="1"/>
  <c r="F3737" i="1"/>
  <c r="E3737" i="1"/>
  <c r="D3737" i="1"/>
  <c r="C3737" i="1"/>
  <c r="X3736" i="1"/>
  <c r="W3736" i="1"/>
  <c r="V3736" i="1"/>
  <c r="U3736" i="1"/>
  <c r="T3736" i="1"/>
  <c r="S3736" i="1"/>
  <c r="R3736" i="1"/>
  <c r="Q3736" i="1"/>
  <c r="P3736" i="1"/>
  <c r="O3736" i="1"/>
  <c r="N3736" i="1"/>
  <c r="M3736" i="1"/>
  <c r="L3736" i="1"/>
  <c r="K3736" i="1"/>
  <c r="J3736" i="1"/>
  <c r="I3736" i="1"/>
  <c r="H3736" i="1"/>
  <c r="G3736" i="1"/>
  <c r="F3736" i="1"/>
  <c r="E3736" i="1"/>
  <c r="D3736" i="1"/>
  <c r="C3736" i="1"/>
  <c r="X3735" i="1"/>
  <c r="W3735" i="1"/>
  <c r="V3735" i="1"/>
  <c r="U3735" i="1"/>
  <c r="T3735" i="1"/>
  <c r="S3735" i="1"/>
  <c r="R3735" i="1"/>
  <c r="Q3735" i="1"/>
  <c r="P3735" i="1"/>
  <c r="O3735" i="1"/>
  <c r="N3735" i="1"/>
  <c r="M3735" i="1"/>
  <c r="L3735" i="1"/>
  <c r="K3735" i="1"/>
  <c r="J3735" i="1"/>
  <c r="I3735" i="1"/>
  <c r="H3735" i="1"/>
  <c r="G3735" i="1"/>
  <c r="F3735" i="1"/>
  <c r="E3735" i="1"/>
  <c r="D3735" i="1"/>
  <c r="C3735" i="1"/>
  <c r="X3734" i="1"/>
  <c r="W3734" i="1"/>
  <c r="V3734" i="1"/>
  <c r="U3734" i="1"/>
  <c r="T3734" i="1"/>
  <c r="S3734" i="1"/>
  <c r="R3734" i="1"/>
  <c r="Q3734" i="1"/>
  <c r="P3734" i="1"/>
  <c r="O3734" i="1"/>
  <c r="N3734" i="1"/>
  <c r="M3734" i="1"/>
  <c r="L3734" i="1"/>
  <c r="K3734" i="1"/>
  <c r="J3734" i="1"/>
  <c r="I3734" i="1"/>
  <c r="H3734" i="1"/>
  <c r="G3734" i="1"/>
  <c r="F3734" i="1"/>
  <c r="E3734" i="1"/>
  <c r="D3734" i="1"/>
  <c r="C3734" i="1"/>
  <c r="X3733" i="1"/>
  <c r="W3733" i="1"/>
  <c r="V3733" i="1"/>
  <c r="U3733" i="1"/>
  <c r="T3733" i="1"/>
  <c r="S3733" i="1"/>
  <c r="R3733" i="1"/>
  <c r="Q3733" i="1"/>
  <c r="P3733" i="1"/>
  <c r="O3733" i="1"/>
  <c r="N3733" i="1"/>
  <c r="M3733" i="1"/>
  <c r="L3733" i="1"/>
  <c r="K3733" i="1"/>
  <c r="J3733" i="1"/>
  <c r="I3733" i="1"/>
  <c r="H3733" i="1"/>
  <c r="G3733" i="1"/>
  <c r="F3733" i="1"/>
  <c r="E3733" i="1"/>
  <c r="D3733" i="1"/>
  <c r="C3733" i="1"/>
  <c r="X3732" i="1"/>
  <c r="W3732" i="1"/>
  <c r="V3732" i="1"/>
  <c r="U3732" i="1"/>
  <c r="T3732" i="1"/>
  <c r="S3732" i="1"/>
  <c r="R3732" i="1"/>
  <c r="Q3732" i="1"/>
  <c r="P3732" i="1"/>
  <c r="O3732" i="1"/>
  <c r="N3732" i="1"/>
  <c r="M3732" i="1"/>
  <c r="L3732" i="1"/>
  <c r="K3732" i="1"/>
  <c r="J3732" i="1"/>
  <c r="I3732" i="1"/>
  <c r="H3732" i="1"/>
  <c r="G3732" i="1"/>
  <c r="F3732" i="1"/>
  <c r="E3732" i="1"/>
  <c r="D3732" i="1"/>
  <c r="C3732" i="1"/>
  <c r="X3731" i="1"/>
  <c r="W3731" i="1"/>
  <c r="V3731" i="1"/>
  <c r="U3731" i="1"/>
  <c r="T3731" i="1"/>
  <c r="S3731" i="1"/>
  <c r="R3731" i="1"/>
  <c r="Q3731" i="1"/>
  <c r="P3731" i="1"/>
  <c r="O3731" i="1"/>
  <c r="N3731" i="1"/>
  <c r="M3731" i="1"/>
  <c r="L3731" i="1"/>
  <c r="K3731" i="1"/>
  <c r="J3731" i="1"/>
  <c r="I3731" i="1"/>
  <c r="H3731" i="1"/>
  <c r="G3731" i="1"/>
  <c r="F3731" i="1"/>
  <c r="E3731" i="1"/>
  <c r="D3731" i="1"/>
  <c r="C3731" i="1"/>
  <c r="X3730" i="1"/>
  <c r="W3730" i="1"/>
  <c r="V3730" i="1"/>
  <c r="U3730" i="1"/>
  <c r="T3730" i="1"/>
  <c r="S3730" i="1"/>
  <c r="R3730" i="1"/>
  <c r="Q3730" i="1"/>
  <c r="P3730" i="1"/>
  <c r="O3730" i="1"/>
  <c r="N3730" i="1"/>
  <c r="M3730" i="1"/>
  <c r="L3730" i="1"/>
  <c r="K3730" i="1"/>
  <c r="J3730" i="1"/>
  <c r="I3730" i="1"/>
  <c r="H3730" i="1"/>
  <c r="G3730" i="1"/>
  <c r="F3730" i="1"/>
  <c r="E3730" i="1"/>
  <c r="D3730" i="1"/>
  <c r="C3730" i="1"/>
  <c r="X3729" i="1"/>
  <c r="W3729" i="1"/>
  <c r="V3729" i="1"/>
  <c r="U3729" i="1"/>
  <c r="T3729" i="1"/>
  <c r="S3729" i="1"/>
  <c r="R3729" i="1"/>
  <c r="Q3729" i="1"/>
  <c r="P3729" i="1"/>
  <c r="O3729" i="1"/>
  <c r="N3729" i="1"/>
  <c r="M3729" i="1"/>
  <c r="L3729" i="1"/>
  <c r="K3729" i="1"/>
  <c r="J3729" i="1"/>
  <c r="I3729" i="1"/>
  <c r="H3729" i="1"/>
  <c r="G3729" i="1"/>
  <c r="F3729" i="1"/>
  <c r="E3729" i="1"/>
  <c r="D3729" i="1"/>
  <c r="C3729" i="1"/>
  <c r="X3728" i="1"/>
  <c r="W3728" i="1"/>
  <c r="V3728" i="1"/>
  <c r="U3728" i="1"/>
  <c r="T3728" i="1"/>
  <c r="S3728" i="1"/>
  <c r="R3728" i="1"/>
  <c r="Q3728" i="1"/>
  <c r="P3728" i="1"/>
  <c r="O3728" i="1"/>
  <c r="N3728" i="1"/>
  <c r="M3728" i="1"/>
  <c r="L3728" i="1"/>
  <c r="K3728" i="1"/>
  <c r="J3728" i="1"/>
  <c r="I3728" i="1"/>
  <c r="H3728" i="1"/>
  <c r="G3728" i="1"/>
  <c r="F3728" i="1"/>
  <c r="E3728" i="1"/>
  <c r="D3728" i="1"/>
  <c r="C3728" i="1"/>
  <c r="X3727" i="1"/>
  <c r="W3727" i="1"/>
  <c r="V3727" i="1"/>
  <c r="U3727" i="1"/>
  <c r="T3727" i="1"/>
  <c r="S3727" i="1"/>
  <c r="R3727" i="1"/>
  <c r="Q3727" i="1"/>
  <c r="P3727" i="1"/>
  <c r="O3727" i="1"/>
  <c r="N3727" i="1"/>
  <c r="M3727" i="1"/>
  <c r="L3727" i="1"/>
  <c r="K3727" i="1"/>
  <c r="J3727" i="1"/>
  <c r="I3727" i="1"/>
  <c r="H3727" i="1"/>
  <c r="G3727" i="1"/>
  <c r="F3727" i="1"/>
  <c r="E3727" i="1"/>
  <c r="D3727" i="1"/>
  <c r="C3727" i="1"/>
  <c r="X3726" i="1"/>
  <c r="W3726" i="1"/>
  <c r="V3726" i="1"/>
  <c r="U3726" i="1"/>
  <c r="T3726" i="1"/>
  <c r="S3726" i="1"/>
  <c r="R3726" i="1"/>
  <c r="Q3726" i="1"/>
  <c r="P3726" i="1"/>
  <c r="O3726" i="1"/>
  <c r="N3726" i="1"/>
  <c r="M3726" i="1"/>
  <c r="L3726" i="1"/>
  <c r="K3726" i="1"/>
  <c r="J3726" i="1"/>
  <c r="I3726" i="1"/>
  <c r="H3726" i="1"/>
  <c r="G3726" i="1"/>
  <c r="F3726" i="1"/>
  <c r="E3726" i="1"/>
  <c r="D3726" i="1"/>
  <c r="C3726" i="1"/>
  <c r="X3725" i="1"/>
  <c r="W3725" i="1"/>
  <c r="V3725" i="1"/>
  <c r="U3725" i="1"/>
  <c r="T3725" i="1"/>
  <c r="S3725" i="1"/>
  <c r="R3725" i="1"/>
  <c r="Q3725" i="1"/>
  <c r="P3725" i="1"/>
  <c r="O3725" i="1"/>
  <c r="N3725" i="1"/>
  <c r="M3725" i="1"/>
  <c r="L3725" i="1"/>
  <c r="K3725" i="1"/>
  <c r="J3725" i="1"/>
  <c r="I3725" i="1"/>
  <c r="H3725" i="1"/>
  <c r="G3725" i="1"/>
  <c r="F3725" i="1"/>
  <c r="E3725" i="1"/>
  <c r="D3725" i="1"/>
  <c r="C3725" i="1"/>
  <c r="X3724" i="1"/>
  <c r="W3724" i="1"/>
  <c r="V3724" i="1"/>
  <c r="U3724" i="1"/>
  <c r="T3724" i="1"/>
  <c r="S3724" i="1"/>
  <c r="R3724" i="1"/>
  <c r="Q3724" i="1"/>
  <c r="P3724" i="1"/>
  <c r="O3724" i="1"/>
  <c r="N3724" i="1"/>
  <c r="M3724" i="1"/>
  <c r="L3724" i="1"/>
  <c r="K3724" i="1"/>
  <c r="J3724" i="1"/>
  <c r="I3724" i="1"/>
  <c r="H3724" i="1"/>
  <c r="G3724" i="1"/>
  <c r="F3724" i="1"/>
  <c r="E3724" i="1"/>
  <c r="D3724" i="1"/>
  <c r="C3724" i="1"/>
  <c r="X3723" i="1"/>
  <c r="W3723" i="1"/>
  <c r="V3723" i="1"/>
  <c r="U3723" i="1"/>
  <c r="T3723" i="1"/>
  <c r="S3723" i="1"/>
  <c r="R3723" i="1"/>
  <c r="Q3723" i="1"/>
  <c r="P3723" i="1"/>
  <c r="O3723" i="1"/>
  <c r="N3723" i="1"/>
  <c r="M3723" i="1"/>
  <c r="L3723" i="1"/>
  <c r="K3723" i="1"/>
  <c r="J3723" i="1"/>
  <c r="I3723" i="1"/>
  <c r="H3723" i="1"/>
  <c r="G3723" i="1"/>
  <c r="F3723" i="1"/>
  <c r="E3723" i="1"/>
  <c r="D3723" i="1"/>
  <c r="C3723" i="1"/>
  <c r="X3722" i="1"/>
  <c r="W3722" i="1"/>
  <c r="V3722" i="1"/>
  <c r="U3722" i="1"/>
  <c r="T3722" i="1"/>
  <c r="S3722" i="1"/>
  <c r="R3722" i="1"/>
  <c r="Q3722" i="1"/>
  <c r="P3722" i="1"/>
  <c r="O3722" i="1"/>
  <c r="N3722" i="1"/>
  <c r="M3722" i="1"/>
  <c r="L3722" i="1"/>
  <c r="K3722" i="1"/>
  <c r="J3722" i="1"/>
  <c r="I3722" i="1"/>
  <c r="H3722" i="1"/>
  <c r="G3722" i="1"/>
  <c r="F3722" i="1"/>
  <c r="E3722" i="1"/>
  <c r="D3722" i="1"/>
  <c r="C3722" i="1"/>
  <c r="X3721" i="1"/>
  <c r="W3721" i="1"/>
  <c r="V3721" i="1"/>
  <c r="U3721" i="1"/>
  <c r="T3721" i="1"/>
  <c r="S3721" i="1"/>
  <c r="R3721" i="1"/>
  <c r="Q3721" i="1"/>
  <c r="P3721" i="1"/>
  <c r="O3721" i="1"/>
  <c r="N3721" i="1"/>
  <c r="M3721" i="1"/>
  <c r="L3721" i="1"/>
  <c r="K3721" i="1"/>
  <c r="J3721" i="1"/>
  <c r="I3721" i="1"/>
  <c r="H3721" i="1"/>
  <c r="G3721" i="1"/>
  <c r="F3721" i="1"/>
  <c r="E3721" i="1"/>
  <c r="D3721" i="1"/>
  <c r="C3721" i="1"/>
  <c r="X3720" i="1"/>
  <c r="W3720" i="1"/>
  <c r="V3720" i="1"/>
  <c r="U3720" i="1"/>
  <c r="T3720" i="1"/>
  <c r="S3720" i="1"/>
  <c r="R3720" i="1"/>
  <c r="Q3720" i="1"/>
  <c r="P3720" i="1"/>
  <c r="O3720" i="1"/>
  <c r="N3720" i="1"/>
  <c r="M3720" i="1"/>
  <c r="L3720" i="1"/>
  <c r="K3720" i="1"/>
  <c r="J3720" i="1"/>
  <c r="I3720" i="1"/>
  <c r="H3720" i="1"/>
  <c r="G3720" i="1"/>
  <c r="F3720" i="1"/>
  <c r="E3720" i="1"/>
  <c r="D3720" i="1"/>
  <c r="C3720" i="1"/>
  <c r="X3719" i="1"/>
  <c r="W3719" i="1"/>
  <c r="V3719" i="1"/>
  <c r="U3719" i="1"/>
  <c r="T3719" i="1"/>
  <c r="S3719" i="1"/>
  <c r="R3719" i="1"/>
  <c r="Q3719" i="1"/>
  <c r="P3719" i="1"/>
  <c r="O3719" i="1"/>
  <c r="N3719" i="1"/>
  <c r="M3719" i="1"/>
  <c r="L3719" i="1"/>
  <c r="K3719" i="1"/>
  <c r="J3719" i="1"/>
  <c r="I3719" i="1"/>
  <c r="H3719" i="1"/>
  <c r="G3719" i="1"/>
  <c r="F3719" i="1"/>
  <c r="E3719" i="1"/>
  <c r="D3719" i="1"/>
  <c r="C3719" i="1"/>
  <c r="X3718" i="1"/>
  <c r="W3718" i="1"/>
  <c r="V3718" i="1"/>
  <c r="U3718" i="1"/>
  <c r="T3718" i="1"/>
  <c r="S3718" i="1"/>
  <c r="R3718" i="1"/>
  <c r="Q3718" i="1"/>
  <c r="P3718" i="1"/>
  <c r="O3718" i="1"/>
  <c r="N3718" i="1"/>
  <c r="M3718" i="1"/>
  <c r="L3718" i="1"/>
  <c r="K3718" i="1"/>
  <c r="J3718" i="1"/>
  <c r="I3718" i="1"/>
  <c r="H3718" i="1"/>
  <c r="G3718" i="1"/>
  <c r="F3718" i="1"/>
  <c r="E3718" i="1"/>
  <c r="D3718" i="1"/>
  <c r="C3718" i="1"/>
  <c r="X3717" i="1"/>
  <c r="W3717" i="1"/>
  <c r="V3717" i="1"/>
  <c r="U3717" i="1"/>
  <c r="T3717" i="1"/>
  <c r="S3717" i="1"/>
  <c r="R3717" i="1"/>
  <c r="Q3717" i="1"/>
  <c r="P3717" i="1"/>
  <c r="O3717" i="1"/>
  <c r="N3717" i="1"/>
  <c r="M3717" i="1"/>
  <c r="L3717" i="1"/>
  <c r="K3717" i="1"/>
  <c r="J3717" i="1"/>
  <c r="I3717" i="1"/>
  <c r="H3717" i="1"/>
  <c r="G3717" i="1"/>
  <c r="F3717" i="1"/>
  <c r="E3717" i="1"/>
  <c r="D3717" i="1"/>
  <c r="C3717" i="1"/>
  <c r="X3716" i="1"/>
  <c r="W3716" i="1"/>
  <c r="V3716" i="1"/>
  <c r="U3716" i="1"/>
  <c r="T3716" i="1"/>
  <c r="S3716" i="1"/>
  <c r="R3716" i="1"/>
  <c r="Q3716" i="1"/>
  <c r="P3716" i="1"/>
  <c r="O3716" i="1"/>
  <c r="N3716" i="1"/>
  <c r="M3716" i="1"/>
  <c r="L3716" i="1"/>
  <c r="K3716" i="1"/>
  <c r="J3716" i="1"/>
  <c r="I3716" i="1"/>
  <c r="H3716" i="1"/>
  <c r="G3716" i="1"/>
  <c r="F3716" i="1"/>
  <c r="E3716" i="1"/>
  <c r="D3716" i="1"/>
  <c r="C3716" i="1"/>
  <c r="X3715" i="1"/>
  <c r="W3715" i="1"/>
  <c r="V3715" i="1"/>
  <c r="U3715" i="1"/>
  <c r="T3715" i="1"/>
  <c r="S3715" i="1"/>
  <c r="R3715" i="1"/>
  <c r="Q3715" i="1"/>
  <c r="P3715" i="1"/>
  <c r="O3715" i="1"/>
  <c r="N3715" i="1"/>
  <c r="M3715" i="1"/>
  <c r="L3715" i="1"/>
  <c r="K3715" i="1"/>
  <c r="J3715" i="1"/>
  <c r="I3715" i="1"/>
  <c r="H3715" i="1"/>
  <c r="G3715" i="1"/>
  <c r="F3715" i="1"/>
  <c r="E3715" i="1"/>
  <c r="D3715" i="1"/>
  <c r="C3715" i="1"/>
  <c r="X3714" i="1"/>
  <c r="W3714" i="1"/>
  <c r="V3714" i="1"/>
  <c r="U3714" i="1"/>
  <c r="T3714" i="1"/>
  <c r="S3714" i="1"/>
  <c r="R3714" i="1"/>
  <c r="Q3714" i="1"/>
  <c r="P3714" i="1"/>
  <c r="O3714" i="1"/>
  <c r="N3714" i="1"/>
  <c r="M3714" i="1"/>
  <c r="L3714" i="1"/>
  <c r="K3714" i="1"/>
  <c r="J3714" i="1"/>
  <c r="I3714" i="1"/>
  <c r="H3714" i="1"/>
  <c r="G3714" i="1"/>
  <c r="F3714" i="1"/>
  <c r="E3714" i="1"/>
  <c r="D3714" i="1"/>
  <c r="C3714" i="1"/>
  <c r="X3713" i="1"/>
  <c r="W3713" i="1"/>
  <c r="V3713" i="1"/>
  <c r="U3713" i="1"/>
  <c r="T3713" i="1"/>
  <c r="S3713" i="1"/>
  <c r="R3713" i="1"/>
  <c r="Q3713" i="1"/>
  <c r="P3713" i="1"/>
  <c r="O3713" i="1"/>
  <c r="N3713" i="1"/>
  <c r="M3713" i="1"/>
  <c r="L3713" i="1"/>
  <c r="K3713" i="1"/>
  <c r="J3713" i="1"/>
  <c r="I3713" i="1"/>
  <c r="H3713" i="1"/>
  <c r="G3713" i="1"/>
  <c r="F3713" i="1"/>
  <c r="E3713" i="1"/>
  <c r="D3713" i="1"/>
  <c r="C3713" i="1"/>
  <c r="X3712" i="1"/>
  <c r="W3712" i="1"/>
  <c r="V3712" i="1"/>
  <c r="U3712" i="1"/>
  <c r="T3712" i="1"/>
  <c r="S3712" i="1"/>
  <c r="R3712" i="1"/>
  <c r="Q3712" i="1"/>
  <c r="P3712" i="1"/>
  <c r="O3712" i="1"/>
  <c r="N3712" i="1"/>
  <c r="M3712" i="1"/>
  <c r="L3712" i="1"/>
  <c r="K3712" i="1"/>
  <c r="J3712" i="1"/>
  <c r="I3712" i="1"/>
  <c r="H3712" i="1"/>
  <c r="G3712" i="1"/>
  <c r="F3712" i="1"/>
  <c r="E3712" i="1"/>
  <c r="D3712" i="1"/>
  <c r="C3712" i="1"/>
  <c r="X3711" i="1"/>
  <c r="W3711" i="1"/>
  <c r="V3711" i="1"/>
  <c r="U3711" i="1"/>
  <c r="T3711" i="1"/>
  <c r="S3711" i="1"/>
  <c r="R3711" i="1"/>
  <c r="Q3711" i="1"/>
  <c r="P3711" i="1"/>
  <c r="O3711" i="1"/>
  <c r="N3711" i="1"/>
  <c r="M3711" i="1"/>
  <c r="L3711" i="1"/>
  <c r="K3711" i="1"/>
  <c r="J3711" i="1"/>
  <c r="I3711" i="1"/>
  <c r="H3711" i="1"/>
  <c r="G3711" i="1"/>
  <c r="F3711" i="1"/>
  <c r="E3711" i="1"/>
  <c r="D3711" i="1"/>
  <c r="C3711" i="1"/>
  <c r="X3710" i="1"/>
  <c r="W3710" i="1"/>
  <c r="V3710" i="1"/>
  <c r="U3710" i="1"/>
  <c r="T3710" i="1"/>
  <c r="S3710" i="1"/>
  <c r="R3710" i="1"/>
  <c r="Q3710" i="1"/>
  <c r="P3710" i="1"/>
  <c r="O3710" i="1"/>
  <c r="N3710" i="1"/>
  <c r="M3710" i="1"/>
  <c r="L3710" i="1"/>
  <c r="K3710" i="1"/>
  <c r="J3710" i="1"/>
  <c r="I3710" i="1"/>
  <c r="H3710" i="1"/>
  <c r="G3710" i="1"/>
  <c r="F3710" i="1"/>
  <c r="E3710" i="1"/>
  <c r="D3710" i="1"/>
  <c r="C3710" i="1"/>
  <c r="X3709" i="1"/>
  <c r="W3709" i="1"/>
  <c r="V3709" i="1"/>
  <c r="U3709" i="1"/>
  <c r="T3709" i="1"/>
  <c r="S3709" i="1"/>
  <c r="R3709" i="1"/>
  <c r="Q3709" i="1"/>
  <c r="P3709" i="1"/>
  <c r="O3709" i="1"/>
  <c r="N3709" i="1"/>
  <c r="M3709" i="1"/>
  <c r="L3709" i="1"/>
  <c r="K3709" i="1"/>
  <c r="J3709" i="1"/>
  <c r="I3709" i="1"/>
  <c r="H3709" i="1"/>
  <c r="G3709" i="1"/>
  <c r="F3709" i="1"/>
  <c r="E3709" i="1"/>
  <c r="D3709" i="1"/>
  <c r="C3709" i="1"/>
  <c r="X3708" i="1"/>
  <c r="W3708" i="1"/>
  <c r="V3708" i="1"/>
  <c r="U3708" i="1"/>
  <c r="T3708" i="1"/>
  <c r="S3708" i="1"/>
  <c r="R3708" i="1"/>
  <c r="Q3708" i="1"/>
  <c r="P3708" i="1"/>
  <c r="O3708" i="1"/>
  <c r="N3708" i="1"/>
  <c r="M3708" i="1"/>
  <c r="L3708" i="1"/>
  <c r="K3708" i="1"/>
  <c r="J3708" i="1"/>
  <c r="I3708" i="1"/>
  <c r="H3708" i="1"/>
  <c r="G3708" i="1"/>
  <c r="F3708" i="1"/>
  <c r="E3708" i="1"/>
  <c r="D3708" i="1"/>
  <c r="C3708" i="1"/>
  <c r="X3707" i="1"/>
  <c r="W3707" i="1"/>
  <c r="V3707" i="1"/>
  <c r="U3707" i="1"/>
  <c r="T3707" i="1"/>
  <c r="S3707" i="1"/>
  <c r="R3707" i="1"/>
  <c r="Q3707" i="1"/>
  <c r="P3707" i="1"/>
  <c r="O3707" i="1"/>
  <c r="N3707" i="1"/>
  <c r="M3707" i="1"/>
  <c r="L3707" i="1"/>
  <c r="K3707" i="1"/>
  <c r="J3707" i="1"/>
  <c r="I3707" i="1"/>
  <c r="H3707" i="1"/>
  <c r="G3707" i="1"/>
  <c r="F3707" i="1"/>
  <c r="E3707" i="1"/>
  <c r="D3707" i="1"/>
  <c r="C3707" i="1"/>
  <c r="X3706" i="1"/>
  <c r="W3706" i="1"/>
  <c r="V3706" i="1"/>
  <c r="U3706" i="1"/>
  <c r="T3706" i="1"/>
  <c r="S3706" i="1"/>
  <c r="R3706" i="1"/>
  <c r="Q3706" i="1"/>
  <c r="P3706" i="1"/>
  <c r="O3706" i="1"/>
  <c r="N3706" i="1"/>
  <c r="M3706" i="1"/>
  <c r="L3706" i="1"/>
  <c r="K3706" i="1"/>
  <c r="J3706" i="1"/>
  <c r="I3706" i="1"/>
  <c r="H3706" i="1"/>
  <c r="G3706" i="1"/>
  <c r="F3706" i="1"/>
  <c r="E3706" i="1"/>
  <c r="D3706" i="1"/>
  <c r="C3706" i="1"/>
  <c r="X3705" i="1"/>
  <c r="W3705" i="1"/>
  <c r="V3705" i="1"/>
  <c r="U3705" i="1"/>
  <c r="T3705" i="1"/>
  <c r="S3705" i="1"/>
  <c r="R3705" i="1"/>
  <c r="Q3705" i="1"/>
  <c r="P3705" i="1"/>
  <c r="O3705" i="1"/>
  <c r="N3705" i="1"/>
  <c r="M3705" i="1"/>
  <c r="L3705" i="1"/>
  <c r="K3705" i="1"/>
  <c r="J3705" i="1"/>
  <c r="I3705" i="1"/>
  <c r="H3705" i="1"/>
  <c r="G3705" i="1"/>
  <c r="F3705" i="1"/>
  <c r="E3705" i="1"/>
  <c r="D3705" i="1"/>
  <c r="C3705" i="1"/>
  <c r="X3704" i="1"/>
  <c r="W3704" i="1"/>
  <c r="V3704" i="1"/>
  <c r="U3704" i="1"/>
  <c r="T3704" i="1"/>
  <c r="S3704" i="1"/>
  <c r="R3704" i="1"/>
  <c r="Q3704" i="1"/>
  <c r="P3704" i="1"/>
  <c r="O3704" i="1"/>
  <c r="N3704" i="1"/>
  <c r="M3704" i="1"/>
  <c r="L3704" i="1"/>
  <c r="K3704" i="1"/>
  <c r="J3704" i="1"/>
  <c r="I3704" i="1"/>
  <c r="H3704" i="1"/>
  <c r="G3704" i="1"/>
  <c r="F3704" i="1"/>
  <c r="E3704" i="1"/>
  <c r="D3704" i="1"/>
  <c r="C3704" i="1"/>
  <c r="X3703" i="1"/>
  <c r="W3703" i="1"/>
  <c r="V3703" i="1"/>
  <c r="U3703" i="1"/>
  <c r="T3703" i="1"/>
  <c r="S3703" i="1"/>
  <c r="R3703" i="1"/>
  <c r="Q3703" i="1"/>
  <c r="P3703" i="1"/>
  <c r="O3703" i="1"/>
  <c r="N3703" i="1"/>
  <c r="M3703" i="1"/>
  <c r="L3703" i="1"/>
  <c r="K3703" i="1"/>
  <c r="J3703" i="1"/>
  <c r="I3703" i="1"/>
  <c r="H3703" i="1"/>
  <c r="G3703" i="1"/>
  <c r="F3703" i="1"/>
  <c r="E3703" i="1"/>
  <c r="D3703" i="1"/>
  <c r="C3703" i="1"/>
  <c r="X3702" i="1"/>
  <c r="W3702" i="1"/>
  <c r="V3702" i="1"/>
  <c r="U3702" i="1"/>
  <c r="T3702" i="1"/>
  <c r="S3702" i="1"/>
  <c r="R3702" i="1"/>
  <c r="Q3702" i="1"/>
  <c r="P3702" i="1"/>
  <c r="O3702" i="1"/>
  <c r="N3702" i="1"/>
  <c r="M3702" i="1"/>
  <c r="L3702" i="1"/>
  <c r="K3702" i="1"/>
  <c r="J3702" i="1"/>
  <c r="I3702" i="1"/>
  <c r="H3702" i="1"/>
  <c r="G3702" i="1"/>
  <c r="F3702" i="1"/>
  <c r="E3702" i="1"/>
  <c r="D3702" i="1"/>
  <c r="C3702" i="1"/>
  <c r="X3701" i="1"/>
  <c r="W3701" i="1"/>
  <c r="V3701" i="1"/>
  <c r="U3701" i="1"/>
  <c r="T3701" i="1"/>
  <c r="S3701" i="1"/>
  <c r="R3701" i="1"/>
  <c r="Q3701" i="1"/>
  <c r="P3701" i="1"/>
  <c r="O3701" i="1"/>
  <c r="N3701" i="1"/>
  <c r="M3701" i="1"/>
  <c r="L3701" i="1"/>
  <c r="K3701" i="1"/>
  <c r="J3701" i="1"/>
  <c r="I3701" i="1"/>
  <c r="H3701" i="1"/>
  <c r="G3701" i="1"/>
  <c r="F3701" i="1"/>
  <c r="E3701" i="1"/>
  <c r="D3701" i="1"/>
  <c r="C3701" i="1"/>
  <c r="X3700" i="1"/>
  <c r="W3700" i="1"/>
  <c r="V3700" i="1"/>
  <c r="U3700" i="1"/>
  <c r="T3700" i="1"/>
  <c r="S3700" i="1"/>
  <c r="R3700" i="1"/>
  <c r="Q3700" i="1"/>
  <c r="P3700" i="1"/>
  <c r="O3700" i="1"/>
  <c r="N3700" i="1"/>
  <c r="M3700" i="1"/>
  <c r="L3700" i="1"/>
  <c r="K3700" i="1"/>
  <c r="J3700" i="1"/>
  <c r="I3700" i="1"/>
  <c r="H3700" i="1"/>
  <c r="G3700" i="1"/>
  <c r="F3700" i="1"/>
  <c r="E3700" i="1"/>
  <c r="D3700" i="1"/>
  <c r="C3700" i="1"/>
  <c r="X3699" i="1"/>
  <c r="W3699" i="1"/>
  <c r="V3699" i="1"/>
  <c r="U3699" i="1"/>
  <c r="T3699" i="1"/>
  <c r="S3699" i="1"/>
  <c r="R3699" i="1"/>
  <c r="Q3699" i="1"/>
  <c r="P3699" i="1"/>
  <c r="O3699" i="1"/>
  <c r="N3699" i="1"/>
  <c r="M3699" i="1"/>
  <c r="L3699" i="1"/>
  <c r="K3699" i="1"/>
  <c r="J3699" i="1"/>
  <c r="I3699" i="1"/>
  <c r="H3699" i="1"/>
  <c r="G3699" i="1"/>
  <c r="F3699" i="1"/>
  <c r="E3699" i="1"/>
  <c r="D3699" i="1"/>
  <c r="C3699" i="1"/>
  <c r="X3698" i="1"/>
  <c r="W3698" i="1"/>
  <c r="V3698" i="1"/>
  <c r="U3698" i="1"/>
  <c r="T3698" i="1"/>
  <c r="S3698" i="1"/>
  <c r="R3698" i="1"/>
  <c r="Q3698" i="1"/>
  <c r="P3698" i="1"/>
  <c r="O3698" i="1"/>
  <c r="N3698" i="1"/>
  <c r="M3698" i="1"/>
  <c r="L3698" i="1"/>
  <c r="K3698" i="1"/>
  <c r="J3698" i="1"/>
  <c r="I3698" i="1"/>
  <c r="H3698" i="1"/>
  <c r="G3698" i="1"/>
  <c r="F3698" i="1"/>
  <c r="E3698" i="1"/>
  <c r="D3698" i="1"/>
  <c r="C3698" i="1"/>
  <c r="X3697" i="1"/>
  <c r="W3697" i="1"/>
  <c r="V3697" i="1"/>
  <c r="U3697" i="1"/>
  <c r="T3697" i="1"/>
  <c r="S3697" i="1"/>
  <c r="R3697" i="1"/>
  <c r="Q3697" i="1"/>
  <c r="P3697" i="1"/>
  <c r="O3697" i="1"/>
  <c r="N3697" i="1"/>
  <c r="M3697" i="1"/>
  <c r="L3697" i="1"/>
  <c r="K3697" i="1"/>
  <c r="J3697" i="1"/>
  <c r="I3697" i="1"/>
  <c r="H3697" i="1"/>
  <c r="G3697" i="1"/>
  <c r="F3697" i="1"/>
  <c r="E3697" i="1"/>
  <c r="D3697" i="1"/>
  <c r="C3697" i="1"/>
  <c r="X3696" i="1"/>
  <c r="W3696" i="1"/>
  <c r="V3696" i="1"/>
  <c r="U3696" i="1"/>
  <c r="T3696" i="1"/>
  <c r="S3696" i="1"/>
  <c r="R3696" i="1"/>
  <c r="Q3696" i="1"/>
  <c r="P3696" i="1"/>
  <c r="O3696" i="1"/>
  <c r="N3696" i="1"/>
  <c r="M3696" i="1"/>
  <c r="L3696" i="1"/>
  <c r="K3696" i="1"/>
  <c r="J3696" i="1"/>
  <c r="I3696" i="1"/>
  <c r="H3696" i="1"/>
  <c r="G3696" i="1"/>
  <c r="F3696" i="1"/>
  <c r="E3696" i="1"/>
  <c r="D3696" i="1"/>
  <c r="C3696" i="1"/>
  <c r="X3695" i="1"/>
  <c r="W3695" i="1"/>
  <c r="V3695" i="1"/>
  <c r="U3695" i="1"/>
  <c r="T3695" i="1"/>
  <c r="S3695" i="1"/>
  <c r="R3695" i="1"/>
  <c r="Q3695" i="1"/>
  <c r="P3695" i="1"/>
  <c r="O3695" i="1"/>
  <c r="N3695" i="1"/>
  <c r="M3695" i="1"/>
  <c r="L3695" i="1"/>
  <c r="K3695" i="1"/>
  <c r="J3695" i="1"/>
  <c r="I3695" i="1"/>
  <c r="H3695" i="1"/>
  <c r="G3695" i="1"/>
  <c r="F3695" i="1"/>
  <c r="E3695" i="1"/>
  <c r="D3695" i="1"/>
  <c r="C3695" i="1"/>
  <c r="X3694" i="1"/>
  <c r="W3694" i="1"/>
  <c r="V3694" i="1"/>
  <c r="U3694" i="1"/>
  <c r="T3694" i="1"/>
  <c r="S3694" i="1"/>
  <c r="R3694" i="1"/>
  <c r="Q3694" i="1"/>
  <c r="P3694" i="1"/>
  <c r="O3694" i="1"/>
  <c r="N3694" i="1"/>
  <c r="M3694" i="1"/>
  <c r="L3694" i="1"/>
  <c r="K3694" i="1"/>
  <c r="J3694" i="1"/>
  <c r="I3694" i="1"/>
  <c r="H3694" i="1"/>
  <c r="G3694" i="1"/>
  <c r="F3694" i="1"/>
  <c r="E3694" i="1"/>
  <c r="D3694" i="1"/>
  <c r="C3694" i="1"/>
  <c r="X3693" i="1"/>
  <c r="W3693" i="1"/>
  <c r="V3693" i="1"/>
  <c r="U3693" i="1"/>
  <c r="T3693" i="1"/>
  <c r="S3693" i="1"/>
  <c r="R3693" i="1"/>
  <c r="Q3693" i="1"/>
  <c r="P3693" i="1"/>
  <c r="O3693" i="1"/>
  <c r="N3693" i="1"/>
  <c r="M3693" i="1"/>
  <c r="L3693" i="1"/>
  <c r="K3693" i="1"/>
  <c r="J3693" i="1"/>
  <c r="I3693" i="1"/>
  <c r="H3693" i="1"/>
  <c r="G3693" i="1"/>
  <c r="F3693" i="1"/>
  <c r="E3693" i="1"/>
  <c r="D3693" i="1"/>
  <c r="C3693" i="1"/>
  <c r="X3692" i="1"/>
  <c r="W3692" i="1"/>
  <c r="V3692" i="1"/>
  <c r="U3692" i="1"/>
  <c r="T3692" i="1"/>
  <c r="S3692" i="1"/>
  <c r="R3692" i="1"/>
  <c r="Q3692" i="1"/>
  <c r="P3692" i="1"/>
  <c r="O3692" i="1"/>
  <c r="N3692" i="1"/>
  <c r="M3692" i="1"/>
  <c r="L3692" i="1"/>
  <c r="K3692" i="1"/>
  <c r="J3692" i="1"/>
  <c r="I3692" i="1"/>
  <c r="H3692" i="1"/>
  <c r="G3692" i="1"/>
  <c r="F3692" i="1"/>
  <c r="E3692" i="1"/>
  <c r="D3692" i="1"/>
  <c r="C3692" i="1"/>
  <c r="X3691" i="1"/>
  <c r="W3691" i="1"/>
  <c r="V3691" i="1"/>
  <c r="U3691" i="1"/>
  <c r="T3691" i="1"/>
  <c r="S3691" i="1"/>
  <c r="R3691" i="1"/>
  <c r="Q3691" i="1"/>
  <c r="P3691" i="1"/>
  <c r="O3691" i="1"/>
  <c r="N3691" i="1"/>
  <c r="M3691" i="1"/>
  <c r="L3691" i="1"/>
  <c r="K3691" i="1"/>
  <c r="J3691" i="1"/>
  <c r="I3691" i="1"/>
  <c r="H3691" i="1"/>
  <c r="G3691" i="1"/>
  <c r="F3691" i="1"/>
  <c r="E3691" i="1"/>
  <c r="D3691" i="1"/>
  <c r="C3691" i="1"/>
  <c r="X3690" i="1"/>
  <c r="W3690" i="1"/>
  <c r="V3690" i="1"/>
  <c r="U3690" i="1"/>
  <c r="T3690" i="1"/>
  <c r="S3690" i="1"/>
  <c r="R3690" i="1"/>
  <c r="Q3690" i="1"/>
  <c r="P3690" i="1"/>
  <c r="O3690" i="1"/>
  <c r="N3690" i="1"/>
  <c r="M3690" i="1"/>
  <c r="L3690" i="1"/>
  <c r="K3690" i="1"/>
  <c r="J3690" i="1"/>
  <c r="I3690" i="1"/>
  <c r="H3690" i="1"/>
  <c r="G3690" i="1"/>
  <c r="F3690" i="1"/>
  <c r="E3690" i="1"/>
  <c r="D3690" i="1"/>
  <c r="C3690" i="1"/>
  <c r="X3689" i="1"/>
  <c r="W3689" i="1"/>
  <c r="V3689" i="1"/>
  <c r="U3689" i="1"/>
  <c r="T3689" i="1"/>
  <c r="S3689" i="1"/>
  <c r="R3689" i="1"/>
  <c r="Q3689" i="1"/>
  <c r="P3689" i="1"/>
  <c r="O3689" i="1"/>
  <c r="N3689" i="1"/>
  <c r="M3689" i="1"/>
  <c r="L3689" i="1"/>
  <c r="K3689" i="1"/>
  <c r="J3689" i="1"/>
  <c r="I3689" i="1"/>
  <c r="H3689" i="1"/>
  <c r="G3689" i="1"/>
  <c r="F3689" i="1"/>
  <c r="E3689" i="1"/>
  <c r="D3689" i="1"/>
  <c r="C3689" i="1"/>
  <c r="X3688" i="1"/>
  <c r="W3688" i="1"/>
  <c r="V3688" i="1"/>
  <c r="U3688" i="1"/>
  <c r="T3688" i="1"/>
  <c r="S3688" i="1"/>
  <c r="R3688" i="1"/>
  <c r="Q3688" i="1"/>
  <c r="P3688" i="1"/>
  <c r="O3688" i="1"/>
  <c r="N3688" i="1"/>
  <c r="M3688" i="1"/>
  <c r="L3688" i="1"/>
  <c r="K3688" i="1"/>
  <c r="J3688" i="1"/>
  <c r="I3688" i="1"/>
  <c r="H3688" i="1"/>
  <c r="G3688" i="1"/>
  <c r="F3688" i="1"/>
  <c r="E3688" i="1"/>
  <c r="D3688" i="1"/>
  <c r="C3688" i="1"/>
  <c r="X3687" i="1"/>
  <c r="W3687" i="1"/>
  <c r="V3687" i="1"/>
  <c r="U3687" i="1"/>
  <c r="T3687" i="1"/>
  <c r="S3687" i="1"/>
  <c r="R3687" i="1"/>
  <c r="Q3687" i="1"/>
  <c r="P3687" i="1"/>
  <c r="O3687" i="1"/>
  <c r="N3687" i="1"/>
  <c r="M3687" i="1"/>
  <c r="L3687" i="1"/>
  <c r="K3687" i="1"/>
  <c r="J3687" i="1"/>
  <c r="I3687" i="1"/>
  <c r="H3687" i="1"/>
  <c r="G3687" i="1"/>
  <c r="F3687" i="1"/>
  <c r="E3687" i="1"/>
  <c r="D3687" i="1"/>
  <c r="C3687" i="1"/>
  <c r="X3686" i="1"/>
  <c r="W3686" i="1"/>
  <c r="V3686" i="1"/>
  <c r="U3686" i="1"/>
  <c r="T3686" i="1"/>
  <c r="S3686" i="1"/>
  <c r="R3686" i="1"/>
  <c r="Q3686" i="1"/>
  <c r="P3686" i="1"/>
  <c r="O3686" i="1"/>
  <c r="N3686" i="1"/>
  <c r="M3686" i="1"/>
  <c r="L3686" i="1"/>
  <c r="K3686" i="1"/>
  <c r="J3686" i="1"/>
  <c r="I3686" i="1"/>
  <c r="H3686" i="1"/>
  <c r="G3686" i="1"/>
  <c r="F3686" i="1"/>
  <c r="E3686" i="1"/>
  <c r="D3686" i="1"/>
  <c r="C3686" i="1"/>
  <c r="X3685" i="1"/>
  <c r="W3685" i="1"/>
  <c r="V3685" i="1"/>
  <c r="U3685" i="1"/>
  <c r="T3685" i="1"/>
  <c r="S3685" i="1"/>
  <c r="R3685" i="1"/>
  <c r="Q3685" i="1"/>
  <c r="P3685" i="1"/>
  <c r="O3685" i="1"/>
  <c r="N3685" i="1"/>
  <c r="M3685" i="1"/>
  <c r="L3685" i="1"/>
  <c r="K3685" i="1"/>
  <c r="J3685" i="1"/>
  <c r="I3685" i="1"/>
  <c r="H3685" i="1"/>
  <c r="G3685" i="1"/>
  <c r="F3685" i="1"/>
  <c r="E3685" i="1"/>
  <c r="D3685" i="1"/>
  <c r="C3685" i="1"/>
  <c r="X3684" i="1"/>
  <c r="W3684" i="1"/>
  <c r="V3684" i="1"/>
  <c r="U3684" i="1"/>
  <c r="T3684" i="1"/>
  <c r="S3684" i="1"/>
  <c r="R3684" i="1"/>
  <c r="Q3684" i="1"/>
  <c r="P3684" i="1"/>
  <c r="O3684" i="1"/>
  <c r="N3684" i="1"/>
  <c r="M3684" i="1"/>
  <c r="L3684" i="1"/>
  <c r="K3684" i="1"/>
  <c r="J3684" i="1"/>
  <c r="I3684" i="1"/>
  <c r="H3684" i="1"/>
  <c r="G3684" i="1"/>
  <c r="F3684" i="1"/>
  <c r="E3684" i="1"/>
  <c r="D3684" i="1"/>
  <c r="C3684" i="1"/>
  <c r="X3683" i="1"/>
  <c r="W3683" i="1"/>
  <c r="V3683" i="1"/>
  <c r="U3683" i="1"/>
  <c r="T3683" i="1"/>
  <c r="S3683" i="1"/>
  <c r="R3683" i="1"/>
  <c r="Q3683" i="1"/>
  <c r="P3683" i="1"/>
  <c r="O3683" i="1"/>
  <c r="N3683" i="1"/>
  <c r="M3683" i="1"/>
  <c r="L3683" i="1"/>
  <c r="K3683" i="1"/>
  <c r="J3683" i="1"/>
  <c r="I3683" i="1"/>
  <c r="H3683" i="1"/>
  <c r="G3683" i="1"/>
  <c r="F3683" i="1"/>
  <c r="E3683" i="1"/>
  <c r="D3683" i="1"/>
  <c r="C3683" i="1"/>
  <c r="X3682" i="1"/>
  <c r="W3682" i="1"/>
  <c r="V3682" i="1"/>
  <c r="U3682" i="1"/>
  <c r="T3682" i="1"/>
  <c r="S3682" i="1"/>
  <c r="R3682" i="1"/>
  <c r="Q3682" i="1"/>
  <c r="P3682" i="1"/>
  <c r="O3682" i="1"/>
  <c r="N3682" i="1"/>
  <c r="M3682" i="1"/>
  <c r="L3682" i="1"/>
  <c r="K3682" i="1"/>
  <c r="J3682" i="1"/>
  <c r="I3682" i="1"/>
  <c r="H3682" i="1"/>
  <c r="G3682" i="1"/>
  <c r="F3682" i="1"/>
  <c r="E3682" i="1"/>
  <c r="D3682" i="1"/>
  <c r="C3682" i="1"/>
  <c r="X3681" i="1"/>
  <c r="W3681" i="1"/>
  <c r="V3681" i="1"/>
  <c r="U3681" i="1"/>
  <c r="T3681" i="1"/>
  <c r="S3681" i="1"/>
  <c r="R3681" i="1"/>
  <c r="Q3681" i="1"/>
  <c r="P3681" i="1"/>
  <c r="O3681" i="1"/>
  <c r="N3681" i="1"/>
  <c r="M3681" i="1"/>
  <c r="L3681" i="1"/>
  <c r="K3681" i="1"/>
  <c r="J3681" i="1"/>
  <c r="I3681" i="1"/>
  <c r="H3681" i="1"/>
  <c r="G3681" i="1"/>
  <c r="F3681" i="1"/>
  <c r="E3681" i="1"/>
  <c r="D3681" i="1"/>
  <c r="C3681" i="1"/>
  <c r="X3680" i="1"/>
  <c r="W3680" i="1"/>
  <c r="V3680" i="1"/>
  <c r="U3680" i="1"/>
  <c r="T3680" i="1"/>
  <c r="S3680" i="1"/>
  <c r="R3680" i="1"/>
  <c r="Q3680" i="1"/>
  <c r="P3680" i="1"/>
  <c r="O3680" i="1"/>
  <c r="N3680" i="1"/>
  <c r="M3680" i="1"/>
  <c r="L3680" i="1"/>
  <c r="K3680" i="1"/>
  <c r="J3680" i="1"/>
  <c r="I3680" i="1"/>
  <c r="H3680" i="1"/>
  <c r="G3680" i="1"/>
  <c r="F3680" i="1"/>
  <c r="E3680" i="1"/>
  <c r="D3680" i="1"/>
  <c r="C3680" i="1"/>
  <c r="X3679" i="1"/>
  <c r="W3679" i="1"/>
  <c r="V3679" i="1"/>
  <c r="U3679" i="1"/>
  <c r="T3679" i="1"/>
  <c r="S3679" i="1"/>
  <c r="R3679" i="1"/>
  <c r="Q3679" i="1"/>
  <c r="P3679" i="1"/>
  <c r="O3679" i="1"/>
  <c r="N3679" i="1"/>
  <c r="M3679" i="1"/>
  <c r="L3679" i="1"/>
  <c r="K3679" i="1"/>
  <c r="J3679" i="1"/>
  <c r="I3679" i="1"/>
  <c r="H3679" i="1"/>
  <c r="G3679" i="1"/>
  <c r="F3679" i="1"/>
  <c r="E3679" i="1"/>
  <c r="D3679" i="1"/>
  <c r="C3679" i="1"/>
  <c r="X3678" i="1"/>
  <c r="W3678" i="1"/>
  <c r="V3678" i="1"/>
  <c r="U3678" i="1"/>
  <c r="T3678" i="1"/>
  <c r="S3678" i="1"/>
  <c r="R3678" i="1"/>
  <c r="Q3678" i="1"/>
  <c r="P3678" i="1"/>
  <c r="O3678" i="1"/>
  <c r="N3678" i="1"/>
  <c r="M3678" i="1"/>
  <c r="L3678" i="1"/>
  <c r="K3678" i="1"/>
  <c r="J3678" i="1"/>
  <c r="I3678" i="1"/>
  <c r="H3678" i="1"/>
  <c r="G3678" i="1"/>
  <c r="F3678" i="1"/>
  <c r="E3678" i="1"/>
  <c r="D3678" i="1"/>
  <c r="C3678" i="1"/>
  <c r="X3677" i="1"/>
  <c r="W3677" i="1"/>
  <c r="V3677" i="1"/>
  <c r="U3677" i="1"/>
  <c r="T3677" i="1"/>
  <c r="S3677" i="1"/>
  <c r="R3677" i="1"/>
  <c r="Q3677" i="1"/>
  <c r="P3677" i="1"/>
  <c r="O3677" i="1"/>
  <c r="N3677" i="1"/>
  <c r="M3677" i="1"/>
  <c r="L3677" i="1"/>
  <c r="K3677" i="1"/>
  <c r="J3677" i="1"/>
  <c r="I3677" i="1"/>
  <c r="H3677" i="1"/>
  <c r="G3677" i="1"/>
  <c r="F3677" i="1"/>
  <c r="E3677" i="1"/>
  <c r="D3677" i="1"/>
  <c r="C3677" i="1"/>
  <c r="X3676" i="1"/>
  <c r="W3676" i="1"/>
  <c r="V3676" i="1"/>
  <c r="U3676" i="1"/>
  <c r="T3676" i="1"/>
  <c r="S3676" i="1"/>
  <c r="R3676" i="1"/>
  <c r="Q3676" i="1"/>
  <c r="P3676" i="1"/>
  <c r="O3676" i="1"/>
  <c r="N3676" i="1"/>
  <c r="M3676" i="1"/>
  <c r="L3676" i="1"/>
  <c r="K3676" i="1"/>
  <c r="J3676" i="1"/>
  <c r="I3676" i="1"/>
  <c r="H3676" i="1"/>
  <c r="G3676" i="1"/>
  <c r="F3676" i="1"/>
  <c r="E3676" i="1"/>
  <c r="D3676" i="1"/>
  <c r="C3676" i="1"/>
  <c r="X3675" i="1"/>
  <c r="W3675" i="1"/>
  <c r="V3675" i="1"/>
  <c r="U3675" i="1"/>
  <c r="T3675" i="1"/>
  <c r="S3675" i="1"/>
  <c r="R3675" i="1"/>
  <c r="Q3675" i="1"/>
  <c r="P3675" i="1"/>
  <c r="O3675" i="1"/>
  <c r="N3675" i="1"/>
  <c r="M3675" i="1"/>
  <c r="L3675" i="1"/>
  <c r="K3675" i="1"/>
  <c r="J3675" i="1"/>
  <c r="I3675" i="1"/>
  <c r="H3675" i="1"/>
  <c r="G3675" i="1"/>
  <c r="F3675" i="1"/>
  <c r="E3675" i="1"/>
  <c r="D3675" i="1"/>
  <c r="C3675" i="1"/>
  <c r="X3674" i="1"/>
  <c r="W3674" i="1"/>
  <c r="V3674" i="1"/>
  <c r="U3674" i="1"/>
  <c r="T3674" i="1"/>
  <c r="S3674" i="1"/>
  <c r="R3674" i="1"/>
  <c r="Q3674" i="1"/>
  <c r="P3674" i="1"/>
  <c r="O3674" i="1"/>
  <c r="N3674" i="1"/>
  <c r="M3674" i="1"/>
  <c r="L3674" i="1"/>
  <c r="K3674" i="1"/>
  <c r="J3674" i="1"/>
  <c r="I3674" i="1"/>
  <c r="H3674" i="1"/>
  <c r="G3674" i="1"/>
  <c r="F3674" i="1"/>
  <c r="E3674" i="1"/>
  <c r="D3674" i="1"/>
  <c r="C3674" i="1"/>
  <c r="X3673" i="1"/>
  <c r="W3673" i="1"/>
  <c r="V3673" i="1"/>
  <c r="U3673" i="1"/>
  <c r="T3673" i="1"/>
  <c r="S3673" i="1"/>
  <c r="R3673" i="1"/>
  <c r="Q3673" i="1"/>
  <c r="P3673" i="1"/>
  <c r="O3673" i="1"/>
  <c r="N3673" i="1"/>
  <c r="M3673" i="1"/>
  <c r="L3673" i="1"/>
  <c r="K3673" i="1"/>
  <c r="J3673" i="1"/>
  <c r="I3673" i="1"/>
  <c r="H3673" i="1"/>
  <c r="G3673" i="1"/>
  <c r="F3673" i="1"/>
  <c r="E3673" i="1"/>
  <c r="D3673" i="1"/>
  <c r="C3673" i="1"/>
  <c r="X3672" i="1"/>
  <c r="W3672" i="1"/>
  <c r="V3672" i="1"/>
  <c r="U3672" i="1"/>
  <c r="T3672" i="1"/>
  <c r="S3672" i="1"/>
  <c r="R3672" i="1"/>
  <c r="Q3672" i="1"/>
  <c r="P3672" i="1"/>
  <c r="O3672" i="1"/>
  <c r="N3672" i="1"/>
  <c r="M3672" i="1"/>
  <c r="L3672" i="1"/>
  <c r="K3672" i="1"/>
  <c r="J3672" i="1"/>
  <c r="I3672" i="1"/>
  <c r="H3672" i="1"/>
  <c r="G3672" i="1"/>
  <c r="F3672" i="1"/>
  <c r="E3672" i="1"/>
  <c r="D3672" i="1"/>
  <c r="C3672" i="1"/>
  <c r="X3671" i="1"/>
  <c r="W3671" i="1"/>
  <c r="V3671" i="1"/>
  <c r="U3671" i="1"/>
  <c r="T3671" i="1"/>
  <c r="S3671" i="1"/>
  <c r="R3671" i="1"/>
  <c r="Q3671" i="1"/>
  <c r="P3671" i="1"/>
  <c r="O3671" i="1"/>
  <c r="N3671" i="1"/>
  <c r="M3671" i="1"/>
  <c r="L3671" i="1"/>
  <c r="K3671" i="1"/>
  <c r="J3671" i="1"/>
  <c r="I3671" i="1"/>
  <c r="H3671" i="1"/>
  <c r="G3671" i="1"/>
  <c r="F3671" i="1"/>
  <c r="E3671" i="1"/>
  <c r="D3671" i="1"/>
  <c r="C3671" i="1"/>
  <c r="X3670" i="1"/>
  <c r="W3670" i="1"/>
  <c r="V3670" i="1"/>
  <c r="U3670" i="1"/>
  <c r="T3670" i="1"/>
  <c r="S3670" i="1"/>
  <c r="R3670" i="1"/>
  <c r="Q3670" i="1"/>
  <c r="P3670" i="1"/>
  <c r="O3670" i="1"/>
  <c r="N3670" i="1"/>
  <c r="M3670" i="1"/>
  <c r="L3670" i="1"/>
  <c r="K3670" i="1"/>
  <c r="J3670" i="1"/>
  <c r="I3670" i="1"/>
  <c r="H3670" i="1"/>
  <c r="G3670" i="1"/>
  <c r="F3670" i="1"/>
  <c r="E3670" i="1"/>
  <c r="D3670" i="1"/>
  <c r="C3670" i="1"/>
  <c r="X3669" i="1"/>
  <c r="W3669" i="1"/>
  <c r="V3669" i="1"/>
  <c r="U3669" i="1"/>
  <c r="T3669" i="1"/>
  <c r="S3669" i="1"/>
  <c r="R3669" i="1"/>
  <c r="Q3669" i="1"/>
  <c r="P3669" i="1"/>
  <c r="O3669" i="1"/>
  <c r="N3669" i="1"/>
  <c r="M3669" i="1"/>
  <c r="L3669" i="1"/>
  <c r="K3669" i="1"/>
  <c r="J3669" i="1"/>
  <c r="I3669" i="1"/>
  <c r="H3669" i="1"/>
  <c r="G3669" i="1"/>
  <c r="F3669" i="1"/>
  <c r="E3669" i="1"/>
  <c r="D3669" i="1"/>
  <c r="C3669" i="1"/>
  <c r="X3668" i="1"/>
  <c r="W3668" i="1"/>
  <c r="V3668" i="1"/>
  <c r="U3668" i="1"/>
  <c r="T3668" i="1"/>
  <c r="S3668" i="1"/>
  <c r="R3668" i="1"/>
  <c r="Q3668" i="1"/>
  <c r="P3668" i="1"/>
  <c r="O3668" i="1"/>
  <c r="N3668" i="1"/>
  <c r="M3668" i="1"/>
  <c r="L3668" i="1"/>
  <c r="K3668" i="1"/>
  <c r="J3668" i="1"/>
  <c r="I3668" i="1"/>
  <c r="H3668" i="1"/>
  <c r="G3668" i="1"/>
  <c r="F3668" i="1"/>
  <c r="E3668" i="1"/>
  <c r="D3668" i="1"/>
  <c r="C3668" i="1"/>
  <c r="X3667" i="1"/>
  <c r="W3667" i="1"/>
  <c r="V3667" i="1"/>
  <c r="U3667" i="1"/>
  <c r="T3667" i="1"/>
  <c r="S3667" i="1"/>
  <c r="R3667" i="1"/>
  <c r="Q3667" i="1"/>
  <c r="P3667" i="1"/>
  <c r="O3667" i="1"/>
  <c r="N3667" i="1"/>
  <c r="M3667" i="1"/>
  <c r="L3667" i="1"/>
  <c r="K3667" i="1"/>
  <c r="J3667" i="1"/>
  <c r="I3667" i="1"/>
  <c r="H3667" i="1"/>
  <c r="G3667" i="1"/>
  <c r="F3667" i="1"/>
  <c r="E3667" i="1"/>
  <c r="D3667" i="1"/>
  <c r="C3667" i="1"/>
  <c r="X3666" i="1"/>
  <c r="W3666" i="1"/>
  <c r="V3666" i="1"/>
  <c r="U3666" i="1"/>
  <c r="T3666" i="1"/>
  <c r="S3666" i="1"/>
  <c r="R3666" i="1"/>
  <c r="Q3666" i="1"/>
  <c r="P3666" i="1"/>
  <c r="O3666" i="1"/>
  <c r="N3666" i="1"/>
  <c r="M3666" i="1"/>
  <c r="L3666" i="1"/>
  <c r="K3666" i="1"/>
  <c r="J3666" i="1"/>
  <c r="I3666" i="1"/>
  <c r="H3666" i="1"/>
  <c r="G3666" i="1"/>
  <c r="F3666" i="1"/>
  <c r="E3666" i="1"/>
  <c r="D3666" i="1"/>
  <c r="C3666" i="1"/>
  <c r="X3665" i="1"/>
  <c r="W3665" i="1"/>
  <c r="V3665" i="1"/>
  <c r="U3665" i="1"/>
  <c r="T3665" i="1"/>
  <c r="S3665" i="1"/>
  <c r="R3665" i="1"/>
  <c r="Q3665" i="1"/>
  <c r="P3665" i="1"/>
  <c r="O3665" i="1"/>
  <c r="N3665" i="1"/>
  <c r="M3665" i="1"/>
  <c r="L3665" i="1"/>
  <c r="K3665" i="1"/>
  <c r="J3665" i="1"/>
  <c r="I3665" i="1"/>
  <c r="H3665" i="1"/>
  <c r="G3665" i="1"/>
  <c r="F3665" i="1"/>
  <c r="E3665" i="1"/>
  <c r="D3665" i="1"/>
  <c r="C3665" i="1"/>
  <c r="X3664" i="1"/>
  <c r="W3664" i="1"/>
  <c r="V3664" i="1"/>
  <c r="U3664" i="1"/>
  <c r="T3664" i="1"/>
  <c r="S3664" i="1"/>
  <c r="R3664" i="1"/>
  <c r="Q3664" i="1"/>
  <c r="P3664" i="1"/>
  <c r="O3664" i="1"/>
  <c r="N3664" i="1"/>
  <c r="M3664" i="1"/>
  <c r="L3664" i="1"/>
  <c r="K3664" i="1"/>
  <c r="J3664" i="1"/>
  <c r="I3664" i="1"/>
  <c r="H3664" i="1"/>
  <c r="G3664" i="1"/>
  <c r="F3664" i="1"/>
  <c r="E3664" i="1"/>
  <c r="D3664" i="1"/>
  <c r="C3664" i="1"/>
  <c r="X3663" i="1"/>
  <c r="W3663" i="1"/>
  <c r="V3663" i="1"/>
  <c r="U3663" i="1"/>
  <c r="T3663" i="1"/>
  <c r="S3663" i="1"/>
  <c r="R3663" i="1"/>
  <c r="Q3663" i="1"/>
  <c r="P3663" i="1"/>
  <c r="O3663" i="1"/>
  <c r="N3663" i="1"/>
  <c r="M3663" i="1"/>
  <c r="L3663" i="1"/>
  <c r="K3663" i="1"/>
  <c r="J3663" i="1"/>
  <c r="I3663" i="1"/>
  <c r="H3663" i="1"/>
  <c r="G3663" i="1"/>
  <c r="F3663" i="1"/>
  <c r="E3663" i="1"/>
  <c r="D3663" i="1"/>
  <c r="C3663" i="1"/>
  <c r="X3662" i="1"/>
  <c r="W3662" i="1"/>
  <c r="V3662" i="1"/>
  <c r="U3662" i="1"/>
  <c r="T3662" i="1"/>
  <c r="S3662" i="1"/>
  <c r="R3662" i="1"/>
  <c r="Q3662" i="1"/>
  <c r="P3662" i="1"/>
  <c r="O3662" i="1"/>
  <c r="N3662" i="1"/>
  <c r="M3662" i="1"/>
  <c r="L3662" i="1"/>
  <c r="K3662" i="1"/>
  <c r="J3662" i="1"/>
  <c r="I3662" i="1"/>
  <c r="H3662" i="1"/>
  <c r="G3662" i="1"/>
  <c r="F3662" i="1"/>
  <c r="E3662" i="1"/>
  <c r="D3662" i="1"/>
  <c r="C3662" i="1"/>
  <c r="X3661" i="1"/>
  <c r="W3661" i="1"/>
  <c r="V3661" i="1"/>
  <c r="U3661" i="1"/>
  <c r="T3661" i="1"/>
  <c r="S3661" i="1"/>
  <c r="R3661" i="1"/>
  <c r="Q3661" i="1"/>
  <c r="P3661" i="1"/>
  <c r="O3661" i="1"/>
  <c r="N3661" i="1"/>
  <c r="M3661" i="1"/>
  <c r="L3661" i="1"/>
  <c r="K3661" i="1"/>
  <c r="J3661" i="1"/>
  <c r="I3661" i="1"/>
  <c r="H3661" i="1"/>
  <c r="G3661" i="1"/>
  <c r="F3661" i="1"/>
  <c r="E3661" i="1"/>
  <c r="D3661" i="1"/>
  <c r="C3661" i="1"/>
  <c r="X3660" i="1"/>
  <c r="W3660" i="1"/>
  <c r="V3660" i="1"/>
  <c r="U3660" i="1"/>
  <c r="T3660" i="1"/>
  <c r="S3660" i="1"/>
  <c r="R3660" i="1"/>
  <c r="Q3660" i="1"/>
  <c r="P3660" i="1"/>
  <c r="O3660" i="1"/>
  <c r="N3660" i="1"/>
  <c r="M3660" i="1"/>
  <c r="L3660" i="1"/>
  <c r="K3660" i="1"/>
  <c r="J3660" i="1"/>
  <c r="I3660" i="1"/>
  <c r="H3660" i="1"/>
  <c r="G3660" i="1"/>
  <c r="F3660" i="1"/>
  <c r="E3660" i="1"/>
  <c r="D3660" i="1"/>
  <c r="C3660" i="1"/>
  <c r="X3659" i="1"/>
  <c r="W3659" i="1"/>
  <c r="V3659" i="1"/>
  <c r="U3659" i="1"/>
  <c r="T3659" i="1"/>
  <c r="S3659" i="1"/>
  <c r="R3659" i="1"/>
  <c r="Q3659" i="1"/>
  <c r="P3659" i="1"/>
  <c r="O3659" i="1"/>
  <c r="N3659" i="1"/>
  <c r="M3659" i="1"/>
  <c r="L3659" i="1"/>
  <c r="K3659" i="1"/>
  <c r="J3659" i="1"/>
  <c r="I3659" i="1"/>
  <c r="H3659" i="1"/>
  <c r="G3659" i="1"/>
  <c r="F3659" i="1"/>
  <c r="E3659" i="1"/>
  <c r="D3659" i="1"/>
  <c r="C3659" i="1"/>
  <c r="X3658" i="1"/>
  <c r="W3658" i="1"/>
  <c r="V3658" i="1"/>
  <c r="U3658" i="1"/>
  <c r="T3658" i="1"/>
  <c r="S3658" i="1"/>
  <c r="R3658" i="1"/>
  <c r="Q3658" i="1"/>
  <c r="P3658" i="1"/>
  <c r="O3658" i="1"/>
  <c r="N3658" i="1"/>
  <c r="M3658" i="1"/>
  <c r="L3658" i="1"/>
  <c r="K3658" i="1"/>
  <c r="J3658" i="1"/>
  <c r="I3658" i="1"/>
  <c r="H3658" i="1"/>
  <c r="G3658" i="1"/>
  <c r="F3658" i="1"/>
  <c r="E3658" i="1"/>
  <c r="D3658" i="1"/>
  <c r="C3658" i="1"/>
  <c r="X3657" i="1"/>
  <c r="W3657" i="1"/>
  <c r="V3657" i="1"/>
  <c r="U3657" i="1"/>
  <c r="T3657" i="1"/>
  <c r="S3657" i="1"/>
  <c r="R3657" i="1"/>
  <c r="Q3657" i="1"/>
  <c r="P3657" i="1"/>
  <c r="O3657" i="1"/>
  <c r="N3657" i="1"/>
  <c r="M3657" i="1"/>
  <c r="L3657" i="1"/>
  <c r="K3657" i="1"/>
  <c r="J3657" i="1"/>
  <c r="I3657" i="1"/>
  <c r="H3657" i="1"/>
  <c r="G3657" i="1"/>
  <c r="F3657" i="1"/>
  <c r="E3657" i="1"/>
  <c r="D3657" i="1"/>
  <c r="C3657" i="1"/>
  <c r="X3656" i="1"/>
  <c r="W3656" i="1"/>
  <c r="V3656" i="1"/>
  <c r="U3656" i="1"/>
  <c r="T3656" i="1"/>
  <c r="S3656" i="1"/>
  <c r="R3656" i="1"/>
  <c r="Q3656" i="1"/>
  <c r="P3656" i="1"/>
  <c r="O3656" i="1"/>
  <c r="N3656" i="1"/>
  <c r="M3656" i="1"/>
  <c r="L3656" i="1"/>
  <c r="K3656" i="1"/>
  <c r="J3656" i="1"/>
  <c r="I3656" i="1"/>
  <c r="H3656" i="1"/>
  <c r="G3656" i="1"/>
  <c r="F3656" i="1"/>
  <c r="E3656" i="1"/>
  <c r="D3656" i="1"/>
  <c r="C3656" i="1"/>
  <c r="X3655" i="1"/>
  <c r="W3655" i="1"/>
  <c r="V3655" i="1"/>
  <c r="U3655" i="1"/>
  <c r="T3655" i="1"/>
  <c r="S3655" i="1"/>
  <c r="R3655" i="1"/>
  <c r="Q3655" i="1"/>
  <c r="P3655" i="1"/>
  <c r="O3655" i="1"/>
  <c r="N3655" i="1"/>
  <c r="M3655" i="1"/>
  <c r="L3655" i="1"/>
  <c r="K3655" i="1"/>
  <c r="J3655" i="1"/>
  <c r="I3655" i="1"/>
  <c r="H3655" i="1"/>
  <c r="G3655" i="1"/>
  <c r="F3655" i="1"/>
  <c r="E3655" i="1"/>
  <c r="D3655" i="1"/>
  <c r="C3655" i="1"/>
  <c r="X3654" i="1"/>
  <c r="W3654" i="1"/>
  <c r="V3654" i="1"/>
  <c r="U3654" i="1"/>
  <c r="T3654" i="1"/>
  <c r="S3654" i="1"/>
  <c r="R3654" i="1"/>
  <c r="Q3654" i="1"/>
  <c r="P3654" i="1"/>
  <c r="O3654" i="1"/>
  <c r="N3654" i="1"/>
  <c r="M3654" i="1"/>
  <c r="L3654" i="1"/>
  <c r="K3654" i="1"/>
  <c r="J3654" i="1"/>
  <c r="I3654" i="1"/>
  <c r="H3654" i="1"/>
  <c r="G3654" i="1"/>
  <c r="F3654" i="1"/>
  <c r="E3654" i="1"/>
  <c r="D3654" i="1"/>
  <c r="C3654" i="1"/>
  <c r="X3653" i="1"/>
  <c r="W3653" i="1"/>
  <c r="V3653" i="1"/>
  <c r="U3653" i="1"/>
  <c r="T3653" i="1"/>
  <c r="S3653" i="1"/>
  <c r="R3653" i="1"/>
  <c r="Q3653" i="1"/>
  <c r="P3653" i="1"/>
  <c r="O3653" i="1"/>
  <c r="N3653" i="1"/>
  <c r="M3653" i="1"/>
  <c r="L3653" i="1"/>
  <c r="K3653" i="1"/>
  <c r="J3653" i="1"/>
  <c r="I3653" i="1"/>
  <c r="H3653" i="1"/>
  <c r="G3653" i="1"/>
  <c r="F3653" i="1"/>
  <c r="E3653" i="1"/>
  <c r="D3653" i="1"/>
  <c r="C3653" i="1"/>
  <c r="X3652" i="1"/>
  <c r="W3652" i="1"/>
  <c r="V3652" i="1"/>
  <c r="U3652" i="1"/>
  <c r="T3652" i="1"/>
  <c r="S3652" i="1"/>
  <c r="R3652" i="1"/>
  <c r="Q3652" i="1"/>
  <c r="P3652" i="1"/>
  <c r="O3652" i="1"/>
  <c r="N3652" i="1"/>
  <c r="M3652" i="1"/>
  <c r="L3652" i="1"/>
  <c r="K3652" i="1"/>
  <c r="J3652" i="1"/>
  <c r="I3652" i="1"/>
  <c r="H3652" i="1"/>
  <c r="G3652" i="1"/>
  <c r="F3652" i="1"/>
  <c r="E3652" i="1"/>
  <c r="D3652" i="1"/>
  <c r="C3652" i="1"/>
  <c r="X3651" i="1"/>
  <c r="W3651" i="1"/>
  <c r="V3651" i="1"/>
  <c r="U3651" i="1"/>
  <c r="T3651" i="1"/>
  <c r="S3651" i="1"/>
  <c r="R3651" i="1"/>
  <c r="Q3651" i="1"/>
  <c r="P3651" i="1"/>
  <c r="O3651" i="1"/>
  <c r="N3651" i="1"/>
  <c r="M3651" i="1"/>
  <c r="L3651" i="1"/>
  <c r="K3651" i="1"/>
  <c r="J3651" i="1"/>
  <c r="I3651" i="1"/>
  <c r="H3651" i="1"/>
  <c r="G3651" i="1"/>
  <c r="F3651" i="1"/>
  <c r="E3651" i="1"/>
  <c r="D3651" i="1"/>
  <c r="C3651" i="1"/>
  <c r="X3650" i="1"/>
  <c r="W3650" i="1"/>
  <c r="V3650" i="1"/>
  <c r="U3650" i="1"/>
  <c r="T3650" i="1"/>
  <c r="S3650" i="1"/>
  <c r="R3650" i="1"/>
  <c r="Q3650" i="1"/>
  <c r="P3650" i="1"/>
  <c r="O3650" i="1"/>
  <c r="N3650" i="1"/>
  <c r="M3650" i="1"/>
  <c r="L3650" i="1"/>
  <c r="K3650" i="1"/>
  <c r="J3650" i="1"/>
  <c r="I3650" i="1"/>
  <c r="H3650" i="1"/>
  <c r="G3650" i="1"/>
  <c r="F3650" i="1"/>
  <c r="E3650" i="1"/>
  <c r="D3650" i="1"/>
  <c r="C3650" i="1"/>
  <c r="X3649" i="1"/>
  <c r="W3649" i="1"/>
  <c r="V3649" i="1"/>
  <c r="U3649" i="1"/>
  <c r="T3649" i="1"/>
  <c r="S3649" i="1"/>
  <c r="R3649" i="1"/>
  <c r="Q3649" i="1"/>
  <c r="P3649" i="1"/>
  <c r="O3649" i="1"/>
  <c r="N3649" i="1"/>
  <c r="M3649" i="1"/>
  <c r="L3649" i="1"/>
  <c r="K3649" i="1"/>
  <c r="J3649" i="1"/>
  <c r="I3649" i="1"/>
  <c r="H3649" i="1"/>
  <c r="G3649" i="1"/>
  <c r="F3649" i="1"/>
  <c r="E3649" i="1"/>
  <c r="D3649" i="1"/>
  <c r="C3649" i="1"/>
  <c r="X3648" i="1"/>
  <c r="W3648" i="1"/>
  <c r="V3648" i="1"/>
  <c r="U3648" i="1"/>
  <c r="T3648" i="1"/>
  <c r="S3648" i="1"/>
  <c r="R3648" i="1"/>
  <c r="Q3648" i="1"/>
  <c r="P3648" i="1"/>
  <c r="O3648" i="1"/>
  <c r="N3648" i="1"/>
  <c r="M3648" i="1"/>
  <c r="L3648" i="1"/>
  <c r="K3648" i="1"/>
  <c r="J3648" i="1"/>
  <c r="I3648" i="1"/>
  <c r="H3648" i="1"/>
  <c r="G3648" i="1"/>
  <c r="F3648" i="1"/>
  <c r="E3648" i="1"/>
  <c r="D3648" i="1"/>
  <c r="C3648" i="1"/>
  <c r="X3647" i="1"/>
  <c r="W3647" i="1"/>
  <c r="V3647" i="1"/>
  <c r="U3647" i="1"/>
  <c r="T3647" i="1"/>
  <c r="S3647" i="1"/>
  <c r="R3647" i="1"/>
  <c r="Q3647" i="1"/>
  <c r="P3647" i="1"/>
  <c r="O3647" i="1"/>
  <c r="N3647" i="1"/>
  <c r="M3647" i="1"/>
  <c r="L3647" i="1"/>
  <c r="K3647" i="1"/>
  <c r="J3647" i="1"/>
  <c r="I3647" i="1"/>
  <c r="H3647" i="1"/>
  <c r="G3647" i="1"/>
  <c r="F3647" i="1"/>
  <c r="E3647" i="1"/>
  <c r="D3647" i="1"/>
  <c r="C3647" i="1"/>
  <c r="X3646" i="1"/>
  <c r="W3646" i="1"/>
  <c r="V3646" i="1"/>
  <c r="U3646" i="1"/>
  <c r="T3646" i="1"/>
  <c r="S3646" i="1"/>
  <c r="R3646" i="1"/>
  <c r="Q3646" i="1"/>
  <c r="P3646" i="1"/>
  <c r="O3646" i="1"/>
  <c r="N3646" i="1"/>
  <c r="M3646" i="1"/>
  <c r="L3646" i="1"/>
  <c r="K3646" i="1"/>
  <c r="J3646" i="1"/>
  <c r="I3646" i="1"/>
  <c r="H3646" i="1"/>
  <c r="G3646" i="1"/>
  <c r="F3646" i="1"/>
  <c r="E3646" i="1"/>
  <c r="D3646" i="1"/>
  <c r="C3646" i="1"/>
  <c r="X3645" i="1"/>
  <c r="W3645" i="1"/>
  <c r="V3645" i="1"/>
  <c r="U3645" i="1"/>
  <c r="T3645" i="1"/>
  <c r="S3645" i="1"/>
  <c r="R3645" i="1"/>
  <c r="Q3645" i="1"/>
  <c r="P3645" i="1"/>
  <c r="O3645" i="1"/>
  <c r="N3645" i="1"/>
  <c r="M3645" i="1"/>
  <c r="L3645" i="1"/>
  <c r="K3645" i="1"/>
  <c r="J3645" i="1"/>
  <c r="I3645" i="1"/>
  <c r="H3645" i="1"/>
  <c r="G3645" i="1"/>
  <c r="F3645" i="1"/>
  <c r="E3645" i="1"/>
  <c r="D3645" i="1"/>
  <c r="C3645" i="1"/>
  <c r="X3644" i="1"/>
  <c r="W3644" i="1"/>
  <c r="V3644" i="1"/>
  <c r="U3644" i="1"/>
  <c r="T3644" i="1"/>
  <c r="S3644" i="1"/>
  <c r="R3644" i="1"/>
  <c r="Q3644" i="1"/>
  <c r="P3644" i="1"/>
  <c r="O3644" i="1"/>
  <c r="N3644" i="1"/>
  <c r="M3644" i="1"/>
  <c r="L3644" i="1"/>
  <c r="K3644" i="1"/>
  <c r="J3644" i="1"/>
  <c r="I3644" i="1"/>
  <c r="H3644" i="1"/>
  <c r="G3644" i="1"/>
  <c r="F3644" i="1"/>
  <c r="E3644" i="1"/>
  <c r="D3644" i="1"/>
  <c r="C3644" i="1"/>
  <c r="X3643" i="1"/>
  <c r="W3643" i="1"/>
  <c r="V3643" i="1"/>
  <c r="U3643" i="1"/>
  <c r="T3643" i="1"/>
  <c r="S3643" i="1"/>
  <c r="R3643" i="1"/>
  <c r="Q3643" i="1"/>
  <c r="P3643" i="1"/>
  <c r="O3643" i="1"/>
  <c r="N3643" i="1"/>
  <c r="M3643" i="1"/>
  <c r="L3643" i="1"/>
  <c r="K3643" i="1"/>
  <c r="J3643" i="1"/>
  <c r="I3643" i="1"/>
  <c r="H3643" i="1"/>
  <c r="G3643" i="1"/>
  <c r="F3643" i="1"/>
  <c r="E3643" i="1"/>
  <c r="D3643" i="1"/>
  <c r="C3643" i="1"/>
  <c r="X3642" i="1"/>
  <c r="W3642" i="1"/>
  <c r="V3642" i="1"/>
  <c r="U3642" i="1"/>
  <c r="T3642" i="1"/>
  <c r="S3642" i="1"/>
  <c r="R3642" i="1"/>
  <c r="Q3642" i="1"/>
  <c r="P3642" i="1"/>
  <c r="O3642" i="1"/>
  <c r="N3642" i="1"/>
  <c r="M3642" i="1"/>
  <c r="L3642" i="1"/>
  <c r="K3642" i="1"/>
  <c r="J3642" i="1"/>
  <c r="I3642" i="1"/>
  <c r="H3642" i="1"/>
  <c r="G3642" i="1"/>
  <c r="F3642" i="1"/>
  <c r="E3642" i="1"/>
  <c r="D3642" i="1"/>
  <c r="C3642" i="1"/>
  <c r="X3641" i="1"/>
  <c r="W3641" i="1"/>
  <c r="V3641" i="1"/>
  <c r="U3641" i="1"/>
  <c r="T3641" i="1"/>
  <c r="S3641" i="1"/>
  <c r="R3641" i="1"/>
  <c r="Q3641" i="1"/>
  <c r="P3641" i="1"/>
  <c r="O3641" i="1"/>
  <c r="N3641" i="1"/>
  <c r="M3641" i="1"/>
  <c r="L3641" i="1"/>
  <c r="K3641" i="1"/>
  <c r="J3641" i="1"/>
  <c r="I3641" i="1"/>
  <c r="H3641" i="1"/>
  <c r="G3641" i="1"/>
  <c r="F3641" i="1"/>
  <c r="E3641" i="1"/>
  <c r="D3641" i="1"/>
  <c r="C3641" i="1"/>
  <c r="X3640" i="1"/>
  <c r="W3640" i="1"/>
  <c r="V3640" i="1"/>
  <c r="U3640" i="1"/>
  <c r="T3640" i="1"/>
  <c r="S3640" i="1"/>
  <c r="R3640" i="1"/>
  <c r="Q3640" i="1"/>
  <c r="P3640" i="1"/>
  <c r="O3640" i="1"/>
  <c r="N3640" i="1"/>
  <c r="M3640" i="1"/>
  <c r="L3640" i="1"/>
  <c r="K3640" i="1"/>
  <c r="J3640" i="1"/>
  <c r="I3640" i="1"/>
  <c r="H3640" i="1"/>
  <c r="G3640" i="1"/>
  <c r="F3640" i="1"/>
  <c r="E3640" i="1"/>
  <c r="D3640" i="1"/>
  <c r="C3640" i="1"/>
  <c r="X3639" i="1"/>
  <c r="W3639" i="1"/>
  <c r="V3639" i="1"/>
  <c r="U3639" i="1"/>
  <c r="T3639" i="1"/>
  <c r="S3639" i="1"/>
  <c r="R3639" i="1"/>
  <c r="Q3639" i="1"/>
  <c r="P3639" i="1"/>
  <c r="O3639" i="1"/>
  <c r="N3639" i="1"/>
  <c r="M3639" i="1"/>
  <c r="L3639" i="1"/>
  <c r="K3639" i="1"/>
  <c r="J3639" i="1"/>
  <c r="I3639" i="1"/>
  <c r="H3639" i="1"/>
  <c r="G3639" i="1"/>
  <c r="F3639" i="1"/>
  <c r="E3639" i="1"/>
  <c r="D3639" i="1"/>
  <c r="C3639" i="1"/>
  <c r="X3638" i="1"/>
  <c r="W3638" i="1"/>
  <c r="V3638" i="1"/>
  <c r="U3638" i="1"/>
  <c r="T3638" i="1"/>
  <c r="S3638" i="1"/>
  <c r="R3638" i="1"/>
  <c r="Q3638" i="1"/>
  <c r="P3638" i="1"/>
  <c r="O3638" i="1"/>
  <c r="N3638" i="1"/>
  <c r="M3638" i="1"/>
  <c r="L3638" i="1"/>
  <c r="K3638" i="1"/>
  <c r="J3638" i="1"/>
  <c r="I3638" i="1"/>
  <c r="H3638" i="1"/>
  <c r="G3638" i="1"/>
  <c r="F3638" i="1"/>
  <c r="E3638" i="1"/>
  <c r="D3638" i="1"/>
  <c r="C3638" i="1"/>
  <c r="X3637" i="1"/>
  <c r="W3637" i="1"/>
  <c r="V3637" i="1"/>
  <c r="U3637" i="1"/>
  <c r="T3637" i="1"/>
  <c r="S3637" i="1"/>
  <c r="R3637" i="1"/>
  <c r="Q3637" i="1"/>
  <c r="P3637" i="1"/>
  <c r="O3637" i="1"/>
  <c r="N3637" i="1"/>
  <c r="M3637" i="1"/>
  <c r="L3637" i="1"/>
  <c r="K3637" i="1"/>
  <c r="J3637" i="1"/>
  <c r="I3637" i="1"/>
  <c r="H3637" i="1"/>
  <c r="G3637" i="1"/>
  <c r="F3637" i="1"/>
  <c r="E3637" i="1"/>
  <c r="D3637" i="1"/>
  <c r="C3637" i="1"/>
  <c r="X3636" i="1"/>
  <c r="W3636" i="1"/>
  <c r="V3636" i="1"/>
  <c r="U3636" i="1"/>
  <c r="T3636" i="1"/>
  <c r="S3636" i="1"/>
  <c r="R3636" i="1"/>
  <c r="Q3636" i="1"/>
  <c r="P3636" i="1"/>
  <c r="O3636" i="1"/>
  <c r="N3636" i="1"/>
  <c r="M3636" i="1"/>
  <c r="L3636" i="1"/>
  <c r="K3636" i="1"/>
  <c r="J3636" i="1"/>
  <c r="I3636" i="1"/>
  <c r="H3636" i="1"/>
  <c r="G3636" i="1"/>
  <c r="F3636" i="1"/>
  <c r="E3636" i="1"/>
  <c r="D3636" i="1"/>
  <c r="C3636" i="1"/>
  <c r="X3635" i="1"/>
  <c r="W3635" i="1"/>
  <c r="V3635" i="1"/>
  <c r="U3635" i="1"/>
  <c r="T3635" i="1"/>
  <c r="S3635" i="1"/>
  <c r="R3635" i="1"/>
  <c r="Q3635" i="1"/>
  <c r="P3635" i="1"/>
  <c r="O3635" i="1"/>
  <c r="N3635" i="1"/>
  <c r="M3635" i="1"/>
  <c r="L3635" i="1"/>
  <c r="K3635" i="1"/>
  <c r="J3635" i="1"/>
  <c r="I3635" i="1"/>
  <c r="H3635" i="1"/>
  <c r="G3635" i="1"/>
  <c r="F3635" i="1"/>
  <c r="E3635" i="1"/>
  <c r="D3635" i="1"/>
  <c r="C3635" i="1"/>
  <c r="X3634" i="1"/>
  <c r="W3634" i="1"/>
  <c r="V3634" i="1"/>
  <c r="U3634" i="1"/>
  <c r="T3634" i="1"/>
  <c r="S3634" i="1"/>
  <c r="R3634" i="1"/>
  <c r="Q3634" i="1"/>
  <c r="P3634" i="1"/>
  <c r="O3634" i="1"/>
  <c r="N3634" i="1"/>
  <c r="M3634" i="1"/>
  <c r="L3634" i="1"/>
  <c r="K3634" i="1"/>
  <c r="J3634" i="1"/>
  <c r="I3634" i="1"/>
  <c r="H3634" i="1"/>
  <c r="G3634" i="1"/>
  <c r="F3634" i="1"/>
  <c r="E3634" i="1"/>
  <c r="D3634" i="1"/>
  <c r="C3634" i="1"/>
  <c r="X3633" i="1"/>
  <c r="W3633" i="1"/>
  <c r="V3633" i="1"/>
  <c r="U3633" i="1"/>
  <c r="T3633" i="1"/>
  <c r="S3633" i="1"/>
  <c r="R3633" i="1"/>
  <c r="Q3633" i="1"/>
  <c r="P3633" i="1"/>
  <c r="O3633" i="1"/>
  <c r="N3633" i="1"/>
  <c r="M3633" i="1"/>
  <c r="L3633" i="1"/>
  <c r="K3633" i="1"/>
  <c r="J3633" i="1"/>
  <c r="I3633" i="1"/>
  <c r="H3633" i="1"/>
  <c r="G3633" i="1"/>
  <c r="F3633" i="1"/>
  <c r="E3633" i="1"/>
  <c r="D3633" i="1"/>
  <c r="C3633" i="1"/>
  <c r="X3632" i="1"/>
  <c r="W3632" i="1"/>
  <c r="V3632" i="1"/>
  <c r="U3632" i="1"/>
  <c r="T3632" i="1"/>
  <c r="S3632" i="1"/>
  <c r="R3632" i="1"/>
  <c r="Q3632" i="1"/>
  <c r="P3632" i="1"/>
  <c r="O3632" i="1"/>
  <c r="N3632" i="1"/>
  <c r="M3632" i="1"/>
  <c r="L3632" i="1"/>
  <c r="K3632" i="1"/>
  <c r="J3632" i="1"/>
  <c r="I3632" i="1"/>
  <c r="H3632" i="1"/>
  <c r="G3632" i="1"/>
  <c r="F3632" i="1"/>
  <c r="E3632" i="1"/>
  <c r="D3632" i="1"/>
  <c r="C3632" i="1"/>
  <c r="X3631" i="1"/>
  <c r="W3631" i="1"/>
  <c r="V3631" i="1"/>
  <c r="U3631" i="1"/>
  <c r="T3631" i="1"/>
  <c r="S3631" i="1"/>
  <c r="R3631" i="1"/>
  <c r="Q3631" i="1"/>
  <c r="P3631" i="1"/>
  <c r="O3631" i="1"/>
  <c r="N3631" i="1"/>
  <c r="M3631" i="1"/>
  <c r="L3631" i="1"/>
  <c r="K3631" i="1"/>
  <c r="J3631" i="1"/>
  <c r="I3631" i="1"/>
  <c r="H3631" i="1"/>
  <c r="G3631" i="1"/>
  <c r="F3631" i="1"/>
  <c r="E3631" i="1"/>
  <c r="D3631" i="1"/>
  <c r="C3631" i="1"/>
  <c r="X3630" i="1"/>
  <c r="W3630" i="1"/>
  <c r="V3630" i="1"/>
  <c r="U3630" i="1"/>
  <c r="T3630" i="1"/>
  <c r="S3630" i="1"/>
  <c r="R3630" i="1"/>
  <c r="Q3630" i="1"/>
  <c r="P3630" i="1"/>
  <c r="O3630" i="1"/>
  <c r="N3630" i="1"/>
  <c r="M3630" i="1"/>
  <c r="L3630" i="1"/>
  <c r="K3630" i="1"/>
  <c r="J3630" i="1"/>
  <c r="I3630" i="1"/>
  <c r="H3630" i="1"/>
  <c r="G3630" i="1"/>
  <c r="F3630" i="1"/>
  <c r="E3630" i="1"/>
  <c r="D3630" i="1"/>
  <c r="C3630" i="1"/>
  <c r="X3629" i="1"/>
  <c r="W3629" i="1"/>
  <c r="V3629" i="1"/>
  <c r="U3629" i="1"/>
  <c r="T3629" i="1"/>
  <c r="S3629" i="1"/>
  <c r="R3629" i="1"/>
  <c r="Q3629" i="1"/>
  <c r="P3629" i="1"/>
  <c r="O3629" i="1"/>
  <c r="N3629" i="1"/>
  <c r="M3629" i="1"/>
  <c r="L3629" i="1"/>
  <c r="K3629" i="1"/>
  <c r="J3629" i="1"/>
  <c r="I3629" i="1"/>
  <c r="H3629" i="1"/>
  <c r="G3629" i="1"/>
  <c r="F3629" i="1"/>
  <c r="E3629" i="1"/>
  <c r="D3629" i="1"/>
  <c r="C3629" i="1"/>
  <c r="X3628" i="1"/>
  <c r="W3628" i="1"/>
  <c r="V3628" i="1"/>
  <c r="U3628" i="1"/>
  <c r="T3628" i="1"/>
  <c r="S3628" i="1"/>
  <c r="R3628" i="1"/>
  <c r="Q3628" i="1"/>
  <c r="P3628" i="1"/>
  <c r="O3628" i="1"/>
  <c r="N3628" i="1"/>
  <c r="M3628" i="1"/>
  <c r="L3628" i="1"/>
  <c r="K3628" i="1"/>
  <c r="J3628" i="1"/>
  <c r="I3628" i="1"/>
  <c r="H3628" i="1"/>
  <c r="G3628" i="1"/>
  <c r="F3628" i="1"/>
  <c r="E3628" i="1"/>
  <c r="D3628" i="1"/>
  <c r="C3628" i="1"/>
  <c r="X3627" i="1"/>
  <c r="W3627" i="1"/>
  <c r="V3627" i="1"/>
  <c r="U3627" i="1"/>
  <c r="T3627" i="1"/>
  <c r="S3627" i="1"/>
  <c r="R3627" i="1"/>
  <c r="Q3627" i="1"/>
  <c r="P3627" i="1"/>
  <c r="O3627" i="1"/>
  <c r="N3627" i="1"/>
  <c r="M3627" i="1"/>
  <c r="L3627" i="1"/>
  <c r="K3627" i="1"/>
  <c r="J3627" i="1"/>
  <c r="I3627" i="1"/>
  <c r="H3627" i="1"/>
  <c r="G3627" i="1"/>
  <c r="F3627" i="1"/>
  <c r="E3627" i="1"/>
  <c r="D3627" i="1"/>
  <c r="C3627" i="1"/>
  <c r="X3626" i="1"/>
  <c r="W3626" i="1"/>
  <c r="V3626" i="1"/>
  <c r="U3626" i="1"/>
  <c r="T3626" i="1"/>
  <c r="S3626" i="1"/>
  <c r="R3626" i="1"/>
  <c r="Q3626" i="1"/>
  <c r="P3626" i="1"/>
  <c r="O3626" i="1"/>
  <c r="N3626" i="1"/>
  <c r="M3626" i="1"/>
  <c r="L3626" i="1"/>
  <c r="K3626" i="1"/>
  <c r="J3626" i="1"/>
  <c r="I3626" i="1"/>
  <c r="H3626" i="1"/>
  <c r="G3626" i="1"/>
  <c r="F3626" i="1"/>
  <c r="E3626" i="1"/>
  <c r="D3626" i="1"/>
  <c r="C3626" i="1"/>
  <c r="X3625" i="1"/>
  <c r="W3625" i="1"/>
  <c r="V3625" i="1"/>
  <c r="U3625" i="1"/>
  <c r="T3625" i="1"/>
  <c r="S3625" i="1"/>
  <c r="R3625" i="1"/>
  <c r="Q3625" i="1"/>
  <c r="P3625" i="1"/>
  <c r="O3625" i="1"/>
  <c r="N3625" i="1"/>
  <c r="M3625" i="1"/>
  <c r="L3625" i="1"/>
  <c r="K3625" i="1"/>
  <c r="J3625" i="1"/>
  <c r="I3625" i="1"/>
  <c r="H3625" i="1"/>
  <c r="G3625" i="1"/>
  <c r="F3625" i="1"/>
  <c r="E3625" i="1"/>
  <c r="D3625" i="1"/>
  <c r="C3625" i="1"/>
  <c r="X3624" i="1"/>
  <c r="W3624" i="1"/>
  <c r="V3624" i="1"/>
  <c r="U3624" i="1"/>
  <c r="T3624" i="1"/>
  <c r="S3624" i="1"/>
  <c r="R3624" i="1"/>
  <c r="Q3624" i="1"/>
  <c r="P3624" i="1"/>
  <c r="O3624" i="1"/>
  <c r="N3624" i="1"/>
  <c r="M3624" i="1"/>
  <c r="L3624" i="1"/>
  <c r="K3624" i="1"/>
  <c r="J3624" i="1"/>
  <c r="I3624" i="1"/>
  <c r="H3624" i="1"/>
  <c r="G3624" i="1"/>
  <c r="F3624" i="1"/>
  <c r="E3624" i="1"/>
  <c r="D3624" i="1"/>
  <c r="C3624" i="1"/>
  <c r="X3623" i="1"/>
  <c r="W3623" i="1"/>
  <c r="V3623" i="1"/>
  <c r="U3623" i="1"/>
  <c r="T3623" i="1"/>
  <c r="S3623" i="1"/>
  <c r="R3623" i="1"/>
  <c r="Q3623" i="1"/>
  <c r="P3623" i="1"/>
  <c r="O3623" i="1"/>
  <c r="N3623" i="1"/>
  <c r="M3623" i="1"/>
  <c r="L3623" i="1"/>
  <c r="K3623" i="1"/>
  <c r="J3623" i="1"/>
  <c r="I3623" i="1"/>
  <c r="H3623" i="1"/>
  <c r="G3623" i="1"/>
  <c r="F3623" i="1"/>
  <c r="E3623" i="1"/>
  <c r="D3623" i="1"/>
  <c r="C3623" i="1"/>
  <c r="X3622" i="1"/>
  <c r="W3622" i="1"/>
  <c r="V3622" i="1"/>
  <c r="U3622" i="1"/>
  <c r="T3622" i="1"/>
  <c r="S3622" i="1"/>
  <c r="R3622" i="1"/>
  <c r="Q3622" i="1"/>
  <c r="P3622" i="1"/>
  <c r="O3622" i="1"/>
  <c r="N3622" i="1"/>
  <c r="M3622" i="1"/>
  <c r="L3622" i="1"/>
  <c r="K3622" i="1"/>
  <c r="J3622" i="1"/>
  <c r="I3622" i="1"/>
  <c r="H3622" i="1"/>
  <c r="G3622" i="1"/>
  <c r="F3622" i="1"/>
  <c r="E3622" i="1"/>
  <c r="D3622" i="1"/>
  <c r="C3622" i="1"/>
  <c r="X3621" i="1"/>
  <c r="W3621" i="1"/>
  <c r="V3621" i="1"/>
  <c r="U3621" i="1"/>
  <c r="T3621" i="1"/>
  <c r="S3621" i="1"/>
  <c r="R3621" i="1"/>
  <c r="Q3621" i="1"/>
  <c r="P3621" i="1"/>
  <c r="O3621" i="1"/>
  <c r="N3621" i="1"/>
  <c r="M3621" i="1"/>
  <c r="L3621" i="1"/>
  <c r="K3621" i="1"/>
  <c r="J3621" i="1"/>
  <c r="I3621" i="1"/>
  <c r="H3621" i="1"/>
  <c r="G3621" i="1"/>
  <c r="F3621" i="1"/>
  <c r="E3621" i="1"/>
  <c r="D3621" i="1"/>
  <c r="C3621" i="1"/>
  <c r="X3620" i="1"/>
  <c r="W3620" i="1"/>
  <c r="V3620" i="1"/>
  <c r="U3620" i="1"/>
  <c r="T3620" i="1"/>
  <c r="S3620" i="1"/>
  <c r="R3620" i="1"/>
  <c r="Q3620" i="1"/>
  <c r="P3620" i="1"/>
  <c r="O3620" i="1"/>
  <c r="N3620" i="1"/>
  <c r="M3620" i="1"/>
  <c r="L3620" i="1"/>
  <c r="K3620" i="1"/>
  <c r="J3620" i="1"/>
  <c r="I3620" i="1"/>
  <c r="H3620" i="1"/>
  <c r="G3620" i="1"/>
  <c r="F3620" i="1"/>
  <c r="E3620" i="1"/>
  <c r="D3620" i="1"/>
  <c r="C3620" i="1"/>
  <c r="X3619" i="1"/>
  <c r="W3619" i="1"/>
  <c r="V3619" i="1"/>
  <c r="U3619" i="1"/>
  <c r="T3619" i="1"/>
  <c r="S3619" i="1"/>
  <c r="R3619" i="1"/>
  <c r="Q3619" i="1"/>
  <c r="P3619" i="1"/>
  <c r="O3619" i="1"/>
  <c r="N3619" i="1"/>
  <c r="M3619" i="1"/>
  <c r="L3619" i="1"/>
  <c r="K3619" i="1"/>
  <c r="J3619" i="1"/>
  <c r="I3619" i="1"/>
  <c r="H3619" i="1"/>
  <c r="G3619" i="1"/>
  <c r="F3619" i="1"/>
  <c r="E3619" i="1"/>
  <c r="D3619" i="1"/>
  <c r="C3619" i="1"/>
  <c r="X3618" i="1"/>
  <c r="W3618" i="1"/>
  <c r="V3618" i="1"/>
  <c r="U3618" i="1"/>
  <c r="T3618" i="1"/>
  <c r="S3618" i="1"/>
  <c r="R3618" i="1"/>
  <c r="Q3618" i="1"/>
  <c r="P3618" i="1"/>
  <c r="O3618" i="1"/>
  <c r="N3618" i="1"/>
  <c r="M3618" i="1"/>
  <c r="L3618" i="1"/>
  <c r="K3618" i="1"/>
  <c r="J3618" i="1"/>
  <c r="I3618" i="1"/>
  <c r="H3618" i="1"/>
  <c r="G3618" i="1"/>
  <c r="F3618" i="1"/>
  <c r="E3618" i="1"/>
  <c r="D3618" i="1"/>
  <c r="C3618" i="1"/>
  <c r="X3617" i="1"/>
  <c r="W3617" i="1"/>
  <c r="V3617" i="1"/>
  <c r="U3617" i="1"/>
  <c r="T3617" i="1"/>
  <c r="S3617" i="1"/>
  <c r="R3617" i="1"/>
  <c r="Q3617" i="1"/>
  <c r="P3617" i="1"/>
  <c r="O3617" i="1"/>
  <c r="N3617" i="1"/>
  <c r="M3617" i="1"/>
  <c r="L3617" i="1"/>
  <c r="K3617" i="1"/>
  <c r="J3617" i="1"/>
  <c r="I3617" i="1"/>
  <c r="H3617" i="1"/>
  <c r="G3617" i="1"/>
  <c r="F3617" i="1"/>
  <c r="E3617" i="1"/>
  <c r="D3617" i="1"/>
  <c r="C3617" i="1"/>
  <c r="X3616" i="1"/>
  <c r="W3616" i="1"/>
  <c r="V3616" i="1"/>
  <c r="U3616" i="1"/>
  <c r="T3616" i="1"/>
  <c r="S3616" i="1"/>
  <c r="R3616" i="1"/>
  <c r="Q3616" i="1"/>
  <c r="P3616" i="1"/>
  <c r="O3616" i="1"/>
  <c r="N3616" i="1"/>
  <c r="M3616" i="1"/>
  <c r="L3616" i="1"/>
  <c r="K3616" i="1"/>
  <c r="J3616" i="1"/>
  <c r="I3616" i="1"/>
  <c r="H3616" i="1"/>
  <c r="G3616" i="1"/>
  <c r="F3616" i="1"/>
  <c r="E3616" i="1"/>
  <c r="D3616" i="1"/>
  <c r="C3616" i="1"/>
  <c r="X3615" i="1"/>
  <c r="W3615" i="1"/>
  <c r="V3615" i="1"/>
  <c r="U3615" i="1"/>
  <c r="T3615" i="1"/>
  <c r="S3615" i="1"/>
  <c r="R3615" i="1"/>
  <c r="Q3615" i="1"/>
  <c r="P3615" i="1"/>
  <c r="O3615" i="1"/>
  <c r="N3615" i="1"/>
  <c r="M3615" i="1"/>
  <c r="L3615" i="1"/>
  <c r="K3615" i="1"/>
  <c r="J3615" i="1"/>
  <c r="I3615" i="1"/>
  <c r="H3615" i="1"/>
  <c r="G3615" i="1"/>
  <c r="F3615" i="1"/>
  <c r="E3615" i="1"/>
  <c r="D3615" i="1"/>
  <c r="C3615" i="1"/>
  <c r="X3614" i="1"/>
  <c r="W3614" i="1"/>
  <c r="V3614" i="1"/>
  <c r="U3614" i="1"/>
  <c r="T3614" i="1"/>
  <c r="S3614" i="1"/>
  <c r="R3614" i="1"/>
  <c r="Q3614" i="1"/>
  <c r="P3614" i="1"/>
  <c r="O3614" i="1"/>
  <c r="N3614" i="1"/>
  <c r="M3614" i="1"/>
  <c r="L3614" i="1"/>
  <c r="K3614" i="1"/>
  <c r="J3614" i="1"/>
  <c r="I3614" i="1"/>
  <c r="H3614" i="1"/>
  <c r="G3614" i="1"/>
  <c r="F3614" i="1"/>
  <c r="E3614" i="1"/>
  <c r="D3614" i="1"/>
  <c r="C3614" i="1"/>
  <c r="X3613" i="1"/>
  <c r="W3613" i="1"/>
  <c r="V3613" i="1"/>
  <c r="U3613" i="1"/>
  <c r="T3613" i="1"/>
  <c r="S3613" i="1"/>
  <c r="R3613" i="1"/>
  <c r="Q3613" i="1"/>
  <c r="P3613" i="1"/>
  <c r="O3613" i="1"/>
  <c r="N3613" i="1"/>
  <c r="M3613" i="1"/>
  <c r="L3613" i="1"/>
  <c r="K3613" i="1"/>
  <c r="J3613" i="1"/>
  <c r="I3613" i="1"/>
  <c r="H3613" i="1"/>
  <c r="G3613" i="1"/>
  <c r="F3613" i="1"/>
  <c r="E3613" i="1"/>
  <c r="D3613" i="1"/>
  <c r="C3613" i="1"/>
  <c r="X3612" i="1"/>
  <c r="W3612" i="1"/>
  <c r="V3612" i="1"/>
  <c r="U3612" i="1"/>
  <c r="T3612" i="1"/>
  <c r="S3612" i="1"/>
  <c r="R3612" i="1"/>
  <c r="Q3612" i="1"/>
  <c r="P3612" i="1"/>
  <c r="O3612" i="1"/>
  <c r="N3612" i="1"/>
  <c r="M3612" i="1"/>
  <c r="L3612" i="1"/>
  <c r="K3612" i="1"/>
  <c r="J3612" i="1"/>
  <c r="I3612" i="1"/>
  <c r="H3612" i="1"/>
  <c r="G3612" i="1"/>
  <c r="F3612" i="1"/>
  <c r="E3612" i="1"/>
  <c r="D3612" i="1"/>
  <c r="C3612" i="1"/>
  <c r="X3611" i="1"/>
  <c r="W3611" i="1"/>
  <c r="V3611" i="1"/>
  <c r="U3611" i="1"/>
  <c r="T3611" i="1"/>
  <c r="S3611" i="1"/>
  <c r="R3611" i="1"/>
  <c r="Q3611" i="1"/>
  <c r="P3611" i="1"/>
  <c r="O3611" i="1"/>
  <c r="N3611" i="1"/>
  <c r="M3611" i="1"/>
  <c r="L3611" i="1"/>
  <c r="K3611" i="1"/>
  <c r="J3611" i="1"/>
  <c r="I3611" i="1"/>
  <c r="H3611" i="1"/>
  <c r="G3611" i="1"/>
  <c r="F3611" i="1"/>
  <c r="E3611" i="1"/>
  <c r="D3611" i="1"/>
  <c r="C3611" i="1"/>
  <c r="X3610" i="1"/>
  <c r="W3610" i="1"/>
  <c r="V3610" i="1"/>
  <c r="U3610" i="1"/>
  <c r="T3610" i="1"/>
  <c r="S3610" i="1"/>
  <c r="R3610" i="1"/>
  <c r="Q3610" i="1"/>
  <c r="P3610" i="1"/>
  <c r="O3610" i="1"/>
  <c r="N3610" i="1"/>
  <c r="M3610" i="1"/>
  <c r="L3610" i="1"/>
  <c r="K3610" i="1"/>
  <c r="J3610" i="1"/>
  <c r="I3610" i="1"/>
  <c r="H3610" i="1"/>
  <c r="G3610" i="1"/>
  <c r="F3610" i="1"/>
  <c r="E3610" i="1"/>
  <c r="D3610" i="1"/>
  <c r="C3610" i="1"/>
  <c r="X3609" i="1"/>
  <c r="W3609" i="1"/>
  <c r="V3609" i="1"/>
  <c r="U3609" i="1"/>
  <c r="T3609" i="1"/>
  <c r="S3609" i="1"/>
  <c r="R3609" i="1"/>
  <c r="Q3609" i="1"/>
  <c r="P3609" i="1"/>
  <c r="O3609" i="1"/>
  <c r="N3609" i="1"/>
  <c r="M3609" i="1"/>
  <c r="L3609" i="1"/>
  <c r="K3609" i="1"/>
  <c r="J3609" i="1"/>
  <c r="I3609" i="1"/>
  <c r="H3609" i="1"/>
  <c r="G3609" i="1"/>
  <c r="F3609" i="1"/>
  <c r="E3609" i="1"/>
  <c r="D3609" i="1"/>
  <c r="C3609" i="1"/>
  <c r="X3608" i="1"/>
  <c r="W3608" i="1"/>
  <c r="V3608" i="1"/>
  <c r="U3608" i="1"/>
  <c r="T3608" i="1"/>
  <c r="S3608" i="1"/>
  <c r="R3608" i="1"/>
  <c r="Q3608" i="1"/>
  <c r="P3608" i="1"/>
  <c r="O3608" i="1"/>
  <c r="N3608" i="1"/>
  <c r="M3608" i="1"/>
  <c r="L3608" i="1"/>
  <c r="K3608" i="1"/>
  <c r="J3608" i="1"/>
  <c r="I3608" i="1"/>
  <c r="H3608" i="1"/>
  <c r="G3608" i="1"/>
  <c r="F3608" i="1"/>
  <c r="E3608" i="1"/>
  <c r="D3608" i="1"/>
  <c r="C3608" i="1"/>
  <c r="X3607" i="1"/>
  <c r="W3607" i="1"/>
  <c r="V3607" i="1"/>
  <c r="U3607" i="1"/>
  <c r="T3607" i="1"/>
  <c r="S3607" i="1"/>
  <c r="R3607" i="1"/>
  <c r="Q3607" i="1"/>
  <c r="P3607" i="1"/>
  <c r="O3607" i="1"/>
  <c r="N3607" i="1"/>
  <c r="M3607" i="1"/>
  <c r="L3607" i="1"/>
  <c r="K3607" i="1"/>
  <c r="J3607" i="1"/>
  <c r="I3607" i="1"/>
  <c r="H3607" i="1"/>
  <c r="G3607" i="1"/>
  <c r="F3607" i="1"/>
  <c r="E3607" i="1"/>
  <c r="D3607" i="1"/>
  <c r="C3607" i="1"/>
  <c r="X3606" i="1"/>
  <c r="W3606" i="1"/>
  <c r="V3606" i="1"/>
  <c r="U3606" i="1"/>
  <c r="T3606" i="1"/>
  <c r="S3606" i="1"/>
  <c r="R3606" i="1"/>
  <c r="Q3606" i="1"/>
  <c r="P3606" i="1"/>
  <c r="O3606" i="1"/>
  <c r="N3606" i="1"/>
  <c r="M3606" i="1"/>
  <c r="L3606" i="1"/>
  <c r="K3606" i="1"/>
  <c r="J3606" i="1"/>
  <c r="I3606" i="1"/>
  <c r="H3606" i="1"/>
  <c r="G3606" i="1"/>
  <c r="F3606" i="1"/>
  <c r="E3606" i="1"/>
  <c r="D3606" i="1"/>
  <c r="C3606" i="1"/>
  <c r="X3605" i="1"/>
  <c r="W3605" i="1"/>
  <c r="V3605" i="1"/>
  <c r="U3605" i="1"/>
  <c r="T3605" i="1"/>
  <c r="S3605" i="1"/>
  <c r="R3605" i="1"/>
  <c r="Q3605" i="1"/>
  <c r="P3605" i="1"/>
  <c r="O3605" i="1"/>
  <c r="N3605" i="1"/>
  <c r="M3605" i="1"/>
  <c r="L3605" i="1"/>
  <c r="K3605" i="1"/>
  <c r="J3605" i="1"/>
  <c r="I3605" i="1"/>
  <c r="H3605" i="1"/>
  <c r="G3605" i="1"/>
  <c r="F3605" i="1"/>
  <c r="E3605" i="1"/>
  <c r="D3605" i="1"/>
  <c r="C3605" i="1"/>
  <c r="X3604" i="1"/>
  <c r="W3604" i="1"/>
  <c r="V3604" i="1"/>
  <c r="U3604" i="1"/>
  <c r="T3604" i="1"/>
  <c r="S3604" i="1"/>
  <c r="R3604" i="1"/>
  <c r="Q3604" i="1"/>
  <c r="P3604" i="1"/>
  <c r="O3604" i="1"/>
  <c r="N3604" i="1"/>
  <c r="M3604" i="1"/>
  <c r="L3604" i="1"/>
  <c r="K3604" i="1"/>
  <c r="J3604" i="1"/>
  <c r="I3604" i="1"/>
  <c r="H3604" i="1"/>
  <c r="G3604" i="1"/>
  <c r="F3604" i="1"/>
  <c r="E3604" i="1"/>
  <c r="D3604" i="1"/>
  <c r="C3604" i="1"/>
  <c r="X3603" i="1"/>
  <c r="W3603" i="1"/>
  <c r="V3603" i="1"/>
  <c r="U3603" i="1"/>
  <c r="T3603" i="1"/>
  <c r="S3603" i="1"/>
  <c r="R3603" i="1"/>
  <c r="Q3603" i="1"/>
  <c r="P3603" i="1"/>
  <c r="O3603" i="1"/>
  <c r="N3603" i="1"/>
  <c r="M3603" i="1"/>
  <c r="L3603" i="1"/>
  <c r="K3603" i="1"/>
  <c r="J3603" i="1"/>
  <c r="I3603" i="1"/>
  <c r="H3603" i="1"/>
  <c r="G3603" i="1"/>
  <c r="F3603" i="1"/>
  <c r="E3603" i="1"/>
  <c r="D3603" i="1"/>
  <c r="C3603" i="1"/>
  <c r="X3602" i="1"/>
  <c r="W3602" i="1"/>
  <c r="V3602" i="1"/>
  <c r="U3602" i="1"/>
  <c r="T3602" i="1"/>
  <c r="S3602" i="1"/>
  <c r="R3602" i="1"/>
  <c r="Q3602" i="1"/>
  <c r="P3602" i="1"/>
  <c r="O3602" i="1"/>
  <c r="N3602" i="1"/>
  <c r="M3602" i="1"/>
  <c r="L3602" i="1"/>
  <c r="K3602" i="1"/>
  <c r="J3602" i="1"/>
  <c r="I3602" i="1"/>
  <c r="H3602" i="1"/>
  <c r="G3602" i="1"/>
  <c r="F3602" i="1"/>
  <c r="E3602" i="1"/>
  <c r="D3602" i="1"/>
  <c r="C3602" i="1"/>
  <c r="X3601" i="1"/>
  <c r="W3601" i="1"/>
  <c r="V3601" i="1"/>
  <c r="U3601" i="1"/>
  <c r="T3601" i="1"/>
  <c r="S3601" i="1"/>
  <c r="R3601" i="1"/>
  <c r="Q3601" i="1"/>
  <c r="P3601" i="1"/>
  <c r="O3601" i="1"/>
  <c r="N3601" i="1"/>
  <c r="M3601" i="1"/>
  <c r="L3601" i="1"/>
  <c r="K3601" i="1"/>
  <c r="J3601" i="1"/>
  <c r="I3601" i="1"/>
  <c r="H3601" i="1"/>
  <c r="G3601" i="1"/>
  <c r="F3601" i="1"/>
  <c r="E3601" i="1"/>
  <c r="D3601" i="1"/>
  <c r="C3601" i="1"/>
  <c r="X3600" i="1"/>
  <c r="W3600" i="1"/>
  <c r="V3600" i="1"/>
  <c r="U3600" i="1"/>
  <c r="T3600" i="1"/>
  <c r="S3600" i="1"/>
  <c r="R3600" i="1"/>
  <c r="Q3600" i="1"/>
  <c r="P3600" i="1"/>
  <c r="O3600" i="1"/>
  <c r="N3600" i="1"/>
  <c r="M3600" i="1"/>
  <c r="L3600" i="1"/>
  <c r="K3600" i="1"/>
  <c r="J3600" i="1"/>
  <c r="I3600" i="1"/>
  <c r="H3600" i="1"/>
  <c r="G3600" i="1"/>
  <c r="F3600" i="1"/>
  <c r="E3600" i="1"/>
  <c r="D3600" i="1"/>
  <c r="C3600" i="1"/>
  <c r="X3599" i="1"/>
  <c r="W3599" i="1"/>
  <c r="V3599" i="1"/>
  <c r="U3599" i="1"/>
  <c r="T3599" i="1"/>
  <c r="S3599" i="1"/>
  <c r="R3599" i="1"/>
  <c r="Q3599" i="1"/>
  <c r="P3599" i="1"/>
  <c r="O3599" i="1"/>
  <c r="N3599" i="1"/>
  <c r="M3599" i="1"/>
  <c r="L3599" i="1"/>
  <c r="K3599" i="1"/>
  <c r="J3599" i="1"/>
  <c r="I3599" i="1"/>
  <c r="H3599" i="1"/>
  <c r="G3599" i="1"/>
  <c r="F3599" i="1"/>
  <c r="E3599" i="1"/>
  <c r="D3599" i="1"/>
  <c r="C3599" i="1"/>
  <c r="X3598" i="1"/>
  <c r="W3598" i="1"/>
  <c r="V3598" i="1"/>
  <c r="U3598" i="1"/>
  <c r="T3598" i="1"/>
  <c r="S3598" i="1"/>
  <c r="R3598" i="1"/>
  <c r="Q3598" i="1"/>
  <c r="P3598" i="1"/>
  <c r="O3598" i="1"/>
  <c r="N3598" i="1"/>
  <c r="M3598" i="1"/>
  <c r="L3598" i="1"/>
  <c r="K3598" i="1"/>
  <c r="J3598" i="1"/>
  <c r="I3598" i="1"/>
  <c r="H3598" i="1"/>
  <c r="G3598" i="1"/>
  <c r="F3598" i="1"/>
  <c r="E3598" i="1"/>
  <c r="D3598" i="1"/>
  <c r="C3598" i="1"/>
  <c r="X3597" i="1"/>
  <c r="W3597" i="1"/>
  <c r="V3597" i="1"/>
  <c r="U3597" i="1"/>
  <c r="T3597" i="1"/>
  <c r="S3597" i="1"/>
  <c r="R3597" i="1"/>
  <c r="Q3597" i="1"/>
  <c r="P3597" i="1"/>
  <c r="O3597" i="1"/>
  <c r="N3597" i="1"/>
  <c r="M3597" i="1"/>
  <c r="L3597" i="1"/>
  <c r="K3597" i="1"/>
  <c r="J3597" i="1"/>
  <c r="I3597" i="1"/>
  <c r="H3597" i="1"/>
  <c r="G3597" i="1"/>
  <c r="F3597" i="1"/>
  <c r="E3597" i="1"/>
  <c r="D3597" i="1"/>
  <c r="C3597" i="1"/>
  <c r="X3596" i="1"/>
  <c r="W3596" i="1"/>
  <c r="V3596" i="1"/>
  <c r="U3596" i="1"/>
  <c r="T3596" i="1"/>
  <c r="S3596" i="1"/>
  <c r="R3596" i="1"/>
  <c r="Q3596" i="1"/>
  <c r="P3596" i="1"/>
  <c r="O3596" i="1"/>
  <c r="N3596" i="1"/>
  <c r="M3596" i="1"/>
  <c r="L3596" i="1"/>
  <c r="K3596" i="1"/>
  <c r="J3596" i="1"/>
  <c r="I3596" i="1"/>
  <c r="H3596" i="1"/>
  <c r="G3596" i="1"/>
  <c r="F3596" i="1"/>
  <c r="E3596" i="1"/>
  <c r="D3596" i="1"/>
  <c r="C3596" i="1"/>
  <c r="X3595" i="1"/>
  <c r="W3595" i="1"/>
  <c r="V3595" i="1"/>
  <c r="U3595" i="1"/>
  <c r="T3595" i="1"/>
  <c r="S3595" i="1"/>
  <c r="R3595" i="1"/>
  <c r="Q3595" i="1"/>
  <c r="P3595" i="1"/>
  <c r="O3595" i="1"/>
  <c r="N3595" i="1"/>
  <c r="M3595" i="1"/>
  <c r="L3595" i="1"/>
  <c r="K3595" i="1"/>
  <c r="J3595" i="1"/>
  <c r="I3595" i="1"/>
  <c r="H3595" i="1"/>
  <c r="G3595" i="1"/>
  <c r="F3595" i="1"/>
  <c r="E3595" i="1"/>
  <c r="D3595" i="1"/>
  <c r="C3595" i="1"/>
  <c r="X3594" i="1"/>
  <c r="W3594" i="1"/>
  <c r="V3594" i="1"/>
  <c r="U3594" i="1"/>
  <c r="T3594" i="1"/>
  <c r="S3594" i="1"/>
  <c r="R3594" i="1"/>
  <c r="Q3594" i="1"/>
  <c r="P3594" i="1"/>
  <c r="O3594" i="1"/>
  <c r="N3594" i="1"/>
  <c r="M3594" i="1"/>
  <c r="L3594" i="1"/>
  <c r="K3594" i="1"/>
  <c r="J3594" i="1"/>
  <c r="I3594" i="1"/>
  <c r="H3594" i="1"/>
  <c r="G3594" i="1"/>
  <c r="F3594" i="1"/>
  <c r="E3594" i="1"/>
  <c r="D3594" i="1"/>
  <c r="C3594" i="1"/>
  <c r="X3593" i="1"/>
  <c r="W3593" i="1"/>
  <c r="V3593" i="1"/>
  <c r="U3593" i="1"/>
  <c r="T3593" i="1"/>
  <c r="S3593" i="1"/>
  <c r="R3593" i="1"/>
  <c r="Q3593" i="1"/>
  <c r="P3593" i="1"/>
  <c r="O3593" i="1"/>
  <c r="N3593" i="1"/>
  <c r="M3593" i="1"/>
  <c r="L3593" i="1"/>
  <c r="K3593" i="1"/>
  <c r="J3593" i="1"/>
  <c r="I3593" i="1"/>
  <c r="H3593" i="1"/>
  <c r="G3593" i="1"/>
  <c r="F3593" i="1"/>
  <c r="E3593" i="1"/>
  <c r="D3593" i="1"/>
  <c r="C3593" i="1"/>
  <c r="X3592" i="1"/>
  <c r="W3592" i="1"/>
  <c r="V3592" i="1"/>
  <c r="U3592" i="1"/>
  <c r="T3592" i="1"/>
  <c r="S3592" i="1"/>
  <c r="R3592" i="1"/>
  <c r="Q3592" i="1"/>
  <c r="P3592" i="1"/>
  <c r="O3592" i="1"/>
  <c r="N3592" i="1"/>
  <c r="M3592" i="1"/>
  <c r="L3592" i="1"/>
  <c r="K3592" i="1"/>
  <c r="J3592" i="1"/>
  <c r="I3592" i="1"/>
  <c r="H3592" i="1"/>
  <c r="G3592" i="1"/>
  <c r="F3592" i="1"/>
  <c r="E3592" i="1"/>
  <c r="D3592" i="1"/>
  <c r="C3592" i="1"/>
  <c r="X3591" i="1"/>
  <c r="W3591" i="1"/>
  <c r="V3591" i="1"/>
  <c r="U3591" i="1"/>
  <c r="T3591" i="1"/>
  <c r="S3591" i="1"/>
  <c r="R3591" i="1"/>
  <c r="Q3591" i="1"/>
  <c r="P3591" i="1"/>
  <c r="O3591" i="1"/>
  <c r="N3591" i="1"/>
  <c r="M3591" i="1"/>
  <c r="L3591" i="1"/>
  <c r="K3591" i="1"/>
  <c r="J3591" i="1"/>
  <c r="I3591" i="1"/>
  <c r="H3591" i="1"/>
  <c r="G3591" i="1"/>
  <c r="F3591" i="1"/>
  <c r="E3591" i="1"/>
  <c r="D3591" i="1"/>
  <c r="C3591" i="1"/>
  <c r="X3590" i="1"/>
  <c r="W3590" i="1"/>
  <c r="V3590" i="1"/>
  <c r="U3590" i="1"/>
  <c r="T3590" i="1"/>
  <c r="S3590" i="1"/>
  <c r="R3590" i="1"/>
  <c r="Q3590" i="1"/>
  <c r="P3590" i="1"/>
  <c r="O3590" i="1"/>
  <c r="N3590" i="1"/>
  <c r="M3590" i="1"/>
  <c r="L3590" i="1"/>
  <c r="K3590" i="1"/>
  <c r="J3590" i="1"/>
  <c r="I3590" i="1"/>
  <c r="H3590" i="1"/>
  <c r="G3590" i="1"/>
  <c r="F3590" i="1"/>
  <c r="E3590" i="1"/>
  <c r="D3590" i="1"/>
  <c r="C3590" i="1"/>
  <c r="X3589" i="1"/>
  <c r="W3589" i="1"/>
  <c r="V3589" i="1"/>
  <c r="U3589" i="1"/>
  <c r="T3589" i="1"/>
  <c r="S3589" i="1"/>
  <c r="R3589" i="1"/>
  <c r="Q3589" i="1"/>
  <c r="P3589" i="1"/>
  <c r="O3589" i="1"/>
  <c r="N3589" i="1"/>
  <c r="M3589" i="1"/>
  <c r="L3589" i="1"/>
  <c r="K3589" i="1"/>
  <c r="J3589" i="1"/>
  <c r="I3589" i="1"/>
  <c r="H3589" i="1"/>
  <c r="G3589" i="1"/>
  <c r="F3589" i="1"/>
  <c r="E3589" i="1"/>
  <c r="D3589" i="1"/>
  <c r="C3589" i="1"/>
  <c r="X3588" i="1"/>
  <c r="W3588" i="1"/>
  <c r="V3588" i="1"/>
  <c r="U3588" i="1"/>
  <c r="T3588" i="1"/>
  <c r="S3588" i="1"/>
  <c r="R3588" i="1"/>
  <c r="Q3588" i="1"/>
  <c r="P3588" i="1"/>
  <c r="O3588" i="1"/>
  <c r="N3588" i="1"/>
  <c r="M3588" i="1"/>
  <c r="L3588" i="1"/>
  <c r="K3588" i="1"/>
  <c r="J3588" i="1"/>
  <c r="I3588" i="1"/>
  <c r="H3588" i="1"/>
  <c r="G3588" i="1"/>
  <c r="F3588" i="1"/>
  <c r="E3588" i="1"/>
  <c r="D3588" i="1"/>
  <c r="C3588" i="1"/>
  <c r="X3587" i="1"/>
  <c r="W3587" i="1"/>
  <c r="V3587" i="1"/>
  <c r="U3587" i="1"/>
  <c r="T3587" i="1"/>
  <c r="S3587" i="1"/>
  <c r="R3587" i="1"/>
  <c r="Q3587" i="1"/>
  <c r="P3587" i="1"/>
  <c r="O3587" i="1"/>
  <c r="N3587" i="1"/>
  <c r="M3587" i="1"/>
  <c r="L3587" i="1"/>
  <c r="K3587" i="1"/>
  <c r="J3587" i="1"/>
  <c r="I3587" i="1"/>
  <c r="H3587" i="1"/>
  <c r="G3587" i="1"/>
  <c r="F3587" i="1"/>
  <c r="E3587" i="1"/>
  <c r="D3587" i="1"/>
  <c r="C3587" i="1"/>
  <c r="X3586" i="1"/>
  <c r="W3586" i="1"/>
  <c r="V3586" i="1"/>
  <c r="U3586" i="1"/>
  <c r="T3586" i="1"/>
  <c r="S3586" i="1"/>
  <c r="R3586" i="1"/>
  <c r="Q3586" i="1"/>
  <c r="P3586" i="1"/>
  <c r="O3586" i="1"/>
  <c r="N3586" i="1"/>
  <c r="M3586" i="1"/>
  <c r="L3586" i="1"/>
  <c r="K3586" i="1"/>
  <c r="J3586" i="1"/>
  <c r="I3586" i="1"/>
  <c r="H3586" i="1"/>
  <c r="G3586" i="1"/>
  <c r="F3586" i="1"/>
  <c r="E3586" i="1"/>
  <c r="D3586" i="1"/>
  <c r="C3586" i="1"/>
  <c r="X3585" i="1"/>
  <c r="W3585" i="1"/>
  <c r="V3585" i="1"/>
  <c r="U3585" i="1"/>
  <c r="T3585" i="1"/>
  <c r="S3585" i="1"/>
  <c r="R3585" i="1"/>
  <c r="Q3585" i="1"/>
  <c r="P3585" i="1"/>
  <c r="O3585" i="1"/>
  <c r="N3585" i="1"/>
  <c r="M3585" i="1"/>
  <c r="L3585" i="1"/>
  <c r="K3585" i="1"/>
  <c r="J3585" i="1"/>
  <c r="I3585" i="1"/>
  <c r="H3585" i="1"/>
  <c r="G3585" i="1"/>
  <c r="F3585" i="1"/>
  <c r="E3585" i="1"/>
  <c r="D3585" i="1"/>
  <c r="C3585" i="1"/>
  <c r="X3584" i="1"/>
  <c r="W3584" i="1"/>
  <c r="V3584" i="1"/>
  <c r="U3584" i="1"/>
  <c r="T3584" i="1"/>
  <c r="S3584" i="1"/>
  <c r="R3584" i="1"/>
  <c r="Q3584" i="1"/>
  <c r="P3584" i="1"/>
  <c r="O3584" i="1"/>
  <c r="N3584" i="1"/>
  <c r="M3584" i="1"/>
  <c r="L3584" i="1"/>
  <c r="K3584" i="1"/>
  <c r="J3584" i="1"/>
  <c r="I3584" i="1"/>
  <c r="H3584" i="1"/>
  <c r="G3584" i="1"/>
  <c r="F3584" i="1"/>
  <c r="E3584" i="1"/>
  <c r="D3584" i="1"/>
  <c r="C3584" i="1"/>
  <c r="X3583" i="1"/>
  <c r="W3583" i="1"/>
  <c r="V3583" i="1"/>
  <c r="U3583" i="1"/>
  <c r="T3583" i="1"/>
  <c r="S3583" i="1"/>
  <c r="R3583" i="1"/>
  <c r="Q3583" i="1"/>
  <c r="P3583" i="1"/>
  <c r="O3583" i="1"/>
  <c r="N3583" i="1"/>
  <c r="M3583" i="1"/>
  <c r="L3583" i="1"/>
  <c r="K3583" i="1"/>
  <c r="J3583" i="1"/>
  <c r="I3583" i="1"/>
  <c r="H3583" i="1"/>
  <c r="G3583" i="1"/>
  <c r="F3583" i="1"/>
  <c r="E3583" i="1"/>
  <c r="D3583" i="1"/>
  <c r="C3583" i="1"/>
  <c r="X3582" i="1"/>
  <c r="W3582" i="1"/>
  <c r="V3582" i="1"/>
  <c r="U3582" i="1"/>
  <c r="T3582" i="1"/>
  <c r="S3582" i="1"/>
  <c r="R3582" i="1"/>
  <c r="Q3582" i="1"/>
  <c r="P3582" i="1"/>
  <c r="O3582" i="1"/>
  <c r="N3582" i="1"/>
  <c r="M3582" i="1"/>
  <c r="L3582" i="1"/>
  <c r="K3582" i="1"/>
  <c r="J3582" i="1"/>
  <c r="I3582" i="1"/>
  <c r="H3582" i="1"/>
  <c r="G3582" i="1"/>
  <c r="F3582" i="1"/>
  <c r="E3582" i="1"/>
  <c r="D3582" i="1"/>
  <c r="C3582" i="1"/>
  <c r="X3581" i="1"/>
  <c r="W3581" i="1"/>
  <c r="V3581" i="1"/>
  <c r="U3581" i="1"/>
  <c r="T3581" i="1"/>
  <c r="S3581" i="1"/>
  <c r="R3581" i="1"/>
  <c r="Q3581" i="1"/>
  <c r="P3581" i="1"/>
  <c r="O3581" i="1"/>
  <c r="N3581" i="1"/>
  <c r="M3581" i="1"/>
  <c r="L3581" i="1"/>
  <c r="K3581" i="1"/>
  <c r="J3581" i="1"/>
  <c r="I3581" i="1"/>
  <c r="H3581" i="1"/>
  <c r="G3581" i="1"/>
  <c r="F3581" i="1"/>
  <c r="E3581" i="1"/>
  <c r="D3581" i="1"/>
  <c r="C3581" i="1"/>
  <c r="X3580" i="1"/>
  <c r="W3580" i="1"/>
  <c r="V3580" i="1"/>
  <c r="U3580" i="1"/>
  <c r="T3580" i="1"/>
  <c r="S3580" i="1"/>
  <c r="R3580" i="1"/>
  <c r="Q3580" i="1"/>
  <c r="P3580" i="1"/>
  <c r="O3580" i="1"/>
  <c r="N3580" i="1"/>
  <c r="M3580" i="1"/>
  <c r="L3580" i="1"/>
  <c r="K3580" i="1"/>
  <c r="J3580" i="1"/>
  <c r="I3580" i="1"/>
  <c r="H3580" i="1"/>
  <c r="G3580" i="1"/>
  <c r="F3580" i="1"/>
  <c r="E3580" i="1"/>
  <c r="D3580" i="1"/>
  <c r="C3580" i="1"/>
  <c r="X3579" i="1"/>
  <c r="W3579" i="1"/>
  <c r="V3579" i="1"/>
  <c r="U3579" i="1"/>
  <c r="T3579" i="1"/>
  <c r="S3579" i="1"/>
  <c r="R3579" i="1"/>
  <c r="Q3579" i="1"/>
  <c r="P3579" i="1"/>
  <c r="O3579" i="1"/>
  <c r="N3579" i="1"/>
  <c r="M3579" i="1"/>
  <c r="L3579" i="1"/>
  <c r="K3579" i="1"/>
  <c r="J3579" i="1"/>
  <c r="I3579" i="1"/>
  <c r="H3579" i="1"/>
  <c r="G3579" i="1"/>
  <c r="F3579" i="1"/>
  <c r="E3579" i="1"/>
  <c r="D3579" i="1"/>
  <c r="C3579" i="1"/>
  <c r="X3578" i="1"/>
  <c r="W3578" i="1"/>
  <c r="V3578" i="1"/>
  <c r="U3578" i="1"/>
  <c r="T3578" i="1"/>
  <c r="S3578" i="1"/>
  <c r="R3578" i="1"/>
  <c r="Q3578" i="1"/>
  <c r="P3578" i="1"/>
  <c r="O3578" i="1"/>
  <c r="N3578" i="1"/>
  <c r="M3578" i="1"/>
  <c r="L3578" i="1"/>
  <c r="K3578" i="1"/>
  <c r="J3578" i="1"/>
  <c r="I3578" i="1"/>
  <c r="H3578" i="1"/>
  <c r="G3578" i="1"/>
  <c r="F3578" i="1"/>
  <c r="E3578" i="1"/>
  <c r="D3578" i="1"/>
  <c r="C3578" i="1"/>
  <c r="X3577" i="1"/>
  <c r="W3577" i="1"/>
  <c r="V3577" i="1"/>
  <c r="U3577" i="1"/>
  <c r="T3577" i="1"/>
  <c r="S3577" i="1"/>
  <c r="R3577" i="1"/>
  <c r="Q3577" i="1"/>
  <c r="P3577" i="1"/>
  <c r="O3577" i="1"/>
  <c r="N3577" i="1"/>
  <c r="M3577" i="1"/>
  <c r="L3577" i="1"/>
  <c r="K3577" i="1"/>
  <c r="J3577" i="1"/>
  <c r="I3577" i="1"/>
  <c r="H3577" i="1"/>
  <c r="G3577" i="1"/>
  <c r="F3577" i="1"/>
  <c r="E3577" i="1"/>
  <c r="D3577" i="1"/>
  <c r="C3577" i="1"/>
  <c r="X3576" i="1"/>
  <c r="W3576" i="1"/>
  <c r="V3576" i="1"/>
  <c r="U3576" i="1"/>
  <c r="T3576" i="1"/>
  <c r="S3576" i="1"/>
  <c r="R3576" i="1"/>
  <c r="Q3576" i="1"/>
  <c r="P3576" i="1"/>
  <c r="O3576" i="1"/>
  <c r="N3576" i="1"/>
  <c r="M3576" i="1"/>
  <c r="L3576" i="1"/>
  <c r="K3576" i="1"/>
  <c r="J3576" i="1"/>
  <c r="I3576" i="1"/>
  <c r="H3576" i="1"/>
  <c r="G3576" i="1"/>
  <c r="F3576" i="1"/>
  <c r="E3576" i="1"/>
  <c r="D3576" i="1"/>
  <c r="C3576" i="1"/>
  <c r="X3575" i="1"/>
  <c r="W3575" i="1"/>
  <c r="V3575" i="1"/>
  <c r="U3575" i="1"/>
  <c r="T3575" i="1"/>
  <c r="S3575" i="1"/>
  <c r="R3575" i="1"/>
  <c r="Q3575" i="1"/>
  <c r="P3575" i="1"/>
  <c r="O3575" i="1"/>
  <c r="N3575" i="1"/>
  <c r="M3575" i="1"/>
  <c r="L3575" i="1"/>
  <c r="K3575" i="1"/>
  <c r="J3575" i="1"/>
  <c r="I3575" i="1"/>
  <c r="H3575" i="1"/>
  <c r="G3575" i="1"/>
  <c r="F3575" i="1"/>
  <c r="E3575" i="1"/>
  <c r="D3575" i="1"/>
  <c r="C3575" i="1"/>
  <c r="X3574" i="1"/>
  <c r="W3574" i="1"/>
  <c r="V3574" i="1"/>
  <c r="U3574" i="1"/>
  <c r="T3574" i="1"/>
  <c r="S3574" i="1"/>
  <c r="R3574" i="1"/>
  <c r="Q3574" i="1"/>
  <c r="P3574" i="1"/>
  <c r="O3574" i="1"/>
  <c r="N3574" i="1"/>
  <c r="M3574" i="1"/>
  <c r="L3574" i="1"/>
  <c r="K3574" i="1"/>
  <c r="J3574" i="1"/>
  <c r="I3574" i="1"/>
  <c r="H3574" i="1"/>
  <c r="G3574" i="1"/>
  <c r="F3574" i="1"/>
  <c r="E3574" i="1"/>
  <c r="D3574" i="1"/>
  <c r="C3574" i="1"/>
  <c r="X3573" i="1"/>
  <c r="W3573" i="1"/>
  <c r="V3573" i="1"/>
  <c r="U3573" i="1"/>
  <c r="T3573" i="1"/>
  <c r="S3573" i="1"/>
  <c r="R3573" i="1"/>
  <c r="Q3573" i="1"/>
  <c r="P3573" i="1"/>
  <c r="O3573" i="1"/>
  <c r="N3573" i="1"/>
  <c r="M3573" i="1"/>
  <c r="L3573" i="1"/>
  <c r="K3573" i="1"/>
  <c r="J3573" i="1"/>
  <c r="I3573" i="1"/>
  <c r="H3573" i="1"/>
  <c r="G3573" i="1"/>
  <c r="F3573" i="1"/>
  <c r="E3573" i="1"/>
  <c r="D3573" i="1"/>
  <c r="C3573" i="1"/>
  <c r="X3572" i="1"/>
  <c r="W3572" i="1"/>
  <c r="V3572" i="1"/>
  <c r="U3572" i="1"/>
  <c r="T3572" i="1"/>
  <c r="S3572" i="1"/>
  <c r="R3572" i="1"/>
  <c r="Q3572" i="1"/>
  <c r="P3572" i="1"/>
  <c r="O3572" i="1"/>
  <c r="N3572" i="1"/>
  <c r="M3572" i="1"/>
  <c r="L3572" i="1"/>
  <c r="K3572" i="1"/>
  <c r="J3572" i="1"/>
  <c r="I3572" i="1"/>
  <c r="H3572" i="1"/>
  <c r="G3572" i="1"/>
  <c r="F3572" i="1"/>
  <c r="E3572" i="1"/>
  <c r="D3572" i="1"/>
  <c r="C3572" i="1"/>
  <c r="X3571" i="1"/>
  <c r="W3571" i="1"/>
  <c r="V3571" i="1"/>
  <c r="U3571" i="1"/>
  <c r="T3571" i="1"/>
  <c r="S3571" i="1"/>
  <c r="R3571" i="1"/>
  <c r="Q3571" i="1"/>
  <c r="P3571" i="1"/>
  <c r="O3571" i="1"/>
  <c r="N3571" i="1"/>
  <c r="M3571" i="1"/>
  <c r="L3571" i="1"/>
  <c r="K3571" i="1"/>
  <c r="J3571" i="1"/>
  <c r="I3571" i="1"/>
  <c r="H3571" i="1"/>
  <c r="G3571" i="1"/>
  <c r="F3571" i="1"/>
  <c r="E3571" i="1"/>
  <c r="D3571" i="1"/>
  <c r="C3571" i="1"/>
  <c r="X3570" i="1"/>
  <c r="W3570" i="1"/>
  <c r="V3570" i="1"/>
  <c r="U3570" i="1"/>
  <c r="T3570" i="1"/>
  <c r="S3570" i="1"/>
  <c r="R3570" i="1"/>
  <c r="Q3570" i="1"/>
  <c r="P3570" i="1"/>
  <c r="O3570" i="1"/>
  <c r="N3570" i="1"/>
  <c r="M3570" i="1"/>
  <c r="L3570" i="1"/>
  <c r="K3570" i="1"/>
  <c r="J3570" i="1"/>
  <c r="I3570" i="1"/>
  <c r="H3570" i="1"/>
  <c r="G3570" i="1"/>
  <c r="F3570" i="1"/>
  <c r="E3570" i="1"/>
  <c r="D3570" i="1"/>
  <c r="C3570" i="1"/>
  <c r="X3569" i="1"/>
  <c r="W3569" i="1"/>
  <c r="V3569" i="1"/>
  <c r="U3569" i="1"/>
  <c r="T3569" i="1"/>
  <c r="S3569" i="1"/>
  <c r="R3569" i="1"/>
  <c r="Q3569" i="1"/>
  <c r="P3569" i="1"/>
  <c r="O3569" i="1"/>
  <c r="N3569" i="1"/>
  <c r="M3569" i="1"/>
  <c r="L3569" i="1"/>
  <c r="K3569" i="1"/>
  <c r="J3569" i="1"/>
  <c r="I3569" i="1"/>
  <c r="H3569" i="1"/>
  <c r="G3569" i="1"/>
  <c r="F3569" i="1"/>
  <c r="E3569" i="1"/>
  <c r="D3569" i="1"/>
  <c r="C3569" i="1"/>
  <c r="X3568" i="1"/>
  <c r="W3568" i="1"/>
  <c r="V3568" i="1"/>
  <c r="U3568" i="1"/>
  <c r="T3568" i="1"/>
  <c r="S3568" i="1"/>
  <c r="R3568" i="1"/>
  <c r="Q3568" i="1"/>
  <c r="P3568" i="1"/>
  <c r="O3568" i="1"/>
  <c r="N3568" i="1"/>
  <c r="M3568" i="1"/>
  <c r="L3568" i="1"/>
  <c r="K3568" i="1"/>
  <c r="J3568" i="1"/>
  <c r="I3568" i="1"/>
  <c r="H3568" i="1"/>
  <c r="G3568" i="1"/>
  <c r="F3568" i="1"/>
  <c r="E3568" i="1"/>
  <c r="D3568" i="1"/>
  <c r="C3568" i="1"/>
  <c r="X3567" i="1"/>
  <c r="W3567" i="1"/>
  <c r="V3567" i="1"/>
  <c r="U3567" i="1"/>
  <c r="T3567" i="1"/>
  <c r="S3567" i="1"/>
  <c r="R3567" i="1"/>
  <c r="Q3567" i="1"/>
  <c r="P3567" i="1"/>
  <c r="O3567" i="1"/>
  <c r="N3567" i="1"/>
  <c r="M3567" i="1"/>
  <c r="L3567" i="1"/>
  <c r="K3567" i="1"/>
  <c r="J3567" i="1"/>
  <c r="I3567" i="1"/>
  <c r="H3567" i="1"/>
  <c r="G3567" i="1"/>
  <c r="F3567" i="1"/>
  <c r="E3567" i="1"/>
  <c r="D3567" i="1"/>
  <c r="C3567" i="1"/>
  <c r="X3566" i="1"/>
  <c r="W3566" i="1"/>
  <c r="V3566" i="1"/>
  <c r="U3566" i="1"/>
  <c r="T3566" i="1"/>
  <c r="S3566" i="1"/>
  <c r="R3566" i="1"/>
  <c r="Q3566" i="1"/>
  <c r="P3566" i="1"/>
  <c r="O3566" i="1"/>
  <c r="N3566" i="1"/>
  <c r="M3566" i="1"/>
  <c r="L3566" i="1"/>
  <c r="K3566" i="1"/>
  <c r="J3566" i="1"/>
  <c r="I3566" i="1"/>
  <c r="H3566" i="1"/>
  <c r="G3566" i="1"/>
  <c r="F3566" i="1"/>
  <c r="E3566" i="1"/>
  <c r="D3566" i="1"/>
  <c r="C3566" i="1"/>
  <c r="X3565" i="1"/>
  <c r="W3565" i="1"/>
  <c r="V3565" i="1"/>
  <c r="U3565" i="1"/>
  <c r="T3565" i="1"/>
  <c r="S3565" i="1"/>
  <c r="R3565" i="1"/>
  <c r="Q3565" i="1"/>
  <c r="P3565" i="1"/>
  <c r="O3565" i="1"/>
  <c r="N3565" i="1"/>
  <c r="M3565" i="1"/>
  <c r="L3565" i="1"/>
  <c r="K3565" i="1"/>
  <c r="J3565" i="1"/>
  <c r="I3565" i="1"/>
  <c r="H3565" i="1"/>
  <c r="G3565" i="1"/>
  <c r="F3565" i="1"/>
  <c r="E3565" i="1"/>
  <c r="D3565" i="1"/>
  <c r="C3565" i="1"/>
  <c r="X3564" i="1"/>
  <c r="W3564" i="1"/>
  <c r="V3564" i="1"/>
  <c r="U3564" i="1"/>
  <c r="T3564" i="1"/>
  <c r="S3564" i="1"/>
  <c r="R3564" i="1"/>
  <c r="Q3564" i="1"/>
  <c r="P3564" i="1"/>
  <c r="O3564" i="1"/>
  <c r="N3564" i="1"/>
  <c r="M3564" i="1"/>
  <c r="L3564" i="1"/>
  <c r="K3564" i="1"/>
  <c r="J3564" i="1"/>
  <c r="I3564" i="1"/>
  <c r="H3564" i="1"/>
  <c r="G3564" i="1"/>
  <c r="F3564" i="1"/>
  <c r="E3564" i="1"/>
  <c r="D3564" i="1"/>
  <c r="C3564" i="1"/>
  <c r="X3563" i="1"/>
  <c r="W3563" i="1"/>
  <c r="V3563" i="1"/>
  <c r="U3563" i="1"/>
  <c r="T3563" i="1"/>
  <c r="S3563" i="1"/>
  <c r="R3563" i="1"/>
  <c r="Q3563" i="1"/>
  <c r="P3563" i="1"/>
  <c r="O3563" i="1"/>
  <c r="N3563" i="1"/>
  <c r="M3563" i="1"/>
  <c r="L3563" i="1"/>
  <c r="K3563" i="1"/>
  <c r="J3563" i="1"/>
  <c r="I3563" i="1"/>
  <c r="H3563" i="1"/>
  <c r="G3563" i="1"/>
  <c r="F3563" i="1"/>
  <c r="E3563" i="1"/>
  <c r="D3563" i="1"/>
  <c r="C3563" i="1"/>
  <c r="X3562" i="1"/>
  <c r="W3562" i="1"/>
  <c r="V3562" i="1"/>
  <c r="U3562" i="1"/>
  <c r="T3562" i="1"/>
  <c r="S3562" i="1"/>
  <c r="R3562" i="1"/>
  <c r="Q3562" i="1"/>
  <c r="P3562" i="1"/>
  <c r="O3562" i="1"/>
  <c r="N3562" i="1"/>
  <c r="M3562" i="1"/>
  <c r="L3562" i="1"/>
  <c r="K3562" i="1"/>
  <c r="J3562" i="1"/>
  <c r="I3562" i="1"/>
  <c r="H3562" i="1"/>
  <c r="G3562" i="1"/>
  <c r="F3562" i="1"/>
  <c r="E3562" i="1"/>
  <c r="D3562" i="1"/>
  <c r="C3562" i="1"/>
  <c r="X3561" i="1"/>
  <c r="W3561" i="1"/>
  <c r="V3561" i="1"/>
  <c r="U3561" i="1"/>
  <c r="T3561" i="1"/>
  <c r="S3561" i="1"/>
  <c r="R3561" i="1"/>
  <c r="Q3561" i="1"/>
  <c r="P3561" i="1"/>
  <c r="O3561" i="1"/>
  <c r="N3561" i="1"/>
  <c r="M3561" i="1"/>
  <c r="L3561" i="1"/>
  <c r="K3561" i="1"/>
  <c r="J3561" i="1"/>
  <c r="I3561" i="1"/>
  <c r="H3561" i="1"/>
  <c r="G3561" i="1"/>
  <c r="F3561" i="1"/>
  <c r="E3561" i="1"/>
  <c r="D3561" i="1"/>
  <c r="C3561" i="1"/>
  <c r="X3560" i="1"/>
  <c r="W3560" i="1"/>
  <c r="V3560" i="1"/>
  <c r="U3560" i="1"/>
  <c r="T3560" i="1"/>
  <c r="S3560" i="1"/>
  <c r="R3560" i="1"/>
  <c r="Q3560" i="1"/>
  <c r="P3560" i="1"/>
  <c r="O3560" i="1"/>
  <c r="N3560" i="1"/>
  <c r="M3560" i="1"/>
  <c r="L3560" i="1"/>
  <c r="K3560" i="1"/>
  <c r="J3560" i="1"/>
  <c r="I3560" i="1"/>
  <c r="H3560" i="1"/>
  <c r="G3560" i="1"/>
  <c r="F3560" i="1"/>
  <c r="E3560" i="1"/>
  <c r="D3560" i="1"/>
  <c r="C3560" i="1"/>
  <c r="X3559" i="1"/>
  <c r="W3559" i="1"/>
  <c r="V3559" i="1"/>
  <c r="U3559" i="1"/>
  <c r="T3559" i="1"/>
  <c r="S3559" i="1"/>
  <c r="R3559" i="1"/>
  <c r="Q3559" i="1"/>
  <c r="P3559" i="1"/>
  <c r="O3559" i="1"/>
  <c r="N3559" i="1"/>
  <c r="M3559" i="1"/>
  <c r="L3559" i="1"/>
  <c r="K3559" i="1"/>
  <c r="J3559" i="1"/>
  <c r="I3559" i="1"/>
  <c r="H3559" i="1"/>
  <c r="G3559" i="1"/>
  <c r="F3559" i="1"/>
  <c r="E3559" i="1"/>
  <c r="D3559" i="1"/>
  <c r="C3559" i="1"/>
  <c r="X3558" i="1"/>
  <c r="W3558" i="1"/>
  <c r="V3558" i="1"/>
  <c r="U3558" i="1"/>
  <c r="T3558" i="1"/>
  <c r="S3558" i="1"/>
  <c r="R3558" i="1"/>
  <c r="Q3558" i="1"/>
  <c r="P3558" i="1"/>
  <c r="O3558" i="1"/>
  <c r="N3558" i="1"/>
  <c r="M3558" i="1"/>
  <c r="L3558" i="1"/>
  <c r="K3558" i="1"/>
  <c r="J3558" i="1"/>
  <c r="I3558" i="1"/>
  <c r="H3558" i="1"/>
  <c r="G3558" i="1"/>
  <c r="F3558" i="1"/>
  <c r="E3558" i="1"/>
  <c r="D3558" i="1"/>
  <c r="C3558" i="1"/>
  <c r="X3557" i="1"/>
  <c r="W3557" i="1"/>
  <c r="V3557" i="1"/>
  <c r="U3557" i="1"/>
  <c r="T3557" i="1"/>
  <c r="S3557" i="1"/>
  <c r="R3557" i="1"/>
  <c r="Q3557" i="1"/>
  <c r="P3557" i="1"/>
  <c r="O3557" i="1"/>
  <c r="N3557" i="1"/>
  <c r="M3557" i="1"/>
  <c r="L3557" i="1"/>
  <c r="K3557" i="1"/>
  <c r="J3557" i="1"/>
  <c r="I3557" i="1"/>
  <c r="H3557" i="1"/>
  <c r="G3557" i="1"/>
  <c r="F3557" i="1"/>
  <c r="E3557" i="1"/>
  <c r="D3557" i="1"/>
  <c r="C3557" i="1"/>
  <c r="X3556" i="1"/>
  <c r="W3556" i="1"/>
  <c r="V3556" i="1"/>
  <c r="U3556" i="1"/>
  <c r="T3556" i="1"/>
  <c r="S3556" i="1"/>
  <c r="R3556" i="1"/>
  <c r="Q3556" i="1"/>
  <c r="P3556" i="1"/>
  <c r="O3556" i="1"/>
  <c r="N3556" i="1"/>
  <c r="M3556" i="1"/>
  <c r="L3556" i="1"/>
  <c r="K3556" i="1"/>
  <c r="J3556" i="1"/>
  <c r="I3556" i="1"/>
  <c r="H3556" i="1"/>
  <c r="G3556" i="1"/>
  <c r="F3556" i="1"/>
  <c r="E3556" i="1"/>
  <c r="D3556" i="1"/>
  <c r="C3556" i="1"/>
  <c r="X3555" i="1"/>
  <c r="W3555" i="1"/>
  <c r="V3555" i="1"/>
  <c r="U3555" i="1"/>
  <c r="T3555" i="1"/>
  <c r="S3555" i="1"/>
  <c r="R3555" i="1"/>
  <c r="Q3555" i="1"/>
  <c r="P3555" i="1"/>
  <c r="O3555" i="1"/>
  <c r="N3555" i="1"/>
  <c r="M3555" i="1"/>
  <c r="L3555" i="1"/>
  <c r="K3555" i="1"/>
  <c r="J3555" i="1"/>
  <c r="I3555" i="1"/>
  <c r="H3555" i="1"/>
  <c r="G3555" i="1"/>
  <c r="F3555" i="1"/>
  <c r="E3555" i="1"/>
  <c r="D3555" i="1"/>
  <c r="C3555" i="1"/>
  <c r="X3554" i="1"/>
  <c r="W3554" i="1"/>
  <c r="V3554" i="1"/>
  <c r="U3554" i="1"/>
  <c r="T3554" i="1"/>
  <c r="S3554" i="1"/>
  <c r="R3554" i="1"/>
  <c r="Q3554" i="1"/>
  <c r="P3554" i="1"/>
  <c r="O3554" i="1"/>
  <c r="N3554" i="1"/>
  <c r="M3554" i="1"/>
  <c r="L3554" i="1"/>
  <c r="K3554" i="1"/>
  <c r="J3554" i="1"/>
  <c r="I3554" i="1"/>
  <c r="H3554" i="1"/>
  <c r="G3554" i="1"/>
  <c r="F3554" i="1"/>
  <c r="E3554" i="1"/>
  <c r="D3554" i="1"/>
  <c r="C3554" i="1"/>
  <c r="X3553" i="1"/>
  <c r="W3553" i="1"/>
  <c r="V3553" i="1"/>
  <c r="U3553" i="1"/>
  <c r="T3553" i="1"/>
  <c r="S3553" i="1"/>
  <c r="R3553" i="1"/>
  <c r="Q3553" i="1"/>
  <c r="P3553" i="1"/>
  <c r="O3553" i="1"/>
  <c r="N3553" i="1"/>
  <c r="M3553" i="1"/>
  <c r="L3553" i="1"/>
  <c r="K3553" i="1"/>
  <c r="J3553" i="1"/>
  <c r="I3553" i="1"/>
  <c r="H3553" i="1"/>
  <c r="G3553" i="1"/>
  <c r="F3553" i="1"/>
  <c r="E3553" i="1"/>
  <c r="D3553" i="1"/>
  <c r="C3553" i="1"/>
  <c r="X3552" i="1"/>
  <c r="W3552" i="1"/>
  <c r="V3552" i="1"/>
  <c r="U3552" i="1"/>
  <c r="T3552" i="1"/>
  <c r="S3552" i="1"/>
  <c r="R3552" i="1"/>
  <c r="Q3552" i="1"/>
  <c r="P3552" i="1"/>
  <c r="O3552" i="1"/>
  <c r="N3552" i="1"/>
  <c r="M3552" i="1"/>
  <c r="L3552" i="1"/>
  <c r="K3552" i="1"/>
  <c r="J3552" i="1"/>
  <c r="I3552" i="1"/>
  <c r="H3552" i="1"/>
  <c r="G3552" i="1"/>
  <c r="F3552" i="1"/>
  <c r="E3552" i="1"/>
  <c r="D3552" i="1"/>
  <c r="C3552" i="1"/>
  <c r="X3551" i="1"/>
  <c r="W3551" i="1"/>
  <c r="V3551" i="1"/>
  <c r="U3551" i="1"/>
  <c r="T3551" i="1"/>
  <c r="S3551" i="1"/>
  <c r="R3551" i="1"/>
  <c r="Q3551" i="1"/>
  <c r="P3551" i="1"/>
  <c r="O3551" i="1"/>
  <c r="N3551" i="1"/>
  <c r="M3551" i="1"/>
  <c r="L3551" i="1"/>
  <c r="K3551" i="1"/>
  <c r="J3551" i="1"/>
  <c r="I3551" i="1"/>
  <c r="H3551" i="1"/>
  <c r="G3551" i="1"/>
  <c r="F3551" i="1"/>
  <c r="E3551" i="1"/>
  <c r="D3551" i="1"/>
  <c r="C3551" i="1"/>
  <c r="X3550" i="1"/>
  <c r="W3550" i="1"/>
  <c r="V3550" i="1"/>
  <c r="U3550" i="1"/>
  <c r="T3550" i="1"/>
  <c r="S3550" i="1"/>
  <c r="R3550" i="1"/>
  <c r="Q3550" i="1"/>
  <c r="P3550" i="1"/>
  <c r="O3550" i="1"/>
  <c r="N3550" i="1"/>
  <c r="M3550" i="1"/>
  <c r="L3550" i="1"/>
  <c r="K3550" i="1"/>
  <c r="J3550" i="1"/>
  <c r="I3550" i="1"/>
  <c r="H3550" i="1"/>
  <c r="G3550" i="1"/>
  <c r="F3550" i="1"/>
  <c r="E3550" i="1"/>
  <c r="D3550" i="1"/>
  <c r="C3550" i="1"/>
  <c r="X3549" i="1"/>
  <c r="W3549" i="1"/>
  <c r="V3549" i="1"/>
  <c r="U3549" i="1"/>
  <c r="T3549" i="1"/>
  <c r="S3549" i="1"/>
  <c r="R3549" i="1"/>
  <c r="Q3549" i="1"/>
  <c r="P3549" i="1"/>
  <c r="O3549" i="1"/>
  <c r="N3549" i="1"/>
  <c r="M3549" i="1"/>
  <c r="L3549" i="1"/>
  <c r="K3549" i="1"/>
  <c r="J3549" i="1"/>
  <c r="I3549" i="1"/>
  <c r="H3549" i="1"/>
  <c r="G3549" i="1"/>
  <c r="F3549" i="1"/>
  <c r="E3549" i="1"/>
  <c r="D3549" i="1"/>
  <c r="C3549" i="1"/>
  <c r="X3548" i="1"/>
  <c r="W3548" i="1"/>
  <c r="V3548" i="1"/>
  <c r="U3548" i="1"/>
  <c r="T3548" i="1"/>
  <c r="S3548" i="1"/>
  <c r="R3548" i="1"/>
  <c r="Q3548" i="1"/>
  <c r="P3548" i="1"/>
  <c r="O3548" i="1"/>
  <c r="N3548" i="1"/>
  <c r="M3548" i="1"/>
  <c r="L3548" i="1"/>
  <c r="K3548" i="1"/>
  <c r="J3548" i="1"/>
  <c r="I3548" i="1"/>
  <c r="H3548" i="1"/>
  <c r="G3548" i="1"/>
  <c r="F3548" i="1"/>
  <c r="E3548" i="1"/>
  <c r="D3548" i="1"/>
  <c r="C3548" i="1"/>
  <c r="X3547" i="1"/>
  <c r="W3547" i="1"/>
  <c r="V3547" i="1"/>
  <c r="U3547" i="1"/>
  <c r="T3547" i="1"/>
  <c r="S3547" i="1"/>
  <c r="R3547" i="1"/>
  <c r="Q3547" i="1"/>
  <c r="P3547" i="1"/>
  <c r="O3547" i="1"/>
  <c r="N3547" i="1"/>
  <c r="M3547" i="1"/>
  <c r="L3547" i="1"/>
  <c r="K3547" i="1"/>
  <c r="J3547" i="1"/>
  <c r="I3547" i="1"/>
  <c r="H3547" i="1"/>
  <c r="G3547" i="1"/>
  <c r="F3547" i="1"/>
  <c r="E3547" i="1"/>
  <c r="D3547" i="1"/>
  <c r="C3547" i="1"/>
  <c r="X3546" i="1"/>
  <c r="W3546" i="1"/>
  <c r="V3546" i="1"/>
  <c r="U3546" i="1"/>
  <c r="T3546" i="1"/>
  <c r="S3546" i="1"/>
  <c r="R3546" i="1"/>
  <c r="Q3546" i="1"/>
  <c r="P3546" i="1"/>
  <c r="O3546" i="1"/>
  <c r="N3546" i="1"/>
  <c r="M3546" i="1"/>
  <c r="L3546" i="1"/>
  <c r="K3546" i="1"/>
  <c r="J3546" i="1"/>
  <c r="I3546" i="1"/>
  <c r="H3546" i="1"/>
  <c r="G3546" i="1"/>
  <c r="F3546" i="1"/>
  <c r="E3546" i="1"/>
  <c r="D3546" i="1"/>
  <c r="C3546" i="1"/>
  <c r="X3545" i="1"/>
  <c r="W3545" i="1"/>
  <c r="V3545" i="1"/>
  <c r="U3545" i="1"/>
  <c r="T3545" i="1"/>
  <c r="S3545" i="1"/>
  <c r="R3545" i="1"/>
  <c r="Q3545" i="1"/>
  <c r="P3545" i="1"/>
  <c r="O3545" i="1"/>
  <c r="N3545" i="1"/>
  <c r="M3545" i="1"/>
  <c r="L3545" i="1"/>
  <c r="K3545" i="1"/>
  <c r="J3545" i="1"/>
  <c r="I3545" i="1"/>
  <c r="H3545" i="1"/>
  <c r="G3545" i="1"/>
  <c r="F3545" i="1"/>
  <c r="E3545" i="1"/>
  <c r="D3545" i="1"/>
  <c r="C3545" i="1"/>
  <c r="X3544" i="1"/>
  <c r="W3544" i="1"/>
  <c r="V3544" i="1"/>
  <c r="U3544" i="1"/>
  <c r="T3544" i="1"/>
  <c r="S3544" i="1"/>
  <c r="R3544" i="1"/>
  <c r="Q3544" i="1"/>
  <c r="P3544" i="1"/>
  <c r="O3544" i="1"/>
  <c r="N3544" i="1"/>
  <c r="M3544" i="1"/>
  <c r="L3544" i="1"/>
  <c r="K3544" i="1"/>
  <c r="J3544" i="1"/>
  <c r="I3544" i="1"/>
  <c r="H3544" i="1"/>
  <c r="G3544" i="1"/>
  <c r="F3544" i="1"/>
  <c r="E3544" i="1"/>
  <c r="D3544" i="1"/>
  <c r="C3544" i="1"/>
  <c r="X3543" i="1"/>
  <c r="W3543" i="1"/>
  <c r="V3543" i="1"/>
  <c r="U3543" i="1"/>
  <c r="T3543" i="1"/>
  <c r="S3543" i="1"/>
  <c r="R3543" i="1"/>
  <c r="Q3543" i="1"/>
  <c r="P3543" i="1"/>
  <c r="O3543" i="1"/>
  <c r="N3543" i="1"/>
  <c r="M3543" i="1"/>
  <c r="L3543" i="1"/>
  <c r="K3543" i="1"/>
  <c r="J3543" i="1"/>
  <c r="I3543" i="1"/>
  <c r="H3543" i="1"/>
  <c r="G3543" i="1"/>
  <c r="F3543" i="1"/>
  <c r="E3543" i="1"/>
  <c r="D3543" i="1"/>
  <c r="C3543" i="1"/>
  <c r="X3542" i="1"/>
  <c r="W3542" i="1"/>
  <c r="V3542" i="1"/>
  <c r="U3542" i="1"/>
  <c r="T3542" i="1"/>
  <c r="S3542" i="1"/>
  <c r="R3542" i="1"/>
  <c r="Q3542" i="1"/>
  <c r="P3542" i="1"/>
  <c r="O3542" i="1"/>
  <c r="N3542" i="1"/>
  <c r="M3542" i="1"/>
  <c r="L3542" i="1"/>
  <c r="K3542" i="1"/>
  <c r="J3542" i="1"/>
  <c r="I3542" i="1"/>
  <c r="H3542" i="1"/>
  <c r="G3542" i="1"/>
  <c r="F3542" i="1"/>
  <c r="E3542" i="1"/>
  <c r="D3542" i="1"/>
  <c r="C3542" i="1"/>
  <c r="X3541" i="1"/>
  <c r="W3541" i="1"/>
  <c r="V3541" i="1"/>
  <c r="U3541" i="1"/>
  <c r="T3541" i="1"/>
  <c r="S3541" i="1"/>
  <c r="R3541" i="1"/>
  <c r="Q3541" i="1"/>
  <c r="P3541" i="1"/>
  <c r="O3541" i="1"/>
  <c r="N3541" i="1"/>
  <c r="M3541" i="1"/>
  <c r="L3541" i="1"/>
  <c r="K3541" i="1"/>
  <c r="J3541" i="1"/>
  <c r="I3541" i="1"/>
  <c r="H3541" i="1"/>
  <c r="G3541" i="1"/>
  <c r="F3541" i="1"/>
  <c r="E3541" i="1"/>
  <c r="D3541" i="1"/>
  <c r="C3541" i="1"/>
  <c r="X3540" i="1"/>
  <c r="W3540" i="1"/>
  <c r="V3540" i="1"/>
  <c r="U3540" i="1"/>
  <c r="T3540" i="1"/>
  <c r="S3540" i="1"/>
  <c r="R3540" i="1"/>
  <c r="Q3540" i="1"/>
  <c r="P3540" i="1"/>
  <c r="O3540" i="1"/>
  <c r="N3540" i="1"/>
  <c r="M3540" i="1"/>
  <c r="L3540" i="1"/>
  <c r="K3540" i="1"/>
  <c r="J3540" i="1"/>
  <c r="I3540" i="1"/>
  <c r="H3540" i="1"/>
  <c r="G3540" i="1"/>
  <c r="F3540" i="1"/>
  <c r="E3540" i="1"/>
  <c r="D3540" i="1"/>
  <c r="C3540" i="1"/>
  <c r="X3539" i="1"/>
  <c r="W3539" i="1"/>
  <c r="V3539" i="1"/>
  <c r="U3539" i="1"/>
  <c r="T3539" i="1"/>
  <c r="S3539" i="1"/>
  <c r="R3539" i="1"/>
  <c r="Q3539" i="1"/>
  <c r="P3539" i="1"/>
  <c r="O3539" i="1"/>
  <c r="N3539" i="1"/>
  <c r="M3539" i="1"/>
  <c r="L3539" i="1"/>
  <c r="K3539" i="1"/>
  <c r="J3539" i="1"/>
  <c r="I3539" i="1"/>
  <c r="H3539" i="1"/>
  <c r="G3539" i="1"/>
  <c r="F3539" i="1"/>
  <c r="E3539" i="1"/>
  <c r="D3539" i="1"/>
  <c r="C3539" i="1"/>
  <c r="X3538" i="1"/>
  <c r="W3538" i="1"/>
  <c r="V3538" i="1"/>
  <c r="U3538" i="1"/>
  <c r="T3538" i="1"/>
  <c r="S3538" i="1"/>
  <c r="R3538" i="1"/>
  <c r="Q3538" i="1"/>
  <c r="P3538" i="1"/>
  <c r="O3538" i="1"/>
  <c r="N3538" i="1"/>
  <c r="M3538" i="1"/>
  <c r="L3538" i="1"/>
  <c r="K3538" i="1"/>
  <c r="J3538" i="1"/>
  <c r="I3538" i="1"/>
  <c r="H3538" i="1"/>
  <c r="G3538" i="1"/>
  <c r="F3538" i="1"/>
  <c r="E3538" i="1"/>
  <c r="D3538" i="1"/>
  <c r="C3538" i="1"/>
  <c r="X3537" i="1"/>
  <c r="W3537" i="1"/>
  <c r="V3537" i="1"/>
  <c r="U3537" i="1"/>
  <c r="T3537" i="1"/>
  <c r="S3537" i="1"/>
  <c r="R3537" i="1"/>
  <c r="Q3537" i="1"/>
  <c r="P3537" i="1"/>
  <c r="O3537" i="1"/>
  <c r="N3537" i="1"/>
  <c r="M3537" i="1"/>
  <c r="L3537" i="1"/>
  <c r="K3537" i="1"/>
  <c r="J3537" i="1"/>
  <c r="I3537" i="1"/>
  <c r="H3537" i="1"/>
  <c r="G3537" i="1"/>
  <c r="F3537" i="1"/>
  <c r="E3537" i="1"/>
  <c r="D3537" i="1"/>
  <c r="C3537" i="1"/>
  <c r="X3536" i="1"/>
  <c r="W3536" i="1"/>
  <c r="V3536" i="1"/>
  <c r="U3536" i="1"/>
  <c r="T3536" i="1"/>
  <c r="S3536" i="1"/>
  <c r="R3536" i="1"/>
  <c r="Q3536" i="1"/>
  <c r="P3536" i="1"/>
  <c r="O3536" i="1"/>
  <c r="N3536" i="1"/>
  <c r="M3536" i="1"/>
  <c r="L3536" i="1"/>
  <c r="K3536" i="1"/>
  <c r="J3536" i="1"/>
  <c r="I3536" i="1"/>
  <c r="H3536" i="1"/>
  <c r="G3536" i="1"/>
  <c r="F3536" i="1"/>
  <c r="E3536" i="1"/>
  <c r="D3536" i="1"/>
  <c r="C3536" i="1"/>
  <c r="X3535" i="1"/>
  <c r="W3535" i="1"/>
  <c r="V3535" i="1"/>
  <c r="U3535" i="1"/>
  <c r="T3535" i="1"/>
  <c r="S3535" i="1"/>
  <c r="R3535" i="1"/>
  <c r="Q3535" i="1"/>
  <c r="P3535" i="1"/>
  <c r="O3535" i="1"/>
  <c r="N3535" i="1"/>
  <c r="M3535" i="1"/>
  <c r="L3535" i="1"/>
  <c r="K3535" i="1"/>
  <c r="J3535" i="1"/>
  <c r="I3535" i="1"/>
  <c r="H3535" i="1"/>
  <c r="G3535" i="1"/>
  <c r="F3535" i="1"/>
  <c r="E3535" i="1"/>
  <c r="D3535" i="1"/>
  <c r="C3535" i="1"/>
  <c r="X3534" i="1"/>
  <c r="W3534" i="1"/>
  <c r="V3534" i="1"/>
  <c r="U3534" i="1"/>
  <c r="T3534" i="1"/>
  <c r="S3534" i="1"/>
  <c r="R3534" i="1"/>
  <c r="Q3534" i="1"/>
  <c r="P3534" i="1"/>
  <c r="O3534" i="1"/>
  <c r="N3534" i="1"/>
  <c r="M3534" i="1"/>
  <c r="L3534" i="1"/>
  <c r="K3534" i="1"/>
  <c r="J3534" i="1"/>
  <c r="I3534" i="1"/>
  <c r="H3534" i="1"/>
  <c r="G3534" i="1"/>
  <c r="F3534" i="1"/>
  <c r="E3534" i="1"/>
  <c r="D3534" i="1"/>
  <c r="C3534" i="1"/>
  <c r="X3533" i="1"/>
  <c r="W3533" i="1"/>
  <c r="V3533" i="1"/>
  <c r="U3533" i="1"/>
  <c r="T3533" i="1"/>
  <c r="S3533" i="1"/>
  <c r="R3533" i="1"/>
  <c r="Q3533" i="1"/>
  <c r="P3533" i="1"/>
  <c r="O3533" i="1"/>
  <c r="N3533" i="1"/>
  <c r="M3533" i="1"/>
  <c r="L3533" i="1"/>
  <c r="K3533" i="1"/>
  <c r="J3533" i="1"/>
  <c r="I3533" i="1"/>
  <c r="H3533" i="1"/>
  <c r="G3533" i="1"/>
  <c r="F3533" i="1"/>
  <c r="E3533" i="1"/>
  <c r="D3533" i="1"/>
  <c r="C3533" i="1"/>
  <c r="X3532" i="1"/>
  <c r="W3532" i="1"/>
  <c r="V3532" i="1"/>
  <c r="U3532" i="1"/>
  <c r="T3532" i="1"/>
  <c r="S3532" i="1"/>
  <c r="R3532" i="1"/>
  <c r="Q3532" i="1"/>
  <c r="P3532" i="1"/>
  <c r="O3532" i="1"/>
  <c r="N3532" i="1"/>
  <c r="M3532" i="1"/>
  <c r="L3532" i="1"/>
  <c r="K3532" i="1"/>
  <c r="J3532" i="1"/>
  <c r="I3532" i="1"/>
  <c r="H3532" i="1"/>
  <c r="G3532" i="1"/>
  <c r="F3532" i="1"/>
  <c r="E3532" i="1"/>
  <c r="D3532" i="1"/>
  <c r="C3532" i="1"/>
  <c r="X3531" i="1"/>
  <c r="W3531" i="1"/>
  <c r="V3531" i="1"/>
  <c r="U3531" i="1"/>
  <c r="T3531" i="1"/>
  <c r="S3531" i="1"/>
  <c r="R3531" i="1"/>
  <c r="Q3531" i="1"/>
  <c r="P3531" i="1"/>
  <c r="O3531" i="1"/>
  <c r="N3531" i="1"/>
  <c r="M3531" i="1"/>
  <c r="L3531" i="1"/>
  <c r="K3531" i="1"/>
  <c r="J3531" i="1"/>
  <c r="I3531" i="1"/>
  <c r="H3531" i="1"/>
  <c r="G3531" i="1"/>
  <c r="F3531" i="1"/>
  <c r="E3531" i="1"/>
  <c r="D3531" i="1"/>
  <c r="C3531" i="1"/>
  <c r="X3530" i="1"/>
  <c r="W3530" i="1"/>
  <c r="V3530" i="1"/>
  <c r="U3530" i="1"/>
  <c r="T3530" i="1"/>
  <c r="S3530" i="1"/>
  <c r="R3530" i="1"/>
  <c r="Q3530" i="1"/>
  <c r="P3530" i="1"/>
  <c r="O3530" i="1"/>
  <c r="N3530" i="1"/>
  <c r="M3530" i="1"/>
  <c r="L3530" i="1"/>
  <c r="K3530" i="1"/>
  <c r="J3530" i="1"/>
  <c r="I3530" i="1"/>
  <c r="H3530" i="1"/>
  <c r="G3530" i="1"/>
  <c r="F3530" i="1"/>
  <c r="E3530" i="1"/>
  <c r="D3530" i="1"/>
  <c r="C3530" i="1"/>
  <c r="X3529" i="1"/>
  <c r="W3529" i="1"/>
  <c r="V3529" i="1"/>
  <c r="U3529" i="1"/>
  <c r="T3529" i="1"/>
  <c r="S3529" i="1"/>
  <c r="R3529" i="1"/>
  <c r="Q3529" i="1"/>
  <c r="P3529" i="1"/>
  <c r="O3529" i="1"/>
  <c r="N3529" i="1"/>
  <c r="M3529" i="1"/>
  <c r="L3529" i="1"/>
  <c r="K3529" i="1"/>
  <c r="J3529" i="1"/>
  <c r="I3529" i="1"/>
  <c r="H3529" i="1"/>
  <c r="G3529" i="1"/>
  <c r="F3529" i="1"/>
  <c r="E3529" i="1"/>
  <c r="D3529" i="1"/>
  <c r="C3529" i="1"/>
  <c r="X3528" i="1"/>
  <c r="W3528" i="1"/>
  <c r="V3528" i="1"/>
  <c r="U3528" i="1"/>
  <c r="T3528" i="1"/>
  <c r="S3528" i="1"/>
  <c r="R3528" i="1"/>
  <c r="Q3528" i="1"/>
  <c r="P3528" i="1"/>
  <c r="O3528" i="1"/>
  <c r="N3528" i="1"/>
  <c r="M3528" i="1"/>
  <c r="L3528" i="1"/>
  <c r="K3528" i="1"/>
  <c r="J3528" i="1"/>
  <c r="I3528" i="1"/>
  <c r="H3528" i="1"/>
  <c r="G3528" i="1"/>
  <c r="F3528" i="1"/>
  <c r="E3528" i="1"/>
  <c r="D3528" i="1"/>
  <c r="C3528" i="1"/>
  <c r="X3527" i="1"/>
  <c r="W3527" i="1"/>
  <c r="V3527" i="1"/>
  <c r="U3527" i="1"/>
  <c r="T3527" i="1"/>
  <c r="S3527" i="1"/>
  <c r="R3527" i="1"/>
  <c r="Q3527" i="1"/>
  <c r="P3527" i="1"/>
  <c r="O3527" i="1"/>
  <c r="N3527" i="1"/>
  <c r="M3527" i="1"/>
  <c r="L3527" i="1"/>
  <c r="K3527" i="1"/>
  <c r="J3527" i="1"/>
  <c r="I3527" i="1"/>
  <c r="H3527" i="1"/>
  <c r="G3527" i="1"/>
  <c r="F3527" i="1"/>
  <c r="E3527" i="1"/>
  <c r="D3527" i="1"/>
  <c r="C3527" i="1"/>
  <c r="X3526" i="1"/>
  <c r="W3526" i="1"/>
  <c r="V3526" i="1"/>
  <c r="U3526" i="1"/>
  <c r="T3526" i="1"/>
  <c r="S3526" i="1"/>
  <c r="R3526" i="1"/>
  <c r="Q3526" i="1"/>
  <c r="P3526" i="1"/>
  <c r="O3526" i="1"/>
  <c r="N3526" i="1"/>
  <c r="M3526" i="1"/>
  <c r="L3526" i="1"/>
  <c r="K3526" i="1"/>
  <c r="J3526" i="1"/>
  <c r="I3526" i="1"/>
  <c r="H3526" i="1"/>
  <c r="G3526" i="1"/>
  <c r="F3526" i="1"/>
  <c r="E3526" i="1"/>
  <c r="D3526" i="1"/>
  <c r="C3526" i="1"/>
  <c r="X3525" i="1"/>
  <c r="W3525" i="1"/>
  <c r="V3525" i="1"/>
  <c r="U3525" i="1"/>
  <c r="T3525" i="1"/>
  <c r="S3525" i="1"/>
  <c r="R3525" i="1"/>
  <c r="Q3525" i="1"/>
  <c r="P3525" i="1"/>
  <c r="O3525" i="1"/>
  <c r="N3525" i="1"/>
  <c r="M3525" i="1"/>
  <c r="L3525" i="1"/>
  <c r="K3525" i="1"/>
  <c r="J3525" i="1"/>
  <c r="I3525" i="1"/>
  <c r="H3525" i="1"/>
  <c r="G3525" i="1"/>
  <c r="F3525" i="1"/>
  <c r="E3525" i="1"/>
  <c r="D3525" i="1"/>
  <c r="C3525" i="1"/>
  <c r="X3524" i="1"/>
  <c r="W3524" i="1"/>
  <c r="V3524" i="1"/>
  <c r="U3524" i="1"/>
  <c r="T3524" i="1"/>
  <c r="S3524" i="1"/>
  <c r="R3524" i="1"/>
  <c r="Q3524" i="1"/>
  <c r="P3524" i="1"/>
  <c r="O3524" i="1"/>
  <c r="N3524" i="1"/>
  <c r="M3524" i="1"/>
  <c r="L3524" i="1"/>
  <c r="K3524" i="1"/>
  <c r="J3524" i="1"/>
  <c r="I3524" i="1"/>
  <c r="H3524" i="1"/>
  <c r="G3524" i="1"/>
  <c r="F3524" i="1"/>
  <c r="E3524" i="1"/>
  <c r="D3524" i="1"/>
  <c r="C3524" i="1"/>
  <c r="X3523" i="1"/>
  <c r="W3523" i="1"/>
  <c r="V3523" i="1"/>
  <c r="U3523" i="1"/>
  <c r="T3523" i="1"/>
  <c r="S3523" i="1"/>
  <c r="R3523" i="1"/>
  <c r="Q3523" i="1"/>
  <c r="P3523" i="1"/>
  <c r="O3523" i="1"/>
  <c r="N3523" i="1"/>
  <c r="M3523" i="1"/>
  <c r="L3523" i="1"/>
  <c r="K3523" i="1"/>
  <c r="J3523" i="1"/>
  <c r="I3523" i="1"/>
  <c r="H3523" i="1"/>
  <c r="G3523" i="1"/>
  <c r="F3523" i="1"/>
  <c r="E3523" i="1"/>
  <c r="D3523" i="1"/>
  <c r="C3523" i="1"/>
  <c r="X3522" i="1"/>
  <c r="W3522" i="1"/>
  <c r="V3522" i="1"/>
  <c r="U3522" i="1"/>
  <c r="T3522" i="1"/>
  <c r="S3522" i="1"/>
  <c r="R3522" i="1"/>
  <c r="Q3522" i="1"/>
  <c r="P3522" i="1"/>
  <c r="O3522" i="1"/>
  <c r="N3522" i="1"/>
  <c r="M3522" i="1"/>
  <c r="L3522" i="1"/>
  <c r="K3522" i="1"/>
  <c r="J3522" i="1"/>
  <c r="I3522" i="1"/>
  <c r="H3522" i="1"/>
  <c r="G3522" i="1"/>
  <c r="F3522" i="1"/>
  <c r="E3522" i="1"/>
  <c r="D3522" i="1"/>
  <c r="C3522" i="1"/>
  <c r="X3521" i="1"/>
  <c r="W3521" i="1"/>
  <c r="V3521" i="1"/>
  <c r="U3521" i="1"/>
  <c r="T3521" i="1"/>
  <c r="S3521" i="1"/>
  <c r="R3521" i="1"/>
  <c r="Q3521" i="1"/>
  <c r="P3521" i="1"/>
  <c r="O3521" i="1"/>
  <c r="N3521" i="1"/>
  <c r="M3521" i="1"/>
  <c r="L3521" i="1"/>
  <c r="K3521" i="1"/>
  <c r="J3521" i="1"/>
  <c r="I3521" i="1"/>
  <c r="H3521" i="1"/>
  <c r="G3521" i="1"/>
  <c r="F3521" i="1"/>
  <c r="E3521" i="1"/>
  <c r="D3521" i="1"/>
  <c r="C3521" i="1"/>
  <c r="X3520" i="1"/>
  <c r="W3520" i="1"/>
  <c r="V3520" i="1"/>
  <c r="U3520" i="1"/>
  <c r="T3520" i="1"/>
  <c r="S3520" i="1"/>
  <c r="R3520" i="1"/>
  <c r="Q3520" i="1"/>
  <c r="P3520" i="1"/>
  <c r="O3520" i="1"/>
  <c r="N3520" i="1"/>
  <c r="M3520" i="1"/>
  <c r="L3520" i="1"/>
  <c r="K3520" i="1"/>
  <c r="J3520" i="1"/>
  <c r="I3520" i="1"/>
  <c r="H3520" i="1"/>
  <c r="G3520" i="1"/>
  <c r="F3520" i="1"/>
  <c r="E3520" i="1"/>
  <c r="D3520" i="1"/>
  <c r="C3520" i="1"/>
  <c r="X3519" i="1"/>
  <c r="W3519" i="1"/>
  <c r="V3519" i="1"/>
  <c r="U3519" i="1"/>
  <c r="T3519" i="1"/>
  <c r="S3519" i="1"/>
  <c r="R3519" i="1"/>
  <c r="Q3519" i="1"/>
  <c r="P3519" i="1"/>
  <c r="O3519" i="1"/>
  <c r="N3519" i="1"/>
  <c r="M3519" i="1"/>
  <c r="L3519" i="1"/>
  <c r="K3519" i="1"/>
  <c r="J3519" i="1"/>
  <c r="I3519" i="1"/>
  <c r="H3519" i="1"/>
  <c r="G3519" i="1"/>
  <c r="F3519" i="1"/>
  <c r="E3519" i="1"/>
  <c r="D3519" i="1"/>
  <c r="C3519" i="1"/>
  <c r="X3518" i="1"/>
  <c r="W3518" i="1"/>
  <c r="V3518" i="1"/>
  <c r="U3518" i="1"/>
  <c r="T3518" i="1"/>
  <c r="S3518" i="1"/>
  <c r="R3518" i="1"/>
  <c r="Q3518" i="1"/>
  <c r="P3518" i="1"/>
  <c r="O3518" i="1"/>
  <c r="N3518" i="1"/>
  <c r="M3518" i="1"/>
  <c r="L3518" i="1"/>
  <c r="K3518" i="1"/>
  <c r="J3518" i="1"/>
  <c r="I3518" i="1"/>
  <c r="H3518" i="1"/>
  <c r="G3518" i="1"/>
  <c r="F3518" i="1"/>
  <c r="E3518" i="1"/>
  <c r="D3518" i="1"/>
  <c r="C3518" i="1"/>
  <c r="X3517" i="1"/>
  <c r="W3517" i="1"/>
  <c r="V3517" i="1"/>
  <c r="U3517" i="1"/>
  <c r="T3517" i="1"/>
  <c r="S3517" i="1"/>
  <c r="R3517" i="1"/>
  <c r="Q3517" i="1"/>
  <c r="P3517" i="1"/>
  <c r="O3517" i="1"/>
  <c r="N3517" i="1"/>
  <c r="M3517" i="1"/>
  <c r="L3517" i="1"/>
  <c r="K3517" i="1"/>
  <c r="J3517" i="1"/>
  <c r="I3517" i="1"/>
  <c r="H3517" i="1"/>
  <c r="G3517" i="1"/>
  <c r="F3517" i="1"/>
  <c r="E3517" i="1"/>
  <c r="D3517" i="1"/>
  <c r="C3517" i="1"/>
  <c r="X3516" i="1"/>
  <c r="W3516" i="1"/>
  <c r="V3516" i="1"/>
  <c r="U3516" i="1"/>
  <c r="T3516" i="1"/>
  <c r="S3516" i="1"/>
  <c r="R3516" i="1"/>
  <c r="Q3516" i="1"/>
  <c r="P3516" i="1"/>
  <c r="O3516" i="1"/>
  <c r="N3516" i="1"/>
  <c r="M3516" i="1"/>
  <c r="L3516" i="1"/>
  <c r="K3516" i="1"/>
  <c r="J3516" i="1"/>
  <c r="I3516" i="1"/>
  <c r="H3516" i="1"/>
  <c r="G3516" i="1"/>
  <c r="F3516" i="1"/>
  <c r="E3516" i="1"/>
  <c r="D3516" i="1"/>
  <c r="C3516" i="1"/>
  <c r="X3515" i="1"/>
  <c r="W3515" i="1"/>
  <c r="V3515" i="1"/>
  <c r="U3515" i="1"/>
  <c r="T3515" i="1"/>
  <c r="S3515" i="1"/>
  <c r="R3515" i="1"/>
  <c r="Q3515" i="1"/>
  <c r="P3515" i="1"/>
  <c r="O3515" i="1"/>
  <c r="N3515" i="1"/>
  <c r="M3515" i="1"/>
  <c r="L3515" i="1"/>
  <c r="K3515" i="1"/>
  <c r="J3515" i="1"/>
  <c r="I3515" i="1"/>
  <c r="H3515" i="1"/>
  <c r="G3515" i="1"/>
  <c r="F3515" i="1"/>
  <c r="E3515" i="1"/>
  <c r="D3515" i="1"/>
  <c r="C3515" i="1"/>
  <c r="X3514" i="1"/>
  <c r="W3514" i="1"/>
  <c r="V3514" i="1"/>
  <c r="U3514" i="1"/>
  <c r="T3514" i="1"/>
  <c r="S3514" i="1"/>
  <c r="R3514" i="1"/>
  <c r="Q3514" i="1"/>
  <c r="P3514" i="1"/>
  <c r="O3514" i="1"/>
  <c r="N3514" i="1"/>
  <c r="M3514" i="1"/>
  <c r="L3514" i="1"/>
  <c r="K3514" i="1"/>
  <c r="J3514" i="1"/>
  <c r="I3514" i="1"/>
  <c r="H3514" i="1"/>
  <c r="G3514" i="1"/>
  <c r="F3514" i="1"/>
  <c r="E3514" i="1"/>
  <c r="D3514" i="1"/>
  <c r="C3514" i="1"/>
  <c r="X3513" i="1"/>
  <c r="W3513" i="1"/>
  <c r="V3513" i="1"/>
  <c r="U3513" i="1"/>
  <c r="T3513" i="1"/>
  <c r="S3513" i="1"/>
  <c r="R3513" i="1"/>
  <c r="Q3513" i="1"/>
  <c r="P3513" i="1"/>
  <c r="O3513" i="1"/>
  <c r="N3513" i="1"/>
  <c r="M3513" i="1"/>
  <c r="L3513" i="1"/>
  <c r="K3513" i="1"/>
  <c r="J3513" i="1"/>
  <c r="I3513" i="1"/>
  <c r="H3513" i="1"/>
  <c r="G3513" i="1"/>
  <c r="F3513" i="1"/>
  <c r="E3513" i="1"/>
  <c r="D3513" i="1"/>
  <c r="C3513" i="1"/>
  <c r="X3512" i="1"/>
  <c r="W3512" i="1"/>
  <c r="V3512" i="1"/>
  <c r="U3512" i="1"/>
  <c r="T3512" i="1"/>
  <c r="S3512" i="1"/>
  <c r="R3512" i="1"/>
  <c r="Q3512" i="1"/>
  <c r="P3512" i="1"/>
  <c r="O3512" i="1"/>
  <c r="N3512" i="1"/>
  <c r="M3512" i="1"/>
  <c r="L3512" i="1"/>
  <c r="K3512" i="1"/>
  <c r="J3512" i="1"/>
  <c r="I3512" i="1"/>
  <c r="H3512" i="1"/>
  <c r="G3512" i="1"/>
  <c r="F3512" i="1"/>
  <c r="E3512" i="1"/>
  <c r="D3512" i="1"/>
  <c r="C3512" i="1"/>
  <c r="X3511" i="1"/>
  <c r="W3511" i="1"/>
  <c r="V3511" i="1"/>
  <c r="U3511" i="1"/>
  <c r="T3511" i="1"/>
  <c r="S3511" i="1"/>
  <c r="R3511" i="1"/>
  <c r="Q3511" i="1"/>
  <c r="P3511" i="1"/>
  <c r="O3511" i="1"/>
  <c r="N3511" i="1"/>
  <c r="M3511" i="1"/>
  <c r="L3511" i="1"/>
  <c r="K3511" i="1"/>
  <c r="J3511" i="1"/>
  <c r="I3511" i="1"/>
  <c r="H3511" i="1"/>
  <c r="G3511" i="1"/>
  <c r="F3511" i="1"/>
  <c r="E3511" i="1"/>
  <c r="D3511" i="1"/>
  <c r="C3511" i="1"/>
  <c r="X3510" i="1"/>
  <c r="W3510" i="1"/>
  <c r="V3510" i="1"/>
  <c r="U3510" i="1"/>
  <c r="T3510" i="1"/>
  <c r="S3510" i="1"/>
  <c r="R3510" i="1"/>
  <c r="Q3510" i="1"/>
  <c r="P3510" i="1"/>
  <c r="O3510" i="1"/>
  <c r="N3510" i="1"/>
  <c r="M3510" i="1"/>
  <c r="L3510" i="1"/>
  <c r="K3510" i="1"/>
  <c r="J3510" i="1"/>
  <c r="I3510" i="1"/>
  <c r="H3510" i="1"/>
  <c r="G3510" i="1"/>
  <c r="F3510" i="1"/>
  <c r="E3510" i="1"/>
  <c r="D3510" i="1"/>
  <c r="C3510" i="1"/>
  <c r="X3509" i="1"/>
  <c r="W3509" i="1"/>
  <c r="V3509" i="1"/>
  <c r="U3509" i="1"/>
  <c r="T3509" i="1"/>
  <c r="S3509" i="1"/>
  <c r="R3509" i="1"/>
  <c r="Q3509" i="1"/>
  <c r="P3509" i="1"/>
  <c r="O3509" i="1"/>
  <c r="N3509" i="1"/>
  <c r="M3509" i="1"/>
  <c r="L3509" i="1"/>
  <c r="K3509" i="1"/>
  <c r="J3509" i="1"/>
  <c r="I3509" i="1"/>
  <c r="H3509" i="1"/>
  <c r="G3509" i="1"/>
  <c r="F3509" i="1"/>
  <c r="E3509" i="1"/>
  <c r="D3509" i="1"/>
  <c r="C3509" i="1"/>
  <c r="X3508" i="1"/>
  <c r="W3508" i="1"/>
  <c r="V3508" i="1"/>
  <c r="U3508" i="1"/>
  <c r="T3508" i="1"/>
  <c r="S3508" i="1"/>
  <c r="R3508" i="1"/>
  <c r="Q3508" i="1"/>
  <c r="P3508" i="1"/>
  <c r="O3508" i="1"/>
  <c r="N3508" i="1"/>
  <c r="M3508" i="1"/>
  <c r="L3508" i="1"/>
  <c r="K3508" i="1"/>
  <c r="J3508" i="1"/>
  <c r="I3508" i="1"/>
  <c r="H3508" i="1"/>
  <c r="G3508" i="1"/>
  <c r="F3508" i="1"/>
  <c r="E3508" i="1"/>
  <c r="D3508" i="1"/>
  <c r="C3508" i="1"/>
  <c r="X3507" i="1"/>
  <c r="W3507" i="1"/>
  <c r="V3507" i="1"/>
  <c r="U3507" i="1"/>
  <c r="T3507" i="1"/>
  <c r="S3507" i="1"/>
  <c r="R3507" i="1"/>
  <c r="Q3507" i="1"/>
  <c r="P3507" i="1"/>
  <c r="O3507" i="1"/>
  <c r="N3507" i="1"/>
  <c r="M3507" i="1"/>
  <c r="L3507" i="1"/>
  <c r="K3507" i="1"/>
  <c r="J3507" i="1"/>
  <c r="I3507" i="1"/>
  <c r="H3507" i="1"/>
  <c r="G3507" i="1"/>
  <c r="F3507" i="1"/>
  <c r="E3507" i="1"/>
  <c r="D3507" i="1"/>
  <c r="C3507" i="1"/>
  <c r="X3506" i="1"/>
  <c r="W3506" i="1"/>
  <c r="V3506" i="1"/>
  <c r="U3506" i="1"/>
  <c r="T3506" i="1"/>
  <c r="S3506" i="1"/>
  <c r="R3506" i="1"/>
  <c r="Q3506" i="1"/>
  <c r="P3506" i="1"/>
  <c r="O3506" i="1"/>
  <c r="N3506" i="1"/>
  <c r="M3506" i="1"/>
  <c r="L3506" i="1"/>
  <c r="K3506" i="1"/>
  <c r="J3506" i="1"/>
  <c r="I3506" i="1"/>
  <c r="H3506" i="1"/>
  <c r="G3506" i="1"/>
  <c r="F3506" i="1"/>
  <c r="E3506" i="1"/>
  <c r="D3506" i="1"/>
  <c r="C3506" i="1"/>
  <c r="X3505" i="1"/>
  <c r="W3505" i="1"/>
  <c r="V3505" i="1"/>
  <c r="U3505" i="1"/>
  <c r="T3505" i="1"/>
  <c r="S3505" i="1"/>
  <c r="R3505" i="1"/>
  <c r="Q3505" i="1"/>
  <c r="P3505" i="1"/>
  <c r="O3505" i="1"/>
  <c r="N3505" i="1"/>
  <c r="M3505" i="1"/>
  <c r="L3505" i="1"/>
  <c r="K3505" i="1"/>
  <c r="J3505" i="1"/>
  <c r="I3505" i="1"/>
  <c r="H3505" i="1"/>
  <c r="G3505" i="1"/>
  <c r="F3505" i="1"/>
  <c r="E3505" i="1"/>
  <c r="D3505" i="1"/>
  <c r="C3505" i="1"/>
  <c r="X3504" i="1"/>
  <c r="W3504" i="1"/>
  <c r="V3504" i="1"/>
  <c r="U3504" i="1"/>
  <c r="T3504" i="1"/>
  <c r="S3504" i="1"/>
  <c r="R3504" i="1"/>
  <c r="Q3504" i="1"/>
  <c r="P3504" i="1"/>
  <c r="O3504" i="1"/>
  <c r="N3504" i="1"/>
  <c r="M3504" i="1"/>
  <c r="L3504" i="1"/>
  <c r="K3504" i="1"/>
  <c r="J3504" i="1"/>
  <c r="I3504" i="1"/>
  <c r="H3504" i="1"/>
  <c r="G3504" i="1"/>
  <c r="F3504" i="1"/>
  <c r="E3504" i="1"/>
  <c r="D3504" i="1"/>
  <c r="C3504" i="1"/>
  <c r="X3503" i="1"/>
  <c r="W3503" i="1"/>
  <c r="V3503" i="1"/>
  <c r="U3503" i="1"/>
  <c r="T3503" i="1"/>
  <c r="S3503" i="1"/>
  <c r="R3503" i="1"/>
  <c r="Q3503" i="1"/>
  <c r="P3503" i="1"/>
  <c r="O3503" i="1"/>
  <c r="N3503" i="1"/>
  <c r="M3503" i="1"/>
  <c r="L3503" i="1"/>
  <c r="K3503" i="1"/>
  <c r="J3503" i="1"/>
  <c r="I3503" i="1"/>
  <c r="H3503" i="1"/>
  <c r="G3503" i="1"/>
  <c r="F3503" i="1"/>
  <c r="E3503" i="1"/>
  <c r="D3503" i="1"/>
  <c r="C3503" i="1"/>
  <c r="X3502" i="1"/>
  <c r="W3502" i="1"/>
  <c r="V3502" i="1"/>
  <c r="U3502" i="1"/>
  <c r="T3502" i="1"/>
  <c r="S3502" i="1"/>
  <c r="R3502" i="1"/>
  <c r="Q3502" i="1"/>
  <c r="P3502" i="1"/>
  <c r="O3502" i="1"/>
  <c r="N3502" i="1"/>
  <c r="M3502" i="1"/>
  <c r="L3502" i="1"/>
  <c r="K3502" i="1"/>
  <c r="J3502" i="1"/>
  <c r="I3502" i="1"/>
  <c r="H3502" i="1"/>
  <c r="G3502" i="1"/>
  <c r="F3502" i="1"/>
  <c r="E3502" i="1"/>
  <c r="D3502" i="1"/>
  <c r="C3502" i="1"/>
  <c r="X3501" i="1"/>
  <c r="W3501" i="1"/>
  <c r="V3501" i="1"/>
  <c r="U3501" i="1"/>
  <c r="T3501" i="1"/>
  <c r="S3501" i="1"/>
  <c r="R3501" i="1"/>
  <c r="Q3501" i="1"/>
  <c r="P3501" i="1"/>
  <c r="O3501" i="1"/>
  <c r="N3501" i="1"/>
  <c r="M3501" i="1"/>
  <c r="L3501" i="1"/>
  <c r="K3501" i="1"/>
  <c r="J3501" i="1"/>
  <c r="I3501" i="1"/>
  <c r="H3501" i="1"/>
  <c r="G3501" i="1"/>
  <c r="F3501" i="1"/>
  <c r="E3501" i="1"/>
  <c r="D3501" i="1"/>
  <c r="C3501" i="1"/>
  <c r="X3500" i="1"/>
  <c r="W3500" i="1"/>
  <c r="V3500" i="1"/>
  <c r="U3500" i="1"/>
  <c r="T3500" i="1"/>
  <c r="S3500" i="1"/>
  <c r="R3500" i="1"/>
  <c r="Q3500" i="1"/>
  <c r="P3500" i="1"/>
  <c r="O3500" i="1"/>
  <c r="N3500" i="1"/>
  <c r="M3500" i="1"/>
  <c r="L3500" i="1"/>
  <c r="K3500" i="1"/>
  <c r="J3500" i="1"/>
  <c r="I3500" i="1"/>
  <c r="H3500" i="1"/>
  <c r="G3500" i="1"/>
  <c r="F3500" i="1"/>
  <c r="E3500" i="1"/>
  <c r="D3500" i="1"/>
  <c r="C3500" i="1"/>
  <c r="X3499" i="1"/>
  <c r="W3499" i="1"/>
  <c r="V3499" i="1"/>
  <c r="U3499" i="1"/>
  <c r="T3499" i="1"/>
  <c r="S3499" i="1"/>
  <c r="R3499" i="1"/>
  <c r="Q3499" i="1"/>
  <c r="P3499" i="1"/>
  <c r="O3499" i="1"/>
  <c r="N3499" i="1"/>
  <c r="M3499" i="1"/>
  <c r="L3499" i="1"/>
  <c r="K3499" i="1"/>
  <c r="J3499" i="1"/>
  <c r="I3499" i="1"/>
  <c r="H3499" i="1"/>
  <c r="G3499" i="1"/>
  <c r="F3499" i="1"/>
  <c r="E3499" i="1"/>
  <c r="D3499" i="1"/>
  <c r="C3499" i="1"/>
  <c r="X3498" i="1"/>
  <c r="W3498" i="1"/>
  <c r="V3498" i="1"/>
  <c r="U3498" i="1"/>
  <c r="T3498" i="1"/>
  <c r="S3498" i="1"/>
  <c r="R3498" i="1"/>
  <c r="Q3498" i="1"/>
  <c r="P3498" i="1"/>
  <c r="O3498" i="1"/>
  <c r="N3498" i="1"/>
  <c r="M3498" i="1"/>
  <c r="L3498" i="1"/>
  <c r="K3498" i="1"/>
  <c r="J3498" i="1"/>
  <c r="I3498" i="1"/>
  <c r="H3498" i="1"/>
  <c r="G3498" i="1"/>
  <c r="F3498" i="1"/>
  <c r="E3498" i="1"/>
  <c r="D3498" i="1"/>
  <c r="C3498" i="1"/>
  <c r="X3497" i="1"/>
  <c r="W3497" i="1"/>
  <c r="V3497" i="1"/>
  <c r="U3497" i="1"/>
  <c r="T3497" i="1"/>
  <c r="S3497" i="1"/>
  <c r="R3497" i="1"/>
  <c r="Q3497" i="1"/>
  <c r="P3497" i="1"/>
  <c r="O3497" i="1"/>
  <c r="N3497" i="1"/>
  <c r="M3497" i="1"/>
  <c r="L3497" i="1"/>
  <c r="K3497" i="1"/>
  <c r="J3497" i="1"/>
  <c r="I3497" i="1"/>
  <c r="H3497" i="1"/>
  <c r="G3497" i="1"/>
  <c r="F3497" i="1"/>
  <c r="E3497" i="1"/>
  <c r="D3497" i="1"/>
  <c r="C3497" i="1"/>
  <c r="X3496" i="1"/>
  <c r="W3496" i="1"/>
  <c r="V3496" i="1"/>
  <c r="U3496" i="1"/>
  <c r="T3496" i="1"/>
  <c r="S3496" i="1"/>
  <c r="R3496" i="1"/>
  <c r="Q3496" i="1"/>
  <c r="P3496" i="1"/>
  <c r="O3496" i="1"/>
  <c r="N3496" i="1"/>
  <c r="M3496" i="1"/>
  <c r="L3496" i="1"/>
  <c r="K3496" i="1"/>
  <c r="J3496" i="1"/>
  <c r="I3496" i="1"/>
  <c r="H3496" i="1"/>
  <c r="G3496" i="1"/>
  <c r="F3496" i="1"/>
  <c r="E3496" i="1"/>
  <c r="D3496" i="1"/>
  <c r="C3496" i="1"/>
  <c r="X3495" i="1"/>
  <c r="W3495" i="1"/>
  <c r="V3495" i="1"/>
  <c r="U3495" i="1"/>
  <c r="T3495" i="1"/>
  <c r="S3495" i="1"/>
  <c r="R3495" i="1"/>
  <c r="Q3495" i="1"/>
  <c r="P3495" i="1"/>
  <c r="O3495" i="1"/>
  <c r="N3495" i="1"/>
  <c r="M3495" i="1"/>
  <c r="L3495" i="1"/>
  <c r="K3495" i="1"/>
  <c r="J3495" i="1"/>
  <c r="I3495" i="1"/>
  <c r="H3495" i="1"/>
  <c r="G3495" i="1"/>
  <c r="F3495" i="1"/>
  <c r="E3495" i="1"/>
  <c r="D3495" i="1"/>
  <c r="C3495" i="1"/>
  <c r="X3494" i="1"/>
  <c r="W3494" i="1"/>
  <c r="V3494" i="1"/>
  <c r="U3494" i="1"/>
  <c r="T3494" i="1"/>
  <c r="S3494" i="1"/>
  <c r="R3494" i="1"/>
  <c r="Q3494" i="1"/>
  <c r="P3494" i="1"/>
  <c r="O3494" i="1"/>
  <c r="N3494" i="1"/>
  <c r="M3494" i="1"/>
  <c r="L3494" i="1"/>
  <c r="K3494" i="1"/>
  <c r="J3494" i="1"/>
  <c r="I3494" i="1"/>
  <c r="H3494" i="1"/>
  <c r="G3494" i="1"/>
  <c r="F3494" i="1"/>
  <c r="E3494" i="1"/>
  <c r="D3494" i="1"/>
  <c r="C3494" i="1"/>
  <c r="X3493" i="1"/>
  <c r="W3493" i="1"/>
  <c r="V3493" i="1"/>
  <c r="U3493" i="1"/>
  <c r="T3493" i="1"/>
  <c r="S3493" i="1"/>
  <c r="R3493" i="1"/>
  <c r="Q3493" i="1"/>
  <c r="P3493" i="1"/>
  <c r="O3493" i="1"/>
  <c r="N3493" i="1"/>
  <c r="M3493" i="1"/>
  <c r="L3493" i="1"/>
  <c r="K3493" i="1"/>
  <c r="J3493" i="1"/>
  <c r="I3493" i="1"/>
  <c r="H3493" i="1"/>
  <c r="G3493" i="1"/>
  <c r="F3493" i="1"/>
  <c r="E3493" i="1"/>
  <c r="D3493" i="1"/>
  <c r="C3493" i="1"/>
  <c r="X3492" i="1"/>
  <c r="W3492" i="1"/>
  <c r="V3492" i="1"/>
  <c r="U3492" i="1"/>
  <c r="T3492" i="1"/>
  <c r="S3492" i="1"/>
  <c r="R3492" i="1"/>
  <c r="Q3492" i="1"/>
  <c r="P3492" i="1"/>
  <c r="O3492" i="1"/>
  <c r="N3492" i="1"/>
  <c r="M3492" i="1"/>
  <c r="L3492" i="1"/>
  <c r="K3492" i="1"/>
  <c r="J3492" i="1"/>
  <c r="I3492" i="1"/>
  <c r="H3492" i="1"/>
  <c r="G3492" i="1"/>
  <c r="F3492" i="1"/>
  <c r="E3492" i="1"/>
  <c r="D3492" i="1"/>
  <c r="C3492" i="1"/>
  <c r="X3491" i="1"/>
  <c r="W3491" i="1"/>
  <c r="V3491" i="1"/>
  <c r="U3491" i="1"/>
  <c r="T3491" i="1"/>
  <c r="S3491" i="1"/>
  <c r="R3491" i="1"/>
  <c r="Q3491" i="1"/>
  <c r="P3491" i="1"/>
  <c r="O3491" i="1"/>
  <c r="N3491" i="1"/>
  <c r="M3491" i="1"/>
  <c r="L3491" i="1"/>
  <c r="K3491" i="1"/>
  <c r="J3491" i="1"/>
  <c r="I3491" i="1"/>
  <c r="H3491" i="1"/>
  <c r="G3491" i="1"/>
  <c r="F3491" i="1"/>
  <c r="E3491" i="1"/>
  <c r="D3491" i="1"/>
  <c r="C3491" i="1"/>
  <c r="X3490" i="1"/>
  <c r="W3490" i="1"/>
  <c r="V3490" i="1"/>
  <c r="U3490" i="1"/>
  <c r="T3490" i="1"/>
  <c r="S3490" i="1"/>
  <c r="R3490" i="1"/>
  <c r="Q3490" i="1"/>
  <c r="P3490" i="1"/>
  <c r="O3490" i="1"/>
  <c r="N3490" i="1"/>
  <c r="M3490" i="1"/>
  <c r="L3490" i="1"/>
  <c r="K3490" i="1"/>
  <c r="J3490" i="1"/>
  <c r="I3490" i="1"/>
  <c r="H3490" i="1"/>
  <c r="G3490" i="1"/>
  <c r="F3490" i="1"/>
  <c r="E3490" i="1"/>
  <c r="D3490" i="1"/>
  <c r="C3490" i="1"/>
  <c r="X3489" i="1"/>
  <c r="W3489" i="1"/>
  <c r="V3489" i="1"/>
  <c r="U3489" i="1"/>
  <c r="T3489" i="1"/>
  <c r="S3489" i="1"/>
  <c r="R3489" i="1"/>
  <c r="Q3489" i="1"/>
  <c r="P3489" i="1"/>
  <c r="O3489" i="1"/>
  <c r="N3489" i="1"/>
  <c r="M3489" i="1"/>
  <c r="L3489" i="1"/>
  <c r="K3489" i="1"/>
  <c r="J3489" i="1"/>
  <c r="I3489" i="1"/>
  <c r="H3489" i="1"/>
  <c r="G3489" i="1"/>
  <c r="F3489" i="1"/>
  <c r="E3489" i="1"/>
  <c r="D3489" i="1"/>
  <c r="C3489" i="1"/>
  <c r="X3488" i="1"/>
  <c r="W3488" i="1"/>
  <c r="V3488" i="1"/>
  <c r="U3488" i="1"/>
  <c r="T3488" i="1"/>
  <c r="S3488" i="1"/>
  <c r="R3488" i="1"/>
  <c r="Q3488" i="1"/>
  <c r="P3488" i="1"/>
  <c r="O3488" i="1"/>
  <c r="N3488" i="1"/>
  <c r="M3488" i="1"/>
  <c r="L3488" i="1"/>
  <c r="K3488" i="1"/>
  <c r="J3488" i="1"/>
  <c r="I3488" i="1"/>
  <c r="H3488" i="1"/>
  <c r="G3488" i="1"/>
  <c r="F3488" i="1"/>
  <c r="E3488" i="1"/>
  <c r="D3488" i="1"/>
  <c r="C3488" i="1"/>
  <c r="X3487" i="1"/>
  <c r="W3487" i="1"/>
  <c r="V3487" i="1"/>
  <c r="U3487" i="1"/>
  <c r="T3487" i="1"/>
  <c r="S3487" i="1"/>
  <c r="R3487" i="1"/>
  <c r="Q3487" i="1"/>
  <c r="P3487" i="1"/>
  <c r="O3487" i="1"/>
  <c r="N3487" i="1"/>
  <c r="M3487" i="1"/>
  <c r="L3487" i="1"/>
  <c r="K3487" i="1"/>
  <c r="J3487" i="1"/>
  <c r="I3487" i="1"/>
  <c r="H3487" i="1"/>
  <c r="G3487" i="1"/>
  <c r="F3487" i="1"/>
  <c r="E3487" i="1"/>
  <c r="D3487" i="1"/>
  <c r="C3487" i="1"/>
  <c r="X3486" i="1"/>
  <c r="W3486" i="1"/>
  <c r="V3486" i="1"/>
  <c r="U3486" i="1"/>
  <c r="T3486" i="1"/>
  <c r="S3486" i="1"/>
  <c r="R3486" i="1"/>
  <c r="Q3486" i="1"/>
  <c r="P3486" i="1"/>
  <c r="O3486" i="1"/>
  <c r="N3486" i="1"/>
  <c r="M3486" i="1"/>
  <c r="L3486" i="1"/>
  <c r="K3486" i="1"/>
  <c r="J3486" i="1"/>
  <c r="I3486" i="1"/>
  <c r="H3486" i="1"/>
  <c r="G3486" i="1"/>
  <c r="F3486" i="1"/>
  <c r="E3486" i="1"/>
  <c r="D3486" i="1"/>
  <c r="C3486" i="1"/>
  <c r="X3485" i="1"/>
  <c r="W3485" i="1"/>
  <c r="V3485" i="1"/>
  <c r="U3485" i="1"/>
  <c r="T3485" i="1"/>
  <c r="S3485" i="1"/>
  <c r="R3485" i="1"/>
  <c r="Q3485" i="1"/>
  <c r="P3485" i="1"/>
  <c r="O3485" i="1"/>
  <c r="N3485" i="1"/>
  <c r="M3485" i="1"/>
  <c r="L3485" i="1"/>
  <c r="K3485" i="1"/>
  <c r="J3485" i="1"/>
  <c r="I3485" i="1"/>
  <c r="H3485" i="1"/>
  <c r="G3485" i="1"/>
  <c r="F3485" i="1"/>
  <c r="E3485" i="1"/>
  <c r="D3485" i="1"/>
  <c r="C3485" i="1"/>
  <c r="X3484" i="1"/>
  <c r="W3484" i="1"/>
  <c r="V3484" i="1"/>
  <c r="U3484" i="1"/>
  <c r="T3484" i="1"/>
  <c r="S3484" i="1"/>
  <c r="R3484" i="1"/>
  <c r="Q3484" i="1"/>
  <c r="P3484" i="1"/>
  <c r="O3484" i="1"/>
  <c r="N3484" i="1"/>
  <c r="M3484" i="1"/>
  <c r="L3484" i="1"/>
  <c r="K3484" i="1"/>
  <c r="J3484" i="1"/>
  <c r="I3484" i="1"/>
  <c r="H3484" i="1"/>
  <c r="G3484" i="1"/>
  <c r="F3484" i="1"/>
  <c r="E3484" i="1"/>
  <c r="D3484" i="1"/>
  <c r="C3484" i="1"/>
  <c r="X3483" i="1"/>
  <c r="W3483" i="1"/>
  <c r="V3483" i="1"/>
  <c r="U3483" i="1"/>
  <c r="T3483" i="1"/>
  <c r="S3483" i="1"/>
  <c r="R3483" i="1"/>
  <c r="Q3483" i="1"/>
  <c r="P3483" i="1"/>
  <c r="O3483" i="1"/>
  <c r="N3483" i="1"/>
  <c r="M3483" i="1"/>
  <c r="L3483" i="1"/>
  <c r="K3483" i="1"/>
  <c r="J3483" i="1"/>
  <c r="I3483" i="1"/>
  <c r="H3483" i="1"/>
  <c r="G3483" i="1"/>
  <c r="F3483" i="1"/>
  <c r="E3483" i="1"/>
  <c r="D3483" i="1"/>
  <c r="C3483" i="1"/>
  <c r="X3482" i="1"/>
  <c r="W3482" i="1"/>
  <c r="V3482" i="1"/>
  <c r="U3482" i="1"/>
  <c r="T3482" i="1"/>
  <c r="S3482" i="1"/>
  <c r="R3482" i="1"/>
  <c r="Q3482" i="1"/>
  <c r="P3482" i="1"/>
  <c r="O3482" i="1"/>
  <c r="N3482" i="1"/>
  <c r="M3482" i="1"/>
  <c r="L3482" i="1"/>
  <c r="K3482" i="1"/>
  <c r="J3482" i="1"/>
  <c r="I3482" i="1"/>
  <c r="H3482" i="1"/>
  <c r="G3482" i="1"/>
  <c r="F3482" i="1"/>
  <c r="E3482" i="1"/>
  <c r="D3482" i="1"/>
  <c r="C3482" i="1"/>
  <c r="X3481" i="1"/>
  <c r="W3481" i="1"/>
  <c r="V3481" i="1"/>
  <c r="U3481" i="1"/>
  <c r="T3481" i="1"/>
  <c r="S3481" i="1"/>
  <c r="R3481" i="1"/>
  <c r="Q3481" i="1"/>
  <c r="P3481" i="1"/>
  <c r="O3481" i="1"/>
  <c r="N3481" i="1"/>
  <c r="M3481" i="1"/>
  <c r="L3481" i="1"/>
  <c r="K3481" i="1"/>
  <c r="J3481" i="1"/>
  <c r="I3481" i="1"/>
  <c r="H3481" i="1"/>
  <c r="G3481" i="1"/>
  <c r="F3481" i="1"/>
  <c r="E3481" i="1"/>
  <c r="D3481" i="1"/>
  <c r="C3481" i="1"/>
  <c r="X3480" i="1"/>
  <c r="W3480" i="1"/>
  <c r="V3480" i="1"/>
  <c r="U3480" i="1"/>
  <c r="T3480" i="1"/>
  <c r="S3480" i="1"/>
  <c r="R3480" i="1"/>
  <c r="Q3480" i="1"/>
  <c r="P3480" i="1"/>
  <c r="O3480" i="1"/>
  <c r="N3480" i="1"/>
  <c r="M3480" i="1"/>
  <c r="L3480" i="1"/>
  <c r="K3480" i="1"/>
  <c r="J3480" i="1"/>
  <c r="I3480" i="1"/>
  <c r="H3480" i="1"/>
  <c r="G3480" i="1"/>
  <c r="F3480" i="1"/>
  <c r="E3480" i="1"/>
  <c r="D3480" i="1"/>
  <c r="C3480" i="1"/>
  <c r="X3479" i="1"/>
  <c r="W3479" i="1"/>
  <c r="V3479" i="1"/>
  <c r="U3479" i="1"/>
  <c r="T3479" i="1"/>
  <c r="S3479" i="1"/>
  <c r="R3479" i="1"/>
  <c r="Q3479" i="1"/>
  <c r="P3479" i="1"/>
  <c r="O3479" i="1"/>
  <c r="N3479" i="1"/>
  <c r="M3479" i="1"/>
  <c r="L3479" i="1"/>
  <c r="K3479" i="1"/>
  <c r="J3479" i="1"/>
  <c r="I3479" i="1"/>
  <c r="H3479" i="1"/>
  <c r="G3479" i="1"/>
  <c r="F3479" i="1"/>
  <c r="E3479" i="1"/>
  <c r="D3479" i="1"/>
  <c r="C3479" i="1"/>
  <c r="X3478" i="1"/>
  <c r="W3478" i="1"/>
  <c r="V3478" i="1"/>
  <c r="U3478" i="1"/>
  <c r="T3478" i="1"/>
  <c r="S3478" i="1"/>
  <c r="R3478" i="1"/>
  <c r="Q3478" i="1"/>
  <c r="P3478" i="1"/>
  <c r="O3478" i="1"/>
  <c r="N3478" i="1"/>
  <c r="M3478" i="1"/>
  <c r="L3478" i="1"/>
  <c r="K3478" i="1"/>
  <c r="J3478" i="1"/>
  <c r="I3478" i="1"/>
  <c r="H3478" i="1"/>
  <c r="G3478" i="1"/>
  <c r="F3478" i="1"/>
  <c r="E3478" i="1"/>
  <c r="D3478" i="1"/>
  <c r="C3478" i="1"/>
  <c r="X3477" i="1"/>
  <c r="W3477" i="1"/>
  <c r="V3477" i="1"/>
  <c r="U3477" i="1"/>
  <c r="T3477" i="1"/>
  <c r="S3477" i="1"/>
  <c r="R3477" i="1"/>
  <c r="Q3477" i="1"/>
  <c r="P3477" i="1"/>
  <c r="O3477" i="1"/>
  <c r="N3477" i="1"/>
  <c r="M3477" i="1"/>
  <c r="L3477" i="1"/>
  <c r="K3477" i="1"/>
  <c r="J3477" i="1"/>
  <c r="I3477" i="1"/>
  <c r="H3477" i="1"/>
  <c r="G3477" i="1"/>
  <c r="F3477" i="1"/>
  <c r="E3477" i="1"/>
  <c r="D3477" i="1"/>
  <c r="C3477" i="1"/>
  <c r="X3476" i="1"/>
  <c r="W3476" i="1"/>
  <c r="V3476" i="1"/>
  <c r="U3476" i="1"/>
  <c r="T3476" i="1"/>
  <c r="S3476" i="1"/>
  <c r="R3476" i="1"/>
  <c r="Q3476" i="1"/>
  <c r="P3476" i="1"/>
  <c r="O3476" i="1"/>
  <c r="N3476" i="1"/>
  <c r="M3476" i="1"/>
  <c r="L3476" i="1"/>
  <c r="K3476" i="1"/>
  <c r="J3476" i="1"/>
  <c r="I3476" i="1"/>
  <c r="H3476" i="1"/>
  <c r="G3476" i="1"/>
  <c r="F3476" i="1"/>
  <c r="E3476" i="1"/>
  <c r="D3476" i="1"/>
  <c r="C3476" i="1"/>
  <c r="X3475" i="1"/>
  <c r="W3475" i="1"/>
  <c r="V3475" i="1"/>
  <c r="U3475" i="1"/>
  <c r="T3475" i="1"/>
  <c r="S3475" i="1"/>
  <c r="R3475" i="1"/>
  <c r="Q3475" i="1"/>
  <c r="P3475" i="1"/>
  <c r="O3475" i="1"/>
  <c r="N3475" i="1"/>
  <c r="M3475" i="1"/>
  <c r="L3475" i="1"/>
  <c r="K3475" i="1"/>
  <c r="J3475" i="1"/>
  <c r="I3475" i="1"/>
  <c r="H3475" i="1"/>
  <c r="G3475" i="1"/>
  <c r="F3475" i="1"/>
  <c r="E3475" i="1"/>
  <c r="D3475" i="1"/>
  <c r="C3475" i="1"/>
  <c r="X3474" i="1"/>
  <c r="W3474" i="1"/>
  <c r="V3474" i="1"/>
  <c r="U3474" i="1"/>
  <c r="T3474" i="1"/>
  <c r="S3474" i="1"/>
  <c r="R3474" i="1"/>
  <c r="Q3474" i="1"/>
  <c r="P3474" i="1"/>
  <c r="O3474" i="1"/>
  <c r="N3474" i="1"/>
  <c r="M3474" i="1"/>
  <c r="L3474" i="1"/>
  <c r="K3474" i="1"/>
  <c r="J3474" i="1"/>
  <c r="I3474" i="1"/>
  <c r="H3474" i="1"/>
  <c r="G3474" i="1"/>
  <c r="F3474" i="1"/>
  <c r="E3474" i="1"/>
  <c r="D3474" i="1"/>
  <c r="C3474" i="1"/>
  <c r="X3473" i="1"/>
  <c r="W3473" i="1"/>
  <c r="V3473" i="1"/>
  <c r="U3473" i="1"/>
  <c r="T3473" i="1"/>
  <c r="S3473" i="1"/>
  <c r="R3473" i="1"/>
  <c r="Q3473" i="1"/>
  <c r="P3473" i="1"/>
  <c r="O3473" i="1"/>
  <c r="N3473" i="1"/>
  <c r="M3473" i="1"/>
  <c r="L3473" i="1"/>
  <c r="K3473" i="1"/>
  <c r="J3473" i="1"/>
  <c r="I3473" i="1"/>
  <c r="H3473" i="1"/>
  <c r="G3473" i="1"/>
  <c r="F3473" i="1"/>
  <c r="E3473" i="1"/>
  <c r="D3473" i="1"/>
  <c r="C3473" i="1"/>
  <c r="X3472" i="1"/>
  <c r="W3472" i="1"/>
  <c r="V3472" i="1"/>
  <c r="U3472" i="1"/>
  <c r="T3472" i="1"/>
  <c r="S3472" i="1"/>
  <c r="R3472" i="1"/>
  <c r="Q3472" i="1"/>
  <c r="P3472" i="1"/>
  <c r="O3472" i="1"/>
  <c r="N3472" i="1"/>
  <c r="M3472" i="1"/>
  <c r="L3472" i="1"/>
  <c r="K3472" i="1"/>
  <c r="J3472" i="1"/>
  <c r="I3472" i="1"/>
  <c r="H3472" i="1"/>
  <c r="G3472" i="1"/>
  <c r="F3472" i="1"/>
  <c r="E3472" i="1"/>
  <c r="D3472" i="1"/>
  <c r="C3472" i="1"/>
  <c r="X3471" i="1"/>
  <c r="W3471" i="1"/>
  <c r="V3471" i="1"/>
  <c r="U3471" i="1"/>
  <c r="T3471" i="1"/>
  <c r="S3471" i="1"/>
  <c r="R3471" i="1"/>
  <c r="Q3471" i="1"/>
  <c r="P3471" i="1"/>
  <c r="O3471" i="1"/>
  <c r="N3471" i="1"/>
  <c r="M3471" i="1"/>
  <c r="L3471" i="1"/>
  <c r="K3471" i="1"/>
  <c r="J3471" i="1"/>
  <c r="I3471" i="1"/>
  <c r="H3471" i="1"/>
  <c r="G3471" i="1"/>
  <c r="F3471" i="1"/>
  <c r="E3471" i="1"/>
  <c r="D3471" i="1"/>
  <c r="C3471" i="1"/>
  <c r="X3470" i="1"/>
  <c r="W3470" i="1"/>
  <c r="V3470" i="1"/>
  <c r="U3470" i="1"/>
  <c r="T3470" i="1"/>
  <c r="S3470" i="1"/>
  <c r="R3470" i="1"/>
  <c r="Q3470" i="1"/>
  <c r="P3470" i="1"/>
  <c r="O3470" i="1"/>
  <c r="N3470" i="1"/>
  <c r="M3470" i="1"/>
  <c r="L3470" i="1"/>
  <c r="K3470" i="1"/>
  <c r="J3470" i="1"/>
  <c r="I3470" i="1"/>
  <c r="H3470" i="1"/>
  <c r="G3470" i="1"/>
  <c r="F3470" i="1"/>
  <c r="E3470" i="1"/>
  <c r="D3470" i="1"/>
  <c r="C3470" i="1"/>
  <c r="X3469" i="1"/>
  <c r="W3469" i="1"/>
  <c r="V3469" i="1"/>
  <c r="U3469" i="1"/>
  <c r="T3469" i="1"/>
  <c r="S3469" i="1"/>
  <c r="R3469" i="1"/>
  <c r="Q3469" i="1"/>
  <c r="P3469" i="1"/>
  <c r="O3469" i="1"/>
  <c r="N3469" i="1"/>
  <c r="M3469" i="1"/>
  <c r="L3469" i="1"/>
  <c r="K3469" i="1"/>
  <c r="J3469" i="1"/>
  <c r="I3469" i="1"/>
  <c r="H3469" i="1"/>
  <c r="G3469" i="1"/>
  <c r="F3469" i="1"/>
  <c r="E3469" i="1"/>
  <c r="D3469" i="1"/>
  <c r="C3469" i="1"/>
  <c r="X3468" i="1"/>
  <c r="W3468" i="1"/>
  <c r="V3468" i="1"/>
  <c r="U3468" i="1"/>
  <c r="T3468" i="1"/>
  <c r="S3468" i="1"/>
  <c r="R3468" i="1"/>
  <c r="Q3468" i="1"/>
  <c r="P3468" i="1"/>
  <c r="O3468" i="1"/>
  <c r="N3468" i="1"/>
  <c r="M3468" i="1"/>
  <c r="L3468" i="1"/>
  <c r="K3468" i="1"/>
  <c r="J3468" i="1"/>
  <c r="I3468" i="1"/>
  <c r="H3468" i="1"/>
  <c r="G3468" i="1"/>
  <c r="F3468" i="1"/>
  <c r="E3468" i="1"/>
  <c r="D3468" i="1"/>
  <c r="C3468" i="1"/>
  <c r="X3467" i="1"/>
  <c r="W3467" i="1"/>
  <c r="V3467" i="1"/>
  <c r="U3467" i="1"/>
  <c r="T3467" i="1"/>
  <c r="S3467" i="1"/>
  <c r="R3467" i="1"/>
  <c r="Q3467" i="1"/>
  <c r="P3467" i="1"/>
  <c r="O3467" i="1"/>
  <c r="N3467" i="1"/>
  <c r="M3467" i="1"/>
  <c r="L3467" i="1"/>
  <c r="K3467" i="1"/>
  <c r="J3467" i="1"/>
  <c r="I3467" i="1"/>
  <c r="H3467" i="1"/>
  <c r="G3467" i="1"/>
  <c r="F3467" i="1"/>
  <c r="E3467" i="1"/>
  <c r="D3467" i="1"/>
  <c r="C3467" i="1"/>
  <c r="X3466" i="1"/>
  <c r="W3466" i="1"/>
  <c r="V3466" i="1"/>
  <c r="U3466" i="1"/>
  <c r="T3466" i="1"/>
  <c r="S3466" i="1"/>
  <c r="R3466" i="1"/>
  <c r="Q3466" i="1"/>
  <c r="P3466" i="1"/>
  <c r="O3466" i="1"/>
  <c r="N3466" i="1"/>
  <c r="M3466" i="1"/>
  <c r="L3466" i="1"/>
  <c r="K3466" i="1"/>
  <c r="J3466" i="1"/>
  <c r="I3466" i="1"/>
  <c r="H3466" i="1"/>
  <c r="G3466" i="1"/>
  <c r="F3466" i="1"/>
  <c r="E3466" i="1"/>
  <c r="D3466" i="1"/>
  <c r="C3466" i="1"/>
  <c r="X3465" i="1"/>
  <c r="W3465" i="1"/>
  <c r="V3465" i="1"/>
  <c r="U3465" i="1"/>
  <c r="T3465" i="1"/>
  <c r="S3465" i="1"/>
  <c r="R3465" i="1"/>
  <c r="Q3465" i="1"/>
  <c r="P3465" i="1"/>
  <c r="O3465" i="1"/>
  <c r="N3465" i="1"/>
  <c r="M3465" i="1"/>
  <c r="L3465" i="1"/>
  <c r="K3465" i="1"/>
  <c r="J3465" i="1"/>
  <c r="I3465" i="1"/>
  <c r="H3465" i="1"/>
  <c r="G3465" i="1"/>
  <c r="F3465" i="1"/>
  <c r="E3465" i="1"/>
  <c r="D3465" i="1"/>
  <c r="C3465" i="1"/>
  <c r="X3464" i="1"/>
  <c r="W3464" i="1"/>
  <c r="V3464" i="1"/>
  <c r="U3464" i="1"/>
  <c r="T3464" i="1"/>
  <c r="S3464" i="1"/>
  <c r="R3464" i="1"/>
  <c r="Q3464" i="1"/>
  <c r="P3464" i="1"/>
  <c r="O3464" i="1"/>
  <c r="N3464" i="1"/>
  <c r="M3464" i="1"/>
  <c r="L3464" i="1"/>
  <c r="K3464" i="1"/>
  <c r="J3464" i="1"/>
  <c r="I3464" i="1"/>
  <c r="H3464" i="1"/>
  <c r="G3464" i="1"/>
  <c r="F3464" i="1"/>
  <c r="E3464" i="1"/>
  <c r="D3464" i="1"/>
  <c r="C3464" i="1"/>
  <c r="X3463" i="1"/>
  <c r="W3463" i="1"/>
  <c r="V3463" i="1"/>
  <c r="U3463" i="1"/>
  <c r="T3463" i="1"/>
  <c r="S3463" i="1"/>
  <c r="R3463" i="1"/>
  <c r="Q3463" i="1"/>
  <c r="P3463" i="1"/>
  <c r="O3463" i="1"/>
  <c r="N3463" i="1"/>
  <c r="M3463" i="1"/>
  <c r="L3463" i="1"/>
  <c r="K3463" i="1"/>
  <c r="J3463" i="1"/>
  <c r="I3463" i="1"/>
  <c r="H3463" i="1"/>
  <c r="G3463" i="1"/>
  <c r="F3463" i="1"/>
  <c r="E3463" i="1"/>
  <c r="D3463" i="1"/>
  <c r="C3463" i="1"/>
  <c r="X3462" i="1"/>
  <c r="W3462" i="1"/>
  <c r="V3462" i="1"/>
  <c r="U3462" i="1"/>
  <c r="T3462" i="1"/>
  <c r="S3462" i="1"/>
  <c r="R3462" i="1"/>
  <c r="Q3462" i="1"/>
  <c r="P3462" i="1"/>
  <c r="O3462" i="1"/>
  <c r="N3462" i="1"/>
  <c r="M3462" i="1"/>
  <c r="L3462" i="1"/>
  <c r="K3462" i="1"/>
  <c r="J3462" i="1"/>
  <c r="I3462" i="1"/>
  <c r="H3462" i="1"/>
  <c r="G3462" i="1"/>
  <c r="F3462" i="1"/>
  <c r="E3462" i="1"/>
  <c r="D3462" i="1"/>
  <c r="C3462" i="1"/>
  <c r="X3461" i="1"/>
  <c r="W3461" i="1"/>
  <c r="V3461" i="1"/>
  <c r="U3461" i="1"/>
  <c r="T3461" i="1"/>
  <c r="S3461" i="1"/>
  <c r="R3461" i="1"/>
  <c r="Q3461" i="1"/>
  <c r="P3461" i="1"/>
  <c r="O3461" i="1"/>
  <c r="N3461" i="1"/>
  <c r="M3461" i="1"/>
  <c r="L3461" i="1"/>
  <c r="K3461" i="1"/>
  <c r="J3461" i="1"/>
  <c r="I3461" i="1"/>
  <c r="H3461" i="1"/>
  <c r="G3461" i="1"/>
  <c r="F3461" i="1"/>
  <c r="E3461" i="1"/>
  <c r="D3461" i="1"/>
  <c r="C3461" i="1"/>
  <c r="X3460" i="1"/>
  <c r="W3460" i="1"/>
  <c r="V3460" i="1"/>
  <c r="U3460" i="1"/>
  <c r="T3460" i="1"/>
  <c r="S3460" i="1"/>
  <c r="R3460" i="1"/>
  <c r="Q3460" i="1"/>
  <c r="P3460" i="1"/>
  <c r="O3460" i="1"/>
  <c r="N3460" i="1"/>
  <c r="M3460" i="1"/>
  <c r="L3460" i="1"/>
  <c r="K3460" i="1"/>
  <c r="J3460" i="1"/>
  <c r="I3460" i="1"/>
  <c r="H3460" i="1"/>
  <c r="G3460" i="1"/>
  <c r="F3460" i="1"/>
  <c r="E3460" i="1"/>
  <c r="D3460" i="1"/>
  <c r="C3460" i="1"/>
  <c r="X3459" i="1"/>
  <c r="W3459" i="1"/>
  <c r="V3459" i="1"/>
  <c r="U3459" i="1"/>
  <c r="T3459" i="1"/>
  <c r="S3459" i="1"/>
  <c r="R3459" i="1"/>
  <c r="Q3459" i="1"/>
  <c r="P3459" i="1"/>
  <c r="O3459" i="1"/>
  <c r="N3459" i="1"/>
  <c r="M3459" i="1"/>
  <c r="L3459" i="1"/>
  <c r="K3459" i="1"/>
  <c r="J3459" i="1"/>
  <c r="I3459" i="1"/>
  <c r="H3459" i="1"/>
  <c r="G3459" i="1"/>
  <c r="F3459" i="1"/>
  <c r="E3459" i="1"/>
  <c r="D3459" i="1"/>
  <c r="C3459" i="1"/>
  <c r="X3458" i="1"/>
  <c r="W3458" i="1"/>
  <c r="V3458" i="1"/>
  <c r="U3458" i="1"/>
  <c r="T3458" i="1"/>
  <c r="S3458" i="1"/>
  <c r="R3458" i="1"/>
  <c r="Q3458" i="1"/>
  <c r="P3458" i="1"/>
  <c r="O3458" i="1"/>
  <c r="N3458" i="1"/>
  <c r="M3458" i="1"/>
  <c r="L3458" i="1"/>
  <c r="K3458" i="1"/>
  <c r="J3458" i="1"/>
  <c r="I3458" i="1"/>
  <c r="H3458" i="1"/>
  <c r="G3458" i="1"/>
  <c r="F3458" i="1"/>
  <c r="E3458" i="1"/>
  <c r="D3458" i="1"/>
  <c r="C3458" i="1"/>
  <c r="X3457" i="1"/>
  <c r="W3457" i="1"/>
  <c r="V3457" i="1"/>
  <c r="U3457" i="1"/>
  <c r="T3457" i="1"/>
  <c r="S3457" i="1"/>
  <c r="R3457" i="1"/>
  <c r="Q3457" i="1"/>
  <c r="P3457" i="1"/>
  <c r="O3457" i="1"/>
  <c r="N3457" i="1"/>
  <c r="M3457" i="1"/>
  <c r="L3457" i="1"/>
  <c r="K3457" i="1"/>
  <c r="J3457" i="1"/>
  <c r="I3457" i="1"/>
  <c r="H3457" i="1"/>
  <c r="G3457" i="1"/>
  <c r="F3457" i="1"/>
  <c r="E3457" i="1"/>
  <c r="D3457" i="1"/>
  <c r="C3457" i="1"/>
  <c r="X3456" i="1"/>
  <c r="W3456" i="1"/>
  <c r="V3456" i="1"/>
  <c r="U3456" i="1"/>
  <c r="T3456" i="1"/>
  <c r="S3456" i="1"/>
  <c r="R3456" i="1"/>
  <c r="Q3456" i="1"/>
  <c r="P3456" i="1"/>
  <c r="O3456" i="1"/>
  <c r="N3456" i="1"/>
  <c r="M3456" i="1"/>
  <c r="L3456" i="1"/>
  <c r="K3456" i="1"/>
  <c r="J3456" i="1"/>
  <c r="I3456" i="1"/>
  <c r="H3456" i="1"/>
  <c r="G3456" i="1"/>
  <c r="F3456" i="1"/>
  <c r="E3456" i="1"/>
  <c r="D3456" i="1"/>
  <c r="C3456" i="1"/>
  <c r="X3455" i="1"/>
  <c r="W3455" i="1"/>
  <c r="V3455" i="1"/>
  <c r="U3455" i="1"/>
  <c r="T3455" i="1"/>
  <c r="S3455" i="1"/>
  <c r="R3455" i="1"/>
  <c r="Q3455" i="1"/>
  <c r="P3455" i="1"/>
  <c r="O3455" i="1"/>
  <c r="N3455" i="1"/>
  <c r="M3455" i="1"/>
  <c r="L3455" i="1"/>
  <c r="K3455" i="1"/>
  <c r="J3455" i="1"/>
  <c r="I3455" i="1"/>
  <c r="H3455" i="1"/>
  <c r="G3455" i="1"/>
  <c r="F3455" i="1"/>
  <c r="E3455" i="1"/>
  <c r="D3455" i="1"/>
  <c r="C3455" i="1"/>
  <c r="X3454" i="1"/>
  <c r="W3454" i="1"/>
  <c r="V3454" i="1"/>
  <c r="U3454" i="1"/>
  <c r="T3454" i="1"/>
  <c r="S3454" i="1"/>
  <c r="R3454" i="1"/>
  <c r="Q3454" i="1"/>
  <c r="P3454" i="1"/>
  <c r="O3454" i="1"/>
  <c r="N3454" i="1"/>
  <c r="M3454" i="1"/>
  <c r="L3454" i="1"/>
  <c r="K3454" i="1"/>
  <c r="J3454" i="1"/>
  <c r="I3454" i="1"/>
  <c r="H3454" i="1"/>
  <c r="G3454" i="1"/>
  <c r="F3454" i="1"/>
  <c r="E3454" i="1"/>
  <c r="D3454" i="1"/>
  <c r="C3454" i="1"/>
  <c r="X3453" i="1"/>
  <c r="W3453" i="1"/>
  <c r="V3453" i="1"/>
  <c r="U3453" i="1"/>
  <c r="T3453" i="1"/>
  <c r="S3453" i="1"/>
  <c r="R3453" i="1"/>
  <c r="Q3453" i="1"/>
  <c r="P3453" i="1"/>
  <c r="O3453" i="1"/>
  <c r="N3453" i="1"/>
  <c r="M3453" i="1"/>
  <c r="L3453" i="1"/>
  <c r="K3453" i="1"/>
  <c r="J3453" i="1"/>
  <c r="I3453" i="1"/>
  <c r="H3453" i="1"/>
  <c r="G3453" i="1"/>
  <c r="F3453" i="1"/>
  <c r="E3453" i="1"/>
  <c r="D3453" i="1"/>
  <c r="C3453" i="1"/>
  <c r="X3452" i="1"/>
  <c r="W3452" i="1"/>
  <c r="V3452" i="1"/>
  <c r="U3452" i="1"/>
  <c r="T3452" i="1"/>
  <c r="S3452" i="1"/>
  <c r="R3452" i="1"/>
  <c r="Q3452" i="1"/>
  <c r="P3452" i="1"/>
  <c r="O3452" i="1"/>
  <c r="N3452" i="1"/>
  <c r="M3452" i="1"/>
  <c r="L3452" i="1"/>
  <c r="K3452" i="1"/>
  <c r="J3452" i="1"/>
  <c r="I3452" i="1"/>
  <c r="H3452" i="1"/>
  <c r="G3452" i="1"/>
  <c r="F3452" i="1"/>
  <c r="E3452" i="1"/>
  <c r="D3452" i="1"/>
  <c r="C3452" i="1"/>
  <c r="X3451" i="1"/>
  <c r="W3451" i="1"/>
  <c r="V3451" i="1"/>
  <c r="U3451" i="1"/>
  <c r="T3451" i="1"/>
  <c r="S3451" i="1"/>
  <c r="R3451" i="1"/>
  <c r="Q3451" i="1"/>
  <c r="P3451" i="1"/>
  <c r="O3451" i="1"/>
  <c r="N3451" i="1"/>
  <c r="M3451" i="1"/>
  <c r="L3451" i="1"/>
  <c r="K3451" i="1"/>
  <c r="J3451" i="1"/>
  <c r="I3451" i="1"/>
  <c r="H3451" i="1"/>
  <c r="G3451" i="1"/>
  <c r="F3451" i="1"/>
  <c r="E3451" i="1"/>
  <c r="D3451" i="1"/>
  <c r="C3451" i="1"/>
  <c r="X3450" i="1"/>
  <c r="W3450" i="1"/>
  <c r="V3450" i="1"/>
  <c r="U3450" i="1"/>
  <c r="T3450" i="1"/>
  <c r="S3450" i="1"/>
  <c r="R3450" i="1"/>
  <c r="Q3450" i="1"/>
  <c r="P3450" i="1"/>
  <c r="O3450" i="1"/>
  <c r="N3450" i="1"/>
  <c r="M3450" i="1"/>
  <c r="L3450" i="1"/>
  <c r="K3450" i="1"/>
  <c r="J3450" i="1"/>
  <c r="I3450" i="1"/>
  <c r="H3450" i="1"/>
  <c r="G3450" i="1"/>
  <c r="F3450" i="1"/>
  <c r="E3450" i="1"/>
  <c r="D3450" i="1"/>
  <c r="C3450" i="1"/>
  <c r="X3449" i="1"/>
  <c r="W3449" i="1"/>
  <c r="V3449" i="1"/>
  <c r="U3449" i="1"/>
  <c r="T3449" i="1"/>
  <c r="S3449" i="1"/>
  <c r="R3449" i="1"/>
  <c r="Q3449" i="1"/>
  <c r="P3449" i="1"/>
  <c r="O3449" i="1"/>
  <c r="N3449" i="1"/>
  <c r="M3449" i="1"/>
  <c r="L3449" i="1"/>
  <c r="K3449" i="1"/>
  <c r="J3449" i="1"/>
  <c r="I3449" i="1"/>
  <c r="H3449" i="1"/>
  <c r="G3449" i="1"/>
  <c r="F3449" i="1"/>
  <c r="E3449" i="1"/>
  <c r="D3449" i="1"/>
  <c r="C3449" i="1"/>
  <c r="X3448" i="1"/>
  <c r="W3448" i="1"/>
  <c r="V3448" i="1"/>
  <c r="U3448" i="1"/>
  <c r="T3448" i="1"/>
  <c r="S3448" i="1"/>
  <c r="R3448" i="1"/>
  <c r="Q3448" i="1"/>
  <c r="P3448" i="1"/>
  <c r="O3448" i="1"/>
  <c r="N3448" i="1"/>
  <c r="M3448" i="1"/>
  <c r="L3448" i="1"/>
  <c r="K3448" i="1"/>
  <c r="J3448" i="1"/>
  <c r="I3448" i="1"/>
  <c r="H3448" i="1"/>
  <c r="G3448" i="1"/>
  <c r="F3448" i="1"/>
  <c r="E3448" i="1"/>
  <c r="D3448" i="1"/>
  <c r="C3448" i="1"/>
  <c r="X3447" i="1"/>
  <c r="W3447" i="1"/>
  <c r="V3447" i="1"/>
  <c r="U3447" i="1"/>
  <c r="T3447" i="1"/>
  <c r="S3447" i="1"/>
  <c r="R3447" i="1"/>
  <c r="Q3447" i="1"/>
  <c r="P3447" i="1"/>
  <c r="O3447" i="1"/>
  <c r="N3447" i="1"/>
  <c r="M3447" i="1"/>
  <c r="L3447" i="1"/>
  <c r="K3447" i="1"/>
  <c r="J3447" i="1"/>
  <c r="I3447" i="1"/>
  <c r="H3447" i="1"/>
  <c r="G3447" i="1"/>
  <c r="F3447" i="1"/>
  <c r="E3447" i="1"/>
  <c r="D3447" i="1"/>
  <c r="C3447" i="1"/>
  <c r="X3446" i="1"/>
  <c r="W3446" i="1"/>
  <c r="V3446" i="1"/>
  <c r="U3446" i="1"/>
  <c r="T3446" i="1"/>
  <c r="S3446" i="1"/>
  <c r="R3446" i="1"/>
  <c r="Q3446" i="1"/>
  <c r="P3446" i="1"/>
  <c r="O3446" i="1"/>
  <c r="N3446" i="1"/>
  <c r="M3446" i="1"/>
  <c r="L3446" i="1"/>
  <c r="K3446" i="1"/>
  <c r="J3446" i="1"/>
  <c r="I3446" i="1"/>
  <c r="H3446" i="1"/>
  <c r="G3446" i="1"/>
  <c r="F3446" i="1"/>
  <c r="E3446" i="1"/>
  <c r="D3446" i="1"/>
  <c r="C3446" i="1"/>
  <c r="X3445" i="1"/>
  <c r="W3445" i="1"/>
  <c r="V3445" i="1"/>
  <c r="U3445" i="1"/>
  <c r="T3445" i="1"/>
  <c r="S3445" i="1"/>
  <c r="R3445" i="1"/>
  <c r="Q3445" i="1"/>
  <c r="P3445" i="1"/>
  <c r="O3445" i="1"/>
  <c r="N3445" i="1"/>
  <c r="M3445" i="1"/>
  <c r="L3445" i="1"/>
  <c r="K3445" i="1"/>
  <c r="J3445" i="1"/>
  <c r="I3445" i="1"/>
  <c r="H3445" i="1"/>
  <c r="G3445" i="1"/>
  <c r="F3445" i="1"/>
  <c r="E3445" i="1"/>
  <c r="D3445" i="1"/>
  <c r="C3445" i="1"/>
  <c r="X3444" i="1"/>
  <c r="W3444" i="1"/>
  <c r="V3444" i="1"/>
  <c r="U3444" i="1"/>
  <c r="T3444" i="1"/>
  <c r="S3444" i="1"/>
  <c r="R3444" i="1"/>
  <c r="Q3444" i="1"/>
  <c r="P3444" i="1"/>
  <c r="O3444" i="1"/>
  <c r="N3444" i="1"/>
  <c r="M3444" i="1"/>
  <c r="L3444" i="1"/>
  <c r="K3444" i="1"/>
  <c r="J3444" i="1"/>
  <c r="I3444" i="1"/>
  <c r="H3444" i="1"/>
  <c r="G3444" i="1"/>
  <c r="F3444" i="1"/>
  <c r="E3444" i="1"/>
  <c r="D3444" i="1"/>
  <c r="C3444" i="1"/>
  <c r="X3443" i="1"/>
  <c r="W3443" i="1"/>
  <c r="V3443" i="1"/>
  <c r="U3443" i="1"/>
  <c r="T3443" i="1"/>
  <c r="S3443" i="1"/>
  <c r="R3443" i="1"/>
  <c r="Q3443" i="1"/>
  <c r="P3443" i="1"/>
  <c r="O3443" i="1"/>
  <c r="N3443" i="1"/>
  <c r="M3443" i="1"/>
  <c r="L3443" i="1"/>
  <c r="K3443" i="1"/>
  <c r="J3443" i="1"/>
  <c r="I3443" i="1"/>
  <c r="H3443" i="1"/>
  <c r="G3443" i="1"/>
  <c r="F3443" i="1"/>
  <c r="E3443" i="1"/>
  <c r="D3443" i="1"/>
  <c r="C3443" i="1"/>
  <c r="X3442" i="1"/>
  <c r="W3442" i="1"/>
  <c r="V3442" i="1"/>
  <c r="U3442" i="1"/>
  <c r="T3442" i="1"/>
  <c r="S3442" i="1"/>
  <c r="R3442" i="1"/>
  <c r="Q3442" i="1"/>
  <c r="P3442" i="1"/>
  <c r="O3442" i="1"/>
  <c r="N3442" i="1"/>
  <c r="M3442" i="1"/>
  <c r="L3442" i="1"/>
  <c r="K3442" i="1"/>
  <c r="J3442" i="1"/>
  <c r="I3442" i="1"/>
  <c r="H3442" i="1"/>
  <c r="G3442" i="1"/>
  <c r="F3442" i="1"/>
  <c r="E3442" i="1"/>
  <c r="D3442" i="1"/>
  <c r="C3442" i="1"/>
  <c r="X3441" i="1"/>
  <c r="W3441" i="1"/>
  <c r="V3441" i="1"/>
  <c r="U3441" i="1"/>
  <c r="T3441" i="1"/>
  <c r="S3441" i="1"/>
  <c r="R3441" i="1"/>
  <c r="Q3441" i="1"/>
  <c r="P3441" i="1"/>
  <c r="O3441" i="1"/>
  <c r="N3441" i="1"/>
  <c r="M3441" i="1"/>
  <c r="L3441" i="1"/>
  <c r="K3441" i="1"/>
  <c r="J3441" i="1"/>
  <c r="I3441" i="1"/>
  <c r="H3441" i="1"/>
  <c r="G3441" i="1"/>
  <c r="F3441" i="1"/>
  <c r="E3441" i="1"/>
  <c r="D3441" i="1"/>
  <c r="C3441" i="1"/>
  <c r="X3440" i="1"/>
  <c r="W3440" i="1"/>
  <c r="V3440" i="1"/>
  <c r="U3440" i="1"/>
  <c r="T3440" i="1"/>
  <c r="S3440" i="1"/>
  <c r="R3440" i="1"/>
  <c r="Q3440" i="1"/>
  <c r="P3440" i="1"/>
  <c r="O3440" i="1"/>
  <c r="N3440" i="1"/>
  <c r="M3440" i="1"/>
  <c r="L3440" i="1"/>
  <c r="K3440" i="1"/>
  <c r="J3440" i="1"/>
  <c r="I3440" i="1"/>
  <c r="H3440" i="1"/>
  <c r="G3440" i="1"/>
  <c r="F3440" i="1"/>
  <c r="E3440" i="1"/>
  <c r="D3440" i="1"/>
  <c r="C3440" i="1"/>
  <c r="X3439" i="1"/>
  <c r="W3439" i="1"/>
  <c r="V3439" i="1"/>
  <c r="U3439" i="1"/>
  <c r="T3439" i="1"/>
  <c r="S3439" i="1"/>
  <c r="R3439" i="1"/>
  <c r="Q3439" i="1"/>
  <c r="P3439" i="1"/>
  <c r="O3439" i="1"/>
  <c r="N3439" i="1"/>
  <c r="M3439" i="1"/>
  <c r="L3439" i="1"/>
  <c r="K3439" i="1"/>
  <c r="J3439" i="1"/>
  <c r="I3439" i="1"/>
  <c r="H3439" i="1"/>
  <c r="G3439" i="1"/>
  <c r="F3439" i="1"/>
  <c r="E3439" i="1"/>
  <c r="D3439" i="1"/>
  <c r="C3439" i="1"/>
  <c r="X3438" i="1"/>
  <c r="W3438" i="1"/>
  <c r="V3438" i="1"/>
  <c r="U3438" i="1"/>
  <c r="T3438" i="1"/>
  <c r="S3438" i="1"/>
  <c r="R3438" i="1"/>
  <c r="Q3438" i="1"/>
  <c r="P3438" i="1"/>
  <c r="O3438" i="1"/>
  <c r="N3438" i="1"/>
  <c r="M3438" i="1"/>
  <c r="L3438" i="1"/>
  <c r="K3438" i="1"/>
  <c r="J3438" i="1"/>
  <c r="I3438" i="1"/>
  <c r="H3438" i="1"/>
  <c r="G3438" i="1"/>
  <c r="F3438" i="1"/>
  <c r="E3438" i="1"/>
  <c r="D3438" i="1"/>
  <c r="C3438" i="1"/>
  <c r="X3437" i="1"/>
  <c r="W3437" i="1"/>
  <c r="V3437" i="1"/>
  <c r="U3437" i="1"/>
  <c r="T3437" i="1"/>
  <c r="S3437" i="1"/>
  <c r="R3437" i="1"/>
  <c r="Q3437" i="1"/>
  <c r="P3437" i="1"/>
  <c r="O3437" i="1"/>
  <c r="N3437" i="1"/>
  <c r="M3437" i="1"/>
  <c r="L3437" i="1"/>
  <c r="K3437" i="1"/>
  <c r="J3437" i="1"/>
  <c r="I3437" i="1"/>
  <c r="H3437" i="1"/>
  <c r="G3437" i="1"/>
  <c r="F3437" i="1"/>
  <c r="E3437" i="1"/>
  <c r="D3437" i="1"/>
  <c r="C3437" i="1"/>
  <c r="X3436" i="1"/>
  <c r="W3436" i="1"/>
  <c r="V3436" i="1"/>
  <c r="U3436" i="1"/>
  <c r="T3436" i="1"/>
  <c r="S3436" i="1"/>
  <c r="R3436" i="1"/>
  <c r="Q3436" i="1"/>
  <c r="P3436" i="1"/>
  <c r="O3436" i="1"/>
  <c r="N3436" i="1"/>
  <c r="M3436" i="1"/>
  <c r="L3436" i="1"/>
  <c r="K3436" i="1"/>
  <c r="J3436" i="1"/>
  <c r="I3436" i="1"/>
  <c r="H3436" i="1"/>
  <c r="G3436" i="1"/>
  <c r="F3436" i="1"/>
  <c r="E3436" i="1"/>
  <c r="D3436" i="1"/>
  <c r="C3436" i="1"/>
  <c r="X3435" i="1"/>
  <c r="W3435" i="1"/>
  <c r="V3435" i="1"/>
  <c r="U3435" i="1"/>
  <c r="T3435" i="1"/>
  <c r="S3435" i="1"/>
  <c r="R3435" i="1"/>
  <c r="Q3435" i="1"/>
  <c r="P3435" i="1"/>
  <c r="O3435" i="1"/>
  <c r="N3435" i="1"/>
  <c r="M3435" i="1"/>
  <c r="L3435" i="1"/>
  <c r="K3435" i="1"/>
  <c r="J3435" i="1"/>
  <c r="I3435" i="1"/>
  <c r="H3435" i="1"/>
  <c r="G3435" i="1"/>
  <c r="F3435" i="1"/>
  <c r="E3435" i="1"/>
  <c r="D3435" i="1"/>
  <c r="C3435" i="1"/>
  <c r="X3434" i="1"/>
  <c r="W3434" i="1"/>
  <c r="V3434" i="1"/>
  <c r="U3434" i="1"/>
  <c r="T3434" i="1"/>
  <c r="S3434" i="1"/>
  <c r="R3434" i="1"/>
  <c r="Q3434" i="1"/>
  <c r="P3434" i="1"/>
  <c r="O3434" i="1"/>
  <c r="N3434" i="1"/>
  <c r="M3434" i="1"/>
  <c r="L3434" i="1"/>
  <c r="K3434" i="1"/>
  <c r="J3434" i="1"/>
  <c r="I3434" i="1"/>
  <c r="H3434" i="1"/>
  <c r="G3434" i="1"/>
  <c r="F3434" i="1"/>
  <c r="E3434" i="1"/>
  <c r="D3434" i="1"/>
  <c r="C3434" i="1"/>
  <c r="X3433" i="1"/>
  <c r="W3433" i="1"/>
  <c r="V3433" i="1"/>
  <c r="U3433" i="1"/>
  <c r="T3433" i="1"/>
  <c r="S3433" i="1"/>
  <c r="R3433" i="1"/>
  <c r="Q3433" i="1"/>
  <c r="P3433" i="1"/>
  <c r="O3433" i="1"/>
  <c r="N3433" i="1"/>
  <c r="M3433" i="1"/>
  <c r="L3433" i="1"/>
  <c r="K3433" i="1"/>
  <c r="J3433" i="1"/>
  <c r="I3433" i="1"/>
  <c r="H3433" i="1"/>
  <c r="G3433" i="1"/>
  <c r="F3433" i="1"/>
  <c r="E3433" i="1"/>
  <c r="D3433" i="1"/>
  <c r="C3433" i="1"/>
  <c r="X3432" i="1"/>
  <c r="W3432" i="1"/>
  <c r="V3432" i="1"/>
  <c r="U3432" i="1"/>
  <c r="T3432" i="1"/>
  <c r="S3432" i="1"/>
  <c r="R3432" i="1"/>
  <c r="Q3432" i="1"/>
  <c r="P3432" i="1"/>
  <c r="O3432" i="1"/>
  <c r="N3432" i="1"/>
  <c r="M3432" i="1"/>
  <c r="L3432" i="1"/>
  <c r="K3432" i="1"/>
  <c r="J3432" i="1"/>
  <c r="I3432" i="1"/>
  <c r="H3432" i="1"/>
  <c r="G3432" i="1"/>
  <c r="F3432" i="1"/>
  <c r="E3432" i="1"/>
  <c r="D3432" i="1"/>
  <c r="C3432" i="1"/>
  <c r="X3431" i="1"/>
  <c r="W3431" i="1"/>
  <c r="V3431" i="1"/>
  <c r="U3431" i="1"/>
  <c r="T3431" i="1"/>
  <c r="S3431" i="1"/>
  <c r="R3431" i="1"/>
  <c r="Q3431" i="1"/>
  <c r="P3431" i="1"/>
  <c r="O3431" i="1"/>
  <c r="N3431" i="1"/>
  <c r="M3431" i="1"/>
  <c r="L3431" i="1"/>
  <c r="K3431" i="1"/>
  <c r="J3431" i="1"/>
  <c r="I3431" i="1"/>
  <c r="H3431" i="1"/>
  <c r="G3431" i="1"/>
  <c r="F3431" i="1"/>
  <c r="E3431" i="1"/>
  <c r="D3431" i="1"/>
  <c r="C3431" i="1"/>
  <c r="X3430" i="1"/>
  <c r="W3430" i="1"/>
  <c r="V3430" i="1"/>
  <c r="U3430" i="1"/>
  <c r="T3430" i="1"/>
  <c r="S3430" i="1"/>
  <c r="R3430" i="1"/>
  <c r="Q3430" i="1"/>
  <c r="P3430" i="1"/>
  <c r="O3430" i="1"/>
  <c r="N3430" i="1"/>
  <c r="M3430" i="1"/>
  <c r="L3430" i="1"/>
  <c r="K3430" i="1"/>
  <c r="J3430" i="1"/>
  <c r="I3430" i="1"/>
  <c r="H3430" i="1"/>
  <c r="G3430" i="1"/>
  <c r="F3430" i="1"/>
  <c r="E3430" i="1"/>
  <c r="D3430" i="1"/>
  <c r="C3430" i="1"/>
  <c r="X3429" i="1"/>
  <c r="W3429" i="1"/>
  <c r="V3429" i="1"/>
  <c r="U3429" i="1"/>
  <c r="T3429" i="1"/>
  <c r="S3429" i="1"/>
  <c r="R3429" i="1"/>
  <c r="Q3429" i="1"/>
  <c r="P3429" i="1"/>
  <c r="O3429" i="1"/>
  <c r="N3429" i="1"/>
  <c r="M3429" i="1"/>
  <c r="L3429" i="1"/>
  <c r="K3429" i="1"/>
  <c r="J3429" i="1"/>
  <c r="I3429" i="1"/>
  <c r="H3429" i="1"/>
  <c r="G3429" i="1"/>
  <c r="F3429" i="1"/>
  <c r="E3429" i="1"/>
  <c r="D3429" i="1"/>
  <c r="C3429" i="1"/>
  <c r="X3428" i="1"/>
  <c r="W3428" i="1"/>
  <c r="V3428" i="1"/>
  <c r="U3428" i="1"/>
  <c r="T3428" i="1"/>
  <c r="S3428" i="1"/>
  <c r="R3428" i="1"/>
  <c r="Q3428" i="1"/>
  <c r="P3428" i="1"/>
  <c r="O3428" i="1"/>
  <c r="N3428" i="1"/>
  <c r="M3428" i="1"/>
  <c r="L3428" i="1"/>
  <c r="K3428" i="1"/>
  <c r="J3428" i="1"/>
  <c r="I3428" i="1"/>
  <c r="H3428" i="1"/>
  <c r="G3428" i="1"/>
  <c r="F3428" i="1"/>
  <c r="E3428" i="1"/>
  <c r="D3428" i="1"/>
  <c r="C3428" i="1"/>
  <c r="X3427" i="1"/>
  <c r="W3427" i="1"/>
  <c r="V3427" i="1"/>
  <c r="U3427" i="1"/>
  <c r="T3427" i="1"/>
  <c r="S3427" i="1"/>
  <c r="R3427" i="1"/>
  <c r="Q3427" i="1"/>
  <c r="P3427" i="1"/>
  <c r="O3427" i="1"/>
  <c r="N3427" i="1"/>
  <c r="M3427" i="1"/>
  <c r="L3427" i="1"/>
  <c r="K3427" i="1"/>
  <c r="J3427" i="1"/>
  <c r="I3427" i="1"/>
  <c r="H3427" i="1"/>
  <c r="G3427" i="1"/>
  <c r="F3427" i="1"/>
  <c r="E3427" i="1"/>
  <c r="D3427" i="1"/>
  <c r="C3427" i="1"/>
  <c r="X3426" i="1"/>
  <c r="W3426" i="1"/>
  <c r="V3426" i="1"/>
  <c r="U3426" i="1"/>
  <c r="T3426" i="1"/>
  <c r="S3426" i="1"/>
  <c r="R3426" i="1"/>
  <c r="Q3426" i="1"/>
  <c r="P3426" i="1"/>
  <c r="O3426" i="1"/>
  <c r="N3426" i="1"/>
  <c r="M3426" i="1"/>
  <c r="L3426" i="1"/>
  <c r="K3426" i="1"/>
  <c r="J3426" i="1"/>
  <c r="I3426" i="1"/>
  <c r="H3426" i="1"/>
  <c r="G3426" i="1"/>
  <c r="F3426" i="1"/>
  <c r="E3426" i="1"/>
  <c r="D3426" i="1"/>
  <c r="C3426" i="1"/>
  <c r="X3425" i="1"/>
  <c r="W3425" i="1"/>
  <c r="V3425" i="1"/>
  <c r="U3425" i="1"/>
  <c r="T3425" i="1"/>
  <c r="S3425" i="1"/>
  <c r="R3425" i="1"/>
  <c r="Q3425" i="1"/>
  <c r="P3425" i="1"/>
  <c r="O3425" i="1"/>
  <c r="N3425" i="1"/>
  <c r="M3425" i="1"/>
  <c r="L3425" i="1"/>
  <c r="K3425" i="1"/>
  <c r="J3425" i="1"/>
  <c r="I3425" i="1"/>
  <c r="H3425" i="1"/>
  <c r="G3425" i="1"/>
  <c r="F3425" i="1"/>
  <c r="E3425" i="1"/>
  <c r="D3425" i="1"/>
  <c r="C3425" i="1"/>
  <c r="X3424" i="1"/>
  <c r="W3424" i="1"/>
  <c r="V3424" i="1"/>
  <c r="U3424" i="1"/>
  <c r="T3424" i="1"/>
  <c r="S3424" i="1"/>
  <c r="R3424" i="1"/>
  <c r="Q3424" i="1"/>
  <c r="P3424" i="1"/>
  <c r="O3424" i="1"/>
  <c r="N3424" i="1"/>
  <c r="M3424" i="1"/>
  <c r="L3424" i="1"/>
  <c r="K3424" i="1"/>
  <c r="J3424" i="1"/>
  <c r="I3424" i="1"/>
  <c r="H3424" i="1"/>
  <c r="G3424" i="1"/>
  <c r="F3424" i="1"/>
  <c r="E3424" i="1"/>
  <c r="D3424" i="1"/>
  <c r="C3424" i="1"/>
  <c r="X3423" i="1"/>
  <c r="W3423" i="1"/>
  <c r="V3423" i="1"/>
  <c r="U3423" i="1"/>
  <c r="T3423" i="1"/>
  <c r="S3423" i="1"/>
  <c r="R3423" i="1"/>
  <c r="Q3423" i="1"/>
  <c r="P3423" i="1"/>
  <c r="O3423" i="1"/>
  <c r="N3423" i="1"/>
  <c r="M3423" i="1"/>
  <c r="L3423" i="1"/>
  <c r="K3423" i="1"/>
  <c r="J3423" i="1"/>
  <c r="I3423" i="1"/>
  <c r="H3423" i="1"/>
  <c r="G3423" i="1"/>
  <c r="F3423" i="1"/>
  <c r="E3423" i="1"/>
  <c r="D3423" i="1"/>
  <c r="C3423" i="1"/>
  <c r="X3422" i="1"/>
  <c r="W3422" i="1"/>
  <c r="V3422" i="1"/>
  <c r="U3422" i="1"/>
  <c r="T3422" i="1"/>
  <c r="S3422" i="1"/>
  <c r="R3422" i="1"/>
  <c r="Q3422" i="1"/>
  <c r="P3422" i="1"/>
  <c r="O3422" i="1"/>
  <c r="N3422" i="1"/>
  <c r="M3422" i="1"/>
  <c r="L3422" i="1"/>
  <c r="K3422" i="1"/>
  <c r="J3422" i="1"/>
  <c r="I3422" i="1"/>
  <c r="H3422" i="1"/>
  <c r="G3422" i="1"/>
  <c r="F3422" i="1"/>
  <c r="E3422" i="1"/>
  <c r="D3422" i="1"/>
  <c r="C3422" i="1"/>
  <c r="X3421" i="1"/>
  <c r="W3421" i="1"/>
  <c r="V3421" i="1"/>
  <c r="U3421" i="1"/>
  <c r="T3421" i="1"/>
  <c r="S3421" i="1"/>
  <c r="R3421" i="1"/>
  <c r="Q3421" i="1"/>
  <c r="P3421" i="1"/>
  <c r="O3421" i="1"/>
  <c r="N3421" i="1"/>
  <c r="M3421" i="1"/>
  <c r="L3421" i="1"/>
  <c r="K3421" i="1"/>
  <c r="J3421" i="1"/>
  <c r="I3421" i="1"/>
  <c r="H3421" i="1"/>
  <c r="G3421" i="1"/>
  <c r="F3421" i="1"/>
  <c r="E3421" i="1"/>
  <c r="D3421" i="1"/>
  <c r="C3421" i="1"/>
  <c r="X3420" i="1"/>
  <c r="W3420" i="1"/>
  <c r="V3420" i="1"/>
  <c r="U3420" i="1"/>
  <c r="T3420" i="1"/>
  <c r="S3420" i="1"/>
  <c r="R3420" i="1"/>
  <c r="Q3420" i="1"/>
  <c r="P3420" i="1"/>
  <c r="O3420" i="1"/>
  <c r="N3420" i="1"/>
  <c r="M3420" i="1"/>
  <c r="L3420" i="1"/>
  <c r="K3420" i="1"/>
  <c r="J3420" i="1"/>
  <c r="I3420" i="1"/>
  <c r="H3420" i="1"/>
  <c r="G3420" i="1"/>
  <c r="F3420" i="1"/>
  <c r="E3420" i="1"/>
  <c r="D3420" i="1"/>
  <c r="C3420" i="1"/>
  <c r="X3419" i="1"/>
  <c r="W3419" i="1"/>
  <c r="V3419" i="1"/>
  <c r="U3419" i="1"/>
  <c r="T3419" i="1"/>
  <c r="S3419" i="1"/>
  <c r="R3419" i="1"/>
  <c r="Q3419" i="1"/>
  <c r="P3419" i="1"/>
  <c r="O3419" i="1"/>
  <c r="N3419" i="1"/>
  <c r="M3419" i="1"/>
  <c r="L3419" i="1"/>
  <c r="K3419" i="1"/>
  <c r="J3419" i="1"/>
  <c r="I3419" i="1"/>
  <c r="H3419" i="1"/>
  <c r="G3419" i="1"/>
  <c r="F3419" i="1"/>
  <c r="E3419" i="1"/>
  <c r="D3419" i="1"/>
  <c r="C3419" i="1"/>
  <c r="X3418" i="1"/>
  <c r="W3418" i="1"/>
  <c r="V3418" i="1"/>
  <c r="U3418" i="1"/>
  <c r="T3418" i="1"/>
  <c r="S3418" i="1"/>
  <c r="R3418" i="1"/>
  <c r="Q3418" i="1"/>
  <c r="P3418" i="1"/>
  <c r="O3418" i="1"/>
  <c r="N3418" i="1"/>
  <c r="M3418" i="1"/>
  <c r="L3418" i="1"/>
  <c r="K3418" i="1"/>
  <c r="J3418" i="1"/>
  <c r="I3418" i="1"/>
  <c r="H3418" i="1"/>
  <c r="G3418" i="1"/>
  <c r="F3418" i="1"/>
  <c r="E3418" i="1"/>
  <c r="D3418" i="1"/>
  <c r="C3418" i="1"/>
  <c r="X3417" i="1"/>
  <c r="W3417" i="1"/>
  <c r="V3417" i="1"/>
  <c r="U3417" i="1"/>
  <c r="T3417" i="1"/>
  <c r="S3417" i="1"/>
  <c r="R3417" i="1"/>
  <c r="Q3417" i="1"/>
  <c r="P3417" i="1"/>
  <c r="O3417" i="1"/>
  <c r="N3417" i="1"/>
  <c r="M3417" i="1"/>
  <c r="L3417" i="1"/>
  <c r="K3417" i="1"/>
  <c r="J3417" i="1"/>
  <c r="I3417" i="1"/>
  <c r="H3417" i="1"/>
  <c r="G3417" i="1"/>
  <c r="F3417" i="1"/>
  <c r="E3417" i="1"/>
  <c r="D3417" i="1"/>
  <c r="C3417" i="1"/>
  <c r="X3416" i="1"/>
  <c r="W3416" i="1"/>
  <c r="V3416" i="1"/>
  <c r="U3416" i="1"/>
  <c r="T3416" i="1"/>
  <c r="S3416" i="1"/>
  <c r="R3416" i="1"/>
  <c r="Q3416" i="1"/>
  <c r="P3416" i="1"/>
  <c r="O3416" i="1"/>
  <c r="N3416" i="1"/>
  <c r="M3416" i="1"/>
  <c r="L3416" i="1"/>
  <c r="K3416" i="1"/>
  <c r="J3416" i="1"/>
  <c r="I3416" i="1"/>
  <c r="H3416" i="1"/>
  <c r="G3416" i="1"/>
  <c r="F3416" i="1"/>
  <c r="E3416" i="1"/>
  <c r="D3416" i="1"/>
  <c r="C3416" i="1"/>
  <c r="X3415" i="1"/>
  <c r="W3415" i="1"/>
  <c r="V3415" i="1"/>
  <c r="U3415" i="1"/>
  <c r="T3415" i="1"/>
  <c r="S3415" i="1"/>
  <c r="R3415" i="1"/>
  <c r="Q3415" i="1"/>
  <c r="P3415" i="1"/>
  <c r="O3415" i="1"/>
  <c r="N3415" i="1"/>
  <c r="M3415" i="1"/>
  <c r="L3415" i="1"/>
  <c r="K3415" i="1"/>
  <c r="J3415" i="1"/>
  <c r="I3415" i="1"/>
  <c r="H3415" i="1"/>
  <c r="G3415" i="1"/>
  <c r="F3415" i="1"/>
  <c r="E3415" i="1"/>
  <c r="D3415" i="1"/>
  <c r="C3415" i="1"/>
  <c r="X3414" i="1"/>
  <c r="W3414" i="1"/>
  <c r="V3414" i="1"/>
  <c r="U3414" i="1"/>
  <c r="T3414" i="1"/>
  <c r="S3414" i="1"/>
  <c r="R3414" i="1"/>
  <c r="Q3414" i="1"/>
  <c r="P3414" i="1"/>
  <c r="O3414" i="1"/>
  <c r="N3414" i="1"/>
  <c r="M3414" i="1"/>
  <c r="L3414" i="1"/>
  <c r="K3414" i="1"/>
  <c r="J3414" i="1"/>
  <c r="I3414" i="1"/>
  <c r="H3414" i="1"/>
  <c r="G3414" i="1"/>
  <c r="F3414" i="1"/>
  <c r="E3414" i="1"/>
  <c r="D3414" i="1"/>
  <c r="C3414" i="1"/>
  <c r="X3413" i="1"/>
  <c r="W3413" i="1"/>
  <c r="V3413" i="1"/>
  <c r="U3413" i="1"/>
  <c r="T3413" i="1"/>
  <c r="S3413" i="1"/>
  <c r="R3413" i="1"/>
  <c r="Q3413" i="1"/>
  <c r="P3413" i="1"/>
  <c r="O3413" i="1"/>
  <c r="N3413" i="1"/>
  <c r="M3413" i="1"/>
  <c r="L3413" i="1"/>
  <c r="K3413" i="1"/>
  <c r="J3413" i="1"/>
  <c r="I3413" i="1"/>
  <c r="H3413" i="1"/>
  <c r="G3413" i="1"/>
  <c r="F3413" i="1"/>
  <c r="E3413" i="1"/>
  <c r="D3413" i="1"/>
  <c r="C3413" i="1"/>
  <c r="X3412" i="1"/>
  <c r="W3412" i="1"/>
  <c r="V3412" i="1"/>
  <c r="U3412" i="1"/>
  <c r="T3412" i="1"/>
  <c r="S3412" i="1"/>
  <c r="R3412" i="1"/>
  <c r="Q3412" i="1"/>
  <c r="P3412" i="1"/>
  <c r="O3412" i="1"/>
  <c r="N3412" i="1"/>
  <c r="M3412" i="1"/>
  <c r="L3412" i="1"/>
  <c r="K3412" i="1"/>
  <c r="J3412" i="1"/>
  <c r="I3412" i="1"/>
  <c r="H3412" i="1"/>
  <c r="G3412" i="1"/>
  <c r="F3412" i="1"/>
  <c r="E3412" i="1"/>
  <c r="D3412" i="1"/>
  <c r="C3412" i="1"/>
  <c r="X3411" i="1"/>
  <c r="W3411" i="1"/>
  <c r="V3411" i="1"/>
  <c r="U3411" i="1"/>
  <c r="T3411" i="1"/>
  <c r="S3411" i="1"/>
  <c r="R3411" i="1"/>
  <c r="Q3411" i="1"/>
  <c r="P3411" i="1"/>
  <c r="O3411" i="1"/>
  <c r="N3411" i="1"/>
  <c r="M3411" i="1"/>
  <c r="L3411" i="1"/>
  <c r="K3411" i="1"/>
  <c r="J3411" i="1"/>
  <c r="I3411" i="1"/>
  <c r="H3411" i="1"/>
  <c r="G3411" i="1"/>
  <c r="F3411" i="1"/>
  <c r="E3411" i="1"/>
  <c r="D3411" i="1"/>
  <c r="C3411" i="1"/>
  <c r="X3410" i="1"/>
  <c r="W3410" i="1"/>
  <c r="V3410" i="1"/>
  <c r="U3410" i="1"/>
  <c r="T3410" i="1"/>
  <c r="S3410" i="1"/>
  <c r="R3410" i="1"/>
  <c r="Q3410" i="1"/>
  <c r="P3410" i="1"/>
  <c r="O3410" i="1"/>
  <c r="N3410" i="1"/>
  <c r="M3410" i="1"/>
  <c r="L3410" i="1"/>
  <c r="K3410" i="1"/>
  <c r="J3410" i="1"/>
  <c r="I3410" i="1"/>
  <c r="H3410" i="1"/>
  <c r="G3410" i="1"/>
  <c r="F3410" i="1"/>
  <c r="E3410" i="1"/>
  <c r="D3410" i="1"/>
  <c r="C3410" i="1"/>
  <c r="X3409" i="1"/>
  <c r="W3409" i="1"/>
  <c r="V3409" i="1"/>
  <c r="U3409" i="1"/>
  <c r="T3409" i="1"/>
  <c r="S3409" i="1"/>
  <c r="R3409" i="1"/>
  <c r="Q3409" i="1"/>
  <c r="P3409" i="1"/>
  <c r="O3409" i="1"/>
  <c r="N3409" i="1"/>
  <c r="M3409" i="1"/>
  <c r="L3409" i="1"/>
  <c r="K3409" i="1"/>
  <c r="J3409" i="1"/>
  <c r="I3409" i="1"/>
  <c r="H3409" i="1"/>
  <c r="G3409" i="1"/>
  <c r="F3409" i="1"/>
  <c r="E3409" i="1"/>
  <c r="D3409" i="1"/>
  <c r="C3409" i="1"/>
  <c r="X3408" i="1"/>
  <c r="W3408" i="1"/>
  <c r="V3408" i="1"/>
  <c r="U3408" i="1"/>
  <c r="T3408" i="1"/>
  <c r="S3408" i="1"/>
  <c r="R3408" i="1"/>
  <c r="Q3408" i="1"/>
  <c r="P3408" i="1"/>
  <c r="O3408" i="1"/>
  <c r="N3408" i="1"/>
  <c r="M3408" i="1"/>
  <c r="L3408" i="1"/>
  <c r="K3408" i="1"/>
  <c r="J3408" i="1"/>
  <c r="I3408" i="1"/>
  <c r="H3408" i="1"/>
  <c r="G3408" i="1"/>
  <c r="F3408" i="1"/>
  <c r="E3408" i="1"/>
  <c r="D3408" i="1"/>
  <c r="C3408" i="1"/>
  <c r="X3407" i="1"/>
  <c r="W3407" i="1"/>
  <c r="V3407" i="1"/>
  <c r="U3407" i="1"/>
  <c r="T3407" i="1"/>
  <c r="S3407" i="1"/>
  <c r="R3407" i="1"/>
  <c r="Q3407" i="1"/>
  <c r="P3407" i="1"/>
  <c r="O3407" i="1"/>
  <c r="N3407" i="1"/>
  <c r="M3407" i="1"/>
  <c r="L3407" i="1"/>
  <c r="K3407" i="1"/>
  <c r="J3407" i="1"/>
  <c r="I3407" i="1"/>
  <c r="H3407" i="1"/>
  <c r="G3407" i="1"/>
  <c r="F3407" i="1"/>
  <c r="E3407" i="1"/>
  <c r="D3407" i="1"/>
  <c r="C3407" i="1"/>
  <c r="X3406" i="1"/>
  <c r="W3406" i="1"/>
  <c r="V3406" i="1"/>
  <c r="U3406" i="1"/>
  <c r="T3406" i="1"/>
  <c r="S3406" i="1"/>
  <c r="R3406" i="1"/>
  <c r="Q3406" i="1"/>
  <c r="P3406" i="1"/>
  <c r="O3406" i="1"/>
  <c r="N3406" i="1"/>
  <c r="M3406" i="1"/>
  <c r="L3406" i="1"/>
  <c r="K3406" i="1"/>
  <c r="J3406" i="1"/>
  <c r="I3406" i="1"/>
  <c r="H3406" i="1"/>
  <c r="G3406" i="1"/>
  <c r="F3406" i="1"/>
  <c r="E3406" i="1"/>
  <c r="D3406" i="1"/>
  <c r="C3406" i="1"/>
  <c r="X3405" i="1"/>
  <c r="W3405" i="1"/>
  <c r="V3405" i="1"/>
  <c r="U3405" i="1"/>
  <c r="T3405" i="1"/>
  <c r="S3405" i="1"/>
  <c r="R3405" i="1"/>
  <c r="Q3405" i="1"/>
  <c r="P3405" i="1"/>
  <c r="O3405" i="1"/>
  <c r="N3405" i="1"/>
  <c r="M3405" i="1"/>
  <c r="L3405" i="1"/>
  <c r="K3405" i="1"/>
  <c r="J3405" i="1"/>
  <c r="I3405" i="1"/>
  <c r="H3405" i="1"/>
  <c r="G3405" i="1"/>
  <c r="F3405" i="1"/>
  <c r="E3405" i="1"/>
  <c r="D3405" i="1"/>
  <c r="C3405" i="1"/>
  <c r="X3404" i="1"/>
  <c r="W3404" i="1"/>
  <c r="V3404" i="1"/>
  <c r="U3404" i="1"/>
  <c r="T3404" i="1"/>
  <c r="S3404" i="1"/>
  <c r="R3404" i="1"/>
  <c r="Q3404" i="1"/>
  <c r="P3404" i="1"/>
  <c r="O3404" i="1"/>
  <c r="N3404" i="1"/>
  <c r="M3404" i="1"/>
  <c r="L3404" i="1"/>
  <c r="K3404" i="1"/>
  <c r="J3404" i="1"/>
  <c r="I3404" i="1"/>
  <c r="H3404" i="1"/>
  <c r="G3404" i="1"/>
  <c r="F3404" i="1"/>
  <c r="E3404" i="1"/>
  <c r="D3404" i="1"/>
  <c r="C3404" i="1"/>
  <c r="X3403" i="1"/>
  <c r="W3403" i="1"/>
  <c r="V3403" i="1"/>
  <c r="U3403" i="1"/>
  <c r="T3403" i="1"/>
  <c r="S3403" i="1"/>
  <c r="R3403" i="1"/>
  <c r="Q3403" i="1"/>
  <c r="P3403" i="1"/>
  <c r="O3403" i="1"/>
  <c r="N3403" i="1"/>
  <c r="M3403" i="1"/>
  <c r="L3403" i="1"/>
  <c r="K3403" i="1"/>
  <c r="J3403" i="1"/>
  <c r="I3403" i="1"/>
  <c r="H3403" i="1"/>
  <c r="G3403" i="1"/>
  <c r="F3403" i="1"/>
  <c r="E3403" i="1"/>
  <c r="D3403" i="1"/>
  <c r="C3403" i="1"/>
  <c r="X3402" i="1"/>
  <c r="W3402" i="1"/>
  <c r="V3402" i="1"/>
  <c r="U3402" i="1"/>
  <c r="T3402" i="1"/>
  <c r="S3402" i="1"/>
  <c r="R3402" i="1"/>
  <c r="Q3402" i="1"/>
  <c r="P3402" i="1"/>
  <c r="O3402" i="1"/>
  <c r="N3402" i="1"/>
  <c r="M3402" i="1"/>
  <c r="L3402" i="1"/>
  <c r="K3402" i="1"/>
  <c r="J3402" i="1"/>
  <c r="I3402" i="1"/>
  <c r="H3402" i="1"/>
  <c r="G3402" i="1"/>
  <c r="F3402" i="1"/>
  <c r="E3402" i="1"/>
  <c r="D3402" i="1"/>
  <c r="C3402" i="1"/>
  <c r="X3401" i="1"/>
  <c r="W3401" i="1"/>
  <c r="V3401" i="1"/>
  <c r="U3401" i="1"/>
  <c r="T3401" i="1"/>
  <c r="S3401" i="1"/>
  <c r="R3401" i="1"/>
  <c r="Q3401" i="1"/>
  <c r="P3401" i="1"/>
  <c r="O3401" i="1"/>
  <c r="N3401" i="1"/>
  <c r="M3401" i="1"/>
  <c r="L3401" i="1"/>
  <c r="K3401" i="1"/>
  <c r="J3401" i="1"/>
  <c r="I3401" i="1"/>
  <c r="H3401" i="1"/>
  <c r="G3401" i="1"/>
  <c r="F3401" i="1"/>
  <c r="E3401" i="1"/>
  <c r="D3401" i="1"/>
  <c r="C3401" i="1"/>
  <c r="X3400" i="1"/>
  <c r="W3400" i="1"/>
  <c r="V3400" i="1"/>
  <c r="U3400" i="1"/>
  <c r="T3400" i="1"/>
  <c r="S3400" i="1"/>
  <c r="R3400" i="1"/>
  <c r="Q3400" i="1"/>
  <c r="P3400" i="1"/>
  <c r="O3400" i="1"/>
  <c r="N3400" i="1"/>
  <c r="M3400" i="1"/>
  <c r="L3400" i="1"/>
  <c r="K3400" i="1"/>
  <c r="J3400" i="1"/>
  <c r="I3400" i="1"/>
  <c r="H3400" i="1"/>
  <c r="G3400" i="1"/>
  <c r="F3400" i="1"/>
  <c r="E3400" i="1"/>
  <c r="D3400" i="1"/>
  <c r="C3400" i="1"/>
  <c r="X3399" i="1"/>
  <c r="W3399" i="1"/>
  <c r="V3399" i="1"/>
  <c r="U3399" i="1"/>
  <c r="T3399" i="1"/>
  <c r="S3399" i="1"/>
  <c r="R3399" i="1"/>
  <c r="Q3399" i="1"/>
  <c r="P3399" i="1"/>
  <c r="O3399" i="1"/>
  <c r="N3399" i="1"/>
  <c r="M3399" i="1"/>
  <c r="L3399" i="1"/>
  <c r="K3399" i="1"/>
  <c r="J3399" i="1"/>
  <c r="I3399" i="1"/>
  <c r="H3399" i="1"/>
  <c r="G3399" i="1"/>
  <c r="F3399" i="1"/>
  <c r="E3399" i="1"/>
  <c r="D3399" i="1"/>
  <c r="C3399" i="1"/>
  <c r="X3398" i="1"/>
  <c r="W3398" i="1"/>
  <c r="V3398" i="1"/>
  <c r="U3398" i="1"/>
  <c r="T3398" i="1"/>
  <c r="S3398" i="1"/>
  <c r="R3398" i="1"/>
  <c r="Q3398" i="1"/>
  <c r="P3398" i="1"/>
  <c r="O3398" i="1"/>
  <c r="N3398" i="1"/>
  <c r="M3398" i="1"/>
  <c r="L3398" i="1"/>
  <c r="K3398" i="1"/>
  <c r="J3398" i="1"/>
  <c r="I3398" i="1"/>
  <c r="H3398" i="1"/>
  <c r="G3398" i="1"/>
  <c r="F3398" i="1"/>
  <c r="E3398" i="1"/>
  <c r="D3398" i="1"/>
  <c r="C3398" i="1"/>
  <c r="X3397" i="1"/>
  <c r="W3397" i="1"/>
  <c r="V3397" i="1"/>
  <c r="U3397" i="1"/>
  <c r="T3397" i="1"/>
  <c r="S3397" i="1"/>
  <c r="R3397" i="1"/>
  <c r="Q3397" i="1"/>
  <c r="P3397" i="1"/>
  <c r="O3397" i="1"/>
  <c r="N3397" i="1"/>
  <c r="M3397" i="1"/>
  <c r="L3397" i="1"/>
  <c r="K3397" i="1"/>
  <c r="J3397" i="1"/>
  <c r="I3397" i="1"/>
  <c r="H3397" i="1"/>
  <c r="G3397" i="1"/>
  <c r="F3397" i="1"/>
  <c r="E3397" i="1"/>
  <c r="D3397" i="1"/>
  <c r="C3397" i="1"/>
  <c r="X3396" i="1"/>
  <c r="W3396" i="1"/>
  <c r="V3396" i="1"/>
  <c r="U3396" i="1"/>
  <c r="T3396" i="1"/>
  <c r="S3396" i="1"/>
  <c r="R3396" i="1"/>
  <c r="Q3396" i="1"/>
  <c r="P3396" i="1"/>
  <c r="O3396" i="1"/>
  <c r="N3396" i="1"/>
  <c r="M3396" i="1"/>
  <c r="L3396" i="1"/>
  <c r="K3396" i="1"/>
  <c r="J3396" i="1"/>
  <c r="I3396" i="1"/>
  <c r="H3396" i="1"/>
  <c r="G3396" i="1"/>
  <c r="F3396" i="1"/>
  <c r="E3396" i="1"/>
  <c r="D3396" i="1"/>
  <c r="C3396" i="1"/>
  <c r="X3395" i="1"/>
  <c r="W3395" i="1"/>
  <c r="V3395" i="1"/>
  <c r="U3395" i="1"/>
  <c r="T3395" i="1"/>
  <c r="S3395" i="1"/>
  <c r="R3395" i="1"/>
  <c r="Q3395" i="1"/>
  <c r="P3395" i="1"/>
  <c r="O3395" i="1"/>
  <c r="N3395" i="1"/>
  <c r="M3395" i="1"/>
  <c r="L3395" i="1"/>
  <c r="K3395" i="1"/>
  <c r="J3395" i="1"/>
  <c r="I3395" i="1"/>
  <c r="H3395" i="1"/>
  <c r="G3395" i="1"/>
  <c r="F3395" i="1"/>
  <c r="E3395" i="1"/>
  <c r="D3395" i="1"/>
  <c r="C3395" i="1"/>
  <c r="X3394" i="1"/>
  <c r="W3394" i="1"/>
  <c r="V3394" i="1"/>
  <c r="U3394" i="1"/>
  <c r="T3394" i="1"/>
  <c r="S3394" i="1"/>
  <c r="R3394" i="1"/>
  <c r="Q3394" i="1"/>
  <c r="P3394" i="1"/>
  <c r="O3394" i="1"/>
  <c r="N3394" i="1"/>
  <c r="M3394" i="1"/>
  <c r="L3394" i="1"/>
  <c r="K3394" i="1"/>
  <c r="J3394" i="1"/>
  <c r="I3394" i="1"/>
  <c r="H3394" i="1"/>
  <c r="G3394" i="1"/>
  <c r="F3394" i="1"/>
  <c r="E3394" i="1"/>
  <c r="D3394" i="1"/>
  <c r="C3394" i="1"/>
  <c r="X3393" i="1"/>
  <c r="W3393" i="1"/>
  <c r="V3393" i="1"/>
  <c r="U3393" i="1"/>
  <c r="T3393" i="1"/>
  <c r="S3393" i="1"/>
  <c r="R3393" i="1"/>
  <c r="Q3393" i="1"/>
  <c r="P3393" i="1"/>
  <c r="O3393" i="1"/>
  <c r="N3393" i="1"/>
  <c r="M3393" i="1"/>
  <c r="L3393" i="1"/>
  <c r="K3393" i="1"/>
  <c r="J3393" i="1"/>
  <c r="I3393" i="1"/>
  <c r="H3393" i="1"/>
  <c r="G3393" i="1"/>
  <c r="F3393" i="1"/>
  <c r="E3393" i="1"/>
  <c r="D3393" i="1"/>
  <c r="C3393" i="1"/>
  <c r="X3392" i="1"/>
  <c r="W3392" i="1"/>
  <c r="V3392" i="1"/>
  <c r="U3392" i="1"/>
  <c r="T3392" i="1"/>
  <c r="S3392" i="1"/>
  <c r="R3392" i="1"/>
  <c r="Q3392" i="1"/>
  <c r="P3392" i="1"/>
  <c r="O3392" i="1"/>
  <c r="N3392" i="1"/>
  <c r="M3392" i="1"/>
  <c r="L3392" i="1"/>
  <c r="K3392" i="1"/>
  <c r="J3392" i="1"/>
  <c r="I3392" i="1"/>
  <c r="H3392" i="1"/>
  <c r="G3392" i="1"/>
  <c r="F3392" i="1"/>
  <c r="E3392" i="1"/>
  <c r="D3392" i="1"/>
  <c r="C3392" i="1"/>
  <c r="X3391" i="1"/>
  <c r="W3391" i="1"/>
  <c r="V3391" i="1"/>
  <c r="U3391" i="1"/>
  <c r="T3391" i="1"/>
  <c r="S3391" i="1"/>
  <c r="R3391" i="1"/>
  <c r="Q3391" i="1"/>
  <c r="P3391" i="1"/>
  <c r="O3391" i="1"/>
  <c r="N3391" i="1"/>
  <c r="M3391" i="1"/>
  <c r="L3391" i="1"/>
  <c r="K3391" i="1"/>
  <c r="J3391" i="1"/>
  <c r="I3391" i="1"/>
  <c r="H3391" i="1"/>
  <c r="G3391" i="1"/>
  <c r="F3391" i="1"/>
  <c r="E3391" i="1"/>
  <c r="D3391" i="1"/>
  <c r="C3391" i="1"/>
  <c r="X3390" i="1"/>
  <c r="W3390" i="1"/>
  <c r="V3390" i="1"/>
  <c r="U3390" i="1"/>
  <c r="T3390" i="1"/>
  <c r="S3390" i="1"/>
  <c r="R3390" i="1"/>
  <c r="Q3390" i="1"/>
  <c r="P3390" i="1"/>
  <c r="O3390" i="1"/>
  <c r="N3390" i="1"/>
  <c r="M3390" i="1"/>
  <c r="L3390" i="1"/>
  <c r="K3390" i="1"/>
  <c r="J3390" i="1"/>
  <c r="I3390" i="1"/>
  <c r="H3390" i="1"/>
  <c r="G3390" i="1"/>
  <c r="F3390" i="1"/>
  <c r="E3390" i="1"/>
  <c r="D3390" i="1"/>
  <c r="C3390" i="1"/>
  <c r="X3389" i="1"/>
  <c r="W3389" i="1"/>
  <c r="V3389" i="1"/>
  <c r="U3389" i="1"/>
  <c r="T3389" i="1"/>
  <c r="S3389" i="1"/>
  <c r="R3389" i="1"/>
  <c r="Q3389" i="1"/>
  <c r="P3389" i="1"/>
  <c r="O3389" i="1"/>
  <c r="N3389" i="1"/>
  <c r="M3389" i="1"/>
  <c r="L3389" i="1"/>
  <c r="K3389" i="1"/>
  <c r="J3389" i="1"/>
  <c r="I3389" i="1"/>
  <c r="H3389" i="1"/>
  <c r="G3389" i="1"/>
  <c r="F3389" i="1"/>
  <c r="E3389" i="1"/>
  <c r="D3389" i="1"/>
  <c r="C3389" i="1"/>
  <c r="X3388" i="1"/>
  <c r="W3388" i="1"/>
  <c r="V3388" i="1"/>
  <c r="U3388" i="1"/>
  <c r="T3388" i="1"/>
  <c r="S3388" i="1"/>
  <c r="R3388" i="1"/>
  <c r="Q3388" i="1"/>
  <c r="P3388" i="1"/>
  <c r="O3388" i="1"/>
  <c r="N3388" i="1"/>
  <c r="M3388" i="1"/>
  <c r="L3388" i="1"/>
  <c r="K3388" i="1"/>
  <c r="J3388" i="1"/>
  <c r="I3388" i="1"/>
  <c r="H3388" i="1"/>
  <c r="G3388" i="1"/>
  <c r="F3388" i="1"/>
  <c r="E3388" i="1"/>
  <c r="D3388" i="1"/>
  <c r="C3388" i="1"/>
  <c r="X3387" i="1"/>
  <c r="W3387" i="1"/>
  <c r="V3387" i="1"/>
  <c r="U3387" i="1"/>
  <c r="T3387" i="1"/>
  <c r="S3387" i="1"/>
  <c r="R3387" i="1"/>
  <c r="Q3387" i="1"/>
  <c r="P3387" i="1"/>
  <c r="O3387" i="1"/>
  <c r="N3387" i="1"/>
  <c r="M3387" i="1"/>
  <c r="L3387" i="1"/>
  <c r="K3387" i="1"/>
  <c r="J3387" i="1"/>
  <c r="I3387" i="1"/>
  <c r="H3387" i="1"/>
  <c r="G3387" i="1"/>
  <c r="F3387" i="1"/>
  <c r="E3387" i="1"/>
  <c r="D3387" i="1"/>
  <c r="C3387" i="1"/>
  <c r="X3386" i="1"/>
  <c r="W3386" i="1"/>
  <c r="V3386" i="1"/>
  <c r="U3386" i="1"/>
  <c r="T3386" i="1"/>
  <c r="S3386" i="1"/>
  <c r="R3386" i="1"/>
  <c r="Q3386" i="1"/>
  <c r="P3386" i="1"/>
  <c r="O3386" i="1"/>
  <c r="N3386" i="1"/>
  <c r="M3386" i="1"/>
  <c r="L3386" i="1"/>
  <c r="K3386" i="1"/>
  <c r="J3386" i="1"/>
  <c r="I3386" i="1"/>
  <c r="H3386" i="1"/>
  <c r="G3386" i="1"/>
  <c r="F3386" i="1"/>
  <c r="E3386" i="1"/>
  <c r="D3386" i="1"/>
  <c r="C3386" i="1"/>
  <c r="X3385" i="1"/>
  <c r="W3385" i="1"/>
  <c r="V3385" i="1"/>
  <c r="U3385" i="1"/>
  <c r="T3385" i="1"/>
  <c r="S3385" i="1"/>
  <c r="R3385" i="1"/>
  <c r="Q3385" i="1"/>
  <c r="P3385" i="1"/>
  <c r="O3385" i="1"/>
  <c r="N3385" i="1"/>
  <c r="M3385" i="1"/>
  <c r="L3385" i="1"/>
  <c r="K3385" i="1"/>
  <c r="J3385" i="1"/>
  <c r="I3385" i="1"/>
  <c r="H3385" i="1"/>
  <c r="G3385" i="1"/>
  <c r="F3385" i="1"/>
  <c r="E3385" i="1"/>
  <c r="D3385" i="1"/>
  <c r="C3385" i="1"/>
  <c r="X3384" i="1"/>
  <c r="W3384" i="1"/>
  <c r="V3384" i="1"/>
  <c r="U3384" i="1"/>
  <c r="T3384" i="1"/>
  <c r="S3384" i="1"/>
  <c r="R3384" i="1"/>
  <c r="Q3384" i="1"/>
  <c r="P3384" i="1"/>
  <c r="O3384" i="1"/>
  <c r="N3384" i="1"/>
  <c r="M3384" i="1"/>
  <c r="L3384" i="1"/>
  <c r="K3384" i="1"/>
  <c r="J3384" i="1"/>
  <c r="I3384" i="1"/>
  <c r="H3384" i="1"/>
  <c r="G3384" i="1"/>
  <c r="F3384" i="1"/>
  <c r="E3384" i="1"/>
  <c r="D3384" i="1"/>
  <c r="C3384" i="1"/>
  <c r="X3383" i="1"/>
  <c r="W3383" i="1"/>
  <c r="V3383" i="1"/>
  <c r="U3383" i="1"/>
  <c r="T3383" i="1"/>
  <c r="S3383" i="1"/>
  <c r="R3383" i="1"/>
  <c r="Q3383" i="1"/>
  <c r="P3383" i="1"/>
  <c r="O3383" i="1"/>
  <c r="N3383" i="1"/>
  <c r="M3383" i="1"/>
  <c r="L3383" i="1"/>
  <c r="K3383" i="1"/>
  <c r="J3383" i="1"/>
  <c r="I3383" i="1"/>
  <c r="H3383" i="1"/>
  <c r="G3383" i="1"/>
  <c r="F3383" i="1"/>
  <c r="E3383" i="1"/>
  <c r="D3383" i="1"/>
  <c r="C3383" i="1"/>
  <c r="X3382" i="1"/>
  <c r="W3382" i="1"/>
  <c r="V3382" i="1"/>
  <c r="U3382" i="1"/>
  <c r="T3382" i="1"/>
  <c r="S3382" i="1"/>
  <c r="R3382" i="1"/>
  <c r="Q3382" i="1"/>
  <c r="P3382" i="1"/>
  <c r="O3382" i="1"/>
  <c r="N3382" i="1"/>
  <c r="M3382" i="1"/>
  <c r="L3382" i="1"/>
  <c r="K3382" i="1"/>
  <c r="J3382" i="1"/>
  <c r="I3382" i="1"/>
  <c r="H3382" i="1"/>
  <c r="G3382" i="1"/>
  <c r="F3382" i="1"/>
  <c r="E3382" i="1"/>
  <c r="D3382" i="1"/>
  <c r="C3382" i="1"/>
  <c r="X3381" i="1"/>
  <c r="W3381" i="1"/>
  <c r="V3381" i="1"/>
  <c r="U3381" i="1"/>
  <c r="T3381" i="1"/>
  <c r="S3381" i="1"/>
  <c r="R3381" i="1"/>
  <c r="Q3381" i="1"/>
  <c r="P3381" i="1"/>
  <c r="O3381" i="1"/>
  <c r="N3381" i="1"/>
  <c r="M3381" i="1"/>
  <c r="L3381" i="1"/>
  <c r="K3381" i="1"/>
  <c r="J3381" i="1"/>
  <c r="I3381" i="1"/>
  <c r="H3381" i="1"/>
  <c r="G3381" i="1"/>
  <c r="F3381" i="1"/>
  <c r="E3381" i="1"/>
  <c r="D3381" i="1"/>
  <c r="C3381" i="1"/>
  <c r="X3380" i="1"/>
  <c r="W3380" i="1"/>
  <c r="V3380" i="1"/>
  <c r="U3380" i="1"/>
  <c r="T3380" i="1"/>
  <c r="S3380" i="1"/>
  <c r="R3380" i="1"/>
  <c r="Q3380" i="1"/>
  <c r="P3380" i="1"/>
  <c r="O3380" i="1"/>
  <c r="N3380" i="1"/>
  <c r="M3380" i="1"/>
  <c r="L3380" i="1"/>
  <c r="K3380" i="1"/>
  <c r="J3380" i="1"/>
  <c r="I3380" i="1"/>
  <c r="H3380" i="1"/>
  <c r="G3380" i="1"/>
  <c r="F3380" i="1"/>
  <c r="E3380" i="1"/>
  <c r="D3380" i="1"/>
  <c r="C3380" i="1"/>
  <c r="X3379" i="1"/>
  <c r="W3379" i="1"/>
  <c r="V3379" i="1"/>
  <c r="U3379" i="1"/>
  <c r="T3379" i="1"/>
  <c r="S3379" i="1"/>
  <c r="R3379" i="1"/>
  <c r="Q3379" i="1"/>
  <c r="P3379" i="1"/>
  <c r="O3379" i="1"/>
  <c r="N3379" i="1"/>
  <c r="M3379" i="1"/>
  <c r="L3379" i="1"/>
  <c r="K3379" i="1"/>
  <c r="J3379" i="1"/>
  <c r="I3379" i="1"/>
  <c r="H3379" i="1"/>
  <c r="G3379" i="1"/>
  <c r="F3379" i="1"/>
  <c r="E3379" i="1"/>
  <c r="D3379" i="1"/>
  <c r="C3379" i="1"/>
  <c r="X3378" i="1"/>
  <c r="W3378" i="1"/>
  <c r="V3378" i="1"/>
  <c r="U3378" i="1"/>
  <c r="T3378" i="1"/>
  <c r="S3378" i="1"/>
  <c r="R3378" i="1"/>
  <c r="Q3378" i="1"/>
  <c r="P3378" i="1"/>
  <c r="O3378" i="1"/>
  <c r="N3378" i="1"/>
  <c r="M3378" i="1"/>
  <c r="L3378" i="1"/>
  <c r="K3378" i="1"/>
  <c r="J3378" i="1"/>
  <c r="I3378" i="1"/>
  <c r="H3378" i="1"/>
  <c r="G3378" i="1"/>
  <c r="F3378" i="1"/>
  <c r="E3378" i="1"/>
  <c r="D3378" i="1"/>
  <c r="C3378" i="1"/>
  <c r="X3377" i="1"/>
  <c r="W3377" i="1"/>
  <c r="V3377" i="1"/>
  <c r="U3377" i="1"/>
  <c r="T3377" i="1"/>
  <c r="S3377" i="1"/>
  <c r="R3377" i="1"/>
  <c r="Q3377" i="1"/>
  <c r="P3377" i="1"/>
  <c r="O3377" i="1"/>
  <c r="N3377" i="1"/>
  <c r="M3377" i="1"/>
  <c r="L3377" i="1"/>
  <c r="K3377" i="1"/>
  <c r="J3377" i="1"/>
  <c r="I3377" i="1"/>
  <c r="H3377" i="1"/>
  <c r="G3377" i="1"/>
  <c r="F3377" i="1"/>
  <c r="E3377" i="1"/>
  <c r="D3377" i="1"/>
  <c r="C3377" i="1"/>
  <c r="X3376" i="1"/>
  <c r="W3376" i="1"/>
  <c r="V3376" i="1"/>
  <c r="U3376" i="1"/>
  <c r="T3376" i="1"/>
  <c r="S3376" i="1"/>
  <c r="R3376" i="1"/>
  <c r="Q3376" i="1"/>
  <c r="P3376" i="1"/>
  <c r="O3376" i="1"/>
  <c r="N3376" i="1"/>
  <c r="M3376" i="1"/>
  <c r="L3376" i="1"/>
  <c r="K3376" i="1"/>
  <c r="J3376" i="1"/>
  <c r="I3376" i="1"/>
  <c r="H3376" i="1"/>
  <c r="G3376" i="1"/>
  <c r="F3376" i="1"/>
  <c r="E3376" i="1"/>
  <c r="D3376" i="1"/>
  <c r="C3376" i="1"/>
  <c r="X3375" i="1"/>
  <c r="W3375" i="1"/>
  <c r="V3375" i="1"/>
  <c r="U3375" i="1"/>
  <c r="T3375" i="1"/>
  <c r="S3375" i="1"/>
  <c r="R3375" i="1"/>
  <c r="Q3375" i="1"/>
  <c r="P3375" i="1"/>
  <c r="O3375" i="1"/>
  <c r="N3375" i="1"/>
  <c r="M3375" i="1"/>
  <c r="L3375" i="1"/>
  <c r="K3375" i="1"/>
  <c r="J3375" i="1"/>
  <c r="I3375" i="1"/>
  <c r="H3375" i="1"/>
  <c r="G3375" i="1"/>
  <c r="F3375" i="1"/>
  <c r="E3375" i="1"/>
  <c r="D3375" i="1"/>
  <c r="C3375" i="1"/>
  <c r="X3374" i="1"/>
  <c r="W3374" i="1"/>
  <c r="V3374" i="1"/>
  <c r="U3374" i="1"/>
  <c r="T3374" i="1"/>
  <c r="S3374" i="1"/>
  <c r="R3374" i="1"/>
  <c r="Q3374" i="1"/>
  <c r="P3374" i="1"/>
  <c r="O3374" i="1"/>
  <c r="N3374" i="1"/>
  <c r="M3374" i="1"/>
  <c r="L3374" i="1"/>
  <c r="K3374" i="1"/>
  <c r="J3374" i="1"/>
  <c r="I3374" i="1"/>
  <c r="H3374" i="1"/>
  <c r="G3374" i="1"/>
  <c r="F3374" i="1"/>
  <c r="E3374" i="1"/>
  <c r="D3374" i="1"/>
  <c r="C3374" i="1"/>
  <c r="X3373" i="1"/>
  <c r="W3373" i="1"/>
  <c r="V3373" i="1"/>
  <c r="U3373" i="1"/>
  <c r="T3373" i="1"/>
  <c r="S3373" i="1"/>
  <c r="R3373" i="1"/>
  <c r="Q3373" i="1"/>
  <c r="P3373" i="1"/>
  <c r="O3373" i="1"/>
  <c r="N3373" i="1"/>
  <c r="M3373" i="1"/>
  <c r="L3373" i="1"/>
  <c r="K3373" i="1"/>
  <c r="J3373" i="1"/>
  <c r="I3373" i="1"/>
  <c r="H3373" i="1"/>
  <c r="G3373" i="1"/>
  <c r="F3373" i="1"/>
  <c r="E3373" i="1"/>
  <c r="D3373" i="1"/>
  <c r="C3373" i="1"/>
  <c r="X3372" i="1"/>
  <c r="W3372" i="1"/>
  <c r="V3372" i="1"/>
  <c r="U3372" i="1"/>
  <c r="T3372" i="1"/>
  <c r="S3372" i="1"/>
  <c r="R3372" i="1"/>
  <c r="Q3372" i="1"/>
  <c r="P3372" i="1"/>
  <c r="O3372" i="1"/>
  <c r="N3372" i="1"/>
  <c r="M3372" i="1"/>
  <c r="L3372" i="1"/>
  <c r="K3372" i="1"/>
  <c r="J3372" i="1"/>
  <c r="I3372" i="1"/>
  <c r="H3372" i="1"/>
  <c r="G3372" i="1"/>
  <c r="F3372" i="1"/>
  <c r="E3372" i="1"/>
  <c r="D3372" i="1"/>
  <c r="C3372" i="1"/>
  <c r="X3371" i="1"/>
  <c r="W3371" i="1"/>
  <c r="V3371" i="1"/>
  <c r="U3371" i="1"/>
  <c r="T3371" i="1"/>
  <c r="S3371" i="1"/>
  <c r="R3371" i="1"/>
  <c r="Q3371" i="1"/>
  <c r="P3371" i="1"/>
  <c r="O3371" i="1"/>
  <c r="N3371" i="1"/>
  <c r="M3371" i="1"/>
  <c r="L3371" i="1"/>
  <c r="K3371" i="1"/>
  <c r="J3371" i="1"/>
  <c r="I3371" i="1"/>
  <c r="H3371" i="1"/>
  <c r="G3371" i="1"/>
  <c r="F3371" i="1"/>
  <c r="E3371" i="1"/>
  <c r="D3371" i="1"/>
  <c r="C3371" i="1"/>
  <c r="X3370" i="1"/>
  <c r="W3370" i="1"/>
  <c r="V3370" i="1"/>
  <c r="U3370" i="1"/>
  <c r="T3370" i="1"/>
  <c r="S3370" i="1"/>
  <c r="R3370" i="1"/>
  <c r="Q3370" i="1"/>
  <c r="P3370" i="1"/>
  <c r="O3370" i="1"/>
  <c r="N3370" i="1"/>
  <c r="M3370" i="1"/>
  <c r="L3370" i="1"/>
  <c r="K3370" i="1"/>
  <c r="J3370" i="1"/>
  <c r="I3370" i="1"/>
  <c r="H3370" i="1"/>
  <c r="G3370" i="1"/>
  <c r="F3370" i="1"/>
  <c r="E3370" i="1"/>
  <c r="D3370" i="1"/>
  <c r="C3370" i="1"/>
  <c r="X3369" i="1"/>
  <c r="W3369" i="1"/>
  <c r="V3369" i="1"/>
  <c r="U3369" i="1"/>
  <c r="T3369" i="1"/>
  <c r="S3369" i="1"/>
  <c r="R3369" i="1"/>
  <c r="Q3369" i="1"/>
  <c r="P3369" i="1"/>
  <c r="O3369" i="1"/>
  <c r="N3369" i="1"/>
  <c r="M3369" i="1"/>
  <c r="L3369" i="1"/>
  <c r="K3369" i="1"/>
  <c r="J3369" i="1"/>
  <c r="I3369" i="1"/>
  <c r="H3369" i="1"/>
  <c r="G3369" i="1"/>
  <c r="F3369" i="1"/>
  <c r="E3369" i="1"/>
  <c r="D3369" i="1"/>
  <c r="C3369" i="1"/>
  <c r="X3368" i="1"/>
  <c r="W3368" i="1"/>
  <c r="V3368" i="1"/>
  <c r="U3368" i="1"/>
  <c r="T3368" i="1"/>
  <c r="S3368" i="1"/>
  <c r="R3368" i="1"/>
  <c r="Q3368" i="1"/>
  <c r="P3368" i="1"/>
  <c r="O3368" i="1"/>
  <c r="N3368" i="1"/>
  <c r="M3368" i="1"/>
  <c r="L3368" i="1"/>
  <c r="K3368" i="1"/>
  <c r="J3368" i="1"/>
  <c r="I3368" i="1"/>
  <c r="H3368" i="1"/>
  <c r="G3368" i="1"/>
  <c r="F3368" i="1"/>
  <c r="E3368" i="1"/>
  <c r="D3368" i="1"/>
  <c r="C3368" i="1"/>
  <c r="X3367" i="1"/>
  <c r="W3367" i="1"/>
  <c r="V3367" i="1"/>
  <c r="U3367" i="1"/>
  <c r="T3367" i="1"/>
  <c r="S3367" i="1"/>
  <c r="R3367" i="1"/>
  <c r="Q3367" i="1"/>
  <c r="P3367" i="1"/>
  <c r="O3367" i="1"/>
  <c r="N3367" i="1"/>
  <c r="M3367" i="1"/>
  <c r="L3367" i="1"/>
  <c r="K3367" i="1"/>
  <c r="J3367" i="1"/>
  <c r="I3367" i="1"/>
  <c r="H3367" i="1"/>
  <c r="G3367" i="1"/>
  <c r="F3367" i="1"/>
  <c r="E3367" i="1"/>
  <c r="D3367" i="1"/>
  <c r="C3367" i="1"/>
  <c r="X3366" i="1"/>
  <c r="W3366" i="1"/>
  <c r="V3366" i="1"/>
  <c r="U3366" i="1"/>
  <c r="T3366" i="1"/>
  <c r="S3366" i="1"/>
  <c r="R3366" i="1"/>
  <c r="Q3366" i="1"/>
  <c r="P3366" i="1"/>
  <c r="O3366" i="1"/>
  <c r="N3366" i="1"/>
  <c r="M3366" i="1"/>
  <c r="L3366" i="1"/>
  <c r="K3366" i="1"/>
  <c r="J3366" i="1"/>
  <c r="I3366" i="1"/>
  <c r="H3366" i="1"/>
  <c r="G3366" i="1"/>
  <c r="F3366" i="1"/>
  <c r="E3366" i="1"/>
  <c r="D3366" i="1"/>
  <c r="C3366" i="1"/>
  <c r="X3365" i="1"/>
  <c r="W3365" i="1"/>
  <c r="V3365" i="1"/>
  <c r="U3365" i="1"/>
  <c r="T3365" i="1"/>
  <c r="S3365" i="1"/>
  <c r="R3365" i="1"/>
  <c r="Q3365" i="1"/>
  <c r="P3365" i="1"/>
  <c r="O3365" i="1"/>
  <c r="N3365" i="1"/>
  <c r="M3365" i="1"/>
  <c r="L3365" i="1"/>
  <c r="K3365" i="1"/>
  <c r="J3365" i="1"/>
  <c r="I3365" i="1"/>
  <c r="H3365" i="1"/>
  <c r="G3365" i="1"/>
  <c r="F3365" i="1"/>
  <c r="E3365" i="1"/>
  <c r="D3365" i="1"/>
  <c r="C3365" i="1"/>
  <c r="X3364" i="1"/>
  <c r="W3364" i="1"/>
  <c r="V3364" i="1"/>
  <c r="U3364" i="1"/>
  <c r="T3364" i="1"/>
  <c r="S3364" i="1"/>
  <c r="R3364" i="1"/>
  <c r="Q3364" i="1"/>
  <c r="P3364" i="1"/>
  <c r="O3364" i="1"/>
  <c r="N3364" i="1"/>
  <c r="M3364" i="1"/>
  <c r="L3364" i="1"/>
  <c r="K3364" i="1"/>
  <c r="J3364" i="1"/>
  <c r="I3364" i="1"/>
  <c r="H3364" i="1"/>
  <c r="G3364" i="1"/>
  <c r="F3364" i="1"/>
  <c r="E3364" i="1"/>
  <c r="D3364" i="1"/>
  <c r="C3364" i="1"/>
  <c r="X3363" i="1"/>
  <c r="W3363" i="1"/>
  <c r="V3363" i="1"/>
  <c r="U3363" i="1"/>
  <c r="T3363" i="1"/>
  <c r="S3363" i="1"/>
  <c r="R3363" i="1"/>
  <c r="Q3363" i="1"/>
  <c r="P3363" i="1"/>
  <c r="O3363" i="1"/>
  <c r="N3363" i="1"/>
  <c r="M3363" i="1"/>
  <c r="L3363" i="1"/>
  <c r="K3363" i="1"/>
  <c r="J3363" i="1"/>
  <c r="I3363" i="1"/>
  <c r="H3363" i="1"/>
  <c r="G3363" i="1"/>
  <c r="F3363" i="1"/>
  <c r="E3363" i="1"/>
  <c r="D3363" i="1"/>
  <c r="C3363" i="1"/>
  <c r="X3362" i="1"/>
  <c r="W3362" i="1"/>
  <c r="V3362" i="1"/>
  <c r="U3362" i="1"/>
  <c r="T3362" i="1"/>
  <c r="S3362" i="1"/>
  <c r="R3362" i="1"/>
  <c r="Q3362" i="1"/>
  <c r="P3362" i="1"/>
  <c r="O3362" i="1"/>
  <c r="N3362" i="1"/>
  <c r="M3362" i="1"/>
  <c r="L3362" i="1"/>
  <c r="K3362" i="1"/>
  <c r="J3362" i="1"/>
  <c r="I3362" i="1"/>
  <c r="H3362" i="1"/>
  <c r="G3362" i="1"/>
  <c r="F3362" i="1"/>
  <c r="E3362" i="1"/>
  <c r="D3362" i="1"/>
  <c r="C3362" i="1"/>
  <c r="X3361" i="1"/>
  <c r="W3361" i="1"/>
  <c r="V3361" i="1"/>
  <c r="U3361" i="1"/>
  <c r="T3361" i="1"/>
  <c r="S3361" i="1"/>
  <c r="R3361" i="1"/>
  <c r="Q3361" i="1"/>
  <c r="P3361" i="1"/>
  <c r="O3361" i="1"/>
  <c r="N3361" i="1"/>
  <c r="M3361" i="1"/>
  <c r="L3361" i="1"/>
  <c r="K3361" i="1"/>
  <c r="J3361" i="1"/>
  <c r="I3361" i="1"/>
  <c r="H3361" i="1"/>
  <c r="G3361" i="1"/>
  <c r="F3361" i="1"/>
  <c r="E3361" i="1"/>
  <c r="D3361" i="1"/>
  <c r="C3361" i="1"/>
  <c r="X3360" i="1"/>
  <c r="W3360" i="1"/>
  <c r="V3360" i="1"/>
  <c r="U3360" i="1"/>
  <c r="T3360" i="1"/>
  <c r="S3360" i="1"/>
  <c r="R3360" i="1"/>
  <c r="Q3360" i="1"/>
  <c r="P3360" i="1"/>
  <c r="O3360" i="1"/>
  <c r="N3360" i="1"/>
  <c r="M3360" i="1"/>
  <c r="L3360" i="1"/>
  <c r="K3360" i="1"/>
  <c r="J3360" i="1"/>
  <c r="I3360" i="1"/>
  <c r="H3360" i="1"/>
  <c r="G3360" i="1"/>
  <c r="F3360" i="1"/>
  <c r="E3360" i="1"/>
  <c r="D3360" i="1"/>
  <c r="C3360" i="1"/>
  <c r="X3359" i="1"/>
  <c r="W3359" i="1"/>
  <c r="V3359" i="1"/>
  <c r="U3359" i="1"/>
  <c r="T3359" i="1"/>
  <c r="S3359" i="1"/>
  <c r="R3359" i="1"/>
  <c r="Q3359" i="1"/>
  <c r="P3359" i="1"/>
  <c r="O3359" i="1"/>
  <c r="N3359" i="1"/>
  <c r="M3359" i="1"/>
  <c r="L3359" i="1"/>
  <c r="K3359" i="1"/>
  <c r="J3359" i="1"/>
  <c r="I3359" i="1"/>
  <c r="H3359" i="1"/>
  <c r="G3359" i="1"/>
  <c r="F3359" i="1"/>
  <c r="E3359" i="1"/>
  <c r="D3359" i="1"/>
  <c r="C3359" i="1"/>
  <c r="X3358" i="1"/>
  <c r="W3358" i="1"/>
  <c r="V3358" i="1"/>
  <c r="U3358" i="1"/>
  <c r="T3358" i="1"/>
  <c r="S3358" i="1"/>
  <c r="R3358" i="1"/>
  <c r="Q3358" i="1"/>
  <c r="P3358" i="1"/>
  <c r="O3358" i="1"/>
  <c r="N3358" i="1"/>
  <c r="M3358" i="1"/>
  <c r="L3358" i="1"/>
  <c r="K3358" i="1"/>
  <c r="J3358" i="1"/>
  <c r="I3358" i="1"/>
  <c r="H3358" i="1"/>
  <c r="G3358" i="1"/>
  <c r="F3358" i="1"/>
  <c r="E3358" i="1"/>
  <c r="D3358" i="1"/>
  <c r="C3358" i="1"/>
  <c r="X3357" i="1"/>
  <c r="W3357" i="1"/>
  <c r="V3357" i="1"/>
  <c r="U3357" i="1"/>
  <c r="T3357" i="1"/>
  <c r="S3357" i="1"/>
  <c r="R3357" i="1"/>
  <c r="Q3357" i="1"/>
  <c r="P3357" i="1"/>
  <c r="O3357" i="1"/>
  <c r="N3357" i="1"/>
  <c r="M3357" i="1"/>
  <c r="L3357" i="1"/>
  <c r="K3357" i="1"/>
  <c r="J3357" i="1"/>
  <c r="I3357" i="1"/>
  <c r="H3357" i="1"/>
  <c r="G3357" i="1"/>
  <c r="F3357" i="1"/>
  <c r="E3357" i="1"/>
  <c r="D3357" i="1"/>
  <c r="C3357" i="1"/>
  <c r="X3356" i="1"/>
  <c r="W3356" i="1"/>
  <c r="V3356" i="1"/>
  <c r="U3356" i="1"/>
  <c r="T3356" i="1"/>
  <c r="S3356" i="1"/>
  <c r="R3356" i="1"/>
  <c r="Q3356" i="1"/>
  <c r="P3356" i="1"/>
  <c r="O3356" i="1"/>
  <c r="N3356" i="1"/>
  <c r="M3356" i="1"/>
  <c r="L3356" i="1"/>
  <c r="K3356" i="1"/>
  <c r="J3356" i="1"/>
  <c r="I3356" i="1"/>
  <c r="H3356" i="1"/>
  <c r="G3356" i="1"/>
  <c r="F3356" i="1"/>
  <c r="E3356" i="1"/>
  <c r="D3356" i="1"/>
  <c r="C3356" i="1"/>
  <c r="X3355" i="1"/>
  <c r="W3355" i="1"/>
  <c r="V3355" i="1"/>
  <c r="U3355" i="1"/>
  <c r="T3355" i="1"/>
  <c r="S3355" i="1"/>
  <c r="R3355" i="1"/>
  <c r="Q3355" i="1"/>
  <c r="P3355" i="1"/>
  <c r="O3355" i="1"/>
  <c r="N3355" i="1"/>
  <c r="M3355" i="1"/>
  <c r="L3355" i="1"/>
  <c r="K3355" i="1"/>
  <c r="J3355" i="1"/>
  <c r="I3355" i="1"/>
  <c r="H3355" i="1"/>
  <c r="G3355" i="1"/>
  <c r="F3355" i="1"/>
  <c r="E3355" i="1"/>
  <c r="D3355" i="1"/>
  <c r="C3355" i="1"/>
  <c r="X3354" i="1"/>
  <c r="W3354" i="1"/>
  <c r="V3354" i="1"/>
  <c r="U3354" i="1"/>
  <c r="T3354" i="1"/>
  <c r="S3354" i="1"/>
  <c r="R3354" i="1"/>
  <c r="Q3354" i="1"/>
  <c r="P3354" i="1"/>
  <c r="O3354" i="1"/>
  <c r="N3354" i="1"/>
  <c r="M3354" i="1"/>
  <c r="L3354" i="1"/>
  <c r="K3354" i="1"/>
  <c r="J3354" i="1"/>
  <c r="I3354" i="1"/>
  <c r="H3354" i="1"/>
  <c r="G3354" i="1"/>
  <c r="F3354" i="1"/>
  <c r="E3354" i="1"/>
  <c r="D3354" i="1"/>
  <c r="C3354" i="1"/>
  <c r="X3353" i="1"/>
  <c r="W3353" i="1"/>
  <c r="V3353" i="1"/>
  <c r="U3353" i="1"/>
  <c r="T3353" i="1"/>
  <c r="S3353" i="1"/>
  <c r="R3353" i="1"/>
  <c r="Q3353" i="1"/>
  <c r="P3353" i="1"/>
  <c r="O3353" i="1"/>
  <c r="N3353" i="1"/>
  <c r="M3353" i="1"/>
  <c r="L3353" i="1"/>
  <c r="K3353" i="1"/>
  <c r="J3353" i="1"/>
  <c r="I3353" i="1"/>
  <c r="H3353" i="1"/>
  <c r="G3353" i="1"/>
  <c r="F3353" i="1"/>
  <c r="E3353" i="1"/>
  <c r="D3353" i="1"/>
  <c r="C3353" i="1"/>
  <c r="X3352" i="1"/>
  <c r="W3352" i="1"/>
  <c r="V3352" i="1"/>
  <c r="U3352" i="1"/>
  <c r="T3352" i="1"/>
  <c r="S3352" i="1"/>
  <c r="R3352" i="1"/>
  <c r="Q3352" i="1"/>
  <c r="P3352" i="1"/>
  <c r="O3352" i="1"/>
  <c r="N3352" i="1"/>
  <c r="M3352" i="1"/>
  <c r="L3352" i="1"/>
  <c r="K3352" i="1"/>
  <c r="J3352" i="1"/>
  <c r="I3352" i="1"/>
  <c r="H3352" i="1"/>
  <c r="G3352" i="1"/>
  <c r="F3352" i="1"/>
  <c r="E3352" i="1"/>
  <c r="D3352" i="1"/>
  <c r="C3352" i="1"/>
  <c r="X3351" i="1"/>
  <c r="W3351" i="1"/>
  <c r="V3351" i="1"/>
  <c r="U3351" i="1"/>
  <c r="T3351" i="1"/>
  <c r="S3351" i="1"/>
  <c r="R3351" i="1"/>
  <c r="Q3351" i="1"/>
  <c r="P3351" i="1"/>
  <c r="O3351" i="1"/>
  <c r="N3351" i="1"/>
  <c r="M3351" i="1"/>
  <c r="L3351" i="1"/>
  <c r="K3351" i="1"/>
  <c r="J3351" i="1"/>
  <c r="I3351" i="1"/>
  <c r="H3351" i="1"/>
  <c r="G3351" i="1"/>
  <c r="F3351" i="1"/>
  <c r="E3351" i="1"/>
  <c r="D3351" i="1"/>
  <c r="C3351" i="1"/>
  <c r="X3350" i="1"/>
  <c r="W3350" i="1"/>
  <c r="V3350" i="1"/>
  <c r="U3350" i="1"/>
  <c r="T3350" i="1"/>
  <c r="S3350" i="1"/>
  <c r="R3350" i="1"/>
  <c r="Q3350" i="1"/>
  <c r="P3350" i="1"/>
  <c r="O3350" i="1"/>
  <c r="N3350" i="1"/>
  <c r="M3350" i="1"/>
  <c r="L3350" i="1"/>
  <c r="K3350" i="1"/>
  <c r="J3350" i="1"/>
  <c r="I3350" i="1"/>
  <c r="H3350" i="1"/>
  <c r="G3350" i="1"/>
  <c r="F3350" i="1"/>
  <c r="E3350" i="1"/>
  <c r="D3350" i="1"/>
  <c r="C3350" i="1"/>
  <c r="X3349" i="1"/>
  <c r="W3349" i="1"/>
  <c r="V3349" i="1"/>
  <c r="U3349" i="1"/>
  <c r="T3349" i="1"/>
  <c r="S3349" i="1"/>
  <c r="R3349" i="1"/>
  <c r="Q3349" i="1"/>
  <c r="P3349" i="1"/>
  <c r="O3349" i="1"/>
  <c r="N3349" i="1"/>
  <c r="M3349" i="1"/>
  <c r="L3349" i="1"/>
  <c r="K3349" i="1"/>
  <c r="J3349" i="1"/>
  <c r="I3349" i="1"/>
  <c r="H3349" i="1"/>
  <c r="G3349" i="1"/>
  <c r="F3349" i="1"/>
  <c r="E3349" i="1"/>
  <c r="D3349" i="1"/>
  <c r="C3349" i="1"/>
  <c r="X3348" i="1"/>
  <c r="W3348" i="1"/>
  <c r="V3348" i="1"/>
  <c r="U3348" i="1"/>
  <c r="T3348" i="1"/>
  <c r="S3348" i="1"/>
  <c r="R3348" i="1"/>
  <c r="Q3348" i="1"/>
  <c r="P3348" i="1"/>
  <c r="O3348" i="1"/>
  <c r="N3348" i="1"/>
  <c r="M3348" i="1"/>
  <c r="L3348" i="1"/>
  <c r="K3348" i="1"/>
  <c r="J3348" i="1"/>
  <c r="I3348" i="1"/>
  <c r="H3348" i="1"/>
  <c r="G3348" i="1"/>
  <c r="F3348" i="1"/>
  <c r="E3348" i="1"/>
  <c r="D3348" i="1"/>
  <c r="C3348" i="1"/>
  <c r="X3347" i="1"/>
  <c r="W3347" i="1"/>
  <c r="V3347" i="1"/>
  <c r="U3347" i="1"/>
  <c r="T3347" i="1"/>
  <c r="S3347" i="1"/>
  <c r="R3347" i="1"/>
  <c r="Q3347" i="1"/>
  <c r="P3347" i="1"/>
  <c r="O3347" i="1"/>
  <c r="N3347" i="1"/>
  <c r="M3347" i="1"/>
  <c r="L3347" i="1"/>
  <c r="K3347" i="1"/>
  <c r="J3347" i="1"/>
  <c r="I3347" i="1"/>
  <c r="H3347" i="1"/>
  <c r="G3347" i="1"/>
  <c r="F3347" i="1"/>
  <c r="E3347" i="1"/>
  <c r="D3347" i="1"/>
  <c r="C3347" i="1"/>
  <c r="X3346" i="1"/>
  <c r="W3346" i="1"/>
  <c r="V3346" i="1"/>
  <c r="U3346" i="1"/>
  <c r="T3346" i="1"/>
  <c r="S3346" i="1"/>
  <c r="R3346" i="1"/>
  <c r="Q3346" i="1"/>
  <c r="P3346" i="1"/>
  <c r="O3346" i="1"/>
  <c r="N3346" i="1"/>
  <c r="M3346" i="1"/>
  <c r="L3346" i="1"/>
  <c r="K3346" i="1"/>
  <c r="J3346" i="1"/>
  <c r="I3346" i="1"/>
  <c r="H3346" i="1"/>
  <c r="G3346" i="1"/>
  <c r="F3346" i="1"/>
  <c r="E3346" i="1"/>
  <c r="D3346" i="1"/>
  <c r="C3346" i="1"/>
  <c r="X3345" i="1"/>
  <c r="W3345" i="1"/>
  <c r="V3345" i="1"/>
  <c r="U3345" i="1"/>
  <c r="T3345" i="1"/>
  <c r="S3345" i="1"/>
  <c r="R3345" i="1"/>
  <c r="Q3345" i="1"/>
  <c r="P3345" i="1"/>
  <c r="O3345" i="1"/>
  <c r="N3345" i="1"/>
  <c r="M3345" i="1"/>
  <c r="L3345" i="1"/>
  <c r="K3345" i="1"/>
  <c r="J3345" i="1"/>
  <c r="I3345" i="1"/>
  <c r="H3345" i="1"/>
  <c r="G3345" i="1"/>
  <c r="F3345" i="1"/>
  <c r="E3345" i="1"/>
  <c r="D3345" i="1"/>
  <c r="C3345" i="1"/>
  <c r="X3344" i="1"/>
  <c r="W3344" i="1"/>
  <c r="V3344" i="1"/>
  <c r="U3344" i="1"/>
  <c r="T3344" i="1"/>
  <c r="S3344" i="1"/>
  <c r="R3344" i="1"/>
  <c r="Q3344" i="1"/>
  <c r="P3344" i="1"/>
  <c r="O3344" i="1"/>
  <c r="N3344" i="1"/>
  <c r="M3344" i="1"/>
  <c r="L3344" i="1"/>
  <c r="K3344" i="1"/>
  <c r="J3344" i="1"/>
  <c r="I3344" i="1"/>
  <c r="H3344" i="1"/>
  <c r="G3344" i="1"/>
  <c r="F3344" i="1"/>
  <c r="E3344" i="1"/>
  <c r="D3344" i="1"/>
  <c r="C3344" i="1"/>
  <c r="X3343" i="1"/>
  <c r="W3343" i="1"/>
  <c r="V3343" i="1"/>
  <c r="U3343" i="1"/>
  <c r="T3343" i="1"/>
  <c r="S3343" i="1"/>
  <c r="R3343" i="1"/>
  <c r="Q3343" i="1"/>
  <c r="P3343" i="1"/>
  <c r="O3343" i="1"/>
  <c r="N3343" i="1"/>
  <c r="M3343" i="1"/>
  <c r="L3343" i="1"/>
  <c r="K3343" i="1"/>
  <c r="J3343" i="1"/>
  <c r="I3343" i="1"/>
  <c r="H3343" i="1"/>
  <c r="G3343" i="1"/>
  <c r="F3343" i="1"/>
  <c r="E3343" i="1"/>
  <c r="D3343" i="1"/>
  <c r="C3343" i="1"/>
  <c r="X3342" i="1"/>
  <c r="W3342" i="1"/>
  <c r="V3342" i="1"/>
  <c r="U3342" i="1"/>
  <c r="T3342" i="1"/>
  <c r="S3342" i="1"/>
  <c r="R3342" i="1"/>
  <c r="Q3342" i="1"/>
  <c r="P3342" i="1"/>
  <c r="O3342" i="1"/>
  <c r="N3342" i="1"/>
  <c r="M3342" i="1"/>
  <c r="L3342" i="1"/>
  <c r="K3342" i="1"/>
  <c r="J3342" i="1"/>
  <c r="I3342" i="1"/>
  <c r="H3342" i="1"/>
  <c r="G3342" i="1"/>
  <c r="F3342" i="1"/>
  <c r="E3342" i="1"/>
  <c r="D3342" i="1"/>
  <c r="C3342" i="1"/>
  <c r="X3341" i="1"/>
  <c r="W3341" i="1"/>
  <c r="V3341" i="1"/>
  <c r="U3341" i="1"/>
  <c r="T3341" i="1"/>
  <c r="S3341" i="1"/>
  <c r="R3341" i="1"/>
  <c r="Q3341" i="1"/>
  <c r="P3341" i="1"/>
  <c r="O3341" i="1"/>
  <c r="N3341" i="1"/>
  <c r="M3341" i="1"/>
  <c r="L3341" i="1"/>
  <c r="K3341" i="1"/>
  <c r="J3341" i="1"/>
  <c r="I3341" i="1"/>
  <c r="H3341" i="1"/>
  <c r="G3341" i="1"/>
  <c r="F3341" i="1"/>
  <c r="E3341" i="1"/>
  <c r="D3341" i="1"/>
  <c r="C3341" i="1"/>
  <c r="X3340" i="1"/>
  <c r="W3340" i="1"/>
  <c r="V3340" i="1"/>
  <c r="U3340" i="1"/>
  <c r="T3340" i="1"/>
  <c r="S3340" i="1"/>
  <c r="R3340" i="1"/>
  <c r="Q3340" i="1"/>
  <c r="P3340" i="1"/>
  <c r="O3340" i="1"/>
  <c r="N3340" i="1"/>
  <c r="M3340" i="1"/>
  <c r="L3340" i="1"/>
  <c r="K3340" i="1"/>
  <c r="J3340" i="1"/>
  <c r="I3340" i="1"/>
  <c r="H3340" i="1"/>
  <c r="G3340" i="1"/>
  <c r="F3340" i="1"/>
  <c r="E3340" i="1"/>
  <c r="D3340" i="1"/>
  <c r="C3340" i="1"/>
  <c r="X3339" i="1"/>
  <c r="W3339" i="1"/>
  <c r="V3339" i="1"/>
  <c r="U3339" i="1"/>
  <c r="T3339" i="1"/>
  <c r="S3339" i="1"/>
  <c r="R3339" i="1"/>
  <c r="Q3339" i="1"/>
  <c r="P3339" i="1"/>
  <c r="O3339" i="1"/>
  <c r="N3339" i="1"/>
  <c r="M3339" i="1"/>
  <c r="L3339" i="1"/>
  <c r="K3339" i="1"/>
  <c r="J3339" i="1"/>
  <c r="I3339" i="1"/>
  <c r="H3339" i="1"/>
  <c r="G3339" i="1"/>
  <c r="F3339" i="1"/>
  <c r="E3339" i="1"/>
  <c r="D3339" i="1"/>
  <c r="C3339" i="1"/>
  <c r="X3338" i="1"/>
  <c r="W3338" i="1"/>
  <c r="V3338" i="1"/>
  <c r="U3338" i="1"/>
  <c r="T3338" i="1"/>
  <c r="S3338" i="1"/>
  <c r="R3338" i="1"/>
  <c r="Q3338" i="1"/>
  <c r="P3338" i="1"/>
  <c r="O3338" i="1"/>
  <c r="N3338" i="1"/>
  <c r="M3338" i="1"/>
  <c r="L3338" i="1"/>
  <c r="K3338" i="1"/>
  <c r="J3338" i="1"/>
  <c r="I3338" i="1"/>
  <c r="H3338" i="1"/>
  <c r="G3338" i="1"/>
  <c r="F3338" i="1"/>
  <c r="E3338" i="1"/>
  <c r="D3338" i="1"/>
  <c r="C3338" i="1"/>
  <c r="X3337" i="1"/>
  <c r="W3337" i="1"/>
  <c r="V3337" i="1"/>
  <c r="U3337" i="1"/>
  <c r="T3337" i="1"/>
  <c r="S3337" i="1"/>
  <c r="R3337" i="1"/>
  <c r="Q3337" i="1"/>
  <c r="P3337" i="1"/>
  <c r="O3337" i="1"/>
  <c r="N3337" i="1"/>
  <c r="M3337" i="1"/>
  <c r="L3337" i="1"/>
  <c r="K3337" i="1"/>
  <c r="J3337" i="1"/>
  <c r="I3337" i="1"/>
  <c r="H3337" i="1"/>
  <c r="G3337" i="1"/>
  <c r="F3337" i="1"/>
  <c r="E3337" i="1"/>
  <c r="D3337" i="1"/>
  <c r="C3337" i="1"/>
  <c r="X3336" i="1"/>
  <c r="W3336" i="1"/>
  <c r="V3336" i="1"/>
  <c r="U3336" i="1"/>
  <c r="T3336" i="1"/>
  <c r="S3336" i="1"/>
  <c r="R3336" i="1"/>
  <c r="Q3336" i="1"/>
  <c r="P3336" i="1"/>
  <c r="O3336" i="1"/>
  <c r="N3336" i="1"/>
  <c r="M3336" i="1"/>
  <c r="L3336" i="1"/>
  <c r="K3336" i="1"/>
  <c r="J3336" i="1"/>
  <c r="I3336" i="1"/>
  <c r="H3336" i="1"/>
  <c r="G3336" i="1"/>
  <c r="F3336" i="1"/>
  <c r="E3336" i="1"/>
  <c r="D3336" i="1"/>
  <c r="C3336" i="1"/>
  <c r="X3335" i="1"/>
  <c r="W3335" i="1"/>
  <c r="V3335" i="1"/>
  <c r="U3335" i="1"/>
  <c r="T3335" i="1"/>
  <c r="S3335" i="1"/>
  <c r="R3335" i="1"/>
  <c r="Q3335" i="1"/>
  <c r="P3335" i="1"/>
  <c r="O3335" i="1"/>
  <c r="N3335" i="1"/>
  <c r="M3335" i="1"/>
  <c r="L3335" i="1"/>
  <c r="K3335" i="1"/>
  <c r="J3335" i="1"/>
  <c r="I3335" i="1"/>
  <c r="H3335" i="1"/>
  <c r="G3335" i="1"/>
  <c r="F3335" i="1"/>
  <c r="E3335" i="1"/>
  <c r="D3335" i="1"/>
  <c r="C3335" i="1"/>
  <c r="X3334" i="1"/>
  <c r="W3334" i="1"/>
  <c r="V3334" i="1"/>
  <c r="U3334" i="1"/>
  <c r="T3334" i="1"/>
  <c r="S3334" i="1"/>
  <c r="R3334" i="1"/>
  <c r="Q3334" i="1"/>
  <c r="P3334" i="1"/>
  <c r="O3334" i="1"/>
  <c r="N3334" i="1"/>
  <c r="M3334" i="1"/>
  <c r="L3334" i="1"/>
  <c r="K3334" i="1"/>
  <c r="J3334" i="1"/>
  <c r="I3334" i="1"/>
  <c r="H3334" i="1"/>
  <c r="G3334" i="1"/>
  <c r="F3334" i="1"/>
  <c r="E3334" i="1"/>
  <c r="D3334" i="1"/>
  <c r="C3334" i="1"/>
  <c r="X3333" i="1"/>
  <c r="W3333" i="1"/>
  <c r="V3333" i="1"/>
  <c r="U3333" i="1"/>
  <c r="T3333" i="1"/>
  <c r="S3333" i="1"/>
  <c r="R3333" i="1"/>
  <c r="Q3333" i="1"/>
  <c r="P3333" i="1"/>
  <c r="O3333" i="1"/>
  <c r="N3333" i="1"/>
  <c r="M3333" i="1"/>
  <c r="L3333" i="1"/>
  <c r="K3333" i="1"/>
  <c r="J3333" i="1"/>
  <c r="I3333" i="1"/>
  <c r="H3333" i="1"/>
  <c r="G3333" i="1"/>
  <c r="F3333" i="1"/>
  <c r="E3333" i="1"/>
  <c r="D3333" i="1"/>
  <c r="C3333" i="1"/>
  <c r="X3332" i="1"/>
  <c r="W3332" i="1"/>
  <c r="V3332" i="1"/>
  <c r="U3332" i="1"/>
  <c r="T3332" i="1"/>
  <c r="S3332" i="1"/>
  <c r="R3332" i="1"/>
  <c r="Q3332" i="1"/>
  <c r="P3332" i="1"/>
  <c r="O3332" i="1"/>
  <c r="N3332" i="1"/>
  <c r="M3332" i="1"/>
  <c r="L3332" i="1"/>
  <c r="K3332" i="1"/>
  <c r="J3332" i="1"/>
  <c r="I3332" i="1"/>
  <c r="H3332" i="1"/>
  <c r="G3332" i="1"/>
  <c r="F3332" i="1"/>
  <c r="E3332" i="1"/>
  <c r="D3332" i="1"/>
  <c r="C3332" i="1"/>
  <c r="X3331" i="1"/>
  <c r="W3331" i="1"/>
  <c r="V3331" i="1"/>
  <c r="U3331" i="1"/>
  <c r="T3331" i="1"/>
  <c r="S3331" i="1"/>
  <c r="R3331" i="1"/>
  <c r="Q3331" i="1"/>
  <c r="P3331" i="1"/>
  <c r="O3331" i="1"/>
  <c r="N3331" i="1"/>
  <c r="M3331" i="1"/>
  <c r="L3331" i="1"/>
  <c r="K3331" i="1"/>
  <c r="J3331" i="1"/>
  <c r="I3331" i="1"/>
  <c r="H3331" i="1"/>
  <c r="G3331" i="1"/>
  <c r="F3331" i="1"/>
  <c r="E3331" i="1"/>
  <c r="D3331" i="1"/>
  <c r="C3331" i="1"/>
  <c r="X3330" i="1"/>
  <c r="W3330" i="1"/>
  <c r="V3330" i="1"/>
  <c r="U3330" i="1"/>
  <c r="T3330" i="1"/>
  <c r="S3330" i="1"/>
  <c r="R3330" i="1"/>
  <c r="Q3330" i="1"/>
  <c r="P3330" i="1"/>
  <c r="O3330" i="1"/>
  <c r="N3330" i="1"/>
  <c r="M3330" i="1"/>
  <c r="L3330" i="1"/>
  <c r="K3330" i="1"/>
  <c r="J3330" i="1"/>
  <c r="I3330" i="1"/>
  <c r="H3330" i="1"/>
  <c r="G3330" i="1"/>
  <c r="F3330" i="1"/>
  <c r="E3330" i="1"/>
  <c r="D3330" i="1"/>
  <c r="C3330" i="1"/>
  <c r="X3329" i="1"/>
  <c r="W3329" i="1"/>
  <c r="V3329" i="1"/>
  <c r="U3329" i="1"/>
  <c r="T3329" i="1"/>
  <c r="S3329" i="1"/>
  <c r="R3329" i="1"/>
  <c r="Q3329" i="1"/>
  <c r="P3329" i="1"/>
  <c r="O3329" i="1"/>
  <c r="N3329" i="1"/>
  <c r="M3329" i="1"/>
  <c r="L3329" i="1"/>
  <c r="K3329" i="1"/>
  <c r="J3329" i="1"/>
  <c r="I3329" i="1"/>
  <c r="H3329" i="1"/>
  <c r="G3329" i="1"/>
  <c r="F3329" i="1"/>
  <c r="E3329" i="1"/>
  <c r="D3329" i="1"/>
  <c r="C3329" i="1"/>
  <c r="X3328" i="1"/>
  <c r="W3328" i="1"/>
  <c r="V3328" i="1"/>
  <c r="U3328" i="1"/>
  <c r="T3328" i="1"/>
  <c r="S3328" i="1"/>
  <c r="R3328" i="1"/>
  <c r="Q3328" i="1"/>
  <c r="P3328" i="1"/>
  <c r="O3328" i="1"/>
  <c r="N3328" i="1"/>
  <c r="M3328" i="1"/>
  <c r="L3328" i="1"/>
  <c r="K3328" i="1"/>
  <c r="J3328" i="1"/>
  <c r="I3328" i="1"/>
  <c r="H3328" i="1"/>
  <c r="G3328" i="1"/>
  <c r="F3328" i="1"/>
  <c r="E3328" i="1"/>
  <c r="D3328" i="1"/>
  <c r="C3328" i="1"/>
  <c r="X3327" i="1"/>
  <c r="W3327" i="1"/>
  <c r="V3327" i="1"/>
  <c r="U3327" i="1"/>
  <c r="T3327" i="1"/>
  <c r="S3327" i="1"/>
  <c r="R3327" i="1"/>
  <c r="Q3327" i="1"/>
  <c r="P3327" i="1"/>
  <c r="O3327" i="1"/>
  <c r="N3327" i="1"/>
  <c r="M3327" i="1"/>
  <c r="L3327" i="1"/>
  <c r="K3327" i="1"/>
  <c r="J3327" i="1"/>
  <c r="I3327" i="1"/>
  <c r="H3327" i="1"/>
  <c r="G3327" i="1"/>
  <c r="F3327" i="1"/>
  <c r="E3327" i="1"/>
  <c r="D3327" i="1"/>
  <c r="C3327" i="1"/>
  <c r="X3326" i="1"/>
  <c r="W3326" i="1"/>
  <c r="V3326" i="1"/>
  <c r="U3326" i="1"/>
  <c r="T3326" i="1"/>
  <c r="S3326" i="1"/>
  <c r="R3326" i="1"/>
  <c r="Q3326" i="1"/>
  <c r="P3326" i="1"/>
  <c r="O3326" i="1"/>
  <c r="N3326" i="1"/>
  <c r="M3326" i="1"/>
  <c r="L3326" i="1"/>
  <c r="K3326" i="1"/>
  <c r="J3326" i="1"/>
  <c r="I3326" i="1"/>
  <c r="H3326" i="1"/>
  <c r="G3326" i="1"/>
  <c r="F3326" i="1"/>
  <c r="E3326" i="1"/>
  <c r="D3326" i="1"/>
  <c r="C3326" i="1"/>
  <c r="X3325" i="1"/>
  <c r="W3325" i="1"/>
  <c r="V3325" i="1"/>
  <c r="U3325" i="1"/>
  <c r="T3325" i="1"/>
  <c r="S3325" i="1"/>
  <c r="R3325" i="1"/>
  <c r="Q3325" i="1"/>
  <c r="P3325" i="1"/>
  <c r="O3325" i="1"/>
  <c r="N3325" i="1"/>
  <c r="M3325" i="1"/>
  <c r="L3325" i="1"/>
  <c r="K3325" i="1"/>
  <c r="J3325" i="1"/>
  <c r="I3325" i="1"/>
  <c r="H3325" i="1"/>
  <c r="G3325" i="1"/>
  <c r="F3325" i="1"/>
  <c r="E3325" i="1"/>
  <c r="D3325" i="1"/>
  <c r="C3325" i="1"/>
  <c r="X3324" i="1"/>
  <c r="W3324" i="1"/>
  <c r="V3324" i="1"/>
  <c r="U3324" i="1"/>
  <c r="T3324" i="1"/>
  <c r="S3324" i="1"/>
  <c r="R3324" i="1"/>
  <c r="Q3324" i="1"/>
  <c r="P3324" i="1"/>
  <c r="O3324" i="1"/>
  <c r="N3324" i="1"/>
  <c r="M3324" i="1"/>
  <c r="L3324" i="1"/>
  <c r="K3324" i="1"/>
  <c r="J3324" i="1"/>
  <c r="I3324" i="1"/>
  <c r="H3324" i="1"/>
  <c r="G3324" i="1"/>
  <c r="F3324" i="1"/>
  <c r="E3324" i="1"/>
  <c r="D3324" i="1"/>
  <c r="C3324" i="1"/>
  <c r="X3323" i="1"/>
  <c r="W3323" i="1"/>
  <c r="V3323" i="1"/>
  <c r="U3323" i="1"/>
  <c r="T3323" i="1"/>
  <c r="S3323" i="1"/>
  <c r="R3323" i="1"/>
  <c r="Q3323" i="1"/>
  <c r="P3323" i="1"/>
  <c r="O3323" i="1"/>
  <c r="N3323" i="1"/>
  <c r="M3323" i="1"/>
  <c r="L3323" i="1"/>
  <c r="K3323" i="1"/>
  <c r="J3323" i="1"/>
  <c r="I3323" i="1"/>
  <c r="H3323" i="1"/>
  <c r="G3323" i="1"/>
  <c r="F3323" i="1"/>
  <c r="E3323" i="1"/>
  <c r="D3323" i="1"/>
  <c r="C3323" i="1"/>
  <c r="X3322" i="1"/>
  <c r="W3322" i="1"/>
  <c r="V3322" i="1"/>
  <c r="U3322" i="1"/>
  <c r="T3322" i="1"/>
  <c r="S3322" i="1"/>
  <c r="R3322" i="1"/>
  <c r="Q3322" i="1"/>
  <c r="P3322" i="1"/>
  <c r="O3322" i="1"/>
  <c r="N3322" i="1"/>
  <c r="M3322" i="1"/>
  <c r="L3322" i="1"/>
  <c r="K3322" i="1"/>
  <c r="J3322" i="1"/>
  <c r="I3322" i="1"/>
  <c r="H3322" i="1"/>
  <c r="G3322" i="1"/>
  <c r="F3322" i="1"/>
  <c r="E3322" i="1"/>
  <c r="D3322" i="1"/>
  <c r="C3322" i="1"/>
  <c r="X3321" i="1"/>
  <c r="W3321" i="1"/>
  <c r="V3321" i="1"/>
  <c r="U3321" i="1"/>
  <c r="T3321" i="1"/>
  <c r="S3321" i="1"/>
  <c r="R3321" i="1"/>
  <c r="Q3321" i="1"/>
  <c r="P3321" i="1"/>
  <c r="O3321" i="1"/>
  <c r="N3321" i="1"/>
  <c r="M3321" i="1"/>
  <c r="L3321" i="1"/>
  <c r="K3321" i="1"/>
  <c r="J3321" i="1"/>
  <c r="I3321" i="1"/>
  <c r="H3321" i="1"/>
  <c r="G3321" i="1"/>
  <c r="F3321" i="1"/>
  <c r="E3321" i="1"/>
  <c r="D3321" i="1"/>
  <c r="C3321" i="1"/>
  <c r="X3320" i="1"/>
  <c r="W3320" i="1"/>
  <c r="V3320" i="1"/>
  <c r="U3320" i="1"/>
  <c r="T3320" i="1"/>
  <c r="S3320" i="1"/>
  <c r="R3320" i="1"/>
  <c r="Q3320" i="1"/>
  <c r="P3320" i="1"/>
  <c r="O3320" i="1"/>
  <c r="N3320" i="1"/>
  <c r="M3320" i="1"/>
  <c r="L3320" i="1"/>
  <c r="K3320" i="1"/>
  <c r="J3320" i="1"/>
  <c r="I3320" i="1"/>
  <c r="H3320" i="1"/>
  <c r="G3320" i="1"/>
  <c r="F3320" i="1"/>
  <c r="E3320" i="1"/>
  <c r="D3320" i="1"/>
  <c r="C3320" i="1"/>
  <c r="X3319" i="1"/>
  <c r="W3319" i="1"/>
  <c r="V3319" i="1"/>
  <c r="U3319" i="1"/>
  <c r="T3319" i="1"/>
  <c r="S3319" i="1"/>
  <c r="R3319" i="1"/>
  <c r="Q3319" i="1"/>
  <c r="P3319" i="1"/>
  <c r="O3319" i="1"/>
  <c r="N3319" i="1"/>
  <c r="M3319" i="1"/>
  <c r="L3319" i="1"/>
  <c r="K3319" i="1"/>
  <c r="J3319" i="1"/>
  <c r="I3319" i="1"/>
  <c r="H3319" i="1"/>
  <c r="G3319" i="1"/>
  <c r="F3319" i="1"/>
  <c r="E3319" i="1"/>
  <c r="D3319" i="1"/>
  <c r="C3319" i="1"/>
  <c r="X3318" i="1"/>
  <c r="W3318" i="1"/>
  <c r="V3318" i="1"/>
  <c r="U3318" i="1"/>
  <c r="T3318" i="1"/>
  <c r="S3318" i="1"/>
  <c r="R3318" i="1"/>
  <c r="Q3318" i="1"/>
  <c r="P3318" i="1"/>
  <c r="O3318" i="1"/>
  <c r="N3318" i="1"/>
  <c r="M3318" i="1"/>
  <c r="L3318" i="1"/>
  <c r="K3318" i="1"/>
  <c r="J3318" i="1"/>
  <c r="I3318" i="1"/>
  <c r="H3318" i="1"/>
  <c r="G3318" i="1"/>
  <c r="F3318" i="1"/>
  <c r="E3318" i="1"/>
  <c r="D3318" i="1"/>
  <c r="C3318" i="1"/>
  <c r="X3317" i="1"/>
  <c r="W3317" i="1"/>
  <c r="V3317" i="1"/>
  <c r="U3317" i="1"/>
  <c r="T3317" i="1"/>
  <c r="S3317" i="1"/>
  <c r="R3317" i="1"/>
  <c r="Q3317" i="1"/>
  <c r="P3317" i="1"/>
  <c r="O3317" i="1"/>
  <c r="N3317" i="1"/>
  <c r="M3317" i="1"/>
  <c r="L3317" i="1"/>
  <c r="K3317" i="1"/>
  <c r="J3317" i="1"/>
  <c r="I3317" i="1"/>
  <c r="H3317" i="1"/>
  <c r="G3317" i="1"/>
  <c r="F3317" i="1"/>
  <c r="E3317" i="1"/>
  <c r="D3317" i="1"/>
  <c r="C3317" i="1"/>
  <c r="X3316" i="1"/>
  <c r="W3316" i="1"/>
  <c r="V3316" i="1"/>
  <c r="U3316" i="1"/>
  <c r="T3316" i="1"/>
  <c r="S3316" i="1"/>
  <c r="R3316" i="1"/>
  <c r="Q3316" i="1"/>
  <c r="P3316" i="1"/>
  <c r="O3316" i="1"/>
  <c r="N3316" i="1"/>
  <c r="M3316" i="1"/>
  <c r="L3316" i="1"/>
  <c r="K3316" i="1"/>
  <c r="J3316" i="1"/>
  <c r="I3316" i="1"/>
  <c r="H3316" i="1"/>
  <c r="G3316" i="1"/>
  <c r="F3316" i="1"/>
  <c r="E3316" i="1"/>
  <c r="D3316" i="1"/>
  <c r="C3316" i="1"/>
  <c r="X3315" i="1"/>
  <c r="W3315" i="1"/>
  <c r="V3315" i="1"/>
  <c r="U3315" i="1"/>
  <c r="T3315" i="1"/>
  <c r="S3315" i="1"/>
  <c r="R3315" i="1"/>
  <c r="Q3315" i="1"/>
  <c r="P3315" i="1"/>
  <c r="O3315" i="1"/>
  <c r="N3315" i="1"/>
  <c r="M3315" i="1"/>
  <c r="L3315" i="1"/>
  <c r="K3315" i="1"/>
  <c r="J3315" i="1"/>
  <c r="I3315" i="1"/>
  <c r="H3315" i="1"/>
  <c r="G3315" i="1"/>
  <c r="F3315" i="1"/>
  <c r="E3315" i="1"/>
  <c r="D3315" i="1"/>
  <c r="C3315" i="1"/>
  <c r="X3314" i="1"/>
  <c r="W3314" i="1"/>
  <c r="V3314" i="1"/>
  <c r="U3314" i="1"/>
  <c r="T3314" i="1"/>
  <c r="S3314" i="1"/>
  <c r="R3314" i="1"/>
  <c r="Q3314" i="1"/>
  <c r="P3314" i="1"/>
  <c r="O3314" i="1"/>
  <c r="N3314" i="1"/>
  <c r="M3314" i="1"/>
  <c r="L3314" i="1"/>
  <c r="K3314" i="1"/>
  <c r="J3314" i="1"/>
  <c r="I3314" i="1"/>
  <c r="H3314" i="1"/>
  <c r="G3314" i="1"/>
  <c r="F3314" i="1"/>
  <c r="E3314" i="1"/>
  <c r="D3314" i="1"/>
  <c r="C3314" i="1"/>
  <c r="X3313" i="1"/>
  <c r="W3313" i="1"/>
  <c r="V3313" i="1"/>
  <c r="U3313" i="1"/>
  <c r="T3313" i="1"/>
  <c r="S3313" i="1"/>
  <c r="R3313" i="1"/>
  <c r="Q3313" i="1"/>
  <c r="P3313" i="1"/>
  <c r="O3313" i="1"/>
  <c r="N3313" i="1"/>
  <c r="M3313" i="1"/>
  <c r="L3313" i="1"/>
  <c r="K3313" i="1"/>
  <c r="J3313" i="1"/>
  <c r="I3313" i="1"/>
  <c r="H3313" i="1"/>
  <c r="G3313" i="1"/>
  <c r="F3313" i="1"/>
  <c r="E3313" i="1"/>
  <c r="D3313" i="1"/>
  <c r="C3313" i="1"/>
  <c r="X3312" i="1"/>
  <c r="W3312" i="1"/>
  <c r="V3312" i="1"/>
  <c r="U3312" i="1"/>
  <c r="T3312" i="1"/>
  <c r="S3312" i="1"/>
  <c r="R3312" i="1"/>
  <c r="Q3312" i="1"/>
  <c r="P3312" i="1"/>
  <c r="O3312" i="1"/>
  <c r="N3312" i="1"/>
  <c r="M3312" i="1"/>
  <c r="L3312" i="1"/>
  <c r="K3312" i="1"/>
  <c r="J3312" i="1"/>
  <c r="I3312" i="1"/>
  <c r="H3312" i="1"/>
  <c r="G3312" i="1"/>
  <c r="F3312" i="1"/>
  <c r="E3312" i="1"/>
  <c r="D3312" i="1"/>
  <c r="C3312" i="1"/>
  <c r="X3311" i="1"/>
  <c r="W3311" i="1"/>
  <c r="V3311" i="1"/>
  <c r="U3311" i="1"/>
  <c r="T3311" i="1"/>
  <c r="S3311" i="1"/>
  <c r="R3311" i="1"/>
  <c r="Q3311" i="1"/>
  <c r="P3311" i="1"/>
  <c r="O3311" i="1"/>
  <c r="N3311" i="1"/>
  <c r="M3311" i="1"/>
  <c r="L3311" i="1"/>
  <c r="K3311" i="1"/>
  <c r="J3311" i="1"/>
  <c r="I3311" i="1"/>
  <c r="H3311" i="1"/>
  <c r="G3311" i="1"/>
  <c r="F3311" i="1"/>
  <c r="E3311" i="1"/>
  <c r="D3311" i="1"/>
  <c r="C3311" i="1"/>
  <c r="X3310" i="1"/>
  <c r="W3310" i="1"/>
  <c r="V3310" i="1"/>
  <c r="U3310" i="1"/>
  <c r="T3310" i="1"/>
  <c r="S3310" i="1"/>
  <c r="R3310" i="1"/>
  <c r="Q3310" i="1"/>
  <c r="P3310" i="1"/>
  <c r="O3310" i="1"/>
  <c r="N3310" i="1"/>
  <c r="M3310" i="1"/>
  <c r="L3310" i="1"/>
  <c r="K3310" i="1"/>
  <c r="J3310" i="1"/>
  <c r="I3310" i="1"/>
  <c r="H3310" i="1"/>
  <c r="G3310" i="1"/>
  <c r="F3310" i="1"/>
  <c r="E3310" i="1"/>
  <c r="D3310" i="1"/>
  <c r="C3310" i="1"/>
  <c r="X3309" i="1"/>
  <c r="W3309" i="1"/>
  <c r="V3309" i="1"/>
  <c r="U3309" i="1"/>
  <c r="T3309" i="1"/>
  <c r="S3309" i="1"/>
  <c r="R3309" i="1"/>
  <c r="Q3309" i="1"/>
  <c r="P3309" i="1"/>
  <c r="O3309" i="1"/>
  <c r="N3309" i="1"/>
  <c r="M3309" i="1"/>
  <c r="L3309" i="1"/>
  <c r="K3309" i="1"/>
  <c r="J3309" i="1"/>
  <c r="I3309" i="1"/>
  <c r="H3309" i="1"/>
  <c r="G3309" i="1"/>
  <c r="F3309" i="1"/>
  <c r="E3309" i="1"/>
  <c r="D3309" i="1"/>
  <c r="C3309" i="1"/>
  <c r="X3308" i="1"/>
  <c r="W3308" i="1"/>
  <c r="V3308" i="1"/>
  <c r="U3308" i="1"/>
  <c r="T3308" i="1"/>
  <c r="S3308" i="1"/>
  <c r="R3308" i="1"/>
  <c r="Q3308" i="1"/>
  <c r="P3308" i="1"/>
  <c r="O3308" i="1"/>
  <c r="N3308" i="1"/>
  <c r="M3308" i="1"/>
  <c r="L3308" i="1"/>
  <c r="K3308" i="1"/>
  <c r="J3308" i="1"/>
  <c r="I3308" i="1"/>
  <c r="H3308" i="1"/>
  <c r="G3308" i="1"/>
  <c r="F3308" i="1"/>
  <c r="E3308" i="1"/>
  <c r="D3308" i="1"/>
  <c r="C3308" i="1"/>
  <c r="X3307" i="1"/>
  <c r="W3307" i="1"/>
  <c r="V3307" i="1"/>
  <c r="U3307" i="1"/>
  <c r="T3307" i="1"/>
  <c r="S3307" i="1"/>
  <c r="R3307" i="1"/>
  <c r="Q3307" i="1"/>
  <c r="P3307" i="1"/>
  <c r="O3307" i="1"/>
  <c r="N3307" i="1"/>
  <c r="M3307" i="1"/>
  <c r="L3307" i="1"/>
  <c r="K3307" i="1"/>
  <c r="J3307" i="1"/>
  <c r="I3307" i="1"/>
  <c r="H3307" i="1"/>
  <c r="G3307" i="1"/>
  <c r="F3307" i="1"/>
  <c r="E3307" i="1"/>
  <c r="D3307" i="1"/>
  <c r="C3307" i="1"/>
  <c r="X3306" i="1"/>
  <c r="W3306" i="1"/>
  <c r="V3306" i="1"/>
  <c r="U3306" i="1"/>
  <c r="T3306" i="1"/>
  <c r="S3306" i="1"/>
  <c r="R3306" i="1"/>
  <c r="Q3306" i="1"/>
  <c r="P3306" i="1"/>
  <c r="O3306" i="1"/>
  <c r="N3306" i="1"/>
  <c r="M3306" i="1"/>
  <c r="L3306" i="1"/>
  <c r="K3306" i="1"/>
  <c r="J3306" i="1"/>
  <c r="I3306" i="1"/>
  <c r="H3306" i="1"/>
  <c r="G3306" i="1"/>
  <c r="F3306" i="1"/>
  <c r="E3306" i="1"/>
  <c r="D3306" i="1"/>
  <c r="C3306" i="1"/>
  <c r="X3305" i="1"/>
  <c r="W3305" i="1"/>
  <c r="V3305" i="1"/>
  <c r="U3305" i="1"/>
  <c r="T3305" i="1"/>
  <c r="S3305" i="1"/>
  <c r="R3305" i="1"/>
  <c r="Q3305" i="1"/>
  <c r="P3305" i="1"/>
  <c r="O3305" i="1"/>
  <c r="N3305" i="1"/>
  <c r="M3305" i="1"/>
  <c r="L3305" i="1"/>
  <c r="K3305" i="1"/>
  <c r="J3305" i="1"/>
  <c r="I3305" i="1"/>
  <c r="H3305" i="1"/>
  <c r="G3305" i="1"/>
  <c r="F3305" i="1"/>
  <c r="E3305" i="1"/>
  <c r="D3305" i="1"/>
  <c r="C3305" i="1"/>
  <c r="X3304" i="1"/>
  <c r="W3304" i="1"/>
  <c r="V3304" i="1"/>
  <c r="U3304" i="1"/>
  <c r="T3304" i="1"/>
  <c r="S3304" i="1"/>
  <c r="R3304" i="1"/>
  <c r="Q3304" i="1"/>
  <c r="P3304" i="1"/>
  <c r="O3304" i="1"/>
  <c r="N3304" i="1"/>
  <c r="M3304" i="1"/>
  <c r="L3304" i="1"/>
  <c r="K3304" i="1"/>
  <c r="J3304" i="1"/>
  <c r="I3304" i="1"/>
  <c r="H3304" i="1"/>
  <c r="G3304" i="1"/>
  <c r="F3304" i="1"/>
  <c r="E3304" i="1"/>
  <c r="D3304" i="1"/>
  <c r="C3304" i="1"/>
  <c r="X3303" i="1"/>
  <c r="W3303" i="1"/>
  <c r="V3303" i="1"/>
  <c r="U3303" i="1"/>
  <c r="T3303" i="1"/>
  <c r="S3303" i="1"/>
  <c r="R3303" i="1"/>
  <c r="Q3303" i="1"/>
  <c r="P3303" i="1"/>
  <c r="O3303" i="1"/>
  <c r="N3303" i="1"/>
  <c r="M3303" i="1"/>
  <c r="L3303" i="1"/>
  <c r="K3303" i="1"/>
  <c r="J3303" i="1"/>
  <c r="I3303" i="1"/>
  <c r="H3303" i="1"/>
  <c r="G3303" i="1"/>
  <c r="F3303" i="1"/>
  <c r="E3303" i="1"/>
  <c r="D3303" i="1"/>
  <c r="C3303" i="1"/>
  <c r="X3302" i="1"/>
  <c r="W3302" i="1"/>
  <c r="V3302" i="1"/>
  <c r="U3302" i="1"/>
  <c r="T3302" i="1"/>
  <c r="S3302" i="1"/>
  <c r="R3302" i="1"/>
  <c r="Q3302" i="1"/>
  <c r="P3302" i="1"/>
  <c r="O3302" i="1"/>
  <c r="N3302" i="1"/>
  <c r="M3302" i="1"/>
  <c r="L3302" i="1"/>
  <c r="K3302" i="1"/>
  <c r="J3302" i="1"/>
  <c r="I3302" i="1"/>
  <c r="H3302" i="1"/>
  <c r="G3302" i="1"/>
  <c r="F3302" i="1"/>
  <c r="E3302" i="1"/>
  <c r="D3302" i="1"/>
  <c r="C3302" i="1"/>
  <c r="X3301" i="1"/>
  <c r="W3301" i="1"/>
  <c r="V3301" i="1"/>
  <c r="U3301" i="1"/>
  <c r="T3301" i="1"/>
  <c r="S3301" i="1"/>
  <c r="R3301" i="1"/>
  <c r="Q3301" i="1"/>
  <c r="P3301" i="1"/>
  <c r="O3301" i="1"/>
  <c r="N3301" i="1"/>
  <c r="M3301" i="1"/>
  <c r="L3301" i="1"/>
  <c r="K3301" i="1"/>
  <c r="J3301" i="1"/>
  <c r="I3301" i="1"/>
  <c r="H3301" i="1"/>
  <c r="G3301" i="1"/>
  <c r="F3301" i="1"/>
  <c r="E3301" i="1"/>
  <c r="D3301" i="1"/>
  <c r="C3301" i="1"/>
  <c r="X3300" i="1"/>
  <c r="W3300" i="1"/>
  <c r="V3300" i="1"/>
  <c r="U3300" i="1"/>
  <c r="T3300" i="1"/>
  <c r="S3300" i="1"/>
  <c r="R3300" i="1"/>
  <c r="Q3300" i="1"/>
  <c r="P3300" i="1"/>
  <c r="O3300" i="1"/>
  <c r="N3300" i="1"/>
  <c r="M3300" i="1"/>
  <c r="L3300" i="1"/>
  <c r="K3300" i="1"/>
  <c r="J3300" i="1"/>
  <c r="I3300" i="1"/>
  <c r="H3300" i="1"/>
  <c r="G3300" i="1"/>
  <c r="F3300" i="1"/>
  <c r="E3300" i="1"/>
  <c r="D3300" i="1"/>
  <c r="C3300" i="1"/>
  <c r="X3299" i="1"/>
  <c r="W3299" i="1"/>
  <c r="V3299" i="1"/>
  <c r="U3299" i="1"/>
  <c r="T3299" i="1"/>
  <c r="S3299" i="1"/>
  <c r="R3299" i="1"/>
  <c r="Q3299" i="1"/>
  <c r="P3299" i="1"/>
  <c r="O3299" i="1"/>
  <c r="N3299" i="1"/>
  <c r="M3299" i="1"/>
  <c r="L3299" i="1"/>
  <c r="K3299" i="1"/>
  <c r="J3299" i="1"/>
  <c r="I3299" i="1"/>
  <c r="H3299" i="1"/>
  <c r="G3299" i="1"/>
  <c r="F3299" i="1"/>
  <c r="E3299" i="1"/>
  <c r="D3299" i="1"/>
  <c r="C3299" i="1"/>
  <c r="X3298" i="1"/>
  <c r="W3298" i="1"/>
  <c r="V3298" i="1"/>
  <c r="U3298" i="1"/>
  <c r="T3298" i="1"/>
  <c r="S3298" i="1"/>
  <c r="R3298" i="1"/>
  <c r="Q3298" i="1"/>
  <c r="P3298" i="1"/>
  <c r="O3298" i="1"/>
  <c r="N3298" i="1"/>
  <c r="M3298" i="1"/>
  <c r="L3298" i="1"/>
  <c r="K3298" i="1"/>
  <c r="J3298" i="1"/>
  <c r="I3298" i="1"/>
  <c r="H3298" i="1"/>
  <c r="G3298" i="1"/>
  <c r="F3298" i="1"/>
  <c r="E3298" i="1"/>
  <c r="D3298" i="1"/>
  <c r="C3298" i="1"/>
  <c r="X3297" i="1"/>
  <c r="W3297" i="1"/>
  <c r="V3297" i="1"/>
  <c r="U3297" i="1"/>
  <c r="T3297" i="1"/>
  <c r="S3297" i="1"/>
  <c r="R3297" i="1"/>
  <c r="Q3297" i="1"/>
  <c r="P3297" i="1"/>
  <c r="O3297" i="1"/>
  <c r="N3297" i="1"/>
  <c r="M3297" i="1"/>
  <c r="L3297" i="1"/>
  <c r="K3297" i="1"/>
  <c r="J3297" i="1"/>
  <c r="I3297" i="1"/>
  <c r="H3297" i="1"/>
  <c r="G3297" i="1"/>
  <c r="F3297" i="1"/>
  <c r="E3297" i="1"/>
  <c r="D3297" i="1"/>
  <c r="C3297" i="1"/>
  <c r="X3296" i="1"/>
  <c r="W3296" i="1"/>
  <c r="V3296" i="1"/>
  <c r="U3296" i="1"/>
  <c r="T3296" i="1"/>
  <c r="S3296" i="1"/>
  <c r="R3296" i="1"/>
  <c r="Q3296" i="1"/>
  <c r="P3296" i="1"/>
  <c r="O3296" i="1"/>
  <c r="N3296" i="1"/>
  <c r="M3296" i="1"/>
  <c r="L3296" i="1"/>
  <c r="K3296" i="1"/>
  <c r="J3296" i="1"/>
  <c r="I3296" i="1"/>
  <c r="H3296" i="1"/>
  <c r="G3296" i="1"/>
  <c r="F3296" i="1"/>
  <c r="E3296" i="1"/>
  <c r="D3296" i="1"/>
  <c r="C3296" i="1"/>
  <c r="X3295" i="1"/>
  <c r="W3295" i="1"/>
  <c r="V3295" i="1"/>
  <c r="U3295" i="1"/>
  <c r="T3295" i="1"/>
  <c r="S3295" i="1"/>
  <c r="R3295" i="1"/>
  <c r="Q3295" i="1"/>
  <c r="P3295" i="1"/>
  <c r="O3295" i="1"/>
  <c r="N3295" i="1"/>
  <c r="M3295" i="1"/>
  <c r="L3295" i="1"/>
  <c r="K3295" i="1"/>
  <c r="J3295" i="1"/>
  <c r="I3295" i="1"/>
  <c r="H3295" i="1"/>
  <c r="G3295" i="1"/>
  <c r="F3295" i="1"/>
  <c r="E3295" i="1"/>
  <c r="D3295" i="1"/>
  <c r="C3295" i="1"/>
  <c r="X3294" i="1"/>
  <c r="W3294" i="1"/>
  <c r="V3294" i="1"/>
  <c r="U3294" i="1"/>
  <c r="T3294" i="1"/>
  <c r="S3294" i="1"/>
  <c r="R3294" i="1"/>
  <c r="Q3294" i="1"/>
  <c r="P3294" i="1"/>
  <c r="O3294" i="1"/>
  <c r="N3294" i="1"/>
  <c r="M3294" i="1"/>
  <c r="L3294" i="1"/>
  <c r="K3294" i="1"/>
  <c r="J3294" i="1"/>
  <c r="I3294" i="1"/>
  <c r="H3294" i="1"/>
  <c r="G3294" i="1"/>
  <c r="F3294" i="1"/>
  <c r="E3294" i="1"/>
  <c r="D3294" i="1"/>
  <c r="C3294" i="1"/>
  <c r="X3293" i="1"/>
  <c r="W3293" i="1"/>
  <c r="V3293" i="1"/>
  <c r="U3293" i="1"/>
  <c r="T3293" i="1"/>
  <c r="S3293" i="1"/>
  <c r="R3293" i="1"/>
  <c r="Q3293" i="1"/>
  <c r="P3293" i="1"/>
  <c r="O3293" i="1"/>
  <c r="N3293" i="1"/>
  <c r="M3293" i="1"/>
  <c r="L3293" i="1"/>
  <c r="K3293" i="1"/>
  <c r="J3293" i="1"/>
  <c r="I3293" i="1"/>
  <c r="H3293" i="1"/>
  <c r="G3293" i="1"/>
  <c r="F3293" i="1"/>
  <c r="E3293" i="1"/>
  <c r="D3293" i="1"/>
  <c r="C3293" i="1"/>
  <c r="X3292" i="1"/>
  <c r="W3292" i="1"/>
  <c r="V3292" i="1"/>
  <c r="U3292" i="1"/>
  <c r="T3292" i="1"/>
  <c r="S3292" i="1"/>
  <c r="R3292" i="1"/>
  <c r="Q3292" i="1"/>
  <c r="P3292" i="1"/>
  <c r="O3292" i="1"/>
  <c r="N3292" i="1"/>
  <c r="M3292" i="1"/>
  <c r="L3292" i="1"/>
  <c r="K3292" i="1"/>
  <c r="J3292" i="1"/>
  <c r="I3292" i="1"/>
  <c r="H3292" i="1"/>
  <c r="G3292" i="1"/>
  <c r="F3292" i="1"/>
  <c r="E3292" i="1"/>
  <c r="D3292" i="1"/>
  <c r="C3292" i="1"/>
  <c r="X3291" i="1"/>
  <c r="W3291" i="1"/>
  <c r="V3291" i="1"/>
  <c r="U3291" i="1"/>
  <c r="T3291" i="1"/>
  <c r="S3291" i="1"/>
  <c r="R3291" i="1"/>
  <c r="Q3291" i="1"/>
  <c r="P3291" i="1"/>
  <c r="O3291" i="1"/>
  <c r="N3291" i="1"/>
  <c r="M3291" i="1"/>
  <c r="L3291" i="1"/>
  <c r="K3291" i="1"/>
  <c r="J3291" i="1"/>
  <c r="I3291" i="1"/>
  <c r="H3291" i="1"/>
  <c r="G3291" i="1"/>
  <c r="F3291" i="1"/>
  <c r="E3291" i="1"/>
  <c r="D3291" i="1"/>
  <c r="C3291" i="1"/>
  <c r="X3290" i="1"/>
  <c r="W3290" i="1"/>
  <c r="V3290" i="1"/>
  <c r="U3290" i="1"/>
  <c r="T3290" i="1"/>
  <c r="S3290" i="1"/>
  <c r="R3290" i="1"/>
  <c r="Q3290" i="1"/>
  <c r="P3290" i="1"/>
  <c r="O3290" i="1"/>
  <c r="N3290" i="1"/>
  <c r="M3290" i="1"/>
  <c r="L3290" i="1"/>
  <c r="K3290" i="1"/>
  <c r="J3290" i="1"/>
  <c r="I3290" i="1"/>
  <c r="H3290" i="1"/>
  <c r="G3290" i="1"/>
  <c r="F3290" i="1"/>
  <c r="E3290" i="1"/>
  <c r="D3290" i="1"/>
  <c r="C3290" i="1"/>
  <c r="X3289" i="1"/>
  <c r="W3289" i="1"/>
  <c r="V3289" i="1"/>
  <c r="U3289" i="1"/>
  <c r="T3289" i="1"/>
  <c r="S3289" i="1"/>
  <c r="R3289" i="1"/>
  <c r="Q3289" i="1"/>
  <c r="P3289" i="1"/>
  <c r="O3289" i="1"/>
  <c r="N3289" i="1"/>
  <c r="M3289" i="1"/>
  <c r="L3289" i="1"/>
  <c r="K3289" i="1"/>
  <c r="J3289" i="1"/>
  <c r="I3289" i="1"/>
  <c r="H3289" i="1"/>
  <c r="G3289" i="1"/>
  <c r="F3289" i="1"/>
  <c r="E3289" i="1"/>
  <c r="D3289" i="1"/>
  <c r="C3289" i="1"/>
  <c r="X3288" i="1"/>
  <c r="W3288" i="1"/>
  <c r="V3288" i="1"/>
  <c r="U3288" i="1"/>
  <c r="T3288" i="1"/>
  <c r="S3288" i="1"/>
  <c r="R3288" i="1"/>
  <c r="Q3288" i="1"/>
  <c r="P3288" i="1"/>
  <c r="O3288" i="1"/>
  <c r="N3288" i="1"/>
  <c r="M3288" i="1"/>
  <c r="L3288" i="1"/>
  <c r="K3288" i="1"/>
  <c r="J3288" i="1"/>
  <c r="I3288" i="1"/>
  <c r="H3288" i="1"/>
  <c r="G3288" i="1"/>
  <c r="F3288" i="1"/>
  <c r="E3288" i="1"/>
  <c r="D3288" i="1"/>
  <c r="C3288" i="1"/>
  <c r="X3287" i="1"/>
  <c r="W3287" i="1"/>
  <c r="V3287" i="1"/>
  <c r="U3287" i="1"/>
  <c r="T3287" i="1"/>
  <c r="S3287" i="1"/>
  <c r="R3287" i="1"/>
  <c r="Q3287" i="1"/>
  <c r="P3287" i="1"/>
  <c r="O3287" i="1"/>
  <c r="N3287" i="1"/>
  <c r="M3287" i="1"/>
  <c r="L3287" i="1"/>
  <c r="K3287" i="1"/>
  <c r="J3287" i="1"/>
  <c r="I3287" i="1"/>
  <c r="H3287" i="1"/>
  <c r="G3287" i="1"/>
  <c r="F3287" i="1"/>
  <c r="E3287" i="1"/>
  <c r="D3287" i="1"/>
  <c r="C3287" i="1"/>
  <c r="X3286" i="1"/>
  <c r="W3286" i="1"/>
  <c r="V3286" i="1"/>
  <c r="U3286" i="1"/>
  <c r="T3286" i="1"/>
  <c r="S3286" i="1"/>
  <c r="R3286" i="1"/>
  <c r="Q3286" i="1"/>
  <c r="P3286" i="1"/>
  <c r="O3286" i="1"/>
  <c r="N3286" i="1"/>
  <c r="M3286" i="1"/>
  <c r="L3286" i="1"/>
  <c r="K3286" i="1"/>
  <c r="J3286" i="1"/>
  <c r="I3286" i="1"/>
  <c r="H3286" i="1"/>
  <c r="G3286" i="1"/>
  <c r="F3286" i="1"/>
  <c r="E3286" i="1"/>
  <c r="D3286" i="1"/>
  <c r="C3286" i="1"/>
  <c r="X3285" i="1"/>
  <c r="W3285" i="1"/>
  <c r="V3285" i="1"/>
  <c r="U3285" i="1"/>
  <c r="T3285" i="1"/>
  <c r="S3285" i="1"/>
  <c r="R3285" i="1"/>
  <c r="Q3285" i="1"/>
  <c r="P3285" i="1"/>
  <c r="O3285" i="1"/>
  <c r="N3285" i="1"/>
  <c r="M3285" i="1"/>
  <c r="L3285" i="1"/>
  <c r="K3285" i="1"/>
  <c r="J3285" i="1"/>
  <c r="I3285" i="1"/>
  <c r="H3285" i="1"/>
  <c r="G3285" i="1"/>
  <c r="F3285" i="1"/>
  <c r="E3285" i="1"/>
  <c r="D3285" i="1"/>
  <c r="C3285" i="1"/>
  <c r="X3284" i="1"/>
  <c r="W3284" i="1"/>
  <c r="V3284" i="1"/>
  <c r="U3284" i="1"/>
  <c r="T3284" i="1"/>
  <c r="S3284" i="1"/>
  <c r="R3284" i="1"/>
  <c r="Q3284" i="1"/>
  <c r="P3284" i="1"/>
  <c r="O3284" i="1"/>
  <c r="N3284" i="1"/>
  <c r="M3284" i="1"/>
  <c r="L3284" i="1"/>
  <c r="K3284" i="1"/>
  <c r="J3284" i="1"/>
  <c r="I3284" i="1"/>
  <c r="H3284" i="1"/>
  <c r="G3284" i="1"/>
  <c r="F3284" i="1"/>
  <c r="E3284" i="1"/>
  <c r="D3284" i="1"/>
  <c r="C3284" i="1"/>
  <c r="X3283" i="1"/>
  <c r="W3283" i="1"/>
  <c r="V3283" i="1"/>
  <c r="U3283" i="1"/>
  <c r="T3283" i="1"/>
  <c r="S3283" i="1"/>
  <c r="R3283" i="1"/>
  <c r="Q3283" i="1"/>
  <c r="P3283" i="1"/>
  <c r="O3283" i="1"/>
  <c r="N3283" i="1"/>
  <c r="M3283" i="1"/>
  <c r="L3283" i="1"/>
  <c r="K3283" i="1"/>
  <c r="J3283" i="1"/>
  <c r="I3283" i="1"/>
  <c r="H3283" i="1"/>
  <c r="G3283" i="1"/>
  <c r="F3283" i="1"/>
  <c r="E3283" i="1"/>
  <c r="D3283" i="1"/>
  <c r="C3283" i="1"/>
  <c r="X3282" i="1"/>
  <c r="W3282" i="1"/>
  <c r="V3282" i="1"/>
  <c r="U3282" i="1"/>
  <c r="T3282" i="1"/>
  <c r="S3282" i="1"/>
  <c r="R3282" i="1"/>
  <c r="Q3282" i="1"/>
  <c r="P3282" i="1"/>
  <c r="O3282" i="1"/>
  <c r="N3282" i="1"/>
  <c r="M3282" i="1"/>
  <c r="L3282" i="1"/>
  <c r="K3282" i="1"/>
  <c r="J3282" i="1"/>
  <c r="I3282" i="1"/>
  <c r="H3282" i="1"/>
  <c r="G3282" i="1"/>
  <c r="F3282" i="1"/>
  <c r="E3282" i="1"/>
  <c r="D3282" i="1"/>
  <c r="C3282" i="1"/>
  <c r="X3281" i="1"/>
  <c r="W3281" i="1"/>
  <c r="V3281" i="1"/>
  <c r="U3281" i="1"/>
  <c r="T3281" i="1"/>
  <c r="S3281" i="1"/>
  <c r="R3281" i="1"/>
  <c r="Q3281" i="1"/>
  <c r="P3281" i="1"/>
  <c r="O3281" i="1"/>
  <c r="N3281" i="1"/>
  <c r="M3281" i="1"/>
  <c r="L3281" i="1"/>
  <c r="K3281" i="1"/>
  <c r="J3281" i="1"/>
  <c r="I3281" i="1"/>
  <c r="H3281" i="1"/>
  <c r="G3281" i="1"/>
  <c r="F3281" i="1"/>
  <c r="E3281" i="1"/>
  <c r="D3281" i="1"/>
  <c r="C3281" i="1"/>
  <c r="X3280" i="1"/>
  <c r="W3280" i="1"/>
  <c r="V3280" i="1"/>
  <c r="U3280" i="1"/>
  <c r="T3280" i="1"/>
  <c r="S3280" i="1"/>
  <c r="R3280" i="1"/>
  <c r="Q3280" i="1"/>
  <c r="P3280" i="1"/>
  <c r="O3280" i="1"/>
  <c r="N3280" i="1"/>
  <c r="M3280" i="1"/>
  <c r="L3280" i="1"/>
  <c r="K3280" i="1"/>
  <c r="J3280" i="1"/>
  <c r="I3280" i="1"/>
  <c r="H3280" i="1"/>
  <c r="G3280" i="1"/>
  <c r="F3280" i="1"/>
  <c r="E3280" i="1"/>
  <c r="D3280" i="1"/>
  <c r="C3280" i="1"/>
  <c r="X3279" i="1"/>
  <c r="W3279" i="1"/>
  <c r="V3279" i="1"/>
  <c r="U3279" i="1"/>
  <c r="T3279" i="1"/>
  <c r="S3279" i="1"/>
  <c r="R3279" i="1"/>
  <c r="Q3279" i="1"/>
  <c r="P3279" i="1"/>
  <c r="O3279" i="1"/>
  <c r="N3279" i="1"/>
  <c r="M3279" i="1"/>
  <c r="L3279" i="1"/>
  <c r="K3279" i="1"/>
  <c r="J3279" i="1"/>
  <c r="I3279" i="1"/>
  <c r="H3279" i="1"/>
  <c r="G3279" i="1"/>
  <c r="F3279" i="1"/>
  <c r="E3279" i="1"/>
  <c r="D3279" i="1"/>
  <c r="C3279" i="1"/>
  <c r="X3278" i="1"/>
  <c r="W3278" i="1"/>
  <c r="V3278" i="1"/>
  <c r="U3278" i="1"/>
  <c r="T3278" i="1"/>
  <c r="S3278" i="1"/>
  <c r="R3278" i="1"/>
  <c r="Q3278" i="1"/>
  <c r="P3278" i="1"/>
  <c r="O3278" i="1"/>
  <c r="N3278" i="1"/>
  <c r="M3278" i="1"/>
  <c r="L3278" i="1"/>
  <c r="K3278" i="1"/>
  <c r="J3278" i="1"/>
  <c r="I3278" i="1"/>
  <c r="H3278" i="1"/>
  <c r="G3278" i="1"/>
  <c r="F3278" i="1"/>
  <c r="E3278" i="1"/>
  <c r="D3278" i="1"/>
  <c r="C3278" i="1"/>
  <c r="X3277" i="1"/>
  <c r="W3277" i="1"/>
  <c r="V3277" i="1"/>
  <c r="U3277" i="1"/>
  <c r="T3277" i="1"/>
  <c r="S3277" i="1"/>
  <c r="R3277" i="1"/>
  <c r="Q3277" i="1"/>
  <c r="P3277" i="1"/>
  <c r="O3277" i="1"/>
  <c r="N3277" i="1"/>
  <c r="M3277" i="1"/>
  <c r="L3277" i="1"/>
  <c r="K3277" i="1"/>
  <c r="J3277" i="1"/>
  <c r="I3277" i="1"/>
  <c r="H3277" i="1"/>
  <c r="G3277" i="1"/>
  <c r="F3277" i="1"/>
  <c r="E3277" i="1"/>
  <c r="D3277" i="1"/>
  <c r="C3277" i="1"/>
  <c r="X3276" i="1"/>
  <c r="W3276" i="1"/>
  <c r="V3276" i="1"/>
  <c r="U3276" i="1"/>
  <c r="T3276" i="1"/>
  <c r="S3276" i="1"/>
  <c r="R3276" i="1"/>
  <c r="Q3276" i="1"/>
  <c r="P3276" i="1"/>
  <c r="O3276" i="1"/>
  <c r="N3276" i="1"/>
  <c r="M3276" i="1"/>
  <c r="L3276" i="1"/>
  <c r="K3276" i="1"/>
  <c r="J3276" i="1"/>
  <c r="I3276" i="1"/>
  <c r="H3276" i="1"/>
  <c r="G3276" i="1"/>
  <c r="F3276" i="1"/>
  <c r="E3276" i="1"/>
  <c r="D3276" i="1"/>
  <c r="C3276" i="1"/>
  <c r="X3275" i="1"/>
  <c r="W3275" i="1"/>
  <c r="V3275" i="1"/>
  <c r="U3275" i="1"/>
  <c r="T3275" i="1"/>
  <c r="S3275" i="1"/>
  <c r="R3275" i="1"/>
  <c r="Q3275" i="1"/>
  <c r="P3275" i="1"/>
  <c r="O3275" i="1"/>
  <c r="N3275" i="1"/>
  <c r="M3275" i="1"/>
  <c r="L3275" i="1"/>
  <c r="K3275" i="1"/>
  <c r="J3275" i="1"/>
  <c r="I3275" i="1"/>
  <c r="H3275" i="1"/>
  <c r="G3275" i="1"/>
  <c r="F3275" i="1"/>
  <c r="E3275" i="1"/>
  <c r="D3275" i="1"/>
  <c r="C3275" i="1"/>
  <c r="X3274" i="1"/>
  <c r="W3274" i="1"/>
  <c r="V3274" i="1"/>
  <c r="U3274" i="1"/>
  <c r="T3274" i="1"/>
  <c r="S3274" i="1"/>
  <c r="R3274" i="1"/>
  <c r="Q3274" i="1"/>
  <c r="P3274" i="1"/>
  <c r="O3274" i="1"/>
  <c r="N3274" i="1"/>
  <c r="M3274" i="1"/>
  <c r="L3274" i="1"/>
  <c r="K3274" i="1"/>
  <c r="J3274" i="1"/>
  <c r="I3274" i="1"/>
  <c r="H3274" i="1"/>
  <c r="G3274" i="1"/>
  <c r="F3274" i="1"/>
  <c r="E3274" i="1"/>
  <c r="D3274" i="1"/>
  <c r="C3274" i="1"/>
  <c r="X3273" i="1"/>
  <c r="W3273" i="1"/>
  <c r="V3273" i="1"/>
  <c r="U3273" i="1"/>
  <c r="T3273" i="1"/>
  <c r="S3273" i="1"/>
  <c r="R3273" i="1"/>
  <c r="Q3273" i="1"/>
  <c r="P3273" i="1"/>
  <c r="O3273" i="1"/>
  <c r="N3273" i="1"/>
  <c r="M3273" i="1"/>
  <c r="L3273" i="1"/>
  <c r="K3273" i="1"/>
  <c r="J3273" i="1"/>
  <c r="I3273" i="1"/>
  <c r="H3273" i="1"/>
  <c r="G3273" i="1"/>
  <c r="F3273" i="1"/>
  <c r="E3273" i="1"/>
  <c r="D3273" i="1"/>
  <c r="C3273" i="1"/>
  <c r="X3272" i="1"/>
  <c r="W3272" i="1"/>
  <c r="V3272" i="1"/>
  <c r="U3272" i="1"/>
  <c r="T3272" i="1"/>
  <c r="S3272" i="1"/>
  <c r="R3272" i="1"/>
  <c r="Q3272" i="1"/>
  <c r="P3272" i="1"/>
  <c r="O3272" i="1"/>
  <c r="N3272" i="1"/>
  <c r="M3272" i="1"/>
  <c r="L3272" i="1"/>
  <c r="K3272" i="1"/>
  <c r="J3272" i="1"/>
  <c r="I3272" i="1"/>
  <c r="H3272" i="1"/>
  <c r="G3272" i="1"/>
  <c r="F3272" i="1"/>
  <c r="E3272" i="1"/>
  <c r="D3272" i="1"/>
  <c r="C3272" i="1"/>
  <c r="X3271" i="1"/>
  <c r="W3271" i="1"/>
  <c r="V3271" i="1"/>
  <c r="U3271" i="1"/>
  <c r="T3271" i="1"/>
  <c r="S3271" i="1"/>
  <c r="R3271" i="1"/>
  <c r="Q3271" i="1"/>
  <c r="P3271" i="1"/>
  <c r="O3271" i="1"/>
  <c r="N3271" i="1"/>
  <c r="M3271" i="1"/>
  <c r="L3271" i="1"/>
  <c r="K3271" i="1"/>
  <c r="J3271" i="1"/>
  <c r="I3271" i="1"/>
  <c r="H3271" i="1"/>
  <c r="G3271" i="1"/>
  <c r="F3271" i="1"/>
  <c r="E3271" i="1"/>
  <c r="D3271" i="1"/>
  <c r="C3271" i="1"/>
  <c r="X3270" i="1"/>
  <c r="W3270" i="1"/>
  <c r="V3270" i="1"/>
  <c r="U3270" i="1"/>
  <c r="T3270" i="1"/>
  <c r="S3270" i="1"/>
  <c r="R3270" i="1"/>
  <c r="Q3270" i="1"/>
  <c r="P3270" i="1"/>
  <c r="O3270" i="1"/>
  <c r="N3270" i="1"/>
  <c r="M3270" i="1"/>
  <c r="L3270" i="1"/>
  <c r="K3270" i="1"/>
  <c r="J3270" i="1"/>
  <c r="I3270" i="1"/>
  <c r="H3270" i="1"/>
  <c r="G3270" i="1"/>
  <c r="F3270" i="1"/>
  <c r="E3270" i="1"/>
  <c r="D3270" i="1"/>
  <c r="C3270" i="1"/>
  <c r="X3269" i="1"/>
  <c r="W3269" i="1"/>
  <c r="V3269" i="1"/>
  <c r="U3269" i="1"/>
  <c r="T3269" i="1"/>
  <c r="S3269" i="1"/>
  <c r="R3269" i="1"/>
  <c r="Q3269" i="1"/>
  <c r="P3269" i="1"/>
  <c r="O3269" i="1"/>
  <c r="N3269" i="1"/>
  <c r="M3269" i="1"/>
  <c r="L3269" i="1"/>
  <c r="K3269" i="1"/>
  <c r="J3269" i="1"/>
  <c r="I3269" i="1"/>
  <c r="H3269" i="1"/>
  <c r="G3269" i="1"/>
  <c r="F3269" i="1"/>
  <c r="E3269" i="1"/>
  <c r="D3269" i="1"/>
  <c r="C3269" i="1"/>
  <c r="X3268" i="1"/>
  <c r="W3268" i="1"/>
  <c r="V3268" i="1"/>
  <c r="U3268" i="1"/>
  <c r="T3268" i="1"/>
  <c r="S3268" i="1"/>
  <c r="R3268" i="1"/>
  <c r="Q3268" i="1"/>
  <c r="P3268" i="1"/>
  <c r="O3268" i="1"/>
  <c r="N3268" i="1"/>
  <c r="M3268" i="1"/>
  <c r="L3268" i="1"/>
  <c r="K3268" i="1"/>
  <c r="J3268" i="1"/>
  <c r="I3268" i="1"/>
  <c r="H3268" i="1"/>
  <c r="G3268" i="1"/>
  <c r="F3268" i="1"/>
  <c r="E3268" i="1"/>
  <c r="D3268" i="1"/>
  <c r="C3268" i="1"/>
  <c r="X3267" i="1"/>
  <c r="W3267" i="1"/>
  <c r="V3267" i="1"/>
  <c r="U3267" i="1"/>
  <c r="T3267" i="1"/>
  <c r="S3267" i="1"/>
  <c r="R3267" i="1"/>
  <c r="Q3267" i="1"/>
  <c r="P3267" i="1"/>
  <c r="O3267" i="1"/>
  <c r="N3267" i="1"/>
  <c r="M3267" i="1"/>
  <c r="L3267" i="1"/>
  <c r="K3267" i="1"/>
  <c r="J3267" i="1"/>
  <c r="I3267" i="1"/>
  <c r="H3267" i="1"/>
  <c r="G3267" i="1"/>
  <c r="F3267" i="1"/>
  <c r="E3267" i="1"/>
  <c r="D3267" i="1"/>
  <c r="C3267" i="1"/>
  <c r="X3266" i="1"/>
  <c r="W3266" i="1"/>
  <c r="V3266" i="1"/>
  <c r="U3266" i="1"/>
  <c r="T3266" i="1"/>
  <c r="S3266" i="1"/>
  <c r="R3266" i="1"/>
  <c r="Q3266" i="1"/>
  <c r="P3266" i="1"/>
  <c r="O3266" i="1"/>
  <c r="N3266" i="1"/>
  <c r="M3266" i="1"/>
  <c r="L3266" i="1"/>
  <c r="K3266" i="1"/>
  <c r="J3266" i="1"/>
  <c r="I3266" i="1"/>
  <c r="H3266" i="1"/>
  <c r="G3266" i="1"/>
  <c r="F3266" i="1"/>
  <c r="E3266" i="1"/>
  <c r="D3266" i="1"/>
  <c r="C3266" i="1"/>
  <c r="X3265" i="1"/>
  <c r="W3265" i="1"/>
  <c r="V3265" i="1"/>
  <c r="U3265" i="1"/>
  <c r="T3265" i="1"/>
  <c r="S3265" i="1"/>
  <c r="R3265" i="1"/>
  <c r="Q3265" i="1"/>
  <c r="P3265" i="1"/>
  <c r="O3265" i="1"/>
  <c r="N3265" i="1"/>
  <c r="M3265" i="1"/>
  <c r="L3265" i="1"/>
  <c r="K3265" i="1"/>
  <c r="J3265" i="1"/>
  <c r="I3265" i="1"/>
  <c r="H3265" i="1"/>
  <c r="G3265" i="1"/>
  <c r="F3265" i="1"/>
  <c r="E3265" i="1"/>
  <c r="D3265" i="1"/>
  <c r="C3265" i="1"/>
  <c r="X3264" i="1"/>
  <c r="W3264" i="1"/>
  <c r="V3264" i="1"/>
  <c r="U3264" i="1"/>
  <c r="T3264" i="1"/>
  <c r="S3264" i="1"/>
  <c r="R3264" i="1"/>
  <c r="Q3264" i="1"/>
  <c r="P3264" i="1"/>
  <c r="O3264" i="1"/>
  <c r="N3264" i="1"/>
  <c r="M3264" i="1"/>
  <c r="L3264" i="1"/>
  <c r="K3264" i="1"/>
  <c r="J3264" i="1"/>
  <c r="I3264" i="1"/>
  <c r="H3264" i="1"/>
  <c r="G3264" i="1"/>
  <c r="F3264" i="1"/>
  <c r="E3264" i="1"/>
  <c r="D3264" i="1"/>
  <c r="C3264" i="1"/>
  <c r="X3263" i="1"/>
  <c r="W3263" i="1"/>
  <c r="V3263" i="1"/>
  <c r="U3263" i="1"/>
  <c r="T3263" i="1"/>
  <c r="S3263" i="1"/>
  <c r="R3263" i="1"/>
  <c r="Q3263" i="1"/>
  <c r="P3263" i="1"/>
  <c r="O3263" i="1"/>
  <c r="N3263" i="1"/>
  <c r="M3263" i="1"/>
  <c r="L3263" i="1"/>
  <c r="K3263" i="1"/>
  <c r="J3263" i="1"/>
  <c r="I3263" i="1"/>
  <c r="H3263" i="1"/>
  <c r="G3263" i="1"/>
  <c r="F3263" i="1"/>
  <c r="E3263" i="1"/>
  <c r="D3263" i="1"/>
  <c r="C3263" i="1"/>
  <c r="X3262" i="1"/>
  <c r="W3262" i="1"/>
  <c r="V3262" i="1"/>
  <c r="U3262" i="1"/>
  <c r="T3262" i="1"/>
  <c r="S3262" i="1"/>
  <c r="R3262" i="1"/>
  <c r="Q3262" i="1"/>
  <c r="P3262" i="1"/>
  <c r="O3262" i="1"/>
  <c r="N3262" i="1"/>
  <c r="M3262" i="1"/>
  <c r="L3262" i="1"/>
  <c r="K3262" i="1"/>
  <c r="J3262" i="1"/>
  <c r="I3262" i="1"/>
  <c r="H3262" i="1"/>
  <c r="G3262" i="1"/>
  <c r="F3262" i="1"/>
  <c r="E3262" i="1"/>
  <c r="D3262" i="1"/>
  <c r="C3262" i="1"/>
  <c r="X3261" i="1"/>
  <c r="W3261" i="1"/>
  <c r="V3261" i="1"/>
  <c r="U3261" i="1"/>
  <c r="T3261" i="1"/>
  <c r="S3261" i="1"/>
  <c r="R3261" i="1"/>
  <c r="Q3261" i="1"/>
  <c r="P3261" i="1"/>
  <c r="O3261" i="1"/>
  <c r="N3261" i="1"/>
  <c r="M3261" i="1"/>
  <c r="L3261" i="1"/>
  <c r="K3261" i="1"/>
  <c r="J3261" i="1"/>
  <c r="I3261" i="1"/>
  <c r="H3261" i="1"/>
  <c r="G3261" i="1"/>
  <c r="F3261" i="1"/>
  <c r="E3261" i="1"/>
  <c r="D3261" i="1"/>
  <c r="C3261" i="1"/>
  <c r="X3260" i="1"/>
  <c r="W3260" i="1"/>
  <c r="V3260" i="1"/>
  <c r="U3260" i="1"/>
  <c r="T3260" i="1"/>
  <c r="S3260" i="1"/>
  <c r="R3260" i="1"/>
  <c r="Q3260" i="1"/>
  <c r="P3260" i="1"/>
  <c r="O3260" i="1"/>
  <c r="N3260" i="1"/>
  <c r="M3260" i="1"/>
  <c r="L3260" i="1"/>
  <c r="K3260" i="1"/>
  <c r="J3260" i="1"/>
  <c r="I3260" i="1"/>
  <c r="H3260" i="1"/>
  <c r="G3260" i="1"/>
  <c r="F3260" i="1"/>
  <c r="E3260" i="1"/>
  <c r="D3260" i="1"/>
  <c r="C3260" i="1"/>
  <c r="X3259" i="1"/>
  <c r="W3259" i="1"/>
  <c r="V3259" i="1"/>
  <c r="U3259" i="1"/>
  <c r="T3259" i="1"/>
  <c r="S3259" i="1"/>
  <c r="R3259" i="1"/>
  <c r="Q3259" i="1"/>
  <c r="P3259" i="1"/>
  <c r="O3259" i="1"/>
  <c r="N3259" i="1"/>
  <c r="M3259" i="1"/>
  <c r="L3259" i="1"/>
  <c r="K3259" i="1"/>
  <c r="J3259" i="1"/>
  <c r="I3259" i="1"/>
  <c r="H3259" i="1"/>
  <c r="G3259" i="1"/>
  <c r="F3259" i="1"/>
  <c r="E3259" i="1"/>
  <c r="D3259" i="1"/>
  <c r="C3259" i="1"/>
  <c r="X3258" i="1"/>
  <c r="W3258" i="1"/>
  <c r="V3258" i="1"/>
  <c r="U3258" i="1"/>
  <c r="T3258" i="1"/>
  <c r="S3258" i="1"/>
  <c r="R3258" i="1"/>
  <c r="Q3258" i="1"/>
  <c r="P3258" i="1"/>
  <c r="O3258" i="1"/>
  <c r="N3258" i="1"/>
  <c r="M3258" i="1"/>
  <c r="L3258" i="1"/>
  <c r="K3258" i="1"/>
  <c r="J3258" i="1"/>
  <c r="I3258" i="1"/>
  <c r="H3258" i="1"/>
  <c r="G3258" i="1"/>
  <c r="F3258" i="1"/>
  <c r="E3258" i="1"/>
  <c r="D3258" i="1"/>
  <c r="C3258" i="1"/>
  <c r="X3257" i="1"/>
  <c r="W3257" i="1"/>
  <c r="V3257" i="1"/>
  <c r="U3257" i="1"/>
  <c r="T3257" i="1"/>
  <c r="S3257" i="1"/>
  <c r="R3257" i="1"/>
  <c r="Q3257" i="1"/>
  <c r="P3257" i="1"/>
  <c r="O3257" i="1"/>
  <c r="N3257" i="1"/>
  <c r="M3257" i="1"/>
  <c r="L3257" i="1"/>
  <c r="K3257" i="1"/>
  <c r="J3257" i="1"/>
  <c r="I3257" i="1"/>
  <c r="H3257" i="1"/>
  <c r="G3257" i="1"/>
  <c r="F3257" i="1"/>
  <c r="E3257" i="1"/>
  <c r="D3257" i="1"/>
  <c r="C3257" i="1"/>
  <c r="X3256" i="1"/>
  <c r="W3256" i="1"/>
  <c r="V3256" i="1"/>
  <c r="U3256" i="1"/>
  <c r="T3256" i="1"/>
  <c r="S3256" i="1"/>
  <c r="R3256" i="1"/>
  <c r="Q3256" i="1"/>
  <c r="P3256" i="1"/>
  <c r="O3256" i="1"/>
  <c r="N3256" i="1"/>
  <c r="M3256" i="1"/>
  <c r="L3256" i="1"/>
  <c r="K3256" i="1"/>
  <c r="J3256" i="1"/>
  <c r="I3256" i="1"/>
  <c r="H3256" i="1"/>
  <c r="G3256" i="1"/>
  <c r="F3256" i="1"/>
  <c r="E3256" i="1"/>
  <c r="D3256" i="1"/>
  <c r="C3256" i="1"/>
  <c r="X3255" i="1"/>
  <c r="W3255" i="1"/>
  <c r="V3255" i="1"/>
  <c r="U3255" i="1"/>
  <c r="T3255" i="1"/>
  <c r="S3255" i="1"/>
  <c r="R3255" i="1"/>
  <c r="Q3255" i="1"/>
  <c r="P3255" i="1"/>
  <c r="O3255" i="1"/>
  <c r="N3255" i="1"/>
  <c r="M3255" i="1"/>
  <c r="L3255" i="1"/>
  <c r="K3255" i="1"/>
  <c r="J3255" i="1"/>
  <c r="I3255" i="1"/>
  <c r="H3255" i="1"/>
  <c r="G3255" i="1"/>
  <c r="F3255" i="1"/>
  <c r="E3255" i="1"/>
  <c r="D3255" i="1"/>
  <c r="C3255" i="1"/>
  <c r="X3254" i="1"/>
  <c r="W3254" i="1"/>
  <c r="V3254" i="1"/>
  <c r="U3254" i="1"/>
  <c r="T3254" i="1"/>
  <c r="S3254" i="1"/>
  <c r="R3254" i="1"/>
  <c r="Q3254" i="1"/>
  <c r="P3254" i="1"/>
  <c r="O3254" i="1"/>
  <c r="N3254" i="1"/>
  <c r="M3254" i="1"/>
  <c r="L3254" i="1"/>
  <c r="K3254" i="1"/>
  <c r="J3254" i="1"/>
  <c r="I3254" i="1"/>
  <c r="H3254" i="1"/>
  <c r="G3254" i="1"/>
  <c r="F3254" i="1"/>
  <c r="E3254" i="1"/>
  <c r="D3254" i="1"/>
  <c r="C3254" i="1"/>
  <c r="X3253" i="1"/>
  <c r="W3253" i="1"/>
  <c r="V3253" i="1"/>
  <c r="U3253" i="1"/>
  <c r="T3253" i="1"/>
  <c r="S3253" i="1"/>
  <c r="R3253" i="1"/>
  <c r="Q3253" i="1"/>
  <c r="P3253" i="1"/>
  <c r="O3253" i="1"/>
  <c r="N3253" i="1"/>
  <c r="M3253" i="1"/>
  <c r="L3253" i="1"/>
  <c r="K3253" i="1"/>
  <c r="J3253" i="1"/>
  <c r="I3253" i="1"/>
  <c r="H3253" i="1"/>
  <c r="G3253" i="1"/>
  <c r="F3253" i="1"/>
  <c r="E3253" i="1"/>
  <c r="D3253" i="1"/>
  <c r="C3253" i="1"/>
  <c r="X3252" i="1"/>
  <c r="W3252" i="1"/>
  <c r="V3252" i="1"/>
  <c r="U3252" i="1"/>
  <c r="T3252" i="1"/>
  <c r="S3252" i="1"/>
  <c r="R3252" i="1"/>
  <c r="Q3252" i="1"/>
  <c r="P3252" i="1"/>
  <c r="O3252" i="1"/>
  <c r="N3252" i="1"/>
  <c r="M3252" i="1"/>
  <c r="L3252" i="1"/>
  <c r="K3252" i="1"/>
  <c r="J3252" i="1"/>
  <c r="I3252" i="1"/>
  <c r="H3252" i="1"/>
  <c r="G3252" i="1"/>
  <c r="F3252" i="1"/>
  <c r="E3252" i="1"/>
  <c r="D3252" i="1"/>
  <c r="C3252" i="1"/>
  <c r="X3251" i="1"/>
  <c r="W3251" i="1"/>
  <c r="V3251" i="1"/>
  <c r="U3251" i="1"/>
  <c r="T3251" i="1"/>
  <c r="S3251" i="1"/>
  <c r="R3251" i="1"/>
  <c r="Q3251" i="1"/>
  <c r="P3251" i="1"/>
  <c r="O3251" i="1"/>
  <c r="N3251" i="1"/>
  <c r="M3251" i="1"/>
  <c r="L3251" i="1"/>
  <c r="K3251" i="1"/>
  <c r="J3251" i="1"/>
  <c r="I3251" i="1"/>
  <c r="H3251" i="1"/>
  <c r="G3251" i="1"/>
  <c r="F3251" i="1"/>
  <c r="E3251" i="1"/>
  <c r="D3251" i="1"/>
  <c r="C3251" i="1"/>
  <c r="X3250" i="1"/>
  <c r="W3250" i="1"/>
  <c r="V3250" i="1"/>
  <c r="U3250" i="1"/>
  <c r="T3250" i="1"/>
  <c r="S3250" i="1"/>
  <c r="R3250" i="1"/>
  <c r="Q3250" i="1"/>
  <c r="P3250" i="1"/>
  <c r="O3250" i="1"/>
  <c r="N3250" i="1"/>
  <c r="M3250" i="1"/>
  <c r="L3250" i="1"/>
  <c r="K3250" i="1"/>
  <c r="J3250" i="1"/>
  <c r="I3250" i="1"/>
  <c r="H3250" i="1"/>
  <c r="G3250" i="1"/>
  <c r="F3250" i="1"/>
  <c r="E3250" i="1"/>
  <c r="D3250" i="1"/>
  <c r="C3250" i="1"/>
  <c r="X3249" i="1"/>
  <c r="W3249" i="1"/>
  <c r="V3249" i="1"/>
  <c r="U3249" i="1"/>
  <c r="T3249" i="1"/>
  <c r="S3249" i="1"/>
  <c r="R3249" i="1"/>
  <c r="Q3249" i="1"/>
  <c r="P3249" i="1"/>
  <c r="O3249" i="1"/>
  <c r="N3249" i="1"/>
  <c r="M3249" i="1"/>
  <c r="L3249" i="1"/>
  <c r="K3249" i="1"/>
  <c r="J3249" i="1"/>
  <c r="I3249" i="1"/>
  <c r="H3249" i="1"/>
  <c r="G3249" i="1"/>
  <c r="F3249" i="1"/>
  <c r="E3249" i="1"/>
  <c r="D3249" i="1"/>
  <c r="C3249" i="1"/>
  <c r="X3248" i="1"/>
  <c r="W3248" i="1"/>
  <c r="V3248" i="1"/>
  <c r="U3248" i="1"/>
  <c r="T3248" i="1"/>
  <c r="S3248" i="1"/>
  <c r="R3248" i="1"/>
  <c r="Q3248" i="1"/>
  <c r="P3248" i="1"/>
  <c r="O3248" i="1"/>
  <c r="N3248" i="1"/>
  <c r="M3248" i="1"/>
  <c r="L3248" i="1"/>
  <c r="K3248" i="1"/>
  <c r="J3248" i="1"/>
  <c r="I3248" i="1"/>
  <c r="H3248" i="1"/>
  <c r="G3248" i="1"/>
  <c r="F3248" i="1"/>
  <c r="E3248" i="1"/>
  <c r="D3248" i="1"/>
  <c r="C3248" i="1"/>
  <c r="X3247" i="1"/>
  <c r="W3247" i="1"/>
  <c r="V3247" i="1"/>
  <c r="U3247" i="1"/>
  <c r="T3247" i="1"/>
  <c r="S3247" i="1"/>
  <c r="R3247" i="1"/>
  <c r="Q3247" i="1"/>
  <c r="P3247" i="1"/>
  <c r="O3247" i="1"/>
  <c r="N3247" i="1"/>
  <c r="M3247" i="1"/>
  <c r="L3247" i="1"/>
  <c r="K3247" i="1"/>
  <c r="J3247" i="1"/>
  <c r="I3247" i="1"/>
  <c r="H3247" i="1"/>
  <c r="G3247" i="1"/>
  <c r="F3247" i="1"/>
  <c r="E3247" i="1"/>
  <c r="D3247" i="1"/>
  <c r="C3247" i="1"/>
  <c r="X3246" i="1"/>
  <c r="W3246" i="1"/>
  <c r="V3246" i="1"/>
  <c r="U3246" i="1"/>
  <c r="T3246" i="1"/>
  <c r="S3246" i="1"/>
  <c r="R3246" i="1"/>
  <c r="Q3246" i="1"/>
  <c r="P3246" i="1"/>
  <c r="O3246" i="1"/>
  <c r="N3246" i="1"/>
  <c r="M3246" i="1"/>
  <c r="L3246" i="1"/>
  <c r="K3246" i="1"/>
  <c r="J3246" i="1"/>
  <c r="I3246" i="1"/>
  <c r="H3246" i="1"/>
  <c r="G3246" i="1"/>
  <c r="F3246" i="1"/>
  <c r="E3246" i="1"/>
  <c r="D3246" i="1"/>
  <c r="C3246" i="1"/>
  <c r="X3245" i="1"/>
  <c r="W3245" i="1"/>
  <c r="V3245" i="1"/>
  <c r="U3245" i="1"/>
  <c r="T3245" i="1"/>
  <c r="S3245" i="1"/>
  <c r="R3245" i="1"/>
  <c r="Q3245" i="1"/>
  <c r="P3245" i="1"/>
  <c r="O3245" i="1"/>
  <c r="N3245" i="1"/>
  <c r="M3245" i="1"/>
  <c r="L3245" i="1"/>
  <c r="K3245" i="1"/>
  <c r="J3245" i="1"/>
  <c r="I3245" i="1"/>
  <c r="H3245" i="1"/>
  <c r="G3245" i="1"/>
  <c r="F3245" i="1"/>
  <c r="E3245" i="1"/>
  <c r="D3245" i="1"/>
  <c r="C3245" i="1"/>
  <c r="X3244" i="1"/>
  <c r="W3244" i="1"/>
  <c r="V3244" i="1"/>
  <c r="U3244" i="1"/>
  <c r="T3244" i="1"/>
  <c r="S3244" i="1"/>
  <c r="R3244" i="1"/>
  <c r="Q3244" i="1"/>
  <c r="P3244" i="1"/>
  <c r="O3244" i="1"/>
  <c r="N3244" i="1"/>
  <c r="M3244" i="1"/>
  <c r="L3244" i="1"/>
  <c r="K3244" i="1"/>
  <c r="J3244" i="1"/>
  <c r="I3244" i="1"/>
  <c r="H3244" i="1"/>
  <c r="G3244" i="1"/>
  <c r="F3244" i="1"/>
  <c r="E3244" i="1"/>
  <c r="D3244" i="1"/>
  <c r="C3244" i="1"/>
  <c r="X3243" i="1"/>
  <c r="W3243" i="1"/>
  <c r="V3243" i="1"/>
  <c r="U3243" i="1"/>
  <c r="T3243" i="1"/>
  <c r="S3243" i="1"/>
  <c r="R3243" i="1"/>
  <c r="Q3243" i="1"/>
  <c r="P3243" i="1"/>
  <c r="O3243" i="1"/>
  <c r="N3243" i="1"/>
  <c r="M3243" i="1"/>
  <c r="L3243" i="1"/>
  <c r="K3243" i="1"/>
  <c r="J3243" i="1"/>
  <c r="I3243" i="1"/>
  <c r="H3243" i="1"/>
  <c r="G3243" i="1"/>
  <c r="F3243" i="1"/>
  <c r="E3243" i="1"/>
  <c r="D3243" i="1"/>
  <c r="C3243" i="1"/>
  <c r="X3242" i="1"/>
  <c r="W3242" i="1"/>
  <c r="V3242" i="1"/>
  <c r="U3242" i="1"/>
  <c r="T3242" i="1"/>
  <c r="S3242" i="1"/>
  <c r="R3242" i="1"/>
  <c r="Q3242" i="1"/>
  <c r="P3242" i="1"/>
  <c r="O3242" i="1"/>
  <c r="N3242" i="1"/>
  <c r="M3242" i="1"/>
  <c r="L3242" i="1"/>
  <c r="K3242" i="1"/>
  <c r="J3242" i="1"/>
  <c r="I3242" i="1"/>
  <c r="H3242" i="1"/>
  <c r="G3242" i="1"/>
  <c r="F3242" i="1"/>
  <c r="E3242" i="1"/>
  <c r="D3242" i="1"/>
  <c r="C3242" i="1"/>
  <c r="X3241" i="1"/>
  <c r="W3241" i="1"/>
  <c r="V3241" i="1"/>
  <c r="U3241" i="1"/>
  <c r="T3241" i="1"/>
  <c r="S3241" i="1"/>
  <c r="R3241" i="1"/>
  <c r="Q3241" i="1"/>
  <c r="P3241" i="1"/>
  <c r="O3241" i="1"/>
  <c r="N3241" i="1"/>
  <c r="M3241" i="1"/>
  <c r="L3241" i="1"/>
  <c r="K3241" i="1"/>
  <c r="J3241" i="1"/>
  <c r="I3241" i="1"/>
  <c r="H3241" i="1"/>
  <c r="G3241" i="1"/>
  <c r="F3241" i="1"/>
  <c r="E3241" i="1"/>
  <c r="D3241" i="1"/>
  <c r="C3241" i="1"/>
  <c r="X3240" i="1"/>
  <c r="W3240" i="1"/>
  <c r="V3240" i="1"/>
  <c r="U3240" i="1"/>
  <c r="T3240" i="1"/>
  <c r="S3240" i="1"/>
  <c r="R3240" i="1"/>
  <c r="Q3240" i="1"/>
  <c r="P3240" i="1"/>
  <c r="O3240" i="1"/>
  <c r="N3240" i="1"/>
  <c r="M3240" i="1"/>
  <c r="L3240" i="1"/>
  <c r="K3240" i="1"/>
  <c r="J3240" i="1"/>
  <c r="I3240" i="1"/>
  <c r="H3240" i="1"/>
  <c r="G3240" i="1"/>
  <c r="F3240" i="1"/>
  <c r="E3240" i="1"/>
  <c r="D3240" i="1"/>
  <c r="C3240" i="1"/>
  <c r="X3239" i="1"/>
  <c r="W3239" i="1"/>
  <c r="V3239" i="1"/>
  <c r="U3239" i="1"/>
  <c r="T3239" i="1"/>
  <c r="S3239" i="1"/>
  <c r="R3239" i="1"/>
  <c r="Q3239" i="1"/>
  <c r="P3239" i="1"/>
  <c r="O3239" i="1"/>
  <c r="N3239" i="1"/>
  <c r="M3239" i="1"/>
  <c r="L3239" i="1"/>
  <c r="K3239" i="1"/>
  <c r="J3239" i="1"/>
  <c r="I3239" i="1"/>
  <c r="H3239" i="1"/>
  <c r="G3239" i="1"/>
  <c r="F3239" i="1"/>
  <c r="E3239" i="1"/>
  <c r="D3239" i="1"/>
  <c r="C3239" i="1"/>
  <c r="X3238" i="1"/>
  <c r="W3238" i="1"/>
  <c r="V3238" i="1"/>
  <c r="U3238" i="1"/>
  <c r="T3238" i="1"/>
  <c r="S3238" i="1"/>
  <c r="R3238" i="1"/>
  <c r="Q3238" i="1"/>
  <c r="P3238" i="1"/>
  <c r="O3238" i="1"/>
  <c r="N3238" i="1"/>
  <c r="M3238" i="1"/>
  <c r="L3238" i="1"/>
  <c r="K3238" i="1"/>
  <c r="J3238" i="1"/>
  <c r="I3238" i="1"/>
  <c r="H3238" i="1"/>
  <c r="G3238" i="1"/>
  <c r="F3238" i="1"/>
  <c r="E3238" i="1"/>
  <c r="D3238" i="1"/>
  <c r="C3238" i="1"/>
  <c r="X3237" i="1"/>
  <c r="W3237" i="1"/>
  <c r="V3237" i="1"/>
  <c r="U3237" i="1"/>
  <c r="T3237" i="1"/>
  <c r="S3237" i="1"/>
  <c r="R3237" i="1"/>
  <c r="Q3237" i="1"/>
  <c r="P3237" i="1"/>
  <c r="O3237" i="1"/>
  <c r="N3237" i="1"/>
  <c r="M3237" i="1"/>
  <c r="L3237" i="1"/>
  <c r="K3237" i="1"/>
  <c r="J3237" i="1"/>
  <c r="I3237" i="1"/>
  <c r="H3237" i="1"/>
  <c r="G3237" i="1"/>
  <c r="F3237" i="1"/>
  <c r="E3237" i="1"/>
  <c r="D3237" i="1"/>
  <c r="C3237" i="1"/>
  <c r="X3236" i="1"/>
  <c r="W3236" i="1"/>
  <c r="V3236" i="1"/>
  <c r="U3236" i="1"/>
  <c r="T3236" i="1"/>
  <c r="S3236" i="1"/>
  <c r="R3236" i="1"/>
  <c r="Q3236" i="1"/>
  <c r="P3236" i="1"/>
  <c r="O3236" i="1"/>
  <c r="N3236" i="1"/>
  <c r="M3236" i="1"/>
  <c r="L3236" i="1"/>
  <c r="K3236" i="1"/>
  <c r="J3236" i="1"/>
  <c r="I3236" i="1"/>
  <c r="H3236" i="1"/>
  <c r="G3236" i="1"/>
  <c r="F3236" i="1"/>
  <c r="E3236" i="1"/>
  <c r="D3236" i="1"/>
  <c r="C3236" i="1"/>
  <c r="X3235" i="1"/>
  <c r="W3235" i="1"/>
  <c r="V3235" i="1"/>
  <c r="U3235" i="1"/>
  <c r="T3235" i="1"/>
  <c r="S3235" i="1"/>
  <c r="R3235" i="1"/>
  <c r="Q3235" i="1"/>
  <c r="P3235" i="1"/>
  <c r="O3235" i="1"/>
  <c r="N3235" i="1"/>
  <c r="M3235" i="1"/>
  <c r="L3235" i="1"/>
  <c r="K3235" i="1"/>
  <c r="J3235" i="1"/>
  <c r="I3235" i="1"/>
  <c r="H3235" i="1"/>
  <c r="G3235" i="1"/>
  <c r="F3235" i="1"/>
  <c r="E3235" i="1"/>
  <c r="D3235" i="1"/>
  <c r="C3235" i="1"/>
  <c r="X3234" i="1"/>
  <c r="W3234" i="1"/>
  <c r="V3234" i="1"/>
  <c r="U3234" i="1"/>
  <c r="T3234" i="1"/>
  <c r="S3234" i="1"/>
  <c r="R3234" i="1"/>
  <c r="Q3234" i="1"/>
  <c r="P3234" i="1"/>
  <c r="O3234" i="1"/>
  <c r="N3234" i="1"/>
  <c r="M3234" i="1"/>
  <c r="L3234" i="1"/>
  <c r="K3234" i="1"/>
  <c r="J3234" i="1"/>
  <c r="I3234" i="1"/>
  <c r="H3234" i="1"/>
  <c r="G3234" i="1"/>
  <c r="F3234" i="1"/>
  <c r="E3234" i="1"/>
  <c r="D3234" i="1"/>
  <c r="C3234" i="1"/>
  <c r="X3233" i="1"/>
  <c r="W3233" i="1"/>
  <c r="V3233" i="1"/>
  <c r="U3233" i="1"/>
  <c r="T3233" i="1"/>
  <c r="S3233" i="1"/>
  <c r="R3233" i="1"/>
  <c r="Q3233" i="1"/>
  <c r="P3233" i="1"/>
  <c r="O3233" i="1"/>
  <c r="N3233" i="1"/>
  <c r="M3233" i="1"/>
  <c r="L3233" i="1"/>
  <c r="K3233" i="1"/>
  <c r="J3233" i="1"/>
  <c r="I3233" i="1"/>
  <c r="H3233" i="1"/>
  <c r="G3233" i="1"/>
  <c r="F3233" i="1"/>
  <c r="E3233" i="1"/>
  <c r="D3233" i="1"/>
  <c r="C3233" i="1"/>
  <c r="X3232" i="1"/>
  <c r="W3232" i="1"/>
  <c r="V3232" i="1"/>
  <c r="U3232" i="1"/>
  <c r="T3232" i="1"/>
  <c r="S3232" i="1"/>
  <c r="R3232" i="1"/>
  <c r="Q3232" i="1"/>
  <c r="P3232" i="1"/>
  <c r="O3232" i="1"/>
  <c r="N3232" i="1"/>
  <c r="M3232" i="1"/>
  <c r="L3232" i="1"/>
  <c r="K3232" i="1"/>
  <c r="J3232" i="1"/>
  <c r="I3232" i="1"/>
  <c r="H3232" i="1"/>
  <c r="G3232" i="1"/>
  <c r="F3232" i="1"/>
  <c r="E3232" i="1"/>
  <c r="D3232" i="1"/>
  <c r="C3232" i="1"/>
  <c r="X3231" i="1"/>
  <c r="W3231" i="1"/>
  <c r="V3231" i="1"/>
  <c r="U3231" i="1"/>
  <c r="T3231" i="1"/>
  <c r="S3231" i="1"/>
  <c r="R3231" i="1"/>
  <c r="Q3231" i="1"/>
  <c r="P3231" i="1"/>
  <c r="O3231" i="1"/>
  <c r="N3231" i="1"/>
  <c r="M3231" i="1"/>
  <c r="L3231" i="1"/>
  <c r="K3231" i="1"/>
  <c r="J3231" i="1"/>
  <c r="I3231" i="1"/>
  <c r="H3231" i="1"/>
  <c r="G3231" i="1"/>
  <c r="F3231" i="1"/>
  <c r="E3231" i="1"/>
  <c r="D3231" i="1"/>
  <c r="C3231" i="1"/>
  <c r="X3230" i="1"/>
  <c r="W3230" i="1"/>
  <c r="V3230" i="1"/>
  <c r="U3230" i="1"/>
  <c r="T3230" i="1"/>
  <c r="S3230" i="1"/>
  <c r="R3230" i="1"/>
  <c r="Q3230" i="1"/>
  <c r="P3230" i="1"/>
  <c r="O3230" i="1"/>
  <c r="N3230" i="1"/>
  <c r="M3230" i="1"/>
  <c r="L3230" i="1"/>
  <c r="K3230" i="1"/>
  <c r="J3230" i="1"/>
  <c r="I3230" i="1"/>
  <c r="H3230" i="1"/>
  <c r="G3230" i="1"/>
  <c r="F3230" i="1"/>
  <c r="E3230" i="1"/>
  <c r="D3230" i="1"/>
  <c r="C3230" i="1"/>
  <c r="X3229" i="1"/>
  <c r="W3229" i="1"/>
  <c r="V3229" i="1"/>
  <c r="U3229" i="1"/>
  <c r="T3229" i="1"/>
  <c r="S3229" i="1"/>
  <c r="R3229" i="1"/>
  <c r="Q3229" i="1"/>
  <c r="P3229" i="1"/>
  <c r="O3229" i="1"/>
  <c r="N3229" i="1"/>
  <c r="M3229" i="1"/>
  <c r="L3229" i="1"/>
  <c r="K3229" i="1"/>
  <c r="J3229" i="1"/>
  <c r="I3229" i="1"/>
  <c r="H3229" i="1"/>
  <c r="G3229" i="1"/>
  <c r="F3229" i="1"/>
  <c r="E3229" i="1"/>
  <c r="D3229" i="1"/>
  <c r="C3229" i="1"/>
  <c r="X3228" i="1"/>
  <c r="W3228" i="1"/>
  <c r="V3228" i="1"/>
  <c r="U3228" i="1"/>
  <c r="T3228" i="1"/>
  <c r="S3228" i="1"/>
  <c r="R3228" i="1"/>
  <c r="Q3228" i="1"/>
  <c r="P3228" i="1"/>
  <c r="O3228" i="1"/>
  <c r="N3228" i="1"/>
  <c r="M3228" i="1"/>
  <c r="L3228" i="1"/>
  <c r="K3228" i="1"/>
  <c r="J3228" i="1"/>
  <c r="I3228" i="1"/>
  <c r="H3228" i="1"/>
  <c r="G3228" i="1"/>
  <c r="F3228" i="1"/>
  <c r="E3228" i="1"/>
  <c r="D3228" i="1"/>
  <c r="C3228" i="1"/>
  <c r="X3227" i="1"/>
  <c r="W3227" i="1"/>
  <c r="V3227" i="1"/>
  <c r="U3227" i="1"/>
  <c r="T3227" i="1"/>
  <c r="S3227" i="1"/>
  <c r="R3227" i="1"/>
  <c r="Q3227" i="1"/>
  <c r="P3227" i="1"/>
  <c r="O3227" i="1"/>
  <c r="N3227" i="1"/>
  <c r="M3227" i="1"/>
  <c r="L3227" i="1"/>
  <c r="K3227" i="1"/>
  <c r="J3227" i="1"/>
  <c r="I3227" i="1"/>
  <c r="H3227" i="1"/>
  <c r="G3227" i="1"/>
  <c r="F3227" i="1"/>
  <c r="E3227" i="1"/>
  <c r="D3227" i="1"/>
  <c r="C3227" i="1"/>
  <c r="X3226" i="1"/>
  <c r="W3226" i="1"/>
  <c r="V3226" i="1"/>
  <c r="U3226" i="1"/>
  <c r="T3226" i="1"/>
  <c r="S3226" i="1"/>
  <c r="R3226" i="1"/>
  <c r="Q3226" i="1"/>
  <c r="P3226" i="1"/>
  <c r="O3226" i="1"/>
  <c r="N3226" i="1"/>
  <c r="M3226" i="1"/>
  <c r="L3226" i="1"/>
  <c r="K3226" i="1"/>
  <c r="J3226" i="1"/>
  <c r="I3226" i="1"/>
  <c r="H3226" i="1"/>
  <c r="G3226" i="1"/>
  <c r="F3226" i="1"/>
  <c r="E3226" i="1"/>
  <c r="D3226" i="1"/>
  <c r="C3226" i="1"/>
  <c r="X3225" i="1"/>
  <c r="W3225" i="1"/>
  <c r="V3225" i="1"/>
  <c r="U3225" i="1"/>
  <c r="T3225" i="1"/>
  <c r="S3225" i="1"/>
  <c r="R3225" i="1"/>
  <c r="Q3225" i="1"/>
  <c r="P3225" i="1"/>
  <c r="O3225" i="1"/>
  <c r="N3225" i="1"/>
  <c r="M3225" i="1"/>
  <c r="L3225" i="1"/>
  <c r="K3225" i="1"/>
  <c r="J3225" i="1"/>
  <c r="I3225" i="1"/>
  <c r="H3225" i="1"/>
  <c r="G3225" i="1"/>
  <c r="F3225" i="1"/>
  <c r="E3225" i="1"/>
  <c r="D3225" i="1"/>
  <c r="C3225" i="1"/>
  <c r="X3224" i="1"/>
  <c r="W3224" i="1"/>
  <c r="V3224" i="1"/>
  <c r="U3224" i="1"/>
  <c r="T3224" i="1"/>
  <c r="S3224" i="1"/>
  <c r="R3224" i="1"/>
  <c r="Q3224" i="1"/>
  <c r="P3224" i="1"/>
  <c r="O3224" i="1"/>
  <c r="N3224" i="1"/>
  <c r="M3224" i="1"/>
  <c r="L3224" i="1"/>
  <c r="K3224" i="1"/>
  <c r="J3224" i="1"/>
  <c r="I3224" i="1"/>
  <c r="H3224" i="1"/>
  <c r="G3224" i="1"/>
  <c r="F3224" i="1"/>
  <c r="E3224" i="1"/>
  <c r="D3224" i="1"/>
  <c r="C3224" i="1"/>
  <c r="X3223" i="1"/>
  <c r="W3223" i="1"/>
  <c r="V3223" i="1"/>
  <c r="U3223" i="1"/>
  <c r="T3223" i="1"/>
  <c r="S3223" i="1"/>
  <c r="R3223" i="1"/>
  <c r="Q3223" i="1"/>
  <c r="P3223" i="1"/>
  <c r="O3223" i="1"/>
  <c r="N3223" i="1"/>
  <c r="M3223" i="1"/>
  <c r="L3223" i="1"/>
  <c r="K3223" i="1"/>
  <c r="J3223" i="1"/>
  <c r="I3223" i="1"/>
  <c r="H3223" i="1"/>
  <c r="G3223" i="1"/>
  <c r="F3223" i="1"/>
  <c r="E3223" i="1"/>
  <c r="D3223" i="1"/>
  <c r="C3223" i="1"/>
  <c r="X3222" i="1"/>
  <c r="W3222" i="1"/>
  <c r="V3222" i="1"/>
  <c r="U3222" i="1"/>
  <c r="T3222" i="1"/>
  <c r="S3222" i="1"/>
  <c r="R3222" i="1"/>
  <c r="Q3222" i="1"/>
  <c r="P3222" i="1"/>
  <c r="O3222" i="1"/>
  <c r="N3222" i="1"/>
  <c r="M3222" i="1"/>
  <c r="L3222" i="1"/>
  <c r="K3222" i="1"/>
  <c r="J3222" i="1"/>
  <c r="I3222" i="1"/>
  <c r="H3222" i="1"/>
  <c r="G3222" i="1"/>
  <c r="F3222" i="1"/>
  <c r="E3222" i="1"/>
  <c r="D3222" i="1"/>
  <c r="C3222" i="1"/>
  <c r="X3221" i="1"/>
  <c r="W3221" i="1"/>
  <c r="V3221" i="1"/>
  <c r="U3221" i="1"/>
  <c r="T3221" i="1"/>
  <c r="S3221" i="1"/>
  <c r="R3221" i="1"/>
  <c r="Q3221" i="1"/>
  <c r="P3221" i="1"/>
  <c r="O3221" i="1"/>
  <c r="N3221" i="1"/>
  <c r="M3221" i="1"/>
  <c r="L3221" i="1"/>
  <c r="K3221" i="1"/>
  <c r="J3221" i="1"/>
  <c r="I3221" i="1"/>
  <c r="H3221" i="1"/>
  <c r="G3221" i="1"/>
  <c r="F3221" i="1"/>
  <c r="E3221" i="1"/>
  <c r="D3221" i="1"/>
  <c r="C3221" i="1"/>
  <c r="X3220" i="1"/>
  <c r="W3220" i="1"/>
  <c r="V3220" i="1"/>
  <c r="U3220" i="1"/>
  <c r="T3220" i="1"/>
  <c r="S3220" i="1"/>
  <c r="R3220" i="1"/>
  <c r="Q3220" i="1"/>
  <c r="P3220" i="1"/>
  <c r="O3220" i="1"/>
  <c r="N3220" i="1"/>
  <c r="M3220" i="1"/>
  <c r="L3220" i="1"/>
  <c r="K3220" i="1"/>
  <c r="J3220" i="1"/>
  <c r="I3220" i="1"/>
  <c r="H3220" i="1"/>
  <c r="G3220" i="1"/>
  <c r="F3220" i="1"/>
  <c r="E3220" i="1"/>
  <c r="D3220" i="1"/>
  <c r="C3220" i="1"/>
  <c r="X3219" i="1"/>
  <c r="W3219" i="1"/>
  <c r="V3219" i="1"/>
  <c r="U3219" i="1"/>
  <c r="T3219" i="1"/>
  <c r="S3219" i="1"/>
  <c r="R3219" i="1"/>
  <c r="Q3219" i="1"/>
  <c r="P3219" i="1"/>
  <c r="O3219" i="1"/>
  <c r="N3219" i="1"/>
  <c r="M3219" i="1"/>
  <c r="L3219" i="1"/>
  <c r="K3219" i="1"/>
  <c r="J3219" i="1"/>
  <c r="I3219" i="1"/>
  <c r="H3219" i="1"/>
  <c r="G3219" i="1"/>
  <c r="F3219" i="1"/>
  <c r="E3219" i="1"/>
  <c r="D3219" i="1"/>
  <c r="C3219" i="1"/>
  <c r="X3218" i="1"/>
  <c r="W3218" i="1"/>
  <c r="V3218" i="1"/>
  <c r="U3218" i="1"/>
  <c r="T3218" i="1"/>
  <c r="S3218" i="1"/>
  <c r="R3218" i="1"/>
  <c r="Q3218" i="1"/>
  <c r="P3218" i="1"/>
  <c r="O3218" i="1"/>
  <c r="N3218" i="1"/>
  <c r="M3218" i="1"/>
  <c r="L3218" i="1"/>
  <c r="K3218" i="1"/>
  <c r="J3218" i="1"/>
  <c r="I3218" i="1"/>
  <c r="H3218" i="1"/>
  <c r="G3218" i="1"/>
  <c r="F3218" i="1"/>
  <c r="E3218" i="1"/>
  <c r="D3218" i="1"/>
  <c r="C3218" i="1"/>
  <c r="X3217" i="1"/>
  <c r="W3217" i="1"/>
  <c r="V3217" i="1"/>
  <c r="U3217" i="1"/>
  <c r="T3217" i="1"/>
  <c r="S3217" i="1"/>
  <c r="R3217" i="1"/>
  <c r="Q3217" i="1"/>
  <c r="P3217" i="1"/>
  <c r="O3217" i="1"/>
  <c r="N3217" i="1"/>
  <c r="M3217" i="1"/>
  <c r="L3217" i="1"/>
  <c r="K3217" i="1"/>
  <c r="J3217" i="1"/>
  <c r="I3217" i="1"/>
  <c r="H3217" i="1"/>
  <c r="G3217" i="1"/>
  <c r="F3217" i="1"/>
  <c r="E3217" i="1"/>
  <c r="D3217" i="1"/>
  <c r="C3217" i="1"/>
  <c r="X3216" i="1"/>
  <c r="W3216" i="1"/>
  <c r="V3216" i="1"/>
  <c r="U3216" i="1"/>
  <c r="T3216" i="1"/>
  <c r="S3216" i="1"/>
  <c r="R3216" i="1"/>
  <c r="Q3216" i="1"/>
  <c r="P3216" i="1"/>
  <c r="O3216" i="1"/>
  <c r="N3216" i="1"/>
  <c r="M3216" i="1"/>
  <c r="L3216" i="1"/>
  <c r="K3216" i="1"/>
  <c r="J3216" i="1"/>
  <c r="I3216" i="1"/>
  <c r="H3216" i="1"/>
  <c r="G3216" i="1"/>
  <c r="F3216" i="1"/>
  <c r="E3216" i="1"/>
  <c r="D3216" i="1"/>
  <c r="C3216" i="1"/>
  <c r="X3215" i="1"/>
  <c r="W3215" i="1"/>
  <c r="V3215" i="1"/>
  <c r="U3215" i="1"/>
  <c r="T3215" i="1"/>
  <c r="S3215" i="1"/>
  <c r="R3215" i="1"/>
  <c r="Q3215" i="1"/>
  <c r="P3215" i="1"/>
  <c r="O3215" i="1"/>
  <c r="N3215" i="1"/>
  <c r="M3215" i="1"/>
  <c r="L3215" i="1"/>
  <c r="K3215" i="1"/>
  <c r="J3215" i="1"/>
  <c r="I3215" i="1"/>
  <c r="H3215" i="1"/>
  <c r="G3215" i="1"/>
  <c r="F3215" i="1"/>
  <c r="E3215" i="1"/>
  <c r="D3215" i="1"/>
  <c r="C3215" i="1"/>
  <c r="X3214" i="1"/>
  <c r="W3214" i="1"/>
  <c r="V3214" i="1"/>
  <c r="U3214" i="1"/>
  <c r="T3214" i="1"/>
  <c r="S3214" i="1"/>
  <c r="R3214" i="1"/>
  <c r="Q3214" i="1"/>
  <c r="P3214" i="1"/>
  <c r="O3214" i="1"/>
  <c r="N3214" i="1"/>
  <c r="M3214" i="1"/>
  <c r="L3214" i="1"/>
  <c r="K3214" i="1"/>
  <c r="J3214" i="1"/>
  <c r="I3214" i="1"/>
  <c r="H3214" i="1"/>
  <c r="G3214" i="1"/>
  <c r="F3214" i="1"/>
  <c r="E3214" i="1"/>
  <c r="D3214" i="1"/>
  <c r="C3214" i="1"/>
  <c r="X3213" i="1"/>
  <c r="W3213" i="1"/>
  <c r="V3213" i="1"/>
  <c r="U3213" i="1"/>
  <c r="T3213" i="1"/>
  <c r="S3213" i="1"/>
  <c r="R3213" i="1"/>
  <c r="Q3213" i="1"/>
  <c r="P3213" i="1"/>
  <c r="O3213" i="1"/>
  <c r="N3213" i="1"/>
  <c r="M3213" i="1"/>
  <c r="L3213" i="1"/>
  <c r="K3213" i="1"/>
  <c r="J3213" i="1"/>
  <c r="I3213" i="1"/>
  <c r="H3213" i="1"/>
  <c r="G3213" i="1"/>
  <c r="F3213" i="1"/>
  <c r="E3213" i="1"/>
  <c r="D3213" i="1"/>
  <c r="C3213" i="1"/>
  <c r="X3212" i="1"/>
  <c r="W3212" i="1"/>
  <c r="V3212" i="1"/>
  <c r="U3212" i="1"/>
  <c r="T3212" i="1"/>
  <c r="S3212" i="1"/>
  <c r="R3212" i="1"/>
  <c r="Q3212" i="1"/>
  <c r="P3212" i="1"/>
  <c r="O3212" i="1"/>
  <c r="N3212" i="1"/>
  <c r="M3212" i="1"/>
  <c r="L3212" i="1"/>
  <c r="K3212" i="1"/>
  <c r="J3212" i="1"/>
  <c r="I3212" i="1"/>
  <c r="H3212" i="1"/>
  <c r="G3212" i="1"/>
  <c r="F3212" i="1"/>
  <c r="E3212" i="1"/>
  <c r="D3212" i="1"/>
  <c r="C3212" i="1"/>
  <c r="X3211" i="1"/>
  <c r="W3211" i="1"/>
  <c r="V3211" i="1"/>
  <c r="U3211" i="1"/>
  <c r="T3211" i="1"/>
  <c r="S3211" i="1"/>
  <c r="R3211" i="1"/>
  <c r="Q3211" i="1"/>
  <c r="P3211" i="1"/>
  <c r="O3211" i="1"/>
  <c r="N3211" i="1"/>
  <c r="M3211" i="1"/>
  <c r="L3211" i="1"/>
  <c r="K3211" i="1"/>
  <c r="J3211" i="1"/>
  <c r="I3211" i="1"/>
  <c r="H3211" i="1"/>
  <c r="G3211" i="1"/>
  <c r="F3211" i="1"/>
  <c r="E3211" i="1"/>
  <c r="D3211" i="1"/>
  <c r="C3211" i="1"/>
  <c r="X3210" i="1"/>
  <c r="W3210" i="1"/>
  <c r="V3210" i="1"/>
  <c r="U3210" i="1"/>
  <c r="T3210" i="1"/>
  <c r="S3210" i="1"/>
  <c r="R3210" i="1"/>
  <c r="Q3210" i="1"/>
  <c r="P3210" i="1"/>
  <c r="O3210" i="1"/>
  <c r="N3210" i="1"/>
  <c r="M3210" i="1"/>
  <c r="L3210" i="1"/>
  <c r="K3210" i="1"/>
  <c r="J3210" i="1"/>
  <c r="I3210" i="1"/>
  <c r="H3210" i="1"/>
  <c r="G3210" i="1"/>
  <c r="F3210" i="1"/>
  <c r="E3210" i="1"/>
  <c r="D3210" i="1"/>
  <c r="C3210" i="1"/>
  <c r="X3209" i="1"/>
  <c r="W3209" i="1"/>
  <c r="V3209" i="1"/>
  <c r="U3209" i="1"/>
  <c r="T3209" i="1"/>
  <c r="S3209" i="1"/>
  <c r="R3209" i="1"/>
  <c r="Q3209" i="1"/>
  <c r="P3209" i="1"/>
  <c r="O3209" i="1"/>
  <c r="N3209" i="1"/>
  <c r="M3209" i="1"/>
  <c r="L3209" i="1"/>
  <c r="K3209" i="1"/>
  <c r="J3209" i="1"/>
  <c r="I3209" i="1"/>
  <c r="H3209" i="1"/>
  <c r="G3209" i="1"/>
  <c r="F3209" i="1"/>
  <c r="E3209" i="1"/>
  <c r="D3209" i="1"/>
  <c r="C3209" i="1"/>
  <c r="X3208" i="1"/>
  <c r="W3208" i="1"/>
  <c r="V3208" i="1"/>
  <c r="U3208" i="1"/>
  <c r="T3208" i="1"/>
  <c r="S3208" i="1"/>
  <c r="R3208" i="1"/>
  <c r="Q3208" i="1"/>
  <c r="P3208" i="1"/>
  <c r="O3208" i="1"/>
  <c r="N3208" i="1"/>
  <c r="M3208" i="1"/>
  <c r="L3208" i="1"/>
  <c r="K3208" i="1"/>
  <c r="J3208" i="1"/>
  <c r="I3208" i="1"/>
  <c r="H3208" i="1"/>
  <c r="G3208" i="1"/>
  <c r="F3208" i="1"/>
  <c r="E3208" i="1"/>
  <c r="D3208" i="1"/>
  <c r="C3208" i="1"/>
  <c r="X3207" i="1"/>
  <c r="W3207" i="1"/>
  <c r="V3207" i="1"/>
  <c r="U3207" i="1"/>
  <c r="T3207" i="1"/>
  <c r="S3207" i="1"/>
  <c r="R3207" i="1"/>
  <c r="Q3207" i="1"/>
  <c r="P3207" i="1"/>
  <c r="O3207" i="1"/>
  <c r="N3207" i="1"/>
  <c r="M3207" i="1"/>
  <c r="L3207" i="1"/>
  <c r="K3207" i="1"/>
  <c r="J3207" i="1"/>
  <c r="I3207" i="1"/>
  <c r="H3207" i="1"/>
  <c r="G3207" i="1"/>
  <c r="F3207" i="1"/>
  <c r="E3207" i="1"/>
  <c r="D3207" i="1"/>
  <c r="C3207" i="1"/>
  <c r="X3206" i="1"/>
  <c r="W3206" i="1"/>
  <c r="V3206" i="1"/>
  <c r="U3206" i="1"/>
  <c r="T3206" i="1"/>
  <c r="S3206" i="1"/>
  <c r="R3206" i="1"/>
  <c r="Q3206" i="1"/>
  <c r="P3206" i="1"/>
  <c r="O3206" i="1"/>
  <c r="N3206" i="1"/>
  <c r="M3206" i="1"/>
  <c r="L3206" i="1"/>
  <c r="K3206" i="1"/>
  <c r="J3206" i="1"/>
  <c r="I3206" i="1"/>
  <c r="H3206" i="1"/>
  <c r="G3206" i="1"/>
  <c r="F3206" i="1"/>
  <c r="E3206" i="1"/>
  <c r="D3206" i="1"/>
  <c r="C3206" i="1"/>
  <c r="X3205" i="1"/>
  <c r="W3205" i="1"/>
  <c r="V3205" i="1"/>
  <c r="U3205" i="1"/>
  <c r="T3205" i="1"/>
  <c r="S3205" i="1"/>
  <c r="R3205" i="1"/>
  <c r="Q3205" i="1"/>
  <c r="P3205" i="1"/>
  <c r="O3205" i="1"/>
  <c r="N3205" i="1"/>
  <c r="M3205" i="1"/>
  <c r="L3205" i="1"/>
  <c r="K3205" i="1"/>
  <c r="J3205" i="1"/>
  <c r="I3205" i="1"/>
  <c r="H3205" i="1"/>
  <c r="G3205" i="1"/>
  <c r="F3205" i="1"/>
  <c r="E3205" i="1"/>
  <c r="D3205" i="1"/>
  <c r="C3205" i="1"/>
  <c r="X3204" i="1"/>
  <c r="W3204" i="1"/>
  <c r="V3204" i="1"/>
  <c r="U3204" i="1"/>
  <c r="T3204" i="1"/>
  <c r="S3204" i="1"/>
  <c r="R3204" i="1"/>
  <c r="Q3204" i="1"/>
  <c r="P3204" i="1"/>
  <c r="O3204" i="1"/>
  <c r="N3204" i="1"/>
  <c r="M3204" i="1"/>
  <c r="L3204" i="1"/>
  <c r="K3204" i="1"/>
  <c r="J3204" i="1"/>
  <c r="I3204" i="1"/>
  <c r="H3204" i="1"/>
  <c r="G3204" i="1"/>
  <c r="F3204" i="1"/>
  <c r="E3204" i="1"/>
  <c r="D3204" i="1"/>
  <c r="C3204" i="1"/>
  <c r="X3203" i="1"/>
  <c r="W3203" i="1"/>
  <c r="V3203" i="1"/>
  <c r="U3203" i="1"/>
  <c r="T3203" i="1"/>
  <c r="S3203" i="1"/>
  <c r="R3203" i="1"/>
  <c r="Q3203" i="1"/>
  <c r="P3203" i="1"/>
  <c r="O3203" i="1"/>
  <c r="N3203" i="1"/>
  <c r="M3203" i="1"/>
  <c r="L3203" i="1"/>
  <c r="K3203" i="1"/>
  <c r="J3203" i="1"/>
  <c r="I3203" i="1"/>
  <c r="H3203" i="1"/>
  <c r="G3203" i="1"/>
  <c r="F3203" i="1"/>
  <c r="E3203" i="1"/>
  <c r="D3203" i="1"/>
  <c r="C3203" i="1"/>
  <c r="X3202" i="1"/>
  <c r="W3202" i="1"/>
  <c r="V3202" i="1"/>
  <c r="U3202" i="1"/>
  <c r="T3202" i="1"/>
  <c r="S3202" i="1"/>
  <c r="R3202" i="1"/>
  <c r="Q3202" i="1"/>
  <c r="P3202" i="1"/>
  <c r="O3202" i="1"/>
  <c r="N3202" i="1"/>
  <c r="M3202" i="1"/>
  <c r="L3202" i="1"/>
  <c r="K3202" i="1"/>
  <c r="J3202" i="1"/>
  <c r="I3202" i="1"/>
  <c r="H3202" i="1"/>
  <c r="G3202" i="1"/>
  <c r="F3202" i="1"/>
  <c r="E3202" i="1"/>
  <c r="D3202" i="1"/>
  <c r="C3202" i="1"/>
  <c r="X3201" i="1"/>
  <c r="W3201" i="1"/>
  <c r="V3201" i="1"/>
  <c r="U3201" i="1"/>
  <c r="T3201" i="1"/>
  <c r="S3201" i="1"/>
  <c r="R3201" i="1"/>
  <c r="Q3201" i="1"/>
  <c r="P3201" i="1"/>
  <c r="O3201" i="1"/>
  <c r="N3201" i="1"/>
  <c r="M3201" i="1"/>
  <c r="L3201" i="1"/>
  <c r="K3201" i="1"/>
  <c r="J3201" i="1"/>
  <c r="I3201" i="1"/>
  <c r="H3201" i="1"/>
  <c r="G3201" i="1"/>
  <c r="F3201" i="1"/>
  <c r="E3201" i="1"/>
  <c r="D3201" i="1"/>
  <c r="C3201" i="1"/>
  <c r="X3200" i="1"/>
  <c r="W3200" i="1"/>
  <c r="V3200" i="1"/>
  <c r="U3200" i="1"/>
  <c r="T3200" i="1"/>
  <c r="S3200" i="1"/>
  <c r="R3200" i="1"/>
  <c r="Q3200" i="1"/>
  <c r="P3200" i="1"/>
  <c r="O3200" i="1"/>
  <c r="N3200" i="1"/>
  <c r="M3200" i="1"/>
  <c r="L3200" i="1"/>
  <c r="K3200" i="1"/>
  <c r="J3200" i="1"/>
  <c r="I3200" i="1"/>
  <c r="H3200" i="1"/>
  <c r="G3200" i="1"/>
  <c r="F3200" i="1"/>
  <c r="E3200" i="1"/>
  <c r="D3200" i="1"/>
  <c r="C3200" i="1"/>
  <c r="X3199" i="1"/>
  <c r="W3199" i="1"/>
  <c r="V3199" i="1"/>
  <c r="U3199" i="1"/>
  <c r="T3199" i="1"/>
  <c r="S3199" i="1"/>
  <c r="R3199" i="1"/>
  <c r="Q3199" i="1"/>
  <c r="P3199" i="1"/>
  <c r="O3199" i="1"/>
  <c r="N3199" i="1"/>
  <c r="M3199" i="1"/>
  <c r="L3199" i="1"/>
  <c r="K3199" i="1"/>
  <c r="J3199" i="1"/>
  <c r="I3199" i="1"/>
  <c r="H3199" i="1"/>
  <c r="G3199" i="1"/>
  <c r="F3199" i="1"/>
  <c r="E3199" i="1"/>
  <c r="D3199" i="1"/>
  <c r="C3199" i="1"/>
  <c r="X3198" i="1"/>
  <c r="W3198" i="1"/>
  <c r="V3198" i="1"/>
  <c r="U3198" i="1"/>
  <c r="T3198" i="1"/>
  <c r="S3198" i="1"/>
  <c r="R3198" i="1"/>
  <c r="Q3198" i="1"/>
  <c r="P3198" i="1"/>
  <c r="O3198" i="1"/>
  <c r="N3198" i="1"/>
  <c r="M3198" i="1"/>
  <c r="L3198" i="1"/>
  <c r="K3198" i="1"/>
  <c r="J3198" i="1"/>
  <c r="I3198" i="1"/>
  <c r="H3198" i="1"/>
  <c r="G3198" i="1"/>
  <c r="F3198" i="1"/>
  <c r="E3198" i="1"/>
  <c r="D3198" i="1"/>
  <c r="C3198" i="1"/>
  <c r="X3197" i="1"/>
  <c r="W3197" i="1"/>
  <c r="V3197" i="1"/>
  <c r="U3197" i="1"/>
  <c r="T3197" i="1"/>
  <c r="S3197" i="1"/>
  <c r="R3197" i="1"/>
  <c r="Q3197" i="1"/>
  <c r="P3197" i="1"/>
  <c r="O3197" i="1"/>
  <c r="N3197" i="1"/>
  <c r="M3197" i="1"/>
  <c r="L3197" i="1"/>
  <c r="K3197" i="1"/>
  <c r="J3197" i="1"/>
  <c r="I3197" i="1"/>
  <c r="H3197" i="1"/>
  <c r="G3197" i="1"/>
  <c r="F3197" i="1"/>
  <c r="E3197" i="1"/>
  <c r="D3197" i="1"/>
  <c r="C3197" i="1"/>
  <c r="X3196" i="1"/>
  <c r="W3196" i="1"/>
  <c r="V3196" i="1"/>
  <c r="U3196" i="1"/>
  <c r="T3196" i="1"/>
  <c r="S3196" i="1"/>
  <c r="R3196" i="1"/>
  <c r="Q3196" i="1"/>
  <c r="P3196" i="1"/>
  <c r="O3196" i="1"/>
  <c r="N3196" i="1"/>
  <c r="M3196" i="1"/>
  <c r="L3196" i="1"/>
  <c r="K3196" i="1"/>
  <c r="J3196" i="1"/>
  <c r="I3196" i="1"/>
  <c r="H3196" i="1"/>
  <c r="G3196" i="1"/>
  <c r="F3196" i="1"/>
  <c r="E3196" i="1"/>
  <c r="D3196" i="1"/>
  <c r="C3196" i="1"/>
  <c r="X3195" i="1"/>
  <c r="W3195" i="1"/>
  <c r="V3195" i="1"/>
  <c r="U3195" i="1"/>
  <c r="T3195" i="1"/>
  <c r="S3195" i="1"/>
  <c r="R3195" i="1"/>
  <c r="Q3195" i="1"/>
  <c r="P3195" i="1"/>
  <c r="O3195" i="1"/>
  <c r="N3195" i="1"/>
  <c r="M3195" i="1"/>
  <c r="L3195" i="1"/>
  <c r="K3195" i="1"/>
  <c r="J3195" i="1"/>
  <c r="I3195" i="1"/>
  <c r="H3195" i="1"/>
  <c r="G3195" i="1"/>
  <c r="F3195" i="1"/>
  <c r="E3195" i="1"/>
  <c r="D3195" i="1"/>
  <c r="C3195" i="1"/>
  <c r="X3194" i="1"/>
  <c r="W3194" i="1"/>
  <c r="V3194" i="1"/>
  <c r="U3194" i="1"/>
  <c r="T3194" i="1"/>
  <c r="S3194" i="1"/>
  <c r="R3194" i="1"/>
  <c r="Q3194" i="1"/>
  <c r="P3194" i="1"/>
  <c r="O3194" i="1"/>
  <c r="N3194" i="1"/>
  <c r="M3194" i="1"/>
  <c r="L3194" i="1"/>
  <c r="K3194" i="1"/>
  <c r="J3194" i="1"/>
  <c r="I3194" i="1"/>
  <c r="H3194" i="1"/>
  <c r="G3194" i="1"/>
  <c r="F3194" i="1"/>
  <c r="E3194" i="1"/>
  <c r="D3194" i="1"/>
  <c r="C3194" i="1"/>
  <c r="X3193" i="1"/>
  <c r="W3193" i="1"/>
  <c r="V3193" i="1"/>
  <c r="U3193" i="1"/>
  <c r="T3193" i="1"/>
  <c r="S3193" i="1"/>
  <c r="R3193" i="1"/>
  <c r="Q3193" i="1"/>
  <c r="P3193" i="1"/>
  <c r="O3193" i="1"/>
  <c r="N3193" i="1"/>
  <c r="M3193" i="1"/>
  <c r="L3193" i="1"/>
  <c r="K3193" i="1"/>
  <c r="J3193" i="1"/>
  <c r="I3193" i="1"/>
  <c r="H3193" i="1"/>
  <c r="G3193" i="1"/>
  <c r="F3193" i="1"/>
  <c r="E3193" i="1"/>
  <c r="D3193" i="1"/>
  <c r="C3193" i="1"/>
  <c r="X3192" i="1"/>
  <c r="W3192" i="1"/>
  <c r="V3192" i="1"/>
  <c r="U3192" i="1"/>
  <c r="T3192" i="1"/>
  <c r="S3192" i="1"/>
  <c r="R3192" i="1"/>
  <c r="Q3192" i="1"/>
  <c r="P3192" i="1"/>
  <c r="O3192" i="1"/>
  <c r="N3192" i="1"/>
  <c r="M3192" i="1"/>
  <c r="L3192" i="1"/>
  <c r="K3192" i="1"/>
  <c r="J3192" i="1"/>
  <c r="I3192" i="1"/>
  <c r="H3192" i="1"/>
  <c r="G3192" i="1"/>
  <c r="F3192" i="1"/>
  <c r="E3192" i="1"/>
  <c r="D3192" i="1"/>
  <c r="C3192" i="1"/>
  <c r="X3191" i="1"/>
  <c r="W3191" i="1"/>
  <c r="V3191" i="1"/>
  <c r="U3191" i="1"/>
  <c r="T3191" i="1"/>
  <c r="S3191" i="1"/>
  <c r="R3191" i="1"/>
  <c r="Q3191" i="1"/>
  <c r="P3191" i="1"/>
  <c r="O3191" i="1"/>
  <c r="N3191" i="1"/>
  <c r="M3191" i="1"/>
  <c r="L3191" i="1"/>
  <c r="K3191" i="1"/>
  <c r="J3191" i="1"/>
  <c r="I3191" i="1"/>
  <c r="H3191" i="1"/>
  <c r="G3191" i="1"/>
  <c r="F3191" i="1"/>
  <c r="E3191" i="1"/>
  <c r="D3191" i="1"/>
  <c r="C3191" i="1"/>
  <c r="X3190" i="1"/>
  <c r="W3190" i="1"/>
  <c r="V3190" i="1"/>
  <c r="U3190" i="1"/>
  <c r="T3190" i="1"/>
  <c r="S3190" i="1"/>
  <c r="R3190" i="1"/>
  <c r="Q3190" i="1"/>
  <c r="P3190" i="1"/>
  <c r="O3190" i="1"/>
  <c r="N3190" i="1"/>
  <c r="M3190" i="1"/>
  <c r="L3190" i="1"/>
  <c r="K3190" i="1"/>
  <c r="J3190" i="1"/>
  <c r="I3190" i="1"/>
  <c r="H3190" i="1"/>
  <c r="G3190" i="1"/>
  <c r="F3190" i="1"/>
  <c r="E3190" i="1"/>
  <c r="D3190" i="1"/>
  <c r="C3190" i="1"/>
  <c r="X3189" i="1"/>
  <c r="W3189" i="1"/>
  <c r="V3189" i="1"/>
  <c r="U3189" i="1"/>
  <c r="T3189" i="1"/>
  <c r="S3189" i="1"/>
  <c r="R3189" i="1"/>
  <c r="Q3189" i="1"/>
  <c r="P3189" i="1"/>
  <c r="O3189" i="1"/>
  <c r="N3189" i="1"/>
  <c r="M3189" i="1"/>
  <c r="L3189" i="1"/>
  <c r="K3189" i="1"/>
  <c r="J3189" i="1"/>
  <c r="I3189" i="1"/>
  <c r="H3189" i="1"/>
  <c r="G3189" i="1"/>
  <c r="F3189" i="1"/>
  <c r="E3189" i="1"/>
  <c r="D3189" i="1"/>
  <c r="C3189" i="1"/>
  <c r="X3188" i="1"/>
  <c r="W3188" i="1"/>
  <c r="V3188" i="1"/>
  <c r="U3188" i="1"/>
  <c r="T3188" i="1"/>
  <c r="S3188" i="1"/>
  <c r="R3188" i="1"/>
  <c r="Q3188" i="1"/>
  <c r="P3188" i="1"/>
  <c r="O3188" i="1"/>
  <c r="N3188" i="1"/>
  <c r="M3188" i="1"/>
  <c r="L3188" i="1"/>
  <c r="K3188" i="1"/>
  <c r="J3188" i="1"/>
  <c r="I3188" i="1"/>
  <c r="H3188" i="1"/>
  <c r="G3188" i="1"/>
  <c r="F3188" i="1"/>
  <c r="E3188" i="1"/>
  <c r="D3188" i="1"/>
  <c r="C3188" i="1"/>
  <c r="X3187" i="1"/>
  <c r="W3187" i="1"/>
  <c r="V3187" i="1"/>
  <c r="U3187" i="1"/>
  <c r="T3187" i="1"/>
  <c r="S3187" i="1"/>
  <c r="R3187" i="1"/>
  <c r="Q3187" i="1"/>
  <c r="P3187" i="1"/>
  <c r="O3187" i="1"/>
  <c r="N3187" i="1"/>
  <c r="M3187" i="1"/>
  <c r="L3187" i="1"/>
  <c r="K3187" i="1"/>
  <c r="J3187" i="1"/>
  <c r="I3187" i="1"/>
  <c r="H3187" i="1"/>
  <c r="G3187" i="1"/>
  <c r="F3187" i="1"/>
  <c r="E3187" i="1"/>
  <c r="D3187" i="1"/>
  <c r="C3187" i="1"/>
  <c r="X3186" i="1"/>
  <c r="W3186" i="1"/>
  <c r="V3186" i="1"/>
  <c r="U3186" i="1"/>
  <c r="T3186" i="1"/>
  <c r="S3186" i="1"/>
  <c r="R3186" i="1"/>
  <c r="Q3186" i="1"/>
  <c r="P3186" i="1"/>
  <c r="O3186" i="1"/>
  <c r="N3186" i="1"/>
  <c r="M3186" i="1"/>
  <c r="L3186" i="1"/>
  <c r="K3186" i="1"/>
  <c r="J3186" i="1"/>
  <c r="I3186" i="1"/>
  <c r="H3186" i="1"/>
  <c r="G3186" i="1"/>
  <c r="F3186" i="1"/>
  <c r="E3186" i="1"/>
  <c r="D3186" i="1"/>
  <c r="C3186" i="1"/>
  <c r="X3185" i="1"/>
  <c r="W3185" i="1"/>
  <c r="V3185" i="1"/>
  <c r="U3185" i="1"/>
  <c r="T3185" i="1"/>
  <c r="S3185" i="1"/>
  <c r="R3185" i="1"/>
  <c r="Q3185" i="1"/>
  <c r="P3185" i="1"/>
  <c r="O3185" i="1"/>
  <c r="N3185" i="1"/>
  <c r="M3185" i="1"/>
  <c r="L3185" i="1"/>
  <c r="K3185" i="1"/>
  <c r="J3185" i="1"/>
  <c r="I3185" i="1"/>
  <c r="H3185" i="1"/>
  <c r="G3185" i="1"/>
  <c r="F3185" i="1"/>
  <c r="E3185" i="1"/>
  <c r="D3185" i="1"/>
  <c r="C3185" i="1"/>
  <c r="X3184" i="1"/>
  <c r="W3184" i="1"/>
  <c r="V3184" i="1"/>
  <c r="U3184" i="1"/>
  <c r="T3184" i="1"/>
  <c r="S3184" i="1"/>
  <c r="R3184" i="1"/>
  <c r="Q3184" i="1"/>
  <c r="P3184" i="1"/>
  <c r="O3184" i="1"/>
  <c r="N3184" i="1"/>
  <c r="M3184" i="1"/>
  <c r="L3184" i="1"/>
  <c r="K3184" i="1"/>
  <c r="J3184" i="1"/>
  <c r="I3184" i="1"/>
  <c r="H3184" i="1"/>
  <c r="G3184" i="1"/>
  <c r="F3184" i="1"/>
  <c r="E3184" i="1"/>
  <c r="D3184" i="1"/>
  <c r="C3184" i="1"/>
  <c r="X3183" i="1"/>
  <c r="W3183" i="1"/>
  <c r="V3183" i="1"/>
  <c r="U3183" i="1"/>
  <c r="T3183" i="1"/>
  <c r="S3183" i="1"/>
  <c r="R3183" i="1"/>
  <c r="Q3183" i="1"/>
  <c r="P3183" i="1"/>
  <c r="O3183" i="1"/>
  <c r="N3183" i="1"/>
  <c r="M3183" i="1"/>
  <c r="L3183" i="1"/>
  <c r="K3183" i="1"/>
  <c r="J3183" i="1"/>
  <c r="I3183" i="1"/>
  <c r="H3183" i="1"/>
  <c r="G3183" i="1"/>
  <c r="F3183" i="1"/>
  <c r="E3183" i="1"/>
  <c r="D3183" i="1"/>
  <c r="C3183" i="1"/>
  <c r="X3182" i="1"/>
  <c r="W3182" i="1"/>
  <c r="V3182" i="1"/>
  <c r="U3182" i="1"/>
  <c r="T3182" i="1"/>
  <c r="S3182" i="1"/>
  <c r="R3182" i="1"/>
  <c r="Q3182" i="1"/>
  <c r="P3182" i="1"/>
  <c r="O3182" i="1"/>
  <c r="N3182" i="1"/>
  <c r="M3182" i="1"/>
  <c r="L3182" i="1"/>
  <c r="K3182" i="1"/>
  <c r="J3182" i="1"/>
  <c r="I3182" i="1"/>
  <c r="H3182" i="1"/>
  <c r="G3182" i="1"/>
  <c r="F3182" i="1"/>
  <c r="E3182" i="1"/>
  <c r="D3182" i="1"/>
  <c r="C3182" i="1"/>
  <c r="X3181" i="1"/>
  <c r="W3181" i="1"/>
  <c r="V3181" i="1"/>
  <c r="U3181" i="1"/>
  <c r="T3181" i="1"/>
  <c r="S3181" i="1"/>
  <c r="R3181" i="1"/>
  <c r="Q3181" i="1"/>
  <c r="P3181" i="1"/>
  <c r="O3181" i="1"/>
  <c r="N3181" i="1"/>
  <c r="M3181" i="1"/>
  <c r="L3181" i="1"/>
  <c r="K3181" i="1"/>
  <c r="J3181" i="1"/>
  <c r="I3181" i="1"/>
  <c r="H3181" i="1"/>
  <c r="G3181" i="1"/>
  <c r="F3181" i="1"/>
  <c r="E3181" i="1"/>
  <c r="D3181" i="1"/>
  <c r="C3181" i="1"/>
  <c r="X3180" i="1"/>
  <c r="W3180" i="1"/>
  <c r="V3180" i="1"/>
  <c r="U3180" i="1"/>
  <c r="T3180" i="1"/>
  <c r="S3180" i="1"/>
  <c r="R3180" i="1"/>
  <c r="Q3180" i="1"/>
  <c r="P3180" i="1"/>
  <c r="O3180" i="1"/>
  <c r="N3180" i="1"/>
  <c r="M3180" i="1"/>
  <c r="L3180" i="1"/>
  <c r="K3180" i="1"/>
  <c r="J3180" i="1"/>
  <c r="I3180" i="1"/>
  <c r="H3180" i="1"/>
  <c r="G3180" i="1"/>
  <c r="F3180" i="1"/>
  <c r="E3180" i="1"/>
  <c r="D3180" i="1"/>
  <c r="C3180" i="1"/>
  <c r="X3179" i="1"/>
  <c r="W3179" i="1"/>
  <c r="V3179" i="1"/>
  <c r="U3179" i="1"/>
  <c r="T3179" i="1"/>
  <c r="S3179" i="1"/>
  <c r="R3179" i="1"/>
  <c r="Q3179" i="1"/>
  <c r="P3179" i="1"/>
  <c r="O3179" i="1"/>
  <c r="N3179" i="1"/>
  <c r="M3179" i="1"/>
  <c r="L3179" i="1"/>
  <c r="K3179" i="1"/>
  <c r="J3179" i="1"/>
  <c r="I3179" i="1"/>
  <c r="H3179" i="1"/>
  <c r="G3179" i="1"/>
  <c r="F3179" i="1"/>
  <c r="E3179" i="1"/>
  <c r="D3179" i="1"/>
  <c r="C3179" i="1"/>
  <c r="X3178" i="1"/>
  <c r="W3178" i="1"/>
  <c r="V3178" i="1"/>
  <c r="U3178" i="1"/>
  <c r="T3178" i="1"/>
  <c r="S3178" i="1"/>
  <c r="R3178" i="1"/>
  <c r="Q3178" i="1"/>
  <c r="P3178" i="1"/>
  <c r="O3178" i="1"/>
  <c r="N3178" i="1"/>
  <c r="M3178" i="1"/>
  <c r="L3178" i="1"/>
  <c r="K3178" i="1"/>
  <c r="J3178" i="1"/>
  <c r="I3178" i="1"/>
  <c r="H3178" i="1"/>
  <c r="G3178" i="1"/>
  <c r="F3178" i="1"/>
  <c r="E3178" i="1"/>
  <c r="D3178" i="1"/>
  <c r="C3178" i="1"/>
  <c r="X3177" i="1"/>
  <c r="W3177" i="1"/>
  <c r="V3177" i="1"/>
  <c r="U3177" i="1"/>
  <c r="T3177" i="1"/>
  <c r="S3177" i="1"/>
  <c r="R3177" i="1"/>
  <c r="Q3177" i="1"/>
  <c r="P3177" i="1"/>
  <c r="O3177" i="1"/>
  <c r="N3177" i="1"/>
  <c r="M3177" i="1"/>
  <c r="L3177" i="1"/>
  <c r="K3177" i="1"/>
  <c r="J3177" i="1"/>
  <c r="I3177" i="1"/>
  <c r="H3177" i="1"/>
  <c r="G3177" i="1"/>
  <c r="F3177" i="1"/>
  <c r="E3177" i="1"/>
  <c r="D3177" i="1"/>
  <c r="C3177" i="1"/>
  <c r="X3176" i="1"/>
  <c r="W3176" i="1"/>
  <c r="V3176" i="1"/>
  <c r="U3176" i="1"/>
  <c r="T3176" i="1"/>
  <c r="S3176" i="1"/>
  <c r="R3176" i="1"/>
  <c r="Q3176" i="1"/>
  <c r="P3176" i="1"/>
  <c r="O3176" i="1"/>
  <c r="N3176" i="1"/>
  <c r="M3176" i="1"/>
  <c r="L3176" i="1"/>
  <c r="K3176" i="1"/>
  <c r="J3176" i="1"/>
  <c r="I3176" i="1"/>
  <c r="H3176" i="1"/>
  <c r="G3176" i="1"/>
  <c r="F3176" i="1"/>
  <c r="E3176" i="1"/>
  <c r="D3176" i="1"/>
  <c r="C3176" i="1"/>
  <c r="X3175" i="1"/>
  <c r="W3175" i="1"/>
  <c r="V3175" i="1"/>
  <c r="U3175" i="1"/>
  <c r="T3175" i="1"/>
  <c r="S3175" i="1"/>
  <c r="R3175" i="1"/>
  <c r="Q3175" i="1"/>
  <c r="P3175" i="1"/>
  <c r="O3175" i="1"/>
  <c r="N3175" i="1"/>
  <c r="M3175" i="1"/>
  <c r="L3175" i="1"/>
  <c r="K3175" i="1"/>
  <c r="J3175" i="1"/>
  <c r="I3175" i="1"/>
  <c r="H3175" i="1"/>
  <c r="G3175" i="1"/>
  <c r="F3175" i="1"/>
  <c r="E3175" i="1"/>
  <c r="D3175" i="1"/>
  <c r="C3175" i="1"/>
  <c r="X3174" i="1"/>
  <c r="W3174" i="1"/>
  <c r="V3174" i="1"/>
  <c r="U3174" i="1"/>
  <c r="T3174" i="1"/>
  <c r="S3174" i="1"/>
  <c r="R3174" i="1"/>
  <c r="Q3174" i="1"/>
  <c r="P3174" i="1"/>
  <c r="O3174" i="1"/>
  <c r="N3174" i="1"/>
  <c r="M3174" i="1"/>
  <c r="L3174" i="1"/>
  <c r="K3174" i="1"/>
  <c r="J3174" i="1"/>
  <c r="I3174" i="1"/>
  <c r="H3174" i="1"/>
  <c r="G3174" i="1"/>
  <c r="F3174" i="1"/>
  <c r="E3174" i="1"/>
  <c r="D3174" i="1"/>
  <c r="C3174" i="1"/>
  <c r="X3173" i="1"/>
  <c r="W3173" i="1"/>
  <c r="V3173" i="1"/>
  <c r="U3173" i="1"/>
  <c r="T3173" i="1"/>
  <c r="S3173" i="1"/>
  <c r="R3173" i="1"/>
  <c r="Q3173" i="1"/>
  <c r="P3173" i="1"/>
  <c r="O3173" i="1"/>
  <c r="N3173" i="1"/>
  <c r="M3173" i="1"/>
  <c r="L3173" i="1"/>
  <c r="K3173" i="1"/>
  <c r="J3173" i="1"/>
  <c r="I3173" i="1"/>
  <c r="H3173" i="1"/>
  <c r="G3173" i="1"/>
  <c r="F3173" i="1"/>
  <c r="E3173" i="1"/>
  <c r="D3173" i="1"/>
  <c r="C3173" i="1"/>
  <c r="X3172" i="1"/>
  <c r="W3172" i="1"/>
  <c r="V3172" i="1"/>
  <c r="U3172" i="1"/>
  <c r="T3172" i="1"/>
  <c r="S3172" i="1"/>
  <c r="R3172" i="1"/>
  <c r="Q3172" i="1"/>
  <c r="P3172" i="1"/>
  <c r="O3172" i="1"/>
  <c r="N3172" i="1"/>
  <c r="M3172" i="1"/>
  <c r="L3172" i="1"/>
  <c r="K3172" i="1"/>
  <c r="J3172" i="1"/>
  <c r="I3172" i="1"/>
  <c r="H3172" i="1"/>
  <c r="G3172" i="1"/>
  <c r="F3172" i="1"/>
  <c r="E3172" i="1"/>
  <c r="D3172" i="1"/>
  <c r="C3172" i="1"/>
  <c r="X3171" i="1"/>
  <c r="W3171" i="1"/>
  <c r="V3171" i="1"/>
  <c r="U3171" i="1"/>
  <c r="T3171" i="1"/>
  <c r="S3171" i="1"/>
  <c r="R3171" i="1"/>
  <c r="Q3171" i="1"/>
  <c r="P3171" i="1"/>
  <c r="O3171" i="1"/>
  <c r="N3171" i="1"/>
  <c r="M3171" i="1"/>
  <c r="L3171" i="1"/>
  <c r="K3171" i="1"/>
  <c r="J3171" i="1"/>
  <c r="I3171" i="1"/>
  <c r="H3171" i="1"/>
  <c r="G3171" i="1"/>
  <c r="F3171" i="1"/>
  <c r="E3171" i="1"/>
  <c r="D3171" i="1"/>
  <c r="C3171" i="1"/>
  <c r="X3170" i="1"/>
  <c r="W3170" i="1"/>
  <c r="V3170" i="1"/>
  <c r="U3170" i="1"/>
  <c r="T3170" i="1"/>
  <c r="S3170" i="1"/>
  <c r="R3170" i="1"/>
  <c r="Q3170" i="1"/>
  <c r="P3170" i="1"/>
  <c r="O3170" i="1"/>
  <c r="N3170" i="1"/>
  <c r="M3170" i="1"/>
  <c r="L3170" i="1"/>
  <c r="K3170" i="1"/>
  <c r="J3170" i="1"/>
  <c r="I3170" i="1"/>
  <c r="H3170" i="1"/>
  <c r="G3170" i="1"/>
  <c r="F3170" i="1"/>
  <c r="E3170" i="1"/>
  <c r="D3170" i="1"/>
  <c r="C3170" i="1"/>
  <c r="X3169" i="1"/>
  <c r="W3169" i="1"/>
  <c r="V3169" i="1"/>
  <c r="U3169" i="1"/>
  <c r="T3169" i="1"/>
  <c r="S3169" i="1"/>
  <c r="R3169" i="1"/>
  <c r="Q3169" i="1"/>
  <c r="P3169" i="1"/>
  <c r="O3169" i="1"/>
  <c r="N3169" i="1"/>
  <c r="M3169" i="1"/>
  <c r="L3169" i="1"/>
  <c r="K3169" i="1"/>
  <c r="J3169" i="1"/>
  <c r="I3169" i="1"/>
  <c r="H3169" i="1"/>
  <c r="G3169" i="1"/>
  <c r="F3169" i="1"/>
  <c r="E3169" i="1"/>
  <c r="D3169" i="1"/>
  <c r="C3169" i="1"/>
  <c r="X3168" i="1"/>
  <c r="W3168" i="1"/>
  <c r="V3168" i="1"/>
  <c r="U3168" i="1"/>
  <c r="T3168" i="1"/>
  <c r="S3168" i="1"/>
  <c r="R3168" i="1"/>
  <c r="Q3168" i="1"/>
  <c r="P3168" i="1"/>
  <c r="O3168" i="1"/>
  <c r="N3168" i="1"/>
  <c r="M3168" i="1"/>
  <c r="L3168" i="1"/>
  <c r="K3168" i="1"/>
  <c r="J3168" i="1"/>
  <c r="I3168" i="1"/>
  <c r="H3168" i="1"/>
  <c r="G3168" i="1"/>
  <c r="F3168" i="1"/>
  <c r="E3168" i="1"/>
  <c r="D3168" i="1"/>
  <c r="C3168" i="1"/>
  <c r="X3167" i="1"/>
  <c r="W3167" i="1"/>
  <c r="V3167" i="1"/>
  <c r="U3167" i="1"/>
  <c r="T3167" i="1"/>
  <c r="S3167" i="1"/>
  <c r="R3167" i="1"/>
  <c r="Q3167" i="1"/>
  <c r="P3167" i="1"/>
  <c r="O3167" i="1"/>
  <c r="N3167" i="1"/>
  <c r="M3167" i="1"/>
  <c r="L3167" i="1"/>
  <c r="K3167" i="1"/>
  <c r="J3167" i="1"/>
  <c r="I3167" i="1"/>
  <c r="H3167" i="1"/>
  <c r="G3167" i="1"/>
  <c r="F3167" i="1"/>
  <c r="E3167" i="1"/>
  <c r="D3167" i="1"/>
  <c r="C3167" i="1"/>
  <c r="X3166" i="1"/>
  <c r="W3166" i="1"/>
  <c r="V3166" i="1"/>
  <c r="U3166" i="1"/>
  <c r="T3166" i="1"/>
  <c r="S3166" i="1"/>
  <c r="R3166" i="1"/>
  <c r="Q3166" i="1"/>
  <c r="P3166" i="1"/>
  <c r="O3166" i="1"/>
  <c r="N3166" i="1"/>
  <c r="M3166" i="1"/>
  <c r="L3166" i="1"/>
  <c r="K3166" i="1"/>
  <c r="J3166" i="1"/>
  <c r="I3166" i="1"/>
  <c r="H3166" i="1"/>
  <c r="G3166" i="1"/>
  <c r="F3166" i="1"/>
  <c r="E3166" i="1"/>
  <c r="D3166" i="1"/>
  <c r="C3166" i="1"/>
  <c r="X3165" i="1"/>
  <c r="W3165" i="1"/>
  <c r="V3165" i="1"/>
  <c r="U3165" i="1"/>
  <c r="T3165" i="1"/>
  <c r="S3165" i="1"/>
  <c r="R3165" i="1"/>
  <c r="Q3165" i="1"/>
  <c r="P3165" i="1"/>
  <c r="O3165" i="1"/>
  <c r="N3165" i="1"/>
  <c r="M3165" i="1"/>
  <c r="L3165" i="1"/>
  <c r="K3165" i="1"/>
  <c r="J3165" i="1"/>
  <c r="I3165" i="1"/>
  <c r="H3165" i="1"/>
  <c r="G3165" i="1"/>
  <c r="F3165" i="1"/>
  <c r="E3165" i="1"/>
  <c r="D3165" i="1"/>
  <c r="C3165" i="1"/>
  <c r="X3164" i="1"/>
  <c r="W3164" i="1"/>
  <c r="V3164" i="1"/>
  <c r="U3164" i="1"/>
  <c r="T3164" i="1"/>
  <c r="S3164" i="1"/>
  <c r="R3164" i="1"/>
  <c r="Q3164" i="1"/>
  <c r="P3164" i="1"/>
  <c r="O3164" i="1"/>
  <c r="N3164" i="1"/>
  <c r="M3164" i="1"/>
  <c r="L3164" i="1"/>
  <c r="K3164" i="1"/>
  <c r="J3164" i="1"/>
  <c r="I3164" i="1"/>
  <c r="H3164" i="1"/>
  <c r="G3164" i="1"/>
  <c r="F3164" i="1"/>
  <c r="E3164" i="1"/>
  <c r="D3164" i="1"/>
  <c r="C3164" i="1"/>
  <c r="X3163" i="1"/>
  <c r="W3163" i="1"/>
  <c r="V3163" i="1"/>
  <c r="U3163" i="1"/>
  <c r="T3163" i="1"/>
  <c r="S3163" i="1"/>
  <c r="R3163" i="1"/>
  <c r="Q3163" i="1"/>
  <c r="P3163" i="1"/>
  <c r="O3163" i="1"/>
  <c r="N3163" i="1"/>
  <c r="M3163" i="1"/>
  <c r="L3163" i="1"/>
  <c r="K3163" i="1"/>
  <c r="J3163" i="1"/>
  <c r="I3163" i="1"/>
  <c r="H3163" i="1"/>
  <c r="G3163" i="1"/>
  <c r="F3163" i="1"/>
  <c r="E3163" i="1"/>
  <c r="D3163" i="1"/>
  <c r="C3163" i="1"/>
  <c r="X3162" i="1"/>
  <c r="W3162" i="1"/>
  <c r="V3162" i="1"/>
  <c r="U3162" i="1"/>
  <c r="T3162" i="1"/>
  <c r="S3162" i="1"/>
  <c r="R3162" i="1"/>
  <c r="Q3162" i="1"/>
  <c r="P3162" i="1"/>
  <c r="O3162" i="1"/>
  <c r="N3162" i="1"/>
  <c r="M3162" i="1"/>
  <c r="L3162" i="1"/>
  <c r="K3162" i="1"/>
  <c r="J3162" i="1"/>
  <c r="I3162" i="1"/>
  <c r="H3162" i="1"/>
  <c r="G3162" i="1"/>
  <c r="F3162" i="1"/>
  <c r="E3162" i="1"/>
  <c r="D3162" i="1"/>
  <c r="C3162" i="1"/>
  <c r="X3161" i="1"/>
  <c r="W3161" i="1"/>
  <c r="V3161" i="1"/>
  <c r="U3161" i="1"/>
  <c r="T3161" i="1"/>
  <c r="S3161" i="1"/>
  <c r="R3161" i="1"/>
  <c r="Q3161" i="1"/>
  <c r="P3161" i="1"/>
  <c r="O3161" i="1"/>
  <c r="N3161" i="1"/>
  <c r="M3161" i="1"/>
  <c r="L3161" i="1"/>
  <c r="K3161" i="1"/>
  <c r="J3161" i="1"/>
  <c r="I3161" i="1"/>
  <c r="H3161" i="1"/>
  <c r="G3161" i="1"/>
  <c r="F3161" i="1"/>
  <c r="E3161" i="1"/>
  <c r="D3161" i="1"/>
  <c r="C3161" i="1"/>
  <c r="X3160" i="1"/>
  <c r="W3160" i="1"/>
  <c r="V3160" i="1"/>
  <c r="U3160" i="1"/>
  <c r="T3160" i="1"/>
  <c r="S3160" i="1"/>
  <c r="R3160" i="1"/>
  <c r="Q3160" i="1"/>
  <c r="P3160" i="1"/>
  <c r="O3160" i="1"/>
  <c r="N3160" i="1"/>
  <c r="M3160" i="1"/>
  <c r="L3160" i="1"/>
  <c r="K3160" i="1"/>
  <c r="J3160" i="1"/>
  <c r="I3160" i="1"/>
  <c r="H3160" i="1"/>
  <c r="G3160" i="1"/>
  <c r="F3160" i="1"/>
  <c r="E3160" i="1"/>
  <c r="D3160" i="1"/>
  <c r="C3160" i="1"/>
  <c r="X3159" i="1"/>
  <c r="W3159" i="1"/>
  <c r="V3159" i="1"/>
  <c r="U3159" i="1"/>
  <c r="T3159" i="1"/>
  <c r="S3159" i="1"/>
  <c r="R3159" i="1"/>
  <c r="Q3159" i="1"/>
  <c r="P3159" i="1"/>
  <c r="O3159" i="1"/>
  <c r="N3159" i="1"/>
  <c r="M3159" i="1"/>
  <c r="L3159" i="1"/>
  <c r="K3159" i="1"/>
  <c r="J3159" i="1"/>
  <c r="I3159" i="1"/>
  <c r="H3159" i="1"/>
  <c r="G3159" i="1"/>
  <c r="F3159" i="1"/>
  <c r="E3159" i="1"/>
  <c r="D3159" i="1"/>
  <c r="C3159" i="1"/>
  <c r="X3158" i="1"/>
  <c r="W3158" i="1"/>
  <c r="V3158" i="1"/>
  <c r="U3158" i="1"/>
  <c r="T3158" i="1"/>
  <c r="S3158" i="1"/>
  <c r="R3158" i="1"/>
  <c r="Q3158" i="1"/>
  <c r="P3158" i="1"/>
  <c r="O3158" i="1"/>
  <c r="N3158" i="1"/>
  <c r="M3158" i="1"/>
  <c r="L3158" i="1"/>
  <c r="K3158" i="1"/>
  <c r="J3158" i="1"/>
  <c r="I3158" i="1"/>
  <c r="H3158" i="1"/>
  <c r="G3158" i="1"/>
  <c r="F3158" i="1"/>
  <c r="E3158" i="1"/>
  <c r="D3158" i="1"/>
  <c r="C3158" i="1"/>
  <c r="X3157" i="1"/>
  <c r="W3157" i="1"/>
  <c r="V3157" i="1"/>
  <c r="U3157" i="1"/>
  <c r="T3157" i="1"/>
  <c r="S3157" i="1"/>
  <c r="R3157" i="1"/>
  <c r="Q3157" i="1"/>
  <c r="P3157" i="1"/>
  <c r="O3157" i="1"/>
  <c r="N3157" i="1"/>
  <c r="M3157" i="1"/>
  <c r="L3157" i="1"/>
  <c r="K3157" i="1"/>
  <c r="J3157" i="1"/>
  <c r="I3157" i="1"/>
  <c r="H3157" i="1"/>
  <c r="G3157" i="1"/>
  <c r="F3157" i="1"/>
  <c r="E3157" i="1"/>
  <c r="D3157" i="1"/>
  <c r="C3157" i="1"/>
  <c r="X3156" i="1"/>
  <c r="W3156" i="1"/>
  <c r="V3156" i="1"/>
  <c r="U3156" i="1"/>
  <c r="T3156" i="1"/>
  <c r="S3156" i="1"/>
  <c r="R3156" i="1"/>
  <c r="Q3156" i="1"/>
  <c r="P3156" i="1"/>
  <c r="O3156" i="1"/>
  <c r="N3156" i="1"/>
  <c r="M3156" i="1"/>
  <c r="L3156" i="1"/>
  <c r="K3156" i="1"/>
  <c r="J3156" i="1"/>
  <c r="I3156" i="1"/>
  <c r="H3156" i="1"/>
  <c r="G3156" i="1"/>
  <c r="F3156" i="1"/>
  <c r="E3156" i="1"/>
  <c r="D3156" i="1"/>
  <c r="C3156" i="1"/>
  <c r="X3155" i="1"/>
  <c r="W3155" i="1"/>
  <c r="V3155" i="1"/>
  <c r="U3155" i="1"/>
  <c r="T3155" i="1"/>
  <c r="S3155" i="1"/>
  <c r="R3155" i="1"/>
  <c r="Q3155" i="1"/>
  <c r="P3155" i="1"/>
  <c r="O3155" i="1"/>
  <c r="N3155" i="1"/>
  <c r="M3155" i="1"/>
  <c r="L3155" i="1"/>
  <c r="K3155" i="1"/>
  <c r="J3155" i="1"/>
  <c r="I3155" i="1"/>
  <c r="H3155" i="1"/>
  <c r="G3155" i="1"/>
  <c r="F3155" i="1"/>
  <c r="E3155" i="1"/>
  <c r="D3155" i="1"/>
  <c r="C3155" i="1"/>
  <c r="X3154" i="1"/>
  <c r="W3154" i="1"/>
  <c r="V3154" i="1"/>
  <c r="U3154" i="1"/>
  <c r="T3154" i="1"/>
  <c r="S3154" i="1"/>
  <c r="R3154" i="1"/>
  <c r="Q3154" i="1"/>
  <c r="P3154" i="1"/>
  <c r="O3154" i="1"/>
  <c r="N3154" i="1"/>
  <c r="M3154" i="1"/>
  <c r="L3154" i="1"/>
  <c r="K3154" i="1"/>
  <c r="J3154" i="1"/>
  <c r="I3154" i="1"/>
  <c r="H3154" i="1"/>
  <c r="G3154" i="1"/>
  <c r="F3154" i="1"/>
  <c r="E3154" i="1"/>
  <c r="D3154" i="1"/>
  <c r="C3154" i="1"/>
  <c r="X3153" i="1"/>
  <c r="W3153" i="1"/>
  <c r="V3153" i="1"/>
  <c r="U3153" i="1"/>
  <c r="T3153" i="1"/>
  <c r="S3153" i="1"/>
  <c r="R3153" i="1"/>
  <c r="Q3153" i="1"/>
  <c r="P3153" i="1"/>
  <c r="O3153" i="1"/>
  <c r="N3153" i="1"/>
  <c r="M3153" i="1"/>
  <c r="L3153" i="1"/>
  <c r="K3153" i="1"/>
  <c r="J3153" i="1"/>
  <c r="I3153" i="1"/>
  <c r="H3153" i="1"/>
  <c r="G3153" i="1"/>
  <c r="F3153" i="1"/>
  <c r="E3153" i="1"/>
  <c r="D3153" i="1"/>
  <c r="C3153" i="1"/>
  <c r="X3152" i="1"/>
  <c r="W3152" i="1"/>
  <c r="V3152" i="1"/>
  <c r="U3152" i="1"/>
  <c r="T3152" i="1"/>
  <c r="S3152" i="1"/>
  <c r="R3152" i="1"/>
  <c r="Q3152" i="1"/>
  <c r="P3152" i="1"/>
  <c r="O3152" i="1"/>
  <c r="N3152" i="1"/>
  <c r="M3152" i="1"/>
  <c r="L3152" i="1"/>
  <c r="K3152" i="1"/>
  <c r="J3152" i="1"/>
  <c r="I3152" i="1"/>
  <c r="H3152" i="1"/>
  <c r="G3152" i="1"/>
  <c r="F3152" i="1"/>
  <c r="E3152" i="1"/>
  <c r="D3152" i="1"/>
  <c r="C3152" i="1"/>
  <c r="X3151" i="1"/>
  <c r="W3151" i="1"/>
  <c r="V3151" i="1"/>
  <c r="U3151" i="1"/>
  <c r="T3151" i="1"/>
  <c r="S3151" i="1"/>
  <c r="R3151" i="1"/>
  <c r="Q3151" i="1"/>
  <c r="P3151" i="1"/>
  <c r="O3151" i="1"/>
  <c r="N3151" i="1"/>
  <c r="M3151" i="1"/>
  <c r="L3151" i="1"/>
  <c r="K3151" i="1"/>
  <c r="J3151" i="1"/>
  <c r="I3151" i="1"/>
  <c r="H3151" i="1"/>
  <c r="G3151" i="1"/>
  <c r="F3151" i="1"/>
  <c r="E3151" i="1"/>
  <c r="D3151" i="1"/>
  <c r="C3151" i="1"/>
  <c r="X3150" i="1"/>
  <c r="W3150" i="1"/>
  <c r="V3150" i="1"/>
  <c r="U3150" i="1"/>
  <c r="T3150" i="1"/>
  <c r="S3150" i="1"/>
  <c r="R3150" i="1"/>
  <c r="Q3150" i="1"/>
  <c r="P3150" i="1"/>
  <c r="O3150" i="1"/>
  <c r="N3150" i="1"/>
  <c r="M3150" i="1"/>
  <c r="L3150" i="1"/>
  <c r="K3150" i="1"/>
  <c r="J3150" i="1"/>
  <c r="I3150" i="1"/>
  <c r="H3150" i="1"/>
  <c r="G3150" i="1"/>
  <c r="F3150" i="1"/>
  <c r="E3150" i="1"/>
  <c r="D3150" i="1"/>
  <c r="C3150" i="1"/>
  <c r="X3149" i="1"/>
  <c r="W3149" i="1"/>
  <c r="V3149" i="1"/>
  <c r="U3149" i="1"/>
  <c r="T3149" i="1"/>
  <c r="S3149" i="1"/>
  <c r="R3149" i="1"/>
  <c r="Q3149" i="1"/>
  <c r="P3149" i="1"/>
  <c r="O3149" i="1"/>
  <c r="N3149" i="1"/>
  <c r="M3149" i="1"/>
  <c r="L3149" i="1"/>
  <c r="K3149" i="1"/>
  <c r="J3149" i="1"/>
  <c r="I3149" i="1"/>
  <c r="H3149" i="1"/>
  <c r="G3149" i="1"/>
  <c r="F3149" i="1"/>
  <c r="E3149" i="1"/>
  <c r="D3149" i="1"/>
  <c r="C3149" i="1"/>
  <c r="X3148" i="1"/>
  <c r="W3148" i="1"/>
  <c r="V3148" i="1"/>
  <c r="U3148" i="1"/>
  <c r="T3148" i="1"/>
  <c r="S3148" i="1"/>
  <c r="R3148" i="1"/>
  <c r="Q3148" i="1"/>
  <c r="P3148" i="1"/>
  <c r="O3148" i="1"/>
  <c r="N3148" i="1"/>
  <c r="M3148" i="1"/>
  <c r="L3148" i="1"/>
  <c r="K3148" i="1"/>
  <c r="J3148" i="1"/>
  <c r="I3148" i="1"/>
  <c r="H3148" i="1"/>
  <c r="G3148" i="1"/>
  <c r="F3148" i="1"/>
  <c r="E3148" i="1"/>
  <c r="D3148" i="1"/>
  <c r="C3148" i="1"/>
  <c r="X3147" i="1"/>
  <c r="W3147" i="1"/>
  <c r="V3147" i="1"/>
  <c r="U3147" i="1"/>
  <c r="T3147" i="1"/>
  <c r="S3147" i="1"/>
  <c r="R3147" i="1"/>
  <c r="Q3147" i="1"/>
  <c r="P3147" i="1"/>
  <c r="O3147" i="1"/>
  <c r="N3147" i="1"/>
  <c r="M3147" i="1"/>
  <c r="L3147" i="1"/>
  <c r="K3147" i="1"/>
  <c r="J3147" i="1"/>
  <c r="I3147" i="1"/>
  <c r="H3147" i="1"/>
  <c r="G3147" i="1"/>
  <c r="F3147" i="1"/>
  <c r="E3147" i="1"/>
  <c r="D3147" i="1"/>
  <c r="C3147" i="1"/>
  <c r="X3146" i="1"/>
  <c r="W3146" i="1"/>
  <c r="V3146" i="1"/>
  <c r="U3146" i="1"/>
  <c r="T3146" i="1"/>
  <c r="S3146" i="1"/>
  <c r="R3146" i="1"/>
  <c r="Q3146" i="1"/>
  <c r="P3146" i="1"/>
  <c r="O3146" i="1"/>
  <c r="N3146" i="1"/>
  <c r="M3146" i="1"/>
  <c r="L3146" i="1"/>
  <c r="K3146" i="1"/>
  <c r="J3146" i="1"/>
  <c r="I3146" i="1"/>
  <c r="H3146" i="1"/>
  <c r="G3146" i="1"/>
  <c r="F3146" i="1"/>
  <c r="E3146" i="1"/>
  <c r="D3146" i="1"/>
  <c r="C3146" i="1"/>
  <c r="X3145" i="1"/>
  <c r="W3145" i="1"/>
  <c r="V3145" i="1"/>
  <c r="U3145" i="1"/>
  <c r="T3145" i="1"/>
  <c r="S3145" i="1"/>
  <c r="R3145" i="1"/>
  <c r="Q3145" i="1"/>
  <c r="P3145" i="1"/>
  <c r="O3145" i="1"/>
  <c r="N3145" i="1"/>
  <c r="M3145" i="1"/>
  <c r="L3145" i="1"/>
  <c r="K3145" i="1"/>
  <c r="J3145" i="1"/>
  <c r="I3145" i="1"/>
  <c r="H3145" i="1"/>
  <c r="G3145" i="1"/>
  <c r="F3145" i="1"/>
  <c r="E3145" i="1"/>
  <c r="D3145" i="1"/>
  <c r="C3145" i="1"/>
  <c r="X3144" i="1"/>
  <c r="W3144" i="1"/>
  <c r="V3144" i="1"/>
  <c r="U3144" i="1"/>
  <c r="T3144" i="1"/>
  <c r="S3144" i="1"/>
  <c r="R3144" i="1"/>
  <c r="Q3144" i="1"/>
  <c r="P3144" i="1"/>
  <c r="O3144" i="1"/>
  <c r="N3144" i="1"/>
  <c r="M3144" i="1"/>
  <c r="L3144" i="1"/>
  <c r="K3144" i="1"/>
  <c r="J3144" i="1"/>
  <c r="I3144" i="1"/>
  <c r="H3144" i="1"/>
  <c r="G3144" i="1"/>
  <c r="F3144" i="1"/>
  <c r="E3144" i="1"/>
  <c r="D3144" i="1"/>
  <c r="C3144" i="1"/>
  <c r="X3143" i="1"/>
  <c r="W3143" i="1"/>
  <c r="V3143" i="1"/>
  <c r="U3143" i="1"/>
  <c r="T3143" i="1"/>
  <c r="S3143" i="1"/>
  <c r="R3143" i="1"/>
  <c r="Q3143" i="1"/>
  <c r="P3143" i="1"/>
  <c r="O3143" i="1"/>
  <c r="N3143" i="1"/>
  <c r="M3143" i="1"/>
  <c r="L3143" i="1"/>
  <c r="K3143" i="1"/>
  <c r="J3143" i="1"/>
  <c r="I3143" i="1"/>
  <c r="H3143" i="1"/>
  <c r="G3143" i="1"/>
  <c r="F3143" i="1"/>
  <c r="E3143" i="1"/>
  <c r="D3143" i="1"/>
  <c r="C3143" i="1"/>
  <c r="X3142" i="1"/>
  <c r="W3142" i="1"/>
  <c r="V3142" i="1"/>
  <c r="U3142" i="1"/>
  <c r="T3142" i="1"/>
  <c r="S3142" i="1"/>
  <c r="R3142" i="1"/>
  <c r="Q3142" i="1"/>
  <c r="P3142" i="1"/>
  <c r="O3142" i="1"/>
  <c r="N3142" i="1"/>
  <c r="M3142" i="1"/>
  <c r="L3142" i="1"/>
  <c r="K3142" i="1"/>
  <c r="J3142" i="1"/>
  <c r="I3142" i="1"/>
  <c r="H3142" i="1"/>
  <c r="G3142" i="1"/>
  <c r="F3142" i="1"/>
  <c r="E3142" i="1"/>
  <c r="D3142" i="1"/>
  <c r="C3142" i="1"/>
  <c r="X3141" i="1"/>
  <c r="W3141" i="1"/>
  <c r="V3141" i="1"/>
  <c r="U3141" i="1"/>
  <c r="T3141" i="1"/>
  <c r="S3141" i="1"/>
  <c r="R3141" i="1"/>
  <c r="Q3141" i="1"/>
  <c r="P3141" i="1"/>
  <c r="O3141" i="1"/>
  <c r="N3141" i="1"/>
  <c r="M3141" i="1"/>
  <c r="L3141" i="1"/>
  <c r="K3141" i="1"/>
  <c r="J3141" i="1"/>
  <c r="I3141" i="1"/>
  <c r="H3141" i="1"/>
  <c r="G3141" i="1"/>
  <c r="F3141" i="1"/>
  <c r="E3141" i="1"/>
  <c r="D3141" i="1"/>
  <c r="C3141" i="1"/>
  <c r="X3140" i="1"/>
  <c r="W3140" i="1"/>
  <c r="V3140" i="1"/>
  <c r="U3140" i="1"/>
  <c r="T3140" i="1"/>
  <c r="S3140" i="1"/>
  <c r="R3140" i="1"/>
  <c r="Q3140" i="1"/>
  <c r="P3140" i="1"/>
  <c r="O3140" i="1"/>
  <c r="N3140" i="1"/>
  <c r="M3140" i="1"/>
  <c r="L3140" i="1"/>
  <c r="K3140" i="1"/>
  <c r="J3140" i="1"/>
  <c r="I3140" i="1"/>
  <c r="H3140" i="1"/>
  <c r="G3140" i="1"/>
  <c r="F3140" i="1"/>
  <c r="E3140" i="1"/>
  <c r="D3140" i="1"/>
  <c r="C3140" i="1"/>
  <c r="X3139" i="1"/>
  <c r="W3139" i="1"/>
  <c r="V3139" i="1"/>
  <c r="U3139" i="1"/>
  <c r="T3139" i="1"/>
  <c r="S3139" i="1"/>
  <c r="R3139" i="1"/>
  <c r="Q3139" i="1"/>
  <c r="P3139" i="1"/>
  <c r="O3139" i="1"/>
  <c r="N3139" i="1"/>
  <c r="M3139" i="1"/>
  <c r="L3139" i="1"/>
  <c r="K3139" i="1"/>
  <c r="J3139" i="1"/>
  <c r="I3139" i="1"/>
  <c r="H3139" i="1"/>
  <c r="G3139" i="1"/>
  <c r="F3139" i="1"/>
  <c r="E3139" i="1"/>
  <c r="D3139" i="1"/>
  <c r="C3139" i="1"/>
  <c r="X3138" i="1"/>
  <c r="W3138" i="1"/>
  <c r="V3138" i="1"/>
  <c r="U3138" i="1"/>
  <c r="T3138" i="1"/>
  <c r="S3138" i="1"/>
  <c r="R3138" i="1"/>
  <c r="Q3138" i="1"/>
  <c r="P3138" i="1"/>
  <c r="O3138" i="1"/>
  <c r="N3138" i="1"/>
  <c r="M3138" i="1"/>
  <c r="L3138" i="1"/>
  <c r="K3138" i="1"/>
  <c r="J3138" i="1"/>
  <c r="I3138" i="1"/>
  <c r="H3138" i="1"/>
  <c r="G3138" i="1"/>
  <c r="F3138" i="1"/>
  <c r="E3138" i="1"/>
  <c r="D3138" i="1"/>
  <c r="C3138" i="1"/>
  <c r="X3137" i="1"/>
  <c r="W3137" i="1"/>
  <c r="V3137" i="1"/>
  <c r="U3137" i="1"/>
  <c r="T3137" i="1"/>
  <c r="S3137" i="1"/>
  <c r="R3137" i="1"/>
  <c r="Q3137" i="1"/>
  <c r="P3137" i="1"/>
  <c r="O3137" i="1"/>
  <c r="N3137" i="1"/>
  <c r="M3137" i="1"/>
  <c r="L3137" i="1"/>
  <c r="K3137" i="1"/>
  <c r="J3137" i="1"/>
  <c r="I3137" i="1"/>
  <c r="H3137" i="1"/>
  <c r="G3137" i="1"/>
  <c r="F3137" i="1"/>
  <c r="E3137" i="1"/>
  <c r="D3137" i="1"/>
  <c r="C3137" i="1"/>
  <c r="X3136" i="1"/>
  <c r="W3136" i="1"/>
  <c r="V3136" i="1"/>
  <c r="U3136" i="1"/>
  <c r="T3136" i="1"/>
  <c r="S3136" i="1"/>
  <c r="R3136" i="1"/>
  <c r="Q3136" i="1"/>
  <c r="P3136" i="1"/>
  <c r="O3136" i="1"/>
  <c r="N3136" i="1"/>
  <c r="M3136" i="1"/>
  <c r="L3136" i="1"/>
  <c r="K3136" i="1"/>
  <c r="J3136" i="1"/>
  <c r="I3136" i="1"/>
  <c r="H3136" i="1"/>
  <c r="G3136" i="1"/>
  <c r="F3136" i="1"/>
  <c r="E3136" i="1"/>
  <c r="D3136" i="1"/>
  <c r="C3136" i="1"/>
  <c r="X3135" i="1"/>
  <c r="W3135" i="1"/>
  <c r="V3135" i="1"/>
  <c r="U3135" i="1"/>
  <c r="T3135" i="1"/>
  <c r="S3135" i="1"/>
  <c r="R3135" i="1"/>
  <c r="Q3135" i="1"/>
  <c r="P3135" i="1"/>
  <c r="O3135" i="1"/>
  <c r="N3135" i="1"/>
  <c r="M3135" i="1"/>
  <c r="L3135" i="1"/>
  <c r="K3135" i="1"/>
  <c r="J3135" i="1"/>
  <c r="I3135" i="1"/>
  <c r="H3135" i="1"/>
  <c r="G3135" i="1"/>
  <c r="F3135" i="1"/>
  <c r="E3135" i="1"/>
  <c r="D3135" i="1"/>
  <c r="C3135" i="1"/>
  <c r="X3134" i="1"/>
  <c r="W3134" i="1"/>
  <c r="V3134" i="1"/>
  <c r="U3134" i="1"/>
  <c r="T3134" i="1"/>
  <c r="S3134" i="1"/>
  <c r="R3134" i="1"/>
  <c r="Q3134" i="1"/>
  <c r="P3134" i="1"/>
  <c r="O3134" i="1"/>
  <c r="N3134" i="1"/>
  <c r="M3134" i="1"/>
  <c r="L3134" i="1"/>
  <c r="K3134" i="1"/>
  <c r="J3134" i="1"/>
  <c r="I3134" i="1"/>
  <c r="H3134" i="1"/>
  <c r="G3134" i="1"/>
  <c r="F3134" i="1"/>
  <c r="E3134" i="1"/>
  <c r="D3134" i="1"/>
  <c r="C3134" i="1"/>
  <c r="X3133" i="1"/>
  <c r="W3133" i="1"/>
  <c r="V3133" i="1"/>
  <c r="U3133" i="1"/>
  <c r="T3133" i="1"/>
  <c r="S3133" i="1"/>
  <c r="R3133" i="1"/>
  <c r="Q3133" i="1"/>
  <c r="P3133" i="1"/>
  <c r="O3133" i="1"/>
  <c r="N3133" i="1"/>
  <c r="M3133" i="1"/>
  <c r="L3133" i="1"/>
  <c r="K3133" i="1"/>
  <c r="J3133" i="1"/>
  <c r="I3133" i="1"/>
  <c r="H3133" i="1"/>
  <c r="G3133" i="1"/>
  <c r="F3133" i="1"/>
  <c r="E3133" i="1"/>
  <c r="D3133" i="1"/>
  <c r="C3133" i="1"/>
  <c r="X3132" i="1"/>
  <c r="W3132" i="1"/>
  <c r="V3132" i="1"/>
  <c r="U3132" i="1"/>
  <c r="T3132" i="1"/>
  <c r="S3132" i="1"/>
  <c r="R3132" i="1"/>
  <c r="Q3132" i="1"/>
  <c r="P3132" i="1"/>
  <c r="O3132" i="1"/>
  <c r="N3132" i="1"/>
  <c r="M3132" i="1"/>
  <c r="L3132" i="1"/>
  <c r="K3132" i="1"/>
  <c r="J3132" i="1"/>
  <c r="I3132" i="1"/>
  <c r="H3132" i="1"/>
  <c r="G3132" i="1"/>
  <c r="F3132" i="1"/>
  <c r="E3132" i="1"/>
  <c r="D3132" i="1"/>
  <c r="C3132" i="1"/>
  <c r="X3131" i="1"/>
  <c r="W3131" i="1"/>
  <c r="V3131" i="1"/>
  <c r="U3131" i="1"/>
  <c r="T3131" i="1"/>
  <c r="S3131" i="1"/>
  <c r="R3131" i="1"/>
  <c r="Q3131" i="1"/>
  <c r="P3131" i="1"/>
  <c r="O3131" i="1"/>
  <c r="N3131" i="1"/>
  <c r="M3131" i="1"/>
  <c r="L3131" i="1"/>
  <c r="K3131" i="1"/>
  <c r="J3131" i="1"/>
  <c r="I3131" i="1"/>
  <c r="H3131" i="1"/>
  <c r="G3131" i="1"/>
  <c r="F3131" i="1"/>
  <c r="E3131" i="1"/>
  <c r="D3131" i="1"/>
  <c r="C3131" i="1"/>
  <c r="X3130" i="1"/>
  <c r="W3130" i="1"/>
  <c r="V3130" i="1"/>
  <c r="U3130" i="1"/>
  <c r="T3130" i="1"/>
  <c r="S3130" i="1"/>
  <c r="R3130" i="1"/>
  <c r="Q3130" i="1"/>
  <c r="P3130" i="1"/>
  <c r="O3130" i="1"/>
  <c r="N3130" i="1"/>
  <c r="M3130" i="1"/>
  <c r="L3130" i="1"/>
  <c r="K3130" i="1"/>
  <c r="J3130" i="1"/>
  <c r="I3130" i="1"/>
  <c r="H3130" i="1"/>
  <c r="G3130" i="1"/>
  <c r="F3130" i="1"/>
  <c r="E3130" i="1"/>
  <c r="D3130" i="1"/>
  <c r="C3130" i="1"/>
  <c r="X3129" i="1"/>
  <c r="W3129" i="1"/>
  <c r="V3129" i="1"/>
  <c r="U3129" i="1"/>
  <c r="T3129" i="1"/>
  <c r="S3129" i="1"/>
  <c r="R3129" i="1"/>
  <c r="Q3129" i="1"/>
  <c r="P3129" i="1"/>
  <c r="O3129" i="1"/>
  <c r="N3129" i="1"/>
  <c r="M3129" i="1"/>
  <c r="L3129" i="1"/>
  <c r="K3129" i="1"/>
  <c r="J3129" i="1"/>
  <c r="I3129" i="1"/>
  <c r="H3129" i="1"/>
  <c r="G3129" i="1"/>
  <c r="F3129" i="1"/>
  <c r="E3129" i="1"/>
  <c r="D3129" i="1"/>
  <c r="C3129" i="1"/>
  <c r="X3128" i="1"/>
  <c r="W3128" i="1"/>
  <c r="V3128" i="1"/>
  <c r="U3128" i="1"/>
  <c r="T3128" i="1"/>
  <c r="S3128" i="1"/>
  <c r="R3128" i="1"/>
  <c r="Q3128" i="1"/>
  <c r="P3128" i="1"/>
  <c r="O3128" i="1"/>
  <c r="N3128" i="1"/>
  <c r="M3128" i="1"/>
  <c r="L3128" i="1"/>
  <c r="K3128" i="1"/>
  <c r="J3128" i="1"/>
  <c r="I3128" i="1"/>
  <c r="H3128" i="1"/>
  <c r="G3128" i="1"/>
  <c r="F3128" i="1"/>
  <c r="E3128" i="1"/>
  <c r="D3128" i="1"/>
  <c r="C3128" i="1"/>
  <c r="X3127" i="1"/>
  <c r="W3127" i="1"/>
  <c r="V3127" i="1"/>
  <c r="U3127" i="1"/>
  <c r="T3127" i="1"/>
  <c r="S3127" i="1"/>
  <c r="R3127" i="1"/>
  <c r="Q3127" i="1"/>
  <c r="P3127" i="1"/>
  <c r="O3127" i="1"/>
  <c r="N3127" i="1"/>
  <c r="M3127" i="1"/>
  <c r="L3127" i="1"/>
  <c r="K3127" i="1"/>
  <c r="J3127" i="1"/>
  <c r="I3127" i="1"/>
  <c r="H3127" i="1"/>
  <c r="G3127" i="1"/>
  <c r="F3127" i="1"/>
  <c r="E3127" i="1"/>
  <c r="D3127" i="1"/>
  <c r="C3127" i="1"/>
  <c r="X3126" i="1"/>
  <c r="W3126" i="1"/>
  <c r="V3126" i="1"/>
  <c r="U3126" i="1"/>
  <c r="T3126" i="1"/>
  <c r="S3126" i="1"/>
  <c r="R3126" i="1"/>
  <c r="Q3126" i="1"/>
  <c r="P3126" i="1"/>
  <c r="O3126" i="1"/>
  <c r="N3126" i="1"/>
  <c r="M3126" i="1"/>
  <c r="L3126" i="1"/>
  <c r="K3126" i="1"/>
  <c r="J3126" i="1"/>
  <c r="I3126" i="1"/>
  <c r="H3126" i="1"/>
  <c r="G3126" i="1"/>
  <c r="F3126" i="1"/>
  <c r="E3126" i="1"/>
  <c r="D3126" i="1"/>
  <c r="C3126" i="1"/>
  <c r="X3125" i="1"/>
  <c r="W3125" i="1"/>
  <c r="V3125" i="1"/>
  <c r="U3125" i="1"/>
  <c r="T3125" i="1"/>
  <c r="S3125" i="1"/>
  <c r="R3125" i="1"/>
  <c r="Q3125" i="1"/>
  <c r="P3125" i="1"/>
  <c r="O3125" i="1"/>
  <c r="N3125" i="1"/>
  <c r="M3125" i="1"/>
  <c r="L3125" i="1"/>
  <c r="K3125" i="1"/>
  <c r="J3125" i="1"/>
  <c r="I3125" i="1"/>
  <c r="H3125" i="1"/>
  <c r="G3125" i="1"/>
  <c r="F3125" i="1"/>
  <c r="E3125" i="1"/>
  <c r="D3125" i="1"/>
  <c r="C3125" i="1"/>
  <c r="X3124" i="1"/>
  <c r="W3124" i="1"/>
  <c r="V3124" i="1"/>
  <c r="U3124" i="1"/>
  <c r="T3124" i="1"/>
  <c r="S3124" i="1"/>
  <c r="R3124" i="1"/>
  <c r="Q3124" i="1"/>
  <c r="P3124" i="1"/>
  <c r="O3124" i="1"/>
  <c r="N3124" i="1"/>
  <c r="M3124" i="1"/>
  <c r="L3124" i="1"/>
  <c r="K3124" i="1"/>
  <c r="J3124" i="1"/>
  <c r="I3124" i="1"/>
  <c r="H3124" i="1"/>
  <c r="G3124" i="1"/>
  <c r="F3124" i="1"/>
  <c r="E3124" i="1"/>
  <c r="D3124" i="1"/>
  <c r="C3124" i="1"/>
  <c r="X3123" i="1"/>
  <c r="W3123" i="1"/>
  <c r="V3123" i="1"/>
  <c r="U3123" i="1"/>
  <c r="T3123" i="1"/>
  <c r="S3123" i="1"/>
  <c r="R3123" i="1"/>
  <c r="Q3123" i="1"/>
  <c r="P3123" i="1"/>
  <c r="O3123" i="1"/>
  <c r="N3123" i="1"/>
  <c r="M3123" i="1"/>
  <c r="L3123" i="1"/>
  <c r="K3123" i="1"/>
  <c r="J3123" i="1"/>
  <c r="I3123" i="1"/>
  <c r="H3123" i="1"/>
  <c r="G3123" i="1"/>
  <c r="F3123" i="1"/>
  <c r="E3123" i="1"/>
  <c r="D3123" i="1"/>
  <c r="C3123" i="1"/>
  <c r="X3122" i="1"/>
  <c r="W3122" i="1"/>
  <c r="V3122" i="1"/>
  <c r="U3122" i="1"/>
  <c r="T3122" i="1"/>
  <c r="S3122" i="1"/>
  <c r="R3122" i="1"/>
  <c r="Q3122" i="1"/>
  <c r="P3122" i="1"/>
  <c r="O3122" i="1"/>
  <c r="N3122" i="1"/>
  <c r="M3122" i="1"/>
  <c r="L3122" i="1"/>
  <c r="K3122" i="1"/>
  <c r="J3122" i="1"/>
  <c r="I3122" i="1"/>
  <c r="H3122" i="1"/>
  <c r="G3122" i="1"/>
  <c r="F3122" i="1"/>
  <c r="E3122" i="1"/>
  <c r="D3122" i="1"/>
  <c r="C3122" i="1"/>
  <c r="X3121" i="1"/>
  <c r="W3121" i="1"/>
  <c r="V3121" i="1"/>
  <c r="U3121" i="1"/>
  <c r="T3121" i="1"/>
  <c r="S3121" i="1"/>
  <c r="R3121" i="1"/>
  <c r="Q3121" i="1"/>
  <c r="P3121" i="1"/>
  <c r="O3121" i="1"/>
  <c r="N3121" i="1"/>
  <c r="M3121" i="1"/>
  <c r="L3121" i="1"/>
  <c r="K3121" i="1"/>
  <c r="J3121" i="1"/>
  <c r="I3121" i="1"/>
  <c r="H3121" i="1"/>
  <c r="G3121" i="1"/>
  <c r="F3121" i="1"/>
  <c r="E3121" i="1"/>
  <c r="D3121" i="1"/>
  <c r="C3121" i="1"/>
  <c r="X3120" i="1"/>
  <c r="W3120" i="1"/>
  <c r="V3120" i="1"/>
  <c r="U3120" i="1"/>
  <c r="T3120" i="1"/>
  <c r="S3120" i="1"/>
  <c r="R3120" i="1"/>
  <c r="Q3120" i="1"/>
  <c r="P3120" i="1"/>
  <c r="O3120" i="1"/>
  <c r="N3120" i="1"/>
  <c r="M3120" i="1"/>
  <c r="L3120" i="1"/>
  <c r="K3120" i="1"/>
  <c r="J3120" i="1"/>
  <c r="I3120" i="1"/>
  <c r="H3120" i="1"/>
  <c r="G3120" i="1"/>
  <c r="F3120" i="1"/>
  <c r="E3120" i="1"/>
  <c r="D3120" i="1"/>
  <c r="C3120" i="1"/>
  <c r="X3119" i="1"/>
  <c r="W3119" i="1"/>
  <c r="V3119" i="1"/>
  <c r="U3119" i="1"/>
  <c r="T3119" i="1"/>
  <c r="S3119" i="1"/>
  <c r="R3119" i="1"/>
  <c r="Q3119" i="1"/>
  <c r="P3119" i="1"/>
  <c r="O3119" i="1"/>
  <c r="N3119" i="1"/>
  <c r="M3119" i="1"/>
  <c r="L3119" i="1"/>
  <c r="K3119" i="1"/>
  <c r="J3119" i="1"/>
  <c r="I3119" i="1"/>
  <c r="H3119" i="1"/>
  <c r="G3119" i="1"/>
  <c r="F3119" i="1"/>
  <c r="E3119" i="1"/>
  <c r="D3119" i="1"/>
  <c r="C3119" i="1"/>
  <c r="X3118" i="1"/>
  <c r="W3118" i="1"/>
  <c r="V3118" i="1"/>
  <c r="U3118" i="1"/>
  <c r="T3118" i="1"/>
  <c r="S3118" i="1"/>
  <c r="R3118" i="1"/>
  <c r="Q3118" i="1"/>
  <c r="P3118" i="1"/>
  <c r="O3118" i="1"/>
  <c r="N3118" i="1"/>
  <c r="M3118" i="1"/>
  <c r="L3118" i="1"/>
  <c r="K3118" i="1"/>
  <c r="J3118" i="1"/>
  <c r="I3118" i="1"/>
  <c r="H3118" i="1"/>
  <c r="G3118" i="1"/>
  <c r="F3118" i="1"/>
  <c r="E3118" i="1"/>
  <c r="D3118" i="1"/>
  <c r="C3118" i="1"/>
  <c r="X3117" i="1"/>
  <c r="W3117" i="1"/>
  <c r="V3117" i="1"/>
  <c r="U3117" i="1"/>
  <c r="T3117" i="1"/>
  <c r="S3117" i="1"/>
  <c r="R3117" i="1"/>
  <c r="Q3117" i="1"/>
  <c r="P3117" i="1"/>
  <c r="O3117" i="1"/>
  <c r="N3117" i="1"/>
  <c r="M3117" i="1"/>
  <c r="L3117" i="1"/>
  <c r="K3117" i="1"/>
  <c r="J3117" i="1"/>
  <c r="I3117" i="1"/>
  <c r="H3117" i="1"/>
  <c r="G3117" i="1"/>
  <c r="F3117" i="1"/>
  <c r="E3117" i="1"/>
  <c r="D3117" i="1"/>
  <c r="C3117" i="1"/>
  <c r="X3116" i="1"/>
  <c r="W3116" i="1"/>
  <c r="V3116" i="1"/>
  <c r="U3116" i="1"/>
  <c r="T3116" i="1"/>
  <c r="S3116" i="1"/>
  <c r="R3116" i="1"/>
  <c r="Q3116" i="1"/>
  <c r="P3116" i="1"/>
  <c r="O3116" i="1"/>
  <c r="N3116" i="1"/>
  <c r="M3116" i="1"/>
  <c r="L3116" i="1"/>
  <c r="K3116" i="1"/>
  <c r="J3116" i="1"/>
  <c r="I3116" i="1"/>
  <c r="H3116" i="1"/>
  <c r="G3116" i="1"/>
  <c r="F3116" i="1"/>
  <c r="E3116" i="1"/>
  <c r="D3116" i="1"/>
  <c r="C3116" i="1"/>
  <c r="X3115" i="1"/>
  <c r="W3115" i="1"/>
  <c r="V3115" i="1"/>
  <c r="U3115" i="1"/>
  <c r="T3115" i="1"/>
  <c r="S3115" i="1"/>
  <c r="R3115" i="1"/>
  <c r="Q3115" i="1"/>
  <c r="P3115" i="1"/>
  <c r="O3115" i="1"/>
  <c r="N3115" i="1"/>
  <c r="M3115" i="1"/>
  <c r="L3115" i="1"/>
  <c r="K3115" i="1"/>
  <c r="J3115" i="1"/>
  <c r="I3115" i="1"/>
  <c r="H3115" i="1"/>
  <c r="G3115" i="1"/>
  <c r="F3115" i="1"/>
  <c r="E3115" i="1"/>
  <c r="D3115" i="1"/>
  <c r="C3115" i="1"/>
  <c r="X3114" i="1"/>
  <c r="W3114" i="1"/>
  <c r="V3114" i="1"/>
  <c r="U3114" i="1"/>
  <c r="T3114" i="1"/>
  <c r="S3114" i="1"/>
  <c r="R3114" i="1"/>
  <c r="Q3114" i="1"/>
  <c r="P3114" i="1"/>
  <c r="O3114" i="1"/>
  <c r="N3114" i="1"/>
  <c r="M3114" i="1"/>
  <c r="L3114" i="1"/>
  <c r="K3114" i="1"/>
  <c r="J3114" i="1"/>
  <c r="I3114" i="1"/>
  <c r="H3114" i="1"/>
  <c r="G3114" i="1"/>
  <c r="F3114" i="1"/>
  <c r="E3114" i="1"/>
  <c r="D3114" i="1"/>
  <c r="C3114" i="1"/>
  <c r="X3113" i="1"/>
  <c r="W3113" i="1"/>
  <c r="V3113" i="1"/>
  <c r="U3113" i="1"/>
  <c r="T3113" i="1"/>
  <c r="S3113" i="1"/>
  <c r="R3113" i="1"/>
  <c r="Q3113" i="1"/>
  <c r="P3113" i="1"/>
  <c r="O3113" i="1"/>
  <c r="N3113" i="1"/>
  <c r="M3113" i="1"/>
  <c r="L3113" i="1"/>
  <c r="K3113" i="1"/>
  <c r="J3113" i="1"/>
  <c r="I3113" i="1"/>
  <c r="H3113" i="1"/>
  <c r="G3113" i="1"/>
  <c r="F3113" i="1"/>
  <c r="E3113" i="1"/>
  <c r="D3113" i="1"/>
  <c r="C3113" i="1"/>
  <c r="X3112" i="1"/>
  <c r="W3112" i="1"/>
  <c r="V3112" i="1"/>
  <c r="U3112" i="1"/>
  <c r="T3112" i="1"/>
  <c r="S3112" i="1"/>
  <c r="R3112" i="1"/>
  <c r="Q3112" i="1"/>
  <c r="P3112" i="1"/>
  <c r="O3112" i="1"/>
  <c r="N3112" i="1"/>
  <c r="M3112" i="1"/>
  <c r="L3112" i="1"/>
  <c r="K3112" i="1"/>
  <c r="J3112" i="1"/>
  <c r="I3112" i="1"/>
  <c r="H3112" i="1"/>
  <c r="G3112" i="1"/>
  <c r="F3112" i="1"/>
  <c r="E3112" i="1"/>
  <c r="D3112" i="1"/>
  <c r="C3112" i="1"/>
  <c r="X3111" i="1"/>
  <c r="W3111" i="1"/>
  <c r="V3111" i="1"/>
  <c r="U3111" i="1"/>
  <c r="T3111" i="1"/>
  <c r="S3111" i="1"/>
  <c r="R3111" i="1"/>
  <c r="Q3111" i="1"/>
  <c r="P3111" i="1"/>
  <c r="O3111" i="1"/>
  <c r="N3111" i="1"/>
  <c r="M3111" i="1"/>
  <c r="L3111" i="1"/>
  <c r="K3111" i="1"/>
  <c r="J3111" i="1"/>
  <c r="I3111" i="1"/>
  <c r="H3111" i="1"/>
  <c r="G3111" i="1"/>
  <c r="F3111" i="1"/>
  <c r="E3111" i="1"/>
  <c r="D3111" i="1"/>
  <c r="C3111" i="1"/>
  <c r="X3110" i="1"/>
  <c r="W3110" i="1"/>
  <c r="V3110" i="1"/>
  <c r="U3110" i="1"/>
  <c r="T3110" i="1"/>
  <c r="S3110" i="1"/>
  <c r="R3110" i="1"/>
  <c r="Q3110" i="1"/>
  <c r="P3110" i="1"/>
  <c r="O3110" i="1"/>
  <c r="N3110" i="1"/>
  <c r="M3110" i="1"/>
  <c r="L3110" i="1"/>
  <c r="K3110" i="1"/>
  <c r="J3110" i="1"/>
  <c r="I3110" i="1"/>
  <c r="H3110" i="1"/>
  <c r="G3110" i="1"/>
  <c r="F3110" i="1"/>
  <c r="E3110" i="1"/>
  <c r="D3110" i="1"/>
  <c r="C3110" i="1"/>
  <c r="X3109" i="1"/>
  <c r="W3109" i="1"/>
  <c r="V3109" i="1"/>
  <c r="U3109" i="1"/>
  <c r="T3109" i="1"/>
  <c r="S3109" i="1"/>
  <c r="R3109" i="1"/>
  <c r="Q3109" i="1"/>
  <c r="P3109" i="1"/>
  <c r="O3109" i="1"/>
  <c r="N3109" i="1"/>
  <c r="M3109" i="1"/>
  <c r="L3109" i="1"/>
  <c r="K3109" i="1"/>
  <c r="J3109" i="1"/>
  <c r="I3109" i="1"/>
  <c r="H3109" i="1"/>
  <c r="G3109" i="1"/>
  <c r="F3109" i="1"/>
  <c r="E3109" i="1"/>
  <c r="D3109" i="1"/>
  <c r="C3109" i="1"/>
  <c r="X3108" i="1"/>
  <c r="W3108" i="1"/>
  <c r="V3108" i="1"/>
  <c r="U3108" i="1"/>
  <c r="T3108" i="1"/>
  <c r="S3108" i="1"/>
  <c r="R3108" i="1"/>
  <c r="Q3108" i="1"/>
  <c r="P3108" i="1"/>
  <c r="O3108" i="1"/>
  <c r="N3108" i="1"/>
  <c r="M3108" i="1"/>
  <c r="L3108" i="1"/>
  <c r="K3108" i="1"/>
  <c r="J3108" i="1"/>
  <c r="I3108" i="1"/>
  <c r="H3108" i="1"/>
  <c r="G3108" i="1"/>
  <c r="F3108" i="1"/>
  <c r="E3108" i="1"/>
  <c r="D3108" i="1"/>
  <c r="C3108" i="1"/>
  <c r="X3107" i="1"/>
  <c r="W3107" i="1"/>
  <c r="V3107" i="1"/>
  <c r="U3107" i="1"/>
  <c r="T3107" i="1"/>
  <c r="S3107" i="1"/>
  <c r="R3107" i="1"/>
  <c r="Q3107" i="1"/>
  <c r="P3107" i="1"/>
  <c r="O3107" i="1"/>
  <c r="N3107" i="1"/>
  <c r="M3107" i="1"/>
  <c r="L3107" i="1"/>
  <c r="K3107" i="1"/>
  <c r="J3107" i="1"/>
  <c r="I3107" i="1"/>
  <c r="H3107" i="1"/>
  <c r="G3107" i="1"/>
  <c r="F3107" i="1"/>
  <c r="E3107" i="1"/>
  <c r="D3107" i="1"/>
  <c r="C3107" i="1"/>
  <c r="X3106" i="1"/>
  <c r="W3106" i="1"/>
  <c r="V3106" i="1"/>
  <c r="U3106" i="1"/>
  <c r="T3106" i="1"/>
  <c r="S3106" i="1"/>
  <c r="R3106" i="1"/>
  <c r="Q3106" i="1"/>
  <c r="P3106" i="1"/>
  <c r="O3106" i="1"/>
  <c r="N3106" i="1"/>
  <c r="M3106" i="1"/>
  <c r="L3106" i="1"/>
  <c r="K3106" i="1"/>
  <c r="J3106" i="1"/>
  <c r="I3106" i="1"/>
  <c r="H3106" i="1"/>
  <c r="G3106" i="1"/>
  <c r="F3106" i="1"/>
  <c r="E3106" i="1"/>
  <c r="D3106" i="1"/>
  <c r="C3106" i="1"/>
  <c r="X3105" i="1"/>
  <c r="W3105" i="1"/>
  <c r="V3105" i="1"/>
  <c r="U3105" i="1"/>
  <c r="T3105" i="1"/>
  <c r="S3105" i="1"/>
  <c r="R3105" i="1"/>
  <c r="Q3105" i="1"/>
  <c r="P3105" i="1"/>
  <c r="O3105" i="1"/>
  <c r="N3105" i="1"/>
  <c r="M3105" i="1"/>
  <c r="L3105" i="1"/>
  <c r="K3105" i="1"/>
  <c r="J3105" i="1"/>
  <c r="I3105" i="1"/>
  <c r="H3105" i="1"/>
  <c r="G3105" i="1"/>
  <c r="F3105" i="1"/>
  <c r="E3105" i="1"/>
  <c r="D3105" i="1"/>
  <c r="C3105" i="1"/>
  <c r="X3104" i="1"/>
  <c r="W3104" i="1"/>
  <c r="V3104" i="1"/>
  <c r="U3104" i="1"/>
  <c r="T3104" i="1"/>
  <c r="S3104" i="1"/>
  <c r="R3104" i="1"/>
  <c r="Q3104" i="1"/>
  <c r="P3104" i="1"/>
  <c r="O3104" i="1"/>
  <c r="N3104" i="1"/>
  <c r="M3104" i="1"/>
  <c r="L3104" i="1"/>
  <c r="K3104" i="1"/>
  <c r="J3104" i="1"/>
  <c r="I3104" i="1"/>
  <c r="H3104" i="1"/>
  <c r="G3104" i="1"/>
  <c r="F3104" i="1"/>
  <c r="E3104" i="1"/>
  <c r="D3104" i="1"/>
  <c r="C3104" i="1"/>
  <c r="X3103" i="1"/>
  <c r="W3103" i="1"/>
  <c r="V3103" i="1"/>
  <c r="U3103" i="1"/>
  <c r="T3103" i="1"/>
  <c r="S3103" i="1"/>
  <c r="R3103" i="1"/>
  <c r="Q3103" i="1"/>
  <c r="P3103" i="1"/>
  <c r="O3103" i="1"/>
  <c r="N3103" i="1"/>
  <c r="M3103" i="1"/>
  <c r="L3103" i="1"/>
  <c r="K3103" i="1"/>
  <c r="J3103" i="1"/>
  <c r="I3103" i="1"/>
  <c r="H3103" i="1"/>
  <c r="G3103" i="1"/>
  <c r="F3103" i="1"/>
  <c r="E3103" i="1"/>
  <c r="D3103" i="1"/>
  <c r="C3103" i="1"/>
  <c r="X3102" i="1"/>
  <c r="W3102" i="1"/>
  <c r="V3102" i="1"/>
  <c r="U3102" i="1"/>
  <c r="T3102" i="1"/>
  <c r="S3102" i="1"/>
  <c r="R3102" i="1"/>
  <c r="Q3102" i="1"/>
  <c r="P3102" i="1"/>
  <c r="O3102" i="1"/>
  <c r="N3102" i="1"/>
  <c r="M3102" i="1"/>
  <c r="L3102" i="1"/>
  <c r="K3102" i="1"/>
  <c r="J3102" i="1"/>
  <c r="I3102" i="1"/>
  <c r="H3102" i="1"/>
  <c r="G3102" i="1"/>
  <c r="F3102" i="1"/>
  <c r="E3102" i="1"/>
  <c r="D3102" i="1"/>
  <c r="C3102" i="1"/>
  <c r="X3101" i="1"/>
  <c r="W3101" i="1"/>
  <c r="V3101" i="1"/>
  <c r="U3101" i="1"/>
  <c r="T3101" i="1"/>
  <c r="S3101" i="1"/>
  <c r="R3101" i="1"/>
  <c r="Q3101" i="1"/>
  <c r="P3101" i="1"/>
  <c r="O3101" i="1"/>
  <c r="N3101" i="1"/>
  <c r="M3101" i="1"/>
  <c r="L3101" i="1"/>
  <c r="K3101" i="1"/>
  <c r="J3101" i="1"/>
  <c r="I3101" i="1"/>
  <c r="H3101" i="1"/>
  <c r="G3101" i="1"/>
  <c r="F3101" i="1"/>
  <c r="E3101" i="1"/>
  <c r="D3101" i="1"/>
  <c r="C3101" i="1"/>
  <c r="X3100" i="1"/>
  <c r="W3100" i="1"/>
  <c r="V3100" i="1"/>
  <c r="U3100" i="1"/>
  <c r="T3100" i="1"/>
  <c r="S3100" i="1"/>
  <c r="R3100" i="1"/>
  <c r="Q3100" i="1"/>
  <c r="P3100" i="1"/>
  <c r="O3100" i="1"/>
  <c r="N3100" i="1"/>
  <c r="M3100" i="1"/>
  <c r="L3100" i="1"/>
  <c r="K3100" i="1"/>
  <c r="J3100" i="1"/>
  <c r="I3100" i="1"/>
  <c r="H3100" i="1"/>
  <c r="G3100" i="1"/>
  <c r="F3100" i="1"/>
  <c r="E3100" i="1"/>
  <c r="D3100" i="1"/>
  <c r="C3100" i="1"/>
  <c r="X3099" i="1"/>
  <c r="W3099" i="1"/>
  <c r="V3099" i="1"/>
  <c r="U3099" i="1"/>
  <c r="T3099" i="1"/>
  <c r="S3099" i="1"/>
  <c r="R3099" i="1"/>
  <c r="Q3099" i="1"/>
  <c r="P3099" i="1"/>
  <c r="O3099" i="1"/>
  <c r="N3099" i="1"/>
  <c r="M3099" i="1"/>
  <c r="L3099" i="1"/>
  <c r="K3099" i="1"/>
  <c r="J3099" i="1"/>
  <c r="I3099" i="1"/>
  <c r="H3099" i="1"/>
  <c r="G3099" i="1"/>
  <c r="F3099" i="1"/>
  <c r="E3099" i="1"/>
  <c r="D3099" i="1"/>
  <c r="C3099" i="1"/>
  <c r="X3098" i="1"/>
  <c r="W3098" i="1"/>
  <c r="V3098" i="1"/>
  <c r="U3098" i="1"/>
  <c r="T3098" i="1"/>
  <c r="S3098" i="1"/>
  <c r="R3098" i="1"/>
  <c r="Q3098" i="1"/>
  <c r="P3098" i="1"/>
  <c r="O3098" i="1"/>
  <c r="N3098" i="1"/>
  <c r="M3098" i="1"/>
  <c r="L3098" i="1"/>
  <c r="K3098" i="1"/>
  <c r="J3098" i="1"/>
  <c r="I3098" i="1"/>
  <c r="H3098" i="1"/>
  <c r="G3098" i="1"/>
  <c r="F3098" i="1"/>
  <c r="E3098" i="1"/>
  <c r="D3098" i="1"/>
  <c r="C3098" i="1"/>
  <c r="X3097" i="1"/>
  <c r="W3097" i="1"/>
  <c r="V3097" i="1"/>
  <c r="U3097" i="1"/>
  <c r="T3097" i="1"/>
  <c r="S3097" i="1"/>
  <c r="R3097" i="1"/>
  <c r="Q3097" i="1"/>
  <c r="P3097" i="1"/>
  <c r="O3097" i="1"/>
  <c r="N3097" i="1"/>
  <c r="M3097" i="1"/>
  <c r="L3097" i="1"/>
  <c r="K3097" i="1"/>
  <c r="J3097" i="1"/>
  <c r="I3097" i="1"/>
  <c r="H3097" i="1"/>
  <c r="G3097" i="1"/>
  <c r="F3097" i="1"/>
  <c r="E3097" i="1"/>
  <c r="D3097" i="1"/>
  <c r="C3097" i="1"/>
  <c r="X3096" i="1"/>
  <c r="W3096" i="1"/>
  <c r="V3096" i="1"/>
  <c r="U3096" i="1"/>
  <c r="T3096" i="1"/>
  <c r="S3096" i="1"/>
  <c r="R3096" i="1"/>
  <c r="Q3096" i="1"/>
  <c r="P3096" i="1"/>
  <c r="O3096" i="1"/>
  <c r="N3096" i="1"/>
  <c r="M3096" i="1"/>
  <c r="L3096" i="1"/>
  <c r="K3096" i="1"/>
  <c r="J3096" i="1"/>
  <c r="I3096" i="1"/>
  <c r="H3096" i="1"/>
  <c r="G3096" i="1"/>
  <c r="F3096" i="1"/>
  <c r="E3096" i="1"/>
  <c r="D3096" i="1"/>
  <c r="C3096" i="1"/>
  <c r="X3095" i="1"/>
  <c r="W3095" i="1"/>
  <c r="V3095" i="1"/>
  <c r="U3095" i="1"/>
  <c r="T3095" i="1"/>
  <c r="S3095" i="1"/>
  <c r="R3095" i="1"/>
  <c r="Q3095" i="1"/>
  <c r="P3095" i="1"/>
  <c r="O3095" i="1"/>
  <c r="N3095" i="1"/>
  <c r="M3095" i="1"/>
  <c r="L3095" i="1"/>
  <c r="K3095" i="1"/>
  <c r="J3095" i="1"/>
  <c r="I3095" i="1"/>
  <c r="H3095" i="1"/>
  <c r="G3095" i="1"/>
  <c r="F3095" i="1"/>
  <c r="E3095" i="1"/>
  <c r="D3095" i="1"/>
  <c r="C3095" i="1"/>
  <c r="X3094" i="1"/>
  <c r="W3094" i="1"/>
  <c r="V3094" i="1"/>
  <c r="U3094" i="1"/>
  <c r="T3094" i="1"/>
  <c r="S3094" i="1"/>
  <c r="R3094" i="1"/>
  <c r="Q3094" i="1"/>
  <c r="P3094" i="1"/>
  <c r="O3094" i="1"/>
  <c r="N3094" i="1"/>
  <c r="M3094" i="1"/>
  <c r="L3094" i="1"/>
  <c r="K3094" i="1"/>
  <c r="J3094" i="1"/>
  <c r="I3094" i="1"/>
  <c r="H3094" i="1"/>
  <c r="G3094" i="1"/>
  <c r="F3094" i="1"/>
  <c r="E3094" i="1"/>
  <c r="D3094" i="1"/>
  <c r="C3094" i="1"/>
  <c r="X3093" i="1"/>
  <c r="W3093" i="1"/>
  <c r="V3093" i="1"/>
  <c r="U3093" i="1"/>
  <c r="T3093" i="1"/>
  <c r="S3093" i="1"/>
  <c r="R3093" i="1"/>
  <c r="Q3093" i="1"/>
  <c r="P3093" i="1"/>
  <c r="O3093" i="1"/>
  <c r="N3093" i="1"/>
  <c r="M3093" i="1"/>
  <c r="L3093" i="1"/>
  <c r="K3093" i="1"/>
  <c r="J3093" i="1"/>
  <c r="I3093" i="1"/>
  <c r="H3093" i="1"/>
  <c r="G3093" i="1"/>
  <c r="F3093" i="1"/>
  <c r="E3093" i="1"/>
  <c r="D3093" i="1"/>
  <c r="C3093" i="1"/>
  <c r="X3092" i="1"/>
  <c r="W3092" i="1"/>
  <c r="V3092" i="1"/>
  <c r="U3092" i="1"/>
  <c r="T3092" i="1"/>
  <c r="S3092" i="1"/>
  <c r="R3092" i="1"/>
  <c r="Q3092" i="1"/>
  <c r="P3092" i="1"/>
  <c r="O3092" i="1"/>
  <c r="N3092" i="1"/>
  <c r="M3092" i="1"/>
  <c r="L3092" i="1"/>
  <c r="K3092" i="1"/>
  <c r="J3092" i="1"/>
  <c r="I3092" i="1"/>
  <c r="H3092" i="1"/>
  <c r="G3092" i="1"/>
  <c r="F3092" i="1"/>
  <c r="E3092" i="1"/>
  <c r="D3092" i="1"/>
  <c r="C3092" i="1"/>
  <c r="X3091" i="1"/>
  <c r="W3091" i="1"/>
  <c r="V3091" i="1"/>
  <c r="U3091" i="1"/>
  <c r="T3091" i="1"/>
  <c r="S3091" i="1"/>
  <c r="R3091" i="1"/>
  <c r="Q3091" i="1"/>
  <c r="P3091" i="1"/>
  <c r="O3091" i="1"/>
  <c r="N3091" i="1"/>
  <c r="M3091" i="1"/>
  <c r="L3091" i="1"/>
  <c r="K3091" i="1"/>
  <c r="J3091" i="1"/>
  <c r="I3091" i="1"/>
  <c r="H3091" i="1"/>
  <c r="G3091" i="1"/>
  <c r="F3091" i="1"/>
  <c r="E3091" i="1"/>
  <c r="D3091" i="1"/>
  <c r="C3091" i="1"/>
  <c r="X3090" i="1"/>
  <c r="W3090" i="1"/>
  <c r="V3090" i="1"/>
  <c r="U3090" i="1"/>
  <c r="T3090" i="1"/>
  <c r="S3090" i="1"/>
  <c r="R3090" i="1"/>
  <c r="Q3090" i="1"/>
  <c r="P3090" i="1"/>
  <c r="O3090" i="1"/>
  <c r="N3090" i="1"/>
  <c r="M3090" i="1"/>
  <c r="L3090" i="1"/>
  <c r="K3090" i="1"/>
  <c r="J3090" i="1"/>
  <c r="I3090" i="1"/>
  <c r="H3090" i="1"/>
  <c r="G3090" i="1"/>
  <c r="F3090" i="1"/>
  <c r="E3090" i="1"/>
  <c r="D3090" i="1"/>
  <c r="C3090" i="1"/>
  <c r="X3089" i="1"/>
  <c r="W3089" i="1"/>
  <c r="V3089" i="1"/>
  <c r="U3089" i="1"/>
  <c r="T3089" i="1"/>
  <c r="S3089" i="1"/>
  <c r="R3089" i="1"/>
  <c r="Q3089" i="1"/>
  <c r="P3089" i="1"/>
  <c r="O3089" i="1"/>
  <c r="N3089" i="1"/>
  <c r="M3089" i="1"/>
  <c r="L3089" i="1"/>
  <c r="K3089" i="1"/>
  <c r="J3089" i="1"/>
  <c r="I3089" i="1"/>
  <c r="H3089" i="1"/>
  <c r="G3089" i="1"/>
  <c r="F3089" i="1"/>
  <c r="E3089" i="1"/>
  <c r="D3089" i="1"/>
  <c r="C3089" i="1"/>
  <c r="X3088" i="1"/>
  <c r="W3088" i="1"/>
  <c r="V3088" i="1"/>
  <c r="U3088" i="1"/>
  <c r="T3088" i="1"/>
  <c r="S3088" i="1"/>
  <c r="R3088" i="1"/>
  <c r="Q3088" i="1"/>
  <c r="P3088" i="1"/>
  <c r="O3088" i="1"/>
  <c r="N3088" i="1"/>
  <c r="M3088" i="1"/>
  <c r="L3088" i="1"/>
  <c r="K3088" i="1"/>
  <c r="J3088" i="1"/>
  <c r="I3088" i="1"/>
  <c r="H3088" i="1"/>
  <c r="G3088" i="1"/>
  <c r="F3088" i="1"/>
  <c r="E3088" i="1"/>
  <c r="D3088" i="1"/>
  <c r="C3088" i="1"/>
  <c r="X3087" i="1"/>
  <c r="W3087" i="1"/>
  <c r="V3087" i="1"/>
  <c r="U3087" i="1"/>
  <c r="T3087" i="1"/>
  <c r="S3087" i="1"/>
  <c r="R3087" i="1"/>
  <c r="Q3087" i="1"/>
  <c r="P3087" i="1"/>
  <c r="O3087" i="1"/>
  <c r="N3087" i="1"/>
  <c r="M3087" i="1"/>
  <c r="L3087" i="1"/>
  <c r="K3087" i="1"/>
  <c r="J3087" i="1"/>
  <c r="I3087" i="1"/>
  <c r="H3087" i="1"/>
  <c r="G3087" i="1"/>
  <c r="F3087" i="1"/>
  <c r="E3087" i="1"/>
  <c r="D3087" i="1"/>
  <c r="C3087" i="1"/>
  <c r="X3086" i="1"/>
  <c r="W3086" i="1"/>
  <c r="V3086" i="1"/>
  <c r="U3086" i="1"/>
  <c r="T3086" i="1"/>
  <c r="S3086" i="1"/>
  <c r="R3086" i="1"/>
  <c r="Q3086" i="1"/>
  <c r="P3086" i="1"/>
  <c r="O3086" i="1"/>
  <c r="N3086" i="1"/>
  <c r="M3086" i="1"/>
  <c r="L3086" i="1"/>
  <c r="K3086" i="1"/>
  <c r="J3086" i="1"/>
  <c r="I3086" i="1"/>
  <c r="H3086" i="1"/>
  <c r="G3086" i="1"/>
  <c r="F3086" i="1"/>
  <c r="E3086" i="1"/>
  <c r="D3086" i="1"/>
  <c r="C3086" i="1"/>
  <c r="X3085" i="1"/>
  <c r="W3085" i="1"/>
  <c r="V3085" i="1"/>
  <c r="U3085" i="1"/>
  <c r="T3085" i="1"/>
  <c r="S3085" i="1"/>
  <c r="R3085" i="1"/>
  <c r="Q3085" i="1"/>
  <c r="P3085" i="1"/>
  <c r="O3085" i="1"/>
  <c r="N3085" i="1"/>
  <c r="M3085" i="1"/>
  <c r="L3085" i="1"/>
  <c r="K3085" i="1"/>
  <c r="J3085" i="1"/>
  <c r="I3085" i="1"/>
  <c r="H3085" i="1"/>
  <c r="G3085" i="1"/>
  <c r="F3085" i="1"/>
  <c r="E3085" i="1"/>
  <c r="D3085" i="1"/>
  <c r="C3085" i="1"/>
  <c r="X3084" i="1"/>
  <c r="W3084" i="1"/>
  <c r="V3084" i="1"/>
  <c r="U3084" i="1"/>
  <c r="T3084" i="1"/>
  <c r="S3084" i="1"/>
  <c r="R3084" i="1"/>
  <c r="Q3084" i="1"/>
  <c r="P3084" i="1"/>
  <c r="O3084" i="1"/>
  <c r="N3084" i="1"/>
  <c r="M3084" i="1"/>
  <c r="L3084" i="1"/>
  <c r="K3084" i="1"/>
  <c r="J3084" i="1"/>
  <c r="I3084" i="1"/>
  <c r="H3084" i="1"/>
  <c r="G3084" i="1"/>
  <c r="F3084" i="1"/>
  <c r="E3084" i="1"/>
  <c r="D3084" i="1"/>
  <c r="C3084" i="1"/>
  <c r="X3083" i="1"/>
  <c r="W3083" i="1"/>
  <c r="V3083" i="1"/>
  <c r="U3083" i="1"/>
  <c r="T3083" i="1"/>
  <c r="S3083" i="1"/>
  <c r="R3083" i="1"/>
  <c r="Q3083" i="1"/>
  <c r="P3083" i="1"/>
  <c r="O3083" i="1"/>
  <c r="N3083" i="1"/>
  <c r="M3083" i="1"/>
  <c r="L3083" i="1"/>
  <c r="K3083" i="1"/>
  <c r="J3083" i="1"/>
  <c r="I3083" i="1"/>
  <c r="H3083" i="1"/>
  <c r="G3083" i="1"/>
  <c r="F3083" i="1"/>
  <c r="E3083" i="1"/>
  <c r="D3083" i="1"/>
  <c r="C3083" i="1"/>
  <c r="X3082" i="1"/>
  <c r="W3082" i="1"/>
  <c r="V3082" i="1"/>
  <c r="U3082" i="1"/>
  <c r="T3082" i="1"/>
  <c r="S3082" i="1"/>
  <c r="R3082" i="1"/>
  <c r="Q3082" i="1"/>
  <c r="P3082" i="1"/>
  <c r="O3082" i="1"/>
  <c r="N3082" i="1"/>
  <c r="M3082" i="1"/>
  <c r="L3082" i="1"/>
  <c r="K3082" i="1"/>
  <c r="J3082" i="1"/>
  <c r="I3082" i="1"/>
  <c r="H3082" i="1"/>
  <c r="G3082" i="1"/>
  <c r="F3082" i="1"/>
  <c r="E3082" i="1"/>
  <c r="D3082" i="1"/>
  <c r="C3082" i="1"/>
  <c r="X3081" i="1"/>
  <c r="W3081" i="1"/>
  <c r="V3081" i="1"/>
  <c r="U3081" i="1"/>
  <c r="T3081" i="1"/>
  <c r="S3081" i="1"/>
  <c r="R3081" i="1"/>
  <c r="Q3081" i="1"/>
  <c r="P3081" i="1"/>
  <c r="O3081" i="1"/>
  <c r="N3081" i="1"/>
  <c r="M3081" i="1"/>
  <c r="L3081" i="1"/>
  <c r="K3081" i="1"/>
  <c r="J3081" i="1"/>
  <c r="I3081" i="1"/>
  <c r="H3081" i="1"/>
  <c r="G3081" i="1"/>
  <c r="F3081" i="1"/>
  <c r="E3081" i="1"/>
  <c r="D3081" i="1"/>
  <c r="C3081" i="1"/>
  <c r="X3080" i="1"/>
  <c r="W3080" i="1"/>
  <c r="V3080" i="1"/>
  <c r="U3080" i="1"/>
  <c r="T3080" i="1"/>
  <c r="S3080" i="1"/>
  <c r="R3080" i="1"/>
  <c r="Q3080" i="1"/>
  <c r="P3080" i="1"/>
  <c r="O3080" i="1"/>
  <c r="N3080" i="1"/>
  <c r="M3080" i="1"/>
  <c r="L3080" i="1"/>
  <c r="K3080" i="1"/>
  <c r="J3080" i="1"/>
  <c r="I3080" i="1"/>
  <c r="H3080" i="1"/>
  <c r="G3080" i="1"/>
  <c r="F3080" i="1"/>
  <c r="E3080" i="1"/>
  <c r="D3080" i="1"/>
  <c r="C3080" i="1"/>
  <c r="X3079" i="1"/>
  <c r="W3079" i="1"/>
  <c r="V3079" i="1"/>
  <c r="U3079" i="1"/>
  <c r="T3079" i="1"/>
  <c r="S3079" i="1"/>
  <c r="R3079" i="1"/>
  <c r="Q3079" i="1"/>
  <c r="P3079" i="1"/>
  <c r="O3079" i="1"/>
  <c r="N3079" i="1"/>
  <c r="M3079" i="1"/>
  <c r="L3079" i="1"/>
  <c r="K3079" i="1"/>
  <c r="J3079" i="1"/>
  <c r="I3079" i="1"/>
  <c r="H3079" i="1"/>
  <c r="G3079" i="1"/>
  <c r="F3079" i="1"/>
  <c r="E3079" i="1"/>
  <c r="D3079" i="1"/>
  <c r="C3079" i="1"/>
  <c r="X3078" i="1"/>
  <c r="W3078" i="1"/>
  <c r="V3078" i="1"/>
  <c r="U3078" i="1"/>
  <c r="T3078" i="1"/>
  <c r="S3078" i="1"/>
  <c r="R3078" i="1"/>
  <c r="Q3078" i="1"/>
  <c r="P3078" i="1"/>
  <c r="O3078" i="1"/>
  <c r="N3078" i="1"/>
  <c r="M3078" i="1"/>
  <c r="L3078" i="1"/>
  <c r="K3078" i="1"/>
  <c r="J3078" i="1"/>
  <c r="I3078" i="1"/>
  <c r="H3078" i="1"/>
  <c r="G3078" i="1"/>
  <c r="F3078" i="1"/>
  <c r="E3078" i="1"/>
  <c r="D3078" i="1"/>
  <c r="C3078" i="1"/>
  <c r="X3077" i="1"/>
  <c r="W3077" i="1"/>
  <c r="V3077" i="1"/>
  <c r="U3077" i="1"/>
  <c r="T3077" i="1"/>
  <c r="S3077" i="1"/>
  <c r="R3077" i="1"/>
  <c r="Q3077" i="1"/>
  <c r="P3077" i="1"/>
  <c r="O3077" i="1"/>
  <c r="N3077" i="1"/>
  <c r="M3077" i="1"/>
  <c r="L3077" i="1"/>
  <c r="K3077" i="1"/>
  <c r="J3077" i="1"/>
  <c r="I3077" i="1"/>
  <c r="H3077" i="1"/>
  <c r="G3077" i="1"/>
  <c r="F3077" i="1"/>
  <c r="E3077" i="1"/>
  <c r="D3077" i="1"/>
  <c r="C3077" i="1"/>
  <c r="X3076" i="1"/>
  <c r="W3076" i="1"/>
  <c r="V3076" i="1"/>
  <c r="U3076" i="1"/>
  <c r="T3076" i="1"/>
  <c r="S3076" i="1"/>
  <c r="R3076" i="1"/>
  <c r="Q3076" i="1"/>
  <c r="P3076" i="1"/>
  <c r="O3076" i="1"/>
  <c r="N3076" i="1"/>
  <c r="M3076" i="1"/>
  <c r="L3076" i="1"/>
  <c r="K3076" i="1"/>
  <c r="J3076" i="1"/>
  <c r="I3076" i="1"/>
  <c r="H3076" i="1"/>
  <c r="G3076" i="1"/>
  <c r="F3076" i="1"/>
  <c r="E3076" i="1"/>
  <c r="D3076" i="1"/>
  <c r="C3076" i="1"/>
  <c r="X3075" i="1"/>
  <c r="W3075" i="1"/>
  <c r="V3075" i="1"/>
  <c r="U3075" i="1"/>
  <c r="T3075" i="1"/>
  <c r="S3075" i="1"/>
  <c r="R3075" i="1"/>
  <c r="Q3075" i="1"/>
  <c r="P3075" i="1"/>
  <c r="O3075" i="1"/>
  <c r="N3075" i="1"/>
  <c r="M3075" i="1"/>
  <c r="L3075" i="1"/>
  <c r="K3075" i="1"/>
  <c r="J3075" i="1"/>
  <c r="I3075" i="1"/>
  <c r="H3075" i="1"/>
  <c r="G3075" i="1"/>
  <c r="F3075" i="1"/>
  <c r="E3075" i="1"/>
  <c r="D3075" i="1"/>
  <c r="C3075" i="1"/>
  <c r="X3074" i="1"/>
  <c r="W3074" i="1"/>
  <c r="V3074" i="1"/>
  <c r="U3074" i="1"/>
  <c r="T3074" i="1"/>
  <c r="S3074" i="1"/>
  <c r="R3074" i="1"/>
  <c r="Q3074" i="1"/>
  <c r="P3074" i="1"/>
  <c r="O3074" i="1"/>
  <c r="N3074" i="1"/>
  <c r="M3074" i="1"/>
  <c r="L3074" i="1"/>
  <c r="K3074" i="1"/>
  <c r="J3074" i="1"/>
  <c r="I3074" i="1"/>
  <c r="H3074" i="1"/>
  <c r="G3074" i="1"/>
  <c r="F3074" i="1"/>
  <c r="E3074" i="1"/>
  <c r="D3074" i="1"/>
  <c r="C3074" i="1"/>
  <c r="X3073" i="1"/>
  <c r="W3073" i="1"/>
  <c r="V3073" i="1"/>
  <c r="U3073" i="1"/>
  <c r="T3073" i="1"/>
  <c r="S3073" i="1"/>
  <c r="R3073" i="1"/>
  <c r="Q3073" i="1"/>
  <c r="P3073" i="1"/>
  <c r="O3073" i="1"/>
  <c r="N3073" i="1"/>
  <c r="M3073" i="1"/>
  <c r="L3073" i="1"/>
  <c r="K3073" i="1"/>
  <c r="J3073" i="1"/>
  <c r="I3073" i="1"/>
  <c r="H3073" i="1"/>
  <c r="G3073" i="1"/>
  <c r="F3073" i="1"/>
  <c r="E3073" i="1"/>
  <c r="D3073" i="1"/>
  <c r="C3073" i="1"/>
  <c r="X3072" i="1"/>
  <c r="W3072" i="1"/>
  <c r="V3072" i="1"/>
  <c r="U3072" i="1"/>
  <c r="T3072" i="1"/>
  <c r="S3072" i="1"/>
  <c r="R3072" i="1"/>
  <c r="Q3072" i="1"/>
  <c r="P3072" i="1"/>
  <c r="O3072" i="1"/>
  <c r="N3072" i="1"/>
  <c r="M3072" i="1"/>
  <c r="L3072" i="1"/>
  <c r="K3072" i="1"/>
  <c r="J3072" i="1"/>
  <c r="I3072" i="1"/>
  <c r="H3072" i="1"/>
  <c r="G3072" i="1"/>
  <c r="F3072" i="1"/>
  <c r="E3072" i="1"/>
  <c r="D3072" i="1"/>
  <c r="C3072" i="1"/>
  <c r="X3071" i="1"/>
  <c r="W3071" i="1"/>
  <c r="V3071" i="1"/>
  <c r="U3071" i="1"/>
  <c r="T3071" i="1"/>
  <c r="S3071" i="1"/>
  <c r="R3071" i="1"/>
  <c r="Q3071" i="1"/>
  <c r="P3071" i="1"/>
  <c r="O3071" i="1"/>
  <c r="N3071" i="1"/>
  <c r="M3071" i="1"/>
  <c r="L3071" i="1"/>
  <c r="K3071" i="1"/>
  <c r="J3071" i="1"/>
  <c r="I3071" i="1"/>
  <c r="H3071" i="1"/>
  <c r="G3071" i="1"/>
  <c r="F3071" i="1"/>
  <c r="E3071" i="1"/>
  <c r="D3071" i="1"/>
  <c r="C3071" i="1"/>
  <c r="X3070" i="1"/>
  <c r="W3070" i="1"/>
  <c r="V3070" i="1"/>
  <c r="U3070" i="1"/>
  <c r="T3070" i="1"/>
  <c r="S3070" i="1"/>
  <c r="R3070" i="1"/>
  <c r="Q3070" i="1"/>
  <c r="P3070" i="1"/>
  <c r="O3070" i="1"/>
  <c r="N3070" i="1"/>
  <c r="M3070" i="1"/>
  <c r="L3070" i="1"/>
  <c r="K3070" i="1"/>
  <c r="J3070" i="1"/>
  <c r="I3070" i="1"/>
  <c r="H3070" i="1"/>
  <c r="G3070" i="1"/>
  <c r="F3070" i="1"/>
  <c r="E3070" i="1"/>
  <c r="D3070" i="1"/>
  <c r="C3070" i="1"/>
  <c r="X3069" i="1"/>
  <c r="W3069" i="1"/>
  <c r="V3069" i="1"/>
  <c r="U3069" i="1"/>
  <c r="T3069" i="1"/>
  <c r="S3069" i="1"/>
  <c r="R3069" i="1"/>
  <c r="Q3069" i="1"/>
  <c r="P3069" i="1"/>
  <c r="O3069" i="1"/>
  <c r="N3069" i="1"/>
  <c r="M3069" i="1"/>
  <c r="L3069" i="1"/>
  <c r="K3069" i="1"/>
  <c r="J3069" i="1"/>
  <c r="I3069" i="1"/>
  <c r="H3069" i="1"/>
  <c r="G3069" i="1"/>
  <c r="F3069" i="1"/>
  <c r="E3069" i="1"/>
  <c r="D3069" i="1"/>
  <c r="C3069" i="1"/>
  <c r="X3068" i="1"/>
  <c r="W3068" i="1"/>
  <c r="V3068" i="1"/>
  <c r="U3068" i="1"/>
  <c r="T3068" i="1"/>
  <c r="S3068" i="1"/>
  <c r="R3068" i="1"/>
  <c r="Q3068" i="1"/>
  <c r="P3068" i="1"/>
  <c r="O3068" i="1"/>
  <c r="N3068" i="1"/>
  <c r="M3068" i="1"/>
  <c r="L3068" i="1"/>
  <c r="K3068" i="1"/>
  <c r="J3068" i="1"/>
  <c r="I3068" i="1"/>
  <c r="H3068" i="1"/>
  <c r="G3068" i="1"/>
  <c r="F3068" i="1"/>
  <c r="E3068" i="1"/>
  <c r="D3068" i="1"/>
  <c r="C3068" i="1"/>
  <c r="X3067" i="1"/>
  <c r="W3067" i="1"/>
  <c r="V3067" i="1"/>
  <c r="U3067" i="1"/>
  <c r="T3067" i="1"/>
  <c r="S3067" i="1"/>
  <c r="R3067" i="1"/>
  <c r="Q3067" i="1"/>
  <c r="P3067" i="1"/>
  <c r="O3067" i="1"/>
  <c r="N3067" i="1"/>
  <c r="M3067" i="1"/>
  <c r="L3067" i="1"/>
  <c r="K3067" i="1"/>
  <c r="J3067" i="1"/>
  <c r="I3067" i="1"/>
  <c r="H3067" i="1"/>
  <c r="G3067" i="1"/>
  <c r="F3067" i="1"/>
  <c r="E3067" i="1"/>
  <c r="D3067" i="1"/>
  <c r="C3067" i="1"/>
  <c r="X3066" i="1"/>
  <c r="W3066" i="1"/>
  <c r="V3066" i="1"/>
  <c r="U3066" i="1"/>
  <c r="T3066" i="1"/>
  <c r="S3066" i="1"/>
  <c r="R3066" i="1"/>
  <c r="Q3066" i="1"/>
  <c r="P3066" i="1"/>
  <c r="O3066" i="1"/>
  <c r="N3066" i="1"/>
  <c r="M3066" i="1"/>
  <c r="L3066" i="1"/>
  <c r="K3066" i="1"/>
  <c r="J3066" i="1"/>
  <c r="I3066" i="1"/>
  <c r="H3066" i="1"/>
  <c r="G3066" i="1"/>
  <c r="F3066" i="1"/>
  <c r="E3066" i="1"/>
  <c r="D3066" i="1"/>
  <c r="C3066" i="1"/>
  <c r="X3065" i="1"/>
  <c r="W3065" i="1"/>
  <c r="V3065" i="1"/>
  <c r="U3065" i="1"/>
  <c r="T3065" i="1"/>
  <c r="S3065" i="1"/>
  <c r="R3065" i="1"/>
  <c r="Q3065" i="1"/>
  <c r="P3065" i="1"/>
  <c r="O3065" i="1"/>
  <c r="N3065" i="1"/>
  <c r="M3065" i="1"/>
  <c r="L3065" i="1"/>
  <c r="K3065" i="1"/>
  <c r="J3065" i="1"/>
  <c r="I3065" i="1"/>
  <c r="H3065" i="1"/>
  <c r="G3065" i="1"/>
  <c r="F3065" i="1"/>
  <c r="E3065" i="1"/>
  <c r="D3065" i="1"/>
  <c r="C3065" i="1"/>
  <c r="X3064" i="1"/>
  <c r="W3064" i="1"/>
  <c r="V3064" i="1"/>
  <c r="U3064" i="1"/>
  <c r="T3064" i="1"/>
  <c r="S3064" i="1"/>
  <c r="R3064" i="1"/>
  <c r="Q3064" i="1"/>
  <c r="P3064" i="1"/>
  <c r="O3064" i="1"/>
  <c r="N3064" i="1"/>
  <c r="M3064" i="1"/>
  <c r="L3064" i="1"/>
  <c r="K3064" i="1"/>
  <c r="J3064" i="1"/>
  <c r="I3064" i="1"/>
  <c r="H3064" i="1"/>
  <c r="G3064" i="1"/>
  <c r="F3064" i="1"/>
  <c r="E3064" i="1"/>
  <c r="D3064" i="1"/>
  <c r="C3064" i="1"/>
  <c r="X3063" i="1"/>
  <c r="W3063" i="1"/>
  <c r="V3063" i="1"/>
  <c r="U3063" i="1"/>
  <c r="T3063" i="1"/>
  <c r="S3063" i="1"/>
  <c r="R3063" i="1"/>
  <c r="Q3063" i="1"/>
  <c r="P3063" i="1"/>
  <c r="O3063" i="1"/>
  <c r="N3063" i="1"/>
  <c r="M3063" i="1"/>
  <c r="L3063" i="1"/>
  <c r="K3063" i="1"/>
  <c r="J3063" i="1"/>
  <c r="I3063" i="1"/>
  <c r="H3063" i="1"/>
  <c r="G3063" i="1"/>
  <c r="F3063" i="1"/>
  <c r="E3063" i="1"/>
  <c r="D3063" i="1"/>
  <c r="C3063" i="1"/>
  <c r="X3062" i="1"/>
  <c r="W3062" i="1"/>
  <c r="V3062" i="1"/>
  <c r="U3062" i="1"/>
  <c r="T3062" i="1"/>
  <c r="S3062" i="1"/>
  <c r="R3062" i="1"/>
  <c r="Q3062" i="1"/>
  <c r="P3062" i="1"/>
  <c r="O3062" i="1"/>
  <c r="N3062" i="1"/>
  <c r="M3062" i="1"/>
  <c r="L3062" i="1"/>
  <c r="K3062" i="1"/>
  <c r="J3062" i="1"/>
  <c r="I3062" i="1"/>
  <c r="H3062" i="1"/>
  <c r="G3062" i="1"/>
  <c r="F3062" i="1"/>
  <c r="E3062" i="1"/>
  <c r="D3062" i="1"/>
  <c r="C3062" i="1"/>
  <c r="X3061" i="1"/>
  <c r="W3061" i="1"/>
  <c r="V3061" i="1"/>
  <c r="U3061" i="1"/>
  <c r="T3061" i="1"/>
  <c r="S3061" i="1"/>
  <c r="R3061" i="1"/>
  <c r="Q3061" i="1"/>
  <c r="P3061" i="1"/>
  <c r="O3061" i="1"/>
  <c r="N3061" i="1"/>
  <c r="M3061" i="1"/>
  <c r="L3061" i="1"/>
  <c r="K3061" i="1"/>
  <c r="J3061" i="1"/>
  <c r="I3061" i="1"/>
  <c r="H3061" i="1"/>
  <c r="G3061" i="1"/>
  <c r="F3061" i="1"/>
  <c r="E3061" i="1"/>
  <c r="D3061" i="1"/>
  <c r="C3061" i="1"/>
  <c r="X3060" i="1"/>
  <c r="W3060" i="1"/>
  <c r="V3060" i="1"/>
  <c r="U3060" i="1"/>
  <c r="T3060" i="1"/>
  <c r="S3060" i="1"/>
  <c r="R3060" i="1"/>
  <c r="Q3060" i="1"/>
  <c r="P3060" i="1"/>
  <c r="O3060" i="1"/>
  <c r="N3060" i="1"/>
  <c r="M3060" i="1"/>
  <c r="L3060" i="1"/>
  <c r="K3060" i="1"/>
  <c r="J3060" i="1"/>
  <c r="I3060" i="1"/>
  <c r="H3060" i="1"/>
  <c r="G3060" i="1"/>
  <c r="F3060" i="1"/>
  <c r="E3060" i="1"/>
  <c r="D3060" i="1"/>
  <c r="C3060" i="1"/>
  <c r="X3059" i="1"/>
  <c r="W3059" i="1"/>
  <c r="V3059" i="1"/>
  <c r="U3059" i="1"/>
  <c r="T3059" i="1"/>
  <c r="S3059" i="1"/>
  <c r="R3059" i="1"/>
  <c r="Q3059" i="1"/>
  <c r="P3059" i="1"/>
  <c r="O3059" i="1"/>
  <c r="N3059" i="1"/>
  <c r="M3059" i="1"/>
  <c r="L3059" i="1"/>
  <c r="K3059" i="1"/>
  <c r="J3059" i="1"/>
  <c r="I3059" i="1"/>
  <c r="H3059" i="1"/>
  <c r="G3059" i="1"/>
  <c r="F3059" i="1"/>
  <c r="E3059" i="1"/>
  <c r="D3059" i="1"/>
  <c r="C3059" i="1"/>
  <c r="X3058" i="1"/>
  <c r="W3058" i="1"/>
  <c r="V3058" i="1"/>
  <c r="U3058" i="1"/>
  <c r="T3058" i="1"/>
  <c r="S3058" i="1"/>
  <c r="R3058" i="1"/>
  <c r="Q3058" i="1"/>
  <c r="P3058" i="1"/>
  <c r="O3058" i="1"/>
  <c r="N3058" i="1"/>
  <c r="M3058" i="1"/>
  <c r="L3058" i="1"/>
  <c r="K3058" i="1"/>
  <c r="J3058" i="1"/>
  <c r="I3058" i="1"/>
  <c r="H3058" i="1"/>
  <c r="G3058" i="1"/>
  <c r="F3058" i="1"/>
  <c r="E3058" i="1"/>
  <c r="D3058" i="1"/>
  <c r="C3058" i="1"/>
  <c r="X3057" i="1"/>
  <c r="W3057" i="1"/>
  <c r="V3057" i="1"/>
  <c r="U3057" i="1"/>
  <c r="T3057" i="1"/>
  <c r="S3057" i="1"/>
  <c r="R3057" i="1"/>
  <c r="Q3057" i="1"/>
  <c r="P3057" i="1"/>
  <c r="O3057" i="1"/>
  <c r="N3057" i="1"/>
  <c r="M3057" i="1"/>
  <c r="L3057" i="1"/>
  <c r="K3057" i="1"/>
  <c r="J3057" i="1"/>
  <c r="I3057" i="1"/>
  <c r="H3057" i="1"/>
  <c r="G3057" i="1"/>
  <c r="F3057" i="1"/>
  <c r="E3057" i="1"/>
  <c r="D3057" i="1"/>
  <c r="C3057" i="1"/>
  <c r="X3056" i="1"/>
  <c r="W3056" i="1"/>
  <c r="V3056" i="1"/>
  <c r="U3056" i="1"/>
  <c r="T3056" i="1"/>
  <c r="S3056" i="1"/>
  <c r="R3056" i="1"/>
  <c r="Q3056" i="1"/>
  <c r="P3056" i="1"/>
  <c r="O3056" i="1"/>
  <c r="N3056" i="1"/>
  <c r="M3056" i="1"/>
  <c r="L3056" i="1"/>
  <c r="K3056" i="1"/>
  <c r="J3056" i="1"/>
  <c r="I3056" i="1"/>
  <c r="H3056" i="1"/>
  <c r="G3056" i="1"/>
  <c r="F3056" i="1"/>
  <c r="E3056" i="1"/>
  <c r="D3056" i="1"/>
  <c r="C3056" i="1"/>
  <c r="X3055" i="1"/>
  <c r="W3055" i="1"/>
  <c r="V3055" i="1"/>
  <c r="U3055" i="1"/>
  <c r="T3055" i="1"/>
  <c r="S3055" i="1"/>
  <c r="R3055" i="1"/>
  <c r="Q3055" i="1"/>
  <c r="P3055" i="1"/>
  <c r="O3055" i="1"/>
  <c r="N3055" i="1"/>
  <c r="M3055" i="1"/>
  <c r="L3055" i="1"/>
  <c r="K3055" i="1"/>
  <c r="J3055" i="1"/>
  <c r="I3055" i="1"/>
  <c r="H3055" i="1"/>
  <c r="G3055" i="1"/>
  <c r="F3055" i="1"/>
  <c r="E3055" i="1"/>
  <c r="D3055" i="1"/>
  <c r="C3055" i="1"/>
  <c r="X3054" i="1"/>
  <c r="W3054" i="1"/>
  <c r="V3054" i="1"/>
  <c r="U3054" i="1"/>
  <c r="T3054" i="1"/>
  <c r="S3054" i="1"/>
  <c r="R3054" i="1"/>
  <c r="Q3054" i="1"/>
  <c r="P3054" i="1"/>
  <c r="O3054" i="1"/>
  <c r="N3054" i="1"/>
  <c r="M3054" i="1"/>
  <c r="L3054" i="1"/>
  <c r="K3054" i="1"/>
  <c r="J3054" i="1"/>
  <c r="I3054" i="1"/>
  <c r="H3054" i="1"/>
  <c r="G3054" i="1"/>
  <c r="F3054" i="1"/>
  <c r="E3054" i="1"/>
  <c r="D3054" i="1"/>
  <c r="C3054" i="1"/>
  <c r="X3053" i="1"/>
  <c r="W3053" i="1"/>
  <c r="V3053" i="1"/>
  <c r="U3053" i="1"/>
  <c r="T3053" i="1"/>
  <c r="S3053" i="1"/>
  <c r="R3053" i="1"/>
  <c r="Q3053" i="1"/>
  <c r="P3053" i="1"/>
  <c r="O3053" i="1"/>
  <c r="N3053" i="1"/>
  <c r="M3053" i="1"/>
  <c r="L3053" i="1"/>
  <c r="K3053" i="1"/>
  <c r="J3053" i="1"/>
  <c r="I3053" i="1"/>
  <c r="H3053" i="1"/>
  <c r="G3053" i="1"/>
  <c r="F3053" i="1"/>
  <c r="E3053" i="1"/>
  <c r="D3053" i="1"/>
  <c r="C3053" i="1"/>
  <c r="X3052" i="1"/>
  <c r="W3052" i="1"/>
  <c r="V3052" i="1"/>
  <c r="U3052" i="1"/>
  <c r="T3052" i="1"/>
  <c r="S3052" i="1"/>
  <c r="R3052" i="1"/>
  <c r="Q3052" i="1"/>
  <c r="P3052" i="1"/>
  <c r="O3052" i="1"/>
  <c r="N3052" i="1"/>
  <c r="M3052" i="1"/>
  <c r="L3052" i="1"/>
  <c r="K3052" i="1"/>
  <c r="J3052" i="1"/>
  <c r="I3052" i="1"/>
  <c r="H3052" i="1"/>
  <c r="G3052" i="1"/>
  <c r="F3052" i="1"/>
  <c r="E3052" i="1"/>
  <c r="D3052" i="1"/>
  <c r="C3052" i="1"/>
  <c r="X3051" i="1"/>
  <c r="W3051" i="1"/>
  <c r="V3051" i="1"/>
  <c r="U3051" i="1"/>
  <c r="T3051" i="1"/>
  <c r="S3051" i="1"/>
  <c r="R3051" i="1"/>
  <c r="Q3051" i="1"/>
  <c r="P3051" i="1"/>
  <c r="O3051" i="1"/>
  <c r="N3051" i="1"/>
  <c r="M3051" i="1"/>
  <c r="L3051" i="1"/>
  <c r="K3051" i="1"/>
  <c r="J3051" i="1"/>
  <c r="I3051" i="1"/>
  <c r="H3051" i="1"/>
  <c r="G3051" i="1"/>
  <c r="F3051" i="1"/>
  <c r="E3051" i="1"/>
  <c r="D3051" i="1"/>
  <c r="C3051" i="1"/>
  <c r="X3050" i="1"/>
  <c r="W3050" i="1"/>
  <c r="V3050" i="1"/>
  <c r="U3050" i="1"/>
  <c r="T3050" i="1"/>
  <c r="S3050" i="1"/>
  <c r="R3050" i="1"/>
  <c r="Q3050" i="1"/>
  <c r="P3050" i="1"/>
  <c r="O3050" i="1"/>
  <c r="N3050" i="1"/>
  <c r="M3050" i="1"/>
  <c r="L3050" i="1"/>
  <c r="K3050" i="1"/>
  <c r="J3050" i="1"/>
  <c r="I3050" i="1"/>
  <c r="H3050" i="1"/>
  <c r="G3050" i="1"/>
  <c r="F3050" i="1"/>
  <c r="E3050" i="1"/>
  <c r="D3050" i="1"/>
  <c r="C3050" i="1"/>
  <c r="X3049" i="1"/>
  <c r="W3049" i="1"/>
  <c r="V3049" i="1"/>
  <c r="U3049" i="1"/>
  <c r="T3049" i="1"/>
  <c r="S3049" i="1"/>
  <c r="R3049" i="1"/>
  <c r="Q3049" i="1"/>
  <c r="P3049" i="1"/>
  <c r="O3049" i="1"/>
  <c r="N3049" i="1"/>
  <c r="M3049" i="1"/>
  <c r="L3049" i="1"/>
  <c r="K3049" i="1"/>
  <c r="J3049" i="1"/>
  <c r="I3049" i="1"/>
  <c r="H3049" i="1"/>
  <c r="G3049" i="1"/>
  <c r="F3049" i="1"/>
  <c r="E3049" i="1"/>
  <c r="D3049" i="1"/>
  <c r="C3049" i="1"/>
  <c r="X3048" i="1"/>
  <c r="W3048" i="1"/>
  <c r="V3048" i="1"/>
  <c r="U3048" i="1"/>
  <c r="T3048" i="1"/>
  <c r="S3048" i="1"/>
  <c r="R3048" i="1"/>
  <c r="Q3048" i="1"/>
  <c r="P3048" i="1"/>
  <c r="O3048" i="1"/>
  <c r="N3048" i="1"/>
  <c r="M3048" i="1"/>
  <c r="L3048" i="1"/>
  <c r="K3048" i="1"/>
  <c r="J3048" i="1"/>
  <c r="I3048" i="1"/>
  <c r="H3048" i="1"/>
  <c r="G3048" i="1"/>
  <c r="F3048" i="1"/>
  <c r="E3048" i="1"/>
  <c r="D3048" i="1"/>
  <c r="C3048" i="1"/>
  <c r="X3047" i="1"/>
  <c r="W3047" i="1"/>
  <c r="V3047" i="1"/>
  <c r="U3047" i="1"/>
  <c r="T3047" i="1"/>
  <c r="S3047" i="1"/>
  <c r="R3047" i="1"/>
  <c r="Q3047" i="1"/>
  <c r="P3047" i="1"/>
  <c r="O3047" i="1"/>
  <c r="N3047" i="1"/>
  <c r="M3047" i="1"/>
  <c r="L3047" i="1"/>
  <c r="K3047" i="1"/>
  <c r="J3047" i="1"/>
  <c r="I3047" i="1"/>
  <c r="H3047" i="1"/>
  <c r="G3047" i="1"/>
  <c r="F3047" i="1"/>
  <c r="E3047" i="1"/>
  <c r="D3047" i="1"/>
  <c r="C3047" i="1"/>
  <c r="X3046" i="1"/>
  <c r="W3046" i="1"/>
  <c r="V3046" i="1"/>
  <c r="U3046" i="1"/>
  <c r="T3046" i="1"/>
  <c r="S3046" i="1"/>
  <c r="R3046" i="1"/>
  <c r="Q3046" i="1"/>
  <c r="P3046" i="1"/>
  <c r="O3046" i="1"/>
  <c r="N3046" i="1"/>
  <c r="M3046" i="1"/>
  <c r="L3046" i="1"/>
  <c r="K3046" i="1"/>
  <c r="J3046" i="1"/>
  <c r="I3046" i="1"/>
  <c r="H3046" i="1"/>
  <c r="G3046" i="1"/>
  <c r="F3046" i="1"/>
  <c r="E3046" i="1"/>
  <c r="D3046" i="1"/>
  <c r="C3046" i="1"/>
  <c r="X3045" i="1"/>
  <c r="W3045" i="1"/>
  <c r="V3045" i="1"/>
  <c r="U3045" i="1"/>
  <c r="T3045" i="1"/>
  <c r="S3045" i="1"/>
  <c r="R3045" i="1"/>
  <c r="Q3045" i="1"/>
  <c r="P3045" i="1"/>
  <c r="O3045" i="1"/>
  <c r="N3045" i="1"/>
  <c r="M3045" i="1"/>
  <c r="L3045" i="1"/>
  <c r="K3045" i="1"/>
  <c r="J3045" i="1"/>
  <c r="I3045" i="1"/>
  <c r="H3045" i="1"/>
  <c r="G3045" i="1"/>
  <c r="F3045" i="1"/>
  <c r="E3045" i="1"/>
  <c r="D3045" i="1"/>
  <c r="C3045" i="1"/>
  <c r="X3044" i="1"/>
  <c r="W3044" i="1"/>
  <c r="V3044" i="1"/>
  <c r="U3044" i="1"/>
  <c r="T3044" i="1"/>
  <c r="S3044" i="1"/>
  <c r="R3044" i="1"/>
  <c r="Q3044" i="1"/>
  <c r="P3044" i="1"/>
  <c r="O3044" i="1"/>
  <c r="N3044" i="1"/>
  <c r="M3044" i="1"/>
  <c r="L3044" i="1"/>
  <c r="K3044" i="1"/>
  <c r="J3044" i="1"/>
  <c r="I3044" i="1"/>
  <c r="H3044" i="1"/>
  <c r="G3044" i="1"/>
  <c r="F3044" i="1"/>
  <c r="E3044" i="1"/>
  <c r="D3044" i="1"/>
  <c r="C3044" i="1"/>
  <c r="X3043" i="1"/>
  <c r="W3043" i="1"/>
  <c r="V3043" i="1"/>
  <c r="U3043" i="1"/>
  <c r="T3043" i="1"/>
  <c r="S3043" i="1"/>
  <c r="R3043" i="1"/>
  <c r="Q3043" i="1"/>
  <c r="P3043" i="1"/>
  <c r="O3043" i="1"/>
  <c r="N3043" i="1"/>
  <c r="M3043" i="1"/>
  <c r="L3043" i="1"/>
  <c r="K3043" i="1"/>
  <c r="J3043" i="1"/>
  <c r="I3043" i="1"/>
  <c r="H3043" i="1"/>
  <c r="G3043" i="1"/>
  <c r="F3043" i="1"/>
  <c r="E3043" i="1"/>
  <c r="D3043" i="1"/>
  <c r="C3043" i="1"/>
  <c r="X3042" i="1"/>
  <c r="W3042" i="1"/>
  <c r="V3042" i="1"/>
  <c r="U3042" i="1"/>
  <c r="T3042" i="1"/>
  <c r="S3042" i="1"/>
  <c r="R3042" i="1"/>
  <c r="Q3042" i="1"/>
  <c r="P3042" i="1"/>
  <c r="O3042" i="1"/>
  <c r="N3042" i="1"/>
  <c r="M3042" i="1"/>
  <c r="L3042" i="1"/>
  <c r="K3042" i="1"/>
  <c r="J3042" i="1"/>
  <c r="I3042" i="1"/>
  <c r="H3042" i="1"/>
  <c r="G3042" i="1"/>
  <c r="F3042" i="1"/>
  <c r="E3042" i="1"/>
  <c r="D3042" i="1"/>
  <c r="C3042" i="1"/>
  <c r="X3041" i="1"/>
  <c r="W3041" i="1"/>
  <c r="V3041" i="1"/>
  <c r="U3041" i="1"/>
  <c r="T3041" i="1"/>
  <c r="S3041" i="1"/>
  <c r="R3041" i="1"/>
  <c r="Q3041" i="1"/>
  <c r="P3041" i="1"/>
  <c r="O3041" i="1"/>
  <c r="N3041" i="1"/>
  <c r="M3041" i="1"/>
  <c r="L3041" i="1"/>
  <c r="K3041" i="1"/>
  <c r="J3041" i="1"/>
  <c r="I3041" i="1"/>
  <c r="H3041" i="1"/>
  <c r="G3041" i="1"/>
  <c r="F3041" i="1"/>
  <c r="E3041" i="1"/>
  <c r="D3041" i="1"/>
  <c r="C3041" i="1"/>
  <c r="X3040" i="1"/>
  <c r="W3040" i="1"/>
  <c r="V3040" i="1"/>
  <c r="U3040" i="1"/>
  <c r="T3040" i="1"/>
  <c r="S3040" i="1"/>
  <c r="R3040" i="1"/>
  <c r="Q3040" i="1"/>
  <c r="P3040" i="1"/>
  <c r="O3040" i="1"/>
  <c r="N3040" i="1"/>
  <c r="M3040" i="1"/>
  <c r="L3040" i="1"/>
  <c r="K3040" i="1"/>
  <c r="J3040" i="1"/>
  <c r="I3040" i="1"/>
  <c r="H3040" i="1"/>
  <c r="G3040" i="1"/>
  <c r="F3040" i="1"/>
  <c r="E3040" i="1"/>
  <c r="D3040" i="1"/>
  <c r="C3040" i="1"/>
  <c r="X3039" i="1"/>
  <c r="W3039" i="1"/>
  <c r="V3039" i="1"/>
  <c r="U3039" i="1"/>
  <c r="T3039" i="1"/>
  <c r="S3039" i="1"/>
  <c r="R3039" i="1"/>
  <c r="Q3039" i="1"/>
  <c r="P3039" i="1"/>
  <c r="O3039" i="1"/>
  <c r="N3039" i="1"/>
  <c r="M3039" i="1"/>
  <c r="L3039" i="1"/>
  <c r="K3039" i="1"/>
  <c r="J3039" i="1"/>
  <c r="I3039" i="1"/>
  <c r="H3039" i="1"/>
  <c r="G3039" i="1"/>
  <c r="F3039" i="1"/>
  <c r="E3039" i="1"/>
  <c r="D3039" i="1"/>
  <c r="C3039" i="1"/>
  <c r="X3038" i="1"/>
  <c r="W3038" i="1"/>
  <c r="V3038" i="1"/>
  <c r="U3038" i="1"/>
  <c r="T3038" i="1"/>
  <c r="S3038" i="1"/>
  <c r="R3038" i="1"/>
  <c r="Q3038" i="1"/>
  <c r="P3038" i="1"/>
  <c r="O3038" i="1"/>
  <c r="N3038" i="1"/>
  <c r="M3038" i="1"/>
  <c r="L3038" i="1"/>
  <c r="K3038" i="1"/>
  <c r="J3038" i="1"/>
  <c r="I3038" i="1"/>
  <c r="H3038" i="1"/>
  <c r="G3038" i="1"/>
  <c r="F3038" i="1"/>
  <c r="E3038" i="1"/>
  <c r="D3038" i="1"/>
  <c r="C3038" i="1"/>
  <c r="X3037" i="1"/>
  <c r="W3037" i="1"/>
  <c r="V3037" i="1"/>
  <c r="U3037" i="1"/>
  <c r="T3037" i="1"/>
  <c r="S3037" i="1"/>
  <c r="R3037" i="1"/>
  <c r="Q3037" i="1"/>
  <c r="P3037" i="1"/>
  <c r="O3037" i="1"/>
  <c r="N3037" i="1"/>
  <c r="M3037" i="1"/>
  <c r="L3037" i="1"/>
  <c r="K3037" i="1"/>
  <c r="J3037" i="1"/>
  <c r="I3037" i="1"/>
  <c r="H3037" i="1"/>
  <c r="G3037" i="1"/>
  <c r="F3037" i="1"/>
  <c r="E3037" i="1"/>
  <c r="D3037" i="1"/>
  <c r="C3037" i="1"/>
  <c r="X3036" i="1"/>
  <c r="W3036" i="1"/>
  <c r="V3036" i="1"/>
  <c r="U3036" i="1"/>
  <c r="T3036" i="1"/>
  <c r="S3036" i="1"/>
  <c r="R3036" i="1"/>
  <c r="Q3036" i="1"/>
  <c r="P3036" i="1"/>
  <c r="O3036" i="1"/>
  <c r="N3036" i="1"/>
  <c r="M3036" i="1"/>
  <c r="L3036" i="1"/>
  <c r="K3036" i="1"/>
  <c r="J3036" i="1"/>
  <c r="I3036" i="1"/>
  <c r="H3036" i="1"/>
  <c r="G3036" i="1"/>
  <c r="F3036" i="1"/>
  <c r="E3036" i="1"/>
  <c r="D3036" i="1"/>
  <c r="C3036" i="1"/>
  <c r="X3035" i="1"/>
  <c r="W3035" i="1"/>
  <c r="V3035" i="1"/>
  <c r="U3035" i="1"/>
  <c r="T3035" i="1"/>
  <c r="S3035" i="1"/>
  <c r="R3035" i="1"/>
  <c r="Q3035" i="1"/>
  <c r="P3035" i="1"/>
  <c r="O3035" i="1"/>
  <c r="N3035" i="1"/>
  <c r="M3035" i="1"/>
  <c r="L3035" i="1"/>
  <c r="K3035" i="1"/>
  <c r="J3035" i="1"/>
  <c r="I3035" i="1"/>
  <c r="H3035" i="1"/>
  <c r="G3035" i="1"/>
  <c r="F3035" i="1"/>
  <c r="E3035" i="1"/>
  <c r="D3035" i="1"/>
  <c r="C3035" i="1"/>
  <c r="X3034" i="1"/>
  <c r="W3034" i="1"/>
  <c r="V3034" i="1"/>
  <c r="U3034" i="1"/>
  <c r="T3034" i="1"/>
  <c r="S3034" i="1"/>
  <c r="R3034" i="1"/>
  <c r="Q3034" i="1"/>
  <c r="P3034" i="1"/>
  <c r="O3034" i="1"/>
  <c r="N3034" i="1"/>
  <c r="M3034" i="1"/>
  <c r="L3034" i="1"/>
  <c r="K3034" i="1"/>
  <c r="J3034" i="1"/>
  <c r="I3034" i="1"/>
  <c r="H3034" i="1"/>
  <c r="G3034" i="1"/>
  <c r="F3034" i="1"/>
  <c r="E3034" i="1"/>
  <c r="D3034" i="1"/>
  <c r="C3034" i="1"/>
  <c r="X3033" i="1"/>
  <c r="W3033" i="1"/>
  <c r="V3033" i="1"/>
  <c r="U3033" i="1"/>
  <c r="T3033" i="1"/>
  <c r="S3033" i="1"/>
  <c r="R3033" i="1"/>
  <c r="Q3033" i="1"/>
  <c r="P3033" i="1"/>
  <c r="O3033" i="1"/>
  <c r="N3033" i="1"/>
  <c r="M3033" i="1"/>
  <c r="L3033" i="1"/>
  <c r="K3033" i="1"/>
  <c r="J3033" i="1"/>
  <c r="I3033" i="1"/>
  <c r="H3033" i="1"/>
  <c r="G3033" i="1"/>
  <c r="F3033" i="1"/>
  <c r="E3033" i="1"/>
  <c r="D3033" i="1"/>
  <c r="C3033" i="1"/>
  <c r="X3032" i="1"/>
  <c r="W3032" i="1"/>
  <c r="V3032" i="1"/>
  <c r="U3032" i="1"/>
  <c r="T3032" i="1"/>
  <c r="S3032" i="1"/>
  <c r="R3032" i="1"/>
  <c r="Q3032" i="1"/>
  <c r="P3032" i="1"/>
  <c r="O3032" i="1"/>
  <c r="N3032" i="1"/>
  <c r="M3032" i="1"/>
  <c r="L3032" i="1"/>
  <c r="K3032" i="1"/>
  <c r="J3032" i="1"/>
  <c r="I3032" i="1"/>
  <c r="H3032" i="1"/>
  <c r="G3032" i="1"/>
  <c r="F3032" i="1"/>
  <c r="E3032" i="1"/>
  <c r="D3032" i="1"/>
  <c r="C3032" i="1"/>
  <c r="X3031" i="1"/>
  <c r="W3031" i="1"/>
  <c r="V3031" i="1"/>
  <c r="U3031" i="1"/>
  <c r="T3031" i="1"/>
  <c r="S3031" i="1"/>
  <c r="R3031" i="1"/>
  <c r="Q3031" i="1"/>
  <c r="P3031" i="1"/>
  <c r="O3031" i="1"/>
  <c r="N3031" i="1"/>
  <c r="M3031" i="1"/>
  <c r="L3031" i="1"/>
  <c r="K3031" i="1"/>
  <c r="J3031" i="1"/>
  <c r="I3031" i="1"/>
  <c r="H3031" i="1"/>
  <c r="G3031" i="1"/>
  <c r="F3031" i="1"/>
  <c r="E3031" i="1"/>
  <c r="D3031" i="1"/>
  <c r="C3031" i="1"/>
  <c r="X3030" i="1"/>
  <c r="W3030" i="1"/>
  <c r="V3030" i="1"/>
  <c r="U3030" i="1"/>
  <c r="T3030" i="1"/>
  <c r="S3030" i="1"/>
  <c r="R3030" i="1"/>
  <c r="Q3030" i="1"/>
  <c r="P3030" i="1"/>
  <c r="O3030" i="1"/>
  <c r="N3030" i="1"/>
  <c r="M3030" i="1"/>
  <c r="L3030" i="1"/>
  <c r="K3030" i="1"/>
  <c r="J3030" i="1"/>
  <c r="I3030" i="1"/>
  <c r="H3030" i="1"/>
  <c r="G3030" i="1"/>
  <c r="F3030" i="1"/>
  <c r="E3030" i="1"/>
  <c r="D3030" i="1"/>
  <c r="C3030" i="1"/>
  <c r="X3029" i="1"/>
  <c r="W3029" i="1"/>
  <c r="V3029" i="1"/>
  <c r="U3029" i="1"/>
  <c r="T3029" i="1"/>
  <c r="S3029" i="1"/>
  <c r="R3029" i="1"/>
  <c r="Q3029" i="1"/>
  <c r="P3029" i="1"/>
  <c r="O3029" i="1"/>
  <c r="N3029" i="1"/>
  <c r="M3029" i="1"/>
  <c r="L3029" i="1"/>
  <c r="K3029" i="1"/>
  <c r="J3029" i="1"/>
  <c r="I3029" i="1"/>
  <c r="H3029" i="1"/>
  <c r="G3029" i="1"/>
  <c r="F3029" i="1"/>
  <c r="E3029" i="1"/>
  <c r="D3029" i="1"/>
  <c r="C3029" i="1"/>
  <c r="X3028" i="1"/>
  <c r="W3028" i="1"/>
  <c r="V3028" i="1"/>
  <c r="U3028" i="1"/>
  <c r="T3028" i="1"/>
  <c r="S3028" i="1"/>
  <c r="R3028" i="1"/>
  <c r="Q3028" i="1"/>
  <c r="P3028" i="1"/>
  <c r="O3028" i="1"/>
  <c r="N3028" i="1"/>
  <c r="M3028" i="1"/>
  <c r="L3028" i="1"/>
  <c r="K3028" i="1"/>
  <c r="J3028" i="1"/>
  <c r="I3028" i="1"/>
  <c r="H3028" i="1"/>
  <c r="G3028" i="1"/>
  <c r="F3028" i="1"/>
  <c r="E3028" i="1"/>
  <c r="D3028" i="1"/>
  <c r="C3028" i="1"/>
  <c r="X3027" i="1"/>
  <c r="W3027" i="1"/>
  <c r="V3027" i="1"/>
  <c r="U3027" i="1"/>
  <c r="T3027" i="1"/>
  <c r="S3027" i="1"/>
  <c r="R3027" i="1"/>
  <c r="Q3027" i="1"/>
  <c r="P3027" i="1"/>
  <c r="O3027" i="1"/>
  <c r="N3027" i="1"/>
  <c r="M3027" i="1"/>
  <c r="L3027" i="1"/>
  <c r="K3027" i="1"/>
  <c r="J3027" i="1"/>
  <c r="I3027" i="1"/>
  <c r="H3027" i="1"/>
  <c r="G3027" i="1"/>
  <c r="F3027" i="1"/>
  <c r="E3027" i="1"/>
  <c r="D3027" i="1"/>
  <c r="C3027" i="1"/>
  <c r="X3026" i="1"/>
  <c r="W3026" i="1"/>
  <c r="V3026" i="1"/>
  <c r="U3026" i="1"/>
  <c r="T3026" i="1"/>
  <c r="S3026" i="1"/>
  <c r="R3026" i="1"/>
  <c r="Q3026" i="1"/>
  <c r="P3026" i="1"/>
  <c r="O3026" i="1"/>
  <c r="N3026" i="1"/>
  <c r="M3026" i="1"/>
  <c r="L3026" i="1"/>
  <c r="K3026" i="1"/>
  <c r="J3026" i="1"/>
  <c r="I3026" i="1"/>
  <c r="H3026" i="1"/>
  <c r="G3026" i="1"/>
  <c r="F3026" i="1"/>
  <c r="E3026" i="1"/>
  <c r="D3026" i="1"/>
  <c r="C3026" i="1"/>
  <c r="X3025" i="1"/>
  <c r="W3025" i="1"/>
  <c r="V3025" i="1"/>
  <c r="U3025" i="1"/>
  <c r="T3025" i="1"/>
  <c r="S3025" i="1"/>
  <c r="R3025" i="1"/>
  <c r="Q3025" i="1"/>
  <c r="P3025" i="1"/>
  <c r="O3025" i="1"/>
  <c r="N3025" i="1"/>
  <c r="M3025" i="1"/>
  <c r="L3025" i="1"/>
  <c r="K3025" i="1"/>
  <c r="J3025" i="1"/>
  <c r="I3025" i="1"/>
  <c r="H3025" i="1"/>
  <c r="G3025" i="1"/>
  <c r="F3025" i="1"/>
  <c r="E3025" i="1"/>
  <c r="D3025" i="1"/>
  <c r="C3025" i="1"/>
  <c r="X3024" i="1"/>
  <c r="W3024" i="1"/>
  <c r="V3024" i="1"/>
  <c r="U3024" i="1"/>
  <c r="T3024" i="1"/>
  <c r="S3024" i="1"/>
  <c r="R3024" i="1"/>
  <c r="Q3024" i="1"/>
  <c r="P3024" i="1"/>
  <c r="O3024" i="1"/>
  <c r="N3024" i="1"/>
  <c r="M3024" i="1"/>
  <c r="L3024" i="1"/>
  <c r="K3024" i="1"/>
  <c r="J3024" i="1"/>
  <c r="I3024" i="1"/>
  <c r="H3024" i="1"/>
  <c r="G3024" i="1"/>
  <c r="F3024" i="1"/>
  <c r="E3024" i="1"/>
  <c r="D3024" i="1"/>
  <c r="C3024" i="1"/>
  <c r="X3023" i="1"/>
  <c r="W3023" i="1"/>
  <c r="V3023" i="1"/>
  <c r="U3023" i="1"/>
  <c r="T3023" i="1"/>
  <c r="S3023" i="1"/>
  <c r="R3023" i="1"/>
  <c r="Q3023" i="1"/>
  <c r="P3023" i="1"/>
  <c r="O3023" i="1"/>
  <c r="N3023" i="1"/>
  <c r="M3023" i="1"/>
  <c r="L3023" i="1"/>
  <c r="K3023" i="1"/>
  <c r="J3023" i="1"/>
  <c r="I3023" i="1"/>
  <c r="H3023" i="1"/>
  <c r="G3023" i="1"/>
  <c r="F3023" i="1"/>
  <c r="E3023" i="1"/>
  <c r="D3023" i="1"/>
  <c r="C3023" i="1"/>
  <c r="X3022" i="1"/>
  <c r="W3022" i="1"/>
  <c r="V3022" i="1"/>
  <c r="U3022" i="1"/>
  <c r="T3022" i="1"/>
  <c r="S3022" i="1"/>
  <c r="R3022" i="1"/>
  <c r="Q3022" i="1"/>
  <c r="P3022" i="1"/>
  <c r="O3022" i="1"/>
  <c r="N3022" i="1"/>
  <c r="M3022" i="1"/>
  <c r="L3022" i="1"/>
  <c r="K3022" i="1"/>
  <c r="J3022" i="1"/>
  <c r="I3022" i="1"/>
  <c r="H3022" i="1"/>
  <c r="G3022" i="1"/>
  <c r="F3022" i="1"/>
  <c r="E3022" i="1"/>
  <c r="D3022" i="1"/>
  <c r="C3022" i="1"/>
  <c r="X3021" i="1"/>
  <c r="W3021" i="1"/>
  <c r="V3021" i="1"/>
  <c r="U3021" i="1"/>
  <c r="T3021" i="1"/>
  <c r="S3021" i="1"/>
  <c r="R3021" i="1"/>
  <c r="Q3021" i="1"/>
  <c r="P3021" i="1"/>
  <c r="O3021" i="1"/>
  <c r="N3021" i="1"/>
  <c r="M3021" i="1"/>
  <c r="L3021" i="1"/>
  <c r="K3021" i="1"/>
  <c r="J3021" i="1"/>
  <c r="I3021" i="1"/>
  <c r="H3021" i="1"/>
  <c r="G3021" i="1"/>
  <c r="F3021" i="1"/>
  <c r="E3021" i="1"/>
  <c r="D3021" i="1"/>
  <c r="C3021" i="1"/>
  <c r="X3020" i="1"/>
  <c r="W3020" i="1"/>
  <c r="V3020" i="1"/>
  <c r="U3020" i="1"/>
  <c r="T3020" i="1"/>
  <c r="S3020" i="1"/>
  <c r="R3020" i="1"/>
  <c r="Q3020" i="1"/>
  <c r="P3020" i="1"/>
  <c r="O3020" i="1"/>
  <c r="N3020" i="1"/>
  <c r="M3020" i="1"/>
  <c r="L3020" i="1"/>
  <c r="K3020" i="1"/>
  <c r="J3020" i="1"/>
  <c r="I3020" i="1"/>
  <c r="H3020" i="1"/>
  <c r="G3020" i="1"/>
  <c r="F3020" i="1"/>
  <c r="E3020" i="1"/>
  <c r="D3020" i="1"/>
  <c r="C3020" i="1"/>
  <c r="X3019" i="1"/>
  <c r="W3019" i="1"/>
  <c r="V3019" i="1"/>
  <c r="U3019" i="1"/>
  <c r="T3019" i="1"/>
  <c r="S3019" i="1"/>
  <c r="R3019" i="1"/>
  <c r="Q3019" i="1"/>
  <c r="P3019" i="1"/>
  <c r="O3019" i="1"/>
  <c r="N3019" i="1"/>
  <c r="M3019" i="1"/>
  <c r="L3019" i="1"/>
  <c r="K3019" i="1"/>
  <c r="J3019" i="1"/>
  <c r="I3019" i="1"/>
  <c r="H3019" i="1"/>
  <c r="G3019" i="1"/>
  <c r="F3019" i="1"/>
  <c r="E3019" i="1"/>
  <c r="D3019" i="1"/>
  <c r="C3019" i="1"/>
  <c r="X3018" i="1"/>
  <c r="W3018" i="1"/>
  <c r="V3018" i="1"/>
  <c r="U3018" i="1"/>
  <c r="T3018" i="1"/>
  <c r="S3018" i="1"/>
  <c r="R3018" i="1"/>
  <c r="Q3018" i="1"/>
  <c r="P3018" i="1"/>
  <c r="O3018" i="1"/>
  <c r="N3018" i="1"/>
  <c r="M3018" i="1"/>
  <c r="L3018" i="1"/>
  <c r="K3018" i="1"/>
  <c r="J3018" i="1"/>
  <c r="I3018" i="1"/>
  <c r="H3018" i="1"/>
  <c r="G3018" i="1"/>
  <c r="F3018" i="1"/>
  <c r="E3018" i="1"/>
  <c r="D3018" i="1"/>
  <c r="C3018" i="1"/>
  <c r="X3017" i="1"/>
  <c r="W3017" i="1"/>
  <c r="V3017" i="1"/>
  <c r="U3017" i="1"/>
  <c r="T3017" i="1"/>
  <c r="S3017" i="1"/>
  <c r="R3017" i="1"/>
  <c r="Q3017" i="1"/>
  <c r="P3017" i="1"/>
  <c r="O3017" i="1"/>
  <c r="N3017" i="1"/>
  <c r="M3017" i="1"/>
  <c r="L3017" i="1"/>
  <c r="K3017" i="1"/>
  <c r="J3017" i="1"/>
  <c r="I3017" i="1"/>
  <c r="H3017" i="1"/>
  <c r="G3017" i="1"/>
  <c r="F3017" i="1"/>
  <c r="E3017" i="1"/>
  <c r="D3017" i="1"/>
  <c r="C3017" i="1"/>
  <c r="X3016" i="1"/>
  <c r="W3016" i="1"/>
  <c r="V3016" i="1"/>
  <c r="U3016" i="1"/>
  <c r="T3016" i="1"/>
  <c r="S3016" i="1"/>
  <c r="R3016" i="1"/>
  <c r="Q3016" i="1"/>
  <c r="P3016" i="1"/>
  <c r="O3016" i="1"/>
  <c r="N3016" i="1"/>
  <c r="M3016" i="1"/>
  <c r="L3016" i="1"/>
  <c r="K3016" i="1"/>
  <c r="J3016" i="1"/>
  <c r="I3016" i="1"/>
  <c r="H3016" i="1"/>
  <c r="G3016" i="1"/>
  <c r="F3016" i="1"/>
  <c r="E3016" i="1"/>
  <c r="D3016" i="1"/>
  <c r="C3016" i="1"/>
  <c r="X3015" i="1"/>
  <c r="W3015" i="1"/>
  <c r="V3015" i="1"/>
  <c r="U3015" i="1"/>
  <c r="T3015" i="1"/>
  <c r="S3015" i="1"/>
  <c r="R3015" i="1"/>
  <c r="Q3015" i="1"/>
  <c r="P3015" i="1"/>
  <c r="O3015" i="1"/>
  <c r="N3015" i="1"/>
  <c r="M3015" i="1"/>
  <c r="L3015" i="1"/>
  <c r="K3015" i="1"/>
  <c r="J3015" i="1"/>
  <c r="I3015" i="1"/>
  <c r="H3015" i="1"/>
  <c r="G3015" i="1"/>
  <c r="F3015" i="1"/>
  <c r="E3015" i="1"/>
  <c r="D3015" i="1"/>
  <c r="C3015" i="1"/>
  <c r="X3014" i="1"/>
  <c r="W3014" i="1"/>
  <c r="V3014" i="1"/>
  <c r="U3014" i="1"/>
  <c r="T3014" i="1"/>
  <c r="S3014" i="1"/>
  <c r="R3014" i="1"/>
  <c r="Q3014" i="1"/>
  <c r="P3014" i="1"/>
  <c r="O3014" i="1"/>
  <c r="N3014" i="1"/>
  <c r="M3014" i="1"/>
  <c r="L3014" i="1"/>
  <c r="K3014" i="1"/>
  <c r="J3014" i="1"/>
  <c r="I3014" i="1"/>
  <c r="H3014" i="1"/>
  <c r="G3014" i="1"/>
  <c r="F3014" i="1"/>
  <c r="E3014" i="1"/>
  <c r="D3014" i="1"/>
  <c r="C3014" i="1"/>
  <c r="X3013" i="1"/>
  <c r="W3013" i="1"/>
  <c r="V3013" i="1"/>
  <c r="U3013" i="1"/>
  <c r="T3013" i="1"/>
  <c r="S3013" i="1"/>
  <c r="R3013" i="1"/>
  <c r="Q3013" i="1"/>
  <c r="P3013" i="1"/>
  <c r="O3013" i="1"/>
  <c r="N3013" i="1"/>
  <c r="M3013" i="1"/>
  <c r="L3013" i="1"/>
  <c r="K3013" i="1"/>
  <c r="J3013" i="1"/>
  <c r="I3013" i="1"/>
  <c r="H3013" i="1"/>
  <c r="G3013" i="1"/>
  <c r="F3013" i="1"/>
  <c r="E3013" i="1"/>
  <c r="D3013" i="1"/>
  <c r="C3013" i="1"/>
  <c r="X3012" i="1"/>
  <c r="W3012" i="1"/>
  <c r="V3012" i="1"/>
  <c r="U3012" i="1"/>
  <c r="T3012" i="1"/>
  <c r="S3012" i="1"/>
  <c r="R3012" i="1"/>
  <c r="Q3012" i="1"/>
  <c r="P3012" i="1"/>
  <c r="O3012" i="1"/>
  <c r="N3012" i="1"/>
  <c r="M3012" i="1"/>
  <c r="L3012" i="1"/>
  <c r="K3012" i="1"/>
  <c r="J3012" i="1"/>
  <c r="I3012" i="1"/>
  <c r="H3012" i="1"/>
  <c r="G3012" i="1"/>
  <c r="F3012" i="1"/>
  <c r="E3012" i="1"/>
  <c r="D3012" i="1"/>
  <c r="C3012" i="1"/>
  <c r="X3011" i="1"/>
  <c r="W3011" i="1"/>
  <c r="V3011" i="1"/>
  <c r="U3011" i="1"/>
  <c r="T3011" i="1"/>
  <c r="S3011" i="1"/>
  <c r="R3011" i="1"/>
  <c r="Q3011" i="1"/>
  <c r="P3011" i="1"/>
  <c r="O3011" i="1"/>
  <c r="N3011" i="1"/>
  <c r="M3011" i="1"/>
  <c r="L3011" i="1"/>
  <c r="K3011" i="1"/>
  <c r="J3011" i="1"/>
  <c r="I3011" i="1"/>
  <c r="H3011" i="1"/>
  <c r="G3011" i="1"/>
  <c r="F3011" i="1"/>
  <c r="E3011" i="1"/>
  <c r="D3011" i="1"/>
  <c r="C3011" i="1"/>
  <c r="X3010" i="1"/>
  <c r="W3010" i="1"/>
  <c r="V3010" i="1"/>
  <c r="U3010" i="1"/>
  <c r="T3010" i="1"/>
  <c r="S3010" i="1"/>
  <c r="R3010" i="1"/>
  <c r="Q3010" i="1"/>
  <c r="P3010" i="1"/>
  <c r="O3010" i="1"/>
  <c r="N3010" i="1"/>
  <c r="M3010" i="1"/>
  <c r="L3010" i="1"/>
  <c r="K3010" i="1"/>
  <c r="J3010" i="1"/>
  <c r="I3010" i="1"/>
  <c r="H3010" i="1"/>
  <c r="G3010" i="1"/>
  <c r="F3010" i="1"/>
  <c r="E3010" i="1"/>
  <c r="D3010" i="1"/>
  <c r="C3010" i="1"/>
  <c r="X3009" i="1"/>
  <c r="W3009" i="1"/>
  <c r="V3009" i="1"/>
  <c r="U3009" i="1"/>
  <c r="T3009" i="1"/>
  <c r="S3009" i="1"/>
  <c r="R3009" i="1"/>
  <c r="Q3009" i="1"/>
  <c r="P3009" i="1"/>
  <c r="O3009" i="1"/>
  <c r="N3009" i="1"/>
  <c r="M3009" i="1"/>
  <c r="L3009" i="1"/>
  <c r="K3009" i="1"/>
  <c r="J3009" i="1"/>
  <c r="I3009" i="1"/>
  <c r="H3009" i="1"/>
  <c r="G3009" i="1"/>
  <c r="F3009" i="1"/>
  <c r="E3009" i="1"/>
  <c r="D3009" i="1"/>
  <c r="C3009" i="1"/>
  <c r="X3008" i="1"/>
  <c r="W3008" i="1"/>
  <c r="V3008" i="1"/>
  <c r="U3008" i="1"/>
  <c r="T3008" i="1"/>
  <c r="S3008" i="1"/>
  <c r="R3008" i="1"/>
  <c r="Q3008" i="1"/>
  <c r="P3008" i="1"/>
  <c r="O3008" i="1"/>
  <c r="N3008" i="1"/>
  <c r="M3008" i="1"/>
  <c r="L3008" i="1"/>
  <c r="K3008" i="1"/>
  <c r="J3008" i="1"/>
  <c r="I3008" i="1"/>
  <c r="H3008" i="1"/>
  <c r="G3008" i="1"/>
  <c r="F3008" i="1"/>
  <c r="E3008" i="1"/>
  <c r="D3008" i="1"/>
  <c r="C3008" i="1"/>
  <c r="X3007" i="1"/>
  <c r="W3007" i="1"/>
  <c r="V3007" i="1"/>
  <c r="U3007" i="1"/>
  <c r="T3007" i="1"/>
  <c r="S3007" i="1"/>
  <c r="R3007" i="1"/>
  <c r="Q3007" i="1"/>
  <c r="P3007" i="1"/>
  <c r="O3007" i="1"/>
  <c r="N3007" i="1"/>
  <c r="M3007" i="1"/>
  <c r="L3007" i="1"/>
  <c r="K3007" i="1"/>
  <c r="J3007" i="1"/>
  <c r="I3007" i="1"/>
  <c r="H3007" i="1"/>
  <c r="G3007" i="1"/>
  <c r="F3007" i="1"/>
  <c r="E3007" i="1"/>
  <c r="D3007" i="1"/>
  <c r="C3007" i="1"/>
  <c r="X3006" i="1"/>
  <c r="W3006" i="1"/>
  <c r="V3006" i="1"/>
  <c r="U3006" i="1"/>
  <c r="T3006" i="1"/>
  <c r="S3006" i="1"/>
  <c r="R3006" i="1"/>
  <c r="Q3006" i="1"/>
  <c r="P3006" i="1"/>
  <c r="O3006" i="1"/>
  <c r="N3006" i="1"/>
  <c r="M3006" i="1"/>
  <c r="L3006" i="1"/>
  <c r="K3006" i="1"/>
  <c r="J3006" i="1"/>
  <c r="I3006" i="1"/>
  <c r="H3006" i="1"/>
  <c r="G3006" i="1"/>
  <c r="F3006" i="1"/>
  <c r="E3006" i="1"/>
  <c r="D3006" i="1"/>
  <c r="C3006" i="1"/>
  <c r="X3005" i="1"/>
  <c r="W3005" i="1"/>
  <c r="V3005" i="1"/>
  <c r="U3005" i="1"/>
  <c r="T3005" i="1"/>
  <c r="S3005" i="1"/>
  <c r="R3005" i="1"/>
  <c r="Q3005" i="1"/>
  <c r="P3005" i="1"/>
  <c r="O3005" i="1"/>
  <c r="N3005" i="1"/>
  <c r="M3005" i="1"/>
  <c r="L3005" i="1"/>
  <c r="K3005" i="1"/>
  <c r="J3005" i="1"/>
  <c r="I3005" i="1"/>
  <c r="H3005" i="1"/>
  <c r="G3005" i="1"/>
  <c r="F3005" i="1"/>
  <c r="E3005" i="1"/>
  <c r="D3005" i="1"/>
  <c r="C3005" i="1"/>
  <c r="X3004" i="1"/>
  <c r="W3004" i="1"/>
  <c r="V3004" i="1"/>
  <c r="U3004" i="1"/>
  <c r="T3004" i="1"/>
  <c r="S3004" i="1"/>
  <c r="R3004" i="1"/>
  <c r="Q3004" i="1"/>
  <c r="P3004" i="1"/>
  <c r="O3004" i="1"/>
  <c r="N3004" i="1"/>
  <c r="M3004" i="1"/>
  <c r="L3004" i="1"/>
  <c r="K3004" i="1"/>
  <c r="J3004" i="1"/>
  <c r="I3004" i="1"/>
  <c r="H3004" i="1"/>
  <c r="G3004" i="1"/>
  <c r="F3004" i="1"/>
  <c r="E3004" i="1"/>
  <c r="D3004" i="1"/>
  <c r="C3004" i="1"/>
  <c r="X3003" i="1"/>
  <c r="W3003" i="1"/>
  <c r="V3003" i="1"/>
  <c r="U3003" i="1"/>
  <c r="T3003" i="1"/>
  <c r="S3003" i="1"/>
  <c r="R3003" i="1"/>
  <c r="Q3003" i="1"/>
  <c r="P3003" i="1"/>
  <c r="O3003" i="1"/>
  <c r="N3003" i="1"/>
  <c r="M3003" i="1"/>
  <c r="L3003" i="1"/>
  <c r="K3003" i="1"/>
  <c r="J3003" i="1"/>
  <c r="I3003" i="1"/>
  <c r="H3003" i="1"/>
  <c r="G3003" i="1"/>
  <c r="F3003" i="1"/>
  <c r="E3003" i="1"/>
  <c r="D3003" i="1"/>
  <c r="C3003" i="1"/>
  <c r="X3002" i="1"/>
  <c r="W3002" i="1"/>
  <c r="V3002" i="1"/>
  <c r="U3002" i="1"/>
  <c r="T3002" i="1"/>
  <c r="S3002" i="1"/>
  <c r="R3002" i="1"/>
  <c r="Q3002" i="1"/>
  <c r="P3002" i="1"/>
  <c r="O3002" i="1"/>
  <c r="N3002" i="1"/>
  <c r="M3002" i="1"/>
  <c r="L3002" i="1"/>
  <c r="K3002" i="1"/>
  <c r="J3002" i="1"/>
  <c r="I3002" i="1"/>
  <c r="H3002" i="1"/>
  <c r="G3002" i="1"/>
  <c r="F3002" i="1"/>
  <c r="E3002" i="1"/>
  <c r="D3002" i="1"/>
  <c r="C3002" i="1"/>
  <c r="X3001" i="1"/>
  <c r="W3001" i="1"/>
  <c r="V3001" i="1"/>
  <c r="U3001" i="1"/>
  <c r="T3001" i="1"/>
  <c r="S3001" i="1"/>
  <c r="R3001" i="1"/>
  <c r="Q3001" i="1"/>
  <c r="P3001" i="1"/>
  <c r="O3001" i="1"/>
  <c r="N3001" i="1"/>
  <c r="M3001" i="1"/>
  <c r="L3001" i="1"/>
  <c r="K3001" i="1"/>
  <c r="J3001" i="1"/>
  <c r="I3001" i="1"/>
  <c r="H3001" i="1"/>
  <c r="G3001" i="1"/>
  <c r="F3001" i="1"/>
  <c r="E3001" i="1"/>
  <c r="D3001" i="1"/>
  <c r="C3001" i="1"/>
  <c r="X3000" i="1"/>
  <c r="W3000" i="1"/>
  <c r="V3000" i="1"/>
  <c r="U3000" i="1"/>
  <c r="T3000" i="1"/>
  <c r="S3000" i="1"/>
  <c r="R3000" i="1"/>
  <c r="Q3000" i="1"/>
  <c r="P3000" i="1"/>
  <c r="O3000" i="1"/>
  <c r="N3000" i="1"/>
  <c r="M3000" i="1"/>
  <c r="L3000" i="1"/>
  <c r="K3000" i="1"/>
  <c r="J3000" i="1"/>
  <c r="I3000" i="1"/>
  <c r="H3000" i="1"/>
  <c r="G3000" i="1"/>
  <c r="F3000" i="1"/>
  <c r="E3000" i="1"/>
  <c r="D3000" i="1"/>
  <c r="C3000" i="1"/>
  <c r="X2999" i="1"/>
  <c r="W2999" i="1"/>
  <c r="V2999" i="1"/>
  <c r="U2999" i="1"/>
  <c r="T2999" i="1"/>
  <c r="S2999" i="1"/>
  <c r="R2999" i="1"/>
  <c r="Q2999" i="1"/>
  <c r="P2999" i="1"/>
  <c r="O2999" i="1"/>
  <c r="N2999" i="1"/>
  <c r="M2999" i="1"/>
  <c r="L2999" i="1"/>
  <c r="K2999" i="1"/>
  <c r="J2999" i="1"/>
  <c r="I2999" i="1"/>
  <c r="H2999" i="1"/>
  <c r="G2999" i="1"/>
  <c r="F2999" i="1"/>
  <c r="E2999" i="1"/>
  <c r="D2999" i="1"/>
  <c r="C2999" i="1"/>
  <c r="X2998" i="1"/>
  <c r="W2998" i="1"/>
  <c r="V2998" i="1"/>
  <c r="U2998" i="1"/>
  <c r="T2998" i="1"/>
  <c r="S2998" i="1"/>
  <c r="R2998" i="1"/>
  <c r="Q2998" i="1"/>
  <c r="P2998" i="1"/>
  <c r="O2998" i="1"/>
  <c r="N2998" i="1"/>
  <c r="M2998" i="1"/>
  <c r="L2998" i="1"/>
  <c r="K2998" i="1"/>
  <c r="J2998" i="1"/>
  <c r="I2998" i="1"/>
  <c r="H2998" i="1"/>
  <c r="G2998" i="1"/>
  <c r="F2998" i="1"/>
  <c r="E2998" i="1"/>
  <c r="D2998" i="1"/>
  <c r="C2998" i="1"/>
  <c r="X2997" i="1"/>
  <c r="W2997" i="1"/>
  <c r="V2997" i="1"/>
  <c r="U2997" i="1"/>
  <c r="T2997" i="1"/>
  <c r="S2997" i="1"/>
  <c r="R2997" i="1"/>
  <c r="Q2997" i="1"/>
  <c r="P2997" i="1"/>
  <c r="O2997" i="1"/>
  <c r="N2997" i="1"/>
  <c r="M2997" i="1"/>
  <c r="L2997" i="1"/>
  <c r="K2997" i="1"/>
  <c r="J2997" i="1"/>
  <c r="I2997" i="1"/>
  <c r="H2997" i="1"/>
  <c r="G2997" i="1"/>
  <c r="F2997" i="1"/>
  <c r="E2997" i="1"/>
  <c r="D2997" i="1"/>
  <c r="C2997" i="1"/>
  <c r="X2996" i="1"/>
  <c r="W2996" i="1"/>
  <c r="V2996" i="1"/>
  <c r="U2996" i="1"/>
  <c r="T2996" i="1"/>
  <c r="S2996" i="1"/>
  <c r="R2996" i="1"/>
  <c r="Q2996" i="1"/>
  <c r="P2996" i="1"/>
  <c r="O2996" i="1"/>
  <c r="N2996" i="1"/>
  <c r="M2996" i="1"/>
  <c r="L2996" i="1"/>
  <c r="K2996" i="1"/>
  <c r="J2996" i="1"/>
  <c r="I2996" i="1"/>
  <c r="H2996" i="1"/>
  <c r="G2996" i="1"/>
  <c r="F2996" i="1"/>
  <c r="E2996" i="1"/>
  <c r="D2996" i="1"/>
  <c r="C2996" i="1"/>
  <c r="X2995" i="1"/>
  <c r="W2995" i="1"/>
  <c r="V2995" i="1"/>
  <c r="U2995" i="1"/>
  <c r="T2995" i="1"/>
  <c r="S2995" i="1"/>
  <c r="R2995" i="1"/>
  <c r="Q2995" i="1"/>
  <c r="P2995" i="1"/>
  <c r="O2995" i="1"/>
  <c r="N2995" i="1"/>
  <c r="M2995" i="1"/>
  <c r="L2995" i="1"/>
  <c r="K2995" i="1"/>
  <c r="J2995" i="1"/>
  <c r="I2995" i="1"/>
  <c r="H2995" i="1"/>
  <c r="G2995" i="1"/>
  <c r="F2995" i="1"/>
  <c r="E2995" i="1"/>
  <c r="D2995" i="1"/>
  <c r="C2995" i="1"/>
  <c r="X2994" i="1"/>
  <c r="W2994" i="1"/>
  <c r="V2994" i="1"/>
  <c r="U2994" i="1"/>
  <c r="T2994" i="1"/>
  <c r="S2994" i="1"/>
  <c r="R2994" i="1"/>
  <c r="Q2994" i="1"/>
  <c r="P2994" i="1"/>
  <c r="O2994" i="1"/>
  <c r="N2994" i="1"/>
  <c r="M2994" i="1"/>
  <c r="L2994" i="1"/>
  <c r="K2994" i="1"/>
  <c r="J2994" i="1"/>
  <c r="I2994" i="1"/>
  <c r="H2994" i="1"/>
  <c r="G2994" i="1"/>
  <c r="F2994" i="1"/>
  <c r="E2994" i="1"/>
  <c r="D2994" i="1"/>
  <c r="C2994" i="1"/>
  <c r="X2993" i="1"/>
  <c r="W2993" i="1"/>
  <c r="V2993" i="1"/>
  <c r="U2993" i="1"/>
  <c r="T2993" i="1"/>
  <c r="S2993" i="1"/>
  <c r="R2993" i="1"/>
  <c r="Q2993" i="1"/>
  <c r="P2993" i="1"/>
  <c r="O2993" i="1"/>
  <c r="N2993" i="1"/>
  <c r="M2993" i="1"/>
  <c r="L2993" i="1"/>
  <c r="K2993" i="1"/>
  <c r="J2993" i="1"/>
  <c r="I2993" i="1"/>
  <c r="H2993" i="1"/>
  <c r="G2993" i="1"/>
  <c r="F2993" i="1"/>
  <c r="E2993" i="1"/>
  <c r="D2993" i="1"/>
  <c r="C2993" i="1"/>
  <c r="X2992" i="1"/>
  <c r="W2992" i="1"/>
  <c r="V2992" i="1"/>
  <c r="U2992" i="1"/>
  <c r="T2992" i="1"/>
  <c r="S2992" i="1"/>
  <c r="R2992" i="1"/>
  <c r="Q2992" i="1"/>
  <c r="P2992" i="1"/>
  <c r="O2992" i="1"/>
  <c r="N2992" i="1"/>
  <c r="M2992" i="1"/>
  <c r="L2992" i="1"/>
  <c r="K2992" i="1"/>
  <c r="J2992" i="1"/>
  <c r="I2992" i="1"/>
  <c r="H2992" i="1"/>
  <c r="G2992" i="1"/>
  <c r="F2992" i="1"/>
  <c r="E2992" i="1"/>
  <c r="D2992" i="1"/>
  <c r="C2992" i="1"/>
  <c r="X2991" i="1"/>
  <c r="W2991" i="1"/>
  <c r="V2991" i="1"/>
  <c r="U2991" i="1"/>
  <c r="T2991" i="1"/>
  <c r="S2991" i="1"/>
  <c r="R2991" i="1"/>
  <c r="Q2991" i="1"/>
  <c r="P2991" i="1"/>
  <c r="O2991" i="1"/>
  <c r="N2991" i="1"/>
  <c r="M2991" i="1"/>
  <c r="L2991" i="1"/>
  <c r="K2991" i="1"/>
  <c r="J2991" i="1"/>
  <c r="I2991" i="1"/>
  <c r="H2991" i="1"/>
  <c r="G2991" i="1"/>
  <c r="F2991" i="1"/>
  <c r="E2991" i="1"/>
  <c r="D2991" i="1"/>
  <c r="C2991" i="1"/>
  <c r="X2990" i="1"/>
  <c r="W2990" i="1"/>
  <c r="V2990" i="1"/>
  <c r="U2990" i="1"/>
  <c r="T2990" i="1"/>
  <c r="S2990" i="1"/>
  <c r="R2990" i="1"/>
  <c r="Q2990" i="1"/>
  <c r="P2990" i="1"/>
  <c r="O2990" i="1"/>
  <c r="N2990" i="1"/>
  <c r="M2990" i="1"/>
  <c r="L2990" i="1"/>
  <c r="K2990" i="1"/>
  <c r="J2990" i="1"/>
  <c r="I2990" i="1"/>
  <c r="H2990" i="1"/>
  <c r="G2990" i="1"/>
  <c r="F2990" i="1"/>
  <c r="E2990" i="1"/>
  <c r="D2990" i="1"/>
  <c r="C2990" i="1"/>
  <c r="X2989" i="1"/>
  <c r="W2989" i="1"/>
  <c r="V2989" i="1"/>
  <c r="U2989" i="1"/>
  <c r="T2989" i="1"/>
  <c r="S2989" i="1"/>
  <c r="R2989" i="1"/>
  <c r="Q2989" i="1"/>
  <c r="P2989" i="1"/>
  <c r="O2989" i="1"/>
  <c r="N2989" i="1"/>
  <c r="M2989" i="1"/>
  <c r="L2989" i="1"/>
  <c r="K2989" i="1"/>
  <c r="J2989" i="1"/>
  <c r="I2989" i="1"/>
  <c r="H2989" i="1"/>
  <c r="G2989" i="1"/>
  <c r="F2989" i="1"/>
  <c r="E2989" i="1"/>
  <c r="D2989" i="1"/>
  <c r="C2989" i="1"/>
  <c r="X2988" i="1"/>
  <c r="W2988" i="1"/>
  <c r="V2988" i="1"/>
  <c r="U2988" i="1"/>
  <c r="T2988" i="1"/>
  <c r="S2988" i="1"/>
  <c r="R2988" i="1"/>
  <c r="Q2988" i="1"/>
  <c r="P2988" i="1"/>
  <c r="O2988" i="1"/>
  <c r="N2988" i="1"/>
  <c r="M2988" i="1"/>
  <c r="L2988" i="1"/>
  <c r="K2988" i="1"/>
  <c r="J2988" i="1"/>
  <c r="I2988" i="1"/>
  <c r="H2988" i="1"/>
  <c r="G2988" i="1"/>
  <c r="F2988" i="1"/>
  <c r="E2988" i="1"/>
  <c r="D2988" i="1"/>
  <c r="C2988" i="1"/>
  <c r="X2987" i="1"/>
  <c r="W2987" i="1"/>
  <c r="V2987" i="1"/>
  <c r="U2987" i="1"/>
  <c r="T2987" i="1"/>
  <c r="S2987" i="1"/>
  <c r="R2987" i="1"/>
  <c r="Q2987" i="1"/>
  <c r="P2987" i="1"/>
  <c r="O2987" i="1"/>
  <c r="N2987" i="1"/>
  <c r="M2987" i="1"/>
  <c r="L2987" i="1"/>
  <c r="K2987" i="1"/>
  <c r="J2987" i="1"/>
  <c r="I2987" i="1"/>
  <c r="H2987" i="1"/>
  <c r="G2987" i="1"/>
  <c r="F2987" i="1"/>
  <c r="E2987" i="1"/>
  <c r="D2987" i="1"/>
  <c r="C2987" i="1"/>
  <c r="X2986" i="1"/>
  <c r="W2986" i="1"/>
  <c r="V2986" i="1"/>
  <c r="U2986" i="1"/>
  <c r="T2986" i="1"/>
  <c r="S2986" i="1"/>
  <c r="R2986" i="1"/>
  <c r="Q2986" i="1"/>
  <c r="P2986" i="1"/>
  <c r="O2986" i="1"/>
  <c r="N2986" i="1"/>
  <c r="M2986" i="1"/>
  <c r="L2986" i="1"/>
  <c r="K2986" i="1"/>
  <c r="J2986" i="1"/>
  <c r="I2986" i="1"/>
  <c r="H2986" i="1"/>
  <c r="G2986" i="1"/>
  <c r="F2986" i="1"/>
  <c r="E2986" i="1"/>
  <c r="D2986" i="1"/>
  <c r="C2986" i="1"/>
  <c r="X2985" i="1"/>
  <c r="W2985" i="1"/>
  <c r="V2985" i="1"/>
  <c r="U2985" i="1"/>
  <c r="T2985" i="1"/>
  <c r="S2985" i="1"/>
  <c r="R2985" i="1"/>
  <c r="Q2985" i="1"/>
  <c r="P2985" i="1"/>
  <c r="O2985" i="1"/>
  <c r="N2985" i="1"/>
  <c r="M2985" i="1"/>
  <c r="L2985" i="1"/>
  <c r="K2985" i="1"/>
  <c r="J2985" i="1"/>
  <c r="I2985" i="1"/>
  <c r="H2985" i="1"/>
  <c r="G2985" i="1"/>
  <c r="F2985" i="1"/>
  <c r="E2985" i="1"/>
  <c r="D2985" i="1"/>
  <c r="C2985" i="1"/>
  <c r="X2984" i="1"/>
  <c r="W2984" i="1"/>
  <c r="V2984" i="1"/>
  <c r="U2984" i="1"/>
  <c r="T2984" i="1"/>
  <c r="S2984" i="1"/>
  <c r="R2984" i="1"/>
  <c r="Q2984" i="1"/>
  <c r="P2984" i="1"/>
  <c r="O2984" i="1"/>
  <c r="N2984" i="1"/>
  <c r="M2984" i="1"/>
  <c r="L2984" i="1"/>
  <c r="K2984" i="1"/>
  <c r="J2984" i="1"/>
  <c r="I2984" i="1"/>
  <c r="H2984" i="1"/>
  <c r="G2984" i="1"/>
  <c r="F2984" i="1"/>
  <c r="E2984" i="1"/>
  <c r="D2984" i="1"/>
  <c r="C2984" i="1"/>
  <c r="X2983" i="1"/>
  <c r="W2983" i="1"/>
  <c r="V2983" i="1"/>
  <c r="U2983" i="1"/>
  <c r="T2983" i="1"/>
  <c r="S2983" i="1"/>
  <c r="R2983" i="1"/>
  <c r="Q2983" i="1"/>
  <c r="P2983" i="1"/>
  <c r="O2983" i="1"/>
  <c r="N2983" i="1"/>
  <c r="M2983" i="1"/>
  <c r="L2983" i="1"/>
  <c r="K2983" i="1"/>
  <c r="J2983" i="1"/>
  <c r="I2983" i="1"/>
  <c r="H2983" i="1"/>
  <c r="G2983" i="1"/>
  <c r="F2983" i="1"/>
  <c r="E2983" i="1"/>
  <c r="D2983" i="1"/>
  <c r="C2983" i="1"/>
  <c r="X2982" i="1"/>
  <c r="W2982" i="1"/>
  <c r="V2982" i="1"/>
  <c r="U2982" i="1"/>
  <c r="T2982" i="1"/>
  <c r="S2982" i="1"/>
  <c r="R2982" i="1"/>
  <c r="Q2982" i="1"/>
  <c r="P2982" i="1"/>
  <c r="O2982" i="1"/>
  <c r="N2982" i="1"/>
  <c r="M2982" i="1"/>
  <c r="L2982" i="1"/>
  <c r="K2982" i="1"/>
  <c r="J2982" i="1"/>
  <c r="I2982" i="1"/>
  <c r="H2982" i="1"/>
  <c r="G2982" i="1"/>
  <c r="F2982" i="1"/>
  <c r="E2982" i="1"/>
  <c r="D2982" i="1"/>
  <c r="C2982" i="1"/>
  <c r="X2981" i="1"/>
  <c r="W2981" i="1"/>
  <c r="V2981" i="1"/>
  <c r="U2981" i="1"/>
  <c r="T2981" i="1"/>
  <c r="S2981" i="1"/>
  <c r="R2981" i="1"/>
  <c r="Q2981" i="1"/>
  <c r="P2981" i="1"/>
  <c r="O2981" i="1"/>
  <c r="N2981" i="1"/>
  <c r="M2981" i="1"/>
  <c r="L2981" i="1"/>
  <c r="K2981" i="1"/>
  <c r="J2981" i="1"/>
  <c r="I2981" i="1"/>
  <c r="H2981" i="1"/>
  <c r="G2981" i="1"/>
  <c r="F2981" i="1"/>
  <c r="E2981" i="1"/>
  <c r="D2981" i="1"/>
  <c r="C2981" i="1"/>
  <c r="X2980" i="1"/>
  <c r="W2980" i="1"/>
  <c r="V2980" i="1"/>
  <c r="U2980" i="1"/>
  <c r="T2980" i="1"/>
  <c r="S2980" i="1"/>
  <c r="R2980" i="1"/>
  <c r="Q2980" i="1"/>
  <c r="P2980" i="1"/>
  <c r="O2980" i="1"/>
  <c r="N2980" i="1"/>
  <c r="M2980" i="1"/>
  <c r="L2980" i="1"/>
  <c r="K2980" i="1"/>
  <c r="J2980" i="1"/>
  <c r="I2980" i="1"/>
  <c r="H2980" i="1"/>
  <c r="G2980" i="1"/>
  <c r="F2980" i="1"/>
  <c r="E2980" i="1"/>
  <c r="D2980" i="1"/>
  <c r="C2980" i="1"/>
  <c r="X2979" i="1"/>
  <c r="W2979" i="1"/>
  <c r="V2979" i="1"/>
  <c r="U2979" i="1"/>
  <c r="T2979" i="1"/>
  <c r="S2979" i="1"/>
  <c r="R2979" i="1"/>
  <c r="Q2979" i="1"/>
  <c r="P2979" i="1"/>
  <c r="O2979" i="1"/>
  <c r="N2979" i="1"/>
  <c r="M2979" i="1"/>
  <c r="L2979" i="1"/>
  <c r="K2979" i="1"/>
  <c r="J2979" i="1"/>
  <c r="I2979" i="1"/>
  <c r="H2979" i="1"/>
  <c r="G2979" i="1"/>
  <c r="F2979" i="1"/>
  <c r="E2979" i="1"/>
  <c r="D2979" i="1"/>
  <c r="C2979" i="1"/>
  <c r="X2978" i="1"/>
  <c r="W2978" i="1"/>
  <c r="V2978" i="1"/>
  <c r="U2978" i="1"/>
  <c r="T2978" i="1"/>
  <c r="S2978" i="1"/>
  <c r="R2978" i="1"/>
  <c r="Q2978" i="1"/>
  <c r="P2978" i="1"/>
  <c r="O2978" i="1"/>
  <c r="N2978" i="1"/>
  <c r="M2978" i="1"/>
  <c r="L2978" i="1"/>
  <c r="K2978" i="1"/>
  <c r="J2978" i="1"/>
  <c r="I2978" i="1"/>
  <c r="H2978" i="1"/>
  <c r="G2978" i="1"/>
  <c r="F2978" i="1"/>
  <c r="E2978" i="1"/>
  <c r="D2978" i="1"/>
  <c r="C2978" i="1"/>
  <c r="X2977" i="1"/>
  <c r="W2977" i="1"/>
  <c r="V2977" i="1"/>
  <c r="U2977" i="1"/>
  <c r="T2977" i="1"/>
  <c r="S2977" i="1"/>
  <c r="R2977" i="1"/>
  <c r="Q2977" i="1"/>
  <c r="P2977" i="1"/>
  <c r="O2977" i="1"/>
  <c r="N2977" i="1"/>
  <c r="M2977" i="1"/>
  <c r="L2977" i="1"/>
  <c r="K2977" i="1"/>
  <c r="J2977" i="1"/>
  <c r="I2977" i="1"/>
  <c r="H2977" i="1"/>
  <c r="G2977" i="1"/>
  <c r="F2977" i="1"/>
  <c r="E2977" i="1"/>
  <c r="D2977" i="1"/>
  <c r="C2977" i="1"/>
  <c r="X2976" i="1"/>
  <c r="W2976" i="1"/>
  <c r="V2976" i="1"/>
  <c r="U2976" i="1"/>
  <c r="T2976" i="1"/>
  <c r="S2976" i="1"/>
  <c r="R2976" i="1"/>
  <c r="Q2976" i="1"/>
  <c r="P2976" i="1"/>
  <c r="O2976" i="1"/>
  <c r="N2976" i="1"/>
  <c r="M2976" i="1"/>
  <c r="L2976" i="1"/>
  <c r="K2976" i="1"/>
  <c r="J2976" i="1"/>
  <c r="I2976" i="1"/>
  <c r="H2976" i="1"/>
  <c r="G2976" i="1"/>
  <c r="F2976" i="1"/>
  <c r="E2976" i="1"/>
  <c r="D2976" i="1"/>
  <c r="C2976" i="1"/>
  <c r="X2975" i="1"/>
  <c r="W2975" i="1"/>
  <c r="V2975" i="1"/>
  <c r="U2975" i="1"/>
  <c r="T2975" i="1"/>
  <c r="S2975" i="1"/>
  <c r="R2975" i="1"/>
  <c r="Q2975" i="1"/>
  <c r="P2975" i="1"/>
  <c r="O2975" i="1"/>
  <c r="N2975" i="1"/>
  <c r="M2975" i="1"/>
  <c r="L2975" i="1"/>
  <c r="K2975" i="1"/>
  <c r="J2975" i="1"/>
  <c r="I2975" i="1"/>
  <c r="H2975" i="1"/>
  <c r="G2975" i="1"/>
  <c r="F2975" i="1"/>
  <c r="E2975" i="1"/>
  <c r="D2975" i="1"/>
  <c r="C2975" i="1"/>
  <c r="X2974" i="1"/>
  <c r="W2974" i="1"/>
  <c r="V2974" i="1"/>
  <c r="U2974" i="1"/>
  <c r="T2974" i="1"/>
  <c r="S2974" i="1"/>
  <c r="R2974" i="1"/>
  <c r="Q2974" i="1"/>
  <c r="P2974" i="1"/>
  <c r="O2974" i="1"/>
  <c r="N2974" i="1"/>
  <c r="M2974" i="1"/>
  <c r="L2974" i="1"/>
  <c r="K2974" i="1"/>
  <c r="J2974" i="1"/>
  <c r="I2974" i="1"/>
  <c r="H2974" i="1"/>
  <c r="G2974" i="1"/>
  <c r="F2974" i="1"/>
  <c r="E2974" i="1"/>
  <c r="D2974" i="1"/>
  <c r="C2974" i="1"/>
  <c r="X2973" i="1"/>
  <c r="W2973" i="1"/>
  <c r="V2973" i="1"/>
  <c r="U2973" i="1"/>
  <c r="T2973" i="1"/>
  <c r="S2973" i="1"/>
  <c r="R2973" i="1"/>
  <c r="Q2973" i="1"/>
  <c r="P2973" i="1"/>
  <c r="O2973" i="1"/>
  <c r="N2973" i="1"/>
  <c r="M2973" i="1"/>
  <c r="L2973" i="1"/>
  <c r="K2973" i="1"/>
  <c r="J2973" i="1"/>
  <c r="I2973" i="1"/>
  <c r="H2973" i="1"/>
  <c r="G2973" i="1"/>
  <c r="F2973" i="1"/>
  <c r="E2973" i="1"/>
  <c r="D2973" i="1"/>
  <c r="C2973" i="1"/>
  <c r="X2972" i="1"/>
  <c r="W2972" i="1"/>
  <c r="V2972" i="1"/>
  <c r="U2972" i="1"/>
  <c r="T2972" i="1"/>
  <c r="S2972" i="1"/>
  <c r="R2972" i="1"/>
  <c r="Q2972" i="1"/>
  <c r="P2972" i="1"/>
  <c r="O2972" i="1"/>
  <c r="N2972" i="1"/>
  <c r="M2972" i="1"/>
  <c r="L2972" i="1"/>
  <c r="K2972" i="1"/>
  <c r="J2972" i="1"/>
  <c r="I2972" i="1"/>
  <c r="H2972" i="1"/>
  <c r="G2972" i="1"/>
  <c r="F2972" i="1"/>
  <c r="E2972" i="1"/>
  <c r="D2972" i="1"/>
  <c r="C2972" i="1"/>
  <c r="X2971" i="1"/>
  <c r="W2971" i="1"/>
  <c r="V2971" i="1"/>
  <c r="U2971" i="1"/>
  <c r="T2971" i="1"/>
  <c r="S2971" i="1"/>
  <c r="R2971" i="1"/>
  <c r="Q2971" i="1"/>
  <c r="P2971" i="1"/>
  <c r="O2971" i="1"/>
  <c r="N2971" i="1"/>
  <c r="M2971" i="1"/>
  <c r="L2971" i="1"/>
  <c r="K2971" i="1"/>
  <c r="J2971" i="1"/>
  <c r="I2971" i="1"/>
  <c r="H2971" i="1"/>
  <c r="G2971" i="1"/>
  <c r="F2971" i="1"/>
  <c r="E2971" i="1"/>
  <c r="D2971" i="1"/>
  <c r="C2971" i="1"/>
  <c r="X2970" i="1"/>
  <c r="W2970" i="1"/>
  <c r="V2970" i="1"/>
  <c r="U2970" i="1"/>
  <c r="T2970" i="1"/>
  <c r="S2970" i="1"/>
  <c r="R2970" i="1"/>
  <c r="Q2970" i="1"/>
  <c r="P2970" i="1"/>
  <c r="O2970" i="1"/>
  <c r="N2970" i="1"/>
  <c r="M2970" i="1"/>
  <c r="L2970" i="1"/>
  <c r="K2970" i="1"/>
  <c r="J2970" i="1"/>
  <c r="I2970" i="1"/>
  <c r="H2970" i="1"/>
  <c r="G2970" i="1"/>
  <c r="F2970" i="1"/>
  <c r="E2970" i="1"/>
  <c r="D2970" i="1"/>
  <c r="C2970" i="1"/>
  <c r="X2969" i="1"/>
  <c r="W2969" i="1"/>
  <c r="V2969" i="1"/>
  <c r="U2969" i="1"/>
  <c r="T2969" i="1"/>
  <c r="S2969" i="1"/>
  <c r="R2969" i="1"/>
  <c r="Q2969" i="1"/>
  <c r="P2969" i="1"/>
  <c r="O2969" i="1"/>
  <c r="N2969" i="1"/>
  <c r="M2969" i="1"/>
  <c r="L2969" i="1"/>
  <c r="K2969" i="1"/>
  <c r="J2969" i="1"/>
  <c r="I2969" i="1"/>
  <c r="H2969" i="1"/>
  <c r="G2969" i="1"/>
  <c r="F2969" i="1"/>
  <c r="E2969" i="1"/>
  <c r="D2969" i="1"/>
  <c r="C2969" i="1"/>
  <c r="X2968" i="1"/>
  <c r="W2968" i="1"/>
  <c r="V2968" i="1"/>
  <c r="U2968" i="1"/>
  <c r="T2968" i="1"/>
  <c r="S2968" i="1"/>
  <c r="R2968" i="1"/>
  <c r="Q2968" i="1"/>
  <c r="P2968" i="1"/>
  <c r="O2968" i="1"/>
  <c r="N2968" i="1"/>
  <c r="M2968" i="1"/>
  <c r="L2968" i="1"/>
  <c r="K2968" i="1"/>
  <c r="J2968" i="1"/>
  <c r="I2968" i="1"/>
  <c r="H2968" i="1"/>
  <c r="G2968" i="1"/>
  <c r="F2968" i="1"/>
  <c r="E2968" i="1"/>
  <c r="D2968" i="1"/>
  <c r="C2968" i="1"/>
  <c r="X2967" i="1"/>
  <c r="W2967" i="1"/>
  <c r="V2967" i="1"/>
  <c r="U2967" i="1"/>
  <c r="T2967" i="1"/>
  <c r="S2967" i="1"/>
  <c r="R2967" i="1"/>
  <c r="Q2967" i="1"/>
  <c r="P2967" i="1"/>
  <c r="O2967" i="1"/>
  <c r="N2967" i="1"/>
  <c r="M2967" i="1"/>
  <c r="L2967" i="1"/>
  <c r="K2967" i="1"/>
  <c r="J2967" i="1"/>
  <c r="I2967" i="1"/>
  <c r="H2967" i="1"/>
  <c r="G2967" i="1"/>
  <c r="F2967" i="1"/>
  <c r="E2967" i="1"/>
  <c r="D2967" i="1"/>
  <c r="C2967" i="1"/>
  <c r="X2966" i="1"/>
  <c r="W2966" i="1"/>
  <c r="V2966" i="1"/>
  <c r="U2966" i="1"/>
  <c r="T2966" i="1"/>
  <c r="S2966" i="1"/>
  <c r="R2966" i="1"/>
  <c r="Q2966" i="1"/>
  <c r="P2966" i="1"/>
  <c r="O2966" i="1"/>
  <c r="N2966" i="1"/>
  <c r="M2966" i="1"/>
  <c r="L2966" i="1"/>
  <c r="K2966" i="1"/>
  <c r="J2966" i="1"/>
  <c r="I2966" i="1"/>
  <c r="H2966" i="1"/>
  <c r="G2966" i="1"/>
  <c r="F2966" i="1"/>
  <c r="E2966" i="1"/>
  <c r="D2966" i="1"/>
  <c r="C2966" i="1"/>
  <c r="X2965" i="1"/>
  <c r="W2965" i="1"/>
  <c r="V2965" i="1"/>
  <c r="U2965" i="1"/>
  <c r="T2965" i="1"/>
  <c r="S2965" i="1"/>
  <c r="R2965" i="1"/>
  <c r="Q2965" i="1"/>
  <c r="P2965" i="1"/>
  <c r="O2965" i="1"/>
  <c r="N2965" i="1"/>
  <c r="M2965" i="1"/>
  <c r="L2965" i="1"/>
  <c r="K2965" i="1"/>
  <c r="J2965" i="1"/>
  <c r="I2965" i="1"/>
  <c r="H2965" i="1"/>
  <c r="G2965" i="1"/>
  <c r="F2965" i="1"/>
  <c r="E2965" i="1"/>
  <c r="D2965" i="1"/>
  <c r="C2965" i="1"/>
  <c r="X2964" i="1"/>
  <c r="W2964" i="1"/>
  <c r="V2964" i="1"/>
  <c r="U2964" i="1"/>
  <c r="T2964" i="1"/>
  <c r="S2964" i="1"/>
  <c r="R2964" i="1"/>
  <c r="Q2964" i="1"/>
  <c r="P2964" i="1"/>
  <c r="O2964" i="1"/>
  <c r="N2964" i="1"/>
  <c r="M2964" i="1"/>
  <c r="L2964" i="1"/>
  <c r="K2964" i="1"/>
  <c r="J2964" i="1"/>
  <c r="I2964" i="1"/>
  <c r="H2964" i="1"/>
  <c r="G2964" i="1"/>
  <c r="F2964" i="1"/>
  <c r="E2964" i="1"/>
  <c r="D2964" i="1"/>
  <c r="C2964" i="1"/>
  <c r="X2963" i="1"/>
  <c r="W2963" i="1"/>
  <c r="V2963" i="1"/>
  <c r="U2963" i="1"/>
  <c r="T2963" i="1"/>
  <c r="S2963" i="1"/>
  <c r="R2963" i="1"/>
  <c r="Q2963" i="1"/>
  <c r="P2963" i="1"/>
  <c r="O2963" i="1"/>
  <c r="N2963" i="1"/>
  <c r="M2963" i="1"/>
  <c r="L2963" i="1"/>
  <c r="K2963" i="1"/>
  <c r="J2963" i="1"/>
  <c r="I2963" i="1"/>
  <c r="H2963" i="1"/>
  <c r="G2963" i="1"/>
  <c r="F2963" i="1"/>
  <c r="E2963" i="1"/>
  <c r="D2963" i="1"/>
  <c r="C2963" i="1"/>
  <c r="X2962" i="1"/>
  <c r="W2962" i="1"/>
  <c r="V2962" i="1"/>
  <c r="U2962" i="1"/>
  <c r="T2962" i="1"/>
  <c r="S2962" i="1"/>
  <c r="R2962" i="1"/>
  <c r="Q2962" i="1"/>
  <c r="P2962" i="1"/>
  <c r="O2962" i="1"/>
  <c r="N2962" i="1"/>
  <c r="M2962" i="1"/>
  <c r="L2962" i="1"/>
  <c r="K2962" i="1"/>
  <c r="J2962" i="1"/>
  <c r="I2962" i="1"/>
  <c r="H2962" i="1"/>
  <c r="G2962" i="1"/>
  <c r="F2962" i="1"/>
  <c r="E2962" i="1"/>
  <c r="D2962" i="1"/>
  <c r="C2962" i="1"/>
  <c r="X2961" i="1"/>
  <c r="W2961" i="1"/>
  <c r="V2961" i="1"/>
  <c r="U2961" i="1"/>
  <c r="T2961" i="1"/>
  <c r="S2961" i="1"/>
  <c r="R2961" i="1"/>
  <c r="Q2961" i="1"/>
  <c r="P2961" i="1"/>
  <c r="O2961" i="1"/>
  <c r="N2961" i="1"/>
  <c r="M2961" i="1"/>
  <c r="L2961" i="1"/>
  <c r="K2961" i="1"/>
  <c r="J2961" i="1"/>
  <c r="I2961" i="1"/>
  <c r="H2961" i="1"/>
  <c r="G2961" i="1"/>
  <c r="F2961" i="1"/>
  <c r="E2961" i="1"/>
  <c r="D2961" i="1"/>
  <c r="C2961" i="1"/>
  <c r="X2960" i="1"/>
  <c r="W2960" i="1"/>
  <c r="V2960" i="1"/>
  <c r="U2960" i="1"/>
  <c r="T2960" i="1"/>
  <c r="S2960" i="1"/>
  <c r="R2960" i="1"/>
  <c r="Q2960" i="1"/>
  <c r="P2960" i="1"/>
  <c r="O2960" i="1"/>
  <c r="N2960" i="1"/>
  <c r="M2960" i="1"/>
  <c r="L2960" i="1"/>
  <c r="K2960" i="1"/>
  <c r="J2960" i="1"/>
  <c r="I2960" i="1"/>
  <c r="H2960" i="1"/>
  <c r="G2960" i="1"/>
  <c r="F2960" i="1"/>
  <c r="E2960" i="1"/>
  <c r="D2960" i="1"/>
  <c r="C2960" i="1"/>
  <c r="X2959" i="1"/>
  <c r="W2959" i="1"/>
  <c r="V2959" i="1"/>
  <c r="U2959" i="1"/>
  <c r="T2959" i="1"/>
  <c r="S2959" i="1"/>
  <c r="R2959" i="1"/>
  <c r="Q2959" i="1"/>
  <c r="P2959" i="1"/>
  <c r="O2959" i="1"/>
  <c r="N2959" i="1"/>
  <c r="M2959" i="1"/>
  <c r="L2959" i="1"/>
  <c r="K2959" i="1"/>
  <c r="J2959" i="1"/>
  <c r="I2959" i="1"/>
  <c r="H2959" i="1"/>
  <c r="G2959" i="1"/>
  <c r="F2959" i="1"/>
  <c r="E2959" i="1"/>
  <c r="D2959" i="1"/>
  <c r="C2959" i="1"/>
  <c r="X2958" i="1"/>
  <c r="W2958" i="1"/>
  <c r="V2958" i="1"/>
  <c r="U2958" i="1"/>
  <c r="T2958" i="1"/>
  <c r="S2958" i="1"/>
  <c r="R2958" i="1"/>
  <c r="Q2958" i="1"/>
  <c r="P2958" i="1"/>
  <c r="O2958" i="1"/>
  <c r="N2958" i="1"/>
  <c r="M2958" i="1"/>
  <c r="L2958" i="1"/>
  <c r="K2958" i="1"/>
  <c r="J2958" i="1"/>
  <c r="I2958" i="1"/>
  <c r="H2958" i="1"/>
  <c r="G2958" i="1"/>
  <c r="F2958" i="1"/>
  <c r="E2958" i="1"/>
  <c r="D2958" i="1"/>
  <c r="C2958" i="1"/>
  <c r="X2957" i="1"/>
  <c r="W2957" i="1"/>
  <c r="V2957" i="1"/>
  <c r="U2957" i="1"/>
  <c r="T2957" i="1"/>
  <c r="S2957" i="1"/>
  <c r="R2957" i="1"/>
  <c r="Q2957" i="1"/>
  <c r="P2957" i="1"/>
  <c r="O2957" i="1"/>
  <c r="N2957" i="1"/>
  <c r="M2957" i="1"/>
  <c r="L2957" i="1"/>
  <c r="K2957" i="1"/>
  <c r="J2957" i="1"/>
  <c r="I2957" i="1"/>
  <c r="H2957" i="1"/>
  <c r="G2957" i="1"/>
  <c r="F2957" i="1"/>
  <c r="E2957" i="1"/>
  <c r="D2957" i="1"/>
  <c r="C2957" i="1"/>
  <c r="X2956" i="1"/>
  <c r="W2956" i="1"/>
  <c r="V2956" i="1"/>
  <c r="U2956" i="1"/>
  <c r="T2956" i="1"/>
  <c r="S2956" i="1"/>
  <c r="R2956" i="1"/>
  <c r="Q2956" i="1"/>
  <c r="P2956" i="1"/>
  <c r="O2956" i="1"/>
  <c r="N2956" i="1"/>
  <c r="M2956" i="1"/>
  <c r="L2956" i="1"/>
  <c r="K2956" i="1"/>
  <c r="J2956" i="1"/>
  <c r="I2956" i="1"/>
  <c r="H2956" i="1"/>
  <c r="G2956" i="1"/>
  <c r="F2956" i="1"/>
  <c r="E2956" i="1"/>
  <c r="D2956" i="1"/>
  <c r="C2956" i="1"/>
  <c r="X2955" i="1"/>
  <c r="W2955" i="1"/>
  <c r="V2955" i="1"/>
  <c r="U2955" i="1"/>
  <c r="T2955" i="1"/>
  <c r="S2955" i="1"/>
  <c r="R2955" i="1"/>
  <c r="Q2955" i="1"/>
  <c r="P2955" i="1"/>
  <c r="O2955" i="1"/>
  <c r="N2955" i="1"/>
  <c r="M2955" i="1"/>
  <c r="L2955" i="1"/>
  <c r="K2955" i="1"/>
  <c r="J2955" i="1"/>
  <c r="I2955" i="1"/>
  <c r="H2955" i="1"/>
  <c r="G2955" i="1"/>
  <c r="F2955" i="1"/>
  <c r="E2955" i="1"/>
  <c r="D2955" i="1"/>
  <c r="C2955" i="1"/>
  <c r="X2954" i="1"/>
  <c r="W2954" i="1"/>
  <c r="V2954" i="1"/>
  <c r="U2954" i="1"/>
  <c r="T2954" i="1"/>
  <c r="S2954" i="1"/>
  <c r="R2954" i="1"/>
  <c r="Q2954" i="1"/>
  <c r="P2954" i="1"/>
  <c r="O2954" i="1"/>
  <c r="N2954" i="1"/>
  <c r="M2954" i="1"/>
  <c r="L2954" i="1"/>
  <c r="K2954" i="1"/>
  <c r="J2954" i="1"/>
  <c r="I2954" i="1"/>
  <c r="H2954" i="1"/>
  <c r="G2954" i="1"/>
  <c r="F2954" i="1"/>
  <c r="E2954" i="1"/>
  <c r="D2954" i="1"/>
  <c r="C2954" i="1"/>
  <c r="X2953" i="1"/>
  <c r="W2953" i="1"/>
  <c r="V2953" i="1"/>
  <c r="U2953" i="1"/>
  <c r="T2953" i="1"/>
  <c r="S2953" i="1"/>
  <c r="R2953" i="1"/>
  <c r="Q2953" i="1"/>
  <c r="P2953" i="1"/>
  <c r="O2953" i="1"/>
  <c r="N2953" i="1"/>
  <c r="M2953" i="1"/>
  <c r="L2953" i="1"/>
  <c r="K2953" i="1"/>
  <c r="J2953" i="1"/>
  <c r="I2953" i="1"/>
  <c r="H2953" i="1"/>
  <c r="G2953" i="1"/>
  <c r="F2953" i="1"/>
  <c r="E2953" i="1"/>
  <c r="D2953" i="1"/>
  <c r="C2953" i="1"/>
  <c r="X2952" i="1"/>
  <c r="W2952" i="1"/>
  <c r="V2952" i="1"/>
  <c r="U2952" i="1"/>
  <c r="T2952" i="1"/>
  <c r="S2952" i="1"/>
  <c r="R2952" i="1"/>
  <c r="Q2952" i="1"/>
  <c r="P2952" i="1"/>
  <c r="O2952" i="1"/>
  <c r="N2952" i="1"/>
  <c r="M2952" i="1"/>
  <c r="L2952" i="1"/>
  <c r="K2952" i="1"/>
  <c r="J2952" i="1"/>
  <c r="I2952" i="1"/>
  <c r="H2952" i="1"/>
  <c r="G2952" i="1"/>
  <c r="F2952" i="1"/>
  <c r="E2952" i="1"/>
  <c r="D2952" i="1"/>
  <c r="C2952" i="1"/>
  <c r="X2951" i="1"/>
  <c r="W2951" i="1"/>
  <c r="V2951" i="1"/>
  <c r="U2951" i="1"/>
  <c r="T2951" i="1"/>
  <c r="S2951" i="1"/>
  <c r="R2951" i="1"/>
  <c r="Q2951" i="1"/>
  <c r="P2951" i="1"/>
  <c r="O2951" i="1"/>
  <c r="N2951" i="1"/>
  <c r="M2951" i="1"/>
  <c r="L2951" i="1"/>
  <c r="K2951" i="1"/>
  <c r="J2951" i="1"/>
  <c r="I2951" i="1"/>
  <c r="H2951" i="1"/>
  <c r="G2951" i="1"/>
  <c r="F2951" i="1"/>
  <c r="E2951" i="1"/>
  <c r="D2951" i="1"/>
  <c r="C2951" i="1"/>
  <c r="X2950" i="1"/>
  <c r="W2950" i="1"/>
  <c r="V2950" i="1"/>
  <c r="U2950" i="1"/>
  <c r="T2950" i="1"/>
  <c r="S2950" i="1"/>
  <c r="R2950" i="1"/>
  <c r="Q2950" i="1"/>
  <c r="P2950" i="1"/>
  <c r="O2950" i="1"/>
  <c r="N2950" i="1"/>
  <c r="M2950" i="1"/>
  <c r="L2950" i="1"/>
  <c r="K2950" i="1"/>
  <c r="J2950" i="1"/>
  <c r="I2950" i="1"/>
  <c r="H2950" i="1"/>
  <c r="G2950" i="1"/>
  <c r="F2950" i="1"/>
  <c r="E2950" i="1"/>
  <c r="D2950" i="1"/>
  <c r="C2950" i="1"/>
  <c r="X2949" i="1"/>
  <c r="W2949" i="1"/>
  <c r="V2949" i="1"/>
  <c r="U2949" i="1"/>
  <c r="T2949" i="1"/>
  <c r="S2949" i="1"/>
  <c r="R2949" i="1"/>
  <c r="Q2949" i="1"/>
  <c r="P2949" i="1"/>
  <c r="O2949" i="1"/>
  <c r="N2949" i="1"/>
  <c r="M2949" i="1"/>
  <c r="L2949" i="1"/>
  <c r="K2949" i="1"/>
  <c r="J2949" i="1"/>
  <c r="I2949" i="1"/>
  <c r="H2949" i="1"/>
  <c r="G2949" i="1"/>
  <c r="F2949" i="1"/>
  <c r="E2949" i="1"/>
  <c r="D2949" i="1"/>
  <c r="C2949" i="1"/>
  <c r="X2948" i="1"/>
  <c r="W2948" i="1"/>
  <c r="V2948" i="1"/>
  <c r="U2948" i="1"/>
  <c r="T2948" i="1"/>
  <c r="S2948" i="1"/>
  <c r="R2948" i="1"/>
  <c r="Q2948" i="1"/>
  <c r="P2948" i="1"/>
  <c r="O2948" i="1"/>
  <c r="N2948" i="1"/>
  <c r="M2948" i="1"/>
  <c r="L2948" i="1"/>
  <c r="K2948" i="1"/>
  <c r="J2948" i="1"/>
  <c r="I2948" i="1"/>
  <c r="H2948" i="1"/>
  <c r="G2948" i="1"/>
  <c r="F2948" i="1"/>
  <c r="E2948" i="1"/>
  <c r="D2948" i="1"/>
  <c r="C2948" i="1"/>
  <c r="X2947" i="1"/>
  <c r="W2947" i="1"/>
  <c r="V2947" i="1"/>
  <c r="U2947" i="1"/>
  <c r="T2947" i="1"/>
  <c r="S2947" i="1"/>
  <c r="R2947" i="1"/>
  <c r="Q2947" i="1"/>
  <c r="P2947" i="1"/>
  <c r="O2947" i="1"/>
  <c r="N2947" i="1"/>
  <c r="M2947" i="1"/>
  <c r="L2947" i="1"/>
  <c r="K2947" i="1"/>
  <c r="J2947" i="1"/>
  <c r="I2947" i="1"/>
  <c r="H2947" i="1"/>
  <c r="G2947" i="1"/>
  <c r="F2947" i="1"/>
  <c r="E2947" i="1"/>
  <c r="D2947" i="1"/>
  <c r="C2947" i="1"/>
  <c r="X2946" i="1"/>
  <c r="W2946" i="1"/>
  <c r="V2946" i="1"/>
  <c r="U2946" i="1"/>
  <c r="T2946" i="1"/>
  <c r="S2946" i="1"/>
  <c r="R2946" i="1"/>
  <c r="Q2946" i="1"/>
  <c r="P2946" i="1"/>
  <c r="O2946" i="1"/>
  <c r="N2946" i="1"/>
  <c r="M2946" i="1"/>
  <c r="L2946" i="1"/>
  <c r="K2946" i="1"/>
  <c r="J2946" i="1"/>
  <c r="I2946" i="1"/>
  <c r="H2946" i="1"/>
  <c r="G2946" i="1"/>
  <c r="F2946" i="1"/>
  <c r="E2946" i="1"/>
  <c r="D2946" i="1"/>
  <c r="C2946" i="1"/>
  <c r="X2945" i="1"/>
  <c r="W2945" i="1"/>
  <c r="V2945" i="1"/>
  <c r="U2945" i="1"/>
  <c r="T2945" i="1"/>
  <c r="S2945" i="1"/>
  <c r="R2945" i="1"/>
  <c r="Q2945" i="1"/>
  <c r="P2945" i="1"/>
  <c r="O2945" i="1"/>
  <c r="N2945" i="1"/>
  <c r="M2945" i="1"/>
  <c r="L2945" i="1"/>
  <c r="K2945" i="1"/>
  <c r="J2945" i="1"/>
  <c r="I2945" i="1"/>
  <c r="H2945" i="1"/>
  <c r="G2945" i="1"/>
  <c r="F2945" i="1"/>
  <c r="E2945" i="1"/>
  <c r="D2945" i="1"/>
  <c r="C2945" i="1"/>
  <c r="X2944" i="1"/>
  <c r="W2944" i="1"/>
  <c r="V2944" i="1"/>
  <c r="U2944" i="1"/>
  <c r="T2944" i="1"/>
  <c r="S2944" i="1"/>
  <c r="R2944" i="1"/>
  <c r="Q2944" i="1"/>
  <c r="P2944" i="1"/>
  <c r="O2944" i="1"/>
  <c r="N2944" i="1"/>
  <c r="M2944" i="1"/>
  <c r="L2944" i="1"/>
  <c r="K2944" i="1"/>
  <c r="J2944" i="1"/>
  <c r="I2944" i="1"/>
  <c r="H2944" i="1"/>
  <c r="G2944" i="1"/>
  <c r="F2944" i="1"/>
  <c r="E2944" i="1"/>
  <c r="D2944" i="1"/>
  <c r="C2944" i="1"/>
  <c r="X2943" i="1"/>
  <c r="W2943" i="1"/>
  <c r="V2943" i="1"/>
  <c r="U2943" i="1"/>
  <c r="T2943" i="1"/>
  <c r="S2943" i="1"/>
  <c r="R2943" i="1"/>
  <c r="Q2943" i="1"/>
  <c r="P2943" i="1"/>
  <c r="O2943" i="1"/>
  <c r="N2943" i="1"/>
  <c r="M2943" i="1"/>
  <c r="L2943" i="1"/>
  <c r="K2943" i="1"/>
  <c r="J2943" i="1"/>
  <c r="I2943" i="1"/>
  <c r="H2943" i="1"/>
  <c r="G2943" i="1"/>
  <c r="F2943" i="1"/>
  <c r="E2943" i="1"/>
  <c r="D2943" i="1"/>
  <c r="C2943" i="1"/>
  <c r="X2942" i="1"/>
  <c r="W2942" i="1"/>
  <c r="V2942" i="1"/>
  <c r="U2942" i="1"/>
  <c r="T2942" i="1"/>
  <c r="S2942" i="1"/>
  <c r="R2942" i="1"/>
  <c r="Q2942" i="1"/>
  <c r="P2942" i="1"/>
  <c r="O2942" i="1"/>
  <c r="N2942" i="1"/>
  <c r="M2942" i="1"/>
  <c r="L2942" i="1"/>
  <c r="K2942" i="1"/>
  <c r="J2942" i="1"/>
  <c r="I2942" i="1"/>
  <c r="H2942" i="1"/>
  <c r="G2942" i="1"/>
  <c r="F2942" i="1"/>
  <c r="E2942" i="1"/>
  <c r="D2942" i="1"/>
  <c r="C2942" i="1"/>
  <c r="X2941" i="1"/>
  <c r="W2941" i="1"/>
  <c r="V2941" i="1"/>
  <c r="U2941" i="1"/>
  <c r="T2941" i="1"/>
  <c r="S2941" i="1"/>
  <c r="R2941" i="1"/>
  <c r="Q2941" i="1"/>
  <c r="P2941" i="1"/>
  <c r="O2941" i="1"/>
  <c r="N2941" i="1"/>
  <c r="M2941" i="1"/>
  <c r="L2941" i="1"/>
  <c r="K2941" i="1"/>
  <c r="J2941" i="1"/>
  <c r="I2941" i="1"/>
  <c r="H2941" i="1"/>
  <c r="G2941" i="1"/>
  <c r="F2941" i="1"/>
  <c r="E2941" i="1"/>
  <c r="D2941" i="1"/>
  <c r="C2941" i="1"/>
  <c r="X2940" i="1"/>
  <c r="W2940" i="1"/>
  <c r="V2940" i="1"/>
  <c r="U2940" i="1"/>
  <c r="T2940" i="1"/>
  <c r="S2940" i="1"/>
  <c r="R2940" i="1"/>
  <c r="Q2940" i="1"/>
  <c r="P2940" i="1"/>
  <c r="O2940" i="1"/>
  <c r="N2940" i="1"/>
  <c r="M2940" i="1"/>
  <c r="L2940" i="1"/>
  <c r="K2940" i="1"/>
  <c r="J2940" i="1"/>
  <c r="I2940" i="1"/>
  <c r="H2940" i="1"/>
  <c r="G2940" i="1"/>
  <c r="F2940" i="1"/>
  <c r="E2940" i="1"/>
  <c r="D2940" i="1"/>
  <c r="C2940" i="1"/>
  <c r="X2939" i="1"/>
  <c r="W2939" i="1"/>
  <c r="V2939" i="1"/>
  <c r="U2939" i="1"/>
  <c r="T2939" i="1"/>
  <c r="S2939" i="1"/>
  <c r="R2939" i="1"/>
  <c r="Q2939" i="1"/>
  <c r="P2939" i="1"/>
  <c r="O2939" i="1"/>
  <c r="N2939" i="1"/>
  <c r="M2939" i="1"/>
  <c r="L2939" i="1"/>
  <c r="K2939" i="1"/>
  <c r="J2939" i="1"/>
  <c r="I2939" i="1"/>
  <c r="H2939" i="1"/>
  <c r="G2939" i="1"/>
  <c r="F2939" i="1"/>
  <c r="E2939" i="1"/>
  <c r="D2939" i="1"/>
  <c r="C2939" i="1"/>
  <c r="X2938" i="1"/>
  <c r="W2938" i="1"/>
  <c r="V2938" i="1"/>
  <c r="U2938" i="1"/>
  <c r="T2938" i="1"/>
  <c r="S2938" i="1"/>
  <c r="R2938" i="1"/>
  <c r="Q2938" i="1"/>
  <c r="P2938" i="1"/>
  <c r="O2938" i="1"/>
  <c r="N2938" i="1"/>
  <c r="M2938" i="1"/>
  <c r="L2938" i="1"/>
  <c r="K2938" i="1"/>
  <c r="J2938" i="1"/>
  <c r="I2938" i="1"/>
  <c r="H2938" i="1"/>
  <c r="G2938" i="1"/>
  <c r="F2938" i="1"/>
  <c r="E2938" i="1"/>
  <c r="D2938" i="1"/>
  <c r="C2938" i="1"/>
  <c r="X2937" i="1"/>
  <c r="W2937" i="1"/>
  <c r="V2937" i="1"/>
  <c r="U2937" i="1"/>
  <c r="T2937" i="1"/>
  <c r="S2937" i="1"/>
  <c r="R2937" i="1"/>
  <c r="Q2937" i="1"/>
  <c r="P2937" i="1"/>
  <c r="O2937" i="1"/>
  <c r="N2937" i="1"/>
  <c r="M2937" i="1"/>
  <c r="L2937" i="1"/>
  <c r="K2937" i="1"/>
  <c r="J2937" i="1"/>
  <c r="I2937" i="1"/>
  <c r="H2937" i="1"/>
  <c r="G2937" i="1"/>
  <c r="F2937" i="1"/>
  <c r="E2937" i="1"/>
  <c r="D2937" i="1"/>
  <c r="C2937" i="1"/>
  <c r="X2936" i="1"/>
  <c r="W2936" i="1"/>
  <c r="V2936" i="1"/>
  <c r="U2936" i="1"/>
  <c r="T2936" i="1"/>
  <c r="S2936" i="1"/>
  <c r="R2936" i="1"/>
  <c r="Q2936" i="1"/>
  <c r="P2936" i="1"/>
  <c r="O2936" i="1"/>
  <c r="N2936" i="1"/>
  <c r="M2936" i="1"/>
  <c r="L2936" i="1"/>
  <c r="K2936" i="1"/>
  <c r="J2936" i="1"/>
  <c r="I2936" i="1"/>
  <c r="H2936" i="1"/>
  <c r="G2936" i="1"/>
  <c r="F2936" i="1"/>
  <c r="E2936" i="1"/>
  <c r="D2936" i="1"/>
  <c r="C2936" i="1"/>
  <c r="X2935" i="1"/>
  <c r="W2935" i="1"/>
  <c r="V2935" i="1"/>
  <c r="U2935" i="1"/>
  <c r="T2935" i="1"/>
  <c r="S2935" i="1"/>
  <c r="R2935" i="1"/>
  <c r="Q2935" i="1"/>
  <c r="P2935" i="1"/>
  <c r="O2935" i="1"/>
  <c r="N2935" i="1"/>
  <c r="M2935" i="1"/>
  <c r="L2935" i="1"/>
  <c r="K2935" i="1"/>
  <c r="J2935" i="1"/>
  <c r="I2935" i="1"/>
  <c r="H2935" i="1"/>
  <c r="G2935" i="1"/>
  <c r="F2935" i="1"/>
  <c r="E2935" i="1"/>
  <c r="D2935" i="1"/>
  <c r="C2935" i="1"/>
  <c r="X2934" i="1"/>
  <c r="W2934" i="1"/>
  <c r="V2934" i="1"/>
  <c r="U2934" i="1"/>
  <c r="T2934" i="1"/>
  <c r="S2934" i="1"/>
  <c r="R2934" i="1"/>
  <c r="Q2934" i="1"/>
  <c r="P2934" i="1"/>
  <c r="O2934" i="1"/>
  <c r="N2934" i="1"/>
  <c r="M2934" i="1"/>
  <c r="L2934" i="1"/>
  <c r="K2934" i="1"/>
  <c r="J2934" i="1"/>
  <c r="I2934" i="1"/>
  <c r="H2934" i="1"/>
  <c r="G2934" i="1"/>
  <c r="F2934" i="1"/>
  <c r="E2934" i="1"/>
  <c r="D2934" i="1"/>
  <c r="C2934" i="1"/>
  <c r="X2933" i="1"/>
  <c r="W2933" i="1"/>
  <c r="V2933" i="1"/>
  <c r="U2933" i="1"/>
  <c r="T2933" i="1"/>
  <c r="S2933" i="1"/>
  <c r="R2933" i="1"/>
  <c r="Q2933" i="1"/>
  <c r="P2933" i="1"/>
  <c r="O2933" i="1"/>
  <c r="N2933" i="1"/>
  <c r="M2933" i="1"/>
  <c r="L2933" i="1"/>
  <c r="K2933" i="1"/>
  <c r="J2933" i="1"/>
  <c r="I2933" i="1"/>
  <c r="H2933" i="1"/>
  <c r="G2933" i="1"/>
  <c r="F2933" i="1"/>
  <c r="E2933" i="1"/>
  <c r="D2933" i="1"/>
  <c r="C2933" i="1"/>
  <c r="X2932" i="1"/>
  <c r="W2932" i="1"/>
  <c r="V2932" i="1"/>
  <c r="U2932" i="1"/>
  <c r="T2932" i="1"/>
  <c r="S2932" i="1"/>
  <c r="R2932" i="1"/>
  <c r="Q2932" i="1"/>
  <c r="P2932" i="1"/>
  <c r="O2932" i="1"/>
  <c r="N2932" i="1"/>
  <c r="M2932" i="1"/>
  <c r="L2932" i="1"/>
  <c r="K2932" i="1"/>
  <c r="J2932" i="1"/>
  <c r="I2932" i="1"/>
  <c r="H2932" i="1"/>
  <c r="G2932" i="1"/>
  <c r="F2932" i="1"/>
  <c r="E2932" i="1"/>
  <c r="D2932" i="1"/>
  <c r="C2932" i="1"/>
  <c r="X2931" i="1"/>
  <c r="W2931" i="1"/>
  <c r="V2931" i="1"/>
  <c r="U2931" i="1"/>
  <c r="T2931" i="1"/>
  <c r="S2931" i="1"/>
  <c r="R2931" i="1"/>
  <c r="Q2931" i="1"/>
  <c r="P2931" i="1"/>
  <c r="O2931" i="1"/>
  <c r="N2931" i="1"/>
  <c r="M2931" i="1"/>
  <c r="L2931" i="1"/>
  <c r="K2931" i="1"/>
  <c r="J2931" i="1"/>
  <c r="I2931" i="1"/>
  <c r="H2931" i="1"/>
  <c r="G2931" i="1"/>
  <c r="F2931" i="1"/>
  <c r="E2931" i="1"/>
  <c r="D2931" i="1"/>
  <c r="C2931" i="1"/>
  <c r="X2930" i="1"/>
  <c r="W2930" i="1"/>
  <c r="V2930" i="1"/>
  <c r="U2930" i="1"/>
  <c r="T2930" i="1"/>
  <c r="S2930" i="1"/>
  <c r="R2930" i="1"/>
  <c r="Q2930" i="1"/>
  <c r="P2930" i="1"/>
  <c r="O2930" i="1"/>
  <c r="N2930" i="1"/>
  <c r="M2930" i="1"/>
  <c r="L2930" i="1"/>
  <c r="K2930" i="1"/>
  <c r="J2930" i="1"/>
  <c r="I2930" i="1"/>
  <c r="H2930" i="1"/>
  <c r="G2930" i="1"/>
  <c r="F2930" i="1"/>
  <c r="E2930" i="1"/>
  <c r="D2930" i="1"/>
  <c r="C2930" i="1"/>
  <c r="X2929" i="1"/>
  <c r="W2929" i="1"/>
  <c r="V2929" i="1"/>
  <c r="U2929" i="1"/>
  <c r="T2929" i="1"/>
  <c r="S2929" i="1"/>
  <c r="R2929" i="1"/>
  <c r="Q2929" i="1"/>
  <c r="P2929" i="1"/>
  <c r="O2929" i="1"/>
  <c r="N2929" i="1"/>
  <c r="M2929" i="1"/>
  <c r="L2929" i="1"/>
  <c r="K2929" i="1"/>
  <c r="J2929" i="1"/>
  <c r="I2929" i="1"/>
  <c r="H2929" i="1"/>
  <c r="G2929" i="1"/>
  <c r="F2929" i="1"/>
  <c r="E2929" i="1"/>
  <c r="D2929" i="1"/>
  <c r="C2929" i="1"/>
  <c r="X2928" i="1"/>
  <c r="W2928" i="1"/>
  <c r="V2928" i="1"/>
  <c r="U2928" i="1"/>
  <c r="T2928" i="1"/>
  <c r="S2928" i="1"/>
  <c r="R2928" i="1"/>
  <c r="Q2928" i="1"/>
  <c r="P2928" i="1"/>
  <c r="O2928" i="1"/>
  <c r="N2928" i="1"/>
  <c r="M2928" i="1"/>
  <c r="L2928" i="1"/>
  <c r="K2928" i="1"/>
  <c r="J2928" i="1"/>
  <c r="I2928" i="1"/>
  <c r="H2928" i="1"/>
  <c r="G2928" i="1"/>
  <c r="F2928" i="1"/>
  <c r="E2928" i="1"/>
  <c r="D2928" i="1"/>
  <c r="C2928" i="1"/>
  <c r="X2927" i="1"/>
  <c r="W2927" i="1"/>
  <c r="V2927" i="1"/>
  <c r="U2927" i="1"/>
  <c r="T2927" i="1"/>
  <c r="S2927" i="1"/>
  <c r="R2927" i="1"/>
  <c r="Q2927" i="1"/>
  <c r="P2927" i="1"/>
  <c r="O2927" i="1"/>
  <c r="N2927" i="1"/>
  <c r="M2927" i="1"/>
  <c r="L2927" i="1"/>
  <c r="K2927" i="1"/>
  <c r="J2927" i="1"/>
  <c r="I2927" i="1"/>
  <c r="H2927" i="1"/>
  <c r="G2927" i="1"/>
  <c r="F2927" i="1"/>
  <c r="E2927" i="1"/>
  <c r="D2927" i="1"/>
  <c r="C2927" i="1"/>
  <c r="X2926" i="1"/>
  <c r="W2926" i="1"/>
  <c r="V2926" i="1"/>
  <c r="U2926" i="1"/>
  <c r="T2926" i="1"/>
  <c r="S2926" i="1"/>
  <c r="R2926" i="1"/>
  <c r="Q2926" i="1"/>
  <c r="P2926" i="1"/>
  <c r="O2926" i="1"/>
  <c r="N2926" i="1"/>
  <c r="M2926" i="1"/>
  <c r="L2926" i="1"/>
  <c r="K2926" i="1"/>
  <c r="J2926" i="1"/>
  <c r="I2926" i="1"/>
  <c r="H2926" i="1"/>
  <c r="G2926" i="1"/>
  <c r="F2926" i="1"/>
  <c r="E2926" i="1"/>
  <c r="D2926" i="1"/>
  <c r="C2926" i="1"/>
  <c r="X2925" i="1"/>
  <c r="W2925" i="1"/>
  <c r="V2925" i="1"/>
  <c r="U2925" i="1"/>
  <c r="T2925" i="1"/>
  <c r="S2925" i="1"/>
  <c r="R2925" i="1"/>
  <c r="Q2925" i="1"/>
  <c r="P2925" i="1"/>
  <c r="O2925" i="1"/>
  <c r="N2925" i="1"/>
  <c r="M2925" i="1"/>
  <c r="L2925" i="1"/>
  <c r="K2925" i="1"/>
  <c r="J2925" i="1"/>
  <c r="I2925" i="1"/>
  <c r="H2925" i="1"/>
  <c r="G2925" i="1"/>
  <c r="F2925" i="1"/>
  <c r="E2925" i="1"/>
  <c r="D2925" i="1"/>
  <c r="C2925" i="1"/>
  <c r="X2924" i="1"/>
  <c r="W2924" i="1"/>
  <c r="V2924" i="1"/>
  <c r="U2924" i="1"/>
  <c r="T2924" i="1"/>
  <c r="S2924" i="1"/>
  <c r="R2924" i="1"/>
  <c r="Q2924" i="1"/>
  <c r="P2924" i="1"/>
  <c r="O2924" i="1"/>
  <c r="N2924" i="1"/>
  <c r="M2924" i="1"/>
  <c r="L2924" i="1"/>
  <c r="K2924" i="1"/>
  <c r="J2924" i="1"/>
  <c r="I2924" i="1"/>
  <c r="H2924" i="1"/>
  <c r="G2924" i="1"/>
  <c r="F2924" i="1"/>
  <c r="E2924" i="1"/>
  <c r="D2924" i="1"/>
  <c r="C2924" i="1"/>
  <c r="X2923" i="1"/>
  <c r="W2923" i="1"/>
  <c r="V2923" i="1"/>
  <c r="U2923" i="1"/>
  <c r="T2923" i="1"/>
  <c r="S2923" i="1"/>
  <c r="R2923" i="1"/>
  <c r="Q2923" i="1"/>
  <c r="P2923" i="1"/>
  <c r="O2923" i="1"/>
  <c r="N2923" i="1"/>
  <c r="M2923" i="1"/>
  <c r="L2923" i="1"/>
  <c r="K2923" i="1"/>
  <c r="J2923" i="1"/>
  <c r="I2923" i="1"/>
  <c r="H2923" i="1"/>
  <c r="G2923" i="1"/>
  <c r="F2923" i="1"/>
  <c r="E2923" i="1"/>
  <c r="D2923" i="1"/>
  <c r="C2923" i="1"/>
  <c r="X2922" i="1"/>
  <c r="W2922" i="1"/>
  <c r="V2922" i="1"/>
  <c r="U2922" i="1"/>
  <c r="T2922" i="1"/>
  <c r="S2922" i="1"/>
  <c r="R2922" i="1"/>
  <c r="Q2922" i="1"/>
  <c r="P2922" i="1"/>
  <c r="O2922" i="1"/>
  <c r="N2922" i="1"/>
  <c r="M2922" i="1"/>
  <c r="L2922" i="1"/>
  <c r="K2922" i="1"/>
  <c r="J2922" i="1"/>
  <c r="I2922" i="1"/>
  <c r="H2922" i="1"/>
  <c r="G2922" i="1"/>
  <c r="F2922" i="1"/>
  <c r="E2922" i="1"/>
  <c r="D2922" i="1"/>
  <c r="C2922" i="1"/>
  <c r="X2921" i="1"/>
  <c r="W2921" i="1"/>
  <c r="V2921" i="1"/>
  <c r="U2921" i="1"/>
  <c r="T2921" i="1"/>
  <c r="S2921" i="1"/>
  <c r="R2921" i="1"/>
  <c r="Q2921" i="1"/>
  <c r="P2921" i="1"/>
  <c r="O2921" i="1"/>
  <c r="N2921" i="1"/>
  <c r="M2921" i="1"/>
  <c r="L2921" i="1"/>
  <c r="K2921" i="1"/>
  <c r="J2921" i="1"/>
  <c r="I2921" i="1"/>
  <c r="H2921" i="1"/>
  <c r="G2921" i="1"/>
  <c r="F2921" i="1"/>
  <c r="E2921" i="1"/>
  <c r="D2921" i="1"/>
  <c r="C2921" i="1"/>
  <c r="X2920" i="1"/>
  <c r="W2920" i="1"/>
  <c r="V2920" i="1"/>
  <c r="U2920" i="1"/>
  <c r="T2920" i="1"/>
  <c r="S2920" i="1"/>
  <c r="R2920" i="1"/>
  <c r="Q2920" i="1"/>
  <c r="P2920" i="1"/>
  <c r="O2920" i="1"/>
  <c r="N2920" i="1"/>
  <c r="M2920" i="1"/>
  <c r="L2920" i="1"/>
  <c r="K2920" i="1"/>
  <c r="J2920" i="1"/>
  <c r="I2920" i="1"/>
  <c r="H2920" i="1"/>
  <c r="G2920" i="1"/>
  <c r="F2920" i="1"/>
  <c r="E2920" i="1"/>
  <c r="D2920" i="1"/>
  <c r="C2920" i="1"/>
  <c r="X2919" i="1"/>
  <c r="W2919" i="1"/>
  <c r="V2919" i="1"/>
  <c r="U2919" i="1"/>
  <c r="T2919" i="1"/>
  <c r="S2919" i="1"/>
  <c r="R2919" i="1"/>
  <c r="Q2919" i="1"/>
  <c r="P2919" i="1"/>
  <c r="O2919" i="1"/>
  <c r="N2919" i="1"/>
  <c r="M2919" i="1"/>
  <c r="L2919" i="1"/>
  <c r="K2919" i="1"/>
  <c r="J2919" i="1"/>
  <c r="I2919" i="1"/>
  <c r="H2919" i="1"/>
  <c r="G2919" i="1"/>
  <c r="F2919" i="1"/>
  <c r="E2919" i="1"/>
  <c r="D2919" i="1"/>
  <c r="C2919" i="1"/>
  <c r="X2918" i="1"/>
  <c r="W2918" i="1"/>
  <c r="V2918" i="1"/>
  <c r="U2918" i="1"/>
  <c r="T2918" i="1"/>
  <c r="S2918" i="1"/>
  <c r="R2918" i="1"/>
  <c r="Q2918" i="1"/>
  <c r="P2918" i="1"/>
  <c r="O2918" i="1"/>
  <c r="N2918" i="1"/>
  <c r="M2918" i="1"/>
  <c r="L2918" i="1"/>
  <c r="K2918" i="1"/>
  <c r="J2918" i="1"/>
  <c r="I2918" i="1"/>
  <c r="H2918" i="1"/>
  <c r="G2918" i="1"/>
  <c r="F2918" i="1"/>
  <c r="E2918" i="1"/>
  <c r="D2918" i="1"/>
  <c r="C2918" i="1"/>
  <c r="X2917" i="1"/>
  <c r="W2917" i="1"/>
  <c r="V2917" i="1"/>
  <c r="U2917" i="1"/>
  <c r="T2917" i="1"/>
  <c r="S2917" i="1"/>
  <c r="R2917" i="1"/>
  <c r="Q2917" i="1"/>
  <c r="P2917" i="1"/>
  <c r="O2917" i="1"/>
  <c r="N2917" i="1"/>
  <c r="M2917" i="1"/>
  <c r="L2917" i="1"/>
  <c r="K2917" i="1"/>
  <c r="J2917" i="1"/>
  <c r="I2917" i="1"/>
  <c r="H2917" i="1"/>
  <c r="G2917" i="1"/>
  <c r="F2917" i="1"/>
  <c r="E2917" i="1"/>
  <c r="D2917" i="1"/>
  <c r="C2917" i="1"/>
  <c r="X2916" i="1"/>
  <c r="W2916" i="1"/>
  <c r="V2916" i="1"/>
  <c r="U2916" i="1"/>
  <c r="T2916" i="1"/>
  <c r="S2916" i="1"/>
  <c r="R2916" i="1"/>
  <c r="Q2916" i="1"/>
  <c r="P2916" i="1"/>
  <c r="O2916" i="1"/>
  <c r="N2916" i="1"/>
  <c r="M2916" i="1"/>
  <c r="L2916" i="1"/>
  <c r="K2916" i="1"/>
  <c r="J2916" i="1"/>
  <c r="I2916" i="1"/>
  <c r="H2916" i="1"/>
  <c r="G2916" i="1"/>
  <c r="F2916" i="1"/>
  <c r="E2916" i="1"/>
  <c r="D2916" i="1"/>
  <c r="C2916" i="1"/>
  <c r="X2915" i="1"/>
  <c r="W2915" i="1"/>
  <c r="V2915" i="1"/>
  <c r="U2915" i="1"/>
  <c r="T2915" i="1"/>
  <c r="S2915" i="1"/>
  <c r="R2915" i="1"/>
  <c r="Q2915" i="1"/>
  <c r="P2915" i="1"/>
  <c r="O2915" i="1"/>
  <c r="N2915" i="1"/>
  <c r="M2915" i="1"/>
  <c r="L2915" i="1"/>
  <c r="K2915" i="1"/>
  <c r="J2915" i="1"/>
  <c r="I2915" i="1"/>
  <c r="H2915" i="1"/>
  <c r="G2915" i="1"/>
  <c r="F2915" i="1"/>
  <c r="E2915" i="1"/>
  <c r="D2915" i="1"/>
  <c r="C2915" i="1"/>
  <c r="X2914" i="1"/>
  <c r="W2914" i="1"/>
  <c r="V2914" i="1"/>
  <c r="U2914" i="1"/>
  <c r="T2914" i="1"/>
  <c r="S2914" i="1"/>
  <c r="R2914" i="1"/>
  <c r="Q2914" i="1"/>
  <c r="P2914" i="1"/>
  <c r="O2914" i="1"/>
  <c r="N2914" i="1"/>
  <c r="M2914" i="1"/>
  <c r="L2914" i="1"/>
  <c r="K2914" i="1"/>
  <c r="J2914" i="1"/>
  <c r="I2914" i="1"/>
  <c r="H2914" i="1"/>
  <c r="G2914" i="1"/>
  <c r="F2914" i="1"/>
  <c r="E2914" i="1"/>
  <c r="D2914" i="1"/>
  <c r="C2914" i="1"/>
  <c r="X2913" i="1"/>
  <c r="W2913" i="1"/>
  <c r="V2913" i="1"/>
  <c r="U2913" i="1"/>
  <c r="T2913" i="1"/>
  <c r="S2913" i="1"/>
  <c r="R2913" i="1"/>
  <c r="Q2913" i="1"/>
  <c r="P2913" i="1"/>
  <c r="O2913" i="1"/>
  <c r="N2913" i="1"/>
  <c r="M2913" i="1"/>
  <c r="L2913" i="1"/>
  <c r="K2913" i="1"/>
  <c r="J2913" i="1"/>
  <c r="I2913" i="1"/>
  <c r="H2913" i="1"/>
  <c r="G2913" i="1"/>
  <c r="F2913" i="1"/>
  <c r="E2913" i="1"/>
  <c r="D2913" i="1"/>
  <c r="C2913" i="1"/>
  <c r="X2912" i="1"/>
  <c r="W2912" i="1"/>
  <c r="V2912" i="1"/>
  <c r="U2912" i="1"/>
  <c r="T2912" i="1"/>
  <c r="S2912" i="1"/>
  <c r="R2912" i="1"/>
  <c r="Q2912" i="1"/>
  <c r="P2912" i="1"/>
  <c r="O2912" i="1"/>
  <c r="N2912" i="1"/>
  <c r="M2912" i="1"/>
  <c r="L2912" i="1"/>
  <c r="K2912" i="1"/>
  <c r="J2912" i="1"/>
  <c r="I2912" i="1"/>
  <c r="H2912" i="1"/>
  <c r="G2912" i="1"/>
  <c r="F2912" i="1"/>
  <c r="E2912" i="1"/>
  <c r="D2912" i="1"/>
  <c r="C2912" i="1"/>
  <c r="X2911" i="1"/>
  <c r="W2911" i="1"/>
  <c r="V2911" i="1"/>
  <c r="U2911" i="1"/>
  <c r="T2911" i="1"/>
  <c r="S2911" i="1"/>
  <c r="R2911" i="1"/>
  <c r="Q2911" i="1"/>
  <c r="P2911" i="1"/>
  <c r="O2911" i="1"/>
  <c r="N2911" i="1"/>
  <c r="M2911" i="1"/>
  <c r="L2911" i="1"/>
  <c r="K2911" i="1"/>
  <c r="J2911" i="1"/>
  <c r="I2911" i="1"/>
  <c r="H2911" i="1"/>
  <c r="G2911" i="1"/>
  <c r="F2911" i="1"/>
  <c r="E2911" i="1"/>
  <c r="D2911" i="1"/>
  <c r="C2911" i="1"/>
  <c r="X2910" i="1"/>
  <c r="W2910" i="1"/>
  <c r="V2910" i="1"/>
  <c r="U2910" i="1"/>
  <c r="T2910" i="1"/>
  <c r="S2910" i="1"/>
  <c r="R2910" i="1"/>
  <c r="Q2910" i="1"/>
  <c r="P2910" i="1"/>
  <c r="O2910" i="1"/>
  <c r="N2910" i="1"/>
  <c r="M2910" i="1"/>
  <c r="L2910" i="1"/>
  <c r="K2910" i="1"/>
  <c r="J2910" i="1"/>
  <c r="I2910" i="1"/>
  <c r="H2910" i="1"/>
  <c r="G2910" i="1"/>
  <c r="F2910" i="1"/>
  <c r="E2910" i="1"/>
  <c r="D2910" i="1"/>
  <c r="C2910" i="1"/>
  <c r="X2909" i="1"/>
  <c r="W2909" i="1"/>
  <c r="V2909" i="1"/>
  <c r="U2909" i="1"/>
  <c r="T2909" i="1"/>
  <c r="S2909" i="1"/>
  <c r="R2909" i="1"/>
  <c r="Q2909" i="1"/>
  <c r="P2909" i="1"/>
  <c r="O2909" i="1"/>
  <c r="N2909" i="1"/>
  <c r="M2909" i="1"/>
  <c r="L2909" i="1"/>
  <c r="K2909" i="1"/>
  <c r="J2909" i="1"/>
  <c r="I2909" i="1"/>
  <c r="H2909" i="1"/>
  <c r="G2909" i="1"/>
  <c r="F2909" i="1"/>
  <c r="E2909" i="1"/>
  <c r="D2909" i="1"/>
  <c r="C2909" i="1"/>
  <c r="X2908" i="1"/>
  <c r="W2908" i="1"/>
  <c r="V2908" i="1"/>
  <c r="U2908" i="1"/>
  <c r="T2908" i="1"/>
  <c r="S2908" i="1"/>
  <c r="R2908" i="1"/>
  <c r="Q2908" i="1"/>
  <c r="P2908" i="1"/>
  <c r="O2908" i="1"/>
  <c r="N2908" i="1"/>
  <c r="M2908" i="1"/>
  <c r="L2908" i="1"/>
  <c r="K2908" i="1"/>
  <c r="J2908" i="1"/>
  <c r="I2908" i="1"/>
  <c r="H2908" i="1"/>
  <c r="G2908" i="1"/>
  <c r="F2908" i="1"/>
  <c r="E2908" i="1"/>
  <c r="D2908" i="1"/>
  <c r="C2908" i="1"/>
  <c r="X2907" i="1"/>
  <c r="W2907" i="1"/>
  <c r="V2907" i="1"/>
  <c r="U2907" i="1"/>
  <c r="T2907" i="1"/>
  <c r="S2907" i="1"/>
  <c r="R2907" i="1"/>
  <c r="Q2907" i="1"/>
  <c r="P2907" i="1"/>
  <c r="O2907" i="1"/>
  <c r="N2907" i="1"/>
  <c r="M2907" i="1"/>
  <c r="L2907" i="1"/>
  <c r="K2907" i="1"/>
  <c r="J2907" i="1"/>
  <c r="I2907" i="1"/>
  <c r="H2907" i="1"/>
  <c r="G2907" i="1"/>
  <c r="F2907" i="1"/>
  <c r="E2907" i="1"/>
  <c r="D2907" i="1"/>
  <c r="C2907" i="1"/>
  <c r="X2906" i="1"/>
  <c r="W2906" i="1"/>
  <c r="V2906" i="1"/>
  <c r="U2906" i="1"/>
  <c r="T2906" i="1"/>
  <c r="S2906" i="1"/>
  <c r="R2906" i="1"/>
  <c r="Q2906" i="1"/>
  <c r="P2906" i="1"/>
  <c r="O2906" i="1"/>
  <c r="N2906" i="1"/>
  <c r="M2906" i="1"/>
  <c r="L2906" i="1"/>
  <c r="K2906" i="1"/>
  <c r="J2906" i="1"/>
  <c r="I2906" i="1"/>
  <c r="H2906" i="1"/>
  <c r="G2906" i="1"/>
  <c r="F2906" i="1"/>
  <c r="E2906" i="1"/>
  <c r="D2906" i="1"/>
  <c r="C2906" i="1"/>
  <c r="X2905" i="1"/>
  <c r="W2905" i="1"/>
  <c r="V2905" i="1"/>
  <c r="U2905" i="1"/>
  <c r="T2905" i="1"/>
  <c r="S2905" i="1"/>
  <c r="R2905" i="1"/>
  <c r="Q2905" i="1"/>
  <c r="P2905" i="1"/>
  <c r="O2905" i="1"/>
  <c r="N2905" i="1"/>
  <c r="M2905" i="1"/>
  <c r="L2905" i="1"/>
  <c r="K2905" i="1"/>
  <c r="J2905" i="1"/>
  <c r="I2905" i="1"/>
  <c r="H2905" i="1"/>
  <c r="G2905" i="1"/>
  <c r="F2905" i="1"/>
  <c r="E2905" i="1"/>
  <c r="D2905" i="1"/>
  <c r="C2905" i="1"/>
  <c r="X2904" i="1"/>
  <c r="W2904" i="1"/>
  <c r="V2904" i="1"/>
  <c r="U2904" i="1"/>
  <c r="T2904" i="1"/>
  <c r="S2904" i="1"/>
  <c r="R2904" i="1"/>
  <c r="Q2904" i="1"/>
  <c r="P2904" i="1"/>
  <c r="O2904" i="1"/>
  <c r="N2904" i="1"/>
  <c r="M2904" i="1"/>
  <c r="L2904" i="1"/>
  <c r="K2904" i="1"/>
  <c r="J2904" i="1"/>
  <c r="I2904" i="1"/>
  <c r="H2904" i="1"/>
  <c r="G2904" i="1"/>
  <c r="F2904" i="1"/>
  <c r="E2904" i="1"/>
  <c r="D2904" i="1"/>
  <c r="C2904" i="1"/>
  <c r="X2903" i="1"/>
  <c r="W2903" i="1"/>
  <c r="V2903" i="1"/>
  <c r="U2903" i="1"/>
  <c r="T2903" i="1"/>
  <c r="S2903" i="1"/>
  <c r="R2903" i="1"/>
  <c r="Q2903" i="1"/>
  <c r="P2903" i="1"/>
  <c r="O2903" i="1"/>
  <c r="N2903" i="1"/>
  <c r="M2903" i="1"/>
  <c r="L2903" i="1"/>
  <c r="K2903" i="1"/>
  <c r="J2903" i="1"/>
  <c r="I2903" i="1"/>
  <c r="H2903" i="1"/>
  <c r="G2903" i="1"/>
  <c r="F2903" i="1"/>
  <c r="E2903" i="1"/>
  <c r="D2903" i="1"/>
  <c r="C2903" i="1"/>
  <c r="X2902" i="1"/>
  <c r="W2902" i="1"/>
  <c r="V2902" i="1"/>
  <c r="U2902" i="1"/>
  <c r="T2902" i="1"/>
  <c r="S2902" i="1"/>
  <c r="R2902" i="1"/>
  <c r="Q2902" i="1"/>
  <c r="P2902" i="1"/>
  <c r="O2902" i="1"/>
  <c r="N2902" i="1"/>
  <c r="M2902" i="1"/>
  <c r="L2902" i="1"/>
  <c r="K2902" i="1"/>
  <c r="J2902" i="1"/>
  <c r="I2902" i="1"/>
  <c r="H2902" i="1"/>
  <c r="G2902" i="1"/>
  <c r="F2902" i="1"/>
  <c r="E2902" i="1"/>
  <c r="D2902" i="1"/>
  <c r="C2902" i="1"/>
  <c r="X2901" i="1"/>
  <c r="W2901" i="1"/>
  <c r="V2901" i="1"/>
  <c r="U2901" i="1"/>
  <c r="T2901" i="1"/>
  <c r="S2901" i="1"/>
  <c r="R2901" i="1"/>
  <c r="Q2901" i="1"/>
  <c r="P2901" i="1"/>
  <c r="O2901" i="1"/>
  <c r="N2901" i="1"/>
  <c r="M2901" i="1"/>
  <c r="L2901" i="1"/>
  <c r="K2901" i="1"/>
  <c r="J2901" i="1"/>
  <c r="I2901" i="1"/>
  <c r="H2901" i="1"/>
  <c r="G2901" i="1"/>
  <c r="F2901" i="1"/>
  <c r="E2901" i="1"/>
  <c r="D2901" i="1"/>
  <c r="C2901" i="1"/>
  <c r="X2900" i="1"/>
  <c r="W2900" i="1"/>
  <c r="V2900" i="1"/>
  <c r="U2900" i="1"/>
  <c r="T2900" i="1"/>
  <c r="S2900" i="1"/>
  <c r="R2900" i="1"/>
  <c r="Q2900" i="1"/>
  <c r="P2900" i="1"/>
  <c r="O2900" i="1"/>
  <c r="N2900" i="1"/>
  <c r="M2900" i="1"/>
  <c r="L2900" i="1"/>
  <c r="K2900" i="1"/>
  <c r="J2900" i="1"/>
  <c r="I2900" i="1"/>
  <c r="H2900" i="1"/>
  <c r="G2900" i="1"/>
  <c r="F2900" i="1"/>
  <c r="E2900" i="1"/>
  <c r="D2900" i="1"/>
  <c r="C2900" i="1"/>
  <c r="X2899" i="1"/>
  <c r="W2899" i="1"/>
  <c r="V2899" i="1"/>
  <c r="U2899" i="1"/>
  <c r="T2899" i="1"/>
  <c r="S2899" i="1"/>
  <c r="R2899" i="1"/>
  <c r="Q2899" i="1"/>
  <c r="P2899" i="1"/>
  <c r="O2899" i="1"/>
  <c r="N2899" i="1"/>
  <c r="M2899" i="1"/>
  <c r="L2899" i="1"/>
  <c r="K2899" i="1"/>
  <c r="J2899" i="1"/>
  <c r="I2899" i="1"/>
  <c r="H2899" i="1"/>
  <c r="G2899" i="1"/>
  <c r="F2899" i="1"/>
  <c r="E2899" i="1"/>
  <c r="D2899" i="1"/>
  <c r="C2899" i="1"/>
  <c r="X2898" i="1"/>
  <c r="W2898" i="1"/>
  <c r="V2898" i="1"/>
  <c r="U2898" i="1"/>
  <c r="T2898" i="1"/>
  <c r="S2898" i="1"/>
  <c r="R2898" i="1"/>
  <c r="Q2898" i="1"/>
  <c r="P2898" i="1"/>
  <c r="O2898" i="1"/>
  <c r="N2898" i="1"/>
  <c r="M2898" i="1"/>
  <c r="L2898" i="1"/>
  <c r="K2898" i="1"/>
  <c r="J2898" i="1"/>
  <c r="I2898" i="1"/>
  <c r="H2898" i="1"/>
  <c r="G2898" i="1"/>
  <c r="F2898" i="1"/>
  <c r="E2898" i="1"/>
  <c r="D2898" i="1"/>
  <c r="C2898" i="1"/>
  <c r="X2897" i="1"/>
  <c r="W2897" i="1"/>
  <c r="V2897" i="1"/>
  <c r="U2897" i="1"/>
  <c r="T2897" i="1"/>
  <c r="S2897" i="1"/>
  <c r="R2897" i="1"/>
  <c r="Q2897" i="1"/>
  <c r="P2897" i="1"/>
  <c r="O2897" i="1"/>
  <c r="N2897" i="1"/>
  <c r="M2897" i="1"/>
  <c r="L2897" i="1"/>
  <c r="K2897" i="1"/>
  <c r="J2897" i="1"/>
  <c r="I2897" i="1"/>
  <c r="H2897" i="1"/>
  <c r="G2897" i="1"/>
  <c r="F2897" i="1"/>
  <c r="E2897" i="1"/>
  <c r="D2897" i="1"/>
  <c r="C2897" i="1"/>
  <c r="X2896" i="1"/>
  <c r="W2896" i="1"/>
  <c r="V2896" i="1"/>
  <c r="U2896" i="1"/>
  <c r="T2896" i="1"/>
  <c r="S2896" i="1"/>
  <c r="R2896" i="1"/>
  <c r="Q2896" i="1"/>
  <c r="P2896" i="1"/>
  <c r="O2896" i="1"/>
  <c r="N2896" i="1"/>
  <c r="M2896" i="1"/>
  <c r="L2896" i="1"/>
  <c r="K2896" i="1"/>
  <c r="J2896" i="1"/>
  <c r="I2896" i="1"/>
  <c r="H2896" i="1"/>
  <c r="G2896" i="1"/>
  <c r="F2896" i="1"/>
  <c r="E2896" i="1"/>
  <c r="D2896" i="1"/>
  <c r="C2896" i="1"/>
  <c r="X2895" i="1"/>
  <c r="W2895" i="1"/>
  <c r="V2895" i="1"/>
  <c r="U2895" i="1"/>
  <c r="T2895" i="1"/>
  <c r="S2895" i="1"/>
  <c r="R2895" i="1"/>
  <c r="Q2895" i="1"/>
  <c r="P2895" i="1"/>
  <c r="O2895" i="1"/>
  <c r="N2895" i="1"/>
  <c r="M2895" i="1"/>
  <c r="L2895" i="1"/>
  <c r="K2895" i="1"/>
  <c r="J2895" i="1"/>
  <c r="I2895" i="1"/>
  <c r="H2895" i="1"/>
  <c r="G2895" i="1"/>
  <c r="F2895" i="1"/>
  <c r="E2895" i="1"/>
  <c r="D2895" i="1"/>
  <c r="C2895" i="1"/>
  <c r="X2894" i="1"/>
  <c r="W2894" i="1"/>
  <c r="V2894" i="1"/>
  <c r="U2894" i="1"/>
  <c r="T2894" i="1"/>
  <c r="S2894" i="1"/>
  <c r="R2894" i="1"/>
  <c r="Q2894" i="1"/>
  <c r="P2894" i="1"/>
  <c r="O2894" i="1"/>
  <c r="N2894" i="1"/>
  <c r="M2894" i="1"/>
  <c r="L2894" i="1"/>
  <c r="K2894" i="1"/>
  <c r="J2894" i="1"/>
  <c r="I2894" i="1"/>
  <c r="H2894" i="1"/>
  <c r="G2894" i="1"/>
  <c r="F2894" i="1"/>
  <c r="E2894" i="1"/>
  <c r="D2894" i="1"/>
  <c r="C2894" i="1"/>
  <c r="X2893" i="1"/>
  <c r="W2893" i="1"/>
  <c r="V2893" i="1"/>
  <c r="U2893" i="1"/>
  <c r="T2893" i="1"/>
  <c r="S2893" i="1"/>
  <c r="R2893" i="1"/>
  <c r="Q2893" i="1"/>
  <c r="P2893" i="1"/>
  <c r="O2893" i="1"/>
  <c r="N2893" i="1"/>
  <c r="M2893" i="1"/>
  <c r="L2893" i="1"/>
  <c r="K2893" i="1"/>
  <c r="J2893" i="1"/>
  <c r="I2893" i="1"/>
  <c r="H2893" i="1"/>
  <c r="G2893" i="1"/>
  <c r="F2893" i="1"/>
  <c r="E2893" i="1"/>
  <c r="D2893" i="1"/>
  <c r="C2893" i="1"/>
  <c r="X2892" i="1"/>
  <c r="W2892" i="1"/>
  <c r="V2892" i="1"/>
  <c r="U2892" i="1"/>
  <c r="T2892" i="1"/>
  <c r="S2892" i="1"/>
  <c r="R2892" i="1"/>
  <c r="Q2892" i="1"/>
  <c r="P2892" i="1"/>
  <c r="O2892" i="1"/>
  <c r="N2892" i="1"/>
  <c r="M2892" i="1"/>
  <c r="L2892" i="1"/>
  <c r="K2892" i="1"/>
  <c r="J2892" i="1"/>
  <c r="I2892" i="1"/>
  <c r="H2892" i="1"/>
  <c r="G2892" i="1"/>
  <c r="F2892" i="1"/>
  <c r="E2892" i="1"/>
  <c r="D2892" i="1"/>
  <c r="C2892" i="1"/>
  <c r="X2891" i="1"/>
  <c r="W2891" i="1"/>
  <c r="V2891" i="1"/>
  <c r="U2891" i="1"/>
  <c r="T2891" i="1"/>
  <c r="S2891" i="1"/>
  <c r="R2891" i="1"/>
  <c r="Q2891" i="1"/>
  <c r="P2891" i="1"/>
  <c r="O2891" i="1"/>
  <c r="N2891" i="1"/>
  <c r="M2891" i="1"/>
  <c r="L2891" i="1"/>
  <c r="K2891" i="1"/>
  <c r="J2891" i="1"/>
  <c r="I2891" i="1"/>
  <c r="H2891" i="1"/>
  <c r="G2891" i="1"/>
  <c r="F2891" i="1"/>
  <c r="E2891" i="1"/>
  <c r="D2891" i="1"/>
  <c r="C2891" i="1"/>
  <c r="X2890" i="1"/>
  <c r="W2890" i="1"/>
  <c r="V2890" i="1"/>
  <c r="U2890" i="1"/>
  <c r="T2890" i="1"/>
  <c r="S2890" i="1"/>
  <c r="R2890" i="1"/>
  <c r="Q2890" i="1"/>
  <c r="P2890" i="1"/>
  <c r="O2890" i="1"/>
  <c r="N2890" i="1"/>
  <c r="M2890" i="1"/>
  <c r="L2890" i="1"/>
  <c r="K2890" i="1"/>
  <c r="J2890" i="1"/>
  <c r="I2890" i="1"/>
  <c r="H2890" i="1"/>
  <c r="G2890" i="1"/>
  <c r="F2890" i="1"/>
  <c r="E2890" i="1"/>
  <c r="D2890" i="1"/>
  <c r="C2890" i="1"/>
  <c r="X2889" i="1"/>
  <c r="W2889" i="1"/>
  <c r="V2889" i="1"/>
  <c r="U2889" i="1"/>
  <c r="T2889" i="1"/>
  <c r="S2889" i="1"/>
  <c r="R2889" i="1"/>
  <c r="Q2889" i="1"/>
  <c r="P2889" i="1"/>
  <c r="O2889" i="1"/>
  <c r="N2889" i="1"/>
  <c r="M2889" i="1"/>
  <c r="L2889" i="1"/>
  <c r="K2889" i="1"/>
  <c r="J2889" i="1"/>
  <c r="I2889" i="1"/>
  <c r="H2889" i="1"/>
  <c r="G2889" i="1"/>
  <c r="F2889" i="1"/>
  <c r="E2889" i="1"/>
  <c r="D2889" i="1"/>
  <c r="C2889" i="1"/>
  <c r="X2888" i="1"/>
  <c r="W2888" i="1"/>
  <c r="V2888" i="1"/>
  <c r="U2888" i="1"/>
  <c r="T2888" i="1"/>
  <c r="S2888" i="1"/>
  <c r="R2888" i="1"/>
  <c r="Q2888" i="1"/>
  <c r="P2888" i="1"/>
  <c r="O2888" i="1"/>
  <c r="N2888" i="1"/>
  <c r="M2888" i="1"/>
  <c r="L2888" i="1"/>
  <c r="K2888" i="1"/>
  <c r="J2888" i="1"/>
  <c r="I2888" i="1"/>
  <c r="H2888" i="1"/>
  <c r="G2888" i="1"/>
  <c r="F2888" i="1"/>
  <c r="E2888" i="1"/>
  <c r="D2888" i="1"/>
  <c r="C2888" i="1"/>
  <c r="X2887" i="1"/>
  <c r="W2887" i="1"/>
  <c r="V2887" i="1"/>
  <c r="U2887" i="1"/>
  <c r="T2887" i="1"/>
  <c r="S2887" i="1"/>
  <c r="R2887" i="1"/>
  <c r="Q2887" i="1"/>
  <c r="P2887" i="1"/>
  <c r="O2887" i="1"/>
  <c r="N2887" i="1"/>
  <c r="M2887" i="1"/>
  <c r="L2887" i="1"/>
  <c r="K2887" i="1"/>
  <c r="J2887" i="1"/>
  <c r="I2887" i="1"/>
  <c r="H2887" i="1"/>
  <c r="G2887" i="1"/>
  <c r="F2887" i="1"/>
  <c r="E2887" i="1"/>
  <c r="D2887" i="1"/>
  <c r="C2887" i="1"/>
  <c r="X2886" i="1"/>
  <c r="W2886" i="1"/>
  <c r="V2886" i="1"/>
  <c r="U2886" i="1"/>
  <c r="T2886" i="1"/>
  <c r="S2886" i="1"/>
  <c r="R2886" i="1"/>
  <c r="Q2886" i="1"/>
  <c r="P2886" i="1"/>
  <c r="O2886" i="1"/>
  <c r="N2886" i="1"/>
  <c r="M2886" i="1"/>
  <c r="L2886" i="1"/>
  <c r="K2886" i="1"/>
  <c r="J2886" i="1"/>
  <c r="I2886" i="1"/>
  <c r="H2886" i="1"/>
  <c r="G2886" i="1"/>
  <c r="F2886" i="1"/>
  <c r="E2886" i="1"/>
  <c r="D2886" i="1"/>
  <c r="C2886" i="1"/>
  <c r="X2885" i="1"/>
  <c r="W2885" i="1"/>
  <c r="V2885" i="1"/>
  <c r="U2885" i="1"/>
  <c r="T2885" i="1"/>
  <c r="S2885" i="1"/>
  <c r="R2885" i="1"/>
  <c r="Q2885" i="1"/>
  <c r="P2885" i="1"/>
  <c r="O2885" i="1"/>
  <c r="N2885" i="1"/>
  <c r="M2885" i="1"/>
  <c r="L2885" i="1"/>
  <c r="K2885" i="1"/>
  <c r="J2885" i="1"/>
  <c r="I2885" i="1"/>
  <c r="H2885" i="1"/>
  <c r="G2885" i="1"/>
  <c r="F2885" i="1"/>
  <c r="E2885" i="1"/>
  <c r="D2885" i="1"/>
  <c r="C2885" i="1"/>
  <c r="X2884" i="1"/>
  <c r="W2884" i="1"/>
  <c r="V2884" i="1"/>
  <c r="U2884" i="1"/>
  <c r="T2884" i="1"/>
  <c r="S2884" i="1"/>
  <c r="R2884" i="1"/>
  <c r="Q2884" i="1"/>
  <c r="P2884" i="1"/>
  <c r="O2884" i="1"/>
  <c r="N2884" i="1"/>
  <c r="M2884" i="1"/>
  <c r="L2884" i="1"/>
  <c r="K2884" i="1"/>
  <c r="J2884" i="1"/>
  <c r="I2884" i="1"/>
  <c r="H2884" i="1"/>
  <c r="G2884" i="1"/>
  <c r="F2884" i="1"/>
  <c r="E2884" i="1"/>
  <c r="D2884" i="1"/>
  <c r="C2884" i="1"/>
  <c r="X2883" i="1"/>
  <c r="W2883" i="1"/>
  <c r="V2883" i="1"/>
  <c r="U2883" i="1"/>
  <c r="T2883" i="1"/>
  <c r="S2883" i="1"/>
  <c r="R2883" i="1"/>
  <c r="Q2883" i="1"/>
  <c r="P2883" i="1"/>
  <c r="O2883" i="1"/>
  <c r="N2883" i="1"/>
  <c r="M2883" i="1"/>
  <c r="L2883" i="1"/>
  <c r="K2883" i="1"/>
  <c r="J2883" i="1"/>
  <c r="I2883" i="1"/>
  <c r="H2883" i="1"/>
  <c r="G2883" i="1"/>
  <c r="F2883" i="1"/>
  <c r="E2883" i="1"/>
  <c r="D2883" i="1"/>
  <c r="C2883" i="1"/>
  <c r="X2882" i="1"/>
  <c r="W2882" i="1"/>
  <c r="V2882" i="1"/>
  <c r="U2882" i="1"/>
  <c r="T2882" i="1"/>
  <c r="S2882" i="1"/>
  <c r="R2882" i="1"/>
  <c r="Q2882" i="1"/>
  <c r="P2882" i="1"/>
  <c r="O2882" i="1"/>
  <c r="N2882" i="1"/>
  <c r="M2882" i="1"/>
  <c r="L2882" i="1"/>
  <c r="K2882" i="1"/>
  <c r="J2882" i="1"/>
  <c r="I2882" i="1"/>
  <c r="H2882" i="1"/>
  <c r="G2882" i="1"/>
  <c r="F2882" i="1"/>
  <c r="E2882" i="1"/>
  <c r="D2882" i="1"/>
  <c r="C2882" i="1"/>
  <c r="X2881" i="1"/>
  <c r="W2881" i="1"/>
  <c r="V2881" i="1"/>
  <c r="U2881" i="1"/>
  <c r="T2881" i="1"/>
  <c r="S2881" i="1"/>
  <c r="R2881" i="1"/>
  <c r="Q2881" i="1"/>
  <c r="P2881" i="1"/>
  <c r="O2881" i="1"/>
  <c r="N2881" i="1"/>
  <c r="M2881" i="1"/>
  <c r="L2881" i="1"/>
  <c r="K2881" i="1"/>
  <c r="J2881" i="1"/>
  <c r="I2881" i="1"/>
  <c r="H2881" i="1"/>
  <c r="G2881" i="1"/>
  <c r="F2881" i="1"/>
  <c r="E2881" i="1"/>
  <c r="D2881" i="1"/>
  <c r="C2881" i="1"/>
  <c r="X2880" i="1"/>
  <c r="W2880" i="1"/>
  <c r="V2880" i="1"/>
  <c r="U2880" i="1"/>
  <c r="T2880" i="1"/>
  <c r="S2880" i="1"/>
  <c r="R2880" i="1"/>
  <c r="Q2880" i="1"/>
  <c r="P2880" i="1"/>
  <c r="O2880" i="1"/>
  <c r="N2880" i="1"/>
  <c r="M2880" i="1"/>
  <c r="L2880" i="1"/>
  <c r="K2880" i="1"/>
  <c r="J2880" i="1"/>
  <c r="I2880" i="1"/>
  <c r="H2880" i="1"/>
  <c r="G2880" i="1"/>
  <c r="F2880" i="1"/>
  <c r="E2880" i="1"/>
  <c r="D2880" i="1"/>
  <c r="C2880" i="1"/>
  <c r="X2879" i="1"/>
  <c r="W2879" i="1"/>
  <c r="V2879" i="1"/>
  <c r="U2879" i="1"/>
  <c r="T2879" i="1"/>
  <c r="S2879" i="1"/>
  <c r="R2879" i="1"/>
  <c r="Q2879" i="1"/>
  <c r="P2879" i="1"/>
  <c r="O2879" i="1"/>
  <c r="N2879" i="1"/>
  <c r="M2879" i="1"/>
  <c r="L2879" i="1"/>
  <c r="K2879" i="1"/>
  <c r="J2879" i="1"/>
  <c r="I2879" i="1"/>
  <c r="H2879" i="1"/>
  <c r="G2879" i="1"/>
  <c r="F2879" i="1"/>
  <c r="E2879" i="1"/>
  <c r="D2879" i="1"/>
  <c r="C2879" i="1"/>
  <c r="X2878" i="1"/>
  <c r="W2878" i="1"/>
  <c r="V2878" i="1"/>
  <c r="U2878" i="1"/>
  <c r="T2878" i="1"/>
  <c r="S2878" i="1"/>
  <c r="R2878" i="1"/>
  <c r="Q2878" i="1"/>
  <c r="P2878" i="1"/>
  <c r="O2878" i="1"/>
  <c r="N2878" i="1"/>
  <c r="M2878" i="1"/>
  <c r="L2878" i="1"/>
  <c r="K2878" i="1"/>
  <c r="J2878" i="1"/>
  <c r="I2878" i="1"/>
  <c r="H2878" i="1"/>
  <c r="G2878" i="1"/>
  <c r="F2878" i="1"/>
  <c r="E2878" i="1"/>
  <c r="D2878" i="1"/>
  <c r="C2878" i="1"/>
  <c r="X2877" i="1"/>
  <c r="W2877" i="1"/>
  <c r="V2877" i="1"/>
  <c r="U2877" i="1"/>
  <c r="T2877" i="1"/>
  <c r="S2877" i="1"/>
  <c r="R2877" i="1"/>
  <c r="Q2877" i="1"/>
  <c r="P2877" i="1"/>
  <c r="O2877" i="1"/>
  <c r="N2877" i="1"/>
  <c r="M2877" i="1"/>
  <c r="L2877" i="1"/>
  <c r="K2877" i="1"/>
  <c r="J2877" i="1"/>
  <c r="I2877" i="1"/>
  <c r="H2877" i="1"/>
  <c r="G2877" i="1"/>
  <c r="F2877" i="1"/>
  <c r="E2877" i="1"/>
  <c r="D2877" i="1"/>
  <c r="C2877" i="1"/>
  <c r="X2876" i="1"/>
  <c r="W2876" i="1"/>
  <c r="V2876" i="1"/>
  <c r="U2876" i="1"/>
  <c r="T2876" i="1"/>
  <c r="S2876" i="1"/>
  <c r="R2876" i="1"/>
  <c r="Q2876" i="1"/>
  <c r="P2876" i="1"/>
  <c r="O2876" i="1"/>
  <c r="N2876" i="1"/>
  <c r="M2876" i="1"/>
  <c r="L2876" i="1"/>
  <c r="K2876" i="1"/>
  <c r="J2876" i="1"/>
  <c r="I2876" i="1"/>
  <c r="H2876" i="1"/>
  <c r="G2876" i="1"/>
  <c r="F2876" i="1"/>
  <c r="E2876" i="1"/>
  <c r="D2876" i="1"/>
  <c r="C2876" i="1"/>
  <c r="X2875" i="1"/>
  <c r="W2875" i="1"/>
  <c r="V2875" i="1"/>
  <c r="U2875" i="1"/>
  <c r="T2875" i="1"/>
  <c r="S2875" i="1"/>
  <c r="R2875" i="1"/>
  <c r="Q2875" i="1"/>
  <c r="P2875" i="1"/>
  <c r="O2875" i="1"/>
  <c r="N2875" i="1"/>
  <c r="M2875" i="1"/>
  <c r="L2875" i="1"/>
  <c r="K2875" i="1"/>
  <c r="J2875" i="1"/>
  <c r="I2875" i="1"/>
  <c r="H2875" i="1"/>
  <c r="G2875" i="1"/>
  <c r="F2875" i="1"/>
  <c r="E2875" i="1"/>
  <c r="D2875" i="1"/>
  <c r="C2875" i="1"/>
  <c r="X2874" i="1"/>
  <c r="W2874" i="1"/>
  <c r="V2874" i="1"/>
  <c r="U2874" i="1"/>
  <c r="T2874" i="1"/>
  <c r="S2874" i="1"/>
  <c r="R2874" i="1"/>
  <c r="Q2874" i="1"/>
  <c r="P2874" i="1"/>
  <c r="O2874" i="1"/>
  <c r="N2874" i="1"/>
  <c r="M2874" i="1"/>
  <c r="L2874" i="1"/>
  <c r="K2874" i="1"/>
  <c r="J2874" i="1"/>
  <c r="I2874" i="1"/>
  <c r="H2874" i="1"/>
  <c r="G2874" i="1"/>
  <c r="F2874" i="1"/>
  <c r="E2874" i="1"/>
  <c r="D2874" i="1"/>
  <c r="C2874" i="1"/>
  <c r="X2873" i="1"/>
  <c r="W2873" i="1"/>
  <c r="V2873" i="1"/>
  <c r="U2873" i="1"/>
  <c r="T2873" i="1"/>
  <c r="S2873" i="1"/>
  <c r="R2873" i="1"/>
  <c r="Q2873" i="1"/>
  <c r="P2873" i="1"/>
  <c r="O2873" i="1"/>
  <c r="N2873" i="1"/>
  <c r="M2873" i="1"/>
  <c r="L2873" i="1"/>
  <c r="K2873" i="1"/>
  <c r="J2873" i="1"/>
  <c r="I2873" i="1"/>
  <c r="H2873" i="1"/>
  <c r="G2873" i="1"/>
  <c r="F2873" i="1"/>
  <c r="E2873" i="1"/>
  <c r="D2873" i="1"/>
  <c r="C2873" i="1"/>
  <c r="X2872" i="1"/>
  <c r="W2872" i="1"/>
  <c r="V2872" i="1"/>
  <c r="U2872" i="1"/>
  <c r="T2872" i="1"/>
  <c r="S2872" i="1"/>
  <c r="R2872" i="1"/>
  <c r="Q2872" i="1"/>
  <c r="P2872" i="1"/>
  <c r="O2872" i="1"/>
  <c r="N2872" i="1"/>
  <c r="M2872" i="1"/>
  <c r="L2872" i="1"/>
  <c r="K2872" i="1"/>
  <c r="J2872" i="1"/>
  <c r="I2872" i="1"/>
  <c r="H2872" i="1"/>
  <c r="G2872" i="1"/>
  <c r="F2872" i="1"/>
  <c r="E2872" i="1"/>
  <c r="D2872" i="1"/>
  <c r="C2872" i="1"/>
  <c r="X2871" i="1"/>
  <c r="W2871" i="1"/>
  <c r="V2871" i="1"/>
  <c r="U2871" i="1"/>
  <c r="T2871" i="1"/>
  <c r="S2871" i="1"/>
  <c r="R2871" i="1"/>
  <c r="Q2871" i="1"/>
  <c r="P2871" i="1"/>
  <c r="O2871" i="1"/>
  <c r="N2871" i="1"/>
  <c r="M2871" i="1"/>
  <c r="L2871" i="1"/>
  <c r="K2871" i="1"/>
  <c r="J2871" i="1"/>
  <c r="I2871" i="1"/>
  <c r="H2871" i="1"/>
  <c r="G2871" i="1"/>
  <c r="F2871" i="1"/>
  <c r="E2871" i="1"/>
  <c r="D2871" i="1"/>
  <c r="C2871" i="1"/>
  <c r="X2870" i="1"/>
  <c r="W2870" i="1"/>
  <c r="V2870" i="1"/>
  <c r="U2870" i="1"/>
  <c r="T2870" i="1"/>
  <c r="S2870" i="1"/>
  <c r="R2870" i="1"/>
  <c r="Q2870" i="1"/>
  <c r="P2870" i="1"/>
  <c r="O2870" i="1"/>
  <c r="N2870" i="1"/>
  <c r="M2870" i="1"/>
  <c r="L2870" i="1"/>
  <c r="K2870" i="1"/>
  <c r="J2870" i="1"/>
  <c r="I2870" i="1"/>
  <c r="H2870" i="1"/>
  <c r="G2870" i="1"/>
  <c r="F2870" i="1"/>
  <c r="E2870" i="1"/>
  <c r="D2870" i="1"/>
  <c r="C2870" i="1"/>
  <c r="X2869" i="1"/>
  <c r="W2869" i="1"/>
  <c r="V2869" i="1"/>
  <c r="U2869" i="1"/>
  <c r="T2869" i="1"/>
  <c r="S2869" i="1"/>
  <c r="R2869" i="1"/>
  <c r="Q2869" i="1"/>
  <c r="P2869" i="1"/>
  <c r="O2869" i="1"/>
  <c r="N2869" i="1"/>
  <c r="M2869" i="1"/>
  <c r="L2869" i="1"/>
  <c r="K2869" i="1"/>
  <c r="J2869" i="1"/>
  <c r="I2869" i="1"/>
  <c r="H2869" i="1"/>
  <c r="G2869" i="1"/>
  <c r="F2869" i="1"/>
  <c r="E2869" i="1"/>
  <c r="D2869" i="1"/>
  <c r="C2869" i="1"/>
  <c r="X2868" i="1"/>
  <c r="W2868" i="1"/>
  <c r="V2868" i="1"/>
  <c r="U2868" i="1"/>
  <c r="T2868" i="1"/>
  <c r="S2868" i="1"/>
  <c r="R2868" i="1"/>
  <c r="Q2868" i="1"/>
  <c r="P2868" i="1"/>
  <c r="O2868" i="1"/>
  <c r="N2868" i="1"/>
  <c r="M2868" i="1"/>
  <c r="L2868" i="1"/>
  <c r="K2868" i="1"/>
  <c r="J2868" i="1"/>
  <c r="I2868" i="1"/>
  <c r="H2868" i="1"/>
  <c r="G2868" i="1"/>
  <c r="F2868" i="1"/>
  <c r="E2868" i="1"/>
  <c r="D2868" i="1"/>
  <c r="C2868" i="1"/>
  <c r="X2867" i="1"/>
  <c r="W2867" i="1"/>
  <c r="V2867" i="1"/>
  <c r="U2867" i="1"/>
  <c r="T2867" i="1"/>
  <c r="S2867" i="1"/>
  <c r="R2867" i="1"/>
  <c r="Q2867" i="1"/>
  <c r="P2867" i="1"/>
  <c r="O2867" i="1"/>
  <c r="N2867" i="1"/>
  <c r="M2867" i="1"/>
  <c r="L2867" i="1"/>
  <c r="K2867" i="1"/>
  <c r="J2867" i="1"/>
  <c r="I2867" i="1"/>
  <c r="H2867" i="1"/>
  <c r="G2867" i="1"/>
  <c r="F2867" i="1"/>
  <c r="E2867" i="1"/>
  <c r="D2867" i="1"/>
  <c r="C2867" i="1"/>
  <c r="X2866" i="1"/>
  <c r="W2866" i="1"/>
  <c r="V2866" i="1"/>
  <c r="U2866" i="1"/>
  <c r="T2866" i="1"/>
  <c r="S2866" i="1"/>
  <c r="R2866" i="1"/>
  <c r="Q2866" i="1"/>
  <c r="P2866" i="1"/>
  <c r="O2866" i="1"/>
  <c r="N2866" i="1"/>
  <c r="M2866" i="1"/>
  <c r="L2866" i="1"/>
  <c r="K2866" i="1"/>
  <c r="J2866" i="1"/>
  <c r="I2866" i="1"/>
  <c r="H2866" i="1"/>
  <c r="G2866" i="1"/>
  <c r="F2866" i="1"/>
  <c r="E2866" i="1"/>
  <c r="D2866" i="1"/>
  <c r="C2866" i="1"/>
  <c r="X2865" i="1"/>
  <c r="W2865" i="1"/>
  <c r="V2865" i="1"/>
  <c r="U2865" i="1"/>
  <c r="T2865" i="1"/>
  <c r="S2865" i="1"/>
  <c r="R2865" i="1"/>
  <c r="Q2865" i="1"/>
  <c r="P2865" i="1"/>
  <c r="O2865" i="1"/>
  <c r="N2865" i="1"/>
  <c r="M2865" i="1"/>
  <c r="L2865" i="1"/>
  <c r="K2865" i="1"/>
  <c r="J2865" i="1"/>
  <c r="I2865" i="1"/>
  <c r="H2865" i="1"/>
  <c r="G2865" i="1"/>
  <c r="F2865" i="1"/>
  <c r="E2865" i="1"/>
  <c r="D2865" i="1"/>
  <c r="C2865" i="1"/>
  <c r="X2864" i="1"/>
  <c r="W2864" i="1"/>
  <c r="V2864" i="1"/>
  <c r="U2864" i="1"/>
  <c r="T2864" i="1"/>
  <c r="S2864" i="1"/>
  <c r="R2864" i="1"/>
  <c r="Q2864" i="1"/>
  <c r="P2864" i="1"/>
  <c r="O2864" i="1"/>
  <c r="N2864" i="1"/>
  <c r="M2864" i="1"/>
  <c r="L2864" i="1"/>
  <c r="K2864" i="1"/>
  <c r="J2864" i="1"/>
  <c r="I2864" i="1"/>
  <c r="H2864" i="1"/>
  <c r="G2864" i="1"/>
  <c r="F2864" i="1"/>
  <c r="E2864" i="1"/>
  <c r="D2864" i="1"/>
  <c r="C2864" i="1"/>
  <c r="X2863" i="1"/>
  <c r="W2863" i="1"/>
  <c r="V2863" i="1"/>
  <c r="U2863" i="1"/>
  <c r="T2863" i="1"/>
  <c r="S2863" i="1"/>
  <c r="R2863" i="1"/>
  <c r="Q2863" i="1"/>
  <c r="P2863" i="1"/>
  <c r="O2863" i="1"/>
  <c r="N2863" i="1"/>
  <c r="M2863" i="1"/>
  <c r="L2863" i="1"/>
  <c r="K2863" i="1"/>
  <c r="J2863" i="1"/>
  <c r="I2863" i="1"/>
  <c r="H2863" i="1"/>
  <c r="G2863" i="1"/>
  <c r="F2863" i="1"/>
  <c r="E2863" i="1"/>
  <c r="D2863" i="1"/>
  <c r="C2863" i="1"/>
  <c r="X2862" i="1"/>
  <c r="W2862" i="1"/>
  <c r="V2862" i="1"/>
  <c r="U2862" i="1"/>
  <c r="T2862" i="1"/>
  <c r="S2862" i="1"/>
  <c r="R2862" i="1"/>
  <c r="Q2862" i="1"/>
  <c r="P2862" i="1"/>
  <c r="O2862" i="1"/>
  <c r="N2862" i="1"/>
  <c r="M2862" i="1"/>
  <c r="L2862" i="1"/>
  <c r="K2862" i="1"/>
  <c r="J2862" i="1"/>
  <c r="I2862" i="1"/>
  <c r="H2862" i="1"/>
  <c r="G2862" i="1"/>
  <c r="F2862" i="1"/>
  <c r="E2862" i="1"/>
  <c r="D2862" i="1"/>
  <c r="C2862" i="1"/>
  <c r="X2861" i="1"/>
  <c r="W2861" i="1"/>
  <c r="V2861" i="1"/>
  <c r="U2861" i="1"/>
  <c r="T2861" i="1"/>
  <c r="S2861" i="1"/>
  <c r="R2861" i="1"/>
  <c r="Q2861" i="1"/>
  <c r="P2861" i="1"/>
  <c r="O2861" i="1"/>
  <c r="N2861" i="1"/>
  <c r="M2861" i="1"/>
  <c r="L2861" i="1"/>
  <c r="K2861" i="1"/>
  <c r="J2861" i="1"/>
  <c r="I2861" i="1"/>
  <c r="H2861" i="1"/>
  <c r="G2861" i="1"/>
  <c r="F2861" i="1"/>
  <c r="E2861" i="1"/>
  <c r="D2861" i="1"/>
  <c r="C2861" i="1"/>
  <c r="X2860" i="1"/>
  <c r="W2860" i="1"/>
  <c r="V2860" i="1"/>
  <c r="U2860" i="1"/>
  <c r="T2860" i="1"/>
  <c r="S2860" i="1"/>
  <c r="R2860" i="1"/>
  <c r="Q2860" i="1"/>
  <c r="P2860" i="1"/>
  <c r="O2860" i="1"/>
  <c r="N2860" i="1"/>
  <c r="M2860" i="1"/>
  <c r="L2860" i="1"/>
  <c r="K2860" i="1"/>
  <c r="J2860" i="1"/>
  <c r="I2860" i="1"/>
  <c r="H2860" i="1"/>
  <c r="G2860" i="1"/>
  <c r="F2860" i="1"/>
  <c r="E2860" i="1"/>
  <c r="D2860" i="1"/>
  <c r="C2860" i="1"/>
  <c r="X2859" i="1"/>
  <c r="W2859" i="1"/>
  <c r="V2859" i="1"/>
  <c r="U2859" i="1"/>
  <c r="T2859" i="1"/>
  <c r="S2859" i="1"/>
  <c r="R2859" i="1"/>
  <c r="Q2859" i="1"/>
  <c r="P2859" i="1"/>
  <c r="O2859" i="1"/>
  <c r="N2859" i="1"/>
  <c r="M2859" i="1"/>
  <c r="L2859" i="1"/>
  <c r="K2859" i="1"/>
  <c r="J2859" i="1"/>
  <c r="I2859" i="1"/>
  <c r="H2859" i="1"/>
  <c r="G2859" i="1"/>
  <c r="F2859" i="1"/>
  <c r="E2859" i="1"/>
  <c r="D2859" i="1"/>
  <c r="C2859" i="1"/>
  <c r="X2858" i="1"/>
  <c r="W2858" i="1"/>
  <c r="V2858" i="1"/>
  <c r="U2858" i="1"/>
  <c r="T2858" i="1"/>
  <c r="S2858" i="1"/>
  <c r="R2858" i="1"/>
  <c r="Q2858" i="1"/>
  <c r="P2858" i="1"/>
  <c r="O2858" i="1"/>
  <c r="N2858" i="1"/>
  <c r="M2858" i="1"/>
  <c r="L2858" i="1"/>
  <c r="K2858" i="1"/>
  <c r="J2858" i="1"/>
  <c r="I2858" i="1"/>
  <c r="H2858" i="1"/>
  <c r="G2858" i="1"/>
  <c r="F2858" i="1"/>
  <c r="E2858" i="1"/>
  <c r="D2858" i="1"/>
  <c r="C2858" i="1"/>
  <c r="X2857" i="1"/>
  <c r="W2857" i="1"/>
  <c r="V2857" i="1"/>
  <c r="U2857" i="1"/>
  <c r="T2857" i="1"/>
  <c r="S2857" i="1"/>
  <c r="R2857" i="1"/>
  <c r="Q2857" i="1"/>
  <c r="P2857" i="1"/>
  <c r="O2857" i="1"/>
  <c r="N2857" i="1"/>
  <c r="M2857" i="1"/>
  <c r="L2857" i="1"/>
  <c r="K2857" i="1"/>
  <c r="J2857" i="1"/>
  <c r="I2857" i="1"/>
  <c r="H2857" i="1"/>
  <c r="G2857" i="1"/>
  <c r="F2857" i="1"/>
  <c r="E2857" i="1"/>
  <c r="D2857" i="1"/>
  <c r="C2857" i="1"/>
  <c r="X2856" i="1"/>
  <c r="W2856" i="1"/>
  <c r="V2856" i="1"/>
  <c r="U2856" i="1"/>
  <c r="T2856" i="1"/>
  <c r="S2856" i="1"/>
  <c r="R2856" i="1"/>
  <c r="Q2856" i="1"/>
  <c r="P2856" i="1"/>
  <c r="O2856" i="1"/>
  <c r="N2856" i="1"/>
  <c r="M2856" i="1"/>
  <c r="L2856" i="1"/>
  <c r="K2856" i="1"/>
  <c r="J2856" i="1"/>
  <c r="I2856" i="1"/>
  <c r="H2856" i="1"/>
  <c r="G2856" i="1"/>
  <c r="F2856" i="1"/>
  <c r="E2856" i="1"/>
  <c r="D2856" i="1"/>
  <c r="C2856" i="1"/>
  <c r="X2855" i="1"/>
  <c r="W2855" i="1"/>
  <c r="V2855" i="1"/>
  <c r="U2855" i="1"/>
  <c r="T2855" i="1"/>
  <c r="S2855" i="1"/>
  <c r="R2855" i="1"/>
  <c r="Q2855" i="1"/>
  <c r="P2855" i="1"/>
  <c r="O2855" i="1"/>
  <c r="N2855" i="1"/>
  <c r="M2855" i="1"/>
  <c r="L2855" i="1"/>
  <c r="K2855" i="1"/>
  <c r="J2855" i="1"/>
  <c r="I2855" i="1"/>
  <c r="H2855" i="1"/>
  <c r="G2855" i="1"/>
  <c r="F2855" i="1"/>
  <c r="E2855" i="1"/>
  <c r="D2855" i="1"/>
  <c r="C2855" i="1"/>
  <c r="X2854" i="1"/>
  <c r="W2854" i="1"/>
  <c r="V2854" i="1"/>
  <c r="U2854" i="1"/>
  <c r="T2854" i="1"/>
  <c r="S2854" i="1"/>
  <c r="R2854" i="1"/>
  <c r="Q2854" i="1"/>
  <c r="P2854" i="1"/>
  <c r="O2854" i="1"/>
  <c r="N2854" i="1"/>
  <c r="M2854" i="1"/>
  <c r="L2854" i="1"/>
  <c r="K2854" i="1"/>
  <c r="J2854" i="1"/>
  <c r="I2854" i="1"/>
  <c r="H2854" i="1"/>
  <c r="G2854" i="1"/>
  <c r="F2854" i="1"/>
  <c r="E2854" i="1"/>
  <c r="D2854" i="1"/>
  <c r="C2854" i="1"/>
  <c r="X2853" i="1"/>
  <c r="W2853" i="1"/>
  <c r="V2853" i="1"/>
  <c r="U2853" i="1"/>
  <c r="T2853" i="1"/>
  <c r="S2853" i="1"/>
  <c r="R2853" i="1"/>
  <c r="Q2853" i="1"/>
  <c r="P2853" i="1"/>
  <c r="O2853" i="1"/>
  <c r="N2853" i="1"/>
  <c r="M2853" i="1"/>
  <c r="L2853" i="1"/>
  <c r="K2853" i="1"/>
  <c r="J2853" i="1"/>
  <c r="I2853" i="1"/>
  <c r="H2853" i="1"/>
  <c r="G2853" i="1"/>
  <c r="F2853" i="1"/>
  <c r="E2853" i="1"/>
  <c r="D2853" i="1"/>
  <c r="C2853" i="1"/>
  <c r="X2852" i="1"/>
  <c r="W2852" i="1"/>
  <c r="V2852" i="1"/>
  <c r="U2852" i="1"/>
  <c r="T2852" i="1"/>
  <c r="S2852" i="1"/>
  <c r="R2852" i="1"/>
  <c r="Q2852" i="1"/>
  <c r="P2852" i="1"/>
  <c r="O2852" i="1"/>
  <c r="N2852" i="1"/>
  <c r="M2852" i="1"/>
  <c r="L2852" i="1"/>
  <c r="K2852" i="1"/>
  <c r="J2852" i="1"/>
  <c r="I2852" i="1"/>
  <c r="H2852" i="1"/>
  <c r="G2852" i="1"/>
  <c r="F2852" i="1"/>
  <c r="E2852" i="1"/>
  <c r="D2852" i="1"/>
  <c r="C2852" i="1"/>
  <c r="X2851" i="1"/>
  <c r="W2851" i="1"/>
  <c r="V2851" i="1"/>
  <c r="U2851" i="1"/>
  <c r="T2851" i="1"/>
  <c r="S2851" i="1"/>
  <c r="R2851" i="1"/>
  <c r="Q2851" i="1"/>
  <c r="P2851" i="1"/>
  <c r="O2851" i="1"/>
  <c r="N2851" i="1"/>
  <c r="M2851" i="1"/>
  <c r="L2851" i="1"/>
  <c r="K2851" i="1"/>
  <c r="J2851" i="1"/>
  <c r="I2851" i="1"/>
  <c r="H2851" i="1"/>
  <c r="G2851" i="1"/>
  <c r="F2851" i="1"/>
  <c r="E2851" i="1"/>
  <c r="D2851" i="1"/>
  <c r="C2851" i="1"/>
  <c r="X2850" i="1"/>
  <c r="W2850" i="1"/>
  <c r="V2850" i="1"/>
  <c r="U2850" i="1"/>
  <c r="T2850" i="1"/>
  <c r="S2850" i="1"/>
  <c r="R2850" i="1"/>
  <c r="Q2850" i="1"/>
  <c r="P2850" i="1"/>
  <c r="O2850" i="1"/>
  <c r="N2850" i="1"/>
  <c r="M2850" i="1"/>
  <c r="L2850" i="1"/>
  <c r="K2850" i="1"/>
  <c r="J2850" i="1"/>
  <c r="I2850" i="1"/>
  <c r="H2850" i="1"/>
  <c r="G2850" i="1"/>
  <c r="F2850" i="1"/>
  <c r="E2850" i="1"/>
  <c r="D2850" i="1"/>
  <c r="C2850" i="1"/>
  <c r="X2849" i="1"/>
  <c r="W2849" i="1"/>
  <c r="V2849" i="1"/>
  <c r="U2849" i="1"/>
  <c r="T2849" i="1"/>
  <c r="S2849" i="1"/>
  <c r="R2849" i="1"/>
  <c r="Q2849" i="1"/>
  <c r="P2849" i="1"/>
  <c r="O2849" i="1"/>
  <c r="N2849" i="1"/>
  <c r="M2849" i="1"/>
  <c r="L2849" i="1"/>
  <c r="K2849" i="1"/>
  <c r="J2849" i="1"/>
  <c r="I2849" i="1"/>
  <c r="H2849" i="1"/>
  <c r="G2849" i="1"/>
  <c r="F2849" i="1"/>
  <c r="E2849" i="1"/>
  <c r="D2849" i="1"/>
  <c r="C2849" i="1"/>
  <c r="X2848" i="1"/>
  <c r="W2848" i="1"/>
  <c r="V2848" i="1"/>
  <c r="U2848" i="1"/>
  <c r="T2848" i="1"/>
  <c r="S2848" i="1"/>
  <c r="R2848" i="1"/>
  <c r="Q2848" i="1"/>
  <c r="P2848" i="1"/>
  <c r="O2848" i="1"/>
  <c r="N2848" i="1"/>
  <c r="M2848" i="1"/>
  <c r="L2848" i="1"/>
  <c r="K2848" i="1"/>
  <c r="J2848" i="1"/>
  <c r="I2848" i="1"/>
  <c r="H2848" i="1"/>
  <c r="G2848" i="1"/>
  <c r="F2848" i="1"/>
  <c r="E2848" i="1"/>
  <c r="D2848" i="1"/>
  <c r="C2848" i="1"/>
  <c r="X2847" i="1"/>
  <c r="W2847" i="1"/>
  <c r="V2847" i="1"/>
  <c r="U2847" i="1"/>
  <c r="T2847" i="1"/>
  <c r="S2847" i="1"/>
  <c r="R2847" i="1"/>
  <c r="Q2847" i="1"/>
  <c r="P2847" i="1"/>
  <c r="O2847" i="1"/>
  <c r="N2847" i="1"/>
  <c r="M2847" i="1"/>
  <c r="L2847" i="1"/>
  <c r="K2847" i="1"/>
  <c r="J2847" i="1"/>
  <c r="I2847" i="1"/>
  <c r="H2847" i="1"/>
  <c r="G2847" i="1"/>
  <c r="F2847" i="1"/>
  <c r="E2847" i="1"/>
  <c r="D2847" i="1"/>
  <c r="C2847" i="1"/>
  <c r="X2846" i="1"/>
  <c r="W2846" i="1"/>
  <c r="V2846" i="1"/>
  <c r="U2846" i="1"/>
  <c r="T2846" i="1"/>
  <c r="S2846" i="1"/>
  <c r="R2846" i="1"/>
  <c r="Q2846" i="1"/>
  <c r="P2846" i="1"/>
  <c r="O2846" i="1"/>
  <c r="N2846" i="1"/>
  <c r="M2846" i="1"/>
  <c r="L2846" i="1"/>
  <c r="K2846" i="1"/>
  <c r="J2846" i="1"/>
  <c r="I2846" i="1"/>
  <c r="H2846" i="1"/>
  <c r="G2846" i="1"/>
  <c r="F2846" i="1"/>
  <c r="E2846" i="1"/>
  <c r="D2846" i="1"/>
  <c r="C2846" i="1"/>
  <c r="X2845" i="1"/>
  <c r="W2845" i="1"/>
  <c r="V2845" i="1"/>
  <c r="U2845" i="1"/>
  <c r="T2845" i="1"/>
  <c r="S2845" i="1"/>
  <c r="R2845" i="1"/>
  <c r="Q2845" i="1"/>
  <c r="P2845" i="1"/>
  <c r="O2845" i="1"/>
  <c r="N2845" i="1"/>
  <c r="M2845" i="1"/>
  <c r="L2845" i="1"/>
  <c r="K2845" i="1"/>
  <c r="J2845" i="1"/>
  <c r="I2845" i="1"/>
  <c r="H2845" i="1"/>
  <c r="G2845" i="1"/>
  <c r="F2845" i="1"/>
  <c r="E2845" i="1"/>
  <c r="D2845" i="1"/>
  <c r="C2845" i="1"/>
  <c r="X2844" i="1"/>
  <c r="W2844" i="1"/>
  <c r="V2844" i="1"/>
  <c r="U2844" i="1"/>
  <c r="T2844" i="1"/>
  <c r="S2844" i="1"/>
  <c r="R2844" i="1"/>
  <c r="Q2844" i="1"/>
  <c r="P2844" i="1"/>
  <c r="O2844" i="1"/>
  <c r="N2844" i="1"/>
  <c r="M2844" i="1"/>
  <c r="L2844" i="1"/>
  <c r="K2844" i="1"/>
  <c r="J2844" i="1"/>
  <c r="I2844" i="1"/>
  <c r="H2844" i="1"/>
  <c r="G2844" i="1"/>
  <c r="F2844" i="1"/>
  <c r="E2844" i="1"/>
  <c r="D2844" i="1"/>
  <c r="C2844" i="1"/>
  <c r="X2843" i="1"/>
  <c r="W2843" i="1"/>
  <c r="V2843" i="1"/>
  <c r="U2843" i="1"/>
  <c r="T2843" i="1"/>
  <c r="S2843" i="1"/>
  <c r="R2843" i="1"/>
  <c r="Q2843" i="1"/>
  <c r="P2843" i="1"/>
  <c r="O2843" i="1"/>
  <c r="N2843" i="1"/>
  <c r="M2843" i="1"/>
  <c r="L2843" i="1"/>
  <c r="K2843" i="1"/>
  <c r="J2843" i="1"/>
  <c r="I2843" i="1"/>
  <c r="H2843" i="1"/>
  <c r="G2843" i="1"/>
  <c r="F2843" i="1"/>
  <c r="E2843" i="1"/>
  <c r="D2843" i="1"/>
  <c r="C2843" i="1"/>
  <c r="X2842" i="1"/>
  <c r="W2842" i="1"/>
  <c r="V2842" i="1"/>
  <c r="U2842" i="1"/>
  <c r="T2842" i="1"/>
  <c r="S2842" i="1"/>
  <c r="R2842" i="1"/>
  <c r="Q2842" i="1"/>
  <c r="P2842" i="1"/>
  <c r="O2842" i="1"/>
  <c r="N2842" i="1"/>
  <c r="M2842" i="1"/>
  <c r="L2842" i="1"/>
  <c r="K2842" i="1"/>
  <c r="J2842" i="1"/>
  <c r="I2842" i="1"/>
  <c r="H2842" i="1"/>
  <c r="G2842" i="1"/>
  <c r="F2842" i="1"/>
  <c r="E2842" i="1"/>
  <c r="D2842" i="1"/>
  <c r="C2842" i="1"/>
  <c r="X2841" i="1"/>
  <c r="W2841" i="1"/>
  <c r="V2841" i="1"/>
  <c r="U2841" i="1"/>
  <c r="T2841" i="1"/>
  <c r="S2841" i="1"/>
  <c r="R2841" i="1"/>
  <c r="Q2841" i="1"/>
  <c r="P2841" i="1"/>
  <c r="O2841" i="1"/>
  <c r="N2841" i="1"/>
  <c r="M2841" i="1"/>
  <c r="L2841" i="1"/>
  <c r="K2841" i="1"/>
  <c r="J2841" i="1"/>
  <c r="I2841" i="1"/>
  <c r="H2841" i="1"/>
  <c r="G2841" i="1"/>
  <c r="F2841" i="1"/>
  <c r="E2841" i="1"/>
  <c r="D2841" i="1"/>
  <c r="C2841" i="1"/>
  <c r="X2840" i="1"/>
  <c r="W2840" i="1"/>
  <c r="V2840" i="1"/>
  <c r="U2840" i="1"/>
  <c r="T2840" i="1"/>
  <c r="S2840" i="1"/>
  <c r="R2840" i="1"/>
  <c r="Q2840" i="1"/>
  <c r="P2840" i="1"/>
  <c r="O2840" i="1"/>
  <c r="N2840" i="1"/>
  <c r="M2840" i="1"/>
  <c r="L2840" i="1"/>
  <c r="K2840" i="1"/>
  <c r="J2840" i="1"/>
  <c r="I2840" i="1"/>
  <c r="H2840" i="1"/>
  <c r="G2840" i="1"/>
  <c r="F2840" i="1"/>
  <c r="E2840" i="1"/>
  <c r="D2840" i="1"/>
  <c r="C2840" i="1"/>
  <c r="X2839" i="1"/>
  <c r="W2839" i="1"/>
  <c r="V2839" i="1"/>
  <c r="U2839" i="1"/>
  <c r="T2839" i="1"/>
  <c r="S2839" i="1"/>
  <c r="R2839" i="1"/>
  <c r="Q2839" i="1"/>
  <c r="P2839" i="1"/>
  <c r="O2839" i="1"/>
  <c r="N2839" i="1"/>
  <c r="M2839" i="1"/>
  <c r="L2839" i="1"/>
  <c r="K2839" i="1"/>
  <c r="J2839" i="1"/>
  <c r="I2839" i="1"/>
  <c r="H2839" i="1"/>
  <c r="G2839" i="1"/>
  <c r="F2839" i="1"/>
  <c r="E2839" i="1"/>
  <c r="D2839" i="1"/>
  <c r="C2839" i="1"/>
  <c r="X2838" i="1"/>
  <c r="W2838" i="1"/>
  <c r="V2838" i="1"/>
  <c r="U2838" i="1"/>
  <c r="T2838" i="1"/>
  <c r="S2838" i="1"/>
  <c r="R2838" i="1"/>
  <c r="Q2838" i="1"/>
  <c r="P2838" i="1"/>
  <c r="O2838" i="1"/>
  <c r="N2838" i="1"/>
  <c r="M2838" i="1"/>
  <c r="L2838" i="1"/>
  <c r="K2838" i="1"/>
  <c r="J2838" i="1"/>
  <c r="I2838" i="1"/>
  <c r="H2838" i="1"/>
  <c r="G2838" i="1"/>
  <c r="F2838" i="1"/>
  <c r="E2838" i="1"/>
  <c r="D2838" i="1"/>
  <c r="C2838" i="1"/>
  <c r="X2837" i="1"/>
  <c r="W2837" i="1"/>
  <c r="V2837" i="1"/>
  <c r="U2837" i="1"/>
  <c r="T2837" i="1"/>
  <c r="S2837" i="1"/>
  <c r="R2837" i="1"/>
  <c r="Q2837" i="1"/>
  <c r="P2837" i="1"/>
  <c r="O2837" i="1"/>
  <c r="N2837" i="1"/>
  <c r="M2837" i="1"/>
  <c r="L2837" i="1"/>
  <c r="K2837" i="1"/>
  <c r="J2837" i="1"/>
  <c r="I2837" i="1"/>
  <c r="H2837" i="1"/>
  <c r="G2837" i="1"/>
  <c r="F2837" i="1"/>
  <c r="E2837" i="1"/>
  <c r="D2837" i="1"/>
  <c r="C2837" i="1"/>
  <c r="X2836" i="1"/>
  <c r="W2836" i="1"/>
  <c r="V2836" i="1"/>
  <c r="U2836" i="1"/>
  <c r="T2836" i="1"/>
  <c r="S2836" i="1"/>
  <c r="R2836" i="1"/>
  <c r="Q2836" i="1"/>
  <c r="P2836" i="1"/>
  <c r="O2836" i="1"/>
  <c r="N2836" i="1"/>
  <c r="M2836" i="1"/>
  <c r="L2836" i="1"/>
  <c r="K2836" i="1"/>
  <c r="J2836" i="1"/>
  <c r="I2836" i="1"/>
  <c r="H2836" i="1"/>
  <c r="G2836" i="1"/>
  <c r="F2836" i="1"/>
  <c r="E2836" i="1"/>
  <c r="D2836" i="1"/>
  <c r="C2836" i="1"/>
  <c r="X2835" i="1"/>
  <c r="W2835" i="1"/>
  <c r="V2835" i="1"/>
  <c r="U2835" i="1"/>
  <c r="T2835" i="1"/>
  <c r="S2835" i="1"/>
  <c r="R2835" i="1"/>
  <c r="Q2835" i="1"/>
  <c r="P2835" i="1"/>
  <c r="O2835" i="1"/>
  <c r="N2835" i="1"/>
  <c r="M2835" i="1"/>
  <c r="L2835" i="1"/>
  <c r="K2835" i="1"/>
  <c r="J2835" i="1"/>
  <c r="I2835" i="1"/>
  <c r="H2835" i="1"/>
  <c r="G2835" i="1"/>
  <c r="F2835" i="1"/>
  <c r="E2835" i="1"/>
  <c r="D2835" i="1"/>
  <c r="C2835" i="1"/>
  <c r="X2834" i="1"/>
  <c r="W2834" i="1"/>
  <c r="V2834" i="1"/>
  <c r="U2834" i="1"/>
  <c r="T2834" i="1"/>
  <c r="S2834" i="1"/>
  <c r="R2834" i="1"/>
  <c r="Q2834" i="1"/>
  <c r="P2834" i="1"/>
  <c r="O2834" i="1"/>
  <c r="N2834" i="1"/>
  <c r="M2834" i="1"/>
  <c r="L2834" i="1"/>
  <c r="K2834" i="1"/>
  <c r="J2834" i="1"/>
  <c r="I2834" i="1"/>
  <c r="H2834" i="1"/>
  <c r="G2834" i="1"/>
  <c r="F2834" i="1"/>
  <c r="E2834" i="1"/>
  <c r="D2834" i="1"/>
  <c r="C2834" i="1"/>
  <c r="X2833" i="1"/>
  <c r="W2833" i="1"/>
  <c r="V2833" i="1"/>
  <c r="U2833" i="1"/>
  <c r="T2833" i="1"/>
  <c r="S2833" i="1"/>
  <c r="R2833" i="1"/>
  <c r="Q2833" i="1"/>
  <c r="P2833" i="1"/>
  <c r="O2833" i="1"/>
  <c r="N2833" i="1"/>
  <c r="M2833" i="1"/>
  <c r="L2833" i="1"/>
  <c r="K2833" i="1"/>
  <c r="J2833" i="1"/>
  <c r="I2833" i="1"/>
  <c r="H2833" i="1"/>
  <c r="G2833" i="1"/>
  <c r="F2833" i="1"/>
  <c r="E2833" i="1"/>
  <c r="D2833" i="1"/>
  <c r="C2833" i="1"/>
  <c r="X2832" i="1"/>
  <c r="W2832" i="1"/>
  <c r="V2832" i="1"/>
  <c r="U2832" i="1"/>
  <c r="T2832" i="1"/>
  <c r="S2832" i="1"/>
  <c r="R2832" i="1"/>
  <c r="Q2832" i="1"/>
  <c r="P2832" i="1"/>
  <c r="O2832" i="1"/>
  <c r="N2832" i="1"/>
  <c r="M2832" i="1"/>
  <c r="L2832" i="1"/>
  <c r="K2832" i="1"/>
  <c r="J2832" i="1"/>
  <c r="I2832" i="1"/>
  <c r="H2832" i="1"/>
  <c r="G2832" i="1"/>
  <c r="F2832" i="1"/>
  <c r="E2832" i="1"/>
  <c r="D2832" i="1"/>
  <c r="C2832" i="1"/>
  <c r="X2831" i="1"/>
  <c r="W2831" i="1"/>
  <c r="V2831" i="1"/>
  <c r="U2831" i="1"/>
  <c r="T2831" i="1"/>
  <c r="S2831" i="1"/>
  <c r="R2831" i="1"/>
  <c r="Q2831" i="1"/>
  <c r="P2831" i="1"/>
  <c r="O2831" i="1"/>
  <c r="N2831" i="1"/>
  <c r="M2831" i="1"/>
  <c r="L2831" i="1"/>
  <c r="K2831" i="1"/>
  <c r="J2831" i="1"/>
  <c r="I2831" i="1"/>
  <c r="H2831" i="1"/>
  <c r="G2831" i="1"/>
  <c r="F2831" i="1"/>
  <c r="E2831" i="1"/>
  <c r="D2831" i="1"/>
  <c r="C2831" i="1"/>
  <c r="X2830" i="1"/>
  <c r="W2830" i="1"/>
  <c r="V2830" i="1"/>
  <c r="U2830" i="1"/>
  <c r="T2830" i="1"/>
  <c r="S2830" i="1"/>
  <c r="R2830" i="1"/>
  <c r="Q2830" i="1"/>
  <c r="P2830" i="1"/>
  <c r="O2830" i="1"/>
  <c r="N2830" i="1"/>
  <c r="M2830" i="1"/>
  <c r="L2830" i="1"/>
  <c r="K2830" i="1"/>
  <c r="J2830" i="1"/>
  <c r="I2830" i="1"/>
  <c r="H2830" i="1"/>
  <c r="G2830" i="1"/>
  <c r="F2830" i="1"/>
  <c r="E2830" i="1"/>
  <c r="D2830" i="1"/>
  <c r="C2830" i="1"/>
  <c r="X2829" i="1"/>
  <c r="W2829" i="1"/>
  <c r="V2829" i="1"/>
  <c r="U2829" i="1"/>
  <c r="T2829" i="1"/>
  <c r="S2829" i="1"/>
  <c r="R2829" i="1"/>
  <c r="Q2829" i="1"/>
  <c r="P2829" i="1"/>
  <c r="O2829" i="1"/>
  <c r="N2829" i="1"/>
  <c r="M2829" i="1"/>
  <c r="L2829" i="1"/>
  <c r="K2829" i="1"/>
  <c r="J2829" i="1"/>
  <c r="I2829" i="1"/>
  <c r="H2829" i="1"/>
  <c r="G2829" i="1"/>
  <c r="F2829" i="1"/>
  <c r="E2829" i="1"/>
  <c r="D2829" i="1"/>
  <c r="C2829" i="1"/>
  <c r="X2828" i="1"/>
  <c r="W2828" i="1"/>
  <c r="V2828" i="1"/>
  <c r="U2828" i="1"/>
  <c r="T2828" i="1"/>
  <c r="S2828" i="1"/>
  <c r="R2828" i="1"/>
  <c r="Q2828" i="1"/>
  <c r="P2828" i="1"/>
  <c r="O2828" i="1"/>
  <c r="N2828" i="1"/>
  <c r="M2828" i="1"/>
  <c r="L2828" i="1"/>
  <c r="K2828" i="1"/>
  <c r="J2828" i="1"/>
  <c r="I2828" i="1"/>
  <c r="H2828" i="1"/>
  <c r="G2828" i="1"/>
  <c r="F2828" i="1"/>
  <c r="E2828" i="1"/>
  <c r="D2828" i="1"/>
  <c r="C2828" i="1"/>
  <c r="X2827" i="1"/>
  <c r="W2827" i="1"/>
  <c r="V2827" i="1"/>
  <c r="U2827" i="1"/>
  <c r="T2827" i="1"/>
  <c r="S2827" i="1"/>
  <c r="R2827" i="1"/>
  <c r="Q2827" i="1"/>
  <c r="P2827" i="1"/>
  <c r="O2827" i="1"/>
  <c r="N2827" i="1"/>
  <c r="M2827" i="1"/>
  <c r="L2827" i="1"/>
  <c r="K2827" i="1"/>
  <c r="J2827" i="1"/>
  <c r="I2827" i="1"/>
  <c r="H2827" i="1"/>
  <c r="G2827" i="1"/>
  <c r="F2827" i="1"/>
  <c r="E2827" i="1"/>
  <c r="D2827" i="1"/>
  <c r="C2827" i="1"/>
  <c r="X2826" i="1"/>
  <c r="W2826" i="1"/>
  <c r="V2826" i="1"/>
  <c r="U2826" i="1"/>
  <c r="T2826" i="1"/>
  <c r="S2826" i="1"/>
  <c r="R2826" i="1"/>
  <c r="Q2826" i="1"/>
  <c r="P2826" i="1"/>
  <c r="O2826" i="1"/>
  <c r="N2826" i="1"/>
  <c r="M2826" i="1"/>
  <c r="L2826" i="1"/>
  <c r="K2826" i="1"/>
  <c r="J2826" i="1"/>
  <c r="I2826" i="1"/>
  <c r="H2826" i="1"/>
  <c r="G2826" i="1"/>
  <c r="F2826" i="1"/>
  <c r="E2826" i="1"/>
  <c r="D2826" i="1"/>
  <c r="C2826" i="1"/>
  <c r="X2825" i="1"/>
  <c r="W2825" i="1"/>
  <c r="V2825" i="1"/>
  <c r="U2825" i="1"/>
  <c r="T2825" i="1"/>
  <c r="S2825" i="1"/>
  <c r="R2825" i="1"/>
  <c r="Q2825" i="1"/>
  <c r="P2825" i="1"/>
  <c r="O2825" i="1"/>
  <c r="N2825" i="1"/>
  <c r="M2825" i="1"/>
  <c r="L2825" i="1"/>
  <c r="K2825" i="1"/>
  <c r="J2825" i="1"/>
  <c r="I2825" i="1"/>
  <c r="H2825" i="1"/>
  <c r="G2825" i="1"/>
  <c r="F2825" i="1"/>
  <c r="E2825" i="1"/>
  <c r="D2825" i="1"/>
  <c r="C2825" i="1"/>
  <c r="X2824" i="1"/>
  <c r="W2824" i="1"/>
  <c r="V2824" i="1"/>
  <c r="U2824" i="1"/>
  <c r="T2824" i="1"/>
  <c r="S2824" i="1"/>
  <c r="R2824" i="1"/>
  <c r="Q2824" i="1"/>
  <c r="P2824" i="1"/>
  <c r="O2824" i="1"/>
  <c r="N2824" i="1"/>
  <c r="M2824" i="1"/>
  <c r="L2824" i="1"/>
  <c r="K2824" i="1"/>
  <c r="J2824" i="1"/>
  <c r="I2824" i="1"/>
  <c r="H2824" i="1"/>
  <c r="G2824" i="1"/>
  <c r="F2824" i="1"/>
  <c r="E2824" i="1"/>
  <c r="D2824" i="1"/>
  <c r="C2824" i="1"/>
  <c r="X2823" i="1"/>
  <c r="W2823" i="1"/>
  <c r="V2823" i="1"/>
  <c r="U2823" i="1"/>
  <c r="T2823" i="1"/>
  <c r="S2823" i="1"/>
  <c r="R2823" i="1"/>
  <c r="Q2823" i="1"/>
  <c r="P2823" i="1"/>
  <c r="O2823" i="1"/>
  <c r="N2823" i="1"/>
  <c r="M2823" i="1"/>
  <c r="L2823" i="1"/>
  <c r="K2823" i="1"/>
  <c r="J2823" i="1"/>
  <c r="I2823" i="1"/>
  <c r="H2823" i="1"/>
  <c r="G2823" i="1"/>
  <c r="F2823" i="1"/>
  <c r="E2823" i="1"/>
  <c r="D2823" i="1"/>
  <c r="C2823" i="1"/>
  <c r="X2822" i="1"/>
  <c r="W2822" i="1"/>
  <c r="V2822" i="1"/>
  <c r="U2822" i="1"/>
  <c r="T2822" i="1"/>
  <c r="S2822" i="1"/>
  <c r="R2822" i="1"/>
  <c r="Q2822" i="1"/>
  <c r="P2822" i="1"/>
  <c r="O2822" i="1"/>
  <c r="N2822" i="1"/>
  <c r="M2822" i="1"/>
  <c r="L2822" i="1"/>
  <c r="K2822" i="1"/>
  <c r="J2822" i="1"/>
  <c r="I2822" i="1"/>
  <c r="H2822" i="1"/>
  <c r="G2822" i="1"/>
  <c r="F2822" i="1"/>
  <c r="E2822" i="1"/>
  <c r="D2822" i="1"/>
  <c r="C2822" i="1"/>
  <c r="X2821" i="1"/>
  <c r="W2821" i="1"/>
  <c r="V2821" i="1"/>
  <c r="U2821" i="1"/>
  <c r="T2821" i="1"/>
  <c r="S2821" i="1"/>
  <c r="R2821" i="1"/>
  <c r="Q2821" i="1"/>
  <c r="P2821" i="1"/>
  <c r="O2821" i="1"/>
  <c r="N2821" i="1"/>
  <c r="M2821" i="1"/>
  <c r="L2821" i="1"/>
  <c r="K2821" i="1"/>
  <c r="J2821" i="1"/>
  <c r="I2821" i="1"/>
  <c r="H2821" i="1"/>
  <c r="G2821" i="1"/>
  <c r="F2821" i="1"/>
  <c r="E2821" i="1"/>
  <c r="D2821" i="1"/>
  <c r="C2821" i="1"/>
  <c r="X2820" i="1"/>
  <c r="W2820" i="1"/>
  <c r="V2820" i="1"/>
  <c r="U2820" i="1"/>
  <c r="T2820" i="1"/>
  <c r="S2820" i="1"/>
  <c r="R2820" i="1"/>
  <c r="Q2820" i="1"/>
  <c r="P2820" i="1"/>
  <c r="O2820" i="1"/>
  <c r="N2820" i="1"/>
  <c r="M2820" i="1"/>
  <c r="L2820" i="1"/>
  <c r="K2820" i="1"/>
  <c r="J2820" i="1"/>
  <c r="I2820" i="1"/>
  <c r="H2820" i="1"/>
  <c r="G2820" i="1"/>
  <c r="F2820" i="1"/>
  <c r="E2820" i="1"/>
  <c r="D2820" i="1"/>
  <c r="C2820" i="1"/>
  <c r="X2819" i="1"/>
  <c r="W2819" i="1"/>
  <c r="V2819" i="1"/>
  <c r="U2819" i="1"/>
  <c r="T2819" i="1"/>
  <c r="S2819" i="1"/>
  <c r="R2819" i="1"/>
  <c r="Q2819" i="1"/>
  <c r="P2819" i="1"/>
  <c r="O2819" i="1"/>
  <c r="N2819" i="1"/>
  <c r="M2819" i="1"/>
  <c r="L2819" i="1"/>
  <c r="K2819" i="1"/>
  <c r="J2819" i="1"/>
  <c r="I2819" i="1"/>
  <c r="H2819" i="1"/>
  <c r="G2819" i="1"/>
  <c r="F2819" i="1"/>
  <c r="E2819" i="1"/>
  <c r="D2819" i="1"/>
  <c r="C2819" i="1"/>
  <c r="X2818" i="1"/>
  <c r="W2818" i="1"/>
  <c r="V2818" i="1"/>
  <c r="U2818" i="1"/>
  <c r="T2818" i="1"/>
  <c r="S2818" i="1"/>
  <c r="R2818" i="1"/>
  <c r="Q2818" i="1"/>
  <c r="P2818" i="1"/>
  <c r="O2818" i="1"/>
  <c r="N2818" i="1"/>
  <c r="M2818" i="1"/>
  <c r="L2818" i="1"/>
  <c r="K2818" i="1"/>
  <c r="J2818" i="1"/>
  <c r="I2818" i="1"/>
  <c r="H2818" i="1"/>
  <c r="G2818" i="1"/>
  <c r="F2818" i="1"/>
  <c r="E2818" i="1"/>
  <c r="D2818" i="1"/>
  <c r="C2818" i="1"/>
  <c r="X2817" i="1"/>
  <c r="W2817" i="1"/>
  <c r="V2817" i="1"/>
  <c r="U2817" i="1"/>
  <c r="T2817" i="1"/>
  <c r="S2817" i="1"/>
  <c r="R2817" i="1"/>
  <c r="Q2817" i="1"/>
  <c r="P2817" i="1"/>
  <c r="O2817" i="1"/>
  <c r="N2817" i="1"/>
  <c r="M2817" i="1"/>
  <c r="L2817" i="1"/>
  <c r="K2817" i="1"/>
  <c r="J2817" i="1"/>
  <c r="I2817" i="1"/>
  <c r="H2817" i="1"/>
  <c r="G2817" i="1"/>
  <c r="F2817" i="1"/>
  <c r="E2817" i="1"/>
  <c r="D2817" i="1"/>
  <c r="C2817" i="1"/>
  <c r="X2816" i="1"/>
  <c r="W2816" i="1"/>
  <c r="V2816" i="1"/>
  <c r="U2816" i="1"/>
  <c r="T2816" i="1"/>
  <c r="S2816" i="1"/>
  <c r="R2816" i="1"/>
  <c r="Q2816" i="1"/>
  <c r="P2816" i="1"/>
  <c r="O2816" i="1"/>
  <c r="N2816" i="1"/>
  <c r="M2816" i="1"/>
  <c r="L2816" i="1"/>
  <c r="K2816" i="1"/>
  <c r="J2816" i="1"/>
  <c r="I2816" i="1"/>
  <c r="H2816" i="1"/>
  <c r="G2816" i="1"/>
  <c r="F2816" i="1"/>
  <c r="E2816" i="1"/>
  <c r="D2816" i="1"/>
  <c r="C2816" i="1"/>
  <c r="X2815" i="1"/>
  <c r="W2815" i="1"/>
  <c r="V2815" i="1"/>
  <c r="U2815" i="1"/>
  <c r="T2815" i="1"/>
  <c r="S2815" i="1"/>
  <c r="R2815" i="1"/>
  <c r="Q2815" i="1"/>
  <c r="P2815" i="1"/>
  <c r="O2815" i="1"/>
  <c r="N2815" i="1"/>
  <c r="M2815" i="1"/>
  <c r="L2815" i="1"/>
  <c r="K2815" i="1"/>
  <c r="J2815" i="1"/>
  <c r="I2815" i="1"/>
  <c r="H2815" i="1"/>
  <c r="G2815" i="1"/>
  <c r="F2815" i="1"/>
  <c r="E2815" i="1"/>
  <c r="D2815" i="1"/>
  <c r="C2815" i="1"/>
  <c r="X2814" i="1"/>
  <c r="W2814" i="1"/>
  <c r="V2814" i="1"/>
  <c r="U2814" i="1"/>
  <c r="T2814" i="1"/>
  <c r="S2814" i="1"/>
  <c r="R2814" i="1"/>
  <c r="Q2814" i="1"/>
  <c r="P2814" i="1"/>
  <c r="O2814" i="1"/>
  <c r="N2814" i="1"/>
  <c r="M2814" i="1"/>
  <c r="L2814" i="1"/>
  <c r="K2814" i="1"/>
  <c r="J2814" i="1"/>
  <c r="I2814" i="1"/>
  <c r="H2814" i="1"/>
  <c r="G2814" i="1"/>
  <c r="F2814" i="1"/>
  <c r="E2814" i="1"/>
  <c r="D2814" i="1"/>
  <c r="C2814" i="1"/>
  <c r="X2813" i="1"/>
  <c r="W2813" i="1"/>
  <c r="V2813" i="1"/>
  <c r="U2813" i="1"/>
  <c r="T2813" i="1"/>
  <c r="S2813" i="1"/>
  <c r="R2813" i="1"/>
  <c r="Q2813" i="1"/>
  <c r="P2813" i="1"/>
  <c r="O2813" i="1"/>
  <c r="N2813" i="1"/>
  <c r="M2813" i="1"/>
  <c r="L2813" i="1"/>
  <c r="K2813" i="1"/>
  <c r="J2813" i="1"/>
  <c r="I2813" i="1"/>
  <c r="H2813" i="1"/>
  <c r="G2813" i="1"/>
  <c r="F2813" i="1"/>
  <c r="E2813" i="1"/>
  <c r="D2813" i="1"/>
  <c r="C2813" i="1"/>
  <c r="X2812" i="1"/>
  <c r="W2812" i="1"/>
  <c r="V2812" i="1"/>
  <c r="U2812" i="1"/>
  <c r="T2812" i="1"/>
  <c r="S2812" i="1"/>
  <c r="R2812" i="1"/>
  <c r="Q2812" i="1"/>
  <c r="P2812" i="1"/>
  <c r="O2812" i="1"/>
  <c r="N2812" i="1"/>
  <c r="M2812" i="1"/>
  <c r="L2812" i="1"/>
  <c r="K2812" i="1"/>
  <c r="J2812" i="1"/>
  <c r="I2812" i="1"/>
  <c r="H2812" i="1"/>
  <c r="G2812" i="1"/>
  <c r="F2812" i="1"/>
  <c r="E2812" i="1"/>
  <c r="D2812" i="1"/>
  <c r="C2812" i="1"/>
  <c r="X2811" i="1"/>
  <c r="W2811" i="1"/>
  <c r="V2811" i="1"/>
  <c r="U2811" i="1"/>
  <c r="T2811" i="1"/>
  <c r="S2811" i="1"/>
  <c r="R2811" i="1"/>
  <c r="Q2811" i="1"/>
  <c r="P2811" i="1"/>
  <c r="O2811" i="1"/>
  <c r="N2811" i="1"/>
  <c r="M2811" i="1"/>
  <c r="L2811" i="1"/>
  <c r="K2811" i="1"/>
  <c r="J2811" i="1"/>
  <c r="I2811" i="1"/>
  <c r="H2811" i="1"/>
  <c r="G2811" i="1"/>
  <c r="F2811" i="1"/>
  <c r="E2811" i="1"/>
  <c r="D2811" i="1"/>
  <c r="C2811" i="1"/>
  <c r="X2810" i="1"/>
  <c r="W2810" i="1"/>
  <c r="V2810" i="1"/>
  <c r="U2810" i="1"/>
  <c r="T2810" i="1"/>
  <c r="S2810" i="1"/>
  <c r="R2810" i="1"/>
  <c r="Q2810" i="1"/>
  <c r="P2810" i="1"/>
  <c r="O2810" i="1"/>
  <c r="N2810" i="1"/>
  <c r="M2810" i="1"/>
  <c r="L2810" i="1"/>
  <c r="K2810" i="1"/>
  <c r="J2810" i="1"/>
  <c r="I2810" i="1"/>
  <c r="H2810" i="1"/>
  <c r="G2810" i="1"/>
  <c r="F2810" i="1"/>
  <c r="E2810" i="1"/>
  <c r="D2810" i="1"/>
  <c r="C2810" i="1"/>
  <c r="X2809" i="1"/>
  <c r="W2809" i="1"/>
  <c r="V2809" i="1"/>
  <c r="U2809" i="1"/>
  <c r="T2809" i="1"/>
  <c r="S2809" i="1"/>
  <c r="R2809" i="1"/>
  <c r="Q2809" i="1"/>
  <c r="P2809" i="1"/>
  <c r="O2809" i="1"/>
  <c r="N2809" i="1"/>
  <c r="M2809" i="1"/>
  <c r="L2809" i="1"/>
  <c r="K2809" i="1"/>
  <c r="J2809" i="1"/>
  <c r="I2809" i="1"/>
  <c r="H2809" i="1"/>
  <c r="G2809" i="1"/>
  <c r="F2809" i="1"/>
  <c r="E2809" i="1"/>
  <c r="D2809" i="1"/>
  <c r="C2809" i="1"/>
  <c r="X2808" i="1"/>
  <c r="W2808" i="1"/>
  <c r="V2808" i="1"/>
  <c r="U2808" i="1"/>
  <c r="T2808" i="1"/>
  <c r="S2808" i="1"/>
  <c r="R2808" i="1"/>
  <c r="Q2808" i="1"/>
  <c r="P2808" i="1"/>
  <c r="O2808" i="1"/>
  <c r="N2808" i="1"/>
  <c r="M2808" i="1"/>
  <c r="L2808" i="1"/>
  <c r="K2808" i="1"/>
  <c r="J2808" i="1"/>
  <c r="I2808" i="1"/>
  <c r="H2808" i="1"/>
  <c r="G2808" i="1"/>
  <c r="F2808" i="1"/>
  <c r="E2808" i="1"/>
  <c r="D2808" i="1"/>
  <c r="C2808" i="1"/>
  <c r="X2807" i="1"/>
  <c r="W2807" i="1"/>
  <c r="V2807" i="1"/>
  <c r="U2807" i="1"/>
  <c r="T2807" i="1"/>
  <c r="S2807" i="1"/>
  <c r="R2807" i="1"/>
  <c r="Q2807" i="1"/>
  <c r="P2807" i="1"/>
  <c r="O2807" i="1"/>
  <c r="N2807" i="1"/>
  <c r="M2807" i="1"/>
  <c r="L2807" i="1"/>
  <c r="K2807" i="1"/>
  <c r="J2807" i="1"/>
  <c r="I2807" i="1"/>
  <c r="H2807" i="1"/>
  <c r="G2807" i="1"/>
  <c r="F2807" i="1"/>
  <c r="E2807" i="1"/>
  <c r="D2807" i="1"/>
  <c r="C2807" i="1"/>
  <c r="X2806" i="1"/>
  <c r="W2806" i="1"/>
  <c r="V2806" i="1"/>
  <c r="U2806" i="1"/>
  <c r="T2806" i="1"/>
  <c r="S2806" i="1"/>
  <c r="R2806" i="1"/>
  <c r="Q2806" i="1"/>
  <c r="P2806" i="1"/>
  <c r="O2806" i="1"/>
  <c r="N2806" i="1"/>
  <c r="M2806" i="1"/>
  <c r="L2806" i="1"/>
  <c r="K2806" i="1"/>
  <c r="J2806" i="1"/>
  <c r="I2806" i="1"/>
  <c r="H2806" i="1"/>
  <c r="G2806" i="1"/>
  <c r="F2806" i="1"/>
  <c r="E2806" i="1"/>
  <c r="D2806" i="1"/>
  <c r="C2806" i="1"/>
  <c r="X2805" i="1"/>
  <c r="W2805" i="1"/>
  <c r="V2805" i="1"/>
  <c r="U2805" i="1"/>
  <c r="T2805" i="1"/>
  <c r="S2805" i="1"/>
  <c r="R2805" i="1"/>
  <c r="Q2805" i="1"/>
  <c r="P2805" i="1"/>
  <c r="O2805" i="1"/>
  <c r="N2805" i="1"/>
  <c r="M2805" i="1"/>
  <c r="L2805" i="1"/>
  <c r="K2805" i="1"/>
  <c r="J2805" i="1"/>
  <c r="I2805" i="1"/>
  <c r="H2805" i="1"/>
  <c r="G2805" i="1"/>
  <c r="F2805" i="1"/>
  <c r="E2805" i="1"/>
  <c r="D2805" i="1"/>
  <c r="C2805" i="1"/>
  <c r="X2804" i="1"/>
  <c r="W2804" i="1"/>
  <c r="V2804" i="1"/>
  <c r="U2804" i="1"/>
  <c r="T2804" i="1"/>
  <c r="S2804" i="1"/>
  <c r="R2804" i="1"/>
  <c r="Q2804" i="1"/>
  <c r="P2804" i="1"/>
  <c r="O2804" i="1"/>
  <c r="N2804" i="1"/>
  <c r="M2804" i="1"/>
  <c r="L2804" i="1"/>
  <c r="K2804" i="1"/>
  <c r="J2804" i="1"/>
  <c r="I2804" i="1"/>
  <c r="H2804" i="1"/>
  <c r="G2804" i="1"/>
  <c r="F2804" i="1"/>
  <c r="E2804" i="1"/>
  <c r="D2804" i="1"/>
  <c r="C2804" i="1"/>
  <c r="X2803" i="1"/>
  <c r="W2803" i="1"/>
  <c r="V2803" i="1"/>
  <c r="U2803" i="1"/>
  <c r="T2803" i="1"/>
  <c r="S2803" i="1"/>
  <c r="R2803" i="1"/>
  <c r="Q2803" i="1"/>
  <c r="P2803" i="1"/>
  <c r="O2803" i="1"/>
  <c r="N2803" i="1"/>
  <c r="M2803" i="1"/>
  <c r="L2803" i="1"/>
  <c r="K2803" i="1"/>
  <c r="J2803" i="1"/>
  <c r="I2803" i="1"/>
  <c r="H2803" i="1"/>
  <c r="G2803" i="1"/>
  <c r="F2803" i="1"/>
  <c r="E2803" i="1"/>
  <c r="D2803" i="1"/>
  <c r="C2803" i="1"/>
  <c r="X2802" i="1"/>
  <c r="W2802" i="1"/>
  <c r="V2802" i="1"/>
  <c r="U2802" i="1"/>
  <c r="T2802" i="1"/>
  <c r="S2802" i="1"/>
  <c r="R2802" i="1"/>
  <c r="Q2802" i="1"/>
  <c r="P2802" i="1"/>
  <c r="O2802" i="1"/>
  <c r="N2802" i="1"/>
  <c r="M2802" i="1"/>
  <c r="L2802" i="1"/>
  <c r="K2802" i="1"/>
  <c r="J2802" i="1"/>
  <c r="I2802" i="1"/>
  <c r="H2802" i="1"/>
  <c r="G2802" i="1"/>
  <c r="F2802" i="1"/>
  <c r="E2802" i="1"/>
  <c r="D2802" i="1"/>
  <c r="C2802" i="1"/>
  <c r="X2801" i="1"/>
  <c r="W2801" i="1"/>
  <c r="V2801" i="1"/>
  <c r="U2801" i="1"/>
  <c r="T2801" i="1"/>
  <c r="S2801" i="1"/>
  <c r="R2801" i="1"/>
  <c r="Q2801" i="1"/>
  <c r="P2801" i="1"/>
  <c r="O2801" i="1"/>
  <c r="N2801" i="1"/>
  <c r="M2801" i="1"/>
  <c r="L2801" i="1"/>
  <c r="K2801" i="1"/>
  <c r="J2801" i="1"/>
  <c r="I2801" i="1"/>
  <c r="H2801" i="1"/>
  <c r="G2801" i="1"/>
  <c r="F2801" i="1"/>
  <c r="E2801" i="1"/>
  <c r="D2801" i="1"/>
  <c r="C2801" i="1"/>
  <c r="X2800" i="1"/>
  <c r="W2800" i="1"/>
  <c r="V2800" i="1"/>
  <c r="U2800" i="1"/>
  <c r="T2800" i="1"/>
  <c r="S2800" i="1"/>
  <c r="R2800" i="1"/>
  <c r="Q2800" i="1"/>
  <c r="P2800" i="1"/>
  <c r="O2800" i="1"/>
  <c r="N2800" i="1"/>
  <c r="M2800" i="1"/>
  <c r="L2800" i="1"/>
  <c r="K2800" i="1"/>
  <c r="J2800" i="1"/>
  <c r="I2800" i="1"/>
  <c r="H2800" i="1"/>
  <c r="G2800" i="1"/>
  <c r="F2800" i="1"/>
  <c r="E2800" i="1"/>
  <c r="D2800" i="1"/>
  <c r="C2800" i="1"/>
  <c r="X2799" i="1"/>
  <c r="W2799" i="1"/>
  <c r="V2799" i="1"/>
  <c r="U2799" i="1"/>
  <c r="T2799" i="1"/>
  <c r="S2799" i="1"/>
  <c r="R2799" i="1"/>
  <c r="Q2799" i="1"/>
  <c r="P2799" i="1"/>
  <c r="O2799" i="1"/>
  <c r="N2799" i="1"/>
  <c r="M2799" i="1"/>
  <c r="L2799" i="1"/>
  <c r="K2799" i="1"/>
  <c r="J2799" i="1"/>
  <c r="I2799" i="1"/>
  <c r="H2799" i="1"/>
  <c r="G2799" i="1"/>
  <c r="F2799" i="1"/>
  <c r="E2799" i="1"/>
  <c r="D2799" i="1"/>
  <c r="C2799" i="1"/>
  <c r="X2798" i="1"/>
  <c r="W2798" i="1"/>
  <c r="V2798" i="1"/>
  <c r="U2798" i="1"/>
  <c r="T2798" i="1"/>
  <c r="S2798" i="1"/>
  <c r="R2798" i="1"/>
  <c r="Q2798" i="1"/>
  <c r="P2798" i="1"/>
  <c r="O2798" i="1"/>
  <c r="N2798" i="1"/>
  <c r="M2798" i="1"/>
  <c r="L2798" i="1"/>
  <c r="K2798" i="1"/>
  <c r="J2798" i="1"/>
  <c r="I2798" i="1"/>
  <c r="H2798" i="1"/>
  <c r="G2798" i="1"/>
  <c r="F2798" i="1"/>
  <c r="E2798" i="1"/>
  <c r="D2798" i="1"/>
  <c r="C2798" i="1"/>
  <c r="X2797" i="1"/>
  <c r="W2797" i="1"/>
  <c r="V2797" i="1"/>
  <c r="U2797" i="1"/>
  <c r="T2797" i="1"/>
  <c r="S2797" i="1"/>
  <c r="R2797" i="1"/>
  <c r="Q2797" i="1"/>
  <c r="P2797" i="1"/>
  <c r="O2797" i="1"/>
  <c r="N2797" i="1"/>
  <c r="M2797" i="1"/>
  <c r="L2797" i="1"/>
  <c r="K2797" i="1"/>
  <c r="J2797" i="1"/>
  <c r="I2797" i="1"/>
  <c r="H2797" i="1"/>
  <c r="G2797" i="1"/>
  <c r="F2797" i="1"/>
  <c r="E2797" i="1"/>
  <c r="D2797" i="1"/>
  <c r="C2797" i="1"/>
  <c r="X2796" i="1"/>
  <c r="W2796" i="1"/>
  <c r="V2796" i="1"/>
  <c r="U2796" i="1"/>
  <c r="T2796" i="1"/>
  <c r="S2796" i="1"/>
  <c r="R2796" i="1"/>
  <c r="Q2796" i="1"/>
  <c r="P2796" i="1"/>
  <c r="O2796" i="1"/>
  <c r="N2796" i="1"/>
  <c r="M2796" i="1"/>
  <c r="L2796" i="1"/>
  <c r="K2796" i="1"/>
  <c r="J2796" i="1"/>
  <c r="I2796" i="1"/>
  <c r="H2796" i="1"/>
  <c r="G2796" i="1"/>
  <c r="F2796" i="1"/>
  <c r="E2796" i="1"/>
  <c r="D2796" i="1"/>
  <c r="C2796" i="1"/>
  <c r="X2795" i="1"/>
  <c r="W2795" i="1"/>
  <c r="V2795" i="1"/>
  <c r="U2795" i="1"/>
  <c r="T2795" i="1"/>
  <c r="S2795" i="1"/>
  <c r="R2795" i="1"/>
  <c r="Q2795" i="1"/>
  <c r="P2795" i="1"/>
  <c r="O2795" i="1"/>
  <c r="N2795" i="1"/>
  <c r="M2795" i="1"/>
  <c r="L2795" i="1"/>
  <c r="K2795" i="1"/>
  <c r="J2795" i="1"/>
  <c r="I2795" i="1"/>
  <c r="H2795" i="1"/>
  <c r="G2795" i="1"/>
  <c r="F2795" i="1"/>
  <c r="E2795" i="1"/>
  <c r="D2795" i="1"/>
  <c r="C2795" i="1"/>
  <c r="X2794" i="1"/>
  <c r="W2794" i="1"/>
  <c r="V2794" i="1"/>
  <c r="U2794" i="1"/>
  <c r="T2794" i="1"/>
  <c r="S2794" i="1"/>
  <c r="R2794" i="1"/>
  <c r="Q2794" i="1"/>
  <c r="P2794" i="1"/>
  <c r="O2794" i="1"/>
  <c r="N2794" i="1"/>
  <c r="M2794" i="1"/>
  <c r="L2794" i="1"/>
  <c r="K2794" i="1"/>
  <c r="J2794" i="1"/>
  <c r="I2794" i="1"/>
  <c r="H2794" i="1"/>
  <c r="G2794" i="1"/>
  <c r="F2794" i="1"/>
  <c r="E2794" i="1"/>
  <c r="D2794" i="1"/>
  <c r="C2794" i="1"/>
  <c r="X2793" i="1"/>
  <c r="W2793" i="1"/>
  <c r="V2793" i="1"/>
  <c r="U2793" i="1"/>
  <c r="T2793" i="1"/>
  <c r="S2793" i="1"/>
  <c r="R2793" i="1"/>
  <c r="Q2793" i="1"/>
  <c r="P2793" i="1"/>
  <c r="O2793" i="1"/>
  <c r="N2793" i="1"/>
  <c r="M2793" i="1"/>
  <c r="L2793" i="1"/>
  <c r="K2793" i="1"/>
  <c r="J2793" i="1"/>
  <c r="I2793" i="1"/>
  <c r="H2793" i="1"/>
  <c r="G2793" i="1"/>
  <c r="F2793" i="1"/>
  <c r="E2793" i="1"/>
  <c r="D2793" i="1"/>
  <c r="C2793" i="1"/>
  <c r="X2792" i="1"/>
  <c r="W2792" i="1"/>
  <c r="V2792" i="1"/>
  <c r="U2792" i="1"/>
  <c r="T2792" i="1"/>
  <c r="S2792" i="1"/>
  <c r="R2792" i="1"/>
  <c r="Q2792" i="1"/>
  <c r="P2792" i="1"/>
  <c r="O2792" i="1"/>
  <c r="N2792" i="1"/>
  <c r="M2792" i="1"/>
  <c r="L2792" i="1"/>
  <c r="K2792" i="1"/>
  <c r="J2792" i="1"/>
  <c r="I2792" i="1"/>
  <c r="H2792" i="1"/>
  <c r="G2792" i="1"/>
  <c r="F2792" i="1"/>
  <c r="E2792" i="1"/>
  <c r="D2792" i="1"/>
  <c r="C2792" i="1"/>
  <c r="X2791" i="1"/>
  <c r="W2791" i="1"/>
  <c r="V2791" i="1"/>
  <c r="U2791" i="1"/>
  <c r="T2791" i="1"/>
  <c r="S2791" i="1"/>
  <c r="R2791" i="1"/>
  <c r="Q2791" i="1"/>
  <c r="P2791" i="1"/>
  <c r="O2791" i="1"/>
  <c r="N2791" i="1"/>
  <c r="M2791" i="1"/>
  <c r="L2791" i="1"/>
  <c r="K2791" i="1"/>
  <c r="J2791" i="1"/>
  <c r="I2791" i="1"/>
  <c r="H2791" i="1"/>
  <c r="G2791" i="1"/>
  <c r="F2791" i="1"/>
  <c r="E2791" i="1"/>
  <c r="D2791" i="1"/>
  <c r="C2791" i="1"/>
  <c r="X2790" i="1"/>
  <c r="W2790" i="1"/>
  <c r="V2790" i="1"/>
  <c r="U2790" i="1"/>
  <c r="T2790" i="1"/>
  <c r="S2790" i="1"/>
  <c r="R2790" i="1"/>
  <c r="Q2790" i="1"/>
  <c r="P2790" i="1"/>
  <c r="O2790" i="1"/>
  <c r="N2790" i="1"/>
  <c r="M2790" i="1"/>
  <c r="L2790" i="1"/>
  <c r="K2790" i="1"/>
  <c r="J2790" i="1"/>
  <c r="I2790" i="1"/>
  <c r="H2790" i="1"/>
  <c r="G2790" i="1"/>
  <c r="F2790" i="1"/>
  <c r="E2790" i="1"/>
  <c r="D2790" i="1"/>
  <c r="C2790" i="1"/>
  <c r="X2789" i="1"/>
  <c r="W2789" i="1"/>
  <c r="V2789" i="1"/>
  <c r="U2789" i="1"/>
  <c r="T2789" i="1"/>
  <c r="S2789" i="1"/>
  <c r="R2789" i="1"/>
  <c r="Q2789" i="1"/>
  <c r="P2789" i="1"/>
  <c r="O2789" i="1"/>
  <c r="N2789" i="1"/>
  <c r="M2789" i="1"/>
  <c r="L2789" i="1"/>
  <c r="K2789" i="1"/>
  <c r="J2789" i="1"/>
  <c r="I2789" i="1"/>
  <c r="H2789" i="1"/>
  <c r="G2789" i="1"/>
  <c r="F2789" i="1"/>
  <c r="E2789" i="1"/>
  <c r="D2789" i="1"/>
  <c r="C2789" i="1"/>
  <c r="X2788" i="1"/>
  <c r="W2788" i="1"/>
  <c r="V2788" i="1"/>
  <c r="U2788" i="1"/>
  <c r="T2788" i="1"/>
  <c r="S2788" i="1"/>
  <c r="R2788" i="1"/>
  <c r="Q2788" i="1"/>
  <c r="P2788" i="1"/>
  <c r="O2788" i="1"/>
  <c r="N2788" i="1"/>
  <c r="M2788" i="1"/>
  <c r="L2788" i="1"/>
  <c r="K2788" i="1"/>
  <c r="J2788" i="1"/>
  <c r="I2788" i="1"/>
  <c r="H2788" i="1"/>
  <c r="G2788" i="1"/>
  <c r="F2788" i="1"/>
  <c r="E2788" i="1"/>
  <c r="D2788" i="1"/>
  <c r="C2788" i="1"/>
  <c r="X2787" i="1"/>
  <c r="W2787" i="1"/>
  <c r="V2787" i="1"/>
  <c r="U2787" i="1"/>
  <c r="T2787" i="1"/>
  <c r="S2787" i="1"/>
  <c r="R2787" i="1"/>
  <c r="Q2787" i="1"/>
  <c r="P2787" i="1"/>
  <c r="O2787" i="1"/>
  <c r="N2787" i="1"/>
  <c r="M2787" i="1"/>
  <c r="L2787" i="1"/>
  <c r="K2787" i="1"/>
  <c r="J2787" i="1"/>
  <c r="I2787" i="1"/>
  <c r="H2787" i="1"/>
  <c r="G2787" i="1"/>
  <c r="F2787" i="1"/>
  <c r="E2787" i="1"/>
  <c r="D2787" i="1"/>
  <c r="C2787" i="1"/>
  <c r="X2786" i="1"/>
  <c r="W2786" i="1"/>
  <c r="V2786" i="1"/>
  <c r="U2786" i="1"/>
  <c r="T2786" i="1"/>
  <c r="S2786" i="1"/>
  <c r="R2786" i="1"/>
  <c r="Q2786" i="1"/>
  <c r="P2786" i="1"/>
  <c r="O2786" i="1"/>
  <c r="N2786" i="1"/>
  <c r="M2786" i="1"/>
  <c r="L2786" i="1"/>
  <c r="K2786" i="1"/>
  <c r="J2786" i="1"/>
  <c r="I2786" i="1"/>
  <c r="H2786" i="1"/>
  <c r="G2786" i="1"/>
  <c r="F2786" i="1"/>
  <c r="E2786" i="1"/>
  <c r="D2786" i="1"/>
  <c r="C2786" i="1"/>
  <c r="X2785" i="1"/>
  <c r="W2785" i="1"/>
  <c r="V2785" i="1"/>
  <c r="U2785" i="1"/>
  <c r="T2785" i="1"/>
  <c r="S2785" i="1"/>
  <c r="R2785" i="1"/>
  <c r="Q2785" i="1"/>
  <c r="P2785" i="1"/>
  <c r="O2785" i="1"/>
  <c r="N2785" i="1"/>
  <c r="M2785" i="1"/>
  <c r="L2785" i="1"/>
  <c r="K2785" i="1"/>
  <c r="J2785" i="1"/>
  <c r="I2785" i="1"/>
  <c r="H2785" i="1"/>
  <c r="G2785" i="1"/>
  <c r="F2785" i="1"/>
  <c r="E2785" i="1"/>
  <c r="D2785" i="1"/>
  <c r="C2785" i="1"/>
  <c r="X2784" i="1"/>
  <c r="W2784" i="1"/>
  <c r="V2784" i="1"/>
  <c r="U2784" i="1"/>
  <c r="T2784" i="1"/>
  <c r="S2784" i="1"/>
  <c r="R2784" i="1"/>
  <c r="Q2784" i="1"/>
  <c r="P2784" i="1"/>
  <c r="O2784" i="1"/>
  <c r="N2784" i="1"/>
  <c r="M2784" i="1"/>
  <c r="L2784" i="1"/>
  <c r="K2784" i="1"/>
  <c r="J2784" i="1"/>
  <c r="I2784" i="1"/>
  <c r="H2784" i="1"/>
  <c r="G2784" i="1"/>
  <c r="F2784" i="1"/>
  <c r="E2784" i="1"/>
  <c r="D2784" i="1"/>
  <c r="C2784" i="1"/>
  <c r="X2783" i="1"/>
  <c r="W2783" i="1"/>
  <c r="V2783" i="1"/>
  <c r="U2783" i="1"/>
  <c r="T2783" i="1"/>
  <c r="S2783" i="1"/>
  <c r="R2783" i="1"/>
  <c r="Q2783" i="1"/>
  <c r="P2783" i="1"/>
  <c r="O2783" i="1"/>
  <c r="N2783" i="1"/>
  <c r="M2783" i="1"/>
  <c r="L2783" i="1"/>
  <c r="K2783" i="1"/>
  <c r="J2783" i="1"/>
  <c r="I2783" i="1"/>
  <c r="H2783" i="1"/>
  <c r="G2783" i="1"/>
  <c r="F2783" i="1"/>
  <c r="E2783" i="1"/>
  <c r="D2783" i="1"/>
  <c r="C2783" i="1"/>
  <c r="X2782" i="1"/>
  <c r="W2782" i="1"/>
  <c r="V2782" i="1"/>
  <c r="U2782" i="1"/>
  <c r="T2782" i="1"/>
  <c r="S2782" i="1"/>
  <c r="R2782" i="1"/>
  <c r="Q2782" i="1"/>
  <c r="P2782" i="1"/>
  <c r="O2782" i="1"/>
  <c r="N2782" i="1"/>
  <c r="M2782" i="1"/>
  <c r="L2782" i="1"/>
  <c r="K2782" i="1"/>
  <c r="J2782" i="1"/>
  <c r="I2782" i="1"/>
  <c r="H2782" i="1"/>
  <c r="G2782" i="1"/>
  <c r="F2782" i="1"/>
  <c r="E2782" i="1"/>
  <c r="D2782" i="1"/>
  <c r="C2782" i="1"/>
  <c r="X2781" i="1"/>
  <c r="W2781" i="1"/>
  <c r="V2781" i="1"/>
  <c r="U2781" i="1"/>
  <c r="T2781" i="1"/>
  <c r="S2781" i="1"/>
  <c r="R2781" i="1"/>
  <c r="Q2781" i="1"/>
  <c r="P2781" i="1"/>
  <c r="O2781" i="1"/>
  <c r="N2781" i="1"/>
  <c r="M2781" i="1"/>
  <c r="L2781" i="1"/>
  <c r="K2781" i="1"/>
  <c r="J2781" i="1"/>
  <c r="I2781" i="1"/>
  <c r="H2781" i="1"/>
  <c r="G2781" i="1"/>
  <c r="F2781" i="1"/>
  <c r="E2781" i="1"/>
  <c r="D2781" i="1"/>
  <c r="C2781" i="1"/>
  <c r="X2780" i="1"/>
  <c r="W2780" i="1"/>
  <c r="V2780" i="1"/>
  <c r="U2780" i="1"/>
  <c r="T2780" i="1"/>
  <c r="S2780" i="1"/>
  <c r="R2780" i="1"/>
  <c r="Q2780" i="1"/>
  <c r="P2780" i="1"/>
  <c r="O2780" i="1"/>
  <c r="N2780" i="1"/>
  <c r="M2780" i="1"/>
  <c r="L2780" i="1"/>
  <c r="K2780" i="1"/>
  <c r="J2780" i="1"/>
  <c r="I2780" i="1"/>
  <c r="H2780" i="1"/>
  <c r="G2780" i="1"/>
  <c r="F2780" i="1"/>
  <c r="E2780" i="1"/>
  <c r="D2780" i="1"/>
  <c r="C2780" i="1"/>
  <c r="X2779" i="1"/>
  <c r="W2779" i="1"/>
  <c r="V2779" i="1"/>
  <c r="U2779" i="1"/>
  <c r="T2779" i="1"/>
  <c r="S2779" i="1"/>
  <c r="R2779" i="1"/>
  <c r="Q2779" i="1"/>
  <c r="P2779" i="1"/>
  <c r="O2779" i="1"/>
  <c r="N2779" i="1"/>
  <c r="M2779" i="1"/>
  <c r="L2779" i="1"/>
  <c r="K2779" i="1"/>
  <c r="J2779" i="1"/>
  <c r="I2779" i="1"/>
  <c r="H2779" i="1"/>
  <c r="G2779" i="1"/>
  <c r="F2779" i="1"/>
  <c r="E2779" i="1"/>
  <c r="D2779" i="1"/>
  <c r="C2779" i="1"/>
  <c r="X2778" i="1"/>
  <c r="W2778" i="1"/>
  <c r="V2778" i="1"/>
  <c r="U2778" i="1"/>
  <c r="T2778" i="1"/>
  <c r="S2778" i="1"/>
  <c r="R2778" i="1"/>
  <c r="Q2778" i="1"/>
  <c r="P2778" i="1"/>
  <c r="O2778" i="1"/>
  <c r="N2778" i="1"/>
  <c r="M2778" i="1"/>
  <c r="L2778" i="1"/>
  <c r="K2778" i="1"/>
  <c r="J2778" i="1"/>
  <c r="I2778" i="1"/>
  <c r="H2778" i="1"/>
  <c r="G2778" i="1"/>
  <c r="F2778" i="1"/>
  <c r="E2778" i="1"/>
  <c r="D2778" i="1"/>
  <c r="C2778" i="1"/>
  <c r="X2777" i="1"/>
  <c r="W2777" i="1"/>
  <c r="V2777" i="1"/>
  <c r="U2777" i="1"/>
  <c r="T2777" i="1"/>
  <c r="S2777" i="1"/>
  <c r="R2777" i="1"/>
  <c r="Q2777" i="1"/>
  <c r="P2777" i="1"/>
  <c r="O2777" i="1"/>
  <c r="N2777" i="1"/>
  <c r="M2777" i="1"/>
  <c r="L2777" i="1"/>
  <c r="K2777" i="1"/>
  <c r="J2777" i="1"/>
  <c r="I2777" i="1"/>
  <c r="H2777" i="1"/>
  <c r="G2777" i="1"/>
  <c r="F2777" i="1"/>
  <c r="E2777" i="1"/>
  <c r="D2777" i="1"/>
  <c r="C2777" i="1"/>
  <c r="X2776" i="1"/>
  <c r="W2776" i="1"/>
  <c r="V2776" i="1"/>
  <c r="U2776" i="1"/>
  <c r="T2776" i="1"/>
  <c r="S2776" i="1"/>
  <c r="R2776" i="1"/>
  <c r="Q2776" i="1"/>
  <c r="P2776" i="1"/>
  <c r="O2776" i="1"/>
  <c r="N2776" i="1"/>
  <c r="M2776" i="1"/>
  <c r="L2776" i="1"/>
  <c r="K2776" i="1"/>
  <c r="J2776" i="1"/>
  <c r="I2776" i="1"/>
  <c r="H2776" i="1"/>
  <c r="G2776" i="1"/>
  <c r="F2776" i="1"/>
  <c r="E2776" i="1"/>
  <c r="D2776" i="1"/>
  <c r="C2776" i="1"/>
  <c r="X2775" i="1"/>
  <c r="W2775" i="1"/>
  <c r="V2775" i="1"/>
  <c r="U2775" i="1"/>
  <c r="T2775" i="1"/>
  <c r="S2775" i="1"/>
  <c r="R2775" i="1"/>
  <c r="Q2775" i="1"/>
  <c r="P2775" i="1"/>
  <c r="O2775" i="1"/>
  <c r="N2775" i="1"/>
  <c r="M2775" i="1"/>
  <c r="L2775" i="1"/>
  <c r="K2775" i="1"/>
  <c r="J2775" i="1"/>
  <c r="I2775" i="1"/>
  <c r="H2775" i="1"/>
  <c r="G2775" i="1"/>
  <c r="F2775" i="1"/>
  <c r="E2775" i="1"/>
  <c r="D2775" i="1"/>
  <c r="C2775" i="1"/>
  <c r="X2774" i="1"/>
  <c r="W2774" i="1"/>
  <c r="V2774" i="1"/>
  <c r="U2774" i="1"/>
  <c r="T2774" i="1"/>
  <c r="S2774" i="1"/>
  <c r="R2774" i="1"/>
  <c r="Q2774" i="1"/>
  <c r="P2774" i="1"/>
  <c r="O2774" i="1"/>
  <c r="N2774" i="1"/>
  <c r="M2774" i="1"/>
  <c r="L2774" i="1"/>
  <c r="K2774" i="1"/>
  <c r="J2774" i="1"/>
  <c r="I2774" i="1"/>
  <c r="H2774" i="1"/>
  <c r="G2774" i="1"/>
  <c r="F2774" i="1"/>
  <c r="E2774" i="1"/>
  <c r="D2774" i="1"/>
  <c r="C2774" i="1"/>
  <c r="X2773" i="1"/>
  <c r="W2773" i="1"/>
  <c r="V2773" i="1"/>
  <c r="U2773" i="1"/>
  <c r="T2773" i="1"/>
  <c r="S2773" i="1"/>
  <c r="R2773" i="1"/>
  <c r="Q2773" i="1"/>
  <c r="P2773" i="1"/>
  <c r="O2773" i="1"/>
  <c r="N2773" i="1"/>
  <c r="M2773" i="1"/>
  <c r="L2773" i="1"/>
  <c r="K2773" i="1"/>
  <c r="J2773" i="1"/>
  <c r="I2773" i="1"/>
  <c r="H2773" i="1"/>
  <c r="G2773" i="1"/>
  <c r="F2773" i="1"/>
  <c r="E2773" i="1"/>
  <c r="D2773" i="1"/>
  <c r="C2773" i="1"/>
  <c r="X2772" i="1"/>
  <c r="W2772" i="1"/>
  <c r="V2772" i="1"/>
  <c r="U2772" i="1"/>
  <c r="T2772" i="1"/>
  <c r="S2772" i="1"/>
  <c r="R2772" i="1"/>
  <c r="Q2772" i="1"/>
  <c r="P2772" i="1"/>
  <c r="O2772" i="1"/>
  <c r="N2772" i="1"/>
  <c r="M2772" i="1"/>
  <c r="L2772" i="1"/>
  <c r="K2772" i="1"/>
  <c r="J2772" i="1"/>
  <c r="I2772" i="1"/>
  <c r="H2772" i="1"/>
  <c r="G2772" i="1"/>
  <c r="F2772" i="1"/>
  <c r="E2772" i="1"/>
  <c r="D2772" i="1"/>
  <c r="C2772" i="1"/>
  <c r="X2771" i="1"/>
  <c r="W2771" i="1"/>
  <c r="V2771" i="1"/>
  <c r="U2771" i="1"/>
  <c r="T2771" i="1"/>
  <c r="S2771" i="1"/>
  <c r="R2771" i="1"/>
  <c r="Q2771" i="1"/>
  <c r="P2771" i="1"/>
  <c r="O2771" i="1"/>
  <c r="N2771" i="1"/>
  <c r="M2771" i="1"/>
  <c r="L2771" i="1"/>
  <c r="K2771" i="1"/>
  <c r="J2771" i="1"/>
  <c r="I2771" i="1"/>
  <c r="H2771" i="1"/>
  <c r="G2771" i="1"/>
  <c r="F2771" i="1"/>
  <c r="E2771" i="1"/>
  <c r="D2771" i="1"/>
  <c r="C2771" i="1"/>
  <c r="X2770" i="1"/>
  <c r="W2770" i="1"/>
  <c r="V2770" i="1"/>
  <c r="U2770" i="1"/>
  <c r="T2770" i="1"/>
  <c r="S2770" i="1"/>
  <c r="R2770" i="1"/>
  <c r="Q2770" i="1"/>
  <c r="P2770" i="1"/>
  <c r="O2770" i="1"/>
  <c r="N2770" i="1"/>
  <c r="M2770" i="1"/>
  <c r="L2770" i="1"/>
  <c r="K2770" i="1"/>
  <c r="J2770" i="1"/>
  <c r="I2770" i="1"/>
  <c r="H2770" i="1"/>
  <c r="G2770" i="1"/>
  <c r="F2770" i="1"/>
  <c r="E2770" i="1"/>
  <c r="D2770" i="1"/>
  <c r="C2770" i="1"/>
  <c r="X2769" i="1"/>
  <c r="W2769" i="1"/>
  <c r="V2769" i="1"/>
  <c r="U2769" i="1"/>
  <c r="T2769" i="1"/>
  <c r="S2769" i="1"/>
  <c r="R2769" i="1"/>
  <c r="Q2769" i="1"/>
  <c r="P2769" i="1"/>
  <c r="O2769" i="1"/>
  <c r="N2769" i="1"/>
  <c r="M2769" i="1"/>
  <c r="L2769" i="1"/>
  <c r="K2769" i="1"/>
  <c r="J2769" i="1"/>
  <c r="I2769" i="1"/>
  <c r="H2769" i="1"/>
  <c r="G2769" i="1"/>
  <c r="F2769" i="1"/>
  <c r="E2769" i="1"/>
  <c r="D2769" i="1"/>
  <c r="C2769" i="1"/>
  <c r="X2768" i="1"/>
  <c r="W2768" i="1"/>
  <c r="V2768" i="1"/>
  <c r="U2768" i="1"/>
  <c r="T2768" i="1"/>
  <c r="S2768" i="1"/>
  <c r="R2768" i="1"/>
  <c r="Q2768" i="1"/>
  <c r="P2768" i="1"/>
  <c r="O2768" i="1"/>
  <c r="N2768" i="1"/>
  <c r="M2768" i="1"/>
  <c r="L2768" i="1"/>
  <c r="K2768" i="1"/>
  <c r="J2768" i="1"/>
  <c r="I2768" i="1"/>
  <c r="H2768" i="1"/>
  <c r="G2768" i="1"/>
  <c r="F2768" i="1"/>
  <c r="E2768" i="1"/>
  <c r="D2768" i="1"/>
  <c r="C2768" i="1"/>
  <c r="X2767" i="1"/>
  <c r="W2767" i="1"/>
  <c r="V2767" i="1"/>
  <c r="U2767" i="1"/>
  <c r="T2767" i="1"/>
  <c r="S2767" i="1"/>
  <c r="R2767" i="1"/>
  <c r="Q2767" i="1"/>
  <c r="P2767" i="1"/>
  <c r="O2767" i="1"/>
  <c r="N2767" i="1"/>
  <c r="M2767" i="1"/>
  <c r="L2767" i="1"/>
  <c r="K2767" i="1"/>
  <c r="J2767" i="1"/>
  <c r="I2767" i="1"/>
  <c r="H2767" i="1"/>
  <c r="G2767" i="1"/>
  <c r="F2767" i="1"/>
  <c r="E2767" i="1"/>
  <c r="D2767" i="1"/>
  <c r="C2767" i="1"/>
  <c r="X2766" i="1"/>
  <c r="W2766" i="1"/>
  <c r="V2766" i="1"/>
  <c r="U2766" i="1"/>
  <c r="T2766" i="1"/>
  <c r="S2766" i="1"/>
  <c r="R2766" i="1"/>
  <c r="Q2766" i="1"/>
  <c r="P2766" i="1"/>
  <c r="O2766" i="1"/>
  <c r="N2766" i="1"/>
  <c r="M2766" i="1"/>
  <c r="L2766" i="1"/>
  <c r="K2766" i="1"/>
  <c r="J2766" i="1"/>
  <c r="I2766" i="1"/>
  <c r="H2766" i="1"/>
  <c r="G2766" i="1"/>
  <c r="F2766" i="1"/>
  <c r="E2766" i="1"/>
  <c r="D2766" i="1"/>
  <c r="C2766" i="1"/>
  <c r="X2765" i="1"/>
  <c r="W2765" i="1"/>
  <c r="V2765" i="1"/>
  <c r="U2765" i="1"/>
  <c r="T2765" i="1"/>
  <c r="S2765" i="1"/>
  <c r="R2765" i="1"/>
  <c r="Q2765" i="1"/>
  <c r="P2765" i="1"/>
  <c r="O2765" i="1"/>
  <c r="N2765" i="1"/>
  <c r="M2765" i="1"/>
  <c r="L2765" i="1"/>
  <c r="K2765" i="1"/>
  <c r="J2765" i="1"/>
  <c r="I2765" i="1"/>
  <c r="H2765" i="1"/>
  <c r="G2765" i="1"/>
  <c r="F2765" i="1"/>
  <c r="E2765" i="1"/>
  <c r="D2765" i="1"/>
  <c r="C2765" i="1"/>
  <c r="X2764" i="1"/>
  <c r="W2764" i="1"/>
  <c r="V2764" i="1"/>
  <c r="U2764" i="1"/>
  <c r="T2764" i="1"/>
  <c r="S2764" i="1"/>
  <c r="R2764" i="1"/>
  <c r="Q2764" i="1"/>
  <c r="P2764" i="1"/>
  <c r="O2764" i="1"/>
  <c r="N2764" i="1"/>
  <c r="M2764" i="1"/>
  <c r="L2764" i="1"/>
  <c r="K2764" i="1"/>
  <c r="J2764" i="1"/>
  <c r="I2764" i="1"/>
  <c r="H2764" i="1"/>
  <c r="G2764" i="1"/>
  <c r="F2764" i="1"/>
  <c r="E2764" i="1"/>
  <c r="D2764" i="1"/>
  <c r="C2764" i="1"/>
  <c r="X2763" i="1"/>
  <c r="W2763" i="1"/>
  <c r="V2763" i="1"/>
  <c r="U2763" i="1"/>
  <c r="T2763" i="1"/>
  <c r="S2763" i="1"/>
  <c r="R2763" i="1"/>
  <c r="Q2763" i="1"/>
  <c r="P2763" i="1"/>
  <c r="O2763" i="1"/>
  <c r="N2763" i="1"/>
  <c r="M2763" i="1"/>
  <c r="L2763" i="1"/>
  <c r="K2763" i="1"/>
  <c r="J2763" i="1"/>
  <c r="I2763" i="1"/>
  <c r="H2763" i="1"/>
  <c r="G2763" i="1"/>
  <c r="F2763" i="1"/>
  <c r="E2763" i="1"/>
  <c r="D2763" i="1"/>
  <c r="C2763" i="1"/>
  <c r="X2762" i="1"/>
  <c r="W2762" i="1"/>
  <c r="V2762" i="1"/>
  <c r="U2762" i="1"/>
  <c r="T2762" i="1"/>
  <c r="S2762" i="1"/>
  <c r="R2762" i="1"/>
  <c r="Q2762" i="1"/>
  <c r="P2762" i="1"/>
  <c r="O2762" i="1"/>
  <c r="N2762" i="1"/>
  <c r="M2762" i="1"/>
  <c r="L2762" i="1"/>
  <c r="K2762" i="1"/>
  <c r="J2762" i="1"/>
  <c r="I2762" i="1"/>
  <c r="H2762" i="1"/>
  <c r="G2762" i="1"/>
  <c r="F2762" i="1"/>
  <c r="E2762" i="1"/>
  <c r="D2762" i="1"/>
  <c r="C2762" i="1"/>
  <c r="X2761" i="1"/>
  <c r="W2761" i="1"/>
  <c r="V2761" i="1"/>
  <c r="U2761" i="1"/>
  <c r="T2761" i="1"/>
  <c r="S2761" i="1"/>
  <c r="R2761" i="1"/>
  <c r="Q2761" i="1"/>
  <c r="P2761" i="1"/>
  <c r="O2761" i="1"/>
  <c r="N2761" i="1"/>
  <c r="M2761" i="1"/>
  <c r="L2761" i="1"/>
  <c r="K2761" i="1"/>
  <c r="J2761" i="1"/>
  <c r="I2761" i="1"/>
  <c r="H2761" i="1"/>
  <c r="G2761" i="1"/>
  <c r="F2761" i="1"/>
  <c r="E2761" i="1"/>
  <c r="D2761" i="1"/>
  <c r="C2761" i="1"/>
  <c r="X2760" i="1"/>
  <c r="W2760" i="1"/>
  <c r="V2760" i="1"/>
  <c r="U2760" i="1"/>
  <c r="T2760" i="1"/>
  <c r="S2760" i="1"/>
  <c r="R2760" i="1"/>
  <c r="Q2760" i="1"/>
  <c r="P2760" i="1"/>
  <c r="O2760" i="1"/>
  <c r="N2760" i="1"/>
  <c r="M2760" i="1"/>
  <c r="L2760" i="1"/>
  <c r="K2760" i="1"/>
  <c r="J2760" i="1"/>
  <c r="I2760" i="1"/>
  <c r="H2760" i="1"/>
  <c r="G2760" i="1"/>
  <c r="F2760" i="1"/>
  <c r="E2760" i="1"/>
  <c r="D2760" i="1"/>
  <c r="C2760" i="1"/>
  <c r="X2759" i="1"/>
  <c r="W2759" i="1"/>
  <c r="V2759" i="1"/>
  <c r="U2759" i="1"/>
  <c r="T2759" i="1"/>
  <c r="S2759" i="1"/>
  <c r="R2759" i="1"/>
  <c r="Q2759" i="1"/>
  <c r="P2759" i="1"/>
  <c r="O2759" i="1"/>
  <c r="N2759" i="1"/>
  <c r="M2759" i="1"/>
  <c r="L2759" i="1"/>
  <c r="K2759" i="1"/>
  <c r="J2759" i="1"/>
  <c r="I2759" i="1"/>
  <c r="H2759" i="1"/>
  <c r="G2759" i="1"/>
  <c r="F2759" i="1"/>
  <c r="E2759" i="1"/>
  <c r="D2759" i="1"/>
  <c r="C2759" i="1"/>
  <c r="X2758" i="1"/>
  <c r="W2758" i="1"/>
  <c r="V2758" i="1"/>
  <c r="U2758" i="1"/>
  <c r="T2758" i="1"/>
  <c r="S2758" i="1"/>
  <c r="R2758" i="1"/>
  <c r="Q2758" i="1"/>
  <c r="P2758" i="1"/>
  <c r="O2758" i="1"/>
  <c r="N2758" i="1"/>
  <c r="M2758" i="1"/>
  <c r="L2758" i="1"/>
  <c r="K2758" i="1"/>
  <c r="J2758" i="1"/>
  <c r="I2758" i="1"/>
  <c r="H2758" i="1"/>
  <c r="G2758" i="1"/>
  <c r="F2758" i="1"/>
  <c r="E2758" i="1"/>
  <c r="D2758" i="1"/>
  <c r="C2758" i="1"/>
  <c r="X2757" i="1"/>
  <c r="W2757" i="1"/>
  <c r="V2757" i="1"/>
  <c r="U2757" i="1"/>
  <c r="T2757" i="1"/>
  <c r="S2757" i="1"/>
  <c r="R2757" i="1"/>
  <c r="Q2757" i="1"/>
  <c r="P2757" i="1"/>
  <c r="O2757" i="1"/>
  <c r="N2757" i="1"/>
  <c r="M2757" i="1"/>
  <c r="L2757" i="1"/>
  <c r="K2757" i="1"/>
  <c r="J2757" i="1"/>
  <c r="I2757" i="1"/>
  <c r="H2757" i="1"/>
  <c r="G2757" i="1"/>
  <c r="F2757" i="1"/>
  <c r="E2757" i="1"/>
  <c r="D2757" i="1"/>
  <c r="C2757" i="1"/>
  <c r="X2756" i="1"/>
  <c r="W2756" i="1"/>
  <c r="V2756" i="1"/>
  <c r="U2756" i="1"/>
  <c r="T2756" i="1"/>
  <c r="S2756" i="1"/>
  <c r="R2756" i="1"/>
  <c r="Q2756" i="1"/>
  <c r="P2756" i="1"/>
  <c r="O2756" i="1"/>
  <c r="N2756" i="1"/>
  <c r="M2756" i="1"/>
  <c r="L2756" i="1"/>
  <c r="K2756" i="1"/>
  <c r="J2756" i="1"/>
  <c r="I2756" i="1"/>
  <c r="H2756" i="1"/>
  <c r="G2756" i="1"/>
  <c r="F2756" i="1"/>
  <c r="E2756" i="1"/>
  <c r="D2756" i="1"/>
  <c r="C2756" i="1"/>
  <c r="X2755" i="1"/>
  <c r="W2755" i="1"/>
  <c r="V2755" i="1"/>
  <c r="U2755" i="1"/>
  <c r="T2755" i="1"/>
  <c r="S2755" i="1"/>
  <c r="R2755" i="1"/>
  <c r="Q2755" i="1"/>
  <c r="P2755" i="1"/>
  <c r="O2755" i="1"/>
  <c r="N2755" i="1"/>
  <c r="M2755" i="1"/>
  <c r="L2755" i="1"/>
  <c r="K2755" i="1"/>
  <c r="J2755" i="1"/>
  <c r="I2755" i="1"/>
  <c r="H2755" i="1"/>
  <c r="G2755" i="1"/>
  <c r="F2755" i="1"/>
  <c r="E2755" i="1"/>
  <c r="D2755" i="1"/>
  <c r="C2755" i="1"/>
  <c r="X2754" i="1"/>
  <c r="W2754" i="1"/>
  <c r="V2754" i="1"/>
  <c r="U2754" i="1"/>
  <c r="T2754" i="1"/>
  <c r="S2754" i="1"/>
  <c r="R2754" i="1"/>
  <c r="Q2754" i="1"/>
  <c r="P2754" i="1"/>
  <c r="O2754" i="1"/>
  <c r="N2754" i="1"/>
  <c r="M2754" i="1"/>
  <c r="L2754" i="1"/>
  <c r="K2754" i="1"/>
  <c r="J2754" i="1"/>
  <c r="I2754" i="1"/>
  <c r="H2754" i="1"/>
  <c r="G2754" i="1"/>
  <c r="F2754" i="1"/>
  <c r="E2754" i="1"/>
  <c r="D2754" i="1"/>
  <c r="C2754" i="1"/>
  <c r="X2753" i="1"/>
  <c r="W2753" i="1"/>
  <c r="V2753" i="1"/>
  <c r="U2753" i="1"/>
  <c r="T2753" i="1"/>
  <c r="S2753" i="1"/>
  <c r="R2753" i="1"/>
  <c r="Q2753" i="1"/>
  <c r="P2753" i="1"/>
  <c r="O2753" i="1"/>
  <c r="N2753" i="1"/>
  <c r="M2753" i="1"/>
  <c r="L2753" i="1"/>
  <c r="K2753" i="1"/>
  <c r="J2753" i="1"/>
  <c r="I2753" i="1"/>
  <c r="H2753" i="1"/>
  <c r="G2753" i="1"/>
  <c r="F2753" i="1"/>
  <c r="E2753" i="1"/>
  <c r="D2753" i="1"/>
  <c r="C2753" i="1"/>
  <c r="X2752" i="1"/>
  <c r="W2752" i="1"/>
  <c r="V2752" i="1"/>
  <c r="U2752" i="1"/>
  <c r="T2752" i="1"/>
  <c r="S2752" i="1"/>
  <c r="R2752" i="1"/>
  <c r="Q2752" i="1"/>
  <c r="P2752" i="1"/>
  <c r="O2752" i="1"/>
  <c r="N2752" i="1"/>
  <c r="M2752" i="1"/>
  <c r="L2752" i="1"/>
  <c r="K2752" i="1"/>
  <c r="J2752" i="1"/>
  <c r="I2752" i="1"/>
  <c r="H2752" i="1"/>
  <c r="G2752" i="1"/>
  <c r="F2752" i="1"/>
  <c r="E2752" i="1"/>
  <c r="D2752" i="1"/>
  <c r="C2752" i="1"/>
  <c r="X2751" i="1"/>
  <c r="W2751" i="1"/>
  <c r="V2751" i="1"/>
  <c r="U2751" i="1"/>
  <c r="T2751" i="1"/>
  <c r="S2751" i="1"/>
  <c r="R2751" i="1"/>
  <c r="Q2751" i="1"/>
  <c r="P2751" i="1"/>
  <c r="O2751" i="1"/>
  <c r="N2751" i="1"/>
  <c r="M2751" i="1"/>
  <c r="L2751" i="1"/>
  <c r="K2751" i="1"/>
  <c r="J2751" i="1"/>
  <c r="I2751" i="1"/>
  <c r="H2751" i="1"/>
  <c r="G2751" i="1"/>
  <c r="F2751" i="1"/>
  <c r="E2751" i="1"/>
  <c r="D2751" i="1"/>
  <c r="C2751" i="1"/>
  <c r="X2750" i="1"/>
  <c r="W2750" i="1"/>
  <c r="V2750" i="1"/>
  <c r="U2750" i="1"/>
  <c r="T2750" i="1"/>
  <c r="S2750" i="1"/>
  <c r="R2750" i="1"/>
  <c r="Q2750" i="1"/>
  <c r="P2750" i="1"/>
  <c r="O2750" i="1"/>
  <c r="N2750" i="1"/>
  <c r="M2750" i="1"/>
  <c r="L2750" i="1"/>
  <c r="K2750" i="1"/>
  <c r="J2750" i="1"/>
  <c r="I2750" i="1"/>
  <c r="H2750" i="1"/>
  <c r="G2750" i="1"/>
  <c r="F2750" i="1"/>
  <c r="E2750" i="1"/>
  <c r="D2750" i="1"/>
  <c r="C2750" i="1"/>
  <c r="X2749" i="1"/>
  <c r="W2749" i="1"/>
  <c r="V2749" i="1"/>
  <c r="U2749" i="1"/>
  <c r="T2749" i="1"/>
  <c r="S2749" i="1"/>
  <c r="R2749" i="1"/>
  <c r="Q2749" i="1"/>
  <c r="P2749" i="1"/>
  <c r="O2749" i="1"/>
  <c r="N2749" i="1"/>
  <c r="M2749" i="1"/>
  <c r="L2749" i="1"/>
  <c r="K2749" i="1"/>
  <c r="J2749" i="1"/>
  <c r="I2749" i="1"/>
  <c r="H2749" i="1"/>
  <c r="G2749" i="1"/>
  <c r="F2749" i="1"/>
  <c r="E2749" i="1"/>
  <c r="D2749" i="1"/>
  <c r="C2749" i="1"/>
  <c r="X2748" i="1"/>
  <c r="W2748" i="1"/>
  <c r="V2748" i="1"/>
  <c r="U2748" i="1"/>
  <c r="T2748" i="1"/>
  <c r="S2748" i="1"/>
  <c r="R2748" i="1"/>
  <c r="Q2748" i="1"/>
  <c r="P2748" i="1"/>
  <c r="O2748" i="1"/>
  <c r="N2748" i="1"/>
  <c r="M2748" i="1"/>
  <c r="L2748" i="1"/>
  <c r="K2748" i="1"/>
  <c r="J2748" i="1"/>
  <c r="I2748" i="1"/>
  <c r="H2748" i="1"/>
  <c r="G2748" i="1"/>
  <c r="F2748" i="1"/>
  <c r="E2748" i="1"/>
  <c r="D2748" i="1"/>
  <c r="C2748" i="1"/>
  <c r="X2747" i="1"/>
  <c r="W2747" i="1"/>
  <c r="V2747" i="1"/>
  <c r="U2747" i="1"/>
  <c r="T2747" i="1"/>
  <c r="S2747" i="1"/>
  <c r="R2747" i="1"/>
  <c r="Q2747" i="1"/>
  <c r="P2747" i="1"/>
  <c r="O2747" i="1"/>
  <c r="N2747" i="1"/>
  <c r="M2747" i="1"/>
  <c r="L2747" i="1"/>
  <c r="K2747" i="1"/>
  <c r="J2747" i="1"/>
  <c r="I2747" i="1"/>
  <c r="H2747" i="1"/>
  <c r="G2747" i="1"/>
  <c r="F2747" i="1"/>
  <c r="E2747" i="1"/>
  <c r="D2747" i="1"/>
  <c r="C2747" i="1"/>
  <c r="X2746" i="1"/>
  <c r="W2746" i="1"/>
  <c r="V2746" i="1"/>
  <c r="U2746" i="1"/>
  <c r="T2746" i="1"/>
  <c r="S2746" i="1"/>
  <c r="R2746" i="1"/>
  <c r="Q2746" i="1"/>
  <c r="P2746" i="1"/>
  <c r="O2746" i="1"/>
  <c r="N2746" i="1"/>
  <c r="M2746" i="1"/>
  <c r="L2746" i="1"/>
  <c r="K2746" i="1"/>
  <c r="J2746" i="1"/>
  <c r="I2746" i="1"/>
  <c r="H2746" i="1"/>
  <c r="G2746" i="1"/>
  <c r="F2746" i="1"/>
  <c r="E2746" i="1"/>
  <c r="D2746" i="1"/>
  <c r="C2746" i="1"/>
  <c r="X2745" i="1"/>
  <c r="W2745" i="1"/>
  <c r="V2745" i="1"/>
  <c r="U2745" i="1"/>
  <c r="T2745" i="1"/>
  <c r="S2745" i="1"/>
  <c r="R2745" i="1"/>
  <c r="Q2745" i="1"/>
  <c r="P2745" i="1"/>
  <c r="O2745" i="1"/>
  <c r="N2745" i="1"/>
  <c r="M2745" i="1"/>
  <c r="L2745" i="1"/>
  <c r="K2745" i="1"/>
  <c r="J2745" i="1"/>
  <c r="I2745" i="1"/>
  <c r="H2745" i="1"/>
  <c r="G2745" i="1"/>
  <c r="F2745" i="1"/>
  <c r="E2745" i="1"/>
  <c r="D2745" i="1"/>
  <c r="C2745" i="1"/>
  <c r="X2744" i="1"/>
  <c r="W2744" i="1"/>
  <c r="V2744" i="1"/>
  <c r="U2744" i="1"/>
  <c r="T2744" i="1"/>
  <c r="S2744" i="1"/>
  <c r="R2744" i="1"/>
  <c r="Q2744" i="1"/>
  <c r="P2744" i="1"/>
  <c r="O2744" i="1"/>
  <c r="N2744" i="1"/>
  <c r="M2744" i="1"/>
  <c r="L2744" i="1"/>
  <c r="K2744" i="1"/>
  <c r="J2744" i="1"/>
  <c r="I2744" i="1"/>
  <c r="H2744" i="1"/>
  <c r="G2744" i="1"/>
  <c r="F2744" i="1"/>
  <c r="E2744" i="1"/>
  <c r="D2744" i="1"/>
  <c r="C2744" i="1"/>
  <c r="X2743" i="1"/>
  <c r="W2743" i="1"/>
  <c r="V2743" i="1"/>
  <c r="U2743" i="1"/>
  <c r="T2743" i="1"/>
  <c r="S2743" i="1"/>
  <c r="R2743" i="1"/>
  <c r="Q2743" i="1"/>
  <c r="P2743" i="1"/>
  <c r="O2743" i="1"/>
  <c r="N2743" i="1"/>
  <c r="M2743" i="1"/>
  <c r="L2743" i="1"/>
  <c r="K2743" i="1"/>
  <c r="J2743" i="1"/>
  <c r="I2743" i="1"/>
  <c r="H2743" i="1"/>
  <c r="G2743" i="1"/>
  <c r="F2743" i="1"/>
  <c r="E2743" i="1"/>
  <c r="D2743" i="1"/>
  <c r="C2743" i="1"/>
  <c r="X2742" i="1"/>
  <c r="W2742" i="1"/>
  <c r="V2742" i="1"/>
  <c r="U2742" i="1"/>
  <c r="T2742" i="1"/>
  <c r="S2742" i="1"/>
  <c r="R2742" i="1"/>
  <c r="Q2742" i="1"/>
  <c r="P2742" i="1"/>
  <c r="O2742" i="1"/>
  <c r="N2742" i="1"/>
  <c r="M2742" i="1"/>
  <c r="L2742" i="1"/>
  <c r="K2742" i="1"/>
  <c r="J2742" i="1"/>
  <c r="I2742" i="1"/>
  <c r="H2742" i="1"/>
  <c r="G2742" i="1"/>
  <c r="F2742" i="1"/>
  <c r="E2742" i="1"/>
  <c r="D2742" i="1"/>
  <c r="C2742" i="1"/>
  <c r="X2741" i="1"/>
  <c r="W2741" i="1"/>
  <c r="V2741" i="1"/>
  <c r="U2741" i="1"/>
  <c r="T2741" i="1"/>
  <c r="S2741" i="1"/>
  <c r="R2741" i="1"/>
  <c r="Q2741" i="1"/>
  <c r="P2741" i="1"/>
  <c r="O2741" i="1"/>
  <c r="N2741" i="1"/>
  <c r="M2741" i="1"/>
  <c r="L2741" i="1"/>
  <c r="K2741" i="1"/>
  <c r="J2741" i="1"/>
  <c r="I2741" i="1"/>
  <c r="H2741" i="1"/>
  <c r="G2741" i="1"/>
  <c r="F2741" i="1"/>
  <c r="E2741" i="1"/>
  <c r="D2741" i="1"/>
  <c r="C2741" i="1"/>
  <c r="X2740" i="1"/>
  <c r="W2740" i="1"/>
  <c r="V2740" i="1"/>
  <c r="U2740" i="1"/>
  <c r="T2740" i="1"/>
  <c r="S2740" i="1"/>
  <c r="R2740" i="1"/>
  <c r="Q2740" i="1"/>
  <c r="P2740" i="1"/>
  <c r="O2740" i="1"/>
  <c r="N2740" i="1"/>
  <c r="M2740" i="1"/>
  <c r="L2740" i="1"/>
  <c r="K2740" i="1"/>
  <c r="J2740" i="1"/>
  <c r="I2740" i="1"/>
  <c r="H2740" i="1"/>
  <c r="G2740" i="1"/>
  <c r="F2740" i="1"/>
  <c r="E2740" i="1"/>
  <c r="D2740" i="1"/>
  <c r="C2740" i="1"/>
  <c r="X2739" i="1"/>
  <c r="W2739" i="1"/>
  <c r="V2739" i="1"/>
  <c r="U2739" i="1"/>
  <c r="T2739" i="1"/>
  <c r="S2739" i="1"/>
  <c r="R2739" i="1"/>
  <c r="Q2739" i="1"/>
  <c r="P2739" i="1"/>
  <c r="O2739" i="1"/>
  <c r="N2739" i="1"/>
  <c r="M2739" i="1"/>
  <c r="L2739" i="1"/>
  <c r="K2739" i="1"/>
  <c r="J2739" i="1"/>
  <c r="I2739" i="1"/>
  <c r="H2739" i="1"/>
  <c r="G2739" i="1"/>
  <c r="F2739" i="1"/>
  <c r="E2739" i="1"/>
  <c r="D2739" i="1"/>
  <c r="C2739" i="1"/>
  <c r="X2738" i="1"/>
  <c r="W2738" i="1"/>
  <c r="V2738" i="1"/>
  <c r="U2738" i="1"/>
  <c r="T2738" i="1"/>
  <c r="S2738" i="1"/>
  <c r="R2738" i="1"/>
  <c r="Q2738" i="1"/>
  <c r="P2738" i="1"/>
  <c r="O2738" i="1"/>
  <c r="N2738" i="1"/>
  <c r="M2738" i="1"/>
  <c r="L2738" i="1"/>
  <c r="K2738" i="1"/>
  <c r="J2738" i="1"/>
  <c r="I2738" i="1"/>
  <c r="H2738" i="1"/>
  <c r="G2738" i="1"/>
  <c r="F2738" i="1"/>
  <c r="E2738" i="1"/>
  <c r="D2738" i="1"/>
  <c r="C2738" i="1"/>
  <c r="X2737" i="1"/>
  <c r="W2737" i="1"/>
  <c r="V2737" i="1"/>
  <c r="U2737" i="1"/>
  <c r="T2737" i="1"/>
  <c r="S2737" i="1"/>
  <c r="R2737" i="1"/>
  <c r="Q2737" i="1"/>
  <c r="P2737" i="1"/>
  <c r="O2737" i="1"/>
  <c r="N2737" i="1"/>
  <c r="M2737" i="1"/>
  <c r="L2737" i="1"/>
  <c r="K2737" i="1"/>
  <c r="J2737" i="1"/>
  <c r="I2737" i="1"/>
  <c r="H2737" i="1"/>
  <c r="G2737" i="1"/>
  <c r="F2737" i="1"/>
  <c r="E2737" i="1"/>
  <c r="D2737" i="1"/>
  <c r="C2737" i="1"/>
  <c r="X2736" i="1"/>
  <c r="W2736" i="1"/>
  <c r="V2736" i="1"/>
  <c r="U2736" i="1"/>
  <c r="T2736" i="1"/>
  <c r="S2736" i="1"/>
  <c r="R2736" i="1"/>
  <c r="Q2736" i="1"/>
  <c r="P2736" i="1"/>
  <c r="O2736" i="1"/>
  <c r="N2736" i="1"/>
  <c r="M2736" i="1"/>
  <c r="L2736" i="1"/>
  <c r="K2736" i="1"/>
  <c r="J2736" i="1"/>
  <c r="I2736" i="1"/>
  <c r="H2736" i="1"/>
  <c r="G2736" i="1"/>
  <c r="F2736" i="1"/>
  <c r="E2736" i="1"/>
  <c r="D2736" i="1"/>
  <c r="C2736" i="1"/>
  <c r="X2735" i="1"/>
  <c r="W2735" i="1"/>
  <c r="V2735" i="1"/>
  <c r="U2735" i="1"/>
  <c r="T2735" i="1"/>
  <c r="S2735" i="1"/>
  <c r="R2735" i="1"/>
  <c r="Q2735" i="1"/>
  <c r="P2735" i="1"/>
  <c r="O2735" i="1"/>
  <c r="N2735" i="1"/>
  <c r="M2735" i="1"/>
  <c r="L2735" i="1"/>
  <c r="K2735" i="1"/>
  <c r="J2735" i="1"/>
  <c r="I2735" i="1"/>
  <c r="H2735" i="1"/>
  <c r="G2735" i="1"/>
  <c r="F2735" i="1"/>
  <c r="E2735" i="1"/>
  <c r="D2735" i="1"/>
  <c r="C2735" i="1"/>
  <c r="X2734" i="1"/>
  <c r="W2734" i="1"/>
  <c r="V2734" i="1"/>
  <c r="U2734" i="1"/>
  <c r="T2734" i="1"/>
  <c r="S2734" i="1"/>
  <c r="R2734" i="1"/>
  <c r="Q2734" i="1"/>
  <c r="P2734" i="1"/>
  <c r="O2734" i="1"/>
  <c r="N2734" i="1"/>
  <c r="M2734" i="1"/>
  <c r="L2734" i="1"/>
  <c r="K2734" i="1"/>
  <c r="J2734" i="1"/>
  <c r="I2734" i="1"/>
  <c r="H2734" i="1"/>
  <c r="G2734" i="1"/>
  <c r="F2734" i="1"/>
  <c r="E2734" i="1"/>
  <c r="D2734" i="1"/>
  <c r="C2734" i="1"/>
  <c r="X2733" i="1"/>
  <c r="W2733" i="1"/>
  <c r="V2733" i="1"/>
  <c r="U2733" i="1"/>
  <c r="T2733" i="1"/>
  <c r="S2733" i="1"/>
  <c r="R2733" i="1"/>
  <c r="Q2733" i="1"/>
  <c r="P2733" i="1"/>
  <c r="O2733" i="1"/>
  <c r="N2733" i="1"/>
  <c r="M2733" i="1"/>
  <c r="L2733" i="1"/>
  <c r="K2733" i="1"/>
  <c r="J2733" i="1"/>
  <c r="I2733" i="1"/>
  <c r="H2733" i="1"/>
  <c r="G2733" i="1"/>
  <c r="F2733" i="1"/>
  <c r="E2733" i="1"/>
  <c r="D2733" i="1"/>
  <c r="C2733" i="1"/>
  <c r="X2732" i="1"/>
  <c r="W2732" i="1"/>
  <c r="V2732" i="1"/>
  <c r="U2732" i="1"/>
  <c r="T2732" i="1"/>
  <c r="S2732" i="1"/>
  <c r="R2732" i="1"/>
  <c r="Q2732" i="1"/>
  <c r="P2732" i="1"/>
  <c r="O2732" i="1"/>
  <c r="N2732" i="1"/>
  <c r="M2732" i="1"/>
  <c r="L2732" i="1"/>
  <c r="K2732" i="1"/>
  <c r="J2732" i="1"/>
  <c r="I2732" i="1"/>
  <c r="H2732" i="1"/>
  <c r="G2732" i="1"/>
  <c r="F2732" i="1"/>
  <c r="E2732" i="1"/>
  <c r="D2732" i="1"/>
  <c r="C2732" i="1"/>
  <c r="X2731" i="1"/>
  <c r="W2731" i="1"/>
  <c r="V2731" i="1"/>
  <c r="U2731" i="1"/>
  <c r="T2731" i="1"/>
  <c r="S2731" i="1"/>
  <c r="R2731" i="1"/>
  <c r="Q2731" i="1"/>
  <c r="P2731" i="1"/>
  <c r="O2731" i="1"/>
  <c r="N2731" i="1"/>
  <c r="M2731" i="1"/>
  <c r="L2731" i="1"/>
  <c r="K2731" i="1"/>
  <c r="J2731" i="1"/>
  <c r="I2731" i="1"/>
  <c r="H2731" i="1"/>
  <c r="G2731" i="1"/>
  <c r="F2731" i="1"/>
  <c r="E2731" i="1"/>
  <c r="D2731" i="1"/>
  <c r="C2731" i="1"/>
  <c r="X2730" i="1"/>
  <c r="W2730" i="1"/>
  <c r="V2730" i="1"/>
  <c r="U2730" i="1"/>
  <c r="T2730" i="1"/>
  <c r="S2730" i="1"/>
  <c r="R2730" i="1"/>
  <c r="Q2730" i="1"/>
  <c r="P2730" i="1"/>
  <c r="O2730" i="1"/>
  <c r="N2730" i="1"/>
  <c r="M2730" i="1"/>
  <c r="L2730" i="1"/>
  <c r="K2730" i="1"/>
  <c r="J2730" i="1"/>
  <c r="I2730" i="1"/>
  <c r="H2730" i="1"/>
  <c r="G2730" i="1"/>
  <c r="F2730" i="1"/>
  <c r="E2730" i="1"/>
  <c r="D2730" i="1"/>
  <c r="C2730" i="1"/>
  <c r="X2729" i="1"/>
  <c r="W2729" i="1"/>
  <c r="V2729" i="1"/>
  <c r="U2729" i="1"/>
  <c r="T2729" i="1"/>
  <c r="S2729" i="1"/>
  <c r="R2729" i="1"/>
  <c r="Q2729" i="1"/>
  <c r="P2729" i="1"/>
  <c r="O2729" i="1"/>
  <c r="N2729" i="1"/>
  <c r="M2729" i="1"/>
  <c r="L2729" i="1"/>
  <c r="K2729" i="1"/>
  <c r="J2729" i="1"/>
  <c r="I2729" i="1"/>
  <c r="H2729" i="1"/>
  <c r="G2729" i="1"/>
  <c r="F2729" i="1"/>
  <c r="E2729" i="1"/>
  <c r="D2729" i="1"/>
  <c r="C2729" i="1"/>
  <c r="X2728" i="1"/>
  <c r="W2728" i="1"/>
  <c r="V2728" i="1"/>
  <c r="U2728" i="1"/>
  <c r="T2728" i="1"/>
  <c r="S2728" i="1"/>
  <c r="R2728" i="1"/>
  <c r="Q2728" i="1"/>
  <c r="P2728" i="1"/>
  <c r="O2728" i="1"/>
  <c r="N2728" i="1"/>
  <c r="M2728" i="1"/>
  <c r="L2728" i="1"/>
  <c r="K2728" i="1"/>
  <c r="J2728" i="1"/>
  <c r="I2728" i="1"/>
  <c r="H2728" i="1"/>
  <c r="G2728" i="1"/>
  <c r="F2728" i="1"/>
  <c r="E2728" i="1"/>
  <c r="D2728" i="1"/>
  <c r="C2728" i="1"/>
  <c r="X2727" i="1"/>
  <c r="W2727" i="1"/>
  <c r="V2727" i="1"/>
  <c r="U2727" i="1"/>
  <c r="T2727" i="1"/>
  <c r="S2727" i="1"/>
  <c r="R2727" i="1"/>
  <c r="Q2727" i="1"/>
  <c r="P2727" i="1"/>
  <c r="O2727" i="1"/>
  <c r="N2727" i="1"/>
  <c r="M2727" i="1"/>
  <c r="L2727" i="1"/>
  <c r="K2727" i="1"/>
  <c r="J2727" i="1"/>
  <c r="I2727" i="1"/>
  <c r="H2727" i="1"/>
  <c r="G2727" i="1"/>
  <c r="F2727" i="1"/>
  <c r="E2727" i="1"/>
  <c r="D2727" i="1"/>
  <c r="C2727" i="1"/>
  <c r="X2726" i="1"/>
  <c r="W2726" i="1"/>
  <c r="V2726" i="1"/>
  <c r="U2726" i="1"/>
  <c r="T2726" i="1"/>
  <c r="S2726" i="1"/>
  <c r="R2726" i="1"/>
  <c r="Q2726" i="1"/>
  <c r="P2726" i="1"/>
  <c r="O2726" i="1"/>
  <c r="N2726" i="1"/>
  <c r="M2726" i="1"/>
  <c r="L2726" i="1"/>
  <c r="K2726" i="1"/>
  <c r="J2726" i="1"/>
  <c r="I2726" i="1"/>
  <c r="H2726" i="1"/>
  <c r="G2726" i="1"/>
  <c r="F2726" i="1"/>
  <c r="E2726" i="1"/>
  <c r="D2726" i="1"/>
  <c r="C2726" i="1"/>
  <c r="X2725" i="1"/>
  <c r="W2725" i="1"/>
  <c r="V2725" i="1"/>
  <c r="U2725" i="1"/>
  <c r="T2725" i="1"/>
  <c r="S2725" i="1"/>
  <c r="R2725" i="1"/>
  <c r="Q2725" i="1"/>
  <c r="P2725" i="1"/>
  <c r="O2725" i="1"/>
  <c r="N2725" i="1"/>
  <c r="M2725" i="1"/>
  <c r="L2725" i="1"/>
  <c r="K2725" i="1"/>
  <c r="J2725" i="1"/>
  <c r="I2725" i="1"/>
  <c r="H2725" i="1"/>
  <c r="G2725" i="1"/>
  <c r="F2725" i="1"/>
  <c r="E2725" i="1"/>
  <c r="D2725" i="1"/>
  <c r="C2725" i="1"/>
  <c r="X2724" i="1"/>
  <c r="W2724" i="1"/>
  <c r="V2724" i="1"/>
  <c r="U2724" i="1"/>
  <c r="T2724" i="1"/>
  <c r="S2724" i="1"/>
  <c r="R2724" i="1"/>
  <c r="Q2724" i="1"/>
  <c r="P2724" i="1"/>
  <c r="O2724" i="1"/>
  <c r="N2724" i="1"/>
  <c r="M2724" i="1"/>
  <c r="L2724" i="1"/>
  <c r="K2724" i="1"/>
  <c r="J2724" i="1"/>
  <c r="I2724" i="1"/>
  <c r="H2724" i="1"/>
  <c r="G2724" i="1"/>
  <c r="F2724" i="1"/>
  <c r="E2724" i="1"/>
  <c r="D2724" i="1"/>
  <c r="C2724" i="1"/>
  <c r="X2723" i="1"/>
  <c r="W2723" i="1"/>
  <c r="V2723" i="1"/>
  <c r="U2723" i="1"/>
  <c r="T2723" i="1"/>
  <c r="S2723" i="1"/>
  <c r="R2723" i="1"/>
  <c r="Q2723" i="1"/>
  <c r="P2723" i="1"/>
  <c r="O2723" i="1"/>
  <c r="N2723" i="1"/>
  <c r="M2723" i="1"/>
  <c r="L2723" i="1"/>
  <c r="K2723" i="1"/>
  <c r="J2723" i="1"/>
  <c r="I2723" i="1"/>
  <c r="H2723" i="1"/>
  <c r="G2723" i="1"/>
  <c r="F2723" i="1"/>
  <c r="E2723" i="1"/>
  <c r="D2723" i="1"/>
  <c r="C2723" i="1"/>
  <c r="X2722" i="1"/>
  <c r="W2722" i="1"/>
  <c r="V2722" i="1"/>
  <c r="U2722" i="1"/>
  <c r="T2722" i="1"/>
  <c r="S2722" i="1"/>
  <c r="R2722" i="1"/>
  <c r="Q2722" i="1"/>
  <c r="P2722" i="1"/>
  <c r="O2722" i="1"/>
  <c r="N2722" i="1"/>
  <c r="M2722" i="1"/>
  <c r="L2722" i="1"/>
  <c r="K2722" i="1"/>
  <c r="J2722" i="1"/>
  <c r="I2722" i="1"/>
  <c r="H2722" i="1"/>
  <c r="G2722" i="1"/>
  <c r="F2722" i="1"/>
  <c r="E2722" i="1"/>
  <c r="D2722" i="1"/>
  <c r="C2722" i="1"/>
  <c r="X2721" i="1"/>
  <c r="W2721" i="1"/>
  <c r="V2721" i="1"/>
  <c r="U2721" i="1"/>
  <c r="T2721" i="1"/>
  <c r="S2721" i="1"/>
  <c r="R2721" i="1"/>
  <c r="Q2721" i="1"/>
  <c r="P2721" i="1"/>
  <c r="O2721" i="1"/>
  <c r="N2721" i="1"/>
  <c r="M2721" i="1"/>
  <c r="L2721" i="1"/>
  <c r="K2721" i="1"/>
  <c r="J2721" i="1"/>
  <c r="I2721" i="1"/>
  <c r="H2721" i="1"/>
  <c r="G2721" i="1"/>
  <c r="F2721" i="1"/>
  <c r="E2721" i="1"/>
  <c r="D2721" i="1"/>
  <c r="C2721" i="1"/>
  <c r="X2720" i="1"/>
  <c r="W2720" i="1"/>
  <c r="V2720" i="1"/>
  <c r="U2720" i="1"/>
  <c r="T2720" i="1"/>
  <c r="S2720" i="1"/>
  <c r="R2720" i="1"/>
  <c r="Q2720" i="1"/>
  <c r="P2720" i="1"/>
  <c r="O2720" i="1"/>
  <c r="N2720" i="1"/>
  <c r="M2720" i="1"/>
  <c r="L2720" i="1"/>
  <c r="K2720" i="1"/>
  <c r="J2720" i="1"/>
  <c r="I2720" i="1"/>
  <c r="H2720" i="1"/>
  <c r="G2720" i="1"/>
  <c r="F2720" i="1"/>
  <c r="E2720" i="1"/>
  <c r="D2720" i="1"/>
  <c r="C2720" i="1"/>
  <c r="X2719" i="1"/>
  <c r="W2719" i="1"/>
  <c r="V2719" i="1"/>
  <c r="U2719" i="1"/>
  <c r="T2719" i="1"/>
  <c r="S2719" i="1"/>
  <c r="R2719" i="1"/>
  <c r="Q2719" i="1"/>
  <c r="P2719" i="1"/>
  <c r="O2719" i="1"/>
  <c r="N2719" i="1"/>
  <c r="M2719" i="1"/>
  <c r="L2719" i="1"/>
  <c r="K2719" i="1"/>
  <c r="J2719" i="1"/>
  <c r="I2719" i="1"/>
  <c r="H2719" i="1"/>
  <c r="G2719" i="1"/>
  <c r="F2719" i="1"/>
  <c r="E2719" i="1"/>
  <c r="D2719" i="1"/>
  <c r="C2719" i="1"/>
  <c r="X2718" i="1"/>
  <c r="W2718" i="1"/>
  <c r="V2718" i="1"/>
  <c r="U2718" i="1"/>
  <c r="T2718" i="1"/>
  <c r="S2718" i="1"/>
  <c r="R2718" i="1"/>
  <c r="Q2718" i="1"/>
  <c r="P2718" i="1"/>
  <c r="O2718" i="1"/>
  <c r="N2718" i="1"/>
  <c r="M2718" i="1"/>
  <c r="L2718" i="1"/>
  <c r="K2718" i="1"/>
  <c r="J2718" i="1"/>
  <c r="I2718" i="1"/>
  <c r="H2718" i="1"/>
  <c r="G2718" i="1"/>
  <c r="F2718" i="1"/>
  <c r="E2718" i="1"/>
  <c r="D2718" i="1"/>
  <c r="C2718" i="1"/>
  <c r="X2717" i="1"/>
  <c r="W2717" i="1"/>
  <c r="V2717" i="1"/>
  <c r="U2717" i="1"/>
  <c r="T2717" i="1"/>
  <c r="S2717" i="1"/>
  <c r="R2717" i="1"/>
  <c r="Q2717" i="1"/>
  <c r="P2717" i="1"/>
  <c r="O2717" i="1"/>
  <c r="N2717" i="1"/>
  <c r="M2717" i="1"/>
  <c r="L2717" i="1"/>
  <c r="K2717" i="1"/>
  <c r="J2717" i="1"/>
  <c r="I2717" i="1"/>
  <c r="H2717" i="1"/>
  <c r="G2717" i="1"/>
  <c r="F2717" i="1"/>
  <c r="E2717" i="1"/>
  <c r="D2717" i="1"/>
  <c r="C2717" i="1"/>
  <c r="X2716" i="1"/>
  <c r="W2716" i="1"/>
  <c r="V2716" i="1"/>
  <c r="U2716" i="1"/>
  <c r="T2716" i="1"/>
  <c r="S2716" i="1"/>
  <c r="R2716" i="1"/>
  <c r="Q2716" i="1"/>
  <c r="P2716" i="1"/>
  <c r="O2716" i="1"/>
  <c r="N2716" i="1"/>
  <c r="M2716" i="1"/>
  <c r="L2716" i="1"/>
  <c r="K2716" i="1"/>
  <c r="J2716" i="1"/>
  <c r="I2716" i="1"/>
  <c r="H2716" i="1"/>
  <c r="G2716" i="1"/>
  <c r="F2716" i="1"/>
  <c r="E2716" i="1"/>
  <c r="D2716" i="1"/>
  <c r="C2716" i="1"/>
  <c r="X2715" i="1"/>
  <c r="W2715" i="1"/>
  <c r="V2715" i="1"/>
  <c r="U2715" i="1"/>
  <c r="T2715" i="1"/>
  <c r="S2715" i="1"/>
  <c r="R2715" i="1"/>
  <c r="Q2715" i="1"/>
  <c r="P2715" i="1"/>
  <c r="O2715" i="1"/>
  <c r="N2715" i="1"/>
  <c r="M2715" i="1"/>
  <c r="L2715" i="1"/>
  <c r="K2715" i="1"/>
  <c r="J2715" i="1"/>
  <c r="I2715" i="1"/>
  <c r="H2715" i="1"/>
  <c r="G2715" i="1"/>
  <c r="F2715" i="1"/>
  <c r="E2715" i="1"/>
  <c r="D2715" i="1"/>
  <c r="C2715" i="1"/>
  <c r="X2714" i="1"/>
  <c r="W2714" i="1"/>
  <c r="V2714" i="1"/>
  <c r="U2714" i="1"/>
  <c r="T2714" i="1"/>
  <c r="S2714" i="1"/>
  <c r="R2714" i="1"/>
  <c r="Q2714" i="1"/>
  <c r="P2714" i="1"/>
  <c r="O2714" i="1"/>
  <c r="N2714" i="1"/>
  <c r="M2714" i="1"/>
  <c r="L2714" i="1"/>
  <c r="K2714" i="1"/>
  <c r="J2714" i="1"/>
  <c r="I2714" i="1"/>
  <c r="H2714" i="1"/>
  <c r="G2714" i="1"/>
  <c r="F2714" i="1"/>
  <c r="E2714" i="1"/>
  <c r="D2714" i="1"/>
  <c r="C2714" i="1"/>
  <c r="X2713" i="1"/>
  <c r="W2713" i="1"/>
  <c r="V2713" i="1"/>
  <c r="U2713" i="1"/>
  <c r="T2713" i="1"/>
  <c r="S2713" i="1"/>
  <c r="R2713" i="1"/>
  <c r="Q2713" i="1"/>
  <c r="P2713" i="1"/>
  <c r="O2713" i="1"/>
  <c r="N2713" i="1"/>
  <c r="M2713" i="1"/>
  <c r="L2713" i="1"/>
  <c r="K2713" i="1"/>
  <c r="J2713" i="1"/>
  <c r="I2713" i="1"/>
  <c r="H2713" i="1"/>
  <c r="G2713" i="1"/>
  <c r="F2713" i="1"/>
  <c r="E2713" i="1"/>
  <c r="D2713" i="1"/>
  <c r="C2713" i="1"/>
  <c r="X2712" i="1"/>
  <c r="W2712" i="1"/>
  <c r="V2712" i="1"/>
  <c r="U2712" i="1"/>
  <c r="T2712" i="1"/>
  <c r="S2712" i="1"/>
  <c r="R2712" i="1"/>
  <c r="Q2712" i="1"/>
  <c r="P2712" i="1"/>
  <c r="O2712" i="1"/>
  <c r="N2712" i="1"/>
  <c r="M2712" i="1"/>
  <c r="L2712" i="1"/>
  <c r="K2712" i="1"/>
  <c r="J2712" i="1"/>
  <c r="I2712" i="1"/>
  <c r="H2712" i="1"/>
  <c r="G2712" i="1"/>
  <c r="F2712" i="1"/>
  <c r="E2712" i="1"/>
  <c r="D2712" i="1"/>
  <c r="C2712" i="1"/>
  <c r="X2711" i="1"/>
  <c r="W2711" i="1"/>
  <c r="V2711" i="1"/>
  <c r="U2711" i="1"/>
  <c r="T2711" i="1"/>
  <c r="S2711" i="1"/>
  <c r="R2711" i="1"/>
  <c r="Q2711" i="1"/>
  <c r="P2711" i="1"/>
  <c r="O2711" i="1"/>
  <c r="N2711" i="1"/>
  <c r="M2711" i="1"/>
  <c r="L2711" i="1"/>
  <c r="K2711" i="1"/>
  <c r="J2711" i="1"/>
  <c r="I2711" i="1"/>
  <c r="H2711" i="1"/>
  <c r="G2711" i="1"/>
  <c r="F2711" i="1"/>
  <c r="E2711" i="1"/>
  <c r="D2711" i="1"/>
  <c r="C2711" i="1"/>
  <c r="X2710" i="1"/>
  <c r="W2710" i="1"/>
  <c r="V2710" i="1"/>
  <c r="U2710" i="1"/>
  <c r="T2710" i="1"/>
  <c r="S2710" i="1"/>
  <c r="R2710" i="1"/>
  <c r="Q2710" i="1"/>
  <c r="P2710" i="1"/>
  <c r="O2710" i="1"/>
  <c r="N2710" i="1"/>
  <c r="M2710" i="1"/>
  <c r="L2710" i="1"/>
  <c r="K2710" i="1"/>
  <c r="J2710" i="1"/>
  <c r="I2710" i="1"/>
  <c r="H2710" i="1"/>
  <c r="G2710" i="1"/>
  <c r="F2710" i="1"/>
  <c r="E2710" i="1"/>
  <c r="D2710" i="1"/>
  <c r="C2710" i="1"/>
  <c r="X2709" i="1"/>
  <c r="W2709" i="1"/>
  <c r="V2709" i="1"/>
  <c r="U2709" i="1"/>
  <c r="T2709" i="1"/>
  <c r="S2709" i="1"/>
  <c r="R2709" i="1"/>
  <c r="Q2709" i="1"/>
  <c r="P2709" i="1"/>
  <c r="O2709" i="1"/>
  <c r="N2709" i="1"/>
  <c r="M2709" i="1"/>
  <c r="L2709" i="1"/>
  <c r="K2709" i="1"/>
  <c r="J2709" i="1"/>
  <c r="I2709" i="1"/>
  <c r="H2709" i="1"/>
  <c r="G2709" i="1"/>
  <c r="F2709" i="1"/>
  <c r="E2709" i="1"/>
  <c r="D2709" i="1"/>
  <c r="C2709" i="1"/>
  <c r="X2708" i="1"/>
  <c r="W2708" i="1"/>
  <c r="V2708" i="1"/>
  <c r="U2708" i="1"/>
  <c r="T2708" i="1"/>
  <c r="S2708" i="1"/>
  <c r="R2708" i="1"/>
  <c r="Q2708" i="1"/>
  <c r="P2708" i="1"/>
  <c r="O2708" i="1"/>
  <c r="N2708" i="1"/>
  <c r="M2708" i="1"/>
  <c r="L2708" i="1"/>
  <c r="K2708" i="1"/>
  <c r="J2708" i="1"/>
  <c r="I2708" i="1"/>
  <c r="H2708" i="1"/>
  <c r="G2708" i="1"/>
  <c r="F2708" i="1"/>
  <c r="E2708" i="1"/>
  <c r="D2708" i="1"/>
  <c r="C2708" i="1"/>
  <c r="X2707" i="1"/>
  <c r="W2707" i="1"/>
  <c r="V2707" i="1"/>
  <c r="U2707" i="1"/>
  <c r="T2707" i="1"/>
  <c r="S2707" i="1"/>
  <c r="R2707" i="1"/>
  <c r="Q2707" i="1"/>
  <c r="P2707" i="1"/>
  <c r="O2707" i="1"/>
  <c r="N2707" i="1"/>
  <c r="M2707" i="1"/>
  <c r="L2707" i="1"/>
  <c r="K2707" i="1"/>
  <c r="J2707" i="1"/>
  <c r="I2707" i="1"/>
  <c r="H2707" i="1"/>
  <c r="G2707" i="1"/>
  <c r="F2707" i="1"/>
  <c r="E2707" i="1"/>
  <c r="D2707" i="1"/>
  <c r="C2707" i="1"/>
  <c r="X2706" i="1"/>
  <c r="W2706" i="1"/>
  <c r="V2706" i="1"/>
  <c r="U2706" i="1"/>
  <c r="T2706" i="1"/>
  <c r="S2706" i="1"/>
  <c r="R2706" i="1"/>
  <c r="Q2706" i="1"/>
  <c r="P2706" i="1"/>
  <c r="O2706" i="1"/>
  <c r="N2706" i="1"/>
  <c r="M2706" i="1"/>
  <c r="L2706" i="1"/>
  <c r="K2706" i="1"/>
  <c r="J2706" i="1"/>
  <c r="I2706" i="1"/>
  <c r="H2706" i="1"/>
  <c r="G2706" i="1"/>
  <c r="F2706" i="1"/>
  <c r="E2706" i="1"/>
  <c r="D2706" i="1"/>
  <c r="C2706" i="1"/>
  <c r="X2705" i="1"/>
  <c r="W2705" i="1"/>
  <c r="V2705" i="1"/>
  <c r="U2705" i="1"/>
  <c r="T2705" i="1"/>
  <c r="S2705" i="1"/>
  <c r="R2705" i="1"/>
  <c r="Q2705" i="1"/>
  <c r="P2705" i="1"/>
  <c r="O2705" i="1"/>
  <c r="N2705" i="1"/>
  <c r="M2705" i="1"/>
  <c r="L2705" i="1"/>
  <c r="K2705" i="1"/>
  <c r="J2705" i="1"/>
  <c r="I2705" i="1"/>
  <c r="H2705" i="1"/>
  <c r="G2705" i="1"/>
  <c r="F2705" i="1"/>
  <c r="E2705" i="1"/>
  <c r="D2705" i="1"/>
  <c r="C2705" i="1"/>
  <c r="X2704" i="1"/>
  <c r="W2704" i="1"/>
  <c r="V2704" i="1"/>
  <c r="U2704" i="1"/>
  <c r="T2704" i="1"/>
  <c r="S2704" i="1"/>
  <c r="R2704" i="1"/>
  <c r="Q2704" i="1"/>
  <c r="P2704" i="1"/>
  <c r="O2704" i="1"/>
  <c r="N2704" i="1"/>
  <c r="M2704" i="1"/>
  <c r="L2704" i="1"/>
  <c r="K2704" i="1"/>
  <c r="J2704" i="1"/>
  <c r="I2704" i="1"/>
  <c r="H2704" i="1"/>
  <c r="G2704" i="1"/>
  <c r="F2704" i="1"/>
  <c r="E2704" i="1"/>
  <c r="D2704" i="1"/>
  <c r="C2704" i="1"/>
  <c r="X2703" i="1"/>
  <c r="W2703" i="1"/>
  <c r="V2703" i="1"/>
  <c r="U2703" i="1"/>
  <c r="T2703" i="1"/>
  <c r="S2703" i="1"/>
  <c r="R2703" i="1"/>
  <c r="Q2703" i="1"/>
  <c r="P2703" i="1"/>
  <c r="O2703" i="1"/>
  <c r="N2703" i="1"/>
  <c r="M2703" i="1"/>
  <c r="L2703" i="1"/>
  <c r="K2703" i="1"/>
  <c r="J2703" i="1"/>
  <c r="I2703" i="1"/>
  <c r="H2703" i="1"/>
  <c r="G2703" i="1"/>
  <c r="F2703" i="1"/>
  <c r="E2703" i="1"/>
  <c r="D2703" i="1"/>
  <c r="C2703" i="1"/>
  <c r="X2702" i="1"/>
  <c r="W2702" i="1"/>
  <c r="V2702" i="1"/>
  <c r="U2702" i="1"/>
  <c r="T2702" i="1"/>
  <c r="S2702" i="1"/>
  <c r="R2702" i="1"/>
  <c r="Q2702" i="1"/>
  <c r="P2702" i="1"/>
  <c r="O2702" i="1"/>
  <c r="N2702" i="1"/>
  <c r="M2702" i="1"/>
  <c r="L2702" i="1"/>
  <c r="K2702" i="1"/>
  <c r="J2702" i="1"/>
  <c r="I2702" i="1"/>
  <c r="H2702" i="1"/>
  <c r="G2702" i="1"/>
  <c r="F2702" i="1"/>
  <c r="E2702" i="1"/>
  <c r="D2702" i="1"/>
  <c r="C2702" i="1"/>
  <c r="X2701" i="1"/>
  <c r="W2701" i="1"/>
  <c r="V2701" i="1"/>
  <c r="U2701" i="1"/>
  <c r="T2701" i="1"/>
  <c r="S2701" i="1"/>
  <c r="R2701" i="1"/>
  <c r="Q2701" i="1"/>
  <c r="P2701" i="1"/>
  <c r="O2701" i="1"/>
  <c r="N2701" i="1"/>
  <c r="M2701" i="1"/>
  <c r="L2701" i="1"/>
  <c r="K2701" i="1"/>
  <c r="J2701" i="1"/>
  <c r="I2701" i="1"/>
  <c r="H2701" i="1"/>
  <c r="G2701" i="1"/>
  <c r="F2701" i="1"/>
  <c r="E2701" i="1"/>
  <c r="D2701" i="1"/>
  <c r="C2701" i="1"/>
  <c r="X2700" i="1"/>
  <c r="W2700" i="1"/>
  <c r="V2700" i="1"/>
  <c r="U2700" i="1"/>
  <c r="T2700" i="1"/>
  <c r="S2700" i="1"/>
  <c r="R2700" i="1"/>
  <c r="Q2700" i="1"/>
  <c r="P2700" i="1"/>
  <c r="O2700" i="1"/>
  <c r="N2700" i="1"/>
  <c r="M2700" i="1"/>
  <c r="L2700" i="1"/>
  <c r="K2700" i="1"/>
  <c r="J2700" i="1"/>
  <c r="I2700" i="1"/>
  <c r="H2700" i="1"/>
  <c r="G2700" i="1"/>
  <c r="F2700" i="1"/>
  <c r="E2700" i="1"/>
  <c r="D2700" i="1"/>
  <c r="C2700" i="1"/>
  <c r="X2699" i="1"/>
  <c r="W2699" i="1"/>
  <c r="V2699" i="1"/>
  <c r="U2699" i="1"/>
  <c r="T2699" i="1"/>
  <c r="S2699" i="1"/>
  <c r="R2699" i="1"/>
  <c r="Q2699" i="1"/>
  <c r="P2699" i="1"/>
  <c r="O2699" i="1"/>
  <c r="N2699" i="1"/>
  <c r="M2699" i="1"/>
  <c r="L2699" i="1"/>
  <c r="K2699" i="1"/>
  <c r="J2699" i="1"/>
  <c r="I2699" i="1"/>
  <c r="H2699" i="1"/>
  <c r="G2699" i="1"/>
  <c r="F2699" i="1"/>
  <c r="E2699" i="1"/>
  <c r="D2699" i="1"/>
  <c r="C2699" i="1"/>
  <c r="X2698" i="1"/>
  <c r="W2698" i="1"/>
  <c r="V2698" i="1"/>
  <c r="U2698" i="1"/>
  <c r="T2698" i="1"/>
  <c r="S2698" i="1"/>
  <c r="R2698" i="1"/>
  <c r="Q2698" i="1"/>
  <c r="P2698" i="1"/>
  <c r="O2698" i="1"/>
  <c r="N2698" i="1"/>
  <c r="M2698" i="1"/>
  <c r="L2698" i="1"/>
  <c r="K2698" i="1"/>
  <c r="J2698" i="1"/>
  <c r="I2698" i="1"/>
  <c r="H2698" i="1"/>
  <c r="G2698" i="1"/>
  <c r="F2698" i="1"/>
  <c r="E2698" i="1"/>
  <c r="D2698" i="1"/>
  <c r="C2698" i="1"/>
  <c r="X2697" i="1"/>
  <c r="W2697" i="1"/>
  <c r="V2697" i="1"/>
  <c r="U2697" i="1"/>
  <c r="T2697" i="1"/>
  <c r="S2697" i="1"/>
  <c r="R2697" i="1"/>
  <c r="Q2697" i="1"/>
  <c r="P2697" i="1"/>
  <c r="O2697" i="1"/>
  <c r="N2697" i="1"/>
  <c r="M2697" i="1"/>
  <c r="L2697" i="1"/>
  <c r="K2697" i="1"/>
  <c r="J2697" i="1"/>
  <c r="I2697" i="1"/>
  <c r="H2697" i="1"/>
  <c r="G2697" i="1"/>
  <c r="F2697" i="1"/>
  <c r="E2697" i="1"/>
  <c r="D2697" i="1"/>
  <c r="C2697" i="1"/>
  <c r="X2696" i="1"/>
  <c r="W2696" i="1"/>
  <c r="V2696" i="1"/>
  <c r="U2696" i="1"/>
  <c r="T2696" i="1"/>
  <c r="S2696" i="1"/>
  <c r="R2696" i="1"/>
  <c r="Q2696" i="1"/>
  <c r="P2696" i="1"/>
  <c r="O2696" i="1"/>
  <c r="N2696" i="1"/>
  <c r="M2696" i="1"/>
  <c r="L2696" i="1"/>
  <c r="K2696" i="1"/>
  <c r="J2696" i="1"/>
  <c r="I2696" i="1"/>
  <c r="H2696" i="1"/>
  <c r="G2696" i="1"/>
  <c r="F2696" i="1"/>
  <c r="E2696" i="1"/>
  <c r="D2696" i="1"/>
  <c r="C2696" i="1"/>
  <c r="X2695" i="1"/>
  <c r="W2695" i="1"/>
  <c r="V2695" i="1"/>
  <c r="U2695" i="1"/>
  <c r="T2695" i="1"/>
  <c r="S2695" i="1"/>
  <c r="R2695" i="1"/>
  <c r="Q2695" i="1"/>
  <c r="P2695" i="1"/>
  <c r="O2695" i="1"/>
  <c r="N2695" i="1"/>
  <c r="M2695" i="1"/>
  <c r="L2695" i="1"/>
  <c r="K2695" i="1"/>
  <c r="J2695" i="1"/>
  <c r="I2695" i="1"/>
  <c r="H2695" i="1"/>
  <c r="G2695" i="1"/>
  <c r="F2695" i="1"/>
  <c r="E2695" i="1"/>
  <c r="D2695" i="1"/>
  <c r="C2695" i="1"/>
  <c r="X2694" i="1"/>
  <c r="W2694" i="1"/>
  <c r="V2694" i="1"/>
  <c r="U2694" i="1"/>
  <c r="T2694" i="1"/>
  <c r="S2694" i="1"/>
  <c r="R2694" i="1"/>
  <c r="Q2694" i="1"/>
  <c r="P2694" i="1"/>
  <c r="O2694" i="1"/>
  <c r="N2694" i="1"/>
  <c r="M2694" i="1"/>
  <c r="L2694" i="1"/>
  <c r="K2694" i="1"/>
  <c r="J2694" i="1"/>
  <c r="I2694" i="1"/>
  <c r="H2694" i="1"/>
  <c r="G2694" i="1"/>
  <c r="F2694" i="1"/>
  <c r="E2694" i="1"/>
  <c r="D2694" i="1"/>
  <c r="C2694" i="1"/>
  <c r="X2693" i="1"/>
  <c r="W2693" i="1"/>
  <c r="V2693" i="1"/>
  <c r="U2693" i="1"/>
  <c r="T2693" i="1"/>
  <c r="S2693" i="1"/>
  <c r="R2693" i="1"/>
  <c r="Q2693" i="1"/>
  <c r="P2693" i="1"/>
  <c r="O2693" i="1"/>
  <c r="N2693" i="1"/>
  <c r="M2693" i="1"/>
  <c r="L2693" i="1"/>
  <c r="K2693" i="1"/>
  <c r="J2693" i="1"/>
  <c r="I2693" i="1"/>
  <c r="H2693" i="1"/>
  <c r="G2693" i="1"/>
  <c r="F2693" i="1"/>
  <c r="E2693" i="1"/>
  <c r="D2693" i="1"/>
  <c r="C2693" i="1"/>
  <c r="X2692" i="1"/>
  <c r="W2692" i="1"/>
  <c r="V2692" i="1"/>
  <c r="U2692" i="1"/>
  <c r="T2692" i="1"/>
  <c r="S2692" i="1"/>
  <c r="R2692" i="1"/>
  <c r="Q2692" i="1"/>
  <c r="P2692" i="1"/>
  <c r="O2692" i="1"/>
  <c r="N2692" i="1"/>
  <c r="M2692" i="1"/>
  <c r="L2692" i="1"/>
  <c r="K2692" i="1"/>
  <c r="J2692" i="1"/>
  <c r="I2692" i="1"/>
  <c r="H2692" i="1"/>
  <c r="G2692" i="1"/>
  <c r="F2692" i="1"/>
  <c r="E2692" i="1"/>
  <c r="D2692" i="1"/>
  <c r="C2692" i="1"/>
  <c r="X2691" i="1"/>
  <c r="W2691" i="1"/>
  <c r="V2691" i="1"/>
  <c r="U2691" i="1"/>
  <c r="T2691" i="1"/>
  <c r="S2691" i="1"/>
  <c r="R2691" i="1"/>
  <c r="Q2691" i="1"/>
  <c r="P2691" i="1"/>
  <c r="O2691" i="1"/>
  <c r="N2691" i="1"/>
  <c r="M2691" i="1"/>
  <c r="L2691" i="1"/>
  <c r="K2691" i="1"/>
  <c r="J2691" i="1"/>
  <c r="I2691" i="1"/>
  <c r="H2691" i="1"/>
  <c r="G2691" i="1"/>
  <c r="F2691" i="1"/>
  <c r="E2691" i="1"/>
  <c r="D2691" i="1"/>
  <c r="C2691" i="1"/>
  <c r="X2690" i="1"/>
  <c r="W2690" i="1"/>
  <c r="V2690" i="1"/>
  <c r="U2690" i="1"/>
  <c r="T2690" i="1"/>
  <c r="S2690" i="1"/>
  <c r="R2690" i="1"/>
  <c r="Q2690" i="1"/>
  <c r="P2690" i="1"/>
  <c r="O2690" i="1"/>
  <c r="N2690" i="1"/>
  <c r="M2690" i="1"/>
  <c r="L2690" i="1"/>
  <c r="K2690" i="1"/>
  <c r="J2690" i="1"/>
  <c r="I2690" i="1"/>
  <c r="H2690" i="1"/>
  <c r="G2690" i="1"/>
  <c r="F2690" i="1"/>
  <c r="E2690" i="1"/>
  <c r="D2690" i="1"/>
  <c r="C2690" i="1"/>
  <c r="X2689" i="1"/>
  <c r="W2689" i="1"/>
  <c r="V2689" i="1"/>
  <c r="U2689" i="1"/>
  <c r="T2689" i="1"/>
  <c r="S2689" i="1"/>
  <c r="R2689" i="1"/>
  <c r="Q2689" i="1"/>
  <c r="P2689" i="1"/>
  <c r="O2689" i="1"/>
  <c r="N2689" i="1"/>
  <c r="M2689" i="1"/>
  <c r="L2689" i="1"/>
  <c r="K2689" i="1"/>
  <c r="J2689" i="1"/>
  <c r="I2689" i="1"/>
  <c r="H2689" i="1"/>
  <c r="G2689" i="1"/>
  <c r="F2689" i="1"/>
  <c r="E2689" i="1"/>
  <c r="D2689" i="1"/>
  <c r="C2689" i="1"/>
  <c r="X2688" i="1"/>
  <c r="W2688" i="1"/>
  <c r="V2688" i="1"/>
  <c r="U2688" i="1"/>
  <c r="T2688" i="1"/>
  <c r="S2688" i="1"/>
  <c r="R2688" i="1"/>
  <c r="Q2688" i="1"/>
  <c r="P2688" i="1"/>
  <c r="O2688" i="1"/>
  <c r="N2688" i="1"/>
  <c r="M2688" i="1"/>
  <c r="L2688" i="1"/>
  <c r="K2688" i="1"/>
  <c r="J2688" i="1"/>
  <c r="I2688" i="1"/>
  <c r="H2688" i="1"/>
  <c r="G2688" i="1"/>
  <c r="F2688" i="1"/>
  <c r="E2688" i="1"/>
  <c r="D2688" i="1"/>
  <c r="C2688" i="1"/>
  <c r="X2687" i="1"/>
  <c r="W2687" i="1"/>
  <c r="V2687" i="1"/>
  <c r="U2687" i="1"/>
  <c r="T2687" i="1"/>
  <c r="S2687" i="1"/>
  <c r="R2687" i="1"/>
  <c r="Q2687" i="1"/>
  <c r="P2687" i="1"/>
  <c r="O2687" i="1"/>
  <c r="N2687" i="1"/>
  <c r="M2687" i="1"/>
  <c r="L2687" i="1"/>
  <c r="K2687" i="1"/>
  <c r="J2687" i="1"/>
  <c r="I2687" i="1"/>
  <c r="H2687" i="1"/>
  <c r="G2687" i="1"/>
  <c r="F2687" i="1"/>
  <c r="E2687" i="1"/>
  <c r="D2687" i="1"/>
  <c r="C2687" i="1"/>
  <c r="X2686" i="1"/>
  <c r="W2686" i="1"/>
  <c r="V2686" i="1"/>
  <c r="U2686" i="1"/>
  <c r="T2686" i="1"/>
  <c r="S2686" i="1"/>
  <c r="R2686" i="1"/>
  <c r="Q2686" i="1"/>
  <c r="P2686" i="1"/>
  <c r="O2686" i="1"/>
  <c r="N2686" i="1"/>
  <c r="M2686" i="1"/>
  <c r="L2686" i="1"/>
  <c r="K2686" i="1"/>
  <c r="J2686" i="1"/>
  <c r="I2686" i="1"/>
  <c r="H2686" i="1"/>
  <c r="G2686" i="1"/>
  <c r="F2686" i="1"/>
  <c r="E2686" i="1"/>
  <c r="D2686" i="1"/>
  <c r="C2686" i="1"/>
  <c r="X2685" i="1"/>
  <c r="W2685" i="1"/>
  <c r="V2685" i="1"/>
  <c r="U2685" i="1"/>
  <c r="T2685" i="1"/>
  <c r="S2685" i="1"/>
  <c r="R2685" i="1"/>
  <c r="Q2685" i="1"/>
  <c r="P2685" i="1"/>
  <c r="O2685" i="1"/>
  <c r="N2685" i="1"/>
  <c r="M2685" i="1"/>
  <c r="L2685" i="1"/>
  <c r="K2685" i="1"/>
  <c r="J2685" i="1"/>
  <c r="I2685" i="1"/>
  <c r="H2685" i="1"/>
  <c r="G2685" i="1"/>
  <c r="F2685" i="1"/>
  <c r="E2685" i="1"/>
  <c r="D2685" i="1"/>
  <c r="C2685" i="1"/>
  <c r="X2684" i="1"/>
  <c r="W2684" i="1"/>
  <c r="V2684" i="1"/>
  <c r="U2684" i="1"/>
  <c r="T2684" i="1"/>
  <c r="S2684" i="1"/>
  <c r="R2684" i="1"/>
  <c r="Q2684" i="1"/>
  <c r="P2684" i="1"/>
  <c r="O2684" i="1"/>
  <c r="N2684" i="1"/>
  <c r="M2684" i="1"/>
  <c r="L2684" i="1"/>
  <c r="K2684" i="1"/>
  <c r="J2684" i="1"/>
  <c r="I2684" i="1"/>
  <c r="H2684" i="1"/>
  <c r="G2684" i="1"/>
  <c r="F2684" i="1"/>
  <c r="E2684" i="1"/>
  <c r="D2684" i="1"/>
  <c r="C2684" i="1"/>
  <c r="X2683" i="1"/>
  <c r="W2683" i="1"/>
  <c r="V2683" i="1"/>
  <c r="U2683" i="1"/>
  <c r="T2683" i="1"/>
  <c r="S2683" i="1"/>
  <c r="R2683" i="1"/>
  <c r="Q2683" i="1"/>
  <c r="P2683" i="1"/>
  <c r="O2683" i="1"/>
  <c r="N2683" i="1"/>
  <c r="M2683" i="1"/>
  <c r="L2683" i="1"/>
  <c r="K2683" i="1"/>
  <c r="J2683" i="1"/>
  <c r="I2683" i="1"/>
  <c r="H2683" i="1"/>
  <c r="G2683" i="1"/>
  <c r="F2683" i="1"/>
  <c r="E2683" i="1"/>
  <c r="D2683" i="1"/>
  <c r="C2683" i="1"/>
  <c r="X2682" i="1"/>
  <c r="W2682" i="1"/>
  <c r="V2682" i="1"/>
  <c r="U2682" i="1"/>
  <c r="T2682" i="1"/>
  <c r="S2682" i="1"/>
  <c r="R2682" i="1"/>
  <c r="Q2682" i="1"/>
  <c r="P2682" i="1"/>
  <c r="O2682" i="1"/>
  <c r="N2682" i="1"/>
  <c r="M2682" i="1"/>
  <c r="L2682" i="1"/>
  <c r="K2682" i="1"/>
  <c r="J2682" i="1"/>
  <c r="I2682" i="1"/>
  <c r="H2682" i="1"/>
  <c r="G2682" i="1"/>
  <c r="F2682" i="1"/>
  <c r="E2682" i="1"/>
  <c r="D2682" i="1"/>
  <c r="C2682" i="1"/>
  <c r="X2681" i="1"/>
  <c r="W2681" i="1"/>
  <c r="V2681" i="1"/>
  <c r="U2681" i="1"/>
  <c r="T2681" i="1"/>
  <c r="S2681" i="1"/>
  <c r="R2681" i="1"/>
  <c r="Q2681" i="1"/>
  <c r="P2681" i="1"/>
  <c r="O2681" i="1"/>
  <c r="N2681" i="1"/>
  <c r="M2681" i="1"/>
  <c r="L2681" i="1"/>
  <c r="K2681" i="1"/>
  <c r="J2681" i="1"/>
  <c r="I2681" i="1"/>
  <c r="H2681" i="1"/>
  <c r="G2681" i="1"/>
  <c r="F2681" i="1"/>
  <c r="E2681" i="1"/>
  <c r="D2681" i="1"/>
  <c r="C2681" i="1"/>
  <c r="X2680" i="1"/>
  <c r="W2680" i="1"/>
  <c r="V2680" i="1"/>
  <c r="U2680" i="1"/>
  <c r="T2680" i="1"/>
  <c r="S2680" i="1"/>
  <c r="R2680" i="1"/>
  <c r="Q2680" i="1"/>
  <c r="P2680" i="1"/>
  <c r="O2680" i="1"/>
  <c r="N2680" i="1"/>
  <c r="M2680" i="1"/>
  <c r="L2680" i="1"/>
  <c r="K2680" i="1"/>
  <c r="J2680" i="1"/>
  <c r="I2680" i="1"/>
  <c r="H2680" i="1"/>
  <c r="G2680" i="1"/>
  <c r="F2680" i="1"/>
  <c r="E2680" i="1"/>
  <c r="D2680" i="1"/>
  <c r="C2680" i="1"/>
  <c r="X2679" i="1"/>
  <c r="W2679" i="1"/>
  <c r="V2679" i="1"/>
  <c r="U2679" i="1"/>
  <c r="T2679" i="1"/>
  <c r="S2679" i="1"/>
  <c r="R2679" i="1"/>
  <c r="Q2679" i="1"/>
  <c r="P2679" i="1"/>
  <c r="O2679" i="1"/>
  <c r="N2679" i="1"/>
  <c r="M2679" i="1"/>
  <c r="L2679" i="1"/>
  <c r="K2679" i="1"/>
  <c r="J2679" i="1"/>
  <c r="I2679" i="1"/>
  <c r="H2679" i="1"/>
  <c r="G2679" i="1"/>
  <c r="F2679" i="1"/>
  <c r="E2679" i="1"/>
  <c r="D2679" i="1"/>
  <c r="C2679" i="1"/>
  <c r="X2678" i="1"/>
  <c r="W2678" i="1"/>
  <c r="V2678" i="1"/>
  <c r="U2678" i="1"/>
  <c r="T2678" i="1"/>
  <c r="S2678" i="1"/>
  <c r="R2678" i="1"/>
  <c r="Q2678" i="1"/>
  <c r="P2678" i="1"/>
  <c r="O2678" i="1"/>
  <c r="N2678" i="1"/>
  <c r="M2678" i="1"/>
  <c r="L2678" i="1"/>
  <c r="K2678" i="1"/>
  <c r="J2678" i="1"/>
  <c r="I2678" i="1"/>
  <c r="H2678" i="1"/>
  <c r="G2678" i="1"/>
  <c r="F2678" i="1"/>
  <c r="E2678" i="1"/>
  <c r="D2678" i="1"/>
  <c r="C2678" i="1"/>
  <c r="X2677" i="1"/>
  <c r="W2677" i="1"/>
  <c r="V2677" i="1"/>
  <c r="U2677" i="1"/>
  <c r="T2677" i="1"/>
  <c r="S2677" i="1"/>
  <c r="R2677" i="1"/>
  <c r="Q2677" i="1"/>
  <c r="P2677" i="1"/>
  <c r="O2677" i="1"/>
  <c r="N2677" i="1"/>
  <c r="M2677" i="1"/>
  <c r="L2677" i="1"/>
  <c r="K2677" i="1"/>
  <c r="J2677" i="1"/>
  <c r="I2677" i="1"/>
  <c r="H2677" i="1"/>
  <c r="G2677" i="1"/>
  <c r="F2677" i="1"/>
  <c r="E2677" i="1"/>
  <c r="D2677" i="1"/>
  <c r="C2677" i="1"/>
  <c r="X2676" i="1"/>
  <c r="W2676" i="1"/>
  <c r="V2676" i="1"/>
  <c r="U2676" i="1"/>
  <c r="T2676" i="1"/>
  <c r="S2676" i="1"/>
  <c r="R2676" i="1"/>
  <c r="Q2676" i="1"/>
  <c r="P2676" i="1"/>
  <c r="O2676" i="1"/>
  <c r="N2676" i="1"/>
  <c r="M2676" i="1"/>
  <c r="L2676" i="1"/>
  <c r="K2676" i="1"/>
  <c r="J2676" i="1"/>
  <c r="I2676" i="1"/>
  <c r="H2676" i="1"/>
  <c r="G2676" i="1"/>
  <c r="F2676" i="1"/>
  <c r="E2676" i="1"/>
  <c r="D2676" i="1"/>
  <c r="C2676" i="1"/>
  <c r="X2675" i="1"/>
  <c r="W2675" i="1"/>
  <c r="V2675" i="1"/>
  <c r="U2675" i="1"/>
  <c r="T2675" i="1"/>
  <c r="S2675" i="1"/>
  <c r="R2675" i="1"/>
  <c r="Q2675" i="1"/>
  <c r="P2675" i="1"/>
  <c r="O2675" i="1"/>
  <c r="N2675" i="1"/>
  <c r="M2675" i="1"/>
  <c r="L2675" i="1"/>
  <c r="K2675" i="1"/>
  <c r="J2675" i="1"/>
  <c r="I2675" i="1"/>
  <c r="H2675" i="1"/>
  <c r="G2675" i="1"/>
  <c r="F2675" i="1"/>
  <c r="E2675" i="1"/>
  <c r="D2675" i="1"/>
  <c r="C2675" i="1"/>
  <c r="X2674" i="1"/>
  <c r="W2674" i="1"/>
  <c r="V2674" i="1"/>
  <c r="U2674" i="1"/>
  <c r="T2674" i="1"/>
  <c r="S2674" i="1"/>
  <c r="R2674" i="1"/>
  <c r="Q2674" i="1"/>
  <c r="P2674" i="1"/>
  <c r="O2674" i="1"/>
  <c r="N2674" i="1"/>
  <c r="M2674" i="1"/>
  <c r="L2674" i="1"/>
  <c r="K2674" i="1"/>
  <c r="J2674" i="1"/>
  <c r="I2674" i="1"/>
  <c r="H2674" i="1"/>
  <c r="G2674" i="1"/>
  <c r="F2674" i="1"/>
  <c r="E2674" i="1"/>
  <c r="D2674" i="1"/>
  <c r="C2674" i="1"/>
  <c r="X2673" i="1"/>
  <c r="W2673" i="1"/>
  <c r="V2673" i="1"/>
  <c r="U2673" i="1"/>
  <c r="T2673" i="1"/>
  <c r="S2673" i="1"/>
  <c r="R2673" i="1"/>
  <c r="Q2673" i="1"/>
  <c r="P2673" i="1"/>
  <c r="O2673" i="1"/>
  <c r="N2673" i="1"/>
  <c r="M2673" i="1"/>
  <c r="L2673" i="1"/>
  <c r="K2673" i="1"/>
  <c r="J2673" i="1"/>
  <c r="I2673" i="1"/>
  <c r="H2673" i="1"/>
  <c r="G2673" i="1"/>
  <c r="F2673" i="1"/>
  <c r="E2673" i="1"/>
  <c r="D2673" i="1"/>
  <c r="C2673" i="1"/>
  <c r="X2672" i="1"/>
  <c r="W2672" i="1"/>
  <c r="V2672" i="1"/>
  <c r="U2672" i="1"/>
  <c r="T2672" i="1"/>
  <c r="S2672" i="1"/>
  <c r="R2672" i="1"/>
  <c r="Q2672" i="1"/>
  <c r="P2672" i="1"/>
  <c r="O2672" i="1"/>
  <c r="N2672" i="1"/>
  <c r="M2672" i="1"/>
  <c r="L2672" i="1"/>
  <c r="K2672" i="1"/>
  <c r="J2672" i="1"/>
  <c r="I2672" i="1"/>
  <c r="H2672" i="1"/>
  <c r="G2672" i="1"/>
  <c r="F2672" i="1"/>
  <c r="E2672" i="1"/>
  <c r="D2672" i="1"/>
  <c r="C2672" i="1"/>
  <c r="X2671" i="1"/>
  <c r="W2671" i="1"/>
  <c r="V2671" i="1"/>
  <c r="U2671" i="1"/>
  <c r="T2671" i="1"/>
  <c r="S2671" i="1"/>
  <c r="R2671" i="1"/>
  <c r="Q2671" i="1"/>
  <c r="P2671" i="1"/>
  <c r="O2671" i="1"/>
  <c r="N2671" i="1"/>
  <c r="M2671" i="1"/>
  <c r="L2671" i="1"/>
  <c r="K2671" i="1"/>
  <c r="J2671" i="1"/>
  <c r="I2671" i="1"/>
  <c r="H2671" i="1"/>
  <c r="G2671" i="1"/>
  <c r="F2671" i="1"/>
  <c r="E2671" i="1"/>
  <c r="D2671" i="1"/>
  <c r="C2671" i="1"/>
  <c r="X2670" i="1"/>
  <c r="W2670" i="1"/>
  <c r="V2670" i="1"/>
  <c r="U2670" i="1"/>
  <c r="T2670" i="1"/>
  <c r="S2670" i="1"/>
  <c r="R2670" i="1"/>
  <c r="Q2670" i="1"/>
  <c r="P2670" i="1"/>
  <c r="O2670" i="1"/>
  <c r="N2670" i="1"/>
  <c r="M2670" i="1"/>
  <c r="L2670" i="1"/>
  <c r="K2670" i="1"/>
  <c r="J2670" i="1"/>
  <c r="I2670" i="1"/>
  <c r="H2670" i="1"/>
  <c r="G2670" i="1"/>
  <c r="F2670" i="1"/>
  <c r="E2670" i="1"/>
  <c r="D2670" i="1"/>
  <c r="C2670" i="1"/>
  <c r="X2669" i="1"/>
  <c r="W2669" i="1"/>
  <c r="V2669" i="1"/>
  <c r="U2669" i="1"/>
  <c r="T2669" i="1"/>
  <c r="S2669" i="1"/>
  <c r="R2669" i="1"/>
  <c r="Q2669" i="1"/>
  <c r="P2669" i="1"/>
  <c r="O2669" i="1"/>
  <c r="N2669" i="1"/>
  <c r="M2669" i="1"/>
  <c r="L2669" i="1"/>
  <c r="K2669" i="1"/>
  <c r="J2669" i="1"/>
  <c r="I2669" i="1"/>
  <c r="H2669" i="1"/>
  <c r="G2669" i="1"/>
  <c r="F2669" i="1"/>
  <c r="E2669" i="1"/>
  <c r="D2669" i="1"/>
  <c r="C2669" i="1"/>
  <c r="X2668" i="1"/>
  <c r="W2668" i="1"/>
  <c r="V2668" i="1"/>
  <c r="U2668" i="1"/>
  <c r="T2668" i="1"/>
  <c r="S2668" i="1"/>
  <c r="R2668" i="1"/>
  <c r="Q2668" i="1"/>
  <c r="P2668" i="1"/>
  <c r="O2668" i="1"/>
  <c r="N2668" i="1"/>
  <c r="M2668" i="1"/>
  <c r="L2668" i="1"/>
  <c r="K2668" i="1"/>
  <c r="J2668" i="1"/>
  <c r="I2668" i="1"/>
  <c r="H2668" i="1"/>
  <c r="G2668" i="1"/>
  <c r="F2668" i="1"/>
  <c r="E2668" i="1"/>
  <c r="D2668" i="1"/>
  <c r="C2668" i="1"/>
  <c r="X2667" i="1"/>
  <c r="W2667" i="1"/>
  <c r="V2667" i="1"/>
  <c r="U2667" i="1"/>
  <c r="T2667" i="1"/>
  <c r="S2667" i="1"/>
  <c r="R2667" i="1"/>
  <c r="Q2667" i="1"/>
  <c r="P2667" i="1"/>
  <c r="O2667" i="1"/>
  <c r="N2667" i="1"/>
  <c r="M2667" i="1"/>
  <c r="L2667" i="1"/>
  <c r="K2667" i="1"/>
  <c r="J2667" i="1"/>
  <c r="I2667" i="1"/>
  <c r="H2667" i="1"/>
  <c r="G2667" i="1"/>
  <c r="F2667" i="1"/>
  <c r="E2667" i="1"/>
  <c r="D2667" i="1"/>
  <c r="C2667" i="1"/>
  <c r="X2666" i="1"/>
  <c r="W2666" i="1"/>
  <c r="V2666" i="1"/>
  <c r="U2666" i="1"/>
  <c r="T2666" i="1"/>
  <c r="S2666" i="1"/>
  <c r="R2666" i="1"/>
  <c r="Q2666" i="1"/>
  <c r="P2666" i="1"/>
  <c r="O2666" i="1"/>
  <c r="N2666" i="1"/>
  <c r="M2666" i="1"/>
  <c r="L2666" i="1"/>
  <c r="K2666" i="1"/>
  <c r="J2666" i="1"/>
  <c r="I2666" i="1"/>
  <c r="H2666" i="1"/>
  <c r="G2666" i="1"/>
  <c r="F2666" i="1"/>
  <c r="E2666" i="1"/>
  <c r="D2666" i="1"/>
  <c r="C2666" i="1"/>
  <c r="X2665" i="1"/>
  <c r="W2665" i="1"/>
  <c r="V2665" i="1"/>
  <c r="U2665" i="1"/>
  <c r="T2665" i="1"/>
  <c r="S2665" i="1"/>
  <c r="R2665" i="1"/>
  <c r="Q2665" i="1"/>
  <c r="P2665" i="1"/>
  <c r="O2665" i="1"/>
  <c r="N2665" i="1"/>
  <c r="M2665" i="1"/>
  <c r="L2665" i="1"/>
  <c r="K2665" i="1"/>
  <c r="J2665" i="1"/>
  <c r="I2665" i="1"/>
  <c r="H2665" i="1"/>
  <c r="G2665" i="1"/>
  <c r="F2665" i="1"/>
  <c r="E2665" i="1"/>
  <c r="D2665" i="1"/>
  <c r="C2665" i="1"/>
  <c r="X2664" i="1"/>
  <c r="W2664" i="1"/>
  <c r="V2664" i="1"/>
  <c r="U2664" i="1"/>
  <c r="T2664" i="1"/>
  <c r="S2664" i="1"/>
  <c r="R2664" i="1"/>
  <c r="Q2664" i="1"/>
  <c r="P2664" i="1"/>
  <c r="O2664" i="1"/>
  <c r="N2664" i="1"/>
  <c r="M2664" i="1"/>
  <c r="L2664" i="1"/>
  <c r="K2664" i="1"/>
  <c r="J2664" i="1"/>
  <c r="I2664" i="1"/>
  <c r="H2664" i="1"/>
  <c r="G2664" i="1"/>
  <c r="F2664" i="1"/>
  <c r="E2664" i="1"/>
  <c r="D2664" i="1"/>
  <c r="C2664" i="1"/>
  <c r="X2663" i="1"/>
  <c r="W2663" i="1"/>
  <c r="V2663" i="1"/>
  <c r="U2663" i="1"/>
  <c r="T2663" i="1"/>
  <c r="S2663" i="1"/>
  <c r="R2663" i="1"/>
  <c r="Q2663" i="1"/>
  <c r="P2663" i="1"/>
  <c r="O2663" i="1"/>
  <c r="N2663" i="1"/>
  <c r="M2663" i="1"/>
  <c r="L2663" i="1"/>
  <c r="K2663" i="1"/>
  <c r="J2663" i="1"/>
  <c r="I2663" i="1"/>
  <c r="H2663" i="1"/>
  <c r="G2663" i="1"/>
  <c r="F2663" i="1"/>
  <c r="E2663" i="1"/>
  <c r="D2663" i="1"/>
  <c r="C2663" i="1"/>
  <c r="X2662" i="1"/>
  <c r="W2662" i="1"/>
  <c r="V2662" i="1"/>
  <c r="U2662" i="1"/>
  <c r="T2662" i="1"/>
  <c r="S2662" i="1"/>
  <c r="R2662" i="1"/>
  <c r="Q2662" i="1"/>
  <c r="P2662" i="1"/>
  <c r="O2662" i="1"/>
  <c r="N2662" i="1"/>
  <c r="M2662" i="1"/>
  <c r="L2662" i="1"/>
  <c r="K2662" i="1"/>
  <c r="J2662" i="1"/>
  <c r="I2662" i="1"/>
  <c r="H2662" i="1"/>
  <c r="G2662" i="1"/>
  <c r="F2662" i="1"/>
  <c r="E2662" i="1"/>
  <c r="D2662" i="1"/>
  <c r="C2662" i="1"/>
  <c r="X2661" i="1"/>
  <c r="W2661" i="1"/>
  <c r="V2661" i="1"/>
  <c r="U2661" i="1"/>
  <c r="T2661" i="1"/>
  <c r="S2661" i="1"/>
  <c r="R2661" i="1"/>
  <c r="Q2661" i="1"/>
  <c r="P2661" i="1"/>
  <c r="O2661" i="1"/>
  <c r="N2661" i="1"/>
  <c r="M2661" i="1"/>
  <c r="L2661" i="1"/>
  <c r="K2661" i="1"/>
  <c r="J2661" i="1"/>
  <c r="I2661" i="1"/>
  <c r="H2661" i="1"/>
  <c r="G2661" i="1"/>
  <c r="F2661" i="1"/>
  <c r="E2661" i="1"/>
  <c r="D2661" i="1"/>
  <c r="C2661" i="1"/>
  <c r="X2660" i="1"/>
  <c r="W2660" i="1"/>
  <c r="V2660" i="1"/>
  <c r="U2660" i="1"/>
  <c r="T2660" i="1"/>
  <c r="S2660" i="1"/>
  <c r="R2660" i="1"/>
  <c r="Q2660" i="1"/>
  <c r="P2660" i="1"/>
  <c r="O2660" i="1"/>
  <c r="N2660" i="1"/>
  <c r="M2660" i="1"/>
  <c r="L2660" i="1"/>
  <c r="K2660" i="1"/>
  <c r="J2660" i="1"/>
  <c r="I2660" i="1"/>
  <c r="H2660" i="1"/>
  <c r="G2660" i="1"/>
  <c r="F2660" i="1"/>
  <c r="E2660" i="1"/>
  <c r="D2660" i="1"/>
  <c r="C2660" i="1"/>
  <c r="X2659" i="1"/>
  <c r="W2659" i="1"/>
  <c r="V2659" i="1"/>
  <c r="U2659" i="1"/>
  <c r="T2659" i="1"/>
  <c r="S2659" i="1"/>
  <c r="R2659" i="1"/>
  <c r="Q2659" i="1"/>
  <c r="P2659" i="1"/>
  <c r="O2659" i="1"/>
  <c r="N2659" i="1"/>
  <c r="M2659" i="1"/>
  <c r="L2659" i="1"/>
  <c r="K2659" i="1"/>
  <c r="J2659" i="1"/>
  <c r="I2659" i="1"/>
  <c r="H2659" i="1"/>
  <c r="G2659" i="1"/>
  <c r="F2659" i="1"/>
  <c r="E2659" i="1"/>
  <c r="D2659" i="1"/>
  <c r="C2659" i="1"/>
  <c r="X2658" i="1"/>
  <c r="W2658" i="1"/>
  <c r="V2658" i="1"/>
  <c r="U2658" i="1"/>
  <c r="T2658" i="1"/>
  <c r="S2658" i="1"/>
  <c r="R2658" i="1"/>
  <c r="Q2658" i="1"/>
  <c r="P2658" i="1"/>
  <c r="O2658" i="1"/>
  <c r="N2658" i="1"/>
  <c r="M2658" i="1"/>
  <c r="L2658" i="1"/>
  <c r="K2658" i="1"/>
  <c r="J2658" i="1"/>
  <c r="I2658" i="1"/>
  <c r="H2658" i="1"/>
  <c r="G2658" i="1"/>
  <c r="F2658" i="1"/>
  <c r="E2658" i="1"/>
  <c r="D2658" i="1"/>
  <c r="C2658" i="1"/>
  <c r="X2657" i="1"/>
  <c r="W2657" i="1"/>
  <c r="V2657" i="1"/>
  <c r="U2657" i="1"/>
  <c r="T2657" i="1"/>
  <c r="S2657" i="1"/>
  <c r="R2657" i="1"/>
  <c r="Q2657" i="1"/>
  <c r="P2657" i="1"/>
  <c r="O2657" i="1"/>
  <c r="N2657" i="1"/>
  <c r="M2657" i="1"/>
  <c r="L2657" i="1"/>
  <c r="K2657" i="1"/>
  <c r="J2657" i="1"/>
  <c r="I2657" i="1"/>
  <c r="H2657" i="1"/>
  <c r="G2657" i="1"/>
  <c r="F2657" i="1"/>
  <c r="E2657" i="1"/>
  <c r="D2657" i="1"/>
  <c r="C2657" i="1"/>
  <c r="X2656" i="1"/>
  <c r="W2656" i="1"/>
  <c r="V2656" i="1"/>
  <c r="U2656" i="1"/>
  <c r="T2656" i="1"/>
  <c r="S2656" i="1"/>
  <c r="R2656" i="1"/>
  <c r="Q2656" i="1"/>
  <c r="P2656" i="1"/>
  <c r="O2656" i="1"/>
  <c r="N2656" i="1"/>
  <c r="M2656" i="1"/>
  <c r="L2656" i="1"/>
  <c r="K2656" i="1"/>
  <c r="J2656" i="1"/>
  <c r="I2656" i="1"/>
  <c r="H2656" i="1"/>
  <c r="G2656" i="1"/>
  <c r="F2656" i="1"/>
  <c r="E2656" i="1"/>
  <c r="D2656" i="1"/>
  <c r="C2656" i="1"/>
  <c r="X2655" i="1"/>
  <c r="W2655" i="1"/>
  <c r="V2655" i="1"/>
  <c r="U2655" i="1"/>
  <c r="T2655" i="1"/>
  <c r="S2655" i="1"/>
  <c r="R2655" i="1"/>
  <c r="Q2655" i="1"/>
  <c r="P2655" i="1"/>
  <c r="O2655" i="1"/>
  <c r="N2655" i="1"/>
  <c r="M2655" i="1"/>
  <c r="L2655" i="1"/>
  <c r="K2655" i="1"/>
  <c r="J2655" i="1"/>
  <c r="I2655" i="1"/>
  <c r="H2655" i="1"/>
  <c r="G2655" i="1"/>
  <c r="F2655" i="1"/>
  <c r="E2655" i="1"/>
  <c r="D2655" i="1"/>
  <c r="C2655" i="1"/>
  <c r="X2654" i="1"/>
  <c r="W2654" i="1"/>
  <c r="V2654" i="1"/>
  <c r="U2654" i="1"/>
  <c r="T2654" i="1"/>
  <c r="S2654" i="1"/>
  <c r="R2654" i="1"/>
  <c r="Q2654" i="1"/>
  <c r="P2654" i="1"/>
  <c r="O2654" i="1"/>
  <c r="N2654" i="1"/>
  <c r="M2654" i="1"/>
  <c r="L2654" i="1"/>
  <c r="K2654" i="1"/>
  <c r="J2654" i="1"/>
  <c r="I2654" i="1"/>
  <c r="H2654" i="1"/>
  <c r="G2654" i="1"/>
  <c r="F2654" i="1"/>
  <c r="E2654" i="1"/>
  <c r="D2654" i="1"/>
  <c r="C2654" i="1"/>
  <c r="X2653" i="1"/>
  <c r="W2653" i="1"/>
  <c r="V2653" i="1"/>
  <c r="U2653" i="1"/>
  <c r="T2653" i="1"/>
  <c r="S2653" i="1"/>
  <c r="R2653" i="1"/>
  <c r="Q2653" i="1"/>
  <c r="P2653" i="1"/>
  <c r="O2653" i="1"/>
  <c r="N2653" i="1"/>
  <c r="M2653" i="1"/>
  <c r="L2653" i="1"/>
  <c r="K2653" i="1"/>
  <c r="J2653" i="1"/>
  <c r="I2653" i="1"/>
  <c r="H2653" i="1"/>
  <c r="G2653" i="1"/>
  <c r="F2653" i="1"/>
  <c r="E2653" i="1"/>
  <c r="D2653" i="1"/>
  <c r="C2653" i="1"/>
  <c r="X2652" i="1"/>
  <c r="W2652" i="1"/>
  <c r="V2652" i="1"/>
  <c r="U2652" i="1"/>
  <c r="T2652" i="1"/>
  <c r="S2652" i="1"/>
  <c r="R2652" i="1"/>
  <c r="Q2652" i="1"/>
  <c r="P2652" i="1"/>
  <c r="O2652" i="1"/>
  <c r="N2652" i="1"/>
  <c r="M2652" i="1"/>
  <c r="L2652" i="1"/>
  <c r="K2652" i="1"/>
  <c r="J2652" i="1"/>
  <c r="I2652" i="1"/>
  <c r="H2652" i="1"/>
  <c r="G2652" i="1"/>
  <c r="F2652" i="1"/>
  <c r="E2652" i="1"/>
  <c r="D2652" i="1"/>
  <c r="C2652" i="1"/>
  <c r="X2651" i="1"/>
  <c r="W2651" i="1"/>
  <c r="V2651" i="1"/>
  <c r="U2651" i="1"/>
  <c r="T2651" i="1"/>
  <c r="S2651" i="1"/>
  <c r="R2651" i="1"/>
  <c r="Q2651" i="1"/>
  <c r="P2651" i="1"/>
  <c r="O2651" i="1"/>
  <c r="N2651" i="1"/>
  <c r="M2651" i="1"/>
  <c r="L2651" i="1"/>
  <c r="K2651" i="1"/>
  <c r="J2651" i="1"/>
  <c r="I2651" i="1"/>
  <c r="H2651" i="1"/>
  <c r="G2651" i="1"/>
  <c r="F2651" i="1"/>
  <c r="E2651" i="1"/>
  <c r="D2651" i="1"/>
  <c r="C2651" i="1"/>
  <c r="X2650" i="1"/>
  <c r="W2650" i="1"/>
  <c r="V2650" i="1"/>
  <c r="U2650" i="1"/>
  <c r="T2650" i="1"/>
  <c r="S2650" i="1"/>
  <c r="R2650" i="1"/>
  <c r="Q2650" i="1"/>
  <c r="P2650" i="1"/>
  <c r="O2650" i="1"/>
  <c r="N2650" i="1"/>
  <c r="M2650" i="1"/>
  <c r="L2650" i="1"/>
  <c r="K2650" i="1"/>
  <c r="J2650" i="1"/>
  <c r="I2650" i="1"/>
  <c r="H2650" i="1"/>
  <c r="G2650" i="1"/>
  <c r="F2650" i="1"/>
  <c r="E2650" i="1"/>
  <c r="D2650" i="1"/>
  <c r="C2650" i="1"/>
  <c r="X2649" i="1"/>
  <c r="W2649" i="1"/>
  <c r="V2649" i="1"/>
  <c r="U2649" i="1"/>
  <c r="T2649" i="1"/>
  <c r="S2649" i="1"/>
  <c r="R2649" i="1"/>
  <c r="Q2649" i="1"/>
  <c r="P2649" i="1"/>
  <c r="O2649" i="1"/>
  <c r="N2649" i="1"/>
  <c r="M2649" i="1"/>
  <c r="L2649" i="1"/>
  <c r="K2649" i="1"/>
  <c r="J2649" i="1"/>
  <c r="I2649" i="1"/>
  <c r="H2649" i="1"/>
  <c r="G2649" i="1"/>
  <c r="F2649" i="1"/>
  <c r="E2649" i="1"/>
  <c r="D2649" i="1"/>
  <c r="C2649" i="1"/>
  <c r="X2648" i="1"/>
  <c r="W2648" i="1"/>
  <c r="V2648" i="1"/>
  <c r="U2648" i="1"/>
  <c r="T2648" i="1"/>
  <c r="S2648" i="1"/>
  <c r="R2648" i="1"/>
  <c r="Q2648" i="1"/>
  <c r="P2648" i="1"/>
  <c r="O2648" i="1"/>
  <c r="N2648" i="1"/>
  <c r="M2648" i="1"/>
  <c r="L2648" i="1"/>
  <c r="K2648" i="1"/>
  <c r="J2648" i="1"/>
  <c r="I2648" i="1"/>
  <c r="H2648" i="1"/>
  <c r="G2648" i="1"/>
  <c r="F2648" i="1"/>
  <c r="E2648" i="1"/>
  <c r="D2648" i="1"/>
  <c r="C2648" i="1"/>
  <c r="X2647" i="1"/>
  <c r="W2647" i="1"/>
  <c r="V2647" i="1"/>
  <c r="U2647" i="1"/>
  <c r="T2647" i="1"/>
  <c r="S2647" i="1"/>
  <c r="R2647" i="1"/>
  <c r="Q2647" i="1"/>
  <c r="P2647" i="1"/>
  <c r="O2647" i="1"/>
  <c r="N2647" i="1"/>
  <c r="M2647" i="1"/>
  <c r="L2647" i="1"/>
  <c r="K2647" i="1"/>
  <c r="J2647" i="1"/>
  <c r="I2647" i="1"/>
  <c r="H2647" i="1"/>
  <c r="G2647" i="1"/>
  <c r="F2647" i="1"/>
  <c r="E2647" i="1"/>
  <c r="D2647" i="1"/>
  <c r="C2647" i="1"/>
  <c r="X2646" i="1"/>
  <c r="W2646" i="1"/>
  <c r="V2646" i="1"/>
  <c r="U2646" i="1"/>
  <c r="T2646" i="1"/>
  <c r="S2646" i="1"/>
  <c r="R2646" i="1"/>
  <c r="Q2646" i="1"/>
  <c r="P2646" i="1"/>
  <c r="O2646" i="1"/>
  <c r="N2646" i="1"/>
  <c r="M2646" i="1"/>
  <c r="L2646" i="1"/>
  <c r="K2646" i="1"/>
  <c r="J2646" i="1"/>
  <c r="I2646" i="1"/>
  <c r="H2646" i="1"/>
  <c r="G2646" i="1"/>
  <c r="F2646" i="1"/>
  <c r="E2646" i="1"/>
  <c r="D2646" i="1"/>
  <c r="C2646" i="1"/>
  <c r="X2645" i="1"/>
  <c r="W2645" i="1"/>
  <c r="V2645" i="1"/>
  <c r="U2645" i="1"/>
  <c r="T2645" i="1"/>
  <c r="S2645" i="1"/>
  <c r="R2645" i="1"/>
  <c r="Q2645" i="1"/>
  <c r="P2645" i="1"/>
  <c r="O2645" i="1"/>
  <c r="N2645" i="1"/>
  <c r="M2645" i="1"/>
  <c r="L2645" i="1"/>
  <c r="K2645" i="1"/>
  <c r="J2645" i="1"/>
  <c r="I2645" i="1"/>
  <c r="H2645" i="1"/>
  <c r="G2645" i="1"/>
  <c r="F2645" i="1"/>
  <c r="E2645" i="1"/>
  <c r="D2645" i="1"/>
  <c r="C2645" i="1"/>
  <c r="X2644" i="1"/>
  <c r="W2644" i="1"/>
  <c r="V2644" i="1"/>
  <c r="U2644" i="1"/>
  <c r="T2644" i="1"/>
  <c r="S2644" i="1"/>
  <c r="R2644" i="1"/>
  <c r="Q2644" i="1"/>
  <c r="P2644" i="1"/>
  <c r="O2644" i="1"/>
  <c r="N2644" i="1"/>
  <c r="M2644" i="1"/>
  <c r="L2644" i="1"/>
  <c r="K2644" i="1"/>
  <c r="J2644" i="1"/>
  <c r="I2644" i="1"/>
  <c r="H2644" i="1"/>
  <c r="G2644" i="1"/>
  <c r="F2644" i="1"/>
  <c r="E2644" i="1"/>
  <c r="D2644" i="1"/>
  <c r="C2644" i="1"/>
  <c r="X2643" i="1"/>
  <c r="W2643" i="1"/>
  <c r="V2643" i="1"/>
  <c r="U2643" i="1"/>
  <c r="T2643" i="1"/>
  <c r="S2643" i="1"/>
  <c r="R2643" i="1"/>
  <c r="Q2643" i="1"/>
  <c r="P2643" i="1"/>
  <c r="O2643" i="1"/>
  <c r="N2643" i="1"/>
  <c r="M2643" i="1"/>
  <c r="L2643" i="1"/>
  <c r="K2643" i="1"/>
  <c r="J2643" i="1"/>
  <c r="I2643" i="1"/>
  <c r="H2643" i="1"/>
  <c r="G2643" i="1"/>
  <c r="F2643" i="1"/>
  <c r="E2643" i="1"/>
  <c r="D2643" i="1"/>
  <c r="C2643" i="1"/>
  <c r="X2642" i="1"/>
  <c r="W2642" i="1"/>
  <c r="V2642" i="1"/>
  <c r="U2642" i="1"/>
  <c r="T2642" i="1"/>
  <c r="S2642" i="1"/>
  <c r="R2642" i="1"/>
  <c r="Q2642" i="1"/>
  <c r="P2642" i="1"/>
  <c r="O2642" i="1"/>
  <c r="N2642" i="1"/>
  <c r="M2642" i="1"/>
  <c r="L2642" i="1"/>
  <c r="K2642" i="1"/>
  <c r="J2642" i="1"/>
  <c r="I2642" i="1"/>
  <c r="H2642" i="1"/>
  <c r="G2642" i="1"/>
  <c r="F2642" i="1"/>
  <c r="E2642" i="1"/>
  <c r="D2642" i="1"/>
  <c r="C2642" i="1"/>
  <c r="X2641" i="1"/>
  <c r="W2641" i="1"/>
  <c r="V2641" i="1"/>
  <c r="U2641" i="1"/>
  <c r="T2641" i="1"/>
  <c r="S2641" i="1"/>
  <c r="R2641" i="1"/>
  <c r="Q2641" i="1"/>
  <c r="P2641" i="1"/>
  <c r="O2641" i="1"/>
  <c r="N2641" i="1"/>
  <c r="M2641" i="1"/>
  <c r="L2641" i="1"/>
  <c r="K2641" i="1"/>
  <c r="J2641" i="1"/>
  <c r="I2641" i="1"/>
  <c r="H2641" i="1"/>
  <c r="G2641" i="1"/>
  <c r="F2641" i="1"/>
  <c r="E2641" i="1"/>
  <c r="D2641" i="1"/>
  <c r="C2641" i="1"/>
  <c r="X2640" i="1"/>
  <c r="W2640" i="1"/>
  <c r="V2640" i="1"/>
  <c r="U2640" i="1"/>
  <c r="T2640" i="1"/>
  <c r="S2640" i="1"/>
  <c r="R2640" i="1"/>
  <c r="Q2640" i="1"/>
  <c r="P2640" i="1"/>
  <c r="O2640" i="1"/>
  <c r="N2640" i="1"/>
  <c r="M2640" i="1"/>
  <c r="L2640" i="1"/>
  <c r="K2640" i="1"/>
  <c r="J2640" i="1"/>
  <c r="I2640" i="1"/>
  <c r="H2640" i="1"/>
  <c r="G2640" i="1"/>
  <c r="F2640" i="1"/>
  <c r="E2640" i="1"/>
  <c r="D2640" i="1"/>
  <c r="C2640" i="1"/>
  <c r="X2639" i="1"/>
  <c r="W2639" i="1"/>
  <c r="V2639" i="1"/>
  <c r="U2639" i="1"/>
  <c r="T2639" i="1"/>
  <c r="S2639" i="1"/>
  <c r="R2639" i="1"/>
  <c r="Q2639" i="1"/>
  <c r="P2639" i="1"/>
  <c r="O2639" i="1"/>
  <c r="N2639" i="1"/>
  <c r="M2639" i="1"/>
  <c r="L2639" i="1"/>
  <c r="K2639" i="1"/>
  <c r="J2639" i="1"/>
  <c r="I2639" i="1"/>
  <c r="H2639" i="1"/>
  <c r="G2639" i="1"/>
  <c r="F2639" i="1"/>
  <c r="E2639" i="1"/>
  <c r="D2639" i="1"/>
  <c r="C2639" i="1"/>
  <c r="X2638" i="1"/>
  <c r="W2638" i="1"/>
  <c r="V2638" i="1"/>
  <c r="U2638" i="1"/>
  <c r="T2638" i="1"/>
  <c r="S2638" i="1"/>
  <c r="R2638" i="1"/>
  <c r="Q2638" i="1"/>
  <c r="P2638" i="1"/>
  <c r="O2638" i="1"/>
  <c r="N2638" i="1"/>
  <c r="M2638" i="1"/>
  <c r="L2638" i="1"/>
  <c r="K2638" i="1"/>
  <c r="J2638" i="1"/>
  <c r="I2638" i="1"/>
  <c r="H2638" i="1"/>
  <c r="G2638" i="1"/>
  <c r="F2638" i="1"/>
  <c r="E2638" i="1"/>
  <c r="D2638" i="1"/>
  <c r="C2638" i="1"/>
  <c r="X2637" i="1"/>
  <c r="W2637" i="1"/>
  <c r="V2637" i="1"/>
  <c r="U2637" i="1"/>
  <c r="T2637" i="1"/>
  <c r="S2637" i="1"/>
  <c r="R2637" i="1"/>
  <c r="Q2637" i="1"/>
  <c r="P2637" i="1"/>
  <c r="O2637" i="1"/>
  <c r="N2637" i="1"/>
  <c r="M2637" i="1"/>
  <c r="L2637" i="1"/>
  <c r="K2637" i="1"/>
  <c r="J2637" i="1"/>
  <c r="I2637" i="1"/>
  <c r="H2637" i="1"/>
  <c r="G2637" i="1"/>
  <c r="F2637" i="1"/>
  <c r="E2637" i="1"/>
  <c r="D2637" i="1"/>
  <c r="C2637" i="1"/>
  <c r="X2636" i="1"/>
  <c r="W2636" i="1"/>
  <c r="V2636" i="1"/>
  <c r="U2636" i="1"/>
  <c r="T2636" i="1"/>
  <c r="S2636" i="1"/>
  <c r="R2636" i="1"/>
  <c r="Q2636" i="1"/>
  <c r="P2636" i="1"/>
  <c r="O2636" i="1"/>
  <c r="N2636" i="1"/>
  <c r="M2636" i="1"/>
  <c r="L2636" i="1"/>
  <c r="K2636" i="1"/>
  <c r="J2636" i="1"/>
  <c r="I2636" i="1"/>
  <c r="H2636" i="1"/>
  <c r="G2636" i="1"/>
  <c r="F2636" i="1"/>
  <c r="E2636" i="1"/>
  <c r="D2636" i="1"/>
  <c r="C2636" i="1"/>
  <c r="X2635" i="1"/>
  <c r="W2635" i="1"/>
  <c r="V2635" i="1"/>
  <c r="U2635" i="1"/>
  <c r="T2635" i="1"/>
  <c r="S2635" i="1"/>
  <c r="R2635" i="1"/>
  <c r="Q2635" i="1"/>
  <c r="P2635" i="1"/>
  <c r="O2635" i="1"/>
  <c r="N2635" i="1"/>
  <c r="M2635" i="1"/>
  <c r="L2635" i="1"/>
  <c r="K2635" i="1"/>
  <c r="J2635" i="1"/>
  <c r="I2635" i="1"/>
  <c r="H2635" i="1"/>
  <c r="G2635" i="1"/>
  <c r="F2635" i="1"/>
  <c r="E2635" i="1"/>
  <c r="D2635" i="1"/>
  <c r="C2635" i="1"/>
  <c r="X2634" i="1"/>
  <c r="W2634" i="1"/>
  <c r="V2634" i="1"/>
  <c r="U2634" i="1"/>
  <c r="T2634" i="1"/>
  <c r="S2634" i="1"/>
  <c r="R2634" i="1"/>
  <c r="Q2634" i="1"/>
  <c r="P2634" i="1"/>
  <c r="O2634" i="1"/>
  <c r="N2634" i="1"/>
  <c r="M2634" i="1"/>
  <c r="L2634" i="1"/>
  <c r="K2634" i="1"/>
  <c r="J2634" i="1"/>
  <c r="I2634" i="1"/>
  <c r="H2634" i="1"/>
  <c r="G2634" i="1"/>
  <c r="F2634" i="1"/>
  <c r="E2634" i="1"/>
  <c r="D2634" i="1"/>
  <c r="C2634" i="1"/>
  <c r="X2633" i="1"/>
  <c r="W2633" i="1"/>
  <c r="V2633" i="1"/>
  <c r="U2633" i="1"/>
  <c r="T2633" i="1"/>
  <c r="S2633" i="1"/>
  <c r="R2633" i="1"/>
  <c r="Q2633" i="1"/>
  <c r="P2633" i="1"/>
  <c r="O2633" i="1"/>
  <c r="N2633" i="1"/>
  <c r="M2633" i="1"/>
  <c r="L2633" i="1"/>
  <c r="K2633" i="1"/>
  <c r="J2633" i="1"/>
  <c r="I2633" i="1"/>
  <c r="H2633" i="1"/>
  <c r="G2633" i="1"/>
  <c r="F2633" i="1"/>
  <c r="E2633" i="1"/>
  <c r="D2633" i="1"/>
  <c r="C2633" i="1"/>
  <c r="X2632" i="1"/>
  <c r="W2632" i="1"/>
  <c r="V2632" i="1"/>
  <c r="U2632" i="1"/>
  <c r="T2632" i="1"/>
  <c r="S2632" i="1"/>
  <c r="R2632" i="1"/>
  <c r="Q2632" i="1"/>
  <c r="P2632" i="1"/>
  <c r="O2632" i="1"/>
  <c r="N2632" i="1"/>
  <c r="M2632" i="1"/>
  <c r="L2632" i="1"/>
  <c r="K2632" i="1"/>
  <c r="J2632" i="1"/>
  <c r="I2632" i="1"/>
  <c r="H2632" i="1"/>
  <c r="G2632" i="1"/>
  <c r="F2632" i="1"/>
  <c r="E2632" i="1"/>
  <c r="D2632" i="1"/>
  <c r="C2632" i="1"/>
  <c r="X2631" i="1"/>
  <c r="W2631" i="1"/>
  <c r="V2631" i="1"/>
  <c r="U2631" i="1"/>
  <c r="T2631" i="1"/>
  <c r="S2631" i="1"/>
  <c r="R2631" i="1"/>
  <c r="Q2631" i="1"/>
  <c r="P2631" i="1"/>
  <c r="O2631" i="1"/>
  <c r="N2631" i="1"/>
  <c r="M2631" i="1"/>
  <c r="L2631" i="1"/>
  <c r="K2631" i="1"/>
  <c r="J2631" i="1"/>
  <c r="I2631" i="1"/>
  <c r="H2631" i="1"/>
  <c r="G2631" i="1"/>
  <c r="F2631" i="1"/>
  <c r="E2631" i="1"/>
  <c r="D2631" i="1"/>
  <c r="C2631" i="1"/>
  <c r="X2630" i="1"/>
  <c r="W2630" i="1"/>
  <c r="V2630" i="1"/>
  <c r="U2630" i="1"/>
  <c r="T2630" i="1"/>
  <c r="S2630" i="1"/>
  <c r="R2630" i="1"/>
  <c r="Q2630" i="1"/>
  <c r="P2630" i="1"/>
  <c r="O2630" i="1"/>
  <c r="N2630" i="1"/>
  <c r="M2630" i="1"/>
  <c r="L2630" i="1"/>
  <c r="K2630" i="1"/>
  <c r="J2630" i="1"/>
  <c r="I2630" i="1"/>
  <c r="H2630" i="1"/>
  <c r="G2630" i="1"/>
  <c r="F2630" i="1"/>
  <c r="E2630" i="1"/>
  <c r="D2630" i="1"/>
  <c r="C2630" i="1"/>
  <c r="X2629" i="1"/>
  <c r="W2629" i="1"/>
  <c r="V2629" i="1"/>
  <c r="U2629" i="1"/>
  <c r="T2629" i="1"/>
  <c r="S2629" i="1"/>
  <c r="R2629" i="1"/>
  <c r="Q2629" i="1"/>
  <c r="P2629" i="1"/>
  <c r="O2629" i="1"/>
  <c r="N2629" i="1"/>
  <c r="M2629" i="1"/>
  <c r="L2629" i="1"/>
  <c r="K2629" i="1"/>
  <c r="J2629" i="1"/>
  <c r="I2629" i="1"/>
  <c r="H2629" i="1"/>
  <c r="G2629" i="1"/>
  <c r="F2629" i="1"/>
  <c r="E2629" i="1"/>
  <c r="D2629" i="1"/>
  <c r="C2629" i="1"/>
  <c r="X2628" i="1"/>
  <c r="W2628" i="1"/>
  <c r="V2628" i="1"/>
  <c r="U2628" i="1"/>
  <c r="T2628" i="1"/>
  <c r="S2628" i="1"/>
  <c r="R2628" i="1"/>
  <c r="Q2628" i="1"/>
  <c r="P2628" i="1"/>
  <c r="O2628" i="1"/>
  <c r="N2628" i="1"/>
  <c r="M2628" i="1"/>
  <c r="L2628" i="1"/>
  <c r="K2628" i="1"/>
  <c r="J2628" i="1"/>
  <c r="I2628" i="1"/>
  <c r="H2628" i="1"/>
  <c r="G2628" i="1"/>
  <c r="F2628" i="1"/>
  <c r="E2628" i="1"/>
  <c r="D2628" i="1"/>
  <c r="C2628" i="1"/>
  <c r="X2627" i="1"/>
  <c r="W2627" i="1"/>
  <c r="V2627" i="1"/>
  <c r="U2627" i="1"/>
  <c r="T2627" i="1"/>
  <c r="S2627" i="1"/>
  <c r="R2627" i="1"/>
  <c r="Q2627" i="1"/>
  <c r="P2627" i="1"/>
  <c r="O2627" i="1"/>
  <c r="N2627" i="1"/>
  <c r="M2627" i="1"/>
  <c r="L2627" i="1"/>
  <c r="K2627" i="1"/>
  <c r="J2627" i="1"/>
  <c r="I2627" i="1"/>
  <c r="H2627" i="1"/>
  <c r="G2627" i="1"/>
  <c r="F2627" i="1"/>
  <c r="E2627" i="1"/>
  <c r="D2627" i="1"/>
  <c r="C2627" i="1"/>
  <c r="X2626" i="1"/>
  <c r="W2626" i="1"/>
  <c r="V2626" i="1"/>
  <c r="U2626" i="1"/>
  <c r="T2626" i="1"/>
  <c r="S2626" i="1"/>
  <c r="R2626" i="1"/>
  <c r="Q2626" i="1"/>
  <c r="P2626" i="1"/>
  <c r="O2626" i="1"/>
  <c r="N2626" i="1"/>
  <c r="M2626" i="1"/>
  <c r="L2626" i="1"/>
  <c r="K2626" i="1"/>
  <c r="J2626" i="1"/>
  <c r="I2626" i="1"/>
  <c r="H2626" i="1"/>
  <c r="G2626" i="1"/>
  <c r="F2626" i="1"/>
  <c r="E2626" i="1"/>
  <c r="D2626" i="1"/>
  <c r="C2626" i="1"/>
  <c r="X2625" i="1"/>
  <c r="W2625" i="1"/>
  <c r="V2625" i="1"/>
  <c r="U2625" i="1"/>
  <c r="T2625" i="1"/>
  <c r="S2625" i="1"/>
  <c r="R2625" i="1"/>
  <c r="Q2625" i="1"/>
  <c r="P2625" i="1"/>
  <c r="O2625" i="1"/>
  <c r="N2625" i="1"/>
  <c r="M2625" i="1"/>
  <c r="L2625" i="1"/>
  <c r="K2625" i="1"/>
  <c r="J2625" i="1"/>
  <c r="I2625" i="1"/>
  <c r="H2625" i="1"/>
  <c r="G2625" i="1"/>
  <c r="F2625" i="1"/>
  <c r="E2625" i="1"/>
  <c r="D2625" i="1"/>
  <c r="C2625" i="1"/>
  <c r="X2624" i="1"/>
  <c r="W2624" i="1"/>
  <c r="V2624" i="1"/>
  <c r="U2624" i="1"/>
  <c r="T2624" i="1"/>
  <c r="S2624" i="1"/>
  <c r="R2624" i="1"/>
  <c r="Q2624" i="1"/>
  <c r="P2624" i="1"/>
  <c r="O2624" i="1"/>
  <c r="N2624" i="1"/>
  <c r="M2624" i="1"/>
  <c r="L2624" i="1"/>
  <c r="K2624" i="1"/>
  <c r="J2624" i="1"/>
  <c r="I2624" i="1"/>
  <c r="H2624" i="1"/>
  <c r="G2624" i="1"/>
  <c r="F2624" i="1"/>
  <c r="E2624" i="1"/>
  <c r="D2624" i="1"/>
  <c r="C2624" i="1"/>
  <c r="X2623" i="1"/>
  <c r="W2623" i="1"/>
  <c r="V2623" i="1"/>
  <c r="U2623" i="1"/>
  <c r="T2623" i="1"/>
  <c r="S2623" i="1"/>
  <c r="R2623" i="1"/>
  <c r="Q2623" i="1"/>
  <c r="P2623" i="1"/>
  <c r="O2623" i="1"/>
  <c r="N2623" i="1"/>
  <c r="M2623" i="1"/>
  <c r="L2623" i="1"/>
  <c r="K2623" i="1"/>
  <c r="J2623" i="1"/>
  <c r="I2623" i="1"/>
  <c r="H2623" i="1"/>
  <c r="G2623" i="1"/>
  <c r="F2623" i="1"/>
  <c r="E2623" i="1"/>
  <c r="D2623" i="1"/>
  <c r="C2623" i="1"/>
  <c r="X2622" i="1"/>
  <c r="W2622" i="1"/>
  <c r="V2622" i="1"/>
  <c r="U2622" i="1"/>
  <c r="T2622" i="1"/>
  <c r="S2622" i="1"/>
  <c r="R2622" i="1"/>
  <c r="Q2622" i="1"/>
  <c r="P2622" i="1"/>
  <c r="O2622" i="1"/>
  <c r="N2622" i="1"/>
  <c r="M2622" i="1"/>
  <c r="L2622" i="1"/>
  <c r="K2622" i="1"/>
  <c r="J2622" i="1"/>
  <c r="I2622" i="1"/>
  <c r="H2622" i="1"/>
  <c r="G2622" i="1"/>
  <c r="F2622" i="1"/>
  <c r="E2622" i="1"/>
  <c r="D2622" i="1"/>
  <c r="C2622" i="1"/>
  <c r="X2621" i="1"/>
  <c r="W2621" i="1"/>
  <c r="V2621" i="1"/>
  <c r="U2621" i="1"/>
  <c r="T2621" i="1"/>
  <c r="S2621" i="1"/>
  <c r="R2621" i="1"/>
  <c r="Q2621" i="1"/>
  <c r="P2621" i="1"/>
  <c r="O2621" i="1"/>
  <c r="N2621" i="1"/>
  <c r="M2621" i="1"/>
  <c r="L2621" i="1"/>
  <c r="K2621" i="1"/>
  <c r="J2621" i="1"/>
  <c r="I2621" i="1"/>
  <c r="H2621" i="1"/>
  <c r="G2621" i="1"/>
  <c r="F2621" i="1"/>
  <c r="E2621" i="1"/>
  <c r="D2621" i="1"/>
  <c r="C2621" i="1"/>
  <c r="X2620" i="1"/>
  <c r="W2620" i="1"/>
  <c r="V2620" i="1"/>
  <c r="U2620" i="1"/>
  <c r="T2620" i="1"/>
  <c r="S2620" i="1"/>
  <c r="R2620" i="1"/>
  <c r="Q2620" i="1"/>
  <c r="P2620" i="1"/>
  <c r="O2620" i="1"/>
  <c r="N2620" i="1"/>
  <c r="M2620" i="1"/>
  <c r="L2620" i="1"/>
  <c r="K2620" i="1"/>
  <c r="J2620" i="1"/>
  <c r="I2620" i="1"/>
  <c r="H2620" i="1"/>
  <c r="G2620" i="1"/>
  <c r="F2620" i="1"/>
  <c r="E2620" i="1"/>
  <c r="D2620" i="1"/>
  <c r="C2620" i="1"/>
  <c r="X2619" i="1"/>
  <c r="W2619" i="1"/>
  <c r="V2619" i="1"/>
  <c r="U2619" i="1"/>
  <c r="T2619" i="1"/>
  <c r="S2619" i="1"/>
  <c r="R2619" i="1"/>
  <c r="Q2619" i="1"/>
  <c r="P2619" i="1"/>
  <c r="O2619" i="1"/>
  <c r="N2619" i="1"/>
  <c r="M2619" i="1"/>
  <c r="L2619" i="1"/>
  <c r="K2619" i="1"/>
  <c r="J2619" i="1"/>
  <c r="I2619" i="1"/>
  <c r="H2619" i="1"/>
  <c r="G2619" i="1"/>
  <c r="F2619" i="1"/>
  <c r="E2619" i="1"/>
  <c r="D2619" i="1"/>
  <c r="C2619" i="1"/>
  <c r="X2618" i="1"/>
  <c r="W2618" i="1"/>
  <c r="V2618" i="1"/>
  <c r="U2618" i="1"/>
  <c r="T2618" i="1"/>
  <c r="S2618" i="1"/>
  <c r="R2618" i="1"/>
  <c r="Q2618" i="1"/>
  <c r="P2618" i="1"/>
  <c r="O2618" i="1"/>
  <c r="N2618" i="1"/>
  <c r="M2618" i="1"/>
  <c r="L2618" i="1"/>
  <c r="K2618" i="1"/>
  <c r="J2618" i="1"/>
  <c r="I2618" i="1"/>
  <c r="H2618" i="1"/>
  <c r="G2618" i="1"/>
  <c r="F2618" i="1"/>
  <c r="E2618" i="1"/>
  <c r="D2618" i="1"/>
  <c r="C2618" i="1"/>
  <c r="X2617" i="1"/>
  <c r="W2617" i="1"/>
  <c r="V2617" i="1"/>
  <c r="U2617" i="1"/>
  <c r="T2617" i="1"/>
  <c r="S2617" i="1"/>
  <c r="R2617" i="1"/>
  <c r="Q2617" i="1"/>
  <c r="P2617" i="1"/>
  <c r="O2617" i="1"/>
  <c r="N2617" i="1"/>
  <c r="M2617" i="1"/>
  <c r="L2617" i="1"/>
  <c r="K2617" i="1"/>
  <c r="J2617" i="1"/>
  <c r="I2617" i="1"/>
  <c r="H2617" i="1"/>
  <c r="G2617" i="1"/>
  <c r="F2617" i="1"/>
  <c r="E2617" i="1"/>
  <c r="D2617" i="1"/>
  <c r="C2617" i="1"/>
  <c r="X2616" i="1"/>
  <c r="W2616" i="1"/>
  <c r="V2616" i="1"/>
  <c r="U2616" i="1"/>
  <c r="T2616" i="1"/>
  <c r="S2616" i="1"/>
  <c r="R2616" i="1"/>
  <c r="Q2616" i="1"/>
  <c r="P2616" i="1"/>
  <c r="O2616" i="1"/>
  <c r="N2616" i="1"/>
  <c r="M2616" i="1"/>
  <c r="L2616" i="1"/>
  <c r="K2616" i="1"/>
  <c r="J2616" i="1"/>
  <c r="I2616" i="1"/>
  <c r="H2616" i="1"/>
  <c r="G2616" i="1"/>
  <c r="F2616" i="1"/>
  <c r="E2616" i="1"/>
  <c r="D2616" i="1"/>
  <c r="C2616" i="1"/>
  <c r="X2615" i="1"/>
  <c r="W2615" i="1"/>
  <c r="V2615" i="1"/>
  <c r="U2615" i="1"/>
  <c r="T2615" i="1"/>
  <c r="S2615" i="1"/>
  <c r="R2615" i="1"/>
  <c r="Q2615" i="1"/>
  <c r="P2615" i="1"/>
  <c r="O2615" i="1"/>
  <c r="N2615" i="1"/>
  <c r="M2615" i="1"/>
  <c r="L2615" i="1"/>
  <c r="K2615" i="1"/>
  <c r="J2615" i="1"/>
  <c r="I2615" i="1"/>
  <c r="H2615" i="1"/>
  <c r="G2615" i="1"/>
  <c r="F2615" i="1"/>
  <c r="E2615" i="1"/>
  <c r="D2615" i="1"/>
  <c r="C2615" i="1"/>
  <c r="X2614" i="1"/>
  <c r="W2614" i="1"/>
  <c r="V2614" i="1"/>
  <c r="U2614" i="1"/>
  <c r="T2614" i="1"/>
  <c r="S2614" i="1"/>
  <c r="R2614" i="1"/>
  <c r="Q2614" i="1"/>
  <c r="P2614" i="1"/>
  <c r="O2614" i="1"/>
  <c r="N2614" i="1"/>
  <c r="M2614" i="1"/>
  <c r="L2614" i="1"/>
  <c r="K2614" i="1"/>
  <c r="J2614" i="1"/>
  <c r="I2614" i="1"/>
  <c r="H2614" i="1"/>
  <c r="G2614" i="1"/>
  <c r="F2614" i="1"/>
  <c r="E2614" i="1"/>
  <c r="D2614" i="1"/>
  <c r="C2614" i="1"/>
  <c r="X2613" i="1"/>
  <c r="W2613" i="1"/>
  <c r="V2613" i="1"/>
  <c r="U2613" i="1"/>
  <c r="T2613" i="1"/>
  <c r="S2613" i="1"/>
  <c r="R2613" i="1"/>
  <c r="Q2613" i="1"/>
  <c r="P2613" i="1"/>
  <c r="O2613" i="1"/>
  <c r="N2613" i="1"/>
  <c r="M2613" i="1"/>
  <c r="L2613" i="1"/>
  <c r="K2613" i="1"/>
  <c r="J2613" i="1"/>
  <c r="I2613" i="1"/>
  <c r="H2613" i="1"/>
  <c r="G2613" i="1"/>
  <c r="F2613" i="1"/>
  <c r="E2613" i="1"/>
  <c r="D2613" i="1"/>
  <c r="C2613" i="1"/>
  <c r="X2612" i="1"/>
  <c r="W2612" i="1"/>
  <c r="V2612" i="1"/>
  <c r="U2612" i="1"/>
  <c r="T2612" i="1"/>
  <c r="S2612" i="1"/>
  <c r="R2612" i="1"/>
  <c r="Q2612" i="1"/>
  <c r="P2612" i="1"/>
  <c r="O2612" i="1"/>
  <c r="N2612" i="1"/>
  <c r="M2612" i="1"/>
  <c r="L2612" i="1"/>
  <c r="K2612" i="1"/>
  <c r="J2612" i="1"/>
  <c r="I2612" i="1"/>
  <c r="H2612" i="1"/>
  <c r="G2612" i="1"/>
  <c r="F2612" i="1"/>
  <c r="E2612" i="1"/>
  <c r="D2612" i="1"/>
  <c r="C2612" i="1"/>
  <c r="X2611" i="1"/>
  <c r="W2611" i="1"/>
  <c r="V2611" i="1"/>
  <c r="U2611" i="1"/>
  <c r="T2611" i="1"/>
  <c r="S2611" i="1"/>
  <c r="R2611" i="1"/>
  <c r="Q2611" i="1"/>
  <c r="P2611" i="1"/>
  <c r="O2611" i="1"/>
  <c r="N2611" i="1"/>
  <c r="M2611" i="1"/>
  <c r="L2611" i="1"/>
  <c r="K2611" i="1"/>
  <c r="J2611" i="1"/>
  <c r="I2611" i="1"/>
  <c r="H2611" i="1"/>
  <c r="G2611" i="1"/>
  <c r="F2611" i="1"/>
  <c r="E2611" i="1"/>
  <c r="D2611" i="1"/>
  <c r="C2611" i="1"/>
  <c r="X2610" i="1"/>
  <c r="W2610" i="1"/>
  <c r="V2610" i="1"/>
  <c r="U2610" i="1"/>
  <c r="T2610" i="1"/>
  <c r="S2610" i="1"/>
  <c r="R2610" i="1"/>
  <c r="Q2610" i="1"/>
  <c r="P2610" i="1"/>
  <c r="O2610" i="1"/>
  <c r="N2610" i="1"/>
  <c r="M2610" i="1"/>
  <c r="L2610" i="1"/>
  <c r="K2610" i="1"/>
  <c r="J2610" i="1"/>
  <c r="I2610" i="1"/>
  <c r="H2610" i="1"/>
  <c r="G2610" i="1"/>
  <c r="F2610" i="1"/>
  <c r="E2610" i="1"/>
  <c r="D2610" i="1"/>
  <c r="C2610" i="1"/>
  <c r="X2609" i="1"/>
  <c r="W2609" i="1"/>
  <c r="V2609" i="1"/>
  <c r="U2609" i="1"/>
  <c r="T2609" i="1"/>
  <c r="S2609" i="1"/>
  <c r="R2609" i="1"/>
  <c r="Q2609" i="1"/>
  <c r="P2609" i="1"/>
  <c r="O2609" i="1"/>
  <c r="N2609" i="1"/>
  <c r="M2609" i="1"/>
  <c r="L2609" i="1"/>
  <c r="K2609" i="1"/>
  <c r="J2609" i="1"/>
  <c r="I2609" i="1"/>
  <c r="H2609" i="1"/>
  <c r="G2609" i="1"/>
  <c r="F2609" i="1"/>
  <c r="E2609" i="1"/>
  <c r="D2609" i="1"/>
  <c r="C2609" i="1"/>
  <c r="X2608" i="1"/>
  <c r="W2608" i="1"/>
  <c r="V2608" i="1"/>
  <c r="U2608" i="1"/>
  <c r="T2608" i="1"/>
  <c r="S2608" i="1"/>
  <c r="R2608" i="1"/>
  <c r="Q2608" i="1"/>
  <c r="P2608" i="1"/>
  <c r="O2608" i="1"/>
  <c r="N2608" i="1"/>
  <c r="M2608" i="1"/>
  <c r="L2608" i="1"/>
  <c r="K2608" i="1"/>
  <c r="J2608" i="1"/>
  <c r="I2608" i="1"/>
  <c r="H2608" i="1"/>
  <c r="G2608" i="1"/>
  <c r="F2608" i="1"/>
  <c r="E2608" i="1"/>
  <c r="D2608" i="1"/>
  <c r="C2608" i="1"/>
  <c r="X2607" i="1"/>
  <c r="W2607" i="1"/>
  <c r="V2607" i="1"/>
  <c r="U2607" i="1"/>
  <c r="T2607" i="1"/>
  <c r="S2607" i="1"/>
  <c r="R2607" i="1"/>
  <c r="Q2607" i="1"/>
  <c r="P2607" i="1"/>
  <c r="O2607" i="1"/>
  <c r="N2607" i="1"/>
  <c r="M2607" i="1"/>
  <c r="L2607" i="1"/>
  <c r="K2607" i="1"/>
  <c r="J2607" i="1"/>
  <c r="I2607" i="1"/>
  <c r="H2607" i="1"/>
  <c r="G2607" i="1"/>
  <c r="F2607" i="1"/>
  <c r="E2607" i="1"/>
  <c r="D2607" i="1"/>
  <c r="C2607" i="1"/>
  <c r="X2606" i="1"/>
  <c r="W2606" i="1"/>
  <c r="V2606" i="1"/>
  <c r="U2606" i="1"/>
  <c r="T2606" i="1"/>
  <c r="S2606" i="1"/>
  <c r="R2606" i="1"/>
  <c r="Q2606" i="1"/>
  <c r="P2606" i="1"/>
  <c r="O2606" i="1"/>
  <c r="N2606" i="1"/>
  <c r="M2606" i="1"/>
  <c r="L2606" i="1"/>
  <c r="K2606" i="1"/>
  <c r="J2606" i="1"/>
  <c r="I2606" i="1"/>
  <c r="H2606" i="1"/>
  <c r="G2606" i="1"/>
  <c r="F2606" i="1"/>
  <c r="E2606" i="1"/>
  <c r="D2606" i="1"/>
  <c r="C2606" i="1"/>
  <c r="X2605" i="1"/>
  <c r="W2605" i="1"/>
  <c r="V2605" i="1"/>
  <c r="U2605" i="1"/>
  <c r="T2605" i="1"/>
  <c r="S2605" i="1"/>
  <c r="R2605" i="1"/>
  <c r="Q2605" i="1"/>
  <c r="P2605" i="1"/>
  <c r="O2605" i="1"/>
  <c r="N2605" i="1"/>
  <c r="M2605" i="1"/>
  <c r="L2605" i="1"/>
  <c r="K2605" i="1"/>
  <c r="J2605" i="1"/>
  <c r="I2605" i="1"/>
  <c r="H2605" i="1"/>
  <c r="G2605" i="1"/>
  <c r="F2605" i="1"/>
  <c r="E2605" i="1"/>
  <c r="D2605" i="1"/>
  <c r="C2605" i="1"/>
  <c r="X2604" i="1"/>
  <c r="W2604" i="1"/>
  <c r="V2604" i="1"/>
  <c r="U2604" i="1"/>
  <c r="T2604" i="1"/>
  <c r="S2604" i="1"/>
  <c r="R2604" i="1"/>
  <c r="Q2604" i="1"/>
  <c r="P2604" i="1"/>
  <c r="O2604" i="1"/>
  <c r="N2604" i="1"/>
  <c r="M2604" i="1"/>
  <c r="L2604" i="1"/>
  <c r="K2604" i="1"/>
  <c r="J2604" i="1"/>
  <c r="I2604" i="1"/>
  <c r="H2604" i="1"/>
  <c r="G2604" i="1"/>
  <c r="F2604" i="1"/>
  <c r="E2604" i="1"/>
  <c r="D2604" i="1"/>
  <c r="C2604" i="1"/>
  <c r="X2603" i="1"/>
  <c r="W2603" i="1"/>
  <c r="V2603" i="1"/>
  <c r="U2603" i="1"/>
  <c r="T2603" i="1"/>
  <c r="S2603" i="1"/>
  <c r="R2603" i="1"/>
  <c r="Q2603" i="1"/>
  <c r="P2603" i="1"/>
  <c r="O2603" i="1"/>
  <c r="N2603" i="1"/>
  <c r="M2603" i="1"/>
  <c r="L2603" i="1"/>
  <c r="K2603" i="1"/>
  <c r="J2603" i="1"/>
  <c r="I2603" i="1"/>
  <c r="H2603" i="1"/>
  <c r="G2603" i="1"/>
  <c r="F2603" i="1"/>
  <c r="E2603" i="1"/>
  <c r="D2603" i="1"/>
  <c r="C2603" i="1"/>
  <c r="X2602" i="1"/>
  <c r="W2602" i="1"/>
  <c r="V2602" i="1"/>
  <c r="U2602" i="1"/>
  <c r="T2602" i="1"/>
  <c r="S2602" i="1"/>
  <c r="R2602" i="1"/>
  <c r="Q2602" i="1"/>
  <c r="P2602" i="1"/>
  <c r="O2602" i="1"/>
  <c r="N2602" i="1"/>
  <c r="M2602" i="1"/>
  <c r="L2602" i="1"/>
  <c r="K2602" i="1"/>
  <c r="J2602" i="1"/>
  <c r="I2602" i="1"/>
  <c r="H2602" i="1"/>
  <c r="G2602" i="1"/>
  <c r="F2602" i="1"/>
  <c r="E2602" i="1"/>
  <c r="D2602" i="1"/>
  <c r="C2602" i="1"/>
  <c r="X2601" i="1"/>
  <c r="W2601" i="1"/>
  <c r="V2601" i="1"/>
  <c r="U2601" i="1"/>
  <c r="T2601" i="1"/>
  <c r="S2601" i="1"/>
  <c r="R2601" i="1"/>
  <c r="Q2601" i="1"/>
  <c r="P2601" i="1"/>
  <c r="O2601" i="1"/>
  <c r="N2601" i="1"/>
  <c r="M2601" i="1"/>
  <c r="L2601" i="1"/>
  <c r="K2601" i="1"/>
  <c r="J2601" i="1"/>
  <c r="I2601" i="1"/>
  <c r="H2601" i="1"/>
  <c r="G2601" i="1"/>
  <c r="F2601" i="1"/>
  <c r="E2601" i="1"/>
  <c r="D2601" i="1"/>
  <c r="C2601" i="1"/>
  <c r="X2600" i="1"/>
  <c r="W2600" i="1"/>
  <c r="V2600" i="1"/>
  <c r="U2600" i="1"/>
  <c r="T2600" i="1"/>
  <c r="S2600" i="1"/>
  <c r="R2600" i="1"/>
  <c r="Q2600" i="1"/>
  <c r="P2600" i="1"/>
  <c r="O2600" i="1"/>
  <c r="N2600" i="1"/>
  <c r="M2600" i="1"/>
  <c r="L2600" i="1"/>
  <c r="K2600" i="1"/>
  <c r="J2600" i="1"/>
  <c r="I2600" i="1"/>
  <c r="H2600" i="1"/>
  <c r="G2600" i="1"/>
  <c r="F2600" i="1"/>
  <c r="E2600" i="1"/>
  <c r="D2600" i="1"/>
  <c r="C2600" i="1"/>
  <c r="X2599" i="1"/>
  <c r="W2599" i="1"/>
  <c r="V2599" i="1"/>
  <c r="U2599" i="1"/>
  <c r="T2599" i="1"/>
  <c r="S2599" i="1"/>
  <c r="R2599" i="1"/>
  <c r="Q2599" i="1"/>
  <c r="P2599" i="1"/>
  <c r="O2599" i="1"/>
  <c r="N2599" i="1"/>
  <c r="M2599" i="1"/>
  <c r="L2599" i="1"/>
  <c r="K2599" i="1"/>
  <c r="J2599" i="1"/>
  <c r="I2599" i="1"/>
  <c r="H2599" i="1"/>
  <c r="G2599" i="1"/>
  <c r="F2599" i="1"/>
  <c r="E2599" i="1"/>
  <c r="D2599" i="1"/>
  <c r="C2599" i="1"/>
  <c r="X2598" i="1"/>
  <c r="W2598" i="1"/>
  <c r="V2598" i="1"/>
  <c r="U2598" i="1"/>
  <c r="T2598" i="1"/>
  <c r="S2598" i="1"/>
  <c r="R2598" i="1"/>
  <c r="Q2598" i="1"/>
  <c r="P2598" i="1"/>
  <c r="O2598" i="1"/>
  <c r="N2598" i="1"/>
  <c r="M2598" i="1"/>
  <c r="L2598" i="1"/>
  <c r="K2598" i="1"/>
  <c r="J2598" i="1"/>
  <c r="I2598" i="1"/>
  <c r="H2598" i="1"/>
  <c r="G2598" i="1"/>
  <c r="F2598" i="1"/>
  <c r="E2598" i="1"/>
  <c r="D2598" i="1"/>
  <c r="C2598" i="1"/>
  <c r="X2597" i="1"/>
  <c r="W2597" i="1"/>
  <c r="V2597" i="1"/>
  <c r="U2597" i="1"/>
  <c r="T2597" i="1"/>
  <c r="S2597" i="1"/>
  <c r="R2597" i="1"/>
  <c r="Q2597" i="1"/>
  <c r="P2597" i="1"/>
  <c r="O2597" i="1"/>
  <c r="N2597" i="1"/>
  <c r="M2597" i="1"/>
  <c r="L2597" i="1"/>
  <c r="K2597" i="1"/>
  <c r="J2597" i="1"/>
  <c r="I2597" i="1"/>
  <c r="H2597" i="1"/>
  <c r="G2597" i="1"/>
  <c r="F2597" i="1"/>
  <c r="E2597" i="1"/>
  <c r="D2597" i="1"/>
  <c r="C2597" i="1"/>
  <c r="X2596" i="1"/>
  <c r="W2596" i="1"/>
  <c r="V2596" i="1"/>
  <c r="U2596" i="1"/>
  <c r="T2596" i="1"/>
  <c r="S2596" i="1"/>
  <c r="R2596" i="1"/>
  <c r="Q2596" i="1"/>
  <c r="P2596" i="1"/>
  <c r="O2596" i="1"/>
  <c r="N2596" i="1"/>
  <c r="M2596" i="1"/>
  <c r="L2596" i="1"/>
  <c r="K2596" i="1"/>
  <c r="J2596" i="1"/>
  <c r="I2596" i="1"/>
  <c r="H2596" i="1"/>
  <c r="G2596" i="1"/>
  <c r="F2596" i="1"/>
  <c r="E2596" i="1"/>
  <c r="D2596" i="1"/>
  <c r="C2596" i="1"/>
  <c r="X2595" i="1"/>
  <c r="W2595" i="1"/>
  <c r="V2595" i="1"/>
  <c r="U2595" i="1"/>
  <c r="T2595" i="1"/>
  <c r="S2595" i="1"/>
  <c r="R2595" i="1"/>
  <c r="Q2595" i="1"/>
  <c r="P2595" i="1"/>
  <c r="O2595" i="1"/>
  <c r="N2595" i="1"/>
  <c r="M2595" i="1"/>
  <c r="L2595" i="1"/>
  <c r="K2595" i="1"/>
  <c r="J2595" i="1"/>
  <c r="I2595" i="1"/>
  <c r="H2595" i="1"/>
  <c r="G2595" i="1"/>
  <c r="F2595" i="1"/>
  <c r="E2595" i="1"/>
  <c r="D2595" i="1"/>
  <c r="C2595" i="1"/>
  <c r="X2594" i="1"/>
  <c r="W2594" i="1"/>
  <c r="V2594" i="1"/>
  <c r="U2594" i="1"/>
  <c r="T2594" i="1"/>
  <c r="S2594" i="1"/>
  <c r="R2594" i="1"/>
  <c r="Q2594" i="1"/>
  <c r="P2594" i="1"/>
  <c r="O2594" i="1"/>
  <c r="N2594" i="1"/>
  <c r="M2594" i="1"/>
  <c r="L2594" i="1"/>
  <c r="K2594" i="1"/>
  <c r="J2594" i="1"/>
  <c r="I2594" i="1"/>
  <c r="H2594" i="1"/>
  <c r="G2594" i="1"/>
  <c r="F2594" i="1"/>
  <c r="E2594" i="1"/>
  <c r="D2594" i="1"/>
  <c r="C2594" i="1"/>
  <c r="X2593" i="1"/>
  <c r="W2593" i="1"/>
  <c r="V2593" i="1"/>
  <c r="U2593" i="1"/>
  <c r="T2593" i="1"/>
  <c r="S2593" i="1"/>
  <c r="R2593" i="1"/>
  <c r="Q2593" i="1"/>
  <c r="P2593" i="1"/>
  <c r="O2593" i="1"/>
  <c r="N2593" i="1"/>
  <c r="M2593" i="1"/>
  <c r="L2593" i="1"/>
  <c r="K2593" i="1"/>
  <c r="J2593" i="1"/>
  <c r="I2593" i="1"/>
  <c r="H2593" i="1"/>
  <c r="G2593" i="1"/>
  <c r="F2593" i="1"/>
  <c r="E2593" i="1"/>
  <c r="D2593" i="1"/>
  <c r="C2593" i="1"/>
  <c r="X2592" i="1"/>
  <c r="W2592" i="1"/>
  <c r="V2592" i="1"/>
  <c r="U2592" i="1"/>
  <c r="T2592" i="1"/>
  <c r="S2592" i="1"/>
  <c r="R2592" i="1"/>
  <c r="Q2592" i="1"/>
  <c r="P2592" i="1"/>
  <c r="O2592" i="1"/>
  <c r="N2592" i="1"/>
  <c r="M2592" i="1"/>
  <c r="L2592" i="1"/>
  <c r="K2592" i="1"/>
  <c r="J2592" i="1"/>
  <c r="I2592" i="1"/>
  <c r="H2592" i="1"/>
  <c r="G2592" i="1"/>
  <c r="F2592" i="1"/>
  <c r="E2592" i="1"/>
  <c r="D2592" i="1"/>
  <c r="C2592" i="1"/>
  <c r="X2591" i="1"/>
  <c r="W2591" i="1"/>
  <c r="V2591" i="1"/>
  <c r="U2591" i="1"/>
  <c r="T2591" i="1"/>
  <c r="S2591" i="1"/>
  <c r="R2591" i="1"/>
  <c r="Q2591" i="1"/>
  <c r="P2591" i="1"/>
  <c r="O2591" i="1"/>
  <c r="N2591" i="1"/>
  <c r="M2591" i="1"/>
  <c r="L2591" i="1"/>
  <c r="K2591" i="1"/>
  <c r="J2591" i="1"/>
  <c r="I2591" i="1"/>
  <c r="H2591" i="1"/>
  <c r="G2591" i="1"/>
  <c r="F2591" i="1"/>
  <c r="E2591" i="1"/>
  <c r="D2591" i="1"/>
  <c r="C2591" i="1"/>
  <c r="X2590" i="1"/>
  <c r="W2590" i="1"/>
  <c r="V2590" i="1"/>
  <c r="U2590" i="1"/>
  <c r="T2590" i="1"/>
  <c r="S2590" i="1"/>
  <c r="R2590" i="1"/>
  <c r="Q2590" i="1"/>
  <c r="P2590" i="1"/>
  <c r="O2590" i="1"/>
  <c r="N2590" i="1"/>
  <c r="M2590" i="1"/>
  <c r="L2590" i="1"/>
  <c r="K2590" i="1"/>
  <c r="J2590" i="1"/>
  <c r="I2590" i="1"/>
  <c r="H2590" i="1"/>
  <c r="G2590" i="1"/>
  <c r="F2590" i="1"/>
  <c r="E2590" i="1"/>
  <c r="D2590" i="1"/>
  <c r="C2590" i="1"/>
  <c r="X2589" i="1"/>
  <c r="W2589" i="1"/>
  <c r="V2589" i="1"/>
  <c r="U2589" i="1"/>
  <c r="T2589" i="1"/>
  <c r="S2589" i="1"/>
  <c r="R2589" i="1"/>
  <c r="Q2589" i="1"/>
  <c r="P2589" i="1"/>
  <c r="O2589" i="1"/>
  <c r="N2589" i="1"/>
  <c r="M2589" i="1"/>
  <c r="L2589" i="1"/>
  <c r="K2589" i="1"/>
  <c r="J2589" i="1"/>
  <c r="I2589" i="1"/>
  <c r="H2589" i="1"/>
  <c r="G2589" i="1"/>
  <c r="F2589" i="1"/>
  <c r="E2589" i="1"/>
  <c r="D2589" i="1"/>
  <c r="C2589" i="1"/>
  <c r="X2588" i="1"/>
  <c r="W2588" i="1"/>
  <c r="V2588" i="1"/>
  <c r="U2588" i="1"/>
  <c r="T2588" i="1"/>
  <c r="S2588" i="1"/>
  <c r="R2588" i="1"/>
  <c r="Q2588" i="1"/>
  <c r="P2588" i="1"/>
  <c r="O2588" i="1"/>
  <c r="N2588" i="1"/>
  <c r="M2588" i="1"/>
  <c r="L2588" i="1"/>
  <c r="K2588" i="1"/>
  <c r="J2588" i="1"/>
  <c r="I2588" i="1"/>
  <c r="H2588" i="1"/>
  <c r="G2588" i="1"/>
  <c r="F2588" i="1"/>
  <c r="E2588" i="1"/>
  <c r="D2588" i="1"/>
  <c r="C2588" i="1"/>
  <c r="X2587" i="1"/>
  <c r="W2587" i="1"/>
  <c r="V2587" i="1"/>
  <c r="U2587" i="1"/>
  <c r="T2587" i="1"/>
  <c r="S2587" i="1"/>
  <c r="R2587" i="1"/>
  <c r="Q2587" i="1"/>
  <c r="P2587" i="1"/>
  <c r="O2587" i="1"/>
  <c r="N2587" i="1"/>
  <c r="M2587" i="1"/>
  <c r="L2587" i="1"/>
  <c r="K2587" i="1"/>
  <c r="J2587" i="1"/>
  <c r="I2587" i="1"/>
  <c r="H2587" i="1"/>
  <c r="G2587" i="1"/>
  <c r="F2587" i="1"/>
  <c r="E2587" i="1"/>
  <c r="D2587" i="1"/>
  <c r="C2587" i="1"/>
  <c r="X2586" i="1"/>
  <c r="W2586" i="1"/>
  <c r="V2586" i="1"/>
  <c r="U2586" i="1"/>
  <c r="T2586" i="1"/>
  <c r="S2586" i="1"/>
  <c r="R2586" i="1"/>
  <c r="Q2586" i="1"/>
  <c r="P2586" i="1"/>
  <c r="O2586" i="1"/>
  <c r="N2586" i="1"/>
  <c r="M2586" i="1"/>
  <c r="L2586" i="1"/>
  <c r="K2586" i="1"/>
  <c r="J2586" i="1"/>
  <c r="I2586" i="1"/>
  <c r="H2586" i="1"/>
  <c r="G2586" i="1"/>
  <c r="F2586" i="1"/>
  <c r="E2586" i="1"/>
  <c r="D2586" i="1"/>
  <c r="C2586" i="1"/>
  <c r="X2585" i="1"/>
  <c r="W2585" i="1"/>
  <c r="V2585" i="1"/>
  <c r="U2585" i="1"/>
  <c r="T2585" i="1"/>
  <c r="S2585" i="1"/>
  <c r="R2585" i="1"/>
  <c r="Q2585" i="1"/>
  <c r="P2585" i="1"/>
  <c r="O2585" i="1"/>
  <c r="N2585" i="1"/>
  <c r="M2585" i="1"/>
  <c r="L2585" i="1"/>
  <c r="K2585" i="1"/>
  <c r="J2585" i="1"/>
  <c r="I2585" i="1"/>
  <c r="H2585" i="1"/>
  <c r="G2585" i="1"/>
  <c r="F2585" i="1"/>
  <c r="E2585" i="1"/>
  <c r="D2585" i="1"/>
  <c r="C2585" i="1"/>
  <c r="X2584" i="1"/>
  <c r="W2584" i="1"/>
  <c r="V2584" i="1"/>
  <c r="U2584" i="1"/>
  <c r="T2584" i="1"/>
  <c r="S2584" i="1"/>
  <c r="R2584" i="1"/>
  <c r="Q2584" i="1"/>
  <c r="P2584" i="1"/>
  <c r="O2584" i="1"/>
  <c r="N2584" i="1"/>
  <c r="M2584" i="1"/>
  <c r="L2584" i="1"/>
  <c r="K2584" i="1"/>
  <c r="J2584" i="1"/>
  <c r="I2584" i="1"/>
  <c r="H2584" i="1"/>
  <c r="G2584" i="1"/>
  <c r="F2584" i="1"/>
  <c r="E2584" i="1"/>
  <c r="D2584" i="1"/>
  <c r="C2584" i="1"/>
  <c r="X2583" i="1"/>
  <c r="W2583" i="1"/>
  <c r="V2583" i="1"/>
  <c r="U2583" i="1"/>
  <c r="T2583" i="1"/>
  <c r="S2583" i="1"/>
  <c r="R2583" i="1"/>
  <c r="Q2583" i="1"/>
  <c r="P2583" i="1"/>
  <c r="O2583" i="1"/>
  <c r="N2583" i="1"/>
  <c r="M2583" i="1"/>
  <c r="L2583" i="1"/>
  <c r="K2583" i="1"/>
  <c r="J2583" i="1"/>
  <c r="I2583" i="1"/>
  <c r="H2583" i="1"/>
  <c r="G2583" i="1"/>
  <c r="F2583" i="1"/>
  <c r="E2583" i="1"/>
  <c r="D2583" i="1"/>
  <c r="C2583" i="1"/>
  <c r="X2582" i="1"/>
  <c r="W2582" i="1"/>
  <c r="V2582" i="1"/>
  <c r="U2582" i="1"/>
  <c r="T2582" i="1"/>
  <c r="S2582" i="1"/>
  <c r="R2582" i="1"/>
  <c r="Q2582" i="1"/>
  <c r="P2582" i="1"/>
  <c r="O2582" i="1"/>
  <c r="N2582" i="1"/>
  <c r="M2582" i="1"/>
  <c r="L2582" i="1"/>
  <c r="K2582" i="1"/>
  <c r="J2582" i="1"/>
  <c r="I2582" i="1"/>
  <c r="H2582" i="1"/>
  <c r="G2582" i="1"/>
  <c r="F2582" i="1"/>
  <c r="E2582" i="1"/>
  <c r="D2582" i="1"/>
  <c r="C2582" i="1"/>
  <c r="X2581" i="1"/>
  <c r="W2581" i="1"/>
  <c r="V2581" i="1"/>
  <c r="U2581" i="1"/>
  <c r="T2581" i="1"/>
  <c r="S2581" i="1"/>
  <c r="R2581" i="1"/>
  <c r="Q2581" i="1"/>
  <c r="P2581" i="1"/>
  <c r="O2581" i="1"/>
  <c r="N2581" i="1"/>
  <c r="M2581" i="1"/>
  <c r="L2581" i="1"/>
  <c r="K2581" i="1"/>
  <c r="J2581" i="1"/>
  <c r="I2581" i="1"/>
  <c r="H2581" i="1"/>
  <c r="G2581" i="1"/>
  <c r="F2581" i="1"/>
  <c r="E2581" i="1"/>
  <c r="D2581" i="1"/>
  <c r="C2581" i="1"/>
  <c r="X2580" i="1"/>
  <c r="W2580" i="1"/>
  <c r="V2580" i="1"/>
  <c r="U2580" i="1"/>
  <c r="T2580" i="1"/>
  <c r="S2580" i="1"/>
  <c r="R2580" i="1"/>
  <c r="Q2580" i="1"/>
  <c r="P2580" i="1"/>
  <c r="O2580" i="1"/>
  <c r="N2580" i="1"/>
  <c r="M2580" i="1"/>
  <c r="L2580" i="1"/>
  <c r="K2580" i="1"/>
  <c r="J2580" i="1"/>
  <c r="I2580" i="1"/>
  <c r="H2580" i="1"/>
  <c r="G2580" i="1"/>
  <c r="F2580" i="1"/>
  <c r="E2580" i="1"/>
  <c r="D2580" i="1"/>
  <c r="C2580" i="1"/>
  <c r="X2579" i="1"/>
  <c r="W2579" i="1"/>
  <c r="V2579" i="1"/>
  <c r="U2579" i="1"/>
  <c r="T2579" i="1"/>
  <c r="S2579" i="1"/>
  <c r="R2579" i="1"/>
  <c r="Q2579" i="1"/>
  <c r="P2579" i="1"/>
  <c r="O2579" i="1"/>
  <c r="N2579" i="1"/>
  <c r="M2579" i="1"/>
  <c r="L2579" i="1"/>
  <c r="K2579" i="1"/>
  <c r="J2579" i="1"/>
  <c r="I2579" i="1"/>
  <c r="H2579" i="1"/>
  <c r="G2579" i="1"/>
  <c r="F2579" i="1"/>
  <c r="E2579" i="1"/>
  <c r="D2579" i="1"/>
  <c r="C2579" i="1"/>
  <c r="X2578" i="1"/>
  <c r="W2578" i="1"/>
  <c r="V2578" i="1"/>
  <c r="U2578" i="1"/>
  <c r="T2578" i="1"/>
  <c r="S2578" i="1"/>
  <c r="R2578" i="1"/>
  <c r="Q2578" i="1"/>
  <c r="P2578" i="1"/>
  <c r="O2578" i="1"/>
  <c r="N2578" i="1"/>
  <c r="M2578" i="1"/>
  <c r="L2578" i="1"/>
  <c r="K2578" i="1"/>
  <c r="J2578" i="1"/>
  <c r="I2578" i="1"/>
  <c r="H2578" i="1"/>
  <c r="G2578" i="1"/>
  <c r="F2578" i="1"/>
  <c r="E2578" i="1"/>
  <c r="D2578" i="1"/>
  <c r="C2578" i="1"/>
  <c r="X2577" i="1"/>
  <c r="W2577" i="1"/>
  <c r="V2577" i="1"/>
  <c r="U2577" i="1"/>
  <c r="T2577" i="1"/>
  <c r="S2577" i="1"/>
  <c r="R2577" i="1"/>
  <c r="Q2577" i="1"/>
  <c r="P2577" i="1"/>
  <c r="O2577" i="1"/>
  <c r="N2577" i="1"/>
  <c r="M2577" i="1"/>
  <c r="L2577" i="1"/>
  <c r="K2577" i="1"/>
  <c r="J2577" i="1"/>
  <c r="I2577" i="1"/>
  <c r="H2577" i="1"/>
  <c r="G2577" i="1"/>
  <c r="F2577" i="1"/>
  <c r="E2577" i="1"/>
  <c r="D2577" i="1"/>
  <c r="C2577" i="1"/>
  <c r="X2576" i="1"/>
  <c r="W2576" i="1"/>
  <c r="V2576" i="1"/>
  <c r="U2576" i="1"/>
  <c r="T2576" i="1"/>
  <c r="S2576" i="1"/>
  <c r="R2576" i="1"/>
  <c r="Q2576" i="1"/>
  <c r="P2576" i="1"/>
  <c r="O2576" i="1"/>
  <c r="N2576" i="1"/>
  <c r="M2576" i="1"/>
  <c r="L2576" i="1"/>
  <c r="K2576" i="1"/>
  <c r="J2576" i="1"/>
  <c r="I2576" i="1"/>
  <c r="H2576" i="1"/>
  <c r="G2576" i="1"/>
  <c r="F2576" i="1"/>
  <c r="E2576" i="1"/>
  <c r="D2576" i="1"/>
  <c r="C2576" i="1"/>
  <c r="X2575" i="1"/>
  <c r="W2575" i="1"/>
  <c r="V2575" i="1"/>
  <c r="U2575" i="1"/>
  <c r="T2575" i="1"/>
  <c r="S2575" i="1"/>
  <c r="R2575" i="1"/>
  <c r="Q2575" i="1"/>
  <c r="P2575" i="1"/>
  <c r="O2575" i="1"/>
  <c r="N2575" i="1"/>
  <c r="M2575" i="1"/>
  <c r="L2575" i="1"/>
  <c r="K2575" i="1"/>
  <c r="J2575" i="1"/>
  <c r="I2575" i="1"/>
  <c r="H2575" i="1"/>
  <c r="G2575" i="1"/>
  <c r="F2575" i="1"/>
  <c r="E2575" i="1"/>
  <c r="D2575" i="1"/>
  <c r="C2575" i="1"/>
  <c r="X2574" i="1"/>
  <c r="W2574" i="1"/>
  <c r="V2574" i="1"/>
  <c r="U2574" i="1"/>
  <c r="T2574" i="1"/>
  <c r="S2574" i="1"/>
  <c r="R2574" i="1"/>
  <c r="Q2574" i="1"/>
  <c r="P2574" i="1"/>
  <c r="O2574" i="1"/>
  <c r="N2574" i="1"/>
  <c r="M2574" i="1"/>
  <c r="L2574" i="1"/>
  <c r="K2574" i="1"/>
  <c r="J2574" i="1"/>
  <c r="I2574" i="1"/>
  <c r="H2574" i="1"/>
  <c r="G2574" i="1"/>
  <c r="F2574" i="1"/>
  <c r="E2574" i="1"/>
  <c r="D2574" i="1"/>
  <c r="C2574" i="1"/>
  <c r="X2573" i="1"/>
  <c r="W2573" i="1"/>
  <c r="V2573" i="1"/>
  <c r="U2573" i="1"/>
  <c r="T2573" i="1"/>
  <c r="S2573" i="1"/>
  <c r="R2573" i="1"/>
  <c r="Q2573" i="1"/>
  <c r="P2573" i="1"/>
  <c r="O2573" i="1"/>
  <c r="N2573" i="1"/>
  <c r="M2573" i="1"/>
  <c r="L2573" i="1"/>
  <c r="K2573" i="1"/>
  <c r="J2573" i="1"/>
  <c r="I2573" i="1"/>
  <c r="H2573" i="1"/>
  <c r="G2573" i="1"/>
  <c r="F2573" i="1"/>
  <c r="E2573" i="1"/>
  <c r="D2573" i="1"/>
  <c r="C2573" i="1"/>
  <c r="X2572" i="1"/>
  <c r="W2572" i="1"/>
  <c r="V2572" i="1"/>
  <c r="U2572" i="1"/>
  <c r="T2572" i="1"/>
  <c r="S2572" i="1"/>
  <c r="R2572" i="1"/>
  <c r="Q2572" i="1"/>
  <c r="P2572" i="1"/>
  <c r="O2572" i="1"/>
  <c r="N2572" i="1"/>
  <c r="M2572" i="1"/>
  <c r="L2572" i="1"/>
  <c r="K2572" i="1"/>
  <c r="J2572" i="1"/>
  <c r="I2572" i="1"/>
  <c r="H2572" i="1"/>
  <c r="G2572" i="1"/>
  <c r="F2572" i="1"/>
  <c r="E2572" i="1"/>
  <c r="D2572" i="1"/>
  <c r="C2572" i="1"/>
  <c r="X2571" i="1"/>
  <c r="W2571" i="1"/>
  <c r="V2571" i="1"/>
  <c r="U2571" i="1"/>
  <c r="T2571" i="1"/>
  <c r="S2571" i="1"/>
  <c r="R2571" i="1"/>
  <c r="Q2571" i="1"/>
  <c r="P2571" i="1"/>
  <c r="O2571" i="1"/>
  <c r="N2571" i="1"/>
  <c r="M2571" i="1"/>
  <c r="L2571" i="1"/>
  <c r="K2571" i="1"/>
  <c r="J2571" i="1"/>
  <c r="I2571" i="1"/>
  <c r="H2571" i="1"/>
  <c r="G2571" i="1"/>
  <c r="F2571" i="1"/>
  <c r="E2571" i="1"/>
  <c r="D2571" i="1"/>
  <c r="C2571" i="1"/>
  <c r="X2570" i="1"/>
  <c r="W2570" i="1"/>
  <c r="V2570" i="1"/>
  <c r="U2570" i="1"/>
  <c r="T2570" i="1"/>
  <c r="S2570" i="1"/>
  <c r="R2570" i="1"/>
  <c r="Q2570" i="1"/>
  <c r="P2570" i="1"/>
  <c r="O2570" i="1"/>
  <c r="N2570" i="1"/>
  <c r="M2570" i="1"/>
  <c r="L2570" i="1"/>
  <c r="K2570" i="1"/>
  <c r="J2570" i="1"/>
  <c r="I2570" i="1"/>
  <c r="H2570" i="1"/>
  <c r="G2570" i="1"/>
  <c r="F2570" i="1"/>
  <c r="E2570" i="1"/>
  <c r="D2570" i="1"/>
  <c r="C2570" i="1"/>
  <c r="X2569" i="1"/>
  <c r="W2569" i="1"/>
  <c r="V2569" i="1"/>
  <c r="U2569" i="1"/>
  <c r="T2569" i="1"/>
  <c r="S2569" i="1"/>
  <c r="R2569" i="1"/>
  <c r="Q2569" i="1"/>
  <c r="P2569" i="1"/>
  <c r="O2569" i="1"/>
  <c r="N2569" i="1"/>
  <c r="M2569" i="1"/>
  <c r="L2569" i="1"/>
  <c r="K2569" i="1"/>
  <c r="J2569" i="1"/>
  <c r="I2569" i="1"/>
  <c r="H2569" i="1"/>
  <c r="G2569" i="1"/>
  <c r="F2569" i="1"/>
  <c r="E2569" i="1"/>
  <c r="D2569" i="1"/>
  <c r="C2569" i="1"/>
  <c r="X2568" i="1"/>
  <c r="W2568" i="1"/>
  <c r="V2568" i="1"/>
  <c r="U2568" i="1"/>
  <c r="T2568" i="1"/>
  <c r="S2568" i="1"/>
  <c r="R2568" i="1"/>
  <c r="Q2568" i="1"/>
  <c r="P2568" i="1"/>
  <c r="O2568" i="1"/>
  <c r="N2568" i="1"/>
  <c r="M2568" i="1"/>
  <c r="L2568" i="1"/>
  <c r="K2568" i="1"/>
  <c r="J2568" i="1"/>
  <c r="I2568" i="1"/>
  <c r="H2568" i="1"/>
  <c r="G2568" i="1"/>
  <c r="F2568" i="1"/>
  <c r="E2568" i="1"/>
  <c r="D2568" i="1"/>
  <c r="C2568" i="1"/>
  <c r="X2567" i="1"/>
  <c r="W2567" i="1"/>
  <c r="V2567" i="1"/>
  <c r="U2567" i="1"/>
  <c r="T2567" i="1"/>
  <c r="S2567" i="1"/>
  <c r="R2567" i="1"/>
  <c r="Q2567" i="1"/>
  <c r="P2567" i="1"/>
  <c r="O2567" i="1"/>
  <c r="N2567" i="1"/>
  <c r="M2567" i="1"/>
  <c r="L2567" i="1"/>
  <c r="K2567" i="1"/>
  <c r="J2567" i="1"/>
  <c r="I2567" i="1"/>
  <c r="H2567" i="1"/>
  <c r="G2567" i="1"/>
  <c r="F2567" i="1"/>
  <c r="E2567" i="1"/>
  <c r="D2567" i="1"/>
  <c r="C2567" i="1"/>
  <c r="X2566" i="1"/>
  <c r="W2566" i="1"/>
  <c r="V2566" i="1"/>
  <c r="U2566" i="1"/>
  <c r="T2566" i="1"/>
  <c r="S2566" i="1"/>
  <c r="R2566" i="1"/>
  <c r="Q2566" i="1"/>
  <c r="P2566" i="1"/>
  <c r="O2566" i="1"/>
  <c r="N2566" i="1"/>
  <c r="M2566" i="1"/>
  <c r="L2566" i="1"/>
  <c r="K2566" i="1"/>
  <c r="J2566" i="1"/>
  <c r="I2566" i="1"/>
  <c r="H2566" i="1"/>
  <c r="G2566" i="1"/>
  <c r="F2566" i="1"/>
  <c r="E2566" i="1"/>
  <c r="D2566" i="1"/>
  <c r="C2566" i="1"/>
  <c r="X2565" i="1"/>
  <c r="W2565" i="1"/>
  <c r="V2565" i="1"/>
  <c r="U2565" i="1"/>
  <c r="T2565" i="1"/>
  <c r="S2565" i="1"/>
  <c r="R2565" i="1"/>
  <c r="Q2565" i="1"/>
  <c r="P2565" i="1"/>
  <c r="O2565" i="1"/>
  <c r="N2565" i="1"/>
  <c r="M2565" i="1"/>
  <c r="L2565" i="1"/>
  <c r="K2565" i="1"/>
  <c r="J2565" i="1"/>
  <c r="I2565" i="1"/>
  <c r="H2565" i="1"/>
  <c r="G2565" i="1"/>
  <c r="F2565" i="1"/>
  <c r="E2565" i="1"/>
  <c r="D2565" i="1"/>
  <c r="C2565" i="1"/>
  <c r="X2564" i="1"/>
  <c r="W2564" i="1"/>
  <c r="V2564" i="1"/>
  <c r="U2564" i="1"/>
  <c r="T2564" i="1"/>
  <c r="S2564" i="1"/>
  <c r="R2564" i="1"/>
  <c r="Q2564" i="1"/>
  <c r="P2564" i="1"/>
  <c r="O2564" i="1"/>
  <c r="N2564" i="1"/>
  <c r="M2564" i="1"/>
  <c r="L2564" i="1"/>
  <c r="K2564" i="1"/>
  <c r="J2564" i="1"/>
  <c r="I2564" i="1"/>
  <c r="H2564" i="1"/>
  <c r="G2564" i="1"/>
  <c r="F2564" i="1"/>
  <c r="E2564" i="1"/>
  <c r="D2564" i="1"/>
  <c r="C2564" i="1"/>
  <c r="X2563" i="1"/>
  <c r="W2563" i="1"/>
  <c r="V2563" i="1"/>
  <c r="U2563" i="1"/>
  <c r="T2563" i="1"/>
  <c r="S2563" i="1"/>
  <c r="R2563" i="1"/>
  <c r="Q2563" i="1"/>
  <c r="P2563" i="1"/>
  <c r="O2563" i="1"/>
  <c r="N2563" i="1"/>
  <c r="M2563" i="1"/>
  <c r="L2563" i="1"/>
  <c r="K2563" i="1"/>
  <c r="J2563" i="1"/>
  <c r="I2563" i="1"/>
  <c r="H2563" i="1"/>
  <c r="G2563" i="1"/>
  <c r="F2563" i="1"/>
  <c r="E2563" i="1"/>
  <c r="D2563" i="1"/>
  <c r="C2563" i="1"/>
  <c r="X2562" i="1"/>
  <c r="W2562" i="1"/>
  <c r="V2562" i="1"/>
  <c r="U2562" i="1"/>
  <c r="T2562" i="1"/>
  <c r="S2562" i="1"/>
  <c r="R2562" i="1"/>
  <c r="Q2562" i="1"/>
  <c r="P2562" i="1"/>
  <c r="O2562" i="1"/>
  <c r="N2562" i="1"/>
  <c r="M2562" i="1"/>
  <c r="L2562" i="1"/>
  <c r="K2562" i="1"/>
  <c r="J2562" i="1"/>
  <c r="I2562" i="1"/>
  <c r="H2562" i="1"/>
  <c r="G2562" i="1"/>
  <c r="F2562" i="1"/>
  <c r="E2562" i="1"/>
  <c r="D2562" i="1"/>
  <c r="C2562" i="1"/>
  <c r="X2561" i="1"/>
  <c r="W2561" i="1"/>
  <c r="V2561" i="1"/>
  <c r="U2561" i="1"/>
  <c r="T2561" i="1"/>
  <c r="S2561" i="1"/>
  <c r="R2561" i="1"/>
  <c r="Q2561" i="1"/>
  <c r="P2561" i="1"/>
  <c r="O2561" i="1"/>
  <c r="N2561" i="1"/>
  <c r="M2561" i="1"/>
  <c r="L2561" i="1"/>
  <c r="K2561" i="1"/>
  <c r="J2561" i="1"/>
  <c r="I2561" i="1"/>
  <c r="H2561" i="1"/>
  <c r="G2561" i="1"/>
  <c r="F2561" i="1"/>
  <c r="E2561" i="1"/>
  <c r="D2561" i="1"/>
  <c r="C2561" i="1"/>
  <c r="X2560" i="1"/>
  <c r="W2560" i="1"/>
  <c r="V2560" i="1"/>
  <c r="U2560" i="1"/>
  <c r="T2560" i="1"/>
  <c r="S2560" i="1"/>
  <c r="R2560" i="1"/>
  <c r="Q2560" i="1"/>
  <c r="P2560" i="1"/>
  <c r="O2560" i="1"/>
  <c r="N2560" i="1"/>
  <c r="M2560" i="1"/>
  <c r="L2560" i="1"/>
  <c r="K2560" i="1"/>
  <c r="J2560" i="1"/>
  <c r="I2560" i="1"/>
  <c r="H2560" i="1"/>
  <c r="G2560" i="1"/>
  <c r="F2560" i="1"/>
  <c r="E2560" i="1"/>
  <c r="D2560" i="1"/>
  <c r="C2560" i="1"/>
  <c r="X2559" i="1"/>
  <c r="W2559" i="1"/>
  <c r="V2559" i="1"/>
  <c r="U2559" i="1"/>
  <c r="T2559" i="1"/>
  <c r="S2559" i="1"/>
  <c r="R2559" i="1"/>
  <c r="Q2559" i="1"/>
  <c r="P2559" i="1"/>
  <c r="O2559" i="1"/>
  <c r="N2559" i="1"/>
  <c r="M2559" i="1"/>
  <c r="L2559" i="1"/>
  <c r="K2559" i="1"/>
  <c r="J2559" i="1"/>
  <c r="I2559" i="1"/>
  <c r="H2559" i="1"/>
  <c r="G2559" i="1"/>
  <c r="F2559" i="1"/>
  <c r="E2559" i="1"/>
  <c r="D2559" i="1"/>
  <c r="C2559" i="1"/>
  <c r="X2558" i="1"/>
  <c r="W2558" i="1"/>
  <c r="V2558" i="1"/>
  <c r="U2558" i="1"/>
  <c r="T2558" i="1"/>
  <c r="S2558" i="1"/>
  <c r="R2558" i="1"/>
  <c r="Q2558" i="1"/>
  <c r="P2558" i="1"/>
  <c r="O2558" i="1"/>
  <c r="N2558" i="1"/>
  <c r="M2558" i="1"/>
  <c r="L2558" i="1"/>
  <c r="K2558" i="1"/>
  <c r="J2558" i="1"/>
  <c r="I2558" i="1"/>
  <c r="H2558" i="1"/>
  <c r="G2558" i="1"/>
  <c r="F2558" i="1"/>
  <c r="E2558" i="1"/>
  <c r="D2558" i="1"/>
  <c r="C2558" i="1"/>
  <c r="X2557" i="1"/>
  <c r="W2557" i="1"/>
  <c r="V2557" i="1"/>
  <c r="U2557" i="1"/>
  <c r="T2557" i="1"/>
  <c r="S2557" i="1"/>
  <c r="R2557" i="1"/>
  <c r="Q2557" i="1"/>
  <c r="P2557" i="1"/>
  <c r="O2557" i="1"/>
  <c r="N2557" i="1"/>
  <c r="M2557" i="1"/>
  <c r="L2557" i="1"/>
  <c r="K2557" i="1"/>
  <c r="J2557" i="1"/>
  <c r="I2557" i="1"/>
  <c r="H2557" i="1"/>
  <c r="G2557" i="1"/>
  <c r="F2557" i="1"/>
  <c r="E2557" i="1"/>
  <c r="D2557" i="1"/>
  <c r="C2557" i="1"/>
  <c r="X2556" i="1"/>
  <c r="W2556" i="1"/>
  <c r="V2556" i="1"/>
  <c r="U2556" i="1"/>
  <c r="T2556" i="1"/>
  <c r="S2556" i="1"/>
  <c r="R2556" i="1"/>
  <c r="Q2556" i="1"/>
  <c r="P2556" i="1"/>
  <c r="O2556" i="1"/>
  <c r="N2556" i="1"/>
  <c r="M2556" i="1"/>
  <c r="L2556" i="1"/>
  <c r="K2556" i="1"/>
  <c r="J2556" i="1"/>
  <c r="I2556" i="1"/>
  <c r="H2556" i="1"/>
  <c r="G2556" i="1"/>
  <c r="F2556" i="1"/>
  <c r="E2556" i="1"/>
  <c r="D2556" i="1"/>
  <c r="C2556" i="1"/>
  <c r="X2555" i="1"/>
  <c r="W2555" i="1"/>
  <c r="V2555" i="1"/>
  <c r="U2555" i="1"/>
  <c r="T2555" i="1"/>
  <c r="S2555" i="1"/>
  <c r="R2555" i="1"/>
  <c r="Q2555" i="1"/>
  <c r="P2555" i="1"/>
  <c r="O2555" i="1"/>
  <c r="N2555" i="1"/>
  <c r="M2555" i="1"/>
  <c r="L2555" i="1"/>
  <c r="K2555" i="1"/>
  <c r="J2555" i="1"/>
  <c r="I2555" i="1"/>
  <c r="H2555" i="1"/>
  <c r="G2555" i="1"/>
  <c r="F2555" i="1"/>
  <c r="E2555" i="1"/>
  <c r="D2555" i="1"/>
  <c r="C2555" i="1"/>
  <c r="X2554" i="1"/>
  <c r="W2554" i="1"/>
  <c r="V2554" i="1"/>
  <c r="U2554" i="1"/>
  <c r="T2554" i="1"/>
  <c r="S2554" i="1"/>
  <c r="R2554" i="1"/>
  <c r="Q2554" i="1"/>
  <c r="P2554" i="1"/>
  <c r="O2554" i="1"/>
  <c r="N2554" i="1"/>
  <c r="M2554" i="1"/>
  <c r="L2554" i="1"/>
  <c r="K2554" i="1"/>
  <c r="J2554" i="1"/>
  <c r="I2554" i="1"/>
  <c r="H2554" i="1"/>
  <c r="G2554" i="1"/>
  <c r="F2554" i="1"/>
  <c r="E2554" i="1"/>
  <c r="D2554" i="1"/>
  <c r="C2554" i="1"/>
  <c r="X2553" i="1"/>
  <c r="W2553" i="1"/>
  <c r="V2553" i="1"/>
  <c r="U2553" i="1"/>
  <c r="T2553" i="1"/>
  <c r="S2553" i="1"/>
  <c r="R2553" i="1"/>
  <c r="Q2553" i="1"/>
  <c r="P2553" i="1"/>
  <c r="O2553" i="1"/>
  <c r="N2553" i="1"/>
  <c r="M2553" i="1"/>
  <c r="L2553" i="1"/>
  <c r="K2553" i="1"/>
  <c r="J2553" i="1"/>
  <c r="I2553" i="1"/>
  <c r="H2553" i="1"/>
  <c r="G2553" i="1"/>
  <c r="F2553" i="1"/>
  <c r="E2553" i="1"/>
  <c r="D2553" i="1"/>
  <c r="C2553" i="1"/>
  <c r="X2552" i="1"/>
  <c r="W2552" i="1"/>
  <c r="V2552" i="1"/>
  <c r="U2552" i="1"/>
  <c r="T2552" i="1"/>
  <c r="S2552" i="1"/>
  <c r="R2552" i="1"/>
  <c r="Q2552" i="1"/>
  <c r="P2552" i="1"/>
  <c r="O2552" i="1"/>
  <c r="N2552" i="1"/>
  <c r="M2552" i="1"/>
  <c r="L2552" i="1"/>
  <c r="K2552" i="1"/>
  <c r="J2552" i="1"/>
  <c r="I2552" i="1"/>
  <c r="H2552" i="1"/>
  <c r="G2552" i="1"/>
  <c r="F2552" i="1"/>
  <c r="E2552" i="1"/>
  <c r="D2552" i="1"/>
  <c r="C2552" i="1"/>
  <c r="X2551" i="1"/>
  <c r="W2551" i="1"/>
  <c r="V2551" i="1"/>
  <c r="U2551" i="1"/>
  <c r="T2551" i="1"/>
  <c r="S2551" i="1"/>
  <c r="R2551" i="1"/>
  <c r="Q2551" i="1"/>
  <c r="P2551" i="1"/>
  <c r="O2551" i="1"/>
  <c r="N2551" i="1"/>
  <c r="M2551" i="1"/>
  <c r="L2551" i="1"/>
  <c r="K2551" i="1"/>
  <c r="J2551" i="1"/>
  <c r="I2551" i="1"/>
  <c r="H2551" i="1"/>
  <c r="G2551" i="1"/>
  <c r="F2551" i="1"/>
  <c r="E2551" i="1"/>
  <c r="D2551" i="1"/>
  <c r="C2551" i="1"/>
  <c r="X2550" i="1"/>
  <c r="W2550" i="1"/>
  <c r="V2550" i="1"/>
  <c r="U2550" i="1"/>
  <c r="T2550" i="1"/>
  <c r="S2550" i="1"/>
  <c r="R2550" i="1"/>
  <c r="Q2550" i="1"/>
  <c r="P2550" i="1"/>
  <c r="O2550" i="1"/>
  <c r="N2550" i="1"/>
  <c r="M2550" i="1"/>
  <c r="L2550" i="1"/>
  <c r="K2550" i="1"/>
  <c r="J2550" i="1"/>
  <c r="I2550" i="1"/>
  <c r="H2550" i="1"/>
  <c r="G2550" i="1"/>
  <c r="F2550" i="1"/>
  <c r="E2550" i="1"/>
  <c r="D2550" i="1"/>
  <c r="C2550" i="1"/>
  <c r="X2549" i="1"/>
  <c r="W2549" i="1"/>
  <c r="V2549" i="1"/>
  <c r="U2549" i="1"/>
  <c r="T2549" i="1"/>
  <c r="S2549" i="1"/>
  <c r="R2549" i="1"/>
  <c r="Q2549" i="1"/>
  <c r="P2549" i="1"/>
  <c r="O2549" i="1"/>
  <c r="N2549" i="1"/>
  <c r="M2549" i="1"/>
  <c r="L2549" i="1"/>
  <c r="K2549" i="1"/>
  <c r="J2549" i="1"/>
  <c r="I2549" i="1"/>
  <c r="H2549" i="1"/>
  <c r="G2549" i="1"/>
  <c r="F2549" i="1"/>
  <c r="E2549" i="1"/>
  <c r="D2549" i="1"/>
  <c r="C2549" i="1"/>
  <c r="X2548" i="1"/>
  <c r="W2548" i="1"/>
  <c r="V2548" i="1"/>
  <c r="U2548" i="1"/>
  <c r="T2548" i="1"/>
  <c r="S2548" i="1"/>
  <c r="R2548" i="1"/>
  <c r="Q2548" i="1"/>
  <c r="P2548" i="1"/>
  <c r="O2548" i="1"/>
  <c r="N2548" i="1"/>
  <c r="M2548" i="1"/>
  <c r="L2548" i="1"/>
  <c r="K2548" i="1"/>
  <c r="J2548" i="1"/>
  <c r="I2548" i="1"/>
  <c r="H2548" i="1"/>
  <c r="G2548" i="1"/>
  <c r="F2548" i="1"/>
  <c r="E2548" i="1"/>
  <c r="D2548" i="1"/>
  <c r="C2548" i="1"/>
  <c r="X2547" i="1"/>
  <c r="W2547" i="1"/>
  <c r="V2547" i="1"/>
  <c r="U2547" i="1"/>
  <c r="T2547" i="1"/>
  <c r="S2547" i="1"/>
  <c r="R2547" i="1"/>
  <c r="Q2547" i="1"/>
  <c r="P2547" i="1"/>
  <c r="O2547" i="1"/>
  <c r="N2547" i="1"/>
  <c r="M2547" i="1"/>
  <c r="L2547" i="1"/>
  <c r="K2547" i="1"/>
  <c r="J2547" i="1"/>
  <c r="I2547" i="1"/>
  <c r="H2547" i="1"/>
  <c r="G2547" i="1"/>
  <c r="F2547" i="1"/>
  <c r="E2547" i="1"/>
  <c r="D2547" i="1"/>
  <c r="C2547" i="1"/>
  <c r="X2546" i="1"/>
  <c r="W2546" i="1"/>
  <c r="V2546" i="1"/>
  <c r="U2546" i="1"/>
  <c r="T2546" i="1"/>
  <c r="S2546" i="1"/>
  <c r="R2546" i="1"/>
  <c r="Q2546" i="1"/>
  <c r="P2546" i="1"/>
  <c r="O2546" i="1"/>
  <c r="N2546" i="1"/>
  <c r="M2546" i="1"/>
  <c r="L2546" i="1"/>
  <c r="K2546" i="1"/>
  <c r="J2546" i="1"/>
  <c r="I2546" i="1"/>
  <c r="H2546" i="1"/>
  <c r="G2546" i="1"/>
  <c r="F2546" i="1"/>
  <c r="E2546" i="1"/>
  <c r="D2546" i="1"/>
  <c r="C2546" i="1"/>
  <c r="X2545" i="1"/>
  <c r="W2545" i="1"/>
  <c r="V2545" i="1"/>
  <c r="U2545" i="1"/>
  <c r="T2545" i="1"/>
  <c r="S2545" i="1"/>
  <c r="R2545" i="1"/>
  <c r="Q2545" i="1"/>
  <c r="P2545" i="1"/>
  <c r="O2545" i="1"/>
  <c r="N2545" i="1"/>
  <c r="M2545" i="1"/>
  <c r="L2545" i="1"/>
  <c r="K2545" i="1"/>
  <c r="J2545" i="1"/>
  <c r="I2545" i="1"/>
  <c r="H2545" i="1"/>
  <c r="G2545" i="1"/>
  <c r="F2545" i="1"/>
  <c r="E2545" i="1"/>
  <c r="D2545" i="1"/>
  <c r="C2545" i="1"/>
  <c r="X2544" i="1"/>
  <c r="W2544" i="1"/>
  <c r="V2544" i="1"/>
  <c r="U2544" i="1"/>
  <c r="T2544" i="1"/>
  <c r="S2544" i="1"/>
  <c r="R2544" i="1"/>
  <c r="Q2544" i="1"/>
  <c r="P2544" i="1"/>
  <c r="O2544" i="1"/>
  <c r="N2544" i="1"/>
  <c r="M2544" i="1"/>
  <c r="L2544" i="1"/>
  <c r="K2544" i="1"/>
  <c r="J2544" i="1"/>
  <c r="I2544" i="1"/>
  <c r="H2544" i="1"/>
  <c r="G2544" i="1"/>
  <c r="F2544" i="1"/>
  <c r="E2544" i="1"/>
  <c r="D2544" i="1"/>
  <c r="C2544" i="1"/>
  <c r="X2543" i="1"/>
  <c r="W2543" i="1"/>
  <c r="V2543" i="1"/>
  <c r="U2543" i="1"/>
  <c r="T2543" i="1"/>
  <c r="S2543" i="1"/>
  <c r="R2543" i="1"/>
  <c r="Q2543" i="1"/>
  <c r="P2543" i="1"/>
  <c r="O2543" i="1"/>
  <c r="N2543" i="1"/>
  <c r="M2543" i="1"/>
  <c r="L2543" i="1"/>
  <c r="K2543" i="1"/>
  <c r="J2543" i="1"/>
  <c r="I2543" i="1"/>
  <c r="H2543" i="1"/>
  <c r="G2543" i="1"/>
  <c r="F2543" i="1"/>
  <c r="E2543" i="1"/>
  <c r="D2543" i="1"/>
  <c r="C2543" i="1"/>
  <c r="X2542" i="1"/>
  <c r="W2542" i="1"/>
  <c r="V2542" i="1"/>
  <c r="U2542" i="1"/>
  <c r="T2542" i="1"/>
  <c r="S2542" i="1"/>
  <c r="R2542" i="1"/>
  <c r="Q2542" i="1"/>
  <c r="P2542" i="1"/>
  <c r="O2542" i="1"/>
  <c r="N2542" i="1"/>
  <c r="M2542" i="1"/>
  <c r="L2542" i="1"/>
  <c r="K2542" i="1"/>
  <c r="J2542" i="1"/>
  <c r="I2542" i="1"/>
  <c r="H2542" i="1"/>
  <c r="G2542" i="1"/>
  <c r="F2542" i="1"/>
  <c r="E2542" i="1"/>
  <c r="D2542" i="1"/>
  <c r="C2542" i="1"/>
  <c r="X2541" i="1"/>
  <c r="W2541" i="1"/>
  <c r="V2541" i="1"/>
  <c r="U2541" i="1"/>
  <c r="T2541" i="1"/>
  <c r="S2541" i="1"/>
  <c r="R2541" i="1"/>
  <c r="Q2541" i="1"/>
  <c r="P2541" i="1"/>
  <c r="O2541" i="1"/>
  <c r="N2541" i="1"/>
  <c r="M2541" i="1"/>
  <c r="L2541" i="1"/>
  <c r="K2541" i="1"/>
  <c r="J2541" i="1"/>
  <c r="I2541" i="1"/>
  <c r="H2541" i="1"/>
  <c r="G2541" i="1"/>
  <c r="F2541" i="1"/>
  <c r="E2541" i="1"/>
  <c r="D2541" i="1"/>
  <c r="C2541" i="1"/>
  <c r="X2540" i="1"/>
  <c r="W2540" i="1"/>
  <c r="V2540" i="1"/>
  <c r="U2540" i="1"/>
  <c r="T2540" i="1"/>
  <c r="S2540" i="1"/>
  <c r="R2540" i="1"/>
  <c r="Q2540" i="1"/>
  <c r="P2540" i="1"/>
  <c r="O2540" i="1"/>
  <c r="N2540" i="1"/>
  <c r="M2540" i="1"/>
  <c r="L2540" i="1"/>
  <c r="K2540" i="1"/>
  <c r="J2540" i="1"/>
  <c r="I2540" i="1"/>
  <c r="H2540" i="1"/>
  <c r="G2540" i="1"/>
  <c r="F2540" i="1"/>
  <c r="E2540" i="1"/>
  <c r="D2540" i="1"/>
  <c r="C2540" i="1"/>
  <c r="X2539" i="1"/>
  <c r="W2539" i="1"/>
  <c r="V2539" i="1"/>
  <c r="U2539" i="1"/>
  <c r="T2539" i="1"/>
  <c r="S2539" i="1"/>
  <c r="R2539" i="1"/>
  <c r="Q2539" i="1"/>
  <c r="P2539" i="1"/>
  <c r="O2539" i="1"/>
  <c r="N2539" i="1"/>
  <c r="M2539" i="1"/>
  <c r="L2539" i="1"/>
  <c r="K2539" i="1"/>
  <c r="J2539" i="1"/>
  <c r="I2539" i="1"/>
  <c r="H2539" i="1"/>
  <c r="G2539" i="1"/>
  <c r="F2539" i="1"/>
  <c r="E2539" i="1"/>
  <c r="D2539" i="1"/>
  <c r="C2539" i="1"/>
  <c r="X2538" i="1"/>
  <c r="W2538" i="1"/>
  <c r="V2538" i="1"/>
  <c r="U2538" i="1"/>
  <c r="T2538" i="1"/>
  <c r="S2538" i="1"/>
  <c r="R2538" i="1"/>
  <c r="Q2538" i="1"/>
  <c r="P2538" i="1"/>
  <c r="O2538" i="1"/>
  <c r="N2538" i="1"/>
  <c r="M2538" i="1"/>
  <c r="L2538" i="1"/>
  <c r="K2538" i="1"/>
  <c r="J2538" i="1"/>
  <c r="I2538" i="1"/>
  <c r="H2538" i="1"/>
  <c r="G2538" i="1"/>
  <c r="F2538" i="1"/>
  <c r="E2538" i="1"/>
  <c r="D2538" i="1"/>
  <c r="C2538" i="1"/>
  <c r="X2537" i="1"/>
  <c r="W2537" i="1"/>
  <c r="V2537" i="1"/>
  <c r="U2537" i="1"/>
  <c r="T2537" i="1"/>
  <c r="S2537" i="1"/>
  <c r="R2537" i="1"/>
  <c r="Q2537" i="1"/>
  <c r="P2537" i="1"/>
  <c r="O2537" i="1"/>
  <c r="N2537" i="1"/>
  <c r="M2537" i="1"/>
  <c r="L2537" i="1"/>
  <c r="K2537" i="1"/>
  <c r="J2537" i="1"/>
  <c r="I2537" i="1"/>
  <c r="H2537" i="1"/>
  <c r="G2537" i="1"/>
  <c r="F2537" i="1"/>
  <c r="E2537" i="1"/>
  <c r="D2537" i="1"/>
  <c r="C2537" i="1"/>
  <c r="X2536" i="1"/>
  <c r="W2536" i="1"/>
  <c r="V2536" i="1"/>
  <c r="U2536" i="1"/>
  <c r="T2536" i="1"/>
  <c r="S2536" i="1"/>
  <c r="R2536" i="1"/>
  <c r="Q2536" i="1"/>
  <c r="P2536" i="1"/>
  <c r="O2536" i="1"/>
  <c r="N2536" i="1"/>
  <c r="M2536" i="1"/>
  <c r="L2536" i="1"/>
  <c r="K2536" i="1"/>
  <c r="J2536" i="1"/>
  <c r="I2536" i="1"/>
  <c r="H2536" i="1"/>
  <c r="G2536" i="1"/>
  <c r="F2536" i="1"/>
  <c r="E2536" i="1"/>
  <c r="D2536" i="1"/>
  <c r="C2536" i="1"/>
  <c r="X2535" i="1"/>
  <c r="W2535" i="1"/>
  <c r="V2535" i="1"/>
  <c r="U2535" i="1"/>
  <c r="T2535" i="1"/>
  <c r="S2535" i="1"/>
  <c r="R2535" i="1"/>
  <c r="Q2535" i="1"/>
  <c r="P2535" i="1"/>
  <c r="O2535" i="1"/>
  <c r="N2535" i="1"/>
  <c r="M2535" i="1"/>
  <c r="L2535" i="1"/>
  <c r="K2535" i="1"/>
  <c r="J2535" i="1"/>
  <c r="I2535" i="1"/>
  <c r="H2535" i="1"/>
  <c r="G2535" i="1"/>
  <c r="F2535" i="1"/>
  <c r="E2535" i="1"/>
  <c r="D2535" i="1"/>
  <c r="C2535" i="1"/>
  <c r="X2534" i="1"/>
  <c r="W2534" i="1"/>
  <c r="V2534" i="1"/>
  <c r="U2534" i="1"/>
  <c r="T2534" i="1"/>
  <c r="S2534" i="1"/>
  <c r="R2534" i="1"/>
  <c r="Q2534" i="1"/>
  <c r="P2534" i="1"/>
  <c r="O2534" i="1"/>
  <c r="N2534" i="1"/>
  <c r="M2534" i="1"/>
  <c r="L2534" i="1"/>
  <c r="K2534" i="1"/>
  <c r="J2534" i="1"/>
  <c r="I2534" i="1"/>
  <c r="H2534" i="1"/>
  <c r="G2534" i="1"/>
  <c r="F2534" i="1"/>
  <c r="E2534" i="1"/>
  <c r="D2534" i="1"/>
  <c r="C2534" i="1"/>
  <c r="X2533" i="1"/>
  <c r="W2533" i="1"/>
  <c r="V2533" i="1"/>
  <c r="U2533" i="1"/>
  <c r="T2533" i="1"/>
  <c r="S2533" i="1"/>
  <c r="R2533" i="1"/>
  <c r="Q2533" i="1"/>
  <c r="P2533" i="1"/>
  <c r="O2533" i="1"/>
  <c r="N2533" i="1"/>
  <c r="M2533" i="1"/>
  <c r="L2533" i="1"/>
  <c r="K2533" i="1"/>
  <c r="J2533" i="1"/>
  <c r="I2533" i="1"/>
  <c r="H2533" i="1"/>
  <c r="G2533" i="1"/>
  <c r="F2533" i="1"/>
  <c r="E2533" i="1"/>
  <c r="D2533" i="1"/>
  <c r="C2533" i="1"/>
  <c r="X2532" i="1"/>
  <c r="W2532" i="1"/>
  <c r="V2532" i="1"/>
  <c r="U2532" i="1"/>
  <c r="T2532" i="1"/>
  <c r="S2532" i="1"/>
  <c r="R2532" i="1"/>
  <c r="Q2532" i="1"/>
  <c r="P2532" i="1"/>
  <c r="O2532" i="1"/>
  <c r="N2532" i="1"/>
  <c r="M2532" i="1"/>
  <c r="L2532" i="1"/>
  <c r="K2532" i="1"/>
  <c r="J2532" i="1"/>
  <c r="I2532" i="1"/>
  <c r="H2532" i="1"/>
  <c r="G2532" i="1"/>
  <c r="F2532" i="1"/>
  <c r="E2532" i="1"/>
  <c r="D2532" i="1"/>
  <c r="C2532" i="1"/>
  <c r="X2531" i="1"/>
  <c r="W2531" i="1"/>
  <c r="V2531" i="1"/>
  <c r="U2531" i="1"/>
  <c r="T2531" i="1"/>
  <c r="S2531" i="1"/>
  <c r="R2531" i="1"/>
  <c r="Q2531" i="1"/>
  <c r="P2531" i="1"/>
  <c r="O2531" i="1"/>
  <c r="N2531" i="1"/>
  <c r="M2531" i="1"/>
  <c r="L2531" i="1"/>
  <c r="K2531" i="1"/>
  <c r="J2531" i="1"/>
  <c r="I2531" i="1"/>
  <c r="H2531" i="1"/>
  <c r="G2531" i="1"/>
  <c r="F2531" i="1"/>
  <c r="E2531" i="1"/>
  <c r="D2531" i="1"/>
  <c r="C2531" i="1"/>
  <c r="X2530" i="1"/>
  <c r="W2530" i="1"/>
  <c r="V2530" i="1"/>
  <c r="U2530" i="1"/>
  <c r="T2530" i="1"/>
  <c r="S2530" i="1"/>
  <c r="R2530" i="1"/>
  <c r="Q2530" i="1"/>
  <c r="P2530" i="1"/>
  <c r="O2530" i="1"/>
  <c r="N2530" i="1"/>
  <c r="M2530" i="1"/>
  <c r="L2530" i="1"/>
  <c r="K2530" i="1"/>
  <c r="J2530" i="1"/>
  <c r="I2530" i="1"/>
  <c r="H2530" i="1"/>
  <c r="G2530" i="1"/>
  <c r="F2530" i="1"/>
  <c r="E2530" i="1"/>
  <c r="D2530" i="1"/>
  <c r="C2530" i="1"/>
  <c r="X2529" i="1"/>
  <c r="W2529" i="1"/>
  <c r="V2529" i="1"/>
  <c r="U2529" i="1"/>
  <c r="T2529" i="1"/>
  <c r="S2529" i="1"/>
  <c r="R2529" i="1"/>
  <c r="Q2529" i="1"/>
  <c r="P2529" i="1"/>
  <c r="O2529" i="1"/>
  <c r="N2529" i="1"/>
  <c r="M2529" i="1"/>
  <c r="L2529" i="1"/>
  <c r="K2529" i="1"/>
  <c r="J2529" i="1"/>
  <c r="I2529" i="1"/>
  <c r="H2529" i="1"/>
  <c r="G2529" i="1"/>
  <c r="F2529" i="1"/>
  <c r="E2529" i="1"/>
  <c r="D2529" i="1"/>
  <c r="C2529" i="1"/>
  <c r="X2528" i="1"/>
  <c r="W2528" i="1"/>
  <c r="V2528" i="1"/>
  <c r="U2528" i="1"/>
  <c r="T2528" i="1"/>
  <c r="S2528" i="1"/>
  <c r="R2528" i="1"/>
  <c r="Q2528" i="1"/>
  <c r="P2528" i="1"/>
  <c r="O2528" i="1"/>
  <c r="N2528" i="1"/>
  <c r="M2528" i="1"/>
  <c r="L2528" i="1"/>
  <c r="K2528" i="1"/>
  <c r="J2528" i="1"/>
  <c r="I2528" i="1"/>
  <c r="H2528" i="1"/>
  <c r="G2528" i="1"/>
  <c r="F2528" i="1"/>
  <c r="E2528" i="1"/>
  <c r="D2528" i="1"/>
  <c r="C2528" i="1"/>
  <c r="X2527" i="1"/>
  <c r="W2527" i="1"/>
  <c r="V2527" i="1"/>
  <c r="U2527" i="1"/>
  <c r="T2527" i="1"/>
  <c r="S2527" i="1"/>
  <c r="R2527" i="1"/>
  <c r="Q2527" i="1"/>
  <c r="P2527" i="1"/>
  <c r="O2527" i="1"/>
  <c r="N2527" i="1"/>
  <c r="M2527" i="1"/>
  <c r="L2527" i="1"/>
  <c r="K2527" i="1"/>
  <c r="J2527" i="1"/>
  <c r="I2527" i="1"/>
  <c r="H2527" i="1"/>
  <c r="G2527" i="1"/>
  <c r="F2527" i="1"/>
  <c r="E2527" i="1"/>
  <c r="D2527" i="1"/>
  <c r="C2527" i="1"/>
  <c r="X2526" i="1"/>
  <c r="W2526" i="1"/>
  <c r="V2526" i="1"/>
  <c r="U2526" i="1"/>
  <c r="T2526" i="1"/>
  <c r="S2526" i="1"/>
  <c r="R2526" i="1"/>
  <c r="Q2526" i="1"/>
  <c r="P2526" i="1"/>
  <c r="O2526" i="1"/>
  <c r="N2526" i="1"/>
  <c r="M2526" i="1"/>
  <c r="L2526" i="1"/>
  <c r="K2526" i="1"/>
  <c r="J2526" i="1"/>
  <c r="I2526" i="1"/>
  <c r="H2526" i="1"/>
  <c r="G2526" i="1"/>
  <c r="F2526" i="1"/>
  <c r="E2526" i="1"/>
  <c r="D2526" i="1"/>
  <c r="C2526" i="1"/>
  <c r="X2525" i="1"/>
  <c r="W2525" i="1"/>
  <c r="V2525" i="1"/>
  <c r="U2525" i="1"/>
  <c r="T2525" i="1"/>
  <c r="S2525" i="1"/>
  <c r="R2525" i="1"/>
  <c r="Q2525" i="1"/>
  <c r="P2525" i="1"/>
  <c r="O2525" i="1"/>
  <c r="N2525" i="1"/>
  <c r="M2525" i="1"/>
  <c r="L2525" i="1"/>
  <c r="K2525" i="1"/>
  <c r="J2525" i="1"/>
  <c r="I2525" i="1"/>
  <c r="H2525" i="1"/>
  <c r="G2525" i="1"/>
  <c r="F2525" i="1"/>
  <c r="E2525" i="1"/>
  <c r="D2525" i="1"/>
  <c r="C2525" i="1"/>
  <c r="X2524" i="1"/>
  <c r="W2524" i="1"/>
  <c r="V2524" i="1"/>
  <c r="U2524" i="1"/>
  <c r="T2524" i="1"/>
  <c r="S2524" i="1"/>
  <c r="R2524" i="1"/>
  <c r="Q2524" i="1"/>
  <c r="P2524" i="1"/>
  <c r="O2524" i="1"/>
  <c r="N2524" i="1"/>
  <c r="M2524" i="1"/>
  <c r="L2524" i="1"/>
  <c r="K2524" i="1"/>
  <c r="J2524" i="1"/>
  <c r="I2524" i="1"/>
  <c r="H2524" i="1"/>
  <c r="G2524" i="1"/>
  <c r="F2524" i="1"/>
  <c r="E2524" i="1"/>
  <c r="D2524" i="1"/>
  <c r="C2524" i="1"/>
  <c r="X2523" i="1"/>
  <c r="W2523" i="1"/>
  <c r="V2523" i="1"/>
  <c r="U2523" i="1"/>
  <c r="T2523" i="1"/>
  <c r="S2523" i="1"/>
  <c r="R2523" i="1"/>
  <c r="Q2523" i="1"/>
  <c r="P2523" i="1"/>
  <c r="O2523" i="1"/>
  <c r="N2523" i="1"/>
  <c r="M2523" i="1"/>
  <c r="L2523" i="1"/>
  <c r="K2523" i="1"/>
  <c r="J2523" i="1"/>
  <c r="I2523" i="1"/>
  <c r="H2523" i="1"/>
  <c r="G2523" i="1"/>
  <c r="F2523" i="1"/>
  <c r="E2523" i="1"/>
  <c r="D2523" i="1"/>
  <c r="C2523" i="1"/>
  <c r="X2522" i="1"/>
  <c r="W2522" i="1"/>
  <c r="V2522" i="1"/>
  <c r="U2522" i="1"/>
  <c r="T2522" i="1"/>
  <c r="S2522" i="1"/>
  <c r="R2522" i="1"/>
  <c r="Q2522" i="1"/>
  <c r="P2522" i="1"/>
  <c r="O2522" i="1"/>
  <c r="N2522" i="1"/>
  <c r="M2522" i="1"/>
  <c r="L2522" i="1"/>
  <c r="K2522" i="1"/>
  <c r="J2522" i="1"/>
  <c r="I2522" i="1"/>
  <c r="H2522" i="1"/>
  <c r="G2522" i="1"/>
  <c r="F2522" i="1"/>
  <c r="E2522" i="1"/>
  <c r="D2522" i="1"/>
  <c r="C2522" i="1"/>
  <c r="X2521" i="1"/>
  <c r="W2521" i="1"/>
  <c r="V2521" i="1"/>
  <c r="U2521" i="1"/>
  <c r="T2521" i="1"/>
  <c r="S2521" i="1"/>
  <c r="R2521" i="1"/>
  <c r="Q2521" i="1"/>
  <c r="P2521" i="1"/>
  <c r="O2521" i="1"/>
  <c r="N2521" i="1"/>
  <c r="M2521" i="1"/>
  <c r="L2521" i="1"/>
  <c r="K2521" i="1"/>
  <c r="J2521" i="1"/>
  <c r="I2521" i="1"/>
  <c r="H2521" i="1"/>
  <c r="G2521" i="1"/>
  <c r="F2521" i="1"/>
  <c r="E2521" i="1"/>
  <c r="D2521" i="1"/>
  <c r="C2521" i="1"/>
  <c r="X2520" i="1"/>
  <c r="W2520" i="1"/>
  <c r="V2520" i="1"/>
  <c r="U2520" i="1"/>
  <c r="T2520" i="1"/>
  <c r="S2520" i="1"/>
  <c r="R2520" i="1"/>
  <c r="Q2520" i="1"/>
  <c r="P2520" i="1"/>
  <c r="O2520" i="1"/>
  <c r="N2520" i="1"/>
  <c r="M2520" i="1"/>
  <c r="L2520" i="1"/>
  <c r="K2520" i="1"/>
  <c r="J2520" i="1"/>
  <c r="I2520" i="1"/>
  <c r="H2520" i="1"/>
  <c r="G2520" i="1"/>
  <c r="F2520" i="1"/>
  <c r="E2520" i="1"/>
  <c r="D2520" i="1"/>
  <c r="C2520" i="1"/>
  <c r="X2519" i="1"/>
  <c r="W2519" i="1"/>
  <c r="V2519" i="1"/>
  <c r="U2519" i="1"/>
  <c r="T2519" i="1"/>
  <c r="S2519" i="1"/>
  <c r="R2519" i="1"/>
  <c r="Q2519" i="1"/>
  <c r="P2519" i="1"/>
  <c r="O2519" i="1"/>
  <c r="N2519" i="1"/>
  <c r="M2519" i="1"/>
  <c r="L2519" i="1"/>
  <c r="K2519" i="1"/>
  <c r="J2519" i="1"/>
  <c r="I2519" i="1"/>
  <c r="H2519" i="1"/>
  <c r="G2519" i="1"/>
  <c r="F2519" i="1"/>
  <c r="E2519" i="1"/>
  <c r="D2519" i="1"/>
  <c r="C2519" i="1"/>
  <c r="X2518" i="1"/>
  <c r="W2518" i="1"/>
  <c r="V2518" i="1"/>
  <c r="U2518" i="1"/>
  <c r="T2518" i="1"/>
  <c r="S2518" i="1"/>
  <c r="R2518" i="1"/>
  <c r="Q2518" i="1"/>
  <c r="P2518" i="1"/>
  <c r="O2518" i="1"/>
  <c r="N2518" i="1"/>
  <c r="M2518" i="1"/>
  <c r="L2518" i="1"/>
  <c r="K2518" i="1"/>
  <c r="J2518" i="1"/>
  <c r="I2518" i="1"/>
  <c r="H2518" i="1"/>
  <c r="G2518" i="1"/>
  <c r="F2518" i="1"/>
  <c r="E2518" i="1"/>
  <c r="D2518" i="1"/>
  <c r="C2518" i="1"/>
  <c r="X2517" i="1"/>
  <c r="W2517" i="1"/>
  <c r="V2517" i="1"/>
  <c r="U2517" i="1"/>
  <c r="T2517" i="1"/>
  <c r="S2517" i="1"/>
  <c r="R2517" i="1"/>
  <c r="Q2517" i="1"/>
  <c r="P2517" i="1"/>
  <c r="O2517" i="1"/>
  <c r="N2517" i="1"/>
  <c r="M2517" i="1"/>
  <c r="L2517" i="1"/>
  <c r="K2517" i="1"/>
  <c r="J2517" i="1"/>
  <c r="I2517" i="1"/>
  <c r="H2517" i="1"/>
  <c r="G2517" i="1"/>
  <c r="F2517" i="1"/>
  <c r="E2517" i="1"/>
  <c r="D2517" i="1"/>
  <c r="C2517" i="1"/>
  <c r="X2516" i="1"/>
  <c r="W2516" i="1"/>
  <c r="V2516" i="1"/>
  <c r="U2516" i="1"/>
  <c r="T2516" i="1"/>
  <c r="S2516" i="1"/>
  <c r="R2516" i="1"/>
  <c r="Q2516" i="1"/>
  <c r="P2516" i="1"/>
  <c r="O2516" i="1"/>
  <c r="N2516" i="1"/>
  <c r="M2516" i="1"/>
  <c r="L2516" i="1"/>
  <c r="K2516" i="1"/>
  <c r="J2516" i="1"/>
  <c r="I2516" i="1"/>
  <c r="H2516" i="1"/>
  <c r="G2516" i="1"/>
  <c r="F2516" i="1"/>
  <c r="E2516" i="1"/>
  <c r="D2516" i="1"/>
  <c r="C2516" i="1"/>
  <c r="X2515" i="1"/>
  <c r="W2515" i="1"/>
  <c r="V2515" i="1"/>
  <c r="U2515" i="1"/>
  <c r="T2515" i="1"/>
  <c r="S2515" i="1"/>
  <c r="R2515" i="1"/>
  <c r="Q2515" i="1"/>
  <c r="P2515" i="1"/>
  <c r="O2515" i="1"/>
  <c r="N2515" i="1"/>
  <c r="M2515" i="1"/>
  <c r="L2515" i="1"/>
  <c r="K2515" i="1"/>
  <c r="J2515" i="1"/>
  <c r="I2515" i="1"/>
  <c r="H2515" i="1"/>
  <c r="G2515" i="1"/>
  <c r="F2515" i="1"/>
  <c r="E2515" i="1"/>
  <c r="D2515" i="1"/>
  <c r="C2515" i="1"/>
  <c r="X2514" i="1"/>
  <c r="W2514" i="1"/>
  <c r="V2514" i="1"/>
  <c r="U2514" i="1"/>
  <c r="T2514" i="1"/>
  <c r="S2514" i="1"/>
  <c r="R2514" i="1"/>
  <c r="Q2514" i="1"/>
  <c r="P2514" i="1"/>
  <c r="O2514" i="1"/>
  <c r="N2514" i="1"/>
  <c r="M2514" i="1"/>
  <c r="L2514" i="1"/>
  <c r="K2514" i="1"/>
  <c r="J2514" i="1"/>
  <c r="I2514" i="1"/>
  <c r="H2514" i="1"/>
  <c r="G2514" i="1"/>
  <c r="F2514" i="1"/>
  <c r="E2514" i="1"/>
  <c r="D2514" i="1"/>
  <c r="C2514" i="1"/>
  <c r="X2513" i="1"/>
  <c r="W2513" i="1"/>
  <c r="V2513" i="1"/>
  <c r="U2513" i="1"/>
  <c r="T2513" i="1"/>
  <c r="S2513" i="1"/>
  <c r="R2513" i="1"/>
  <c r="Q2513" i="1"/>
  <c r="P2513" i="1"/>
  <c r="O2513" i="1"/>
  <c r="N2513" i="1"/>
  <c r="M2513" i="1"/>
  <c r="L2513" i="1"/>
  <c r="K2513" i="1"/>
  <c r="J2513" i="1"/>
  <c r="I2513" i="1"/>
  <c r="H2513" i="1"/>
  <c r="G2513" i="1"/>
  <c r="F2513" i="1"/>
  <c r="E2513" i="1"/>
  <c r="D2513" i="1"/>
  <c r="C2513" i="1"/>
  <c r="X2512" i="1"/>
  <c r="W2512" i="1"/>
  <c r="V2512" i="1"/>
  <c r="U2512" i="1"/>
  <c r="T2512" i="1"/>
  <c r="S2512" i="1"/>
  <c r="R2512" i="1"/>
  <c r="Q2512" i="1"/>
  <c r="P2512" i="1"/>
  <c r="O2512" i="1"/>
  <c r="N2512" i="1"/>
  <c r="M2512" i="1"/>
  <c r="L2512" i="1"/>
  <c r="K2512" i="1"/>
  <c r="J2512" i="1"/>
  <c r="I2512" i="1"/>
  <c r="H2512" i="1"/>
  <c r="G2512" i="1"/>
  <c r="F2512" i="1"/>
  <c r="E2512" i="1"/>
  <c r="D2512" i="1"/>
  <c r="C2512" i="1"/>
  <c r="X2511" i="1"/>
  <c r="W2511" i="1"/>
  <c r="V2511" i="1"/>
  <c r="U2511" i="1"/>
  <c r="T2511" i="1"/>
  <c r="S2511" i="1"/>
  <c r="R2511" i="1"/>
  <c r="Q2511" i="1"/>
  <c r="P2511" i="1"/>
  <c r="O2511" i="1"/>
  <c r="N2511" i="1"/>
  <c r="M2511" i="1"/>
  <c r="L2511" i="1"/>
  <c r="K2511" i="1"/>
  <c r="J2511" i="1"/>
  <c r="I2511" i="1"/>
  <c r="H2511" i="1"/>
  <c r="G2511" i="1"/>
  <c r="F2511" i="1"/>
  <c r="E2511" i="1"/>
  <c r="D2511" i="1"/>
  <c r="C2511" i="1"/>
  <c r="X2510" i="1"/>
  <c r="W2510" i="1"/>
  <c r="V2510" i="1"/>
  <c r="U2510" i="1"/>
  <c r="T2510" i="1"/>
  <c r="S2510" i="1"/>
  <c r="R2510" i="1"/>
  <c r="Q2510" i="1"/>
  <c r="P2510" i="1"/>
  <c r="O2510" i="1"/>
  <c r="N2510" i="1"/>
  <c r="M2510" i="1"/>
  <c r="L2510" i="1"/>
  <c r="K2510" i="1"/>
  <c r="J2510" i="1"/>
  <c r="I2510" i="1"/>
  <c r="H2510" i="1"/>
  <c r="G2510" i="1"/>
  <c r="F2510" i="1"/>
  <c r="E2510" i="1"/>
  <c r="D2510" i="1"/>
  <c r="C2510" i="1"/>
  <c r="X2509" i="1"/>
  <c r="W2509" i="1"/>
  <c r="V2509" i="1"/>
  <c r="U2509" i="1"/>
  <c r="T2509" i="1"/>
  <c r="S2509" i="1"/>
  <c r="R2509" i="1"/>
  <c r="Q2509" i="1"/>
  <c r="P2509" i="1"/>
  <c r="O2509" i="1"/>
  <c r="N2509" i="1"/>
  <c r="M2509" i="1"/>
  <c r="L2509" i="1"/>
  <c r="K2509" i="1"/>
  <c r="J2509" i="1"/>
  <c r="I2509" i="1"/>
  <c r="H2509" i="1"/>
  <c r="G2509" i="1"/>
  <c r="F2509" i="1"/>
  <c r="E2509" i="1"/>
  <c r="D2509" i="1"/>
  <c r="C2509" i="1"/>
  <c r="X2508" i="1"/>
  <c r="W2508" i="1"/>
  <c r="V2508" i="1"/>
  <c r="U2508" i="1"/>
  <c r="T2508" i="1"/>
  <c r="S2508" i="1"/>
  <c r="R2508" i="1"/>
  <c r="Q2508" i="1"/>
  <c r="P2508" i="1"/>
  <c r="O2508" i="1"/>
  <c r="N2508" i="1"/>
  <c r="M2508" i="1"/>
  <c r="L2508" i="1"/>
  <c r="K2508" i="1"/>
  <c r="J2508" i="1"/>
  <c r="I2508" i="1"/>
  <c r="H2508" i="1"/>
  <c r="G2508" i="1"/>
  <c r="F2508" i="1"/>
  <c r="E2508" i="1"/>
  <c r="D2508" i="1"/>
  <c r="C2508" i="1"/>
  <c r="X2507" i="1"/>
  <c r="W2507" i="1"/>
  <c r="V2507" i="1"/>
  <c r="U2507" i="1"/>
  <c r="T2507" i="1"/>
  <c r="S2507" i="1"/>
  <c r="R2507" i="1"/>
  <c r="Q2507" i="1"/>
  <c r="P2507" i="1"/>
  <c r="O2507" i="1"/>
  <c r="N2507" i="1"/>
  <c r="M2507" i="1"/>
  <c r="L2507" i="1"/>
  <c r="K2507" i="1"/>
  <c r="J2507" i="1"/>
  <c r="I2507" i="1"/>
  <c r="H2507" i="1"/>
  <c r="G2507" i="1"/>
  <c r="F2507" i="1"/>
  <c r="E2507" i="1"/>
  <c r="D2507" i="1"/>
  <c r="C2507" i="1"/>
  <c r="X2506" i="1"/>
  <c r="W2506" i="1"/>
  <c r="V2506" i="1"/>
  <c r="U2506" i="1"/>
  <c r="T2506" i="1"/>
  <c r="S2506" i="1"/>
  <c r="R2506" i="1"/>
  <c r="Q2506" i="1"/>
  <c r="P2506" i="1"/>
  <c r="O2506" i="1"/>
  <c r="N2506" i="1"/>
  <c r="M2506" i="1"/>
  <c r="L2506" i="1"/>
  <c r="K2506" i="1"/>
  <c r="J2506" i="1"/>
  <c r="I2506" i="1"/>
  <c r="H2506" i="1"/>
  <c r="G2506" i="1"/>
  <c r="F2506" i="1"/>
  <c r="E2506" i="1"/>
  <c r="D2506" i="1"/>
  <c r="C2506" i="1"/>
  <c r="X2505" i="1"/>
  <c r="W2505" i="1"/>
  <c r="V2505" i="1"/>
  <c r="U2505" i="1"/>
  <c r="T2505" i="1"/>
  <c r="S2505" i="1"/>
  <c r="R2505" i="1"/>
  <c r="Q2505" i="1"/>
  <c r="P2505" i="1"/>
  <c r="O2505" i="1"/>
  <c r="N2505" i="1"/>
  <c r="M2505" i="1"/>
  <c r="L2505" i="1"/>
  <c r="K2505" i="1"/>
  <c r="J2505" i="1"/>
  <c r="I2505" i="1"/>
  <c r="H2505" i="1"/>
  <c r="G2505" i="1"/>
  <c r="F2505" i="1"/>
  <c r="E2505" i="1"/>
  <c r="D2505" i="1"/>
  <c r="C2505" i="1"/>
  <c r="X2504" i="1"/>
  <c r="W2504" i="1"/>
  <c r="V2504" i="1"/>
  <c r="U2504" i="1"/>
  <c r="T2504" i="1"/>
  <c r="S2504" i="1"/>
  <c r="R2504" i="1"/>
  <c r="Q2504" i="1"/>
  <c r="P2504" i="1"/>
  <c r="O2504" i="1"/>
  <c r="N2504" i="1"/>
  <c r="M2504" i="1"/>
  <c r="L2504" i="1"/>
  <c r="K2504" i="1"/>
  <c r="J2504" i="1"/>
  <c r="I2504" i="1"/>
  <c r="H2504" i="1"/>
  <c r="G2504" i="1"/>
  <c r="F2504" i="1"/>
  <c r="E2504" i="1"/>
  <c r="D2504" i="1"/>
  <c r="C2504" i="1"/>
  <c r="X2503" i="1"/>
  <c r="W2503" i="1"/>
  <c r="V2503" i="1"/>
  <c r="U2503" i="1"/>
  <c r="T2503" i="1"/>
  <c r="S2503" i="1"/>
  <c r="R2503" i="1"/>
  <c r="Q2503" i="1"/>
  <c r="P2503" i="1"/>
  <c r="O2503" i="1"/>
  <c r="N2503" i="1"/>
  <c r="M2503" i="1"/>
  <c r="L2503" i="1"/>
  <c r="K2503" i="1"/>
  <c r="J2503" i="1"/>
  <c r="I2503" i="1"/>
  <c r="H2503" i="1"/>
  <c r="G2503" i="1"/>
  <c r="F2503" i="1"/>
  <c r="E2503" i="1"/>
  <c r="D2503" i="1"/>
  <c r="C2503" i="1"/>
  <c r="X2502" i="1"/>
  <c r="W2502" i="1"/>
  <c r="V2502" i="1"/>
  <c r="U2502" i="1"/>
  <c r="T2502" i="1"/>
  <c r="S2502" i="1"/>
  <c r="R2502" i="1"/>
  <c r="Q2502" i="1"/>
  <c r="P2502" i="1"/>
  <c r="O2502" i="1"/>
  <c r="N2502" i="1"/>
  <c r="M2502" i="1"/>
  <c r="L2502" i="1"/>
  <c r="K2502" i="1"/>
  <c r="J2502" i="1"/>
  <c r="I2502" i="1"/>
  <c r="H2502" i="1"/>
  <c r="G2502" i="1"/>
  <c r="F2502" i="1"/>
  <c r="E2502" i="1"/>
  <c r="D2502" i="1"/>
  <c r="C2502" i="1"/>
  <c r="X2501" i="1"/>
  <c r="W2501" i="1"/>
  <c r="V2501" i="1"/>
  <c r="U2501" i="1"/>
  <c r="T2501" i="1"/>
  <c r="S2501" i="1"/>
  <c r="R2501" i="1"/>
  <c r="Q2501" i="1"/>
  <c r="P2501" i="1"/>
  <c r="O2501" i="1"/>
  <c r="N2501" i="1"/>
  <c r="M2501" i="1"/>
  <c r="L2501" i="1"/>
  <c r="K2501" i="1"/>
  <c r="J2501" i="1"/>
  <c r="I2501" i="1"/>
  <c r="H2501" i="1"/>
  <c r="G2501" i="1"/>
  <c r="F2501" i="1"/>
  <c r="E2501" i="1"/>
  <c r="D2501" i="1"/>
  <c r="C2501" i="1"/>
  <c r="X2500" i="1"/>
  <c r="W2500" i="1"/>
  <c r="V2500" i="1"/>
  <c r="U2500" i="1"/>
  <c r="T2500" i="1"/>
  <c r="S2500" i="1"/>
  <c r="R2500" i="1"/>
  <c r="Q2500" i="1"/>
  <c r="P2500" i="1"/>
  <c r="O2500" i="1"/>
  <c r="N2500" i="1"/>
  <c r="M2500" i="1"/>
  <c r="L2500" i="1"/>
  <c r="K2500" i="1"/>
  <c r="J2500" i="1"/>
  <c r="I2500" i="1"/>
  <c r="H2500" i="1"/>
  <c r="G2500" i="1"/>
  <c r="F2500" i="1"/>
  <c r="E2500" i="1"/>
  <c r="D2500" i="1"/>
  <c r="C2500" i="1"/>
  <c r="X2499" i="1"/>
  <c r="W2499" i="1"/>
  <c r="V2499" i="1"/>
  <c r="U2499" i="1"/>
  <c r="T2499" i="1"/>
  <c r="S2499" i="1"/>
  <c r="R2499" i="1"/>
  <c r="Q2499" i="1"/>
  <c r="P2499" i="1"/>
  <c r="O2499" i="1"/>
  <c r="N2499" i="1"/>
  <c r="M2499" i="1"/>
  <c r="L2499" i="1"/>
  <c r="K2499" i="1"/>
  <c r="J2499" i="1"/>
  <c r="I2499" i="1"/>
  <c r="H2499" i="1"/>
  <c r="G2499" i="1"/>
  <c r="F2499" i="1"/>
  <c r="E2499" i="1"/>
  <c r="D2499" i="1"/>
  <c r="C2499" i="1"/>
  <c r="X2498" i="1"/>
  <c r="W2498" i="1"/>
  <c r="V2498" i="1"/>
  <c r="U2498" i="1"/>
  <c r="T2498" i="1"/>
  <c r="S2498" i="1"/>
  <c r="R2498" i="1"/>
  <c r="Q2498" i="1"/>
  <c r="P2498" i="1"/>
  <c r="O2498" i="1"/>
  <c r="N2498" i="1"/>
  <c r="M2498" i="1"/>
  <c r="L2498" i="1"/>
  <c r="K2498" i="1"/>
  <c r="J2498" i="1"/>
  <c r="I2498" i="1"/>
  <c r="H2498" i="1"/>
  <c r="G2498" i="1"/>
  <c r="F2498" i="1"/>
  <c r="E2498" i="1"/>
  <c r="D2498" i="1"/>
  <c r="C2498" i="1"/>
  <c r="X2497" i="1"/>
  <c r="W2497" i="1"/>
  <c r="V2497" i="1"/>
  <c r="U2497" i="1"/>
  <c r="T2497" i="1"/>
  <c r="S2497" i="1"/>
  <c r="R2497" i="1"/>
  <c r="Q2497" i="1"/>
  <c r="P2497" i="1"/>
  <c r="O2497" i="1"/>
  <c r="N2497" i="1"/>
  <c r="M2497" i="1"/>
  <c r="L2497" i="1"/>
  <c r="K2497" i="1"/>
  <c r="J2497" i="1"/>
  <c r="I2497" i="1"/>
  <c r="H2497" i="1"/>
  <c r="G2497" i="1"/>
  <c r="F2497" i="1"/>
  <c r="E2497" i="1"/>
  <c r="D2497" i="1"/>
  <c r="C2497" i="1"/>
  <c r="X2496" i="1"/>
  <c r="W2496" i="1"/>
  <c r="V2496" i="1"/>
  <c r="U2496" i="1"/>
  <c r="T2496" i="1"/>
  <c r="S2496" i="1"/>
  <c r="R2496" i="1"/>
  <c r="Q2496" i="1"/>
  <c r="P2496" i="1"/>
  <c r="O2496" i="1"/>
  <c r="N2496" i="1"/>
  <c r="M2496" i="1"/>
  <c r="L2496" i="1"/>
  <c r="K2496" i="1"/>
  <c r="J2496" i="1"/>
  <c r="I2496" i="1"/>
  <c r="H2496" i="1"/>
  <c r="G2496" i="1"/>
  <c r="F2496" i="1"/>
  <c r="E2496" i="1"/>
  <c r="D2496" i="1"/>
  <c r="C2496" i="1"/>
  <c r="X2495" i="1"/>
  <c r="W2495" i="1"/>
  <c r="V2495" i="1"/>
  <c r="U2495" i="1"/>
  <c r="T2495" i="1"/>
  <c r="S2495" i="1"/>
  <c r="R2495" i="1"/>
  <c r="Q2495" i="1"/>
  <c r="P2495" i="1"/>
  <c r="O2495" i="1"/>
  <c r="N2495" i="1"/>
  <c r="M2495" i="1"/>
  <c r="L2495" i="1"/>
  <c r="K2495" i="1"/>
  <c r="J2495" i="1"/>
  <c r="I2495" i="1"/>
  <c r="H2495" i="1"/>
  <c r="G2495" i="1"/>
  <c r="F2495" i="1"/>
  <c r="E2495" i="1"/>
  <c r="D2495" i="1"/>
  <c r="C2495" i="1"/>
  <c r="X2494" i="1"/>
  <c r="W2494" i="1"/>
  <c r="V2494" i="1"/>
  <c r="U2494" i="1"/>
  <c r="T2494" i="1"/>
  <c r="S2494" i="1"/>
  <c r="R2494" i="1"/>
  <c r="Q2494" i="1"/>
  <c r="P2494" i="1"/>
  <c r="O2494" i="1"/>
  <c r="N2494" i="1"/>
  <c r="M2494" i="1"/>
  <c r="L2494" i="1"/>
  <c r="K2494" i="1"/>
  <c r="J2494" i="1"/>
  <c r="I2494" i="1"/>
  <c r="H2494" i="1"/>
  <c r="G2494" i="1"/>
  <c r="F2494" i="1"/>
  <c r="E2494" i="1"/>
  <c r="D2494" i="1"/>
  <c r="C2494" i="1"/>
  <c r="X2493" i="1"/>
  <c r="W2493" i="1"/>
  <c r="V2493" i="1"/>
  <c r="U2493" i="1"/>
  <c r="T2493" i="1"/>
  <c r="S2493" i="1"/>
  <c r="R2493" i="1"/>
  <c r="Q2493" i="1"/>
  <c r="P2493" i="1"/>
  <c r="O2493" i="1"/>
  <c r="N2493" i="1"/>
  <c r="M2493" i="1"/>
  <c r="L2493" i="1"/>
  <c r="K2493" i="1"/>
  <c r="J2493" i="1"/>
  <c r="I2493" i="1"/>
  <c r="H2493" i="1"/>
  <c r="G2493" i="1"/>
  <c r="F2493" i="1"/>
  <c r="E2493" i="1"/>
  <c r="D2493" i="1"/>
  <c r="C2493" i="1"/>
  <c r="X2492" i="1"/>
  <c r="W2492" i="1"/>
  <c r="V2492" i="1"/>
  <c r="U2492" i="1"/>
  <c r="T2492" i="1"/>
  <c r="S2492" i="1"/>
  <c r="R2492" i="1"/>
  <c r="Q2492" i="1"/>
  <c r="P2492" i="1"/>
  <c r="O2492" i="1"/>
  <c r="N2492" i="1"/>
  <c r="M2492" i="1"/>
  <c r="L2492" i="1"/>
  <c r="K2492" i="1"/>
  <c r="J2492" i="1"/>
  <c r="I2492" i="1"/>
  <c r="H2492" i="1"/>
  <c r="G2492" i="1"/>
  <c r="F2492" i="1"/>
  <c r="E2492" i="1"/>
  <c r="D2492" i="1"/>
  <c r="C2492" i="1"/>
  <c r="X2491" i="1"/>
  <c r="W2491" i="1"/>
  <c r="V2491" i="1"/>
  <c r="U2491" i="1"/>
  <c r="T2491" i="1"/>
  <c r="S2491" i="1"/>
  <c r="R2491" i="1"/>
  <c r="Q2491" i="1"/>
  <c r="P2491" i="1"/>
  <c r="O2491" i="1"/>
  <c r="N2491" i="1"/>
  <c r="M2491" i="1"/>
  <c r="L2491" i="1"/>
  <c r="K2491" i="1"/>
  <c r="J2491" i="1"/>
  <c r="I2491" i="1"/>
  <c r="H2491" i="1"/>
  <c r="G2491" i="1"/>
  <c r="F2491" i="1"/>
  <c r="E2491" i="1"/>
  <c r="D2491" i="1"/>
  <c r="C2491" i="1"/>
  <c r="X2490" i="1"/>
  <c r="W2490" i="1"/>
  <c r="V2490" i="1"/>
  <c r="U2490" i="1"/>
  <c r="T2490" i="1"/>
  <c r="S2490" i="1"/>
  <c r="R2490" i="1"/>
  <c r="Q2490" i="1"/>
  <c r="P2490" i="1"/>
  <c r="O2490" i="1"/>
  <c r="N2490" i="1"/>
  <c r="M2490" i="1"/>
  <c r="L2490" i="1"/>
  <c r="K2490" i="1"/>
  <c r="J2490" i="1"/>
  <c r="I2490" i="1"/>
  <c r="H2490" i="1"/>
  <c r="G2490" i="1"/>
  <c r="F2490" i="1"/>
  <c r="E2490" i="1"/>
  <c r="D2490" i="1"/>
  <c r="C2490" i="1"/>
  <c r="X2489" i="1"/>
  <c r="W2489" i="1"/>
  <c r="V2489" i="1"/>
  <c r="U2489" i="1"/>
  <c r="T2489" i="1"/>
  <c r="S2489" i="1"/>
  <c r="R2489" i="1"/>
  <c r="Q2489" i="1"/>
  <c r="P2489" i="1"/>
  <c r="O2489" i="1"/>
  <c r="N2489" i="1"/>
  <c r="M2489" i="1"/>
  <c r="L2489" i="1"/>
  <c r="K2489" i="1"/>
  <c r="J2489" i="1"/>
  <c r="I2489" i="1"/>
  <c r="H2489" i="1"/>
  <c r="G2489" i="1"/>
  <c r="F2489" i="1"/>
  <c r="E2489" i="1"/>
  <c r="D2489" i="1"/>
  <c r="C2489" i="1"/>
  <c r="X2488" i="1"/>
  <c r="W2488" i="1"/>
  <c r="V2488" i="1"/>
  <c r="U2488" i="1"/>
  <c r="T2488" i="1"/>
  <c r="S2488" i="1"/>
  <c r="R2488" i="1"/>
  <c r="Q2488" i="1"/>
  <c r="P2488" i="1"/>
  <c r="O2488" i="1"/>
  <c r="N2488" i="1"/>
  <c r="M2488" i="1"/>
  <c r="L2488" i="1"/>
  <c r="K2488" i="1"/>
  <c r="J2488" i="1"/>
  <c r="I2488" i="1"/>
  <c r="H2488" i="1"/>
  <c r="G2488" i="1"/>
  <c r="F2488" i="1"/>
  <c r="E2488" i="1"/>
  <c r="D2488" i="1"/>
  <c r="C2488" i="1"/>
  <c r="X2487" i="1"/>
  <c r="W2487" i="1"/>
  <c r="V2487" i="1"/>
  <c r="U2487" i="1"/>
  <c r="T2487" i="1"/>
  <c r="S2487" i="1"/>
  <c r="R2487" i="1"/>
  <c r="Q2487" i="1"/>
  <c r="P2487" i="1"/>
  <c r="O2487" i="1"/>
  <c r="N2487" i="1"/>
  <c r="M2487" i="1"/>
  <c r="L2487" i="1"/>
  <c r="K2487" i="1"/>
  <c r="J2487" i="1"/>
  <c r="I2487" i="1"/>
  <c r="H2487" i="1"/>
  <c r="G2487" i="1"/>
  <c r="F2487" i="1"/>
  <c r="E2487" i="1"/>
  <c r="D2487" i="1"/>
  <c r="C2487" i="1"/>
  <c r="X2486" i="1"/>
  <c r="W2486" i="1"/>
  <c r="V2486" i="1"/>
  <c r="U2486" i="1"/>
  <c r="T2486" i="1"/>
  <c r="S2486" i="1"/>
  <c r="R2486" i="1"/>
  <c r="Q2486" i="1"/>
  <c r="P2486" i="1"/>
  <c r="O2486" i="1"/>
  <c r="N2486" i="1"/>
  <c r="M2486" i="1"/>
  <c r="L2486" i="1"/>
  <c r="K2486" i="1"/>
  <c r="J2486" i="1"/>
  <c r="I2486" i="1"/>
  <c r="H2486" i="1"/>
  <c r="G2486" i="1"/>
  <c r="F2486" i="1"/>
  <c r="E2486" i="1"/>
  <c r="D2486" i="1"/>
  <c r="C2486" i="1"/>
  <c r="X2485" i="1"/>
  <c r="W2485" i="1"/>
  <c r="V2485" i="1"/>
  <c r="U2485" i="1"/>
  <c r="T2485" i="1"/>
  <c r="S2485" i="1"/>
  <c r="R2485" i="1"/>
  <c r="Q2485" i="1"/>
  <c r="P2485" i="1"/>
  <c r="O2485" i="1"/>
  <c r="N2485" i="1"/>
  <c r="M2485" i="1"/>
  <c r="L2485" i="1"/>
  <c r="K2485" i="1"/>
  <c r="J2485" i="1"/>
  <c r="I2485" i="1"/>
  <c r="H2485" i="1"/>
  <c r="G2485" i="1"/>
  <c r="F2485" i="1"/>
  <c r="E2485" i="1"/>
  <c r="D2485" i="1"/>
  <c r="C2485" i="1"/>
  <c r="X2484" i="1"/>
  <c r="W2484" i="1"/>
  <c r="V2484" i="1"/>
  <c r="U2484" i="1"/>
  <c r="T2484" i="1"/>
  <c r="S2484" i="1"/>
  <c r="R2484" i="1"/>
  <c r="Q2484" i="1"/>
  <c r="P2484" i="1"/>
  <c r="O2484" i="1"/>
  <c r="N2484" i="1"/>
  <c r="M2484" i="1"/>
  <c r="L2484" i="1"/>
  <c r="K2484" i="1"/>
  <c r="J2484" i="1"/>
  <c r="I2484" i="1"/>
  <c r="H2484" i="1"/>
  <c r="G2484" i="1"/>
  <c r="F2484" i="1"/>
  <c r="E2484" i="1"/>
  <c r="D2484" i="1"/>
  <c r="C2484" i="1"/>
  <c r="X2483" i="1"/>
  <c r="W2483" i="1"/>
  <c r="V2483" i="1"/>
  <c r="U2483" i="1"/>
  <c r="T2483" i="1"/>
  <c r="S2483" i="1"/>
  <c r="R2483" i="1"/>
  <c r="Q2483" i="1"/>
  <c r="P2483" i="1"/>
  <c r="O2483" i="1"/>
  <c r="N2483" i="1"/>
  <c r="M2483" i="1"/>
  <c r="L2483" i="1"/>
  <c r="K2483" i="1"/>
  <c r="J2483" i="1"/>
  <c r="I2483" i="1"/>
  <c r="H2483" i="1"/>
  <c r="G2483" i="1"/>
  <c r="F2483" i="1"/>
  <c r="E2483" i="1"/>
  <c r="D2483" i="1"/>
  <c r="C2483" i="1"/>
  <c r="X2482" i="1"/>
  <c r="W2482" i="1"/>
  <c r="V2482" i="1"/>
  <c r="U2482" i="1"/>
  <c r="T2482" i="1"/>
  <c r="S2482" i="1"/>
  <c r="R2482" i="1"/>
  <c r="Q2482" i="1"/>
  <c r="P2482" i="1"/>
  <c r="O2482" i="1"/>
  <c r="N2482" i="1"/>
  <c r="M2482" i="1"/>
  <c r="L2482" i="1"/>
  <c r="K2482" i="1"/>
  <c r="J2482" i="1"/>
  <c r="I2482" i="1"/>
  <c r="H2482" i="1"/>
  <c r="G2482" i="1"/>
  <c r="F2482" i="1"/>
  <c r="E2482" i="1"/>
  <c r="D2482" i="1"/>
  <c r="C2482" i="1"/>
  <c r="X2481" i="1"/>
  <c r="W2481" i="1"/>
  <c r="V2481" i="1"/>
  <c r="U2481" i="1"/>
  <c r="T2481" i="1"/>
  <c r="S2481" i="1"/>
  <c r="R2481" i="1"/>
  <c r="Q2481" i="1"/>
  <c r="P2481" i="1"/>
  <c r="O2481" i="1"/>
  <c r="N2481" i="1"/>
  <c r="M2481" i="1"/>
  <c r="L2481" i="1"/>
  <c r="K2481" i="1"/>
  <c r="J2481" i="1"/>
  <c r="I2481" i="1"/>
  <c r="H2481" i="1"/>
  <c r="G2481" i="1"/>
  <c r="F2481" i="1"/>
  <c r="E2481" i="1"/>
  <c r="D2481" i="1"/>
  <c r="C2481" i="1"/>
  <c r="X2480" i="1"/>
  <c r="W2480" i="1"/>
  <c r="V2480" i="1"/>
  <c r="U2480" i="1"/>
  <c r="T2480" i="1"/>
  <c r="S2480" i="1"/>
  <c r="R2480" i="1"/>
  <c r="Q2480" i="1"/>
  <c r="P2480" i="1"/>
  <c r="O2480" i="1"/>
  <c r="N2480" i="1"/>
  <c r="M2480" i="1"/>
  <c r="L2480" i="1"/>
  <c r="K2480" i="1"/>
  <c r="J2480" i="1"/>
  <c r="I2480" i="1"/>
  <c r="H2480" i="1"/>
  <c r="G2480" i="1"/>
  <c r="F2480" i="1"/>
  <c r="E2480" i="1"/>
  <c r="D2480" i="1"/>
  <c r="C2480" i="1"/>
  <c r="X2479" i="1"/>
  <c r="W2479" i="1"/>
  <c r="V2479" i="1"/>
  <c r="U2479" i="1"/>
  <c r="T2479" i="1"/>
  <c r="S2479" i="1"/>
  <c r="R2479" i="1"/>
  <c r="Q2479" i="1"/>
  <c r="P2479" i="1"/>
  <c r="O2479" i="1"/>
  <c r="N2479" i="1"/>
  <c r="M2479" i="1"/>
  <c r="L2479" i="1"/>
  <c r="K2479" i="1"/>
  <c r="J2479" i="1"/>
  <c r="I2479" i="1"/>
  <c r="H2479" i="1"/>
  <c r="G2479" i="1"/>
  <c r="F2479" i="1"/>
  <c r="E2479" i="1"/>
  <c r="D2479" i="1"/>
  <c r="C2479" i="1"/>
  <c r="X2478" i="1"/>
  <c r="W2478" i="1"/>
  <c r="V2478" i="1"/>
  <c r="U2478" i="1"/>
  <c r="T2478" i="1"/>
  <c r="S2478" i="1"/>
  <c r="R2478" i="1"/>
  <c r="Q2478" i="1"/>
  <c r="P2478" i="1"/>
  <c r="O2478" i="1"/>
  <c r="N2478" i="1"/>
  <c r="M2478" i="1"/>
  <c r="L2478" i="1"/>
  <c r="K2478" i="1"/>
  <c r="J2478" i="1"/>
  <c r="I2478" i="1"/>
  <c r="H2478" i="1"/>
  <c r="G2478" i="1"/>
  <c r="F2478" i="1"/>
  <c r="E2478" i="1"/>
  <c r="D2478" i="1"/>
  <c r="C2478" i="1"/>
  <c r="X2477" i="1"/>
  <c r="W2477" i="1"/>
  <c r="V2477" i="1"/>
  <c r="U2477" i="1"/>
  <c r="T2477" i="1"/>
  <c r="S2477" i="1"/>
  <c r="R2477" i="1"/>
  <c r="Q2477" i="1"/>
  <c r="P2477" i="1"/>
  <c r="O2477" i="1"/>
  <c r="N2477" i="1"/>
  <c r="M2477" i="1"/>
  <c r="L2477" i="1"/>
  <c r="K2477" i="1"/>
  <c r="J2477" i="1"/>
  <c r="I2477" i="1"/>
  <c r="H2477" i="1"/>
  <c r="G2477" i="1"/>
  <c r="F2477" i="1"/>
  <c r="E2477" i="1"/>
  <c r="D2477" i="1"/>
  <c r="C2477" i="1"/>
  <c r="X2476" i="1"/>
  <c r="W2476" i="1"/>
  <c r="V2476" i="1"/>
  <c r="U2476" i="1"/>
  <c r="T2476" i="1"/>
  <c r="S2476" i="1"/>
  <c r="R2476" i="1"/>
  <c r="Q2476" i="1"/>
  <c r="P2476" i="1"/>
  <c r="O2476" i="1"/>
  <c r="N2476" i="1"/>
  <c r="M2476" i="1"/>
  <c r="L2476" i="1"/>
  <c r="K2476" i="1"/>
  <c r="J2476" i="1"/>
  <c r="I2476" i="1"/>
  <c r="H2476" i="1"/>
  <c r="G2476" i="1"/>
  <c r="F2476" i="1"/>
  <c r="E2476" i="1"/>
  <c r="D2476" i="1"/>
  <c r="C2476" i="1"/>
  <c r="X2475" i="1"/>
  <c r="W2475" i="1"/>
  <c r="V2475" i="1"/>
  <c r="U2475" i="1"/>
  <c r="T2475" i="1"/>
  <c r="S2475" i="1"/>
  <c r="R2475" i="1"/>
  <c r="Q2475" i="1"/>
  <c r="P2475" i="1"/>
  <c r="O2475" i="1"/>
  <c r="N2475" i="1"/>
  <c r="M2475" i="1"/>
  <c r="L2475" i="1"/>
  <c r="K2475" i="1"/>
  <c r="J2475" i="1"/>
  <c r="I2475" i="1"/>
  <c r="H2475" i="1"/>
  <c r="G2475" i="1"/>
  <c r="F2475" i="1"/>
  <c r="E2475" i="1"/>
  <c r="D2475" i="1"/>
  <c r="C2475" i="1"/>
  <c r="X2474" i="1"/>
  <c r="W2474" i="1"/>
  <c r="V2474" i="1"/>
  <c r="U2474" i="1"/>
  <c r="T2474" i="1"/>
  <c r="S2474" i="1"/>
  <c r="R2474" i="1"/>
  <c r="Q2474" i="1"/>
  <c r="P2474" i="1"/>
  <c r="O2474" i="1"/>
  <c r="N2474" i="1"/>
  <c r="M2474" i="1"/>
  <c r="L2474" i="1"/>
  <c r="K2474" i="1"/>
  <c r="J2474" i="1"/>
  <c r="I2474" i="1"/>
  <c r="H2474" i="1"/>
  <c r="G2474" i="1"/>
  <c r="F2474" i="1"/>
  <c r="E2474" i="1"/>
  <c r="D2474" i="1"/>
  <c r="C2474" i="1"/>
  <c r="X2473" i="1"/>
  <c r="W2473" i="1"/>
  <c r="V2473" i="1"/>
  <c r="U2473" i="1"/>
  <c r="T2473" i="1"/>
  <c r="S2473" i="1"/>
  <c r="R2473" i="1"/>
  <c r="Q2473" i="1"/>
  <c r="P2473" i="1"/>
  <c r="O2473" i="1"/>
  <c r="N2473" i="1"/>
  <c r="M2473" i="1"/>
  <c r="L2473" i="1"/>
  <c r="K2473" i="1"/>
  <c r="J2473" i="1"/>
  <c r="I2473" i="1"/>
  <c r="H2473" i="1"/>
  <c r="G2473" i="1"/>
  <c r="F2473" i="1"/>
  <c r="E2473" i="1"/>
  <c r="D2473" i="1"/>
  <c r="C2473" i="1"/>
  <c r="X2472" i="1"/>
  <c r="W2472" i="1"/>
  <c r="V2472" i="1"/>
  <c r="U2472" i="1"/>
  <c r="T2472" i="1"/>
  <c r="S2472" i="1"/>
  <c r="R2472" i="1"/>
  <c r="Q2472" i="1"/>
  <c r="P2472" i="1"/>
  <c r="O2472" i="1"/>
  <c r="N2472" i="1"/>
  <c r="M2472" i="1"/>
  <c r="L2472" i="1"/>
  <c r="K2472" i="1"/>
  <c r="J2472" i="1"/>
  <c r="I2472" i="1"/>
  <c r="H2472" i="1"/>
  <c r="G2472" i="1"/>
  <c r="F2472" i="1"/>
  <c r="E2472" i="1"/>
  <c r="D2472" i="1"/>
  <c r="C2472" i="1"/>
  <c r="X2471" i="1"/>
  <c r="W2471" i="1"/>
  <c r="V2471" i="1"/>
  <c r="U2471" i="1"/>
  <c r="T2471" i="1"/>
  <c r="S2471" i="1"/>
  <c r="R2471" i="1"/>
  <c r="Q2471" i="1"/>
  <c r="P2471" i="1"/>
  <c r="O2471" i="1"/>
  <c r="N2471" i="1"/>
  <c r="M2471" i="1"/>
  <c r="L2471" i="1"/>
  <c r="K2471" i="1"/>
  <c r="J2471" i="1"/>
  <c r="I2471" i="1"/>
  <c r="H2471" i="1"/>
  <c r="G2471" i="1"/>
  <c r="F2471" i="1"/>
  <c r="E2471" i="1"/>
  <c r="D2471" i="1"/>
  <c r="C2471" i="1"/>
  <c r="X2470" i="1"/>
  <c r="W2470" i="1"/>
  <c r="V2470" i="1"/>
  <c r="U2470" i="1"/>
  <c r="T2470" i="1"/>
  <c r="S2470" i="1"/>
  <c r="R2470" i="1"/>
  <c r="Q2470" i="1"/>
  <c r="P2470" i="1"/>
  <c r="O2470" i="1"/>
  <c r="N2470" i="1"/>
  <c r="M2470" i="1"/>
  <c r="L2470" i="1"/>
  <c r="K2470" i="1"/>
  <c r="J2470" i="1"/>
  <c r="I2470" i="1"/>
  <c r="H2470" i="1"/>
  <c r="G2470" i="1"/>
  <c r="F2470" i="1"/>
  <c r="E2470" i="1"/>
  <c r="D2470" i="1"/>
  <c r="C2470" i="1"/>
  <c r="X2469" i="1"/>
  <c r="W2469" i="1"/>
  <c r="V2469" i="1"/>
  <c r="U2469" i="1"/>
  <c r="T2469" i="1"/>
  <c r="S2469" i="1"/>
  <c r="R2469" i="1"/>
  <c r="Q2469" i="1"/>
  <c r="P2469" i="1"/>
  <c r="O2469" i="1"/>
  <c r="N2469" i="1"/>
  <c r="M2469" i="1"/>
  <c r="L2469" i="1"/>
  <c r="K2469" i="1"/>
  <c r="J2469" i="1"/>
  <c r="I2469" i="1"/>
  <c r="H2469" i="1"/>
  <c r="G2469" i="1"/>
  <c r="F2469" i="1"/>
  <c r="E2469" i="1"/>
  <c r="D2469" i="1"/>
  <c r="C2469" i="1"/>
  <c r="X2468" i="1"/>
  <c r="W2468" i="1"/>
  <c r="V2468" i="1"/>
  <c r="U2468" i="1"/>
  <c r="T2468" i="1"/>
  <c r="S2468" i="1"/>
  <c r="R2468" i="1"/>
  <c r="Q2468" i="1"/>
  <c r="P2468" i="1"/>
  <c r="O2468" i="1"/>
  <c r="N2468" i="1"/>
  <c r="M2468" i="1"/>
  <c r="L2468" i="1"/>
  <c r="K2468" i="1"/>
  <c r="J2468" i="1"/>
  <c r="I2468" i="1"/>
  <c r="H2468" i="1"/>
  <c r="G2468" i="1"/>
  <c r="F2468" i="1"/>
  <c r="E2468" i="1"/>
  <c r="D2468" i="1"/>
  <c r="C2468" i="1"/>
  <c r="X2467" i="1"/>
  <c r="W2467" i="1"/>
  <c r="V2467" i="1"/>
  <c r="U2467" i="1"/>
  <c r="T2467" i="1"/>
  <c r="S2467" i="1"/>
  <c r="R2467" i="1"/>
  <c r="Q2467" i="1"/>
  <c r="P2467" i="1"/>
  <c r="O2467" i="1"/>
  <c r="N2467" i="1"/>
  <c r="M2467" i="1"/>
  <c r="L2467" i="1"/>
  <c r="K2467" i="1"/>
  <c r="J2467" i="1"/>
  <c r="I2467" i="1"/>
  <c r="H2467" i="1"/>
  <c r="G2467" i="1"/>
  <c r="F2467" i="1"/>
  <c r="E2467" i="1"/>
  <c r="D2467" i="1"/>
  <c r="C2467" i="1"/>
  <c r="X2466" i="1"/>
  <c r="W2466" i="1"/>
  <c r="V2466" i="1"/>
  <c r="U2466" i="1"/>
  <c r="T2466" i="1"/>
  <c r="S2466" i="1"/>
  <c r="R2466" i="1"/>
  <c r="Q2466" i="1"/>
  <c r="P2466" i="1"/>
  <c r="O2466" i="1"/>
  <c r="N2466" i="1"/>
  <c r="M2466" i="1"/>
  <c r="L2466" i="1"/>
  <c r="K2466" i="1"/>
  <c r="J2466" i="1"/>
  <c r="I2466" i="1"/>
  <c r="H2466" i="1"/>
  <c r="G2466" i="1"/>
  <c r="F2466" i="1"/>
  <c r="E2466" i="1"/>
  <c r="D2466" i="1"/>
  <c r="C2466" i="1"/>
  <c r="X2465" i="1"/>
  <c r="W2465" i="1"/>
  <c r="V2465" i="1"/>
  <c r="U2465" i="1"/>
  <c r="T2465" i="1"/>
  <c r="S2465" i="1"/>
  <c r="R2465" i="1"/>
  <c r="Q2465" i="1"/>
  <c r="P2465" i="1"/>
  <c r="O2465" i="1"/>
  <c r="N2465" i="1"/>
  <c r="M2465" i="1"/>
  <c r="L2465" i="1"/>
  <c r="K2465" i="1"/>
  <c r="J2465" i="1"/>
  <c r="I2465" i="1"/>
  <c r="H2465" i="1"/>
  <c r="G2465" i="1"/>
  <c r="F2465" i="1"/>
  <c r="E2465" i="1"/>
  <c r="D2465" i="1"/>
  <c r="C2465" i="1"/>
  <c r="X2464" i="1"/>
  <c r="W2464" i="1"/>
  <c r="V2464" i="1"/>
  <c r="U2464" i="1"/>
  <c r="T2464" i="1"/>
  <c r="S2464" i="1"/>
  <c r="R2464" i="1"/>
  <c r="Q2464" i="1"/>
  <c r="P2464" i="1"/>
  <c r="O2464" i="1"/>
  <c r="N2464" i="1"/>
  <c r="M2464" i="1"/>
  <c r="L2464" i="1"/>
  <c r="K2464" i="1"/>
  <c r="J2464" i="1"/>
  <c r="I2464" i="1"/>
  <c r="H2464" i="1"/>
  <c r="G2464" i="1"/>
  <c r="F2464" i="1"/>
  <c r="E2464" i="1"/>
  <c r="D2464" i="1"/>
  <c r="C2464" i="1"/>
  <c r="X2463" i="1"/>
  <c r="W2463" i="1"/>
  <c r="V2463" i="1"/>
  <c r="U2463" i="1"/>
  <c r="T2463" i="1"/>
  <c r="S2463" i="1"/>
  <c r="R2463" i="1"/>
  <c r="Q2463" i="1"/>
  <c r="P2463" i="1"/>
  <c r="O2463" i="1"/>
  <c r="N2463" i="1"/>
  <c r="M2463" i="1"/>
  <c r="L2463" i="1"/>
  <c r="K2463" i="1"/>
  <c r="J2463" i="1"/>
  <c r="I2463" i="1"/>
  <c r="H2463" i="1"/>
  <c r="G2463" i="1"/>
  <c r="F2463" i="1"/>
  <c r="E2463" i="1"/>
  <c r="D2463" i="1"/>
  <c r="C2463" i="1"/>
  <c r="X2462" i="1"/>
  <c r="W2462" i="1"/>
  <c r="V2462" i="1"/>
  <c r="U2462" i="1"/>
  <c r="T2462" i="1"/>
  <c r="S2462" i="1"/>
  <c r="R2462" i="1"/>
  <c r="Q2462" i="1"/>
  <c r="P2462" i="1"/>
  <c r="O2462" i="1"/>
  <c r="N2462" i="1"/>
  <c r="M2462" i="1"/>
  <c r="L2462" i="1"/>
  <c r="K2462" i="1"/>
  <c r="J2462" i="1"/>
  <c r="I2462" i="1"/>
  <c r="H2462" i="1"/>
  <c r="G2462" i="1"/>
  <c r="F2462" i="1"/>
  <c r="E2462" i="1"/>
  <c r="D2462" i="1"/>
  <c r="C2462" i="1"/>
  <c r="X2461" i="1"/>
  <c r="W2461" i="1"/>
  <c r="V2461" i="1"/>
  <c r="U2461" i="1"/>
  <c r="T2461" i="1"/>
  <c r="S2461" i="1"/>
  <c r="R2461" i="1"/>
  <c r="Q2461" i="1"/>
  <c r="P2461" i="1"/>
  <c r="O2461" i="1"/>
  <c r="N2461" i="1"/>
  <c r="M2461" i="1"/>
  <c r="L2461" i="1"/>
  <c r="K2461" i="1"/>
  <c r="J2461" i="1"/>
  <c r="I2461" i="1"/>
  <c r="H2461" i="1"/>
  <c r="G2461" i="1"/>
  <c r="F2461" i="1"/>
  <c r="E2461" i="1"/>
  <c r="D2461" i="1"/>
  <c r="C2461" i="1"/>
  <c r="X2460" i="1"/>
  <c r="W2460" i="1"/>
  <c r="V2460" i="1"/>
  <c r="U2460" i="1"/>
  <c r="T2460" i="1"/>
  <c r="S2460" i="1"/>
  <c r="R2460" i="1"/>
  <c r="Q2460" i="1"/>
  <c r="P2460" i="1"/>
  <c r="O2460" i="1"/>
  <c r="N2460" i="1"/>
  <c r="M2460" i="1"/>
  <c r="L2460" i="1"/>
  <c r="K2460" i="1"/>
  <c r="J2460" i="1"/>
  <c r="I2460" i="1"/>
  <c r="H2460" i="1"/>
  <c r="G2460" i="1"/>
  <c r="F2460" i="1"/>
  <c r="E2460" i="1"/>
  <c r="D2460" i="1"/>
  <c r="C2460" i="1"/>
  <c r="X2459" i="1"/>
  <c r="W2459" i="1"/>
  <c r="V2459" i="1"/>
  <c r="U2459" i="1"/>
  <c r="T2459" i="1"/>
  <c r="S2459" i="1"/>
  <c r="R2459" i="1"/>
  <c r="Q2459" i="1"/>
  <c r="P2459" i="1"/>
  <c r="O2459" i="1"/>
  <c r="N2459" i="1"/>
  <c r="M2459" i="1"/>
  <c r="L2459" i="1"/>
  <c r="K2459" i="1"/>
  <c r="J2459" i="1"/>
  <c r="I2459" i="1"/>
  <c r="H2459" i="1"/>
  <c r="G2459" i="1"/>
  <c r="F2459" i="1"/>
  <c r="E2459" i="1"/>
  <c r="D2459" i="1"/>
  <c r="C2459" i="1"/>
  <c r="X2458" i="1"/>
  <c r="W2458" i="1"/>
  <c r="V2458" i="1"/>
  <c r="U2458" i="1"/>
  <c r="T2458" i="1"/>
  <c r="S2458" i="1"/>
  <c r="R2458" i="1"/>
  <c r="Q2458" i="1"/>
  <c r="P2458" i="1"/>
  <c r="O2458" i="1"/>
  <c r="N2458" i="1"/>
  <c r="M2458" i="1"/>
  <c r="L2458" i="1"/>
  <c r="K2458" i="1"/>
  <c r="J2458" i="1"/>
  <c r="I2458" i="1"/>
  <c r="H2458" i="1"/>
  <c r="G2458" i="1"/>
  <c r="F2458" i="1"/>
  <c r="E2458" i="1"/>
  <c r="D2458" i="1"/>
  <c r="C2458" i="1"/>
  <c r="X2457" i="1"/>
  <c r="W2457" i="1"/>
  <c r="V2457" i="1"/>
  <c r="U2457" i="1"/>
  <c r="T2457" i="1"/>
  <c r="S2457" i="1"/>
  <c r="R2457" i="1"/>
  <c r="Q2457" i="1"/>
  <c r="P2457" i="1"/>
  <c r="O2457" i="1"/>
  <c r="N2457" i="1"/>
  <c r="M2457" i="1"/>
  <c r="L2457" i="1"/>
  <c r="K2457" i="1"/>
  <c r="J2457" i="1"/>
  <c r="I2457" i="1"/>
  <c r="H2457" i="1"/>
  <c r="G2457" i="1"/>
  <c r="F2457" i="1"/>
  <c r="E2457" i="1"/>
  <c r="D2457" i="1"/>
  <c r="C2457" i="1"/>
  <c r="X2456" i="1"/>
  <c r="W2456" i="1"/>
  <c r="V2456" i="1"/>
  <c r="U2456" i="1"/>
  <c r="T2456" i="1"/>
  <c r="S2456" i="1"/>
  <c r="R2456" i="1"/>
  <c r="Q2456" i="1"/>
  <c r="P2456" i="1"/>
  <c r="O2456" i="1"/>
  <c r="N2456" i="1"/>
  <c r="M2456" i="1"/>
  <c r="L2456" i="1"/>
  <c r="K2456" i="1"/>
  <c r="J2456" i="1"/>
  <c r="I2456" i="1"/>
  <c r="H2456" i="1"/>
  <c r="G2456" i="1"/>
  <c r="F2456" i="1"/>
  <c r="E2456" i="1"/>
  <c r="D2456" i="1"/>
  <c r="C2456" i="1"/>
  <c r="X2455" i="1"/>
  <c r="W2455" i="1"/>
  <c r="V2455" i="1"/>
  <c r="U2455" i="1"/>
  <c r="T2455" i="1"/>
  <c r="S2455" i="1"/>
  <c r="R2455" i="1"/>
  <c r="Q2455" i="1"/>
  <c r="P2455" i="1"/>
  <c r="O2455" i="1"/>
  <c r="N2455" i="1"/>
  <c r="M2455" i="1"/>
  <c r="L2455" i="1"/>
  <c r="K2455" i="1"/>
  <c r="J2455" i="1"/>
  <c r="I2455" i="1"/>
  <c r="H2455" i="1"/>
  <c r="G2455" i="1"/>
  <c r="F2455" i="1"/>
  <c r="E2455" i="1"/>
  <c r="D2455" i="1"/>
  <c r="C2455" i="1"/>
  <c r="X2454" i="1"/>
  <c r="W2454" i="1"/>
  <c r="V2454" i="1"/>
  <c r="U2454" i="1"/>
  <c r="T2454" i="1"/>
  <c r="S2454" i="1"/>
  <c r="R2454" i="1"/>
  <c r="Q2454" i="1"/>
  <c r="P2454" i="1"/>
  <c r="O2454" i="1"/>
  <c r="N2454" i="1"/>
  <c r="M2454" i="1"/>
  <c r="L2454" i="1"/>
  <c r="K2454" i="1"/>
  <c r="J2454" i="1"/>
  <c r="I2454" i="1"/>
  <c r="H2454" i="1"/>
  <c r="G2454" i="1"/>
  <c r="F2454" i="1"/>
  <c r="E2454" i="1"/>
  <c r="D2454" i="1"/>
  <c r="C2454" i="1"/>
  <c r="X2453" i="1"/>
  <c r="W2453" i="1"/>
  <c r="V2453" i="1"/>
  <c r="U2453" i="1"/>
  <c r="T2453" i="1"/>
  <c r="S2453" i="1"/>
  <c r="R2453" i="1"/>
  <c r="Q2453" i="1"/>
  <c r="P2453" i="1"/>
  <c r="O2453" i="1"/>
  <c r="N2453" i="1"/>
  <c r="M2453" i="1"/>
  <c r="L2453" i="1"/>
  <c r="K2453" i="1"/>
  <c r="J2453" i="1"/>
  <c r="I2453" i="1"/>
  <c r="H2453" i="1"/>
  <c r="G2453" i="1"/>
  <c r="F2453" i="1"/>
  <c r="E2453" i="1"/>
  <c r="D2453" i="1"/>
  <c r="C2453" i="1"/>
  <c r="X2452" i="1"/>
  <c r="W2452" i="1"/>
  <c r="V2452" i="1"/>
  <c r="U2452" i="1"/>
  <c r="T2452" i="1"/>
  <c r="S2452" i="1"/>
  <c r="R2452" i="1"/>
  <c r="Q2452" i="1"/>
  <c r="P2452" i="1"/>
  <c r="O2452" i="1"/>
  <c r="N2452" i="1"/>
  <c r="M2452" i="1"/>
  <c r="L2452" i="1"/>
  <c r="K2452" i="1"/>
  <c r="J2452" i="1"/>
  <c r="I2452" i="1"/>
  <c r="H2452" i="1"/>
  <c r="G2452" i="1"/>
  <c r="F2452" i="1"/>
  <c r="E2452" i="1"/>
  <c r="D2452" i="1"/>
  <c r="C2452" i="1"/>
  <c r="X2451" i="1"/>
  <c r="W2451" i="1"/>
  <c r="V2451" i="1"/>
  <c r="U2451" i="1"/>
  <c r="T2451" i="1"/>
  <c r="S2451" i="1"/>
  <c r="R2451" i="1"/>
  <c r="Q2451" i="1"/>
  <c r="P2451" i="1"/>
  <c r="O2451" i="1"/>
  <c r="N2451" i="1"/>
  <c r="M2451" i="1"/>
  <c r="L2451" i="1"/>
  <c r="K2451" i="1"/>
  <c r="J2451" i="1"/>
  <c r="I2451" i="1"/>
  <c r="H2451" i="1"/>
  <c r="G2451" i="1"/>
  <c r="F2451" i="1"/>
  <c r="E2451" i="1"/>
  <c r="D2451" i="1"/>
  <c r="C2451" i="1"/>
  <c r="X2450" i="1"/>
  <c r="W2450" i="1"/>
  <c r="V2450" i="1"/>
  <c r="U2450" i="1"/>
  <c r="T2450" i="1"/>
  <c r="S2450" i="1"/>
  <c r="R2450" i="1"/>
  <c r="Q2450" i="1"/>
  <c r="P2450" i="1"/>
  <c r="O2450" i="1"/>
  <c r="N2450" i="1"/>
  <c r="M2450" i="1"/>
  <c r="L2450" i="1"/>
  <c r="K2450" i="1"/>
  <c r="J2450" i="1"/>
  <c r="I2450" i="1"/>
  <c r="H2450" i="1"/>
  <c r="G2450" i="1"/>
  <c r="F2450" i="1"/>
  <c r="E2450" i="1"/>
  <c r="D2450" i="1"/>
  <c r="C2450" i="1"/>
  <c r="X2449" i="1"/>
  <c r="W2449" i="1"/>
  <c r="V2449" i="1"/>
  <c r="U2449" i="1"/>
  <c r="T2449" i="1"/>
  <c r="S2449" i="1"/>
  <c r="R2449" i="1"/>
  <c r="Q2449" i="1"/>
  <c r="P2449" i="1"/>
  <c r="O2449" i="1"/>
  <c r="N2449" i="1"/>
  <c r="M2449" i="1"/>
  <c r="L2449" i="1"/>
  <c r="K2449" i="1"/>
  <c r="J2449" i="1"/>
  <c r="I2449" i="1"/>
  <c r="H2449" i="1"/>
  <c r="G2449" i="1"/>
  <c r="F2449" i="1"/>
  <c r="E2449" i="1"/>
  <c r="D2449" i="1"/>
  <c r="C2449" i="1"/>
  <c r="X2448" i="1"/>
  <c r="W2448" i="1"/>
  <c r="V2448" i="1"/>
  <c r="U2448" i="1"/>
  <c r="T2448" i="1"/>
  <c r="S2448" i="1"/>
  <c r="R2448" i="1"/>
  <c r="Q2448" i="1"/>
  <c r="P2448" i="1"/>
  <c r="O2448" i="1"/>
  <c r="N2448" i="1"/>
  <c r="M2448" i="1"/>
  <c r="L2448" i="1"/>
  <c r="K2448" i="1"/>
  <c r="J2448" i="1"/>
  <c r="I2448" i="1"/>
  <c r="H2448" i="1"/>
  <c r="G2448" i="1"/>
  <c r="F2448" i="1"/>
  <c r="E2448" i="1"/>
  <c r="D2448" i="1"/>
  <c r="C2448" i="1"/>
  <c r="X2447" i="1"/>
  <c r="W2447" i="1"/>
  <c r="V2447" i="1"/>
  <c r="U2447" i="1"/>
  <c r="T2447" i="1"/>
  <c r="S2447" i="1"/>
  <c r="R2447" i="1"/>
  <c r="Q2447" i="1"/>
  <c r="P2447" i="1"/>
  <c r="O2447" i="1"/>
  <c r="N2447" i="1"/>
  <c r="M2447" i="1"/>
  <c r="L2447" i="1"/>
  <c r="K2447" i="1"/>
  <c r="J2447" i="1"/>
  <c r="I2447" i="1"/>
  <c r="H2447" i="1"/>
  <c r="G2447" i="1"/>
  <c r="F2447" i="1"/>
  <c r="E2447" i="1"/>
  <c r="D2447" i="1"/>
  <c r="C2447" i="1"/>
  <c r="X2446" i="1"/>
  <c r="W2446" i="1"/>
  <c r="V2446" i="1"/>
  <c r="U2446" i="1"/>
  <c r="T2446" i="1"/>
  <c r="S2446" i="1"/>
  <c r="R2446" i="1"/>
  <c r="Q2446" i="1"/>
  <c r="P2446" i="1"/>
  <c r="O2446" i="1"/>
  <c r="N2446" i="1"/>
  <c r="M2446" i="1"/>
  <c r="L2446" i="1"/>
  <c r="K2446" i="1"/>
  <c r="J2446" i="1"/>
  <c r="I2446" i="1"/>
  <c r="H2446" i="1"/>
  <c r="G2446" i="1"/>
  <c r="F2446" i="1"/>
  <c r="E2446" i="1"/>
  <c r="D2446" i="1"/>
  <c r="C2446" i="1"/>
  <c r="X2445" i="1"/>
  <c r="W2445" i="1"/>
  <c r="V2445" i="1"/>
  <c r="U2445" i="1"/>
  <c r="T2445" i="1"/>
  <c r="S2445" i="1"/>
  <c r="R2445" i="1"/>
  <c r="Q2445" i="1"/>
  <c r="P2445" i="1"/>
  <c r="O2445" i="1"/>
  <c r="N2445" i="1"/>
  <c r="M2445" i="1"/>
  <c r="L2445" i="1"/>
  <c r="K2445" i="1"/>
  <c r="J2445" i="1"/>
  <c r="I2445" i="1"/>
  <c r="H2445" i="1"/>
  <c r="G2445" i="1"/>
  <c r="F2445" i="1"/>
  <c r="E2445" i="1"/>
  <c r="D2445" i="1"/>
  <c r="C2445" i="1"/>
  <c r="X2444" i="1"/>
  <c r="W2444" i="1"/>
  <c r="V2444" i="1"/>
  <c r="U2444" i="1"/>
  <c r="T2444" i="1"/>
  <c r="S2444" i="1"/>
  <c r="R2444" i="1"/>
  <c r="Q2444" i="1"/>
  <c r="P2444" i="1"/>
  <c r="O2444" i="1"/>
  <c r="N2444" i="1"/>
  <c r="M2444" i="1"/>
  <c r="L2444" i="1"/>
  <c r="K2444" i="1"/>
  <c r="J2444" i="1"/>
  <c r="I2444" i="1"/>
  <c r="H2444" i="1"/>
  <c r="G2444" i="1"/>
  <c r="F2444" i="1"/>
  <c r="E2444" i="1"/>
  <c r="D2444" i="1"/>
  <c r="C2444" i="1"/>
  <c r="X2443" i="1"/>
  <c r="W2443" i="1"/>
  <c r="V2443" i="1"/>
  <c r="U2443" i="1"/>
  <c r="T2443" i="1"/>
  <c r="S2443" i="1"/>
  <c r="R2443" i="1"/>
  <c r="Q2443" i="1"/>
  <c r="P2443" i="1"/>
  <c r="O2443" i="1"/>
  <c r="N2443" i="1"/>
  <c r="M2443" i="1"/>
  <c r="L2443" i="1"/>
  <c r="K2443" i="1"/>
  <c r="J2443" i="1"/>
  <c r="I2443" i="1"/>
  <c r="H2443" i="1"/>
  <c r="G2443" i="1"/>
  <c r="F2443" i="1"/>
  <c r="E2443" i="1"/>
  <c r="D2443" i="1"/>
  <c r="C2443" i="1"/>
  <c r="X2442" i="1"/>
  <c r="W2442" i="1"/>
  <c r="V2442" i="1"/>
  <c r="U2442" i="1"/>
  <c r="T2442" i="1"/>
  <c r="S2442" i="1"/>
  <c r="R2442" i="1"/>
  <c r="Q2442" i="1"/>
  <c r="P2442" i="1"/>
  <c r="O2442" i="1"/>
  <c r="N2442" i="1"/>
  <c r="M2442" i="1"/>
  <c r="L2442" i="1"/>
  <c r="K2442" i="1"/>
  <c r="J2442" i="1"/>
  <c r="I2442" i="1"/>
  <c r="H2442" i="1"/>
  <c r="G2442" i="1"/>
  <c r="F2442" i="1"/>
  <c r="E2442" i="1"/>
  <c r="D2442" i="1"/>
  <c r="C2442" i="1"/>
  <c r="X2441" i="1"/>
  <c r="W2441" i="1"/>
  <c r="V2441" i="1"/>
  <c r="U2441" i="1"/>
  <c r="T2441" i="1"/>
  <c r="S2441" i="1"/>
  <c r="R2441" i="1"/>
  <c r="Q2441" i="1"/>
  <c r="P2441" i="1"/>
  <c r="O2441" i="1"/>
  <c r="N2441" i="1"/>
  <c r="M2441" i="1"/>
  <c r="L2441" i="1"/>
  <c r="K2441" i="1"/>
  <c r="J2441" i="1"/>
  <c r="I2441" i="1"/>
  <c r="H2441" i="1"/>
  <c r="G2441" i="1"/>
  <c r="F2441" i="1"/>
  <c r="E2441" i="1"/>
  <c r="D2441" i="1"/>
  <c r="C2441" i="1"/>
  <c r="X2440" i="1"/>
  <c r="W2440" i="1"/>
  <c r="V2440" i="1"/>
  <c r="U2440" i="1"/>
  <c r="T2440" i="1"/>
  <c r="S2440" i="1"/>
  <c r="R2440" i="1"/>
  <c r="Q2440" i="1"/>
  <c r="P2440" i="1"/>
  <c r="O2440" i="1"/>
  <c r="N2440" i="1"/>
  <c r="M2440" i="1"/>
  <c r="L2440" i="1"/>
  <c r="K2440" i="1"/>
  <c r="J2440" i="1"/>
  <c r="I2440" i="1"/>
  <c r="H2440" i="1"/>
  <c r="G2440" i="1"/>
  <c r="F2440" i="1"/>
  <c r="E2440" i="1"/>
  <c r="D2440" i="1"/>
  <c r="C2440" i="1"/>
  <c r="X2439" i="1"/>
  <c r="W2439" i="1"/>
  <c r="V2439" i="1"/>
  <c r="U2439" i="1"/>
  <c r="T2439" i="1"/>
  <c r="S2439" i="1"/>
  <c r="R2439" i="1"/>
  <c r="Q2439" i="1"/>
  <c r="P2439" i="1"/>
  <c r="O2439" i="1"/>
  <c r="N2439" i="1"/>
  <c r="M2439" i="1"/>
  <c r="L2439" i="1"/>
  <c r="K2439" i="1"/>
  <c r="J2439" i="1"/>
  <c r="I2439" i="1"/>
  <c r="H2439" i="1"/>
  <c r="G2439" i="1"/>
  <c r="F2439" i="1"/>
  <c r="E2439" i="1"/>
  <c r="D2439" i="1"/>
  <c r="C2439" i="1"/>
  <c r="X2438" i="1"/>
  <c r="W2438" i="1"/>
  <c r="V2438" i="1"/>
  <c r="U2438" i="1"/>
  <c r="T2438" i="1"/>
  <c r="S2438" i="1"/>
  <c r="R2438" i="1"/>
  <c r="Q2438" i="1"/>
  <c r="P2438" i="1"/>
  <c r="O2438" i="1"/>
  <c r="N2438" i="1"/>
  <c r="M2438" i="1"/>
  <c r="L2438" i="1"/>
  <c r="K2438" i="1"/>
  <c r="J2438" i="1"/>
  <c r="I2438" i="1"/>
  <c r="H2438" i="1"/>
  <c r="G2438" i="1"/>
  <c r="F2438" i="1"/>
  <c r="E2438" i="1"/>
  <c r="D2438" i="1"/>
  <c r="C2438" i="1"/>
  <c r="X2437" i="1"/>
  <c r="W2437" i="1"/>
  <c r="V2437" i="1"/>
  <c r="U2437" i="1"/>
  <c r="T2437" i="1"/>
  <c r="S2437" i="1"/>
  <c r="R2437" i="1"/>
  <c r="Q2437" i="1"/>
  <c r="P2437" i="1"/>
  <c r="O2437" i="1"/>
  <c r="N2437" i="1"/>
  <c r="M2437" i="1"/>
  <c r="L2437" i="1"/>
  <c r="K2437" i="1"/>
  <c r="J2437" i="1"/>
  <c r="I2437" i="1"/>
  <c r="H2437" i="1"/>
  <c r="G2437" i="1"/>
  <c r="F2437" i="1"/>
  <c r="E2437" i="1"/>
  <c r="D2437" i="1"/>
  <c r="C2437" i="1"/>
  <c r="X2436" i="1"/>
  <c r="W2436" i="1"/>
  <c r="V2436" i="1"/>
  <c r="U2436" i="1"/>
  <c r="T2436" i="1"/>
  <c r="S2436" i="1"/>
  <c r="R2436" i="1"/>
  <c r="Q2436" i="1"/>
  <c r="P2436" i="1"/>
  <c r="O2436" i="1"/>
  <c r="N2436" i="1"/>
  <c r="M2436" i="1"/>
  <c r="L2436" i="1"/>
  <c r="K2436" i="1"/>
  <c r="J2436" i="1"/>
  <c r="I2436" i="1"/>
  <c r="H2436" i="1"/>
  <c r="G2436" i="1"/>
  <c r="F2436" i="1"/>
  <c r="E2436" i="1"/>
  <c r="D2436" i="1"/>
  <c r="C2436" i="1"/>
  <c r="X2435" i="1"/>
  <c r="W2435" i="1"/>
  <c r="V2435" i="1"/>
  <c r="U2435" i="1"/>
  <c r="T2435" i="1"/>
  <c r="S2435" i="1"/>
  <c r="R2435" i="1"/>
  <c r="Q2435" i="1"/>
  <c r="P2435" i="1"/>
  <c r="O2435" i="1"/>
  <c r="N2435" i="1"/>
  <c r="M2435" i="1"/>
  <c r="L2435" i="1"/>
  <c r="K2435" i="1"/>
  <c r="J2435" i="1"/>
  <c r="I2435" i="1"/>
  <c r="H2435" i="1"/>
  <c r="G2435" i="1"/>
  <c r="F2435" i="1"/>
  <c r="E2435" i="1"/>
  <c r="D2435" i="1"/>
  <c r="C2435" i="1"/>
  <c r="X2434" i="1"/>
  <c r="W2434" i="1"/>
  <c r="V2434" i="1"/>
  <c r="U2434" i="1"/>
  <c r="T2434" i="1"/>
  <c r="S2434" i="1"/>
  <c r="R2434" i="1"/>
  <c r="Q2434" i="1"/>
  <c r="P2434" i="1"/>
  <c r="O2434" i="1"/>
  <c r="N2434" i="1"/>
  <c r="M2434" i="1"/>
  <c r="L2434" i="1"/>
  <c r="K2434" i="1"/>
  <c r="J2434" i="1"/>
  <c r="I2434" i="1"/>
  <c r="H2434" i="1"/>
  <c r="G2434" i="1"/>
  <c r="F2434" i="1"/>
  <c r="E2434" i="1"/>
  <c r="D2434" i="1"/>
  <c r="C2434" i="1"/>
  <c r="X2433" i="1"/>
  <c r="W2433" i="1"/>
  <c r="V2433" i="1"/>
  <c r="U2433" i="1"/>
  <c r="T2433" i="1"/>
  <c r="S2433" i="1"/>
  <c r="R2433" i="1"/>
  <c r="Q2433" i="1"/>
  <c r="P2433" i="1"/>
  <c r="O2433" i="1"/>
  <c r="N2433" i="1"/>
  <c r="M2433" i="1"/>
  <c r="L2433" i="1"/>
  <c r="K2433" i="1"/>
  <c r="J2433" i="1"/>
  <c r="I2433" i="1"/>
  <c r="H2433" i="1"/>
  <c r="G2433" i="1"/>
  <c r="F2433" i="1"/>
  <c r="E2433" i="1"/>
  <c r="D2433" i="1"/>
  <c r="C2433" i="1"/>
  <c r="X2432" i="1"/>
  <c r="W2432" i="1"/>
  <c r="V2432" i="1"/>
  <c r="U2432" i="1"/>
  <c r="T2432" i="1"/>
  <c r="S2432" i="1"/>
  <c r="R2432" i="1"/>
  <c r="Q2432" i="1"/>
  <c r="P2432" i="1"/>
  <c r="O2432" i="1"/>
  <c r="N2432" i="1"/>
  <c r="M2432" i="1"/>
  <c r="L2432" i="1"/>
  <c r="K2432" i="1"/>
  <c r="J2432" i="1"/>
  <c r="I2432" i="1"/>
  <c r="H2432" i="1"/>
  <c r="G2432" i="1"/>
  <c r="F2432" i="1"/>
  <c r="E2432" i="1"/>
  <c r="D2432" i="1"/>
  <c r="C2432" i="1"/>
  <c r="X2431" i="1"/>
  <c r="W2431" i="1"/>
  <c r="V2431" i="1"/>
  <c r="U2431" i="1"/>
  <c r="T2431" i="1"/>
  <c r="S2431" i="1"/>
  <c r="R2431" i="1"/>
  <c r="Q2431" i="1"/>
  <c r="P2431" i="1"/>
  <c r="O2431" i="1"/>
  <c r="N2431" i="1"/>
  <c r="M2431" i="1"/>
  <c r="L2431" i="1"/>
  <c r="K2431" i="1"/>
  <c r="J2431" i="1"/>
  <c r="I2431" i="1"/>
  <c r="H2431" i="1"/>
  <c r="G2431" i="1"/>
  <c r="F2431" i="1"/>
  <c r="E2431" i="1"/>
  <c r="D2431" i="1"/>
  <c r="C2431" i="1"/>
  <c r="X2430" i="1"/>
  <c r="W2430" i="1"/>
  <c r="V2430" i="1"/>
  <c r="U2430" i="1"/>
  <c r="T2430" i="1"/>
  <c r="S2430" i="1"/>
  <c r="R2430" i="1"/>
  <c r="Q2430" i="1"/>
  <c r="P2430" i="1"/>
  <c r="O2430" i="1"/>
  <c r="N2430" i="1"/>
  <c r="M2430" i="1"/>
  <c r="L2430" i="1"/>
  <c r="K2430" i="1"/>
  <c r="J2430" i="1"/>
  <c r="I2430" i="1"/>
  <c r="H2430" i="1"/>
  <c r="G2430" i="1"/>
  <c r="F2430" i="1"/>
  <c r="E2430" i="1"/>
  <c r="D2430" i="1"/>
  <c r="C2430" i="1"/>
  <c r="X2429" i="1"/>
  <c r="W2429" i="1"/>
  <c r="V2429" i="1"/>
  <c r="U2429" i="1"/>
  <c r="T2429" i="1"/>
  <c r="S2429" i="1"/>
  <c r="R2429" i="1"/>
  <c r="Q2429" i="1"/>
  <c r="P2429" i="1"/>
  <c r="O2429" i="1"/>
  <c r="N2429" i="1"/>
  <c r="M2429" i="1"/>
  <c r="L2429" i="1"/>
  <c r="K2429" i="1"/>
  <c r="J2429" i="1"/>
  <c r="I2429" i="1"/>
  <c r="H2429" i="1"/>
  <c r="G2429" i="1"/>
  <c r="F2429" i="1"/>
  <c r="E2429" i="1"/>
  <c r="D2429" i="1"/>
  <c r="C2429" i="1"/>
  <c r="X2428" i="1"/>
  <c r="W2428" i="1"/>
  <c r="V2428" i="1"/>
  <c r="U2428" i="1"/>
  <c r="T2428" i="1"/>
  <c r="S2428" i="1"/>
  <c r="R2428" i="1"/>
  <c r="Q2428" i="1"/>
  <c r="P2428" i="1"/>
  <c r="O2428" i="1"/>
  <c r="N2428" i="1"/>
  <c r="M2428" i="1"/>
  <c r="L2428" i="1"/>
  <c r="K2428" i="1"/>
  <c r="J2428" i="1"/>
  <c r="I2428" i="1"/>
  <c r="H2428" i="1"/>
  <c r="G2428" i="1"/>
  <c r="F2428" i="1"/>
  <c r="E2428" i="1"/>
  <c r="D2428" i="1"/>
  <c r="C2428" i="1"/>
  <c r="X2427" i="1"/>
  <c r="W2427" i="1"/>
  <c r="V2427" i="1"/>
  <c r="U2427" i="1"/>
  <c r="T2427" i="1"/>
  <c r="S2427" i="1"/>
  <c r="R2427" i="1"/>
  <c r="Q2427" i="1"/>
  <c r="P2427" i="1"/>
  <c r="O2427" i="1"/>
  <c r="N2427" i="1"/>
  <c r="M2427" i="1"/>
  <c r="L2427" i="1"/>
  <c r="K2427" i="1"/>
  <c r="J2427" i="1"/>
  <c r="I2427" i="1"/>
  <c r="H2427" i="1"/>
  <c r="G2427" i="1"/>
  <c r="F2427" i="1"/>
  <c r="E2427" i="1"/>
  <c r="D2427" i="1"/>
  <c r="C2427" i="1"/>
  <c r="X2426" i="1"/>
  <c r="W2426" i="1"/>
  <c r="V2426" i="1"/>
  <c r="U2426" i="1"/>
  <c r="T2426" i="1"/>
  <c r="S2426" i="1"/>
  <c r="R2426" i="1"/>
  <c r="Q2426" i="1"/>
  <c r="P2426" i="1"/>
  <c r="O2426" i="1"/>
  <c r="N2426" i="1"/>
  <c r="M2426" i="1"/>
  <c r="L2426" i="1"/>
  <c r="K2426" i="1"/>
  <c r="J2426" i="1"/>
  <c r="I2426" i="1"/>
  <c r="H2426" i="1"/>
  <c r="G2426" i="1"/>
  <c r="F2426" i="1"/>
  <c r="E2426" i="1"/>
  <c r="D2426" i="1"/>
  <c r="C2426" i="1"/>
  <c r="X2425" i="1"/>
  <c r="W2425" i="1"/>
  <c r="V2425" i="1"/>
  <c r="U2425" i="1"/>
  <c r="T2425" i="1"/>
  <c r="S2425" i="1"/>
  <c r="R2425" i="1"/>
  <c r="Q2425" i="1"/>
  <c r="P2425" i="1"/>
  <c r="O2425" i="1"/>
  <c r="N2425" i="1"/>
  <c r="M2425" i="1"/>
  <c r="L2425" i="1"/>
  <c r="K2425" i="1"/>
  <c r="J2425" i="1"/>
  <c r="I2425" i="1"/>
  <c r="H2425" i="1"/>
  <c r="G2425" i="1"/>
  <c r="F2425" i="1"/>
  <c r="E2425" i="1"/>
  <c r="D2425" i="1"/>
  <c r="C2425" i="1"/>
  <c r="X2424" i="1"/>
  <c r="W2424" i="1"/>
  <c r="V2424" i="1"/>
  <c r="U2424" i="1"/>
  <c r="T2424" i="1"/>
  <c r="S2424" i="1"/>
  <c r="R2424" i="1"/>
  <c r="Q2424" i="1"/>
  <c r="P2424" i="1"/>
  <c r="O2424" i="1"/>
  <c r="N2424" i="1"/>
  <c r="M2424" i="1"/>
  <c r="L2424" i="1"/>
  <c r="K2424" i="1"/>
  <c r="J2424" i="1"/>
  <c r="I2424" i="1"/>
  <c r="H2424" i="1"/>
  <c r="G2424" i="1"/>
  <c r="F2424" i="1"/>
  <c r="E2424" i="1"/>
  <c r="D2424" i="1"/>
  <c r="C2424" i="1"/>
  <c r="X2423" i="1"/>
  <c r="W2423" i="1"/>
  <c r="V2423" i="1"/>
  <c r="U2423" i="1"/>
  <c r="T2423" i="1"/>
  <c r="S2423" i="1"/>
  <c r="R2423" i="1"/>
  <c r="Q2423" i="1"/>
  <c r="P2423" i="1"/>
  <c r="O2423" i="1"/>
  <c r="N2423" i="1"/>
  <c r="M2423" i="1"/>
  <c r="L2423" i="1"/>
  <c r="K2423" i="1"/>
  <c r="J2423" i="1"/>
  <c r="I2423" i="1"/>
  <c r="H2423" i="1"/>
  <c r="G2423" i="1"/>
  <c r="F2423" i="1"/>
  <c r="E2423" i="1"/>
  <c r="D2423" i="1"/>
  <c r="C2423" i="1"/>
  <c r="X2422" i="1"/>
  <c r="W2422" i="1"/>
  <c r="V2422" i="1"/>
  <c r="U2422" i="1"/>
  <c r="T2422" i="1"/>
  <c r="S2422" i="1"/>
  <c r="R2422" i="1"/>
  <c r="Q2422" i="1"/>
  <c r="P2422" i="1"/>
  <c r="O2422" i="1"/>
  <c r="N2422" i="1"/>
  <c r="M2422" i="1"/>
  <c r="L2422" i="1"/>
  <c r="K2422" i="1"/>
  <c r="J2422" i="1"/>
  <c r="I2422" i="1"/>
  <c r="H2422" i="1"/>
  <c r="G2422" i="1"/>
  <c r="F2422" i="1"/>
  <c r="E2422" i="1"/>
  <c r="D2422" i="1"/>
  <c r="C2422" i="1"/>
  <c r="X2421" i="1"/>
  <c r="W2421" i="1"/>
  <c r="V2421" i="1"/>
  <c r="U2421" i="1"/>
  <c r="T2421" i="1"/>
  <c r="S2421" i="1"/>
  <c r="R2421" i="1"/>
  <c r="Q2421" i="1"/>
  <c r="P2421" i="1"/>
  <c r="O2421" i="1"/>
  <c r="N2421" i="1"/>
  <c r="M2421" i="1"/>
  <c r="L2421" i="1"/>
  <c r="K2421" i="1"/>
  <c r="J2421" i="1"/>
  <c r="I2421" i="1"/>
  <c r="H2421" i="1"/>
  <c r="G2421" i="1"/>
  <c r="F2421" i="1"/>
  <c r="E2421" i="1"/>
  <c r="D2421" i="1"/>
  <c r="C2421" i="1"/>
  <c r="X2420" i="1"/>
  <c r="W2420" i="1"/>
  <c r="V2420" i="1"/>
  <c r="U2420" i="1"/>
  <c r="T2420" i="1"/>
  <c r="S2420" i="1"/>
  <c r="R2420" i="1"/>
  <c r="Q2420" i="1"/>
  <c r="P2420" i="1"/>
  <c r="O2420" i="1"/>
  <c r="N2420" i="1"/>
  <c r="M2420" i="1"/>
  <c r="L2420" i="1"/>
  <c r="K2420" i="1"/>
  <c r="J2420" i="1"/>
  <c r="I2420" i="1"/>
  <c r="H2420" i="1"/>
  <c r="G2420" i="1"/>
  <c r="F2420" i="1"/>
  <c r="E2420" i="1"/>
  <c r="D2420" i="1"/>
  <c r="C2420" i="1"/>
  <c r="X2419" i="1"/>
  <c r="W2419" i="1"/>
  <c r="V2419" i="1"/>
  <c r="U2419" i="1"/>
  <c r="T2419" i="1"/>
  <c r="S2419" i="1"/>
  <c r="R2419" i="1"/>
  <c r="Q2419" i="1"/>
  <c r="P2419" i="1"/>
  <c r="O2419" i="1"/>
  <c r="N2419" i="1"/>
  <c r="M2419" i="1"/>
  <c r="L2419" i="1"/>
  <c r="K2419" i="1"/>
  <c r="J2419" i="1"/>
  <c r="I2419" i="1"/>
  <c r="H2419" i="1"/>
  <c r="G2419" i="1"/>
  <c r="F2419" i="1"/>
  <c r="E2419" i="1"/>
  <c r="D2419" i="1"/>
  <c r="C2419" i="1"/>
  <c r="X2418" i="1"/>
  <c r="W2418" i="1"/>
  <c r="V2418" i="1"/>
  <c r="U2418" i="1"/>
  <c r="T2418" i="1"/>
  <c r="S2418" i="1"/>
  <c r="R2418" i="1"/>
  <c r="Q2418" i="1"/>
  <c r="P2418" i="1"/>
  <c r="O2418" i="1"/>
  <c r="N2418" i="1"/>
  <c r="M2418" i="1"/>
  <c r="L2418" i="1"/>
  <c r="K2418" i="1"/>
  <c r="J2418" i="1"/>
  <c r="I2418" i="1"/>
  <c r="H2418" i="1"/>
  <c r="G2418" i="1"/>
  <c r="F2418" i="1"/>
  <c r="E2418" i="1"/>
  <c r="D2418" i="1"/>
  <c r="C2418" i="1"/>
  <c r="X2417" i="1"/>
  <c r="W2417" i="1"/>
  <c r="V2417" i="1"/>
  <c r="U2417" i="1"/>
  <c r="T2417" i="1"/>
  <c r="S2417" i="1"/>
  <c r="R2417" i="1"/>
  <c r="Q2417" i="1"/>
  <c r="P2417" i="1"/>
  <c r="O2417" i="1"/>
  <c r="N2417" i="1"/>
  <c r="M2417" i="1"/>
  <c r="L2417" i="1"/>
  <c r="K2417" i="1"/>
  <c r="J2417" i="1"/>
  <c r="I2417" i="1"/>
  <c r="H2417" i="1"/>
  <c r="G2417" i="1"/>
  <c r="F2417" i="1"/>
  <c r="E2417" i="1"/>
  <c r="D2417" i="1"/>
  <c r="C2417" i="1"/>
  <c r="X2416" i="1"/>
  <c r="W2416" i="1"/>
  <c r="V2416" i="1"/>
  <c r="U2416" i="1"/>
  <c r="T2416" i="1"/>
  <c r="S2416" i="1"/>
  <c r="R2416" i="1"/>
  <c r="Q2416" i="1"/>
  <c r="P2416" i="1"/>
  <c r="O2416" i="1"/>
  <c r="N2416" i="1"/>
  <c r="M2416" i="1"/>
  <c r="L2416" i="1"/>
  <c r="K2416" i="1"/>
  <c r="J2416" i="1"/>
  <c r="I2416" i="1"/>
  <c r="H2416" i="1"/>
  <c r="G2416" i="1"/>
  <c r="F2416" i="1"/>
  <c r="E2416" i="1"/>
  <c r="D2416" i="1"/>
  <c r="C2416" i="1"/>
  <c r="X2415" i="1"/>
  <c r="W2415" i="1"/>
  <c r="V2415" i="1"/>
  <c r="U2415" i="1"/>
  <c r="T2415" i="1"/>
  <c r="S2415" i="1"/>
  <c r="R2415" i="1"/>
  <c r="Q2415" i="1"/>
  <c r="P2415" i="1"/>
  <c r="O2415" i="1"/>
  <c r="N2415" i="1"/>
  <c r="M2415" i="1"/>
  <c r="L2415" i="1"/>
  <c r="K2415" i="1"/>
  <c r="J2415" i="1"/>
  <c r="I2415" i="1"/>
  <c r="H2415" i="1"/>
  <c r="G2415" i="1"/>
  <c r="F2415" i="1"/>
  <c r="E2415" i="1"/>
  <c r="D2415" i="1"/>
  <c r="C2415" i="1"/>
  <c r="X2414" i="1"/>
  <c r="W2414" i="1"/>
  <c r="V2414" i="1"/>
  <c r="U2414" i="1"/>
  <c r="T2414" i="1"/>
  <c r="S2414" i="1"/>
  <c r="R2414" i="1"/>
  <c r="Q2414" i="1"/>
  <c r="P2414" i="1"/>
  <c r="O2414" i="1"/>
  <c r="N2414" i="1"/>
  <c r="M2414" i="1"/>
  <c r="L2414" i="1"/>
  <c r="K2414" i="1"/>
  <c r="J2414" i="1"/>
  <c r="I2414" i="1"/>
  <c r="H2414" i="1"/>
  <c r="G2414" i="1"/>
  <c r="F2414" i="1"/>
  <c r="E2414" i="1"/>
  <c r="D2414" i="1"/>
  <c r="C2414" i="1"/>
  <c r="X2413" i="1"/>
  <c r="W2413" i="1"/>
  <c r="V2413" i="1"/>
  <c r="U2413" i="1"/>
  <c r="T2413" i="1"/>
  <c r="S2413" i="1"/>
  <c r="R2413" i="1"/>
  <c r="Q2413" i="1"/>
  <c r="P2413" i="1"/>
  <c r="O2413" i="1"/>
  <c r="N2413" i="1"/>
  <c r="M2413" i="1"/>
  <c r="L2413" i="1"/>
  <c r="K2413" i="1"/>
  <c r="J2413" i="1"/>
  <c r="I2413" i="1"/>
  <c r="H2413" i="1"/>
  <c r="G2413" i="1"/>
  <c r="F2413" i="1"/>
  <c r="E2413" i="1"/>
  <c r="D2413" i="1"/>
  <c r="C2413" i="1"/>
  <c r="X2412" i="1"/>
  <c r="W2412" i="1"/>
  <c r="V2412" i="1"/>
  <c r="U2412" i="1"/>
  <c r="T2412" i="1"/>
  <c r="S2412" i="1"/>
  <c r="R2412" i="1"/>
  <c r="Q2412" i="1"/>
  <c r="P2412" i="1"/>
  <c r="O2412" i="1"/>
  <c r="N2412" i="1"/>
  <c r="M2412" i="1"/>
  <c r="L2412" i="1"/>
  <c r="K2412" i="1"/>
  <c r="J2412" i="1"/>
  <c r="I2412" i="1"/>
  <c r="H2412" i="1"/>
  <c r="G2412" i="1"/>
  <c r="F2412" i="1"/>
  <c r="E2412" i="1"/>
  <c r="D2412" i="1"/>
  <c r="C2412" i="1"/>
  <c r="X2411" i="1"/>
  <c r="W2411" i="1"/>
  <c r="V2411" i="1"/>
  <c r="U2411" i="1"/>
  <c r="T2411" i="1"/>
  <c r="S2411" i="1"/>
  <c r="R2411" i="1"/>
  <c r="Q2411" i="1"/>
  <c r="P2411" i="1"/>
  <c r="O2411" i="1"/>
  <c r="N2411" i="1"/>
  <c r="M2411" i="1"/>
  <c r="L2411" i="1"/>
  <c r="K2411" i="1"/>
  <c r="J2411" i="1"/>
  <c r="I2411" i="1"/>
  <c r="H2411" i="1"/>
  <c r="G2411" i="1"/>
  <c r="F2411" i="1"/>
  <c r="E2411" i="1"/>
  <c r="D2411" i="1"/>
  <c r="C2411" i="1"/>
  <c r="X2410" i="1"/>
  <c r="W2410" i="1"/>
  <c r="V2410" i="1"/>
  <c r="U2410" i="1"/>
  <c r="T2410" i="1"/>
  <c r="S2410" i="1"/>
  <c r="R2410" i="1"/>
  <c r="Q2410" i="1"/>
  <c r="P2410" i="1"/>
  <c r="O2410" i="1"/>
  <c r="N2410" i="1"/>
  <c r="M2410" i="1"/>
  <c r="L2410" i="1"/>
  <c r="K2410" i="1"/>
  <c r="J2410" i="1"/>
  <c r="I2410" i="1"/>
  <c r="H2410" i="1"/>
  <c r="G2410" i="1"/>
  <c r="F2410" i="1"/>
  <c r="E2410" i="1"/>
  <c r="D2410" i="1"/>
  <c r="C2410" i="1"/>
  <c r="X2409" i="1"/>
  <c r="W2409" i="1"/>
  <c r="V2409" i="1"/>
  <c r="U2409" i="1"/>
  <c r="T2409" i="1"/>
  <c r="S2409" i="1"/>
  <c r="R2409" i="1"/>
  <c r="Q2409" i="1"/>
  <c r="P2409" i="1"/>
  <c r="O2409" i="1"/>
  <c r="N2409" i="1"/>
  <c r="M2409" i="1"/>
  <c r="L2409" i="1"/>
  <c r="K2409" i="1"/>
  <c r="J2409" i="1"/>
  <c r="I2409" i="1"/>
  <c r="H2409" i="1"/>
  <c r="G2409" i="1"/>
  <c r="F2409" i="1"/>
  <c r="E2409" i="1"/>
  <c r="D2409" i="1"/>
  <c r="C2409" i="1"/>
  <c r="X2408" i="1"/>
  <c r="W2408" i="1"/>
  <c r="V2408" i="1"/>
  <c r="U2408" i="1"/>
  <c r="T2408" i="1"/>
  <c r="S2408" i="1"/>
  <c r="R2408" i="1"/>
  <c r="Q2408" i="1"/>
  <c r="P2408" i="1"/>
  <c r="O2408" i="1"/>
  <c r="N2408" i="1"/>
  <c r="M2408" i="1"/>
  <c r="L2408" i="1"/>
  <c r="K2408" i="1"/>
  <c r="J2408" i="1"/>
  <c r="I2408" i="1"/>
  <c r="H2408" i="1"/>
  <c r="G2408" i="1"/>
  <c r="F2408" i="1"/>
  <c r="E2408" i="1"/>
  <c r="D2408" i="1"/>
  <c r="C2408" i="1"/>
  <c r="X2407" i="1"/>
  <c r="W2407" i="1"/>
  <c r="V2407" i="1"/>
  <c r="U2407" i="1"/>
  <c r="T2407" i="1"/>
  <c r="S2407" i="1"/>
  <c r="R2407" i="1"/>
  <c r="Q2407" i="1"/>
  <c r="P2407" i="1"/>
  <c r="O2407" i="1"/>
  <c r="N2407" i="1"/>
  <c r="M2407" i="1"/>
  <c r="L2407" i="1"/>
  <c r="K2407" i="1"/>
  <c r="J2407" i="1"/>
  <c r="I2407" i="1"/>
  <c r="H2407" i="1"/>
  <c r="G2407" i="1"/>
  <c r="F2407" i="1"/>
  <c r="E2407" i="1"/>
  <c r="D2407" i="1"/>
  <c r="C2407" i="1"/>
  <c r="X2406" i="1"/>
  <c r="W2406" i="1"/>
  <c r="V2406" i="1"/>
  <c r="U2406" i="1"/>
  <c r="T2406" i="1"/>
  <c r="S2406" i="1"/>
  <c r="R2406" i="1"/>
  <c r="Q2406" i="1"/>
  <c r="P2406" i="1"/>
  <c r="O2406" i="1"/>
  <c r="N2406" i="1"/>
  <c r="M2406" i="1"/>
  <c r="L2406" i="1"/>
  <c r="K2406" i="1"/>
  <c r="J2406" i="1"/>
  <c r="I2406" i="1"/>
  <c r="H2406" i="1"/>
  <c r="G2406" i="1"/>
  <c r="F2406" i="1"/>
  <c r="E2406" i="1"/>
  <c r="D2406" i="1"/>
  <c r="C2406" i="1"/>
  <c r="X2405" i="1"/>
  <c r="W2405" i="1"/>
  <c r="V2405" i="1"/>
  <c r="U2405" i="1"/>
  <c r="T2405" i="1"/>
  <c r="S2405" i="1"/>
  <c r="R2405" i="1"/>
  <c r="Q2405" i="1"/>
  <c r="P2405" i="1"/>
  <c r="O2405" i="1"/>
  <c r="N2405" i="1"/>
  <c r="M2405" i="1"/>
  <c r="L2405" i="1"/>
  <c r="K2405" i="1"/>
  <c r="J2405" i="1"/>
  <c r="I2405" i="1"/>
  <c r="H2405" i="1"/>
  <c r="G2405" i="1"/>
  <c r="F2405" i="1"/>
  <c r="E2405" i="1"/>
  <c r="D2405" i="1"/>
  <c r="C2405" i="1"/>
  <c r="X2404" i="1"/>
  <c r="W2404" i="1"/>
  <c r="V2404" i="1"/>
  <c r="U2404" i="1"/>
  <c r="T2404" i="1"/>
  <c r="S2404" i="1"/>
  <c r="R2404" i="1"/>
  <c r="Q2404" i="1"/>
  <c r="P2404" i="1"/>
  <c r="O2404" i="1"/>
  <c r="N2404" i="1"/>
  <c r="M2404" i="1"/>
  <c r="L2404" i="1"/>
  <c r="K2404" i="1"/>
  <c r="J2404" i="1"/>
  <c r="I2404" i="1"/>
  <c r="H2404" i="1"/>
  <c r="G2404" i="1"/>
  <c r="F2404" i="1"/>
  <c r="E2404" i="1"/>
  <c r="D2404" i="1"/>
  <c r="C2404" i="1"/>
  <c r="X2403" i="1"/>
  <c r="W2403" i="1"/>
  <c r="V2403" i="1"/>
  <c r="U2403" i="1"/>
  <c r="T2403" i="1"/>
  <c r="S2403" i="1"/>
  <c r="R2403" i="1"/>
  <c r="Q2403" i="1"/>
  <c r="P2403" i="1"/>
  <c r="O2403" i="1"/>
  <c r="N2403" i="1"/>
  <c r="M2403" i="1"/>
  <c r="L2403" i="1"/>
  <c r="K2403" i="1"/>
  <c r="J2403" i="1"/>
  <c r="I2403" i="1"/>
  <c r="H2403" i="1"/>
  <c r="G2403" i="1"/>
  <c r="F2403" i="1"/>
  <c r="E2403" i="1"/>
  <c r="D2403" i="1"/>
  <c r="C2403" i="1"/>
  <c r="X2402" i="1"/>
  <c r="W2402" i="1"/>
  <c r="V2402" i="1"/>
  <c r="U2402" i="1"/>
  <c r="T2402" i="1"/>
  <c r="S2402" i="1"/>
  <c r="R2402" i="1"/>
  <c r="Q2402" i="1"/>
  <c r="P2402" i="1"/>
  <c r="O2402" i="1"/>
  <c r="N2402" i="1"/>
  <c r="M2402" i="1"/>
  <c r="L2402" i="1"/>
  <c r="K2402" i="1"/>
  <c r="J2402" i="1"/>
  <c r="I2402" i="1"/>
  <c r="H2402" i="1"/>
  <c r="G2402" i="1"/>
  <c r="F2402" i="1"/>
  <c r="E2402" i="1"/>
  <c r="D2402" i="1"/>
  <c r="C2402" i="1"/>
  <c r="X2401" i="1"/>
  <c r="W2401" i="1"/>
  <c r="V2401" i="1"/>
  <c r="U2401" i="1"/>
  <c r="T2401" i="1"/>
  <c r="S2401" i="1"/>
  <c r="R2401" i="1"/>
  <c r="Q2401" i="1"/>
  <c r="P2401" i="1"/>
  <c r="O2401" i="1"/>
  <c r="N2401" i="1"/>
  <c r="M2401" i="1"/>
  <c r="L2401" i="1"/>
  <c r="K2401" i="1"/>
  <c r="J2401" i="1"/>
  <c r="I2401" i="1"/>
  <c r="H2401" i="1"/>
  <c r="G2401" i="1"/>
  <c r="F2401" i="1"/>
  <c r="E2401" i="1"/>
  <c r="D2401" i="1"/>
  <c r="C2401" i="1"/>
  <c r="X2400" i="1"/>
  <c r="W2400" i="1"/>
  <c r="V2400" i="1"/>
  <c r="U2400" i="1"/>
  <c r="T2400" i="1"/>
  <c r="S2400" i="1"/>
  <c r="R2400" i="1"/>
  <c r="Q2400" i="1"/>
  <c r="P2400" i="1"/>
  <c r="O2400" i="1"/>
  <c r="N2400" i="1"/>
  <c r="M2400" i="1"/>
  <c r="L2400" i="1"/>
  <c r="K2400" i="1"/>
  <c r="J2400" i="1"/>
  <c r="I2400" i="1"/>
  <c r="H2400" i="1"/>
  <c r="G2400" i="1"/>
  <c r="F2400" i="1"/>
  <c r="E2400" i="1"/>
  <c r="D2400" i="1"/>
  <c r="C2400" i="1"/>
  <c r="X2399" i="1"/>
  <c r="W2399" i="1"/>
  <c r="V2399" i="1"/>
  <c r="U2399" i="1"/>
  <c r="T2399" i="1"/>
  <c r="S2399" i="1"/>
  <c r="R2399" i="1"/>
  <c r="Q2399" i="1"/>
  <c r="P2399" i="1"/>
  <c r="O2399" i="1"/>
  <c r="N2399" i="1"/>
  <c r="M2399" i="1"/>
  <c r="L2399" i="1"/>
  <c r="K2399" i="1"/>
  <c r="J2399" i="1"/>
  <c r="I2399" i="1"/>
  <c r="H2399" i="1"/>
  <c r="G2399" i="1"/>
  <c r="F2399" i="1"/>
  <c r="E2399" i="1"/>
  <c r="D2399" i="1"/>
  <c r="C2399" i="1"/>
  <c r="X2398" i="1"/>
  <c r="W2398" i="1"/>
  <c r="V2398" i="1"/>
  <c r="U2398" i="1"/>
  <c r="T2398" i="1"/>
  <c r="S2398" i="1"/>
  <c r="R2398" i="1"/>
  <c r="Q2398" i="1"/>
  <c r="P2398" i="1"/>
  <c r="O2398" i="1"/>
  <c r="N2398" i="1"/>
  <c r="M2398" i="1"/>
  <c r="L2398" i="1"/>
  <c r="K2398" i="1"/>
  <c r="J2398" i="1"/>
  <c r="I2398" i="1"/>
  <c r="H2398" i="1"/>
  <c r="G2398" i="1"/>
  <c r="F2398" i="1"/>
  <c r="E2398" i="1"/>
  <c r="D2398" i="1"/>
  <c r="C2398" i="1"/>
  <c r="X2397" i="1"/>
  <c r="W2397" i="1"/>
  <c r="V2397" i="1"/>
  <c r="U2397" i="1"/>
  <c r="T2397" i="1"/>
  <c r="S2397" i="1"/>
  <c r="R2397" i="1"/>
  <c r="Q2397" i="1"/>
  <c r="P2397" i="1"/>
  <c r="O2397" i="1"/>
  <c r="N2397" i="1"/>
  <c r="M2397" i="1"/>
  <c r="L2397" i="1"/>
  <c r="K2397" i="1"/>
  <c r="J2397" i="1"/>
  <c r="I2397" i="1"/>
  <c r="H2397" i="1"/>
  <c r="G2397" i="1"/>
  <c r="F2397" i="1"/>
  <c r="E2397" i="1"/>
  <c r="D2397" i="1"/>
  <c r="C2397" i="1"/>
  <c r="X2396" i="1"/>
  <c r="W2396" i="1"/>
  <c r="V2396" i="1"/>
  <c r="U2396" i="1"/>
  <c r="T2396" i="1"/>
  <c r="S2396" i="1"/>
  <c r="R2396" i="1"/>
  <c r="Q2396" i="1"/>
  <c r="P2396" i="1"/>
  <c r="O2396" i="1"/>
  <c r="N2396" i="1"/>
  <c r="M2396" i="1"/>
  <c r="L2396" i="1"/>
  <c r="K2396" i="1"/>
  <c r="J2396" i="1"/>
  <c r="I2396" i="1"/>
  <c r="H2396" i="1"/>
  <c r="G2396" i="1"/>
  <c r="F2396" i="1"/>
  <c r="E2396" i="1"/>
  <c r="D2396" i="1"/>
  <c r="C2396" i="1"/>
  <c r="X2395" i="1"/>
  <c r="W2395" i="1"/>
  <c r="V2395" i="1"/>
  <c r="U2395" i="1"/>
  <c r="T2395" i="1"/>
  <c r="S2395" i="1"/>
  <c r="R2395" i="1"/>
  <c r="Q2395" i="1"/>
  <c r="P2395" i="1"/>
  <c r="O2395" i="1"/>
  <c r="N2395" i="1"/>
  <c r="M2395" i="1"/>
  <c r="L2395" i="1"/>
  <c r="K2395" i="1"/>
  <c r="J2395" i="1"/>
  <c r="I2395" i="1"/>
  <c r="H2395" i="1"/>
  <c r="G2395" i="1"/>
  <c r="F2395" i="1"/>
  <c r="E2395" i="1"/>
  <c r="D2395" i="1"/>
  <c r="C2395" i="1"/>
  <c r="X2394" i="1"/>
  <c r="W2394" i="1"/>
  <c r="V2394" i="1"/>
  <c r="U2394" i="1"/>
  <c r="T2394" i="1"/>
  <c r="S2394" i="1"/>
  <c r="R2394" i="1"/>
  <c r="Q2394" i="1"/>
  <c r="P2394" i="1"/>
  <c r="O2394" i="1"/>
  <c r="N2394" i="1"/>
  <c r="M2394" i="1"/>
  <c r="L2394" i="1"/>
  <c r="K2394" i="1"/>
  <c r="J2394" i="1"/>
  <c r="I2394" i="1"/>
  <c r="H2394" i="1"/>
  <c r="G2394" i="1"/>
  <c r="F2394" i="1"/>
  <c r="E2394" i="1"/>
  <c r="D2394" i="1"/>
  <c r="C2394" i="1"/>
  <c r="X2393" i="1"/>
  <c r="W2393" i="1"/>
  <c r="V2393" i="1"/>
  <c r="U2393" i="1"/>
  <c r="T2393" i="1"/>
  <c r="S2393" i="1"/>
  <c r="R2393" i="1"/>
  <c r="Q2393" i="1"/>
  <c r="P2393" i="1"/>
  <c r="O2393" i="1"/>
  <c r="N2393" i="1"/>
  <c r="M2393" i="1"/>
  <c r="L2393" i="1"/>
  <c r="K2393" i="1"/>
  <c r="J2393" i="1"/>
  <c r="I2393" i="1"/>
  <c r="H2393" i="1"/>
  <c r="G2393" i="1"/>
  <c r="F2393" i="1"/>
  <c r="E2393" i="1"/>
  <c r="D2393" i="1"/>
  <c r="C2393" i="1"/>
  <c r="X2392" i="1"/>
  <c r="W2392" i="1"/>
  <c r="V2392" i="1"/>
  <c r="U2392" i="1"/>
  <c r="T2392" i="1"/>
  <c r="S2392" i="1"/>
  <c r="R2392" i="1"/>
  <c r="Q2392" i="1"/>
  <c r="P2392" i="1"/>
  <c r="O2392" i="1"/>
  <c r="N2392" i="1"/>
  <c r="M2392" i="1"/>
  <c r="L2392" i="1"/>
  <c r="K2392" i="1"/>
  <c r="J2392" i="1"/>
  <c r="I2392" i="1"/>
  <c r="H2392" i="1"/>
  <c r="G2392" i="1"/>
  <c r="F2392" i="1"/>
  <c r="E2392" i="1"/>
  <c r="D2392" i="1"/>
  <c r="C2392" i="1"/>
  <c r="X2391" i="1"/>
  <c r="W2391" i="1"/>
  <c r="V2391" i="1"/>
  <c r="U2391" i="1"/>
  <c r="T2391" i="1"/>
  <c r="S2391" i="1"/>
  <c r="R2391" i="1"/>
  <c r="Q2391" i="1"/>
  <c r="P2391" i="1"/>
  <c r="O2391" i="1"/>
  <c r="N2391" i="1"/>
  <c r="M2391" i="1"/>
  <c r="L2391" i="1"/>
  <c r="K2391" i="1"/>
  <c r="J2391" i="1"/>
  <c r="I2391" i="1"/>
  <c r="H2391" i="1"/>
  <c r="G2391" i="1"/>
  <c r="F2391" i="1"/>
  <c r="E2391" i="1"/>
  <c r="D2391" i="1"/>
  <c r="C2391" i="1"/>
  <c r="X2390" i="1"/>
  <c r="W2390" i="1"/>
  <c r="V2390" i="1"/>
  <c r="U2390" i="1"/>
  <c r="T2390" i="1"/>
  <c r="S2390" i="1"/>
  <c r="R2390" i="1"/>
  <c r="Q2390" i="1"/>
  <c r="P2390" i="1"/>
  <c r="O2390" i="1"/>
  <c r="N2390" i="1"/>
  <c r="M2390" i="1"/>
  <c r="L2390" i="1"/>
  <c r="K2390" i="1"/>
  <c r="J2390" i="1"/>
  <c r="I2390" i="1"/>
  <c r="H2390" i="1"/>
  <c r="G2390" i="1"/>
  <c r="F2390" i="1"/>
  <c r="E2390" i="1"/>
  <c r="D2390" i="1"/>
  <c r="C2390" i="1"/>
  <c r="X2389" i="1"/>
  <c r="W2389" i="1"/>
  <c r="V2389" i="1"/>
  <c r="U2389" i="1"/>
  <c r="T2389" i="1"/>
  <c r="S2389" i="1"/>
  <c r="R2389" i="1"/>
  <c r="Q2389" i="1"/>
  <c r="P2389" i="1"/>
  <c r="O2389" i="1"/>
  <c r="N2389" i="1"/>
  <c r="M2389" i="1"/>
  <c r="L2389" i="1"/>
  <c r="K2389" i="1"/>
  <c r="J2389" i="1"/>
  <c r="I2389" i="1"/>
  <c r="H2389" i="1"/>
  <c r="G2389" i="1"/>
  <c r="F2389" i="1"/>
  <c r="E2389" i="1"/>
  <c r="D2389" i="1"/>
  <c r="C2389" i="1"/>
  <c r="X2388" i="1"/>
  <c r="W2388" i="1"/>
  <c r="V2388" i="1"/>
  <c r="U2388" i="1"/>
  <c r="T2388" i="1"/>
  <c r="S2388" i="1"/>
  <c r="R2388" i="1"/>
  <c r="Q2388" i="1"/>
  <c r="P2388" i="1"/>
  <c r="O2388" i="1"/>
  <c r="N2388" i="1"/>
  <c r="M2388" i="1"/>
  <c r="L2388" i="1"/>
  <c r="K2388" i="1"/>
  <c r="J2388" i="1"/>
  <c r="I2388" i="1"/>
  <c r="H2388" i="1"/>
  <c r="G2388" i="1"/>
  <c r="F2388" i="1"/>
  <c r="E2388" i="1"/>
  <c r="D2388" i="1"/>
  <c r="C2388" i="1"/>
  <c r="X2387" i="1"/>
  <c r="W2387" i="1"/>
  <c r="V2387" i="1"/>
  <c r="U2387" i="1"/>
  <c r="T2387" i="1"/>
  <c r="S2387" i="1"/>
  <c r="R2387" i="1"/>
  <c r="Q2387" i="1"/>
  <c r="P2387" i="1"/>
  <c r="O2387" i="1"/>
  <c r="N2387" i="1"/>
  <c r="M2387" i="1"/>
  <c r="L2387" i="1"/>
  <c r="K2387" i="1"/>
  <c r="J2387" i="1"/>
  <c r="I2387" i="1"/>
  <c r="H2387" i="1"/>
  <c r="G2387" i="1"/>
  <c r="F2387" i="1"/>
  <c r="E2387" i="1"/>
  <c r="D2387" i="1"/>
  <c r="C2387" i="1"/>
  <c r="X2386" i="1"/>
  <c r="W2386" i="1"/>
  <c r="V2386" i="1"/>
  <c r="U2386" i="1"/>
  <c r="T2386" i="1"/>
  <c r="S2386" i="1"/>
  <c r="R2386" i="1"/>
  <c r="Q2386" i="1"/>
  <c r="P2386" i="1"/>
  <c r="O2386" i="1"/>
  <c r="N2386" i="1"/>
  <c r="M2386" i="1"/>
  <c r="L2386" i="1"/>
  <c r="K2386" i="1"/>
  <c r="J2386" i="1"/>
  <c r="I2386" i="1"/>
  <c r="H2386" i="1"/>
  <c r="G2386" i="1"/>
  <c r="F2386" i="1"/>
  <c r="E2386" i="1"/>
  <c r="D2386" i="1"/>
  <c r="C2386" i="1"/>
  <c r="X2385" i="1"/>
  <c r="W2385" i="1"/>
  <c r="V2385" i="1"/>
  <c r="U2385" i="1"/>
  <c r="T2385" i="1"/>
  <c r="S2385" i="1"/>
  <c r="R2385" i="1"/>
  <c r="Q2385" i="1"/>
  <c r="P2385" i="1"/>
  <c r="O2385" i="1"/>
  <c r="N2385" i="1"/>
  <c r="M2385" i="1"/>
  <c r="L2385" i="1"/>
  <c r="K2385" i="1"/>
  <c r="J2385" i="1"/>
  <c r="I2385" i="1"/>
  <c r="H2385" i="1"/>
  <c r="G2385" i="1"/>
  <c r="F2385" i="1"/>
  <c r="E2385" i="1"/>
  <c r="D2385" i="1"/>
  <c r="C2385" i="1"/>
  <c r="X2384" i="1"/>
  <c r="W2384" i="1"/>
  <c r="V2384" i="1"/>
  <c r="U2384" i="1"/>
  <c r="T2384" i="1"/>
  <c r="S2384" i="1"/>
  <c r="R2384" i="1"/>
  <c r="Q2384" i="1"/>
  <c r="P2384" i="1"/>
  <c r="O2384" i="1"/>
  <c r="N2384" i="1"/>
  <c r="M2384" i="1"/>
  <c r="L2384" i="1"/>
  <c r="K2384" i="1"/>
  <c r="J2384" i="1"/>
  <c r="I2384" i="1"/>
  <c r="H2384" i="1"/>
  <c r="G2384" i="1"/>
  <c r="F2384" i="1"/>
  <c r="E2384" i="1"/>
  <c r="D2384" i="1"/>
  <c r="C2384" i="1"/>
  <c r="X2383" i="1"/>
  <c r="W2383" i="1"/>
  <c r="V2383" i="1"/>
  <c r="U2383" i="1"/>
  <c r="T2383" i="1"/>
  <c r="S2383" i="1"/>
  <c r="R2383" i="1"/>
  <c r="Q2383" i="1"/>
  <c r="P2383" i="1"/>
  <c r="O2383" i="1"/>
  <c r="N2383" i="1"/>
  <c r="M2383" i="1"/>
  <c r="L2383" i="1"/>
  <c r="K2383" i="1"/>
  <c r="J2383" i="1"/>
  <c r="I2383" i="1"/>
  <c r="H2383" i="1"/>
  <c r="G2383" i="1"/>
  <c r="F2383" i="1"/>
  <c r="E2383" i="1"/>
  <c r="D2383" i="1"/>
  <c r="C2383" i="1"/>
  <c r="X2382" i="1"/>
  <c r="W2382" i="1"/>
  <c r="V2382" i="1"/>
  <c r="U2382" i="1"/>
  <c r="T2382" i="1"/>
  <c r="S2382" i="1"/>
  <c r="R2382" i="1"/>
  <c r="Q2382" i="1"/>
  <c r="P2382" i="1"/>
  <c r="O2382" i="1"/>
  <c r="N2382" i="1"/>
  <c r="M2382" i="1"/>
  <c r="L2382" i="1"/>
  <c r="K2382" i="1"/>
  <c r="J2382" i="1"/>
  <c r="I2382" i="1"/>
  <c r="H2382" i="1"/>
  <c r="G2382" i="1"/>
  <c r="F2382" i="1"/>
  <c r="E2382" i="1"/>
  <c r="D2382" i="1"/>
  <c r="C2382" i="1"/>
  <c r="X2381" i="1"/>
  <c r="W2381" i="1"/>
  <c r="V2381" i="1"/>
  <c r="U2381" i="1"/>
  <c r="T2381" i="1"/>
  <c r="S2381" i="1"/>
  <c r="R2381" i="1"/>
  <c r="Q2381" i="1"/>
  <c r="P2381" i="1"/>
  <c r="O2381" i="1"/>
  <c r="N2381" i="1"/>
  <c r="M2381" i="1"/>
  <c r="L2381" i="1"/>
  <c r="K2381" i="1"/>
  <c r="J2381" i="1"/>
  <c r="I2381" i="1"/>
  <c r="H2381" i="1"/>
  <c r="G2381" i="1"/>
  <c r="F2381" i="1"/>
  <c r="E2381" i="1"/>
  <c r="D2381" i="1"/>
  <c r="C2381" i="1"/>
  <c r="X2380" i="1"/>
  <c r="W2380" i="1"/>
  <c r="V2380" i="1"/>
  <c r="U2380" i="1"/>
  <c r="T2380" i="1"/>
  <c r="S2380" i="1"/>
  <c r="R2380" i="1"/>
  <c r="Q2380" i="1"/>
  <c r="P2380" i="1"/>
  <c r="O2380" i="1"/>
  <c r="N2380" i="1"/>
  <c r="M2380" i="1"/>
  <c r="L2380" i="1"/>
  <c r="K2380" i="1"/>
  <c r="J2380" i="1"/>
  <c r="I2380" i="1"/>
  <c r="H2380" i="1"/>
  <c r="G2380" i="1"/>
  <c r="F2380" i="1"/>
  <c r="E2380" i="1"/>
  <c r="D2380" i="1"/>
  <c r="C2380" i="1"/>
  <c r="X2379" i="1"/>
  <c r="W2379" i="1"/>
  <c r="V2379" i="1"/>
  <c r="U2379" i="1"/>
  <c r="T2379" i="1"/>
  <c r="S2379" i="1"/>
  <c r="R2379" i="1"/>
  <c r="Q2379" i="1"/>
  <c r="P2379" i="1"/>
  <c r="O2379" i="1"/>
  <c r="N2379" i="1"/>
  <c r="M2379" i="1"/>
  <c r="L2379" i="1"/>
  <c r="K2379" i="1"/>
  <c r="J2379" i="1"/>
  <c r="I2379" i="1"/>
  <c r="H2379" i="1"/>
  <c r="G2379" i="1"/>
  <c r="F2379" i="1"/>
  <c r="E2379" i="1"/>
  <c r="D2379" i="1"/>
  <c r="C2379" i="1"/>
  <c r="X2378" i="1"/>
  <c r="W2378" i="1"/>
  <c r="V2378" i="1"/>
  <c r="U2378" i="1"/>
  <c r="T2378" i="1"/>
  <c r="S2378" i="1"/>
  <c r="R2378" i="1"/>
  <c r="Q2378" i="1"/>
  <c r="P2378" i="1"/>
  <c r="O2378" i="1"/>
  <c r="N2378" i="1"/>
  <c r="M2378" i="1"/>
  <c r="L2378" i="1"/>
  <c r="K2378" i="1"/>
  <c r="J2378" i="1"/>
  <c r="I2378" i="1"/>
  <c r="H2378" i="1"/>
  <c r="G2378" i="1"/>
  <c r="F2378" i="1"/>
  <c r="E2378" i="1"/>
  <c r="D2378" i="1"/>
  <c r="C2378" i="1"/>
  <c r="X2377" i="1"/>
  <c r="W2377" i="1"/>
  <c r="V2377" i="1"/>
  <c r="U2377" i="1"/>
  <c r="T2377" i="1"/>
  <c r="S2377" i="1"/>
  <c r="R2377" i="1"/>
  <c r="Q2377" i="1"/>
  <c r="P2377" i="1"/>
  <c r="O2377" i="1"/>
  <c r="N2377" i="1"/>
  <c r="M2377" i="1"/>
  <c r="L2377" i="1"/>
  <c r="K2377" i="1"/>
  <c r="J2377" i="1"/>
  <c r="I2377" i="1"/>
  <c r="H2377" i="1"/>
  <c r="G2377" i="1"/>
  <c r="F2377" i="1"/>
  <c r="E2377" i="1"/>
  <c r="D2377" i="1"/>
  <c r="C2377" i="1"/>
  <c r="X2376" i="1"/>
  <c r="W2376" i="1"/>
  <c r="V2376" i="1"/>
  <c r="U2376" i="1"/>
  <c r="T2376" i="1"/>
  <c r="S2376" i="1"/>
  <c r="R2376" i="1"/>
  <c r="Q2376" i="1"/>
  <c r="P2376" i="1"/>
  <c r="O2376" i="1"/>
  <c r="N2376" i="1"/>
  <c r="M2376" i="1"/>
  <c r="L2376" i="1"/>
  <c r="K2376" i="1"/>
  <c r="J2376" i="1"/>
  <c r="I2376" i="1"/>
  <c r="H2376" i="1"/>
  <c r="G2376" i="1"/>
  <c r="F2376" i="1"/>
  <c r="E2376" i="1"/>
  <c r="D2376" i="1"/>
  <c r="C2376" i="1"/>
  <c r="X2375" i="1"/>
  <c r="W2375" i="1"/>
  <c r="V2375" i="1"/>
  <c r="U2375" i="1"/>
  <c r="T2375" i="1"/>
  <c r="S2375" i="1"/>
  <c r="R2375" i="1"/>
  <c r="Q2375" i="1"/>
  <c r="P2375" i="1"/>
  <c r="O2375" i="1"/>
  <c r="N2375" i="1"/>
  <c r="M2375" i="1"/>
  <c r="L2375" i="1"/>
  <c r="K2375" i="1"/>
  <c r="J2375" i="1"/>
  <c r="I2375" i="1"/>
  <c r="H2375" i="1"/>
  <c r="G2375" i="1"/>
  <c r="F2375" i="1"/>
  <c r="E2375" i="1"/>
  <c r="D2375" i="1"/>
  <c r="C2375" i="1"/>
  <c r="X2374" i="1"/>
  <c r="W2374" i="1"/>
  <c r="V2374" i="1"/>
  <c r="U2374" i="1"/>
  <c r="T2374" i="1"/>
  <c r="S2374" i="1"/>
  <c r="R2374" i="1"/>
  <c r="Q2374" i="1"/>
  <c r="P2374" i="1"/>
  <c r="O2374" i="1"/>
  <c r="N2374" i="1"/>
  <c r="M2374" i="1"/>
  <c r="L2374" i="1"/>
  <c r="K2374" i="1"/>
  <c r="J2374" i="1"/>
  <c r="I2374" i="1"/>
  <c r="H2374" i="1"/>
  <c r="G2374" i="1"/>
  <c r="F2374" i="1"/>
  <c r="E2374" i="1"/>
  <c r="D2374" i="1"/>
  <c r="C2374" i="1"/>
  <c r="X2373" i="1"/>
  <c r="W2373" i="1"/>
  <c r="V2373" i="1"/>
  <c r="U2373" i="1"/>
  <c r="T2373" i="1"/>
  <c r="S2373" i="1"/>
  <c r="R2373" i="1"/>
  <c r="Q2373" i="1"/>
  <c r="P2373" i="1"/>
  <c r="O2373" i="1"/>
  <c r="N2373" i="1"/>
  <c r="M2373" i="1"/>
  <c r="L2373" i="1"/>
  <c r="K2373" i="1"/>
  <c r="J2373" i="1"/>
  <c r="I2373" i="1"/>
  <c r="H2373" i="1"/>
  <c r="G2373" i="1"/>
  <c r="F2373" i="1"/>
  <c r="E2373" i="1"/>
  <c r="D2373" i="1"/>
  <c r="C2373" i="1"/>
  <c r="X2372" i="1"/>
  <c r="W2372" i="1"/>
  <c r="V2372" i="1"/>
  <c r="U2372" i="1"/>
  <c r="T2372" i="1"/>
  <c r="S2372" i="1"/>
  <c r="R2372" i="1"/>
  <c r="Q2372" i="1"/>
  <c r="P2372" i="1"/>
  <c r="O2372" i="1"/>
  <c r="N2372" i="1"/>
  <c r="M2372" i="1"/>
  <c r="L2372" i="1"/>
  <c r="K2372" i="1"/>
  <c r="J2372" i="1"/>
  <c r="I2372" i="1"/>
  <c r="H2372" i="1"/>
  <c r="G2372" i="1"/>
  <c r="F2372" i="1"/>
  <c r="E2372" i="1"/>
  <c r="D2372" i="1"/>
  <c r="C2372" i="1"/>
  <c r="X2371" i="1"/>
  <c r="W2371" i="1"/>
  <c r="V2371" i="1"/>
  <c r="U2371" i="1"/>
  <c r="T2371" i="1"/>
  <c r="S2371" i="1"/>
  <c r="R2371" i="1"/>
  <c r="Q2371" i="1"/>
  <c r="P2371" i="1"/>
  <c r="O2371" i="1"/>
  <c r="N2371" i="1"/>
  <c r="M2371" i="1"/>
  <c r="L2371" i="1"/>
  <c r="K2371" i="1"/>
  <c r="J2371" i="1"/>
  <c r="I2371" i="1"/>
  <c r="H2371" i="1"/>
  <c r="G2371" i="1"/>
  <c r="F2371" i="1"/>
  <c r="E2371" i="1"/>
  <c r="D2371" i="1"/>
  <c r="C2371" i="1"/>
  <c r="X2370" i="1"/>
  <c r="W2370" i="1"/>
  <c r="V2370" i="1"/>
  <c r="U2370" i="1"/>
  <c r="T2370" i="1"/>
  <c r="S2370" i="1"/>
  <c r="R2370" i="1"/>
  <c r="Q2370" i="1"/>
  <c r="P2370" i="1"/>
  <c r="O2370" i="1"/>
  <c r="N2370" i="1"/>
  <c r="M2370" i="1"/>
  <c r="L2370" i="1"/>
  <c r="K2370" i="1"/>
  <c r="J2370" i="1"/>
  <c r="I2370" i="1"/>
  <c r="H2370" i="1"/>
  <c r="G2370" i="1"/>
  <c r="F2370" i="1"/>
  <c r="E2370" i="1"/>
  <c r="D2370" i="1"/>
  <c r="C2370" i="1"/>
  <c r="X2369" i="1"/>
  <c r="W2369" i="1"/>
  <c r="V2369" i="1"/>
  <c r="U2369" i="1"/>
  <c r="T2369" i="1"/>
  <c r="S2369" i="1"/>
  <c r="R2369" i="1"/>
  <c r="Q2369" i="1"/>
  <c r="P2369" i="1"/>
  <c r="O2369" i="1"/>
  <c r="N2369" i="1"/>
  <c r="M2369" i="1"/>
  <c r="L2369" i="1"/>
  <c r="K2369" i="1"/>
  <c r="J2369" i="1"/>
  <c r="I2369" i="1"/>
  <c r="H2369" i="1"/>
  <c r="G2369" i="1"/>
  <c r="F2369" i="1"/>
  <c r="E2369" i="1"/>
  <c r="D2369" i="1"/>
  <c r="C2369" i="1"/>
  <c r="X2368" i="1"/>
  <c r="W2368" i="1"/>
  <c r="V2368" i="1"/>
  <c r="U2368" i="1"/>
  <c r="T2368" i="1"/>
  <c r="S2368" i="1"/>
  <c r="R2368" i="1"/>
  <c r="Q2368" i="1"/>
  <c r="P2368" i="1"/>
  <c r="O2368" i="1"/>
  <c r="N2368" i="1"/>
  <c r="M2368" i="1"/>
  <c r="L2368" i="1"/>
  <c r="K2368" i="1"/>
  <c r="J2368" i="1"/>
  <c r="I2368" i="1"/>
  <c r="H2368" i="1"/>
  <c r="G2368" i="1"/>
  <c r="F2368" i="1"/>
  <c r="E2368" i="1"/>
  <c r="D2368" i="1"/>
  <c r="C2368" i="1"/>
  <c r="X2367" i="1"/>
  <c r="W2367" i="1"/>
  <c r="V2367" i="1"/>
  <c r="U2367" i="1"/>
  <c r="T2367" i="1"/>
  <c r="S2367" i="1"/>
  <c r="R2367" i="1"/>
  <c r="Q2367" i="1"/>
  <c r="P2367" i="1"/>
  <c r="O2367" i="1"/>
  <c r="N2367" i="1"/>
  <c r="M2367" i="1"/>
  <c r="L2367" i="1"/>
  <c r="K2367" i="1"/>
  <c r="J2367" i="1"/>
  <c r="I2367" i="1"/>
  <c r="H2367" i="1"/>
  <c r="G2367" i="1"/>
  <c r="F2367" i="1"/>
  <c r="E2367" i="1"/>
  <c r="D2367" i="1"/>
  <c r="C2367" i="1"/>
  <c r="X2366" i="1"/>
  <c r="W2366" i="1"/>
  <c r="V2366" i="1"/>
  <c r="U2366" i="1"/>
  <c r="T2366" i="1"/>
  <c r="S2366" i="1"/>
  <c r="R2366" i="1"/>
  <c r="Q2366" i="1"/>
  <c r="P2366" i="1"/>
  <c r="O2366" i="1"/>
  <c r="N2366" i="1"/>
  <c r="M2366" i="1"/>
  <c r="L2366" i="1"/>
  <c r="K2366" i="1"/>
  <c r="J2366" i="1"/>
  <c r="I2366" i="1"/>
  <c r="H2366" i="1"/>
  <c r="G2366" i="1"/>
  <c r="F2366" i="1"/>
  <c r="E2366" i="1"/>
  <c r="D2366" i="1"/>
  <c r="C2366" i="1"/>
  <c r="X2365" i="1"/>
  <c r="W2365" i="1"/>
  <c r="V2365" i="1"/>
  <c r="U2365" i="1"/>
  <c r="T2365" i="1"/>
  <c r="S2365" i="1"/>
  <c r="R2365" i="1"/>
  <c r="Q2365" i="1"/>
  <c r="P2365" i="1"/>
  <c r="O2365" i="1"/>
  <c r="N2365" i="1"/>
  <c r="M2365" i="1"/>
  <c r="L2365" i="1"/>
  <c r="K2365" i="1"/>
  <c r="J2365" i="1"/>
  <c r="I2365" i="1"/>
  <c r="H2365" i="1"/>
  <c r="G2365" i="1"/>
  <c r="F2365" i="1"/>
  <c r="E2365" i="1"/>
  <c r="D2365" i="1"/>
  <c r="C2365" i="1"/>
  <c r="X2364" i="1"/>
  <c r="W2364" i="1"/>
  <c r="V2364" i="1"/>
  <c r="U2364" i="1"/>
  <c r="T2364" i="1"/>
  <c r="S2364" i="1"/>
  <c r="R2364" i="1"/>
  <c r="Q2364" i="1"/>
  <c r="P2364" i="1"/>
  <c r="O2364" i="1"/>
  <c r="N2364" i="1"/>
  <c r="M2364" i="1"/>
  <c r="L2364" i="1"/>
  <c r="K2364" i="1"/>
  <c r="J2364" i="1"/>
  <c r="I2364" i="1"/>
  <c r="H2364" i="1"/>
  <c r="G2364" i="1"/>
  <c r="F2364" i="1"/>
  <c r="E2364" i="1"/>
  <c r="D2364" i="1"/>
  <c r="C2364" i="1"/>
  <c r="X2363" i="1"/>
  <c r="W2363" i="1"/>
  <c r="V2363" i="1"/>
  <c r="U2363" i="1"/>
  <c r="T2363" i="1"/>
  <c r="S2363" i="1"/>
  <c r="R2363" i="1"/>
  <c r="Q2363" i="1"/>
  <c r="P2363" i="1"/>
  <c r="O2363" i="1"/>
  <c r="N2363" i="1"/>
  <c r="M2363" i="1"/>
  <c r="L2363" i="1"/>
  <c r="K2363" i="1"/>
  <c r="J2363" i="1"/>
  <c r="I2363" i="1"/>
  <c r="H2363" i="1"/>
  <c r="G2363" i="1"/>
  <c r="F2363" i="1"/>
  <c r="E2363" i="1"/>
  <c r="D2363" i="1"/>
  <c r="C2363" i="1"/>
  <c r="X2362" i="1"/>
  <c r="W2362" i="1"/>
  <c r="V2362" i="1"/>
  <c r="U2362" i="1"/>
  <c r="T2362" i="1"/>
  <c r="S2362" i="1"/>
  <c r="R2362" i="1"/>
  <c r="Q2362" i="1"/>
  <c r="P2362" i="1"/>
  <c r="O2362" i="1"/>
  <c r="N2362" i="1"/>
  <c r="M2362" i="1"/>
  <c r="L2362" i="1"/>
  <c r="K2362" i="1"/>
  <c r="J2362" i="1"/>
  <c r="I2362" i="1"/>
  <c r="H2362" i="1"/>
  <c r="G2362" i="1"/>
  <c r="F2362" i="1"/>
  <c r="E2362" i="1"/>
  <c r="D2362" i="1"/>
  <c r="C2362" i="1"/>
  <c r="X2361" i="1"/>
  <c r="W2361" i="1"/>
  <c r="V2361" i="1"/>
  <c r="U2361" i="1"/>
  <c r="T2361" i="1"/>
  <c r="S2361" i="1"/>
  <c r="R2361" i="1"/>
  <c r="Q2361" i="1"/>
  <c r="P2361" i="1"/>
  <c r="O2361" i="1"/>
  <c r="N2361" i="1"/>
  <c r="M2361" i="1"/>
  <c r="L2361" i="1"/>
  <c r="K2361" i="1"/>
  <c r="J2361" i="1"/>
  <c r="I2361" i="1"/>
  <c r="H2361" i="1"/>
  <c r="G2361" i="1"/>
  <c r="F2361" i="1"/>
  <c r="E2361" i="1"/>
  <c r="D2361" i="1"/>
  <c r="C2361" i="1"/>
  <c r="X2360" i="1"/>
  <c r="W2360" i="1"/>
  <c r="V2360" i="1"/>
  <c r="U2360" i="1"/>
  <c r="T2360" i="1"/>
  <c r="S2360" i="1"/>
  <c r="R2360" i="1"/>
  <c r="Q2360" i="1"/>
  <c r="P2360" i="1"/>
  <c r="O2360" i="1"/>
  <c r="N2360" i="1"/>
  <c r="M2360" i="1"/>
  <c r="L2360" i="1"/>
  <c r="K2360" i="1"/>
  <c r="J2360" i="1"/>
  <c r="I2360" i="1"/>
  <c r="H2360" i="1"/>
  <c r="G2360" i="1"/>
  <c r="F2360" i="1"/>
  <c r="E2360" i="1"/>
  <c r="D2360" i="1"/>
  <c r="C2360" i="1"/>
  <c r="X2359" i="1"/>
  <c r="W2359" i="1"/>
  <c r="V2359" i="1"/>
  <c r="U2359" i="1"/>
  <c r="T2359" i="1"/>
  <c r="S2359" i="1"/>
  <c r="R2359" i="1"/>
  <c r="Q2359" i="1"/>
  <c r="P2359" i="1"/>
  <c r="O2359" i="1"/>
  <c r="N2359" i="1"/>
  <c r="M2359" i="1"/>
  <c r="L2359" i="1"/>
  <c r="K2359" i="1"/>
  <c r="J2359" i="1"/>
  <c r="I2359" i="1"/>
  <c r="H2359" i="1"/>
  <c r="G2359" i="1"/>
  <c r="F2359" i="1"/>
  <c r="E2359" i="1"/>
  <c r="D2359" i="1"/>
  <c r="C2359" i="1"/>
  <c r="X2358" i="1"/>
  <c r="W2358" i="1"/>
  <c r="V2358" i="1"/>
  <c r="U2358" i="1"/>
  <c r="T2358" i="1"/>
  <c r="S2358" i="1"/>
  <c r="R2358" i="1"/>
  <c r="Q2358" i="1"/>
  <c r="P2358" i="1"/>
  <c r="O2358" i="1"/>
  <c r="N2358" i="1"/>
  <c r="M2358" i="1"/>
  <c r="L2358" i="1"/>
  <c r="K2358" i="1"/>
  <c r="J2358" i="1"/>
  <c r="I2358" i="1"/>
  <c r="H2358" i="1"/>
  <c r="G2358" i="1"/>
  <c r="F2358" i="1"/>
  <c r="E2358" i="1"/>
  <c r="D2358" i="1"/>
  <c r="C2358" i="1"/>
  <c r="X2357" i="1"/>
  <c r="W2357" i="1"/>
  <c r="V2357" i="1"/>
  <c r="U2357" i="1"/>
  <c r="T2357" i="1"/>
  <c r="S2357" i="1"/>
  <c r="R2357" i="1"/>
  <c r="Q2357" i="1"/>
  <c r="P2357" i="1"/>
  <c r="O2357" i="1"/>
  <c r="N2357" i="1"/>
  <c r="M2357" i="1"/>
  <c r="L2357" i="1"/>
  <c r="K2357" i="1"/>
  <c r="J2357" i="1"/>
  <c r="I2357" i="1"/>
  <c r="H2357" i="1"/>
  <c r="G2357" i="1"/>
  <c r="F2357" i="1"/>
  <c r="E2357" i="1"/>
  <c r="D2357" i="1"/>
  <c r="C2357" i="1"/>
  <c r="X2356" i="1"/>
  <c r="W2356" i="1"/>
  <c r="V2356" i="1"/>
  <c r="U2356" i="1"/>
  <c r="T2356" i="1"/>
  <c r="S2356" i="1"/>
  <c r="R2356" i="1"/>
  <c r="Q2356" i="1"/>
  <c r="P2356" i="1"/>
  <c r="O2356" i="1"/>
  <c r="N2356" i="1"/>
  <c r="M2356" i="1"/>
  <c r="L2356" i="1"/>
  <c r="K2356" i="1"/>
  <c r="J2356" i="1"/>
  <c r="I2356" i="1"/>
  <c r="H2356" i="1"/>
  <c r="G2356" i="1"/>
  <c r="F2356" i="1"/>
  <c r="E2356" i="1"/>
  <c r="D2356" i="1"/>
  <c r="C2356" i="1"/>
  <c r="X2355" i="1"/>
  <c r="W2355" i="1"/>
  <c r="V2355" i="1"/>
  <c r="U2355" i="1"/>
  <c r="T2355" i="1"/>
  <c r="S2355" i="1"/>
  <c r="R2355" i="1"/>
  <c r="Q2355" i="1"/>
  <c r="P2355" i="1"/>
  <c r="O2355" i="1"/>
  <c r="N2355" i="1"/>
  <c r="M2355" i="1"/>
  <c r="L2355" i="1"/>
  <c r="K2355" i="1"/>
  <c r="J2355" i="1"/>
  <c r="I2355" i="1"/>
  <c r="H2355" i="1"/>
  <c r="G2355" i="1"/>
  <c r="F2355" i="1"/>
  <c r="E2355" i="1"/>
  <c r="D2355" i="1"/>
  <c r="C2355" i="1"/>
  <c r="X2354" i="1"/>
  <c r="W2354" i="1"/>
  <c r="V2354" i="1"/>
  <c r="U2354" i="1"/>
  <c r="T2354" i="1"/>
  <c r="S2354" i="1"/>
  <c r="R2354" i="1"/>
  <c r="Q2354" i="1"/>
  <c r="P2354" i="1"/>
  <c r="O2354" i="1"/>
  <c r="N2354" i="1"/>
  <c r="M2354" i="1"/>
  <c r="L2354" i="1"/>
  <c r="K2354" i="1"/>
  <c r="J2354" i="1"/>
  <c r="I2354" i="1"/>
  <c r="H2354" i="1"/>
  <c r="G2354" i="1"/>
  <c r="F2354" i="1"/>
  <c r="E2354" i="1"/>
  <c r="D2354" i="1"/>
  <c r="C2354" i="1"/>
  <c r="X2353" i="1"/>
  <c r="W2353" i="1"/>
  <c r="V2353" i="1"/>
  <c r="U2353" i="1"/>
  <c r="T2353" i="1"/>
  <c r="S2353" i="1"/>
  <c r="R2353" i="1"/>
  <c r="Q2353" i="1"/>
  <c r="P2353" i="1"/>
  <c r="O2353" i="1"/>
  <c r="N2353" i="1"/>
  <c r="M2353" i="1"/>
  <c r="L2353" i="1"/>
  <c r="K2353" i="1"/>
  <c r="J2353" i="1"/>
  <c r="I2353" i="1"/>
  <c r="H2353" i="1"/>
  <c r="G2353" i="1"/>
  <c r="F2353" i="1"/>
  <c r="E2353" i="1"/>
  <c r="D2353" i="1"/>
  <c r="C2353" i="1"/>
  <c r="X2352" i="1"/>
  <c r="W2352" i="1"/>
  <c r="V2352" i="1"/>
  <c r="U2352" i="1"/>
  <c r="T2352" i="1"/>
  <c r="S2352" i="1"/>
  <c r="R2352" i="1"/>
  <c r="Q2352" i="1"/>
  <c r="P2352" i="1"/>
  <c r="O2352" i="1"/>
  <c r="N2352" i="1"/>
  <c r="M2352" i="1"/>
  <c r="L2352" i="1"/>
  <c r="K2352" i="1"/>
  <c r="J2352" i="1"/>
  <c r="I2352" i="1"/>
  <c r="H2352" i="1"/>
  <c r="G2352" i="1"/>
  <c r="F2352" i="1"/>
  <c r="E2352" i="1"/>
  <c r="D2352" i="1"/>
  <c r="C2352" i="1"/>
  <c r="X2351" i="1"/>
  <c r="W2351" i="1"/>
  <c r="V2351" i="1"/>
  <c r="U2351" i="1"/>
  <c r="T2351" i="1"/>
  <c r="S2351" i="1"/>
  <c r="R2351" i="1"/>
  <c r="Q2351" i="1"/>
  <c r="P2351" i="1"/>
  <c r="O2351" i="1"/>
  <c r="N2351" i="1"/>
  <c r="M2351" i="1"/>
  <c r="L2351" i="1"/>
  <c r="K2351" i="1"/>
  <c r="J2351" i="1"/>
  <c r="I2351" i="1"/>
  <c r="H2351" i="1"/>
  <c r="G2351" i="1"/>
  <c r="F2351" i="1"/>
  <c r="E2351" i="1"/>
  <c r="D2351" i="1"/>
  <c r="C2351" i="1"/>
  <c r="X2350" i="1"/>
  <c r="W2350" i="1"/>
  <c r="V2350" i="1"/>
  <c r="U2350" i="1"/>
  <c r="T2350" i="1"/>
  <c r="S2350" i="1"/>
  <c r="R2350" i="1"/>
  <c r="Q2350" i="1"/>
  <c r="P2350" i="1"/>
  <c r="O2350" i="1"/>
  <c r="N2350" i="1"/>
  <c r="M2350" i="1"/>
  <c r="L2350" i="1"/>
  <c r="K2350" i="1"/>
  <c r="J2350" i="1"/>
  <c r="I2350" i="1"/>
  <c r="H2350" i="1"/>
  <c r="G2350" i="1"/>
  <c r="F2350" i="1"/>
  <c r="E2350" i="1"/>
  <c r="D2350" i="1"/>
  <c r="C2350" i="1"/>
  <c r="X2349" i="1"/>
  <c r="W2349" i="1"/>
  <c r="V2349" i="1"/>
  <c r="U2349" i="1"/>
  <c r="T2349" i="1"/>
  <c r="S2349" i="1"/>
  <c r="R2349" i="1"/>
  <c r="Q2349" i="1"/>
  <c r="P2349" i="1"/>
  <c r="O2349" i="1"/>
  <c r="N2349" i="1"/>
  <c r="M2349" i="1"/>
  <c r="L2349" i="1"/>
  <c r="K2349" i="1"/>
  <c r="J2349" i="1"/>
  <c r="I2349" i="1"/>
  <c r="H2349" i="1"/>
  <c r="G2349" i="1"/>
  <c r="F2349" i="1"/>
  <c r="E2349" i="1"/>
  <c r="D2349" i="1"/>
  <c r="C2349" i="1"/>
  <c r="X2348" i="1"/>
  <c r="W2348" i="1"/>
  <c r="V2348" i="1"/>
  <c r="U2348" i="1"/>
  <c r="T2348" i="1"/>
  <c r="S2348" i="1"/>
  <c r="R2348" i="1"/>
  <c r="Q2348" i="1"/>
  <c r="P2348" i="1"/>
  <c r="O2348" i="1"/>
  <c r="N2348" i="1"/>
  <c r="M2348" i="1"/>
  <c r="L2348" i="1"/>
  <c r="K2348" i="1"/>
  <c r="J2348" i="1"/>
  <c r="I2348" i="1"/>
  <c r="H2348" i="1"/>
  <c r="G2348" i="1"/>
  <c r="F2348" i="1"/>
  <c r="E2348" i="1"/>
  <c r="D2348" i="1"/>
  <c r="C2348" i="1"/>
  <c r="X2347" i="1"/>
  <c r="W2347" i="1"/>
  <c r="V2347" i="1"/>
  <c r="U2347" i="1"/>
  <c r="T2347" i="1"/>
  <c r="S2347" i="1"/>
  <c r="R2347" i="1"/>
  <c r="Q2347" i="1"/>
  <c r="P2347" i="1"/>
  <c r="O2347" i="1"/>
  <c r="N2347" i="1"/>
  <c r="M2347" i="1"/>
  <c r="L2347" i="1"/>
  <c r="K2347" i="1"/>
  <c r="J2347" i="1"/>
  <c r="I2347" i="1"/>
  <c r="H2347" i="1"/>
  <c r="G2347" i="1"/>
  <c r="F2347" i="1"/>
  <c r="E2347" i="1"/>
  <c r="D2347" i="1"/>
  <c r="C2347" i="1"/>
  <c r="X2346" i="1"/>
  <c r="W2346" i="1"/>
  <c r="V2346" i="1"/>
  <c r="U2346" i="1"/>
  <c r="T2346" i="1"/>
  <c r="S2346" i="1"/>
  <c r="R2346" i="1"/>
  <c r="Q2346" i="1"/>
  <c r="P2346" i="1"/>
  <c r="O2346" i="1"/>
  <c r="N2346" i="1"/>
  <c r="M2346" i="1"/>
  <c r="L2346" i="1"/>
  <c r="K2346" i="1"/>
  <c r="J2346" i="1"/>
  <c r="I2346" i="1"/>
  <c r="H2346" i="1"/>
  <c r="G2346" i="1"/>
  <c r="F2346" i="1"/>
  <c r="E2346" i="1"/>
  <c r="D2346" i="1"/>
  <c r="C2346" i="1"/>
  <c r="X2345" i="1"/>
  <c r="W2345" i="1"/>
  <c r="V2345" i="1"/>
  <c r="U2345" i="1"/>
  <c r="T2345" i="1"/>
  <c r="S2345" i="1"/>
  <c r="R2345" i="1"/>
  <c r="Q2345" i="1"/>
  <c r="P2345" i="1"/>
  <c r="O2345" i="1"/>
  <c r="N2345" i="1"/>
  <c r="M2345" i="1"/>
  <c r="L2345" i="1"/>
  <c r="K2345" i="1"/>
  <c r="J2345" i="1"/>
  <c r="I2345" i="1"/>
  <c r="H2345" i="1"/>
  <c r="G2345" i="1"/>
  <c r="F2345" i="1"/>
  <c r="E2345" i="1"/>
  <c r="D2345" i="1"/>
  <c r="C2345" i="1"/>
  <c r="X2344" i="1"/>
  <c r="W2344" i="1"/>
  <c r="V2344" i="1"/>
  <c r="U2344" i="1"/>
  <c r="T2344" i="1"/>
  <c r="S2344" i="1"/>
  <c r="R2344" i="1"/>
  <c r="Q2344" i="1"/>
  <c r="P2344" i="1"/>
  <c r="O2344" i="1"/>
  <c r="N2344" i="1"/>
  <c r="M2344" i="1"/>
  <c r="L2344" i="1"/>
  <c r="K2344" i="1"/>
  <c r="J2344" i="1"/>
  <c r="I2344" i="1"/>
  <c r="H2344" i="1"/>
  <c r="G2344" i="1"/>
  <c r="F2344" i="1"/>
  <c r="E2344" i="1"/>
  <c r="D2344" i="1"/>
  <c r="C2344" i="1"/>
  <c r="X2343" i="1"/>
  <c r="W2343" i="1"/>
  <c r="V2343" i="1"/>
  <c r="U2343" i="1"/>
  <c r="T2343" i="1"/>
  <c r="S2343" i="1"/>
  <c r="R2343" i="1"/>
  <c r="Q2343" i="1"/>
  <c r="P2343" i="1"/>
  <c r="O2343" i="1"/>
  <c r="N2343" i="1"/>
  <c r="M2343" i="1"/>
  <c r="L2343" i="1"/>
  <c r="K2343" i="1"/>
  <c r="J2343" i="1"/>
  <c r="I2343" i="1"/>
  <c r="H2343" i="1"/>
  <c r="G2343" i="1"/>
  <c r="F2343" i="1"/>
  <c r="E2343" i="1"/>
  <c r="D2343" i="1"/>
  <c r="C2343" i="1"/>
  <c r="X2342" i="1"/>
  <c r="W2342" i="1"/>
  <c r="V2342" i="1"/>
  <c r="U2342" i="1"/>
  <c r="T2342" i="1"/>
  <c r="S2342" i="1"/>
  <c r="R2342" i="1"/>
  <c r="Q2342" i="1"/>
  <c r="P2342" i="1"/>
  <c r="O2342" i="1"/>
  <c r="N2342" i="1"/>
  <c r="M2342" i="1"/>
  <c r="L2342" i="1"/>
  <c r="K2342" i="1"/>
  <c r="J2342" i="1"/>
  <c r="I2342" i="1"/>
  <c r="H2342" i="1"/>
  <c r="G2342" i="1"/>
  <c r="F2342" i="1"/>
  <c r="E2342" i="1"/>
  <c r="D2342" i="1"/>
  <c r="C2342" i="1"/>
  <c r="X2341" i="1"/>
  <c r="W2341" i="1"/>
  <c r="V2341" i="1"/>
  <c r="U2341" i="1"/>
  <c r="T2341" i="1"/>
  <c r="S2341" i="1"/>
  <c r="R2341" i="1"/>
  <c r="Q2341" i="1"/>
  <c r="P2341" i="1"/>
  <c r="O2341" i="1"/>
  <c r="N2341" i="1"/>
  <c r="M2341" i="1"/>
  <c r="L2341" i="1"/>
  <c r="K2341" i="1"/>
  <c r="J2341" i="1"/>
  <c r="I2341" i="1"/>
  <c r="H2341" i="1"/>
  <c r="G2341" i="1"/>
  <c r="F2341" i="1"/>
  <c r="E2341" i="1"/>
  <c r="D2341" i="1"/>
  <c r="C2341" i="1"/>
  <c r="X2340" i="1"/>
  <c r="W2340" i="1"/>
  <c r="V2340" i="1"/>
  <c r="U2340" i="1"/>
  <c r="T2340" i="1"/>
  <c r="S2340" i="1"/>
  <c r="R2340" i="1"/>
  <c r="Q2340" i="1"/>
  <c r="P2340" i="1"/>
  <c r="O2340" i="1"/>
  <c r="N2340" i="1"/>
  <c r="M2340" i="1"/>
  <c r="L2340" i="1"/>
  <c r="K2340" i="1"/>
  <c r="J2340" i="1"/>
  <c r="I2340" i="1"/>
  <c r="H2340" i="1"/>
  <c r="G2340" i="1"/>
  <c r="F2340" i="1"/>
  <c r="E2340" i="1"/>
  <c r="D2340" i="1"/>
  <c r="C2340" i="1"/>
  <c r="X2339" i="1"/>
  <c r="W2339" i="1"/>
  <c r="V2339" i="1"/>
  <c r="U2339" i="1"/>
  <c r="T2339" i="1"/>
  <c r="S2339" i="1"/>
  <c r="R2339" i="1"/>
  <c r="Q2339" i="1"/>
  <c r="P2339" i="1"/>
  <c r="O2339" i="1"/>
  <c r="N2339" i="1"/>
  <c r="M2339" i="1"/>
  <c r="L2339" i="1"/>
  <c r="K2339" i="1"/>
  <c r="J2339" i="1"/>
  <c r="I2339" i="1"/>
  <c r="H2339" i="1"/>
  <c r="G2339" i="1"/>
  <c r="F2339" i="1"/>
  <c r="E2339" i="1"/>
  <c r="D2339" i="1"/>
  <c r="C2339" i="1"/>
  <c r="X2338" i="1"/>
  <c r="W2338" i="1"/>
  <c r="V2338" i="1"/>
  <c r="U2338" i="1"/>
  <c r="T2338" i="1"/>
  <c r="S2338" i="1"/>
  <c r="R2338" i="1"/>
  <c r="Q2338" i="1"/>
  <c r="P2338" i="1"/>
  <c r="O2338" i="1"/>
  <c r="N2338" i="1"/>
  <c r="M2338" i="1"/>
  <c r="L2338" i="1"/>
  <c r="K2338" i="1"/>
  <c r="J2338" i="1"/>
  <c r="I2338" i="1"/>
  <c r="H2338" i="1"/>
  <c r="G2338" i="1"/>
  <c r="F2338" i="1"/>
  <c r="E2338" i="1"/>
  <c r="D2338" i="1"/>
  <c r="C2338" i="1"/>
  <c r="X2337" i="1"/>
  <c r="W2337" i="1"/>
  <c r="V2337" i="1"/>
  <c r="U2337" i="1"/>
  <c r="T2337" i="1"/>
  <c r="S2337" i="1"/>
  <c r="R2337" i="1"/>
  <c r="Q2337" i="1"/>
  <c r="P2337" i="1"/>
  <c r="O2337" i="1"/>
  <c r="N2337" i="1"/>
  <c r="M2337" i="1"/>
  <c r="L2337" i="1"/>
  <c r="K2337" i="1"/>
  <c r="J2337" i="1"/>
  <c r="I2337" i="1"/>
  <c r="H2337" i="1"/>
  <c r="G2337" i="1"/>
  <c r="F2337" i="1"/>
  <c r="E2337" i="1"/>
  <c r="D2337" i="1"/>
  <c r="C2337" i="1"/>
  <c r="X2336" i="1"/>
  <c r="W2336" i="1"/>
  <c r="V2336" i="1"/>
  <c r="U2336" i="1"/>
  <c r="T2336" i="1"/>
  <c r="S2336" i="1"/>
  <c r="R2336" i="1"/>
  <c r="Q2336" i="1"/>
  <c r="P2336" i="1"/>
  <c r="O2336" i="1"/>
  <c r="N2336" i="1"/>
  <c r="M2336" i="1"/>
  <c r="L2336" i="1"/>
  <c r="K2336" i="1"/>
  <c r="J2336" i="1"/>
  <c r="I2336" i="1"/>
  <c r="H2336" i="1"/>
  <c r="G2336" i="1"/>
  <c r="F2336" i="1"/>
  <c r="E2336" i="1"/>
  <c r="D2336" i="1"/>
  <c r="C2336" i="1"/>
  <c r="X2335" i="1"/>
  <c r="W2335" i="1"/>
  <c r="V2335" i="1"/>
  <c r="U2335" i="1"/>
  <c r="T2335" i="1"/>
  <c r="S2335" i="1"/>
  <c r="R2335" i="1"/>
  <c r="Q2335" i="1"/>
  <c r="P2335" i="1"/>
  <c r="O2335" i="1"/>
  <c r="N2335" i="1"/>
  <c r="M2335" i="1"/>
  <c r="L2335" i="1"/>
  <c r="K2335" i="1"/>
  <c r="J2335" i="1"/>
  <c r="I2335" i="1"/>
  <c r="H2335" i="1"/>
  <c r="G2335" i="1"/>
  <c r="F2335" i="1"/>
  <c r="E2335" i="1"/>
  <c r="D2335" i="1"/>
  <c r="C2335" i="1"/>
  <c r="X2334" i="1"/>
  <c r="W2334" i="1"/>
  <c r="V2334" i="1"/>
  <c r="U2334" i="1"/>
  <c r="T2334" i="1"/>
  <c r="S2334" i="1"/>
  <c r="R2334" i="1"/>
  <c r="Q2334" i="1"/>
  <c r="P2334" i="1"/>
  <c r="O2334" i="1"/>
  <c r="N2334" i="1"/>
  <c r="M2334" i="1"/>
  <c r="L2334" i="1"/>
  <c r="K2334" i="1"/>
  <c r="J2334" i="1"/>
  <c r="I2334" i="1"/>
  <c r="H2334" i="1"/>
  <c r="G2334" i="1"/>
  <c r="F2334" i="1"/>
  <c r="E2334" i="1"/>
  <c r="D2334" i="1"/>
  <c r="C2334" i="1"/>
  <c r="X2333" i="1"/>
  <c r="W2333" i="1"/>
  <c r="V2333" i="1"/>
  <c r="U2333" i="1"/>
  <c r="T2333" i="1"/>
  <c r="S2333" i="1"/>
  <c r="R2333" i="1"/>
  <c r="Q2333" i="1"/>
  <c r="P2333" i="1"/>
  <c r="O2333" i="1"/>
  <c r="N2333" i="1"/>
  <c r="M2333" i="1"/>
  <c r="L2333" i="1"/>
  <c r="K2333" i="1"/>
  <c r="J2333" i="1"/>
  <c r="I2333" i="1"/>
  <c r="H2333" i="1"/>
  <c r="G2333" i="1"/>
  <c r="F2333" i="1"/>
  <c r="E2333" i="1"/>
  <c r="D2333" i="1"/>
  <c r="C2333" i="1"/>
  <c r="X2332" i="1"/>
  <c r="W2332" i="1"/>
  <c r="V2332" i="1"/>
  <c r="U2332" i="1"/>
  <c r="T2332" i="1"/>
  <c r="S2332" i="1"/>
  <c r="R2332" i="1"/>
  <c r="Q2332" i="1"/>
  <c r="P2332" i="1"/>
  <c r="O2332" i="1"/>
  <c r="N2332" i="1"/>
  <c r="M2332" i="1"/>
  <c r="L2332" i="1"/>
  <c r="K2332" i="1"/>
  <c r="J2332" i="1"/>
  <c r="I2332" i="1"/>
  <c r="H2332" i="1"/>
  <c r="G2332" i="1"/>
  <c r="F2332" i="1"/>
  <c r="E2332" i="1"/>
  <c r="D2332" i="1"/>
  <c r="C2332" i="1"/>
  <c r="X2331" i="1"/>
  <c r="W2331" i="1"/>
  <c r="V2331" i="1"/>
  <c r="U2331" i="1"/>
  <c r="T2331" i="1"/>
  <c r="S2331" i="1"/>
  <c r="R2331" i="1"/>
  <c r="Q2331" i="1"/>
  <c r="P2331" i="1"/>
  <c r="O2331" i="1"/>
  <c r="N2331" i="1"/>
  <c r="M2331" i="1"/>
  <c r="L2331" i="1"/>
  <c r="K2331" i="1"/>
  <c r="J2331" i="1"/>
  <c r="I2331" i="1"/>
  <c r="H2331" i="1"/>
  <c r="G2331" i="1"/>
  <c r="F2331" i="1"/>
  <c r="E2331" i="1"/>
  <c r="D2331" i="1"/>
  <c r="C2331" i="1"/>
  <c r="X2330" i="1"/>
  <c r="W2330" i="1"/>
  <c r="V2330" i="1"/>
  <c r="U2330" i="1"/>
  <c r="T2330" i="1"/>
  <c r="S2330" i="1"/>
  <c r="R2330" i="1"/>
  <c r="Q2330" i="1"/>
  <c r="P2330" i="1"/>
  <c r="O2330" i="1"/>
  <c r="N2330" i="1"/>
  <c r="M2330" i="1"/>
  <c r="L2330" i="1"/>
  <c r="K2330" i="1"/>
  <c r="J2330" i="1"/>
  <c r="I2330" i="1"/>
  <c r="H2330" i="1"/>
  <c r="G2330" i="1"/>
  <c r="F2330" i="1"/>
  <c r="E2330" i="1"/>
  <c r="D2330" i="1"/>
  <c r="C2330" i="1"/>
  <c r="X2329" i="1"/>
  <c r="W2329" i="1"/>
  <c r="V2329" i="1"/>
  <c r="U2329" i="1"/>
  <c r="T2329" i="1"/>
  <c r="S2329" i="1"/>
  <c r="R2329" i="1"/>
  <c r="Q2329" i="1"/>
  <c r="P2329" i="1"/>
  <c r="O2329" i="1"/>
  <c r="N2329" i="1"/>
  <c r="M2329" i="1"/>
  <c r="L2329" i="1"/>
  <c r="K2329" i="1"/>
  <c r="J2329" i="1"/>
  <c r="I2329" i="1"/>
  <c r="H2329" i="1"/>
  <c r="G2329" i="1"/>
  <c r="F2329" i="1"/>
  <c r="E2329" i="1"/>
  <c r="D2329" i="1"/>
  <c r="C2329" i="1"/>
  <c r="X2328" i="1"/>
  <c r="W2328" i="1"/>
  <c r="V2328" i="1"/>
  <c r="U2328" i="1"/>
  <c r="T2328" i="1"/>
  <c r="S2328" i="1"/>
  <c r="R2328" i="1"/>
  <c r="Q2328" i="1"/>
  <c r="P2328" i="1"/>
  <c r="O2328" i="1"/>
  <c r="N2328" i="1"/>
  <c r="M2328" i="1"/>
  <c r="L2328" i="1"/>
  <c r="K2328" i="1"/>
  <c r="J2328" i="1"/>
  <c r="I2328" i="1"/>
  <c r="H2328" i="1"/>
  <c r="G2328" i="1"/>
  <c r="F2328" i="1"/>
  <c r="E2328" i="1"/>
  <c r="D2328" i="1"/>
  <c r="C2328" i="1"/>
  <c r="X2327" i="1"/>
  <c r="W2327" i="1"/>
  <c r="V2327" i="1"/>
  <c r="U2327" i="1"/>
  <c r="T2327" i="1"/>
  <c r="S2327" i="1"/>
  <c r="R2327" i="1"/>
  <c r="Q2327" i="1"/>
  <c r="P2327" i="1"/>
  <c r="O2327" i="1"/>
  <c r="N2327" i="1"/>
  <c r="M2327" i="1"/>
  <c r="L2327" i="1"/>
  <c r="K2327" i="1"/>
  <c r="J2327" i="1"/>
  <c r="I2327" i="1"/>
  <c r="H2327" i="1"/>
  <c r="G2327" i="1"/>
  <c r="F2327" i="1"/>
  <c r="E2327" i="1"/>
  <c r="D2327" i="1"/>
  <c r="C2327" i="1"/>
  <c r="X2326" i="1"/>
  <c r="W2326" i="1"/>
  <c r="V2326" i="1"/>
  <c r="U2326" i="1"/>
  <c r="T2326" i="1"/>
  <c r="S2326" i="1"/>
  <c r="R2326" i="1"/>
  <c r="Q2326" i="1"/>
  <c r="P2326" i="1"/>
  <c r="O2326" i="1"/>
  <c r="N2326" i="1"/>
  <c r="M2326" i="1"/>
  <c r="L2326" i="1"/>
  <c r="K2326" i="1"/>
  <c r="J2326" i="1"/>
  <c r="I2326" i="1"/>
  <c r="H2326" i="1"/>
  <c r="G2326" i="1"/>
  <c r="F2326" i="1"/>
  <c r="E2326" i="1"/>
  <c r="D2326" i="1"/>
  <c r="C2326" i="1"/>
  <c r="X2325" i="1"/>
  <c r="W2325" i="1"/>
  <c r="V2325" i="1"/>
  <c r="U2325" i="1"/>
  <c r="T2325" i="1"/>
  <c r="S2325" i="1"/>
  <c r="R2325" i="1"/>
  <c r="Q2325" i="1"/>
  <c r="P2325" i="1"/>
  <c r="O2325" i="1"/>
  <c r="N2325" i="1"/>
  <c r="M2325" i="1"/>
  <c r="L2325" i="1"/>
  <c r="K2325" i="1"/>
  <c r="J2325" i="1"/>
  <c r="I2325" i="1"/>
  <c r="H2325" i="1"/>
  <c r="G2325" i="1"/>
  <c r="F2325" i="1"/>
  <c r="E2325" i="1"/>
  <c r="D2325" i="1"/>
  <c r="C2325" i="1"/>
  <c r="X2324" i="1"/>
  <c r="W2324" i="1"/>
  <c r="V2324" i="1"/>
  <c r="U2324" i="1"/>
  <c r="T2324" i="1"/>
  <c r="S2324" i="1"/>
  <c r="R2324" i="1"/>
  <c r="Q2324" i="1"/>
  <c r="P2324" i="1"/>
  <c r="O2324" i="1"/>
  <c r="N2324" i="1"/>
  <c r="M2324" i="1"/>
  <c r="L2324" i="1"/>
  <c r="K2324" i="1"/>
  <c r="J2324" i="1"/>
  <c r="I2324" i="1"/>
  <c r="H2324" i="1"/>
  <c r="G2324" i="1"/>
  <c r="F2324" i="1"/>
  <c r="E2324" i="1"/>
  <c r="D2324" i="1"/>
  <c r="C2324" i="1"/>
  <c r="X2323" i="1"/>
  <c r="W2323" i="1"/>
  <c r="V2323" i="1"/>
  <c r="U2323" i="1"/>
  <c r="T2323" i="1"/>
  <c r="S2323" i="1"/>
  <c r="R2323" i="1"/>
  <c r="Q2323" i="1"/>
  <c r="P2323" i="1"/>
  <c r="O2323" i="1"/>
  <c r="N2323" i="1"/>
  <c r="M2323" i="1"/>
  <c r="L2323" i="1"/>
  <c r="K2323" i="1"/>
  <c r="J2323" i="1"/>
  <c r="I2323" i="1"/>
  <c r="H2323" i="1"/>
  <c r="G2323" i="1"/>
  <c r="F2323" i="1"/>
  <c r="E2323" i="1"/>
  <c r="D2323" i="1"/>
  <c r="C2323" i="1"/>
  <c r="X2322" i="1"/>
  <c r="W2322" i="1"/>
  <c r="V2322" i="1"/>
  <c r="U2322" i="1"/>
  <c r="T2322" i="1"/>
  <c r="S2322" i="1"/>
  <c r="R2322" i="1"/>
  <c r="Q2322" i="1"/>
  <c r="P2322" i="1"/>
  <c r="O2322" i="1"/>
  <c r="N2322" i="1"/>
  <c r="M2322" i="1"/>
  <c r="L2322" i="1"/>
  <c r="K2322" i="1"/>
  <c r="J2322" i="1"/>
  <c r="I2322" i="1"/>
  <c r="H2322" i="1"/>
  <c r="G2322" i="1"/>
  <c r="F2322" i="1"/>
  <c r="E2322" i="1"/>
  <c r="D2322" i="1"/>
  <c r="C2322" i="1"/>
  <c r="X2321" i="1"/>
  <c r="W2321" i="1"/>
  <c r="V2321" i="1"/>
  <c r="U2321" i="1"/>
  <c r="T2321" i="1"/>
  <c r="S2321" i="1"/>
  <c r="R2321" i="1"/>
  <c r="Q2321" i="1"/>
  <c r="P2321" i="1"/>
  <c r="O2321" i="1"/>
  <c r="N2321" i="1"/>
  <c r="M2321" i="1"/>
  <c r="L2321" i="1"/>
  <c r="K2321" i="1"/>
  <c r="J2321" i="1"/>
  <c r="I2321" i="1"/>
  <c r="H2321" i="1"/>
  <c r="G2321" i="1"/>
  <c r="F2321" i="1"/>
  <c r="E2321" i="1"/>
  <c r="D2321" i="1"/>
  <c r="C2321" i="1"/>
  <c r="X2320" i="1"/>
  <c r="W2320" i="1"/>
  <c r="V2320" i="1"/>
  <c r="U2320" i="1"/>
  <c r="T2320" i="1"/>
  <c r="S2320" i="1"/>
  <c r="R2320" i="1"/>
  <c r="Q2320" i="1"/>
  <c r="P2320" i="1"/>
  <c r="O2320" i="1"/>
  <c r="N2320" i="1"/>
  <c r="M2320" i="1"/>
  <c r="L2320" i="1"/>
  <c r="K2320" i="1"/>
  <c r="J2320" i="1"/>
  <c r="I2320" i="1"/>
  <c r="H2320" i="1"/>
  <c r="G2320" i="1"/>
  <c r="F2320" i="1"/>
  <c r="E2320" i="1"/>
  <c r="D2320" i="1"/>
  <c r="C2320" i="1"/>
  <c r="X2319" i="1"/>
  <c r="W2319" i="1"/>
  <c r="V2319" i="1"/>
  <c r="U2319" i="1"/>
  <c r="T2319" i="1"/>
  <c r="S2319" i="1"/>
  <c r="R2319" i="1"/>
  <c r="Q2319" i="1"/>
  <c r="P2319" i="1"/>
  <c r="O2319" i="1"/>
  <c r="N2319" i="1"/>
  <c r="M2319" i="1"/>
  <c r="L2319" i="1"/>
  <c r="K2319" i="1"/>
  <c r="J2319" i="1"/>
  <c r="I2319" i="1"/>
  <c r="H2319" i="1"/>
  <c r="G2319" i="1"/>
  <c r="F2319" i="1"/>
  <c r="E2319" i="1"/>
  <c r="D2319" i="1"/>
  <c r="C2319" i="1"/>
  <c r="X2318" i="1"/>
  <c r="W2318" i="1"/>
  <c r="V2318" i="1"/>
  <c r="U2318" i="1"/>
  <c r="T2318" i="1"/>
  <c r="S2318" i="1"/>
  <c r="R2318" i="1"/>
  <c r="Q2318" i="1"/>
  <c r="P2318" i="1"/>
  <c r="O2318" i="1"/>
  <c r="N2318" i="1"/>
  <c r="M2318" i="1"/>
  <c r="L2318" i="1"/>
  <c r="K2318" i="1"/>
  <c r="J2318" i="1"/>
  <c r="I2318" i="1"/>
  <c r="H2318" i="1"/>
  <c r="G2318" i="1"/>
  <c r="F2318" i="1"/>
  <c r="E2318" i="1"/>
  <c r="D2318" i="1"/>
  <c r="C2318" i="1"/>
  <c r="X2317" i="1"/>
  <c r="W2317" i="1"/>
  <c r="V2317" i="1"/>
  <c r="U2317" i="1"/>
  <c r="T2317" i="1"/>
  <c r="S2317" i="1"/>
  <c r="R2317" i="1"/>
  <c r="Q2317" i="1"/>
  <c r="P2317" i="1"/>
  <c r="O2317" i="1"/>
  <c r="N2317" i="1"/>
  <c r="M2317" i="1"/>
  <c r="L2317" i="1"/>
  <c r="K2317" i="1"/>
  <c r="J2317" i="1"/>
  <c r="I2317" i="1"/>
  <c r="H2317" i="1"/>
  <c r="G2317" i="1"/>
  <c r="F2317" i="1"/>
  <c r="E2317" i="1"/>
  <c r="D2317" i="1"/>
  <c r="C2317" i="1"/>
  <c r="X2316" i="1"/>
  <c r="W2316" i="1"/>
  <c r="V2316" i="1"/>
  <c r="U2316" i="1"/>
  <c r="T2316" i="1"/>
  <c r="S2316" i="1"/>
  <c r="R2316" i="1"/>
  <c r="Q2316" i="1"/>
  <c r="P2316" i="1"/>
  <c r="O2316" i="1"/>
  <c r="N2316" i="1"/>
  <c r="M2316" i="1"/>
  <c r="L2316" i="1"/>
  <c r="K2316" i="1"/>
  <c r="J2316" i="1"/>
  <c r="I2316" i="1"/>
  <c r="H2316" i="1"/>
  <c r="G2316" i="1"/>
  <c r="F2316" i="1"/>
  <c r="E2316" i="1"/>
  <c r="D2316" i="1"/>
  <c r="C2316" i="1"/>
  <c r="X2315" i="1"/>
  <c r="W2315" i="1"/>
  <c r="V2315" i="1"/>
  <c r="U2315" i="1"/>
  <c r="T2315" i="1"/>
  <c r="S2315" i="1"/>
  <c r="R2315" i="1"/>
  <c r="Q2315" i="1"/>
  <c r="P2315" i="1"/>
  <c r="O2315" i="1"/>
  <c r="N2315" i="1"/>
  <c r="M2315" i="1"/>
  <c r="L2315" i="1"/>
  <c r="K2315" i="1"/>
  <c r="J2315" i="1"/>
  <c r="I2315" i="1"/>
  <c r="H2315" i="1"/>
  <c r="G2315" i="1"/>
  <c r="F2315" i="1"/>
  <c r="E2315" i="1"/>
  <c r="D2315" i="1"/>
  <c r="C2315" i="1"/>
  <c r="X2314" i="1"/>
  <c r="W2314" i="1"/>
  <c r="V2314" i="1"/>
  <c r="U2314" i="1"/>
  <c r="T2314" i="1"/>
  <c r="S2314" i="1"/>
  <c r="R2314" i="1"/>
  <c r="Q2314" i="1"/>
  <c r="P2314" i="1"/>
  <c r="O2314" i="1"/>
  <c r="N2314" i="1"/>
  <c r="M2314" i="1"/>
  <c r="L2314" i="1"/>
  <c r="K2314" i="1"/>
  <c r="J2314" i="1"/>
  <c r="I2314" i="1"/>
  <c r="H2314" i="1"/>
  <c r="G2314" i="1"/>
  <c r="F2314" i="1"/>
  <c r="E2314" i="1"/>
  <c r="D2314" i="1"/>
  <c r="C2314" i="1"/>
  <c r="X2313" i="1"/>
  <c r="W2313" i="1"/>
  <c r="V2313" i="1"/>
  <c r="U2313" i="1"/>
  <c r="T2313" i="1"/>
  <c r="S2313" i="1"/>
  <c r="R2313" i="1"/>
  <c r="Q2313" i="1"/>
  <c r="P2313" i="1"/>
  <c r="O2313" i="1"/>
  <c r="N2313" i="1"/>
  <c r="M2313" i="1"/>
  <c r="L2313" i="1"/>
  <c r="K2313" i="1"/>
  <c r="J2313" i="1"/>
  <c r="I2313" i="1"/>
  <c r="H2313" i="1"/>
  <c r="G2313" i="1"/>
  <c r="F2313" i="1"/>
  <c r="E2313" i="1"/>
  <c r="D2313" i="1"/>
  <c r="C2313" i="1"/>
  <c r="X2312" i="1"/>
  <c r="W2312" i="1"/>
  <c r="V2312" i="1"/>
  <c r="U2312" i="1"/>
  <c r="T2312" i="1"/>
  <c r="S2312" i="1"/>
  <c r="R2312" i="1"/>
  <c r="Q2312" i="1"/>
  <c r="P2312" i="1"/>
  <c r="O2312" i="1"/>
  <c r="N2312" i="1"/>
  <c r="M2312" i="1"/>
  <c r="L2312" i="1"/>
  <c r="K2312" i="1"/>
  <c r="J2312" i="1"/>
  <c r="I2312" i="1"/>
  <c r="H2312" i="1"/>
  <c r="G2312" i="1"/>
  <c r="F2312" i="1"/>
  <c r="E2312" i="1"/>
  <c r="D2312" i="1"/>
  <c r="C2312" i="1"/>
  <c r="X2311" i="1"/>
  <c r="W2311" i="1"/>
  <c r="V2311" i="1"/>
  <c r="U2311" i="1"/>
  <c r="T2311" i="1"/>
  <c r="S2311" i="1"/>
  <c r="R2311" i="1"/>
  <c r="Q2311" i="1"/>
  <c r="P2311" i="1"/>
  <c r="O2311" i="1"/>
  <c r="N2311" i="1"/>
  <c r="M2311" i="1"/>
  <c r="L2311" i="1"/>
  <c r="K2311" i="1"/>
  <c r="J2311" i="1"/>
  <c r="I2311" i="1"/>
  <c r="H2311" i="1"/>
  <c r="G2311" i="1"/>
  <c r="F2311" i="1"/>
  <c r="E2311" i="1"/>
  <c r="D2311" i="1"/>
  <c r="C2311" i="1"/>
  <c r="X2310" i="1"/>
  <c r="W2310" i="1"/>
  <c r="V2310" i="1"/>
  <c r="U2310" i="1"/>
  <c r="T2310" i="1"/>
  <c r="S2310" i="1"/>
  <c r="R2310" i="1"/>
  <c r="Q2310" i="1"/>
  <c r="P2310" i="1"/>
  <c r="O2310" i="1"/>
  <c r="N2310" i="1"/>
  <c r="M2310" i="1"/>
  <c r="L2310" i="1"/>
  <c r="K2310" i="1"/>
  <c r="J2310" i="1"/>
  <c r="I2310" i="1"/>
  <c r="H2310" i="1"/>
  <c r="G2310" i="1"/>
  <c r="F2310" i="1"/>
  <c r="E2310" i="1"/>
  <c r="D2310" i="1"/>
  <c r="C2310" i="1"/>
  <c r="X2309" i="1"/>
  <c r="W2309" i="1"/>
  <c r="V2309" i="1"/>
  <c r="U2309" i="1"/>
  <c r="T2309" i="1"/>
  <c r="S2309" i="1"/>
  <c r="R2309" i="1"/>
  <c r="Q2309" i="1"/>
  <c r="P2309" i="1"/>
  <c r="O2309" i="1"/>
  <c r="N2309" i="1"/>
  <c r="M2309" i="1"/>
  <c r="L2309" i="1"/>
  <c r="K2309" i="1"/>
  <c r="J2309" i="1"/>
  <c r="I2309" i="1"/>
  <c r="H2309" i="1"/>
  <c r="G2309" i="1"/>
  <c r="F2309" i="1"/>
  <c r="E2309" i="1"/>
  <c r="D2309" i="1"/>
  <c r="C2309" i="1"/>
  <c r="X2308" i="1"/>
  <c r="W2308" i="1"/>
  <c r="V2308" i="1"/>
  <c r="U2308" i="1"/>
  <c r="T2308" i="1"/>
  <c r="S2308" i="1"/>
  <c r="R2308" i="1"/>
  <c r="Q2308" i="1"/>
  <c r="P2308" i="1"/>
  <c r="O2308" i="1"/>
  <c r="N2308" i="1"/>
  <c r="M2308" i="1"/>
  <c r="L2308" i="1"/>
  <c r="K2308" i="1"/>
  <c r="J2308" i="1"/>
  <c r="I2308" i="1"/>
  <c r="H2308" i="1"/>
  <c r="G2308" i="1"/>
  <c r="F2308" i="1"/>
  <c r="E2308" i="1"/>
  <c r="D2308" i="1"/>
  <c r="C2308" i="1"/>
  <c r="X2307" i="1"/>
  <c r="W2307" i="1"/>
  <c r="V2307" i="1"/>
  <c r="U2307" i="1"/>
  <c r="T2307" i="1"/>
  <c r="S2307" i="1"/>
  <c r="R2307" i="1"/>
  <c r="Q2307" i="1"/>
  <c r="P2307" i="1"/>
  <c r="O2307" i="1"/>
  <c r="N2307" i="1"/>
  <c r="M2307" i="1"/>
  <c r="L2307" i="1"/>
  <c r="K2307" i="1"/>
  <c r="J2307" i="1"/>
  <c r="I2307" i="1"/>
  <c r="H2307" i="1"/>
  <c r="G2307" i="1"/>
  <c r="F2307" i="1"/>
  <c r="E2307" i="1"/>
  <c r="D2307" i="1"/>
  <c r="C2307" i="1"/>
  <c r="X2306" i="1"/>
  <c r="W2306" i="1"/>
  <c r="V2306" i="1"/>
  <c r="U2306" i="1"/>
  <c r="T2306" i="1"/>
  <c r="S2306" i="1"/>
  <c r="R2306" i="1"/>
  <c r="Q2306" i="1"/>
  <c r="P2306" i="1"/>
  <c r="O2306" i="1"/>
  <c r="N2306" i="1"/>
  <c r="M2306" i="1"/>
  <c r="L2306" i="1"/>
  <c r="K2306" i="1"/>
  <c r="J2306" i="1"/>
  <c r="I2306" i="1"/>
  <c r="H2306" i="1"/>
  <c r="G2306" i="1"/>
  <c r="F2306" i="1"/>
  <c r="E2306" i="1"/>
  <c r="D2306" i="1"/>
  <c r="C2306" i="1"/>
  <c r="X2305" i="1"/>
  <c r="W2305" i="1"/>
  <c r="V2305" i="1"/>
  <c r="U2305" i="1"/>
  <c r="T2305" i="1"/>
  <c r="S2305" i="1"/>
  <c r="R2305" i="1"/>
  <c r="Q2305" i="1"/>
  <c r="P2305" i="1"/>
  <c r="O2305" i="1"/>
  <c r="N2305" i="1"/>
  <c r="M2305" i="1"/>
  <c r="L2305" i="1"/>
  <c r="K2305" i="1"/>
  <c r="J2305" i="1"/>
  <c r="I2305" i="1"/>
  <c r="H2305" i="1"/>
  <c r="G2305" i="1"/>
  <c r="F2305" i="1"/>
  <c r="E2305" i="1"/>
  <c r="D2305" i="1"/>
  <c r="C2305" i="1"/>
  <c r="X2304" i="1"/>
  <c r="W2304" i="1"/>
  <c r="V2304" i="1"/>
  <c r="U2304" i="1"/>
  <c r="T2304" i="1"/>
  <c r="S2304" i="1"/>
  <c r="R2304" i="1"/>
  <c r="Q2304" i="1"/>
  <c r="P2304" i="1"/>
  <c r="O2304" i="1"/>
  <c r="N2304" i="1"/>
  <c r="M2304" i="1"/>
  <c r="L2304" i="1"/>
  <c r="K2304" i="1"/>
  <c r="J2304" i="1"/>
  <c r="I2304" i="1"/>
  <c r="H2304" i="1"/>
  <c r="G2304" i="1"/>
  <c r="F2304" i="1"/>
  <c r="E2304" i="1"/>
  <c r="D2304" i="1"/>
  <c r="C2304" i="1"/>
  <c r="X2303" i="1"/>
  <c r="W2303" i="1"/>
  <c r="V2303" i="1"/>
  <c r="U2303" i="1"/>
  <c r="T2303" i="1"/>
  <c r="S2303" i="1"/>
  <c r="R2303" i="1"/>
  <c r="Q2303" i="1"/>
  <c r="P2303" i="1"/>
  <c r="O2303" i="1"/>
  <c r="N2303" i="1"/>
  <c r="M2303" i="1"/>
  <c r="L2303" i="1"/>
  <c r="K2303" i="1"/>
  <c r="J2303" i="1"/>
  <c r="I2303" i="1"/>
  <c r="H2303" i="1"/>
  <c r="G2303" i="1"/>
  <c r="F2303" i="1"/>
  <c r="E2303" i="1"/>
  <c r="D2303" i="1"/>
  <c r="C2303" i="1"/>
  <c r="X2302" i="1"/>
  <c r="W2302" i="1"/>
  <c r="V2302" i="1"/>
  <c r="U2302" i="1"/>
  <c r="T2302" i="1"/>
  <c r="S2302" i="1"/>
  <c r="R2302" i="1"/>
  <c r="Q2302" i="1"/>
  <c r="P2302" i="1"/>
  <c r="O2302" i="1"/>
  <c r="N2302" i="1"/>
  <c r="M2302" i="1"/>
  <c r="L2302" i="1"/>
  <c r="K2302" i="1"/>
  <c r="J2302" i="1"/>
  <c r="I2302" i="1"/>
  <c r="H2302" i="1"/>
  <c r="G2302" i="1"/>
  <c r="F2302" i="1"/>
  <c r="E2302" i="1"/>
  <c r="D2302" i="1"/>
  <c r="C2302" i="1"/>
  <c r="X2301" i="1"/>
  <c r="W2301" i="1"/>
  <c r="V2301" i="1"/>
  <c r="U2301" i="1"/>
  <c r="T2301" i="1"/>
  <c r="S2301" i="1"/>
  <c r="R2301" i="1"/>
  <c r="Q2301" i="1"/>
  <c r="P2301" i="1"/>
  <c r="O2301" i="1"/>
  <c r="N2301" i="1"/>
  <c r="M2301" i="1"/>
  <c r="L2301" i="1"/>
  <c r="K2301" i="1"/>
  <c r="J2301" i="1"/>
  <c r="I2301" i="1"/>
  <c r="H2301" i="1"/>
  <c r="G2301" i="1"/>
  <c r="F2301" i="1"/>
  <c r="E2301" i="1"/>
  <c r="D2301" i="1"/>
  <c r="C2301" i="1"/>
  <c r="X2300" i="1"/>
  <c r="W2300" i="1"/>
  <c r="V2300" i="1"/>
  <c r="U2300" i="1"/>
  <c r="T2300" i="1"/>
  <c r="S2300" i="1"/>
  <c r="R2300" i="1"/>
  <c r="Q2300" i="1"/>
  <c r="P2300" i="1"/>
  <c r="O2300" i="1"/>
  <c r="N2300" i="1"/>
  <c r="M2300" i="1"/>
  <c r="L2300" i="1"/>
  <c r="K2300" i="1"/>
  <c r="J2300" i="1"/>
  <c r="I2300" i="1"/>
  <c r="H2300" i="1"/>
  <c r="G2300" i="1"/>
  <c r="F2300" i="1"/>
  <c r="E2300" i="1"/>
  <c r="D2300" i="1"/>
  <c r="C2300" i="1"/>
  <c r="X2299" i="1"/>
  <c r="W2299" i="1"/>
  <c r="V2299" i="1"/>
  <c r="U2299" i="1"/>
  <c r="T2299" i="1"/>
  <c r="S2299" i="1"/>
  <c r="R2299" i="1"/>
  <c r="Q2299" i="1"/>
  <c r="P2299" i="1"/>
  <c r="O2299" i="1"/>
  <c r="N2299" i="1"/>
  <c r="M2299" i="1"/>
  <c r="L2299" i="1"/>
  <c r="K2299" i="1"/>
  <c r="J2299" i="1"/>
  <c r="I2299" i="1"/>
  <c r="H2299" i="1"/>
  <c r="G2299" i="1"/>
  <c r="F2299" i="1"/>
  <c r="E2299" i="1"/>
  <c r="D2299" i="1"/>
  <c r="C2299" i="1"/>
  <c r="X2298" i="1"/>
  <c r="W2298" i="1"/>
  <c r="V2298" i="1"/>
  <c r="U2298" i="1"/>
  <c r="T2298" i="1"/>
  <c r="S2298" i="1"/>
  <c r="R2298" i="1"/>
  <c r="Q2298" i="1"/>
  <c r="P2298" i="1"/>
  <c r="O2298" i="1"/>
  <c r="N2298" i="1"/>
  <c r="M2298" i="1"/>
  <c r="L2298" i="1"/>
  <c r="K2298" i="1"/>
  <c r="J2298" i="1"/>
  <c r="I2298" i="1"/>
  <c r="H2298" i="1"/>
  <c r="G2298" i="1"/>
  <c r="F2298" i="1"/>
  <c r="E2298" i="1"/>
  <c r="D2298" i="1"/>
  <c r="C2298" i="1"/>
  <c r="X2297" i="1"/>
  <c r="W2297" i="1"/>
  <c r="V2297" i="1"/>
  <c r="U2297" i="1"/>
  <c r="T2297" i="1"/>
  <c r="S2297" i="1"/>
  <c r="R2297" i="1"/>
  <c r="Q2297" i="1"/>
  <c r="P2297" i="1"/>
  <c r="O2297" i="1"/>
  <c r="N2297" i="1"/>
  <c r="M2297" i="1"/>
  <c r="L2297" i="1"/>
  <c r="K2297" i="1"/>
  <c r="J2297" i="1"/>
  <c r="I2297" i="1"/>
  <c r="H2297" i="1"/>
  <c r="G2297" i="1"/>
  <c r="F2297" i="1"/>
  <c r="E2297" i="1"/>
  <c r="D2297" i="1"/>
  <c r="C2297" i="1"/>
  <c r="X2296" i="1"/>
  <c r="W2296" i="1"/>
  <c r="V2296" i="1"/>
  <c r="U2296" i="1"/>
  <c r="T2296" i="1"/>
  <c r="S2296" i="1"/>
  <c r="R2296" i="1"/>
  <c r="Q2296" i="1"/>
  <c r="P2296" i="1"/>
  <c r="O2296" i="1"/>
  <c r="N2296" i="1"/>
  <c r="M2296" i="1"/>
  <c r="L2296" i="1"/>
  <c r="K2296" i="1"/>
  <c r="J2296" i="1"/>
  <c r="I2296" i="1"/>
  <c r="H2296" i="1"/>
  <c r="G2296" i="1"/>
  <c r="F2296" i="1"/>
  <c r="E2296" i="1"/>
  <c r="D2296" i="1"/>
  <c r="C2296" i="1"/>
  <c r="X2295" i="1"/>
  <c r="W2295" i="1"/>
  <c r="V2295" i="1"/>
  <c r="U2295" i="1"/>
  <c r="T2295" i="1"/>
  <c r="S2295" i="1"/>
  <c r="R2295" i="1"/>
  <c r="Q2295" i="1"/>
  <c r="P2295" i="1"/>
  <c r="O2295" i="1"/>
  <c r="N2295" i="1"/>
  <c r="M2295" i="1"/>
  <c r="L2295" i="1"/>
  <c r="K2295" i="1"/>
  <c r="J2295" i="1"/>
  <c r="I2295" i="1"/>
  <c r="H2295" i="1"/>
  <c r="G2295" i="1"/>
  <c r="F2295" i="1"/>
  <c r="E2295" i="1"/>
  <c r="D2295" i="1"/>
  <c r="C2295" i="1"/>
  <c r="X2294" i="1"/>
  <c r="W2294" i="1"/>
  <c r="V2294" i="1"/>
  <c r="U2294" i="1"/>
  <c r="T2294" i="1"/>
  <c r="S2294" i="1"/>
  <c r="R2294" i="1"/>
  <c r="Q2294" i="1"/>
  <c r="P2294" i="1"/>
  <c r="O2294" i="1"/>
  <c r="N2294" i="1"/>
  <c r="M2294" i="1"/>
  <c r="L2294" i="1"/>
  <c r="K2294" i="1"/>
  <c r="J2294" i="1"/>
  <c r="I2294" i="1"/>
  <c r="H2294" i="1"/>
  <c r="G2294" i="1"/>
  <c r="F2294" i="1"/>
  <c r="E2294" i="1"/>
  <c r="D2294" i="1"/>
  <c r="C2294" i="1"/>
  <c r="X2293" i="1"/>
  <c r="W2293" i="1"/>
  <c r="V2293" i="1"/>
  <c r="U2293" i="1"/>
  <c r="T2293" i="1"/>
  <c r="S2293" i="1"/>
  <c r="R2293" i="1"/>
  <c r="Q2293" i="1"/>
  <c r="P2293" i="1"/>
  <c r="O2293" i="1"/>
  <c r="N2293" i="1"/>
  <c r="M2293" i="1"/>
  <c r="L2293" i="1"/>
  <c r="K2293" i="1"/>
  <c r="J2293" i="1"/>
  <c r="I2293" i="1"/>
  <c r="H2293" i="1"/>
  <c r="G2293" i="1"/>
  <c r="F2293" i="1"/>
  <c r="E2293" i="1"/>
  <c r="D2293" i="1"/>
  <c r="C2293" i="1"/>
  <c r="X2292" i="1"/>
  <c r="W2292" i="1"/>
  <c r="V2292" i="1"/>
  <c r="U2292" i="1"/>
  <c r="T2292" i="1"/>
  <c r="S2292" i="1"/>
  <c r="R2292" i="1"/>
  <c r="Q2292" i="1"/>
  <c r="P2292" i="1"/>
  <c r="O2292" i="1"/>
  <c r="N2292" i="1"/>
  <c r="M2292" i="1"/>
  <c r="L2292" i="1"/>
  <c r="K2292" i="1"/>
  <c r="J2292" i="1"/>
  <c r="I2292" i="1"/>
  <c r="H2292" i="1"/>
  <c r="G2292" i="1"/>
  <c r="F2292" i="1"/>
  <c r="E2292" i="1"/>
  <c r="D2292" i="1"/>
  <c r="C2292" i="1"/>
  <c r="X2291" i="1"/>
  <c r="W2291" i="1"/>
  <c r="V2291" i="1"/>
  <c r="U2291" i="1"/>
  <c r="T2291" i="1"/>
  <c r="S2291" i="1"/>
  <c r="R2291" i="1"/>
  <c r="Q2291" i="1"/>
  <c r="P2291" i="1"/>
  <c r="O2291" i="1"/>
  <c r="N2291" i="1"/>
  <c r="M2291" i="1"/>
  <c r="L2291" i="1"/>
  <c r="K2291" i="1"/>
  <c r="J2291" i="1"/>
  <c r="I2291" i="1"/>
  <c r="H2291" i="1"/>
  <c r="G2291" i="1"/>
  <c r="F2291" i="1"/>
  <c r="E2291" i="1"/>
  <c r="D2291" i="1"/>
  <c r="C2291" i="1"/>
  <c r="X2290" i="1"/>
  <c r="W2290" i="1"/>
  <c r="V2290" i="1"/>
  <c r="U2290" i="1"/>
  <c r="T2290" i="1"/>
  <c r="S2290" i="1"/>
  <c r="R2290" i="1"/>
  <c r="Q2290" i="1"/>
  <c r="P2290" i="1"/>
  <c r="O2290" i="1"/>
  <c r="N2290" i="1"/>
  <c r="M2290" i="1"/>
  <c r="L2290" i="1"/>
  <c r="K2290" i="1"/>
  <c r="J2290" i="1"/>
  <c r="I2290" i="1"/>
  <c r="H2290" i="1"/>
  <c r="G2290" i="1"/>
  <c r="F2290" i="1"/>
  <c r="E2290" i="1"/>
  <c r="D2290" i="1"/>
  <c r="C2290" i="1"/>
  <c r="X2289" i="1"/>
  <c r="W2289" i="1"/>
  <c r="V2289" i="1"/>
  <c r="U2289" i="1"/>
  <c r="T2289" i="1"/>
  <c r="S2289" i="1"/>
  <c r="R2289" i="1"/>
  <c r="Q2289" i="1"/>
  <c r="P2289" i="1"/>
  <c r="O2289" i="1"/>
  <c r="N2289" i="1"/>
  <c r="M2289" i="1"/>
  <c r="L2289" i="1"/>
  <c r="K2289" i="1"/>
  <c r="J2289" i="1"/>
  <c r="I2289" i="1"/>
  <c r="H2289" i="1"/>
  <c r="G2289" i="1"/>
  <c r="F2289" i="1"/>
  <c r="E2289" i="1"/>
  <c r="D2289" i="1"/>
  <c r="C2289" i="1"/>
  <c r="X2288" i="1"/>
  <c r="W2288" i="1"/>
  <c r="V2288" i="1"/>
  <c r="U2288" i="1"/>
  <c r="T2288" i="1"/>
  <c r="S2288" i="1"/>
  <c r="R2288" i="1"/>
  <c r="Q2288" i="1"/>
  <c r="P2288" i="1"/>
  <c r="O2288" i="1"/>
  <c r="N2288" i="1"/>
  <c r="M2288" i="1"/>
  <c r="L2288" i="1"/>
  <c r="K2288" i="1"/>
  <c r="J2288" i="1"/>
  <c r="I2288" i="1"/>
  <c r="H2288" i="1"/>
  <c r="G2288" i="1"/>
  <c r="F2288" i="1"/>
  <c r="E2288" i="1"/>
  <c r="D2288" i="1"/>
  <c r="C2288" i="1"/>
  <c r="X2287" i="1"/>
  <c r="W2287" i="1"/>
  <c r="V2287" i="1"/>
  <c r="U2287" i="1"/>
  <c r="T2287" i="1"/>
  <c r="S2287" i="1"/>
  <c r="R2287" i="1"/>
  <c r="Q2287" i="1"/>
  <c r="P2287" i="1"/>
  <c r="O2287" i="1"/>
  <c r="N2287" i="1"/>
  <c r="M2287" i="1"/>
  <c r="L2287" i="1"/>
  <c r="K2287" i="1"/>
  <c r="J2287" i="1"/>
  <c r="I2287" i="1"/>
  <c r="H2287" i="1"/>
  <c r="G2287" i="1"/>
  <c r="F2287" i="1"/>
  <c r="E2287" i="1"/>
  <c r="D2287" i="1"/>
  <c r="C2287" i="1"/>
  <c r="X2286" i="1"/>
  <c r="W2286" i="1"/>
  <c r="V2286" i="1"/>
  <c r="U2286" i="1"/>
  <c r="T2286" i="1"/>
  <c r="S2286" i="1"/>
  <c r="R2286" i="1"/>
  <c r="Q2286" i="1"/>
  <c r="P2286" i="1"/>
  <c r="O2286" i="1"/>
  <c r="N2286" i="1"/>
  <c r="M2286" i="1"/>
  <c r="L2286" i="1"/>
  <c r="K2286" i="1"/>
  <c r="J2286" i="1"/>
  <c r="I2286" i="1"/>
  <c r="H2286" i="1"/>
  <c r="G2286" i="1"/>
  <c r="F2286" i="1"/>
  <c r="E2286" i="1"/>
  <c r="D2286" i="1"/>
  <c r="C2286" i="1"/>
  <c r="X2285" i="1"/>
  <c r="W2285" i="1"/>
  <c r="V2285" i="1"/>
  <c r="U2285" i="1"/>
  <c r="T2285" i="1"/>
  <c r="S2285" i="1"/>
  <c r="R2285" i="1"/>
  <c r="Q2285" i="1"/>
  <c r="P2285" i="1"/>
  <c r="O2285" i="1"/>
  <c r="N2285" i="1"/>
  <c r="M2285" i="1"/>
  <c r="L2285" i="1"/>
  <c r="K2285" i="1"/>
  <c r="J2285" i="1"/>
  <c r="I2285" i="1"/>
  <c r="H2285" i="1"/>
  <c r="G2285" i="1"/>
  <c r="F2285" i="1"/>
  <c r="E2285" i="1"/>
  <c r="D2285" i="1"/>
  <c r="C2285" i="1"/>
  <c r="X2284" i="1"/>
  <c r="W2284" i="1"/>
  <c r="V2284" i="1"/>
  <c r="U2284" i="1"/>
  <c r="T2284" i="1"/>
  <c r="S2284" i="1"/>
  <c r="R2284" i="1"/>
  <c r="Q2284" i="1"/>
  <c r="P2284" i="1"/>
  <c r="O2284" i="1"/>
  <c r="N2284" i="1"/>
  <c r="M2284" i="1"/>
  <c r="L2284" i="1"/>
  <c r="K2284" i="1"/>
  <c r="J2284" i="1"/>
  <c r="I2284" i="1"/>
  <c r="H2284" i="1"/>
  <c r="G2284" i="1"/>
  <c r="F2284" i="1"/>
  <c r="E2284" i="1"/>
  <c r="D2284" i="1"/>
  <c r="C2284" i="1"/>
  <c r="X2283" i="1"/>
  <c r="W2283" i="1"/>
  <c r="V2283" i="1"/>
  <c r="U2283" i="1"/>
  <c r="T2283" i="1"/>
  <c r="S2283" i="1"/>
  <c r="R2283" i="1"/>
  <c r="Q2283" i="1"/>
  <c r="P2283" i="1"/>
  <c r="O2283" i="1"/>
  <c r="N2283" i="1"/>
  <c r="M2283" i="1"/>
  <c r="L2283" i="1"/>
  <c r="K2283" i="1"/>
  <c r="J2283" i="1"/>
  <c r="I2283" i="1"/>
  <c r="H2283" i="1"/>
  <c r="G2283" i="1"/>
  <c r="F2283" i="1"/>
  <c r="E2283" i="1"/>
  <c r="D2283" i="1"/>
  <c r="C2283" i="1"/>
  <c r="X2282" i="1"/>
  <c r="W2282" i="1"/>
  <c r="V2282" i="1"/>
  <c r="U2282" i="1"/>
  <c r="T2282" i="1"/>
  <c r="S2282" i="1"/>
  <c r="R2282" i="1"/>
  <c r="Q2282" i="1"/>
  <c r="P2282" i="1"/>
  <c r="O2282" i="1"/>
  <c r="N2282" i="1"/>
  <c r="M2282" i="1"/>
  <c r="L2282" i="1"/>
  <c r="K2282" i="1"/>
  <c r="J2282" i="1"/>
  <c r="I2282" i="1"/>
  <c r="H2282" i="1"/>
  <c r="G2282" i="1"/>
  <c r="F2282" i="1"/>
  <c r="E2282" i="1"/>
  <c r="D2282" i="1"/>
  <c r="C2282" i="1"/>
  <c r="X2281" i="1"/>
  <c r="W2281" i="1"/>
  <c r="V2281" i="1"/>
  <c r="U2281" i="1"/>
  <c r="T2281" i="1"/>
  <c r="S2281" i="1"/>
  <c r="R2281" i="1"/>
  <c r="Q2281" i="1"/>
  <c r="P2281" i="1"/>
  <c r="O2281" i="1"/>
  <c r="N2281" i="1"/>
  <c r="M2281" i="1"/>
  <c r="L2281" i="1"/>
  <c r="K2281" i="1"/>
  <c r="J2281" i="1"/>
  <c r="I2281" i="1"/>
  <c r="H2281" i="1"/>
  <c r="G2281" i="1"/>
  <c r="F2281" i="1"/>
  <c r="E2281" i="1"/>
  <c r="D2281" i="1"/>
  <c r="C2281" i="1"/>
  <c r="X2280" i="1"/>
  <c r="W2280" i="1"/>
  <c r="V2280" i="1"/>
  <c r="U2280" i="1"/>
  <c r="T2280" i="1"/>
  <c r="S2280" i="1"/>
  <c r="R2280" i="1"/>
  <c r="Q2280" i="1"/>
  <c r="P2280" i="1"/>
  <c r="O2280" i="1"/>
  <c r="N2280" i="1"/>
  <c r="M2280" i="1"/>
  <c r="L2280" i="1"/>
  <c r="K2280" i="1"/>
  <c r="J2280" i="1"/>
  <c r="I2280" i="1"/>
  <c r="H2280" i="1"/>
  <c r="G2280" i="1"/>
  <c r="F2280" i="1"/>
  <c r="E2280" i="1"/>
  <c r="D2280" i="1"/>
  <c r="C2280" i="1"/>
  <c r="X2279" i="1"/>
  <c r="W2279" i="1"/>
  <c r="V2279" i="1"/>
  <c r="U2279" i="1"/>
  <c r="T2279" i="1"/>
  <c r="S2279" i="1"/>
  <c r="R2279" i="1"/>
  <c r="Q2279" i="1"/>
  <c r="P2279" i="1"/>
  <c r="O2279" i="1"/>
  <c r="N2279" i="1"/>
  <c r="M2279" i="1"/>
  <c r="L2279" i="1"/>
  <c r="K2279" i="1"/>
  <c r="J2279" i="1"/>
  <c r="I2279" i="1"/>
  <c r="H2279" i="1"/>
  <c r="G2279" i="1"/>
  <c r="F2279" i="1"/>
  <c r="E2279" i="1"/>
  <c r="D2279" i="1"/>
  <c r="C2279" i="1"/>
  <c r="X2278" i="1"/>
  <c r="W2278" i="1"/>
  <c r="V2278" i="1"/>
  <c r="U2278" i="1"/>
  <c r="T2278" i="1"/>
  <c r="S2278" i="1"/>
  <c r="R2278" i="1"/>
  <c r="Q2278" i="1"/>
  <c r="P2278" i="1"/>
  <c r="O2278" i="1"/>
  <c r="N2278" i="1"/>
  <c r="M2278" i="1"/>
  <c r="L2278" i="1"/>
  <c r="K2278" i="1"/>
  <c r="J2278" i="1"/>
  <c r="I2278" i="1"/>
  <c r="H2278" i="1"/>
  <c r="G2278" i="1"/>
  <c r="F2278" i="1"/>
  <c r="E2278" i="1"/>
  <c r="D2278" i="1"/>
  <c r="C2278" i="1"/>
  <c r="X2277" i="1"/>
  <c r="W2277" i="1"/>
  <c r="V2277" i="1"/>
  <c r="U2277" i="1"/>
  <c r="T2277" i="1"/>
  <c r="S2277" i="1"/>
  <c r="R2277" i="1"/>
  <c r="Q2277" i="1"/>
  <c r="P2277" i="1"/>
  <c r="O2277" i="1"/>
  <c r="N2277" i="1"/>
  <c r="M2277" i="1"/>
  <c r="L2277" i="1"/>
  <c r="K2277" i="1"/>
  <c r="J2277" i="1"/>
  <c r="I2277" i="1"/>
  <c r="H2277" i="1"/>
  <c r="G2277" i="1"/>
  <c r="F2277" i="1"/>
  <c r="E2277" i="1"/>
  <c r="D2277" i="1"/>
  <c r="C2277" i="1"/>
  <c r="X2276" i="1"/>
  <c r="W2276" i="1"/>
  <c r="V2276" i="1"/>
  <c r="U2276" i="1"/>
  <c r="T2276" i="1"/>
  <c r="S2276" i="1"/>
  <c r="R2276" i="1"/>
  <c r="Q2276" i="1"/>
  <c r="P2276" i="1"/>
  <c r="O2276" i="1"/>
  <c r="N2276" i="1"/>
  <c r="M2276" i="1"/>
  <c r="L2276" i="1"/>
  <c r="K2276" i="1"/>
  <c r="J2276" i="1"/>
  <c r="I2276" i="1"/>
  <c r="H2276" i="1"/>
  <c r="G2276" i="1"/>
  <c r="F2276" i="1"/>
  <c r="E2276" i="1"/>
  <c r="D2276" i="1"/>
  <c r="C2276" i="1"/>
  <c r="X2275" i="1"/>
  <c r="W2275" i="1"/>
  <c r="V2275" i="1"/>
  <c r="U2275" i="1"/>
  <c r="T2275" i="1"/>
  <c r="S2275" i="1"/>
  <c r="R2275" i="1"/>
  <c r="Q2275" i="1"/>
  <c r="P2275" i="1"/>
  <c r="O2275" i="1"/>
  <c r="N2275" i="1"/>
  <c r="M2275" i="1"/>
  <c r="L2275" i="1"/>
  <c r="K2275" i="1"/>
  <c r="J2275" i="1"/>
  <c r="I2275" i="1"/>
  <c r="H2275" i="1"/>
  <c r="G2275" i="1"/>
  <c r="F2275" i="1"/>
  <c r="E2275" i="1"/>
  <c r="D2275" i="1"/>
  <c r="C2275" i="1"/>
  <c r="X2274" i="1"/>
  <c r="W2274" i="1"/>
  <c r="V2274" i="1"/>
  <c r="U2274" i="1"/>
  <c r="T2274" i="1"/>
  <c r="S2274" i="1"/>
  <c r="R2274" i="1"/>
  <c r="Q2274" i="1"/>
  <c r="P2274" i="1"/>
  <c r="O2274" i="1"/>
  <c r="N2274" i="1"/>
  <c r="M2274" i="1"/>
  <c r="L2274" i="1"/>
  <c r="K2274" i="1"/>
  <c r="J2274" i="1"/>
  <c r="I2274" i="1"/>
  <c r="H2274" i="1"/>
  <c r="G2274" i="1"/>
  <c r="F2274" i="1"/>
  <c r="E2274" i="1"/>
  <c r="D2274" i="1"/>
  <c r="C2274" i="1"/>
  <c r="X2273" i="1"/>
  <c r="W2273" i="1"/>
  <c r="V2273" i="1"/>
  <c r="U2273" i="1"/>
  <c r="T2273" i="1"/>
  <c r="S2273" i="1"/>
  <c r="R2273" i="1"/>
  <c r="Q2273" i="1"/>
  <c r="P2273" i="1"/>
  <c r="O2273" i="1"/>
  <c r="N2273" i="1"/>
  <c r="M2273" i="1"/>
  <c r="L2273" i="1"/>
  <c r="K2273" i="1"/>
  <c r="J2273" i="1"/>
  <c r="I2273" i="1"/>
  <c r="H2273" i="1"/>
  <c r="G2273" i="1"/>
  <c r="F2273" i="1"/>
  <c r="E2273" i="1"/>
  <c r="D2273" i="1"/>
  <c r="C2273" i="1"/>
  <c r="X2272" i="1"/>
  <c r="W2272" i="1"/>
  <c r="V2272" i="1"/>
  <c r="U2272" i="1"/>
  <c r="T2272" i="1"/>
  <c r="S2272" i="1"/>
  <c r="R2272" i="1"/>
  <c r="Q2272" i="1"/>
  <c r="P2272" i="1"/>
  <c r="O2272" i="1"/>
  <c r="N2272" i="1"/>
  <c r="M2272" i="1"/>
  <c r="L2272" i="1"/>
  <c r="K2272" i="1"/>
  <c r="J2272" i="1"/>
  <c r="I2272" i="1"/>
  <c r="H2272" i="1"/>
  <c r="G2272" i="1"/>
  <c r="F2272" i="1"/>
  <c r="E2272" i="1"/>
  <c r="D2272" i="1"/>
  <c r="C2272" i="1"/>
  <c r="X2271" i="1"/>
  <c r="W2271" i="1"/>
  <c r="V2271" i="1"/>
  <c r="U2271" i="1"/>
  <c r="T2271" i="1"/>
  <c r="S2271" i="1"/>
  <c r="R2271" i="1"/>
  <c r="Q2271" i="1"/>
  <c r="P2271" i="1"/>
  <c r="O2271" i="1"/>
  <c r="N2271" i="1"/>
  <c r="M2271" i="1"/>
  <c r="L2271" i="1"/>
  <c r="K2271" i="1"/>
  <c r="J2271" i="1"/>
  <c r="I2271" i="1"/>
  <c r="H2271" i="1"/>
  <c r="G2271" i="1"/>
  <c r="F2271" i="1"/>
  <c r="E2271" i="1"/>
  <c r="D2271" i="1"/>
  <c r="C2271" i="1"/>
  <c r="X2270" i="1"/>
  <c r="W2270" i="1"/>
  <c r="V2270" i="1"/>
  <c r="U2270" i="1"/>
  <c r="T2270" i="1"/>
  <c r="S2270" i="1"/>
  <c r="R2270" i="1"/>
  <c r="Q2270" i="1"/>
  <c r="P2270" i="1"/>
  <c r="O2270" i="1"/>
  <c r="N2270" i="1"/>
  <c r="M2270" i="1"/>
  <c r="L2270" i="1"/>
  <c r="K2270" i="1"/>
  <c r="J2270" i="1"/>
  <c r="I2270" i="1"/>
  <c r="H2270" i="1"/>
  <c r="G2270" i="1"/>
  <c r="F2270" i="1"/>
  <c r="E2270" i="1"/>
  <c r="D2270" i="1"/>
  <c r="C2270" i="1"/>
  <c r="X2269" i="1"/>
  <c r="W2269" i="1"/>
  <c r="V2269" i="1"/>
  <c r="U2269" i="1"/>
  <c r="T2269" i="1"/>
  <c r="S2269" i="1"/>
  <c r="R2269" i="1"/>
  <c r="Q2269" i="1"/>
  <c r="P2269" i="1"/>
  <c r="O2269" i="1"/>
  <c r="N2269" i="1"/>
  <c r="M2269" i="1"/>
  <c r="L2269" i="1"/>
  <c r="K2269" i="1"/>
  <c r="J2269" i="1"/>
  <c r="I2269" i="1"/>
  <c r="H2269" i="1"/>
  <c r="G2269" i="1"/>
  <c r="F2269" i="1"/>
  <c r="E2269" i="1"/>
  <c r="D2269" i="1"/>
  <c r="C2269" i="1"/>
  <c r="X2268" i="1"/>
  <c r="W2268" i="1"/>
  <c r="V2268" i="1"/>
  <c r="U2268" i="1"/>
  <c r="T2268" i="1"/>
  <c r="S2268" i="1"/>
  <c r="R2268" i="1"/>
  <c r="Q2268" i="1"/>
  <c r="P2268" i="1"/>
  <c r="O2268" i="1"/>
  <c r="N2268" i="1"/>
  <c r="M2268" i="1"/>
  <c r="L2268" i="1"/>
  <c r="K2268" i="1"/>
  <c r="J2268" i="1"/>
  <c r="I2268" i="1"/>
  <c r="H2268" i="1"/>
  <c r="G2268" i="1"/>
  <c r="F2268" i="1"/>
  <c r="E2268" i="1"/>
  <c r="D2268" i="1"/>
  <c r="C2268" i="1"/>
  <c r="X2267" i="1"/>
  <c r="W2267" i="1"/>
  <c r="V2267" i="1"/>
  <c r="U2267" i="1"/>
  <c r="T2267" i="1"/>
  <c r="S2267" i="1"/>
  <c r="R2267" i="1"/>
  <c r="Q2267" i="1"/>
  <c r="P2267" i="1"/>
  <c r="O2267" i="1"/>
  <c r="N2267" i="1"/>
  <c r="M2267" i="1"/>
  <c r="L2267" i="1"/>
  <c r="K2267" i="1"/>
  <c r="J2267" i="1"/>
  <c r="I2267" i="1"/>
  <c r="H2267" i="1"/>
  <c r="G2267" i="1"/>
  <c r="F2267" i="1"/>
  <c r="E2267" i="1"/>
  <c r="D2267" i="1"/>
  <c r="C2267" i="1"/>
  <c r="X2266" i="1"/>
  <c r="W2266" i="1"/>
  <c r="V2266" i="1"/>
  <c r="U2266" i="1"/>
  <c r="T2266" i="1"/>
  <c r="S2266" i="1"/>
  <c r="R2266" i="1"/>
  <c r="Q2266" i="1"/>
  <c r="P2266" i="1"/>
  <c r="O2266" i="1"/>
  <c r="N2266" i="1"/>
  <c r="M2266" i="1"/>
  <c r="L2266" i="1"/>
  <c r="K2266" i="1"/>
  <c r="J2266" i="1"/>
  <c r="I2266" i="1"/>
  <c r="H2266" i="1"/>
  <c r="G2266" i="1"/>
  <c r="F2266" i="1"/>
  <c r="E2266" i="1"/>
  <c r="D2266" i="1"/>
  <c r="C2266" i="1"/>
  <c r="X2265" i="1"/>
  <c r="W2265" i="1"/>
  <c r="V2265" i="1"/>
  <c r="U2265" i="1"/>
  <c r="T2265" i="1"/>
  <c r="S2265" i="1"/>
  <c r="R2265" i="1"/>
  <c r="Q2265" i="1"/>
  <c r="P2265" i="1"/>
  <c r="O2265" i="1"/>
  <c r="N2265" i="1"/>
  <c r="M2265" i="1"/>
  <c r="L2265" i="1"/>
  <c r="K2265" i="1"/>
  <c r="J2265" i="1"/>
  <c r="I2265" i="1"/>
  <c r="H2265" i="1"/>
  <c r="G2265" i="1"/>
  <c r="F2265" i="1"/>
  <c r="E2265" i="1"/>
  <c r="D2265" i="1"/>
  <c r="C2265" i="1"/>
  <c r="X2264" i="1"/>
  <c r="W2264" i="1"/>
  <c r="V2264" i="1"/>
  <c r="U2264" i="1"/>
  <c r="T2264" i="1"/>
  <c r="S2264" i="1"/>
  <c r="R2264" i="1"/>
  <c r="Q2264" i="1"/>
  <c r="P2264" i="1"/>
  <c r="O2264" i="1"/>
  <c r="N2264" i="1"/>
  <c r="M2264" i="1"/>
  <c r="L2264" i="1"/>
  <c r="K2264" i="1"/>
  <c r="J2264" i="1"/>
  <c r="I2264" i="1"/>
  <c r="H2264" i="1"/>
  <c r="G2264" i="1"/>
  <c r="F2264" i="1"/>
  <c r="E2264" i="1"/>
  <c r="D2264" i="1"/>
  <c r="C2264" i="1"/>
  <c r="X2263" i="1"/>
  <c r="W2263" i="1"/>
  <c r="V2263" i="1"/>
  <c r="U2263" i="1"/>
  <c r="T2263" i="1"/>
  <c r="S2263" i="1"/>
  <c r="R2263" i="1"/>
  <c r="Q2263" i="1"/>
  <c r="P2263" i="1"/>
  <c r="O2263" i="1"/>
  <c r="N2263" i="1"/>
  <c r="M2263" i="1"/>
  <c r="L2263" i="1"/>
  <c r="K2263" i="1"/>
  <c r="J2263" i="1"/>
  <c r="I2263" i="1"/>
  <c r="H2263" i="1"/>
  <c r="G2263" i="1"/>
  <c r="F2263" i="1"/>
  <c r="E2263" i="1"/>
  <c r="D2263" i="1"/>
  <c r="C2263" i="1"/>
  <c r="X2262" i="1"/>
  <c r="W2262" i="1"/>
  <c r="V2262" i="1"/>
  <c r="U2262" i="1"/>
  <c r="T2262" i="1"/>
  <c r="S2262" i="1"/>
  <c r="R2262" i="1"/>
  <c r="Q2262" i="1"/>
  <c r="P2262" i="1"/>
  <c r="O2262" i="1"/>
  <c r="N2262" i="1"/>
  <c r="M2262" i="1"/>
  <c r="L2262" i="1"/>
  <c r="K2262" i="1"/>
  <c r="J2262" i="1"/>
  <c r="I2262" i="1"/>
  <c r="H2262" i="1"/>
  <c r="G2262" i="1"/>
  <c r="F2262" i="1"/>
  <c r="E2262" i="1"/>
  <c r="D2262" i="1"/>
  <c r="C2262" i="1"/>
  <c r="X2261" i="1"/>
  <c r="W2261" i="1"/>
  <c r="V2261" i="1"/>
  <c r="U2261" i="1"/>
  <c r="T2261" i="1"/>
  <c r="S2261" i="1"/>
  <c r="R2261" i="1"/>
  <c r="Q2261" i="1"/>
  <c r="P2261" i="1"/>
  <c r="O2261" i="1"/>
  <c r="N2261" i="1"/>
  <c r="M2261" i="1"/>
  <c r="L2261" i="1"/>
  <c r="K2261" i="1"/>
  <c r="J2261" i="1"/>
  <c r="I2261" i="1"/>
  <c r="H2261" i="1"/>
  <c r="G2261" i="1"/>
  <c r="F2261" i="1"/>
  <c r="E2261" i="1"/>
  <c r="D2261" i="1"/>
  <c r="C2261" i="1"/>
  <c r="X2260" i="1"/>
  <c r="W2260" i="1"/>
  <c r="V2260" i="1"/>
  <c r="U2260" i="1"/>
  <c r="T2260" i="1"/>
  <c r="S2260" i="1"/>
  <c r="R2260" i="1"/>
  <c r="Q2260" i="1"/>
  <c r="P2260" i="1"/>
  <c r="O2260" i="1"/>
  <c r="N2260" i="1"/>
  <c r="M2260" i="1"/>
  <c r="L2260" i="1"/>
  <c r="K2260" i="1"/>
  <c r="J2260" i="1"/>
  <c r="I2260" i="1"/>
  <c r="H2260" i="1"/>
  <c r="G2260" i="1"/>
  <c r="F2260" i="1"/>
  <c r="E2260" i="1"/>
  <c r="D2260" i="1"/>
  <c r="C2260" i="1"/>
  <c r="X2259" i="1"/>
  <c r="W2259" i="1"/>
  <c r="V2259" i="1"/>
  <c r="U2259" i="1"/>
  <c r="T2259" i="1"/>
  <c r="S2259" i="1"/>
  <c r="R2259" i="1"/>
  <c r="Q2259" i="1"/>
  <c r="P2259" i="1"/>
  <c r="O2259" i="1"/>
  <c r="N2259" i="1"/>
  <c r="M2259" i="1"/>
  <c r="L2259" i="1"/>
  <c r="K2259" i="1"/>
  <c r="J2259" i="1"/>
  <c r="I2259" i="1"/>
  <c r="H2259" i="1"/>
  <c r="G2259" i="1"/>
  <c r="F2259" i="1"/>
  <c r="E2259" i="1"/>
  <c r="D2259" i="1"/>
  <c r="C2259" i="1"/>
  <c r="X2258" i="1"/>
  <c r="W2258" i="1"/>
  <c r="V2258" i="1"/>
  <c r="U2258" i="1"/>
  <c r="T2258" i="1"/>
  <c r="S2258" i="1"/>
  <c r="R2258" i="1"/>
  <c r="Q2258" i="1"/>
  <c r="P2258" i="1"/>
  <c r="O2258" i="1"/>
  <c r="N2258" i="1"/>
  <c r="M2258" i="1"/>
  <c r="L2258" i="1"/>
  <c r="K2258" i="1"/>
  <c r="J2258" i="1"/>
  <c r="I2258" i="1"/>
  <c r="H2258" i="1"/>
  <c r="G2258" i="1"/>
  <c r="F2258" i="1"/>
  <c r="E2258" i="1"/>
  <c r="D2258" i="1"/>
  <c r="C2258" i="1"/>
  <c r="X2257" i="1"/>
  <c r="W2257" i="1"/>
  <c r="V2257" i="1"/>
  <c r="U2257" i="1"/>
  <c r="T2257" i="1"/>
  <c r="S2257" i="1"/>
  <c r="R2257" i="1"/>
  <c r="Q2257" i="1"/>
  <c r="P2257" i="1"/>
  <c r="O2257" i="1"/>
  <c r="N2257" i="1"/>
  <c r="M2257" i="1"/>
  <c r="L2257" i="1"/>
  <c r="K2257" i="1"/>
  <c r="J2257" i="1"/>
  <c r="I2257" i="1"/>
  <c r="H2257" i="1"/>
  <c r="G2257" i="1"/>
  <c r="F2257" i="1"/>
  <c r="E2257" i="1"/>
  <c r="D2257" i="1"/>
  <c r="C2257" i="1"/>
  <c r="X2256" i="1"/>
  <c r="W2256" i="1"/>
  <c r="V2256" i="1"/>
  <c r="U2256" i="1"/>
  <c r="T2256" i="1"/>
  <c r="S2256" i="1"/>
  <c r="R2256" i="1"/>
  <c r="Q2256" i="1"/>
  <c r="P2256" i="1"/>
  <c r="O2256" i="1"/>
  <c r="N2256" i="1"/>
  <c r="M2256" i="1"/>
  <c r="L2256" i="1"/>
  <c r="K2256" i="1"/>
  <c r="J2256" i="1"/>
  <c r="I2256" i="1"/>
  <c r="H2256" i="1"/>
  <c r="G2256" i="1"/>
  <c r="F2256" i="1"/>
  <c r="E2256" i="1"/>
  <c r="D2256" i="1"/>
  <c r="C2256" i="1"/>
  <c r="X2255" i="1"/>
  <c r="W2255" i="1"/>
  <c r="V2255" i="1"/>
  <c r="U2255" i="1"/>
  <c r="T2255" i="1"/>
  <c r="S2255" i="1"/>
  <c r="R2255" i="1"/>
  <c r="Q2255" i="1"/>
  <c r="P2255" i="1"/>
  <c r="O2255" i="1"/>
  <c r="N2255" i="1"/>
  <c r="M2255" i="1"/>
  <c r="L2255" i="1"/>
  <c r="K2255" i="1"/>
  <c r="J2255" i="1"/>
  <c r="I2255" i="1"/>
  <c r="H2255" i="1"/>
  <c r="G2255" i="1"/>
  <c r="F2255" i="1"/>
  <c r="E2255" i="1"/>
  <c r="D2255" i="1"/>
  <c r="C2255" i="1"/>
  <c r="X2254" i="1"/>
  <c r="W2254" i="1"/>
  <c r="V2254" i="1"/>
  <c r="U2254" i="1"/>
  <c r="T2254" i="1"/>
  <c r="S2254" i="1"/>
  <c r="R2254" i="1"/>
  <c r="Q2254" i="1"/>
  <c r="P2254" i="1"/>
  <c r="O2254" i="1"/>
  <c r="N2254" i="1"/>
  <c r="M2254" i="1"/>
  <c r="L2254" i="1"/>
  <c r="K2254" i="1"/>
  <c r="J2254" i="1"/>
  <c r="I2254" i="1"/>
  <c r="H2254" i="1"/>
  <c r="G2254" i="1"/>
  <c r="F2254" i="1"/>
  <c r="E2254" i="1"/>
  <c r="D2254" i="1"/>
  <c r="C2254" i="1"/>
  <c r="X2253" i="1"/>
  <c r="W2253" i="1"/>
  <c r="V2253" i="1"/>
  <c r="U2253" i="1"/>
  <c r="T2253" i="1"/>
  <c r="S2253" i="1"/>
  <c r="R2253" i="1"/>
  <c r="Q2253" i="1"/>
  <c r="P2253" i="1"/>
  <c r="O2253" i="1"/>
  <c r="N2253" i="1"/>
  <c r="M2253" i="1"/>
  <c r="L2253" i="1"/>
  <c r="K2253" i="1"/>
  <c r="J2253" i="1"/>
  <c r="I2253" i="1"/>
  <c r="H2253" i="1"/>
  <c r="G2253" i="1"/>
  <c r="F2253" i="1"/>
  <c r="E2253" i="1"/>
  <c r="D2253" i="1"/>
  <c r="C2253" i="1"/>
  <c r="X2252" i="1"/>
  <c r="W2252" i="1"/>
  <c r="V2252" i="1"/>
  <c r="U2252" i="1"/>
  <c r="T2252" i="1"/>
  <c r="S2252" i="1"/>
  <c r="R2252" i="1"/>
  <c r="Q2252" i="1"/>
  <c r="P2252" i="1"/>
  <c r="O2252" i="1"/>
  <c r="N2252" i="1"/>
  <c r="M2252" i="1"/>
  <c r="L2252" i="1"/>
  <c r="K2252" i="1"/>
  <c r="J2252" i="1"/>
  <c r="I2252" i="1"/>
  <c r="H2252" i="1"/>
  <c r="G2252" i="1"/>
  <c r="F2252" i="1"/>
  <c r="E2252" i="1"/>
  <c r="D2252" i="1"/>
  <c r="C2252" i="1"/>
  <c r="X2251" i="1"/>
  <c r="W2251" i="1"/>
  <c r="V2251" i="1"/>
  <c r="U2251" i="1"/>
  <c r="T2251" i="1"/>
  <c r="S2251" i="1"/>
  <c r="R2251" i="1"/>
  <c r="Q2251" i="1"/>
  <c r="P2251" i="1"/>
  <c r="O2251" i="1"/>
  <c r="N2251" i="1"/>
  <c r="M2251" i="1"/>
  <c r="L2251" i="1"/>
  <c r="K2251" i="1"/>
  <c r="J2251" i="1"/>
  <c r="I2251" i="1"/>
  <c r="H2251" i="1"/>
  <c r="G2251" i="1"/>
  <c r="F2251" i="1"/>
  <c r="E2251" i="1"/>
  <c r="D2251" i="1"/>
  <c r="C2251" i="1"/>
  <c r="X2250" i="1"/>
  <c r="W2250" i="1"/>
  <c r="V2250" i="1"/>
  <c r="U2250" i="1"/>
  <c r="T2250" i="1"/>
  <c r="S2250" i="1"/>
  <c r="R2250" i="1"/>
  <c r="Q2250" i="1"/>
  <c r="P2250" i="1"/>
  <c r="O2250" i="1"/>
  <c r="N2250" i="1"/>
  <c r="M2250" i="1"/>
  <c r="L2250" i="1"/>
  <c r="K2250" i="1"/>
  <c r="J2250" i="1"/>
  <c r="I2250" i="1"/>
  <c r="H2250" i="1"/>
  <c r="G2250" i="1"/>
  <c r="F2250" i="1"/>
  <c r="E2250" i="1"/>
  <c r="D2250" i="1"/>
  <c r="C2250" i="1"/>
  <c r="X2249" i="1"/>
  <c r="W2249" i="1"/>
  <c r="V2249" i="1"/>
  <c r="U2249" i="1"/>
  <c r="T2249" i="1"/>
  <c r="S2249" i="1"/>
  <c r="R2249" i="1"/>
  <c r="Q2249" i="1"/>
  <c r="P2249" i="1"/>
  <c r="O2249" i="1"/>
  <c r="N2249" i="1"/>
  <c r="M2249" i="1"/>
  <c r="L2249" i="1"/>
  <c r="K2249" i="1"/>
  <c r="J2249" i="1"/>
  <c r="I2249" i="1"/>
  <c r="H2249" i="1"/>
  <c r="G2249" i="1"/>
  <c r="F2249" i="1"/>
  <c r="E2249" i="1"/>
  <c r="D2249" i="1"/>
  <c r="C2249" i="1"/>
  <c r="X2248" i="1"/>
  <c r="W2248" i="1"/>
  <c r="V2248" i="1"/>
  <c r="U2248" i="1"/>
  <c r="T2248" i="1"/>
  <c r="S2248" i="1"/>
  <c r="R2248" i="1"/>
  <c r="Q2248" i="1"/>
  <c r="P2248" i="1"/>
  <c r="O2248" i="1"/>
  <c r="N2248" i="1"/>
  <c r="M2248" i="1"/>
  <c r="L2248" i="1"/>
  <c r="K2248" i="1"/>
  <c r="J2248" i="1"/>
  <c r="I2248" i="1"/>
  <c r="H2248" i="1"/>
  <c r="G2248" i="1"/>
  <c r="F2248" i="1"/>
  <c r="E2248" i="1"/>
  <c r="D2248" i="1"/>
  <c r="C2248" i="1"/>
  <c r="X2247" i="1"/>
  <c r="W2247" i="1"/>
  <c r="V2247" i="1"/>
  <c r="U2247" i="1"/>
  <c r="T2247" i="1"/>
  <c r="S2247" i="1"/>
  <c r="R2247" i="1"/>
  <c r="Q2247" i="1"/>
  <c r="P2247" i="1"/>
  <c r="O2247" i="1"/>
  <c r="N2247" i="1"/>
  <c r="M2247" i="1"/>
  <c r="L2247" i="1"/>
  <c r="K2247" i="1"/>
  <c r="J2247" i="1"/>
  <c r="I2247" i="1"/>
  <c r="H2247" i="1"/>
  <c r="G2247" i="1"/>
  <c r="F2247" i="1"/>
  <c r="E2247" i="1"/>
  <c r="D2247" i="1"/>
  <c r="C2247" i="1"/>
  <c r="X2246" i="1"/>
  <c r="W2246" i="1"/>
  <c r="V2246" i="1"/>
  <c r="U2246" i="1"/>
  <c r="T2246" i="1"/>
  <c r="S2246" i="1"/>
  <c r="R2246" i="1"/>
  <c r="Q2246" i="1"/>
  <c r="P2246" i="1"/>
  <c r="O2246" i="1"/>
  <c r="N2246" i="1"/>
  <c r="M2246" i="1"/>
  <c r="L2246" i="1"/>
  <c r="K2246" i="1"/>
  <c r="J2246" i="1"/>
  <c r="I2246" i="1"/>
  <c r="H2246" i="1"/>
  <c r="G2246" i="1"/>
  <c r="F2246" i="1"/>
  <c r="E2246" i="1"/>
  <c r="D2246" i="1"/>
  <c r="C2246" i="1"/>
  <c r="X2245" i="1"/>
  <c r="W2245" i="1"/>
  <c r="V2245" i="1"/>
  <c r="U2245" i="1"/>
  <c r="T2245" i="1"/>
  <c r="S2245" i="1"/>
  <c r="R2245" i="1"/>
  <c r="Q2245" i="1"/>
  <c r="P2245" i="1"/>
  <c r="O2245" i="1"/>
  <c r="N2245" i="1"/>
  <c r="M2245" i="1"/>
  <c r="L2245" i="1"/>
  <c r="K2245" i="1"/>
  <c r="J2245" i="1"/>
  <c r="I2245" i="1"/>
  <c r="H2245" i="1"/>
  <c r="G2245" i="1"/>
  <c r="F2245" i="1"/>
  <c r="E2245" i="1"/>
  <c r="D2245" i="1"/>
  <c r="C2245" i="1"/>
  <c r="X2244" i="1"/>
  <c r="W2244" i="1"/>
  <c r="V2244" i="1"/>
  <c r="U2244" i="1"/>
  <c r="T2244" i="1"/>
  <c r="S2244" i="1"/>
  <c r="R2244" i="1"/>
  <c r="Q2244" i="1"/>
  <c r="P2244" i="1"/>
  <c r="O2244" i="1"/>
  <c r="N2244" i="1"/>
  <c r="M2244" i="1"/>
  <c r="L2244" i="1"/>
  <c r="K2244" i="1"/>
  <c r="J2244" i="1"/>
  <c r="I2244" i="1"/>
  <c r="H2244" i="1"/>
  <c r="G2244" i="1"/>
  <c r="F2244" i="1"/>
  <c r="E2244" i="1"/>
  <c r="D2244" i="1"/>
  <c r="C2244" i="1"/>
  <c r="X2243" i="1"/>
  <c r="W2243" i="1"/>
  <c r="V2243" i="1"/>
  <c r="U2243" i="1"/>
  <c r="T2243" i="1"/>
  <c r="S2243" i="1"/>
  <c r="R2243" i="1"/>
  <c r="Q2243" i="1"/>
  <c r="P2243" i="1"/>
  <c r="O2243" i="1"/>
  <c r="N2243" i="1"/>
  <c r="M2243" i="1"/>
  <c r="L2243" i="1"/>
  <c r="K2243" i="1"/>
  <c r="J2243" i="1"/>
  <c r="I2243" i="1"/>
  <c r="H2243" i="1"/>
  <c r="G2243" i="1"/>
  <c r="F2243" i="1"/>
  <c r="E2243" i="1"/>
  <c r="D2243" i="1"/>
  <c r="C2243" i="1"/>
  <c r="X2242" i="1"/>
  <c r="W2242" i="1"/>
  <c r="V2242" i="1"/>
  <c r="U2242" i="1"/>
  <c r="T2242" i="1"/>
  <c r="S2242" i="1"/>
  <c r="R2242" i="1"/>
  <c r="Q2242" i="1"/>
  <c r="P2242" i="1"/>
  <c r="O2242" i="1"/>
  <c r="N2242" i="1"/>
  <c r="M2242" i="1"/>
  <c r="L2242" i="1"/>
  <c r="K2242" i="1"/>
  <c r="J2242" i="1"/>
  <c r="I2242" i="1"/>
  <c r="H2242" i="1"/>
  <c r="G2242" i="1"/>
  <c r="F2242" i="1"/>
  <c r="E2242" i="1"/>
  <c r="D2242" i="1"/>
  <c r="C2242" i="1"/>
  <c r="X2241" i="1"/>
  <c r="W2241" i="1"/>
  <c r="V2241" i="1"/>
  <c r="U2241" i="1"/>
  <c r="T2241" i="1"/>
  <c r="S2241" i="1"/>
  <c r="R2241" i="1"/>
  <c r="Q2241" i="1"/>
  <c r="P2241" i="1"/>
  <c r="O2241" i="1"/>
  <c r="N2241" i="1"/>
  <c r="M2241" i="1"/>
  <c r="L2241" i="1"/>
  <c r="K2241" i="1"/>
  <c r="J2241" i="1"/>
  <c r="I2241" i="1"/>
  <c r="H2241" i="1"/>
  <c r="G2241" i="1"/>
  <c r="F2241" i="1"/>
  <c r="E2241" i="1"/>
  <c r="D2241" i="1"/>
  <c r="C2241" i="1"/>
  <c r="X2240" i="1"/>
  <c r="W2240" i="1"/>
  <c r="V2240" i="1"/>
  <c r="U2240" i="1"/>
  <c r="T2240" i="1"/>
  <c r="S2240" i="1"/>
  <c r="R2240" i="1"/>
  <c r="Q2240" i="1"/>
  <c r="P2240" i="1"/>
  <c r="O2240" i="1"/>
  <c r="N2240" i="1"/>
  <c r="M2240" i="1"/>
  <c r="L2240" i="1"/>
  <c r="K2240" i="1"/>
  <c r="J2240" i="1"/>
  <c r="I2240" i="1"/>
  <c r="H2240" i="1"/>
  <c r="G2240" i="1"/>
  <c r="F2240" i="1"/>
  <c r="E2240" i="1"/>
  <c r="D2240" i="1"/>
  <c r="C2240" i="1"/>
  <c r="X2239" i="1"/>
  <c r="W2239" i="1"/>
  <c r="V2239" i="1"/>
  <c r="U2239" i="1"/>
  <c r="T2239" i="1"/>
  <c r="S2239" i="1"/>
  <c r="R2239" i="1"/>
  <c r="Q2239" i="1"/>
  <c r="P2239" i="1"/>
  <c r="O2239" i="1"/>
  <c r="N2239" i="1"/>
  <c r="M2239" i="1"/>
  <c r="L2239" i="1"/>
  <c r="K2239" i="1"/>
  <c r="J2239" i="1"/>
  <c r="I2239" i="1"/>
  <c r="H2239" i="1"/>
  <c r="G2239" i="1"/>
  <c r="F2239" i="1"/>
  <c r="E2239" i="1"/>
  <c r="D2239" i="1"/>
  <c r="C2239" i="1"/>
  <c r="X2238" i="1"/>
  <c r="W2238" i="1"/>
  <c r="V2238" i="1"/>
  <c r="U2238" i="1"/>
  <c r="T2238" i="1"/>
  <c r="S2238" i="1"/>
  <c r="R2238" i="1"/>
  <c r="Q2238" i="1"/>
  <c r="P2238" i="1"/>
  <c r="O2238" i="1"/>
  <c r="N2238" i="1"/>
  <c r="M2238" i="1"/>
  <c r="L2238" i="1"/>
  <c r="K2238" i="1"/>
  <c r="J2238" i="1"/>
  <c r="I2238" i="1"/>
  <c r="H2238" i="1"/>
  <c r="G2238" i="1"/>
  <c r="F2238" i="1"/>
  <c r="E2238" i="1"/>
  <c r="D2238" i="1"/>
  <c r="C2238" i="1"/>
  <c r="X2237" i="1"/>
  <c r="W2237" i="1"/>
  <c r="V2237" i="1"/>
  <c r="U2237" i="1"/>
  <c r="T2237" i="1"/>
  <c r="S2237" i="1"/>
  <c r="R2237" i="1"/>
  <c r="Q2237" i="1"/>
  <c r="P2237" i="1"/>
  <c r="O2237" i="1"/>
  <c r="N2237" i="1"/>
  <c r="M2237" i="1"/>
  <c r="L2237" i="1"/>
  <c r="K2237" i="1"/>
  <c r="J2237" i="1"/>
  <c r="I2237" i="1"/>
  <c r="H2237" i="1"/>
  <c r="G2237" i="1"/>
  <c r="F2237" i="1"/>
  <c r="E2237" i="1"/>
  <c r="D2237" i="1"/>
  <c r="C2237" i="1"/>
  <c r="X2236" i="1"/>
  <c r="W2236" i="1"/>
  <c r="V2236" i="1"/>
  <c r="U2236" i="1"/>
  <c r="T2236" i="1"/>
  <c r="S2236" i="1"/>
  <c r="R2236" i="1"/>
  <c r="Q2236" i="1"/>
  <c r="P2236" i="1"/>
  <c r="O2236" i="1"/>
  <c r="N2236" i="1"/>
  <c r="M2236" i="1"/>
  <c r="L2236" i="1"/>
  <c r="K2236" i="1"/>
  <c r="J2236" i="1"/>
  <c r="I2236" i="1"/>
  <c r="H2236" i="1"/>
  <c r="G2236" i="1"/>
  <c r="F2236" i="1"/>
  <c r="E2236" i="1"/>
  <c r="D2236" i="1"/>
  <c r="C2236" i="1"/>
  <c r="X2235" i="1"/>
  <c r="W2235" i="1"/>
  <c r="V2235" i="1"/>
  <c r="U2235" i="1"/>
  <c r="T2235" i="1"/>
  <c r="S2235" i="1"/>
  <c r="R2235" i="1"/>
  <c r="Q2235" i="1"/>
  <c r="P2235" i="1"/>
  <c r="O2235" i="1"/>
  <c r="N2235" i="1"/>
  <c r="M2235" i="1"/>
  <c r="L2235" i="1"/>
  <c r="K2235" i="1"/>
  <c r="J2235" i="1"/>
  <c r="I2235" i="1"/>
  <c r="H2235" i="1"/>
  <c r="G2235" i="1"/>
  <c r="F2235" i="1"/>
  <c r="E2235" i="1"/>
  <c r="D2235" i="1"/>
  <c r="C2235" i="1"/>
  <c r="X2234" i="1"/>
  <c r="W2234" i="1"/>
  <c r="V2234" i="1"/>
  <c r="U2234" i="1"/>
  <c r="T2234" i="1"/>
  <c r="S2234" i="1"/>
  <c r="R2234" i="1"/>
  <c r="Q2234" i="1"/>
  <c r="P2234" i="1"/>
  <c r="O2234" i="1"/>
  <c r="N2234" i="1"/>
  <c r="M2234" i="1"/>
  <c r="L2234" i="1"/>
  <c r="K2234" i="1"/>
  <c r="J2234" i="1"/>
  <c r="I2234" i="1"/>
  <c r="H2234" i="1"/>
  <c r="G2234" i="1"/>
  <c r="F2234" i="1"/>
  <c r="E2234" i="1"/>
  <c r="D2234" i="1"/>
  <c r="C2234" i="1"/>
  <c r="X2233" i="1"/>
  <c r="W2233" i="1"/>
  <c r="V2233" i="1"/>
  <c r="U2233" i="1"/>
  <c r="T2233" i="1"/>
  <c r="S2233" i="1"/>
  <c r="R2233" i="1"/>
  <c r="Q2233" i="1"/>
  <c r="P2233" i="1"/>
  <c r="O2233" i="1"/>
  <c r="N2233" i="1"/>
  <c r="M2233" i="1"/>
  <c r="L2233" i="1"/>
  <c r="K2233" i="1"/>
  <c r="J2233" i="1"/>
  <c r="I2233" i="1"/>
  <c r="H2233" i="1"/>
  <c r="G2233" i="1"/>
  <c r="F2233" i="1"/>
  <c r="E2233" i="1"/>
  <c r="D2233" i="1"/>
  <c r="C2233" i="1"/>
  <c r="X2232" i="1"/>
  <c r="W2232" i="1"/>
  <c r="V2232" i="1"/>
  <c r="U2232" i="1"/>
  <c r="T2232" i="1"/>
  <c r="S2232" i="1"/>
  <c r="R2232" i="1"/>
  <c r="Q2232" i="1"/>
  <c r="P2232" i="1"/>
  <c r="O2232" i="1"/>
  <c r="N2232" i="1"/>
  <c r="M2232" i="1"/>
  <c r="L2232" i="1"/>
  <c r="K2232" i="1"/>
  <c r="J2232" i="1"/>
  <c r="I2232" i="1"/>
  <c r="H2232" i="1"/>
  <c r="G2232" i="1"/>
  <c r="F2232" i="1"/>
  <c r="E2232" i="1"/>
  <c r="D2232" i="1"/>
  <c r="C2232" i="1"/>
  <c r="X2231" i="1"/>
  <c r="W2231" i="1"/>
  <c r="V2231" i="1"/>
  <c r="U2231" i="1"/>
  <c r="T2231" i="1"/>
  <c r="S2231" i="1"/>
  <c r="R2231" i="1"/>
  <c r="Q2231" i="1"/>
  <c r="P2231" i="1"/>
  <c r="O2231" i="1"/>
  <c r="N2231" i="1"/>
  <c r="M2231" i="1"/>
  <c r="L2231" i="1"/>
  <c r="K2231" i="1"/>
  <c r="J2231" i="1"/>
  <c r="I2231" i="1"/>
  <c r="H2231" i="1"/>
  <c r="G2231" i="1"/>
  <c r="F2231" i="1"/>
  <c r="E2231" i="1"/>
  <c r="D2231" i="1"/>
  <c r="C2231" i="1"/>
  <c r="X2230" i="1"/>
  <c r="W2230" i="1"/>
  <c r="V2230" i="1"/>
  <c r="U2230" i="1"/>
  <c r="T2230" i="1"/>
  <c r="S2230" i="1"/>
  <c r="R2230" i="1"/>
  <c r="Q2230" i="1"/>
  <c r="P2230" i="1"/>
  <c r="O2230" i="1"/>
  <c r="N2230" i="1"/>
  <c r="M2230" i="1"/>
  <c r="L2230" i="1"/>
  <c r="K2230" i="1"/>
  <c r="J2230" i="1"/>
  <c r="I2230" i="1"/>
  <c r="H2230" i="1"/>
  <c r="G2230" i="1"/>
  <c r="F2230" i="1"/>
  <c r="E2230" i="1"/>
  <c r="D2230" i="1"/>
  <c r="C2230" i="1"/>
  <c r="X2229" i="1"/>
  <c r="W2229" i="1"/>
  <c r="V2229" i="1"/>
  <c r="U2229" i="1"/>
  <c r="T2229" i="1"/>
  <c r="S2229" i="1"/>
  <c r="R2229" i="1"/>
  <c r="Q2229" i="1"/>
  <c r="P2229" i="1"/>
  <c r="O2229" i="1"/>
  <c r="N2229" i="1"/>
  <c r="M2229" i="1"/>
  <c r="L2229" i="1"/>
  <c r="K2229" i="1"/>
  <c r="J2229" i="1"/>
  <c r="I2229" i="1"/>
  <c r="H2229" i="1"/>
  <c r="G2229" i="1"/>
  <c r="F2229" i="1"/>
  <c r="E2229" i="1"/>
  <c r="D2229" i="1"/>
  <c r="C2229" i="1"/>
  <c r="X2228" i="1"/>
  <c r="W2228" i="1"/>
  <c r="V2228" i="1"/>
  <c r="U2228" i="1"/>
  <c r="T2228" i="1"/>
  <c r="S2228" i="1"/>
  <c r="R2228" i="1"/>
  <c r="Q2228" i="1"/>
  <c r="P2228" i="1"/>
  <c r="O2228" i="1"/>
  <c r="N2228" i="1"/>
  <c r="M2228" i="1"/>
  <c r="L2228" i="1"/>
  <c r="K2228" i="1"/>
  <c r="J2228" i="1"/>
  <c r="I2228" i="1"/>
  <c r="H2228" i="1"/>
  <c r="G2228" i="1"/>
  <c r="F2228" i="1"/>
  <c r="E2228" i="1"/>
  <c r="D2228" i="1"/>
  <c r="C2228" i="1"/>
  <c r="X2227" i="1"/>
  <c r="W2227" i="1"/>
  <c r="V2227" i="1"/>
  <c r="U2227" i="1"/>
  <c r="T2227" i="1"/>
  <c r="S2227" i="1"/>
  <c r="R2227" i="1"/>
  <c r="Q2227" i="1"/>
  <c r="P2227" i="1"/>
  <c r="O2227" i="1"/>
  <c r="N2227" i="1"/>
  <c r="M2227" i="1"/>
  <c r="L2227" i="1"/>
  <c r="K2227" i="1"/>
  <c r="J2227" i="1"/>
  <c r="I2227" i="1"/>
  <c r="H2227" i="1"/>
  <c r="G2227" i="1"/>
  <c r="F2227" i="1"/>
  <c r="E2227" i="1"/>
  <c r="D2227" i="1"/>
  <c r="C2227" i="1"/>
  <c r="X2226" i="1"/>
  <c r="W2226" i="1"/>
  <c r="V2226" i="1"/>
  <c r="U2226" i="1"/>
  <c r="T2226" i="1"/>
  <c r="S2226" i="1"/>
  <c r="R2226" i="1"/>
  <c r="Q2226" i="1"/>
  <c r="P2226" i="1"/>
  <c r="O2226" i="1"/>
  <c r="N2226" i="1"/>
  <c r="M2226" i="1"/>
  <c r="L2226" i="1"/>
  <c r="K2226" i="1"/>
  <c r="J2226" i="1"/>
  <c r="I2226" i="1"/>
  <c r="H2226" i="1"/>
  <c r="G2226" i="1"/>
  <c r="F2226" i="1"/>
  <c r="E2226" i="1"/>
  <c r="D2226" i="1"/>
  <c r="C2226" i="1"/>
  <c r="X2225" i="1"/>
  <c r="W2225" i="1"/>
  <c r="V2225" i="1"/>
  <c r="U2225" i="1"/>
  <c r="T2225" i="1"/>
  <c r="S2225" i="1"/>
  <c r="R2225" i="1"/>
  <c r="Q2225" i="1"/>
  <c r="P2225" i="1"/>
  <c r="O2225" i="1"/>
  <c r="N2225" i="1"/>
  <c r="M2225" i="1"/>
  <c r="L2225" i="1"/>
  <c r="K2225" i="1"/>
  <c r="J2225" i="1"/>
  <c r="I2225" i="1"/>
  <c r="H2225" i="1"/>
  <c r="G2225" i="1"/>
  <c r="F2225" i="1"/>
  <c r="E2225" i="1"/>
  <c r="D2225" i="1"/>
  <c r="C2225" i="1"/>
  <c r="X2224" i="1"/>
  <c r="W2224" i="1"/>
  <c r="V2224" i="1"/>
  <c r="U2224" i="1"/>
  <c r="T2224" i="1"/>
  <c r="S2224" i="1"/>
  <c r="R2224" i="1"/>
  <c r="Q2224" i="1"/>
  <c r="P2224" i="1"/>
  <c r="O2224" i="1"/>
  <c r="N2224" i="1"/>
  <c r="M2224" i="1"/>
  <c r="L2224" i="1"/>
  <c r="K2224" i="1"/>
  <c r="J2224" i="1"/>
  <c r="I2224" i="1"/>
  <c r="H2224" i="1"/>
  <c r="G2224" i="1"/>
  <c r="F2224" i="1"/>
  <c r="E2224" i="1"/>
  <c r="D2224" i="1"/>
  <c r="C2224" i="1"/>
  <c r="X2223" i="1"/>
  <c r="W2223" i="1"/>
  <c r="V2223" i="1"/>
  <c r="U2223" i="1"/>
  <c r="T2223" i="1"/>
  <c r="S2223" i="1"/>
  <c r="R2223" i="1"/>
  <c r="Q2223" i="1"/>
  <c r="P2223" i="1"/>
  <c r="O2223" i="1"/>
  <c r="N2223" i="1"/>
  <c r="M2223" i="1"/>
  <c r="L2223" i="1"/>
  <c r="K2223" i="1"/>
  <c r="J2223" i="1"/>
  <c r="I2223" i="1"/>
  <c r="H2223" i="1"/>
  <c r="G2223" i="1"/>
  <c r="F2223" i="1"/>
  <c r="E2223" i="1"/>
  <c r="D2223" i="1"/>
  <c r="C2223" i="1"/>
  <c r="X2222" i="1"/>
  <c r="W2222" i="1"/>
  <c r="V2222" i="1"/>
  <c r="U2222" i="1"/>
  <c r="T2222" i="1"/>
  <c r="S2222" i="1"/>
  <c r="R2222" i="1"/>
  <c r="Q2222" i="1"/>
  <c r="P2222" i="1"/>
  <c r="O2222" i="1"/>
  <c r="N2222" i="1"/>
  <c r="M2222" i="1"/>
  <c r="L2222" i="1"/>
  <c r="K2222" i="1"/>
  <c r="J2222" i="1"/>
  <c r="I2222" i="1"/>
  <c r="H2222" i="1"/>
  <c r="G2222" i="1"/>
  <c r="F2222" i="1"/>
  <c r="E2222" i="1"/>
  <c r="D2222" i="1"/>
  <c r="C2222" i="1"/>
  <c r="X2221" i="1"/>
  <c r="W2221" i="1"/>
  <c r="V2221" i="1"/>
  <c r="U2221" i="1"/>
  <c r="T2221" i="1"/>
  <c r="S2221" i="1"/>
  <c r="R2221" i="1"/>
  <c r="Q2221" i="1"/>
  <c r="P2221" i="1"/>
  <c r="O2221" i="1"/>
  <c r="N2221" i="1"/>
  <c r="M2221" i="1"/>
  <c r="L2221" i="1"/>
  <c r="K2221" i="1"/>
  <c r="J2221" i="1"/>
  <c r="I2221" i="1"/>
  <c r="H2221" i="1"/>
  <c r="G2221" i="1"/>
  <c r="F2221" i="1"/>
  <c r="E2221" i="1"/>
  <c r="D2221" i="1"/>
  <c r="C2221" i="1"/>
  <c r="X2220" i="1"/>
  <c r="W2220" i="1"/>
  <c r="V2220" i="1"/>
  <c r="U2220" i="1"/>
  <c r="T2220" i="1"/>
  <c r="S2220" i="1"/>
  <c r="R2220" i="1"/>
  <c r="Q2220" i="1"/>
  <c r="P2220" i="1"/>
  <c r="O2220" i="1"/>
  <c r="N2220" i="1"/>
  <c r="M2220" i="1"/>
  <c r="L2220" i="1"/>
  <c r="K2220" i="1"/>
  <c r="J2220" i="1"/>
  <c r="I2220" i="1"/>
  <c r="H2220" i="1"/>
  <c r="G2220" i="1"/>
  <c r="F2220" i="1"/>
  <c r="E2220" i="1"/>
  <c r="D2220" i="1"/>
  <c r="C2220" i="1"/>
  <c r="X2219" i="1"/>
  <c r="W2219" i="1"/>
  <c r="V2219" i="1"/>
  <c r="U2219" i="1"/>
  <c r="T2219" i="1"/>
  <c r="S2219" i="1"/>
  <c r="R2219" i="1"/>
  <c r="Q2219" i="1"/>
  <c r="P2219" i="1"/>
  <c r="O2219" i="1"/>
  <c r="N2219" i="1"/>
  <c r="M2219" i="1"/>
  <c r="L2219" i="1"/>
  <c r="K2219" i="1"/>
  <c r="J2219" i="1"/>
  <c r="I2219" i="1"/>
  <c r="H2219" i="1"/>
  <c r="G2219" i="1"/>
  <c r="F2219" i="1"/>
  <c r="E2219" i="1"/>
  <c r="D2219" i="1"/>
  <c r="C2219" i="1"/>
  <c r="X2218" i="1"/>
  <c r="W2218" i="1"/>
  <c r="V2218" i="1"/>
  <c r="U2218" i="1"/>
  <c r="T2218" i="1"/>
  <c r="S2218" i="1"/>
  <c r="R2218" i="1"/>
  <c r="Q2218" i="1"/>
  <c r="P2218" i="1"/>
  <c r="O2218" i="1"/>
  <c r="N2218" i="1"/>
  <c r="M2218" i="1"/>
  <c r="L2218" i="1"/>
  <c r="K2218" i="1"/>
  <c r="J2218" i="1"/>
  <c r="I2218" i="1"/>
  <c r="H2218" i="1"/>
  <c r="G2218" i="1"/>
  <c r="F2218" i="1"/>
  <c r="E2218" i="1"/>
  <c r="D2218" i="1"/>
  <c r="C2218" i="1"/>
  <c r="X2217" i="1"/>
  <c r="W2217" i="1"/>
  <c r="V2217" i="1"/>
  <c r="U2217" i="1"/>
  <c r="T2217" i="1"/>
  <c r="S2217" i="1"/>
  <c r="R2217" i="1"/>
  <c r="Q2217" i="1"/>
  <c r="P2217" i="1"/>
  <c r="O2217" i="1"/>
  <c r="N2217" i="1"/>
  <c r="M2217" i="1"/>
  <c r="L2217" i="1"/>
  <c r="K2217" i="1"/>
  <c r="J2217" i="1"/>
  <c r="I2217" i="1"/>
  <c r="H2217" i="1"/>
  <c r="G2217" i="1"/>
  <c r="F2217" i="1"/>
  <c r="E2217" i="1"/>
  <c r="D2217" i="1"/>
  <c r="C2217" i="1"/>
  <c r="X2216" i="1"/>
  <c r="W2216" i="1"/>
  <c r="V2216" i="1"/>
  <c r="U2216" i="1"/>
  <c r="T2216" i="1"/>
  <c r="S2216" i="1"/>
  <c r="R2216" i="1"/>
  <c r="Q2216" i="1"/>
  <c r="P2216" i="1"/>
  <c r="O2216" i="1"/>
  <c r="N2216" i="1"/>
  <c r="M2216" i="1"/>
  <c r="L2216" i="1"/>
  <c r="K2216" i="1"/>
  <c r="J2216" i="1"/>
  <c r="I2216" i="1"/>
  <c r="H2216" i="1"/>
  <c r="G2216" i="1"/>
  <c r="F2216" i="1"/>
  <c r="E2216" i="1"/>
  <c r="D2216" i="1"/>
  <c r="C2216" i="1"/>
  <c r="X2215" i="1"/>
  <c r="W2215" i="1"/>
  <c r="V2215" i="1"/>
  <c r="U2215" i="1"/>
  <c r="T2215" i="1"/>
  <c r="S2215" i="1"/>
  <c r="R2215" i="1"/>
  <c r="Q2215" i="1"/>
  <c r="P2215" i="1"/>
  <c r="O2215" i="1"/>
  <c r="N2215" i="1"/>
  <c r="M2215" i="1"/>
  <c r="L2215" i="1"/>
  <c r="K2215" i="1"/>
  <c r="J2215" i="1"/>
  <c r="I2215" i="1"/>
  <c r="H2215" i="1"/>
  <c r="G2215" i="1"/>
  <c r="F2215" i="1"/>
  <c r="E2215" i="1"/>
  <c r="D2215" i="1"/>
  <c r="C2215" i="1"/>
  <c r="X2214" i="1"/>
  <c r="W2214" i="1"/>
  <c r="V2214" i="1"/>
  <c r="U2214" i="1"/>
  <c r="T2214" i="1"/>
  <c r="S2214" i="1"/>
  <c r="R2214" i="1"/>
  <c r="Q2214" i="1"/>
  <c r="P2214" i="1"/>
  <c r="O2214" i="1"/>
  <c r="N2214" i="1"/>
  <c r="M2214" i="1"/>
  <c r="L2214" i="1"/>
  <c r="K2214" i="1"/>
  <c r="J2214" i="1"/>
  <c r="I2214" i="1"/>
  <c r="H2214" i="1"/>
  <c r="G2214" i="1"/>
  <c r="F2214" i="1"/>
  <c r="E2214" i="1"/>
  <c r="D2214" i="1"/>
  <c r="C2214" i="1"/>
  <c r="X2213" i="1"/>
  <c r="W2213" i="1"/>
  <c r="V2213" i="1"/>
  <c r="U2213" i="1"/>
  <c r="T2213" i="1"/>
  <c r="S2213" i="1"/>
  <c r="R2213" i="1"/>
  <c r="Q2213" i="1"/>
  <c r="P2213" i="1"/>
  <c r="O2213" i="1"/>
  <c r="N2213" i="1"/>
  <c r="M2213" i="1"/>
  <c r="L2213" i="1"/>
  <c r="K2213" i="1"/>
  <c r="J2213" i="1"/>
  <c r="I2213" i="1"/>
  <c r="H2213" i="1"/>
  <c r="G2213" i="1"/>
  <c r="F2213" i="1"/>
  <c r="E2213" i="1"/>
  <c r="D2213" i="1"/>
  <c r="C2213" i="1"/>
  <c r="X2212" i="1"/>
  <c r="W2212" i="1"/>
  <c r="V2212" i="1"/>
  <c r="U2212" i="1"/>
  <c r="T2212" i="1"/>
  <c r="S2212" i="1"/>
  <c r="R2212" i="1"/>
  <c r="Q2212" i="1"/>
  <c r="P2212" i="1"/>
  <c r="O2212" i="1"/>
  <c r="N2212" i="1"/>
  <c r="M2212" i="1"/>
  <c r="L2212" i="1"/>
  <c r="K2212" i="1"/>
  <c r="J2212" i="1"/>
  <c r="I2212" i="1"/>
  <c r="H2212" i="1"/>
  <c r="G2212" i="1"/>
  <c r="F2212" i="1"/>
  <c r="E2212" i="1"/>
  <c r="D2212" i="1"/>
  <c r="C2212" i="1"/>
  <c r="X2211" i="1"/>
  <c r="W2211" i="1"/>
  <c r="V2211" i="1"/>
  <c r="U2211" i="1"/>
  <c r="T2211" i="1"/>
  <c r="S2211" i="1"/>
  <c r="R2211" i="1"/>
  <c r="Q2211" i="1"/>
  <c r="P2211" i="1"/>
  <c r="O2211" i="1"/>
  <c r="N2211" i="1"/>
  <c r="M2211" i="1"/>
  <c r="L2211" i="1"/>
  <c r="K2211" i="1"/>
  <c r="J2211" i="1"/>
  <c r="I2211" i="1"/>
  <c r="H2211" i="1"/>
  <c r="G2211" i="1"/>
  <c r="F2211" i="1"/>
  <c r="E2211" i="1"/>
  <c r="D2211" i="1"/>
  <c r="C2211" i="1"/>
  <c r="X2210" i="1"/>
  <c r="W2210" i="1"/>
  <c r="V2210" i="1"/>
  <c r="U2210" i="1"/>
  <c r="T2210" i="1"/>
  <c r="S2210" i="1"/>
  <c r="R2210" i="1"/>
  <c r="Q2210" i="1"/>
  <c r="P2210" i="1"/>
  <c r="O2210" i="1"/>
  <c r="N2210" i="1"/>
  <c r="M2210" i="1"/>
  <c r="L2210" i="1"/>
  <c r="K2210" i="1"/>
  <c r="J2210" i="1"/>
  <c r="I2210" i="1"/>
  <c r="H2210" i="1"/>
  <c r="G2210" i="1"/>
  <c r="F2210" i="1"/>
  <c r="E2210" i="1"/>
  <c r="D2210" i="1"/>
  <c r="C2210" i="1"/>
  <c r="X2209" i="1"/>
  <c r="W2209" i="1"/>
  <c r="V2209" i="1"/>
  <c r="U2209" i="1"/>
  <c r="T2209" i="1"/>
  <c r="S2209" i="1"/>
  <c r="R2209" i="1"/>
  <c r="Q2209" i="1"/>
  <c r="P2209" i="1"/>
  <c r="O2209" i="1"/>
  <c r="N2209" i="1"/>
  <c r="M2209" i="1"/>
  <c r="L2209" i="1"/>
  <c r="K2209" i="1"/>
  <c r="J2209" i="1"/>
  <c r="I2209" i="1"/>
  <c r="H2209" i="1"/>
  <c r="G2209" i="1"/>
  <c r="F2209" i="1"/>
  <c r="E2209" i="1"/>
  <c r="D2209" i="1"/>
  <c r="C2209" i="1"/>
  <c r="X2208" i="1"/>
  <c r="W2208" i="1"/>
  <c r="V2208" i="1"/>
  <c r="U2208" i="1"/>
  <c r="T2208" i="1"/>
  <c r="S2208" i="1"/>
  <c r="R2208" i="1"/>
  <c r="Q2208" i="1"/>
  <c r="P2208" i="1"/>
  <c r="O2208" i="1"/>
  <c r="N2208" i="1"/>
  <c r="M2208" i="1"/>
  <c r="L2208" i="1"/>
  <c r="K2208" i="1"/>
  <c r="J2208" i="1"/>
  <c r="I2208" i="1"/>
  <c r="H2208" i="1"/>
  <c r="G2208" i="1"/>
  <c r="F2208" i="1"/>
  <c r="E2208" i="1"/>
  <c r="D2208" i="1"/>
  <c r="C2208" i="1"/>
  <c r="X2207" i="1"/>
  <c r="W2207" i="1"/>
  <c r="V2207" i="1"/>
  <c r="U2207" i="1"/>
  <c r="T2207" i="1"/>
  <c r="S2207" i="1"/>
  <c r="R2207" i="1"/>
  <c r="Q2207" i="1"/>
  <c r="P2207" i="1"/>
  <c r="O2207" i="1"/>
  <c r="N2207" i="1"/>
  <c r="M2207" i="1"/>
  <c r="L2207" i="1"/>
  <c r="K2207" i="1"/>
  <c r="J2207" i="1"/>
  <c r="I2207" i="1"/>
  <c r="H2207" i="1"/>
  <c r="G2207" i="1"/>
  <c r="F2207" i="1"/>
  <c r="E2207" i="1"/>
  <c r="D2207" i="1"/>
  <c r="C2207" i="1"/>
  <c r="X2206" i="1"/>
  <c r="W2206" i="1"/>
  <c r="V2206" i="1"/>
  <c r="U2206" i="1"/>
  <c r="T2206" i="1"/>
  <c r="S2206" i="1"/>
  <c r="R2206" i="1"/>
  <c r="Q2206" i="1"/>
  <c r="P2206" i="1"/>
  <c r="O2206" i="1"/>
  <c r="N2206" i="1"/>
  <c r="M2206" i="1"/>
  <c r="L2206" i="1"/>
  <c r="K2206" i="1"/>
  <c r="J2206" i="1"/>
  <c r="I2206" i="1"/>
  <c r="H2206" i="1"/>
  <c r="G2206" i="1"/>
  <c r="F2206" i="1"/>
  <c r="E2206" i="1"/>
  <c r="D2206" i="1"/>
  <c r="C2206" i="1"/>
  <c r="X2205" i="1"/>
  <c r="W2205" i="1"/>
  <c r="V2205" i="1"/>
  <c r="U2205" i="1"/>
  <c r="T2205" i="1"/>
  <c r="S2205" i="1"/>
  <c r="R2205" i="1"/>
  <c r="Q2205" i="1"/>
  <c r="P2205" i="1"/>
  <c r="O2205" i="1"/>
  <c r="N2205" i="1"/>
  <c r="M2205" i="1"/>
  <c r="L2205" i="1"/>
  <c r="K2205" i="1"/>
  <c r="J2205" i="1"/>
  <c r="I2205" i="1"/>
  <c r="H2205" i="1"/>
  <c r="G2205" i="1"/>
  <c r="F2205" i="1"/>
  <c r="E2205" i="1"/>
  <c r="D2205" i="1"/>
  <c r="C2205" i="1"/>
  <c r="X2204" i="1"/>
  <c r="W2204" i="1"/>
  <c r="V2204" i="1"/>
  <c r="U2204" i="1"/>
  <c r="T2204" i="1"/>
  <c r="S2204" i="1"/>
  <c r="R2204" i="1"/>
  <c r="Q2204" i="1"/>
  <c r="P2204" i="1"/>
  <c r="O2204" i="1"/>
  <c r="N2204" i="1"/>
  <c r="M2204" i="1"/>
  <c r="L2204" i="1"/>
  <c r="K2204" i="1"/>
  <c r="J2204" i="1"/>
  <c r="I2204" i="1"/>
  <c r="H2204" i="1"/>
  <c r="G2204" i="1"/>
  <c r="F2204" i="1"/>
  <c r="E2204" i="1"/>
  <c r="D2204" i="1"/>
  <c r="C2204" i="1"/>
  <c r="X2203" i="1"/>
  <c r="W2203" i="1"/>
  <c r="V2203" i="1"/>
  <c r="U2203" i="1"/>
  <c r="T2203" i="1"/>
  <c r="S2203" i="1"/>
  <c r="R2203" i="1"/>
  <c r="Q2203" i="1"/>
  <c r="P2203" i="1"/>
  <c r="O2203" i="1"/>
  <c r="N2203" i="1"/>
  <c r="M2203" i="1"/>
  <c r="L2203" i="1"/>
  <c r="K2203" i="1"/>
  <c r="J2203" i="1"/>
  <c r="I2203" i="1"/>
  <c r="H2203" i="1"/>
  <c r="G2203" i="1"/>
  <c r="F2203" i="1"/>
  <c r="E2203" i="1"/>
  <c r="D2203" i="1"/>
  <c r="C2203" i="1"/>
  <c r="X2202" i="1"/>
  <c r="W2202" i="1"/>
  <c r="V2202" i="1"/>
  <c r="U2202" i="1"/>
  <c r="T2202" i="1"/>
  <c r="S2202" i="1"/>
  <c r="R2202" i="1"/>
  <c r="Q2202" i="1"/>
  <c r="P2202" i="1"/>
  <c r="O2202" i="1"/>
  <c r="N2202" i="1"/>
  <c r="M2202" i="1"/>
  <c r="L2202" i="1"/>
  <c r="K2202" i="1"/>
  <c r="J2202" i="1"/>
  <c r="I2202" i="1"/>
  <c r="H2202" i="1"/>
  <c r="G2202" i="1"/>
  <c r="F2202" i="1"/>
  <c r="E2202" i="1"/>
  <c r="D2202" i="1"/>
  <c r="C2202" i="1"/>
  <c r="X2201" i="1"/>
  <c r="W2201" i="1"/>
  <c r="V2201" i="1"/>
  <c r="U2201" i="1"/>
  <c r="T2201" i="1"/>
  <c r="S2201" i="1"/>
  <c r="R2201" i="1"/>
  <c r="Q2201" i="1"/>
  <c r="P2201" i="1"/>
  <c r="O2201" i="1"/>
  <c r="N2201" i="1"/>
  <c r="M2201" i="1"/>
  <c r="L2201" i="1"/>
  <c r="K2201" i="1"/>
  <c r="J2201" i="1"/>
  <c r="I2201" i="1"/>
  <c r="H2201" i="1"/>
  <c r="G2201" i="1"/>
  <c r="F2201" i="1"/>
  <c r="E2201" i="1"/>
  <c r="D2201" i="1"/>
  <c r="C2201" i="1"/>
  <c r="X2200" i="1"/>
  <c r="W2200" i="1"/>
  <c r="V2200" i="1"/>
  <c r="U2200" i="1"/>
  <c r="T2200" i="1"/>
  <c r="S2200" i="1"/>
  <c r="R2200" i="1"/>
  <c r="Q2200" i="1"/>
  <c r="P2200" i="1"/>
  <c r="O2200" i="1"/>
  <c r="N2200" i="1"/>
  <c r="M2200" i="1"/>
  <c r="L2200" i="1"/>
  <c r="K2200" i="1"/>
  <c r="J2200" i="1"/>
  <c r="I2200" i="1"/>
  <c r="H2200" i="1"/>
  <c r="G2200" i="1"/>
  <c r="F2200" i="1"/>
  <c r="E2200" i="1"/>
  <c r="D2200" i="1"/>
  <c r="C2200" i="1"/>
  <c r="X2199" i="1"/>
  <c r="W2199" i="1"/>
  <c r="V2199" i="1"/>
  <c r="U2199" i="1"/>
  <c r="T2199" i="1"/>
  <c r="S2199" i="1"/>
  <c r="R2199" i="1"/>
  <c r="Q2199" i="1"/>
  <c r="P2199" i="1"/>
  <c r="O2199" i="1"/>
  <c r="N2199" i="1"/>
  <c r="M2199" i="1"/>
  <c r="L2199" i="1"/>
  <c r="K2199" i="1"/>
  <c r="J2199" i="1"/>
  <c r="I2199" i="1"/>
  <c r="H2199" i="1"/>
  <c r="G2199" i="1"/>
  <c r="F2199" i="1"/>
  <c r="E2199" i="1"/>
  <c r="D2199" i="1"/>
  <c r="C2199" i="1"/>
  <c r="X2198" i="1"/>
  <c r="W2198" i="1"/>
  <c r="V2198" i="1"/>
  <c r="U2198" i="1"/>
  <c r="T2198" i="1"/>
  <c r="S2198" i="1"/>
  <c r="R2198" i="1"/>
  <c r="Q2198" i="1"/>
  <c r="P2198" i="1"/>
  <c r="O2198" i="1"/>
  <c r="N2198" i="1"/>
  <c r="M2198" i="1"/>
  <c r="L2198" i="1"/>
  <c r="K2198" i="1"/>
  <c r="J2198" i="1"/>
  <c r="I2198" i="1"/>
  <c r="H2198" i="1"/>
  <c r="G2198" i="1"/>
  <c r="F2198" i="1"/>
  <c r="E2198" i="1"/>
  <c r="D2198" i="1"/>
  <c r="C2198" i="1"/>
  <c r="X2197" i="1"/>
  <c r="W2197" i="1"/>
  <c r="V2197" i="1"/>
  <c r="U2197" i="1"/>
  <c r="T2197" i="1"/>
  <c r="S2197" i="1"/>
  <c r="R2197" i="1"/>
  <c r="Q2197" i="1"/>
  <c r="P2197" i="1"/>
  <c r="O2197" i="1"/>
  <c r="N2197" i="1"/>
  <c r="M2197" i="1"/>
  <c r="L2197" i="1"/>
  <c r="K2197" i="1"/>
  <c r="J2197" i="1"/>
  <c r="I2197" i="1"/>
  <c r="H2197" i="1"/>
  <c r="G2197" i="1"/>
  <c r="F2197" i="1"/>
  <c r="E2197" i="1"/>
  <c r="D2197" i="1"/>
  <c r="C2197" i="1"/>
  <c r="X2196" i="1"/>
  <c r="W2196" i="1"/>
  <c r="V2196" i="1"/>
  <c r="U2196" i="1"/>
  <c r="T2196" i="1"/>
  <c r="S2196" i="1"/>
  <c r="R2196" i="1"/>
  <c r="Q2196" i="1"/>
  <c r="P2196" i="1"/>
  <c r="O2196" i="1"/>
  <c r="N2196" i="1"/>
  <c r="M2196" i="1"/>
  <c r="L2196" i="1"/>
  <c r="K2196" i="1"/>
  <c r="J2196" i="1"/>
  <c r="I2196" i="1"/>
  <c r="H2196" i="1"/>
  <c r="G2196" i="1"/>
  <c r="F2196" i="1"/>
  <c r="E2196" i="1"/>
  <c r="D2196" i="1"/>
  <c r="C2196" i="1"/>
  <c r="X2195" i="1"/>
  <c r="W2195" i="1"/>
  <c r="V2195" i="1"/>
  <c r="U2195" i="1"/>
  <c r="T2195" i="1"/>
  <c r="S2195" i="1"/>
  <c r="R2195" i="1"/>
  <c r="Q2195" i="1"/>
  <c r="P2195" i="1"/>
  <c r="O2195" i="1"/>
  <c r="N2195" i="1"/>
  <c r="M2195" i="1"/>
  <c r="L2195" i="1"/>
  <c r="K2195" i="1"/>
  <c r="J2195" i="1"/>
  <c r="I2195" i="1"/>
  <c r="H2195" i="1"/>
  <c r="G2195" i="1"/>
  <c r="F2195" i="1"/>
  <c r="E2195" i="1"/>
  <c r="D2195" i="1"/>
  <c r="C2195" i="1"/>
  <c r="X2194" i="1"/>
  <c r="W2194" i="1"/>
  <c r="V2194" i="1"/>
  <c r="U2194" i="1"/>
  <c r="T2194" i="1"/>
  <c r="S2194" i="1"/>
  <c r="R2194" i="1"/>
  <c r="Q2194" i="1"/>
  <c r="P2194" i="1"/>
  <c r="O2194" i="1"/>
  <c r="N2194" i="1"/>
  <c r="M2194" i="1"/>
  <c r="L2194" i="1"/>
  <c r="K2194" i="1"/>
  <c r="J2194" i="1"/>
  <c r="I2194" i="1"/>
  <c r="H2194" i="1"/>
  <c r="G2194" i="1"/>
  <c r="F2194" i="1"/>
  <c r="E2194" i="1"/>
  <c r="D2194" i="1"/>
  <c r="C2194" i="1"/>
  <c r="X2193" i="1"/>
  <c r="W2193" i="1"/>
  <c r="V2193" i="1"/>
  <c r="U2193" i="1"/>
  <c r="T2193" i="1"/>
  <c r="S2193" i="1"/>
  <c r="R2193" i="1"/>
  <c r="Q2193" i="1"/>
  <c r="P2193" i="1"/>
  <c r="O2193" i="1"/>
  <c r="N2193" i="1"/>
  <c r="M2193" i="1"/>
  <c r="L2193" i="1"/>
  <c r="K2193" i="1"/>
  <c r="J2193" i="1"/>
  <c r="I2193" i="1"/>
  <c r="H2193" i="1"/>
  <c r="G2193" i="1"/>
  <c r="F2193" i="1"/>
  <c r="E2193" i="1"/>
  <c r="D2193" i="1"/>
  <c r="C2193" i="1"/>
  <c r="X2192" i="1"/>
  <c r="W2192" i="1"/>
  <c r="V2192" i="1"/>
  <c r="U2192" i="1"/>
  <c r="T2192" i="1"/>
  <c r="S2192" i="1"/>
  <c r="R2192" i="1"/>
  <c r="Q2192" i="1"/>
  <c r="P2192" i="1"/>
  <c r="O2192" i="1"/>
  <c r="N2192" i="1"/>
  <c r="M2192" i="1"/>
  <c r="L2192" i="1"/>
  <c r="K2192" i="1"/>
  <c r="J2192" i="1"/>
  <c r="I2192" i="1"/>
  <c r="H2192" i="1"/>
  <c r="G2192" i="1"/>
  <c r="F2192" i="1"/>
  <c r="E2192" i="1"/>
  <c r="D2192" i="1"/>
  <c r="C2192" i="1"/>
  <c r="X2191" i="1"/>
  <c r="W2191" i="1"/>
  <c r="V2191" i="1"/>
  <c r="U2191" i="1"/>
  <c r="T2191" i="1"/>
  <c r="S2191" i="1"/>
  <c r="R2191" i="1"/>
  <c r="Q2191" i="1"/>
  <c r="P2191" i="1"/>
  <c r="O2191" i="1"/>
  <c r="N2191" i="1"/>
  <c r="M2191" i="1"/>
  <c r="L2191" i="1"/>
  <c r="K2191" i="1"/>
  <c r="J2191" i="1"/>
  <c r="I2191" i="1"/>
  <c r="H2191" i="1"/>
  <c r="G2191" i="1"/>
  <c r="F2191" i="1"/>
  <c r="E2191" i="1"/>
  <c r="D2191" i="1"/>
  <c r="C2191" i="1"/>
  <c r="X2190" i="1"/>
  <c r="W2190" i="1"/>
  <c r="V2190" i="1"/>
  <c r="U2190" i="1"/>
  <c r="T2190" i="1"/>
  <c r="S2190" i="1"/>
  <c r="R2190" i="1"/>
  <c r="Q2190" i="1"/>
  <c r="P2190" i="1"/>
  <c r="O2190" i="1"/>
  <c r="N2190" i="1"/>
  <c r="M2190" i="1"/>
  <c r="L2190" i="1"/>
  <c r="K2190" i="1"/>
  <c r="J2190" i="1"/>
  <c r="I2190" i="1"/>
  <c r="H2190" i="1"/>
  <c r="G2190" i="1"/>
  <c r="F2190" i="1"/>
  <c r="E2190" i="1"/>
  <c r="D2190" i="1"/>
  <c r="C2190" i="1"/>
  <c r="X2189" i="1"/>
  <c r="W2189" i="1"/>
  <c r="V2189" i="1"/>
  <c r="U2189" i="1"/>
  <c r="T2189" i="1"/>
  <c r="S2189" i="1"/>
  <c r="R2189" i="1"/>
  <c r="Q2189" i="1"/>
  <c r="P2189" i="1"/>
  <c r="O2189" i="1"/>
  <c r="N2189" i="1"/>
  <c r="M2189" i="1"/>
  <c r="L2189" i="1"/>
  <c r="K2189" i="1"/>
  <c r="J2189" i="1"/>
  <c r="I2189" i="1"/>
  <c r="H2189" i="1"/>
  <c r="G2189" i="1"/>
  <c r="F2189" i="1"/>
  <c r="E2189" i="1"/>
  <c r="D2189" i="1"/>
  <c r="C2189" i="1"/>
  <c r="X2188" i="1"/>
  <c r="W2188" i="1"/>
  <c r="V2188" i="1"/>
  <c r="U2188" i="1"/>
  <c r="T2188" i="1"/>
  <c r="S2188" i="1"/>
  <c r="R2188" i="1"/>
  <c r="Q2188" i="1"/>
  <c r="P2188" i="1"/>
  <c r="O2188" i="1"/>
  <c r="N2188" i="1"/>
  <c r="M2188" i="1"/>
  <c r="L2188" i="1"/>
  <c r="K2188" i="1"/>
  <c r="J2188" i="1"/>
  <c r="I2188" i="1"/>
  <c r="H2188" i="1"/>
  <c r="G2188" i="1"/>
  <c r="F2188" i="1"/>
  <c r="E2188" i="1"/>
  <c r="D2188" i="1"/>
  <c r="C2188" i="1"/>
  <c r="X2187" i="1"/>
  <c r="W2187" i="1"/>
  <c r="V2187" i="1"/>
  <c r="U2187" i="1"/>
  <c r="T2187" i="1"/>
  <c r="S2187" i="1"/>
  <c r="R2187" i="1"/>
  <c r="Q2187" i="1"/>
  <c r="P2187" i="1"/>
  <c r="O2187" i="1"/>
  <c r="N2187" i="1"/>
  <c r="M2187" i="1"/>
  <c r="L2187" i="1"/>
  <c r="K2187" i="1"/>
  <c r="J2187" i="1"/>
  <c r="I2187" i="1"/>
  <c r="H2187" i="1"/>
  <c r="G2187" i="1"/>
  <c r="F2187" i="1"/>
  <c r="E2187" i="1"/>
  <c r="D2187" i="1"/>
  <c r="C2187" i="1"/>
  <c r="X2186" i="1"/>
  <c r="W2186" i="1"/>
  <c r="V2186" i="1"/>
  <c r="U2186" i="1"/>
  <c r="T2186" i="1"/>
  <c r="S2186" i="1"/>
  <c r="R2186" i="1"/>
  <c r="Q2186" i="1"/>
  <c r="P2186" i="1"/>
  <c r="O2186" i="1"/>
  <c r="N2186" i="1"/>
  <c r="M2186" i="1"/>
  <c r="L2186" i="1"/>
  <c r="K2186" i="1"/>
  <c r="J2186" i="1"/>
  <c r="I2186" i="1"/>
  <c r="H2186" i="1"/>
  <c r="G2186" i="1"/>
  <c r="F2186" i="1"/>
  <c r="E2186" i="1"/>
  <c r="D2186" i="1"/>
  <c r="C2186" i="1"/>
  <c r="X2185" i="1"/>
  <c r="W2185" i="1"/>
  <c r="V2185" i="1"/>
  <c r="U2185" i="1"/>
  <c r="T2185" i="1"/>
  <c r="S2185" i="1"/>
  <c r="R2185" i="1"/>
  <c r="Q2185" i="1"/>
  <c r="P2185" i="1"/>
  <c r="O2185" i="1"/>
  <c r="N2185" i="1"/>
  <c r="M2185" i="1"/>
  <c r="L2185" i="1"/>
  <c r="K2185" i="1"/>
  <c r="J2185" i="1"/>
  <c r="I2185" i="1"/>
  <c r="H2185" i="1"/>
  <c r="G2185" i="1"/>
  <c r="F2185" i="1"/>
  <c r="E2185" i="1"/>
  <c r="D2185" i="1"/>
  <c r="C2185" i="1"/>
  <c r="X2184" i="1"/>
  <c r="W2184" i="1"/>
  <c r="V2184" i="1"/>
  <c r="U2184" i="1"/>
  <c r="T2184" i="1"/>
  <c r="S2184" i="1"/>
  <c r="R2184" i="1"/>
  <c r="Q2184" i="1"/>
  <c r="P2184" i="1"/>
  <c r="O2184" i="1"/>
  <c r="N2184" i="1"/>
  <c r="M2184" i="1"/>
  <c r="L2184" i="1"/>
  <c r="K2184" i="1"/>
  <c r="J2184" i="1"/>
  <c r="I2184" i="1"/>
  <c r="H2184" i="1"/>
  <c r="G2184" i="1"/>
  <c r="F2184" i="1"/>
  <c r="E2184" i="1"/>
  <c r="D2184" i="1"/>
  <c r="C2184" i="1"/>
  <c r="X2183" i="1"/>
  <c r="W2183" i="1"/>
  <c r="V2183" i="1"/>
  <c r="U2183" i="1"/>
  <c r="T2183" i="1"/>
  <c r="S2183" i="1"/>
  <c r="R2183" i="1"/>
  <c r="Q2183" i="1"/>
  <c r="P2183" i="1"/>
  <c r="O2183" i="1"/>
  <c r="N2183" i="1"/>
  <c r="M2183" i="1"/>
  <c r="L2183" i="1"/>
  <c r="K2183" i="1"/>
  <c r="J2183" i="1"/>
  <c r="I2183" i="1"/>
  <c r="H2183" i="1"/>
  <c r="G2183" i="1"/>
  <c r="F2183" i="1"/>
  <c r="E2183" i="1"/>
  <c r="D2183" i="1"/>
  <c r="C2183" i="1"/>
  <c r="X2182" i="1"/>
  <c r="W2182" i="1"/>
  <c r="V2182" i="1"/>
  <c r="U2182" i="1"/>
  <c r="T2182" i="1"/>
  <c r="S2182" i="1"/>
  <c r="R2182" i="1"/>
  <c r="Q2182" i="1"/>
  <c r="P2182" i="1"/>
  <c r="O2182" i="1"/>
  <c r="N2182" i="1"/>
  <c r="M2182" i="1"/>
  <c r="L2182" i="1"/>
  <c r="K2182" i="1"/>
  <c r="J2182" i="1"/>
  <c r="I2182" i="1"/>
  <c r="H2182" i="1"/>
  <c r="G2182" i="1"/>
  <c r="F2182" i="1"/>
  <c r="E2182" i="1"/>
  <c r="D2182" i="1"/>
  <c r="C2182" i="1"/>
  <c r="X2181" i="1"/>
  <c r="W2181" i="1"/>
  <c r="V2181" i="1"/>
  <c r="U2181" i="1"/>
  <c r="T2181" i="1"/>
  <c r="S2181" i="1"/>
  <c r="R2181" i="1"/>
  <c r="Q2181" i="1"/>
  <c r="P2181" i="1"/>
  <c r="O2181" i="1"/>
  <c r="N2181" i="1"/>
  <c r="M2181" i="1"/>
  <c r="L2181" i="1"/>
  <c r="K2181" i="1"/>
  <c r="J2181" i="1"/>
  <c r="I2181" i="1"/>
  <c r="H2181" i="1"/>
  <c r="G2181" i="1"/>
  <c r="F2181" i="1"/>
  <c r="E2181" i="1"/>
  <c r="D2181" i="1"/>
  <c r="C2181" i="1"/>
  <c r="X2180" i="1"/>
  <c r="W2180" i="1"/>
  <c r="V2180" i="1"/>
  <c r="U2180" i="1"/>
  <c r="T2180" i="1"/>
  <c r="S2180" i="1"/>
  <c r="R2180" i="1"/>
  <c r="Q2180" i="1"/>
  <c r="P2180" i="1"/>
  <c r="O2180" i="1"/>
  <c r="N2180" i="1"/>
  <c r="M2180" i="1"/>
  <c r="L2180" i="1"/>
  <c r="K2180" i="1"/>
  <c r="J2180" i="1"/>
  <c r="I2180" i="1"/>
  <c r="H2180" i="1"/>
  <c r="G2180" i="1"/>
  <c r="F2180" i="1"/>
  <c r="E2180" i="1"/>
  <c r="D2180" i="1"/>
  <c r="C2180" i="1"/>
  <c r="X2179" i="1"/>
  <c r="W2179" i="1"/>
  <c r="V2179" i="1"/>
  <c r="U2179" i="1"/>
  <c r="T2179" i="1"/>
  <c r="S2179" i="1"/>
  <c r="R2179" i="1"/>
  <c r="Q2179" i="1"/>
  <c r="P2179" i="1"/>
  <c r="O2179" i="1"/>
  <c r="N2179" i="1"/>
  <c r="M2179" i="1"/>
  <c r="L2179" i="1"/>
  <c r="K2179" i="1"/>
  <c r="J2179" i="1"/>
  <c r="I2179" i="1"/>
  <c r="H2179" i="1"/>
  <c r="G2179" i="1"/>
  <c r="F2179" i="1"/>
  <c r="E2179" i="1"/>
  <c r="D2179" i="1"/>
  <c r="C2179" i="1"/>
  <c r="X2178" i="1"/>
  <c r="W2178" i="1"/>
  <c r="V2178" i="1"/>
  <c r="U2178" i="1"/>
  <c r="T2178" i="1"/>
  <c r="S2178" i="1"/>
  <c r="R2178" i="1"/>
  <c r="Q2178" i="1"/>
  <c r="P2178" i="1"/>
  <c r="O2178" i="1"/>
  <c r="N2178" i="1"/>
  <c r="M2178" i="1"/>
  <c r="L2178" i="1"/>
  <c r="K2178" i="1"/>
  <c r="J2178" i="1"/>
  <c r="I2178" i="1"/>
  <c r="H2178" i="1"/>
  <c r="G2178" i="1"/>
  <c r="F2178" i="1"/>
  <c r="E2178" i="1"/>
  <c r="D2178" i="1"/>
  <c r="C2178" i="1"/>
  <c r="X2177" i="1"/>
  <c r="W2177" i="1"/>
  <c r="V2177" i="1"/>
  <c r="U2177" i="1"/>
  <c r="T2177" i="1"/>
  <c r="S2177" i="1"/>
  <c r="R2177" i="1"/>
  <c r="Q2177" i="1"/>
  <c r="P2177" i="1"/>
  <c r="O2177" i="1"/>
  <c r="N2177" i="1"/>
  <c r="M2177" i="1"/>
  <c r="L2177" i="1"/>
  <c r="K2177" i="1"/>
  <c r="J2177" i="1"/>
  <c r="I2177" i="1"/>
  <c r="H2177" i="1"/>
  <c r="G2177" i="1"/>
  <c r="F2177" i="1"/>
  <c r="E2177" i="1"/>
  <c r="D2177" i="1"/>
  <c r="C2177" i="1"/>
  <c r="X2176" i="1"/>
  <c r="W2176" i="1"/>
  <c r="V2176" i="1"/>
  <c r="U2176" i="1"/>
  <c r="T2176" i="1"/>
  <c r="S2176" i="1"/>
  <c r="R2176" i="1"/>
  <c r="Q2176" i="1"/>
  <c r="P2176" i="1"/>
  <c r="O2176" i="1"/>
  <c r="N2176" i="1"/>
  <c r="M2176" i="1"/>
  <c r="L2176" i="1"/>
  <c r="K2176" i="1"/>
  <c r="J2176" i="1"/>
  <c r="I2176" i="1"/>
  <c r="H2176" i="1"/>
  <c r="G2176" i="1"/>
  <c r="F2176" i="1"/>
  <c r="E2176" i="1"/>
  <c r="D2176" i="1"/>
  <c r="C2176" i="1"/>
  <c r="X2175" i="1"/>
  <c r="W2175" i="1"/>
  <c r="V2175" i="1"/>
  <c r="U2175" i="1"/>
  <c r="T2175" i="1"/>
  <c r="S2175" i="1"/>
  <c r="R2175" i="1"/>
  <c r="Q2175" i="1"/>
  <c r="P2175" i="1"/>
  <c r="O2175" i="1"/>
  <c r="N2175" i="1"/>
  <c r="M2175" i="1"/>
  <c r="L2175" i="1"/>
  <c r="K2175" i="1"/>
  <c r="J2175" i="1"/>
  <c r="I2175" i="1"/>
  <c r="H2175" i="1"/>
  <c r="G2175" i="1"/>
  <c r="F2175" i="1"/>
  <c r="E2175" i="1"/>
  <c r="D2175" i="1"/>
  <c r="C2175" i="1"/>
  <c r="X2174" i="1"/>
  <c r="W2174" i="1"/>
  <c r="V2174" i="1"/>
  <c r="U2174" i="1"/>
  <c r="T2174" i="1"/>
  <c r="S2174" i="1"/>
  <c r="R2174" i="1"/>
  <c r="Q2174" i="1"/>
  <c r="P2174" i="1"/>
  <c r="O2174" i="1"/>
  <c r="N2174" i="1"/>
  <c r="M2174" i="1"/>
  <c r="L2174" i="1"/>
  <c r="K2174" i="1"/>
  <c r="J2174" i="1"/>
  <c r="I2174" i="1"/>
  <c r="H2174" i="1"/>
  <c r="G2174" i="1"/>
  <c r="F2174" i="1"/>
  <c r="E2174" i="1"/>
  <c r="D2174" i="1"/>
  <c r="C2174" i="1"/>
  <c r="X2173" i="1"/>
  <c r="W2173" i="1"/>
  <c r="V2173" i="1"/>
  <c r="U2173" i="1"/>
  <c r="T2173" i="1"/>
  <c r="S2173" i="1"/>
  <c r="R2173" i="1"/>
  <c r="Q2173" i="1"/>
  <c r="P2173" i="1"/>
  <c r="O2173" i="1"/>
  <c r="N2173" i="1"/>
  <c r="M2173" i="1"/>
  <c r="L2173" i="1"/>
  <c r="K2173" i="1"/>
  <c r="J2173" i="1"/>
  <c r="I2173" i="1"/>
  <c r="H2173" i="1"/>
  <c r="G2173" i="1"/>
  <c r="F2173" i="1"/>
  <c r="E2173" i="1"/>
  <c r="D2173" i="1"/>
  <c r="C2173" i="1"/>
  <c r="X2172" i="1"/>
  <c r="W2172" i="1"/>
  <c r="V2172" i="1"/>
  <c r="U2172" i="1"/>
  <c r="T2172" i="1"/>
  <c r="S2172" i="1"/>
  <c r="R2172" i="1"/>
  <c r="Q2172" i="1"/>
  <c r="P2172" i="1"/>
  <c r="O2172" i="1"/>
  <c r="N2172" i="1"/>
  <c r="M2172" i="1"/>
  <c r="L2172" i="1"/>
  <c r="K2172" i="1"/>
  <c r="J2172" i="1"/>
  <c r="I2172" i="1"/>
  <c r="H2172" i="1"/>
  <c r="G2172" i="1"/>
  <c r="F2172" i="1"/>
  <c r="E2172" i="1"/>
  <c r="D2172" i="1"/>
  <c r="C2172" i="1"/>
  <c r="X2171" i="1"/>
  <c r="W2171" i="1"/>
  <c r="V2171" i="1"/>
  <c r="U2171" i="1"/>
  <c r="T2171" i="1"/>
  <c r="S2171" i="1"/>
  <c r="R2171" i="1"/>
  <c r="Q2171" i="1"/>
  <c r="P2171" i="1"/>
  <c r="O2171" i="1"/>
  <c r="N2171" i="1"/>
  <c r="M2171" i="1"/>
  <c r="L2171" i="1"/>
  <c r="K2171" i="1"/>
  <c r="J2171" i="1"/>
  <c r="I2171" i="1"/>
  <c r="H2171" i="1"/>
  <c r="G2171" i="1"/>
  <c r="F2171" i="1"/>
  <c r="E2171" i="1"/>
  <c r="D2171" i="1"/>
  <c r="C2171" i="1"/>
  <c r="X2170" i="1"/>
  <c r="W2170" i="1"/>
  <c r="V2170" i="1"/>
  <c r="U2170" i="1"/>
  <c r="T2170" i="1"/>
  <c r="S2170" i="1"/>
  <c r="R2170" i="1"/>
  <c r="Q2170" i="1"/>
  <c r="P2170" i="1"/>
  <c r="O2170" i="1"/>
  <c r="N2170" i="1"/>
  <c r="M2170" i="1"/>
  <c r="L2170" i="1"/>
  <c r="K2170" i="1"/>
  <c r="J2170" i="1"/>
  <c r="I2170" i="1"/>
  <c r="H2170" i="1"/>
  <c r="G2170" i="1"/>
  <c r="F2170" i="1"/>
  <c r="E2170" i="1"/>
  <c r="D2170" i="1"/>
  <c r="C2170" i="1"/>
  <c r="X2169" i="1"/>
  <c r="W2169" i="1"/>
  <c r="V2169" i="1"/>
  <c r="U2169" i="1"/>
  <c r="T2169" i="1"/>
  <c r="S2169" i="1"/>
  <c r="R2169" i="1"/>
  <c r="Q2169" i="1"/>
  <c r="P2169" i="1"/>
  <c r="O2169" i="1"/>
  <c r="N2169" i="1"/>
  <c r="M2169" i="1"/>
  <c r="L2169" i="1"/>
  <c r="K2169" i="1"/>
  <c r="J2169" i="1"/>
  <c r="I2169" i="1"/>
  <c r="H2169" i="1"/>
  <c r="G2169" i="1"/>
  <c r="F2169" i="1"/>
  <c r="E2169" i="1"/>
  <c r="D2169" i="1"/>
  <c r="C2169" i="1"/>
  <c r="X2168" i="1"/>
  <c r="W2168" i="1"/>
  <c r="V2168" i="1"/>
  <c r="U2168" i="1"/>
  <c r="T2168" i="1"/>
  <c r="S2168" i="1"/>
  <c r="R2168" i="1"/>
  <c r="Q2168" i="1"/>
  <c r="P2168" i="1"/>
  <c r="O2168" i="1"/>
  <c r="N2168" i="1"/>
  <c r="M2168" i="1"/>
  <c r="L2168" i="1"/>
  <c r="K2168" i="1"/>
  <c r="J2168" i="1"/>
  <c r="I2168" i="1"/>
  <c r="H2168" i="1"/>
  <c r="G2168" i="1"/>
  <c r="F2168" i="1"/>
  <c r="E2168" i="1"/>
  <c r="D2168" i="1"/>
  <c r="C2168" i="1"/>
  <c r="X2167" i="1"/>
  <c r="W2167" i="1"/>
  <c r="V2167" i="1"/>
  <c r="U2167" i="1"/>
  <c r="T2167" i="1"/>
  <c r="S2167" i="1"/>
  <c r="R2167" i="1"/>
  <c r="Q2167" i="1"/>
  <c r="P2167" i="1"/>
  <c r="O2167" i="1"/>
  <c r="N2167" i="1"/>
  <c r="M2167" i="1"/>
  <c r="L2167" i="1"/>
  <c r="K2167" i="1"/>
  <c r="J2167" i="1"/>
  <c r="I2167" i="1"/>
  <c r="H2167" i="1"/>
  <c r="G2167" i="1"/>
  <c r="F2167" i="1"/>
  <c r="E2167" i="1"/>
  <c r="D2167" i="1"/>
  <c r="C2167" i="1"/>
  <c r="X2166" i="1"/>
  <c r="W2166" i="1"/>
  <c r="V2166" i="1"/>
  <c r="U2166" i="1"/>
  <c r="T2166" i="1"/>
  <c r="S2166" i="1"/>
  <c r="R2166" i="1"/>
  <c r="Q2166" i="1"/>
  <c r="P2166" i="1"/>
  <c r="O2166" i="1"/>
  <c r="N2166" i="1"/>
  <c r="M2166" i="1"/>
  <c r="L2166" i="1"/>
  <c r="K2166" i="1"/>
  <c r="J2166" i="1"/>
  <c r="I2166" i="1"/>
  <c r="H2166" i="1"/>
  <c r="G2166" i="1"/>
  <c r="F2166" i="1"/>
  <c r="E2166" i="1"/>
  <c r="D2166" i="1"/>
  <c r="C2166" i="1"/>
  <c r="X2165" i="1"/>
  <c r="W2165" i="1"/>
  <c r="V2165" i="1"/>
  <c r="U2165" i="1"/>
  <c r="T2165" i="1"/>
  <c r="S2165" i="1"/>
  <c r="R2165" i="1"/>
  <c r="Q2165" i="1"/>
  <c r="P2165" i="1"/>
  <c r="O2165" i="1"/>
  <c r="N2165" i="1"/>
  <c r="M2165" i="1"/>
  <c r="L2165" i="1"/>
  <c r="K2165" i="1"/>
  <c r="J2165" i="1"/>
  <c r="I2165" i="1"/>
  <c r="H2165" i="1"/>
  <c r="G2165" i="1"/>
  <c r="F2165" i="1"/>
  <c r="E2165" i="1"/>
  <c r="D2165" i="1"/>
  <c r="C2165" i="1"/>
  <c r="X2164" i="1"/>
  <c r="W2164" i="1"/>
  <c r="V2164" i="1"/>
  <c r="U2164" i="1"/>
  <c r="T2164" i="1"/>
  <c r="S2164" i="1"/>
  <c r="R2164" i="1"/>
  <c r="Q2164" i="1"/>
  <c r="P2164" i="1"/>
  <c r="O2164" i="1"/>
  <c r="N2164" i="1"/>
  <c r="M2164" i="1"/>
  <c r="L2164" i="1"/>
  <c r="K2164" i="1"/>
  <c r="J2164" i="1"/>
  <c r="I2164" i="1"/>
  <c r="H2164" i="1"/>
  <c r="G2164" i="1"/>
  <c r="F2164" i="1"/>
  <c r="E2164" i="1"/>
  <c r="D2164" i="1"/>
  <c r="C2164" i="1"/>
  <c r="X2163" i="1"/>
  <c r="W2163" i="1"/>
  <c r="V2163" i="1"/>
  <c r="U2163" i="1"/>
  <c r="T2163" i="1"/>
  <c r="S2163" i="1"/>
  <c r="R2163" i="1"/>
  <c r="Q2163" i="1"/>
  <c r="P2163" i="1"/>
  <c r="O2163" i="1"/>
  <c r="N2163" i="1"/>
  <c r="M2163" i="1"/>
  <c r="L2163" i="1"/>
  <c r="K2163" i="1"/>
  <c r="J2163" i="1"/>
  <c r="I2163" i="1"/>
  <c r="H2163" i="1"/>
  <c r="G2163" i="1"/>
  <c r="F2163" i="1"/>
  <c r="E2163" i="1"/>
  <c r="D2163" i="1"/>
  <c r="C2163" i="1"/>
  <c r="X2162" i="1"/>
  <c r="W2162" i="1"/>
  <c r="V2162" i="1"/>
  <c r="U2162" i="1"/>
  <c r="T2162" i="1"/>
  <c r="S2162" i="1"/>
  <c r="R2162" i="1"/>
  <c r="Q2162" i="1"/>
  <c r="P2162" i="1"/>
  <c r="O2162" i="1"/>
  <c r="N2162" i="1"/>
  <c r="M2162" i="1"/>
  <c r="L2162" i="1"/>
  <c r="K2162" i="1"/>
  <c r="J2162" i="1"/>
  <c r="I2162" i="1"/>
  <c r="H2162" i="1"/>
  <c r="G2162" i="1"/>
  <c r="F2162" i="1"/>
  <c r="E2162" i="1"/>
  <c r="D2162" i="1"/>
  <c r="C2162" i="1"/>
  <c r="X2161" i="1"/>
  <c r="W2161" i="1"/>
  <c r="V2161" i="1"/>
  <c r="U2161" i="1"/>
  <c r="T2161" i="1"/>
  <c r="S2161" i="1"/>
  <c r="R2161" i="1"/>
  <c r="Q2161" i="1"/>
  <c r="P2161" i="1"/>
  <c r="O2161" i="1"/>
  <c r="N2161" i="1"/>
  <c r="M2161" i="1"/>
  <c r="L2161" i="1"/>
  <c r="K2161" i="1"/>
  <c r="J2161" i="1"/>
  <c r="I2161" i="1"/>
  <c r="H2161" i="1"/>
  <c r="G2161" i="1"/>
  <c r="F2161" i="1"/>
  <c r="E2161" i="1"/>
  <c r="D2161" i="1"/>
  <c r="C2161" i="1"/>
  <c r="X2160" i="1"/>
  <c r="W2160" i="1"/>
  <c r="V2160" i="1"/>
  <c r="U2160" i="1"/>
  <c r="T2160" i="1"/>
  <c r="S2160" i="1"/>
  <c r="R2160" i="1"/>
  <c r="Q2160" i="1"/>
  <c r="P2160" i="1"/>
  <c r="O2160" i="1"/>
  <c r="N2160" i="1"/>
  <c r="M2160" i="1"/>
  <c r="L2160" i="1"/>
  <c r="K2160" i="1"/>
  <c r="J2160" i="1"/>
  <c r="I2160" i="1"/>
  <c r="H2160" i="1"/>
  <c r="G2160" i="1"/>
  <c r="F2160" i="1"/>
  <c r="E2160" i="1"/>
  <c r="D2160" i="1"/>
  <c r="C2160" i="1"/>
  <c r="X2159" i="1"/>
  <c r="W2159" i="1"/>
  <c r="V2159" i="1"/>
  <c r="U2159" i="1"/>
  <c r="T2159" i="1"/>
  <c r="S2159" i="1"/>
  <c r="R2159" i="1"/>
  <c r="Q2159" i="1"/>
  <c r="P2159" i="1"/>
  <c r="O2159" i="1"/>
  <c r="N2159" i="1"/>
  <c r="M2159" i="1"/>
  <c r="L2159" i="1"/>
  <c r="K2159" i="1"/>
  <c r="J2159" i="1"/>
  <c r="I2159" i="1"/>
  <c r="H2159" i="1"/>
  <c r="G2159" i="1"/>
  <c r="F2159" i="1"/>
  <c r="E2159" i="1"/>
  <c r="D2159" i="1"/>
  <c r="C2159" i="1"/>
  <c r="X2158" i="1"/>
  <c r="W2158" i="1"/>
  <c r="V2158" i="1"/>
  <c r="U2158" i="1"/>
  <c r="T2158" i="1"/>
  <c r="S2158" i="1"/>
  <c r="R2158" i="1"/>
  <c r="Q2158" i="1"/>
  <c r="P2158" i="1"/>
  <c r="O2158" i="1"/>
  <c r="N2158" i="1"/>
  <c r="M2158" i="1"/>
  <c r="L2158" i="1"/>
  <c r="K2158" i="1"/>
  <c r="J2158" i="1"/>
  <c r="I2158" i="1"/>
  <c r="H2158" i="1"/>
  <c r="G2158" i="1"/>
  <c r="F2158" i="1"/>
  <c r="E2158" i="1"/>
  <c r="D2158" i="1"/>
  <c r="C2158" i="1"/>
  <c r="X2157" i="1"/>
  <c r="W2157" i="1"/>
  <c r="V2157" i="1"/>
  <c r="U2157" i="1"/>
  <c r="T2157" i="1"/>
  <c r="S2157" i="1"/>
  <c r="R2157" i="1"/>
  <c r="Q2157" i="1"/>
  <c r="P2157" i="1"/>
  <c r="O2157" i="1"/>
  <c r="N2157" i="1"/>
  <c r="M2157" i="1"/>
  <c r="L2157" i="1"/>
  <c r="K2157" i="1"/>
  <c r="J2157" i="1"/>
  <c r="I2157" i="1"/>
  <c r="H2157" i="1"/>
  <c r="G2157" i="1"/>
  <c r="F2157" i="1"/>
  <c r="E2157" i="1"/>
  <c r="D2157" i="1"/>
  <c r="C2157" i="1"/>
  <c r="X2156" i="1"/>
  <c r="W2156" i="1"/>
  <c r="V2156" i="1"/>
  <c r="U2156" i="1"/>
  <c r="T2156" i="1"/>
  <c r="S2156" i="1"/>
  <c r="R2156" i="1"/>
  <c r="Q2156" i="1"/>
  <c r="P2156" i="1"/>
  <c r="O2156" i="1"/>
  <c r="N2156" i="1"/>
  <c r="M2156" i="1"/>
  <c r="L2156" i="1"/>
  <c r="K2156" i="1"/>
  <c r="J2156" i="1"/>
  <c r="I2156" i="1"/>
  <c r="H2156" i="1"/>
  <c r="G2156" i="1"/>
  <c r="F2156" i="1"/>
  <c r="E2156" i="1"/>
  <c r="D2156" i="1"/>
  <c r="C2156" i="1"/>
  <c r="X2155" i="1"/>
  <c r="W2155" i="1"/>
  <c r="V2155" i="1"/>
  <c r="U2155" i="1"/>
  <c r="T2155" i="1"/>
  <c r="S2155" i="1"/>
  <c r="R2155" i="1"/>
  <c r="Q2155" i="1"/>
  <c r="P2155" i="1"/>
  <c r="O2155" i="1"/>
  <c r="N2155" i="1"/>
  <c r="M2155" i="1"/>
  <c r="L2155" i="1"/>
  <c r="K2155" i="1"/>
  <c r="J2155" i="1"/>
  <c r="I2155" i="1"/>
  <c r="H2155" i="1"/>
  <c r="G2155" i="1"/>
  <c r="F2155" i="1"/>
  <c r="E2155" i="1"/>
  <c r="D2155" i="1"/>
  <c r="C2155" i="1"/>
  <c r="X2154" i="1"/>
  <c r="W2154" i="1"/>
  <c r="V2154" i="1"/>
  <c r="U2154" i="1"/>
  <c r="T2154" i="1"/>
  <c r="S2154" i="1"/>
  <c r="R2154" i="1"/>
  <c r="Q2154" i="1"/>
  <c r="P2154" i="1"/>
  <c r="O2154" i="1"/>
  <c r="N2154" i="1"/>
  <c r="M2154" i="1"/>
  <c r="L2154" i="1"/>
  <c r="K2154" i="1"/>
  <c r="J2154" i="1"/>
  <c r="I2154" i="1"/>
  <c r="H2154" i="1"/>
  <c r="G2154" i="1"/>
  <c r="F2154" i="1"/>
  <c r="E2154" i="1"/>
  <c r="D2154" i="1"/>
  <c r="C2154" i="1"/>
  <c r="X2153" i="1"/>
  <c r="W2153" i="1"/>
  <c r="V2153" i="1"/>
  <c r="U2153" i="1"/>
  <c r="T2153" i="1"/>
  <c r="S2153" i="1"/>
  <c r="R2153" i="1"/>
  <c r="Q2153" i="1"/>
  <c r="P2153" i="1"/>
  <c r="O2153" i="1"/>
  <c r="N2153" i="1"/>
  <c r="M2153" i="1"/>
  <c r="L2153" i="1"/>
  <c r="K2153" i="1"/>
  <c r="J2153" i="1"/>
  <c r="I2153" i="1"/>
  <c r="H2153" i="1"/>
  <c r="G2153" i="1"/>
  <c r="F2153" i="1"/>
  <c r="E2153" i="1"/>
  <c r="D2153" i="1"/>
  <c r="C2153" i="1"/>
  <c r="X2152" i="1"/>
  <c r="W2152" i="1"/>
  <c r="V2152" i="1"/>
  <c r="U2152" i="1"/>
  <c r="T2152" i="1"/>
  <c r="S2152" i="1"/>
  <c r="R2152" i="1"/>
  <c r="Q2152" i="1"/>
  <c r="P2152" i="1"/>
  <c r="O2152" i="1"/>
  <c r="N2152" i="1"/>
  <c r="M2152" i="1"/>
  <c r="L2152" i="1"/>
  <c r="K2152" i="1"/>
  <c r="J2152" i="1"/>
  <c r="I2152" i="1"/>
  <c r="H2152" i="1"/>
  <c r="G2152" i="1"/>
  <c r="F2152" i="1"/>
  <c r="E2152" i="1"/>
  <c r="D2152" i="1"/>
  <c r="C2152" i="1"/>
  <c r="X2151" i="1"/>
  <c r="W2151" i="1"/>
  <c r="V2151" i="1"/>
  <c r="U2151" i="1"/>
  <c r="T2151" i="1"/>
  <c r="S2151" i="1"/>
  <c r="R2151" i="1"/>
  <c r="Q2151" i="1"/>
  <c r="P2151" i="1"/>
  <c r="O2151" i="1"/>
  <c r="N2151" i="1"/>
  <c r="M2151" i="1"/>
  <c r="L2151" i="1"/>
  <c r="K2151" i="1"/>
  <c r="J2151" i="1"/>
  <c r="I2151" i="1"/>
  <c r="H2151" i="1"/>
  <c r="G2151" i="1"/>
  <c r="F2151" i="1"/>
  <c r="E2151" i="1"/>
  <c r="D2151" i="1"/>
  <c r="C2151" i="1"/>
  <c r="X2150" i="1"/>
  <c r="W2150" i="1"/>
  <c r="V2150" i="1"/>
  <c r="U2150" i="1"/>
  <c r="T2150" i="1"/>
  <c r="S2150" i="1"/>
  <c r="R2150" i="1"/>
  <c r="Q2150" i="1"/>
  <c r="P2150" i="1"/>
  <c r="O2150" i="1"/>
  <c r="N2150" i="1"/>
  <c r="M2150" i="1"/>
  <c r="L2150" i="1"/>
  <c r="K2150" i="1"/>
  <c r="J2150" i="1"/>
  <c r="I2150" i="1"/>
  <c r="H2150" i="1"/>
  <c r="G2150" i="1"/>
  <c r="F2150" i="1"/>
  <c r="E2150" i="1"/>
  <c r="D2150" i="1"/>
  <c r="C2150" i="1"/>
  <c r="X2149" i="1"/>
  <c r="W2149" i="1"/>
  <c r="V2149" i="1"/>
  <c r="U2149" i="1"/>
  <c r="T2149" i="1"/>
  <c r="S2149" i="1"/>
  <c r="R2149" i="1"/>
  <c r="Q2149" i="1"/>
  <c r="P2149" i="1"/>
  <c r="O2149" i="1"/>
  <c r="N2149" i="1"/>
  <c r="M2149" i="1"/>
  <c r="L2149" i="1"/>
  <c r="K2149" i="1"/>
  <c r="J2149" i="1"/>
  <c r="I2149" i="1"/>
  <c r="H2149" i="1"/>
  <c r="G2149" i="1"/>
  <c r="F2149" i="1"/>
  <c r="E2149" i="1"/>
  <c r="D2149" i="1"/>
  <c r="C2149" i="1"/>
  <c r="X2148" i="1"/>
  <c r="W2148" i="1"/>
  <c r="V2148" i="1"/>
  <c r="U2148" i="1"/>
  <c r="T2148" i="1"/>
  <c r="S2148" i="1"/>
  <c r="R2148" i="1"/>
  <c r="Q2148" i="1"/>
  <c r="P2148" i="1"/>
  <c r="O2148" i="1"/>
  <c r="N2148" i="1"/>
  <c r="M2148" i="1"/>
  <c r="L2148" i="1"/>
  <c r="K2148" i="1"/>
  <c r="J2148" i="1"/>
  <c r="I2148" i="1"/>
  <c r="H2148" i="1"/>
  <c r="G2148" i="1"/>
  <c r="F2148" i="1"/>
  <c r="E2148" i="1"/>
  <c r="D2148" i="1"/>
  <c r="C2148" i="1"/>
  <c r="X2147" i="1"/>
  <c r="W2147" i="1"/>
  <c r="V2147" i="1"/>
  <c r="U2147" i="1"/>
  <c r="T2147" i="1"/>
  <c r="S2147" i="1"/>
  <c r="R2147" i="1"/>
  <c r="Q2147" i="1"/>
  <c r="P2147" i="1"/>
  <c r="O2147" i="1"/>
  <c r="N2147" i="1"/>
  <c r="M2147" i="1"/>
  <c r="L2147" i="1"/>
  <c r="K2147" i="1"/>
  <c r="J2147" i="1"/>
  <c r="I2147" i="1"/>
  <c r="H2147" i="1"/>
  <c r="G2147" i="1"/>
  <c r="F2147" i="1"/>
  <c r="E2147" i="1"/>
  <c r="D2147" i="1"/>
  <c r="C2147" i="1"/>
  <c r="X2146" i="1"/>
  <c r="W2146" i="1"/>
  <c r="V2146" i="1"/>
  <c r="U2146" i="1"/>
  <c r="T2146" i="1"/>
  <c r="S2146" i="1"/>
  <c r="R2146" i="1"/>
  <c r="Q2146" i="1"/>
  <c r="P2146" i="1"/>
  <c r="O2146" i="1"/>
  <c r="N2146" i="1"/>
  <c r="M2146" i="1"/>
  <c r="L2146" i="1"/>
  <c r="K2146" i="1"/>
  <c r="J2146" i="1"/>
  <c r="I2146" i="1"/>
  <c r="H2146" i="1"/>
  <c r="G2146" i="1"/>
  <c r="F2146" i="1"/>
  <c r="E2146" i="1"/>
  <c r="D2146" i="1"/>
  <c r="C2146" i="1"/>
  <c r="X2145" i="1"/>
  <c r="W2145" i="1"/>
  <c r="V2145" i="1"/>
  <c r="U2145" i="1"/>
  <c r="T2145" i="1"/>
  <c r="S2145" i="1"/>
  <c r="R2145" i="1"/>
  <c r="Q2145" i="1"/>
  <c r="P2145" i="1"/>
  <c r="O2145" i="1"/>
  <c r="N2145" i="1"/>
  <c r="M2145" i="1"/>
  <c r="L2145" i="1"/>
  <c r="K2145" i="1"/>
  <c r="J2145" i="1"/>
  <c r="I2145" i="1"/>
  <c r="H2145" i="1"/>
  <c r="G2145" i="1"/>
  <c r="F2145" i="1"/>
  <c r="E2145" i="1"/>
  <c r="D2145" i="1"/>
  <c r="C2145" i="1"/>
  <c r="X2144" i="1"/>
  <c r="W2144" i="1"/>
  <c r="V2144" i="1"/>
  <c r="U2144" i="1"/>
  <c r="T2144" i="1"/>
  <c r="S2144" i="1"/>
  <c r="R2144" i="1"/>
  <c r="Q2144" i="1"/>
  <c r="P2144" i="1"/>
  <c r="O2144" i="1"/>
  <c r="N2144" i="1"/>
  <c r="M2144" i="1"/>
  <c r="L2144" i="1"/>
  <c r="K2144" i="1"/>
  <c r="J2144" i="1"/>
  <c r="I2144" i="1"/>
  <c r="H2144" i="1"/>
  <c r="G2144" i="1"/>
  <c r="F2144" i="1"/>
  <c r="E2144" i="1"/>
  <c r="D2144" i="1"/>
  <c r="C2144" i="1"/>
  <c r="X2143" i="1"/>
  <c r="W2143" i="1"/>
  <c r="V2143" i="1"/>
  <c r="U2143" i="1"/>
  <c r="T2143" i="1"/>
  <c r="S2143" i="1"/>
  <c r="R2143" i="1"/>
  <c r="Q2143" i="1"/>
  <c r="P2143" i="1"/>
  <c r="O2143" i="1"/>
  <c r="N2143" i="1"/>
  <c r="M2143" i="1"/>
  <c r="L2143" i="1"/>
  <c r="K2143" i="1"/>
  <c r="J2143" i="1"/>
  <c r="I2143" i="1"/>
  <c r="H2143" i="1"/>
  <c r="G2143" i="1"/>
  <c r="F2143" i="1"/>
  <c r="E2143" i="1"/>
  <c r="D2143" i="1"/>
  <c r="C2143" i="1"/>
  <c r="X2142" i="1"/>
  <c r="W2142" i="1"/>
  <c r="V2142" i="1"/>
  <c r="U2142" i="1"/>
  <c r="T2142" i="1"/>
  <c r="S2142" i="1"/>
  <c r="R2142" i="1"/>
  <c r="Q2142" i="1"/>
  <c r="P2142" i="1"/>
  <c r="O2142" i="1"/>
  <c r="N2142" i="1"/>
  <c r="M2142" i="1"/>
  <c r="L2142" i="1"/>
  <c r="K2142" i="1"/>
  <c r="J2142" i="1"/>
  <c r="I2142" i="1"/>
  <c r="H2142" i="1"/>
  <c r="G2142" i="1"/>
  <c r="F2142" i="1"/>
  <c r="E2142" i="1"/>
  <c r="D2142" i="1"/>
  <c r="C2142" i="1"/>
  <c r="X2141" i="1"/>
  <c r="W2141" i="1"/>
  <c r="V2141" i="1"/>
  <c r="U2141" i="1"/>
  <c r="T2141" i="1"/>
  <c r="S2141" i="1"/>
  <c r="R2141" i="1"/>
  <c r="Q2141" i="1"/>
  <c r="P2141" i="1"/>
  <c r="O2141" i="1"/>
  <c r="N2141" i="1"/>
  <c r="M2141" i="1"/>
  <c r="L2141" i="1"/>
  <c r="K2141" i="1"/>
  <c r="J2141" i="1"/>
  <c r="I2141" i="1"/>
  <c r="H2141" i="1"/>
  <c r="G2141" i="1"/>
  <c r="F2141" i="1"/>
  <c r="E2141" i="1"/>
  <c r="D2141" i="1"/>
  <c r="C2141" i="1"/>
  <c r="X2140" i="1"/>
  <c r="W2140" i="1"/>
  <c r="V2140" i="1"/>
  <c r="U2140" i="1"/>
  <c r="T2140" i="1"/>
  <c r="S2140" i="1"/>
  <c r="R2140" i="1"/>
  <c r="Q2140" i="1"/>
  <c r="P2140" i="1"/>
  <c r="O2140" i="1"/>
  <c r="N2140" i="1"/>
  <c r="M2140" i="1"/>
  <c r="L2140" i="1"/>
  <c r="K2140" i="1"/>
  <c r="J2140" i="1"/>
  <c r="I2140" i="1"/>
  <c r="H2140" i="1"/>
  <c r="G2140" i="1"/>
  <c r="F2140" i="1"/>
  <c r="E2140" i="1"/>
  <c r="D2140" i="1"/>
  <c r="C2140" i="1"/>
  <c r="X2139" i="1"/>
  <c r="W2139" i="1"/>
  <c r="V2139" i="1"/>
  <c r="U2139" i="1"/>
  <c r="T2139" i="1"/>
  <c r="S2139" i="1"/>
  <c r="R2139" i="1"/>
  <c r="Q2139" i="1"/>
  <c r="P2139" i="1"/>
  <c r="O2139" i="1"/>
  <c r="N2139" i="1"/>
  <c r="M2139" i="1"/>
  <c r="L2139" i="1"/>
  <c r="K2139" i="1"/>
  <c r="J2139" i="1"/>
  <c r="I2139" i="1"/>
  <c r="H2139" i="1"/>
  <c r="G2139" i="1"/>
  <c r="F2139" i="1"/>
  <c r="E2139" i="1"/>
  <c r="D2139" i="1"/>
  <c r="C2139" i="1"/>
  <c r="X2138" i="1"/>
  <c r="W2138" i="1"/>
  <c r="V2138" i="1"/>
  <c r="U2138" i="1"/>
  <c r="T2138" i="1"/>
  <c r="S2138" i="1"/>
  <c r="R2138" i="1"/>
  <c r="Q2138" i="1"/>
  <c r="P2138" i="1"/>
  <c r="O2138" i="1"/>
  <c r="N2138" i="1"/>
  <c r="M2138" i="1"/>
  <c r="L2138" i="1"/>
  <c r="K2138" i="1"/>
  <c r="J2138" i="1"/>
  <c r="I2138" i="1"/>
  <c r="H2138" i="1"/>
  <c r="G2138" i="1"/>
  <c r="F2138" i="1"/>
  <c r="E2138" i="1"/>
  <c r="D2138" i="1"/>
  <c r="C2138" i="1"/>
  <c r="X2137" i="1"/>
  <c r="W2137" i="1"/>
  <c r="V2137" i="1"/>
  <c r="U2137" i="1"/>
  <c r="T2137" i="1"/>
  <c r="S2137" i="1"/>
  <c r="R2137" i="1"/>
  <c r="Q2137" i="1"/>
  <c r="P2137" i="1"/>
  <c r="O2137" i="1"/>
  <c r="N2137" i="1"/>
  <c r="M2137" i="1"/>
  <c r="L2137" i="1"/>
  <c r="K2137" i="1"/>
  <c r="J2137" i="1"/>
  <c r="I2137" i="1"/>
  <c r="H2137" i="1"/>
  <c r="G2137" i="1"/>
  <c r="F2137" i="1"/>
  <c r="E2137" i="1"/>
  <c r="D2137" i="1"/>
  <c r="C2137" i="1"/>
  <c r="X2136" i="1"/>
  <c r="W2136" i="1"/>
  <c r="V2136" i="1"/>
  <c r="U2136" i="1"/>
  <c r="T2136" i="1"/>
  <c r="S2136" i="1"/>
  <c r="R2136" i="1"/>
  <c r="Q2136" i="1"/>
  <c r="P2136" i="1"/>
  <c r="O2136" i="1"/>
  <c r="N2136" i="1"/>
  <c r="M2136" i="1"/>
  <c r="L2136" i="1"/>
  <c r="K2136" i="1"/>
  <c r="J2136" i="1"/>
  <c r="I2136" i="1"/>
  <c r="H2136" i="1"/>
  <c r="G2136" i="1"/>
  <c r="F2136" i="1"/>
  <c r="E2136" i="1"/>
  <c r="D2136" i="1"/>
  <c r="C2136" i="1"/>
  <c r="X2135" i="1"/>
  <c r="W2135" i="1"/>
  <c r="V2135" i="1"/>
  <c r="U2135" i="1"/>
  <c r="T2135" i="1"/>
  <c r="S2135" i="1"/>
  <c r="R2135" i="1"/>
  <c r="Q2135" i="1"/>
  <c r="P2135" i="1"/>
  <c r="O2135" i="1"/>
  <c r="N2135" i="1"/>
  <c r="M2135" i="1"/>
  <c r="L2135" i="1"/>
  <c r="K2135" i="1"/>
  <c r="J2135" i="1"/>
  <c r="I2135" i="1"/>
  <c r="H2135" i="1"/>
  <c r="G2135" i="1"/>
  <c r="F2135" i="1"/>
  <c r="E2135" i="1"/>
  <c r="D2135" i="1"/>
  <c r="C2135" i="1"/>
  <c r="X2134" i="1"/>
  <c r="W2134" i="1"/>
  <c r="V2134" i="1"/>
  <c r="U2134" i="1"/>
  <c r="T2134" i="1"/>
  <c r="S2134" i="1"/>
  <c r="R2134" i="1"/>
  <c r="Q2134" i="1"/>
  <c r="P2134" i="1"/>
  <c r="O2134" i="1"/>
  <c r="N2134" i="1"/>
  <c r="M2134" i="1"/>
  <c r="L2134" i="1"/>
  <c r="K2134" i="1"/>
  <c r="J2134" i="1"/>
  <c r="I2134" i="1"/>
  <c r="H2134" i="1"/>
  <c r="G2134" i="1"/>
  <c r="F2134" i="1"/>
  <c r="E2134" i="1"/>
  <c r="D2134" i="1"/>
  <c r="C2134" i="1"/>
  <c r="X2133" i="1"/>
  <c r="W2133" i="1"/>
  <c r="V2133" i="1"/>
  <c r="U2133" i="1"/>
  <c r="T2133" i="1"/>
  <c r="S2133" i="1"/>
  <c r="R2133" i="1"/>
  <c r="Q2133" i="1"/>
  <c r="P2133" i="1"/>
  <c r="O2133" i="1"/>
  <c r="N2133" i="1"/>
  <c r="M2133" i="1"/>
  <c r="L2133" i="1"/>
  <c r="K2133" i="1"/>
  <c r="J2133" i="1"/>
  <c r="I2133" i="1"/>
  <c r="H2133" i="1"/>
  <c r="G2133" i="1"/>
  <c r="F2133" i="1"/>
  <c r="E2133" i="1"/>
  <c r="D2133" i="1"/>
  <c r="C2133" i="1"/>
  <c r="X2132" i="1"/>
  <c r="W2132" i="1"/>
  <c r="V2132" i="1"/>
  <c r="U2132" i="1"/>
  <c r="T2132" i="1"/>
  <c r="S2132" i="1"/>
  <c r="R2132" i="1"/>
  <c r="Q2132" i="1"/>
  <c r="P2132" i="1"/>
  <c r="O2132" i="1"/>
  <c r="N2132" i="1"/>
  <c r="M2132" i="1"/>
  <c r="L2132" i="1"/>
  <c r="K2132" i="1"/>
  <c r="J2132" i="1"/>
  <c r="I2132" i="1"/>
  <c r="H2132" i="1"/>
  <c r="G2132" i="1"/>
  <c r="F2132" i="1"/>
  <c r="E2132" i="1"/>
  <c r="D2132" i="1"/>
  <c r="C2132" i="1"/>
  <c r="X2131" i="1"/>
  <c r="W2131" i="1"/>
  <c r="V2131" i="1"/>
  <c r="U2131" i="1"/>
  <c r="T2131" i="1"/>
  <c r="S2131" i="1"/>
  <c r="R2131" i="1"/>
  <c r="Q2131" i="1"/>
  <c r="P2131" i="1"/>
  <c r="O2131" i="1"/>
  <c r="N2131" i="1"/>
  <c r="M2131" i="1"/>
  <c r="L2131" i="1"/>
  <c r="K2131" i="1"/>
  <c r="J2131" i="1"/>
  <c r="I2131" i="1"/>
  <c r="H2131" i="1"/>
  <c r="G2131" i="1"/>
  <c r="F2131" i="1"/>
  <c r="E2131" i="1"/>
  <c r="D2131" i="1"/>
  <c r="C2131" i="1"/>
  <c r="X2130" i="1"/>
  <c r="W2130" i="1"/>
  <c r="V2130" i="1"/>
  <c r="U2130" i="1"/>
  <c r="T2130" i="1"/>
  <c r="S2130" i="1"/>
  <c r="R2130" i="1"/>
  <c r="Q2130" i="1"/>
  <c r="P2130" i="1"/>
  <c r="O2130" i="1"/>
  <c r="N2130" i="1"/>
  <c r="M2130" i="1"/>
  <c r="L2130" i="1"/>
  <c r="K2130" i="1"/>
  <c r="J2130" i="1"/>
  <c r="I2130" i="1"/>
  <c r="H2130" i="1"/>
  <c r="G2130" i="1"/>
  <c r="F2130" i="1"/>
  <c r="E2130" i="1"/>
  <c r="D2130" i="1"/>
  <c r="C2130" i="1"/>
  <c r="X2129" i="1"/>
  <c r="W2129" i="1"/>
  <c r="V2129" i="1"/>
  <c r="U2129" i="1"/>
  <c r="T2129" i="1"/>
  <c r="S2129" i="1"/>
  <c r="R2129" i="1"/>
  <c r="Q2129" i="1"/>
  <c r="P2129" i="1"/>
  <c r="O2129" i="1"/>
  <c r="N2129" i="1"/>
  <c r="M2129" i="1"/>
  <c r="L2129" i="1"/>
  <c r="K2129" i="1"/>
  <c r="J2129" i="1"/>
  <c r="I2129" i="1"/>
  <c r="H2129" i="1"/>
  <c r="G2129" i="1"/>
  <c r="F2129" i="1"/>
  <c r="E2129" i="1"/>
  <c r="D2129" i="1"/>
  <c r="C2129" i="1"/>
  <c r="X2128" i="1"/>
  <c r="W2128" i="1"/>
  <c r="V2128" i="1"/>
  <c r="U2128" i="1"/>
  <c r="T2128" i="1"/>
  <c r="S2128" i="1"/>
  <c r="R2128" i="1"/>
  <c r="Q2128" i="1"/>
  <c r="P2128" i="1"/>
  <c r="O2128" i="1"/>
  <c r="N2128" i="1"/>
  <c r="M2128" i="1"/>
  <c r="L2128" i="1"/>
  <c r="K2128" i="1"/>
  <c r="J2128" i="1"/>
  <c r="I2128" i="1"/>
  <c r="H2128" i="1"/>
  <c r="G2128" i="1"/>
  <c r="F2128" i="1"/>
  <c r="E2128" i="1"/>
  <c r="D2128" i="1"/>
  <c r="C2128" i="1"/>
  <c r="X2127" i="1"/>
  <c r="W2127" i="1"/>
  <c r="V2127" i="1"/>
  <c r="U2127" i="1"/>
  <c r="T2127" i="1"/>
  <c r="S2127" i="1"/>
  <c r="R2127" i="1"/>
  <c r="Q2127" i="1"/>
  <c r="P2127" i="1"/>
  <c r="O2127" i="1"/>
  <c r="N2127" i="1"/>
  <c r="M2127" i="1"/>
  <c r="L2127" i="1"/>
  <c r="K2127" i="1"/>
  <c r="J2127" i="1"/>
  <c r="I2127" i="1"/>
  <c r="H2127" i="1"/>
  <c r="G2127" i="1"/>
  <c r="F2127" i="1"/>
  <c r="E2127" i="1"/>
  <c r="D2127" i="1"/>
  <c r="C2127" i="1"/>
  <c r="X2126" i="1"/>
  <c r="W2126" i="1"/>
  <c r="V2126" i="1"/>
  <c r="U2126" i="1"/>
  <c r="T2126" i="1"/>
  <c r="S2126" i="1"/>
  <c r="R2126" i="1"/>
  <c r="Q2126" i="1"/>
  <c r="P2126" i="1"/>
  <c r="O2126" i="1"/>
  <c r="N2126" i="1"/>
  <c r="M2126" i="1"/>
  <c r="L2126" i="1"/>
  <c r="K2126" i="1"/>
  <c r="J2126" i="1"/>
  <c r="I2126" i="1"/>
  <c r="H2126" i="1"/>
  <c r="G2126" i="1"/>
  <c r="F2126" i="1"/>
  <c r="E2126" i="1"/>
  <c r="D2126" i="1"/>
  <c r="C2126" i="1"/>
  <c r="X2125" i="1"/>
  <c r="W2125" i="1"/>
  <c r="V2125" i="1"/>
  <c r="U2125" i="1"/>
  <c r="T2125" i="1"/>
  <c r="S2125" i="1"/>
  <c r="R2125" i="1"/>
  <c r="Q2125" i="1"/>
  <c r="P2125" i="1"/>
  <c r="O2125" i="1"/>
  <c r="N2125" i="1"/>
  <c r="M2125" i="1"/>
  <c r="L2125" i="1"/>
  <c r="K2125" i="1"/>
  <c r="J2125" i="1"/>
  <c r="I2125" i="1"/>
  <c r="H2125" i="1"/>
  <c r="G2125" i="1"/>
  <c r="F2125" i="1"/>
  <c r="E2125" i="1"/>
  <c r="D2125" i="1"/>
  <c r="C2125" i="1"/>
  <c r="X2124" i="1"/>
  <c r="W2124" i="1"/>
  <c r="V2124" i="1"/>
  <c r="U2124" i="1"/>
  <c r="T2124" i="1"/>
  <c r="S2124" i="1"/>
  <c r="R2124" i="1"/>
  <c r="Q2124" i="1"/>
  <c r="P2124" i="1"/>
  <c r="O2124" i="1"/>
  <c r="N2124" i="1"/>
  <c r="M2124" i="1"/>
  <c r="L2124" i="1"/>
  <c r="K2124" i="1"/>
  <c r="J2124" i="1"/>
  <c r="I2124" i="1"/>
  <c r="H2124" i="1"/>
  <c r="G2124" i="1"/>
  <c r="F2124" i="1"/>
  <c r="E2124" i="1"/>
  <c r="D2124" i="1"/>
  <c r="C2124" i="1"/>
  <c r="X2123" i="1"/>
  <c r="W2123" i="1"/>
  <c r="V2123" i="1"/>
  <c r="U2123" i="1"/>
  <c r="T2123" i="1"/>
  <c r="S2123" i="1"/>
  <c r="R2123" i="1"/>
  <c r="Q2123" i="1"/>
  <c r="P2123" i="1"/>
  <c r="O2123" i="1"/>
  <c r="N2123" i="1"/>
  <c r="M2123" i="1"/>
  <c r="L2123" i="1"/>
  <c r="K2123" i="1"/>
  <c r="J2123" i="1"/>
  <c r="I2123" i="1"/>
  <c r="H2123" i="1"/>
  <c r="G2123" i="1"/>
  <c r="F2123" i="1"/>
  <c r="E2123" i="1"/>
  <c r="D2123" i="1"/>
  <c r="C2123" i="1"/>
  <c r="X2122" i="1"/>
  <c r="W2122" i="1"/>
  <c r="V2122" i="1"/>
  <c r="U2122" i="1"/>
  <c r="T2122" i="1"/>
  <c r="S2122" i="1"/>
  <c r="R2122" i="1"/>
  <c r="Q2122" i="1"/>
  <c r="P2122" i="1"/>
  <c r="O2122" i="1"/>
  <c r="N2122" i="1"/>
  <c r="M2122" i="1"/>
  <c r="L2122" i="1"/>
  <c r="K2122" i="1"/>
  <c r="J2122" i="1"/>
  <c r="I2122" i="1"/>
  <c r="H2122" i="1"/>
  <c r="G2122" i="1"/>
  <c r="F2122" i="1"/>
  <c r="E2122" i="1"/>
  <c r="D2122" i="1"/>
  <c r="C2122" i="1"/>
  <c r="X2121" i="1"/>
  <c r="W2121" i="1"/>
  <c r="V2121" i="1"/>
  <c r="U2121" i="1"/>
  <c r="T2121" i="1"/>
  <c r="S2121" i="1"/>
  <c r="R2121" i="1"/>
  <c r="Q2121" i="1"/>
  <c r="P2121" i="1"/>
  <c r="O2121" i="1"/>
  <c r="N2121" i="1"/>
  <c r="M2121" i="1"/>
  <c r="L2121" i="1"/>
  <c r="K2121" i="1"/>
  <c r="J2121" i="1"/>
  <c r="I2121" i="1"/>
  <c r="H2121" i="1"/>
  <c r="G2121" i="1"/>
  <c r="F2121" i="1"/>
  <c r="E2121" i="1"/>
  <c r="D2121" i="1"/>
  <c r="C2121" i="1"/>
  <c r="X2120" i="1"/>
  <c r="W2120" i="1"/>
  <c r="V2120" i="1"/>
  <c r="U2120" i="1"/>
  <c r="T2120" i="1"/>
  <c r="S2120" i="1"/>
  <c r="R2120" i="1"/>
  <c r="Q2120" i="1"/>
  <c r="P2120" i="1"/>
  <c r="O2120" i="1"/>
  <c r="N2120" i="1"/>
  <c r="M2120" i="1"/>
  <c r="L2120" i="1"/>
  <c r="K2120" i="1"/>
  <c r="J2120" i="1"/>
  <c r="I2120" i="1"/>
  <c r="H2120" i="1"/>
  <c r="G2120" i="1"/>
  <c r="F2120" i="1"/>
  <c r="E2120" i="1"/>
  <c r="D2120" i="1"/>
  <c r="C2120" i="1"/>
  <c r="X2119" i="1"/>
  <c r="W2119" i="1"/>
  <c r="V2119" i="1"/>
  <c r="U2119" i="1"/>
  <c r="T2119" i="1"/>
  <c r="S2119" i="1"/>
  <c r="R2119" i="1"/>
  <c r="Q2119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X2118" i="1"/>
  <c r="W2118" i="1"/>
  <c r="V2118" i="1"/>
  <c r="U2118" i="1"/>
  <c r="T2118" i="1"/>
  <c r="S2118" i="1"/>
  <c r="R2118" i="1"/>
  <c r="Q2118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X2117" i="1"/>
  <c r="W2117" i="1"/>
  <c r="V2117" i="1"/>
  <c r="U2117" i="1"/>
  <c r="T2117" i="1"/>
  <c r="S2117" i="1"/>
  <c r="R2117" i="1"/>
  <c r="Q2117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X2116" i="1"/>
  <c r="W2116" i="1"/>
  <c r="V2116" i="1"/>
  <c r="U2116" i="1"/>
  <c r="T2116" i="1"/>
  <c r="S2116" i="1"/>
  <c r="R2116" i="1"/>
  <c r="Q2116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X2115" i="1"/>
  <c r="W2115" i="1"/>
  <c r="V2115" i="1"/>
  <c r="U2115" i="1"/>
  <c r="T2115" i="1"/>
  <c r="S2115" i="1"/>
  <c r="R2115" i="1"/>
  <c r="Q2115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X2114" i="1"/>
  <c r="W2114" i="1"/>
  <c r="V2114" i="1"/>
  <c r="U2114" i="1"/>
  <c r="T2114" i="1"/>
  <c r="S2114" i="1"/>
  <c r="R2114" i="1"/>
  <c r="Q2114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X2113" i="1"/>
  <c r="W2113" i="1"/>
  <c r="V2113" i="1"/>
  <c r="U2113" i="1"/>
  <c r="T2113" i="1"/>
  <c r="S2113" i="1"/>
  <c r="R2113" i="1"/>
  <c r="Q2113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X2112" i="1"/>
  <c r="W2112" i="1"/>
  <c r="V2112" i="1"/>
  <c r="U2112" i="1"/>
  <c r="T2112" i="1"/>
  <c r="S2112" i="1"/>
  <c r="R2112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X2111" i="1"/>
  <c r="W2111" i="1"/>
  <c r="V2111" i="1"/>
  <c r="U2111" i="1"/>
  <c r="T2111" i="1"/>
  <c r="S2111" i="1"/>
  <c r="R2111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X2110" i="1"/>
  <c r="W2110" i="1"/>
  <c r="V2110" i="1"/>
  <c r="U2110" i="1"/>
  <c r="T2110" i="1"/>
  <c r="S2110" i="1"/>
  <c r="R2110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X2109" i="1"/>
  <c r="W2109" i="1"/>
  <c r="V2109" i="1"/>
  <c r="U2109" i="1"/>
  <c r="T2109" i="1"/>
  <c r="S2109" i="1"/>
  <c r="R2109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X2108" i="1"/>
  <c r="W2108" i="1"/>
  <c r="V2108" i="1"/>
  <c r="U2108" i="1"/>
  <c r="T2108" i="1"/>
  <c r="S2108" i="1"/>
  <c r="R2108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X2107" i="1"/>
  <c r="W2107" i="1"/>
  <c r="V2107" i="1"/>
  <c r="U2107" i="1"/>
  <c r="T2107" i="1"/>
  <c r="S2107" i="1"/>
  <c r="R2107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X2106" i="1"/>
  <c r="W2106" i="1"/>
  <c r="V2106" i="1"/>
  <c r="U2106" i="1"/>
  <c r="T2106" i="1"/>
  <c r="S2106" i="1"/>
  <c r="R2106" i="1"/>
  <c r="Q2106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X2105" i="1"/>
  <c r="W2105" i="1"/>
  <c r="V2105" i="1"/>
  <c r="U2105" i="1"/>
  <c r="T2105" i="1"/>
  <c r="S2105" i="1"/>
  <c r="R2105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X2104" i="1"/>
  <c r="W2104" i="1"/>
  <c r="V2104" i="1"/>
  <c r="U2104" i="1"/>
  <c r="T2104" i="1"/>
  <c r="S2104" i="1"/>
  <c r="R2104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X2103" i="1"/>
  <c r="W2103" i="1"/>
  <c r="V2103" i="1"/>
  <c r="U2103" i="1"/>
  <c r="T2103" i="1"/>
  <c r="S2103" i="1"/>
  <c r="R2103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X2102" i="1"/>
  <c r="W2102" i="1"/>
  <c r="V2102" i="1"/>
  <c r="U2102" i="1"/>
  <c r="T2102" i="1"/>
  <c r="S2102" i="1"/>
  <c r="R2102" i="1"/>
  <c r="Q2102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X2101" i="1"/>
  <c r="W2101" i="1"/>
  <c r="V2101" i="1"/>
  <c r="U2101" i="1"/>
  <c r="T2101" i="1"/>
  <c r="S2101" i="1"/>
  <c r="R2101" i="1"/>
  <c r="Q2101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X2100" i="1"/>
  <c r="W2100" i="1"/>
  <c r="V2100" i="1"/>
  <c r="U2100" i="1"/>
  <c r="T2100" i="1"/>
  <c r="S2100" i="1"/>
  <c r="R2100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X2099" i="1"/>
  <c r="W2099" i="1"/>
  <c r="V2099" i="1"/>
  <c r="U2099" i="1"/>
  <c r="T2099" i="1"/>
  <c r="S2099" i="1"/>
  <c r="R2099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X2098" i="1"/>
  <c r="W2098" i="1"/>
  <c r="V2098" i="1"/>
  <c r="U2098" i="1"/>
  <c r="T2098" i="1"/>
  <c r="S2098" i="1"/>
  <c r="R2098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X2097" i="1"/>
  <c r="W2097" i="1"/>
  <c r="V2097" i="1"/>
  <c r="U2097" i="1"/>
  <c r="T2097" i="1"/>
  <c r="S2097" i="1"/>
  <c r="R2097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X2096" i="1"/>
  <c r="W2096" i="1"/>
  <c r="V2096" i="1"/>
  <c r="U2096" i="1"/>
  <c r="T2096" i="1"/>
  <c r="S2096" i="1"/>
  <c r="R2096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X2095" i="1"/>
  <c r="W2095" i="1"/>
  <c r="V2095" i="1"/>
  <c r="U2095" i="1"/>
  <c r="T2095" i="1"/>
  <c r="S2095" i="1"/>
  <c r="R2095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X2094" i="1"/>
  <c r="W2094" i="1"/>
  <c r="V2094" i="1"/>
  <c r="U2094" i="1"/>
  <c r="T2094" i="1"/>
  <c r="S2094" i="1"/>
  <c r="R2094" i="1"/>
  <c r="Q2094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X2093" i="1"/>
  <c r="W2093" i="1"/>
  <c r="V2093" i="1"/>
  <c r="U2093" i="1"/>
  <c r="T2093" i="1"/>
  <c r="S2093" i="1"/>
  <c r="R2093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X2092" i="1"/>
  <c r="W2092" i="1"/>
  <c r="V2092" i="1"/>
  <c r="U2092" i="1"/>
  <c r="T2092" i="1"/>
  <c r="S2092" i="1"/>
  <c r="R2092" i="1"/>
  <c r="Q2092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X2091" i="1"/>
  <c r="W2091" i="1"/>
  <c r="V2091" i="1"/>
  <c r="U2091" i="1"/>
  <c r="T2091" i="1"/>
  <c r="S2091" i="1"/>
  <c r="R2091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X2090" i="1"/>
  <c r="W2090" i="1"/>
  <c r="V2090" i="1"/>
  <c r="U2090" i="1"/>
  <c r="T2090" i="1"/>
  <c r="S2090" i="1"/>
  <c r="R2090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X2089" i="1"/>
  <c r="W2089" i="1"/>
  <c r="V2089" i="1"/>
  <c r="U2089" i="1"/>
  <c r="T2089" i="1"/>
  <c r="S2089" i="1"/>
  <c r="R2089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X2088" i="1"/>
  <c r="W2088" i="1"/>
  <c r="V2088" i="1"/>
  <c r="U2088" i="1"/>
  <c r="T2088" i="1"/>
  <c r="S2088" i="1"/>
  <c r="R2088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X2087" i="1"/>
  <c r="W2087" i="1"/>
  <c r="V2087" i="1"/>
  <c r="U2087" i="1"/>
  <c r="T2087" i="1"/>
  <c r="S2087" i="1"/>
  <c r="R2087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X2086" i="1"/>
  <c r="W2086" i="1"/>
  <c r="V2086" i="1"/>
  <c r="U2086" i="1"/>
  <c r="T2086" i="1"/>
  <c r="S2086" i="1"/>
  <c r="R2086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X2085" i="1"/>
  <c r="W2085" i="1"/>
  <c r="V2085" i="1"/>
  <c r="U2085" i="1"/>
  <c r="T2085" i="1"/>
  <c r="S2085" i="1"/>
  <c r="R2085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X2084" i="1"/>
  <c r="W2084" i="1"/>
  <c r="V2084" i="1"/>
  <c r="U2084" i="1"/>
  <c r="T2084" i="1"/>
  <c r="S2084" i="1"/>
  <c r="R2084" i="1"/>
  <c r="Q2084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X2083" i="1"/>
  <c r="W2083" i="1"/>
  <c r="V2083" i="1"/>
  <c r="U2083" i="1"/>
  <c r="T2083" i="1"/>
  <c r="S2083" i="1"/>
  <c r="R2083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X2082" i="1"/>
  <c r="W2082" i="1"/>
  <c r="V2082" i="1"/>
  <c r="U2082" i="1"/>
  <c r="T2082" i="1"/>
  <c r="S2082" i="1"/>
  <c r="R2082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X2081" i="1"/>
  <c r="W2081" i="1"/>
  <c r="V2081" i="1"/>
  <c r="U2081" i="1"/>
  <c r="T2081" i="1"/>
  <c r="S2081" i="1"/>
  <c r="R2081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X2080" i="1"/>
  <c r="W2080" i="1"/>
  <c r="V2080" i="1"/>
  <c r="U2080" i="1"/>
  <c r="T2080" i="1"/>
  <c r="S2080" i="1"/>
  <c r="R2080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X2079" i="1"/>
  <c r="W2079" i="1"/>
  <c r="V2079" i="1"/>
  <c r="U2079" i="1"/>
  <c r="T2079" i="1"/>
  <c r="S2079" i="1"/>
  <c r="R2079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X2078" i="1"/>
  <c r="W2078" i="1"/>
  <c r="V2078" i="1"/>
  <c r="U2078" i="1"/>
  <c r="T2078" i="1"/>
  <c r="S2078" i="1"/>
  <c r="R2078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X2077" i="1"/>
  <c r="W2077" i="1"/>
  <c r="V2077" i="1"/>
  <c r="U2077" i="1"/>
  <c r="T2077" i="1"/>
  <c r="S2077" i="1"/>
  <c r="R2077" i="1"/>
  <c r="Q2077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X2076" i="1"/>
  <c r="W2076" i="1"/>
  <c r="V2076" i="1"/>
  <c r="U2076" i="1"/>
  <c r="T2076" i="1"/>
  <c r="S2076" i="1"/>
  <c r="R2076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X2075" i="1"/>
  <c r="W2075" i="1"/>
  <c r="V2075" i="1"/>
  <c r="U2075" i="1"/>
  <c r="T2075" i="1"/>
  <c r="S2075" i="1"/>
  <c r="R2075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X2074" i="1"/>
  <c r="W2074" i="1"/>
  <c r="V2074" i="1"/>
  <c r="U2074" i="1"/>
  <c r="T2074" i="1"/>
  <c r="S2074" i="1"/>
  <c r="R2074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X2073" i="1"/>
  <c r="W2073" i="1"/>
  <c r="V2073" i="1"/>
  <c r="U2073" i="1"/>
  <c r="T2073" i="1"/>
  <c r="S2073" i="1"/>
  <c r="R2073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X2072" i="1"/>
  <c r="W2072" i="1"/>
  <c r="V2072" i="1"/>
  <c r="U2072" i="1"/>
  <c r="T2072" i="1"/>
  <c r="S2072" i="1"/>
  <c r="R2072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X2071" i="1"/>
  <c r="W2071" i="1"/>
  <c r="V2071" i="1"/>
  <c r="U2071" i="1"/>
  <c r="T2071" i="1"/>
  <c r="S2071" i="1"/>
  <c r="R2071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X2070" i="1"/>
  <c r="W2070" i="1"/>
  <c r="V2070" i="1"/>
  <c r="U2070" i="1"/>
  <c r="T2070" i="1"/>
  <c r="S2070" i="1"/>
  <c r="R2070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X2069" i="1"/>
  <c r="W2069" i="1"/>
  <c r="V2069" i="1"/>
  <c r="U2069" i="1"/>
  <c r="T2069" i="1"/>
  <c r="S2069" i="1"/>
  <c r="R2069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X2068" i="1"/>
  <c r="W2068" i="1"/>
  <c r="V2068" i="1"/>
  <c r="U2068" i="1"/>
  <c r="T2068" i="1"/>
  <c r="S2068" i="1"/>
  <c r="R2068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X2067" i="1"/>
  <c r="W2067" i="1"/>
  <c r="V2067" i="1"/>
  <c r="U2067" i="1"/>
  <c r="T2067" i="1"/>
  <c r="S2067" i="1"/>
  <c r="R2067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X2066" i="1"/>
  <c r="W2066" i="1"/>
  <c r="V2066" i="1"/>
  <c r="U2066" i="1"/>
  <c r="T2066" i="1"/>
  <c r="S2066" i="1"/>
  <c r="R2066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X2065" i="1"/>
  <c r="W2065" i="1"/>
  <c r="V2065" i="1"/>
  <c r="U2065" i="1"/>
  <c r="T2065" i="1"/>
  <c r="S2065" i="1"/>
  <c r="R2065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X2064" i="1"/>
  <c r="W2064" i="1"/>
  <c r="V2064" i="1"/>
  <c r="U2064" i="1"/>
  <c r="T2064" i="1"/>
  <c r="S2064" i="1"/>
  <c r="R2064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X2063" i="1"/>
  <c r="W2063" i="1"/>
  <c r="V2063" i="1"/>
  <c r="U2063" i="1"/>
  <c r="T2063" i="1"/>
  <c r="S2063" i="1"/>
  <c r="R2063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X2062" i="1"/>
  <c r="W2062" i="1"/>
  <c r="V2062" i="1"/>
  <c r="U2062" i="1"/>
  <c r="T2062" i="1"/>
  <c r="S2062" i="1"/>
  <c r="R2062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X2061" i="1"/>
  <c r="W2061" i="1"/>
  <c r="V2061" i="1"/>
  <c r="U2061" i="1"/>
  <c r="T2061" i="1"/>
  <c r="S2061" i="1"/>
  <c r="R2061" i="1"/>
  <c r="Q2061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X2060" i="1"/>
  <c r="W2060" i="1"/>
  <c r="V2060" i="1"/>
  <c r="U2060" i="1"/>
  <c r="T2060" i="1"/>
  <c r="S2060" i="1"/>
  <c r="R2060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X2059" i="1"/>
  <c r="W2059" i="1"/>
  <c r="V2059" i="1"/>
  <c r="U2059" i="1"/>
  <c r="T2059" i="1"/>
  <c r="S2059" i="1"/>
  <c r="R2059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X2058" i="1"/>
  <c r="W2058" i="1"/>
  <c r="V2058" i="1"/>
  <c r="U2058" i="1"/>
  <c r="T2058" i="1"/>
  <c r="S2058" i="1"/>
  <c r="R2058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X2057" i="1"/>
  <c r="W2057" i="1"/>
  <c r="V2057" i="1"/>
  <c r="U2057" i="1"/>
  <c r="T2057" i="1"/>
  <c r="S2057" i="1"/>
  <c r="R2057" i="1"/>
  <c r="Q2057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X2056" i="1"/>
  <c r="W2056" i="1"/>
  <c r="V2056" i="1"/>
  <c r="U2056" i="1"/>
  <c r="T2056" i="1"/>
  <c r="S2056" i="1"/>
  <c r="R2056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X2055" i="1"/>
  <c r="W2055" i="1"/>
  <c r="V2055" i="1"/>
  <c r="U2055" i="1"/>
  <c r="T2055" i="1"/>
  <c r="S2055" i="1"/>
  <c r="R2055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X2054" i="1"/>
  <c r="W2054" i="1"/>
  <c r="V2054" i="1"/>
  <c r="U2054" i="1"/>
  <c r="T2054" i="1"/>
  <c r="S2054" i="1"/>
  <c r="R2054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X2053" i="1"/>
  <c r="W2053" i="1"/>
  <c r="V2053" i="1"/>
  <c r="U2053" i="1"/>
  <c r="T2053" i="1"/>
  <c r="S2053" i="1"/>
  <c r="R2053" i="1"/>
  <c r="Q2053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X2052" i="1"/>
  <c r="W2052" i="1"/>
  <c r="V2052" i="1"/>
  <c r="U2052" i="1"/>
  <c r="T2052" i="1"/>
  <c r="S2052" i="1"/>
  <c r="R2052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X2051" i="1"/>
  <c r="W2051" i="1"/>
  <c r="V2051" i="1"/>
  <c r="U2051" i="1"/>
  <c r="T2051" i="1"/>
  <c r="S2051" i="1"/>
  <c r="R2051" i="1"/>
  <c r="Q2051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X2050" i="1"/>
  <c r="W2050" i="1"/>
  <c r="V2050" i="1"/>
  <c r="U2050" i="1"/>
  <c r="T2050" i="1"/>
  <c r="S2050" i="1"/>
  <c r="R2050" i="1"/>
  <c r="Q2050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X2049" i="1"/>
  <c r="W2049" i="1"/>
  <c r="V2049" i="1"/>
  <c r="U2049" i="1"/>
  <c r="T2049" i="1"/>
  <c r="S2049" i="1"/>
  <c r="R2049" i="1"/>
  <c r="Q2049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X2048" i="1"/>
  <c r="W2048" i="1"/>
  <c r="V2048" i="1"/>
  <c r="U2048" i="1"/>
  <c r="T2048" i="1"/>
  <c r="S2048" i="1"/>
  <c r="R2048" i="1"/>
  <c r="Q2048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X2047" i="1"/>
  <c r="W2047" i="1"/>
  <c r="V2047" i="1"/>
  <c r="U2047" i="1"/>
  <c r="T2047" i="1"/>
  <c r="S2047" i="1"/>
  <c r="R2047" i="1"/>
  <c r="Q2047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X2046" i="1"/>
  <c r="W2046" i="1"/>
  <c r="V2046" i="1"/>
  <c r="U2046" i="1"/>
  <c r="T2046" i="1"/>
  <c r="S2046" i="1"/>
  <c r="R2046" i="1"/>
  <c r="Q2046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X2045" i="1"/>
  <c r="W2045" i="1"/>
  <c r="V2045" i="1"/>
  <c r="U2045" i="1"/>
  <c r="T2045" i="1"/>
  <c r="S2045" i="1"/>
  <c r="R2045" i="1"/>
  <c r="Q2045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X2044" i="1"/>
  <c r="W2044" i="1"/>
  <c r="V2044" i="1"/>
  <c r="U2044" i="1"/>
  <c r="T2044" i="1"/>
  <c r="S2044" i="1"/>
  <c r="R2044" i="1"/>
  <c r="Q2044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X2043" i="1"/>
  <c r="W2043" i="1"/>
  <c r="V2043" i="1"/>
  <c r="U2043" i="1"/>
  <c r="T2043" i="1"/>
  <c r="S2043" i="1"/>
  <c r="R2043" i="1"/>
  <c r="Q2043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X2042" i="1"/>
  <c r="W2042" i="1"/>
  <c r="V2042" i="1"/>
  <c r="U2042" i="1"/>
  <c r="T2042" i="1"/>
  <c r="S2042" i="1"/>
  <c r="R2042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X2041" i="1"/>
  <c r="W2041" i="1"/>
  <c r="V2041" i="1"/>
  <c r="U2041" i="1"/>
  <c r="T2041" i="1"/>
  <c r="S2041" i="1"/>
  <c r="R2041" i="1"/>
  <c r="Q2041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X2040" i="1"/>
  <c r="W2040" i="1"/>
  <c r="V2040" i="1"/>
  <c r="U2040" i="1"/>
  <c r="T2040" i="1"/>
  <c r="S2040" i="1"/>
  <c r="R2040" i="1"/>
  <c r="Q2040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X2039" i="1"/>
  <c r="W2039" i="1"/>
  <c r="V2039" i="1"/>
  <c r="U2039" i="1"/>
  <c r="T2039" i="1"/>
  <c r="S2039" i="1"/>
  <c r="R2039" i="1"/>
  <c r="Q2039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X2038" i="1"/>
  <c r="W2038" i="1"/>
  <c r="V2038" i="1"/>
  <c r="U2038" i="1"/>
  <c r="T2038" i="1"/>
  <c r="S2038" i="1"/>
  <c r="R2038" i="1"/>
  <c r="Q2038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X2037" i="1"/>
  <c r="W2037" i="1"/>
  <c r="V2037" i="1"/>
  <c r="U2037" i="1"/>
  <c r="T2037" i="1"/>
  <c r="S2037" i="1"/>
  <c r="R2037" i="1"/>
  <c r="Q2037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X2036" i="1"/>
  <c r="W2036" i="1"/>
  <c r="V2036" i="1"/>
  <c r="U2036" i="1"/>
  <c r="T2036" i="1"/>
  <c r="S2036" i="1"/>
  <c r="R2036" i="1"/>
  <c r="Q2036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X2035" i="1"/>
  <c r="W2035" i="1"/>
  <c r="V2035" i="1"/>
  <c r="U2035" i="1"/>
  <c r="T2035" i="1"/>
  <c r="S2035" i="1"/>
  <c r="R2035" i="1"/>
  <c r="Q2035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X2034" i="1"/>
  <c r="W2034" i="1"/>
  <c r="V2034" i="1"/>
  <c r="U2034" i="1"/>
  <c r="T2034" i="1"/>
  <c r="S2034" i="1"/>
  <c r="R2034" i="1"/>
  <c r="Q2034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X2033" i="1"/>
  <c r="W2033" i="1"/>
  <c r="V2033" i="1"/>
  <c r="U2033" i="1"/>
  <c r="T2033" i="1"/>
  <c r="S2033" i="1"/>
  <c r="R2033" i="1"/>
  <c r="Q2033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X2032" i="1"/>
  <c r="W2032" i="1"/>
  <c r="V2032" i="1"/>
  <c r="U2032" i="1"/>
  <c r="T2032" i="1"/>
  <c r="S2032" i="1"/>
  <c r="R2032" i="1"/>
  <c r="Q2032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X2031" i="1"/>
  <c r="W2031" i="1"/>
  <c r="V2031" i="1"/>
  <c r="U2031" i="1"/>
  <c r="T2031" i="1"/>
  <c r="S2031" i="1"/>
  <c r="R2031" i="1"/>
  <c r="Q2031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X2030" i="1"/>
  <c r="W2030" i="1"/>
  <c r="V2030" i="1"/>
  <c r="U2030" i="1"/>
  <c r="T2030" i="1"/>
  <c r="S2030" i="1"/>
  <c r="R2030" i="1"/>
  <c r="Q2030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X2029" i="1"/>
  <c r="W2029" i="1"/>
  <c r="V2029" i="1"/>
  <c r="U2029" i="1"/>
  <c r="T2029" i="1"/>
  <c r="S2029" i="1"/>
  <c r="R2029" i="1"/>
  <c r="Q2029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X2028" i="1"/>
  <c r="W2028" i="1"/>
  <c r="V2028" i="1"/>
  <c r="U2028" i="1"/>
  <c r="T2028" i="1"/>
  <c r="S2028" i="1"/>
  <c r="R2028" i="1"/>
  <c r="Q2028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X2027" i="1"/>
  <c r="W2027" i="1"/>
  <c r="V2027" i="1"/>
  <c r="U2027" i="1"/>
  <c r="T2027" i="1"/>
  <c r="S2027" i="1"/>
  <c r="R2027" i="1"/>
  <c r="Q2027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X2026" i="1"/>
  <c r="W2026" i="1"/>
  <c r="V2026" i="1"/>
  <c r="U2026" i="1"/>
  <c r="T2026" i="1"/>
  <c r="S2026" i="1"/>
  <c r="R2026" i="1"/>
  <c r="Q2026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X2025" i="1"/>
  <c r="W2025" i="1"/>
  <c r="V2025" i="1"/>
  <c r="U2025" i="1"/>
  <c r="T2025" i="1"/>
  <c r="S2025" i="1"/>
  <c r="R2025" i="1"/>
  <c r="Q2025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X2024" i="1"/>
  <c r="W2024" i="1"/>
  <c r="V2024" i="1"/>
  <c r="U2024" i="1"/>
  <c r="T2024" i="1"/>
  <c r="S2024" i="1"/>
  <c r="R2024" i="1"/>
  <c r="Q2024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X2023" i="1"/>
  <c r="W2023" i="1"/>
  <c r="V2023" i="1"/>
  <c r="U2023" i="1"/>
  <c r="T2023" i="1"/>
  <c r="S2023" i="1"/>
  <c r="R2023" i="1"/>
  <c r="Q2023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X2022" i="1"/>
  <c r="W2022" i="1"/>
  <c r="V2022" i="1"/>
  <c r="U2022" i="1"/>
  <c r="T2022" i="1"/>
  <c r="S2022" i="1"/>
  <c r="R2022" i="1"/>
  <c r="Q2022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X2021" i="1"/>
  <c r="W2021" i="1"/>
  <c r="V2021" i="1"/>
  <c r="U2021" i="1"/>
  <c r="T2021" i="1"/>
  <c r="S2021" i="1"/>
  <c r="R2021" i="1"/>
  <c r="Q2021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X2020" i="1"/>
  <c r="W2020" i="1"/>
  <c r="V2020" i="1"/>
  <c r="U2020" i="1"/>
  <c r="T2020" i="1"/>
  <c r="S2020" i="1"/>
  <c r="R2020" i="1"/>
  <c r="Q2020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X2019" i="1"/>
  <c r="W2019" i="1"/>
  <c r="V2019" i="1"/>
  <c r="U2019" i="1"/>
  <c r="T2019" i="1"/>
  <c r="S2019" i="1"/>
  <c r="R2019" i="1"/>
  <c r="Q2019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X2018" i="1"/>
  <c r="W2018" i="1"/>
  <c r="V2018" i="1"/>
  <c r="U2018" i="1"/>
  <c r="T2018" i="1"/>
  <c r="S2018" i="1"/>
  <c r="R2018" i="1"/>
  <c r="Q2018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X2017" i="1"/>
  <c r="W2017" i="1"/>
  <c r="V2017" i="1"/>
  <c r="U2017" i="1"/>
  <c r="T2017" i="1"/>
  <c r="S2017" i="1"/>
  <c r="R2017" i="1"/>
  <c r="Q2017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X2016" i="1"/>
  <c r="W2016" i="1"/>
  <c r="V2016" i="1"/>
  <c r="U2016" i="1"/>
  <c r="T2016" i="1"/>
  <c r="S2016" i="1"/>
  <c r="R2016" i="1"/>
  <c r="Q2016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X2015" i="1"/>
  <c r="W2015" i="1"/>
  <c r="V2015" i="1"/>
  <c r="U2015" i="1"/>
  <c r="T2015" i="1"/>
  <c r="S2015" i="1"/>
  <c r="R2015" i="1"/>
  <c r="Q2015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X2014" i="1"/>
  <c r="W2014" i="1"/>
  <c r="V2014" i="1"/>
  <c r="U2014" i="1"/>
  <c r="T2014" i="1"/>
  <c r="S2014" i="1"/>
  <c r="R2014" i="1"/>
  <c r="Q2014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X2013" i="1"/>
  <c r="W2013" i="1"/>
  <c r="V2013" i="1"/>
  <c r="U2013" i="1"/>
  <c r="T2013" i="1"/>
  <c r="S2013" i="1"/>
  <c r="R2013" i="1"/>
  <c r="Q2013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X2012" i="1"/>
  <c r="W2012" i="1"/>
  <c r="V2012" i="1"/>
  <c r="U2012" i="1"/>
  <c r="T2012" i="1"/>
  <c r="S2012" i="1"/>
  <c r="R2012" i="1"/>
  <c r="Q2012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X2011" i="1"/>
  <c r="W2011" i="1"/>
  <c r="V2011" i="1"/>
  <c r="U2011" i="1"/>
  <c r="T2011" i="1"/>
  <c r="S2011" i="1"/>
  <c r="R2011" i="1"/>
  <c r="Q2011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X2010" i="1"/>
  <c r="W2010" i="1"/>
  <c r="V2010" i="1"/>
  <c r="U2010" i="1"/>
  <c r="T2010" i="1"/>
  <c r="S2010" i="1"/>
  <c r="R2010" i="1"/>
  <c r="Q2010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X2009" i="1"/>
  <c r="W2009" i="1"/>
  <c r="V2009" i="1"/>
  <c r="U2009" i="1"/>
  <c r="T2009" i="1"/>
  <c r="S2009" i="1"/>
  <c r="R2009" i="1"/>
  <c r="Q2009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X2008" i="1"/>
  <c r="W2008" i="1"/>
  <c r="V2008" i="1"/>
  <c r="U2008" i="1"/>
  <c r="T2008" i="1"/>
  <c r="S2008" i="1"/>
  <c r="R2008" i="1"/>
  <c r="Q2008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X2007" i="1"/>
  <c r="W2007" i="1"/>
  <c r="V2007" i="1"/>
  <c r="U2007" i="1"/>
  <c r="T2007" i="1"/>
  <c r="S2007" i="1"/>
  <c r="R2007" i="1"/>
  <c r="Q2007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X2006" i="1"/>
  <c r="W2006" i="1"/>
  <c r="V2006" i="1"/>
  <c r="U2006" i="1"/>
  <c r="T2006" i="1"/>
  <c r="S2006" i="1"/>
  <c r="R2006" i="1"/>
  <c r="Q2006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X2005" i="1"/>
  <c r="W2005" i="1"/>
  <c r="V2005" i="1"/>
  <c r="U2005" i="1"/>
  <c r="T2005" i="1"/>
  <c r="S2005" i="1"/>
  <c r="R2005" i="1"/>
  <c r="Q2005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X2004" i="1"/>
  <c r="W2004" i="1"/>
  <c r="V2004" i="1"/>
  <c r="U2004" i="1"/>
  <c r="T2004" i="1"/>
  <c r="S2004" i="1"/>
  <c r="R2004" i="1"/>
  <c r="Q2004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X2003" i="1"/>
  <c r="W2003" i="1"/>
  <c r="V2003" i="1"/>
  <c r="U2003" i="1"/>
  <c r="T2003" i="1"/>
  <c r="S2003" i="1"/>
  <c r="R2003" i="1"/>
  <c r="Q2003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X2002" i="1"/>
  <c r="W2002" i="1"/>
  <c r="V2002" i="1"/>
  <c r="U2002" i="1"/>
  <c r="T2002" i="1"/>
  <c r="S2002" i="1"/>
  <c r="R2002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X2001" i="1"/>
  <c r="W2001" i="1"/>
  <c r="V2001" i="1"/>
  <c r="U2001" i="1"/>
  <c r="T2001" i="1"/>
  <c r="S2001" i="1"/>
  <c r="R2001" i="1"/>
  <c r="Q2001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X2000" i="1"/>
  <c r="W2000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X1999" i="1"/>
  <c r="W1999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X1998" i="1"/>
  <c r="W1998" i="1"/>
  <c r="V1998" i="1"/>
  <c r="U1998" i="1"/>
  <c r="T1998" i="1"/>
  <c r="S1998" i="1"/>
  <c r="R1998" i="1"/>
  <c r="Q1998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X1997" i="1"/>
  <c r="W1997" i="1"/>
  <c r="V1997" i="1"/>
  <c r="U1997" i="1"/>
  <c r="T1997" i="1"/>
  <c r="S1997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X1996" i="1"/>
  <c r="W1996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X1995" i="1"/>
  <c r="W1995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X1994" i="1"/>
  <c r="W1994" i="1"/>
  <c r="V1994" i="1"/>
  <c r="U1994" i="1"/>
  <c r="T1994" i="1"/>
  <c r="S1994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X1993" i="1"/>
  <c r="W1993" i="1"/>
  <c r="V1993" i="1"/>
  <c r="U1993" i="1"/>
  <c r="T1993" i="1"/>
  <c r="S1993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X1992" i="1"/>
  <c r="W1992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X1991" i="1"/>
  <c r="W1991" i="1"/>
  <c r="V1991" i="1"/>
  <c r="U1991" i="1"/>
  <c r="T1991" i="1"/>
  <c r="S1991" i="1"/>
  <c r="R1991" i="1"/>
  <c r="Q1991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X1990" i="1"/>
  <c r="W1990" i="1"/>
  <c r="V1990" i="1"/>
  <c r="U1990" i="1"/>
  <c r="T1990" i="1"/>
  <c r="S1990" i="1"/>
  <c r="R1990" i="1"/>
  <c r="Q1990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X1989" i="1"/>
  <c r="W1989" i="1"/>
  <c r="V1989" i="1"/>
  <c r="U1989" i="1"/>
  <c r="T1989" i="1"/>
  <c r="S1989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X1988" i="1"/>
  <c r="W1988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X1987" i="1"/>
  <c r="W1987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X1986" i="1"/>
  <c r="W1986" i="1"/>
  <c r="V1986" i="1"/>
  <c r="U1986" i="1"/>
  <c r="T1986" i="1"/>
  <c r="S1986" i="1"/>
  <c r="R1986" i="1"/>
  <c r="Q1986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X1985" i="1"/>
  <c r="W1985" i="1"/>
  <c r="V1985" i="1"/>
  <c r="U1985" i="1"/>
  <c r="T1985" i="1"/>
  <c r="S1985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X1984" i="1"/>
  <c r="W1984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X1983" i="1"/>
  <c r="W1983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X1982" i="1"/>
  <c r="W1982" i="1"/>
  <c r="V1982" i="1"/>
  <c r="U1982" i="1"/>
  <c r="T1982" i="1"/>
  <c r="S1982" i="1"/>
  <c r="R1982" i="1"/>
  <c r="Q1982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X1981" i="1"/>
  <c r="W1981" i="1"/>
  <c r="V1981" i="1"/>
  <c r="U1981" i="1"/>
  <c r="T1981" i="1"/>
  <c r="S1981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X1980" i="1"/>
  <c r="W1980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X1979" i="1"/>
  <c r="W1979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X1978" i="1"/>
  <c r="W1978" i="1"/>
  <c r="V1978" i="1"/>
  <c r="U1978" i="1"/>
  <c r="T1978" i="1"/>
  <c r="S1978" i="1"/>
  <c r="R1978" i="1"/>
  <c r="Q1978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X1977" i="1"/>
  <c r="W1977" i="1"/>
  <c r="V1977" i="1"/>
  <c r="U1977" i="1"/>
  <c r="T1977" i="1"/>
  <c r="S1977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X1976" i="1"/>
  <c r="W1976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X1975" i="1"/>
  <c r="W1975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X1974" i="1"/>
  <c r="W1974" i="1"/>
  <c r="V1974" i="1"/>
  <c r="U1974" i="1"/>
  <c r="T1974" i="1"/>
  <c r="S1974" i="1"/>
  <c r="R1974" i="1"/>
  <c r="Q1974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X1973" i="1"/>
  <c r="W1973" i="1"/>
  <c r="V1973" i="1"/>
  <c r="U1973" i="1"/>
  <c r="T1973" i="1"/>
  <c r="S1973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X1972" i="1"/>
  <c r="W1972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X1971" i="1"/>
  <c r="W1971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X1970" i="1"/>
  <c r="W1970" i="1"/>
  <c r="V1970" i="1"/>
  <c r="U1970" i="1"/>
  <c r="T1970" i="1"/>
  <c r="S1970" i="1"/>
  <c r="R1970" i="1"/>
  <c r="Q1970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X1969" i="1"/>
  <c r="W1969" i="1"/>
  <c r="V1969" i="1"/>
  <c r="U1969" i="1"/>
  <c r="T1969" i="1"/>
  <c r="S1969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X1968" i="1"/>
  <c r="W1968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X1967" i="1"/>
  <c r="W1967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X1966" i="1"/>
  <c r="W1966" i="1"/>
  <c r="V1966" i="1"/>
  <c r="U1966" i="1"/>
  <c r="T1966" i="1"/>
  <c r="S1966" i="1"/>
  <c r="R1966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X1965" i="1"/>
  <c r="W1965" i="1"/>
  <c r="V1965" i="1"/>
  <c r="U1965" i="1"/>
  <c r="T1965" i="1"/>
  <c r="S1965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X1964" i="1"/>
  <c r="W1964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X1963" i="1"/>
  <c r="W1963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X1962" i="1"/>
  <c r="W1962" i="1"/>
  <c r="V1962" i="1"/>
  <c r="U1962" i="1"/>
  <c r="T1962" i="1"/>
  <c r="S1962" i="1"/>
  <c r="R1962" i="1"/>
  <c r="Q1962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X1961" i="1"/>
  <c r="W1961" i="1"/>
  <c r="V1961" i="1"/>
  <c r="U1961" i="1"/>
  <c r="T1961" i="1"/>
  <c r="S1961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X1960" i="1"/>
  <c r="W1960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X1959" i="1"/>
  <c r="W1959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X1958" i="1"/>
  <c r="W1958" i="1"/>
  <c r="V1958" i="1"/>
  <c r="U1958" i="1"/>
  <c r="T1958" i="1"/>
  <c r="S1958" i="1"/>
  <c r="R1958" i="1"/>
  <c r="Q1958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X1957" i="1"/>
  <c r="W1957" i="1"/>
  <c r="V1957" i="1"/>
  <c r="U1957" i="1"/>
  <c r="T1957" i="1"/>
  <c r="S1957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X1956" i="1"/>
  <c r="W1956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X1955" i="1"/>
  <c r="W1955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X1954" i="1"/>
  <c r="W1954" i="1"/>
  <c r="V1954" i="1"/>
  <c r="U1954" i="1"/>
  <c r="T1954" i="1"/>
  <c r="S1954" i="1"/>
  <c r="R1954" i="1"/>
  <c r="Q1954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X1953" i="1"/>
  <c r="W1953" i="1"/>
  <c r="V1953" i="1"/>
  <c r="U1953" i="1"/>
  <c r="T1953" i="1"/>
  <c r="S1953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X1950" i="1"/>
  <c r="W1950" i="1"/>
  <c r="V1950" i="1"/>
  <c r="U1950" i="1"/>
  <c r="T1950" i="1"/>
  <c r="S1950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X1949" i="1"/>
  <c r="W1949" i="1"/>
  <c r="V1949" i="1"/>
  <c r="U1949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X1946" i="1"/>
  <c r="W1946" i="1"/>
  <c r="V1946" i="1"/>
  <c r="U1946" i="1"/>
  <c r="T1946" i="1"/>
  <c r="S1946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X1945" i="1"/>
  <c r="W1945" i="1"/>
  <c r="V1945" i="1"/>
  <c r="U1945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X1942" i="1"/>
  <c r="W1942" i="1"/>
  <c r="V1942" i="1"/>
  <c r="U1942" i="1"/>
  <c r="T1942" i="1"/>
  <c r="S1942" i="1"/>
  <c r="R1942" i="1"/>
  <c r="Q1942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X1941" i="1"/>
  <c r="W1941" i="1"/>
  <c r="V1941" i="1"/>
  <c r="U1941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X1938" i="1"/>
  <c r="W1938" i="1"/>
  <c r="V1938" i="1"/>
  <c r="U1938" i="1"/>
  <c r="T1938" i="1"/>
  <c r="S1938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X1937" i="1"/>
  <c r="W1937" i="1"/>
  <c r="V1937" i="1"/>
  <c r="U1937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X1934" i="1"/>
  <c r="W1934" i="1"/>
  <c r="V1934" i="1"/>
  <c r="U1934" i="1"/>
  <c r="T1934" i="1"/>
  <c r="S1934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X1933" i="1"/>
  <c r="W1933" i="1"/>
  <c r="V1933" i="1"/>
  <c r="U1933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X1930" i="1"/>
  <c r="W1930" i="1"/>
  <c r="V1930" i="1"/>
  <c r="U1930" i="1"/>
  <c r="T1930" i="1"/>
  <c r="S1930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X1929" i="1"/>
  <c r="W1929" i="1"/>
  <c r="V1929" i="1"/>
  <c r="U1929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X1926" i="1"/>
  <c r="W1926" i="1"/>
  <c r="V1926" i="1"/>
  <c r="U1926" i="1"/>
  <c r="T1926" i="1"/>
  <c r="S1926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X1925" i="1"/>
  <c r="W1925" i="1"/>
  <c r="V1925" i="1"/>
  <c r="U1925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X1922" i="1"/>
  <c r="W1922" i="1"/>
  <c r="V1922" i="1"/>
  <c r="U1922" i="1"/>
  <c r="T1922" i="1"/>
  <c r="S1922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X1921" i="1"/>
  <c r="W1921" i="1"/>
  <c r="V1921" i="1"/>
  <c r="U1921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X1918" i="1"/>
  <c r="W1918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X1917" i="1"/>
  <c r="W1917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X1914" i="1"/>
  <c r="W1914" i="1"/>
  <c r="V1914" i="1"/>
  <c r="U1914" i="1"/>
  <c r="T1914" i="1"/>
  <c r="S1914" i="1"/>
  <c r="R1914" i="1"/>
  <c r="Q1914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X1913" i="1"/>
  <c r="W1913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X1910" i="1"/>
  <c r="W1910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X1909" i="1"/>
  <c r="W1909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X1906" i="1"/>
  <c r="W1906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X1905" i="1"/>
  <c r="W1905" i="1"/>
  <c r="V1905" i="1"/>
  <c r="U1905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X1902" i="1"/>
  <c r="W1902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X1901" i="1"/>
  <c r="W1901" i="1"/>
  <c r="V1901" i="1"/>
  <c r="U1901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X1898" i="1"/>
  <c r="W1898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X1897" i="1"/>
  <c r="W1897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X1895" i="1"/>
  <c r="W1895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X1894" i="1"/>
  <c r="W1894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X1893" i="1"/>
  <c r="W1893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X1890" i="1"/>
  <c r="W1890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X1889" i="1"/>
  <c r="W1889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X1886" i="1"/>
  <c r="W1886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X1885" i="1"/>
  <c r="W1885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X1882" i="1"/>
  <c r="W1882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X1881" i="1"/>
  <c r="W1881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X1878" i="1"/>
  <c r="W1878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X1877" i="1"/>
  <c r="W1877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X1874" i="1"/>
  <c r="W1874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X1873" i="1"/>
  <c r="W1873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X1870" i="1"/>
  <c r="W1870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X1869" i="1"/>
  <c r="W1869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X1866" i="1"/>
  <c r="W1866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X1865" i="1"/>
  <c r="W1865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X1862" i="1"/>
  <c r="W1862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X1861" i="1"/>
  <c r="W1861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X1858" i="1"/>
  <c r="W1858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X1857" i="1"/>
  <c r="W1857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X1854" i="1"/>
  <c r="W1854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X1853" i="1"/>
  <c r="W1853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X1850" i="1"/>
  <c r="W1850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X1849" i="1"/>
  <c r="W1849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X1846" i="1"/>
  <c r="W1846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X1845" i="1"/>
  <c r="W1845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X1842" i="1"/>
  <c r="W1842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X1841" i="1"/>
  <c r="W1841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X1838" i="1"/>
  <c r="W1838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X1837" i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X1834" i="1"/>
  <c r="W1834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X1833" i="1"/>
  <c r="W1833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X1830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X1829" i="1"/>
  <c r="W1829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X1826" i="1"/>
  <c r="W1826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X1825" i="1"/>
  <c r="W1825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X1822" i="1"/>
  <c r="W1822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X1821" i="1"/>
  <c r="W1821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X1818" i="1"/>
  <c r="W1818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X1817" i="1"/>
  <c r="W1817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X1814" i="1"/>
  <c r="W1814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X1813" i="1"/>
  <c r="W1813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X1810" i="1"/>
  <c r="W1810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X1809" i="1"/>
  <c r="W1809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X1806" i="1"/>
  <c r="W1806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X1805" i="1"/>
  <c r="W1805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X1802" i="1"/>
  <c r="W1802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X1801" i="1"/>
  <c r="W1801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X1798" i="1"/>
  <c r="W1798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X1797" i="1"/>
  <c r="W1797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X1794" i="1"/>
  <c r="W1794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X1793" i="1"/>
  <c r="W1793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X1790" i="1"/>
  <c r="W1790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X1789" i="1"/>
  <c r="W1789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X1786" i="1"/>
  <c r="W1786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X1785" i="1"/>
  <c r="W1785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X1782" i="1"/>
  <c r="W1782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X1778" i="1"/>
  <c r="W1778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X1777" i="1"/>
  <c r="W1777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X1774" i="1"/>
  <c r="W1774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X1773" i="1"/>
  <c r="W1773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X1770" i="1"/>
  <c r="W1770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X1769" i="1"/>
  <c r="W1769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X1766" i="1"/>
  <c r="W1766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X1765" i="1"/>
  <c r="W1765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X1762" i="1"/>
  <c r="W1762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X1761" i="1"/>
  <c r="W1761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X1726" i="1"/>
  <c r="W1726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X1693" i="1"/>
  <c r="W1693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X1642" i="1"/>
  <c r="W1642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E6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A4" i="4"/>
  <c r="A3" i="4"/>
</calcChain>
</file>

<file path=xl/sharedStrings.xml><?xml version="1.0" encoding="utf-8"?>
<sst xmlns="http://schemas.openxmlformats.org/spreadsheetml/2006/main" count="59846" uniqueCount="12683">
  <si>
    <t>株式会社Ａｎｄ　Ｄｏホールディングス</t>
  </si>
  <si>
    <t>Homebuilding Producers</t>
  </si>
  <si>
    <t>NA</t>
  </si>
  <si>
    <t>Movies and Entertainment</t>
  </si>
  <si>
    <t>株式会社スリー・ディー・マトリックス</t>
  </si>
  <si>
    <t>Biotechnology</t>
  </si>
  <si>
    <t>株式会社フォーシーズＨＤ</t>
  </si>
  <si>
    <t>Other Specialty Retail</t>
  </si>
  <si>
    <t>株式会社エーアンドエーマテリアル</t>
  </si>
  <si>
    <t>Building Products</t>
  </si>
  <si>
    <t>株式会社Ａ＆Ｄホロンホールディングス</t>
  </si>
  <si>
    <t>Electronic Equipment and Instruments</t>
  </si>
  <si>
    <t>株式会社ＡＤワークスグループ</t>
  </si>
  <si>
    <t>Real Estate Services</t>
  </si>
  <si>
    <t>株式会社AB&amp;Company</t>
  </si>
  <si>
    <t>Specialized Consumer Services</t>
  </si>
  <si>
    <t>Ａｂａｌａｎｃｅ株式会社</t>
  </si>
  <si>
    <t>Semiconductors</t>
  </si>
  <si>
    <t>Systems Software</t>
  </si>
  <si>
    <t>ａｂｃ株式会社</t>
  </si>
  <si>
    <t>Restaurants</t>
  </si>
  <si>
    <t>株式会社エービーシー・マート</t>
  </si>
  <si>
    <t>Apparel Retail</t>
  </si>
  <si>
    <t>株式会社ABEJA</t>
  </si>
  <si>
    <t>Application Software</t>
  </si>
  <si>
    <t>ＡＢホテル株式会社</t>
  </si>
  <si>
    <t>Hotels, Resorts and Cruise Lines</t>
  </si>
  <si>
    <t>株式会社アビスト</t>
  </si>
  <si>
    <t>Research and Consulting Services</t>
  </si>
  <si>
    <t>Alternative Carriers</t>
  </si>
  <si>
    <t>株式会社ＡＣＣＥＳＳ</t>
  </si>
  <si>
    <t>株式会社アクセスグループ・ホールディングス</t>
  </si>
  <si>
    <t>Advertising</t>
  </si>
  <si>
    <t>株式会社アクリート</t>
  </si>
  <si>
    <t>Wireless Telecommunication Services</t>
  </si>
  <si>
    <t>アキレス株式会社</t>
  </si>
  <si>
    <t>Commodity Chemicals</t>
  </si>
  <si>
    <t>アクモス株式会社</t>
  </si>
  <si>
    <t>アコム株式会社</t>
  </si>
  <si>
    <t>Specialty Finance: Consumer Focused</t>
  </si>
  <si>
    <t>株式会社ＡＣＳＬ</t>
  </si>
  <si>
    <t>IT Consulting and Other Services</t>
  </si>
  <si>
    <t>アクティビア・プロパティーズ投資法人</t>
  </si>
  <si>
    <t>株式会社ＡＤＥＫＡ</t>
  </si>
  <si>
    <t>アディッシュ株式会社</t>
  </si>
  <si>
    <t>Internet Services and Infrastructure</t>
  </si>
  <si>
    <t>株式会社アジュバンホールディングス</t>
  </si>
  <si>
    <t>Personal Care and Beauty Products: Producers</t>
  </si>
  <si>
    <t>株式会社ＡＤＲ１２０Ｓ</t>
  </si>
  <si>
    <t>Diversified Real Estate Activities</t>
  </si>
  <si>
    <t>アドソル日進株式会社</t>
  </si>
  <si>
    <t>株式会社アドテック　プラズマ　テクノロジー</t>
  </si>
  <si>
    <t>株式会社アドヴァングループ</t>
  </si>
  <si>
    <t>Trading Companies and Distributors</t>
  </si>
  <si>
    <t>株式会社アドバンスクリエイト</t>
  </si>
  <si>
    <t>Insurance Broker</t>
  </si>
  <si>
    <t>株式会社アドバンスト・メディア</t>
  </si>
  <si>
    <t>株式会社アドバネクス</t>
  </si>
  <si>
    <t>Machinery and Supplies and Components: Industrial</t>
  </si>
  <si>
    <t>株式会社アドバンテッジリスクマネジメント</t>
  </si>
  <si>
    <t>Health Care Services</t>
  </si>
  <si>
    <t>株式会社アドバンテスト</t>
  </si>
  <si>
    <t>Semiconductor Materials and Equipment</t>
  </si>
  <si>
    <t>株式会社アドベンチャー</t>
  </si>
  <si>
    <t>株式会社アドウェイズ</t>
  </si>
  <si>
    <t>イオン株式会社</t>
  </si>
  <si>
    <t>Consumer Staples Merchandise Retail</t>
  </si>
  <si>
    <t>株式会社イオンファンタジー</t>
  </si>
  <si>
    <t>Leisure Facilities</t>
  </si>
  <si>
    <t>イオンフィナンシャルサービス株式会社</t>
  </si>
  <si>
    <t>イオン北海道株式会社</t>
  </si>
  <si>
    <t>Food Retail</t>
  </si>
  <si>
    <t>イオン九州株式会社</t>
  </si>
  <si>
    <t>Broadline Retail</t>
  </si>
  <si>
    <t>イオンリート投資法人</t>
  </si>
  <si>
    <t>株式会社アエリア</t>
  </si>
  <si>
    <t>Interactive Home Entertainment</t>
  </si>
  <si>
    <t>Airport Services</t>
  </si>
  <si>
    <t>AeroEdge株式会社</t>
  </si>
  <si>
    <t>Aerospace and Defense</t>
  </si>
  <si>
    <t>株式会社ＡＦＣ-ＨＤアムスライフサイエンス</t>
  </si>
  <si>
    <t>ＡＧＣ株式会社</t>
  </si>
  <si>
    <t>株式会社揚羽</t>
  </si>
  <si>
    <t>アジャイルメディア・ネットワーク株式会社</t>
  </si>
  <si>
    <t>Interactive Media and Services</t>
  </si>
  <si>
    <t>株式会社アゴーラホスピタリティーグループ</t>
  </si>
  <si>
    <t>アグレ都市デザイン株式会社</t>
  </si>
  <si>
    <t>ＡＧＳ株式会社</t>
  </si>
  <si>
    <t>ＡＨＣグループ株式会社</t>
  </si>
  <si>
    <t>株式会社あじかん</t>
  </si>
  <si>
    <t>Packaged Foods and Meats Producers</t>
  </si>
  <si>
    <t>株式会社アーレスティ</t>
  </si>
  <si>
    <t>Automotive Parts and Equipment</t>
  </si>
  <si>
    <t>AI CROSS株式会社</t>
  </si>
  <si>
    <t>ミライドア株式会社</t>
  </si>
  <si>
    <t>Asset Management</t>
  </si>
  <si>
    <t>あい ホールディングス株式会社</t>
  </si>
  <si>
    <t>AI inside 株式会社</t>
  </si>
  <si>
    <t>株式会社アイ・パートナーズ フィナンシャル</t>
  </si>
  <si>
    <t>Investment Banks, Brokers and Capital Markets</t>
  </si>
  <si>
    <t>Aiロボティクス株式会社</t>
  </si>
  <si>
    <t>ＡＩストーム株式会社</t>
  </si>
  <si>
    <t>株式会社エーアイ</t>
  </si>
  <si>
    <t>ＡＩＡＩグループ株式会社</t>
  </si>
  <si>
    <t>アイカ工業株式会社</t>
  </si>
  <si>
    <t>Specialty Chemicals</t>
  </si>
  <si>
    <t>株式会社アイチコーポレーション</t>
  </si>
  <si>
    <t>Machinery and Equipment: Construction and Heavy Transportation</t>
  </si>
  <si>
    <t>Electrical Components and Equipment: Light</t>
  </si>
  <si>
    <t>株式会社あいちフィナンシャルグループ</t>
  </si>
  <si>
    <t>Bank</t>
  </si>
  <si>
    <t>愛知製鋼株式会社</t>
  </si>
  <si>
    <t>Steel</t>
  </si>
  <si>
    <t>愛知時計電機株式会社</t>
  </si>
  <si>
    <t>アイダエンジニアリング株式会社</t>
  </si>
  <si>
    <t>Education Services</t>
  </si>
  <si>
    <t>株式会社アイドマ・ホールディングス</t>
  </si>
  <si>
    <t>Diversified Support Services</t>
  </si>
  <si>
    <t>株式会社アイドマ マーケティング コミュニケーション</t>
  </si>
  <si>
    <t>アイフル株式会社</t>
  </si>
  <si>
    <t>愛眼株式会社</t>
  </si>
  <si>
    <t>ＡＩメカテック株式会社</t>
  </si>
  <si>
    <t>Electronic Manufacturing Services</t>
  </si>
  <si>
    <t>株式会社 Aiming　(エイミング)</t>
  </si>
  <si>
    <t>株式会社アインホールディングス</t>
  </si>
  <si>
    <t>Drug Retail</t>
  </si>
  <si>
    <t>株式会社アイナボホールディングス</t>
  </si>
  <si>
    <t>アイホン株式会社</t>
  </si>
  <si>
    <t>Communications Equipment</t>
  </si>
  <si>
    <t>エア・ウォーター株式会社</t>
  </si>
  <si>
    <t>Industrial Gases</t>
  </si>
  <si>
    <t>株式会社エアークローゼット</t>
  </si>
  <si>
    <t>株式会社ＡＩＲＭＡＮ</t>
  </si>
  <si>
    <t>空港施設株式会社</t>
  </si>
  <si>
    <t>Real Estate Operating and Management</t>
  </si>
  <si>
    <t>日本エアーテック株式会社</t>
  </si>
  <si>
    <t>株式会社エアトリ</t>
  </si>
  <si>
    <t>愛三工業株式会社</t>
  </si>
  <si>
    <t>アイサンテクノロジー株式会社</t>
  </si>
  <si>
    <t>株式会社アイシン</t>
  </si>
  <si>
    <t>株式会社エーアイテイー</t>
  </si>
  <si>
    <t>Air Freight and Logistics</t>
  </si>
  <si>
    <t>アイザワ証券グループ株式会社</t>
  </si>
  <si>
    <t>味の素株式会社</t>
  </si>
  <si>
    <t>株式会社エイジス</t>
  </si>
  <si>
    <t>株式会社赤阪鐵工所</t>
  </si>
  <si>
    <t>株式会社あかつき本社</t>
  </si>
  <si>
    <t>暁飯島工業株式会社</t>
  </si>
  <si>
    <t>Construction and Engineering</t>
  </si>
  <si>
    <t>株式会社アカツキ</t>
  </si>
  <si>
    <t>曙ブレーキ工業株式会社</t>
  </si>
  <si>
    <t>株式会社ＡＫＩＢＡホールディングス</t>
  </si>
  <si>
    <t>Technology Hardware, Storage and Peripherals</t>
  </si>
  <si>
    <t>株式会社秋川牧園</t>
  </si>
  <si>
    <t>アルビス株式会社</t>
  </si>
  <si>
    <t>アルコニックス株式会社</t>
  </si>
  <si>
    <t>アルフレッサ　ホールディングス株式会社</t>
  </si>
  <si>
    <t>Health Care Distributors</t>
  </si>
  <si>
    <t>アルインコ株式会社</t>
  </si>
  <si>
    <t>株式会社ALiNK インターネット</t>
  </si>
  <si>
    <t>株式会社オールアバウト</t>
  </si>
  <si>
    <t>アレンザホールディングス株式会社</t>
  </si>
  <si>
    <t>Home Improvement Retail</t>
  </si>
  <si>
    <t>アライドアーキテクツ株式会社</t>
  </si>
  <si>
    <t>アライドテレシスホールディングス株式会社</t>
  </si>
  <si>
    <t>株式会社アルマード</t>
  </si>
  <si>
    <t>株式会社アルメディオ</t>
  </si>
  <si>
    <t>アルメタックス株式会社</t>
  </si>
  <si>
    <t>株式会社アルペン</t>
  </si>
  <si>
    <t>株式会社アルファ</t>
  </si>
  <si>
    <t>株式会社アルファシステムズ</t>
  </si>
  <si>
    <t>株式会社アルファポリス</t>
  </si>
  <si>
    <t>Publishing</t>
  </si>
  <si>
    <t>株式会社アルファパーチェス</t>
  </si>
  <si>
    <t>Office Services and Supplies</t>
  </si>
  <si>
    <t>アルピコホールディングス株式会社</t>
  </si>
  <si>
    <t>アルプスアルパイン株式会社</t>
  </si>
  <si>
    <t>Electronic Components</t>
  </si>
  <si>
    <t>ＡＬＳＯＫ株式会社</t>
  </si>
  <si>
    <t>Security and Alarm Services</t>
  </si>
  <si>
    <t>アルテック株式会社</t>
  </si>
  <si>
    <t>株式会社アルプス技研</t>
  </si>
  <si>
    <t>Human Resource and Employment Services</t>
  </si>
  <si>
    <t>株式会社オルトプラス</t>
  </si>
  <si>
    <t>アルー株式会社</t>
  </si>
  <si>
    <t>株式会社アマダ</t>
  </si>
  <si>
    <t>アマノ株式会社</t>
  </si>
  <si>
    <t>アマテイ株式会社</t>
  </si>
  <si>
    <t>株式会社Amazia</t>
  </si>
  <si>
    <t>株式会社アンビション　ＤＸ　ホールディングス</t>
  </si>
  <si>
    <t>株式会社雨風太陽</t>
  </si>
  <si>
    <t>ＡＭＧホールディングス株式会社</t>
  </si>
  <si>
    <t>株式会社アミファ</t>
  </si>
  <si>
    <t>Paper Products</t>
  </si>
  <si>
    <t>アミタホールディングス株式会社</t>
  </si>
  <si>
    <t>Environmental and Facilities Services</t>
  </si>
  <si>
    <t>株式会社網屋</t>
  </si>
  <si>
    <t>株式会社あみやき亭</t>
  </si>
  <si>
    <t>株式会社アミューズ</t>
  </si>
  <si>
    <t>株式会社アンビスホールディングス</t>
  </si>
  <si>
    <t>Health Care Facilities</t>
  </si>
  <si>
    <t>ANAホールディングス株式会社</t>
  </si>
  <si>
    <t>Passenger Airlines</t>
  </si>
  <si>
    <t>穴吹興産株式会社</t>
  </si>
  <si>
    <t>株式会社ＡＮＡＰホールディングス</t>
  </si>
  <si>
    <t>and factory株式会社</t>
  </si>
  <si>
    <t>株式会社アンドエスティＨＤ</t>
  </si>
  <si>
    <t>アネスト岩田株式会社</t>
  </si>
  <si>
    <t>アンジェス株式会社</t>
  </si>
  <si>
    <t>アニコム ホールディングス株式会社</t>
  </si>
  <si>
    <t>Property and Casualty</t>
  </si>
  <si>
    <t>株式会社安楽亭</t>
  </si>
  <si>
    <t>アンリツ株式会社</t>
  </si>
  <si>
    <t>あんしん保証株式会社</t>
  </si>
  <si>
    <t>ANYCOLOR株式会社</t>
  </si>
  <si>
    <t>AnyMind Group株式会社</t>
  </si>
  <si>
    <t>株式会社Ａｏｂａ－ＢＢＴ</t>
  </si>
  <si>
    <t>アオイ電子株式会社</t>
  </si>
  <si>
    <t>株式会社AOKIホールディングス</t>
  </si>
  <si>
    <t>株式会社エーワン精密</t>
  </si>
  <si>
    <t>青山商事株式会社</t>
  </si>
  <si>
    <t>株式会社青山財産ネットワークス</t>
  </si>
  <si>
    <t>株式会社あおぞら銀行</t>
  </si>
  <si>
    <t>株式会社エー・ピーホールディングス</t>
  </si>
  <si>
    <t>株式会社アプリックス</t>
  </si>
  <si>
    <t>AppBank株式会社</t>
  </si>
  <si>
    <t>Appier Group株式会社</t>
  </si>
  <si>
    <t>株式会社アピリッツ</t>
  </si>
  <si>
    <t>アップルインターナショナル株式会社</t>
  </si>
  <si>
    <t>Automotive Retail</t>
  </si>
  <si>
    <t>アプライド株式会社</t>
  </si>
  <si>
    <t>Computer and Electronics Retail</t>
  </si>
  <si>
    <t>応用技術株式会社</t>
  </si>
  <si>
    <t>株式会社アクアライン</t>
  </si>
  <si>
    <t>ＡＲアドバンストテクノロジ株式会社</t>
  </si>
  <si>
    <t>荒川化学工業株式会社</t>
  </si>
  <si>
    <t>株式会社あらた</t>
  </si>
  <si>
    <t>Other Distributors</t>
  </si>
  <si>
    <t>新家工業株式会社</t>
  </si>
  <si>
    <t>株式会社アルバイトタイムス</t>
  </si>
  <si>
    <t>アーキテクツ・スタジオ・ジャパン株式会社</t>
  </si>
  <si>
    <t>アークランズ株式会社</t>
  </si>
  <si>
    <t>株式会社アークス</t>
  </si>
  <si>
    <t>ＡＲＥホールディングス株式会社</t>
  </si>
  <si>
    <t>Gold</t>
  </si>
  <si>
    <t>株式会社エリアクエスト</t>
  </si>
  <si>
    <t>エリアリンク株式会社</t>
  </si>
  <si>
    <t>株式会社Arent</t>
  </si>
  <si>
    <t>株式会社アルゴグラフィックス</t>
  </si>
  <si>
    <t>アリアケジャパン株式会社</t>
  </si>
  <si>
    <t>株式会社ありがとうサービス</t>
  </si>
  <si>
    <t>株式会社有沢製作所</t>
  </si>
  <si>
    <t>株式会社アールプランナー</t>
  </si>
  <si>
    <t>アールビバン株式会社</t>
  </si>
  <si>
    <t>ａｒｔｉｅｎｃｅ株式会社</t>
  </si>
  <si>
    <t>株式会社アルチザネットワークス</t>
  </si>
  <si>
    <t>株式会社アートネイチャー</t>
  </si>
  <si>
    <t>株式会社アルトナー</t>
  </si>
  <si>
    <t>アトラグループ株式会社</t>
  </si>
  <si>
    <t>アズワン株式会社</t>
  </si>
  <si>
    <t>株式会社アズパートナーズ</t>
  </si>
  <si>
    <t>アサガミ株式会社</t>
  </si>
  <si>
    <t>Marine Transportation</t>
  </si>
  <si>
    <t>朝日放送グループホールディングス株式会社</t>
  </si>
  <si>
    <t>Broadcasting</t>
  </si>
  <si>
    <t>株式会社あさひ</t>
  </si>
  <si>
    <t>旭コンクリート工業株式会社</t>
  </si>
  <si>
    <t>Construction Materials</t>
  </si>
  <si>
    <t>旭ダイヤモンド工業株式会社</t>
  </si>
  <si>
    <t>ＡＳＡＨＩ　ＥＩＴＯホールディングス株式会社</t>
  </si>
  <si>
    <t>アサヒグループホールディングス株式会社</t>
  </si>
  <si>
    <t>Brewer: Beer and Malt Liquor</t>
  </si>
  <si>
    <t>朝日インテック株式会社</t>
  </si>
  <si>
    <t>Health Care Supplies</t>
  </si>
  <si>
    <t>旭情報サービス株式会社</t>
  </si>
  <si>
    <t>旭化学工業株式会社</t>
  </si>
  <si>
    <t>旭化成株式会社</t>
  </si>
  <si>
    <t>株式会社朝日工業社</t>
  </si>
  <si>
    <t>株式会社朝日ネット</t>
  </si>
  <si>
    <t>Integrated Telecommunication Services</t>
  </si>
  <si>
    <t>朝日印刷株式会社</t>
  </si>
  <si>
    <t>Packaging and Materials: Paper and Plastic</t>
  </si>
  <si>
    <t>株式会社朝日ラバー</t>
  </si>
  <si>
    <t>旭有機材株式会社</t>
  </si>
  <si>
    <t>旭松食品株式会社</t>
  </si>
  <si>
    <t>株式会社アサヒペン</t>
  </si>
  <si>
    <t>浅香工業株式会社</t>
  </si>
  <si>
    <t>Household Appliances Producers</t>
  </si>
  <si>
    <t>株式会社アサカ理研</t>
  </si>
  <si>
    <t>株式会社あさくま</t>
  </si>
  <si>
    <t>株式会社アサンテ</t>
  </si>
  <si>
    <t>株式会社淺沼組</t>
  </si>
  <si>
    <t>株式会社アサックス</t>
  </si>
  <si>
    <t>Mortgage Banks and Brokers</t>
  </si>
  <si>
    <t>アセンテック株式会社</t>
  </si>
  <si>
    <t>アシードホールディングス株式会社</t>
  </si>
  <si>
    <t>株式会社アズジェント</t>
  </si>
  <si>
    <t>株式会社めぶきフィナンシャルグループ</t>
  </si>
  <si>
    <t>芦森工業株式会社</t>
  </si>
  <si>
    <t>アジア航測株式会社</t>
  </si>
  <si>
    <t>アジアパイルホールディングス株式会社</t>
  </si>
  <si>
    <t>株式会社ＡＳＩＡＮ　ＳＴＡＲ</t>
  </si>
  <si>
    <t>Real Estate Development</t>
  </si>
  <si>
    <t>アジアクエスト株式会社</t>
  </si>
  <si>
    <t>株式会社アシックス</t>
  </si>
  <si>
    <t>Footwear Producers</t>
  </si>
  <si>
    <t>株式会社アシロ</t>
  </si>
  <si>
    <t>株式会社ＡＳＪ</t>
  </si>
  <si>
    <t>あすか製薬ホールディングス株式会社</t>
  </si>
  <si>
    <t>Pharmaceuticals</t>
  </si>
  <si>
    <t>アスクル株式会社</t>
  </si>
  <si>
    <t>株式会社アスマーク</t>
  </si>
  <si>
    <t>株式会社アスモ</t>
  </si>
  <si>
    <t>Food Distributors</t>
  </si>
  <si>
    <t>株式会社ASNOVA</t>
  </si>
  <si>
    <t>株式会社アソインターナショナル</t>
  </si>
  <si>
    <t>Health Care Equipment</t>
  </si>
  <si>
    <t>アステラス製薬株式会社</t>
  </si>
  <si>
    <t>アステナホールディングス株式会社</t>
  </si>
  <si>
    <t>アステリア株式会社</t>
  </si>
  <si>
    <t>株式会社アスタリスク</t>
  </si>
  <si>
    <t>ＡＳＴＩ株式会社</t>
  </si>
  <si>
    <t>アストマックス株式会社</t>
  </si>
  <si>
    <t>株式会社アストロスケールホールディングス</t>
  </si>
  <si>
    <t>株式会社アスア</t>
  </si>
  <si>
    <t>株式会社アスカネット</t>
  </si>
  <si>
    <t>株式会社エイチームホールディングス</t>
  </si>
  <si>
    <t>株式会社アテクト</t>
  </si>
  <si>
    <t>Life Sciences Tools and Services</t>
  </si>
  <si>
    <t>株式会社エータイ</t>
  </si>
  <si>
    <t>Atlas Technologies株式会社</t>
  </si>
  <si>
    <t>株式会社 エイトレッド</t>
  </si>
  <si>
    <t>株式会社アトム</t>
  </si>
  <si>
    <t>アトムリビンテック株式会社</t>
  </si>
  <si>
    <t>アトミクス株式会社</t>
  </si>
  <si>
    <t>株式会社アトラエ</t>
  </si>
  <si>
    <t>アツギ株式会社</t>
  </si>
  <si>
    <t>Apparel, Accessories and Luxury Goods</t>
  </si>
  <si>
    <t>オーベクス株式会社</t>
  </si>
  <si>
    <t>株式会社オークファン</t>
  </si>
  <si>
    <t>株式会社オークネット</t>
  </si>
  <si>
    <t>アウンコンサルティング株式会社</t>
  </si>
  <si>
    <t>株式会社オートサーバー</t>
  </si>
  <si>
    <t>株式会社オートバックスセブン</t>
  </si>
  <si>
    <t>株式会社オートウェーブ</t>
  </si>
  <si>
    <t>株式会社アバールデータ</t>
  </si>
  <si>
    <t>株式会社アバントグループ</t>
  </si>
  <si>
    <t>株式会社ＡＶＡＮＴＩＡ</t>
  </si>
  <si>
    <t>エイベックス株式会社</t>
  </si>
  <si>
    <t>株式会社AViC</t>
  </si>
  <si>
    <t>株式会社ＡＶＩＬＥＮ</t>
  </si>
  <si>
    <t>アビックス株式会社</t>
  </si>
  <si>
    <t>阿波製紙株式会社</t>
  </si>
  <si>
    <t>アクサスホールディングス株式会社</t>
  </si>
  <si>
    <t>アクセルマーク株式会社</t>
  </si>
  <si>
    <t>株式会社アクセル</t>
  </si>
  <si>
    <t>株式会社アクセルスペース</t>
  </si>
  <si>
    <t>アクシアル リテイリング株式会社</t>
  </si>
  <si>
    <t>株式会社アクシス</t>
  </si>
  <si>
    <t>アクシスコンサルティング株式会社</t>
  </si>
  <si>
    <t>株式会社アクシージア</t>
  </si>
  <si>
    <t>株式会社アクシーズ</t>
  </si>
  <si>
    <t>アズビル株式会社</t>
  </si>
  <si>
    <t>ＡＺ－ＣＯＭ丸和ホールディングス株式会社</t>
  </si>
  <si>
    <t>アゼアス株式会社</t>
  </si>
  <si>
    <t>株式会社アズーム</t>
  </si>
  <si>
    <t>株式会社 アズ企画設計</t>
  </si>
  <si>
    <t>アズマハウス株式会社</t>
  </si>
  <si>
    <t>東海運株式会社</t>
  </si>
  <si>
    <t>株式会社 ビーアンドピー</t>
  </si>
  <si>
    <t>Commercial Printing</t>
  </si>
  <si>
    <t>株式会社ベビーカレンダー</t>
  </si>
  <si>
    <t>BABY　JOB株式会社</t>
  </si>
  <si>
    <t>株式会社バレッグス</t>
  </si>
  <si>
    <t>バルミューダ株式会社</t>
  </si>
  <si>
    <t>株式会社バルニバービ</t>
  </si>
  <si>
    <t>株式会社バンダイナムコホールディングス</t>
  </si>
  <si>
    <t>Leisure Products Producers</t>
  </si>
  <si>
    <t>バンドー化学株式会社</t>
  </si>
  <si>
    <t>株式会社バンク・オブ・イノベーション</t>
  </si>
  <si>
    <t>日本銀行</t>
  </si>
  <si>
    <t>Central Banks</t>
  </si>
  <si>
    <t>株式会社琉球銀行</t>
  </si>
  <si>
    <t>株式会社バナーズ</t>
  </si>
  <si>
    <t>株式会社バロックジャパンリミテッド</t>
  </si>
  <si>
    <t>ベース株式会社</t>
  </si>
  <si>
    <t>ベースフード株式会社</t>
  </si>
  <si>
    <t>BASE株式会社</t>
  </si>
  <si>
    <t>ベイシス株式会社</t>
  </si>
  <si>
    <t>株式会社ボードルア</t>
  </si>
  <si>
    <t>株式会社ベイカレント</t>
  </si>
  <si>
    <t>ブルーテック株式会社</t>
  </si>
  <si>
    <t>株式会社ビーブレイクシステムズ</t>
  </si>
  <si>
    <t>ＢＣＣ株式会社</t>
  </si>
  <si>
    <t>株式会社ビーグリー</t>
  </si>
  <si>
    <t>株式会社ビューティガレージ</t>
  </si>
  <si>
    <t>株式会社ビューティカダンホールディングス</t>
  </si>
  <si>
    <t>株式会社ＢｅｅＸ</t>
  </si>
  <si>
    <t>株式会社ビーイングホールディングス</t>
  </si>
  <si>
    <t>株式会社ベルク</t>
  </si>
  <si>
    <t>株式会社ベルパーク</t>
  </si>
  <si>
    <t>株式会社ベルシステム24ホールディングス</t>
  </si>
  <si>
    <t>Data Processing and Outsourced Services</t>
  </si>
  <si>
    <t>株式会社ベルーナ</t>
  </si>
  <si>
    <t>株式会社ビーマップ</t>
  </si>
  <si>
    <t>株式会社ベネフィットジャパン</t>
  </si>
  <si>
    <t>弁護士ドットコム株式会社</t>
  </si>
  <si>
    <t>ベルグアース株式会社</t>
  </si>
  <si>
    <t>Agricultural Products and Services</t>
  </si>
  <si>
    <t>ベステラ 株式会社</t>
  </si>
  <si>
    <t>株式会社ベストワンドットコム</t>
  </si>
  <si>
    <t>ビートレンド株式会社</t>
  </si>
  <si>
    <t>ビーウィズ株式会社</t>
  </si>
  <si>
    <t>株式会社ビックカメラ</t>
  </si>
  <si>
    <t>株式会社バイク王&amp;カンパニー</t>
  </si>
  <si>
    <t>株式会社ビケンテクノ</t>
  </si>
  <si>
    <t>ビリングシステム株式会社</t>
  </si>
  <si>
    <t>Payment Service Providers and Gateways</t>
  </si>
  <si>
    <t>ＢＩＰＲＯＧＹ株式会社</t>
  </si>
  <si>
    <t>株式会社Ｂｉｒｄｍａｎ</t>
  </si>
  <si>
    <t>ビズメイツ株式会社</t>
  </si>
  <si>
    <t>株式会社ブリーチ</t>
  </si>
  <si>
    <t>株式会社ビーロット</t>
  </si>
  <si>
    <t>ブルーイノベーション株式会社</t>
  </si>
  <si>
    <t>株式会社ブルーゾーンホールディングス</t>
  </si>
  <si>
    <t>株式会社BlueMeme</t>
  </si>
  <si>
    <t>株式会社ビー・エム・エル</t>
  </si>
  <si>
    <t>株式会社ブッキングリゾート</t>
  </si>
  <si>
    <t>ブックオフグループホールディングス株式会社</t>
  </si>
  <si>
    <t>株式会社ブルボン</t>
  </si>
  <si>
    <t>ブティックス株式会社</t>
  </si>
  <si>
    <t>ビーピー・カストロール株式会社</t>
  </si>
  <si>
    <t>Oil and Gas Refining and Marketing</t>
  </si>
  <si>
    <t>ビープラッツ株式会社</t>
  </si>
  <si>
    <t>Ｂ－Ｒ　サーティワン　アイスクリーム株式会社</t>
  </si>
  <si>
    <t>株式会社ビーアールホールディングス</t>
  </si>
  <si>
    <t>株式会社ブレインパッド</t>
  </si>
  <si>
    <t>ブレインズテクノロジー株式会社</t>
  </si>
  <si>
    <t>ブランディングテクノロジー株式会社</t>
  </si>
  <si>
    <t>株式会社ブランジスタ</t>
  </si>
  <si>
    <t>株式会社ブラス</t>
  </si>
  <si>
    <t>ブリッジコンサルティンググループ株式会社</t>
  </si>
  <si>
    <t>ブリッジインターナショナルグループ株式会社</t>
  </si>
  <si>
    <t>株式会社ブリヂストン</t>
  </si>
  <si>
    <t>Tires and Rubber</t>
  </si>
  <si>
    <t>ブライトパス・バイオ株式会社</t>
  </si>
  <si>
    <t>株式会社ブロードエンタープライズ</t>
  </si>
  <si>
    <t>株式会社ブロードバンドセキュリティ</t>
  </si>
  <si>
    <t>株式会社ブロードバンドタワー</t>
  </si>
  <si>
    <t>株式会社ブロードリーフ</t>
  </si>
  <si>
    <t>ブロードメディア株式会社</t>
  </si>
  <si>
    <t>ブロードマインド株式会社</t>
  </si>
  <si>
    <t>株式会社ブロンコビリー</t>
  </si>
  <si>
    <t>ブラザー工業株式会社</t>
  </si>
  <si>
    <t>ＢＲＵＮＯ株式会社</t>
  </si>
  <si>
    <t>株式会社ＢＳＮメディアホールディングス</t>
  </si>
  <si>
    <t>株式会社ビースタイルホールディングス</t>
  </si>
  <si>
    <t>株式会社BTM</t>
  </si>
  <si>
    <t>株式会社バッファロー</t>
  </si>
  <si>
    <t>ブルドックソース株式会社</t>
  </si>
  <si>
    <t>文化シヤッター株式会社</t>
  </si>
  <si>
    <t>株式会社文教堂グループホールディングス</t>
  </si>
  <si>
    <t>株式会社ブシロード</t>
  </si>
  <si>
    <t>株式会社ビジネスブレイン太田昭和</t>
  </si>
  <si>
    <t>ビジネスコーチ株式会社</t>
  </si>
  <si>
    <t>ビジネスエンジニアリング株式会社</t>
  </si>
  <si>
    <t>株式会社BuySell Technologies</t>
  </si>
  <si>
    <t>C Channel株式会社</t>
  </si>
  <si>
    <t>株式会社土木管理総合試験所</t>
  </si>
  <si>
    <t>株式会社 歯愛メディカル</t>
  </si>
  <si>
    <t>株式会社シー・エス・ランバー</t>
  </si>
  <si>
    <t>Forest Products</t>
  </si>
  <si>
    <t>上村工業株式会社</t>
  </si>
  <si>
    <t>株式会社ＣＡＣ　Ｈｏｌｄｉｎｇｓ</t>
  </si>
  <si>
    <t>かっこ株式会社</t>
  </si>
  <si>
    <t>株式会社カドス・コーポレーション</t>
  </si>
  <si>
    <t>株式会社ＣＡＩＣＡ　ＤＩＧＩＴＡＬ</t>
  </si>
  <si>
    <t>カルビー株式会社</t>
  </si>
  <si>
    <t>株式会社キャンドゥ</t>
  </si>
  <si>
    <t>カナレ電気株式会社</t>
  </si>
  <si>
    <t>株式会社キャンバス</t>
  </si>
  <si>
    <t>株式会社キャンディル</t>
  </si>
  <si>
    <t>キヤノン電子株式会社</t>
  </si>
  <si>
    <t>キヤノン株式会社</t>
  </si>
  <si>
    <t>キヤノンマーケティングジャパン株式会社</t>
  </si>
  <si>
    <t>Technology Distributors</t>
  </si>
  <si>
    <t>株式会社カノークス</t>
  </si>
  <si>
    <t>株式会社カプコン</t>
  </si>
  <si>
    <t>株式会社ＣＡＰＩＴＡ</t>
  </si>
  <si>
    <t>株式会社キャピタル・アセット・プランニング</t>
  </si>
  <si>
    <t>株式会社カーメイト</t>
  </si>
  <si>
    <t>株式会社ケアサービス</t>
  </si>
  <si>
    <t>株式会社ケア２１</t>
  </si>
  <si>
    <t>株式会社キャリア</t>
  </si>
  <si>
    <t>株式会社キャリアデザインセンター</t>
  </si>
  <si>
    <t>キャリアリンク株式会社</t>
  </si>
  <si>
    <t>株式会社カーリット</t>
  </si>
  <si>
    <t>カルナバイオサイエンス株式会社</t>
  </si>
  <si>
    <t>株式会社CARTA HOLDINGS</t>
  </si>
  <si>
    <t>株式会社Casa</t>
  </si>
  <si>
    <t>Specialty Finance: Commercial Focused</t>
  </si>
  <si>
    <t>カシオ計算機株式会社</t>
  </si>
  <si>
    <t>Consumer Electronics Producers</t>
  </si>
  <si>
    <t>株式会社キャスター</t>
  </si>
  <si>
    <t>株式会社CaSy</t>
  </si>
  <si>
    <t>株式会社カウリス</t>
  </si>
  <si>
    <t>株式会社ケイブ</t>
  </si>
  <si>
    <t>株式会社カワチ薬品</t>
  </si>
  <si>
    <t>株式会社シーボン</t>
  </si>
  <si>
    <t>株式会社ＣＣＩグループ</t>
  </si>
  <si>
    <t>ククレブ・アドバイザーズ株式会社</t>
  </si>
  <si>
    <t>ＣＤＳ株式会社</t>
  </si>
  <si>
    <t>株式会社ＣＥホールディングス</t>
  </si>
  <si>
    <t>Health Care Technology</t>
  </si>
  <si>
    <t>株式会社シダー</t>
  </si>
  <si>
    <t>株式会社 セレ コーポレーション</t>
  </si>
  <si>
    <t>株式会社セルシード</t>
  </si>
  <si>
    <t>セルソース株式会社</t>
  </si>
  <si>
    <t>株式会社セルム</t>
  </si>
  <si>
    <t>株式会社セルシス</t>
  </si>
  <si>
    <t>中央自動車工業株式会社</t>
  </si>
  <si>
    <t>セントラル総合開発株式会社</t>
  </si>
  <si>
    <t>セントラル硝子株式会社</t>
  </si>
  <si>
    <t>東海旅客鉄道株式会社</t>
  </si>
  <si>
    <t>Rail Transportation</t>
  </si>
  <si>
    <t>セントラル警備保障株式会社</t>
  </si>
  <si>
    <t>セントラルスポーツ株式会社</t>
  </si>
  <si>
    <t>株式会社センチュリー２１・ジャパン</t>
  </si>
  <si>
    <t>株式会社セレス</t>
  </si>
  <si>
    <t>株式会社セレスポ</t>
  </si>
  <si>
    <t>株式会社ＣＧＳホールディングス</t>
  </si>
  <si>
    <t>株式会社チェンジホールディングス</t>
  </si>
  <si>
    <t>株式会社シャルレ</t>
  </si>
  <si>
    <t>株式会社チャーム・ケア・コーポレーション</t>
  </si>
  <si>
    <t>ケミプロ化成株式会社</t>
  </si>
  <si>
    <t>Diversified Chemicals</t>
  </si>
  <si>
    <t>秩父鉄道株式会社</t>
  </si>
  <si>
    <t>チエル 株式会社</t>
  </si>
  <si>
    <t>株式会社地域新聞社</t>
  </si>
  <si>
    <t>株式会社力の源ホールディングス</t>
  </si>
  <si>
    <t>チムニー株式会社</t>
  </si>
  <si>
    <t>株式会社チノー</t>
  </si>
  <si>
    <t>株式会社カイオム・バイオサイエンス</t>
  </si>
  <si>
    <t>株式会社チヨダ</t>
  </si>
  <si>
    <t>千代田化工建設株式会社</t>
  </si>
  <si>
    <t>千代田インテグレ株式会社</t>
  </si>
  <si>
    <t>株式会社長栄</t>
  </si>
  <si>
    <t>株式会社長府製作所</t>
  </si>
  <si>
    <t>Chordia Therapeutics 株式会社</t>
  </si>
  <si>
    <t>蝶理株式会社</t>
  </si>
  <si>
    <t>株式会社銚子丸</t>
  </si>
  <si>
    <t>中部電力株式会社</t>
  </si>
  <si>
    <t>Electric Utilities</t>
  </si>
  <si>
    <t>中部飼料株式会社</t>
  </si>
  <si>
    <t>中部鋼鈑株式会社</t>
  </si>
  <si>
    <t>株式会社中広</t>
  </si>
  <si>
    <t>株式会社中電工</t>
  </si>
  <si>
    <t>中越パルプ工業株式会社</t>
  </si>
  <si>
    <t>中外鉱業株式会社</t>
  </si>
  <si>
    <t>中外製薬株式会社</t>
  </si>
  <si>
    <t>中外炉工業株式会社</t>
  </si>
  <si>
    <t>株式会社ちゅうぎんフィナンシャルグループ</t>
  </si>
  <si>
    <t>中国塗料株式会社</t>
  </si>
  <si>
    <t>中国工業株式会社</t>
  </si>
  <si>
    <t>Containers and Packaging: Metal, Glass, and Plastic</t>
  </si>
  <si>
    <t>株式会社中京医薬品</t>
  </si>
  <si>
    <t>中央魚類株式会社</t>
  </si>
  <si>
    <t>中央発條株式会社</t>
  </si>
  <si>
    <t>株式会社中央倉庫</t>
  </si>
  <si>
    <t>株式会社中央経済社ホールディングス</t>
  </si>
  <si>
    <t>中央インターナショナルグループ株式会社</t>
  </si>
  <si>
    <t>株式会社 CINC</t>
  </si>
  <si>
    <t>サークレイス株式会社</t>
  </si>
  <si>
    <t>シチズン時計株式会社</t>
  </si>
  <si>
    <t>株式会社CKサンエツ</t>
  </si>
  <si>
    <t>Diversified Metals and Mining</t>
  </si>
  <si>
    <t>ＣＫＤ株式会社</t>
  </si>
  <si>
    <t>株式会社ＣＬホールディングス</t>
  </si>
  <si>
    <t>クリナップ株式会社</t>
  </si>
  <si>
    <t>株式会社クリップコーポレーション</t>
  </si>
  <si>
    <t>クラスターテクノロジー株式会社</t>
  </si>
  <si>
    <t>株式会社シイエム・シイ</t>
  </si>
  <si>
    <t>日本シイエムケイ株式会社</t>
  </si>
  <si>
    <t>株式会社シイエヌエス</t>
  </si>
  <si>
    <t>株式会社 コーチ・エィ</t>
  </si>
  <si>
    <t>コカ・コーラ　ボトラーズジャパンホールディングス株式会社</t>
  </si>
  <si>
    <t>Soft Drinks and Non-alcoholic Beverages</t>
  </si>
  <si>
    <t>Cocolive株式会社</t>
  </si>
  <si>
    <t>こころネット株式会社</t>
  </si>
  <si>
    <t>株式会社ココナラ</t>
  </si>
  <si>
    <t>株式会社ココルポート</t>
  </si>
  <si>
    <t>株式会社コラントッテ</t>
  </si>
  <si>
    <t>株式会社コラボス</t>
  </si>
  <si>
    <t>株式会社コロプラ</t>
  </si>
  <si>
    <t>株式会社コロワイド</t>
  </si>
  <si>
    <t>コロンビア・ワークス株式会社</t>
  </si>
  <si>
    <t>株式会社coly</t>
  </si>
  <si>
    <t>株式会社Ｃｏｍｉｎｉｘ</t>
  </si>
  <si>
    <t>株式会社コマースOneホールディングス</t>
  </si>
  <si>
    <t>株式会社コモ</t>
  </si>
  <si>
    <t>株式会社シーイーシー</t>
  </si>
  <si>
    <t>株式会社ＣＩＪ</t>
  </si>
  <si>
    <t>コンピューターマネージメント株式会社</t>
  </si>
  <si>
    <t>コンピュータマインド株式会社</t>
  </si>
  <si>
    <t>コムシスホールディングス株式会社</t>
  </si>
  <si>
    <t>コムチュア株式会社</t>
  </si>
  <si>
    <t>株式会社コンセック</t>
  </si>
  <si>
    <t>株式会社コンヴァノ</t>
  </si>
  <si>
    <t>コンバム株式会社</t>
  </si>
  <si>
    <t>クックビズ株式会社</t>
  </si>
  <si>
    <t>クックパッド株式会社</t>
  </si>
  <si>
    <t>株式会社コパ・コーポレーション</t>
  </si>
  <si>
    <t>株式会社コプロ・ホールディングス</t>
  </si>
  <si>
    <t>株式会社コアコンセプト・テクノロジー</t>
  </si>
  <si>
    <t>株式会社コア</t>
  </si>
  <si>
    <t>株式会社コロナ</t>
  </si>
  <si>
    <t>株式会社コレックホールディングス</t>
  </si>
  <si>
    <t>コーセル株式会社</t>
  </si>
  <si>
    <t>コスモ・バイオ株式会社</t>
  </si>
  <si>
    <t>コスモエネルギーホールディングス株式会社</t>
  </si>
  <si>
    <t>株式会社コスモスイニシア</t>
  </si>
  <si>
    <t>株式会社コスモス薬品</t>
  </si>
  <si>
    <t>コタ株式会社</t>
  </si>
  <si>
    <t>株式会社ｃｏｔｔａ</t>
  </si>
  <si>
    <t>カバー株式会社</t>
  </si>
  <si>
    <t>株式会社コックス</t>
  </si>
  <si>
    <t>ＣＲＥロジスティクスファンド投資法人</t>
  </si>
  <si>
    <t>クリアル株式会社</t>
  </si>
  <si>
    <t>クリエイト株式会社</t>
  </si>
  <si>
    <t>クリエートメディック株式会社</t>
  </si>
  <si>
    <t>株式会社クリエイト・レストランツ・ホールディングス</t>
  </si>
  <si>
    <t>株式会社クリエイトＳＤホールディングス</t>
  </si>
  <si>
    <t>株式会社クレディセゾン</t>
  </si>
  <si>
    <t>株式会社クリーク・アンド・リバー社</t>
  </si>
  <si>
    <t>株式会社クリーマ</t>
  </si>
  <si>
    <t>株式会社クレオ</t>
  </si>
  <si>
    <t>株式会社クレスコ</t>
  </si>
  <si>
    <t>株式会社クレステック</t>
  </si>
  <si>
    <t>CRGホールディングス株式会社</t>
  </si>
  <si>
    <t>株式会社CRI・ミドルウェア</t>
  </si>
  <si>
    <t>クルーズ株式会社</t>
  </si>
  <si>
    <t>株式会社クロップス</t>
  </si>
  <si>
    <t>株式会社クロスキャット</t>
  </si>
  <si>
    <t>株式会社クロス・マーケティンググループ</t>
  </si>
  <si>
    <t>クロスプラス株式会社</t>
  </si>
  <si>
    <t>株式会社クロスフォー</t>
  </si>
  <si>
    <t>株式会社クラウドワークス</t>
  </si>
  <si>
    <t>株式会社ＣＳ－Ｃ</t>
  </si>
  <si>
    <t>株式会社ＣＳＳホールディングス</t>
  </si>
  <si>
    <t>株式会社建設技術研究所</t>
  </si>
  <si>
    <t>株式会社シーティーエス</t>
  </si>
  <si>
    <t>株式会社キューブ</t>
  </si>
  <si>
    <t>株式会社キューブシステム</t>
  </si>
  <si>
    <t>株式会社シーユーシー</t>
  </si>
  <si>
    <t>クオリプス株式会社</t>
  </si>
  <si>
    <t>株式会社カーブスホールディングス</t>
  </si>
  <si>
    <t>株式会社シー・ヴイ・エス・ベイエリア</t>
  </si>
  <si>
    <t>株式会社サイバーセキュリティクラウド</t>
  </si>
  <si>
    <t>株式会社サイバーエージェント</t>
  </si>
  <si>
    <t>株式会社サイバー・バズ</t>
  </si>
  <si>
    <t>ＣＹＢＥＲＤＹＮＥ株式会社</t>
  </si>
  <si>
    <t>株式会社サイバーリンクス</t>
  </si>
  <si>
    <t>サイバーソリューションズ株式会社</t>
  </si>
  <si>
    <t>サイバーステップ株式会社</t>
  </si>
  <si>
    <t>サイバートラスト株式会社</t>
  </si>
  <si>
    <t>サイボウズ株式会社</t>
  </si>
  <si>
    <t>株式会社サイフューズ</t>
  </si>
  <si>
    <t>株式会社サインド</t>
  </si>
  <si>
    <t>サイプレス・ホールディングス株式会社</t>
  </si>
  <si>
    <t>株式会社D&amp;Mカンパニー</t>
  </si>
  <si>
    <t>株式会社ディ・アイ・システム</t>
  </si>
  <si>
    <t>株式会社デ・ウエスタン・セラピテクス研究所</t>
  </si>
  <si>
    <t>大日本印刷株式会社</t>
  </si>
  <si>
    <t>大日本塗料株式会社</t>
  </si>
  <si>
    <t>株式会社ダイセル</t>
  </si>
  <si>
    <t>ダイダン株式会社</t>
  </si>
  <si>
    <t>大同工業株式会社</t>
  </si>
  <si>
    <t>大同メタル工業株式会社</t>
  </si>
  <si>
    <t>大同信号株式会社</t>
  </si>
  <si>
    <t>大同特殊鋼株式会社</t>
  </si>
  <si>
    <t>株式会社ダイドーリミテッド</t>
  </si>
  <si>
    <t>大栄環境株式会社</t>
  </si>
  <si>
    <t>株式会社ダイフク</t>
  </si>
  <si>
    <t>ダイハツインフィニアース株式会社</t>
  </si>
  <si>
    <t>株式会社ダイヘン</t>
  </si>
  <si>
    <t>Electrical Components and Equipment: Heavy</t>
  </si>
  <si>
    <t>大豊建設株式会社</t>
  </si>
  <si>
    <t>Life and Health</t>
  </si>
  <si>
    <t>株式会社ダイイチ</t>
  </si>
  <si>
    <t>第一カッター興業株式会社</t>
  </si>
  <si>
    <t>第一実業株式会社</t>
  </si>
  <si>
    <t>第一建設工業株式会社</t>
  </si>
  <si>
    <t>第一稀元素化学工業株式会社</t>
  </si>
  <si>
    <t>Passenger Ground Transportation</t>
  </si>
  <si>
    <t>第一生命ホールディングス株式会社</t>
  </si>
  <si>
    <t>第一三共株式会社</t>
  </si>
  <si>
    <t>株式会社第一興商</t>
  </si>
  <si>
    <t>株式会社ダイケン</t>
  </si>
  <si>
    <t>大研医器株式会社</t>
  </si>
  <si>
    <t>株式会社大紀アルミニウム工業所</t>
  </si>
  <si>
    <t>Aluminum</t>
  </si>
  <si>
    <t>株式会社ダイキアクシス</t>
  </si>
  <si>
    <t>ダイキン工業株式会社</t>
  </si>
  <si>
    <t>ダイコー通産株式会社</t>
  </si>
  <si>
    <t>ＤＡＩＫＯ　ＸＴＥＣＨ株式会社</t>
  </si>
  <si>
    <t>ダイコク電機株式会社</t>
  </si>
  <si>
    <t>大黒天物産株式会社</t>
  </si>
  <si>
    <t>大黒屋ホールディングス株式会社</t>
  </si>
  <si>
    <t>ダイキョーニシカワ株式会社</t>
  </si>
  <si>
    <t>大丸エナウィン株式会社</t>
  </si>
  <si>
    <t>ダイニチ工業株式会社</t>
  </si>
  <si>
    <t>大日精化工業株式会社</t>
  </si>
  <si>
    <t>大王製紙株式会社</t>
  </si>
  <si>
    <t>株式会社大冷</t>
  </si>
  <si>
    <t>株式会社ダイサン</t>
  </si>
  <si>
    <t>株式会社ダイセキ</t>
  </si>
  <si>
    <t>株式会社ダイセキ環境ソリューション</t>
  </si>
  <si>
    <t>株式会社第四北越フィナンシャルグループ</t>
  </si>
  <si>
    <t>大伸化学株式会社</t>
  </si>
  <si>
    <t>株式会社大真空</t>
  </si>
  <si>
    <t>株式会社 大伸社</t>
  </si>
  <si>
    <t>株式会社ダイショー</t>
  </si>
  <si>
    <t>大末建設株式会社</t>
  </si>
  <si>
    <t>株式会社大水</t>
  </si>
  <si>
    <t>株式会社大庄</t>
  </si>
  <si>
    <t>ダイトーケミックス株式会社</t>
  </si>
  <si>
    <t>大東港運株式会社</t>
  </si>
  <si>
    <t>Marine Ports and Services</t>
  </si>
  <si>
    <t>ダイト株式会社</t>
  </si>
  <si>
    <t>大東建託株式会社</t>
  </si>
  <si>
    <t>ダイトウボウ株式会社</t>
  </si>
  <si>
    <t>ダイトロン株式会社</t>
  </si>
  <si>
    <t>株式会社大運</t>
  </si>
  <si>
    <t>株式会社大和</t>
  </si>
  <si>
    <t>株式会社大和コンピューター</t>
  </si>
  <si>
    <t>DAIWA CYCLE株式会社</t>
  </si>
  <si>
    <t>大和ハウス工業株式会社</t>
  </si>
  <si>
    <t>大和ハウスリート投資法人</t>
  </si>
  <si>
    <t>大和冷機工業株式会社</t>
  </si>
  <si>
    <t>大和自動車交通株式会社</t>
  </si>
  <si>
    <t>大和証券オフィス投資法人</t>
  </si>
  <si>
    <t>株式会社大和証券グループ本社</t>
  </si>
  <si>
    <t>大和証券リビング投資法人</t>
  </si>
  <si>
    <t>ダイワ通信株式会社</t>
  </si>
  <si>
    <t>ダイワボウホールディングス株式会社</t>
  </si>
  <si>
    <t>ダントーホールディングス株式会社</t>
  </si>
  <si>
    <t>株式会社データ・アプリケーション</t>
  </si>
  <si>
    <t>株式会社データホライゾン</t>
  </si>
  <si>
    <t>株式会社データセクション</t>
  </si>
  <si>
    <t>株式会社ドーン</t>
  </si>
  <si>
    <t>株式会社デイトナ</t>
  </si>
  <si>
    <t>DCMホールディングス株式会社</t>
  </si>
  <si>
    <t>株式会社ディア・ライフ</t>
  </si>
  <si>
    <t>株式会社デコルテ・ホールディングス</t>
  </si>
  <si>
    <t>株式会社Ｄｅｆ　ｃｏｎｓｕｌｔｉｎｇ</t>
  </si>
  <si>
    <t>デリカフーズホールディングス株式会社</t>
  </si>
  <si>
    <t>株式会社デリバリーコンサルティング</t>
  </si>
  <si>
    <t>株式会社デルソーレ</t>
  </si>
  <si>
    <t>Delta-Fly Pharma 株式会社</t>
  </si>
  <si>
    <t>株式会社出前館</t>
  </si>
  <si>
    <t>株式会社ディー・エヌ・エー</t>
  </si>
  <si>
    <t>デンカ株式会社</t>
  </si>
  <si>
    <t>株式会社デンキョーグループホールディングス</t>
  </si>
  <si>
    <t>株式会社電算</t>
  </si>
  <si>
    <t>株式会社電算システムホールディングス</t>
  </si>
  <si>
    <t>株式会社デンソー</t>
  </si>
  <si>
    <t>株式会社電通グループ</t>
  </si>
  <si>
    <t>株式会社電通総研</t>
  </si>
  <si>
    <t>デンヨー株式会社</t>
  </si>
  <si>
    <t>デクセリアルズ株式会社</t>
  </si>
  <si>
    <t>ダイヤモンドエレクトリックホールディングス株式会社</t>
  </si>
  <si>
    <t>ＤＩＣ株式会社</t>
  </si>
  <si>
    <t>デジタルアーツ株式会社</t>
  </si>
  <si>
    <t>株式会社デジタルガレージ</t>
  </si>
  <si>
    <t>デジタルグリッド株式会社</t>
  </si>
  <si>
    <t>Independent Power Producers and Energy Traders</t>
  </si>
  <si>
    <t>株式会社デジタルハーツホールディングス</t>
  </si>
  <si>
    <t>株式会社デジタルホールディングス</t>
  </si>
  <si>
    <t>デジタル・インフォメーション・テクノロジー株式会社</t>
  </si>
  <si>
    <t>株式会社ディジタルメディアプロフェッショナル</t>
  </si>
  <si>
    <t>株式会社デジタルプラス</t>
  </si>
  <si>
    <t>株式会社デジタルキューブ</t>
  </si>
  <si>
    <t>株式会社 デジタリフト</t>
  </si>
  <si>
    <t>ダイジェット工業株式会社</t>
  </si>
  <si>
    <t>株式会社大日光・エンジニアリング</t>
  </si>
  <si>
    <t>ディップ株式会社</t>
  </si>
  <si>
    <t>株式会社ダイレクトマーケティングミックス</t>
  </si>
  <si>
    <t>株式会社ディスコ</t>
  </si>
  <si>
    <t>株式会社ディスラプターズ</t>
  </si>
  <si>
    <t>株式会社ダイブ</t>
  </si>
  <si>
    <t>電気興業株式会社</t>
  </si>
  <si>
    <t>東亜ディーケーケー株式会社</t>
  </si>
  <si>
    <t>第一工業製薬株式会社</t>
  </si>
  <si>
    <t>株式会社ディー・エル・イー</t>
  </si>
  <si>
    <t>ディーエムソリューションズ株式会社</t>
  </si>
  <si>
    <t>ＤＭＧ森精機株式会社</t>
  </si>
  <si>
    <t>株式会社ディーエムエス</t>
  </si>
  <si>
    <t>株式会社電業社機械製作所</t>
  </si>
  <si>
    <t>ＤＮホールディングス株式会社</t>
  </si>
  <si>
    <t>株式会社ドウシシャ</t>
  </si>
  <si>
    <t>株式会社ダブルスタンダード</t>
  </si>
  <si>
    <t>株式会社ドトール・日レスホールディングス</t>
  </si>
  <si>
    <t>DOWAホールディングス株式会社</t>
  </si>
  <si>
    <t>株式会社ドラフト</t>
  </si>
  <si>
    <t>株式会社ドリームインキュベータ</t>
  </si>
  <si>
    <t>夢展望株式会社</t>
  </si>
  <si>
    <t>株式会社ドリーム・アーツ</t>
  </si>
  <si>
    <t>ドリームベッド株式会社</t>
  </si>
  <si>
    <t>Home Furnishings Producers</t>
  </si>
  <si>
    <t>株式会社ドリコム</t>
  </si>
  <si>
    <t>株式会社ＤＴＳ</t>
  </si>
  <si>
    <t>株式会社デュアルタップ</t>
  </si>
  <si>
    <t>株式会社ダスキン</t>
  </si>
  <si>
    <t>ディーブイエックス株式会社</t>
  </si>
  <si>
    <t>ダイドーグループホールディングス株式会社</t>
  </si>
  <si>
    <t>Casinos and Gaming</t>
  </si>
  <si>
    <t>ダイナミックマップ基盤企画株式会社</t>
  </si>
  <si>
    <t>ダイナパック株式会社</t>
  </si>
  <si>
    <t>ダイニック株式会社</t>
  </si>
  <si>
    <t>Textiles Producers</t>
  </si>
  <si>
    <t>Ｅ・Ｊホールディングス株式会社</t>
  </si>
  <si>
    <t>イーグル工業株式会社</t>
  </si>
  <si>
    <t>株式会社アールエイジ</t>
  </si>
  <si>
    <t>アース製薬株式会社</t>
  </si>
  <si>
    <t>Household Products Producers</t>
  </si>
  <si>
    <t>東日本旅客鉄道株式会社</t>
  </si>
  <si>
    <t>株式会社イートアンドホールディングス</t>
  </si>
  <si>
    <t>株式会社荏原製作所</t>
  </si>
  <si>
    <t>エバラ食品工業株式会社</t>
  </si>
  <si>
    <t>荏原実業株式会社</t>
  </si>
  <si>
    <t>ｅＢＡＳＥ株式会社</t>
  </si>
  <si>
    <t>エブレン株式会社</t>
  </si>
  <si>
    <t>エコートレーディング株式会社</t>
  </si>
  <si>
    <t>株式会社エコミック</t>
  </si>
  <si>
    <t>エコモット株式会社</t>
  </si>
  <si>
    <t>株式会社エコス</t>
  </si>
  <si>
    <t>株式会社エディア</t>
  </si>
  <si>
    <t>株式会社エディオン</t>
  </si>
  <si>
    <t>株式会社イーディーピー</t>
  </si>
  <si>
    <t>株式会社EduLab</t>
  </si>
  <si>
    <t>株式会社エフオン</t>
  </si>
  <si>
    <t>Renewable Electricity</t>
  </si>
  <si>
    <t>株式会社イーグランド</t>
  </si>
  <si>
    <t>イー・ギャランティ株式会社</t>
  </si>
  <si>
    <t>イー・ガーディアン株式会社</t>
  </si>
  <si>
    <t>永大産業株式会社</t>
  </si>
  <si>
    <t>永大化工株式会社</t>
  </si>
  <si>
    <t>栄研化学株式会社</t>
  </si>
  <si>
    <t>エイケン工業株式会社</t>
  </si>
  <si>
    <t>エーザイ株式会社</t>
  </si>
  <si>
    <t>英和株式会社</t>
  </si>
  <si>
    <t>EIZO株式会社</t>
  </si>
  <si>
    <t>株式会社駅探</t>
  </si>
  <si>
    <t>株式会社エラン</t>
  </si>
  <si>
    <t>エレコム株式会社</t>
  </si>
  <si>
    <t>電源開発株式会社</t>
  </si>
  <si>
    <t>株式会社ELEMENTS</t>
  </si>
  <si>
    <t>株式会社エリッツホールディングス</t>
  </si>
  <si>
    <t>株式会社イー･ロジット</t>
  </si>
  <si>
    <t>株式会社エルテス</t>
  </si>
  <si>
    <t>株式会社EMシステムズ</t>
  </si>
  <si>
    <t>日本エマージェンシーアシスタンス株式会社</t>
  </si>
  <si>
    <t>株式会社笑美面</t>
  </si>
  <si>
    <t>株式会社イーエムネットジャパン</t>
  </si>
  <si>
    <t>エン株式会社</t>
  </si>
  <si>
    <t>株式会社エンバイオ・ホールディングス</t>
  </si>
  <si>
    <t>エンカレッジ・テクノロジ株式会社</t>
  </si>
  <si>
    <t>株式会社遠藤照明</t>
  </si>
  <si>
    <t>株式会社遠藤製作所</t>
  </si>
  <si>
    <t>ENECHANGE株式会社</t>
  </si>
  <si>
    <t>ＥＮＥＯＳホールディングス株式会社</t>
  </si>
  <si>
    <t>株式会社エニグモ</t>
  </si>
  <si>
    <t>株式会社ｅｎｉｓｈ</t>
  </si>
  <si>
    <t>株式会社Enjin</t>
  </si>
  <si>
    <t>株式会社エノモト</t>
  </si>
  <si>
    <t>株式会社エンプラス</t>
  </si>
  <si>
    <t>エンシュウ株式会社</t>
  </si>
  <si>
    <t>遠州トラック株式会社</t>
  </si>
  <si>
    <t>Cargo Ground Transportation</t>
  </si>
  <si>
    <t>塩水港精糖株式会社</t>
  </si>
  <si>
    <t>株式会社イントラスト</t>
  </si>
  <si>
    <t>株式会社エンビプロ・ホールディングス</t>
  </si>
  <si>
    <t>株式会社環境フレンドリーホールディングス</t>
  </si>
  <si>
    <t>株式会社環境管理センター</t>
  </si>
  <si>
    <t>株式会社イオレ</t>
  </si>
  <si>
    <t>株式会社エプコ</t>
  </si>
  <si>
    <t>イーレックス株式会社</t>
  </si>
  <si>
    <t>ERIホールディングス株式会社</t>
  </si>
  <si>
    <t>株式会社エスネットワークス</t>
  </si>
  <si>
    <t>株式会社エスコン</t>
  </si>
  <si>
    <t>エスコンジャパンリート投資法人</t>
  </si>
  <si>
    <t>株式会社エスクリ</t>
  </si>
  <si>
    <t>株式会社エスクロー・エージェント・ジャパン</t>
  </si>
  <si>
    <t>株式会社いい生活</t>
  </si>
  <si>
    <t>エスリード株式会社</t>
  </si>
  <si>
    <t>イーソル株式会社</t>
  </si>
  <si>
    <t>エスペック株式会社</t>
  </si>
  <si>
    <t>エステールホールディングス株式会社</t>
  </si>
  <si>
    <t>株式会社エスティック</t>
  </si>
  <si>
    <t>イーサポートリンク株式会社</t>
  </si>
  <si>
    <t>株式会社エターナルホスピタリティグループ</t>
  </si>
  <si>
    <t>株式会社ＥＴＳグループ</t>
  </si>
  <si>
    <t>株式会社ユカリア</t>
  </si>
  <si>
    <t>株式会社ユーグレナ</t>
  </si>
  <si>
    <t>株式会社ユーラシア旅行社</t>
  </si>
  <si>
    <t>株式会社eWeLL</t>
  </si>
  <si>
    <t>株式会社エクサウィザーズ</t>
  </si>
  <si>
    <t>エキサイトホールディングス株式会社</t>
  </si>
  <si>
    <t>株式会社エクセディ</t>
  </si>
  <si>
    <t>エクシオグループ株式会社</t>
  </si>
  <si>
    <t>株式会社エクスモーション</t>
  </si>
  <si>
    <t>株式会社　エクストリーム</t>
  </si>
  <si>
    <t>株式会社アイズ</t>
  </si>
  <si>
    <t>江崎グリコ株式会社</t>
  </si>
  <si>
    <t>株式会社エフアンドエム</t>
  </si>
  <si>
    <t>株式会社エフ・シー・シー</t>
  </si>
  <si>
    <t>株式会社Faber Company</t>
  </si>
  <si>
    <t>株式会社ファブリカホールディングス</t>
  </si>
  <si>
    <t>株式会社フェイスネットワーク</t>
  </si>
  <si>
    <t>株式会社ファルコホールディングス</t>
  </si>
  <si>
    <t>株式会社ファルテック</t>
  </si>
  <si>
    <t>株式会社ファンコミュニケーションズ</t>
  </si>
  <si>
    <t>株式会社ｆａｎｔａｓｉｓｔａ</t>
  </si>
  <si>
    <t>ファナック株式会社</t>
  </si>
  <si>
    <t>ファーストアカウンティング株式会社</t>
  </si>
  <si>
    <t>株式会社Fast Fitness Japan</t>
  </si>
  <si>
    <t>株式会社ファーストリテイリング</t>
  </si>
  <si>
    <t>エフビー介護サービス株式会社</t>
  </si>
  <si>
    <t>株式会社ＦＣＥ</t>
  </si>
  <si>
    <t>株式会社エフ・コード</t>
  </si>
  <si>
    <t>ＦＤＫ株式会社</t>
  </si>
  <si>
    <t>フィード・ワン株式会社</t>
  </si>
  <si>
    <t>フィードフォースグループ株式会社</t>
  </si>
  <si>
    <t>株式会社フェリシモ</t>
  </si>
  <si>
    <t>日本フェンオール株式会社</t>
  </si>
  <si>
    <t>株式会社フェローテック</t>
  </si>
  <si>
    <t>フェスタリアホールディングス株式会社</t>
  </si>
  <si>
    <t>株式会社ＦＦＲＩセキュリティ</t>
  </si>
  <si>
    <t>株式会社ファイバーゲート</t>
  </si>
  <si>
    <t>フィーチャ株式会社</t>
  </si>
  <si>
    <t>フィデアホールディングス株式会社</t>
  </si>
  <si>
    <t>株式会社ＦＰＧ</t>
  </si>
  <si>
    <t>株式会社Ｆｉｎａｔｅｘｔホールディングス</t>
  </si>
  <si>
    <t>株式会社ファインデックス</t>
  </si>
  <si>
    <t>株式会社ファインシンター</t>
  </si>
  <si>
    <t>株式会社ファインズ</t>
  </si>
  <si>
    <t>フィンテック　グローバル株式会社</t>
  </si>
  <si>
    <t>第一屋製パン株式会社</t>
  </si>
  <si>
    <t>ファーストブラザーズ株式会社</t>
  </si>
  <si>
    <t>ファースト住建株式会社</t>
  </si>
  <si>
    <t>ファーストコーポレーション株式会社</t>
  </si>
  <si>
    <t>株式会社フィスコ</t>
  </si>
  <si>
    <t>Financial Media and Data Solutions</t>
  </si>
  <si>
    <t>フィットイージー株式会社</t>
  </si>
  <si>
    <t>株式会社ＦＩＸＥＲ</t>
  </si>
  <si>
    <t>株式会社フィックスターズ</t>
  </si>
  <si>
    <t>株式会社ＦＪネクストホールディングス</t>
  </si>
  <si>
    <t>株式会社フレクト</t>
  </si>
  <si>
    <t>株式会社フライヤー</t>
  </si>
  <si>
    <t>株式会社フライトソリューションズ</t>
  </si>
  <si>
    <t>株式会社フライングガーデン</t>
  </si>
  <si>
    <t>株式会社フォーカスシステムズ</t>
  </si>
  <si>
    <t>株式会社ｆｏｎｆｕｎ</t>
  </si>
  <si>
    <t>株式会社ＦＯＯＤ　＆　ＬＩＦＥ　ＣＯＭＰＡＮＩＥＳ</t>
  </si>
  <si>
    <t>株式会社フーディソン</t>
  </si>
  <si>
    <t>フォースタートアップス株式会社</t>
  </si>
  <si>
    <t>フォルシア株式会社</t>
  </si>
  <si>
    <t>フォーライフ株式会社</t>
  </si>
  <si>
    <t>株式会社フォーサイド</t>
  </si>
  <si>
    <t>株式会社フォーラムエンジニアリング</t>
  </si>
  <si>
    <t>株式会社フォーバル</t>
  </si>
  <si>
    <t>株式会社ＦＲＳ</t>
  </si>
  <si>
    <t>株式会社フォーバルテレコム</t>
  </si>
  <si>
    <t>フォスター電機株式会社</t>
  </si>
  <si>
    <t>株式会社エフピコ</t>
  </si>
  <si>
    <t>株式会社ＦＰパートナー</t>
  </si>
  <si>
    <t>フランスベッドホールディングス株式会社</t>
  </si>
  <si>
    <t>株式会社フリークアウト・ホールディングス</t>
  </si>
  <si>
    <t>フリービット株式会社</t>
  </si>
  <si>
    <t>freee 株式会社</t>
  </si>
  <si>
    <t>フリージア・マクロス株式会社</t>
  </si>
  <si>
    <t>フロイント産業株式会社</t>
  </si>
  <si>
    <t>株式会社フレンドリー</t>
  </si>
  <si>
    <t>株式会社ＦＲＯＮＴＥＯ</t>
  </si>
  <si>
    <t>株式会社フロンティアインターナショナル</t>
  </si>
  <si>
    <t>フロンティア・マネジメント株式会社</t>
  </si>
  <si>
    <t>フロンティア不動産投資法人</t>
  </si>
  <si>
    <t>株式会社フルッタフルッタ</t>
  </si>
  <si>
    <t>株式会社エフテック</t>
  </si>
  <si>
    <t>株式会社エフティグループ</t>
  </si>
  <si>
    <t>株式会社不動テトラ</t>
  </si>
  <si>
    <t>株式会社フジ</t>
  </si>
  <si>
    <t>株式会社ＦＵＪＩ</t>
  </si>
  <si>
    <t>フジ住宅株式会社</t>
  </si>
  <si>
    <t>冨士ダイス株式会社</t>
  </si>
  <si>
    <t>富士電機株式会社</t>
  </si>
  <si>
    <t>不二電機工業株式会社</t>
  </si>
  <si>
    <t>富士急行株式会社</t>
  </si>
  <si>
    <t>不二ラテックス株式会社</t>
  </si>
  <si>
    <t>株式会社フジ・メディア・ホールディングス</t>
  </si>
  <si>
    <t>フジ日本株式会社</t>
  </si>
  <si>
    <t>不二製油株式会社</t>
  </si>
  <si>
    <t>富士石油株式会社</t>
  </si>
  <si>
    <t>フジオーゼックス株式会社</t>
  </si>
  <si>
    <t>株式会社富士ピー・エス</t>
  </si>
  <si>
    <t>富士製薬工業株式会社</t>
  </si>
  <si>
    <t>株式会社フジシールインターナショナル</t>
  </si>
  <si>
    <t>不二精機株式会社</t>
  </si>
  <si>
    <t>富士ユナイトホールディングス株式会社</t>
  </si>
  <si>
    <t>富士紡ホールディングス株式会社</t>
  </si>
  <si>
    <t>フジッコ株式会社</t>
  </si>
  <si>
    <t>フジコピアン株式会社</t>
  </si>
  <si>
    <t>富士フイルムホールディングス株式会社</t>
  </si>
  <si>
    <t>藤井産業株式会社</t>
  </si>
  <si>
    <t>藤倉コンポジット株式会社</t>
  </si>
  <si>
    <t>藤倉化成株式会社</t>
  </si>
  <si>
    <t>株式会社フジクラ</t>
  </si>
  <si>
    <t>株式会社フジマック</t>
  </si>
  <si>
    <t>株式会社フジミインコーポレーテッド</t>
  </si>
  <si>
    <t>株式会社フジオフードグループ本社</t>
  </si>
  <si>
    <t>フジプレアム株式会社</t>
  </si>
  <si>
    <t>株式会社富士山マガジンサービス</t>
  </si>
  <si>
    <t>不二サッシ株式会社</t>
  </si>
  <si>
    <t>株式会社藤商事</t>
  </si>
  <si>
    <t>株式会社フジタコーポレーション</t>
  </si>
  <si>
    <t>藤田エンジニアリング株式会社</t>
  </si>
  <si>
    <t>藤田観光株式会社</t>
  </si>
  <si>
    <t>フジテック株式会社</t>
  </si>
  <si>
    <t>富士通株式会社</t>
  </si>
  <si>
    <t>株式会社フジックス</t>
  </si>
  <si>
    <t>株式会社不二家</t>
  </si>
  <si>
    <t>株式会社フコク</t>
  </si>
  <si>
    <t>株式会社福田組</t>
  </si>
  <si>
    <t>フクダ電子株式会社</t>
  </si>
  <si>
    <t>福井コンピュータホールディングス株式会社</t>
  </si>
  <si>
    <t>株式会社ふくおかフィナンシャルグループ</t>
  </si>
  <si>
    <t>福岡リート投資法人</t>
  </si>
  <si>
    <t>福留ハム株式会社</t>
  </si>
  <si>
    <t>フクビ化学工業株式会社</t>
  </si>
  <si>
    <t>福山通運株式会社</t>
  </si>
  <si>
    <t>株式会社フルキャストホールディングス</t>
  </si>
  <si>
    <t>フラー株式会社</t>
  </si>
  <si>
    <t>フルテック株式会社</t>
  </si>
  <si>
    <t>フルハシＥＰＯ株式会社</t>
  </si>
  <si>
    <t>フマキラー株式会社</t>
  </si>
  <si>
    <t>Fertilizers and Agricultural Chemicals</t>
  </si>
  <si>
    <t>株式会社船井総研ホールディングス</t>
  </si>
  <si>
    <t>株式会社ファンドクリエーショングループ</t>
  </si>
  <si>
    <t>株式会社ファンデリー</t>
  </si>
  <si>
    <t>株式会社ファンペップ</t>
  </si>
  <si>
    <t>株式会社フレアス</t>
  </si>
  <si>
    <t>古林紙工株式会社</t>
  </si>
  <si>
    <t>古河機械金属株式会社</t>
  </si>
  <si>
    <t>古河電気工業株式会社</t>
  </si>
  <si>
    <t>古野電気株式会社</t>
  </si>
  <si>
    <t>株式会社フルヤ金属</t>
  </si>
  <si>
    <t>フリュー株式会社</t>
  </si>
  <si>
    <t>伏木海陸運送株式会社</t>
  </si>
  <si>
    <t>株式会社 Fusic</t>
  </si>
  <si>
    <t>扶桑化学工業株式会社</t>
  </si>
  <si>
    <t>扶桑電通株式会社</t>
  </si>
  <si>
    <t>扶桑薬品工業株式会社</t>
  </si>
  <si>
    <t>双葉電子工業株式会社</t>
  </si>
  <si>
    <t>フタバ産業株式会社</t>
  </si>
  <si>
    <t>フトン巻きのジロー株式会社</t>
  </si>
  <si>
    <t>フューチャー株式会社</t>
  </si>
  <si>
    <t>FIG株式会社</t>
  </si>
  <si>
    <t>株式会社フューチャーリンクネットワーク</t>
  </si>
  <si>
    <t>株式会社フーバーブレイン</t>
  </si>
  <si>
    <t>芙蓉総合リース株式会社</t>
  </si>
  <si>
    <t>株式会社ジー・スリーホールディングス</t>
  </si>
  <si>
    <t>株式会社Ｇ－７ホールディングス</t>
  </si>
  <si>
    <t>株式会社GA technologies</t>
  </si>
  <si>
    <t>株式会社学研ホールディングス</t>
  </si>
  <si>
    <t>Industrial Conglomerates</t>
  </si>
  <si>
    <t>株式会社学究社</t>
  </si>
  <si>
    <t>株式会社学情</t>
  </si>
  <si>
    <t>株式会社ガーラ</t>
  </si>
  <si>
    <t>ガリレイ株式会社</t>
  </si>
  <si>
    <t>株式会社ゲームカードホールディングス</t>
  </si>
  <si>
    <t>株式会社GameWith</t>
  </si>
  <si>
    <t>株式会社ガーデン</t>
  </si>
  <si>
    <t>株式会社ジーデップ・アドバンス</t>
  </si>
  <si>
    <t>ジェコス株式会社</t>
  </si>
  <si>
    <t>ギークス株式会社</t>
  </si>
  <si>
    <t>株式会社 GENDA</t>
  </si>
  <si>
    <t>ゲンダイエージェンシー株式会社</t>
  </si>
  <si>
    <t>株式会社ゼネラル・オイスター</t>
  </si>
  <si>
    <t>ゼネラルパッカー株式会社</t>
  </si>
  <si>
    <t>株式会社ジェネレーションパス</t>
  </si>
  <si>
    <t>株式会社ゼネテック</t>
  </si>
  <si>
    <t>株式会社ジーニー</t>
  </si>
  <si>
    <t>株式会社Ｇｅｎｋｉ　Ｇｌｏｂａｌ　Ｄｉｎｉｎｇ　Ｃｏｎｃｅｐｔｓ</t>
  </si>
  <si>
    <t>Ｇｅｎｋｙ　ＤｒｕｇＳｔｏｒｅｓ株式会社</t>
  </si>
  <si>
    <t>株式会社GENOVA</t>
  </si>
  <si>
    <t>株式会社ゲオホールディングス</t>
  </si>
  <si>
    <t>ジオリーブグループ株式会社</t>
  </si>
  <si>
    <t>ジオマテック株式会社</t>
  </si>
  <si>
    <t>ジオスター株式会社</t>
  </si>
  <si>
    <t>G-FACTORY株式会社</t>
  </si>
  <si>
    <t>株式会社ジーフット</t>
  </si>
  <si>
    <t>株式会社ギフトホールディングス</t>
  </si>
  <si>
    <t>株式会社ギフティ</t>
  </si>
  <si>
    <t>株式会社岐阜造園</t>
  </si>
  <si>
    <t>ギグワークス株式会社</t>
  </si>
  <si>
    <t>技研ホールディングス株式会社</t>
  </si>
  <si>
    <t>株式会社技研製作所</t>
  </si>
  <si>
    <t>株式会社銀座ルノアール</t>
  </si>
  <si>
    <t>株式会社ギックス</t>
  </si>
  <si>
    <t>株式会社グラッドキューブ</t>
  </si>
  <si>
    <t>株式会社ジィ・シィ企画</t>
  </si>
  <si>
    <t>株式会社グローバルインフォメーション</t>
  </si>
  <si>
    <t>株式会社グローバルキッズＣＯＭＰＡＮＹ</t>
  </si>
  <si>
    <t>株式会社グローバル・リンク・マネジメント</t>
  </si>
  <si>
    <t>グローバルセキュリティエキスパート株式会社</t>
  </si>
  <si>
    <t>グローバルスタイル株式会社</t>
  </si>
  <si>
    <t>株式会社グローバルダイニング</t>
  </si>
  <si>
    <t>株式会社グローバルウェイ</t>
  </si>
  <si>
    <t>株式会社Globee</t>
  </si>
  <si>
    <t>グロービング株式会社</t>
  </si>
  <si>
    <t>グローブライド株式会社</t>
  </si>
  <si>
    <t>ＧＬＯＥ株式会社</t>
  </si>
  <si>
    <t>グローム・ホールディングス株式会社</t>
  </si>
  <si>
    <t>グローリー株式会社</t>
  </si>
  <si>
    <t>ジーエルテクノホールディングス株式会社</t>
  </si>
  <si>
    <t>ＧＭＢ株式会社</t>
  </si>
  <si>
    <t>GMOコマース株式会社</t>
  </si>
  <si>
    <t>GMOフィナンシャルゲート株式会社</t>
  </si>
  <si>
    <t>ＧＭＯフィナンシャルホールディングス株式会社</t>
  </si>
  <si>
    <t>GMOグローバルサイン・ホールディングス株式会社</t>
  </si>
  <si>
    <t>ＧＭＯインターネットグループ株式会社</t>
  </si>
  <si>
    <t>ＧＭＯインターネット株式会社</t>
  </si>
  <si>
    <t>ＧＭＯメディア株式会社</t>
  </si>
  <si>
    <t>ＧＭＯペイメントゲートウェイ株式会社</t>
  </si>
  <si>
    <t>ＧＭＯペパボ株式会社</t>
  </si>
  <si>
    <t>ＧＭＯプロダクトプラットフォーム株式会社</t>
  </si>
  <si>
    <t>GMO TECHホールディングス株式会社</t>
  </si>
  <si>
    <t>株式会社ジーネクスト</t>
  </si>
  <si>
    <t>株式会社ジーエヌアイグループ</t>
  </si>
  <si>
    <t>合同製鐵株式会社</t>
  </si>
  <si>
    <t>株式会社極楽湯ホールディングス</t>
  </si>
  <si>
    <t>株式会社ゴールドクレスト</t>
  </si>
  <si>
    <t>株式会社ゴールドウイン</t>
  </si>
  <si>
    <t>株式会社グッドコムアセット</t>
  </si>
  <si>
    <t>株式会社グッドライフカンパニー</t>
  </si>
  <si>
    <t>gooddaysホールディングス株式会社</t>
  </si>
  <si>
    <t>株式会社グッドパッチ</t>
  </si>
  <si>
    <t>株式会社グルメ杵屋</t>
  </si>
  <si>
    <t>株式会社グランディーズ</t>
  </si>
  <si>
    <t>グランディハウス株式会社</t>
  </si>
  <si>
    <t>グラントマト株式会社</t>
  </si>
  <si>
    <t>株式会社グラファイトデザイン</t>
  </si>
  <si>
    <t>GRCS株式会社</t>
  </si>
  <si>
    <t>グリーホールディングス株式会社</t>
  </si>
  <si>
    <t>Green Earth Institute 株式会社</t>
  </si>
  <si>
    <t>グリーンモンスター株式会社</t>
  </si>
  <si>
    <t>ＧｒｅｅｎＢｅｅ株式会社</t>
  </si>
  <si>
    <t>株式会社グリーンエナジー＆カンパニー</t>
  </si>
  <si>
    <t>グリーンランドリゾート株式会社</t>
  </si>
  <si>
    <t>株式会社グリーンズ</t>
  </si>
  <si>
    <t>株式会社グリムス</t>
  </si>
  <si>
    <t>株式会社グリッド</t>
  </si>
  <si>
    <t>Unclassified</t>
  </si>
  <si>
    <t>グロースエクスパートナーズ株式会社</t>
  </si>
  <si>
    <t>株式会社ジーエス・ユアサ　コーポレーション</t>
  </si>
  <si>
    <t>株式会社ＧＳＩクレオス</t>
  </si>
  <si>
    <t>株式会社ジーテクト</t>
  </si>
  <si>
    <t>株式会社　gumi</t>
  </si>
  <si>
    <t>群栄化学工業株式会社</t>
  </si>
  <si>
    <t>ガンホー・オンライン・エンターテイメント株式会社</t>
  </si>
  <si>
    <t>株式会社Gunosy</t>
  </si>
  <si>
    <t>グンゼ株式会社</t>
  </si>
  <si>
    <t>株式会社ぐるなび</t>
  </si>
  <si>
    <t>GVA TECH株式会社</t>
  </si>
  <si>
    <t>株式会社エイチ・アイ・エス</t>
  </si>
  <si>
    <t>Ｈ．Ｕ．グループホールディングス株式会社</t>
  </si>
  <si>
    <t>エイチ・ツー・オー リテイリング株式会社</t>
  </si>
  <si>
    <t>株式会社ハーバー研究所</t>
  </si>
  <si>
    <t>株式会社ハチバン</t>
  </si>
  <si>
    <t>萩原工業株式会社</t>
  </si>
  <si>
    <t>萩原電気ホールディングス株式会社</t>
  </si>
  <si>
    <t>はごろもフーズ株式会社</t>
  </si>
  <si>
    <t>白銅株式会社</t>
  </si>
  <si>
    <t>株式会社博報堂ＤＹホールディングス</t>
  </si>
  <si>
    <t>株式会社博展</t>
  </si>
  <si>
    <t>伯東株式会社</t>
  </si>
  <si>
    <t>株式会社白洋舍</t>
  </si>
  <si>
    <t>株式会社ハルメクホールディングス</t>
  </si>
  <si>
    <t>株式会社ハローズ</t>
  </si>
  <si>
    <t>株式会社ハマイ</t>
  </si>
  <si>
    <t>株式会社ハマキョウレックス</t>
  </si>
  <si>
    <t>浜松ホトニクス株式会社</t>
  </si>
  <si>
    <t>株式会社浜木綿</t>
  </si>
  <si>
    <t>Hamee株式会社</t>
  </si>
  <si>
    <t>株式会社ハンモック</t>
  </si>
  <si>
    <t>株式会社 HANATOUR JAPAN</t>
  </si>
  <si>
    <t>株式会社ハンズマン</t>
  </si>
  <si>
    <t>阪急阪神ホールディングス株式会社</t>
  </si>
  <si>
    <t>阪急阪神リート投資法人</t>
  </si>
  <si>
    <t>阪和興業株式会社</t>
  </si>
  <si>
    <t>株式会社ハピネス・アンド・ディ</t>
  </si>
  <si>
    <t>株式会社ハピネット</t>
  </si>
  <si>
    <t>原田工業株式会社</t>
  </si>
  <si>
    <t>株式会社ハードオフコーポレーション</t>
  </si>
  <si>
    <t>株式会社ハリマビステム</t>
  </si>
  <si>
    <t>ハリマ化成グループ株式会社</t>
  </si>
  <si>
    <t>ハリマ共和物産株式会社</t>
  </si>
  <si>
    <t>株式会社ハーモニック・ドライブ・システムズ</t>
  </si>
  <si>
    <t>株式会社はるやまホールディングス</t>
  </si>
  <si>
    <t>株式会社はせがわ</t>
  </si>
  <si>
    <t>株式会社長谷工コーポレーション</t>
  </si>
  <si>
    <t>橋本総業ホールディングス株式会社</t>
  </si>
  <si>
    <t>株式会社ハッチ・ワーク</t>
  </si>
  <si>
    <t>株式会社はてな</t>
  </si>
  <si>
    <t>初穂商事株式会社</t>
  </si>
  <si>
    <t>ハビックス株式会社</t>
  </si>
  <si>
    <t>林兼産業株式会社</t>
  </si>
  <si>
    <t>安藤ハザマ</t>
  </si>
  <si>
    <t>株式会社ヘッドウォータース</t>
  </si>
  <si>
    <t>株式会社ヘリオス</t>
  </si>
  <si>
    <t>ヘルスケア＆メディカル投資法人</t>
  </si>
  <si>
    <t>Heartseed株式会社</t>
  </si>
  <si>
    <t>平安レイサービス株式会社</t>
  </si>
  <si>
    <t>株式会社平和</t>
  </si>
  <si>
    <t>平和紙業株式会社</t>
  </si>
  <si>
    <t>平和不動産株式会社</t>
  </si>
  <si>
    <t>株式会社平和堂</t>
  </si>
  <si>
    <t>ヘリオス　テクノ　ホールディング株式会社</t>
  </si>
  <si>
    <t>HENNGE株式会社</t>
  </si>
  <si>
    <t>ヒーハイスト株式会社</t>
  </si>
  <si>
    <t>HEROZ株式会社</t>
  </si>
  <si>
    <t>ヒビノ株式会社</t>
  </si>
  <si>
    <t>日比谷総合設備株式会社</t>
  </si>
  <si>
    <t>株式会社ハイデイ日高</t>
  </si>
  <si>
    <t>株式会社ヒガシホールディングス</t>
  </si>
  <si>
    <t>光ビジネスフォーム株式会社</t>
  </si>
  <si>
    <t>光フードサービス株式会社</t>
  </si>
  <si>
    <t>株式会社ひかりホールディングス</t>
  </si>
  <si>
    <t>株式会社光通信</t>
  </si>
  <si>
    <t>株式会社ハイレックスコーポレーション</t>
  </si>
  <si>
    <t>株式会社ハイマックス</t>
  </si>
  <si>
    <t>株式会社ヒマラヤ</t>
  </si>
  <si>
    <t>ヒメジ理化株式会社</t>
  </si>
  <si>
    <t>日野自動車株式会社</t>
  </si>
  <si>
    <t>株式会社ヒップ</t>
  </si>
  <si>
    <t>株式会社平賀</t>
  </si>
  <si>
    <t>平河ヒューテック株式会社</t>
  </si>
  <si>
    <t>ヒラキ株式会社</t>
  </si>
  <si>
    <t>株式会社ひらまつ</t>
  </si>
  <si>
    <t>株式会社ヒラノテクシード</t>
  </si>
  <si>
    <t>平田機工株式会社</t>
  </si>
  <si>
    <t>株式会社平山ホールディングス</t>
  </si>
  <si>
    <t>株式会社ひろぎんホールディングス</t>
  </si>
  <si>
    <t>ヒロセ電機株式会社</t>
  </si>
  <si>
    <t>ヒロセ通商株式会社</t>
  </si>
  <si>
    <t>広島電鉄株式会社</t>
  </si>
  <si>
    <t>広島ガス株式会社</t>
  </si>
  <si>
    <t>Gas Utilities</t>
  </si>
  <si>
    <t>株式会社日阪製作所</t>
  </si>
  <si>
    <t>久光製薬株式会社</t>
  </si>
  <si>
    <t>株式会社ヒット</t>
  </si>
  <si>
    <t>日立建機株式会社</t>
  </si>
  <si>
    <t>株式会社日立製作所</t>
  </si>
  <si>
    <t>株式会社ヒト・コミュニケーションズ・ホールディングス</t>
  </si>
  <si>
    <t>株式会社ひとまいる</t>
  </si>
  <si>
    <t>株式会社エッチ・ケー・エス</t>
  </si>
  <si>
    <t>Hmcomm株式会社</t>
  </si>
  <si>
    <t>株式会社ホーブ</t>
  </si>
  <si>
    <t>株式会社ほぼ日</t>
  </si>
  <si>
    <t>ホーチキ株式会社</t>
  </si>
  <si>
    <t>株式会社放電精密加工研究所</t>
  </si>
  <si>
    <t>保土谷化学工業株式会社</t>
  </si>
  <si>
    <t>株式会社ホギメディカル</t>
  </si>
  <si>
    <t>北海道コカ・コーラボトリング株式会社</t>
  </si>
  <si>
    <t>北海道電力株式会社</t>
  </si>
  <si>
    <t>北海道瓦斯株式会社</t>
  </si>
  <si>
    <t>ホッカンホールディングス株式会社</t>
  </si>
  <si>
    <t>北興化学工業株式会社</t>
  </si>
  <si>
    <t>北越コーポレーション株式会社</t>
  </si>
  <si>
    <t>北越メタル株式会社</t>
  </si>
  <si>
    <t>株式会社 ほくほくフィナンシャルグループ</t>
  </si>
  <si>
    <t>北陸電気工業株式会社</t>
  </si>
  <si>
    <t>北陸電力株式会社</t>
  </si>
  <si>
    <t>北陸電気工事株式会社</t>
  </si>
  <si>
    <t>北陸ガス株式会社</t>
  </si>
  <si>
    <t>株式会社ホクリヨウ</t>
  </si>
  <si>
    <t>ホクシン株式会社</t>
  </si>
  <si>
    <t>ホクト株式会社</t>
  </si>
  <si>
    <t>北雄ラッキー株式会社</t>
  </si>
  <si>
    <t>ホームポジション株式会社</t>
  </si>
  <si>
    <t>本田技研工業株式会社</t>
  </si>
  <si>
    <t>Automobile Manufacturers</t>
  </si>
  <si>
    <t>株式会社エイチワン</t>
  </si>
  <si>
    <t>株式会社ハニーズホールディングス</t>
  </si>
  <si>
    <t>株式会社翻訳センター</t>
  </si>
  <si>
    <t>株式会社フージャースホールディングス</t>
  </si>
  <si>
    <t>株式会社ホープ</t>
  </si>
  <si>
    <t>ホウライ株式会社</t>
  </si>
  <si>
    <t>Holding Companies, Patent Owners, and Trusts or Estates</t>
  </si>
  <si>
    <t>株式会社堀場製作所</t>
  </si>
  <si>
    <t>ホリイフードサービス株式会社</t>
  </si>
  <si>
    <t>株式会社星医療酸器</t>
  </si>
  <si>
    <t>ホシザキ株式会社</t>
  </si>
  <si>
    <t>ホシデン株式会社</t>
  </si>
  <si>
    <t>ホソカワミクロン株式会社</t>
  </si>
  <si>
    <t>細谷火工株式会社</t>
  </si>
  <si>
    <t>株式会社ホテル、ニューグランド</t>
  </si>
  <si>
    <t>株式会社ホットランドホールディングス</t>
  </si>
  <si>
    <t>株式会社ホットマン</t>
  </si>
  <si>
    <t>株式会社ホットリンク</t>
  </si>
  <si>
    <t>ハウス食品グループ本社株式会社</t>
  </si>
  <si>
    <t>株式会社ハウス オブ ローゼ</t>
  </si>
  <si>
    <t>株式会社ハウスフリーダム</t>
  </si>
  <si>
    <t>HOUSEI株式会社</t>
  </si>
  <si>
    <t>豊和工業株式会社</t>
  </si>
  <si>
    <t>株式会社ハウテレビジョン</t>
  </si>
  <si>
    <t>ＨＯＹＡ株式会社</t>
  </si>
  <si>
    <t>HPCシステムズ株式会社</t>
  </si>
  <si>
    <t>ＨＳホールディングス株式会社</t>
  </si>
  <si>
    <t>株式会社ハブ</t>
  </si>
  <si>
    <t>ヒューリック株式会社</t>
  </si>
  <si>
    <t>株式会社ヒューマンクリエイションホールディングス</t>
  </si>
  <si>
    <t>ヒューマンホールディングス株式会社</t>
  </si>
  <si>
    <t>ヒューマン・メタボローム・テクノロジーズ株式会社</t>
  </si>
  <si>
    <t>ヒューマンステージホールディングス株式会社</t>
  </si>
  <si>
    <t>株式会社ヒューマンテクノロジーズ</t>
  </si>
  <si>
    <t>株式会社ハークスレイ</t>
  </si>
  <si>
    <t>株式会社ハイブリッドテクノロジーズ</t>
  </si>
  <si>
    <t>表示灯株式会社</t>
  </si>
  <si>
    <t>兵機海運株式会社</t>
  </si>
  <si>
    <t>株式会社ハイパー</t>
  </si>
  <si>
    <t>HYUGA PRIMARY CARE株式会社</t>
  </si>
  <si>
    <t>株式会社アイキューブドシステムズ</t>
  </si>
  <si>
    <t>アイエーグループ株式会社</t>
  </si>
  <si>
    <t>株式会社ＩＡＣＥトラベル</t>
  </si>
  <si>
    <t>イビデン株式会社</t>
  </si>
  <si>
    <t>株式会社アイビス</t>
  </si>
  <si>
    <t>株式会社IBJ</t>
  </si>
  <si>
    <t>株式会社イボキン</t>
  </si>
  <si>
    <t>株式会社ＩＣ</t>
  </si>
  <si>
    <t>株式会社アイスコ</t>
  </si>
  <si>
    <t>株式会社壱番屋</t>
  </si>
  <si>
    <t>いちごホテルリート投資法人</t>
  </si>
  <si>
    <t>いちご株式会社</t>
  </si>
  <si>
    <t>いちごオフィスリート投資法人</t>
  </si>
  <si>
    <t>イチカワ株式会社</t>
  </si>
  <si>
    <t>株式会社イチケン</t>
  </si>
  <si>
    <t>市光工業株式会社</t>
  </si>
  <si>
    <t>株式会社一蔵</t>
  </si>
  <si>
    <t>一正蒲鉾株式会社</t>
  </si>
  <si>
    <t>株式会社イチネンホールディングス</t>
  </si>
  <si>
    <t>株式会社市進ホールディングス</t>
  </si>
  <si>
    <t>いちよし証券株式会社</t>
  </si>
  <si>
    <t>アイコム株式会社</t>
  </si>
  <si>
    <t>株式会社ＩＤホールディングス</t>
  </si>
  <si>
    <t>いであ株式会社</t>
  </si>
  <si>
    <t>ＩＤＥＣ株式会社</t>
  </si>
  <si>
    <t>出光興産株式会社</t>
  </si>
  <si>
    <t>株式会社ＩＤＯＭ</t>
  </si>
  <si>
    <t>株式会社アイフィスジャパン</t>
  </si>
  <si>
    <t>株式会社アイフリークモバイル</t>
  </si>
  <si>
    <t>イフジ産業株式会社</t>
  </si>
  <si>
    <t>株式会社ＩＧポート</t>
  </si>
  <si>
    <t>株式会社ＩＨＩ</t>
  </si>
  <si>
    <t>株式会社イード</t>
  </si>
  <si>
    <t>飯田グループホールディングス株式会社</t>
  </si>
  <si>
    <t>飯野海運株式会社</t>
  </si>
  <si>
    <t>株式会社ＩＫホールディングス</t>
  </si>
  <si>
    <t>池上通信機株式会社</t>
  </si>
  <si>
    <t>アイ・ケイ・ケイホールディングス株式会社</t>
  </si>
  <si>
    <t>株式会社一家ホールディングス</t>
  </si>
  <si>
    <t>株式会社イクヨ</t>
  </si>
  <si>
    <t>株式会社アイル</t>
  </si>
  <si>
    <t>イメージ情報開発株式会社</t>
  </si>
  <si>
    <t>株式会社イメージ・マジック</t>
  </si>
  <si>
    <t>株式会社イメージ　ワン</t>
  </si>
  <si>
    <t>イマジニア株式会社</t>
  </si>
  <si>
    <t>株式会社今仙電機製作所</t>
  </si>
  <si>
    <t>株式会社免疫生物研究所</t>
  </si>
  <si>
    <t>株式会社アイモバイル</t>
  </si>
  <si>
    <t>株式会社帝国ホテル</t>
  </si>
  <si>
    <t>株式会社イムラ</t>
  </si>
  <si>
    <t>井村屋グループ株式会社</t>
  </si>
  <si>
    <t>ＩＭＶ株式会社</t>
  </si>
  <si>
    <t>因幡電機産業株式会社</t>
  </si>
  <si>
    <t>株式会社稲葉製作所</t>
  </si>
  <si>
    <t>稲畑産業株式会社</t>
  </si>
  <si>
    <t>株式会社インバウンドプラットフォーム</t>
  </si>
  <si>
    <t>株式会社インバウンドテック</t>
  </si>
  <si>
    <t>ＩＮＣＬＵＳＩＶＥ　Ｈｏｌｄｉｎｇｓ株式会社</t>
  </si>
  <si>
    <t>株式会社インデックス</t>
  </si>
  <si>
    <t>株式会社アイネス</t>
  </si>
  <si>
    <t>ＩＮＥＳＴ株式会社</t>
  </si>
  <si>
    <t>株式会社アイネット</t>
  </si>
  <si>
    <t>株式会社インフキュリオン・グループ</t>
  </si>
  <si>
    <t>株式会社インフォマート</t>
  </si>
  <si>
    <t>株式会社インフォネット</t>
  </si>
  <si>
    <t>株式会社情報企画</t>
  </si>
  <si>
    <t>株式会社情報戦略テクノロジー</t>
  </si>
  <si>
    <t>インフォメティス株式会社</t>
  </si>
  <si>
    <t>インフロニア・ホールディングス株式会社</t>
  </si>
  <si>
    <t>株式会社ＩＮＧＳ</t>
  </si>
  <si>
    <t>イノテック株式会社</t>
  </si>
  <si>
    <t>株式会社イノベーションホールディングス</t>
  </si>
  <si>
    <t>株式会社イノベーション</t>
  </si>
  <si>
    <t>株式会社ＩＮＰＥＸ</t>
  </si>
  <si>
    <t>Oil and Gas Exploration and Production</t>
  </si>
  <si>
    <t>株式会社インソース</t>
  </si>
  <si>
    <t>インスペック株式会社</t>
  </si>
  <si>
    <t>株式会社QPS研究所</t>
  </si>
  <si>
    <t>Institution for a Global Society株式会社</t>
  </si>
  <si>
    <t>株式会社インテージホールディングス</t>
  </si>
  <si>
    <t>インテグラル株式会社</t>
  </si>
  <si>
    <t>インテグループ株式会社</t>
  </si>
  <si>
    <t>株式会社インテリックス</t>
  </si>
  <si>
    <t>株式会社インテリジェント ウェイブ</t>
  </si>
  <si>
    <t>株式会社インターアクション</t>
  </si>
  <si>
    <t>株式会社インターファクトリー</t>
  </si>
  <si>
    <t>インターライフホールディングス株式会社</t>
  </si>
  <si>
    <t>株式会社インターメスティック</t>
  </si>
  <si>
    <t>ＩＣＤＡホールディングス株式会社</t>
  </si>
  <si>
    <t>株式会社インターネットインフィニティー</t>
  </si>
  <si>
    <t>株式会社インターネットイニシアティブ</t>
  </si>
  <si>
    <t>アイビーシー株式会社</t>
  </si>
  <si>
    <t>株式会社インタースペース</t>
  </si>
  <si>
    <t>株式会社インタートレード</t>
  </si>
  <si>
    <t>Investment and Capital Markets Technology</t>
  </si>
  <si>
    <t>株式会社コンフィデンス・インターワークス</t>
  </si>
  <si>
    <t>株式会社インティメート・マージャー</t>
  </si>
  <si>
    <t>株式会社イントランス</t>
  </si>
  <si>
    <t>乾汽船株式会社</t>
  </si>
  <si>
    <t>株式会社ｉ－ｐｌｕｇ</t>
  </si>
  <si>
    <t>ＩＰＳホールディングス株式会社</t>
  </si>
  <si>
    <t>株式会社アイ・ピー・エス</t>
  </si>
  <si>
    <t>株式会社アイ・アールジャパンホールディングス</t>
  </si>
  <si>
    <t>株式会社アイリッジ</t>
  </si>
  <si>
    <t>イリソ電子工業株式会社</t>
  </si>
  <si>
    <t>株式会社アイリックコーポレーション</t>
  </si>
  <si>
    <t>イサム塗料株式会社</t>
  </si>
  <si>
    <t>株式会社アイ・エス・ビー</t>
  </si>
  <si>
    <t>伊勢化学工業株式会社</t>
  </si>
  <si>
    <t>井関農機株式会社</t>
  </si>
  <si>
    <t>Machinery: Agricultural and Farm</t>
  </si>
  <si>
    <t>株式会社三越伊勢丹ホールディングス</t>
  </si>
  <si>
    <t>石原ケミカル株式会社</t>
  </si>
  <si>
    <t>石原産業株式会社</t>
  </si>
  <si>
    <t>石井食品株式会社</t>
  </si>
  <si>
    <t>株式会社石井表記</t>
  </si>
  <si>
    <t>株式会社石川製作所</t>
  </si>
  <si>
    <t>イシン株式会社</t>
  </si>
  <si>
    <t>石塚硝子株式会社</t>
  </si>
  <si>
    <t>株式会社ispace</t>
  </si>
  <si>
    <t>株式会社アイスタイル</t>
  </si>
  <si>
    <t>いすゞ自動車株式会社</t>
  </si>
  <si>
    <t>株式会社イタミアート</t>
  </si>
  <si>
    <t>株式会社アイティフォー</t>
  </si>
  <si>
    <t>アイティメディア株式会社</t>
  </si>
  <si>
    <t>株式会社伊藤園</t>
  </si>
  <si>
    <t>株式会社イトーヨーギョー</t>
  </si>
  <si>
    <t>伊藤忠商事株式会社</t>
  </si>
  <si>
    <t>伊藤忠エネクス株式会社</t>
  </si>
  <si>
    <t>伊藤忠食品株式会社</t>
  </si>
  <si>
    <t>伊藤ハム米久ホールディングス株式会社</t>
  </si>
  <si>
    <t>株式会社イトーキ</t>
  </si>
  <si>
    <t>株式会社イトクロ</t>
  </si>
  <si>
    <t>株式会社いつも</t>
  </si>
  <si>
    <t>株式会社アイビー化粧品</t>
  </si>
  <si>
    <t>イワブチ株式会社</t>
  </si>
  <si>
    <t>岩井コスモホールディングス株式会社</t>
  </si>
  <si>
    <t>株式会社イワキ</t>
  </si>
  <si>
    <t>岩谷産業株式会社</t>
  </si>
  <si>
    <t>Oil and Gas Storage and Transportation</t>
  </si>
  <si>
    <t>岩塚製菓株式会社</t>
  </si>
  <si>
    <t>アイエックス・ナレッジ株式会社</t>
  </si>
  <si>
    <t>株式会社いよぎんホールディングス</t>
  </si>
  <si>
    <t>伊澤タオル株式会社</t>
  </si>
  <si>
    <t>伊豆シャボテンリゾート株式会社</t>
  </si>
  <si>
    <t>株式会社イズミ</t>
  </si>
  <si>
    <t>株式会社井筒屋</t>
  </si>
  <si>
    <t>ジェイ・エスコム　ホールディングス株式会社</t>
  </si>
  <si>
    <t>ジェイフロンティア株式会社</t>
  </si>
  <si>
    <t>Ｊトラスト株式会社</t>
  </si>
  <si>
    <t>Ｊ．フロント リテイリング株式会社</t>
  </si>
  <si>
    <t>株式会社ジェイ・イー・ティ</t>
  </si>
  <si>
    <t>株式会社ジェイ・エス・ビー</t>
  </si>
  <si>
    <t>株式会社 ジェイ エイ シー リクルートメント</t>
  </si>
  <si>
    <t>株式会社ジャックス</t>
  </si>
  <si>
    <t>ジェイドグループ株式会社</t>
  </si>
  <si>
    <t>ジャフコ グループ株式会社</t>
  </si>
  <si>
    <t>株式会社ジェイック</t>
  </si>
  <si>
    <t>JALCOホールディングス株式会社</t>
  </si>
  <si>
    <t>株式会社ジャノメ</t>
  </si>
  <si>
    <t>日本航空株式会社</t>
  </si>
  <si>
    <t>日本空港ビルデング株式会社</t>
  </si>
  <si>
    <t>日本動物高度医療センター</t>
  </si>
  <si>
    <t>日本アジア投資株式会社</t>
  </si>
  <si>
    <t>日本航空電子工業株式会社</t>
  </si>
  <si>
    <t>日本ビジネスシステムズ株式会社</t>
  </si>
  <si>
    <t>日本金銭機械株式会社</t>
  </si>
  <si>
    <t>日本通信株式会社</t>
  </si>
  <si>
    <t>ジャパンクラフトホールディングス株式会社</t>
  </si>
  <si>
    <t>株式会社日本創発グループ</t>
  </si>
  <si>
    <t>株式会社JDSC</t>
  </si>
  <si>
    <t>株式会社ジャパンディスプレイ</t>
  </si>
  <si>
    <t>日本エコシステム株式会社</t>
  </si>
  <si>
    <t>日本電子材料株式会社</t>
  </si>
  <si>
    <t>ジャパンエレベーターサービスホールディングス株式会社</t>
  </si>
  <si>
    <t>株式会社ジャパンエンジンコーポレーション</t>
  </si>
  <si>
    <t>ジャパンエクセレント投資法人</t>
  </si>
  <si>
    <t>株式会社日本取引所グループ</t>
  </si>
  <si>
    <t>Financial Exchanges</t>
  </si>
  <si>
    <t>Japan Eyewear Holdings株式会社</t>
  </si>
  <si>
    <t>日本基礎技術株式会社</t>
  </si>
  <si>
    <t>日本ホスピスホールディングス株式会社</t>
  </si>
  <si>
    <t>ジャパン・ホテル・リート投資法人</t>
  </si>
  <si>
    <t>日本インシュレーション株式会社</t>
  </si>
  <si>
    <t>株式会社ジャパンインベストメントアドバイザー</t>
  </si>
  <si>
    <t>日本ライフライン株式会社</t>
  </si>
  <si>
    <t>日本ロジテム株式会社</t>
  </si>
  <si>
    <t>ジャパンM&amp;Aソリューション株式会社</t>
  </si>
  <si>
    <t>ジャパンマテリアル株式会社</t>
  </si>
  <si>
    <t>株式会社日本エム・ディ・エム</t>
  </si>
  <si>
    <t>日本都市ファンド投資法人</t>
  </si>
  <si>
    <t>日本石油輸送株式会社</t>
  </si>
  <si>
    <t>石油資源開発株式会社</t>
  </si>
  <si>
    <t>株式会社ゆうちょ銀行</t>
  </si>
  <si>
    <t>日本郵政株式会社</t>
  </si>
  <si>
    <t>株式会社かんぽ生命保険</t>
  </si>
  <si>
    <t>日本パワーファスニング株式会社</t>
  </si>
  <si>
    <t>日本プライムリアルティ投資法人</t>
  </si>
  <si>
    <t>日本プロセス株式会社</t>
  </si>
  <si>
    <t>株式会社ＪＰＭＣ</t>
  </si>
  <si>
    <t>日本情報クリエイト株式会社</t>
  </si>
  <si>
    <t>日本紙パルプ商事株式会社</t>
  </si>
  <si>
    <t>日本高純度化学株式会社</t>
  </si>
  <si>
    <t>ジャパンリアルエステイト投資法人</t>
  </si>
  <si>
    <t>株式会社アール・エス・シー</t>
  </si>
  <si>
    <t>株式会社日本抵抗器製作所</t>
  </si>
  <si>
    <t>日本証券金融株式会社</t>
  </si>
  <si>
    <t>日本システム技術株式会社</t>
  </si>
  <si>
    <t>株式会社ジャパン・ティッシュエンジニアリング</t>
  </si>
  <si>
    <t>日本たばこ産業株式会社</t>
  </si>
  <si>
    <t>Tobacco Producers</t>
  </si>
  <si>
    <t>日本トランスシティ株式会社</t>
  </si>
  <si>
    <t>ジャパニアス株式会社</t>
  </si>
  <si>
    <t>株式会社ジェーソン</t>
  </si>
  <si>
    <t>ＪＢＣＣホールディングス株式会社</t>
  </si>
  <si>
    <t>JCRファーマ株式会社</t>
  </si>
  <si>
    <t>株式会社JCU</t>
  </si>
  <si>
    <t>日本国土開発株式会社</t>
  </si>
  <si>
    <t>株式会社ジーダット</t>
  </si>
  <si>
    <t>株式会社ジェリービーンズグループ</t>
  </si>
  <si>
    <t>株式会社ジェノバ</t>
  </si>
  <si>
    <t>日本電子株式会社</t>
  </si>
  <si>
    <t>JESCOホールディングス株式会社</t>
  </si>
  <si>
    <t>ＪＦＥホールディングス株式会社</t>
  </si>
  <si>
    <t>ＪＦＥシステムズ株式会社</t>
  </si>
  <si>
    <t>株式会社ＪＦＬＡホールディングス</t>
  </si>
  <si>
    <t>日揮ホールディングス株式会社</t>
  </si>
  <si>
    <t>株式会社ジェイグループホールディングス</t>
  </si>
  <si>
    <t>株式会社ジェイホールディングス</t>
  </si>
  <si>
    <t>地盤ネットホールディングス株式会社</t>
  </si>
  <si>
    <t>株式会社自重堂</t>
  </si>
  <si>
    <t>株式会社jig.jp</t>
  </si>
  <si>
    <t>ＪＩＧ－ＳＡＷ株式会社</t>
  </si>
  <si>
    <t>株式会社じもとホールディングス</t>
  </si>
  <si>
    <t>株式会社ジモティー</t>
  </si>
  <si>
    <t>株式会社ジンズホールディングス</t>
  </si>
  <si>
    <t>地主株式会社</t>
  </si>
  <si>
    <t>ＪＫホールディングス株式会社</t>
  </si>
  <si>
    <t>ジェイリース株式会社</t>
  </si>
  <si>
    <t>株式会社ＪＭホールディングス</t>
  </si>
  <si>
    <t>ＪＭＡＣＳ株式会社</t>
  </si>
  <si>
    <t>株式会社Ｊ－ＭＡＸ</t>
  </si>
  <si>
    <t>株式会社JMC</t>
  </si>
  <si>
    <t>株式会社日本医療データセンター</t>
  </si>
  <si>
    <t>株式会社ＪＭＳ</t>
  </si>
  <si>
    <t>株式会社城南進学研究社</t>
  </si>
  <si>
    <t>株式会社Ｊ－オイルミルズ</t>
  </si>
  <si>
    <t>ジョルダン株式会社</t>
  </si>
  <si>
    <t>上新電機株式会社</t>
  </si>
  <si>
    <t>株式会社ジョイフル本田</t>
  </si>
  <si>
    <t>株式会社ＪＰホールディングス</t>
  </si>
  <si>
    <t>株式会社ＪＲＣ</t>
  </si>
  <si>
    <t>株式会社JSH</t>
  </si>
  <si>
    <t>株式会社ＪＳＰ</t>
  </si>
  <si>
    <t>株式会社ジェイエスエス</t>
  </si>
  <si>
    <t>株式会社Ｊストリーム</t>
  </si>
  <si>
    <t>株式会社ジェイテック</t>
  </si>
  <si>
    <t>株式会社ジェイテックコーポレーション</t>
  </si>
  <si>
    <t>株式会社ジェイテクト</t>
  </si>
  <si>
    <t>ＪＴＰ株式会社</t>
  </si>
  <si>
    <t>ＪＵＫＩ株式会社</t>
  </si>
  <si>
    <t>株式会社ジュンテンドー</t>
  </si>
  <si>
    <t>株式会社十六フィナンシャルグループ</t>
  </si>
  <si>
    <t>株式会社ジャストプランニング</t>
  </si>
  <si>
    <t>株式会社ジャストシステム</t>
  </si>
  <si>
    <t>株式会社JVCケンウッド</t>
  </si>
  <si>
    <t>ＪＸ金属株式会社</t>
  </si>
  <si>
    <t>株式会社ケイファーマ</t>
  </si>
  <si>
    <t>Ｋ＆Ｏエナジーグループ株式会社</t>
  </si>
  <si>
    <t>株式会社キユーソー流通システム</t>
  </si>
  <si>
    <t>株式会社歌舞伎座</t>
  </si>
  <si>
    <t>株式会社ＫＡＤＯＫＡＷＡ</t>
  </si>
  <si>
    <t>かどや製油株式会社</t>
  </si>
  <si>
    <t>加賀電子株式会社</t>
  </si>
  <si>
    <t>カゴメ株式会社</t>
  </si>
  <si>
    <t>株式会社 海帆</t>
  </si>
  <si>
    <t>株式会社カイノス</t>
  </si>
  <si>
    <t>株式会社 魁力屋</t>
  </si>
  <si>
    <t>株式会社買取王国</t>
  </si>
  <si>
    <t>株式会社Kaizen Platform</t>
  </si>
  <si>
    <t>株式会社加地テック</t>
  </si>
  <si>
    <t>鹿島建設株式会社</t>
  </si>
  <si>
    <t>株式会社カカクコム</t>
  </si>
  <si>
    <t>科研製薬株式会社</t>
  </si>
  <si>
    <t>株式会社柿安本店</t>
  </si>
  <si>
    <t>株式会社　鎌倉新書</t>
  </si>
  <si>
    <t>亀田製菓株式会社</t>
  </si>
  <si>
    <t>カメイ株式会社</t>
  </si>
  <si>
    <t>株式会社上組</t>
  </si>
  <si>
    <t>株式会社カナデン</t>
  </si>
  <si>
    <t>カナデビア株式会社</t>
  </si>
  <si>
    <t>神奈川中央交通株式会社</t>
  </si>
  <si>
    <t>株式会社要興業</t>
  </si>
  <si>
    <t>株式会社カナミックネットワーク</t>
  </si>
  <si>
    <t>株式会社カナモト</t>
  </si>
  <si>
    <t>カンダホールディングス株式会社</t>
  </si>
  <si>
    <t>神田通信機株式会社</t>
  </si>
  <si>
    <t>株式会社関電工</t>
  </si>
  <si>
    <t>兼房株式会社</t>
  </si>
  <si>
    <t>株式会社カネカ</t>
  </si>
  <si>
    <t>カネコ種苗株式会社</t>
  </si>
  <si>
    <t>兼松株式会社</t>
  </si>
  <si>
    <t>兼松エンジニアリング株式会社</t>
  </si>
  <si>
    <t>カネ美食品株式会社</t>
  </si>
  <si>
    <t>株式会社カネミツ</t>
  </si>
  <si>
    <t>環境のミカタホールディングス株式会社</t>
  </si>
  <si>
    <t>株式会社関門海</t>
  </si>
  <si>
    <t>株式会社かんなん丸</t>
  </si>
  <si>
    <t>カンロ株式会社</t>
  </si>
  <si>
    <t>関西ペイント株式会社</t>
  </si>
  <si>
    <t>株式会社カンセキ</t>
  </si>
  <si>
    <t>関東電化工業株式会社</t>
  </si>
  <si>
    <t>株式会社関通</t>
  </si>
  <si>
    <t>花王株式会社</t>
  </si>
  <si>
    <t>カッパ・クリエイト株式会社</t>
  </si>
  <si>
    <t>株式会社カラダノート</t>
  </si>
  <si>
    <t>株式会社カルラ</t>
  </si>
  <si>
    <t>河西工業株式会社</t>
  </si>
  <si>
    <t>霞ヶ関キャピタル株式会社</t>
  </si>
  <si>
    <t>霞ヶ関ホテルリート投資法人</t>
  </si>
  <si>
    <t>片倉コープアグリ株式会社</t>
  </si>
  <si>
    <t>片倉工業株式会社</t>
  </si>
  <si>
    <t>株式会社カチタス</t>
  </si>
  <si>
    <t>加藤産業株式会社</t>
  </si>
  <si>
    <t>株式会社加藤製作所</t>
  </si>
  <si>
    <t>川田テクノロジーズ株式会社</t>
  </si>
  <si>
    <t>株式会社かわでん</t>
  </si>
  <si>
    <t>川岸工業株式会社</t>
  </si>
  <si>
    <t>川口化学工業株式会社</t>
  </si>
  <si>
    <t>株式会社河合楽器製作所</t>
  </si>
  <si>
    <t>川上塗料株式会社</t>
  </si>
  <si>
    <t>川西倉庫株式会社</t>
  </si>
  <si>
    <t>株式会社カワサキ</t>
  </si>
  <si>
    <t>川崎地質株式会社</t>
  </si>
  <si>
    <t>川崎重工業株式会社</t>
  </si>
  <si>
    <t>川崎汽船株式会社</t>
  </si>
  <si>
    <t>カワセコンピュータサプライ株式会社</t>
  </si>
  <si>
    <t>株式会社カワタ</t>
  </si>
  <si>
    <t>株式会社カヤック</t>
  </si>
  <si>
    <t>ＫＤＤＩ株式会社</t>
  </si>
  <si>
    <t>ＫｅｅＰｅｒ技研株式会社</t>
  </si>
  <si>
    <t>京福電気鉄道株式会社</t>
  </si>
  <si>
    <t>京阪ホールディングス株式会社</t>
  </si>
  <si>
    <t>京阪神ビルディング株式会社</t>
  </si>
  <si>
    <t>株式会社 軽自動車館</t>
  </si>
  <si>
    <t>京浜急行電鉄株式会社</t>
  </si>
  <si>
    <t>京王電鉄株式会社</t>
  </si>
  <si>
    <t>京成電鉄株式会社</t>
  </si>
  <si>
    <t>恵和株式会社</t>
  </si>
  <si>
    <t>京葉瓦斯株式会社</t>
  </si>
  <si>
    <t>ケル株式会社</t>
  </si>
  <si>
    <t>ケンコーマヨネーズ株式会社</t>
  </si>
  <si>
    <t>株式会社研創</t>
  </si>
  <si>
    <t>キユーピー株式会社</t>
  </si>
  <si>
    <t>キーコーヒー株式会社</t>
  </si>
  <si>
    <t>株式会社キーエンス</t>
  </si>
  <si>
    <t>株式会社ＫｅｙＨｏｌｄｅｒ</t>
  </si>
  <si>
    <t>キーウェアソリューションズ株式会社</t>
  </si>
  <si>
    <t>株式会社ケー・エフ・シー</t>
  </si>
  <si>
    <t>株式会社ＫＧ情報</t>
  </si>
  <si>
    <t>ＫＨネオケム株式会社</t>
  </si>
  <si>
    <t>株式会社紀文食品</t>
  </si>
  <si>
    <t>株式会社きちりホールディングス</t>
  </si>
  <si>
    <t>株式会社キッズスター</t>
  </si>
  <si>
    <t>キッズウェル・バイオ株式会社</t>
  </si>
  <si>
    <t>キッコーマン株式会社</t>
  </si>
  <si>
    <t>株式会社菊池製作所</t>
  </si>
  <si>
    <t>キクカワエンタープライズ株式会社</t>
  </si>
  <si>
    <t>菊水化学工業株式会社</t>
  </si>
  <si>
    <t>菊水ホールディングス株式会社</t>
  </si>
  <si>
    <t>株式会社 きもと</t>
  </si>
  <si>
    <t>木村化工機株式会社</t>
  </si>
  <si>
    <t>株式会社キムラ</t>
  </si>
  <si>
    <t>木村工機株式会社</t>
  </si>
  <si>
    <t>キムラユニティー株式会社</t>
  </si>
  <si>
    <t>株式会社キムラタン</t>
  </si>
  <si>
    <t>株式会社きんでん</t>
  </si>
  <si>
    <t>株式会社きんえい</t>
  </si>
  <si>
    <t>株式会社キング</t>
  </si>
  <si>
    <t>株式会社キングジム</t>
  </si>
  <si>
    <t>株式会社近鉄百貨店</t>
  </si>
  <si>
    <t>近鉄グループホールディングス株式会社</t>
  </si>
  <si>
    <t>キオクシアホールディングス株式会社</t>
  </si>
  <si>
    <t>キリンホールディングス株式会社</t>
  </si>
  <si>
    <t>株式会社木曽路</t>
  </si>
  <si>
    <t>キッセイ薬品工業株式会社</t>
  </si>
  <si>
    <t>ケイアイスター不動産株式会社</t>
  </si>
  <si>
    <t>株式会社北紡</t>
  </si>
  <si>
    <t>株式会社キタック</t>
  </si>
  <si>
    <t>株式会社北川鉄工所</t>
  </si>
  <si>
    <t>北川精機株式会社</t>
  </si>
  <si>
    <t>北浜キャピタルパートナーズ株式会社</t>
  </si>
  <si>
    <t>北恵株式会社</t>
  </si>
  <si>
    <t>北野建設株式会社</t>
  </si>
  <si>
    <t>株式会社北の達人コーポレーション</t>
  </si>
  <si>
    <t>株式会社北里コーポレーション</t>
  </si>
  <si>
    <t>北沢産業株式会社</t>
  </si>
  <si>
    <t>木徳神糧株式会社</t>
  </si>
  <si>
    <t>株式会社キッツ</t>
  </si>
  <si>
    <t>KIYOラーニング株式会社</t>
  </si>
  <si>
    <t>KLab株式会社</t>
  </si>
  <si>
    <t>ＫＬＡＳＳ株式会社</t>
  </si>
  <si>
    <t>神戸天然物化学株式会社</t>
  </si>
  <si>
    <t>ＫＮＴ－ＣＴホールディングス株式会社</t>
  </si>
  <si>
    <t>ＫＯＡ株式会社</t>
  </si>
  <si>
    <t>Oil and Gas Equipment and Services</t>
  </si>
  <si>
    <t>コーア商事ホールディングス株式会社</t>
  </si>
  <si>
    <t>高圧ガス工業株式会社</t>
  </si>
  <si>
    <t>コーアツ工業株式会社</t>
  </si>
  <si>
    <t>小林製薬株式会社</t>
  </si>
  <si>
    <t>株式会社小林洋行</t>
  </si>
  <si>
    <t>株式会社神戸物産</t>
  </si>
  <si>
    <t>神戸電鉄株式会社</t>
  </si>
  <si>
    <t>株式会社神戸製鋼所</t>
  </si>
  <si>
    <t>神鋼鋼線工業株式会社</t>
  </si>
  <si>
    <t>児玉化学工業株式会社</t>
  </si>
  <si>
    <t>広栄化学株式会社</t>
  </si>
  <si>
    <t>株式会社コーエーテクモホールディングス</t>
  </si>
  <si>
    <t>虹技株式会社</t>
  </si>
  <si>
    <t>コージンバイオ株式会社</t>
  </si>
  <si>
    <t>コーナン商事株式会社</t>
  </si>
  <si>
    <t>湖北工業株式会社</t>
  </si>
  <si>
    <t>株式会社光・彩</t>
  </si>
  <si>
    <t>株式会社高速</t>
  </si>
  <si>
    <t>小池酸素工業株式会社</t>
  </si>
  <si>
    <t>株式会社湖池屋</t>
  </si>
  <si>
    <t>株式会社小糸製作所</t>
  </si>
  <si>
    <t>株式会社コジマ</t>
  </si>
  <si>
    <t>鉱研工業株式会社</t>
  </si>
  <si>
    <t>興研株式会社</t>
  </si>
  <si>
    <t>株式会社ココペリ</t>
  </si>
  <si>
    <t>国際計測器株式会社</t>
  </si>
  <si>
    <t>株式会社ＫＯＫＵＳＡＩ　ＥＬＥＣＴＲＩＣ</t>
  </si>
  <si>
    <t>コクヨ株式会社</t>
  </si>
  <si>
    <t>株式会社駒井ハルテック</t>
  </si>
  <si>
    <t>株式会社 小松製作所</t>
  </si>
  <si>
    <t>小松マテーレ株式会社</t>
  </si>
  <si>
    <t>小松ウオール工業株式会社</t>
  </si>
  <si>
    <t>株式会社コメダホールディングス</t>
  </si>
  <si>
    <t>株式会社コメ兵ホールディングス</t>
  </si>
  <si>
    <t>株式会社コメリ</t>
  </si>
  <si>
    <t>株式会社小森コーポレーション</t>
  </si>
  <si>
    <t>株式会社コナカ</t>
  </si>
  <si>
    <t>コナミグループ株式会社</t>
  </si>
  <si>
    <t>コンドーテック株式会社</t>
  </si>
  <si>
    <t>コニカミノルタ株式会社</t>
  </si>
  <si>
    <t>コニシ株式会社</t>
  </si>
  <si>
    <t>鴻池運輸株式会社</t>
  </si>
  <si>
    <t>神島化学工業株式会社</t>
  </si>
  <si>
    <t>香陵住販株式会社</t>
  </si>
  <si>
    <t>株式会社広済堂ホールディングス</t>
  </si>
  <si>
    <t>株式会社コーセー</t>
  </si>
  <si>
    <t>株式会社コーセーアールイー</t>
  </si>
  <si>
    <t>株式会社コシダカホールディングス</t>
  </si>
  <si>
    <t>寿スピリッツ株式会社</t>
  </si>
  <si>
    <t>株式会社 壽 屋</t>
  </si>
  <si>
    <t>株式会社交換できるくん</t>
  </si>
  <si>
    <t>株式会社幸楽苑</t>
  </si>
  <si>
    <t>株式会社幸和製作所</t>
  </si>
  <si>
    <t>株式会社光陽社</t>
  </si>
  <si>
    <t>コーユーレンティア株式会社</t>
  </si>
  <si>
    <t>ＫＯＺＯホールディングス株式会社</t>
  </si>
  <si>
    <t>株式会社構造計画研究所ホールディングス</t>
  </si>
  <si>
    <t>ＫＰＰグループホールディングス株式会社</t>
  </si>
  <si>
    <t>株式会社クラフティア</t>
  </si>
  <si>
    <t>クリングルファーマ株式会社</t>
  </si>
  <si>
    <t>黒崎播磨株式会社</t>
  </si>
  <si>
    <t>株式会社ケーズホールディングス</t>
  </si>
  <si>
    <t>株式会社ＫＳＫ</t>
  </si>
  <si>
    <t>ケイティケイ株式会社</t>
  </si>
  <si>
    <t>株式会社ケーユーホールディングス</t>
  </si>
  <si>
    <t>株式会社ｋｕｂｅｌｌ</t>
  </si>
  <si>
    <t>株式会社クボタ</t>
  </si>
  <si>
    <t>窪田製薬ホールディングス株式会社</t>
  </si>
  <si>
    <t>クボテック株式会社</t>
  </si>
  <si>
    <t>Kudan 株式会社</t>
  </si>
  <si>
    <t>工藤建設株式会社</t>
  </si>
  <si>
    <t>株式会社くふうカンパニーホールディングス</t>
  </si>
  <si>
    <t>株式会社熊谷組</t>
  </si>
  <si>
    <t>クミアイ化学工業株式会社</t>
  </si>
  <si>
    <t>クニミネ工業株式会社</t>
  </si>
  <si>
    <t>くら寿司株式会社</t>
  </si>
  <si>
    <t>倉敷紡績株式会社</t>
  </si>
  <si>
    <t>株式会社クラダシ</t>
  </si>
  <si>
    <t>株式会社倉元製作所</t>
  </si>
  <si>
    <t>株式会社クラレ</t>
  </si>
  <si>
    <t>株式会社クラシコム</t>
  </si>
  <si>
    <t>クラシル株式会社</t>
  </si>
  <si>
    <t>株式会社クラウディアホールディングス</t>
  </si>
  <si>
    <t>株式会社クレハ</t>
  </si>
  <si>
    <t>栗林商船株式会社</t>
  </si>
  <si>
    <t>株式会社栗本鐵工所</t>
  </si>
  <si>
    <t>栗田工業株式会社</t>
  </si>
  <si>
    <t>クリヤマホールディングス株式会社</t>
  </si>
  <si>
    <t>黒田グループ株式会社</t>
  </si>
  <si>
    <t>黒田精工株式会社</t>
  </si>
  <si>
    <t>株式会社くろがね工作所</t>
  </si>
  <si>
    <t>株式会社串カツ田中ホールディングス</t>
  </si>
  <si>
    <t>株式会社クシム</t>
  </si>
  <si>
    <t>（株）クスリのアオキホールディングス</t>
  </si>
  <si>
    <t>株式会社くすりの窓口</t>
  </si>
  <si>
    <t>クワザワホールディングス株式会社</t>
  </si>
  <si>
    <t>株式会社久世</t>
  </si>
  <si>
    <t>株式会社ＫＶＫ</t>
  </si>
  <si>
    <t>カヤバ株式会社</t>
  </si>
  <si>
    <t>ＫＹＣＯＭホールディングス株式会社</t>
  </si>
  <si>
    <t>京セラ株式会社</t>
  </si>
  <si>
    <t>株式会社共同紙販ホールディングス</t>
  </si>
  <si>
    <t>共同印刷株式会社</t>
  </si>
  <si>
    <t>共同ピーアール株式会社</t>
  </si>
  <si>
    <t>共栄セキュリティーサービス株式会社</t>
  </si>
  <si>
    <t>共英製鋼株式会社</t>
  </si>
  <si>
    <t>共栄タンカー株式会社</t>
  </si>
  <si>
    <t>京極運輸商事株式会社</t>
  </si>
  <si>
    <t>極東貿易株式会社</t>
  </si>
  <si>
    <t>株式会社きょくとう</t>
  </si>
  <si>
    <t>極東開発工業株式会社</t>
  </si>
  <si>
    <t>極東証券株式会社</t>
  </si>
  <si>
    <t>株式会社極洋</t>
  </si>
  <si>
    <t>杏林製薬株式会社</t>
  </si>
  <si>
    <t>協立エアテック株式会社</t>
  </si>
  <si>
    <t>株式会社ＫＹＯＲＩＴＳＵ</t>
  </si>
  <si>
    <t>協立情報通信株式会社</t>
  </si>
  <si>
    <t>協立電機株式会社</t>
  </si>
  <si>
    <t>株式会社共立メンテナンス</t>
  </si>
  <si>
    <t>株式会社京三製作所</t>
  </si>
  <si>
    <t>株式会社京写</t>
  </si>
  <si>
    <t>株式会社京進</t>
  </si>
  <si>
    <t>株式会社京都フィナンシャルグループ</t>
  </si>
  <si>
    <t>株式会社京都きもの友禅ホールディングス</t>
  </si>
  <si>
    <t>京都機械工具株式会社</t>
  </si>
  <si>
    <t>株式会社共和コーポレーション</t>
  </si>
  <si>
    <t>株式会社共和電業</t>
  </si>
  <si>
    <t>株式会社協和コンサルタンツ</t>
  </si>
  <si>
    <t>協和キリン株式会社</t>
  </si>
  <si>
    <t>共和レザー株式会社</t>
  </si>
  <si>
    <t>株式会社共和工業所</t>
  </si>
  <si>
    <t>株式会社協和日成</t>
  </si>
  <si>
    <t>九州電力株式会社</t>
  </si>
  <si>
    <t>株式会社九州フィナンシャルグループ</t>
  </si>
  <si>
    <t>株式会社九州リースサービス</t>
  </si>
  <si>
    <t>九州旅客鉄道株式会社</t>
  </si>
  <si>
    <t>株式会社L is B</t>
  </si>
  <si>
    <t>株式会社ＬＡホールディングス</t>
  </si>
  <si>
    <t>株式会社 Laboro.AI</t>
  </si>
  <si>
    <t>株式会社ラクト・ジャパン</t>
  </si>
  <si>
    <t>株式会社ラキール</t>
  </si>
  <si>
    <t>ランサーズ株式会社</t>
  </si>
  <si>
    <t>株式会社ランドビジネス</t>
  </si>
  <si>
    <t>株式会社ランド</t>
  </si>
  <si>
    <t>株式会社ランディックス</t>
  </si>
  <si>
    <t>株式会社ランドネット</t>
  </si>
  <si>
    <t>ラオックスホールディングス株式会社</t>
  </si>
  <si>
    <t>株式会社ラピーヌ</t>
  </si>
  <si>
    <t>ラサールロジポート投資法人</t>
  </si>
  <si>
    <t>レーザーテック株式会社</t>
  </si>
  <si>
    <t>株式会社ラストワンマイル</t>
  </si>
  <si>
    <t>ラクサス・テクノロジーズ株式会社</t>
  </si>
  <si>
    <t>リーダー電子株式会社</t>
  </si>
  <si>
    <t>レック株式会社</t>
  </si>
  <si>
    <t>Housewares and Specialties Producers</t>
  </si>
  <si>
    <t>レシップホールディングス株式会社</t>
  </si>
  <si>
    <t>株式会社レダックス</t>
  </si>
  <si>
    <t>株式会社レオクラン</t>
  </si>
  <si>
    <t>株式会社レオパレス21</t>
  </si>
  <si>
    <t>株式会社Ｌｉｂ　Ｗｏｒｋ</t>
  </si>
  <si>
    <t>株式会社Liberaware</t>
  </si>
  <si>
    <t>株式会社リベルタ</t>
  </si>
  <si>
    <t>株式会社ライフコーポレーション</t>
  </si>
  <si>
    <t>株式会社 LIFE CREATE</t>
  </si>
  <si>
    <t>株式会社ライフフーズ</t>
  </si>
  <si>
    <t>株式会社エルアイイーエイチ</t>
  </si>
  <si>
    <t>株式会社ライフドリンク カンパニー</t>
  </si>
  <si>
    <t>ライフネット生命保険株式会社</t>
  </si>
  <si>
    <t>株式会社Ｌｉｆｕｌｌ</t>
  </si>
  <si>
    <t>株式会社リグア</t>
  </si>
  <si>
    <t>株式会社リヒトラブ</t>
  </si>
  <si>
    <t>ライク株式会社</t>
  </si>
  <si>
    <t>リリカラ株式会社</t>
  </si>
  <si>
    <t>株式会社リニカル</t>
  </si>
  <si>
    <t>株式会社リンクアンドモチベーション</t>
  </si>
  <si>
    <t>株式会社リンクバル</t>
  </si>
  <si>
    <t>リンカーズ株式会社</t>
  </si>
  <si>
    <t>Ｌｉｎｋ－Ｕグループ株式会社</t>
  </si>
  <si>
    <t>リンテック株式会社</t>
  </si>
  <si>
    <t>ライオン株式会社</t>
  </si>
  <si>
    <t>株式会社ライオン事務器</t>
  </si>
  <si>
    <t>株式会社リップス</t>
  </si>
  <si>
    <t>株式会社ＬＩＴＡＬＩＣＯ</t>
  </si>
  <si>
    <t>株式会社リベロ</t>
  </si>
  <si>
    <t>株式会社リブセンス</t>
  </si>
  <si>
    <t>株式会社リビングプラットフォーム</t>
  </si>
  <si>
    <t>リビン・テクノロジーズ株式会社</t>
  </si>
  <si>
    <t>株式会社ＬＩＸＩＬ</t>
  </si>
  <si>
    <t>ロードスターキャピタル株式会社</t>
  </si>
  <si>
    <t>株式会社ロブテックス</t>
  </si>
  <si>
    <t>ロジザード株式会社</t>
  </si>
  <si>
    <t>ログリー株式会社</t>
  </si>
  <si>
    <t>株式会社ロゴスホールディングス</t>
  </si>
  <si>
    <t>株式会社ＬＯＩＶＥ</t>
  </si>
  <si>
    <t>ロンシール工業株式会社</t>
  </si>
  <si>
    <t>株式会社ルックホールディングス</t>
  </si>
  <si>
    <t>株式会社ラバブルマーケティンググループ</t>
  </si>
  <si>
    <t>株式会社 エル・ティー・エス</t>
  </si>
  <si>
    <t>株式会社ラックランド</t>
  </si>
  <si>
    <t>ＬＩＮＥヤフー株式会社</t>
  </si>
  <si>
    <t>株式会社Mマート</t>
  </si>
  <si>
    <t>株式会社エム・エイチ・グループ</t>
  </si>
  <si>
    <t>Ｍ＆Ａキャピタルパートナーズ株式会社</t>
  </si>
  <si>
    <t>株式会社Ｍ＆Ａ総研ホールディングス</t>
  </si>
  <si>
    <t>エムスリー株式会社</t>
  </si>
  <si>
    <t>マブチモーター株式会社</t>
  </si>
  <si>
    <t>ジーイエット株式会社</t>
  </si>
  <si>
    <t>株式会社Macbee Planet</t>
  </si>
  <si>
    <t>マクニカホールディングス株式会社</t>
  </si>
  <si>
    <t>前田工繊株式会社</t>
  </si>
  <si>
    <t>前澤工業株式会社</t>
  </si>
  <si>
    <t>前澤化成工業株式会社</t>
  </si>
  <si>
    <t>前澤給装工業株式会社</t>
  </si>
  <si>
    <t>株式会社まぐまぐ</t>
  </si>
  <si>
    <t>株式会社毎日コムネット</t>
  </si>
  <si>
    <t>株式会社牧野フライス製作所</t>
  </si>
  <si>
    <t>株式会社マキタ</t>
  </si>
  <si>
    <t>株式会社マキヤ</t>
  </si>
  <si>
    <t>株式会社誠建設工業</t>
  </si>
  <si>
    <t>株式会社マクアケ</t>
  </si>
  <si>
    <t>株式会社豆蔵</t>
  </si>
  <si>
    <t>マミヤ・オーピー株式会社</t>
  </si>
  <si>
    <t>株式会社マミーマートホールディングス</t>
  </si>
  <si>
    <t>株式会社学びエイド</t>
  </si>
  <si>
    <t>株式会社マナック・ケミカル・パートナーズ</t>
  </si>
  <si>
    <t>株式会社マネジメントソリューションズ</t>
  </si>
  <si>
    <t>株式会社まんだらけ</t>
  </si>
  <si>
    <t>株式会社マンダム</t>
  </si>
  <si>
    <t>マニー株式会社</t>
  </si>
  <si>
    <t>萬世電機株式会社</t>
  </si>
  <si>
    <t>マルシェ株式会社</t>
  </si>
  <si>
    <t>マリモ地方創生リート投資法人</t>
  </si>
  <si>
    <t>株式会社マーケットエンタープライズ</t>
  </si>
  <si>
    <t>マークラインズ株式会社</t>
  </si>
  <si>
    <t>株式会社マースグループホールディングス</t>
  </si>
  <si>
    <t>丸紅株式会社</t>
  </si>
  <si>
    <t>丸文株式会社</t>
  </si>
  <si>
    <t>株式会社丸千代山岡家</t>
  </si>
  <si>
    <t>丸大食品株式会社</t>
  </si>
  <si>
    <t>丸藤シートパイル株式会社</t>
  </si>
  <si>
    <t>マルハニチロ株式会社</t>
  </si>
  <si>
    <t>丸八証券株式会社</t>
  </si>
  <si>
    <t>丸八倉庫株式会社</t>
  </si>
  <si>
    <t>株式会社丸井グループ</t>
  </si>
  <si>
    <t>丸一鋼管株式会社</t>
  </si>
  <si>
    <t>フルサト・マルカホールディングス株式会社</t>
  </si>
  <si>
    <t>丸建リース株式会社</t>
  </si>
  <si>
    <t>株式会社マルマエ</t>
  </si>
  <si>
    <t>丸尾カルシウム株式会社</t>
  </si>
  <si>
    <t>丸三証券株式会社</t>
  </si>
  <si>
    <t>堀田丸正株式会社</t>
  </si>
  <si>
    <t>株式会社ＭＡＲＵＷＡ</t>
  </si>
  <si>
    <t>株式会社丸運</t>
  </si>
  <si>
    <t>株式会社丸山製作所</t>
  </si>
  <si>
    <t>株式会社マルヨシセンター</t>
  </si>
  <si>
    <t>丸善CHIホールディングス株式会社</t>
  </si>
  <si>
    <t>株式会社マルゼン</t>
  </si>
  <si>
    <t>丸全昭和運輸株式会社</t>
  </si>
  <si>
    <t>株式会社マーベラス</t>
  </si>
  <si>
    <t>株式会社マサル</t>
  </si>
  <si>
    <t>株式会社MS-Japan</t>
  </si>
  <si>
    <t>マテリアルグループ株式会社</t>
  </si>
  <si>
    <t>松田産業株式会社</t>
  </si>
  <si>
    <t>松井建設株式会社</t>
  </si>
  <si>
    <t>松井証券株式会社</t>
  </si>
  <si>
    <t>株式会社マツキヨココカラ＆カンパニー</t>
  </si>
  <si>
    <t>株式会社マツモト</t>
  </si>
  <si>
    <t>松本油脂製薬株式会社</t>
  </si>
  <si>
    <t>松尾電機株式会社</t>
  </si>
  <si>
    <t>株式会社マツオカコーポレーション</t>
  </si>
  <si>
    <t>株式会社松屋</t>
  </si>
  <si>
    <t>株式会社松屋フーズホールディングス</t>
  </si>
  <si>
    <t>株式会社松屋アールアンドディ</t>
  </si>
  <si>
    <t>マックス株式会社</t>
  </si>
  <si>
    <t>マクセル株式会社</t>
  </si>
  <si>
    <t>マックスバリュ東海株式会社</t>
  </si>
  <si>
    <t>マツダ株式会社</t>
  </si>
  <si>
    <t>マーチャント・バンカーズ株式会社</t>
  </si>
  <si>
    <t>株式会社エムビーエス</t>
  </si>
  <si>
    <t>日本マクドナルドホールディングス株式会社</t>
  </si>
  <si>
    <t>株式会社ＭＣＪ</t>
  </si>
  <si>
    <t>メック株式会社</t>
  </si>
  <si>
    <t>株式会社メディアドゥ</t>
  </si>
  <si>
    <t>株式会社メディア工房</t>
  </si>
  <si>
    <t>株式会社メディアリンクス</t>
  </si>
  <si>
    <t>メディア総研株式会社</t>
  </si>
  <si>
    <t>メディエア株式会社</t>
  </si>
  <si>
    <t>メディカル・データ・ビジョン株式会社</t>
  </si>
  <si>
    <t>株式会社メディカル一光グループ</t>
  </si>
  <si>
    <t>株式会社メディカルネット</t>
  </si>
  <si>
    <t>株式会社メディカルシステムネットワーク</t>
  </si>
  <si>
    <t>メディキット株式会社</t>
  </si>
  <si>
    <t>株式会社メディネット</t>
  </si>
  <si>
    <t>株式会社メディパルホールディングス</t>
  </si>
  <si>
    <t>メディアスホールディングス株式会社</t>
  </si>
  <si>
    <t>株式会社メディックス</t>
  </si>
  <si>
    <t>株式会社メドレー</t>
  </si>
  <si>
    <t>株式会社メドレックス</t>
  </si>
  <si>
    <t>ミーク株式会社</t>
  </si>
  <si>
    <t>株式会社メガチップス</t>
  </si>
  <si>
    <t>雪印メグミルク株式会社</t>
  </si>
  <si>
    <t>株式会社明電舎</t>
  </si>
  <si>
    <t>株式会社明豊エンタープライズ</t>
  </si>
  <si>
    <t>明豊ファシリティワークス株式会社</t>
  </si>
  <si>
    <t>株式会社メイホーホールディングス</t>
  </si>
  <si>
    <t>明治電機工業株式会社</t>
  </si>
  <si>
    <t>明治ホールディングス株式会社</t>
  </si>
  <si>
    <t>明治機械株式会社</t>
  </si>
  <si>
    <t>明海グループ株式会社</t>
  </si>
  <si>
    <t>株式会社メイコー</t>
  </si>
  <si>
    <t>株式会社明光ネットワークジャパン</t>
  </si>
  <si>
    <t>明星工業株式会社</t>
  </si>
  <si>
    <t>株式会社メイテックグループホールディングス</t>
  </si>
  <si>
    <t>株式会社ｍｅｉｔｏ</t>
  </si>
  <si>
    <t>明和産業株式会社</t>
  </si>
  <si>
    <t>明和地所株式会社</t>
  </si>
  <si>
    <t>盟和産業株式会社</t>
  </si>
  <si>
    <t>株式会社メンバーズ</t>
  </si>
  <si>
    <t>株式会社メニコン</t>
  </si>
  <si>
    <t>株式会社メンタルヘルステクノロジーズ</t>
  </si>
  <si>
    <t>株式会社メルカリ</t>
  </si>
  <si>
    <t>株式会社マーキュリアホールディングス</t>
  </si>
  <si>
    <t>株式会社マーキュリー</t>
  </si>
  <si>
    <t>株式会社ＭＥＲＦ</t>
  </si>
  <si>
    <t>株式会社メタルアート</t>
  </si>
  <si>
    <t>株式会社メタプラネット</t>
  </si>
  <si>
    <t>株式会社メタリアル</t>
  </si>
  <si>
    <t>メタウォーター株式会社</t>
  </si>
  <si>
    <t>株式会社MFS</t>
  </si>
  <si>
    <t>ミアヘルサホールディングス株式会社</t>
  </si>
  <si>
    <t>MIC株式会社</t>
  </si>
  <si>
    <t>株式会社ミクリード</t>
  </si>
  <si>
    <t>株式会社マイクロアド</t>
  </si>
  <si>
    <t>ミクロン精密株式会社</t>
  </si>
  <si>
    <t>株式会社日本マイクロニクス</t>
  </si>
  <si>
    <t>マイクロ波化学株式会社</t>
  </si>
  <si>
    <t>株式会社ミダックホールディングス</t>
  </si>
  <si>
    <t>三重交通グループホールディングス株式会社</t>
  </si>
  <si>
    <t>ミガロホールディングス株式会社</t>
  </si>
  <si>
    <t>美樹工業株式会社</t>
  </si>
  <si>
    <t>株式会社ミクニ</t>
  </si>
  <si>
    <t>株式会社ミルボン</t>
  </si>
  <si>
    <t>株式会社ミマキエンジニアリング</t>
  </si>
  <si>
    <t>ミナトホールディングス株式会社</t>
  </si>
  <si>
    <t>ミネベアミツミ株式会社</t>
  </si>
  <si>
    <t>ミニストップ株式会社</t>
  </si>
  <si>
    <t>株式会社ミンカブ・ジ・インフォノイド</t>
  </si>
  <si>
    <t>美濃窯業株式会社</t>
  </si>
  <si>
    <t>株式会社みのや</t>
  </si>
  <si>
    <t>マイポックス株式会社</t>
  </si>
  <si>
    <t>投資法人みらい</t>
  </si>
  <si>
    <t>未来工業株式会社</t>
  </si>
  <si>
    <t>株式会社みらいワークス</t>
  </si>
  <si>
    <t>ミライアル株式会社</t>
  </si>
  <si>
    <t>株式会社ミライロ</t>
  </si>
  <si>
    <t>株式会社ミライト・ワン</t>
  </si>
  <si>
    <t>ＭＩＲＡＲＴＨホールディングス株式会社</t>
  </si>
  <si>
    <t>株式会社ミラタップ</t>
  </si>
  <si>
    <t>株式会社ミロク</t>
  </si>
  <si>
    <t>株式会社ミロク情報サービス</t>
  </si>
  <si>
    <t>株式会社ミサワ</t>
  </si>
  <si>
    <t>Homefurnishing Retail</t>
  </si>
  <si>
    <t>株式会社ミスミグループ本社</t>
  </si>
  <si>
    <t>MITホールディングス株式会社</t>
  </si>
  <si>
    <t>ミタチ産業株式会社</t>
  </si>
  <si>
    <t>三谷商事株式会社</t>
  </si>
  <si>
    <t>三谷産業株式会社</t>
  </si>
  <si>
    <t>三谷セキサン株式会社</t>
  </si>
  <si>
    <t>水戸証券株式会社</t>
  </si>
  <si>
    <t>株式会社ミツバ</t>
  </si>
  <si>
    <t>三菱ケミカルグループ株式会社</t>
  </si>
  <si>
    <t>三菱商事株式会社</t>
  </si>
  <si>
    <t>三菱電機株式会社</t>
  </si>
  <si>
    <t>三菱地所株式会社</t>
  </si>
  <si>
    <t>三菱地所物流リート投資法人</t>
  </si>
  <si>
    <t>三菱ガス化学株式会社</t>
  </si>
  <si>
    <t>三菱ＨＣキャピタル株式会社</t>
  </si>
  <si>
    <t>三菱重工業株式会社</t>
  </si>
  <si>
    <t>三菱化工機株式会社</t>
  </si>
  <si>
    <t>三菱ロジスネクスト株式会社</t>
  </si>
  <si>
    <t>三菱倉庫株式会社</t>
  </si>
  <si>
    <t>三菱マテリアル株式会社</t>
  </si>
  <si>
    <t>三菱自動車工業株式会社</t>
  </si>
  <si>
    <t>三菱製紙株式会社</t>
  </si>
  <si>
    <t>三菱鉛筆株式会社</t>
  </si>
  <si>
    <t>株式会社三菱総合研究所</t>
  </si>
  <si>
    <t>三菱製鋼株式会社</t>
  </si>
  <si>
    <t>株式会社三菱ＵＦＪフィナンシャル・グループ</t>
  </si>
  <si>
    <t>三ツ星ベルト株式会社</t>
  </si>
  <si>
    <t>株式会社三ッ星</t>
  </si>
  <si>
    <t>株式会社三ツ知</t>
  </si>
  <si>
    <t>三井物産株式会社</t>
  </si>
  <si>
    <t>三井化学株式会社</t>
  </si>
  <si>
    <t>ＤＭ三井製糖株式会社</t>
  </si>
  <si>
    <t>株式会社三井Ｅ＆Ｓ</t>
  </si>
  <si>
    <t>三井不動産アコモデーションファンド投資法人</t>
  </si>
  <si>
    <t>三井不動産株式会社</t>
  </si>
  <si>
    <t>三井不動産ロジスティクスパーク投資法人</t>
  </si>
  <si>
    <t>株式会社三井ハイテック</t>
  </si>
  <si>
    <t>三井金属株式会社</t>
  </si>
  <si>
    <t>三井松島ホールディングス株式会社</t>
  </si>
  <si>
    <t>株式会社商船三井</t>
  </si>
  <si>
    <t>三井倉庫ホールディングス株式会社</t>
  </si>
  <si>
    <t>光村印刷株式会社</t>
  </si>
  <si>
    <t>株式会社ミツウロコグループホールディングス</t>
  </si>
  <si>
    <t>三浦工業株式会社</t>
  </si>
  <si>
    <t>株式会社ＭＩＸＩ</t>
  </si>
  <si>
    <t>株式会社宮入バルブ製作所</t>
  </si>
  <si>
    <t>宮地エンジニアリンググループ株式会社</t>
  </si>
  <si>
    <t>宮越ホールディングス株式会社</t>
  </si>
  <si>
    <t>ミヨシ油脂株式会社</t>
  </si>
  <si>
    <t>株式会社 みずほフィナンシャルグループ</t>
  </si>
  <si>
    <t>みずほリース株式会社</t>
  </si>
  <si>
    <t>株式会社 ミズホメディー</t>
  </si>
  <si>
    <t>ミズノ株式会社</t>
  </si>
  <si>
    <t>エムケー精工株式会社</t>
  </si>
  <si>
    <t>株式会社　エムケイシステム</t>
  </si>
  <si>
    <t>株式会社モブキャストホールディングス</t>
  </si>
  <si>
    <t>株式会社モバイルファクトリー</t>
  </si>
  <si>
    <t>モビルス株式会社</t>
  </si>
  <si>
    <t>持田製薬株式会社</t>
  </si>
  <si>
    <t>株式会社モダリス</t>
  </si>
  <si>
    <t>三井海洋開発株式会社</t>
  </si>
  <si>
    <t>モイ株式会社</t>
  </si>
  <si>
    <t>モリテックスチール株式会社</t>
  </si>
  <si>
    <t>マネックスグループ株式会社</t>
  </si>
  <si>
    <t>株式会社マネーフォワード</t>
  </si>
  <si>
    <t>monoAI technology株式会社</t>
  </si>
  <si>
    <t>株式会社ＭｏｎｏｔａＲＯ</t>
  </si>
  <si>
    <t>株式会社モンスターラボ</t>
  </si>
  <si>
    <t>ムーンバット株式会社</t>
  </si>
  <si>
    <t>株式会社ＭＯＲＥＳＣＯ</t>
  </si>
  <si>
    <t>森トラストリート投資法人</t>
  </si>
  <si>
    <t>株式会社森組</t>
  </si>
  <si>
    <t>森永乳業株式会社</t>
  </si>
  <si>
    <t>森永製菓株式会社</t>
  </si>
  <si>
    <t>森尾電機株式会社</t>
  </si>
  <si>
    <t>森六株式会社</t>
  </si>
  <si>
    <t>森下仁丹株式会社</t>
  </si>
  <si>
    <t>株式会社モリタホールディングス</t>
  </si>
  <si>
    <t>モリト株式会社</t>
  </si>
  <si>
    <t>株式会社守谷商会</t>
  </si>
  <si>
    <t>守谷輸送機工業株式会社</t>
  </si>
  <si>
    <t>モロゾフ株式会社</t>
  </si>
  <si>
    <t>株式会社モルフォ</t>
  </si>
  <si>
    <t>日本モーゲージサービス株式会社</t>
  </si>
  <si>
    <t>モリ工業株式会社</t>
  </si>
  <si>
    <t>株式会社モスフードサービス</t>
  </si>
  <si>
    <t>株式会社ＭｒＭａｘＨＤ</t>
  </si>
  <si>
    <t>ＭＲＫホールディングス株式会社</t>
  </si>
  <si>
    <t>マーソ株式会社</t>
  </si>
  <si>
    <t>MRT株式会社</t>
  </si>
  <si>
    <t>ＭＳ＆ＡＤインシュアランスグループホールディングス株式会社</t>
  </si>
  <si>
    <t>株式会社ＭＳ＆Ｃｏｎｓｕｌｔｉｎｇ</t>
  </si>
  <si>
    <t>エムティジェネックス株式会社</t>
  </si>
  <si>
    <t>株式会社 MTG</t>
  </si>
  <si>
    <t>株式会社エムティーアイ</t>
  </si>
  <si>
    <t>株式会社ムゲンエステート</t>
  </si>
  <si>
    <t>株式会社マリオン</t>
  </si>
  <si>
    <t>株式会社エムアップホールディングス</t>
  </si>
  <si>
    <t>株式会社村上開明堂</t>
  </si>
  <si>
    <t>ムラキ株式会社</t>
  </si>
  <si>
    <t>株式会社村田製作所</t>
  </si>
  <si>
    <t>株式会社ムロコーポレーション</t>
  </si>
  <si>
    <t>室町ケミカル株式会社</t>
  </si>
  <si>
    <t>株式会社ムサシ</t>
  </si>
  <si>
    <t>武蔵精密工業株式会社</t>
  </si>
  <si>
    <t>武蔵野興業株式会社</t>
  </si>
  <si>
    <t>株式会社ＭＵＳＣＡＴ　ＧＲＯＵＰ</t>
  </si>
  <si>
    <t>ムトー精工株式会社</t>
  </si>
  <si>
    <t>ＭＵＴＯＨホールディングス株式会社</t>
  </si>
  <si>
    <t>株式会社マイネット</t>
  </si>
  <si>
    <t>ナブテスコ株式会社</t>
  </si>
  <si>
    <t>株式会社ナック</t>
  </si>
  <si>
    <t>株式会社不二越</t>
  </si>
  <si>
    <t>株式会社ナ・デックス</t>
  </si>
  <si>
    <t>株式会社ナフコ</t>
  </si>
  <si>
    <t>株式会社ナガホリ</t>
  </si>
  <si>
    <t>ナガイレーベン株式会社</t>
  </si>
  <si>
    <t>長野計器株式会社</t>
  </si>
  <si>
    <t>株式会社ナガオカ</t>
  </si>
  <si>
    <t>長瀬産業株式会社</t>
  </si>
  <si>
    <t>株式会社ナガセ</t>
  </si>
  <si>
    <t>株式会社ナガワ</t>
  </si>
  <si>
    <t>名古屋電機工業株式会社</t>
  </si>
  <si>
    <t>名古屋鉄道株式会社</t>
  </si>
  <si>
    <t>株式会社ナイガイ</t>
  </si>
  <si>
    <t>内外テック株式会社</t>
  </si>
  <si>
    <t>内海造船株式会社</t>
  </si>
  <si>
    <t>株式会社ＮａＩＴＯ</t>
  </si>
  <si>
    <t>ナカバヤシ株式会社</t>
  </si>
  <si>
    <t>株式会社ナカボーテック</t>
  </si>
  <si>
    <t>株式会社中北製作所</t>
  </si>
  <si>
    <t>中本パックス株式会社</t>
  </si>
  <si>
    <t>株式会社中村超硬</t>
  </si>
  <si>
    <t>株式会社中村屋</t>
  </si>
  <si>
    <t>株式会社ナカニシ</t>
  </si>
  <si>
    <t>株式会社中西製作所</t>
  </si>
  <si>
    <t>株式会社ナカノフドー建設</t>
  </si>
  <si>
    <t>株式会社中山製鋼所</t>
  </si>
  <si>
    <t>中山福株式会社</t>
  </si>
  <si>
    <t>株式会社 ナルネットコミュニケーションズ</t>
  </si>
  <si>
    <t>株式会社名村造船所</t>
  </si>
  <si>
    <t>南海化学株式会社</t>
  </si>
  <si>
    <t>南海電気鉄道株式会社</t>
  </si>
  <si>
    <t>南海プライウッド株式会社</t>
  </si>
  <si>
    <t>南海辰村建設株式会社</t>
  </si>
  <si>
    <t>ＮＡＮＯ　ＭＲＮＡ株式会社</t>
  </si>
  <si>
    <t>株式会社ナンシン</t>
  </si>
  <si>
    <t>南総通運株式会社</t>
  </si>
  <si>
    <t>株式会社南陽</t>
  </si>
  <si>
    <t>ナラサキ産業株式会社</t>
  </si>
  <si>
    <t>株式会社ナレルグループ</t>
  </si>
  <si>
    <t>那須電機鉄工株式会社</t>
  </si>
  <si>
    <t>ナトコ株式会社</t>
  </si>
  <si>
    <t>株式会社なとり</t>
  </si>
  <si>
    <t>株式会社ＮＡＴＴＹ　ＳＷＡＮＫＹホールディングス</t>
  </si>
  <si>
    <t>ＮＣＤ株式会社</t>
  </si>
  <si>
    <t>ＮＣＳ＆Ａ株式会社</t>
  </si>
  <si>
    <t>株式会社ネクスグループ</t>
  </si>
  <si>
    <t>NE株式会社</t>
  </si>
  <si>
    <t>NECキャピタルソリューション株式会社</t>
  </si>
  <si>
    <t>日本電気株式会社</t>
  </si>
  <si>
    <t>株式会社ニーズウェル</t>
  </si>
  <si>
    <t>株式会社ネオマーケティング</t>
  </si>
  <si>
    <t>株式会社ネオジャパン</t>
  </si>
  <si>
    <t>ネポン株式会社</t>
  </si>
  <si>
    <t>株式会社ネットプロテクションズホールディングス</t>
  </si>
  <si>
    <t>ネツレン株式会社</t>
  </si>
  <si>
    <t>ネットイヤーグループ株式会社</t>
  </si>
  <si>
    <t>ニューラルグループ株式会社</t>
  </si>
  <si>
    <t>株式会社ＮＥＷ　ＡＲＴ　ＨＯＬＤＩＮＧＳ</t>
  </si>
  <si>
    <t>株式会社エヌ・シー・エヌ</t>
  </si>
  <si>
    <t>新コスモス電機株式会社</t>
  </si>
  <si>
    <t>新日本理化株式会社</t>
  </si>
  <si>
    <t>株式会社ニューテック</t>
  </si>
  <si>
    <t>株式会社ネクソン</t>
  </si>
  <si>
    <t>株式会社技術承継機構</t>
  </si>
  <si>
    <t>株式会社NEXT STAGE</t>
  </si>
  <si>
    <t>株式会社ネクステージ</t>
  </si>
  <si>
    <t>株式会社ネクストジェン</t>
  </si>
  <si>
    <t>株式会社 NexTone</t>
  </si>
  <si>
    <t>ネクストウェア株式会社</t>
  </si>
  <si>
    <t>株式会社ＮＥＸＹＺ．Ｇｒｏｕｐ</t>
  </si>
  <si>
    <t>株式会社エヌエフホールディングス</t>
  </si>
  <si>
    <t>株式会社ＮＦＫホールディングス</t>
  </si>
  <si>
    <t>日本ガイシ株式会社</t>
  </si>
  <si>
    <t>日本ハム株式会社</t>
  </si>
  <si>
    <t>日本発條株式会社</t>
  </si>
  <si>
    <t>エヌアイシ・オートテック株式会社</t>
  </si>
  <si>
    <t>日華化学株式会社</t>
  </si>
  <si>
    <t>ナイス株式会社</t>
  </si>
  <si>
    <t>日亜鋼業株式会社</t>
  </si>
  <si>
    <t>ニチアス株式会社</t>
  </si>
  <si>
    <t>ニチバン株式会社</t>
  </si>
  <si>
    <t>ニチコン株式会社</t>
  </si>
  <si>
    <t>株式会社ニチダイ</t>
  </si>
  <si>
    <t>株式会社日伝</t>
  </si>
  <si>
    <t>ニチハ株式会社</t>
  </si>
  <si>
    <t>ニチモウ株式会社</t>
  </si>
  <si>
    <t>株式会社ニチレイ</t>
  </si>
  <si>
    <t>ニチレキグループ株式会社</t>
  </si>
  <si>
    <t>株式会社ニチリン</t>
  </si>
  <si>
    <t>株式会社ニチリョク</t>
  </si>
  <si>
    <t>日和産業株式会社</t>
  </si>
  <si>
    <t>ニデック株式会社</t>
  </si>
  <si>
    <t>株式会社ニフコ</t>
  </si>
  <si>
    <t>ニフティライフスタイル株式会社</t>
  </si>
  <si>
    <t>日本調剤株式会社</t>
  </si>
  <si>
    <t>日本電波工業株式会社</t>
  </si>
  <si>
    <t>日本電技株式会社</t>
  </si>
  <si>
    <t>日本電計株式会社</t>
  </si>
  <si>
    <t>日本エンタープライズ株式会社</t>
  </si>
  <si>
    <t>日本ファルコム株式会社</t>
  </si>
  <si>
    <t>ニホンフラッシュ株式会社</t>
  </si>
  <si>
    <t>株式会社日本ハウスホールディングス</t>
  </si>
  <si>
    <t>日本アイ・エス・ケイ株式会社</t>
  </si>
  <si>
    <t>日本化学産業株式会社</t>
  </si>
  <si>
    <t>日本ナレッジ株式会社</t>
  </si>
  <si>
    <t>日本興業株式会社</t>
  </si>
  <si>
    <t>株式会社日本光電</t>
  </si>
  <si>
    <t>株式会社日本Ｍ＆Ａセンターホールディングス</t>
  </si>
  <si>
    <t>日本農薬株式会社</t>
  </si>
  <si>
    <t>日本パーカライジング株式会社</t>
  </si>
  <si>
    <t>日本プラスト株式会社</t>
  </si>
  <si>
    <t>日本製罐株式会社</t>
  </si>
  <si>
    <t>日本精鉱株式会社</t>
  </si>
  <si>
    <t>日本精密株式会社</t>
  </si>
  <si>
    <t>日本食品化工株式会社</t>
  </si>
  <si>
    <t>株式会社日水コン</t>
  </si>
  <si>
    <t>日本特殊塗料株式会社</t>
  </si>
  <si>
    <t>株式会社日本トリム</t>
  </si>
  <si>
    <t>日本山村硝子株式会社</t>
  </si>
  <si>
    <t>日本和装ホールディングス株式会社</t>
  </si>
  <si>
    <t>新潟交通株式会社</t>
  </si>
  <si>
    <t>株式会社ニイタカ</t>
  </si>
  <si>
    <t>株式会社ニッカトー</t>
  </si>
  <si>
    <t>日建工学株式会社</t>
  </si>
  <si>
    <t>株式会社ニッキ</t>
  </si>
  <si>
    <t>日機装株式会社</t>
  </si>
  <si>
    <t>日工株式会社</t>
  </si>
  <si>
    <t>ニッコンホールディングス株式会社</t>
  </si>
  <si>
    <t>株式会社ニコン</t>
  </si>
  <si>
    <t>任天堂株式会社</t>
  </si>
  <si>
    <t>株式会社ニッピ</t>
  </si>
  <si>
    <t>株式会社ニップン</t>
  </si>
  <si>
    <t>日邦産業株式会社</t>
  </si>
  <si>
    <t>日本空調サービス株式会社</t>
  </si>
  <si>
    <t>日本アンテナ株式会社</t>
  </si>
  <si>
    <t>株式会社日本アクア</t>
  </si>
  <si>
    <t>日本アビオニクス株式会社</t>
  </si>
  <si>
    <t>日本甜菜製糖株式会社</t>
  </si>
  <si>
    <t>日本ＢＳ放送株式会社</t>
  </si>
  <si>
    <t>日本ビルファンド投資法人</t>
  </si>
  <si>
    <t>日本カーバイド工業株式会社</t>
  </si>
  <si>
    <t>日本カーボン株式会社</t>
  </si>
  <si>
    <t>株式会社日本ケアサプライ</t>
  </si>
  <si>
    <t>日本セラミック株式会社</t>
  </si>
  <si>
    <t>日本化学工業株式会社</t>
  </si>
  <si>
    <t>日本ケミコン株式会社</t>
  </si>
  <si>
    <t>日本ケミファ株式会社</t>
  </si>
  <si>
    <t>日本鋳鉄管株式会社</t>
  </si>
  <si>
    <t>日本鋳造株式会社</t>
  </si>
  <si>
    <t>日本コークス工業株式会社</t>
  </si>
  <si>
    <t>Coal and Consumable Fuels</t>
  </si>
  <si>
    <t>日本コンクリート工業株式会社</t>
  </si>
  <si>
    <t>日本ルツボ株式会社</t>
  </si>
  <si>
    <t>新日本電工株式会社</t>
  </si>
  <si>
    <t>日本電設工業株式会社</t>
  </si>
  <si>
    <t>日本ドライケミカル株式会社</t>
  </si>
  <si>
    <t>日本電気硝子株式会社</t>
  </si>
  <si>
    <t>ＮＩＰＰＯＮ　ＥＸＰＲＥＳＳホールディングス株式会社</t>
  </si>
  <si>
    <t>日本フエルト株式会社</t>
  </si>
  <si>
    <t>日本フイルコン株式会社</t>
  </si>
  <si>
    <t>日本精化株式会社</t>
  </si>
  <si>
    <t>日本瓦斯株式会社</t>
  </si>
  <si>
    <t>日本ギア工業株式会社</t>
  </si>
  <si>
    <t>日本ヒューム株式会社</t>
  </si>
  <si>
    <t>株式会社日本一ソフトウェア</t>
  </si>
  <si>
    <t>株式会社エヌアイデイ</t>
  </si>
  <si>
    <t>ニッポンインシュア株式会社</t>
  </si>
  <si>
    <t>Financial Guaranty</t>
  </si>
  <si>
    <t>日本管財ホールディングス株式会社</t>
  </si>
  <si>
    <t>日本化薬株式会社</t>
  </si>
  <si>
    <t>日本金属株式会社</t>
  </si>
  <si>
    <t>ニッポン高度紙工業株式会社</t>
  </si>
  <si>
    <t>日本高周波鋼業株式会社</t>
  </si>
  <si>
    <t>日本軽金属ホールディングス株式会社</t>
  </si>
  <si>
    <t>日本ペイントホールディングス株式会社</t>
  </si>
  <si>
    <t>日本パレットプール株式会社</t>
  </si>
  <si>
    <t>日本製紙株式会社</t>
  </si>
  <si>
    <t>日本駐車場開発株式会社</t>
  </si>
  <si>
    <t>株式会社日本ピグメントホールディングス</t>
  </si>
  <si>
    <t>日本プリメックス株式会社</t>
  </si>
  <si>
    <t>日本ラッド株式会社</t>
  </si>
  <si>
    <t>日本リーテック株式会社</t>
  </si>
  <si>
    <t>日本酸素ホールディングス株式会社</t>
  </si>
  <si>
    <t>日本精機株式会社</t>
  </si>
  <si>
    <t>日本精蝋株式会社</t>
  </si>
  <si>
    <t>日本精線株式会社</t>
  </si>
  <si>
    <t>日本車輌製造株式会社</t>
  </si>
  <si>
    <t>日本板硝子株式会社</t>
  </si>
  <si>
    <t>株式会社日本色材工業研究所</t>
  </si>
  <si>
    <t>日本伸銅株式会社</t>
  </si>
  <si>
    <t>Copper</t>
  </si>
  <si>
    <t>日本新薬株式会社</t>
  </si>
  <si>
    <t>株式会社日本触媒</t>
  </si>
  <si>
    <t>日本信号株式会社</t>
  </si>
  <si>
    <t>日本スキー場開発株式会社</t>
  </si>
  <si>
    <t>日本曹達株式会社</t>
  </si>
  <si>
    <t>株式会社日本総険</t>
  </si>
  <si>
    <t>日本製鉄株式会社</t>
  </si>
  <si>
    <t>日本テレビホールディングス株式会社</t>
  </si>
  <si>
    <t>日本トムソン株式会社</t>
  </si>
  <si>
    <t>日本タングステン株式会社</t>
  </si>
  <si>
    <t>日本冶金工業株式会社</t>
  </si>
  <si>
    <t>日本郵船株式会社</t>
  </si>
  <si>
    <t>ニプロ株式会社</t>
  </si>
  <si>
    <t>株式会社ニレコ</t>
  </si>
  <si>
    <t>西川計測株式会社</t>
  </si>
  <si>
    <t>西川ゴム工業株式会社</t>
  </si>
  <si>
    <t>西松建設株式会社</t>
  </si>
  <si>
    <t>株式会社西松屋チェーン</t>
  </si>
  <si>
    <t>株式会社西日本フィナンシャルホールディングス</t>
  </si>
  <si>
    <t>西日本鉄道株式会社</t>
  </si>
  <si>
    <t>ニシオホールディングス株式会社</t>
  </si>
  <si>
    <t>日産化学株式会社</t>
  </si>
  <si>
    <t>日産自動車株式会社</t>
  </si>
  <si>
    <t>日産証券グループ株式会社</t>
  </si>
  <si>
    <t>日産車体株式会社</t>
  </si>
  <si>
    <t>日産東京販売ホールディングス株式会社</t>
  </si>
  <si>
    <t>日精エー・エス・ビー機械株式会社</t>
  </si>
  <si>
    <t>日精樹脂工業株式会社</t>
  </si>
  <si>
    <t>株式会社日宣</t>
  </si>
  <si>
    <t>ＮＩＳＳＨＡ株式会社</t>
  </si>
  <si>
    <t>株式会社日神グループホールディングス</t>
  </si>
  <si>
    <t>株式会社日清製粉グループ本社</t>
  </si>
  <si>
    <t>日清紡ホールディングス株式会社</t>
  </si>
  <si>
    <t>日清食品ホールディングス株式会社</t>
  </si>
  <si>
    <t>日新商事株式会社</t>
  </si>
  <si>
    <t>日創グループ株式会社</t>
  </si>
  <si>
    <t>ＮＩＳＳＯホールディングス株式会社</t>
  </si>
  <si>
    <t>株式会社ニッソウ</t>
  </si>
  <si>
    <t>株式会社ニッスイ</t>
  </si>
  <si>
    <t>株式会社ニッチツ</t>
  </si>
  <si>
    <t>日本調理機株式会社</t>
  </si>
  <si>
    <t>日本特殊陶業株式会社</t>
  </si>
  <si>
    <t>株式会社ニトリホールディングス</t>
  </si>
  <si>
    <t>ニッタ株式会社</t>
  </si>
  <si>
    <t>新田ゼラチン株式会社</t>
  </si>
  <si>
    <t>株式会社ＮＩＴＴＡＮ</t>
  </si>
  <si>
    <t>日鉄鉱業株式会社</t>
  </si>
  <si>
    <t>日東紡績株式会社</t>
  </si>
  <si>
    <t>日東電工株式会社</t>
  </si>
  <si>
    <t>日東富士製粉株式会社</t>
  </si>
  <si>
    <t>日東工業株式会社</t>
  </si>
  <si>
    <t>日東工器株式会社</t>
  </si>
  <si>
    <t>日東製網株式会社</t>
  </si>
  <si>
    <t>日東ベスト株式会社</t>
  </si>
  <si>
    <t>日特建設株式会社</t>
  </si>
  <si>
    <t>ＮＩＴＴＯＫＵ株式会社</t>
  </si>
  <si>
    <t>日東精工株式会社</t>
  </si>
  <si>
    <t>株式会社ニックス</t>
  </si>
  <si>
    <t>株式会社エヌジェイホールディングス</t>
  </si>
  <si>
    <t>株式会社ＮＪＳ</t>
  </si>
  <si>
    <t>ＮＫＫスイッチズ株式会社</t>
  </si>
  <si>
    <t>ｎｍｓホールディングス株式会社</t>
  </si>
  <si>
    <t>株式会社No.1</t>
  </si>
  <si>
    <t>株式会社ノダ</t>
  </si>
  <si>
    <t>株式会社ノエビアホールディングス</t>
  </si>
  <si>
    <t>日油株式会社</t>
  </si>
  <si>
    <t>能美防災株式会社</t>
  </si>
  <si>
    <t>ノイルイミューン・バイオテック株式会社</t>
  </si>
  <si>
    <t>株式会社ノジマ</t>
  </si>
  <si>
    <t>ＮＯＫ株式会社</t>
  </si>
  <si>
    <t>株式会社乃村工藝社</t>
  </si>
  <si>
    <t>のむら産業株式会社</t>
  </si>
  <si>
    <t>野村ホールディングス株式会社</t>
  </si>
  <si>
    <t>野村マイクロ・サイエンス株式会社</t>
  </si>
  <si>
    <t>野村不動産ホールディングス株式会社</t>
  </si>
  <si>
    <t>野村不動産マスターファンド投資法人</t>
  </si>
  <si>
    <t>株式会社野村総合研究所</t>
  </si>
  <si>
    <t>株式会社ノムラシステムコーポレーション</t>
  </si>
  <si>
    <t>ノリタケ株式会社</t>
  </si>
  <si>
    <t>ノーリツ鋼機株式会社</t>
  </si>
  <si>
    <t>株式会社ノーリツ</t>
  </si>
  <si>
    <t>株式会社北洋銀行</t>
  </si>
  <si>
    <t>note株式会社</t>
  </si>
  <si>
    <t>株式会社農業総合研究所</t>
  </si>
  <si>
    <t>ノバシステム株式会社</t>
  </si>
  <si>
    <t>株式会社ノバック</t>
  </si>
  <si>
    <t>株式会社ノバレーゼ</t>
  </si>
  <si>
    <t>野崎印刷紙業株式会社</t>
  </si>
  <si>
    <t>株式会社ノザワ</t>
  </si>
  <si>
    <t>株式会社エヌ・ピー・シー</t>
  </si>
  <si>
    <t>リケンＮＰＲ株式会社</t>
  </si>
  <si>
    <t>日鉄ソリューションズ株式会社</t>
  </si>
  <si>
    <t>日進工具株式会社</t>
  </si>
  <si>
    <t>NSユナイテッド海運株式会社</t>
  </si>
  <si>
    <t>株式会社ＮＳＤ</t>
  </si>
  <si>
    <t>日本精工株式会社</t>
  </si>
  <si>
    <t>ＮＳＷ株式会社</t>
  </si>
  <si>
    <t>ＮＴＮ株式会社</t>
  </si>
  <si>
    <t>株式会社ＮＴＴデータイントラマート</t>
  </si>
  <si>
    <t>ＮＴＴ株式会社</t>
  </si>
  <si>
    <t>株式会社ヌーラボ</t>
  </si>
  <si>
    <t>ネクセラファーマ株式会社</t>
  </si>
  <si>
    <t>ナイル株式会社</t>
  </si>
  <si>
    <t>株式会社オービーシステム</t>
  </si>
  <si>
    <t>ＯＡＴアグリオ株式会社</t>
  </si>
  <si>
    <t>OBARA GROUP株式会社</t>
  </si>
  <si>
    <t>株式会社大林組</t>
  </si>
  <si>
    <t>株式会社オービックビジネスコンサルタント</t>
  </si>
  <si>
    <t>株式会社オービック</t>
  </si>
  <si>
    <t>株式会社オーシャンシステム</t>
  </si>
  <si>
    <t>OCHIホールディングス株式会社</t>
  </si>
  <si>
    <t>小田急電鉄株式会社</t>
  </si>
  <si>
    <t>株式会社小田原機器</t>
  </si>
  <si>
    <t>株式会社小田原エンジニアリング</t>
  </si>
  <si>
    <t>株式会社ＯＤＫソリューションズ</t>
  </si>
  <si>
    <t>オエノンホールディングス株式会社</t>
  </si>
  <si>
    <t>Distillers and Vintners</t>
  </si>
  <si>
    <t>小倉クラッチ株式会社</t>
  </si>
  <si>
    <t>株式会社オハラ</t>
  </si>
  <si>
    <t>株式会社オーハシテクニカ</t>
  </si>
  <si>
    <t>株式会社オオバ</t>
  </si>
  <si>
    <t>大石産業株式会社</t>
  </si>
  <si>
    <t>大木ヘルスケアホールディングス株式会社</t>
  </si>
  <si>
    <t>株式会社大盛工業</t>
  </si>
  <si>
    <t>株式会社大森屋</t>
  </si>
  <si>
    <t>株式会社大本組</t>
  </si>
  <si>
    <t>大村紙業株式会社</t>
  </si>
  <si>
    <t>株式会社王将フードサービス</t>
  </si>
  <si>
    <t>大井電気株式会社</t>
  </si>
  <si>
    <t>尾家産業株式会社</t>
  </si>
  <si>
    <t>オイレス工業株式会社</t>
  </si>
  <si>
    <t>オイシックス・ラ・大地株式会社</t>
  </si>
  <si>
    <t>株式会社オーイズミ</t>
  </si>
  <si>
    <t>王子ホールディングス株式会社</t>
  </si>
  <si>
    <t>岡部株式会社</t>
  </si>
  <si>
    <t>オカダアイヨン株式会社</t>
  </si>
  <si>
    <t>岡本硝子株式会社</t>
  </si>
  <si>
    <t>オカモト株式会社</t>
  </si>
  <si>
    <t>株式会社岡本工作機械製作所</t>
  </si>
  <si>
    <t>株式会社オカムラ</t>
  </si>
  <si>
    <t>株式会社オカムラ食品工業</t>
  </si>
  <si>
    <t>岡野バルブ製造株式会社</t>
  </si>
  <si>
    <t>株式会社岡三証券グループ</t>
  </si>
  <si>
    <t>岡谷電機産業株式会社</t>
  </si>
  <si>
    <t>株式会社岡山製紙</t>
  </si>
  <si>
    <t>岡山県貨物運送株式会社</t>
  </si>
  <si>
    <t>沖電気工業株式会社</t>
  </si>
  <si>
    <t>沖縄セルラー電話株式会社</t>
  </si>
  <si>
    <t>株式会社おきなわフィナンシャルグループ</t>
  </si>
  <si>
    <t>オークマ株式会社</t>
  </si>
  <si>
    <t>株式会社奥村組</t>
  </si>
  <si>
    <t>株式会社オーケーエム</t>
  </si>
  <si>
    <t>大倉工業株式会社</t>
  </si>
  <si>
    <t>株式会社オークワ</t>
  </si>
  <si>
    <t>オルバヘルスケアホールディングス株式会社</t>
  </si>
  <si>
    <t>株式会社Ｏｌｙｍｐｉｃグループ</t>
  </si>
  <si>
    <t>オリンパス株式会社</t>
  </si>
  <si>
    <t>株式会社オーエムツーネットワーク</t>
  </si>
  <si>
    <t>オーミケンシ株式会社</t>
  </si>
  <si>
    <t>オムロン株式会社</t>
  </si>
  <si>
    <t>オーナンバ株式会社</t>
  </si>
  <si>
    <t>オンコリスバイオファーマ株式会社</t>
  </si>
  <si>
    <t>オンコセラピー・サイエンス株式会社</t>
  </si>
  <si>
    <t>株式会社オンデック</t>
  </si>
  <si>
    <t>株式会社ワンキャリア</t>
  </si>
  <si>
    <t>ワンビ株式会社</t>
  </si>
  <si>
    <t>株式会社オーネックス</t>
  </si>
  <si>
    <t>小野薬品工業株式会社</t>
  </si>
  <si>
    <t>株式会社小野測器</t>
  </si>
  <si>
    <t>小野建株式会社</t>
  </si>
  <si>
    <t>株式会社オンワードホールディングス</t>
  </si>
  <si>
    <t>株式会社大光</t>
  </si>
  <si>
    <t>株式会社大戸屋ホールディングス</t>
  </si>
  <si>
    <t>オープングループ株式会社</t>
  </si>
  <si>
    <t>株式会社オープンハウスグループ</t>
  </si>
  <si>
    <t>株式会社オープンアップグループ</t>
  </si>
  <si>
    <t>株式会社オープンドア</t>
  </si>
  <si>
    <t>オープンワーク株式会社</t>
  </si>
  <si>
    <t>株式会社オプロ</t>
  </si>
  <si>
    <t>オプテックスグループ株式会社</t>
  </si>
  <si>
    <t>株式会社オプティム</t>
  </si>
  <si>
    <t>株式会社オプティマスグループ</t>
  </si>
  <si>
    <t>株式会社オプトエレクトロニクス</t>
  </si>
  <si>
    <t>株式会社 オプトラン</t>
  </si>
  <si>
    <t>日本オラクル株式会社</t>
  </si>
  <si>
    <t>株式会社Ｏｒｃｈｅｓｔｒａ　Ｈｏｌｄｉｎｇｓ</t>
  </si>
  <si>
    <t>オルガノ株式会社</t>
  </si>
  <si>
    <t>オリコン株式会社</t>
  </si>
  <si>
    <t>株式会社オリエントコーポレーション</t>
  </si>
  <si>
    <t>オリエンタルチエン工業株式会社</t>
  </si>
  <si>
    <t>株式会社オリエンタルコンサルタンツホールディングス</t>
  </si>
  <si>
    <t>株式会社オリエンタルランド</t>
  </si>
  <si>
    <t>オリエンタル白石株式会社</t>
  </si>
  <si>
    <t>株式会社オリジン</t>
  </si>
  <si>
    <t>オリジナル設計株式会社</t>
  </si>
  <si>
    <t>オリオンビール株式会社</t>
  </si>
  <si>
    <t>オリックス株式会社</t>
  </si>
  <si>
    <t>オリックス不動産投資法人</t>
  </si>
  <si>
    <t>株式会社オロ</t>
  </si>
  <si>
    <t>株式会社オービス</t>
  </si>
  <si>
    <t>大阪ガス株式会社</t>
  </si>
  <si>
    <t>大阪有機化学工業株式会社</t>
  </si>
  <si>
    <t>株式会社大阪ソーダ</t>
  </si>
  <si>
    <t>大阪製鐵株式会社</t>
  </si>
  <si>
    <t>株式会社大阪チタニウムテクノロジーズ</t>
  </si>
  <si>
    <t>大阪油化工業株式会社</t>
  </si>
  <si>
    <t>大崎電気工業株式会社</t>
  </si>
  <si>
    <t>オーエスジー株式会社</t>
  </si>
  <si>
    <t>株式会社ＯＳＧコーポレーション</t>
  </si>
  <si>
    <t>株式会社大田花き</t>
  </si>
  <si>
    <t>株式会社オータケ</t>
  </si>
  <si>
    <t>株式会社大谷工業</t>
  </si>
  <si>
    <t>株式会社オーテック</t>
  </si>
  <si>
    <t>株式会社大塚商会</t>
  </si>
  <si>
    <t>大塚ホールディングス株式会社</t>
  </si>
  <si>
    <t>ＯＵＧホールディングス株式会社</t>
  </si>
  <si>
    <t>アウトルックコンサルティング株式会社</t>
  </si>
  <si>
    <t>株式会社オーバル</t>
  </si>
  <si>
    <t>株式会社オーバーラップホールディングス</t>
  </si>
  <si>
    <t>オーウエル株式会社</t>
  </si>
  <si>
    <t>オーウイル株式会社</t>
  </si>
  <si>
    <t>株式会社オキサイド</t>
  </si>
  <si>
    <t>応用地質株式会社</t>
  </si>
  <si>
    <t>小津産業株式会社</t>
  </si>
  <si>
    <t>株式会社ピーエイ</t>
  </si>
  <si>
    <t>太平洋工業株式会社</t>
  </si>
  <si>
    <t>大平洋金属株式会社</t>
  </si>
  <si>
    <t>株式会社パシフィックネット</t>
  </si>
  <si>
    <t>株式会社パルグループホールディングス</t>
  </si>
  <si>
    <t>パレモ・ホールディングス株式会社</t>
  </si>
  <si>
    <t>株式会社パルマ</t>
  </si>
  <si>
    <t>株式会社Paltac</t>
  </si>
  <si>
    <t>株式会社パン・パシフィック・インターナショナルホールディングス</t>
  </si>
  <si>
    <t>パナソニック　ホールディングス株式会社</t>
  </si>
  <si>
    <t>株式会社パピレス</t>
  </si>
  <si>
    <t>パラカ株式会社</t>
  </si>
  <si>
    <t>パラマウントベッドホールディングス株式会社</t>
  </si>
  <si>
    <t>株式会社パリミキホールディングス</t>
  </si>
  <si>
    <t>パーク２４株式会社</t>
  </si>
  <si>
    <t>株式会社パーカーコーポレーション</t>
  </si>
  <si>
    <t>株式会社パソナグループ</t>
  </si>
  <si>
    <t>パスロジ株式会社</t>
  </si>
  <si>
    <t>パス株式会社</t>
  </si>
  <si>
    <t>株式会社ピーバンドットコム</t>
  </si>
  <si>
    <t>株式会社ピー・ビーシステムズ</t>
  </si>
  <si>
    <t>ピー・シー・エー株式会社</t>
  </si>
  <si>
    <t>PCIホールディングス株式会社</t>
  </si>
  <si>
    <t>株式会社ピアズ</t>
  </si>
  <si>
    <t>株式会社ＰＥＧＡＳＵＳ</t>
  </si>
  <si>
    <t>五洋建設株式会社</t>
  </si>
  <si>
    <t>ピープル株式会社</t>
  </si>
  <si>
    <t>人・夢・技術グループ株式会社</t>
  </si>
  <si>
    <t>株式会社ペッパーフードサービス</t>
  </si>
  <si>
    <t>ペプチドリーム株式会社</t>
  </si>
  <si>
    <t>パーソルホールディングス株式会社</t>
  </si>
  <si>
    <t>ペットゴー株式会社</t>
  </si>
  <si>
    <t>株式会社ファーマフーズ</t>
  </si>
  <si>
    <t>ファーマライズホールディングス株式会社</t>
  </si>
  <si>
    <t>ＰＨＣホールディングス株式会社</t>
  </si>
  <si>
    <t>株式会社フィル・カンパニー</t>
  </si>
  <si>
    <t>株式会社フェニックスバイオ</t>
  </si>
  <si>
    <t>株式会社フォトシンス</t>
  </si>
  <si>
    <t>ファイズホールディングス株式会社</t>
  </si>
  <si>
    <t>ぴあ株式会社</t>
  </si>
  <si>
    <t>株式会社ピアラ</t>
  </si>
  <si>
    <t>株式会社ピックルスホールディングス</t>
  </si>
  <si>
    <t>株式会社ピエトロ</t>
  </si>
  <si>
    <t>ピジョン株式会社</t>
  </si>
  <si>
    <t>株式会社ＰＩＬＬＡＲ</t>
  </si>
  <si>
    <t>株式会社パイロットコーポレーション</t>
  </si>
  <si>
    <t>株式会社パイオラックス</t>
  </si>
  <si>
    <t>ピクセルカンパニーズ株式会社</t>
  </si>
  <si>
    <t>株式会社ピクセラ</t>
  </si>
  <si>
    <t>ピクスタ株式会社</t>
  </si>
  <si>
    <t>株式会社PKSHA Technology</t>
  </si>
  <si>
    <t>株式会社プラコー</t>
  </si>
  <si>
    <t>株式会社プレイド</t>
  </si>
  <si>
    <t>株式会社プラネット</t>
  </si>
  <si>
    <t>株式会社ＰＬＡＮＴ</t>
  </si>
  <si>
    <t>ぷらっとホーム株式会社</t>
  </si>
  <si>
    <t>株式会社プラッツ</t>
  </si>
  <si>
    <t>株式会社プラザホールディングス</t>
  </si>
  <si>
    <t>株式会社プラスアルファ・コンサルティング</t>
  </si>
  <si>
    <t>株式会社ｐｌｕｓｚｅｒｏ</t>
  </si>
  <si>
    <t>株式会社ポーラ・オルビスホールディングス</t>
  </si>
  <si>
    <t>ポラリス・ホールディングス株式会社</t>
  </si>
  <si>
    <t>ポールトゥウィンホールディングス株式会社</t>
  </si>
  <si>
    <t>株式会社 POPER</t>
  </si>
  <si>
    <t>株式会社ポプラ</t>
  </si>
  <si>
    <t>株式会社ポピンズ</t>
  </si>
  <si>
    <t>ポート株式会社</t>
  </si>
  <si>
    <t>ポーターズ株式会社</t>
  </si>
  <si>
    <t>ＰｏｓｔＰｒｉｍｅ株式会社</t>
  </si>
  <si>
    <t>ポバール興業株式会社</t>
  </si>
  <si>
    <t>パウダーテック株式会社</t>
  </si>
  <si>
    <t>株式会社パワーソリューションズ</t>
  </si>
  <si>
    <t>株式会社PR TIMES</t>
  </si>
  <si>
    <t>株式会社プラップジャパン</t>
  </si>
  <si>
    <t>プレシジョン・システム・サイエンス株式会社</t>
  </si>
  <si>
    <t>プレミアグループ株式会社</t>
  </si>
  <si>
    <t>株式会社プレミアムウォーターホールディングス</t>
  </si>
  <si>
    <t>プレス工業株式会社</t>
  </si>
  <si>
    <t>株式会社プレステージ・インターナショナル</t>
  </si>
  <si>
    <t>プリマハム株式会社</t>
  </si>
  <si>
    <t>プライム・ストラテジー株式会社</t>
  </si>
  <si>
    <t>プリモグローバルホールディングス株式会社</t>
  </si>
  <si>
    <t>プリントネット株式会社</t>
  </si>
  <si>
    <t>株式会社PRISM BioLab</t>
  </si>
  <si>
    <t>株式会社プロクレアホールディングス</t>
  </si>
  <si>
    <t>株式会社プロディライト</t>
  </si>
  <si>
    <t>プログレス・テクノロジーズ グループ株式会社</t>
  </si>
  <si>
    <t>株式会社プログリット</t>
  </si>
  <si>
    <t>株式会社プロジェクトホールディングス</t>
  </si>
  <si>
    <t>株式会社プロネクサス</t>
  </si>
  <si>
    <t>株式会社プロパスト</t>
  </si>
  <si>
    <t>プロパティデータバンク株式会社</t>
  </si>
  <si>
    <t>株式会社property technologies</t>
  </si>
  <si>
    <t>株式会社プロレド・パートナーズ</t>
  </si>
  <si>
    <t>株式会社プロシップ</t>
  </si>
  <si>
    <t>ピーエス・コンストラクション株式会社</t>
  </si>
  <si>
    <t>ポエック株式会社</t>
  </si>
  <si>
    <t>パルステック工業株式会社</t>
  </si>
  <si>
    <t>パンチ工業株式会社</t>
  </si>
  <si>
    <t>キュービーネットホールディングス株式会社</t>
  </si>
  <si>
    <t>株式会社QDレーザ</t>
  </si>
  <si>
    <t>株式会社QLSホールディングス</t>
  </si>
  <si>
    <t>クオールホールディングス株式会社</t>
  </si>
  <si>
    <t>株式会社クオルテック</t>
  </si>
  <si>
    <t>クオンタムソリューションズ株式会社</t>
  </si>
  <si>
    <t>株式会社クエスト</t>
  </si>
  <si>
    <t>株式会社クイック</t>
  </si>
  <si>
    <t>株式会社ランドコンピュータ</t>
  </si>
  <si>
    <t>株式会社アールシーコア</t>
  </si>
  <si>
    <t>株式会社ラクーンホールディングス</t>
  </si>
  <si>
    <t>ライト工業株式会社</t>
  </si>
  <si>
    <t>レイズネクスト株式会社</t>
  </si>
  <si>
    <t>ラクスル株式会社</t>
  </si>
  <si>
    <t>楽待株式会社</t>
  </si>
  <si>
    <t>rakumo株式会社</t>
  </si>
  <si>
    <t>株式会社ラクス</t>
  </si>
  <si>
    <t>楽天銀行株式会社</t>
  </si>
  <si>
    <t>楽天グループ株式会社</t>
  </si>
  <si>
    <t>ラクオリア創薬株式会社</t>
  </si>
  <si>
    <t>株式会社レアジョブ</t>
  </si>
  <si>
    <t>ラサ商事株式会社</t>
  </si>
  <si>
    <t>ラサ工業株式会社</t>
  </si>
  <si>
    <t>株式会社ＲＡＶＩＰＡ</t>
  </si>
  <si>
    <t>株式会社レイ</t>
  </si>
  <si>
    <t>株式会社 リアルクオリティ</t>
  </si>
  <si>
    <t>株式会社リアルゲイト</t>
  </si>
  <si>
    <t>株式会社Rebase (リベース)</t>
  </si>
  <si>
    <t>株式会社Revive</t>
  </si>
  <si>
    <t>レカム株式会社</t>
  </si>
  <si>
    <t>Recovery International株式会社</t>
  </si>
  <si>
    <t>株式会社リクルートホールディングス</t>
  </si>
  <si>
    <t>株式会社リファインバースグループ</t>
  </si>
  <si>
    <t>株式会社リーガルコーポレーション</t>
  </si>
  <si>
    <t>令和アカウンティング・ホールディングス株式会社</t>
  </si>
  <si>
    <t>株式会社リログループ</t>
  </si>
  <si>
    <t>株式会社リミックスポイント</t>
  </si>
  <si>
    <t>株式会社ルネサンス</t>
  </si>
  <si>
    <t>株式会社レナサイエンス</t>
  </si>
  <si>
    <t>ルネサスエレクトロニクス株式会社</t>
  </si>
  <si>
    <t>リネットジャパングループ株式会社</t>
  </si>
  <si>
    <t>レンゴー株式会社</t>
  </si>
  <si>
    <t>株式会社レノバ</t>
  </si>
  <si>
    <t>株式会社レント</t>
  </si>
  <si>
    <t>株式会社レントラックス</t>
  </si>
  <si>
    <t>株式会社リプロセル</t>
  </si>
  <si>
    <t>株式会社リスキル</t>
  </si>
  <si>
    <t>リソルホールディングス株式会社</t>
  </si>
  <si>
    <t>株式会社りそなホールディングス</t>
  </si>
  <si>
    <t>株式会社レゾナック・ホールディングス</t>
  </si>
  <si>
    <t>リゾートトラスト株式会社</t>
  </si>
  <si>
    <t>株式会社レスター</t>
  </si>
  <si>
    <t>株式会社リテールパートナーズ</t>
  </si>
  <si>
    <t>Retty株式会社</t>
  </si>
  <si>
    <t>株式会社レボインターナショナル</t>
  </si>
  <si>
    <t>株式会社ＲＥＶＯＬＵＴＩＯＮ</t>
  </si>
  <si>
    <t>ＲｅＹｕｕ　Ｊａｐａｎ株式会社</t>
  </si>
  <si>
    <t>レジル株式会社</t>
  </si>
  <si>
    <t>レオン自動機株式会社</t>
  </si>
  <si>
    <t>リズム株式会社</t>
  </si>
  <si>
    <t>株式会社リボミック</t>
  </si>
  <si>
    <t>リックソフト株式会社</t>
  </si>
  <si>
    <t>株式会社リコー</t>
  </si>
  <si>
    <t>リコーリース株式会社</t>
  </si>
  <si>
    <t>株式会社ライドオンエクスプレスホールディングス</t>
  </si>
  <si>
    <t>株式会社Ridge-i</t>
  </si>
  <si>
    <t>リガク・ホールディングス株式会社</t>
  </si>
  <si>
    <t>株式会社ライトオン</t>
  </si>
  <si>
    <t>株式会社理経</t>
  </si>
  <si>
    <t>理研計器株式会社</t>
  </si>
  <si>
    <t>リケンテクノス株式会社</t>
  </si>
  <si>
    <t>理研ビタミン株式会社</t>
  </si>
  <si>
    <t>株式会社リンガーハット</t>
  </si>
  <si>
    <t>株式会社リンコーコーポレーション</t>
  </si>
  <si>
    <t>リンナイ株式会社</t>
  </si>
  <si>
    <t>リオン株式会社</t>
  </si>
  <si>
    <t>株式会社ライズ・コンサルティング・グループ</t>
  </si>
  <si>
    <t>株式会社RISE</t>
  </si>
  <si>
    <t>リスクモンスター株式会社</t>
  </si>
  <si>
    <t>理想科学工業株式会社</t>
  </si>
  <si>
    <t>株式会社リソー教育グループ</t>
  </si>
  <si>
    <t>リバーエレテック株式会社</t>
  </si>
  <si>
    <t>リックス株式会社</t>
  </si>
  <si>
    <t>株式会社Ｒｏｂｏｔ　Ｈｏｍｅ</t>
  </si>
  <si>
    <t>株式会社ROBOT PAYMENT</t>
  </si>
  <si>
    <t>Payment Processors</t>
  </si>
  <si>
    <t>株式会社ロック・フィールド</t>
  </si>
  <si>
    <t>株式会社ロココ</t>
  </si>
  <si>
    <t>ローム株式会社</t>
  </si>
  <si>
    <t>ロート製薬株式会社</t>
  </si>
  <si>
    <t>六甲バター株式会社</t>
  </si>
  <si>
    <t>ローランド株式会社</t>
  </si>
  <si>
    <t>ローツェ株式会社</t>
  </si>
  <si>
    <t>株式会社ラウンドワン</t>
  </si>
  <si>
    <t>株式会社ROXX</t>
  </si>
  <si>
    <t>ロイヤルホールディングス株式会社</t>
  </si>
  <si>
    <t>株式会社RS Technologies</t>
  </si>
  <si>
    <t>株式会社ラングローブ</t>
  </si>
  <si>
    <t>株式会社ランシステム</t>
  </si>
  <si>
    <t>株式会社ＲＶＨ</t>
  </si>
  <si>
    <t>リョービ株式会社</t>
  </si>
  <si>
    <t>株式会社ＲＹＯＤＥＮ</t>
  </si>
  <si>
    <t>株式会社良品計画</t>
  </si>
  <si>
    <t>株式会社両毛システムズ</t>
  </si>
  <si>
    <t>リョーサン菱洋ホールディングス株式会社</t>
  </si>
  <si>
    <t>株式会社菱友システムズ</t>
  </si>
  <si>
    <t>エスフーズ株式会社</t>
  </si>
  <si>
    <t>株式会社エス・サイエンス</t>
  </si>
  <si>
    <t>ヱスビー食品株式会社</t>
  </si>
  <si>
    <t>Ｓ＆Ｊ株式会社</t>
  </si>
  <si>
    <t>石光商事株式会社</t>
  </si>
  <si>
    <t>エステー株式会社</t>
  </si>
  <si>
    <t>ＳＡＡＦホールディングス株式会社</t>
  </si>
  <si>
    <t>株式会社サックスバー　ホールディングス</t>
  </si>
  <si>
    <t>セーフィー株式会社</t>
  </si>
  <si>
    <t>セフテック株式会社</t>
  </si>
  <si>
    <t>株式会社サガミホールディングス</t>
  </si>
  <si>
    <t>相模ゴム工業株式会社</t>
  </si>
  <si>
    <t>サイボー株式会社</t>
  </si>
  <si>
    <t>西部ガスホールディングス株式会社</t>
  </si>
  <si>
    <t>株式会社さいか屋</t>
  </si>
  <si>
    <t>株式会社サンマルクホールディングス</t>
  </si>
  <si>
    <t>セントケア・ホールディング株式会社</t>
  </si>
  <si>
    <t>株式会社セゾンテクノロジー</t>
  </si>
  <si>
    <t>株式会社サイゼリヤ</t>
  </si>
  <si>
    <t>株式会社栄電子</t>
  </si>
  <si>
    <t>堺化学工業株式会社</t>
  </si>
  <si>
    <t>酒井重工業株式会社</t>
  </si>
  <si>
    <t>株式会社サカイホールディングス</t>
  </si>
  <si>
    <t>株式会社サカイ引越センター</t>
  </si>
  <si>
    <t>サカタインクス株式会社</t>
  </si>
  <si>
    <t>株式会社サカタのタネ</t>
  </si>
  <si>
    <t>さくらインターネット株式会社</t>
  </si>
  <si>
    <t>株式会社さくらケーシーエス</t>
  </si>
  <si>
    <t>櫻護謨株式会社</t>
  </si>
  <si>
    <t>株式会社桜井製作所</t>
  </si>
  <si>
    <t>櫻島埠頭株式会社</t>
  </si>
  <si>
    <t>株式会社さくらさくプラス</t>
  </si>
  <si>
    <t>株式会社サーラコーポレーション</t>
  </si>
  <si>
    <t>サムコ株式会社</t>
  </si>
  <si>
    <t>サムティ・レジデンシャル投資法人</t>
  </si>
  <si>
    <t>燦ホールディングス株式会社</t>
  </si>
  <si>
    <t>株式会社三十三フィナンシャルグループ</t>
  </si>
  <si>
    <t>株式会社サンエー</t>
  </si>
  <si>
    <t>三愛オブリ株式会社</t>
  </si>
  <si>
    <t>サンバイオ株式会社</t>
  </si>
  <si>
    <t>サンデン株式会社</t>
  </si>
  <si>
    <t>ＳＡＮＥＩ株式会社</t>
  </si>
  <si>
    <t>株式会社サンゲツ</t>
  </si>
  <si>
    <t>株式会社サニックスホールディングス</t>
  </si>
  <si>
    <t>サンケイリアルエステート投資法人</t>
  </si>
  <si>
    <t>サンケン電気株式会社</t>
  </si>
  <si>
    <t>三機工業株式会社</t>
  </si>
  <si>
    <t>株式会社三機サービス</t>
  </si>
  <si>
    <t>株式会社サンコー</t>
  </si>
  <si>
    <t>三光合成株式会社</t>
  </si>
  <si>
    <t>株式会社ＳＡＮＫＯ　ＭＡＲＫＥＴＩＮＧ　ＦＯＯＤＳ</t>
  </si>
  <si>
    <t>三晃金属工業株式会社</t>
  </si>
  <si>
    <t>三光産業株式会社</t>
  </si>
  <si>
    <t>サンコーテクノ株式会社</t>
  </si>
  <si>
    <t>三興商事株式会社</t>
  </si>
  <si>
    <t>株式会社ＳＡＮＫＹＯ</t>
  </si>
  <si>
    <t>三協フロンテア株式会社</t>
  </si>
  <si>
    <t>三京化成株式会社</t>
  </si>
  <si>
    <t>三共生興株式会社</t>
  </si>
  <si>
    <t>三協立山株式会社</t>
  </si>
  <si>
    <t>山九株式会社</t>
  </si>
  <si>
    <t>株式会社山王</t>
  </si>
  <si>
    <t>三桜工業株式会社</t>
  </si>
  <si>
    <t>サノヤスホールディングス株式会社</t>
  </si>
  <si>
    <t>サンリン株式会社</t>
  </si>
  <si>
    <t>株式会社サンリオ</t>
  </si>
  <si>
    <t>株式会社サンリツ</t>
  </si>
  <si>
    <t>Sansan株式会社</t>
  </si>
  <si>
    <t>サンセイ株式会社</t>
  </si>
  <si>
    <t>株式会社サンセイランディック</t>
  </si>
  <si>
    <t>三精テクノロジーズ株式会社</t>
  </si>
  <si>
    <t>株式会社三社電機製作所</t>
  </si>
  <si>
    <t>三信電気株式会社</t>
  </si>
  <si>
    <t>三相電機株式会社</t>
  </si>
  <si>
    <t>ｓａｎｔｅｃ　Ｈｏｌｄｉｎｇｓ株式会社</t>
  </si>
  <si>
    <t>参天製薬株式会社</t>
  </si>
  <si>
    <t>株式会社三東工業社</t>
  </si>
  <si>
    <t>三和ホールディングス株式会社</t>
  </si>
  <si>
    <t>三和油化工業株式会社</t>
  </si>
  <si>
    <t>株式会社三栄コーポレーション</t>
  </si>
  <si>
    <t>三洋化成工業株式会社</t>
  </si>
  <si>
    <t>山洋電気株式会社</t>
  </si>
  <si>
    <t>山陽電気鉄道株式会社</t>
  </si>
  <si>
    <t>株式会社サンテック</t>
  </si>
  <si>
    <t>三洋住宅株式会社</t>
  </si>
  <si>
    <t>三洋工業株式会社</t>
  </si>
  <si>
    <t>株式会社三陽商会</t>
  </si>
  <si>
    <t>三洋貿易株式会社</t>
  </si>
  <si>
    <t>株式会社三洋堂ホールディングス</t>
  </si>
  <si>
    <t>株式会社サンユウ</t>
  </si>
  <si>
    <t>サンユー建設株式会社</t>
  </si>
  <si>
    <t>株式会社Sapeet</t>
  </si>
  <si>
    <t>札幌臨床検査センター株式会社</t>
  </si>
  <si>
    <t>サッポロホールディングス株式会社</t>
  </si>
  <si>
    <t>笹徳印刷株式会社</t>
  </si>
  <si>
    <t>佐田建設株式会社</t>
  </si>
  <si>
    <t>株式会社サトー</t>
  </si>
  <si>
    <t>サトウ食品株式会社</t>
  </si>
  <si>
    <t>佐藤食品工業株式会社</t>
  </si>
  <si>
    <t>佐藤商事株式会社</t>
  </si>
  <si>
    <t>株式会社サトー商会</t>
  </si>
  <si>
    <t>佐鳥電機株式会社</t>
  </si>
  <si>
    <t>サツドラホールディングス株式会社</t>
  </si>
  <si>
    <t>澤藤電機株式会社</t>
  </si>
  <si>
    <t>サワイグループホールディングス株式会社</t>
  </si>
  <si>
    <t>サクサ株式会社</t>
  </si>
  <si>
    <t>セーラー広告株式会社</t>
  </si>
  <si>
    <t>ＳＢＩアルヒ株式会社</t>
  </si>
  <si>
    <t>ＳＢＩグローバルアセットマネジメント株式会社</t>
  </si>
  <si>
    <t>SBIホールディングス株式会社</t>
  </si>
  <si>
    <t>SBIインシュアランスグループ株式会社</t>
  </si>
  <si>
    <t>Multiline</t>
  </si>
  <si>
    <t>ＳＢＩリーシングサービス株式会社</t>
  </si>
  <si>
    <t>ＳＢＩレオスひふみ株式会社</t>
  </si>
  <si>
    <t>ＳＢＳホールディングス株式会社</t>
  </si>
  <si>
    <t>株式会社スカラ</t>
  </si>
  <si>
    <t>ＳＣＡＴ株式会社</t>
  </si>
  <si>
    <t>株式会社スクー</t>
  </si>
  <si>
    <t>株式会社サイエンスアーツ</t>
  </si>
  <si>
    <t>株式会社サイネックス</t>
  </si>
  <si>
    <t>株式会社ＳＣＲＥＥＮホールディングス</t>
  </si>
  <si>
    <t>株式会社スクロール</t>
  </si>
  <si>
    <t>SCSK株式会社</t>
  </si>
  <si>
    <t>ＳＤエンターテイメント株式会社</t>
  </si>
  <si>
    <t>株式会社ＳＤＳホールディングス</t>
  </si>
  <si>
    <t>株式会社エスイー</t>
  </si>
  <si>
    <t>ＳＥホールディングス・アンド・インキュベーションズ株式会社</t>
  </si>
  <si>
    <t>ＳＥＣカーボン株式会社</t>
  </si>
  <si>
    <t>セコム株式会社</t>
  </si>
  <si>
    <t>セカンドサイトアナリティカ株式会社</t>
  </si>
  <si>
    <t>株式会社セキュアヴェイル</t>
  </si>
  <si>
    <t>株式会社セキュア</t>
  </si>
  <si>
    <t>株式会社シード</t>
  </si>
  <si>
    <t>セガサミーホールディングス株式会社</t>
  </si>
  <si>
    <t>セグエグループ株式会社</t>
  </si>
  <si>
    <t>西部電機株式会社</t>
  </si>
  <si>
    <t>株式会社西部技研</t>
  </si>
  <si>
    <t>株式会社西武ホールディングス</t>
  </si>
  <si>
    <t>株式会社成学社</t>
  </si>
  <si>
    <t>株式会社セイヒョー</t>
  </si>
  <si>
    <t>西華産業株式会社</t>
  </si>
  <si>
    <t>生化学工業株式会社</t>
  </si>
  <si>
    <t>世紀東急工業株式会社</t>
  </si>
  <si>
    <t>靜甲株式会社</t>
  </si>
  <si>
    <t>株式会社正興電機製作所</t>
  </si>
  <si>
    <t>セイコーエプソン株式会社</t>
  </si>
  <si>
    <t>セイコーグループ株式会社</t>
  </si>
  <si>
    <t>株式会社精工技研</t>
  </si>
  <si>
    <t>セイノーホールディングス株式会社</t>
  </si>
  <si>
    <t>セーレン株式会社</t>
  </si>
  <si>
    <t>西菱電機株式会社</t>
  </si>
  <si>
    <t>清和中央ホールディングス株式会社</t>
  </si>
  <si>
    <t>星和電機株式会社</t>
  </si>
  <si>
    <t>セキ株式会社</t>
  </si>
  <si>
    <t>株式会社セキチュー</t>
  </si>
  <si>
    <t>株式会社セキド</t>
  </si>
  <si>
    <t>積水化学工業株式会社</t>
  </si>
  <si>
    <t>積水ハウス・リート投資法人</t>
  </si>
  <si>
    <t>積水ハウス株式会社</t>
  </si>
  <si>
    <t>積水樹脂株式会社</t>
  </si>
  <si>
    <t>積水化成品工業株式会社</t>
  </si>
  <si>
    <t>株式会社 船場</t>
  </si>
  <si>
    <t>仙波糖化工業株式会社</t>
  </si>
  <si>
    <t>SEMITEC株式会社</t>
  </si>
  <si>
    <t>センコーグループホールディングス株式会社</t>
  </si>
  <si>
    <t>センコン物流株式会社</t>
  </si>
  <si>
    <t>泉州電業株式会社</t>
  </si>
  <si>
    <t>株式会社池田泉州ホールディングス</t>
  </si>
  <si>
    <t>株式会社千趣会</t>
  </si>
  <si>
    <t>株式会社セプテーニ・ホールディングス</t>
  </si>
  <si>
    <t>株式会社セラク</t>
  </si>
  <si>
    <t>セレンディップ・ホールディングス株式会社</t>
  </si>
  <si>
    <t>株式会社セリア</t>
  </si>
  <si>
    <t>株式会社サーバーワークス</t>
  </si>
  <si>
    <t>株式会社セブン＆アイ・ホールディングス</t>
  </si>
  <si>
    <t>株式会社セブン銀行</t>
  </si>
  <si>
    <t>セブン工業株式会社</t>
  </si>
  <si>
    <t>株式会社セイファート</t>
  </si>
  <si>
    <t>ＳＦＰホールディングス株式会社</t>
  </si>
  <si>
    <t>ＳＧホールディングス株式会社</t>
  </si>
  <si>
    <t>株式会社シャノン</t>
  </si>
  <si>
    <t>株式会社Sharing Innovations</t>
  </si>
  <si>
    <t>シェアリングテクノロジー株式会社</t>
  </si>
  <si>
    <t>シャープ株式会社</t>
  </si>
  <si>
    <t>株式会社芝浦電子</t>
  </si>
  <si>
    <t>芝浦機械株式会社</t>
  </si>
  <si>
    <t>芝浦メカトロニクス株式会社</t>
  </si>
  <si>
    <t>澁澤倉庫株式会社</t>
  </si>
  <si>
    <t>澁谷工業株式会社</t>
  </si>
  <si>
    <t>株式会社SHIFT</t>
  </si>
  <si>
    <t>株式会社重松製作所</t>
  </si>
  <si>
    <t>シキボウ株式会社</t>
  </si>
  <si>
    <t>株式会社識学</t>
  </si>
  <si>
    <t>株式会社シキノハイテック</t>
  </si>
  <si>
    <t>四国電力株式会社</t>
  </si>
  <si>
    <t>四国化成ホールディングス株式会社</t>
  </si>
  <si>
    <t>株式会社島精機製作所</t>
  </si>
  <si>
    <t>シマダヤ株式会社</t>
  </si>
  <si>
    <t>株式会社島津製作所</t>
  </si>
  <si>
    <t>株式会社しまむら</t>
  </si>
  <si>
    <t>株式会社シマノ</t>
  </si>
  <si>
    <t>清水建設株式会社</t>
  </si>
  <si>
    <t>株式会社シモジマ</t>
  </si>
  <si>
    <t>シンメンテホールディングス株式会社</t>
  </si>
  <si>
    <t>新日本空調株式会社</t>
  </si>
  <si>
    <t>株式会社新日本科学</t>
  </si>
  <si>
    <t>品川リフラ株式会社</t>
  </si>
  <si>
    <t>シンデン・ハイテックス株式会社</t>
  </si>
  <si>
    <t>新電元工業株式会社</t>
  </si>
  <si>
    <t>信越化学工業株式会社</t>
  </si>
  <si>
    <t>信越ポリマー株式会社</t>
  </si>
  <si>
    <t>株式会社進学会ホールディングス</t>
  </si>
  <si>
    <t>新報国マテリアル株式会社</t>
  </si>
  <si>
    <t>神姫バス株式会社</t>
  </si>
  <si>
    <t>信金中央金庫</t>
  </si>
  <si>
    <t>株式会社SHINKO</t>
  </si>
  <si>
    <t>新光商事株式会社</t>
  </si>
  <si>
    <t>新明和工業株式会社</t>
  </si>
  <si>
    <t>新日本建設株式会社</t>
  </si>
  <si>
    <t>新日本製薬 株式会社</t>
  </si>
  <si>
    <t>シノブフーズ株式会社</t>
  </si>
  <si>
    <t>株式会社篠崎屋</t>
  </si>
  <si>
    <t>シンポ株式会社</t>
  </si>
  <si>
    <t>神鋼商事株式会社</t>
  </si>
  <si>
    <t>新東株式会社</t>
  </si>
  <si>
    <t>新都ホールディングス株式会社</t>
  </si>
  <si>
    <t>神東塗料株式会社</t>
  </si>
  <si>
    <t>信和株式会社</t>
  </si>
  <si>
    <t>株式会社進和</t>
  </si>
  <si>
    <t>Ｓｈｉｎｗａ　Ｗｉｓｅ　Ｈｏｌｄｉｎｇｓ株式会社</t>
  </si>
  <si>
    <t>神栄株式会社</t>
  </si>
  <si>
    <t>塩野義製薬株式会社</t>
  </si>
  <si>
    <t>シップヘルスケアホールディングス株式会社</t>
  </si>
  <si>
    <t>シライ電子工業株式会社</t>
  </si>
  <si>
    <t>株式会社白鳩</t>
  </si>
  <si>
    <t>株式会社資生堂</t>
  </si>
  <si>
    <t>株式会社指月電機製作所</t>
  </si>
  <si>
    <t>株式会社しずおかフィナンシャルグループ</t>
  </si>
  <si>
    <t>静岡ガス株式会社</t>
  </si>
  <si>
    <t>粧美堂株式会社</t>
  </si>
  <si>
    <t>ショーボンドホールディングス株式会社</t>
  </si>
  <si>
    <t>株式会社昭文社ホールディングス</t>
  </si>
  <si>
    <t>松竹株式会社</t>
  </si>
  <si>
    <t>株式会社ＳＨＯＥＩ</t>
  </si>
  <si>
    <t>株式会社ショーエイコーポレーション</t>
  </si>
  <si>
    <t>正栄食品工業株式会社</t>
  </si>
  <si>
    <t>昭栄薬品株式会社</t>
  </si>
  <si>
    <t>株式会社松風</t>
  </si>
  <si>
    <t>株式会社ショクブン</t>
  </si>
  <si>
    <t>昭和化学工業株式会社</t>
  </si>
  <si>
    <t>昭和ホールディングス株式会社</t>
  </si>
  <si>
    <t>昭和パックス株式会社</t>
  </si>
  <si>
    <t>昭和産業株式会社</t>
  </si>
  <si>
    <t>株式会社昭和真空</t>
  </si>
  <si>
    <t>株式会社昭和システムエンジニアリング</t>
  </si>
  <si>
    <t>株式会社ショーケース</t>
  </si>
  <si>
    <t>株式会社秀英予備校</t>
  </si>
  <si>
    <t>株式会社ＳＩＧグループ</t>
  </si>
  <si>
    <t>シグマ光機株式会社</t>
  </si>
  <si>
    <t>株式会社シグマクシス・ホールディングス</t>
  </si>
  <si>
    <t>サインポスト株式会社</t>
  </si>
  <si>
    <t>Banking Technology</t>
  </si>
  <si>
    <t>シークス株式会社</t>
  </si>
  <si>
    <t>シリコンスタジオ株式会社</t>
  </si>
  <si>
    <t>シルバーエッグ・テクノロジー株式会社</t>
  </si>
  <si>
    <t>株式会社シルバーライフ</t>
  </si>
  <si>
    <t>株式会社シンプレクス・ファイナンシャル・ホールディングス</t>
  </si>
  <si>
    <t>シンプレクス・ホールディングス株式会社</t>
  </si>
  <si>
    <t>シナネンホールディングス株式会社</t>
  </si>
  <si>
    <t>株式会社シンシア</t>
  </si>
  <si>
    <t>シンフォニアテクノロジー株式会社</t>
  </si>
  <si>
    <t>新晃工業株式会社</t>
  </si>
  <si>
    <t>株式会社シノプス</t>
  </si>
  <si>
    <t>新東工業株式会社</t>
  </si>
  <si>
    <t>サイオス株式会社</t>
  </si>
  <si>
    <t>シリウスビジョン株式会社</t>
  </si>
  <si>
    <t>株式会社エスケイジャパン</t>
  </si>
  <si>
    <t>エスケー化研株式会社</t>
  </si>
  <si>
    <t>株式会社エスケーエレクトロニクス</t>
  </si>
  <si>
    <t>株式会社スカパーＪＳＡＴホールディングス</t>
  </si>
  <si>
    <t>Cable and Satellite</t>
  </si>
  <si>
    <t>株式会社すかいらーくホールディングス</t>
  </si>
  <si>
    <t>スカイマーク株式会社</t>
  </si>
  <si>
    <t>株式会社エスエルディー</t>
  </si>
  <si>
    <t>スローガン株式会社</t>
  </si>
  <si>
    <t>株式会社ＳＭ　ＥＮＴＥＲＴＡＩＮＭＥＮＴ　ＪＡＰＡＮ</t>
  </si>
  <si>
    <t>株式会社スマレジ</t>
  </si>
  <si>
    <t>株式会社スマートドライブ</t>
  </si>
  <si>
    <t>株式会社スマートバリュー</t>
  </si>
  <si>
    <t>ＳＭＣ株式会社</t>
  </si>
  <si>
    <t>株式会社Ｓｍｉｌｅ　Ｈｏｌｄｉｎｇｓ</t>
  </si>
  <si>
    <t>ＳＭＫ株式会社</t>
  </si>
  <si>
    <t>ＳＭＮ株式会社</t>
  </si>
  <si>
    <t>株式会社エス・エム・エス</t>
  </si>
  <si>
    <t>株式会社SMSデータテック</t>
  </si>
  <si>
    <t>ソーバル株式会社</t>
  </si>
  <si>
    <t>ソーシャルワイヤー株式会社</t>
  </si>
  <si>
    <t>株式会社ソシオネクスト</t>
  </si>
  <si>
    <t>株式会社ソケッツ</t>
  </si>
  <si>
    <t>ソーダニッカ株式会社</t>
  </si>
  <si>
    <t>株式会社ソディック</t>
  </si>
  <si>
    <t>株式会社ソフト９９コーポレーション</t>
  </si>
  <si>
    <t>ソフトバンク株式会社</t>
  </si>
  <si>
    <t>ソフトバンクグループ株式会社</t>
  </si>
  <si>
    <t>株式会社ソフトクリエイトホールディングス</t>
  </si>
  <si>
    <t>株式会社ソフトフロントホールディングス</t>
  </si>
  <si>
    <t>ソフトマックス株式会社</t>
  </si>
  <si>
    <t>株式会社ソフトウェア・サービス</t>
  </si>
  <si>
    <t>株式会社総医研ホールディングス</t>
  </si>
  <si>
    <t>双日株式会社</t>
  </si>
  <si>
    <t>綜研化学株式会社</t>
  </si>
  <si>
    <t>株式会社創健社</t>
  </si>
  <si>
    <t>ソレイジア・ファーマ株式会社</t>
  </si>
  <si>
    <t>株式会社ソラスト</t>
  </si>
  <si>
    <t>ソレキア株式会社</t>
  </si>
  <si>
    <t>株式会社ソリトンシステムズ</t>
  </si>
  <si>
    <t>ＳＯＬＩＺＥ　Ｈｏｌｄｉｎｇｓ株式会社</t>
  </si>
  <si>
    <t>日本リビング保証株式会社</t>
  </si>
  <si>
    <t>株式会社ソルクシーズ</t>
  </si>
  <si>
    <t>ソマール株式会社</t>
  </si>
  <si>
    <t>ＳＯＭＰＯホールディングス株式会社</t>
  </si>
  <si>
    <t>株式会社ソネック</t>
  </si>
  <si>
    <t>株式会社ソノコム</t>
  </si>
  <si>
    <t>ソニーフィナンシャルホールディングス株式会社</t>
  </si>
  <si>
    <t>ソニーグループ株式会社</t>
  </si>
  <si>
    <t>株式会社ソフィアホールディングス</t>
  </si>
  <si>
    <t>株式会社ソラコム</t>
  </si>
  <si>
    <t>相鉄ホールディングス株式会社</t>
  </si>
  <si>
    <t>株式会社ソトー</t>
  </si>
  <si>
    <t>総合商研株式会社</t>
  </si>
  <si>
    <t>ソースネクスト株式会社</t>
  </si>
  <si>
    <t>株式会社スペース</t>
  </si>
  <si>
    <t>スペースシャワーＳＫＩＹＡＫＩホールディングス株式会社</t>
  </si>
  <si>
    <t>株式会社スペースマーケット</t>
  </si>
  <si>
    <t>スパークス・グループ株式会社</t>
  </si>
  <si>
    <t>株式会社Speee</t>
  </si>
  <si>
    <t>スパイダープラス株式会社</t>
  </si>
  <si>
    <t>ＳＰＫ株式会社</t>
  </si>
  <si>
    <t>株式会社エスプール</t>
  </si>
  <si>
    <t>株式会社スポーツフィールド</t>
  </si>
  <si>
    <t>株式会社スプリックス</t>
  </si>
  <si>
    <t>株式会社スクウェア・エニックス・ホールディングス</t>
  </si>
  <si>
    <t>株式会社ＳＲＡホールディングス</t>
  </si>
  <si>
    <t>ＳＲＥホールディングス株式会社</t>
  </si>
  <si>
    <t>ＳＲＳホールディングス株式会社</t>
  </si>
  <si>
    <t>株式会社サンクゼール</t>
  </si>
  <si>
    <t>スタンレー電気株式会社</t>
  </si>
  <si>
    <t>スターアジア不動産投資法人</t>
  </si>
  <si>
    <t>株式会社スターフライヤー</t>
  </si>
  <si>
    <t>スター・マイカ・ホールディングス株式会社</t>
  </si>
  <si>
    <t>スター精密株式会社</t>
  </si>
  <si>
    <t>スターシーズ株式会社</t>
  </si>
  <si>
    <t>スターティアホールディングス株式会社</t>
  </si>
  <si>
    <t>スターツコーポレーション株式会社</t>
  </si>
  <si>
    <t>スターツプロシード投資法人</t>
  </si>
  <si>
    <t>スターツ出版株式会社</t>
  </si>
  <si>
    <t>スターゼン株式会社</t>
  </si>
  <si>
    <t>ステラ　ケミファ株式会社</t>
  </si>
  <si>
    <t>ステラファーマ株式会社</t>
  </si>
  <si>
    <t>株式会社ステムセル研究所</t>
  </si>
  <si>
    <t>株式会社ステムリム</t>
  </si>
  <si>
    <t>株式会社ステップ</t>
  </si>
  <si>
    <t>株式会社 STG</t>
  </si>
  <si>
    <t>株式会社スタメン</t>
  </si>
  <si>
    <t>株式会社ストレージ王</t>
  </si>
  <si>
    <t>株式会社ストリーム</t>
  </si>
  <si>
    <t>株式会社ストライダーズ</t>
  </si>
  <si>
    <t>株式会社ストライク</t>
  </si>
  <si>
    <t>株式会社エストラスト</t>
  </si>
  <si>
    <t>株式会社スタジオアリス</t>
  </si>
  <si>
    <t>株式会社スタジオアタオ</t>
  </si>
  <si>
    <t>株式会社昴</t>
  </si>
  <si>
    <t>株式会社ＳＵＢＡＲＵ</t>
  </si>
  <si>
    <t>スバル興業株式会社</t>
  </si>
  <si>
    <t>株式会社サクシード</t>
  </si>
  <si>
    <t>スガイ化学工業株式会社</t>
  </si>
  <si>
    <t>スギホールディングス株式会社</t>
  </si>
  <si>
    <t>杉本商事株式会社</t>
  </si>
  <si>
    <t>株式会社杉村倉庫</t>
  </si>
  <si>
    <t>杉田エース株式会社</t>
  </si>
  <si>
    <t>水道機工株式会社</t>
  </si>
  <si>
    <t>助川電気工業株式会社</t>
  </si>
  <si>
    <t>株式会社スマサポ</t>
  </si>
  <si>
    <t>株式会社ＳＵＭＣＯ</t>
  </si>
  <si>
    <t>スミダコーポレーション株式会社</t>
  </si>
  <si>
    <t>三井住建道路株式会社</t>
  </si>
  <si>
    <t>ＳＵＭＩＮＯＥ株式会社</t>
  </si>
  <si>
    <t>住石ホールディングス株式会社</t>
  </si>
  <si>
    <t>住友ベークライト株式会社</t>
  </si>
  <si>
    <t>住友化学株式会社</t>
  </si>
  <si>
    <t>住友商事株式会社</t>
  </si>
  <si>
    <t>住友電設株式会社</t>
  </si>
  <si>
    <t>住友電気工業株式会社</t>
  </si>
  <si>
    <t>住友林業株式会社</t>
  </si>
  <si>
    <t>住友重機械工業株式会社</t>
  </si>
  <si>
    <t>住友金属鉱山株式会社</t>
  </si>
  <si>
    <t>株式会社三井住友フィナンシャルグループ</t>
  </si>
  <si>
    <t>三井住友トラストグループ株式会社</t>
  </si>
  <si>
    <t>住友大阪セメント株式会社</t>
  </si>
  <si>
    <t>住友ファーマ株式会社</t>
  </si>
  <si>
    <t>住友不動産株式会社</t>
  </si>
  <si>
    <t>住友理工株式会社</t>
  </si>
  <si>
    <t>住友ゴム工業株式会社</t>
  </si>
  <si>
    <t>住友精化株式会社</t>
  </si>
  <si>
    <t>株式会社サンエー化研</t>
  </si>
  <si>
    <t>サン電子株式会社</t>
  </si>
  <si>
    <t>サンフロンティア不動産株式会社</t>
  </si>
  <si>
    <t>サンメッセ株式会社</t>
  </si>
  <si>
    <t>株式会社Sun Asterisk</t>
  </si>
  <si>
    <t>サンコール株式会社</t>
  </si>
  <si>
    <t>株式会社サンデー</t>
  </si>
  <si>
    <t>株式会社サンドラッグ</t>
  </si>
  <si>
    <t>株式会社サン・ライフホールディング</t>
  </si>
  <si>
    <t>サンネクスタグループ株式会社</t>
  </si>
  <si>
    <t>株式会社サニーサイドアップグループ</t>
  </si>
  <si>
    <t>サントリー食品インターナショナル株式会社</t>
  </si>
  <si>
    <t>サンワテクノス株式会社</t>
  </si>
  <si>
    <t>株式会社サンウェルズ</t>
  </si>
  <si>
    <t>株式会社スーパーツール</t>
  </si>
  <si>
    <t>株式会社スーパーバリュー</t>
  </si>
  <si>
    <t>スーパーバッグ株式会社</t>
  </si>
  <si>
    <t>株式会社すららネット</t>
  </si>
  <si>
    <t>スルガ銀行株式会社</t>
  </si>
  <si>
    <t>株式会社エスユーエス</t>
  </si>
  <si>
    <t>サスメド株式会社</t>
  </si>
  <si>
    <t>スズデン株式会社</t>
  </si>
  <si>
    <t>株式会社スズケン</t>
  </si>
  <si>
    <t>株式会社鈴木</t>
  </si>
  <si>
    <t>スズキ株式会社</t>
  </si>
  <si>
    <t>鈴茂器工株式会社</t>
  </si>
  <si>
    <t>鈴与シンワート株式会社</t>
  </si>
  <si>
    <t>ＳＷＣＣ株式会社</t>
  </si>
  <si>
    <t>株式会社シーラテクノロジーズ</t>
  </si>
  <si>
    <t>シンバイオ製薬株式会社</t>
  </si>
  <si>
    <t>株式会社シンクロ・フード</t>
  </si>
  <si>
    <t>シンクレイヤ株式会社</t>
  </si>
  <si>
    <t>株式会社Synspective</t>
  </si>
  <si>
    <t>株式会社ＳＹＳホールディングス</t>
  </si>
  <si>
    <t>シスメックス株式会社</t>
  </si>
  <si>
    <t>株式会社システム　ディ</t>
  </si>
  <si>
    <t>株式会社システムインテグレータ</t>
  </si>
  <si>
    <t>システム・ロケーション株式会社</t>
  </si>
  <si>
    <t>株式会社システムリサーチ</t>
  </si>
  <si>
    <t>株式会社システムサポートホールディングス</t>
  </si>
  <si>
    <t>システムズ・デザイン株式会社</t>
  </si>
  <si>
    <t>株式会社セック</t>
  </si>
  <si>
    <t>株式会社システムソフト</t>
  </si>
  <si>
    <t>株式会社システナ</t>
  </si>
  <si>
    <t>シュッピン株式会社</t>
  </si>
  <si>
    <t>株式会社Ｔ＆Ｄホールディングス</t>
  </si>
  <si>
    <t>ティアンドエスグループ株式会社</t>
  </si>
  <si>
    <t>長谷川香料株式会社</t>
  </si>
  <si>
    <t>川辺株式会社</t>
  </si>
  <si>
    <t>株式会社テーオーホールディングス</t>
  </si>
  <si>
    <t>株式会社ティラド</t>
  </si>
  <si>
    <t>株式会社旅工房</t>
  </si>
  <si>
    <t>タビオ株式会社</t>
  </si>
  <si>
    <t>ＴＡＣ株式会社</t>
  </si>
  <si>
    <t>株式会社立花エレテック</t>
  </si>
  <si>
    <t>立川ブラインド工業株式会社</t>
  </si>
  <si>
    <t>株式会社タチエス</t>
  </si>
  <si>
    <t>株式会社タクミナ</t>
  </si>
  <si>
    <t>株式会社タダノ</t>
  </si>
  <si>
    <t>太平電業株式会社</t>
  </si>
  <si>
    <t>株式会社太平製作所</t>
  </si>
  <si>
    <t>太平洋セメント株式会社</t>
  </si>
  <si>
    <t>太平洋興発株式会社</t>
  </si>
  <si>
    <t>大豊工業株式会社</t>
  </si>
  <si>
    <t>株式会社大気社</t>
  </si>
  <si>
    <t>大幸薬品株式会社</t>
  </si>
  <si>
    <t>大成建設株式会社</t>
  </si>
  <si>
    <t>大成ラミックグループ株式会社</t>
  </si>
  <si>
    <t>大成温調株式会社</t>
  </si>
  <si>
    <t>太洋物産株式会社</t>
  </si>
  <si>
    <t>太陽ホールディングス株式会社</t>
  </si>
  <si>
    <t>太洋基礎工業株式会社</t>
  </si>
  <si>
    <t>太洋テクノレックス株式会社</t>
  </si>
  <si>
    <t>太陽誘電株式会社</t>
  </si>
  <si>
    <t>株式会社タカチホ</t>
  </si>
  <si>
    <t>高千穂交易株式会社</t>
  </si>
  <si>
    <t>株式会社高田工業所</t>
  </si>
  <si>
    <t>高田機工株式会社</t>
  </si>
  <si>
    <t>株式会社タカギセイコー</t>
  </si>
  <si>
    <t>高橋カーテンウォール工業株式会社</t>
  </si>
  <si>
    <t>株式会社タカキタ</t>
  </si>
  <si>
    <t>株式会社高松コンストラクショングループ</t>
  </si>
  <si>
    <t>高松機械工業株式会社</t>
  </si>
  <si>
    <t>株式会社高見澤</t>
  </si>
  <si>
    <t>株式会社高見沢サイバネティックス</t>
  </si>
  <si>
    <t>株式会社タカミヤ</t>
  </si>
  <si>
    <t>タカノ株式会社</t>
  </si>
  <si>
    <t>株式会社東光高岳</t>
  </si>
  <si>
    <t>株式会社タカキュー</t>
  </si>
  <si>
    <t>株式会社ＴＡＫＡＲＡ　＆　ＣＯＭＰＡＮＹ</t>
  </si>
  <si>
    <t>タカラバイオ株式会社</t>
  </si>
  <si>
    <t>宝ホールディングス株式会社</t>
  </si>
  <si>
    <t>タカラレーベン不動産投資法人</t>
  </si>
  <si>
    <t>タカラスタンダード株式会社</t>
  </si>
  <si>
    <t>高砂香料工業株式会社</t>
  </si>
  <si>
    <t>高砂鐵工株式会社</t>
  </si>
  <si>
    <t>高砂熱学工業株式会社</t>
  </si>
  <si>
    <t>タカセ株式会社</t>
  </si>
  <si>
    <t>高島株式会社</t>
  </si>
  <si>
    <t>株式会社高島屋</t>
  </si>
  <si>
    <t>株式会社タカショー</t>
  </si>
  <si>
    <t>株式会社タカトリ</t>
  </si>
  <si>
    <t>株式会社タカヨシホールディングス</t>
  </si>
  <si>
    <t>株式会社テイクアンドギヴ・ニーズ</t>
  </si>
  <si>
    <t>株式会社たけびし</t>
  </si>
  <si>
    <t>竹田ｉＰホールディングス株式会社</t>
  </si>
  <si>
    <t>タケダ機械株式会社</t>
  </si>
  <si>
    <t>武田薬品工業株式会社</t>
  </si>
  <si>
    <t>竹本容器株式会社</t>
  </si>
  <si>
    <t>株式会社竹内製作所</t>
  </si>
  <si>
    <t>多木化学株式会社</t>
  </si>
  <si>
    <t>タキヒヨー株式会社</t>
  </si>
  <si>
    <t>滝沢ハム株式会社</t>
  </si>
  <si>
    <t>株式会社タクマ</t>
  </si>
  <si>
    <t>株式会社 TalentX</t>
  </si>
  <si>
    <t>タマホーム株式会社</t>
  </si>
  <si>
    <t>株式会社多摩川ホールディングス</t>
  </si>
  <si>
    <t>玉井商船株式会社</t>
  </si>
  <si>
    <t>タメニー株式会社</t>
  </si>
  <si>
    <t>株式会社タムロン</t>
  </si>
  <si>
    <t>株式会社タムラ製作所</t>
  </si>
  <si>
    <t>株式会社タナベコンサルティンググループ</t>
  </si>
  <si>
    <t>田辺工業株式会社</t>
  </si>
  <si>
    <t>株式会社田中化学研究所</t>
  </si>
  <si>
    <t>田中商事株式会社</t>
  </si>
  <si>
    <t>田中精密工業株式会社</t>
  </si>
  <si>
    <t>ＴＡＮＡＫＥＮ株式会社</t>
  </si>
  <si>
    <t>taneCREATIVE株式会社</t>
  </si>
  <si>
    <t>株式会社丹青社</t>
  </si>
  <si>
    <t>田岡化学工業株式会社</t>
  </si>
  <si>
    <t>株式会社タスキホールディングス</t>
  </si>
  <si>
    <t>株式会社タウンズ</t>
  </si>
  <si>
    <t>株式会社テイツー</t>
  </si>
  <si>
    <t>株式会社田谷</t>
  </si>
  <si>
    <t>テイカ株式会社</t>
  </si>
  <si>
    <t>タツモ株式会社</t>
  </si>
  <si>
    <t>株式会社TBグループ</t>
  </si>
  <si>
    <t>株式会社ＴＢＫ</t>
  </si>
  <si>
    <t>株式会社ＴＢＳホールディングス</t>
  </si>
  <si>
    <t>ＴＤＣソフト株式会社</t>
  </si>
  <si>
    <t>TDK株式会社</t>
  </si>
  <si>
    <t>ＴＤＳＥ株式会社</t>
  </si>
  <si>
    <t>ティーライフ株式会社</t>
  </si>
  <si>
    <t>ティアック株式会社</t>
  </si>
  <si>
    <t>株式会社チームスピリット</t>
  </si>
  <si>
    <t>株式会社ティア</t>
  </si>
  <si>
    <t>テックファームホールディングス株式会社</t>
  </si>
  <si>
    <t>テクマトリックス株式会社</t>
  </si>
  <si>
    <t>テクノアルファ株式会社</t>
  </si>
  <si>
    <t>テクノホライゾン株式会社</t>
  </si>
  <si>
    <t>株式会社テクノマセマティカル</t>
  </si>
  <si>
    <t>株式会社テクノメディカ</t>
  </si>
  <si>
    <t>株式会社テクノ菱和</t>
  </si>
  <si>
    <t>株式会社テクノスマート</t>
  </si>
  <si>
    <t>株式会社テクノフレックス</t>
  </si>
  <si>
    <t>株式会社テクノロジーズ</t>
  </si>
  <si>
    <t>テクノプロ・ホールディングス株式会社</t>
  </si>
  <si>
    <t>テクミラホールディングス株式会社</t>
  </si>
  <si>
    <t>株式会社テクニスコ</t>
  </si>
  <si>
    <t>帝人株式会社</t>
  </si>
  <si>
    <t>株式会社帝国電機製作所</t>
  </si>
  <si>
    <t>帝国繊維株式会社</t>
  </si>
  <si>
    <t>帝国通信工業株式会社</t>
  </si>
  <si>
    <t>株式会社テイン</t>
  </si>
  <si>
    <t>鉄建建設株式会社</t>
  </si>
  <si>
    <t>テクセンドフォトマスク株式会社</t>
  </si>
  <si>
    <t>手間いらず株式会社</t>
  </si>
  <si>
    <t>テモナ株式会社</t>
  </si>
  <si>
    <t>テンアライド株式会社</t>
  </si>
  <si>
    <t>株式会社テンダ</t>
  </si>
  <si>
    <t>株式会社天満屋ストア</t>
  </si>
  <si>
    <t>株式会社テノ．ホールディングス</t>
  </si>
  <si>
    <t>株式会社テノックス</t>
  </si>
  <si>
    <t>株式会社テンポスホールディングス</t>
  </si>
  <si>
    <t>天龍製鋸株式会社</t>
  </si>
  <si>
    <t>天昇電気工業株式会社</t>
  </si>
  <si>
    <t>株式会社TENTIAL</t>
  </si>
  <si>
    <t>株式会社テラプローブ</t>
  </si>
  <si>
    <t>寺崎電気産業株式会社</t>
  </si>
  <si>
    <t>株式会社テリロジーホールディングス</t>
  </si>
  <si>
    <t>株式会社Ｔ．Ｓ．Ｉ</t>
  </si>
  <si>
    <t>Terra Drone株式会社</t>
  </si>
  <si>
    <t>株式会社テラスカイ</t>
  </si>
  <si>
    <t>テルモ株式会社</t>
  </si>
  <si>
    <t>株式会社テセック</t>
  </si>
  <si>
    <t>テスホールディングス株式会社</t>
  </si>
  <si>
    <t>株式会社鉄人化ホールディングス</t>
  </si>
  <si>
    <t>株式会社七十七銀行</t>
  </si>
  <si>
    <t>株式会社秋田銀行</t>
  </si>
  <si>
    <t>株式会社阿波銀行</t>
  </si>
  <si>
    <t>株式会社岩手銀行</t>
  </si>
  <si>
    <t>株式会社高知銀行</t>
  </si>
  <si>
    <t>株式会社名古屋銀行</t>
  </si>
  <si>
    <t>株式会社佐賀銀行</t>
  </si>
  <si>
    <t>株式会社富山銀行</t>
  </si>
  <si>
    <t>株式会社千葉銀行</t>
  </si>
  <si>
    <t>株式会社千葉興業銀行</t>
  </si>
  <si>
    <t>中国電力株式会社</t>
  </si>
  <si>
    <t>株式会社大東銀行</t>
  </si>
  <si>
    <t>株式会社愛媛銀行</t>
  </si>
  <si>
    <t>株式会社富山第一銀行</t>
  </si>
  <si>
    <t>株式会社福井銀行</t>
  </si>
  <si>
    <t>株式会社福島銀行</t>
  </si>
  <si>
    <t>古河電池株式会社</t>
  </si>
  <si>
    <t>株式会社ＴＨＥグローバル社</t>
  </si>
  <si>
    <t>株式会社群馬銀行</t>
  </si>
  <si>
    <t>株式会社八十二銀行</t>
  </si>
  <si>
    <t>阪神内燃機工業株式会社</t>
  </si>
  <si>
    <t>株式会社百五銀行</t>
  </si>
  <si>
    <t>株式会社百十四銀行</t>
  </si>
  <si>
    <t>今村証券株式会社</t>
  </si>
  <si>
    <t>株式会社日本製鋼所</t>
  </si>
  <si>
    <t>日本毛織株式会社</t>
  </si>
  <si>
    <t>金下建設株式会社</t>
  </si>
  <si>
    <t>関西電力株式会社</t>
  </si>
  <si>
    <t>ケイヒン株式会社</t>
  </si>
  <si>
    <t>株式会社京葉銀行</t>
  </si>
  <si>
    <t>近畿車輛株式会社</t>
  </si>
  <si>
    <t>株式会社北日本銀行</t>
  </si>
  <si>
    <t>株式会社 紀陽銀行</t>
  </si>
  <si>
    <t>株式会社弘電社</t>
  </si>
  <si>
    <t>光世証券株式会社</t>
  </si>
  <si>
    <t>株式会社京都ホテル</t>
  </si>
  <si>
    <t>株式会社リード</t>
  </si>
  <si>
    <t>株式会社宮崎銀行</t>
  </si>
  <si>
    <t>株式会社物語コーポレーション</t>
  </si>
  <si>
    <t>株式会社武蔵野銀行</t>
  </si>
  <si>
    <t>株式会社南都銀行</t>
  </si>
  <si>
    <t>日本製麻株式会社</t>
  </si>
  <si>
    <t>日清オイリオグループ株式会社</t>
  </si>
  <si>
    <t>株式会社 大垣共立銀行</t>
  </si>
  <si>
    <t>株式会社大分銀行</t>
  </si>
  <si>
    <t>沖縄電力株式会社</t>
  </si>
  <si>
    <t>ザ・パック株式会社</t>
  </si>
  <si>
    <t>株式会社ロイヤルホテル</t>
  </si>
  <si>
    <t>セーラー万年筆株式会社</t>
  </si>
  <si>
    <t>株式会社山陰合同銀行</t>
  </si>
  <si>
    <t>株式会社滋賀銀行</t>
  </si>
  <si>
    <t>株式会社四国銀行</t>
  </si>
  <si>
    <t>株式会社島根銀行</t>
  </si>
  <si>
    <t>株式会社清水銀行</t>
  </si>
  <si>
    <t>株式会社住友倉庫</t>
  </si>
  <si>
    <t>株式会社大光銀行</t>
  </si>
  <si>
    <t>瀧上工業株式会社</t>
  </si>
  <si>
    <t>株式会社栃木銀行</t>
  </si>
  <si>
    <t>株式会社東邦銀行</t>
  </si>
  <si>
    <t>株式会社東北銀行</t>
  </si>
  <si>
    <t>鳥越製粉株式会社</t>
  </si>
  <si>
    <t>株式会社鳥取銀行</t>
  </si>
  <si>
    <t>株式会社東和銀行</t>
  </si>
  <si>
    <t>ＴＨＥ　ＷＨＹ　ＨＯＷ　ＤＯ　ＣＯＭＰＡＮＹ株式会社</t>
  </si>
  <si>
    <t>株式会社山形銀行</t>
  </si>
  <si>
    <t>株式会社山梨中央銀行</t>
  </si>
  <si>
    <t>横浜ゴム株式会社</t>
  </si>
  <si>
    <t>株式会社ヨンキュウ</t>
  </si>
  <si>
    <t>株式会社錢高組</t>
  </si>
  <si>
    <t>THECOO株式会社</t>
  </si>
  <si>
    <t>テルマー湯ホールディングス株式会社</t>
  </si>
  <si>
    <t>株式会社シンカ</t>
  </si>
  <si>
    <t>ザインエレクトロニクス株式会社</t>
  </si>
  <si>
    <t>ＴＨＫ株式会社</t>
  </si>
  <si>
    <t>株式会社スリーエフ</t>
  </si>
  <si>
    <t>株式会社ティムコ</t>
  </si>
  <si>
    <t>タイガースポリマー株式会社</t>
  </si>
  <si>
    <t>株式会社タイミー</t>
  </si>
  <si>
    <t>ＴＩＳ株式会社</t>
  </si>
  <si>
    <t>チタン工業株式会社</t>
  </si>
  <si>
    <t>株式会社ＴＫＣ</t>
  </si>
  <si>
    <t>株式会社 ティーケーピー</t>
  </si>
  <si>
    <t>株式会社TMH</t>
  </si>
  <si>
    <t>株式会社ティムス</t>
  </si>
  <si>
    <t>東亜建設工業株式会社</t>
  </si>
  <si>
    <t>TOA株式会社</t>
  </si>
  <si>
    <t>東亜道路工業株式会社</t>
  </si>
  <si>
    <t>株式会社トーア紡コーポレーション</t>
  </si>
  <si>
    <t>東亞合成株式会社</t>
  </si>
  <si>
    <t>株式会社トーアミ</t>
  </si>
  <si>
    <t>株式会社鳥羽洋行</t>
  </si>
  <si>
    <t>トビラシステムズ株式会社</t>
  </si>
  <si>
    <t>飛島ホールディングス株式会社</t>
  </si>
  <si>
    <t>東武鉄道株式会社</t>
  </si>
  <si>
    <t>株式会社テーオーシー</t>
  </si>
  <si>
    <t>トーカロ株式会社</t>
  </si>
  <si>
    <t>戸田建設株式会社</t>
  </si>
  <si>
    <t>戸田工業株式会社</t>
  </si>
  <si>
    <t>東映アニメーション株式会社</t>
  </si>
  <si>
    <t>東映株式会社</t>
  </si>
  <si>
    <t>株式会社トーエル</t>
  </si>
  <si>
    <t>株式会社トーエネック</t>
  </si>
  <si>
    <t>株式会社戸上電機製作所</t>
  </si>
  <si>
    <t>東部ネットワーク株式会社</t>
  </si>
  <si>
    <t>東邦アセチレン株式会社</t>
  </si>
  <si>
    <t>東邦化学工業株式会社</t>
  </si>
  <si>
    <t>株式会社トーホー</t>
  </si>
  <si>
    <t>東宝株式会社</t>
  </si>
  <si>
    <t>東邦ガス株式会社</t>
  </si>
  <si>
    <t>東邦ホールディングス株式会社</t>
  </si>
  <si>
    <t>東邦レマック株式会社</t>
  </si>
  <si>
    <t>株式会社東邦システムサイエンス</t>
  </si>
  <si>
    <t>東邦チタニウム株式会社</t>
  </si>
  <si>
    <t>東邦亜鉛株式会社</t>
  </si>
  <si>
    <t>東北化学薬品株式会社</t>
  </si>
  <si>
    <t>東北電力株式会社</t>
  </si>
  <si>
    <t>東北特殊鋼株式会社</t>
  </si>
  <si>
    <t>株式会社東北新社</t>
  </si>
  <si>
    <t>トーイン株式会社</t>
  </si>
  <si>
    <t>東海カーボン株式会社</t>
  </si>
  <si>
    <t>株式会社トーカイ</t>
  </si>
  <si>
    <t>株式会社TOKAIホールディングス</t>
  </si>
  <si>
    <t>東海汽船株式会社</t>
  </si>
  <si>
    <t>東海リース株式会社</t>
  </si>
  <si>
    <t>株式会社東海理化</t>
  </si>
  <si>
    <t>東海染工株式会社</t>
  </si>
  <si>
    <t>東海ソフト株式会社</t>
  </si>
  <si>
    <t>東海東京フィナンシャル・ホールディングス株式会社</t>
  </si>
  <si>
    <t>東海道リート投資法人</t>
  </si>
  <si>
    <t>東建コーポレーション株式会社</t>
  </si>
  <si>
    <t>東京海上ホールディングス株式会社</t>
  </si>
  <si>
    <t>特殊電極株式会社</t>
  </si>
  <si>
    <t>特種東海製紙株式会社</t>
  </si>
  <si>
    <t>株式会社トクヤマ</t>
  </si>
  <si>
    <t>株式会社東京自働機械製作所</t>
  </si>
  <si>
    <t>株式会社ＴＯＫＹＯ　ＢＡＳＥ</t>
  </si>
  <si>
    <t>東京ボード工業株式会社</t>
  </si>
  <si>
    <t>東京センチュリー株式会社</t>
  </si>
  <si>
    <t>株式会社東京通信グループ</t>
  </si>
  <si>
    <t>東京コスモス電機株式会社</t>
  </si>
  <si>
    <t>東京電力ホールディングス株式会社</t>
  </si>
  <si>
    <t>東京エレクトロン　デバイス株式会社</t>
  </si>
  <si>
    <t>東京エレクトロン株式会社</t>
  </si>
  <si>
    <t>株式会社東京エネシス</t>
  </si>
  <si>
    <t>東京ガス株式会社</t>
  </si>
  <si>
    <t>株式会社東京一番フーズ</t>
  </si>
  <si>
    <t>株式会社東京個別指導学院</t>
  </si>
  <si>
    <t>株式会社東京會舘</t>
  </si>
  <si>
    <t>東京計器株式会社</t>
  </si>
  <si>
    <t>株式会社東京機械製作所</t>
  </si>
  <si>
    <t>株式会社東京きらぼしフィナンシャルグループ</t>
  </si>
  <si>
    <t>東京汽船株式会社</t>
  </si>
  <si>
    <t>株式会社東京衡機</t>
  </si>
  <si>
    <t>東京地下鉄株式会社</t>
  </si>
  <si>
    <t>東京応化工業株式会社</t>
  </si>
  <si>
    <t>東京インキ株式会社</t>
  </si>
  <si>
    <t>東京ラヂエーター製造株式会社</t>
  </si>
  <si>
    <t>東京製綱株式会社</t>
  </si>
  <si>
    <t>東京産業株式会社</t>
  </si>
  <si>
    <t>株式会社東京精密</t>
  </si>
  <si>
    <t>株式会社東京ソワール</t>
  </si>
  <si>
    <t>東京製鐵株式会社</t>
  </si>
  <si>
    <t>東京建物株式会社</t>
  </si>
  <si>
    <t>東京鐵鋼株式会社</t>
  </si>
  <si>
    <t>東京テアトル株式会社</t>
  </si>
  <si>
    <t>東京都競馬株式会社</t>
  </si>
  <si>
    <t>東急建設株式会社</t>
  </si>
  <si>
    <t>東急株式会社</t>
  </si>
  <si>
    <t>東急不動産ホールディングス株式会社</t>
  </si>
  <si>
    <t>東急リアル・エステート投資法人</t>
  </si>
  <si>
    <t>東リ株式会社</t>
  </si>
  <si>
    <t>株式会社トマト銀行</t>
  </si>
  <si>
    <t>株式会社トーメンデバイス</t>
  </si>
  <si>
    <t>株式会社トミタ</t>
  </si>
  <si>
    <t>トミタ電機株式会社</t>
  </si>
  <si>
    <t>株式会社巴コーポレーション</t>
  </si>
  <si>
    <t>巴工業株式会社</t>
  </si>
  <si>
    <t>株式会社巴川コーポレーション</t>
  </si>
  <si>
    <t>株式会社トーモク</t>
  </si>
  <si>
    <t>トモニホールディングス株式会社</t>
  </si>
  <si>
    <t>株式会社タカラトミー</t>
  </si>
  <si>
    <t>ＴＯＮＥ株式会社</t>
  </si>
  <si>
    <t>株式会社トップカルチャー</t>
  </si>
  <si>
    <t>ＴＯＰＰＡＮホールディングス株式会社</t>
  </si>
  <si>
    <t>東プレ株式会社</t>
  </si>
  <si>
    <t>トピー工業株式会社</t>
  </si>
  <si>
    <t>東レ株式会社</t>
  </si>
  <si>
    <t>トレックス・セミコンダクター株式会社</t>
  </si>
  <si>
    <t>株式会社TORICO</t>
  </si>
  <si>
    <t>株式会社トリドールホールディングス</t>
  </si>
  <si>
    <t>株式会社トリドリ</t>
  </si>
  <si>
    <t>株式会社酉島製作所</t>
  </si>
  <si>
    <t>トルク株式会社</t>
  </si>
  <si>
    <t>株式会社トーセ</t>
  </si>
  <si>
    <t>トーセイ株式会社</t>
  </si>
  <si>
    <t>トーセイ・リート投資法人</t>
  </si>
  <si>
    <t>東芝テック株式会社</t>
  </si>
  <si>
    <t>株式会社トーシンホールディングス</t>
  </si>
  <si>
    <t>株式会社東祥</t>
  </si>
  <si>
    <t>株式会社トスネット</t>
  </si>
  <si>
    <t>トーソー株式会社</t>
  </si>
  <si>
    <t>東ソー株式会社</t>
  </si>
  <si>
    <t>東テク株式会社</t>
  </si>
  <si>
    <t>株式会社東天紅</t>
  </si>
  <si>
    <t>東鉄工業株式会社</t>
  </si>
  <si>
    <t>ＴＯＴＯ株式会社</t>
  </si>
  <si>
    <t>株式会社東武住販</t>
  </si>
  <si>
    <t>株式会社東計電算</t>
  </si>
  <si>
    <t>株式会社東名</t>
  </si>
  <si>
    <t>株式会社テー・オー・ダブリュー</t>
  </si>
  <si>
    <t>ＴＯＷＡ株式会社</t>
  </si>
  <si>
    <t>東和フードサービス株式会社</t>
  </si>
  <si>
    <t>東和ハイシステム株式会社</t>
  </si>
  <si>
    <t>東和薬品株式会社</t>
  </si>
  <si>
    <t>株式会社タウンニュース社</t>
  </si>
  <si>
    <t>株式会社トーヨーアサノ</t>
  </si>
  <si>
    <t>東洋建設株式会社</t>
  </si>
  <si>
    <t>株式会社東陽テクニカ</t>
  </si>
  <si>
    <t>東洋電機製造株式会社</t>
  </si>
  <si>
    <t>東洋ドライルーブ株式会社</t>
  </si>
  <si>
    <t>東洋エンジニアリング株式会社</t>
  </si>
  <si>
    <t>東洋合成工業株式会社</t>
  </si>
  <si>
    <t>ＴＯＹＯイノベックス株式会社</t>
  </si>
  <si>
    <t>トーヨーカネツ株式会社</t>
  </si>
  <si>
    <t>東陽倉庫株式会社</t>
  </si>
  <si>
    <t>東洋証券株式会社</t>
  </si>
  <si>
    <t>東洋製罐グループホールディングス株式会社</t>
  </si>
  <si>
    <t>東洋シヤッター株式会社</t>
  </si>
  <si>
    <t>東洋水産株式会社</t>
  </si>
  <si>
    <t>東洋炭素株式会社</t>
  </si>
  <si>
    <t>東洋テック株式会社</t>
  </si>
  <si>
    <t>ＴＯＹＯ　ＴＩＲＥ株式会社</t>
  </si>
  <si>
    <t>東洋埠頭株式会社</t>
  </si>
  <si>
    <t>東洋紡株式会社</t>
  </si>
  <si>
    <t>豊田合成株式会社</t>
  </si>
  <si>
    <t>株式会社トヨコー</t>
  </si>
  <si>
    <t>トヨクモ株式会社</t>
  </si>
  <si>
    <t>トヨタ紡織株式会社</t>
  </si>
  <si>
    <t>株式会社豊田自動織機</t>
  </si>
  <si>
    <t>トヨタ自動車株式会社</t>
  </si>
  <si>
    <t>豊田通商株式会社</t>
  </si>
  <si>
    <t>ＴＰＲ株式会社</t>
  </si>
  <si>
    <t>株式会社トラース・オン・プロダクト</t>
  </si>
  <si>
    <t>株式会社 トレードワークス</t>
  </si>
  <si>
    <t>トレイダーズホールディングス株式会社</t>
  </si>
  <si>
    <t>トレーディア株式会社</t>
  </si>
  <si>
    <t>株式会社トランザクション</t>
  </si>
  <si>
    <t>株式会社トランザクション・メディア・ネットワークス</t>
  </si>
  <si>
    <t>トランスコスモス株式会社</t>
  </si>
  <si>
    <t>株式会社トランスジェニックグループ</t>
  </si>
  <si>
    <t>ＴＲＥホールディングス株式会社</t>
  </si>
  <si>
    <t>株式会社トレジャー・ファクトリー</t>
  </si>
  <si>
    <t>トレンドマイクロ株式会社</t>
  </si>
  <si>
    <t>トレンダーズ株式会社</t>
  </si>
  <si>
    <t>株式会社トリケミカル研究所</t>
  </si>
  <si>
    <t>株式会社トライアルホールディングス</t>
  </si>
  <si>
    <t>株式会社トライアイズ</t>
  </si>
  <si>
    <t>トリニティ工業株式会社</t>
  </si>
  <si>
    <t>tripla株式会社</t>
  </si>
  <si>
    <t>株式会社トリプルアイズ</t>
  </si>
  <si>
    <t>株式会社Ｔｒｕｅ Ｄａｔａ</t>
  </si>
  <si>
    <t>トラスコ中山株式会社</t>
  </si>
  <si>
    <t>トラストホールディングス株式会社</t>
  </si>
  <si>
    <t>テイ・エス テック株式会社</t>
  </si>
  <si>
    <t>株式会社ＴＳＩホールディングス</t>
  </si>
  <si>
    <t>株式会社ツバキ・ナカシマ</t>
  </si>
  <si>
    <t>株式会社椿本チエイン</t>
  </si>
  <si>
    <t>椿本興業株式会社</t>
  </si>
  <si>
    <t>株式会社 坪田ラボ</t>
  </si>
  <si>
    <t>円谷フィールズホールディングス株式会社</t>
  </si>
  <si>
    <t>株式会社土屋ホールディングス</t>
  </si>
  <si>
    <t>津田駒工業株式会社</t>
  </si>
  <si>
    <t>株式会社ツガミ</t>
  </si>
  <si>
    <t>株式会社ツカダ・グローバルホールディング</t>
  </si>
  <si>
    <t>株式会社ツカモトコーポレーション</t>
  </si>
  <si>
    <t>築地魚市場株式会社</t>
  </si>
  <si>
    <t>月島ホールディングス株式会社</t>
  </si>
  <si>
    <t>株式会社筑波銀行</t>
  </si>
  <si>
    <t>筑波精工株式会社</t>
  </si>
  <si>
    <t>株式会社ツクルバ</t>
  </si>
  <si>
    <t>株式会社ツムラ</t>
  </si>
  <si>
    <t>株式会社ツナググループ・ホールディングス</t>
  </si>
  <si>
    <t>株式会社ツルハホールディングス</t>
  </si>
  <si>
    <t>株式会社鶴見製作所</t>
  </si>
  <si>
    <t>株式会社鶴弥</t>
  </si>
  <si>
    <t>株式会社ツツミ</t>
  </si>
  <si>
    <t>都築電気株式会社</t>
  </si>
  <si>
    <t>株式会社テレビ朝日ホールディングス</t>
  </si>
  <si>
    <t>株式会社テレビ東京ホールディングス</t>
  </si>
  <si>
    <t>株式会社ＴＶＥ</t>
  </si>
  <si>
    <t>株式会社トゥエンティーフォーセブンホールディングス</t>
  </si>
  <si>
    <t>株式会社ツインバード</t>
  </si>
  <si>
    <t>株式会社ＴＷＯＳＴＯＮＥ＆Ｓｏｎｓ</t>
  </si>
  <si>
    <t>東京窯業株式会社</t>
  </si>
  <si>
    <t>株式会社UACJ</t>
  </si>
  <si>
    <t>ＵＢＥ株式会社</t>
  </si>
  <si>
    <t>株式会社Ｕｂｉｃｏｍホールディングス</t>
  </si>
  <si>
    <t>株式会社ユビキタスＡＩ</t>
  </si>
  <si>
    <t>株式会社ユビテック</t>
  </si>
  <si>
    <t>株式会社内田洋行</t>
  </si>
  <si>
    <t>株式会社ウチヤマホールディングス</t>
  </si>
  <si>
    <t>株式会社植木組</t>
  </si>
  <si>
    <t>株式会社植松商会</t>
  </si>
  <si>
    <t>株式会社ＵＥＸ</t>
  </si>
  <si>
    <t>株式会社うかい</t>
  </si>
  <si>
    <t>ULSグループ株式会社</t>
  </si>
  <si>
    <t>ウルトラファブリックス・ホールディングス株式会社</t>
  </si>
  <si>
    <t>株式会社うるる</t>
  </si>
  <si>
    <t>株式会社アルバック</t>
  </si>
  <si>
    <t>ユー・エム・シー・エレクトロニクス株式会社</t>
  </si>
  <si>
    <t>株式会社梅の花グループ</t>
  </si>
  <si>
    <t>ＵＮＢＡＮＫＥＤ株式会社</t>
  </si>
  <si>
    <t>株式会社unerry</t>
  </si>
  <si>
    <t>株式会社Ｕ－ＮＥＸＴ　ＨＯＬＤＩＮＧＳ</t>
  </si>
  <si>
    <t>株式会社ユニカフェ</t>
  </si>
  <si>
    <t>ユニ・チャーム株式会社</t>
  </si>
  <si>
    <t>株式会社 UNICON ホールディングス</t>
  </si>
  <si>
    <t>ユニフォームネクスト株式会社</t>
  </si>
  <si>
    <t>ユニオンツール株式会社</t>
  </si>
  <si>
    <t>ユニプレス株式会社</t>
  </si>
  <si>
    <t>株式会社ユニリタ</t>
  </si>
  <si>
    <t>ユナイトアンドグロウ株式会社</t>
  </si>
  <si>
    <t>ユナイテッド＆コレクティブ株式会社</t>
  </si>
  <si>
    <t>株式会社ユナイテッドアローズ</t>
  </si>
  <si>
    <t>ユナイテッド・スーパーマーケット・ホールディングス株式会社</t>
  </si>
  <si>
    <t>ユナイテッド株式会社</t>
  </si>
  <si>
    <t>ユニチカ株式会社</t>
  </si>
  <si>
    <t>株式会社ＵＮＩＶＡ・Ｏａｋホールディングス</t>
  </si>
  <si>
    <t>株式会社ユニバンス</t>
  </si>
  <si>
    <t>株式会社ユニバーサル園芸社</t>
  </si>
  <si>
    <t>株式会社ユニバーサルエンターテインメント</t>
  </si>
  <si>
    <t>株式会社宇野澤組鐵工所</t>
  </si>
  <si>
    <t>株式会社魚喜</t>
  </si>
  <si>
    <t>株式会社魚力</t>
  </si>
  <si>
    <t>株式会社アップガレージグループ</t>
  </si>
  <si>
    <t>ユーピーアール株式会社</t>
  </si>
  <si>
    <t>株式会社アーバネットコーポレーション</t>
  </si>
  <si>
    <t>売れるネット広告社グループ株式会社</t>
  </si>
  <si>
    <t>株式会社ユーザーローカル</t>
  </si>
  <si>
    <t>ウシオ電機株式会社</t>
  </si>
  <si>
    <t>ユーソナー株式会社</t>
  </si>
  <si>
    <t>株式会社ユー・エス・エス</t>
  </si>
  <si>
    <t>ＵＴグループ株式会社</t>
  </si>
  <si>
    <t>株式会社ブイ・テクノロジー</t>
  </si>
  <si>
    <t>株式会社バローホールディングス</t>
  </si>
  <si>
    <t>株式会社バルカー</t>
  </si>
  <si>
    <t>バルテス・ホールディングス株式会社</t>
  </si>
  <si>
    <t>バリュークリエーション株式会社</t>
  </si>
  <si>
    <t>株式会社バリューゴルフ</t>
  </si>
  <si>
    <t>株式会社バリューＨＲ</t>
  </si>
  <si>
    <t>バリューコマース株式会社</t>
  </si>
  <si>
    <t>バリュエンスホールディングス株式会社</t>
  </si>
  <si>
    <t>VALUENEX株式会社</t>
  </si>
  <si>
    <t>バリオセキュア株式会社</t>
  </si>
  <si>
    <t>株式会社ブイキューブ</t>
  </si>
  <si>
    <t>株式会社ベクターホールディングス</t>
  </si>
  <si>
    <t>株式会社ベクトル</t>
  </si>
  <si>
    <t>株式会社ベガコーポレーション</t>
  </si>
  <si>
    <t>ベルトラ株式会社</t>
  </si>
  <si>
    <t>株式会社 Veritas In Silico</t>
  </si>
  <si>
    <t>株式会社ベリテ</t>
  </si>
  <si>
    <t>株式会社ベルテクスコーポレーション</t>
  </si>
  <si>
    <t>株式会社ヴィア・ホールディングス</t>
  </si>
  <si>
    <t>株式会社ヴィレッジヴァンガードコーポレーション</t>
  </si>
  <si>
    <t>バーチャレクス・ホールディングス株式会社</t>
  </si>
  <si>
    <t>株式会社ヴィス</t>
  </si>
  <si>
    <t>株式会社ビザスク</t>
  </si>
  <si>
    <t>株式会社ビジョン</t>
  </si>
  <si>
    <t>ビジョナル株式会社</t>
  </si>
  <si>
    <t>株式会社ビジュアル・プロセッシング・ジャパン</t>
  </si>
  <si>
    <t>株式会社ｖｉｓｕｍｏ</t>
  </si>
  <si>
    <t>株式会社バイタルケーエスケー・ホールディングス</t>
  </si>
  <si>
    <t>株式会社ボルテージ</t>
  </si>
  <si>
    <t>株式会社VRAIN Solution</t>
  </si>
  <si>
    <t>ＶＴホールディングス株式会社</t>
  </si>
  <si>
    <t>株式会社W TOKYO</t>
  </si>
  <si>
    <t>株式会社ダブルエー</t>
  </si>
  <si>
    <t>株式会社ワコールホールディングス</t>
  </si>
  <si>
    <t>株式会社ワコム</t>
  </si>
  <si>
    <t>和田興産株式会社</t>
  </si>
  <si>
    <t>株式会社和心</t>
  </si>
  <si>
    <t>株式会社和井田製作所</t>
  </si>
  <si>
    <t>若築建設株式会社</t>
  </si>
  <si>
    <t>わかもと製薬株式会社</t>
  </si>
  <si>
    <t>株式会社ワキタ</t>
  </si>
  <si>
    <t>和弘食品株式会社</t>
  </si>
  <si>
    <t>ウォンテッドリー株式会社</t>
  </si>
  <si>
    <t>株式会社Waqoo</t>
  </si>
  <si>
    <t>わらべや日洋ホールディングス株式会社</t>
  </si>
  <si>
    <t>株式会社早稲田アカデミー</t>
  </si>
  <si>
    <t>株式会社早稲田学習研究会</t>
  </si>
  <si>
    <t>WASHハウス株式会社</t>
  </si>
  <si>
    <t>ワシントンホテル株式会社</t>
  </si>
  <si>
    <t>綿半ホールディングス株式会社</t>
  </si>
  <si>
    <t>ワタミ株式会社</t>
  </si>
  <si>
    <t>株式会社佐藤渡辺</t>
  </si>
  <si>
    <t>株式会社ワットマン</t>
  </si>
  <si>
    <t>株式会社ワッツ</t>
  </si>
  <si>
    <t>ウェーブロックホールディングス株式会社</t>
  </si>
  <si>
    <t>WDB ココ株式会社</t>
  </si>
  <si>
    <t>WDBホールディングス株式会社</t>
  </si>
  <si>
    <t>株式会社ＷＤＩ</t>
  </si>
  <si>
    <t>ウェルス・マネジメント株式会社</t>
  </si>
  <si>
    <t>株式会社ウェザーニューズ</t>
  </si>
  <si>
    <t>株式会社ウェッジホールディングス</t>
  </si>
  <si>
    <t>株式会社ウェッズ</t>
  </si>
  <si>
    <t>株式会社Welby</t>
  </si>
  <si>
    <t>ウエルシアホールディングス株式会社</t>
  </si>
  <si>
    <t>株式会社ウェルディッシュ</t>
  </si>
  <si>
    <t>株式会社ウイルコホールディングス</t>
  </si>
  <si>
    <t>ウェルネオシュガー株式会社</t>
  </si>
  <si>
    <t>ウェルネス･コミュニケーションズ株式会社</t>
  </si>
  <si>
    <t>ウェルネット株式会社</t>
  </si>
  <si>
    <t>株式会社ウエスコホールディングス</t>
  </si>
  <si>
    <t>株式会社ウエストホールディングス</t>
  </si>
  <si>
    <t>西日本旅客鉄道株式会社</t>
  </si>
  <si>
    <t>株式会社ウィルグループ</t>
  </si>
  <si>
    <t>株式会社Will Smart</t>
  </si>
  <si>
    <t>株式会社ウィル</t>
  </si>
  <si>
    <t>株式会社ウイルプラスホールディングス</t>
  </si>
  <si>
    <t>株式会社ウィルズ</t>
  </si>
  <si>
    <t>株式会社ウイルテック</t>
  </si>
  <si>
    <t>ウィルソン・ラーニング ワールドワイド株式会社</t>
  </si>
  <si>
    <t>ウイングアーク１ｓｔ株式会社</t>
  </si>
  <si>
    <t>ウイン・パートナーズ株式会社</t>
  </si>
  <si>
    <t>ウインテスト株式会社</t>
  </si>
  <si>
    <t>株式会社ワイヤレスゲート</t>
  </si>
  <si>
    <t>株式会社ワイズホールディングス</t>
  </si>
  <si>
    <t>株式会社ヴィッツ</t>
  </si>
  <si>
    <t>株式会社WOLVES HAND</t>
  </si>
  <si>
    <t>ワンダープラネット株式会社</t>
  </si>
  <si>
    <t>株式会社ウッドワン</t>
  </si>
  <si>
    <t>株式会社ワークマン</t>
  </si>
  <si>
    <t>株式会社ワールド</t>
  </si>
  <si>
    <t>株式会社ワールドホールディングス</t>
  </si>
  <si>
    <t>株式会社ＷＯＷＯＷ</t>
  </si>
  <si>
    <t>株式会社ライトアップ</t>
  </si>
  <si>
    <t>ダブル・スコープ株式会社</t>
  </si>
  <si>
    <t>ゼビオホールディングス株式会社</t>
  </si>
  <si>
    <t>株式会社エックスネット</t>
  </si>
  <si>
    <t>ザイマックス・リート投資法人</t>
  </si>
  <si>
    <t>ワイエイシイホールディングス株式会社</t>
  </si>
  <si>
    <t>ワイエスフード株式会社</t>
  </si>
  <si>
    <t>株式会社ヤギ</t>
  </si>
  <si>
    <t>矢作建設工業株式会社</t>
  </si>
  <si>
    <t>株式会社焼肉坂井ホールディングス</t>
  </si>
  <si>
    <t>株式会社ヤクルト本社</t>
  </si>
  <si>
    <t>株式会社薬王堂ホールディングス</t>
  </si>
  <si>
    <t>株式会社やまびこ</t>
  </si>
  <si>
    <t>山田コンサルティンググループ株式会社</t>
  </si>
  <si>
    <t>株式会社ヤマダコーポレーション</t>
  </si>
  <si>
    <t>株式会社ヤマダホールディングス</t>
  </si>
  <si>
    <t>株式会社山田再生系債権回収総合事務所</t>
  </si>
  <si>
    <t>株式会社山大</t>
  </si>
  <si>
    <t>ヤマエグループホールディングス株式会社</t>
  </si>
  <si>
    <t>株式会社山口フィナンシャルグループ</t>
  </si>
  <si>
    <t>ヤマハ株式会社</t>
  </si>
  <si>
    <t>ヤマハ発動機株式会社</t>
  </si>
  <si>
    <t>Motorcycle Manufacturers</t>
  </si>
  <si>
    <t>山一電機株式会社</t>
  </si>
  <si>
    <t>ヤマイチエステート株式会社</t>
  </si>
  <si>
    <t>山喜株式会社</t>
  </si>
  <si>
    <t>株式会社やまみ</t>
  </si>
  <si>
    <t>山本通産株式会社</t>
  </si>
  <si>
    <t>ヤーマン株式会社</t>
  </si>
  <si>
    <t>株式会社ヤマノホールディングス</t>
  </si>
  <si>
    <t>ヤマシンフィルタ株式会社</t>
  </si>
  <si>
    <t>ヤマシタヘルスケアホールディングス株式会社</t>
  </si>
  <si>
    <t>株式会社ヤマタネ</t>
  </si>
  <si>
    <t>株式会社ヤマト</t>
  </si>
  <si>
    <t>ヤマトホールディングス株式会社</t>
  </si>
  <si>
    <t>ヤマト　インターナショナル株式会社</t>
  </si>
  <si>
    <t>大和工業株式会社</t>
  </si>
  <si>
    <t>ヤマト　モビリティ　＆　Ｍｆｇ．株式会社</t>
  </si>
  <si>
    <t>ヤマウホールディングス株式会社</t>
  </si>
  <si>
    <t>株式会社ヤマウラ</t>
  </si>
  <si>
    <t>株式会社ヤマックス</t>
  </si>
  <si>
    <t>株式会社やまや</t>
  </si>
  <si>
    <t>山崎製パン株式会社</t>
  </si>
  <si>
    <t>株式会社ヤマザキ</t>
  </si>
  <si>
    <t>株式会社ヤマザワ</t>
  </si>
  <si>
    <t>株式会社山善</t>
  </si>
  <si>
    <t>株式会社ヤプリ</t>
  </si>
  <si>
    <t>株式会社ヤシマキザイ</t>
  </si>
  <si>
    <t>八洲電機株式会社</t>
  </si>
  <si>
    <t>株式会社安川電機</t>
  </si>
  <si>
    <t>安田倉庫株式会社</t>
  </si>
  <si>
    <t>ヤスハラケミカル株式会社</t>
  </si>
  <si>
    <t>株式会社安永</t>
  </si>
  <si>
    <t>株式会社ＹＥ　ＤＩＧＩＴＡＬ</t>
  </si>
  <si>
    <t>株式会社イエローハット</t>
  </si>
  <si>
    <t>ＹＫＴ株式会社</t>
  </si>
  <si>
    <t>ユミルリンク株式会社</t>
  </si>
  <si>
    <t>株式会社ヨドコウ</t>
  </si>
  <si>
    <t>株式会社横河ブリッジホールディングス</t>
  </si>
  <si>
    <t>横河電機株式会社</t>
  </si>
  <si>
    <t>株式会社横浜フィナンシャルグループ</t>
  </si>
  <si>
    <t>横浜魚類株式会社</t>
  </si>
  <si>
    <t>横浜丸魚株式会社</t>
  </si>
  <si>
    <t>横浜冷凍株式会社</t>
  </si>
  <si>
    <t>株式会社横田製作所</t>
  </si>
  <si>
    <t>株式会社ヨコオ</t>
  </si>
  <si>
    <t>養命酒製造株式会社</t>
  </si>
  <si>
    <t>株式会社四電工</t>
  </si>
  <si>
    <t>株式会社ヨンドシーホールディングス</t>
  </si>
  <si>
    <t>ヨネックス株式会社</t>
  </si>
  <si>
    <t>株式会社ヨロズ</t>
  </si>
  <si>
    <t>ヨシコン株式会社</t>
  </si>
  <si>
    <t>株式会社ヨシムラ・フード・ホールディングス</t>
  </si>
  <si>
    <t>株式会社吉野家ホールディングス</t>
  </si>
  <si>
    <t>株式会社ヨシタケ</t>
  </si>
  <si>
    <t>株式会社ヨシックスホールディングス</t>
  </si>
  <si>
    <t>株式会社ヨータイ</t>
  </si>
  <si>
    <t>幼児活動研究会株式会社</t>
  </si>
  <si>
    <t>株式会社イルグルム</t>
  </si>
  <si>
    <t>株式会社ワイズテーブルコーポレーション</t>
  </si>
  <si>
    <t>ユアサ・フナショク株式会社</t>
  </si>
  <si>
    <t>ユアサ商事株式会社</t>
  </si>
  <si>
    <t>油研工業株式会社</t>
  </si>
  <si>
    <t>株式会社ユークス</t>
  </si>
  <si>
    <t>有機合成薬品工業株式会社</t>
  </si>
  <si>
    <t>ユキグニファクトリー株式会社</t>
  </si>
  <si>
    <t>夢みつけ隊株式会社</t>
  </si>
  <si>
    <t>株式会社ユアテック</t>
  </si>
  <si>
    <t>ＹＵＳＨＩＮ株式会社</t>
  </si>
  <si>
    <t>株式会社ユシロ</t>
  </si>
  <si>
    <t>ユタカフーズ株式会社</t>
  </si>
  <si>
    <t>株式会社ユタカ技研</t>
  </si>
  <si>
    <t>豊トラスティ証券株式会社</t>
  </si>
  <si>
    <t>株式会社yutori</t>
  </si>
  <si>
    <t>ＺＡＣＲＯＳ株式会社</t>
  </si>
  <si>
    <t>蔵王産業株式会社</t>
  </si>
  <si>
    <t>全保連株式会社</t>
  </si>
  <si>
    <t>Ｚｅｎｋｅｎ株式会社</t>
  </si>
  <si>
    <t>全国保証株式会社</t>
  </si>
  <si>
    <t>株式会社ZenmuTech</t>
  </si>
  <si>
    <t>株式会社ゼンリン</t>
  </si>
  <si>
    <t>株式会社ゼンショーホールディングス</t>
  </si>
  <si>
    <t>日本ゼオン株式会社</t>
  </si>
  <si>
    <t>ゼリア新薬工業株式会社</t>
  </si>
  <si>
    <t>株式会社ゼロ</t>
  </si>
  <si>
    <t>ＺＥＴＡ株式会社</t>
  </si>
  <si>
    <t>ゼット株式会社</t>
  </si>
  <si>
    <t>株式会社じげん</t>
  </si>
  <si>
    <t>株式会社ジグザグ</t>
  </si>
  <si>
    <t>株式会社ＺＯＡ</t>
  </si>
  <si>
    <t>象印マホービン株式会社</t>
  </si>
  <si>
    <t>株式会社 ズーム</t>
  </si>
  <si>
    <t>株式会社ＺＯＺＯ</t>
  </si>
  <si>
    <t>株式会社瑞光</t>
  </si>
  <si>
    <t>株式会社図研</t>
  </si>
  <si>
    <t>株式会社ZUU</t>
  </si>
  <si>
    <t>No.</t>
    <phoneticPr fontId="2"/>
  </si>
  <si>
    <t>company</t>
    <phoneticPr fontId="2"/>
  </si>
  <si>
    <t>業種</t>
    <rPh sb="0" eb="2">
      <t>ギョウシュ</t>
    </rPh>
    <phoneticPr fontId="2"/>
  </si>
  <si>
    <t>share</t>
    <phoneticPr fontId="2"/>
  </si>
  <si>
    <t>Op_2021</t>
    <phoneticPr fontId="2"/>
  </si>
  <si>
    <t>Op_2022</t>
  </si>
  <si>
    <t>Op_2023</t>
  </si>
  <si>
    <t>Op_2024</t>
  </si>
  <si>
    <t>Op_2025</t>
  </si>
  <si>
    <t>Op_2026</t>
  </si>
  <si>
    <t>Op_2027</t>
  </si>
  <si>
    <t>FCF_2021</t>
  </si>
  <si>
    <t>FCF_2022</t>
  </si>
  <si>
    <t>FCF_2023</t>
  </si>
  <si>
    <t>FCF_2024</t>
  </si>
  <si>
    <t>FCF_2025</t>
  </si>
  <si>
    <t>ROE_2021</t>
  </si>
  <si>
    <t>ROE_2022</t>
  </si>
  <si>
    <t>ROE_2023</t>
  </si>
  <si>
    <t>ROE_2024</t>
  </si>
  <si>
    <t>ROE_2025</t>
  </si>
  <si>
    <t>ticker</t>
    <phoneticPr fontId="2"/>
  </si>
  <si>
    <t>SP_ENTITY_NAME</t>
  </si>
  <si>
    <t>SP_ENTITY_ID</t>
  </si>
  <si>
    <t>SP_NATIVE_COMPANY_NAME</t>
  </si>
  <si>
    <t>MI_PRIMARY_INDUSTRY</t>
  </si>
  <si>
    <t>SP_SHARES_OUT</t>
  </si>
  <si>
    <t>IQ_EBIT</t>
  </si>
  <si>
    <t>SP_EBIT_EST</t>
  </si>
  <si>
    <t>IQ_CASH_OPER</t>
  </si>
  <si>
    <t>IQ_CASH_INVEST</t>
  </si>
  <si>
    <t>IQ_ROE</t>
  </si>
  <si>
    <t>SP_TICKER</t>
  </si>
  <si>
    <t>IQ_PE</t>
  </si>
  <si>
    <t>IQ_PBV_X</t>
  </si>
  <si>
    <t>FY2021</t>
  </si>
  <si>
    <t>FY2022</t>
  </si>
  <si>
    <t>FY2023</t>
  </si>
  <si>
    <t>FY2024</t>
  </si>
  <si>
    <t>FY0</t>
  </si>
  <si>
    <t>FY+1</t>
  </si>
  <si>
    <t>FY+2</t>
  </si>
  <si>
    <t>LTM</t>
  </si>
  <si>
    <t>&amp;Do Holdings Co.,Ltd. (TSE:3457)</t>
  </si>
  <si>
    <t>NM</t>
  </si>
  <si>
    <t>3-D Matrix, Ltd. (TSE:7777)</t>
  </si>
  <si>
    <t>4Cs HD Co., Ltd. (TSE:3726)</t>
  </si>
  <si>
    <t>A&amp;A Material Corporation (TSE:5391)</t>
  </si>
  <si>
    <t>A&amp;D HOLON Holdings Company, Limited (TSE:7745)</t>
  </si>
  <si>
    <t>A.D.Works Group Co.,Ltd. (TSE:2982)</t>
  </si>
  <si>
    <t>AB&amp;Company Co.,Ltd. (TSE:9251)</t>
  </si>
  <si>
    <t>Abalance Corporation (TSE:3856)</t>
  </si>
  <si>
    <t>abc Co., Ltd. (TSE:8783)</t>
  </si>
  <si>
    <t>ABC-Mart,Inc. (TSE:2670)</t>
  </si>
  <si>
    <t>ABEJA, Inc. (TSE:5574)</t>
  </si>
  <si>
    <t>Abhotel Co., Ltd. (TSE:6565)</t>
  </si>
  <si>
    <t>ABIST Co.,Ltd. (TSE:6087)</t>
  </si>
  <si>
    <t>Accelia, Inc. (TSE:271A)</t>
  </si>
  <si>
    <t>271A</t>
  </si>
  <si>
    <t>Access Co., Ltd. (TSE:4813)</t>
  </si>
  <si>
    <t>Access Group Holdings Co., Ltd. (TSE:7042)</t>
  </si>
  <si>
    <t>Accrete Inc. (TSE:4395)</t>
  </si>
  <si>
    <t>Achilles Corporation (TSE:5142)</t>
  </si>
  <si>
    <t>Acmos Inc. (TSE:6888)</t>
  </si>
  <si>
    <t>Acom Co., Ltd. (TSE:8572)</t>
  </si>
  <si>
    <t>ACSL Ltd. (TSE:6232)</t>
  </si>
  <si>
    <t>ACTBE Inc. (TSE:439A)</t>
  </si>
  <si>
    <t>439A</t>
  </si>
  <si>
    <t>Adeka Corporation (TSE:4401)</t>
  </si>
  <si>
    <t>adish Co., Ltd. (TSE:7093)</t>
  </si>
  <si>
    <t>Adjuvant Holdings Co.,Ltd. (TSE:4929)</t>
  </si>
  <si>
    <t>ADR120S, Inc. (TSE:3750)</t>
  </si>
  <si>
    <t>Ad-Sol Nissin Corporation (TSE:3837)</t>
  </si>
  <si>
    <t>Adtec Plasma Technology Co., Ltd. (TSE:6668)</t>
  </si>
  <si>
    <t>Advan Group Co., Ltd. (TSE:7463)</t>
  </si>
  <si>
    <t>Advance Create Co., Ltd. (TSE:8798)</t>
  </si>
  <si>
    <t>Advanced Media, Inc. (TSE:3773)</t>
  </si>
  <si>
    <t>Advanex Inc. (TSE:5998)</t>
  </si>
  <si>
    <t>Advantage Risk Management Co., Ltd. (TSE:8769)</t>
  </si>
  <si>
    <t>Advantest Corporation (TSE:6857)</t>
  </si>
  <si>
    <t>Adventure, Inc. (TSE:6030)</t>
  </si>
  <si>
    <t>Adways Inc. (TSE:2489)</t>
  </si>
  <si>
    <t>Aeon Co., Ltd. (TSE:8267)</t>
  </si>
  <si>
    <t>AEON Fantasy Co.,LTD. (TSE:4343)</t>
  </si>
  <si>
    <t>AEON Financial Service Co., Ltd. (TSE:8570)</t>
  </si>
  <si>
    <t>Aeon Hokkaido Corporation (TSE:7512)</t>
  </si>
  <si>
    <t>Aeon Kyushu Co., Ltd. (TSE:2653)</t>
  </si>
  <si>
    <t>Aeria Inc. (TSE:3758)</t>
  </si>
  <si>
    <t>Aero Lab International Inc. (TSE:326A)</t>
  </si>
  <si>
    <t>326A</t>
  </si>
  <si>
    <t>AeroEdge Co., Ltd. (TSE:7409)</t>
  </si>
  <si>
    <t>AFC-HD AMS Life Science Co., Ltd. (TSE:2927)</t>
  </si>
  <si>
    <t>AGC Inc. (TSE:5201)</t>
  </si>
  <si>
    <t>AGEHA Inc. (TSE:9330)</t>
  </si>
  <si>
    <t>Agile Media Network Inc. (TSE:6573)</t>
  </si>
  <si>
    <t>AGORA Hospitality Group Co., Ltd (TSE:9704)</t>
  </si>
  <si>
    <t>Agratio urban design Inc. (TSE:3467)</t>
  </si>
  <si>
    <t>AGS Corporation (TSE:3648)</t>
  </si>
  <si>
    <t>AHC Group Inc. (TSE:7083)</t>
  </si>
  <si>
    <t>Ahjikan Co., Ltd. (TSE:2907)</t>
  </si>
  <si>
    <t>Ahresty Corporation (TSE:5852)</t>
  </si>
  <si>
    <t>AI CROSS Inc. (TSE:4476)</t>
  </si>
  <si>
    <t>Ai Fusion Capital Group Corp. (TSE:254A)</t>
  </si>
  <si>
    <t>254A</t>
  </si>
  <si>
    <t>Ai Holdings Corporation (TSE:3076)</t>
  </si>
  <si>
    <t>AI inside Inc. (TSE:4488)</t>
  </si>
  <si>
    <t>AI Partners Financial Inc. (TSE:7345)</t>
  </si>
  <si>
    <t>Ai Robotics Inc. (TSE:247A)</t>
  </si>
  <si>
    <t>247A</t>
  </si>
  <si>
    <t>AI storm Co., Ltd. (TSE:3719)</t>
  </si>
  <si>
    <t>AI,Inc. (TSE:4388)</t>
  </si>
  <si>
    <t>AIAI Group Corporation (TSE:6557)</t>
  </si>
  <si>
    <t>Aica Kogyo Company, Limited (TSE:4206)</t>
  </si>
  <si>
    <t>Aichi Corporation (TSE:6345)</t>
  </si>
  <si>
    <t>Aichi Financial Group, Inc. (TSE:7389)</t>
  </si>
  <si>
    <t>Aichi Steel Corporation (TSE:5482)</t>
  </si>
  <si>
    <t>Aichi Tokei Denki Co., Ltd. (TSE:7723)</t>
  </si>
  <si>
    <t>Aida Engineering, Ltd. (TSE:6118)</t>
  </si>
  <si>
    <t>Aida Sekkei Co.,Ltd. (TSE:2990)</t>
  </si>
  <si>
    <t>Aidma Holdings, Inc. (TSE:7373)</t>
  </si>
  <si>
    <t>Aidma Marketing Communication Corporation (TSE:9466)</t>
  </si>
  <si>
    <t>Aiful Corporation (TSE:8515)</t>
  </si>
  <si>
    <t>Aigan Co.,Ltd. (TSE:9854)</t>
  </si>
  <si>
    <t>AIMECHATEC, Ltd. (TSE:6227)</t>
  </si>
  <si>
    <t>Aiming Inc. (TSE:3911)</t>
  </si>
  <si>
    <t>Ain Holdings Inc. (TSE:9627)</t>
  </si>
  <si>
    <t>AINAVO HOLDINGS Co.,Ltd. (TSE:7539)</t>
  </si>
  <si>
    <t>Aiphone Co.,Ltd. (TSE:6718)</t>
  </si>
  <si>
    <t>Air Water Inc. (TSE:4088)</t>
  </si>
  <si>
    <t>airCloset, Inc. (TSE:9557)</t>
  </si>
  <si>
    <t>Airman Corporation (TSE:6364)</t>
  </si>
  <si>
    <t>Airport Facilities Co., Ltd. (TSE:8864)</t>
  </si>
  <si>
    <t>Airtech Japan, Ltd. (TSE:6291)</t>
  </si>
  <si>
    <t>AirTrip Corp. (TSE:6191)</t>
  </si>
  <si>
    <t>Air-U Ltd. (TSE:5135)</t>
  </si>
  <si>
    <t>Aisan Industry Co., Ltd. (TSE:7283)</t>
  </si>
  <si>
    <t>Aisan Technology Co.,Ltd. (TSE:4667)</t>
  </si>
  <si>
    <t>Aisin Corporation (TSE:7259)</t>
  </si>
  <si>
    <t>AIT Corporation (TSE:9381)</t>
  </si>
  <si>
    <t>Aizawa Securities Group Co., Ltd. (TSE:8708)</t>
  </si>
  <si>
    <t>Ajinomoto Co., Inc. (TSE:2802)</t>
  </si>
  <si>
    <t>AJIS Co., Ltd. (TSE:4659)</t>
  </si>
  <si>
    <t>Akasaka Diesels Limited (TSE:6022)</t>
  </si>
  <si>
    <t>Akatsuki Corp. (TSE:8737)</t>
  </si>
  <si>
    <t>Akatsuki Eazima Co., Ltd. (TSE:1997)</t>
  </si>
  <si>
    <t>Akatsuki Inc. (TSE:3932)</t>
  </si>
  <si>
    <t>Akebono Brake Industry Co., Ltd. (TSE:7238)</t>
  </si>
  <si>
    <t>AKIBA Holdings Co.,Ltd. (TSE:6840)</t>
  </si>
  <si>
    <t>Akikawa Foods &amp; Farms Co., Ltd. (TSE:1380)</t>
  </si>
  <si>
    <t>AlbaLink Co.,Ltd. (TSE:5537)</t>
  </si>
  <si>
    <t>ALBIS Co.,Ltd. (TSE:7475)</t>
  </si>
  <si>
    <t>ALCONIX Corporation (TSE:3036)</t>
  </si>
  <si>
    <t>Alfresa Holdings Corporation (TSE:2784)</t>
  </si>
  <si>
    <t>Alinco Incorporated (TSE:5933)</t>
  </si>
  <si>
    <t>ALiNK Internet, Inc. (TSE:7077)</t>
  </si>
  <si>
    <t>All About, Inc. (TSE:2454)</t>
  </si>
  <si>
    <t>Alleanza Holdings Co., Ltd. (TSE:3546)</t>
  </si>
  <si>
    <t>Allied Architects, Inc. (TSE:6081)</t>
  </si>
  <si>
    <t>Allied Telesis Holdings K.K. (TSE:6835)</t>
  </si>
  <si>
    <t>Almado, Inc. (TSE:4932)</t>
  </si>
  <si>
    <t>Almedio Inc. (TSE:7859)</t>
  </si>
  <si>
    <t>Almetax Manufacturing Co., Ltd. (TSE:5928)</t>
  </si>
  <si>
    <t>Alpen Co.,Ltd. (TSE:3028)</t>
  </si>
  <si>
    <t>Alpha Co., Ltd. (TSE:4760)</t>
  </si>
  <si>
    <t>ALPHA Corporation (TSE:3434)</t>
  </si>
  <si>
    <t>Alpha Systems Inc. (TSE:4719)</t>
  </si>
  <si>
    <t>AlphaPolis Co., Ltd. (TSE:9467)</t>
  </si>
  <si>
    <t>AlphaPurchase Corporation (TSE:7115)</t>
  </si>
  <si>
    <t>Alpico Holdings Co., Ltd. (TSE:297A)</t>
  </si>
  <si>
    <t>297A</t>
  </si>
  <si>
    <t>Alps Alpine Co., Ltd. (TSE:6770)</t>
  </si>
  <si>
    <t>Alsok Co.,Ltd. (TSE:2331)</t>
  </si>
  <si>
    <t>Altech Co., Ltd. (TSE:9972)</t>
  </si>
  <si>
    <t>Altech Corporation (TSE:4641)</t>
  </si>
  <si>
    <t>AltPlus Inc. (TSE:3672)</t>
  </si>
  <si>
    <t>Alue Co.,Ltd. (TSE:7043)</t>
  </si>
  <si>
    <t>Amada Co., Ltd. (TSE:6113)</t>
  </si>
  <si>
    <t>Amano Corporation (TSE:6436)</t>
  </si>
  <si>
    <t>Amatei Incorporated (TSE:5952)</t>
  </si>
  <si>
    <t>Amazia,inc. (TSE:4424)</t>
  </si>
  <si>
    <t>AMBITION DX HOLDINGS Co., Ltd. (TSE:3300)</t>
  </si>
  <si>
    <t>Ame Kaze Taiyo, Inc. (TSE:5616)</t>
  </si>
  <si>
    <t>AMG Holdings Co.,Ltd. (TSE:8891)</t>
  </si>
  <si>
    <t>Amifa Co.,Ltd. (TSE:7800)</t>
  </si>
  <si>
    <t>Amita Holdings Co.,Ltd. (TSE:2195)</t>
  </si>
  <si>
    <t>AMIYA Corporation (TSE:4258)</t>
  </si>
  <si>
    <t>Amiyaki Tei Co., Ltd. (TSE:2753)</t>
  </si>
  <si>
    <t>Amuse Inc. (TSE:4301)</t>
  </si>
  <si>
    <t>Amvis Holdings, Inc. (TSE:7071)</t>
  </si>
  <si>
    <t>ANA Holdings Inc. (TSE:9202)</t>
  </si>
  <si>
    <t>Anabuki Kosan Inc. (TSE:8928)</t>
  </si>
  <si>
    <t>Anap Holdings Inc. (TSE:3189)</t>
  </si>
  <si>
    <t>and factory,inc. (TSE:7035)</t>
  </si>
  <si>
    <t>and ST HD Co.,Ltd. (TSE:2685)</t>
  </si>
  <si>
    <t>ANEST IWATA Corporation (TSE:6381)</t>
  </si>
  <si>
    <t>Angel Group Inc. (TSE:5534)</t>
  </si>
  <si>
    <t>AnGes, Inc. (TSE:4563)</t>
  </si>
  <si>
    <t>Anicom Holdings, Inc. (TSE:8715)</t>
  </si>
  <si>
    <t>Anrakutei Co., Ltd. (TSE:7562)</t>
  </si>
  <si>
    <t>Anritsu Corporation (TSE:6754)</t>
  </si>
  <si>
    <t>Anshin Guarantor Service Co., Ltd. (TSE:7183)</t>
  </si>
  <si>
    <t>ANYCOLOR Inc. (TSE:5032)</t>
  </si>
  <si>
    <t>AnyMind Group Inc. (TSE:5027)</t>
  </si>
  <si>
    <t>Aoba-BBT, Inc. (TSE:2464)</t>
  </si>
  <si>
    <t>AOI Electronics Co., Ltd. (TSE:6832)</t>
  </si>
  <si>
    <t>AOKI Holdings Inc. (TSE:8214)</t>
  </si>
  <si>
    <t>A-One Seimitsu Inc. (TSE:6156)</t>
  </si>
  <si>
    <t>Aoyama Trading Co., Ltd. (TSE:8219)</t>
  </si>
  <si>
    <t>Aoyama Zaisan Networks Company,Limited (TSE:8929)</t>
  </si>
  <si>
    <t>Aozora Bank, Ltd. (TSE:8304)</t>
  </si>
  <si>
    <t>AP Holdings Co.,Ltd. (TSE:3175)</t>
  </si>
  <si>
    <t>Aplix Corporation (TSE:3727)</t>
  </si>
  <si>
    <t>AppBank Inc. (TSE:6177)</t>
  </si>
  <si>
    <t>Appier Group, Inc. (TSE:4180)</t>
  </si>
  <si>
    <t>Appirits Inc. (TSE:4174)</t>
  </si>
  <si>
    <t>Apple International Co., Ltd. (TSE:2788)</t>
  </si>
  <si>
    <t>ApplePark Co., Ltd. (TSE:164A)</t>
  </si>
  <si>
    <t>164A</t>
  </si>
  <si>
    <t>Applied Co.,Ltd. (TSE:3020)</t>
  </si>
  <si>
    <t>Applied Technology Co., Ltd. (TSE:4356)</t>
  </si>
  <si>
    <t>Aqualine Ltd. (TSE:6173)</t>
  </si>
  <si>
    <t>AR advanced technology, Inc. (TSE:5578)</t>
  </si>
  <si>
    <t>Arakawa Chemical Industries, Ltd. (TSE:4968)</t>
  </si>
  <si>
    <t>Arata Corporation (TSE:2733)</t>
  </si>
  <si>
    <t>Araya Industrial Co., Ltd. (TSE:7305)</t>
  </si>
  <si>
    <t>Arbeit-Times Co., Ltd. (TSE:2341)</t>
  </si>
  <si>
    <t>Architects Studio Japan Inc. (TSE:6085)</t>
  </si>
  <si>
    <t>Arclands Corporation (TSE:9842)</t>
  </si>
  <si>
    <t>ARCS Company Limited (TSE:9948)</t>
  </si>
  <si>
    <t>ARE Holdings, Inc. (TSE:5857)</t>
  </si>
  <si>
    <t>Area Quest Inc. (TSE:8912)</t>
  </si>
  <si>
    <t>Arealink Co., Ltd. (TSE:8914)</t>
  </si>
  <si>
    <t>Arent Inc. (TSE:5254)</t>
  </si>
  <si>
    <t>ARGO GRAPHICS Inc. (TSE:7595)</t>
  </si>
  <si>
    <t>ARIAKE JAPAN Co., Ltd. (TSE:2815)</t>
  </si>
  <si>
    <t>Arigatou Services Company, Limited (TSE:3177)</t>
  </si>
  <si>
    <t>Arisawa Mfg. Co., Ltd. (TSE:5208)</t>
  </si>
  <si>
    <t>Arr Planner Co., Ltd. (TSE:2983)</t>
  </si>
  <si>
    <t>Art Vivant Co., Ltd. (TSE:7523)</t>
  </si>
  <si>
    <t>artience Co., Ltd. (TSE:4634)</t>
  </si>
  <si>
    <t>Artiza Networks, Inc. (TSE:6778)</t>
  </si>
  <si>
    <t>Artnature Inc. (TSE:7823)</t>
  </si>
  <si>
    <t>Artner Co., Ltd. (TSE:2163)</t>
  </si>
  <si>
    <t>Artra Group Corporation (TSE:6029)</t>
  </si>
  <si>
    <t>AS ONE Corporation (TSE:7476)</t>
  </si>
  <si>
    <t>As Partners CO.,LTD. (TSE:160A)</t>
  </si>
  <si>
    <t>160A</t>
  </si>
  <si>
    <t>Asagami Corporation (TSE:9311)</t>
  </si>
  <si>
    <t>Asahi Broadcasting Group Holdings Corporation (TSE:9405)</t>
  </si>
  <si>
    <t>Asahi Co., Ltd. (TSE:3333)</t>
  </si>
  <si>
    <t>Asahi Concrete Works Co., Ltd. (TSE:5268)</t>
  </si>
  <si>
    <t>Asahi Diamond Industrial Co., Ltd. (TSE:6140)</t>
  </si>
  <si>
    <t>Asahi Eito Holdings Co.,Ltd. (TSE:5341)</t>
  </si>
  <si>
    <t>Asahi Group Holdings, Ltd. (TSE:2502)</t>
  </si>
  <si>
    <t>Asahi Intecc Co., Ltd. (TSE:7747)</t>
  </si>
  <si>
    <t>Asahi Intelligence Service Co., Ltd. (TSE:9799)</t>
  </si>
  <si>
    <t>Asahi Kagaku Kogyo Co.,Ltd. (TSE:7928)</t>
  </si>
  <si>
    <t>Asahi Kasei Corporation (TSE:3407)</t>
  </si>
  <si>
    <t>Asahi Kogyosha Co., Ltd. (TSE:1975)</t>
  </si>
  <si>
    <t>Asahi Net, Inc. (TSE:3834)</t>
  </si>
  <si>
    <t>Asahi Printing Co.,Ltd. (TSE:3951)</t>
  </si>
  <si>
    <t>Asahi Rubber Inc. (TSE:5162)</t>
  </si>
  <si>
    <t>Asahi Yukizai Corporation (TSE:4216)</t>
  </si>
  <si>
    <t>Asahimatsu Foods Co., Ltd. (TSE:2911)</t>
  </si>
  <si>
    <t>Asahipen Corporation (TSE:4623)</t>
  </si>
  <si>
    <t>Asaka Industrial Co., Ltd. (TSE:5962)</t>
  </si>
  <si>
    <t>Asaka Riken Co.,Ltd. (TSE:5724)</t>
  </si>
  <si>
    <t>Asakawa Systems Co., Ltd. (TSE:5249)</t>
  </si>
  <si>
    <t>Asakuma Co.,Ltd (TSE:7678)</t>
  </si>
  <si>
    <t>Asante Incorporated (TSE:6073)</t>
  </si>
  <si>
    <t>Asanuma Corporation (TSE:1852)</t>
  </si>
  <si>
    <t>Asax Co., Ltd. (TSE:8772)</t>
  </si>
  <si>
    <t>Ascentech K.K. (TSE:3565)</t>
  </si>
  <si>
    <t>Aseed Holdings Co.,Ltd. (TSE:9959)</t>
  </si>
  <si>
    <t>Asgent, Inc. (TSE:4288)</t>
  </si>
  <si>
    <t>Ashimori Industry Co., Ltd. (TSE:3526)</t>
  </si>
  <si>
    <t>Asia Air Survey Co., Ltd. (TSE:9233)</t>
  </si>
  <si>
    <t>Asia Pile Holdings Corporation (TSE:5288)</t>
  </si>
  <si>
    <t>Asian Star Co. (TSE:8946)</t>
  </si>
  <si>
    <t>AsiaQuest Co., Ltd. (TSE:4261)</t>
  </si>
  <si>
    <t>ASICS Corporation (TSE:7936)</t>
  </si>
  <si>
    <t>ASIRO Inc. (TSE:7378)</t>
  </si>
  <si>
    <t>ASJ Inc. (TSE:2351)</t>
  </si>
  <si>
    <t>ASKA Pharmaceutical Holdings Co.,Ltd. (TSE:4886)</t>
  </si>
  <si>
    <t>ASKUL Corporation (TSE:2678)</t>
  </si>
  <si>
    <t>Asmarq Co., Ltd. (TSE:4197)</t>
  </si>
  <si>
    <t>Asmo Corporation (TSE:2654)</t>
  </si>
  <si>
    <t>ASNOVA Co., Ltd. (TSE:9223)</t>
  </si>
  <si>
    <t>ASO International, Inc. (TSE:9340)</t>
  </si>
  <si>
    <t>Astellas Pharma Inc. (TSE:4503)</t>
  </si>
  <si>
    <t>Astena Holdings Co., Ltd. (TSE:8095)</t>
  </si>
  <si>
    <t>Asteria Corporation (TSE:3853)</t>
  </si>
  <si>
    <t>Asterisk Inc. (TSE:6522)</t>
  </si>
  <si>
    <t>Asti Corporation (TSE:6899)</t>
  </si>
  <si>
    <t>ASTMAX Co., Ltd. (TSE:7162)</t>
  </si>
  <si>
    <t>Astroscale Holdings Inc. (TSE:186A)</t>
  </si>
  <si>
    <t>186A</t>
  </si>
  <si>
    <t>ASUA Inc. (TSE:246A)</t>
  </si>
  <si>
    <t>246A</t>
  </si>
  <si>
    <t>Asukanet Co., Ltd. (TSE:2438)</t>
  </si>
  <si>
    <t>Asumi HD Inc. (TSE:229A)</t>
  </si>
  <si>
    <t>229A</t>
  </si>
  <si>
    <t>Ateam Holdings Co., Ltd. (TSE:3662)</t>
  </si>
  <si>
    <t>atect corporation (TSE:4241)</t>
  </si>
  <si>
    <t>A-tie Co.,Ltd. (TSE:369A)</t>
  </si>
  <si>
    <t>369A</t>
  </si>
  <si>
    <t>Atlas Technologies Corporation (TSE:9563)</t>
  </si>
  <si>
    <t>ATLED CORP. (TSE:3969)</t>
  </si>
  <si>
    <t>ATOM Corporation (TSE:7412)</t>
  </si>
  <si>
    <t>Atom Livin Tech Co., Ltd. (TSE:3426)</t>
  </si>
  <si>
    <t>Atomix Co.,Ltd. (TSE:4625)</t>
  </si>
  <si>
    <t>Atrae, Inc. (TSE:6194)</t>
  </si>
  <si>
    <t>Atsugi Co., Ltd. (TSE:3529)</t>
  </si>
  <si>
    <t>AuBEX CORPORATION (TSE:3583)</t>
  </si>
  <si>
    <t>Aucfan Co., Ltd. (TSE:3674)</t>
  </si>
  <si>
    <t>Aucnet Inc. (TSE:3964)</t>
  </si>
  <si>
    <t>AUN CONSULTING, Inc. (TSE:2459)</t>
  </si>
  <si>
    <t>Auto Server Co., Ltd. (TSE:5589)</t>
  </si>
  <si>
    <t>Autobacs Seven Co., Ltd. (TSE:9832)</t>
  </si>
  <si>
    <t>AUTOWAVE Co., Ltd. (TSE:2666)</t>
  </si>
  <si>
    <t>Aval Data Corporation (TSE:6918)</t>
  </si>
  <si>
    <t>Avant Group Corporation (TSE:3836)</t>
  </si>
  <si>
    <t>Avantia Co., Ltd. (TSE:8904)</t>
  </si>
  <si>
    <t>Avex Inc. (TSE:7860)</t>
  </si>
  <si>
    <t>AViC Co., Ltd. (TSE:9554)</t>
  </si>
  <si>
    <t>AVILEN Inc. (TSE:5591)</t>
  </si>
  <si>
    <t>AVIX,Inc. (TSE:7836)</t>
  </si>
  <si>
    <t>Awa Paper &amp; Technological Company, Inc. (TSE:3896)</t>
  </si>
  <si>
    <t>Axas Holdings Co.,Ltd. (TSE:3536)</t>
  </si>
  <si>
    <t>Axel Mark Inc. (TSE:3624)</t>
  </si>
  <si>
    <t>AXELL Corporation (TSE:6730)</t>
  </si>
  <si>
    <t>Axelspace Holdings Corporation (TSE:402A)</t>
  </si>
  <si>
    <t>402A</t>
  </si>
  <si>
    <t>Axial Retailing Inc. (TSE:8255)</t>
  </si>
  <si>
    <t>Axis Co.,Ltd. (TSE:4012)</t>
  </si>
  <si>
    <t>Axis Consulting Corporation (TSE:9344)</t>
  </si>
  <si>
    <t>AXIS IT Partners Corp. (TSE:351A)</t>
  </si>
  <si>
    <t>351A</t>
  </si>
  <si>
    <t>AXXZIA Inc. (TSE:4936)</t>
  </si>
  <si>
    <t>AXYZ Co., Ltd. (TSE:1381)</t>
  </si>
  <si>
    <t>Azbil Corporation (TSE:6845)</t>
  </si>
  <si>
    <t>AZ-COM MARUWA Holdings Inc. (TSE:9090)</t>
  </si>
  <si>
    <t>AZEARTH Corporation (TSE:3161)</t>
  </si>
  <si>
    <t>Azoom Co.,Ltd (TSE:3496)</t>
  </si>
  <si>
    <t>Azplanning Co.,Ltd. (TSE:3490)</t>
  </si>
  <si>
    <t>AZUMA HOUSE Co., Ltd. (TSE:3293)</t>
  </si>
  <si>
    <t>Azuma Shipping Co., Ltd. (TSE:9380)</t>
  </si>
  <si>
    <t>B&amp;P Co.,Ltd. (TSE:7804)</t>
  </si>
  <si>
    <t>baby calendar Inc. (TSE:7363)</t>
  </si>
  <si>
    <t>Baby Job Co., Ltd. (TSE:293A)</t>
  </si>
  <si>
    <t>293A</t>
  </si>
  <si>
    <t>Balleggs Co.,Ltd. (TSE:239A)</t>
  </si>
  <si>
    <t>239A</t>
  </si>
  <si>
    <t>BALMUDA Inc. (TSE:6612)</t>
  </si>
  <si>
    <t>Balnibarbi Co.,Ltd. (TSE:3418)</t>
  </si>
  <si>
    <t>BANDAI NAMCO Holdings Inc. (TSE:7832)</t>
  </si>
  <si>
    <t>Bando Chemical Industries, Ltd. (TSE:5195)</t>
  </si>
  <si>
    <t>Bank of Innovation,Inc. (TSE:4393)</t>
  </si>
  <si>
    <t>Bank of Japan (TSE:8301)</t>
  </si>
  <si>
    <t>Bank of The Ryukyus, Limited (TSE:8399)</t>
  </si>
  <si>
    <t>Banners Co., Ltd. (TSE:3011)</t>
  </si>
  <si>
    <t>Baroque Japan Limited (TSE:3548)</t>
  </si>
  <si>
    <t>Base Co., Ltd. (TSE:4481)</t>
  </si>
  <si>
    <t>BASE FOOD Inc. (TSE:2936)</t>
  </si>
  <si>
    <t>BASE,Inc. (TSE:4477)</t>
  </si>
  <si>
    <t>Basis Corporation (TSE:4068)</t>
  </si>
  <si>
    <t>baudroie,inc. (TSE:4413)</t>
  </si>
  <si>
    <t>Baycurrent, Inc. (TSE:6532)</t>
  </si>
  <si>
    <t>BBD Initiative Inc. (TSE:5259)</t>
  </si>
  <si>
    <t>bBreak Systems Company, Limited (TSE:3986)</t>
  </si>
  <si>
    <t>BCC Co., Ltd. (TSE:7376)</t>
  </si>
  <si>
    <t>Beaglee Inc. (TSE:3981)</t>
  </si>
  <si>
    <t>BEAUTY GARAGE Inc. (TSE:3180)</t>
  </si>
  <si>
    <t>Beauty Kadan Holdings Co., Ltd. (TSE:3041)</t>
  </si>
  <si>
    <t>BeeX Inc. (TSE:4270)</t>
  </si>
  <si>
    <t>Being Holdings Co., Ltd. (TSE:9145)</t>
  </si>
  <si>
    <t>Belc CO., LTD. (TSE:9974)</t>
  </si>
  <si>
    <t>Bell-Park Co.,Ltd. (TSE:9441)</t>
  </si>
  <si>
    <t>BELLSYSTEM24 Holdings, Inc. (TSE:6183)</t>
  </si>
  <si>
    <t>Belluna Co., Ltd. (TSE:9997)</t>
  </si>
  <si>
    <t>BeMap, Inc. (TSE:4316)</t>
  </si>
  <si>
    <t>BENEFIT JAPAN Co., Ltd. (TSE:3934)</t>
  </si>
  <si>
    <t>Bengo4.com,Inc. (TSE:6027)</t>
  </si>
  <si>
    <t>Berg Earth Co.,Ltd. (TSE:1383)</t>
  </si>
  <si>
    <t>Besterra Co., Ltd. (TSE:1433)</t>
  </si>
  <si>
    <t>Bestone.Com Co.,Ltd (TSE:6577)</t>
  </si>
  <si>
    <t>Betrend Corporation (TSE:4020)</t>
  </si>
  <si>
    <t>Bewith, Inc. (TSE:9216)</t>
  </si>
  <si>
    <t>Bic Camera Inc. (TSE:3048)</t>
  </si>
  <si>
    <t>BIKE O &amp; COMPANY Ltd. (TSE:3377)</t>
  </si>
  <si>
    <t>Biken Techno Corporation (TSE:9791)</t>
  </si>
  <si>
    <t>Billing System Corporation (TSE:3623)</t>
  </si>
  <si>
    <t>BIPROGY Inc. (TSE:8056)</t>
  </si>
  <si>
    <t>Birdman Inc. (TSE:7063)</t>
  </si>
  <si>
    <t>Bizmates, Inc. (TSE:9345)</t>
  </si>
  <si>
    <t>Bleach, Inc. (TSE:9162)</t>
  </si>
  <si>
    <t>B-Lot Company Limited (TSE:3452)</t>
  </si>
  <si>
    <t>Blue Innovation Co., Ltd. (TSE:5597)</t>
  </si>
  <si>
    <t>Blue Zones Holdings Co.,Ltd. (TSE:417A)</t>
  </si>
  <si>
    <t>417A</t>
  </si>
  <si>
    <t>BlueMeme Inc. (TSE:4069)</t>
  </si>
  <si>
    <t>BML, Inc. (TSE:4694)</t>
  </si>
  <si>
    <t>Booking Resort Co., Ltd. (TSE:324A)</t>
  </si>
  <si>
    <t>324A</t>
  </si>
  <si>
    <t>Bookoff Group Holdings Limited (TSE:9278)</t>
  </si>
  <si>
    <t>Bourbon Corporation (TSE:2208)</t>
  </si>
  <si>
    <t>Boutiques, Inc. (TSE:9272)</t>
  </si>
  <si>
    <t>BP Castrol K.K. (TSE:5015)</t>
  </si>
  <si>
    <t>BPLATS,Inc. (TSE:4381)</t>
  </si>
  <si>
    <t>B-R 31 Ice Cream Co.,Ltd. (TSE:2268)</t>
  </si>
  <si>
    <t>Br. Holdings Corporation (TSE:1726)</t>
  </si>
  <si>
    <t>BrainPad Inc. (TSE:3655)</t>
  </si>
  <si>
    <t>Brains Technology, Inc. (TSE:4075)</t>
  </si>
  <si>
    <t>Branding Technology Inc. (TSE:7067)</t>
  </si>
  <si>
    <t>Brangista Inc. (TSE:6176)</t>
  </si>
  <si>
    <t>Brass Corporation (TSE:2424)</t>
  </si>
  <si>
    <t>Bridge Consulting Group Inc. (TSE:9225)</t>
  </si>
  <si>
    <t>BRIDGE International Group Corp. (TSE:7039)</t>
  </si>
  <si>
    <t>Bridgestone Corporation (TSE:5108)</t>
  </si>
  <si>
    <t>BrightPath Biotherapeutics Co., Ltd. (TSE:4594)</t>
  </si>
  <si>
    <t>Broad Enterprise Co.,Ltd. (TSE:4415)</t>
  </si>
  <si>
    <t>BroadBand Security, Inc. (TSE:4398)</t>
  </si>
  <si>
    <t>BroadBand Tower, Inc. (TSE:3776)</t>
  </si>
  <si>
    <t>Broadleaf Co., Ltd. (TSE:3673)</t>
  </si>
  <si>
    <t>Broadmedia Corporation (TSE:4347)</t>
  </si>
  <si>
    <t>Broad-minded Co.,Ltd. (TSE:7343)</t>
  </si>
  <si>
    <t>BRONCO BILLY Co.,LTD. (TSE:3091)</t>
  </si>
  <si>
    <t>Brother Industries, Ltd. (TSE:6448)</t>
  </si>
  <si>
    <t>BRUNO,Inc. (TSE:3140)</t>
  </si>
  <si>
    <t>BSN Media Holdings, Inc. (TSE:9408)</t>
  </si>
  <si>
    <t>b-style holdings,Inc. (TSE:302A)</t>
  </si>
  <si>
    <t>302A</t>
  </si>
  <si>
    <t>BTM, Inc. (TSE:5247)</t>
  </si>
  <si>
    <t>Buffalo Co.,Ltd. (TSE:3352)</t>
  </si>
  <si>
    <t>Buffalo Inc. (TSE:6676)</t>
  </si>
  <si>
    <t>Bull-Dog Sauce Co., Ltd. (TSE:2804)</t>
  </si>
  <si>
    <t>Bunka Shutter Co., Ltd. (TSE:5930)</t>
  </si>
  <si>
    <t>Bunkyodo Group Holdings Co., Ltd. (TSE:9978)</t>
  </si>
  <si>
    <t>Bushiroad Inc. (TSE:7803)</t>
  </si>
  <si>
    <t>Business Brain Showa-Ota Inc. (TSE:9658)</t>
  </si>
  <si>
    <t>Business Coach Inc. (TSE:9562)</t>
  </si>
  <si>
    <t>Business Engineering Corporation (TSE:4828)</t>
  </si>
  <si>
    <t>BuySell Technologies Co.,Ltd. (TSE:7685)</t>
  </si>
  <si>
    <t>C Channel Corporation (TSE:7691)</t>
  </si>
  <si>
    <t>C.E.Management Integrated Laboratory Co.Ltd (TSE:6171)</t>
  </si>
  <si>
    <t>C.I. Medical Co.,Ltd. (TSE:3540)</t>
  </si>
  <si>
    <t>C.S. Lumber Co., Inc (TSE:7808)</t>
  </si>
  <si>
    <t>C.Uyemura &amp; Co.,Ltd. (TSE:4966)</t>
  </si>
  <si>
    <t>CAC Holdings Corporation (TSE:4725)</t>
  </si>
  <si>
    <t>Cacco Inc. (TSE:4166)</t>
  </si>
  <si>
    <t>Cados Corporation (TSE:211A)</t>
  </si>
  <si>
    <t>211A</t>
  </si>
  <si>
    <t>CAICA DIGITAL Inc. (TSE:2315)</t>
  </si>
  <si>
    <t>Calbee, Inc. (TSE:2229)</t>
  </si>
  <si>
    <t>Can Do Co., Ltd. (TSE:2698)</t>
  </si>
  <si>
    <t>Canare Electric Co., Ltd. (TSE:5819)</t>
  </si>
  <si>
    <t>CanBas Co., Ltd. (TSE:4575)</t>
  </si>
  <si>
    <t>CANDEAL Co.,Ltd (TSE:1446)</t>
  </si>
  <si>
    <t>Canon Electronics Inc. (TSE:7739)</t>
  </si>
  <si>
    <t>Canon Inc. (TSE:7751)</t>
  </si>
  <si>
    <t>Canon Marketing Japan Inc. (TSE:8060)</t>
  </si>
  <si>
    <t>Canox Corporation (TSE:8076)</t>
  </si>
  <si>
    <t>Capcom Co., Ltd. (TSE:9697)</t>
  </si>
  <si>
    <t>CAPITA Inc. (TSE:7462)</t>
  </si>
  <si>
    <t>Capital Asset Planning, Inc. (TSE:3965)</t>
  </si>
  <si>
    <t>Car Mate Mfg. Co., Ltd. (TSE:7297)</t>
  </si>
  <si>
    <t>Care Service Co.,Ltd. (TSE:2425)</t>
  </si>
  <si>
    <t>Care Twentyone Corporation (TSE:2373)</t>
  </si>
  <si>
    <t>CAREER CO., LTD. (TSE:6198)</t>
  </si>
  <si>
    <t>Career Design Center Co., Ltd. (TSE:2410)</t>
  </si>
  <si>
    <t>Careerlink Co., Ltd. (TSE:6070)</t>
  </si>
  <si>
    <t>Carlit Co., Ltd. (TSE:4275)</t>
  </si>
  <si>
    <t>Carna Biosciences, Inc. (TSE:4572)</t>
  </si>
  <si>
    <t>Carta Holdings, Inc. (TSE:3688)</t>
  </si>
  <si>
    <t>Casa Inc. (TSE:7196)</t>
  </si>
  <si>
    <t>Casio Computer Co.,Ltd. (TSE:6952)</t>
  </si>
  <si>
    <t>Caster Co.Ltd. (TSE:9331)</t>
  </si>
  <si>
    <t>CaSy Co., Ltd. (TSE:9215)</t>
  </si>
  <si>
    <t>Caulis Inc. (TSE:153A)</t>
  </si>
  <si>
    <t>153A</t>
  </si>
  <si>
    <t>CAVE Interactive CO.,LTD. (TSE:3760)</t>
  </si>
  <si>
    <t>Cawachi Limited (TSE:2664)</t>
  </si>
  <si>
    <t>C'BON COSMETICS Co.,Ltd. (TSE:4926)</t>
  </si>
  <si>
    <t>CCI Group, Inc. (TSE:7381)</t>
  </si>
  <si>
    <t>CCN Group Corporation (TSE:131A)</t>
  </si>
  <si>
    <t>131A</t>
  </si>
  <si>
    <t>CCReB Advisors Inc. (TSE:276A)</t>
  </si>
  <si>
    <t>276A</t>
  </si>
  <si>
    <t>CDS Co.,Ltd. (TSE:2169)</t>
  </si>
  <si>
    <t>CE Holdings Co.,Ltd. (TSE:4320)</t>
  </si>
  <si>
    <t>CEDAR.Co.,Ltd. (TSE:2435)</t>
  </si>
  <si>
    <t>CEL Corporation (TSE:5078)</t>
  </si>
  <si>
    <t>CellSeed Inc. (TSE:7776)</t>
  </si>
  <si>
    <t>CellSource Co., Ltd. (TSE:4880)</t>
  </si>
  <si>
    <t>CELM,Inc. (TSE:7367)</t>
  </si>
  <si>
    <t>CELSYS, Inc. (TSE:3663)</t>
  </si>
  <si>
    <t>Central Automotive Products Ltd. (TSE:8117)</t>
  </si>
  <si>
    <t>Central General Development Co., Ltd. (TSE:3238)</t>
  </si>
  <si>
    <t>Central Glass Co., Ltd. (TSE:4044)</t>
  </si>
  <si>
    <t>Central Japan Railway Company (TSE:9022)</t>
  </si>
  <si>
    <t>Central Security Patrols Co., Ltd. (TSE:9740)</t>
  </si>
  <si>
    <t>Central Sports Co., Ltd. (TSE:4801)</t>
  </si>
  <si>
    <t>Century21 Real Estate of Japan Ltd (TSE:8898)</t>
  </si>
  <si>
    <t>Ceres Inc. (TSE:3696)</t>
  </si>
  <si>
    <t>Cerespo Co., Ltd. (TSE:9625)</t>
  </si>
  <si>
    <t>Cgs Holdings Inc. (TSE:6633)</t>
  </si>
  <si>
    <t>CHANGE Holdings,Inc. (TSE:3962)</t>
  </si>
  <si>
    <t>Charle Co.,Ltd. (TSE:9885)</t>
  </si>
  <si>
    <t>Charm Care Corporation (TSE:6062)</t>
  </si>
  <si>
    <t>Chemipro Kasei Kaisha, Ltd. (TSE:4960)</t>
  </si>
  <si>
    <t>Chichibu Railway Co., Ltd. (TSE:9012)</t>
  </si>
  <si>
    <t>CHIeru Co.,Ltd. (TSE:3933)</t>
  </si>
  <si>
    <t>Chiikishinbunsha Co.,Ltd. (TSE:2164)</t>
  </si>
  <si>
    <t>Chikaranomoto Holdings Co., Ltd. (TSE:3561)</t>
  </si>
  <si>
    <t>Chimney Co., Ltd. (TSE:3178)</t>
  </si>
  <si>
    <t>Chino Corporation (TSE:6850)</t>
  </si>
  <si>
    <t>Chiome Bioscience Inc. (TSE:4583)</t>
  </si>
  <si>
    <t>Chi-technology Co.,Ltd. (TSE:5581)</t>
  </si>
  <si>
    <t>Chiyoda Co., Ltd. (TSE:8185)</t>
  </si>
  <si>
    <t>Chiyoda Corporation (TSE:6366)</t>
  </si>
  <si>
    <t>Chiyoda Integre Co.,Ltd. (TSE:6915)</t>
  </si>
  <si>
    <t>Choei Inc. (TSE:2993)</t>
  </si>
  <si>
    <t>Chofu Seisakusho Co., Ltd. (TSE:5946)</t>
  </si>
  <si>
    <t>Chordia Therapeutics Inc. (TSE:190A)</t>
  </si>
  <si>
    <t>190A</t>
  </si>
  <si>
    <t>Chori Co., Ltd. (TSE:8014)</t>
  </si>
  <si>
    <t>Choushimaru Co.,Ltd. (TSE:3075)</t>
  </si>
  <si>
    <t>Chubu Electric Power Company, Incorporated (TSE:9502)</t>
  </si>
  <si>
    <t>Chubu Shiryo Co., Ltd. (TSE:2053)</t>
  </si>
  <si>
    <t>Chubu Steel Plate Co., Ltd. (TSE:5461)</t>
  </si>
  <si>
    <t>Chuco Co., Ltd. (TSE:2139)</t>
  </si>
  <si>
    <t>Chudenko Corporation (TSE:1941)</t>
  </si>
  <si>
    <t>Chuetsu Pulp &amp; Paper Co., Ltd. (TSE:3877)</t>
  </si>
  <si>
    <t>Chugai Mining Co., Ltd. (TSE:1491)</t>
  </si>
  <si>
    <t>Chugai Pharmaceutical Co., Ltd. (TSE:4519)</t>
  </si>
  <si>
    <t>Chugai Ro Co., Ltd. (TSE:1964)</t>
  </si>
  <si>
    <t>Chugin Financial Group,Inc. (TSE:5832)</t>
  </si>
  <si>
    <t>Chugoku Marine Paints, Ltd. (TSE:4617)</t>
  </si>
  <si>
    <t>Chugokukogyo Co.,Ltd. (TSE:5974)</t>
  </si>
  <si>
    <t>Chukyoiyakuhin Co.,Ltd. (TSE:4558)</t>
  </si>
  <si>
    <t>Chuo Gyorui Co., Ltd. (TSE:8030)</t>
  </si>
  <si>
    <t>Chuo Spring Co.,Ltd. (TSE:5992)</t>
  </si>
  <si>
    <t>Chuo Warehouse Co.,Ltd. (TSE:9319)</t>
  </si>
  <si>
    <t>Chuokeizai-Sha Holdings, Inc. (TSE:9476)</t>
  </si>
  <si>
    <t>Chuou International Group Co., Ltd. (TSE:7170)</t>
  </si>
  <si>
    <t>CINC Corp. (TSE:4378)</t>
  </si>
  <si>
    <t>circlace Inc (TSE:5029)</t>
  </si>
  <si>
    <t>Citizen Watch Co., Ltd. (TSE:7762)</t>
  </si>
  <si>
    <t>CK SAN-ETSU Co., Ltd. (TSE:5757)</t>
  </si>
  <si>
    <t>CKD Corporation (TSE:6407)</t>
  </si>
  <si>
    <t>CL Holdings Inc. (TSE:4286)</t>
  </si>
  <si>
    <t>Classico, Inc. (TSE:442A)</t>
  </si>
  <si>
    <t>442A</t>
  </si>
  <si>
    <t>Cleanup Corporation (TSE:7955)</t>
  </si>
  <si>
    <t>Cliniphar Ltd. (TSE:432A)</t>
  </si>
  <si>
    <t>432A</t>
  </si>
  <si>
    <t>CLIP Corporation (TSE:4705)</t>
  </si>
  <si>
    <t>Cluster Technology Co.,Ltd. (TSE:4240)</t>
  </si>
  <si>
    <t>CMC Corporation (TSE:2185)</t>
  </si>
  <si>
    <t>CMK Corporation (TSE:6958)</t>
  </si>
  <si>
    <t>CNS Co.,Ltd (TSE:4076)</t>
  </si>
  <si>
    <t>Coach A Co., Ltd. (TSE:9339)</t>
  </si>
  <si>
    <t>Coca-Cola Bottlers Japan Holdings Inc. (TSE:2579)</t>
  </si>
  <si>
    <t>Cocolive, Inc. (TSE:137A)</t>
  </si>
  <si>
    <t>137A</t>
  </si>
  <si>
    <t>Cocolonet CO., LTD. (TSE:6060)</t>
  </si>
  <si>
    <t>coconala Inc. (TSE:4176)</t>
  </si>
  <si>
    <t>Cocorport, Inc. (TSE:9346)</t>
  </si>
  <si>
    <t>Colan Totte.Co.,Ltd. (TSE:7792)</t>
  </si>
  <si>
    <t>Collabos Corporation (TSE:3908)</t>
  </si>
  <si>
    <t>COLOPL, Inc. (TSE:3668)</t>
  </si>
  <si>
    <t>Colowide Co.,Ltd. (TSE:7616)</t>
  </si>
  <si>
    <t>Columbia Works Inc. (TSE:146A)</t>
  </si>
  <si>
    <t>146A</t>
  </si>
  <si>
    <t>coly Inc. (TSE:4175)</t>
  </si>
  <si>
    <t>Cominix Co.,Ltd. (TSE:3173)</t>
  </si>
  <si>
    <t>Commerce One Holdings Inc. (TSE:4496)</t>
  </si>
  <si>
    <t>Como Co.,Ltd. (TSE:2224)</t>
  </si>
  <si>
    <t>Computer Engineering &amp; Consulting Ltd. (TSE:9692)</t>
  </si>
  <si>
    <t>Computer Institute of Japan, Ltd. (TSE:4826)</t>
  </si>
  <si>
    <t>Computer Management Co., Ltd. (TSE:4491)</t>
  </si>
  <si>
    <t>Computer Mind Co., Ltd. (TSE:2452)</t>
  </si>
  <si>
    <t>COMSYS Holdings Corporation (TSE:1721)</t>
  </si>
  <si>
    <t>Comture Corporation (TSE:3844)</t>
  </si>
  <si>
    <t>Consec Corporation (TSE:9895)</t>
  </si>
  <si>
    <t>Convano Inc. (TSE:6574)</t>
  </si>
  <si>
    <t>CONVUM Ltd. (TSE:6265)</t>
  </si>
  <si>
    <t>Cookbiz Co.,Ltd. (TSE:6558)</t>
  </si>
  <si>
    <t>Cookpad Inc. (TSE:2193)</t>
  </si>
  <si>
    <t>Copa Corporation Inc. (TSE:7689)</t>
  </si>
  <si>
    <t>COPRO-HOLDINGS. Co., Ltd. (TSE:7059)</t>
  </si>
  <si>
    <t>Core Concept Technologies Inc. (TSE:4371)</t>
  </si>
  <si>
    <t>Core Corporation (TSE:2359)</t>
  </si>
  <si>
    <t>Corona Corporation (TSE:5909)</t>
  </si>
  <si>
    <t>CORREC Co., Ltd. (TSE:6578)</t>
  </si>
  <si>
    <t>Cosel Co., Ltd. (TSE:6905)</t>
  </si>
  <si>
    <t>Cosmo Bio Company,Limited (TSE:3386)</t>
  </si>
  <si>
    <t>Cosmo Energy Holdings Co., Ltd. (TSE:5021)</t>
  </si>
  <si>
    <t>COSMOS CHOUZAI Pharmacy Co.,Ltd. (TSE:309A)</t>
  </si>
  <si>
    <t>309A</t>
  </si>
  <si>
    <t>Cosmos Initia Co., Ltd. (TSE:8844)</t>
  </si>
  <si>
    <t>COSMOS Pharmaceutical Corporation (TSE:3349)</t>
  </si>
  <si>
    <t>Cota Co., Ltd. (TSE:4923)</t>
  </si>
  <si>
    <t>cotta CO.,LTD (TSE:3359)</t>
  </si>
  <si>
    <t>COVER Corporation (TSE:5253)</t>
  </si>
  <si>
    <t>Cox Co., Ltd. (TSE:9876)</t>
  </si>
  <si>
    <t>CREAL Inc. (TSE:2998)</t>
  </si>
  <si>
    <t>Create Corporation (TSE:3024)</t>
  </si>
  <si>
    <t>Create Medic Co., Ltd. (TSE:5187)</t>
  </si>
  <si>
    <t>create restaurants holdings inc. (TSE:3387)</t>
  </si>
  <si>
    <t>Create SD Holdings Co., Ltd. (TSE:3148)</t>
  </si>
  <si>
    <t>Credit Saison Co., Ltd. (TSE:8253)</t>
  </si>
  <si>
    <t>CREEK &amp; RIVER Co., Ltd. (TSE:4763)</t>
  </si>
  <si>
    <t>Creema Ltd. (TSE:4017)</t>
  </si>
  <si>
    <t>Creo Co.,Ltd. (TSE:9698)</t>
  </si>
  <si>
    <t>Cresco Ltd. (TSE:4674)</t>
  </si>
  <si>
    <t>CRESTEC Inc. (TSE:7812)</t>
  </si>
  <si>
    <t>CRG Holdings Co.,Ltd. (TSE:7041)</t>
  </si>
  <si>
    <t>CRI Middleware Co., Ltd. (TSE:3698)</t>
  </si>
  <si>
    <t>CROOZ, Inc. (TSE:2138)</t>
  </si>
  <si>
    <t>Crops Corporation (TSE:9428)</t>
  </si>
  <si>
    <t>Cross Cat Co., Ltd. (TSE:2307)</t>
  </si>
  <si>
    <t>Cross Marketing Group Inc. (TSE:3675)</t>
  </si>
  <si>
    <t>Cross Plus Inc. (TSE:3320)</t>
  </si>
  <si>
    <t>Crossfor Co.,Ltd. (TSE:7810)</t>
  </si>
  <si>
    <t>CrowdWorks Inc. (TSE:3900)</t>
  </si>
  <si>
    <t>CS-C.Co.,Ltd. (TSE:9258)</t>
  </si>
  <si>
    <t>CSS Holdings,Ltd. (TSE:2304)</t>
  </si>
  <si>
    <t>CTI Engineering Co., Ltd. (TSE:9621)</t>
  </si>
  <si>
    <t>CTS Co., Ltd. (TSE:4345)</t>
  </si>
  <si>
    <t>Cube Co., Ltd. (TSE:7112)</t>
  </si>
  <si>
    <t>Cube System Inc. (TSE:2335)</t>
  </si>
  <si>
    <t>CUC Inc. (TSE:9158)</t>
  </si>
  <si>
    <t>Cuorips Inc. (TSE:4894)</t>
  </si>
  <si>
    <t>CURVES HOLDINGS Co., Ltd. (TSE:7085)</t>
  </si>
  <si>
    <t>CVS Bay Area Inc. (TSE:2687)</t>
  </si>
  <si>
    <t>Cyber Security Cloud, Inc. (TSE:4493)</t>
  </si>
  <si>
    <t>CyberAgent, Inc. (TSE:4751)</t>
  </si>
  <si>
    <t>CyberBuzz, Inc. (TSE:7069)</t>
  </si>
  <si>
    <t>CYBERDYNE Inc. (TSE:7779)</t>
  </si>
  <si>
    <t>Cyberlinks Co., Ltd. (TSE:3683)</t>
  </si>
  <si>
    <t>Cybersolutions Inc. (TSE:436A)</t>
  </si>
  <si>
    <t>436A</t>
  </si>
  <si>
    <t>CyberStep, Inc. (TSE:3810)</t>
  </si>
  <si>
    <t>Cybertrust Japan Co., Ltd. (TSE:4498)</t>
  </si>
  <si>
    <t>Cybozu, Inc. (TSE:4776)</t>
  </si>
  <si>
    <t>Cyfuse Biomedical K.K. (TSE:4892)</t>
  </si>
  <si>
    <t>CYND Co., Ltd. (TSE:4256)</t>
  </si>
  <si>
    <t>Cypress Holdings Co., Ltd. (TSE:428A)</t>
  </si>
  <si>
    <t>428A</t>
  </si>
  <si>
    <t>D &amp; M Company Co., Ltd. (TSE:189A)</t>
  </si>
  <si>
    <t>189A</t>
  </si>
  <si>
    <t>D&amp;I, Inc. (TSE:320A)</t>
  </si>
  <si>
    <t>320A</t>
  </si>
  <si>
    <t>D. I. System Co., Ltd. (TSE:4421)</t>
  </si>
  <si>
    <t>D. Western Therapeutics Institute, Inc. (TSE:4576)</t>
  </si>
  <si>
    <t>Dai Nippon Printing Co., Ltd. (TSE:7912)</t>
  </si>
  <si>
    <t>Dai Nippon Toryo Company, Limited (TSE:4611)</t>
  </si>
  <si>
    <t>Daicel Corporation (TSE:4202)</t>
  </si>
  <si>
    <t>Dai-Dan Co., Ltd. (TSE:1980)</t>
  </si>
  <si>
    <t>Daido Kogyo Co., Ltd. (TSE:6373)</t>
  </si>
  <si>
    <t>Daido Metal Co., Ltd. (TSE:7245)</t>
  </si>
  <si>
    <t>Daido Signal Co., Ltd. (TSE:6743)</t>
  </si>
  <si>
    <t>Daido Steel Co., Ltd. (TSE:5471)</t>
  </si>
  <si>
    <t>Daidoh Limited (TSE:3205)</t>
  </si>
  <si>
    <t>Daiei Kankyo Co., Ltd. (TSE:9336)</t>
  </si>
  <si>
    <t>Daifuku Co., Ltd. (TSE:6383)</t>
  </si>
  <si>
    <t>Daihatsu Infinearth Mfg.Co.,Ltd (TSE:6023)</t>
  </si>
  <si>
    <t>DAIHEN Corporation (TSE:6622)</t>
  </si>
  <si>
    <t>Daiho Corporation (TSE:1822)</t>
  </si>
  <si>
    <t>Daiichi Co.,Ltd. (TSE:7643)</t>
  </si>
  <si>
    <t>Dai-Ichi Cutter Kogyo k.k. (TSE:1716)</t>
  </si>
  <si>
    <t>Daiichi Jitsugyo Co., Ltd. (TSE:8059)</t>
  </si>
  <si>
    <t>Daiichi Kensetsu Corporation (TSE:1799)</t>
  </si>
  <si>
    <t>Daiichi Kigenso Kagaku Kogyo Co., Ltd. (TSE:4082)</t>
  </si>
  <si>
    <t>Dai-ichi Life Holdings, Inc. (TSE:8750)</t>
  </si>
  <si>
    <t>Daiichi Sankyo Company, Limited (TSE:4568)</t>
  </si>
  <si>
    <t>Daiichikosho Co., Ltd. (TSE:7458)</t>
  </si>
  <si>
    <t>Daiken Co.,Ltd. (TSE:5900)</t>
  </si>
  <si>
    <t>Daiken Medical Co., Ltd. (TSE:7775)</t>
  </si>
  <si>
    <t>Daiki Aluminium Industry Co., Ltd. (TSE:5702)</t>
  </si>
  <si>
    <t>Daiki Axis Co., Ltd. (TSE:4245)</t>
  </si>
  <si>
    <t>Daikin Industries,Ltd. (TSE:6367)</t>
  </si>
  <si>
    <t>Daiko Tsusan Co.,Ltd. (TSE:7673)</t>
  </si>
  <si>
    <t>DAIKO XTECH, Ltd. (TSE:8023)</t>
  </si>
  <si>
    <t>Daikoku Denki Co., Ltd. (TSE:6430)</t>
  </si>
  <si>
    <t>Daikokutenbussan Co.,Ltd. (TSE:2791)</t>
  </si>
  <si>
    <t>Daikokuya Holdings Co.,Ltd. (TSE:6993)</t>
  </si>
  <si>
    <t>DaikyoNishikawa Corporation (TSE:4246)</t>
  </si>
  <si>
    <t>Daimaru Enawin Co., Ltd. (TSE:9818)</t>
  </si>
  <si>
    <t>Dainichi Co., Ltd. (TSE:5951)</t>
  </si>
  <si>
    <t>Dainichiseika Color &amp; Chemicals Mfg. Co., Ltd. (TSE:4116)</t>
  </si>
  <si>
    <t>Daio Paper Corporation (TSE:3880)</t>
  </si>
  <si>
    <t>Dairei Co.,Ltd. (TSE:2883)</t>
  </si>
  <si>
    <t>Daisan Co., Ltd. (TSE:4750)</t>
  </si>
  <si>
    <t>Daiseki Co.,Ltd. (TSE:9793)</t>
  </si>
  <si>
    <t>Daiseki Eco. Solution Co., Ltd. (TSE:1712)</t>
  </si>
  <si>
    <t>Daishi Hokuetsu Financial Group, Inc. (TSE:7327)</t>
  </si>
  <si>
    <t>Daishin Chemical Co.,Ltd. (TSE:4629)</t>
  </si>
  <si>
    <t>Daishinku Corp. (TSE:6962)</t>
  </si>
  <si>
    <t>Daishinsha Inc. (TSE:9169)</t>
  </si>
  <si>
    <t>Daisho Co.,Ltd. (TSE:2816)</t>
  </si>
  <si>
    <t>Daisue Construction Co., Ltd. (TSE:1814)</t>
  </si>
  <si>
    <t>Daisui Co.,Ltd. (TSE:7538)</t>
  </si>
  <si>
    <t>Daisyo Corporation (TSE:9979)</t>
  </si>
  <si>
    <t>Daito Chemix Corporation (TSE:4366)</t>
  </si>
  <si>
    <t>Daito Koun Co.,Ltd. (TSE:9367)</t>
  </si>
  <si>
    <t>Daito Pharmaceutical Co.,Ltd. (TSE:4577)</t>
  </si>
  <si>
    <t>Daito Trust Construction Co.,Ltd. (TSE:1878)</t>
  </si>
  <si>
    <t>Daitobo Co., Ltd. (TSE:3202)</t>
  </si>
  <si>
    <t>Daitron Co., Ltd. (TSE:7609)</t>
  </si>
  <si>
    <t>Daiun Co.,Ltd. (TSE:9363)</t>
  </si>
  <si>
    <t>Daiwa Co.,Ltd. (TSE:8247)</t>
  </si>
  <si>
    <t>Daiwa Computer Co., Ltd. (TSE:3816)</t>
  </si>
  <si>
    <t>Daiwa Cycle Co.,Ltd. (TSE:5888)</t>
  </si>
  <si>
    <t>Daiwa House Industry Co., Ltd. (TSE:1925)</t>
  </si>
  <si>
    <t>Daiwa Industries Ltd. (TSE:6459)</t>
  </si>
  <si>
    <t>Daiwa Motor Transportation Co., Ltd. (TSE:9082)</t>
  </si>
  <si>
    <t>Daiwa Securities Group Inc. (TSE:8601)</t>
  </si>
  <si>
    <t>DAIWA TSUSHIN Co., Ltd (TSE:7116)</t>
  </si>
  <si>
    <t>Daiwabo Holdings Co., Ltd. (TSE:3107)</t>
  </si>
  <si>
    <t>Danto Holdings Corporation (TSE:5337)</t>
  </si>
  <si>
    <t>Data Applications Company, Limited (TSE:3848)</t>
  </si>
  <si>
    <t>Data Horizon Co.,Ltd. (TSE:3628)</t>
  </si>
  <si>
    <t>Datasection Inc. (TSE:3905)</t>
  </si>
  <si>
    <t>Dawn Corp. (TSE:2303)</t>
  </si>
  <si>
    <t>Daytona Corporation (TSE:7228)</t>
  </si>
  <si>
    <t>DCM Holdings Co., Ltd. (TSE:3050)</t>
  </si>
  <si>
    <t>Dear Life Co.,Ltd. (TSE:3245)</t>
  </si>
  <si>
    <t>Decollte Holdings Corporation (TSE:7372)</t>
  </si>
  <si>
    <t>Def consulting, inc. (TSE:4833)</t>
  </si>
  <si>
    <t>Delica Foods Holdings Co., Ltd. (TSE:3392)</t>
  </si>
  <si>
    <t>Delivery Consulting Inc. (TSE:9240)</t>
  </si>
  <si>
    <t>Delsole Corporation (TSE:2876)</t>
  </si>
  <si>
    <t>Delta-Fly Pharma, Inc. (TSE:4598)</t>
  </si>
  <si>
    <t>Demae-Can Co.,Ltd (TSE:2484)</t>
  </si>
  <si>
    <t>DeNA Co., Ltd. (TSE:2432)</t>
  </si>
  <si>
    <t>Denka Company Limited (TSE:4061)</t>
  </si>
  <si>
    <t>Denkyo Group Holdings Co.,Ltd. (TSE:8144)</t>
  </si>
  <si>
    <t>Densan Co., Ltd. (TSE:3640)</t>
  </si>
  <si>
    <t>Densan System Holdings Co., Ltd. (TSE:4072)</t>
  </si>
  <si>
    <t>DENSO Corporation (TSE:6902)</t>
  </si>
  <si>
    <t>Dentsu Group Inc. (TSE:4324)</t>
  </si>
  <si>
    <t>Dentsu Soken Inc. (TSE:4812)</t>
  </si>
  <si>
    <t>Denyo Co., Ltd. (TSE:6517)</t>
  </si>
  <si>
    <t>DesigNET Inc. (TSE:371A)</t>
  </si>
  <si>
    <t>371A</t>
  </si>
  <si>
    <t>Dexerials Corporation (TSE:4980)</t>
  </si>
  <si>
    <t>Diamond Electric Holdings Co., Ltd. (TSE:6699)</t>
  </si>
  <si>
    <t>DIC Corporation (TSE:4631)</t>
  </si>
  <si>
    <t>Digital Arts Inc. (TSE:2326)</t>
  </si>
  <si>
    <t>Digital Garage, Inc. (TSE:4819)</t>
  </si>
  <si>
    <t>DIGITAL GRID Corporation (TSE:350A)</t>
  </si>
  <si>
    <t>350A</t>
  </si>
  <si>
    <t>DIGITAL HEARTS HOLDINGS Co., Ltd. (TSE:3676)</t>
  </si>
  <si>
    <t>Digital Holdings, Inc. (TSE:2389)</t>
  </si>
  <si>
    <t>Digital Information Technologies Corporation (TSE:3916)</t>
  </si>
  <si>
    <t>Digital Media Professionals Inc. (TSE:3652)</t>
  </si>
  <si>
    <t>DIGITAL PLUS, Inc. (TSE:3691)</t>
  </si>
  <si>
    <t>DigitalCube Co. Ltd. (TSE:263A)</t>
  </si>
  <si>
    <t>263A</t>
  </si>
  <si>
    <t>DIGITALIFT Inc. (TSE:9244)</t>
  </si>
  <si>
    <t>Dijet Industrial Co., Ltd. (TSE:6138)</t>
  </si>
  <si>
    <t>Di-Nikko Engineering Co., Ltd. (TSE:6635)</t>
  </si>
  <si>
    <t>DIP Corporation (TSE:2379)</t>
  </si>
  <si>
    <t>Direct Marketing MiX Inc. (TSE:7354)</t>
  </si>
  <si>
    <t>Disco Corporation (TSE:6146)</t>
  </si>
  <si>
    <t>Disruptors Inc. (TSE:6538)</t>
  </si>
  <si>
    <t>Dive Inc. (TSE:151A)</t>
  </si>
  <si>
    <t>151A</t>
  </si>
  <si>
    <t>DKK Co., Ltd. (TSE:6706)</t>
  </si>
  <si>
    <t>Dkk-Toa Corporation (TSE:6848)</t>
  </si>
  <si>
    <t>DKS Co. Ltd. (TSE:4461)</t>
  </si>
  <si>
    <t>DLE Inc. (TSE:3686)</t>
  </si>
  <si>
    <t>DM Solutions Co.,Ltd (TSE:6549)</t>
  </si>
  <si>
    <t>DMG Mori Co., Ltd. (TSE:6141)</t>
  </si>
  <si>
    <t>DMS Inc. (TSE:9782)</t>
  </si>
  <si>
    <t>DMW Corporation (TSE:6365)</t>
  </si>
  <si>
    <t>DN Holdings Co.,Ltd. (TSE:7377)</t>
  </si>
  <si>
    <t>Doraku Holdings Co.,Ltd. (TSE:5573)</t>
  </si>
  <si>
    <t>Doshisha Co.,Ltd. (TSE:7483)</t>
  </si>
  <si>
    <t>Double Standard Inc. (TSE:3925)</t>
  </si>
  <si>
    <t>Double Tree Inc. (TSE:305A)</t>
  </si>
  <si>
    <t>305A</t>
  </si>
  <si>
    <t>DOUTOR NICHIRES Holdings Co., Ltd. (TSE:3087)</t>
  </si>
  <si>
    <t>Dowa Holdings Co., Ltd. (TSE:5714)</t>
  </si>
  <si>
    <t>DRAFT Inc. (TSE:5070)</t>
  </si>
  <si>
    <t>Dream Incubator Inc. (TSE:4310)</t>
  </si>
  <si>
    <t>Dream Vision Co.,Ltd. (TSE:3185)</t>
  </si>
  <si>
    <t>DreamArts Corporation (TSE:4811)</t>
  </si>
  <si>
    <t>Dreambed Co.,Ltd. (TSE:7791)</t>
  </si>
  <si>
    <t>Drecom Co.,Ltd. (TSE:3793)</t>
  </si>
  <si>
    <t>DTS Corporation (TSE:9682)</t>
  </si>
  <si>
    <t>Dualtap Co., Ltd. (TSE:3469)</t>
  </si>
  <si>
    <t>Duskin Co., Ltd. (TSE:4665)</t>
  </si>
  <si>
    <t>DVx Inc. (TSE:3079)</t>
  </si>
  <si>
    <t>DyDo Group Holdings, Inc. (TSE:2590)</t>
  </si>
  <si>
    <t>Dynamic Map Platform Co., Ltd. (TSE:336A)</t>
  </si>
  <si>
    <t>336A</t>
  </si>
  <si>
    <t>Dynapac Co., Ltd. (TSE:3947)</t>
  </si>
  <si>
    <t>Dynic Corporation (TSE:3551)</t>
  </si>
  <si>
    <t>E J Holdings Inc. (TSE:2153)</t>
  </si>
  <si>
    <t>Eagle Industry Co.,Ltd. (TSE:6486)</t>
  </si>
  <si>
    <t>Early Age Co., Ltd. (TSE:3248)</t>
  </si>
  <si>
    <t>Earth Corporation (TSE:4985)</t>
  </si>
  <si>
    <t>Earth Infinity Co.Ltd. (TSE:7692)</t>
  </si>
  <si>
    <t>East Japan Railway Company (TSE:9020)</t>
  </si>
  <si>
    <t>EAT&amp;HOLDINGS Co.,Ltd (TSE:2882)</t>
  </si>
  <si>
    <t>Ebara Corporation (TSE:6361)</t>
  </si>
  <si>
    <t>EBARA Foods Industry,Inc. (TSE:2819)</t>
  </si>
  <si>
    <t>Ebara Jitsugyo Co.,Ltd. (TSE:6328)</t>
  </si>
  <si>
    <t>eBASE Co.,Ltd. (TSE:3835)</t>
  </si>
  <si>
    <t>Ebrains, Inc. (TSE:6599)</t>
  </si>
  <si>
    <t>Echo Trading Co., Ltd. (TSE:7427)</t>
  </si>
  <si>
    <t>Ecomic Co., Ltd (TSE:3802)</t>
  </si>
  <si>
    <t>Ecomott Inc. (TSE:3987)</t>
  </si>
  <si>
    <t>Eco's Co.,Ltd. (TSE:7520)</t>
  </si>
  <si>
    <t>Edia Co., Ltd. (TSE:3935)</t>
  </si>
  <si>
    <t>EDION Corporation (TSE:2730)</t>
  </si>
  <si>
    <t>EDP Corporation (TSE:7794)</t>
  </si>
  <si>
    <t>EduLab, Inc. (TSE:4427)</t>
  </si>
  <si>
    <t>EF-ON Inc. (TSE:9514)</t>
  </si>
  <si>
    <t>e'grand Co.,Ltd (TSE:3294)</t>
  </si>
  <si>
    <t>eGuarantee, Inc. (TSE:8771)</t>
  </si>
  <si>
    <t>E-Guardian Inc. (TSE:6050)</t>
  </si>
  <si>
    <t>Eidai Co.,Ltd. (TSE:7822)</t>
  </si>
  <si>
    <t>Eidai Kako Co.,Ltd. (TSE:7877)</t>
  </si>
  <si>
    <t>Eiken Chemical Co., Ltd. (TSE:4549)</t>
  </si>
  <si>
    <t>Eiken Industries Co.,Ltd. (TSE:7265)</t>
  </si>
  <si>
    <t>Eisai Co., Ltd. (TSE:4523)</t>
  </si>
  <si>
    <t>Eiwa Corporation (TSE:9857)</t>
  </si>
  <si>
    <t>EIZO Corporation (TSE:6737)</t>
  </si>
  <si>
    <t>Ekitan &amp; Co., Ltd. (TSE:3646)</t>
  </si>
  <si>
    <t>Elan Corporation (TSE:6099)</t>
  </si>
  <si>
    <t>Elecom Co., Ltd. (TSE:6750)</t>
  </si>
  <si>
    <t>Electric Power Development Co., Ltd. (TSE:9513)</t>
  </si>
  <si>
    <t>ELEMENTS, Inc. (TSE:5246)</t>
  </si>
  <si>
    <t>Elitz Holdings Co., Ltd. (TSE:5533)</t>
  </si>
  <si>
    <t>e-LogiT co.,ltd. (TSE:9327)</t>
  </si>
  <si>
    <t>Eltes Co.,Ltd. (TSE:3967)</t>
  </si>
  <si>
    <t>EM Systems Co., Ltd. (TSE:4820)</t>
  </si>
  <si>
    <t>Emergency Assistance Japan Co., Ltd. (TSE:6063)</t>
  </si>
  <si>
    <t>Emimen Co., Ltd. (TSE:9237)</t>
  </si>
  <si>
    <t>eMnet Japan.co.ltd. (TSE:7036)</t>
  </si>
  <si>
    <t>en Inc. (TSE:4849)</t>
  </si>
  <si>
    <t>EnBio Holdings, Inc (TSE:6092)</t>
  </si>
  <si>
    <t>Encourage Technologies Co., Ltd. (TSE:3682)</t>
  </si>
  <si>
    <t>ENDO Lighting Corporation (TSE:6932)</t>
  </si>
  <si>
    <t>Endo Manufacturing Co., Ltd. (TSE:7841)</t>
  </si>
  <si>
    <t>ENECHANGE Ltd. (TSE:4169)</t>
  </si>
  <si>
    <t>ENEOS Holdings, Inc. (TSE:5020)</t>
  </si>
  <si>
    <t>Energy Power Co. Ltd. (TSE:144A)</t>
  </si>
  <si>
    <t>144A</t>
  </si>
  <si>
    <t>Enigmo Inc. (TSE:3665)</t>
  </si>
  <si>
    <t>enish,inc. (TSE:3667)</t>
  </si>
  <si>
    <t>Enjin Co., Ltd. (TSE:7370)</t>
  </si>
  <si>
    <t>Enomoto Co.,Ltd. (TSE:6928)</t>
  </si>
  <si>
    <t>Enplas Corporation (TSE:6961)</t>
  </si>
  <si>
    <t>ENSHU Limited (TSE:6218)</t>
  </si>
  <si>
    <t>Enshu Truck Co.,Ltd. (TSE:9057)</t>
  </si>
  <si>
    <t>Ensuiko Sugar Refining Co., Ltd. (TSE:2112)</t>
  </si>
  <si>
    <t>Entrust Inc. (TSE:7191)</t>
  </si>
  <si>
    <t>Envipro Holdings Inc. (TSE:5698)</t>
  </si>
  <si>
    <t>Environment Friendly Holdings Corp. (TSE:3777)</t>
  </si>
  <si>
    <t>Environmental Control Center Co.,Ltd. (TSE:4657)</t>
  </si>
  <si>
    <t>eole Inc. (TSE:2334)</t>
  </si>
  <si>
    <t>EPCO Co.,Ltd. (TSE:2311)</t>
  </si>
  <si>
    <t>eREX Co.,Ltd. (TSE:9517)</t>
  </si>
  <si>
    <t>ERI Holdings Co., Ltd. (TSE:6083)</t>
  </si>
  <si>
    <t>es Networks Co., Ltd. (TSE:5867)</t>
  </si>
  <si>
    <t>ES-CON JAPAN Ltd. (TSE:8892)</t>
  </si>
  <si>
    <t>Escrit Inc. (TSE:2196)</t>
  </si>
  <si>
    <t>Escrow Agent Japan, Inc. (TSE:6093)</t>
  </si>
  <si>
    <t>e-Seikatsu Co.,Ltd. (TSE:3796)</t>
  </si>
  <si>
    <t>Eslead Corporation (TSE:8877)</t>
  </si>
  <si>
    <t>eSOL Co.,Ltd. (TSE:4420)</t>
  </si>
  <si>
    <t>Espec Corp. (TSE:6859)</t>
  </si>
  <si>
    <t>Estelle Holdings Co.,Ltd. (TSE:7872)</t>
  </si>
  <si>
    <t>Estic Corporation (TSE:6161)</t>
  </si>
  <si>
    <t>E-SUPPORTLINK, Ltd. (TSE:2493)</t>
  </si>
  <si>
    <t>Eternal Hospitality Group Co.,Ltd. (TSE:3193)</t>
  </si>
  <si>
    <t>ETS Group Co.,Ltd (TSE:253A)</t>
  </si>
  <si>
    <t>253A</t>
  </si>
  <si>
    <t>EUCALIA Inc. (TSE:286A)</t>
  </si>
  <si>
    <t>286A</t>
  </si>
  <si>
    <t>Euglena Co., Ltd. (TSE:2931)</t>
  </si>
  <si>
    <t>Eurasia Travel Co., Ltd. (TSE:9376)</t>
  </si>
  <si>
    <t>eWeLL Co.,Ltd. (TSE:5038)</t>
  </si>
  <si>
    <t>ExaWizards Inc. (TSE:4259)</t>
  </si>
  <si>
    <t>Excite Holdings Co., Ltd. (TSE:5571)</t>
  </si>
  <si>
    <t>EXEDY Corporation (TSE:7278)</t>
  </si>
  <si>
    <t>EXEO Group, Inc. (TSE:1951)</t>
  </si>
  <si>
    <t>EXEO HOLDINGS Inc. (TSE:362A)</t>
  </si>
  <si>
    <t>362A</t>
  </si>
  <si>
    <t>eXmotion Co., Ltd. (TSE:4394)</t>
  </si>
  <si>
    <t>Exseli Co., Ltd. (TSE:158A)</t>
  </si>
  <si>
    <t>158A</t>
  </si>
  <si>
    <t>Extreme Co.,Ltd. (TSE:6033)</t>
  </si>
  <si>
    <t>Eyez,Inc. (TSE:5242)</t>
  </si>
  <si>
    <t>Ezaki Glico Co., Ltd. (TSE:2206)</t>
  </si>
  <si>
    <t>F&amp;F Inc. (TSE:357A)</t>
  </si>
  <si>
    <t>357A</t>
  </si>
  <si>
    <t>F&amp;M Co.,Ltd. (TSE:4771)</t>
  </si>
  <si>
    <t>F.C.C. Co., Ltd. (TSE:7296)</t>
  </si>
  <si>
    <t>Faber Company Inc. (TSE:220A)</t>
  </si>
  <si>
    <t>220A</t>
  </si>
  <si>
    <t>Fabrica Holdings Co., Ltd. (TSE:4193)</t>
  </si>
  <si>
    <t>FaithNetwork Co.,Ltd (TSE:3489)</t>
  </si>
  <si>
    <t>FALCO HOLDINGS Co., Ltd. (TSE:4671)</t>
  </si>
  <si>
    <t>Faltec Co., Ltd. (TSE:7215)</t>
  </si>
  <si>
    <t>FAN Communications, Inc. (TSE:2461)</t>
  </si>
  <si>
    <t>Fantasista Co., Ltd. (TSE:1783)</t>
  </si>
  <si>
    <t>Fanuc Corporation (TSE:6954)</t>
  </si>
  <si>
    <t>Fast Accounting Co.,Ltd. (TSE:5588)</t>
  </si>
  <si>
    <t>Fast Fitness Japan Incorporated (TSE:7092)</t>
  </si>
  <si>
    <t>Fast Retailing Co., Ltd. (TSE:9983)</t>
  </si>
  <si>
    <t>FB Care Service Co.,Ltd. (TSE:9220)</t>
  </si>
  <si>
    <t>FCE Inc. (TSE:9564)</t>
  </si>
  <si>
    <t>f-code Inc. (TSE:9211)</t>
  </si>
  <si>
    <t>FDK Corporation (TSE:6955)</t>
  </si>
  <si>
    <t>Feed One Co.,Ltd. (TSE:2060)</t>
  </si>
  <si>
    <t>Feedforce Group Inc. (TSE:7068)</t>
  </si>
  <si>
    <t>Felissimo Corporation (TSE:3396)</t>
  </si>
  <si>
    <t>Fenwal Controls of Japan, Ltd. (TSE:6870)</t>
  </si>
  <si>
    <t>Ferrotec Corporation (TSE:6890)</t>
  </si>
  <si>
    <t>Festaria Holdings Co., Ltd. (TSE:2736)</t>
  </si>
  <si>
    <t>FFRI Security, Inc. (TSE:3692)</t>
  </si>
  <si>
    <t>Fibergate Inc. (TSE:9450)</t>
  </si>
  <si>
    <t>Ficha Inc. (TSE:4052)</t>
  </si>
  <si>
    <t>FIDEA Holdings Co. Ltd. (TSE:8713)</t>
  </si>
  <si>
    <t>Financial Partners Group Co.,Ltd. (TSE:7148)</t>
  </si>
  <si>
    <t>Finatext Holdings Ltd. (TSE:4419)</t>
  </si>
  <si>
    <t>FINDEX Inc. (TSE:3649)</t>
  </si>
  <si>
    <t>Fine Sinter Co., Ltd. (TSE:5994)</t>
  </si>
  <si>
    <t>Fines inc. (TSE:5125)</t>
  </si>
  <si>
    <t>FinTech Global Incorporated (TSE:8789)</t>
  </si>
  <si>
    <t>First Baking Co., Ltd. (TSE:2215)</t>
  </si>
  <si>
    <t>First Brothers Co.,Ltd. (TSE:3454)</t>
  </si>
  <si>
    <t>First Juken Co., Ltd. (TSE:8917)</t>
  </si>
  <si>
    <t>First-corporation Inc. (TSE:1430)</t>
  </si>
  <si>
    <t>FISCO Ltd. (TSE:3807)</t>
  </si>
  <si>
    <t>FIT EASY Inc. (TSE:212A)</t>
  </si>
  <si>
    <t>212A</t>
  </si>
  <si>
    <t>FIXER Inc. (TSE:5129)</t>
  </si>
  <si>
    <t>Fixstars Corporation (TSE:3687)</t>
  </si>
  <si>
    <t>FJ Next Holdings Co., Ltd. (TSE:8935)</t>
  </si>
  <si>
    <t>FLECT Co., Ltd. (TSE:4414)</t>
  </si>
  <si>
    <t>Flier inc. (TSE:323A)</t>
  </si>
  <si>
    <t>323A</t>
  </si>
  <si>
    <t>FLIGHT SOLUTIONS Inc. (TSE:3753)</t>
  </si>
  <si>
    <t>Flying Garden Co., Ltd. (TSE:3317)</t>
  </si>
  <si>
    <t>Focus Systems Corporation (TSE:4662)</t>
  </si>
  <si>
    <t>fonfun corporation (TSE:2323)</t>
  </si>
  <si>
    <t>Food &amp; Life Companies Ltd. (TSE:3563)</t>
  </si>
  <si>
    <t>Foodison, Inc. (TSE:7114)</t>
  </si>
  <si>
    <t>for Startups, Inc. (TSE:7089)</t>
  </si>
  <si>
    <t>FORCIA, Inc. (TSE:304A)</t>
  </si>
  <si>
    <t>304A</t>
  </si>
  <si>
    <t>FORLIFE Co., Ltd. (TSE:3477)</t>
  </si>
  <si>
    <t>Forside Co.,Ltd. (TSE:2330)</t>
  </si>
  <si>
    <t>Forum Engineering Inc. (TSE:7088)</t>
  </si>
  <si>
    <t>Forval Corporation (TSE:8275)</t>
  </si>
  <si>
    <t>Forval RealStraight Inc. (TSE:9423)</t>
  </si>
  <si>
    <t>Forval Telecom,Inc. (TSE:9445)</t>
  </si>
  <si>
    <t>Foster Electric Company, Limited (TSE:6794)</t>
  </si>
  <si>
    <t>FP Corporation (TSE:7947)</t>
  </si>
  <si>
    <t>FP Partner Inc. (TSE:7388)</t>
  </si>
  <si>
    <t>France Bed Holdings Co.,Ltd. (TSE:7840)</t>
  </si>
  <si>
    <t>FreakOut Holdings, inc. (TSE:6094)</t>
  </si>
  <si>
    <t>FreeBit Co., Ltd. (TSE:3843)</t>
  </si>
  <si>
    <t>freee K.K. (TSE:4478)</t>
  </si>
  <si>
    <t>Freesia Macross Corporation (TSE:6343)</t>
  </si>
  <si>
    <t>Freund Corporation (TSE:6312)</t>
  </si>
  <si>
    <t>Friendly Corporation (TSE:8209)</t>
  </si>
  <si>
    <t>FRONTEO, Inc. (TSE:2158)</t>
  </si>
  <si>
    <t>Frontier International Inc. (TSE:7050)</t>
  </si>
  <si>
    <t>Frontier Management Inc. (TSE:7038)</t>
  </si>
  <si>
    <t>Fruta Fruta Inc. (TSE:2586)</t>
  </si>
  <si>
    <t>FT Holdings Co., Inc. (TSE:9243)</t>
  </si>
  <si>
    <t>F-Tech Inc. (TSE:7212)</t>
  </si>
  <si>
    <t>FTGroup Co., Ltd. (TSE:2763)</t>
  </si>
  <si>
    <t>Fudo Tetra Corporation (TSE:1813)</t>
  </si>
  <si>
    <t>Fuji Co., Ltd. (TSE:8278)</t>
  </si>
  <si>
    <t>Fuji Corporation (TSE:6134)</t>
  </si>
  <si>
    <t>Fuji Corporation Limited (TSE:8860)</t>
  </si>
  <si>
    <t>Fuji Die Co.,Ltd. (TSE:6167)</t>
  </si>
  <si>
    <t>Fuji Electric Co., Ltd. (TSE:6504)</t>
  </si>
  <si>
    <t>Fuji Electric Industry Co., Ltd. (TSE:6654)</t>
  </si>
  <si>
    <t>Fuji Kyuko Co., Ltd. (TSE:9010)</t>
  </si>
  <si>
    <t>Fuji Latex Co., Ltd. (TSE:5199)</t>
  </si>
  <si>
    <t>Fuji Media Holdings, Inc. (TSE:4676)</t>
  </si>
  <si>
    <t>Fuji Nihon Corporation (TSE:2114)</t>
  </si>
  <si>
    <t>Fuji Oil Co., Ltd. (TSE:2607)</t>
  </si>
  <si>
    <t>Fuji Oil Company, Ltd. (TSE:5017)</t>
  </si>
  <si>
    <t>Fuji Oozx Inc. (TSE:7299)</t>
  </si>
  <si>
    <t>Fuji P.S Corporation (TSE:1848)</t>
  </si>
  <si>
    <t>Fuji Pharma Co., Ltd. (TSE:4554)</t>
  </si>
  <si>
    <t>Fuji Seal International, Inc. (TSE:7864)</t>
  </si>
  <si>
    <t>Fuji Seiki Co.,Ltd. (TSE:6400)</t>
  </si>
  <si>
    <t>Fuji United Holdings Company,Ltd. (TSE:416A)</t>
  </si>
  <si>
    <t>416A</t>
  </si>
  <si>
    <t>Fujibo Holdings, Inc. (TSE:3104)</t>
  </si>
  <si>
    <t>Fujicco Co., Ltd. (TSE:2908)</t>
  </si>
  <si>
    <t>Fujicopian Co., Ltd. (TSE:7957)</t>
  </si>
  <si>
    <t>FUJIFILM Holdings Corporation (TSE:4901)</t>
  </si>
  <si>
    <t>Fujii Sangyo Corporation (TSE:9906)</t>
  </si>
  <si>
    <t>FUJIKURA COMPOSITES Inc. (TSE:5121)</t>
  </si>
  <si>
    <t>Fujikura Kasei Co., Ltd. (TSE:4620)</t>
  </si>
  <si>
    <t>Fujikura Ltd. (TSE:5803)</t>
  </si>
  <si>
    <t>Fujimak Corporation (TSE:5965)</t>
  </si>
  <si>
    <t>Fujimi Incorporated (TSE:5384)</t>
  </si>
  <si>
    <t>Fujio Food Group Inc. (TSE:2752)</t>
  </si>
  <si>
    <t>Fujipream Corporation (TSE:4237)</t>
  </si>
  <si>
    <t>Fujisan Magazine Service Co., Ltd. (TSE:3138)</t>
  </si>
  <si>
    <t>Fujisash Co.,Ltd. (TSE:5940)</t>
  </si>
  <si>
    <t>Fujishoji Co.,Ltd. (TSE:6257)</t>
  </si>
  <si>
    <t>FUJITA CORPORATION Co.,Ltd. (TSE:3370)</t>
  </si>
  <si>
    <t>Fujita Engineering Co., Ltd. (TSE:1770)</t>
  </si>
  <si>
    <t>Fujita Kanko Inc. (TSE:9722)</t>
  </si>
  <si>
    <t>Fujitec Co., Ltd. (TSE:6406)</t>
  </si>
  <si>
    <t>Fujitsu Limited (TSE:6702)</t>
  </si>
  <si>
    <t>FUJIX Ltd. (TSE:3600)</t>
  </si>
  <si>
    <t>Fujiya Co., Ltd. (TSE:2211)</t>
  </si>
  <si>
    <t>Fukoku Co.,Ltd. (TSE:5185)</t>
  </si>
  <si>
    <t>Fukuda Corporation (TSE:1899)</t>
  </si>
  <si>
    <t>Fukuda Denshi Co., Ltd. (TSE:6960)</t>
  </si>
  <si>
    <t>Fukui Computer Holdings,Inc. (TSE:9790)</t>
  </si>
  <si>
    <t>Fukuoka Financial Group, Inc. (TSE:8354)</t>
  </si>
  <si>
    <t>Fukutome Meat Packers, Ltd. (TSE:2291)</t>
  </si>
  <si>
    <t>Fukuvi Chemical Industry Co.,Ltd. (TSE:7871)</t>
  </si>
  <si>
    <t>Fukuya Construction Co.,Ltd. (TSE:284A)</t>
  </si>
  <si>
    <t>284A</t>
  </si>
  <si>
    <t>Fukuyama Transporting Co., Ltd. (TSE:9075)</t>
  </si>
  <si>
    <t>Fullcast Holdings Co., Ltd. (TSE:4848)</t>
  </si>
  <si>
    <t>Fuller, Inc. (TSE:387A)</t>
  </si>
  <si>
    <t>387A</t>
  </si>
  <si>
    <t>Fulltech Co.Ltd. (TSE:6546)</t>
  </si>
  <si>
    <t>Fuluhashi EPO Corporation (TSE:9221)</t>
  </si>
  <si>
    <t>Fumakilla Limited (TSE:4998)</t>
  </si>
  <si>
    <t>Funai Soken Holdings Incorporated (TSE:9757)</t>
  </si>
  <si>
    <t>Fund Creation Group Company Limited (TSE:3266)</t>
  </si>
  <si>
    <t>Fundely Co., Ltd. (TSE:3137)</t>
  </si>
  <si>
    <t>FunPep Company Limited (TSE:4881)</t>
  </si>
  <si>
    <t>Fureasu Co.,Ltd. (TSE:7062)</t>
  </si>
  <si>
    <t>Furubayashi Shiko Co.,Ltd. (TSE:3944)</t>
  </si>
  <si>
    <t>Furukawa Co.,Ltd. (TSE:5715)</t>
  </si>
  <si>
    <t>Furukawa Electric Co., Ltd. (TSE:5801)</t>
  </si>
  <si>
    <t>Furuno Electric Co., Ltd. (TSE:6814)</t>
  </si>
  <si>
    <t>Furuya Metal Co., Ltd. (TSE:7826)</t>
  </si>
  <si>
    <t>FURYU Corporation (TSE:6238)</t>
  </si>
  <si>
    <t>Fushiki Kairiku Unso Co.,Ltd. (TSE:9361)</t>
  </si>
  <si>
    <t>Fusic Co., Ltd. (TSE:5256)</t>
  </si>
  <si>
    <t>Fuso Chemical Co.,Ltd. (TSE:4368)</t>
  </si>
  <si>
    <t>Fuso Dentsu Co., Ltd. (TSE:7505)</t>
  </si>
  <si>
    <t>Fuso Pharmaceutical Industries,Ltd. (TSE:4538)</t>
  </si>
  <si>
    <t>Futaba Corporation (TSE:6986)</t>
  </si>
  <si>
    <t>Futaba Industrial Co., Ltd. (TSE:7241)</t>
  </si>
  <si>
    <t>Futonmaki Jiro, Inc. (TSE:9167)</t>
  </si>
  <si>
    <t>Future Corporation (TSE:4722)</t>
  </si>
  <si>
    <t>Future Innovation Group, Inc. (TSE:4392)</t>
  </si>
  <si>
    <t>Future Link Network Co.,Ltd. (TSE:9241)</t>
  </si>
  <si>
    <t>Fuva Brain Limited (TSE:3927)</t>
  </si>
  <si>
    <t>Fuyo General Lease Co., Ltd. (TSE:8424)</t>
  </si>
  <si>
    <t>G Three Holdings Corporation (TSE:3647)</t>
  </si>
  <si>
    <t>G-7 Holdings Inc. (TSE:7508)</t>
  </si>
  <si>
    <t>GA technologies Co., Ltd. (TSE:3491)</t>
  </si>
  <si>
    <t>GAIA Inc. (TSE:154A)</t>
  </si>
  <si>
    <t>154A</t>
  </si>
  <si>
    <t>Gakken Holdings Co., Ltd. (TSE:9470)</t>
  </si>
  <si>
    <t>Gakkyusha Co.,Ltd. (TSE:9769)</t>
  </si>
  <si>
    <t>Gakujo Co., Ltd. (TSE:2301)</t>
  </si>
  <si>
    <t>Gala Incorporated (TSE:4777)</t>
  </si>
  <si>
    <t>Galilei Co. Ltd. (TSE:6420)</t>
  </si>
  <si>
    <t>Gamecard Holdings, Inc. (TSE:6249)</t>
  </si>
  <si>
    <t>GameWith Inc. (TSE:6552)</t>
  </si>
  <si>
    <t>Garden Co., Ltd. (TSE:274A)</t>
  </si>
  <si>
    <t>274A</t>
  </si>
  <si>
    <t>GDEP ADVANCE,Inc. (TSE:5885)</t>
  </si>
  <si>
    <t>Gecoss Corporation (TSE:9991)</t>
  </si>
  <si>
    <t>geechs inc. (TSE:7060)</t>
  </si>
  <si>
    <t>GENDA Inc. (TSE:9166)</t>
  </si>
  <si>
    <t>Gendai Agency Inc. (TSE:2411)</t>
  </si>
  <si>
    <t>General Oyster, Inc. (TSE:3224)</t>
  </si>
  <si>
    <t>General Packer Co., Ltd. (TSE:6267)</t>
  </si>
  <si>
    <t>Generation Pass Co.,Ltd. (TSE:3195)</t>
  </si>
  <si>
    <t>Genetec Corporation (TSE:4492)</t>
  </si>
  <si>
    <t>Geniee, Inc. (TSE:6562)</t>
  </si>
  <si>
    <t>Genki Global Dining Concepts Corporation (TSE:9828)</t>
  </si>
  <si>
    <t>Genky DrugStores Co., Ltd. (TSE:9267)</t>
  </si>
  <si>
    <t>GENOVA, Inc. (TSE:9341)</t>
  </si>
  <si>
    <t>Geo Holdings Corporation (TSE:2681)</t>
  </si>
  <si>
    <t>GEOCODE CO.,Ltd. (TSE:7357)</t>
  </si>
  <si>
    <t>GEOLIVE Group Corporation (TSE:3157)</t>
  </si>
  <si>
    <t>GEOMATEC Co., Ltd. (TSE:6907)</t>
  </si>
  <si>
    <t>GEOSTR Corporation (TSE:5282)</t>
  </si>
  <si>
    <t>G-Factory Co.,Ltd. (TSE:3474)</t>
  </si>
  <si>
    <t>Gfoot Co.,Ltd. (TSE:2686)</t>
  </si>
  <si>
    <t>Gift Holdings Inc. (TSE:9279)</t>
  </si>
  <si>
    <t>giftee Inc. (TSE:4449)</t>
  </si>
  <si>
    <t>Gifu landscape architect Co., Ltd. (TSE:1438)</t>
  </si>
  <si>
    <t>GiG Works Inc. (TSE:2375)</t>
  </si>
  <si>
    <t>Giken Holdings Co., Ltd. (TSE:1443)</t>
  </si>
  <si>
    <t>Giken Ltd. (TSE:6289)</t>
  </si>
  <si>
    <t>Ginza Renoir Co., Ltd. (TSE:9853)</t>
  </si>
  <si>
    <t>GiXo Ltd. (TSE:9219)</t>
  </si>
  <si>
    <t>GLAD CUBE Inc. (TSE:9561)</t>
  </si>
  <si>
    <t>Global Communication Planning Co.,Ltd. (TSE:4073)</t>
  </si>
  <si>
    <t>Global Information, Inc. (TSE:4171)</t>
  </si>
  <si>
    <t>Global Kids Company Corp. (TSE:6189)</t>
  </si>
  <si>
    <t>Global Link Management Inc. (TSE:3486)</t>
  </si>
  <si>
    <t>Global Security Experts Inc. (TSE:4417)</t>
  </si>
  <si>
    <t>Global Style Co.,Ltd. (TSE:7126)</t>
  </si>
  <si>
    <t>Global-Dining, Inc. (TSE:7625)</t>
  </si>
  <si>
    <t>Globalway, Inc. (TSE:3936)</t>
  </si>
  <si>
    <t>Globee Inc. (TSE:5575)</t>
  </si>
  <si>
    <t>Globe-ing Inc. (TSE:277A)</t>
  </si>
  <si>
    <t>277A</t>
  </si>
  <si>
    <t>Globeride, Inc. (TSE:7990)</t>
  </si>
  <si>
    <t>Glocal Marketing Co., Ltd. (TSE:266A)</t>
  </si>
  <si>
    <t>266A</t>
  </si>
  <si>
    <t>GLOE Inc. (TSE:9565)</t>
  </si>
  <si>
    <t>GLOME Holdings,Inc. (TSE:8938)</t>
  </si>
  <si>
    <t>Glory Ltd. (TSE:6457)</t>
  </si>
  <si>
    <t>Gltechno Holdings, Inc. (TSE:255A)</t>
  </si>
  <si>
    <t>255A</t>
  </si>
  <si>
    <t>GMB Corporation (TSE:7214)</t>
  </si>
  <si>
    <t>GMO Commerce, Inc. (TSE:410A)</t>
  </si>
  <si>
    <t>410A</t>
  </si>
  <si>
    <t>GMO Financial Gate, Inc. (TSE:4051)</t>
  </si>
  <si>
    <t>GMO Financial Holdings, Inc. (TSE:7177)</t>
  </si>
  <si>
    <t>GMO GlobalSign Holdings K.K. (TSE:3788)</t>
  </si>
  <si>
    <t>GMO internet group, Inc. (TSE:9449)</t>
  </si>
  <si>
    <t>GMO internet, Inc. (TSE:4784)</t>
  </si>
  <si>
    <t>GMO Media Inc. (TSE:6180)</t>
  </si>
  <si>
    <t>GMO Payment Gateway, Inc. (TSE:3769)</t>
  </si>
  <si>
    <t>GMO Pepabo, Inc. (TSE:3633)</t>
  </si>
  <si>
    <t>GMO Product Platform, Inc. (TSE:3695)</t>
  </si>
  <si>
    <t>GMO TECH Holdings, Inc. (TSE:415A)</t>
  </si>
  <si>
    <t>415A</t>
  </si>
  <si>
    <t>G-NEXT Inc. (TSE:4179)</t>
  </si>
  <si>
    <t>GNI Group Ltd. (TSE:2160)</t>
  </si>
  <si>
    <t>Godo Steel, Ltd. (TSE:5410)</t>
  </si>
  <si>
    <t>Gokurakuyu Holdings Co., Ltd. (TSE:2340)</t>
  </si>
  <si>
    <t>GOLDCREST Co.,Ltd. (TSE:8871)</t>
  </si>
  <si>
    <t>Goldwin Inc. (TSE:8111)</t>
  </si>
  <si>
    <t>Good Com Asset Co., Ltd. (TSE:3475)</t>
  </si>
  <si>
    <t>Good Life Company,Inc. (TSE:2970)</t>
  </si>
  <si>
    <t>gooddays holdings, Inc. (TSE:4437)</t>
  </si>
  <si>
    <t>Goodpatch, Inc. (TSE:7351)</t>
  </si>
  <si>
    <t>Gourmet Kineya Co.,Ltd. (TSE:9850)</t>
  </si>
  <si>
    <t>GRANDES, Inc. (TSE:3261)</t>
  </si>
  <si>
    <t>Grandy House Corporation (TSE:8999)</t>
  </si>
  <si>
    <t>Grantomato Co.,Ltd. (TSE:7137)</t>
  </si>
  <si>
    <t>Graphite Design Inc. (TSE:7847)</t>
  </si>
  <si>
    <t>GRCS Inc. (TSE:9250)</t>
  </si>
  <si>
    <t>GREE Holdings, Inc. (TSE:3632)</t>
  </si>
  <si>
    <t>Green Earth Institute Co., Ltd. (TSE:9212)</t>
  </si>
  <si>
    <t>Green Monster Inc. (TSE:157A)</t>
  </si>
  <si>
    <t>157A</t>
  </si>
  <si>
    <t>GreenBee, Inc. (TSE:3913)</t>
  </si>
  <si>
    <t>GreenEnergy &amp; Company Inc. (TSE:1436)</t>
  </si>
  <si>
    <t>Greenland Resort Company Limited (TSE:9656)</t>
  </si>
  <si>
    <t>Greens Co.,Ltd. (TSE:6547)</t>
  </si>
  <si>
    <t>grems,Inc. (TSE:3150)</t>
  </si>
  <si>
    <t>GRID Inc. (TSE:5582)</t>
  </si>
  <si>
    <t>Growth Power Co., Ltd. (TSE:347A)</t>
  </si>
  <si>
    <t>347A</t>
  </si>
  <si>
    <t>Growth X Partners,Inc. (TSE:244A)</t>
  </si>
  <si>
    <t>244A</t>
  </si>
  <si>
    <t>GS Yuasa Corporation (TSE:6674)</t>
  </si>
  <si>
    <t>GSI Creos Corporation (TSE:8101)</t>
  </si>
  <si>
    <t>GT Holdings Co.,Ltd. (TSE:5883)</t>
  </si>
  <si>
    <t>G-Tekt Corporation (TSE:5970)</t>
  </si>
  <si>
    <t>gumi Inc. (TSE:3903)</t>
  </si>
  <si>
    <t>Gun Ei Chemical Industry Co., Ltd. (TSE:4229)</t>
  </si>
  <si>
    <t>GungHo Online Entertainment, Inc. (TSE:3765)</t>
  </si>
  <si>
    <t>Gunosy Inc. (TSE:6047)</t>
  </si>
  <si>
    <t>Gunze Limited (TSE:3002)</t>
  </si>
  <si>
    <t>Gurunavi, Inc. (TSE:2440)</t>
  </si>
  <si>
    <t>GVA TECH,Inc. (TSE:298A)</t>
  </si>
  <si>
    <t>298A</t>
  </si>
  <si>
    <t>H.I.S. Co., Ltd. (TSE:9603)</t>
  </si>
  <si>
    <t>H.U. Group Holdings, Inc. (TSE:4544)</t>
  </si>
  <si>
    <t>H2O Retailing Corporation (TSE:8242)</t>
  </si>
  <si>
    <t>HABA Laboratories,Inc. (TSE:4925)</t>
  </si>
  <si>
    <t>Hachi-Ban Co., Ltd. (TSE:9950)</t>
  </si>
  <si>
    <t>Hagihara Industries Inc. (TSE:7856)</t>
  </si>
  <si>
    <t>Hagiwara Electric Holdings Co., Ltd. (TSE:7467)</t>
  </si>
  <si>
    <t>Hagoromo Foods Corporation (TSE:2831)</t>
  </si>
  <si>
    <t>Hakko Automation Co., Ltd. (TSE:389A)</t>
  </si>
  <si>
    <t>389A</t>
  </si>
  <si>
    <t>Hakudo Co., Ltd. (TSE:7637)</t>
  </si>
  <si>
    <t>Hakuhodo DY Holdings Inc (TSE:2433)</t>
  </si>
  <si>
    <t>Hakuten Corporation (TSE:2173)</t>
  </si>
  <si>
    <t>Hakuto Co., Ltd. (TSE:7433)</t>
  </si>
  <si>
    <t>Hakuyosha Company, Ltd. (TSE:9731)</t>
  </si>
  <si>
    <t>halmek holdings Co.,Ltd. (TSE:7119)</t>
  </si>
  <si>
    <t>Halows Co.,Ltd. (TSE:2742)</t>
  </si>
  <si>
    <t>Hamai Industries Ltd. (TSE:6497)</t>
  </si>
  <si>
    <t>Hamakyorex Co., Ltd. (TSE:9037)</t>
  </si>
  <si>
    <t>Hamamatsu Photonics K.K. (TSE:6965)</t>
  </si>
  <si>
    <t>Hamayuu Co.,Ltd. (TSE:7682)</t>
  </si>
  <si>
    <t>Hamee Corp. (TSE:3134)</t>
  </si>
  <si>
    <t>Hammock Inc. (TSE:173A)</t>
  </si>
  <si>
    <t>173A</t>
  </si>
  <si>
    <t>HANA HOLDINGS Co.,Ltd. (TSE:9156)</t>
  </si>
  <si>
    <t>Hanatour Japan Co., Ltd. (TSE:6561)</t>
  </si>
  <si>
    <t>Handsman Co., Ltd. (TSE:7636)</t>
  </si>
  <si>
    <t>Hankyu Hanshin Holdings, Inc. (TSE:9042)</t>
  </si>
  <si>
    <t>Hanwa Co., Ltd. (TSE:8078)</t>
  </si>
  <si>
    <t>Hanwa Home's Co., Ltd. (TSE:275A)</t>
  </si>
  <si>
    <t>275A</t>
  </si>
  <si>
    <t>Happiness and D Co.,Ltd. (TSE:3174)</t>
  </si>
  <si>
    <t>Happinet Corporation (TSE:7552)</t>
  </si>
  <si>
    <t>Harada Industry Co., Ltd. (TSE:6904)</t>
  </si>
  <si>
    <t>Hard Off Corporation Co.,Ltd. (TSE:2674)</t>
  </si>
  <si>
    <t>Harima B.Stem Corporation (TSE:9780)</t>
  </si>
  <si>
    <t>Harima Chemicals Group, Inc. (TSE:4410)</t>
  </si>
  <si>
    <t>Harima-Kyowa Co.,LTD. (TSE:7444)</t>
  </si>
  <si>
    <t>Harmonic Drive Systems Inc. (TSE:6324)</t>
  </si>
  <si>
    <t>Haruyama Holdings Inc. (TSE:7416)</t>
  </si>
  <si>
    <t>Hasegawa Co., Ltd. (TSE:8230)</t>
  </si>
  <si>
    <t>HASEKO Corporation (TSE:1808)</t>
  </si>
  <si>
    <t>Hashimoto Sogyo Holdings Co.,Ltd. (TSE:7570)</t>
  </si>
  <si>
    <t>Hatch Work Co.,Ltd. (TSE:148A)</t>
  </si>
  <si>
    <t>148A</t>
  </si>
  <si>
    <t>Hatena Co., Ltd. (TSE:3930)</t>
  </si>
  <si>
    <t>Hatsuho Shouji Co.,Ltd. (TSE:7425)</t>
  </si>
  <si>
    <t>Havix Corporation (TSE:3895)</t>
  </si>
  <si>
    <t>Hayashikane Sangyo Co.,Ltd. (TSE:2286)</t>
  </si>
  <si>
    <t>Hazama Ando Corporation (TSE:1719)</t>
  </si>
  <si>
    <t>Headwaters Co.,Ltd (TSE:4011)</t>
  </si>
  <si>
    <t>Healios K.K. (TSE:4593)</t>
  </si>
  <si>
    <t>Heartseed Inc. (TSE:219A)</t>
  </si>
  <si>
    <t>219A</t>
  </si>
  <si>
    <t>Heian Ceremony Service Co.,Ltd. (TSE:2344)</t>
  </si>
  <si>
    <t>Heiwa Corporation (TSE:6412)</t>
  </si>
  <si>
    <t>Heiwa Paper Co.,Ltd. (TSE:9929)</t>
  </si>
  <si>
    <t>Heiwa Real Estate Co., Ltd. (TSE:8803)</t>
  </si>
  <si>
    <t>Heiwado Co.,Ltd. (TSE:8276)</t>
  </si>
  <si>
    <t>Helios Techno Holding Co., Ltd. (TSE:6927)</t>
  </si>
  <si>
    <t>Hennge K.K. (TSE:4475)</t>
  </si>
  <si>
    <t>HEPHAIST Co., Ltd. (TSE:6433)</t>
  </si>
  <si>
    <t>HEROZ, Inc. (TSE:4382)</t>
  </si>
  <si>
    <t>Hibino Corporation (TSE:2469)</t>
  </si>
  <si>
    <t>Hibiya Engineering, Ltd. (TSE:1982)</t>
  </si>
  <si>
    <t>Hiday Hidaka Corp. (TSE:7611)</t>
  </si>
  <si>
    <t>Higashi Holdings Co., Ltd. (TSE:9029)</t>
  </si>
  <si>
    <t>Higashinihon Jisho Co.,Ltd. (TSE:139A)</t>
  </si>
  <si>
    <t>139A</t>
  </si>
  <si>
    <t>Higuchi Consulting Co.,Ltd. (TSE:374A)</t>
  </si>
  <si>
    <t>374A</t>
  </si>
  <si>
    <t>Hikari Business Form Co., Ltd. (TSE:3948)</t>
  </si>
  <si>
    <t>Hikari Food Service Co., Ltd. (TSE:138A)</t>
  </si>
  <si>
    <t>138A</t>
  </si>
  <si>
    <t>Hikari Holdings Co.,Ltd. (TSE:1445)</t>
  </si>
  <si>
    <t>Hikari Tsushin, Inc. (TSE:9435)</t>
  </si>
  <si>
    <t>Hi-Lex Corporation (TSE:7279)</t>
  </si>
  <si>
    <t>HIMACS, Ltd. (TSE:4299)</t>
  </si>
  <si>
    <t>HIMARAYA Co.,Ltd. (TSE:7514)</t>
  </si>
  <si>
    <t>Himeji Rika Co.,Ltd. (TSE:322A)</t>
  </si>
  <si>
    <t>322A</t>
  </si>
  <si>
    <t>Hino Motors, Ltd. (TSE:7205)</t>
  </si>
  <si>
    <t>Hioki E.E. Corporation (TSE:6866)</t>
  </si>
  <si>
    <t>HIP Corporation (TSE:2136)</t>
  </si>
  <si>
    <t>Hiraga Co.,Ltd. (TSE:7863)</t>
  </si>
  <si>
    <t>Hirakawa Hewtech Corp. (TSE:5821)</t>
  </si>
  <si>
    <t>Hiraki Co.,Ltd. (TSE:3059)</t>
  </si>
  <si>
    <t>Hiramatsu Inc. (TSE:2764)</t>
  </si>
  <si>
    <t>HIRANO TECSEED Co.,Ltd. (TSE:6245)</t>
  </si>
  <si>
    <t>Hirata Corporation (TSE:6258)</t>
  </si>
  <si>
    <t>HIRAYAMA HOLDINGS Co.,Ltd. (TSE:7781)</t>
  </si>
  <si>
    <t>Hirogin Holdings, Inc. (TSE:7337)</t>
  </si>
  <si>
    <t>Hirose Electric Co.,Ltd. (TSE:6806)</t>
  </si>
  <si>
    <t>Hirose Tusyo Inc. (TSE:7185)</t>
  </si>
  <si>
    <t>Hiroshima Electric Railway Co.,Ltd. (TSE:9033)</t>
  </si>
  <si>
    <t>HIROSHIMA GAS Co.,Ltd. (TSE:9535)</t>
  </si>
  <si>
    <t>Hisaka Works, Ltd. (TSE:6247)</t>
  </si>
  <si>
    <t>Hisamitsu Pharmaceutical Co., Inc. (TSE:4530)</t>
  </si>
  <si>
    <t>Hit Co., Ltd. (TSE:378A)</t>
  </si>
  <si>
    <t>378A</t>
  </si>
  <si>
    <t>Hitachi Construction Machinery Co., Ltd. (TSE:6305)</t>
  </si>
  <si>
    <t>Hitachi, Ltd. (TSE:6501)</t>
  </si>
  <si>
    <t>HITO-Communications Holdings,Inc. (TSE:4433)</t>
  </si>
  <si>
    <t>HitoMile Co., Ltd. (TSE:7686)</t>
  </si>
  <si>
    <t>HKS Co., Ltd. (TSE:7219)</t>
  </si>
  <si>
    <t>Hmcomm Inc. (TSE:265A)</t>
  </si>
  <si>
    <t>265A</t>
  </si>
  <si>
    <t>HOB Co.,Ltd. (TSE:1382)</t>
  </si>
  <si>
    <t>Hobonichi Co., Ltd. (TSE:3560)</t>
  </si>
  <si>
    <t>Hochiki Corporation (TSE:6745)</t>
  </si>
  <si>
    <t>Hoden Seimitsu Kako Kenkyusho Co., Ltd. (TSE:6469)</t>
  </si>
  <si>
    <t>Hodogaya Chemical Co., Ltd. (TSE:4112)</t>
  </si>
  <si>
    <t>Hogy Medical Co.,Ltd. (TSE:3593)</t>
  </si>
  <si>
    <t>Hojyogumi.Co.Ltd (TSE:403A)</t>
  </si>
  <si>
    <t>403A</t>
  </si>
  <si>
    <t>Hokkaido Coca-Cola Bottling Co.,Ltd. (TSE:2573)</t>
  </si>
  <si>
    <t>Hokkaido Electric Power Company, Incorporated (TSE:9509)</t>
  </si>
  <si>
    <t>Hokkaido Gas Co., Ltd. (TSE:9534)</t>
  </si>
  <si>
    <t>Hokkan Holdings Limited (TSE:5902)</t>
  </si>
  <si>
    <t>Hokko Chemical Industry Co., Ltd. (TSE:4992)</t>
  </si>
  <si>
    <t>Hokuetsu Corporation (TSE:3865)</t>
  </si>
  <si>
    <t>HOKUETSU METAL Co., Ltd. (TSE:5446)</t>
  </si>
  <si>
    <t>Hokuhoku Financial Group, Inc. (TSE:8377)</t>
  </si>
  <si>
    <t>Hokuriku Electric Industry Co.,Ltd. (TSE:6989)</t>
  </si>
  <si>
    <t>Hokuriku Electric Power Company (TSE:9505)</t>
  </si>
  <si>
    <t>Hokuriku Electrical Construction Co.,Ltd. (TSE:1930)</t>
  </si>
  <si>
    <t>Hokuriku Gas Co.,Ltd. (TSE:9537)</t>
  </si>
  <si>
    <t>Hokuryo Co., Ltd. (TSE:1384)</t>
  </si>
  <si>
    <t>Hokushin Co., Ltd. (TSE:7897)</t>
  </si>
  <si>
    <t>Hokuto Corporation (TSE:1379)</t>
  </si>
  <si>
    <t>Hokuyu Lucky Co.,Ltd. (TSE:2747)</t>
  </si>
  <si>
    <t>Home Position Co., Ltd. (TSE:2999)</t>
  </si>
  <si>
    <t>Honda Motor Co., Ltd. (TSE:7267)</t>
  </si>
  <si>
    <t>H-One Co.,Ltd. (TSE:5989)</t>
  </si>
  <si>
    <t>Honeys Holdings Co., Ltd. (TSE:2792)</t>
  </si>
  <si>
    <t>Honyaku Center Inc. (TSE:2483)</t>
  </si>
  <si>
    <t>Hoosiers Holdings Co., Ltd. (TSE:3284)</t>
  </si>
  <si>
    <t>Hope, Inc. (TSE:6195)</t>
  </si>
  <si>
    <t>HORAI Co., Ltd. (TSE:9679)</t>
  </si>
  <si>
    <t>HORIBA, Ltd. (TSE:6856)</t>
  </si>
  <si>
    <t>Horiifoodservice Co., Ltd. (TSE:3077)</t>
  </si>
  <si>
    <t>Hoshi Iryo-Sanki Co., Ltd. (TSE:7634)</t>
  </si>
  <si>
    <t>Hoshizaki Corporation (TSE:6465)</t>
  </si>
  <si>
    <t>Hosiden Corporation (TSE:6804)</t>
  </si>
  <si>
    <t>Hosokawa Micron Corporation (TSE:6277)</t>
  </si>
  <si>
    <t>Hosoya Pyro-Engineering Co., Ltd. (TSE:4274)</t>
  </si>
  <si>
    <t>Hotel Newgrand Co., Ltd. (TSE:9720)</t>
  </si>
  <si>
    <t>HOTLAND HOLDINGS Co., Ltd. (TSE:3196)</t>
  </si>
  <si>
    <t>HOTMAN Co.,Ltd. (TSE:3190)</t>
  </si>
  <si>
    <t>Hottolink, Inc. (TSE:3680)</t>
  </si>
  <si>
    <t>House Foods Group Inc. (TSE:2810)</t>
  </si>
  <si>
    <t>HOUSE OF ROSE Co.,Ltd. (TSE:7506)</t>
  </si>
  <si>
    <t>HouseFreedom Co.,Ltd. (TSE:8996)</t>
  </si>
  <si>
    <t>HOUSEI Inc. (TSE:5035)</t>
  </si>
  <si>
    <t>Housing staff Inc. (TSE:307A)</t>
  </si>
  <si>
    <t>307A</t>
  </si>
  <si>
    <t>Howa Machinery, Ltd. (TSE:6203)</t>
  </si>
  <si>
    <t>Howtelevision, Inc. (TSE:7064)</t>
  </si>
  <si>
    <t>HOYA Corporation (TSE:7741)</t>
  </si>
  <si>
    <t>HPC SYSTEMS Inc. (TSE:6597)</t>
  </si>
  <si>
    <t>HS Holdings Co., Ltd. (TSE:8699)</t>
  </si>
  <si>
    <t>Hub Co., Ltd. (TSE:3030)</t>
  </si>
  <si>
    <t>Hulic Co., Ltd. (TSE:3003)</t>
  </si>
  <si>
    <t>Human Adjust Co.,Ltd. (TSE:249A)</t>
  </si>
  <si>
    <t>249A</t>
  </si>
  <si>
    <t>Human Creation Holdings, Inc. (TSE:7361)</t>
  </si>
  <si>
    <t>Human Holdings Co., Ltd. (TSE:2415)</t>
  </si>
  <si>
    <t>Human Metabolome Technologies, Inc. (TSE:6090)</t>
  </si>
  <si>
    <t>Human Stage Holdings Corporation (TSE:321A)</t>
  </si>
  <si>
    <t>321A</t>
  </si>
  <si>
    <t>Human Technologies, Inc. (TSE:5621)</t>
  </si>
  <si>
    <t>Hurxley Corporation (TSE:7561)</t>
  </si>
  <si>
    <t>Hybrid Technologies Co., Ltd. (TSE:4260)</t>
  </si>
  <si>
    <t>HYOJITO Co., Ltd. (TSE:7368)</t>
  </si>
  <si>
    <t>Hyoki Kaiun Kaisha, Ltd. (TSE:9362)</t>
  </si>
  <si>
    <t>HYPER Inc. (TSE:3054)</t>
  </si>
  <si>
    <t>HYUGA PRIMARY CARE Co.,Ltd. (TSE:7133)</t>
  </si>
  <si>
    <t>i Cubed Systems, Inc. (TSE:4495)</t>
  </si>
  <si>
    <t>I.A Group Corporation (TSE:7509)</t>
  </si>
  <si>
    <t>IACE TRAVEL Corporation. (TSE:343A)</t>
  </si>
  <si>
    <t>343A</t>
  </si>
  <si>
    <t>Ibiden Co.,Ltd. (TSE:4062)</t>
  </si>
  <si>
    <t>IBIS HOLDINGS Co., Ltd. (TSE:9334)</t>
  </si>
  <si>
    <t>ibis inc. (TSE:9343)</t>
  </si>
  <si>
    <t>IBJ, Inc. (TSE:6071)</t>
  </si>
  <si>
    <t>IBOKIN Co.,Ltd. (TSE:5699)</t>
  </si>
  <si>
    <t>Ic Co., Ltd. (TSE:4769)</t>
  </si>
  <si>
    <t>Iceco Inc. (TSE:7698)</t>
  </si>
  <si>
    <t>Ichibanya Co., Ltd. (TSE:7630)</t>
  </si>
  <si>
    <t>Ichigo Inc. (TSE:2337)</t>
  </si>
  <si>
    <t>Ichikawa Co., Ltd. (TSE:3513)</t>
  </si>
  <si>
    <t>Ichiken Co., Ltd. (TSE:1847)</t>
  </si>
  <si>
    <t>Ichikoh Industries, Ltd. (TSE:7244)</t>
  </si>
  <si>
    <t>Ichikura Co., Ltd. (TSE:6186)</t>
  </si>
  <si>
    <t>Ichimasa Kamaboko Co., Ltd. (TSE:2904)</t>
  </si>
  <si>
    <t>Ichinen Holdings Co.,Ltd. (TSE:9619)</t>
  </si>
  <si>
    <t>Ichishin Holdings Co.,Ltd. (TSE:4645)</t>
  </si>
  <si>
    <t>Ichiyoshi Securities Co., Ltd. (TSE:8624)</t>
  </si>
  <si>
    <t>Icom Incorporated (TSE:6820)</t>
  </si>
  <si>
    <t>ID Holdings Corporation (TSE:4709)</t>
  </si>
  <si>
    <t>IDEA Consultants,Inc. (TSE:9768)</t>
  </si>
  <si>
    <t>IDEC Corporation (TSE:6652)</t>
  </si>
  <si>
    <t>Idemitsu Kosan Co.,Ltd. (TSE:5019)</t>
  </si>
  <si>
    <t>IDOM Inc. (TSE:7599)</t>
  </si>
  <si>
    <t>IFIS Japan Ltd. (TSE:7833)</t>
  </si>
  <si>
    <t>I-Freek Mobile Inc. (TSE:3845)</t>
  </si>
  <si>
    <t>Ifuji Sangyo Co., Ltd. (TSE:2924)</t>
  </si>
  <si>
    <t>IG Port, Inc. (TSE:3791)</t>
  </si>
  <si>
    <t>IHI Corporation (TSE:7013)</t>
  </si>
  <si>
    <t>IID, Inc. (TSE:6038)</t>
  </si>
  <si>
    <t>Iida Group Holdings Co., Ltd. (TSE:3291)</t>
  </si>
  <si>
    <t>Iino Kaiun Kaisha, Ltd. (TSE:9119)</t>
  </si>
  <si>
    <t>IK HOLDINGS Co.,Ltd. (TSE:2722)</t>
  </si>
  <si>
    <t>Ikegami Tsushinki Co., Ltd. (TSE:6771)</t>
  </si>
  <si>
    <t>IKK Holdings Inc. (TSE:2198)</t>
  </si>
  <si>
    <t>Ikka Holdings Co.,Ltd. (TSE:7127)</t>
  </si>
  <si>
    <t>ikuyo Co.,Ltd. (TSE:7273)</t>
  </si>
  <si>
    <t>I'LL inc. (TSE:3854)</t>
  </si>
  <si>
    <t>Image Information Inc. (TSE:3803)</t>
  </si>
  <si>
    <t>IMAGE MAGIC Inc. (TSE:7793)</t>
  </si>
  <si>
    <t>ImageONE Co., Ltd. (TSE:2667)</t>
  </si>
  <si>
    <t>Imagineer Co.,Ltd. (TSE:4644)</t>
  </si>
  <si>
    <t>Imasen Electric Industrial Co., Ltd. (TSE:7266)</t>
  </si>
  <si>
    <t>Immuno-Biological Laboratories Co., Ltd. (TSE:4570)</t>
  </si>
  <si>
    <t>i-mobile Co.,Ltd. (TSE:6535)</t>
  </si>
  <si>
    <t>Imperial Hotel, Ltd. (TSE:9708)</t>
  </si>
  <si>
    <t>IMURA &amp; Co.,Ltd. (TSE:3955)</t>
  </si>
  <si>
    <t>Imuraya Group Co., Ltd. (TSE:2209)</t>
  </si>
  <si>
    <t>IMV Corporation (TSE:7760)</t>
  </si>
  <si>
    <t>IN Holdings CO., LTD. (TSE:132A)</t>
  </si>
  <si>
    <t>132A</t>
  </si>
  <si>
    <t>Inaba Denki Sangyo Co.,Ltd. (TSE:9934)</t>
  </si>
  <si>
    <t>Inaba Seisakusho Co., Ltd. (TSE:3421)</t>
  </si>
  <si>
    <t>Inabata &amp; Co.,Ltd. (TSE:8098)</t>
  </si>
  <si>
    <t>Inbound Platform Corp. (TSE:5587)</t>
  </si>
  <si>
    <t>Inbound Tech Inc. (TSE:7031)</t>
  </si>
  <si>
    <t>INCLUSIVE Holdings Inc. (TSE:7078)</t>
  </si>
  <si>
    <t>In-dex,Inc. (TSE:301A)</t>
  </si>
  <si>
    <t>301A</t>
  </si>
  <si>
    <t>I-ne CO., LTD. (TSE:4933)</t>
  </si>
  <si>
    <t>INES Corporation (TSE:9742)</t>
  </si>
  <si>
    <t>INEST, Inc. (TSE:7111)</t>
  </si>
  <si>
    <t>I-Net Corp. (TSE:9600)</t>
  </si>
  <si>
    <t>Infcurion, Inc. (TSE:438A)</t>
  </si>
  <si>
    <t>438A</t>
  </si>
  <si>
    <t>Infomart Corporation (TSE:2492)</t>
  </si>
  <si>
    <t>infoNet inc. (TSE:4444)</t>
  </si>
  <si>
    <t>Inforich Inc. (TSE:9338)</t>
  </si>
  <si>
    <t>Information Planning CO., LTD. (TSE:3712)</t>
  </si>
  <si>
    <t>Information Strategy and Technology Co.,Ltd. (TSE:155A)</t>
  </si>
  <si>
    <t>155A</t>
  </si>
  <si>
    <t>Informetis Co., Ltd. (TSE:281A)</t>
  </si>
  <si>
    <t>281A</t>
  </si>
  <si>
    <t>INFRONEER Holdings Inc. (TSE:5076)</t>
  </si>
  <si>
    <t>INGS inc. (TSE:245A)</t>
  </si>
  <si>
    <t>245A</t>
  </si>
  <si>
    <t>Innotech Corporation (TSE:9880)</t>
  </si>
  <si>
    <t>Innovation Holdings CO.,LTD. (TSE:3484)</t>
  </si>
  <si>
    <t>Innovation Inc. (TSE:3970)</t>
  </si>
  <si>
    <t>Inpex Corporation (TSE:1605)</t>
  </si>
  <si>
    <t>INSIGHT LAB, Inc. (TSE:227A)</t>
  </si>
  <si>
    <t>227A</t>
  </si>
  <si>
    <t>Insource Co., Ltd. (TSE:6200)</t>
  </si>
  <si>
    <t>inspec Inc. (TSE:6656)</t>
  </si>
  <si>
    <t>Institute for Q-shu Pioneers of Space, Inc. (TSE:5595)</t>
  </si>
  <si>
    <t>Institution for a Global Society Corporation (TSE:4265)</t>
  </si>
  <si>
    <t>INTAGE HOLDINGS Inc. (TSE:4326)</t>
  </si>
  <si>
    <t>Integral Corporation (TSE:5842)</t>
  </si>
  <si>
    <t>Integroup Inc. (TSE:192A)</t>
  </si>
  <si>
    <t>192A</t>
  </si>
  <si>
    <t>Intellex Co., Ltd. (TSE:8940)</t>
  </si>
  <si>
    <t>Intelligent Wave Inc. (TSE:4847)</t>
  </si>
  <si>
    <t>Inter Action Corporation (TSE:7725)</t>
  </si>
  <si>
    <t>Interfactory, Inc. (TSE:4057)</t>
  </si>
  <si>
    <t>Interg Inc. (TSE:279A)</t>
  </si>
  <si>
    <t>279A</t>
  </si>
  <si>
    <t>Interlife Holdings Co., Ltd. (TSE:1418)</t>
  </si>
  <si>
    <t>Intermestic Inc. (TSE:262A)</t>
  </si>
  <si>
    <t>262A</t>
  </si>
  <si>
    <t>International Conglomerate of Distribution for Automobile Holdings Co., Ltd. (TSE:3184)</t>
  </si>
  <si>
    <t>internet infinity Inc. (TSE:6545)</t>
  </si>
  <si>
    <t>Internet Initiative Japan Inc. (TSE:3774)</t>
  </si>
  <si>
    <t>Internetworking and Broadband Consulting Co.,Ltd. (TSE:3920)</t>
  </si>
  <si>
    <t>Interspace Co.,Ltd. (TSE:2122)</t>
  </si>
  <si>
    <t>Intertrade Co.,Ltd. (TSE:3747)</t>
  </si>
  <si>
    <t>Interworks Confidence Inc. (TSE:7374)</t>
  </si>
  <si>
    <t>Intimate Merger, Inc. (TSE:7072)</t>
  </si>
  <si>
    <t>INTLOOP Inc. (TSE:9556)</t>
  </si>
  <si>
    <t>Intrance Co.,Ltd. (TSE:3237)</t>
  </si>
  <si>
    <t>Inui Global Logistics Co., Ltd. (TSE:9308)</t>
  </si>
  <si>
    <t>i-plug,Inc. (TSE:4177)</t>
  </si>
  <si>
    <t>IPS Holdings Co., Ltd. (TSE:4335)</t>
  </si>
  <si>
    <t>IPS, Inc. (TSE:4390)</t>
  </si>
  <si>
    <t>IR Japan Holdings, Ltd. (TSE:6035)</t>
  </si>
  <si>
    <t>iRidge, Inc. (TSE:3917)</t>
  </si>
  <si>
    <t>Iriso Electronics Co., Ltd. (TSE:6908)</t>
  </si>
  <si>
    <t>IRRC Corporation (TSE:7325)</t>
  </si>
  <si>
    <t>Isamu Paint Co., Ltd. (TSE:4624)</t>
  </si>
  <si>
    <t>ISB Corporation (TSE:9702)</t>
  </si>
  <si>
    <t>ISE Chemicals Corporation (TSE:4107)</t>
  </si>
  <si>
    <t>Iseki &amp; Co., Ltd. (TSE:6310)</t>
  </si>
  <si>
    <t>Isetan Mitsukoshi Holdings Ltd. (TSE:3099)</t>
  </si>
  <si>
    <t>Ishihara Chemical Co., Ltd. (TSE:4462)</t>
  </si>
  <si>
    <t>Ishihara Sangyo Kaisha,Ltd. (TSE:4028)</t>
  </si>
  <si>
    <t>Ishii Food Co., Ltd. (TSE:2894)</t>
  </si>
  <si>
    <t>Ishii Hyoki Co., Ltd. (TSE:6336)</t>
  </si>
  <si>
    <t>Ishikawa Seisakusho, Ltd. (TSE:6208)</t>
  </si>
  <si>
    <t>Ishin Co., Ltd. (TSE:143A)</t>
  </si>
  <si>
    <t>143A</t>
  </si>
  <si>
    <t>Ishizuka Glass Co., Ltd. (TSE:5204)</t>
  </si>
  <si>
    <t>ispace, inc. (TSE:9348)</t>
  </si>
  <si>
    <t>istyle Inc. (TSE:3660)</t>
  </si>
  <si>
    <t>Isuzu Motors Limited (TSE:7202)</t>
  </si>
  <si>
    <t>Itamiarts.Inc (TSE:168A)</t>
  </si>
  <si>
    <t>168A</t>
  </si>
  <si>
    <t>ITFOR Inc. (TSE:4743)</t>
  </si>
  <si>
    <t>ITmedia Inc. (TSE:2148)</t>
  </si>
  <si>
    <t>Ito En, Ltd. (TSE:2593)</t>
  </si>
  <si>
    <t>Ito Yogyo Co., Ltd (TSE:5287)</t>
  </si>
  <si>
    <t>ITOCHU Corporation (TSE:8001)</t>
  </si>
  <si>
    <t>Itochu Enex Co.,Ltd. (TSE:8133)</t>
  </si>
  <si>
    <t>ITOCHU-SHOKUHIN Co., Ltd. (TSE:2692)</t>
  </si>
  <si>
    <t>Itoham Yonekyu Holdings Inc. (TSE:2296)</t>
  </si>
  <si>
    <t>Itoki Corporation (TSE:7972)</t>
  </si>
  <si>
    <t>ItoKuro Inc. (TSE:6049)</t>
  </si>
  <si>
    <t>itsumo.inc. (TSE:7694)</t>
  </si>
  <si>
    <t>Ivy Cosmetics Corporation (TSE:4918)</t>
  </si>
  <si>
    <t>Iwabuchi Corporation (TSE:5983)</t>
  </si>
  <si>
    <t>IwaiCosmo Holdings, Inc. (TSE:8707)</t>
  </si>
  <si>
    <t>Iwaki Co., Ltd. (TSE:6237)</t>
  </si>
  <si>
    <t>Iwatani Corporation (TSE:8088)</t>
  </si>
  <si>
    <t>Iwatsuka Confectionery Co., Ltd. (TSE:2221)</t>
  </si>
  <si>
    <t>IX Knowledge Incorporated (TSE:9753)</t>
  </si>
  <si>
    <t>Iyogin Holdings,Inc. (TSE:5830)</t>
  </si>
  <si>
    <t>Izawa Towel Co.,Ltd. (TSE:365A)</t>
  </si>
  <si>
    <t>365A</t>
  </si>
  <si>
    <t>Izu Shaboten Resort Co.,Ltd (TSE:6819)</t>
  </si>
  <si>
    <t>Izumi Co., Ltd. (TSE:8273)</t>
  </si>
  <si>
    <t>Izutsuya Co., Ltd. (TSE:8260)</t>
  </si>
  <si>
    <t>J Escom Holdings,Inc. (TSE:3779)</t>
  </si>
  <si>
    <t>J Frontier Co.,Ltd. (TSE:2934)</t>
  </si>
  <si>
    <t>J Trust Co., Ltd. (TSE:8508)</t>
  </si>
  <si>
    <t>J. Front Retailing Co., Ltd. (TSE:3086)</t>
  </si>
  <si>
    <t>J.E.T. Co., Ltd. (TSE:6228)</t>
  </si>
  <si>
    <t>J.S.B.Co.,Ltd. (TSE:3480)</t>
  </si>
  <si>
    <t>JAC Recruitment Co., Ltd. (TSE:2124)</t>
  </si>
  <si>
    <t>JACCS Co., Ltd. (TSE:8584)</t>
  </si>
  <si>
    <t>JADE GROUP,Inc (TSE:3558)</t>
  </si>
  <si>
    <t>JAFCO Group Co., Ltd. (TSE:8595)</t>
  </si>
  <si>
    <t>JAIC Co.,Ltd. (TSE:7073)</t>
  </si>
  <si>
    <t>JALCO Holdings Inc. (TSE:6625)</t>
  </si>
  <si>
    <t>JANOME Corporation (TSE:6445)</t>
  </si>
  <si>
    <t>Japan Airlines Co., Ltd. (TSE:9201)</t>
  </si>
  <si>
    <t>Japan Airport Terminal Co., Ltd. (TSE:9706)</t>
  </si>
  <si>
    <t>Japan Animal Referral Medical Center Co., Ltd. (TSE:6039)</t>
  </si>
  <si>
    <t>Japan Asia Investment Co., Ltd. (TSE:8518)</t>
  </si>
  <si>
    <t>Japan Aviation Electronics Industry, Limited (TSE:6807)</t>
  </si>
  <si>
    <t>Japan Business Systems, Inc. (TSE:5036)</t>
  </si>
  <si>
    <t>Japan Cash Machine Co., Ltd. (TSE:6418)</t>
  </si>
  <si>
    <t>Japan Communications Inc. (TSE:9424)</t>
  </si>
  <si>
    <t>Japan Craft Holdings Co., Ltd. (TSE:7135)</t>
  </si>
  <si>
    <t>JAPAN Creative Platform Group Co., Ltd. (TSE:7814)</t>
  </si>
  <si>
    <t>Japan Data Science Consortium Co.Ltd. (TSE:4418)</t>
  </si>
  <si>
    <t>Japan Display Inc. (TSE:6740)</t>
  </si>
  <si>
    <t>Japan Ecosystem Co., Ltd. (TSE:9249)</t>
  </si>
  <si>
    <t>Japan Electronic Materials Corporation (TSE:6855)</t>
  </si>
  <si>
    <t>Japan Elevator Service Holdings Co.,Ltd. (TSE:6544)</t>
  </si>
  <si>
    <t>Japan Engine Corporation (TSE:6016)</t>
  </si>
  <si>
    <t>Japan Exchange Group, Inc. (TSE:8697)</t>
  </si>
  <si>
    <t>Japan Eyewear Holdings Co., Ltd. (TSE:5889)</t>
  </si>
  <si>
    <t>Japan Foundation Engineering Co., Ltd. (TSE:1914)</t>
  </si>
  <si>
    <t>Japan Hospice Holdings Inc. (TSE:7061)</t>
  </si>
  <si>
    <t>Japan Insulation Co., Ltd. (TSE:5368)</t>
  </si>
  <si>
    <t>Japan Investment Adviser Co., Ltd. (TSE:7172)</t>
  </si>
  <si>
    <t>Japan Lifeline Co., Ltd. (TSE:7575)</t>
  </si>
  <si>
    <t>Japan Logistic Systems Corp. (TSE:9060)</t>
  </si>
  <si>
    <t>Japan M&amp;A Solution Incorporated (TSE:9236)</t>
  </si>
  <si>
    <t>JAPAN MATERIAL Co., Ltd. (TSE:6055)</t>
  </si>
  <si>
    <t>Japan Medical Dynamic Marketing, INC. (TSE:7600)</t>
  </si>
  <si>
    <t>Japan Oil Transportation Co., Ltd. (TSE:9074)</t>
  </si>
  <si>
    <t>Japan Petroleum Exploration Co., Ltd. (TSE:1662)</t>
  </si>
  <si>
    <t>JAPAN POST BANK Co., Ltd. (TSE:7182)</t>
  </si>
  <si>
    <t>Japan Post Holdings Co., Ltd. (TSE:6178)</t>
  </si>
  <si>
    <t>Japan Post Insurance Co., Ltd. (TSE:7181)</t>
  </si>
  <si>
    <t>Japan Power Fastening Co.,Ltd. (TSE:5950)</t>
  </si>
  <si>
    <t>Japan Process Development Co., Ltd. (TSE:9651)</t>
  </si>
  <si>
    <t>Japan Property Management Center Co.,Ltd. (TSE:3276)</t>
  </si>
  <si>
    <t>Japan PropTech Co.,Ltd. (TSE:4054)</t>
  </si>
  <si>
    <t>Japan Pulp and Paper Company Limited (TSE:8032)</t>
  </si>
  <si>
    <t>Japan Pure Chemical Co.,Ltd. (TSE:4973)</t>
  </si>
  <si>
    <t>Japan Reliance Service Corporation (TSE:4664)</t>
  </si>
  <si>
    <t>Japan Resistor Mfg. Co., Ltd. (TSE:6977)</t>
  </si>
  <si>
    <t>Japan Securities Finance Co., Ltd. (TSE:8511)</t>
  </si>
  <si>
    <t>Japan System Techniques Co., Ltd. (TSE:4323)</t>
  </si>
  <si>
    <t>Japan Tissue Engineering Co., Ltd. (TSE:7774)</t>
  </si>
  <si>
    <t>Japan Tobacco Inc. (TSE:2914)</t>
  </si>
  <si>
    <t>Japan Transcity Corporation (TSE:9310)</t>
  </si>
  <si>
    <t>Japaniace Co.,Ltd. (TSE:9558)</t>
  </si>
  <si>
    <t>Jason Co., Ltd. (TSE:3080)</t>
  </si>
  <si>
    <t>JBCC Holdings Inc. (TSE:9889)</t>
  </si>
  <si>
    <t>JCR Pharmaceuticals Co., Ltd. (TSE:4552)</t>
  </si>
  <si>
    <t>JCU Corporation (TSE:4975)</t>
  </si>
  <si>
    <t>JDC Corporation (TSE:1887)</t>
  </si>
  <si>
    <t>Jedat Inc. (TSE:3841)</t>
  </si>
  <si>
    <t>JELLY BEANS GROUP Co., Ltd. (TSE:3070)</t>
  </si>
  <si>
    <t>Jenoba Co.,Ltd. (TSE:5570)</t>
  </si>
  <si>
    <t>JEOL Ltd. (TSE:6951)</t>
  </si>
  <si>
    <t>Jesco Holdings, Inc. (TSE:1434)</t>
  </si>
  <si>
    <t>JFE Holdings, Inc. (TSE:5411)</t>
  </si>
  <si>
    <t>JFE Systems, Inc. (TSE:4832)</t>
  </si>
  <si>
    <t>JFLA Holdings Inc. (TSE:3069)</t>
  </si>
  <si>
    <t>JGC Holdings Corporation (TSE:1963)</t>
  </si>
  <si>
    <t>j-Group Holdings Corp. (TSE:3063)</t>
  </si>
  <si>
    <t>J-Holdings Corp. (TSE:2721)</t>
  </si>
  <si>
    <t>Jibannet Holdings Co., Ltd. (TSE:6072)</t>
  </si>
  <si>
    <t>JICHODO Co.,Ltd. (TSE:3597)</t>
  </si>
  <si>
    <t>jig.jp Co., Ltd. (TSE:5244)</t>
  </si>
  <si>
    <t>JIG-SAW INC. (TSE:3914)</t>
  </si>
  <si>
    <t>Jimoto Holdings, Inc. (TSE:7161)</t>
  </si>
  <si>
    <t>Jimoty, Inc. (TSE:7082)</t>
  </si>
  <si>
    <t>JINJIB Co.,Ltd. (TSE:142A)</t>
  </si>
  <si>
    <t>142A</t>
  </si>
  <si>
    <t>JINS HOLDINGS Inc. (TSE:3046)</t>
  </si>
  <si>
    <t>JINUSHI Co.,Ltd. (TSE:3252)</t>
  </si>
  <si>
    <t>JK Holdings Co., Ltd. (TSE:9896)</t>
  </si>
  <si>
    <t>J-Lease Co.,Ltd. (TSE:7187)</t>
  </si>
  <si>
    <t>JM Holdings Co.,Ltd. (TSE:3539)</t>
  </si>
  <si>
    <t>JMACS Japan Co., Ltd. (TSE:5817)</t>
  </si>
  <si>
    <t>J-MAX Co.,Ltd. (TSE:3422)</t>
  </si>
  <si>
    <t>JMC Corporation (TSE:5704)</t>
  </si>
  <si>
    <t>JMDC Inc. (TSE:4483)</t>
  </si>
  <si>
    <t>JMS Co.,Ltd. (TSE:7702)</t>
  </si>
  <si>
    <t>Johnan Academic Preparatory Institute, Inc. (TSE:4720)</t>
  </si>
  <si>
    <t>J-Oil Mills, Inc. (TSE:2613)</t>
  </si>
  <si>
    <t>Jorudan Co.,Ltd. (TSE:3710)</t>
  </si>
  <si>
    <t>Joshin Denki Co., Ltd. (TSE:8173)</t>
  </si>
  <si>
    <t>Joyful Honda Co.,Ltd. (TSE:3191)</t>
  </si>
  <si>
    <t>Jp-Holdings,Inc. (TSE:2749)</t>
  </si>
  <si>
    <t>JRC Co.,Ltd. (TSE:6224)</t>
  </si>
  <si>
    <t>JSH Co.,Ltd. (TSE:150A)</t>
  </si>
  <si>
    <t>150A</t>
  </si>
  <si>
    <t>JSP Corporation (TSE:7942)</t>
  </si>
  <si>
    <t>JSS Corporation (TSE:6074)</t>
  </si>
  <si>
    <t>J-Stream Inc. (TSE:4308)</t>
  </si>
  <si>
    <t>JTEC Corporation (TSE:2479)</t>
  </si>
  <si>
    <t>JTEC Corporation (TSE:3446)</t>
  </si>
  <si>
    <t>JTEKT Corporation (TSE:6473)</t>
  </si>
  <si>
    <t>JTP Co.,Ltd. (TSE:2488)</t>
  </si>
  <si>
    <t>Juki Corporation (TSE:6440)</t>
  </si>
  <si>
    <t>Juntendo Co.,Ltd. (TSE:9835)</t>
  </si>
  <si>
    <t>Juroku Financial Group,Inc. (TSE:7380)</t>
  </si>
  <si>
    <t>Just Planning Inc. (TSE:4287)</t>
  </si>
  <si>
    <t>JustSystems Corporation (TSE:4686)</t>
  </si>
  <si>
    <t>JVCKENWOOD Corporation (TSE:6632)</t>
  </si>
  <si>
    <t>Jwave Co.,Ltd (TSE:437A)</t>
  </si>
  <si>
    <t>437A</t>
  </si>
  <si>
    <t>JX Advanced Metals Corporation (TSE:5016)</t>
  </si>
  <si>
    <t>K Pharma,Inc. (TSE:4896)</t>
  </si>
  <si>
    <t>K&amp;O Energy Group Inc. (TSE:1663)</t>
  </si>
  <si>
    <t>K.R.S. Corporation (TSE:9369)</t>
  </si>
  <si>
    <t>Kabuki-Za Co., Ltd. (TSE:9661)</t>
  </si>
  <si>
    <t>Kadokawa Corporation (TSE:9468)</t>
  </si>
  <si>
    <t>Kadoya Sesame Mills Incorporated (TSE:2612)</t>
  </si>
  <si>
    <t>Kaga Electronics Co.,Ltd. (TSE:8154)</t>
  </si>
  <si>
    <t>Kagome Co., Ltd. (TSE:2811)</t>
  </si>
  <si>
    <t>kaihan co.,Ltd. (TSE:3133)</t>
  </si>
  <si>
    <t>KAINOS Laboratories, Inc. (TSE:4556)</t>
  </si>
  <si>
    <t>Kairikiya Co., Ltd. (TSE:5891)</t>
  </si>
  <si>
    <t>Kaitori Okoku Co., Ltd. (TSE:3181)</t>
  </si>
  <si>
    <t>Kaizen Platform, Inc. (TSE:4170)</t>
  </si>
  <si>
    <t>Kaji Technology Corporation (TSE:6391)</t>
  </si>
  <si>
    <t>Kajima Corporation (TSE:1812)</t>
  </si>
  <si>
    <t>Kakaku.com, Inc. (TSE:2371)</t>
  </si>
  <si>
    <t>Kaken Pharmaceutical Co., Ltd. (TSE:4521)</t>
  </si>
  <si>
    <t>Kakiyasu Honten Co., Ltd. (TSE:2294)</t>
  </si>
  <si>
    <t>Kamakura Shinsho, Ltd. (TSE:6184)</t>
  </si>
  <si>
    <t>Kameda Seika Co.,Ltd. (TSE:2220)</t>
  </si>
  <si>
    <t>Kamei Corporation (TSE:8037)</t>
  </si>
  <si>
    <t>Kamigumi Co., Ltd. (TSE:9364)</t>
  </si>
  <si>
    <t>Kanaden Corporation (TSE:8081)</t>
  </si>
  <si>
    <t>Kanadevia Corporation (TSE:7004)</t>
  </si>
  <si>
    <t>Kanagawa Chuo Kotsu Co., Ltd. (TSE:9081)</t>
  </si>
  <si>
    <t>Kaname Kogyo Co.,Ltd. (TSE:6566)</t>
  </si>
  <si>
    <t>Kanamic Network Co.,LTD (TSE:3939)</t>
  </si>
  <si>
    <t>Kanamoto Co.,Ltd. (TSE:9678)</t>
  </si>
  <si>
    <t>Kanda Holdings Co.,Ltd. (TSE:9059)</t>
  </si>
  <si>
    <t>Kanda Tsushinki Co., Ltd. (TSE:1992)</t>
  </si>
  <si>
    <t>Kandenko Co.,Ltd. (TSE:1942)</t>
  </si>
  <si>
    <t>Kanefusa Corporation (TSE:5984)</t>
  </si>
  <si>
    <t>Kaneka Corporation (TSE:4118)</t>
  </si>
  <si>
    <t>Kaneko Seeds Co., Ltd. (TSE:1376)</t>
  </si>
  <si>
    <t>Kanematsu Corporation (TSE:8020)</t>
  </si>
  <si>
    <t>Kanematsu Engineering Co., Ltd. (TSE:6402)</t>
  </si>
  <si>
    <t>Kanemi Co., Ltd. (TSE:2669)</t>
  </si>
  <si>
    <t>Kanemitsu Corporation (TSE:7208)</t>
  </si>
  <si>
    <t>KANKYOU NO MIKATA Holdings Inc. (TSE:406A)</t>
  </si>
  <si>
    <t>406A</t>
  </si>
  <si>
    <t>KANMONKAI Co., Ltd. (TSE:3372)</t>
  </si>
  <si>
    <t>Kan-Nanmaru Corporation (TSE:7585)</t>
  </si>
  <si>
    <t>Kanro Inc. (TSE:2216)</t>
  </si>
  <si>
    <t>Kansai Paint Co., Ltd. (TSE:4613)</t>
  </si>
  <si>
    <t>Kanseki Co., Ltd. (TSE:9903)</t>
  </si>
  <si>
    <t>Kanto Denka Kogyo Co., Ltd. (TSE:4047)</t>
  </si>
  <si>
    <t>Kantsu Co.,Ltd. (TSE:9326)</t>
  </si>
  <si>
    <t>Kao Corporation (TSE:4452)</t>
  </si>
  <si>
    <t>Kappa Create Co., Ltd. (TSE:7421)</t>
  </si>
  <si>
    <t>Karadanote, Inc. (TSE:4014)</t>
  </si>
  <si>
    <t>Karula Co.,LTD. (TSE:2789)</t>
  </si>
  <si>
    <t>Kasai Kogyo Co., Ltd. (TSE:7256)</t>
  </si>
  <si>
    <t>Kasumigaseki Capital Co.,Ltd. (TSE:3498)</t>
  </si>
  <si>
    <t>401A</t>
  </si>
  <si>
    <t>Katakura &amp; Co-op Agri Corporation (TSE:4031)</t>
  </si>
  <si>
    <t>Katakura Industries Co.,Ltd. (TSE:3001)</t>
  </si>
  <si>
    <t>KATITAS CO., Ltd. (TSE:8919)</t>
  </si>
  <si>
    <t>Kato Sangyo Co., Ltd. (TSE:9869)</t>
  </si>
  <si>
    <t>Kato Works Co.,Ltd. (TSE:6390)</t>
  </si>
  <si>
    <t>Katsu Mi Japan Inc. (TSE:226A)</t>
  </si>
  <si>
    <t>226A</t>
  </si>
  <si>
    <t>Kawada Technologies, Inc. (TSE:3443)</t>
  </si>
  <si>
    <t>Kawaden Corporation (TSE:6648)</t>
  </si>
  <si>
    <t>Kawagishi Bridge Works Co., Ltd. (TSE:5921)</t>
  </si>
  <si>
    <t>Kawaguchi Chemical Industry Co., Ltd (TSE:4361)</t>
  </si>
  <si>
    <t>Kawai Musical Instruments Manufacturing Co., Ltd. (TSE:7952)</t>
  </si>
  <si>
    <t>Kawakami Paint Mfg.Co.,Ltd. (TSE:4616)</t>
  </si>
  <si>
    <t>Kawanishi Warehouse Co.,Ltd. (TSE:9322)</t>
  </si>
  <si>
    <t>Kawasaki &amp; Co., Ltd. (TSE:3045)</t>
  </si>
  <si>
    <t>Kawasaki Geological Engineering Co., Ltd. (TSE:4673)</t>
  </si>
  <si>
    <t>Kawasaki Heavy Industries, Ltd. (TSE:7012)</t>
  </si>
  <si>
    <t>Kawasaki Kisen Kaisha, Ltd. (TSE:9107)</t>
  </si>
  <si>
    <t>Kawase Computer Supplies Co., Ltd. (TSE:7851)</t>
  </si>
  <si>
    <t>Kawata Mfg. Co., Ltd. (TSE:6292)</t>
  </si>
  <si>
    <t>KAYAC Inc. (TSE:3904)</t>
  </si>
  <si>
    <t>KDDI Corporation (TSE:9433)</t>
  </si>
  <si>
    <t>KeePer Technical Laboratory Co., Ltd. (TSE:6036)</t>
  </si>
  <si>
    <t>Keifuku Electric Railroad Co.,Ltd. (TSE:9049)</t>
  </si>
  <si>
    <t>Keihan Holdings Co., Ltd. (TSE:9045)</t>
  </si>
  <si>
    <t>Keihanshin Building Co., Ltd. (TSE:8818)</t>
  </si>
  <si>
    <t>KEIJIDOUSHAKAN.Co.,Ltd. (TSE:7680)</t>
  </si>
  <si>
    <t>Keikyu Corporation (TSE:9006)</t>
  </si>
  <si>
    <t>Keio Corporation (TSE:9008)</t>
  </si>
  <si>
    <t>Keisei Electric Railway Co., Ltd. (TSE:9009)</t>
  </si>
  <si>
    <t>KEIWA Incorporated (TSE:4251)</t>
  </si>
  <si>
    <t>Keiyo Gas Co., Ltd. (TSE:9539)</t>
  </si>
  <si>
    <t>KEL Corporation (TSE:6919)</t>
  </si>
  <si>
    <t>KENKO Mayonnaise Co.,Ltd. (TSE:2915)</t>
  </si>
  <si>
    <t>Kensoh Co.,Ltd. (TSE:7939)</t>
  </si>
  <si>
    <t>KET Inc. (TSE:9239)</t>
  </si>
  <si>
    <t>Kewpie Corporation (TSE:2809)</t>
  </si>
  <si>
    <t>Key Coffee Inc. (TSE:2594)</t>
  </si>
  <si>
    <t>Keyence Corporation (TSE:6861)</t>
  </si>
  <si>
    <t>KeyHolder, Inc. (TSE:4712)</t>
  </si>
  <si>
    <t>Keyware Solutions Inc. (TSE:3799)</t>
  </si>
  <si>
    <t>KFC Ltd (TSE:3420)</t>
  </si>
  <si>
    <t>KG Intelligence CO., LTD. (TSE:2408)</t>
  </si>
  <si>
    <t>KH Neochem Co., Ltd. (TSE:4189)</t>
  </si>
  <si>
    <t>Kibun Foods Inc. (TSE:2933)</t>
  </si>
  <si>
    <t>KICHIRI HOLDINGS &amp; Co.,Ltd. (TSE:3082)</t>
  </si>
  <si>
    <t>KIDS STAR Inc. (TSE:248A)</t>
  </si>
  <si>
    <t>248A</t>
  </si>
  <si>
    <t>Kidswell Bio Corporation (TSE:4584)</t>
  </si>
  <si>
    <t>Kikkoman Corporation (TSE:2801)</t>
  </si>
  <si>
    <t>Kikuchi Seisakusho Co., Ltd. (TSE:3444)</t>
  </si>
  <si>
    <t>Kikukawa Enterprise, Inc. (TSE:6346)</t>
  </si>
  <si>
    <t>Kikusui Chemical Industries Co., Ltd. (TSE:7953)</t>
  </si>
  <si>
    <t>Kikusui Holdings Corporation (TSE:6912)</t>
  </si>
  <si>
    <t>Kimoto Co., Ltd. (TSE:7908)</t>
  </si>
  <si>
    <t>Kimura Chemical Plants Co., Ltd. (TSE:6378)</t>
  </si>
  <si>
    <t>Kimura Co.,Ltd. (TSE:7461)</t>
  </si>
  <si>
    <t>KIMURA KOHKI Co.,Ltd. (TSE:6231)</t>
  </si>
  <si>
    <t>Kimura Unity Co., Ltd. (TSE:9368)</t>
  </si>
  <si>
    <t>Kimuratan Corporation (TSE:8107)</t>
  </si>
  <si>
    <t>Kinden Corporation (TSE:1944)</t>
  </si>
  <si>
    <t>Kin-Ei Corp. (TSE:9636)</t>
  </si>
  <si>
    <t>KING Co., Ltd. (TSE:8118)</t>
  </si>
  <si>
    <t>King Jim Co., Ltd. (TSE:7962)</t>
  </si>
  <si>
    <t>Kinjiro Co.,Ltd. (TSE:4013)</t>
  </si>
  <si>
    <t>Kintetsu Department Store Co., Ltd. (TSE:8244)</t>
  </si>
  <si>
    <t>Kintetsu Group Holdings Co.,Ltd. (TSE:9041)</t>
  </si>
  <si>
    <t>Kioxia Holdings Corporation (TSE:285A)</t>
  </si>
  <si>
    <t>285A</t>
  </si>
  <si>
    <t>Kirin Holdings Company, Limited (TSE:2503)</t>
  </si>
  <si>
    <t>Kisoji Co., Ltd. (TSE:8160)</t>
  </si>
  <si>
    <t>Kissei Pharmaceutical Co., Ltd. (TSE:4547)</t>
  </si>
  <si>
    <t>Ki-Star Real Estate Co.,Ltd (TSE:3465)</t>
  </si>
  <si>
    <t>Kitabo Co.,Ltd (TSE:3409)</t>
  </si>
  <si>
    <t>KITAC Corporation (TSE:4707)</t>
  </si>
  <si>
    <t>Kitagawa Corporation (TSE:6317)</t>
  </si>
  <si>
    <t>Kitagawa Seiki Co.,Ltd. (TSE:6327)</t>
  </si>
  <si>
    <t>Kitahama Capital Partners Co.,Ltd. (TSE:2134)</t>
  </si>
  <si>
    <t>Kitakei Co., Ltd. (TSE:9872)</t>
  </si>
  <si>
    <t>Kitano Construction Corp. (TSE:1866)</t>
  </si>
  <si>
    <t>Kitanotatsujin Corporation (TSE:2930)</t>
  </si>
  <si>
    <t>Kitazato Corporation (TSE:368A)</t>
  </si>
  <si>
    <t>368A</t>
  </si>
  <si>
    <t>Kitazawa Sangyo Co., Ltd. (TSE:9930)</t>
  </si>
  <si>
    <t>Kitoku Shinryo Co., Ltd. (TSE:2700)</t>
  </si>
  <si>
    <t>KITZ Corporation (TSE:6498)</t>
  </si>
  <si>
    <t>KIYO Learning Co.,Ltd. (TSE:7353)</t>
  </si>
  <si>
    <t>KLab Inc. (TSE:3656)</t>
  </si>
  <si>
    <t>KLASS Corporation (TSE:6233)</t>
  </si>
  <si>
    <t>KNC Laboratories Co., Ltd. (TSE:6568)</t>
  </si>
  <si>
    <t>KNT-CT Holdings Co., Ltd. (TSE:9726)</t>
  </si>
  <si>
    <t>KOA Corporation (TSE:6999)</t>
  </si>
  <si>
    <t>Koa Shoji Holdings Co.,Ltd. (TSE:9273)</t>
  </si>
  <si>
    <t>Koatsu Gas Kogyo Co., Ltd. (TSE:4097)</t>
  </si>
  <si>
    <t>Koatsu Kogyo Co.,Ltd. (TSE:1743)</t>
  </si>
  <si>
    <t>Kobayashi Pharmaceutical Co., Ltd. (TSE:4967)</t>
  </si>
  <si>
    <t>Kobayashi Yoko Co., Ltd. (TSE:8742)</t>
  </si>
  <si>
    <t>Kobe Bussan Co., Ltd. (TSE:3038)</t>
  </si>
  <si>
    <t>Kobe Electric Railway Co., Ltd. (TSE:9046)</t>
  </si>
  <si>
    <t>Kobe Steel, Ltd. (TSE:5406)</t>
  </si>
  <si>
    <t>Kobelco Wire Company, Ltd. (TSE:5660)</t>
  </si>
  <si>
    <t>Kodama Chemical Industry Co.,Ltd. (TSE:4222)</t>
  </si>
  <si>
    <t>Koei Chemical Company, Limited (TSE:4367)</t>
  </si>
  <si>
    <t>Koei Tecmo Holdings Co., Ltd. (TSE:3635)</t>
  </si>
  <si>
    <t>Kogi Corporation (TSE:5603)</t>
  </si>
  <si>
    <t>Kohjin Bio Co., Ltd. (TSE:177A)</t>
  </si>
  <si>
    <t>177A</t>
  </si>
  <si>
    <t>Kohnan Shoji Co., Ltd. (TSE:7516)</t>
  </si>
  <si>
    <t>Kohoku Kogyo CO.,LTD. (TSE:6524)</t>
  </si>
  <si>
    <t>Kohsai Co.,Ltd. (TSE:7878)</t>
  </si>
  <si>
    <t>Kohsoku Corporation (TSE:7504)</t>
  </si>
  <si>
    <t>Koike Sanso Kogyo Co.,Ltd. (TSE:6137)</t>
  </si>
  <si>
    <t>KOIKE-YA Inc. (TSE:2226)</t>
  </si>
  <si>
    <t>Koito Manufacturing Co., Ltd. (TSE:7276)</t>
  </si>
  <si>
    <t>Kojima Co.,Ltd. (TSE:7513)</t>
  </si>
  <si>
    <t>Koken Boring Machine Co.,Ltd. (TSE:6297)</t>
  </si>
  <si>
    <t>Koken Ltd. (TSE:7963)</t>
  </si>
  <si>
    <t>Kokopelli Inc. (TSE:4167)</t>
  </si>
  <si>
    <t>Kokusai Co., Ltd. (TSE:7722)</t>
  </si>
  <si>
    <t>Kokusai Electric Corporation (TSE:6525)</t>
  </si>
  <si>
    <t>Kokuyo Co., Ltd. (TSE:7984)</t>
  </si>
  <si>
    <t>Kokyo,Inc. (TSE:5887)</t>
  </si>
  <si>
    <t>Komaihaltec Inc. (TSE:5915)</t>
  </si>
  <si>
    <t>Komatsu Ltd. (TSE:6301)</t>
  </si>
  <si>
    <t>KOMATSU MATERE Co.,Ltd. (TSE:3580)</t>
  </si>
  <si>
    <t>Komatsu Wall Industry Co., Ltd. (TSE:7949)</t>
  </si>
  <si>
    <t>KOMEDA Holdings Co., Ltd. (TSE:3543)</t>
  </si>
  <si>
    <t>Komehyo Holdings Co.,Ltd. (TSE:2780)</t>
  </si>
  <si>
    <t>Komeri Co.,Ltd. (TSE:8218)</t>
  </si>
  <si>
    <t>Komori Corporation (TSE:6349)</t>
  </si>
  <si>
    <t>Konaka Co.,Ltd. (TSE:7494)</t>
  </si>
  <si>
    <t>Konami Group Corporation (TSE:9766)</t>
  </si>
  <si>
    <t>Kondotec Inc. (TSE:7438)</t>
  </si>
  <si>
    <t>Konica Minolta, Inc. (TSE:4902)</t>
  </si>
  <si>
    <t>Konishi Co., Ltd. (TSE:4956)</t>
  </si>
  <si>
    <t>Konoike Transport Co.,Ltd. (TSE:9025)</t>
  </si>
  <si>
    <t>Konoshima Chemical Co.,Ltd. (TSE:4026)</t>
  </si>
  <si>
    <t>Koryojyuhan Co., Ltd. (TSE:3495)</t>
  </si>
  <si>
    <t>KOSAIDO Holdings Co., Ltd. (TSE:7868)</t>
  </si>
  <si>
    <t>KOSÉ Corporation (TSE:4922)</t>
  </si>
  <si>
    <t>KOSE R.E. Co.,Ltd. (TSE:3246)</t>
  </si>
  <si>
    <t>Koshidaka Holdings Co., Ltd. (TSE:2157)</t>
  </si>
  <si>
    <t>Kotobuki Spirits Co., Ltd. (TSE:2222)</t>
  </si>
  <si>
    <t>Kotobukiya Co., Ltd. (TSE:7809)</t>
  </si>
  <si>
    <t>Koukandekirukun, Inc. (TSE:7695)</t>
  </si>
  <si>
    <t>Kourakuen Corporation (TSE:7554)</t>
  </si>
  <si>
    <t>Kowa Co.,Ltd. (TSE:7807)</t>
  </si>
  <si>
    <t>Koyama Miraie Co.,Ltd (TSE:405A)</t>
  </si>
  <si>
    <t>405A</t>
  </si>
  <si>
    <t>Koyosha Inc. (TSE:7946)</t>
  </si>
  <si>
    <t>Koyou Rentia Co., Ltd. (TSE:7081)</t>
  </si>
  <si>
    <t>KOZO Holdings Co.,Ltd. (TSE:9973)</t>
  </si>
  <si>
    <t>KOZO KEIKAKU ENGINEERING HOLDINGS Inc. (TSE:208A)</t>
  </si>
  <si>
    <t>208A</t>
  </si>
  <si>
    <t>Kpp Group Holdings Co., Ltd. (TSE:9274)</t>
  </si>
  <si>
    <t>Kraftia Corporation (TSE:1959)</t>
  </si>
  <si>
    <t>Kringle Pharma, Inc. (TSE:4884)</t>
  </si>
  <si>
    <t>Krosaki Harima Corporation (TSE:5352)</t>
  </si>
  <si>
    <t>K's Holdings Corporation (TSE:8282)</t>
  </si>
  <si>
    <t>KSK Co.,Ltd. (TSE:9687)</t>
  </si>
  <si>
    <t>ktk Inc. (TSE:3035)</t>
  </si>
  <si>
    <t>Ku Holdings Co.,Ltd. (TSE:9856)</t>
  </si>
  <si>
    <t>kubell Co., Ltd. (TSE:4448)</t>
  </si>
  <si>
    <t>Kubota Corporation (TSE:6326)</t>
  </si>
  <si>
    <t>Kubota Pharmaceutical Holdings Co., Ltd. (TSE:4596)</t>
  </si>
  <si>
    <t>KUBOTEK Corporation (TSE:7709)</t>
  </si>
  <si>
    <t>Kudan Inc. (TSE:4425)</t>
  </si>
  <si>
    <t>Kudo Corporation (TSE:1764)</t>
  </si>
  <si>
    <t>Kufu Company Holdings Inc. (TSE:4376)</t>
  </si>
  <si>
    <t>Kumagai Gumi Co.,Ltd. (TSE:1861)</t>
  </si>
  <si>
    <t>Kumiai Chemical Industry Co., Ltd. (TSE:4996)</t>
  </si>
  <si>
    <t>Kunimine Industries Co., Ltd. (TSE:5388)</t>
  </si>
  <si>
    <t>Kura Sushi, Inc. (TSE:2695)</t>
  </si>
  <si>
    <t>Kurabo Industries Ltd. (TSE:3106)</t>
  </si>
  <si>
    <t>KURADASHI.Co.,Ltd. (TSE:5884)</t>
  </si>
  <si>
    <t>Kuramoto Co., Ltd. (TSE:5216)</t>
  </si>
  <si>
    <t>Kuraray Co., Ltd. (TSE:3405)</t>
  </si>
  <si>
    <t>Kurashicom Inc. (TSE:7110)</t>
  </si>
  <si>
    <t>Kurashiru, Inc. (TSE:299A)</t>
  </si>
  <si>
    <t>299A</t>
  </si>
  <si>
    <t>Kuraudia Holdings Co.,Ltd. (TSE:3607)</t>
  </si>
  <si>
    <t>Kureha Corporation (TSE:4023)</t>
  </si>
  <si>
    <t>Kuribayashi Steamship Co., Ltd. (TSE:9171)</t>
  </si>
  <si>
    <t>Kurimoto,Ltd. (TSE:5602)</t>
  </si>
  <si>
    <t>Kurita Water Industries Ltd. (TSE:6370)</t>
  </si>
  <si>
    <t>Kuriyama Holdings Corporation (TSE:3355)</t>
  </si>
  <si>
    <t>Kuroda Group Co., Ltd. (TSE:287A)</t>
  </si>
  <si>
    <t>287A</t>
  </si>
  <si>
    <t>Kuroda Precision Industries Ltd. (TSE:7726)</t>
  </si>
  <si>
    <t>Kurogane Kosakusho Ltd. (TSE:7997)</t>
  </si>
  <si>
    <t>Kushikatsu Tanaka Holdings Co. (TSE:3547)</t>
  </si>
  <si>
    <t>Kushim, Inc. (TSE:2345)</t>
  </si>
  <si>
    <t>Kusuri No Aoki Holdings Co., Ltd. (TSE:3549)</t>
  </si>
  <si>
    <t>Kusurinomadoguchi, Inc. (TSE:5592)</t>
  </si>
  <si>
    <t>KUWAZAWA Holdings Corporation (TSE:8104)</t>
  </si>
  <si>
    <t>Kuze Co., Ltd. (TSE:2708)</t>
  </si>
  <si>
    <t>KVK Corporation (TSE:6484)</t>
  </si>
  <si>
    <t>KYB Corporation (TSE:7242)</t>
  </si>
  <si>
    <t>Kycom Holdings Co., Ltd. (TSE:9685)</t>
  </si>
  <si>
    <t>Kyobashi Art Residence Co.,Ltd. (TSE:5536)</t>
  </si>
  <si>
    <t>Kyocera Corporation (TSE:6971)</t>
  </si>
  <si>
    <t>Kyodo Paper Holdings (TSE:9849)</t>
  </si>
  <si>
    <t>Kyodo Printing Co., Ltd. (TSE:7914)</t>
  </si>
  <si>
    <t>Kyodo Public Relations Co., Ltd. (TSE:2436)</t>
  </si>
  <si>
    <t>Kyoei Security Service Co., Ltd. (TSE:7058)</t>
  </si>
  <si>
    <t>Kyoei Steel Ltd. (TSE:5440)</t>
  </si>
  <si>
    <t>Kyoei Tanker Co., Ltd. (TSE:9130)</t>
  </si>
  <si>
    <t>Kyogoku unyu shoji Co., Ltd. (TSE:9073)</t>
  </si>
  <si>
    <t>Kyokuto Boeki Kaisha, Ltd. (TSE:8093)</t>
  </si>
  <si>
    <t>Kyokuto Co., Ltd. (TSE:2300)</t>
  </si>
  <si>
    <t>Kyokuto Kaihatsu Kogyo Co.,Ltd. (TSE:7226)</t>
  </si>
  <si>
    <t>Kyokuto Securities Co., Ltd. (TSE:8706)</t>
  </si>
  <si>
    <t>Kyokuyo Co., Ltd. (TSE:1301)</t>
  </si>
  <si>
    <t>KYORIN Pharmaceutical Co., Ltd. (TSE:4569)</t>
  </si>
  <si>
    <t>Kyoritsu Air Tech Inc. (TSE:5997)</t>
  </si>
  <si>
    <t>Kyoritsu Co.,Ltd. (TSE:7795)</t>
  </si>
  <si>
    <t>Kyoritsu Computer &amp; Communication Co.,Ltd. (TSE:3670)</t>
  </si>
  <si>
    <t>Kyoritsu Electric Corporation (TSE:6874)</t>
  </si>
  <si>
    <t>Kyoritsu Maintenance Co., Ltd. (TSE:9616)</t>
  </si>
  <si>
    <t>Kyosan Electric Manufacturing Co., Ltd. (TSE:6742)</t>
  </si>
  <si>
    <t>Kyosha Co., Ltd. (TSE:6837)</t>
  </si>
  <si>
    <t>Kyoshin Co., Ltd. (TSE:4735)</t>
  </si>
  <si>
    <t>Kyoto Financial Group,Inc. (TSE:5844)</t>
  </si>
  <si>
    <t>KYOTO KIMONO YUZEN HOLDINGS Co., Ltd. (TSE:7615)</t>
  </si>
  <si>
    <t>Kyoto Tool Co., Ltd. (TSE:5966)</t>
  </si>
  <si>
    <t>Kyowa Corporation (TSE:6570)</t>
  </si>
  <si>
    <t>Kyowa Electronic Instruments Co., Ltd. (TSE:6853)</t>
  </si>
  <si>
    <t>Kyowa Engineering Consultants Co., Ltd. (TSE:9647)</t>
  </si>
  <si>
    <t>Kyowa Kirin Co., Ltd. (TSE:4151)</t>
  </si>
  <si>
    <t>Kyowa Leather Cloth Co., Ltd. (TSE:3553)</t>
  </si>
  <si>
    <t>Kyowakogyosyo Co.,Ltd. (TSE:5971)</t>
  </si>
  <si>
    <t>Kyowanissei Co.,Ltd. (TSE:1981)</t>
  </si>
  <si>
    <t>Kyushu Electric Power Company, Incorporated (TSE:9508)</t>
  </si>
  <si>
    <t>Kyushu Financial Group, Inc. (TSE:7180)</t>
  </si>
  <si>
    <t>Kyushu Leasing Service Co., Ltd. (TSE:8596)</t>
  </si>
  <si>
    <t>Kyushu Railway Company (TSE:9142)</t>
  </si>
  <si>
    <t>L is B corp. (TSE:145A)</t>
  </si>
  <si>
    <t>145A</t>
  </si>
  <si>
    <t>LA Holdings Co., Ltd. (TSE:2986)</t>
  </si>
  <si>
    <t>Laboro.AI Inc. (TSE:5586)</t>
  </si>
  <si>
    <t>Lacto Japan Co., Ltd. (TSE:3139)</t>
  </si>
  <si>
    <t>LaKeel, Inc. (TSE:4074)</t>
  </si>
  <si>
    <t>Lancers, Inc. (TSE:4484)</t>
  </si>
  <si>
    <t>Land Business Co.,Ltd. (TSE:8944)</t>
  </si>
  <si>
    <t>LAND Co., Ltd. (TSE:8918)</t>
  </si>
  <si>
    <t>Landix Inc. (TSE:2981)</t>
  </si>
  <si>
    <t>LANDNET Inc. (TSE:2991)</t>
  </si>
  <si>
    <t>Laox Holdings CO.,LTD. (TSE:8202)</t>
  </si>
  <si>
    <t>Lapine Co., Ltd. (TSE:8143)</t>
  </si>
  <si>
    <t>Lasertec Corporation (TSE:6920)</t>
  </si>
  <si>
    <t>Last One Mile Co.,Ltd. (TSE:9252)</t>
  </si>
  <si>
    <t>Laxus Technologies Inc. (TSE:288A)</t>
  </si>
  <si>
    <t>288A</t>
  </si>
  <si>
    <t>Leader Electronics Corporation (TSE:6867)</t>
  </si>
  <si>
    <t>LEC, Inc. (TSE:7874)</t>
  </si>
  <si>
    <t>Lecip Holdings Corporation (TSE:7213)</t>
  </si>
  <si>
    <t>Ledax Co.,Ltd. (TSE:7602)</t>
  </si>
  <si>
    <t>LEOCLAN Co.,Ltd. (TSE:7681)</t>
  </si>
  <si>
    <t>Leopalace21 Corporation (TSE:8848)</t>
  </si>
  <si>
    <t>Lib Work Co.,Ltd. (TSE:1431)</t>
  </si>
  <si>
    <t>Liberaware Co., Ltd. (TSE:218A)</t>
  </si>
  <si>
    <t>218A</t>
  </si>
  <si>
    <t>Liberta Co.,Ltd. (TSE:4935)</t>
  </si>
  <si>
    <t>Life Corporation (TSE:8194)</t>
  </si>
  <si>
    <t>Life create Co.,Ltd (TSE:216A)</t>
  </si>
  <si>
    <t>216A</t>
  </si>
  <si>
    <t>Life Foods Co., Ltd. (TSE:3065)</t>
  </si>
  <si>
    <t>Life Intelligent Enterprise Holdings Co.,Ltd. (TSE:5856)</t>
  </si>
  <si>
    <t>Lifedrink Company, Inc. (TSE:2585)</t>
  </si>
  <si>
    <t>Lifenet Insurance Company (TSE:7157)</t>
  </si>
  <si>
    <t>LIFULL Co.,Ltd. (TSE:2120)</t>
  </si>
  <si>
    <t>Ligua Inc. (TSE:7090)</t>
  </si>
  <si>
    <t>Lihit Lab.,Inc. (TSE:7975)</t>
  </si>
  <si>
    <t>LIKE, Inc. (TSE:2462)</t>
  </si>
  <si>
    <t>Lilycolor Co., Ltd. (TSE:9827)</t>
  </si>
  <si>
    <t>Linical Co., Ltd. (TSE:2183)</t>
  </si>
  <si>
    <t>Link and Motivation Inc. (TSE:2170)</t>
  </si>
  <si>
    <t>Linkbal Inc. (TSE:6046)</t>
  </si>
  <si>
    <t>Linkers Corporation (TSE:5131)</t>
  </si>
  <si>
    <t>Link-U Group Inc. (TSE:4446)</t>
  </si>
  <si>
    <t>LINTEC Corporation (TSE:7966)</t>
  </si>
  <si>
    <t>Lion Corporation (TSE:4912)</t>
  </si>
  <si>
    <t>Lion Office Products Corp. (TSE:423A)</t>
  </si>
  <si>
    <t>423A</t>
  </si>
  <si>
    <t>LIPPS Co.,Ltd (TSE:373A)</t>
  </si>
  <si>
    <t>373A</t>
  </si>
  <si>
    <t>LITALICO Inc. (TSE:7366)</t>
  </si>
  <si>
    <t>Livero Inc. (TSE:9245)</t>
  </si>
  <si>
    <t>Livesense Inc. (TSE:6054)</t>
  </si>
  <si>
    <t>Living House Co.,Ltd. (TSE:361A)</t>
  </si>
  <si>
    <t>361A</t>
  </si>
  <si>
    <t>Living Platform,Ltd. (TSE:7091)</t>
  </si>
  <si>
    <t>Living Technologies Inc. (TSE:4445)</t>
  </si>
  <si>
    <t>LIXIL Corporation (TSE:5938)</t>
  </si>
  <si>
    <t>Loadstar Capital K.K. (TSE:3482)</t>
  </si>
  <si>
    <t>Lobtex Co., Ltd. (TSE:5969)</t>
  </si>
  <si>
    <t>Logizard Co., Ltd. (TSE:4391)</t>
  </si>
  <si>
    <t>logly,Inc. (TSE:6579)</t>
  </si>
  <si>
    <t>Logos Holdings Inc. (TSE:205A)</t>
  </si>
  <si>
    <t>205A</t>
  </si>
  <si>
    <t>LOIVE Co.,Ltd. (TSE:352A)</t>
  </si>
  <si>
    <t>352A</t>
  </si>
  <si>
    <t>Lonseal Corporation (TSE:4224)</t>
  </si>
  <si>
    <t>Look Holdings Incorporated (TSE:8029)</t>
  </si>
  <si>
    <t>Looplace Inc. (TSE:434A)</t>
  </si>
  <si>
    <t>434A</t>
  </si>
  <si>
    <t>Lovable Marketing Group,inc. (TSE:9254)</t>
  </si>
  <si>
    <t>LTS, Inc. (TSE:6560)</t>
  </si>
  <si>
    <t>LuckLand Co., Ltd. (TSE:9612)</t>
  </si>
  <si>
    <t>LY Corporation (TSE:4689)</t>
  </si>
  <si>
    <t>M - mart Inc. (TSE:4380)</t>
  </si>
  <si>
    <t>M H Group Ltd. (TSE:9439)</t>
  </si>
  <si>
    <t>M&amp;A Capital Partners Co.,Ltd. (TSE:6080)</t>
  </si>
  <si>
    <t>M&amp;A Research Institute Holdings Inc. (TSE:9552)</t>
  </si>
  <si>
    <t>M.D.B Corporation (TSE:5594)</t>
  </si>
  <si>
    <t>M3, Inc. (TSE:2413)</t>
  </si>
  <si>
    <t>Mabuchi Motor Co., Ltd. (TSE:6592)</t>
  </si>
  <si>
    <t>Mac House Co.,Ltd. (TSE:7603)</t>
  </si>
  <si>
    <t>Macbee Planet, Inc. (TSE:7095)</t>
  </si>
  <si>
    <t>Macnica Holdings, Inc. (TSE:3132)</t>
  </si>
  <si>
    <t>Maeda Kosen Co., Ltd. (TSE:7821)</t>
  </si>
  <si>
    <t>Maezawa Industries, Inc. (TSE:6489)</t>
  </si>
  <si>
    <t>Maezawa Kasei Industries Co., Ltd. (TSE:7925)</t>
  </si>
  <si>
    <t>Maezawa Kyuso Industries Co.,Ltd. (TSE:6485)</t>
  </si>
  <si>
    <t>Magmag, Inc. (TSE:4059)</t>
  </si>
  <si>
    <t>Mainichi Comnet Co., Ltd. (TSE:8908)</t>
  </si>
  <si>
    <t>Makino Milling Machine Co., Ltd. (TSE:6135)</t>
  </si>
  <si>
    <t>Makita Corporation (TSE:6586)</t>
  </si>
  <si>
    <t>Makiya Co., Ltd. (TSE:9890)</t>
  </si>
  <si>
    <t>Makoto Construction Co,Ltd (TSE:8995)</t>
  </si>
  <si>
    <t>Makuake, Inc. (TSE:4479)</t>
  </si>
  <si>
    <t>Mamezo Digital Holdings Co., Ltd. (TSE:202A)</t>
  </si>
  <si>
    <t>202A</t>
  </si>
  <si>
    <t>Mamiya-OP Co., Ltd. (TSE:7991)</t>
  </si>
  <si>
    <t>Mammy Mart Holdings Corporation (TSE:9823)</t>
  </si>
  <si>
    <t>Manabi-aid Co.,Ltd. (TSE:184A)</t>
  </si>
  <si>
    <t>184A</t>
  </si>
  <si>
    <t>manaby Co.,Ltd. (TSE:9222)</t>
  </si>
  <si>
    <t>MANAC Chemical Partners Co.,Ltd (TSE:4360)</t>
  </si>
  <si>
    <t>Management Solutions co.,Ltd. (TSE:7033)</t>
  </si>
  <si>
    <t>Mandarake Inc. (TSE:2652)</t>
  </si>
  <si>
    <t>Mandom Corporation (TSE:4917)</t>
  </si>
  <si>
    <t>Mani, Inc. (TSE:7730)</t>
  </si>
  <si>
    <t>Mansei Corporation (TSE:7565)</t>
  </si>
  <si>
    <t>Marche Corporation (TSE:7524)</t>
  </si>
  <si>
    <t>MarketEnterprise Co.,Ltd (TSE:3135)</t>
  </si>
  <si>
    <t>MarkLines Co., Ltd. (TSE:3901)</t>
  </si>
  <si>
    <t>Mars Group Holdings Corporation (TSE:6419)</t>
  </si>
  <si>
    <t>Marubeni Corporation (TSE:8002)</t>
  </si>
  <si>
    <t>Marubun Corporation (TSE:7537)</t>
  </si>
  <si>
    <t>Maruchiyo Yamaokaya Corporation (TSE:3399)</t>
  </si>
  <si>
    <t>Marudai Food Co., Ltd. (TSE:2288)</t>
  </si>
  <si>
    <t>Marufuji Sheet Piling Co.,Ltd. (TSE:8046)</t>
  </si>
  <si>
    <t>Maruha Nichiro Corporation (TSE:1333)</t>
  </si>
  <si>
    <t>Maruhachi Securities Co., Ltd. (TSE:8700)</t>
  </si>
  <si>
    <t>Maruhachi Warehouse Company, Limited (TSE:9313)</t>
  </si>
  <si>
    <t>Marui Group Co., Ltd. (TSE:8252)</t>
  </si>
  <si>
    <t>Maruichi Steel Tube Ltd. (TSE:5463)</t>
  </si>
  <si>
    <t>MARUKA FURUSATO Corporation (TSE:7128)</t>
  </si>
  <si>
    <t>Maruken Lease Co., Ltd. (TSE:9763)</t>
  </si>
  <si>
    <t>Marumae Co., Ltd. (TSE:6264)</t>
  </si>
  <si>
    <t>Maruo Calcium Co., Ltd. (TSE:4102)</t>
  </si>
  <si>
    <t>Marusan Securities Co., Ltd. (TSE:8613)</t>
  </si>
  <si>
    <t>Marushohotta Co.,Ltd. (TSE:8105)</t>
  </si>
  <si>
    <t>Maruwa Co.,Ltd. (TSE:5344)</t>
  </si>
  <si>
    <t>Maruwn Corporation (TSE:9067)</t>
  </si>
  <si>
    <t>Maruyama Mfg. Co., Inc. (TSE:6316)</t>
  </si>
  <si>
    <t>Maruyoshi Center Inc. (TSE:7515)</t>
  </si>
  <si>
    <t>Maruzen CHI Holdings Co.,Ltd. (TSE:3159)</t>
  </si>
  <si>
    <t>Maruzen Co., Ltd. (TSE:5982)</t>
  </si>
  <si>
    <t>Maruzen Showa Unyu Co., Ltd. (TSE:9068)</t>
  </si>
  <si>
    <t>Marvelous Inc. (TSE:7844)</t>
  </si>
  <si>
    <t>Masaru Corporation (TSE:1795)</t>
  </si>
  <si>
    <t>Matching Service Japan Co., Ltd. (TSE:6539)</t>
  </si>
  <si>
    <t>Material Group Inc. (TSE:156A)</t>
  </si>
  <si>
    <t>156A</t>
  </si>
  <si>
    <t>MATSUDA SANGYO Co., Ltd. (TSE:7456)</t>
  </si>
  <si>
    <t>Matsui Construction Co., Ltd. (TSE:1810)</t>
  </si>
  <si>
    <t>Matsui Securities Co., Ltd. (TSE:8628)</t>
  </si>
  <si>
    <t>MatsukiyoCocokara &amp; Co. (TSE:3088)</t>
  </si>
  <si>
    <t>Matsumoto Inc. (TSE:7901)</t>
  </si>
  <si>
    <t>Matsumoto Yushi-Seiyaku Co.,Ltd. (TSE:4365)</t>
  </si>
  <si>
    <t>Matsuo Electric Co.,Ltd. (TSE:6969)</t>
  </si>
  <si>
    <t>Matsuoka Corporation (TSE:3611)</t>
  </si>
  <si>
    <t>Matsuya Co., Ltd. (TSE:8237)</t>
  </si>
  <si>
    <t>Matsuya Foods Holdings Co., Ltd. (TSE:9887)</t>
  </si>
  <si>
    <t>Matsuya R&amp;D Co.,Ltd (TSE:7317)</t>
  </si>
  <si>
    <t>Max Co., Ltd. (TSE:6454)</t>
  </si>
  <si>
    <t>Maxell, Ltd. (TSE:6810)</t>
  </si>
  <si>
    <t>Maxvalu Tokai Co.,Ltd. (TSE:8198)</t>
  </si>
  <si>
    <t>Mazda Motor Corporation (TSE:7261)</t>
  </si>
  <si>
    <t>MBK Co.,Ltd. (TSE:3121)</t>
  </si>
  <si>
    <t>Mbs Inc (TSE:1401)</t>
  </si>
  <si>
    <t>McDonald's Holdings Company (Japan), Ltd. (TSE:2702)</t>
  </si>
  <si>
    <t>MCJ Co., Ltd. (TSE:6670)</t>
  </si>
  <si>
    <t>Mebuki Financial Group,Inc. (TSE:7167)</t>
  </si>
  <si>
    <t>MEC Company Ltd. (TSE:4971)</t>
  </si>
  <si>
    <t>MEDIA DO Co., Ltd. (TSE:3678)</t>
  </si>
  <si>
    <t>Media Kobo, Inc. (TSE:3815)</t>
  </si>
  <si>
    <t>Media Links Co.,Ltd. (TSE:6659)</t>
  </si>
  <si>
    <t>Media Research Institute,Inc. (TSE:9242)</t>
  </si>
  <si>
    <t>Mediair corporation (TSE:199A)</t>
  </si>
  <si>
    <t>199A</t>
  </si>
  <si>
    <t>Medical Data Vision Co., Ltd. (TSE:3902)</t>
  </si>
  <si>
    <t>Medical Ikkou Group Co.,Ltd. (TSE:3353)</t>
  </si>
  <si>
    <t>Medical Net, Inc. (TSE:3645)</t>
  </si>
  <si>
    <t>Medical System Network Co., Ltd. (TSE:4350)</t>
  </si>
  <si>
    <t>Medikit Co.,Ltd. (TSE:7749)</t>
  </si>
  <si>
    <t>MEDINET Co., Ltd. (TSE:2370)</t>
  </si>
  <si>
    <t>MediPal Holdings Corporation (TSE:7459)</t>
  </si>
  <si>
    <t>Medius Holdings Co., Ltd. (TSE:3154)</t>
  </si>
  <si>
    <t>Medix Inc. (TSE:331A)</t>
  </si>
  <si>
    <t>331A</t>
  </si>
  <si>
    <t>Medley, Inc. (TSE:4480)</t>
  </si>
  <si>
    <t>MedRx Co., Ltd (TSE:4586)</t>
  </si>
  <si>
    <t>MEEQ Inc. (TSE:332A)</t>
  </si>
  <si>
    <t>332A</t>
  </si>
  <si>
    <t>MegaChips Corporation (TSE:6875)</t>
  </si>
  <si>
    <t>MEGMILK SNOW BRAND Co.,Ltd. (TSE:2270)</t>
  </si>
  <si>
    <t>Meidensha Corporation (TSE:6508)</t>
  </si>
  <si>
    <t>Meiho Enterprise Co., Ltd. (TSE:8927)</t>
  </si>
  <si>
    <t>Meiho Facility Works Ltd. (TSE:1717)</t>
  </si>
  <si>
    <t>Meiho Holdings,Inc. (TSE:7369)</t>
  </si>
  <si>
    <t>Meiji Electric Industries Co.,Ltd. (TSE:3388)</t>
  </si>
  <si>
    <t>Meiji Holdings Co., Ltd. (TSE:2269)</t>
  </si>
  <si>
    <t>Meiji Machine Co., Ltd. (TSE:6334)</t>
  </si>
  <si>
    <t>Meiji Shipping Group Co., Ltd. (TSE:9115)</t>
  </si>
  <si>
    <t>Meiko Electronics Co., Ltd. (TSE:6787)</t>
  </si>
  <si>
    <t>Meiko Network Japan Co., Ltd. (TSE:4668)</t>
  </si>
  <si>
    <t>MEISEI INDUSTRIAL Co.,Ltd. (TSE:1976)</t>
  </si>
  <si>
    <t>MEITEC Group Holdings Inc. (TSE:9744)</t>
  </si>
  <si>
    <t>Meito Co., Ltd. (TSE:2207)</t>
  </si>
  <si>
    <t>Meiwa Corporation (TSE:8103)</t>
  </si>
  <si>
    <t>Meiwa Estate Company Limited (TSE:8869)</t>
  </si>
  <si>
    <t>Meiwa Industry Co., Ltd. (TSE:7284)</t>
  </si>
  <si>
    <t>Members Co., Ltd. (TSE:2130)</t>
  </si>
  <si>
    <t>Menicon Co., Ltd. (TSE:7780)</t>
  </si>
  <si>
    <t>Mental Health Technologies Co.,Ltd. (TSE:9218)</t>
  </si>
  <si>
    <t>Mercari, Inc. (TSE:4385)</t>
  </si>
  <si>
    <t>Mercuria Holdings Co., Ltd. (TSE:7347)</t>
  </si>
  <si>
    <t>MERCURY Inc. (TSE:5025)</t>
  </si>
  <si>
    <t>MERF Inc. (TSE:3168)</t>
  </si>
  <si>
    <t>Metalart Corporation (TSE:5644)</t>
  </si>
  <si>
    <t>Metaplanet Inc. (TSE:3350)</t>
  </si>
  <si>
    <t>MetaReal Corporation (TSE:6182)</t>
  </si>
  <si>
    <t>METAWATER Co., Ltd. (TSE:9551)</t>
  </si>
  <si>
    <t>MFS, Inc. (TSE:196A)</t>
  </si>
  <si>
    <t>196A</t>
  </si>
  <si>
    <t>Miahelsa Holdings Corporation (TSE:7129)</t>
  </si>
  <si>
    <t>MIC Co., Ltd. (TSE:300A)</t>
  </si>
  <si>
    <t>300A</t>
  </si>
  <si>
    <t>MICREED Co.,Ltd. (TSE:7687)</t>
  </si>
  <si>
    <t>MicroAd, Inc. (TSE:9553)</t>
  </si>
  <si>
    <t>Micron Machinery Co., Ltd. (TSE:6159)</t>
  </si>
  <si>
    <t>Micronics Japan Co., Ltd. (TSE:6871)</t>
  </si>
  <si>
    <t>Microwave Chemical Co., Ltd. (TSE:9227)</t>
  </si>
  <si>
    <t>Midac Holdings Co., Ltd. (TSE:6564)</t>
  </si>
  <si>
    <t>Mie Kotsu Group Holdings, Inc. (TSE:3232)</t>
  </si>
  <si>
    <t>MIGALO HOLDINGS Inc. (TSE:5535)</t>
  </si>
  <si>
    <t>Mikikogyo Co., Ltd. (TSE:1718)</t>
  </si>
  <si>
    <t>Mikuni Corporation (TSE:7247)</t>
  </si>
  <si>
    <t>Milbon Co., Ltd. (TSE:4919)</t>
  </si>
  <si>
    <t>Mimaki Engineering Co., Ltd. (TSE:6638)</t>
  </si>
  <si>
    <t>Mimosa Co. Ltd. (TSE:191A)</t>
  </si>
  <si>
    <t>191A</t>
  </si>
  <si>
    <t>MINATO HOLDINGS INC. (TSE:6862)</t>
  </si>
  <si>
    <t>MINEBEA MITSUMI Inc. (TSE:6479)</t>
  </si>
  <si>
    <t>MINISTOP Co., Ltd. (TSE:9946)</t>
  </si>
  <si>
    <t>MINKABU THE INFONOID, Inc. (TSE:4436)</t>
  </si>
  <si>
    <t>Mino Ceramic Co., Ltd. (TSE:5356)</t>
  </si>
  <si>
    <t>Minoya Co., Ltd. (TSE:386A)</t>
  </si>
  <si>
    <t>386A</t>
  </si>
  <si>
    <t>Mipox Corporation (TSE:5381)</t>
  </si>
  <si>
    <t>Mirai Industry Co.,Ltd. (TSE:7931)</t>
  </si>
  <si>
    <t>Mirai Works Inc. (TSE:6563)</t>
  </si>
  <si>
    <t>Miraial Co., Ltd. (TSE:4238)</t>
  </si>
  <si>
    <t>Mirairo Inc. (TSE:335A)</t>
  </si>
  <si>
    <t>335A</t>
  </si>
  <si>
    <t>MIRAIT ONE Corporation (TSE:1417)</t>
  </si>
  <si>
    <t>MIRARTH HOLDINGS,Inc. (TSE:8897)</t>
  </si>
  <si>
    <t>miratap inc. (TSE:3187)</t>
  </si>
  <si>
    <t>Miroku Corporation (TSE:7983)</t>
  </si>
  <si>
    <t>Miroku Jyoho Service Co., Ltd. (TSE:9928)</t>
  </si>
  <si>
    <t>Misawa &amp; Co.,Ltd. (TSE:3169)</t>
  </si>
  <si>
    <t>MISUMI Group Inc. (TSE:9962)</t>
  </si>
  <si>
    <t>MIT Holdings Co., Ltd. (TSE:4016)</t>
  </si>
  <si>
    <t>Mitachi Co., Ltd. (TSE:3321)</t>
  </si>
  <si>
    <t>Mitani Corporation (TSE:8066)</t>
  </si>
  <si>
    <t>Mitani Sangyo Co., Ltd. (TSE:8285)</t>
  </si>
  <si>
    <t>Mitani Sekisan Co., Ltd. (TSE:5273)</t>
  </si>
  <si>
    <t>Mito Securities Co., Ltd. (TSE:8622)</t>
  </si>
  <si>
    <t>Mitsuba Co.,Ltd. (TSE:161A)</t>
  </si>
  <si>
    <t>161A</t>
  </si>
  <si>
    <t>Mitsuba Corporation (TSE:7280)</t>
  </si>
  <si>
    <t>Mitsubishi Chemical Group Corporation (TSE:4188)</t>
  </si>
  <si>
    <t>Mitsubishi Corporation (TSE:8058)</t>
  </si>
  <si>
    <t>Mitsubishi Electric Corporation (TSE:6503)</t>
  </si>
  <si>
    <t>Mitsubishi Estate Co., Ltd. (TSE:8802)</t>
  </si>
  <si>
    <t>Mitsubishi Gas Chemical Company, Inc. (TSE:4182)</t>
  </si>
  <si>
    <t>Mitsubishi HC Capital Inc. (TSE:8593)</t>
  </si>
  <si>
    <t>Mitsubishi Heavy Industries, Ltd. (TSE:7011)</t>
  </si>
  <si>
    <t>Mitsubishi Kakoki Kaisha, Ltd. (TSE:6331)</t>
  </si>
  <si>
    <t>Mitsubishi Logisnext Co., Ltd. (TSE:7105)</t>
  </si>
  <si>
    <t>Mitsubishi Logistics Corporation (TSE:9301)</t>
  </si>
  <si>
    <t>Mitsubishi Materials Corporation (TSE:5711)</t>
  </si>
  <si>
    <t>Mitsubishi Motors Corporation (TSE:7211)</t>
  </si>
  <si>
    <t>Mitsubishi Paper Mills Limited (TSE:3864)</t>
  </si>
  <si>
    <t>Mitsubishi Pencil Co., Ltd. (TSE:7976)</t>
  </si>
  <si>
    <t>Mitsubishi Research Institute, Inc. (TSE:3636)</t>
  </si>
  <si>
    <t>Mitsubishi Steel Mfg. Co., Ltd. (TSE:5632)</t>
  </si>
  <si>
    <t>Mitsubishi UFJ Financial Group, Inc. (TSE:8306)</t>
  </si>
  <si>
    <t>Mitsuboshi Belting Ltd. (TSE:5192)</t>
  </si>
  <si>
    <t>Mitsuboshi Co., Ltd. (TSE:5820)</t>
  </si>
  <si>
    <t>Mitsuchi Corporation (TSE:3439)</t>
  </si>
  <si>
    <t>Mitsui &amp; Co., Ltd. (TSE:8031)</t>
  </si>
  <si>
    <t>Mitsui Chemicals, Inc. (TSE:4183)</t>
  </si>
  <si>
    <t>Mitsui DM Sugar Co.,Ltd. (TSE:2109)</t>
  </si>
  <si>
    <t>MITSUI E&amp;S Co., Ltd. (TSE:7003)</t>
  </si>
  <si>
    <t>Mitsui Fudosan Co., Ltd. (TSE:8801)</t>
  </si>
  <si>
    <t>Mitsui High-tec, Inc. (TSE:6966)</t>
  </si>
  <si>
    <t>Mitsui Kinzoku Company, Limited (TSE:5706)</t>
  </si>
  <si>
    <t>Mitsui Matsushima Holdings Co., Ltd. (TSE:1518)</t>
  </si>
  <si>
    <t>Mitsui O.S.K. Lines, Ltd. (TSE:9104)</t>
  </si>
  <si>
    <t>MITSUI-SOKO HOLDINGS Co., Ltd. (TSE:9302)</t>
  </si>
  <si>
    <t>Mitsumura Printing Co., Ltd. (TSE:7916)</t>
  </si>
  <si>
    <t>Mitsuuroko Group Holdings Co.,Ltd. (TSE:8131)</t>
  </si>
  <si>
    <t>Miura Co., Ltd. (TSE:6005)</t>
  </si>
  <si>
    <t>MIXI, Inc. (TSE:2121)</t>
  </si>
  <si>
    <t>Miyairi Valve Mfg. Co., Ltd. (TSE:6495)</t>
  </si>
  <si>
    <t>Miyaji Engineering Group,Inc. (TSE:3431)</t>
  </si>
  <si>
    <t>Miyakoshi Holdings, Inc. (TSE:6620)</t>
  </si>
  <si>
    <t>Miyoshi Oil &amp; Fat Co., Ltd. (TSE:4404)</t>
  </si>
  <si>
    <t>Mizuho Financial Group, Inc. (TSE:8411)</t>
  </si>
  <si>
    <t>Mizuho Leasing Company, Limited (TSE:8425)</t>
  </si>
  <si>
    <t>Mizuho Medy Co.,Ltd. (TSE:4595)</t>
  </si>
  <si>
    <t>Mizuno Corporation (TSE:8022)</t>
  </si>
  <si>
    <t>MJE Inc. (TSE:433A)</t>
  </si>
  <si>
    <t>433A</t>
  </si>
  <si>
    <t>MK Seiko Co., Ltd. (TSE:5906)</t>
  </si>
  <si>
    <t>MKSystem Corporation (TSE:3910)</t>
  </si>
  <si>
    <t>Mobcast Holdings Inc. (TSE:3664)</t>
  </si>
  <si>
    <t>Mobile Factory, Inc. (TSE:3912)</t>
  </si>
  <si>
    <t>Mobilus Corporation (TSE:4370)</t>
  </si>
  <si>
    <t>Mochida Pharmaceutical Co., Ltd. (TSE:4534)</t>
  </si>
  <si>
    <t>Modalis Therapeutics Corporation (TSE:4883)</t>
  </si>
  <si>
    <t>MODEC, Inc. (TSE:6269)</t>
  </si>
  <si>
    <t>Moi Corporation (TSE:5031)</t>
  </si>
  <si>
    <t>Molitec Steel Co., Ltd. (TSE:5986)</t>
  </si>
  <si>
    <t>Monex Group, Inc. (TSE:8698)</t>
  </si>
  <si>
    <t>Money Forward, Inc. (TSE:3994)</t>
  </si>
  <si>
    <t>monoAI technology Co.,Ltd. (TSE:5240)</t>
  </si>
  <si>
    <t>MonotaRO Co., Ltd. (TSE:3064)</t>
  </si>
  <si>
    <t>Monstarlab Inc. (TSE:5255)</t>
  </si>
  <si>
    <t>MOONBAT Co.,Ltd. (TSE:8115)</t>
  </si>
  <si>
    <t>MORESCO Corporation (TSE:5018)</t>
  </si>
  <si>
    <t>Mori-Gumi Co., Ltd. (TSE:1853)</t>
  </si>
  <si>
    <t>Morinaga Milk Industry Co., Ltd. (TSE:2264)</t>
  </si>
  <si>
    <t>Morinaga&amp;Co., Ltd. (TSE:2201)</t>
  </si>
  <si>
    <t>Morio Denki Co., Ltd. (TSE:6647)</t>
  </si>
  <si>
    <t>Moriroku Company, Ltd. (TSE:4249)</t>
  </si>
  <si>
    <t>Morishita Jintan Co., Ltd. (TSE:4524)</t>
  </si>
  <si>
    <t>Morita Holdings Corporation (TSE:6455)</t>
  </si>
  <si>
    <t>Morito Co., Ltd. (TSE:9837)</t>
  </si>
  <si>
    <t>Moriya Corporation (TSE:1798)</t>
  </si>
  <si>
    <t>Moriya Transportation Engineering and Manufacturing Co.,Ltd. (TSE:6226)</t>
  </si>
  <si>
    <t>Morozoff Limited (TSE:2217)</t>
  </si>
  <si>
    <t>Morpho, Inc. (TSE:3653)</t>
  </si>
  <si>
    <t>Mortgage Service Japan Limited (TSE:7192)</t>
  </si>
  <si>
    <t>Mory Industries Inc. (TSE:5464)</t>
  </si>
  <si>
    <t>Mos Food Services, Inc. (TSE:8153)</t>
  </si>
  <si>
    <t>Movin' Strategic Career CO., LTD. (TSE:421A)</t>
  </si>
  <si>
    <t>421A</t>
  </si>
  <si>
    <t>Mr Max Holdings Ltd. (TSE:8203)</t>
  </si>
  <si>
    <t>MRK Holdings Inc. (TSE:9980)</t>
  </si>
  <si>
    <t>MRSO Inc. (TSE:5619)</t>
  </si>
  <si>
    <t>MRT Inc. (TSE:6034)</t>
  </si>
  <si>
    <t>MS&amp;AD Insurance Group Holdings, Inc. (TSE:8725)</t>
  </si>
  <si>
    <t>MS&amp;Consulting Co., Ltd. (TSE:6555)</t>
  </si>
  <si>
    <t>MT Genex Corporation (TSE:9820)</t>
  </si>
  <si>
    <t>MTG Co., Ltd. (TSE:7806)</t>
  </si>
  <si>
    <t>MTI Ltd. (TSE:9438)</t>
  </si>
  <si>
    <t>MUGEN ESTATE Co.,Ltd. (TSE:3299)</t>
  </si>
  <si>
    <t>Mullion Co., Ltd. (TSE:3494)</t>
  </si>
  <si>
    <t>m-up holdings, Inc. (TSE:3661)</t>
  </si>
  <si>
    <t>Murakami Corporation (TSE:7292)</t>
  </si>
  <si>
    <t>Muraki Corporation (TSE:7477)</t>
  </si>
  <si>
    <t>Murata Manufacturing Co., Ltd. (TSE:6981)</t>
  </si>
  <si>
    <t>Muro Corporation (TSE:7264)</t>
  </si>
  <si>
    <t>Muromachi Chemicals Inc. (TSE:4885)</t>
  </si>
  <si>
    <t>Musashi Co., Ltd. (TSE:7521)</t>
  </si>
  <si>
    <t>Musashi Seimitsu Industry Co., Ltd. (TSE:7220)</t>
  </si>
  <si>
    <t>Musashino Kogyo Co., Ltd. (TSE:9635)</t>
  </si>
  <si>
    <t>MUSCAT GROUP Inc. (TSE:195A)</t>
  </si>
  <si>
    <t>195A</t>
  </si>
  <si>
    <t>Muto Seiko Co. (TSE:7927)</t>
  </si>
  <si>
    <t>Mutoh Holdings Co., Ltd. (TSE:7999)</t>
  </si>
  <si>
    <t>Mynet Inc. (TSE:3928)</t>
  </si>
  <si>
    <t>Nabtesco Corporation (TSE:6268)</t>
  </si>
  <si>
    <t>Nac Co., Ltd. (TSE:9788)</t>
  </si>
  <si>
    <t>Nachi-Fujikoshi Corp. (TSE:6474)</t>
  </si>
  <si>
    <t>Nadex Co., Ltd. (TSE:7435)</t>
  </si>
  <si>
    <t>NAFCO Co., Ltd. (TSE:2790)</t>
  </si>
  <si>
    <t>Nagahori Corporation (TSE:8139)</t>
  </si>
  <si>
    <t>Nagaileben Co., Ltd. (TSE:7447)</t>
  </si>
  <si>
    <t>Nagano Keiki Co., Ltd. (TSE:7715)</t>
  </si>
  <si>
    <t>Nagaoka International Corporation (TSE:6239)</t>
  </si>
  <si>
    <t>Nagase &amp; Co., Ltd. (TSE:8012)</t>
  </si>
  <si>
    <t>Nagase Brothers Inc. (TSE:9733)</t>
  </si>
  <si>
    <t>NAGAWA Co., Ltd. (TSE:9663)</t>
  </si>
  <si>
    <t>Nagoya Electric Works Co., Ltd. (TSE:6797)</t>
  </si>
  <si>
    <t>Nagoya Railroad Co., Ltd. (TSE:9048)</t>
  </si>
  <si>
    <t>Naigai Co.,Ltd. (TSE:8013)</t>
  </si>
  <si>
    <t>Naigai Tec Corporation (TSE:3374)</t>
  </si>
  <si>
    <t>Naikai Zosen Corporation (TSE:7018)</t>
  </si>
  <si>
    <t>Naito &amp; Co., Ltd. (TSE:7624)</t>
  </si>
  <si>
    <t>Nakabayashi Co., Ltd. (TSE:7987)</t>
  </si>
  <si>
    <t>Nakabohtec Corrosion Protecting Co.,Ltd. (TSE:1787)</t>
  </si>
  <si>
    <t>Nakakita Seisakusho Co., Ltd. (TSE:6496)</t>
  </si>
  <si>
    <t>Nakamoto Packs Co.,Ltd. (TSE:7811)</t>
  </si>
  <si>
    <t>Nakamura Choukou Co., Ltd. (TSE:6166)</t>
  </si>
  <si>
    <t>Nakamuraya Co., Ltd. (TSE:2204)</t>
  </si>
  <si>
    <t>Nakanishi Inc. (TSE:7716)</t>
  </si>
  <si>
    <t>Nakanishi Mfg. Co., Ltd. (TSE:5941)</t>
  </si>
  <si>
    <t>Nakano Corporation (TSE:1827)</t>
  </si>
  <si>
    <t>Nakayama Fudousan Co.,Ltd. (TSE:5531)</t>
  </si>
  <si>
    <t>Nakayama Steel Works, Ltd. (TSE:5408)</t>
  </si>
  <si>
    <t>Nakayamafuku Co.,Ltd. (TSE:7442)</t>
  </si>
  <si>
    <t>Nalnet Communications Inc. (TSE:5870)</t>
  </si>
  <si>
    <t>Namura Shipbuilding Co., Ltd. (TSE:7014)</t>
  </si>
  <si>
    <t>Nankai Chemical Company,Limited (TSE:4040)</t>
  </si>
  <si>
    <t>Nankai Electric Railway Co., Ltd. (TSE:9044)</t>
  </si>
  <si>
    <t>Nankai Plywood Co.,Ltd. (TSE:7887)</t>
  </si>
  <si>
    <t>Nankai Tatsumura Construction Co., Ltd. (TSE:1850)</t>
  </si>
  <si>
    <t>NANO MRNA Co.,Ltd. (TSE:4571)</t>
  </si>
  <si>
    <t>Nansin Co., Ltd. (TSE:7399)</t>
  </si>
  <si>
    <t>NANSO Transport Co.,Ltd. (TSE:9034)</t>
  </si>
  <si>
    <t>NANYO Corporation (TSE:7417)</t>
  </si>
  <si>
    <t>Narasaki Sangyo Co., Ltd. (TSE:8085)</t>
  </si>
  <si>
    <t>Nareru Group Inc. (TSE:9163)</t>
  </si>
  <si>
    <t>Nasu Denki-Tekko Co., Ltd. (TSE:5922)</t>
  </si>
  <si>
    <t>Natoco Co., Ltd. (TSE:4627)</t>
  </si>
  <si>
    <t>Natori Co., Ltd. (TSE:2922)</t>
  </si>
  <si>
    <t>NATTY SWANKY holdings Co.,Ltd. (TSE:7674)</t>
  </si>
  <si>
    <t>NCD Co., Ltd. (TSE:4783)</t>
  </si>
  <si>
    <t>NCS&amp;A Co., Ltd. (TSE:9709)</t>
  </si>
  <si>
    <t>NCXX Group Inc. (TSE:6634)</t>
  </si>
  <si>
    <t>NE Inc. (TSE:441A)</t>
  </si>
  <si>
    <t>441A</t>
  </si>
  <si>
    <t>NEC Capital Solutions Limited (TSE:8793)</t>
  </si>
  <si>
    <t>NEC Corporation (TSE:6701)</t>
  </si>
  <si>
    <t>Needs Well Inc. (TSE:3992)</t>
  </si>
  <si>
    <t>NEO HOME Co. Ltd. (TSE:172A)</t>
  </si>
  <si>
    <t>172A</t>
  </si>
  <si>
    <t>Neo Marketing Inc. (TSE:4196)</t>
  </si>
  <si>
    <t>NEOJAPAN Inc. (TSE:3921)</t>
  </si>
  <si>
    <t>NEPON Inc. (TSE:7985)</t>
  </si>
  <si>
    <t>Net Protections Holdings, Inc. (TSE:7383)</t>
  </si>
  <si>
    <t>NETSTARS Co.,Ltd. (TSE:5590)</t>
  </si>
  <si>
    <t>Neturen Co., Ltd. (TSE:5976)</t>
  </si>
  <si>
    <t>Netyear Group Corporation (TSE:3622)</t>
  </si>
  <si>
    <t>Neural Group Inc. (TSE:4056)</t>
  </si>
  <si>
    <t>Neuromagic Co.,Ltd. (TSE:251A)</t>
  </si>
  <si>
    <t>251A</t>
  </si>
  <si>
    <t>NEW ART HOLDINGS Co., Ltd. (TSE:7638)</t>
  </si>
  <si>
    <t>New Constructor's Network Co., Ltd. (TSE:7057)</t>
  </si>
  <si>
    <t>New Cosmos Electric Co.,Ltd. (TSE:6824)</t>
  </si>
  <si>
    <t>New Japan Chemical Co., Ltd. (TSE:4406)</t>
  </si>
  <si>
    <t>Newtech Co.,Ltd. (TSE:6734)</t>
  </si>
  <si>
    <t>NEXON Co., Ltd. (TSE:3659)</t>
  </si>
  <si>
    <t>Next Generation Technology Group Inc. (TSE:319A)</t>
  </si>
  <si>
    <t>319A</t>
  </si>
  <si>
    <t>Next Hands Co.,Ltd. (TSE:430A)</t>
  </si>
  <si>
    <t>430A</t>
  </si>
  <si>
    <t>NEXT STAGE Co., Ltd. (TSE:359A)</t>
  </si>
  <si>
    <t>359A</t>
  </si>
  <si>
    <t>NEXTAGE Co., Ltd. (TSE:3186)</t>
  </si>
  <si>
    <t>Nextgen,Inc. (TSE:3842)</t>
  </si>
  <si>
    <t>NexTone Inc. (TSE:7094)</t>
  </si>
  <si>
    <t>Nextware Ltd. (TSE:4814)</t>
  </si>
  <si>
    <t>Nexyz. Group Corporation (TSE:4346)</t>
  </si>
  <si>
    <t>NF Holdings Corporation (TSE:6864)</t>
  </si>
  <si>
    <t>NFK Holdings Co., Ltd. (TSE:6494)</t>
  </si>
  <si>
    <t>NGK Insulators, Ltd. (TSE:5333)</t>
  </si>
  <si>
    <t>NH Foods Ltd. (TSE:2282)</t>
  </si>
  <si>
    <t>NHK Spring Co., Ltd. (TSE:5991)</t>
  </si>
  <si>
    <t>NIC Autotec, Inc. (TSE:5742)</t>
  </si>
  <si>
    <t>Nicca Chemical Co.,Ltd. (TSE:4463)</t>
  </si>
  <si>
    <t>Nice Corporation (TSE:8089)</t>
  </si>
  <si>
    <t>Nichia Steel Works, Ltd. (TSE:5658)</t>
  </si>
  <si>
    <t>Nichias Corporation (TSE:5393)</t>
  </si>
  <si>
    <t>Nichiban Co., Ltd. (TSE:4218)</t>
  </si>
  <si>
    <t>Nichicon Corporation (TSE:6996)</t>
  </si>
  <si>
    <t>Nichidai Corporation (TSE:6467)</t>
  </si>
  <si>
    <t>NICHIDEN Corporation (TSE:9902)</t>
  </si>
  <si>
    <t>Nichiha Corporation (TSE:7943)</t>
  </si>
  <si>
    <t>Nichimo Co., Ltd. (TSE:8091)</t>
  </si>
  <si>
    <t>Nichirei Corporation (TSE:2871)</t>
  </si>
  <si>
    <t>Nichireki Group Co., Ltd. (TSE:5011)</t>
  </si>
  <si>
    <t>Nichirin Co., Ltd. (TSE:5184)</t>
  </si>
  <si>
    <t>Nichiryoku Co.,Ltd. (TSE:7578)</t>
  </si>
  <si>
    <t>Nichiwa Sangyo Co., Ltd. (TSE:2055)</t>
  </si>
  <si>
    <t>Nidec Corporation (TSE:6594)</t>
  </si>
  <si>
    <t>Nifco Inc. (TSE:7988)</t>
  </si>
  <si>
    <t>NIFTY Lifestyle Co., Ltd. (TSE:4262)</t>
  </si>
  <si>
    <t>NIHON CHOUZAI Co.,Ltd. (TSE:3341)</t>
  </si>
  <si>
    <t>Nihon Dempa Kogyo Co., Ltd. (TSE:6779)</t>
  </si>
  <si>
    <t>Nihon Dengi Co., Ltd. (TSE:1723)</t>
  </si>
  <si>
    <t>Nihon Denkei Co.,Ltd. (TSE:9908)</t>
  </si>
  <si>
    <t>Nihon Enterprise Co.,Ltd. (TSE:4829)</t>
  </si>
  <si>
    <t>Nihon Falcom Corporation (TSE:3723)</t>
  </si>
  <si>
    <t>Nihon Flush Co., Ltd. (TSE:7820)</t>
  </si>
  <si>
    <t>Nihon House Holdings Co., Ltd. (TSE:1873)</t>
  </si>
  <si>
    <t>Nihon Isk Co.,Ltd. (TSE:7986)</t>
  </si>
  <si>
    <t>Nihon Kagaku Sangyo Co., Ltd. (TSE:4094)</t>
  </si>
  <si>
    <t>Nihon Knowledge Co,Ltd. (TSE:5252)</t>
  </si>
  <si>
    <t>Nihon Kogyo Co., Ltd. (TSE:5279)</t>
  </si>
  <si>
    <t>Nihon Kohden Corporation (TSE:6849)</t>
  </si>
  <si>
    <t>Nihon M&amp;A Center Holdings Inc. (TSE:2127)</t>
  </si>
  <si>
    <t>Nihon Nohyaku Co., Ltd. (TSE:4997)</t>
  </si>
  <si>
    <t>Nihon Parkerizing Co., Ltd. (TSE:4095)</t>
  </si>
  <si>
    <t>Nihon Plast Co., Ltd. (TSE:7291)</t>
  </si>
  <si>
    <t>Nihon Seikan k.k. (TSE:5905)</t>
  </si>
  <si>
    <t>Nihon Seiko Co., Ltd. (TSE:5729)</t>
  </si>
  <si>
    <t>Nihon Seimitsu Co., Ltd. (TSE:7771)</t>
  </si>
  <si>
    <t>Nihon Shokuhin Kako Co., Ltd. (TSE:2892)</t>
  </si>
  <si>
    <t>Nihon Suido Consultants Co., Ltd. (TSE:261A)</t>
  </si>
  <si>
    <t>261A</t>
  </si>
  <si>
    <t>Nihon Tokushu Toryo Co., Ltd. (TSE:4619)</t>
  </si>
  <si>
    <t>Nihon Trim Co., Ltd. (TSE:6788)</t>
  </si>
  <si>
    <t>Nihon Yamamura Glass Co., Ltd. (TSE:5210)</t>
  </si>
  <si>
    <t>Nihonwasou Holdings, Inc. (TSE:2499)</t>
  </si>
  <si>
    <t>Niigata Kotsu Co., Ltd. (TSE:9017)</t>
  </si>
  <si>
    <t>Niitaka Co., Ltd. (TSE:4465)</t>
  </si>
  <si>
    <t>Nikkato Corporation (TSE:5367)</t>
  </si>
  <si>
    <t>Nikken Kogaku Co., Ltd. (TSE:9767)</t>
  </si>
  <si>
    <t>Nikki Co., Ltd. (TSE:6042)</t>
  </si>
  <si>
    <t>Nikkiso Co., Ltd. (TSE:6376)</t>
  </si>
  <si>
    <t>Nikko Co., Ltd. (TSE:6306)</t>
  </si>
  <si>
    <t>NIKKON Holdings Co.,Ltd. (TSE:9072)</t>
  </si>
  <si>
    <t>Nikon Corporation (TSE:7731)</t>
  </si>
  <si>
    <t>Nintendo Co., Ltd. (TSE:7974)</t>
  </si>
  <si>
    <t>Nippi,Incorporated (TSE:7932)</t>
  </si>
  <si>
    <t>Nippn Corporation (TSE:2001)</t>
  </si>
  <si>
    <t>Nippo Ltd. (TSE:9913)</t>
  </si>
  <si>
    <t>Nippon Air conditioning Services Co., Ltd. (TSE:4658)</t>
  </si>
  <si>
    <t>Nippon Antenna Co.,Ltd. (TSE:6930)</t>
  </si>
  <si>
    <t>Nippon Aqua Co., Ltd. (TSE:1429)</t>
  </si>
  <si>
    <t>Nippon Avionics Co., Ltd. (TSE:6946)</t>
  </si>
  <si>
    <t>Nippon Beet Sugar Manufacturing Co.,Ltd. (TSE:2108)</t>
  </si>
  <si>
    <t>Nippon BS Broadcasting Corporation (TSE:9414)</t>
  </si>
  <si>
    <t>Nippon Carbide Industries Co., Inc. (TSE:4064)</t>
  </si>
  <si>
    <t>Nippon Carbon Co., Ltd. (TSE:5302)</t>
  </si>
  <si>
    <t>Nippon Care Supply Co., Ltd. (TSE:2393)</t>
  </si>
  <si>
    <t>Nippon Ceramic Co., Ltd. (TSE:6929)</t>
  </si>
  <si>
    <t>Nippon Chemical Industrial Co., Ltd. (TSE:4092)</t>
  </si>
  <si>
    <t>Nippon Chemi-Con Corporation (TSE:6997)</t>
  </si>
  <si>
    <t>Nippon Chemiphar Co., Ltd. (TSE:4539)</t>
  </si>
  <si>
    <t>Nippon Chutetsukan K.K. (TSE:5612)</t>
  </si>
  <si>
    <t>Nippon Chuzo K. K. (TSE:5609)</t>
  </si>
  <si>
    <t>Nippon Coke &amp; Engineering Company, Limited (TSE:3315)</t>
  </si>
  <si>
    <t>Nippon Concrete Industries Co., Ltd. (TSE:5269)</t>
  </si>
  <si>
    <t>Nippon Crucible Co., Ltd. (TSE:5355)</t>
  </si>
  <si>
    <t>Nippon Denko Co., Ltd. (TSE:5563)</t>
  </si>
  <si>
    <t>Nippon Densetsu Kogyo Co., Ltd. (TSE:1950)</t>
  </si>
  <si>
    <t>Nippon Dry-Chemical Co., Ltd. (TSE:1909)</t>
  </si>
  <si>
    <t>Nippon Electric Glass Co., Ltd. (TSE:5214)</t>
  </si>
  <si>
    <t>Nippon Express Holdings, Inc. (TSE:9147)</t>
  </si>
  <si>
    <t>Nippon Felt Co., Ltd. (TSE:3512)</t>
  </si>
  <si>
    <t>Nippon Filcon Co., Ltd. (TSE:5942)</t>
  </si>
  <si>
    <t>Nippon Fine Chemical Co., Ltd. (TSE:4362)</t>
  </si>
  <si>
    <t>Nippon Gas Co., Ltd. (TSE:8174)</t>
  </si>
  <si>
    <t>Nippon Gear Co., Ltd. (TSE:6356)</t>
  </si>
  <si>
    <t>Nippon Hume Corporation (TSE:5262)</t>
  </si>
  <si>
    <t>Nippon Ichi Software, Inc. (TSE:3851)</t>
  </si>
  <si>
    <t>Nippon Information Control System Inc. (TSE:222A)</t>
  </si>
  <si>
    <t>222A</t>
  </si>
  <si>
    <t>Nippon Information Development Co., Ltd. (TSE:2349)</t>
  </si>
  <si>
    <t>Nippon Insure Co., Ltd. (TSE:5843)</t>
  </si>
  <si>
    <t>NIPPON KANZAI Holdings Co.,Ltd. (TSE:9347)</t>
  </si>
  <si>
    <t>Nippon Kayaku Co., Ltd. (TSE:4272)</t>
  </si>
  <si>
    <t>Nippon Kinzoku Co., Ltd. (TSE:5491)</t>
  </si>
  <si>
    <t>Nippon Kodoshi Corporation (TSE:3891)</t>
  </si>
  <si>
    <t>Nippon Koshuha Steel Co.,Ltd. (TSE:5476)</t>
  </si>
  <si>
    <t>Nippon Light Metal Holdings Company, Ltd. (TSE:5703)</t>
  </si>
  <si>
    <t>Nippon Maritime Bank, Co., Ltd. (TSE:411A)</t>
  </si>
  <si>
    <t>411A</t>
  </si>
  <si>
    <t>Nippon Paint Holdings Co., Ltd. (TSE:4612)</t>
  </si>
  <si>
    <t>Nippon Pallet Pool Co., Ltd. (TSE:4690)</t>
  </si>
  <si>
    <t>Nippon Paper Industries Co., Ltd. (TSE:3863)</t>
  </si>
  <si>
    <t>NIPPON PARKING DEVELOPMENT Co.,Ltd. (TSE:2353)</t>
  </si>
  <si>
    <t>Nippon Pigment Holdings Company Limited (TSE:4119)</t>
  </si>
  <si>
    <t>Nippon Primex Inc. (TSE:2795)</t>
  </si>
  <si>
    <t>Nippon RAD Inc. (TSE:4736)</t>
  </si>
  <si>
    <t>Nippon Rietec Co.,Ltd. (TSE:1938)</t>
  </si>
  <si>
    <t>Nippon Sanso Holdings Corporation (TSE:4091)</t>
  </si>
  <si>
    <t>Nippon Seiki Co., Ltd. (TSE:7287)</t>
  </si>
  <si>
    <t>Nippon Seiro Co., Ltd. (TSE:5010)</t>
  </si>
  <si>
    <t>Nippon Seisen Co.,Ltd. (TSE:5659)</t>
  </si>
  <si>
    <t>Nippon Sharyo, Ltd. (TSE:7102)</t>
  </si>
  <si>
    <t>Nippon Sheet Glass Company, Limited (TSE:5202)</t>
  </si>
  <si>
    <t>Nippon Shikizai, Inc. (TSE:4920)</t>
  </si>
  <si>
    <t>Nippon Shindo Co., Ltd. (TSE:5753)</t>
  </si>
  <si>
    <t>Nippon Shinyaku Co., Ltd. (TSE:4516)</t>
  </si>
  <si>
    <t>Nippon Shokubai Co., Ltd. (TSE:4114)</t>
  </si>
  <si>
    <t>Nippon Signal Co., Ltd. (TSE:6741)</t>
  </si>
  <si>
    <t>Nippon Ski Resort Development Co.,Ltd. (TSE:6040)</t>
  </si>
  <si>
    <t>Nippon Soda Co., Ltd. (TSE:4041)</t>
  </si>
  <si>
    <t>Nippon Souken Co., Ltd. (TSE:5840)</t>
  </si>
  <si>
    <t>Nippon Steel Corporation (TSE:5401)</t>
  </si>
  <si>
    <t>Nippon Television Holdings, Inc. (TSE:9404)</t>
  </si>
  <si>
    <t>Nippon Thompson Co., Ltd. (TSE:6480)</t>
  </si>
  <si>
    <t>Nippon Tungsten Co., Ltd. (TSE:6998)</t>
  </si>
  <si>
    <t>Nippon Yakin Kogyo Co., Ltd. (TSE:5480)</t>
  </si>
  <si>
    <t>Nippon Yusen Kabushiki Kaisha (TSE:9101)</t>
  </si>
  <si>
    <t>Nipro Corporation (TSE:8086)</t>
  </si>
  <si>
    <t>Nireco Corporation (TSE:6863)</t>
  </si>
  <si>
    <t>Nishikawa Keisoku Co., Ltd. (TSE:7500)</t>
  </si>
  <si>
    <t>Nishikawa Rubber Co., Ltd. (TSE:5161)</t>
  </si>
  <si>
    <t>Nishimatsu Construction Co., Ltd. (TSE:1820)</t>
  </si>
  <si>
    <t>Nishimatsuya Chain Co., Ltd. (TSE:7545)</t>
  </si>
  <si>
    <t>Nishi-Nippon Financial Holdings, Inc. (TSE:7189)</t>
  </si>
  <si>
    <t>Nishi-Nippon Railroad Co., Ltd. (TSE:9031)</t>
  </si>
  <si>
    <t>Nishio Holdings Co., Ltd. (TSE:9699)</t>
  </si>
  <si>
    <t>Nissan Chemical Corporation (TSE:4021)</t>
  </si>
  <si>
    <t>Nissan Motor Co., Ltd. (TSE:7201)</t>
  </si>
  <si>
    <t>Nissan Securities Group Co., Ltd. (TSE:8705)</t>
  </si>
  <si>
    <t>Nissan Shatai Co., Ltd. (TSE:7222)</t>
  </si>
  <si>
    <t>Nissan Tokyo Sales Holdings Co., Ltd. (TSE:8291)</t>
  </si>
  <si>
    <t>Nissei ASB Machine Co., Ltd. (TSE:6284)</t>
  </si>
  <si>
    <t>Nissei Plastic Industrial Co.,Ltd. (TSE:6293)</t>
  </si>
  <si>
    <t>Nissen Inc. (TSE:6543)</t>
  </si>
  <si>
    <t>Nissha Co., Ltd. (TSE:7915)</t>
  </si>
  <si>
    <t>NISSHIN GROUP HOLDINGS Company, Limited (TSE:8881)</t>
  </si>
  <si>
    <t>Nisshin Seifun Group Inc. (TSE:2002)</t>
  </si>
  <si>
    <t>Nisshinbo Holdings Inc. (TSE:3105)</t>
  </si>
  <si>
    <t>Nissin Foods Holdings Co.,Ltd. (TSE:2897)</t>
  </si>
  <si>
    <t>Nissin Shoji Co.,Ltd. (TSE:7490)</t>
  </si>
  <si>
    <t>NISSO GROUP Co.,Ltd. (TSE:3440)</t>
  </si>
  <si>
    <t>NISSO HOLDINGS Co., Ltd (TSE:9332)</t>
  </si>
  <si>
    <t>Nissou Co.,Ltd. (TSE:1444)</t>
  </si>
  <si>
    <t>Nissui Corporation (TSE:1332)</t>
  </si>
  <si>
    <t>Nitchitsu Co., Ltd. (TSE:7021)</t>
  </si>
  <si>
    <t>Nitcho Corporation (TSE:2961)</t>
  </si>
  <si>
    <t>Niterra Co., Ltd. (TSE:5334)</t>
  </si>
  <si>
    <t>Nitori Holdings Co., Ltd. (TSE:9843)</t>
  </si>
  <si>
    <t>Nitta Corporation (TSE:5186)</t>
  </si>
  <si>
    <t>Nitta Gelatin Inc. (TSE:4977)</t>
  </si>
  <si>
    <t>NITTAN Corporation (TSE:6493)</t>
  </si>
  <si>
    <t>Nittetsu Mining Co., Ltd. (TSE:1515)</t>
  </si>
  <si>
    <t>Nitto Boseki Co., Ltd. (TSE:3110)</t>
  </si>
  <si>
    <t>Nitto Denko Corporation (TSE:6988)</t>
  </si>
  <si>
    <t>Nitto Fuji Flour Milling Co.,Ltd. (TSE:2003)</t>
  </si>
  <si>
    <t>Nitto Kogyo Corporation (TSE:6651)</t>
  </si>
  <si>
    <t>Nitto Kohki Co., Ltd. (TSE:6151)</t>
  </si>
  <si>
    <t>Nitto Seimo Co., Ltd. (TSE:3524)</t>
  </si>
  <si>
    <t>NittoBest Corporation (TSE:2877)</t>
  </si>
  <si>
    <t>Nittoc Construction Co., Ltd. (TSE:1929)</t>
  </si>
  <si>
    <t>Nittoku Co.,Ltd. (TSE:6145)</t>
  </si>
  <si>
    <t>Nittoseiko Co.,Ltd. (TSE:5957)</t>
  </si>
  <si>
    <t>Nix, Inc. (TSE:4243)</t>
  </si>
  <si>
    <t>NJ Holdings Inc. (TSE:9421)</t>
  </si>
  <si>
    <t>NJS Co., Ltd. (TSE:2325)</t>
  </si>
  <si>
    <t>NKK Switches Co., Ltd. (TSE:6943)</t>
  </si>
  <si>
    <t>nms Holdings Corporation (TSE:2162)</t>
  </si>
  <si>
    <t>No.1 Co.,Ltd (TSE:3562)</t>
  </si>
  <si>
    <t>Noda Corporation (TSE:7879)</t>
  </si>
  <si>
    <t>Noevir Holdings Co., Ltd. (TSE:4928)</t>
  </si>
  <si>
    <t>NOF Corporation (TSE:4403)</t>
  </si>
  <si>
    <t>Nohmi Bosai Ltd. (TSE:6744)</t>
  </si>
  <si>
    <t>Noile-Immune Biotech Inc. (TSE:4893)</t>
  </si>
  <si>
    <t>Nojima Corporation (TSE:7419)</t>
  </si>
  <si>
    <t>NOK Corporation (TSE:7240)</t>
  </si>
  <si>
    <t>NOMURA Co., Ltd. (TSE:9716)</t>
  </si>
  <si>
    <t>Nomura Corporation (TSE:7131)</t>
  </si>
  <si>
    <t>Nomura Holdings, Inc. (TSE:8604)</t>
  </si>
  <si>
    <t>Nomura Micro Science Co., Ltd. (TSE:6254)</t>
  </si>
  <si>
    <t>Nomura Real Estate Holdings, Inc. (TSE:3231)</t>
  </si>
  <si>
    <t>Nomura Research Institute, Ltd. (TSE:4307)</t>
  </si>
  <si>
    <t>Nomura System Corporation Co, Ltd. (TSE:3940)</t>
  </si>
  <si>
    <t>Noritake Co., Limited (TSE:5331)</t>
  </si>
  <si>
    <t>Noritsu Koki Co., Ltd. (TSE:7744)</t>
  </si>
  <si>
    <t>Noritz Corporation (TSE:5943)</t>
  </si>
  <si>
    <t>North Pacific Bank,Ltd. (TSE:8524)</t>
  </si>
  <si>
    <t>note inc. (TSE:5243)</t>
  </si>
  <si>
    <t>Nousouken Corporation (TSE:3541)</t>
  </si>
  <si>
    <t>Nova System Co.,Ltd. (TSE:5257)</t>
  </si>
  <si>
    <t>Novac Co., Ltd. (TSE:5079)</t>
  </si>
  <si>
    <t>Novarese, Inc. (TSE:9160)</t>
  </si>
  <si>
    <t>Now Village Co.,Ltd. (TSE:355A)</t>
  </si>
  <si>
    <t>355A</t>
  </si>
  <si>
    <t>Nozaki Insatsu Shigyo Co., Ltd. (TSE:7919)</t>
  </si>
  <si>
    <t>Nozawa Corporation (TSE:5237)</t>
  </si>
  <si>
    <t>NPC Incorporated (TSE:6255)</t>
  </si>
  <si>
    <t>NPR-Riken Corporation (TSE:6209)</t>
  </si>
  <si>
    <t>NPT Co.,Ltd. (TSE:311A)</t>
  </si>
  <si>
    <t>311A</t>
  </si>
  <si>
    <t>NS Solutions Corporation (TSE:2327)</t>
  </si>
  <si>
    <t>NS Tool Co., Ltd. (TSE:6157)</t>
  </si>
  <si>
    <t>NS United Kaiun Kaisha, Ltd. (TSE:9110)</t>
  </si>
  <si>
    <t>NSD Co., Ltd. (TSE:9759)</t>
  </si>
  <si>
    <t>NSK Ltd. (TSE:6471)</t>
  </si>
  <si>
    <t>NSW Inc. (TSE:9739)</t>
  </si>
  <si>
    <t>NTN Corporation (TSE:6472)</t>
  </si>
  <si>
    <t>NTT Data Intramart Corporation (TSE:3850)</t>
  </si>
  <si>
    <t>NTT, Inc. (TSE:9432)</t>
  </si>
  <si>
    <t>Nulab Inc. (TSE:5033)</t>
  </si>
  <si>
    <t>Nxera Pharma Co., Ltd. (TSE:4565)</t>
  </si>
  <si>
    <t>Nyle Inc. (TSE:5618)</t>
  </si>
  <si>
    <t>O.B.System Inc. (TSE:5576)</t>
  </si>
  <si>
    <t>OAT Agrio Co., Ltd. (TSE:4979)</t>
  </si>
  <si>
    <t>Obara Group Incorporated (TSE:6877)</t>
  </si>
  <si>
    <t>Obayashi Corporation (TSE:1802)</t>
  </si>
  <si>
    <t>OBIC Business Consultants Co., Ltd. (TSE:4733)</t>
  </si>
  <si>
    <t>OBIC Co.,Ltd. (TSE:4684)</t>
  </si>
  <si>
    <t>Ocean System Corporation (TSE:3096)</t>
  </si>
  <si>
    <t>Ochi Holdings Co., Ltd. (TSE:3166)</t>
  </si>
  <si>
    <t>Odakyu Electric Railway Co., Ltd. (TSE:9007)</t>
  </si>
  <si>
    <t>Odawara Auto-Machine Mfg. Co., Ltd. (TSE:7314)</t>
  </si>
  <si>
    <t>Odawara Engineering Co., Ltd. (TSE:6149)</t>
  </si>
  <si>
    <t>ODK Solutions Company, Ltd. (TSE:3839)</t>
  </si>
  <si>
    <t>Oenon Holdings, Inc. (TSE:2533)</t>
  </si>
  <si>
    <t>Officebusters Corporation (TSE:5890)</t>
  </si>
  <si>
    <t>Ogura Clutch Co.,Ltd. (TSE:6408)</t>
  </si>
  <si>
    <t>Ohara Inc. (TSE:5218)</t>
  </si>
  <si>
    <t>Ohashi Technica Inc. (TSE:7628)</t>
  </si>
  <si>
    <t>Ohba Co., Ltd. (TSE:9765)</t>
  </si>
  <si>
    <t>Ohishi Sangyo Co., Ltd. (TSE:3943)</t>
  </si>
  <si>
    <t>Ohki Healthcare Holdings Co.,Ltd. (TSE:3417)</t>
  </si>
  <si>
    <t>Ohmori Co.,Ltd. (TSE:1844)</t>
  </si>
  <si>
    <t>Ohmoriya Co.,Ltd. (TSE:2917)</t>
  </si>
  <si>
    <t>Ohmoto Gumi Co., Ltd. (TSE:1793)</t>
  </si>
  <si>
    <t>Ohmura Shigyo Co.,Ltd. (TSE:3953)</t>
  </si>
  <si>
    <t>Ohsho Food Service Corp. (TSE:9936)</t>
  </si>
  <si>
    <t>Oi Electric Co., Ltd. (TSE:6822)</t>
  </si>
  <si>
    <t>Oie Sangyo Co., Ltd. (TSE:7481)</t>
  </si>
  <si>
    <t>Oiles Corporation (TSE:6282)</t>
  </si>
  <si>
    <t>Oisix ra daichi Inc. (TSE:3182)</t>
  </si>
  <si>
    <t>OIZUMI Corporation (TSE:6428)</t>
  </si>
  <si>
    <t>Oji Holdings Corporation (TSE:3861)</t>
  </si>
  <si>
    <t>Okabe Co., Ltd. (TSE:5959)</t>
  </si>
  <si>
    <t>Okada Aiyon Corporation (TSE:6294)</t>
  </si>
  <si>
    <t>Okamoto Glass Co., Ltd. (TSE:7746)</t>
  </si>
  <si>
    <t>Okamoto Industries, Inc. (TSE:5122)</t>
  </si>
  <si>
    <t>Okamoto Machine Tool Works, Ltd. (TSE:6125)</t>
  </si>
  <si>
    <t>Okamura Corporation (TSE:7994)</t>
  </si>
  <si>
    <t>Okamura Foods Co., Ltd. (TSE:2938)</t>
  </si>
  <si>
    <t>Okano Valve Mfg.Co.Ltd. (TSE:6492)</t>
  </si>
  <si>
    <t>Okasan Securities Group Inc. (TSE:8609)</t>
  </si>
  <si>
    <t>Okaya Electric Industries Co., Ltd. (TSE:6926)</t>
  </si>
  <si>
    <t>Okayama Paper Industries Co., Ltd. (TSE:3892)</t>
  </si>
  <si>
    <t>Okayamaken Freight Transportation Co., Ltd. (TSE:9063)</t>
  </si>
  <si>
    <t>Oki Electric Industry Co., Ltd. (TSE:6703)</t>
  </si>
  <si>
    <t>Okinawa Cellular Telephone Company (TSE:9436)</t>
  </si>
  <si>
    <t>Okinawa Financial Group, Inc. (TSE:7350)</t>
  </si>
  <si>
    <t>Okuma Corporation (TSE:6103)</t>
  </si>
  <si>
    <t>Okumura Corporation (TSE:1833)</t>
  </si>
  <si>
    <t>Okumura Engineering corp. (TSE:6229)</t>
  </si>
  <si>
    <t>Okura Industrial Co., Ltd. (TSE:4221)</t>
  </si>
  <si>
    <t>Okuwa Co., Ltd. (TSE:8217)</t>
  </si>
  <si>
    <t>OLBA HEALTHCARE HOLDINGS, Inc. (TSE:2689)</t>
  </si>
  <si>
    <t>Olympic Group Corporation (TSE:8289)</t>
  </si>
  <si>
    <t>Olympus Corporation (TSE:7733)</t>
  </si>
  <si>
    <t>OM2 Network Co.,Ltd. (TSE:7614)</t>
  </si>
  <si>
    <t>Omikenshi Co., Ltd. (TSE:3111)</t>
  </si>
  <si>
    <t>OMRON Corporation (TSE:6645)</t>
  </si>
  <si>
    <t>Onamba Co., Ltd. (TSE:5816)</t>
  </si>
  <si>
    <t>Oncolys BioPharma Inc. (TSE:4588)</t>
  </si>
  <si>
    <t>OncoTherapy Science, Inc. (TSE:4564)</t>
  </si>
  <si>
    <t>ONDECK Co., Ltd. (TSE:7360)</t>
  </si>
  <si>
    <t>ONE CAREER Inc. (TSE:4377)</t>
  </si>
  <si>
    <t>OneBe, Inc. (TSE:5622)</t>
  </si>
  <si>
    <t>ONEX Corporation (TSE:5987)</t>
  </si>
  <si>
    <t>Ono Pharmaceutical Co., Ltd. (TSE:4528)</t>
  </si>
  <si>
    <t>Ono Sokki Co., Ltd. (TSE:6858)</t>
  </si>
  <si>
    <t>Onodani Machine Co.Ltd (TSE:209A)</t>
  </si>
  <si>
    <t>209A</t>
  </si>
  <si>
    <t>Onoken Co., Ltd. (TSE:7414)</t>
  </si>
  <si>
    <t>Onward Holdings Co., Ltd. (TSE:8016)</t>
  </si>
  <si>
    <t>Ookabe Glass Co.,Ltd. (TSE:5886)</t>
  </si>
  <si>
    <t>Oomitsu Co., Ltd. (TSE:3160)</t>
  </si>
  <si>
    <t>OOTOYA Holdings Co., Ltd. (TSE:2705)</t>
  </si>
  <si>
    <t>OPEN Group, Inc. (TSE:6572)</t>
  </si>
  <si>
    <t>Open House Group Co., Ltd. (TSE:3288)</t>
  </si>
  <si>
    <t>Open Up Group Inc. (TSE:2154)</t>
  </si>
  <si>
    <t>OpenDoor Inc. (TSE:3926)</t>
  </si>
  <si>
    <t>OpenWork Inc. (TSE:5139)</t>
  </si>
  <si>
    <t>OPRO Co., Ltd. (TSE:228A)</t>
  </si>
  <si>
    <t>228A</t>
  </si>
  <si>
    <t>OPTEX GROUP Company, Limited (TSE:6914)</t>
  </si>
  <si>
    <t>OPTiM Corporation (TSE:3694)</t>
  </si>
  <si>
    <t>Optimus Group Company Limited (TSE:9268)</t>
  </si>
  <si>
    <t>Optoelectronics Co., Ltd. (TSE:6664)</t>
  </si>
  <si>
    <t>Optorun Co.,Ltd. (TSE:6235)</t>
  </si>
  <si>
    <t>OPTY CO.,LTD (TSE:152A)</t>
  </si>
  <si>
    <t>152A</t>
  </si>
  <si>
    <t>Oracle Corporation Japan (TSE:4716)</t>
  </si>
  <si>
    <t>Orchestra Holdings Inc. (TSE:6533)</t>
  </si>
  <si>
    <t>Organo Corporation (TSE:6368)</t>
  </si>
  <si>
    <t>Oricon Inc. (TSE:4800)</t>
  </si>
  <si>
    <t>Orient Corporation (TSE:8585)</t>
  </si>
  <si>
    <t>Oriental Chain Mfg. Co., Ltd. (TSE:6380)</t>
  </si>
  <si>
    <t>Oriental Consultants Holdings Company Limited (TSE:2498)</t>
  </si>
  <si>
    <t>Oriental Land Co., Ltd. (TSE:4661)</t>
  </si>
  <si>
    <t>Oriental Shiraishi Corporation (TSE:1786)</t>
  </si>
  <si>
    <t>Origin Company, Limited (TSE:6513)</t>
  </si>
  <si>
    <t>Original Engineering Consultants Co., Ltd. (TSE:4642)</t>
  </si>
  <si>
    <t>Orion Breweries, Ltd. (TSE:409A)</t>
  </si>
  <si>
    <t>409A</t>
  </si>
  <si>
    <t>ORIX Corporation (TSE:8591)</t>
  </si>
  <si>
    <t>oRo Co., Ltd. (TSE:3983)</t>
  </si>
  <si>
    <t>Orvis Corporation (TSE:7827)</t>
  </si>
  <si>
    <t>Osaka Gas Co., Ltd. (TSE:9532)</t>
  </si>
  <si>
    <t>Osaka Organic Chemical Industry Ltd. (TSE:4187)</t>
  </si>
  <si>
    <t>Osaka Soda Co., Ltd. (TSE:4046)</t>
  </si>
  <si>
    <t>Osaka Steel Co., Ltd. (TSE:5449)</t>
  </si>
  <si>
    <t>OSAKA Titanium technologies Co.,Ltd. (TSE:5726)</t>
  </si>
  <si>
    <t>Osaka Yuka Industry Ltd. (TSE:4124)</t>
  </si>
  <si>
    <t>Osaki Electric Co., Ltd. (TSE:6644)</t>
  </si>
  <si>
    <t>OSG Corporation (TSE:6136)</t>
  </si>
  <si>
    <t>OSG Corporation Co., Ltd. (TSE:6757)</t>
  </si>
  <si>
    <t>Ota Floriculture Auction Co.,Ltd. (TSE:7555)</t>
  </si>
  <si>
    <t>Otake Corporation (TSE:7434)</t>
  </si>
  <si>
    <t>Otani Kogyo Co.,Ltd. (TSE:5939)</t>
  </si>
  <si>
    <t>Otec Corporation (TSE:1736)</t>
  </si>
  <si>
    <t>Otsuka Corporation (TSE:4768)</t>
  </si>
  <si>
    <t>Otsuka Holdings Co., Ltd. (TSE:4578)</t>
  </si>
  <si>
    <t>OUG Holdings Inc. (TSE:8041)</t>
  </si>
  <si>
    <t>Outlook Consulting Co., Ltd. (TSE:5596)</t>
  </si>
  <si>
    <t>OVAL Corporation (TSE:7727)</t>
  </si>
  <si>
    <t>OVERLAP Holdings,Inc. (TSE:414A)</t>
  </si>
  <si>
    <t>414A</t>
  </si>
  <si>
    <t>O-Well Corporation (TSE:7670)</t>
  </si>
  <si>
    <t>O'will Corporation (TSE:3143)</t>
  </si>
  <si>
    <t>OXIDE Corporation (TSE:6521)</t>
  </si>
  <si>
    <t>OYO Corporation (TSE:9755)</t>
  </si>
  <si>
    <t>Ozu Corporation (TSE:7487)</t>
  </si>
  <si>
    <t>PA Co., Ltd. (TSE:4766)</t>
  </si>
  <si>
    <t>Pacific Industrial Co., Ltd. (TSE:7250)</t>
  </si>
  <si>
    <t>Pacific Metals Co., Ltd. (TSE:5541)</t>
  </si>
  <si>
    <t>Pacific Net Co.,Ltd. (TSE:3021)</t>
  </si>
  <si>
    <t>PAL GROUP Holdings CO., LTD. (TSE:2726)</t>
  </si>
  <si>
    <t>Palemo Holdings Co.,Ltd. (TSE:2778)</t>
  </si>
  <si>
    <t>Palma Co., Ltd. (TSE:3461)</t>
  </si>
  <si>
    <t>Paltac Corporation (TSE:8283)</t>
  </si>
  <si>
    <t>Pan Pacific International Holdings Corporation (TSE:7532)</t>
  </si>
  <si>
    <t>Panasonic Holdings Corporation (TSE:6752)</t>
  </si>
  <si>
    <t>Papyless Co., Ltd. (TSE:3641)</t>
  </si>
  <si>
    <t>Paraca Inc. (TSE:4809)</t>
  </si>
  <si>
    <t>Paramount Bed Holdings Co., Ltd. (TSE:7817)</t>
  </si>
  <si>
    <t>Paris Miki Holdings Inc. (TSE:7455)</t>
  </si>
  <si>
    <t>PARK24 Co., Ltd. (TSE:4666)</t>
  </si>
  <si>
    <t>Parker Corporation (TSE:9845)</t>
  </si>
  <si>
    <t>Pasona Group Inc. (TSE:2168)</t>
  </si>
  <si>
    <t>Passlogy Co.,Ltd. (TSE:4426)</t>
  </si>
  <si>
    <t>Path Corporation (TSE:3840)</t>
  </si>
  <si>
    <t>Paycloud Holdings Inc. (TSE:4015)</t>
  </si>
  <si>
    <t>p-ban.com Corp. (TSE:3559)</t>
  </si>
  <si>
    <t>PBsystems,Inc. (TSE:4447)</t>
  </si>
  <si>
    <t>PCA Corporation (TSE:9629)</t>
  </si>
  <si>
    <t>PCI Holdings, Inc. (TSE:3918)</t>
  </si>
  <si>
    <t>Peers Co.,Ltd. (TSE:7066)</t>
  </si>
  <si>
    <t>Pegasus Co., Ltd. (TSE:6262)</t>
  </si>
  <si>
    <t>Penta-Ocean Construction Co., Ltd. (TSE:1893)</t>
  </si>
  <si>
    <t>People Co., Ltd. (TSE:7865)</t>
  </si>
  <si>
    <t>People, Dreams &amp; Technologies Group Co., Ltd. (TSE:9248)</t>
  </si>
  <si>
    <t>Pepper Food Service Co., Ltd. (TSE:3053)</t>
  </si>
  <si>
    <t>PeptiDream Inc. (TSE:4587)</t>
  </si>
  <si>
    <t>Perseus Proteomics Inc. (TSE:4882)</t>
  </si>
  <si>
    <t>Persol Holdings Co.,Ltd. (TSE:2181)</t>
  </si>
  <si>
    <t>Petgo Corporation (TSE:7140)</t>
  </si>
  <si>
    <t>Pharma Foods International Co., Ltd. (TSE:2929)</t>
  </si>
  <si>
    <t>Pharmarise Holdings Corporation (TSE:2796)</t>
  </si>
  <si>
    <t>PHC Holdings Corporation (TSE:6523)</t>
  </si>
  <si>
    <t>Phil Company,Inc. (TSE:3267)</t>
  </si>
  <si>
    <t>PhoenixBio Co., Ltd. (TSE:6190)</t>
  </si>
  <si>
    <t>Photosynth inc. (TSE:4379)</t>
  </si>
  <si>
    <t>PHYZ Holdings Inc. (TSE:9325)</t>
  </si>
  <si>
    <t>PIA Corporation (TSE:4337)</t>
  </si>
  <si>
    <t>Piala Inc. (TSE:7044)</t>
  </si>
  <si>
    <t>Pickles Holdings Co.,Ltd. (TSE:2935)</t>
  </si>
  <si>
    <t>PIETRO Co., Ltd. (TSE:2818)</t>
  </si>
  <si>
    <t>Pigeon Corporation (TSE:7956)</t>
  </si>
  <si>
    <t>PILLAR Corporation (TSE:6490)</t>
  </si>
  <si>
    <t>Pilot Corporation (TSE:7846)</t>
  </si>
  <si>
    <t>PIOLAX, Inc. (TSE:5988)</t>
  </si>
  <si>
    <t>Pixel Companyz Inc. (TSE:2743)</t>
  </si>
  <si>
    <t>Pixela Corporation (TSE:6731)</t>
  </si>
  <si>
    <t>PIXTA Inc. (TSE:3416)</t>
  </si>
  <si>
    <t>PKSHA Technology Inc. (TSE:3993)</t>
  </si>
  <si>
    <t>Placo Co., Ltd. (TSE:6347)</t>
  </si>
  <si>
    <t>PLAID,Inc. (TSE:4165)</t>
  </si>
  <si>
    <t>Planet, Inc. (TSE:2391)</t>
  </si>
  <si>
    <t>PLANT Co.,Ltd. (TSE:7646)</t>
  </si>
  <si>
    <t>Plat'Home Co., Ltd. (TSE:6836)</t>
  </si>
  <si>
    <t>Platz Co., Ltd. (TSE:7813)</t>
  </si>
  <si>
    <t>Plaza Holdings Co.,Ltd. (TSE:7502)</t>
  </si>
  <si>
    <t>Plus Alpha Consulting Co.,Ltd. (TSE:4071)</t>
  </si>
  <si>
    <t>pluszero, Inc. (TSE:5132)</t>
  </si>
  <si>
    <t>Pola Orbis Holdings Inc. (TSE:4927)</t>
  </si>
  <si>
    <t>Polaris Holdings Co., Ltd. (TSE:3010)</t>
  </si>
  <si>
    <t>Pole To Win Holdings, Inc. (TSE:3657)</t>
  </si>
  <si>
    <t>POPER Co.,Ltd. (TSE:5134)</t>
  </si>
  <si>
    <t>Poplar Co., Ltd. (TSE:7601)</t>
  </si>
  <si>
    <t>Poppins Corporation (TSE:7358)</t>
  </si>
  <si>
    <t>Port Inc. (TSE:7047)</t>
  </si>
  <si>
    <t>PORTERS Corporation (TSE:5126)</t>
  </si>
  <si>
    <t>Postmate Holdings,Inc. (TSE:308A)</t>
  </si>
  <si>
    <t>308A</t>
  </si>
  <si>
    <t>PostPrime Inc. (TSE:198A)</t>
  </si>
  <si>
    <t>198A</t>
  </si>
  <si>
    <t>POVAL KOGYO Co., Ltd. (TSE:4247)</t>
  </si>
  <si>
    <t>Powdertech Co., Ltd. (TSE:5695)</t>
  </si>
  <si>
    <t>Power Solutions, Ltd. (TSE:4450)</t>
  </si>
  <si>
    <t>PR TIMES Corporation (TSE:3922)</t>
  </si>
  <si>
    <t>PRAP Japan, Inc. (TSE:2449)</t>
  </si>
  <si>
    <t>Precision System Science Co., Ltd. (TSE:7707)</t>
  </si>
  <si>
    <t>Premier Anti-Aging Co., Ltd. (TSE:4934)</t>
  </si>
  <si>
    <t>Premium Group Co., Ltd. (TSE:7199)</t>
  </si>
  <si>
    <t>Premium Water Holdings,Inc. (TSE:2588)</t>
  </si>
  <si>
    <t>Press Kogyo Co., Ltd. (TSE:7246)</t>
  </si>
  <si>
    <t>Prestige International Inc. (TSE:4290)</t>
  </si>
  <si>
    <t>Prima Meat Packers, Ltd. (TSE:2281)</t>
  </si>
  <si>
    <t>Prime Strategy Co., Ltd. (TSE:5250)</t>
  </si>
  <si>
    <t>Primo Global Holdings Co., Ltd. (TSE:367A)</t>
  </si>
  <si>
    <t>367A</t>
  </si>
  <si>
    <t>Printnet Inc. (TSE:7805)</t>
  </si>
  <si>
    <t>PRISM BioLab Co.,LTD (TSE:206A)</t>
  </si>
  <si>
    <t>206A</t>
  </si>
  <si>
    <t>Procrea Holdings, Inc. (TSE:7384)</t>
  </si>
  <si>
    <t>Prodelight Co.,Ltd. (TSE:5580)</t>
  </si>
  <si>
    <t>Progress Technologies Group, Inc. (TSE:339A)</t>
  </si>
  <si>
    <t>339A</t>
  </si>
  <si>
    <t>PROGRIT Inc. (TSE:9560)</t>
  </si>
  <si>
    <t>ProjectHoldings, Inc. (TSE:9246)</t>
  </si>
  <si>
    <t>PRONEXUS Inc. (TSE:7893)</t>
  </si>
  <si>
    <t>Properst Co., Ltd. (TSE:3236)</t>
  </si>
  <si>
    <t>Property Data Bank, Inc. (TSE:4389)</t>
  </si>
  <si>
    <t>property technologies Inc. (TSE:5527)</t>
  </si>
  <si>
    <t>Prored Partners CO.,LTD. (TSE:7034)</t>
  </si>
  <si>
    <t>Pro-Ship Incorporated (TSE:3763)</t>
  </si>
  <si>
    <t>PS Construction Co., Ltd. (TSE:1871)</t>
  </si>
  <si>
    <t>Puequ CO.,LTD. (TSE:9264)</t>
  </si>
  <si>
    <t>Pulstec Industrial Co., Ltd. (TSE:6894)</t>
  </si>
  <si>
    <t>Punch Industry Co., Ltd. (TSE:6165)</t>
  </si>
  <si>
    <t>QB Net Holdings Co.,Ltd. (TSE:6571)</t>
  </si>
  <si>
    <t>QD Laser, Inc. (TSE:6613)</t>
  </si>
  <si>
    <t>QLS Holdings Co., Ltd (TSE:7075)</t>
  </si>
  <si>
    <t>Qol Holdings Co., Ltd. (TSE:3034)</t>
  </si>
  <si>
    <t>Qualtec Co.,Ltd. (TSE:9165)</t>
  </si>
  <si>
    <t>Quantum Solutions Co.,Ltd. (TSE:2338)</t>
  </si>
  <si>
    <t>Quest Co., Ltd. (TSE:2332)</t>
  </si>
  <si>
    <t>Quick Co.,Ltd. (TSE:4318)</t>
  </si>
  <si>
    <t>R&amp;D Computer Co.,Ltd. (TSE:3924)</t>
  </si>
  <si>
    <t>R. C. Core Co., Ltd. (TSE:7837)</t>
  </si>
  <si>
    <t>RACCOON HOLDINGS, Inc. (TSE:3031)</t>
  </si>
  <si>
    <t>Raito Kogyo Co., Ltd. (TSE:1926)</t>
  </si>
  <si>
    <t>RAIZNEXT Corporation (TSE:6379)</t>
  </si>
  <si>
    <t>Raksul Inc. (TSE:4384)</t>
  </si>
  <si>
    <t>RAKUMACHI,Inc. (TSE:6037)</t>
  </si>
  <si>
    <t>rakumo Inc. (TSE:4060)</t>
  </si>
  <si>
    <t>Rakus Co., Ltd. (TSE:3923)</t>
  </si>
  <si>
    <t>Rakuten Bank, Ltd. (TSE:5838)</t>
  </si>
  <si>
    <t>Rakuten Group, Inc. (TSE:4755)</t>
  </si>
  <si>
    <t>RaQualia Pharma Inc. (TSE:4579)</t>
  </si>
  <si>
    <t>RareJob Inc. (TSE:6096)</t>
  </si>
  <si>
    <t>Rasa Corporation (TSE:3023)</t>
  </si>
  <si>
    <t>Rasa Industries, Ltd. (TSE:4022)</t>
  </si>
  <si>
    <t>RAVIPA Ltd. (TSE:5893)</t>
  </si>
  <si>
    <t>Ray Corporation (TSE:4317)</t>
  </si>
  <si>
    <t>REAL Quality Co.,Ltd. (TSE:398A)</t>
  </si>
  <si>
    <t>398A</t>
  </si>
  <si>
    <t>Realgate Inc. (TSE:5532)</t>
  </si>
  <si>
    <t>Rebase, Inc. (TSE:5138)</t>
  </si>
  <si>
    <t>REBIBLE Co.,Ltd. (TSE:370A)</t>
  </si>
  <si>
    <t>370A</t>
  </si>
  <si>
    <t>Recomm Co., Ltd. (TSE:3323)</t>
  </si>
  <si>
    <t>Recovery International Co.,Ltd. (TSE:9214)</t>
  </si>
  <si>
    <t>Recruit Holdings Co., Ltd. (TSE:6098)</t>
  </si>
  <si>
    <t>Recycle Tech Japan CORPORATION (TSE:185A)</t>
  </si>
  <si>
    <t>185A</t>
  </si>
  <si>
    <t>REFINVERSE Group, Inc. (TSE:7375)</t>
  </si>
  <si>
    <t>Regal Corporation (TSE:7938)</t>
  </si>
  <si>
    <t>Reiwa Accounting Holdings Co., Ltd. (TSE:296A)</t>
  </si>
  <si>
    <t>296A</t>
  </si>
  <si>
    <t>Relo Group, Inc. (TSE:8876)</t>
  </si>
  <si>
    <t>Remixpoint, Inc. (TSE:3825)</t>
  </si>
  <si>
    <t>Renaissance,Incorporated (TSE:2378)</t>
  </si>
  <si>
    <t>Renascience Inc. (TSE:4889)</t>
  </si>
  <si>
    <t>Renesas Electronics Corporation (TSE:6723)</t>
  </si>
  <si>
    <t>RenetJapanGroup,Inc. (TSE:3556)</t>
  </si>
  <si>
    <t>Rengo Co., Ltd. (TSE:3941)</t>
  </si>
  <si>
    <t>RENOVA, Inc. (TSE:9519)</t>
  </si>
  <si>
    <t>Rent Corporation (TSE:372A)</t>
  </si>
  <si>
    <t>372A</t>
  </si>
  <si>
    <t>Rentracks CO.,LTD. (TSE:6045)</t>
  </si>
  <si>
    <t>ReproCELL Incorporated (TSE:4978)</t>
  </si>
  <si>
    <t>Reskill Corp. (TSE:291A)</t>
  </si>
  <si>
    <t>291A</t>
  </si>
  <si>
    <t>RESOL HOLDINGS Co.,Ltd. (TSE:5261)</t>
  </si>
  <si>
    <t>Resona Holdings, Inc. (TSE:8308)</t>
  </si>
  <si>
    <t>Resonac Holdings Corporation (TSE:4004)</t>
  </si>
  <si>
    <t>Resorttrust, Inc. (TSE:4681)</t>
  </si>
  <si>
    <t>Restar Corporation (TSE:3156)</t>
  </si>
  <si>
    <t>Retail Partners Co., Ltd. (TSE:8167)</t>
  </si>
  <si>
    <t>Retty Inc. (TSE:7356)</t>
  </si>
  <si>
    <t>REVO International Inc. (TSE:5022)</t>
  </si>
  <si>
    <t>Revolution Co., Ltd. (TSE:8894)</t>
  </si>
  <si>
    <t>ReYuu Japan Inc. (TSE:9425)</t>
  </si>
  <si>
    <t>Rezil Inc. (TSE:176A)</t>
  </si>
  <si>
    <t>176A</t>
  </si>
  <si>
    <t>Rheon Automatic Machinery Co., Ltd. (TSE:6272)</t>
  </si>
  <si>
    <t>Rhythm Co.,Ltd. (TSE:7769)</t>
  </si>
  <si>
    <t>Ribomic Inc. (TSE:4591)</t>
  </si>
  <si>
    <t>Ricksoft Co., Ltd. (TSE:4429)</t>
  </si>
  <si>
    <t>Ricoh Company, Ltd. (TSE:7752)</t>
  </si>
  <si>
    <t>Ricoh Leasing Company, Ltd. (TSE:8566)</t>
  </si>
  <si>
    <t>RIDE ON EXPRESS HOLDINGS Co., Ltd. (TSE:6082)</t>
  </si>
  <si>
    <t>Ridge-i Inc. (TSE:5572)</t>
  </si>
  <si>
    <t>Rigaku Holdings Corporation (TSE:268A)</t>
  </si>
  <si>
    <t>268A</t>
  </si>
  <si>
    <t>RIGHT ON Co., Ltd. (TSE:7445)</t>
  </si>
  <si>
    <t>Rikei Corporation (TSE:8226)</t>
  </si>
  <si>
    <t>Riken Keiki Co., Ltd. (TSE:7734)</t>
  </si>
  <si>
    <t>Riken Technos Corporation (TSE:4220)</t>
  </si>
  <si>
    <t>Riken Vitamin Co., Ltd. (TSE:4526)</t>
  </si>
  <si>
    <t>Ringer Hut Co.,Ltd. (TSE:8200)</t>
  </si>
  <si>
    <t>Rinko Corporation (TSE:9355)</t>
  </si>
  <si>
    <t>Rinnai Corporation (TSE:5947)</t>
  </si>
  <si>
    <t>Rion Co., Ltd. (TSE:6823)</t>
  </si>
  <si>
    <t>Rise Consulting Group, Inc. (TSE:9168)</t>
  </si>
  <si>
    <t>RISE Inc. (TSE:8836)</t>
  </si>
  <si>
    <t>Rising Corporation Inc. (TSE:207A)</t>
  </si>
  <si>
    <t>207A</t>
  </si>
  <si>
    <t>Riskmonster.com (TSE:3768)</t>
  </si>
  <si>
    <t>Riso Kagaku Corporation (TSE:6413)</t>
  </si>
  <si>
    <t>Riso Kyoiku Group Corporation (TSE:4714)</t>
  </si>
  <si>
    <t>RitaX Inc. (TSE:393A)</t>
  </si>
  <si>
    <t>393A</t>
  </si>
  <si>
    <t>River Eletec Corporation (TSE:6666)</t>
  </si>
  <si>
    <t>Rix Corporation (TSE:7525)</t>
  </si>
  <si>
    <t>Robot Home, Inc. (TSE:1435)</t>
  </si>
  <si>
    <t>Robot Payment Inc. (TSE:4374)</t>
  </si>
  <si>
    <t>Rock Field Co.,Ltd. (TSE:2910)</t>
  </si>
  <si>
    <t>Rococo Co. Ltd. (TSE:5868)</t>
  </si>
  <si>
    <t>ROHM Co., Ltd. (TSE:6963)</t>
  </si>
  <si>
    <t>Rohto Pharmaceutical Co.,Ltd. (TSE:4527)</t>
  </si>
  <si>
    <t>Rokko Butter Co., Ltd. (TSE:2266)</t>
  </si>
  <si>
    <t>Roland Corporation (TSE:7944)</t>
  </si>
  <si>
    <t>Rorze Corporation (TSE:6323)</t>
  </si>
  <si>
    <t>Round One Corporation (TSE:4680)</t>
  </si>
  <si>
    <t>ROXX,inc. (TSE:241A)</t>
  </si>
  <si>
    <t>241A</t>
  </si>
  <si>
    <t>ROYAL HOLDINGS Co., Ltd. (TSE:8179)</t>
  </si>
  <si>
    <t>RS Technologies Co., Ltd. (TSE:3445)</t>
  </si>
  <si>
    <t>Runglobe Inc. (TSE:419A)</t>
  </si>
  <si>
    <t>419A</t>
  </si>
  <si>
    <t>Runsystem Co.,Ltd. (TSE:3326)</t>
  </si>
  <si>
    <t>RVH Inc. (TSE:6786)</t>
  </si>
  <si>
    <t>Ryobi Limited (TSE:5851)</t>
  </si>
  <si>
    <t>Ryoden Corporation (TSE:8084)</t>
  </si>
  <si>
    <t>Ryohin Keikaku Co., Ltd. (TSE:7453)</t>
  </si>
  <si>
    <t>Ryomo Systems Co.,Ltd. (TSE:9691)</t>
  </si>
  <si>
    <t>Ryoyo Ryosan Holdings, Inc. (TSE:167A)</t>
  </si>
  <si>
    <t>167A</t>
  </si>
  <si>
    <t>Ryoyu Systems Co., Ltd. (TSE:4685)</t>
  </si>
  <si>
    <t>S Foods Inc. (TSE:2292)</t>
  </si>
  <si>
    <t>S Science Company, Ltd. (TSE:5721)</t>
  </si>
  <si>
    <t>S&amp;B Foods Inc. (TSE:2805)</t>
  </si>
  <si>
    <t>S&amp;J Corporation (TSE:5599)</t>
  </si>
  <si>
    <t>S.Ishimitsu &amp; Co.,Ltd. (TSE:2750)</t>
  </si>
  <si>
    <t>S.T. Corporation (TSE:4951)</t>
  </si>
  <si>
    <t>SAAF Holdings Co.,Ltd. (TSE:1447)</t>
  </si>
  <si>
    <t>Sac's Bar Holdings Inc. (TSE:9990)</t>
  </si>
  <si>
    <t>Safie Inc. (TSE:4375)</t>
  </si>
  <si>
    <t>Saftec Co.,Ltd. (TSE:7464)</t>
  </si>
  <si>
    <t>Sagami Holdings Corporation (TSE:9900)</t>
  </si>
  <si>
    <t>Sagami Rubber Industries Co., Ltd. (TSE:5194)</t>
  </si>
  <si>
    <t>Saibo Co., Ltd. (TSE:3123)</t>
  </si>
  <si>
    <t>Saibu Gas Holdings Co.,Ltd. (TSE:9536)</t>
  </si>
  <si>
    <t>Saikaya Department Store Co.,Ltd. (TSE:8254)</t>
  </si>
  <si>
    <t>Saint Marc Holdings Co., Ltd. (TSE:3395)</t>
  </si>
  <si>
    <t>Saint-Care Holding Corporation (TSE:2374)</t>
  </si>
  <si>
    <t>Saison Technology Co., Ltd. (TSE:9640)</t>
  </si>
  <si>
    <t>Saizeriya Co.,Ltd. (TSE:7581)</t>
  </si>
  <si>
    <t>Sakae Electronics Corporation (TSE:7567)</t>
  </si>
  <si>
    <t>Sakai Chemical Industry Co., Ltd. (TSE:4078)</t>
  </si>
  <si>
    <t>Sakai Heavy Industries, Ltd. (TSE:6358)</t>
  </si>
  <si>
    <t>SAKAI Holdings CO.,LTD (TSE:9446)</t>
  </si>
  <si>
    <t>Sakai Moving Service Co.,Ltd. (TSE:9039)</t>
  </si>
  <si>
    <t>Sakata INX Corporation (TSE:4633)</t>
  </si>
  <si>
    <t>Sakata Seed Corporation (TSE:1377)</t>
  </si>
  <si>
    <t>SAKURA Internet Inc. (TSE:3778)</t>
  </si>
  <si>
    <t>SAKURA KCS Corporation (TSE:4761)</t>
  </si>
  <si>
    <t>Sakura Rubber Co., Ltd. (TSE:5189)</t>
  </si>
  <si>
    <t>Sakurai Ltd. (TSE:7255)</t>
  </si>
  <si>
    <t>Sakurajima Futo Kaisha, Ltd. (TSE:9353)</t>
  </si>
  <si>
    <t>SAKURASAKU PLUS,Co.,Ltd. (TSE:7097)</t>
  </si>
  <si>
    <t>SALA Corporation (TSE:2734)</t>
  </si>
  <si>
    <t>SAMCO Inc. (TSE:6387)</t>
  </si>
  <si>
    <t>SAN Holdings, Inc. (TSE:9628)</t>
  </si>
  <si>
    <t>San ju San Financial Group,Inc. (TSE:7322)</t>
  </si>
  <si>
    <t>SAN-A CO.,LTD. (TSE:2659)</t>
  </si>
  <si>
    <t>San-Ai Obbli Co., Ltd. (TSE:8097)</t>
  </si>
  <si>
    <t>SanBio Company Limited (TSE:4592)</t>
  </si>
  <si>
    <t>Sanden Corporation (TSE:6444)</t>
  </si>
  <si>
    <t>Sanei Ltd. (TSE:6230)</t>
  </si>
  <si>
    <t>Sangetsu Corporation (TSE:8130)</t>
  </si>
  <si>
    <t>Sanix Holdings Incorporated (TSE:4651)</t>
  </si>
  <si>
    <t>Sanken Electric Co., Ltd. (TSE:6707)</t>
  </si>
  <si>
    <t>Sanki Engineering Co., Ltd. (TSE:1961)</t>
  </si>
  <si>
    <t>Sanki Service Corporation (TSE:6044)</t>
  </si>
  <si>
    <t>Sanko Co., Ltd. (TSE:6964)</t>
  </si>
  <si>
    <t>Sanko Gosei Ltd. (TSE:7888)</t>
  </si>
  <si>
    <t>Sanko Marketing Foods Co., Ltd. (TSE:2762)</t>
  </si>
  <si>
    <t>Sanko Metal Industrial Co., Ltd. (TSE:1972)</t>
  </si>
  <si>
    <t>Sanko Sangyo Co.,Ltd. (TSE:7922)</t>
  </si>
  <si>
    <t>Sanko Techno Co., Ltd. (TSE:3435)</t>
  </si>
  <si>
    <t>Sankosyoji Co.,Ltd. (TSE:136A)</t>
  </si>
  <si>
    <t>136A</t>
  </si>
  <si>
    <t>Sankyo Co., Ltd. (TSE:6417)</t>
  </si>
  <si>
    <t>Sankyo Frontier Co.,Ltd. (TSE:9639)</t>
  </si>
  <si>
    <t>Sankyo Kasei Corporation (TSE:8138)</t>
  </si>
  <si>
    <t>Sankyo Seiko Co., Ltd. (TSE:8018)</t>
  </si>
  <si>
    <t>Sankyo Tateyama,Inc. (TSE:5932)</t>
  </si>
  <si>
    <t>Sankyu Inc. (TSE:9065)</t>
  </si>
  <si>
    <t>SANNO Co., Ltd. (TSE:3441)</t>
  </si>
  <si>
    <t>Sanoh Industrial Co., Ltd. (TSE:6584)</t>
  </si>
  <si>
    <t>Sanoyas Holdings Corporation (TSE:7022)</t>
  </si>
  <si>
    <t>Sanrin Co., Ltd. (TSE:7486)</t>
  </si>
  <si>
    <t>Sanrio Company, Ltd. (TSE:8136)</t>
  </si>
  <si>
    <t>Sanritsu Corporation (TSE:9366)</t>
  </si>
  <si>
    <t>Sansan, Inc. (TSE:4443)</t>
  </si>
  <si>
    <t>Sansei Co.,Ltd. (TSE:6307)</t>
  </si>
  <si>
    <t>Sansei Landic Co.,Ltd (TSE:3277)</t>
  </si>
  <si>
    <t>Sansei Technologies, Inc. (TSE:6357)</t>
  </si>
  <si>
    <t>Sansha Electric Manufacturing Co.,Ltd. (TSE:6882)</t>
  </si>
  <si>
    <t>Sanshin Electronics Co., Ltd. (TSE:8150)</t>
  </si>
  <si>
    <t>Sanso Electric Co.,Ltd. (TSE:6518)</t>
  </si>
  <si>
    <t>santec Holdings Corporation (TSE:6777)</t>
  </si>
  <si>
    <t>Santen Pharmaceutical Co., Ltd. (TSE:4536)</t>
  </si>
  <si>
    <t>Santo Co.,Ltd. (TSE:1788)</t>
  </si>
  <si>
    <t>Sanwa Holdings Corporation (TSE:5929)</t>
  </si>
  <si>
    <t>Sanwayuka Industry Corporation (TSE:4125)</t>
  </si>
  <si>
    <t>Sanyei Corporation (TSE:8119)</t>
  </si>
  <si>
    <t>Sanyo Chemical Industries, Ltd. (TSE:4471)</t>
  </si>
  <si>
    <t>Sanyo Denki Co., Ltd. (TSE:6516)</t>
  </si>
  <si>
    <t>Sanyo Electric Railway Co.,Ltd. (TSE:9052)</t>
  </si>
  <si>
    <t>Sanyo Engineering &amp; Construction Inc. (TSE:1960)</t>
  </si>
  <si>
    <t>Sanyo Homes Corporation (TSE:1420)</t>
  </si>
  <si>
    <t>Sanyo Industries, Ltd. (TSE:5958)</t>
  </si>
  <si>
    <t>Sanyo Shokai Ltd. (TSE:8011)</t>
  </si>
  <si>
    <t>Sanyo Trading Co., Ltd. (TSE:3176)</t>
  </si>
  <si>
    <t>Sanyodo Holdings Inc (TSE:3058)</t>
  </si>
  <si>
    <t>Sanyu Co., Ltd. (TSE:5697)</t>
  </si>
  <si>
    <t>Sanyu Construction Co.,Ltd. (TSE:1841)</t>
  </si>
  <si>
    <t>Sapeet Inc. (TSE:269A)</t>
  </si>
  <si>
    <t>269A</t>
  </si>
  <si>
    <t>Sapporo Clinical Laboratory Inc. (TSE:9776)</t>
  </si>
  <si>
    <t>Sapporo Holdings Limited (TSE:2501)</t>
  </si>
  <si>
    <t>Sasatoku Printing Co.,Ltd. (TSE:3958)</t>
  </si>
  <si>
    <t>Sata Construction Co., Ltd. (TSE:1826)</t>
  </si>
  <si>
    <t>Sato Corporation (TSE:6287)</t>
  </si>
  <si>
    <t>Sato Foods Co., Ltd. (TSE:2923)</t>
  </si>
  <si>
    <t>Sato Foods Industries Co., Ltd. (TSE:2814)</t>
  </si>
  <si>
    <t>Sato Shoji Corporation (TSE:8065)</t>
  </si>
  <si>
    <t>Satoh &amp; Co., Ltd. (TSE:9996)</t>
  </si>
  <si>
    <t>Satori Electric Co., Ltd. (TSE:7420)</t>
  </si>
  <si>
    <t>Satudora Holdings Co.,Ltd. (TSE:3544)</t>
  </si>
  <si>
    <t>Sawafuji Electric Co.,Ltd. (TSE:6901)</t>
  </si>
  <si>
    <t>Sawai Group Holdings Co., Ltd. (TSE:4887)</t>
  </si>
  <si>
    <t>SAXA, Inc. (TSE:6675)</t>
  </si>
  <si>
    <t>Saylor Advertising.Inc. (TSE:2156)</t>
  </si>
  <si>
    <t>SBI ARUHI Corporation (TSE:7198)</t>
  </si>
  <si>
    <t>SBI Global Asset Management Co., Ltd. (TSE:4765)</t>
  </si>
  <si>
    <t>SBI Holdings, Inc. (TSE:8473)</t>
  </si>
  <si>
    <t>SBI Insurance Group Co., Ltd. (TSE:7326)</t>
  </si>
  <si>
    <t>SBI Leasing Services Co., Ltd. (TSE:5834)</t>
  </si>
  <si>
    <t>SBI Rheos Hifumi Inc (TSE:165A)</t>
  </si>
  <si>
    <t>165A</t>
  </si>
  <si>
    <t>SBS Holdings, Inc. (TSE:2384)</t>
  </si>
  <si>
    <t>Scala, Inc. (TSE:4845)</t>
  </si>
  <si>
    <t>SCAT Inc. (TSE:3974)</t>
  </si>
  <si>
    <t>Schoo,inc. (TSE:264A)</t>
  </si>
  <si>
    <t>264A</t>
  </si>
  <si>
    <t>Science Arts, Inc. (TSE:4412)</t>
  </si>
  <si>
    <t>Scinex Corporation (TSE:2376)</t>
  </si>
  <si>
    <t>SCREEN Holdings Co., Ltd. (TSE:7735)</t>
  </si>
  <si>
    <t>Scroll Corporation (TSE:8005)</t>
  </si>
  <si>
    <t>SCSK Corporation (TSE:9719)</t>
  </si>
  <si>
    <t>SD ENTERTAINMENT,Inc. (TSE:4650)</t>
  </si>
  <si>
    <t>SDS HOLDINGS Co.,Ltd. (TSE:1711)</t>
  </si>
  <si>
    <t>SE Corporation (TSE:3423)</t>
  </si>
  <si>
    <t>SE Holdings and Incubations Co., Ltd. (TSE:9478)</t>
  </si>
  <si>
    <t>Sec Carbon,Limited (TSE:5304)</t>
  </si>
  <si>
    <t>SECOM CO., LTD. (TSE:9735)</t>
  </si>
  <si>
    <t>SecondXight Analytica, Inc. (TSE:5028)</t>
  </si>
  <si>
    <t>SecuAvail Inc. (TSE:3042)</t>
  </si>
  <si>
    <t>Secure, Inc. (TSE:4264)</t>
  </si>
  <si>
    <t>SEED Co.,Ltd. (TSE:7743)</t>
  </si>
  <si>
    <t>Sega Sammy Holdings Inc. (TSE:6460)</t>
  </si>
  <si>
    <t>Segue Group Co., Ltd. (TSE:3968)</t>
  </si>
  <si>
    <t>Seibu Electric &amp; Machinery Co., Ltd. (TSE:6144)</t>
  </si>
  <si>
    <t>Seibu Giken Co.,Ltd. (TSE:6223)</t>
  </si>
  <si>
    <t>Seibu Holdings Inc. (TSE:9024)</t>
  </si>
  <si>
    <t>Seigakusha Co.,Ltd. (TSE:2179)</t>
  </si>
  <si>
    <t>Seihyo Co., Ltd. (TSE:2872)</t>
  </si>
  <si>
    <t>Seika Corporation (TSE:8061)</t>
  </si>
  <si>
    <t>Seikagaku Corporation (TSE:4548)</t>
  </si>
  <si>
    <t>Seikitokyu Kogyo Co., Ltd. (TSE:1898)</t>
  </si>
  <si>
    <t>Seiko Corporation (TSE:6286)</t>
  </si>
  <si>
    <t>Seiko Electric Co., Ltd. (TSE:6653)</t>
  </si>
  <si>
    <t>Seiko Epson Corporation (TSE:6724)</t>
  </si>
  <si>
    <t>Seiko Group Corporation (TSE:8050)</t>
  </si>
  <si>
    <t>SEIKOH GIKEN Co., Ltd. (TSE:6834)</t>
  </si>
  <si>
    <t>Seino Holdings Co., Ltd. (TSE:9076)</t>
  </si>
  <si>
    <t>Seiren Co.,Ltd. (TSE:3569)</t>
  </si>
  <si>
    <t>Seiryo Electric Corporation (TSE:4341)</t>
  </si>
  <si>
    <t>Seiwa Chuo Holdings Corporation (TSE:7531)</t>
  </si>
  <si>
    <t>Seiwa Electric Mfg. Co., Ltd. (TSE:6748)</t>
  </si>
  <si>
    <t>Seki Co., Ltd. (TSE:7857)</t>
  </si>
  <si>
    <t>Sekichu Co., Ltd. (TSE:9976)</t>
  </si>
  <si>
    <t>SEKIDO Co., Ltd. (TSE:9878)</t>
  </si>
  <si>
    <t>Sekisui Chemical Co., Ltd. (TSE:4204)</t>
  </si>
  <si>
    <t>Sekisui House, Ltd. (TSE:1928)</t>
  </si>
  <si>
    <t>Sekisui Jushi Corporation (TSE:4212)</t>
  </si>
  <si>
    <t>Sekisui Kasei Co., Ltd. (TSE:4228)</t>
  </si>
  <si>
    <t>Semba Corporation (TSE:6540)</t>
  </si>
  <si>
    <t>Semba Tohka Industries Co., Ltd (TSE:2916)</t>
  </si>
  <si>
    <t>SEMITEC Corporation (TSE:6626)</t>
  </si>
  <si>
    <t>SENKO Group Holdings Co., Ltd. (TSE:9069)</t>
  </si>
  <si>
    <t>Senkon Logistics Co., Ltd. (TSE:9051)</t>
  </si>
  <si>
    <t>Senshu Electric Co.,Ltd. (TSE:9824)</t>
  </si>
  <si>
    <t>Senshu Ikeda Holdings, Inc. (TSE:8714)</t>
  </si>
  <si>
    <t>Senshukai Co., Ltd. (TSE:8165)</t>
  </si>
  <si>
    <t>Septeni Holdings Co., Ltd. (TSE:4293)</t>
  </si>
  <si>
    <t>SERAKU Co., Ltd. (TSE:6199)</t>
  </si>
  <si>
    <t>Serendip Holdings Co.,Ltd. (TSE:7318)</t>
  </si>
  <si>
    <t>Seria Co., Ltd. (TSE:2782)</t>
  </si>
  <si>
    <t>Serverworks Co.,Ltd. (TSE:4434)</t>
  </si>
  <si>
    <t>Seven &amp; i Holdings Co., Ltd. (TSE:3382)</t>
  </si>
  <si>
    <t>Seven Bank, Ltd. (TSE:8410)</t>
  </si>
  <si>
    <t>Seven Industries Co., Ltd. (TSE:7896)</t>
  </si>
  <si>
    <t>Seyfert Ltd. (TSE:9213)</t>
  </si>
  <si>
    <t>SFP Holdings Co., Ltd. (TSE:3198)</t>
  </si>
  <si>
    <t>SG Holdings Co.,Ltd. (TSE:9143)</t>
  </si>
  <si>
    <t>SHANON Inc. (TSE:3976)</t>
  </si>
  <si>
    <t>Sharing Innovations Inc. (TSE:4178)</t>
  </si>
  <si>
    <t>Sharingtechnology, Inc. (TSE:3989)</t>
  </si>
  <si>
    <t>Sharp Corporation (TSE:6753)</t>
  </si>
  <si>
    <t>Shibaura Electronics Co.,Ltd. (TSE:6957)</t>
  </si>
  <si>
    <t>Shibaura Machine Co.,Ltd. (TSE:6104)</t>
  </si>
  <si>
    <t>Shibaura Mechatronics Corporation (TSE:6590)</t>
  </si>
  <si>
    <t>Shibusawa Logistics Corporation (TSE:9304)</t>
  </si>
  <si>
    <t>Shibuya Corporation (TSE:6340)</t>
  </si>
  <si>
    <t>SHIFT Inc. (TSE:3697)</t>
  </si>
  <si>
    <t>Shigematsu Works Co., Ltd. (TSE:7980)</t>
  </si>
  <si>
    <t>Shikibo Ltd. (TSE:3109)</t>
  </si>
  <si>
    <t>SHIKIGAKU. Co., Ltd. (TSE:7049)</t>
  </si>
  <si>
    <t>Shikino High-Tech CO.,LTD. (TSE:6614)</t>
  </si>
  <si>
    <t>Shikoku Electric Power Company, Incorporated (TSE:9507)</t>
  </si>
  <si>
    <t>Shikoku Kasei Holdings Corporation (TSE:4099)</t>
  </si>
  <si>
    <t>Shima Seiki Mfg.,Ltd. (TSE:6222)</t>
  </si>
  <si>
    <t>Shimadaya Corporation (TSE:250A)</t>
  </si>
  <si>
    <t>250A</t>
  </si>
  <si>
    <t>Shimadzu Corporation (TSE:7701)</t>
  </si>
  <si>
    <t>SHIMAMURA Co., Ltd. (TSE:8227)</t>
  </si>
  <si>
    <t>Shimano Inc. (TSE:7309)</t>
  </si>
  <si>
    <t>Shimizu Corporation (TSE:1803)</t>
  </si>
  <si>
    <t>Shimojima Co., Ltd. (TSE:7482)</t>
  </si>
  <si>
    <t>Shin Maint Holdings Co.,Ltd. (TSE:6086)</t>
  </si>
  <si>
    <t>Shin Nippon Air Technologies Co., Ltd. (TSE:1952)</t>
  </si>
  <si>
    <t>Shin Nippon Biomedical Laboratories, Ltd. (TSE:2395)</t>
  </si>
  <si>
    <t>Shinagawa Refra Co., Ltd. (TSE:5351)</t>
  </si>
  <si>
    <t>Shinden Hightex Corporation (TSE:3131)</t>
  </si>
  <si>
    <t>Shindengen Electric Manufacturing Co.,Ltd. (TSE:6844)</t>
  </si>
  <si>
    <t>Shin-Etsu Chemical Co., Ltd. (TSE:4063)</t>
  </si>
  <si>
    <t>Shin-Etsu Polymer Co.,Ltd. (TSE:7970)</t>
  </si>
  <si>
    <t>Shingakukai Holdings Co.,Ltd. (TSE:9760)</t>
  </si>
  <si>
    <t>Shinhokoku Material Corp. (TSE:5542)</t>
  </si>
  <si>
    <t>Shinki Bus Co.,Ltd. (TSE:9083)</t>
  </si>
  <si>
    <t>Shinkin Central Bank (TSE:8421)</t>
  </si>
  <si>
    <t>Shinko Holdings Corporation (TSE:312A)</t>
  </si>
  <si>
    <t>312A</t>
  </si>
  <si>
    <t>SHINKO Inc. (TSE:7120)</t>
  </si>
  <si>
    <t>Shinko Shoji Co., Ltd. (TSE:8141)</t>
  </si>
  <si>
    <t>ShinMaywa Industries, Ltd. (TSE:7224)</t>
  </si>
  <si>
    <t>Shinnihon Corporation (TSE:1879)</t>
  </si>
  <si>
    <t>Shinnihonseiyaku Co., Ltd. (TSE:4931)</t>
  </si>
  <si>
    <t>Shinobu Foods Products Co., Ltd. (TSE:2903)</t>
  </si>
  <si>
    <t>Shinozakiya, Inc. (TSE:2926)</t>
  </si>
  <si>
    <t>Shinpo Co., Ltd. (TSE:5903)</t>
  </si>
  <si>
    <t>Shinsho Corporation (TSE:8075)</t>
  </si>
  <si>
    <t>Shinto Company Limited (TSE:5380)</t>
  </si>
  <si>
    <t>SHINTO Holdings, Inc. (TSE:2776)</t>
  </si>
  <si>
    <t>Shinto Paint Company, Limited (TSE:4615)</t>
  </si>
  <si>
    <t>Shinwa Co., Ltd. (TSE:3447)</t>
  </si>
  <si>
    <t>Shinwa Co., Ltd. (TSE:7607)</t>
  </si>
  <si>
    <t>Shinwa Wise Holdings Co.,Ltd. (TSE:2437)</t>
  </si>
  <si>
    <t>Shinyei Kaisha (TSE:3004)</t>
  </si>
  <si>
    <t>Shionogi &amp; Co., Ltd. (TSE:4507)</t>
  </si>
  <si>
    <t>Ship Healthcare Holdings, Inc. (TSE:3360)</t>
  </si>
  <si>
    <t>Shirai Electronics Industrial Co., Ltd. (TSE:6658)</t>
  </si>
  <si>
    <t>Shirohato Co., Ltd. (TSE:3192)</t>
  </si>
  <si>
    <t>Shiseido Company, Limited (TSE:4911)</t>
  </si>
  <si>
    <t>Shizuki Electric Company Inc. (TSE:6994)</t>
  </si>
  <si>
    <t>Shizuoka Financial Group,Inc. (TSE:5831)</t>
  </si>
  <si>
    <t>Shizuoka Gas Co., Ltd. (TSE:9543)</t>
  </si>
  <si>
    <t>SHOBIDO Corporation (TSE:7819)</t>
  </si>
  <si>
    <t>SHO-BOND Holdings Co.,Ltd. (TSE:1414)</t>
  </si>
  <si>
    <t>Shobunsha Holdings, Inc. (TSE:9475)</t>
  </si>
  <si>
    <t>Shochiku Co., Ltd. (TSE:9601)</t>
  </si>
  <si>
    <t>Shoei Co., Ltd. (TSE:7839)</t>
  </si>
  <si>
    <t>Shoei Corporation (TSE:9385)</t>
  </si>
  <si>
    <t>Shoei Foods Corporation (TSE:8079)</t>
  </si>
  <si>
    <t>Shoei Yakuhin Co.,Ltd. (TSE:3537)</t>
  </si>
  <si>
    <t>Shofu Inc. (TSE:7979)</t>
  </si>
  <si>
    <t>Shokubun Co., Ltd. (TSE:9969)</t>
  </si>
  <si>
    <t>Showa Chemical Industry Co., Ltd. (TSE:4990)</t>
  </si>
  <si>
    <t>Showa Holdings Co., Ltd. (TSE:5103)</t>
  </si>
  <si>
    <t>Showa Paxxs Corporation (TSE:3954)</t>
  </si>
  <si>
    <t>Showa Sangyo Co., Ltd. (TSE:2004)</t>
  </si>
  <si>
    <t>Showa Shinku Co., Ltd. (TSE:6384)</t>
  </si>
  <si>
    <t>Showa System Engineering Corporation (TSE:4752)</t>
  </si>
  <si>
    <t>Showcase Inc. (TSE:3909)</t>
  </si>
  <si>
    <t>SHUEI YOBIKO Co., Ltd. (TSE:4678)</t>
  </si>
  <si>
    <t>Shunbin Co.,Ltd. (TSE:203A)</t>
  </si>
  <si>
    <t>203A</t>
  </si>
  <si>
    <t>SIE Co.,Ltd. (TSE:292A)</t>
  </si>
  <si>
    <t>292A</t>
  </si>
  <si>
    <t>SIG Group Co., Ltd. (TSE:4386)</t>
  </si>
  <si>
    <t>Sigmakoki Co., Ltd. (TSE:7713)</t>
  </si>
  <si>
    <t>SIGMAXYZ Holdings Inc. (TSE:6088)</t>
  </si>
  <si>
    <t>Signpost Corporation (TSE:3996)</t>
  </si>
  <si>
    <t>SIIX Corporation (TSE:7613)</t>
  </si>
  <si>
    <t>Silicon Studio Corporation (TSE:3907)</t>
  </si>
  <si>
    <t>Silver Egg Technology Co., Ltd. (TSE:3961)</t>
  </si>
  <si>
    <t>Silver Life Co., Ltd. (TSE:9262)</t>
  </si>
  <si>
    <t>Simplex Financial Holdings Co., Ltd. (TSE:7176)</t>
  </si>
  <si>
    <t>Simplex Holdings, Inc. (TSE:4373)</t>
  </si>
  <si>
    <t>Sinanen Holdings Co., Ltd. (TSE:8132)</t>
  </si>
  <si>
    <t>Sincere Co., LTD. (TSE:7782)</t>
  </si>
  <si>
    <t>Sinfonia Technology Co.,Ltd. (TSE:6507)</t>
  </si>
  <si>
    <t>Sinko Industries Ltd. (TSE:6458)</t>
  </si>
  <si>
    <t>sinops Inc. (TSE:4428)</t>
  </si>
  <si>
    <t>Sintokogio,Ltd. (TSE:6339)</t>
  </si>
  <si>
    <t>SIOS Corporation (TSE:3744)</t>
  </si>
  <si>
    <t>SiriusVision CO., LTD. (TSE:6276)</t>
  </si>
  <si>
    <t>SK Japan Co.,Ltd. (TSE:7608)</t>
  </si>
  <si>
    <t>Sk Kaken Co.,Ltd. (TSE:4628)</t>
  </si>
  <si>
    <t>SK-Electronics CO.,LTD. (TSE:6677)</t>
  </si>
  <si>
    <t>SKY Perfect JSAT Holdings Inc. (TSE:9412)</t>
  </si>
  <si>
    <t>Skylark Holdings Co., Ltd. (TSE:3197)</t>
  </si>
  <si>
    <t>Skymark Airlines Inc. (TSE:9204)</t>
  </si>
  <si>
    <t>SLD Entertainment, Inc. (TSE:3223)</t>
  </si>
  <si>
    <t>Slogan Inc. (TSE:9253)</t>
  </si>
  <si>
    <t>SM ENTERTAINMENT JAPAN Co.,Ltd. (TSE:4772)</t>
  </si>
  <si>
    <t>Smaregi, Inc. (TSE:4431)</t>
  </si>
  <si>
    <t>SmartDrive inc. (TSE:5137)</t>
  </si>
  <si>
    <t>Smartvalue Co., Ltd. (TSE:9417)</t>
  </si>
  <si>
    <t>SMC Corporation (TSE:6273)</t>
  </si>
  <si>
    <t>Smile Holdings Inc. (TSE:7084)</t>
  </si>
  <si>
    <t>SMK Corporation (TSE:6798)</t>
  </si>
  <si>
    <t>SMN Corporation (TSE:6185)</t>
  </si>
  <si>
    <t>SMS Co., Ltd. (TSE:2175)</t>
  </si>
  <si>
    <t>SMS Data Tech Corporation (TSE:317A)</t>
  </si>
  <si>
    <t>317A</t>
  </si>
  <si>
    <t>Sobal Corporation (TSE:2186)</t>
  </si>
  <si>
    <t>Socialwire Co., Ltd. (TSE:3929)</t>
  </si>
  <si>
    <t>Socionext Inc. (TSE:6526)</t>
  </si>
  <si>
    <t>Sockets Inc. (TSE:3634)</t>
  </si>
  <si>
    <t>Soda Nikka Co., Ltd. (TSE:8158)</t>
  </si>
  <si>
    <t>Sodick Co., Ltd. (TSE:6143)</t>
  </si>
  <si>
    <t>SOFT99corporation (TSE:4464)</t>
  </si>
  <si>
    <t>SoftBank Corp. (TSE:9434)</t>
  </si>
  <si>
    <t>SoftBank Group Corp. (TSE:9984)</t>
  </si>
  <si>
    <t>Softcreate Holdings Corp. (TSE:3371)</t>
  </si>
  <si>
    <t>Softfront Holdings (TSE:2321)</t>
  </si>
  <si>
    <t>Softmax Co., Ltd (TSE:3671)</t>
  </si>
  <si>
    <t>Software Service, Inc. (TSE:3733)</t>
  </si>
  <si>
    <t>Soiken Holdings Inc. (TSE:2385)</t>
  </si>
  <si>
    <t>Sojitz Corporation (TSE:2768)</t>
  </si>
  <si>
    <t>Soken Chemical &amp; Engineering Co., Ltd. (TSE:4972)</t>
  </si>
  <si>
    <t>Sokensha Co.,Ltd. (TSE:7413)</t>
  </si>
  <si>
    <t>Solasia Pharma K.K. (TSE:4597)</t>
  </si>
  <si>
    <t>Solasto Corporation (TSE:6197)</t>
  </si>
  <si>
    <t>Solekia Limited (TSE:9867)</t>
  </si>
  <si>
    <t>Soliton Systems K.K. (TSE:3040)</t>
  </si>
  <si>
    <t>SOLIZE Corporation (TSE:5871)</t>
  </si>
  <si>
    <t>Solvvy Inc. (TSE:7320)</t>
  </si>
  <si>
    <t>SOLXYZ Co., Ltd. (TSE:4284)</t>
  </si>
  <si>
    <t>SOMAR Corporation (TSE:8152)</t>
  </si>
  <si>
    <t>Sompo Holdings, Inc. (TSE:8630)</t>
  </si>
  <si>
    <t>Sonec Corporation (TSE:1768)</t>
  </si>
  <si>
    <t>Sonocom Co.,Ltd. (TSE:7902)</t>
  </si>
  <si>
    <t>Sony Financial Group Inc. (TSE:8729)</t>
  </si>
  <si>
    <t>Sony Group Corporation (TSE:6758)</t>
  </si>
  <si>
    <t>Sophia Holdings Co.,Ltd. (TSE:6942)</t>
  </si>
  <si>
    <t>Soracom, Inc. (TSE:147A)</t>
  </si>
  <si>
    <t>147A</t>
  </si>
  <si>
    <t>Sotetsu Holdings, Inc. (TSE:9003)</t>
  </si>
  <si>
    <t>Sotoh Co., Ltd. (TSE:3571)</t>
  </si>
  <si>
    <t>Sougou Shouken Co.,Ltd. (TSE:7850)</t>
  </si>
  <si>
    <t>Sourcenext Corporation (TSE:4344)</t>
  </si>
  <si>
    <t>Space Co.,Ltd. (TSE:9622)</t>
  </si>
  <si>
    <t>Space Shower Skiyaki Holdings Inc. (TSE:4838)</t>
  </si>
  <si>
    <t>Spacemarket,Inc. (TSE:4487)</t>
  </si>
  <si>
    <t>SPARX Group Co., Ltd. (TSE:8739)</t>
  </si>
  <si>
    <t>Speee, Inc. (TSE:4499)</t>
  </si>
  <si>
    <t>SpiderPlus &amp; Co. (TSE:4192)</t>
  </si>
  <si>
    <t>SPK Corporation (TSE:7466)</t>
  </si>
  <si>
    <t>SPO Entertainment Inc. (TSE:5620)</t>
  </si>
  <si>
    <t>S-Pool, Inc. (TSE:2471)</t>
  </si>
  <si>
    <t>Sportsfield Co., Ltd. (TSE:7080)</t>
  </si>
  <si>
    <t>SPRIX Inc. (TSE:7030)</t>
  </si>
  <si>
    <t>Square Enix Holdings Co., Ltd. (TSE:9684)</t>
  </si>
  <si>
    <t>SRA Holdings, Inc. (TSE:3817)</t>
  </si>
  <si>
    <t>SRE Holdings Corporation (TSE:2980)</t>
  </si>
  <si>
    <t>SRS Holdings Co.,Ltd. (TSE:8163)</t>
  </si>
  <si>
    <t>St.Cousair Co., Ltd. (TSE:2937)</t>
  </si>
  <si>
    <t>Stanley Electric Co., Ltd. (TSE:6923)</t>
  </si>
  <si>
    <t>Star Flyer Inc. (TSE:9206)</t>
  </si>
  <si>
    <t>Star Mica Holdings Co., Ltd. (TSE:2975)</t>
  </si>
  <si>
    <t>Star Micronics Co., Ltd. (TSE:7718)</t>
  </si>
  <si>
    <t>Star seeds Co.,Ltd. (TSE:3083)</t>
  </si>
  <si>
    <t>Startia Holdings,Inc. (TSE:3393)</t>
  </si>
  <si>
    <t>Starts Corporation Inc. (TSE:8850)</t>
  </si>
  <si>
    <t>Starts Publishing Corporation (TSE:7849)</t>
  </si>
  <si>
    <t>Starzen Company Limited (TSE:8043)</t>
  </si>
  <si>
    <t>Stella Chemifa Corporation (TSE:4109)</t>
  </si>
  <si>
    <t>Stella Pharma Corporation (TSE:4888)</t>
  </si>
  <si>
    <t>StemCell Institute Inc. (TSE:7096)</t>
  </si>
  <si>
    <t>StemRIM (TSE:4599)</t>
  </si>
  <si>
    <t>Step Co.,Ltd. (TSE:9795)</t>
  </si>
  <si>
    <t>STG Co., Ltd. (TSE:5858)</t>
  </si>
  <si>
    <t>STI Foods Holdings,Inc. (TSE:2932)</t>
  </si>
  <si>
    <t>Stmn, Inc. (TSE:4019)</t>
  </si>
  <si>
    <t>STORAGE-OH Co.,Ltd. (TSE:2997)</t>
  </si>
  <si>
    <t>Strawberry jams Co.,Ltd. (TSE:5584)</t>
  </si>
  <si>
    <t>Stream Co.,Ltd. (TSE:3071)</t>
  </si>
  <si>
    <t>Striders Corporation (TSE:9816)</t>
  </si>
  <si>
    <t>Strike Company,Limited (TSE:6196)</t>
  </si>
  <si>
    <t>STrust Co.,Ltd. (TSE:3280)</t>
  </si>
  <si>
    <t>STUDIO ALICE Co.,Ltd. (TSE:2305)</t>
  </si>
  <si>
    <t>STUDIO ATAO Co., Ltd. (TSE:3550)</t>
  </si>
  <si>
    <t>Subaru Co., Ltd. (TSE:9778)</t>
  </si>
  <si>
    <t>Subaru Corporation (TSE:7270)</t>
  </si>
  <si>
    <t>Subaru Enterprise Co., Ltd. (TSE:9632)</t>
  </si>
  <si>
    <t>Succeed co.,ltd. (TSE:9256)</t>
  </si>
  <si>
    <t>Sugai Chemical Industry Co., Ltd. (TSE:4120)</t>
  </si>
  <si>
    <t>Sugi Holdings Co.,Ltd. (TSE:7649)</t>
  </si>
  <si>
    <t>Sugimoto &amp; Co., Ltd. (TSE:9932)</t>
  </si>
  <si>
    <t>Sugimura Warehouse Co., Ltd. (TSE:9307)</t>
  </si>
  <si>
    <t>Sugita Ace Co.,Ltd. (TSE:7635)</t>
  </si>
  <si>
    <t>Suido Kiko Kaisha, Ltd. (TSE:6403)</t>
  </si>
  <si>
    <t>Sukegawa Electric Co., Ltd. (TSE:7711)</t>
  </si>
  <si>
    <t>Sumasapo Inc. (TSE:9342)</t>
  </si>
  <si>
    <t>Sumco Corporation (TSE:3436)</t>
  </si>
  <si>
    <t>Sumida Corporation (TSE:6817)</t>
  </si>
  <si>
    <t>Sumiken Mitsui Road Co.,Ltd. (TSE:1776)</t>
  </si>
  <si>
    <t>SUMINOE Co., Ltd. (TSE:3501)</t>
  </si>
  <si>
    <t>Sumiseki Holdings,Inc. (TSE:1514)</t>
  </si>
  <si>
    <t>Sumitomo Bakelite Company Limited (TSE:4203)</t>
  </si>
  <si>
    <t>Sumitomo Chemical Company, Limited (TSE:4005)</t>
  </si>
  <si>
    <t>Sumitomo Corporation (TSE:8053)</t>
  </si>
  <si>
    <t>Sumitomo Densetsu Co.,Ltd. (TSE:1949)</t>
  </si>
  <si>
    <t>Sumitomo Electric Industries, Ltd. (TSE:5802)</t>
  </si>
  <si>
    <t>Sumitomo Forestry Co., Ltd. (TSE:1911)</t>
  </si>
  <si>
    <t>Sumitomo Heavy Industries, Ltd. (TSE:6302)</t>
  </si>
  <si>
    <t>Sumitomo Metal Mining Co., Ltd. (TSE:5713)</t>
  </si>
  <si>
    <t>Sumitomo Mitsui Financial Group, Inc. (TSE:8316)</t>
  </si>
  <si>
    <t>Sumitomo Mitsui Trust Group, Inc. (TSE:8309)</t>
  </si>
  <si>
    <t>Sumitomo Osaka Cement Co., Ltd. (TSE:5232)</t>
  </si>
  <si>
    <t>Sumitomo Pharma Co., Ltd. (TSE:4506)</t>
  </si>
  <si>
    <t>Sumitomo Realty &amp; Development Co., Ltd. (TSE:8830)</t>
  </si>
  <si>
    <t>Sumitomo Riko Company Limited (TSE:5191)</t>
  </si>
  <si>
    <t>Sumitomo Rubber Industries, Ltd. (TSE:5110)</t>
  </si>
  <si>
    <t>Sumitomo Seika Chemicals Company, Limited. (TSE:4008)</t>
  </si>
  <si>
    <t>Sun A.Kaken Company,Limited (TSE:4234)</t>
  </si>
  <si>
    <t>Sun Corporation (TSE:6736)</t>
  </si>
  <si>
    <t>Sun Frontier Fudousan Co., Ltd. (TSE:8934)</t>
  </si>
  <si>
    <t>Sun Messe Co., Ltd. (TSE:7883)</t>
  </si>
  <si>
    <t>Sun* Inc. (TSE:4053)</t>
  </si>
  <si>
    <t>Suncall Corporation (TSE:5985)</t>
  </si>
  <si>
    <t>Sunday Co.,Ltd. (TSE:7450)</t>
  </si>
  <si>
    <t>Sundrug Co.,Ltd. (TSE:9989)</t>
  </si>
  <si>
    <t>Sun-Life Holding Co.,Ltd. (TSE:7040)</t>
  </si>
  <si>
    <t>SUNNEXTA GROUP Inc. (TSE:8945)</t>
  </si>
  <si>
    <t>SUNNY SIDE UP GROUP Inc. (TSE:2180)</t>
  </si>
  <si>
    <t>Suntory Beverage &amp; Food Limited (TSE:2587)</t>
  </si>
  <si>
    <t>Sun-Wa Technos Corporation (TSE:8137)</t>
  </si>
  <si>
    <t>Sunwels Co.,Ltd. (TSE:9229)</t>
  </si>
  <si>
    <t>Super Tool Co. Ltd. (TSE:5990)</t>
  </si>
  <si>
    <t>Super Value Co., Ltd. (TSE:3094)</t>
  </si>
  <si>
    <t>Superbag Company, Limited (TSE:3945)</t>
  </si>
  <si>
    <t>SUPPORT Co.,Ltd. (TSE:217A)</t>
  </si>
  <si>
    <t>217A</t>
  </si>
  <si>
    <t>SuRaLa Net Co.,Ltd. (TSE:3998)</t>
  </si>
  <si>
    <t>Suruga Bank Ltd. (TSE:8358)</t>
  </si>
  <si>
    <t>SUS Co.,Ltd. (TSE:6554)</t>
  </si>
  <si>
    <t>SUSMED,Inc. (TSE:4263)</t>
  </si>
  <si>
    <t>Suzuden Corporation (TSE:7480)</t>
  </si>
  <si>
    <t>Suzuken Co., Ltd. (TSE:9987)</t>
  </si>
  <si>
    <t>Suzuki Co.,Ltd. (TSE:6785)</t>
  </si>
  <si>
    <t>Suzuki Motor Corporation (TSE:7269)</t>
  </si>
  <si>
    <t>Suzumo Machinery Company Limited (TSE:6405)</t>
  </si>
  <si>
    <t>Suzuyo Shinwart Corporation (TSE:9360)</t>
  </si>
  <si>
    <t>SWCC Corporation (TSE:5805)</t>
  </si>
  <si>
    <t>SYLA Holdings Co., Ltd. (TSE:8887)</t>
  </si>
  <si>
    <t>SymBio Pharmaceuticals Limited (TSE:4582)</t>
  </si>
  <si>
    <t>Synchro Food Co., Ltd. (TSE:3963)</t>
  </si>
  <si>
    <t>Synclayer Inc. (TSE:1724)</t>
  </si>
  <si>
    <t>Synspective Inc. (TSE:290A)</t>
  </si>
  <si>
    <t>290A</t>
  </si>
  <si>
    <t>SYS Holdings Co., Ltd. (TSE:3988)</t>
  </si>
  <si>
    <t>Sysmex Corporation (TSE:6869)</t>
  </si>
  <si>
    <t>System D Inc. (TSE:3804)</t>
  </si>
  <si>
    <t>System Integrator Corp. (TSE:3826)</t>
  </si>
  <si>
    <t>System Location Co.,Ltd. (TSE:2480)</t>
  </si>
  <si>
    <t>System Research Co.,Ltd. (TSE:3771)</t>
  </si>
  <si>
    <t>System Support Holdings Inc. (TSE:4396)</t>
  </si>
  <si>
    <t>Systems Design Co., Ltd. (TSE:3766)</t>
  </si>
  <si>
    <t>Systems Engineering Consultants Co.,LTD. (TSE:3741)</t>
  </si>
  <si>
    <t>SystemSoft Corporation (TSE:7527)</t>
  </si>
  <si>
    <t>Systena Corporation (TSE:2317)</t>
  </si>
  <si>
    <t>Syuppin Co., Ltd. (TSE:3179)</t>
  </si>
  <si>
    <t>T&amp;D Holdings, Inc. (TSE:8795)</t>
  </si>
  <si>
    <t>T&amp;S Group Inc. (TSE:4055)</t>
  </si>
  <si>
    <t>T. Hasegawa Co., Ltd. (TSE:4958)</t>
  </si>
  <si>
    <t>T.Kawabe &amp; Co., Ltd. (TSE:8123)</t>
  </si>
  <si>
    <t>T.O. Holdings CO.,LTD. (TSE:9812)</t>
  </si>
  <si>
    <t>T.RAD Co., Ltd. (TSE:7236)</t>
  </si>
  <si>
    <t>Tabikobo Co. Ltd. (TSE:6548)</t>
  </si>
  <si>
    <t>Tabio Corporation (TSE:2668)</t>
  </si>
  <si>
    <t>TAC Co.,Ltd. (TSE:4319)</t>
  </si>
  <si>
    <t>Tachibana Eletech Co., Ltd. (TSE:8159)</t>
  </si>
  <si>
    <t>Tachikawa Corporation (TSE:7989)</t>
  </si>
  <si>
    <t>TACHI-S Co., Ltd. (TSE:7239)</t>
  </si>
  <si>
    <t>Tacmina Corporation (TSE:6322)</t>
  </si>
  <si>
    <t>Tadano Ltd. (TSE:6395)</t>
  </si>
  <si>
    <t>Taihei Dengyo Kaisha, Ltd. (TSE:1968)</t>
  </si>
  <si>
    <t>Taihei Machinery Works, Limited (TSE:6342)</t>
  </si>
  <si>
    <t>Taiheiyo Cement Corporation (TSE:5233)</t>
  </si>
  <si>
    <t>Taiheiyo Kouhatsu Incorporated (TSE:8835)</t>
  </si>
  <si>
    <t>Taiho Kogyo Co., Ltd. (TSE:6470)</t>
  </si>
  <si>
    <t>Taikisha Ltd. (TSE:1979)</t>
  </si>
  <si>
    <t>Taiko Pharmaceutical Co.,Ltd. (TSE:4574)</t>
  </si>
  <si>
    <t>Taisei Corporation (TSE:1801)</t>
  </si>
  <si>
    <t>Taisei Lamick Group Head Quarter &amp; Innovation Co.,Ltd. (TSE:4994)</t>
  </si>
  <si>
    <t>Taisei Oncho Co., Ltd. (TSE:1904)</t>
  </si>
  <si>
    <t>Taiyo Bussan Kaisha,Ltd. (TSE:9941)</t>
  </si>
  <si>
    <t>Taiyo Holdings Co., Ltd. (TSE:4626)</t>
  </si>
  <si>
    <t>Taiyo Kisokogyo Co.,Ltd. (TSE:1758)</t>
  </si>
  <si>
    <t>Taiyo Technolex Co.,Ltd. (TSE:6663)</t>
  </si>
  <si>
    <t>Taiyo Yuden Co., Ltd. (TSE:6976)</t>
  </si>
  <si>
    <t>TaiyoPackage Co.,Ltd. (TSE:204A)</t>
  </si>
  <si>
    <t>204A</t>
  </si>
  <si>
    <t>Takachiho Co.,Ltd. (TSE:8225)</t>
  </si>
  <si>
    <t>Takachiho Koheki Co.,Ltd. (TSE:2676)</t>
  </si>
  <si>
    <t>Takada Corporation (TSE:1966)</t>
  </si>
  <si>
    <t>TAKADAKIKO (Steel Construction) CO.,LTD. (TSE:5923)</t>
  </si>
  <si>
    <t>Takagi Seiko Corporation (TSE:4242)</t>
  </si>
  <si>
    <t>Takahashi Curtain Wall Corporation (TSE:1994)</t>
  </si>
  <si>
    <t>Takakita Co., Ltd. (TSE:6325)</t>
  </si>
  <si>
    <t>Takamatsu Construction Group Co., Ltd. (TSE:1762)</t>
  </si>
  <si>
    <t>Takamatsu Machinery Co., Ltd. (TSE:6155)</t>
  </si>
  <si>
    <t>Takamisawa Co., Ltd. (TSE:5283)</t>
  </si>
  <si>
    <t>Takamisawa Cybernetics Company, Ltd. (TSE:6424)</t>
  </si>
  <si>
    <t>Takamiya Co., Ltd. (TSE:2445)</t>
  </si>
  <si>
    <t>Takano Co.,Ltd. (TSE:7885)</t>
  </si>
  <si>
    <t>Takaoka Toko Co., Ltd. (TSE:6617)</t>
  </si>
  <si>
    <t>Taka-Q Co., Ltd. (TSE:8166)</t>
  </si>
  <si>
    <t>Takara &amp; Company Ltd. (TSE:7921)</t>
  </si>
  <si>
    <t>Takara Bio Inc. (TSE:4974)</t>
  </si>
  <si>
    <t>Takara Holdings Inc. (TSE:2531)</t>
  </si>
  <si>
    <t>Takara Standard Co.,Ltd. (TSE:7981)</t>
  </si>
  <si>
    <t>Takasago International Corporation (TSE:4914)</t>
  </si>
  <si>
    <t>Takasago Tekko K.K. (TSE:5458)</t>
  </si>
  <si>
    <t>Takasago Thermal Engineering Co., Ltd. (TSE:1969)</t>
  </si>
  <si>
    <t>Takase Corporation (TSE:9087)</t>
  </si>
  <si>
    <t>Takashima &amp; Co., Ltd. (TSE:8007)</t>
  </si>
  <si>
    <t>Takashimaya Company, Limited (TSE:8233)</t>
  </si>
  <si>
    <t>Takasho Co.,Ltd. (TSE:7590)</t>
  </si>
  <si>
    <t>Takatori Corporation (TSE:6338)</t>
  </si>
  <si>
    <t>TAKAYOSHI Holdings, INC. (TSE:9259)</t>
  </si>
  <si>
    <t>Take and Give. Needs Co., Ltd (TSE:4331)</t>
  </si>
  <si>
    <t>Takebishi Corporation (TSE:7510)</t>
  </si>
  <si>
    <t>Takeda iP Holdings Co.,Ltd. (TSE:7875)</t>
  </si>
  <si>
    <t>Takeda Machinery Co., Ltd. (TSE:6150)</t>
  </si>
  <si>
    <t>Takeda Pharmaceutical Company Limited (TSE:4502)</t>
  </si>
  <si>
    <t>Takemoto Yohki Co., Ltd. (TSE:4248)</t>
  </si>
  <si>
    <t>Takeuchi Mfg. Co., Ltd. (TSE:6432)</t>
  </si>
  <si>
    <t>Taki Chemical Co., Ltd. (TSE:4025)</t>
  </si>
  <si>
    <t>Takihyo Co., Ltd. (TSE:9982)</t>
  </si>
  <si>
    <t>Takizawa Ham Co., Ltd. (TSE:2293)</t>
  </si>
  <si>
    <t>Takuma Co., Ltd. (TSE:6013)</t>
  </si>
  <si>
    <t>TalentX Inc. (TSE:330A)</t>
  </si>
  <si>
    <t>330A</t>
  </si>
  <si>
    <t>Tama Home Co., Ltd. (TSE:1419)</t>
  </si>
  <si>
    <t>Tamagawa Holdings Co., Ltd. (TSE:6838)</t>
  </si>
  <si>
    <t>Tamai Steamship Co., Ltd. (TSE:9127)</t>
  </si>
  <si>
    <t>Tameny Inc. (TSE:6181)</t>
  </si>
  <si>
    <t>Tamron Co.,Ltd. (TSE:7740)</t>
  </si>
  <si>
    <t>Tamura Corporation (TSE:6768)</t>
  </si>
  <si>
    <t>Tanabe Consulting Group Co.,Ltd. (TSE:9644)</t>
  </si>
  <si>
    <t>Tanabe Engineering Corporation (TSE:1828)</t>
  </si>
  <si>
    <t>Tanaka Chemical Corporation (TSE:4080)</t>
  </si>
  <si>
    <t>Tanaka Co.,Ltd. (TSE:7619)</t>
  </si>
  <si>
    <t>Tanaka Seimitsu Kogyo Co., Ltd. (TSE:7218)</t>
  </si>
  <si>
    <t>TANAKEN Inc. (TSE:1450)</t>
  </si>
  <si>
    <t>tane CREATIVE CO.,LTD. (TSE:422A)</t>
  </si>
  <si>
    <t>422A</t>
  </si>
  <si>
    <t>Tanseisha Co., Ltd. (TSE:9743)</t>
  </si>
  <si>
    <t>Taoka Chemical Company, Limited (TSE:4113)</t>
  </si>
  <si>
    <t>TASUKI Holdings Inc. (TSE:166A)</t>
  </si>
  <si>
    <t>166A</t>
  </si>
  <si>
    <t>TAUNS Laboratories,Inc. (TSE:197A)</t>
  </si>
  <si>
    <t>197A</t>
  </si>
  <si>
    <t>Tay Two Co., Ltd. (TSE:7610)</t>
  </si>
  <si>
    <t>TAYA Co.,Ltd. (TSE:4679)</t>
  </si>
  <si>
    <t>Tayca Corporation (TSE:4027)</t>
  </si>
  <si>
    <t>Tazmo Co., Ltd. (TSE:6266)</t>
  </si>
  <si>
    <t>TB Group Inc. (TSE:6775)</t>
  </si>
  <si>
    <t>TBK Co., Ltd. (TSE:7277)</t>
  </si>
  <si>
    <t>TBS Holdings,Inc. (TSE:9401)</t>
  </si>
  <si>
    <t>TDC SOFT Inc. (TSE:4687)</t>
  </si>
  <si>
    <t>TDK Corporation (TSE:6762)</t>
  </si>
  <si>
    <t>TDSE Inc. (TSE:7046)</t>
  </si>
  <si>
    <t>Tea Life Co., Ltd. (TSE:3172)</t>
  </si>
  <si>
    <t>Teac Corporation (TSE:6803)</t>
  </si>
  <si>
    <t>TeamSpirit Inc. (TSE:4397)</t>
  </si>
  <si>
    <t>Tear Corporation (TSE:2485)</t>
  </si>
  <si>
    <t>Techfirm Holdings Inc. (TSE:3625)</t>
  </si>
  <si>
    <t>TechMatrix Corporation (TSE:3762)</t>
  </si>
  <si>
    <t>Techno Alpha Co., Ltd. (TSE:3089)</t>
  </si>
  <si>
    <t>Techno Creative Co., Ltd. (TSE:9335)</t>
  </si>
  <si>
    <t>Techno Horizon Co.,Ltd. (TSE:6629)</t>
  </si>
  <si>
    <t>Techno Mathematical Co., Ltd. (TSE:3787)</t>
  </si>
  <si>
    <t>Techno Medica Co., Ltd. (TSE:6678)</t>
  </si>
  <si>
    <t>Techno Ryowa Ltd. (TSE:1965)</t>
  </si>
  <si>
    <t>Techno Smart Corp. (TSE:6246)</t>
  </si>
  <si>
    <t>Technoflex Corporation (TSE:3449)</t>
  </si>
  <si>
    <t>TECHNOLOGIES, Inc. (TSE:5248)</t>
  </si>
  <si>
    <t>TechnoPro Holdings, Inc. (TSE:6028)</t>
  </si>
  <si>
    <t>Technosmile,Inc. (TSE:333A)</t>
  </si>
  <si>
    <t>333A</t>
  </si>
  <si>
    <t>Tecmira Holdings Inc. (TSE:3627)</t>
  </si>
  <si>
    <t>Tecnisco, Ltd. (TSE:2962)</t>
  </si>
  <si>
    <t>Teijin Limited (TSE:3401)</t>
  </si>
  <si>
    <t>Teikoku Electric Mfg.Co.,Ltd. (TSE:6333)</t>
  </si>
  <si>
    <t>Teikoku Sen-i Co., Ltd. (TSE:3302)</t>
  </si>
  <si>
    <t>Teikoku Tsushin Kogyo Co., Ltd. (TSE:6763)</t>
  </si>
  <si>
    <t>Tein, Inc. (TSE:7217)</t>
  </si>
  <si>
    <t>Tekken Corporation (TSE:1815)</t>
  </si>
  <si>
    <t>Tekscend Photomask Corp. (TSE:429A)</t>
  </si>
  <si>
    <t>429A</t>
  </si>
  <si>
    <t>Temairazu, Inc. (TSE:2477)</t>
  </si>
  <si>
    <t>TEMONA.inc. (TSE:3985)</t>
  </si>
  <si>
    <t>Ten Allied Co.,Ltd. (TSE:8207)</t>
  </si>
  <si>
    <t>TENDA Co.,LTD. (TSE:4198)</t>
  </si>
  <si>
    <t>Tenmaya Store Co., Ltd. (TSE:9846)</t>
  </si>
  <si>
    <t>teno. Holdings Company Limited (TSE:7037)</t>
  </si>
  <si>
    <t>Tenox Corporation (TSE:1905)</t>
  </si>
  <si>
    <t>TENPOS HOLDINGS Co.,Ltd. (TSE:2751)</t>
  </si>
  <si>
    <t>Tenryu Saw Mfg. Co., Ltd. (TSE:5945)</t>
  </si>
  <si>
    <t>Tensho Electric Industries Co., Ltd. (TSE:6776)</t>
  </si>
  <si>
    <t>TENTIAL Inc. (TSE:325A)</t>
  </si>
  <si>
    <t>325A</t>
  </si>
  <si>
    <t>Tera Probe, Inc. (TSE:6627)</t>
  </si>
  <si>
    <t>Terasaki Electric Co.,Ltd. (TSE:6637)</t>
  </si>
  <si>
    <t>Terilogy Holdings Corporation (TSE:5133)</t>
  </si>
  <si>
    <t>Terminalcare Support Institute Inc. (TSE:7362)</t>
  </si>
  <si>
    <t>Terra Drone Corporation (TSE:278A)</t>
  </si>
  <si>
    <t>278A</t>
  </si>
  <si>
    <t>TerraSky Co.,Ltd. (TSE:3915)</t>
  </si>
  <si>
    <t>Terumo Corporation (TSE:4543)</t>
  </si>
  <si>
    <t>TESEC Corporation (TSE:6337)</t>
  </si>
  <si>
    <t>Tess Holdings Co.,Ltd. (TSE:5074)</t>
  </si>
  <si>
    <t>Tetsujin Holdings, Inc. (TSE:2404)</t>
  </si>
  <si>
    <t>The 77 Bank, Ltd. (TSE:8341)</t>
  </si>
  <si>
    <t>The Akita Bank, Ltd. (TSE:8343)</t>
  </si>
  <si>
    <t>The Awa Bank, Ltd. (TSE:8388)</t>
  </si>
  <si>
    <t>The Bank of Iwate, Ltd. (TSE:8345)</t>
  </si>
  <si>
    <t>The Bank Of Kochi, Ltd. (TSE:8416)</t>
  </si>
  <si>
    <t>The Bank of Nagoya, Ltd. (TSE:8522)</t>
  </si>
  <si>
    <t>The Bank of Saga Ltd. (TSE:8395)</t>
  </si>
  <si>
    <t>The Bank of Toyama, Ltd. (TSE:8365)</t>
  </si>
  <si>
    <t>The Chiba Bank, Ltd. (TSE:8331)</t>
  </si>
  <si>
    <t>The Chiba Kogyo Bank, Ltd. (TSE:8337)</t>
  </si>
  <si>
    <t>The Chugoku Electric Power Co., Inc. (TSE:9504)</t>
  </si>
  <si>
    <t>The Daito Bank, Ltd. (TSE:8563)</t>
  </si>
  <si>
    <t>The Ehime Bank, Ltd. (TSE:8541)</t>
  </si>
  <si>
    <t>The First Bank Of Toyama, Ltd. (TSE:7184)</t>
  </si>
  <si>
    <t>The Fukui Bank, Ltd. (TSE:8362)</t>
  </si>
  <si>
    <t>The Fukushima Bank, Ltd. (TSE:8562)</t>
  </si>
  <si>
    <t>The Furukawa Battery Co., Ltd. (TSE:6937)</t>
  </si>
  <si>
    <t>The Global Ltd. (TSE:3271)</t>
  </si>
  <si>
    <t>The Gunma Bank, Ltd. (TSE:8334)</t>
  </si>
  <si>
    <t>The Hachijuni Bank, Ltd. (TSE:8359)</t>
  </si>
  <si>
    <t>The Hanshin Diesel Works, Ltd. (TSE:6018)</t>
  </si>
  <si>
    <t>The Hyakugo Bank, Ltd. (TSE:8368)</t>
  </si>
  <si>
    <t>The Hyakujushi Bank, Ltd. (TSE:8386)</t>
  </si>
  <si>
    <t>The Imamura Securities Co., Ltd. (TSE:7175)</t>
  </si>
  <si>
    <t>The Japan Steel Works, Ltd. (TSE:5631)</t>
  </si>
  <si>
    <t>The Japan Wool Textile Co., Ltd. (TSE:3201)</t>
  </si>
  <si>
    <t>The Kaneshita Construction Co.,Ltd. (TSE:1897)</t>
  </si>
  <si>
    <t>The Kansai Electric Power Company, Incorporated (TSE:9503)</t>
  </si>
  <si>
    <t>The Keihin Co., Ltd. (TSE:9312)</t>
  </si>
  <si>
    <t>The Keiyo Bank, Ltd. (TSE:8544)</t>
  </si>
  <si>
    <t>The Kinki Sharyo Co., Ltd. (TSE:7122)</t>
  </si>
  <si>
    <t>The Kita-Nippon Bank, Ltd. (TSE:8551)</t>
  </si>
  <si>
    <t>The Kiyo Bank, Ltd. (TSE:8370)</t>
  </si>
  <si>
    <t>The Kodensha Co., Ltd. (TSE:1948)</t>
  </si>
  <si>
    <t>The Kosei Securities Co., Ltd. (TSE:8617)</t>
  </si>
  <si>
    <t>The Kyoto Hotel, Ltd. (TSE:9723)</t>
  </si>
  <si>
    <t>The Lead Co., Inc. (TSE:6982)</t>
  </si>
  <si>
    <t>The Miyazaki Bank, Ltd. (TSE:8393)</t>
  </si>
  <si>
    <t>The Monogatari Corporation (TSE:3097)</t>
  </si>
  <si>
    <t>The Musashino Bank, Ltd. (TSE:8336)</t>
  </si>
  <si>
    <t>The Nanto Bank, Ltd. (TSE:8367)</t>
  </si>
  <si>
    <t>The Nihon Seima Co.,Ltd. (TSE:3306)</t>
  </si>
  <si>
    <t>The Nisshin OilliO Group,Ltd. (TSE:2602)</t>
  </si>
  <si>
    <t>The Ogaki Kyoritsu Bank, Ltd. (TSE:8361)</t>
  </si>
  <si>
    <t>The Oita Bank, Ltd. (TSE:8392)</t>
  </si>
  <si>
    <t>The Okinawa Electric Power Company, Incorporated (TSE:9511)</t>
  </si>
  <si>
    <t>The Pack Corporation (TSE:3950)</t>
  </si>
  <si>
    <t>The Royal Hotel, Limited (TSE:9713)</t>
  </si>
  <si>
    <t>The Sailor Pen Co., Ltd. (TSE:7992)</t>
  </si>
  <si>
    <t>The San-in Godo Bank,Ltd. (TSE:8381)</t>
  </si>
  <si>
    <t>The Shiga Bank, Ltd. (TSE:8366)</t>
  </si>
  <si>
    <t>The Shikoku Bank, Ltd. (TSE:8387)</t>
  </si>
  <si>
    <t>The Shimane Bank,Ltd. (TSE:7150)</t>
  </si>
  <si>
    <t>The Shimizu Bank, Ltd. (TSE:8364)</t>
  </si>
  <si>
    <t>The Sumitomo Warehouse Co., Ltd. (TSE:9303)</t>
  </si>
  <si>
    <t>The Taiko Bank,Ltd. (TSE:8537)</t>
  </si>
  <si>
    <t>The Takigami Steel Construction Co., Ltd. (TSE:5918)</t>
  </si>
  <si>
    <t>The Tochigi Bank, Ltd. (TSE:8550)</t>
  </si>
  <si>
    <t>The Toho Bank, Ltd. (TSE:8346)</t>
  </si>
  <si>
    <t>The Tohoku Bank, Ltd. (TSE:8349)</t>
  </si>
  <si>
    <t>The Torigoe Co., Ltd. (TSE:2009)</t>
  </si>
  <si>
    <t>The Tottori Bank, Ltd. (TSE:8383)</t>
  </si>
  <si>
    <t>The Towa Bank, Ltd. (TSE:8558)</t>
  </si>
  <si>
    <t>THE WHY HOW DO COMPANY, Inc. (TSE:3823)</t>
  </si>
  <si>
    <t>The Yamagata Bank, Ltd. (TSE:8344)</t>
  </si>
  <si>
    <t>The Yamanashi Chuo Bank,Ltd. (TSE:8360)</t>
  </si>
  <si>
    <t>The Yokohama Rubber Company, Limited (TSE:5101)</t>
  </si>
  <si>
    <t>The Yonkyu Co.,Ltd. (TSE:9955)</t>
  </si>
  <si>
    <t>The Zenitaka Corporation (TSE:1811)</t>
  </si>
  <si>
    <t>THECOO Inc. (TSE:4255)</t>
  </si>
  <si>
    <t>Thermae-Yu Holdings Co., Ltd. (TSE:3521)</t>
  </si>
  <si>
    <t>Thinca Co.,Ltd. (TSE:149A)</t>
  </si>
  <si>
    <t>149A</t>
  </si>
  <si>
    <t>THine Electronics, Inc. (TSE:6769)</t>
  </si>
  <si>
    <t>Thirty-Four Co., Ltd. (TSE:310A)</t>
  </si>
  <si>
    <t>310A</t>
  </si>
  <si>
    <t>THK Co., Ltd. (TSE:6481)</t>
  </si>
  <si>
    <t>Three F Co.,Ltd. (TSE:7544)</t>
  </si>
  <si>
    <t>Tiemco Ltd. (TSE:7501)</t>
  </si>
  <si>
    <t>Tigers Polymer Corporation (TSE:4231)</t>
  </si>
  <si>
    <t>Timee, Inc. (TSE:215A)</t>
  </si>
  <si>
    <t>215A</t>
  </si>
  <si>
    <t>TIS Inc. (TSE:3626)</t>
  </si>
  <si>
    <t>Titan Kogyo, Ltd. (TSE:4098)</t>
  </si>
  <si>
    <t>TKC Corporation (TSE:9746)</t>
  </si>
  <si>
    <t>TKP Corporation (TSE:3479)</t>
  </si>
  <si>
    <t>TMH Inc. (TSE:280A)</t>
  </si>
  <si>
    <t>280A</t>
  </si>
  <si>
    <t>TMS Co., Ltd. (TSE:4891)</t>
  </si>
  <si>
    <t>TOA Corporation (TSE:1885)</t>
  </si>
  <si>
    <t>TOA Corporation (TSE:6809)</t>
  </si>
  <si>
    <t>Toa Road Corporation (TSE:1882)</t>
  </si>
  <si>
    <t>Toabo Corporation (TSE:3204)</t>
  </si>
  <si>
    <t>Toagosei Co., Ltd. (TSE:4045)</t>
  </si>
  <si>
    <t>Toami Corporation (TSE:5973)</t>
  </si>
  <si>
    <t>TOBA, INC. (TSE:7472)</t>
  </si>
  <si>
    <t>Tobila Systems Inc. (TSE:4441)</t>
  </si>
  <si>
    <t>TOBISHIMA HOLDINGS Inc. (TSE:256A)</t>
  </si>
  <si>
    <t>256A</t>
  </si>
  <si>
    <t>Tobu Railway Co., Ltd. (TSE:9001)</t>
  </si>
  <si>
    <t>TOC Co., Ltd. (TSE:8841)</t>
  </si>
  <si>
    <t>TOCALO Co.,Ltd. (TSE:3433)</t>
  </si>
  <si>
    <t>Toda Corporation (TSE:1860)</t>
  </si>
  <si>
    <t>TODA KOGYO CORP. (TSE:4100)</t>
  </si>
  <si>
    <t>Toei Animation Co.,Ltd. (TSE:4816)</t>
  </si>
  <si>
    <t>Toei Company, Ltd. (TSE:9605)</t>
  </si>
  <si>
    <t>Toell Co.,Ltd. (TSE:3361)</t>
  </si>
  <si>
    <t>Toenec Corporation (TSE:1946)</t>
  </si>
  <si>
    <t>Togami Electric Mfg. Co., Ltd. (TSE:6643)</t>
  </si>
  <si>
    <t>Tohbu Network Co., Ltd. (TSE:9036)</t>
  </si>
  <si>
    <t>Toho Acetylene Co., Ltd. (TSE:4093)</t>
  </si>
  <si>
    <t>Toho Chemical Industry Company, Limited (TSE:4409)</t>
  </si>
  <si>
    <t>Toho Co., Ltd. (TSE:8142)</t>
  </si>
  <si>
    <t>Toho Co., Ltd. (TSE:9602)</t>
  </si>
  <si>
    <t>Toho Gas Co., Ltd. (TSE:9533)</t>
  </si>
  <si>
    <t>Toho Holdings Co., Ltd. (TSE:8129)</t>
  </si>
  <si>
    <t>Toho Lamac Co., Ltd. (TSE:7422)</t>
  </si>
  <si>
    <t>Toho System Science Co., Ltd. (TSE:4333)</t>
  </si>
  <si>
    <t>Toho Titanium Company, Limited (TSE:5727)</t>
  </si>
  <si>
    <t>Toho Zinc Co., Ltd. (TSE:5707)</t>
  </si>
  <si>
    <t>Tohoku Chemical Co., Ltd. (TSE:7446)</t>
  </si>
  <si>
    <t>Tohoku Electric Power Company, Incorporated (TSE:9506)</t>
  </si>
  <si>
    <t>Tohoku Steel Co., Ltd. (TSE:5484)</t>
  </si>
  <si>
    <t>Tohokushinsha Film Corporation (TSE:2329)</t>
  </si>
  <si>
    <t>Toin Corporation (TSE:7923)</t>
  </si>
  <si>
    <t>Tokai Carbon Co., Ltd. (TSE:5301)</t>
  </si>
  <si>
    <t>TOKAI Corp. (TSE:9729)</t>
  </si>
  <si>
    <t>TOKAI Holdings Corporation (TSE:3167)</t>
  </si>
  <si>
    <t>Tokai Kisen Co., Ltd. (TSE:9173)</t>
  </si>
  <si>
    <t>Tokai Lease Co.,Ltd. (TSE:9761)</t>
  </si>
  <si>
    <t>Tokai Rika Co., Ltd. (TSE:6995)</t>
  </si>
  <si>
    <t>Tokai Senko K.K. (TSE:3577)</t>
  </si>
  <si>
    <t>Tokai Soft Co., Ltd. (TSE:4430)</t>
  </si>
  <si>
    <t>Tokai Tokyo Financial Holdings, Inc. (TSE:8616)</t>
  </si>
  <si>
    <t>Token Corporation (TSE:1766)</t>
  </si>
  <si>
    <t>Tokio Marine Holdings, Inc. (TSE:8766)</t>
  </si>
  <si>
    <t>Tokuden Co., Ltd. (TSE:3437)</t>
  </si>
  <si>
    <t>Tokushu Tokai Paper Co., Ltd. (TSE:3708)</t>
  </si>
  <si>
    <t>Tokuyama Corporation (TSE:4043)</t>
  </si>
  <si>
    <t>Tokyo Automatic Machinery Works, Ltd. (TSE:6360)</t>
  </si>
  <si>
    <t>TOKYO BASE Co.,Ltd. (TSE:3415)</t>
  </si>
  <si>
    <t>Tokyo Board Industries Co., Ltd. (TSE:7815)</t>
  </si>
  <si>
    <t>Tokyo Century Corporation (TSE:8439)</t>
  </si>
  <si>
    <t>Tokyo Communications Group,Inc. (TSE:7359)</t>
  </si>
  <si>
    <t>Tokyo Cosmos Electric Co., Ltd. (TSE:6772)</t>
  </si>
  <si>
    <t>Tokyo Electric Power Company Holdings, Incorporated (TSE:9501)</t>
  </si>
  <si>
    <t>Tokyo Electron Device Limited (TSE:2760)</t>
  </si>
  <si>
    <t>Tokyo Electron Limited (TSE:8035)</t>
  </si>
  <si>
    <t>Tokyo Energy &amp; Systems Inc. (TSE:1945)</t>
  </si>
  <si>
    <t>Tokyo Gas Co.,Ltd. (TSE:9531)</t>
  </si>
  <si>
    <t>Tokyo Ichiban Foods Co., Ltd. (TSE:3067)</t>
  </si>
  <si>
    <t>Tokyo Individualized Educational Institute, Inc. (TSE:4745)</t>
  </si>
  <si>
    <t>Tokyo Kaikan Co., Ltd. (TSE:9701)</t>
  </si>
  <si>
    <t>TOKYO KEIKI INC. (TSE:7721)</t>
  </si>
  <si>
    <t>Tokyo Kikai Seisakusho, Ltd. (TSE:6335)</t>
  </si>
  <si>
    <t>Tokyo Kiraboshi Financial Group, Inc. (TSE:7173)</t>
  </si>
  <si>
    <t>Tokyo Kisen Co.,Ltd. (TSE:9193)</t>
  </si>
  <si>
    <t>TOKYO KOATSU Co., Ltd. (TSE:7139)</t>
  </si>
  <si>
    <t>Tokyo Koki Co. Ltd. (TSE:7719)</t>
  </si>
  <si>
    <t>Tokyo Metro Co., Ltd. (TSE:9023)</t>
  </si>
  <si>
    <t>Tokyo Ohka Kogyo Co., Ltd. (TSE:4186)</t>
  </si>
  <si>
    <t>Tokyo Printing Ink Mfg. Co., Ltd. (TSE:4635)</t>
  </si>
  <si>
    <t>Tokyo Radiator Mfg.Co.,Ltd. (TSE:7235)</t>
  </si>
  <si>
    <t>Tokyo Rope Mfg. Co., Ltd. (TSE:5981)</t>
  </si>
  <si>
    <t>Tokyo Sangyo Co., Ltd. (TSE:8070)</t>
  </si>
  <si>
    <t>Tokyo Seimitsu Co., Ltd. (TSE:7729)</t>
  </si>
  <si>
    <t>Tokyo Soir Co., Ltd. (TSE:8040)</t>
  </si>
  <si>
    <t>Tokyo Steel Manufacturing Co., Ltd. (TSE:5423)</t>
  </si>
  <si>
    <t>Tokyo Tatemono Co., Ltd. (TSE:8804)</t>
  </si>
  <si>
    <t>Tokyo Tekko Co., Ltd. (TSE:5445)</t>
  </si>
  <si>
    <t>Tokyo Theatres Company, Incorporated (TSE:9633)</t>
  </si>
  <si>
    <t>Tokyotokeiba Co.,Ltd. (TSE:9672)</t>
  </si>
  <si>
    <t>Tokyu Construction Co., Ltd. (TSE:1720)</t>
  </si>
  <si>
    <t>Tokyu Corporation (TSE:9005)</t>
  </si>
  <si>
    <t>Tokyu Fudosan Holdings Corporation (TSE:3289)</t>
  </si>
  <si>
    <t>TOLI Corporation (TSE:7971)</t>
  </si>
  <si>
    <t>Tomato Bank, Ltd. (TSE:8542)</t>
  </si>
  <si>
    <t>Tomen Devices Corporation (TSE:2737)</t>
  </si>
  <si>
    <t>Tomita Co., Ltd. (TSE:8147)</t>
  </si>
  <si>
    <t>Tomita Electric Co.,Ltd. (TSE:6898)</t>
  </si>
  <si>
    <t>Tomoe Corporation (TSE:1921)</t>
  </si>
  <si>
    <t>Tomoe Engineering Co., Ltd. (TSE:6309)</t>
  </si>
  <si>
    <t>Tomoegawa Corporation (TSE:3878)</t>
  </si>
  <si>
    <t>Tomoku Co., Ltd. (TSE:3946)</t>
  </si>
  <si>
    <t>TOMONY Holdings, Inc. (TSE:8600)</t>
  </si>
  <si>
    <t>TOMY Company, Ltd. (TSE:7867)</t>
  </si>
  <si>
    <t>Tone Co., Ltd. (TSE:5967)</t>
  </si>
  <si>
    <t>TOP CULTURE Co.,Ltd. (TSE:7640)</t>
  </si>
  <si>
    <t>TOPPAN Holdings Inc. (TSE:7911)</t>
  </si>
  <si>
    <t>Topre Corporation (TSE:5975)</t>
  </si>
  <si>
    <t>Tops Inc. (TSE:243A)</t>
  </si>
  <si>
    <t>243A</t>
  </si>
  <si>
    <t>Topy Industries, Limited (TSE:7231)</t>
  </si>
  <si>
    <t>Toray Industries, Inc. (TSE:3402)</t>
  </si>
  <si>
    <t>Torex Semiconductor Ltd. (TSE:6616)</t>
  </si>
  <si>
    <t>TORICO Co., Ltd. (TSE:7138)</t>
  </si>
  <si>
    <t>TORIDOLL Holdings Corporation (TSE:3397)</t>
  </si>
  <si>
    <t>toridori Inc. (TSE:9337)</t>
  </si>
  <si>
    <t>Torishima Pump Mfg. Co., Ltd. (TSE:6363)</t>
  </si>
  <si>
    <t>TORQ Inc. (TSE:8077)</t>
  </si>
  <si>
    <t>Tose Co., Ltd. (TSE:4728)</t>
  </si>
  <si>
    <t>Tosei Corporation (TSE:8923)</t>
  </si>
  <si>
    <t>Toshiba Tec Corporation (TSE:6588)</t>
  </si>
  <si>
    <t>Toshin Holdings Co.,Ltd (TSE:9444)</t>
  </si>
  <si>
    <t>Tosho Co., Ltd. (TSE:8920)</t>
  </si>
  <si>
    <t>TOSNET Corporation (TSE:4754)</t>
  </si>
  <si>
    <t>Toso Company, Limited (TSE:5956)</t>
  </si>
  <si>
    <t>Tosoh Corporation (TSE:4042)</t>
  </si>
  <si>
    <t>Totech Corporation (TSE:9960)</t>
  </si>
  <si>
    <t>Totenko Co., Ltd. (TSE:8181)</t>
  </si>
  <si>
    <t>Totetsu Kogyo Co., Ltd. (TSE:1835)</t>
  </si>
  <si>
    <t>TOTO LTD. (TSE:5332)</t>
  </si>
  <si>
    <t>Toubujyuhan Co.,Ltd. (TSE:3297)</t>
  </si>
  <si>
    <t>Toukei Computer Co., Ltd. (TSE:4746)</t>
  </si>
  <si>
    <t>Toumei Co.,Ltd. (TSE:4439)</t>
  </si>
  <si>
    <t>TOW Co.,Ltd. (TSE:4767)</t>
  </si>
  <si>
    <t>TOWA Corporation (TSE:6315)</t>
  </si>
  <si>
    <t>Towa Food Service Co., Ltd. (TSE:3329)</t>
  </si>
  <si>
    <t>TOWA Hi SYSTEM CO.,LTD. (TSE:4172)</t>
  </si>
  <si>
    <t>Towa Pharmaceutical Co., Ltd. (TSE:4553)</t>
  </si>
  <si>
    <t>Towarise Corporation (TSE:267A)</t>
  </si>
  <si>
    <t>267A</t>
  </si>
  <si>
    <t>Townnews-Sha Co.,Ltd. (TSE:2481)</t>
  </si>
  <si>
    <t>Toyo Asano Foundation Co., Ltd. (TSE:5271)</t>
  </si>
  <si>
    <t>Toyo Construction Co., Ltd. (TSE:1890)</t>
  </si>
  <si>
    <t>TOYO Corporation (TSE:8151)</t>
  </si>
  <si>
    <t>Toyo Denki Seizo K.K. (TSE:6505)</t>
  </si>
  <si>
    <t>Toyo Drilube Co., Ltd. (TSE:4976)</t>
  </si>
  <si>
    <t>Toyo Engineering Corporation (TSE:6330)</t>
  </si>
  <si>
    <t>Toyo Gosei Co.,Ltd. (TSE:4970)</t>
  </si>
  <si>
    <t>TOYO INNOVEX Co., Ltd. (TSE:6210)</t>
  </si>
  <si>
    <t>Toyo Kanetsu K.K. (TSE:6369)</t>
  </si>
  <si>
    <t>Toyo Logistics Co., Ltd. (TSE:9306)</t>
  </si>
  <si>
    <t>Toyo Securities Co., Ltd. (TSE:8614)</t>
  </si>
  <si>
    <t>Toyo Seikan Group Holdings, Ltd. (TSE:5901)</t>
  </si>
  <si>
    <t>Toyo Shutter Co., Ltd. (TSE:5936)</t>
  </si>
  <si>
    <t>Toyo Suisan Kaisha, Ltd. (TSE:2875)</t>
  </si>
  <si>
    <t>Toyo Tanso Co., Ltd. (TSE:5310)</t>
  </si>
  <si>
    <t>Toyo Tec Co.,Ltd. (TSE:9686)</t>
  </si>
  <si>
    <t>Toyo Tire Corporation (TSE:5105)</t>
  </si>
  <si>
    <t>Toyo Wharf &amp; Warehouse Co., Ltd. (TSE:9351)</t>
  </si>
  <si>
    <t>Toyobo Co., Ltd. (TSE:3101)</t>
  </si>
  <si>
    <t>Toyoda Gosei Co., Ltd. (TSE:7282)</t>
  </si>
  <si>
    <t>TOYOKOH Inc. (TSE:341A)</t>
  </si>
  <si>
    <t>341A</t>
  </si>
  <si>
    <t>Toyokumo, Inc. (TSE:4058)</t>
  </si>
  <si>
    <t>Toyota Boshoku Corporation (TSE:3116)</t>
  </si>
  <si>
    <t>Toyota Industries Corporation (TSE:6201)</t>
  </si>
  <si>
    <t>Toyota Motor Corporation (TSE:7203)</t>
  </si>
  <si>
    <t>Toyota Tsusho Corporation (TSE:8015)</t>
  </si>
  <si>
    <t>TPR Co., Ltd. (TSE:6463)</t>
  </si>
  <si>
    <t>TRaaS On Product Inc. (TSE:6696)</t>
  </si>
  <si>
    <t>TRADE WORKS Co., Ltd (TSE:3997)</t>
  </si>
  <si>
    <t>Traders Holdings Co.,Ltd. (TSE:8704)</t>
  </si>
  <si>
    <t>Tradia Corporation (TSE:9365)</t>
  </si>
  <si>
    <t>TRANSACTION CO.,Ltd. (TSE:7818)</t>
  </si>
  <si>
    <t>Transaction Media Networks Inc. (TSE:5258)</t>
  </si>
  <si>
    <t>transcosmos inc. (TSE:9715)</t>
  </si>
  <si>
    <t>Transgenic Group Inc. (TSE:2342)</t>
  </si>
  <si>
    <t>TRE Holdings Corporation (TSE:9247)</t>
  </si>
  <si>
    <t>Treasure Factory Co.,LTD. (TSE:3093)</t>
  </si>
  <si>
    <t>Trend Micro Incorporated (TSE:4704)</t>
  </si>
  <si>
    <t>Trenders, Inc. (TSE:6069)</t>
  </si>
  <si>
    <t>Tri Chemical Laboratories Inc. (TSE:4369)</t>
  </si>
  <si>
    <t>TRIAL Holdings, Inc. (TSE:141A)</t>
  </si>
  <si>
    <t>141A</t>
  </si>
  <si>
    <t>TriIs Incorporated (TSE:4840)</t>
  </si>
  <si>
    <t>Trinity Industrial Corporation (TSE:6382)</t>
  </si>
  <si>
    <t>tripla Co., Ltd. (TSE:5136)</t>
  </si>
  <si>
    <t>Tripleize Co.,Ltd. (TSE:5026)</t>
  </si>
  <si>
    <t>True Data Inc. (TSE:4416)</t>
  </si>
  <si>
    <t>Trusco Nakayama Corporation (TSE:9830)</t>
  </si>
  <si>
    <t>TRUST Holdings Inc. (TSE:3286)</t>
  </si>
  <si>
    <t>TS TECH Co., Ltd. (TSE:7313)</t>
  </si>
  <si>
    <t>TSI Holdings Co.,Ltd. (TSE:3608)</t>
  </si>
  <si>
    <t>Tsubaki Nakashima Co., Ltd. (TSE:6464)</t>
  </si>
  <si>
    <t>Tsubakimoto Chain Co. (TSE:6371)</t>
  </si>
  <si>
    <t>Tsubakimoto Kogyo Co., Ltd. (TSE:8052)</t>
  </si>
  <si>
    <t>Tsubota Laboratory Incorporated (TSE:4890)</t>
  </si>
  <si>
    <t>Tsuburaya Fields Holdings Inc. (TSE:2767)</t>
  </si>
  <si>
    <t>Tsuchiya Holdings Co., Ltd. (TSE:1840)</t>
  </si>
  <si>
    <t>Tsudakoma Corp. (TSE:6217)</t>
  </si>
  <si>
    <t>Tsugami Corporation (TSE:6101)</t>
  </si>
  <si>
    <t>TSUKADA GLOBAL HOLDINGS Inc. (TSE:2418)</t>
  </si>
  <si>
    <t>Tsukamoto Corporation Co., Ltd. (TSE:8025)</t>
  </si>
  <si>
    <t>Tsukiji Uoichiba Company, Limited (TSE:8039)</t>
  </si>
  <si>
    <t>Tsukishima Holdings Co., Ltd. (TSE:6332)</t>
  </si>
  <si>
    <t>Tsukuba Bank, Ltd. (TSE:8338)</t>
  </si>
  <si>
    <t>TSUKUBASEIKO Co.,Ltd. (TSE:6596)</t>
  </si>
  <si>
    <t>TSUKURUBA Inc. (TSE:2978)</t>
  </si>
  <si>
    <t>Tsumura &amp; Co. (TSE:4540)</t>
  </si>
  <si>
    <t>Tsunagu Group Holdings, Inc. (TSE:6551)</t>
  </si>
  <si>
    <t>Tsuruha Holdings Inc. (TSE:3391)</t>
  </si>
  <si>
    <t>Tsurumi Manufacturing Co.,Ltd. (TSE:6351)</t>
  </si>
  <si>
    <t>Tsuruya Co., Ltd. (TSE:5386)</t>
  </si>
  <si>
    <t>Tsutsumi Jewelry Co.,Ltd. (TSE:7937)</t>
  </si>
  <si>
    <t>Tsuzuki Denki Co., Ltd. (TSE:8157)</t>
  </si>
  <si>
    <t>TV Asahi Holdings Corporation (TSE:9409)</t>
  </si>
  <si>
    <t>TV TOKYO Holdings Corporation (TSE:9413)</t>
  </si>
  <si>
    <t>TVE Co., Ltd. (TSE:6466)</t>
  </si>
  <si>
    <t>Twenty-four seven Holdings Inc. (TSE:7074)</t>
  </si>
  <si>
    <t>Twinbird Corporation (TSE:6897)</t>
  </si>
  <si>
    <t>TWOSTONE&amp;Sons Inc. (TSE:7352)</t>
  </si>
  <si>
    <t>TYK Corporation (TSE:5363)</t>
  </si>
  <si>
    <t>UACJ Corporation (TSE:5741)</t>
  </si>
  <si>
    <t>UBE Corporation (TSE:4208)</t>
  </si>
  <si>
    <t>Ubicom Holdings, Inc. (TSE:3937)</t>
  </si>
  <si>
    <t>Ubiquitous AI Corporation (TSE:3858)</t>
  </si>
  <si>
    <t>Ubiteq, Inc. (TSE:6662)</t>
  </si>
  <si>
    <t>Uchida Yoko Co., Ltd. (TSE:8057)</t>
  </si>
  <si>
    <t>UCHIYAMA HOLDINGS Co.,Ltd. (TSE:6059)</t>
  </si>
  <si>
    <t>UEKI Corporation (TSE:1867)</t>
  </si>
  <si>
    <t>Uematsu Shokai Co.,Ltd. (TSE:9914)</t>
  </si>
  <si>
    <t>UEX, Ltd. (TSE:9888)</t>
  </si>
  <si>
    <t>Ukai Co.,Ltd. (TSE:7621)</t>
  </si>
  <si>
    <t>ULS Group, Inc. (TSE:3798)</t>
  </si>
  <si>
    <t>Ultrafabrics Holdings Co.,Ltd. (TSE:4235)</t>
  </si>
  <si>
    <t>Uluru.Co.,Ltd. (TSE:3979)</t>
  </si>
  <si>
    <t>ULVAC, Inc. (TSE:6728)</t>
  </si>
  <si>
    <t>UMC Electronics Co., Ltd. (TSE:6615)</t>
  </si>
  <si>
    <t>Umenohana Group Co.,Ltd. (TSE:7604)</t>
  </si>
  <si>
    <t>Unbanked,Inc. (TSE:8746)</t>
  </si>
  <si>
    <t>unerry,Inc. (TSE:5034)</t>
  </si>
  <si>
    <t>U-NEXT HOLDINGS Co.,Ltd. (TSE:9418)</t>
  </si>
  <si>
    <t>Unicafe Inc. (TSE:2597)</t>
  </si>
  <si>
    <t>Unicharm Corporation (TSE:8113)</t>
  </si>
  <si>
    <t>Unicon Holdings Co., Ltd. (TSE:407A)</t>
  </si>
  <si>
    <t>407A</t>
  </si>
  <si>
    <t>Uniform Next Co., Ltd. (TSE:3566)</t>
  </si>
  <si>
    <t>Union Tool Co. (TSE:6278)</t>
  </si>
  <si>
    <t>Unipres Corporation (TSE:5949)</t>
  </si>
  <si>
    <t>UNIRITA Inc. (TSE:3800)</t>
  </si>
  <si>
    <t>Unite and Grow Inc. (TSE:4486)</t>
  </si>
  <si>
    <t>United &amp; Collective Co., Ltd. (TSE:3557)</t>
  </si>
  <si>
    <t>United Arrows Ltd. (TSE:7606)</t>
  </si>
  <si>
    <t>United Super Markets Holdings Inc. (TSE:3222)</t>
  </si>
  <si>
    <t>UNITED, Inc. (TSE:2497)</t>
  </si>
  <si>
    <t>Unitika Ltd. (TSE:3103)</t>
  </si>
  <si>
    <t>UNIVA Oak Holdings Limited (TSE:3113)</t>
  </si>
  <si>
    <t>Univance Corporation (TSE:7254)</t>
  </si>
  <si>
    <t>UNIVERSAL ENGEISHA Co., Ltd. (TSE:6061)</t>
  </si>
  <si>
    <t>Universal Entertainment Corporation (TSE:6425)</t>
  </si>
  <si>
    <t>Unozawa-gumi Iron Works, Limited (TSE:6396)</t>
  </si>
  <si>
    <t>Uoki Co.,Ltd. (TSE:2683)</t>
  </si>
  <si>
    <t>Uoriki Co., Ltd. (TSE:7596)</t>
  </si>
  <si>
    <t>UP GARAGE GROUP Co., Ltd. (TSE:7134)</t>
  </si>
  <si>
    <t>UPR Corporation (TSE:7065)</t>
  </si>
  <si>
    <t>UPraise, Inc. (TSE:134A)</t>
  </si>
  <si>
    <t>134A</t>
  </si>
  <si>
    <t>Urbanet Corporation Co.,Ltd. (TSE:3242)</t>
  </si>
  <si>
    <t>Ureru Net Advertising Group Co.,Ltd. (TSE:9235)</t>
  </si>
  <si>
    <t>User Local, Inc. (TSE:3984)</t>
  </si>
  <si>
    <t>Ushio Inc. (TSE:6925)</t>
  </si>
  <si>
    <t>uSonar Co., Ltd. (TSE:431A)</t>
  </si>
  <si>
    <t>431A</t>
  </si>
  <si>
    <t>USS Co., Ltd. (TSE:4732)</t>
  </si>
  <si>
    <t>UT Group Co.,Ltd. (TSE:2146)</t>
  </si>
  <si>
    <t>V Technology Co., Ltd. (TSE:7717)</t>
  </si>
  <si>
    <t>Valor Holdings Co., Ltd. (TSE:9956)</t>
  </si>
  <si>
    <t>Valqua, Ltd. (TSE:7995)</t>
  </si>
  <si>
    <t>Valtes Holdings Co.,Ltd. (TSE:4442)</t>
  </si>
  <si>
    <t>Value Creation Co.,Ltd. (TSE:9238)</t>
  </si>
  <si>
    <t>VALUE GOLF Inc. (TSE:3931)</t>
  </si>
  <si>
    <t>Value HR Co.,Ltd. (TSE:6078)</t>
  </si>
  <si>
    <t>ValueCommerce Co., Ltd. (TSE:2491)</t>
  </si>
  <si>
    <t>Valuence Holdings Inc. (TSE:9270)</t>
  </si>
  <si>
    <t>VALUENEX Japan Inc. (TSE:4422)</t>
  </si>
  <si>
    <t>Vario Secure Inc. (TSE:4494)</t>
  </si>
  <si>
    <t>V-cube, Inc. (TSE:3681)</t>
  </si>
  <si>
    <t>Vector HOLDINGS Inc. (TSE:2656)</t>
  </si>
  <si>
    <t>Vector Inc. (TSE:6058)</t>
  </si>
  <si>
    <t>Vega Corporation Co.,Ltd. (TSE:3542)</t>
  </si>
  <si>
    <t>VELTRA Corporation (TSE:7048)</t>
  </si>
  <si>
    <t>Veritas In Silico Inc. (TSE:130A)</t>
  </si>
  <si>
    <t>130A</t>
  </si>
  <si>
    <t>Verite Co., Ltd. (TSE:9904)</t>
  </si>
  <si>
    <t>Vertex Corporation (TSE:5290)</t>
  </si>
  <si>
    <t>VIA Holdings,Inc. (TSE:7918)</t>
  </si>
  <si>
    <t>Village Vanguard CO.,LTD. (TSE:2769)</t>
  </si>
  <si>
    <t>Virtualex Holdings, Inc. (TSE:6193)</t>
  </si>
  <si>
    <t>VIS Co., Ltd. (TSE:5071)</t>
  </si>
  <si>
    <t>VisasQ Inc. (TSE:4490)</t>
  </si>
  <si>
    <t>Vision Inc. (TSE:9416)</t>
  </si>
  <si>
    <t>Visional, Inc. (TSE:4194)</t>
  </si>
  <si>
    <t>Visual Processing Japan Co., Ltd. (TSE:334A)</t>
  </si>
  <si>
    <t>334A</t>
  </si>
  <si>
    <t>visumo Inc. (TSE:303A)</t>
  </si>
  <si>
    <t>303A</t>
  </si>
  <si>
    <t>Vital KSK Holdings, Inc. (TSE:3151)</t>
  </si>
  <si>
    <t>Voltage Incorporation (TSE:3639)</t>
  </si>
  <si>
    <t>VRAIN Solution, Inc. (TSE:135A)</t>
  </si>
  <si>
    <t>135A</t>
  </si>
  <si>
    <t>Vt Holdings Co.,Ltd. (TSE:7593)</t>
  </si>
  <si>
    <t>W TOKYO Inc. (TSE:9159)</t>
  </si>
  <si>
    <t>WA, Inc. (TSE:7683)</t>
  </si>
  <si>
    <t>Wacoal Holdings Corp. (TSE:3591)</t>
  </si>
  <si>
    <t>Wacom Co., Ltd. (TSE:6727)</t>
  </si>
  <si>
    <t>Wadakohsan Corporation (TSE:8931)</t>
  </si>
  <si>
    <t>Wagokoro Co., Ltd. (TSE:9271)</t>
  </si>
  <si>
    <t>Waida Mfg. Co.,Ltd. (TSE:6158)</t>
  </si>
  <si>
    <t>Waka Manufacturing Co., Ltd. (TSE:6527)</t>
  </si>
  <si>
    <t>Wakachiku Construction Co., Ltd. (TSE:1888)</t>
  </si>
  <si>
    <t>Wakamoto Pharmaceutical Co.,Ltd. (TSE:4512)</t>
  </si>
  <si>
    <t>Wakita &amp; Co.,LTD. (TSE:8125)</t>
  </si>
  <si>
    <t>Wakou Shokuhin Co., Ltd. (TSE:2813)</t>
  </si>
  <si>
    <t>Wantedly, Inc. (TSE:3991)</t>
  </si>
  <si>
    <t>Waqoo Inc. (TSE:4937)</t>
  </si>
  <si>
    <t>Warabeya Nichiyo Holdings Co., Ltd. (TSE:2918)</t>
  </si>
  <si>
    <t>Waseda Academy Co., Ltd. (TSE:4718)</t>
  </si>
  <si>
    <t>Waseda Gakushukenkyukai Co.,Ltd. (TSE:5869)</t>
  </si>
  <si>
    <t>Washhouse Co.,Ltd. (TSE:6537)</t>
  </si>
  <si>
    <t>Washington Hotel Corporation (TSE:4691)</t>
  </si>
  <si>
    <t>Watahan &amp; Co.,Ltd. (TSE:3199)</t>
  </si>
  <si>
    <t>Watami Co., Ltd. (TSE:7522)</t>
  </si>
  <si>
    <t>Watanabe Sato Co., Ltd. (TSE:1807)</t>
  </si>
  <si>
    <t>Watt Mann Co., Ltd. (TSE:9927)</t>
  </si>
  <si>
    <t>Watts Co., Ltd. (TSE:2735)</t>
  </si>
  <si>
    <t>Wavelock Holdings Co., Ltd. (TSE:7940)</t>
  </si>
  <si>
    <t>WDB coco Co., Ltd. (TSE:7079)</t>
  </si>
  <si>
    <t>WDB Holdings Co., Ltd. (TSE:2475)</t>
  </si>
  <si>
    <t>WDI Corporation (TSE:3068)</t>
  </si>
  <si>
    <t>Wealth Management, Inc. (TSE:3772)</t>
  </si>
  <si>
    <t>Weathernews Inc. (TSE:4825)</t>
  </si>
  <si>
    <t>Wedge Co., Ltd. (TSE:252A)</t>
  </si>
  <si>
    <t>252A</t>
  </si>
  <si>
    <t>Wedge Holdings CO.,LTD. (TSE:2388)</t>
  </si>
  <si>
    <t>Weds Co., Ltd. (TSE:7551)</t>
  </si>
  <si>
    <t>Welby Inc. (TSE:4438)</t>
  </si>
  <si>
    <t>Welcia Holdings Co., Ltd. (TSE:3141)</t>
  </si>
  <si>
    <t>Wel-Dish.Incorporated (TSE:2901)</t>
  </si>
  <si>
    <t>Wellbin Group Co.,Ltd. (TSE:7136)</t>
  </si>
  <si>
    <t>Wellco Holdings Corporation (TSE:7831)</t>
  </si>
  <si>
    <t>WELLNEO SUGAR Co., Ltd. (TSE:2117)</t>
  </si>
  <si>
    <t>Wellness Communications Corporation (TSE:366A)</t>
  </si>
  <si>
    <t>366A</t>
  </si>
  <si>
    <t>Wellnet Corporation (TSE:2428)</t>
  </si>
  <si>
    <t>Wesco Holdings Inc. (TSE:6091)</t>
  </si>
  <si>
    <t>West Holdings Corporation (TSE:1407)</t>
  </si>
  <si>
    <t>West Japan Railway Company (TSE:9021)</t>
  </si>
  <si>
    <t>Will Group, Inc. (TSE:6089)</t>
  </si>
  <si>
    <t>Will Smart Co.,LTD. (TSE:175A)</t>
  </si>
  <si>
    <t>175A</t>
  </si>
  <si>
    <t>WILL,Co.,Ltd. (TSE:3241)</t>
  </si>
  <si>
    <t>WiLLDo Inc. (TSE:5617)</t>
  </si>
  <si>
    <t>WILLPLUS Holdings Corporation (TSE:3538)</t>
  </si>
  <si>
    <t>WILLs Inc. (TSE:4482)</t>
  </si>
  <si>
    <t>WILLTEC Co.,Ltd. (TSE:7087)</t>
  </si>
  <si>
    <t>Wilson Learning Worldwide Inc. (TSE:9610)</t>
  </si>
  <si>
    <t>WingArc1st Inc. (TSE:4432)</t>
  </si>
  <si>
    <t>WIN-Partners Co., Ltd. (TSE:3183)</t>
  </si>
  <si>
    <t>Wintest Corp. (TSE:6721)</t>
  </si>
  <si>
    <t>WirelessGate, Inc. (TSE:9419)</t>
  </si>
  <si>
    <t>Wise Holdings Co.,Ltd. (TSE:5955)</t>
  </si>
  <si>
    <t>WISS1 Co., Ltd. (TSE:5251)</t>
  </si>
  <si>
    <t>WITZ Corporation (TSE:4440)</t>
  </si>
  <si>
    <t>WizBiz Inc. (TSE:5866)</t>
  </si>
  <si>
    <t>WOLVES HAND Co., Ltd. (TSE:194A)</t>
  </si>
  <si>
    <t>194A</t>
  </si>
  <si>
    <t>WonderPlanet Inc. (TSE:4199)</t>
  </si>
  <si>
    <t>Wood One Co.,Ltd. (TSE:7898)</t>
  </si>
  <si>
    <t>Workman Co.,Ltd. (TSE:7564)</t>
  </si>
  <si>
    <t>World Co., Ltd. (TSE:3612)</t>
  </si>
  <si>
    <t>World Holdings Co., Ltd. (TSE:2429)</t>
  </si>
  <si>
    <t>Wowow Inc. (TSE:4839)</t>
  </si>
  <si>
    <t>Writeup Co.,Ltd. (TSE:6580)</t>
  </si>
  <si>
    <t>W-SCOPE Corporation (TSE:6619)</t>
  </si>
  <si>
    <t>Xebio Holdings Co., Ltd. (TSE:8281)</t>
  </si>
  <si>
    <t>XNET Corporation (TSE:4762)</t>
  </si>
  <si>
    <t>Y.A.C. Holdings Co., Ltd. (TSE:6298)</t>
  </si>
  <si>
    <t>Y.S.Food Co.,Ltd. (TSE:3358)</t>
  </si>
  <si>
    <t>Yagi &amp; Co.,Ltd. (TSE:7460)</t>
  </si>
  <si>
    <t>Yahagi Construction Co.,Ltd. (TSE:1870)</t>
  </si>
  <si>
    <t>YAK Holdings Co.,Ltd (TSE:375A)</t>
  </si>
  <si>
    <t>375A</t>
  </si>
  <si>
    <t>Yakiniku Sakai Holdings Inc. (TSE:2694)</t>
  </si>
  <si>
    <t>Yakult Honsha Co.,Ltd. (TSE:2267)</t>
  </si>
  <si>
    <t>YAKUODO HOLDINGS Co., Ltd. (TSE:7679)</t>
  </si>
  <si>
    <t>Yamabiko Corporation (TSE:6250)</t>
  </si>
  <si>
    <t>YAMADA Consulting Group Co.,Ltd. (TSE:4792)</t>
  </si>
  <si>
    <t>Yamada Corporation (TSE:6392)</t>
  </si>
  <si>
    <t>Yamada Holdings Co., Ltd. (TSE:9831)</t>
  </si>
  <si>
    <t>Yamada Servicer Synthetic Office (TSE:4351)</t>
  </si>
  <si>
    <t>Yamadai Corporation (TSE:7426)</t>
  </si>
  <si>
    <t>Yamae Group Holdings Co.,Ltd. (TSE:7130)</t>
  </si>
  <si>
    <t>Yamaguchi Financial Group, Inc. (TSE:8418)</t>
  </si>
  <si>
    <t>Yamaha Corporation (TSE:7951)</t>
  </si>
  <si>
    <t>Yamaha Motor Co., Ltd. (TSE:7272)</t>
  </si>
  <si>
    <t>Yamaichi Electronics Co.,Ltd. (TSE:6941)</t>
  </si>
  <si>
    <t>Yamaichi Real Estate Co., Ltd (TSE:2984)</t>
  </si>
  <si>
    <t>Yamaki Co.,Ltd. (TSE:3598)</t>
  </si>
  <si>
    <t>Yamami Company (TSE:2820)</t>
  </si>
  <si>
    <t>Yamamoto Trading Co.,Ltd. (TSE:385A)</t>
  </si>
  <si>
    <t>385A</t>
  </si>
  <si>
    <t>Ya-Man Ltd. (TSE:6630)</t>
  </si>
  <si>
    <t>Yamano Holdings Corporation (TSE:7571)</t>
  </si>
  <si>
    <t>Yamashin-Filter Corp. (TSE:6240)</t>
  </si>
  <si>
    <t>Yamashita Health Care Holdings,Inc. (TSE:9265)</t>
  </si>
  <si>
    <t>Yamatane Corporation (TSE:9305)</t>
  </si>
  <si>
    <t>Yamato Corporation (TSE:1967)</t>
  </si>
  <si>
    <t>Yamato Holdings Co., Ltd. (TSE:9064)</t>
  </si>
  <si>
    <t>Yamato International Inc. (TSE:8127)</t>
  </si>
  <si>
    <t>Yamato Kogyo Co., Ltd. (TSE:5444)</t>
  </si>
  <si>
    <t>Yamato Mobility &amp; Mfg. Co.,Ltd. (TSE:7886)</t>
  </si>
  <si>
    <t>Yamau Holdings Co., Ltd. (TSE:5284)</t>
  </si>
  <si>
    <t>Yamaura Corporation (TSE:1780)</t>
  </si>
  <si>
    <t>Yamax Corp. (TSE:5285)</t>
  </si>
  <si>
    <t>Yamaya Corporation (TSE:9994)</t>
  </si>
  <si>
    <t>Yamazaki Baking Co., Ltd. (TSE:2212)</t>
  </si>
  <si>
    <t>Yamazaki Co., Ltd. (TSE:6147)</t>
  </si>
  <si>
    <t>Yamazawa Co., Ltd. (TSE:9993)</t>
  </si>
  <si>
    <t>Yamazen Corporation (TSE:8051)</t>
  </si>
  <si>
    <t>Yappli, Inc. (TSE:4168)</t>
  </si>
  <si>
    <t>Yashima &amp; Co.,Ltd. (TSE:7677)</t>
  </si>
  <si>
    <t>Yashima Denki Co., Ltd. (TSE:3153)</t>
  </si>
  <si>
    <t>YASKAWA Electric Corporation (TSE:6506)</t>
  </si>
  <si>
    <t>Yasuda Logistics Corporation (TSE:9324)</t>
  </si>
  <si>
    <t>Yasuhara Chemical Co.,Ltd. (TSE:4957)</t>
  </si>
  <si>
    <t>Yasunaga Corporation (TSE:7271)</t>
  </si>
  <si>
    <t>YE DIGITAL Corporation (TSE:2354)</t>
  </si>
  <si>
    <t>Yellow Hat Ltd. (TSE:9882)</t>
  </si>
  <si>
    <t>YKT Corporation (TSE:2693)</t>
  </si>
  <si>
    <t>YMIRLINK,Inc. (TSE:4372)</t>
  </si>
  <si>
    <t>Yodoko, Ltd. (TSE:5451)</t>
  </si>
  <si>
    <t>Yokogawa Bridge Holdings Corp. (TSE:5911)</t>
  </si>
  <si>
    <t>Yokogawa Electric Corporation (TSE:6841)</t>
  </si>
  <si>
    <t>Yokohama Financial Group, Inc. (TSE:7186)</t>
  </si>
  <si>
    <t>Yokohama Gyorui Co., Ltd. (TSE:7443)</t>
  </si>
  <si>
    <t>Yokohama Maruuo Co., Ltd. (TSE:8045)</t>
  </si>
  <si>
    <t>Yokorei Co.,Ltd. (TSE:2874)</t>
  </si>
  <si>
    <t>Yokota Manufacturing Co., Ltd. (TSE:6248)</t>
  </si>
  <si>
    <t>Yokowo Co., Ltd. (TSE:6800)</t>
  </si>
  <si>
    <t>Yomeishu Seizo Co.,Ltd. (TSE:2540)</t>
  </si>
  <si>
    <t>Yondenko Corporation (TSE:1939)</t>
  </si>
  <si>
    <t>Yondoshi Holdings Inc. (TSE:8008)</t>
  </si>
  <si>
    <t>YONEX Co., Ltd. (TSE:7906)</t>
  </si>
  <si>
    <t>Yorozu Corporation (TSE:7294)</t>
  </si>
  <si>
    <t>Yoshicon Co.,Ltd. (TSE:5280)</t>
  </si>
  <si>
    <t>Yoshimura Food Holdings K.K. (TSE:2884)</t>
  </si>
  <si>
    <t>Yoshinoya Holdings Co., Ltd. (TSE:9861)</t>
  </si>
  <si>
    <t>Yoshitake Inc. (TSE:6488)</t>
  </si>
  <si>
    <t>Yossix Holdings Co.,Ltd. (TSE:3221)</t>
  </si>
  <si>
    <t>Yotai Refractories Co., Ltd. (TSE:5357)</t>
  </si>
  <si>
    <t>Yottavias Co.,Ltd. (TSE:5598)</t>
  </si>
  <si>
    <t>Youji Corporation (TSE:2152)</t>
  </si>
  <si>
    <t>YRGLM Inc. (TSE:3690)</t>
  </si>
  <si>
    <t>Y's Table Corporation (TSE:2798)</t>
  </si>
  <si>
    <t>Yuasa Funashoku Co., Ltd. (TSE:8006)</t>
  </si>
  <si>
    <t>Yuasa Trading Co., Ltd. (TSE:8074)</t>
  </si>
  <si>
    <t>Yuken Kogyo Co., Ltd. (TSE:6393)</t>
  </si>
  <si>
    <t>YUKE'S Co.,Ltd. (TSE:4334)</t>
  </si>
  <si>
    <t>Yuki Gosei Kogyo Co., Ltd. (TSE:4531)</t>
  </si>
  <si>
    <t>Yukiguni Factory Co., Ltd. (TSE:1375)</t>
  </si>
  <si>
    <t>YUMEMITSUKETAI Co.,Ltd. (TSE:2673)</t>
  </si>
  <si>
    <t>Yurtec Corporation (TSE:1934)</t>
  </si>
  <si>
    <t>Yushin Company (TSE:6482)</t>
  </si>
  <si>
    <t>Yushiro Inc. (TSE:5013)</t>
  </si>
  <si>
    <t>Yutaka Foods Corporation (TSE:2806)</t>
  </si>
  <si>
    <t>Yutaka Giken Co.,Ltd. (TSE:7229)</t>
  </si>
  <si>
    <t>Yutaka Trusty Securities Co., Ltd. (TSE:8747)</t>
  </si>
  <si>
    <t>yutori, Inc. (TSE:5892)</t>
  </si>
  <si>
    <t>ZACROS Corporation (TSE:7917)</t>
  </si>
  <si>
    <t>ZAOH Company, Ltd. (TSE:9986)</t>
  </si>
  <si>
    <t>ZEAL Associate Corp. (TSE:329A)</t>
  </si>
  <si>
    <t>329A</t>
  </si>
  <si>
    <t>Zenhoren Co.,Ltd. (TSE:5845)</t>
  </si>
  <si>
    <t>Zenken Corporation (TSE:7371)</t>
  </si>
  <si>
    <t>ZENKOKU HOSHO Co.,Ltd. (TSE:7164)</t>
  </si>
  <si>
    <t>ZENLAND,INC. (TSE:358A)</t>
  </si>
  <si>
    <t>358A</t>
  </si>
  <si>
    <t>ZenmuTech, Inc. (TSE:338A)</t>
  </si>
  <si>
    <t>338A</t>
  </si>
  <si>
    <t>Zenrin Co., Ltd. (TSE:9474)</t>
  </si>
  <si>
    <t>Zensho Holdings Co., Ltd. (TSE:7550)</t>
  </si>
  <si>
    <t>Zeon Corporation (TSE:4205)</t>
  </si>
  <si>
    <t>Zeria Pharmaceutical Co., Ltd. (TSE:4559)</t>
  </si>
  <si>
    <t>ZERO Co., Ltd. (TSE:9028)</t>
  </si>
  <si>
    <t>ZEROJAPAN.Co.,Ltd (TSE:171A)</t>
  </si>
  <si>
    <t>171A</t>
  </si>
  <si>
    <t>Zeta Inc. (TSE:6031)</t>
  </si>
  <si>
    <t>Zett Corporation (TSE:8135)</t>
  </si>
  <si>
    <t>ZIGExN Co., Ltd. (TSE:3679)</t>
  </si>
  <si>
    <t>zig-zag,Inc. (TSE:340A)</t>
  </si>
  <si>
    <t>340A</t>
  </si>
  <si>
    <t>Zoa Corporation (TSE:3375)</t>
  </si>
  <si>
    <t>Zojirushi Corporation (TSE:7965)</t>
  </si>
  <si>
    <t>Zoom Corporation (TSE:6694)</t>
  </si>
  <si>
    <t>ZOZO, Inc. (TSE:3092)</t>
  </si>
  <si>
    <t>Zuiko Corporation (TSE:6279)</t>
  </si>
  <si>
    <t>Zuken Inc. (TSE:6947)</t>
  </si>
  <si>
    <t>ZUU Co.,Ltd. (TSE:4387)</t>
  </si>
  <si>
    <t>PER</t>
    <phoneticPr fontId="1"/>
  </si>
  <si>
    <t>PBR</t>
    <phoneticPr fontId="1"/>
  </si>
  <si>
    <t>日付</t>
  </si>
  <si>
    <t>コード</t>
  </si>
  <si>
    <t>銘柄名</t>
  </si>
  <si>
    <t>市場・商品区分</t>
  </si>
  <si>
    <t>33業種コード</t>
  </si>
  <si>
    <t>33業種区分</t>
  </si>
  <si>
    <t>17業種コード</t>
  </si>
  <si>
    <t>17業種区分</t>
  </si>
  <si>
    <t>規模コード</t>
  </si>
  <si>
    <t>規模区分</t>
  </si>
  <si>
    <t>極洋</t>
  </si>
  <si>
    <t>水産・農林業</t>
  </si>
  <si>
    <t>食品</t>
  </si>
  <si>
    <t>TOPIX Small 1</t>
  </si>
  <si>
    <t>ｉＦｒｅｅＥＴＦ　ＴＯＰＩＸ（年１回決算型）</t>
  </si>
  <si>
    <t>ETF・ETN</t>
  </si>
  <si>
    <t>-</t>
  </si>
  <si>
    <t>ＮＥＸＴ　ＦＵＮＤＳ　ＴＯＰＩＸ連動型上場投信</t>
  </si>
  <si>
    <t>上場インデックスファンドＴＯＰＩＸ</t>
  </si>
  <si>
    <t>ＮＥＸＴ　ＦＵＮＤＳ　ＣｈｉｎａＡＭＣ・中国株式・上証５０連動型上場投信</t>
  </si>
  <si>
    <t>Ｖｅｒｉｔａｓ　Ｉｎ　Ｓｉｌｉｃｏ</t>
  </si>
  <si>
    <t>医薬品</t>
  </si>
  <si>
    <t>ＮＥＸＴ　ＦＵＮＤＳ　ＴＯＰＩＸ　Ｃｏｒｅ　３０連動型上場投信</t>
  </si>
  <si>
    <t>ＮＥＸＴ　ＦＵＮＤＳ　日経３００株価指数連動型上場投信</t>
  </si>
  <si>
    <t>ＣＣＮグループ</t>
  </si>
  <si>
    <t>PRO Market</t>
  </si>
  <si>
    <t>情報・通信業</t>
  </si>
  <si>
    <t>情報通信・サービスその他</t>
  </si>
  <si>
    <t>ｉＦｒｅｅＥＴＦ　日経２２５（年１回決算型）</t>
  </si>
  <si>
    <t>ＮＥＸＴ　ＦＵＮＤＳ　日経２２５連動型上場投信</t>
  </si>
  <si>
    <t>上場インデックスファンド中国Ａ株（パンダ）Ｅ　Ｆｕｎｄ　ＣＳＩ３００</t>
  </si>
  <si>
    <t>ＮＥＸＴ　ＦＵＮＤＳ　ブラジル株式指数・ボベスパ連動型上場投信</t>
  </si>
  <si>
    <t>ＳＰＤＲゴールド・シェア</t>
  </si>
  <si>
    <t>ＮＥＸＴ　ＦＵＮＤＳ　金価格連動型上場投信</t>
  </si>
  <si>
    <t>ｉシェアーズ・コア　日経２２５　ＥＴＦ</t>
  </si>
  <si>
    <t>アイエヌホールディングス</t>
  </si>
  <si>
    <t>陸運業</t>
  </si>
  <si>
    <t>運輸・物流</t>
  </si>
  <si>
    <t>上場インデックスファンド２２５</t>
  </si>
  <si>
    <t>ニッスイ</t>
  </si>
  <si>
    <t>TOPIX Mid400</t>
  </si>
  <si>
    <t>マルハニチロ</t>
  </si>
  <si>
    <t>133A</t>
  </si>
  <si>
    <t>グローバルＸ　超短期米国債　ＥＴＦ</t>
  </si>
  <si>
    <t>ＮＥＸＴ　ＦＵＮＤＳ　東証ＲＥＩＴ　指数連動型上場投信</t>
  </si>
  <si>
    <t>上場インデックスファンドＪリート（東証ＲＥＩＴ指数）隔月分配型</t>
  </si>
  <si>
    <t>ＭＡＸＩＳ　日経２２５上場投信</t>
  </si>
  <si>
    <t>ＭＡＸＩＳ　トピックス上場投信</t>
  </si>
  <si>
    <t>ＡＢＦ汎アジア債券インデックス・ファンド</t>
  </si>
  <si>
    <t>アプライズ</t>
  </si>
  <si>
    <t>サービス業</t>
  </si>
  <si>
    <t>ＴＯＰＩＸベア２倍上場投信</t>
  </si>
  <si>
    <t>ＮＥＸＴ　ＦＵＮＤＳ　日経平均ダブルインバース・インデックス連動型上場投信</t>
  </si>
  <si>
    <t>上場インデックスファンド日経レバレッジ指数</t>
  </si>
  <si>
    <t>ＶＲＡＩＮ　Ｓｏｌｕｔｉｏｎ</t>
  </si>
  <si>
    <t>日経平均ベア２倍上場投信</t>
  </si>
  <si>
    <t>ｉシェアーズ　ＪＰＸ日経４００　ＥＴＦ</t>
  </si>
  <si>
    <t>ｉＦｒｅｅＥＴＦ　日経平均レバレッジ・インデックス</t>
  </si>
  <si>
    <t>ｉＦｒｅｅＥＴＦ　日経平均ダブルインバース・インデックス</t>
  </si>
  <si>
    <t>ｉＦｒｅｅＥＴＦ　ＴＯＰＩＸレバレッジ（２倍）指数</t>
  </si>
  <si>
    <t>ｉＦｒｅｅＥＴＦ　ＴＯＰＩＸダブルインバース（－２倍）指数</t>
  </si>
  <si>
    <t>Ｏｎｅ　ＥＴＦ　日経２２５</t>
  </si>
  <si>
    <t>三興商事</t>
  </si>
  <si>
    <t>建設業</t>
  </si>
  <si>
    <t>建設・資材</t>
  </si>
  <si>
    <t>ユキグニファクトリー</t>
  </si>
  <si>
    <t>TOPIX Small 2</t>
  </si>
  <si>
    <t>カネコ種苗</t>
  </si>
  <si>
    <t>サカタのタネ</t>
  </si>
  <si>
    <t>ホクト</t>
  </si>
  <si>
    <t>Ｃｏｃｏｌｉｖｅ</t>
  </si>
  <si>
    <t>秋川牧園</t>
  </si>
  <si>
    <t>アクシーズ</t>
  </si>
  <si>
    <t>ホーブ</t>
  </si>
  <si>
    <t>ベルグアース</t>
  </si>
  <si>
    <t>ホクリヨウ</t>
  </si>
  <si>
    <t>光フードサービス</t>
  </si>
  <si>
    <t>小売業</t>
  </si>
  <si>
    <t>小売</t>
  </si>
  <si>
    <t>ＳＭＤＡＭ　日経２２５上場投信</t>
  </si>
  <si>
    <t>ＳＭＤＡＭ　東証ＲＥＩＴ指数上場投信</t>
  </si>
  <si>
    <t>上場インデックスファンドＭＳＣＩ日本株高配当低ボラティリティ</t>
  </si>
  <si>
    <t>東日本地所</t>
  </si>
  <si>
    <t>不動産業</t>
  </si>
  <si>
    <t>不動産</t>
  </si>
  <si>
    <t>エムビーエス</t>
  </si>
  <si>
    <t>ウエストホールディングス</t>
  </si>
  <si>
    <t>140A</t>
  </si>
  <si>
    <t>ｉＦｒｅｅＥＴＦ　米国１０年国債先物インバース</t>
  </si>
  <si>
    <t>ショーボンドホールディングス</t>
  </si>
  <si>
    <t>ミライト・ワン</t>
  </si>
  <si>
    <t>インターライフホールディングス</t>
  </si>
  <si>
    <t>タマホーム</t>
  </si>
  <si>
    <t>トライアルホールディングス</t>
  </si>
  <si>
    <t>サンヨーホームズ</t>
  </si>
  <si>
    <t>日本アクア</t>
  </si>
  <si>
    <t>ジンジブ</t>
  </si>
  <si>
    <t>ファーストコーポレーション</t>
  </si>
  <si>
    <t>Ｌｉｂ　Ｗｏｒｋ</t>
  </si>
  <si>
    <t>動力</t>
  </si>
  <si>
    <t>ベステラ</t>
  </si>
  <si>
    <t>ＪＥＳＣＯホールディングス</t>
  </si>
  <si>
    <t>ｒｏｂｏｔ　ｈｏｍｅ</t>
  </si>
  <si>
    <t>グリーンエナジー＆カンパニー</t>
  </si>
  <si>
    <t>岐阜造園</t>
  </si>
  <si>
    <t>イシン</t>
  </si>
  <si>
    <t>技研ホールディングス</t>
  </si>
  <si>
    <t>ニッソウ</t>
  </si>
  <si>
    <t>ひかりホールディングス</t>
  </si>
  <si>
    <t>キャンディル</t>
  </si>
  <si>
    <t>ＳＡＡＦホールディングス</t>
  </si>
  <si>
    <t>エネルギーパワー</t>
  </si>
  <si>
    <t>ＴＡＮＡＫＥＮ</t>
  </si>
  <si>
    <t>横浜ライト工業</t>
  </si>
  <si>
    <t>ｉＦｒｅｅＥＴＦ　日経平均インバース・インデックス</t>
  </si>
  <si>
    <t>ｉＦｒｅｅＥＴＦ　ＴＯＰＩＸインバース（－１倍）指数</t>
  </si>
  <si>
    <t>楽天ＥＴＦ‐日経レバレッジ指数連動型</t>
  </si>
  <si>
    <t>楽天ＥＴＦ‐日経ダブルインバース指数連動型</t>
  </si>
  <si>
    <t>Ｌ　ｉｓ　Ｂ</t>
  </si>
  <si>
    <t>ｉＦｒｅｅＥＴＦ　ＪＰＸ日経４００ダブルインバース・インデックス</t>
  </si>
  <si>
    <t>ＪＰＸ日経４００ベア２倍上場投信（ダブルインバース）</t>
  </si>
  <si>
    <t>コロンビア・ワークス</t>
  </si>
  <si>
    <t>ＮＥＸＴ　ＦＵＮＤＳ　ＪＰＸ日経４００ダブルインバース・インデックス連動型上場投信</t>
  </si>
  <si>
    <t>Ｏｎｅ　ＥＴＦ　トピックス</t>
  </si>
  <si>
    <t>Ｏｎｅ　ＥＴＦ　ＪＰＸ日経４００</t>
  </si>
  <si>
    <t>ｉシェアーズ・コア　ＴＯＰＩＸ　ＥＴＦ</t>
  </si>
  <si>
    <t>ｉシェアーズ・コア　Ｊリート　ＥＴＦ</t>
  </si>
  <si>
    <t>ｉシェアーズ　ＭＳＣＩ　日本株最小分散　ＥＴＦ</t>
  </si>
  <si>
    <t>ｉシェアーズ　ＭＳＣＩ　ジャパン高配当利回り　ＥＴＦ</t>
  </si>
  <si>
    <t>ｉＦｒｅｅＥＴＦ　ＭＳＣＩ日本株人材設備投資指数</t>
  </si>
  <si>
    <t>ソラコム</t>
  </si>
  <si>
    <t>ＮＥＸＴ　ＦＵＮＤＳ　野村企業価値分配指数連動型上場投信</t>
  </si>
  <si>
    <t>上場インデックスファンド日本経済貢献株</t>
  </si>
  <si>
    <t>ｉシェアーズ・コア　米国債７－１０年　ＥＴＦ（為替ヘッジあり）</t>
  </si>
  <si>
    <t>ｉシェアーズ　ＪＰＸ／Ｓ＆Ｐ設備・人材投資　ＥＴＦ</t>
  </si>
  <si>
    <t>Ｏｎｅ　ＥＴＦ　ＪＰＸ／Ｓ＆Ｐ　設備・人材投資指数</t>
  </si>
  <si>
    <t>ＭＡＸＩＳ　ＪＡＰＡＮ　設備・人材積極投資企業２００上場投信</t>
  </si>
  <si>
    <t>上場インデックスファンド米国債券（為替ヘッジなし）</t>
  </si>
  <si>
    <t>上場インデックスファンド米国債券（為替ヘッジあり）</t>
  </si>
  <si>
    <t>ｉＦｒｅｅＥＴＦ　東証ＲＥＩＴ指数</t>
  </si>
  <si>
    <t>ＮＥＸＴ　ＦＵＮＤＳ　日経平均高配当株５０指数連動型上場投信</t>
  </si>
  <si>
    <t>ハッチ・ワーク</t>
  </si>
  <si>
    <t>上場インデックスファンドＭＳＣＩ日本株高配当低ボラティリティ（βヘッジ）</t>
  </si>
  <si>
    <t>中外鉱業</t>
  </si>
  <si>
    <t>非鉄金属</t>
  </si>
  <si>
    <t>鉄鋼・非鉄</t>
  </si>
  <si>
    <t>Ｏｎｅ　ＥＴＦ　ＪＰＸ日経中小型</t>
  </si>
  <si>
    <t>Ｏｎｅ　ＥＴＦ　高配当日本株</t>
  </si>
  <si>
    <t>上場インデックスファンドアジアリート</t>
  </si>
  <si>
    <t>ｉシェアーズ　米ドル建て投資適格社債　ＥＴＦ（為替ヘッジあり）</t>
  </si>
  <si>
    <t>ｉシェアーズ　米ドル建てハイイールド社債　ＥＴＦ（為替ヘッジあり）</t>
  </si>
  <si>
    <t>Ｏｎｅ　ＥＴＦ　ＥＳＧ</t>
  </si>
  <si>
    <t>ＭＡＸＩＳ日本株高配当７０マーケットニュートラル上場投信</t>
  </si>
  <si>
    <t>シンカ</t>
  </si>
  <si>
    <t>ＪＳＨ</t>
  </si>
  <si>
    <t>住石ホールディングス</t>
  </si>
  <si>
    <t>鉱業</t>
  </si>
  <si>
    <t>エネルギー資源</t>
  </si>
  <si>
    <t>日鉄鉱業</t>
  </si>
  <si>
    <t>三井松島ホールディングス</t>
  </si>
  <si>
    <t>その他製品</t>
  </si>
  <si>
    <t>ダイブ</t>
  </si>
  <si>
    <t>オプティ</t>
  </si>
  <si>
    <t>卸売業</t>
  </si>
  <si>
    <t>商社・卸売</t>
  </si>
  <si>
    <t>カウリス</t>
  </si>
  <si>
    <t>純金上場信託（現物国内保管型）</t>
  </si>
  <si>
    <t>純プラチナ上場信託（現物国内保管型）</t>
  </si>
  <si>
    <t>純銀上場信託（現物国内保管型）</t>
  </si>
  <si>
    <t>純パラジウム上場信託（現物国内保管型）</t>
  </si>
  <si>
    <t>ＮＥＸＴ　ＦＵＮＤＳ　ＮＡＳＤＡＱ－１００（為替ヘッジなし）連動型上場投信</t>
  </si>
  <si>
    <t>ＮＥＸＴ　ＦＵＮＤＳ　ダウ・ジョーンズ工業株３０種平均株価（為替ヘッジなし）連動型上場投信</t>
  </si>
  <si>
    <t>上場インデックスファンド米国株式（Ｓ＆Ｐ５００）</t>
  </si>
  <si>
    <t>ＧＡＩＡ</t>
  </si>
  <si>
    <t>その他金融業</t>
  </si>
  <si>
    <t>金融（除く銀行）</t>
  </si>
  <si>
    <t>ＭＡＸＩＳ　海外株式（ＭＳＣＩコクサイ）上場投信</t>
  </si>
  <si>
    <t>東証スタンダードＴＯＰ２０ＥＴＦ</t>
  </si>
  <si>
    <t>上場インデックスファンド世界株式（ＭＳＣＩ　ＡＣＷＩ）除く日本</t>
  </si>
  <si>
    <t>上場インデックスファンド豪州リート（Ｓ＆Ｐ／ＡＳＸ２００　Ａ－ＲＥＩＴ）</t>
  </si>
  <si>
    <t>ＳＰＤＲ　Ｓ＆Ｐ５００　ＥＴＦ</t>
  </si>
  <si>
    <t>ＮＥＸＴ　ＦＵＮＤＳ　タイ株式ＳＥＴ５０指数連動型上場投信</t>
  </si>
  <si>
    <t>情報戦略テクノロジー</t>
  </si>
  <si>
    <t>ＮＥＸＴ　ＦＵＮＤＳ　ＦＴＳＥブルサ・マレーシアＫＬＣＩ連動型上場投信</t>
  </si>
  <si>
    <t>東証グロース・コアＥＴＦ</t>
  </si>
  <si>
    <t>上場インデックスファンド新興国債券</t>
  </si>
  <si>
    <t>ＴＯＰＩＸブル２倍上場投信</t>
  </si>
  <si>
    <t>ＴＯＰＩＸベア上場投信</t>
  </si>
  <si>
    <t>マテリアルグループ</t>
  </si>
  <si>
    <t>ＮＥＸＴ　ＦＵＮＤＳ　日経平均レバレッジ・インデックス連動型上場投信</t>
  </si>
  <si>
    <t>ＮＥＸＴ　ＦＵＮＤＳ　日経平均インバース・インデックス連動型上場投信</t>
  </si>
  <si>
    <t>中国Ｈ株ブル２倍上場投信</t>
  </si>
  <si>
    <t>中国Ｈ株ベア上場投信</t>
  </si>
  <si>
    <t>ＮＥＸＴ　ＦＵＮＤＳ　野村日本株高配当７０連動型上場投信</t>
  </si>
  <si>
    <t>上場インデックスファンド日経２２５（ミニ）</t>
  </si>
  <si>
    <t>日経平均ブル２倍上場投信</t>
  </si>
  <si>
    <t>グリーンモンスター</t>
  </si>
  <si>
    <t>日経平均ベア上場投信</t>
  </si>
  <si>
    <t>ｉＦｒｅｅＥＴＦ　ＴＯＰＩＸ　Ｅｘ－Ｆｉｎａｎｃｉａｌｓ</t>
  </si>
  <si>
    <t>上場インデックスファンドＴＯＰＩＸ　Ｅｘ－Ｆｉｎａｎｃｉａｌｓ</t>
  </si>
  <si>
    <t>エクセリ</t>
  </si>
  <si>
    <t>ＮＥＸＴ　ＦＵＮＤＳ　ＪＰＸ日経インデックス４００連動型上場投信</t>
  </si>
  <si>
    <t>上場インデックスファンドＪＰＸ日経インデックス４００</t>
  </si>
  <si>
    <t>ＭＡＸＩＳ　ＪＰＸ日経インデックス４００上場投信</t>
  </si>
  <si>
    <t>ＮＺＡＭ　上場投信　東証ＲＥＩＴ指数</t>
  </si>
  <si>
    <t>ＮＺＡＭ　上場投信　ＴＯＰＩＸ　Ｅｘ－Ｆｉｎａｎｃｉａｌｓ</t>
  </si>
  <si>
    <t>ＭＡＸＩＳ　Ｊリート上場投信</t>
  </si>
  <si>
    <t>ｉＦｒｅｅＥＴＦ　ＪＰＸ日経４００</t>
  </si>
  <si>
    <t>159A</t>
  </si>
  <si>
    <t>ＮＥＸＴ　ＦＵＮＤＳ　ＪＰＸプライム１５０指数連動型上場投信</t>
  </si>
  <si>
    <t>ＩＮＰＥＸ</t>
  </si>
  <si>
    <t>アズパートナーズ</t>
  </si>
  <si>
    <t>ＮＥＸＴ　ＦＵＮＤＳ　東証銀行業株価指数連動型上場投信</t>
  </si>
  <si>
    <t>ＮＥＸＴ　ＦＵＮＤＳ　食品（ＴＯＰＩＸ－１７）上場投信</t>
  </si>
  <si>
    <t>ＮＥＸＴ　ＦＵＮＤＳ　エネルギー資源（ＴＯＰＩＸ－１７）上場投信</t>
  </si>
  <si>
    <t>ＮＥＸＴ　ＦＵＮＤＳ　建設・資材（ＴＯＰＩＸ－１７）上場投信</t>
  </si>
  <si>
    <t>三葉</t>
  </si>
  <si>
    <t>ＮＥＸＴ　ＦＵＮＤＳ　素材・化学（ＴＯＰＩＸ－１７）上場投信</t>
  </si>
  <si>
    <t>ＮＥＸＴ　ＦＵＮＤＳ　医薬品（ＴＯＰＩＸ－１７）上場投信</t>
  </si>
  <si>
    <t>ＮＥＸＴ　ＦＵＮＤＳ　自動車・輸送機（ＴＯＰＩＸ－１７）上場投信</t>
  </si>
  <si>
    <t>ＮＥＸＴ　ＦＵＮＤＳ　鉄鋼・非鉄（ＴＯＰＩＸ－１７）上場投信</t>
  </si>
  <si>
    <t>ＮＥＸＴ　ＦＵＮＤＳ　機械（ＴＯＰＩＸ－１７）上場投信</t>
  </si>
  <si>
    <t>ＮＥＸＴ　ＦＵＮＤＳ　電機・精密（ＴＯＰＩＸ－１７）上場投信</t>
  </si>
  <si>
    <t>ＮＥＸＴ　ＦＵＮＤＳ　情報通信・サービスその他（ＴＯＰＩＸ－１７）上場投信</t>
  </si>
  <si>
    <t>ＮＥＸＴ　ＦＵＮＤＳ　電力・ガス（ＴＯＰＩＸ－１７）上場投信</t>
  </si>
  <si>
    <t>ＮＥＸＴ　ＦＵＮＤＳ　運輸・物流（ＴＯＰＩＸ－１７）上場投信</t>
  </si>
  <si>
    <t>ＮＥＸＴ　ＦＵＮＤＳ　商社・卸売（ＴＯＰＩＸ－１７）上場投信</t>
  </si>
  <si>
    <t>162A</t>
  </si>
  <si>
    <t>ＡＩセレクトメガトレンド　日本株（ネットリターン）ＥＴＮ</t>
  </si>
  <si>
    <t>ＮＥＸＴ　ＦＵＮＤＳ　小売（ＴＯＰＩＸ－１７）上場投信</t>
  </si>
  <si>
    <t>ＮＥＸＴ　ＦＵＮＤＳ　銀行（ＴＯＰＩＸ－１７）上場投信</t>
  </si>
  <si>
    <t>ＮＥＸＴ　ＦＵＮＤＳ　金融（除く銀行）（ＴＯＰＩＸ－１７）上場投信</t>
  </si>
  <si>
    <t>ＮＥＸＴ　ＦＵＮＤＳ　不動産（ＴＯＰＩＸ－１７）上場投信</t>
  </si>
  <si>
    <t>163A</t>
  </si>
  <si>
    <t>半導体フォーカス　日本株（ネットリターン）ＥＴＮ</t>
  </si>
  <si>
    <t>アップルパーク</t>
  </si>
  <si>
    <t>ｉＦｒｅｅＥＴＦ　ＴＯＰＩＸ高配当４０指数</t>
  </si>
  <si>
    <t>ｉＦｒｅｅＥＴＦ　ＭＳＣＩ日本株女性活躍指数（ＷＩＮ）</t>
  </si>
  <si>
    <t>ｉＦｒｅｅＥＴＦ　ＭＳＣＩジャパンＥＳＧセレクト・リーダーズ指数</t>
  </si>
  <si>
    <t>ｉＦｒｅｅＥＴＦ　ＦＴＳＥ　Ｂｌｏｓｓｏｍ　Ｊａｐａｎ　Ｉｎｄｅｘ</t>
  </si>
  <si>
    <t>ｉシェアーズ　Ｓ＆Ｐ　５００　米国株　ＥＴＦ</t>
  </si>
  <si>
    <t>ｉシェアーズ・コア　米国債７－１０年　ＥＴＦ</t>
  </si>
  <si>
    <t>ｉシェアーズ・コア　ＭＳＣＩ　先進国株（除く日本）ＥＴＦ</t>
  </si>
  <si>
    <t>ｉシェアーズ・コア　ＭＳＣＩ　新興国株　ＥＴＦ</t>
  </si>
  <si>
    <t>ｉシェアーズ　米国リート　ＥＴＦ</t>
  </si>
  <si>
    <t>ＳＢＩレオスひふみ</t>
  </si>
  <si>
    <t>証券、商品先物取引業</t>
  </si>
  <si>
    <t>ＭＡＸＩＳ高利回りＪリート上場投信</t>
  </si>
  <si>
    <t>石油資源開発</t>
  </si>
  <si>
    <t>Ｋ＆Ｏエナジーグループ</t>
  </si>
  <si>
    <t>タスキホールディングス</t>
  </si>
  <si>
    <t>ＷＴＩ原油価格連動型上場投信</t>
  </si>
  <si>
    <t>ＷｉｓｄｏｍＴｒｅｅ　金上場投資信託</t>
  </si>
  <si>
    <t>ＷｉｓｄｏｍＴｒｅｅ　銀上場投資信託</t>
  </si>
  <si>
    <t>ＷｉｓｄｏｍＴｒｅｅ　白金上場投資信託</t>
  </si>
  <si>
    <t>ＷｉｓｄｏｍＴｒｅｅ　パラジウム上場投資信託</t>
  </si>
  <si>
    <t>ＷｉｓｄｏｍＴｒｅｅ　貴金属バスケット上場投資信託</t>
  </si>
  <si>
    <t>上場インデックスファンド海外債券（ＦＴＳＥ　ＷＧＢＩ）毎月分配型</t>
  </si>
  <si>
    <t>ＮＥＸＴ　ＦＵＮＤＳ　インド株式指数・Ｎｉｆｔｙ　５０　連動型上場投信</t>
  </si>
  <si>
    <t>Ｓｉｍｐｌｅ－Ｘ　ＮＹ　ダウ・ジョーンズ・インデックス上場投信</t>
  </si>
  <si>
    <t>リョーサン菱洋ホールディングス</t>
  </si>
  <si>
    <t>上場インデックスファンド海外先進国株式（ＭＳＣＩ－ＫＯＫＵＳＡＩ）</t>
  </si>
  <si>
    <t>上場インデックスファンド海外新興国株式（ＭＳＣＩ　エマージング）</t>
  </si>
  <si>
    <t>ＷｉｓｄｏｍＴｒｅｅ　ブロード上場投資信託</t>
  </si>
  <si>
    <t>ＷｉｓｄｏｍＴｒｅｅ　エネルギー上場投資信託</t>
  </si>
  <si>
    <t>ＷｉｓｄｏｍＴｒｅｅ　産業用金属上場投資信託</t>
  </si>
  <si>
    <t>ＷｉｓｄｏｍＴｒｅｅ　農産物上場投資信託</t>
  </si>
  <si>
    <t>ＷｉｓｄｏｍＴｒｅｅ　穀物上場投資信託</t>
  </si>
  <si>
    <t>ＷｉｓｄｏｍＴｒｅｅ　天然ガス上場投資信託</t>
  </si>
  <si>
    <t>イタミアート</t>
  </si>
  <si>
    <t>ＷｉｓｄｏｍＴｒｅｅ　ＷＴＩ　原油上場投資信託</t>
  </si>
  <si>
    <t>ＷｉｓｄｏｍＴｒｅｅ　ガソリン上場投資信託</t>
  </si>
  <si>
    <t>ＷｉｓｄｏｍＴｒｅｅ　アルミニウム上場投資信託</t>
  </si>
  <si>
    <t>ＷｉｓｄｏｍＴｒｅｅ　銅上場投資信託</t>
  </si>
  <si>
    <t>ＷｉｓｄｏｍＴｒｅｅ　ニッケル上場投資信託</t>
  </si>
  <si>
    <t>ＷｉｓｄｏｍＴｒｅｅ　小麦上場投資信託</t>
  </si>
  <si>
    <t>ＷｉｓｄｏｍＴｒｅｅ　とうもろこし上場投資信託</t>
  </si>
  <si>
    <t>ＷｉｓｄｏｍＴｒｅｅ　大豆上場投資信託</t>
  </si>
  <si>
    <t>上場インデックスファンド日本高配当（東証配当フォーカス１００）</t>
  </si>
  <si>
    <t>ＮＥＸＴ　ＦＵＮＤＳ　ＮＯＭＵＲＡ　原油インデックス連動型上場投信</t>
  </si>
  <si>
    <t>170A</t>
  </si>
  <si>
    <t>ＳＭＴ　ＥＴＦ日本好配当株アクティブ</t>
  </si>
  <si>
    <t>ＳＤＳホールディングス</t>
  </si>
  <si>
    <t>ダイセキ環境ソリューション</t>
  </si>
  <si>
    <t>第一カッター興業</t>
  </si>
  <si>
    <t>明豊ファシリティワークス</t>
  </si>
  <si>
    <t>美樹工業</t>
  </si>
  <si>
    <t>安藤・間</t>
  </si>
  <si>
    <t>ゼロジャパン</t>
  </si>
  <si>
    <t>東急建設</t>
  </si>
  <si>
    <t>コムシスホールディングス</t>
  </si>
  <si>
    <t>日本電技</t>
  </si>
  <si>
    <t>シンクレイヤ</t>
  </si>
  <si>
    <t>ビーアールホールディングス</t>
  </si>
  <si>
    <t>ネオホーム</t>
  </si>
  <si>
    <t>オーテック</t>
  </si>
  <si>
    <t>ハンモック</t>
  </si>
  <si>
    <t>コーアツ工業</t>
  </si>
  <si>
    <t>太洋基礎工業</t>
  </si>
  <si>
    <t>Ｗｉｌｌ　Ｓｍａｒｔ</t>
  </si>
  <si>
    <t>高松コンストラクショングループ</t>
  </si>
  <si>
    <t>工藤建設</t>
  </si>
  <si>
    <t>東建コーポレーション</t>
  </si>
  <si>
    <t>ソネック</t>
  </si>
  <si>
    <t>レジル</t>
  </si>
  <si>
    <t>電気・ガス業</t>
  </si>
  <si>
    <t>電力・ガス</t>
  </si>
  <si>
    <t>藤田エンジニアリング</t>
  </si>
  <si>
    <t>ワイ・ティー・エル・コーポレーション・バーハッド</t>
  </si>
  <si>
    <t>プライム（外国株式）</t>
  </si>
  <si>
    <t>三井住建道路</t>
  </si>
  <si>
    <t>コージンバイオ</t>
  </si>
  <si>
    <t>化学</t>
  </si>
  <si>
    <t>素材・化学</t>
  </si>
  <si>
    <t>ヤマウラ</t>
  </si>
  <si>
    <t>ｆａｎｔａｓｉｓｔａ</t>
  </si>
  <si>
    <t>オリエンタル白石</t>
  </si>
  <si>
    <t>ナカボーテック</t>
  </si>
  <si>
    <t>三東工業社</t>
  </si>
  <si>
    <t>178A</t>
  </si>
  <si>
    <t>グローバルＸ　革新的優良企業　ＥＴＦ</t>
  </si>
  <si>
    <t>大本組</t>
  </si>
  <si>
    <t>マサル</t>
  </si>
  <si>
    <t>守谷商会</t>
  </si>
  <si>
    <t>第一建設工業</t>
  </si>
  <si>
    <t>179A</t>
  </si>
  <si>
    <t>グローバルＸ　超長期米国債　ＥＴＦ（為替ヘッジあり）</t>
  </si>
  <si>
    <t>大成建設</t>
  </si>
  <si>
    <t>大林組</t>
  </si>
  <si>
    <t>清水建設</t>
  </si>
  <si>
    <t>佐藤渡辺</t>
  </si>
  <si>
    <t>長谷工コーポレーション</t>
  </si>
  <si>
    <t>180A</t>
  </si>
  <si>
    <t>グローバルＸ　超長期米国債　ＥＴＦ</t>
  </si>
  <si>
    <t>松井建設</t>
  </si>
  <si>
    <t>錢高組</t>
  </si>
  <si>
    <t>鹿島建設</t>
  </si>
  <si>
    <t>不動テトラ</t>
  </si>
  <si>
    <t>大末建設</t>
  </si>
  <si>
    <t>鉄建建設</t>
  </si>
  <si>
    <t>181A</t>
  </si>
  <si>
    <t>ＭＡＸＩＳ米国国債１－３年上場投信（為替ヘッジなし）</t>
  </si>
  <si>
    <t>西松建設</t>
  </si>
  <si>
    <t>三井住友建設</t>
  </si>
  <si>
    <t>大豊建設</t>
  </si>
  <si>
    <t>佐田建設</t>
  </si>
  <si>
    <t>ナカノフドー建設</t>
  </si>
  <si>
    <t>田辺工業</t>
  </si>
  <si>
    <t>182A</t>
  </si>
  <si>
    <t>ＭＡＸＩＳ米国国債２０年超上場投信（為替ヘッジなし）</t>
  </si>
  <si>
    <t>奥村組</t>
  </si>
  <si>
    <t>東鉄工業</t>
  </si>
  <si>
    <t>183A</t>
  </si>
  <si>
    <t>ＭＡＸＩＳ米国国債２０年超上場投信（為替ヘッジあり）</t>
  </si>
  <si>
    <t>土屋ホールディングス</t>
  </si>
  <si>
    <t>サンユー建設</t>
  </si>
  <si>
    <t>大盛工業</t>
  </si>
  <si>
    <t>イチケン</t>
  </si>
  <si>
    <t>富士ピー・エス</t>
  </si>
  <si>
    <t>学びエイド</t>
  </si>
  <si>
    <t>南海辰村建設</t>
  </si>
  <si>
    <t>淺沼組</t>
  </si>
  <si>
    <t>森組</t>
  </si>
  <si>
    <t>リサイクルテック・ジャパン</t>
  </si>
  <si>
    <t>戸田建設</t>
  </si>
  <si>
    <t>熊谷組</t>
  </si>
  <si>
    <t>北野建設</t>
  </si>
  <si>
    <t>植木組</t>
  </si>
  <si>
    <t>アストロスケールホールディングス</t>
  </si>
  <si>
    <t>矢作建設工業</t>
  </si>
  <si>
    <t>ピーエス・コンストラクション</t>
  </si>
  <si>
    <t>日本ハウスホールディングス</t>
  </si>
  <si>
    <t>大東建託</t>
  </si>
  <si>
    <t>新日本建設</t>
  </si>
  <si>
    <t>東亜道路工業</t>
  </si>
  <si>
    <t>東亜建設工業</t>
  </si>
  <si>
    <t>日本国土開発</t>
  </si>
  <si>
    <t>若築建設</t>
  </si>
  <si>
    <t>188A</t>
  </si>
  <si>
    <t>グローバルＸ　インド・トップ１０＋　ＥＴＦ</t>
  </si>
  <si>
    <t>東洋建設</t>
  </si>
  <si>
    <t>五洋建設</t>
  </si>
  <si>
    <t>金下建設</t>
  </si>
  <si>
    <t>世紀東急工業</t>
  </si>
  <si>
    <t>福田組</t>
  </si>
  <si>
    <t>Ｄ＆Ｍカンパニー</t>
  </si>
  <si>
    <t>大成温調</t>
  </si>
  <si>
    <t>テノックス</t>
  </si>
  <si>
    <t>日本ドライケミカル</t>
  </si>
  <si>
    <t>機械</t>
  </si>
  <si>
    <t>Ｃｈｏｒｄｉａ　Ｔｈｅｒａｐｅｕｔｉｃｓ</t>
  </si>
  <si>
    <t>住友林業</t>
  </si>
  <si>
    <t>日本基礎技術</t>
  </si>
  <si>
    <t>ミモザ</t>
  </si>
  <si>
    <t>巴コーポレーション</t>
  </si>
  <si>
    <t>大和ハウス工業</t>
  </si>
  <si>
    <t>TOPIX Large70</t>
  </si>
  <si>
    <t>ライト工業</t>
  </si>
  <si>
    <t>積水ハウス</t>
  </si>
  <si>
    <t>日特建設</t>
  </si>
  <si>
    <t>インテグループ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</si>
  <si>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</si>
  <si>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</si>
  <si>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</si>
  <si>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</si>
  <si>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</si>
  <si>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</si>
  <si>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</si>
  <si>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</si>
  <si>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</si>
  <si>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弘電社</t>
  </si>
  <si>
    <t>住友電設</t>
  </si>
  <si>
    <t>ＷＯＬＶＥＳ　ＨＡＮＤ</t>
  </si>
  <si>
    <t>日本電設工業</t>
  </si>
  <si>
    <t>エクシオグループ</t>
  </si>
  <si>
    <t>新日本空調</t>
  </si>
  <si>
    <t>クラフティア</t>
  </si>
  <si>
    <t>ＭＵＳＣＡＴ　ＧＲＯＵＰ</t>
  </si>
  <si>
    <t>サンテック</t>
  </si>
  <si>
    <t>三機工業</t>
  </si>
  <si>
    <t>日揮ホールディングス</t>
  </si>
  <si>
    <t>中外炉工業</t>
  </si>
  <si>
    <t>テクノ菱和</t>
  </si>
  <si>
    <t>高田工業所</t>
  </si>
  <si>
    <t>ヤマト</t>
  </si>
  <si>
    <t>太平電業</t>
  </si>
  <si>
    <t>高砂熱学工業</t>
  </si>
  <si>
    <t>ＭＦＳ</t>
  </si>
  <si>
    <t>三晃金属工業</t>
  </si>
  <si>
    <t>朝日工業社</t>
  </si>
  <si>
    <t>明星工業</t>
  </si>
  <si>
    <t>大氣社</t>
  </si>
  <si>
    <t>タウンズ</t>
  </si>
  <si>
    <t>ダイダン</t>
  </si>
  <si>
    <t>協和日成</t>
  </si>
  <si>
    <t>日比谷総合設備</t>
  </si>
  <si>
    <t>ＰｏｓｔＰｒｉｍｅ</t>
  </si>
  <si>
    <t>神田通信機</t>
  </si>
  <si>
    <t>高橋カーテンウォール工業</t>
  </si>
  <si>
    <t>暁飯島工業</t>
  </si>
  <si>
    <t>メディエア</t>
  </si>
  <si>
    <t>ニップン</t>
  </si>
  <si>
    <t>食料品</t>
  </si>
  <si>
    <t>日清製粉グループ本社</t>
  </si>
  <si>
    <t>日東富士製粉</t>
  </si>
  <si>
    <t>昭和産業</t>
  </si>
  <si>
    <t>鳥越製粉</t>
  </si>
  <si>
    <t>200A</t>
  </si>
  <si>
    <t>ＮＥＸＴ　ＦＵＮＤＳ　日経半導体株指数連動型上場投信</t>
  </si>
  <si>
    <t>ＳＭＤＡＭ　Ａｃｔｉｖｅ　ＥＴＦ　日本高配当株式</t>
  </si>
  <si>
    <t>ｉシェアーズ　米国債０－３ヶ月　ＥＴＦ</t>
  </si>
  <si>
    <t>ｉシェアーズ　米国高配当株　ＥＴＦ</t>
  </si>
  <si>
    <t>ｉシェアーズ　米国連続増配株　ＥＴＦ</t>
  </si>
  <si>
    <t>ｉＦｒｅｅＥＴＦ　米国国債７－１０年（為替ヘッジなし）</t>
  </si>
  <si>
    <t>ｉＦｒｅｅＥＴＦ　米国国債７－１０年（為替ヘッジあり）</t>
  </si>
  <si>
    <t>ｉＦｒｅｅＥＴＦ　ＪＰＸプライム１５０</t>
  </si>
  <si>
    <t>グローバルＸ　ＵＳ　ＲＥＩＴ・トップ２０　ＥＴＦ</t>
  </si>
  <si>
    <t>グローバルＸ　米国優先証券　ＥＴＦ（隔月分配型）</t>
  </si>
  <si>
    <t>201A</t>
  </si>
  <si>
    <t>ｉシェアーズ　Ｎｉｆｔｙ　５０　インド株　ＥＴＦ</t>
  </si>
  <si>
    <t>豆蔵</t>
  </si>
  <si>
    <t>ＮＥＸＴ　ＮＯＴＥＳ　香港ハンセン・ダブル・ブル　ＥＴＮ</t>
  </si>
  <si>
    <t>ＮＥＸＴ　ＮＯＴＥＳ　香港ハンセン・ベア　ＥＴＮ</t>
  </si>
  <si>
    <t>ＮＥＸＴ　ＮＯＴＥＳ　韓国ＫＯＳＰＩ・ダブル・ブル　ＥＴＮ</t>
  </si>
  <si>
    <t>ＮＥＸＴ　ＮＯＴＥＳ　韓国ＫＯＳＰＩ・ベア　ＥＴＮ</t>
  </si>
  <si>
    <t>ＮＥＸＴ　ＮＯＴＥＳ　金先物　ダブル・ブル　ＥＴＮ</t>
  </si>
  <si>
    <t>ＮＥＸＴ　ＮＯＴＥＳ　金先物　ベア　ＥＴＮ</t>
  </si>
  <si>
    <t>ＮＥＸＴ　ＮＯＴＥＳ　ドバイ原油先物　ダブル・ブル　ＥＴＮ</t>
  </si>
  <si>
    <t>ＮＥＸＴ　ＮＯＴＥＳ　ドバイ原油先物　ベア　ＥＴＮ</t>
  </si>
  <si>
    <t>シュンビン</t>
  </si>
  <si>
    <t>ＮＥＸＴ　ＮＯＴＥＳ　ＮＹダウ・ダブル・ブル・ドルヘッジ　ＥＴＮ</t>
  </si>
  <si>
    <t>ＮＥＸＴ　ＮＯＴＥＳ　ＮＹダウ・ベア・ドルヘッジ　ＥＴＮ</t>
  </si>
  <si>
    <t>ＮＥＸＴ　ＮＯＴＥＳ　東証グロース市場２５０　ＥＴＮ</t>
  </si>
  <si>
    <t>ＮＥＸＴ　ＮＯＴＥＳ　ＳＴＯＸＸ　アセアン好配当５０（円、ネットリターン）ＥＴＮ</t>
  </si>
  <si>
    <t>ＮＥＸＴ　ＮＯＴＥＳ　Ｓ＆Ｐ５００　配当貴族（ネットリターン）　ＥＴＮ</t>
  </si>
  <si>
    <t>ＮＥＸＴ　ＮＯＴＥＳ　Ｓ＆Ｐ　シンガポール　リート（ネットリターン）　ＥＴＮ</t>
  </si>
  <si>
    <t>ＮＥＸＴ　ＮＯＴＥＳ　インドＮｉｆｔｙ・ダブル・ブル　ＥＴＮ</t>
  </si>
  <si>
    <t>ＮＥＸＴ　ＮＯＴＥＳ　インドＮｉｆｔｙ・ベア　ＥＴＮ</t>
  </si>
  <si>
    <t>ＮＥＸＴ　ＮＯＴＥＳ　野村日本株高配当７０（ドルヘッジ、ネットリターン）ＥＴＮ</t>
  </si>
  <si>
    <t>タイヨーパッケージ</t>
  </si>
  <si>
    <t>パルプ・紙</t>
  </si>
  <si>
    <t>ＮＥＸＴ　ＮＯＴＥＳ　ニッチトップ　中小型日本株（ネットリターン）ＥＴＮ</t>
  </si>
  <si>
    <t>中部飼料</t>
  </si>
  <si>
    <t>日和産業</t>
  </si>
  <si>
    <t>ロゴスホールディングス</t>
  </si>
  <si>
    <t>フィード・ワン</t>
  </si>
  <si>
    <t>ＮＥＸＴ　ＮＯＴＥＳ　日本株配当貴族（ドルヘッジ、ネットリターン）ＥＴＮ</t>
  </si>
  <si>
    <t>ＮＥＸＴ　ＮＯＴＥＳ　東証ＲＥＩＴ（ドルヘッジ、ネットリターン）ＥＴＮ</t>
  </si>
  <si>
    <t>ＮＥＸＴ　ＮＯＴＥＳ　野村ＡＩビジネス７０（ネットリターン）ＥＴＮ</t>
  </si>
  <si>
    <t>ＮＥＸＴ　ＮＯＴＥＳ　高ベータ３０（ネットリターン）ＥＴＮ</t>
  </si>
  <si>
    <t>ＮＥＸＴ　ＮＯＴＥＳ　低ベータ５０（ネットリターン）ＥＴＮ</t>
  </si>
  <si>
    <t>ＰＲＩＳＭ　ＢｉｏＬａｂ</t>
  </si>
  <si>
    <t>スマートＥＳＧ３０女性活躍（ネットリターン）ＥＴＮ</t>
  </si>
  <si>
    <t>スマートＥＳＧ３０総合（ネットリターン）ＥＴＮ</t>
  </si>
  <si>
    <t>トップシェアインデックス（ネットリターン）ＥＴＮ</t>
  </si>
  <si>
    <t>スマートＥＳＧ３０低カーボンリスク（ネットリターン）ＥＴＮ</t>
  </si>
  <si>
    <t>ライジングコーポレーション</t>
  </si>
  <si>
    <t>ＰＢＲ１倍割れ解消推進ＥＴＦ</t>
  </si>
  <si>
    <t>政策保有解消推進ＥＴＦ</t>
  </si>
  <si>
    <t>投資家経営者一心同体ＥＴＦ</t>
  </si>
  <si>
    <t>ＮＥＸＴ　ＦＵＮＤＳ　日本成長株アクティブ上場投信</t>
  </si>
  <si>
    <t>ＮＥＸＴ　ＦＵＮＤＳ　日本高配当株アクティブ上場投信</t>
  </si>
  <si>
    <t>ＭＡＸＩＳ高配当日本株アクティブ上場投信</t>
  </si>
  <si>
    <t>ＮＺＡＭ　上場投信　Ｓ＆Ｐ５００（為替ヘッジあり）</t>
  </si>
  <si>
    <t>ＮＺＡＭ　上場投信　ＮＡＳＤＡＱ１００（為替ヘッジあり）</t>
  </si>
  <si>
    <t>ＮＺＡＭ　上場投信　ＮＹダウ３０（為替ヘッジあり）</t>
  </si>
  <si>
    <t>ＮＺＡＭ　上場投信　ＤＡＸ（為替ヘッジあり）</t>
  </si>
  <si>
    <t>構造計画研究所ホールディングス</t>
  </si>
  <si>
    <t>ＮＺＡＭ　上場投信　米国国債７－１０年（為替ヘッジあり）</t>
  </si>
  <si>
    <t>ＮＺＡＭ　上場投信　ドイツ国債７－１０年（為替ヘッジあり）</t>
  </si>
  <si>
    <t>ＮＺＡＭ　上場投信　フランス国債７－１０年（為替ヘッジあり）</t>
  </si>
  <si>
    <t>上場Ｔｒａｃｅｒｓ　米国債０－２年ラダー（為替ヘッジなし）</t>
  </si>
  <si>
    <t>東証ＲＥＩＴインバースＥＴＦ</t>
  </si>
  <si>
    <t>グローバルＸ　Ｓ＆Ｐ５００配当貴族　ＥＴＦ（為替ヘッジあり）</t>
  </si>
  <si>
    <t>グローバルＸ　オフィス・Ｊ－ＲＥＩＴ　ＥＴＦ</t>
  </si>
  <si>
    <t>グローバルＸ　レジデンシャル・Ｊ－ＲＥＩＴ　ＥＴＦ</t>
  </si>
  <si>
    <t>グローバルＸ　ホテル＆リテール・Ｊ－ＲＥＩＴ　ＥＴＦ</t>
  </si>
  <si>
    <t>小野谷機工</t>
  </si>
  <si>
    <t>日本甜菜製糖</t>
  </si>
  <si>
    <t>ＤＭ三井製糖</t>
  </si>
  <si>
    <t>210A</t>
  </si>
  <si>
    <t>ｉＦｒｅｅＥＴＦ　日経高利回りＲＥＩＴ指数</t>
  </si>
  <si>
    <t>塩水港精糖</t>
  </si>
  <si>
    <t>フジ日本</t>
  </si>
  <si>
    <t>ウェルネオシュガー</t>
  </si>
  <si>
    <t>カドス・コーポレーション</t>
  </si>
  <si>
    <t>ＬＩＦＵＬＬ</t>
  </si>
  <si>
    <t>ＭＩＸＩ</t>
  </si>
  <si>
    <t>インタースペース</t>
  </si>
  <si>
    <t>ジェイエイシーリクルートメント</t>
  </si>
  <si>
    <t>日本Ｍ＆Ａセンターホールディングス</t>
  </si>
  <si>
    <t>フィットイージー</t>
  </si>
  <si>
    <t>メンバーズ</t>
  </si>
  <si>
    <t>北浜キャピタルパートナーズ</t>
  </si>
  <si>
    <t>ヒップ</t>
  </si>
  <si>
    <t>クルーズ</t>
  </si>
  <si>
    <t>中広</t>
  </si>
  <si>
    <t>213A</t>
  </si>
  <si>
    <t>上場インデックスファンド日経半導体株</t>
  </si>
  <si>
    <t>ＵＴグループ</t>
  </si>
  <si>
    <t>アイティメディア</t>
  </si>
  <si>
    <t>ケアネット</t>
  </si>
  <si>
    <t>幼児活動研究会</t>
  </si>
  <si>
    <t>Ｅ・Ｊホールディングス</t>
  </si>
  <si>
    <t>オープンアップグループ</t>
  </si>
  <si>
    <t>セーラー広告</t>
  </si>
  <si>
    <t>コシダカホールディングス</t>
  </si>
  <si>
    <t>ＦＲＯＮＴＥＯ</t>
  </si>
  <si>
    <t>タイミー</t>
  </si>
  <si>
    <t>ジーエヌアイグループ</t>
  </si>
  <si>
    <t>ｎｍｓ　ホールディングス</t>
  </si>
  <si>
    <t>アルトナー</t>
  </si>
  <si>
    <t>地域新聞社</t>
  </si>
  <si>
    <t>パソナグループ</t>
  </si>
  <si>
    <t>ＣＤＳ</t>
  </si>
  <si>
    <t>ライフクリエイト</t>
  </si>
  <si>
    <t>リンクアンドモチベーション</t>
  </si>
  <si>
    <t>博展</t>
  </si>
  <si>
    <t>エス・エム・エス</t>
  </si>
  <si>
    <t>成学社</t>
  </si>
  <si>
    <t>サポート</t>
  </si>
  <si>
    <t>サニーサイドアップグループ</t>
  </si>
  <si>
    <t>パーソルホールディングス</t>
  </si>
  <si>
    <t>リニカル</t>
  </si>
  <si>
    <t>シイエム・シイ</t>
  </si>
  <si>
    <t>ソーバル</t>
  </si>
  <si>
    <t>Ｌｉｂｅｒａｗａｒｅ</t>
  </si>
  <si>
    <t>精密機器</t>
  </si>
  <si>
    <t>電機・精密</t>
  </si>
  <si>
    <t>クックパッド</t>
  </si>
  <si>
    <t>アミタホールディングス</t>
  </si>
  <si>
    <t>エスクリ</t>
  </si>
  <si>
    <t>アイ・ケイ・ケイホールディングス</t>
  </si>
  <si>
    <t>Ｈｅａｒｔｓｅｅｄ</t>
  </si>
  <si>
    <t>森永製菓</t>
  </si>
  <si>
    <t>中村屋</t>
  </si>
  <si>
    <t>江崎グリコ</t>
  </si>
  <si>
    <t>ｍｅｉｔｏ</t>
  </si>
  <si>
    <t>ブルボン</t>
  </si>
  <si>
    <t>井村屋グループ</t>
  </si>
  <si>
    <t>Ｆａｂｅｒ　Ｃｏｍｐａｎｙ</t>
  </si>
  <si>
    <t>不二家</t>
  </si>
  <si>
    <t>山崎製パン</t>
  </si>
  <si>
    <t>第一屋製パン</t>
  </si>
  <si>
    <t>カンロ</t>
  </si>
  <si>
    <t>モロゾフ</t>
  </si>
  <si>
    <t>221A</t>
  </si>
  <si>
    <t>ＭＡＸＩＳ日経半導体株上場投信</t>
  </si>
  <si>
    <t>亀田製菓</t>
  </si>
  <si>
    <t>岩塚製菓</t>
  </si>
  <si>
    <t>寿スピリッツ</t>
  </si>
  <si>
    <t>コモ</t>
  </si>
  <si>
    <t>湖池屋</t>
  </si>
  <si>
    <t>カルビー</t>
  </si>
  <si>
    <t>ＮＩＣＳ</t>
  </si>
  <si>
    <t>上場インデックスファンド米国株式（ダウ平均）為替ヘッジなし</t>
  </si>
  <si>
    <t>グローバルＸ　Ｓ＆Ｐ５００配当貴族ＥＴＦ</t>
  </si>
  <si>
    <t>ｉＦｒｅｅＥＴＦ　Ｓ＆Ｐ５００レバレッジ</t>
  </si>
  <si>
    <t>ｉＦｒｅｅＥＴＦ　Ｓ＆Ｐ５００インバース</t>
  </si>
  <si>
    <t>上場インデックスファンドＳ＆Ｐ５００先物レバレッジ２倍</t>
  </si>
  <si>
    <t>223A</t>
  </si>
  <si>
    <t>グローバルＸ　ＡＩ＆ビッグデータ　ＥＴＦ</t>
  </si>
  <si>
    <t>上場インデックスファンドＳ＆Ｐ５００先物インバース</t>
  </si>
  <si>
    <t>ＭＡＸＩＳ　ＮＹダウ上場投信</t>
  </si>
  <si>
    <t>ＭＡＸＩＳ　ＮＹダウ上場投信（為替ヘッジあり）</t>
  </si>
  <si>
    <t>グローバルＸ　半導体　ＥＴＦ</t>
  </si>
  <si>
    <t>グローバルＸ　ＵＳ　テック・トップ２０　ＥＴＦ</t>
  </si>
  <si>
    <t>ＮＥＸＴ　ＦＵＮＤＳ　ブルームバーグ・ドイツ国債（７－１０年）インデックス（為替ヘッジあり）連動型上場投信</t>
  </si>
  <si>
    <t>ＮＥＸＴ　ＦＵＮＤＳ　ブルームバーグ・フランス国債（７－１０年）インデックス（為替ヘッジあり）連動型上場投信</t>
  </si>
  <si>
    <t>ｉＦｒｅｅＥＴＦ　Ｓ＆Ｐ５００（為替ヘッジなし）</t>
  </si>
  <si>
    <t>ｉＦｒｅｅＥＴＦ　Ｓ＆Ｐ５００（為替ヘッジあり）</t>
  </si>
  <si>
    <t>ｉＦｒｅｅＥＴＦ　Ｓ＆Ｐ５００ダブルインバース</t>
  </si>
  <si>
    <t>224A</t>
  </si>
  <si>
    <t>グローバルＸ　ウラニウムビジネス　ＥＴＦ</t>
  </si>
  <si>
    <t>ｉシェアーズ　ＭＳＣＩ　ジャパン気候変動アクション　ＥＴＦ</t>
  </si>
  <si>
    <t>ＮＥＸＴ　ＦＵＮＤＳ　ＪＰＸ国債先物ダブルインバース指数連動型上場投信</t>
  </si>
  <si>
    <t>グローバルＸ　Ｍｏｒｎｉｎｇｓｔａｒ　米国中小型　Ｍｏａｔ　ＥＴＦ</t>
  </si>
  <si>
    <t>グローバルＸ　スーパーディビィデンド－ＵＳ　ＥＴＦ</t>
  </si>
  <si>
    <t>グローバルＸ　チャイナＥＶ＆バッテリー　ＥＴＦ</t>
  </si>
  <si>
    <t>ｉシェアーズ　米国債２０年超　ＥＴＦ</t>
  </si>
  <si>
    <t>ｉシェアーズ　米国総合債券　ＥＴＦ</t>
  </si>
  <si>
    <t>ｉシェアーズ　米ドル建て投資適格社債　ＥＴＦ</t>
  </si>
  <si>
    <t>ｉシェアーズ　米ドル建てハイイールド社債　ＥＴＦ</t>
  </si>
  <si>
    <t>ｉシェアーズ　フランス国債７－１０年　ＥＴＦ（為替ヘッジあり）</t>
  </si>
  <si>
    <t>森永乳業</t>
  </si>
  <si>
    <t>六甲バター</t>
  </si>
  <si>
    <t>ヤクルト本社</t>
  </si>
  <si>
    <t>Ｂ－Ｒ　サーティワン　アイスクリーム</t>
  </si>
  <si>
    <t>明治ホールディングス</t>
  </si>
  <si>
    <t>勝美ジャパン</t>
  </si>
  <si>
    <t>雪印メグミルク</t>
  </si>
  <si>
    <t>ＩＮＳＩＧＨＴ　ＬＡＢ</t>
  </si>
  <si>
    <t>プリマハム</t>
  </si>
  <si>
    <t>日本ハム</t>
  </si>
  <si>
    <t>林兼産業</t>
  </si>
  <si>
    <t>丸大食品</t>
  </si>
  <si>
    <t>オプロ</t>
  </si>
  <si>
    <t>福留ハム</t>
  </si>
  <si>
    <t>Ｓ　Ｆｏｏｄｓ</t>
  </si>
  <si>
    <t>滝沢ハム</t>
  </si>
  <si>
    <t>柿安本店</t>
  </si>
  <si>
    <t>伊藤ハム米久ホールディングス</t>
  </si>
  <si>
    <t>アスミホールディングス</t>
  </si>
  <si>
    <t>きょくとう</t>
  </si>
  <si>
    <t>学情</t>
  </si>
  <si>
    <t>ドーン</t>
  </si>
  <si>
    <t>ＣＳＳホールディングス</t>
  </si>
  <si>
    <t>スタジオアリス</t>
  </si>
  <si>
    <t>クロスキャット</t>
  </si>
  <si>
    <t>エプコ</t>
  </si>
  <si>
    <t>ＣＡＩＣＡ　ＤＩＧＩＴＡＬ</t>
  </si>
  <si>
    <t>システナ</t>
  </si>
  <si>
    <t>ソフトフロントホールディングス</t>
  </si>
  <si>
    <t>ｆｏｎｆｕｎ</t>
  </si>
  <si>
    <t>ＮＪＳ</t>
  </si>
  <si>
    <t>デジタルアーツ</t>
  </si>
  <si>
    <t>日鉄ソリューションズ</t>
  </si>
  <si>
    <t>東北新社</t>
  </si>
  <si>
    <t>フォーサイド</t>
  </si>
  <si>
    <t>ＡＬＳＯＫ</t>
  </si>
  <si>
    <t>クエスト</t>
  </si>
  <si>
    <t>イオレ</t>
  </si>
  <si>
    <t>キューブシステム</t>
  </si>
  <si>
    <t>いちご</t>
  </si>
  <si>
    <t>クオンタムソリューションズ</t>
  </si>
  <si>
    <t>233A</t>
  </si>
  <si>
    <t>ｉＦｒｅｅＥＴＦ　インドＮｉｆｔｙ５０</t>
  </si>
  <si>
    <t>極楽湯ホールディングス</t>
  </si>
  <si>
    <t>アルバイトタイムス</t>
  </si>
  <si>
    <t>トランスジェニックグループ</t>
  </si>
  <si>
    <t>平安レイサービス</t>
  </si>
  <si>
    <t>クシム</t>
  </si>
  <si>
    <t>エヌアイデイ</t>
  </si>
  <si>
    <t>234A</t>
  </si>
  <si>
    <t>グローバルＸ　ＭＳＣＩ　キャッシュフローキング－日本株式　ＥＴＦ</t>
  </si>
  <si>
    <t>ＡＳＪ</t>
  </si>
  <si>
    <t>日本駐車場開発</t>
  </si>
  <si>
    <t>ＹＥ　ＤＩＧＩＴＡＬ</t>
  </si>
  <si>
    <t>コア</t>
  </si>
  <si>
    <t>235A</t>
  </si>
  <si>
    <t>グローバルＸ　高配当３０－日本株式　ＥＴＦ</t>
  </si>
  <si>
    <t>236A</t>
  </si>
  <si>
    <t>ｉシェアーズ　日本国債７－１０年　ＥＴＦ</t>
  </si>
  <si>
    <t>メディネット</t>
  </si>
  <si>
    <t>カカクコム</t>
  </si>
  <si>
    <t>ケア２１</t>
  </si>
  <si>
    <t>セントケア・ホールディング</t>
  </si>
  <si>
    <t>ギグワークス</t>
  </si>
  <si>
    <t>サイネックス</t>
  </si>
  <si>
    <t>ルネサンス</t>
  </si>
  <si>
    <t>ディップ</t>
  </si>
  <si>
    <t>237A</t>
  </si>
  <si>
    <t>ｉシェアーズ　米国債２５年超　ロングデュレーション　ＥＴＦ</t>
  </si>
  <si>
    <t>ＳＢＳホールディングス</t>
  </si>
  <si>
    <t>総医研ホールディングス</t>
  </si>
  <si>
    <t>ウェッジホールディングス</t>
  </si>
  <si>
    <t>デジタルホールディングス</t>
  </si>
  <si>
    <t>238A</t>
  </si>
  <si>
    <t>ｉシェアーズ　米国債２５年超　ロングデュレーション　ＥＴＦ（為替ヘッジあり）</t>
  </si>
  <si>
    <t>プラネット</t>
  </si>
  <si>
    <t>日本ケアサプライ</t>
  </si>
  <si>
    <t>新日本科学</t>
  </si>
  <si>
    <t>バレッグス</t>
  </si>
  <si>
    <t>鉄人化ホールディングス</t>
  </si>
  <si>
    <t>ＫＧ情報</t>
  </si>
  <si>
    <t>キャリアデザインセンター</t>
  </si>
  <si>
    <t>ゲンダイエージェンシー</t>
  </si>
  <si>
    <t>エムスリー</t>
  </si>
  <si>
    <t>ヒューマンホールディングス</t>
  </si>
  <si>
    <t>ツカダ・グローバルホールディング</t>
  </si>
  <si>
    <t>ＲＯＸＸ</t>
  </si>
  <si>
    <t>ブラス</t>
  </si>
  <si>
    <t>ケアサービス</t>
  </si>
  <si>
    <t>ウェルネット</t>
  </si>
  <si>
    <t>ワールドホールディングス</t>
  </si>
  <si>
    <t>ディー・エヌ・エー</t>
  </si>
  <si>
    <t>博報堂ＤＹホールディングス</t>
  </si>
  <si>
    <t>シダー</t>
  </si>
  <si>
    <t>共同ピーアール</t>
  </si>
  <si>
    <t>Ｓｈｉｎｗａ　Ｗｉｓｅ　Ｈｏｌｄｉｎｇｓ</t>
  </si>
  <si>
    <t>アスカネット</t>
  </si>
  <si>
    <t>トップス</t>
  </si>
  <si>
    <t>ぐるなび</t>
  </si>
  <si>
    <t>タカミヤ</t>
  </si>
  <si>
    <t>プラップジャパン</t>
  </si>
  <si>
    <t>グロースエクスパートナーズ</t>
  </si>
  <si>
    <t>コンピュータマインド</t>
  </si>
  <si>
    <t>オールアバウト</t>
  </si>
  <si>
    <t>アウンコンサルティング</t>
  </si>
  <si>
    <t>ＩＮＧＳ</t>
  </si>
  <si>
    <t>ファンコミュニケーションズ</t>
  </si>
  <si>
    <t>ライク</t>
  </si>
  <si>
    <t>Ａｏｂａ‐ＢＢＴ</t>
  </si>
  <si>
    <t>ヒビノ</t>
  </si>
  <si>
    <t>アスア</t>
  </si>
  <si>
    <t>エスプール</t>
  </si>
  <si>
    <t>ＷＤＢホールディングス</t>
  </si>
  <si>
    <t>手間いらず</t>
  </si>
  <si>
    <t>ジェイテック</t>
  </si>
  <si>
    <t>Ａｉロボティクス</t>
  </si>
  <si>
    <t>システム・ロケーション</t>
  </si>
  <si>
    <t>タウンニュース社</t>
  </si>
  <si>
    <t>翻訳センター</t>
  </si>
  <si>
    <t>出前館</t>
  </si>
  <si>
    <t>ティア</t>
  </si>
  <si>
    <t>ＪＴＰ</t>
  </si>
  <si>
    <t>アドウェイズ</t>
  </si>
  <si>
    <t>キッズスター</t>
  </si>
  <si>
    <t>バリューコマース</t>
  </si>
  <si>
    <t>インフォマート</t>
  </si>
  <si>
    <t>イーサポートリンク</t>
  </si>
  <si>
    <t>ユナイテッド</t>
  </si>
  <si>
    <t>オリエンタルコンサルタンツホールディングス</t>
  </si>
  <si>
    <t>日本和装ホールディングス</t>
  </si>
  <si>
    <t>ヒューマンアジャスト</t>
  </si>
  <si>
    <t>サッポロホールディングス</t>
  </si>
  <si>
    <t>アサヒグループホールディングス</t>
  </si>
  <si>
    <t>キリンホールディングス</t>
  </si>
  <si>
    <t>シマダヤ</t>
  </si>
  <si>
    <t>ＮＥＸＴ　ＦＵＮＤＳ　国内債券・ＮＯＭＵＲＡ－ＢＰＩ総合連動型上場投信</t>
  </si>
  <si>
    <t>ＮＥＸＴ　ＦＵＮＤＳ　外国債券・ＦＴＳＥ世界国債インデックス（除く日本・為替ヘッジなし）連動型上場投信</t>
  </si>
  <si>
    <t>ＮＥＸＴ　ＦＵＮＤＳ　外国債券・ＦＴＳＥ世界国債インデックス（除く日本・為替ヘッジあり）連動型上場投信</t>
  </si>
  <si>
    <t>ＮＥＸＴ　ＦＵＮＤＳ　外国株式・ＭＳＣＩ－ＫＯＫＵＳＡＩ指数（為替ヘッジなし）連動型上場投信</t>
  </si>
  <si>
    <t>ＮＥＸＴ　ＦＵＮＤＳ　外国株式・ＭＳＣＩ－ＫＯＫＵＳＡＩ指数（為替ヘッジあり）連動型上場投信</t>
  </si>
  <si>
    <t>ＮＥＸＴ　ＦＵＮＤＳ　外国ＲＥＩＴ・Ｓ＆Ｐ先進国ＲＥＩＴ指数（除く日本・為替ヘッジなし）連動型上場投信</t>
  </si>
  <si>
    <t>東証グロース２５０ＥＴＦ</t>
  </si>
  <si>
    <t>ＭＡＸＩＳ　Ｊリート・コア上場投信</t>
  </si>
  <si>
    <t>ＮＥＸＴ　ＦＵＮＤＳ　ＭＳＣＩ日本株女性活躍指数（セレクト）連動型上場投信</t>
  </si>
  <si>
    <t>ＮＥＸＴ　ＦＵＮＤＳ　新興国債券・Ｊ．Ｐ．モルガン・エマージング・マーケット・ボンド・インデックス・プラス（為替ヘッジなし）連動型上場投信</t>
  </si>
  <si>
    <t>ニューロマジック</t>
  </si>
  <si>
    <t>ＮＥＸＴ　ＦＵＮＤＳ　新興国株式・ＭＳＣＩエマージング・マーケット・インデックス（為替ヘッジなし）連動型上場投信</t>
  </si>
  <si>
    <t>上場インデックスファンド米国株式（Ｓ＆Ｐ５００）為替ヘッジあり</t>
  </si>
  <si>
    <t>ｉシェアーズ　オートメーション　＆　ロボット　ＥＴＦ</t>
  </si>
  <si>
    <t>ＭＡＸＩＳトピックス（除く金融）上場投信</t>
  </si>
  <si>
    <t>ＮＺＡＭ　上場投信　ＴＯＰＩＸ</t>
  </si>
  <si>
    <t>ＮＺＡＭ　上場投信　日経２２５</t>
  </si>
  <si>
    <t>ＮＺＡＭ　上場投信　ＪＰＸ日経４００</t>
  </si>
  <si>
    <t>ＮＺＡＭ　上場投信　東証ＲＥＩＴ　Ｃｏｒｅ指数</t>
  </si>
  <si>
    <t>ｉＦｒｅｅＥＴＦ　東証ＲＥＩＴ　Ｃｏｒｅ指数</t>
  </si>
  <si>
    <t>ＮＥＸＴ　ＦＵＮＤＳ　野村株主還元７０連動型上場投信</t>
  </si>
  <si>
    <t>ウェッジ</t>
  </si>
  <si>
    <t>ＭＡＸＩＳ　ＨｕａＡｎ中国株式（上海１８０Ａ株）上場投信</t>
  </si>
  <si>
    <t>宝ホールディングス</t>
  </si>
  <si>
    <t>オエノンホールディングス</t>
  </si>
  <si>
    <t>ＥＴＳグループ</t>
  </si>
  <si>
    <t>養命酒製造</t>
  </si>
  <si>
    <t>ＡＩフュージョンキャピタルグループ</t>
  </si>
  <si>
    <t>上場インデックスファンドＪリート（東証ＲＥＩＴ指数）隔月分配型（ミニ）</t>
  </si>
  <si>
    <t>Ｏｎｅ　ＥＴＦ　南方　中国Ａ株　ＣＳＩ５００</t>
  </si>
  <si>
    <t>ＮＥＸＴ　ＦＵＮＤＳ　ブルームバーグ米国投資適格社債（１－１０年）インデックス（為替ヘッジあり）連動型上場投信</t>
  </si>
  <si>
    <t>東証ＲＥＩＴ　ＥＴＦ</t>
  </si>
  <si>
    <t>Ｏｎｅ　ＥＴＦ　東証ＲＥＩＴ指数</t>
  </si>
  <si>
    <t>ＳＭＤＡＭ　トピックス上場投信</t>
  </si>
  <si>
    <t>ＭＡＸＩＳ米国株式（Ｓ＆Ｐ５００）上場投信</t>
  </si>
  <si>
    <t>ＭＡＸＩＳ全世界株式（オール・カントリー）上場投信</t>
  </si>
  <si>
    <t>ジーエルテクノホールディングス</t>
  </si>
  <si>
    <t>ＭＡＸＩＳカーボン・エフィシェント日本株上場投信</t>
  </si>
  <si>
    <t>ｉシェアーズ・コア　日本国債　ＥＴＦ</t>
  </si>
  <si>
    <t>上場インデックスファンド米国株式（ダウ平均）為替ヘッジあり</t>
  </si>
  <si>
    <t>ｉシェアーズ　Ｓ＆Ｐ　５００　米国株　ＥＴＦ（為替ヘッジあり）</t>
  </si>
  <si>
    <t>グローバルＸ　ＭＳＣＩスーパーディビィデンド－日本株式　ＥＴＦ</t>
  </si>
  <si>
    <t>グローバルＸ　ロジスティクス・Ｊ－ＲＥＩＴ　ＥＴＦ</t>
  </si>
  <si>
    <t>上場インデックスファンド日経ＥＳＧリート</t>
  </si>
  <si>
    <t>ＮＺＡＭ　上場投信　Ｓ＆Ｐ／ＪＰＸカーボン・エフィシェント指数</t>
  </si>
  <si>
    <t>上場インデックスファンド米国株式（ＮＡＳＤＡＱ１００）為替ヘッジなし</t>
  </si>
  <si>
    <t>上場インデックスファンド米国株式（ＮＡＳＤＡＱ１００）為替ヘッジあり</t>
  </si>
  <si>
    <t>飛島ホールディングス</t>
  </si>
  <si>
    <t>北海道コカ・コーラボトリング</t>
  </si>
  <si>
    <t>コカ・コーラ　ボトラーズジャパンホールディングス</t>
  </si>
  <si>
    <t>257A</t>
  </si>
  <si>
    <t>ＳＭＴ　ＥＴＦ日本株厳選投資アクティブ</t>
  </si>
  <si>
    <t>ライフドリンク　カンパニー</t>
  </si>
  <si>
    <t>フルッタフルッタ</t>
  </si>
  <si>
    <t>サントリー食品インターナショナル</t>
  </si>
  <si>
    <t>プレミアムウォーターホールディングス</t>
  </si>
  <si>
    <t>258A</t>
  </si>
  <si>
    <t>ＳＭＴ　ＥＴＦ国内リート厳選投資アクティブ</t>
  </si>
  <si>
    <t>ダイドーグループホールディングス</t>
  </si>
  <si>
    <t>伊藤園</t>
  </si>
  <si>
    <t>伊藤園第１種優先株式</t>
  </si>
  <si>
    <t>キーコーヒー</t>
  </si>
  <si>
    <t>ユニカフェ</t>
  </si>
  <si>
    <t>日清オイリオグループ</t>
  </si>
  <si>
    <t>不二製油</t>
  </si>
  <si>
    <t>かどや製油</t>
  </si>
  <si>
    <t>Ｊ－オイルミルズ</t>
  </si>
  <si>
    <t>日水コン</t>
  </si>
  <si>
    <t>ｉシェアーズ　米国債１－３年　ＥＴＦ</t>
  </si>
  <si>
    <t>ｉシェアーズ　米国債２０年超　ＥＴＦ（為替ヘッジあり）</t>
  </si>
  <si>
    <t>ｉシェアーズ　米ドル建て新興国債券　ＥＴＦ（為替ヘッジあり）</t>
  </si>
  <si>
    <t>ｉシェアーズ　ユーロ建て投資適格社債　ＥＴＦ（為替ヘッジあり）</t>
  </si>
  <si>
    <t>ｉＦｒｅｅＥＴＦ　日経２２５（年４回決算型）</t>
  </si>
  <si>
    <t>ｉＦｒｅｅＥＴＦ　ＴＯＰＩＸ（年４回決算型）</t>
  </si>
  <si>
    <t>グローバルＸ　デジタル・イノベーション－日本株式　ＥＴＦ</t>
  </si>
  <si>
    <t>グローバルＸ　ｅコマース－日本株式　ＥＴＦ</t>
  </si>
  <si>
    <t>ｉＦｒｅｅＥＴＦ　中国科創板５０（ＳＴＡＲ５０）</t>
  </si>
  <si>
    <t>ｉＦｒｅｅＥＴＦ　中国グレーターベイエリア・イノベーション１００（ＧＢＡ１００）</t>
  </si>
  <si>
    <t>インターメスティック</t>
  </si>
  <si>
    <t>ＭＡＸＩＳ米国株式（Ｓ＆Ｐ５００）上場投信（為替ヘッジあり）</t>
  </si>
  <si>
    <t>ＭＡＸＩＳナスダック１００上場投信</t>
  </si>
  <si>
    <t>ＭＡＸＩＳナスダック１００上場投信（為替ヘッジあり）</t>
  </si>
  <si>
    <t>ＮＥＸＴ　ＦＵＮＤＳ　Ｓ＆Ｐ　５００　指数（為替ヘッジなし）連動型上場投信</t>
  </si>
  <si>
    <t>ＮＥＸＴ　ＦＵＮＤＳ　Ｓ＆Ｐ　５００　指数（為替ヘッジあり）連動型上場投信</t>
  </si>
  <si>
    <t>ＮＥＸＴ　ＦＵＮＤＳ　Ｓ＆Ｐ　５００スコアリング＆スクリーニング指数連動型上場投信</t>
  </si>
  <si>
    <t>グローバルＸ　ＭＳＣＩ　ガバナンス・クオリティ－日本株式　ＥＴＦ</t>
  </si>
  <si>
    <t>グローバルＸ　クリーンテック－日本株式　ＥＴＦ</t>
  </si>
  <si>
    <t>グローバルＸ　ロボティクス＆ＡＩ－日本株式　ＥＴＦ</t>
  </si>
  <si>
    <t>グローバルＸ　バイオ＆メドテック－日本株式　ＥＴＦ</t>
  </si>
  <si>
    <t>デジタルキューブ</t>
  </si>
  <si>
    <t>グローバルＸ　ゲーム＆アニメ－日本株式　ＥＴＦ</t>
  </si>
  <si>
    <t>グローバルＸ　グローバルリーダーズ－日本株式　ＥＴＦ</t>
  </si>
  <si>
    <t>ＳＭＴ　ＥＴＦカーボン・エフィシェント日本株</t>
  </si>
  <si>
    <t>ＮＥＸＴ　ＦＵＮＤＳ　ＭＳＣＩジャパンカントリー指数（セレクト）連動型上場投信</t>
  </si>
  <si>
    <t>グローバルＸ　半導体関連－日本株式　ＥＴＦ</t>
  </si>
  <si>
    <t>グローバルＸ　レジャー＆エンターテインメント－日本株式　ＥＴＦ</t>
  </si>
  <si>
    <t>グローバルＸ　メタルビジネス－日本株式　ＥＴＦ</t>
  </si>
  <si>
    <t>ＮＥＸＴ　ＦＵＮＤＳ　ブルームバーグ米国国債（７－１０年）インデックス（為替ヘッジなし）連動型上場投信</t>
  </si>
  <si>
    <t>ＮＥＸＴ　ＦＵＮＤＳ　ブルームバーグ米国国債（７－１０年）インデックス（為替ヘッジあり）連動型上場投信</t>
  </si>
  <si>
    <t>ｉシェアーズ　米国政府系機関ジニーメイＭＢＳ　ＥＴＦ（為替ヘッジあり）</t>
  </si>
  <si>
    <t>Ｓｃｈｏｏ</t>
  </si>
  <si>
    <t>まんだらけ</t>
  </si>
  <si>
    <t>イオン九州</t>
  </si>
  <si>
    <t>アスモ</t>
  </si>
  <si>
    <t>ベクターホールディングス</t>
  </si>
  <si>
    <t>サンエー</t>
  </si>
  <si>
    <t>Ｈｍｃｏｍｍ</t>
  </si>
  <si>
    <t>カワチ薬品</t>
  </si>
  <si>
    <t>オートウェーブ</t>
  </si>
  <si>
    <t>イメージ　ワン</t>
  </si>
  <si>
    <t>タビオ</t>
  </si>
  <si>
    <t>カネ美食品</t>
  </si>
  <si>
    <t>グローカルマーケティング</t>
  </si>
  <si>
    <t>エービーシー・マート</t>
  </si>
  <si>
    <t>夢みつけ隊</t>
  </si>
  <si>
    <t>ハードオフコーポレーション</t>
  </si>
  <si>
    <t>高千穂交易</t>
  </si>
  <si>
    <t>アスクル</t>
  </si>
  <si>
    <t>トワライズ</t>
  </si>
  <si>
    <t>ゲオホールディングス</t>
  </si>
  <si>
    <t>魚喜</t>
  </si>
  <si>
    <t>アンドエスティＨＤ</t>
  </si>
  <si>
    <t>ジーフット</t>
  </si>
  <si>
    <t>シー・ヴイ・エス・ベイエリア</t>
  </si>
  <si>
    <t>オルバヘルスケアホールディングス</t>
  </si>
  <si>
    <t>リガク・ホールディングス</t>
  </si>
  <si>
    <t>伊藤忠食品</t>
  </si>
  <si>
    <t>ＹＫＴ</t>
  </si>
  <si>
    <t>焼肉坂井ホールディングス</t>
  </si>
  <si>
    <t>くら寿司</t>
  </si>
  <si>
    <t>キャンドゥ</t>
  </si>
  <si>
    <t>Ｓａｐｅｅｔ</t>
  </si>
  <si>
    <t>木徳神糧</t>
  </si>
  <si>
    <t>日本マクドナルドホールディングス</t>
  </si>
  <si>
    <t>大戸屋ホールディングス</t>
  </si>
  <si>
    <t>久世</t>
  </si>
  <si>
    <t>アクセリア</t>
  </si>
  <si>
    <t>ジェイホールディングス</t>
  </si>
  <si>
    <t>ＩＫホールディングス</t>
  </si>
  <si>
    <t>パルグループホールディングス</t>
  </si>
  <si>
    <t>エディオン</t>
  </si>
  <si>
    <t>あらた</t>
  </si>
  <si>
    <t>サーラコーポレーション</t>
  </si>
  <si>
    <t>ワッツ</t>
  </si>
  <si>
    <t>フェスタリアホールディングス</t>
  </si>
  <si>
    <t>トーメンデバイス</t>
  </si>
  <si>
    <t>273A</t>
  </si>
  <si>
    <t>ＳＢＩ　サウジアラビア株式上場投信</t>
  </si>
  <si>
    <t>ハローズ</t>
  </si>
  <si>
    <t>ピクセルカンパニーズ</t>
  </si>
  <si>
    <t>北雄ラッキー</t>
  </si>
  <si>
    <t>ＪＰホールディングス</t>
  </si>
  <si>
    <t>ガーデン</t>
  </si>
  <si>
    <t>石光商事</t>
  </si>
  <si>
    <t>テンポスホールディングス</t>
  </si>
  <si>
    <t>フジオフードグループ本社</t>
  </si>
  <si>
    <t>あみやき亭</t>
  </si>
  <si>
    <t>ハンワホームズ</t>
  </si>
  <si>
    <t>東京エレクトロン　デバイス</t>
  </si>
  <si>
    <t>ＳＡＮＫＯ　ＭＡＲＫＥＴＩＮＧ　ＦＯＯＤＳ</t>
  </si>
  <si>
    <t>エフティグループ</t>
  </si>
  <si>
    <t>ひらまつ</t>
  </si>
  <si>
    <t>円谷フィールズホールディングス</t>
  </si>
  <si>
    <t>双日</t>
  </si>
  <si>
    <t>ヴィレッジヴァンガードコーポレーション</t>
  </si>
  <si>
    <t>ククレブ・アドバイザーズ</t>
  </si>
  <si>
    <t>新都ホールディングス</t>
  </si>
  <si>
    <t>パレモ・ホールディングス</t>
  </si>
  <si>
    <t>グロービング</t>
  </si>
  <si>
    <t>コメ兵ホールディングス</t>
  </si>
  <si>
    <t>セリア</t>
  </si>
  <si>
    <t>アルフレッサ　ホールディングス</t>
  </si>
  <si>
    <t>アップルインターナショナル</t>
  </si>
  <si>
    <t>カルラ</t>
  </si>
  <si>
    <t>Ｔｅｒｒａ　Ｄｒｏｎｅ</t>
  </si>
  <si>
    <t>ナフコ</t>
  </si>
  <si>
    <t>大黒天物産</t>
  </si>
  <si>
    <t>ハニーズホールディングス</t>
  </si>
  <si>
    <t>日本プリメックス</t>
  </si>
  <si>
    <t>ファーマライズホールディングス</t>
  </si>
  <si>
    <t>ワイズテーブルコーポレーション</t>
  </si>
  <si>
    <t>インターグ</t>
  </si>
  <si>
    <t>キッコーマン</t>
  </si>
  <si>
    <t>味の素</t>
  </si>
  <si>
    <t>ブルドックソース</t>
  </si>
  <si>
    <t>ヱスビー食品</t>
  </si>
  <si>
    <t>ユタカフーズ</t>
  </si>
  <si>
    <t>キユーピー</t>
  </si>
  <si>
    <t>ＴＭＨ</t>
  </si>
  <si>
    <t>ハウス食品グループ本社</t>
  </si>
  <si>
    <t>カゴメ</t>
  </si>
  <si>
    <t>和弘食品</t>
  </si>
  <si>
    <t>佐藤食品工業</t>
  </si>
  <si>
    <t>アリアケジャパン</t>
  </si>
  <si>
    <t>ダイショー</t>
  </si>
  <si>
    <t>ピエトロ</t>
  </si>
  <si>
    <t>エバラ食品工業</t>
  </si>
  <si>
    <t>インフォメティス</t>
  </si>
  <si>
    <t>やまみ</t>
  </si>
  <si>
    <t>282A</t>
  </si>
  <si>
    <t>グローバルＸ　半導体・トップ１０－日本株式　ＥＴＦ</t>
  </si>
  <si>
    <t>はごろもフーズ</t>
  </si>
  <si>
    <t>グローバルＸ　フィンテック－日本株式　ＥＴＦ</t>
  </si>
  <si>
    <t>グローバルＸ　中小型リーダーズ－日本株式　ＥＴＦ</t>
  </si>
  <si>
    <t>ＭＡＸＩＳ米国国債７－１０年上場投信（為替ヘッジなし）</t>
  </si>
  <si>
    <t>ＭＡＸＩＳ米国国債７－１０年上場投信（為替ヘッジあり）</t>
  </si>
  <si>
    <t>283A</t>
  </si>
  <si>
    <t>グローバルＸ　ＵＳ　テック・配当貴族　ＥＴＦ</t>
  </si>
  <si>
    <t>ｉＦｒｅｅＥＴＦ　ＮＡＳＤＡＱ１００（為替ヘッジなし）</t>
  </si>
  <si>
    <t>ｉＦｒｅｅＥＴＦ　ＮＡＳＤＡＱ１００（為替ヘッジあり）</t>
  </si>
  <si>
    <t>ｉＦｒｅｅＥＴＦ　ＮＡＳＤＡＱ１００インバース</t>
  </si>
  <si>
    <t>上場インデックスファンド豪州国債（為替ヘッジあり）</t>
  </si>
  <si>
    <t>上場インデックスファンド豪州国債（為替ヘッジなし）</t>
  </si>
  <si>
    <t>ＮＥＸＴ　ＦＵＮＤＳ　ＮＡＳＤＡＱ－１００（為替ヘッジあり）連動型上場投信</t>
  </si>
  <si>
    <t>ＮＥＸＴ　ＦＵＮＤＳ　ダウ・ジョーンズ工業株３０種平均株価（為替ヘッジあり）連動型上場投信</t>
  </si>
  <si>
    <t>グローバルＸ　新成長インフラ－日本株式　ＥＴＦ</t>
  </si>
  <si>
    <t>グローバルＸ　ＭＳＣＩ　気候変動対応－日本株式　ＥＴＦ</t>
  </si>
  <si>
    <t>グローバルＸ　Ｍｏｒｎｉｎｇｓｔａｒ　高配当　ＥＳＧ－日本株式　ＥＴＦ</t>
  </si>
  <si>
    <t>フクヤ建設</t>
  </si>
  <si>
    <t>ｉシェアーズ　ＭＳＣＩ　ジャパンＳＲＩ　ＥＴＦ</t>
  </si>
  <si>
    <t>ｉシェアーズ　グリーンＪリート　ＥＴＦ</t>
  </si>
  <si>
    <t>ｉシェアーズ　気候リスク調整世界国債　ＥＴＦ（除く日本・為替ヘッジあり）</t>
  </si>
  <si>
    <t>グローバルＸ　テック・トップ２０－日本株式　ＥＴＦ</t>
  </si>
  <si>
    <t>グローバルＸ　グリーン・Ｊ－ＲＥＩＴ　ＥＴＦ</t>
  </si>
  <si>
    <t>ｉシェアーズ　米国債３－７年　ＥＴＦ（為替ヘッジあり）</t>
  </si>
  <si>
    <t>ｉシェアーズ　ドイツ国債　ＥＴＦ（為替ヘッジあり）</t>
  </si>
  <si>
    <t>グローバルＸ　日経２２５　カバード・コール　ＥＴＦ（プレミアム再投資型）</t>
  </si>
  <si>
    <t>ＮＥＸＴ　ＦＵＮＤＳ　ユーロ・ストックス５０指数（為替ヘッジあり）連動型上場投信</t>
  </si>
  <si>
    <t>キオクシアホールディングス</t>
  </si>
  <si>
    <t>電気機器</t>
  </si>
  <si>
    <t>ＮＥＸＴ　ＦＵＮＤＳ　ドイツ株式・ＤＡＸ（為替ヘッジあり）連動型上場投信</t>
  </si>
  <si>
    <t>上場インデックスファンドフランス国債（為替ヘッジなし）</t>
  </si>
  <si>
    <t>上場インデックスファンドフランス国債（為替ヘッジあり）</t>
  </si>
  <si>
    <t>ＮＥＸＴ　ＦＵＮＤＳ　Ｓ＆Ｐ米国株式・債券バランス保守型指数（為替ヘッジあり）連動型上場投信</t>
  </si>
  <si>
    <t>グローバルＸ　ロジスティクス・ＲＥＩＴ　ＥＴＦ</t>
  </si>
  <si>
    <t>グローバルＸ　ＮＡＳＤＡＱ１００・カバード・コール　ＥＴＦ</t>
  </si>
  <si>
    <t>グローバルＸ　米国優先証券　ＥＴＦ</t>
  </si>
  <si>
    <t>グローバルＸ　自動運転＆ＥＶ　ＥＴＦ</t>
  </si>
  <si>
    <t>グローバルＸ　Ｓ＆Ｐ５００・カバード・コール　ＥＴＦ</t>
  </si>
  <si>
    <t>ｉＦｒｅｅＥＴＦ　ＮＡＳＤＡＱ１００レバレッジ</t>
  </si>
  <si>
    <t>ユカリア</t>
  </si>
  <si>
    <t>ｉＦｒｅｅＥＴＦ　ＮＡＳＤＡＱ１００ダブルインバース</t>
  </si>
  <si>
    <t>ニチレイ</t>
  </si>
  <si>
    <t>セイヒョー</t>
  </si>
  <si>
    <t>横浜冷凍</t>
  </si>
  <si>
    <t>東洋水産</t>
  </si>
  <si>
    <t>デルソーレ</t>
  </si>
  <si>
    <t>日東ベスト</t>
  </si>
  <si>
    <t>黒田グループ</t>
  </si>
  <si>
    <t>イートアンドホールディングス</t>
  </si>
  <si>
    <t>大冷</t>
  </si>
  <si>
    <t>ヨシムラ・フード・ホールディングス</t>
  </si>
  <si>
    <t>ラクサス・テクノロジーズ</t>
  </si>
  <si>
    <t>日本食品化工</t>
  </si>
  <si>
    <t>石井食品</t>
  </si>
  <si>
    <t>日清食品ホールディングス</t>
  </si>
  <si>
    <t>ウェルディッシュ</t>
  </si>
  <si>
    <t>シノブフーズ</t>
  </si>
  <si>
    <t>一正蒲鉾</t>
  </si>
  <si>
    <t>あじかん</t>
  </si>
  <si>
    <t>フジッコ</t>
  </si>
  <si>
    <t>Ｓｙｎｓｐｅｃｔｉｖｅ</t>
  </si>
  <si>
    <t>ロック・フィールド</t>
  </si>
  <si>
    <t>旭松食品</t>
  </si>
  <si>
    <t>日本たばこ産業</t>
  </si>
  <si>
    <t>TOPIX Core30</t>
  </si>
  <si>
    <t>ケンコーマヨネーズ</t>
  </si>
  <si>
    <t>仙波糖化工業</t>
  </si>
  <si>
    <t>大森屋</t>
  </si>
  <si>
    <t>わらべや日洋ホールディングス</t>
  </si>
  <si>
    <t>リスキル</t>
  </si>
  <si>
    <t>なとり</t>
  </si>
  <si>
    <t>サトウ食品</t>
  </si>
  <si>
    <t>イフジ産業</t>
  </si>
  <si>
    <t>篠崎屋</t>
  </si>
  <si>
    <t>ＡＦＣ－ＨＤアムスライフサイエンス</t>
  </si>
  <si>
    <t>ファーマフーズ</t>
  </si>
  <si>
    <t>エスアイイー</t>
  </si>
  <si>
    <t>北の達人コーポレーション</t>
  </si>
  <si>
    <t>ユーグレナ</t>
  </si>
  <si>
    <t>ＳＴＩフードホールディングス</t>
  </si>
  <si>
    <t>紀文食品</t>
  </si>
  <si>
    <t>ジェイフロンティア</t>
  </si>
  <si>
    <t>ピックルスホールディングス</t>
  </si>
  <si>
    <t>ベースフード</t>
  </si>
  <si>
    <t>サンクゼール</t>
  </si>
  <si>
    <t>オカムラ食品工業</t>
  </si>
  <si>
    <t>ＢＡＢＹ　ＪＯＢ</t>
  </si>
  <si>
    <t>294A</t>
  </si>
  <si>
    <t>ＮＥＸＴ　ＦＵＮＤＳ　ＭＳＣＩジャパン気候変動指数（セレクト）連動型上場投信</t>
  </si>
  <si>
    <t>295A</t>
  </si>
  <si>
    <t>Ｏｎｅ　ＥＴＦ　ＦＴＳＥ・サウジアラビア・インデックス</t>
  </si>
  <si>
    <t>日本調理機</t>
  </si>
  <si>
    <t>金属製品</t>
  </si>
  <si>
    <t>テクニスコ</t>
  </si>
  <si>
    <t>令和アカウンティング・ホールディングス</t>
  </si>
  <si>
    <t>グッドライフカンパニー</t>
  </si>
  <si>
    <t>REIT・ベンチャーファンド・カントリーファンド・インフラファンド</t>
  </si>
  <si>
    <t>スター・マイカ・ホールディングス</t>
  </si>
  <si>
    <t>ツクルバ</t>
  </si>
  <si>
    <t>ＳＯＳｉＬＡ物流リート投資法人</t>
  </si>
  <si>
    <t>アルピコホールディングス</t>
  </si>
  <si>
    <t>ＳＲＥホールディングス</t>
  </si>
  <si>
    <t>ランディックス</t>
  </si>
  <si>
    <t>ＡＤワークスグループ</t>
  </si>
  <si>
    <t>アールプランナー</t>
  </si>
  <si>
    <t>ヤマイチエステート</t>
  </si>
  <si>
    <t>ファーストステージ</t>
  </si>
  <si>
    <t>ＬＡホールディングス</t>
  </si>
  <si>
    <t>ＧＶＡ　ＴＥＣＨ</t>
  </si>
  <si>
    <t>アイダ設計</t>
  </si>
  <si>
    <t>ランドネット</t>
  </si>
  <si>
    <t>アーバンライク</t>
  </si>
  <si>
    <t>長栄</t>
  </si>
  <si>
    <t>アンサーホールディングス</t>
  </si>
  <si>
    <t>ジェイレックス・コーポレーション</t>
  </si>
  <si>
    <t>ストレージ王</t>
  </si>
  <si>
    <t>クリアル</t>
  </si>
  <si>
    <t>ホームポジション</t>
  </si>
  <si>
    <t>クラシル</t>
  </si>
  <si>
    <t>片倉工業</t>
  </si>
  <si>
    <t>繊維製品</t>
  </si>
  <si>
    <t>グンゼ</t>
  </si>
  <si>
    <t>ヒューリック</t>
  </si>
  <si>
    <t>神栄</t>
  </si>
  <si>
    <t>ＭＩＣ</t>
  </si>
  <si>
    <t>ポラリス・ホールディングス</t>
  </si>
  <si>
    <t>バナーズ</t>
  </si>
  <si>
    <t>インデックス</t>
  </si>
  <si>
    <t>アプライド</t>
  </si>
  <si>
    <t>パシフィックネット</t>
  </si>
  <si>
    <t>ラサ商事</t>
  </si>
  <si>
    <t>クリエイト</t>
  </si>
  <si>
    <t>アルペン</t>
  </si>
  <si>
    <t>ビースタイルホールディングス</t>
  </si>
  <si>
    <t>ハブ</t>
  </si>
  <si>
    <t>ラクーンホールディングス</t>
  </si>
  <si>
    <t>クオールホールディングス</t>
  </si>
  <si>
    <t>ケイティケイ</t>
  </si>
  <si>
    <t>アルコニックス</t>
  </si>
  <si>
    <t>神戸物産</t>
  </si>
  <si>
    <t>ｖｉｓｕｍｏ</t>
  </si>
  <si>
    <t>ソリトンシステムズ</t>
  </si>
  <si>
    <t>ビューティカダンホールディングス</t>
  </si>
  <si>
    <t>セキュアヴェイル</t>
  </si>
  <si>
    <t>カワサキ</t>
  </si>
  <si>
    <t>ジンズホールディングス</t>
  </si>
  <si>
    <t>ビックカメラ</t>
  </si>
  <si>
    <t>フォルシア</t>
  </si>
  <si>
    <t>ＤＣＭホールディングス</t>
  </si>
  <si>
    <t>ペッパーフードサービス</t>
  </si>
  <si>
    <t>ハイパー</t>
  </si>
  <si>
    <t>三洋堂ホールディングス</t>
  </si>
  <si>
    <t>ヒラキ</t>
  </si>
  <si>
    <t>ダブルツリー</t>
  </si>
  <si>
    <t>ジェイグループホールディングス</t>
  </si>
  <si>
    <t>ＭｏｎｏｔａＲＯ</t>
  </si>
  <si>
    <t>ライフフーズ</t>
  </si>
  <si>
    <t>東京一番フーズ</t>
  </si>
  <si>
    <t>ＷＤＩ</t>
  </si>
  <si>
    <t>ＪＦＬＡホールディングス</t>
  </si>
  <si>
    <t>ジェリービーンズグループ</t>
  </si>
  <si>
    <t>ストリーム</t>
  </si>
  <si>
    <t>ＤＤグループ</t>
  </si>
  <si>
    <t>銚子丸</t>
  </si>
  <si>
    <t>あい　ホールディングス</t>
  </si>
  <si>
    <t>ホリイフードサービス</t>
  </si>
  <si>
    <t>ディーブイエックス</t>
  </si>
  <si>
    <t>ハウジング・スタッフ</t>
  </si>
  <si>
    <t>ジェーソン</t>
  </si>
  <si>
    <t>きちりホールディングス</t>
  </si>
  <si>
    <t>スターシーズ</t>
  </si>
  <si>
    <t>Ｊ．フロント　リテイリング</t>
  </si>
  <si>
    <t>ドトール・日レスホールディングス</t>
  </si>
  <si>
    <t>マツキヨココカラ＆カンパニー</t>
  </si>
  <si>
    <t>テクノアルファ</t>
  </si>
  <si>
    <t>ぽすとめいとホールディングス</t>
  </si>
  <si>
    <t>ブロンコビリー</t>
  </si>
  <si>
    <t>ＺＯＺＯ</t>
  </si>
  <si>
    <t>トレジャー・ファクトリー</t>
  </si>
  <si>
    <t>スーパーバリュー</t>
  </si>
  <si>
    <t>オーシャンシステム</t>
  </si>
  <si>
    <t>物語コーポレーション</t>
  </si>
  <si>
    <t>三越伊勢丹ホールディングス</t>
  </si>
  <si>
    <t>コスモス調剤</t>
  </si>
  <si>
    <t>東洋紡</t>
  </si>
  <si>
    <t>ユニチカ</t>
  </si>
  <si>
    <t>富士紡ホールディングス</t>
  </si>
  <si>
    <t>日清紡ホールディングス</t>
  </si>
  <si>
    <t>倉敷紡績</t>
  </si>
  <si>
    <t>ダイワボウホールディングス</t>
  </si>
  <si>
    <t>シキボウ</t>
  </si>
  <si>
    <t>サーティーフォー</t>
  </si>
  <si>
    <t>日東紡績</t>
  </si>
  <si>
    <t>ガラス・土石製品</t>
  </si>
  <si>
    <t>オーミケンシ</t>
  </si>
  <si>
    <t>ＵＮＩＶＡ・Ｏａｋホールディングス</t>
  </si>
  <si>
    <t>トヨタ紡織</t>
  </si>
  <si>
    <t>輸送用機器</t>
  </si>
  <si>
    <t>自動車・輸送機</t>
  </si>
  <si>
    <t>ＮＰＴ</t>
  </si>
  <si>
    <t>マーチャント・バンカーズ</t>
  </si>
  <si>
    <t>サイボー</t>
  </si>
  <si>
    <t>シンコーホールディングス</t>
  </si>
  <si>
    <t>シンデン・ハイテックス</t>
  </si>
  <si>
    <t>マクニカホールディングス</t>
  </si>
  <si>
    <t>海帆</t>
  </si>
  <si>
    <t>Ｈａｍｅｅ</t>
  </si>
  <si>
    <t>マーケットエンタープライズ</t>
  </si>
  <si>
    <t>ファンデリー</t>
  </si>
  <si>
    <t>富士山マガジンサービス</t>
  </si>
  <si>
    <t>ラクト・ジャパン</t>
  </si>
  <si>
    <t>313A</t>
  </si>
  <si>
    <t>ｉシェアーズ　Ｓ＆Ｐ　５００　トップ　２０　ＥＴＦ</t>
  </si>
  <si>
    <t>ＢＲＵＮＯ</t>
  </si>
  <si>
    <t>ウエルシアホールディングス</t>
  </si>
  <si>
    <t>オーウイル</t>
  </si>
  <si>
    <t>クリエイトＳＤホールディングス</t>
  </si>
  <si>
    <t>314A</t>
  </si>
  <si>
    <t>ｉシェアーズ　ゴールド　ＥＴＦ</t>
  </si>
  <si>
    <t>グリムス</t>
  </si>
  <si>
    <t>バイタルケーエスケー・ホールディングス</t>
  </si>
  <si>
    <t>八洲電機</t>
  </si>
  <si>
    <t>メディアスホールディングス</t>
  </si>
  <si>
    <t>レスター</t>
  </si>
  <si>
    <t>ジオリーブグループ</t>
  </si>
  <si>
    <t>丸善ＣＨＩホールディングス</t>
  </si>
  <si>
    <t>315A</t>
  </si>
  <si>
    <t>グローバルＸ　銀行　高配当－日本株式　ＥＴＦ</t>
  </si>
  <si>
    <t>大光</t>
  </si>
  <si>
    <t>アゼアス</t>
  </si>
  <si>
    <t>ＯＣＨＩホールディングス</t>
  </si>
  <si>
    <t>ＴＯＫＡＩホールディングス</t>
  </si>
  <si>
    <t>ＭＥＲＦ</t>
  </si>
  <si>
    <t>ミサワ</t>
  </si>
  <si>
    <t>316A</t>
  </si>
  <si>
    <t>ｉＦｒｅｅＥＴＦ　ＦＡＮＧ＋</t>
  </si>
  <si>
    <t>ティーライフ</t>
  </si>
  <si>
    <t>Ｃｏｍｉｎｉｘ</t>
  </si>
  <si>
    <t>ハピネス・アンド・ディ</t>
  </si>
  <si>
    <t>エー・ピーホールディングス</t>
  </si>
  <si>
    <t>三洋貿易</t>
  </si>
  <si>
    <t>ありがとうサービス</t>
  </si>
  <si>
    <t>チムニー</t>
  </si>
  <si>
    <t>シュッピン</t>
  </si>
  <si>
    <t>エス・エム・エス・データテック</t>
  </si>
  <si>
    <t>ビューティガレージ</t>
  </si>
  <si>
    <t>買取王国</t>
  </si>
  <si>
    <t>オイシックス・ラ・大地</t>
  </si>
  <si>
    <t>ウイン・パートナーズ</t>
  </si>
  <si>
    <t>ＩＣＤＡホールディングス</t>
  </si>
  <si>
    <t>夢展望</t>
  </si>
  <si>
    <t>ネクステージ</t>
  </si>
  <si>
    <t>ミラタップ</t>
  </si>
  <si>
    <t>ＡＮＡＰホールディングス</t>
  </si>
  <si>
    <t>318A</t>
  </si>
  <si>
    <t>ＶＩＸ短期先物指数ＥＴＦ</t>
  </si>
  <si>
    <t>ホットマン</t>
  </si>
  <si>
    <t>ジョイフル本田</t>
  </si>
  <si>
    <t>白鳩</t>
  </si>
  <si>
    <t>エターナルホスピタリティグループ</t>
  </si>
  <si>
    <t>ジェネレーションパス</t>
  </si>
  <si>
    <t>ホットランドホールディングス</t>
  </si>
  <si>
    <t>すかいらーくホールディングス</t>
  </si>
  <si>
    <t>ＳＦＰホールディングス</t>
  </si>
  <si>
    <t>綿半ホールディングス</t>
  </si>
  <si>
    <t>技術承継機構</t>
  </si>
  <si>
    <t>日本毛織</t>
  </si>
  <si>
    <t>ダイトウボウ</t>
  </si>
  <si>
    <t>トーア紡コーポレーション</t>
  </si>
  <si>
    <t>ダイドーリミテッド</t>
  </si>
  <si>
    <t>Ｄ＆Ｉ</t>
  </si>
  <si>
    <t>ヒューマンステージホールディングス</t>
  </si>
  <si>
    <t>ヨシックスホールディングス</t>
  </si>
  <si>
    <t>ユナイテッド・スーパーマーケット・ホールディングス</t>
  </si>
  <si>
    <t>エスエルディー</t>
  </si>
  <si>
    <t>ゼネラル・オイスター</t>
  </si>
  <si>
    <t>ヒメジ理化</t>
  </si>
  <si>
    <t>野村不動産ホールディングス</t>
  </si>
  <si>
    <t>三重交通グループホールディングス</t>
  </si>
  <si>
    <t>森ヒルズリート投資法人</t>
  </si>
  <si>
    <t>プロパスト</t>
  </si>
  <si>
    <t>イントランス</t>
  </si>
  <si>
    <t>セントラル総合開発</t>
  </si>
  <si>
    <t>フライヤー</t>
  </si>
  <si>
    <t>ウィル</t>
  </si>
  <si>
    <t>アーバネットコーポレーション</t>
  </si>
  <si>
    <t>ディア・ライフ</t>
  </si>
  <si>
    <t>コーセーアールイー</t>
  </si>
  <si>
    <t>アールエイジ</t>
  </si>
  <si>
    <t>産業ファンド投資法人</t>
  </si>
  <si>
    <t>ブッキングリゾート</t>
  </si>
  <si>
    <t>地主</t>
  </si>
  <si>
    <t>ＴＥＮＴＩＡＬ</t>
  </si>
  <si>
    <t>グランディーズ</t>
  </si>
  <si>
    <t>ファンドクリエーショングループ</t>
  </si>
  <si>
    <t>フィル・カンパニー</t>
  </si>
  <si>
    <t>アドバンス・レジデンス投資法人</t>
  </si>
  <si>
    <t>ａｅｒｏ　ｌａｂ　ｉｎｔｅｒｎａｔｉｏｎａｌ</t>
  </si>
  <si>
    <t>ＴＨＥグローバル社</t>
  </si>
  <si>
    <t>ＪＰＭＣ</t>
  </si>
  <si>
    <t>サンセイランディック</t>
  </si>
  <si>
    <t>エストラスト</t>
  </si>
  <si>
    <t>ＧＬＰ投資法人</t>
  </si>
  <si>
    <t>コンフォリア・レジデンシャル投資法人</t>
  </si>
  <si>
    <t>日本プロロジスリート投資法人</t>
  </si>
  <si>
    <t>フージャースホールディングス</t>
  </si>
  <si>
    <t>トラストホールディングス</t>
  </si>
  <si>
    <t>星野リゾート・リート投資法人</t>
  </si>
  <si>
    <t>オープンハウスグループ</t>
  </si>
  <si>
    <t>東急不動産ホールディングス</t>
  </si>
  <si>
    <t>328A</t>
  </si>
  <si>
    <t>グローバルＸ　プライシングパワー・リーダーズ－日本株式　ＥＴＦ</t>
  </si>
  <si>
    <t>Ｏｎｅリート投資法人</t>
  </si>
  <si>
    <t>飯田グループホールディングス</t>
  </si>
  <si>
    <t>アズマハウス</t>
  </si>
  <si>
    <t>イーグランド</t>
  </si>
  <si>
    <t>ヒューリックリート投資法人</t>
  </si>
  <si>
    <t>日本リート投資法人</t>
  </si>
  <si>
    <t>東武住販</t>
  </si>
  <si>
    <t>ムゲンエステート</t>
  </si>
  <si>
    <t>ジールアソシエイツ</t>
  </si>
  <si>
    <t>アンビション　ＤＸ　ホールディングス</t>
  </si>
  <si>
    <t>帝国繊維</t>
  </si>
  <si>
    <t>日本製麻</t>
  </si>
  <si>
    <t>ＴａｌｅｎｔＸ</t>
  </si>
  <si>
    <t>日本コークス工業</t>
  </si>
  <si>
    <t>石油・石炭製品</t>
  </si>
  <si>
    <t>フライングガーデン</t>
  </si>
  <si>
    <t>メディックス</t>
  </si>
  <si>
    <t>クロスプラス</t>
  </si>
  <si>
    <t>ミタチ産業</t>
  </si>
  <si>
    <t>レカム</t>
  </si>
  <si>
    <t>ランシステム</t>
  </si>
  <si>
    <t>東和フードサービス</t>
  </si>
  <si>
    <t>ミーク</t>
  </si>
  <si>
    <t>あさひ</t>
  </si>
  <si>
    <t>テクノスマイル</t>
  </si>
  <si>
    <t>日本調剤</t>
  </si>
  <si>
    <t>コスモス薬品</t>
  </si>
  <si>
    <t>ビジュアル・プロセッシング・ジャパン</t>
  </si>
  <si>
    <t>メタプラネット</t>
  </si>
  <si>
    <t>バッファロー</t>
  </si>
  <si>
    <t>メディカル一光グループ</t>
  </si>
  <si>
    <t>クリヤマホールディングス</t>
  </si>
  <si>
    <t>ワイエスフード</t>
  </si>
  <si>
    <t>ｃｏｔｔａ</t>
  </si>
  <si>
    <t>ミライロ</t>
  </si>
  <si>
    <t>シップヘルスケアホールディングス</t>
  </si>
  <si>
    <t>トーエル</t>
  </si>
  <si>
    <t>ダイナミックマッププラットフォーム</t>
  </si>
  <si>
    <t>フジタコーポレーション</t>
  </si>
  <si>
    <t>ソフトクリエイトホールディングス</t>
  </si>
  <si>
    <t>関門海</t>
  </si>
  <si>
    <t>内外テック</t>
  </si>
  <si>
    <t>ＺＯＡ</t>
  </si>
  <si>
    <t>バイク王＆カンパニー</t>
  </si>
  <si>
    <t>セブン＆アイ・ホールディングス</t>
  </si>
  <si>
    <t>コスモ・バイオ</t>
  </si>
  <si>
    <t>クリエイト・レストランツ・ホールディングス</t>
  </si>
  <si>
    <t>明治電機工業</t>
  </si>
  <si>
    <t>ＺｅｎｍｕＴｅｃｈ</t>
  </si>
  <si>
    <t>ツルハホールディングス</t>
  </si>
  <si>
    <t>デリカフーズホールディングス</t>
  </si>
  <si>
    <t>スターティアホールディングス</t>
  </si>
  <si>
    <t>サンマルクホールディングス</t>
  </si>
  <si>
    <t>フェリシモ</t>
  </si>
  <si>
    <t>トリドールホールディングス</t>
  </si>
  <si>
    <t>丸千代山岡家</t>
  </si>
  <si>
    <t>プログレス・テクノロジーズ　グループ</t>
  </si>
  <si>
    <t>帝人</t>
  </si>
  <si>
    <t>東レ</t>
  </si>
  <si>
    <t>クラレ</t>
  </si>
  <si>
    <t>旭化成</t>
  </si>
  <si>
    <t>北紡</t>
  </si>
  <si>
    <t>ジグザグ</t>
  </si>
  <si>
    <t>ＴＯＫＹＯ　ＢＡＳＥ</t>
  </si>
  <si>
    <t>ピクスタ</t>
  </si>
  <si>
    <t>大木ヘルスケアホールディングス</t>
  </si>
  <si>
    <t>バルニバービ</t>
  </si>
  <si>
    <t>トヨコー</t>
  </si>
  <si>
    <t>ケー・エフ・シー</t>
  </si>
  <si>
    <t>稲葉製作所</t>
  </si>
  <si>
    <t>Ｊ－ＭＡＸ</t>
  </si>
  <si>
    <t>エスイー</t>
  </si>
  <si>
    <t>アトムリビンテック</t>
  </si>
  <si>
    <t>宮地エンジニアリンググループ</t>
  </si>
  <si>
    <t>トーカロ</t>
  </si>
  <si>
    <t>アルファＣｏ</t>
  </si>
  <si>
    <t>サンコーテクノ</t>
  </si>
  <si>
    <t>ＳＵＭＣＯ</t>
  </si>
  <si>
    <t>特殊電極</t>
  </si>
  <si>
    <t>三ツ知</t>
  </si>
  <si>
    <t>ＩＡＣＥトラベル</t>
  </si>
  <si>
    <t>日創グループ</t>
  </si>
  <si>
    <t>山王</t>
  </si>
  <si>
    <t>川田テクノロジーズ</t>
  </si>
  <si>
    <t>菊池製作所</t>
  </si>
  <si>
    <t>ＲＳ　Ｔｅｃｈｎｏｌｏｇｉｅｓ</t>
  </si>
  <si>
    <t>ジェイテックコーポレーション</t>
  </si>
  <si>
    <t>信和</t>
  </si>
  <si>
    <t>清鋼材</t>
  </si>
  <si>
    <t>テクノフレックス</t>
  </si>
  <si>
    <t>サトウ産業</t>
  </si>
  <si>
    <t>ビーロット</t>
  </si>
  <si>
    <t>ファーストブラザーズ</t>
  </si>
  <si>
    <t>Ａｎｄ　Ｄｏホールディングス</t>
  </si>
  <si>
    <t>345A</t>
  </si>
  <si>
    <t>高配当成長　日本株（ネットリターン）ＥＴＮ</t>
  </si>
  <si>
    <t>パルマ</t>
  </si>
  <si>
    <t>ケイアイスター不動産</t>
  </si>
  <si>
    <t>アグレ都市デザイン</t>
  </si>
  <si>
    <t>デュアルタップ</t>
  </si>
  <si>
    <t>346A</t>
  </si>
  <si>
    <t>ＮＥＸＴ　ＦＵＮＤＳ　Ｓ＆Ｐ　５００　半導体・半導体製造装置３５％キャップ指数連動型上場投信</t>
  </si>
  <si>
    <t>日本ホテル＆レジデンシャル投資法人</t>
  </si>
  <si>
    <t>Ｇ－ＦＡＣＴＯＲＹ</t>
  </si>
  <si>
    <t>グッドコムアセット</t>
  </si>
  <si>
    <t>フォーライフ</t>
  </si>
  <si>
    <t>ティーケーピー</t>
  </si>
  <si>
    <t>ＧＲＯＷＴＨ　ＰＯＷＥＲ</t>
  </si>
  <si>
    <t>ジェイ・エス・ビー</t>
  </si>
  <si>
    <t>ロードスターキャピタル</t>
  </si>
  <si>
    <t>翔栄</t>
  </si>
  <si>
    <t>イノベーションホールディングス</t>
  </si>
  <si>
    <t>グローバル・リンク・マネジメント</t>
  </si>
  <si>
    <t>フェイスネットワーク</t>
  </si>
  <si>
    <t>348A</t>
  </si>
  <si>
    <t>ＭＡＸＩＳ読売３３３日本株上場投信</t>
  </si>
  <si>
    <t>アズ企画設計</t>
  </si>
  <si>
    <t>ＧＡ　ｔｅｃｈｎｏｌｏｇｉｅｓ</t>
  </si>
  <si>
    <t>マリオン</t>
  </si>
  <si>
    <t>香陵住販</t>
  </si>
  <si>
    <t>アズーム</t>
  </si>
  <si>
    <t>霞ヶ関キャピタル</t>
  </si>
  <si>
    <t>349A</t>
  </si>
  <si>
    <t>ＳＭＤＡＭ　Ａｃｔｉｖｅ　ＥＴＦ　日本グロース株式</t>
  </si>
  <si>
    <t>ＳＵＭＩＮＯＥ</t>
  </si>
  <si>
    <t>デジタルグリッド</t>
  </si>
  <si>
    <t>日本フエルト</t>
  </si>
  <si>
    <t>イチカワ</t>
  </si>
  <si>
    <t>アクシスＩＴパートナーズ</t>
  </si>
  <si>
    <t>テルマー湯ホールディングス</t>
  </si>
  <si>
    <t>日東製網</t>
  </si>
  <si>
    <t>芦森工業</t>
  </si>
  <si>
    <t>アツギ</t>
  </si>
  <si>
    <t>ＬＯＩＶＥ</t>
  </si>
  <si>
    <t>アクサスホールディングス</t>
  </si>
  <si>
    <t>昭栄薬品</t>
  </si>
  <si>
    <t>ウイルプラスホールディングス</t>
  </si>
  <si>
    <t>ＪＭホールディングス</t>
  </si>
  <si>
    <t>歯愛メディカル</t>
  </si>
  <si>
    <t>農業総合研究所</t>
  </si>
  <si>
    <t>ベガコーポレーション</t>
  </si>
  <si>
    <t>コメダホールディングス</t>
  </si>
  <si>
    <t>サツドラホールディングス</t>
  </si>
  <si>
    <t>アレンザホールディングス</t>
  </si>
  <si>
    <t>串カツ田中ホールディングス</t>
  </si>
  <si>
    <t>バロックジャパンリミテッド</t>
  </si>
  <si>
    <t>クスリのアオキホールディングス</t>
  </si>
  <si>
    <t>354A</t>
  </si>
  <si>
    <t>ｉＦｒｅｅＥＴＦ　ブルームバーグ日本株高配当５０指数</t>
  </si>
  <si>
    <t>スタジオアタオ</t>
  </si>
  <si>
    <t>ダイニック</t>
  </si>
  <si>
    <t>共和レザー</t>
  </si>
  <si>
    <t>リネットジャパングループ</t>
  </si>
  <si>
    <t>ユナイテッド＆コレクティブ</t>
  </si>
  <si>
    <t>ジェイドグループ</t>
  </si>
  <si>
    <t>ピーバンドットコム</t>
  </si>
  <si>
    <t>ナウビレッジ</t>
  </si>
  <si>
    <t>ほぼ日</t>
  </si>
  <si>
    <t>力の源ホールディングス</t>
  </si>
  <si>
    <t>Ｎｏ．１</t>
  </si>
  <si>
    <t>ＦＯＯＤ　＆　ＬＩＦＥ　ＣＯＭＰＡＮＩＥＳ</t>
  </si>
  <si>
    <t>アセンテック</t>
  </si>
  <si>
    <t>ユニフォームネクスト</t>
  </si>
  <si>
    <t>セーレン</t>
  </si>
  <si>
    <t>356A</t>
  </si>
  <si>
    <t>グローバルＸ　Ｓ＆Ｐ５００　キャッシュフロー・トップ１００　ＥＴＦ</t>
  </si>
  <si>
    <t>ソトー</t>
  </si>
  <si>
    <t>東海染工</t>
  </si>
  <si>
    <t>エフアンドエフ</t>
  </si>
  <si>
    <t>小松マテーレ</t>
  </si>
  <si>
    <t>オーベクス</t>
  </si>
  <si>
    <t>ゼン・ランド</t>
  </si>
  <si>
    <t>ワコールホールディングス</t>
  </si>
  <si>
    <t>ホギメディカル</t>
  </si>
  <si>
    <t>自重堂</t>
  </si>
  <si>
    <t>山喜</t>
  </si>
  <si>
    <t>ＮＥＸＴ　ＳＴＡＧＥ</t>
  </si>
  <si>
    <t>フジックス</t>
  </si>
  <si>
    <t>クラウディアホールディングス</t>
  </si>
  <si>
    <t>ＴＳＩホールディングス</t>
  </si>
  <si>
    <t>360A</t>
  </si>
  <si>
    <t>東証ＲＥＩＴ　Ｃｏｒｅ　ＥＴＦ</t>
  </si>
  <si>
    <t>マツオカコーポレーション</t>
  </si>
  <si>
    <t>ワールド</t>
  </si>
  <si>
    <t>リビングハウス</t>
  </si>
  <si>
    <t>ネットイヤーグループ</t>
  </si>
  <si>
    <t>ビリングシステム</t>
  </si>
  <si>
    <t>アクセルマーク</t>
  </si>
  <si>
    <t>テックファームホールディングス</t>
  </si>
  <si>
    <t>ＴＩＳ</t>
  </si>
  <si>
    <t>テクミラホールディングス</t>
  </si>
  <si>
    <t>データホライゾン</t>
  </si>
  <si>
    <t>エクシオホールディングス</t>
  </si>
  <si>
    <t>グリーホールディングス</t>
  </si>
  <si>
    <t>ＧＭＯペパボ</t>
  </si>
  <si>
    <t>ソケッツ</t>
  </si>
  <si>
    <t>コーエーテクモホールディングス</t>
  </si>
  <si>
    <t>三菱総合研究所</t>
  </si>
  <si>
    <t>ボルテージ</t>
  </si>
  <si>
    <t>363A</t>
  </si>
  <si>
    <t>ｉＦｒｅｅＥＴＦ　英国ＦＴＳＥ１００</t>
  </si>
  <si>
    <t>電算</t>
  </si>
  <si>
    <t>パピレス</t>
  </si>
  <si>
    <t>メディカルネット</t>
  </si>
  <si>
    <t>駅探</t>
  </si>
  <si>
    <t>ジー・スリーホールディングス</t>
  </si>
  <si>
    <t>ＡＧＳ</t>
  </si>
  <si>
    <t>ファインデックス</t>
  </si>
  <si>
    <t>364A</t>
  </si>
  <si>
    <t>ＮＥＸＴ　ＦＵＮＤＳ　Ｓ＆Ｐ　５００　配当貴族指数連動型上場投信</t>
  </si>
  <si>
    <t>ディジタルメディアプロフェッショナル</t>
  </si>
  <si>
    <t>モルフォ</t>
  </si>
  <si>
    <t>ブレインパッド</t>
  </si>
  <si>
    <t>ＫＬａｂ</t>
  </si>
  <si>
    <t>ポールトゥウィンホールディングス</t>
  </si>
  <si>
    <t>ネクソン</t>
  </si>
  <si>
    <t>伊澤タオル</t>
  </si>
  <si>
    <t>アイスタイル</t>
  </si>
  <si>
    <t>エムアップホールディングス</t>
  </si>
  <si>
    <t>エイチームホールディングス</t>
  </si>
  <si>
    <t>セルシス</t>
  </si>
  <si>
    <t>モブキャストホールディングス</t>
  </si>
  <si>
    <t>エニグモ</t>
  </si>
  <si>
    <t>ｅｎｉｓｈ</t>
  </si>
  <si>
    <t>コロプラ</t>
  </si>
  <si>
    <t>ウェルネス・コミュニケーションズ</t>
  </si>
  <si>
    <t>協立情報通信</t>
  </si>
  <si>
    <t>ソフトマックス</t>
  </si>
  <si>
    <t>オルトプラス</t>
  </si>
  <si>
    <t>ブロードリーフ</t>
  </si>
  <si>
    <t>オークファン</t>
  </si>
  <si>
    <t>クロス・マーケティンググループ</t>
  </si>
  <si>
    <t>デジタルハーツホールディングス</t>
  </si>
  <si>
    <t>メディアドゥ</t>
  </si>
  <si>
    <t>じげん</t>
  </si>
  <si>
    <t>プリモグローバルホールディングス</t>
  </si>
  <si>
    <t>ホットリンク</t>
  </si>
  <si>
    <t>ブイキューブ</t>
  </si>
  <si>
    <t>エンカレッジ・テクノロジ</t>
  </si>
  <si>
    <t>サイバーリンクス</t>
  </si>
  <si>
    <t>ディー・エル・イー</t>
  </si>
  <si>
    <t>フィックスターズ</t>
  </si>
  <si>
    <t>ＣＡＲＴＡ　ＨＯＬＤＩＮＧＳ</t>
  </si>
  <si>
    <t>北里コーポレーション</t>
  </si>
  <si>
    <t>イルグルム</t>
  </si>
  <si>
    <t>デジタルプラス</t>
  </si>
  <si>
    <t>ＦＦＲＩセキュリティ</t>
  </si>
  <si>
    <t>オプティム</t>
  </si>
  <si>
    <t>ＧＭＯプロダクトプラットフォーム</t>
  </si>
  <si>
    <t>セレス</t>
  </si>
  <si>
    <t>ＳＨＩＦＴ</t>
  </si>
  <si>
    <t>ＣＲＩ・ミドルウェア</t>
  </si>
  <si>
    <t>エータイ</t>
  </si>
  <si>
    <t>特種東海製紙</t>
  </si>
  <si>
    <t>リバイブル</t>
  </si>
  <si>
    <t>ジョルダン</t>
  </si>
  <si>
    <t>情報企画</t>
  </si>
  <si>
    <t>ＡＩストーム</t>
  </si>
  <si>
    <t>デージーネット</t>
  </si>
  <si>
    <t>日本ファルコム</t>
  </si>
  <si>
    <t>フォーシーズＨＤ</t>
  </si>
  <si>
    <t>アプリックス</t>
  </si>
  <si>
    <t>レント</t>
  </si>
  <si>
    <t>ソフトウェア・サービス</t>
  </si>
  <si>
    <t>リップス</t>
  </si>
  <si>
    <t>セック</t>
  </si>
  <si>
    <t>サイオス</t>
  </si>
  <si>
    <t>インタートレード</t>
  </si>
  <si>
    <t>樋口総合研究所</t>
  </si>
  <si>
    <t>ＡＤＲ１２０Ｓ</t>
  </si>
  <si>
    <t>フライトソリューションズ</t>
  </si>
  <si>
    <t>アエリア</t>
  </si>
  <si>
    <t>ＹＡＫホールディングス</t>
  </si>
  <si>
    <t>ケイブ</t>
  </si>
  <si>
    <t>テクマトリックス</t>
  </si>
  <si>
    <t>プロシップ</t>
  </si>
  <si>
    <t>ガンホー・オンライン・エンターテイメント</t>
  </si>
  <si>
    <t>システムズ・デザイン</t>
  </si>
  <si>
    <t>リスクモンスター</t>
  </si>
  <si>
    <t>ＧＭＯペイメントゲートウェイ</t>
  </si>
  <si>
    <t>376A</t>
  </si>
  <si>
    <t>ＮＥＸＴ　ＦＵＮＤＳ　ブルームバーグ米国国債（７－１０年）インデックス（７５％為替ヘッジあり）連動型上場投信</t>
  </si>
  <si>
    <t>システムリサーチ</t>
  </si>
  <si>
    <t>ウェルス・マネジメント</t>
  </si>
  <si>
    <t>アドバンスト・メディア</t>
  </si>
  <si>
    <t>インターネットイニシアティブ</t>
  </si>
  <si>
    <t>ブロードバンドタワー</t>
  </si>
  <si>
    <t>環境フレンドリーホールディングス</t>
  </si>
  <si>
    <t>さくらインターネット</t>
  </si>
  <si>
    <t>ジェイ・エスコムホールディングス</t>
  </si>
  <si>
    <t>テクノマセマティカル</t>
  </si>
  <si>
    <t>ＧＭＯグローバルサイン・ホールディングス</t>
  </si>
  <si>
    <t>ヒット</t>
  </si>
  <si>
    <t>ＩＧポート</t>
  </si>
  <si>
    <t>ドリコム</t>
  </si>
  <si>
    <t>いい生活</t>
  </si>
  <si>
    <t>ＵＬＳグループ</t>
  </si>
  <si>
    <t>キーウェアソリューションズ</t>
  </si>
  <si>
    <t>379A</t>
  </si>
  <si>
    <t>グローバルＸ　Ｓ＆Ｐ５００　ＥＴＦ（ダイナミック・プロテクション）</t>
  </si>
  <si>
    <t>ユニリタ</t>
  </si>
  <si>
    <t>エコミック</t>
  </si>
  <si>
    <t>イメージ情報開発</t>
  </si>
  <si>
    <t>システム　ディ</t>
  </si>
  <si>
    <t>フィスコ</t>
  </si>
  <si>
    <t>380A</t>
  </si>
  <si>
    <t>グローバルＸ　チャイナテック　ＥＴＦ</t>
  </si>
  <si>
    <t>サイバーステップ</t>
  </si>
  <si>
    <t>メディア工房</t>
  </si>
  <si>
    <t>大和コンピューター</t>
  </si>
  <si>
    <t>ＳＲＡホールディングス</t>
  </si>
  <si>
    <t>381A</t>
  </si>
  <si>
    <t>ｉＦｒｅｅＥＴＦ　米国国債３－５年（為替ヘッジなし）</t>
  </si>
  <si>
    <t>ＴＨＥ　ＷＨＹ　ＨＯＷ　ＤＯ　ＣＯＭＰＡＮＹ</t>
  </si>
  <si>
    <t>リミックスポイント</t>
  </si>
  <si>
    <t>システムインテグレータ</t>
  </si>
  <si>
    <t>382A</t>
  </si>
  <si>
    <t>ｉＦｒｅｅＥＴＦ　米国国債３－５年（為替ヘッジあり）</t>
  </si>
  <si>
    <t>朝日ネット</t>
  </si>
  <si>
    <t>ｅＢＡＳＥ</t>
  </si>
  <si>
    <t>アバントグループ</t>
  </si>
  <si>
    <t>アドソル日進</t>
  </si>
  <si>
    <t>ＯＤＫソリューションズ</t>
  </si>
  <si>
    <t>383A</t>
  </si>
  <si>
    <t>ＭＡＸＩＳ　Ｓ＆Ｐ５００均等ウェイト上場投信</t>
  </si>
  <si>
    <t>パス</t>
  </si>
  <si>
    <t>ジーダット</t>
  </si>
  <si>
    <t>ネクストジェン</t>
  </si>
  <si>
    <t>フリービット</t>
  </si>
  <si>
    <t>コムチュア</t>
  </si>
  <si>
    <t>アイフリークモバイル</t>
  </si>
  <si>
    <t>パシフィックシステム</t>
  </si>
  <si>
    <t>データ・アプリケーション</t>
  </si>
  <si>
    <t>エヌ・ティ・ティ・データ・イントラマート</t>
  </si>
  <si>
    <t>日本一ソフトウェア</t>
  </si>
  <si>
    <t>アステリア</t>
  </si>
  <si>
    <t>アイル</t>
  </si>
  <si>
    <t>Ａｂａｌａｎｃｅ</t>
  </si>
  <si>
    <t>ユビキタスＡＩ</t>
  </si>
  <si>
    <t>山本通産</t>
  </si>
  <si>
    <t>王子ホールディングス</t>
  </si>
  <si>
    <t>日本製紙</t>
  </si>
  <si>
    <t>三菱製紙</t>
  </si>
  <si>
    <t>北越コーポレーション</t>
  </si>
  <si>
    <t>みのや</t>
  </si>
  <si>
    <t>中越パルプ工業</t>
  </si>
  <si>
    <t>巴川コーポレーション</t>
  </si>
  <si>
    <t>フラー</t>
  </si>
  <si>
    <t>大王製紙</t>
  </si>
  <si>
    <t>ニッポン高度紙工業</t>
  </si>
  <si>
    <t>岡山製紙</t>
  </si>
  <si>
    <t>ハビックス</t>
  </si>
  <si>
    <t>阿波製紙</t>
  </si>
  <si>
    <t>八光オートメーション</t>
  </si>
  <si>
    <t>クラウドワークス</t>
  </si>
  <si>
    <t>マークラインズ</t>
  </si>
  <si>
    <t>メディカル・データ・ビジョン</t>
  </si>
  <si>
    <t>ｇｕｍｉ</t>
  </si>
  <si>
    <t>カヤック</t>
  </si>
  <si>
    <t>データセクション</t>
  </si>
  <si>
    <t>シリコンスタジオ</t>
  </si>
  <si>
    <t>コラボス</t>
  </si>
  <si>
    <t>ショーケース</t>
  </si>
  <si>
    <t>エムケイシステム</t>
  </si>
  <si>
    <t>Ａｉｍｉｎｇ</t>
  </si>
  <si>
    <t>モバイルファクトリー</t>
  </si>
  <si>
    <t>ＧｒｅｅｎＢｅｅ</t>
  </si>
  <si>
    <t>ＪＩＧ－ＳＡＷ</t>
  </si>
  <si>
    <t>テラスカイ</t>
  </si>
  <si>
    <t>デジタル・インフォメーション・テクノロジー</t>
  </si>
  <si>
    <t>アイリッジ</t>
  </si>
  <si>
    <t>ＰＣＩホールディングス</t>
  </si>
  <si>
    <t>アイビーシー</t>
  </si>
  <si>
    <t>ネオジャパン</t>
  </si>
  <si>
    <t>ＰＲ　ＴＩＭＥＳ</t>
  </si>
  <si>
    <t>ラクス</t>
  </si>
  <si>
    <t>ランドコンピュータ</t>
  </si>
  <si>
    <t>ダブルスタンダード</t>
  </si>
  <si>
    <t>オープンドア</t>
  </si>
  <si>
    <t>フーバーブレイン</t>
  </si>
  <si>
    <t>マイネット</t>
  </si>
  <si>
    <t>ソーシャルワイヤー</t>
  </si>
  <si>
    <t>392A</t>
  </si>
  <si>
    <t>ｉシェアーズ　ＮＡＳＤＡＱ　トップ　３０　ＥＴＦ</t>
  </si>
  <si>
    <t>はてな</t>
  </si>
  <si>
    <t>バリューゴルフ</t>
  </si>
  <si>
    <t>アカツキ</t>
  </si>
  <si>
    <t>チエル</t>
  </si>
  <si>
    <t>ベネフィットジャパン</t>
  </si>
  <si>
    <t>エディア</t>
  </si>
  <si>
    <t>グローバルウェイ</t>
  </si>
  <si>
    <t>Ｕｂｉｃｏｍホールディングス</t>
  </si>
  <si>
    <t>カナミックネットワーク</t>
  </si>
  <si>
    <t>ＲｉｔａＸ</t>
  </si>
  <si>
    <t>ノムラシステムコーポレーション</t>
  </si>
  <si>
    <t>レンゴー</t>
  </si>
  <si>
    <t>大石産業</t>
  </si>
  <si>
    <t>古林紙工</t>
  </si>
  <si>
    <t>スーパーバッグ</t>
  </si>
  <si>
    <t>トーモク</t>
  </si>
  <si>
    <t>ダイナパック</t>
  </si>
  <si>
    <t>光ビジネスフォーム</t>
  </si>
  <si>
    <t>394A</t>
  </si>
  <si>
    <t>業界改革厳選ＥＴＦテレビ業界</t>
  </si>
  <si>
    <t>ザ・パック</t>
  </si>
  <si>
    <t>朝日印刷</t>
  </si>
  <si>
    <t>大村紙業</t>
  </si>
  <si>
    <t>昭和パックス</t>
  </si>
  <si>
    <t>イムラ</t>
  </si>
  <si>
    <t>笹徳印刷</t>
  </si>
  <si>
    <t>395A</t>
  </si>
  <si>
    <t>業界改革厳選ＥＴＦ地銀</t>
  </si>
  <si>
    <t>シルバーエッグ・テクノロジー</t>
  </si>
  <si>
    <t>チェンジホールディングス</t>
  </si>
  <si>
    <t>シンクロ・フード</t>
  </si>
  <si>
    <t>オークネット</t>
  </si>
  <si>
    <t>キャピタル・アセット・プランニング</t>
  </si>
  <si>
    <t>エルテス</t>
  </si>
  <si>
    <t>セグエグループ</t>
  </si>
  <si>
    <t>エイトレッド</t>
  </si>
  <si>
    <t>396A</t>
  </si>
  <si>
    <t>業界改革厳選ＥＴＦ　ＲＥＩＴイベント・ドリブン</t>
  </si>
  <si>
    <t>イノベーション</t>
  </si>
  <si>
    <t>ＳＣＡＴ</t>
  </si>
  <si>
    <t>シャノン</t>
  </si>
  <si>
    <t>うるる</t>
  </si>
  <si>
    <t>ビーグリー</t>
  </si>
  <si>
    <t>オロ</t>
  </si>
  <si>
    <t>ユーザーローカル</t>
  </si>
  <si>
    <t>テモナ</t>
  </si>
  <si>
    <t>ビーブレイクシステムズ</t>
  </si>
  <si>
    <t>エコモット</t>
  </si>
  <si>
    <t>ＳＹＳホールディングス</t>
  </si>
  <si>
    <t>シェアリングテクノロジー</t>
  </si>
  <si>
    <t>リアルクオリティ</t>
  </si>
  <si>
    <t>ウォンテッドリー</t>
  </si>
  <si>
    <t>ニーズウェル</t>
  </si>
  <si>
    <t>ＰＫＳＨＡ　Ｔｅｃｈｎｏｌｏｇｙ</t>
  </si>
  <si>
    <t>マネーフォワード</t>
  </si>
  <si>
    <t>サインポスト</t>
  </si>
  <si>
    <t>トレードワークス</t>
  </si>
  <si>
    <t>すららネット</t>
  </si>
  <si>
    <t>399A</t>
  </si>
  <si>
    <t>上場インデックスファンド日経平均高配当株５０</t>
  </si>
  <si>
    <t>レゾナック・ホールディングス</t>
  </si>
  <si>
    <t>住友化学</t>
  </si>
  <si>
    <t>住友精化</t>
  </si>
  <si>
    <t>ヘッドウォータース</t>
  </si>
  <si>
    <t>アクシス</t>
  </si>
  <si>
    <t>勤次郎</t>
  </si>
  <si>
    <t>カラダノート</t>
  </si>
  <si>
    <t>ペイクラウドホールディングス</t>
  </si>
  <si>
    <t>ＭＩＴホールディングス</t>
  </si>
  <si>
    <t>クリーマ</t>
  </si>
  <si>
    <t>スタメン</t>
  </si>
  <si>
    <t>ビートレンド</t>
  </si>
  <si>
    <t>日産化学</t>
  </si>
  <si>
    <t>ラサ工業</t>
  </si>
  <si>
    <t>クレハ</t>
  </si>
  <si>
    <t>多木化学</t>
  </si>
  <si>
    <t>神島化学工業</t>
  </si>
  <si>
    <t>テイカ</t>
  </si>
  <si>
    <t>石原産業</t>
  </si>
  <si>
    <t>アクセルスペースホールディングス</t>
  </si>
  <si>
    <t>片倉コープアグリ</t>
  </si>
  <si>
    <t>北條組</t>
  </si>
  <si>
    <t>南海化学</t>
  </si>
  <si>
    <t>日本曹達</t>
  </si>
  <si>
    <t>東ソー</t>
  </si>
  <si>
    <t>トクヤマ</t>
  </si>
  <si>
    <t>セントラル硝子</t>
  </si>
  <si>
    <t>東亞合成</t>
  </si>
  <si>
    <t>大阪ソーダ</t>
  </si>
  <si>
    <t>関東電化工業</t>
  </si>
  <si>
    <t>404A</t>
  </si>
  <si>
    <t>グローバルＸ　チャイナテック・トップ１０　ＥＴＦ</t>
  </si>
  <si>
    <t>ＧＭＯフィナンシャルゲート</t>
  </si>
  <si>
    <t>フィーチャ</t>
  </si>
  <si>
    <t>Ｓｕｎ　Ａｓｔｅｒｉｓｋ</t>
  </si>
  <si>
    <t>日本情報クリエイト</t>
  </si>
  <si>
    <t>ティアンドエスグループ</t>
  </si>
  <si>
    <t>ニューラルグループ</t>
  </si>
  <si>
    <t>インターファクトリー</t>
  </si>
  <si>
    <t>トヨクモ</t>
  </si>
  <si>
    <t>まぐまぐ</t>
  </si>
  <si>
    <t>コヤマ・ミライエ</t>
  </si>
  <si>
    <t>ｒａｋｕｍｏ</t>
  </si>
  <si>
    <t>デンカ</t>
  </si>
  <si>
    <t>イビデン</t>
  </si>
  <si>
    <t>信越化学工業</t>
  </si>
  <si>
    <t>日本カーバイド工業</t>
  </si>
  <si>
    <t>ベイシス</t>
  </si>
  <si>
    <t>ＢｌｕｅＭｅｍｅ</t>
  </si>
  <si>
    <t>環境のミカタホールディングス</t>
  </si>
  <si>
    <t>プラスアルファ・コンサルティング</t>
  </si>
  <si>
    <t>電算システムホールディングス</t>
  </si>
  <si>
    <t>ジィ・シィ企画</t>
  </si>
  <si>
    <t>ラキール</t>
  </si>
  <si>
    <t>ブレインズテクノロジー</t>
  </si>
  <si>
    <t>シイエヌエス</t>
  </si>
  <si>
    <t>堺化学工業</t>
  </si>
  <si>
    <t>ＵＮＩＣＯＮホールディングス</t>
  </si>
  <si>
    <t>田中化学研究所</t>
  </si>
  <si>
    <t>第一稀元素化学工業</t>
  </si>
  <si>
    <t>エア・ウォーター</t>
  </si>
  <si>
    <t>408A</t>
  </si>
  <si>
    <t>ｉシェアーズ　ＡＩ　グローバル・イノベーション　アクティブ　ＥＴＦ</t>
  </si>
  <si>
    <t>日本酸素ホールディングス</t>
  </si>
  <si>
    <t>日本化学工業</t>
  </si>
  <si>
    <t>東邦アセチレン</t>
  </si>
  <si>
    <t>日本化学産業</t>
  </si>
  <si>
    <t>日本パーカライジング</t>
  </si>
  <si>
    <t>高圧ガス工業</t>
  </si>
  <si>
    <t>チタン工業</t>
  </si>
  <si>
    <t>四国化成ホールディングス</t>
  </si>
  <si>
    <t>オリオンビール</t>
  </si>
  <si>
    <t>戸田工業</t>
  </si>
  <si>
    <t>丸尾カルシウム</t>
  </si>
  <si>
    <t>伊勢化学工業</t>
  </si>
  <si>
    <t>ステラ　ケミファ</t>
  </si>
  <si>
    <t>ＧＭＯコマース</t>
  </si>
  <si>
    <t>保土谷化学工業</t>
  </si>
  <si>
    <t>田岡化学工業</t>
  </si>
  <si>
    <t>日本触媒</t>
  </si>
  <si>
    <t>大日精化工業</t>
  </si>
  <si>
    <t>カネカ</t>
  </si>
  <si>
    <t>日本ピグメントホールディングス</t>
  </si>
  <si>
    <t>日本マリタイムバンク</t>
  </si>
  <si>
    <t>スガイ化学工業</t>
  </si>
  <si>
    <t>大阪油化工業</t>
  </si>
  <si>
    <t>三和油化工業</t>
  </si>
  <si>
    <t>412A</t>
  </si>
  <si>
    <t>ＮＥＸＴ　ＦＵＮＤＳ　ＴＩＰ　ＦａｃｔＳｅｔ　台湾イノベイティブ・テクノロジー５０指数連動型上場投信</t>
  </si>
  <si>
    <t>413A</t>
  </si>
  <si>
    <t>ｉＦｒｅｅＥＴＦ　キャセイ台湾テックリーダー指数</t>
  </si>
  <si>
    <t>オーバーラップホールディングス</t>
  </si>
  <si>
    <t>協和キリン</t>
  </si>
  <si>
    <t>ＧＭＯ　ＴＥＣＨホールディングス</t>
  </si>
  <si>
    <t>プレイド</t>
  </si>
  <si>
    <t>かっこ</t>
  </si>
  <si>
    <t>ココペリ</t>
  </si>
  <si>
    <t>ヤプリ</t>
  </si>
  <si>
    <t>ＥＮＥＣＨＡＮＧＥ</t>
  </si>
  <si>
    <t>富士ユナイトホールディングス</t>
  </si>
  <si>
    <t>Ｋａｉｚｅｎ　Ｐｌａｔｆｏｒｍ</t>
  </si>
  <si>
    <t>グローバルインフォメーション</t>
  </si>
  <si>
    <t>東和ハイシステム</t>
  </si>
  <si>
    <t>アピリッツ</t>
  </si>
  <si>
    <t>ｃｏｌｙ</t>
  </si>
  <si>
    <t>ココナラ</t>
  </si>
  <si>
    <t>ｉ‐ｐｌｕｇ</t>
  </si>
  <si>
    <t>Ｓｈａｒｉｎｇ　Ｉｎｎｏｖａｔｉｏｎｓ</t>
  </si>
  <si>
    <t>ジーネクスト</t>
  </si>
  <si>
    <t>ブルーゾーンホールディングス</t>
  </si>
  <si>
    <t>Ａｐｐｉｅｒ　Ｇｒｏｕｐ</t>
  </si>
  <si>
    <t>三菱瓦斯化学</t>
  </si>
  <si>
    <t>三井化学</t>
  </si>
  <si>
    <t>東京応化工業</t>
  </si>
  <si>
    <t>大阪有機化学工業</t>
  </si>
  <si>
    <t>三菱ケミカルグループ</t>
  </si>
  <si>
    <t>ＫＨネオケム</t>
  </si>
  <si>
    <t>スパイダープラス</t>
  </si>
  <si>
    <t>ファブリカホールディングス</t>
  </si>
  <si>
    <t>ビジョナル</t>
  </si>
  <si>
    <t>ネオマーケティング</t>
  </si>
  <si>
    <t>アスマーク</t>
  </si>
  <si>
    <t>テンダ</t>
  </si>
  <si>
    <t>ワンダープラネット</t>
  </si>
  <si>
    <t>ラングローブ</t>
  </si>
  <si>
    <t>ダイセル</t>
  </si>
  <si>
    <t>住友ベークライト</t>
  </si>
  <si>
    <t>積水化学工業</t>
  </si>
  <si>
    <t>日本ゼオン</t>
  </si>
  <si>
    <t>アイカ工業</t>
  </si>
  <si>
    <t>ＵＢＥ</t>
  </si>
  <si>
    <t>積水樹脂</t>
  </si>
  <si>
    <t>旭有機材</t>
  </si>
  <si>
    <t>ニチバン</t>
  </si>
  <si>
    <t>ムービン・ストラテジック・キャリア</t>
  </si>
  <si>
    <t>リケンテクノス</t>
  </si>
  <si>
    <t>大倉工業</t>
  </si>
  <si>
    <t>児玉化学工業</t>
  </si>
  <si>
    <t>ロンシール工業</t>
  </si>
  <si>
    <t>積水化成品工業</t>
  </si>
  <si>
    <t>群栄化学工業</t>
  </si>
  <si>
    <t>ｔａｎｅ　ＣＲＥＡＴＩＶＥ</t>
  </si>
  <si>
    <t>タイガースポリマー</t>
  </si>
  <si>
    <t>サンエー化研</t>
  </si>
  <si>
    <t>ウルトラファブリックス・ホールディングス</t>
  </si>
  <si>
    <t>フジプレアム</t>
  </si>
  <si>
    <t>ミライアル</t>
  </si>
  <si>
    <t>ライオン事務器</t>
  </si>
  <si>
    <t>クラスターテクノロジー</t>
  </si>
  <si>
    <t>アテクト</t>
  </si>
  <si>
    <t>タカギセイコー</t>
  </si>
  <si>
    <t>ニックス</t>
  </si>
  <si>
    <t>ダイキアクシス</t>
  </si>
  <si>
    <t>ダイキョーニシカワ</t>
  </si>
  <si>
    <t>ポバール興業</t>
  </si>
  <si>
    <t>竹本容器</t>
  </si>
  <si>
    <t>森六</t>
  </si>
  <si>
    <t>424A</t>
  </si>
  <si>
    <t>グローバルＸ　ゴールド　ＥＴＦ（為替ヘッジあり）</t>
  </si>
  <si>
    <t>恵和</t>
  </si>
  <si>
    <t>ＴＨＥＣＯＯ</t>
  </si>
  <si>
    <t>サインド</t>
  </si>
  <si>
    <t>網屋</t>
  </si>
  <si>
    <t>エクサウィザーズ</t>
  </si>
  <si>
    <t>425A</t>
  </si>
  <si>
    <t>グローバルＸ　ゴールド　ＥＴＦ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</si>
  <si>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</si>
  <si>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</si>
  <si>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</si>
  <si>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</si>
  <si>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</si>
  <si>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　ｆｏｒ　ａ　Ｇｌｏｂａｌ　Ｓｏｃｉｅｔｙ</t>
  </si>
  <si>
    <t>426A</t>
  </si>
  <si>
    <t>ニッセイＥＴＦ　Ｓ＆Ｐ５００イコール・ウェイト（為替ヘッジなし）</t>
  </si>
  <si>
    <t>ＢｅｅＸ</t>
  </si>
  <si>
    <t>日本化薬</t>
  </si>
  <si>
    <t>細谷火工</t>
  </si>
  <si>
    <t>カーリット</t>
  </si>
  <si>
    <t>ソルクシーズ</t>
  </si>
  <si>
    <t>ＣＬホールディングス</t>
  </si>
  <si>
    <t>ジャストプランニング</t>
  </si>
  <si>
    <t>アズジェント</t>
  </si>
  <si>
    <t>サイプレス・ホールディングス</t>
  </si>
  <si>
    <t>プレステージ・インターナショナル</t>
  </si>
  <si>
    <t>セプテーニ・ホールディングス</t>
  </si>
  <si>
    <t>ハイマックス</t>
  </si>
  <si>
    <t>テクセンドフォトマスク</t>
  </si>
  <si>
    <t>アミューズ</t>
  </si>
  <si>
    <t>野村総合研究所</t>
  </si>
  <si>
    <t>Ｊストリーム</t>
  </si>
  <si>
    <t>ネクストハンズ</t>
  </si>
  <si>
    <t>ドリームインキュベータ</t>
  </si>
  <si>
    <t>ビーマップ</t>
  </si>
  <si>
    <t>レイ</t>
  </si>
  <si>
    <t>クイック</t>
  </si>
  <si>
    <t>ＴＡＣ</t>
  </si>
  <si>
    <t>ユーソナー</t>
  </si>
  <si>
    <t>ＣＥホールディングス</t>
  </si>
  <si>
    <t>日本システム技術</t>
  </si>
  <si>
    <t>電通グループ</t>
  </si>
  <si>
    <t>インテージホールディングス</t>
  </si>
  <si>
    <t>クリニファー</t>
  </si>
  <si>
    <t>テイクアンドギヴ・ニーズ</t>
  </si>
  <si>
    <t>東邦システムサイエンス</t>
  </si>
  <si>
    <t>ユークス</t>
  </si>
  <si>
    <t>ＩＰＳホールディングス</t>
  </si>
  <si>
    <t>ぴあ</t>
  </si>
  <si>
    <t>ＭＪＥ</t>
  </si>
  <si>
    <t>西菱電機</t>
  </si>
  <si>
    <t>イオンファンタジー</t>
  </si>
  <si>
    <t>ソースネクスト</t>
  </si>
  <si>
    <t>シーティーエス</t>
  </si>
  <si>
    <t>ＮＥＸＹＺ．Ｇｒｏｕｐ</t>
  </si>
  <si>
    <t>ブロードメディア</t>
  </si>
  <si>
    <t>ＬＯＯＰＬＡＣＥ</t>
  </si>
  <si>
    <t>メディカルシステムネットワーク</t>
  </si>
  <si>
    <t>山田再生系債権回収総合事務所</t>
  </si>
  <si>
    <t>応用技術</t>
  </si>
  <si>
    <t>435A</t>
  </si>
  <si>
    <t>ｉＦｒｅｅＥＴＦ　日本株配当ローテーション戦略</t>
  </si>
  <si>
    <t>マナック・ケミカル・パートナーズ</t>
  </si>
  <si>
    <t>川口化学工業</t>
  </si>
  <si>
    <t>日本精化</t>
  </si>
  <si>
    <t>松本油脂製薬</t>
  </si>
  <si>
    <t>ダイトーケミックス</t>
  </si>
  <si>
    <t>広栄化学</t>
  </si>
  <si>
    <t>扶桑化学工業</t>
  </si>
  <si>
    <t>トリケミカル研究所</t>
  </si>
  <si>
    <t>サイバーソリューションズ</t>
  </si>
  <si>
    <t>モビルス</t>
  </si>
  <si>
    <t>コアコンセプト・テクノロジー</t>
  </si>
  <si>
    <t>ユミルリンク</t>
  </si>
  <si>
    <t>シンプレクス・ホールディングス</t>
  </si>
  <si>
    <t>ＲＯＢＯＴ　ＰＡＹＭＥＮＴ</t>
  </si>
  <si>
    <t>セーフィー</t>
  </si>
  <si>
    <t>くふうカンパニーホールディングス</t>
  </si>
  <si>
    <t>ワンキャリア</t>
  </si>
  <si>
    <t>ＣＩＮＣ</t>
  </si>
  <si>
    <t>Ｐｈｏｔｏｓｙｎｔｈ</t>
  </si>
  <si>
    <t>ジェイウェイブ</t>
  </si>
  <si>
    <t>Ｍマート</t>
  </si>
  <si>
    <t>ビープラッツ</t>
  </si>
  <si>
    <t>ＨＥＲＯＺ</t>
  </si>
  <si>
    <t>ラクスル</t>
  </si>
  <si>
    <t>メルカリ</t>
  </si>
  <si>
    <t>ＳＩＧグループ</t>
  </si>
  <si>
    <t>ＺＵＵ</t>
  </si>
  <si>
    <t>エーアイ</t>
  </si>
  <si>
    <t>プロパティデータバンク</t>
  </si>
  <si>
    <t>インフキュリオン</t>
  </si>
  <si>
    <t>ＩＰＳ</t>
  </si>
  <si>
    <t>ロジザード</t>
  </si>
  <si>
    <t>ＦＩＧ</t>
  </si>
  <si>
    <t>バンク・オブ・イノベーション</t>
  </si>
  <si>
    <t>エクスモーション</t>
  </si>
  <si>
    <t>アクリート</t>
  </si>
  <si>
    <t>システムサポートホールディングス</t>
  </si>
  <si>
    <t>チームスピリット</t>
  </si>
  <si>
    <t>ブロードバンドセキュリティ</t>
  </si>
  <si>
    <t>アクトビ</t>
  </si>
  <si>
    <t>ＡＤＥＫＡ</t>
  </si>
  <si>
    <t>日油</t>
  </si>
  <si>
    <t>ミヨシ油脂</t>
  </si>
  <si>
    <t>新日本理化</t>
  </si>
  <si>
    <t>東邦化学工業</t>
  </si>
  <si>
    <t>ハリマ化成グループ</t>
  </si>
  <si>
    <t>サイエンスアーツ</t>
  </si>
  <si>
    <t>ボードルア</t>
  </si>
  <si>
    <t>フレクト</t>
  </si>
  <si>
    <t>ブロードエンタープライズ</t>
  </si>
  <si>
    <t>Ｔｒｕｅ　Ｄａｔａ</t>
  </si>
  <si>
    <t>グローバルセキュリティエキスパート</t>
  </si>
  <si>
    <t>ＪＤＳＣ</t>
  </si>
  <si>
    <t>Ｆｉｎａｔｅｘｔホールディングス</t>
  </si>
  <si>
    <t>イーソル</t>
  </si>
  <si>
    <t>ディ・アイ・システム</t>
  </si>
  <si>
    <t>ＶＡＬＵＥＮＥＸ</t>
  </si>
  <si>
    <t>Ａｍａｚｉａ</t>
  </si>
  <si>
    <t>Ｋｕｄａｎ</t>
  </si>
  <si>
    <t>パスロジ</t>
  </si>
  <si>
    <t>ＥｄｕＬａｂ</t>
  </si>
  <si>
    <t>シノプス</t>
  </si>
  <si>
    <t>リックソフト</t>
  </si>
  <si>
    <t>東海ソフト</t>
  </si>
  <si>
    <t>スマレジ</t>
  </si>
  <si>
    <t>ウイングアーク１ｓｔ</t>
  </si>
  <si>
    <t>ヒト・コミュニケーションズ・ホールディングス</t>
  </si>
  <si>
    <t>サーバーワークス</t>
  </si>
  <si>
    <t>ミンカブ・ジ・インフォノイド</t>
  </si>
  <si>
    <t>ｇｏｏｄｄａｙｓホールディングス</t>
  </si>
  <si>
    <t>Ｗｅｌｂｙ</t>
  </si>
  <si>
    <t>東名</t>
  </si>
  <si>
    <t>ヴィッツ</t>
  </si>
  <si>
    <t>トビラシステムズ</t>
  </si>
  <si>
    <t>バルテス・ホールディングス</t>
  </si>
  <si>
    <t>Ｓａｎｓａｎ</t>
  </si>
  <si>
    <t>インフォネット</t>
  </si>
  <si>
    <t>リビン・テクノロジーズ</t>
  </si>
  <si>
    <t>Ｌｉｎｋ－Ｕグループ</t>
  </si>
  <si>
    <t>ピー・ビーシステムズ</t>
  </si>
  <si>
    <t>ｋｕｂｅｌｌ</t>
  </si>
  <si>
    <t>ギフティ</t>
  </si>
  <si>
    <t>パワーソリューションズ</t>
  </si>
  <si>
    <t>花王</t>
  </si>
  <si>
    <t>第一工業製薬</t>
  </si>
  <si>
    <t>石原ケミカル</t>
  </si>
  <si>
    <t>日華化学</t>
  </si>
  <si>
    <t>ソフト９９コーポレーション</t>
  </si>
  <si>
    <t>ニイタカ</t>
  </si>
  <si>
    <t>三洋化成工業</t>
  </si>
  <si>
    <t>ＨＥＮＮＧＥ</t>
  </si>
  <si>
    <t>ＡＩ　ＣＲＯＳＳ</t>
  </si>
  <si>
    <t>ＢＡＳＥ</t>
  </si>
  <si>
    <t>フリー</t>
  </si>
  <si>
    <t>マクアケ</t>
  </si>
  <si>
    <t>メドレー</t>
  </si>
  <si>
    <t>ベース</t>
  </si>
  <si>
    <t>ウィルズ</t>
  </si>
  <si>
    <t>ＪＭＤＣ</t>
  </si>
  <si>
    <t>ランサーズ</t>
  </si>
  <si>
    <t>ユナイトアンドグロウ</t>
  </si>
  <si>
    <t>スペースマーケット</t>
  </si>
  <si>
    <t>ＡＩ　ｉｎｓｉｄｅ</t>
  </si>
  <si>
    <t>ビザスク</t>
  </si>
  <si>
    <t>コンピューターマネージメント</t>
  </si>
  <si>
    <t>ゼネテック</t>
  </si>
  <si>
    <t>サイバーセキュリティクラウド</t>
  </si>
  <si>
    <t>バリオセキュア</t>
  </si>
  <si>
    <t>アイキューブドシステムズ</t>
  </si>
  <si>
    <t>コマースＯｎｅホールディングス</t>
  </si>
  <si>
    <t>サイバートラスト</t>
  </si>
  <si>
    <t>Ｓｐｅｅｅ</t>
  </si>
  <si>
    <t>武田薬品工業</t>
  </si>
  <si>
    <t>アステラス製薬</t>
  </si>
  <si>
    <t>住友ファーマ</t>
  </si>
  <si>
    <t>塩野義製薬</t>
  </si>
  <si>
    <t>わかもと製薬</t>
  </si>
  <si>
    <t>日本新薬</t>
  </si>
  <si>
    <t>中外製薬</t>
  </si>
  <si>
    <t>科研製薬</t>
  </si>
  <si>
    <t>エーザイ</t>
  </si>
  <si>
    <t>森下仁丹</t>
  </si>
  <si>
    <t>理研ビタミン</t>
  </si>
  <si>
    <t>ロート製薬</t>
  </si>
  <si>
    <t>小野薬品工業</t>
  </si>
  <si>
    <t>久光製薬</t>
  </si>
  <si>
    <t>有機合成薬品工業</t>
  </si>
  <si>
    <t>持田製薬</t>
  </si>
  <si>
    <t>参天製薬</t>
  </si>
  <si>
    <t>扶桑薬品工業</t>
  </si>
  <si>
    <t>日本ケミファ</t>
  </si>
  <si>
    <t>ツムラ</t>
  </si>
  <si>
    <t>テルモ</t>
  </si>
  <si>
    <t>Ｈ．Ｕ．グループホールディングス</t>
  </si>
  <si>
    <t>キッセイ薬品工業</t>
  </si>
  <si>
    <t>生化学工業</t>
  </si>
  <si>
    <t>栄研化学</t>
  </si>
  <si>
    <t>ＪＣＲファーマ</t>
  </si>
  <si>
    <t>東和薬品</t>
  </si>
  <si>
    <t>富士製薬工業</t>
  </si>
  <si>
    <t>カイノス</t>
  </si>
  <si>
    <t>中京医薬品</t>
  </si>
  <si>
    <t>ゼリア新薬工業</t>
  </si>
  <si>
    <t>アンジェス</t>
  </si>
  <si>
    <t>オンコセラピー・サイエンス</t>
  </si>
  <si>
    <t>ネクセラファーマ</t>
  </si>
  <si>
    <t>第一三共</t>
  </si>
  <si>
    <t>杏林製薬</t>
  </si>
  <si>
    <t>免疫生物研究所</t>
  </si>
  <si>
    <t>ＮＡＮＯ　ＭＲＮＡ</t>
  </si>
  <si>
    <t>カルナバイオサイエンス</t>
  </si>
  <si>
    <t>大幸薬品</t>
  </si>
  <si>
    <t>キャンバス</t>
  </si>
  <si>
    <t>デ・ウエスタン・セラピテクス研究所</t>
  </si>
  <si>
    <t>ダイト</t>
  </si>
  <si>
    <t>大塚ホールディングス</t>
  </si>
  <si>
    <t>ラクオリア創薬</t>
  </si>
  <si>
    <t>シンバイオ製薬</t>
  </si>
  <si>
    <t>カイオム・バイオサイエンス</t>
  </si>
  <si>
    <t>キッズウェル・バイオ</t>
  </si>
  <si>
    <t>メドレックス</t>
  </si>
  <si>
    <t>ペプチドリーム</t>
  </si>
  <si>
    <t>オンコリスバイオファーマ</t>
  </si>
  <si>
    <t>リボミック</t>
  </si>
  <si>
    <t>サンバイオ</t>
  </si>
  <si>
    <t>ヘリオス</t>
  </si>
  <si>
    <t>ブライトパス・バイオ</t>
  </si>
  <si>
    <t>ミズホメディー</t>
  </si>
  <si>
    <t>窪田製薬ホールディングス</t>
  </si>
  <si>
    <t>ソレイジア・ファーマ</t>
  </si>
  <si>
    <t>Ｄｅｌｔａ－Ｆｌｙ　Ｐｈａｒｍａ</t>
  </si>
  <si>
    <t>ステムリム</t>
  </si>
  <si>
    <t>大日本塗料</t>
  </si>
  <si>
    <t>日本ペイントホールディングス</t>
  </si>
  <si>
    <t>関西ペイント</t>
  </si>
  <si>
    <t>神東塗料</t>
  </si>
  <si>
    <t>川上塗料</t>
  </si>
  <si>
    <t>中国塗料</t>
  </si>
  <si>
    <t>日本特殊塗料</t>
  </si>
  <si>
    <t>藤倉化成</t>
  </si>
  <si>
    <t>アサヒペン</t>
  </si>
  <si>
    <t>イサム塗料</t>
  </si>
  <si>
    <t>アトミクス</t>
  </si>
  <si>
    <t>太陽ホールディングス</t>
  </si>
  <si>
    <t>ナトコ</t>
  </si>
  <si>
    <t>エスケー化研</t>
  </si>
  <si>
    <t>大伸化学</t>
  </si>
  <si>
    <t>ＤＩＣ</t>
  </si>
  <si>
    <t>サカタインクス</t>
  </si>
  <si>
    <t>ａｒｔｉｅｎｃｅ</t>
  </si>
  <si>
    <t>東京インキ</t>
  </si>
  <si>
    <t>アルプス技研</t>
  </si>
  <si>
    <t>オリジナル設計</t>
  </si>
  <si>
    <t>イマジニア</t>
  </si>
  <si>
    <t>市進ホールディングス</t>
  </si>
  <si>
    <t>ＳＤエンターテイメント</t>
  </si>
  <si>
    <t>サニックスホールディングス</t>
  </si>
  <si>
    <t>環境管理センター</t>
  </si>
  <si>
    <t>日本空調サービス</t>
  </si>
  <si>
    <t>エイジス</t>
  </si>
  <si>
    <t>オリエンタルランド</t>
  </si>
  <si>
    <t>フォーカスシステムズ</t>
  </si>
  <si>
    <t>アール・エス・シー</t>
  </si>
  <si>
    <t>ダスキン</t>
  </si>
  <si>
    <t>パーク２４</t>
  </si>
  <si>
    <t>アイサンテクノロジー</t>
  </si>
  <si>
    <t>明光ネットワークジャパン</t>
  </si>
  <si>
    <t>ファルコホールディングス</t>
  </si>
  <si>
    <t>川崎地質</t>
  </si>
  <si>
    <t>クレスコ</t>
  </si>
  <si>
    <t>フジ・メディア・ホールディングス</t>
  </si>
  <si>
    <t>秀英予備校</t>
  </si>
  <si>
    <t>田谷</t>
  </si>
  <si>
    <t>ラウンドワン</t>
  </si>
  <si>
    <t>リゾートトラスト</t>
  </si>
  <si>
    <t>オービック</t>
  </si>
  <si>
    <t>菱友システムズ</t>
  </si>
  <si>
    <t>ジャストシステム</t>
  </si>
  <si>
    <t>ＴＤＣソフト</t>
  </si>
  <si>
    <t>ＬＩＮＥヤフー</t>
  </si>
  <si>
    <t>日本パレットプール</t>
  </si>
  <si>
    <t>ワシントンホテル</t>
  </si>
  <si>
    <t>ビー・エム・エル</t>
  </si>
  <si>
    <t>トレンドマイクロ</t>
  </si>
  <si>
    <t>クリップコーポレーション</t>
  </si>
  <si>
    <t>キタック</t>
  </si>
  <si>
    <t>ＩＤホールディングス</t>
  </si>
  <si>
    <t>ＫｅｙＨｏｌｄｅｒ</t>
  </si>
  <si>
    <t>リソー教育グループ</t>
  </si>
  <si>
    <t>日本オラクル</t>
  </si>
  <si>
    <t>早稲田アカデミー</t>
  </si>
  <si>
    <t>アルファシステムズ</t>
  </si>
  <si>
    <t>城南進学研究社</t>
  </si>
  <si>
    <t>フューチャー</t>
  </si>
  <si>
    <t>ＣＡＣ　Ｈｏｌｄｉｎｇｓ</t>
  </si>
  <si>
    <t>トーセ</t>
  </si>
  <si>
    <t>ユー・エス・エス</t>
  </si>
  <si>
    <t>オービックビジネスコンサルタント</t>
  </si>
  <si>
    <t>京進</t>
  </si>
  <si>
    <t>日本ラッド</t>
  </si>
  <si>
    <t>アイティフォー</t>
  </si>
  <si>
    <t>東京個別指導学院</t>
  </si>
  <si>
    <t>東計電算</t>
  </si>
  <si>
    <t>ダイサン</t>
  </si>
  <si>
    <t>サイバーエージェント</t>
  </si>
  <si>
    <t>昭和システムエンジニアリング</t>
  </si>
  <si>
    <t>トスネット</t>
  </si>
  <si>
    <t>楽天グループ</t>
  </si>
  <si>
    <t>アルファ</t>
  </si>
  <si>
    <t>さくらケーシーエス</t>
  </si>
  <si>
    <t>エックスネット</t>
  </si>
  <si>
    <t>クリーク・アンド・リバー社</t>
  </si>
  <si>
    <t>ＳＢＩグローバルアセットマネジメント</t>
  </si>
  <si>
    <t>ピーエイ</t>
  </si>
  <si>
    <t>テー・オー・ダブリュー</t>
  </si>
  <si>
    <t>大塚商会</t>
  </si>
  <si>
    <t>ＩＣ</t>
  </si>
  <si>
    <t>エフアンドエム</t>
  </si>
  <si>
    <t>ＳＭ　ＥＮＴＥＲＴＡＩＮＭＥＮＴ　ＪＡＰＡＮ</t>
  </si>
  <si>
    <t>サイボウズ</t>
  </si>
  <si>
    <t>ガーラ</t>
  </si>
  <si>
    <t>ＮＣＤ</t>
  </si>
  <si>
    <t>ＧＭＯインターネット</t>
  </si>
  <si>
    <t>山田コンサルティンググループ</t>
  </si>
  <si>
    <t>オリコン</t>
  </si>
  <si>
    <t>セントラルスポーツ</t>
  </si>
  <si>
    <t>パラカ</t>
  </si>
  <si>
    <t>ドリーム・アーツ</t>
  </si>
  <si>
    <t>電通総研</t>
  </si>
  <si>
    <t>ＡＣＣＥＳＳ</t>
  </si>
  <si>
    <t>ネクストウェア</t>
  </si>
  <si>
    <t>東映アニメーション</t>
  </si>
  <si>
    <t>デジタルガレージ</t>
  </si>
  <si>
    <t>イーエムシステムズ</t>
  </si>
  <si>
    <t>ウェザーニューズ</t>
  </si>
  <si>
    <t>ＣＩＪ</t>
  </si>
  <si>
    <t>ビジネスエンジニアリング</t>
  </si>
  <si>
    <t>日本エンタープライズ</t>
  </si>
  <si>
    <t>ＪＦＥシステムズ</t>
  </si>
  <si>
    <t>Ｄｅｆ　ｃｏｎｓｕｌｔｉｎｇ</t>
  </si>
  <si>
    <t>スペースシャワーＳＫＩＹＡＫＩホールディングス</t>
  </si>
  <si>
    <t>ＷＯＷＯＷ</t>
  </si>
  <si>
    <t>トライアイズ</t>
  </si>
  <si>
    <t>スカラ</t>
  </si>
  <si>
    <t>インテリジェント　ウェイブ</t>
  </si>
  <si>
    <t>フルキャストホールディングス</t>
  </si>
  <si>
    <t>エン</t>
  </si>
  <si>
    <t>メディシノバ・インク</t>
  </si>
  <si>
    <t>スタンダード（外国株式）</t>
  </si>
  <si>
    <t>セルソース</t>
  </si>
  <si>
    <t>ファンペップ</t>
  </si>
  <si>
    <t>ペルセウスプロテオミクス</t>
  </si>
  <si>
    <t>モダリス</t>
  </si>
  <si>
    <t>クリングルファーマ</t>
  </si>
  <si>
    <t>室町ケミカル</t>
  </si>
  <si>
    <t>あすか製薬ホールディングス</t>
  </si>
  <si>
    <t>サワイグループホールディングス</t>
  </si>
  <si>
    <t>ステラファーマ</t>
  </si>
  <si>
    <t>レナサイエンス</t>
  </si>
  <si>
    <t>坪田ラボ</t>
  </si>
  <si>
    <t>ティムス</t>
  </si>
  <si>
    <t>サイフューズ</t>
  </si>
  <si>
    <t>ノイルイミューン・バイオテック</t>
  </si>
  <si>
    <t>クオリプス</t>
  </si>
  <si>
    <t>ケイファーマ</t>
  </si>
  <si>
    <t>富士フイルムホールディングス</t>
  </si>
  <si>
    <t>コニカミノルタ</t>
  </si>
  <si>
    <t>資生堂</t>
  </si>
  <si>
    <t>ライオン</t>
  </si>
  <si>
    <t>高砂香料工業</t>
  </si>
  <si>
    <t>マンダム</t>
  </si>
  <si>
    <t>アイビー化粧品</t>
  </si>
  <si>
    <t>ミルボン</t>
  </si>
  <si>
    <t>日本色材工業研究所</t>
  </si>
  <si>
    <t>コーセー</t>
  </si>
  <si>
    <t>コタ</t>
  </si>
  <si>
    <t>ハーバー研究所</t>
  </si>
  <si>
    <t>シーボン</t>
  </si>
  <si>
    <t>ポーラ・オルビスホールディングス</t>
  </si>
  <si>
    <t>ノエビアホールディングス</t>
  </si>
  <si>
    <t>アジュバンホールディングス</t>
  </si>
  <si>
    <t>新日本製薬</t>
  </si>
  <si>
    <t>アルマード</t>
  </si>
  <si>
    <t>Ｉ－ｎｅ</t>
  </si>
  <si>
    <t>プレミアアンチエイジング</t>
  </si>
  <si>
    <t>リベルタ</t>
  </si>
  <si>
    <t>アクシージア</t>
  </si>
  <si>
    <t>Ｗａｑｏｏ</t>
  </si>
  <si>
    <t>エステー</t>
  </si>
  <si>
    <t>コニシ</t>
  </si>
  <si>
    <t>ヤスハラケミカル</t>
  </si>
  <si>
    <t>長谷川香料</t>
  </si>
  <si>
    <t>ケミプロ化成</t>
  </si>
  <si>
    <t>上村工業</t>
  </si>
  <si>
    <t>小林製薬</t>
  </si>
  <si>
    <t>荒川化学工業</t>
  </si>
  <si>
    <t>東洋合成工業</t>
  </si>
  <si>
    <t>メック</t>
  </si>
  <si>
    <t>綜研化学</t>
  </si>
  <si>
    <t>日本高純度化学</t>
  </si>
  <si>
    <t>タカラバイオ</t>
  </si>
  <si>
    <t>ＪＣＵ</t>
  </si>
  <si>
    <t>東洋ドライルーブ</t>
  </si>
  <si>
    <t>新田ゼラチン</t>
  </si>
  <si>
    <t>リプロセル</t>
  </si>
  <si>
    <t>ＯＡＴアグリオ</t>
  </si>
  <si>
    <t>デクセリアルズ</t>
  </si>
  <si>
    <t>アース製薬</t>
  </si>
  <si>
    <t>昭和化学工業</t>
  </si>
  <si>
    <t>北興化学工業</t>
  </si>
  <si>
    <t>大成ラミックグループ</t>
  </si>
  <si>
    <t>クミアイ化学工業</t>
  </si>
  <si>
    <t>日本農薬</t>
  </si>
  <si>
    <t>フマキラー</t>
  </si>
  <si>
    <t>日本精蝋</t>
  </si>
  <si>
    <t>ニチレキグループ</t>
  </si>
  <si>
    <t>ユシロ</t>
  </si>
  <si>
    <t>ビーピー・カストロール</t>
  </si>
  <si>
    <t>ＪＸ金属</t>
  </si>
  <si>
    <t>富士石油</t>
  </si>
  <si>
    <t>ＭＯＲＥＳＣＯ</t>
  </si>
  <si>
    <t>出光興産</t>
  </si>
  <si>
    <t>ＥＮＥＯＳホールディングス</t>
  </si>
  <si>
    <t>コスモエネルギーホールディングス</t>
  </si>
  <si>
    <t>レボインターナショナル</t>
  </si>
  <si>
    <t>マーキュリー</t>
  </si>
  <si>
    <t>トリプルアイズ</t>
  </si>
  <si>
    <t>ＡｎｙＭｉｎｄ　Ｇｒｏｕｐ</t>
  </si>
  <si>
    <t>セカンドサイトアナリティカ</t>
  </si>
  <si>
    <t>サークレイス</t>
  </si>
  <si>
    <t>モイ</t>
  </si>
  <si>
    <t>ＡＮＹＣＯＬＯＲ</t>
  </si>
  <si>
    <t>ヌーラボ</t>
  </si>
  <si>
    <t>ｕｎｅｒｒｙ</t>
  </si>
  <si>
    <t>ＨＯＵＳＥＩ</t>
  </si>
  <si>
    <t>日本ビジネスシステムズ</t>
  </si>
  <si>
    <t>フィットワークス</t>
  </si>
  <si>
    <t>ｅＷｅＬＬ</t>
  </si>
  <si>
    <t>ドラフト</t>
  </si>
  <si>
    <t>ヴィス</t>
  </si>
  <si>
    <t>アートフォースジャパン</t>
  </si>
  <si>
    <t>テスホールディングス</t>
  </si>
  <si>
    <t>インフロニア・ホールディングス</t>
  </si>
  <si>
    <t>インフロニア・ホールディングス第１回社債型種類株式</t>
  </si>
  <si>
    <t>ハンズ</t>
  </si>
  <si>
    <t>セレコーポレーション</t>
  </si>
  <si>
    <t>ノバック</t>
  </si>
  <si>
    <t>横浜ゴム</t>
  </si>
  <si>
    <t>ゴム製品</t>
  </si>
  <si>
    <t>昭和ホールディングス</t>
  </si>
  <si>
    <t>ＴＯＹＯ　ＴＩＲＥ</t>
  </si>
  <si>
    <t>ブリヂストン</t>
  </si>
  <si>
    <t>住友ゴム工業</t>
  </si>
  <si>
    <t>藤倉コンポジット</t>
  </si>
  <si>
    <t>オカモト</t>
  </si>
  <si>
    <t>ファインズ</t>
  </si>
  <si>
    <t>ポーターズ</t>
  </si>
  <si>
    <t>ＦＩＸＥＲ</t>
  </si>
  <si>
    <t>ヒロホールディングス</t>
  </si>
  <si>
    <t>リンカーズ</t>
  </si>
  <si>
    <t>ｐｌｕｓｚｅｒｏ</t>
  </si>
  <si>
    <t>テリロジーホールディングス</t>
  </si>
  <si>
    <t>ＰＯＰＥＲ</t>
  </si>
  <si>
    <t>ＡＩＲ－Ｕ</t>
  </si>
  <si>
    <t>ｔｒｉｐｌａ</t>
  </si>
  <si>
    <t>スマートドライブ</t>
  </si>
  <si>
    <t>Ｒｅｂａｓｅ</t>
  </si>
  <si>
    <t>オープンワーク</t>
  </si>
  <si>
    <t>アキレス</t>
  </si>
  <si>
    <t>西川ゴム工業</t>
  </si>
  <si>
    <t>朝日ラバー</t>
  </si>
  <si>
    <t>ニチリン</t>
  </si>
  <si>
    <t>フコク</t>
  </si>
  <si>
    <t>ニッタ</t>
  </si>
  <si>
    <t>クリエートメディック</t>
  </si>
  <si>
    <t>櫻護謨</t>
  </si>
  <si>
    <t>住友理工</t>
  </si>
  <si>
    <t>三ツ星ベルト</t>
  </si>
  <si>
    <t>相模ゴム工業</t>
  </si>
  <si>
    <t>バンドー化学</t>
  </si>
  <si>
    <t>不二ラテックス</t>
  </si>
  <si>
    <t>ＡＧＣ</t>
  </si>
  <si>
    <t>日本板硝子</t>
  </si>
  <si>
    <t>石塚硝子</t>
  </si>
  <si>
    <t>有沢製作所</t>
  </si>
  <si>
    <t>日本山村硝子</t>
  </si>
  <si>
    <t>日本電気硝子</t>
  </si>
  <si>
    <t>倉元製作所</t>
  </si>
  <si>
    <t>オハラ</t>
  </si>
  <si>
    <t>住友大阪セメント</t>
  </si>
  <si>
    <t>太平洋セメント</t>
  </si>
  <si>
    <t>ノザワ</t>
  </si>
  <si>
    <t>ｍｏｎｏＡＩ　ｔｅｃｈｎｏｌｏｇｙ</t>
  </si>
  <si>
    <t>アイズ</t>
  </si>
  <si>
    <t>ｎｏｔｅ</t>
  </si>
  <si>
    <t>ｊｉｇ．ｊｐ</t>
  </si>
  <si>
    <t>ＥＬＥＭＥＮＴＳ</t>
  </si>
  <si>
    <t>ＢＴＭ</t>
  </si>
  <si>
    <t>テクノロジーズ</t>
  </si>
  <si>
    <t>あさかわシステムズ</t>
  </si>
  <si>
    <t>プライム・ストラテジー</t>
  </si>
  <si>
    <t>ウイズ・ワン</t>
  </si>
  <si>
    <t>日本ナレッジ</t>
  </si>
  <si>
    <t>カバー</t>
  </si>
  <si>
    <t>Ａｒｅｎｔ</t>
  </si>
  <si>
    <t>モンスターラボ</t>
  </si>
  <si>
    <t>Ｆｕｓｉｃ</t>
  </si>
  <si>
    <t>ノバシステム</t>
  </si>
  <si>
    <t>トランザクション・メディア・ネットワークス</t>
  </si>
  <si>
    <t>ＢＢＤイニシアティブ</t>
  </si>
  <si>
    <t>リソルホールディングス</t>
  </si>
  <si>
    <t>日本ヒューム</t>
  </si>
  <si>
    <t>旭コンクリート工業</t>
  </si>
  <si>
    <t>日本コンクリート工業</t>
  </si>
  <si>
    <t>トーヨーアサノ</t>
  </si>
  <si>
    <t>三谷セキサン</t>
  </si>
  <si>
    <t>日本興業</t>
  </si>
  <si>
    <t>ヨシコン</t>
  </si>
  <si>
    <t>ジオスター</t>
  </si>
  <si>
    <t>高見澤</t>
  </si>
  <si>
    <t>ヤマウホールディングス</t>
  </si>
  <si>
    <t>ヤマックス</t>
  </si>
  <si>
    <t>イトーヨーギョー</t>
  </si>
  <si>
    <t>アジアパイルホールディングス</t>
  </si>
  <si>
    <t>ベルテクスコーポレーション</t>
  </si>
  <si>
    <t>東海カーボン</t>
  </si>
  <si>
    <t>日本カーボン</t>
  </si>
  <si>
    <t>ＳＥＣカーボン</t>
  </si>
  <si>
    <t>東洋炭素</t>
  </si>
  <si>
    <t>ノリタケ</t>
  </si>
  <si>
    <t>ＴＯＴＯ</t>
  </si>
  <si>
    <t>日本碍子</t>
  </si>
  <si>
    <t>日本特殊陶業</t>
  </si>
  <si>
    <t>ダントーホールディングス</t>
  </si>
  <si>
    <t>ＡＳＡＨＩ　ＥＩＴＯホールディングス</t>
  </si>
  <si>
    <t>ＭＡＲＵＷＡ</t>
  </si>
  <si>
    <t>品川リフラ</t>
  </si>
  <si>
    <t>黒崎播磨</t>
  </si>
  <si>
    <t>日本坩堝</t>
  </si>
  <si>
    <t>美濃窯業</t>
  </si>
  <si>
    <t>ヨータイ</t>
  </si>
  <si>
    <t>東京窯業</t>
  </si>
  <si>
    <t>ニッカトー</t>
  </si>
  <si>
    <t>日本インシュレーション</t>
  </si>
  <si>
    <t>新東</t>
  </si>
  <si>
    <t>マイポックス</t>
  </si>
  <si>
    <t>フジミインコーポレーテッド</t>
  </si>
  <si>
    <t>鶴弥</t>
  </si>
  <si>
    <t>クニミネ工業</t>
  </si>
  <si>
    <t>エーアンドエーマテリアル</t>
  </si>
  <si>
    <t>ニチアス</t>
  </si>
  <si>
    <t>日本製鉄</t>
  </si>
  <si>
    <t>鉄鋼</t>
  </si>
  <si>
    <t>神戸製鋼所</t>
  </si>
  <si>
    <t>中山製鋼所</t>
  </si>
  <si>
    <t>合同製鐵</t>
  </si>
  <si>
    <t>ＪＦＥホールディングス</t>
  </si>
  <si>
    <t>東京製鐵</t>
  </si>
  <si>
    <t>共英製鋼</t>
  </si>
  <si>
    <t>大和工業</t>
  </si>
  <si>
    <t>東京鐵鋼</t>
  </si>
  <si>
    <t>北越メタル</t>
  </si>
  <si>
    <t>大阪製鐵</t>
  </si>
  <si>
    <t>ヨドコウ</t>
  </si>
  <si>
    <t>高砂鐵工</t>
  </si>
  <si>
    <t>中部鋼鈑</t>
  </si>
  <si>
    <t>丸一鋼管</t>
  </si>
  <si>
    <t>モリ工業</t>
  </si>
  <si>
    <t>大同特殊鋼</t>
  </si>
  <si>
    <t>日本高周波鋼業</t>
  </si>
  <si>
    <t>日本冶金工業</t>
  </si>
  <si>
    <t>愛知製鋼</t>
  </si>
  <si>
    <t>東北特殊鋼</t>
  </si>
  <si>
    <t>日本金属</t>
  </si>
  <si>
    <t>フロンティアホールディングス</t>
  </si>
  <si>
    <t>ｐｒｏｐｅｒｔｙ　ｔｅｃｈｎｏｌｏｇｉｅｓ</t>
  </si>
  <si>
    <t>フロンティアハウス</t>
  </si>
  <si>
    <t>中山不動産</t>
  </si>
  <si>
    <t>リアルゲイト</t>
  </si>
  <si>
    <t>エリッツホールディングス</t>
  </si>
  <si>
    <t>エンゼルグループ</t>
  </si>
  <si>
    <t>ミガロホールディングス</t>
  </si>
  <si>
    <t>京橋アートレジデンス</t>
  </si>
  <si>
    <t>ＡｌｂａＬｉｎｋ</t>
  </si>
  <si>
    <t>大平洋金属</t>
  </si>
  <si>
    <t>新報国マテリアル</t>
  </si>
  <si>
    <t>新日本電工</t>
  </si>
  <si>
    <t>ジェノバ</t>
  </si>
  <si>
    <t>エキサイトホールディングス</t>
  </si>
  <si>
    <t>Ｒｉｄｇｅ－ｉ</t>
  </si>
  <si>
    <t>働楽ホールディングス</t>
  </si>
  <si>
    <t>ＡＢＥＪＡ</t>
  </si>
  <si>
    <t>Ｇｌｏｂｅｅ</t>
  </si>
  <si>
    <t>オービーシステム</t>
  </si>
  <si>
    <t>アイデミー</t>
  </si>
  <si>
    <t>ＡＲアドバンストテクノロジ</t>
  </si>
  <si>
    <t>プロディライト</t>
  </si>
  <si>
    <t>カイテクノロジー</t>
  </si>
  <si>
    <t>グリッド</t>
  </si>
  <si>
    <t>Ｓｔｒａｗｂｅｒｒｙ　ｊａｍｓ</t>
  </si>
  <si>
    <t>Ｌａｂｏｒｏ．ＡＩ</t>
  </si>
  <si>
    <t>インバウンドプラットフォーム</t>
  </si>
  <si>
    <t>ファーストアカウンティング</t>
  </si>
  <si>
    <t>オートサーバー</t>
  </si>
  <si>
    <t>ネットスターズ</t>
  </si>
  <si>
    <t>ＡＶＩＬＥＮ</t>
  </si>
  <si>
    <t>くすりの窓口</t>
  </si>
  <si>
    <t>エム・デー・ビー</t>
  </si>
  <si>
    <t>ＱＰＳ研究所</t>
  </si>
  <si>
    <t>アウトルックコンサルティング</t>
  </si>
  <si>
    <t>ブルーイノベーション</t>
  </si>
  <si>
    <t>Ｙｏｔｔａｖｉａｓ</t>
  </si>
  <si>
    <t>Ｓ＆Ｊ</t>
  </si>
  <si>
    <t>栗本鐵工所</t>
  </si>
  <si>
    <t>虹技</t>
  </si>
  <si>
    <t>日本鋳造</t>
  </si>
  <si>
    <t>日本鋳鉄管</t>
  </si>
  <si>
    <t>雨風太陽</t>
  </si>
  <si>
    <t>ウィル・ドゥ</t>
  </si>
  <si>
    <t>ナイル</t>
  </si>
  <si>
    <t>マーソ</t>
  </si>
  <si>
    <t>エスピーオー</t>
  </si>
  <si>
    <t>ヒューマンテクノロジーズ</t>
  </si>
  <si>
    <t>ワンビ</t>
  </si>
  <si>
    <t>日本製鋼所</t>
  </si>
  <si>
    <t>三菱製鋼</t>
  </si>
  <si>
    <t>メタルアート</t>
  </si>
  <si>
    <t>日亜鋼業</t>
  </si>
  <si>
    <t>日本精線</t>
  </si>
  <si>
    <t>神鋼鋼線工業</t>
  </si>
  <si>
    <t>パウダーテック</t>
  </si>
  <si>
    <t>サンユウ</t>
  </si>
  <si>
    <t>エンビプロ・ホールディングス</t>
  </si>
  <si>
    <t>イボキン</t>
  </si>
  <si>
    <t>大紀アルミニウム工業所</t>
  </si>
  <si>
    <t>日本軽金属ホールディングス</t>
  </si>
  <si>
    <t>ＪＭＣ</t>
  </si>
  <si>
    <t>三井金属</t>
  </si>
  <si>
    <t>東邦亜鉛</t>
  </si>
  <si>
    <t>三菱マテリアル</t>
  </si>
  <si>
    <t>住友金属鉱山</t>
  </si>
  <si>
    <t>ＤＯＷＡホールディングス</t>
  </si>
  <si>
    <t>古河機械金属</t>
  </si>
  <si>
    <t>エス・サイエンス</t>
  </si>
  <si>
    <t>アサカ理研</t>
  </si>
  <si>
    <t>大阪チタニウムテクノロジーズ</t>
  </si>
  <si>
    <t>東邦チタニウム</t>
  </si>
  <si>
    <t>日本精鉱</t>
  </si>
  <si>
    <t>ＵＡＣＪ</t>
  </si>
  <si>
    <t>エヌアイシ・オートテック</t>
  </si>
  <si>
    <t>日本伸銅</t>
  </si>
  <si>
    <t>ＣＫサンエツ</t>
  </si>
  <si>
    <t>古河電気工業</t>
  </si>
  <si>
    <t>住友電気工業</t>
  </si>
  <si>
    <t>フジクラ</t>
  </si>
  <si>
    <t>ＳＷＣＣ</t>
  </si>
  <si>
    <t>オーナンバ</t>
  </si>
  <si>
    <t>ＪＭＡＣＳ</t>
  </si>
  <si>
    <t>カナレ電気</t>
  </si>
  <si>
    <t>三ッ星</t>
  </si>
  <si>
    <t>平河ヒューテック</t>
  </si>
  <si>
    <t>いよぎんホールディングス</t>
  </si>
  <si>
    <t>銀行業</t>
  </si>
  <si>
    <t>銀行</t>
  </si>
  <si>
    <t>しずおかフィナンシャルグループ</t>
  </si>
  <si>
    <t>ちゅうぎんフィナンシャルグループ</t>
  </si>
  <si>
    <t>ＳＢＩリーシングサービス</t>
  </si>
  <si>
    <t>楽天銀行</t>
  </si>
  <si>
    <t>日本総険</t>
  </si>
  <si>
    <t>保険業</t>
  </si>
  <si>
    <t>インテグラル</t>
  </si>
  <si>
    <t>ニッポンインシュア</t>
  </si>
  <si>
    <t>京都フィナンシャルグループ</t>
  </si>
  <si>
    <t>全保連</t>
  </si>
  <si>
    <t>リョービ</t>
  </si>
  <si>
    <t>アーレスティ</t>
  </si>
  <si>
    <t>エルアイイーエイチ</t>
  </si>
  <si>
    <t>ＡＲＥホールディングス</t>
  </si>
  <si>
    <t>ＳＴＧ</t>
  </si>
  <si>
    <t>ＷｉｚＢｉｚ</t>
  </si>
  <si>
    <t>エスネットワークス</t>
  </si>
  <si>
    <t>ロココ</t>
  </si>
  <si>
    <t>早稲田学習研究会</t>
  </si>
  <si>
    <t>ナルネットコミュニケーションズ</t>
  </si>
  <si>
    <t>ＳＯＬＩＺＥ　Ｈｏｌｄｉｎｇｓ</t>
  </si>
  <si>
    <t>ＧＴホールディングス</t>
  </si>
  <si>
    <t>クラダシ</t>
  </si>
  <si>
    <t>ジーデップ・アドバンス</t>
  </si>
  <si>
    <t>ＯＯＫＡＢＥ　ＧＬＡＳＳ</t>
  </si>
  <si>
    <t>光響</t>
  </si>
  <si>
    <t>ＤＡＩＷＡ　ＣＹＣＬＥ</t>
  </si>
  <si>
    <t>Ｊａｐａｎ　Ｅｙｅｗｅａｒ　Ｈｏｌｄｉｎｇｓ</t>
  </si>
  <si>
    <t>オフィスバスターズ</t>
  </si>
  <si>
    <t>魁力屋</t>
  </si>
  <si>
    <t>ｙｕｔｏｒｉ</t>
  </si>
  <si>
    <t>ＲＡＶＩＰＡ</t>
  </si>
  <si>
    <t>ダイケン</t>
  </si>
  <si>
    <t>東洋製罐グループホールディングス</t>
  </si>
  <si>
    <t>ホッカンホールディングス</t>
  </si>
  <si>
    <t>シンポ</t>
  </si>
  <si>
    <t>日本製罐</t>
  </si>
  <si>
    <t>エムケー精工</t>
  </si>
  <si>
    <t>コロナ</t>
  </si>
  <si>
    <t>横河ブリッジホールディングス</t>
  </si>
  <si>
    <t>駒井ハルテック</t>
  </si>
  <si>
    <t>瀧上工業</t>
  </si>
  <si>
    <t>川岸工業</t>
  </si>
  <si>
    <t>那須電機鉄工</t>
  </si>
  <si>
    <t>高田機工</t>
  </si>
  <si>
    <t>アルメタックス</t>
  </si>
  <si>
    <t>三和ホールディングス</t>
  </si>
  <si>
    <t>文化シヤッター</t>
  </si>
  <si>
    <t>三協立山</t>
  </si>
  <si>
    <t>アルインコ</t>
  </si>
  <si>
    <t>東洋シヤッター</t>
  </si>
  <si>
    <t>ＬＩＸＩＬ</t>
  </si>
  <si>
    <t>大谷工業</t>
  </si>
  <si>
    <t>不二サッシ</t>
  </si>
  <si>
    <t>中西製作所</t>
  </si>
  <si>
    <t>日本フイルコン</t>
  </si>
  <si>
    <t>ノーリツ</t>
  </si>
  <si>
    <t>天龍製鋸</t>
  </si>
  <si>
    <t>長府製作所</t>
  </si>
  <si>
    <t>リンナイ</t>
  </si>
  <si>
    <t>ユニプレス</t>
  </si>
  <si>
    <t>日本パワーファスニング</t>
  </si>
  <si>
    <t>ダイニチ工業</t>
  </si>
  <si>
    <t>アマテイ</t>
  </si>
  <si>
    <t>ワイズホールディングス</t>
  </si>
  <si>
    <t>トーソー</t>
  </si>
  <si>
    <t>日東精工</t>
  </si>
  <si>
    <t>三洋工業</t>
  </si>
  <si>
    <t>岡部</t>
  </si>
  <si>
    <t>浅香工業</t>
  </si>
  <si>
    <t>フジマック</t>
  </si>
  <si>
    <t>京都機械工具</t>
  </si>
  <si>
    <t>ＴＯＮＥ</t>
  </si>
  <si>
    <t>ロブテックス</t>
  </si>
  <si>
    <t>ジーテクト</t>
  </si>
  <si>
    <t>共和工業所</t>
  </si>
  <si>
    <t>トーアミ</t>
  </si>
  <si>
    <t>中国工業</t>
  </si>
  <si>
    <t>東プレ</t>
  </si>
  <si>
    <t>高周波熱錬</t>
  </si>
  <si>
    <t>東京製綱</t>
  </si>
  <si>
    <t>マルゼン</t>
  </si>
  <si>
    <t>イワブチ</t>
  </si>
  <si>
    <t>兼房</t>
  </si>
  <si>
    <t>サンコール</t>
  </si>
  <si>
    <t>モリテック　スチール</t>
  </si>
  <si>
    <t>オーネックス</t>
  </si>
  <si>
    <t>パイオラックス</t>
  </si>
  <si>
    <t>エイチワン</t>
  </si>
  <si>
    <t>スーパーツール</t>
  </si>
  <si>
    <t>日本発條</t>
  </si>
  <si>
    <t>中央発條</t>
  </si>
  <si>
    <t>ファインシンター</t>
  </si>
  <si>
    <t>協立エアテック</t>
  </si>
  <si>
    <t>アドバネクス</t>
  </si>
  <si>
    <t>三浦工業</t>
  </si>
  <si>
    <t>タクマ</t>
  </si>
  <si>
    <t>ジャパンエンジンコーポレーション</t>
  </si>
  <si>
    <t>阪神内燃機工業</t>
  </si>
  <si>
    <t>赤阪鐵工所</t>
  </si>
  <si>
    <t>ダイハツインフィニアース</t>
  </si>
  <si>
    <t>弁護士ドットコム</t>
  </si>
  <si>
    <t>テクノプロ・ホールディングス</t>
  </si>
  <si>
    <t>アトラグループ</t>
  </si>
  <si>
    <t>アドベンチャー</t>
  </si>
  <si>
    <t>ＺＥＴＡ</t>
  </si>
  <si>
    <t>エクストリーム</t>
  </si>
  <si>
    <t>ＭＲＴ</t>
  </si>
  <si>
    <t>アイ・アールジャパンホールディングス</t>
  </si>
  <si>
    <t>ＫｅｅＰｅｒ技研</t>
  </si>
  <si>
    <t>楽待</t>
  </si>
  <si>
    <t>イード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</si>
  <si>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</si>
  <si>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</si>
  <si>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</si>
  <si>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</si>
  <si>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</si>
  <si>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</si>
  <si>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イトクロ</t>
  </si>
  <si>
    <t>イー・ガーディアン</t>
  </si>
  <si>
    <t>リブセンス</t>
  </si>
  <si>
    <t>ジャパンマテリアル</t>
  </si>
  <si>
    <t>ベクトル</t>
  </si>
  <si>
    <t>ウチヤマホールディングス</t>
  </si>
  <si>
    <t>こころネット</t>
  </si>
  <si>
    <t>ユニバーサル園芸社</t>
  </si>
  <si>
    <t>チャーム・ケア・コーポレーション</t>
  </si>
  <si>
    <t>日本エマージェンシーアシスタンス</t>
  </si>
  <si>
    <t>トレンダーズ</t>
  </si>
  <si>
    <t>キャリアリンク</t>
  </si>
  <si>
    <t>ＩＢＪ</t>
  </si>
  <si>
    <t>地盤ネットホールディングス</t>
  </si>
  <si>
    <t>アサンテ</t>
  </si>
  <si>
    <t>ジェイエスエス</t>
  </si>
  <si>
    <t>バリューＨＲ</t>
  </si>
  <si>
    <t>Ｍ＆Ａキャピタルパートナーズ</t>
  </si>
  <si>
    <t>アライドアーキテクツ</t>
  </si>
  <si>
    <t>ライドオンエクスプレスホールディングス</t>
  </si>
  <si>
    <t>ＥＲＩホールディングス</t>
  </si>
  <si>
    <t>アーキテクツ・スタジオ・ジャパン</t>
  </si>
  <si>
    <t>シンメンテホールディングス</t>
  </si>
  <si>
    <t>アビスト</t>
  </si>
  <si>
    <t>シグマクシス・ホールディングス</t>
  </si>
  <si>
    <t>ウィルグループ</t>
  </si>
  <si>
    <t>ヒューマン・メタボローム・テクノロジーズ</t>
  </si>
  <si>
    <t>ウエスコホールディングス</t>
  </si>
  <si>
    <t>エンバイオ・ホールディングス</t>
  </si>
  <si>
    <t>エスクロー・エージェント・ジャパン</t>
  </si>
  <si>
    <t>フリークアウト・ホールディングス</t>
  </si>
  <si>
    <t>レアジョブ</t>
  </si>
  <si>
    <t>リクルートホールディングス</t>
  </si>
  <si>
    <t>エラン</t>
  </si>
  <si>
    <t>ツガミ</t>
  </si>
  <si>
    <t>オークマ</t>
  </si>
  <si>
    <t>芝浦機械</t>
  </si>
  <si>
    <t>アマダ</t>
  </si>
  <si>
    <t>アイダエンジニアリング</t>
  </si>
  <si>
    <t>岡本工作機械製作所</t>
  </si>
  <si>
    <t>ＦＵＪＩ</t>
  </si>
  <si>
    <t>牧野フライス製作所</t>
  </si>
  <si>
    <t>オーエスジー</t>
  </si>
  <si>
    <t>小池酸素工業</t>
  </si>
  <si>
    <t>ダイジェット工業</t>
  </si>
  <si>
    <t>旭ダイヤモンド工業</t>
  </si>
  <si>
    <t>ＤＭＧ森精機</t>
  </si>
  <si>
    <t>ソディック</t>
  </si>
  <si>
    <t>西部電機</t>
  </si>
  <si>
    <t>ＮＩＴＴＯＫＵ</t>
  </si>
  <si>
    <t>ディスコ</t>
  </si>
  <si>
    <t>ヤマザキ</t>
  </si>
  <si>
    <t>小田原エンジニアリング</t>
  </si>
  <si>
    <t>タケダ機械</t>
  </si>
  <si>
    <t>日東工器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</si>
  <si>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</si>
  <si>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</si>
  <si>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</si>
  <si>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</si>
  <si>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</si>
  <si>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</si>
  <si>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パンチ工業</t>
  </si>
  <si>
    <t>中村超硬</t>
  </si>
  <si>
    <t>冨士ダイス</t>
  </si>
  <si>
    <t>ＯＮＥ　ＧＲＯＵＰ</t>
  </si>
  <si>
    <t>土木管理総合試験所</t>
  </si>
  <si>
    <t>アクアライン</t>
  </si>
  <si>
    <t>デンタス</t>
  </si>
  <si>
    <t>ブランジスタ</t>
  </si>
  <si>
    <t>ＡｐｐＢａｎｋ</t>
  </si>
  <si>
    <t>日本郵政</t>
  </si>
  <si>
    <t>ＧＭＯメディア</t>
  </si>
  <si>
    <t>タメニー</t>
  </si>
  <si>
    <t>メタリアル</t>
  </si>
  <si>
    <t>ベルシステム２４ホールディングス</t>
  </si>
  <si>
    <t>鎌倉新書</t>
  </si>
  <si>
    <t>ＳＭＮ</t>
  </si>
  <si>
    <t>一蔵</t>
  </si>
  <si>
    <t>グローバルキッズＣＯＭＰＡＮＹ</t>
  </si>
  <si>
    <t>フェニックスバイオ</t>
  </si>
  <si>
    <t>エアトリ</t>
  </si>
  <si>
    <t>バーチャレクス・ホールディングス</t>
  </si>
  <si>
    <t>アトラエ</t>
  </si>
  <si>
    <t>ホープ</t>
  </si>
  <si>
    <t>ストライク</t>
  </si>
  <si>
    <t>ソラスト</t>
  </si>
  <si>
    <t>キャリア</t>
  </si>
  <si>
    <t>セラク</t>
  </si>
  <si>
    <t>インソース</t>
  </si>
  <si>
    <t>豊田自動織機</t>
  </si>
  <si>
    <t>豊和工業</t>
  </si>
  <si>
    <t>石川製作所</t>
  </si>
  <si>
    <t>リケンＮＰＲ</t>
  </si>
  <si>
    <t>ＴＯＹＯイノベックス</t>
  </si>
  <si>
    <t>津田駒工業</t>
  </si>
  <si>
    <t>エンシュウ</t>
  </si>
  <si>
    <t>島精機製作所</t>
  </si>
  <si>
    <t>西部技研</t>
  </si>
  <si>
    <t>ＪＲＣ</t>
  </si>
  <si>
    <t>守谷輸送機工業</t>
  </si>
  <si>
    <t>ＡＩメカテック</t>
  </si>
  <si>
    <t>ジェイ・イー・ティ</t>
  </si>
  <si>
    <t>オーケーエム</t>
  </si>
  <si>
    <t>ＳＡＮＥＩ</t>
  </si>
  <si>
    <t>木村工機</t>
  </si>
  <si>
    <t>ＡＣＳＬ</t>
  </si>
  <si>
    <t>ＫＬＡＳＳ</t>
  </si>
  <si>
    <t>オプトラン</t>
  </si>
  <si>
    <t>イワキポンプ</t>
  </si>
  <si>
    <t>フリュー</t>
  </si>
  <si>
    <t>ナガオカ</t>
  </si>
  <si>
    <t>ヤマシンフィルタ</t>
  </si>
  <si>
    <t>ヒラノテクシード</t>
  </si>
  <si>
    <t>テクノスマート</t>
  </si>
  <si>
    <t>日阪製作所</t>
  </si>
  <si>
    <t>横田製作所</t>
  </si>
  <si>
    <t>ゲームカードホールディングス</t>
  </si>
  <si>
    <t>やまびこ</t>
  </si>
  <si>
    <t>野村マイクロ・サイエンス</t>
  </si>
  <si>
    <t>エヌ・ピー・シー</t>
  </si>
  <si>
    <t>藤商事</t>
  </si>
  <si>
    <t>平田機工</t>
  </si>
  <si>
    <t>ＰＥＧＡＳＵＳ</t>
  </si>
  <si>
    <t>マルマエ</t>
  </si>
  <si>
    <t>コンバム</t>
  </si>
  <si>
    <t>タツモ</t>
  </si>
  <si>
    <t>ゼネラルパッカー</t>
  </si>
  <si>
    <t>ナブテスコ</t>
  </si>
  <si>
    <t>三井海洋開発</t>
  </si>
  <si>
    <t>レオン自動機</t>
  </si>
  <si>
    <t>ＳＭＣ</t>
  </si>
  <si>
    <t>シリウスビジョン</t>
  </si>
  <si>
    <t>ホソカワミクロン</t>
  </si>
  <si>
    <t>ユニオンツール</t>
  </si>
  <si>
    <t>瑞光</t>
  </si>
  <si>
    <t>オイレス工業</t>
  </si>
  <si>
    <t>日精エー・エス・ビー機械</t>
  </si>
  <si>
    <t>靜甲</t>
  </si>
  <si>
    <t>サトー</t>
  </si>
  <si>
    <t>技研製作所</t>
  </si>
  <si>
    <t>日本エアーテック</t>
  </si>
  <si>
    <t>カワタ</t>
  </si>
  <si>
    <t>日精樹脂工業</t>
  </si>
  <si>
    <t>オカダアイヨン</t>
  </si>
  <si>
    <t>鉱研工業</t>
  </si>
  <si>
    <t>ワイエイシイホールディングス</t>
  </si>
  <si>
    <t>小松製作所</t>
  </si>
  <si>
    <t>住友重機械工業</t>
  </si>
  <si>
    <t>日立建機</t>
  </si>
  <si>
    <t>日工</t>
  </si>
  <si>
    <t>サンセイ</t>
  </si>
  <si>
    <t>巴工業</t>
  </si>
  <si>
    <t>井関農機</t>
  </si>
  <si>
    <t>フロイント産業</t>
  </si>
  <si>
    <t>ＴＯＷＡ</t>
  </si>
  <si>
    <t>丸山製作所</t>
  </si>
  <si>
    <t>北川鉄工所</t>
  </si>
  <si>
    <t>タクミナ</t>
  </si>
  <si>
    <t>ローツェ</t>
  </si>
  <si>
    <t>ハーモニック・ドライブ・システムズ</t>
  </si>
  <si>
    <t>タカキタ</t>
  </si>
  <si>
    <t>クボタ</t>
  </si>
  <si>
    <t>北川精機</t>
  </si>
  <si>
    <t>荏原実業</t>
  </si>
  <si>
    <t>東洋エンジニアリング</t>
  </si>
  <si>
    <t>三菱化工機</t>
  </si>
  <si>
    <t>月島ホールディングス</t>
  </si>
  <si>
    <t>帝国電機製作所</t>
  </si>
  <si>
    <t>明治機械</t>
  </si>
  <si>
    <t>東京機械製作所</t>
  </si>
  <si>
    <t>石井表記</t>
  </si>
  <si>
    <t>テセック</t>
  </si>
  <si>
    <t>タカトリ</t>
  </si>
  <si>
    <t>新東工業</t>
  </si>
  <si>
    <t>澁谷工業</t>
  </si>
  <si>
    <t>太平製作所</t>
  </si>
  <si>
    <t>フリージア・マクロス</t>
  </si>
  <si>
    <t>アイチ　コーポレーション</t>
  </si>
  <si>
    <t>キクカワエンタープライズ</t>
  </si>
  <si>
    <t>プラコー</t>
  </si>
  <si>
    <t>小森コーポレーション</t>
  </si>
  <si>
    <t>鶴見製作所</t>
  </si>
  <si>
    <t>日本ギア工業</t>
  </si>
  <si>
    <t>三精テクノロジーズ</t>
  </si>
  <si>
    <t>酒井重工業</t>
  </si>
  <si>
    <t>東京自働機械製作所</t>
  </si>
  <si>
    <t>荏原製作所</t>
  </si>
  <si>
    <t>酉島製作所</t>
  </si>
  <si>
    <t>ＡＩＲＭＡＮ</t>
  </si>
  <si>
    <t>電業社機械製作所</t>
  </si>
  <si>
    <t>千代田化工建設</t>
  </si>
  <si>
    <t>ダイキン工業</t>
  </si>
  <si>
    <t>オルガノ</t>
  </si>
  <si>
    <t>トーヨーカネツ</t>
  </si>
  <si>
    <t>栗田工業</t>
  </si>
  <si>
    <t>椿本チエイン</t>
  </si>
  <si>
    <t>大同工業</t>
  </si>
  <si>
    <t>日機装</t>
  </si>
  <si>
    <t>木村化工機</t>
  </si>
  <si>
    <t>レイズネクスト</t>
  </si>
  <si>
    <t>オリエンタルチエン工業</t>
  </si>
  <si>
    <t>アネスト岩田</t>
  </si>
  <si>
    <t>トリニティ工業</t>
  </si>
  <si>
    <t>ダイフク</t>
  </si>
  <si>
    <t>昭和真空</t>
  </si>
  <si>
    <t>サムコ</t>
  </si>
  <si>
    <t>加藤製作所</t>
  </si>
  <si>
    <t>加地テック</t>
  </si>
  <si>
    <t>ヤマダコーポレーション</t>
  </si>
  <si>
    <t>油研工業</t>
  </si>
  <si>
    <t>タダノ</t>
  </si>
  <si>
    <t>宇野澤組鐵工所</t>
  </si>
  <si>
    <t>不二精機</t>
  </si>
  <si>
    <t>兼松エンジニアリング</t>
  </si>
  <si>
    <t>水道機工</t>
  </si>
  <si>
    <t>鈴茂器工</t>
  </si>
  <si>
    <t>フジテック</t>
  </si>
  <si>
    <t>ＣＫＤ</t>
  </si>
  <si>
    <t>小倉クラッチ</t>
  </si>
  <si>
    <t>平和</t>
  </si>
  <si>
    <t>理想科学工業</t>
  </si>
  <si>
    <t>桂川電機</t>
  </si>
  <si>
    <t>ＳＡＮＫＹＯ</t>
  </si>
  <si>
    <t>日本金銭機械</t>
  </si>
  <si>
    <t>マースグループホールディングス</t>
  </si>
  <si>
    <t>ガリレイ</t>
  </si>
  <si>
    <t>高見沢サイバネティックス</t>
  </si>
  <si>
    <t>ユニバーサルエンターテインメント</t>
  </si>
  <si>
    <t>オーイズミ</t>
  </si>
  <si>
    <t>ダイコク電機</t>
  </si>
  <si>
    <t>竹内製作所</t>
  </si>
  <si>
    <t>ヒーハイスト</t>
  </si>
  <si>
    <t>アマノ</t>
  </si>
  <si>
    <t>ＪＵＫＩ</t>
  </si>
  <si>
    <t>サンデン</t>
  </si>
  <si>
    <t>ジャノメ</t>
  </si>
  <si>
    <t>ブラザー工業</t>
  </si>
  <si>
    <t>マックス</t>
  </si>
  <si>
    <t>モリタホールディングス</t>
  </si>
  <si>
    <t>グローリー</t>
  </si>
  <si>
    <t>新晃工業</t>
  </si>
  <si>
    <t>大和冷機工業</t>
  </si>
  <si>
    <t>セガサミーホールディングス</t>
  </si>
  <si>
    <t>ＴＰＲ</t>
  </si>
  <si>
    <t>ツバキ・ナカシマ</t>
  </si>
  <si>
    <t>ホシザキ</t>
  </si>
  <si>
    <t>ＴＶＥ</t>
  </si>
  <si>
    <t>ニチダイ</t>
  </si>
  <si>
    <t>放電精密加工研究所</t>
  </si>
  <si>
    <t>大豊工業</t>
  </si>
  <si>
    <t>日本精工</t>
  </si>
  <si>
    <t>ＮＴＮ</t>
  </si>
  <si>
    <t>ジェイテクト</t>
  </si>
  <si>
    <t>不二越</t>
  </si>
  <si>
    <t>ミネベアミツミ</t>
  </si>
  <si>
    <t>日本トムソン</t>
  </si>
  <si>
    <t>ＴＨＫ</t>
  </si>
  <si>
    <t>ＹＵＳＨＩＮ</t>
  </si>
  <si>
    <t>ＫＶＫ</t>
  </si>
  <si>
    <t>前澤給装工業</t>
  </si>
  <si>
    <t>イーグル工業</t>
  </si>
  <si>
    <t>ヨシタケ</t>
  </si>
  <si>
    <t>前澤工業</t>
  </si>
  <si>
    <t>ＰＩＬＬＡＲ</t>
  </si>
  <si>
    <t>岡野バルブ製造</t>
  </si>
  <si>
    <t>ＮＩＴＴＡＮ</t>
  </si>
  <si>
    <t>ＮＦＫホールディングス</t>
  </si>
  <si>
    <t>宮入バルブ製作所</t>
  </si>
  <si>
    <t>中北製作所</t>
  </si>
  <si>
    <t>ハマイ</t>
  </si>
  <si>
    <t>キッツ</t>
  </si>
  <si>
    <t>日立製作所</t>
  </si>
  <si>
    <t>三菱電機</t>
  </si>
  <si>
    <t>富士電機</t>
  </si>
  <si>
    <t>東洋電機製造</t>
  </si>
  <si>
    <t>安川電機</t>
  </si>
  <si>
    <t>シンフォニアテクノロジー</t>
  </si>
  <si>
    <t>明電舎</t>
  </si>
  <si>
    <t>オリジン</t>
  </si>
  <si>
    <t>山洋電気</t>
  </si>
  <si>
    <t>デンヨー</t>
  </si>
  <si>
    <t>三相電機</t>
  </si>
  <si>
    <t>オキサイド</t>
  </si>
  <si>
    <t>アスタリスク</t>
  </si>
  <si>
    <t>ＰＨＣホールディングス</t>
  </si>
  <si>
    <t>湖北工業</t>
  </si>
  <si>
    <t>ＫＯＫＵＳＡＩ　ＥＬＥＣＴＲＩＣ</t>
  </si>
  <si>
    <t>ソシオネクスト</t>
  </si>
  <si>
    <t>ワカ製作所</t>
  </si>
  <si>
    <t>ベイカレント</t>
  </si>
  <si>
    <t>Ｏｒｃｈｅｓｔｒａ　Ｈｏｌｄｉｎｇｓ</t>
  </si>
  <si>
    <t>アイモバイル</t>
  </si>
  <si>
    <t>ＷＡＳＨハウス</t>
  </si>
  <si>
    <t>ディスラプターズ</t>
  </si>
  <si>
    <t>ＭＳ－Ｊａｐａｎ</t>
  </si>
  <si>
    <t>船場</t>
  </si>
  <si>
    <t>ＦＣホールディングス</t>
  </si>
  <si>
    <t>日宣</t>
  </si>
  <si>
    <t>ジャパンエレベーターサービスホールディングス</t>
  </si>
  <si>
    <t>インターネットインフィニティー</t>
  </si>
  <si>
    <t>フルテック</t>
  </si>
  <si>
    <t>グリーンズ</t>
  </si>
  <si>
    <t>旅工房</t>
  </si>
  <si>
    <t>ディーエムソリューションズ</t>
  </si>
  <si>
    <t>ツナググループ・ホールディングス</t>
  </si>
  <si>
    <t>ＧａｍｅＷｉｔｈ</t>
  </si>
  <si>
    <t>エスユーエス</t>
  </si>
  <si>
    <t>ＭＳ＆Ｃｏｎｓｕｌｔｉｎｇ</t>
  </si>
  <si>
    <t>ＡＩＡＩグループ</t>
  </si>
  <si>
    <t>クックビズ</t>
  </si>
  <si>
    <t>エル・ティー・エス</t>
  </si>
  <si>
    <t>ＨＡＮＡＴＯＵＲ　ＪＡＰＡＮ</t>
  </si>
  <si>
    <t>ジーニー</t>
  </si>
  <si>
    <t>みらいワークス</t>
  </si>
  <si>
    <t>ミダックホールディングス</t>
  </si>
  <si>
    <t>ＡＢホテル</t>
  </si>
  <si>
    <t>要興業</t>
  </si>
  <si>
    <t>神戸天然物化学</t>
  </si>
  <si>
    <t>共和コーポレーション</t>
  </si>
  <si>
    <t>キュービーネットホールディングス</t>
  </si>
  <si>
    <t>オープングループ</t>
  </si>
  <si>
    <t>アジャイルメディア・ネットワーク</t>
  </si>
  <si>
    <t>コンヴァノ</t>
  </si>
  <si>
    <t>揚工舎</t>
  </si>
  <si>
    <t>ベストワンドットコム</t>
  </si>
  <si>
    <t>コレックホールディングス</t>
  </si>
  <si>
    <t>ログリー</t>
  </si>
  <si>
    <t>ライトアップ</t>
  </si>
  <si>
    <t>三櫻工業</t>
  </si>
  <si>
    <t>マキタ</t>
  </si>
  <si>
    <t>東芝テック</t>
  </si>
  <si>
    <t>芝浦メカトロニクス</t>
  </si>
  <si>
    <t>マブチモーター</t>
  </si>
  <si>
    <t>ニデック</t>
  </si>
  <si>
    <t>筑波精工</t>
  </si>
  <si>
    <t>ＨＰＣシステムズ</t>
  </si>
  <si>
    <t>エブレン</t>
  </si>
  <si>
    <t>バルミューダ</t>
  </si>
  <si>
    <t>ＱＤレーザ</t>
  </si>
  <si>
    <t>シキノハイテック</t>
  </si>
  <si>
    <t>ユー・エム・シー・エレクトロニクス</t>
  </si>
  <si>
    <t>トレックス・セミコンダクター</t>
  </si>
  <si>
    <t>東光高岳</t>
  </si>
  <si>
    <t>ダブル・スコープ</t>
  </si>
  <si>
    <t>宮越ホールディングス</t>
  </si>
  <si>
    <t>ダイヘン</t>
  </si>
  <si>
    <t>ＪＡＬＣＯホールディングス</t>
  </si>
  <si>
    <t>ＳＥＭＩＴＥＣ</t>
  </si>
  <si>
    <t>テラプローブ</t>
  </si>
  <si>
    <t>テクノホライゾン</t>
  </si>
  <si>
    <t>ヤーマン</t>
  </si>
  <si>
    <t>ＪＶＣケンウッド</t>
  </si>
  <si>
    <t>ＣＧＳホールディングス</t>
  </si>
  <si>
    <t>ネクスグループ</t>
  </si>
  <si>
    <t>大日光・エンジニアリング</t>
  </si>
  <si>
    <t>寺崎電気産業</t>
  </si>
  <si>
    <t>ミマキエンジニアリング</t>
  </si>
  <si>
    <t>戸上電機製作所</t>
  </si>
  <si>
    <t>大崎電気工業</t>
  </si>
  <si>
    <t>オムロン</t>
  </si>
  <si>
    <t>森尾電機</t>
  </si>
  <si>
    <t>かわでん</t>
  </si>
  <si>
    <t>日東工業</t>
  </si>
  <si>
    <t>ＩＤＥＣ</t>
  </si>
  <si>
    <t>正興電機製作所</t>
  </si>
  <si>
    <t>不二電機工業</t>
  </si>
  <si>
    <t>インスペック</t>
  </si>
  <si>
    <t>シライ電子工業</t>
  </si>
  <si>
    <t>メディアリンクス</t>
  </si>
  <si>
    <t>ユビテック</t>
  </si>
  <si>
    <t>太洋テクノレックス</t>
  </si>
  <si>
    <t>オプトエレクトロニクス</t>
  </si>
  <si>
    <t>リバーエレテック</t>
  </si>
  <si>
    <t>アドテック　プラズマ　テクノロジー</t>
  </si>
  <si>
    <t>ＭＣＪ</t>
  </si>
  <si>
    <t>ジーエス・ユアサ　コーポレーション</t>
  </si>
  <si>
    <t>サクサ</t>
  </si>
  <si>
    <t>ＢＵＦＦＡＬＯ</t>
  </si>
  <si>
    <t>エスケーエレクトロニクス</t>
  </si>
  <si>
    <t>テクノメディカ</t>
  </si>
  <si>
    <t>ズーム</t>
  </si>
  <si>
    <t>キャストリコ</t>
  </si>
  <si>
    <t>トラース・オン・プロダクト</t>
  </si>
  <si>
    <t>ダイヤモンドエレクトリックホールディングス</t>
  </si>
  <si>
    <t>日本電気</t>
  </si>
  <si>
    <t>富士通</t>
  </si>
  <si>
    <t>沖電気工業</t>
  </si>
  <si>
    <t>電気興業</t>
  </si>
  <si>
    <t>サンケン電気</t>
  </si>
  <si>
    <t>アイホン</t>
  </si>
  <si>
    <t>ウインテスト</t>
  </si>
  <si>
    <t>ルネサスエレクトロニクス</t>
  </si>
  <si>
    <t>セイコーエプソン</t>
  </si>
  <si>
    <t>ワコム</t>
  </si>
  <si>
    <t>アルバック</t>
  </si>
  <si>
    <t>アクセル</t>
  </si>
  <si>
    <t>ピクセラ</t>
  </si>
  <si>
    <t>ニューテック</t>
  </si>
  <si>
    <t>サン電子</t>
  </si>
  <si>
    <t>ＥＩＺＯ</t>
  </si>
  <si>
    <t>ジャパンディスプレイ</t>
  </si>
  <si>
    <t>日本信号</t>
  </si>
  <si>
    <t>京三製作所</t>
  </si>
  <si>
    <t>大同信号</t>
  </si>
  <si>
    <t>能美防災</t>
  </si>
  <si>
    <t>ホーチキ</t>
  </si>
  <si>
    <t>星和電機</t>
  </si>
  <si>
    <t>エレコム</t>
  </si>
  <si>
    <t>パナソニック　ホールディングス</t>
  </si>
  <si>
    <t>シャープ</t>
  </si>
  <si>
    <t>アンリツ</t>
  </si>
  <si>
    <t>ＯＳＧコーポレーション</t>
  </si>
  <si>
    <t>ソニーグループ</t>
  </si>
  <si>
    <t>ＴＤＫ</t>
  </si>
  <si>
    <t>帝国通信工業</t>
  </si>
  <si>
    <t>タムラ製作所</t>
  </si>
  <si>
    <t>ザインエレクトロニクス</t>
  </si>
  <si>
    <t>アルプスアルパイン</t>
  </si>
  <si>
    <t>池上通信機</t>
  </si>
  <si>
    <t>東京コスモス電機</t>
  </si>
  <si>
    <t>ＴＢグループ</t>
  </si>
  <si>
    <t>天昇電気工業</t>
  </si>
  <si>
    <t>ｓａｎｔｅｃ　Ｈｏｌｄｉｎｇｓ</t>
  </si>
  <si>
    <t>アルチザネットワークス</t>
  </si>
  <si>
    <t>日本電波工業</t>
  </si>
  <si>
    <t>鈴木</t>
  </si>
  <si>
    <t>ＲＶＨ</t>
  </si>
  <si>
    <t>メイコー</t>
  </si>
  <si>
    <t>日本トリム</t>
  </si>
  <si>
    <t>フォスター電機</t>
  </si>
  <si>
    <t>名古屋電機工業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</si>
  <si>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</si>
  <si>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</si>
  <si>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</si>
  <si>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</si>
  <si>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</si>
  <si>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</si>
  <si>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</si>
  <si>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マクセル</t>
  </si>
  <si>
    <t>古野電気</t>
  </si>
  <si>
    <t>スミダコーポレーション</t>
  </si>
  <si>
    <t>伊豆シャボテンリゾート</t>
  </si>
  <si>
    <t>アイコム</t>
  </si>
  <si>
    <t>大井電気</t>
  </si>
  <si>
    <t>リオン</t>
  </si>
  <si>
    <t>新コスモス電機</t>
  </si>
  <si>
    <t>アオイ電子</t>
  </si>
  <si>
    <t>精工技研</t>
  </si>
  <si>
    <t>アライドテレシスホールディングス</t>
  </si>
  <si>
    <t>ぷらっとホーム</t>
  </si>
  <si>
    <t>京写</t>
  </si>
  <si>
    <t>多摩川ホールディングス</t>
  </si>
  <si>
    <t>ＡＫＩＢＡホールディングス</t>
  </si>
  <si>
    <t>横河電機</t>
  </si>
  <si>
    <t>新電元工業</t>
  </si>
  <si>
    <t>アズビル</t>
  </si>
  <si>
    <t>東亜ディーケーケー</t>
  </si>
  <si>
    <t>日本光電工業</t>
  </si>
  <si>
    <t>チノー</t>
  </si>
  <si>
    <t>共和電業</t>
  </si>
  <si>
    <t>日本電子材料</t>
  </si>
  <si>
    <t>堀場製作所</t>
  </si>
  <si>
    <t>アドバンテスト</t>
  </si>
  <si>
    <t>小野測器</t>
  </si>
  <si>
    <t>エスペック</t>
  </si>
  <si>
    <t>キーエンス</t>
  </si>
  <si>
    <t>ミナトホールディングス</t>
  </si>
  <si>
    <t>ニレコ</t>
  </si>
  <si>
    <t>エヌエフホールディングス</t>
  </si>
  <si>
    <t>日置電機</t>
  </si>
  <si>
    <t>リーダー電子</t>
  </si>
  <si>
    <t>シスメックス</t>
  </si>
  <si>
    <t>日本フェンオール</t>
  </si>
  <si>
    <t>日本マイクロニクス</t>
  </si>
  <si>
    <t>協立電機</t>
  </si>
  <si>
    <t>メガチップス</t>
  </si>
  <si>
    <t>ＯＢＡＲＡ　ＧＲＯＵＰ</t>
  </si>
  <si>
    <t>三社電機製作所</t>
  </si>
  <si>
    <t>アクモス</t>
  </si>
  <si>
    <t>フェローテック</t>
  </si>
  <si>
    <t>パルステック工業</t>
  </si>
  <si>
    <t>ツインバード</t>
  </si>
  <si>
    <t>トミタ電機</t>
  </si>
  <si>
    <t>ＡＳＴＩ</t>
  </si>
  <si>
    <t>澤藤電機</t>
  </si>
  <si>
    <t>デンソー</t>
  </si>
  <si>
    <t>原田工業</t>
  </si>
  <si>
    <t>コーセル</t>
  </si>
  <si>
    <t>ジオマテック</t>
  </si>
  <si>
    <t>イリソ電子工業</t>
  </si>
  <si>
    <t>菊水ホールディングス</t>
  </si>
  <si>
    <t>オプテックスグループ</t>
  </si>
  <si>
    <t>千代田インテグレ</t>
  </si>
  <si>
    <t>アバールデータ</t>
  </si>
  <si>
    <t>ケル</t>
  </si>
  <si>
    <t>レーザーテック</t>
  </si>
  <si>
    <t>スタンレー電気</t>
  </si>
  <si>
    <t>ウシオ電機</t>
  </si>
  <si>
    <t>岡谷電機産業</t>
  </si>
  <si>
    <t>ヘリオス　テクノ　ホールディング</t>
  </si>
  <si>
    <t>エノモト</t>
  </si>
  <si>
    <t>日本セラミック</t>
  </si>
  <si>
    <t>日本アンテナ</t>
  </si>
  <si>
    <t>遠藤照明</t>
  </si>
  <si>
    <t>古河電池</t>
  </si>
  <si>
    <t>山一電機</t>
  </si>
  <si>
    <t>ソフィアホールディングス</t>
  </si>
  <si>
    <t>ＮＫＫスイッチズ</t>
  </si>
  <si>
    <t>日本アビオニクス</t>
  </si>
  <si>
    <t>図研</t>
  </si>
  <si>
    <t>日本電子</t>
  </si>
  <si>
    <t>カシオ計算機</t>
  </si>
  <si>
    <t>ファナック</t>
  </si>
  <si>
    <t>ＦＤＫ</t>
  </si>
  <si>
    <t>芝浦電子</t>
  </si>
  <si>
    <t>日本シイエムケイ</t>
  </si>
  <si>
    <t>フクダ電子</t>
  </si>
  <si>
    <t>エンプラス</t>
  </si>
  <si>
    <t>大真空</t>
  </si>
  <si>
    <t>ローム</t>
  </si>
  <si>
    <t>サンコー</t>
  </si>
  <si>
    <t>浜松ホトニクス</t>
  </si>
  <si>
    <t>三井ハイテック</t>
  </si>
  <si>
    <t>松尾電機</t>
  </si>
  <si>
    <t>京セラ</t>
  </si>
  <si>
    <t>太陽誘電</t>
  </si>
  <si>
    <t>日本抵抗器製作所</t>
  </si>
  <si>
    <t>村田製作所</t>
  </si>
  <si>
    <t>リード</t>
  </si>
  <si>
    <t>双葉電子工業</t>
  </si>
  <si>
    <t>日東電工</t>
  </si>
  <si>
    <t>北陸電気工業</t>
  </si>
  <si>
    <t>大黒屋ホールディングス</t>
  </si>
  <si>
    <t>指月電機製作所</t>
  </si>
  <si>
    <t>東海理化電機製作所</t>
  </si>
  <si>
    <t>ニチコン</t>
  </si>
  <si>
    <t>日本ケミコン</t>
  </si>
  <si>
    <t>日本タングステン</t>
  </si>
  <si>
    <t>ＫＯＡ</t>
  </si>
  <si>
    <t>三井Ｅ＆Ｓ</t>
  </si>
  <si>
    <t>カナデビア</t>
  </si>
  <si>
    <t>三菱重工業</t>
  </si>
  <si>
    <t>川崎重工業</t>
  </si>
  <si>
    <t>ＩＨＩ</t>
  </si>
  <si>
    <t>名村造船所</t>
  </si>
  <si>
    <t>内海造船</t>
  </si>
  <si>
    <t>ニッチツ</t>
  </si>
  <si>
    <t>サノヤスホールディングス</t>
  </si>
  <si>
    <t>スプリックス</t>
  </si>
  <si>
    <t>インバウンドテック</t>
  </si>
  <si>
    <t>マネジメントソリューションズ</t>
  </si>
  <si>
    <t>プロレド・パートナーズ</t>
  </si>
  <si>
    <t>ａｎｄ　ｆａｃｔｏｒｙ</t>
  </si>
  <si>
    <t>イーエムネットジャパン</t>
  </si>
  <si>
    <t>テノ．ホールディングス</t>
  </si>
  <si>
    <t>フロンティア・マネジメント</t>
  </si>
  <si>
    <t>ブリッジインターナショナルグループ</t>
  </si>
  <si>
    <t>サン・ライフホールディング</t>
  </si>
  <si>
    <t>ＣＲＧホールディングス</t>
  </si>
  <si>
    <t>アクセスグループ・ホールディングス</t>
  </si>
  <si>
    <t>アルー</t>
  </si>
  <si>
    <t>ピアラ</t>
  </si>
  <si>
    <t>ＴＤＳＥ</t>
  </si>
  <si>
    <t>ポート</t>
  </si>
  <si>
    <t>ベルトラ</t>
  </si>
  <si>
    <t>識学</t>
  </si>
  <si>
    <t>フロンティアインターナショナル</t>
  </si>
  <si>
    <t>マルク</t>
  </si>
  <si>
    <t>エヌ・シー・エヌ</t>
  </si>
  <si>
    <t>共栄セキュリティーサービス</t>
  </si>
  <si>
    <t>コプロ・ホールディングス</t>
  </si>
  <si>
    <t>ギークス</t>
  </si>
  <si>
    <t>日本ホスピスホールディングス</t>
  </si>
  <si>
    <t>フレアス</t>
  </si>
  <si>
    <t>Ｂｉｒｄｍａｎ</t>
  </si>
  <si>
    <t>ハウテレビジョン</t>
  </si>
  <si>
    <t>ユーピーアール</t>
  </si>
  <si>
    <t>ピアズ</t>
  </si>
  <si>
    <t>ブランディングテクノロジー</t>
  </si>
  <si>
    <t>フィードフォースグループ</t>
  </si>
  <si>
    <t>サイバー・バズ</t>
  </si>
  <si>
    <t>アンビスホールディングス</t>
  </si>
  <si>
    <t>インティメート・マージャー</t>
  </si>
  <si>
    <t>ジェイック</t>
  </si>
  <si>
    <t>トゥエンティーフォーセブンホールディングス</t>
  </si>
  <si>
    <t>ＱＬＳホールディングス</t>
  </si>
  <si>
    <t>ＡＬｉＮＫインターネット</t>
  </si>
  <si>
    <t>ＩＮＣＬＵＳＩＶＥ　Ｈｏｌｄｉｎｇｓ</t>
  </si>
  <si>
    <t>ＷＤＢココ</t>
  </si>
  <si>
    <t>スポーツフィールド</t>
  </si>
  <si>
    <t>コーユーレンティア</t>
  </si>
  <si>
    <t>ジモティー</t>
  </si>
  <si>
    <t>ＡＨＣグループ</t>
  </si>
  <si>
    <t>Ｓｍｉｌｅ　Ｈｏｌｄｉｎｇｓ</t>
  </si>
  <si>
    <t>カーブスホールディングス</t>
  </si>
  <si>
    <t>ウイルテック</t>
  </si>
  <si>
    <t>フォーラムエンジニアリング</t>
  </si>
  <si>
    <t>フォースタートアップス</t>
  </si>
  <si>
    <t>リグア</t>
  </si>
  <si>
    <t>リビングプラットフォーム</t>
  </si>
  <si>
    <t>Ｆａｓｔ　Ｆｉｔｎｅｓｓ　Ｊａｐａｎ</t>
  </si>
  <si>
    <t>アディッシュ</t>
  </si>
  <si>
    <t>ＮｅｘＴｏｎｅ</t>
  </si>
  <si>
    <t>Ｍａｃｂｅｅ　Ｐｌａｎｅｔ</t>
  </si>
  <si>
    <t>ステムセル研究所</t>
  </si>
  <si>
    <t>さくらさくプラス</t>
  </si>
  <si>
    <t>エージェント</t>
  </si>
  <si>
    <t>日本車輌製造</t>
  </si>
  <si>
    <t>三菱ロジスネクスト</t>
  </si>
  <si>
    <t>クラシコム</t>
  </si>
  <si>
    <t>ＩＮＥＳＴ</t>
  </si>
  <si>
    <t>キューブ</t>
  </si>
  <si>
    <t>フーディソン</t>
  </si>
  <si>
    <t>アルファパーチェス</t>
  </si>
  <si>
    <t>ダイワ通信</t>
  </si>
  <si>
    <t>ハルメクホールディングス</t>
  </si>
  <si>
    <t>ＳＨＩＮＫＯ</t>
  </si>
  <si>
    <t>近畿車輛</t>
  </si>
  <si>
    <t>グローバルスタイル</t>
  </si>
  <si>
    <t>一家ホールディングス</t>
  </si>
  <si>
    <t>フルサト・マルカホールディングス</t>
  </si>
  <si>
    <t>ミアヘルサホールディングス</t>
  </si>
  <si>
    <t>ヤマエグループホールディングス</t>
  </si>
  <si>
    <t>のむら産業</t>
  </si>
  <si>
    <t>フローバル</t>
  </si>
  <si>
    <t>ＨＹＵＧＡ　ＰＲＩＭＡＲＹ　ＣＡＲＥ</t>
  </si>
  <si>
    <t>アップガレージグループ</t>
  </si>
  <si>
    <t>ジャパンクラフトホールディングス</t>
  </si>
  <si>
    <t>ウェルビングループ</t>
  </si>
  <si>
    <t>グラントマト</t>
  </si>
  <si>
    <t>ＴＯＲＩＣＯ</t>
  </si>
  <si>
    <t>東京高圧山崎</t>
  </si>
  <si>
    <t>ペットゴー</t>
  </si>
  <si>
    <t>ＦＰＧ</t>
  </si>
  <si>
    <t>島根銀行</t>
  </si>
  <si>
    <t>ライフネット生命保険</t>
  </si>
  <si>
    <t>じもとホールディングス</t>
  </si>
  <si>
    <t>アストマックス</t>
  </si>
  <si>
    <t>全国保証</t>
  </si>
  <si>
    <t>めぶきフィナンシャルグループ</t>
  </si>
  <si>
    <t>中央インターナショナルグループ</t>
  </si>
  <si>
    <t>ジャパンインベストメントアドバイザー</t>
  </si>
  <si>
    <t>東京きらぼしフィナンシャルグループ</t>
  </si>
  <si>
    <t>今村証券</t>
  </si>
  <si>
    <t>シンプレクス・ファイナンシャル・ホールディングス</t>
  </si>
  <si>
    <t>ＧＭＯフィナンシャルホールディングス</t>
  </si>
  <si>
    <t>九州フィナンシャルグループ</t>
  </si>
  <si>
    <t>かんぽ生命保険</t>
  </si>
  <si>
    <t>ゆうちょ銀行</t>
  </si>
  <si>
    <t>あんしん保証</t>
  </si>
  <si>
    <t>富山第一銀行</t>
  </si>
  <si>
    <t>ヒロセ通商</t>
  </si>
  <si>
    <t>横浜フィナンシャルグループ</t>
  </si>
  <si>
    <t>ジェイリース</t>
  </si>
  <si>
    <t>西日本フィナンシャルホールディングス</t>
  </si>
  <si>
    <t>イントラスト</t>
  </si>
  <si>
    <t>日本モーゲージサービス</t>
  </si>
  <si>
    <t>Ｃａｓａ</t>
  </si>
  <si>
    <t>ＳＢＩアルヒ</t>
  </si>
  <si>
    <t>プレミアグループ</t>
  </si>
  <si>
    <t>日産自動車</t>
  </si>
  <si>
    <t>いすゞ自動車</t>
  </si>
  <si>
    <t>トヨタ自動車</t>
  </si>
  <si>
    <t>日野自動車</t>
  </si>
  <si>
    <t>カネミツ</t>
  </si>
  <si>
    <t>三菱自動車工業</t>
  </si>
  <si>
    <t>エフテック</t>
  </si>
  <si>
    <t>レシップホールディングス</t>
  </si>
  <si>
    <t>ＧＭＢ</t>
  </si>
  <si>
    <t>ファルテック</t>
  </si>
  <si>
    <t>テイン</t>
  </si>
  <si>
    <t>田中精密工業</t>
  </si>
  <si>
    <t>エッチ・ケー・エス</t>
  </si>
  <si>
    <t>武蔵精密工業</t>
  </si>
  <si>
    <t>日産車体</t>
  </si>
  <si>
    <t>新明和工業</t>
  </si>
  <si>
    <t>極東開発工業</t>
  </si>
  <si>
    <t>デイトナ</t>
  </si>
  <si>
    <t>ユタカ技研</t>
  </si>
  <si>
    <t>トピー工業</t>
  </si>
  <si>
    <t>東京ラヂエーター製造</t>
  </si>
  <si>
    <t>ティラド</t>
  </si>
  <si>
    <t>曙ブレーキ工業</t>
  </si>
  <si>
    <t>タチエス</t>
  </si>
  <si>
    <t>ＮＯＫ</t>
  </si>
  <si>
    <t>フタバ産業</t>
  </si>
  <si>
    <t>カヤバ</t>
  </si>
  <si>
    <t>市光工業</t>
  </si>
  <si>
    <t>大同メタル工業</t>
  </si>
  <si>
    <t>プレス工業</t>
  </si>
  <si>
    <t>ミクニ</t>
  </si>
  <si>
    <t>太平洋工業</t>
  </si>
  <si>
    <t>ユニバンス</t>
  </si>
  <si>
    <t>桜井製作所</t>
  </si>
  <si>
    <t>河西工業</t>
  </si>
  <si>
    <t>アイシン</t>
  </si>
  <si>
    <t>マツダ</t>
  </si>
  <si>
    <t>ムロコーポレーション</t>
  </si>
  <si>
    <t>エイケン工業</t>
  </si>
  <si>
    <t>今仙電機製作所</t>
  </si>
  <si>
    <t>本田技研工業</t>
  </si>
  <si>
    <t>スズキ</t>
  </si>
  <si>
    <t>ＳＵＢＡＲＵ</t>
  </si>
  <si>
    <t>安永</t>
  </si>
  <si>
    <t>ヤマハ発動機</t>
  </si>
  <si>
    <t>イクヨ</t>
  </si>
  <si>
    <t>小糸製作所</t>
  </si>
  <si>
    <t>ＴＢＫ</t>
  </si>
  <si>
    <t>エクセディ</t>
  </si>
  <si>
    <t>ハイレックスコーポレーション</t>
  </si>
  <si>
    <t>ミツバ</t>
  </si>
  <si>
    <t>豊田合成</t>
  </si>
  <si>
    <t>愛三工業</t>
  </si>
  <si>
    <t>盟和産業</t>
  </si>
  <si>
    <t>日本精機</t>
  </si>
  <si>
    <t>日本プラスト</t>
  </si>
  <si>
    <t>村上開明堂</t>
  </si>
  <si>
    <t>ヨロズ</t>
  </si>
  <si>
    <t>エフ・シー・シー</t>
  </si>
  <si>
    <t>カーメイト</t>
  </si>
  <si>
    <t>フジオーゼックス</t>
  </si>
  <si>
    <t>新家工業</t>
  </si>
  <si>
    <t>シマノ</t>
  </si>
  <si>
    <t>テイ・エス　テック</t>
  </si>
  <si>
    <t>小田原機器</t>
  </si>
  <si>
    <t>松屋アールアンドディ</t>
  </si>
  <si>
    <t>セレンディップ・ホールディングス</t>
  </si>
  <si>
    <t>Ｓｏｌｖｖｙ</t>
  </si>
  <si>
    <t>三十三フィナンシャルグループ</t>
  </si>
  <si>
    <t>アイリックコーポレーション</t>
  </si>
  <si>
    <t>ＳＢＩインシュアランスグループ</t>
  </si>
  <si>
    <t>第四北越フィナンシャルグループ</t>
  </si>
  <si>
    <t>ひろぎんホールディングス</t>
  </si>
  <si>
    <t>ブロードマインド</t>
  </si>
  <si>
    <t>アイ・パートナーズフィナンシャル</t>
  </si>
  <si>
    <t>マーキュリアホールディングス</t>
  </si>
  <si>
    <t>おきなわフィナンシャルグループ</t>
  </si>
  <si>
    <t>グッドパッチ</t>
  </si>
  <si>
    <t>ＴＷＯＳＴＯＮＥ＆Ｓｏｎｓ</t>
  </si>
  <si>
    <t>ＫＩＹＯラーニング</t>
  </si>
  <si>
    <t>ダイレクトマーケティングミックス</t>
  </si>
  <si>
    <t>一寸房</t>
  </si>
  <si>
    <t>Ｒｅｔｔｙ</t>
  </si>
  <si>
    <t>ジオコード</t>
  </si>
  <si>
    <t>ポピンズ</t>
  </si>
  <si>
    <t>東京通信グループ</t>
  </si>
  <si>
    <t>オンデック</t>
  </si>
  <si>
    <t>ヒューマンクリエイションホールディングス</t>
  </si>
  <si>
    <t>Ｔ．Ｓ．Ｉ</t>
  </si>
  <si>
    <t>ベビーカレンダー</t>
  </si>
  <si>
    <t>琉球アスティーダスポーツクラブ</t>
  </si>
  <si>
    <t>ＬＩＴＡＬＩＣＯ</t>
  </si>
  <si>
    <t>セルム</t>
  </si>
  <si>
    <t>表示灯</t>
  </si>
  <si>
    <t>メイホーホールディングス</t>
  </si>
  <si>
    <t>Ｅｎｊｉｎ</t>
  </si>
  <si>
    <t>Ｚｅｎｋｅｎ</t>
  </si>
  <si>
    <t>デコルテ・ホールディングス</t>
  </si>
  <si>
    <t>アイドマ・ホールディングス</t>
  </si>
  <si>
    <t>コンフィデンス・インターワークス</t>
  </si>
  <si>
    <t>リファインバースグループ</t>
  </si>
  <si>
    <t>ＢＣＣ</t>
  </si>
  <si>
    <t>ＤＮホールディングス</t>
  </si>
  <si>
    <t>アシロ</t>
  </si>
  <si>
    <t>十六フィナンシャルグループ</t>
  </si>
  <si>
    <t>ＣＣＩグループ</t>
  </si>
  <si>
    <t>ネットプロテクションズホールディングス</t>
  </si>
  <si>
    <t>プロクレアホールディングス</t>
  </si>
  <si>
    <t>ＦＰパートナー</t>
  </si>
  <si>
    <t>あいちフィナンシャルグループ</t>
  </si>
  <si>
    <t>ナンシン</t>
  </si>
  <si>
    <t>ＡｅｒｏＥｄｇｅ</t>
  </si>
  <si>
    <t>アトム</t>
  </si>
  <si>
    <t>創健社</t>
  </si>
  <si>
    <t>小野建</t>
  </si>
  <si>
    <t>はるやまホールディングス</t>
  </si>
  <si>
    <t>南陽</t>
  </si>
  <si>
    <t>ノジマ</t>
  </si>
  <si>
    <t>佐鳥電機</t>
  </si>
  <si>
    <t>カッパ・クリエイト</t>
  </si>
  <si>
    <t>東邦レマック</t>
  </si>
  <si>
    <t>初穂商事</t>
  </si>
  <si>
    <t>山大</t>
  </si>
  <si>
    <t>エコートレーディング</t>
  </si>
  <si>
    <t>伯東</t>
  </si>
  <si>
    <t>オータケ</t>
  </si>
  <si>
    <t>ナ・デックス</t>
  </si>
  <si>
    <t>コンドーテック</t>
  </si>
  <si>
    <t>中山福</t>
  </si>
  <si>
    <t>横浜魚類</t>
  </si>
  <si>
    <t>ハリマ共和物産</t>
  </si>
  <si>
    <t>ライトオン</t>
  </si>
  <si>
    <t>東北化学薬品</t>
  </si>
  <si>
    <t>ナガイレーベン</t>
  </si>
  <si>
    <t>サンデー</t>
  </si>
  <si>
    <t>良品計画</t>
  </si>
  <si>
    <t>パリミキホールディングス</t>
  </si>
  <si>
    <t>松田産業</t>
  </si>
  <si>
    <t>第一興商</t>
  </si>
  <si>
    <t>メディパルホールディングス</t>
  </si>
  <si>
    <t>ヤギ</t>
  </si>
  <si>
    <t>キムラ</t>
  </si>
  <si>
    <t>ＣＡＰＩＴＡ</t>
  </si>
  <si>
    <t>アドヴァングループ</t>
  </si>
  <si>
    <t>セフテック</t>
  </si>
  <si>
    <t>ＳＰＫ</t>
  </si>
  <si>
    <t>萩原電気ホールディングス</t>
  </si>
  <si>
    <t>鳥羽洋行</t>
  </si>
  <si>
    <t>アルビス</t>
  </si>
  <si>
    <t>アズワン</t>
  </si>
  <si>
    <t>ムラキ</t>
  </si>
  <si>
    <t>スズデン</t>
  </si>
  <si>
    <t>尾家産業</t>
  </si>
  <si>
    <t>シモジマ</t>
  </si>
  <si>
    <t>ドウシシャ</t>
  </si>
  <si>
    <t>サンリン</t>
  </si>
  <si>
    <t>小津産業</t>
  </si>
  <si>
    <t>日新商事</t>
  </si>
  <si>
    <t>コナカ</t>
  </si>
  <si>
    <t>西川計測</t>
  </si>
  <si>
    <t>ティムコ</t>
  </si>
  <si>
    <t>プラザホールディングス</t>
  </si>
  <si>
    <t>高速</t>
  </si>
  <si>
    <t>扶桑電通</t>
  </si>
  <si>
    <t>ハウス　オブ　ローゼ</t>
  </si>
  <si>
    <t>Ｇ‐７ホールディングス</t>
  </si>
  <si>
    <t>アイエーグループ</t>
  </si>
  <si>
    <t>たけびし</t>
  </si>
  <si>
    <t>イオン北海道</t>
  </si>
  <si>
    <t>コジマ</t>
  </si>
  <si>
    <t>ヒマラヤ</t>
  </si>
  <si>
    <t>マルヨシセンター</t>
  </si>
  <si>
    <t>コーナン商事</t>
  </si>
  <si>
    <t>エコス</t>
  </si>
  <si>
    <t>ムサシ</t>
  </si>
  <si>
    <t>ワタミ</t>
  </si>
  <si>
    <t>アールビバン</t>
  </si>
  <si>
    <t>マルシェ</t>
  </si>
  <si>
    <t>リックス</t>
  </si>
  <si>
    <t>システムソフト</t>
  </si>
  <si>
    <t>清和中央ホールディングス</t>
  </si>
  <si>
    <t>パン・パシフィック・インターナショナルホールディングス</t>
  </si>
  <si>
    <t>丸文</t>
  </si>
  <si>
    <t>大水</t>
  </si>
  <si>
    <t>アイナボホールディングス</t>
  </si>
  <si>
    <t>スリーエフ</t>
  </si>
  <si>
    <t>西松屋チェーン</t>
  </si>
  <si>
    <t>ゼンショーホールディングス</t>
  </si>
  <si>
    <t>ゼンショーホールディングス第１回社債型種類株式</t>
  </si>
  <si>
    <t>ウェッズ</t>
  </si>
  <si>
    <t>ハピネット</t>
  </si>
  <si>
    <t>幸楽苑</t>
  </si>
  <si>
    <t>大田花き</t>
  </si>
  <si>
    <t>ハークスレイ</t>
  </si>
  <si>
    <t>安楽亭</t>
  </si>
  <si>
    <t>ワークマン</t>
  </si>
  <si>
    <t>萬世電機</t>
  </si>
  <si>
    <t>栄電子</t>
  </si>
  <si>
    <t>橋本総業ホールディングス</t>
  </si>
  <si>
    <t>ヤマノホールディングス</t>
  </si>
  <si>
    <t>日本ライフライン</t>
  </si>
  <si>
    <t>ニチリョク</t>
  </si>
  <si>
    <t>サイゼリヤ</t>
  </si>
  <si>
    <t>かんなん丸</t>
  </si>
  <si>
    <t>タカショー</t>
  </si>
  <si>
    <t>ＶＴホールディングス</t>
  </si>
  <si>
    <t>アルゴグラフィックス</t>
  </si>
  <si>
    <t>魚力</t>
  </si>
  <si>
    <t>ＩＤＯＭ</t>
  </si>
  <si>
    <t>日本エム・ディ・エム</t>
  </si>
  <si>
    <t>ポプラ</t>
  </si>
  <si>
    <t>レダックス</t>
  </si>
  <si>
    <t>ジーイエット</t>
  </si>
  <si>
    <t>梅の花グループ</t>
  </si>
  <si>
    <t>ユナイテッドアローズ</t>
  </si>
  <si>
    <t>進和</t>
  </si>
  <si>
    <t>エスケイジャパン</t>
  </si>
  <si>
    <t>ダイトロン</t>
  </si>
  <si>
    <t>テイツー</t>
  </si>
  <si>
    <t>ハイデイ日高</t>
  </si>
  <si>
    <t>シークス</t>
  </si>
  <si>
    <t>オーエムツーネットワーク</t>
  </si>
  <si>
    <t>京都きもの友禅ホールディングス</t>
  </si>
  <si>
    <t>コロワイド</t>
  </si>
  <si>
    <t>田中商事</t>
  </si>
  <si>
    <t>うかい</t>
  </si>
  <si>
    <t>ＮａＩＴＯ</t>
  </si>
  <si>
    <t>グローバルダイニング</t>
  </si>
  <si>
    <t>オーハシテクニカ</t>
  </si>
  <si>
    <t>壱番屋</t>
  </si>
  <si>
    <t>星医療酸器</t>
  </si>
  <si>
    <t>杉田エース</t>
  </si>
  <si>
    <t>ハンズマン</t>
  </si>
  <si>
    <t>白銅</t>
  </si>
  <si>
    <t>ＮＥＷ　ＡＲＴ　ＨＯＬＤＩＮＧＳ</t>
  </si>
  <si>
    <t>トップカルチャー</t>
  </si>
  <si>
    <t>ダイイチ</t>
  </si>
  <si>
    <t>ＰＬＡＮＴ</t>
  </si>
  <si>
    <t>スギホールディングス</t>
  </si>
  <si>
    <t>オーウエル</t>
  </si>
  <si>
    <t>ダイコー通産</t>
  </si>
  <si>
    <t>ＮＡＴＴＹ　ＳＷＡＮＫＹホールディングス</t>
  </si>
  <si>
    <t>ヤシマキザイ</t>
  </si>
  <si>
    <t>あさくま</t>
  </si>
  <si>
    <t>薬王堂ホールディングス</t>
  </si>
  <si>
    <t>軽自動車館</t>
  </si>
  <si>
    <t>レオクラン</t>
  </si>
  <si>
    <t>浜木綿</t>
  </si>
  <si>
    <t>ダブルエー</t>
  </si>
  <si>
    <t>ＢｕｙＳｅｌｌ　Ｔｅｃｈｎｏｌｏｇｉｅｓ</t>
  </si>
  <si>
    <t>ひとまいる</t>
  </si>
  <si>
    <t>ミクリード</t>
  </si>
  <si>
    <t>コパ・コーポレーション</t>
  </si>
  <si>
    <t>カレント自動車</t>
  </si>
  <si>
    <t>Ｃ　Ｃｈａｎｎｅｌ</t>
  </si>
  <si>
    <t>アースインフィニティ</t>
  </si>
  <si>
    <t>北海道歯科産業</t>
  </si>
  <si>
    <t>いつも</t>
  </si>
  <si>
    <t>交換できるくん</t>
  </si>
  <si>
    <t>アイスコ</t>
  </si>
  <si>
    <t>オムニ・プラス・システム・リミテッド　ＪＤＲ</t>
  </si>
  <si>
    <t>グロース（外国株式）</t>
  </si>
  <si>
    <t>島津製作所</t>
  </si>
  <si>
    <t>ＪＭＳ</t>
  </si>
  <si>
    <t>プレシジョン・システム・サイエンス</t>
  </si>
  <si>
    <t>クボテック</t>
  </si>
  <si>
    <t>助川電気工業</t>
  </si>
  <si>
    <t>シグマ光機</t>
  </si>
  <si>
    <t>長野計器</t>
  </si>
  <si>
    <t>ナカニシ</t>
  </si>
  <si>
    <t>ブイ・テクノロジー</t>
  </si>
  <si>
    <t>スター精密</t>
  </si>
  <si>
    <t>東京衡機</t>
  </si>
  <si>
    <t>東京計器</t>
  </si>
  <si>
    <t>国際計測器</t>
  </si>
  <si>
    <t>愛知時計電機</t>
  </si>
  <si>
    <t>インターアクション</t>
  </si>
  <si>
    <t>黒田精工</t>
  </si>
  <si>
    <t>オーバル</t>
  </si>
  <si>
    <t>東京精密</t>
  </si>
  <si>
    <t>マニー</t>
  </si>
  <si>
    <t>ニコン</t>
  </si>
  <si>
    <t>トプコン</t>
  </si>
  <si>
    <t>オリンパス</t>
  </si>
  <si>
    <t>理研計器</t>
  </si>
  <si>
    <t>ＳＣＲＥＥＮホールディングス</t>
  </si>
  <si>
    <t>キヤノン電子</t>
  </si>
  <si>
    <t>タムロン</t>
  </si>
  <si>
    <t>ＨＯＹＡ</t>
  </si>
  <si>
    <t>シード</t>
  </si>
  <si>
    <t>ノーリツ鋼機</t>
  </si>
  <si>
    <t>Ａ＆Ｄホロンホールディングス</t>
  </si>
  <si>
    <t>岡本硝子</t>
  </si>
  <si>
    <t>朝日インテック</t>
  </si>
  <si>
    <t>メディキット</t>
  </si>
  <si>
    <t>キヤノン</t>
  </si>
  <si>
    <t>リコー</t>
  </si>
  <si>
    <t>ＩＭＶ</t>
  </si>
  <si>
    <t>シチズン時計</t>
  </si>
  <si>
    <t>リズム</t>
  </si>
  <si>
    <t>日本精密</t>
  </si>
  <si>
    <t>ジャパン・ティッシュエンジニアリング</t>
  </si>
  <si>
    <t>大研医器</t>
  </si>
  <si>
    <t>セルシード</t>
  </si>
  <si>
    <t>スリー・ディー・マトリックス</t>
  </si>
  <si>
    <t>ＣＹＢＥＲＤＹＮＥ</t>
  </si>
  <si>
    <t>メニコン</t>
  </si>
  <si>
    <t>平山ホールディングス</t>
  </si>
  <si>
    <t>シンシア</t>
  </si>
  <si>
    <t>ドリームベッド</t>
  </si>
  <si>
    <t>コラントッテ</t>
  </si>
  <si>
    <t>イメージ・マジック</t>
  </si>
  <si>
    <t>イーディーピー</t>
  </si>
  <si>
    <t>ＫＹＯＲＩＴＳＵ</t>
  </si>
  <si>
    <t>アミファ</t>
  </si>
  <si>
    <t>ブシロード</t>
  </si>
  <si>
    <t>ビーアンドピー</t>
  </si>
  <si>
    <t>プリントネット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</si>
  <si>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</si>
  <si>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</si>
  <si>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</si>
  <si>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</si>
  <si>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</si>
  <si>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</si>
  <si>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</si>
  <si>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</si>
  <si>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</si>
  <si>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</si>
  <si>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パラマウントベッドホールディングス</t>
  </si>
  <si>
    <t>トランザクション</t>
  </si>
  <si>
    <t>粧美堂</t>
  </si>
  <si>
    <t>ニホンフラッシュ</t>
  </si>
  <si>
    <t>前田工繊</t>
  </si>
  <si>
    <t>永大産業</t>
  </si>
  <si>
    <t>アートネイチャー</t>
  </si>
  <si>
    <t>フルヤ金属</t>
  </si>
  <si>
    <t>オービス</t>
  </si>
  <si>
    <t>ウイルコホールディングス</t>
  </si>
  <si>
    <t>バンダイナムコホールディングス</t>
  </si>
  <si>
    <t>アイフィスジャパン</t>
  </si>
  <si>
    <t>アビックス</t>
  </si>
  <si>
    <t>アールシーコア</t>
  </si>
  <si>
    <t>ＳＨＯＥＩ</t>
  </si>
  <si>
    <t>フランスベッドホールディングス</t>
  </si>
  <si>
    <t>遠藤製作所</t>
  </si>
  <si>
    <t>マーベラス</t>
  </si>
  <si>
    <t>パイロットコーポレーション</t>
  </si>
  <si>
    <t>グラファイトデザイン</t>
  </si>
  <si>
    <t>スターツ出版</t>
  </si>
  <si>
    <t>総合商研</t>
  </si>
  <si>
    <t>カワセコンピュータサプライ</t>
  </si>
  <si>
    <t>萩原工業</t>
  </si>
  <si>
    <t>セキ</t>
  </si>
  <si>
    <t>アルメディオ</t>
  </si>
  <si>
    <t>エイベックス</t>
  </si>
  <si>
    <t>平賀</t>
  </si>
  <si>
    <t>フジシールインターナショナル</t>
  </si>
  <si>
    <t>ピープル</t>
  </si>
  <si>
    <t>タカラトミー</t>
  </si>
  <si>
    <t>広済堂ホールディングス</t>
  </si>
  <si>
    <t>フクビ化学工業</t>
  </si>
  <si>
    <t>エステールホールディングス</t>
  </si>
  <si>
    <t>レック</t>
  </si>
  <si>
    <t>竹田ｉＰホールディングス</t>
  </si>
  <si>
    <t>永大化工</t>
  </si>
  <si>
    <t>光・彩</t>
  </si>
  <si>
    <t>ノダ</t>
  </si>
  <si>
    <t>サンメッセ</t>
  </si>
  <si>
    <t>タカノ</t>
  </si>
  <si>
    <t>ヤマト　モビリティ　＆　Ｍｆｇ．</t>
  </si>
  <si>
    <t>南海プライウッド</t>
  </si>
  <si>
    <t>三光合成</t>
  </si>
  <si>
    <t>プロネクサス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</si>
  <si>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</si>
  <si>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</si>
  <si>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</si>
  <si>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</si>
  <si>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</si>
  <si>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</si>
  <si>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</si>
  <si>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ＴＯＰＰＡＮホールディングス</t>
  </si>
  <si>
    <t>大日本印刷</t>
  </si>
  <si>
    <t>共同印刷</t>
  </si>
  <si>
    <t>ＮＩＳＳＨＡ</t>
  </si>
  <si>
    <t>光村印刷</t>
  </si>
  <si>
    <t>ＺＡＣＲＯＳ</t>
  </si>
  <si>
    <t>ヴィア・ホールディングス</t>
  </si>
  <si>
    <t>野崎印刷紙業</t>
  </si>
  <si>
    <t>ＴＡＫＡＲＡ　＆　ＣＯＭＰＡＮＹ</t>
  </si>
  <si>
    <t>三光産業</t>
  </si>
  <si>
    <t>トーイン</t>
  </si>
  <si>
    <t>前澤化成工業</t>
  </si>
  <si>
    <t>ムトー精工</t>
  </si>
  <si>
    <t>旭化学工業</t>
  </si>
  <si>
    <t>未来工業</t>
  </si>
  <si>
    <t>ニッピ</t>
  </si>
  <si>
    <t>アシックス</t>
  </si>
  <si>
    <t>ツツミ</t>
  </si>
  <si>
    <t>リーガルコーポレーション</t>
  </si>
  <si>
    <t>研創</t>
  </si>
  <si>
    <t>ウェーブロックホールディングス</t>
  </si>
  <si>
    <t>ＪＳＰ</t>
  </si>
  <si>
    <t>ニチハ</t>
  </si>
  <si>
    <t>ローランド</t>
  </si>
  <si>
    <t>光陽社</t>
  </si>
  <si>
    <t>エフピコ</t>
  </si>
  <si>
    <t>小松ウオール工業</t>
  </si>
  <si>
    <t>ヤマハ</t>
  </si>
  <si>
    <t>河合楽器製作所</t>
  </si>
  <si>
    <t>菊水化学工業</t>
  </si>
  <si>
    <t>クリナップ</t>
  </si>
  <si>
    <t>ピジョン</t>
  </si>
  <si>
    <t>フジコピアン</t>
  </si>
  <si>
    <t>キングジム</t>
  </si>
  <si>
    <t>興研</t>
  </si>
  <si>
    <t>象印マホービン</t>
  </si>
  <si>
    <t>リンテック</t>
  </si>
  <si>
    <t>信越ポリマー</t>
  </si>
  <si>
    <t>東リ</t>
  </si>
  <si>
    <t>イトーキ</t>
  </si>
  <si>
    <t>任天堂</t>
  </si>
  <si>
    <t>リヒトラブ</t>
  </si>
  <si>
    <t>三菱鉛筆</t>
  </si>
  <si>
    <t>松風</t>
  </si>
  <si>
    <t>重松製作所</t>
  </si>
  <si>
    <t>タカラスタンダード</t>
  </si>
  <si>
    <t>ミロク</t>
  </si>
  <si>
    <t>コクヨ</t>
  </si>
  <si>
    <t>ネポン</t>
  </si>
  <si>
    <t>日本アイ・エス・ケイ</t>
  </si>
  <si>
    <t>ナカバヤシ</t>
  </si>
  <si>
    <t>ニフコ</t>
  </si>
  <si>
    <t>立川ブラインド工業</t>
  </si>
  <si>
    <t>グローブライド</t>
  </si>
  <si>
    <t>マミヤ・オーピー</t>
  </si>
  <si>
    <t>セーラー万年筆</t>
  </si>
  <si>
    <t>オカムラ</t>
  </si>
  <si>
    <t>バルカー</t>
  </si>
  <si>
    <t>くろがね工作所</t>
  </si>
  <si>
    <t>ＭＵＴＯＨホールディングス</t>
  </si>
  <si>
    <t>伊藤忠商事</t>
  </si>
  <si>
    <t>丸紅</t>
  </si>
  <si>
    <t>スクロール</t>
  </si>
  <si>
    <t>ユアサ・フナショク</t>
  </si>
  <si>
    <t>高島</t>
  </si>
  <si>
    <t>ヨンドシーホールディングス</t>
  </si>
  <si>
    <t>三陽商会</t>
  </si>
  <si>
    <t>長瀬産業</t>
  </si>
  <si>
    <t>ナイガイ</t>
  </si>
  <si>
    <t>蝶理</t>
  </si>
  <si>
    <t>豊田通商</t>
  </si>
  <si>
    <t>オンワードホールディングス</t>
  </si>
  <si>
    <t>三共生興</t>
  </si>
  <si>
    <t>兼松</t>
  </si>
  <si>
    <t>美津濃</t>
  </si>
  <si>
    <t>ＤＡＩＫＯ　ＸＴＥＣＨ</t>
  </si>
  <si>
    <t>ツカモトコーポレーション</t>
  </si>
  <si>
    <t>ルックホールディングス</t>
  </si>
  <si>
    <t>中央魚類</t>
  </si>
  <si>
    <t>三井物産</t>
  </si>
  <si>
    <t>日本紙パルプ商事</t>
  </si>
  <si>
    <t>東京エレクトロン</t>
  </si>
  <si>
    <t>カメイ</t>
  </si>
  <si>
    <t>築地魚市場</t>
  </si>
  <si>
    <t>東京ソワール</t>
  </si>
  <si>
    <t>ＯＵＧホールディングス</t>
  </si>
  <si>
    <t>スターゼン</t>
  </si>
  <si>
    <t>横浜丸魚</t>
  </si>
  <si>
    <t>丸藤シートパイル</t>
  </si>
  <si>
    <t>セイコーグループ</t>
  </si>
  <si>
    <t>山善</t>
  </si>
  <si>
    <t>椿本興業</t>
  </si>
  <si>
    <t>住友商事</t>
  </si>
  <si>
    <t>ＢＩＰＲＯＧＹ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</si>
  <si>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</si>
  <si>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</si>
  <si>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</si>
  <si>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</si>
  <si>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</si>
  <si>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</si>
  <si>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三谷商事</t>
  </si>
  <si>
    <t>東京産業</t>
  </si>
  <si>
    <t>ユアサ商事</t>
  </si>
  <si>
    <t>神鋼商事</t>
  </si>
  <si>
    <t>カノークス</t>
  </si>
  <si>
    <t>トルク</t>
  </si>
  <si>
    <t>阪和興業</t>
  </si>
  <si>
    <t>正栄食品工業</t>
  </si>
  <si>
    <t>カナデン</t>
  </si>
  <si>
    <t>ＲＹＯＤＥＮ</t>
  </si>
  <si>
    <t>ナラサキ産業</t>
  </si>
  <si>
    <t>ニプロ</t>
  </si>
  <si>
    <t>岩谷産業</t>
  </si>
  <si>
    <t>ナイス</t>
  </si>
  <si>
    <t>ニチモウ</t>
  </si>
  <si>
    <t>極東貿易</t>
  </si>
  <si>
    <t>アステナホールディングス</t>
  </si>
  <si>
    <t>三愛オブリ</t>
  </si>
  <si>
    <t>稲畑産業</t>
  </si>
  <si>
    <t>ＧＳＩクレオス</t>
  </si>
  <si>
    <t>明和産業</t>
  </si>
  <si>
    <t>クワザワホールディングス</t>
  </si>
  <si>
    <t>堀田丸正</t>
  </si>
  <si>
    <t>キムラタン</t>
  </si>
  <si>
    <t>ゴールドウイン</t>
  </si>
  <si>
    <t>ユニ・チャーム</t>
  </si>
  <si>
    <t>ムーンバット</t>
  </si>
  <si>
    <t>中央自動車工業</t>
  </si>
  <si>
    <t>キング</t>
  </si>
  <si>
    <t>三栄コーポレーション</t>
  </si>
  <si>
    <t>川辺</t>
  </si>
  <si>
    <t>ワキタ</t>
  </si>
  <si>
    <t>ヤマトインターナショナル</t>
  </si>
  <si>
    <t>東邦ホールディングス</t>
  </si>
  <si>
    <t>サンゲツ</t>
  </si>
  <si>
    <t>ミツウロコグループホールディングス</t>
  </si>
  <si>
    <t>シナネンホールディングス</t>
  </si>
  <si>
    <t>伊藤忠エネクス</t>
  </si>
  <si>
    <t>ゼット</t>
  </si>
  <si>
    <t>サンリオ</t>
  </si>
  <si>
    <t>サンワテクノス</t>
  </si>
  <si>
    <t>三京化成</t>
  </si>
  <si>
    <t>ナガホリ</t>
  </si>
  <si>
    <t>新光商事</t>
  </si>
  <si>
    <t>トーホー</t>
  </si>
  <si>
    <t>ラピーヌ</t>
  </si>
  <si>
    <t>デンキョーグループホールディングス</t>
  </si>
  <si>
    <t>トミタ</t>
  </si>
  <si>
    <t>三信電気</t>
  </si>
  <si>
    <t>東陽テクニカ</t>
  </si>
  <si>
    <t>ソマール</t>
  </si>
  <si>
    <t>モスフードサービス</t>
  </si>
  <si>
    <t>加賀電子</t>
  </si>
  <si>
    <t>都築電気</t>
  </si>
  <si>
    <t>ソーダニッカ</t>
  </si>
  <si>
    <t>立花エレテック</t>
  </si>
  <si>
    <t>木曽路</t>
  </si>
  <si>
    <t>ＳＲＳホールディングス</t>
  </si>
  <si>
    <t>千趣会</t>
  </si>
  <si>
    <t>タカキュー</t>
  </si>
  <si>
    <t>リテールパートナーズ</t>
  </si>
  <si>
    <t>上新電機</t>
  </si>
  <si>
    <t>日本瓦斯</t>
  </si>
  <si>
    <t>ロイヤルホールディングス</t>
  </si>
  <si>
    <t>東天紅</t>
  </si>
  <si>
    <t>チヨダ</t>
  </si>
  <si>
    <t>ライフコーポレーション</t>
  </si>
  <si>
    <t>マックスバリュ東海</t>
  </si>
  <si>
    <t>リンガーハット</t>
  </si>
  <si>
    <t>ラオックスホールディングス</t>
  </si>
  <si>
    <t>ＭｒＭａｘＨＤ</t>
  </si>
  <si>
    <t>テンアライド</t>
  </si>
  <si>
    <t>フレンドリー</t>
  </si>
  <si>
    <t>ＡＯＫＩホールディングス</t>
  </si>
  <si>
    <t>オークワ</t>
  </si>
  <si>
    <t>コメリ</t>
  </si>
  <si>
    <t>青山商事</t>
  </si>
  <si>
    <t>タカチホ</t>
  </si>
  <si>
    <t>理経</t>
  </si>
  <si>
    <t>しまむら</t>
  </si>
  <si>
    <t>はせがわ</t>
  </si>
  <si>
    <t>高島屋</t>
  </si>
  <si>
    <t>松屋</t>
  </si>
  <si>
    <t>エイチ・ツー・オー　リテイリング</t>
  </si>
  <si>
    <t>近鉄百貨店</t>
  </si>
  <si>
    <t>大和</t>
  </si>
  <si>
    <t>丸井グループ</t>
  </si>
  <si>
    <t>クレディセゾン</t>
  </si>
  <si>
    <t>さいか屋</t>
  </si>
  <si>
    <t>アクシアル　リテイリング</t>
  </si>
  <si>
    <t>井筒屋</t>
  </si>
  <si>
    <t>イオン</t>
  </si>
  <si>
    <t>イズミ</t>
  </si>
  <si>
    <t>フォーバル</t>
  </si>
  <si>
    <t>平和堂</t>
  </si>
  <si>
    <t>フジ</t>
  </si>
  <si>
    <t>ゼビオホールディングス</t>
  </si>
  <si>
    <t>ケーズホールディングス</t>
  </si>
  <si>
    <t>ＰＡＬＴＡＣ</t>
  </si>
  <si>
    <t>三谷産業</t>
  </si>
  <si>
    <t>Ｏｌｙｍｐｉｃグループ</t>
  </si>
  <si>
    <t>日産東京販売ホールディングス</t>
  </si>
  <si>
    <t>日本銀行　出資証券</t>
  </si>
  <si>
    <t>出資証券</t>
  </si>
  <si>
    <t>あおぞら銀行</t>
  </si>
  <si>
    <t>三菱ＵＦＪフィナンシャル・グループ</t>
  </si>
  <si>
    <t>りそなホールディングス</t>
  </si>
  <si>
    <t>三井住友トラストグループ</t>
  </si>
  <si>
    <t>三井住友フィナンシャルグループ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</si>
  <si>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</si>
  <si>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</si>
  <si>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</si>
  <si>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</si>
  <si>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</si>
  <si>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</si>
  <si>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</si>
  <si>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</si>
  <si>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</si>
  <si>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</si>
  <si>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東北銀行</t>
  </si>
  <si>
    <t>ふくおかフィナンシャルグループ</t>
  </si>
  <si>
    <t>スルガ銀行</t>
  </si>
  <si>
    <t>八十二銀行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</si>
  <si>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</si>
  <si>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</si>
  <si>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</si>
  <si>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</si>
  <si>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</si>
  <si>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</si>
  <si>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</si>
  <si>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</si>
  <si>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紀陽銀行</t>
  </si>
  <si>
    <t>ほくほくフィナンシャルグループ</t>
  </si>
  <si>
    <t>山陰合同銀行</t>
  </si>
  <si>
    <t>鳥取銀行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</si>
  <si>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</si>
  <si>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</si>
  <si>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</si>
  <si>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</si>
  <si>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</si>
  <si>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</si>
  <si>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</si>
  <si>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</si>
  <si>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みずほフィナンシャルグループ</t>
  </si>
  <si>
    <t>高知銀行</t>
  </si>
  <si>
    <t>山口フィナンシャルグループ</t>
  </si>
  <si>
    <t>信金中央金庫　優先出資証券</t>
  </si>
  <si>
    <t>芙蓉総合リース</t>
  </si>
  <si>
    <t>みずほリース</t>
  </si>
  <si>
    <t>東京センチュリー</t>
  </si>
  <si>
    <t>ＳＢＩホールディングス</t>
  </si>
  <si>
    <t>Ｊトラスト</t>
  </si>
  <si>
    <t>日本証券金融</t>
  </si>
  <si>
    <t>アイフル</t>
  </si>
  <si>
    <t>日本アジア投資</t>
  </si>
  <si>
    <t>名古屋銀行</t>
  </si>
  <si>
    <t>北洋銀行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</si>
  <si>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</si>
  <si>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</si>
  <si>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</si>
  <si>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</si>
  <si>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</si>
  <si>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</si>
  <si>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</si>
  <si>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</si>
  <si>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</si>
  <si>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</si>
  <si>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イオンフィナンシャルサービス</t>
  </si>
  <si>
    <t>アコム</t>
  </si>
  <si>
    <t>ジャックス</t>
  </si>
  <si>
    <t>オリエントコーポレーション</t>
  </si>
  <si>
    <t>オリックス</t>
  </si>
  <si>
    <t>三菱ＨＣキャピタル</t>
  </si>
  <si>
    <t>ジャフコ　グループ</t>
  </si>
  <si>
    <t>九州リースサービス</t>
  </si>
  <si>
    <t>トモニホールディングス</t>
  </si>
  <si>
    <t>大和証券グループ本社</t>
  </si>
  <si>
    <t>野村ホールディングス</t>
  </si>
  <si>
    <t>岡三証券グループ</t>
  </si>
  <si>
    <t>丸三証券</t>
  </si>
  <si>
    <t>東洋証券</t>
  </si>
  <si>
    <t>東海東京フィナンシャル・ホールディングス</t>
  </si>
  <si>
    <t>光世証券</t>
  </si>
  <si>
    <t>水戸証券</t>
  </si>
  <si>
    <t>いちよし証券</t>
  </si>
  <si>
    <t>松井証券</t>
  </si>
  <si>
    <t>ＳＯＭＰＯホールディングス</t>
  </si>
  <si>
    <t>日本取引所グループ</t>
  </si>
  <si>
    <t>マネックスグループ</t>
  </si>
  <si>
    <t>ＨＳホールディングス</t>
  </si>
  <si>
    <t>丸八証券</t>
  </si>
  <si>
    <t>トレイダーズホールディングス</t>
  </si>
  <si>
    <t>日産証券グループ</t>
  </si>
  <si>
    <t>極東証券</t>
  </si>
  <si>
    <t>岩井コスモホールディングス</t>
  </si>
  <si>
    <t>アイザワ証券グループ</t>
  </si>
  <si>
    <t>フィデアホールディングス</t>
  </si>
  <si>
    <t>池田泉州ホールディングス</t>
  </si>
  <si>
    <t>アニコム　ホールディングス</t>
  </si>
  <si>
    <t>ＭＳ＆ＡＤインシュアランスグループホールディングス</t>
  </si>
  <si>
    <t>ソニーフィナンシャルグループ</t>
  </si>
  <si>
    <t>あかつき本社</t>
  </si>
  <si>
    <t>スパークス・グループ</t>
  </si>
  <si>
    <t>小林洋行</t>
  </si>
  <si>
    <t>ｕｎｂａｎｋｅｄ</t>
  </si>
  <si>
    <t>豊トラスティ証券</t>
  </si>
  <si>
    <t>第一生命ホールディングス</t>
  </si>
  <si>
    <t>東京海上ホールディングス</t>
  </si>
  <si>
    <t>アドバンテッジリスクマネジメント</t>
  </si>
  <si>
    <t>イー・ギャランティ</t>
  </si>
  <si>
    <t>アサックス</t>
  </si>
  <si>
    <t>ａｂｃ</t>
  </si>
  <si>
    <t>フィンテック　グローバル</t>
  </si>
  <si>
    <t>ＮＥＣキャピタルソリューション</t>
  </si>
  <si>
    <t>Ｔ＆Ｄホールディングス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</si>
  <si>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</si>
  <si>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</si>
  <si>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</si>
  <si>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</si>
  <si>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</si>
  <si>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</si>
  <si>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</si>
  <si>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太平洋興発</t>
  </si>
  <si>
    <t>ＲＩＳＥ</t>
  </si>
  <si>
    <t>テーオーシー</t>
  </si>
  <si>
    <t>コスモスイニシア</t>
  </si>
  <si>
    <t>レオパレス２１</t>
  </si>
  <si>
    <t>スターツコーポレーション</t>
  </si>
  <si>
    <t>フジ住宅</t>
  </si>
  <si>
    <t>空港施設</t>
  </si>
  <si>
    <t>明和地所</t>
  </si>
  <si>
    <t>ゴールドクレスト</t>
  </si>
  <si>
    <t>リログループ</t>
  </si>
  <si>
    <t>エスリード</t>
  </si>
  <si>
    <t>日神グループホールディングス</t>
  </si>
  <si>
    <t>シーラホールディングス</t>
  </si>
  <si>
    <t>ＡＭＧホールディングス</t>
  </si>
  <si>
    <t>エスコン</t>
  </si>
  <si>
    <t>ＲＥＶＯＬＵＴＩＯＮ</t>
  </si>
  <si>
    <t>ＭＩＲＡＲＴＨホールディングス</t>
  </si>
  <si>
    <t>センチュリー２１・ジャパン</t>
  </si>
  <si>
    <t>ＡＶＡＮＴＩＡ</t>
  </si>
  <si>
    <t>毎日コムネット</t>
  </si>
  <si>
    <t>エリアクエスト</t>
  </si>
  <si>
    <t>エリアリンク</t>
  </si>
  <si>
    <t>ファースト住建</t>
  </si>
  <si>
    <t>ランド</t>
  </si>
  <si>
    <t>カチタス</t>
  </si>
  <si>
    <t>東祥</t>
  </si>
  <si>
    <t>シーズクリエイト</t>
  </si>
  <si>
    <t>トーセイ</t>
  </si>
  <si>
    <t>明豊エンタープライズ</t>
  </si>
  <si>
    <t>穴吹興産</t>
  </si>
  <si>
    <t>青山財産ネットワークス</t>
  </si>
  <si>
    <t>和田興産</t>
  </si>
  <si>
    <t>サンフロンティア不動産</t>
  </si>
  <si>
    <t>ＦＪネクストホールディングス</t>
  </si>
  <si>
    <t>グローム・ホールディングス</t>
  </si>
  <si>
    <t>インテリックス</t>
  </si>
  <si>
    <t>ランドビジネス</t>
  </si>
  <si>
    <t>サンネクスタグループ</t>
  </si>
  <si>
    <t>ＡＳＩＡＮ　ＳＴＡＲ</t>
  </si>
  <si>
    <t>ＮＴＴ都市開発リート投資法人</t>
  </si>
  <si>
    <t>グローバル・ワン不動産投資法人</t>
  </si>
  <si>
    <t>ユナイテッド・アーバン投資法人</t>
  </si>
  <si>
    <t>インヴィンシブル投資法人</t>
  </si>
  <si>
    <t>平和不動産リート投資法人</t>
  </si>
  <si>
    <t>日本ロジスティクスファンド投資法人</t>
  </si>
  <si>
    <t>ＫＤＸ不動産投資法人</t>
  </si>
  <si>
    <t>誠建設工業</t>
  </si>
  <si>
    <t>ハウスフリーダム</t>
  </si>
  <si>
    <t>グランディハウス</t>
  </si>
  <si>
    <t>東武鉄道</t>
  </si>
  <si>
    <t>相鉄ホールディングス</t>
  </si>
  <si>
    <t>東急</t>
  </si>
  <si>
    <t>京浜急行電鉄</t>
  </si>
  <si>
    <t>小田急電鉄</t>
  </si>
  <si>
    <t>京王電鉄</t>
  </si>
  <si>
    <t>京成電鉄</t>
  </si>
  <si>
    <t>富士急行</t>
  </si>
  <si>
    <t>秩父鉄道</t>
  </si>
  <si>
    <t>新潟交通</t>
  </si>
  <si>
    <t>東日本旅客鉄道</t>
  </si>
  <si>
    <t>西日本旅客鉄道</t>
  </si>
  <si>
    <t>東海旅客鉄道</t>
  </si>
  <si>
    <t>東京地下鉄</t>
  </si>
  <si>
    <t>西武ホールディングス</t>
  </si>
  <si>
    <t>鴻池運輸</t>
  </si>
  <si>
    <t>ゼロ</t>
  </si>
  <si>
    <t>ヒガシホールディングス</t>
  </si>
  <si>
    <t>西日本鉄道</t>
  </si>
  <si>
    <t>広島電鉄</t>
  </si>
  <si>
    <t>南総通運</t>
  </si>
  <si>
    <t>東部ネットワーク</t>
  </si>
  <si>
    <t>ハマキョウレックス</t>
  </si>
  <si>
    <t>サカイ引越センター</t>
  </si>
  <si>
    <t>近鉄グループホールディングス</t>
  </si>
  <si>
    <t>阪急阪神ホールディングス</t>
  </si>
  <si>
    <t>南海電気鉄道</t>
  </si>
  <si>
    <t>京阪ホールディングス</t>
  </si>
  <si>
    <t>神戸電鉄</t>
  </si>
  <si>
    <t>名古屋鉄道</t>
  </si>
  <si>
    <t>京福電気鉄道</t>
  </si>
  <si>
    <t>センコン物流</t>
  </si>
  <si>
    <t>山陽電気鉄道</t>
  </si>
  <si>
    <t>遠州トラック</t>
  </si>
  <si>
    <t>カンダホールディングス</t>
  </si>
  <si>
    <t>日本ロジテム</t>
  </si>
  <si>
    <t>岡山県貨物運送</t>
  </si>
  <si>
    <t>ヤマトホールディングス</t>
  </si>
  <si>
    <t>山九</t>
  </si>
  <si>
    <t>丸運</t>
  </si>
  <si>
    <t>丸全昭和運輸</t>
  </si>
  <si>
    <t>センコーグループホールディングス</t>
  </si>
  <si>
    <t>ニッコンホールディングス</t>
  </si>
  <si>
    <t>京極運輸商事</t>
  </si>
  <si>
    <t>日本石油輸送</t>
  </si>
  <si>
    <t>福山通運</t>
  </si>
  <si>
    <t>セイノーホールディングス</t>
  </si>
  <si>
    <t>神奈川中央交通</t>
  </si>
  <si>
    <t>大和自動車交通</t>
  </si>
  <si>
    <t>神姫バス</t>
  </si>
  <si>
    <t>タカセ</t>
  </si>
  <si>
    <t>ＡＺ－ＣＯＭ丸和ホールディングス</t>
  </si>
  <si>
    <t>日本郵船</t>
  </si>
  <si>
    <t>海運業</t>
  </si>
  <si>
    <t>商船三井</t>
  </si>
  <si>
    <t>川崎汽船</t>
  </si>
  <si>
    <t>ＮＳユナイテッド海運</t>
  </si>
  <si>
    <t>明海グループ</t>
  </si>
  <si>
    <t>飯野海運</t>
  </si>
  <si>
    <t>玉井商船</t>
  </si>
  <si>
    <t>共栄タンカー</t>
  </si>
  <si>
    <t>九州旅客鉄道</t>
  </si>
  <si>
    <t>ＳＧホールディングス</t>
  </si>
  <si>
    <t>ビーイングホールディングス</t>
  </si>
  <si>
    <t>五健堂ホールディングス</t>
  </si>
  <si>
    <t>ＮＩＰＰＯＮ　ＥＸＰＲＥＳＳホールディングス</t>
  </si>
  <si>
    <t>大友ロジスティクスサービス</t>
  </si>
  <si>
    <t>はなホールディングス</t>
  </si>
  <si>
    <t>シーユーシー</t>
  </si>
  <si>
    <t>Ｗ　ＴＯＫＹＯ</t>
  </si>
  <si>
    <t>ノバレーゼ</t>
  </si>
  <si>
    <t>ブリーチ</t>
  </si>
  <si>
    <t>ナレルグループ</t>
  </si>
  <si>
    <t>クオルテック</t>
  </si>
  <si>
    <t>ＧＥＮＤＡ</t>
  </si>
  <si>
    <t>フトン巻きのジロー</t>
  </si>
  <si>
    <t>ライズ・コンサルティング・グループ</t>
  </si>
  <si>
    <t>大伸社</t>
  </si>
  <si>
    <t>栗林商船</t>
  </si>
  <si>
    <t>東海汽船</t>
  </si>
  <si>
    <t>東京汽船</t>
  </si>
  <si>
    <t>倉庫・運輸関連業</t>
  </si>
  <si>
    <t>日本航空</t>
  </si>
  <si>
    <t>空運業</t>
  </si>
  <si>
    <t>ＡＮＡホールディングス</t>
  </si>
  <si>
    <t>スカイマーク</t>
  </si>
  <si>
    <t>スターフライヤー</t>
  </si>
  <si>
    <t>エフ・コード</t>
  </si>
  <si>
    <t>Ｇｒｅｅｎ　Ｅａｒｔｈ　Ｉｎｓｔｉｔｕｔｅ</t>
  </si>
  <si>
    <t>セイファート</t>
  </si>
  <si>
    <t>Ｒｅｃｏｖｅｒｙ　Ｉｎｔｅｒｎａｔｉｏｎａｌ</t>
  </si>
  <si>
    <t>ＣａＳｙ</t>
  </si>
  <si>
    <t>ビーウィズ</t>
  </si>
  <si>
    <t>メンタルヘルステクノロジーズ</t>
  </si>
  <si>
    <t>ギックス</t>
  </si>
  <si>
    <t>エフビー介護サービス</t>
  </si>
  <si>
    <t>フルハシＥＰＯ</t>
  </si>
  <si>
    <t>ｍａｎａｂｙ</t>
  </si>
  <si>
    <t>ＡＳＮＯＶＡ</t>
  </si>
  <si>
    <t>ブリッジコンサルティンググループ</t>
  </si>
  <si>
    <t>アイガー</t>
  </si>
  <si>
    <t>マイクロ波化学</t>
  </si>
  <si>
    <t>サンウェルズ</t>
  </si>
  <si>
    <t>アジア航測</t>
  </si>
  <si>
    <t>売れるネット広告社グループ</t>
  </si>
  <si>
    <t>ジャパンＭ＆Ａソリューション</t>
  </si>
  <si>
    <t>笑美面</t>
  </si>
  <si>
    <t>バリュークリエーション</t>
  </si>
  <si>
    <t>ケーイーティ</t>
  </si>
  <si>
    <t>デリバリーコンサルティング</t>
  </si>
  <si>
    <t>フューチャーリンクネットワーク</t>
  </si>
  <si>
    <t>メディア総研</t>
  </si>
  <si>
    <t>富士テクノホールディングス</t>
  </si>
  <si>
    <t>デジタリフト</t>
  </si>
  <si>
    <t>リベロ</t>
  </si>
  <si>
    <t>プロジェクトホールディングス</t>
  </si>
  <si>
    <t>ＴＲＥホールディングス</t>
  </si>
  <si>
    <t>人・夢・技術グループ</t>
  </si>
  <si>
    <t>日本エコシステム</t>
  </si>
  <si>
    <t>ＧＲＣＳ</t>
  </si>
  <si>
    <t>ＡＢ＆Ｃｏｍｐａｎｙ</t>
  </si>
  <si>
    <t>ラストワンマイル</t>
  </si>
  <si>
    <t>スローガン</t>
  </si>
  <si>
    <t>ラバブルマーケティンググループ</t>
  </si>
  <si>
    <t>サクシード</t>
  </si>
  <si>
    <t>ＹＣＰホールディングス（グローバル）リミテッド　ＪＤＲ</t>
  </si>
  <si>
    <t>ＣＳ－Ｃ</t>
  </si>
  <si>
    <t>タカヨシホールディングス</t>
  </si>
  <si>
    <t>シルバーライフ</t>
  </si>
  <si>
    <t>ポエック</t>
  </si>
  <si>
    <t>ヤマシタヘルスケアホールディングス</t>
  </si>
  <si>
    <t>Ｇｅｎｋｙ　ＤｒｕｇＳｔｏｒｅｓ</t>
  </si>
  <si>
    <t>オプティマスグループ</t>
  </si>
  <si>
    <t>バリュエンスホールディングス</t>
  </si>
  <si>
    <t>和心</t>
  </si>
  <si>
    <t>ブティックス</t>
  </si>
  <si>
    <t>コーア商事ホールディングス</t>
  </si>
  <si>
    <t>ＫＰＰグループホールディングス</t>
  </si>
  <si>
    <t>ブックオフグループホールディングス</t>
  </si>
  <si>
    <t>ギフトホールディングス</t>
  </si>
  <si>
    <t>いちごグリーンインフラ投資法人</t>
  </si>
  <si>
    <t>カナディアン・ソーラー・インフラ投資法人</t>
  </si>
  <si>
    <t>東京インフラ・エネルギー投資法人</t>
  </si>
  <si>
    <t>エネクス・インフラ投資法人</t>
  </si>
  <si>
    <t>ジャパン・インフラファンド投資法人</t>
  </si>
  <si>
    <t>三菱倉庫</t>
  </si>
  <si>
    <t>三井倉庫ホールディングス</t>
  </si>
  <si>
    <t>住友倉庫</t>
  </si>
  <si>
    <t>澁澤倉庫</t>
  </si>
  <si>
    <t>ヤマタネ</t>
  </si>
  <si>
    <t>東陽倉庫</t>
  </si>
  <si>
    <t>杉村倉庫</t>
  </si>
  <si>
    <t>乾汽船</t>
  </si>
  <si>
    <t>日本トランスシティ</t>
  </si>
  <si>
    <t>アサガミ</t>
  </si>
  <si>
    <t>ケイヒン</t>
  </si>
  <si>
    <t>丸八倉庫</t>
  </si>
  <si>
    <t>中央倉庫</t>
  </si>
  <si>
    <t>川西倉庫</t>
  </si>
  <si>
    <t>安田倉庫</t>
  </si>
  <si>
    <t>ファイズホールディングス</t>
  </si>
  <si>
    <t>関通</t>
  </si>
  <si>
    <t>イー・ロジット</t>
  </si>
  <si>
    <t>揚羽</t>
  </si>
  <si>
    <t>キャスター</t>
  </si>
  <si>
    <t>ＮＩＳＳＯホールディングス</t>
  </si>
  <si>
    <t>アイビスホールディングス</t>
  </si>
  <si>
    <t>テクノクリエイティブ</t>
  </si>
  <si>
    <t>大栄環境</t>
  </si>
  <si>
    <t>トリドリ</t>
  </si>
  <si>
    <t>ＩＮＦＯＲＩＣＨ</t>
  </si>
  <si>
    <t>コーチ・エィ</t>
  </si>
  <si>
    <t>アソインターナショナル</t>
  </si>
  <si>
    <t>ＧＥＮＯＶＡ</t>
  </si>
  <si>
    <t>スマサポ</t>
  </si>
  <si>
    <t>アイビス</t>
  </si>
  <si>
    <t>アクシスコンサルティング</t>
  </si>
  <si>
    <t>ビズメイツ</t>
  </si>
  <si>
    <t>ココルポート</t>
  </si>
  <si>
    <t>日本管財ホールディングス</t>
  </si>
  <si>
    <t>ｉｓｐａｃｅ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</si>
  <si>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</si>
  <si>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</si>
  <si>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</si>
  <si>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</si>
  <si>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</si>
  <si>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</si>
  <si>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</si>
  <si>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上組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</si>
  <si>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</si>
  <si>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</si>
  <si>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</si>
  <si>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</si>
  <si>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</si>
  <si>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</si>
  <si>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東海運</t>
  </si>
  <si>
    <t>エーアイテイー</t>
  </si>
  <si>
    <t>ショーエイコーポレーション</t>
  </si>
  <si>
    <t>日本コンセプト</t>
  </si>
  <si>
    <t>ビート・ホールディングス・リミテッド</t>
  </si>
  <si>
    <t>ＴＢＳホールディングス</t>
  </si>
  <si>
    <t>日本テレビホールディングス</t>
  </si>
  <si>
    <t>朝日放送グループホールディングス</t>
  </si>
  <si>
    <t>ＢＳＮメディアホールディングス</t>
  </si>
  <si>
    <t>テレビ朝日ホールディングス</t>
  </si>
  <si>
    <t>スカパーＪＳＡＴホールディングス</t>
  </si>
  <si>
    <t>テレビ東京ホールディングス</t>
  </si>
  <si>
    <t>日本ＢＳ放送</t>
  </si>
  <si>
    <t>ビジョン</t>
  </si>
  <si>
    <t>スマートバリュー</t>
  </si>
  <si>
    <t>Ｕ－ＮＥＸＴ　ＨＯＬＤＩＮＧＳ</t>
  </si>
  <si>
    <t>ワイヤレスゲート</t>
  </si>
  <si>
    <t>エヌジェイホールディングス</t>
  </si>
  <si>
    <t>フォーバル・リアルストレート</t>
  </si>
  <si>
    <t>日本通信</t>
  </si>
  <si>
    <t>ＲｅＹｕｕ　Ｊａｐａｎ</t>
  </si>
  <si>
    <t>クロップス</t>
  </si>
  <si>
    <t>ＮＴＴ</t>
  </si>
  <si>
    <t>ＫＤＤＩ</t>
  </si>
  <si>
    <t>ソフトバンク</t>
  </si>
  <si>
    <t>ソフトバンク第１回社債型種類株式</t>
  </si>
  <si>
    <t>ソフトバンク第２回社債型種類株式</t>
  </si>
  <si>
    <t>光通信</t>
  </si>
  <si>
    <t>沖縄セルラー電話</t>
  </si>
  <si>
    <t>エムティーアイ</t>
  </si>
  <si>
    <t>エム・エイチ・グループ</t>
  </si>
  <si>
    <t>ベルパーク</t>
  </si>
  <si>
    <t>トーシンホールディングス</t>
  </si>
  <si>
    <t>フォーバルテレコム</t>
  </si>
  <si>
    <t>サカイホールディングス</t>
  </si>
  <si>
    <t>ＧＭＯインターネットグループ</t>
  </si>
  <si>
    <t>ファイバーゲート</t>
  </si>
  <si>
    <t>アイドママーケティングコミュニケーション</t>
  </si>
  <si>
    <t>アルファポリス</t>
  </si>
  <si>
    <t>ＫＡＤＯＫＡＷＡ</t>
  </si>
  <si>
    <t>学研ホールディングス</t>
  </si>
  <si>
    <t>ゼンリン</t>
  </si>
  <si>
    <t>昭文社ホールディングス</t>
  </si>
  <si>
    <t>中央経済社ホールディングス</t>
  </si>
  <si>
    <t>ＳＥホールディングス・アンド・インキュベーションズ</t>
  </si>
  <si>
    <t>東京電力ホールディングス</t>
  </si>
  <si>
    <t>中部電力</t>
  </si>
  <si>
    <t>関西電力</t>
  </si>
  <si>
    <t>中国電力</t>
  </si>
  <si>
    <t>北陸電力</t>
  </si>
  <si>
    <t>東北電力</t>
  </si>
  <si>
    <t>四国電力</t>
  </si>
  <si>
    <t>九州電力</t>
  </si>
  <si>
    <t>北海道電力</t>
  </si>
  <si>
    <t>沖縄電力</t>
  </si>
  <si>
    <t>電源開発</t>
  </si>
  <si>
    <t>エフオン</t>
  </si>
  <si>
    <t>イーレックス</t>
  </si>
  <si>
    <t>レノバ</t>
  </si>
  <si>
    <t>東京瓦斯</t>
  </si>
  <si>
    <t>大阪瓦斯</t>
  </si>
  <si>
    <t>東邦瓦斯</t>
  </si>
  <si>
    <t>北海道瓦斯</t>
  </si>
  <si>
    <t>広島ガス</t>
  </si>
  <si>
    <t>西部ガスホールディングス</t>
  </si>
  <si>
    <t>北陸瓦斯</t>
  </si>
  <si>
    <t>京葉瓦斯</t>
  </si>
  <si>
    <t>静岡ガス</t>
  </si>
  <si>
    <t>メタウォーター</t>
  </si>
  <si>
    <t>Ｍ＆Ａ総研ホールディングス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</si>
  <si>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</si>
  <si>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</si>
  <si>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</si>
  <si>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</si>
  <si>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</si>
  <si>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</si>
  <si>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</si>
  <si>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</si>
  <si>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Ａｔｌａｓ　Ｔｅｃｈｎｏｌｏｇｉｅｓ</t>
  </si>
  <si>
    <t>ＦＣＥ</t>
  </si>
  <si>
    <t>ＧＬＯＥ</t>
  </si>
  <si>
    <t>アイネット</t>
  </si>
  <si>
    <t>松竹</t>
  </si>
  <si>
    <t>東宝</t>
  </si>
  <si>
    <t>エイチ・アイ・エス</t>
  </si>
  <si>
    <t>東映</t>
  </si>
  <si>
    <t>ウィルソン・ラーニング　ワールドワイド</t>
  </si>
  <si>
    <t>ラックランド</t>
  </si>
  <si>
    <t>共立メンテナンス</t>
  </si>
  <si>
    <t>イチネンホールディングス</t>
  </si>
  <si>
    <t>建設技術研究所</t>
  </si>
  <si>
    <t>スペース</t>
  </si>
  <si>
    <t>セレスポ</t>
  </si>
  <si>
    <t>アインホールディングス</t>
  </si>
  <si>
    <t>燦ホールディングス</t>
  </si>
  <si>
    <t>ピー・シー・エー</t>
  </si>
  <si>
    <t>スバル興業</t>
  </si>
  <si>
    <t>東京テアトル</t>
  </si>
  <si>
    <t>武蔵野興業</t>
  </si>
  <si>
    <t>きんえい</t>
  </si>
  <si>
    <t>三協フロンテア</t>
  </si>
  <si>
    <t>セゾンテクノロジー</t>
  </si>
  <si>
    <t>タナベコンサルティンググループ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</si>
  <si>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</si>
  <si>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</si>
  <si>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</si>
  <si>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</si>
  <si>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</si>
  <si>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</si>
  <si>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</si>
  <si>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カナモト</t>
  </si>
  <si>
    <t>ホウライ</t>
  </si>
  <si>
    <t>ＤＴＳ</t>
  </si>
  <si>
    <t>スクウェア・エニックス・ホールディングス</t>
  </si>
  <si>
    <t>ＫＹＣＯＭホールディングス</t>
  </si>
  <si>
    <t>東洋テック</t>
  </si>
  <si>
    <t>ＫＳＫ</t>
  </si>
  <si>
    <t>両毛システムズ</t>
  </si>
  <si>
    <t>シーイーシー</t>
  </si>
  <si>
    <t>カプコン</t>
  </si>
  <si>
    <t>クレオ</t>
  </si>
  <si>
    <t>ニシオホールディングス</t>
  </si>
  <si>
    <t>東京會舘</t>
  </si>
  <si>
    <t>アイ・エス・ビー</t>
  </si>
  <si>
    <t>アゴーラ　ホスピタリティー　グループ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</si>
  <si>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</si>
  <si>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</si>
  <si>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</si>
  <si>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</si>
  <si>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</si>
  <si>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</si>
  <si>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ＳＣＳＫ</t>
  </si>
  <si>
    <t>ホテル、ニューグランド</t>
  </si>
  <si>
    <t>藤田観光</t>
  </si>
  <si>
    <t>京都ホテル</t>
  </si>
  <si>
    <t>ＫＮＴ－ＣＴホールディングス</t>
  </si>
  <si>
    <t>トーカイ</t>
  </si>
  <si>
    <t>白洋舎</t>
  </si>
  <si>
    <t>ナガセ</t>
  </si>
  <si>
    <t>セコム</t>
  </si>
  <si>
    <t>ＮＳＷ</t>
  </si>
  <si>
    <t>セントラル警備保障</t>
  </si>
  <si>
    <t>アイネス</t>
  </si>
  <si>
    <t>丹青社</t>
  </si>
  <si>
    <t>メイテックグループホールディングス</t>
  </si>
  <si>
    <t>ＴＫＣ</t>
  </si>
  <si>
    <t>アイエックス・ナレッジ</t>
  </si>
  <si>
    <t>応用地質</t>
  </si>
  <si>
    <t>船井総研ホールディングス</t>
  </si>
  <si>
    <t>ＮＳＤ</t>
  </si>
  <si>
    <t>進学会ホールディングス</t>
  </si>
  <si>
    <t>東海リース</t>
  </si>
  <si>
    <t>丸建リース</t>
  </si>
  <si>
    <t>オオバ</t>
  </si>
  <si>
    <t>コナミグループ</t>
  </si>
  <si>
    <t>日建工学</t>
  </si>
  <si>
    <t>いであ</t>
  </si>
  <si>
    <t>学究社</t>
  </si>
  <si>
    <t>札幌臨床検査センター</t>
  </si>
  <si>
    <t>昴</t>
  </si>
  <si>
    <t>ハリマビステム</t>
  </si>
  <si>
    <t>ディーエムエス</t>
  </si>
  <si>
    <t>ナック</t>
  </si>
  <si>
    <t>福井コンピュータホールディングス</t>
  </si>
  <si>
    <t>ビケンテクノ</t>
  </si>
  <si>
    <t>ダイセキ</t>
  </si>
  <si>
    <t>ステップ</t>
  </si>
  <si>
    <t>旭情報サービス</t>
  </si>
  <si>
    <t>テーオーホールディングス</t>
  </si>
  <si>
    <t>ストライダーズ</t>
  </si>
  <si>
    <t>大丸エナウィン</t>
  </si>
  <si>
    <t>エムティジェネックス</t>
  </si>
  <si>
    <t>マミーマートホールディングス</t>
  </si>
  <si>
    <t>泉州電業</t>
  </si>
  <si>
    <t>リリカラ</t>
  </si>
  <si>
    <t>Ｇｅｎｋｉ　Ｇｌｏｂａｌ　Ｄｉｎｉｎｇ　Ｃｏｎｃｅｐｔｓ</t>
  </si>
  <si>
    <t>トラスコ中山</t>
  </si>
  <si>
    <t>ヤマダホールディングス</t>
  </si>
  <si>
    <t>オートバックスセブン</t>
  </si>
  <si>
    <t>ジュンテンドー</t>
  </si>
  <si>
    <t>モリト</t>
  </si>
  <si>
    <t>アークランズ</t>
  </si>
  <si>
    <t>ニトリホールディングス</t>
  </si>
  <si>
    <t>パーカーコーポレーション</t>
  </si>
  <si>
    <t>天満屋ストア</t>
  </si>
  <si>
    <t>共同紙販ホールディングス</t>
  </si>
  <si>
    <t>グルメ杵屋</t>
  </si>
  <si>
    <t>銀座ルノアール</t>
  </si>
  <si>
    <t>愛眼</t>
  </si>
  <si>
    <t>ケーユーホールディングス</t>
  </si>
  <si>
    <t>英和</t>
  </si>
  <si>
    <t>吉野家ホールディングス</t>
  </si>
  <si>
    <t>ソレキア</t>
  </si>
  <si>
    <t>加藤産業</t>
  </si>
  <si>
    <t>北恵</t>
  </si>
  <si>
    <t>コックス</t>
  </si>
  <si>
    <t>セキド</t>
  </si>
  <si>
    <t>イノテック</t>
  </si>
  <si>
    <t>イエローハット</t>
  </si>
  <si>
    <t>シャルレ</t>
  </si>
  <si>
    <t>松屋フーズホールディングス</t>
  </si>
  <si>
    <t>ＵＥＸ</t>
  </si>
  <si>
    <t>ＪＢＣＣホールディングス</t>
  </si>
  <si>
    <t>マキヤ</t>
  </si>
  <si>
    <t>コンセック</t>
  </si>
  <si>
    <t>ＪＫホールディングス</t>
  </si>
  <si>
    <t>サガミホールディングス</t>
  </si>
  <si>
    <t>日伝</t>
  </si>
  <si>
    <t>カンセキ</t>
  </si>
  <si>
    <t>ベリテ</t>
  </si>
  <si>
    <t>藤井産業</t>
  </si>
  <si>
    <t>日本電計</t>
  </si>
  <si>
    <t>日邦産業</t>
  </si>
  <si>
    <t>植松商会</t>
  </si>
  <si>
    <t>ワットマン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</si>
  <si>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</si>
  <si>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</si>
  <si>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</si>
  <si>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</si>
  <si>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</si>
  <si>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</si>
  <si>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</si>
  <si>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</si>
  <si>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</si>
  <si>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</si>
  <si>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</si>
  <si>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バローホールディングス</t>
  </si>
  <si>
    <t>アシードホールディングス</t>
  </si>
  <si>
    <t>東テク</t>
  </si>
  <si>
    <t>ミスミグループ本社</t>
  </si>
  <si>
    <t>ショクブン</t>
  </si>
  <si>
    <t>アルテック</t>
  </si>
  <si>
    <t>ＫＯＺＯホールディングス</t>
  </si>
  <si>
    <t>ベルク</t>
  </si>
  <si>
    <t>セキチュー</t>
  </si>
  <si>
    <t>文教堂グループホールディングス</t>
  </si>
  <si>
    <t>大庄</t>
  </si>
  <si>
    <t>ＭＲＫホールディングス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</si>
  <si>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</si>
  <si>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</si>
  <si>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</si>
  <si>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</si>
  <si>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</si>
  <si>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</si>
  <si>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サックスバー　ホールディングス</t>
  </si>
  <si>
    <t>ジェコス</t>
  </si>
  <si>
    <t>ヤマザワ</t>
  </si>
  <si>
    <t>やまや</t>
  </si>
  <si>
    <t>サトー商会</t>
  </si>
  <si>
    <t>ベルーナ</t>
  </si>
  <si>
    <t>SP_EXCHANGE</t>
  </si>
  <si>
    <t>IQ_INDUSTRY_GROUP</t>
  </si>
  <si>
    <t>TSE</t>
  </si>
  <si>
    <t>Consumer Durables and Apparel</t>
  </si>
  <si>
    <t>Pharmaceuticals, Biotechnology and Life Sciences</t>
  </si>
  <si>
    <t>Consumer Discretionary Distribution and Retail</t>
  </si>
  <si>
    <t>Capital Goods</t>
  </si>
  <si>
    <t>Technology Hardware and Equipment</t>
  </si>
  <si>
    <t>Real Estate Management and Development</t>
  </si>
  <si>
    <t>Consumer Services</t>
  </si>
  <si>
    <t>Semiconductors and Semiconductor Equipment</t>
  </si>
  <si>
    <t>Software and Services</t>
  </si>
  <si>
    <t>Commercial and Professional Services</t>
  </si>
  <si>
    <t>Telecommunication Services</t>
  </si>
  <si>
    <t>Media and Entertainment</t>
  </si>
  <si>
    <t>Materials</t>
  </si>
  <si>
    <t>Financial Services</t>
  </si>
  <si>
    <t>Household and Personal Products</t>
  </si>
  <si>
    <t>Insurance</t>
  </si>
  <si>
    <t>Health Care Equipment and Services</t>
  </si>
  <si>
    <t>Consumer Staples Distribution and Retail</t>
  </si>
  <si>
    <t>Transportation</t>
  </si>
  <si>
    <t>Food, Beverage and Tobacco</t>
  </si>
  <si>
    <t>Automobiles and Components</t>
  </si>
  <si>
    <t>Banks</t>
  </si>
  <si>
    <t>Energy</t>
  </si>
  <si>
    <t>Utilities</t>
  </si>
  <si>
    <t>市場区分</t>
    <rPh sb="0" eb="4">
      <t>シジョウクブン</t>
    </rPh>
    <phoneticPr fontId="1"/>
  </si>
  <si>
    <t>プライム</t>
  </si>
  <si>
    <t>グロース</t>
  </si>
  <si>
    <t>スタンダード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</si>
</sst>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0.0%"/>
    <numFmt numFmtId="178" formatCode="#,##0;\(#,##0\)"/>
    <numFmt numFmtId="179" formatCode="#,##0.00;\(#,##0.00\)"/>
  </numFmts>
  <fonts count="5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ゴシック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0" fontId="4" fillId="0" borderId="0"/>
  </cellStyleXfs>
  <cellXfs count="1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177" fontId="0" fillId="0" borderId="0" xfId="1" applyNumberFormat="1" applyFont="1" applyAlignment="1">
      <alignment horizontal="right" vertical="center"/>
    </xf>
    <xf numFmtId="177" fontId="0" fillId="0" borderId="0" xfId="1" applyNumberFormat="1" applyFont="1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49" fontId="0" fillId="0" borderId="0" xfId="0" applyNumberFormat="1" applyAlignment="1">
      <alignment horizontal="left" vertical="top"/>
    </xf>
    <xf numFmtId="178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179" fontId="0" fillId="0" borderId="0" xfId="0" applyNumberFormat="1" applyAlignment="1">
      <alignment horizontal="right" vertical="top"/>
    </xf>
    <xf numFmtId="0" fontId="4" fillId="0" borderId="0" xfId="2"/>
    <xf numFmtId="176" fontId="4" fillId="0" borderId="0" xfId="2" applyNumberFormat="1"/>
  </cellXfs>
  <cellStyles count="3">
    <cellStyle name="パーセント" xfId="1" builtinId="5"/>
    <cellStyle name="標準" xfId="0" builtinId="0"/>
    <cellStyle name="標準 2" xfId="2" xr:uid="{A42165A6-1B53-4867-87EF-E65EB4B2DDD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226"/>
  <sheetViews>
    <sheetView tabSelected="1" workbookViewId="0">
      <selection activeCell="B1" sqref="B1"/>
    </sheetView>
  </sheetViews>
  <sheetFormatPr defaultRowHeight="13" x14ac:dyDescent="0.2"/>
  <cols>
    <col min="2" max="3" width="48.54296875" customWidth="1"/>
    <col min="4" max="4" width="20.54296875" customWidth="1"/>
    <col min="5" max="10" width="22" style="4" customWidth="1"/>
    <col min="11" max="11" width="25.54296875" style="4" customWidth="1"/>
    <col min="12" max="16" width="16.1796875" style="4" customWidth="1"/>
    <col min="17" max="17" width="16.81640625" style="7" customWidth="1"/>
    <col min="18" max="18" width="17.54296875" style="7" customWidth="1"/>
    <col min="19" max="19" width="16.81640625" style="7" customWidth="1"/>
    <col min="20" max="20" width="18.81640625" style="7" customWidth="1"/>
    <col min="21" max="21" width="16.81640625" style="7" customWidth="1"/>
    <col min="22" max="22" width="16.1796875" customWidth="1"/>
  </cols>
  <sheetData>
    <row r="1" spans="1:25" s="2" customFormat="1" x14ac:dyDescent="0.2">
      <c r="A1" s="2" t="s">
        <v>3975</v>
      </c>
      <c r="B1" s="2" t="s">
        <v>3976</v>
      </c>
      <c r="C1" s="2" t="s">
        <v>3977</v>
      </c>
      <c r="D1" s="2" t="s">
        <v>3978</v>
      </c>
      <c r="E1" s="5" t="s">
        <v>3979</v>
      </c>
      <c r="F1" s="5" t="s">
        <v>3980</v>
      </c>
      <c r="G1" s="5" t="s">
        <v>3981</v>
      </c>
      <c r="H1" s="5" t="s">
        <v>3982</v>
      </c>
      <c r="I1" s="5" t="s">
        <v>3983</v>
      </c>
      <c r="J1" s="5" t="s">
        <v>3984</v>
      </c>
      <c r="K1" s="5" t="s">
        <v>3985</v>
      </c>
      <c r="L1" s="5" t="s">
        <v>3986</v>
      </c>
      <c r="M1" s="5" t="s">
        <v>3987</v>
      </c>
      <c r="N1" s="5" t="s">
        <v>3988</v>
      </c>
      <c r="O1" s="5" t="s">
        <v>3989</v>
      </c>
      <c r="P1" s="5" t="s">
        <v>3990</v>
      </c>
      <c r="Q1" s="6" t="s">
        <v>3991</v>
      </c>
      <c r="R1" s="6" t="s">
        <v>3992</v>
      </c>
      <c r="S1" s="6" t="s">
        <v>3993</v>
      </c>
      <c r="T1" s="6" t="s">
        <v>3994</v>
      </c>
      <c r="U1" s="6" t="s">
        <v>3995</v>
      </c>
      <c r="V1" s="3" t="s">
        <v>3996</v>
      </c>
      <c r="W1" s="2" t="s">
        <v>8135</v>
      </c>
      <c r="X1" s="2" t="s">
        <v>8136</v>
      </c>
      <c r="Y1" s="2" t="s">
        <v>12679</v>
      </c>
    </row>
    <row r="2" spans="1:25" x14ac:dyDescent="0.2">
      <c r="A2">
        <v>1</v>
      </c>
      <c r="B2" s="1" t="str">
        <f>_xlfn.XLOOKUP('Sheet1 (4)'!AB8,'Sheet1 (3)'!B:B,'Sheet1 (3)'!C:C,"",0)</f>
        <v>Ａｎｄ　Ｄｏホールディングス</v>
      </c>
      <c r="C2" s="1" t="str">
        <f>_xlfn.XLOOKUP('Sheet1 (4)'!AB8,'Sheet1 (3)'!B:B,'Sheet1 (3)'!F:F,"",0)</f>
        <v>不動産業</v>
      </c>
      <c r="D2" s="1">
        <f>ROUND('Sheet1 (4)'!E8/100000000,2)</f>
        <v>0.2</v>
      </c>
      <c r="E2" s="1">
        <f>ROUND('Sheet1 (4)'!F8/100,2)</f>
        <v>25.89</v>
      </c>
      <c r="F2" s="1">
        <f>ROUND('Sheet1 (4)'!G8/100,2)</f>
        <v>28.72</v>
      </c>
      <c r="G2" s="1">
        <f>ROUND('Sheet1 (4)'!H8/100,2)</f>
        <v>31.77</v>
      </c>
      <c r="H2" s="1">
        <f>ROUND('Sheet1 (4)'!I8/100,2)</f>
        <v>35.880000000000003</v>
      </c>
      <c r="I2" s="1">
        <f>ROUND('Sheet1 (4)'!J8/100,2)</f>
        <v>26.21</v>
      </c>
      <c r="J2" s="1" t="e">
        <f>ROUND('Sheet1 (4)'!K8/100,2)</f>
        <v>#VALUE!</v>
      </c>
      <c r="K2" s="1" t="e">
        <f>ROUND('Sheet1 (4)'!L8/100,2)</f>
        <v>#VALUE!</v>
      </c>
      <c r="L2" s="4">
        <f>ROUND(('Sheet1 (4)'!M8+'Sheet1 (4)'!R8)/100,2)</f>
        <v>-25.93</v>
      </c>
      <c r="M2" s="4">
        <f>ROUND(('Sheet1 (4)'!N8+'Sheet1 (4)'!S8)/100,2)</f>
        <v>-88.96</v>
      </c>
      <c r="N2" s="4">
        <f>ROUND(('Sheet1 (4)'!O8+'Sheet1 (4)'!T8)/100,2)</f>
        <v>-191.21</v>
      </c>
      <c r="O2" s="4">
        <f>ROUND(('Sheet1 (4)'!P8+'Sheet1 (4)'!U8)/100,2)</f>
        <v>61.31</v>
      </c>
      <c r="P2" s="4">
        <f>ROUND(('Sheet1 (4)'!Q8+'Sheet1 (4)'!V8)/100,2)</f>
        <v>67.87</v>
      </c>
      <c r="Q2" s="7">
        <f>ROUND('Sheet1 (4)'!W8/100,2)</f>
        <v>0.13</v>
      </c>
      <c r="R2" s="7">
        <f>ROUND('Sheet1 (4)'!X8/100,2)</f>
        <v>0.15</v>
      </c>
      <c r="S2" s="7">
        <f>ROUND('Sheet1 (4)'!Y8/100,2)</f>
        <v>0.15</v>
      </c>
      <c r="T2" s="7">
        <f>ROUND('Sheet1 (4)'!Z8/100,2)</f>
        <v>0.15</v>
      </c>
      <c r="U2" s="7">
        <f>ROUND('Sheet1 (4)'!AA8/100,2)</f>
        <v>0.13</v>
      </c>
      <c r="V2" s="1" t="str">
        <f>'Sheet1 (4)'!AB8&amp;".T"</f>
        <v>3457.T</v>
      </c>
      <c r="W2">
        <f>ROUND('Sheet1 (4)'!AC8,2)</f>
        <v>8.89</v>
      </c>
      <c r="X2">
        <f>ROUND('Sheet1 (4)'!AD8,2)</f>
        <v>1.1399999999999999</v>
      </c>
      <c r="Y2" t="str">
        <f>_xlfn.XLOOKUP('Sheet1 (4)'!AB8,'Sheet1 (3)'!B:B,'Sheet1 (3)'!D:D,"",0)</f>
        <v>プライム</v>
      </c>
    </row>
    <row r="3" spans="1:25" x14ac:dyDescent="0.2">
      <c r="A3">
        <v>2</v>
      </c>
      <c r="B3" s="1" t="str">
        <f>_xlfn.XLOOKUP('Sheet1 (4)'!AB9,'Sheet1 (3)'!B:B,'Sheet1 (3)'!C:C,"",0)</f>
        <v>スリー・ディー・マトリックス</v>
      </c>
      <c r="C3" s="1" t="str">
        <f>_xlfn.XLOOKUP('Sheet1 (4)'!AB9,'Sheet1 (3)'!B:B,'Sheet1 (3)'!F:F,"",0)</f>
        <v>精密機器</v>
      </c>
      <c r="D3" s="1">
        <f>ROUND('Sheet1 (4)'!E9/100000000,2)</f>
        <v>1.1399999999999999</v>
      </c>
      <c r="E3" s="1">
        <f>ROUND('Sheet1 (4)'!F9/100,2)</f>
        <v>-26.49</v>
      </c>
      <c r="F3" s="1">
        <f>ROUND('Sheet1 (4)'!G9/100,2)</f>
        <v>-27.36</v>
      </c>
      <c r="G3" s="1">
        <f>ROUND('Sheet1 (4)'!H9/100,2)</f>
        <v>-31.58</v>
      </c>
      <c r="H3" s="1">
        <f>ROUND('Sheet1 (4)'!I9/100,2)</f>
        <v>-21.17</v>
      </c>
      <c r="I3" s="1">
        <f>ROUND('Sheet1 (4)'!J9/100,2)</f>
        <v>-11.56</v>
      </c>
      <c r="J3" s="1" t="e">
        <f>ROUND('Sheet1 (4)'!K9/100,2)</f>
        <v>#VALUE!</v>
      </c>
      <c r="K3" s="1" t="e">
        <f>ROUND('Sheet1 (4)'!L9/100,2)</f>
        <v>#VALUE!</v>
      </c>
      <c r="L3" s="4">
        <f>ROUND(('Sheet1 (4)'!M9+'Sheet1 (4)'!R9)/100,2)</f>
        <v>-34.090000000000003</v>
      </c>
      <c r="M3" s="4">
        <f>ROUND(('Sheet1 (4)'!N9+'Sheet1 (4)'!S9)/100,2)</f>
        <v>-29.82</v>
      </c>
      <c r="N3" s="4">
        <f>ROUND(('Sheet1 (4)'!O9+'Sheet1 (4)'!T9)/100,2)</f>
        <v>-46.66</v>
      </c>
      <c r="O3" s="4">
        <f>ROUND(('Sheet1 (4)'!P9+'Sheet1 (4)'!U9)/100,2)</f>
        <v>-19.28</v>
      </c>
      <c r="P3" s="4">
        <f>ROUND(('Sheet1 (4)'!Q9+'Sheet1 (4)'!V9)/100,2)</f>
        <v>-17.47</v>
      </c>
      <c r="Q3" s="7">
        <f>ROUND('Sheet1 (4)'!W9/100,2)</f>
        <v>-1.89</v>
      </c>
      <c r="R3" s="7">
        <f>ROUND('Sheet1 (4)'!X9/100,2)</f>
        <v>-1.21</v>
      </c>
      <c r="S3" s="7">
        <f>ROUND('Sheet1 (4)'!Y9/100,2)</f>
        <v>-2.4700000000000002</v>
      </c>
      <c r="T3" s="7">
        <f>ROUND('Sheet1 (4)'!Z9/100,2)</f>
        <v>-0.57999999999999996</v>
      </c>
      <c r="U3" s="7">
        <f>ROUND('Sheet1 (4)'!AA9/100,2)</f>
        <v>-1.95</v>
      </c>
      <c r="V3" s="1" t="str">
        <f>'Sheet1 (4)'!AB9&amp;".T"</f>
        <v>7777.T</v>
      </c>
      <c r="W3" t="e">
        <f>ROUND('Sheet1 (4)'!AC9,2)</f>
        <v>#VALUE!</v>
      </c>
      <c r="X3">
        <f>ROUND('Sheet1 (4)'!AD9,2)</f>
        <v>13.56</v>
      </c>
      <c r="Y3" t="str">
        <f>_xlfn.XLOOKUP('Sheet1 (4)'!AB9,'Sheet1 (3)'!B:B,'Sheet1 (3)'!D:D,"",0)</f>
        <v>グロース</v>
      </c>
    </row>
    <row r="4" spans="1:25" x14ac:dyDescent="0.2">
      <c r="A4">
        <v>3</v>
      </c>
      <c r="B4" s="1" t="str">
        <f>_xlfn.XLOOKUP('Sheet1 (4)'!AB10,'Sheet1 (3)'!B:B,'Sheet1 (3)'!C:C,"",0)</f>
        <v>フォーシーズＨＤ</v>
      </c>
      <c r="C4" s="1" t="str">
        <f>_xlfn.XLOOKUP('Sheet1 (4)'!AB10,'Sheet1 (3)'!B:B,'Sheet1 (3)'!F:F,"",0)</f>
        <v>小売業</v>
      </c>
      <c r="D4" s="1">
        <f>ROUND('Sheet1 (4)'!E10/100000000,2)</f>
        <v>0.11</v>
      </c>
      <c r="E4" s="1">
        <f>ROUND('Sheet1 (4)'!F10/100,2)</f>
        <v>-1.48</v>
      </c>
      <c r="F4" s="1">
        <f>ROUND('Sheet1 (4)'!G10/100,2)</f>
        <v>-1.19</v>
      </c>
      <c r="G4" s="1">
        <f>ROUND('Sheet1 (4)'!H10/100,2)</f>
        <v>-2.15</v>
      </c>
      <c r="H4" s="1">
        <f>ROUND('Sheet1 (4)'!I10/100,2)</f>
        <v>-1.26</v>
      </c>
      <c r="I4" s="1">
        <f>ROUND('Sheet1 (4)'!J10/100,2)</f>
        <v>-1.26</v>
      </c>
      <c r="J4" s="1" t="e">
        <f>ROUND('Sheet1 (4)'!K10/100,2)</f>
        <v>#VALUE!</v>
      </c>
      <c r="K4" s="1" t="e">
        <f>ROUND('Sheet1 (4)'!L10/100,2)</f>
        <v>#VALUE!</v>
      </c>
      <c r="L4" s="4">
        <f>ROUND(('Sheet1 (4)'!M10+'Sheet1 (4)'!R10)/100,2)</f>
        <v>-1.1399999999999999</v>
      </c>
      <c r="M4" s="4">
        <f>ROUND(('Sheet1 (4)'!N10+'Sheet1 (4)'!S10)/100,2)</f>
        <v>-0.45</v>
      </c>
      <c r="N4" s="4">
        <f>ROUND(('Sheet1 (4)'!O10+'Sheet1 (4)'!T10)/100,2)</f>
        <v>-4.26</v>
      </c>
      <c r="O4" s="4">
        <f>ROUND(('Sheet1 (4)'!P10+'Sheet1 (4)'!U10)/100,2)</f>
        <v>-4.1100000000000003</v>
      </c>
      <c r="P4" s="4">
        <f>ROUND(('Sheet1 (4)'!Q10+'Sheet1 (4)'!V10)/100,2)</f>
        <v>-4.1100000000000003</v>
      </c>
      <c r="Q4" s="7">
        <f>ROUND('Sheet1 (4)'!W10/100,2)</f>
        <v>-0.28000000000000003</v>
      </c>
      <c r="R4" s="7">
        <f>ROUND('Sheet1 (4)'!X10/100,2)</f>
        <v>-0.3</v>
      </c>
      <c r="S4" s="7">
        <f>ROUND('Sheet1 (4)'!Y10/100,2)</f>
        <v>-0.56000000000000005</v>
      </c>
      <c r="T4" s="7">
        <f>ROUND('Sheet1 (4)'!Z10/100,2)</f>
        <v>-0.32</v>
      </c>
      <c r="U4" s="7">
        <f>ROUND('Sheet1 (4)'!AA10/100,2)</f>
        <v>-0.32</v>
      </c>
      <c r="V4" s="1" t="str">
        <f>'Sheet1 (4)'!AB10&amp;".T"</f>
        <v>3726.T</v>
      </c>
      <c r="W4" t="e">
        <f>ROUND('Sheet1 (4)'!AC10,2)</f>
        <v>#VALUE!</v>
      </c>
      <c r="X4">
        <f>ROUND('Sheet1 (4)'!AD10,2)</f>
        <v>3.53</v>
      </c>
      <c r="Y4" t="str">
        <f>_xlfn.XLOOKUP('Sheet1 (4)'!AB10,'Sheet1 (3)'!B:B,'Sheet1 (3)'!D:D,"",0)</f>
        <v>スタンダード</v>
      </c>
    </row>
    <row r="5" spans="1:25" x14ac:dyDescent="0.2">
      <c r="A5">
        <v>4</v>
      </c>
      <c r="B5" s="1" t="str">
        <f>_xlfn.XLOOKUP('Sheet1 (4)'!AB11,'Sheet1 (3)'!B:B,'Sheet1 (3)'!C:C,"",0)</f>
        <v>エーアンドエーマテリアル</v>
      </c>
      <c r="C5" s="1" t="str">
        <f>_xlfn.XLOOKUP('Sheet1 (4)'!AB11,'Sheet1 (3)'!B:B,'Sheet1 (3)'!F:F,"",0)</f>
        <v>ガラス・土石製品</v>
      </c>
      <c r="D5" s="1">
        <f>ROUND('Sheet1 (4)'!E11/100000000,2)</f>
        <v>0.08</v>
      </c>
      <c r="E5" s="1">
        <f>ROUND('Sheet1 (4)'!F11/100,2)</f>
        <v>14.72</v>
      </c>
      <c r="F5" s="1">
        <f>ROUND('Sheet1 (4)'!G11/100,2)</f>
        <v>14.41</v>
      </c>
      <c r="G5" s="1">
        <f>ROUND('Sheet1 (4)'!H11/100,2)</f>
        <v>14.91</v>
      </c>
      <c r="H5" s="1">
        <f>ROUND('Sheet1 (4)'!I11/100,2)</f>
        <v>23.2</v>
      </c>
      <c r="I5" s="1">
        <f>ROUND('Sheet1 (4)'!J11/100,2)</f>
        <v>19.170000000000002</v>
      </c>
      <c r="J5" s="1" t="e">
        <f>ROUND('Sheet1 (4)'!K11/100,2)</f>
        <v>#VALUE!</v>
      </c>
      <c r="K5" s="1" t="e">
        <f>ROUND('Sheet1 (4)'!L11/100,2)</f>
        <v>#VALUE!</v>
      </c>
      <c r="L5" s="4">
        <f>ROUND(('Sheet1 (4)'!M11+'Sheet1 (4)'!R11)/100,2)</f>
        <v>-1.39</v>
      </c>
      <c r="M5" s="4">
        <f>ROUND(('Sheet1 (4)'!N11+'Sheet1 (4)'!S11)/100,2)</f>
        <v>0.87</v>
      </c>
      <c r="N5" s="4">
        <f>ROUND(('Sheet1 (4)'!O11+'Sheet1 (4)'!T11)/100,2)</f>
        <v>-10.11</v>
      </c>
      <c r="O5" s="4">
        <f>ROUND(('Sheet1 (4)'!P11+'Sheet1 (4)'!U11)/100,2)</f>
        <v>35.799999999999997</v>
      </c>
      <c r="P5" s="4">
        <f>ROUND(('Sheet1 (4)'!Q11+'Sheet1 (4)'!V11)/100,2)</f>
        <v>-13.94</v>
      </c>
      <c r="Q5" s="7">
        <f>ROUND('Sheet1 (4)'!W11/100,2)</f>
        <v>0.05</v>
      </c>
      <c r="R5" s="7">
        <f>ROUND('Sheet1 (4)'!X11/100,2)</f>
        <v>0.06</v>
      </c>
      <c r="S5" s="7">
        <f>ROUND('Sheet1 (4)'!Y11/100,2)</f>
        <v>0.06</v>
      </c>
      <c r="T5" s="7">
        <f>ROUND('Sheet1 (4)'!Z11/100,2)</f>
        <v>0.15</v>
      </c>
      <c r="U5" s="7">
        <f>ROUND('Sheet1 (4)'!AA11/100,2)</f>
        <v>-0.01</v>
      </c>
      <c r="V5" s="1" t="str">
        <f>'Sheet1 (4)'!AB11&amp;".T"</f>
        <v>5391.T</v>
      </c>
      <c r="W5">
        <f>ROUND('Sheet1 (4)'!AC11,2)</f>
        <v>90.58</v>
      </c>
      <c r="X5">
        <f>ROUND('Sheet1 (4)'!AD11,2)</f>
        <v>0.49</v>
      </c>
      <c r="Y5" t="str">
        <f>_xlfn.XLOOKUP('Sheet1 (4)'!AB11,'Sheet1 (3)'!B:B,'Sheet1 (3)'!D:D,"",0)</f>
        <v>スタンダード</v>
      </c>
    </row>
    <row r="6" spans="1:25" x14ac:dyDescent="0.2">
      <c r="A6">
        <v>5</v>
      </c>
      <c r="B6" s="1" t="str">
        <f>_xlfn.XLOOKUP('Sheet1 (4)'!AB12,'Sheet1 (3)'!B:B,'Sheet1 (3)'!C:C,"",0)</f>
        <v>Ａ＆Ｄホロンホールディングス</v>
      </c>
      <c r="C6" s="1" t="str">
        <f>_xlfn.XLOOKUP('Sheet1 (4)'!AB12,'Sheet1 (3)'!B:B,'Sheet1 (3)'!F:F,"",0)</f>
        <v>精密機器</v>
      </c>
      <c r="D6" s="1">
        <f>ROUND('Sheet1 (4)'!E12/100000000,2)</f>
        <v>0.27</v>
      </c>
      <c r="E6" s="1">
        <f>ROUND('Sheet1 (4)'!F12/100,2)</f>
        <v>44.05</v>
      </c>
      <c r="F6" s="1">
        <f>ROUND('Sheet1 (4)'!G12/100,2)</f>
        <v>54.97</v>
      </c>
      <c r="G6" s="1">
        <f>ROUND('Sheet1 (4)'!H12/100,2)</f>
        <v>74.760000000000005</v>
      </c>
      <c r="H6" s="1">
        <f>ROUND('Sheet1 (4)'!I12/100,2)</f>
        <v>79.56</v>
      </c>
      <c r="I6" s="1">
        <f>ROUND('Sheet1 (4)'!J12/100,2)</f>
        <v>88.13</v>
      </c>
      <c r="J6" s="1">
        <f>ROUND('Sheet1 (4)'!K12/100,2)</f>
        <v>94.23</v>
      </c>
      <c r="K6" s="1">
        <f>ROUND('Sheet1 (4)'!L12/100,2)</f>
        <v>98.9</v>
      </c>
      <c r="L6" s="4">
        <f>ROUND(('Sheet1 (4)'!M12+'Sheet1 (4)'!R12)/100,2)</f>
        <v>29.72</v>
      </c>
      <c r="M6" s="4">
        <f>ROUND(('Sheet1 (4)'!N12+'Sheet1 (4)'!S12)/100,2)</f>
        <v>-6.13</v>
      </c>
      <c r="N6" s="4">
        <f>ROUND(('Sheet1 (4)'!O12+'Sheet1 (4)'!T12)/100,2)</f>
        <v>27.32</v>
      </c>
      <c r="O6" s="4">
        <f>ROUND(('Sheet1 (4)'!P12+'Sheet1 (4)'!U12)/100,2)</f>
        <v>51.94</v>
      </c>
      <c r="P6" s="4">
        <f>ROUND(('Sheet1 (4)'!Q12+'Sheet1 (4)'!V12)/100,2)</f>
        <v>45.73</v>
      </c>
      <c r="Q6" s="7">
        <f>ROUND('Sheet1 (4)'!W12/100,2)</f>
        <v>0.17</v>
      </c>
      <c r="R6" s="7">
        <f>ROUND('Sheet1 (4)'!X12/100,2)</f>
        <v>0.16</v>
      </c>
      <c r="S6" s="7">
        <f>ROUND('Sheet1 (4)'!Y12/100,2)</f>
        <v>0.19</v>
      </c>
      <c r="T6" s="7">
        <f>ROUND('Sheet1 (4)'!Z12/100,2)</f>
        <v>0.15</v>
      </c>
      <c r="U6" s="7">
        <f>ROUND('Sheet1 (4)'!AA12/100,2)</f>
        <v>0.16</v>
      </c>
      <c r="V6" s="1" t="str">
        <f>'Sheet1 (4)'!AB12&amp;".T"</f>
        <v>7745.T</v>
      </c>
      <c r="W6">
        <f>ROUND('Sheet1 (4)'!AC12,2)</f>
        <v>8.36</v>
      </c>
      <c r="X6">
        <f>ROUND('Sheet1 (4)'!AD12,2)</f>
        <v>1.21</v>
      </c>
      <c r="Y6" t="str">
        <f>_xlfn.XLOOKUP('Sheet1 (4)'!AB12,'Sheet1 (3)'!B:B,'Sheet1 (3)'!D:D,"",0)</f>
        <v>プライム</v>
      </c>
    </row>
    <row r="7" spans="1:25" x14ac:dyDescent="0.2">
      <c r="A7">
        <v>6</v>
      </c>
      <c r="B7" s="1" t="str">
        <f>_xlfn.XLOOKUP('Sheet1 (4)'!AB13,'Sheet1 (3)'!B:B,'Sheet1 (3)'!C:C,"",0)</f>
        <v>ＡＤワークスグループ</v>
      </c>
      <c r="C7" s="1" t="str">
        <f>_xlfn.XLOOKUP('Sheet1 (4)'!AB13,'Sheet1 (3)'!B:B,'Sheet1 (3)'!F:F,"",0)</f>
        <v>不動産業</v>
      </c>
      <c r="D7" s="1">
        <f>ROUND('Sheet1 (4)'!E13/100000000,2)</f>
        <v>0.49</v>
      </c>
      <c r="E7" s="1">
        <f>ROUND('Sheet1 (4)'!F13/100,2)</f>
        <v>9.27</v>
      </c>
      <c r="F7" s="1">
        <f>ROUND('Sheet1 (4)'!G13/100,2)</f>
        <v>13.7</v>
      </c>
      <c r="G7" s="1">
        <f>ROUND('Sheet1 (4)'!H13/100,2)</f>
        <v>24.35</v>
      </c>
      <c r="H7" s="1">
        <f>ROUND('Sheet1 (4)'!I13/100,2)</f>
        <v>32.090000000000003</v>
      </c>
      <c r="I7" s="1">
        <f>ROUND('Sheet1 (4)'!J13/100,2)</f>
        <v>32.090000000000003</v>
      </c>
      <c r="J7" s="1" t="e">
        <f>ROUND('Sheet1 (4)'!K13/100,2)</f>
        <v>#VALUE!</v>
      </c>
      <c r="K7" s="1" t="e">
        <f>ROUND('Sheet1 (4)'!L13/100,2)</f>
        <v>#VALUE!</v>
      </c>
      <c r="L7" s="4">
        <f>ROUND(('Sheet1 (4)'!M13+'Sheet1 (4)'!R13)/100,2)</f>
        <v>-45.86</v>
      </c>
      <c r="M7" s="4">
        <f>ROUND(('Sheet1 (4)'!N13+'Sheet1 (4)'!S13)/100,2)</f>
        <v>-113.12</v>
      </c>
      <c r="N7" s="4">
        <f>ROUND(('Sheet1 (4)'!O13+'Sheet1 (4)'!T13)/100,2)</f>
        <v>-8.2899999999999991</v>
      </c>
      <c r="O7" s="4">
        <f>ROUND(('Sheet1 (4)'!P13+'Sheet1 (4)'!U13)/100,2)</f>
        <v>13.96</v>
      </c>
      <c r="P7" s="4">
        <f>ROUND(('Sheet1 (4)'!Q13+'Sheet1 (4)'!V13)/100,2)</f>
        <v>13.96</v>
      </c>
      <c r="Q7" s="7">
        <f>ROUND('Sheet1 (4)'!W13/100,2)</f>
        <v>0.02</v>
      </c>
      <c r="R7" s="7">
        <f>ROUND('Sheet1 (4)'!X13/100,2)</f>
        <v>0.04</v>
      </c>
      <c r="S7" s="7">
        <f>ROUND('Sheet1 (4)'!Y13/100,2)</f>
        <v>0.09</v>
      </c>
      <c r="T7" s="7">
        <f>ROUND('Sheet1 (4)'!Z13/100,2)</f>
        <v>0.09</v>
      </c>
      <c r="U7" s="7">
        <f>ROUND('Sheet1 (4)'!AA13/100,2)</f>
        <v>0.09</v>
      </c>
      <c r="V7" s="1" t="str">
        <f>'Sheet1 (4)'!AB13&amp;".T"</f>
        <v>2982.T</v>
      </c>
      <c r="W7">
        <f>ROUND('Sheet1 (4)'!AC13,2)</f>
        <v>9.92</v>
      </c>
      <c r="X7">
        <f>ROUND('Sheet1 (4)'!AD13,2)</f>
        <v>1.1499999999999999</v>
      </c>
      <c r="Y7" t="str">
        <f>_xlfn.XLOOKUP('Sheet1 (4)'!AB13,'Sheet1 (3)'!B:B,'Sheet1 (3)'!D:D,"",0)</f>
        <v>プライム</v>
      </c>
    </row>
    <row r="8" spans="1:25" x14ac:dyDescent="0.2">
      <c r="A8">
        <v>7</v>
      </c>
      <c r="B8" s="1" t="str">
        <f>_xlfn.XLOOKUP('Sheet1 (4)'!AB14,'Sheet1 (3)'!B:B,'Sheet1 (3)'!C:C,"",0)</f>
        <v>ＡＢ＆Ｃｏｍｐａｎｙ</v>
      </c>
      <c r="C8" s="1" t="str">
        <f>_xlfn.XLOOKUP('Sheet1 (4)'!AB14,'Sheet1 (3)'!B:B,'Sheet1 (3)'!F:F,"",0)</f>
        <v>サービス業</v>
      </c>
      <c r="D8" s="1">
        <f>ROUND('Sheet1 (4)'!E14/100000000,2)</f>
        <v>0.14000000000000001</v>
      </c>
      <c r="E8" s="1">
        <f>ROUND('Sheet1 (4)'!F14/100,2)</f>
        <v>15.26</v>
      </c>
      <c r="F8" s="1">
        <f>ROUND('Sheet1 (4)'!G14/100,2)</f>
        <v>13.68</v>
      </c>
      <c r="G8" s="1">
        <f>ROUND('Sheet1 (4)'!H14/100,2)</f>
        <v>18.52</v>
      </c>
      <c r="H8" s="1">
        <f>ROUND('Sheet1 (4)'!I14/100,2)</f>
        <v>16.79</v>
      </c>
      <c r="I8" s="1">
        <f>ROUND('Sheet1 (4)'!J14/100,2)</f>
        <v>16.79</v>
      </c>
      <c r="J8" s="1">
        <f>ROUND('Sheet1 (4)'!K14/100,2)</f>
        <v>17.5</v>
      </c>
      <c r="K8" s="1">
        <f>ROUND('Sheet1 (4)'!L14/100,2)</f>
        <v>18.5</v>
      </c>
      <c r="L8" s="4">
        <f>ROUND(('Sheet1 (4)'!M14+'Sheet1 (4)'!R14)/100,2)</f>
        <v>17.72</v>
      </c>
      <c r="M8" s="4">
        <f>ROUND(('Sheet1 (4)'!N14+'Sheet1 (4)'!S14)/100,2)</f>
        <v>15.85</v>
      </c>
      <c r="N8" s="4">
        <f>ROUND(('Sheet1 (4)'!O14+'Sheet1 (4)'!T14)/100,2)</f>
        <v>20.77</v>
      </c>
      <c r="O8" s="4">
        <f>ROUND(('Sheet1 (4)'!P14+'Sheet1 (4)'!U14)/100,2)</f>
        <v>27.11</v>
      </c>
      <c r="P8" s="4">
        <f>ROUND(('Sheet1 (4)'!Q14+'Sheet1 (4)'!V14)/100,2)</f>
        <v>27.11</v>
      </c>
      <c r="Q8" s="7">
        <f>ROUND('Sheet1 (4)'!W14/100,2)</f>
        <v>0.15</v>
      </c>
      <c r="R8" s="7">
        <f>ROUND('Sheet1 (4)'!X14/100,2)</f>
        <v>0.11</v>
      </c>
      <c r="S8" s="7">
        <f>ROUND('Sheet1 (4)'!Y14/100,2)</f>
        <v>0.13</v>
      </c>
      <c r="T8" s="7">
        <f>ROUND('Sheet1 (4)'!Z14/100,2)</f>
        <v>0.13</v>
      </c>
      <c r="U8" s="7">
        <f>ROUND('Sheet1 (4)'!AA14/100,2)</f>
        <v>0.13</v>
      </c>
      <c r="V8" s="1" t="str">
        <f>'Sheet1 (4)'!AB14&amp;".T"</f>
        <v>9251.T</v>
      </c>
      <c r="W8">
        <f>ROUND('Sheet1 (4)'!AC14,2)</f>
        <v>15.04</v>
      </c>
      <c r="X8">
        <f>ROUND('Sheet1 (4)'!AD14,2)</f>
        <v>1.71</v>
      </c>
      <c r="Y8" t="str">
        <f>_xlfn.XLOOKUP('Sheet1 (4)'!AB14,'Sheet1 (3)'!B:B,'Sheet1 (3)'!D:D,"",0)</f>
        <v>グロース</v>
      </c>
    </row>
    <row r="9" spans="1:25" x14ac:dyDescent="0.2">
      <c r="A9">
        <v>8</v>
      </c>
      <c r="B9" s="1" t="str">
        <f>_xlfn.XLOOKUP('Sheet1 (4)'!AB15,'Sheet1 (3)'!B:B,'Sheet1 (3)'!C:C,"",0)</f>
        <v>Ａｂａｌａｎｃｅ</v>
      </c>
      <c r="C9" s="1" t="str">
        <f>_xlfn.XLOOKUP('Sheet1 (4)'!AB15,'Sheet1 (3)'!B:B,'Sheet1 (3)'!F:F,"",0)</f>
        <v>電気機器</v>
      </c>
      <c r="D9" s="1">
        <f>ROUND('Sheet1 (4)'!E15/100000000,2)</f>
        <v>0.19</v>
      </c>
      <c r="E9" s="1">
        <f>ROUND('Sheet1 (4)'!F15/100,2)</f>
        <v>13.62</v>
      </c>
      <c r="F9" s="1">
        <f>ROUND('Sheet1 (4)'!G15/100,2)</f>
        <v>15.81</v>
      </c>
      <c r="G9" s="1">
        <f>ROUND('Sheet1 (4)'!H15/100,2)</f>
        <v>128.05000000000001</v>
      </c>
      <c r="H9" s="1">
        <f>ROUND('Sheet1 (4)'!I15/100,2)</f>
        <v>232.68</v>
      </c>
      <c r="I9" s="1">
        <f>ROUND('Sheet1 (4)'!J15/100,2)</f>
        <v>48.17</v>
      </c>
      <c r="J9" s="1" t="e">
        <f>ROUND('Sheet1 (4)'!K15/100,2)</f>
        <v>#VALUE!</v>
      </c>
      <c r="K9" s="1" t="e">
        <f>ROUND('Sheet1 (4)'!L15/100,2)</f>
        <v>#VALUE!</v>
      </c>
      <c r="L9" s="4">
        <f>ROUND(('Sheet1 (4)'!M15+'Sheet1 (4)'!R15)/100,2)</f>
        <v>-19.989999999999998</v>
      </c>
      <c r="M9" s="4">
        <f>ROUND(('Sheet1 (4)'!N15+'Sheet1 (4)'!S15)/100,2)</f>
        <v>-196.7</v>
      </c>
      <c r="N9" s="4">
        <f>ROUND(('Sheet1 (4)'!O15+'Sheet1 (4)'!T15)/100,2)</f>
        <v>-21.44</v>
      </c>
      <c r="O9" s="4">
        <f>ROUND(('Sheet1 (4)'!P15+'Sheet1 (4)'!U15)/100,2)</f>
        <v>235.66</v>
      </c>
      <c r="P9" s="4">
        <f>ROUND(('Sheet1 (4)'!Q15+'Sheet1 (4)'!V15)/100,2)</f>
        <v>-173.08</v>
      </c>
      <c r="Q9" s="7">
        <f>ROUND('Sheet1 (4)'!W15/100,2)</f>
        <v>0.27</v>
      </c>
      <c r="R9" s="7">
        <f>ROUND('Sheet1 (4)'!X15/100,2)</f>
        <v>0.24</v>
      </c>
      <c r="S9" s="7">
        <f>ROUND('Sheet1 (4)'!Y15/100,2)</f>
        <v>0.78</v>
      </c>
      <c r="T9" s="7">
        <f>ROUND('Sheet1 (4)'!Z15/100,2)</f>
        <v>0.62</v>
      </c>
      <c r="U9" s="7" t="e">
        <f>ROUND('Sheet1 (4)'!AA15/100,2)</f>
        <v>#VALUE!</v>
      </c>
      <c r="V9" s="1" t="str">
        <f>'Sheet1 (4)'!AB15&amp;".T"</f>
        <v>3856.T</v>
      </c>
      <c r="W9">
        <f>ROUND('Sheet1 (4)'!AC15,2)</f>
        <v>14.1</v>
      </c>
      <c r="X9">
        <f>ROUND('Sheet1 (4)'!AD15,2)</f>
        <v>0.73</v>
      </c>
      <c r="Y9" t="str">
        <f>_xlfn.XLOOKUP('Sheet1 (4)'!AB15,'Sheet1 (3)'!B:B,'Sheet1 (3)'!D:D,"",0)</f>
        <v>スタンダード</v>
      </c>
    </row>
    <row r="10" spans="1:25" x14ac:dyDescent="0.2">
      <c r="A10">
        <v>9</v>
      </c>
      <c r="B10" s="1" t="str">
        <f>_xlfn.XLOOKUP('Sheet1 (4)'!AB16,'Sheet1 (3)'!B:B,'Sheet1 (3)'!C:C,"",0)</f>
        <v>ａｂｃ</v>
      </c>
      <c r="C10" s="1" t="str">
        <f>_xlfn.XLOOKUP('Sheet1 (4)'!AB16,'Sheet1 (3)'!B:B,'Sheet1 (3)'!F:F,"",0)</f>
        <v>その他金融業</v>
      </c>
      <c r="D10" s="1">
        <f>ROUND('Sheet1 (4)'!E16/100000000,2)</f>
        <v>0.28999999999999998</v>
      </c>
      <c r="E10" s="1">
        <f>ROUND('Sheet1 (4)'!F16/100,2)</f>
        <v>-14.65</v>
      </c>
      <c r="F10" s="1">
        <f>ROUND('Sheet1 (4)'!G16/100,2)</f>
        <v>-6.99</v>
      </c>
      <c r="G10" s="1">
        <f>ROUND('Sheet1 (4)'!H16/100,2)</f>
        <v>-19.14</v>
      </c>
      <c r="H10" s="1">
        <f>ROUND('Sheet1 (4)'!I16/100,2)</f>
        <v>-21.16</v>
      </c>
      <c r="I10" s="1">
        <f>ROUND('Sheet1 (4)'!J16/100,2)</f>
        <v>-26.15</v>
      </c>
      <c r="J10" s="1" t="e">
        <f>ROUND('Sheet1 (4)'!K16/100,2)</f>
        <v>#VALUE!</v>
      </c>
      <c r="K10" s="1" t="e">
        <f>ROUND('Sheet1 (4)'!L16/100,2)</f>
        <v>#VALUE!</v>
      </c>
      <c r="L10" s="4">
        <f>ROUND(('Sheet1 (4)'!M16+'Sheet1 (4)'!R16)/100,2)</f>
        <v>-1.64</v>
      </c>
      <c r="M10" s="4">
        <f>ROUND(('Sheet1 (4)'!N16+'Sheet1 (4)'!S16)/100,2)</f>
        <v>-12</v>
      </c>
      <c r="N10" s="4">
        <f>ROUND(('Sheet1 (4)'!O16+'Sheet1 (4)'!T16)/100,2)</f>
        <v>-42.09</v>
      </c>
      <c r="O10" s="4">
        <f>ROUND(('Sheet1 (4)'!P16+'Sheet1 (4)'!U16)/100,2)</f>
        <v>-20.97</v>
      </c>
      <c r="P10" s="4">
        <f>ROUND(('Sheet1 (4)'!Q16+'Sheet1 (4)'!V16)/100,2)</f>
        <v>-58.45</v>
      </c>
      <c r="Q10" s="7">
        <f>ROUND('Sheet1 (4)'!W16/100,2)</f>
        <v>-2.2000000000000002</v>
      </c>
      <c r="R10" s="7">
        <f>ROUND('Sheet1 (4)'!X16/100,2)</f>
        <v>-4.5</v>
      </c>
      <c r="S10" s="7">
        <f>ROUND('Sheet1 (4)'!Y16/100,2)</f>
        <v>-2.56</v>
      </c>
      <c r="T10" s="7">
        <f>ROUND('Sheet1 (4)'!Z16/100,2)</f>
        <v>-3.29</v>
      </c>
      <c r="U10" s="7">
        <f>ROUND('Sheet1 (4)'!AA16/100,2)</f>
        <v>-2.93</v>
      </c>
      <c r="V10" s="1" t="str">
        <f>'Sheet1 (4)'!AB16&amp;".T"</f>
        <v>8783.T</v>
      </c>
      <c r="W10" t="e">
        <f>ROUND('Sheet1 (4)'!AC16,2)</f>
        <v>#VALUE!</v>
      </c>
      <c r="X10">
        <f>ROUND('Sheet1 (4)'!AD16,2)</f>
        <v>2.2000000000000002</v>
      </c>
      <c r="Y10" t="str">
        <f>_xlfn.XLOOKUP('Sheet1 (4)'!AB16,'Sheet1 (3)'!B:B,'Sheet1 (3)'!D:D,"",0)</f>
        <v>スタンダード</v>
      </c>
    </row>
    <row r="11" spans="1:25" x14ac:dyDescent="0.2">
      <c r="A11">
        <v>10</v>
      </c>
      <c r="B11" s="1" t="str">
        <f>_xlfn.XLOOKUP('Sheet1 (4)'!AB17,'Sheet1 (3)'!B:B,'Sheet1 (3)'!C:C,"",0)</f>
        <v>エービーシー・マート</v>
      </c>
      <c r="C11" s="1" t="str">
        <f>_xlfn.XLOOKUP('Sheet1 (4)'!AB17,'Sheet1 (3)'!B:B,'Sheet1 (3)'!F:F,"",0)</f>
        <v>小売業</v>
      </c>
      <c r="D11" s="1">
        <f>ROUND('Sheet1 (4)'!E17/100000000,2)</f>
        <v>2.48</v>
      </c>
      <c r="E11" s="1">
        <f>ROUND('Sheet1 (4)'!F17/100,2)</f>
        <v>195.15</v>
      </c>
      <c r="F11" s="1">
        <f>ROUND('Sheet1 (4)'!G17/100,2)</f>
        <v>274.48</v>
      </c>
      <c r="G11" s="1">
        <f>ROUND('Sheet1 (4)'!H17/100,2)</f>
        <v>423.02</v>
      </c>
      <c r="H11" s="1">
        <f>ROUND('Sheet1 (4)'!I17/100,2)</f>
        <v>556.72</v>
      </c>
      <c r="I11" s="1">
        <f>ROUND('Sheet1 (4)'!J17/100,2)</f>
        <v>625.51</v>
      </c>
      <c r="J11" s="1">
        <f>ROUND('Sheet1 (4)'!K17/100,2)</f>
        <v>648.22</v>
      </c>
      <c r="K11" s="1">
        <f>ROUND('Sheet1 (4)'!L17/100,2)</f>
        <v>674.87</v>
      </c>
      <c r="L11" s="4">
        <f>ROUND(('Sheet1 (4)'!M17+'Sheet1 (4)'!R17)/100,2)</f>
        <v>121.71</v>
      </c>
      <c r="M11" s="4">
        <f>ROUND(('Sheet1 (4)'!N17+'Sheet1 (4)'!S17)/100,2)</f>
        <v>176.99</v>
      </c>
      <c r="N11" s="4">
        <f>ROUND(('Sheet1 (4)'!O17+'Sheet1 (4)'!T17)/100,2)</f>
        <v>18.79</v>
      </c>
      <c r="O11" s="4">
        <f>ROUND(('Sheet1 (4)'!P17+'Sheet1 (4)'!U17)/100,2)</f>
        <v>398.25</v>
      </c>
      <c r="P11" s="4">
        <f>ROUND(('Sheet1 (4)'!Q17+'Sheet1 (4)'!V17)/100,2)</f>
        <v>410.22</v>
      </c>
      <c r="Q11" s="7">
        <f>ROUND('Sheet1 (4)'!W17/100,2)</f>
        <v>7.0000000000000007E-2</v>
      </c>
      <c r="R11" s="7">
        <f>ROUND('Sheet1 (4)'!X17/100,2)</f>
        <v>0.06</v>
      </c>
      <c r="S11" s="7">
        <f>ROUND('Sheet1 (4)'!Y17/100,2)</f>
        <v>0.1</v>
      </c>
      <c r="T11" s="7">
        <f>ROUND('Sheet1 (4)'!Z17/100,2)</f>
        <v>0.12</v>
      </c>
      <c r="U11" s="7">
        <f>ROUND('Sheet1 (4)'!AA17/100,2)</f>
        <v>0.13</v>
      </c>
      <c r="V11" s="1" t="str">
        <f>'Sheet1 (4)'!AB17&amp;".T"</f>
        <v>2670.T</v>
      </c>
      <c r="W11">
        <f>ROUND('Sheet1 (4)'!AC17,2)</f>
        <v>14.52</v>
      </c>
      <c r="X11">
        <f>ROUND('Sheet1 (4)'!AD17,2)</f>
        <v>1.74</v>
      </c>
      <c r="Y11" t="str">
        <f>_xlfn.XLOOKUP('Sheet1 (4)'!AB17,'Sheet1 (3)'!B:B,'Sheet1 (3)'!D:D,"",0)</f>
        <v>プライム</v>
      </c>
    </row>
    <row r="12" spans="1:25" x14ac:dyDescent="0.2">
      <c r="A12">
        <v>11</v>
      </c>
      <c r="B12" s="1" t="str">
        <f>_xlfn.XLOOKUP('Sheet1 (4)'!AB18,'Sheet1 (3)'!B:B,'Sheet1 (3)'!C:C,"",0)</f>
        <v>ＡＢＥＪＡ</v>
      </c>
      <c r="C12" s="1" t="str">
        <f>_xlfn.XLOOKUP('Sheet1 (4)'!AB18,'Sheet1 (3)'!B:B,'Sheet1 (3)'!F:F,"",0)</f>
        <v>情報・通信業</v>
      </c>
      <c r="D12" s="1">
        <f>ROUND('Sheet1 (4)'!E18/100000000,2)</f>
        <v>0.09</v>
      </c>
      <c r="E12" s="1">
        <f>ROUND('Sheet1 (4)'!F18/100,2)</f>
        <v>-2.65</v>
      </c>
      <c r="F12" s="1">
        <f>ROUND('Sheet1 (4)'!G18/100,2)</f>
        <v>-1.63</v>
      </c>
      <c r="G12" s="1">
        <f>ROUND('Sheet1 (4)'!H18/100,2)</f>
        <v>4.03</v>
      </c>
      <c r="H12" s="1">
        <f>ROUND('Sheet1 (4)'!I18/100,2)</f>
        <v>2.91</v>
      </c>
      <c r="I12" s="1">
        <f>ROUND('Sheet1 (4)'!J18/100,2)</f>
        <v>4.46</v>
      </c>
      <c r="J12" s="1">
        <f>ROUND('Sheet1 (4)'!K18/100,2)</f>
        <v>4.8</v>
      </c>
      <c r="K12" s="1">
        <f>ROUND('Sheet1 (4)'!L18/100,2)</f>
        <v>5.99</v>
      </c>
      <c r="L12" s="4" t="e">
        <f>ROUND(('Sheet1 (4)'!M18+'Sheet1 (4)'!R18)/100,2)</f>
        <v>#VALUE!</v>
      </c>
      <c r="M12" s="4" t="e">
        <f>ROUND(('Sheet1 (4)'!N18+'Sheet1 (4)'!S18)/100,2)</f>
        <v>#VALUE!</v>
      </c>
      <c r="N12" s="4">
        <f>ROUND(('Sheet1 (4)'!O18+'Sheet1 (4)'!T18)/100,2)</f>
        <v>4.55</v>
      </c>
      <c r="O12" s="4">
        <f>ROUND(('Sheet1 (4)'!P18+'Sheet1 (4)'!U18)/100,2)</f>
        <v>-7.88</v>
      </c>
      <c r="P12" s="4">
        <f>ROUND(('Sheet1 (4)'!Q18+'Sheet1 (4)'!V18)/100,2)</f>
        <v>15.93</v>
      </c>
      <c r="Q12" s="7" t="e">
        <f>ROUND('Sheet1 (4)'!W18/100,2)</f>
        <v>#VALUE!</v>
      </c>
      <c r="R12" s="7">
        <f>ROUND('Sheet1 (4)'!X18/100,2)</f>
        <v>-0.1</v>
      </c>
      <c r="S12" s="7">
        <f>ROUND('Sheet1 (4)'!Y18/100,2)</f>
        <v>0.16</v>
      </c>
      <c r="T12" s="7">
        <f>ROUND('Sheet1 (4)'!Z18/100,2)</f>
        <v>0.06</v>
      </c>
      <c r="U12" s="7">
        <f>ROUND('Sheet1 (4)'!AA18/100,2)</f>
        <v>0.11</v>
      </c>
      <c r="V12" s="1" t="str">
        <f>'Sheet1 (4)'!AB18&amp;".T"</f>
        <v>5574.T</v>
      </c>
      <c r="W12">
        <f>ROUND('Sheet1 (4)'!AC18,2)</f>
        <v>63.36</v>
      </c>
      <c r="X12">
        <f>ROUND('Sheet1 (4)'!AD18,2)</f>
        <v>5.97</v>
      </c>
      <c r="Y12" t="str">
        <f>_xlfn.XLOOKUP('Sheet1 (4)'!AB18,'Sheet1 (3)'!B:B,'Sheet1 (3)'!D:D,"",0)</f>
        <v>グロース</v>
      </c>
    </row>
    <row r="13" spans="1:25" x14ac:dyDescent="0.2">
      <c r="A13">
        <v>12</v>
      </c>
      <c r="B13" s="1" t="str">
        <f>_xlfn.XLOOKUP('Sheet1 (4)'!AB19,'Sheet1 (3)'!B:B,'Sheet1 (3)'!C:C,"",0)</f>
        <v>ＡＢホテル</v>
      </c>
      <c r="C13" s="1" t="str">
        <f>_xlfn.XLOOKUP('Sheet1 (4)'!AB19,'Sheet1 (3)'!B:B,'Sheet1 (3)'!F:F,"",0)</f>
        <v>サービス業</v>
      </c>
      <c r="D13" s="1">
        <f>ROUND('Sheet1 (4)'!E19/100000000,2)</f>
        <v>0.14000000000000001</v>
      </c>
      <c r="E13" s="1">
        <f>ROUND('Sheet1 (4)'!F19/100,2)</f>
        <v>0.45</v>
      </c>
      <c r="F13" s="1">
        <f>ROUND('Sheet1 (4)'!G19/100,2)</f>
        <v>9.59</v>
      </c>
      <c r="G13" s="1">
        <f>ROUND('Sheet1 (4)'!H19/100,2)</f>
        <v>29.77</v>
      </c>
      <c r="H13" s="1">
        <f>ROUND('Sheet1 (4)'!I19/100,2)</f>
        <v>36.119999999999997</v>
      </c>
      <c r="I13" s="1">
        <f>ROUND('Sheet1 (4)'!J19/100,2)</f>
        <v>39.630000000000003</v>
      </c>
      <c r="J13" s="1" t="e">
        <f>ROUND('Sheet1 (4)'!K19/100,2)</f>
        <v>#VALUE!</v>
      </c>
      <c r="K13" s="1" t="e">
        <f>ROUND('Sheet1 (4)'!L19/100,2)</f>
        <v>#VALUE!</v>
      </c>
      <c r="L13" s="4">
        <f>ROUND(('Sheet1 (4)'!M19+'Sheet1 (4)'!R19)/100,2)</f>
        <v>-20.75</v>
      </c>
      <c r="M13" s="4">
        <f>ROUND(('Sheet1 (4)'!N19+'Sheet1 (4)'!S19)/100,2)</f>
        <v>15.4</v>
      </c>
      <c r="N13" s="4">
        <f>ROUND(('Sheet1 (4)'!O19+'Sheet1 (4)'!T19)/100,2)</f>
        <v>28.02</v>
      </c>
      <c r="O13" s="4">
        <f>ROUND(('Sheet1 (4)'!P19+'Sheet1 (4)'!U19)/100,2)</f>
        <v>16.809999999999999</v>
      </c>
      <c r="P13" s="4">
        <f>ROUND(('Sheet1 (4)'!Q19+'Sheet1 (4)'!V19)/100,2)</f>
        <v>-5.01</v>
      </c>
      <c r="Q13" s="7">
        <f>ROUND('Sheet1 (4)'!W19/100,2)</f>
        <v>0</v>
      </c>
      <c r="R13" s="7">
        <f>ROUND('Sheet1 (4)'!X19/100,2)</f>
        <v>0.09</v>
      </c>
      <c r="S13" s="7">
        <f>ROUND('Sheet1 (4)'!Y19/100,2)</f>
        <v>0.24</v>
      </c>
      <c r="T13" s="7">
        <f>ROUND('Sheet1 (4)'!Z19/100,2)</f>
        <v>0.25</v>
      </c>
      <c r="U13" s="7">
        <f>ROUND('Sheet1 (4)'!AA19/100,2)</f>
        <v>0.22</v>
      </c>
      <c r="V13" s="1" t="str">
        <f>'Sheet1 (4)'!AB19&amp;".T"</f>
        <v>6565.T</v>
      </c>
      <c r="W13">
        <f>ROUND('Sheet1 (4)'!AC19,2)</f>
        <v>8.5399999999999991</v>
      </c>
      <c r="X13">
        <f>ROUND('Sheet1 (4)'!AD19,2)</f>
        <v>1.74</v>
      </c>
      <c r="Y13" t="str">
        <f>_xlfn.XLOOKUP('Sheet1 (4)'!AB19,'Sheet1 (3)'!B:B,'Sheet1 (3)'!D:D,"",0)</f>
        <v>スタンダード</v>
      </c>
    </row>
    <row r="14" spans="1:25" x14ac:dyDescent="0.2">
      <c r="A14">
        <v>13</v>
      </c>
      <c r="B14" s="1" t="str">
        <f>_xlfn.XLOOKUP('Sheet1 (4)'!AB20,'Sheet1 (3)'!B:B,'Sheet1 (3)'!C:C,"",0)</f>
        <v>アビスト</v>
      </c>
      <c r="C14" s="1" t="str">
        <f>_xlfn.XLOOKUP('Sheet1 (4)'!AB20,'Sheet1 (3)'!B:B,'Sheet1 (3)'!F:F,"",0)</f>
        <v>サービス業</v>
      </c>
      <c r="D14" s="1">
        <f>ROUND('Sheet1 (4)'!E20/100000000,2)</f>
        <v>0.04</v>
      </c>
      <c r="E14" s="1">
        <f>ROUND('Sheet1 (4)'!F20/100,2)</f>
        <v>4.29</v>
      </c>
      <c r="F14" s="1">
        <f>ROUND('Sheet1 (4)'!G20/100,2)</f>
        <v>7.35</v>
      </c>
      <c r="G14" s="1">
        <f>ROUND('Sheet1 (4)'!H20/100,2)</f>
        <v>7.18</v>
      </c>
      <c r="H14" s="1">
        <f>ROUND('Sheet1 (4)'!I20/100,2)</f>
        <v>9.0299999999999994</v>
      </c>
      <c r="I14" s="1">
        <f>ROUND('Sheet1 (4)'!J20/100,2)</f>
        <v>9.0299999999999994</v>
      </c>
      <c r="J14" s="1" t="e">
        <f>ROUND('Sheet1 (4)'!K20/100,2)</f>
        <v>#VALUE!</v>
      </c>
      <c r="K14" s="1" t="e">
        <f>ROUND('Sheet1 (4)'!L20/100,2)</f>
        <v>#VALUE!</v>
      </c>
      <c r="L14" s="4">
        <f>ROUND(('Sheet1 (4)'!M20+'Sheet1 (4)'!R20)/100,2)</f>
        <v>9.7899999999999991</v>
      </c>
      <c r="M14" s="4">
        <f>ROUND(('Sheet1 (4)'!N20+'Sheet1 (4)'!S20)/100,2)</f>
        <v>6.67</v>
      </c>
      <c r="N14" s="4">
        <f>ROUND(('Sheet1 (4)'!O20+'Sheet1 (4)'!T20)/100,2)</f>
        <v>8.69</v>
      </c>
      <c r="O14" s="4">
        <f>ROUND(('Sheet1 (4)'!P20+'Sheet1 (4)'!U20)/100,2)</f>
        <v>5.84</v>
      </c>
      <c r="P14" s="4">
        <f>ROUND(('Sheet1 (4)'!Q20+'Sheet1 (4)'!V20)/100,2)</f>
        <v>5.84</v>
      </c>
      <c r="Q14" s="7">
        <f>ROUND('Sheet1 (4)'!W20/100,2)</f>
        <v>0.09</v>
      </c>
      <c r="R14" s="7">
        <f>ROUND('Sheet1 (4)'!X20/100,2)</f>
        <v>0.05</v>
      </c>
      <c r="S14" s="7">
        <f>ROUND('Sheet1 (4)'!Y20/100,2)</f>
        <v>0.11</v>
      </c>
      <c r="T14" s="7">
        <f>ROUND('Sheet1 (4)'!Z20/100,2)</f>
        <v>0.09</v>
      </c>
      <c r="U14" s="7">
        <f>ROUND('Sheet1 (4)'!AA20/100,2)</f>
        <v>0.09</v>
      </c>
      <c r="V14" s="1" t="str">
        <f>'Sheet1 (4)'!AB20&amp;".T"</f>
        <v>6087.T</v>
      </c>
      <c r="W14">
        <f>ROUND('Sheet1 (4)'!AC20,2)</f>
        <v>21.5</v>
      </c>
      <c r="X14">
        <f>ROUND('Sheet1 (4)'!AD20,2)</f>
        <v>1.82</v>
      </c>
      <c r="Y14" t="str">
        <f>_xlfn.XLOOKUP('Sheet1 (4)'!AB20,'Sheet1 (3)'!B:B,'Sheet1 (3)'!D:D,"",0)</f>
        <v>スタンダード</v>
      </c>
    </row>
    <row r="15" spans="1:25" x14ac:dyDescent="0.2">
      <c r="A15">
        <v>14</v>
      </c>
      <c r="B15" s="1" t="str">
        <f>_xlfn.XLOOKUP('Sheet1 (4)'!AB21,'Sheet1 (3)'!B:B,'Sheet1 (3)'!C:C,"",0)</f>
        <v>アクセリア</v>
      </c>
      <c r="C15" s="1" t="str">
        <f>_xlfn.XLOOKUP('Sheet1 (4)'!AB21,'Sheet1 (3)'!B:B,'Sheet1 (3)'!F:F,"",0)</f>
        <v>情報・通信業</v>
      </c>
      <c r="D15" s="1">
        <f>ROUND('Sheet1 (4)'!E21/100000000,2)</f>
        <v>0.01</v>
      </c>
      <c r="E15" s="1" t="e">
        <f>ROUND('Sheet1 (4)'!F21/100,2)</f>
        <v>#VALUE!</v>
      </c>
      <c r="F15" s="1" t="e">
        <f>ROUND('Sheet1 (4)'!G21/100,2)</f>
        <v>#VALUE!</v>
      </c>
      <c r="G15" s="1">
        <f>ROUND('Sheet1 (4)'!H21/100,2)</f>
        <v>0.12</v>
      </c>
      <c r="H15" s="1">
        <f>ROUND('Sheet1 (4)'!I21/100,2)</f>
        <v>0.3</v>
      </c>
      <c r="I15" s="1">
        <f>ROUND('Sheet1 (4)'!J21/100,2)</f>
        <v>0.01</v>
      </c>
      <c r="J15" s="1" t="e">
        <f>ROUND('Sheet1 (4)'!K21/100,2)</f>
        <v>#VALUE!</v>
      </c>
      <c r="K15" s="1" t="e">
        <f>ROUND('Sheet1 (4)'!L21/100,2)</f>
        <v>#VALUE!</v>
      </c>
      <c r="L15" s="4" t="e">
        <f>ROUND(('Sheet1 (4)'!M21+'Sheet1 (4)'!R21)/100,2)</f>
        <v>#VALUE!</v>
      </c>
      <c r="M15" s="4" t="e">
        <f>ROUND(('Sheet1 (4)'!N21+'Sheet1 (4)'!S21)/100,2)</f>
        <v>#VALUE!</v>
      </c>
      <c r="N15" s="4" t="e">
        <f>ROUND(('Sheet1 (4)'!O21+'Sheet1 (4)'!T21)/100,2)</f>
        <v>#VALUE!</v>
      </c>
      <c r="O15" s="4" t="e">
        <f>ROUND(('Sheet1 (4)'!P21+'Sheet1 (4)'!U21)/100,2)</f>
        <v>#VALUE!</v>
      </c>
      <c r="P15" s="4">
        <f>ROUND(('Sheet1 (4)'!Q21+'Sheet1 (4)'!V21)/100,2)</f>
        <v>-0.64</v>
      </c>
      <c r="Q15" s="7" t="e">
        <f>ROUND('Sheet1 (4)'!W21/100,2)</f>
        <v>#VALUE!</v>
      </c>
      <c r="R15" s="7" t="e">
        <f>ROUND('Sheet1 (4)'!X21/100,2)</f>
        <v>#VALUE!</v>
      </c>
      <c r="S15" s="7" t="e">
        <f>ROUND('Sheet1 (4)'!Y21/100,2)</f>
        <v>#VALUE!</v>
      </c>
      <c r="T15" s="7">
        <f>ROUND('Sheet1 (4)'!Z21/100,2)</f>
        <v>0.04</v>
      </c>
      <c r="U15" s="7">
        <f>ROUND('Sheet1 (4)'!AA21/100,2)</f>
        <v>0</v>
      </c>
      <c r="V15" s="1" t="str">
        <f>'Sheet1 (4)'!AB21&amp;".T"</f>
        <v>271A.T</v>
      </c>
      <c r="W15" t="e">
        <f>ROUND('Sheet1 (4)'!AC21,2)</f>
        <v>#VALUE!</v>
      </c>
      <c r="X15" t="e">
        <f>ROUND('Sheet1 (4)'!AD21,2)</f>
        <v>#VALUE!</v>
      </c>
      <c r="Y15" t="str">
        <f>_xlfn.XLOOKUP('Sheet1 (4)'!AB21,'Sheet1 (3)'!B:B,'Sheet1 (3)'!D:D,"",0)</f>
        <v>PRO Market</v>
      </c>
    </row>
    <row r="16" spans="1:25" x14ac:dyDescent="0.2">
      <c r="A16">
        <v>15</v>
      </c>
      <c r="B16" s="1" t="str">
        <f>_xlfn.XLOOKUP('Sheet1 (4)'!AB22,'Sheet1 (3)'!B:B,'Sheet1 (3)'!C:C,"",0)</f>
        <v>ＡＣＣＥＳＳ</v>
      </c>
      <c r="C16" s="1" t="str">
        <f>_xlfn.XLOOKUP('Sheet1 (4)'!AB22,'Sheet1 (3)'!B:B,'Sheet1 (3)'!F:F,"",0)</f>
        <v>情報・通信業</v>
      </c>
      <c r="D16" s="1">
        <f>ROUND('Sheet1 (4)'!E22/100000000,2)</f>
        <v>0.38</v>
      </c>
      <c r="E16" s="1">
        <f>ROUND('Sheet1 (4)'!F22/100,2)</f>
        <v>-21.2</v>
      </c>
      <c r="F16" s="1">
        <f>ROUND('Sheet1 (4)'!G22/100,2)</f>
        <v>-32.07</v>
      </c>
      <c r="G16" s="1">
        <f>ROUND('Sheet1 (4)'!H22/100,2)</f>
        <v>-15.1</v>
      </c>
      <c r="H16" s="1">
        <f>ROUND('Sheet1 (4)'!I22/100,2)</f>
        <v>-19.78</v>
      </c>
      <c r="I16" s="1">
        <f>ROUND('Sheet1 (4)'!J22/100,2)</f>
        <v>-22.6</v>
      </c>
      <c r="J16" s="1" t="e">
        <f>ROUND('Sheet1 (4)'!K22/100,2)</f>
        <v>#VALUE!</v>
      </c>
      <c r="K16" s="1" t="e">
        <f>ROUND('Sheet1 (4)'!L22/100,2)</f>
        <v>#VALUE!</v>
      </c>
      <c r="L16" s="4">
        <f>ROUND(('Sheet1 (4)'!M22+'Sheet1 (4)'!R22)/100,2)</f>
        <v>-23.19</v>
      </c>
      <c r="M16" s="4">
        <f>ROUND(('Sheet1 (4)'!N22+'Sheet1 (4)'!S22)/100,2)</f>
        <v>-17.05</v>
      </c>
      <c r="N16" s="4">
        <f>ROUND(('Sheet1 (4)'!O22+'Sheet1 (4)'!T22)/100,2)</f>
        <v>-19.649999999999999</v>
      </c>
      <c r="O16" s="4">
        <f>ROUND(('Sheet1 (4)'!P22+'Sheet1 (4)'!U22)/100,2)</f>
        <v>-14.75</v>
      </c>
      <c r="P16" s="4">
        <f>ROUND(('Sheet1 (4)'!Q22+'Sheet1 (4)'!V22)/100,2)</f>
        <v>0.66</v>
      </c>
      <c r="Q16" s="7">
        <f>ROUND('Sheet1 (4)'!W22/100,2)</f>
        <v>-0.09</v>
      </c>
      <c r="R16" s="7">
        <f>ROUND('Sheet1 (4)'!X22/100,2)</f>
        <v>-0.15</v>
      </c>
      <c r="S16" s="7">
        <f>ROUND('Sheet1 (4)'!Y22/100,2)</f>
        <v>-0.13</v>
      </c>
      <c r="T16" s="7">
        <f>ROUND('Sheet1 (4)'!Z22/100,2)</f>
        <v>-0.14000000000000001</v>
      </c>
      <c r="U16" s="7">
        <f>ROUND('Sheet1 (4)'!AA22/100,2)</f>
        <v>-0.43</v>
      </c>
      <c r="V16" s="1" t="str">
        <f>'Sheet1 (4)'!AB22&amp;".T"</f>
        <v>4813.T</v>
      </c>
      <c r="W16" t="e">
        <f>ROUND('Sheet1 (4)'!AC22,2)</f>
        <v>#VALUE!</v>
      </c>
      <c r="X16">
        <f>ROUND('Sheet1 (4)'!AD22,2)</f>
        <v>2.76</v>
      </c>
      <c r="Y16" t="str">
        <f>_xlfn.XLOOKUP('Sheet1 (4)'!AB22,'Sheet1 (3)'!B:B,'Sheet1 (3)'!D:D,"",0)</f>
        <v>プライム</v>
      </c>
    </row>
    <row r="17" spans="1:25" x14ac:dyDescent="0.2">
      <c r="A17">
        <v>16</v>
      </c>
      <c r="B17" s="1" t="str">
        <f>_xlfn.XLOOKUP('Sheet1 (4)'!AB23,'Sheet1 (3)'!B:B,'Sheet1 (3)'!C:C,"",0)</f>
        <v>アクセスグループ・ホールディングス</v>
      </c>
      <c r="C17" s="1" t="str">
        <f>_xlfn.XLOOKUP('Sheet1 (4)'!AB23,'Sheet1 (3)'!B:B,'Sheet1 (3)'!F:F,"",0)</f>
        <v>サービス業</v>
      </c>
      <c r="D17" s="1">
        <f>ROUND('Sheet1 (4)'!E23/100000000,2)</f>
        <v>0.03</v>
      </c>
      <c r="E17" s="1">
        <f>ROUND('Sheet1 (4)'!F23/100,2)</f>
        <v>-2.2599999999999998</v>
      </c>
      <c r="F17" s="1">
        <f>ROUND('Sheet1 (4)'!G23/100,2)</f>
        <v>0.55000000000000004</v>
      </c>
      <c r="G17" s="1">
        <f>ROUND('Sheet1 (4)'!H23/100,2)</f>
        <v>1.81</v>
      </c>
      <c r="H17" s="1">
        <f>ROUND('Sheet1 (4)'!I23/100,2)</f>
        <v>0.89</v>
      </c>
      <c r="I17" s="1">
        <f>ROUND('Sheet1 (4)'!J23/100,2)</f>
        <v>2.2999999999999998</v>
      </c>
      <c r="J17" s="1" t="e">
        <f>ROUND('Sheet1 (4)'!K23/100,2)</f>
        <v>#VALUE!</v>
      </c>
      <c r="K17" s="1" t="e">
        <f>ROUND('Sheet1 (4)'!L23/100,2)</f>
        <v>#VALUE!</v>
      </c>
      <c r="L17" s="4">
        <f>ROUND(('Sheet1 (4)'!M23+'Sheet1 (4)'!R23)/100,2)</f>
        <v>-3.8</v>
      </c>
      <c r="M17" s="4">
        <f>ROUND(('Sheet1 (4)'!N23+'Sheet1 (4)'!S23)/100,2)</f>
        <v>2.4900000000000002</v>
      </c>
      <c r="N17" s="4">
        <f>ROUND(('Sheet1 (4)'!O23+'Sheet1 (4)'!T23)/100,2)</f>
        <v>0.78</v>
      </c>
      <c r="O17" s="4">
        <f>ROUND(('Sheet1 (4)'!P23+'Sheet1 (4)'!U23)/100,2)</f>
        <v>2.66</v>
      </c>
      <c r="P17" s="4">
        <f>ROUND(('Sheet1 (4)'!Q23+'Sheet1 (4)'!V23)/100,2)</f>
        <v>2.33</v>
      </c>
      <c r="Q17" s="7">
        <f>ROUND('Sheet1 (4)'!W23/100,2)</f>
        <v>-0.67</v>
      </c>
      <c r="R17" s="7">
        <f>ROUND('Sheet1 (4)'!X23/100,2)</f>
        <v>0.02</v>
      </c>
      <c r="S17" s="7" t="e">
        <f>ROUND('Sheet1 (4)'!Y23/100,2)</f>
        <v>#VALUE!</v>
      </c>
      <c r="T17" s="7">
        <f>ROUND('Sheet1 (4)'!Z23/100,2)</f>
        <v>0.19</v>
      </c>
      <c r="U17" s="7">
        <f>ROUND('Sheet1 (4)'!AA23/100,2)</f>
        <v>0.18</v>
      </c>
      <c r="V17" s="1" t="str">
        <f>'Sheet1 (4)'!AB23&amp;".T"</f>
        <v>7042.T</v>
      </c>
      <c r="W17">
        <f>ROUND('Sheet1 (4)'!AC23,2)</f>
        <v>12.23</v>
      </c>
      <c r="X17">
        <f>ROUND('Sheet1 (4)'!AD23,2)</f>
        <v>1.62</v>
      </c>
      <c r="Y17" t="str">
        <f>_xlfn.XLOOKUP('Sheet1 (4)'!AB23,'Sheet1 (3)'!B:B,'Sheet1 (3)'!D:D,"",0)</f>
        <v>スタンダード</v>
      </c>
    </row>
    <row r="18" spans="1:25" x14ac:dyDescent="0.2">
      <c r="A18">
        <v>17</v>
      </c>
      <c r="B18" s="1" t="str">
        <f>_xlfn.XLOOKUP('Sheet1 (4)'!AB24,'Sheet1 (3)'!B:B,'Sheet1 (3)'!C:C,"",0)</f>
        <v>アクリート</v>
      </c>
      <c r="C18" s="1" t="str">
        <f>_xlfn.XLOOKUP('Sheet1 (4)'!AB24,'Sheet1 (3)'!B:B,'Sheet1 (3)'!F:F,"",0)</f>
        <v>情報・通信業</v>
      </c>
      <c r="D18" s="1">
        <f>ROUND('Sheet1 (4)'!E24/100000000,2)</f>
        <v>7.0000000000000007E-2</v>
      </c>
      <c r="E18" s="1">
        <f>ROUND('Sheet1 (4)'!F24/100,2)</f>
        <v>4.66</v>
      </c>
      <c r="F18" s="1">
        <f>ROUND('Sheet1 (4)'!G24/100,2)</f>
        <v>11.72</v>
      </c>
      <c r="G18" s="1">
        <f>ROUND('Sheet1 (4)'!H24/100,2)</f>
        <v>3.1</v>
      </c>
      <c r="H18" s="1">
        <f>ROUND('Sheet1 (4)'!I24/100,2)</f>
        <v>3.31</v>
      </c>
      <c r="I18" s="1">
        <f>ROUND('Sheet1 (4)'!J24/100,2)</f>
        <v>3.31</v>
      </c>
      <c r="J18" s="1" t="e">
        <f>ROUND('Sheet1 (4)'!K24/100,2)</f>
        <v>#VALUE!</v>
      </c>
      <c r="K18" s="1" t="e">
        <f>ROUND('Sheet1 (4)'!L24/100,2)</f>
        <v>#VALUE!</v>
      </c>
      <c r="L18" s="4">
        <f>ROUND(('Sheet1 (4)'!M24+'Sheet1 (4)'!R24)/100,2)</f>
        <v>-1.05</v>
      </c>
      <c r="M18" s="4">
        <f>ROUND(('Sheet1 (4)'!N24+'Sheet1 (4)'!S24)/100,2)</f>
        <v>5.05</v>
      </c>
      <c r="N18" s="4">
        <f>ROUND(('Sheet1 (4)'!O24+'Sheet1 (4)'!T24)/100,2)</f>
        <v>0.96</v>
      </c>
      <c r="O18" s="4">
        <f>ROUND(('Sheet1 (4)'!P24+'Sheet1 (4)'!U24)/100,2)</f>
        <v>1.1000000000000001</v>
      </c>
      <c r="P18" s="4">
        <f>ROUND(('Sheet1 (4)'!Q24+'Sheet1 (4)'!V24)/100,2)</f>
        <v>1.1000000000000001</v>
      </c>
      <c r="Q18" s="7" t="e">
        <f>ROUND('Sheet1 (4)'!W24/100,2)</f>
        <v>#VALUE!</v>
      </c>
      <c r="R18" s="7">
        <f>ROUND('Sheet1 (4)'!X24/100,2)</f>
        <v>0.44</v>
      </c>
      <c r="S18" s="7">
        <f>ROUND('Sheet1 (4)'!Y24/100,2)</f>
        <v>-0.01</v>
      </c>
      <c r="T18" s="7">
        <f>ROUND('Sheet1 (4)'!Z24/100,2)</f>
        <v>-0.05</v>
      </c>
      <c r="U18" s="7">
        <f>ROUND('Sheet1 (4)'!AA24/100,2)</f>
        <v>-0.05</v>
      </c>
      <c r="V18" s="1" t="str">
        <f>'Sheet1 (4)'!AB24&amp;".T"</f>
        <v>4395.T</v>
      </c>
      <c r="W18">
        <f>ROUND('Sheet1 (4)'!AC24,2)</f>
        <v>41.27</v>
      </c>
      <c r="X18">
        <f>ROUND('Sheet1 (4)'!AD24,2)</f>
        <v>2.5299999999999998</v>
      </c>
      <c r="Y18" t="str">
        <f>_xlfn.XLOOKUP('Sheet1 (4)'!AB24,'Sheet1 (3)'!B:B,'Sheet1 (3)'!D:D,"",0)</f>
        <v>グロース</v>
      </c>
    </row>
    <row r="19" spans="1:25" x14ac:dyDescent="0.2">
      <c r="A19">
        <v>18</v>
      </c>
      <c r="B19" s="1" t="str">
        <f>_xlfn.XLOOKUP('Sheet1 (4)'!AB25,'Sheet1 (3)'!B:B,'Sheet1 (3)'!C:C,"",0)</f>
        <v>アキレス</v>
      </c>
      <c r="C19" s="1" t="str">
        <f>_xlfn.XLOOKUP('Sheet1 (4)'!AB25,'Sheet1 (3)'!B:B,'Sheet1 (3)'!F:F,"",0)</f>
        <v>化学</v>
      </c>
      <c r="D19" s="1">
        <f>ROUND('Sheet1 (4)'!E25/100000000,2)</f>
        <v>0.14000000000000001</v>
      </c>
      <c r="E19" s="1">
        <f>ROUND('Sheet1 (4)'!F25/100,2)</f>
        <v>15.71</v>
      </c>
      <c r="F19" s="1">
        <f>ROUND('Sheet1 (4)'!G25/100,2)</f>
        <v>8.56</v>
      </c>
      <c r="G19" s="1">
        <f>ROUND('Sheet1 (4)'!H25/100,2)</f>
        <v>-7.12</v>
      </c>
      <c r="H19" s="1">
        <f>ROUND('Sheet1 (4)'!I25/100,2)</f>
        <v>-9.59</v>
      </c>
      <c r="I19" s="1">
        <f>ROUND('Sheet1 (4)'!J25/100,2)</f>
        <v>-4.3600000000000003</v>
      </c>
      <c r="J19" s="1" t="e">
        <f>ROUND('Sheet1 (4)'!K25/100,2)</f>
        <v>#VALUE!</v>
      </c>
      <c r="K19" s="1" t="e">
        <f>ROUND('Sheet1 (4)'!L25/100,2)</f>
        <v>#VALUE!</v>
      </c>
      <c r="L19" s="4">
        <f>ROUND(('Sheet1 (4)'!M25+'Sheet1 (4)'!R25)/100,2)</f>
        <v>16.79</v>
      </c>
      <c r="M19" s="4">
        <f>ROUND(('Sheet1 (4)'!N25+'Sheet1 (4)'!S25)/100,2)</f>
        <v>-3.23</v>
      </c>
      <c r="N19" s="4">
        <f>ROUND(('Sheet1 (4)'!O25+'Sheet1 (4)'!T25)/100,2)</f>
        <v>-55.56</v>
      </c>
      <c r="O19" s="4">
        <f>ROUND(('Sheet1 (4)'!P25+'Sheet1 (4)'!U25)/100,2)</f>
        <v>-19.149999999999999</v>
      </c>
      <c r="P19" s="4">
        <f>ROUND(('Sheet1 (4)'!Q25+'Sheet1 (4)'!V25)/100,2)</f>
        <v>7.68</v>
      </c>
      <c r="Q19" s="7">
        <f>ROUND('Sheet1 (4)'!W25/100,2)</f>
        <v>7.0000000000000007E-2</v>
      </c>
      <c r="R19" s="7">
        <f>ROUND('Sheet1 (4)'!X25/100,2)</f>
        <v>0.03</v>
      </c>
      <c r="S19" s="7">
        <f>ROUND('Sheet1 (4)'!Y25/100,2)</f>
        <v>-0.03</v>
      </c>
      <c r="T19" s="7">
        <f>ROUND('Sheet1 (4)'!Z25/100,2)</f>
        <v>-0.19</v>
      </c>
      <c r="U19" s="7">
        <f>ROUND('Sheet1 (4)'!AA25/100,2)</f>
        <v>0.01</v>
      </c>
      <c r="V19" s="1" t="str">
        <f>'Sheet1 (4)'!AB25&amp;".T"</f>
        <v>5142.T</v>
      </c>
      <c r="W19">
        <f>ROUND('Sheet1 (4)'!AC25,2)</f>
        <v>22.89</v>
      </c>
      <c r="X19">
        <f>ROUND('Sheet1 (4)'!AD25,2)</f>
        <v>0.42</v>
      </c>
      <c r="Y19" t="str">
        <f>_xlfn.XLOOKUP('Sheet1 (4)'!AB25,'Sheet1 (3)'!B:B,'Sheet1 (3)'!D:D,"",0)</f>
        <v>プライム</v>
      </c>
    </row>
    <row r="20" spans="1:25" x14ac:dyDescent="0.2">
      <c r="A20">
        <v>19</v>
      </c>
      <c r="B20" s="1" t="str">
        <f>_xlfn.XLOOKUP('Sheet1 (4)'!AB26,'Sheet1 (3)'!B:B,'Sheet1 (3)'!C:C,"",0)</f>
        <v>アクモス</v>
      </c>
      <c r="C20" s="1" t="str">
        <f>_xlfn.XLOOKUP('Sheet1 (4)'!AB26,'Sheet1 (3)'!B:B,'Sheet1 (3)'!F:F,"",0)</f>
        <v>情報・通信業</v>
      </c>
      <c r="D20" s="1">
        <f>ROUND('Sheet1 (4)'!E26/100000000,2)</f>
        <v>0.1</v>
      </c>
      <c r="E20" s="1">
        <f>ROUND('Sheet1 (4)'!F26/100,2)</f>
        <v>5.01</v>
      </c>
      <c r="F20" s="1">
        <f>ROUND('Sheet1 (4)'!G26/100,2)</f>
        <v>4.72</v>
      </c>
      <c r="G20" s="1">
        <f>ROUND('Sheet1 (4)'!H26/100,2)</f>
        <v>6.5</v>
      </c>
      <c r="H20" s="1">
        <f>ROUND('Sheet1 (4)'!I26/100,2)</f>
        <v>6.61</v>
      </c>
      <c r="I20" s="1">
        <f>ROUND('Sheet1 (4)'!J26/100,2)</f>
        <v>5.84</v>
      </c>
      <c r="J20" s="1" t="e">
        <f>ROUND('Sheet1 (4)'!K26/100,2)</f>
        <v>#VALUE!</v>
      </c>
      <c r="K20" s="1" t="e">
        <f>ROUND('Sheet1 (4)'!L26/100,2)</f>
        <v>#VALUE!</v>
      </c>
      <c r="L20" s="4">
        <f>ROUND(('Sheet1 (4)'!M26+'Sheet1 (4)'!R26)/100,2)</f>
        <v>2.64</v>
      </c>
      <c r="M20" s="4">
        <f>ROUND(('Sheet1 (4)'!N26+'Sheet1 (4)'!S26)/100,2)</f>
        <v>0.17</v>
      </c>
      <c r="N20" s="4">
        <f>ROUND(('Sheet1 (4)'!O26+'Sheet1 (4)'!T26)/100,2)</f>
        <v>5.08</v>
      </c>
      <c r="O20" s="4">
        <f>ROUND(('Sheet1 (4)'!P26+'Sheet1 (4)'!U26)/100,2)</f>
        <v>1.17</v>
      </c>
      <c r="P20" s="4">
        <f>ROUND(('Sheet1 (4)'!Q26+'Sheet1 (4)'!V26)/100,2)</f>
        <v>2.4300000000000002</v>
      </c>
      <c r="Q20" s="7">
        <f>ROUND('Sheet1 (4)'!W26/100,2)</f>
        <v>0.16</v>
      </c>
      <c r="R20" s="7">
        <f>ROUND('Sheet1 (4)'!X26/100,2)</f>
        <v>0.12</v>
      </c>
      <c r="S20" s="7">
        <f>ROUND('Sheet1 (4)'!Y26/100,2)</f>
        <v>0.15</v>
      </c>
      <c r="T20" s="7">
        <f>ROUND('Sheet1 (4)'!Z26/100,2)</f>
        <v>0.14000000000000001</v>
      </c>
      <c r="U20" s="7">
        <f>ROUND('Sheet1 (4)'!AA26/100,2)</f>
        <v>0.11</v>
      </c>
      <c r="V20" s="1" t="str">
        <f>'Sheet1 (4)'!AB26&amp;".T"</f>
        <v>6888.T</v>
      </c>
      <c r="W20">
        <f>ROUND('Sheet1 (4)'!AC26,2)</f>
        <v>14.74</v>
      </c>
      <c r="X20">
        <f>ROUND('Sheet1 (4)'!AD26,2)</f>
        <v>1.71</v>
      </c>
      <c r="Y20" t="str">
        <f>_xlfn.XLOOKUP('Sheet1 (4)'!AB26,'Sheet1 (3)'!B:B,'Sheet1 (3)'!D:D,"",0)</f>
        <v>スタンダード</v>
      </c>
    </row>
    <row r="21" spans="1:25" x14ac:dyDescent="0.2">
      <c r="A21">
        <v>20</v>
      </c>
      <c r="B21" s="1" t="str">
        <f>_xlfn.XLOOKUP('Sheet1 (4)'!AB27,'Sheet1 (3)'!B:B,'Sheet1 (3)'!C:C,"",0)</f>
        <v>アコム</v>
      </c>
      <c r="C21" s="1" t="str">
        <f>_xlfn.XLOOKUP('Sheet1 (4)'!AB27,'Sheet1 (3)'!B:B,'Sheet1 (3)'!F:F,"",0)</f>
        <v>その他金融業</v>
      </c>
      <c r="D21" s="1">
        <f>ROUND('Sheet1 (4)'!E27/100000000,2)</f>
        <v>15.67</v>
      </c>
      <c r="E21" s="1">
        <f>ROUND('Sheet1 (4)'!F27/100,2)</f>
        <v>988.97</v>
      </c>
      <c r="F21" s="1">
        <f>ROUND('Sheet1 (4)'!G27/100,2)</f>
        <v>347.79</v>
      </c>
      <c r="G21" s="1">
        <f>ROUND('Sheet1 (4)'!H27/100,2)</f>
        <v>913.03</v>
      </c>
      <c r="H21" s="1">
        <f>ROUND('Sheet1 (4)'!I27/100,2)</f>
        <v>912.8</v>
      </c>
      <c r="I21" s="1">
        <f>ROUND('Sheet1 (4)'!J27/100,2)</f>
        <v>643.14</v>
      </c>
      <c r="J21" s="1">
        <f>ROUND('Sheet1 (4)'!K27/100,2)</f>
        <v>952.88</v>
      </c>
      <c r="K21" s="1">
        <f>ROUND('Sheet1 (4)'!L27/100,2)</f>
        <v>1007.6</v>
      </c>
      <c r="L21" s="4">
        <f>ROUND(('Sheet1 (4)'!M27+'Sheet1 (4)'!R27)/100,2)</f>
        <v>1086.1300000000001</v>
      </c>
      <c r="M21" s="4">
        <f>ROUND(('Sheet1 (4)'!N27+'Sheet1 (4)'!S27)/100,2)</f>
        <v>420.57</v>
      </c>
      <c r="N21" s="4">
        <f>ROUND(('Sheet1 (4)'!O27+'Sheet1 (4)'!T27)/100,2)</f>
        <v>-40.1</v>
      </c>
      <c r="O21" s="4">
        <f>ROUND(('Sheet1 (4)'!P27+'Sheet1 (4)'!U27)/100,2)</f>
        <v>-429.37</v>
      </c>
      <c r="P21" s="4">
        <f>ROUND(('Sheet1 (4)'!Q27+'Sheet1 (4)'!V27)/100,2)</f>
        <v>-56.02</v>
      </c>
      <c r="Q21" s="7">
        <f>ROUND('Sheet1 (4)'!W27/100,2)</f>
        <v>0.17</v>
      </c>
      <c r="R21" s="7">
        <f>ROUND('Sheet1 (4)'!X27/100,2)</f>
        <v>0.11</v>
      </c>
      <c r="S21" s="7">
        <f>ROUND('Sheet1 (4)'!Y27/100,2)</f>
        <v>0.1</v>
      </c>
      <c r="T21" s="7">
        <f>ROUND('Sheet1 (4)'!Z27/100,2)</f>
        <v>0.09</v>
      </c>
      <c r="U21" s="7">
        <f>ROUND('Sheet1 (4)'!AA27/100,2)</f>
        <v>0.05</v>
      </c>
      <c r="V21" s="1" t="str">
        <f>'Sheet1 (4)'!AB27&amp;".T"</f>
        <v>8572.T</v>
      </c>
      <c r="W21">
        <f>ROUND('Sheet1 (4)'!AC27,2)</f>
        <v>13.35</v>
      </c>
      <c r="X21">
        <f>ROUND('Sheet1 (4)'!AD27,2)</f>
        <v>1.05</v>
      </c>
      <c r="Y21" t="str">
        <f>_xlfn.XLOOKUP('Sheet1 (4)'!AB27,'Sheet1 (3)'!B:B,'Sheet1 (3)'!D:D,"",0)</f>
        <v>スタンダード</v>
      </c>
    </row>
    <row r="22" spans="1:25" x14ac:dyDescent="0.2">
      <c r="A22">
        <v>21</v>
      </c>
      <c r="B22" s="1" t="str">
        <f>_xlfn.XLOOKUP('Sheet1 (4)'!AB28,'Sheet1 (3)'!B:B,'Sheet1 (3)'!C:C,"",0)</f>
        <v>ＡＣＳＬ</v>
      </c>
      <c r="C22" s="1" t="str">
        <f>_xlfn.XLOOKUP('Sheet1 (4)'!AB28,'Sheet1 (3)'!B:B,'Sheet1 (3)'!F:F,"",0)</f>
        <v>機械</v>
      </c>
      <c r="D22" s="1">
        <f>ROUND('Sheet1 (4)'!E28/100000000,2)</f>
        <v>0.16</v>
      </c>
      <c r="E22" s="1">
        <f>ROUND('Sheet1 (4)'!F28/100,2)</f>
        <v>-15.85</v>
      </c>
      <c r="F22" s="1">
        <f>ROUND('Sheet1 (4)'!G28/100,2)</f>
        <v>-22.03</v>
      </c>
      <c r="G22" s="1">
        <f>ROUND('Sheet1 (4)'!H28/100,2)</f>
        <v>-20.71</v>
      </c>
      <c r="H22" s="1">
        <f>ROUND('Sheet1 (4)'!I28/100,2)</f>
        <v>-22.93</v>
      </c>
      <c r="I22" s="1">
        <f>ROUND('Sheet1 (4)'!J28/100,2)</f>
        <v>-22.93</v>
      </c>
      <c r="J22" s="1">
        <f>ROUND('Sheet1 (4)'!K28/100,2)</f>
        <v>-14</v>
      </c>
      <c r="K22" s="1">
        <f>ROUND('Sheet1 (4)'!L28/100,2)</f>
        <v>-7</v>
      </c>
      <c r="L22" s="4">
        <f>ROUND(('Sheet1 (4)'!M28+'Sheet1 (4)'!R28)/100,2)</f>
        <v>-27.95</v>
      </c>
      <c r="M22" s="4">
        <f>ROUND(('Sheet1 (4)'!N28+'Sheet1 (4)'!S28)/100,2)</f>
        <v>-24.19</v>
      </c>
      <c r="N22" s="4">
        <f>ROUND(('Sheet1 (4)'!O28+'Sheet1 (4)'!T28)/100,2)</f>
        <v>-26.66</v>
      </c>
      <c r="O22" s="4">
        <f>ROUND(('Sheet1 (4)'!P28+'Sheet1 (4)'!U28)/100,2)</f>
        <v>-19.48</v>
      </c>
      <c r="P22" s="4">
        <f>ROUND(('Sheet1 (4)'!Q28+'Sheet1 (4)'!V28)/100,2)</f>
        <v>-19.48</v>
      </c>
      <c r="Q22" s="7" t="e">
        <f>ROUND('Sheet1 (4)'!W28/100,2)</f>
        <v>#VALUE!</v>
      </c>
      <c r="R22" s="7">
        <f>ROUND('Sheet1 (4)'!X28/100,2)</f>
        <v>-0.62</v>
      </c>
      <c r="S22" s="7">
        <f>ROUND('Sheet1 (4)'!Y28/100,2)</f>
        <v>-0.98</v>
      </c>
      <c r="T22" s="7">
        <f>ROUND('Sheet1 (4)'!Z28/100,2)</f>
        <v>-1.93</v>
      </c>
      <c r="U22" s="7">
        <f>ROUND('Sheet1 (4)'!AA28/100,2)</f>
        <v>-1.93</v>
      </c>
      <c r="V22" s="1" t="str">
        <f>'Sheet1 (4)'!AB28&amp;".T"</f>
        <v>6232.T</v>
      </c>
      <c r="W22" t="e">
        <f>ROUND('Sheet1 (4)'!AC28,2)</f>
        <v>#VALUE!</v>
      </c>
      <c r="X22">
        <f>ROUND('Sheet1 (4)'!AD28,2)</f>
        <v>29.04</v>
      </c>
      <c r="Y22" t="str">
        <f>_xlfn.XLOOKUP('Sheet1 (4)'!AB28,'Sheet1 (3)'!B:B,'Sheet1 (3)'!D:D,"",0)</f>
        <v>グロース</v>
      </c>
    </row>
    <row r="23" spans="1:25" x14ac:dyDescent="0.2">
      <c r="A23">
        <v>22</v>
      </c>
      <c r="B23" s="1" t="str">
        <f>_xlfn.XLOOKUP('Sheet1 (4)'!AB29,'Sheet1 (3)'!B:B,'Sheet1 (3)'!C:C,"",0)</f>
        <v>アクトビ</v>
      </c>
      <c r="C23" s="1" t="str">
        <f>_xlfn.XLOOKUP('Sheet1 (4)'!AB29,'Sheet1 (3)'!B:B,'Sheet1 (3)'!F:F,"",0)</f>
        <v>情報・通信業</v>
      </c>
      <c r="D23" s="1">
        <f>ROUND('Sheet1 (4)'!E29/100000000,2)</f>
        <v>0</v>
      </c>
      <c r="E23" s="1" t="e">
        <f>ROUND('Sheet1 (4)'!F29/100,2)</f>
        <v>#VALUE!</v>
      </c>
      <c r="F23" s="1" t="e">
        <f>ROUND('Sheet1 (4)'!G29/100,2)</f>
        <v>#VALUE!</v>
      </c>
      <c r="G23" s="1" t="e">
        <f>ROUND('Sheet1 (4)'!H29/100,2)</f>
        <v>#VALUE!</v>
      </c>
      <c r="H23" s="1" t="e">
        <f>ROUND('Sheet1 (4)'!I29/100,2)</f>
        <v>#VALUE!</v>
      </c>
      <c r="I23" s="1">
        <f>ROUND('Sheet1 (4)'!J29/100,2)</f>
        <v>0.35</v>
      </c>
      <c r="J23" s="1" t="e">
        <f>ROUND('Sheet1 (4)'!K29/100,2)</f>
        <v>#VALUE!</v>
      </c>
      <c r="K23" s="1" t="e">
        <f>ROUND('Sheet1 (4)'!L29/100,2)</f>
        <v>#VALUE!</v>
      </c>
      <c r="L23" s="4" t="e">
        <f>ROUND(('Sheet1 (4)'!M29+'Sheet1 (4)'!R29)/100,2)</f>
        <v>#VALUE!</v>
      </c>
      <c r="M23" s="4" t="e">
        <f>ROUND(('Sheet1 (4)'!N29+'Sheet1 (4)'!S29)/100,2)</f>
        <v>#VALUE!</v>
      </c>
      <c r="N23" s="4" t="e">
        <f>ROUND(('Sheet1 (4)'!O29+'Sheet1 (4)'!T29)/100,2)</f>
        <v>#VALUE!</v>
      </c>
      <c r="O23" s="4" t="e">
        <f>ROUND(('Sheet1 (4)'!P29+'Sheet1 (4)'!U29)/100,2)</f>
        <v>#VALUE!</v>
      </c>
      <c r="P23" s="4" t="e">
        <f>ROUND(('Sheet1 (4)'!Q29+'Sheet1 (4)'!V29)/100,2)</f>
        <v>#VALUE!</v>
      </c>
      <c r="Q23" s="7" t="e">
        <f>ROUND('Sheet1 (4)'!W29/100,2)</f>
        <v>#VALUE!</v>
      </c>
      <c r="R23" s="7" t="e">
        <f>ROUND('Sheet1 (4)'!X29/100,2)</f>
        <v>#VALUE!</v>
      </c>
      <c r="S23" s="7" t="e">
        <f>ROUND('Sheet1 (4)'!Y29/100,2)</f>
        <v>#VALUE!</v>
      </c>
      <c r="T23" s="7" t="e">
        <f>ROUND('Sheet1 (4)'!Z29/100,2)</f>
        <v>#VALUE!</v>
      </c>
      <c r="U23" s="7" t="e">
        <f>ROUND('Sheet1 (4)'!AA29/100,2)</f>
        <v>#VALUE!</v>
      </c>
      <c r="V23" s="1" t="str">
        <f>'Sheet1 (4)'!AB29&amp;".T"</f>
        <v>439A.T</v>
      </c>
      <c r="W23">
        <f>ROUND('Sheet1 (4)'!AC29,2)</f>
        <v>23.81</v>
      </c>
      <c r="X23" t="e">
        <f>ROUND('Sheet1 (4)'!AD29,2)</f>
        <v>#VALUE!</v>
      </c>
      <c r="Y23" t="str">
        <f>_xlfn.XLOOKUP('Sheet1 (4)'!AB29,'Sheet1 (3)'!B:B,'Sheet1 (3)'!D:D,"",0)</f>
        <v>PRO Market</v>
      </c>
    </row>
    <row r="24" spans="1:25" x14ac:dyDescent="0.2">
      <c r="A24">
        <v>23</v>
      </c>
      <c r="B24" s="1" t="str">
        <f>_xlfn.XLOOKUP('Sheet1 (4)'!AB30,'Sheet1 (3)'!B:B,'Sheet1 (3)'!C:C,"",0)</f>
        <v>ＡＤＥＫＡ</v>
      </c>
      <c r="C24" s="1" t="str">
        <f>_xlfn.XLOOKUP('Sheet1 (4)'!AB30,'Sheet1 (3)'!B:B,'Sheet1 (3)'!F:F,"",0)</f>
        <v>化学</v>
      </c>
      <c r="D24" s="1">
        <f>ROUND('Sheet1 (4)'!E30/100000000,2)</f>
        <v>1</v>
      </c>
      <c r="E24" s="1">
        <f>ROUND('Sheet1 (4)'!F30/100,2)</f>
        <v>289.8</v>
      </c>
      <c r="F24" s="1">
        <f>ROUND('Sheet1 (4)'!G30/100,2)</f>
        <v>349.28</v>
      </c>
      <c r="G24" s="1">
        <f>ROUND('Sheet1 (4)'!H30/100,2)</f>
        <v>323.70999999999998</v>
      </c>
      <c r="H24" s="1">
        <f>ROUND('Sheet1 (4)'!I30/100,2)</f>
        <v>354.29</v>
      </c>
      <c r="I24" s="1">
        <f>ROUND('Sheet1 (4)'!J30/100,2)</f>
        <v>410.11</v>
      </c>
      <c r="J24" s="1">
        <f>ROUND('Sheet1 (4)'!K30/100,2)</f>
        <v>427.57</v>
      </c>
      <c r="K24" s="1">
        <f>ROUND('Sheet1 (4)'!L30/100,2)</f>
        <v>462.57</v>
      </c>
      <c r="L24" s="4">
        <f>ROUND(('Sheet1 (4)'!M30+'Sheet1 (4)'!R30)/100,2)</f>
        <v>226.83</v>
      </c>
      <c r="M24" s="4">
        <f>ROUND(('Sheet1 (4)'!N30+'Sheet1 (4)'!S30)/100,2)</f>
        <v>100.5</v>
      </c>
      <c r="N24" s="4">
        <f>ROUND(('Sheet1 (4)'!O30+'Sheet1 (4)'!T30)/100,2)</f>
        <v>-22.67</v>
      </c>
      <c r="O24" s="4">
        <f>ROUND(('Sheet1 (4)'!P30+'Sheet1 (4)'!U30)/100,2)</f>
        <v>188.85</v>
      </c>
      <c r="P24" s="4">
        <f>ROUND(('Sheet1 (4)'!Q30+'Sheet1 (4)'!V30)/100,2)</f>
        <v>336.82</v>
      </c>
      <c r="Q24" s="7">
        <f>ROUND('Sheet1 (4)'!W30/100,2)</f>
        <v>7.0000000000000007E-2</v>
      </c>
      <c r="R24" s="7">
        <f>ROUND('Sheet1 (4)'!X30/100,2)</f>
        <v>0.1</v>
      </c>
      <c r="S24" s="7">
        <f>ROUND('Sheet1 (4)'!Y30/100,2)</f>
        <v>7.0000000000000007E-2</v>
      </c>
      <c r="T24" s="7">
        <f>ROUND('Sheet1 (4)'!Z30/100,2)</f>
        <v>0.08</v>
      </c>
      <c r="U24" s="7">
        <f>ROUND('Sheet1 (4)'!AA30/100,2)</f>
        <v>0.08</v>
      </c>
      <c r="V24" s="1" t="str">
        <f>'Sheet1 (4)'!AB30&amp;".T"</f>
        <v>4401.T</v>
      </c>
      <c r="W24">
        <f>ROUND('Sheet1 (4)'!AC30,2)</f>
        <v>14.14</v>
      </c>
      <c r="X24">
        <f>ROUND('Sheet1 (4)'!AD30,2)</f>
        <v>1.2</v>
      </c>
      <c r="Y24" t="str">
        <f>_xlfn.XLOOKUP('Sheet1 (4)'!AB30,'Sheet1 (3)'!B:B,'Sheet1 (3)'!D:D,"",0)</f>
        <v>プライム</v>
      </c>
    </row>
    <row r="25" spans="1:25" x14ac:dyDescent="0.2">
      <c r="A25">
        <v>24</v>
      </c>
      <c r="B25" s="1" t="str">
        <f>_xlfn.XLOOKUP('Sheet1 (4)'!AB31,'Sheet1 (3)'!B:B,'Sheet1 (3)'!C:C,"",0)</f>
        <v>アディッシュ</v>
      </c>
      <c r="C25" s="1" t="str">
        <f>_xlfn.XLOOKUP('Sheet1 (4)'!AB31,'Sheet1 (3)'!B:B,'Sheet1 (3)'!F:F,"",0)</f>
        <v>サービス業</v>
      </c>
      <c r="D25" s="1">
        <f>ROUND('Sheet1 (4)'!E31/100000000,2)</f>
        <v>0.02</v>
      </c>
      <c r="E25" s="1">
        <f>ROUND('Sheet1 (4)'!F31/100,2)</f>
        <v>0.52</v>
      </c>
      <c r="F25" s="1">
        <f>ROUND('Sheet1 (4)'!G31/100,2)</f>
        <v>0.98</v>
      </c>
      <c r="G25" s="1">
        <f>ROUND('Sheet1 (4)'!H31/100,2)</f>
        <v>-1.72</v>
      </c>
      <c r="H25" s="1">
        <f>ROUND('Sheet1 (4)'!I31/100,2)</f>
        <v>-1.32</v>
      </c>
      <c r="I25" s="1">
        <f>ROUND('Sheet1 (4)'!J31/100,2)</f>
        <v>-1.32</v>
      </c>
      <c r="J25" s="1" t="e">
        <f>ROUND('Sheet1 (4)'!K31/100,2)</f>
        <v>#VALUE!</v>
      </c>
      <c r="K25" s="1" t="e">
        <f>ROUND('Sheet1 (4)'!L31/100,2)</f>
        <v>#VALUE!</v>
      </c>
      <c r="L25" s="4">
        <f>ROUND(('Sheet1 (4)'!M31+'Sheet1 (4)'!R31)/100,2)</f>
        <v>0.56999999999999995</v>
      </c>
      <c r="M25" s="4">
        <f>ROUND(('Sheet1 (4)'!N31+'Sheet1 (4)'!S31)/100,2)</f>
        <v>0.78</v>
      </c>
      <c r="N25" s="4">
        <f>ROUND(('Sheet1 (4)'!O31+'Sheet1 (4)'!T31)/100,2)</f>
        <v>-2.63</v>
      </c>
      <c r="O25" s="4">
        <f>ROUND(('Sheet1 (4)'!P31+'Sheet1 (4)'!U31)/100,2)</f>
        <v>-2.02</v>
      </c>
      <c r="P25" s="4">
        <f>ROUND(('Sheet1 (4)'!Q31+'Sheet1 (4)'!V31)/100,2)</f>
        <v>-2.02</v>
      </c>
      <c r="Q25" s="7">
        <f>ROUND('Sheet1 (4)'!W31/100,2)</f>
        <v>0.08</v>
      </c>
      <c r="R25" s="7">
        <f>ROUND('Sheet1 (4)'!X31/100,2)</f>
        <v>0.11</v>
      </c>
      <c r="S25" s="7">
        <f>ROUND('Sheet1 (4)'!Y31/100,2)</f>
        <v>-0.33</v>
      </c>
      <c r="T25" s="7">
        <f>ROUND('Sheet1 (4)'!Z31/100,2)</f>
        <v>-0.28999999999999998</v>
      </c>
      <c r="U25" s="7">
        <f>ROUND('Sheet1 (4)'!AA31/100,2)</f>
        <v>-0.28999999999999998</v>
      </c>
      <c r="V25" s="1" t="str">
        <f>'Sheet1 (4)'!AB31&amp;".T"</f>
        <v>7093.T</v>
      </c>
      <c r="W25" t="e">
        <f>ROUND('Sheet1 (4)'!AC31,2)</f>
        <v>#VALUE!</v>
      </c>
      <c r="X25">
        <f>ROUND('Sheet1 (4)'!AD31,2)</f>
        <v>2.8</v>
      </c>
      <c r="Y25" t="str">
        <f>_xlfn.XLOOKUP('Sheet1 (4)'!AB31,'Sheet1 (3)'!B:B,'Sheet1 (3)'!D:D,"",0)</f>
        <v>グロース</v>
      </c>
    </row>
    <row r="26" spans="1:25" x14ac:dyDescent="0.2">
      <c r="A26">
        <v>25</v>
      </c>
      <c r="B26" s="1" t="str">
        <f>_xlfn.XLOOKUP('Sheet1 (4)'!AB32,'Sheet1 (3)'!B:B,'Sheet1 (3)'!C:C,"",0)</f>
        <v>アジュバンホールディングス</v>
      </c>
      <c r="C26" s="1" t="str">
        <f>_xlfn.XLOOKUP('Sheet1 (4)'!AB32,'Sheet1 (3)'!B:B,'Sheet1 (3)'!F:F,"",0)</f>
        <v>化学</v>
      </c>
      <c r="D26" s="1">
        <f>ROUND('Sheet1 (4)'!E32/100000000,2)</f>
        <v>0.08</v>
      </c>
      <c r="E26" s="1">
        <f>ROUND('Sheet1 (4)'!F32/100,2)</f>
        <v>2.94</v>
      </c>
      <c r="F26" s="1">
        <f>ROUND('Sheet1 (4)'!G32/100,2)</f>
        <v>3.91</v>
      </c>
      <c r="G26" s="1">
        <f>ROUND('Sheet1 (4)'!H32/100,2)</f>
        <v>2.33</v>
      </c>
      <c r="H26" s="1">
        <f>ROUND('Sheet1 (4)'!I32/100,2)</f>
        <v>-0.01</v>
      </c>
      <c r="I26" s="1">
        <f>ROUND('Sheet1 (4)'!J32/100,2)</f>
        <v>1.27</v>
      </c>
      <c r="J26" s="1" t="e">
        <f>ROUND('Sheet1 (4)'!K32/100,2)</f>
        <v>#VALUE!</v>
      </c>
      <c r="K26" s="1" t="e">
        <f>ROUND('Sheet1 (4)'!L32/100,2)</f>
        <v>#VALUE!</v>
      </c>
      <c r="L26" s="4">
        <f>ROUND(('Sheet1 (4)'!M32+'Sheet1 (4)'!R32)/100,2)</f>
        <v>1.68</v>
      </c>
      <c r="M26" s="4">
        <f>ROUND(('Sheet1 (4)'!N32+'Sheet1 (4)'!S32)/100,2)</f>
        <v>4.41</v>
      </c>
      <c r="N26" s="4">
        <f>ROUND(('Sheet1 (4)'!O32+'Sheet1 (4)'!T32)/100,2)</f>
        <v>0.23</v>
      </c>
      <c r="O26" s="4">
        <f>ROUND(('Sheet1 (4)'!P32+'Sheet1 (4)'!U32)/100,2)</f>
        <v>7.68</v>
      </c>
      <c r="P26" s="4">
        <f>ROUND(('Sheet1 (4)'!Q32+'Sheet1 (4)'!V32)/100,2)</f>
        <v>2.12</v>
      </c>
      <c r="Q26" s="7">
        <f>ROUND('Sheet1 (4)'!W32/100,2)</f>
        <v>0.03</v>
      </c>
      <c r="R26" s="7">
        <f>ROUND('Sheet1 (4)'!X32/100,2)</f>
        <v>0.09</v>
      </c>
      <c r="S26" s="7">
        <f>ROUND('Sheet1 (4)'!Y32/100,2)</f>
        <v>0.09</v>
      </c>
      <c r="T26" s="7">
        <f>ROUND('Sheet1 (4)'!Z32/100,2)</f>
        <v>-0.02</v>
      </c>
      <c r="U26" s="7">
        <f>ROUND('Sheet1 (4)'!AA32/100,2)</f>
        <v>0.01</v>
      </c>
      <c r="V26" s="1" t="str">
        <f>'Sheet1 (4)'!AB32&amp;".T"</f>
        <v>4929.T</v>
      </c>
      <c r="W26">
        <f>ROUND('Sheet1 (4)'!AC32,2)</f>
        <v>164.18</v>
      </c>
      <c r="X26">
        <f>ROUND('Sheet1 (4)'!AD32,2)</f>
        <v>1.48</v>
      </c>
      <c r="Y26" t="str">
        <f>_xlfn.XLOOKUP('Sheet1 (4)'!AB32,'Sheet1 (3)'!B:B,'Sheet1 (3)'!D:D,"",0)</f>
        <v>スタンダード</v>
      </c>
    </row>
    <row r="27" spans="1:25" x14ac:dyDescent="0.2">
      <c r="A27">
        <v>26</v>
      </c>
      <c r="B27" s="1" t="str">
        <f>_xlfn.XLOOKUP('Sheet1 (4)'!AB33,'Sheet1 (3)'!B:B,'Sheet1 (3)'!C:C,"",0)</f>
        <v>ＡＤＲ１２０Ｓ</v>
      </c>
      <c r="C27" s="1" t="str">
        <f>_xlfn.XLOOKUP('Sheet1 (4)'!AB33,'Sheet1 (3)'!B:B,'Sheet1 (3)'!F:F,"",0)</f>
        <v>情報・通信業</v>
      </c>
      <c r="D27" s="1">
        <f>ROUND('Sheet1 (4)'!E33/100000000,2)</f>
        <v>0.09</v>
      </c>
      <c r="E27" s="1">
        <f>ROUND('Sheet1 (4)'!F33/100,2)</f>
        <v>-7.31</v>
      </c>
      <c r="F27" s="1">
        <f>ROUND('Sheet1 (4)'!G33/100,2)</f>
        <v>-4.62</v>
      </c>
      <c r="G27" s="1">
        <f>ROUND('Sheet1 (4)'!H33/100,2)</f>
        <v>-7.95</v>
      </c>
      <c r="H27" s="1">
        <f>ROUND('Sheet1 (4)'!I33/100,2)</f>
        <v>-7.73</v>
      </c>
      <c r="I27" s="1">
        <f>ROUND('Sheet1 (4)'!J33/100,2)</f>
        <v>-8.07</v>
      </c>
      <c r="J27" s="1" t="e">
        <f>ROUND('Sheet1 (4)'!K33/100,2)</f>
        <v>#VALUE!</v>
      </c>
      <c r="K27" s="1" t="e">
        <f>ROUND('Sheet1 (4)'!L33/100,2)</f>
        <v>#VALUE!</v>
      </c>
      <c r="L27" s="4">
        <f>ROUND(('Sheet1 (4)'!M33+'Sheet1 (4)'!R33)/100,2)</f>
        <v>-0.76</v>
      </c>
      <c r="M27" s="4">
        <f>ROUND(('Sheet1 (4)'!N33+'Sheet1 (4)'!S33)/100,2)</f>
        <v>-4.03</v>
      </c>
      <c r="N27" s="4">
        <f>ROUND(('Sheet1 (4)'!O33+'Sheet1 (4)'!T33)/100,2)</f>
        <v>-3.22</v>
      </c>
      <c r="O27" s="4">
        <f>ROUND(('Sheet1 (4)'!P33+'Sheet1 (4)'!U33)/100,2)</f>
        <v>75.37</v>
      </c>
      <c r="P27" s="4">
        <f>ROUND(('Sheet1 (4)'!Q33+'Sheet1 (4)'!V33)/100,2)</f>
        <v>-9.65</v>
      </c>
      <c r="Q27" s="7">
        <f>ROUND('Sheet1 (4)'!W33/100,2)</f>
        <v>-0.21</v>
      </c>
      <c r="R27" s="7">
        <f>ROUND('Sheet1 (4)'!X33/100,2)</f>
        <v>-0.02</v>
      </c>
      <c r="S27" s="7">
        <f>ROUND('Sheet1 (4)'!Y33/100,2)</f>
        <v>-0.33</v>
      </c>
      <c r="T27" s="7">
        <f>ROUND('Sheet1 (4)'!Z33/100,2)</f>
        <v>0.05</v>
      </c>
      <c r="U27" s="7">
        <f>ROUND('Sheet1 (4)'!AA33/100,2)</f>
        <v>-1.25</v>
      </c>
      <c r="V27" s="1" t="str">
        <f>'Sheet1 (4)'!AB33&amp;".T"</f>
        <v>3750.T</v>
      </c>
      <c r="W27" t="e">
        <f>ROUND('Sheet1 (4)'!AC33,2)</f>
        <v>#VALUE!</v>
      </c>
      <c r="X27">
        <f>ROUND('Sheet1 (4)'!AD33,2)</f>
        <v>15.33</v>
      </c>
      <c r="Y27" t="str">
        <f>_xlfn.XLOOKUP('Sheet1 (4)'!AB33,'Sheet1 (3)'!B:B,'Sheet1 (3)'!D:D,"",0)</f>
        <v>スタンダード</v>
      </c>
    </row>
    <row r="28" spans="1:25" x14ac:dyDescent="0.2">
      <c r="A28">
        <v>27</v>
      </c>
      <c r="B28" s="1" t="str">
        <f>_xlfn.XLOOKUP('Sheet1 (4)'!AB34,'Sheet1 (3)'!B:B,'Sheet1 (3)'!C:C,"",0)</f>
        <v>アドソル日進</v>
      </c>
      <c r="C28" s="1" t="str">
        <f>_xlfn.XLOOKUP('Sheet1 (4)'!AB34,'Sheet1 (3)'!B:B,'Sheet1 (3)'!F:F,"",0)</f>
        <v>情報・通信業</v>
      </c>
      <c r="D28" s="1">
        <f>ROUND('Sheet1 (4)'!E34/100000000,2)</f>
        <v>0.17</v>
      </c>
      <c r="E28" s="1">
        <f>ROUND('Sheet1 (4)'!F34/100,2)</f>
        <v>12.85</v>
      </c>
      <c r="F28" s="1">
        <f>ROUND('Sheet1 (4)'!G34/100,2)</f>
        <v>10.88</v>
      </c>
      <c r="G28" s="1">
        <f>ROUND('Sheet1 (4)'!H34/100,2)</f>
        <v>12.11</v>
      </c>
      <c r="H28" s="1">
        <f>ROUND('Sheet1 (4)'!I34/100,2)</f>
        <v>14.38</v>
      </c>
      <c r="I28" s="1">
        <f>ROUND('Sheet1 (4)'!J34/100,2)</f>
        <v>17.11</v>
      </c>
      <c r="J28" s="1">
        <f>ROUND('Sheet1 (4)'!K34/100,2)</f>
        <v>19</v>
      </c>
      <c r="K28" s="1">
        <f>ROUND('Sheet1 (4)'!L34/100,2)</f>
        <v>21</v>
      </c>
      <c r="L28" s="4">
        <f>ROUND(('Sheet1 (4)'!M34+'Sheet1 (4)'!R34)/100,2)</f>
        <v>1.81</v>
      </c>
      <c r="M28" s="4">
        <f>ROUND(('Sheet1 (4)'!N34+'Sheet1 (4)'!S34)/100,2)</f>
        <v>15.4</v>
      </c>
      <c r="N28" s="4">
        <f>ROUND(('Sheet1 (4)'!O34+'Sheet1 (4)'!T34)/100,2)</f>
        <v>9.2100000000000009</v>
      </c>
      <c r="O28" s="4">
        <f>ROUND(('Sheet1 (4)'!P34+'Sheet1 (4)'!U34)/100,2)</f>
        <v>7.33</v>
      </c>
      <c r="P28" s="4">
        <f>ROUND(('Sheet1 (4)'!Q34+'Sheet1 (4)'!V34)/100,2)</f>
        <v>8.25</v>
      </c>
      <c r="Q28" s="7" t="e">
        <f>ROUND('Sheet1 (4)'!W34/100,2)</f>
        <v>#VALUE!</v>
      </c>
      <c r="R28" s="7">
        <f>ROUND('Sheet1 (4)'!X34/100,2)</f>
        <v>0.14000000000000001</v>
      </c>
      <c r="S28" s="7">
        <f>ROUND('Sheet1 (4)'!Y34/100,2)</f>
        <v>0.13</v>
      </c>
      <c r="T28" s="7">
        <f>ROUND('Sheet1 (4)'!Z34/100,2)</f>
        <v>0.14000000000000001</v>
      </c>
      <c r="U28" s="7">
        <f>ROUND('Sheet1 (4)'!AA34/100,2)</f>
        <v>0.17</v>
      </c>
      <c r="V28" s="1" t="str">
        <f>'Sheet1 (4)'!AB34&amp;".T"</f>
        <v>3837.T</v>
      </c>
      <c r="W28">
        <f>ROUND('Sheet1 (4)'!AC34,2)</f>
        <v>18.88</v>
      </c>
      <c r="X28">
        <f>ROUND('Sheet1 (4)'!AD34,2)</f>
        <v>3.23</v>
      </c>
      <c r="Y28" t="str">
        <f>_xlfn.XLOOKUP('Sheet1 (4)'!AB34,'Sheet1 (3)'!B:B,'Sheet1 (3)'!D:D,"",0)</f>
        <v>プライム</v>
      </c>
    </row>
    <row r="29" spans="1:25" x14ac:dyDescent="0.2">
      <c r="A29">
        <v>28</v>
      </c>
      <c r="B29" s="1" t="str">
        <f>_xlfn.XLOOKUP('Sheet1 (4)'!AB35,'Sheet1 (3)'!B:B,'Sheet1 (3)'!C:C,"",0)</f>
        <v>アドテック　プラズマ　テクノロジー</v>
      </c>
      <c r="C29" s="1" t="str">
        <f>_xlfn.XLOOKUP('Sheet1 (4)'!AB35,'Sheet1 (3)'!B:B,'Sheet1 (3)'!F:F,"",0)</f>
        <v>電気機器</v>
      </c>
      <c r="D29" s="1">
        <f>ROUND('Sheet1 (4)'!E35/100000000,2)</f>
        <v>0.09</v>
      </c>
      <c r="E29" s="1">
        <f>ROUND('Sheet1 (4)'!F35/100,2)</f>
        <v>11.03</v>
      </c>
      <c r="F29" s="1">
        <f>ROUND('Sheet1 (4)'!G35/100,2)</f>
        <v>27.36</v>
      </c>
      <c r="G29" s="1">
        <f>ROUND('Sheet1 (4)'!H35/100,2)</f>
        <v>22.42</v>
      </c>
      <c r="H29" s="1">
        <f>ROUND('Sheet1 (4)'!I35/100,2)</f>
        <v>14.86</v>
      </c>
      <c r="I29" s="1">
        <f>ROUND('Sheet1 (4)'!J35/100,2)</f>
        <v>18.09</v>
      </c>
      <c r="J29" s="1" t="e">
        <f>ROUND('Sheet1 (4)'!K35/100,2)</f>
        <v>#VALUE!</v>
      </c>
      <c r="K29" s="1" t="e">
        <f>ROUND('Sheet1 (4)'!L35/100,2)</f>
        <v>#VALUE!</v>
      </c>
      <c r="L29" s="4">
        <f>ROUND(('Sheet1 (4)'!M35+'Sheet1 (4)'!R35)/100,2)</f>
        <v>-4.1100000000000003</v>
      </c>
      <c r="M29" s="4">
        <f>ROUND(('Sheet1 (4)'!N35+'Sheet1 (4)'!S35)/100,2)</f>
        <v>-32.92</v>
      </c>
      <c r="N29" s="4">
        <f>ROUND(('Sheet1 (4)'!O35+'Sheet1 (4)'!T35)/100,2)</f>
        <v>-34.36</v>
      </c>
      <c r="O29" s="4">
        <f>ROUND(('Sheet1 (4)'!P35+'Sheet1 (4)'!U35)/100,2)</f>
        <v>20.95</v>
      </c>
      <c r="P29" s="4">
        <f>ROUND(('Sheet1 (4)'!Q35+'Sheet1 (4)'!V35)/100,2)</f>
        <v>31.05</v>
      </c>
      <c r="Q29" s="7">
        <f>ROUND('Sheet1 (4)'!W35/100,2)</f>
        <v>0.14000000000000001</v>
      </c>
      <c r="R29" s="7">
        <f>ROUND('Sheet1 (4)'!X35/100,2)</f>
        <v>0.27</v>
      </c>
      <c r="S29" s="7">
        <f>ROUND('Sheet1 (4)'!Y35/100,2)</f>
        <v>0.17</v>
      </c>
      <c r="T29" s="7">
        <f>ROUND('Sheet1 (4)'!Z35/100,2)</f>
        <v>0.11</v>
      </c>
      <c r="U29" s="7">
        <f>ROUND('Sheet1 (4)'!AA35/100,2)</f>
        <v>0.16</v>
      </c>
      <c r="V29" s="1" t="str">
        <f>'Sheet1 (4)'!AB35&amp;".T"</f>
        <v>6668.T</v>
      </c>
      <c r="W29">
        <f>ROUND('Sheet1 (4)'!AC35,2)</f>
        <v>5.25</v>
      </c>
      <c r="X29">
        <f>ROUND('Sheet1 (4)'!AD35,2)</f>
        <v>0.8</v>
      </c>
      <c r="Y29" t="str">
        <f>_xlfn.XLOOKUP('Sheet1 (4)'!AB35,'Sheet1 (3)'!B:B,'Sheet1 (3)'!D:D,"",0)</f>
        <v>スタンダード</v>
      </c>
    </row>
    <row r="30" spans="1:25" x14ac:dyDescent="0.2">
      <c r="A30">
        <v>29</v>
      </c>
      <c r="B30" s="1" t="str">
        <f>_xlfn.XLOOKUP('Sheet1 (4)'!AB36,'Sheet1 (3)'!B:B,'Sheet1 (3)'!C:C,"",0)</f>
        <v>アドヴァングループ</v>
      </c>
      <c r="C30" s="1" t="str">
        <f>_xlfn.XLOOKUP('Sheet1 (4)'!AB36,'Sheet1 (3)'!B:B,'Sheet1 (3)'!F:F,"",0)</f>
        <v>小売業</v>
      </c>
      <c r="D30" s="1">
        <f>ROUND('Sheet1 (4)'!E36/100000000,2)</f>
        <v>0.34</v>
      </c>
      <c r="E30" s="1">
        <f>ROUND('Sheet1 (4)'!F36/100,2)</f>
        <v>40.86</v>
      </c>
      <c r="F30" s="1">
        <f>ROUND('Sheet1 (4)'!G36/100,2)</f>
        <v>38.28</v>
      </c>
      <c r="G30" s="1">
        <f>ROUND('Sheet1 (4)'!H36/100,2)</f>
        <v>47.02</v>
      </c>
      <c r="H30" s="1">
        <f>ROUND('Sheet1 (4)'!I36/100,2)</f>
        <v>39.39</v>
      </c>
      <c r="I30" s="1">
        <f>ROUND('Sheet1 (4)'!J36/100,2)</f>
        <v>31.51</v>
      </c>
      <c r="J30" s="1" t="e">
        <f>ROUND('Sheet1 (4)'!K36/100,2)</f>
        <v>#VALUE!</v>
      </c>
      <c r="K30" s="1" t="e">
        <f>ROUND('Sheet1 (4)'!L36/100,2)</f>
        <v>#VALUE!</v>
      </c>
      <c r="L30" s="4">
        <f>ROUND(('Sheet1 (4)'!M36+'Sheet1 (4)'!R36)/100,2)</f>
        <v>7.81</v>
      </c>
      <c r="M30" s="4">
        <f>ROUND(('Sheet1 (4)'!N36+'Sheet1 (4)'!S36)/100,2)</f>
        <v>27.03</v>
      </c>
      <c r="N30" s="4">
        <f>ROUND(('Sheet1 (4)'!O36+'Sheet1 (4)'!T36)/100,2)</f>
        <v>-43.38</v>
      </c>
      <c r="O30" s="4">
        <f>ROUND(('Sheet1 (4)'!P36+'Sheet1 (4)'!U36)/100,2)</f>
        <v>-6.15</v>
      </c>
      <c r="P30" s="4">
        <f>ROUND(('Sheet1 (4)'!Q36+'Sheet1 (4)'!V36)/100,2)</f>
        <v>30.76</v>
      </c>
      <c r="Q30" s="7">
        <f>ROUND('Sheet1 (4)'!W36/100,2)</f>
        <v>7.0000000000000007E-2</v>
      </c>
      <c r="R30" s="7">
        <f>ROUND('Sheet1 (4)'!X36/100,2)</f>
        <v>0.09</v>
      </c>
      <c r="S30" s="7">
        <f>ROUND('Sheet1 (4)'!Y36/100,2)</f>
        <v>0.08</v>
      </c>
      <c r="T30" s="7">
        <f>ROUND('Sheet1 (4)'!Z36/100,2)</f>
        <v>0.22</v>
      </c>
      <c r="U30" s="7">
        <f>ROUND('Sheet1 (4)'!AA36/100,2)</f>
        <v>0.12</v>
      </c>
      <c r="V30" s="1" t="str">
        <f>'Sheet1 (4)'!AB36&amp;".T"</f>
        <v>7463.T</v>
      </c>
      <c r="W30">
        <f>ROUND('Sheet1 (4)'!AC36,2)</f>
        <v>4.07</v>
      </c>
      <c r="X30">
        <f>ROUND('Sheet1 (4)'!AD36,2)</f>
        <v>0.54</v>
      </c>
      <c r="Y30" t="str">
        <f>_xlfn.XLOOKUP('Sheet1 (4)'!AB36,'Sheet1 (3)'!B:B,'Sheet1 (3)'!D:D,"",0)</f>
        <v>スタンダード</v>
      </c>
    </row>
    <row r="31" spans="1:25" x14ac:dyDescent="0.2">
      <c r="A31">
        <v>30</v>
      </c>
      <c r="B31" s="1" t="str">
        <f>_xlfn.XLOOKUP('Sheet1 (4)'!AB37,'Sheet1 (3)'!B:B,'Sheet1 (3)'!C:C,"",0)</f>
        <v>アドバンスクリエイト</v>
      </c>
      <c r="C31" s="1" t="str">
        <f>_xlfn.XLOOKUP('Sheet1 (4)'!AB37,'Sheet1 (3)'!B:B,'Sheet1 (3)'!F:F,"",0)</f>
        <v>保険業</v>
      </c>
      <c r="D31" s="1">
        <f>ROUND('Sheet1 (4)'!E37/100000000,2)</f>
        <v>0.32</v>
      </c>
      <c r="E31" s="1">
        <f>ROUND('Sheet1 (4)'!F37/100,2)</f>
        <v>8.91</v>
      </c>
      <c r="F31" s="1">
        <f>ROUND('Sheet1 (4)'!G37/100,2)</f>
        <v>0.95</v>
      </c>
      <c r="G31" s="1">
        <f>ROUND('Sheet1 (4)'!H37/100,2)</f>
        <v>-13.03</v>
      </c>
      <c r="H31" s="1">
        <f>ROUND('Sheet1 (4)'!I37/100,2)</f>
        <v>-7.12</v>
      </c>
      <c r="I31" s="1">
        <f>ROUND('Sheet1 (4)'!J37/100,2)</f>
        <v>-7.12</v>
      </c>
      <c r="J31" s="1" t="e">
        <f>ROUND('Sheet1 (4)'!K37/100,2)</f>
        <v>#VALUE!</v>
      </c>
      <c r="K31" s="1" t="e">
        <f>ROUND('Sheet1 (4)'!L37/100,2)</f>
        <v>#VALUE!</v>
      </c>
      <c r="L31" s="4">
        <f>ROUND(('Sheet1 (4)'!M37+'Sheet1 (4)'!R37)/100,2)</f>
        <v>11.58</v>
      </c>
      <c r="M31" s="4">
        <f>ROUND(('Sheet1 (4)'!N37+'Sheet1 (4)'!S37)/100,2)</f>
        <v>-0.27</v>
      </c>
      <c r="N31" s="4">
        <f>ROUND(('Sheet1 (4)'!O37+'Sheet1 (4)'!T37)/100,2)</f>
        <v>-8.74</v>
      </c>
      <c r="O31" s="4">
        <f>ROUND(('Sheet1 (4)'!P37+'Sheet1 (4)'!U37)/100,2)</f>
        <v>-17.91</v>
      </c>
      <c r="P31" s="4">
        <f>ROUND(('Sheet1 (4)'!Q37+'Sheet1 (4)'!V37)/100,2)</f>
        <v>-17.91</v>
      </c>
      <c r="Q31" s="7">
        <f>ROUND('Sheet1 (4)'!W37/100,2)</f>
        <v>0.04</v>
      </c>
      <c r="R31" s="7">
        <f>ROUND('Sheet1 (4)'!X37/100,2)</f>
        <v>-0.66</v>
      </c>
      <c r="S31" s="7">
        <f>ROUND('Sheet1 (4)'!Y37/100,2)</f>
        <v>3.25</v>
      </c>
      <c r="T31" s="7">
        <f>ROUND('Sheet1 (4)'!Z37/100,2)</f>
        <v>0.62</v>
      </c>
      <c r="U31" s="7">
        <f>ROUND('Sheet1 (4)'!AA37/100,2)</f>
        <v>0.62</v>
      </c>
      <c r="V31" s="1" t="str">
        <f>'Sheet1 (4)'!AB37&amp;".T"</f>
        <v>8798.T</v>
      </c>
      <c r="W31" t="e">
        <f>ROUND('Sheet1 (4)'!AC37,2)</f>
        <v>#VALUE!</v>
      </c>
      <c r="X31" t="e">
        <f>ROUND('Sheet1 (4)'!AD37,2)</f>
        <v>#VALUE!</v>
      </c>
      <c r="Y31" t="str">
        <f>_xlfn.XLOOKUP('Sheet1 (4)'!AB37,'Sheet1 (3)'!B:B,'Sheet1 (3)'!D:D,"",0)</f>
        <v>プライム</v>
      </c>
    </row>
    <row r="32" spans="1:25" x14ac:dyDescent="0.2">
      <c r="A32">
        <v>31</v>
      </c>
      <c r="B32" s="1" t="str">
        <f>_xlfn.XLOOKUP('Sheet1 (4)'!AB38,'Sheet1 (3)'!B:B,'Sheet1 (3)'!C:C,"",0)</f>
        <v>アドバンスト・メディア</v>
      </c>
      <c r="C32" s="1" t="str">
        <f>_xlfn.XLOOKUP('Sheet1 (4)'!AB38,'Sheet1 (3)'!B:B,'Sheet1 (3)'!F:F,"",0)</f>
        <v>情報・通信業</v>
      </c>
      <c r="D32" s="1">
        <f>ROUND('Sheet1 (4)'!E38/100000000,2)</f>
        <v>0.16</v>
      </c>
      <c r="E32" s="1">
        <f>ROUND('Sheet1 (4)'!F38/100,2)</f>
        <v>6.8</v>
      </c>
      <c r="F32" s="1">
        <f>ROUND('Sheet1 (4)'!G38/100,2)</f>
        <v>8.1199999999999992</v>
      </c>
      <c r="G32" s="1">
        <f>ROUND('Sheet1 (4)'!H38/100,2)</f>
        <v>10.81</v>
      </c>
      <c r="H32" s="1">
        <f>ROUND('Sheet1 (4)'!I38/100,2)</f>
        <v>13.59</v>
      </c>
      <c r="I32" s="1">
        <f>ROUND('Sheet1 (4)'!J38/100,2)</f>
        <v>14.43</v>
      </c>
      <c r="J32" s="1">
        <f>ROUND('Sheet1 (4)'!K38/100,2)</f>
        <v>12.9</v>
      </c>
      <c r="K32" s="1">
        <f>ROUND('Sheet1 (4)'!L38/100,2)</f>
        <v>13.2</v>
      </c>
      <c r="L32" s="4">
        <f>ROUND(('Sheet1 (4)'!M38+'Sheet1 (4)'!R38)/100,2)</f>
        <v>8.3000000000000007</v>
      </c>
      <c r="M32" s="4">
        <f>ROUND(('Sheet1 (4)'!N38+'Sheet1 (4)'!S38)/100,2)</f>
        <v>7.82</v>
      </c>
      <c r="N32" s="4">
        <f>ROUND(('Sheet1 (4)'!O38+'Sheet1 (4)'!T38)/100,2)</f>
        <v>-15.95</v>
      </c>
      <c r="O32" s="4">
        <f>ROUND(('Sheet1 (4)'!P38+'Sheet1 (4)'!U38)/100,2)</f>
        <v>2.2400000000000002</v>
      </c>
      <c r="P32" s="4">
        <f>ROUND(('Sheet1 (4)'!Q38+'Sheet1 (4)'!V38)/100,2)</f>
        <v>3.63</v>
      </c>
      <c r="Q32" s="7">
        <f>ROUND('Sheet1 (4)'!W38/100,2)</f>
        <v>0.06</v>
      </c>
      <c r="R32" s="7">
        <f>ROUND('Sheet1 (4)'!X38/100,2)</f>
        <v>0.04</v>
      </c>
      <c r="S32" s="7">
        <f>ROUND('Sheet1 (4)'!Y38/100,2)</f>
        <v>0.08</v>
      </c>
      <c r="T32" s="7">
        <f>ROUND('Sheet1 (4)'!Z38/100,2)</f>
        <v>0.1</v>
      </c>
      <c r="U32" s="7">
        <f>ROUND('Sheet1 (4)'!AA38/100,2)</f>
        <v>0.12</v>
      </c>
      <c r="V32" s="1" t="str">
        <f>'Sheet1 (4)'!AB38&amp;".T"</f>
        <v>3773.T</v>
      </c>
      <c r="W32">
        <f>ROUND('Sheet1 (4)'!AC38,2)</f>
        <v>10.88</v>
      </c>
      <c r="X32">
        <f>ROUND('Sheet1 (4)'!AD38,2)</f>
        <v>1.28</v>
      </c>
      <c r="Y32" t="str">
        <f>_xlfn.XLOOKUP('Sheet1 (4)'!AB38,'Sheet1 (3)'!B:B,'Sheet1 (3)'!D:D,"",0)</f>
        <v>グロース</v>
      </c>
    </row>
    <row r="33" spans="1:25" x14ac:dyDescent="0.2">
      <c r="A33">
        <v>32</v>
      </c>
      <c r="B33" s="1" t="str">
        <f>_xlfn.XLOOKUP('Sheet1 (4)'!AB39,'Sheet1 (3)'!B:B,'Sheet1 (3)'!C:C,"",0)</f>
        <v>アドバネクス</v>
      </c>
      <c r="C33" s="1" t="str">
        <f>_xlfn.XLOOKUP('Sheet1 (4)'!AB39,'Sheet1 (3)'!B:B,'Sheet1 (3)'!F:F,"",0)</f>
        <v>金属製品</v>
      </c>
      <c r="D33" s="1">
        <f>ROUND('Sheet1 (4)'!E39/100000000,2)</f>
        <v>0.04</v>
      </c>
      <c r="E33" s="1">
        <f>ROUND('Sheet1 (4)'!F39/100,2)</f>
        <v>1.76</v>
      </c>
      <c r="F33" s="1">
        <f>ROUND('Sheet1 (4)'!G39/100,2)</f>
        <v>1.48</v>
      </c>
      <c r="G33" s="1">
        <f>ROUND('Sheet1 (4)'!H39/100,2)</f>
        <v>0.61</v>
      </c>
      <c r="H33" s="1">
        <f>ROUND('Sheet1 (4)'!I39/100,2)</f>
        <v>3.87</v>
      </c>
      <c r="I33" s="1">
        <f>ROUND('Sheet1 (4)'!J39/100,2)</f>
        <v>11.09</v>
      </c>
      <c r="J33" s="1">
        <f>ROUND('Sheet1 (4)'!K39/100,2)</f>
        <v>14</v>
      </c>
      <c r="K33" s="1">
        <f>ROUND('Sheet1 (4)'!L39/100,2)</f>
        <v>17</v>
      </c>
      <c r="L33" s="4">
        <f>ROUND(('Sheet1 (4)'!M39+'Sheet1 (4)'!R39)/100,2)</f>
        <v>17.309999999999999</v>
      </c>
      <c r="M33" s="4">
        <f>ROUND(('Sheet1 (4)'!N39+'Sheet1 (4)'!S39)/100,2)</f>
        <v>-6.12</v>
      </c>
      <c r="N33" s="4">
        <f>ROUND(('Sheet1 (4)'!O39+'Sheet1 (4)'!T39)/100,2)</f>
        <v>-13.2</v>
      </c>
      <c r="O33" s="4">
        <f>ROUND(('Sheet1 (4)'!P39+'Sheet1 (4)'!U39)/100,2)</f>
        <v>13.81</v>
      </c>
      <c r="P33" s="4">
        <f>ROUND(('Sheet1 (4)'!Q39+'Sheet1 (4)'!V39)/100,2)</f>
        <v>-7.93</v>
      </c>
      <c r="Q33" s="7">
        <f>ROUND('Sheet1 (4)'!W39/100,2)</f>
        <v>0.11</v>
      </c>
      <c r="R33" s="7">
        <f>ROUND('Sheet1 (4)'!X39/100,2)</f>
        <v>-0.01</v>
      </c>
      <c r="S33" s="7">
        <f>ROUND('Sheet1 (4)'!Y39/100,2)</f>
        <v>0.01</v>
      </c>
      <c r="T33" s="7">
        <f>ROUND('Sheet1 (4)'!Z39/100,2)</f>
        <v>0.03</v>
      </c>
      <c r="U33" s="7">
        <f>ROUND('Sheet1 (4)'!AA39/100,2)</f>
        <v>-0.08</v>
      </c>
      <c r="V33" s="1" t="str">
        <f>'Sheet1 (4)'!AB39&amp;".T"</f>
        <v>5998.T</v>
      </c>
      <c r="W33" t="e">
        <f>ROUND('Sheet1 (4)'!AC39,2)</f>
        <v>#VALUE!</v>
      </c>
      <c r="X33">
        <f>ROUND('Sheet1 (4)'!AD39,2)</f>
        <v>0.82</v>
      </c>
      <c r="Y33" t="str">
        <f>_xlfn.XLOOKUP('Sheet1 (4)'!AB39,'Sheet1 (3)'!B:B,'Sheet1 (3)'!D:D,"",0)</f>
        <v>スタンダード</v>
      </c>
    </row>
    <row r="34" spans="1:25" x14ac:dyDescent="0.2">
      <c r="A34">
        <v>33</v>
      </c>
      <c r="B34" s="1" t="str">
        <f>_xlfn.XLOOKUP('Sheet1 (4)'!AB40,'Sheet1 (3)'!B:B,'Sheet1 (3)'!C:C,"",0)</f>
        <v>アドバンテッジリスクマネジメント</v>
      </c>
      <c r="C34" s="1" t="str">
        <f>_xlfn.XLOOKUP('Sheet1 (4)'!AB40,'Sheet1 (3)'!B:B,'Sheet1 (3)'!F:F,"",0)</f>
        <v>サービス業</v>
      </c>
      <c r="D34" s="1">
        <f>ROUND('Sheet1 (4)'!E40/100000000,2)</f>
        <v>0.16</v>
      </c>
      <c r="E34" s="1">
        <f>ROUND('Sheet1 (4)'!F40/100,2)</f>
        <v>7.27</v>
      </c>
      <c r="F34" s="1">
        <f>ROUND('Sheet1 (4)'!G40/100,2)</f>
        <v>3.53</v>
      </c>
      <c r="G34" s="1">
        <f>ROUND('Sheet1 (4)'!H40/100,2)</f>
        <v>5.53</v>
      </c>
      <c r="H34" s="1">
        <f>ROUND('Sheet1 (4)'!I40/100,2)</f>
        <v>7.26</v>
      </c>
      <c r="I34" s="1">
        <f>ROUND('Sheet1 (4)'!J40/100,2)</f>
        <v>10.23</v>
      </c>
      <c r="J34" s="1" t="e">
        <f>ROUND('Sheet1 (4)'!K40/100,2)</f>
        <v>#VALUE!</v>
      </c>
      <c r="K34" s="1" t="e">
        <f>ROUND('Sheet1 (4)'!L40/100,2)</f>
        <v>#VALUE!</v>
      </c>
      <c r="L34" s="4">
        <f>ROUND(('Sheet1 (4)'!M40+'Sheet1 (4)'!R40)/100,2)</f>
        <v>-0.6</v>
      </c>
      <c r="M34" s="4">
        <f>ROUND(('Sheet1 (4)'!N40+'Sheet1 (4)'!S40)/100,2)</f>
        <v>-15.7</v>
      </c>
      <c r="N34" s="4">
        <f>ROUND(('Sheet1 (4)'!O40+'Sheet1 (4)'!T40)/100,2)</f>
        <v>7.12</v>
      </c>
      <c r="O34" s="4">
        <f>ROUND(('Sheet1 (4)'!P40+'Sheet1 (4)'!U40)/100,2)</f>
        <v>3.44</v>
      </c>
      <c r="P34" s="4">
        <f>ROUND(('Sheet1 (4)'!Q40+'Sheet1 (4)'!V40)/100,2)</f>
        <v>-5.57</v>
      </c>
      <c r="Q34" s="7">
        <f>ROUND('Sheet1 (4)'!W40/100,2)</f>
        <v>0.14000000000000001</v>
      </c>
      <c r="R34" s="7">
        <f>ROUND('Sheet1 (4)'!X40/100,2)</f>
        <v>0.06</v>
      </c>
      <c r="S34" s="7">
        <f>ROUND('Sheet1 (4)'!Y40/100,2)</f>
        <v>0.11</v>
      </c>
      <c r="T34" s="7">
        <f>ROUND('Sheet1 (4)'!Z40/100,2)</f>
        <v>0.13</v>
      </c>
      <c r="U34" s="7">
        <f>ROUND('Sheet1 (4)'!AA40/100,2)</f>
        <v>0.19</v>
      </c>
      <c r="V34" s="1" t="str">
        <f>'Sheet1 (4)'!AB40&amp;".T"</f>
        <v>8769.T</v>
      </c>
      <c r="W34">
        <f>ROUND('Sheet1 (4)'!AC40,2)</f>
        <v>13.35</v>
      </c>
      <c r="X34">
        <f>ROUND('Sheet1 (4)'!AD40,2)</f>
        <v>2.66</v>
      </c>
      <c r="Y34" t="str">
        <f>_xlfn.XLOOKUP('Sheet1 (4)'!AB40,'Sheet1 (3)'!B:B,'Sheet1 (3)'!D:D,"",0)</f>
        <v>スタンダード</v>
      </c>
    </row>
    <row r="35" spans="1:25" x14ac:dyDescent="0.2">
      <c r="A35">
        <v>34</v>
      </c>
      <c r="B35" s="1" t="str">
        <f>_xlfn.XLOOKUP('Sheet1 (4)'!AB41,'Sheet1 (3)'!B:B,'Sheet1 (3)'!C:C,"",0)</f>
        <v>アドバンテスト</v>
      </c>
      <c r="C35" s="1" t="str">
        <f>_xlfn.XLOOKUP('Sheet1 (4)'!AB41,'Sheet1 (3)'!B:B,'Sheet1 (3)'!F:F,"",0)</f>
        <v>電気機器</v>
      </c>
      <c r="D35" s="1">
        <f>ROUND('Sheet1 (4)'!E41/100000000,2)</f>
        <v>7.27</v>
      </c>
      <c r="E35" s="1">
        <f>ROUND('Sheet1 (4)'!F41/100,2)</f>
        <v>682.75</v>
      </c>
      <c r="F35" s="1">
        <f>ROUND('Sheet1 (4)'!G41/100,2)</f>
        <v>1147.3399999999999</v>
      </c>
      <c r="G35" s="1">
        <f>ROUND('Sheet1 (4)'!H41/100,2)</f>
        <v>1676.87</v>
      </c>
      <c r="H35" s="1">
        <f>ROUND('Sheet1 (4)'!I41/100,2)</f>
        <v>906.26</v>
      </c>
      <c r="I35" s="1">
        <f>ROUND('Sheet1 (4)'!J41/100,2)</f>
        <v>2495.54</v>
      </c>
      <c r="J35" s="1">
        <f>ROUND('Sheet1 (4)'!K41/100,2)</f>
        <v>3603.21</v>
      </c>
      <c r="K35" s="1">
        <f>ROUND('Sheet1 (4)'!L41/100,2)</f>
        <v>4150.34</v>
      </c>
      <c r="L35" s="4">
        <f>ROUND(('Sheet1 (4)'!M41+'Sheet1 (4)'!R41)/100,2)</f>
        <v>509.99</v>
      </c>
      <c r="M35" s="4">
        <f>ROUND(('Sheet1 (4)'!N41+'Sheet1 (4)'!S41)/100,2)</f>
        <v>319.82</v>
      </c>
      <c r="N35" s="4">
        <f>ROUND(('Sheet1 (4)'!O41+'Sheet1 (4)'!T41)/100,2)</f>
        <v>435.18</v>
      </c>
      <c r="O35" s="4">
        <f>ROUND(('Sheet1 (4)'!P41+'Sheet1 (4)'!U41)/100,2)</f>
        <v>47.28</v>
      </c>
      <c r="P35" s="4">
        <f>ROUND(('Sheet1 (4)'!Q41+'Sheet1 (4)'!V41)/100,2)</f>
        <v>2437.8200000000002</v>
      </c>
      <c r="Q35" s="7">
        <f>ROUND('Sheet1 (4)'!W41/100,2)</f>
        <v>0.27</v>
      </c>
      <c r="R35" s="7">
        <f>ROUND('Sheet1 (4)'!X41/100,2)</f>
        <v>0.3</v>
      </c>
      <c r="S35" s="7">
        <f>ROUND('Sheet1 (4)'!Y41/100,2)</f>
        <v>0.39</v>
      </c>
      <c r="T35" s="7">
        <f>ROUND('Sheet1 (4)'!Z41/100,2)</f>
        <v>0.16</v>
      </c>
      <c r="U35" s="7">
        <f>ROUND('Sheet1 (4)'!AA41/100,2)</f>
        <v>0.34</v>
      </c>
      <c r="V35" s="1" t="str">
        <f>'Sheet1 (4)'!AB41&amp;".T"</f>
        <v>6857.T</v>
      </c>
      <c r="W35">
        <f>ROUND('Sheet1 (4)'!AC41,2)</f>
        <v>56.13</v>
      </c>
      <c r="X35">
        <f>ROUND('Sheet1 (4)'!AD41,2)</f>
        <v>23.79</v>
      </c>
      <c r="Y35" t="str">
        <f>_xlfn.XLOOKUP('Sheet1 (4)'!AB41,'Sheet1 (3)'!B:B,'Sheet1 (3)'!D:D,"",0)</f>
        <v>プライム</v>
      </c>
    </row>
    <row r="36" spans="1:25" x14ac:dyDescent="0.2">
      <c r="A36">
        <v>35</v>
      </c>
      <c r="B36" s="1" t="str">
        <f>_xlfn.XLOOKUP('Sheet1 (4)'!AB42,'Sheet1 (3)'!B:B,'Sheet1 (3)'!C:C,"",0)</f>
        <v>アドベンチャー</v>
      </c>
      <c r="C36" s="1" t="str">
        <f>_xlfn.XLOOKUP('Sheet1 (4)'!AB42,'Sheet1 (3)'!B:B,'Sheet1 (3)'!F:F,"",0)</f>
        <v>サービス業</v>
      </c>
      <c r="D36" s="1">
        <f>ROUND('Sheet1 (4)'!E42/100000000,2)</f>
        <v>7.0000000000000007E-2</v>
      </c>
      <c r="E36" s="1">
        <f>ROUND('Sheet1 (4)'!F42/100,2)</f>
        <v>8.1999999999999993</v>
      </c>
      <c r="F36" s="1">
        <f>ROUND('Sheet1 (4)'!G42/100,2)</f>
        <v>19.829999999999998</v>
      </c>
      <c r="G36" s="1">
        <f>ROUND('Sheet1 (4)'!H42/100,2)</f>
        <v>28.81</v>
      </c>
      <c r="H36" s="1">
        <f>ROUND('Sheet1 (4)'!I42/100,2)</f>
        <v>15.89</v>
      </c>
      <c r="I36" s="1">
        <f>ROUND('Sheet1 (4)'!J42/100,2)</f>
        <v>10.85</v>
      </c>
      <c r="J36" s="1" t="e">
        <f>ROUND('Sheet1 (4)'!K42/100,2)</f>
        <v>#VALUE!</v>
      </c>
      <c r="K36" s="1" t="e">
        <f>ROUND('Sheet1 (4)'!L42/100,2)</f>
        <v>#VALUE!</v>
      </c>
      <c r="L36" s="4">
        <f>ROUND(('Sheet1 (4)'!M42+'Sheet1 (4)'!R42)/100,2)</f>
        <v>-8.7899999999999991</v>
      </c>
      <c r="M36" s="4">
        <f>ROUND(('Sheet1 (4)'!N42+'Sheet1 (4)'!S42)/100,2)</f>
        <v>33.5</v>
      </c>
      <c r="N36" s="4">
        <f>ROUND(('Sheet1 (4)'!O42+'Sheet1 (4)'!T42)/100,2)</f>
        <v>21.45</v>
      </c>
      <c r="O36" s="4">
        <f>ROUND(('Sheet1 (4)'!P42+'Sheet1 (4)'!U42)/100,2)</f>
        <v>5.61</v>
      </c>
      <c r="P36" s="4">
        <f>ROUND(('Sheet1 (4)'!Q42+'Sheet1 (4)'!V42)/100,2)</f>
        <v>10.81</v>
      </c>
      <c r="Q36" s="7">
        <f>ROUND('Sheet1 (4)'!W42/100,2)</f>
        <v>0.39</v>
      </c>
      <c r="R36" s="7">
        <f>ROUND('Sheet1 (4)'!X42/100,2)</f>
        <v>0.22</v>
      </c>
      <c r="S36" s="7">
        <f>ROUND('Sheet1 (4)'!Y42/100,2)</f>
        <v>0.17</v>
      </c>
      <c r="T36" s="7">
        <f>ROUND('Sheet1 (4)'!Z42/100,2)</f>
        <v>0.06</v>
      </c>
      <c r="U36" s="7">
        <f>ROUND('Sheet1 (4)'!AA42/100,2)</f>
        <v>-0.19</v>
      </c>
      <c r="V36" s="1" t="str">
        <f>'Sheet1 (4)'!AB42&amp;".T"</f>
        <v>6030.T</v>
      </c>
      <c r="W36" t="e">
        <f>ROUND('Sheet1 (4)'!AC42,2)</f>
        <v>#VALUE!</v>
      </c>
      <c r="X36">
        <f>ROUND('Sheet1 (4)'!AD42,2)</f>
        <v>1.87</v>
      </c>
      <c r="Y36" t="str">
        <f>_xlfn.XLOOKUP('Sheet1 (4)'!AB42,'Sheet1 (3)'!B:B,'Sheet1 (3)'!D:D,"",0)</f>
        <v>グロース</v>
      </c>
    </row>
    <row r="37" spans="1:25" x14ac:dyDescent="0.2">
      <c r="A37">
        <v>36</v>
      </c>
      <c r="B37" s="1" t="str">
        <f>_xlfn.XLOOKUP('Sheet1 (4)'!AB43,'Sheet1 (3)'!B:B,'Sheet1 (3)'!C:C,"",0)</f>
        <v>アドウェイズ</v>
      </c>
      <c r="C37" s="1" t="str">
        <f>_xlfn.XLOOKUP('Sheet1 (4)'!AB43,'Sheet1 (3)'!B:B,'Sheet1 (3)'!F:F,"",0)</f>
        <v>サービス業</v>
      </c>
      <c r="D37" s="1">
        <f>ROUND('Sheet1 (4)'!E43/100000000,2)</f>
        <v>0.39</v>
      </c>
      <c r="E37" s="1">
        <f>ROUND('Sheet1 (4)'!F43/100,2)</f>
        <v>18.420000000000002</v>
      </c>
      <c r="F37" s="1">
        <f>ROUND('Sheet1 (4)'!G43/100,2)</f>
        <v>11.83</v>
      </c>
      <c r="G37" s="1">
        <f>ROUND('Sheet1 (4)'!H43/100,2)</f>
        <v>9.2200000000000006</v>
      </c>
      <c r="H37" s="1">
        <f>ROUND('Sheet1 (4)'!I43/100,2)</f>
        <v>1.59</v>
      </c>
      <c r="I37" s="1">
        <f>ROUND('Sheet1 (4)'!J43/100,2)</f>
        <v>1.59</v>
      </c>
      <c r="J37" s="1" t="e">
        <f>ROUND('Sheet1 (4)'!K43/100,2)</f>
        <v>#VALUE!</v>
      </c>
      <c r="K37" s="1" t="e">
        <f>ROUND('Sheet1 (4)'!L43/100,2)</f>
        <v>#VALUE!</v>
      </c>
      <c r="L37" s="4">
        <f>ROUND(('Sheet1 (4)'!M43+'Sheet1 (4)'!R43)/100,2)</f>
        <v>9.43</v>
      </c>
      <c r="M37" s="4">
        <f>ROUND(('Sheet1 (4)'!N43+'Sheet1 (4)'!S43)/100,2)</f>
        <v>23.42</v>
      </c>
      <c r="N37" s="4">
        <f>ROUND(('Sheet1 (4)'!O43+'Sheet1 (4)'!T43)/100,2)</f>
        <v>4.97</v>
      </c>
      <c r="O37" s="4">
        <f>ROUND(('Sheet1 (4)'!P43+'Sheet1 (4)'!U43)/100,2)</f>
        <v>3.4</v>
      </c>
      <c r="P37" s="4">
        <f>ROUND(('Sheet1 (4)'!Q43+'Sheet1 (4)'!V43)/100,2)</f>
        <v>3.4</v>
      </c>
      <c r="Q37" s="7" t="e">
        <f>ROUND('Sheet1 (4)'!W43/100,2)</f>
        <v>#VALUE!</v>
      </c>
      <c r="R37" s="7">
        <f>ROUND('Sheet1 (4)'!X43/100,2)</f>
        <v>0.17</v>
      </c>
      <c r="S37" s="7">
        <f>ROUND('Sheet1 (4)'!Y43/100,2)</f>
        <v>0.06</v>
      </c>
      <c r="T37" s="7">
        <f>ROUND('Sheet1 (4)'!Z43/100,2)</f>
        <v>-0.03</v>
      </c>
      <c r="U37" s="7">
        <f>ROUND('Sheet1 (4)'!AA43/100,2)</f>
        <v>-0.03</v>
      </c>
      <c r="V37" s="1" t="str">
        <f>'Sheet1 (4)'!AB43&amp;".T"</f>
        <v>2489.T</v>
      </c>
      <c r="W37" t="e">
        <f>ROUND('Sheet1 (4)'!AC43,2)</f>
        <v>#VALUE!</v>
      </c>
      <c r="X37">
        <f>ROUND('Sheet1 (4)'!AD43,2)</f>
        <v>0.86</v>
      </c>
      <c r="Y37" t="str">
        <f>_xlfn.XLOOKUP('Sheet1 (4)'!AB43,'Sheet1 (3)'!B:B,'Sheet1 (3)'!D:D,"",0)</f>
        <v>プライム</v>
      </c>
    </row>
    <row r="38" spans="1:25" x14ac:dyDescent="0.2">
      <c r="A38">
        <v>37</v>
      </c>
      <c r="B38" s="1" t="str">
        <f>_xlfn.XLOOKUP('Sheet1 (4)'!AB44,'Sheet1 (3)'!B:B,'Sheet1 (3)'!C:C,"",0)</f>
        <v>イオン</v>
      </c>
      <c r="C38" s="1" t="str">
        <f>_xlfn.XLOOKUP('Sheet1 (4)'!AB44,'Sheet1 (3)'!B:B,'Sheet1 (3)'!F:F,"",0)</f>
        <v>小売業</v>
      </c>
      <c r="D38" s="1">
        <f>ROUND('Sheet1 (4)'!E44/100000000,2)</f>
        <v>27.67</v>
      </c>
      <c r="E38" s="1">
        <f>ROUND('Sheet1 (4)'!F44/100,2)</f>
        <v>1510.54</v>
      </c>
      <c r="F38" s="1">
        <f>ROUND('Sheet1 (4)'!G44/100,2)</f>
        <v>1747.99</v>
      </c>
      <c r="G38" s="1">
        <f>ROUND('Sheet1 (4)'!H44/100,2)</f>
        <v>2103.4699999999998</v>
      </c>
      <c r="H38" s="1">
        <f>ROUND('Sheet1 (4)'!I44/100,2)</f>
        <v>2513.35</v>
      </c>
      <c r="I38" s="1">
        <f>ROUND('Sheet1 (4)'!J44/100,2)</f>
        <v>2380.4699999999998</v>
      </c>
      <c r="J38" s="1">
        <f>ROUND('Sheet1 (4)'!K44/100,2)</f>
        <v>2749.3</v>
      </c>
      <c r="K38" s="1">
        <f>ROUND('Sheet1 (4)'!L44/100,2)</f>
        <v>3222.81</v>
      </c>
      <c r="L38" s="4">
        <f>ROUND(('Sheet1 (4)'!M44+'Sheet1 (4)'!R44)/100,2)</f>
        <v>546.47</v>
      </c>
      <c r="M38" s="4">
        <f>ROUND(('Sheet1 (4)'!N44+'Sheet1 (4)'!S44)/100,2)</f>
        <v>-1394.02</v>
      </c>
      <c r="N38" s="4">
        <f>ROUND(('Sheet1 (4)'!O44+'Sheet1 (4)'!T44)/100,2)</f>
        <v>985.87</v>
      </c>
      <c r="O38" s="4">
        <f>ROUND(('Sheet1 (4)'!P44+'Sheet1 (4)'!U44)/100,2)</f>
        <v>-1403.89</v>
      </c>
      <c r="P38" s="4">
        <f>ROUND(('Sheet1 (4)'!Q44+'Sheet1 (4)'!V44)/100,2)</f>
        <v>874.08</v>
      </c>
      <c r="Q38" s="7">
        <f>ROUND('Sheet1 (4)'!W44/100,2)</f>
        <v>-0.02</v>
      </c>
      <c r="R38" s="7">
        <f>ROUND('Sheet1 (4)'!X44/100,2)</f>
        <v>0.03</v>
      </c>
      <c r="S38" s="7">
        <f>ROUND('Sheet1 (4)'!Y44/100,2)</f>
        <v>0.04</v>
      </c>
      <c r="T38" s="7">
        <f>ROUND('Sheet1 (4)'!Z44/100,2)</f>
        <v>0.05</v>
      </c>
      <c r="U38" s="7">
        <f>ROUND('Sheet1 (4)'!AA44/100,2)</f>
        <v>0.03</v>
      </c>
      <c r="V38" s="1" t="str">
        <f>'Sheet1 (4)'!AB44&amp;".T"</f>
        <v>8267.T</v>
      </c>
      <c r="W38">
        <f>ROUND('Sheet1 (4)'!AC44,2)</f>
        <v>218.43</v>
      </c>
      <c r="X38">
        <f>ROUND('Sheet1 (4)'!AD44,2)</f>
        <v>5.25</v>
      </c>
      <c r="Y38" t="str">
        <f>_xlfn.XLOOKUP('Sheet1 (4)'!AB44,'Sheet1 (3)'!B:B,'Sheet1 (3)'!D:D,"",0)</f>
        <v>プライム</v>
      </c>
    </row>
    <row r="39" spans="1:25" x14ac:dyDescent="0.2">
      <c r="A39">
        <v>38</v>
      </c>
      <c r="B39" s="1" t="str">
        <f>_xlfn.XLOOKUP('Sheet1 (4)'!AB45,'Sheet1 (3)'!B:B,'Sheet1 (3)'!C:C,"",0)</f>
        <v>イオンファンタジー</v>
      </c>
      <c r="C39" s="1" t="str">
        <f>_xlfn.XLOOKUP('Sheet1 (4)'!AB45,'Sheet1 (3)'!B:B,'Sheet1 (3)'!F:F,"",0)</f>
        <v>サービス業</v>
      </c>
      <c r="D39" s="1">
        <f>ROUND('Sheet1 (4)'!E45/100000000,2)</f>
        <v>0.2</v>
      </c>
      <c r="E39" s="1">
        <f>ROUND('Sheet1 (4)'!F45/100,2)</f>
        <v>-74.290000000000006</v>
      </c>
      <c r="F39" s="1">
        <f>ROUND('Sheet1 (4)'!G45/100,2)</f>
        <v>-34.08</v>
      </c>
      <c r="G39" s="1">
        <f>ROUND('Sheet1 (4)'!H45/100,2)</f>
        <v>8.49</v>
      </c>
      <c r="H39" s="1">
        <f>ROUND('Sheet1 (4)'!I45/100,2)</f>
        <v>35.85</v>
      </c>
      <c r="I39" s="1">
        <f>ROUND('Sheet1 (4)'!J45/100,2)</f>
        <v>43.45</v>
      </c>
      <c r="J39" s="1">
        <f>ROUND('Sheet1 (4)'!K45/100,2)</f>
        <v>74</v>
      </c>
      <c r="K39" s="1">
        <f>ROUND('Sheet1 (4)'!L45/100,2)</f>
        <v>85.5</v>
      </c>
      <c r="L39" s="4">
        <f>ROUND(('Sheet1 (4)'!M45+'Sheet1 (4)'!R45)/100,2)</f>
        <v>-67.81</v>
      </c>
      <c r="M39" s="4">
        <f>ROUND(('Sheet1 (4)'!N45+'Sheet1 (4)'!S45)/100,2)</f>
        <v>-9.15</v>
      </c>
      <c r="N39" s="4">
        <f>ROUND(('Sheet1 (4)'!O45+'Sheet1 (4)'!T45)/100,2)</f>
        <v>42.12</v>
      </c>
      <c r="O39" s="4">
        <f>ROUND(('Sheet1 (4)'!P45+'Sheet1 (4)'!U45)/100,2)</f>
        <v>13.31</v>
      </c>
      <c r="P39" s="4">
        <f>ROUND(('Sheet1 (4)'!Q45+'Sheet1 (4)'!V45)/100,2)</f>
        <v>14.95</v>
      </c>
      <c r="Q39" s="7">
        <f>ROUND('Sheet1 (4)'!W45/100,2)</f>
        <v>-0.43</v>
      </c>
      <c r="R39" s="7">
        <f>ROUND('Sheet1 (4)'!X45/100,2)</f>
        <v>-0.32</v>
      </c>
      <c r="S39" s="7">
        <f>ROUND('Sheet1 (4)'!Y45/100,2)</f>
        <v>-0.34</v>
      </c>
      <c r="T39" s="7">
        <f>ROUND('Sheet1 (4)'!Z45/100,2)</f>
        <v>0.16</v>
      </c>
      <c r="U39" s="7">
        <f>ROUND('Sheet1 (4)'!AA45/100,2)</f>
        <v>-0.23</v>
      </c>
      <c r="V39" s="1" t="str">
        <f>'Sheet1 (4)'!AB45&amp;".T"</f>
        <v>4343.T</v>
      </c>
      <c r="W39" t="e">
        <f>ROUND('Sheet1 (4)'!AC45,2)</f>
        <v>#VALUE!</v>
      </c>
      <c r="X39">
        <f>ROUND('Sheet1 (4)'!AD45,2)</f>
        <v>6.7</v>
      </c>
      <c r="Y39" t="str">
        <f>_xlfn.XLOOKUP('Sheet1 (4)'!AB45,'Sheet1 (3)'!B:B,'Sheet1 (3)'!D:D,"",0)</f>
        <v>プライム</v>
      </c>
    </row>
    <row r="40" spans="1:25" x14ac:dyDescent="0.2">
      <c r="A40">
        <v>39</v>
      </c>
      <c r="B40" s="1" t="str">
        <f>_xlfn.XLOOKUP('Sheet1 (4)'!AB46,'Sheet1 (3)'!B:B,'Sheet1 (3)'!C:C,"",0)</f>
        <v>イオンフィナンシャルサービス</v>
      </c>
      <c r="C40" s="1" t="str">
        <f>_xlfn.XLOOKUP('Sheet1 (4)'!AB46,'Sheet1 (3)'!B:B,'Sheet1 (3)'!F:F,"",0)</f>
        <v>その他金融業</v>
      </c>
      <c r="D40" s="1">
        <f>ROUND('Sheet1 (4)'!E46/100000000,2)</f>
        <v>2.16</v>
      </c>
      <c r="E40" s="1" t="e">
        <f>ROUND('Sheet1 (4)'!F46/100,2)</f>
        <v>#VALUE!</v>
      </c>
      <c r="F40" s="1" t="e">
        <f>ROUND('Sheet1 (4)'!G46/100,2)</f>
        <v>#VALUE!</v>
      </c>
      <c r="G40" s="1" t="e">
        <f>ROUND('Sheet1 (4)'!H46/100,2)</f>
        <v>#VALUE!</v>
      </c>
      <c r="H40" s="1" t="e">
        <f>ROUND('Sheet1 (4)'!I46/100,2)</f>
        <v>#VALUE!</v>
      </c>
      <c r="I40" s="1" t="e">
        <f>ROUND('Sheet1 (4)'!J46/100,2)</f>
        <v>#VALUE!</v>
      </c>
      <c r="J40" s="1">
        <f>ROUND('Sheet1 (4)'!K46/100,2)</f>
        <v>584.87</v>
      </c>
      <c r="K40" s="1">
        <f>ROUND('Sheet1 (4)'!L46/100,2)</f>
        <v>661.48</v>
      </c>
      <c r="L40" s="4">
        <f>ROUND(('Sheet1 (4)'!M46+'Sheet1 (4)'!R46)/100,2)</f>
        <v>-2713.86</v>
      </c>
      <c r="M40" s="4">
        <f>ROUND(('Sheet1 (4)'!N46+'Sheet1 (4)'!S46)/100,2)</f>
        <v>-1158.44</v>
      </c>
      <c r="N40" s="4">
        <f>ROUND(('Sheet1 (4)'!O46+'Sheet1 (4)'!T46)/100,2)</f>
        <v>-1064.21</v>
      </c>
      <c r="O40" s="4">
        <f>ROUND(('Sheet1 (4)'!P46+'Sheet1 (4)'!U46)/100,2)</f>
        <v>-3056.47</v>
      </c>
      <c r="P40" s="4">
        <f>ROUND(('Sheet1 (4)'!Q46+'Sheet1 (4)'!V46)/100,2)</f>
        <v>-4971.91</v>
      </c>
      <c r="Q40" s="7">
        <f>ROUND('Sheet1 (4)'!W46/100,2)</f>
        <v>0.06</v>
      </c>
      <c r="R40" s="7">
        <f>ROUND('Sheet1 (4)'!X46/100,2)</f>
        <v>0.08</v>
      </c>
      <c r="S40" s="7">
        <f>ROUND('Sheet1 (4)'!Y46/100,2)</f>
        <v>0.08</v>
      </c>
      <c r="T40" s="7">
        <f>ROUND('Sheet1 (4)'!Z46/100,2)</f>
        <v>0.06</v>
      </c>
      <c r="U40" s="7">
        <f>ROUND('Sheet1 (4)'!AA46/100,2)</f>
        <v>0.06</v>
      </c>
      <c r="V40" s="1" t="str">
        <f>'Sheet1 (4)'!AB46&amp;".T"</f>
        <v>8570.T</v>
      </c>
      <c r="W40">
        <f>ROUND('Sheet1 (4)'!AC46,2)</f>
        <v>18.079999999999998</v>
      </c>
      <c r="X40">
        <f>ROUND('Sheet1 (4)'!AD46,2)</f>
        <v>0.72</v>
      </c>
      <c r="Y40" t="str">
        <f>_xlfn.XLOOKUP('Sheet1 (4)'!AB46,'Sheet1 (3)'!B:B,'Sheet1 (3)'!D:D,"",0)</f>
        <v>プライム</v>
      </c>
    </row>
    <row r="41" spans="1:25" x14ac:dyDescent="0.2">
      <c r="A41">
        <v>40</v>
      </c>
      <c r="B41" s="1" t="str">
        <f>_xlfn.XLOOKUP('Sheet1 (4)'!AB47,'Sheet1 (3)'!B:B,'Sheet1 (3)'!C:C,"",0)</f>
        <v>イオン北海道</v>
      </c>
      <c r="C41" s="1" t="str">
        <f>_xlfn.XLOOKUP('Sheet1 (4)'!AB47,'Sheet1 (3)'!B:B,'Sheet1 (3)'!F:F,"",0)</f>
        <v>小売業</v>
      </c>
      <c r="D41" s="1">
        <f>ROUND('Sheet1 (4)'!E47/100000000,2)</f>
        <v>1.39</v>
      </c>
      <c r="E41" s="1" t="e">
        <f>ROUND('Sheet1 (4)'!F47/100,2)</f>
        <v>#VALUE!</v>
      </c>
      <c r="F41" s="1" t="e">
        <f>ROUND('Sheet1 (4)'!G47/100,2)</f>
        <v>#VALUE!</v>
      </c>
      <c r="G41" s="1" t="e">
        <f>ROUND('Sheet1 (4)'!H47/100,2)</f>
        <v>#VALUE!</v>
      </c>
      <c r="H41" s="1" t="e">
        <f>ROUND('Sheet1 (4)'!I47/100,2)</f>
        <v>#VALUE!</v>
      </c>
      <c r="I41" s="1">
        <f>ROUND('Sheet1 (4)'!J47/100,2)</f>
        <v>25.49</v>
      </c>
      <c r="J41" s="1" t="e">
        <f>ROUND('Sheet1 (4)'!K47/100,2)</f>
        <v>#VALUE!</v>
      </c>
      <c r="K41" s="1" t="e">
        <f>ROUND('Sheet1 (4)'!L47/100,2)</f>
        <v>#VALUE!</v>
      </c>
      <c r="L41" s="4" t="e">
        <f>ROUND(('Sheet1 (4)'!M47+'Sheet1 (4)'!R47)/100,2)</f>
        <v>#VALUE!</v>
      </c>
      <c r="M41" s="4" t="e">
        <f>ROUND(('Sheet1 (4)'!N47+'Sheet1 (4)'!S47)/100,2)</f>
        <v>#VALUE!</v>
      </c>
      <c r="N41" s="4" t="e">
        <f>ROUND(('Sheet1 (4)'!O47+'Sheet1 (4)'!T47)/100,2)</f>
        <v>#VALUE!</v>
      </c>
      <c r="O41" s="4" t="e">
        <f>ROUND(('Sheet1 (4)'!P47+'Sheet1 (4)'!U47)/100,2)</f>
        <v>#VALUE!</v>
      </c>
      <c r="P41" s="4">
        <f>ROUND(('Sheet1 (4)'!Q47+'Sheet1 (4)'!V47)/100,2)</f>
        <v>41.17</v>
      </c>
      <c r="Q41" s="7" t="e">
        <f>ROUND('Sheet1 (4)'!W47/100,2)</f>
        <v>#VALUE!</v>
      </c>
      <c r="R41" s="7" t="e">
        <f>ROUND('Sheet1 (4)'!X47/100,2)</f>
        <v>#VALUE!</v>
      </c>
      <c r="S41" s="7" t="e">
        <f>ROUND('Sheet1 (4)'!Y47/100,2)</f>
        <v>#VALUE!</v>
      </c>
      <c r="T41" s="7" t="e">
        <f>ROUND('Sheet1 (4)'!Z47/100,2)</f>
        <v>#VALUE!</v>
      </c>
      <c r="U41" s="7">
        <f>ROUND('Sheet1 (4)'!AA47/100,2)</f>
        <v>0.06</v>
      </c>
      <c r="V41" s="1" t="str">
        <f>'Sheet1 (4)'!AB47&amp;".T"</f>
        <v>7512.T</v>
      </c>
      <c r="W41">
        <f>ROUND('Sheet1 (4)'!AC47,2)</f>
        <v>42.57</v>
      </c>
      <c r="X41">
        <f>ROUND('Sheet1 (4)'!AD47,2)</f>
        <v>1.6</v>
      </c>
      <c r="Y41" t="str">
        <f>_xlfn.XLOOKUP('Sheet1 (4)'!AB47,'Sheet1 (3)'!B:B,'Sheet1 (3)'!D:D,"",0)</f>
        <v>スタンダード</v>
      </c>
    </row>
    <row r="42" spans="1:25" x14ac:dyDescent="0.2">
      <c r="A42">
        <v>41</v>
      </c>
      <c r="B42" s="1" t="str">
        <f>_xlfn.XLOOKUP('Sheet1 (4)'!AB48,'Sheet1 (3)'!B:B,'Sheet1 (3)'!C:C,"",0)</f>
        <v>イオン九州</v>
      </c>
      <c r="C42" s="1" t="str">
        <f>_xlfn.XLOOKUP('Sheet1 (4)'!AB48,'Sheet1 (3)'!B:B,'Sheet1 (3)'!F:F,"",0)</f>
        <v>小売業</v>
      </c>
      <c r="D42" s="1">
        <f>ROUND('Sheet1 (4)'!E48/100000000,2)</f>
        <v>0.34</v>
      </c>
      <c r="E42" s="1" t="e">
        <f>ROUND('Sheet1 (4)'!F48/100,2)</f>
        <v>#VALUE!</v>
      </c>
      <c r="F42" s="1" t="e">
        <f>ROUND('Sheet1 (4)'!G48/100,2)</f>
        <v>#VALUE!</v>
      </c>
      <c r="G42" s="1" t="e">
        <f>ROUND('Sheet1 (4)'!H48/100,2)</f>
        <v>#VALUE!</v>
      </c>
      <c r="H42" s="1">
        <f>ROUND('Sheet1 (4)'!I48/100,2)</f>
        <v>103.82</v>
      </c>
      <c r="I42" s="1">
        <f>ROUND('Sheet1 (4)'!J48/100,2)</f>
        <v>105.37</v>
      </c>
      <c r="J42" s="1" t="e">
        <f>ROUND('Sheet1 (4)'!K48/100,2)</f>
        <v>#VALUE!</v>
      </c>
      <c r="K42" s="1" t="e">
        <f>ROUND('Sheet1 (4)'!L48/100,2)</f>
        <v>#VALUE!</v>
      </c>
      <c r="L42" s="4" t="e">
        <f>ROUND(('Sheet1 (4)'!M48+'Sheet1 (4)'!R48)/100,2)</f>
        <v>#VALUE!</v>
      </c>
      <c r="M42" s="4" t="e">
        <f>ROUND(('Sheet1 (4)'!N48+'Sheet1 (4)'!S48)/100,2)</f>
        <v>#VALUE!</v>
      </c>
      <c r="N42" s="4" t="e">
        <f>ROUND(('Sheet1 (4)'!O48+'Sheet1 (4)'!T48)/100,2)</f>
        <v>#VALUE!</v>
      </c>
      <c r="O42" s="4">
        <f>ROUND(('Sheet1 (4)'!P48+'Sheet1 (4)'!U48)/100,2)</f>
        <v>29.86</v>
      </c>
      <c r="P42" s="4">
        <f>ROUND(('Sheet1 (4)'!Q48+'Sheet1 (4)'!V48)/100,2)</f>
        <v>-29.28</v>
      </c>
      <c r="Q42" s="7" t="e">
        <f>ROUND('Sheet1 (4)'!W48/100,2)</f>
        <v>#VALUE!</v>
      </c>
      <c r="R42" s="7" t="e">
        <f>ROUND('Sheet1 (4)'!X48/100,2)</f>
        <v>#VALUE!</v>
      </c>
      <c r="S42" s="7" t="e">
        <f>ROUND('Sheet1 (4)'!Y48/100,2)</f>
        <v>#VALUE!</v>
      </c>
      <c r="T42" s="7" t="e">
        <f>ROUND('Sheet1 (4)'!Z48/100,2)</f>
        <v>#VALUE!</v>
      </c>
      <c r="U42" s="7">
        <f>ROUND('Sheet1 (4)'!AA48/100,2)</f>
        <v>0.11</v>
      </c>
      <c r="V42" s="1" t="str">
        <f>'Sheet1 (4)'!AB48&amp;".T"</f>
        <v>2653.T</v>
      </c>
      <c r="W42">
        <f>ROUND('Sheet1 (4)'!AC48,2)</f>
        <v>12.98</v>
      </c>
      <c r="X42">
        <f>ROUND('Sheet1 (4)'!AD48,2)</f>
        <v>1.71</v>
      </c>
      <c r="Y42" t="str">
        <f>_xlfn.XLOOKUP('Sheet1 (4)'!AB48,'Sheet1 (3)'!B:B,'Sheet1 (3)'!D:D,"",0)</f>
        <v>スタンダード</v>
      </c>
    </row>
    <row r="43" spans="1:25" x14ac:dyDescent="0.2">
      <c r="A43">
        <v>42</v>
      </c>
      <c r="B43" s="1" t="str">
        <f>_xlfn.XLOOKUP('Sheet1 (4)'!AB49,'Sheet1 (3)'!B:B,'Sheet1 (3)'!C:C,"",0)</f>
        <v>アエリア</v>
      </c>
      <c r="C43" s="1" t="str">
        <f>_xlfn.XLOOKUP('Sheet1 (4)'!AB49,'Sheet1 (3)'!B:B,'Sheet1 (3)'!F:F,"",0)</f>
        <v>情報・通信業</v>
      </c>
      <c r="D43" s="1">
        <f>ROUND('Sheet1 (4)'!E49/100000000,2)</f>
        <v>0.21</v>
      </c>
      <c r="E43" s="1">
        <f>ROUND('Sheet1 (4)'!F49/100,2)</f>
        <v>8.4</v>
      </c>
      <c r="F43" s="1">
        <f>ROUND('Sheet1 (4)'!G49/100,2)</f>
        <v>8.4600000000000009</v>
      </c>
      <c r="G43" s="1">
        <f>ROUND('Sheet1 (4)'!H49/100,2)</f>
        <v>4.7699999999999996</v>
      </c>
      <c r="H43" s="1">
        <f>ROUND('Sheet1 (4)'!I49/100,2)</f>
        <v>-0.42</v>
      </c>
      <c r="I43" s="1">
        <f>ROUND('Sheet1 (4)'!J49/100,2)</f>
        <v>-0.42</v>
      </c>
      <c r="J43" s="1" t="e">
        <f>ROUND('Sheet1 (4)'!K49/100,2)</f>
        <v>#VALUE!</v>
      </c>
      <c r="K43" s="1" t="e">
        <f>ROUND('Sheet1 (4)'!L49/100,2)</f>
        <v>#VALUE!</v>
      </c>
      <c r="L43" s="4">
        <f>ROUND(('Sheet1 (4)'!M49+'Sheet1 (4)'!R49)/100,2)</f>
        <v>22.07</v>
      </c>
      <c r="M43" s="4">
        <f>ROUND(('Sheet1 (4)'!N49+'Sheet1 (4)'!S49)/100,2)</f>
        <v>-11.36</v>
      </c>
      <c r="N43" s="4">
        <f>ROUND(('Sheet1 (4)'!O49+'Sheet1 (4)'!T49)/100,2)</f>
        <v>-18.07</v>
      </c>
      <c r="O43" s="4">
        <f>ROUND(('Sheet1 (4)'!P49+'Sheet1 (4)'!U49)/100,2)</f>
        <v>-7.91</v>
      </c>
      <c r="P43" s="4">
        <f>ROUND(('Sheet1 (4)'!Q49+'Sheet1 (4)'!V49)/100,2)</f>
        <v>-7.91</v>
      </c>
      <c r="Q43" s="7">
        <f>ROUND('Sheet1 (4)'!W49/100,2)</f>
        <v>0.06</v>
      </c>
      <c r="R43" s="7">
        <f>ROUND('Sheet1 (4)'!X49/100,2)</f>
        <v>0.02</v>
      </c>
      <c r="S43" s="7">
        <f>ROUND('Sheet1 (4)'!Y49/100,2)</f>
        <v>0.05</v>
      </c>
      <c r="T43" s="7">
        <f>ROUND('Sheet1 (4)'!Z49/100,2)</f>
        <v>-0.08</v>
      </c>
      <c r="U43" s="7">
        <f>ROUND('Sheet1 (4)'!AA49/100,2)</f>
        <v>-0.08</v>
      </c>
      <c r="V43" s="1" t="str">
        <f>'Sheet1 (4)'!AB49&amp;".T"</f>
        <v>3758.T</v>
      </c>
      <c r="W43" t="e">
        <f>ROUND('Sheet1 (4)'!AC49,2)</f>
        <v>#VALUE!</v>
      </c>
      <c r="X43">
        <f>ROUND('Sheet1 (4)'!AD49,2)</f>
        <v>0.69</v>
      </c>
      <c r="Y43" t="str">
        <f>_xlfn.XLOOKUP('Sheet1 (4)'!AB49,'Sheet1 (3)'!B:B,'Sheet1 (3)'!D:D,"",0)</f>
        <v>スタンダード</v>
      </c>
    </row>
    <row r="44" spans="1:25" x14ac:dyDescent="0.2">
      <c r="A44">
        <v>43</v>
      </c>
      <c r="B44" s="1" t="str">
        <f>_xlfn.XLOOKUP('Sheet1 (4)'!AB50,'Sheet1 (3)'!B:B,'Sheet1 (3)'!C:C,"",0)</f>
        <v>ａｅｒｏ　ｌａｂ　ｉｎｔｅｒｎａｔｉｏｎａｌ</v>
      </c>
      <c r="C44" s="1" t="str">
        <f>_xlfn.XLOOKUP('Sheet1 (4)'!AB50,'Sheet1 (3)'!B:B,'Sheet1 (3)'!F:F,"",0)</f>
        <v>卸売業</v>
      </c>
      <c r="D44" s="1">
        <f>ROUND('Sheet1 (4)'!E50/100000000,2)</f>
        <v>0</v>
      </c>
      <c r="E44" s="1" t="e">
        <f>ROUND('Sheet1 (4)'!F50/100,2)</f>
        <v>#VALUE!</v>
      </c>
      <c r="F44" s="1" t="e">
        <f>ROUND('Sheet1 (4)'!G50/100,2)</f>
        <v>#VALUE!</v>
      </c>
      <c r="G44" s="1">
        <f>ROUND('Sheet1 (4)'!H50/100,2)</f>
        <v>0.69</v>
      </c>
      <c r="H44" s="1">
        <f>ROUND('Sheet1 (4)'!I50/100,2)</f>
        <v>-0.93</v>
      </c>
      <c r="I44" s="1">
        <f>ROUND('Sheet1 (4)'!J50/100,2)</f>
        <v>0.93</v>
      </c>
      <c r="J44" s="1" t="e">
        <f>ROUND('Sheet1 (4)'!K50/100,2)</f>
        <v>#VALUE!</v>
      </c>
      <c r="K44" s="1" t="e">
        <f>ROUND('Sheet1 (4)'!L50/100,2)</f>
        <v>#VALUE!</v>
      </c>
      <c r="L44" s="4" t="e">
        <f>ROUND(('Sheet1 (4)'!M50+'Sheet1 (4)'!R50)/100,2)</f>
        <v>#VALUE!</v>
      </c>
      <c r="M44" s="4" t="e">
        <f>ROUND(('Sheet1 (4)'!N50+'Sheet1 (4)'!S50)/100,2)</f>
        <v>#VALUE!</v>
      </c>
      <c r="N44" s="4" t="e">
        <f>ROUND(('Sheet1 (4)'!O50+'Sheet1 (4)'!T50)/100,2)</f>
        <v>#VALUE!</v>
      </c>
      <c r="O44" s="4" t="e">
        <f>ROUND(('Sheet1 (4)'!P50+'Sheet1 (4)'!U50)/100,2)</f>
        <v>#VALUE!</v>
      </c>
      <c r="P44" s="4">
        <f>ROUND(('Sheet1 (4)'!Q50+'Sheet1 (4)'!V50)/100,2)</f>
        <v>-2.39</v>
      </c>
      <c r="Q44" s="7" t="e">
        <f>ROUND('Sheet1 (4)'!W50/100,2)</f>
        <v>#VALUE!</v>
      </c>
      <c r="R44" s="7" t="e">
        <f>ROUND('Sheet1 (4)'!X50/100,2)</f>
        <v>#VALUE!</v>
      </c>
      <c r="S44" s="7" t="e">
        <f>ROUND('Sheet1 (4)'!Y50/100,2)</f>
        <v>#VALUE!</v>
      </c>
      <c r="T44" s="7">
        <f>ROUND('Sheet1 (4)'!Z50/100,2)</f>
        <v>-0.34</v>
      </c>
      <c r="U44" s="7">
        <f>ROUND('Sheet1 (4)'!AA50/100,2)</f>
        <v>0.62</v>
      </c>
      <c r="V44" s="1" t="str">
        <f>'Sheet1 (4)'!AB50&amp;".T"</f>
        <v>326A.T</v>
      </c>
      <c r="W44" t="e">
        <f>ROUND('Sheet1 (4)'!AC50,2)</f>
        <v>#VALUE!</v>
      </c>
      <c r="X44" t="e">
        <f>ROUND('Sheet1 (4)'!AD50,2)</f>
        <v>#VALUE!</v>
      </c>
      <c r="Y44" t="str">
        <f>_xlfn.XLOOKUP('Sheet1 (4)'!AB50,'Sheet1 (3)'!B:B,'Sheet1 (3)'!D:D,"",0)</f>
        <v>PRO Market</v>
      </c>
    </row>
    <row r="45" spans="1:25" x14ac:dyDescent="0.2">
      <c r="A45">
        <v>44</v>
      </c>
      <c r="B45" s="1" t="str">
        <f>_xlfn.XLOOKUP('Sheet1 (4)'!AB51,'Sheet1 (3)'!B:B,'Sheet1 (3)'!C:C,"",0)</f>
        <v>ＡｅｒｏＥｄｇｅ</v>
      </c>
      <c r="C45" s="1" t="str">
        <f>_xlfn.XLOOKUP('Sheet1 (4)'!AB51,'Sheet1 (3)'!B:B,'Sheet1 (3)'!F:F,"",0)</f>
        <v>輸送用機器</v>
      </c>
      <c r="D45" s="1">
        <f>ROUND('Sheet1 (4)'!E51/100000000,2)</f>
        <v>0.04</v>
      </c>
      <c r="E45" s="1">
        <f>ROUND('Sheet1 (4)'!F51/100,2)</f>
        <v>-8.4499999999999993</v>
      </c>
      <c r="F45" s="1">
        <f>ROUND('Sheet1 (4)'!G51/100,2)</f>
        <v>-1.24</v>
      </c>
      <c r="G45" s="1">
        <f>ROUND('Sheet1 (4)'!H51/100,2)</f>
        <v>4.79</v>
      </c>
      <c r="H45" s="1">
        <f>ROUND('Sheet1 (4)'!I51/100,2)</f>
        <v>7.06</v>
      </c>
      <c r="I45" s="1">
        <f>ROUND('Sheet1 (4)'!J51/100,2)</f>
        <v>6.55</v>
      </c>
      <c r="J45" s="1" t="e">
        <f>ROUND('Sheet1 (4)'!K51/100,2)</f>
        <v>#VALUE!</v>
      </c>
      <c r="K45" s="1" t="e">
        <f>ROUND('Sheet1 (4)'!L51/100,2)</f>
        <v>#VALUE!</v>
      </c>
      <c r="L45" s="4" t="e">
        <f>ROUND(('Sheet1 (4)'!M51+'Sheet1 (4)'!R51)/100,2)</f>
        <v>#VALUE!</v>
      </c>
      <c r="M45" s="4" t="e">
        <f>ROUND(('Sheet1 (4)'!N51+'Sheet1 (4)'!S51)/100,2)</f>
        <v>#VALUE!</v>
      </c>
      <c r="N45" s="4">
        <f>ROUND(('Sheet1 (4)'!O51+'Sheet1 (4)'!T51)/100,2)</f>
        <v>9.4</v>
      </c>
      <c r="O45" s="4">
        <f>ROUND(('Sheet1 (4)'!P51+'Sheet1 (4)'!U51)/100,2)</f>
        <v>-1.35</v>
      </c>
      <c r="P45" s="4">
        <f>ROUND(('Sheet1 (4)'!Q51+'Sheet1 (4)'!V51)/100,2)</f>
        <v>-6.19</v>
      </c>
      <c r="Q45" s="7" t="e">
        <f>ROUND('Sheet1 (4)'!W51/100,2)</f>
        <v>#VALUE!</v>
      </c>
      <c r="R45" s="7">
        <f>ROUND('Sheet1 (4)'!X51/100,2)</f>
        <v>0.01</v>
      </c>
      <c r="S45" s="7">
        <f>ROUND('Sheet1 (4)'!Y51/100,2)</f>
        <v>0.52</v>
      </c>
      <c r="T45" s="7">
        <f>ROUND('Sheet1 (4)'!Z51/100,2)</f>
        <v>0.3</v>
      </c>
      <c r="U45" s="7">
        <f>ROUND('Sheet1 (4)'!AA51/100,2)</f>
        <v>0.21</v>
      </c>
      <c r="V45" s="1" t="str">
        <f>'Sheet1 (4)'!AB51&amp;".T"</f>
        <v>7409.T</v>
      </c>
      <c r="W45">
        <f>ROUND('Sheet1 (4)'!AC51,2)</f>
        <v>34.83</v>
      </c>
      <c r="X45">
        <f>ROUND('Sheet1 (4)'!AD51,2)</f>
        <v>5.91</v>
      </c>
      <c r="Y45" t="str">
        <f>_xlfn.XLOOKUP('Sheet1 (4)'!AB51,'Sheet1 (3)'!B:B,'Sheet1 (3)'!D:D,"",0)</f>
        <v>グロース</v>
      </c>
    </row>
    <row r="46" spans="1:25" x14ac:dyDescent="0.2">
      <c r="A46">
        <v>45</v>
      </c>
      <c r="B46" s="1" t="str">
        <f>_xlfn.XLOOKUP('Sheet1 (4)'!AB52,'Sheet1 (3)'!B:B,'Sheet1 (3)'!C:C,"",0)</f>
        <v>ＡＦＣ－ＨＤアムスライフサイエンス</v>
      </c>
      <c r="C46" s="1" t="str">
        <f>_xlfn.XLOOKUP('Sheet1 (4)'!AB52,'Sheet1 (3)'!B:B,'Sheet1 (3)'!F:F,"",0)</f>
        <v>食料品</v>
      </c>
      <c r="D46" s="1">
        <f>ROUND('Sheet1 (4)'!E52/100000000,2)</f>
        <v>0.14000000000000001</v>
      </c>
      <c r="E46" s="1">
        <f>ROUND('Sheet1 (4)'!F52/100,2)</f>
        <v>22.46</v>
      </c>
      <c r="F46" s="1">
        <f>ROUND('Sheet1 (4)'!G52/100,2)</f>
        <v>10.119999999999999</v>
      </c>
      <c r="G46" s="1">
        <f>ROUND('Sheet1 (4)'!H52/100,2)</f>
        <v>16.37</v>
      </c>
      <c r="H46" s="1">
        <f>ROUND('Sheet1 (4)'!I52/100,2)</f>
        <v>19.16</v>
      </c>
      <c r="I46" s="1">
        <f>ROUND('Sheet1 (4)'!J52/100,2)</f>
        <v>24.1</v>
      </c>
      <c r="J46" s="1" t="e">
        <f>ROUND('Sheet1 (4)'!K52/100,2)</f>
        <v>#VALUE!</v>
      </c>
      <c r="K46" s="1" t="e">
        <f>ROUND('Sheet1 (4)'!L52/100,2)</f>
        <v>#VALUE!</v>
      </c>
      <c r="L46" s="4">
        <f>ROUND(('Sheet1 (4)'!M52+'Sheet1 (4)'!R52)/100,2)</f>
        <v>23.08</v>
      </c>
      <c r="M46" s="4">
        <f>ROUND(('Sheet1 (4)'!N52+'Sheet1 (4)'!S52)/100,2)</f>
        <v>4.1500000000000004</v>
      </c>
      <c r="N46" s="4">
        <f>ROUND(('Sheet1 (4)'!O52+'Sheet1 (4)'!T52)/100,2)</f>
        <v>-10.81</v>
      </c>
      <c r="O46" s="4">
        <f>ROUND(('Sheet1 (4)'!P52+'Sheet1 (4)'!U52)/100,2)</f>
        <v>-12.21</v>
      </c>
      <c r="P46" s="4">
        <f>ROUND(('Sheet1 (4)'!Q52+'Sheet1 (4)'!V52)/100,2)</f>
        <v>-15.4</v>
      </c>
      <c r="Q46" s="7">
        <f>ROUND('Sheet1 (4)'!W52/100,2)</f>
        <v>0.13</v>
      </c>
      <c r="R46" s="7">
        <f>ROUND('Sheet1 (4)'!X52/100,2)</f>
        <v>0.06</v>
      </c>
      <c r="S46" s="7">
        <f>ROUND('Sheet1 (4)'!Y52/100,2)</f>
        <v>0.09</v>
      </c>
      <c r="T46" s="7">
        <f>ROUND('Sheet1 (4)'!Z52/100,2)</f>
        <v>0.09</v>
      </c>
      <c r="U46" s="7">
        <f>ROUND('Sheet1 (4)'!AA52/100,2)</f>
        <v>0.1</v>
      </c>
      <c r="V46" s="1" t="str">
        <f>'Sheet1 (4)'!AB52&amp;".T"</f>
        <v>2927.T</v>
      </c>
      <c r="W46">
        <f>ROUND('Sheet1 (4)'!AC52,2)</f>
        <v>8.24</v>
      </c>
      <c r="X46">
        <f>ROUND('Sheet1 (4)'!AD52,2)</f>
        <v>0.79</v>
      </c>
      <c r="Y46" t="str">
        <f>_xlfn.XLOOKUP('Sheet1 (4)'!AB52,'Sheet1 (3)'!B:B,'Sheet1 (3)'!D:D,"",0)</f>
        <v>スタンダード</v>
      </c>
    </row>
    <row r="47" spans="1:25" x14ac:dyDescent="0.2">
      <c r="A47">
        <v>46</v>
      </c>
      <c r="B47" s="1" t="str">
        <f>_xlfn.XLOOKUP('Sheet1 (4)'!AB53,'Sheet1 (3)'!B:B,'Sheet1 (3)'!C:C,"",0)</f>
        <v>ＡＧＣ</v>
      </c>
      <c r="C47" s="1" t="str">
        <f>_xlfn.XLOOKUP('Sheet1 (4)'!AB53,'Sheet1 (3)'!B:B,'Sheet1 (3)'!F:F,"",0)</f>
        <v>ガラス・土石製品</v>
      </c>
      <c r="D47" s="1">
        <f>ROUND('Sheet1 (4)'!E53/100000000,2)</f>
        <v>2.12</v>
      </c>
      <c r="E47" s="1">
        <f>ROUND('Sheet1 (4)'!F53/100,2)</f>
        <v>2039.9</v>
      </c>
      <c r="F47" s="1">
        <f>ROUND('Sheet1 (4)'!G53/100,2)</f>
        <v>1833.77</v>
      </c>
      <c r="G47" s="1">
        <f>ROUND('Sheet1 (4)'!H53/100,2)</f>
        <v>1306.3</v>
      </c>
      <c r="H47" s="1">
        <f>ROUND('Sheet1 (4)'!I53/100,2)</f>
        <v>1186.17</v>
      </c>
      <c r="I47" s="1">
        <f>ROUND('Sheet1 (4)'!J53/100,2)</f>
        <v>1186.17</v>
      </c>
      <c r="J47" s="1">
        <f>ROUND('Sheet1 (4)'!K53/100,2)</f>
        <v>1232.27</v>
      </c>
      <c r="K47" s="1">
        <f>ROUND('Sheet1 (4)'!L53/100,2)</f>
        <v>1548.44</v>
      </c>
      <c r="L47" s="4">
        <f>ROUND(('Sheet1 (4)'!M53+'Sheet1 (4)'!R53)/100,2)</f>
        <v>2029.26</v>
      </c>
      <c r="M47" s="4">
        <f>ROUND(('Sheet1 (4)'!N53+'Sheet1 (4)'!S53)/100,2)</f>
        <v>718.34</v>
      </c>
      <c r="N47" s="4">
        <f>ROUND(('Sheet1 (4)'!O53+'Sheet1 (4)'!T53)/100,2)</f>
        <v>327.56</v>
      </c>
      <c r="O47" s="4">
        <f>ROUND(('Sheet1 (4)'!P53+'Sheet1 (4)'!U53)/100,2)</f>
        <v>892.32</v>
      </c>
      <c r="P47" s="4">
        <f>ROUND(('Sheet1 (4)'!Q53+'Sheet1 (4)'!V53)/100,2)</f>
        <v>892.32</v>
      </c>
      <c r="Q47" s="7">
        <f>ROUND('Sheet1 (4)'!W53/100,2)</f>
        <v>0.12</v>
      </c>
      <c r="R47" s="7">
        <f>ROUND('Sheet1 (4)'!X53/100,2)</f>
        <v>0.01</v>
      </c>
      <c r="S47" s="7">
        <f>ROUND('Sheet1 (4)'!Y53/100,2)</f>
        <v>0.05</v>
      </c>
      <c r="T47" s="7">
        <f>ROUND('Sheet1 (4)'!Z53/100,2)</f>
        <v>-0.05</v>
      </c>
      <c r="U47" s="7">
        <f>ROUND('Sheet1 (4)'!AA53/100,2)</f>
        <v>-0.05</v>
      </c>
      <c r="V47" s="1" t="str">
        <f>'Sheet1 (4)'!AB53&amp;".T"</f>
        <v>5201.T</v>
      </c>
      <c r="W47">
        <f>ROUND('Sheet1 (4)'!AC53,2)</f>
        <v>20.99</v>
      </c>
      <c r="X47">
        <f>ROUND('Sheet1 (4)'!AD53,2)</f>
        <v>0.77</v>
      </c>
      <c r="Y47" t="str">
        <f>_xlfn.XLOOKUP('Sheet1 (4)'!AB53,'Sheet1 (3)'!B:B,'Sheet1 (3)'!D:D,"",0)</f>
        <v>プライム</v>
      </c>
    </row>
    <row r="48" spans="1:25" x14ac:dyDescent="0.2">
      <c r="A48">
        <v>47</v>
      </c>
      <c r="B48" s="1" t="str">
        <f>_xlfn.XLOOKUP('Sheet1 (4)'!AB54,'Sheet1 (3)'!B:B,'Sheet1 (3)'!C:C,"",0)</f>
        <v>揚羽</v>
      </c>
      <c r="C48" s="1" t="str">
        <f>_xlfn.XLOOKUP('Sheet1 (4)'!AB54,'Sheet1 (3)'!B:B,'Sheet1 (3)'!F:F,"",0)</f>
        <v>サービス業</v>
      </c>
      <c r="D48" s="1">
        <f>ROUND('Sheet1 (4)'!E54/100000000,2)</f>
        <v>0.01</v>
      </c>
      <c r="E48" s="1" t="e">
        <f>ROUND('Sheet1 (4)'!F54/100,2)</f>
        <v>#VALUE!</v>
      </c>
      <c r="F48" s="1" t="e">
        <f>ROUND('Sheet1 (4)'!G54/100,2)</f>
        <v>#VALUE!</v>
      </c>
      <c r="G48" s="1" t="e">
        <f>ROUND('Sheet1 (4)'!H54/100,2)</f>
        <v>#VALUE!</v>
      </c>
      <c r="H48" s="1" t="e">
        <f>ROUND('Sheet1 (4)'!I54/100,2)</f>
        <v>#VALUE!</v>
      </c>
      <c r="I48" s="1" t="e">
        <f>ROUND('Sheet1 (4)'!J54/100,2)</f>
        <v>#VALUE!</v>
      </c>
      <c r="J48" s="1" t="e">
        <f>ROUND('Sheet1 (4)'!K54/100,2)</f>
        <v>#VALUE!</v>
      </c>
      <c r="K48" s="1" t="e">
        <f>ROUND('Sheet1 (4)'!L54/100,2)</f>
        <v>#VALUE!</v>
      </c>
      <c r="L48" s="4" t="e">
        <f>ROUND(('Sheet1 (4)'!M54+'Sheet1 (4)'!R54)/100,2)</f>
        <v>#VALUE!</v>
      </c>
      <c r="M48" s="4" t="e">
        <f>ROUND(('Sheet1 (4)'!N54+'Sheet1 (4)'!S54)/100,2)</f>
        <v>#VALUE!</v>
      </c>
      <c r="N48" s="4" t="e">
        <f>ROUND(('Sheet1 (4)'!O54+'Sheet1 (4)'!T54)/100,2)</f>
        <v>#VALUE!</v>
      </c>
      <c r="O48" s="4" t="e">
        <f>ROUND(('Sheet1 (4)'!P54+'Sheet1 (4)'!U54)/100,2)</f>
        <v>#VALUE!</v>
      </c>
      <c r="P48" s="4" t="e">
        <f>ROUND(('Sheet1 (4)'!Q54+'Sheet1 (4)'!V54)/100,2)</f>
        <v>#VALUE!</v>
      </c>
      <c r="Q48" s="7" t="e">
        <f>ROUND('Sheet1 (4)'!W54/100,2)</f>
        <v>#VALUE!</v>
      </c>
      <c r="R48" s="7" t="e">
        <f>ROUND('Sheet1 (4)'!X54/100,2)</f>
        <v>#VALUE!</v>
      </c>
      <c r="S48" s="7" t="e">
        <f>ROUND('Sheet1 (4)'!Y54/100,2)</f>
        <v>#VALUE!</v>
      </c>
      <c r="T48" s="7" t="e">
        <f>ROUND('Sheet1 (4)'!Z54/100,2)</f>
        <v>#VALUE!</v>
      </c>
      <c r="U48" s="7" t="e">
        <f>ROUND('Sheet1 (4)'!AA54/100,2)</f>
        <v>#VALUE!</v>
      </c>
      <c r="V48" s="1" t="str">
        <f>'Sheet1 (4)'!AB54&amp;".T"</f>
        <v>9330.T</v>
      </c>
      <c r="W48" t="e">
        <f>ROUND('Sheet1 (4)'!AC54,2)</f>
        <v>#VALUE!</v>
      </c>
      <c r="X48" t="e">
        <f>ROUND('Sheet1 (4)'!AD54,2)</f>
        <v>#VALUE!</v>
      </c>
      <c r="Y48" t="str">
        <f>_xlfn.XLOOKUP('Sheet1 (4)'!AB54,'Sheet1 (3)'!B:B,'Sheet1 (3)'!D:D,"",0)</f>
        <v>グロース</v>
      </c>
    </row>
    <row r="49" spans="1:25" x14ac:dyDescent="0.2">
      <c r="A49">
        <v>48</v>
      </c>
      <c r="B49" s="1" t="str">
        <f>_xlfn.XLOOKUP('Sheet1 (4)'!AB55,'Sheet1 (3)'!B:B,'Sheet1 (3)'!C:C,"",0)</f>
        <v>アジャイルメディア・ネットワーク</v>
      </c>
      <c r="C49" s="1" t="str">
        <f>_xlfn.XLOOKUP('Sheet1 (4)'!AB55,'Sheet1 (3)'!B:B,'Sheet1 (3)'!F:F,"",0)</f>
        <v>サービス業</v>
      </c>
      <c r="D49" s="1">
        <f>ROUND('Sheet1 (4)'!E55/100000000,2)</f>
        <v>0.33</v>
      </c>
      <c r="E49" s="1">
        <f>ROUND('Sheet1 (4)'!F55/100,2)</f>
        <v>-1.07</v>
      </c>
      <c r="F49" s="1">
        <f>ROUND('Sheet1 (4)'!G55/100,2)</f>
        <v>-2.23</v>
      </c>
      <c r="G49" s="1">
        <f>ROUND('Sheet1 (4)'!H55/100,2)</f>
        <v>-4.0599999999999996</v>
      </c>
      <c r="H49" s="1">
        <f>ROUND('Sheet1 (4)'!I55/100,2)</f>
        <v>-3.02</v>
      </c>
      <c r="I49" s="1">
        <f>ROUND('Sheet1 (4)'!J55/100,2)</f>
        <v>-3.02</v>
      </c>
      <c r="J49" s="1" t="e">
        <f>ROUND('Sheet1 (4)'!K55/100,2)</f>
        <v>#VALUE!</v>
      </c>
      <c r="K49" s="1" t="e">
        <f>ROUND('Sheet1 (4)'!L55/100,2)</f>
        <v>#VALUE!</v>
      </c>
      <c r="L49" s="4">
        <f>ROUND(('Sheet1 (4)'!M55+'Sheet1 (4)'!R55)/100,2)</f>
        <v>-2.4900000000000002</v>
      </c>
      <c r="M49" s="4">
        <f>ROUND(('Sheet1 (4)'!N55+'Sheet1 (4)'!S55)/100,2)</f>
        <v>-4.87</v>
      </c>
      <c r="N49" s="4">
        <f>ROUND(('Sheet1 (4)'!O55+'Sheet1 (4)'!T55)/100,2)</f>
        <v>-6.76</v>
      </c>
      <c r="O49" s="4">
        <f>ROUND(('Sheet1 (4)'!P55+'Sheet1 (4)'!U55)/100,2)</f>
        <v>-3.45</v>
      </c>
      <c r="P49" s="4">
        <f>ROUND(('Sheet1 (4)'!Q55+'Sheet1 (4)'!V55)/100,2)</f>
        <v>-3.45</v>
      </c>
      <c r="Q49" s="7">
        <f>ROUND('Sheet1 (4)'!W55/100,2)</f>
        <v>-9.5500000000000007</v>
      </c>
      <c r="R49" s="7">
        <f>ROUND('Sheet1 (4)'!X55/100,2)</f>
        <v>1.56</v>
      </c>
      <c r="S49" s="7">
        <f>ROUND('Sheet1 (4)'!Y55/100,2)</f>
        <v>-5.48</v>
      </c>
      <c r="T49" s="7">
        <f>ROUND('Sheet1 (4)'!Z55/100,2)</f>
        <v>-1.47</v>
      </c>
      <c r="U49" s="7">
        <f>ROUND('Sheet1 (4)'!AA55/100,2)</f>
        <v>-1.47</v>
      </c>
      <c r="V49" s="1" t="str">
        <f>'Sheet1 (4)'!AB55&amp;".T"</f>
        <v>6573.T</v>
      </c>
      <c r="W49" t="e">
        <f>ROUND('Sheet1 (4)'!AC55,2)</f>
        <v>#VALUE!</v>
      </c>
      <c r="X49">
        <f>ROUND('Sheet1 (4)'!AD55,2)</f>
        <v>5.55</v>
      </c>
      <c r="Y49" t="str">
        <f>_xlfn.XLOOKUP('Sheet1 (4)'!AB55,'Sheet1 (3)'!B:B,'Sheet1 (3)'!D:D,"",0)</f>
        <v>グロース</v>
      </c>
    </row>
    <row r="50" spans="1:25" x14ac:dyDescent="0.2">
      <c r="A50">
        <v>49</v>
      </c>
      <c r="B50" s="1" t="str">
        <f>_xlfn.XLOOKUP('Sheet1 (4)'!AB56,'Sheet1 (3)'!B:B,'Sheet1 (3)'!C:C,"",0)</f>
        <v>アゴーラ　ホスピタリティー　グループ</v>
      </c>
      <c r="C50" s="1" t="str">
        <f>_xlfn.XLOOKUP('Sheet1 (4)'!AB56,'Sheet1 (3)'!B:B,'Sheet1 (3)'!F:F,"",0)</f>
        <v>サービス業</v>
      </c>
      <c r="D50" s="1">
        <f>ROUND('Sheet1 (4)'!E56/100000000,2)</f>
        <v>2.67</v>
      </c>
      <c r="E50" s="1">
        <f>ROUND('Sheet1 (4)'!F56/100,2)</f>
        <v>-14.13</v>
      </c>
      <c r="F50" s="1">
        <f>ROUND('Sheet1 (4)'!G56/100,2)</f>
        <v>-14.33</v>
      </c>
      <c r="G50" s="1">
        <f>ROUND('Sheet1 (4)'!H56/100,2)</f>
        <v>-1.1000000000000001</v>
      </c>
      <c r="H50" s="1">
        <f>ROUND('Sheet1 (4)'!I56/100,2)</f>
        <v>2.61</v>
      </c>
      <c r="I50" s="1">
        <f>ROUND('Sheet1 (4)'!J56/100,2)</f>
        <v>2.61</v>
      </c>
      <c r="J50" s="1" t="e">
        <f>ROUND('Sheet1 (4)'!K56/100,2)</f>
        <v>#VALUE!</v>
      </c>
      <c r="K50" s="1" t="e">
        <f>ROUND('Sheet1 (4)'!L56/100,2)</f>
        <v>#VALUE!</v>
      </c>
      <c r="L50" s="4">
        <f>ROUND(('Sheet1 (4)'!M56+'Sheet1 (4)'!R56)/100,2)</f>
        <v>-3.77</v>
      </c>
      <c r="M50" s="4">
        <f>ROUND(('Sheet1 (4)'!N56+'Sheet1 (4)'!S56)/100,2)</f>
        <v>-5.23</v>
      </c>
      <c r="N50" s="4">
        <f>ROUND(('Sheet1 (4)'!O56+'Sheet1 (4)'!T56)/100,2)</f>
        <v>-2.23</v>
      </c>
      <c r="O50" s="4">
        <f>ROUND(('Sheet1 (4)'!P56+'Sheet1 (4)'!U56)/100,2)</f>
        <v>-21.9</v>
      </c>
      <c r="P50" s="4">
        <f>ROUND(('Sheet1 (4)'!Q56+'Sheet1 (4)'!V56)/100,2)</f>
        <v>-21.9</v>
      </c>
      <c r="Q50" s="7">
        <f>ROUND('Sheet1 (4)'!W56/100,2)</f>
        <v>-0.25</v>
      </c>
      <c r="R50" s="7">
        <f>ROUND('Sheet1 (4)'!X56/100,2)</f>
        <v>-0.24</v>
      </c>
      <c r="S50" s="7">
        <f>ROUND('Sheet1 (4)'!Y56/100,2)</f>
        <v>-0.04</v>
      </c>
      <c r="T50" s="7">
        <f>ROUND('Sheet1 (4)'!Z56/100,2)</f>
        <v>0.03</v>
      </c>
      <c r="U50" s="7">
        <f>ROUND('Sheet1 (4)'!AA56/100,2)</f>
        <v>0.03</v>
      </c>
      <c r="V50" s="1" t="str">
        <f>'Sheet1 (4)'!AB56&amp;".T"</f>
        <v>9704.T</v>
      </c>
      <c r="W50">
        <f>ROUND('Sheet1 (4)'!AC56,2)</f>
        <v>59.72</v>
      </c>
      <c r="X50">
        <f>ROUND('Sheet1 (4)'!AD56,2)</f>
        <v>3.52</v>
      </c>
      <c r="Y50" t="str">
        <f>_xlfn.XLOOKUP('Sheet1 (4)'!AB56,'Sheet1 (3)'!B:B,'Sheet1 (3)'!D:D,"",0)</f>
        <v>スタンダード</v>
      </c>
    </row>
    <row r="51" spans="1:25" x14ac:dyDescent="0.2">
      <c r="A51">
        <v>50</v>
      </c>
      <c r="B51" s="1" t="str">
        <f>_xlfn.XLOOKUP('Sheet1 (4)'!AB57,'Sheet1 (3)'!B:B,'Sheet1 (3)'!C:C,"",0)</f>
        <v>アグレ都市デザイン</v>
      </c>
      <c r="C51" s="1" t="str">
        <f>_xlfn.XLOOKUP('Sheet1 (4)'!AB57,'Sheet1 (3)'!B:B,'Sheet1 (3)'!F:F,"",0)</f>
        <v>不動産業</v>
      </c>
      <c r="D51" s="1">
        <f>ROUND('Sheet1 (4)'!E57/100000000,2)</f>
        <v>0.06</v>
      </c>
      <c r="E51" s="1" t="e">
        <f>ROUND('Sheet1 (4)'!F57/100,2)</f>
        <v>#VALUE!</v>
      </c>
      <c r="F51" s="1" t="e">
        <f>ROUND('Sheet1 (4)'!G57/100,2)</f>
        <v>#VALUE!</v>
      </c>
      <c r="G51" s="1" t="e">
        <f>ROUND('Sheet1 (4)'!H57/100,2)</f>
        <v>#VALUE!</v>
      </c>
      <c r="H51" s="1">
        <f>ROUND('Sheet1 (4)'!I57/100,2)</f>
        <v>16.11</v>
      </c>
      <c r="I51" s="1">
        <f>ROUND('Sheet1 (4)'!J57/100,2)</f>
        <v>25.49</v>
      </c>
      <c r="J51" s="1" t="e">
        <f>ROUND('Sheet1 (4)'!K57/100,2)</f>
        <v>#VALUE!</v>
      </c>
      <c r="K51" s="1" t="e">
        <f>ROUND('Sheet1 (4)'!L57/100,2)</f>
        <v>#VALUE!</v>
      </c>
      <c r="L51" s="4" t="e">
        <f>ROUND(('Sheet1 (4)'!M57+'Sheet1 (4)'!R57)/100,2)</f>
        <v>#VALUE!</v>
      </c>
      <c r="M51" s="4" t="e">
        <f>ROUND(('Sheet1 (4)'!N57+'Sheet1 (4)'!S57)/100,2)</f>
        <v>#VALUE!</v>
      </c>
      <c r="N51" s="4" t="e">
        <f>ROUND(('Sheet1 (4)'!O57+'Sheet1 (4)'!T57)/100,2)</f>
        <v>#VALUE!</v>
      </c>
      <c r="O51" s="4">
        <f>ROUND(('Sheet1 (4)'!P57+'Sheet1 (4)'!U57)/100,2)</f>
        <v>-10.81</v>
      </c>
      <c r="P51" s="4">
        <f>ROUND(('Sheet1 (4)'!Q57+'Sheet1 (4)'!V57)/100,2)</f>
        <v>-45.18</v>
      </c>
      <c r="Q51" s="7" t="e">
        <f>ROUND('Sheet1 (4)'!W57/100,2)</f>
        <v>#VALUE!</v>
      </c>
      <c r="R51" s="7" t="e">
        <f>ROUND('Sheet1 (4)'!X57/100,2)</f>
        <v>#VALUE!</v>
      </c>
      <c r="S51" s="7" t="e">
        <f>ROUND('Sheet1 (4)'!Y57/100,2)</f>
        <v>#VALUE!</v>
      </c>
      <c r="T51" s="7" t="e">
        <f>ROUND('Sheet1 (4)'!Z57/100,2)</f>
        <v>#VALUE!</v>
      </c>
      <c r="U51" s="7">
        <f>ROUND('Sheet1 (4)'!AA57/100,2)</f>
        <v>0.24</v>
      </c>
      <c r="V51" s="1" t="str">
        <f>'Sheet1 (4)'!AB57&amp;".T"</f>
        <v>3467.T</v>
      </c>
      <c r="W51">
        <f>ROUND('Sheet1 (4)'!AC57,2)</f>
        <v>7.37</v>
      </c>
      <c r="X51">
        <f>ROUND('Sheet1 (4)'!AD57,2)</f>
        <v>1.86</v>
      </c>
      <c r="Y51" t="str">
        <f>_xlfn.XLOOKUP('Sheet1 (4)'!AB57,'Sheet1 (3)'!B:B,'Sheet1 (3)'!D:D,"",0)</f>
        <v>スタンダード</v>
      </c>
    </row>
    <row r="52" spans="1:25" x14ac:dyDescent="0.2">
      <c r="A52">
        <v>51</v>
      </c>
      <c r="B52" s="1" t="str">
        <f>_xlfn.XLOOKUP('Sheet1 (4)'!AB58,'Sheet1 (3)'!B:B,'Sheet1 (3)'!C:C,"",0)</f>
        <v>ＡＧＳ</v>
      </c>
      <c r="C52" s="1" t="str">
        <f>_xlfn.XLOOKUP('Sheet1 (4)'!AB58,'Sheet1 (3)'!B:B,'Sheet1 (3)'!F:F,"",0)</f>
        <v>情報・通信業</v>
      </c>
      <c r="D52" s="1">
        <f>ROUND('Sheet1 (4)'!E58/100000000,2)</f>
        <v>0.17</v>
      </c>
      <c r="E52" s="1">
        <f>ROUND('Sheet1 (4)'!F58/100,2)</f>
        <v>7.69</v>
      </c>
      <c r="F52" s="1">
        <f>ROUND('Sheet1 (4)'!G58/100,2)</f>
        <v>9.49</v>
      </c>
      <c r="G52" s="1">
        <f>ROUND('Sheet1 (4)'!H58/100,2)</f>
        <v>8.74</v>
      </c>
      <c r="H52" s="1">
        <f>ROUND('Sheet1 (4)'!I58/100,2)</f>
        <v>12.73</v>
      </c>
      <c r="I52" s="1">
        <f>ROUND('Sheet1 (4)'!J58/100,2)</f>
        <v>18.5</v>
      </c>
      <c r="J52" s="1" t="e">
        <f>ROUND('Sheet1 (4)'!K58/100,2)</f>
        <v>#VALUE!</v>
      </c>
      <c r="K52" s="1" t="e">
        <f>ROUND('Sheet1 (4)'!L58/100,2)</f>
        <v>#VALUE!</v>
      </c>
      <c r="L52" s="4">
        <f>ROUND(('Sheet1 (4)'!M58+'Sheet1 (4)'!R58)/100,2)</f>
        <v>10.45</v>
      </c>
      <c r="M52" s="4">
        <f>ROUND(('Sheet1 (4)'!N58+'Sheet1 (4)'!S58)/100,2)</f>
        <v>16.05</v>
      </c>
      <c r="N52" s="4">
        <f>ROUND(('Sheet1 (4)'!O58+'Sheet1 (4)'!T58)/100,2)</f>
        <v>12.36</v>
      </c>
      <c r="O52" s="4">
        <f>ROUND(('Sheet1 (4)'!P58+'Sheet1 (4)'!U58)/100,2)</f>
        <v>19.100000000000001</v>
      </c>
      <c r="P52" s="4">
        <f>ROUND(('Sheet1 (4)'!Q58+'Sheet1 (4)'!V58)/100,2)</f>
        <v>1.34</v>
      </c>
      <c r="Q52" s="7">
        <f>ROUND('Sheet1 (4)'!W58/100,2)</f>
        <v>0.04</v>
      </c>
      <c r="R52" s="7">
        <f>ROUND('Sheet1 (4)'!X58/100,2)</f>
        <v>0.05</v>
      </c>
      <c r="S52" s="7">
        <f>ROUND('Sheet1 (4)'!Y58/100,2)</f>
        <v>0.05</v>
      </c>
      <c r="T52" s="7">
        <f>ROUND('Sheet1 (4)'!Z58/100,2)</f>
        <v>7.0000000000000007E-2</v>
      </c>
      <c r="U52" s="7">
        <f>ROUND('Sheet1 (4)'!AA58/100,2)</f>
        <v>0.1</v>
      </c>
      <c r="V52" s="1" t="str">
        <f>'Sheet1 (4)'!AB58&amp;".T"</f>
        <v>3648.T</v>
      </c>
      <c r="W52">
        <f>ROUND('Sheet1 (4)'!AC58,2)</f>
        <v>11.56</v>
      </c>
      <c r="X52">
        <f>ROUND('Sheet1 (4)'!AD58,2)</f>
        <v>1.47</v>
      </c>
      <c r="Y52" t="str">
        <f>_xlfn.XLOOKUP('Sheet1 (4)'!AB58,'Sheet1 (3)'!B:B,'Sheet1 (3)'!D:D,"",0)</f>
        <v>スタンダード</v>
      </c>
    </row>
    <row r="53" spans="1:25" x14ac:dyDescent="0.2">
      <c r="A53">
        <v>52</v>
      </c>
      <c r="B53" s="1" t="str">
        <f>_xlfn.XLOOKUP('Sheet1 (4)'!AB59,'Sheet1 (3)'!B:B,'Sheet1 (3)'!C:C,"",0)</f>
        <v>ＡＨＣグループ</v>
      </c>
      <c r="C53" s="1" t="str">
        <f>_xlfn.XLOOKUP('Sheet1 (4)'!AB59,'Sheet1 (3)'!B:B,'Sheet1 (3)'!F:F,"",0)</f>
        <v>サービス業</v>
      </c>
      <c r="D53" s="1">
        <f>ROUND('Sheet1 (4)'!E59/100000000,2)</f>
        <v>0.02</v>
      </c>
      <c r="E53" s="1">
        <f>ROUND('Sheet1 (4)'!F59/100,2)</f>
        <v>-2.34</v>
      </c>
      <c r="F53" s="1">
        <f>ROUND('Sheet1 (4)'!G59/100,2)</f>
        <v>-2.19</v>
      </c>
      <c r="G53" s="1">
        <f>ROUND('Sheet1 (4)'!H59/100,2)</f>
        <v>0.15</v>
      </c>
      <c r="H53" s="1">
        <f>ROUND('Sheet1 (4)'!I59/100,2)</f>
        <v>1.42</v>
      </c>
      <c r="I53" s="1">
        <f>ROUND('Sheet1 (4)'!J59/100,2)</f>
        <v>1.42</v>
      </c>
      <c r="J53" s="1" t="e">
        <f>ROUND('Sheet1 (4)'!K59/100,2)</f>
        <v>#VALUE!</v>
      </c>
      <c r="K53" s="1" t="e">
        <f>ROUND('Sheet1 (4)'!L59/100,2)</f>
        <v>#VALUE!</v>
      </c>
      <c r="L53" s="4">
        <f>ROUND(('Sheet1 (4)'!M59+'Sheet1 (4)'!R59)/100,2)</f>
        <v>-6.82</v>
      </c>
      <c r="M53" s="4">
        <f>ROUND(('Sheet1 (4)'!N59+'Sheet1 (4)'!S59)/100,2)</f>
        <v>-10.11</v>
      </c>
      <c r="N53" s="4">
        <f>ROUND(('Sheet1 (4)'!O59+'Sheet1 (4)'!T59)/100,2)</f>
        <v>0.03</v>
      </c>
      <c r="O53" s="4">
        <f>ROUND(('Sheet1 (4)'!P59+'Sheet1 (4)'!U59)/100,2)</f>
        <v>0.81</v>
      </c>
      <c r="P53" s="4">
        <f>ROUND(('Sheet1 (4)'!Q59+'Sheet1 (4)'!V59)/100,2)</f>
        <v>0.81</v>
      </c>
      <c r="Q53" s="7">
        <f>ROUND('Sheet1 (4)'!W59/100,2)</f>
        <v>0</v>
      </c>
      <c r="R53" s="7">
        <f>ROUND('Sheet1 (4)'!X59/100,2)</f>
        <v>-0.21</v>
      </c>
      <c r="S53" s="7">
        <f>ROUND('Sheet1 (4)'!Y59/100,2)</f>
        <v>0.06</v>
      </c>
      <c r="T53" s="7">
        <f>ROUND('Sheet1 (4)'!Z59/100,2)</f>
        <v>0.08</v>
      </c>
      <c r="U53" s="7">
        <f>ROUND('Sheet1 (4)'!AA59/100,2)</f>
        <v>0.08</v>
      </c>
      <c r="V53" s="1" t="str">
        <f>'Sheet1 (4)'!AB59&amp;".T"</f>
        <v>7083.T</v>
      </c>
      <c r="W53">
        <f>ROUND('Sheet1 (4)'!AC59,2)</f>
        <v>36.54</v>
      </c>
      <c r="X53">
        <f>ROUND('Sheet1 (4)'!AD59,2)</f>
        <v>1.41</v>
      </c>
      <c r="Y53" t="str">
        <f>_xlfn.XLOOKUP('Sheet1 (4)'!AB59,'Sheet1 (3)'!B:B,'Sheet1 (3)'!D:D,"",0)</f>
        <v>グロース</v>
      </c>
    </row>
    <row r="54" spans="1:25" x14ac:dyDescent="0.2">
      <c r="A54">
        <v>53</v>
      </c>
      <c r="B54" s="1" t="str">
        <f>_xlfn.XLOOKUP('Sheet1 (4)'!AB60,'Sheet1 (3)'!B:B,'Sheet1 (3)'!C:C,"",0)</f>
        <v>あじかん</v>
      </c>
      <c r="C54" s="1" t="str">
        <f>_xlfn.XLOOKUP('Sheet1 (4)'!AB60,'Sheet1 (3)'!B:B,'Sheet1 (3)'!F:F,"",0)</f>
        <v>食料品</v>
      </c>
      <c r="D54" s="1">
        <f>ROUND('Sheet1 (4)'!E60/100000000,2)</f>
        <v>0.08</v>
      </c>
      <c r="E54" s="1">
        <f>ROUND('Sheet1 (4)'!F60/100,2)</f>
        <v>6.32</v>
      </c>
      <c r="F54" s="1">
        <f>ROUND('Sheet1 (4)'!G60/100,2)</f>
        <v>5.6</v>
      </c>
      <c r="G54" s="1">
        <f>ROUND('Sheet1 (4)'!H60/100,2)</f>
        <v>0.89</v>
      </c>
      <c r="H54" s="1">
        <f>ROUND('Sheet1 (4)'!I60/100,2)</f>
        <v>17.100000000000001</v>
      </c>
      <c r="I54" s="1">
        <f>ROUND('Sheet1 (4)'!J60/100,2)</f>
        <v>19.649999999999999</v>
      </c>
      <c r="J54" s="1" t="e">
        <f>ROUND('Sheet1 (4)'!K60/100,2)</f>
        <v>#VALUE!</v>
      </c>
      <c r="K54" s="1" t="e">
        <f>ROUND('Sheet1 (4)'!L60/100,2)</f>
        <v>#VALUE!</v>
      </c>
      <c r="L54" s="4">
        <f>ROUND(('Sheet1 (4)'!M60+'Sheet1 (4)'!R60)/100,2)</f>
        <v>17.64</v>
      </c>
      <c r="M54" s="4">
        <f>ROUND(('Sheet1 (4)'!N60+'Sheet1 (4)'!S60)/100,2)</f>
        <v>0.04</v>
      </c>
      <c r="N54" s="4">
        <f>ROUND(('Sheet1 (4)'!O60+'Sheet1 (4)'!T60)/100,2)</f>
        <v>4.26</v>
      </c>
      <c r="O54" s="4">
        <f>ROUND(('Sheet1 (4)'!P60+'Sheet1 (4)'!U60)/100,2)</f>
        <v>2.76</v>
      </c>
      <c r="P54" s="4">
        <f>ROUND(('Sheet1 (4)'!Q60+'Sheet1 (4)'!V60)/100,2)</f>
        <v>26.92</v>
      </c>
      <c r="Q54" s="7">
        <f>ROUND('Sheet1 (4)'!W60/100,2)</f>
        <v>0.05</v>
      </c>
      <c r="R54" s="7">
        <f>ROUND('Sheet1 (4)'!X60/100,2)</f>
        <v>0.05</v>
      </c>
      <c r="S54" s="7">
        <f>ROUND('Sheet1 (4)'!Y60/100,2)</f>
        <v>0.02</v>
      </c>
      <c r="T54" s="7">
        <f>ROUND('Sheet1 (4)'!Z60/100,2)</f>
        <v>0.1</v>
      </c>
      <c r="U54" s="7">
        <f>ROUND('Sheet1 (4)'!AA60/100,2)</f>
        <v>0.09</v>
      </c>
      <c r="V54" s="1" t="str">
        <f>'Sheet1 (4)'!AB60&amp;".T"</f>
        <v>2907.T</v>
      </c>
      <c r="W54">
        <f>ROUND('Sheet1 (4)'!AC60,2)</f>
        <v>9.19</v>
      </c>
      <c r="X54">
        <f>ROUND('Sheet1 (4)'!AD60,2)</f>
        <v>0.55000000000000004</v>
      </c>
      <c r="Y54" t="str">
        <f>_xlfn.XLOOKUP('Sheet1 (4)'!AB60,'Sheet1 (3)'!B:B,'Sheet1 (3)'!D:D,"",0)</f>
        <v>スタンダード</v>
      </c>
    </row>
    <row r="55" spans="1:25" x14ac:dyDescent="0.2">
      <c r="A55">
        <v>54</v>
      </c>
      <c r="B55" s="1" t="str">
        <f>_xlfn.XLOOKUP('Sheet1 (4)'!AB61,'Sheet1 (3)'!B:B,'Sheet1 (3)'!C:C,"",0)</f>
        <v>アーレスティ</v>
      </c>
      <c r="C55" s="1" t="str">
        <f>_xlfn.XLOOKUP('Sheet1 (4)'!AB61,'Sheet1 (3)'!B:B,'Sheet1 (3)'!F:F,"",0)</f>
        <v>非鉄金属</v>
      </c>
      <c r="D55" s="1">
        <f>ROUND('Sheet1 (4)'!E61/100000000,2)</f>
        <v>0.25</v>
      </c>
      <c r="E55" s="1">
        <f>ROUND('Sheet1 (4)'!F61/100,2)</f>
        <v>-25.53</v>
      </c>
      <c r="F55" s="1">
        <f>ROUND('Sheet1 (4)'!G61/100,2)</f>
        <v>-24.22</v>
      </c>
      <c r="G55" s="1">
        <f>ROUND('Sheet1 (4)'!H61/100,2)</f>
        <v>0.24</v>
      </c>
      <c r="H55" s="1">
        <f>ROUND('Sheet1 (4)'!I61/100,2)</f>
        <v>22.91</v>
      </c>
      <c r="I55" s="1">
        <f>ROUND('Sheet1 (4)'!J61/100,2)</f>
        <v>33.72</v>
      </c>
      <c r="J55" s="1">
        <f>ROUND('Sheet1 (4)'!K61/100,2)</f>
        <v>54</v>
      </c>
      <c r="K55" s="1">
        <f>ROUND('Sheet1 (4)'!L61/100,2)</f>
        <v>60</v>
      </c>
      <c r="L55" s="4">
        <f>ROUND(('Sheet1 (4)'!M61+'Sheet1 (4)'!R61)/100,2)</f>
        <v>-36.28</v>
      </c>
      <c r="M55" s="4">
        <f>ROUND(('Sheet1 (4)'!N61+'Sheet1 (4)'!S61)/100,2)</f>
        <v>21.76</v>
      </c>
      <c r="N55" s="4">
        <f>ROUND(('Sheet1 (4)'!O61+'Sheet1 (4)'!T61)/100,2)</f>
        <v>43.96</v>
      </c>
      <c r="O55" s="4">
        <f>ROUND(('Sheet1 (4)'!P61+'Sheet1 (4)'!U61)/100,2)</f>
        <v>43.8</v>
      </c>
      <c r="P55" s="4">
        <f>ROUND(('Sheet1 (4)'!Q61+'Sheet1 (4)'!V61)/100,2)</f>
        <v>24.19</v>
      </c>
      <c r="Q55" s="7">
        <f>ROUND('Sheet1 (4)'!W61/100,2)</f>
        <v>-0.05</v>
      </c>
      <c r="R55" s="7">
        <f>ROUND('Sheet1 (4)'!X61/100,2)</f>
        <v>-0.1</v>
      </c>
      <c r="S55" s="7">
        <f>ROUND('Sheet1 (4)'!Y61/100,2)</f>
        <v>0</v>
      </c>
      <c r="T55" s="7">
        <f>ROUND('Sheet1 (4)'!Z61/100,2)</f>
        <v>-0.14000000000000001</v>
      </c>
      <c r="U55" s="7">
        <f>ROUND('Sheet1 (4)'!AA61/100,2)</f>
        <v>-0.06</v>
      </c>
      <c r="V55" s="1" t="str">
        <f>'Sheet1 (4)'!AB61&amp;".T"</f>
        <v>5852.T</v>
      </c>
      <c r="W55" t="e">
        <f>ROUND('Sheet1 (4)'!AC61,2)</f>
        <v>#VALUE!</v>
      </c>
      <c r="X55">
        <f>ROUND('Sheet1 (4)'!AD61,2)</f>
        <v>0.39</v>
      </c>
      <c r="Y55" t="str">
        <f>_xlfn.XLOOKUP('Sheet1 (4)'!AB61,'Sheet1 (3)'!B:B,'Sheet1 (3)'!D:D,"",0)</f>
        <v>プライム</v>
      </c>
    </row>
    <row r="56" spans="1:25" x14ac:dyDescent="0.2">
      <c r="A56">
        <v>55</v>
      </c>
      <c r="B56" s="1" t="str">
        <f>_xlfn.XLOOKUP('Sheet1 (4)'!AB62,'Sheet1 (3)'!B:B,'Sheet1 (3)'!C:C,"",0)</f>
        <v>ＡＩ　ＣＲＯＳＳ</v>
      </c>
      <c r="C56" s="1" t="str">
        <f>_xlfn.XLOOKUP('Sheet1 (4)'!AB62,'Sheet1 (3)'!B:B,'Sheet1 (3)'!F:F,"",0)</f>
        <v>情報・通信業</v>
      </c>
      <c r="D56" s="1">
        <f>ROUND('Sheet1 (4)'!E62/100000000,2)</f>
        <v>0.04</v>
      </c>
      <c r="E56" s="1">
        <f>ROUND('Sheet1 (4)'!F62/100,2)</f>
        <v>2.6</v>
      </c>
      <c r="F56" s="1">
        <f>ROUND('Sheet1 (4)'!G62/100,2)</f>
        <v>2.2400000000000002</v>
      </c>
      <c r="G56" s="1">
        <f>ROUND('Sheet1 (4)'!H62/100,2)</f>
        <v>2.92</v>
      </c>
      <c r="H56" s="1">
        <f>ROUND('Sheet1 (4)'!I62/100,2)</f>
        <v>3.35</v>
      </c>
      <c r="I56" s="1">
        <f>ROUND('Sheet1 (4)'!J62/100,2)</f>
        <v>3.35</v>
      </c>
      <c r="J56" s="1" t="e">
        <f>ROUND('Sheet1 (4)'!K62/100,2)</f>
        <v>#VALUE!</v>
      </c>
      <c r="K56" s="1" t="e">
        <f>ROUND('Sheet1 (4)'!L62/100,2)</f>
        <v>#VALUE!</v>
      </c>
      <c r="L56" s="4">
        <f>ROUND(('Sheet1 (4)'!M62+'Sheet1 (4)'!R62)/100,2)</f>
        <v>2.83</v>
      </c>
      <c r="M56" s="4">
        <f>ROUND(('Sheet1 (4)'!N62+'Sheet1 (4)'!S62)/100,2)</f>
        <v>-0.98</v>
      </c>
      <c r="N56" s="4">
        <f>ROUND(('Sheet1 (4)'!O62+'Sheet1 (4)'!T62)/100,2)</f>
        <v>3.31</v>
      </c>
      <c r="O56" s="4">
        <f>ROUND(('Sheet1 (4)'!P62+'Sheet1 (4)'!U62)/100,2)</f>
        <v>3.18</v>
      </c>
      <c r="P56" s="4">
        <f>ROUND(('Sheet1 (4)'!Q62+'Sheet1 (4)'!V62)/100,2)</f>
        <v>3.18</v>
      </c>
      <c r="Q56" s="7" t="e">
        <f>ROUND('Sheet1 (4)'!W62/100,2)</f>
        <v>#VALUE!</v>
      </c>
      <c r="R56" s="7">
        <f>ROUND('Sheet1 (4)'!X62/100,2)</f>
        <v>0.06</v>
      </c>
      <c r="S56" s="7">
        <f>ROUND('Sheet1 (4)'!Y62/100,2)</f>
        <v>0.09</v>
      </c>
      <c r="T56" s="7">
        <f>ROUND('Sheet1 (4)'!Z62/100,2)</f>
        <v>0.09</v>
      </c>
      <c r="U56" s="7">
        <f>ROUND('Sheet1 (4)'!AA62/100,2)</f>
        <v>0.09</v>
      </c>
      <c r="V56" s="1" t="str">
        <f>'Sheet1 (4)'!AB62&amp;".T"</f>
        <v>4476.T</v>
      </c>
      <c r="W56">
        <f>ROUND('Sheet1 (4)'!AC62,2)</f>
        <v>74.05</v>
      </c>
      <c r="X56">
        <f>ROUND('Sheet1 (4)'!AD62,2)</f>
        <v>3.64</v>
      </c>
      <c r="Y56" t="str">
        <f>_xlfn.XLOOKUP('Sheet1 (4)'!AB62,'Sheet1 (3)'!B:B,'Sheet1 (3)'!D:D,"",0)</f>
        <v>グロース</v>
      </c>
    </row>
    <row r="57" spans="1:25" x14ac:dyDescent="0.2">
      <c r="A57">
        <v>56</v>
      </c>
      <c r="B57" s="1" t="str">
        <f>_xlfn.XLOOKUP('Sheet1 (4)'!AB63,'Sheet1 (3)'!B:B,'Sheet1 (3)'!C:C,"",0)</f>
        <v>ＡＩフュージョンキャピタルグループ</v>
      </c>
      <c r="C57" s="1" t="str">
        <f>_xlfn.XLOOKUP('Sheet1 (4)'!AB63,'Sheet1 (3)'!B:B,'Sheet1 (3)'!F:F,"",0)</f>
        <v>証券、商品先物取引業</v>
      </c>
      <c r="D57" s="1">
        <f>ROUND('Sheet1 (4)'!E63/100000000,2)</f>
        <v>0.08</v>
      </c>
      <c r="E57" s="1">
        <f>ROUND('Sheet1 (4)'!F63/100,2)</f>
        <v>-0.14000000000000001</v>
      </c>
      <c r="F57" s="1">
        <f>ROUND('Sheet1 (4)'!G63/100,2)</f>
        <v>0.66</v>
      </c>
      <c r="G57" s="1">
        <f>ROUND('Sheet1 (4)'!H63/100,2)</f>
        <v>0.53</v>
      </c>
      <c r="H57" s="1">
        <f>ROUND('Sheet1 (4)'!I63/100,2)</f>
        <v>-0.49</v>
      </c>
      <c r="I57" s="1">
        <f>ROUND('Sheet1 (4)'!J63/100,2)</f>
        <v>-0.49</v>
      </c>
      <c r="J57" s="1" t="e">
        <f>ROUND('Sheet1 (4)'!K63/100,2)</f>
        <v>#VALUE!</v>
      </c>
      <c r="K57" s="1" t="e">
        <f>ROUND('Sheet1 (4)'!L63/100,2)</f>
        <v>#VALUE!</v>
      </c>
      <c r="L57" s="4">
        <f>ROUND(('Sheet1 (4)'!M63+'Sheet1 (4)'!R63)/100,2)</f>
        <v>2.65</v>
      </c>
      <c r="M57" s="4">
        <f>ROUND(('Sheet1 (4)'!N63+'Sheet1 (4)'!S63)/100,2)</f>
        <v>1.86</v>
      </c>
      <c r="N57" s="4">
        <f>ROUND(('Sheet1 (4)'!O63+'Sheet1 (4)'!T63)/100,2)</f>
        <v>5.89</v>
      </c>
      <c r="O57" s="4">
        <f>ROUND(('Sheet1 (4)'!P63+'Sheet1 (4)'!U63)/100,2)</f>
        <v>13.05</v>
      </c>
      <c r="P57" s="4">
        <f>ROUND(('Sheet1 (4)'!Q63+'Sheet1 (4)'!V63)/100,2)</f>
        <v>13.05</v>
      </c>
      <c r="Q57" s="7">
        <f>ROUND('Sheet1 (4)'!W63/100,2)</f>
        <v>0.03</v>
      </c>
      <c r="R57" s="7">
        <f>ROUND('Sheet1 (4)'!X63/100,2)</f>
        <v>0.05</v>
      </c>
      <c r="S57" s="7">
        <f>ROUND('Sheet1 (4)'!Y63/100,2)</f>
        <v>0.32</v>
      </c>
      <c r="T57" s="7">
        <f>ROUND('Sheet1 (4)'!Z63/100,2)</f>
        <v>0.26</v>
      </c>
      <c r="U57" s="7">
        <f>ROUND('Sheet1 (4)'!AA63/100,2)</f>
        <v>0.26</v>
      </c>
      <c r="V57" s="1" t="str">
        <f>'Sheet1 (4)'!AB63&amp;".T"</f>
        <v>254A.T</v>
      </c>
      <c r="W57" t="e">
        <f>ROUND('Sheet1 (4)'!AC63,2)</f>
        <v>#VALUE!</v>
      </c>
      <c r="X57">
        <f>ROUND('Sheet1 (4)'!AD63,2)</f>
        <v>2.0099999999999998</v>
      </c>
      <c r="Y57" t="str">
        <f>_xlfn.XLOOKUP('Sheet1 (4)'!AB63,'Sheet1 (3)'!B:B,'Sheet1 (3)'!D:D,"",0)</f>
        <v>スタンダード</v>
      </c>
    </row>
    <row r="58" spans="1:25" x14ac:dyDescent="0.2">
      <c r="A58">
        <v>57</v>
      </c>
      <c r="B58" s="1" t="str">
        <f>_xlfn.XLOOKUP('Sheet1 (4)'!AB64,'Sheet1 (3)'!B:B,'Sheet1 (3)'!C:C,"",0)</f>
        <v>あい　ホールディングス</v>
      </c>
      <c r="C58" s="1" t="str">
        <f>_xlfn.XLOOKUP('Sheet1 (4)'!AB64,'Sheet1 (3)'!B:B,'Sheet1 (3)'!F:F,"",0)</f>
        <v>卸売業</v>
      </c>
      <c r="D58" s="1">
        <f>ROUND('Sheet1 (4)'!E64/100000000,2)</f>
        <v>0.53</v>
      </c>
      <c r="E58" s="1">
        <f>ROUND('Sheet1 (4)'!F64/100,2)</f>
        <v>94.49</v>
      </c>
      <c r="F58" s="1">
        <f>ROUND('Sheet1 (4)'!G64/100,2)</f>
        <v>98.51</v>
      </c>
      <c r="G58" s="1">
        <f>ROUND('Sheet1 (4)'!H64/100,2)</f>
        <v>96</v>
      </c>
      <c r="H58" s="1">
        <f>ROUND('Sheet1 (4)'!I64/100,2)</f>
        <v>98.1</v>
      </c>
      <c r="I58" s="1">
        <f>ROUND('Sheet1 (4)'!J64/100,2)</f>
        <v>88.9</v>
      </c>
      <c r="J58" s="1">
        <f>ROUND('Sheet1 (4)'!K64/100,2)</f>
        <v>107</v>
      </c>
      <c r="K58" s="1">
        <f>ROUND('Sheet1 (4)'!L64/100,2)</f>
        <v>111</v>
      </c>
      <c r="L58" s="4">
        <f>ROUND(('Sheet1 (4)'!M64+'Sheet1 (4)'!R64)/100,2)</f>
        <v>87.16</v>
      </c>
      <c r="M58" s="4">
        <f>ROUND(('Sheet1 (4)'!N64+'Sheet1 (4)'!S64)/100,2)</f>
        <v>58.88</v>
      </c>
      <c r="N58" s="4">
        <f>ROUND(('Sheet1 (4)'!O64+'Sheet1 (4)'!T64)/100,2)</f>
        <v>32.270000000000003</v>
      </c>
      <c r="O58" s="4">
        <f>ROUND(('Sheet1 (4)'!P64+'Sheet1 (4)'!U64)/100,2)</f>
        <v>20.04</v>
      </c>
      <c r="P58" s="4">
        <f>ROUND(('Sheet1 (4)'!Q64+'Sheet1 (4)'!V64)/100,2)</f>
        <v>147.31</v>
      </c>
      <c r="Q58" s="7">
        <f>ROUND('Sheet1 (4)'!W64/100,2)</f>
        <v>0.11</v>
      </c>
      <c r="R58" s="7">
        <f>ROUND('Sheet1 (4)'!X64/100,2)</f>
        <v>0.13</v>
      </c>
      <c r="S58" s="7">
        <f>ROUND('Sheet1 (4)'!Y64/100,2)</f>
        <v>0.13</v>
      </c>
      <c r="T58" s="7">
        <f>ROUND('Sheet1 (4)'!Z64/100,2)</f>
        <v>0.21</v>
      </c>
      <c r="U58" s="7">
        <f>ROUND('Sheet1 (4)'!AA64/100,2)</f>
        <v>0.22</v>
      </c>
      <c r="V58" s="1" t="str">
        <f>'Sheet1 (4)'!AB64&amp;".T"</f>
        <v>3076.T</v>
      </c>
      <c r="W58">
        <f>ROUND('Sheet1 (4)'!AC64,2)</f>
        <v>6.49</v>
      </c>
      <c r="X58">
        <f>ROUND('Sheet1 (4)'!AD64,2)</f>
        <v>1.29</v>
      </c>
      <c r="Y58" t="str">
        <f>_xlfn.XLOOKUP('Sheet1 (4)'!AB64,'Sheet1 (3)'!B:B,'Sheet1 (3)'!D:D,"",0)</f>
        <v>プライム</v>
      </c>
    </row>
    <row r="59" spans="1:25" x14ac:dyDescent="0.2">
      <c r="A59">
        <v>58</v>
      </c>
      <c r="B59" s="1" t="str">
        <f>_xlfn.XLOOKUP('Sheet1 (4)'!AB65,'Sheet1 (3)'!B:B,'Sheet1 (3)'!C:C,"",0)</f>
        <v>ＡＩ　ｉｎｓｉｄｅ</v>
      </c>
      <c r="C59" s="1" t="str">
        <f>_xlfn.XLOOKUP('Sheet1 (4)'!AB65,'Sheet1 (3)'!B:B,'Sheet1 (3)'!F:F,"",0)</f>
        <v>情報・通信業</v>
      </c>
      <c r="D59" s="1">
        <f>ROUND('Sheet1 (4)'!E65/100000000,2)</f>
        <v>0.04</v>
      </c>
      <c r="E59" s="1">
        <f>ROUND('Sheet1 (4)'!F65/100,2)</f>
        <v>23.61</v>
      </c>
      <c r="F59" s="1">
        <f>ROUND('Sheet1 (4)'!G65/100,2)</f>
        <v>5.69</v>
      </c>
      <c r="G59" s="1">
        <f>ROUND('Sheet1 (4)'!H65/100,2)</f>
        <v>2.84</v>
      </c>
      <c r="H59" s="1">
        <f>ROUND('Sheet1 (4)'!I65/100,2)</f>
        <v>4.4800000000000004</v>
      </c>
      <c r="I59" s="1">
        <f>ROUND('Sheet1 (4)'!J65/100,2)</f>
        <v>3.85</v>
      </c>
      <c r="J59" s="1" t="e">
        <f>ROUND('Sheet1 (4)'!K65/100,2)</f>
        <v>#VALUE!</v>
      </c>
      <c r="K59" s="1" t="e">
        <f>ROUND('Sheet1 (4)'!L65/100,2)</f>
        <v>#VALUE!</v>
      </c>
      <c r="L59" s="4">
        <f>ROUND(('Sheet1 (4)'!M65+'Sheet1 (4)'!R65)/100,2)</f>
        <v>5.87</v>
      </c>
      <c r="M59" s="4">
        <f>ROUND(('Sheet1 (4)'!N65+'Sheet1 (4)'!S65)/100,2)</f>
        <v>-4.3099999999999996</v>
      </c>
      <c r="N59" s="4">
        <f>ROUND(('Sheet1 (4)'!O65+'Sheet1 (4)'!T65)/100,2)</f>
        <v>-12.75</v>
      </c>
      <c r="O59" s="4">
        <f>ROUND(('Sheet1 (4)'!P65+'Sheet1 (4)'!U65)/100,2)</f>
        <v>13.34</v>
      </c>
      <c r="P59" s="4">
        <f>ROUND(('Sheet1 (4)'!Q65+'Sheet1 (4)'!V65)/100,2)</f>
        <v>5.78</v>
      </c>
      <c r="Q59" s="7">
        <f>ROUND('Sheet1 (4)'!W65/100,2)</f>
        <v>0.51</v>
      </c>
      <c r="R59" s="7">
        <f>ROUND('Sheet1 (4)'!X65/100,2)</f>
        <v>0.09</v>
      </c>
      <c r="S59" s="7">
        <f>ROUND('Sheet1 (4)'!Y65/100,2)</f>
        <v>-0.11</v>
      </c>
      <c r="T59" s="7">
        <f>ROUND('Sheet1 (4)'!Z65/100,2)</f>
        <v>0.11</v>
      </c>
      <c r="U59" s="7">
        <f>ROUND('Sheet1 (4)'!AA65/100,2)</f>
        <v>-0.1</v>
      </c>
      <c r="V59" s="1" t="str">
        <f>'Sheet1 (4)'!AB65&amp;".T"</f>
        <v>4488.T</v>
      </c>
      <c r="W59" t="e">
        <f>ROUND('Sheet1 (4)'!AC65,2)</f>
        <v>#VALUE!</v>
      </c>
      <c r="X59">
        <f>ROUND('Sheet1 (4)'!AD65,2)</f>
        <v>2.4900000000000002</v>
      </c>
      <c r="Y59" t="str">
        <f>_xlfn.XLOOKUP('Sheet1 (4)'!AB65,'Sheet1 (3)'!B:B,'Sheet1 (3)'!D:D,"",0)</f>
        <v>グロース</v>
      </c>
    </row>
    <row r="60" spans="1:25" x14ac:dyDescent="0.2">
      <c r="A60">
        <v>59</v>
      </c>
      <c r="B60" s="1" t="str">
        <f>_xlfn.XLOOKUP('Sheet1 (4)'!AB66,'Sheet1 (3)'!B:B,'Sheet1 (3)'!C:C,"",0)</f>
        <v>アイ・パートナーズフィナンシャル</v>
      </c>
      <c r="C60" s="1" t="str">
        <f>_xlfn.XLOOKUP('Sheet1 (4)'!AB66,'Sheet1 (3)'!B:B,'Sheet1 (3)'!F:F,"",0)</f>
        <v>その他金融業</v>
      </c>
      <c r="D60" s="1">
        <f>ROUND('Sheet1 (4)'!E66/100000000,2)</f>
        <v>0.03</v>
      </c>
      <c r="E60" s="1">
        <f>ROUND('Sheet1 (4)'!F66/100,2)</f>
        <v>2.46</v>
      </c>
      <c r="F60" s="1">
        <f>ROUND('Sheet1 (4)'!G66/100,2)</f>
        <v>1.1599999999999999</v>
      </c>
      <c r="G60" s="1">
        <f>ROUND('Sheet1 (4)'!H66/100,2)</f>
        <v>-1.21</v>
      </c>
      <c r="H60" s="1">
        <f>ROUND('Sheet1 (4)'!I66/100,2)</f>
        <v>0.14000000000000001</v>
      </c>
      <c r="I60" s="1">
        <f>ROUND('Sheet1 (4)'!J66/100,2)</f>
        <v>-0.02</v>
      </c>
      <c r="J60" s="1" t="e">
        <f>ROUND('Sheet1 (4)'!K66/100,2)</f>
        <v>#VALUE!</v>
      </c>
      <c r="K60" s="1" t="e">
        <f>ROUND('Sheet1 (4)'!L66/100,2)</f>
        <v>#VALUE!</v>
      </c>
      <c r="L60" s="4">
        <f>ROUND(('Sheet1 (4)'!M66+'Sheet1 (4)'!R66)/100,2)</f>
        <v>2.92</v>
      </c>
      <c r="M60" s="4">
        <f>ROUND(('Sheet1 (4)'!N66+'Sheet1 (4)'!S66)/100,2)</f>
        <v>-0.95</v>
      </c>
      <c r="N60" s="4">
        <f>ROUND(('Sheet1 (4)'!O66+'Sheet1 (4)'!T66)/100,2)</f>
        <v>-0.73</v>
      </c>
      <c r="O60" s="4">
        <f>ROUND(('Sheet1 (4)'!P66+'Sheet1 (4)'!U66)/100,2)</f>
        <v>0.08</v>
      </c>
      <c r="P60" s="4">
        <f>ROUND(('Sheet1 (4)'!Q66+'Sheet1 (4)'!V66)/100,2)</f>
        <v>-0.08</v>
      </c>
      <c r="Q60" s="7">
        <f>ROUND('Sheet1 (4)'!W66/100,2)</f>
        <v>0.36</v>
      </c>
      <c r="R60" s="7">
        <f>ROUND('Sheet1 (4)'!X66/100,2)</f>
        <v>0.09</v>
      </c>
      <c r="S60" s="7">
        <f>ROUND('Sheet1 (4)'!Y66/100,2)</f>
        <v>-0.17</v>
      </c>
      <c r="T60" s="7">
        <f>ROUND('Sheet1 (4)'!Z66/100,2)</f>
        <v>0.01</v>
      </c>
      <c r="U60" s="7">
        <f>ROUND('Sheet1 (4)'!AA66/100,2)</f>
        <v>-0.01</v>
      </c>
      <c r="V60" s="1" t="str">
        <f>'Sheet1 (4)'!AB66&amp;".T"</f>
        <v>7345.T</v>
      </c>
      <c r="W60" t="e">
        <f>ROUND('Sheet1 (4)'!AC66,2)</f>
        <v>#VALUE!</v>
      </c>
      <c r="X60">
        <f>ROUND('Sheet1 (4)'!AD66,2)</f>
        <v>3.33</v>
      </c>
      <c r="Y60" t="str">
        <f>_xlfn.XLOOKUP('Sheet1 (4)'!AB66,'Sheet1 (3)'!B:B,'Sheet1 (3)'!D:D,"",0)</f>
        <v>グロース</v>
      </c>
    </row>
    <row r="61" spans="1:25" x14ac:dyDescent="0.2">
      <c r="A61">
        <v>60</v>
      </c>
      <c r="B61" s="1" t="str">
        <f>_xlfn.XLOOKUP('Sheet1 (4)'!AB67,'Sheet1 (3)'!B:B,'Sheet1 (3)'!C:C,"",0)</f>
        <v>Ａｉロボティクス</v>
      </c>
      <c r="C61" s="1" t="str">
        <f>_xlfn.XLOOKUP('Sheet1 (4)'!AB67,'Sheet1 (3)'!B:B,'Sheet1 (3)'!F:F,"",0)</f>
        <v>化学</v>
      </c>
      <c r="D61" s="1">
        <f>ROUND('Sheet1 (4)'!E67/100000000,2)</f>
        <v>0.57999999999999996</v>
      </c>
      <c r="E61" s="1" t="e">
        <f>ROUND('Sheet1 (4)'!F67/100,2)</f>
        <v>#VALUE!</v>
      </c>
      <c r="F61" s="1" t="e">
        <f>ROUND('Sheet1 (4)'!G67/100,2)</f>
        <v>#VALUE!</v>
      </c>
      <c r="G61" s="1">
        <f>ROUND('Sheet1 (4)'!H67/100,2)</f>
        <v>3.06</v>
      </c>
      <c r="H61" s="1">
        <f>ROUND('Sheet1 (4)'!I67/100,2)</f>
        <v>12.57</v>
      </c>
      <c r="I61" s="1">
        <f>ROUND('Sheet1 (4)'!J67/100,2)</f>
        <v>24.8</v>
      </c>
      <c r="J61" s="1">
        <f>ROUND('Sheet1 (4)'!K67/100,2)</f>
        <v>45.55</v>
      </c>
      <c r="K61" s="1">
        <f>ROUND('Sheet1 (4)'!L67/100,2)</f>
        <v>72.25</v>
      </c>
      <c r="L61" s="4" t="e">
        <f>ROUND(('Sheet1 (4)'!M67+'Sheet1 (4)'!R67)/100,2)</f>
        <v>#VALUE!</v>
      </c>
      <c r="M61" s="4" t="e">
        <f>ROUND(('Sheet1 (4)'!N67+'Sheet1 (4)'!S67)/100,2)</f>
        <v>#VALUE!</v>
      </c>
      <c r="N61" s="4">
        <f>ROUND(('Sheet1 (4)'!O67+'Sheet1 (4)'!T67)/100,2)</f>
        <v>0.11</v>
      </c>
      <c r="O61" s="4">
        <f>ROUND(('Sheet1 (4)'!P67+'Sheet1 (4)'!U67)/100,2)</f>
        <v>8.1</v>
      </c>
      <c r="P61" s="4">
        <f>ROUND(('Sheet1 (4)'!Q67+'Sheet1 (4)'!V67)/100,2)</f>
        <v>11.58</v>
      </c>
      <c r="Q61" s="7" t="e">
        <f>ROUND('Sheet1 (4)'!W67/100,2)</f>
        <v>#VALUE!</v>
      </c>
      <c r="R61" s="7" t="e">
        <f>ROUND('Sheet1 (4)'!X67/100,2)</f>
        <v>#VALUE!</v>
      </c>
      <c r="S61" s="7" t="e">
        <f>ROUND('Sheet1 (4)'!Y67/100,2)</f>
        <v>#VALUE!</v>
      </c>
      <c r="T61" s="7">
        <f>ROUND('Sheet1 (4)'!Z67/100,2)</f>
        <v>1.1499999999999999</v>
      </c>
      <c r="U61" s="7">
        <f>ROUND('Sheet1 (4)'!AA67/100,2)</f>
        <v>0.77</v>
      </c>
      <c r="V61" s="1" t="str">
        <f>'Sheet1 (4)'!AB67&amp;".T"</f>
        <v>247A.T</v>
      </c>
      <c r="W61">
        <f>ROUND('Sheet1 (4)'!AC67,2)</f>
        <v>103.11</v>
      </c>
      <c r="X61">
        <f>ROUND('Sheet1 (4)'!AD67,2)</f>
        <v>36.630000000000003</v>
      </c>
      <c r="Y61" t="str">
        <f>_xlfn.XLOOKUP('Sheet1 (4)'!AB67,'Sheet1 (3)'!B:B,'Sheet1 (3)'!D:D,"",0)</f>
        <v>グロース</v>
      </c>
    </row>
    <row r="62" spans="1:25" x14ac:dyDescent="0.2">
      <c r="A62">
        <v>61</v>
      </c>
      <c r="B62" s="1" t="str">
        <f>_xlfn.XLOOKUP('Sheet1 (4)'!AB68,'Sheet1 (3)'!B:B,'Sheet1 (3)'!C:C,"",0)</f>
        <v>ＡＩストーム</v>
      </c>
      <c r="C62" s="1" t="str">
        <f>_xlfn.XLOOKUP('Sheet1 (4)'!AB68,'Sheet1 (3)'!B:B,'Sheet1 (3)'!F:F,"",0)</f>
        <v>情報・通信業</v>
      </c>
      <c r="D62" s="1">
        <f>ROUND('Sheet1 (4)'!E68/100000000,2)</f>
        <v>0.26</v>
      </c>
      <c r="E62" s="1">
        <f>ROUND('Sheet1 (4)'!F68/100,2)</f>
        <v>-0.92</v>
      </c>
      <c r="F62" s="1" t="e">
        <f>ROUND('Sheet1 (4)'!G68/100,2)</f>
        <v>#VALUE!</v>
      </c>
      <c r="G62" s="1" t="e">
        <f>ROUND('Sheet1 (4)'!H68/100,2)</f>
        <v>#VALUE!</v>
      </c>
      <c r="H62" s="1" t="e">
        <f>ROUND('Sheet1 (4)'!I68/100,2)</f>
        <v>#VALUE!</v>
      </c>
      <c r="I62" s="1">
        <f>ROUND('Sheet1 (4)'!J68/100,2)</f>
        <v>-0.92</v>
      </c>
      <c r="J62" s="1" t="e">
        <f>ROUND('Sheet1 (4)'!K68/100,2)</f>
        <v>#VALUE!</v>
      </c>
      <c r="K62" s="1" t="e">
        <f>ROUND('Sheet1 (4)'!L68/100,2)</f>
        <v>#VALUE!</v>
      </c>
      <c r="L62" s="4">
        <f>ROUND(('Sheet1 (4)'!M68+'Sheet1 (4)'!R68)/100,2)</f>
        <v>-1.1299999999999999</v>
      </c>
      <c r="M62" s="4" t="e">
        <f>ROUND(('Sheet1 (4)'!N68+'Sheet1 (4)'!S68)/100,2)</f>
        <v>#VALUE!</v>
      </c>
      <c r="N62" s="4" t="e">
        <f>ROUND(('Sheet1 (4)'!O68+'Sheet1 (4)'!T68)/100,2)</f>
        <v>#VALUE!</v>
      </c>
      <c r="O62" s="4" t="e">
        <f>ROUND(('Sheet1 (4)'!P68+'Sheet1 (4)'!U68)/100,2)</f>
        <v>#VALUE!</v>
      </c>
      <c r="P62" s="4">
        <f>ROUND(('Sheet1 (4)'!Q68+'Sheet1 (4)'!V68)/100,2)</f>
        <v>-1.1299999999999999</v>
      </c>
      <c r="Q62" s="7" t="e">
        <f>ROUND('Sheet1 (4)'!W68/100,2)</f>
        <v>#VALUE!</v>
      </c>
      <c r="R62" s="7" t="e">
        <f>ROUND('Sheet1 (4)'!X68/100,2)</f>
        <v>#VALUE!</v>
      </c>
      <c r="S62" s="7" t="e">
        <f>ROUND('Sheet1 (4)'!Y68/100,2)</f>
        <v>#VALUE!</v>
      </c>
      <c r="T62" s="7" t="e">
        <f>ROUND('Sheet1 (4)'!Z68/100,2)</f>
        <v>#VALUE!</v>
      </c>
      <c r="U62" s="7" t="e">
        <f>ROUND('Sheet1 (4)'!AA68/100,2)</f>
        <v>#VALUE!</v>
      </c>
      <c r="V62" s="1" t="str">
        <f>'Sheet1 (4)'!AB68&amp;".T"</f>
        <v>3719.T</v>
      </c>
      <c r="W62" t="e">
        <f>ROUND('Sheet1 (4)'!AC68,2)</f>
        <v>#VALUE!</v>
      </c>
      <c r="X62">
        <f>ROUND('Sheet1 (4)'!AD68,2)</f>
        <v>9.94</v>
      </c>
      <c r="Y62" t="str">
        <f>_xlfn.XLOOKUP('Sheet1 (4)'!AB68,'Sheet1 (3)'!B:B,'Sheet1 (3)'!D:D,"",0)</f>
        <v>スタンダード</v>
      </c>
    </row>
    <row r="63" spans="1:25" x14ac:dyDescent="0.2">
      <c r="A63">
        <v>62</v>
      </c>
      <c r="B63" s="1" t="str">
        <f>_xlfn.XLOOKUP('Sheet1 (4)'!AB69,'Sheet1 (3)'!B:B,'Sheet1 (3)'!C:C,"",0)</f>
        <v>エーアイ</v>
      </c>
      <c r="C63" s="1" t="str">
        <f>_xlfn.XLOOKUP('Sheet1 (4)'!AB69,'Sheet1 (3)'!B:B,'Sheet1 (3)'!F:F,"",0)</f>
        <v>情報・通信業</v>
      </c>
      <c r="D63" s="1">
        <f>ROUND('Sheet1 (4)'!E69/100000000,2)</f>
        <v>7.0000000000000007E-2</v>
      </c>
      <c r="E63" s="1" t="e">
        <f>ROUND('Sheet1 (4)'!F69/100,2)</f>
        <v>#VALUE!</v>
      </c>
      <c r="F63" s="1" t="e">
        <f>ROUND('Sheet1 (4)'!G69/100,2)</f>
        <v>#VALUE!</v>
      </c>
      <c r="G63" s="1" t="e">
        <f>ROUND('Sheet1 (4)'!H69/100,2)</f>
        <v>#VALUE!</v>
      </c>
      <c r="H63" s="1" t="e">
        <f>ROUND('Sheet1 (4)'!I69/100,2)</f>
        <v>#VALUE!</v>
      </c>
      <c r="I63" s="1">
        <f>ROUND('Sheet1 (4)'!J69/100,2)</f>
        <v>1.0900000000000001</v>
      </c>
      <c r="J63" s="1" t="e">
        <f>ROUND('Sheet1 (4)'!K69/100,2)</f>
        <v>#VALUE!</v>
      </c>
      <c r="K63" s="1" t="e">
        <f>ROUND('Sheet1 (4)'!L69/100,2)</f>
        <v>#VALUE!</v>
      </c>
      <c r="L63" s="4" t="e">
        <f>ROUND(('Sheet1 (4)'!M69+'Sheet1 (4)'!R69)/100,2)</f>
        <v>#VALUE!</v>
      </c>
      <c r="M63" s="4" t="e">
        <f>ROUND(('Sheet1 (4)'!N69+'Sheet1 (4)'!S69)/100,2)</f>
        <v>#VALUE!</v>
      </c>
      <c r="N63" s="4" t="e">
        <f>ROUND(('Sheet1 (4)'!O69+'Sheet1 (4)'!T69)/100,2)</f>
        <v>#VALUE!</v>
      </c>
      <c r="O63" s="4" t="e">
        <f>ROUND(('Sheet1 (4)'!P69+'Sheet1 (4)'!U69)/100,2)</f>
        <v>#VALUE!</v>
      </c>
      <c r="P63" s="4">
        <f>ROUND(('Sheet1 (4)'!Q69+'Sheet1 (4)'!V69)/100,2)</f>
        <v>-1.44</v>
      </c>
      <c r="Q63" s="7" t="e">
        <f>ROUND('Sheet1 (4)'!W69/100,2)</f>
        <v>#VALUE!</v>
      </c>
      <c r="R63" s="7" t="e">
        <f>ROUND('Sheet1 (4)'!X69/100,2)</f>
        <v>#VALUE!</v>
      </c>
      <c r="S63" s="7" t="e">
        <f>ROUND('Sheet1 (4)'!Y69/100,2)</f>
        <v>#VALUE!</v>
      </c>
      <c r="T63" s="7" t="e">
        <f>ROUND('Sheet1 (4)'!Z69/100,2)</f>
        <v>#VALUE!</v>
      </c>
      <c r="U63" s="7" t="e">
        <f>ROUND('Sheet1 (4)'!AA69/100,2)</f>
        <v>#VALUE!</v>
      </c>
      <c r="V63" s="1" t="str">
        <f>'Sheet1 (4)'!AB69&amp;".T"</f>
        <v>4388.T</v>
      </c>
      <c r="W63" t="e">
        <f>ROUND('Sheet1 (4)'!AC69,2)</f>
        <v>#VALUE!</v>
      </c>
      <c r="X63">
        <f>ROUND('Sheet1 (4)'!AD69,2)</f>
        <v>1.34</v>
      </c>
      <c r="Y63" t="str">
        <f>_xlfn.XLOOKUP('Sheet1 (4)'!AB69,'Sheet1 (3)'!B:B,'Sheet1 (3)'!D:D,"",0)</f>
        <v>グロース</v>
      </c>
    </row>
    <row r="64" spans="1:25" x14ac:dyDescent="0.2">
      <c r="A64">
        <v>63</v>
      </c>
      <c r="B64" s="1" t="str">
        <f>_xlfn.XLOOKUP('Sheet1 (4)'!AB70,'Sheet1 (3)'!B:B,'Sheet1 (3)'!C:C,"",0)</f>
        <v>ＡＩＡＩグループ</v>
      </c>
      <c r="C64" s="1" t="str">
        <f>_xlfn.XLOOKUP('Sheet1 (4)'!AB70,'Sheet1 (3)'!B:B,'Sheet1 (3)'!F:F,"",0)</f>
        <v>サービス業</v>
      </c>
      <c r="D64" s="1">
        <f>ROUND('Sheet1 (4)'!E70/100000000,2)</f>
        <v>7.0000000000000007E-2</v>
      </c>
      <c r="E64" s="1">
        <f>ROUND('Sheet1 (4)'!F70/100,2)</f>
        <v>-4.37</v>
      </c>
      <c r="F64" s="1">
        <f>ROUND('Sheet1 (4)'!G70/100,2)</f>
        <v>-3.11</v>
      </c>
      <c r="G64" s="1">
        <f>ROUND('Sheet1 (4)'!H70/100,2)</f>
        <v>0.81</v>
      </c>
      <c r="H64" s="1">
        <f>ROUND('Sheet1 (4)'!I70/100,2)</f>
        <v>5.33</v>
      </c>
      <c r="I64" s="1">
        <f>ROUND('Sheet1 (4)'!J70/100,2)</f>
        <v>7.34</v>
      </c>
      <c r="J64" s="1" t="e">
        <f>ROUND('Sheet1 (4)'!K70/100,2)</f>
        <v>#VALUE!</v>
      </c>
      <c r="K64" s="1" t="e">
        <f>ROUND('Sheet1 (4)'!L70/100,2)</f>
        <v>#VALUE!</v>
      </c>
      <c r="L64" s="4">
        <f>ROUND(('Sheet1 (4)'!M70+'Sheet1 (4)'!R70)/100,2)</f>
        <v>-6.41</v>
      </c>
      <c r="M64" s="4">
        <f>ROUND(('Sheet1 (4)'!N70+'Sheet1 (4)'!S70)/100,2)</f>
        <v>-8.93</v>
      </c>
      <c r="N64" s="4">
        <f>ROUND(('Sheet1 (4)'!O70+'Sheet1 (4)'!T70)/100,2)</f>
        <v>0.64</v>
      </c>
      <c r="O64" s="4">
        <f>ROUND(('Sheet1 (4)'!P70+'Sheet1 (4)'!U70)/100,2)</f>
        <v>11.48</v>
      </c>
      <c r="P64" s="4">
        <f>ROUND(('Sheet1 (4)'!Q70+'Sheet1 (4)'!V70)/100,2)</f>
        <v>9.69</v>
      </c>
      <c r="Q64" s="7">
        <f>ROUND('Sheet1 (4)'!W70/100,2)</f>
        <v>-0.05</v>
      </c>
      <c r="R64" s="7" t="e">
        <f>ROUND('Sheet1 (4)'!X70/100,2)</f>
        <v>#VALUE!</v>
      </c>
      <c r="S64" s="7">
        <f>ROUND('Sheet1 (4)'!Y70/100,2)</f>
        <v>-0.35</v>
      </c>
      <c r="T64" s="7">
        <f>ROUND('Sheet1 (4)'!Z70/100,2)</f>
        <v>0.23</v>
      </c>
      <c r="U64" s="7">
        <f>ROUND('Sheet1 (4)'!AA70/100,2)</f>
        <v>0.18</v>
      </c>
      <c r="V64" s="1" t="str">
        <f>'Sheet1 (4)'!AB70&amp;".T"</f>
        <v>6557.T</v>
      </c>
      <c r="W64">
        <f>ROUND('Sheet1 (4)'!AC70,2)</f>
        <v>19.38</v>
      </c>
      <c r="X64">
        <f>ROUND('Sheet1 (4)'!AD70,2)</f>
        <v>3.22</v>
      </c>
      <c r="Y64" t="str">
        <f>_xlfn.XLOOKUP('Sheet1 (4)'!AB70,'Sheet1 (3)'!B:B,'Sheet1 (3)'!D:D,"",0)</f>
        <v>グロース</v>
      </c>
    </row>
    <row r="65" spans="1:25" x14ac:dyDescent="0.2">
      <c r="A65">
        <v>64</v>
      </c>
      <c r="B65" s="1" t="str">
        <f>_xlfn.XLOOKUP('Sheet1 (4)'!AB71,'Sheet1 (3)'!B:B,'Sheet1 (3)'!C:C,"",0)</f>
        <v>アイカ工業</v>
      </c>
      <c r="C65" s="1" t="str">
        <f>_xlfn.XLOOKUP('Sheet1 (4)'!AB71,'Sheet1 (3)'!B:B,'Sheet1 (3)'!F:F,"",0)</f>
        <v>化学</v>
      </c>
      <c r="D65" s="1">
        <f>ROUND('Sheet1 (4)'!E71/100000000,2)</f>
        <v>0.61</v>
      </c>
      <c r="E65" s="1">
        <f>ROUND('Sheet1 (4)'!F71/100,2)</f>
        <v>179.92</v>
      </c>
      <c r="F65" s="1">
        <f>ROUND('Sheet1 (4)'!G71/100,2)</f>
        <v>203.49</v>
      </c>
      <c r="G65" s="1">
        <f>ROUND('Sheet1 (4)'!H71/100,2)</f>
        <v>205.57</v>
      </c>
      <c r="H65" s="1">
        <f>ROUND('Sheet1 (4)'!I71/100,2)</f>
        <v>252.87</v>
      </c>
      <c r="I65" s="1">
        <f>ROUND('Sheet1 (4)'!J71/100,2)</f>
        <v>274.08999999999997</v>
      </c>
      <c r="J65" s="1">
        <f>ROUND('Sheet1 (4)'!K71/100,2)</f>
        <v>295.25</v>
      </c>
      <c r="K65" s="1">
        <f>ROUND('Sheet1 (4)'!L71/100,2)</f>
        <v>315.5</v>
      </c>
      <c r="L65" s="4">
        <f>ROUND(('Sheet1 (4)'!M71+'Sheet1 (4)'!R71)/100,2)</f>
        <v>99.57</v>
      </c>
      <c r="M65" s="4">
        <f>ROUND(('Sheet1 (4)'!N71+'Sheet1 (4)'!S71)/100,2)</f>
        <v>33.43</v>
      </c>
      <c r="N65" s="4">
        <f>ROUND(('Sheet1 (4)'!O71+'Sheet1 (4)'!T71)/100,2)</f>
        <v>107.91</v>
      </c>
      <c r="O65" s="4">
        <f>ROUND(('Sheet1 (4)'!P71+'Sheet1 (4)'!U71)/100,2)</f>
        <v>209.08</v>
      </c>
      <c r="P65" s="4">
        <f>ROUND(('Sheet1 (4)'!Q71+'Sheet1 (4)'!V71)/100,2)</f>
        <v>156.30000000000001</v>
      </c>
      <c r="Q65" s="7">
        <f>ROUND('Sheet1 (4)'!W71/100,2)</f>
        <v>0.08</v>
      </c>
      <c r="R65" s="7">
        <f>ROUND('Sheet1 (4)'!X71/100,2)</f>
        <v>0.09</v>
      </c>
      <c r="S65" s="7">
        <f>ROUND('Sheet1 (4)'!Y71/100,2)</f>
        <v>7.0000000000000007E-2</v>
      </c>
      <c r="T65" s="7">
        <f>ROUND('Sheet1 (4)'!Z71/100,2)</f>
        <v>0.1</v>
      </c>
      <c r="U65" s="7">
        <f>ROUND('Sheet1 (4)'!AA71/100,2)</f>
        <v>0.1</v>
      </c>
      <c r="V65" s="1" t="str">
        <f>'Sheet1 (4)'!AB71&amp;".T"</f>
        <v>4206.T</v>
      </c>
      <c r="W65">
        <f>ROUND('Sheet1 (4)'!AC71,2)</f>
        <v>14.2</v>
      </c>
      <c r="X65">
        <f>ROUND('Sheet1 (4)'!AD71,2)</f>
        <v>1.25</v>
      </c>
      <c r="Y65" t="str">
        <f>_xlfn.XLOOKUP('Sheet1 (4)'!AB71,'Sheet1 (3)'!B:B,'Sheet1 (3)'!D:D,"",0)</f>
        <v>プライム</v>
      </c>
    </row>
    <row r="66" spans="1:25" x14ac:dyDescent="0.2">
      <c r="A66">
        <v>65</v>
      </c>
      <c r="B66" s="1" t="str">
        <f>_xlfn.XLOOKUP('Sheet1 (4)'!AB72,'Sheet1 (3)'!B:B,'Sheet1 (3)'!C:C,"",0)</f>
        <v>アイチ　コーポレーション</v>
      </c>
      <c r="C66" s="1" t="str">
        <f>_xlfn.XLOOKUP('Sheet1 (4)'!AB72,'Sheet1 (3)'!B:B,'Sheet1 (3)'!F:F,"",0)</f>
        <v>機械</v>
      </c>
      <c r="D66" s="1">
        <f>ROUND('Sheet1 (4)'!E72/100000000,2)</f>
        <v>0.65</v>
      </c>
      <c r="E66" s="1">
        <f>ROUND('Sheet1 (4)'!F72/100,2)</f>
        <v>70.510000000000005</v>
      </c>
      <c r="F66" s="1">
        <f>ROUND('Sheet1 (4)'!G72/100,2)</f>
        <v>68.62</v>
      </c>
      <c r="G66" s="1">
        <f>ROUND('Sheet1 (4)'!H72/100,2)</f>
        <v>73.510000000000005</v>
      </c>
      <c r="H66" s="1">
        <f>ROUND('Sheet1 (4)'!I72/100,2)</f>
        <v>63.42</v>
      </c>
      <c r="I66" s="1">
        <f>ROUND('Sheet1 (4)'!J72/100,2)</f>
        <v>74.400000000000006</v>
      </c>
      <c r="J66" s="1">
        <f>ROUND('Sheet1 (4)'!K72/100,2)</f>
        <v>79</v>
      </c>
      <c r="K66" s="1">
        <f>ROUND('Sheet1 (4)'!L72/100,2)</f>
        <v>85.5</v>
      </c>
      <c r="L66" s="4">
        <f>ROUND(('Sheet1 (4)'!M72+'Sheet1 (4)'!R72)/100,2)</f>
        <v>2.1800000000000002</v>
      </c>
      <c r="M66" s="4">
        <f>ROUND(('Sheet1 (4)'!N72+'Sheet1 (4)'!S72)/100,2)</f>
        <v>49.86</v>
      </c>
      <c r="N66" s="4">
        <f>ROUND(('Sheet1 (4)'!O72+'Sheet1 (4)'!T72)/100,2)</f>
        <v>22.55</v>
      </c>
      <c r="O66" s="4">
        <f>ROUND(('Sheet1 (4)'!P72+'Sheet1 (4)'!U72)/100,2)</f>
        <v>398.74</v>
      </c>
      <c r="P66" s="4">
        <f>ROUND(('Sheet1 (4)'!Q72+'Sheet1 (4)'!V72)/100,2)</f>
        <v>79.16</v>
      </c>
      <c r="Q66" s="7">
        <f>ROUND('Sheet1 (4)'!W72/100,2)</f>
        <v>0.08</v>
      </c>
      <c r="R66" s="7">
        <f>ROUND('Sheet1 (4)'!X72/100,2)</f>
        <v>0.08</v>
      </c>
      <c r="S66" s="7">
        <f>ROUND('Sheet1 (4)'!Y72/100,2)</f>
        <v>0.08</v>
      </c>
      <c r="T66" s="7">
        <f>ROUND('Sheet1 (4)'!Z72/100,2)</f>
        <v>7.0000000000000007E-2</v>
      </c>
      <c r="U66" s="7">
        <f>ROUND('Sheet1 (4)'!AA72/100,2)</f>
        <v>0.08</v>
      </c>
      <c r="V66" s="1" t="str">
        <f>'Sheet1 (4)'!AB72&amp;".T"</f>
        <v>6345.T</v>
      </c>
      <c r="W66">
        <f>ROUND('Sheet1 (4)'!AC72,2)</f>
        <v>15.08</v>
      </c>
      <c r="X66">
        <f>ROUND('Sheet1 (4)'!AD72,2)</f>
        <v>1.2</v>
      </c>
      <c r="Y66" t="str">
        <f>_xlfn.XLOOKUP('Sheet1 (4)'!AB72,'Sheet1 (3)'!B:B,'Sheet1 (3)'!D:D,"",0)</f>
        <v>プライム</v>
      </c>
    </row>
    <row r="67" spans="1:25" x14ac:dyDescent="0.2">
      <c r="A67">
        <v>66</v>
      </c>
      <c r="B67" s="1" t="str">
        <f>_xlfn.XLOOKUP('Sheet1 (4)'!AB73,'Sheet1 (3)'!B:B,'Sheet1 (3)'!C:C,"",0)</f>
        <v>あいちフィナンシャルグループ</v>
      </c>
      <c r="C67" s="1" t="str">
        <f>_xlfn.XLOOKUP('Sheet1 (4)'!AB73,'Sheet1 (3)'!B:B,'Sheet1 (3)'!F:F,"",0)</f>
        <v>銀行業</v>
      </c>
      <c r="D67" s="1">
        <f>ROUND('Sheet1 (4)'!E73/100000000,2)</f>
        <v>0.49</v>
      </c>
      <c r="E67" s="1" t="e">
        <f>ROUND('Sheet1 (4)'!F73/100,2)</f>
        <v>#VALUE!</v>
      </c>
      <c r="F67" s="1" t="e">
        <f>ROUND('Sheet1 (4)'!G73/100,2)</f>
        <v>#VALUE!</v>
      </c>
      <c r="G67" s="1" t="e">
        <f>ROUND('Sheet1 (4)'!H73/100,2)</f>
        <v>#VALUE!</v>
      </c>
      <c r="H67" s="1" t="e">
        <f>ROUND('Sheet1 (4)'!I73/100,2)</f>
        <v>#VALUE!</v>
      </c>
      <c r="I67" s="1" t="e">
        <f>ROUND('Sheet1 (4)'!J73/100,2)</f>
        <v>#VALUE!</v>
      </c>
      <c r="J67" s="1" t="e">
        <f>ROUND('Sheet1 (4)'!K73/100,2)</f>
        <v>#VALUE!</v>
      </c>
      <c r="K67" s="1" t="e">
        <f>ROUND('Sheet1 (4)'!L73/100,2)</f>
        <v>#VALUE!</v>
      </c>
      <c r="L67" s="4" t="e">
        <f>ROUND(('Sheet1 (4)'!M73+'Sheet1 (4)'!R73)/100,2)</f>
        <v>#VALUE!</v>
      </c>
      <c r="M67" s="4" t="e">
        <f>ROUND(('Sheet1 (4)'!N73+'Sheet1 (4)'!S73)/100,2)</f>
        <v>#VALUE!</v>
      </c>
      <c r="N67" s="4">
        <f>ROUND(('Sheet1 (4)'!O73+'Sheet1 (4)'!T73)/100,2)</f>
        <v>-2843.8</v>
      </c>
      <c r="O67" s="4">
        <f>ROUND(('Sheet1 (4)'!P73+'Sheet1 (4)'!U73)/100,2)</f>
        <v>-3101.91</v>
      </c>
      <c r="P67" s="4">
        <f>ROUND(('Sheet1 (4)'!Q73+'Sheet1 (4)'!V73)/100,2)</f>
        <v>-769.85</v>
      </c>
      <c r="Q67" s="7" t="e">
        <f>ROUND('Sheet1 (4)'!W73/100,2)</f>
        <v>#VALUE!</v>
      </c>
      <c r="R67" s="7" t="e">
        <f>ROUND('Sheet1 (4)'!X73/100,2)</f>
        <v>#VALUE!</v>
      </c>
      <c r="S67" s="7" t="e">
        <f>ROUND('Sheet1 (4)'!Y73/100,2)</f>
        <v>#VALUE!</v>
      </c>
      <c r="T67" s="7">
        <f>ROUND('Sheet1 (4)'!Z73/100,2)</f>
        <v>0.02</v>
      </c>
      <c r="U67" s="7">
        <f>ROUND('Sheet1 (4)'!AA73/100,2)</f>
        <v>0.02</v>
      </c>
      <c r="V67" s="1" t="str">
        <f>'Sheet1 (4)'!AB73&amp;".T"</f>
        <v>7389.T</v>
      </c>
      <c r="W67">
        <f>ROUND('Sheet1 (4)'!AC73,2)</f>
        <v>25.68</v>
      </c>
      <c r="X67">
        <f>ROUND('Sheet1 (4)'!AD73,2)</f>
        <v>0.55000000000000004</v>
      </c>
      <c r="Y67" t="str">
        <f>_xlfn.XLOOKUP('Sheet1 (4)'!AB73,'Sheet1 (3)'!B:B,'Sheet1 (3)'!D:D,"",0)</f>
        <v>プライム</v>
      </c>
    </row>
    <row r="68" spans="1:25" x14ac:dyDescent="0.2">
      <c r="A68">
        <v>67</v>
      </c>
      <c r="B68" s="1" t="str">
        <f>_xlfn.XLOOKUP('Sheet1 (4)'!AB74,'Sheet1 (3)'!B:B,'Sheet1 (3)'!C:C,"",0)</f>
        <v>愛知製鋼</v>
      </c>
      <c r="C68" s="1" t="str">
        <f>_xlfn.XLOOKUP('Sheet1 (4)'!AB74,'Sheet1 (3)'!B:B,'Sheet1 (3)'!F:F,"",0)</f>
        <v>鉄鋼</v>
      </c>
      <c r="D68" s="1">
        <f>ROUND('Sheet1 (4)'!E74/100000000,2)</f>
        <v>0.64</v>
      </c>
      <c r="E68" s="1">
        <f>ROUND('Sheet1 (4)'!F74/100,2)</f>
        <v>35.64</v>
      </c>
      <c r="F68" s="1">
        <f>ROUND('Sheet1 (4)'!G74/100,2)</f>
        <v>33.28</v>
      </c>
      <c r="G68" s="1">
        <f>ROUND('Sheet1 (4)'!H74/100,2)</f>
        <v>40.409999999999997</v>
      </c>
      <c r="H68" s="1">
        <f>ROUND('Sheet1 (4)'!I74/100,2)</f>
        <v>124.77</v>
      </c>
      <c r="I68" s="1">
        <f>ROUND('Sheet1 (4)'!J74/100,2)</f>
        <v>127.08</v>
      </c>
      <c r="J68" s="1" t="e">
        <f>ROUND('Sheet1 (4)'!K74/100,2)</f>
        <v>#VALUE!</v>
      </c>
      <c r="K68" s="1" t="e">
        <f>ROUND('Sheet1 (4)'!L74/100,2)</f>
        <v>#VALUE!</v>
      </c>
      <c r="L68" s="4">
        <f>ROUND(('Sheet1 (4)'!M74+'Sheet1 (4)'!R74)/100,2)</f>
        <v>9.59</v>
      </c>
      <c r="M68" s="4">
        <f>ROUND(('Sheet1 (4)'!N74+'Sheet1 (4)'!S74)/100,2)</f>
        <v>-103.32</v>
      </c>
      <c r="N68" s="4">
        <f>ROUND(('Sheet1 (4)'!O74+'Sheet1 (4)'!T74)/100,2)</f>
        <v>-29.3</v>
      </c>
      <c r="O68" s="4">
        <f>ROUND(('Sheet1 (4)'!P74+'Sheet1 (4)'!U74)/100,2)</f>
        <v>149.22</v>
      </c>
      <c r="P68" s="4">
        <f>ROUND(('Sheet1 (4)'!Q74+'Sheet1 (4)'!V74)/100,2)</f>
        <v>74.36</v>
      </c>
      <c r="Q68" s="7">
        <f>ROUND('Sheet1 (4)'!W74/100,2)</f>
        <v>0.02</v>
      </c>
      <c r="R68" s="7">
        <f>ROUND('Sheet1 (4)'!X74/100,2)</f>
        <v>0.01</v>
      </c>
      <c r="S68" s="7">
        <f>ROUND('Sheet1 (4)'!Y74/100,2)</f>
        <v>0.01</v>
      </c>
      <c r="T68" s="7">
        <f>ROUND('Sheet1 (4)'!Z74/100,2)</f>
        <v>0.03</v>
      </c>
      <c r="U68" s="7">
        <f>ROUND('Sheet1 (4)'!AA74/100,2)</f>
        <v>0.04</v>
      </c>
      <c r="V68" s="1" t="str">
        <f>'Sheet1 (4)'!AB74&amp;".T"</f>
        <v>5482.T</v>
      </c>
      <c r="W68">
        <f>ROUND('Sheet1 (4)'!AC74,2)</f>
        <v>17.34</v>
      </c>
      <c r="X68">
        <f>ROUND('Sheet1 (4)'!AD74,2)</f>
        <v>0.84</v>
      </c>
      <c r="Y68" t="str">
        <f>_xlfn.XLOOKUP('Sheet1 (4)'!AB74,'Sheet1 (3)'!B:B,'Sheet1 (3)'!D:D,"",0)</f>
        <v>プライム</v>
      </c>
    </row>
    <row r="69" spans="1:25" x14ac:dyDescent="0.2">
      <c r="A69">
        <v>68</v>
      </c>
      <c r="B69" s="1" t="str">
        <f>_xlfn.XLOOKUP('Sheet1 (4)'!AB75,'Sheet1 (3)'!B:B,'Sheet1 (3)'!C:C,"",0)</f>
        <v>愛知時計電機</v>
      </c>
      <c r="C69" s="1" t="str">
        <f>_xlfn.XLOOKUP('Sheet1 (4)'!AB75,'Sheet1 (3)'!B:B,'Sheet1 (3)'!F:F,"",0)</f>
        <v>精密機器</v>
      </c>
      <c r="D69" s="1">
        <f>ROUND('Sheet1 (4)'!E75/100000000,2)</f>
        <v>0.15</v>
      </c>
      <c r="E69" s="1">
        <f>ROUND('Sheet1 (4)'!F75/100,2)</f>
        <v>30.03</v>
      </c>
      <c r="F69" s="1">
        <f>ROUND('Sheet1 (4)'!G75/100,2)</f>
        <v>32.880000000000003</v>
      </c>
      <c r="G69" s="1">
        <f>ROUND('Sheet1 (4)'!H75/100,2)</f>
        <v>39.82</v>
      </c>
      <c r="H69" s="1">
        <f>ROUND('Sheet1 (4)'!I75/100,2)</f>
        <v>36.18</v>
      </c>
      <c r="I69" s="1">
        <f>ROUND('Sheet1 (4)'!J75/100,2)</f>
        <v>39.409999999999997</v>
      </c>
      <c r="J69" s="1" t="e">
        <f>ROUND('Sheet1 (4)'!K75/100,2)</f>
        <v>#VALUE!</v>
      </c>
      <c r="K69" s="1" t="e">
        <f>ROUND('Sheet1 (4)'!L75/100,2)</f>
        <v>#VALUE!</v>
      </c>
      <c r="L69" s="4">
        <f>ROUND(('Sheet1 (4)'!M75+'Sheet1 (4)'!R75)/100,2)</f>
        <v>17.690000000000001</v>
      </c>
      <c r="M69" s="4">
        <f>ROUND(('Sheet1 (4)'!N75+'Sheet1 (4)'!S75)/100,2)</f>
        <v>57.04</v>
      </c>
      <c r="N69" s="4">
        <f>ROUND(('Sheet1 (4)'!O75+'Sheet1 (4)'!T75)/100,2)</f>
        <v>11.93</v>
      </c>
      <c r="O69" s="4">
        <f>ROUND(('Sheet1 (4)'!P75+'Sheet1 (4)'!U75)/100,2)</f>
        <v>6.5</v>
      </c>
      <c r="P69" s="4">
        <f>ROUND(('Sheet1 (4)'!Q75+'Sheet1 (4)'!V75)/100,2)</f>
        <v>25.94</v>
      </c>
      <c r="Q69" s="7">
        <f>ROUND('Sheet1 (4)'!W75/100,2)</f>
        <v>0.09</v>
      </c>
      <c r="R69" s="7">
        <f>ROUND('Sheet1 (4)'!X75/100,2)</f>
        <v>0.08</v>
      </c>
      <c r="S69" s="7">
        <f>ROUND('Sheet1 (4)'!Y75/100,2)</f>
        <v>0.09</v>
      </c>
      <c r="T69" s="7">
        <f>ROUND('Sheet1 (4)'!Z75/100,2)</f>
        <v>0.08</v>
      </c>
      <c r="U69" s="7">
        <f>ROUND('Sheet1 (4)'!AA75/100,2)</f>
        <v>0.08</v>
      </c>
      <c r="V69" s="1" t="str">
        <f>'Sheet1 (4)'!AB75&amp;".T"</f>
        <v>7723.T</v>
      </c>
      <c r="W69">
        <f>ROUND('Sheet1 (4)'!AC75,2)</f>
        <v>10.4</v>
      </c>
      <c r="X69">
        <f>ROUND('Sheet1 (4)'!AD75,2)</f>
        <v>0.84</v>
      </c>
      <c r="Y69" t="str">
        <f>_xlfn.XLOOKUP('Sheet1 (4)'!AB75,'Sheet1 (3)'!B:B,'Sheet1 (3)'!D:D,"",0)</f>
        <v>プライム</v>
      </c>
    </row>
    <row r="70" spans="1:25" x14ac:dyDescent="0.2">
      <c r="A70">
        <v>69</v>
      </c>
      <c r="B70" s="1" t="str">
        <f>_xlfn.XLOOKUP('Sheet1 (4)'!AB76,'Sheet1 (3)'!B:B,'Sheet1 (3)'!C:C,"",0)</f>
        <v>アイダエンジニアリング</v>
      </c>
      <c r="C70" s="1" t="str">
        <f>_xlfn.XLOOKUP('Sheet1 (4)'!AB76,'Sheet1 (3)'!B:B,'Sheet1 (3)'!F:F,"",0)</f>
        <v>機械</v>
      </c>
      <c r="D70" s="1">
        <f>ROUND('Sheet1 (4)'!E76/100000000,2)</f>
        <v>0.54</v>
      </c>
      <c r="E70" s="1">
        <f>ROUND('Sheet1 (4)'!F76/100,2)</f>
        <v>37.229999999999997</v>
      </c>
      <c r="F70" s="1">
        <f>ROUND('Sheet1 (4)'!G76/100,2)</f>
        <v>25.06</v>
      </c>
      <c r="G70" s="1">
        <f>ROUND('Sheet1 (4)'!H76/100,2)</f>
        <v>15.4</v>
      </c>
      <c r="H70" s="1">
        <f>ROUND('Sheet1 (4)'!I76/100,2)</f>
        <v>36.15</v>
      </c>
      <c r="I70" s="1">
        <f>ROUND('Sheet1 (4)'!J76/100,2)</f>
        <v>55.31</v>
      </c>
      <c r="J70" s="1">
        <f>ROUND('Sheet1 (4)'!K76/100,2)</f>
        <v>60</v>
      </c>
      <c r="K70" s="1">
        <f>ROUND('Sheet1 (4)'!L76/100,2)</f>
        <v>70</v>
      </c>
      <c r="L70" s="4">
        <f>ROUND(('Sheet1 (4)'!M76+'Sheet1 (4)'!R76)/100,2)</f>
        <v>53.42</v>
      </c>
      <c r="M70" s="4">
        <f>ROUND(('Sheet1 (4)'!N76+'Sheet1 (4)'!S76)/100,2)</f>
        <v>30.77</v>
      </c>
      <c r="N70" s="4">
        <f>ROUND(('Sheet1 (4)'!O76+'Sheet1 (4)'!T76)/100,2)</f>
        <v>-30.13</v>
      </c>
      <c r="O70" s="4">
        <f>ROUND(('Sheet1 (4)'!P76+'Sheet1 (4)'!U76)/100,2)</f>
        <v>11.81</v>
      </c>
      <c r="P70" s="4">
        <f>ROUND(('Sheet1 (4)'!Q76+'Sheet1 (4)'!V76)/100,2)</f>
        <v>46.82</v>
      </c>
      <c r="Q70" s="7">
        <f>ROUND('Sheet1 (4)'!W76/100,2)</f>
        <v>0.02</v>
      </c>
      <c r="R70" s="7">
        <f>ROUND('Sheet1 (4)'!X76/100,2)</f>
        <v>0.01</v>
      </c>
      <c r="S70" s="7">
        <f>ROUND('Sheet1 (4)'!Y76/100,2)</f>
        <v>0.02</v>
      </c>
      <c r="T70" s="7">
        <f>ROUND('Sheet1 (4)'!Z76/100,2)</f>
        <v>0.04</v>
      </c>
      <c r="U70" s="7">
        <f>ROUND('Sheet1 (4)'!AA76/100,2)</f>
        <v>0.06</v>
      </c>
      <c r="V70" s="1" t="str">
        <f>'Sheet1 (4)'!AB76&amp;".T"</f>
        <v>6118.T</v>
      </c>
      <c r="W70">
        <f>ROUND('Sheet1 (4)'!AC76,2)</f>
        <v>9.89</v>
      </c>
      <c r="X70">
        <f>ROUND('Sheet1 (4)'!AD76,2)</f>
        <v>0.62</v>
      </c>
      <c r="Y70" t="str">
        <f>_xlfn.XLOOKUP('Sheet1 (4)'!AB76,'Sheet1 (3)'!B:B,'Sheet1 (3)'!D:D,"",0)</f>
        <v>プライム</v>
      </c>
    </row>
    <row r="71" spans="1:25" x14ac:dyDescent="0.2">
      <c r="A71">
        <v>70</v>
      </c>
      <c r="B71" s="1" t="str">
        <f>_xlfn.XLOOKUP('Sheet1 (4)'!AB77,'Sheet1 (3)'!B:B,'Sheet1 (3)'!C:C,"",0)</f>
        <v>アイダ設計</v>
      </c>
      <c r="C71" s="1" t="str">
        <f>_xlfn.XLOOKUP('Sheet1 (4)'!AB77,'Sheet1 (3)'!B:B,'Sheet1 (3)'!F:F,"",0)</f>
        <v>不動産業</v>
      </c>
      <c r="D71" s="1">
        <f>ROUND('Sheet1 (4)'!E77/100000000,2)</f>
        <v>0.37</v>
      </c>
      <c r="E71" s="1">
        <f>ROUND('Sheet1 (4)'!F77/100,2)</f>
        <v>17.739999999999998</v>
      </c>
      <c r="F71" s="1">
        <f>ROUND('Sheet1 (4)'!G77/100,2)</f>
        <v>17.309999999999999</v>
      </c>
      <c r="G71" s="1">
        <f>ROUND('Sheet1 (4)'!H77/100,2)</f>
        <v>-12.83</v>
      </c>
      <c r="H71" s="1">
        <f>ROUND('Sheet1 (4)'!I77/100,2)</f>
        <v>8.07</v>
      </c>
      <c r="I71" s="1">
        <f>ROUND('Sheet1 (4)'!J77/100,2)</f>
        <v>-7.04</v>
      </c>
      <c r="J71" s="1" t="e">
        <f>ROUND('Sheet1 (4)'!K77/100,2)</f>
        <v>#VALUE!</v>
      </c>
      <c r="K71" s="1" t="e">
        <f>ROUND('Sheet1 (4)'!L77/100,2)</f>
        <v>#VALUE!</v>
      </c>
      <c r="L71" s="4">
        <f>ROUND(('Sheet1 (4)'!M77+'Sheet1 (4)'!R77)/100,2)</f>
        <v>94.21</v>
      </c>
      <c r="M71" s="4">
        <f>ROUND(('Sheet1 (4)'!N77+'Sheet1 (4)'!S77)/100,2)</f>
        <v>32.49</v>
      </c>
      <c r="N71" s="4">
        <f>ROUND(('Sheet1 (4)'!O77+'Sheet1 (4)'!T77)/100,2)</f>
        <v>-185.97</v>
      </c>
      <c r="O71" s="4">
        <f>ROUND(('Sheet1 (4)'!P77+'Sheet1 (4)'!U77)/100,2)</f>
        <v>-25.82</v>
      </c>
      <c r="P71" s="4">
        <f>ROUND(('Sheet1 (4)'!Q77+'Sheet1 (4)'!V77)/100,2)</f>
        <v>157.22999999999999</v>
      </c>
      <c r="Q71" s="7">
        <f>ROUND('Sheet1 (4)'!W77/100,2)</f>
        <v>7.0000000000000007E-2</v>
      </c>
      <c r="R71" s="7">
        <f>ROUND('Sheet1 (4)'!X77/100,2)</f>
        <v>7.0000000000000007E-2</v>
      </c>
      <c r="S71" s="7">
        <f>ROUND('Sheet1 (4)'!Y77/100,2)</f>
        <v>-0.16</v>
      </c>
      <c r="T71" s="7">
        <f>ROUND('Sheet1 (4)'!Z77/100,2)</f>
        <v>0.12</v>
      </c>
      <c r="U71" s="7">
        <f>ROUND('Sheet1 (4)'!AA77/100,2)</f>
        <v>-0.05</v>
      </c>
      <c r="V71" s="1" t="str">
        <f>'Sheet1 (4)'!AB77&amp;".T"</f>
        <v>2990.T</v>
      </c>
      <c r="W71" t="e">
        <f>ROUND('Sheet1 (4)'!AC77,2)</f>
        <v>#VALUE!</v>
      </c>
      <c r="X71" t="e">
        <f>ROUND('Sheet1 (4)'!AD77,2)</f>
        <v>#VALUE!</v>
      </c>
      <c r="Y71" t="str">
        <f>_xlfn.XLOOKUP('Sheet1 (4)'!AB77,'Sheet1 (3)'!B:B,'Sheet1 (3)'!D:D,"",0)</f>
        <v>PRO Market</v>
      </c>
    </row>
    <row r="72" spans="1:25" x14ac:dyDescent="0.2">
      <c r="A72">
        <v>71</v>
      </c>
      <c r="B72" s="1" t="str">
        <f>_xlfn.XLOOKUP('Sheet1 (4)'!AB78,'Sheet1 (3)'!B:B,'Sheet1 (3)'!C:C,"",0)</f>
        <v>アイドマ・ホールディングス</v>
      </c>
      <c r="C72" s="1" t="str">
        <f>_xlfn.XLOOKUP('Sheet1 (4)'!AB78,'Sheet1 (3)'!B:B,'Sheet1 (3)'!F:F,"",0)</f>
        <v>サービス業</v>
      </c>
      <c r="D72" s="1">
        <f>ROUND('Sheet1 (4)'!E78/100000000,2)</f>
        <v>0.15</v>
      </c>
      <c r="E72" s="1">
        <f>ROUND('Sheet1 (4)'!F78/100,2)</f>
        <v>8.3000000000000007</v>
      </c>
      <c r="F72" s="1">
        <f>ROUND('Sheet1 (4)'!G78/100,2)</f>
        <v>16.39</v>
      </c>
      <c r="G72" s="1">
        <f>ROUND('Sheet1 (4)'!H78/100,2)</f>
        <v>22.09</v>
      </c>
      <c r="H72" s="1">
        <f>ROUND('Sheet1 (4)'!I78/100,2)</f>
        <v>24.68</v>
      </c>
      <c r="I72" s="1">
        <f>ROUND('Sheet1 (4)'!J78/100,2)</f>
        <v>31.03</v>
      </c>
      <c r="J72" s="1">
        <f>ROUND('Sheet1 (4)'!K78/100,2)</f>
        <v>41.5</v>
      </c>
      <c r="K72" s="1">
        <f>ROUND('Sheet1 (4)'!L78/100,2)</f>
        <v>50.5</v>
      </c>
      <c r="L72" s="4">
        <f>ROUND(('Sheet1 (4)'!M78+'Sheet1 (4)'!R78)/100,2)</f>
        <v>12.27</v>
      </c>
      <c r="M72" s="4">
        <f>ROUND(('Sheet1 (4)'!N78+'Sheet1 (4)'!S78)/100,2)</f>
        <v>1.1499999999999999</v>
      </c>
      <c r="N72" s="4">
        <f>ROUND(('Sheet1 (4)'!O78+'Sheet1 (4)'!T78)/100,2)</f>
        <v>13.69</v>
      </c>
      <c r="O72" s="4">
        <f>ROUND(('Sheet1 (4)'!P78+'Sheet1 (4)'!U78)/100,2)</f>
        <v>1.2</v>
      </c>
      <c r="P72" s="4">
        <f>ROUND(('Sheet1 (4)'!Q78+'Sheet1 (4)'!V78)/100,2)</f>
        <v>16.8</v>
      </c>
      <c r="Q72" s="7">
        <f>ROUND('Sheet1 (4)'!W78/100,2)</f>
        <v>0.27</v>
      </c>
      <c r="R72" s="7">
        <f>ROUND('Sheet1 (4)'!X78/100,2)</f>
        <v>0.28999999999999998</v>
      </c>
      <c r="S72" s="7">
        <f>ROUND('Sheet1 (4)'!Y78/100,2)</f>
        <v>0.27</v>
      </c>
      <c r="T72" s="7">
        <f>ROUND('Sheet1 (4)'!Z78/100,2)</f>
        <v>0.24</v>
      </c>
      <c r="U72" s="7">
        <f>ROUND('Sheet1 (4)'!AA78/100,2)</f>
        <v>0.28000000000000003</v>
      </c>
      <c r="V72" s="1" t="str">
        <f>'Sheet1 (4)'!AB78&amp;".T"</f>
        <v>7373.T</v>
      </c>
      <c r="W72">
        <f>ROUND('Sheet1 (4)'!AC78,2)</f>
        <v>21.92</v>
      </c>
      <c r="X72">
        <f>ROUND('Sheet1 (4)'!AD78,2)</f>
        <v>5.69</v>
      </c>
      <c r="Y72" t="str">
        <f>_xlfn.XLOOKUP('Sheet1 (4)'!AB78,'Sheet1 (3)'!B:B,'Sheet1 (3)'!D:D,"",0)</f>
        <v>グロース</v>
      </c>
    </row>
    <row r="73" spans="1:25" x14ac:dyDescent="0.2">
      <c r="A73">
        <v>72</v>
      </c>
      <c r="B73" s="1" t="str">
        <f>_xlfn.XLOOKUP('Sheet1 (4)'!AB79,'Sheet1 (3)'!B:B,'Sheet1 (3)'!C:C,"",0)</f>
        <v>アイドママーケティングコミュニケーション</v>
      </c>
      <c r="C73" s="1" t="str">
        <f>_xlfn.XLOOKUP('Sheet1 (4)'!AB79,'Sheet1 (3)'!B:B,'Sheet1 (3)'!F:F,"",0)</f>
        <v>情報・通信業</v>
      </c>
      <c r="D73" s="1">
        <f>ROUND('Sheet1 (4)'!E79/100000000,2)</f>
        <v>0.13</v>
      </c>
      <c r="E73" s="1">
        <f>ROUND('Sheet1 (4)'!F79/100,2)</f>
        <v>2.13</v>
      </c>
      <c r="F73" s="1">
        <f>ROUND('Sheet1 (4)'!G79/100,2)</f>
        <v>2.34</v>
      </c>
      <c r="G73" s="1">
        <f>ROUND('Sheet1 (4)'!H79/100,2)</f>
        <v>3.18</v>
      </c>
      <c r="H73" s="1">
        <f>ROUND('Sheet1 (4)'!I79/100,2)</f>
        <v>3.02</v>
      </c>
      <c r="I73" s="1">
        <f>ROUND('Sheet1 (4)'!J79/100,2)</f>
        <v>3.6</v>
      </c>
      <c r="J73" s="1" t="e">
        <f>ROUND('Sheet1 (4)'!K79/100,2)</f>
        <v>#VALUE!</v>
      </c>
      <c r="K73" s="1" t="e">
        <f>ROUND('Sheet1 (4)'!L79/100,2)</f>
        <v>#VALUE!</v>
      </c>
      <c r="L73" s="4">
        <f>ROUND(('Sheet1 (4)'!M79+'Sheet1 (4)'!R79)/100,2)</f>
        <v>-0.01</v>
      </c>
      <c r="M73" s="4">
        <f>ROUND(('Sheet1 (4)'!N79+'Sheet1 (4)'!S79)/100,2)</f>
        <v>3.64</v>
      </c>
      <c r="N73" s="4">
        <f>ROUND(('Sheet1 (4)'!O79+'Sheet1 (4)'!T79)/100,2)</f>
        <v>4.22</v>
      </c>
      <c r="O73" s="4">
        <f>ROUND(('Sheet1 (4)'!P79+'Sheet1 (4)'!U79)/100,2)</f>
        <v>2.38</v>
      </c>
      <c r="P73" s="4">
        <f>ROUND(('Sheet1 (4)'!Q79+'Sheet1 (4)'!V79)/100,2)</f>
        <v>0.89</v>
      </c>
      <c r="Q73" s="7">
        <f>ROUND('Sheet1 (4)'!W79/100,2)</f>
        <v>-0.11</v>
      </c>
      <c r="R73" s="7">
        <f>ROUND('Sheet1 (4)'!X79/100,2)</f>
        <v>0.02</v>
      </c>
      <c r="S73" s="7">
        <f>ROUND('Sheet1 (4)'!Y79/100,2)</f>
        <v>-0.04</v>
      </c>
      <c r="T73" s="7">
        <f>ROUND('Sheet1 (4)'!Z79/100,2)</f>
        <v>0.05</v>
      </c>
      <c r="U73" s="7">
        <f>ROUND('Sheet1 (4)'!AA79/100,2)</f>
        <v>0.15</v>
      </c>
      <c r="V73" s="1" t="str">
        <f>'Sheet1 (4)'!AB79&amp;".T"</f>
        <v>9466.T</v>
      </c>
      <c r="W73">
        <f>ROUND('Sheet1 (4)'!AC79,2)</f>
        <v>6.5</v>
      </c>
      <c r="X73">
        <f>ROUND('Sheet1 (4)'!AD79,2)</f>
        <v>0.97</v>
      </c>
      <c r="Y73" t="str">
        <f>_xlfn.XLOOKUP('Sheet1 (4)'!AB79,'Sheet1 (3)'!B:B,'Sheet1 (3)'!D:D,"",0)</f>
        <v>スタンダード</v>
      </c>
    </row>
    <row r="74" spans="1:25" x14ac:dyDescent="0.2">
      <c r="A74">
        <v>73</v>
      </c>
      <c r="B74" s="1" t="str">
        <f>_xlfn.XLOOKUP('Sheet1 (4)'!AB80,'Sheet1 (3)'!B:B,'Sheet1 (3)'!C:C,"",0)</f>
        <v>アイフル</v>
      </c>
      <c r="C74" s="1" t="str">
        <f>_xlfn.XLOOKUP('Sheet1 (4)'!AB80,'Sheet1 (3)'!B:B,'Sheet1 (3)'!F:F,"",0)</f>
        <v>その他金融業</v>
      </c>
      <c r="D74" s="1">
        <f>ROUND('Sheet1 (4)'!E80/100000000,2)</f>
        <v>4.79</v>
      </c>
      <c r="E74" s="1">
        <f>ROUND('Sheet1 (4)'!F80/100,2)</f>
        <v>174.84</v>
      </c>
      <c r="F74" s="1">
        <f>ROUND('Sheet1 (4)'!G80/100,2)</f>
        <v>112.39</v>
      </c>
      <c r="G74" s="1">
        <f>ROUND('Sheet1 (4)'!H80/100,2)</f>
        <v>237.22</v>
      </c>
      <c r="H74" s="1">
        <f>ROUND('Sheet1 (4)'!I80/100,2)</f>
        <v>210.64</v>
      </c>
      <c r="I74" s="1">
        <f>ROUND('Sheet1 (4)'!J80/100,2)</f>
        <v>253.01</v>
      </c>
      <c r="J74" s="1">
        <f>ROUND('Sheet1 (4)'!K80/100,2)</f>
        <v>323.27999999999997</v>
      </c>
      <c r="K74" s="1">
        <f>ROUND('Sheet1 (4)'!L80/100,2)</f>
        <v>407.53</v>
      </c>
      <c r="L74" s="4">
        <f>ROUND(('Sheet1 (4)'!M80+'Sheet1 (4)'!R80)/100,2)</f>
        <v>110.06</v>
      </c>
      <c r="M74" s="4">
        <f>ROUND(('Sheet1 (4)'!N80+'Sheet1 (4)'!S80)/100,2)</f>
        <v>-178.46</v>
      </c>
      <c r="N74" s="4">
        <f>ROUND(('Sheet1 (4)'!O80+'Sheet1 (4)'!T80)/100,2)</f>
        <v>-795.36</v>
      </c>
      <c r="O74" s="4">
        <f>ROUND(('Sheet1 (4)'!P80+'Sheet1 (4)'!U80)/100,2)</f>
        <v>-869.7</v>
      </c>
      <c r="P74" s="4">
        <f>ROUND(('Sheet1 (4)'!Q80+'Sheet1 (4)'!V80)/100,2)</f>
        <v>-1179.73</v>
      </c>
      <c r="Q74" s="7">
        <f>ROUND('Sheet1 (4)'!W80/100,2)</f>
        <v>0.13</v>
      </c>
      <c r="R74" s="7">
        <f>ROUND('Sheet1 (4)'!X80/100,2)</f>
        <v>0.09</v>
      </c>
      <c r="S74" s="7">
        <f>ROUND('Sheet1 (4)'!Y80/100,2)</f>
        <v>0.14000000000000001</v>
      </c>
      <c r="T74" s="7">
        <f>ROUND('Sheet1 (4)'!Z80/100,2)</f>
        <v>0.11</v>
      </c>
      <c r="U74" s="7">
        <f>ROUND('Sheet1 (4)'!AA80/100,2)</f>
        <v>0.1</v>
      </c>
      <c r="V74" s="1" t="str">
        <f>'Sheet1 (4)'!AB80&amp;".T"</f>
        <v>8515.T</v>
      </c>
      <c r="W74">
        <f>ROUND('Sheet1 (4)'!AC80,2)</f>
        <v>9.5500000000000007</v>
      </c>
      <c r="X74">
        <f>ROUND('Sheet1 (4)'!AD80,2)</f>
        <v>0.65</v>
      </c>
      <c r="Y74" t="str">
        <f>_xlfn.XLOOKUP('Sheet1 (4)'!AB80,'Sheet1 (3)'!B:B,'Sheet1 (3)'!D:D,"",0)</f>
        <v>プライム</v>
      </c>
    </row>
    <row r="75" spans="1:25" x14ac:dyDescent="0.2">
      <c r="A75">
        <v>74</v>
      </c>
      <c r="B75" s="1" t="str">
        <f>_xlfn.XLOOKUP('Sheet1 (4)'!AB81,'Sheet1 (3)'!B:B,'Sheet1 (3)'!C:C,"",0)</f>
        <v>愛眼</v>
      </c>
      <c r="C75" s="1" t="str">
        <f>_xlfn.XLOOKUP('Sheet1 (4)'!AB81,'Sheet1 (3)'!B:B,'Sheet1 (3)'!F:F,"",0)</f>
        <v>小売業</v>
      </c>
      <c r="D75" s="1">
        <f>ROUND('Sheet1 (4)'!E81/100000000,2)</f>
        <v>0.19</v>
      </c>
      <c r="E75" s="1">
        <f>ROUND('Sheet1 (4)'!F81/100,2)</f>
        <v>-5.21</v>
      </c>
      <c r="F75" s="1">
        <f>ROUND('Sheet1 (4)'!G81/100,2)</f>
        <v>-5.85</v>
      </c>
      <c r="G75" s="1">
        <f>ROUND('Sheet1 (4)'!H81/100,2)</f>
        <v>-4.75</v>
      </c>
      <c r="H75" s="1">
        <f>ROUND('Sheet1 (4)'!I81/100,2)</f>
        <v>-1.23</v>
      </c>
      <c r="I75" s="1">
        <f>ROUND('Sheet1 (4)'!J81/100,2)</f>
        <v>-1.28</v>
      </c>
      <c r="J75" s="1" t="e">
        <f>ROUND('Sheet1 (4)'!K81/100,2)</f>
        <v>#VALUE!</v>
      </c>
      <c r="K75" s="1" t="e">
        <f>ROUND('Sheet1 (4)'!L81/100,2)</f>
        <v>#VALUE!</v>
      </c>
      <c r="L75" s="4">
        <f>ROUND(('Sheet1 (4)'!M81+'Sheet1 (4)'!R81)/100,2)</f>
        <v>-3.08</v>
      </c>
      <c r="M75" s="4">
        <f>ROUND(('Sheet1 (4)'!N81+'Sheet1 (4)'!S81)/100,2)</f>
        <v>-0.85</v>
      </c>
      <c r="N75" s="4">
        <f>ROUND(('Sheet1 (4)'!O81+'Sheet1 (4)'!T81)/100,2)</f>
        <v>-1.1299999999999999</v>
      </c>
      <c r="O75" s="4">
        <f>ROUND(('Sheet1 (4)'!P81+'Sheet1 (4)'!U81)/100,2)</f>
        <v>-2.5299999999999998</v>
      </c>
      <c r="P75" s="4">
        <f>ROUND(('Sheet1 (4)'!Q81+'Sheet1 (4)'!V81)/100,2)</f>
        <v>-0.61</v>
      </c>
      <c r="Q75" s="7">
        <f>ROUND('Sheet1 (4)'!W81/100,2)</f>
        <v>-0.04</v>
      </c>
      <c r="R75" s="7">
        <f>ROUND('Sheet1 (4)'!X81/100,2)</f>
        <v>-0.05</v>
      </c>
      <c r="S75" s="7">
        <f>ROUND('Sheet1 (4)'!Y81/100,2)</f>
        <v>-0.06</v>
      </c>
      <c r="T75" s="7">
        <f>ROUND('Sheet1 (4)'!Z81/100,2)</f>
        <v>-0.01</v>
      </c>
      <c r="U75" s="7">
        <f>ROUND('Sheet1 (4)'!AA81/100,2)</f>
        <v>0</v>
      </c>
      <c r="V75" s="1" t="str">
        <f>'Sheet1 (4)'!AB81&amp;".T"</f>
        <v>9854.T</v>
      </c>
      <c r="W75">
        <f>ROUND('Sheet1 (4)'!AC81,2)</f>
        <v>52.9</v>
      </c>
      <c r="X75">
        <f>ROUND('Sheet1 (4)'!AD81,2)</f>
        <v>0.27</v>
      </c>
      <c r="Y75" t="str">
        <f>_xlfn.XLOOKUP('Sheet1 (4)'!AB81,'Sheet1 (3)'!B:B,'Sheet1 (3)'!D:D,"",0)</f>
        <v>スタンダード</v>
      </c>
    </row>
    <row r="76" spans="1:25" x14ac:dyDescent="0.2">
      <c r="A76">
        <v>75</v>
      </c>
      <c r="B76" s="1" t="str">
        <f>_xlfn.XLOOKUP('Sheet1 (4)'!AB82,'Sheet1 (3)'!B:B,'Sheet1 (3)'!C:C,"",0)</f>
        <v>ＡＩメカテック</v>
      </c>
      <c r="C76" s="1" t="str">
        <f>_xlfn.XLOOKUP('Sheet1 (4)'!AB82,'Sheet1 (3)'!B:B,'Sheet1 (3)'!F:F,"",0)</f>
        <v>機械</v>
      </c>
      <c r="D76" s="1">
        <f>ROUND('Sheet1 (4)'!E82/100000000,2)</f>
        <v>0.06</v>
      </c>
      <c r="E76" s="1">
        <f>ROUND('Sheet1 (4)'!F82/100,2)</f>
        <v>10.11</v>
      </c>
      <c r="F76" s="1">
        <f>ROUND('Sheet1 (4)'!G82/100,2)</f>
        <v>7.36</v>
      </c>
      <c r="G76" s="1">
        <f>ROUND('Sheet1 (4)'!H82/100,2)</f>
        <v>5.81</v>
      </c>
      <c r="H76" s="1">
        <f>ROUND('Sheet1 (4)'!I82/100,2)</f>
        <v>2.61</v>
      </c>
      <c r="I76" s="1">
        <f>ROUND('Sheet1 (4)'!J82/100,2)</f>
        <v>20.95</v>
      </c>
      <c r="J76" s="1">
        <f>ROUND('Sheet1 (4)'!K82/100,2)</f>
        <v>27.5</v>
      </c>
      <c r="K76" s="1">
        <f>ROUND('Sheet1 (4)'!L82/100,2)</f>
        <v>34</v>
      </c>
      <c r="L76" s="4">
        <f>ROUND(('Sheet1 (4)'!M82+'Sheet1 (4)'!R82)/100,2)</f>
        <v>10.34</v>
      </c>
      <c r="M76" s="4">
        <f>ROUND(('Sheet1 (4)'!N82+'Sheet1 (4)'!S82)/100,2)</f>
        <v>3.58</v>
      </c>
      <c r="N76" s="4">
        <f>ROUND(('Sheet1 (4)'!O82+'Sheet1 (4)'!T82)/100,2)</f>
        <v>-18.22</v>
      </c>
      <c r="O76" s="4">
        <f>ROUND(('Sheet1 (4)'!P82+'Sheet1 (4)'!U82)/100,2)</f>
        <v>-20.2</v>
      </c>
      <c r="P76" s="4">
        <f>ROUND(('Sheet1 (4)'!Q82+'Sheet1 (4)'!V82)/100,2)</f>
        <v>-9.56</v>
      </c>
      <c r="Q76" s="7">
        <f>ROUND('Sheet1 (4)'!W82/100,2)</f>
        <v>0.1</v>
      </c>
      <c r="R76" s="7">
        <f>ROUND('Sheet1 (4)'!X82/100,2)</f>
        <v>0.06</v>
      </c>
      <c r="S76" s="7">
        <f>ROUND('Sheet1 (4)'!Y82/100,2)</f>
        <v>0.14000000000000001</v>
      </c>
      <c r="T76" s="7">
        <f>ROUND('Sheet1 (4)'!Z82/100,2)</f>
        <v>0.01</v>
      </c>
      <c r="U76" s="7">
        <f>ROUND('Sheet1 (4)'!AA82/100,2)</f>
        <v>0.03</v>
      </c>
      <c r="V76" s="1" t="str">
        <f>'Sheet1 (4)'!AB82&amp;".T"</f>
        <v>6227.T</v>
      </c>
      <c r="W76">
        <f>ROUND('Sheet1 (4)'!AC82,2)</f>
        <v>88.1</v>
      </c>
      <c r="X76">
        <f>ROUND('Sheet1 (4)'!AD82,2)</f>
        <v>2.72</v>
      </c>
      <c r="Y76" t="str">
        <f>_xlfn.XLOOKUP('Sheet1 (4)'!AB82,'Sheet1 (3)'!B:B,'Sheet1 (3)'!D:D,"",0)</f>
        <v>スタンダード</v>
      </c>
    </row>
    <row r="77" spans="1:25" x14ac:dyDescent="0.2">
      <c r="A77">
        <v>76</v>
      </c>
      <c r="B77" s="1" t="str">
        <f>_xlfn.XLOOKUP('Sheet1 (4)'!AB83,'Sheet1 (3)'!B:B,'Sheet1 (3)'!C:C,"",0)</f>
        <v>Ａｉｍｉｎｇ</v>
      </c>
      <c r="C77" s="1" t="str">
        <f>_xlfn.XLOOKUP('Sheet1 (4)'!AB83,'Sheet1 (3)'!B:B,'Sheet1 (3)'!F:F,"",0)</f>
        <v>情報・通信業</v>
      </c>
      <c r="D77" s="1">
        <f>ROUND('Sheet1 (4)'!E83/100000000,2)</f>
        <v>0.47</v>
      </c>
      <c r="E77" s="1" t="e">
        <f>ROUND('Sheet1 (4)'!F83/100,2)</f>
        <v>#VALUE!</v>
      </c>
      <c r="F77" s="1">
        <f>ROUND('Sheet1 (4)'!G83/100,2)</f>
        <v>4</v>
      </c>
      <c r="G77" s="1">
        <f>ROUND('Sheet1 (4)'!H83/100,2)</f>
        <v>-13.09</v>
      </c>
      <c r="H77" s="1">
        <f>ROUND('Sheet1 (4)'!I83/100,2)</f>
        <v>-5.53</v>
      </c>
      <c r="I77" s="1">
        <f>ROUND('Sheet1 (4)'!J83/100,2)</f>
        <v>-5.53</v>
      </c>
      <c r="J77" s="1" t="e">
        <f>ROUND('Sheet1 (4)'!K83/100,2)</f>
        <v>#VALUE!</v>
      </c>
      <c r="K77" s="1" t="e">
        <f>ROUND('Sheet1 (4)'!L83/100,2)</f>
        <v>#VALUE!</v>
      </c>
      <c r="L77" s="4" t="e">
        <f>ROUND(('Sheet1 (4)'!M83+'Sheet1 (4)'!R83)/100,2)</f>
        <v>#VALUE!</v>
      </c>
      <c r="M77" s="4">
        <f>ROUND(('Sheet1 (4)'!N83+'Sheet1 (4)'!S83)/100,2)</f>
        <v>-6.12</v>
      </c>
      <c r="N77" s="4">
        <f>ROUND(('Sheet1 (4)'!O83+'Sheet1 (4)'!T83)/100,2)</f>
        <v>-18.48</v>
      </c>
      <c r="O77" s="4">
        <f>ROUND(('Sheet1 (4)'!P83+'Sheet1 (4)'!U83)/100,2)</f>
        <v>-11.79</v>
      </c>
      <c r="P77" s="4">
        <f>ROUND(('Sheet1 (4)'!Q83+'Sheet1 (4)'!V83)/100,2)</f>
        <v>-11.79</v>
      </c>
      <c r="Q77" s="7" t="e">
        <f>ROUND('Sheet1 (4)'!W83/100,2)</f>
        <v>#VALUE!</v>
      </c>
      <c r="R77" s="7" t="e">
        <f>ROUND('Sheet1 (4)'!X83/100,2)</f>
        <v>#VALUE!</v>
      </c>
      <c r="S77" s="7">
        <f>ROUND('Sheet1 (4)'!Y83/100,2)</f>
        <v>-0.19</v>
      </c>
      <c r="T77" s="7">
        <f>ROUND('Sheet1 (4)'!Z83/100,2)</f>
        <v>-7.0000000000000007E-2</v>
      </c>
      <c r="U77" s="7">
        <f>ROUND('Sheet1 (4)'!AA83/100,2)</f>
        <v>-7.0000000000000007E-2</v>
      </c>
      <c r="V77" s="1" t="str">
        <f>'Sheet1 (4)'!AB83&amp;".T"</f>
        <v>3911.T</v>
      </c>
      <c r="W77">
        <f>ROUND('Sheet1 (4)'!AC83,2)</f>
        <v>5.69</v>
      </c>
      <c r="X77">
        <f>ROUND('Sheet1 (4)'!AD83,2)</f>
        <v>1.47</v>
      </c>
      <c r="Y77" t="str">
        <f>_xlfn.XLOOKUP('Sheet1 (4)'!AB83,'Sheet1 (3)'!B:B,'Sheet1 (3)'!D:D,"",0)</f>
        <v>グロース</v>
      </c>
    </row>
    <row r="78" spans="1:25" x14ac:dyDescent="0.2">
      <c r="A78">
        <v>77</v>
      </c>
      <c r="B78" s="1" t="str">
        <f>_xlfn.XLOOKUP('Sheet1 (4)'!AB84,'Sheet1 (3)'!B:B,'Sheet1 (3)'!C:C,"",0)</f>
        <v>アインホールディングス</v>
      </c>
      <c r="C78" s="1" t="str">
        <f>_xlfn.XLOOKUP('Sheet1 (4)'!AB84,'Sheet1 (3)'!B:B,'Sheet1 (3)'!F:F,"",0)</f>
        <v>小売業</v>
      </c>
      <c r="D78" s="1">
        <f>ROUND('Sheet1 (4)'!E84/100000000,2)</f>
        <v>0.35</v>
      </c>
      <c r="E78" s="1">
        <f>ROUND('Sheet1 (4)'!F84/100,2)</f>
        <v>107.51</v>
      </c>
      <c r="F78" s="1">
        <f>ROUND('Sheet1 (4)'!G84/100,2)</f>
        <v>151.34</v>
      </c>
      <c r="G78" s="1">
        <f>ROUND('Sheet1 (4)'!H84/100,2)</f>
        <v>159.57</v>
      </c>
      <c r="H78" s="1">
        <f>ROUND('Sheet1 (4)'!I84/100,2)</f>
        <v>203.37</v>
      </c>
      <c r="I78" s="1">
        <f>ROUND('Sheet1 (4)'!J84/100,2)</f>
        <v>168.71</v>
      </c>
      <c r="J78" s="1">
        <f>ROUND('Sheet1 (4)'!K84/100,2)</f>
        <v>280.3</v>
      </c>
      <c r="K78" s="1">
        <f>ROUND('Sheet1 (4)'!L84/100,2)</f>
        <v>331.19</v>
      </c>
      <c r="L78" s="4">
        <f>ROUND(('Sheet1 (4)'!M84+'Sheet1 (4)'!R84)/100,2)</f>
        <v>54.35</v>
      </c>
      <c r="M78" s="4">
        <f>ROUND(('Sheet1 (4)'!N84+'Sheet1 (4)'!S84)/100,2)</f>
        <v>122.13</v>
      </c>
      <c r="N78" s="4">
        <f>ROUND(('Sheet1 (4)'!O84+'Sheet1 (4)'!T84)/100,2)</f>
        <v>-20.25</v>
      </c>
      <c r="O78" s="4">
        <f>ROUND(('Sheet1 (4)'!P84+'Sheet1 (4)'!U84)/100,2)</f>
        <v>72.75</v>
      </c>
      <c r="P78" s="4">
        <f>ROUND(('Sheet1 (4)'!Q84+'Sheet1 (4)'!V84)/100,2)</f>
        <v>-427.74</v>
      </c>
      <c r="Q78" s="7">
        <f>ROUND('Sheet1 (4)'!W84/100,2)</f>
        <v>0.06</v>
      </c>
      <c r="R78" s="7">
        <f>ROUND('Sheet1 (4)'!X84/100,2)</f>
        <v>0.06</v>
      </c>
      <c r="S78" s="7">
        <f>ROUND('Sheet1 (4)'!Y84/100,2)</f>
        <v>0.08</v>
      </c>
      <c r="T78" s="7">
        <f>ROUND('Sheet1 (4)'!Z84/100,2)</f>
        <v>0.09</v>
      </c>
      <c r="U78" s="7">
        <f>ROUND('Sheet1 (4)'!AA84/100,2)</f>
        <v>7.0000000000000007E-2</v>
      </c>
      <c r="V78" s="1" t="str">
        <f>'Sheet1 (4)'!AB84&amp;".T"</f>
        <v>9627.T</v>
      </c>
      <c r="W78">
        <f>ROUND('Sheet1 (4)'!AC84,2)</f>
        <v>24.46</v>
      </c>
      <c r="X78">
        <f>ROUND('Sheet1 (4)'!AD84,2)</f>
        <v>1.65</v>
      </c>
      <c r="Y78" t="str">
        <f>_xlfn.XLOOKUP('Sheet1 (4)'!AB84,'Sheet1 (3)'!B:B,'Sheet1 (3)'!D:D,"",0)</f>
        <v>プライム</v>
      </c>
    </row>
    <row r="79" spans="1:25" x14ac:dyDescent="0.2">
      <c r="A79">
        <v>78</v>
      </c>
      <c r="B79" s="1" t="str">
        <f>_xlfn.XLOOKUP('Sheet1 (4)'!AB85,'Sheet1 (3)'!B:B,'Sheet1 (3)'!C:C,"",0)</f>
        <v>アイナボホールディングス</v>
      </c>
      <c r="C79" s="1" t="str">
        <f>_xlfn.XLOOKUP('Sheet1 (4)'!AB85,'Sheet1 (3)'!B:B,'Sheet1 (3)'!F:F,"",0)</f>
        <v>卸売業</v>
      </c>
      <c r="D79" s="1">
        <f>ROUND('Sheet1 (4)'!E85/100000000,2)</f>
        <v>0.23</v>
      </c>
      <c r="E79" s="1">
        <f>ROUND('Sheet1 (4)'!F85/100,2)</f>
        <v>19.03</v>
      </c>
      <c r="F79" s="1">
        <f>ROUND('Sheet1 (4)'!G85/100,2)</f>
        <v>18.989999999999998</v>
      </c>
      <c r="G79" s="1">
        <f>ROUND('Sheet1 (4)'!H85/100,2)</f>
        <v>17.7</v>
      </c>
      <c r="H79" s="1">
        <f>ROUND('Sheet1 (4)'!I85/100,2)</f>
        <v>21.71</v>
      </c>
      <c r="I79" s="1">
        <f>ROUND('Sheet1 (4)'!J85/100,2)</f>
        <v>21.71</v>
      </c>
      <c r="J79" s="1" t="e">
        <f>ROUND('Sheet1 (4)'!K85/100,2)</f>
        <v>#VALUE!</v>
      </c>
      <c r="K79" s="1" t="e">
        <f>ROUND('Sheet1 (4)'!L85/100,2)</f>
        <v>#VALUE!</v>
      </c>
      <c r="L79" s="4">
        <f>ROUND(('Sheet1 (4)'!M85+'Sheet1 (4)'!R85)/100,2)</f>
        <v>15.77</v>
      </c>
      <c r="M79" s="4">
        <f>ROUND(('Sheet1 (4)'!N85+'Sheet1 (4)'!S85)/100,2)</f>
        <v>7.83</v>
      </c>
      <c r="N79" s="4">
        <f>ROUND(('Sheet1 (4)'!O85+'Sheet1 (4)'!T85)/100,2)</f>
        <v>-11.99</v>
      </c>
      <c r="O79" s="4">
        <f>ROUND(('Sheet1 (4)'!P85+'Sheet1 (4)'!U85)/100,2)</f>
        <v>21.84</v>
      </c>
      <c r="P79" s="4">
        <f>ROUND(('Sheet1 (4)'!Q85+'Sheet1 (4)'!V85)/100,2)</f>
        <v>21.84</v>
      </c>
      <c r="Q79" s="7">
        <f>ROUND('Sheet1 (4)'!W85/100,2)</f>
        <v>0.06</v>
      </c>
      <c r="R79" s="7">
        <f>ROUND('Sheet1 (4)'!X85/100,2)</f>
        <v>7.0000000000000007E-2</v>
      </c>
      <c r="S79" s="7">
        <f>ROUND('Sheet1 (4)'!Y85/100,2)</f>
        <v>0.05</v>
      </c>
      <c r="T79" s="7">
        <f>ROUND('Sheet1 (4)'!Z85/100,2)</f>
        <v>0.05</v>
      </c>
      <c r="U79" s="7">
        <f>ROUND('Sheet1 (4)'!AA85/100,2)</f>
        <v>0.05</v>
      </c>
      <c r="V79" s="1" t="str">
        <f>'Sheet1 (4)'!AB85&amp;".T"</f>
        <v>7539.T</v>
      </c>
      <c r="W79">
        <f>ROUND('Sheet1 (4)'!AC85,2)</f>
        <v>9.7799999999999994</v>
      </c>
      <c r="X79">
        <f>ROUND('Sheet1 (4)'!AD85,2)</f>
        <v>0.64</v>
      </c>
      <c r="Y79" t="str">
        <f>_xlfn.XLOOKUP('Sheet1 (4)'!AB85,'Sheet1 (3)'!B:B,'Sheet1 (3)'!D:D,"",0)</f>
        <v>スタンダード</v>
      </c>
    </row>
    <row r="80" spans="1:25" x14ac:dyDescent="0.2">
      <c r="A80">
        <v>79</v>
      </c>
      <c r="B80" s="1" t="str">
        <f>_xlfn.XLOOKUP('Sheet1 (4)'!AB86,'Sheet1 (3)'!B:B,'Sheet1 (3)'!C:C,"",0)</f>
        <v>アイホン</v>
      </c>
      <c r="C80" s="1" t="str">
        <f>_xlfn.XLOOKUP('Sheet1 (4)'!AB86,'Sheet1 (3)'!B:B,'Sheet1 (3)'!F:F,"",0)</f>
        <v>電気機器</v>
      </c>
      <c r="D80" s="1">
        <f>ROUND('Sheet1 (4)'!E86/100000000,2)</f>
        <v>0.16</v>
      </c>
      <c r="E80" s="1">
        <f>ROUND('Sheet1 (4)'!F86/100,2)</f>
        <v>36.229999999999997</v>
      </c>
      <c r="F80" s="1">
        <f>ROUND('Sheet1 (4)'!G86/100,2)</f>
        <v>55.38</v>
      </c>
      <c r="G80" s="1">
        <f>ROUND('Sheet1 (4)'!H86/100,2)</f>
        <v>37.6</v>
      </c>
      <c r="H80" s="1">
        <f>ROUND('Sheet1 (4)'!I86/100,2)</f>
        <v>52.27</v>
      </c>
      <c r="I80" s="1">
        <f>ROUND('Sheet1 (4)'!J86/100,2)</f>
        <v>38.15</v>
      </c>
      <c r="J80" s="1">
        <f>ROUND('Sheet1 (4)'!K86/100,2)</f>
        <v>38.85</v>
      </c>
      <c r="K80" s="1">
        <f>ROUND('Sheet1 (4)'!L86/100,2)</f>
        <v>45.8</v>
      </c>
      <c r="L80" s="4">
        <f>ROUND(('Sheet1 (4)'!M86+'Sheet1 (4)'!R86)/100,2)</f>
        <v>18.190000000000001</v>
      </c>
      <c r="M80" s="4">
        <f>ROUND(('Sheet1 (4)'!N86+'Sheet1 (4)'!S86)/100,2)</f>
        <v>56.01</v>
      </c>
      <c r="N80" s="4">
        <f>ROUND(('Sheet1 (4)'!O86+'Sheet1 (4)'!T86)/100,2)</f>
        <v>-73.14</v>
      </c>
      <c r="O80" s="4">
        <f>ROUND(('Sheet1 (4)'!P86+'Sheet1 (4)'!U86)/100,2)</f>
        <v>89.98</v>
      </c>
      <c r="P80" s="4">
        <f>ROUND(('Sheet1 (4)'!Q86+'Sheet1 (4)'!V86)/100,2)</f>
        <v>49.88</v>
      </c>
      <c r="Q80" s="7">
        <f>ROUND('Sheet1 (4)'!W86/100,2)</f>
        <v>0.06</v>
      </c>
      <c r="R80" s="7">
        <f>ROUND('Sheet1 (4)'!X86/100,2)</f>
        <v>0.08</v>
      </c>
      <c r="S80" s="7">
        <f>ROUND('Sheet1 (4)'!Y86/100,2)</f>
        <v>0.05</v>
      </c>
      <c r="T80" s="7">
        <f>ROUND('Sheet1 (4)'!Z86/100,2)</f>
        <v>0.08</v>
      </c>
      <c r="U80" s="7">
        <f>ROUND('Sheet1 (4)'!AA86/100,2)</f>
        <v>0.05</v>
      </c>
      <c r="V80" s="1" t="str">
        <f>'Sheet1 (4)'!AB86&amp;".T"</f>
        <v>6718.T</v>
      </c>
      <c r="W80">
        <f>ROUND('Sheet1 (4)'!AC86,2)</f>
        <v>16.600000000000001</v>
      </c>
      <c r="X80">
        <f>ROUND('Sheet1 (4)'!AD86,2)</f>
        <v>0.69</v>
      </c>
      <c r="Y80" t="str">
        <f>_xlfn.XLOOKUP('Sheet1 (4)'!AB86,'Sheet1 (3)'!B:B,'Sheet1 (3)'!D:D,"",0)</f>
        <v>プライム</v>
      </c>
    </row>
    <row r="81" spans="1:25" x14ac:dyDescent="0.2">
      <c r="A81">
        <v>80</v>
      </c>
      <c r="B81" s="1" t="str">
        <f>_xlfn.XLOOKUP('Sheet1 (4)'!AB87,'Sheet1 (3)'!B:B,'Sheet1 (3)'!C:C,"",0)</f>
        <v>エア・ウォーター</v>
      </c>
      <c r="C81" s="1" t="str">
        <f>_xlfn.XLOOKUP('Sheet1 (4)'!AB87,'Sheet1 (3)'!B:B,'Sheet1 (3)'!F:F,"",0)</f>
        <v>化学</v>
      </c>
      <c r="D81" s="1">
        <f>ROUND('Sheet1 (4)'!E87/100000000,2)</f>
        <v>2.29</v>
      </c>
      <c r="E81" s="1">
        <f>ROUND('Sheet1 (4)'!F87/100,2)</f>
        <v>474.58</v>
      </c>
      <c r="F81" s="1">
        <f>ROUND('Sheet1 (4)'!G87/100,2)</f>
        <v>612.64</v>
      </c>
      <c r="G81" s="1">
        <f>ROUND('Sheet1 (4)'!H87/100,2)</f>
        <v>540.17999999999995</v>
      </c>
      <c r="H81" s="1">
        <f>ROUND('Sheet1 (4)'!I87/100,2)</f>
        <v>645.53</v>
      </c>
      <c r="I81" s="1">
        <f>ROUND('Sheet1 (4)'!J87/100,2)</f>
        <v>664.24</v>
      </c>
      <c r="J81" s="1">
        <f>ROUND('Sheet1 (4)'!K87/100,2)</f>
        <v>832.93</v>
      </c>
      <c r="K81" s="1">
        <f>ROUND('Sheet1 (4)'!L87/100,2)</f>
        <v>898.16</v>
      </c>
      <c r="L81" s="4">
        <f>ROUND(('Sheet1 (4)'!M87+'Sheet1 (4)'!R87)/100,2)</f>
        <v>239.02</v>
      </c>
      <c r="M81" s="4">
        <f>ROUND(('Sheet1 (4)'!N87+'Sheet1 (4)'!S87)/100,2)</f>
        <v>184.18</v>
      </c>
      <c r="N81" s="4">
        <f>ROUND(('Sheet1 (4)'!O87+'Sheet1 (4)'!T87)/100,2)</f>
        <v>-141.82</v>
      </c>
      <c r="O81" s="4">
        <f>ROUND(('Sheet1 (4)'!P87+'Sheet1 (4)'!U87)/100,2)</f>
        <v>-183.41</v>
      </c>
      <c r="P81" s="4">
        <f>ROUND(('Sheet1 (4)'!Q87+'Sheet1 (4)'!V87)/100,2)</f>
        <v>310.7</v>
      </c>
      <c r="Q81" s="7">
        <f>ROUND('Sheet1 (4)'!W87/100,2)</f>
        <v>0.08</v>
      </c>
      <c r="R81" s="7">
        <f>ROUND('Sheet1 (4)'!X87/100,2)</f>
        <v>0.12</v>
      </c>
      <c r="S81" s="7">
        <f>ROUND('Sheet1 (4)'!Y87/100,2)</f>
        <v>0.1</v>
      </c>
      <c r="T81" s="7">
        <f>ROUND('Sheet1 (4)'!Z87/100,2)</f>
        <v>0.1</v>
      </c>
      <c r="U81" s="7">
        <f>ROUND('Sheet1 (4)'!AA87/100,2)</f>
        <v>0.1</v>
      </c>
      <c r="V81" s="1" t="str">
        <f>'Sheet1 (4)'!AB87&amp;".T"</f>
        <v>4088.T</v>
      </c>
      <c r="W81">
        <f>ROUND('Sheet1 (4)'!AC87,2)</f>
        <v>10.27</v>
      </c>
      <c r="X81">
        <f>ROUND('Sheet1 (4)'!AD87,2)</f>
        <v>1.01</v>
      </c>
      <c r="Y81" t="str">
        <f>_xlfn.XLOOKUP('Sheet1 (4)'!AB87,'Sheet1 (3)'!B:B,'Sheet1 (3)'!D:D,"",0)</f>
        <v>プライム</v>
      </c>
    </row>
    <row r="82" spans="1:25" x14ac:dyDescent="0.2">
      <c r="A82">
        <v>81</v>
      </c>
      <c r="B82" s="1" t="str">
        <f>_xlfn.XLOOKUP('Sheet1 (4)'!AB88,'Sheet1 (3)'!B:B,'Sheet1 (3)'!C:C,"",0)</f>
        <v>エアークローゼット</v>
      </c>
      <c r="C82" s="1" t="str">
        <f>_xlfn.XLOOKUP('Sheet1 (4)'!AB88,'Sheet1 (3)'!B:B,'Sheet1 (3)'!F:F,"",0)</f>
        <v>サービス業</v>
      </c>
      <c r="D82" s="1">
        <f>ROUND('Sheet1 (4)'!E88/100000000,2)</f>
        <v>0.08</v>
      </c>
      <c r="E82" s="1">
        <f>ROUND('Sheet1 (4)'!F88/100,2)</f>
        <v>0.39</v>
      </c>
      <c r="F82" s="1">
        <f>ROUND('Sheet1 (4)'!G88/100,2)</f>
        <v>-0.52</v>
      </c>
      <c r="G82" s="1">
        <f>ROUND('Sheet1 (4)'!H88/100,2)</f>
        <v>-1.88</v>
      </c>
      <c r="H82" s="1">
        <f>ROUND('Sheet1 (4)'!I88/100,2)</f>
        <v>-0.35</v>
      </c>
      <c r="I82" s="1">
        <f>ROUND('Sheet1 (4)'!J88/100,2)</f>
        <v>1.02</v>
      </c>
      <c r="J82" s="1" t="e">
        <f>ROUND('Sheet1 (4)'!K88/100,2)</f>
        <v>#VALUE!</v>
      </c>
      <c r="K82" s="1" t="e">
        <f>ROUND('Sheet1 (4)'!L88/100,2)</f>
        <v>#VALUE!</v>
      </c>
      <c r="L82" s="4" t="e">
        <f>ROUND(('Sheet1 (4)'!M88+'Sheet1 (4)'!R88)/100,2)</f>
        <v>#VALUE!</v>
      </c>
      <c r="M82" s="4">
        <f>ROUND(('Sheet1 (4)'!N88+'Sheet1 (4)'!S88)/100,2)</f>
        <v>-8.73</v>
      </c>
      <c r="N82" s="4">
        <f>ROUND(('Sheet1 (4)'!O88+'Sheet1 (4)'!T88)/100,2)</f>
        <v>-4.28</v>
      </c>
      <c r="O82" s="4">
        <f>ROUND(('Sheet1 (4)'!P88+'Sheet1 (4)'!U88)/100,2)</f>
        <v>0.24</v>
      </c>
      <c r="P82" s="4">
        <f>ROUND(('Sheet1 (4)'!Q88+'Sheet1 (4)'!V88)/100,2)</f>
        <v>-3.29</v>
      </c>
      <c r="Q82" s="7">
        <f>ROUND('Sheet1 (4)'!W88/100,2)</f>
        <v>-3.58</v>
      </c>
      <c r="R82" s="7">
        <f>ROUND('Sheet1 (4)'!X88/100,2)</f>
        <v>-2.08</v>
      </c>
      <c r="S82" s="7">
        <f>ROUND('Sheet1 (4)'!Y88/100,2)</f>
        <v>-0.81</v>
      </c>
      <c r="T82" s="7">
        <f>ROUND('Sheet1 (4)'!Z88/100,2)</f>
        <v>-0.1</v>
      </c>
      <c r="U82" s="7">
        <f>ROUND('Sheet1 (4)'!AA88/100,2)</f>
        <v>0.04</v>
      </c>
      <c r="V82" s="1" t="str">
        <f>'Sheet1 (4)'!AB88&amp;".T"</f>
        <v>9557.T</v>
      </c>
      <c r="W82">
        <f>ROUND('Sheet1 (4)'!AC88,2)</f>
        <v>122.9</v>
      </c>
      <c r="X82">
        <f>ROUND('Sheet1 (4)'!AD88,2)</f>
        <v>5.14</v>
      </c>
      <c r="Y82" t="str">
        <f>_xlfn.XLOOKUP('Sheet1 (4)'!AB88,'Sheet1 (3)'!B:B,'Sheet1 (3)'!D:D,"",0)</f>
        <v>グロース</v>
      </c>
    </row>
    <row r="83" spans="1:25" x14ac:dyDescent="0.2">
      <c r="A83">
        <v>82</v>
      </c>
      <c r="B83" s="1" t="str">
        <f>_xlfn.XLOOKUP('Sheet1 (4)'!AB89,'Sheet1 (3)'!B:B,'Sheet1 (3)'!C:C,"",0)</f>
        <v>ＡＩＲＭＡＮ</v>
      </c>
      <c r="C83" s="1" t="str">
        <f>_xlfn.XLOOKUP('Sheet1 (4)'!AB89,'Sheet1 (3)'!B:B,'Sheet1 (3)'!F:F,"",0)</f>
        <v>機械</v>
      </c>
      <c r="D83" s="1">
        <f>ROUND('Sheet1 (4)'!E89/100000000,2)</f>
        <v>0.27</v>
      </c>
      <c r="E83" s="1">
        <f>ROUND('Sheet1 (4)'!F89/100,2)</f>
        <v>24.9</v>
      </c>
      <c r="F83" s="1">
        <f>ROUND('Sheet1 (4)'!G89/100,2)</f>
        <v>35.700000000000003</v>
      </c>
      <c r="G83" s="1">
        <f>ROUND('Sheet1 (4)'!H89/100,2)</f>
        <v>48.42</v>
      </c>
      <c r="H83" s="1">
        <f>ROUND('Sheet1 (4)'!I89/100,2)</f>
        <v>61.88</v>
      </c>
      <c r="I83" s="1">
        <f>ROUND('Sheet1 (4)'!J89/100,2)</f>
        <v>69.180000000000007</v>
      </c>
      <c r="J83" s="1">
        <f>ROUND('Sheet1 (4)'!K89/100,2)</f>
        <v>68</v>
      </c>
      <c r="K83" s="1">
        <f>ROUND('Sheet1 (4)'!L89/100,2)</f>
        <v>73</v>
      </c>
      <c r="L83" s="4">
        <f>ROUND(('Sheet1 (4)'!M89+'Sheet1 (4)'!R89)/100,2)</f>
        <v>20.82</v>
      </c>
      <c r="M83" s="4">
        <f>ROUND(('Sheet1 (4)'!N89+'Sheet1 (4)'!S89)/100,2)</f>
        <v>16.61</v>
      </c>
      <c r="N83" s="4">
        <f>ROUND(('Sheet1 (4)'!O89+'Sheet1 (4)'!T89)/100,2)</f>
        <v>20.02</v>
      </c>
      <c r="O83" s="4">
        <f>ROUND(('Sheet1 (4)'!P89+'Sheet1 (4)'!U89)/100,2)</f>
        <v>12.13</v>
      </c>
      <c r="P83" s="4">
        <f>ROUND(('Sheet1 (4)'!Q89+'Sheet1 (4)'!V89)/100,2)</f>
        <v>28.26</v>
      </c>
      <c r="Q83" s="7">
        <f>ROUND('Sheet1 (4)'!W89/100,2)</f>
        <v>7.0000000000000007E-2</v>
      </c>
      <c r="R83" s="7">
        <f>ROUND('Sheet1 (4)'!X89/100,2)</f>
        <v>0.09</v>
      </c>
      <c r="S83" s="7">
        <f>ROUND('Sheet1 (4)'!Y89/100,2)</f>
        <v>0.12</v>
      </c>
      <c r="T83" s="7">
        <f>ROUND('Sheet1 (4)'!Z89/100,2)</f>
        <v>0.14000000000000001</v>
      </c>
      <c r="U83" s="7">
        <f>ROUND('Sheet1 (4)'!AA89/100,2)</f>
        <v>0.12</v>
      </c>
      <c r="V83" s="1" t="str">
        <f>'Sheet1 (4)'!AB89&amp;".T"</f>
        <v>6364.T</v>
      </c>
      <c r="W83">
        <f>ROUND('Sheet1 (4)'!AC89,2)</f>
        <v>10.47</v>
      </c>
      <c r="X83">
        <f>ROUND('Sheet1 (4)'!AD89,2)</f>
        <v>1.22</v>
      </c>
      <c r="Y83" t="str">
        <f>_xlfn.XLOOKUP('Sheet1 (4)'!AB89,'Sheet1 (3)'!B:B,'Sheet1 (3)'!D:D,"",0)</f>
        <v>プライム</v>
      </c>
    </row>
    <row r="84" spans="1:25" x14ac:dyDescent="0.2">
      <c r="A84">
        <v>83</v>
      </c>
      <c r="B84" s="1" t="str">
        <f>_xlfn.XLOOKUP('Sheet1 (4)'!AB90,'Sheet1 (3)'!B:B,'Sheet1 (3)'!C:C,"",0)</f>
        <v>空港施設</v>
      </c>
      <c r="C84" s="1" t="str">
        <f>_xlfn.XLOOKUP('Sheet1 (4)'!AB90,'Sheet1 (3)'!B:B,'Sheet1 (3)'!F:F,"",0)</f>
        <v>不動産業</v>
      </c>
      <c r="D84" s="1">
        <f>ROUND('Sheet1 (4)'!E90/100000000,2)</f>
        <v>0.5</v>
      </c>
      <c r="E84" s="1">
        <f>ROUND('Sheet1 (4)'!F90/100,2)</f>
        <v>38.32</v>
      </c>
      <c r="F84" s="1">
        <f>ROUND('Sheet1 (4)'!G90/100,2)</f>
        <v>32.81</v>
      </c>
      <c r="G84" s="1">
        <f>ROUND('Sheet1 (4)'!H90/100,2)</f>
        <v>25.04</v>
      </c>
      <c r="H84" s="1">
        <f>ROUND('Sheet1 (4)'!I90/100,2)</f>
        <v>31.83</v>
      </c>
      <c r="I84" s="1">
        <f>ROUND('Sheet1 (4)'!J90/100,2)</f>
        <v>44.7</v>
      </c>
      <c r="J84" s="1">
        <f>ROUND('Sheet1 (4)'!K90/100,2)</f>
        <v>47.25</v>
      </c>
      <c r="K84" s="1">
        <f>ROUND('Sheet1 (4)'!L90/100,2)</f>
        <v>52.05</v>
      </c>
      <c r="L84" s="4">
        <f>ROUND(('Sheet1 (4)'!M90+'Sheet1 (4)'!R90)/100,2)</f>
        <v>20.54</v>
      </c>
      <c r="M84" s="4">
        <f>ROUND(('Sheet1 (4)'!N90+'Sheet1 (4)'!S90)/100,2)</f>
        <v>80.180000000000007</v>
      </c>
      <c r="N84" s="4">
        <f>ROUND(('Sheet1 (4)'!O90+'Sheet1 (4)'!T90)/100,2)</f>
        <v>32.15</v>
      </c>
      <c r="O84" s="4">
        <f>ROUND(('Sheet1 (4)'!P90+'Sheet1 (4)'!U90)/100,2)</f>
        <v>-30.47</v>
      </c>
      <c r="P84" s="4">
        <f>ROUND(('Sheet1 (4)'!Q90+'Sheet1 (4)'!V90)/100,2)</f>
        <v>18.2</v>
      </c>
      <c r="Q84" s="7">
        <f>ROUND('Sheet1 (4)'!W90/100,2)</f>
        <v>-0.01</v>
      </c>
      <c r="R84" s="7">
        <f>ROUND('Sheet1 (4)'!X90/100,2)</f>
        <v>0.02</v>
      </c>
      <c r="S84" s="7">
        <f>ROUND('Sheet1 (4)'!Y90/100,2)</f>
        <v>0.03</v>
      </c>
      <c r="T84" s="7">
        <f>ROUND('Sheet1 (4)'!Z90/100,2)</f>
        <v>0.04</v>
      </c>
      <c r="U84" s="7">
        <f>ROUND('Sheet1 (4)'!AA90/100,2)</f>
        <v>0.04</v>
      </c>
      <c r="V84" s="1" t="str">
        <f>'Sheet1 (4)'!AB90&amp;".T"</f>
        <v>8864.T</v>
      </c>
      <c r="W84">
        <f>ROUND('Sheet1 (4)'!AC90,2)</f>
        <v>27.81</v>
      </c>
      <c r="X84">
        <f>ROUND('Sheet1 (4)'!AD90,2)</f>
        <v>0.85</v>
      </c>
      <c r="Y84" t="str">
        <f>_xlfn.XLOOKUP('Sheet1 (4)'!AB90,'Sheet1 (3)'!B:B,'Sheet1 (3)'!D:D,"",0)</f>
        <v>プライム</v>
      </c>
    </row>
    <row r="85" spans="1:25" x14ac:dyDescent="0.2">
      <c r="A85">
        <v>84</v>
      </c>
      <c r="B85" s="1" t="str">
        <f>_xlfn.XLOOKUP('Sheet1 (4)'!AB91,'Sheet1 (3)'!B:B,'Sheet1 (3)'!C:C,"",0)</f>
        <v>日本エアーテック</v>
      </c>
      <c r="C85" s="1" t="str">
        <f>_xlfn.XLOOKUP('Sheet1 (4)'!AB91,'Sheet1 (3)'!B:B,'Sheet1 (3)'!F:F,"",0)</f>
        <v>機械</v>
      </c>
      <c r="D85" s="1">
        <f>ROUND('Sheet1 (4)'!E91/100000000,2)</f>
        <v>0.1</v>
      </c>
      <c r="E85" s="1" t="e">
        <f>ROUND('Sheet1 (4)'!F91/100,2)</f>
        <v>#VALUE!</v>
      </c>
      <c r="F85" s="1" t="e">
        <f>ROUND('Sheet1 (4)'!G91/100,2)</f>
        <v>#VALUE!</v>
      </c>
      <c r="G85" s="1" t="e">
        <f>ROUND('Sheet1 (4)'!H91/100,2)</f>
        <v>#VALUE!</v>
      </c>
      <c r="H85" s="1" t="e">
        <f>ROUND('Sheet1 (4)'!I91/100,2)</f>
        <v>#VALUE!</v>
      </c>
      <c r="I85" s="1">
        <f>ROUND('Sheet1 (4)'!J91/100,2)</f>
        <v>0.38</v>
      </c>
      <c r="J85" s="1" t="e">
        <f>ROUND('Sheet1 (4)'!K91/100,2)</f>
        <v>#VALUE!</v>
      </c>
      <c r="K85" s="1" t="e">
        <f>ROUND('Sheet1 (4)'!L91/100,2)</f>
        <v>#VALUE!</v>
      </c>
      <c r="L85" s="4" t="e">
        <f>ROUND(('Sheet1 (4)'!M91+'Sheet1 (4)'!R91)/100,2)</f>
        <v>#VALUE!</v>
      </c>
      <c r="M85" s="4" t="e">
        <f>ROUND(('Sheet1 (4)'!N91+'Sheet1 (4)'!S91)/100,2)</f>
        <v>#VALUE!</v>
      </c>
      <c r="N85" s="4" t="e">
        <f>ROUND(('Sheet1 (4)'!O91+'Sheet1 (4)'!T91)/100,2)</f>
        <v>#VALUE!</v>
      </c>
      <c r="O85" s="4" t="e">
        <f>ROUND(('Sheet1 (4)'!P91+'Sheet1 (4)'!U91)/100,2)</f>
        <v>#VALUE!</v>
      </c>
      <c r="P85" s="4">
        <f>ROUND(('Sheet1 (4)'!Q91+'Sheet1 (4)'!V91)/100,2)</f>
        <v>0.51</v>
      </c>
      <c r="Q85" s="7" t="e">
        <f>ROUND('Sheet1 (4)'!W91/100,2)</f>
        <v>#VALUE!</v>
      </c>
      <c r="R85" s="7" t="e">
        <f>ROUND('Sheet1 (4)'!X91/100,2)</f>
        <v>#VALUE!</v>
      </c>
      <c r="S85" s="7" t="e">
        <f>ROUND('Sheet1 (4)'!Y91/100,2)</f>
        <v>#VALUE!</v>
      </c>
      <c r="T85" s="7" t="e">
        <f>ROUND('Sheet1 (4)'!Z91/100,2)</f>
        <v>#VALUE!</v>
      </c>
      <c r="U85" s="7">
        <f>ROUND('Sheet1 (4)'!AA91/100,2)</f>
        <v>0</v>
      </c>
      <c r="V85" s="1" t="str">
        <f>'Sheet1 (4)'!AB91&amp;".T"</f>
        <v>6291.T</v>
      </c>
      <c r="W85" t="e">
        <f>ROUND('Sheet1 (4)'!AC91,2)</f>
        <v>#VALUE!</v>
      </c>
      <c r="X85">
        <f>ROUND('Sheet1 (4)'!AD91,2)</f>
        <v>1.32</v>
      </c>
      <c r="Y85" t="str">
        <f>_xlfn.XLOOKUP('Sheet1 (4)'!AB91,'Sheet1 (3)'!B:B,'Sheet1 (3)'!D:D,"",0)</f>
        <v>スタンダード</v>
      </c>
    </row>
    <row r="86" spans="1:25" x14ac:dyDescent="0.2">
      <c r="A86">
        <v>85</v>
      </c>
      <c r="B86" s="1" t="str">
        <f>_xlfn.XLOOKUP('Sheet1 (4)'!AB92,'Sheet1 (3)'!B:B,'Sheet1 (3)'!C:C,"",0)</f>
        <v>エアトリ</v>
      </c>
      <c r="C86" s="1" t="str">
        <f>_xlfn.XLOOKUP('Sheet1 (4)'!AB92,'Sheet1 (3)'!B:B,'Sheet1 (3)'!F:F,"",0)</f>
        <v>サービス業</v>
      </c>
      <c r="D86" s="1">
        <f>ROUND('Sheet1 (4)'!E92/100000000,2)</f>
        <v>0.22</v>
      </c>
      <c r="E86" s="1">
        <f>ROUND('Sheet1 (4)'!F92/100,2)</f>
        <v>24.04</v>
      </c>
      <c r="F86" s="1">
        <f>ROUND('Sheet1 (4)'!G92/100,2)</f>
        <v>12.01</v>
      </c>
      <c r="G86" s="1">
        <f>ROUND('Sheet1 (4)'!H92/100,2)</f>
        <v>27.03</v>
      </c>
      <c r="H86" s="1">
        <f>ROUND('Sheet1 (4)'!I92/100,2)</f>
        <v>34.28</v>
      </c>
      <c r="I86" s="1">
        <f>ROUND('Sheet1 (4)'!J92/100,2)</f>
        <v>34.28</v>
      </c>
      <c r="J86" s="1">
        <f>ROUND('Sheet1 (4)'!K92/100,2)</f>
        <v>20</v>
      </c>
      <c r="K86" s="1">
        <f>ROUND('Sheet1 (4)'!L92/100,2)</f>
        <v>25</v>
      </c>
      <c r="L86" s="4">
        <f>ROUND(('Sheet1 (4)'!M92+'Sheet1 (4)'!R92)/100,2)</f>
        <v>19.149999999999999</v>
      </c>
      <c r="M86" s="4">
        <f>ROUND(('Sheet1 (4)'!N92+'Sheet1 (4)'!S92)/100,2)</f>
        <v>18.55</v>
      </c>
      <c r="N86" s="4">
        <f>ROUND(('Sheet1 (4)'!O92+'Sheet1 (4)'!T92)/100,2)</f>
        <v>35.340000000000003</v>
      </c>
      <c r="O86" s="4">
        <f>ROUND(('Sheet1 (4)'!P92+'Sheet1 (4)'!U92)/100,2)</f>
        <v>-13.58</v>
      </c>
      <c r="P86" s="4">
        <f>ROUND(('Sheet1 (4)'!Q92+'Sheet1 (4)'!V92)/100,2)</f>
        <v>-13.58</v>
      </c>
      <c r="Q86" s="7">
        <f>ROUND('Sheet1 (4)'!W92/100,2)</f>
        <v>0.47</v>
      </c>
      <c r="R86" s="7">
        <f>ROUND('Sheet1 (4)'!X92/100,2)</f>
        <v>0.18</v>
      </c>
      <c r="S86" s="7">
        <f>ROUND('Sheet1 (4)'!Y92/100,2)</f>
        <v>0.09</v>
      </c>
      <c r="T86" s="7">
        <f>ROUND('Sheet1 (4)'!Z92/100,2)</f>
        <v>0.15</v>
      </c>
      <c r="U86" s="7">
        <f>ROUND('Sheet1 (4)'!AA92/100,2)</f>
        <v>0.15</v>
      </c>
      <c r="V86" s="1" t="str">
        <f>'Sheet1 (4)'!AB92&amp;".T"</f>
        <v>6191.T</v>
      </c>
      <c r="W86">
        <f>ROUND('Sheet1 (4)'!AC92,2)</f>
        <v>14.92</v>
      </c>
      <c r="X86" t="e">
        <f>ROUND('Sheet1 (4)'!AD92,2)</f>
        <v>#VALUE!</v>
      </c>
      <c r="Y86" t="str">
        <f>_xlfn.XLOOKUP('Sheet1 (4)'!AB92,'Sheet1 (3)'!B:B,'Sheet1 (3)'!D:D,"",0)</f>
        <v>プライム</v>
      </c>
    </row>
    <row r="87" spans="1:25" x14ac:dyDescent="0.2">
      <c r="A87">
        <v>86</v>
      </c>
      <c r="B87" s="1" t="str">
        <f>_xlfn.XLOOKUP('Sheet1 (4)'!AB93,'Sheet1 (3)'!B:B,'Sheet1 (3)'!C:C,"",0)</f>
        <v>ＡＩＲ－Ｕ</v>
      </c>
      <c r="C87" s="1" t="str">
        <f>_xlfn.XLOOKUP('Sheet1 (4)'!AB93,'Sheet1 (3)'!B:B,'Sheet1 (3)'!F:F,"",0)</f>
        <v>情報・通信業</v>
      </c>
      <c r="D87" s="1">
        <f>ROUND('Sheet1 (4)'!E93/100000000,2)</f>
        <v>0.3</v>
      </c>
      <c r="E87" s="1">
        <f>ROUND('Sheet1 (4)'!F93/100,2)</f>
        <v>6.81</v>
      </c>
      <c r="F87" s="1">
        <f>ROUND('Sheet1 (4)'!G93/100,2)</f>
        <v>11.52</v>
      </c>
      <c r="G87" s="1">
        <f>ROUND('Sheet1 (4)'!H93/100,2)</f>
        <v>17.07</v>
      </c>
      <c r="H87" s="1">
        <f>ROUND('Sheet1 (4)'!I93/100,2)</f>
        <v>19.43</v>
      </c>
      <c r="I87" s="1">
        <f>ROUND('Sheet1 (4)'!J93/100,2)</f>
        <v>19.43</v>
      </c>
      <c r="J87" s="1" t="e">
        <f>ROUND('Sheet1 (4)'!K93/100,2)</f>
        <v>#VALUE!</v>
      </c>
      <c r="K87" s="1" t="e">
        <f>ROUND('Sheet1 (4)'!L93/100,2)</f>
        <v>#VALUE!</v>
      </c>
      <c r="L87" s="4" t="e">
        <f>ROUND(('Sheet1 (4)'!M93+'Sheet1 (4)'!R93)/100,2)</f>
        <v>#VALUE!</v>
      </c>
      <c r="M87" s="4">
        <f>ROUND(('Sheet1 (4)'!N93+'Sheet1 (4)'!S93)/100,2)</f>
        <v>10.23</v>
      </c>
      <c r="N87" s="4">
        <f>ROUND(('Sheet1 (4)'!O93+'Sheet1 (4)'!T93)/100,2)</f>
        <v>9.3800000000000008</v>
      </c>
      <c r="O87" s="4">
        <f>ROUND(('Sheet1 (4)'!P93+'Sheet1 (4)'!U93)/100,2)</f>
        <v>9.7200000000000006</v>
      </c>
      <c r="P87" s="4">
        <f>ROUND(('Sheet1 (4)'!Q93+'Sheet1 (4)'!V93)/100,2)</f>
        <v>9.7200000000000006</v>
      </c>
      <c r="Q87" s="7">
        <f>ROUND('Sheet1 (4)'!W93/100,2)</f>
        <v>0.44</v>
      </c>
      <c r="R87" s="7">
        <f>ROUND('Sheet1 (4)'!X93/100,2)</f>
        <v>0.44</v>
      </c>
      <c r="S87" s="7">
        <f>ROUND('Sheet1 (4)'!Y93/100,2)</f>
        <v>0.44</v>
      </c>
      <c r="T87" s="7">
        <f>ROUND('Sheet1 (4)'!Z93/100,2)</f>
        <v>0.33</v>
      </c>
      <c r="U87" s="7">
        <f>ROUND('Sheet1 (4)'!AA93/100,2)</f>
        <v>0.33</v>
      </c>
      <c r="V87" s="1" t="str">
        <f>'Sheet1 (4)'!AB93&amp;".T"</f>
        <v>5135.T</v>
      </c>
      <c r="W87">
        <f>ROUND('Sheet1 (4)'!AC93,2)</f>
        <v>3.89</v>
      </c>
      <c r="X87" t="e">
        <f>ROUND('Sheet1 (4)'!AD93,2)</f>
        <v>#VALUE!</v>
      </c>
      <c r="Y87" t="str">
        <f>_xlfn.XLOOKUP('Sheet1 (4)'!AB93,'Sheet1 (3)'!B:B,'Sheet1 (3)'!D:D,"",0)</f>
        <v>PRO Market</v>
      </c>
    </row>
    <row r="88" spans="1:25" x14ac:dyDescent="0.2">
      <c r="A88">
        <v>87</v>
      </c>
      <c r="B88" s="1" t="str">
        <f>_xlfn.XLOOKUP('Sheet1 (4)'!AB94,'Sheet1 (3)'!B:B,'Sheet1 (3)'!C:C,"",0)</f>
        <v>愛三工業</v>
      </c>
      <c r="C88" s="1" t="str">
        <f>_xlfn.XLOOKUP('Sheet1 (4)'!AB94,'Sheet1 (3)'!B:B,'Sheet1 (3)'!F:F,"",0)</f>
        <v>輸送用機器</v>
      </c>
      <c r="D88" s="1">
        <f>ROUND('Sheet1 (4)'!E94/100000000,2)</f>
        <v>0.56999999999999995</v>
      </c>
      <c r="E88" s="1">
        <f>ROUND('Sheet1 (4)'!F94/100,2)</f>
        <v>49.57</v>
      </c>
      <c r="F88" s="1">
        <f>ROUND('Sheet1 (4)'!G94/100,2)</f>
        <v>98.1</v>
      </c>
      <c r="G88" s="1">
        <f>ROUND('Sheet1 (4)'!H94/100,2)</f>
        <v>136.33000000000001</v>
      </c>
      <c r="H88" s="1">
        <f>ROUND('Sheet1 (4)'!I94/100,2)</f>
        <v>154.99</v>
      </c>
      <c r="I88" s="1">
        <f>ROUND('Sheet1 (4)'!J94/100,2)</f>
        <v>183.4</v>
      </c>
      <c r="J88" s="1">
        <f>ROUND('Sheet1 (4)'!K94/100,2)</f>
        <v>200</v>
      </c>
      <c r="K88" s="1">
        <f>ROUND('Sheet1 (4)'!L94/100,2)</f>
        <v>220</v>
      </c>
      <c r="L88" s="4">
        <f>ROUND(('Sheet1 (4)'!M94+'Sheet1 (4)'!R94)/100,2)</f>
        <v>109.76</v>
      </c>
      <c r="M88" s="4">
        <f>ROUND(('Sheet1 (4)'!N94+'Sheet1 (4)'!S94)/100,2)</f>
        <v>65.89</v>
      </c>
      <c r="N88" s="4">
        <f>ROUND(('Sheet1 (4)'!O94+'Sheet1 (4)'!T94)/100,2)</f>
        <v>-93.3</v>
      </c>
      <c r="O88" s="4">
        <f>ROUND(('Sheet1 (4)'!P94+'Sheet1 (4)'!U94)/100,2)</f>
        <v>289.63</v>
      </c>
      <c r="P88" s="4">
        <f>ROUND(('Sheet1 (4)'!Q94+'Sheet1 (4)'!V94)/100,2)</f>
        <v>80.94</v>
      </c>
      <c r="Q88" s="7">
        <f>ROUND('Sheet1 (4)'!W94/100,2)</f>
        <v>0.04</v>
      </c>
      <c r="R88" s="7">
        <f>ROUND('Sheet1 (4)'!X94/100,2)</f>
        <v>0.08</v>
      </c>
      <c r="S88" s="7">
        <f>ROUND('Sheet1 (4)'!Y94/100,2)</f>
        <v>0.09</v>
      </c>
      <c r="T88" s="7">
        <f>ROUND('Sheet1 (4)'!Z94/100,2)</f>
        <v>0.1</v>
      </c>
      <c r="U88" s="7">
        <f>ROUND('Sheet1 (4)'!AA94/100,2)</f>
        <v>0.1</v>
      </c>
      <c r="V88" s="1" t="str">
        <f>'Sheet1 (4)'!AB94&amp;".T"</f>
        <v>7283.T</v>
      </c>
      <c r="W88">
        <f>ROUND('Sheet1 (4)'!AC94,2)</f>
        <v>9.74</v>
      </c>
      <c r="X88">
        <f>ROUND('Sheet1 (4)'!AD94,2)</f>
        <v>0.9</v>
      </c>
      <c r="Y88" t="str">
        <f>_xlfn.XLOOKUP('Sheet1 (4)'!AB94,'Sheet1 (3)'!B:B,'Sheet1 (3)'!D:D,"",0)</f>
        <v>プライム</v>
      </c>
    </row>
    <row r="89" spans="1:25" x14ac:dyDescent="0.2">
      <c r="A89">
        <v>88</v>
      </c>
      <c r="B89" s="1" t="str">
        <f>_xlfn.XLOOKUP('Sheet1 (4)'!AB95,'Sheet1 (3)'!B:B,'Sheet1 (3)'!C:C,"",0)</f>
        <v>アイサンテクノロジー</v>
      </c>
      <c r="C89" s="1" t="str">
        <f>_xlfn.XLOOKUP('Sheet1 (4)'!AB95,'Sheet1 (3)'!B:B,'Sheet1 (3)'!F:F,"",0)</f>
        <v>情報・通信業</v>
      </c>
      <c r="D89" s="1">
        <f>ROUND('Sheet1 (4)'!E95/100000000,2)</f>
        <v>0.05</v>
      </c>
      <c r="E89" s="1">
        <f>ROUND('Sheet1 (4)'!F95/100,2)</f>
        <v>2.4500000000000002</v>
      </c>
      <c r="F89" s="1">
        <f>ROUND('Sheet1 (4)'!G95/100,2)</f>
        <v>2.57</v>
      </c>
      <c r="G89" s="1">
        <f>ROUND('Sheet1 (4)'!H95/100,2)</f>
        <v>3.31</v>
      </c>
      <c r="H89" s="1">
        <f>ROUND('Sheet1 (4)'!I95/100,2)</f>
        <v>4.5</v>
      </c>
      <c r="I89" s="1">
        <f>ROUND('Sheet1 (4)'!J95/100,2)</f>
        <v>4.49</v>
      </c>
      <c r="J89" s="1" t="e">
        <f>ROUND('Sheet1 (4)'!K95/100,2)</f>
        <v>#VALUE!</v>
      </c>
      <c r="K89" s="1" t="e">
        <f>ROUND('Sheet1 (4)'!L95/100,2)</f>
        <v>#VALUE!</v>
      </c>
      <c r="L89" s="4">
        <f>ROUND(('Sheet1 (4)'!M95+'Sheet1 (4)'!R95)/100,2)</f>
        <v>2.82</v>
      </c>
      <c r="M89" s="4">
        <f>ROUND(('Sheet1 (4)'!N95+'Sheet1 (4)'!S95)/100,2)</f>
        <v>3.85</v>
      </c>
      <c r="N89" s="4">
        <f>ROUND(('Sheet1 (4)'!O95+'Sheet1 (4)'!T95)/100,2)</f>
        <v>1.82</v>
      </c>
      <c r="O89" s="4">
        <f>ROUND(('Sheet1 (4)'!P95+'Sheet1 (4)'!U95)/100,2)</f>
        <v>-3.65</v>
      </c>
      <c r="P89" s="4">
        <f>ROUND(('Sheet1 (4)'!Q95+'Sheet1 (4)'!V95)/100,2)</f>
        <v>7.59</v>
      </c>
      <c r="Q89" s="7">
        <f>ROUND('Sheet1 (4)'!W95/100,2)</f>
        <v>0.03</v>
      </c>
      <c r="R89" s="7">
        <f>ROUND('Sheet1 (4)'!X95/100,2)</f>
        <v>0.04</v>
      </c>
      <c r="S89" s="7">
        <f>ROUND('Sheet1 (4)'!Y95/100,2)</f>
        <v>0.04</v>
      </c>
      <c r="T89" s="7">
        <f>ROUND('Sheet1 (4)'!Z95/100,2)</f>
        <v>0.05</v>
      </c>
      <c r="U89" s="7">
        <f>ROUND('Sheet1 (4)'!AA95/100,2)</f>
        <v>0.05</v>
      </c>
      <c r="V89" s="1" t="str">
        <f>'Sheet1 (4)'!AB95&amp;".T"</f>
        <v>4667.T</v>
      </c>
      <c r="W89">
        <f>ROUND('Sheet1 (4)'!AC95,2)</f>
        <v>28.5</v>
      </c>
      <c r="X89">
        <f>ROUND('Sheet1 (4)'!AD95,2)</f>
        <v>1.3</v>
      </c>
      <c r="Y89" t="str">
        <f>_xlfn.XLOOKUP('Sheet1 (4)'!AB95,'Sheet1 (3)'!B:B,'Sheet1 (3)'!D:D,"",0)</f>
        <v>スタンダード</v>
      </c>
    </row>
    <row r="90" spans="1:25" x14ac:dyDescent="0.2">
      <c r="A90">
        <v>89</v>
      </c>
      <c r="B90" s="1" t="str">
        <f>_xlfn.XLOOKUP('Sheet1 (4)'!AB96,'Sheet1 (3)'!B:B,'Sheet1 (3)'!C:C,"",0)</f>
        <v>アイシン</v>
      </c>
      <c r="C90" s="1" t="str">
        <f>_xlfn.XLOOKUP('Sheet1 (4)'!AB96,'Sheet1 (3)'!B:B,'Sheet1 (3)'!F:F,"",0)</f>
        <v>輸送用機器</v>
      </c>
      <c r="D90" s="1">
        <f>ROUND('Sheet1 (4)'!E96/100000000,2)</f>
        <v>7.38</v>
      </c>
      <c r="E90" s="1">
        <f>ROUND('Sheet1 (4)'!F96/100,2)</f>
        <v>1450.44</v>
      </c>
      <c r="F90" s="1">
        <f>ROUND('Sheet1 (4)'!G96/100,2)</f>
        <v>1790.56</v>
      </c>
      <c r="G90" s="1">
        <f>ROUND('Sheet1 (4)'!H96/100,2)</f>
        <v>745.55</v>
      </c>
      <c r="H90" s="1">
        <f>ROUND('Sheet1 (4)'!I96/100,2)</f>
        <v>1465.03</v>
      </c>
      <c r="I90" s="1">
        <f>ROUND('Sheet1 (4)'!J96/100,2)</f>
        <v>2023.72</v>
      </c>
      <c r="J90" s="1">
        <f>ROUND('Sheet1 (4)'!K96/100,2)</f>
        <v>2223.87</v>
      </c>
      <c r="K90" s="1">
        <f>ROUND('Sheet1 (4)'!L96/100,2)</f>
        <v>2627.16</v>
      </c>
      <c r="L90" s="4">
        <f>ROUND(('Sheet1 (4)'!M96+'Sheet1 (4)'!R96)/100,2)</f>
        <v>2051.39</v>
      </c>
      <c r="M90" s="4">
        <f>ROUND(('Sheet1 (4)'!N96+'Sheet1 (4)'!S96)/100,2)</f>
        <v>-116.09</v>
      </c>
      <c r="N90" s="4">
        <f>ROUND(('Sheet1 (4)'!O96+'Sheet1 (4)'!T96)/100,2)</f>
        <v>511.13</v>
      </c>
      <c r="O90" s="4">
        <f>ROUND(('Sheet1 (4)'!P96+'Sheet1 (4)'!U96)/100,2)</f>
        <v>4065.87</v>
      </c>
      <c r="P90" s="4">
        <f>ROUND(('Sheet1 (4)'!Q96+'Sheet1 (4)'!V96)/100,2)</f>
        <v>1929.22</v>
      </c>
      <c r="Q90" s="7">
        <f>ROUND('Sheet1 (4)'!W96/100,2)</f>
        <v>0.06</v>
      </c>
      <c r="R90" s="7">
        <f>ROUND('Sheet1 (4)'!X96/100,2)</f>
        <v>0.08</v>
      </c>
      <c r="S90" s="7">
        <f>ROUND('Sheet1 (4)'!Y96/100,2)</f>
        <v>0.02</v>
      </c>
      <c r="T90" s="7">
        <f>ROUND('Sheet1 (4)'!Z96/100,2)</f>
        <v>0.05</v>
      </c>
      <c r="U90" s="7">
        <f>ROUND('Sheet1 (4)'!AA96/100,2)</f>
        <v>0.05</v>
      </c>
      <c r="V90" s="1" t="str">
        <f>'Sheet1 (4)'!AB96&amp;".T"</f>
        <v>7259.T</v>
      </c>
      <c r="W90">
        <f>ROUND('Sheet1 (4)'!AC96,2)</f>
        <v>12.36</v>
      </c>
      <c r="X90">
        <f>ROUND('Sheet1 (4)'!AD96,2)</f>
        <v>1</v>
      </c>
      <c r="Y90" t="str">
        <f>_xlfn.XLOOKUP('Sheet1 (4)'!AB96,'Sheet1 (3)'!B:B,'Sheet1 (3)'!D:D,"",0)</f>
        <v>プライム</v>
      </c>
    </row>
    <row r="91" spans="1:25" x14ac:dyDescent="0.2">
      <c r="A91">
        <v>90</v>
      </c>
      <c r="B91" s="1" t="str">
        <f>_xlfn.XLOOKUP('Sheet1 (4)'!AB97,'Sheet1 (3)'!B:B,'Sheet1 (3)'!C:C,"",0)</f>
        <v>エーアイテイー</v>
      </c>
      <c r="C91" s="1" t="str">
        <f>_xlfn.XLOOKUP('Sheet1 (4)'!AB97,'Sheet1 (3)'!B:B,'Sheet1 (3)'!F:F,"",0)</f>
        <v>倉庫・運輸関連業</v>
      </c>
      <c r="D91" s="1">
        <f>ROUND('Sheet1 (4)'!E97/100000000,2)</f>
        <v>0.23</v>
      </c>
      <c r="E91" s="1">
        <f>ROUND('Sheet1 (4)'!F97/100,2)</f>
        <v>23.05</v>
      </c>
      <c r="F91" s="1">
        <f>ROUND('Sheet1 (4)'!G97/100,2)</f>
        <v>35.82</v>
      </c>
      <c r="G91" s="1">
        <f>ROUND('Sheet1 (4)'!H97/100,2)</f>
        <v>52.89</v>
      </c>
      <c r="H91" s="1">
        <f>ROUND('Sheet1 (4)'!I97/100,2)</f>
        <v>43.29</v>
      </c>
      <c r="I91" s="1">
        <f>ROUND('Sheet1 (4)'!J97/100,2)</f>
        <v>40.75</v>
      </c>
      <c r="J91" s="1" t="e">
        <f>ROUND('Sheet1 (4)'!K97/100,2)</f>
        <v>#VALUE!</v>
      </c>
      <c r="K91" s="1" t="e">
        <f>ROUND('Sheet1 (4)'!L97/100,2)</f>
        <v>#VALUE!</v>
      </c>
      <c r="L91" s="4">
        <f>ROUND(('Sheet1 (4)'!M97+'Sheet1 (4)'!R97)/100,2)</f>
        <v>12.21</v>
      </c>
      <c r="M91" s="4">
        <f>ROUND(('Sheet1 (4)'!N97+'Sheet1 (4)'!S97)/100,2)</f>
        <v>41.68</v>
      </c>
      <c r="N91" s="4">
        <f>ROUND(('Sheet1 (4)'!O97+'Sheet1 (4)'!T97)/100,2)</f>
        <v>54.88</v>
      </c>
      <c r="O91" s="4">
        <f>ROUND(('Sheet1 (4)'!P97+'Sheet1 (4)'!U97)/100,2)</f>
        <v>29.73</v>
      </c>
      <c r="P91" s="4">
        <f>ROUND(('Sheet1 (4)'!Q97+'Sheet1 (4)'!V97)/100,2)</f>
        <v>13.5</v>
      </c>
      <c r="Q91" s="7">
        <f>ROUND('Sheet1 (4)'!W97/100,2)</f>
        <v>0.15</v>
      </c>
      <c r="R91" s="7">
        <f>ROUND('Sheet1 (4)'!X97/100,2)</f>
        <v>0.18</v>
      </c>
      <c r="S91" s="7">
        <f>ROUND('Sheet1 (4)'!Y97/100,2)</f>
        <v>0.25</v>
      </c>
      <c r="T91" s="7">
        <f>ROUND('Sheet1 (4)'!Z97/100,2)</f>
        <v>0.18</v>
      </c>
      <c r="U91" s="7">
        <f>ROUND('Sheet1 (4)'!AA97/100,2)</f>
        <v>0.17</v>
      </c>
      <c r="V91" s="1" t="str">
        <f>'Sheet1 (4)'!AB97&amp;".T"</f>
        <v>9381.T</v>
      </c>
      <c r="W91">
        <f>ROUND('Sheet1 (4)'!AC97,2)</f>
        <v>15.05</v>
      </c>
      <c r="X91">
        <f>ROUND('Sheet1 (4)'!AD97,2)</f>
        <v>2.4500000000000002</v>
      </c>
      <c r="Y91" t="str">
        <f>_xlfn.XLOOKUP('Sheet1 (4)'!AB97,'Sheet1 (3)'!B:B,'Sheet1 (3)'!D:D,"",0)</f>
        <v>プライム</v>
      </c>
    </row>
    <row r="92" spans="1:25" x14ac:dyDescent="0.2">
      <c r="A92">
        <v>91</v>
      </c>
      <c r="B92" s="1" t="str">
        <f>_xlfn.XLOOKUP('Sheet1 (4)'!AB98,'Sheet1 (3)'!B:B,'Sheet1 (3)'!C:C,"",0)</f>
        <v>アイザワ証券グループ</v>
      </c>
      <c r="C92" s="1" t="str">
        <f>_xlfn.XLOOKUP('Sheet1 (4)'!AB98,'Sheet1 (3)'!B:B,'Sheet1 (3)'!F:F,"",0)</f>
        <v>証券、商品先物取引業</v>
      </c>
      <c r="D92" s="1">
        <f>ROUND('Sheet1 (4)'!E98/100000000,2)</f>
        <v>0.31</v>
      </c>
      <c r="E92" s="1" t="e">
        <f>ROUND('Sheet1 (4)'!F98/100,2)</f>
        <v>#VALUE!</v>
      </c>
      <c r="F92" s="1" t="e">
        <f>ROUND('Sheet1 (4)'!G98/100,2)</f>
        <v>#VALUE!</v>
      </c>
      <c r="G92" s="1" t="e">
        <f>ROUND('Sheet1 (4)'!H98/100,2)</f>
        <v>#VALUE!</v>
      </c>
      <c r="H92" s="1" t="e">
        <f>ROUND('Sheet1 (4)'!I98/100,2)</f>
        <v>#VALUE!</v>
      </c>
      <c r="I92" s="1" t="e">
        <f>ROUND('Sheet1 (4)'!J98/100,2)</f>
        <v>#VALUE!</v>
      </c>
      <c r="J92" s="1" t="e">
        <f>ROUND('Sheet1 (4)'!K98/100,2)</f>
        <v>#VALUE!</v>
      </c>
      <c r="K92" s="1" t="e">
        <f>ROUND('Sheet1 (4)'!L98/100,2)</f>
        <v>#VALUE!</v>
      </c>
      <c r="L92" s="4">
        <f>ROUND(('Sheet1 (4)'!M98+'Sheet1 (4)'!R98)/100,2)</f>
        <v>24.93</v>
      </c>
      <c r="M92" s="4">
        <f>ROUND(('Sheet1 (4)'!N98+'Sheet1 (4)'!S98)/100,2)</f>
        <v>8.19</v>
      </c>
      <c r="N92" s="4">
        <f>ROUND(('Sheet1 (4)'!O98+'Sheet1 (4)'!T98)/100,2)</f>
        <v>-90.13</v>
      </c>
      <c r="O92" s="4">
        <f>ROUND(('Sheet1 (4)'!P98+'Sheet1 (4)'!U98)/100,2)</f>
        <v>99.25</v>
      </c>
      <c r="P92" s="4">
        <f>ROUND(('Sheet1 (4)'!Q98+'Sheet1 (4)'!V98)/100,2)</f>
        <v>-45.79</v>
      </c>
      <c r="Q92" s="7">
        <f>ROUND('Sheet1 (4)'!W98/100,2)</f>
        <v>0.08</v>
      </c>
      <c r="R92" s="7">
        <f>ROUND('Sheet1 (4)'!X98/100,2)</f>
        <v>0.05</v>
      </c>
      <c r="S92" s="7">
        <f>ROUND('Sheet1 (4)'!Y98/100,2)</f>
        <v>-0.04</v>
      </c>
      <c r="T92" s="7">
        <f>ROUND('Sheet1 (4)'!Z98/100,2)</f>
        <v>0.05</v>
      </c>
      <c r="U92" s="7">
        <f>ROUND('Sheet1 (4)'!AA98/100,2)</f>
        <v>0.06</v>
      </c>
      <c r="V92" s="1" t="str">
        <f>'Sheet1 (4)'!AB98&amp;".T"</f>
        <v>8708.T</v>
      </c>
      <c r="W92">
        <f>ROUND('Sheet1 (4)'!AC98,2)</f>
        <v>14.85</v>
      </c>
      <c r="X92">
        <f>ROUND('Sheet1 (4)'!AD98,2)</f>
        <v>0.88</v>
      </c>
      <c r="Y92" t="str">
        <f>_xlfn.XLOOKUP('Sheet1 (4)'!AB98,'Sheet1 (3)'!B:B,'Sheet1 (3)'!D:D,"",0)</f>
        <v>プライム</v>
      </c>
    </row>
    <row r="93" spans="1:25" x14ac:dyDescent="0.2">
      <c r="A93">
        <v>92</v>
      </c>
      <c r="B93" s="1" t="str">
        <f>_xlfn.XLOOKUP('Sheet1 (4)'!AB99,'Sheet1 (3)'!B:B,'Sheet1 (3)'!C:C,"",0)</f>
        <v>味の素</v>
      </c>
      <c r="C93" s="1" t="str">
        <f>_xlfn.XLOOKUP('Sheet1 (4)'!AB99,'Sheet1 (3)'!B:B,'Sheet1 (3)'!F:F,"",0)</f>
        <v>食料品</v>
      </c>
      <c r="D93" s="1">
        <f>ROUND('Sheet1 (4)'!E99/100000000,2)</f>
        <v>9.7200000000000006</v>
      </c>
      <c r="E93" s="1">
        <f>ROUND('Sheet1 (4)'!F99/100,2)</f>
        <v>1058.44</v>
      </c>
      <c r="F93" s="1">
        <f>ROUND('Sheet1 (4)'!G99/100,2)</f>
        <v>1219.18</v>
      </c>
      <c r="G93" s="1">
        <f>ROUND('Sheet1 (4)'!H99/100,2)</f>
        <v>1306.01</v>
      </c>
      <c r="H93" s="1">
        <f>ROUND('Sheet1 (4)'!I99/100,2)</f>
        <v>1411.1</v>
      </c>
      <c r="I93" s="1">
        <f>ROUND('Sheet1 (4)'!J99/100,2)</f>
        <v>1468.71</v>
      </c>
      <c r="J93" s="1">
        <f>ROUND('Sheet1 (4)'!K99/100,2)</f>
        <v>1826.61</v>
      </c>
      <c r="K93" s="1">
        <f>ROUND('Sheet1 (4)'!L99/100,2)</f>
        <v>2095.9899999999998</v>
      </c>
      <c r="L93" s="4">
        <f>ROUND(('Sheet1 (4)'!M99+'Sheet1 (4)'!R99)/100,2)</f>
        <v>994.03</v>
      </c>
      <c r="M93" s="4">
        <f>ROUND(('Sheet1 (4)'!N99+'Sheet1 (4)'!S99)/100,2)</f>
        <v>840.09</v>
      </c>
      <c r="N93" s="4">
        <f>ROUND(('Sheet1 (4)'!O99+'Sheet1 (4)'!T99)/100,2)</f>
        <v>875.53</v>
      </c>
      <c r="O93" s="4">
        <f>ROUND(('Sheet1 (4)'!P99+'Sheet1 (4)'!U99)/100,2)</f>
        <v>356.4</v>
      </c>
      <c r="P93" s="4">
        <f>ROUND(('Sheet1 (4)'!Q99+'Sheet1 (4)'!V99)/100,2)</f>
        <v>1325.16</v>
      </c>
      <c r="Q93" s="7">
        <f>ROUND('Sheet1 (4)'!W99/100,2)</f>
        <v>0.11</v>
      </c>
      <c r="R93" s="7">
        <f>ROUND('Sheet1 (4)'!X99/100,2)</f>
        <v>0.11</v>
      </c>
      <c r="S93" s="7">
        <f>ROUND('Sheet1 (4)'!Y99/100,2)</f>
        <v>0.13</v>
      </c>
      <c r="T93" s="7">
        <f>ROUND('Sheet1 (4)'!Z99/100,2)</f>
        <v>0.12</v>
      </c>
      <c r="U93" s="7">
        <f>ROUND('Sheet1 (4)'!AA99/100,2)</f>
        <v>0.1</v>
      </c>
      <c r="V93" s="1" t="str">
        <f>'Sheet1 (4)'!AB99&amp;".T"</f>
        <v>2802.T</v>
      </c>
      <c r="W93">
        <f>ROUND('Sheet1 (4)'!AC99,2)</f>
        <v>50.34</v>
      </c>
      <c r="X93">
        <f>ROUND('Sheet1 (4)'!AD99,2)</f>
        <v>4.93</v>
      </c>
      <c r="Y93" t="str">
        <f>_xlfn.XLOOKUP('Sheet1 (4)'!AB99,'Sheet1 (3)'!B:B,'Sheet1 (3)'!D:D,"",0)</f>
        <v>プライム</v>
      </c>
    </row>
    <row r="94" spans="1:25" x14ac:dyDescent="0.2">
      <c r="A94">
        <v>93</v>
      </c>
      <c r="B94" s="1" t="str">
        <f>_xlfn.XLOOKUP('Sheet1 (4)'!AB100,'Sheet1 (3)'!B:B,'Sheet1 (3)'!C:C,"",0)</f>
        <v>エイジス</v>
      </c>
      <c r="C94" s="1" t="str">
        <f>_xlfn.XLOOKUP('Sheet1 (4)'!AB100,'Sheet1 (3)'!B:B,'Sheet1 (3)'!F:F,"",0)</f>
        <v>サービス業</v>
      </c>
      <c r="D94" s="1">
        <f>ROUND('Sheet1 (4)'!E100/100000000,2)</f>
        <v>0.08</v>
      </c>
      <c r="E94" s="1">
        <f>ROUND('Sheet1 (4)'!F100/100,2)</f>
        <v>47.21</v>
      </c>
      <c r="F94" s="1">
        <f>ROUND('Sheet1 (4)'!G100/100,2)</f>
        <v>39.36</v>
      </c>
      <c r="G94" s="1">
        <f>ROUND('Sheet1 (4)'!H100/100,2)</f>
        <v>28.04</v>
      </c>
      <c r="H94" s="1">
        <f>ROUND('Sheet1 (4)'!I100/100,2)</f>
        <v>25.22</v>
      </c>
      <c r="I94" s="1">
        <f>ROUND('Sheet1 (4)'!J100/100,2)</f>
        <v>30.28</v>
      </c>
      <c r="J94" s="1" t="e">
        <f>ROUND('Sheet1 (4)'!K100/100,2)</f>
        <v>#VALUE!</v>
      </c>
      <c r="K94" s="1" t="e">
        <f>ROUND('Sheet1 (4)'!L100/100,2)</f>
        <v>#VALUE!</v>
      </c>
      <c r="L94" s="4">
        <f>ROUND(('Sheet1 (4)'!M100+'Sheet1 (4)'!R100)/100,2)</f>
        <v>37.380000000000003</v>
      </c>
      <c r="M94" s="4">
        <f>ROUND(('Sheet1 (4)'!N100+'Sheet1 (4)'!S100)/100,2)</f>
        <v>19.600000000000001</v>
      </c>
      <c r="N94" s="4">
        <f>ROUND(('Sheet1 (4)'!O100+'Sheet1 (4)'!T100)/100,2)</f>
        <v>23.65</v>
      </c>
      <c r="O94" s="4">
        <f>ROUND(('Sheet1 (4)'!P100+'Sheet1 (4)'!U100)/100,2)</f>
        <v>-13.01</v>
      </c>
      <c r="P94" s="4">
        <f>ROUND(('Sheet1 (4)'!Q100+'Sheet1 (4)'!V100)/100,2)</f>
        <v>28.01</v>
      </c>
      <c r="Q94" s="7">
        <f>ROUND('Sheet1 (4)'!W100/100,2)</f>
        <v>0.18</v>
      </c>
      <c r="R94" s="7">
        <f>ROUND('Sheet1 (4)'!X100/100,2)</f>
        <v>0.12</v>
      </c>
      <c r="S94" s="7">
        <f>ROUND('Sheet1 (4)'!Y100/100,2)</f>
        <v>0.09</v>
      </c>
      <c r="T94" s="7">
        <f>ROUND('Sheet1 (4)'!Z100/100,2)</f>
        <v>0.08</v>
      </c>
      <c r="U94" s="7">
        <f>ROUND('Sheet1 (4)'!AA100/100,2)</f>
        <v>0.09</v>
      </c>
      <c r="V94" s="1" t="str">
        <f>'Sheet1 (4)'!AB100&amp;".T"</f>
        <v>4659.T</v>
      </c>
      <c r="W94">
        <f>ROUND('Sheet1 (4)'!AC100,2)</f>
        <v>11.37</v>
      </c>
      <c r="X94">
        <f>ROUND('Sheet1 (4)'!AD100,2)</f>
        <v>0.98</v>
      </c>
      <c r="Y94" t="str">
        <f>_xlfn.XLOOKUP('Sheet1 (4)'!AB100,'Sheet1 (3)'!B:B,'Sheet1 (3)'!D:D,"",0)</f>
        <v>スタンダード</v>
      </c>
    </row>
    <row r="95" spans="1:25" x14ac:dyDescent="0.2">
      <c r="A95">
        <v>94</v>
      </c>
      <c r="B95" s="1" t="str">
        <f>_xlfn.XLOOKUP('Sheet1 (4)'!AB101,'Sheet1 (3)'!B:B,'Sheet1 (3)'!C:C,"",0)</f>
        <v>赤阪鐵工所</v>
      </c>
      <c r="C95" s="1" t="str">
        <f>_xlfn.XLOOKUP('Sheet1 (4)'!AB101,'Sheet1 (3)'!B:B,'Sheet1 (3)'!F:F,"",0)</f>
        <v>機械</v>
      </c>
      <c r="D95" s="1">
        <f>ROUND('Sheet1 (4)'!E101/100000000,2)</f>
        <v>0.02</v>
      </c>
      <c r="E95" s="1" t="e">
        <f>ROUND('Sheet1 (4)'!F101/100,2)</f>
        <v>#VALUE!</v>
      </c>
      <c r="F95" s="1" t="e">
        <f>ROUND('Sheet1 (4)'!G101/100,2)</f>
        <v>#VALUE!</v>
      </c>
      <c r="G95" s="1" t="e">
        <f>ROUND('Sheet1 (4)'!H101/100,2)</f>
        <v>#VALUE!</v>
      </c>
      <c r="H95" s="1" t="e">
        <f>ROUND('Sheet1 (4)'!I101/100,2)</f>
        <v>#VALUE!</v>
      </c>
      <c r="I95" s="1">
        <f>ROUND('Sheet1 (4)'!J101/100,2)</f>
        <v>8.48</v>
      </c>
      <c r="J95" s="1" t="e">
        <f>ROUND('Sheet1 (4)'!K101/100,2)</f>
        <v>#VALUE!</v>
      </c>
      <c r="K95" s="1" t="e">
        <f>ROUND('Sheet1 (4)'!L101/100,2)</f>
        <v>#VALUE!</v>
      </c>
      <c r="L95" s="4" t="e">
        <f>ROUND(('Sheet1 (4)'!M101+'Sheet1 (4)'!R101)/100,2)</f>
        <v>#VALUE!</v>
      </c>
      <c r="M95" s="4" t="e">
        <f>ROUND(('Sheet1 (4)'!N101+'Sheet1 (4)'!S101)/100,2)</f>
        <v>#VALUE!</v>
      </c>
      <c r="N95" s="4" t="e">
        <f>ROUND(('Sheet1 (4)'!O101+'Sheet1 (4)'!T101)/100,2)</f>
        <v>#VALUE!</v>
      </c>
      <c r="O95" s="4" t="e">
        <f>ROUND(('Sheet1 (4)'!P101+'Sheet1 (4)'!U101)/100,2)</f>
        <v>#VALUE!</v>
      </c>
      <c r="P95" s="4">
        <f>ROUND(('Sheet1 (4)'!Q101+'Sheet1 (4)'!V101)/100,2)</f>
        <v>-6.02</v>
      </c>
      <c r="Q95" s="7" t="e">
        <f>ROUND('Sheet1 (4)'!W101/100,2)</f>
        <v>#VALUE!</v>
      </c>
      <c r="R95" s="7" t="e">
        <f>ROUND('Sheet1 (4)'!X101/100,2)</f>
        <v>#VALUE!</v>
      </c>
      <c r="S95" s="7" t="e">
        <f>ROUND('Sheet1 (4)'!Y101/100,2)</f>
        <v>#VALUE!</v>
      </c>
      <c r="T95" s="7" t="e">
        <f>ROUND('Sheet1 (4)'!Z101/100,2)</f>
        <v>#VALUE!</v>
      </c>
      <c r="U95" s="7">
        <f>ROUND('Sheet1 (4)'!AA101/100,2)</f>
        <v>0.06</v>
      </c>
      <c r="V95" s="1" t="str">
        <f>'Sheet1 (4)'!AB101&amp;".T"</f>
        <v>6022.T</v>
      </c>
      <c r="W95">
        <f>ROUND('Sheet1 (4)'!AC101,2)</f>
        <v>24.74</v>
      </c>
      <c r="X95">
        <f>ROUND('Sheet1 (4)'!AD101,2)</f>
        <v>1.01</v>
      </c>
      <c r="Y95" t="str">
        <f>_xlfn.XLOOKUP('Sheet1 (4)'!AB101,'Sheet1 (3)'!B:B,'Sheet1 (3)'!D:D,"",0)</f>
        <v>スタンダード</v>
      </c>
    </row>
    <row r="96" spans="1:25" x14ac:dyDescent="0.2">
      <c r="A96">
        <v>95</v>
      </c>
      <c r="B96" s="1" t="str">
        <f>_xlfn.XLOOKUP('Sheet1 (4)'!AB102,'Sheet1 (3)'!B:B,'Sheet1 (3)'!C:C,"",0)</f>
        <v>あかつき本社</v>
      </c>
      <c r="C96" s="1" t="str">
        <f>_xlfn.XLOOKUP('Sheet1 (4)'!AB102,'Sheet1 (3)'!B:B,'Sheet1 (3)'!F:F,"",0)</f>
        <v>証券、商品先物取引業</v>
      </c>
      <c r="D96" s="1">
        <f>ROUND('Sheet1 (4)'!E102/100000000,2)</f>
        <v>0.3</v>
      </c>
      <c r="E96" s="1">
        <f>ROUND('Sheet1 (4)'!F102/100,2)</f>
        <v>25.91</v>
      </c>
      <c r="F96" s="1">
        <f>ROUND('Sheet1 (4)'!G102/100,2)</f>
        <v>15.68</v>
      </c>
      <c r="G96" s="1">
        <f>ROUND('Sheet1 (4)'!H102/100,2)</f>
        <v>18.03</v>
      </c>
      <c r="H96" s="1">
        <f>ROUND('Sheet1 (4)'!I102/100,2)</f>
        <v>34.19</v>
      </c>
      <c r="I96" s="1">
        <f>ROUND('Sheet1 (4)'!J102/100,2)</f>
        <v>37.25</v>
      </c>
      <c r="J96" s="1" t="e">
        <f>ROUND('Sheet1 (4)'!K102/100,2)</f>
        <v>#VALUE!</v>
      </c>
      <c r="K96" s="1" t="e">
        <f>ROUND('Sheet1 (4)'!L102/100,2)</f>
        <v>#VALUE!</v>
      </c>
      <c r="L96" s="4">
        <f>ROUND(('Sheet1 (4)'!M102+'Sheet1 (4)'!R102)/100,2)</f>
        <v>54.16</v>
      </c>
      <c r="M96" s="4">
        <f>ROUND(('Sheet1 (4)'!N102+'Sheet1 (4)'!S102)/100,2)</f>
        <v>-55.62</v>
      </c>
      <c r="N96" s="4">
        <f>ROUND(('Sheet1 (4)'!O102+'Sheet1 (4)'!T102)/100,2)</f>
        <v>-4.2300000000000004</v>
      </c>
      <c r="O96" s="4">
        <f>ROUND(('Sheet1 (4)'!P102+'Sheet1 (4)'!U102)/100,2)</f>
        <v>0.46</v>
      </c>
      <c r="P96" s="4">
        <f>ROUND(('Sheet1 (4)'!Q102+'Sheet1 (4)'!V102)/100,2)</f>
        <v>-36.46</v>
      </c>
      <c r="Q96" s="7">
        <f>ROUND('Sheet1 (4)'!W102/100,2)</f>
        <v>0.1</v>
      </c>
      <c r="R96" s="7">
        <f>ROUND('Sheet1 (4)'!X102/100,2)</f>
        <v>7.0000000000000007E-2</v>
      </c>
      <c r="S96" s="7">
        <f>ROUND('Sheet1 (4)'!Y102/100,2)</f>
        <v>0.06</v>
      </c>
      <c r="T96" s="7">
        <f>ROUND('Sheet1 (4)'!Z102/100,2)</f>
        <v>0.16</v>
      </c>
      <c r="U96" s="7">
        <f>ROUND('Sheet1 (4)'!AA102/100,2)</f>
        <v>0.15</v>
      </c>
      <c r="V96" s="1" t="str">
        <f>'Sheet1 (4)'!AB102&amp;".T"</f>
        <v>8737.T</v>
      </c>
      <c r="W96">
        <f>ROUND('Sheet1 (4)'!AC102,2)</f>
        <v>6.07</v>
      </c>
      <c r="X96">
        <f>ROUND('Sheet1 (4)'!AD102,2)</f>
        <v>0.89</v>
      </c>
      <c r="Y96" t="str">
        <f>_xlfn.XLOOKUP('Sheet1 (4)'!AB102,'Sheet1 (3)'!B:B,'Sheet1 (3)'!D:D,"",0)</f>
        <v>スタンダード</v>
      </c>
    </row>
    <row r="97" spans="1:25" x14ac:dyDescent="0.2">
      <c r="A97">
        <v>96</v>
      </c>
      <c r="B97" s="1" t="str">
        <f>_xlfn.XLOOKUP('Sheet1 (4)'!AB103,'Sheet1 (3)'!B:B,'Sheet1 (3)'!C:C,"",0)</f>
        <v>暁飯島工業</v>
      </c>
      <c r="C97" s="1" t="str">
        <f>_xlfn.XLOOKUP('Sheet1 (4)'!AB103,'Sheet1 (3)'!B:B,'Sheet1 (3)'!F:F,"",0)</f>
        <v>建設業</v>
      </c>
      <c r="D97" s="1">
        <f>ROUND('Sheet1 (4)'!E103/100000000,2)</f>
        <v>0.02</v>
      </c>
      <c r="E97" s="1" t="e">
        <f>ROUND('Sheet1 (4)'!F103/100,2)</f>
        <v>#VALUE!</v>
      </c>
      <c r="F97" s="1" t="e">
        <f>ROUND('Sheet1 (4)'!G103/100,2)</f>
        <v>#VALUE!</v>
      </c>
      <c r="G97" s="1" t="e">
        <f>ROUND('Sheet1 (4)'!H103/100,2)</f>
        <v>#VALUE!</v>
      </c>
      <c r="H97" s="1" t="e">
        <f>ROUND('Sheet1 (4)'!I103/100,2)</f>
        <v>#VALUE!</v>
      </c>
      <c r="I97" s="1">
        <f>ROUND('Sheet1 (4)'!J103/100,2)</f>
        <v>2.97</v>
      </c>
      <c r="J97" s="1" t="e">
        <f>ROUND('Sheet1 (4)'!K103/100,2)</f>
        <v>#VALUE!</v>
      </c>
      <c r="K97" s="1" t="e">
        <f>ROUND('Sheet1 (4)'!L103/100,2)</f>
        <v>#VALUE!</v>
      </c>
      <c r="L97" s="4" t="e">
        <f>ROUND(('Sheet1 (4)'!M103+'Sheet1 (4)'!R103)/100,2)</f>
        <v>#VALUE!</v>
      </c>
      <c r="M97" s="4" t="e">
        <f>ROUND(('Sheet1 (4)'!N103+'Sheet1 (4)'!S103)/100,2)</f>
        <v>#VALUE!</v>
      </c>
      <c r="N97" s="4" t="e">
        <f>ROUND(('Sheet1 (4)'!O103+'Sheet1 (4)'!T103)/100,2)</f>
        <v>#VALUE!</v>
      </c>
      <c r="O97" s="4" t="e">
        <f>ROUND(('Sheet1 (4)'!P103+'Sheet1 (4)'!U103)/100,2)</f>
        <v>#VALUE!</v>
      </c>
      <c r="P97" s="4">
        <f>ROUND(('Sheet1 (4)'!Q103+'Sheet1 (4)'!V103)/100,2)</f>
        <v>9.34</v>
      </c>
      <c r="Q97" s="7" t="e">
        <f>ROUND('Sheet1 (4)'!W103/100,2)</f>
        <v>#VALUE!</v>
      </c>
      <c r="R97" s="7" t="e">
        <f>ROUND('Sheet1 (4)'!X103/100,2)</f>
        <v>#VALUE!</v>
      </c>
      <c r="S97" s="7" t="e">
        <f>ROUND('Sheet1 (4)'!Y103/100,2)</f>
        <v>#VALUE!</v>
      </c>
      <c r="T97" s="7" t="e">
        <f>ROUND('Sheet1 (4)'!Z103/100,2)</f>
        <v>#VALUE!</v>
      </c>
      <c r="U97" s="7">
        <f>ROUND('Sheet1 (4)'!AA103/100,2)</f>
        <v>0.12</v>
      </c>
      <c r="V97" s="1" t="str">
        <f>'Sheet1 (4)'!AB103&amp;".T"</f>
        <v>1997.T</v>
      </c>
      <c r="W97">
        <f>ROUND('Sheet1 (4)'!AC103,2)</f>
        <v>31.07</v>
      </c>
      <c r="X97">
        <f>ROUND('Sheet1 (4)'!AD103,2)</f>
        <v>3.94</v>
      </c>
      <c r="Y97" t="str">
        <f>_xlfn.XLOOKUP('Sheet1 (4)'!AB103,'Sheet1 (3)'!B:B,'Sheet1 (3)'!D:D,"",0)</f>
        <v>スタンダード</v>
      </c>
    </row>
    <row r="98" spans="1:25" x14ac:dyDescent="0.2">
      <c r="A98">
        <v>97</v>
      </c>
      <c r="B98" s="1" t="str">
        <f>_xlfn.XLOOKUP('Sheet1 (4)'!AB104,'Sheet1 (3)'!B:B,'Sheet1 (3)'!C:C,"",0)</f>
        <v>アカツキ</v>
      </c>
      <c r="C98" s="1" t="str">
        <f>_xlfn.XLOOKUP('Sheet1 (4)'!AB104,'Sheet1 (3)'!B:B,'Sheet1 (3)'!F:F,"",0)</f>
        <v>情報・通信業</v>
      </c>
      <c r="D98" s="1">
        <f>ROUND('Sheet1 (4)'!E104/100000000,2)</f>
        <v>0.14000000000000001</v>
      </c>
      <c r="E98" s="1">
        <f>ROUND('Sheet1 (4)'!F104/100,2)</f>
        <v>111.53</v>
      </c>
      <c r="F98" s="1">
        <f>ROUND('Sheet1 (4)'!G104/100,2)</f>
        <v>75.489999999999995</v>
      </c>
      <c r="G98" s="1">
        <f>ROUND('Sheet1 (4)'!H104/100,2)</f>
        <v>57.01</v>
      </c>
      <c r="H98" s="1">
        <f>ROUND('Sheet1 (4)'!I104/100,2)</f>
        <v>26.77</v>
      </c>
      <c r="I98" s="1">
        <f>ROUND('Sheet1 (4)'!J104/100,2)</f>
        <v>39.159999999999997</v>
      </c>
      <c r="J98" s="1">
        <f>ROUND('Sheet1 (4)'!K104/100,2)</f>
        <v>32</v>
      </c>
      <c r="K98" s="1">
        <f>ROUND('Sheet1 (4)'!L104/100,2)</f>
        <v>40.5</v>
      </c>
      <c r="L98" s="4">
        <f>ROUND(('Sheet1 (4)'!M104+'Sheet1 (4)'!R104)/100,2)</f>
        <v>52.41</v>
      </c>
      <c r="M98" s="4">
        <f>ROUND(('Sheet1 (4)'!N104+'Sheet1 (4)'!S104)/100,2)</f>
        <v>17.850000000000001</v>
      </c>
      <c r="N98" s="4">
        <f>ROUND(('Sheet1 (4)'!O104+'Sheet1 (4)'!T104)/100,2)</f>
        <v>62.38</v>
      </c>
      <c r="O98" s="4">
        <f>ROUND(('Sheet1 (4)'!P104+'Sheet1 (4)'!U104)/100,2)</f>
        <v>-1.61</v>
      </c>
      <c r="P98" s="4">
        <f>ROUND(('Sheet1 (4)'!Q104+'Sheet1 (4)'!V104)/100,2)</f>
        <v>23.99</v>
      </c>
      <c r="Q98" s="7">
        <f>ROUND('Sheet1 (4)'!W104/100,2)</f>
        <v>0.19</v>
      </c>
      <c r="R98" s="7">
        <f>ROUND('Sheet1 (4)'!X104/100,2)</f>
        <v>0.14000000000000001</v>
      </c>
      <c r="S98" s="7">
        <f>ROUND('Sheet1 (4)'!Y104/100,2)</f>
        <v>0.03</v>
      </c>
      <c r="T98" s="7">
        <f>ROUND('Sheet1 (4)'!Z104/100,2)</f>
        <v>0.03</v>
      </c>
      <c r="U98" s="7">
        <f>ROUND('Sheet1 (4)'!AA104/100,2)</f>
        <v>0.04</v>
      </c>
      <c r="V98" s="1" t="str">
        <f>'Sheet1 (4)'!AB104&amp;".T"</f>
        <v>3932.T</v>
      </c>
      <c r="W98">
        <f>ROUND('Sheet1 (4)'!AC104,2)</f>
        <v>51.01</v>
      </c>
      <c r="X98">
        <f>ROUND('Sheet1 (4)'!AD104,2)</f>
        <v>0.95</v>
      </c>
      <c r="Y98" t="str">
        <f>_xlfn.XLOOKUP('Sheet1 (4)'!AB104,'Sheet1 (3)'!B:B,'Sheet1 (3)'!D:D,"",0)</f>
        <v>プライム</v>
      </c>
    </row>
    <row r="99" spans="1:25" x14ac:dyDescent="0.2">
      <c r="A99">
        <v>98</v>
      </c>
      <c r="B99" s="1" t="str">
        <f>_xlfn.XLOOKUP('Sheet1 (4)'!AB105,'Sheet1 (3)'!B:B,'Sheet1 (3)'!C:C,"",0)</f>
        <v>曙ブレーキ工業</v>
      </c>
      <c r="C99" s="1" t="str">
        <f>_xlfn.XLOOKUP('Sheet1 (4)'!AB105,'Sheet1 (3)'!B:B,'Sheet1 (3)'!F:F,"",0)</f>
        <v>輸送用機器</v>
      </c>
      <c r="D99" s="1">
        <f>ROUND('Sheet1 (4)'!E105/100000000,2)</f>
        <v>2.71</v>
      </c>
      <c r="E99" s="1">
        <f>ROUND('Sheet1 (4)'!F105/100,2)</f>
        <v>-5.96</v>
      </c>
      <c r="F99" s="1">
        <f>ROUND('Sheet1 (4)'!G105/100,2)</f>
        <v>42.41</v>
      </c>
      <c r="G99" s="1">
        <f>ROUND('Sheet1 (4)'!H105/100,2)</f>
        <v>1.84</v>
      </c>
      <c r="H99" s="1">
        <f>ROUND('Sheet1 (4)'!I105/100,2)</f>
        <v>31.52</v>
      </c>
      <c r="I99" s="1">
        <f>ROUND('Sheet1 (4)'!J105/100,2)</f>
        <v>31.23</v>
      </c>
      <c r="J99" s="1" t="e">
        <f>ROUND('Sheet1 (4)'!K105/100,2)</f>
        <v>#VALUE!</v>
      </c>
      <c r="K99" s="1" t="e">
        <f>ROUND('Sheet1 (4)'!L105/100,2)</f>
        <v>#VALUE!</v>
      </c>
      <c r="L99" s="4">
        <f>ROUND(('Sheet1 (4)'!M105+'Sheet1 (4)'!R105)/100,2)</f>
        <v>28.45</v>
      </c>
      <c r="M99" s="4">
        <f>ROUND(('Sheet1 (4)'!N105+'Sheet1 (4)'!S105)/100,2)</f>
        <v>32.369999999999997</v>
      </c>
      <c r="N99" s="4">
        <f>ROUND(('Sheet1 (4)'!O105+'Sheet1 (4)'!T105)/100,2)</f>
        <v>-17.79</v>
      </c>
      <c r="O99" s="4">
        <f>ROUND(('Sheet1 (4)'!P105+'Sheet1 (4)'!U105)/100,2)</f>
        <v>41.06</v>
      </c>
      <c r="P99" s="4">
        <f>ROUND(('Sheet1 (4)'!Q105+'Sheet1 (4)'!V105)/100,2)</f>
        <v>74.2</v>
      </c>
      <c r="Q99" s="7">
        <f>ROUND('Sheet1 (4)'!W105/100,2)</f>
        <v>-0.24</v>
      </c>
      <c r="R99" s="7">
        <f>ROUND('Sheet1 (4)'!X105/100,2)</f>
        <v>0.11</v>
      </c>
      <c r="S99" s="7">
        <f>ROUND('Sheet1 (4)'!Y105/100,2)</f>
        <v>0.03</v>
      </c>
      <c r="T99" s="7">
        <f>ROUND('Sheet1 (4)'!Z105/100,2)</f>
        <v>0.08</v>
      </c>
      <c r="U99" s="7">
        <f>ROUND('Sheet1 (4)'!AA105/100,2)</f>
        <v>0.01</v>
      </c>
      <c r="V99" s="1" t="str">
        <f>'Sheet1 (4)'!AB105&amp;".T"</f>
        <v>7238.T</v>
      </c>
      <c r="W99" t="e">
        <f>ROUND('Sheet1 (4)'!AC105,2)</f>
        <v>#VALUE!</v>
      </c>
      <c r="X99">
        <f>ROUND('Sheet1 (4)'!AD105,2)</f>
        <v>0.65</v>
      </c>
      <c r="Y99" t="str">
        <f>_xlfn.XLOOKUP('Sheet1 (4)'!AB105,'Sheet1 (3)'!B:B,'Sheet1 (3)'!D:D,"",0)</f>
        <v>プライム</v>
      </c>
    </row>
    <row r="100" spans="1:25" x14ac:dyDescent="0.2">
      <c r="A100">
        <v>99</v>
      </c>
      <c r="B100" s="1" t="str">
        <f>_xlfn.XLOOKUP('Sheet1 (4)'!AB106,'Sheet1 (3)'!B:B,'Sheet1 (3)'!C:C,"",0)</f>
        <v>ＡＫＩＢＡホールディングス</v>
      </c>
      <c r="C100" s="1" t="str">
        <f>_xlfn.XLOOKUP('Sheet1 (4)'!AB106,'Sheet1 (3)'!B:B,'Sheet1 (3)'!F:F,"",0)</f>
        <v>電気機器</v>
      </c>
      <c r="D100" s="1">
        <f>ROUND('Sheet1 (4)'!E106/100000000,2)</f>
        <v>0.09</v>
      </c>
      <c r="E100" s="1">
        <f>ROUND('Sheet1 (4)'!F106/100,2)</f>
        <v>6.97</v>
      </c>
      <c r="F100" s="1">
        <f>ROUND('Sheet1 (4)'!G106/100,2)</f>
        <v>7.21</v>
      </c>
      <c r="G100" s="1">
        <f>ROUND('Sheet1 (4)'!H106/100,2)</f>
        <v>10.64</v>
      </c>
      <c r="H100" s="1">
        <f>ROUND('Sheet1 (4)'!I106/100,2)</f>
        <v>8.3800000000000008</v>
      </c>
      <c r="I100" s="1">
        <f>ROUND('Sheet1 (4)'!J106/100,2)</f>
        <v>7.17</v>
      </c>
      <c r="J100" s="1" t="e">
        <f>ROUND('Sheet1 (4)'!K106/100,2)</f>
        <v>#VALUE!</v>
      </c>
      <c r="K100" s="1" t="e">
        <f>ROUND('Sheet1 (4)'!L106/100,2)</f>
        <v>#VALUE!</v>
      </c>
      <c r="L100" s="4">
        <f>ROUND(('Sheet1 (4)'!M106+'Sheet1 (4)'!R106)/100,2)</f>
        <v>7.65</v>
      </c>
      <c r="M100" s="4">
        <f>ROUND(('Sheet1 (4)'!N106+'Sheet1 (4)'!S106)/100,2)</f>
        <v>-2.59</v>
      </c>
      <c r="N100" s="4">
        <f>ROUND(('Sheet1 (4)'!O106+'Sheet1 (4)'!T106)/100,2)</f>
        <v>-4.13</v>
      </c>
      <c r="O100" s="4">
        <f>ROUND(('Sheet1 (4)'!P106+'Sheet1 (4)'!U106)/100,2)</f>
        <v>-2.52</v>
      </c>
      <c r="P100" s="4">
        <f>ROUND(('Sheet1 (4)'!Q106+'Sheet1 (4)'!V106)/100,2)</f>
        <v>-4.82</v>
      </c>
      <c r="Q100" s="7">
        <f>ROUND('Sheet1 (4)'!W106/100,2)</f>
        <v>0.19</v>
      </c>
      <c r="R100" s="7">
        <f>ROUND('Sheet1 (4)'!X106/100,2)</f>
        <v>0.17</v>
      </c>
      <c r="S100" s="7">
        <f>ROUND('Sheet1 (4)'!Y106/100,2)</f>
        <v>0.25</v>
      </c>
      <c r="T100" s="7">
        <f>ROUND('Sheet1 (4)'!Z106/100,2)</f>
        <v>0.1</v>
      </c>
      <c r="U100" s="7">
        <f>ROUND('Sheet1 (4)'!AA106/100,2)</f>
        <v>0.05</v>
      </c>
      <c r="V100" s="1" t="str">
        <f>'Sheet1 (4)'!AB106&amp;".T"</f>
        <v>6840.T</v>
      </c>
      <c r="W100">
        <f>ROUND('Sheet1 (4)'!AC106,2)</f>
        <v>22.99</v>
      </c>
      <c r="X100">
        <f>ROUND('Sheet1 (4)'!AD106,2)</f>
        <v>0.95</v>
      </c>
      <c r="Y100" t="str">
        <f>_xlfn.XLOOKUP('Sheet1 (4)'!AB106,'Sheet1 (3)'!B:B,'Sheet1 (3)'!D:D,"",0)</f>
        <v>スタンダード</v>
      </c>
    </row>
    <row r="101" spans="1:25" x14ac:dyDescent="0.2">
      <c r="A101">
        <v>100</v>
      </c>
      <c r="B101" s="1" t="str">
        <f>_xlfn.XLOOKUP('Sheet1 (4)'!AB107,'Sheet1 (3)'!B:B,'Sheet1 (3)'!C:C,"",0)</f>
        <v>秋川牧園</v>
      </c>
      <c r="C101" s="1" t="str">
        <f>_xlfn.XLOOKUP('Sheet1 (4)'!AB107,'Sheet1 (3)'!B:B,'Sheet1 (3)'!F:F,"",0)</f>
        <v>水産・農林業</v>
      </c>
      <c r="D101" s="1">
        <f>ROUND('Sheet1 (4)'!E107/100000000,2)</f>
        <v>0.04</v>
      </c>
      <c r="E101" s="1">
        <f>ROUND('Sheet1 (4)'!F107/100,2)</f>
        <v>2.65</v>
      </c>
      <c r="F101" s="1">
        <f>ROUND('Sheet1 (4)'!G107/100,2)</f>
        <v>1.1499999999999999</v>
      </c>
      <c r="G101" s="1">
        <f>ROUND('Sheet1 (4)'!H107/100,2)</f>
        <v>0.2</v>
      </c>
      <c r="H101" s="1">
        <f>ROUND('Sheet1 (4)'!I107/100,2)</f>
        <v>0.12</v>
      </c>
      <c r="I101" s="1">
        <f>ROUND('Sheet1 (4)'!J107/100,2)</f>
        <v>-0.03</v>
      </c>
      <c r="J101" s="1" t="e">
        <f>ROUND('Sheet1 (4)'!K107/100,2)</f>
        <v>#VALUE!</v>
      </c>
      <c r="K101" s="1" t="e">
        <f>ROUND('Sheet1 (4)'!L107/100,2)</f>
        <v>#VALUE!</v>
      </c>
      <c r="L101" s="4">
        <f>ROUND(('Sheet1 (4)'!M107+'Sheet1 (4)'!R107)/100,2)</f>
        <v>4.53</v>
      </c>
      <c r="M101" s="4">
        <f>ROUND(('Sheet1 (4)'!N107+'Sheet1 (4)'!S107)/100,2)</f>
        <v>-1.33</v>
      </c>
      <c r="N101" s="4">
        <f>ROUND(('Sheet1 (4)'!O107+'Sheet1 (4)'!T107)/100,2)</f>
        <v>-2.59</v>
      </c>
      <c r="O101" s="4">
        <f>ROUND(('Sheet1 (4)'!P107+'Sheet1 (4)'!U107)/100,2)</f>
        <v>-7.21</v>
      </c>
      <c r="P101" s="4">
        <f>ROUND(('Sheet1 (4)'!Q107+'Sheet1 (4)'!V107)/100,2)</f>
        <v>2.74</v>
      </c>
      <c r="Q101" s="7">
        <f>ROUND('Sheet1 (4)'!W107/100,2)</f>
        <v>0.09</v>
      </c>
      <c r="R101" s="7">
        <f>ROUND('Sheet1 (4)'!X107/100,2)</f>
        <v>0.08</v>
      </c>
      <c r="S101" s="7">
        <f>ROUND('Sheet1 (4)'!Y107/100,2)</f>
        <v>7.0000000000000007E-2</v>
      </c>
      <c r="T101" s="7">
        <f>ROUND('Sheet1 (4)'!Z107/100,2)</f>
        <v>0.05</v>
      </c>
      <c r="U101" s="7">
        <f>ROUND('Sheet1 (4)'!AA107/100,2)</f>
        <v>0.01</v>
      </c>
      <c r="V101" s="1" t="str">
        <f>'Sheet1 (4)'!AB107&amp;".T"</f>
        <v>1380.T</v>
      </c>
      <c r="W101">
        <f>ROUND('Sheet1 (4)'!AC107,2)</f>
        <v>66.97</v>
      </c>
      <c r="X101">
        <f>ROUND('Sheet1 (4)'!AD107,2)</f>
        <v>1.95</v>
      </c>
      <c r="Y101" t="str">
        <f>_xlfn.XLOOKUP('Sheet1 (4)'!AB107,'Sheet1 (3)'!B:B,'Sheet1 (3)'!D:D,"",0)</f>
        <v>スタンダード</v>
      </c>
    </row>
    <row r="102" spans="1:25" x14ac:dyDescent="0.2">
      <c r="A102">
        <v>101</v>
      </c>
      <c r="B102" s="1" t="str">
        <f>_xlfn.XLOOKUP('Sheet1 (4)'!AB108,'Sheet1 (3)'!B:B,'Sheet1 (3)'!C:C,"",0)</f>
        <v>ＡｌｂａＬｉｎｋ</v>
      </c>
      <c r="C102" s="1" t="str">
        <f>_xlfn.XLOOKUP('Sheet1 (4)'!AB108,'Sheet1 (3)'!B:B,'Sheet1 (3)'!F:F,"",0)</f>
        <v>不動産業</v>
      </c>
      <c r="D102" s="1">
        <f>ROUND('Sheet1 (4)'!E108/100000000,2)</f>
        <v>0.08</v>
      </c>
      <c r="E102" s="1">
        <f>ROUND('Sheet1 (4)'!F108/100,2)</f>
        <v>0.65</v>
      </c>
      <c r="F102" s="1">
        <f>ROUND('Sheet1 (4)'!G108/100,2)</f>
        <v>1.87</v>
      </c>
      <c r="G102" s="1">
        <f>ROUND('Sheet1 (4)'!H108/100,2)</f>
        <v>4.2699999999999996</v>
      </c>
      <c r="H102" s="1">
        <f>ROUND('Sheet1 (4)'!I108/100,2)</f>
        <v>5.54</v>
      </c>
      <c r="I102" s="1">
        <f>ROUND('Sheet1 (4)'!J108/100,2)</f>
        <v>5.54</v>
      </c>
      <c r="J102" s="1" t="e">
        <f>ROUND('Sheet1 (4)'!K108/100,2)</f>
        <v>#VALUE!</v>
      </c>
      <c r="K102" s="1" t="e">
        <f>ROUND('Sheet1 (4)'!L108/100,2)</f>
        <v>#VALUE!</v>
      </c>
      <c r="L102" s="4" t="e">
        <f>ROUND(('Sheet1 (4)'!M108+'Sheet1 (4)'!R108)/100,2)</f>
        <v>#VALUE!</v>
      </c>
      <c r="M102" s="4" t="e">
        <f>ROUND(('Sheet1 (4)'!N108+'Sheet1 (4)'!S108)/100,2)</f>
        <v>#VALUE!</v>
      </c>
      <c r="N102" s="4">
        <f>ROUND(('Sheet1 (4)'!O108+'Sheet1 (4)'!T108)/100,2)</f>
        <v>4.34</v>
      </c>
      <c r="O102" s="4">
        <f>ROUND(('Sheet1 (4)'!P108+'Sheet1 (4)'!U108)/100,2)</f>
        <v>6.38</v>
      </c>
      <c r="P102" s="4">
        <f>ROUND(('Sheet1 (4)'!Q108+'Sheet1 (4)'!V108)/100,2)</f>
        <v>6.38</v>
      </c>
      <c r="Q102" s="7" t="e">
        <f>ROUND('Sheet1 (4)'!W108/100,2)</f>
        <v>#VALUE!</v>
      </c>
      <c r="R102" s="7">
        <f>ROUND('Sheet1 (4)'!X108/100,2)</f>
        <v>0.52</v>
      </c>
      <c r="S102" s="7">
        <f>ROUND('Sheet1 (4)'!Y108/100,2)</f>
        <v>0.72</v>
      </c>
      <c r="T102" s="7">
        <f>ROUND('Sheet1 (4)'!Z108/100,2)</f>
        <v>0.53</v>
      </c>
      <c r="U102" s="7">
        <f>ROUND('Sheet1 (4)'!AA108/100,2)</f>
        <v>0.53</v>
      </c>
      <c r="V102" s="1" t="str">
        <f>'Sheet1 (4)'!AB108&amp;".T"</f>
        <v>5537.T</v>
      </c>
      <c r="W102">
        <f>ROUND('Sheet1 (4)'!AC108,2)</f>
        <v>0.84</v>
      </c>
      <c r="X102" t="e">
        <f>ROUND('Sheet1 (4)'!AD108,2)</f>
        <v>#VALUE!</v>
      </c>
      <c r="Y102" t="str">
        <f>_xlfn.XLOOKUP('Sheet1 (4)'!AB108,'Sheet1 (3)'!B:B,'Sheet1 (3)'!D:D,"",0)</f>
        <v>PRO Market</v>
      </c>
    </row>
    <row r="103" spans="1:25" x14ac:dyDescent="0.2">
      <c r="A103">
        <v>102</v>
      </c>
      <c r="B103" s="1" t="str">
        <f>_xlfn.XLOOKUP('Sheet1 (4)'!AB109,'Sheet1 (3)'!B:B,'Sheet1 (3)'!C:C,"",0)</f>
        <v>アルビス</v>
      </c>
      <c r="C103" s="1" t="str">
        <f>_xlfn.XLOOKUP('Sheet1 (4)'!AB109,'Sheet1 (3)'!B:B,'Sheet1 (3)'!F:F,"",0)</f>
        <v>小売業</v>
      </c>
      <c r="D103" s="1">
        <f>ROUND('Sheet1 (4)'!E109/100000000,2)</f>
        <v>0.08</v>
      </c>
      <c r="E103" s="1">
        <f>ROUND('Sheet1 (4)'!F109/100,2)</f>
        <v>17.98</v>
      </c>
      <c r="F103" s="1">
        <f>ROUND('Sheet1 (4)'!G109/100,2)</f>
        <v>24.52</v>
      </c>
      <c r="G103" s="1">
        <f>ROUND('Sheet1 (4)'!H109/100,2)</f>
        <v>19.39</v>
      </c>
      <c r="H103" s="1">
        <f>ROUND('Sheet1 (4)'!I109/100,2)</f>
        <v>21.43</v>
      </c>
      <c r="I103" s="1">
        <f>ROUND('Sheet1 (4)'!J109/100,2)</f>
        <v>20.63</v>
      </c>
      <c r="J103" s="1" t="e">
        <f>ROUND('Sheet1 (4)'!K109/100,2)</f>
        <v>#VALUE!</v>
      </c>
      <c r="K103" s="1" t="e">
        <f>ROUND('Sheet1 (4)'!L109/100,2)</f>
        <v>#VALUE!</v>
      </c>
      <c r="L103" s="4">
        <f>ROUND(('Sheet1 (4)'!M109+'Sheet1 (4)'!R109)/100,2)</f>
        <v>36.64</v>
      </c>
      <c r="M103" s="4">
        <f>ROUND(('Sheet1 (4)'!N109+'Sheet1 (4)'!S109)/100,2)</f>
        <v>20.63</v>
      </c>
      <c r="N103" s="4">
        <f>ROUND(('Sheet1 (4)'!O109+'Sheet1 (4)'!T109)/100,2)</f>
        <v>24.38</v>
      </c>
      <c r="O103" s="4">
        <f>ROUND(('Sheet1 (4)'!P109+'Sheet1 (4)'!U109)/100,2)</f>
        <v>21.61</v>
      </c>
      <c r="P103" s="4">
        <f>ROUND(('Sheet1 (4)'!Q109+'Sheet1 (4)'!V109)/100,2)</f>
        <v>-18.47</v>
      </c>
      <c r="Q103" s="7">
        <f>ROUND('Sheet1 (4)'!W109/100,2)</f>
        <v>0.05</v>
      </c>
      <c r="R103" s="7">
        <f>ROUND('Sheet1 (4)'!X109/100,2)</f>
        <v>7.0000000000000007E-2</v>
      </c>
      <c r="S103" s="7">
        <f>ROUND('Sheet1 (4)'!Y109/100,2)</f>
        <v>0.06</v>
      </c>
      <c r="T103" s="7">
        <f>ROUND('Sheet1 (4)'!Z109/100,2)</f>
        <v>0.05</v>
      </c>
      <c r="U103" s="7">
        <f>ROUND('Sheet1 (4)'!AA109/100,2)</f>
        <v>0.05</v>
      </c>
      <c r="V103" s="1" t="str">
        <f>'Sheet1 (4)'!AB109&amp;".T"</f>
        <v>7475.T</v>
      </c>
      <c r="W103">
        <f>ROUND('Sheet1 (4)'!AC109,2)</f>
        <v>15.39</v>
      </c>
      <c r="X103">
        <f>ROUND('Sheet1 (4)'!AD109,2)</f>
        <v>0.71</v>
      </c>
      <c r="Y103" t="str">
        <f>_xlfn.XLOOKUP('Sheet1 (4)'!AB109,'Sheet1 (3)'!B:B,'Sheet1 (3)'!D:D,"",0)</f>
        <v>プライム</v>
      </c>
    </row>
    <row r="104" spans="1:25" x14ac:dyDescent="0.2">
      <c r="A104">
        <v>103</v>
      </c>
      <c r="B104" s="1" t="str">
        <f>_xlfn.XLOOKUP('Sheet1 (4)'!AB110,'Sheet1 (3)'!B:B,'Sheet1 (3)'!C:C,"",0)</f>
        <v>アルコニックス</v>
      </c>
      <c r="C104" s="1" t="str">
        <f>_xlfn.XLOOKUP('Sheet1 (4)'!AB110,'Sheet1 (3)'!B:B,'Sheet1 (3)'!F:F,"",0)</f>
        <v>卸売業</v>
      </c>
      <c r="D104" s="1">
        <f>ROUND('Sheet1 (4)'!E110/100000000,2)</f>
        <v>0.3</v>
      </c>
      <c r="E104" s="1">
        <f>ROUND('Sheet1 (4)'!F110/100,2)</f>
        <v>56.23</v>
      </c>
      <c r="F104" s="1">
        <f>ROUND('Sheet1 (4)'!G110/100,2)</f>
        <v>110.21</v>
      </c>
      <c r="G104" s="1">
        <f>ROUND('Sheet1 (4)'!H110/100,2)</f>
        <v>83.94</v>
      </c>
      <c r="H104" s="1">
        <f>ROUND('Sheet1 (4)'!I110/100,2)</f>
        <v>54.64</v>
      </c>
      <c r="I104" s="1">
        <f>ROUND('Sheet1 (4)'!J110/100,2)</f>
        <v>69.2</v>
      </c>
      <c r="J104" s="1" t="e">
        <f>ROUND('Sheet1 (4)'!K110/100,2)</f>
        <v>#VALUE!</v>
      </c>
      <c r="K104" s="1" t="e">
        <f>ROUND('Sheet1 (4)'!L110/100,2)</f>
        <v>#VALUE!</v>
      </c>
      <c r="L104" s="4">
        <f>ROUND(('Sheet1 (4)'!M110+'Sheet1 (4)'!R110)/100,2)</f>
        <v>16.260000000000002</v>
      </c>
      <c r="M104" s="4">
        <f>ROUND(('Sheet1 (4)'!N110+'Sheet1 (4)'!S110)/100,2)</f>
        <v>-65.86</v>
      </c>
      <c r="N104" s="4">
        <f>ROUND(('Sheet1 (4)'!O110+'Sheet1 (4)'!T110)/100,2)</f>
        <v>-68.19</v>
      </c>
      <c r="O104" s="4">
        <f>ROUND(('Sheet1 (4)'!P110+'Sheet1 (4)'!U110)/100,2)</f>
        <v>125.93</v>
      </c>
      <c r="P104" s="4">
        <f>ROUND(('Sheet1 (4)'!Q110+'Sheet1 (4)'!V110)/100,2)</f>
        <v>22.98</v>
      </c>
      <c r="Q104" s="7">
        <f>ROUND('Sheet1 (4)'!W110/100,2)</f>
        <v>7.0000000000000007E-2</v>
      </c>
      <c r="R104" s="7">
        <f>ROUND('Sheet1 (4)'!X110/100,2)</f>
        <v>0.15</v>
      </c>
      <c r="S104" s="7">
        <f>ROUND('Sheet1 (4)'!Y110/100,2)</f>
        <v>0.09</v>
      </c>
      <c r="T104" s="7">
        <f>ROUND('Sheet1 (4)'!Z110/100,2)</f>
        <v>0.03</v>
      </c>
      <c r="U104" s="7">
        <f>ROUND('Sheet1 (4)'!AA110/100,2)</f>
        <v>7.0000000000000007E-2</v>
      </c>
      <c r="V104" s="1" t="str">
        <f>'Sheet1 (4)'!AB110&amp;".T"</f>
        <v>3036.T</v>
      </c>
      <c r="W104">
        <f>ROUND('Sheet1 (4)'!AC110,2)</f>
        <v>13.47</v>
      </c>
      <c r="X104">
        <f>ROUND('Sheet1 (4)'!AD110,2)</f>
        <v>0.91</v>
      </c>
      <c r="Y104" t="str">
        <f>_xlfn.XLOOKUP('Sheet1 (4)'!AB110,'Sheet1 (3)'!B:B,'Sheet1 (3)'!D:D,"",0)</f>
        <v>プライム</v>
      </c>
    </row>
    <row r="105" spans="1:25" x14ac:dyDescent="0.2">
      <c r="A105">
        <v>104</v>
      </c>
      <c r="B105" s="1" t="str">
        <f>_xlfn.XLOOKUP('Sheet1 (4)'!AB111,'Sheet1 (3)'!B:B,'Sheet1 (3)'!C:C,"",0)</f>
        <v>アルフレッサ　ホールディングス</v>
      </c>
      <c r="C105" s="1" t="str">
        <f>_xlfn.XLOOKUP('Sheet1 (4)'!AB111,'Sheet1 (3)'!B:B,'Sheet1 (3)'!F:F,"",0)</f>
        <v>卸売業</v>
      </c>
      <c r="D105" s="1">
        <f>ROUND('Sheet1 (4)'!E111/100000000,2)</f>
        <v>1.82</v>
      </c>
      <c r="E105" s="1">
        <f>ROUND('Sheet1 (4)'!F111/100,2)</f>
        <v>206.73</v>
      </c>
      <c r="F105" s="1">
        <f>ROUND('Sheet1 (4)'!G111/100,2)</f>
        <v>290.92</v>
      </c>
      <c r="G105" s="1">
        <f>ROUND('Sheet1 (4)'!H111/100,2)</f>
        <v>301.49</v>
      </c>
      <c r="H105" s="1">
        <f>ROUND('Sheet1 (4)'!I111/100,2)</f>
        <v>384.62</v>
      </c>
      <c r="I105" s="1">
        <f>ROUND('Sheet1 (4)'!J111/100,2)</f>
        <v>380.82</v>
      </c>
      <c r="J105" s="1">
        <f>ROUND('Sheet1 (4)'!K111/100,2)</f>
        <v>405.69</v>
      </c>
      <c r="K105" s="1">
        <f>ROUND('Sheet1 (4)'!L111/100,2)</f>
        <v>423.27</v>
      </c>
      <c r="L105" s="4">
        <f>ROUND(('Sheet1 (4)'!M111+'Sheet1 (4)'!R111)/100,2)</f>
        <v>-259.23</v>
      </c>
      <c r="M105" s="4">
        <f>ROUND(('Sheet1 (4)'!N111+'Sheet1 (4)'!S111)/100,2)</f>
        <v>388.5</v>
      </c>
      <c r="N105" s="4">
        <f>ROUND(('Sheet1 (4)'!O111+'Sheet1 (4)'!T111)/100,2)</f>
        <v>-74.53</v>
      </c>
      <c r="O105" s="4">
        <f>ROUND(('Sheet1 (4)'!P111+'Sheet1 (4)'!U111)/100,2)</f>
        <v>721.62</v>
      </c>
      <c r="P105" s="4">
        <f>ROUND(('Sheet1 (4)'!Q111+'Sheet1 (4)'!V111)/100,2)</f>
        <v>-192.78</v>
      </c>
      <c r="Q105" s="7">
        <f>ROUND('Sheet1 (4)'!W111/100,2)</f>
        <v>0.05</v>
      </c>
      <c r="R105" s="7">
        <f>ROUND('Sheet1 (4)'!X111/100,2)</f>
        <v>7.0000000000000007E-2</v>
      </c>
      <c r="S105" s="7">
        <f>ROUND('Sheet1 (4)'!Y111/100,2)</f>
        <v>0.05</v>
      </c>
      <c r="T105" s="7">
        <f>ROUND('Sheet1 (4)'!Z111/100,2)</f>
        <v>0.06</v>
      </c>
      <c r="U105" s="7">
        <f>ROUND('Sheet1 (4)'!AA111/100,2)</f>
        <v>0.06</v>
      </c>
      <c r="V105" s="1" t="str">
        <f>'Sheet1 (4)'!AB111&amp;".T"</f>
        <v>2784.T</v>
      </c>
      <c r="W105">
        <f>ROUND('Sheet1 (4)'!AC111,2)</f>
        <v>16.670000000000002</v>
      </c>
      <c r="X105">
        <f>ROUND('Sheet1 (4)'!AD111,2)</f>
        <v>0.84</v>
      </c>
      <c r="Y105" t="str">
        <f>_xlfn.XLOOKUP('Sheet1 (4)'!AB111,'Sheet1 (3)'!B:B,'Sheet1 (3)'!D:D,"",0)</f>
        <v>プライム</v>
      </c>
    </row>
    <row r="106" spans="1:25" x14ac:dyDescent="0.2">
      <c r="A106">
        <v>105</v>
      </c>
      <c r="B106" s="1" t="str">
        <f>_xlfn.XLOOKUP('Sheet1 (4)'!AB112,'Sheet1 (3)'!B:B,'Sheet1 (3)'!C:C,"",0)</f>
        <v>アルインコ</v>
      </c>
      <c r="C106" s="1" t="str">
        <f>_xlfn.XLOOKUP('Sheet1 (4)'!AB112,'Sheet1 (3)'!B:B,'Sheet1 (3)'!F:F,"",0)</f>
        <v>金属製品</v>
      </c>
      <c r="D106" s="1">
        <f>ROUND('Sheet1 (4)'!E112/100000000,2)</f>
        <v>0.2</v>
      </c>
      <c r="E106" s="1">
        <f>ROUND('Sheet1 (4)'!F112/100,2)</f>
        <v>25.54</v>
      </c>
      <c r="F106" s="1">
        <f>ROUND('Sheet1 (4)'!G112/100,2)</f>
        <v>11.19</v>
      </c>
      <c r="G106" s="1">
        <f>ROUND('Sheet1 (4)'!H112/100,2)</f>
        <v>24.21</v>
      </c>
      <c r="H106" s="1">
        <f>ROUND('Sheet1 (4)'!I112/100,2)</f>
        <v>17.82</v>
      </c>
      <c r="I106" s="1">
        <f>ROUND('Sheet1 (4)'!J112/100,2)</f>
        <v>21.96</v>
      </c>
      <c r="J106" s="1" t="e">
        <f>ROUND('Sheet1 (4)'!K112/100,2)</f>
        <v>#VALUE!</v>
      </c>
      <c r="K106" s="1" t="e">
        <f>ROUND('Sheet1 (4)'!L112/100,2)</f>
        <v>#VALUE!</v>
      </c>
      <c r="L106" s="4">
        <f>ROUND(('Sheet1 (4)'!M112+'Sheet1 (4)'!R112)/100,2)</f>
        <v>6.12</v>
      </c>
      <c r="M106" s="4">
        <f>ROUND(('Sheet1 (4)'!N112+'Sheet1 (4)'!S112)/100,2)</f>
        <v>-9.5299999999999994</v>
      </c>
      <c r="N106" s="4">
        <f>ROUND(('Sheet1 (4)'!O112+'Sheet1 (4)'!T112)/100,2)</f>
        <v>-10.35</v>
      </c>
      <c r="O106" s="4">
        <f>ROUND(('Sheet1 (4)'!P112+'Sheet1 (4)'!U112)/100,2)</f>
        <v>-36.47</v>
      </c>
      <c r="P106" s="4">
        <f>ROUND(('Sheet1 (4)'!Q112+'Sheet1 (4)'!V112)/100,2)</f>
        <v>-1.36</v>
      </c>
      <c r="Q106" s="7">
        <f>ROUND('Sheet1 (4)'!W112/100,2)</f>
        <v>0.06</v>
      </c>
      <c r="R106" s="7">
        <f>ROUND('Sheet1 (4)'!X112/100,2)</f>
        <v>0.02</v>
      </c>
      <c r="S106" s="7">
        <f>ROUND('Sheet1 (4)'!Y112/100,2)</f>
        <v>7.0000000000000007E-2</v>
      </c>
      <c r="T106" s="7">
        <f>ROUND('Sheet1 (4)'!Z112/100,2)</f>
        <v>7.0000000000000007E-2</v>
      </c>
      <c r="U106" s="7">
        <f>ROUND('Sheet1 (4)'!AA112/100,2)</f>
        <v>0.06</v>
      </c>
      <c r="V106" s="1" t="str">
        <f>'Sheet1 (4)'!AB112&amp;".T"</f>
        <v>5933.T</v>
      </c>
      <c r="W106">
        <f>ROUND('Sheet1 (4)'!AC112,2)</f>
        <v>11.1</v>
      </c>
      <c r="X106">
        <f>ROUND('Sheet1 (4)'!AD112,2)</f>
        <v>0.64</v>
      </c>
      <c r="Y106" t="str">
        <f>_xlfn.XLOOKUP('Sheet1 (4)'!AB112,'Sheet1 (3)'!B:B,'Sheet1 (3)'!D:D,"",0)</f>
        <v>プライム</v>
      </c>
    </row>
    <row r="107" spans="1:25" x14ac:dyDescent="0.2">
      <c r="A107">
        <v>106</v>
      </c>
      <c r="B107" s="1" t="str">
        <f>_xlfn.XLOOKUP('Sheet1 (4)'!AB113,'Sheet1 (3)'!B:B,'Sheet1 (3)'!C:C,"",0)</f>
        <v>ＡＬｉＮＫインターネット</v>
      </c>
      <c r="C107" s="1" t="str">
        <f>_xlfn.XLOOKUP('Sheet1 (4)'!AB113,'Sheet1 (3)'!B:B,'Sheet1 (3)'!F:F,"",0)</f>
        <v>サービス業</v>
      </c>
      <c r="D107" s="1">
        <f>ROUND('Sheet1 (4)'!E113/100000000,2)</f>
        <v>0.02</v>
      </c>
      <c r="E107" s="1" t="e">
        <f>ROUND('Sheet1 (4)'!F113/100,2)</f>
        <v>#VALUE!</v>
      </c>
      <c r="F107" s="1" t="e">
        <f>ROUND('Sheet1 (4)'!G113/100,2)</f>
        <v>#VALUE!</v>
      </c>
      <c r="G107" s="1" t="e">
        <f>ROUND('Sheet1 (4)'!H113/100,2)</f>
        <v>#VALUE!</v>
      </c>
      <c r="H107" s="1" t="e">
        <f>ROUND('Sheet1 (4)'!I113/100,2)</f>
        <v>#VALUE!</v>
      </c>
      <c r="I107" s="1">
        <f>ROUND('Sheet1 (4)'!J113/100,2)</f>
        <v>0.43</v>
      </c>
      <c r="J107" s="1" t="e">
        <f>ROUND('Sheet1 (4)'!K113/100,2)</f>
        <v>#VALUE!</v>
      </c>
      <c r="K107" s="1" t="e">
        <f>ROUND('Sheet1 (4)'!L113/100,2)</f>
        <v>#VALUE!</v>
      </c>
      <c r="L107" s="4" t="e">
        <f>ROUND(('Sheet1 (4)'!M113+'Sheet1 (4)'!R113)/100,2)</f>
        <v>#VALUE!</v>
      </c>
      <c r="M107" s="4" t="e">
        <f>ROUND(('Sheet1 (4)'!N113+'Sheet1 (4)'!S113)/100,2)</f>
        <v>#VALUE!</v>
      </c>
      <c r="N107" s="4" t="e">
        <f>ROUND(('Sheet1 (4)'!O113+'Sheet1 (4)'!T113)/100,2)</f>
        <v>#VALUE!</v>
      </c>
      <c r="O107" s="4" t="e">
        <f>ROUND(('Sheet1 (4)'!P113+'Sheet1 (4)'!U113)/100,2)</f>
        <v>#VALUE!</v>
      </c>
      <c r="P107" s="4">
        <f>ROUND(('Sheet1 (4)'!Q113+'Sheet1 (4)'!V113)/100,2)</f>
        <v>-0.95</v>
      </c>
      <c r="Q107" s="7" t="e">
        <f>ROUND('Sheet1 (4)'!W113/100,2)</f>
        <v>#VALUE!</v>
      </c>
      <c r="R107" s="7" t="e">
        <f>ROUND('Sheet1 (4)'!X113/100,2)</f>
        <v>#VALUE!</v>
      </c>
      <c r="S107" s="7" t="e">
        <f>ROUND('Sheet1 (4)'!Y113/100,2)</f>
        <v>#VALUE!</v>
      </c>
      <c r="T107" s="7" t="e">
        <f>ROUND('Sheet1 (4)'!Z113/100,2)</f>
        <v>#VALUE!</v>
      </c>
      <c r="U107" s="7" t="e">
        <f>ROUND('Sheet1 (4)'!AA113/100,2)</f>
        <v>#VALUE!</v>
      </c>
      <c r="V107" s="1" t="str">
        <f>'Sheet1 (4)'!AB113&amp;".T"</f>
        <v>7077.T</v>
      </c>
      <c r="W107" t="e">
        <f>ROUND('Sheet1 (4)'!AC113,2)</f>
        <v>#VALUE!</v>
      </c>
      <c r="X107">
        <f>ROUND('Sheet1 (4)'!AD113,2)</f>
        <v>1.18</v>
      </c>
      <c r="Y107" t="str">
        <f>_xlfn.XLOOKUP('Sheet1 (4)'!AB113,'Sheet1 (3)'!B:B,'Sheet1 (3)'!D:D,"",0)</f>
        <v>グロース</v>
      </c>
    </row>
    <row r="108" spans="1:25" x14ac:dyDescent="0.2">
      <c r="A108">
        <v>107</v>
      </c>
      <c r="B108" s="1" t="str">
        <f>_xlfn.XLOOKUP('Sheet1 (4)'!AB114,'Sheet1 (3)'!B:B,'Sheet1 (3)'!C:C,"",0)</f>
        <v>オールアバウト</v>
      </c>
      <c r="C108" s="1" t="str">
        <f>_xlfn.XLOOKUP('Sheet1 (4)'!AB114,'Sheet1 (3)'!B:B,'Sheet1 (3)'!F:F,"",0)</f>
        <v>サービス業</v>
      </c>
      <c r="D108" s="1">
        <f>ROUND('Sheet1 (4)'!E114/100000000,2)</f>
        <v>0.14000000000000001</v>
      </c>
      <c r="E108" s="1">
        <f>ROUND('Sheet1 (4)'!F114/100,2)</f>
        <v>9.1</v>
      </c>
      <c r="F108" s="1">
        <f>ROUND('Sheet1 (4)'!G114/100,2)</f>
        <v>6.57</v>
      </c>
      <c r="G108" s="1">
        <f>ROUND('Sheet1 (4)'!H114/100,2)</f>
        <v>0.06</v>
      </c>
      <c r="H108" s="1">
        <f>ROUND('Sheet1 (4)'!I114/100,2)</f>
        <v>-4.6100000000000003</v>
      </c>
      <c r="I108" s="1">
        <f>ROUND('Sheet1 (4)'!J114/100,2)</f>
        <v>0.11</v>
      </c>
      <c r="J108" s="1" t="e">
        <f>ROUND('Sheet1 (4)'!K114/100,2)</f>
        <v>#VALUE!</v>
      </c>
      <c r="K108" s="1" t="e">
        <f>ROUND('Sheet1 (4)'!L114/100,2)</f>
        <v>#VALUE!</v>
      </c>
      <c r="L108" s="4">
        <f>ROUND(('Sheet1 (4)'!M114+'Sheet1 (4)'!R114)/100,2)</f>
        <v>2.0299999999999998</v>
      </c>
      <c r="M108" s="4">
        <f>ROUND(('Sheet1 (4)'!N114+'Sheet1 (4)'!S114)/100,2)</f>
        <v>0.74</v>
      </c>
      <c r="N108" s="4">
        <f>ROUND(('Sheet1 (4)'!O114+'Sheet1 (4)'!T114)/100,2)</f>
        <v>-7.09</v>
      </c>
      <c r="O108" s="4">
        <f>ROUND(('Sheet1 (4)'!P114+'Sheet1 (4)'!U114)/100,2)</f>
        <v>-0.44</v>
      </c>
      <c r="P108" s="4">
        <f>ROUND(('Sheet1 (4)'!Q114+'Sheet1 (4)'!V114)/100,2)</f>
        <v>-1.99</v>
      </c>
      <c r="Q108" s="7">
        <f>ROUND('Sheet1 (4)'!W114/100,2)</f>
        <v>0.12</v>
      </c>
      <c r="R108" s="7">
        <f>ROUND('Sheet1 (4)'!X114/100,2)</f>
        <v>7.0000000000000007E-2</v>
      </c>
      <c r="S108" s="7">
        <f>ROUND('Sheet1 (4)'!Y114/100,2)</f>
        <v>-0.02</v>
      </c>
      <c r="T108" s="7">
        <f>ROUND('Sheet1 (4)'!Z114/100,2)</f>
        <v>-0.1</v>
      </c>
      <c r="U108" s="7">
        <f>ROUND('Sheet1 (4)'!AA114/100,2)</f>
        <v>-0.01</v>
      </c>
      <c r="V108" s="1" t="str">
        <f>'Sheet1 (4)'!AB114&amp;".T"</f>
        <v>2454.T</v>
      </c>
      <c r="W108">
        <f>ROUND('Sheet1 (4)'!AC114,2)</f>
        <v>74.349999999999994</v>
      </c>
      <c r="X108">
        <f>ROUND('Sheet1 (4)'!AD114,2)</f>
        <v>1.34</v>
      </c>
      <c r="Y108" t="str">
        <f>_xlfn.XLOOKUP('Sheet1 (4)'!AB114,'Sheet1 (3)'!B:B,'Sheet1 (3)'!D:D,"",0)</f>
        <v>スタンダード</v>
      </c>
    </row>
    <row r="109" spans="1:25" x14ac:dyDescent="0.2">
      <c r="A109">
        <v>108</v>
      </c>
      <c r="B109" s="1" t="str">
        <f>_xlfn.XLOOKUP('Sheet1 (4)'!AB115,'Sheet1 (3)'!B:B,'Sheet1 (3)'!C:C,"",0)</f>
        <v>アレンザホールディングス</v>
      </c>
      <c r="C109" s="1" t="str">
        <f>_xlfn.XLOOKUP('Sheet1 (4)'!AB115,'Sheet1 (3)'!B:B,'Sheet1 (3)'!F:F,"",0)</f>
        <v>小売業</v>
      </c>
      <c r="D109" s="1">
        <f>ROUND('Sheet1 (4)'!E115/100000000,2)</f>
        <v>0.3</v>
      </c>
      <c r="E109" s="1">
        <f>ROUND('Sheet1 (4)'!F115/100,2)</f>
        <v>83.5</v>
      </c>
      <c r="F109" s="1">
        <f>ROUND('Sheet1 (4)'!G115/100,2)</f>
        <v>62.82</v>
      </c>
      <c r="G109" s="1">
        <f>ROUND('Sheet1 (4)'!H115/100,2)</f>
        <v>53.94</v>
      </c>
      <c r="H109" s="1">
        <f>ROUND('Sheet1 (4)'!I115/100,2)</f>
        <v>41.07</v>
      </c>
      <c r="I109" s="1">
        <f>ROUND('Sheet1 (4)'!J115/100,2)</f>
        <v>35.11</v>
      </c>
      <c r="J109" s="1" t="e">
        <f>ROUND('Sheet1 (4)'!K115/100,2)</f>
        <v>#VALUE!</v>
      </c>
      <c r="K109" s="1" t="e">
        <f>ROUND('Sheet1 (4)'!L115/100,2)</f>
        <v>#VALUE!</v>
      </c>
      <c r="L109" s="4">
        <f>ROUND(('Sheet1 (4)'!M115+'Sheet1 (4)'!R115)/100,2)</f>
        <v>95.86</v>
      </c>
      <c r="M109" s="4">
        <f>ROUND(('Sheet1 (4)'!N115+'Sheet1 (4)'!S115)/100,2)</f>
        <v>-55.17</v>
      </c>
      <c r="N109" s="4">
        <f>ROUND(('Sheet1 (4)'!O115+'Sheet1 (4)'!T115)/100,2)</f>
        <v>-5.24</v>
      </c>
      <c r="O109" s="4">
        <f>ROUND(('Sheet1 (4)'!P115+'Sheet1 (4)'!U115)/100,2)</f>
        <v>4.6399999999999997</v>
      </c>
      <c r="P109" s="4">
        <f>ROUND(('Sheet1 (4)'!Q115+'Sheet1 (4)'!V115)/100,2)</f>
        <v>27.63</v>
      </c>
      <c r="Q109" s="7">
        <f>ROUND('Sheet1 (4)'!W115/100,2)</f>
        <v>0.23</v>
      </c>
      <c r="R109" s="7">
        <f>ROUND('Sheet1 (4)'!X115/100,2)</f>
        <v>0.16</v>
      </c>
      <c r="S109" s="7">
        <f>ROUND('Sheet1 (4)'!Y115/100,2)</f>
        <v>0.1</v>
      </c>
      <c r="T109" s="7">
        <f>ROUND('Sheet1 (4)'!Z115/100,2)</f>
        <v>0.08</v>
      </c>
      <c r="U109" s="7">
        <f>ROUND('Sheet1 (4)'!AA115/100,2)</f>
        <v>7.0000000000000007E-2</v>
      </c>
      <c r="V109" s="1" t="str">
        <f>'Sheet1 (4)'!AB115&amp;".T"</f>
        <v>3546.T</v>
      </c>
      <c r="W109">
        <f>ROUND('Sheet1 (4)'!AC115,2)</f>
        <v>10.91</v>
      </c>
      <c r="X109">
        <f>ROUND('Sheet1 (4)'!AD115,2)</f>
        <v>0.98</v>
      </c>
      <c r="Y109" t="str">
        <f>_xlfn.XLOOKUP('Sheet1 (4)'!AB115,'Sheet1 (3)'!B:B,'Sheet1 (3)'!D:D,"",0)</f>
        <v>プライム</v>
      </c>
    </row>
    <row r="110" spans="1:25" x14ac:dyDescent="0.2">
      <c r="A110">
        <v>109</v>
      </c>
      <c r="B110" s="1" t="str">
        <f>_xlfn.XLOOKUP('Sheet1 (4)'!AB116,'Sheet1 (3)'!B:B,'Sheet1 (3)'!C:C,"",0)</f>
        <v>アライドアーキテクツ</v>
      </c>
      <c r="C110" s="1" t="str">
        <f>_xlfn.XLOOKUP('Sheet1 (4)'!AB116,'Sheet1 (3)'!B:B,'Sheet1 (3)'!F:F,"",0)</f>
        <v>サービス業</v>
      </c>
      <c r="D110" s="1">
        <f>ROUND('Sheet1 (4)'!E116/100000000,2)</f>
        <v>0.14000000000000001</v>
      </c>
      <c r="E110" s="1">
        <f>ROUND('Sheet1 (4)'!F116/100,2)</f>
        <v>7.99</v>
      </c>
      <c r="F110" s="1">
        <f>ROUND('Sheet1 (4)'!G116/100,2)</f>
        <v>8.9499999999999993</v>
      </c>
      <c r="G110" s="1">
        <f>ROUND('Sheet1 (4)'!H116/100,2)</f>
        <v>1.47</v>
      </c>
      <c r="H110" s="1">
        <f>ROUND('Sheet1 (4)'!I116/100,2)</f>
        <v>-4.5999999999999996</v>
      </c>
      <c r="I110" s="1">
        <f>ROUND('Sheet1 (4)'!J116/100,2)</f>
        <v>-4.5999999999999996</v>
      </c>
      <c r="J110" s="1" t="e">
        <f>ROUND('Sheet1 (4)'!K116/100,2)</f>
        <v>#VALUE!</v>
      </c>
      <c r="K110" s="1" t="e">
        <f>ROUND('Sheet1 (4)'!L116/100,2)</f>
        <v>#VALUE!</v>
      </c>
      <c r="L110" s="4">
        <f>ROUND(('Sheet1 (4)'!M116+'Sheet1 (4)'!R116)/100,2)</f>
        <v>9.36</v>
      </c>
      <c r="M110" s="4">
        <f>ROUND(('Sheet1 (4)'!N116+'Sheet1 (4)'!S116)/100,2)</f>
        <v>2.72</v>
      </c>
      <c r="N110" s="4">
        <f>ROUND(('Sheet1 (4)'!O116+'Sheet1 (4)'!T116)/100,2)</f>
        <v>-0.69</v>
      </c>
      <c r="O110" s="4">
        <f>ROUND(('Sheet1 (4)'!P116+'Sheet1 (4)'!U116)/100,2)</f>
        <v>-2.4500000000000002</v>
      </c>
      <c r="P110" s="4">
        <f>ROUND(('Sheet1 (4)'!Q116+'Sheet1 (4)'!V116)/100,2)</f>
        <v>-2.4500000000000002</v>
      </c>
      <c r="Q110" s="7">
        <f>ROUND('Sheet1 (4)'!W116/100,2)</f>
        <v>0.35</v>
      </c>
      <c r="R110" s="7">
        <f>ROUND('Sheet1 (4)'!X116/100,2)</f>
        <v>0.25</v>
      </c>
      <c r="S110" s="7">
        <f>ROUND('Sheet1 (4)'!Y116/100,2)</f>
        <v>-0.08</v>
      </c>
      <c r="T110" s="7">
        <f>ROUND('Sheet1 (4)'!Z116/100,2)</f>
        <v>-0.18</v>
      </c>
      <c r="U110" s="7">
        <f>ROUND('Sheet1 (4)'!AA116/100,2)</f>
        <v>-0.18</v>
      </c>
      <c r="V110" s="1" t="str">
        <f>'Sheet1 (4)'!AB116&amp;".T"</f>
        <v>6081.T</v>
      </c>
      <c r="W110" t="e">
        <f>ROUND('Sheet1 (4)'!AC116,2)</f>
        <v>#VALUE!</v>
      </c>
      <c r="X110">
        <f>ROUND('Sheet1 (4)'!AD116,2)</f>
        <v>1.66</v>
      </c>
      <c r="Y110" t="str">
        <f>_xlfn.XLOOKUP('Sheet1 (4)'!AB116,'Sheet1 (3)'!B:B,'Sheet1 (3)'!D:D,"",0)</f>
        <v>グロース</v>
      </c>
    </row>
    <row r="111" spans="1:25" x14ac:dyDescent="0.2">
      <c r="A111">
        <v>110</v>
      </c>
      <c r="B111" s="1" t="str">
        <f>_xlfn.XLOOKUP('Sheet1 (4)'!AB117,'Sheet1 (3)'!B:B,'Sheet1 (3)'!C:C,"",0)</f>
        <v>アライドテレシスホールディングス</v>
      </c>
      <c r="C111" s="1" t="str">
        <f>_xlfn.XLOOKUP('Sheet1 (4)'!AB117,'Sheet1 (3)'!B:B,'Sheet1 (3)'!F:F,"",0)</f>
        <v>電気機器</v>
      </c>
      <c r="D111" s="1">
        <f>ROUND('Sheet1 (4)'!E117/100000000,2)</f>
        <v>1.06</v>
      </c>
      <c r="E111" s="1">
        <f>ROUND('Sheet1 (4)'!F117/100,2)</f>
        <v>14.03</v>
      </c>
      <c r="F111" s="1">
        <f>ROUND('Sheet1 (4)'!G117/100,2)</f>
        <v>18.850000000000001</v>
      </c>
      <c r="G111" s="1">
        <f>ROUND('Sheet1 (4)'!H117/100,2)</f>
        <v>22.08</v>
      </c>
      <c r="H111" s="1">
        <f>ROUND('Sheet1 (4)'!I117/100,2)</f>
        <v>34.25</v>
      </c>
      <c r="I111" s="1">
        <f>ROUND('Sheet1 (4)'!J117/100,2)</f>
        <v>34.25</v>
      </c>
      <c r="J111" s="1" t="e">
        <f>ROUND('Sheet1 (4)'!K117/100,2)</f>
        <v>#VALUE!</v>
      </c>
      <c r="K111" s="1" t="e">
        <f>ROUND('Sheet1 (4)'!L117/100,2)</f>
        <v>#VALUE!</v>
      </c>
      <c r="L111" s="4">
        <f>ROUND(('Sheet1 (4)'!M117+'Sheet1 (4)'!R117)/100,2)</f>
        <v>21.16</v>
      </c>
      <c r="M111" s="4">
        <f>ROUND(('Sheet1 (4)'!N117+'Sheet1 (4)'!S117)/100,2)</f>
        <v>69.52</v>
      </c>
      <c r="N111" s="4">
        <f>ROUND(('Sheet1 (4)'!O117+'Sheet1 (4)'!T117)/100,2)</f>
        <v>-10.41</v>
      </c>
      <c r="O111" s="4">
        <f>ROUND(('Sheet1 (4)'!P117+'Sheet1 (4)'!U117)/100,2)</f>
        <v>86.18</v>
      </c>
      <c r="P111" s="4">
        <f>ROUND(('Sheet1 (4)'!Q117+'Sheet1 (4)'!V117)/100,2)</f>
        <v>86.18</v>
      </c>
      <c r="Q111" s="7">
        <f>ROUND('Sheet1 (4)'!W117/100,2)</f>
        <v>0.26</v>
      </c>
      <c r="R111" s="7">
        <f>ROUND('Sheet1 (4)'!X117/100,2)</f>
        <v>0.78</v>
      </c>
      <c r="S111" s="7">
        <f>ROUND('Sheet1 (4)'!Y117/100,2)</f>
        <v>7.0000000000000007E-2</v>
      </c>
      <c r="T111" s="7">
        <f>ROUND('Sheet1 (4)'!Z117/100,2)</f>
        <v>0.2</v>
      </c>
      <c r="U111" s="7">
        <f>ROUND('Sheet1 (4)'!AA117/100,2)</f>
        <v>0.2</v>
      </c>
      <c r="V111" s="1" t="str">
        <f>'Sheet1 (4)'!AB117&amp;".T"</f>
        <v>6835.T</v>
      </c>
      <c r="W111">
        <f>ROUND('Sheet1 (4)'!AC117,2)</f>
        <v>5.96</v>
      </c>
      <c r="X111">
        <f>ROUND('Sheet1 (4)'!AD117,2)</f>
        <v>1.19</v>
      </c>
      <c r="Y111" t="str">
        <f>_xlfn.XLOOKUP('Sheet1 (4)'!AB117,'Sheet1 (3)'!B:B,'Sheet1 (3)'!D:D,"",0)</f>
        <v>スタンダード</v>
      </c>
    </row>
    <row r="112" spans="1:25" x14ac:dyDescent="0.2">
      <c r="A112">
        <v>111</v>
      </c>
      <c r="B112" s="1" t="str">
        <f>_xlfn.XLOOKUP('Sheet1 (4)'!AB118,'Sheet1 (3)'!B:B,'Sheet1 (3)'!C:C,"",0)</f>
        <v>アルマード</v>
      </c>
      <c r="C112" s="1" t="str">
        <f>_xlfn.XLOOKUP('Sheet1 (4)'!AB118,'Sheet1 (3)'!B:B,'Sheet1 (3)'!F:F,"",0)</f>
        <v>化学</v>
      </c>
      <c r="D112" s="1">
        <f>ROUND('Sheet1 (4)'!E118/100000000,2)</f>
        <v>0.09</v>
      </c>
      <c r="E112" s="1">
        <f>ROUND('Sheet1 (4)'!F118/100,2)</f>
        <v>5.27</v>
      </c>
      <c r="F112" s="1">
        <f>ROUND('Sheet1 (4)'!G118/100,2)</f>
        <v>8.36</v>
      </c>
      <c r="G112" s="1">
        <f>ROUND('Sheet1 (4)'!H118/100,2)</f>
        <v>8.31</v>
      </c>
      <c r="H112" s="1">
        <f>ROUND('Sheet1 (4)'!I118/100,2)</f>
        <v>9.6</v>
      </c>
      <c r="I112" s="1">
        <f>ROUND('Sheet1 (4)'!J118/100,2)</f>
        <v>9.4600000000000009</v>
      </c>
      <c r="J112" s="1" t="e">
        <f>ROUND('Sheet1 (4)'!K118/100,2)</f>
        <v>#VALUE!</v>
      </c>
      <c r="K112" s="1" t="e">
        <f>ROUND('Sheet1 (4)'!L118/100,2)</f>
        <v>#VALUE!</v>
      </c>
      <c r="L112" s="4">
        <f>ROUND(('Sheet1 (4)'!M118+'Sheet1 (4)'!R118)/100,2)</f>
        <v>6.4</v>
      </c>
      <c r="M112" s="4">
        <f>ROUND(('Sheet1 (4)'!N118+'Sheet1 (4)'!S118)/100,2)</f>
        <v>2.5099999999999998</v>
      </c>
      <c r="N112" s="4">
        <f>ROUND(('Sheet1 (4)'!O118+'Sheet1 (4)'!T118)/100,2)</f>
        <v>7.04</v>
      </c>
      <c r="O112" s="4">
        <f>ROUND(('Sheet1 (4)'!P118+'Sheet1 (4)'!U118)/100,2)</f>
        <v>8.4499999999999993</v>
      </c>
      <c r="P112" s="4">
        <f>ROUND(('Sheet1 (4)'!Q118+'Sheet1 (4)'!V118)/100,2)</f>
        <v>-2.97</v>
      </c>
      <c r="Q112" s="7">
        <f>ROUND('Sheet1 (4)'!W118/100,2)</f>
        <v>0.17</v>
      </c>
      <c r="R112" s="7">
        <f>ROUND('Sheet1 (4)'!X118/100,2)</f>
        <v>0.23</v>
      </c>
      <c r="S112" s="7">
        <f>ROUND('Sheet1 (4)'!Y118/100,2)</f>
        <v>0.23</v>
      </c>
      <c r="T112" s="7">
        <f>ROUND('Sheet1 (4)'!Z118/100,2)</f>
        <v>0.33</v>
      </c>
      <c r="U112" s="7">
        <f>ROUND('Sheet1 (4)'!AA118/100,2)</f>
        <v>0.35</v>
      </c>
      <c r="V112" s="1" t="str">
        <f>'Sheet1 (4)'!AB118&amp;".T"</f>
        <v>4932.T</v>
      </c>
      <c r="W112">
        <f>ROUND('Sheet1 (4)'!AC118,2)</f>
        <v>21.84</v>
      </c>
      <c r="X112">
        <f>ROUND('Sheet1 (4)'!AD118,2)</f>
        <v>15.08</v>
      </c>
      <c r="Y112" t="str">
        <f>_xlfn.XLOOKUP('Sheet1 (4)'!AB118,'Sheet1 (3)'!B:B,'Sheet1 (3)'!D:D,"",0)</f>
        <v>スタンダード</v>
      </c>
    </row>
    <row r="113" spans="1:25" x14ac:dyDescent="0.2">
      <c r="A113">
        <v>112</v>
      </c>
      <c r="B113" s="1" t="str">
        <f>_xlfn.XLOOKUP('Sheet1 (4)'!AB119,'Sheet1 (3)'!B:B,'Sheet1 (3)'!C:C,"",0)</f>
        <v>アルメディオ</v>
      </c>
      <c r="C113" s="1" t="str">
        <f>_xlfn.XLOOKUP('Sheet1 (4)'!AB119,'Sheet1 (3)'!B:B,'Sheet1 (3)'!F:F,"",0)</f>
        <v>その他製品</v>
      </c>
      <c r="D113" s="1">
        <f>ROUND('Sheet1 (4)'!E119/100000000,2)</f>
        <v>0.2</v>
      </c>
      <c r="E113" s="1">
        <f>ROUND('Sheet1 (4)'!F119/100,2)</f>
        <v>-0.11</v>
      </c>
      <c r="F113" s="1">
        <f>ROUND('Sheet1 (4)'!G119/100,2)</f>
        <v>0.75</v>
      </c>
      <c r="G113" s="1">
        <f>ROUND('Sheet1 (4)'!H119/100,2)</f>
        <v>5.35</v>
      </c>
      <c r="H113" s="1">
        <f>ROUND('Sheet1 (4)'!I119/100,2)</f>
        <v>33.64</v>
      </c>
      <c r="I113" s="1">
        <f>ROUND('Sheet1 (4)'!J119/100,2)</f>
        <v>8.67</v>
      </c>
      <c r="J113" s="1" t="e">
        <f>ROUND('Sheet1 (4)'!K119/100,2)</f>
        <v>#VALUE!</v>
      </c>
      <c r="K113" s="1" t="e">
        <f>ROUND('Sheet1 (4)'!L119/100,2)</f>
        <v>#VALUE!</v>
      </c>
      <c r="L113" s="4">
        <f>ROUND(('Sheet1 (4)'!M119+'Sheet1 (4)'!R119)/100,2)</f>
        <v>-0.9</v>
      </c>
      <c r="M113" s="4">
        <f>ROUND(('Sheet1 (4)'!N119+'Sheet1 (4)'!S119)/100,2)</f>
        <v>-6.27</v>
      </c>
      <c r="N113" s="4">
        <f>ROUND(('Sheet1 (4)'!O119+'Sheet1 (4)'!T119)/100,2)</f>
        <v>-6.02</v>
      </c>
      <c r="O113" s="4">
        <f>ROUND(('Sheet1 (4)'!P119+'Sheet1 (4)'!U119)/100,2)</f>
        <v>9.66</v>
      </c>
      <c r="P113" s="4">
        <f>ROUND(('Sheet1 (4)'!Q119+'Sheet1 (4)'!V119)/100,2)</f>
        <v>1.68</v>
      </c>
      <c r="Q113" s="7">
        <f>ROUND('Sheet1 (4)'!W119/100,2)</f>
        <v>-0.05</v>
      </c>
      <c r="R113" s="7">
        <f>ROUND('Sheet1 (4)'!X119/100,2)</f>
        <v>-0.01</v>
      </c>
      <c r="S113" s="7">
        <f>ROUND('Sheet1 (4)'!Y119/100,2)</f>
        <v>0.05</v>
      </c>
      <c r="T113" s="7">
        <f>ROUND('Sheet1 (4)'!Z119/100,2)</f>
        <v>0.43</v>
      </c>
      <c r="U113" s="7">
        <f>ROUND('Sheet1 (4)'!AA119/100,2)</f>
        <v>0.06</v>
      </c>
      <c r="V113" s="1" t="str">
        <f>'Sheet1 (4)'!AB119&amp;".T"</f>
        <v>7859.T</v>
      </c>
      <c r="W113" t="e">
        <f>ROUND('Sheet1 (4)'!AC119,2)</f>
        <v>#VALUE!</v>
      </c>
      <c r="X113">
        <f>ROUND('Sheet1 (4)'!AD119,2)</f>
        <v>0.44</v>
      </c>
      <c r="Y113" t="str">
        <f>_xlfn.XLOOKUP('Sheet1 (4)'!AB119,'Sheet1 (3)'!B:B,'Sheet1 (3)'!D:D,"",0)</f>
        <v>スタンダード</v>
      </c>
    </row>
    <row r="114" spans="1:25" x14ac:dyDescent="0.2">
      <c r="A114">
        <v>113</v>
      </c>
      <c r="B114" s="1" t="str">
        <f>_xlfn.XLOOKUP('Sheet1 (4)'!AB120,'Sheet1 (3)'!B:B,'Sheet1 (3)'!C:C,"",0)</f>
        <v>アルメタックス</v>
      </c>
      <c r="C114" s="1" t="str">
        <f>_xlfn.XLOOKUP('Sheet1 (4)'!AB120,'Sheet1 (3)'!B:B,'Sheet1 (3)'!F:F,"",0)</f>
        <v>金属製品</v>
      </c>
      <c r="D114" s="1">
        <f>ROUND('Sheet1 (4)'!E120/100000000,2)</f>
        <v>0.11</v>
      </c>
      <c r="E114" s="1" t="e">
        <f>ROUND('Sheet1 (4)'!F120/100,2)</f>
        <v>#VALUE!</v>
      </c>
      <c r="F114" s="1" t="e">
        <f>ROUND('Sheet1 (4)'!G120/100,2)</f>
        <v>#VALUE!</v>
      </c>
      <c r="G114" s="1" t="e">
        <f>ROUND('Sheet1 (4)'!H120/100,2)</f>
        <v>#VALUE!</v>
      </c>
      <c r="H114" s="1" t="e">
        <f>ROUND('Sheet1 (4)'!I120/100,2)</f>
        <v>#VALUE!</v>
      </c>
      <c r="I114" s="1">
        <f>ROUND('Sheet1 (4)'!J120/100,2)</f>
        <v>4.0999999999999996</v>
      </c>
      <c r="J114" s="1" t="e">
        <f>ROUND('Sheet1 (4)'!K120/100,2)</f>
        <v>#VALUE!</v>
      </c>
      <c r="K114" s="1" t="e">
        <f>ROUND('Sheet1 (4)'!L120/100,2)</f>
        <v>#VALUE!</v>
      </c>
      <c r="L114" s="4" t="e">
        <f>ROUND(('Sheet1 (4)'!M120+'Sheet1 (4)'!R120)/100,2)</f>
        <v>#VALUE!</v>
      </c>
      <c r="M114" s="4" t="e">
        <f>ROUND(('Sheet1 (4)'!N120+'Sheet1 (4)'!S120)/100,2)</f>
        <v>#VALUE!</v>
      </c>
      <c r="N114" s="4" t="e">
        <f>ROUND(('Sheet1 (4)'!O120+'Sheet1 (4)'!T120)/100,2)</f>
        <v>#VALUE!</v>
      </c>
      <c r="O114" s="4" t="e">
        <f>ROUND(('Sheet1 (4)'!P120+'Sheet1 (4)'!U120)/100,2)</f>
        <v>#VALUE!</v>
      </c>
      <c r="P114" s="4">
        <f>ROUND(('Sheet1 (4)'!Q120+'Sheet1 (4)'!V120)/100,2)</f>
        <v>5.92</v>
      </c>
      <c r="Q114" s="7" t="e">
        <f>ROUND('Sheet1 (4)'!W120/100,2)</f>
        <v>#VALUE!</v>
      </c>
      <c r="R114" s="7" t="e">
        <f>ROUND('Sheet1 (4)'!X120/100,2)</f>
        <v>#VALUE!</v>
      </c>
      <c r="S114" s="7" t="e">
        <f>ROUND('Sheet1 (4)'!Y120/100,2)</f>
        <v>#VALUE!</v>
      </c>
      <c r="T114" s="7" t="e">
        <f>ROUND('Sheet1 (4)'!Z120/100,2)</f>
        <v>#VALUE!</v>
      </c>
      <c r="U114" s="7">
        <f>ROUND('Sheet1 (4)'!AA120/100,2)</f>
        <v>0.03</v>
      </c>
      <c r="V114" s="1" t="str">
        <f>'Sheet1 (4)'!AB120&amp;".T"</f>
        <v>5928.T</v>
      </c>
      <c r="W114">
        <f>ROUND('Sheet1 (4)'!AC120,2)</f>
        <v>8.6</v>
      </c>
      <c r="X114">
        <f>ROUND('Sheet1 (4)'!AD120,2)</f>
        <v>0.4</v>
      </c>
      <c r="Y114" t="str">
        <f>_xlfn.XLOOKUP('Sheet1 (4)'!AB120,'Sheet1 (3)'!B:B,'Sheet1 (3)'!D:D,"",0)</f>
        <v>スタンダード</v>
      </c>
    </row>
    <row r="115" spans="1:25" x14ac:dyDescent="0.2">
      <c r="A115">
        <v>114</v>
      </c>
      <c r="B115" s="1" t="str">
        <f>_xlfn.XLOOKUP('Sheet1 (4)'!AB121,'Sheet1 (3)'!B:B,'Sheet1 (3)'!C:C,"",0)</f>
        <v>アルペン</v>
      </c>
      <c r="C115" s="1" t="str">
        <f>_xlfn.XLOOKUP('Sheet1 (4)'!AB121,'Sheet1 (3)'!B:B,'Sheet1 (3)'!F:F,"",0)</f>
        <v>小売業</v>
      </c>
      <c r="D115" s="1">
        <f>ROUND('Sheet1 (4)'!E121/100000000,2)</f>
        <v>0.39</v>
      </c>
      <c r="E115" s="1">
        <f>ROUND('Sheet1 (4)'!F121/100,2)</f>
        <v>150.88</v>
      </c>
      <c r="F115" s="1">
        <f>ROUND('Sheet1 (4)'!G121/100,2)</f>
        <v>71.53</v>
      </c>
      <c r="G115" s="1">
        <f>ROUND('Sheet1 (4)'!H121/100,2)</f>
        <v>50.64</v>
      </c>
      <c r="H115" s="1">
        <f>ROUND('Sheet1 (4)'!I121/100,2)</f>
        <v>33.31</v>
      </c>
      <c r="I115" s="1">
        <f>ROUND('Sheet1 (4)'!J121/100,2)</f>
        <v>85.17</v>
      </c>
      <c r="J115" s="1" t="e">
        <f>ROUND('Sheet1 (4)'!K121/100,2)</f>
        <v>#VALUE!</v>
      </c>
      <c r="K115" s="1" t="e">
        <f>ROUND('Sheet1 (4)'!L121/100,2)</f>
        <v>#VALUE!</v>
      </c>
      <c r="L115" s="4">
        <f>ROUND(('Sheet1 (4)'!M121+'Sheet1 (4)'!R121)/100,2)</f>
        <v>411.37</v>
      </c>
      <c r="M115" s="4">
        <f>ROUND(('Sheet1 (4)'!N121+'Sheet1 (4)'!S121)/100,2)</f>
        <v>-122.46</v>
      </c>
      <c r="N115" s="4">
        <f>ROUND(('Sheet1 (4)'!O121+'Sheet1 (4)'!T121)/100,2)</f>
        <v>-9.61</v>
      </c>
      <c r="O115" s="4">
        <f>ROUND(('Sheet1 (4)'!P121+'Sheet1 (4)'!U121)/100,2)</f>
        <v>-48.03</v>
      </c>
      <c r="P115" s="4">
        <f>ROUND(('Sheet1 (4)'!Q121+'Sheet1 (4)'!V121)/100,2)</f>
        <v>5.0599999999999996</v>
      </c>
      <c r="Q115" s="7">
        <f>ROUND('Sheet1 (4)'!W121/100,2)</f>
        <v>0.1</v>
      </c>
      <c r="R115" s="7">
        <f>ROUND('Sheet1 (4)'!X121/100,2)</f>
        <v>0.05</v>
      </c>
      <c r="S115" s="7">
        <f>ROUND('Sheet1 (4)'!Y121/100,2)</f>
        <v>0.05</v>
      </c>
      <c r="T115" s="7">
        <f>ROUND('Sheet1 (4)'!Z121/100,2)</f>
        <v>0.01</v>
      </c>
      <c r="U115" s="7">
        <f>ROUND('Sheet1 (4)'!AA121/100,2)</f>
        <v>0.05</v>
      </c>
      <c r="V115" s="1" t="str">
        <f>'Sheet1 (4)'!AB121&amp;".T"</f>
        <v>3028.T</v>
      </c>
      <c r="W115">
        <f>ROUND('Sheet1 (4)'!AC121,2)</f>
        <v>16.670000000000002</v>
      </c>
      <c r="X115">
        <f>ROUND('Sheet1 (4)'!AD121,2)</f>
        <v>0.74</v>
      </c>
      <c r="Y115" t="str">
        <f>_xlfn.XLOOKUP('Sheet1 (4)'!AB121,'Sheet1 (3)'!B:B,'Sheet1 (3)'!D:D,"",0)</f>
        <v>プライム</v>
      </c>
    </row>
    <row r="116" spans="1:25" x14ac:dyDescent="0.2">
      <c r="A116">
        <v>115</v>
      </c>
      <c r="B116" s="1" t="str">
        <f>_xlfn.XLOOKUP('Sheet1 (4)'!AB122,'Sheet1 (3)'!B:B,'Sheet1 (3)'!C:C,"",0)</f>
        <v>アルファ</v>
      </c>
      <c r="C116" s="1" t="str">
        <f>_xlfn.XLOOKUP('Sheet1 (4)'!AB122,'Sheet1 (3)'!B:B,'Sheet1 (3)'!F:F,"",0)</f>
        <v>サービス業</v>
      </c>
      <c r="D116" s="1">
        <f>ROUND('Sheet1 (4)'!E122/100000000,2)</f>
        <v>0.01</v>
      </c>
      <c r="E116" s="1">
        <f>ROUND('Sheet1 (4)'!F122/100,2)</f>
        <v>-0.89</v>
      </c>
      <c r="F116" s="1">
        <f>ROUND('Sheet1 (4)'!G122/100,2)</f>
        <v>-1.65</v>
      </c>
      <c r="G116" s="1">
        <f>ROUND('Sheet1 (4)'!H122/100,2)</f>
        <v>-2.95</v>
      </c>
      <c r="H116" s="1">
        <f>ROUND('Sheet1 (4)'!I122/100,2)</f>
        <v>1.1399999999999999</v>
      </c>
      <c r="I116" s="1">
        <f>ROUND('Sheet1 (4)'!J122/100,2)</f>
        <v>2.35</v>
      </c>
      <c r="J116" s="1" t="e">
        <f>ROUND('Sheet1 (4)'!K122/100,2)</f>
        <v>#VALUE!</v>
      </c>
      <c r="K116" s="1" t="e">
        <f>ROUND('Sheet1 (4)'!L122/100,2)</f>
        <v>#VALUE!</v>
      </c>
      <c r="L116" s="4">
        <f>ROUND(('Sheet1 (4)'!M122+'Sheet1 (4)'!R122)/100,2)</f>
        <v>0.21</v>
      </c>
      <c r="M116" s="4">
        <f>ROUND(('Sheet1 (4)'!N122+'Sheet1 (4)'!S122)/100,2)</f>
        <v>-2.27</v>
      </c>
      <c r="N116" s="4">
        <f>ROUND(('Sheet1 (4)'!O122+'Sheet1 (4)'!T122)/100,2)</f>
        <v>-3.89</v>
      </c>
      <c r="O116" s="4">
        <f>ROUND(('Sheet1 (4)'!P122+'Sheet1 (4)'!U122)/100,2)</f>
        <v>4.62</v>
      </c>
      <c r="P116" s="4">
        <f>ROUND(('Sheet1 (4)'!Q122+'Sheet1 (4)'!V122)/100,2)</f>
        <v>-0.66</v>
      </c>
      <c r="Q116" s="7">
        <f>ROUND('Sheet1 (4)'!W122/100,2)</f>
        <v>-0.42</v>
      </c>
      <c r="R116" s="7">
        <f>ROUND('Sheet1 (4)'!X122/100,2)</f>
        <v>-0.11</v>
      </c>
      <c r="S116" s="7">
        <f>ROUND('Sheet1 (4)'!Y122/100,2)</f>
        <v>-0.37</v>
      </c>
      <c r="T116" s="7">
        <f>ROUND('Sheet1 (4)'!Z122/100,2)</f>
        <v>0.11</v>
      </c>
      <c r="U116" s="7">
        <f>ROUND('Sheet1 (4)'!AA122/100,2)</f>
        <v>0.09</v>
      </c>
      <c r="V116" s="1" t="str">
        <f>'Sheet1 (4)'!AB122&amp;".T"</f>
        <v>4760.T</v>
      </c>
      <c r="W116">
        <f>ROUND('Sheet1 (4)'!AC122,2)</f>
        <v>10.27</v>
      </c>
      <c r="X116">
        <f>ROUND('Sheet1 (4)'!AD122,2)</f>
        <v>0.86</v>
      </c>
      <c r="Y116" t="str">
        <f>_xlfn.XLOOKUP('Sheet1 (4)'!AB122,'Sheet1 (3)'!B:B,'Sheet1 (3)'!D:D,"",0)</f>
        <v>スタンダード</v>
      </c>
    </row>
    <row r="117" spans="1:25" x14ac:dyDescent="0.2">
      <c r="A117">
        <v>116</v>
      </c>
      <c r="B117" s="1" t="str">
        <f>_xlfn.XLOOKUP('Sheet1 (4)'!AB123,'Sheet1 (3)'!B:B,'Sheet1 (3)'!C:C,"",0)</f>
        <v>アルファＣｏ</v>
      </c>
      <c r="C117" s="1" t="str">
        <f>_xlfn.XLOOKUP('Sheet1 (4)'!AB123,'Sheet1 (3)'!B:B,'Sheet1 (3)'!F:F,"",0)</f>
        <v>金属製品</v>
      </c>
      <c r="D117" s="1">
        <f>ROUND('Sheet1 (4)'!E123/100000000,2)</f>
        <v>0.1</v>
      </c>
      <c r="E117" s="1">
        <f>ROUND('Sheet1 (4)'!F123/100,2)</f>
        <v>8.68</v>
      </c>
      <c r="F117" s="1">
        <f>ROUND('Sheet1 (4)'!G123/100,2)</f>
        <v>5.86</v>
      </c>
      <c r="G117" s="1">
        <f>ROUND('Sheet1 (4)'!H123/100,2)</f>
        <v>6.01</v>
      </c>
      <c r="H117" s="1">
        <f>ROUND('Sheet1 (4)'!I123/100,2)</f>
        <v>24.38</v>
      </c>
      <c r="I117" s="1">
        <f>ROUND('Sheet1 (4)'!J123/100,2)</f>
        <v>9.14</v>
      </c>
      <c r="J117" s="1" t="e">
        <f>ROUND('Sheet1 (4)'!K123/100,2)</f>
        <v>#VALUE!</v>
      </c>
      <c r="K117" s="1" t="e">
        <f>ROUND('Sheet1 (4)'!L123/100,2)</f>
        <v>#VALUE!</v>
      </c>
      <c r="L117" s="4">
        <f>ROUND(('Sheet1 (4)'!M123+'Sheet1 (4)'!R123)/100,2)</f>
        <v>10.98</v>
      </c>
      <c r="M117" s="4">
        <f>ROUND(('Sheet1 (4)'!N123+'Sheet1 (4)'!S123)/100,2)</f>
        <v>2.2400000000000002</v>
      </c>
      <c r="N117" s="4">
        <f>ROUND(('Sheet1 (4)'!O123+'Sheet1 (4)'!T123)/100,2)</f>
        <v>1.27</v>
      </c>
      <c r="O117" s="4">
        <f>ROUND(('Sheet1 (4)'!P123+'Sheet1 (4)'!U123)/100,2)</f>
        <v>38.51</v>
      </c>
      <c r="P117" s="4">
        <f>ROUND(('Sheet1 (4)'!Q123+'Sheet1 (4)'!V123)/100,2)</f>
        <v>19.77</v>
      </c>
      <c r="Q117" s="7">
        <f>ROUND('Sheet1 (4)'!W123/100,2)</f>
        <v>0.01</v>
      </c>
      <c r="R117" s="7">
        <f>ROUND('Sheet1 (4)'!X123/100,2)</f>
        <v>0.02</v>
      </c>
      <c r="S117" s="7">
        <f>ROUND('Sheet1 (4)'!Y123/100,2)</f>
        <v>0.01</v>
      </c>
      <c r="T117" s="7">
        <f>ROUND('Sheet1 (4)'!Z123/100,2)</f>
        <v>0.05</v>
      </c>
      <c r="U117" s="7">
        <f>ROUND('Sheet1 (4)'!AA123/100,2)</f>
        <v>-0.01</v>
      </c>
      <c r="V117" s="1" t="str">
        <f>'Sheet1 (4)'!AB123&amp;".T"</f>
        <v>3434.T</v>
      </c>
      <c r="W117" t="e">
        <f>ROUND('Sheet1 (4)'!AC123,2)</f>
        <v>#VALUE!</v>
      </c>
      <c r="X117">
        <f>ROUND('Sheet1 (4)'!AD123,2)</f>
        <v>0.33</v>
      </c>
      <c r="Y117" t="str">
        <f>_xlfn.XLOOKUP('Sheet1 (4)'!AB123,'Sheet1 (3)'!B:B,'Sheet1 (3)'!D:D,"",0)</f>
        <v>スタンダード</v>
      </c>
    </row>
    <row r="118" spans="1:25" x14ac:dyDescent="0.2">
      <c r="A118">
        <v>117</v>
      </c>
      <c r="B118" s="1" t="str">
        <f>_xlfn.XLOOKUP('Sheet1 (4)'!AB124,'Sheet1 (3)'!B:B,'Sheet1 (3)'!C:C,"",0)</f>
        <v>アルファシステムズ</v>
      </c>
      <c r="C118" s="1" t="str">
        <f>_xlfn.XLOOKUP('Sheet1 (4)'!AB124,'Sheet1 (3)'!B:B,'Sheet1 (3)'!F:F,"",0)</f>
        <v>情報・通信業</v>
      </c>
      <c r="D118" s="1">
        <f>ROUND('Sheet1 (4)'!E124/100000000,2)</f>
        <v>0.14000000000000001</v>
      </c>
      <c r="E118" s="1">
        <f>ROUND('Sheet1 (4)'!F124/100,2)</f>
        <v>33.700000000000003</v>
      </c>
      <c r="F118" s="1">
        <f>ROUND('Sheet1 (4)'!G124/100,2)</f>
        <v>40.33</v>
      </c>
      <c r="G118" s="1">
        <f>ROUND('Sheet1 (4)'!H124/100,2)</f>
        <v>42.13</v>
      </c>
      <c r="H118" s="1">
        <f>ROUND('Sheet1 (4)'!I124/100,2)</f>
        <v>43.49</v>
      </c>
      <c r="I118" s="1">
        <f>ROUND('Sheet1 (4)'!J124/100,2)</f>
        <v>44.23</v>
      </c>
      <c r="J118" s="1" t="e">
        <f>ROUND('Sheet1 (4)'!K124/100,2)</f>
        <v>#VALUE!</v>
      </c>
      <c r="K118" s="1" t="e">
        <f>ROUND('Sheet1 (4)'!L124/100,2)</f>
        <v>#VALUE!</v>
      </c>
      <c r="L118" s="4">
        <f>ROUND(('Sheet1 (4)'!M124+'Sheet1 (4)'!R124)/100,2)</f>
        <v>25.8</v>
      </c>
      <c r="M118" s="4">
        <f>ROUND(('Sheet1 (4)'!N124+'Sheet1 (4)'!S124)/100,2)</f>
        <v>28.72</v>
      </c>
      <c r="N118" s="4">
        <f>ROUND(('Sheet1 (4)'!O124+'Sheet1 (4)'!T124)/100,2)</f>
        <v>16.05</v>
      </c>
      <c r="O118" s="4">
        <f>ROUND(('Sheet1 (4)'!P124+'Sheet1 (4)'!U124)/100,2)</f>
        <v>35.68</v>
      </c>
      <c r="P118" s="4">
        <f>ROUND(('Sheet1 (4)'!Q124+'Sheet1 (4)'!V124)/100,2)</f>
        <v>-15.17</v>
      </c>
      <c r="Q118" s="7">
        <f>ROUND('Sheet1 (4)'!W124/100,2)</f>
        <v>0.06</v>
      </c>
      <c r="R118" s="7">
        <f>ROUND('Sheet1 (4)'!X124/100,2)</f>
        <v>0.08</v>
      </c>
      <c r="S118" s="7">
        <f>ROUND('Sheet1 (4)'!Y124/100,2)</f>
        <v>7.0000000000000007E-2</v>
      </c>
      <c r="T118" s="7">
        <f>ROUND('Sheet1 (4)'!Z124/100,2)</f>
        <v>7.0000000000000007E-2</v>
      </c>
      <c r="U118" s="7">
        <f>ROUND('Sheet1 (4)'!AA124/100,2)</f>
        <v>0.08</v>
      </c>
      <c r="V118" s="1" t="str">
        <f>'Sheet1 (4)'!AB124&amp;".T"</f>
        <v>4719.T</v>
      </c>
      <c r="W118">
        <f>ROUND('Sheet1 (4)'!AC124,2)</f>
        <v>14.91</v>
      </c>
      <c r="X118">
        <f>ROUND('Sheet1 (4)'!AD124,2)</f>
        <v>1.1599999999999999</v>
      </c>
      <c r="Y118" t="str">
        <f>_xlfn.XLOOKUP('Sheet1 (4)'!AB124,'Sheet1 (3)'!B:B,'Sheet1 (3)'!D:D,"",0)</f>
        <v>プライム</v>
      </c>
    </row>
    <row r="119" spans="1:25" x14ac:dyDescent="0.2">
      <c r="A119">
        <v>118</v>
      </c>
      <c r="B119" s="1" t="str">
        <f>_xlfn.XLOOKUP('Sheet1 (4)'!AB125,'Sheet1 (3)'!B:B,'Sheet1 (3)'!C:C,"",0)</f>
        <v>アルファポリス</v>
      </c>
      <c r="C119" s="1" t="str">
        <f>_xlfn.XLOOKUP('Sheet1 (4)'!AB125,'Sheet1 (3)'!B:B,'Sheet1 (3)'!F:F,"",0)</f>
        <v>情報・通信業</v>
      </c>
      <c r="D119" s="1">
        <f>ROUND('Sheet1 (4)'!E125/100000000,2)</f>
        <v>0.28999999999999998</v>
      </c>
      <c r="E119" s="1">
        <f>ROUND('Sheet1 (4)'!F125/100,2)</f>
        <v>21.63</v>
      </c>
      <c r="F119" s="1">
        <f>ROUND('Sheet1 (4)'!G125/100,2)</f>
        <v>21.95</v>
      </c>
      <c r="G119" s="1">
        <f>ROUND('Sheet1 (4)'!H125/100,2)</f>
        <v>24.17</v>
      </c>
      <c r="H119" s="1">
        <f>ROUND('Sheet1 (4)'!I125/100,2)</f>
        <v>22.73</v>
      </c>
      <c r="I119" s="1">
        <f>ROUND('Sheet1 (4)'!J125/100,2)</f>
        <v>32.22</v>
      </c>
      <c r="J119" s="1">
        <f>ROUND('Sheet1 (4)'!K125/100,2)</f>
        <v>37</v>
      </c>
      <c r="K119" s="1">
        <f>ROUND('Sheet1 (4)'!L125/100,2)</f>
        <v>42</v>
      </c>
      <c r="L119" s="4">
        <f>ROUND(('Sheet1 (4)'!M125+'Sheet1 (4)'!R125)/100,2)</f>
        <v>15.64</v>
      </c>
      <c r="M119" s="4">
        <f>ROUND(('Sheet1 (4)'!N125+'Sheet1 (4)'!S125)/100,2)</f>
        <v>10.36</v>
      </c>
      <c r="N119" s="4">
        <f>ROUND(('Sheet1 (4)'!O125+'Sheet1 (4)'!T125)/100,2)</f>
        <v>16.43</v>
      </c>
      <c r="O119" s="4">
        <f>ROUND(('Sheet1 (4)'!P125+'Sheet1 (4)'!U125)/100,2)</f>
        <v>9.6199999999999992</v>
      </c>
      <c r="P119" s="4">
        <f>ROUND(('Sheet1 (4)'!Q125+'Sheet1 (4)'!V125)/100,2)</f>
        <v>18.32</v>
      </c>
      <c r="Q119" s="7">
        <f>ROUND('Sheet1 (4)'!W125/100,2)</f>
        <v>0.2</v>
      </c>
      <c r="R119" s="7">
        <f>ROUND('Sheet1 (4)'!X125/100,2)</f>
        <v>0.17</v>
      </c>
      <c r="S119" s="7">
        <f>ROUND('Sheet1 (4)'!Y125/100,2)</f>
        <v>0.16</v>
      </c>
      <c r="T119" s="7">
        <f>ROUND('Sheet1 (4)'!Z125/100,2)</f>
        <v>0.13</v>
      </c>
      <c r="U119" s="7">
        <f>ROUND('Sheet1 (4)'!AA125/100,2)</f>
        <v>0.16</v>
      </c>
      <c r="V119" s="1" t="str">
        <f>'Sheet1 (4)'!AB125&amp;".T"</f>
        <v>9467.T</v>
      </c>
      <c r="W119">
        <f>ROUND('Sheet1 (4)'!AC125,2)</f>
        <v>21.35</v>
      </c>
      <c r="X119">
        <f>ROUND('Sheet1 (4)'!AD125,2)</f>
        <v>3.18</v>
      </c>
      <c r="Y119" t="str">
        <f>_xlfn.XLOOKUP('Sheet1 (4)'!AB125,'Sheet1 (3)'!B:B,'Sheet1 (3)'!D:D,"",0)</f>
        <v>グロース</v>
      </c>
    </row>
    <row r="120" spans="1:25" x14ac:dyDescent="0.2">
      <c r="A120">
        <v>119</v>
      </c>
      <c r="B120" s="1" t="str">
        <f>_xlfn.XLOOKUP('Sheet1 (4)'!AB126,'Sheet1 (3)'!B:B,'Sheet1 (3)'!C:C,"",0)</f>
        <v>アルファパーチェス</v>
      </c>
      <c r="C120" s="1" t="str">
        <f>_xlfn.XLOOKUP('Sheet1 (4)'!AB126,'Sheet1 (3)'!B:B,'Sheet1 (3)'!F:F,"",0)</f>
        <v>卸売業</v>
      </c>
      <c r="D120" s="1">
        <f>ROUND('Sheet1 (4)'!E126/100000000,2)</f>
        <v>0.1</v>
      </c>
      <c r="E120" s="1">
        <f>ROUND('Sheet1 (4)'!F126/100,2)</f>
        <v>8.65</v>
      </c>
      <c r="F120" s="1">
        <f>ROUND('Sheet1 (4)'!G126/100,2)</f>
        <v>10.42</v>
      </c>
      <c r="G120" s="1">
        <f>ROUND('Sheet1 (4)'!H126/100,2)</f>
        <v>11.88</v>
      </c>
      <c r="H120" s="1">
        <f>ROUND('Sheet1 (4)'!I126/100,2)</f>
        <v>12.42</v>
      </c>
      <c r="I120" s="1">
        <f>ROUND('Sheet1 (4)'!J126/100,2)</f>
        <v>12.42</v>
      </c>
      <c r="J120" s="1" t="e">
        <f>ROUND('Sheet1 (4)'!K126/100,2)</f>
        <v>#VALUE!</v>
      </c>
      <c r="K120" s="1" t="e">
        <f>ROUND('Sheet1 (4)'!L126/100,2)</f>
        <v>#VALUE!</v>
      </c>
      <c r="L120" s="4" t="e">
        <f>ROUND(('Sheet1 (4)'!M126+'Sheet1 (4)'!R126)/100,2)</f>
        <v>#VALUE!</v>
      </c>
      <c r="M120" s="4">
        <f>ROUND(('Sheet1 (4)'!N126+'Sheet1 (4)'!S126)/100,2)</f>
        <v>6.98</v>
      </c>
      <c r="N120" s="4">
        <f>ROUND(('Sheet1 (4)'!O126+'Sheet1 (4)'!T126)/100,2)</f>
        <v>5.0199999999999996</v>
      </c>
      <c r="O120" s="4">
        <f>ROUND(('Sheet1 (4)'!P126+'Sheet1 (4)'!U126)/100,2)</f>
        <v>18.059999999999999</v>
      </c>
      <c r="P120" s="4">
        <f>ROUND(('Sheet1 (4)'!Q126+'Sheet1 (4)'!V126)/100,2)</f>
        <v>18.059999999999999</v>
      </c>
      <c r="Q120" s="7">
        <f>ROUND('Sheet1 (4)'!W126/100,2)</f>
        <v>0.18</v>
      </c>
      <c r="R120" s="7">
        <f>ROUND('Sheet1 (4)'!X126/100,2)</f>
        <v>0.18</v>
      </c>
      <c r="S120" s="7">
        <f>ROUND('Sheet1 (4)'!Y126/100,2)</f>
        <v>0.17</v>
      </c>
      <c r="T120" s="7">
        <f>ROUND('Sheet1 (4)'!Z126/100,2)</f>
        <v>0.15</v>
      </c>
      <c r="U120" s="7">
        <f>ROUND('Sheet1 (4)'!AA126/100,2)</f>
        <v>0.15</v>
      </c>
      <c r="V120" s="1" t="str">
        <f>'Sheet1 (4)'!AB126&amp;".T"</f>
        <v>7115.T</v>
      </c>
      <c r="W120">
        <f>ROUND('Sheet1 (4)'!AC126,2)</f>
        <v>24.29</v>
      </c>
      <c r="X120">
        <f>ROUND('Sheet1 (4)'!AD126,2)</f>
        <v>3.75</v>
      </c>
      <c r="Y120" t="str">
        <f>_xlfn.XLOOKUP('Sheet1 (4)'!AB126,'Sheet1 (3)'!B:B,'Sheet1 (3)'!D:D,"",0)</f>
        <v>スタンダード</v>
      </c>
    </row>
    <row r="121" spans="1:25" x14ac:dyDescent="0.2">
      <c r="A121">
        <v>120</v>
      </c>
      <c r="B121" s="1" t="str">
        <f>_xlfn.XLOOKUP('Sheet1 (4)'!AB127,'Sheet1 (3)'!B:B,'Sheet1 (3)'!C:C,"",0)</f>
        <v>アルピコホールディングス</v>
      </c>
      <c r="C121" s="1" t="str">
        <f>_xlfn.XLOOKUP('Sheet1 (4)'!AB127,'Sheet1 (3)'!B:B,'Sheet1 (3)'!F:F,"",0)</f>
        <v>小売業</v>
      </c>
      <c r="D121" s="1">
        <f>ROUND('Sheet1 (4)'!E127/100000000,2)</f>
        <v>0.71</v>
      </c>
      <c r="E121" s="1" t="e">
        <f>ROUND('Sheet1 (4)'!F127/100,2)</f>
        <v>#VALUE!</v>
      </c>
      <c r="F121" s="1" t="e">
        <f>ROUND('Sheet1 (4)'!G127/100,2)</f>
        <v>#VALUE!</v>
      </c>
      <c r="G121" s="1">
        <f>ROUND('Sheet1 (4)'!H127/100,2)</f>
        <v>5.46</v>
      </c>
      <c r="H121" s="1">
        <f>ROUND('Sheet1 (4)'!I127/100,2)</f>
        <v>24.49</v>
      </c>
      <c r="I121" s="1">
        <f>ROUND('Sheet1 (4)'!J127/100,2)</f>
        <v>34.130000000000003</v>
      </c>
      <c r="J121" s="1" t="e">
        <f>ROUND('Sheet1 (4)'!K127/100,2)</f>
        <v>#VALUE!</v>
      </c>
      <c r="K121" s="1" t="e">
        <f>ROUND('Sheet1 (4)'!L127/100,2)</f>
        <v>#VALUE!</v>
      </c>
      <c r="L121" s="4" t="e">
        <f>ROUND(('Sheet1 (4)'!M127+'Sheet1 (4)'!R127)/100,2)</f>
        <v>#VALUE!</v>
      </c>
      <c r="M121" s="4" t="e">
        <f>ROUND(('Sheet1 (4)'!N127+'Sheet1 (4)'!S127)/100,2)</f>
        <v>#VALUE!</v>
      </c>
      <c r="N121" s="4" t="e">
        <f>ROUND(('Sheet1 (4)'!O127+'Sheet1 (4)'!T127)/100,2)</f>
        <v>#VALUE!</v>
      </c>
      <c r="O121" s="4" t="e">
        <f>ROUND(('Sheet1 (4)'!P127+'Sheet1 (4)'!U127)/100,2)</f>
        <v>#VALUE!</v>
      </c>
      <c r="P121" s="4">
        <f>ROUND(('Sheet1 (4)'!Q127+'Sheet1 (4)'!V127)/100,2)</f>
        <v>5.48</v>
      </c>
      <c r="Q121" s="7" t="e">
        <f>ROUND('Sheet1 (4)'!W127/100,2)</f>
        <v>#VALUE!</v>
      </c>
      <c r="R121" s="7" t="e">
        <f>ROUND('Sheet1 (4)'!X127/100,2)</f>
        <v>#VALUE!</v>
      </c>
      <c r="S121" s="7" t="e">
        <f>ROUND('Sheet1 (4)'!Y127/100,2)</f>
        <v>#VALUE!</v>
      </c>
      <c r="T121" s="7">
        <f>ROUND('Sheet1 (4)'!Z127/100,2)</f>
        <v>0.09</v>
      </c>
      <c r="U121" s="7">
        <f>ROUND('Sheet1 (4)'!AA127/100,2)</f>
        <v>0.18</v>
      </c>
      <c r="V121" s="1" t="str">
        <f>'Sheet1 (4)'!AB127&amp;".T"</f>
        <v>297A.T</v>
      </c>
      <c r="W121">
        <f>ROUND('Sheet1 (4)'!AC127,2)</f>
        <v>8.43</v>
      </c>
      <c r="X121">
        <f>ROUND('Sheet1 (4)'!AD127,2)</f>
        <v>1.1299999999999999</v>
      </c>
      <c r="Y121" t="str">
        <f>_xlfn.XLOOKUP('Sheet1 (4)'!AB127,'Sheet1 (3)'!B:B,'Sheet1 (3)'!D:D,"",0)</f>
        <v>スタンダード</v>
      </c>
    </row>
    <row r="122" spans="1:25" x14ac:dyDescent="0.2">
      <c r="A122">
        <v>121</v>
      </c>
      <c r="B122" s="1" t="str">
        <f>_xlfn.XLOOKUP('Sheet1 (4)'!AB128,'Sheet1 (3)'!B:B,'Sheet1 (3)'!C:C,"",0)</f>
        <v>アルプスアルパイン</v>
      </c>
      <c r="C122" s="1" t="str">
        <f>_xlfn.XLOOKUP('Sheet1 (4)'!AB128,'Sheet1 (3)'!B:B,'Sheet1 (3)'!F:F,"",0)</f>
        <v>電気機器</v>
      </c>
      <c r="D122" s="1">
        <f>ROUND('Sheet1 (4)'!E128/100000000,2)</f>
        <v>2.0099999999999998</v>
      </c>
      <c r="E122" s="1">
        <f>ROUND('Sheet1 (4)'!F128/100,2)</f>
        <v>123.73</v>
      </c>
      <c r="F122" s="1">
        <f>ROUND('Sheet1 (4)'!G128/100,2)</f>
        <v>345.52</v>
      </c>
      <c r="G122" s="1">
        <f>ROUND('Sheet1 (4)'!H128/100,2)</f>
        <v>330.88</v>
      </c>
      <c r="H122" s="1">
        <f>ROUND('Sheet1 (4)'!I128/100,2)</f>
        <v>192.85</v>
      </c>
      <c r="I122" s="1">
        <f>ROUND('Sheet1 (4)'!J128/100,2)</f>
        <v>336.88</v>
      </c>
      <c r="J122" s="1">
        <f>ROUND('Sheet1 (4)'!K128/100,2)</f>
        <v>282.60000000000002</v>
      </c>
      <c r="K122" s="1">
        <f>ROUND('Sheet1 (4)'!L128/100,2)</f>
        <v>347.26</v>
      </c>
      <c r="L122" s="4">
        <f>ROUND(('Sheet1 (4)'!M128+'Sheet1 (4)'!R128)/100,2)</f>
        <v>14.71</v>
      </c>
      <c r="M122" s="4">
        <f>ROUND(('Sheet1 (4)'!N128+'Sheet1 (4)'!S128)/100,2)</f>
        <v>-112.03</v>
      </c>
      <c r="N122" s="4">
        <f>ROUND(('Sheet1 (4)'!O128+'Sheet1 (4)'!T128)/100,2)</f>
        <v>-387.92</v>
      </c>
      <c r="O122" s="4">
        <f>ROUND(('Sheet1 (4)'!P128+'Sheet1 (4)'!U128)/100,2)</f>
        <v>340.78</v>
      </c>
      <c r="P122" s="4">
        <f>ROUND(('Sheet1 (4)'!Q128+'Sheet1 (4)'!V128)/100,2)</f>
        <v>641.34</v>
      </c>
      <c r="Q122" s="7">
        <f>ROUND('Sheet1 (4)'!W128/100,2)</f>
        <v>0</v>
      </c>
      <c r="R122" s="7">
        <f>ROUND('Sheet1 (4)'!X128/100,2)</f>
        <v>0.06</v>
      </c>
      <c r="S122" s="7">
        <f>ROUND('Sheet1 (4)'!Y128/100,2)</f>
        <v>0.03</v>
      </c>
      <c r="T122" s="7">
        <f>ROUND('Sheet1 (4)'!Z128/100,2)</f>
        <v>-7.0000000000000007E-2</v>
      </c>
      <c r="U122" s="7">
        <f>ROUND('Sheet1 (4)'!AA128/100,2)</f>
        <v>0.09</v>
      </c>
      <c r="V122" s="1" t="str">
        <f>'Sheet1 (4)'!AB128&amp;".T"</f>
        <v>6770.T</v>
      </c>
      <c r="W122">
        <f>ROUND('Sheet1 (4)'!AC128,2)</f>
        <v>8.1300000000000008</v>
      </c>
      <c r="X122">
        <f>ROUND('Sheet1 (4)'!AD128,2)</f>
        <v>0.94</v>
      </c>
      <c r="Y122" t="str">
        <f>_xlfn.XLOOKUP('Sheet1 (4)'!AB128,'Sheet1 (3)'!B:B,'Sheet1 (3)'!D:D,"",0)</f>
        <v>プライム</v>
      </c>
    </row>
    <row r="123" spans="1:25" x14ac:dyDescent="0.2">
      <c r="A123">
        <v>122</v>
      </c>
      <c r="B123" s="1" t="str">
        <f>_xlfn.XLOOKUP('Sheet1 (4)'!AB129,'Sheet1 (3)'!B:B,'Sheet1 (3)'!C:C,"",0)</f>
        <v>ＡＬＳＯＫ</v>
      </c>
      <c r="C123" s="1" t="str">
        <f>_xlfn.XLOOKUP('Sheet1 (4)'!AB129,'Sheet1 (3)'!B:B,'Sheet1 (3)'!F:F,"",0)</f>
        <v>サービス業</v>
      </c>
      <c r="D123" s="1">
        <f>ROUND('Sheet1 (4)'!E129/100000000,2)</f>
        <v>4.8499999999999996</v>
      </c>
      <c r="E123" s="1">
        <f>ROUND('Sheet1 (4)'!F129/100,2)</f>
        <v>360.76</v>
      </c>
      <c r="F123" s="1">
        <f>ROUND('Sheet1 (4)'!G129/100,2)</f>
        <v>418.14</v>
      </c>
      <c r="G123" s="1">
        <f>ROUND('Sheet1 (4)'!H129/100,2)</f>
        <v>359.62</v>
      </c>
      <c r="H123" s="1">
        <f>ROUND('Sheet1 (4)'!I129/100,2)</f>
        <v>380.8</v>
      </c>
      <c r="I123" s="1">
        <f>ROUND('Sheet1 (4)'!J129/100,2)</f>
        <v>402.03</v>
      </c>
      <c r="J123" s="1">
        <f>ROUND('Sheet1 (4)'!K129/100,2)</f>
        <v>471.45</v>
      </c>
      <c r="K123" s="1">
        <f>ROUND('Sheet1 (4)'!L129/100,2)</f>
        <v>511.46</v>
      </c>
      <c r="L123" s="4">
        <f>ROUND(('Sheet1 (4)'!M129+'Sheet1 (4)'!R129)/100,2)</f>
        <v>170.7</v>
      </c>
      <c r="M123" s="4">
        <f>ROUND(('Sheet1 (4)'!N129+'Sheet1 (4)'!S129)/100,2)</f>
        <v>286.43</v>
      </c>
      <c r="N123" s="4">
        <f>ROUND(('Sheet1 (4)'!O129+'Sheet1 (4)'!T129)/100,2)</f>
        <v>68.64</v>
      </c>
      <c r="O123" s="4">
        <f>ROUND(('Sheet1 (4)'!P129+'Sheet1 (4)'!U129)/100,2)</f>
        <v>391.5</v>
      </c>
      <c r="P123" s="4">
        <f>ROUND(('Sheet1 (4)'!Q129+'Sheet1 (4)'!V129)/100,2)</f>
        <v>270.97000000000003</v>
      </c>
      <c r="Q123" s="7">
        <f>ROUND('Sheet1 (4)'!W129/100,2)</f>
        <v>0.09</v>
      </c>
      <c r="R123" s="7">
        <f>ROUND('Sheet1 (4)'!X129/100,2)</f>
        <v>0.1</v>
      </c>
      <c r="S123" s="7">
        <f>ROUND('Sheet1 (4)'!Y129/100,2)</f>
        <v>0.08</v>
      </c>
      <c r="T123" s="7">
        <f>ROUND('Sheet1 (4)'!Z129/100,2)</f>
        <v>0.08</v>
      </c>
      <c r="U123" s="7">
        <f>ROUND('Sheet1 (4)'!AA129/100,2)</f>
        <v>0.08</v>
      </c>
      <c r="V123" s="1" t="str">
        <f>'Sheet1 (4)'!AB129&amp;".T"</f>
        <v>2331.T</v>
      </c>
      <c r="W123">
        <f>ROUND('Sheet1 (4)'!AC129,2)</f>
        <v>17.27</v>
      </c>
      <c r="X123">
        <f>ROUND('Sheet1 (4)'!AD129,2)</f>
        <v>1.58</v>
      </c>
      <c r="Y123" t="str">
        <f>_xlfn.XLOOKUP('Sheet1 (4)'!AB129,'Sheet1 (3)'!B:B,'Sheet1 (3)'!D:D,"",0)</f>
        <v>プライム</v>
      </c>
    </row>
    <row r="124" spans="1:25" x14ac:dyDescent="0.2">
      <c r="A124">
        <v>123</v>
      </c>
      <c r="B124" s="1" t="str">
        <f>_xlfn.XLOOKUP('Sheet1 (4)'!AB130,'Sheet1 (3)'!B:B,'Sheet1 (3)'!C:C,"",0)</f>
        <v>アルテック</v>
      </c>
      <c r="C124" s="1" t="str">
        <f>_xlfn.XLOOKUP('Sheet1 (4)'!AB130,'Sheet1 (3)'!B:B,'Sheet1 (3)'!F:F,"",0)</f>
        <v>卸売業</v>
      </c>
      <c r="D124" s="1">
        <f>ROUND('Sheet1 (4)'!E130/100000000,2)</f>
        <v>0.14000000000000001</v>
      </c>
      <c r="E124" s="1">
        <f>ROUND('Sheet1 (4)'!F130/100,2)</f>
        <v>6.07</v>
      </c>
      <c r="F124" s="1">
        <f>ROUND('Sheet1 (4)'!G130/100,2)</f>
        <v>4.41</v>
      </c>
      <c r="G124" s="1">
        <f>ROUND('Sheet1 (4)'!H130/100,2)</f>
        <v>-2.75</v>
      </c>
      <c r="H124" s="1">
        <f>ROUND('Sheet1 (4)'!I130/100,2)</f>
        <v>-1.48</v>
      </c>
      <c r="I124" s="1">
        <f>ROUND('Sheet1 (4)'!J130/100,2)</f>
        <v>-1.48</v>
      </c>
      <c r="J124" s="1" t="e">
        <f>ROUND('Sheet1 (4)'!K130/100,2)</f>
        <v>#VALUE!</v>
      </c>
      <c r="K124" s="1" t="e">
        <f>ROUND('Sheet1 (4)'!L130/100,2)</f>
        <v>#VALUE!</v>
      </c>
      <c r="L124" s="4">
        <f>ROUND(('Sheet1 (4)'!M130+'Sheet1 (4)'!R130)/100,2)</f>
        <v>-7.78</v>
      </c>
      <c r="M124" s="4">
        <f>ROUND(('Sheet1 (4)'!N130+'Sheet1 (4)'!S130)/100,2)</f>
        <v>-4.37</v>
      </c>
      <c r="N124" s="4">
        <f>ROUND(('Sheet1 (4)'!O130+'Sheet1 (4)'!T130)/100,2)</f>
        <v>-33.729999999999997</v>
      </c>
      <c r="O124" s="4">
        <f>ROUND(('Sheet1 (4)'!P130+'Sheet1 (4)'!U130)/100,2)</f>
        <v>14.26</v>
      </c>
      <c r="P124" s="4">
        <f>ROUND(('Sheet1 (4)'!Q130+'Sheet1 (4)'!V130)/100,2)</f>
        <v>14.26</v>
      </c>
      <c r="Q124" s="7">
        <f>ROUND('Sheet1 (4)'!W130/100,2)</f>
        <v>0.04</v>
      </c>
      <c r="R124" s="7">
        <f>ROUND('Sheet1 (4)'!X130/100,2)</f>
        <v>0.03</v>
      </c>
      <c r="S124" s="7">
        <f>ROUND('Sheet1 (4)'!Y130/100,2)</f>
        <v>-0.09</v>
      </c>
      <c r="T124" s="7">
        <f>ROUND('Sheet1 (4)'!Z130/100,2)</f>
        <v>-0.04</v>
      </c>
      <c r="U124" s="7">
        <f>ROUND('Sheet1 (4)'!AA130/100,2)</f>
        <v>-0.04</v>
      </c>
      <c r="V124" s="1" t="str">
        <f>'Sheet1 (4)'!AB130&amp;".T"</f>
        <v>9972.T</v>
      </c>
      <c r="W124" t="e">
        <f>ROUND('Sheet1 (4)'!AC130,2)</f>
        <v>#VALUE!</v>
      </c>
      <c r="X124">
        <f>ROUND('Sheet1 (4)'!AD130,2)</f>
        <v>0.35</v>
      </c>
      <c r="Y124" t="str">
        <f>_xlfn.XLOOKUP('Sheet1 (4)'!AB130,'Sheet1 (3)'!B:B,'Sheet1 (3)'!D:D,"",0)</f>
        <v>スタンダード</v>
      </c>
    </row>
    <row r="125" spans="1:25" x14ac:dyDescent="0.2">
      <c r="A125">
        <v>124</v>
      </c>
      <c r="B125" s="1" t="str">
        <f>_xlfn.XLOOKUP('Sheet1 (4)'!AB131,'Sheet1 (3)'!B:B,'Sheet1 (3)'!C:C,"",0)</f>
        <v>アルプス技研</v>
      </c>
      <c r="C125" s="1" t="str">
        <f>_xlfn.XLOOKUP('Sheet1 (4)'!AB131,'Sheet1 (3)'!B:B,'Sheet1 (3)'!F:F,"",0)</f>
        <v>サービス業</v>
      </c>
      <c r="D125" s="1">
        <f>ROUND('Sheet1 (4)'!E131/100000000,2)</f>
        <v>0.2</v>
      </c>
      <c r="E125" s="1">
        <f>ROUND('Sheet1 (4)'!F131/100,2)</f>
        <v>38.76</v>
      </c>
      <c r="F125" s="1">
        <f>ROUND('Sheet1 (4)'!G131/100,2)</f>
        <v>46.49</v>
      </c>
      <c r="G125" s="1">
        <f>ROUND('Sheet1 (4)'!H131/100,2)</f>
        <v>49.83</v>
      </c>
      <c r="H125" s="1">
        <f>ROUND('Sheet1 (4)'!I131/100,2)</f>
        <v>51.59</v>
      </c>
      <c r="I125" s="1">
        <f>ROUND('Sheet1 (4)'!J131/100,2)</f>
        <v>51.59</v>
      </c>
      <c r="J125" s="1">
        <f>ROUND('Sheet1 (4)'!K131/100,2)</f>
        <v>54</v>
      </c>
      <c r="K125" s="1">
        <f>ROUND('Sheet1 (4)'!L131/100,2)</f>
        <v>56</v>
      </c>
      <c r="L125" s="4">
        <f>ROUND(('Sheet1 (4)'!M131+'Sheet1 (4)'!R131)/100,2)</f>
        <v>29.47</v>
      </c>
      <c r="M125" s="4">
        <f>ROUND(('Sheet1 (4)'!N131+'Sheet1 (4)'!S131)/100,2)</f>
        <v>35.380000000000003</v>
      </c>
      <c r="N125" s="4">
        <f>ROUND(('Sheet1 (4)'!O131+'Sheet1 (4)'!T131)/100,2)</f>
        <v>33.51</v>
      </c>
      <c r="O125" s="4">
        <f>ROUND(('Sheet1 (4)'!P131+'Sheet1 (4)'!U131)/100,2)</f>
        <v>42.18</v>
      </c>
      <c r="P125" s="4">
        <f>ROUND(('Sheet1 (4)'!Q131+'Sheet1 (4)'!V131)/100,2)</f>
        <v>42.18</v>
      </c>
      <c r="Q125" s="7">
        <f>ROUND('Sheet1 (4)'!W131/100,2)</f>
        <v>0.23</v>
      </c>
      <c r="R125" s="7">
        <f>ROUND('Sheet1 (4)'!X131/100,2)</f>
        <v>0.22</v>
      </c>
      <c r="S125" s="7">
        <f>ROUND('Sheet1 (4)'!Y131/100,2)</f>
        <v>0.23</v>
      </c>
      <c r="T125" s="7">
        <f>ROUND('Sheet1 (4)'!Z131/100,2)</f>
        <v>0.21</v>
      </c>
      <c r="U125" s="7">
        <f>ROUND('Sheet1 (4)'!AA131/100,2)</f>
        <v>0.21</v>
      </c>
      <c r="V125" s="1" t="str">
        <f>'Sheet1 (4)'!AB131&amp;".T"</f>
        <v>4641.T</v>
      </c>
      <c r="W125">
        <f>ROUND('Sheet1 (4)'!AC131,2)</f>
        <v>12.88</v>
      </c>
      <c r="X125">
        <f>ROUND('Sheet1 (4)'!AD131,2)</f>
        <v>2.66</v>
      </c>
      <c r="Y125" t="str">
        <f>_xlfn.XLOOKUP('Sheet1 (4)'!AB131,'Sheet1 (3)'!B:B,'Sheet1 (3)'!D:D,"",0)</f>
        <v>プライム</v>
      </c>
    </row>
    <row r="126" spans="1:25" x14ac:dyDescent="0.2">
      <c r="A126">
        <v>125</v>
      </c>
      <c r="B126" s="1" t="str">
        <f>_xlfn.XLOOKUP('Sheet1 (4)'!AB132,'Sheet1 (3)'!B:B,'Sheet1 (3)'!C:C,"",0)</f>
        <v>オルトプラス</v>
      </c>
      <c r="C126" s="1" t="str">
        <f>_xlfn.XLOOKUP('Sheet1 (4)'!AB132,'Sheet1 (3)'!B:B,'Sheet1 (3)'!F:F,"",0)</f>
        <v>情報・通信業</v>
      </c>
      <c r="D126" s="1">
        <f>ROUND('Sheet1 (4)'!E132/100000000,2)</f>
        <v>0.39</v>
      </c>
      <c r="E126" s="1">
        <f>ROUND('Sheet1 (4)'!F132/100,2)</f>
        <v>-5.55</v>
      </c>
      <c r="F126" s="1">
        <f>ROUND('Sheet1 (4)'!G132/100,2)</f>
        <v>-8.02</v>
      </c>
      <c r="G126" s="1">
        <f>ROUND('Sheet1 (4)'!H132/100,2)</f>
        <v>-5.56</v>
      </c>
      <c r="H126" s="1">
        <f>ROUND('Sheet1 (4)'!I132/100,2)</f>
        <v>-4.53</v>
      </c>
      <c r="I126" s="1">
        <f>ROUND('Sheet1 (4)'!J132/100,2)</f>
        <v>-4.53</v>
      </c>
      <c r="J126" s="1" t="e">
        <f>ROUND('Sheet1 (4)'!K132/100,2)</f>
        <v>#VALUE!</v>
      </c>
      <c r="K126" s="1" t="e">
        <f>ROUND('Sheet1 (4)'!L132/100,2)</f>
        <v>#VALUE!</v>
      </c>
      <c r="L126" s="4">
        <f>ROUND(('Sheet1 (4)'!M132+'Sheet1 (4)'!R132)/100,2)</f>
        <v>-3.8</v>
      </c>
      <c r="M126" s="4">
        <f>ROUND(('Sheet1 (4)'!N132+'Sheet1 (4)'!S132)/100,2)</f>
        <v>-6.16</v>
      </c>
      <c r="N126" s="4">
        <f>ROUND(('Sheet1 (4)'!O132+'Sheet1 (4)'!T132)/100,2)</f>
        <v>-1.43</v>
      </c>
      <c r="O126" s="4">
        <f>ROUND(('Sheet1 (4)'!P132+'Sheet1 (4)'!U132)/100,2)</f>
        <v>-3.48</v>
      </c>
      <c r="P126" s="4">
        <f>ROUND(('Sheet1 (4)'!Q132+'Sheet1 (4)'!V132)/100,2)</f>
        <v>-3.48</v>
      </c>
      <c r="Q126" s="7">
        <f>ROUND('Sheet1 (4)'!W132/100,2)</f>
        <v>-0.21</v>
      </c>
      <c r="R126" s="7">
        <f>ROUND('Sheet1 (4)'!X132/100,2)</f>
        <v>-0.59</v>
      </c>
      <c r="S126" s="7">
        <f>ROUND('Sheet1 (4)'!Y132/100,2)</f>
        <v>-0.45</v>
      </c>
      <c r="T126" s="7">
        <f>ROUND('Sheet1 (4)'!Z132/100,2)</f>
        <v>-0.52</v>
      </c>
      <c r="U126" s="7">
        <f>ROUND('Sheet1 (4)'!AA132/100,2)</f>
        <v>-0.52</v>
      </c>
      <c r="V126" s="1" t="str">
        <f>'Sheet1 (4)'!AB132&amp;".T"</f>
        <v>3672.T</v>
      </c>
      <c r="W126" t="e">
        <f>ROUND('Sheet1 (4)'!AC132,2)</f>
        <v>#VALUE!</v>
      </c>
      <c r="X126">
        <f>ROUND('Sheet1 (4)'!AD132,2)</f>
        <v>3.23</v>
      </c>
      <c r="Y126" t="str">
        <f>_xlfn.XLOOKUP('Sheet1 (4)'!AB132,'Sheet1 (3)'!B:B,'Sheet1 (3)'!D:D,"",0)</f>
        <v>スタンダード</v>
      </c>
    </row>
    <row r="127" spans="1:25" x14ac:dyDescent="0.2">
      <c r="A127">
        <v>126</v>
      </c>
      <c r="B127" s="1" t="str">
        <f>_xlfn.XLOOKUP('Sheet1 (4)'!AB133,'Sheet1 (3)'!B:B,'Sheet1 (3)'!C:C,"",0)</f>
        <v>アルー</v>
      </c>
      <c r="C127" s="1" t="str">
        <f>_xlfn.XLOOKUP('Sheet1 (4)'!AB133,'Sheet1 (3)'!B:B,'Sheet1 (3)'!F:F,"",0)</f>
        <v>サービス業</v>
      </c>
      <c r="D127" s="1">
        <f>ROUND('Sheet1 (4)'!E133/100000000,2)</f>
        <v>0.03</v>
      </c>
      <c r="E127" s="1">
        <f>ROUND('Sheet1 (4)'!F133/100,2)</f>
        <v>2.79</v>
      </c>
      <c r="F127" s="1">
        <f>ROUND('Sheet1 (4)'!G133/100,2)</f>
        <v>2.31</v>
      </c>
      <c r="G127" s="1">
        <f>ROUND('Sheet1 (4)'!H133/100,2)</f>
        <v>0.85</v>
      </c>
      <c r="H127" s="1">
        <f>ROUND('Sheet1 (4)'!I133/100,2)</f>
        <v>-0.64</v>
      </c>
      <c r="I127" s="1">
        <f>ROUND('Sheet1 (4)'!J133/100,2)</f>
        <v>-0.64</v>
      </c>
      <c r="J127" s="1" t="e">
        <f>ROUND('Sheet1 (4)'!K133/100,2)</f>
        <v>#VALUE!</v>
      </c>
      <c r="K127" s="1" t="e">
        <f>ROUND('Sheet1 (4)'!L133/100,2)</f>
        <v>#VALUE!</v>
      </c>
      <c r="L127" s="4">
        <f>ROUND(('Sheet1 (4)'!M133+'Sheet1 (4)'!R133)/100,2)</f>
        <v>3.05</v>
      </c>
      <c r="M127" s="4">
        <f>ROUND(('Sheet1 (4)'!N133+'Sheet1 (4)'!S133)/100,2)</f>
        <v>0.42</v>
      </c>
      <c r="N127" s="4">
        <f>ROUND(('Sheet1 (4)'!O133+'Sheet1 (4)'!T133)/100,2)</f>
        <v>0.81</v>
      </c>
      <c r="O127" s="4">
        <f>ROUND(('Sheet1 (4)'!P133+'Sheet1 (4)'!U133)/100,2)</f>
        <v>-2.5499999999999998</v>
      </c>
      <c r="P127" s="4">
        <f>ROUND(('Sheet1 (4)'!Q133+'Sheet1 (4)'!V133)/100,2)</f>
        <v>-2.5499999999999998</v>
      </c>
      <c r="Q127" s="7">
        <f>ROUND('Sheet1 (4)'!W133/100,2)</f>
        <v>0.19</v>
      </c>
      <c r="R127" s="7">
        <f>ROUND('Sheet1 (4)'!X133/100,2)</f>
        <v>0.15</v>
      </c>
      <c r="S127" s="7">
        <f>ROUND('Sheet1 (4)'!Y133/100,2)</f>
        <v>0.05</v>
      </c>
      <c r="T127" s="7">
        <f>ROUND('Sheet1 (4)'!Z133/100,2)</f>
        <v>-0.06</v>
      </c>
      <c r="U127" s="7">
        <f>ROUND('Sheet1 (4)'!AA133/100,2)</f>
        <v>-0.06</v>
      </c>
      <c r="V127" s="1" t="str">
        <f>'Sheet1 (4)'!AB133&amp;".T"</f>
        <v>7043.T</v>
      </c>
      <c r="W127">
        <f>ROUND('Sheet1 (4)'!AC133,2)</f>
        <v>42.64</v>
      </c>
      <c r="X127">
        <f>ROUND('Sheet1 (4)'!AD133,2)</f>
        <v>2.02</v>
      </c>
      <c r="Y127" t="str">
        <f>_xlfn.XLOOKUP('Sheet1 (4)'!AB133,'Sheet1 (3)'!B:B,'Sheet1 (3)'!D:D,"",0)</f>
        <v>グロース</v>
      </c>
    </row>
    <row r="128" spans="1:25" x14ac:dyDescent="0.2">
      <c r="A128">
        <v>127</v>
      </c>
      <c r="B128" s="1" t="str">
        <f>_xlfn.XLOOKUP('Sheet1 (4)'!AB134,'Sheet1 (3)'!B:B,'Sheet1 (3)'!C:C,"",0)</f>
        <v>アマダ</v>
      </c>
      <c r="C128" s="1" t="str">
        <f>_xlfn.XLOOKUP('Sheet1 (4)'!AB134,'Sheet1 (3)'!B:B,'Sheet1 (3)'!F:F,"",0)</f>
        <v>機械</v>
      </c>
      <c r="D128" s="1">
        <f>ROUND('Sheet1 (4)'!E134/100000000,2)</f>
        <v>3.21</v>
      </c>
      <c r="E128" s="1">
        <f>ROUND('Sheet1 (4)'!F134/100,2)</f>
        <v>178.59</v>
      </c>
      <c r="F128" s="1">
        <f>ROUND('Sheet1 (4)'!G134/100,2)</f>
        <v>400.56</v>
      </c>
      <c r="G128" s="1">
        <f>ROUND('Sheet1 (4)'!H134/100,2)</f>
        <v>503.34</v>
      </c>
      <c r="H128" s="1">
        <f>ROUND('Sheet1 (4)'!I134/100,2)</f>
        <v>572.29</v>
      </c>
      <c r="I128" s="1">
        <f>ROUND('Sheet1 (4)'!J134/100,2)</f>
        <v>481.52</v>
      </c>
      <c r="J128" s="1">
        <f>ROUND('Sheet1 (4)'!K134/100,2)</f>
        <v>469.86</v>
      </c>
      <c r="K128" s="1">
        <f>ROUND('Sheet1 (4)'!L134/100,2)</f>
        <v>565.71</v>
      </c>
      <c r="L128" s="4">
        <f>ROUND(('Sheet1 (4)'!M134+'Sheet1 (4)'!R134)/100,2)</f>
        <v>488.52</v>
      </c>
      <c r="M128" s="4">
        <f>ROUND(('Sheet1 (4)'!N134+'Sheet1 (4)'!S134)/100,2)</f>
        <v>489.44</v>
      </c>
      <c r="N128" s="4">
        <f>ROUND(('Sheet1 (4)'!O134+'Sheet1 (4)'!T134)/100,2)</f>
        <v>116.26</v>
      </c>
      <c r="O128" s="4">
        <f>ROUND(('Sheet1 (4)'!P134+'Sheet1 (4)'!U134)/100,2)</f>
        <v>324.07</v>
      </c>
      <c r="P128" s="4">
        <f>ROUND(('Sheet1 (4)'!Q134+'Sheet1 (4)'!V134)/100,2)</f>
        <v>540.42999999999995</v>
      </c>
      <c r="Q128" s="7">
        <f>ROUND('Sheet1 (4)'!W134/100,2)</f>
        <v>0.04</v>
      </c>
      <c r="R128" s="7">
        <f>ROUND('Sheet1 (4)'!X134/100,2)</f>
        <v>0.06</v>
      </c>
      <c r="S128" s="7">
        <f>ROUND('Sheet1 (4)'!Y134/100,2)</f>
        <v>7.0000000000000007E-2</v>
      </c>
      <c r="T128" s="7">
        <f>ROUND('Sheet1 (4)'!Z134/100,2)</f>
        <v>0.08</v>
      </c>
      <c r="U128" s="7">
        <f>ROUND('Sheet1 (4)'!AA134/100,2)</f>
        <v>0.06</v>
      </c>
      <c r="V128" s="1" t="str">
        <f>'Sheet1 (4)'!AB134&amp;".T"</f>
        <v>6113.T</v>
      </c>
      <c r="W128">
        <f>ROUND('Sheet1 (4)'!AC134,2)</f>
        <v>20.329999999999998</v>
      </c>
      <c r="X128">
        <f>ROUND('Sheet1 (4)'!AD134,2)</f>
        <v>1.1200000000000001</v>
      </c>
      <c r="Y128" t="str">
        <f>_xlfn.XLOOKUP('Sheet1 (4)'!AB134,'Sheet1 (3)'!B:B,'Sheet1 (3)'!D:D,"",0)</f>
        <v>プライム</v>
      </c>
    </row>
    <row r="129" spans="1:25" x14ac:dyDescent="0.2">
      <c r="A129">
        <v>128</v>
      </c>
      <c r="B129" s="1" t="str">
        <f>_xlfn.XLOOKUP('Sheet1 (4)'!AB135,'Sheet1 (3)'!B:B,'Sheet1 (3)'!C:C,"",0)</f>
        <v>アマノ</v>
      </c>
      <c r="C129" s="1" t="str">
        <f>_xlfn.XLOOKUP('Sheet1 (4)'!AB135,'Sheet1 (3)'!B:B,'Sheet1 (3)'!F:F,"",0)</f>
        <v>機械</v>
      </c>
      <c r="D129" s="1">
        <f>ROUND('Sheet1 (4)'!E135/100000000,2)</f>
        <v>0.7</v>
      </c>
      <c r="E129" s="1">
        <f>ROUND('Sheet1 (4)'!F135/100,2)</f>
        <v>99.35</v>
      </c>
      <c r="F129" s="1">
        <f>ROUND('Sheet1 (4)'!G135/100,2)</f>
        <v>128.94</v>
      </c>
      <c r="G129" s="1">
        <f>ROUND('Sheet1 (4)'!H135/100,2)</f>
        <v>157.88</v>
      </c>
      <c r="H129" s="1">
        <f>ROUND('Sheet1 (4)'!I135/100,2)</f>
        <v>195.68</v>
      </c>
      <c r="I129" s="1">
        <f>ROUND('Sheet1 (4)'!J135/100,2)</f>
        <v>230.4</v>
      </c>
      <c r="J129" s="1">
        <f>ROUND('Sheet1 (4)'!K135/100,2)</f>
        <v>245</v>
      </c>
      <c r="K129" s="1">
        <f>ROUND('Sheet1 (4)'!L135/100,2)</f>
        <v>269.89999999999998</v>
      </c>
      <c r="L129" s="4">
        <f>ROUND(('Sheet1 (4)'!M135+'Sheet1 (4)'!R135)/100,2)</f>
        <v>92.41</v>
      </c>
      <c r="M129" s="4">
        <f>ROUND(('Sheet1 (4)'!N135+'Sheet1 (4)'!S135)/100,2)</f>
        <v>133.09</v>
      </c>
      <c r="N129" s="4">
        <f>ROUND(('Sheet1 (4)'!O135+'Sheet1 (4)'!T135)/100,2)</f>
        <v>115.75</v>
      </c>
      <c r="O129" s="4">
        <f>ROUND(('Sheet1 (4)'!P135+'Sheet1 (4)'!U135)/100,2)</f>
        <v>135.5</v>
      </c>
      <c r="P129" s="4">
        <f>ROUND(('Sheet1 (4)'!Q135+'Sheet1 (4)'!V135)/100,2)</f>
        <v>204.8</v>
      </c>
      <c r="Q129" s="7">
        <f>ROUND('Sheet1 (4)'!W135/100,2)</f>
        <v>7.0000000000000007E-2</v>
      </c>
      <c r="R129" s="7">
        <f>ROUND('Sheet1 (4)'!X135/100,2)</f>
        <v>0.09</v>
      </c>
      <c r="S129" s="7">
        <f>ROUND('Sheet1 (4)'!Y135/100,2)</f>
        <v>0.1</v>
      </c>
      <c r="T129" s="7">
        <f>ROUND('Sheet1 (4)'!Z135/100,2)</f>
        <v>0.11</v>
      </c>
      <c r="U129" s="7">
        <f>ROUND('Sheet1 (4)'!AA135/100,2)</f>
        <v>0.14000000000000001</v>
      </c>
      <c r="V129" s="1" t="str">
        <f>'Sheet1 (4)'!AB135&amp;".T"</f>
        <v>6436.T</v>
      </c>
      <c r="W129">
        <f>ROUND('Sheet1 (4)'!AC135,2)</f>
        <v>16.59</v>
      </c>
      <c r="X129">
        <f>ROUND('Sheet1 (4)'!AD135,2)</f>
        <v>2.21</v>
      </c>
      <c r="Y129" t="str">
        <f>_xlfn.XLOOKUP('Sheet1 (4)'!AB135,'Sheet1 (3)'!B:B,'Sheet1 (3)'!D:D,"",0)</f>
        <v>プライム</v>
      </c>
    </row>
    <row r="130" spans="1:25" x14ac:dyDescent="0.2">
      <c r="A130">
        <v>129</v>
      </c>
      <c r="B130" s="1" t="str">
        <f>_xlfn.XLOOKUP('Sheet1 (4)'!AB136,'Sheet1 (3)'!B:B,'Sheet1 (3)'!C:C,"",0)</f>
        <v>アマテイ</v>
      </c>
      <c r="C130" s="1" t="str">
        <f>_xlfn.XLOOKUP('Sheet1 (4)'!AB136,'Sheet1 (3)'!B:B,'Sheet1 (3)'!F:F,"",0)</f>
        <v>金属製品</v>
      </c>
      <c r="D130" s="1">
        <f>ROUND('Sheet1 (4)'!E136/100000000,2)</f>
        <v>0.12</v>
      </c>
      <c r="E130" s="1">
        <f>ROUND('Sheet1 (4)'!F136/100,2)</f>
        <v>0.16</v>
      </c>
      <c r="F130" s="1">
        <f>ROUND('Sheet1 (4)'!G136/100,2)</f>
        <v>0.15</v>
      </c>
      <c r="G130" s="1">
        <f>ROUND('Sheet1 (4)'!H136/100,2)</f>
        <v>1.62</v>
      </c>
      <c r="H130" s="1">
        <f>ROUND('Sheet1 (4)'!I136/100,2)</f>
        <v>1.88</v>
      </c>
      <c r="I130" s="1">
        <f>ROUND('Sheet1 (4)'!J136/100,2)</f>
        <v>2.39</v>
      </c>
      <c r="J130" s="1" t="e">
        <f>ROUND('Sheet1 (4)'!K136/100,2)</f>
        <v>#VALUE!</v>
      </c>
      <c r="K130" s="1" t="e">
        <f>ROUND('Sheet1 (4)'!L136/100,2)</f>
        <v>#VALUE!</v>
      </c>
      <c r="L130" s="4">
        <f>ROUND(('Sheet1 (4)'!M136+'Sheet1 (4)'!R136)/100,2)</f>
        <v>-0.48</v>
      </c>
      <c r="M130" s="4">
        <f>ROUND(('Sheet1 (4)'!N136+'Sheet1 (4)'!S136)/100,2)</f>
        <v>2.84</v>
      </c>
      <c r="N130" s="4">
        <f>ROUND(('Sheet1 (4)'!O136+'Sheet1 (4)'!T136)/100,2)</f>
        <v>-3.69</v>
      </c>
      <c r="O130" s="4">
        <f>ROUND(('Sheet1 (4)'!P136+'Sheet1 (4)'!U136)/100,2)</f>
        <v>7</v>
      </c>
      <c r="P130" s="4">
        <f>ROUND(('Sheet1 (4)'!Q136+'Sheet1 (4)'!V136)/100,2)</f>
        <v>3.51</v>
      </c>
      <c r="Q130" s="7">
        <f>ROUND('Sheet1 (4)'!W136/100,2)</f>
        <v>0.01</v>
      </c>
      <c r="R130" s="7">
        <f>ROUND('Sheet1 (4)'!X136/100,2)</f>
        <v>0.01</v>
      </c>
      <c r="S130" s="7">
        <f>ROUND('Sheet1 (4)'!Y136/100,2)</f>
        <v>0.06</v>
      </c>
      <c r="T130" s="7">
        <f>ROUND('Sheet1 (4)'!Z136/100,2)</f>
        <v>0.1</v>
      </c>
      <c r="U130" s="7">
        <f>ROUND('Sheet1 (4)'!AA136/100,2)</f>
        <v>0.1</v>
      </c>
      <c r="V130" s="1" t="str">
        <f>'Sheet1 (4)'!AB136&amp;".T"</f>
        <v>5952.T</v>
      </c>
      <c r="W130">
        <f>ROUND('Sheet1 (4)'!AC136,2)</f>
        <v>14.72</v>
      </c>
      <c r="X130">
        <f>ROUND('Sheet1 (4)'!AD136,2)</f>
        <v>1.56</v>
      </c>
      <c r="Y130" t="str">
        <f>_xlfn.XLOOKUP('Sheet1 (4)'!AB136,'Sheet1 (3)'!B:B,'Sheet1 (3)'!D:D,"",0)</f>
        <v>スタンダード</v>
      </c>
    </row>
    <row r="131" spans="1:25" x14ac:dyDescent="0.2">
      <c r="A131">
        <v>130</v>
      </c>
      <c r="B131" s="1" t="str">
        <f>_xlfn.XLOOKUP('Sheet1 (4)'!AB137,'Sheet1 (3)'!B:B,'Sheet1 (3)'!C:C,"",0)</f>
        <v>Ａｍａｚｉａ</v>
      </c>
      <c r="C131" s="1" t="str">
        <f>_xlfn.XLOOKUP('Sheet1 (4)'!AB137,'Sheet1 (3)'!B:B,'Sheet1 (3)'!F:F,"",0)</f>
        <v>情報・通信業</v>
      </c>
      <c r="D131" s="1">
        <f>ROUND('Sheet1 (4)'!E137/100000000,2)</f>
        <v>7.0000000000000007E-2</v>
      </c>
      <c r="E131" s="1" t="e">
        <f>ROUND('Sheet1 (4)'!F137/100,2)</f>
        <v>#VALUE!</v>
      </c>
      <c r="F131" s="1" t="e">
        <f>ROUND('Sheet1 (4)'!G137/100,2)</f>
        <v>#VALUE!</v>
      </c>
      <c r="G131" s="1" t="e">
        <f>ROUND('Sheet1 (4)'!H137/100,2)</f>
        <v>#VALUE!</v>
      </c>
      <c r="H131" s="1">
        <f>ROUND('Sheet1 (4)'!I137/100,2)</f>
        <v>-4.01</v>
      </c>
      <c r="I131" s="1">
        <f>ROUND('Sheet1 (4)'!J137/100,2)</f>
        <v>-4.01</v>
      </c>
      <c r="J131" s="1" t="e">
        <f>ROUND('Sheet1 (4)'!K137/100,2)</f>
        <v>#VALUE!</v>
      </c>
      <c r="K131" s="1" t="e">
        <f>ROUND('Sheet1 (4)'!L137/100,2)</f>
        <v>#VALUE!</v>
      </c>
      <c r="L131" s="4" t="e">
        <f>ROUND(('Sheet1 (4)'!M137+'Sheet1 (4)'!R137)/100,2)</f>
        <v>#VALUE!</v>
      </c>
      <c r="M131" s="4" t="e">
        <f>ROUND(('Sheet1 (4)'!N137+'Sheet1 (4)'!S137)/100,2)</f>
        <v>#VALUE!</v>
      </c>
      <c r="N131" s="4" t="e">
        <f>ROUND(('Sheet1 (4)'!O137+'Sheet1 (4)'!T137)/100,2)</f>
        <v>#VALUE!</v>
      </c>
      <c r="O131" s="4">
        <f>ROUND(('Sheet1 (4)'!P137+'Sheet1 (4)'!U137)/100,2)</f>
        <v>-4.1900000000000004</v>
      </c>
      <c r="P131" s="4">
        <f>ROUND(('Sheet1 (4)'!Q137+'Sheet1 (4)'!V137)/100,2)</f>
        <v>-4.1900000000000004</v>
      </c>
      <c r="Q131" s="7" t="e">
        <f>ROUND('Sheet1 (4)'!W137/100,2)</f>
        <v>#VALUE!</v>
      </c>
      <c r="R131" s="7" t="e">
        <f>ROUND('Sheet1 (4)'!X137/100,2)</f>
        <v>#VALUE!</v>
      </c>
      <c r="S131" s="7" t="e">
        <f>ROUND('Sheet1 (4)'!Y137/100,2)</f>
        <v>#VALUE!</v>
      </c>
      <c r="T131" s="7" t="e">
        <f>ROUND('Sheet1 (4)'!Z137/100,2)</f>
        <v>#VALUE!</v>
      </c>
      <c r="U131" s="7" t="e">
        <f>ROUND('Sheet1 (4)'!AA137/100,2)</f>
        <v>#VALUE!</v>
      </c>
      <c r="V131" s="1" t="str">
        <f>'Sheet1 (4)'!AB137&amp;".T"</f>
        <v>4424.T</v>
      </c>
      <c r="W131" t="e">
        <f>ROUND('Sheet1 (4)'!AC137,2)</f>
        <v>#VALUE!</v>
      </c>
      <c r="X131">
        <f>ROUND('Sheet1 (4)'!AD137,2)</f>
        <v>1.35</v>
      </c>
      <c r="Y131" t="str">
        <f>_xlfn.XLOOKUP('Sheet1 (4)'!AB137,'Sheet1 (3)'!B:B,'Sheet1 (3)'!D:D,"",0)</f>
        <v>グロース</v>
      </c>
    </row>
    <row r="132" spans="1:25" x14ac:dyDescent="0.2">
      <c r="A132">
        <v>131</v>
      </c>
      <c r="B132" s="1" t="str">
        <f>_xlfn.XLOOKUP('Sheet1 (4)'!AB138,'Sheet1 (3)'!B:B,'Sheet1 (3)'!C:C,"",0)</f>
        <v>アンビション　ＤＸ　ホールディングス</v>
      </c>
      <c r="C132" s="1" t="str">
        <f>_xlfn.XLOOKUP('Sheet1 (4)'!AB138,'Sheet1 (3)'!B:B,'Sheet1 (3)'!F:F,"",0)</f>
        <v>不動産業</v>
      </c>
      <c r="D132" s="1">
        <f>ROUND('Sheet1 (4)'!E138/100000000,2)</f>
        <v>7.0000000000000007E-2</v>
      </c>
      <c r="E132" s="1">
        <f>ROUND('Sheet1 (4)'!F138/100,2)</f>
        <v>9.7799999999999994</v>
      </c>
      <c r="F132" s="1">
        <f>ROUND('Sheet1 (4)'!G138/100,2)</f>
        <v>14.99</v>
      </c>
      <c r="G132" s="1">
        <f>ROUND('Sheet1 (4)'!H138/100,2)</f>
        <v>16.04</v>
      </c>
      <c r="H132" s="1">
        <f>ROUND('Sheet1 (4)'!I138/100,2)</f>
        <v>27.26</v>
      </c>
      <c r="I132" s="1">
        <f>ROUND('Sheet1 (4)'!J138/100,2)</f>
        <v>39.47</v>
      </c>
      <c r="J132" s="1" t="e">
        <f>ROUND('Sheet1 (4)'!K138/100,2)</f>
        <v>#VALUE!</v>
      </c>
      <c r="K132" s="1" t="e">
        <f>ROUND('Sheet1 (4)'!L138/100,2)</f>
        <v>#VALUE!</v>
      </c>
      <c r="L132" s="4">
        <f>ROUND(('Sheet1 (4)'!M138+'Sheet1 (4)'!R138)/100,2)</f>
        <v>-24.3</v>
      </c>
      <c r="M132" s="4">
        <f>ROUND(('Sheet1 (4)'!N138+'Sheet1 (4)'!S138)/100,2)</f>
        <v>30.38</v>
      </c>
      <c r="N132" s="4">
        <f>ROUND(('Sheet1 (4)'!O138+'Sheet1 (4)'!T138)/100,2)</f>
        <v>-19.89</v>
      </c>
      <c r="O132" s="4">
        <f>ROUND(('Sheet1 (4)'!P138+'Sheet1 (4)'!U138)/100,2)</f>
        <v>-43.76</v>
      </c>
      <c r="P132" s="4">
        <f>ROUND(('Sheet1 (4)'!Q138+'Sheet1 (4)'!V138)/100,2)</f>
        <v>-56.48</v>
      </c>
      <c r="Q132" s="7">
        <f>ROUND('Sheet1 (4)'!W138/100,2)</f>
        <v>0.15</v>
      </c>
      <c r="R132" s="7">
        <f>ROUND('Sheet1 (4)'!X138/100,2)</f>
        <v>0.22</v>
      </c>
      <c r="S132" s="7">
        <f>ROUND('Sheet1 (4)'!Y138/100,2)</f>
        <v>0.23</v>
      </c>
      <c r="T132" s="7">
        <f>ROUND('Sheet1 (4)'!Z138/100,2)</f>
        <v>0.31</v>
      </c>
      <c r="U132" s="7">
        <f>ROUND('Sheet1 (4)'!AA138/100,2)</f>
        <v>0.32</v>
      </c>
      <c r="V132" s="1" t="str">
        <f>'Sheet1 (4)'!AB138&amp;".T"</f>
        <v>3300.T</v>
      </c>
      <c r="W132">
        <f>ROUND('Sheet1 (4)'!AC138,2)</f>
        <v>7.89</v>
      </c>
      <c r="X132">
        <f>ROUND('Sheet1 (4)'!AD138,2)</f>
        <v>2.06</v>
      </c>
      <c r="Y132" t="str">
        <f>_xlfn.XLOOKUP('Sheet1 (4)'!AB138,'Sheet1 (3)'!B:B,'Sheet1 (3)'!D:D,"",0)</f>
        <v>グロース</v>
      </c>
    </row>
    <row r="133" spans="1:25" x14ac:dyDescent="0.2">
      <c r="A133">
        <v>132</v>
      </c>
      <c r="B133" s="1" t="str">
        <f>_xlfn.XLOOKUP('Sheet1 (4)'!AB139,'Sheet1 (3)'!B:B,'Sheet1 (3)'!C:C,"",0)</f>
        <v>雨風太陽</v>
      </c>
      <c r="C133" s="1" t="str">
        <f>_xlfn.XLOOKUP('Sheet1 (4)'!AB139,'Sheet1 (3)'!B:B,'Sheet1 (3)'!F:F,"",0)</f>
        <v>情報・通信業</v>
      </c>
      <c r="D133" s="1">
        <f>ROUND('Sheet1 (4)'!E139/100000000,2)</f>
        <v>0.02</v>
      </c>
      <c r="E133" s="1">
        <f>ROUND('Sheet1 (4)'!F139/100,2)</f>
        <v>-6.49</v>
      </c>
      <c r="F133" s="1">
        <f>ROUND('Sheet1 (4)'!G139/100,2)</f>
        <v>-4.76</v>
      </c>
      <c r="G133" s="1">
        <f>ROUND('Sheet1 (4)'!H139/100,2)</f>
        <v>-2.2999999999999998</v>
      </c>
      <c r="H133" s="1">
        <f>ROUND('Sheet1 (4)'!I139/100,2)</f>
        <v>-1.61</v>
      </c>
      <c r="I133" s="1">
        <f>ROUND('Sheet1 (4)'!J139/100,2)</f>
        <v>-1.61</v>
      </c>
      <c r="J133" s="1" t="e">
        <f>ROUND('Sheet1 (4)'!K139/100,2)</f>
        <v>#VALUE!</v>
      </c>
      <c r="K133" s="1" t="e">
        <f>ROUND('Sheet1 (4)'!L139/100,2)</f>
        <v>#VALUE!</v>
      </c>
      <c r="L133" s="4" t="e">
        <f>ROUND(('Sheet1 (4)'!M139+'Sheet1 (4)'!R139)/100,2)</f>
        <v>#VALUE!</v>
      </c>
      <c r="M133" s="4" t="e">
        <f>ROUND(('Sheet1 (4)'!N139+'Sheet1 (4)'!S139)/100,2)</f>
        <v>#VALUE!</v>
      </c>
      <c r="N133" s="4">
        <f>ROUND(('Sheet1 (4)'!O139+'Sheet1 (4)'!T139)/100,2)</f>
        <v>-2.39</v>
      </c>
      <c r="O133" s="4">
        <f>ROUND(('Sheet1 (4)'!P139+'Sheet1 (4)'!U139)/100,2)</f>
        <v>-3.39</v>
      </c>
      <c r="P133" s="4">
        <f>ROUND(('Sheet1 (4)'!Q139+'Sheet1 (4)'!V139)/100,2)</f>
        <v>-3.39</v>
      </c>
      <c r="Q133" s="7" t="e">
        <f>ROUND('Sheet1 (4)'!W139/100,2)</f>
        <v>#VALUE!</v>
      </c>
      <c r="R133" s="7">
        <f>ROUND('Sheet1 (4)'!X139/100,2)</f>
        <v>-2.19</v>
      </c>
      <c r="S133" s="7">
        <f>ROUND('Sheet1 (4)'!Y139/100,2)</f>
        <v>-0.63</v>
      </c>
      <c r="T133" s="7">
        <f>ROUND('Sheet1 (4)'!Z139/100,2)</f>
        <v>-0.41</v>
      </c>
      <c r="U133" s="7">
        <f>ROUND('Sheet1 (4)'!AA139/100,2)</f>
        <v>-0.41</v>
      </c>
      <c r="V133" s="1" t="str">
        <f>'Sheet1 (4)'!AB139&amp;".T"</f>
        <v>5616.T</v>
      </c>
      <c r="W133" t="e">
        <f>ROUND('Sheet1 (4)'!AC139,2)</f>
        <v>#VALUE!</v>
      </c>
      <c r="X133">
        <f>ROUND('Sheet1 (4)'!AD139,2)</f>
        <v>7.98</v>
      </c>
      <c r="Y133" t="str">
        <f>_xlfn.XLOOKUP('Sheet1 (4)'!AB139,'Sheet1 (3)'!B:B,'Sheet1 (3)'!D:D,"",0)</f>
        <v>グロース</v>
      </c>
    </row>
    <row r="134" spans="1:25" x14ac:dyDescent="0.2">
      <c r="A134">
        <v>133</v>
      </c>
      <c r="B134" s="1" t="str">
        <f>_xlfn.XLOOKUP('Sheet1 (4)'!AB140,'Sheet1 (3)'!B:B,'Sheet1 (3)'!C:C,"",0)</f>
        <v>ＡＭＧホールディングス</v>
      </c>
      <c r="C134" s="1" t="str">
        <f>_xlfn.XLOOKUP('Sheet1 (4)'!AB140,'Sheet1 (3)'!B:B,'Sheet1 (3)'!F:F,"",0)</f>
        <v>不動産業</v>
      </c>
      <c r="D134" s="1">
        <f>ROUND('Sheet1 (4)'!E140/100000000,2)</f>
        <v>0.03</v>
      </c>
      <c r="E134" s="1">
        <f>ROUND('Sheet1 (4)'!F140/100,2)</f>
        <v>9.83</v>
      </c>
      <c r="F134" s="1">
        <f>ROUND('Sheet1 (4)'!G140/100,2)</f>
        <v>14.21</v>
      </c>
      <c r="G134" s="1">
        <f>ROUND('Sheet1 (4)'!H140/100,2)</f>
        <v>14.34</v>
      </c>
      <c r="H134" s="1">
        <f>ROUND('Sheet1 (4)'!I140/100,2)</f>
        <v>18.16</v>
      </c>
      <c r="I134" s="1">
        <f>ROUND('Sheet1 (4)'!J140/100,2)</f>
        <v>15.51</v>
      </c>
      <c r="J134" s="1" t="e">
        <f>ROUND('Sheet1 (4)'!K140/100,2)</f>
        <v>#VALUE!</v>
      </c>
      <c r="K134" s="1" t="e">
        <f>ROUND('Sheet1 (4)'!L140/100,2)</f>
        <v>#VALUE!</v>
      </c>
      <c r="L134" s="4">
        <f>ROUND(('Sheet1 (4)'!M140+'Sheet1 (4)'!R140)/100,2)</f>
        <v>28.44</v>
      </c>
      <c r="M134" s="4">
        <f>ROUND(('Sheet1 (4)'!N140+'Sheet1 (4)'!S140)/100,2)</f>
        <v>0.38</v>
      </c>
      <c r="N134" s="4">
        <f>ROUND(('Sheet1 (4)'!O140+'Sheet1 (4)'!T140)/100,2)</f>
        <v>-28.31</v>
      </c>
      <c r="O134" s="4">
        <f>ROUND(('Sheet1 (4)'!P140+'Sheet1 (4)'!U140)/100,2)</f>
        <v>-29.82</v>
      </c>
      <c r="P134" s="4">
        <f>ROUND(('Sheet1 (4)'!Q140+'Sheet1 (4)'!V140)/100,2)</f>
        <v>42.36</v>
      </c>
      <c r="Q134" s="7">
        <f>ROUND('Sheet1 (4)'!W140/100,2)</f>
        <v>0.38</v>
      </c>
      <c r="R134" s="7">
        <f>ROUND('Sheet1 (4)'!X140/100,2)</f>
        <v>0.14000000000000001</v>
      </c>
      <c r="S134" s="7">
        <f>ROUND('Sheet1 (4)'!Y140/100,2)</f>
        <v>0.37</v>
      </c>
      <c r="T134" s="7">
        <f>ROUND('Sheet1 (4)'!Z140/100,2)</f>
        <v>0.11</v>
      </c>
      <c r="U134" s="7">
        <f>ROUND('Sheet1 (4)'!AA140/100,2)</f>
        <v>0.09</v>
      </c>
      <c r="V134" s="1" t="str">
        <f>'Sheet1 (4)'!AB140&amp;".T"</f>
        <v>8891.T</v>
      </c>
      <c r="W134">
        <f>ROUND('Sheet1 (4)'!AC140,2)</f>
        <v>6.17</v>
      </c>
      <c r="X134">
        <f>ROUND('Sheet1 (4)'!AD140,2)</f>
        <v>0.55000000000000004</v>
      </c>
      <c r="Y134" t="str">
        <f>_xlfn.XLOOKUP('Sheet1 (4)'!AB140,'Sheet1 (3)'!B:B,'Sheet1 (3)'!D:D,"",0)</f>
        <v>スタンダード</v>
      </c>
    </row>
    <row r="135" spans="1:25" x14ac:dyDescent="0.2">
      <c r="A135">
        <v>134</v>
      </c>
      <c r="B135" s="1" t="str">
        <f>_xlfn.XLOOKUP('Sheet1 (4)'!AB141,'Sheet1 (3)'!B:B,'Sheet1 (3)'!C:C,"",0)</f>
        <v>アミファ</v>
      </c>
      <c r="C135" s="1" t="str">
        <f>_xlfn.XLOOKUP('Sheet1 (4)'!AB141,'Sheet1 (3)'!B:B,'Sheet1 (3)'!F:F,"",0)</f>
        <v>その他製品</v>
      </c>
      <c r="D135" s="1">
        <f>ROUND('Sheet1 (4)'!E141/100000000,2)</f>
        <v>0.03</v>
      </c>
      <c r="E135" s="1">
        <f>ROUND('Sheet1 (4)'!F141/100,2)</f>
        <v>2.16</v>
      </c>
      <c r="F135" s="1">
        <f>ROUND('Sheet1 (4)'!G141/100,2)</f>
        <v>2.96</v>
      </c>
      <c r="G135" s="1">
        <f>ROUND('Sheet1 (4)'!H141/100,2)</f>
        <v>1.82</v>
      </c>
      <c r="H135" s="1">
        <f>ROUND('Sheet1 (4)'!I141/100,2)</f>
        <v>-2.98</v>
      </c>
      <c r="I135" s="1">
        <f>ROUND('Sheet1 (4)'!J141/100,2)</f>
        <v>-2.98</v>
      </c>
      <c r="J135" s="1" t="e">
        <f>ROUND('Sheet1 (4)'!K141/100,2)</f>
        <v>#VALUE!</v>
      </c>
      <c r="K135" s="1" t="e">
        <f>ROUND('Sheet1 (4)'!L141/100,2)</f>
        <v>#VALUE!</v>
      </c>
      <c r="L135" s="4">
        <f>ROUND(('Sheet1 (4)'!M141+'Sheet1 (4)'!R141)/100,2)</f>
        <v>0.74</v>
      </c>
      <c r="M135" s="4">
        <f>ROUND(('Sheet1 (4)'!N141+'Sheet1 (4)'!S141)/100,2)</f>
        <v>-2.48</v>
      </c>
      <c r="N135" s="4">
        <f>ROUND(('Sheet1 (4)'!O141+'Sheet1 (4)'!T141)/100,2)</f>
        <v>-10.68</v>
      </c>
      <c r="O135" s="4">
        <f>ROUND(('Sheet1 (4)'!P141+'Sheet1 (4)'!U141)/100,2)</f>
        <v>3.97</v>
      </c>
      <c r="P135" s="4">
        <f>ROUND(('Sheet1 (4)'!Q141+'Sheet1 (4)'!V141)/100,2)</f>
        <v>3.97</v>
      </c>
      <c r="Q135" s="7">
        <f>ROUND('Sheet1 (4)'!W141/100,2)</f>
        <v>0.08</v>
      </c>
      <c r="R135" s="7">
        <f>ROUND('Sheet1 (4)'!X141/100,2)</f>
        <v>0.09</v>
      </c>
      <c r="S135" s="7">
        <f>ROUND('Sheet1 (4)'!Y141/100,2)</f>
        <v>0.06</v>
      </c>
      <c r="T135" s="7">
        <f>ROUND('Sheet1 (4)'!Z141/100,2)</f>
        <v>-0.13</v>
      </c>
      <c r="U135" s="7">
        <f>ROUND('Sheet1 (4)'!AA141/100,2)</f>
        <v>-0.13</v>
      </c>
      <c r="V135" s="1" t="str">
        <f>'Sheet1 (4)'!AB141&amp;".T"</f>
        <v>7800.T</v>
      </c>
      <c r="W135" t="e">
        <f>ROUND('Sheet1 (4)'!AC141,2)</f>
        <v>#VALUE!</v>
      </c>
      <c r="X135">
        <f>ROUND('Sheet1 (4)'!AD141,2)</f>
        <v>0.91</v>
      </c>
      <c r="Y135" t="str">
        <f>_xlfn.XLOOKUP('Sheet1 (4)'!AB141,'Sheet1 (3)'!B:B,'Sheet1 (3)'!D:D,"",0)</f>
        <v>スタンダード</v>
      </c>
    </row>
    <row r="136" spans="1:25" x14ac:dyDescent="0.2">
      <c r="A136">
        <v>135</v>
      </c>
      <c r="B136" s="1" t="str">
        <f>_xlfn.XLOOKUP('Sheet1 (4)'!AB142,'Sheet1 (3)'!B:B,'Sheet1 (3)'!C:C,"",0)</f>
        <v>アミタホールディングス</v>
      </c>
      <c r="C136" s="1" t="str">
        <f>_xlfn.XLOOKUP('Sheet1 (4)'!AB142,'Sheet1 (3)'!B:B,'Sheet1 (3)'!F:F,"",0)</f>
        <v>サービス業</v>
      </c>
      <c r="D136" s="1">
        <f>ROUND('Sheet1 (4)'!E142/100000000,2)</f>
        <v>0.18</v>
      </c>
      <c r="E136" s="1">
        <f>ROUND('Sheet1 (4)'!F142/100,2)</f>
        <v>5.6</v>
      </c>
      <c r="F136" s="1">
        <f>ROUND('Sheet1 (4)'!G142/100,2)</f>
        <v>6.09</v>
      </c>
      <c r="G136" s="1">
        <f>ROUND('Sheet1 (4)'!H142/100,2)</f>
        <v>4.72</v>
      </c>
      <c r="H136" s="1">
        <f>ROUND('Sheet1 (4)'!I142/100,2)</f>
        <v>4.74</v>
      </c>
      <c r="I136" s="1">
        <f>ROUND('Sheet1 (4)'!J142/100,2)</f>
        <v>4.74</v>
      </c>
      <c r="J136" s="1" t="e">
        <f>ROUND('Sheet1 (4)'!K142/100,2)</f>
        <v>#VALUE!</v>
      </c>
      <c r="K136" s="1" t="e">
        <f>ROUND('Sheet1 (4)'!L142/100,2)</f>
        <v>#VALUE!</v>
      </c>
      <c r="L136" s="4">
        <f>ROUND(('Sheet1 (4)'!M142+'Sheet1 (4)'!R142)/100,2)</f>
        <v>8</v>
      </c>
      <c r="M136" s="4">
        <f>ROUND(('Sheet1 (4)'!N142+'Sheet1 (4)'!S142)/100,2)</f>
        <v>5.16</v>
      </c>
      <c r="N136" s="4">
        <f>ROUND(('Sheet1 (4)'!O142+'Sheet1 (4)'!T142)/100,2)</f>
        <v>2.84</v>
      </c>
      <c r="O136" s="4">
        <f>ROUND(('Sheet1 (4)'!P142+'Sheet1 (4)'!U142)/100,2)</f>
        <v>-0.4</v>
      </c>
      <c r="P136" s="4">
        <f>ROUND(('Sheet1 (4)'!Q142+'Sheet1 (4)'!V142)/100,2)</f>
        <v>-0.4</v>
      </c>
      <c r="Q136" s="7">
        <f>ROUND('Sheet1 (4)'!W142/100,2)</f>
        <v>0.56000000000000005</v>
      </c>
      <c r="R136" s="7">
        <f>ROUND('Sheet1 (4)'!X142/100,2)</f>
        <v>0.31</v>
      </c>
      <c r="S136" s="7">
        <f>ROUND('Sheet1 (4)'!Y142/100,2)</f>
        <v>0.14000000000000001</v>
      </c>
      <c r="T136" s="7">
        <f>ROUND('Sheet1 (4)'!Z142/100,2)</f>
        <v>0.17</v>
      </c>
      <c r="U136" s="7">
        <f>ROUND('Sheet1 (4)'!AA142/100,2)</f>
        <v>0.17</v>
      </c>
      <c r="V136" s="1" t="str">
        <f>'Sheet1 (4)'!AB142&amp;".T"</f>
        <v>2195.T</v>
      </c>
      <c r="W136">
        <f>ROUND('Sheet1 (4)'!AC142,2)</f>
        <v>16.350000000000001</v>
      </c>
      <c r="X136">
        <f>ROUND('Sheet1 (4)'!AD142,2)</f>
        <v>2.0299999999999998</v>
      </c>
      <c r="Y136" t="str">
        <f>_xlfn.XLOOKUP('Sheet1 (4)'!AB142,'Sheet1 (3)'!B:B,'Sheet1 (3)'!D:D,"",0)</f>
        <v>グロース</v>
      </c>
    </row>
    <row r="137" spans="1:25" x14ac:dyDescent="0.2">
      <c r="A137">
        <v>136</v>
      </c>
      <c r="B137" s="1" t="str">
        <f>_xlfn.XLOOKUP('Sheet1 (4)'!AB143,'Sheet1 (3)'!B:B,'Sheet1 (3)'!C:C,"",0)</f>
        <v>網屋</v>
      </c>
      <c r="C137" s="1" t="str">
        <f>_xlfn.XLOOKUP('Sheet1 (4)'!AB143,'Sheet1 (3)'!B:B,'Sheet1 (3)'!F:F,"",0)</f>
        <v>情報・通信業</v>
      </c>
      <c r="D137" s="1">
        <f>ROUND('Sheet1 (4)'!E143/100000000,2)</f>
        <v>0.08</v>
      </c>
      <c r="E137" s="1" t="e">
        <f>ROUND('Sheet1 (4)'!F143/100,2)</f>
        <v>#VALUE!</v>
      </c>
      <c r="F137" s="1" t="e">
        <f>ROUND('Sheet1 (4)'!G143/100,2)</f>
        <v>#VALUE!</v>
      </c>
      <c r="G137" s="1">
        <f>ROUND('Sheet1 (4)'!H143/100,2)</f>
        <v>3.64</v>
      </c>
      <c r="H137" s="1">
        <f>ROUND('Sheet1 (4)'!I143/100,2)</f>
        <v>5.26</v>
      </c>
      <c r="I137" s="1">
        <f>ROUND('Sheet1 (4)'!J143/100,2)</f>
        <v>5.26</v>
      </c>
      <c r="J137" s="1" t="e">
        <f>ROUND('Sheet1 (4)'!K143/100,2)</f>
        <v>#VALUE!</v>
      </c>
      <c r="K137" s="1" t="e">
        <f>ROUND('Sheet1 (4)'!L143/100,2)</f>
        <v>#VALUE!</v>
      </c>
      <c r="L137" s="4" t="e">
        <f>ROUND(('Sheet1 (4)'!M143+'Sheet1 (4)'!R143)/100,2)</f>
        <v>#VALUE!</v>
      </c>
      <c r="M137" s="4" t="e">
        <f>ROUND(('Sheet1 (4)'!N143+'Sheet1 (4)'!S143)/100,2)</f>
        <v>#VALUE!</v>
      </c>
      <c r="N137" s="4">
        <f>ROUND(('Sheet1 (4)'!O143+'Sheet1 (4)'!T143)/100,2)</f>
        <v>2.62</v>
      </c>
      <c r="O137" s="4">
        <f>ROUND(('Sheet1 (4)'!P143+'Sheet1 (4)'!U143)/100,2)</f>
        <v>10.5</v>
      </c>
      <c r="P137" s="4">
        <f>ROUND(('Sheet1 (4)'!Q143+'Sheet1 (4)'!V143)/100,2)</f>
        <v>10.5</v>
      </c>
      <c r="Q137" s="7" t="e">
        <f>ROUND('Sheet1 (4)'!W143/100,2)</f>
        <v>#VALUE!</v>
      </c>
      <c r="R137" s="7" t="e">
        <f>ROUND('Sheet1 (4)'!X143/100,2)</f>
        <v>#VALUE!</v>
      </c>
      <c r="S137" s="7" t="e">
        <f>ROUND('Sheet1 (4)'!Y143/100,2)</f>
        <v>#VALUE!</v>
      </c>
      <c r="T137" s="7">
        <f>ROUND('Sheet1 (4)'!Z143/100,2)</f>
        <v>0.2</v>
      </c>
      <c r="U137" s="7">
        <f>ROUND('Sheet1 (4)'!AA143/100,2)</f>
        <v>0.2</v>
      </c>
      <c r="V137" s="1" t="str">
        <f>'Sheet1 (4)'!AB143&amp;".T"</f>
        <v>4258.T</v>
      </c>
      <c r="W137">
        <f>ROUND('Sheet1 (4)'!AC143,2)</f>
        <v>61.02</v>
      </c>
      <c r="X137">
        <f>ROUND('Sheet1 (4)'!AD143,2)</f>
        <v>12.06</v>
      </c>
      <c r="Y137" t="str">
        <f>_xlfn.XLOOKUP('Sheet1 (4)'!AB143,'Sheet1 (3)'!B:B,'Sheet1 (3)'!D:D,"",0)</f>
        <v>グロース</v>
      </c>
    </row>
    <row r="138" spans="1:25" x14ac:dyDescent="0.2">
      <c r="A138">
        <v>137</v>
      </c>
      <c r="B138" s="1" t="str">
        <f>_xlfn.XLOOKUP('Sheet1 (4)'!AB144,'Sheet1 (3)'!B:B,'Sheet1 (3)'!C:C,"",0)</f>
        <v>あみやき亭</v>
      </c>
      <c r="C138" s="1" t="str">
        <f>_xlfn.XLOOKUP('Sheet1 (4)'!AB144,'Sheet1 (3)'!B:B,'Sheet1 (3)'!F:F,"",0)</f>
        <v>小売業</v>
      </c>
      <c r="D138" s="1">
        <f>ROUND('Sheet1 (4)'!E144/100000000,2)</f>
        <v>0.21</v>
      </c>
      <c r="E138" s="1">
        <f>ROUND('Sheet1 (4)'!F144/100,2)</f>
        <v>-24.03</v>
      </c>
      <c r="F138" s="1">
        <f>ROUND('Sheet1 (4)'!G144/100,2)</f>
        <v>-33.83</v>
      </c>
      <c r="G138" s="1">
        <f>ROUND('Sheet1 (4)'!H144/100,2)</f>
        <v>4.22</v>
      </c>
      <c r="H138" s="1">
        <f>ROUND('Sheet1 (4)'!I144/100,2)</f>
        <v>22.22</v>
      </c>
      <c r="I138" s="1">
        <f>ROUND('Sheet1 (4)'!J144/100,2)</f>
        <v>26.39</v>
      </c>
      <c r="J138" s="1">
        <f>ROUND('Sheet1 (4)'!K144/100,2)</f>
        <v>22</v>
      </c>
      <c r="K138" s="1">
        <f>ROUND('Sheet1 (4)'!L144/100,2)</f>
        <v>23.4</v>
      </c>
      <c r="L138" s="4">
        <f>ROUND(('Sheet1 (4)'!M144+'Sheet1 (4)'!R144)/100,2)</f>
        <v>-41.33</v>
      </c>
      <c r="M138" s="4">
        <f>ROUND(('Sheet1 (4)'!N144+'Sheet1 (4)'!S144)/100,2)</f>
        <v>3.62</v>
      </c>
      <c r="N138" s="4">
        <f>ROUND(('Sheet1 (4)'!O144+'Sheet1 (4)'!T144)/100,2)</f>
        <v>9.26</v>
      </c>
      <c r="O138" s="4">
        <f>ROUND(('Sheet1 (4)'!P144+'Sheet1 (4)'!U144)/100,2)</f>
        <v>19.12</v>
      </c>
      <c r="P138" s="4">
        <f>ROUND(('Sheet1 (4)'!Q144+'Sheet1 (4)'!V144)/100,2)</f>
        <v>27.66</v>
      </c>
      <c r="Q138" s="7">
        <f>ROUND('Sheet1 (4)'!W144/100,2)</f>
        <v>-7.0000000000000007E-2</v>
      </c>
      <c r="R138" s="7">
        <f>ROUND('Sheet1 (4)'!X144/100,2)</f>
        <v>0.03</v>
      </c>
      <c r="S138" s="7">
        <f>ROUND('Sheet1 (4)'!Y144/100,2)</f>
        <v>0.01</v>
      </c>
      <c r="T138" s="7">
        <f>ROUND('Sheet1 (4)'!Z144/100,2)</f>
        <v>0.06</v>
      </c>
      <c r="U138" s="7">
        <f>ROUND('Sheet1 (4)'!AA144/100,2)</f>
        <v>0.08</v>
      </c>
      <c r="V138" s="1" t="str">
        <f>'Sheet1 (4)'!AB144&amp;".T"</f>
        <v>2753.T</v>
      </c>
      <c r="W138">
        <f>ROUND('Sheet1 (4)'!AC144,2)</f>
        <v>18.91</v>
      </c>
      <c r="X138">
        <f>ROUND('Sheet1 (4)'!AD144,2)</f>
        <v>1.24</v>
      </c>
      <c r="Y138" t="str">
        <f>_xlfn.XLOOKUP('Sheet1 (4)'!AB144,'Sheet1 (3)'!B:B,'Sheet1 (3)'!D:D,"",0)</f>
        <v>プライム</v>
      </c>
    </row>
    <row r="139" spans="1:25" x14ac:dyDescent="0.2">
      <c r="A139">
        <v>138</v>
      </c>
      <c r="B139" s="1" t="str">
        <f>_xlfn.XLOOKUP('Sheet1 (4)'!AB145,'Sheet1 (3)'!B:B,'Sheet1 (3)'!C:C,"",0)</f>
        <v>アミューズ</v>
      </c>
      <c r="C139" s="1" t="str">
        <f>_xlfn.XLOOKUP('Sheet1 (4)'!AB145,'Sheet1 (3)'!B:B,'Sheet1 (3)'!F:F,"",0)</f>
        <v>サービス業</v>
      </c>
      <c r="D139" s="1">
        <f>ROUND('Sheet1 (4)'!E145/100000000,2)</f>
        <v>0.16</v>
      </c>
      <c r="E139" s="1">
        <f>ROUND('Sheet1 (4)'!F145/100,2)</f>
        <v>35.75</v>
      </c>
      <c r="F139" s="1">
        <f>ROUND('Sheet1 (4)'!G145/100,2)</f>
        <v>28.8</v>
      </c>
      <c r="G139" s="1">
        <f>ROUND('Sheet1 (4)'!H145/100,2)</f>
        <v>31.53</v>
      </c>
      <c r="H139" s="1">
        <f>ROUND('Sheet1 (4)'!I145/100,2)</f>
        <v>13.69</v>
      </c>
      <c r="I139" s="1">
        <f>ROUND('Sheet1 (4)'!J145/100,2)</f>
        <v>27.99</v>
      </c>
      <c r="J139" s="1" t="e">
        <f>ROUND('Sheet1 (4)'!K145/100,2)</f>
        <v>#VALUE!</v>
      </c>
      <c r="K139" s="1" t="e">
        <f>ROUND('Sheet1 (4)'!L145/100,2)</f>
        <v>#VALUE!</v>
      </c>
      <c r="L139" s="4">
        <f>ROUND(('Sheet1 (4)'!M145+'Sheet1 (4)'!R145)/100,2)</f>
        <v>-19.920000000000002</v>
      </c>
      <c r="M139" s="4">
        <f>ROUND(('Sheet1 (4)'!N145+'Sheet1 (4)'!S145)/100,2)</f>
        <v>3.74</v>
      </c>
      <c r="N139" s="4">
        <f>ROUND(('Sheet1 (4)'!O145+'Sheet1 (4)'!T145)/100,2)</f>
        <v>80.45</v>
      </c>
      <c r="O139" s="4">
        <f>ROUND(('Sheet1 (4)'!P145+'Sheet1 (4)'!U145)/100,2)</f>
        <v>-20.420000000000002</v>
      </c>
      <c r="P139" s="4">
        <f>ROUND(('Sheet1 (4)'!Q145+'Sheet1 (4)'!V145)/100,2)</f>
        <v>-1.78</v>
      </c>
      <c r="Q139" s="7">
        <f>ROUND('Sheet1 (4)'!W145/100,2)</f>
        <v>0.05</v>
      </c>
      <c r="R139" s="7">
        <f>ROUND('Sheet1 (4)'!X145/100,2)</f>
        <v>0.05</v>
      </c>
      <c r="S139" s="7">
        <f>ROUND('Sheet1 (4)'!Y145/100,2)</f>
        <v>0.06</v>
      </c>
      <c r="T139" s="7">
        <f>ROUND('Sheet1 (4)'!Z145/100,2)</f>
        <v>0.03</v>
      </c>
      <c r="U139" s="7">
        <f>ROUND('Sheet1 (4)'!AA145/100,2)</f>
        <v>0.06</v>
      </c>
      <c r="V139" s="1" t="str">
        <f>'Sheet1 (4)'!AB145&amp;".T"</f>
        <v>4301.T</v>
      </c>
      <c r="W139">
        <f>ROUND('Sheet1 (4)'!AC145,2)</f>
        <v>7.97</v>
      </c>
      <c r="X139">
        <f>ROUND('Sheet1 (4)'!AD145,2)</f>
        <v>0.83</v>
      </c>
      <c r="Y139" t="str">
        <f>_xlfn.XLOOKUP('Sheet1 (4)'!AB145,'Sheet1 (3)'!B:B,'Sheet1 (3)'!D:D,"",0)</f>
        <v>プライム</v>
      </c>
    </row>
    <row r="140" spans="1:25" x14ac:dyDescent="0.2">
      <c r="A140">
        <v>139</v>
      </c>
      <c r="B140" s="1" t="str">
        <f>_xlfn.XLOOKUP('Sheet1 (4)'!AB146,'Sheet1 (3)'!B:B,'Sheet1 (3)'!C:C,"",0)</f>
        <v>アンビスホールディングス</v>
      </c>
      <c r="C140" s="1" t="str">
        <f>_xlfn.XLOOKUP('Sheet1 (4)'!AB146,'Sheet1 (3)'!B:B,'Sheet1 (3)'!F:F,"",0)</f>
        <v>サービス業</v>
      </c>
      <c r="D140" s="1">
        <f>ROUND('Sheet1 (4)'!E146/100000000,2)</f>
        <v>0.98</v>
      </c>
      <c r="E140" s="1">
        <f>ROUND('Sheet1 (4)'!F146/100,2)</f>
        <v>37.86</v>
      </c>
      <c r="F140" s="1">
        <f>ROUND('Sheet1 (4)'!G146/100,2)</f>
        <v>61.33</v>
      </c>
      <c r="G140" s="1">
        <f>ROUND('Sheet1 (4)'!H146/100,2)</f>
        <v>86.31</v>
      </c>
      <c r="H140" s="1">
        <f>ROUND('Sheet1 (4)'!I146/100,2)</f>
        <v>106.13</v>
      </c>
      <c r="I140" s="1">
        <f>ROUND('Sheet1 (4)'!J146/100,2)</f>
        <v>61.63</v>
      </c>
      <c r="J140" s="1">
        <f>ROUND('Sheet1 (4)'!K146/100,2)</f>
        <v>110.5</v>
      </c>
      <c r="K140" s="1">
        <f>ROUND('Sheet1 (4)'!L146/100,2)</f>
        <v>130.5</v>
      </c>
      <c r="L140" s="4">
        <f>ROUND(('Sheet1 (4)'!M146+'Sheet1 (4)'!R146)/100,2)</f>
        <v>-31.96</v>
      </c>
      <c r="M140" s="4">
        <f>ROUND(('Sheet1 (4)'!N146+'Sheet1 (4)'!S146)/100,2)</f>
        <v>-33.36</v>
      </c>
      <c r="N140" s="4">
        <f>ROUND(('Sheet1 (4)'!O146+'Sheet1 (4)'!T146)/100,2)</f>
        <v>-35.14</v>
      </c>
      <c r="O140" s="4">
        <f>ROUND(('Sheet1 (4)'!P146+'Sheet1 (4)'!U146)/100,2)</f>
        <v>-93.44</v>
      </c>
      <c r="P140" s="4">
        <f>ROUND(('Sheet1 (4)'!Q146+'Sheet1 (4)'!V146)/100,2)</f>
        <v>-44.02</v>
      </c>
      <c r="Q140" s="7">
        <f>ROUND('Sheet1 (4)'!W146/100,2)</f>
        <v>0.24</v>
      </c>
      <c r="R140" s="7">
        <f>ROUND('Sheet1 (4)'!X146/100,2)</f>
        <v>0.23</v>
      </c>
      <c r="S140" s="7">
        <f>ROUND('Sheet1 (4)'!Y146/100,2)</f>
        <v>0.27</v>
      </c>
      <c r="T140" s="7">
        <f>ROUND('Sheet1 (4)'!Z146/100,2)</f>
        <v>0.25</v>
      </c>
      <c r="U140" s="7">
        <f>ROUND('Sheet1 (4)'!AA146/100,2)</f>
        <v>0.11</v>
      </c>
      <c r="V140" s="1" t="str">
        <f>'Sheet1 (4)'!AB146&amp;".T"</f>
        <v>7071.T</v>
      </c>
      <c r="W140">
        <f>ROUND('Sheet1 (4)'!AC146,2)</f>
        <v>11.38</v>
      </c>
      <c r="X140">
        <f>ROUND('Sheet1 (4)'!AD146,2)</f>
        <v>1.1499999999999999</v>
      </c>
      <c r="Y140" t="str">
        <f>_xlfn.XLOOKUP('Sheet1 (4)'!AB146,'Sheet1 (3)'!B:B,'Sheet1 (3)'!D:D,"",0)</f>
        <v>プライム</v>
      </c>
    </row>
    <row r="141" spans="1:25" x14ac:dyDescent="0.2">
      <c r="A141">
        <v>140</v>
      </c>
      <c r="B141" s="1" t="str">
        <f>_xlfn.XLOOKUP('Sheet1 (4)'!AB147,'Sheet1 (3)'!B:B,'Sheet1 (3)'!C:C,"",0)</f>
        <v>ＡＮＡホールディングス</v>
      </c>
      <c r="C141" s="1" t="str">
        <f>_xlfn.XLOOKUP('Sheet1 (4)'!AB147,'Sheet1 (3)'!B:B,'Sheet1 (3)'!F:F,"",0)</f>
        <v>空運業</v>
      </c>
      <c r="D141" s="1">
        <f>ROUND('Sheet1 (4)'!E147/100000000,2)</f>
        <v>4.67</v>
      </c>
      <c r="E141" s="1">
        <f>ROUND('Sheet1 (4)'!F147/100,2)</f>
        <v>-4647.74</v>
      </c>
      <c r="F141" s="1">
        <f>ROUND('Sheet1 (4)'!G147/100,2)</f>
        <v>-1731.27</v>
      </c>
      <c r="G141" s="1">
        <f>ROUND('Sheet1 (4)'!H147/100,2)</f>
        <v>1200.3</v>
      </c>
      <c r="H141" s="1">
        <f>ROUND('Sheet1 (4)'!I147/100,2)</f>
        <v>2079.11</v>
      </c>
      <c r="I141" s="1">
        <f>ROUND('Sheet1 (4)'!J147/100,2)</f>
        <v>1966.39</v>
      </c>
      <c r="J141" s="1">
        <f>ROUND('Sheet1 (4)'!K147/100,2)</f>
        <v>2032.3</v>
      </c>
      <c r="K141" s="1">
        <f>ROUND('Sheet1 (4)'!L147/100,2)</f>
        <v>2153.79</v>
      </c>
      <c r="L141" s="4">
        <f>ROUND(('Sheet1 (4)'!M147+'Sheet1 (4)'!R147)/100,2)</f>
        <v>-8662</v>
      </c>
      <c r="M141" s="4">
        <f>ROUND(('Sheet1 (4)'!N147+'Sheet1 (4)'!S147)/100,2)</f>
        <v>1536.06</v>
      </c>
      <c r="N141" s="4">
        <f>ROUND(('Sheet1 (4)'!O147+'Sheet1 (4)'!T147)/100,2)</f>
        <v>2457.96</v>
      </c>
      <c r="O141" s="4">
        <f>ROUND(('Sheet1 (4)'!P147+'Sheet1 (4)'!U147)/100,2)</f>
        <v>210.97</v>
      </c>
      <c r="P141" s="4">
        <f>ROUND(('Sheet1 (4)'!Q147+'Sheet1 (4)'!V147)/100,2)</f>
        <v>293.77999999999997</v>
      </c>
      <c r="Q141" s="7">
        <f>ROUND('Sheet1 (4)'!W147/100,2)</f>
        <v>-0.39</v>
      </c>
      <c r="R141" s="7">
        <f>ROUND('Sheet1 (4)'!X147/100,2)</f>
        <v>-0.16</v>
      </c>
      <c r="S141" s="7">
        <f>ROUND('Sheet1 (4)'!Y147/100,2)</f>
        <v>0.11</v>
      </c>
      <c r="T141" s="7">
        <f>ROUND('Sheet1 (4)'!Z147/100,2)</f>
        <v>0.16</v>
      </c>
      <c r="U141" s="7">
        <f>ROUND('Sheet1 (4)'!AA147/100,2)</f>
        <v>0.14000000000000001</v>
      </c>
      <c r="V141" s="1" t="str">
        <f>'Sheet1 (4)'!AB147&amp;".T"</f>
        <v>9202.T</v>
      </c>
      <c r="W141">
        <f>ROUND('Sheet1 (4)'!AC147,2)</f>
        <v>10.15</v>
      </c>
      <c r="X141">
        <f>ROUND('Sheet1 (4)'!AD147,2)</f>
        <v>1.1399999999999999</v>
      </c>
      <c r="Y141" t="str">
        <f>_xlfn.XLOOKUP('Sheet1 (4)'!AB147,'Sheet1 (3)'!B:B,'Sheet1 (3)'!D:D,"",0)</f>
        <v>プライム</v>
      </c>
    </row>
    <row r="142" spans="1:25" x14ac:dyDescent="0.2">
      <c r="A142">
        <v>141</v>
      </c>
      <c r="B142" s="1" t="str">
        <f>_xlfn.XLOOKUP('Sheet1 (4)'!AB148,'Sheet1 (3)'!B:B,'Sheet1 (3)'!C:C,"",0)</f>
        <v>穴吹興産</v>
      </c>
      <c r="C142" s="1" t="str">
        <f>_xlfn.XLOOKUP('Sheet1 (4)'!AB148,'Sheet1 (3)'!B:B,'Sheet1 (3)'!F:F,"",0)</f>
        <v>不動産業</v>
      </c>
      <c r="D142" s="1">
        <f>ROUND('Sheet1 (4)'!E148/100000000,2)</f>
        <v>0.11</v>
      </c>
      <c r="E142" s="1">
        <f>ROUND('Sheet1 (4)'!F148/100,2)</f>
        <v>54.43</v>
      </c>
      <c r="F142" s="1">
        <f>ROUND('Sheet1 (4)'!G148/100,2)</f>
        <v>69.709999999999994</v>
      </c>
      <c r="G142" s="1">
        <f>ROUND('Sheet1 (4)'!H148/100,2)</f>
        <v>61.94</v>
      </c>
      <c r="H142" s="1">
        <f>ROUND('Sheet1 (4)'!I148/100,2)</f>
        <v>55.72</v>
      </c>
      <c r="I142" s="1">
        <f>ROUND('Sheet1 (4)'!J148/100,2)</f>
        <v>56.91</v>
      </c>
      <c r="J142" s="1" t="e">
        <f>ROUND('Sheet1 (4)'!K148/100,2)</f>
        <v>#VALUE!</v>
      </c>
      <c r="K142" s="1" t="e">
        <f>ROUND('Sheet1 (4)'!L148/100,2)</f>
        <v>#VALUE!</v>
      </c>
      <c r="L142" s="4">
        <f>ROUND(('Sheet1 (4)'!M148+'Sheet1 (4)'!R148)/100,2)</f>
        <v>-17.55</v>
      </c>
      <c r="M142" s="4">
        <f>ROUND(('Sheet1 (4)'!N148+'Sheet1 (4)'!S148)/100,2)</f>
        <v>36.01</v>
      </c>
      <c r="N142" s="4">
        <f>ROUND(('Sheet1 (4)'!O148+'Sheet1 (4)'!T148)/100,2)</f>
        <v>-77.3</v>
      </c>
      <c r="O142" s="4">
        <f>ROUND(('Sheet1 (4)'!P148+'Sheet1 (4)'!U148)/100,2)</f>
        <v>-33.64</v>
      </c>
      <c r="P142" s="4">
        <f>ROUND(('Sheet1 (4)'!Q148+'Sheet1 (4)'!V148)/100,2)</f>
        <v>-64.88</v>
      </c>
      <c r="Q142" s="7">
        <f>ROUND('Sheet1 (4)'!W148/100,2)</f>
        <v>0.11</v>
      </c>
      <c r="R142" s="7">
        <f>ROUND('Sheet1 (4)'!X148/100,2)</f>
        <v>0.13</v>
      </c>
      <c r="S142" s="7">
        <f>ROUND('Sheet1 (4)'!Y148/100,2)</f>
        <v>0.12</v>
      </c>
      <c r="T142" s="7">
        <f>ROUND('Sheet1 (4)'!Z148/100,2)</f>
        <v>0.13</v>
      </c>
      <c r="U142" s="7">
        <f>ROUND('Sheet1 (4)'!AA148/100,2)</f>
        <v>0.09</v>
      </c>
      <c r="V142" s="1" t="str">
        <f>'Sheet1 (4)'!AB148&amp;".T"</f>
        <v>8928.T</v>
      </c>
      <c r="W142">
        <f>ROUND('Sheet1 (4)'!AC148,2)</f>
        <v>6.13</v>
      </c>
      <c r="X142">
        <f>ROUND('Sheet1 (4)'!AD148,2)</f>
        <v>0.52</v>
      </c>
      <c r="Y142" t="str">
        <f>_xlfn.XLOOKUP('Sheet1 (4)'!AB148,'Sheet1 (3)'!B:B,'Sheet1 (3)'!D:D,"",0)</f>
        <v>スタンダード</v>
      </c>
    </row>
    <row r="143" spans="1:25" x14ac:dyDescent="0.2">
      <c r="A143">
        <v>142</v>
      </c>
      <c r="B143" s="1" t="str">
        <f>_xlfn.XLOOKUP('Sheet1 (4)'!AB149,'Sheet1 (3)'!B:B,'Sheet1 (3)'!C:C,"",0)</f>
        <v>ＡＮＡＰホールディングス</v>
      </c>
      <c r="C143" s="1" t="str">
        <f>_xlfn.XLOOKUP('Sheet1 (4)'!AB149,'Sheet1 (3)'!B:B,'Sheet1 (3)'!F:F,"",0)</f>
        <v>小売業</v>
      </c>
      <c r="D143" s="1">
        <f>ROUND('Sheet1 (4)'!E149/100000000,2)</f>
        <v>0.38</v>
      </c>
      <c r="E143" s="1">
        <f>ROUND('Sheet1 (4)'!F149/100,2)</f>
        <v>-6.44</v>
      </c>
      <c r="F143" s="1">
        <f>ROUND('Sheet1 (4)'!G149/100,2)</f>
        <v>-4.25</v>
      </c>
      <c r="G143" s="1">
        <f>ROUND('Sheet1 (4)'!H149/100,2)</f>
        <v>-7.4</v>
      </c>
      <c r="H143" s="1" t="e">
        <f>ROUND('Sheet1 (4)'!I149/100,2)</f>
        <v>#VALUE!</v>
      </c>
      <c r="I143" s="1">
        <f>ROUND('Sheet1 (4)'!J149/100,2)</f>
        <v>-14.57</v>
      </c>
      <c r="J143" s="1" t="e">
        <f>ROUND('Sheet1 (4)'!K149/100,2)</f>
        <v>#VALUE!</v>
      </c>
      <c r="K143" s="1" t="e">
        <f>ROUND('Sheet1 (4)'!L149/100,2)</f>
        <v>#VALUE!</v>
      </c>
      <c r="L143" s="4">
        <f>ROUND(('Sheet1 (4)'!M149+'Sheet1 (4)'!R149)/100,2)</f>
        <v>-6.27</v>
      </c>
      <c r="M143" s="4">
        <f>ROUND(('Sheet1 (4)'!N149+'Sheet1 (4)'!S149)/100,2)</f>
        <v>-6.23</v>
      </c>
      <c r="N143" s="4">
        <f>ROUND(('Sheet1 (4)'!O149+'Sheet1 (4)'!T149)/100,2)</f>
        <v>-6.52</v>
      </c>
      <c r="O143" s="4" t="e">
        <f>ROUND(('Sheet1 (4)'!P149+'Sheet1 (4)'!U149)/100,2)</f>
        <v>#VALUE!</v>
      </c>
      <c r="P143" s="4">
        <f>ROUND(('Sheet1 (4)'!Q149+'Sheet1 (4)'!V149)/100,2)</f>
        <v>-126.29</v>
      </c>
      <c r="Q143" s="7">
        <f>ROUND('Sheet1 (4)'!W149/100,2)</f>
        <v>-0.82</v>
      </c>
      <c r="R143" s="7">
        <f>ROUND('Sheet1 (4)'!X149/100,2)</f>
        <v>-1.56</v>
      </c>
      <c r="S143" s="7">
        <f>ROUND('Sheet1 (4)'!Y149/100,2)</f>
        <v>2.94</v>
      </c>
      <c r="T143" s="7" t="e">
        <f>ROUND('Sheet1 (4)'!Z149/100,2)</f>
        <v>#VALUE!</v>
      </c>
      <c r="U143" s="7" t="e">
        <f>ROUND('Sheet1 (4)'!AA149/100,2)</f>
        <v>#VALUE!</v>
      </c>
      <c r="V143" s="1" t="str">
        <f>'Sheet1 (4)'!AB149&amp;".T"</f>
        <v>3189.T</v>
      </c>
      <c r="W143" t="e">
        <f>ROUND('Sheet1 (4)'!AC149,2)</f>
        <v>#VALUE!</v>
      </c>
      <c r="X143">
        <f>ROUND('Sheet1 (4)'!AD149,2)</f>
        <v>1.45</v>
      </c>
      <c r="Y143" t="str">
        <f>_xlfn.XLOOKUP('Sheet1 (4)'!AB149,'Sheet1 (3)'!B:B,'Sheet1 (3)'!D:D,"",0)</f>
        <v>スタンダード</v>
      </c>
    </row>
    <row r="144" spans="1:25" x14ac:dyDescent="0.2">
      <c r="A144">
        <v>143</v>
      </c>
      <c r="B144" s="1" t="str">
        <f>_xlfn.XLOOKUP('Sheet1 (4)'!AB150,'Sheet1 (3)'!B:B,'Sheet1 (3)'!C:C,"",0)</f>
        <v>ａｎｄ　ｆａｃｔｏｒｙ</v>
      </c>
      <c r="C144" s="1" t="str">
        <f>_xlfn.XLOOKUP('Sheet1 (4)'!AB150,'Sheet1 (3)'!B:B,'Sheet1 (3)'!F:F,"",0)</f>
        <v>サービス業</v>
      </c>
      <c r="D144" s="1">
        <f>ROUND('Sheet1 (4)'!E150/100000000,2)</f>
        <v>0.11</v>
      </c>
      <c r="E144" s="1">
        <f>ROUND('Sheet1 (4)'!F150/100,2)</f>
        <v>-2.42</v>
      </c>
      <c r="F144" s="1">
        <f>ROUND('Sheet1 (4)'!G150/100,2)</f>
        <v>-1.07</v>
      </c>
      <c r="G144" s="1">
        <f>ROUND('Sheet1 (4)'!H150/100,2)</f>
        <v>1.46</v>
      </c>
      <c r="H144" s="1">
        <f>ROUND('Sheet1 (4)'!I150/100,2)</f>
        <v>-3.18</v>
      </c>
      <c r="I144" s="1">
        <f>ROUND('Sheet1 (4)'!J150/100,2)</f>
        <v>-2.66</v>
      </c>
      <c r="J144" s="1" t="e">
        <f>ROUND('Sheet1 (4)'!K150/100,2)</f>
        <v>#VALUE!</v>
      </c>
      <c r="K144" s="1" t="e">
        <f>ROUND('Sheet1 (4)'!L150/100,2)</f>
        <v>#VALUE!</v>
      </c>
      <c r="L144" s="4">
        <f>ROUND(('Sheet1 (4)'!M150+'Sheet1 (4)'!R150)/100,2)</f>
        <v>-1.98</v>
      </c>
      <c r="M144" s="4">
        <f>ROUND(('Sheet1 (4)'!N150+'Sheet1 (4)'!S150)/100,2)</f>
        <v>0.37</v>
      </c>
      <c r="N144" s="4">
        <f>ROUND(('Sheet1 (4)'!O150+'Sheet1 (4)'!T150)/100,2)</f>
        <v>0.61</v>
      </c>
      <c r="O144" s="4">
        <f>ROUND(('Sheet1 (4)'!P150+'Sheet1 (4)'!U150)/100,2)</f>
        <v>34.9</v>
      </c>
      <c r="P144" s="4">
        <f>ROUND(('Sheet1 (4)'!Q150+'Sheet1 (4)'!V150)/100,2)</f>
        <v>-5.51</v>
      </c>
      <c r="Q144" s="7">
        <f>ROUND('Sheet1 (4)'!W150/100,2)</f>
        <v>-0.43</v>
      </c>
      <c r="R144" s="7">
        <f>ROUND('Sheet1 (4)'!X150/100,2)</f>
        <v>-0.41</v>
      </c>
      <c r="S144" s="7">
        <f>ROUND('Sheet1 (4)'!Y150/100,2)</f>
        <v>0.1</v>
      </c>
      <c r="T144" s="7">
        <f>ROUND('Sheet1 (4)'!Z150/100,2)</f>
        <v>0.08</v>
      </c>
      <c r="U144" s="7">
        <f>ROUND('Sheet1 (4)'!AA150/100,2)</f>
        <v>-0.31</v>
      </c>
      <c r="V144" s="1" t="str">
        <f>'Sheet1 (4)'!AB150&amp;".T"</f>
        <v>7035.T</v>
      </c>
      <c r="W144" t="e">
        <f>ROUND('Sheet1 (4)'!AC150,2)</f>
        <v>#VALUE!</v>
      </c>
      <c r="X144">
        <f>ROUND('Sheet1 (4)'!AD150,2)</f>
        <v>2.62</v>
      </c>
      <c r="Y144" t="str">
        <f>_xlfn.XLOOKUP('Sheet1 (4)'!AB150,'Sheet1 (3)'!B:B,'Sheet1 (3)'!D:D,"",0)</f>
        <v>スタンダード</v>
      </c>
    </row>
    <row r="145" spans="1:25" x14ac:dyDescent="0.2">
      <c r="A145">
        <v>144</v>
      </c>
      <c r="B145" s="1" t="str">
        <f>_xlfn.XLOOKUP('Sheet1 (4)'!AB151,'Sheet1 (3)'!B:B,'Sheet1 (3)'!C:C,"",0)</f>
        <v>アンドエスティＨＤ</v>
      </c>
      <c r="C145" s="1" t="str">
        <f>_xlfn.XLOOKUP('Sheet1 (4)'!AB151,'Sheet1 (3)'!B:B,'Sheet1 (3)'!F:F,"",0)</f>
        <v>小売業</v>
      </c>
      <c r="D145" s="1">
        <f>ROUND('Sheet1 (4)'!E151/100000000,2)</f>
        <v>0.46</v>
      </c>
      <c r="E145" s="1">
        <f>ROUND('Sheet1 (4)'!F151/100,2)</f>
        <v>7.68</v>
      </c>
      <c r="F145" s="1">
        <f>ROUND('Sheet1 (4)'!G151/100,2)</f>
        <v>68.290000000000006</v>
      </c>
      <c r="G145" s="1">
        <f>ROUND('Sheet1 (4)'!H151/100,2)</f>
        <v>115.16</v>
      </c>
      <c r="H145" s="1">
        <f>ROUND('Sheet1 (4)'!I151/100,2)</f>
        <v>180.15</v>
      </c>
      <c r="I145" s="1">
        <f>ROUND('Sheet1 (4)'!J151/100,2)</f>
        <v>155.11000000000001</v>
      </c>
      <c r="J145" s="1">
        <f>ROUND('Sheet1 (4)'!K151/100,2)</f>
        <v>171.5</v>
      </c>
      <c r="K145" s="1">
        <f>ROUND('Sheet1 (4)'!L151/100,2)</f>
        <v>182</v>
      </c>
      <c r="L145" s="4">
        <f>ROUND(('Sheet1 (4)'!M151+'Sheet1 (4)'!R151)/100,2)</f>
        <v>45.67</v>
      </c>
      <c r="M145" s="4">
        <f>ROUND(('Sheet1 (4)'!N151+'Sheet1 (4)'!S151)/100,2)</f>
        <v>-42.76</v>
      </c>
      <c r="N145" s="4">
        <f>ROUND(('Sheet1 (4)'!O151+'Sheet1 (4)'!T151)/100,2)</f>
        <v>34.97</v>
      </c>
      <c r="O145" s="4">
        <f>ROUND(('Sheet1 (4)'!P151+'Sheet1 (4)'!U151)/100,2)</f>
        <v>123.03</v>
      </c>
      <c r="P145" s="4">
        <f>ROUND(('Sheet1 (4)'!Q151+'Sheet1 (4)'!V151)/100,2)</f>
        <v>44.02</v>
      </c>
      <c r="Q145" s="7">
        <f>ROUND('Sheet1 (4)'!W151/100,2)</f>
        <v>-0.01</v>
      </c>
      <c r="R145" s="7">
        <f>ROUND('Sheet1 (4)'!X151/100,2)</f>
        <v>0.09</v>
      </c>
      <c r="S145" s="7">
        <f>ROUND('Sheet1 (4)'!Y151/100,2)</f>
        <v>0.13</v>
      </c>
      <c r="T145" s="7">
        <f>ROUND('Sheet1 (4)'!Z151/100,2)</f>
        <v>0.2</v>
      </c>
      <c r="U145" s="7">
        <f>ROUND('Sheet1 (4)'!AA151/100,2)</f>
        <v>0.13</v>
      </c>
      <c r="V145" s="1" t="str">
        <f>'Sheet1 (4)'!AB151&amp;".T"</f>
        <v>2685.T</v>
      </c>
      <c r="W145">
        <f>ROUND('Sheet1 (4)'!AC151,2)</f>
        <v>14.75</v>
      </c>
      <c r="X145">
        <f>ROUND('Sheet1 (4)'!AD151,2)</f>
        <v>1.59</v>
      </c>
      <c r="Y145" t="str">
        <f>_xlfn.XLOOKUP('Sheet1 (4)'!AB151,'Sheet1 (3)'!B:B,'Sheet1 (3)'!D:D,"",0)</f>
        <v>プライム</v>
      </c>
    </row>
    <row r="146" spans="1:25" x14ac:dyDescent="0.2">
      <c r="A146">
        <v>145</v>
      </c>
      <c r="B146" s="1" t="str">
        <f>_xlfn.XLOOKUP('Sheet1 (4)'!AB152,'Sheet1 (3)'!B:B,'Sheet1 (3)'!C:C,"",0)</f>
        <v>アネスト岩田</v>
      </c>
      <c r="C146" s="1" t="str">
        <f>_xlfn.XLOOKUP('Sheet1 (4)'!AB152,'Sheet1 (3)'!B:B,'Sheet1 (3)'!F:F,"",0)</f>
        <v>機械</v>
      </c>
      <c r="D146" s="1">
        <f>ROUND('Sheet1 (4)'!E152/100000000,2)</f>
        <v>0.39</v>
      </c>
      <c r="E146" s="1">
        <f>ROUND('Sheet1 (4)'!F152/100,2)</f>
        <v>34.44</v>
      </c>
      <c r="F146" s="1">
        <f>ROUND('Sheet1 (4)'!G152/100,2)</f>
        <v>47.81</v>
      </c>
      <c r="G146" s="1">
        <f>ROUND('Sheet1 (4)'!H152/100,2)</f>
        <v>58.39</v>
      </c>
      <c r="H146" s="1">
        <f>ROUND('Sheet1 (4)'!I152/100,2)</f>
        <v>61.76</v>
      </c>
      <c r="I146" s="1">
        <f>ROUND('Sheet1 (4)'!J152/100,2)</f>
        <v>59.03</v>
      </c>
      <c r="J146" s="1" t="e">
        <f>ROUND('Sheet1 (4)'!K152/100,2)</f>
        <v>#VALUE!</v>
      </c>
      <c r="K146" s="1" t="e">
        <f>ROUND('Sheet1 (4)'!L152/100,2)</f>
        <v>#VALUE!</v>
      </c>
      <c r="L146" s="4">
        <f>ROUND(('Sheet1 (4)'!M152+'Sheet1 (4)'!R152)/100,2)</f>
        <v>35.35</v>
      </c>
      <c r="M146" s="4">
        <f>ROUND(('Sheet1 (4)'!N152+'Sheet1 (4)'!S152)/100,2)</f>
        <v>28.11</v>
      </c>
      <c r="N146" s="4">
        <f>ROUND(('Sheet1 (4)'!O152+'Sheet1 (4)'!T152)/100,2)</f>
        <v>10.06</v>
      </c>
      <c r="O146" s="4">
        <f>ROUND(('Sheet1 (4)'!P152+'Sheet1 (4)'!U152)/100,2)</f>
        <v>55.1</v>
      </c>
      <c r="P146" s="4">
        <f>ROUND(('Sheet1 (4)'!Q152+'Sheet1 (4)'!V152)/100,2)</f>
        <v>64.91</v>
      </c>
      <c r="Q146" s="7">
        <f>ROUND('Sheet1 (4)'!W152/100,2)</f>
        <v>0.09</v>
      </c>
      <c r="R146" s="7">
        <f>ROUND('Sheet1 (4)'!X152/100,2)</f>
        <v>0.11</v>
      </c>
      <c r="S146" s="7">
        <f>ROUND('Sheet1 (4)'!Y152/100,2)</f>
        <v>0.12</v>
      </c>
      <c r="T146" s="7">
        <f>ROUND('Sheet1 (4)'!Z152/100,2)</f>
        <v>0.12</v>
      </c>
      <c r="U146" s="7">
        <f>ROUND('Sheet1 (4)'!AA152/100,2)</f>
        <v>0.1</v>
      </c>
      <c r="V146" s="1" t="str">
        <f>'Sheet1 (4)'!AB152&amp;".T"</f>
        <v>6381.T</v>
      </c>
      <c r="W146">
        <f>ROUND('Sheet1 (4)'!AC152,2)</f>
        <v>14.48</v>
      </c>
      <c r="X146">
        <f>ROUND('Sheet1 (4)'!AD152,2)</f>
        <v>1.29</v>
      </c>
      <c r="Y146" t="str">
        <f>_xlfn.XLOOKUP('Sheet1 (4)'!AB152,'Sheet1 (3)'!B:B,'Sheet1 (3)'!D:D,"",0)</f>
        <v>プライム</v>
      </c>
    </row>
    <row r="147" spans="1:25" x14ac:dyDescent="0.2">
      <c r="A147">
        <v>146</v>
      </c>
      <c r="B147" s="1" t="str">
        <f>_xlfn.XLOOKUP('Sheet1 (4)'!AB153,'Sheet1 (3)'!B:B,'Sheet1 (3)'!C:C,"",0)</f>
        <v>エンゼルグループ</v>
      </c>
      <c r="C147" s="1" t="str">
        <f>_xlfn.XLOOKUP('Sheet1 (4)'!AB153,'Sheet1 (3)'!B:B,'Sheet1 (3)'!F:F,"",0)</f>
        <v>不動産業</v>
      </c>
      <c r="D147" s="1">
        <f>ROUND('Sheet1 (4)'!E153/100000000,2)</f>
        <v>0.04</v>
      </c>
      <c r="E147" s="1">
        <f>ROUND('Sheet1 (4)'!F153/100,2)</f>
        <v>-2.95</v>
      </c>
      <c r="F147" s="1">
        <f>ROUND('Sheet1 (4)'!G153/100,2)</f>
        <v>3.86</v>
      </c>
      <c r="G147" s="1">
        <f>ROUND('Sheet1 (4)'!H153/100,2)</f>
        <v>3.51</v>
      </c>
      <c r="H147" s="1">
        <f>ROUND('Sheet1 (4)'!I153/100,2)</f>
        <v>2.83</v>
      </c>
      <c r="I147" s="1">
        <f>ROUND('Sheet1 (4)'!J153/100,2)</f>
        <v>4.99</v>
      </c>
      <c r="J147" s="1" t="e">
        <f>ROUND('Sheet1 (4)'!K153/100,2)</f>
        <v>#VALUE!</v>
      </c>
      <c r="K147" s="1" t="e">
        <f>ROUND('Sheet1 (4)'!L153/100,2)</f>
        <v>#VALUE!</v>
      </c>
      <c r="L147" s="4" t="e">
        <f>ROUND(('Sheet1 (4)'!M153+'Sheet1 (4)'!R153)/100,2)</f>
        <v>#VALUE!</v>
      </c>
      <c r="M147" s="4" t="e">
        <f>ROUND(('Sheet1 (4)'!N153+'Sheet1 (4)'!S153)/100,2)</f>
        <v>#VALUE!</v>
      </c>
      <c r="N147" s="4">
        <f>ROUND(('Sheet1 (4)'!O153+'Sheet1 (4)'!T153)/100,2)</f>
        <v>-9.58</v>
      </c>
      <c r="O147" s="4">
        <f>ROUND(('Sheet1 (4)'!P153+'Sheet1 (4)'!U153)/100,2)</f>
        <v>-4.4400000000000004</v>
      </c>
      <c r="P147" s="4">
        <f>ROUND(('Sheet1 (4)'!Q153+'Sheet1 (4)'!V153)/100,2)</f>
        <v>29.76</v>
      </c>
      <c r="Q147" s="7" t="e">
        <f>ROUND('Sheet1 (4)'!W153/100,2)</f>
        <v>#VALUE!</v>
      </c>
      <c r="R147" s="7">
        <f>ROUND('Sheet1 (4)'!X153/100,2)</f>
        <v>0.03</v>
      </c>
      <c r="S147" s="7">
        <f>ROUND('Sheet1 (4)'!Y153/100,2)</f>
        <v>0.1</v>
      </c>
      <c r="T147" s="7">
        <f>ROUND('Sheet1 (4)'!Z153/100,2)</f>
        <v>7.0000000000000007E-2</v>
      </c>
      <c r="U147" s="7">
        <f>ROUND('Sheet1 (4)'!AA153/100,2)</f>
        <v>0.23</v>
      </c>
      <c r="V147" s="1" t="str">
        <f>'Sheet1 (4)'!AB153&amp;".T"</f>
        <v>5534.T</v>
      </c>
      <c r="W147">
        <f>ROUND('Sheet1 (4)'!AC153,2)</f>
        <v>0.98</v>
      </c>
      <c r="X147" t="e">
        <f>ROUND('Sheet1 (4)'!AD153,2)</f>
        <v>#VALUE!</v>
      </c>
      <c r="Y147" t="str">
        <f>_xlfn.XLOOKUP('Sheet1 (4)'!AB153,'Sheet1 (3)'!B:B,'Sheet1 (3)'!D:D,"",0)</f>
        <v>PRO Market</v>
      </c>
    </row>
    <row r="148" spans="1:25" x14ac:dyDescent="0.2">
      <c r="A148">
        <v>147</v>
      </c>
      <c r="B148" s="1" t="str">
        <f>_xlfn.XLOOKUP('Sheet1 (4)'!AB154,'Sheet1 (3)'!B:B,'Sheet1 (3)'!C:C,"",0)</f>
        <v>アンジェス</v>
      </c>
      <c r="C148" s="1" t="str">
        <f>_xlfn.XLOOKUP('Sheet1 (4)'!AB154,'Sheet1 (3)'!B:B,'Sheet1 (3)'!F:F,"",0)</f>
        <v>医薬品</v>
      </c>
      <c r="D148" s="1">
        <f>ROUND('Sheet1 (4)'!E154/100000000,2)</f>
        <v>3.62</v>
      </c>
      <c r="E148" s="1">
        <f>ROUND('Sheet1 (4)'!F154/100,2)</f>
        <v>-156.32</v>
      </c>
      <c r="F148" s="1">
        <f>ROUND('Sheet1 (4)'!G154/100,2)</f>
        <v>-163.16</v>
      </c>
      <c r="G148" s="1">
        <f>ROUND('Sheet1 (4)'!H154/100,2)</f>
        <v>-119.68</v>
      </c>
      <c r="H148" s="1">
        <f>ROUND('Sheet1 (4)'!I154/100,2)</f>
        <v>-91.1</v>
      </c>
      <c r="I148" s="1">
        <f>ROUND('Sheet1 (4)'!J154/100,2)</f>
        <v>-91.1</v>
      </c>
      <c r="J148" s="1" t="e">
        <f>ROUND('Sheet1 (4)'!K154/100,2)</f>
        <v>#VALUE!</v>
      </c>
      <c r="K148" s="1" t="e">
        <f>ROUND('Sheet1 (4)'!L154/100,2)</f>
        <v>#VALUE!</v>
      </c>
      <c r="L148" s="4">
        <f>ROUND(('Sheet1 (4)'!M154+'Sheet1 (4)'!R154)/100,2)</f>
        <v>-115.34</v>
      </c>
      <c r="M148" s="4">
        <f>ROUND(('Sheet1 (4)'!N154+'Sheet1 (4)'!S154)/100,2)</f>
        <v>-113.11</v>
      </c>
      <c r="N148" s="4">
        <f>ROUND(('Sheet1 (4)'!O154+'Sheet1 (4)'!T154)/100,2)</f>
        <v>-91.01</v>
      </c>
      <c r="O148" s="4">
        <f>ROUND(('Sheet1 (4)'!P154+'Sheet1 (4)'!U154)/100,2)</f>
        <v>-67.42</v>
      </c>
      <c r="P148" s="4">
        <f>ROUND(('Sheet1 (4)'!Q154+'Sheet1 (4)'!V154)/100,2)</f>
        <v>-67.42</v>
      </c>
      <c r="Q148" s="7">
        <f>ROUND('Sheet1 (4)'!W154/100,2)</f>
        <v>-0.38</v>
      </c>
      <c r="R148" s="7">
        <f>ROUND('Sheet1 (4)'!X154/100,2)</f>
        <v>-0.43</v>
      </c>
      <c r="S148" s="7">
        <f>ROUND('Sheet1 (4)'!Y154/100,2)</f>
        <v>-0.26</v>
      </c>
      <c r="T148" s="7">
        <f>ROUND('Sheet1 (4)'!Z154/100,2)</f>
        <v>-1.99</v>
      </c>
      <c r="U148" s="7">
        <f>ROUND('Sheet1 (4)'!AA154/100,2)</f>
        <v>-1.99</v>
      </c>
      <c r="V148" s="1" t="str">
        <f>'Sheet1 (4)'!AB154&amp;".T"</f>
        <v>4563.T</v>
      </c>
      <c r="W148" t="e">
        <f>ROUND('Sheet1 (4)'!AC154,2)</f>
        <v>#VALUE!</v>
      </c>
      <c r="X148">
        <f>ROUND('Sheet1 (4)'!AD154,2)</f>
        <v>7.1</v>
      </c>
      <c r="Y148" t="str">
        <f>_xlfn.XLOOKUP('Sheet1 (4)'!AB154,'Sheet1 (3)'!B:B,'Sheet1 (3)'!D:D,"",0)</f>
        <v>グロース</v>
      </c>
    </row>
    <row r="149" spans="1:25" x14ac:dyDescent="0.2">
      <c r="A149">
        <v>148</v>
      </c>
      <c r="B149" s="1" t="str">
        <f>_xlfn.XLOOKUP('Sheet1 (4)'!AB155,'Sheet1 (3)'!B:B,'Sheet1 (3)'!C:C,"",0)</f>
        <v>アニコム　ホールディングス</v>
      </c>
      <c r="C149" s="1" t="str">
        <f>_xlfn.XLOOKUP('Sheet1 (4)'!AB155,'Sheet1 (3)'!B:B,'Sheet1 (3)'!F:F,"",0)</f>
        <v>保険業</v>
      </c>
      <c r="D149" s="1">
        <f>ROUND('Sheet1 (4)'!E155/100000000,2)</f>
        <v>0.74</v>
      </c>
      <c r="E149" s="1">
        <f>ROUND('Sheet1 (4)'!F155/100,2)</f>
        <v>29.07</v>
      </c>
      <c r="F149" s="1">
        <f>ROUND('Sheet1 (4)'!G155/100,2)</f>
        <v>32.44</v>
      </c>
      <c r="G149" s="1">
        <f>ROUND('Sheet1 (4)'!H155/100,2)</f>
        <v>38.19</v>
      </c>
      <c r="H149" s="1">
        <f>ROUND('Sheet1 (4)'!I155/100,2)</f>
        <v>42.66</v>
      </c>
      <c r="I149" s="1">
        <f>ROUND('Sheet1 (4)'!J155/100,2)</f>
        <v>52.4</v>
      </c>
      <c r="J149" s="1" t="e">
        <f>ROUND('Sheet1 (4)'!K155/100,2)</f>
        <v>#VALUE!</v>
      </c>
      <c r="K149" s="1" t="e">
        <f>ROUND('Sheet1 (4)'!L155/100,2)</f>
        <v>#VALUE!</v>
      </c>
      <c r="L149" s="4">
        <f>ROUND(('Sheet1 (4)'!M155+'Sheet1 (4)'!R155)/100,2)</f>
        <v>21.02</v>
      </c>
      <c r="M149" s="4">
        <f>ROUND(('Sheet1 (4)'!N155+'Sheet1 (4)'!S155)/100,2)</f>
        <v>-10.29</v>
      </c>
      <c r="N149" s="4">
        <f>ROUND(('Sheet1 (4)'!O155+'Sheet1 (4)'!T155)/100,2)</f>
        <v>3.56</v>
      </c>
      <c r="O149" s="4">
        <f>ROUND(('Sheet1 (4)'!P155+'Sheet1 (4)'!U155)/100,2)</f>
        <v>-54.63</v>
      </c>
      <c r="P149" s="4">
        <f>ROUND(('Sheet1 (4)'!Q155+'Sheet1 (4)'!V155)/100,2)</f>
        <v>13.09</v>
      </c>
      <c r="Q149" s="7">
        <f>ROUND('Sheet1 (4)'!W155/100,2)</f>
        <v>0.06</v>
      </c>
      <c r="R149" s="7">
        <f>ROUND('Sheet1 (4)'!X155/100,2)</f>
        <v>0.08</v>
      </c>
      <c r="S149" s="7">
        <f>ROUND('Sheet1 (4)'!Y155/100,2)</f>
        <v>0.08</v>
      </c>
      <c r="T149" s="7">
        <f>ROUND('Sheet1 (4)'!Z155/100,2)</f>
        <v>0.09</v>
      </c>
      <c r="U149" s="7">
        <f>ROUND('Sheet1 (4)'!AA155/100,2)</f>
        <v>0.11</v>
      </c>
      <c r="V149" s="1" t="str">
        <f>'Sheet1 (4)'!AB155&amp;".T"</f>
        <v>8715.T</v>
      </c>
      <c r="W149">
        <f>ROUND('Sheet1 (4)'!AC155,2)</f>
        <v>22.23</v>
      </c>
      <c r="X149">
        <f>ROUND('Sheet1 (4)'!AD155,2)</f>
        <v>2.17</v>
      </c>
      <c r="Y149" t="str">
        <f>_xlfn.XLOOKUP('Sheet1 (4)'!AB155,'Sheet1 (3)'!B:B,'Sheet1 (3)'!D:D,"",0)</f>
        <v>プライム</v>
      </c>
    </row>
    <row r="150" spans="1:25" x14ac:dyDescent="0.2">
      <c r="A150">
        <v>149</v>
      </c>
      <c r="B150" s="1" t="str">
        <f>_xlfn.XLOOKUP('Sheet1 (4)'!AB156,'Sheet1 (3)'!B:B,'Sheet1 (3)'!C:C,"",0)</f>
        <v>安楽亭</v>
      </c>
      <c r="C150" s="1" t="str">
        <f>_xlfn.XLOOKUP('Sheet1 (4)'!AB156,'Sheet1 (3)'!B:B,'Sheet1 (3)'!F:F,"",0)</f>
        <v>小売業</v>
      </c>
      <c r="D150" s="1">
        <f>ROUND('Sheet1 (4)'!E156/100000000,2)</f>
        <v>0.05</v>
      </c>
      <c r="E150" s="1">
        <f>ROUND('Sheet1 (4)'!F156/100,2)</f>
        <v>-13.4</v>
      </c>
      <c r="F150" s="1">
        <f>ROUND('Sheet1 (4)'!G156/100,2)</f>
        <v>-24.14</v>
      </c>
      <c r="G150" s="1">
        <f>ROUND('Sheet1 (4)'!H156/100,2)</f>
        <v>-1.03</v>
      </c>
      <c r="H150" s="1">
        <f>ROUND('Sheet1 (4)'!I156/100,2)</f>
        <v>14.64</v>
      </c>
      <c r="I150" s="1">
        <f>ROUND('Sheet1 (4)'!J156/100,2)</f>
        <v>14.6</v>
      </c>
      <c r="J150" s="1" t="e">
        <f>ROUND('Sheet1 (4)'!K156/100,2)</f>
        <v>#VALUE!</v>
      </c>
      <c r="K150" s="1" t="e">
        <f>ROUND('Sheet1 (4)'!L156/100,2)</f>
        <v>#VALUE!</v>
      </c>
      <c r="L150" s="4">
        <f>ROUND(('Sheet1 (4)'!M156+'Sheet1 (4)'!R156)/100,2)</f>
        <v>5.31</v>
      </c>
      <c r="M150" s="4">
        <f>ROUND(('Sheet1 (4)'!N156+'Sheet1 (4)'!S156)/100,2)</f>
        <v>-13.7</v>
      </c>
      <c r="N150" s="4">
        <f>ROUND(('Sheet1 (4)'!O156+'Sheet1 (4)'!T156)/100,2)</f>
        <v>4.1100000000000003</v>
      </c>
      <c r="O150" s="4">
        <f>ROUND(('Sheet1 (4)'!P156+'Sheet1 (4)'!U156)/100,2)</f>
        <v>18.3</v>
      </c>
      <c r="P150" s="4">
        <f>ROUND(('Sheet1 (4)'!Q156+'Sheet1 (4)'!V156)/100,2)</f>
        <v>10.02</v>
      </c>
      <c r="Q150" s="7">
        <f>ROUND('Sheet1 (4)'!W156/100,2)</f>
        <v>-0.22</v>
      </c>
      <c r="R150" s="7">
        <f>ROUND('Sheet1 (4)'!X156/100,2)</f>
        <v>0.1</v>
      </c>
      <c r="S150" s="7">
        <f>ROUND('Sheet1 (4)'!Y156/100,2)</f>
        <v>-0.05</v>
      </c>
      <c r="T150" s="7">
        <f>ROUND('Sheet1 (4)'!Z156/100,2)</f>
        <v>0.17</v>
      </c>
      <c r="U150" s="7">
        <f>ROUND('Sheet1 (4)'!AA156/100,2)</f>
        <v>0.08</v>
      </c>
      <c r="V150" s="1" t="str">
        <f>'Sheet1 (4)'!AB156&amp;".T"</f>
        <v>7562.T</v>
      </c>
      <c r="W150">
        <f>ROUND('Sheet1 (4)'!AC156,2)</f>
        <v>47.29</v>
      </c>
      <c r="X150">
        <f>ROUND('Sheet1 (4)'!AD156,2)</f>
        <v>2.25</v>
      </c>
      <c r="Y150" t="str">
        <f>_xlfn.XLOOKUP('Sheet1 (4)'!AB156,'Sheet1 (3)'!B:B,'Sheet1 (3)'!D:D,"",0)</f>
        <v>スタンダード</v>
      </c>
    </row>
    <row r="151" spans="1:25" x14ac:dyDescent="0.2">
      <c r="A151">
        <v>150</v>
      </c>
      <c r="B151" s="1" t="str">
        <f>_xlfn.XLOOKUP('Sheet1 (4)'!AB157,'Sheet1 (3)'!B:B,'Sheet1 (3)'!C:C,"",0)</f>
        <v>アンリツ</v>
      </c>
      <c r="C151" s="1" t="str">
        <f>_xlfn.XLOOKUP('Sheet1 (4)'!AB157,'Sheet1 (3)'!B:B,'Sheet1 (3)'!F:F,"",0)</f>
        <v>電気機器</v>
      </c>
      <c r="D151" s="1">
        <f>ROUND('Sheet1 (4)'!E157/100000000,2)</f>
        <v>1.28</v>
      </c>
      <c r="E151" s="1">
        <f>ROUND('Sheet1 (4)'!F157/100,2)</f>
        <v>196.91</v>
      </c>
      <c r="F151" s="1">
        <f>ROUND('Sheet1 (4)'!G157/100,2)</f>
        <v>168.36</v>
      </c>
      <c r="G151" s="1">
        <f>ROUND('Sheet1 (4)'!H157/100,2)</f>
        <v>117.02</v>
      </c>
      <c r="H151" s="1">
        <f>ROUND('Sheet1 (4)'!I157/100,2)</f>
        <v>94.98</v>
      </c>
      <c r="I151" s="1">
        <f>ROUND('Sheet1 (4)'!J157/100,2)</f>
        <v>120.25</v>
      </c>
      <c r="J151" s="1">
        <f>ROUND('Sheet1 (4)'!K157/100,2)</f>
        <v>143.12</v>
      </c>
      <c r="K151" s="1">
        <f>ROUND('Sheet1 (4)'!L157/100,2)</f>
        <v>165.51</v>
      </c>
      <c r="L151" s="4">
        <f>ROUND(('Sheet1 (4)'!M157+'Sheet1 (4)'!R157)/100,2)</f>
        <v>154.52000000000001</v>
      </c>
      <c r="M151" s="4">
        <f>ROUND(('Sheet1 (4)'!N157+'Sheet1 (4)'!S157)/100,2)</f>
        <v>73.25</v>
      </c>
      <c r="N151" s="4">
        <f>ROUND(('Sheet1 (4)'!O157+'Sheet1 (4)'!T157)/100,2)</f>
        <v>8.98</v>
      </c>
      <c r="O151" s="4">
        <f>ROUND(('Sheet1 (4)'!P157+'Sheet1 (4)'!U157)/100,2)</f>
        <v>129.30000000000001</v>
      </c>
      <c r="P151" s="4">
        <f>ROUND(('Sheet1 (4)'!Q157+'Sheet1 (4)'!V157)/100,2)</f>
        <v>171.55</v>
      </c>
      <c r="Q151" s="7">
        <f>ROUND('Sheet1 (4)'!W157/100,2)</f>
        <v>0.16</v>
      </c>
      <c r="R151" s="7">
        <f>ROUND('Sheet1 (4)'!X157/100,2)</f>
        <v>0.11</v>
      </c>
      <c r="S151" s="7">
        <f>ROUND('Sheet1 (4)'!Y157/100,2)</f>
        <v>0.08</v>
      </c>
      <c r="T151" s="7">
        <f>ROUND('Sheet1 (4)'!Z157/100,2)</f>
        <v>0.06</v>
      </c>
      <c r="U151" s="7">
        <f>ROUND('Sheet1 (4)'!AA157/100,2)</f>
        <v>7.0000000000000007E-2</v>
      </c>
      <c r="V151" s="1" t="str">
        <f>'Sheet1 (4)'!AB157&amp;".T"</f>
        <v>6754.T</v>
      </c>
      <c r="W151">
        <f>ROUND('Sheet1 (4)'!AC157,2)</f>
        <v>26.85</v>
      </c>
      <c r="X151">
        <f>ROUND('Sheet1 (4)'!AD157,2)</f>
        <v>2.2999999999999998</v>
      </c>
      <c r="Y151" t="str">
        <f>_xlfn.XLOOKUP('Sheet1 (4)'!AB157,'Sheet1 (3)'!B:B,'Sheet1 (3)'!D:D,"",0)</f>
        <v>プライム</v>
      </c>
    </row>
    <row r="152" spans="1:25" x14ac:dyDescent="0.2">
      <c r="A152">
        <v>151</v>
      </c>
      <c r="B152" s="1" t="str">
        <f>_xlfn.XLOOKUP('Sheet1 (4)'!AB158,'Sheet1 (3)'!B:B,'Sheet1 (3)'!C:C,"",0)</f>
        <v>あんしん保証</v>
      </c>
      <c r="C152" s="1" t="str">
        <f>_xlfn.XLOOKUP('Sheet1 (4)'!AB158,'Sheet1 (3)'!B:B,'Sheet1 (3)'!F:F,"",0)</f>
        <v>その他金融業</v>
      </c>
      <c r="D152" s="1">
        <f>ROUND('Sheet1 (4)'!E158/100000000,2)</f>
        <v>0.17</v>
      </c>
      <c r="E152" s="1">
        <f>ROUND('Sheet1 (4)'!F158/100,2)</f>
        <v>6.72</v>
      </c>
      <c r="F152" s="1">
        <f>ROUND('Sheet1 (4)'!G158/100,2)</f>
        <v>4.58</v>
      </c>
      <c r="G152" s="1">
        <f>ROUND('Sheet1 (4)'!H158/100,2)</f>
        <v>5.71</v>
      </c>
      <c r="H152" s="1">
        <f>ROUND('Sheet1 (4)'!I158/100,2)</f>
        <v>4.4000000000000004</v>
      </c>
      <c r="I152" s="1">
        <f>ROUND('Sheet1 (4)'!J158/100,2)</f>
        <v>0.59</v>
      </c>
      <c r="J152" s="1" t="e">
        <f>ROUND('Sheet1 (4)'!K158/100,2)</f>
        <v>#VALUE!</v>
      </c>
      <c r="K152" s="1" t="e">
        <f>ROUND('Sheet1 (4)'!L158/100,2)</f>
        <v>#VALUE!</v>
      </c>
      <c r="L152" s="4">
        <f>ROUND(('Sheet1 (4)'!M158+'Sheet1 (4)'!R158)/100,2)</f>
        <v>3.62</v>
      </c>
      <c r="M152" s="4">
        <f>ROUND(('Sheet1 (4)'!N158+'Sheet1 (4)'!S158)/100,2)</f>
        <v>0.64</v>
      </c>
      <c r="N152" s="4">
        <f>ROUND(('Sheet1 (4)'!O158+'Sheet1 (4)'!T158)/100,2)</f>
        <v>1.35</v>
      </c>
      <c r="O152" s="4">
        <f>ROUND(('Sheet1 (4)'!P158+'Sheet1 (4)'!U158)/100,2)</f>
        <v>-0.82</v>
      </c>
      <c r="P152" s="4">
        <f>ROUND(('Sheet1 (4)'!Q158+'Sheet1 (4)'!V158)/100,2)</f>
        <v>-3.29</v>
      </c>
      <c r="Q152" s="7">
        <f>ROUND('Sheet1 (4)'!W158/100,2)</f>
        <v>0.2</v>
      </c>
      <c r="R152" s="7">
        <f>ROUND('Sheet1 (4)'!X158/100,2)</f>
        <v>0.17</v>
      </c>
      <c r="S152" s="7">
        <f>ROUND('Sheet1 (4)'!Y158/100,2)</f>
        <v>0.24</v>
      </c>
      <c r="T152" s="7">
        <f>ROUND('Sheet1 (4)'!Z158/100,2)</f>
        <v>0.17</v>
      </c>
      <c r="U152" s="7">
        <f>ROUND('Sheet1 (4)'!AA158/100,2)</f>
        <v>0.04</v>
      </c>
      <c r="V152" s="1" t="str">
        <f>'Sheet1 (4)'!AB158&amp;".T"</f>
        <v>7183.T</v>
      </c>
      <c r="W152" t="e">
        <f>ROUND('Sheet1 (4)'!AC158,2)</f>
        <v>#VALUE!</v>
      </c>
      <c r="X152" t="e">
        <f>ROUND('Sheet1 (4)'!AD158,2)</f>
        <v>#VALUE!</v>
      </c>
      <c r="Y152" t="str">
        <f>_xlfn.XLOOKUP('Sheet1 (4)'!AB158,'Sheet1 (3)'!B:B,'Sheet1 (3)'!D:D,"",0)</f>
        <v>スタンダード</v>
      </c>
    </row>
    <row r="153" spans="1:25" x14ac:dyDescent="0.2">
      <c r="A153">
        <v>152</v>
      </c>
      <c r="B153" s="1" t="str">
        <f>_xlfn.XLOOKUP('Sheet1 (4)'!AB159,'Sheet1 (3)'!B:B,'Sheet1 (3)'!C:C,"",0)</f>
        <v>ＡＮＹＣＯＬＯＲ</v>
      </c>
      <c r="C153" s="1" t="str">
        <f>_xlfn.XLOOKUP('Sheet1 (4)'!AB159,'Sheet1 (3)'!B:B,'Sheet1 (3)'!F:F,"",0)</f>
        <v>情報・通信業</v>
      </c>
      <c r="D153" s="1">
        <f>ROUND('Sheet1 (4)'!E159/100000000,2)</f>
        <v>0.61</v>
      </c>
      <c r="E153" s="1">
        <f>ROUND('Sheet1 (4)'!F159/100,2)</f>
        <v>14.53</v>
      </c>
      <c r="F153" s="1">
        <f>ROUND('Sheet1 (4)'!G159/100,2)</f>
        <v>41.91</v>
      </c>
      <c r="G153" s="1">
        <f>ROUND('Sheet1 (4)'!H159/100,2)</f>
        <v>94.1</v>
      </c>
      <c r="H153" s="1">
        <f>ROUND('Sheet1 (4)'!I159/100,2)</f>
        <v>123.62</v>
      </c>
      <c r="I153" s="1">
        <f>ROUND('Sheet1 (4)'!J159/100,2)</f>
        <v>162.80000000000001</v>
      </c>
      <c r="J153" s="1">
        <f>ROUND('Sheet1 (4)'!K159/100,2)</f>
        <v>225.28</v>
      </c>
      <c r="K153" s="1">
        <f>ROUND('Sheet1 (4)'!L159/100,2)</f>
        <v>259</v>
      </c>
      <c r="L153" s="4" t="e">
        <f>ROUND(('Sheet1 (4)'!M159+'Sheet1 (4)'!R159)/100,2)</f>
        <v>#VALUE!</v>
      </c>
      <c r="M153" s="4">
        <f>ROUND(('Sheet1 (4)'!N159+'Sheet1 (4)'!S159)/100,2)</f>
        <v>26.84</v>
      </c>
      <c r="N153" s="4">
        <f>ROUND(('Sheet1 (4)'!O159+'Sheet1 (4)'!T159)/100,2)</f>
        <v>66.2</v>
      </c>
      <c r="O153" s="4">
        <f>ROUND(('Sheet1 (4)'!P159+'Sheet1 (4)'!U159)/100,2)</f>
        <v>62.45</v>
      </c>
      <c r="P153" s="4">
        <f>ROUND(('Sheet1 (4)'!Q159+'Sheet1 (4)'!V159)/100,2)</f>
        <v>89.07</v>
      </c>
      <c r="Q153" s="7">
        <f>ROUND('Sheet1 (4)'!W159/100,2)</f>
        <v>0.3</v>
      </c>
      <c r="R153" s="7">
        <f>ROUND('Sheet1 (4)'!X159/100,2)</f>
        <v>0.56999999999999995</v>
      </c>
      <c r="S153" s="7">
        <f>ROUND('Sheet1 (4)'!Y159/100,2)</f>
        <v>0.68</v>
      </c>
      <c r="T153" s="7">
        <f>ROUND('Sheet1 (4)'!Z159/100,2)</f>
        <v>0.53</v>
      </c>
      <c r="U153" s="7">
        <f>ROUND('Sheet1 (4)'!AA159/100,2)</f>
        <v>0.55000000000000004</v>
      </c>
      <c r="V153" s="1" t="str">
        <f>'Sheet1 (4)'!AB159&amp;".T"</f>
        <v>5032.T</v>
      </c>
      <c r="W153">
        <f>ROUND('Sheet1 (4)'!AC159,2)</f>
        <v>26.11</v>
      </c>
      <c r="X153">
        <f>ROUND('Sheet1 (4)'!AD159,2)</f>
        <v>15.23</v>
      </c>
      <c r="Y153" t="str">
        <f>_xlfn.XLOOKUP('Sheet1 (4)'!AB159,'Sheet1 (3)'!B:B,'Sheet1 (3)'!D:D,"",0)</f>
        <v>プライム</v>
      </c>
    </row>
    <row r="154" spans="1:25" x14ac:dyDescent="0.2">
      <c r="A154">
        <v>153</v>
      </c>
      <c r="B154" s="1" t="str">
        <f>_xlfn.XLOOKUP('Sheet1 (4)'!AB160,'Sheet1 (3)'!B:B,'Sheet1 (3)'!C:C,"",0)</f>
        <v>ＡｎｙＭｉｎｄ　Ｇｒｏｕｐ</v>
      </c>
      <c r="C154" s="1" t="str">
        <f>_xlfn.XLOOKUP('Sheet1 (4)'!AB160,'Sheet1 (3)'!B:B,'Sheet1 (3)'!F:F,"",0)</f>
        <v>情報・通信業</v>
      </c>
      <c r="D154" s="1">
        <f>ROUND('Sheet1 (4)'!E160/100000000,2)</f>
        <v>0.59</v>
      </c>
      <c r="E154" s="1">
        <f>ROUND('Sheet1 (4)'!F160/100,2)</f>
        <v>-2.1</v>
      </c>
      <c r="F154" s="1">
        <f>ROUND('Sheet1 (4)'!G160/100,2)</f>
        <v>0.33</v>
      </c>
      <c r="G154" s="1">
        <f>ROUND('Sheet1 (4)'!H160/100,2)</f>
        <v>7.35</v>
      </c>
      <c r="H154" s="1">
        <f>ROUND('Sheet1 (4)'!I160/100,2)</f>
        <v>25.46</v>
      </c>
      <c r="I154" s="1">
        <f>ROUND('Sheet1 (4)'!J160/100,2)</f>
        <v>25.46</v>
      </c>
      <c r="J154" s="1" t="e">
        <f>ROUND('Sheet1 (4)'!K160/100,2)</f>
        <v>#VALUE!</v>
      </c>
      <c r="K154" s="1" t="e">
        <f>ROUND('Sheet1 (4)'!L160/100,2)</f>
        <v>#VALUE!</v>
      </c>
      <c r="L154" s="4" t="e">
        <f>ROUND(('Sheet1 (4)'!M160+'Sheet1 (4)'!R160)/100,2)</f>
        <v>#VALUE!</v>
      </c>
      <c r="M154" s="4" t="e">
        <f>ROUND(('Sheet1 (4)'!N160+'Sheet1 (4)'!S160)/100,2)</f>
        <v>#VALUE!</v>
      </c>
      <c r="N154" s="4">
        <f>ROUND(('Sheet1 (4)'!O160+'Sheet1 (4)'!T160)/100,2)</f>
        <v>-2.33</v>
      </c>
      <c r="O154" s="4">
        <f>ROUND(('Sheet1 (4)'!P160+'Sheet1 (4)'!U160)/100,2)</f>
        <v>10.58</v>
      </c>
      <c r="P154" s="4">
        <f>ROUND(('Sheet1 (4)'!Q160+'Sheet1 (4)'!V160)/100,2)</f>
        <v>10.58</v>
      </c>
      <c r="Q154" s="7">
        <f>ROUND('Sheet1 (4)'!W160/100,2)</f>
        <v>-0.25</v>
      </c>
      <c r="R154" s="7">
        <f>ROUND('Sheet1 (4)'!X160/100,2)</f>
        <v>0.03</v>
      </c>
      <c r="S154" s="7">
        <f>ROUND('Sheet1 (4)'!Y160/100,2)</f>
        <v>0.04</v>
      </c>
      <c r="T154" s="7">
        <f>ROUND('Sheet1 (4)'!Z160/100,2)</f>
        <v>0.16</v>
      </c>
      <c r="U154" s="7">
        <f>ROUND('Sheet1 (4)'!AA160/100,2)</f>
        <v>0.16</v>
      </c>
      <c r="V154" s="1" t="str">
        <f>'Sheet1 (4)'!AB160&amp;".T"</f>
        <v>5027.T</v>
      </c>
      <c r="W154">
        <f>ROUND('Sheet1 (4)'!AC160,2)</f>
        <v>23.27</v>
      </c>
      <c r="X154">
        <f>ROUND('Sheet1 (4)'!AD160,2)</f>
        <v>2.46</v>
      </c>
      <c r="Y154" t="str">
        <f>_xlfn.XLOOKUP('Sheet1 (4)'!AB160,'Sheet1 (3)'!B:B,'Sheet1 (3)'!D:D,"",0)</f>
        <v>グロース</v>
      </c>
    </row>
    <row r="155" spans="1:25" x14ac:dyDescent="0.2">
      <c r="A155">
        <v>154</v>
      </c>
      <c r="B155" s="1" t="str">
        <f>_xlfn.XLOOKUP('Sheet1 (4)'!AB161,'Sheet1 (3)'!B:B,'Sheet1 (3)'!C:C,"",0)</f>
        <v>Ａｏｂａ‐ＢＢＴ</v>
      </c>
      <c r="C155" s="1" t="str">
        <f>_xlfn.XLOOKUP('Sheet1 (4)'!AB161,'Sheet1 (3)'!B:B,'Sheet1 (3)'!F:F,"",0)</f>
        <v>サービス業</v>
      </c>
      <c r="D155" s="1">
        <f>ROUND('Sheet1 (4)'!E161/100000000,2)</f>
        <v>0.13</v>
      </c>
      <c r="E155" s="1">
        <f>ROUND('Sheet1 (4)'!F161/100,2)</f>
        <v>2</v>
      </c>
      <c r="F155" s="1">
        <f>ROUND('Sheet1 (4)'!G161/100,2)</f>
        <v>4.71</v>
      </c>
      <c r="G155" s="1">
        <f>ROUND('Sheet1 (4)'!H161/100,2)</f>
        <v>3.33</v>
      </c>
      <c r="H155" s="1">
        <f>ROUND('Sheet1 (4)'!I161/100,2)</f>
        <v>3.83</v>
      </c>
      <c r="I155" s="1">
        <f>ROUND('Sheet1 (4)'!J161/100,2)</f>
        <v>4.41</v>
      </c>
      <c r="J155" s="1" t="e">
        <f>ROUND('Sheet1 (4)'!K161/100,2)</f>
        <v>#VALUE!</v>
      </c>
      <c r="K155" s="1" t="e">
        <f>ROUND('Sheet1 (4)'!L161/100,2)</f>
        <v>#VALUE!</v>
      </c>
      <c r="L155" s="4">
        <f>ROUND(('Sheet1 (4)'!M161+'Sheet1 (4)'!R161)/100,2)</f>
        <v>5.28</v>
      </c>
      <c r="M155" s="4">
        <f>ROUND(('Sheet1 (4)'!N161+'Sheet1 (4)'!S161)/100,2)</f>
        <v>-4.63</v>
      </c>
      <c r="N155" s="4">
        <f>ROUND(('Sheet1 (4)'!O161+'Sheet1 (4)'!T161)/100,2)</f>
        <v>34.229999999999997</v>
      </c>
      <c r="O155" s="4">
        <f>ROUND(('Sheet1 (4)'!P161+'Sheet1 (4)'!U161)/100,2)</f>
        <v>-3.82</v>
      </c>
      <c r="P155" s="4">
        <f>ROUND(('Sheet1 (4)'!Q161+'Sheet1 (4)'!V161)/100,2)</f>
        <v>9.23</v>
      </c>
      <c r="Q155" s="7">
        <f>ROUND('Sheet1 (4)'!W161/100,2)</f>
        <v>0.02</v>
      </c>
      <c r="R155" s="7">
        <f>ROUND('Sheet1 (4)'!X161/100,2)</f>
        <v>0.05</v>
      </c>
      <c r="S155" s="7">
        <f>ROUND('Sheet1 (4)'!Y161/100,2)</f>
        <v>0.15</v>
      </c>
      <c r="T155" s="7">
        <f>ROUND('Sheet1 (4)'!Z161/100,2)</f>
        <v>0.05</v>
      </c>
      <c r="U155" s="7">
        <f>ROUND('Sheet1 (4)'!AA161/100,2)</f>
        <v>0.05</v>
      </c>
      <c r="V155" s="1" t="str">
        <f>'Sheet1 (4)'!AB161&amp;".T"</f>
        <v>2464.T</v>
      </c>
      <c r="W155">
        <f>ROUND('Sheet1 (4)'!AC161,2)</f>
        <v>17.309999999999999</v>
      </c>
      <c r="X155">
        <f>ROUND('Sheet1 (4)'!AD161,2)</f>
        <v>0.99</v>
      </c>
      <c r="Y155" t="str">
        <f>_xlfn.XLOOKUP('Sheet1 (4)'!AB161,'Sheet1 (3)'!B:B,'Sheet1 (3)'!D:D,"",0)</f>
        <v>スタンダード</v>
      </c>
    </row>
    <row r="156" spans="1:25" x14ac:dyDescent="0.2">
      <c r="A156">
        <v>155</v>
      </c>
      <c r="B156" s="1" t="str">
        <f>_xlfn.XLOOKUP('Sheet1 (4)'!AB162,'Sheet1 (3)'!B:B,'Sheet1 (3)'!C:C,"",0)</f>
        <v>アオイ電子</v>
      </c>
      <c r="C156" s="1" t="str">
        <f>_xlfn.XLOOKUP('Sheet1 (4)'!AB162,'Sheet1 (3)'!B:B,'Sheet1 (3)'!F:F,"",0)</f>
        <v>電気機器</v>
      </c>
      <c r="D156" s="1">
        <f>ROUND('Sheet1 (4)'!E162/100000000,2)</f>
        <v>0.11</v>
      </c>
      <c r="E156" s="1">
        <f>ROUND('Sheet1 (4)'!F162/100,2)</f>
        <v>13.23</v>
      </c>
      <c r="F156" s="1">
        <f>ROUND('Sheet1 (4)'!G162/100,2)</f>
        <v>32.85</v>
      </c>
      <c r="G156" s="1">
        <f>ROUND('Sheet1 (4)'!H162/100,2)</f>
        <v>1.25</v>
      </c>
      <c r="H156" s="1">
        <f>ROUND('Sheet1 (4)'!I162/100,2)</f>
        <v>-15.81</v>
      </c>
      <c r="I156" s="1">
        <f>ROUND('Sheet1 (4)'!J162/100,2)</f>
        <v>4.08</v>
      </c>
      <c r="J156" s="1">
        <f>ROUND('Sheet1 (4)'!K162/100,2)</f>
        <v>7.2</v>
      </c>
      <c r="K156" s="1">
        <f>ROUND('Sheet1 (4)'!L162/100,2)</f>
        <v>6.4</v>
      </c>
      <c r="L156" s="4">
        <f>ROUND(('Sheet1 (4)'!M162+'Sheet1 (4)'!R162)/100,2)</f>
        <v>21.25</v>
      </c>
      <c r="M156" s="4">
        <f>ROUND(('Sheet1 (4)'!N162+'Sheet1 (4)'!S162)/100,2)</f>
        <v>13.48</v>
      </c>
      <c r="N156" s="4">
        <f>ROUND(('Sheet1 (4)'!O162+'Sheet1 (4)'!T162)/100,2)</f>
        <v>-2.62</v>
      </c>
      <c r="O156" s="4">
        <f>ROUND(('Sheet1 (4)'!P162+'Sheet1 (4)'!U162)/100,2)</f>
        <v>-2.59</v>
      </c>
      <c r="P156" s="4">
        <f>ROUND(('Sheet1 (4)'!Q162+'Sheet1 (4)'!V162)/100,2)</f>
        <v>-64.02</v>
      </c>
      <c r="Q156" s="7">
        <f>ROUND('Sheet1 (4)'!W162/100,2)</f>
        <v>0.02</v>
      </c>
      <c r="R156" s="7">
        <f>ROUND('Sheet1 (4)'!X162/100,2)</f>
        <v>0.06</v>
      </c>
      <c r="S156" s="7">
        <f>ROUND('Sheet1 (4)'!Y162/100,2)</f>
        <v>0</v>
      </c>
      <c r="T156" s="7">
        <f>ROUND('Sheet1 (4)'!Z162/100,2)</f>
        <v>-0.11</v>
      </c>
      <c r="U156" s="7">
        <f>ROUND('Sheet1 (4)'!AA162/100,2)</f>
        <v>0</v>
      </c>
      <c r="V156" s="1" t="str">
        <f>'Sheet1 (4)'!AB162&amp;".T"</f>
        <v>6832.T</v>
      </c>
      <c r="W156">
        <f>ROUND('Sheet1 (4)'!AC162,2)</f>
        <v>212.88</v>
      </c>
      <c r="X156">
        <f>ROUND('Sheet1 (4)'!AD162,2)</f>
        <v>0.56000000000000005</v>
      </c>
      <c r="Y156" t="str">
        <f>_xlfn.XLOOKUP('Sheet1 (4)'!AB162,'Sheet1 (3)'!B:B,'Sheet1 (3)'!D:D,"",0)</f>
        <v>スタンダード</v>
      </c>
    </row>
    <row r="157" spans="1:25" x14ac:dyDescent="0.2">
      <c r="A157">
        <v>156</v>
      </c>
      <c r="B157" s="1" t="str">
        <f>_xlfn.XLOOKUP('Sheet1 (4)'!AB163,'Sheet1 (3)'!B:B,'Sheet1 (3)'!C:C,"",0)</f>
        <v>ＡＯＫＩホールディングス</v>
      </c>
      <c r="C157" s="1" t="str">
        <f>_xlfn.XLOOKUP('Sheet1 (4)'!AB163,'Sheet1 (3)'!B:B,'Sheet1 (3)'!F:F,"",0)</f>
        <v>小売業</v>
      </c>
      <c r="D157" s="1">
        <f>ROUND('Sheet1 (4)'!E163/100000000,2)</f>
        <v>0.84</v>
      </c>
      <c r="E157" s="1">
        <f>ROUND('Sheet1 (4)'!F163/100,2)</f>
        <v>-57.93</v>
      </c>
      <c r="F157" s="1">
        <f>ROUND('Sheet1 (4)'!G163/100,2)</f>
        <v>54.44</v>
      </c>
      <c r="G157" s="1">
        <f>ROUND('Sheet1 (4)'!H163/100,2)</f>
        <v>102.36</v>
      </c>
      <c r="H157" s="1">
        <f>ROUND('Sheet1 (4)'!I163/100,2)</f>
        <v>138.61000000000001</v>
      </c>
      <c r="I157" s="1">
        <f>ROUND('Sheet1 (4)'!J163/100,2)</f>
        <v>156.47</v>
      </c>
      <c r="J157" s="1" t="e">
        <f>ROUND('Sheet1 (4)'!K163/100,2)</f>
        <v>#VALUE!</v>
      </c>
      <c r="K157" s="1" t="e">
        <f>ROUND('Sheet1 (4)'!L163/100,2)</f>
        <v>#VALUE!</v>
      </c>
      <c r="L157" s="4">
        <f>ROUND(('Sheet1 (4)'!M163+'Sheet1 (4)'!R163)/100,2)</f>
        <v>-71.67</v>
      </c>
      <c r="M157" s="4">
        <f>ROUND(('Sheet1 (4)'!N163+'Sheet1 (4)'!S163)/100,2)</f>
        <v>180.18</v>
      </c>
      <c r="N157" s="4">
        <f>ROUND(('Sheet1 (4)'!O163+'Sheet1 (4)'!T163)/100,2)</f>
        <v>144.49</v>
      </c>
      <c r="O157" s="4">
        <f>ROUND(('Sheet1 (4)'!P163+'Sheet1 (4)'!U163)/100,2)</f>
        <v>67.069999999999993</v>
      </c>
      <c r="P157" s="4">
        <f>ROUND(('Sheet1 (4)'!Q163+'Sheet1 (4)'!V163)/100,2)</f>
        <v>132.16999999999999</v>
      </c>
      <c r="Q157" s="7">
        <f>ROUND('Sheet1 (4)'!W163/100,2)</f>
        <v>-0.09</v>
      </c>
      <c r="R157" s="7">
        <f>ROUND('Sheet1 (4)'!X163/100,2)</f>
        <v>0.02</v>
      </c>
      <c r="S157" s="7">
        <f>ROUND('Sheet1 (4)'!Y163/100,2)</f>
        <v>0.04</v>
      </c>
      <c r="T157" s="7">
        <f>ROUND('Sheet1 (4)'!Z163/100,2)</f>
        <v>0.06</v>
      </c>
      <c r="U157" s="7">
        <f>ROUND('Sheet1 (4)'!AA163/100,2)</f>
        <v>7.0000000000000007E-2</v>
      </c>
      <c r="V157" s="1" t="str">
        <f>'Sheet1 (4)'!AB163&amp;".T"</f>
        <v>8214.T</v>
      </c>
      <c r="W157">
        <f>ROUND('Sheet1 (4)'!AC163,2)</f>
        <v>16.21</v>
      </c>
      <c r="X157">
        <f>ROUND('Sheet1 (4)'!AD163,2)</f>
        <v>1.01</v>
      </c>
      <c r="Y157" t="str">
        <f>_xlfn.XLOOKUP('Sheet1 (4)'!AB163,'Sheet1 (3)'!B:B,'Sheet1 (3)'!D:D,"",0)</f>
        <v>プライム</v>
      </c>
    </row>
    <row r="158" spans="1:25" x14ac:dyDescent="0.2">
      <c r="A158">
        <v>157</v>
      </c>
      <c r="B158" s="1" t="str">
        <f>_xlfn.XLOOKUP('Sheet1 (4)'!AB164,'Sheet1 (3)'!B:B,'Sheet1 (3)'!C:C,"",0)</f>
        <v>エーワン精密</v>
      </c>
      <c r="C158" s="1" t="str">
        <f>_xlfn.XLOOKUP('Sheet1 (4)'!AB164,'Sheet1 (3)'!B:B,'Sheet1 (3)'!F:F,"",0)</f>
        <v>機械</v>
      </c>
      <c r="D158" s="1">
        <f>ROUND('Sheet1 (4)'!E164/100000000,2)</f>
        <v>0.05</v>
      </c>
      <c r="E158" s="1">
        <f>ROUND('Sheet1 (4)'!F164/100,2)</f>
        <v>3.78</v>
      </c>
      <c r="F158" s="1">
        <f>ROUND('Sheet1 (4)'!G164/100,2)</f>
        <v>4.34</v>
      </c>
      <c r="G158" s="1">
        <f>ROUND('Sheet1 (4)'!H164/100,2)</f>
        <v>2.76</v>
      </c>
      <c r="H158" s="1">
        <f>ROUND('Sheet1 (4)'!I164/100,2)</f>
        <v>1.65</v>
      </c>
      <c r="I158" s="1">
        <f>ROUND('Sheet1 (4)'!J164/100,2)</f>
        <v>0.84</v>
      </c>
      <c r="J158" s="1" t="e">
        <f>ROUND('Sheet1 (4)'!K164/100,2)</f>
        <v>#VALUE!</v>
      </c>
      <c r="K158" s="1" t="e">
        <f>ROUND('Sheet1 (4)'!L164/100,2)</f>
        <v>#VALUE!</v>
      </c>
      <c r="L158" s="4">
        <f>ROUND(('Sheet1 (4)'!M164+'Sheet1 (4)'!R164)/100,2)</f>
        <v>2.5499999999999998</v>
      </c>
      <c r="M158" s="4">
        <f>ROUND(('Sheet1 (4)'!N164+'Sheet1 (4)'!S164)/100,2)</f>
        <v>4.21</v>
      </c>
      <c r="N158" s="4">
        <f>ROUND(('Sheet1 (4)'!O164+'Sheet1 (4)'!T164)/100,2)</f>
        <v>3.49</v>
      </c>
      <c r="O158" s="4">
        <f>ROUND(('Sheet1 (4)'!P164+'Sheet1 (4)'!U164)/100,2)</f>
        <v>2.04</v>
      </c>
      <c r="P158" s="4">
        <f>ROUND(('Sheet1 (4)'!Q164+'Sheet1 (4)'!V164)/100,2)</f>
        <v>2.5499999999999998</v>
      </c>
      <c r="Q158" s="7">
        <f>ROUND('Sheet1 (4)'!W164/100,2)</f>
        <v>0.03</v>
      </c>
      <c r="R158" s="7">
        <f>ROUND('Sheet1 (4)'!X164/100,2)</f>
        <v>0.04</v>
      </c>
      <c r="S158" s="7">
        <f>ROUND('Sheet1 (4)'!Y164/100,2)</f>
        <v>0.02</v>
      </c>
      <c r="T158" s="7">
        <f>ROUND('Sheet1 (4)'!Z164/100,2)</f>
        <v>0.01</v>
      </c>
      <c r="U158" s="7">
        <f>ROUND('Sheet1 (4)'!AA164/100,2)</f>
        <v>-0.03</v>
      </c>
      <c r="V158" s="1" t="str">
        <f>'Sheet1 (4)'!AB164&amp;".T"</f>
        <v>6156.T</v>
      </c>
      <c r="W158" t="e">
        <f>ROUND('Sheet1 (4)'!AC164,2)</f>
        <v>#VALUE!</v>
      </c>
      <c r="X158">
        <f>ROUND('Sheet1 (4)'!AD164,2)</f>
        <v>1.26</v>
      </c>
      <c r="Y158" t="str">
        <f>_xlfn.XLOOKUP('Sheet1 (4)'!AB164,'Sheet1 (3)'!B:B,'Sheet1 (3)'!D:D,"",0)</f>
        <v>スタンダード</v>
      </c>
    </row>
    <row r="159" spans="1:25" x14ac:dyDescent="0.2">
      <c r="A159">
        <v>158</v>
      </c>
      <c r="B159" s="1" t="str">
        <f>_xlfn.XLOOKUP('Sheet1 (4)'!AB165,'Sheet1 (3)'!B:B,'Sheet1 (3)'!C:C,"",0)</f>
        <v>青山商事</v>
      </c>
      <c r="C159" s="1" t="str">
        <f>_xlfn.XLOOKUP('Sheet1 (4)'!AB165,'Sheet1 (3)'!B:B,'Sheet1 (3)'!F:F,"",0)</f>
        <v>小売業</v>
      </c>
      <c r="D159" s="1">
        <f>ROUND('Sheet1 (4)'!E165/100000000,2)</f>
        <v>0.49</v>
      </c>
      <c r="E159" s="1">
        <f>ROUND('Sheet1 (4)'!F165/100,2)</f>
        <v>-144.03</v>
      </c>
      <c r="F159" s="1">
        <f>ROUND('Sheet1 (4)'!G165/100,2)</f>
        <v>21.82</v>
      </c>
      <c r="G159" s="1">
        <f>ROUND('Sheet1 (4)'!H165/100,2)</f>
        <v>71.12</v>
      </c>
      <c r="H159" s="1">
        <f>ROUND('Sheet1 (4)'!I165/100,2)</f>
        <v>119.2</v>
      </c>
      <c r="I159" s="1">
        <f>ROUND('Sheet1 (4)'!J165/100,2)</f>
        <v>125.73</v>
      </c>
      <c r="J159" s="1">
        <f>ROUND('Sheet1 (4)'!K165/100,2)</f>
        <v>128</v>
      </c>
      <c r="K159" s="1">
        <f>ROUND('Sheet1 (4)'!L165/100,2)</f>
        <v>128</v>
      </c>
      <c r="L159" s="4">
        <f>ROUND(('Sheet1 (4)'!M165+'Sheet1 (4)'!R165)/100,2)</f>
        <v>70.94</v>
      </c>
      <c r="M159" s="4">
        <f>ROUND(('Sheet1 (4)'!N165+'Sheet1 (4)'!S165)/100,2)</f>
        <v>203.02</v>
      </c>
      <c r="N159" s="4">
        <f>ROUND(('Sheet1 (4)'!O165+'Sheet1 (4)'!T165)/100,2)</f>
        <v>198.13</v>
      </c>
      <c r="O159" s="4">
        <f>ROUND(('Sheet1 (4)'!P165+'Sheet1 (4)'!U165)/100,2)</f>
        <v>104.69</v>
      </c>
      <c r="P159" s="4">
        <f>ROUND(('Sheet1 (4)'!Q165+'Sheet1 (4)'!V165)/100,2)</f>
        <v>195.28</v>
      </c>
      <c r="Q159" s="7">
        <f>ROUND('Sheet1 (4)'!W165/100,2)</f>
        <v>-0.21</v>
      </c>
      <c r="R159" s="7">
        <f>ROUND('Sheet1 (4)'!X165/100,2)</f>
        <v>0.01</v>
      </c>
      <c r="S159" s="7">
        <f>ROUND('Sheet1 (4)'!Y165/100,2)</f>
        <v>0.03</v>
      </c>
      <c r="T159" s="7">
        <f>ROUND('Sheet1 (4)'!Z165/100,2)</f>
        <v>0.06</v>
      </c>
      <c r="U159" s="7">
        <f>ROUND('Sheet1 (4)'!AA165/100,2)</f>
        <v>0.05</v>
      </c>
      <c r="V159" s="1" t="str">
        <f>'Sheet1 (4)'!AB165&amp;".T"</f>
        <v>8219.T</v>
      </c>
      <c r="W159">
        <f>ROUND('Sheet1 (4)'!AC165,2)</f>
        <v>12.14</v>
      </c>
      <c r="X159">
        <f>ROUND('Sheet1 (4)'!AD165,2)</f>
        <v>0.64</v>
      </c>
      <c r="Y159" t="str">
        <f>_xlfn.XLOOKUP('Sheet1 (4)'!AB165,'Sheet1 (3)'!B:B,'Sheet1 (3)'!D:D,"",0)</f>
        <v>プライム</v>
      </c>
    </row>
    <row r="160" spans="1:25" x14ac:dyDescent="0.2">
      <c r="A160">
        <v>159</v>
      </c>
      <c r="B160" s="1" t="str">
        <f>_xlfn.XLOOKUP('Sheet1 (4)'!AB166,'Sheet1 (3)'!B:B,'Sheet1 (3)'!C:C,"",0)</f>
        <v>青山財産ネットワークス</v>
      </c>
      <c r="C160" s="1" t="str">
        <f>_xlfn.XLOOKUP('Sheet1 (4)'!AB166,'Sheet1 (3)'!B:B,'Sheet1 (3)'!F:F,"",0)</f>
        <v>不動産業</v>
      </c>
      <c r="D160" s="1">
        <f>ROUND('Sheet1 (4)'!E166/100000000,2)</f>
        <v>0.24</v>
      </c>
      <c r="E160" s="1">
        <f>ROUND('Sheet1 (4)'!F166/100,2)</f>
        <v>18.559999999999999</v>
      </c>
      <c r="F160" s="1">
        <f>ROUND('Sheet1 (4)'!G166/100,2)</f>
        <v>26.3</v>
      </c>
      <c r="G160" s="1">
        <f>ROUND('Sheet1 (4)'!H166/100,2)</f>
        <v>32.659999999999997</v>
      </c>
      <c r="H160" s="1">
        <f>ROUND('Sheet1 (4)'!I166/100,2)</f>
        <v>35.07</v>
      </c>
      <c r="I160" s="1">
        <f>ROUND('Sheet1 (4)'!J166/100,2)</f>
        <v>35.07</v>
      </c>
      <c r="J160" s="1">
        <f>ROUND('Sheet1 (4)'!K166/100,2)</f>
        <v>39.75</v>
      </c>
      <c r="K160" s="1">
        <f>ROUND('Sheet1 (4)'!L166/100,2)</f>
        <v>43.25</v>
      </c>
      <c r="L160" s="4">
        <f>ROUND(('Sheet1 (4)'!M166+'Sheet1 (4)'!R166)/100,2)</f>
        <v>17.579999999999998</v>
      </c>
      <c r="M160" s="4">
        <f>ROUND(('Sheet1 (4)'!N166+'Sheet1 (4)'!S166)/100,2)</f>
        <v>9.6300000000000008</v>
      </c>
      <c r="N160" s="4">
        <f>ROUND(('Sheet1 (4)'!O166+'Sheet1 (4)'!T166)/100,2)</f>
        <v>27</v>
      </c>
      <c r="O160" s="4">
        <f>ROUND(('Sheet1 (4)'!P166+'Sheet1 (4)'!U166)/100,2)</f>
        <v>40.03</v>
      </c>
      <c r="P160" s="4">
        <f>ROUND(('Sheet1 (4)'!Q166+'Sheet1 (4)'!V166)/100,2)</f>
        <v>40.03</v>
      </c>
      <c r="Q160" s="7">
        <f>ROUND('Sheet1 (4)'!W166/100,2)</f>
        <v>0.22</v>
      </c>
      <c r="R160" s="7">
        <f>ROUND('Sheet1 (4)'!X166/100,2)</f>
        <v>0.22</v>
      </c>
      <c r="S160" s="7">
        <f>ROUND('Sheet1 (4)'!Y166/100,2)</f>
        <v>0.23</v>
      </c>
      <c r="T160" s="7">
        <f>ROUND('Sheet1 (4)'!Z166/100,2)</f>
        <v>0.25</v>
      </c>
      <c r="U160" s="7">
        <f>ROUND('Sheet1 (4)'!AA166/100,2)</f>
        <v>0.25</v>
      </c>
      <c r="V160" s="1" t="str">
        <f>'Sheet1 (4)'!AB166&amp;".T"</f>
        <v>8929.T</v>
      </c>
      <c r="W160">
        <f>ROUND('Sheet1 (4)'!AC166,2)</f>
        <v>19.54</v>
      </c>
      <c r="X160">
        <f>ROUND('Sheet1 (4)'!AD166,2)</f>
        <v>4.57</v>
      </c>
      <c r="Y160" t="str">
        <f>_xlfn.XLOOKUP('Sheet1 (4)'!AB166,'Sheet1 (3)'!B:B,'Sheet1 (3)'!D:D,"",0)</f>
        <v>スタンダード</v>
      </c>
    </row>
    <row r="161" spans="1:25" x14ac:dyDescent="0.2">
      <c r="A161">
        <v>160</v>
      </c>
      <c r="B161" s="1" t="str">
        <f>_xlfn.XLOOKUP('Sheet1 (4)'!AB167,'Sheet1 (3)'!B:B,'Sheet1 (3)'!C:C,"",0)</f>
        <v>あおぞら銀行</v>
      </c>
      <c r="C161" s="1" t="str">
        <f>_xlfn.XLOOKUP('Sheet1 (4)'!AB167,'Sheet1 (3)'!B:B,'Sheet1 (3)'!F:F,"",0)</f>
        <v>銀行業</v>
      </c>
      <c r="D161" s="1">
        <f>ROUND('Sheet1 (4)'!E167/100000000,2)</f>
        <v>1.38</v>
      </c>
      <c r="E161" s="1" t="e">
        <f>ROUND('Sheet1 (4)'!F167/100,2)</f>
        <v>#VALUE!</v>
      </c>
      <c r="F161" s="1" t="e">
        <f>ROUND('Sheet1 (4)'!G167/100,2)</f>
        <v>#VALUE!</v>
      </c>
      <c r="G161" s="1" t="e">
        <f>ROUND('Sheet1 (4)'!H167/100,2)</f>
        <v>#VALUE!</v>
      </c>
      <c r="H161" s="1" t="e">
        <f>ROUND('Sheet1 (4)'!I167/100,2)</f>
        <v>#VALUE!</v>
      </c>
      <c r="I161" s="1" t="e">
        <f>ROUND('Sheet1 (4)'!J167/100,2)</f>
        <v>#VALUE!</v>
      </c>
      <c r="J161" s="1">
        <f>ROUND('Sheet1 (4)'!K167/100,2)</f>
        <v>284.45999999999998</v>
      </c>
      <c r="K161" s="1">
        <f>ROUND('Sheet1 (4)'!L167/100,2)</f>
        <v>345.39</v>
      </c>
      <c r="L161" s="4">
        <f>ROUND(('Sheet1 (4)'!M167+'Sheet1 (4)'!R167)/100,2)</f>
        <v>-1104.04</v>
      </c>
      <c r="M161" s="4">
        <f>ROUND(('Sheet1 (4)'!N167+'Sheet1 (4)'!S167)/100,2)</f>
        <v>-6289.79</v>
      </c>
      <c r="N161" s="4">
        <f>ROUND(('Sheet1 (4)'!O167+'Sheet1 (4)'!T167)/100,2)</f>
        <v>-4732.3900000000003</v>
      </c>
      <c r="O161" s="4">
        <f>ROUND(('Sheet1 (4)'!P167+'Sheet1 (4)'!U167)/100,2)</f>
        <v>223.69</v>
      </c>
      <c r="P161" s="4">
        <f>ROUND(('Sheet1 (4)'!Q167+'Sheet1 (4)'!V167)/100,2)</f>
        <v>-1012.78</v>
      </c>
      <c r="Q161" s="7">
        <f>ROUND('Sheet1 (4)'!W167/100,2)</f>
        <v>0.06</v>
      </c>
      <c r="R161" s="7">
        <f>ROUND('Sheet1 (4)'!X167/100,2)</f>
        <v>7.0000000000000007E-2</v>
      </c>
      <c r="S161" s="7">
        <f>ROUND('Sheet1 (4)'!Y167/100,2)</f>
        <v>0.01</v>
      </c>
      <c r="T161" s="7">
        <f>ROUND('Sheet1 (4)'!Z167/100,2)</f>
        <v>-0.13</v>
      </c>
      <c r="U161" s="7">
        <f>ROUND('Sheet1 (4)'!AA167/100,2)</f>
        <v>0.05</v>
      </c>
      <c r="V161" s="1" t="str">
        <f>'Sheet1 (4)'!AB167&amp;".T"</f>
        <v>8304.T</v>
      </c>
      <c r="W161">
        <f>ROUND('Sheet1 (4)'!AC167,2)</f>
        <v>16.100000000000001</v>
      </c>
      <c r="X161">
        <f>ROUND('Sheet1 (4)'!AD167,2)</f>
        <v>0.67</v>
      </c>
      <c r="Y161" t="str">
        <f>_xlfn.XLOOKUP('Sheet1 (4)'!AB167,'Sheet1 (3)'!B:B,'Sheet1 (3)'!D:D,"",0)</f>
        <v>プライム</v>
      </c>
    </row>
    <row r="162" spans="1:25" x14ac:dyDescent="0.2">
      <c r="A162">
        <v>161</v>
      </c>
      <c r="B162" s="1" t="str">
        <f>_xlfn.XLOOKUP('Sheet1 (4)'!AB168,'Sheet1 (3)'!B:B,'Sheet1 (3)'!C:C,"",0)</f>
        <v>エー・ピーホールディングス</v>
      </c>
      <c r="C162" s="1" t="str">
        <f>_xlfn.XLOOKUP('Sheet1 (4)'!AB168,'Sheet1 (3)'!B:B,'Sheet1 (3)'!F:F,"",0)</f>
        <v>小売業</v>
      </c>
      <c r="D162" s="1">
        <f>ROUND('Sheet1 (4)'!E168/100000000,2)</f>
        <v>0.13</v>
      </c>
      <c r="E162" s="1">
        <f>ROUND('Sheet1 (4)'!F168/100,2)</f>
        <v>-37.51</v>
      </c>
      <c r="F162" s="1">
        <f>ROUND('Sheet1 (4)'!G168/100,2)</f>
        <v>-37.700000000000003</v>
      </c>
      <c r="G162" s="1">
        <f>ROUND('Sheet1 (4)'!H168/100,2)</f>
        <v>-17.34</v>
      </c>
      <c r="H162" s="1">
        <f>ROUND('Sheet1 (4)'!I168/100,2)</f>
        <v>-1.1200000000000001</v>
      </c>
      <c r="I162" s="1">
        <f>ROUND('Sheet1 (4)'!J168/100,2)</f>
        <v>2.63</v>
      </c>
      <c r="J162" s="1" t="e">
        <f>ROUND('Sheet1 (4)'!K168/100,2)</f>
        <v>#VALUE!</v>
      </c>
      <c r="K162" s="1" t="e">
        <f>ROUND('Sheet1 (4)'!L168/100,2)</f>
        <v>#VALUE!</v>
      </c>
      <c r="L162" s="4">
        <f>ROUND(('Sheet1 (4)'!M168+'Sheet1 (4)'!R168)/100,2)</f>
        <v>-37.89</v>
      </c>
      <c r="M162" s="4">
        <f>ROUND(('Sheet1 (4)'!N168+'Sheet1 (4)'!S168)/100,2)</f>
        <v>-4.67</v>
      </c>
      <c r="N162" s="4">
        <f>ROUND(('Sheet1 (4)'!O168+'Sheet1 (4)'!T168)/100,2)</f>
        <v>4.63</v>
      </c>
      <c r="O162" s="4">
        <f>ROUND(('Sheet1 (4)'!P168+'Sheet1 (4)'!U168)/100,2)</f>
        <v>1.82</v>
      </c>
      <c r="P162" s="4">
        <f>ROUND(('Sheet1 (4)'!Q168+'Sheet1 (4)'!V168)/100,2)</f>
        <v>-2.77</v>
      </c>
      <c r="Q162" s="7">
        <f>ROUND('Sheet1 (4)'!W168/100,2)</f>
        <v>-3.44</v>
      </c>
      <c r="R162" s="7">
        <f>ROUND('Sheet1 (4)'!X168/100,2)</f>
        <v>0.06</v>
      </c>
      <c r="S162" s="7">
        <f>ROUND('Sheet1 (4)'!Y168/100,2)</f>
        <v>-3.98</v>
      </c>
      <c r="T162" s="7">
        <f>ROUND('Sheet1 (4)'!Z168/100,2)</f>
        <v>-3.13</v>
      </c>
      <c r="U162" s="7">
        <f>ROUND('Sheet1 (4)'!AA168/100,2)</f>
        <v>-0.57999999999999996</v>
      </c>
      <c r="V162" s="1" t="str">
        <f>'Sheet1 (4)'!AB168&amp;".T"</f>
        <v>3175.T</v>
      </c>
      <c r="W162">
        <f>ROUND('Sheet1 (4)'!AC168,2)</f>
        <v>33.51</v>
      </c>
      <c r="X162">
        <f>ROUND('Sheet1 (4)'!AD168,2)</f>
        <v>26.4</v>
      </c>
      <c r="Y162" t="str">
        <f>_xlfn.XLOOKUP('Sheet1 (4)'!AB168,'Sheet1 (3)'!B:B,'Sheet1 (3)'!D:D,"",0)</f>
        <v>スタンダード</v>
      </c>
    </row>
    <row r="163" spans="1:25" x14ac:dyDescent="0.2">
      <c r="A163">
        <v>162</v>
      </c>
      <c r="B163" s="1" t="str">
        <f>_xlfn.XLOOKUP('Sheet1 (4)'!AB169,'Sheet1 (3)'!B:B,'Sheet1 (3)'!C:C,"",0)</f>
        <v>アプリックス</v>
      </c>
      <c r="C163" s="1" t="str">
        <f>_xlfn.XLOOKUP('Sheet1 (4)'!AB169,'Sheet1 (3)'!B:B,'Sheet1 (3)'!F:F,"",0)</f>
        <v>情報・通信業</v>
      </c>
      <c r="D163" s="1">
        <f>ROUND('Sheet1 (4)'!E169/100000000,2)</f>
        <v>0.22</v>
      </c>
      <c r="E163" s="1">
        <f>ROUND('Sheet1 (4)'!F169/100,2)</f>
        <v>-1.02</v>
      </c>
      <c r="F163" s="1">
        <f>ROUND('Sheet1 (4)'!G169/100,2)</f>
        <v>0.49</v>
      </c>
      <c r="G163" s="1">
        <f>ROUND('Sheet1 (4)'!H169/100,2)</f>
        <v>3.21</v>
      </c>
      <c r="H163" s="1">
        <f>ROUND('Sheet1 (4)'!I169/100,2)</f>
        <v>2.35</v>
      </c>
      <c r="I163" s="1">
        <f>ROUND('Sheet1 (4)'!J169/100,2)</f>
        <v>2.35</v>
      </c>
      <c r="J163" s="1" t="e">
        <f>ROUND('Sheet1 (4)'!K169/100,2)</f>
        <v>#VALUE!</v>
      </c>
      <c r="K163" s="1" t="e">
        <f>ROUND('Sheet1 (4)'!L169/100,2)</f>
        <v>#VALUE!</v>
      </c>
      <c r="L163" s="4">
        <f>ROUND(('Sheet1 (4)'!M169+'Sheet1 (4)'!R169)/100,2)</f>
        <v>0.25</v>
      </c>
      <c r="M163" s="4">
        <f>ROUND(('Sheet1 (4)'!N169+'Sheet1 (4)'!S169)/100,2)</f>
        <v>2.2000000000000002</v>
      </c>
      <c r="N163" s="4">
        <f>ROUND(('Sheet1 (4)'!O169+'Sheet1 (4)'!T169)/100,2)</f>
        <v>3.53</v>
      </c>
      <c r="O163" s="4">
        <f>ROUND(('Sheet1 (4)'!P169+'Sheet1 (4)'!U169)/100,2)</f>
        <v>-7.43</v>
      </c>
      <c r="P163" s="4">
        <f>ROUND(('Sheet1 (4)'!Q169+'Sheet1 (4)'!V169)/100,2)</f>
        <v>-7.43</v>
      </c>
      <c r="Q163" s="7">
        <f>ROUND('Sheet1 (4)'!W169/100,2)</f>
        <v>-0.05</v>
      </c>
      <c r="R163" s="7">
        <f>ROUND('Sheet1 (4)'!X169/100,2)</f>
        <v>7.0000000000000007E-2</v>
      </c>
      <c r="S163" s="7">
        <f>ROUND('Sheet1 (4)'!Y169/100,2)</f>
        <v>0.14000000000000001</v>
      </c>
      <c r="T163" s="7">
        <f>ROUND('Sheet1 (4)'!Z169/100,2)</f>
        <v>0.06</v>
      </c>
      <c r="U163" s="7">
        <f>ROUND('Sheet1 (4)'!AA169/100,2)</f>
        <v>0.06</v>
      </c>
      <c r="V163" s="1" t="str">
        <f>'Sheet1 (4)'!AB169&amp;".T"</f>
        <v>3727.T</v>
      </c>
      <c r="W163">
        <f>ROUND('Sheet1 (4)'!AC169,2)</f>
        <v>25.68</v>
      </c>
      <c r="X163">
        <f>ROUND('Sheet1 (4)'!AD169,2)</f>
        <v>1.47</v>
      </c>
      <c r="Y163" t="str">
        <f>_xlfn.XLOOKUP('Sheet1 (4)'!AB169,'Sheet1 (3)'!B:B,'Sheet1 (3)'!D:D,"",0)</f>
        <v>グロース</v>
      </c>
    </row>
    <row r="164" spans="1:25" x14ac:dyDescent="0.2">
      <c r="A164">
        <v>163</v>
      </c>
      <c r="B164" s="1" t="str">
        <f>_xlfn.XLOOKUP('Sheet1 (4)'!AB170,'Sheet1 (3)'!B:B,'Sheet1 (3)'!C:C,"",0)</f>
        <v>ＡｐｐＢａｎｋ</v>
      </c>
      <c r="C164" s="1" t="str">
        <f>_xlfn.XLOOKUP('Sheet1 (4)'!AB170,'Sheet1 (3)'!B:B,'Sheet1 (3)'!F:F,"",0)</f>
        <v>サービス業</v>
      </c>
      <c r="D164" s="1">
        <f>ROUND('Sheet1 (4)'!E170/100000000,2)</f>
        <v>0.14000000000000001</v>
      </c>
      <c r="E164" s="1">
        <f>ROUND('Sheet1 (4)'!F170/100,2)</f>
        <v>-1.93</v>
      </c>
      <c r="F164" s="1">
        <f>ROUND('Sheet1 (4)'!G170/100,2)</f>
        <v>-2.76</v>
      </c>
      <c r="G164" s="1">
        <f>ROUND('Sheet1 (4)'!H170/100,2)</f>
        <v>-3.71</v>
      </c>
      <c r="H164" s="1" t="e">
        <f>ROUND('Sheet1 (4)'!I170/100,2)</f>
        <v>#VALUE!</v>
      </c>
      <c r="I164" s="1">
        <f>ROUND('Sheet1 (4)'!J170/100,2)</f>
        <v>-3.71</v>
      </c>
      <c r="J164" s="1" t="e">
        <f>ROUND('Sheet1 (4)'!K170/100,2)</f>
        <v>#VALUE!</v>
      </c>
      <c r="K164" s="1" t="e">
        <f>ROUND('Sheet1 (4)'!L170/100,2)</f>
        <v>#VALUE!</v>
      </c>
      <c r="L164" s="4">
        <f>ROUND(('Sheet1 (4)'!M170+'Sheet1 (4)'!R170)/100,2)</f>
        <v>-2.12</v>
      </c>
      <c r="M164" s="4">
        <f>ROUND(('Sheet1 (4)'!N170+'Sheet1 (4)'!S170)/100,2)</f>
        <v>-2.2000000000000002</v>
      </c>
      <c r="N164" s="4">
        <f>ROUND(('Sheet1 (4)'!O170+'Sheet1 (4)'!T170)/100,2)</f>
        <v>-3.06</v>
      </c>
      <c r="O164" s="4" t="e">
        <f>ROUND(('Sheet1 (4)'!P170+'Sheet1 (4)'!U170)/100,2)</f>
        <v>#VALUE!</v>
      </c>
      <c r="P164" s="4">
        <f>ROUND(('Sheet1 (4)'!Q170+'Sheet1 (4)'!V170)/100,2)</f>
        <v>-3.06</v>
      </c>
      <c r="Q164" s="7">
        <f>ROUND('Sheet1 (4)'!W170/100,2)</f>
        <v>-0.44</v>
      </c>
      <c r="R164" s="7">
        <f>ROUND('Sheet1 (4)'!X170/100,2)</f>
        <v>-1.19</v>
      </c>
      <c r="S164" s="7">
        <f>ROUND('Sheet1 (4)'!Y170/100,2)</f>
        <v>-4.78</v>
      </c>
      <c r="T164" s="7" t="e">
        <f>ROUND('Sheet1 (4)'!Z170/100,2)</f>
        <v>#VALUE!</v>
      </c>
      <c r="U164" s="7">
        <f>ROUND('Sheet1 (4)'!AA170/100,2)</f>
        <v>-4.78</v>
      </c>
      <c r="V164" s="1" t="str">
        <f>'Sheet1 (4)'!AB170&amp;".T"</f>
        <v>6177.T</v>
      </c>
      <c r="W164" t="e">
        <f>ROUND('Sheet1 (4)'!AC170,2)</f>
        <v>#VALUE!</v>
      </c>
      <c r="X164">
        <f>ROUND('Sheet1 (4)'!AD170,2)</f>
        <v>77.42</v>
      </c>
      <c r="Y164" t="str">
        <f>_xlfn.XLOOKUP('Sheet1 (4)'!AB170,'Sheet1 (3)'!B:B,'Sheet1 (3)'!D:D,"",0)</f>
        <v>グロース</v>
      </c>
    </row>
    <row r="165" spans="1:25" x14ac:dyDescent="0.2">
      <c r="A165">
        <v>164</v>
      </c>
      <c r="B165" s="1" t="str">
        <f>_xlfn.XLOOKUP('Sheet1 (4)'!AB171,'Sheet1 (3)'!B:B,'Sheet1 (3)'!C:C,"",0)</f>
        <v>Ａｐｐｉｅｒ　Ｇｒｏｕｐ</v>
      </c>
      <c r="C165" s="1" t="str">
        <f>_xlfn.XLOOKUP('Sheet1 (4)'!AB171,'Sheet1 (3)'!B:B,'Sheet1 (3)'!F:F,"",0)</f>
        <v>情報・通信業</v>
      </c>
      <c r="D165" s="1">
        <f>ROUND('Sheet1 (4)'!E171/100000000,2)</f>
        <v>1.02</v>
      </c>
      <c r="E165" s="1">
        <f>ROUND('Sheet1 (4)'!F171/100,2)</f>
        <v>-11.27</v>
      </c>
      <c r="F165" s="1">
        <f>ROUND('Sheet1 (4)'!G171/100,2)</f>
        <v>-0.28000000000000003</v>
      </c>
      <c r="G165" s="1">
        <f>ROUND('Sheet1 (4)'!H171/100,2)</f>
        <v>5.46</v>
      </c>
      <c r="H165" s="1">
        <f>ROUND('Sheet1 (4)'!I171/100,2)</f>
        <v>16.899999999999999</v>
      </c>
      <c r="I165" s="1">
        <f>ROUND('Sheet1 (4)'!J171/100,2)</f>
        <v>16.899999999999999</v>
      </c>
      <c r="J165" s="1">
        <f>ROUND('Sheet1 (4)'!K171/100,2)</f>
        <v>40.4</v>
      </c>
      <c r="K165" s="1">
        <f>ROUND('Sheet1 (4)'!L171/100,2)</f>
        <v>71.77</v>
      </c>
      <c r="L165" s="4">
        <f>ROUND(('Sheet1 (4)'!M171+'Sheet1 (4)'!R171)/100,2)</f>
        <v>-98.21</v>
      </c>
      <c r="M165" s="4">
        <f>ROUND(('Sheet1 (4)'!N171+'Sheet1 (4)'!S171)/100,2)</f>
        <v>-27.77</v>
      </c>
      <c r="N165" s="4">
        <f>ROUND(('Sheet1 (4)'!O171+'Sheet1 (4)'!T171)/100,2)</f>
        <v>41.95</v>
      </c>
      <c r="O165" s="4">
        <f>ROUND(('Sheet1 (4)'!P171+'Sheet1 (4)'!U171)/100,2)</f>
        <v>-3.12</v>
      </c>
      <c r="P165" s="4">
        <f>ROUND(('Sheet1 (4)'!Q171+'Sheet1 (4)'!V171)/100,2)</f>
        <v>-3.12</v>
      </c>
      <c r="Q165" s="7">
        <f>ROUND('Sheet1 (4)'!W171/100,2)</f>
        <v>-0.08</v>
      </c>
      <c r="R165" s="7">
        <f>ROUND('Sheet1 (4)'!X171/100,2)</f>
        <v>0</v>
      </c>
      <c r="S165" s="7">
        <f>ROUND('Sheet1 (4)'!Y171/100,2)</f>
        <v>0.04</v>
      </c>
      <c r="T165" s="7">
        <f>ROUND('Sheet1 (4)'!Z171/100,2)</f>
        <v>0.09</v>
      </c>
      <c r="U165" s="7">
        <f>ROUND('Sheet1 (4)'!AA171/100,2)</f>
        <v>0.09</v>
      </c>
      <c r="V165" s="1" t="str">
        <f>'Sheet1 (4)'!AB171&amp;".T"</f>
        <v>4180.T</v>
      </c>
      <c r="W165">
        <f>ROUND('Sheet1 (4)'!AC171,2)</f>
        <v>39.32</v>
      </c>
      <c r="X165">
        <f>ROUND('Sheet1 (4)'!AD171,2)</f>
        <v>3.74</v>
      </c>
      <c r="Y165" t="str">
        <f>_xlfn.XLOOKUP('Sheet1 (4)'!AB171,'Sheet1 (3)'!B:B,'Sheet1 (3)'!D:D,"",0)</f>
        <v>プライム</v>
      </c>
    </row>
    <row r="166" spans="1:25" x14ac:dyDescent="0.2">
      <c r="A166">
        <v>165</v>
      </c>
      <c r="B166" s="1" t="str">
        <f>_xlfn.XLOOKUP('Sheet1 (4)'!AB172,'Sheet1 (3)'!B:B,'Sheet1 (3)'!C:C,"",0)</f>
        <v>アピリッツ</v>
      </c>
      <c r="C166" s="1" t="str">
        <f>_xlfn.XLOOKUP('Sheet1 (4)'!AB172,'Sheet1 (3)'!B:B,'Sheet1 (3)'!F:F,"",0)</f>
        <v>情報・通信業</v>
      </c>
      <c r="D166" s="1">
        <f>ROUND('Sheet1 (4)'!E172/100000000,2)</f>
        <v>0.04</v>
      </c>
      <c r="E166" s="1" t="e">
        <f>ROUND('Sheet1 (4)'!F172/100,2)</f>
        <v>#VALUE!</v>
      </c>
      <c r="F166" s="1">
        <f>ROUND('Sheet1 (4)'!G172/100,2)</f>
        <v>2.33</v>
      </c>
      <c r="G166" s="1">
        <f>ROUND('Sheet1 (4)'!H172/100,2)</f>
        <v>4.63</v>
      </c>
      <c r="H166" s="1">
        <f>ROUND('Sheet1 (4)'!I172/100,2)</f>
        <v>5.99</v>
      </c>
      <c r="I166" s="1">
        <f>ROUND('Sheet1 (4)'!J172/100,2)</f>
        <v>1.85</v>
      </c>
      <c r="J166" s="1" t="e">
        <f>ROUND('Sheet1 (4)'!K172/100,2)</f>
        <v>#VALUE!</v>
      </c>
      <c r="K166" s="1" t="e">
        <f>ROUND('Sheet1 (4)'!L172/100,2)</f>
        <v>#VALUE!</v>
      </c>
      <c r="L166" s="4" t="e">
        <f>ROUND(('Sheet1 (4)'!M172+'Sheet1 (4)'!R172)/100,2)</f>
        <v>#VALUE!</v>
      </c>
      <c r="M166" s="4">
        <f>ROUND(('Sheet1 (4)'!N172+'Sheet1 (4)'!S172)/100,2)</f>
        <v>-1.19</v>
      </c>
      <c r="N166" s="4">
        <f>ROUND(('Sheet1 (4)'!O172+'Sheet1 (4)'!T172)/100,2)</f>
        <v>2.81</v>
      </c>
      <c r="O166" s="4">
        <f>ROUND(('Sheet1 (4)'!P172+'Sheet1 (4)'!U172)/100,2)</f>
        <v>-2.11</v>
      </c>
      <c r="P166" s="4">
        <f>ROUND(('Sheet1 (4)'!Q172+'Sheet1 (4)'!V172)/100,2)</f>
        <v>-1.5</v>
      </c>
      <c r="Q166" s="7" t="e">
        <f>ROUND('Sheet1 (4)'!W172/100,2)</f>
        <v>#VALUE!</v>
      </c>
      <c r="R166" s="7" t="e">
        <f>ROUND('Sheet1 (4)'!X172/100,2)</f>
        <v>#VALUE!</v>
      </c>
      <c r="S166" s="7">
        <f>ROUND('Sheet1 (4)'!Y172/100,2)</f>
        <v>0.1</v>
      </c>
      <c r="T166" s="7">
        <f>ROUND('Sheet1 (4)'!Z172/100,2)</f>
        <v>0.17</v>
      </c>
      <c r="U166" s="7">
        <f>ROUND('Sheet1 (4)'!AA172/100,2)</f>
        <v>0.02</v>
      </c>
      <c r="V166" s="1" t="str">
        <f>'Sheet1 (4)'!AB172&amp;".T"</f>
        <v>4174.T</v>
      </c>
      <c r="W166">
        <f>ROUND('Sheet1 (4)'!AC172,2)</f>
        <v>103.92</v>
      </c>
      <c r="X166">
        <f>ROUND('Sheet1 (4)'!AD172,2)</f>
        <v>1.1499999999999999</v>
      </c>
      <c r="Y166" t="str">
        <f>_xlfn.XLOOKUP('Sheet1 (4)'!AB172,'Sheet1 (3)'!B:B,'Sheet1 (3)'!D:D,"",0)</f>
        <v>スタンダード</v>
      </c>
    </row>
    <row r="167" spans="1:25" x14ac:dyDescent="0.2">
      <c r="A167">
        <v>166</v>
      </c>
      <c r="B167" s="1" t="str">
        <f>_xlfn.XLOOKUP('Sheet1 (4)'!AB173,'Sheet1 (3)'!B:B,'Sheet1 (3)'!C:C,"",0)</f>
        <v>アップルインターナショナル</v>
      </c>
      <c r="C167" s="1" t="str">
        <f>_xlfn.XLOOKUP('Sheet1 (4)'!AB173,'Sheet1 (3)'!B:B,'Sheet1 (3)'!F:F,"",0)</f>
        <v>卸売業</v>
      </c>
      <c r="D167" s="1">
        <f>ROUND('Sheet1 (4)'!E173/100000000,2)</f>
        <v>0.13</v>
      </c>
      <c r="E167" s="1">
        <f>ROUND('Sheet1 (4)'!F173/100,2)</f>
        <v>3.23</v>
      </c>
      <c r="F167" s="1">
        <f>ROUND('Sheet1 (4)'!G173/100,2)</f>
        <v>14.59</v>
      </c>
      <c r="G167" s="1">
        <f>ROUND('Sheet1 (4)'!H173/100,2)</f>
        <v>10.31</v>
      </c>
      <c r="H167" s="1">
        <f>ROUND('Sheet1 (4)'!I173/100,2)</f>
        <v>13.66</v>
      </c>
      <c r="I167" s="1">
        <f>ROUND('Sheet1 (4)'!J173/100,2)</f>
        <v>13.66</v>
      </c>
      <c r="J167" s="1" t="e">
        <f>ROUND('Sheet1 (4)'!K173/100,2)</f>
        <v>#VALUE!</v>
      </c>
      <c r="K167" s="1" t="e">
        <f>ROUND('Sheet1 (4)'!L173/100,2)</f>
        <v>#VALUE!</v>
      </c>
      <c r="L167" s="4">
        <f>ROUND(('Sheet1 (4)'!M173+'Sheet1 (4)'!R173)/100,2)</f>
        <v>23.15</v>
      </c>
      <c r="M167" s="4">
        <f>ROUND(('Sheet1 (4)'!N173+'Sheet1 (4)'!S173)/100,2)</f>
        <v>-6.32</v>
      </c>
      <c r="N167" s="4">
        <f>ROUND(('Sheet1 (4)'!O173+'Sheet1 (4)'!T173)/100,2)</f>
        <v>1.74</v>
      </c>
      <c r="O167" s="4">
        <f>ROUND(('Sheet1 (4)'!P173+'Sheet1 (4)'!U173)/100,2)</f>
        <v>-12.33</v>
      </c>
      <c r="P167" s="4">
        <f>ROUND(('Sheet1 (4)'!Q173+'Sheet1 (4)'!V173)/100,2)</f>
        <v>-12.33</v>
      </c>
      <c r="Q167" s="7">
        <f>ROUND('Sheet1 (4)'!W173/100,2)</f>
        <v>7.0000000000000007E-2</v>
      </c>
      <c r="R167" s="7">
        <f>ROUND('Sheet1 (4)'!X173/100,2)</f>
        <v>0.19</v>
      </c>
      <c r="S167" s="7">
        <f>ROUND('Sheet1 (4)'!Y173/100,2)</f>
        <v>0.13</v>
      </c>
      <c r="T167" s="7">
        <f>ROUND('Sheet1 (4)'!Z173/100,2)</f>
        <v>0.13</v>
      </c>
      <c r="U167" s="7">
        <f>ROUND('Sheet1 (4)'!AA173/100,2)</f>
        <v>0.13</v>
      </c>
      <c r="V167" s="1" t="str">
        <f>'Sheet1 (4)'!AB173&amp;".T"</f>
        <v>2788.T</v>
      </c>
      <c r="W167">
        <f>ROUND('Sheet1 (4)'!AC173,2)</f>
        <v>7.2</v>
      </c>
      <c r="X167">
        <f>ROUND('Sheet1 (4)'!AD173,2)</f>
        <v>0.48</v>
      </c>
      <c r="Y167" t="str">
        <f>_xlfn.XLOOKUP('Sheet1 (4)'!AB173,'Sheet1 (3)'!B:B,'Sheet1 (3)'!D:D,"",0)</f>
        <v>スタンダード</v>
      </c>
    </row>
    <row r="168" spans="1:25" x14ac:dyDescent="0.2">
      <c r="A168">
        <v>167</v>
      </c>
      <c r="B168" s="1" t="str">
        <f>_xlfn.XLOOKUP('Sheet1 (4)'!AB174,'Sheet1 (3)'!B:B,'Sheet1 (3)'!C:C,"",0)</f>
        <v>アップルパーク</v>
      </c>
      <c r="C168" s="1" t="str">
        <f>_xlfn.XLOOKUP('Sheet1 (4)'!AB174,'Sheet1 (3)'!B:B,'Sheet1 (3)'!F:F,"",0)</f>
        <v>不動産業</v>
      </c>
      <c r="D168" s="1">
        <f>ROUND('Sheet1 (4)'!E174/100000000,2)</f>
        <v>0.01</v>
      </c>
      <c r="E168" s="1" t="e">
        <f>ROUND('Sheet1 (4)'!F174/100,2)</f>
        <v>#VALUE!</v>
      </c>
      <c r="F168" s="1">
        <f>ROUND('Sheet1 (4)'!G174/100,2)</f>
        <v>2.33</v>
      </c>
      <c r="G168" s="1">
        <f>ROUND('Sheet1 (4)'!H174/100,2)</f>
        <v>4.5</v>
      </c>
      <c r="H168" s="1">
        <f>ROUND('Sheet1 (4)'!I174/100,2)</f>
        <v>5.89</v>
      </c>
      <c r="I168" s="1">
        <f>ROUND('Sheet1 (4)'!J174/100,2)</f>
        <v>6.12</v>
      </c>
      <c r="J168" s="1" t="e">
        <f>ROUND('Sheet1 (4)'!K174/100,2)</f>
        <v>#VALUE!</v>
      </c>
      <c r="K168" s="1" t="e">
        <f>ROUND('Sheet1 (4)'!L174/100,2)</f>
        <v>#VALUE!</v>
      </c>
      <c r="L168" s="4" t="e">
        <f>ROUND(('Sheet1 (4)'!M174+'Sheet1 (4)'!R174)/100,2)</f>
        <v>#VALUE!</v>
      </c>
      <c r="M168" s="4" t="e">
        <f>ROUND(('Sheet1 (4)'!N174+'Sheet1 (4)'!S174)/100,2)</f>
        <v>#VALUE!</v>
      </c>
      <c r="N168" s="4" t="e">
        <f>ROUND(('Sheet1 (4)'!O174+'Sheet1 (4)'!T174)/100,2)</f>
        <v>#VALUE!</v>
      </c>
      <c r="O168" s="4">
        <f>ROUND(('Sheet1 (4)'!P174+'Sheet1 (4)'!U174)/100,2)</f>
        <v>3.43</v>
      </c>
      <c r="P168" s="4">
        <f>ROUND(('Sheet1 (4)'!Q174+'Sheet1 (4)'!V174)/100,2)</f>
        <v>0.65</v>
      </c>
      <c r="Q168" s="7" t="e">
        <f>ROUND('Sheet1 (4)'!W174/100,2)</f>
        <v>#VALUE!</v>
      </c>
      <c r="R168" s="7" t="e">
        <f>ROUND('Sheet1 (4)'!X174/100,2)</f>
        <v>#VALUE!</v>
      </c>
      <c r="S168" s="7">
        <f>ROUND('Sheet1 (4)'!Y174/100,2)</f>
        <v>0.62</v>
      </c>
      <c r="T168" s="7">
        <f>ROUND('Sheet1 (4)'!Z174/100,2)</f>
        <v>0.52</v>
      </c>
      <c r="U168" s="7">
        <f>ROUND('Sheet1 (4)'!AA174/100,2)</f>
        <v>0.4</v>
      </c>
      <c r="V168" s="1" t="str">
        <f>'Sheet1 (4)'!AB174&amp;".T"</f>
        <v>164A.T</v>
      </c>
      <c r="W168">
        <f>ROUND('Sheet1 (4)'!AC174,2)</f>
        <v>5.75</v>
      </c>
      <c r="X168" t="e">
        <f>ROUND('Sheet1 (4)'!AD174,2)</f>
        <v>#VALUE!</v>
      </c>
      <c r="Y168" t="str">
        <f>_xlfn.XLOOKUP('Sheet1 (4)'!AB174,'Sheet1 (3)'!B:B,'Sheet1 (3)'!D:D,"",0)</f>
        <v>PRO Market</v>
      </c>
    </row>
    <row r="169" spans="1:25" x14ac:dyDescent="0.2">
      <c r="A169">
        <v>168</v>
      </c>
      <c r="B169" s="1" t="str">
        <f>_xlfn.XLOOKUP('Sheet1 (4)'!AB175,'Sheet1 (3)'!B:B,'Sheet1 (3)'!C:C,"",0)</f>
        <v>アプライド</v>
      </c>
      <c r="C169" s="1" t="str">
        <f>_xlfn.XLOOKUP('Sheet1 (4)'!AB175,'Sheet1 (3)'!B:B,'Sheet1 (3)'!F:F,"",0)</f>
        <v>小売業</v>
      </c>
      <c r="D169" s="1">
        <f>ROUND('Sheet1 (4)'!E175/100000000,2)</f>
        <v>0.03</v>
      </c>
      <c r="E169" s="1">
        <f>ROUND('Sheet1 (4)'!F175/100,2)</f>
        <v>23.73</v>
      </c>
      <c r="F169" s="1">
        <f>ROUND('Sheet1 (4)'!G175/100,2)</f>
        <v>23.66</v>
      </c>
      <c r="G169" s="1">
        <f>ROUND('Sheet1 (4)'!H175/100,2)</f>
        <v>17.38</v>
      </c>
      <c r="H169" s="1">
        <f>ROUND('Sheet1 (4)'!I175/100,2)</f>
        <v>21.25</v>
      </c>
      <c r="I169" s="1">
        <f>ROUND('Sheet1 (4)'!J175/100,2)</f>
        <v>26.68</v>
      </c>
      <c r="J169" s="1" t="e">
        <f>ROUND('Sheet1 (4)'!K175/100,2)</f>
        <v>#VALUE!</v>
      </c>
      <c r="K169" s="1" t="e">
        <f>ROUND('Sheet1 (4)'!L175/100,2)</f>
        <v>#VALUE!</v>
      </c>
      <c r="L169" s="4">
        <f>ROUND(('Sheet1 (4)'!M175+'Sheet1 (4)'!R175)/100,2)</f>
        <v>6.97</v>
      </c>
      <c r="M169" s="4">
        <f>ROUND(('Sheet1 (4)'!N175+'Sheet1 (4)'!S175)/100,2)</f>
        <v>3.9</v>
      </c>
      <c r="N169" s="4">
        <f>ROUND(('Sheet1 (4)'!O175+'Sheet1 (4)'!T175)/100,2)</f>
        <v>11.21</v>
      </c>
      <c r="O169" s="4">
        <f>ROUND(('Sheet1 (4)'!P175+'Sheet1 (4)'!U175)/100,2)</f>
        <v>11.11</v>
      </c>
      <c r="P169" s="4">
        <f>ROUND(('Sheet1 (4)'!Q175+'Sheet1 (4)'!V175)/100,2)</f>
        <v>23.41</v>
      </c>
      <c r="Q169" s="7">
        <f>ROUND('Sheet1 (4)'!W175/100,2)</f>
        <v>0.19</v>
      </c>
      <c r="R169" s="7">
        <f>ROUND('Sheet1 (4)'!X175/100,2)</f>
        <v>0.17</v>
      </c>
      <c r="S169" s="7">
        <f>ROUND('Sheet1 (4)'!Y175/100,2)</f>
        <v>0.12</v>
      </c>
      <c r="T169" s="7">
        <f>ROUND('Sheet1 (4)'!Z175/100,2)</f>
        <v>0.12</v>
      </c>
      <c r="U169" s="7">
        <f>ROUND('Sheet1 (4)'!AA175/100,2)</f>
        <v>0.16</v>
      </c>
      <c r="V169" s="1" t="str">
        <f>'Sheet1 (4)'!AB175&amp;".T"</f>
        <v>3020.T</v>
      </c>
      <c r="W169">
        <f>ROUND('Sheet1 (4)'!AC175,2)</f>
        <v>5.67</v>
      </c>
      <c r="X169">
        <f>ROUND('Sheet1 (4)'!AD175,2)</f>
        <v>0.87</v>
      </c>
      <c r="Y169" t="str">
        <f>_xlfn.XLOOKUP('Sheet1 (4)'!AB175,'Sheet1 (3)'!B:B,'Sheet1 (3)'!D:D,"",0)</f>
        <v>スタンダード</v>
      </c>
    </row>
    <row r="170" spans="1:25" x14ac:dyDescent="0.2">
      <c r="A170">
        <v>169</v>
      </c>
      <c r="B170" s="1" t="str">
        <f>_xlfn.XLOOKUP('Sheet1 (4)'!AB176,'Sheet1 (3)'!B:B,'Sheet1 (3)'!C:C,"",0)</f>
        <v>応用技術</v>
      </c>
      <c r="C170" s="1" t="str">
        <f>_xlfn.XLOOKUP('Sheet1 (4)'!AB176,'Sheet1 (3)'!B:B,'Sheet1 (3)'!F:F,"",0)</f>
        <v>情報・通信業</v>
      </c>
      <c r="D170" s="1">
        <f>ROUND('Sheet1 (4)'!E176/100000000,2)</f>
        <v>0.06</v>
      </c>
      <c r="E170" s="1" t="e">
        <f>ROUND('Sheet1 (4)'!F176/100,2)</f>
        <v>#VALUE!</v>
      </c>
      <c r="F170" s="1" t="e">
        <f>ROUND('Sheet1 (4)'!G176/100,2)</f>
        <v>#VALUE!</v>
      </c>
      <c r="G170" s="1" t="e">
        <f>ROUND('Sheet1 (4)'!H176/100,2)</f>
        <v>#VALUE!</v>
      </c>
      <c r="H170" s="1" t="e">
        <f>ROUND('Sheet1 (4)'!I176/100,2)</f>
        <v>#VALUE!</v>
      </c>
      <c r="I170" s="1">
        <f>ROUND('Sheet1 (4)'!J176/100,2)</f>
        <v>0.78</v>
      </c>
      <c r="J170" s="1" t="e">
        <f>ROUND('Sheet1 (4)'!K176/100,2)</f>
        <v>#VALUE!</v>
      </c>
      <c r="K170" s="1" t="e">
        <f>ROUND('Sheet1 (4)'!L176/100,2)</f>
        <v>#VALUE!</v>
      </c>
      <c r="L170" s="4" t="e">
        <f>ROUND(('Sheet1 (4)'!M176+'Sheet1 (4)'!R176)/100,2)</f>
        <v>#VALUE!</v>
      </c>
      <c r="M170" s="4" t="e">
        <f>ROUND(('Sheet1 (4)'!N176+'Sheet1 (4)'!S176)/100,2)</f>
        <v>#VALUE!</v>
      </c>
      <c r="N170" s="4" t="e">
        <f>ROUND(('Sheet1 (4)'!O176+'Sheet1 (4)'!T176)/100,2)</f>
        <v>#VALUE!</v>
      </c>
      <c r="O170" s="4" t="e">
        <f>ROUND(('Sheet1 (4)'!P176+'Sheet1 (4)'!U176)/100,2)</f>
        <v>#VALUE!</v>
      </c>
      <c r="P170" s="4">
        <f>ROUND(('Sheet1 (4)'!Q176+'Sheet1 (4)'!V176)/100,2)</f>
        <v>2.7</v>
      </c>
      <c r="Q170" s="7" t="e">
        <f>ROUND('Sheet1 (4)'!W176/100,2)</f>
        <v>#VALUE!</v>
      </c>
      <c r="R170" s="7" t="e">
        <f>ROUND('Sheet1 (4)'!X176/100,2)</f>
        <v>#VALUE!</v>
      </c>
      <c r="S170" s="7" t="e">
        <f>ROUND('Sheet1 (4)'!Y176/100,2)</f>
        <v>#VALUE!</v>
      </c>
      <c r="T170" s="7" t="e">
        <f>ROUND('Sheet1 (4)'!Z176/100,2)</f>
        <v>#VALUE!</v>
      </c>
      <c r="U170" s="7">
        <f>ROUND('Sheet1 (4)'!AA176/100,2)</f>
        <v>7.0000000000000007E-2</v>
      </c>
      <c r="V170" s="1" t="str">
        <f>'Sheet1 (4)'!AB176&amp;".T"</f>
        <v>4356.T</v>
      </c>
      <c r="W170">
        <f>ROUND('Sheet1 (4)'!AC176,2)</f>
        <v>155.32</v>
      </c>
      <c r="X170">
        <f>ROUND('Sheet1 (4)'!AD176,2)</f>
        <v>9.7799999999999994</v>
      </c>
      <c r="Y170" t="str">
        <f>_xlfn.XLOOKUP('Sheet1 (4)'!AB176,'Sheet1 (3)'!B:B,'Sheet1 (3)'!D:D,"",0)</f>
        <v>スタンダード</v>
      </c>
    </row>
    <row r="171" spans="1:25" x14ac:dyDescent="0.2">
      <c r="A171">
        <v>170</v>
      </c>
      <c r="B171" s="1" t="str">
        <f>_xlfn.XLOOKUP('Sheet1 (4)'!AB177,'Sheet1 (3)'!B:B,'Sheet1 (3)'!C:C,"",0)</f>
        <v>アクアライン</v>
      </c>
      <c r="C171" s="1" t="str">
        <f>_xlfn.XLOOKUP('Sheet1 (4)'!AB177,'Sheet1 (3)'!B:B,'Sheet1 (3)'!F:F,"",0)</f>
        <v>サービス業</v>
      </c>
      <c r="D171" s="1">
        <f>ROUND('Sheet1 (4)'!E177/100000000,2)</f>
        <v>7.0000000000000007E-2</v>
      </c>
      <c r="E171" s="1">
        <f>ROUND('Sheet1 (4)'!F177/100,2)</f>
        <v>-4.47</v>
      </c>
      <c r="F171" s="1">
        <f>ROUND('Sheet1 (4)'!G177/100,2)</f>
        <v>-5.44</v>
      </c>
      <c r="G171" s="1">
        <f>ROUND('Sheet1 (4)'!H177/100,2)</f>
        <v>-2.2599999999999998</v>
      </c>
      <c r="H171" s="1">
        <f>ROUND('Sheet1 (4)'!I177/100,2)</f>
        <v>-3.47</v>
      </c>
      <c r="I171" s="1">
        <f>ROUND('Sheet1 (4)'!J177/100,2)</f>
        <v>-4</v>
      </c>
      <c r="J171" s="1" t="e">
        <f>ROUND('Sheet1 (4)'!K177/100,2)</f>
        <v>#VALUE!</v>
      </c>
      <c r="K171" s="1" t="e">
        <f>ROUND('Sheet1 (4)'!L177/100,2)</f>
        <v>#VALUE!</v>
      </c>
      <c r="L171" s="4">
        <f>ROUND(('Sheet1 (4)'!M177+'Sheet1 (4)'!R177)/100,2)</f>
        <v>-5.31</v>
      </c>
      <c r="M171" s="4">
        <f>ROUND(('Sheet1 (4)'!N177+'Sheet1 (4)'!S177)/100,2)</f>
        <v>-4.76</v>
      </c>
      <c r="N171" s="4">
        <f>ROUND(('Sheet1 (4)'!O177+'Sheet1 (4)'!T177)/100,2)</f>
        <v>-3.14</v>
      </c>
      <c r="O171" s="4">
        <f>ROUND(('Sheet1 (4)'!P177+'Sheet1 (4)'!U177)/100,2)</f>
        <v>-1.65</v>
      </c>
      <c r="P171" s="4">
        <f>ROUND(('Sheet1 (4)'!Q177+'Sheet1 (4)'!V177)/100,2)</f>
        <v>1.21</v>
      </c>
      <c r="Q171" s="7">
        <f>ROUND('Sheet1 (4)'!W177/100,2)</f>
        <v>-0.67</v>
      </c>
      <c r="R171" s="7">
        <f>ROUND('Sheet1 (4)'!X177/100,2)</f>
        <v>-0.89</v>
      </c>
      <c r="S171" s="7">
        <f>ROUND('Sheet1 (4)'!Y177/100,2)</f>
        <v>-1.79</v>
      </c>
      <c r="T171" s="7">
        <f>ROUND('Sheet1 (4)'!Z177/100,2)</f>
        <v>-138.66999999999999</v>
      </c>
      <c r="U171" s="7">
        <f>ROUND('Sheet1 (4)'!AA177/100,2)</f>
        <v>2.0299999999999998</v>
      </c>
      <c r="V171" s="1" t="str">
        <f>'Sheet1 (4)'!AB177&amp;".T"</f>
        <v>6173.T</v>
      </c>
      <c r="W171" t="e">
        <f>ROUND('Sheet1 (4)'!AC177,2)</f>
        <v>#VALUE!</v>
      </c>
      <c r="X171" t="e">
        <f>ROUND('Sheet1 (4)'!AD177,2)</f>
        <v>#VALUE!</v>
      </c>
      <c r="Y171" t="str">
        <f>_xlfn.XLOOKUP('Sheet1 (4)'!AB177,'Sheet1 (3)'!B:B,'Sheet1 (3)'!D:D,"",0)</f>
        <v>グロース</v>
      </c>
    </row>
    <row r="172" spans="1:25" x14ac:dyDescent="0.2">
      <c r="A172">
        <v>171</v>
      </c>
      <c r="B172" s="1" t="str">
        <f>_xlfn.XLOOKUP('Sheet1 (4)'!AB178,'Sheet1 (3)'!B:B,'Sheet1 (3)'!C:C,"",0)</f>
        <v>ＡＲアドバンストテクノロジ</v>
      </c>
      <c r="C172" s="1" t="str">
        <f>_xlfn.XLOOKUP('Sheet1 (4)'!AB178,'Sheet1 (3)'!B:B,'Sheet1 (3)'!F:F,"",0)</f>
        <v>情報・通信業</v>
      </c>
      <c r="D172" s="1">
        <f>ROUND('Sheet1 (4)'!E178/100000000,2)</f>
        <v>0.03</v>
      </c>
      <c r="E172" s="1">
        <f>ROUND('Sheet1 (4)'!F178/100,2)</f>
        <v>4.3600000000000003</v>
      </c>
      <c r="F172" s="1">
        <f>ROUND('Sheet1 (4)'!G178/100,2)</f>
        <v>3.97</v>
      </c>
      <c r="G172" s="1">
        <f>ROUND('Sheet1 (4)'!H178/100,2)</f>
        <v>5.29</v>
      </c>
      <c r="H172" s="1">
        <f>ROUND('Sheet1 (4)'!I178/100,2)</f>
        <v>4.21</v>
      </c>
      <c r="I172" s="1">
        <f>ROUND('Sheet1 (4)'!J178/100,2)</f>
        <v>8.2899999999999991</v>
      </c>
      <c r="J172" s="1" t="e">
        <f>ROUND('Sheet1 (4)'!K178/100,2)</f>
        <v>#VALUE!</v>
      </c>
      <c r="K172" s="1" t="e">
        <f>ROUND('Sheet1 (4)'!L178/100,2)</f>
        <v>#VALUE!</v>
      </c>
      <c r="L172" s="4" t="e">
        <f>ROUND(('Sheet1 (4)'!M178+'Sheet1 (4)'!R178)/100,2)</f>
        <v>#VALUE!</v>
      </c>
      <c r="M172" s="4" t="e">
        <f>ROUND(('Sheet1 (4)'!N178+'Sheet1 (4)'!S178)/100,2)</f>
        <v>#VALUE!</v>
      </c>
      <c r="N172" s="4">
        <f>ROUND(('Sheet1 (4)'!O178+'Sheet1 (4)'!T178)/100,2)</f>
        <v>6.22</v>
      </c>
      <c r="O172" s="4">
        <f>ROUND(('Sheet1 (4)'!P178+'Sheet1 (4)'!U178)/100,2)</f>
        <v>0.02</v>
      </c>
      <c r="P172" s="4">
        <f>ROUND(('Sheet1 (4)'!Q178+'Sheet1 (4)'!V178)/100,2)</f>
        <v>9.49</v>
      </c>
      <c r="Q172" s="7" t="e">
        <f>ROUND('Sheet1 (4)'!W178/100,2)</f>
        <v>#VALUE!</v>
      </c>
      <c r="R172" s="7">
        <f>ROUND('Sheet1 (4)'!X178/100,2)</f>
        <v>0.28000000000000003</v>
      </c>
      <c r="S172" s="7">
        <f>ROUND('Sheet1 (4)'!Y178/100,2)</f>
        <v>0.22</v>
      </c>
      <c r="T172" s="7">
        <f>ROUND('Sheet1 (4)'!Z178/100,2)</f>
        <v>0.15</v>
      </c>
      <c r="U172" s="7">
        <f>ROUND('Sheet1 (4)'!AA178/100,2)</f>
        <v>0.22</v>
      </c>
      <c r="V172" s="1" t="str">
        <f>'Sheet1 (4)'!AB178&amp;".T"</f>
        <v>5578.T</v>
      </c>
      <c r="W172">
        <f>ROUND('Sheet1 (4)'!AC178,2)</f>
        <v>25.91</v>
      </c>
      <c r="X172">
        <f>ROUND('Sheet1 (4)'!AD178,2)</f>
        <v>5.22</v>
      </c>
      <c r="Y172" t="str">
        <f>_xlfn.XLOOKUP('Sheet1 (4)'!AB178,'Sheet1 (3)'!B:B,'Sheet1 (3)'!D:D,"",0)</f>
        <v>グロース</v>
      </c>
    </row>
    <row r="173" spans="1:25" x14ac:dyDescent="0.2">
      <c r="A173">
        <v>172</v>
      </c>
      <c r="B173" s="1" t="str">
        <f>_xlfn.XLOOKUP('Sheet1 (4)'!AB179,'Sheet1 (3)'!B:B,'Sheet1 (3)'!C:C,"",0)</f>
        <v>荒川化学工業</v>
      </c>
      <c r="C173" s="1" t="str">
        <f>_xlfn.XLOOKUP('Sheet1 (4)'!AB179,'Sheet1 (3)'!B:B,'Sheet1 (3)'!F:F,"",0)</f>
        <v>化学</v>
      </c>
      <c r="D173" s="1">
        <f>ROUND('Sheet1 (4)'!E179/100000000,2)</f>
        <v>0.2</v>
      </c>
      <c r="E173" s="1">
        <f>ROUND('Sheet1 (4)'!F179/100,2)</f>
        <v>32.57</v>
      </c>
      <c r="F173" s="1">
        <f>ROUND('Sheet1 (4)'!G179/100,2)</f>
        <v>33.04</v>
      </c>
      <c r="G173" s="1">
        <f>ROUND('Sheet1 (4)'!H179/100,2)</f>
        <v>-29.07</v>
      </c>
      <c r="H173" s="1">
        <f>ROUND('Sheet1 (4)'!I179/100,2)</f>
        <v>-26.6</v>
      </c>
      <c r="I173" s="1">
        <f>ROUND('Sheet1 (4)'!J179/100,2)</f>
        <v>6.61</v>
      </c>
      <c r="J173" s="1">
        <f>ROUND('Sheet1 (4)'!K179/100,2)</f>
        <v>30</v>
      </c>
      <c r="K173" s="1">
        <f>ROUND('Sheet1 (4)'!L179/100,2)</f>
        <v>45</v>
      </c>
      <c r="L173" s="4">
        <f>ROUND(('Sheet1 (4)'!M179+'Sheet1 (4)'!R179)/100,2)</f>
        <v>-36.130000000000003</v>
      </c>
      <c r="M173" s="4">
        <f>ROUND(('Sheet1 (4)'!N179+'Sheet1 (4)'!S179)/100,2)</f>
        <v>-34.119999999999997</v>
      </c>
      <c r="N173" s="4">
        <f>ROUND(('Sheet1 (4)'!O179+'Sheet1 (4)'!T179)/100,2)</f>
        <v>-66.209999999999994</v>
      </c>
      <c r="O173" s="4">
        <f>ROUND(('Sheet1 (4)'!P179+'Sheet1 (4)'!U179)/100,2)</f>
        <v>-59.83</v>
      </c>
      <c r="P173" s="4">
        <f>ROUND(('Sheet1 (4)'!Q179+'Sheet1 (4)'!V179)/100,2)</f>
        <v>18.760000000000002</v>
      </c>
      <c r="Q173" s="7">
        <f>ROUND('Sheet1 (4)'!W179/100,2)</f>
        <v>0.04</v>
      </c>
      <c r="R173" s="7">
        <f>ROUND('Sheet1 (4)'!X179/100,2)</f>
        <v>0.03</v>
      </c>
      <c r="S173" s="7">
        <f>ROUND('Sheet1 (4)'!Y179/100,2)</f>
        <v>-0.09</v>
      </c>
      <c r="T173" s="7">
        <f>ROUND('Sheet1 (4)'!Z179/100,2)</f>
        <v>-0.04</v>
      </c>
      <c r="U173" s="7">
        <f>ROUND('Sheet1 (4)'!AA179/100,2)</f>
        <v>0.02</v>
      </c>
      <c r="V173" s="1" t="str">
        <f>'Sheet1 (4)'!AB179&amp;".T"</f>
        <v>4968.T</v>
      </c>
      <c r="W173">
        <f>ROUND('Sheet1 (4)'!AC179,2)</f>
        <v>12.44</v>
      </c>
      <c r="X173">
        <f>ROUND('Sheet1 (4)'!AD179,2)</f>
        <v>0.37</v>
      </c>
      <c r="Y173" t="str">
        <f>_xlfn.XLOOKUP('Sheet1 (4)'!AB179,'Sheet1 (3)'!B:B,'Sheet1 (3)'!D:D,"",0)</f>
        <v>プライム</v>
      </c>
    </row>
    <row r="174" spans="1:25" x14ac:dyDescent="0.2">
      <c r="A174">
        <v>173</v>
      </c>
      <c r="B174" s="1" t="str">
        <f>_xlfn.XLOOKUP('Sheet1 (4)'!AB180,'Sheet1 (3)'!B:B,'Sheet1 (3)'!C:C,"",0)</f>
        <v>あらた</v>
      </c>
      <c r="C174" s="1" t="str">
        <f>_xlfn.XLOOKUP('Sheet1 (4)'!AB180,'Sheet1 (3)'!B:B,'Sheet1 (3)'!F:F,"",0)</f>
        <v>卸売業</v>
      </c>
      <c r="D174" s="1">
        <f>ROUND('Sheet1 (4)'!E180/100000000,2)</f>
        <v>0.33</v>
      </c>
      <c r="E174" s="1">
        <f>ROUND('Sheet1 (4)'!F180/100,2)</f>
        <v>115.23</v>
      </c>
      <c r="F174" s="1">
        <f>ROUND('Sheet1 (4)'!G180/100,2)</f>
        <v>127.48</v>
      </c>
      <c r="G174" s="1">
        <f>ROUND('Sheet1 (4)'!H180/100,2)</f>
        <v>128.16</v>
      </c>
      <c r="H174" s="1">
        <f>ROUND('Sheet1 (4)'!I180/100,2)</f>
        <v>145.1</v>
      </c>
      <c r="I174" s="1">
        <f>ROUND('Sheet1 (4)'!J180/100,2)</f>
        <v>149.91999999999999</v>
      </c>
      <c r="J174" s="1">
        <f>ROUND('Sheet1 (4)'!K180/100,2)</f>
        <v>168</v>
      </c>
      <c r="K174" s="1">
        <f>ROUND('Sheet1 (4)'!L180/100,2)</f>
        <v>178</v>
      </c>
      <c r="L174" s="4">
        <f>ROUND(('Sheet1 (4)'!M180+'Sheet1 (4)'!R180)/100,2)</f>
        <v>89.14</v>
      </c>
      <c r="M174" s="4">
        <f>ROUND(('Sheet1 (4)'!N180+'Sheet1 (4)'!S180)/100,2)</f>
        <v>-6.6</v>
      </c>
      <c r="N174" s="4">
        <f>ROUND(('Sheet1 (4)'!O180+'Sheet1 (4)'!T180)/100,2)</f>
        <v>66.88</v>
      </c>
      <c r="O174" s="4">
        <f>ROUND(('Sheet1 (4)'!P180+'Sheet1 (4)'!U180)/100,2)</f>
        <v>87.54</v>
      </c>
      <c r="P174" s="4">
        <f>ROUND(('Sheet1 (4)'!Q180+'Sheet1 (4)'!V180)/100,2)</f>
        <v>34.119999999999997</v>
      </c>
      <c r="Q174" s="7">
        <f>ROUND('Sheet1 (4)'!W180/100,2)</f>
        <v>0.09</v>
      </c>
      <c r="R174" s="7">
        <f>ROUND('Sheet1 (4)'!X180/100,2)</f>
        <v>0.1</v>
      </c>
      <c r="S174" s="7">
        <f>ROUND('Sheet1 (4)'!Y180/100,2)</f>
        <v>0.08</v>
      </c>
      <c r="T174" s="7">
        <f>ROUND('Sheet1 (4)'!Z180/100,2)</f>
        <v>0.1</v>
      </c>
      <c r="U174" s="7">
        <f>ROUND('Sheet1 (4)'!AA180/100,2)</f>
        <v>0.09</v>
      </c>
      <c r="V174" s="1" t="str">
        <f>'Sheet1 (4)'!AB180&amp;".T"</f>
        <v>2733.T</v>
      </c>
      <c r="W174">
        <f>ROUND('Sheet1 (4)'!AC180,2)</f>
        <v>10.39</v>
      </c>
      <c r="X174">
        <f>ROUND('Sheet1 (4)'!AD180,2)</f>
        <v>0.86</v>
      </c>
      <c r="Y174" t="str">
        <f>_xlfn.XLOOKUP('Sheet1 (4)'!AB180,'Sheet1 (3)'!B:B,'Sheet1 (3)'!D:D,"",0)</f>
        <v>プライム</v>
      </c>
    </row>
    <row r="175" spans="1:25" x14ac:dyDescent="0.2">
      <c r="A175">
        <v>174</v>
      </c>
      <c r="B175" s="1" t="str">
        <f>_xlfn.XLOOKUP('Sheet1 (4)'!AB181,'Sheet1 (3)'!B:B,'Sheet1 (3)'!C:C,"",0)</f>
        <v>新家工業</v>
      </c>
      <c r="C175" s="1" t="str">
        <f>_xlfn.XLOOKUP('Sheet1 (4)'!AB181,'Sheet1 (3)'!B:B,'Sheet1 (3)'!F:F,"",0)</f>
        <v>鉄鋼</v>
      </c>
      <c r="D175" s="1">
        <f>ROUND('Sheet1 (4)'!E181/100000000,2)</f>
        <v>0.05</v>
      </c>
      <c r="E175" s="1">
        <f>ROUND('Sheet1 (4)'!F181/100,2)</f>
        <v>7.13</v>
      </c>
      <c r="F175" s="1">
        <f>ROUND('Sheet1 (4)'!G181/100,2)</f>
        <v>33.85</v>
      </c>
      <c r="G175" s="1">
        <f>ROUND('Sheet1 (4)'!H181/100,2)</f>
        <v>46.29</v>
      </c>
      <c r="H175" s="1">
        <f>ROUND('Sheet1 (4)'!I181/100,2)</f>
        <v>20.54</v>
      </c>
      <c r="I175" s="1">
        <f>ROUND('Sheet1 (4)'!J181/100,2)</f>
        <v>16.420000000000002</v>
      </c>
      <c r="J175" s="1" t="e">
        <f>ROUND('Sheet1 (4)'!K181/100,2)</f>
        <v>#VALUE!</v>
      </c>
      <c r="K175" s="1" t="e">
        <f>ROUND('Sheet1 (4)'!L181/100,2)</f>
        <v>#VALUE!</v>
      </c>
      <c r="L175" s="4">
        <f>ROUND(('Sheet1 (4)'!M181+'Sheet1 (4)'!R181)/100,2)</f>
        <v>16.43</v>
      </c>
      <c r="M175" s="4">
        <f>ROUND(('Sheet1 (4)'!N181+'Sheet1 (4)'!S181)/100,2)</f>
        <v>3.71</v>
      </c>
      <c r="N175" s="4">
        <f>ROUND(('Sheet1 (4)'!O181+'Sheet1 (4)'!T181)/100,2)</f>
        <v>9.9499999999999993</v>
      </c>
      <c r="O175" s="4">
        <f>ROUND(('Sheet1 (4)'!P181+'Sheet1 (4)'!U181)/100,2)</f>
        <v>21.89</v>
      </c>
      <c r="P175" s="4">
        <f>ROUND(('Sheet1 (4)'!Q181+'Sheet1 (4)'!V181)/100,2)</f>
        <v>33.229999999999997</v>
      </c>
      <c r="Q175" s="7">
        <f>ROUND('Sheet1 (4)'!W181/100,2)</f>
        <v>0.05</v>
      </c>
      <c r="R175" s="7">
        <f>ROUND('Sheet1 (4)'!X181/100,2)</f>
        <v>0.09</v>
      </c>
      <c r="S175" s="7">
        <f>ROUND('Sheet1 (4)'!Y181/100,2)</f>
        <v>0.1</v>
      </c>
      <c r="T175" s="7">
        <f>ROUND('Sheet1 (4)'!Z181/100,2)</f>
        <v>0.05</v>
      </c>
      <c r="U175" s="7">
        <f>ROUND('Sheet1 (4)'!AA181/100,2)</f>
        <v>0.06</v>
      </c>
      <c r="V175" s="1" t="str">
        <f>'Sheet1 (4)'!AB181&amp;".T"</f>
        <v>7305.T</v>
      </c>
      <c r="W175">
        <f>ROUND('Sheet1 (4)'!AC181,2)</f>
        <v>12.26</v>
      </c>
      <c r="X175">
        <f>ROUND('Sheet1 (4)'!AD181,2)</f>
        <v>0.74</v>
      </c>
      <c r="Y175" t="str">
        <f>_xlfn.XLOOKUP('Sheet1 (4)'!AB181,'Sheet1 (3)'!B:B,'Sheet1 (3)'!D:D,"",0)</f>
        <v>スタンダード</v>
      </c>
    </row>
    <row r="176" spans="1:25" x14ac:dyDescent="0.2">
      <c r="A176">
        <v>175</v>
      </c>
      <c r="B176" s="1" t="str">
        <f>_xlfn.XLOOKUP('Sheet1 (4)'!AB182,'Sheet1 (3)'!B:B,'Sheet1 (3)'!C:C,"",0)</f>
        <v>アルバイトタイムス</v>
      </c>
      <c r="C176" s="1" t="str">
        <f>_xlfn.XLOOKUP('Sheet1 (4)'!AB182,'Sheet1 (3)'!B:B,'Sheet1 (3)'!F:F,"",0)</f>
        <v>サービス業</v>
      </c>
      <c r="D176" s="1">
        <f>ROUND('Sheet1 (4)'!E182/100000000,2)</f>
        <v>0.18</v>
      </c>
      <c r="E176" s="1">
        <f>ROUND('Sheet1 (4)'!F182/100,2)</f>
        <v>-5.45</v>
      </c>
      <c r="F176" s="1">
        <f>ROUND('Sheet1 (4)'!G182/100,2)</f>
        <v>0</v>
      </c>
      <c r="G176" s="1">
        <f>ROUND('Sheet1 (4)'!H182/100,2)</f>
        <v>0.55000000000000004</v>
      </c>
      <c r="H176" s="1">
        <f>ROUND('Sheet1 (4)'!I182/100,2)</f>
        <v>1.08</v>
      </c>
      <c r="I176" s="1">
        <f>ROUND('Sheet1 (4)'!J182/100,2)</f>
        <v>0.68</v>
      </c>
      <c r="J176" s="1" t="e">
        <f>ROUND('Sheet1 (4)'!K182/100,2)</f>
        <v>#VALUE!</v>
      </c>
      <c r="K176" s="1" t="e">
        <f>ROUND('Sheet1 (4)'!L182/100,2)</f>
        <v>#VALUE!</v>
      </c>
      <c r="L176" s="4">
        <f>ROUND(('Sheet1 (4)'!M182+'Sheet1 (4)'!R182)/100,2)</f>
        <v>-4.88</v>
      </c>
      <c r="M176" s="4">
        <f>ROUND(('Sheet1 (4)'!N182+'Sheet1 (4)'!S182)/100,2)</f>
        <v>-0.86</v>
      </c>
      <c r="N176" s="4">
        <f>ROUND(('Sheet1 (4)'!O182+'Sheet1 (4)'!T182)/100,2)</f>
        <v>-1.83</v>
      </c>
      <c r="O176" s="4">
        <f>ROUND(('Sheet1 (4)'!P182+'Sheet1 (4)'!U182)/100,2)</f>
        <v>0.05</v>
      </c>
      <c r="P176" s="4">
        <f>ROUND(('Sheet1 (4)'!Q182+'Sheet1 (4)'!V182)/100,2)</f>
        <v>-0.49</v>
      </c>
      <c r="Q176" s="7">
        <f>ROUND('Sheet1 (4)'!W182/100,2)</f>
        <v>-0.11</v>
      </c>
      <c r="R176" s="7">
        <f>ROUND('Sheet1 (4)'!X182/100,2)</f>
        <v>0.01</v>
      </c>
      <c r="S176" s="7">
        <f>ROUND('Sheet1 (4)'!Y182/100,2)</f>
        <v>0.01</v>
      </c>
      <c r="T176" s="7">
        <f>ROUND('Sheet1 (4)'!Z182/100,2)</f>
        <v>-0.01</v>
      </c>
      <c r="U176" s="7">
        <f>ROUND('Sheet1 (4)'!AA182/100,2)</f>
        <v>-0.15</v>
      </c>
      <c r="V176" s="1" t="str">
        <f>'Sheet1 (4)'!AB182&amp;".T"</f>
        <v>2341.T</v>
      </c>
      <c r="W176" t="e">
        <f>ROUND('Sheet1 (4)'!AC182,2)</f>
        <v>#VALUE!</v>
      </c>
      <c r="X176">
        <f>ROUND('Sheet1 (4)'!AD182,2)</f>
        <v>1.19</v>
      </c>
      <c r="Y176" t="str">
        <f>_xlfn.XLOOKUP('Sheet1 (4)'!AB182,'Sheet1 (3)'!B:B,'Sheet1 (3)'!D:D,"",0)</f>
        <v>スタンダード</v>
      </c>
    </row>
    <row r="177" spans="1:25" x14ac:dyDescent="0.2">
      <c r="A177">
        <v>176</v>
      </c>
      <c r="B177" s="1" t="str">
        <f>_xlfn.XLOOKUP('Sheet1 (4)'!AB183,'Sheet1 (3)'!B:B,'Sheet1 (3)'!C:C,"",0)</f>
        <v>アーキテクツ・スタジオ・ジャパン</v>
      </c>
      <c r="C177" s="1" t="str">
        <f>_xlfn.XLOOKUP('Sheet1 (4)'!AB183,'Sheet1 (3)'!B:B,'Sheet1 (3)'!F:F,"",0)</f>
        <v>サービス業</v>
      </c>
      <c r="D177" s="1">
        <f>ROUND('Sheet1 (4)'!E183/100000000,2)</f>
        <v>0.11</v>
      </c>
      <c r="E177" s="1" t="e">
        <f>ROUND('Sheet1 (4)'!F183/100,2)</f>
        <v>#VALUE!</v>
      </c>
      <c r="F177" s="1">
        <f>ROUND('Sheet1 (4)'!G183/100,2)</f>
        <v>-2.61</v>
      </c>
      <c r="G177" s="1">
        <f>ROUND('Sheet1 (4)'!H183/100,2)</f>
        <v>-3.49</v>
      </c>
      <c r="H177" s="1">
        <f>ROUND('Sheet1 (4)'!I183/100,2)</f>
        <v>-2.17</v>
      </c>
      <c r="I177" s="1">
        <f>ROUND('Sheet1 (4)'!J183/100,2)</f>
        <v>-0.97</v>
      </c>
      <c r="J177" s="1" t="e">
        <f>ROUND('Sheet1 (4)'!K183/100,2)</f>
        <v>#VALUE!</v>
      </c>
      <c r="K177" s="1" t="e">
        <f>ROUND('Sheet1 (4)'!L183/100,2)</f>
        <v>#VALUE!</v>
      </c>
      <c r="L177" s="4" t="e">
        <f>ROUND(('Sheet1 (4)'!M183+'Sheet1 (4)'!R183)/100,2)</f>
        <v>#VALUE!</v>
      </c>
      <c r="M177" s="4">
        <f>ROUND(('Sheet1 (4)'!N183+'Sheet1 (4)'!S183)/100,2)</f>
        <v>-2.29</v>
      </c>
      <c r="N177" s="4">
        <f>ROUND(('Sheet1 (4)'!O183+'Sheet1 (4)'!T183)/100,2)</f>
        <v>-3.7</v>
      </c>
      <c r="O177" s="4">
        <f>ROUND(('Sheet1 (4)'!P183+'Sheet1 (4)'!U183)/100,2)</f>
        <v>-2.94</v>
      </c>
      <c r="P177" s="4">
        <f>ROUND(('Sheet1 (4)'!Q183+'Sheet1 (4)'!V183)/100,2)</f>
        <v>-1.3</v>
      </c>
      <c r="Q177" s="7" t="e">
        <f>ROUND('Sheet1 (4)'!W183/100,2)</f>
        <v>#VALUE!</v>
      </c>
      <c r="R177" s="7" t="e">
        <f>ROUND('Sheet1 (4)'!X183/100,2)</f>
        <v>#VALUE!</v>
      </c>
      <c r="S177" s="7">
        <f>ROUND('Sheet1 (4)'!Y183/100,2)</f>
        <v>-1.1499999999999999</v>
      </c>
      <c r="T177" s="7">
        <f>ROUND('Sheet1 (4)'!Z183/100,2)</f>
        <v>-3.27</v>
      </c>
      <c r="U177" s="7">
        <f>ROUND('Sheet1 (4)'!AA183/100,2)</f>
        <v>-0.55000000000000004</v>
      </c>
      <c r="V177" s="1" t="str">
        <f>'Sheet1 (4)'!AB183&amp;".T"</f>
        <v>6085.T</v>
      </c>
      <c r="W177" t="e">
        <f>ROUND('Sheet1 (4)'!AC183,2)</f>
        <v>#VALUE!</v>
      </c>
      <c r="X177">
        <f>ROUND('Sheet1 (4)'!AD183,2)</f>
        <v>12.38</v>
      </c>
      <c r="Y177" t="str">
        <f>_xlfn.XLOOKUP('Sheet1 (4)'!AB183,'Sheet1 (3)'!B:B,'Sheet1 (3)'!D:D,"",0)</f>
        <v>グロース</v>
      </c>
    </row>
    <row r="178" spans="1:25" x14ac:dyDescent="0.2">
      <c r="A178">
        <v>177</v>
      </c>
      <c r="B178" s="1" t="str">
        <f>_xlfn.XLOOKUP('Sheet1 (4)'!AB184,'Sheet1 (3)'!B:B,'Sheet1 (3)'!C:C,"",0)</f>
        <v>アークランズ</v>
      </c>
      <c r="C178" s="1" t="str">
        <f>_xlfn.XLOOKUP('Sheet1 (4)'!AB184,'Sheet1 (3)'!B:B,'Sheet1 (3)'!F:F,"",0)</f>
        <v>小売業</v>
      </c>
      <c r="D178" s="1">
        <f>ROUND('Sheet1 (4)'!E184/100000000,2)</f>
        <v>0.62</v>
      </c>
      <c r="E178" s="1">
        <f>ROUND('Sheet1 (4)'!F184/100,2)</f>
        <v>160.19</v>
      </c>
      <c r="F178" s="1">
        <f>ROUND('Sheet1 (4)'!G184/100,2)</f>
        <v>189.57</v>
      </c>
      <c r="G178" s="1">
        <f>ROUND('Sheet1 (4)'!H184/100,2)</f>
        <v>189.11</v>
      </c>
      <c r="H178" s="1">
        <f>ROUND('Sheet1 (4)'!I184/100,2)</f>
        <v>161.13999999999999</v>
      </c>
      <c r="I178" s="1">
        <f>ROUND('Sheet1 (4)'!J184/100,2)</f>
        <v>162.31</v>
      </c>
      <c r="J178" s="1">
        <f>ROUND('Sheet1 (4)'!K184/100,2)</f>
        <v>171</v>
      </c>
      <c r="K178" s="1">
        <f>ROUND('Sheet1 (4)'!L184/100,2)</f>
        <v>179</v>
      </c>
      <c r="L178" s="4">
        <f>ROUND(('Sheet1 (4)'!M184+'Sheet1 (4)'!R184)/100,2)</f>
        <v>-915.02</v>
      </c>
      <c r="M178" s="4">
        <f>ROUND(('Sheet1 (4)'!N184+'Sheet1 (4)'!S184)/100,2)</f>
        <v>77.59</v>
      </c>
      <c r="N178" s="4">
        <f>ROUND(('Sheet1 (4)'!O184+'Sheet1 (4)'!T184)/100,2)</f>
        <v>73.75</v>
      </c>
      <c r="O178" s="4">
        <f>ROUND(('Sheet1 (4)'!P184+'Sheet1 (4)'!U184)/100,2)</f>
        <v>98.43</v>
      </c>
      <c r="P178" s="4">
        <f>ROUND(('Sheet1 (4)'!Q184+'Sheet1 (4)'!V184)/100,2)</f>
        <v>361.04</v>
      </c>
      <c r="Q178" s="7">
        <f>ROUND('Sheet1 (4)'!W184/100,2)</f>
        <v>0.11</v>
      </c>
      <c r="R178" s="7">
        <f>ROUND('Sheet1 (4)'!X184/100,2)</f>
        <v>0.17</v>
      </c>
      <c r="S178" s="7">
        <f>ROUND('Sheet1 (4)'!Y184/100,2)</f>
        <v>0.1</v>
      </c>
      <c r="T178" s="7">
        <f>ROUND('Sheet1 (4)'!Z184/100,2)</f>
        <v>0.09</v>
      </c>
      <c r="U178" s="7">
        <f>ROUND('Sheet1 (4)'!AA184/100,2)</f>
        <v>0.09</v>
      </c>
      <c r="V178" s="1" t="str">
        <f>'Sheet1 (4)'!AB184&amp;".T"</f>
        <v>9842.T</v>
      </c>
      <c r="W178">
        <f>ROUND('Sheet1 (4)'!AC184,2)</f>
        <v>11.83</v>
      </c>
      <c r="X178">
        <f>ROUND('Sheet1 (4)'!AD184,2)</f>
        <v>0.9</v>
      </c>
      <c r="Y178" t="str">
        <f>_xlfn.XLOOKUP('Sheet1 (4)'!AB184,'Sheet1 (3)'!B:B,'Sheet1 (3)'!D:D,"",0)</f>
        <v>プライム</v>
      </c>
    </row>
    <row r="179" spans="1:25" x14ac:dyDescent="0.2">
      <c r="A179">
        <v>178</v>
      </c>
      <c r="B179" s="1" t="str">
        <f>_xlfn.XLOOKUP('Sheet1 (4)'!AB185,'Sheet1 (3)'!B:B,'Sheet1 (3)'!C:C,"",0)</f>
        <v>アークス</v>
      </c>
      <c r="C179" s="1" t="str">
        <f>_xlfn.XLOOKUP('Sheet1 (4)'!AB185,'Sheet1 (3)'!B:B,'Sheet1 (3)'!F:F,"",0)</f>
        <v>小売業</v>
      </c>
      <c r="D179" s="1">
        <f>ROUND('Sheet1 (4)'!E185/100000000,2)</f>
        <v>0.54</v>
      </c>
      <c r="E179" s="1">
        <f>ROUND('Sheet1 (4)'!F185/100,2)</f>
        <v>177.29</v>
      </c>
      <c r="F179" s="1">
        <f>ROUND('Sheet1 (4)'!G185/100,2)</f>
        <v>155.46</v>
      </c>
      <c r="G179" s="1">
        <f>ROUND('Sheet1 (4)'!H185/100,2)</f>
        <v>148.21</v>
      </c>
      <c r="H179" s="1">
        <f>ROUND('Sheet1 (4)'!I185/100,2)</f>
        <v>168.09</v>
      </c>
      <c r="I179" s="1">
        <f>ROUND('Sheet1 (4)'!J185/100,2)</f>
        <v>159.13999999999999</v>
      </c>
      <c r="J179" s="1">
        <f>ROUND('Sheet1 (4)'!K185/100,2)</f>
        <v>166</v>
      </c>
      <c r="K179" s="1">
        <f>ROUND('Sheet1 (4)'!L185/100,2)</f>
        <v>172</v>
      </c>
      <c r="L179" s="4">
        <f>ROUND(('Sheet1 (4)'!M185+'Sheet1 (4)'!R185)/100,2)</f>
        <v>234.2</v>
      </c>
      <c r="M179" s="4">
        <f>ROUND(('Sheet1 (4)'!N185+'Sheet1 (4)'!S185)/100,2)</f>
        <v>98.3</v>
      </c>
      <c r="N179" s="4">
        <f>ROUND(('Sheet1 (4)'!O185+'Sheet1 (4)'!T185)/100,2)</f>
        <v>92.21</v>
      </c>
      <c r="O179" s="4">
        <f>ROUND(('Sheet1 (4)'!P185+'Sheet1 (4)'!U185)/100,2)</f>
        <v>134.05000000000001</v>
      </c>
      <c r="P179" s="4">
        <f>ROUND(('Sheet1 (4)'!Q185+'Sheet1 (4)'!V185)/100,2)</f>
        <v>78.94</v>
      </c>
      <c r="Q179" s="7">
        <f>ROUND('Sheet1 (4)'!W185/100,2)</f>
        <v>0.09</v>
      </c>
      <c r="R179" s="7">
        <f>ROUND('Sheet1 (4)'!X185/100,2)</f>
        <v>0.06</v>
      </c>
      <c r="S179" s="7">
        <f>ROUND('Sheet1 (4)'!Y185/100,2)</f>
        <v>0.06</v>
      </c>
      <c r="T179" s="7">
        <f>ROUND('Sheet1 (4)'!Z185/100,2)</f>
        <v>7.0000000000000007E-2</v>
      </c>
      <c r="U179" s="7">
        <f>ROUND('Sheet1 (4)'!AA185/100,2)</f>
        <v>0.06</v>
      </c>
      <c r="V179" s="1" t="str">
        <f>'Sheet1 (4)'!AB185&amp;".T"</f>
        <v>9948.T</v>
      </c>
      <c r="W179">
        <f>ROUND('Sheet1 (4)'!AC185,2)</f>
        <v>14.58</v>
      </c>
      <c r="X179">
        <f>ROUND('Sheet1 (4)'!AD185,2)</f>
        <v>0.91</v>
      </c>
      <c r="Y179" t="str">
        <f>_xlfn.XLOOKUP('Sheet1 (4)'!AB185,'Sheet1 (3)'!B:B,'Sheet1 (3)'!D:D,"",0)</f>
        <v>プライム</v>
      </c>
    </row>
    <row r="180" spans="1:25" x14ac:dyDescent="0.2">
      <c r="A180">
        <v>179</v>
      </c>
      <c r="B180" s="1" t="str">
        <f>_xlfn.XLOOKUP('Sheet1 (4)'!AB186,'Sheet1 (3)'!B:B,'Sheet1 (3)'!C:C,"",0)</f>
        <v>ＡＲＥホールディングス</v>
      </c>
      <c r="C180" s="1" t="str">
        <f>_xlfn.XLOOKUP('Sheet1 (4)'!AB186,'Sheet1 (3)'!B:B,'Sheet1 (3)'!F:F,"",0)</f>
        <v>非鉄金属</v>
      </c>
      <c r="D180" s="1">
        <f>ROUND('Sheet1 (4)'!E186/100000000,2)</f>
        <v>0.77</v>
      </c>
      <c r="E180" s="1">
        <f>ROUND('Sheet1 (4)'!F186/100,2)</f>
        <v>255.69</v>
      </c>
      <c r="F180" s="1">
        <f>ROUND('Sheet1 (4)'!G186/100,2)</f>
        <v>268.38</v>
      </c>
      <c r="G180" s="1">
        <f>ROUND('Sheet1 (4)'!H186/100,2)</f>
        <v>213.61</v>
      </c>
      <c r="H180" s="1">
        <f>ROUND('Sheet1 (4)'!I186/100,2)</f>
        <v>131.91999999999999</v>
      </c>
      <c r="I180" s="1">
        <f>ROUND('Sheet1 (4)'!J186/100,2)</f>
        <v>204.63</v>
      </c>
      <c r="J180" s="1">
        <f>ROUND('Sheet1 (4)'!K186/100,2)</f>
        <v>302</v>
      </c>
      <c r="K180" s="1">
        <f>ROUND('Sheet1 (4)'!L186/100,2)</f>
        <v>309.5</v>
      </c>
      <c r="L180" s="4">
        <f>ROUND(('Sheet1 (4)'!M186+'Sheet1 (4)'!R186)/100,2)</f>
        <v>-361.53</v>
      </c>
      <c r="M180" s="4">
        <f>ROUND(('Sheet1 (4)'!N186+'Sheet1 (4)'!S186)/100,2)</f>
        <v>32.83</v>
      </c>
      <c r="N180" s="4">
        <f>ROUND(('Sheet1 (4)'!O186+'Sheet1 (4)'!T186)/100,2)</f>
        <v>328.19</v>
      </c>
      <c r="O180" s="4">
        <f>ROUND(('Sheet1 (4)'!P186+'Sheet1 (4)'!U186)/100,2)</f>
        <v>-160.86000000000001</v>
      </c>
      <c r="P180" s="4">
        <f>ROUND(('Sheet1 (4)'!Q186+'Sheet1 (4)'!V186)/100,2)</f>
        <v>149.35</v>
      </c>
      <c r="Q180" s="7">
        <f>ROUND('Sheet1 (4)'!W186/100,2)</f>
        <v>0.31</v>
      </c>
      <c r="R180" s="7">
        <f>ROUND('Sheet1 (4)'!X186/100,2)</f>
        <v>0.18</v>
      </c>
      <c r="S180" s="7">
        <f>ROUND('Sheet1 (4)'!Y186/100,2)</f>
        <v>0.1</v>
      </c>
      <c r="T180" s="7">
        <f>ROUND('Sheet1 (4)'!Z186/100,2)</f>
        <v>7.0000000000000007E-2</v>
      </c>
      <c r="U180" s="7">
        <f>ROUND('Sheet1 (4)'!AA186/100,2)</f>
        <v>0.11</v>
      </c>
      <c r="V180" s="1" t="str">
        <f>'Sheet1 (4)'!AB186&amp;".T"</f>
        <v>5857.T</v>
      </c>
      <c r="W180">
        <f>ROUND('Sheet1 (4)'!AC186,2)</f>
        <v>12.05</v>
      </c>
      <c r="X180">
        <f>ROUND('Sheet1 (4)'!AD186,2)</f>
        <v>1.52</v>
      </c>
      <c r="Y180" t="str">
        <f>_xlfn.XLOOKUP('Sheet1 (4)'!AB186,'Sheet1 (3)'!B:B,'Sheet1 (3)'!D:D,"",0)</f>
        <v>プライム</v>
      </c>
    </row>
    <row r="181" spans="1:25" x14ac:dyDescent="0.2">
      <c r="A181">
        <v>180</v>
      </c>
      <c r="B181" s="1" t="str">
        <f>_xlfn.XLOOKUP('Sheet1 (4)'!AB187,'Sheet1 (3)'!B:B,'Sheet1 (3)'!C:C,"",0)</f>
        <v>エリアクエスト</v>
      </c>
      <c r="C181" s="1" t="str">
        <f>_xlfn.XLOOKUP('Sheet1 (4)'!AB187,'Sheet1 (3)'!B:B,'Sheet1 (3)'!F:F,"",0)</f>
        <v>不動産業</v>
      </c>
      <c r="D181" s="1">
        <f>ROUND('Sheet1 (4)'!E187/100000000,2)</f>
        <v>0.16</v>
      </c>
      <c r="E181" s="1">
        <f>ROUND('Sheet1 (4)'!F187/100,2)</f>
        <v>2.15</v>
      </c>
      <c r="F181" s="1">
        <f>ROUND('Sheet1 (4)'!G187/100,2)</f>
        <v>1.77</v>
      </c>
      <c r="G181" s="1">
        <f>ROUND('Sheet1 (4)'!H187/100,2)</f>
        <v>2.33</v>
      </c>
      <c r="H181" s="1">
        <f>ROUND('Sheet1 (4)'!I187/100,2)</f>
        <v>1.1299999999999999</v>
      </c>
      <c r="I181" s="1">
        <f>ROUND('Sheet1 (4)'!J187/100,2)</f>
        <v>2.91</v>
      </c>
      <c r="J181" s="1" t="e">
        <f>ROUND('Sheet1 (4)'!K187/100,2)</f>
        <v>#VALUE!</v>
      </c>
      <c r="K181" s="1" t="e">
        <f>ROUND('Sheet1 (4)'!L187/100,2)</f>
        <v>#VALUE!</v>
      </c>
      <c r="L181" s="4">
        <f>ROUND(('Sheet1 (4)'!M187+'Sheet1 (4)'!R187)/100,2)</f>
        <v>1.78</v>
      </c>
      <c r="M181" s="4">
        <f>ROUND(('Sheet1 (4)'!N187+'Sheet1 (4)'!S187)/100,2)</f>
        <v>0.34</v>
      </c>
      <c r="N181" s="4">
        <f>ROUND(('Sheet1 (4)'!O187+'Sheet1 (4)'!T187)/100,2)</f>
        <v>2.63</v>
      </c>
      <c r="O181" s="4">
        <f>ROUND(('Sheet1 (4)'!P187+'Sheet1 (4)'!U187)/100,2)</f>
        <v>4.37</v>
      </c>
      <c r="P181" s="4">
        <f>ROUND(('Sheet1 (4)'!Q187+'Sheet1 (4)'!V187)/100,2)</f>
        <v>1.1399999999999999</v>
      </c>
      <c r="Q181" s="7">
        <f>ROUND('Sheet1 (4)'!W187/100,2)</f>
        <v>0.1</v>
      </c>
      <c r="R181" s="7">
        <f>ROUND('Sheet1 (4)'!X187/100,2)</f>
        <v>7.0000000000000007E-2</v>
      </c>
      <c r="S181" s="7">
        <f>ROUND('Sheet1 (4)'!Y187/100,2)</f>
        <v>7.0000000000000007E-2</v>
      </c>
      <c r="T181" s="7">
        <f>ROUND('Sheet1 (4)'!Z187/100,2)</f>
        <v>0.08</v>
      </c>
      <c r="U181" s="7">
        <f>ROUND('Sheet1 (4)'!AA187/100,2)</f>
        <v>7.0000000000000007E-2</v>
      </c>
      <c r="V181" s="1" t="str">
        <f>'Sheet1 (4)'!AB187&amp;".T"</f>
        <v>8912.T</v>
      </c>
      <c r="W181">
        <f>ROUND('Sheet1 (4)'!AC187,2)</f>
        <v>23.09</v>
      </c>
      <c r="X181">
        <f>ROUND('Sheet1 (4)'!AD187,2)</f>
        <v>1.86</v>
      </c>
      <c r="Y181" t="str">
        <f>_xlfn.XLOOKUP('Sheet1 (4)'!AB187,'Sheet1 (3)'!B:B,'Sheet1 (3)'!D:D,"",0)</f>
        <v>スタンダード</v>
      </c>
    </row>
    <row r="182" spans="1:25" x14ac:dyDescent="0.2">
      <c r="A182">
        <v>181</v>
      </c>
      <c r="B182" s="1" t="str">
        <f>_xlfn.XLOOKUP('Sheet1 (4)'!AB188,'Sheet1 (3)'!B:B,'Sheet1 (3)'!C:C,"",0)</f>
        <v>エリアリンク</v>
      </c>
      <c r="C182" s="1" t="str">
        <f>_xlfn.XLOOKUP('Sheet1 (4)'!AB188,'Sheet1 (3)'!B:B,'Sheet1 (3)'!F:F,"",0)</f>
        <v>不動産業</v>
      </c>
      <c r="D182" s="1">
        <f>ROUND('Sheet1 (4)'!E188/100000000,2)</f>
        <v>0.51</v>
      </c>
      <c r="E182" s="1" t="e">
        <f>ROUND('Sheet1 (4)'!F188/100,2)</f>
        <v>#VALUE!</v>
      </c>
      <c r="F182" s="1" t="e">
        <f>ROUND('Sheet1 (4)'!G188/100,2)</f>
        <v>#VALUE!</v>
      </c>
      <c r="G182" s="1" t="e">
        <f>ROUND('Sheet1 (4)'!H188/100,2)</f>
        <v>#VALUE!</v>
      </c>
      <c r="H182" s="1" t="e">
        <f>ROUND('Sheet1 (4)'!I188/100,2)</f>
        <v>#VALUE!</v>
      </c>
      <c r="I182" s="1">
        <f>ROUND('Sheet1 (4)'!J188/100,2)</f>
        <v>10.95</v>
      </c>
      <c r="J182" s="1" t="e">
        <f>ROUND('Sheet1 (4)'!K188/100,2)</f>
        <v>#VALUE!</v>
      </c>
      <c r="K182" s="1" t="e">
        <f>ROUND('Sheet1 (4)'!L188/100,2)</f>
        <v>#VALUE!</v>
      </c>
      <c r="L182" s="4" t="e">
        <f>ROUND(('Sheet1 (4)'!M188+'Sheet1 (4)'!R188)/100,2)</f>
        <v>#VALUE!</v>
      </c>
      <c r="M182" s="4" t="e">
        <f>ROUND(('Sheet1 (4)'!N188+'Sheet1 (4)'!S188)/100,2)</f>
        <v>#VALUE!</v>
      </c>
      <c r="N182" s="4" t="e">
        <f>ROUND(('Sheet1 (4)'!O188+'Sheet1 (4)'!T188)/100,2)</f>
        <v>#VALUE!</v>
      </c>
      <c r="O182" s="4" t="e">
        <f>ROUND(('Sheet1 (4)'!P188+'Sheet1 (4)'!U188)/100,2)</f>
        <v>#VALUE!</v>
      </c>
      <c r="P182" s="4">
        <f>ROUND(('Sheet1 (4)'!Q188+'Sheet1 (4)'!V188)/100,2)</f>
        <v>19.45</v>
      </c>
      <c r="Q182" s="7" t="e">
        <f>ROUND('Sheet1 (4)'!W188/100,2)</f>
        <v>#VALUE!</v>
      </c>
      <c r="R182" s="7" t="e">
        <f>ROUND('Sheet1 (4)'!X188/100,2)</f>
        <v>#VALUE!</v>
      </c>
      <c r="S182" s="7" t="e">
        <f>ROUND('Sheet1 (4)'!Y188/100,2)</f>
        <v>#VALUE!</v>
      </c>
      <c r="T182" s="7" t="e">
        <f>ROUND('Sheet1 (4)'!Z188/100,2)</f>
        <v>#VALUE!</v>
      </c>
      <c r="U182" s="7">
        <f>ROUND('Sheet1 (4)'!AA188/100,2)</f>
        <v>0.08</v>
      </c>
      <c r="V182" s="1" t="str">
        <f>'Sheet1 (4)'!AB188&amp;".T"</f>
        <v>8914.T</v>
      </c>
      <c r="W182">
        <f>ROUND('Sheet1 (4)'!AC188,2)</f>
        <v>71.260000000000005</v>
      </c>
      <c r="X182">
        <f>ROUND('Sheet1 (4)'!AD188,2)</f>
        <v>5.45</v>
      </c>
      <c r="Y182" t="str">
        <f>_xlfn.XLOOKUP('Sheet1 (4)'!AB188,'Sheet1 (3)'!B:B,'Sheet1 (3)'!D:D,"",0)</f>
        <v>スタンダード</v>
      </c>
    </row>
    <row r="183" spans="1:25" x14ac:dyDescent="0.2">
      <c r="A183">
        <v>182</v>
      </c>
      <c r="B183" s="1" t="str">
        <f>_xlfn.XLOOKUP('Sheet1 (4)'!AB189,'Sheet1 (3)'!B:B,'Sheet1 (3)'!C:C,"",0)</f>
        <v>Ａｒｅｎｔ</v>
      </c>
      <c r="C183" s="1" t="str">
        <f>_xlfn.XLOOKUP('Sheet1 (4)'!AB189,'Sheet1 (3)'!B:B,'Sheet1 (3)'!F:F,"",0)</f>
        <v>情報・通信業</v>
      </c>
      <c r="D183" s="1">
        <f>ROUND('Sheet1 (4)'!E189/100000000,2)</f>
        <v>7.0000000000000007E-2</v>
      </c>
      <c r="E183" s="1">
        <f>ROUND('Sheet1 (4)'!F189/100,2)</f>
        <v>1.66</v>
      </c>
      <c r="F183" s="1">
        <f>ROUND('Sheet1 (4)'!G189/100,2)</f>
        <v>2.44</v>
      </c>
      <c r="G183" s="1">
        <f>ROUND('Sheet1 (4)'!H189/100,2)</f>
        <v>7.08</v>
      </c>
      <c r="H183" s="1">
        <f>ROUND('Sheet1 (4)'!I189/100,2)</f>
        <v>12.36</v>
      </c>
      <c r="I183" s="1">
        <f>ROUND('Sheet1 (4)'!J189/100,2)</f>
        <v>16.91</v>
      </c>
      <c r="J183" s="1">
        <f>ROUND('Sheet1 (4)'!K189/100,2)</f>
        <v>15</v>
      </c>
      <c r="K183" s="1">
        <f>ROUND('Sheet1 (4)'!L189/100,2)</f>
        <v>22</v>
      </c>
      <c r="L183" s="4" t="e">
        <f>ROUND(('Sheet1 (4)'!M189+'Sheet1 (4)'!R189)/100,2)</f>
        <v>#VALUE!</v>
      </c>
      <c r="M183" s="4" t="e">
        <f>ROUND(('Sheet1 (4)'!N189+'Sheet1 (4)'!S189)/100,2)</f>
        <v>#VALUE!</v>
      </c>
      <c r="N183" s="4">
        <f>ROUND(('Sheet1 (4)'!O189+'Sheet1 (4)'!T189)/100,2)</f>
        <v>3.79</v>
      </c>
      <c r="O183" s="4">
        <f>ROUND(('Sheet1 (4)'!P189+'Sheet1 (4)'!U189)/100,2)</f>
        <v>8.07</v>
      </c>
      <c r="P183" s="4">
        <f>ROUND(('Sheet1 (4)'!Q189+'Sheet1 (4)'!V189)/100,2)</f>
        <v>-0.01</v>
      </c>
      <c r="Q183" s="7" t="e">
        <f>ROUND('Sheet1 (4)'!W189/100,2)</f>
        <v>#VALUE!</v>
      </c>
      <c r="R183" s="7">
        <f>ROUND('Sheet1 (4)'!X189/100,2)</f>
        <v>-0.04</v>
      </c>
      <c r="S183" s="7">
        <f>ROUND('Sheet1 (4)'!Y189/100,2)</f>
        <v>0.12</v>
      </c>
      <c r="T183" s="7">
        <f>ROUND('Sheet1 (4)'!Z189/100,2)</f>
        <v>0.17</v>
      </c>
      <c r="U183" s="7">
        <f>ROUND('Sheet1 (4)'!AA189/100,2)</f>
        <v>0.14000000000000001</v>
      </c>
      <c r="V183" s="1" t="str">
        <f>'Sheet1 (4)'!AB189&amp;".T"</f>
        <v>5254.T</v>
      </c>
      <c r="W183">
        <f>ROUND('Sheet1 (4)'!AC189,2)</f>
        <v>43.59</v>
      </c>
      <c r="X183">
        <f>ROUND('Sheet1 (4)'!AD189,2)</f>
        <v>5.51</v>
      </c>
      <c r="Y183" t="str">
        <f>_xlfn.XLOOKUP('Sheet1 (4)'!AB189,'Sheet1 (3)'!B:B,'Sheet1 (3)'!D:D,"",0)</f>
        <v>グロース</v>
      </c>
    </row>
    <row r="184" spans="1:25" x14ac:dyDescent="0.2">
      <c r="A184">
        <v>183</v>
      </c>
      <c r="B184" s="1" t="str">
        <f>_xlfn.XLOOKUP('Sheet1 (4)'!AB190,'Sheet1 (3)'!B:B,'Sheet1 (3)'!C:C,"",0)</f>
        <v>アルゴグラフィックス</v>
      </c>
      <c r="C184" s="1" t="str">
        <f>_xlfn.XLOOKUP('Sheet1 (4)'!AB190,'Sheet1 (3)'!B:B,'Sheet1 (3)'!F:F,"",0)</f>
        <v>情報・通信業</v>
      </c>
      <c r="D184" s="1">
        <f>ROUND('Sheet1 (4)'!E190/100000000,2)</f>
        <v>0.85</v>
      </c>
      <c r="E184" s="1">
        <f>ROUND('Sheet1 (4)'!F190/100,2)</f>
        <v>56.39</v>
      </c>
      <c r="F184" s="1">
        <f>ROUND('Sheet1 (4)'!G190/100,2)</f>
        <v>66.02</v>
      </c>
      <c r="G184" s="1">
        <f>ROUND('Sheet1 (4)'!H190/100,2)</f>
        <v>77.739999999999995</v>
      </c>
      <c r="H184" s="1">
        <f>ROUND('Sheet1 (4)'!I190/100,2)</f>
        <v>91.73</v>
      </c>
      <c r="I184" s="1">
        <f>ROUND('Sheet1 (4)'!J190/100,2)</f>
        <v>101.99</v>
      </c>
      <c r="J184" s="1" t="e">
        <f>ROUND('Sheet1 (4)'!K190/100,2)</f>
        <v>#VALUE!</v>
      </c>
      <c r="K184" s="1" t="e">
        <f>ROUND('Sheet1 (4)'!L190/100,2)</f>
        <v>#VALUE!</v>
      </c>
      <c r="L184" s="4">
        <f>ROUND(('Sheet1 (4)'!M190+'Sheet1 (4)'!R190)/100,2)</f>
        <v>23.33</v>
      </c>
      <c r="M184" s="4">
        <f>ROUND(('Sheet1 (4)'!N190+'Sheet1 (4)'!S190)/100,2)</f>
        <v>54.21</v>
      </c>
      <c r="N184" s="4">
        <f>ROUND(('Sheet1 (4)'!O190+'Sheet1 (4)'!T190)/100,2)</f>
        <v>14.16</v>
      </c>
      <c r="O184" s="4">
        <f>ROUND(('Sheet1 (4)'!P190+'Sheet1 (4)'!U190)/100,2)</f>
        <v>87.41</v>
      </c>
      <c r="P184" s="4">
        <f>ROUND(('Sheet1 (4)'!Q190+'Sheet1 (4)'!V190)/100,2)</f>
        <v>62.82</v>
      </c>
      <c r="Q184" s="7">
        <f>ROUND('Sheet1 (4)'!W190/100,2)</f>
        <v>0.12</v>
      </c>
      <c r="R184" s="7">
        <f>ROUND('Sheet1 (4)'!X190/100,2)</f>
        <v>0.12</v>
      </c>
      <c r="S184" s="7">
        <f>ROUND('Sheet1 (4)'!Y190/100,2)</f>
        <v>0.13</v>
      </c>
      <c r="T184" s="7">
        <f>ROUND('Sheet1 (4)'!Z190/100,2)</f>
        <v>0.14000000000000001</v>
      </c>
      <c r="U184" s="7">
        <f>ROUND('Sheet1 (4)'!AA190/100,2)</f>
        <v>0.14000000000000001</v>
      </c>
      <c r="V184" s="1" t="str">
        <f>'Sheet1 (4)'!AB190&amp;".T"</f>
        <v>7595.T</v>
      </c>
      <c r="W184">
        <f>ROUND('Sheet1 (4)'!AC190,2)</f>
        <v>9.98</v>
      </c>
      <c r="X184" t="e">
        <f>ROUND('Sheet1 (4)'!AD190,2)</f>
        <v>#VALUE!</v>
      </c>
      <c r="Y184" t="str">
        <f>_xlfn.XLOOKUP('Sheet1 (4)'!AB190,'Sheet1 (3)'!B:B,'Sheet1 (3)'!D:D,"",0)</f>
        <v>プライム</v>
      </c>
    </row>
    <row r="185" spans="1:25" x14ac:dyDescent="0.2">
      <c r="A185">
        <v>184</v>
      </c>
      <c r="B185" s="1" t="str">
        <f>_xlfn.XLOOKUP('Sheet1 (4)'!AB191,'Sheet1 (3)'!B:B,'Sheet1 (3)'!C:C,"",0)</f>
        <v>アリアケジャパン</v>
      </c>
      <c r="C185" s="1" t="str">
        <f>_xlfn.XLOOKUP('Sheet1 (4)'!AB191,'Sheet1 (3)'!B:B,'Sheet1 (3)'!F:F,"",0)</f>
        <v>食料品</v>
      </c>
      <c r="D185" s="1">
        <f>ROUND('Sheet1 (4)'!E191/100000000,2)</f>
        <v>0.32</v>
      </c>
      <c r="E185" s="1">
        <f>ROUND('Sheet1 (4)'!F191/100,2)</f>
        <v>100.46</v>
      </c>
      <c r="F185" s="1">
        <f>ROUND('Sheet1 (4)'!G191/100,2)</f>
        <v>106.2</v>
      </c>
      <c r="G185" s="1">
        <f>ROUND('Sheet1 (4)'!H191/100,2)</f>
        <v>84.83</v>
      </c>
      <c r="H185" s="1">
        <f>ROUND('Sheet1 (4)'!I191/100,2)</f>
        <v>85.87</v>
      </c>
      <c r="I185" s="1">
        <f>ROUND('Sheet1 (4)'!J191/100,2)</f>
        <v>110.4</v>
      </c>
      <c r="J185" s="1">
        <f>ROUND('Sheet1 (4)'!K191/100,2)</f>
        <v>125</v>
      </c>
      <c r="K185" s="1">
        <f>ROUND('Sheet1 (4)'!L191/100,2)</f>
        <v>139.66999999999999</v>
      </c>
      <c r="L185" s="4">
        <f>ROUND(('Sheet1 (4)'!M191+'Sheet1 (4)'!R191)/100,2)</f>
        <v>152.91</v>
      </c>
      <c r="M185" s="4">
        <f>ROUND(('Sheet1 (4)'!N191+'Sheet1 (4)'!S191)/100,2)</f>
        <v>153.6</v>
      </c>
      <c r="N185" s="4">
        <f>ROUND(('Sheet1 (4)'!O191+'Sheet1 (4)'!T191)/100,2)</f>
        <v>36.82</v>
      </c>
      <c r="O185" s="4">
        <f>ROUND(('Sheet1 (4)'!P191+'Sheet1 (4)'!U191)/100,2)</f>
        <v>-56.9</v>
      </c>
      <c r="P185" s="4">
        <f>ROUND(('Sheet1 (4)'!Q191+'Sheet1 (4)'!V191)/100,2)</f>
        <v>128.44999999999999</v>
      </c>
      <c r="Q185" s="7">
        <f>ROUND('Sheet1 (4)'!W191/100,2)</f>
        <v>0.08</v>
      </c>
      <c r="R185" s="7">
        <f>ROUND('Sheet1 (4)'!X191/100,2)</f>
        <v>0.08</v>
      </c>
      <c r="S185" s="7">
        <f>ROUND('Sheet1 (4)'!Y191/100,2)</f>
        <v>0.06</v>
      </c>
      <c r="T185" s="7">
        <f>ROUND('Sheet1 (4)'!Z191/100,2)</f>
        <v>0.06</v>
      </c>
      <c r="U185" s="7">
        <f>ROUND('Sheet1 (4)'!AA191/100,2)</f>
        <v>7.0000000000000007E-2</v>
      </c>
      <c r="V185" s="1" t="str">
        <f>'Sheet1 (4)'!AB191&amp;".T"</f>
        <v>2815.T</v>
      </c>
      <c r="W185">
        <f>ROUND('Sheet1 (4)'!AC191,2)</f>
        <v>16.39</v>
      </c>
      <c r="X185">
        <f>ROUND('Sheet1 (4)'!AD191,2)</f>
        <v>1.3</v>
      </c>
      <c r="Y185" t="str">
        <f>_xlfn.XLOOKUP('Sheet1 (4)'!AB191,'Sheet1 (3)'!B:B,'Sheet1 (3)'!D:D,"",0)</f>
        <v>プライム</v>
      </c>
    </row>
    <row r="186" spans="1:25" x14ac:dyDescent="0.2">
      <c r="A186">
        <v>185</v>
      </c>
      <c r="B186" s="1" t="str">
        <f>_xlfn.XLOOKUP('Sheet1 (4)'!AB192,'Sheet1 (3)'!B:B,'Sheet1 (3)'!C:C,"",0)</f>
        <v>ありがとうサービス</v>
      </c>
      <c r="C186" s="1" t="str">
        <f>_xlfn.XLOOKUP('Sheet1 (4)'!AB192,'Sheet1 (3)'!B:B,'Sheet1 (3)'!F:F,"",0)</f>
        <v>小売業</v>
      </c>
      <c r="D186" s="1">
        <f>ROUND('Sheet1 (4)'!E192/100000000,2)</f>
        <v>0.01</v>
      </c>
      <c r="E186" s="1">
        <f>ROUND('Sheet1 (4)'!F192/100,2)</f>
        <v>2</v>
      </c>
      <c r="F186" s="1">
        <f>ROUND('Sheet1 (4)'!G192/100,2)</f>
        <v>4</v>
      </c>
      <c r="G186" s="1">
        <f>ROUND('Sheet1 (4)'!H192/100,2)</f>
        <v>6.11</v>
      </c>
      <c r="H186" s="1">
        <f>ROUND('Sheet1 (4)'!I192/100,2)</f>
        <v>7.26</v>
      </c>
      <c r="I186" s="1">
        <f>ROUND('Sheet1 (4)'!J192/100,2)</f>
        <v>8.8000000000000007</v>
      </c>
      <c r="J186" s="1" t="e">
        <f>ROUND('Sheet1 (4)'!K192/100,2)</f>
        <v>#VALUE!</v>
      </c>
      <c r="K186" s="1" t="e">
        <f>ROUND('Sheet1 (4)'!L192/100,2)</f>
        <v>#VALUE!</v>
      </c>
      <c r="L186" s="4">
        <f>ROUND(('Sheet1 (4)'!M192+'Sheet1 (4)'!R192)/100,2)</f>
        <v>1.28</v>
      </c>
      <c r="M186" s="4">
        <f>ROUND(('Sheet1 (4)'!N192+'Sheet1 (4)'!S192)/100,2)</f>
        <v>4.3499999999999996</v>
      </c>
      <c r="N186" s="4">
        <f>ROUND(('Sheet1 (4)'!O192+'Sheet1 (4)'!T192)/100,2)</f>
        <v>1.7</v>
      </c>
      <c r="O186" s="4">
        <f>ROUND(('Sheet1 (4)'!P192+'Sheet1 (4)'!U192)/100,2)</f>
        <v>2.4500000000000002</v>
      </c>
      <c r="P186" s="4">
        <f>ROUND(('Sheet1 (4)'!Q192+'Sheet1 (4)'!V192)/100,2)</f>
        <v>2.38</v>
      </c>
      <c r="Q186" s="7">
        <f>ROUND('Sheet1 (4)'!W192/100,2)</f>
        <v>0.08</v>
      </c>
      <c r="R186" s="7">
        <f>ROUND('Sheet1 (4)'!X192/100,2)</f>
        <v>0.13</v>
      </c>
      <c r="S186" s="7">
        <f>ROUND('Sheet1 (4)'!Y192/100,2)</f>
        <v>0.15</v>
      </c>
      <c r="T186" s="7">
        <f>ROUND('Sheet1 (4)'!Z192/100,2)</f>
        <v>0.17</v>
      </c>
      <c r="U186" s="7">
        <f>ROUND('Sheet1 (4)'!AA192/100,2)</f>
        <v>0.19</v>
      </c>
      <c r="V186" s="1" t="str">
        <f>'Sheet1 (4)'!AB192&amp;".T"</f>
        <v>3177.T</v>
      </c>
      <c r="W186">
        <f>ROUND('Sheet1 (4)'!AC192,2)</f>
        <v>6.88</v>
      </c>
      <c r="X186">
        <f>ROUND('Sheet1 (4)'!AD192,2)</f>
        <v>0.99</v>
      </c>
      <c r="Y186" t="str">
        <f>_xlfn.XLOOKUP('Sheet1 (4)'!AB192,'Sheet1 (3)'!B:B,'Sheet1 (3)'!D:D,"",0)</f>
        <v>スタンダード</v>
      </c>
    </row>
    <row r="187" spans="1:25" x14ac:dyDescent="0.2">
      <c r="A187">
        <v>186</v>
      </c>
      <c r="B187" s="1" t="str">
        <f>_xlfn.XLOOKUP('Sheet1 (4)'!AB193,'Sheet1 (3)'!B:B,'Sheet1 (3)'!C:C,"",0)</f>
        <v>有沢製作所</v>
      </c>
      <c r="C187" s="1" t="str">
        <f>_xlfn.XLOOKUP('Sheet1 (4)'!AB193,'Sheet1 (3)'!B:B,'Sheet1 (3)'!F:F,"",0)</f>
        <v>化学</v>
      </c>
      <c r="D187" s="1">
        <f>ROUND('Sheet1 (4)'!E193/100000000,2)</f>
        <v>0.33</v>
      </c>
      <c r="E187" s="1">
        <f>ROUND('Sheet1 (4)'!F193/100,2)</f>
        <v>31.18</v>
      </c>
      <c r="F187" s="1">
        <f>ROUND('Sheet1 (4)'!G193/100,2)</f>
        <v>33.21</v>
      </c>
      <c r="G187" s="1">
        <f>ROUND('Sheet1 (4)'!H193/100,2)</f>
        <v>22.28</v>
      </c>
      <c r="H187" s="1">
        <f>ROUND('Sheet1 (4)'!I193/100,2)</f>
        <v>14.84</v>
      </c>
      <c r="I187" s="1">
        <f>ROUND('Sheet1 (4)'!J193/100,2)</f>
        <v>48.93</v>
      </c>
      <c r="J187" s="1">
        <f>ROUND('Sheet1 (4)'!K193/100,2)</f>
        <v>48</v>
      </c>
      <c r="K187" s="1">
        <f>ROUND('Sheet1 (4)'!L193/100,2)</f>
        <v>50</v>
      </c>
      <c r="L187" s="4">
        <f>ROUND(('Sheet1 (4)'!M193+'Sheet1 (4)'!R193)/100,2)</f>
        <v>21.77</v>
      </c>
      <c r="M187" s="4">
        <f>ROUND(('Sheet1 (4)'!N193+'Sheet1 (4)'!S193)/100,2)</f>
        <v>87.7</v>
      </c>
      <c r="N187" s="4">
        <f>ROUND(('Sheet1 (4)'!O193+'Sheet1 (4)'!T193)/100,2)</f>
        <v>39.79</v>
      </c>
      <c r="O187" s="4">
        <f>ROUND(('Sheet1 (4)'!P193+'Sheet1 (4)'!U193)/100,2)</f>
        <v>21.58</v>
      </c>
      <c r="P187" s="4">
        <f>ROUND(('Sheet1 (4)'!Q193+'Sheet1 (4)'!V193)/100,2)</f>
        <v>24.72</v>
      </c>
      <c r="Q187" s="7">
        <f>ROUND('Sheet1 (4)'!W193/100,2)</f>
        <v>0.05</v>
      </c>
      <c r="R187" s="7">
        <f>ROUND('Sheet1 (4)'!X193/100,2)</f>
        <v>0.08</v>
      </c>
      <c r="S187" s="7">
        <f>ROUND('Sheet1 (4)'!Y193/100,2)</f>
        <v>0.06</v>
      </c>
      <c r="T187" s="7">
        <f>ROUND('Sheet1 (4)'!Z193/100,2)</f>
        <v>0.04</v>
      </c>
      <c r="U187" s="7">
        <f>ROUND('Sheet1 (4)'!AA193/100,2)</f>
        <v>0.08</v>
      </c>
      <c r="V187" s="1" t="str">
        <f>'Sheet1 (4)'!AB193&amp;".T"</f>
        <v>5208.T</v>
      </c>
      <c r="W187">
        <f>ROUND('Sheet1 (4)'!AC193,2)</f>
        <v>15.31</v>
      </c>
      <c r="X187">
        <f>ROUND('Sheet1 (4)'!AD193,2)</f>
        <v>1.08</v>
      </c>
      <c r="Y187" t="str">
        <f>_xlfn.XLOOKUP('Sheet1 (4)'!AB193,'Sheet1 (3)'!B:B,'Sheet1 (3)'!D:D,"",0)</f>
        <v>プライム</v>
      </c>
    </row>
    <row r="188" spans="1:25" x14ac:dyDescent="0.2">
      <c r="A188">
        <v>187</v>
      </c>
      <c r="B188" s="1" t="str">
        <f>_xlfn.XLOOKUP('Sheet1 (4)'!AB194,'Sheet1 (3)'!B:B,'Sheet1 (3)'!C:C,"",0)</f>
        <v>アールプランナー</v>
      </c>
      <c r="C188" s="1" t="str">
        <f>_xlfn.XLOOKUP('Sheet1 (4)'!AB194,'Sheet1 (3)'!B:B,'Sheet1 (3)'!F:F,"",0)</f>
        <v>不動産業</v>
      </c>
      <c r="D188" s="1">
        <f>ROUND('Sheet1 (4)'!E194/100000000,2)</f>
        <v>0.05</v>
      </c>
      <c r="E188" s="1">
        <f>ROUND('Sheet1 (4)'!F194/100,2)</f>
        <v>6.26</v>
      </c>
      <c r="F188" s="1">
        <f>ROUND('Sheet1 (4)'!G194/100,2)</f>
        <v>15.2</v>
      </c>
      <c r="G188" s="1">
        <f>ROUND('Sheet1 (4)'!H194/100,2)</f>
        <v>6.92</v>
      </c>
      <c r="H188" s="1">
        <f>ROUND('Sheet1 (4)'!I194/100,2)</f>
        <v>5.32</v>
      </c>
      <c r="I188" s="1">
        <f>ROUND('Sheet1 (4)'!J194/100,2)</f>
        <v>21.63</v>
      </c>
      <c r="J188" s="1" t="e">
        <f>ROUND('Sheet1 (4)'!K194/100,2)</f>
        <v>#VALUE!</v>
      </c>
      <c r="K188" s="1" t="e">
        <f>ROUND('Sheet1 (4)'!L194/100,2)</f>
        <v>#VALUE!</v>
      </c>
      <c r="L188" s="4">
        <f>ROUND(('Sheet1 (4)'!M194+'Sheet1 (4)'!R194)/100,2)</f>
        <v>-1.28</v>
      </c>
      <c r="M188" s="4">
        <f>ROUND(('Sheet1 (4)'!N194+'Sheet1 (4)'!S194)/100,2)</f>
        <v>-28.35</v>
      </c>
      <c r="N188" s="4">
        <f>ROUND(('Sheet1 (4)'!O194+'Sheet1 (4)'!T194)/100,2)</f>
        <v>-35.340000000000003</v>
      </c>
      <c r="O188" s="4">
        <f>ROUND(('Sheet1 (4)'!P194+'Sheet1 (4)'!U194)/100,2)</f>
        <v>3.95</v>
      </c>
      <c r="P188" s="4">
        <f>ROUND(('Sheet1 (4)'!Q194+'Sheet1 (4)'!V194)/100,2)</f>
        <v>16.25</v>
      </c>
      <c r="Q188" s="7">
        <f>ROUND('Sheet1 (4)'!W194/100,2)</f>
        <v>0.16</v>
      </c>
      <c r="R188" s="7">
        <f>ROUND('Sheet1 (4)'!X194/100,2)</f>
        <v>0.31</v>
      </c>
      <c r="S188" s="7">
        <f>ROUND('Sheet1 (4)'!Y194/100,2)</f>
        <v>0.08</v>
      </c>
      <c r="T188" s="7">
        <f>ROUND('Sheet1 (4)'!Z194/100,2)</f>
        <v>0.05</v>
      </c>
      <c r="U188" s="7">
        <f>ROUND('Sheet1 (4)'!AA194/100,2)</f>
        <v>0.28999999999999998</v>
      </c>
      <c r="V188" s="1" t="str">
        <f>'Sheet1 (4)'!AB194&amp;".T"</f>
        <v>2983.T</v>
      </c>
      <c r="W188">
        <f>ROUND('Sheet1 (4)'!AC194,2)</f>
        <v>6.79</v>
      </c>
      <c r="X188">
        <f>ROUND('Sheet1 (4)'!AD194,2)</f>
        <v>1.92</v>
      </c>
      <c r="Y188" t="str">
        <f>_xlfn.XLOOKUP('Sheet1 (4)'!AB194,'Sheet1 (3)'!B:B,'Sheet1 (3)'!D:D,"",0)</f>
        <v>グロース</v>
      </c>
    </row>
    <row r="189" spans="1:25" x14ac:dyDescent="0.2">
      <c r="A189">
        <v>188</v>
      </c>
      <c r="B189" s="1" t="str">
        <f>_xlfn.XLOOKUP('Sheet1 (4)'!AB195,'Sheet1 (3)'!B:B,'Sheet1 (3)'!C:C,"",0)</f>
        <v>アールビバン</v>
      </c>
      <c r="C189" s="1" t="str">
        <f>_xlfn.XLOOKUP('Sheet1 (4)'!AB195,'Sheet1 (3)'!B:B,'Sheet1 (3)'!F:F,"",0)</f>
        <v>小売業</v>
      </c>
      <c r="D189" s="1">
        <f>ROUND('Sheet1 (4)'!E195/100000000,2)</f>
        <v>0.09</v>
      </c>
      <c r="E189" s="1">
        <f>ROUND('Sheet1 (4)'!F195/100,2)</f>
        <v>14.13</v>
      </c>
      <c r="F189" s="1">
        <f>ROUND('Sheet1 (4)'!G195/100,2)</f>
        <v>21.6</v>
      </c>
      <c r="G189" s="1">
        <f>ROUND('Sheet1 (4)'!H195/100,2)</f>
        <v>22.48</v>
      </c>
      <c r="H189" s="1">
        <f>ROUND('Sheet1 (4)'!I195/100,2)</f>
        <v>23.64</v>
      </c>
      <c r="I189" s="1">
        <f>ROUND('Sheet1 (4)'!J195/100,2)</f>
        <v>21.14</v>
      </c>
      <c r="J189" s="1" t="e">
        <f>ROUND('Sheet1 (4)'!K195/100,2)</f>
        <v>#VALUE!</v>
      </c>
      <c r="K189" s="1" t="e">
        <f>ROUND('Sheet1 (4)'!L195/100,2)</f>
        <v>#VALUE!</v>
      </c>
      <c r="L189" s="4">
        <f>ROUND(('Sheet1 (4)'!M195+'Sheet1 (4)'!R195)/100,2)</f>
        <v>1.4</v>
      </c>
      <c r="M189" s="4">
        <f>ROUND(('Sheet1 (4)'!N195+'Sheet1 (4)'!S195)/100,2)</f>
        <v>-3.82</v>
      </c>
      <c r="N189" s="4">
        <f>ROUND(('Sheet1 (4)'!O195+'Sheet1 (4)'!T195)/100,2)</f>
        <v>-1.46</v>
      </c>
      <c r="O189" s="4">
        <f>ROUND(('Sheet1 (4)'!P195+'Sheet1 (4)'!U195)/100,2)</f>
        <v>0.63</v>
      </c>
      <c r="P189" s="4">
        <f>ROUND(('Sheet1 (4)'!Q195+'Sheet1 (4)'!V195)/100,2)</f>
        <v>15.69</v>
      </c>
      <c r="Q189" s="7">
        <f>ROUND('Sheet1 (4)'!W195/100,2)</f>
        <v>0.03</v>
      </c>
      <c r="R189" s="7">
        <f>ROUND('Sheet1 (4)'!X195/100,2)</f>
        <v>0.09</v>
      </c>
      <c r="S189" s="7">
        <f>ROUND('Sheet1 (4)'!Y195/100,2)</f>
        <v>0.09</v>
      </c>
      <c r="T189" s="7">
        <f>ROUND('Sheet1 (4)'!Z195/100,2)</f>
        <v>0.11</v>
      </c>
      <c r="U189" s="7">
        <f>ROUND('Sheet1 (4)'!AA195/100,2)</f>
        <v>0.08</v>
      </c>
      <c r="V189" s="1" t="str">
        <f>'Sheet1 (4)'!AB195&amp;".T"</f>
        <v>7523.T</v>
      </c>
      <c r="W189">
        <f>ROUND('Sheet1 (4)'!AC195,2)</f>
        <v>15.79</v>
      </c>
      <c r="X189">
        <f>ROUND('Sheet1 (4)'!AD195,2)</f>
        <v>1.21</v>
      </c>
      <c r="Y189" t="str">
        <f>_xlfn.XLOOKUP('Sheet1 (4)'!AB195,'Sheet1 (3)'!B:B,'Sheet1 (3)'!D:D,"",0)</f>
        <v>スタンダード</v>
      </c>
    </row>
    <row r="190" spans="1:25" x14ac:dyDescent="0.2">
      <c r="A190">
        <v>189</v>
      </c>
      <c r="B190" s="1" t="str">
        <f>_xlfn.XLOOKUP('Sheet1 (4)'!AB196,'Sheet1 (3)'!B:B,'Sheet1 (3)'!C:C,"",0)</f>
        <v>ａｒｔｉｅｎｃｅ</v>
      </c>
      <c r="C190" s="1" t="str">
        <f>_xlfn.XLOOKUP('Sheet1 (4)'!AB196,'Sheet1 (3)'!B:B,'Sheet1 (3)'!F:F,"",0)</f>
        <v>化学</v>
      </c>
      <c r="D190" s="1">
        <f>ROUND('Sheet1 (4)'!E196/100000000,2)</f>
        <v>0.48</v>
      </c>
      <c r="E190" s="1">
        <f>ROUND('Sheet1 (4)'!F196/100,2)</f>
        <v>130.06</v>
      </c>
      <c r="F190" s="1">
        <f>ROUND('Sheet1 (4)'!G196/100,2)</f>
        <v>68.66</v>
      </c>
      <c r="G190" s="1">
        <f>ROUND('Sheet1 (4)'!H196/100,2)</f>
        <v>133.74</v>
      </c>
      <c r="H190" s="1">
        <f>ROUND('Sheet1 (4)'!I196/100,2)</f>
        <v>204.15</v>
      </c>
      <c r="I190" s="1">
        <f>ROUND('Sheet1 (4)'!J196/100,2)</f>
        <v>204.15</v>
      </c>
      <c r="J190" s="1">
        <f>ROUND('Sheet1 (4)'!K196/100,2)</f>
        <v>188.33</v>
      </c>
      <c r="K190" s="1">
        <f>ROUND('Sheet1 (4)'!L196/100,2)</f>
        <v>208.33</v>
      </c>
      <c r="L190" s="4">
        <f>ROUND(('Sheet1 (4)'!M196+'Sheet1 (4)'!R196)/100,2)</f>
        <v>-18.16</v>
      </c>
      <c r="M190" s="4">
        <f>ROUND(('Sheet1 (4)'!N196+'Sheet1 (4)'!S196)/100,2)</f>
        <v>-13.83</v>
      </c>
      <c r="N190" s="4">
        <f>ROUND(('Sheet1 (4)'!O196+'Sheet1 (4)'!T196)/100,2)</f>
        <v>40.21</v>
      </c>
      <c r="O190" s="4">
        <f>ROUND(('Sheet1 (4)'!P196+'Sheet1 (4)'!U196)/100,2)</f>
        <v>167.92</v>
      </c>
      <c r="P190" s="4">
        <f>ROUND(('Sheet1 (4)'!Q196+'Sheet1 (4)'!V196)/100,2)</f>
        <v>167.92</v>
      </c>
      <c r="Q190" s="7">
        <f>ROUND('Sheet1 (4)'!W196/100,2)</f>
        <v>0.04</v>
      </c>
      <c r="R190" s="7">
        <f>ROUND('Sheet1 (4)'!X196/100,2)</f>
        <v>0.04</v>
      </c>
      <c r="S190" s="7">
        <f>ROUND('Sheet1 (4)'!Y196/100,2)</f>
        <v>0.04</v>
      </c>
      <c r="T190" s="7">
        <f>ROUND('Sheet1 (4)'!Z196/100,2)</f>
        <v>7.0000000000000007E-2</v>
      </c>
      <c r="U190" s="7">
        <f>ROUND('Sheet1 (4)'!AA196/100,2)</f>
        <v>7.0000000000000007E-2</v>
      </c>
      <c r="V190" s="1" t="str">
        <f>'Sheet1 (4)'!AB196&amp;".T"</f>
        <v>4634.T</v>
      </c>
      <c r="W190">
        <f>ROUND('Sheet1 (4)'!AC196,2)</f>
        <v>11.05</v>
      </c>
      <c r="X190">
        <f>ROUND('Sheet1 (4)'!AD196,2)</f>
        <v>0.62</v>
      </c>
      <c r="Y190" t="str">
        <f>_xlfn.XLOOKUP('Sheet1 (4)'!AB196,'Sheet1 (3)'!B:B,'Sheet1 (3)'!D:D,"",0)</f>
        <v>プライム</v>
      </c>
    </row>
    <row r="191" spans="1:25" x14ac:dyDescent="0.2">
      <c r="A191">
        <v>190</v>
      </c>
      <c r="B191" s="1" t="str">
        <f>_xlfn.XLOOKUP('Sheet1 (4)'!AB197,'Sheet1 (3)'!B:B,'Sheet1 (3)'!C:C,"",0)</f>
        <v>アルチザネットワークス</v>
      </c>
      <c r="C191" s="1" t="str">
        <f>_xlfn.XLOOKUP('Sheet1 (4)'!AB197,'Sheet1 (3)'!B:B,'Sheet1 (3)'!F:F,"",0)</f>
        <v>電気機器</v>
      </c>
      <c r="D191" s="1">
        <f>ROUND('Sheet1 (4)'!E197/100000000,2)</f>
        <v>0.09</v>
      </c>
      <c r="E191" s="1">
        <f>ROUND('Sheet1 (4)'!F197/100,2)</f>
        <v>8.35</v>
      </c>
      <c r="F191" s="1">
        <f>ROUND('Sheet1 (4)'!G197/100,2)</f>
        <v>14.62</v>
      </c>
      <c r="G191" s="1">
        <f>ROUND('Sheet1 (4)'!H197/100,2)</f>
        <v>3.99</v>
      </c>
      <c r="H191" s="1">
        <f>ROUND('Sheet1 (4)'!I197/100,2)</f>
        <v>0.32</v>
      </c>
      <c r="I191" s="1">
        <f>ROUND('Sheet1 (4)'!J197/100,2)</f>
        <v>1.1599999999999999</v>
      </c>
      <c r="J191" s="1">
        <f>ROUND('Sheet1 (4)'!K197/100,2)</f>
        <v>3</v>
      </c>
      <c r="K191" s="1">
        <f>ROUND('Sheet1 (4)'!L197/100,2)</f>
        <v>3</v>
      </c>
      <c r="L191" s="4">
        <f>ROUND(('Sheet1 (4)'!M197+'Sheet1 (4)'!R197)/100,2)</f>
        <v>13.44</v>
      </c>
      <c r="M191" s="4">
        <f>ROUND(('Sheet1 (4)'!N197+'Sheet1 (4)'!S197)/100,2)</f>
        <v>6.25</v>
      </c>
      <c r="N191" s="4">
        <f>ROUND(('Sheet1 (4)'!O197+'Sheet1 (4)'!T197)/100,2)</f>
        <v>3.33</v>
      </c>
      <c r="O191" s="4">
        <f>ROUND(('Sheet1 (4)'!P197+'Sheet1 (4)'!U197)/100,2)</f>
        <v>1.67</v>
      </c>
      <c r="P191" s="4">
        <f>ROUND(('Sheet1 (4)'!Q197+'Sheet1 (4)'!V197)/100,2)</f>
        <v>-37.35</v>
      </c>
      <c r="Q191" s="7">
        <f>ROUND('Sheet1 (4)'!W197/100,2)</f>
        <v>0.15</v>
      </c>
      <c r="R191" s="7">
        <f>ROUND('Sheet1 (4)'!X197/100,2)</f>
        <v>0.15</v>
      </c>
      <c r="S191" s="7">
        <f>ROUND('Sheet1 (4)'!Y197/100,2)</f>
        <v>0.02</v>
      </c>
      <c r="T191" s="7">
        <f>ROUND('Sheet1 (4)'!Z197/100,2)</f>
        <v>-0.02</v>
      </c>
      <c r="U191" s="7">
        <f>ROUND('Sheet1 (4)'!AA197/100,2)</f>
        <v>0.02</v>
      </c>
      <c r="V191" s="1" t="str">
        <f>'Sheet1 (4)'!AB197&amp;".T"</f>
        <v>6778.T</v>
      </c>
      <c r="W191">
        <f>ROUND('Sheet1 (4)'!AC197,2)</f>
        <v>41.07</v>
      </c>
      <c r="X191">
        <f>ROUND('Sheet1 (4)'!AD197,2)</f>
        <v>0.82</v>
      </c>
      <c r="Y191" t="str">
        <f>_xlfn.XLOOKUP('Sheet1 (4)'!AB197,'Sheet1 (3)'!B:B,'Sheet1 (3)'!D:D,"",0)</f>
        <v>スタンダード</v>
      </c>
    </row>
    <row r="192" spans="1:25" x14ac:dyDescent="0.2">
      <c r="A192">
        <v>191</v>
      </c>
      <c r="B192" s="1" t="str">
        <f>_xlfn.XLOOKUP('Sheet1 (4)'!AB198,'Sheet1 (3)'!B:B,'Sheet1 (3)'!C:C,"",0)</f>
        <v>アートネイチャー</v>
      </c>
      <c r="C192" s="1" t="str">
        <f>_xlfn.XLOOKUP('Sheet1 (4)'!AB198,'Sheet1 (3)'!B:B,'Sheet1 (3)'!F:F,"",0)</f>
        <v>その他製品</v>
      </c>
      <c r="D192" s="1">
        <f>ROUND('Sheet1 (4)'!E198/100000000,2)</f>
        <v>0.33</v>
      </c>
      <c r="E192" s="1">
        <f>ROUND('Sheet1 (4)'!F198/100,2)</f>
        <v>17.53</v>
      </c>
      <c r="F192" s="1">
        <f>ROUND('Sheet1 (4)'!G198/100,2)</f>
        <v>28.63</v>
      </c>
      <c r="G192" s="1">
        <f>ROUND('Sheet1 (4)'!H198/100,2)</f>
        <v>34.200000000000003</v>
      </c>
      <c r="H192" s="1">
        <f>ROUND('Sheet1 (4)'!I198/100,2)</f>
        <v>26.19</v>
      </c>
      <c r="I192" s="1">
        <f>ROUND('Sheet1 (4)'!J198/100,2)</f>
        <v>21.32</v>
      </c>
      <c r="J192" s="1" t="e">
        <f>ROUND('Sheet1 (4)'!K198/100,2)</f>
        <v>#VALUE!</v>
      </c>
      <c r="K192" s="1" t="e">
        <f>ROUND('Sheet1 (4)'!L198/100,2)</f>
        <v>#VALUE!</v>
      </c>
      <c r="L192" s="4">
        <f>ROUND(('Sheet1 (4)'!M198+'Sheet1 (4)'!R198)/100,2)</f>
        <v>33.47</v>
      </c>
      <c r="M192" s="4">
        <f>ROUND(('Sheet1 (4)'!N198+'Sheet1 (4)'!S198)/100,2)</f>
        <v>13.22</v>
      </c>
      <c r="N192" s="4">
        <f>ROUND(('Sheet1 (4)'!O198+'Sheet1 (4)'!T198)/100,2)</f>
        <v>15.1</v>
      </c>
      <c r="O192" s="4">
        <f>ROUND(('Sheet1 (4)'!P198+'Sheet1 (4)'!U198)/100,2)</f>
        <v>-0.28000000000000003</v>
      </c>
      <c r="P192" s="4">
        <f>ROUND(('Sheet1 (4)'!Q198+'Sheet1 (4)'!V198)/100,2)</f>
        <v>-3.29</v>
      </c>
      <c r="Q192" s="7">
        <f>ROUND('Sheet1 (4)'!W198/100,2)</f>
        <v>0.03</v>
      </c>
      <c r="R192" s="7">
        <f>ROUND('Sheet1 (4)'!X198/100,2)</f>
        <v>0.05</v>
      </c>
      <c r="S192" s="7">
        <f>ROUND('Sheet1 (4)'!Y198/100,2)</f>
        <v>7.0000000000000007E-2</v>
      </c>
      <c r="T192" s="7">
        <f>ROUND('Sheet1 (4)'!Z198/100,2)</f>
        <v>0.06</v>
      </c>
      <c r="U192" s="7">
        <f>ROUND('Sheet1 (4)'!AA198/100,2)</f>
        <v>0.03</v>
      </c>
      <c r="V192" s="1" t="str">
        <f>'Sheet1 (4)'!AB198&amp;".T"</f>
        <v>7823.T</v>
      </c>
      <c r="W192">
        <f>ROUND('Sheet1 (4)'!AC198,2)</f>
        <v>25.96</v>
      </c>
      <c r="X192">
        <f>ROUND('Sheet1 (4)'!AD198,2)</f>
        <v>0.98</v>
      </c>
      <c r="Y192" t="str">
        <f>_xlfn.XLOOKUP('Sheet1 (4)'!AB198,'Sheet1 (3)'!B:B,'Sheet1 (3)'!D:D,"",0)</f>
        <v>スタンダード</v>
      </c>
    </row>
    <row r="193" spans="1:25" x14ac:dyDescent="0.2">
      <c r="A193">
        <v>192</v>
      </c>
      <c r="B193" s="1" t="str">
        <f>_xlfn.XLOOKUP('Sheet1 (4)'!AB199,'Sheet1 (3)'!B:B,'Sheet1 (3)'!C:C,"",0)</f>
        <v>アルトナー</v>
      </c>
      <c r="C193" s="1" t="str">
        <f>_xlfn.XLOOKUP('Sheet1 (4)'!AB199,'Sheet1 (3)'!B:B,'Sheet1 (3)'!F:F,"",0)</f>
        <v>サービス業</v>
      </c>
      <c r="D193" s="1">
        <f>ROUND('Sheet1 (4)'!E199/100000000,2)</f>
        <v>0.11</v>
      </c>
      <c r="E193" s="1">
        <f>ROUND('Sheet1 (4)'!F199/100,2)</f>
        <v>8.8699999999999992</v>
      </c>
      <c r="F193" s="1">
        <f>ROUND('Sheet1 (4)'!G199/100,2)</f>
        <v>10.1</v>
      </c>
      <c r="G193" s="1">
        <f>ROUND('Sheet1 (4)'!H199/100,2)</f>
        <v>11.94</v>
      </c>
      <c r="H193" s="1">
        <f>ROUND('Sheet1 (4)'!I199/100,2)</f>
        <v>15.23</v>
      </c>
      <c r="I193" s="1">
        <f>ROUND('Sheet1 (4)'!J199/100,2)</f>
        <v>15.23</v>
      </c>
      <c r="J193" s="1" t="e">
        <f>ROUND('Sheet1 (4)'!K199/100,2)</f>
        <v>#VALUE!</v>
      </c>
      <c r="K193" s="1" t="e">
        <f>ROUND('Sheet1 (4)'!L199/100,2)</f>
        <v>#VALUE!</v>
      </c>
      <c r="L193" s="4">
        <f>ROUND(('Sheet1 (4)'!M199+'Sheet1 (4)'!R199)/100,2)</f>
        <v>8.69</v>
      </c>
      <c r="M193" s="4">
        <f>ROUND(('Sheet1 (4)'!N199+'Sheet1 (4)'!S199)/100,2)</f>
        <v>8.0299999999999994</v>
      </c>
      <c r="N193" s="4">
        <f>ROUND(('Sheet1 (4)'!O199+'Sheet1 (4)'!T199)/100,2)</f>
        <v>8.48</v>
      </c>
      <c r="O193" s="4">
        <f>ROUND(('Sheet1 (4)'!P199+'Sheet1 (4)'!U199)/100,2)</f>
        <v>11.2</v>
      </c>
      <c r="P193" s="4">
        <f>ROUND(('Sheet1 (4)'!Q199+'Sheet1 (4)'!V199)/100,2)</f>
        <v>11.2</v>
      </c>
      <c r="Q193" s="7">
        <f>ROUND('Sheet1 (4)'!W199/100,2)</f>
        <v>0.21</v>
      </c>
      <c r="R193" s="7">
        <f>ROUND('Sheet1 (4)'!X199/100,2)</f>
        <v>0.22</v>
      </c>
      <c r="S193" s="7">
        <f>ROUND('Sheet1 (4)'!Y199/100,2)</f>
        <v>0.23</v>
      </c>
      <c r="T193" s="7">
        <f>ROUND('Sheet1 (4)'!Z199/100,2)</f>
        <v>0.25</v>
      </c>
      <c r="U193" s="7">
        <f>ROUND('Sheet1 (4)'!AA199/100,2)</f>
        <v>0.25</v>
      </c>
      <c r="V193" s="1" t="str">
        <f>'Sheet1 (4)'!AB199&amp;".T"</f>
        <v>2163.T</v>
      </c>
      <c r="W193">
        <f>ROUND('Sheet1 (4)'!AC199,2)</f>
        <v>15.26</v>
      </c>
      <c r="X193">
        <f>ROUND('Sheet1 (4)'!AD199,2)</f>
        <v>4.12</v>
      </c>
      <c r="Y193" t="str">
        <f>_xlfn.XLOOKUP('Sheet1 (4)'!AB199,'Sheet1 (3)'!B:B,'Sheet1 (3)'!D:D,"",0)</f>
        <v>プライム</v>
      </c>
    </row>
    <row r="194" spans="1:25" x14ac:dyDescent="0.2">
      <c r="A194">
        <v>193</v>
      </c>
      <c r="B194" s="1" t="str">
        <f>_xlfn.XLOOKUP('Sheet1 (4)'!AB200,'Sheet1 (3)'!B:B,'Sheet1 (3)'!C:C,"",0)</f>
        <v>アトラグループ</v>
      </c>
      <c r="C194" s="1" t="str">
        <f>_xlfn.XLOOKUP('Sheet1 (4)'!AB200,'Sheet1 (3)'!B:B,'Sheet1 (3)'!F:F,"",0)</f>
        <v>サービス業</v>
      </c>
      <c r="D194" s="1">
        <f>ROUND('Sheet1 (4)'!E200/100000000,2)</f>
        <v>0.1</v>
      </c>
      <c r="E194" s="1">
        <f>ROUND('Sheet1 (4)'!F200/100,2)</f>
        <v>-2.23</v>
      </c>
      <c r="F194" s="1">
        <f>ROUND('Sheet1 (4)'!G200/100,2)</f>
        <v>0.03</v>
      </c>
      <c r="G194" s="1">
        <f>ROUND('Sheet1 (4)'!H200/100,2)</f>
        <v>0.51</v>
      </c>
      <c r="H194" s="1">
        <f>ROUND('Sheet1 (4)'!I200/100,2)</f>
        <v>0.06</v>
      </c>
      <c r="I194" s="1">
        <f>ROUND('Sheet1 (4)'!J200/100,2)</f>
        <v>0.06</v>
      </c>
      <c r="J194" s="1" t="e">
        <f>ROUND('Sheet1 (4)'!K200/100,2)</f>
        <v>#VALUE!</v>
      </c>
      <c r="K194" s="1" t="e">
        <f>ROUND('Sheet1 (4)'!L200/100,2)</f>
        <v>#VALUE!</v>
      </c>
      <c r="L194" s="4">
        <f>ROUND(('Sheet1 (4)'!M200+'Sheet1 (4)'!R200)/100,2)</f>
        <v>-7.71</v>
      </c>
      <c r="M194" s="4">
        <f>ROUND(('Sheet1 (4)'!N200+'Sheet1 (4)'!S200)/100,2)</f>
        <v>-2.86</v>
      </c>
      <c r="N194" s="4">
        <f>ROUND(('Sheet1 (4)'!O200+'Sheet1 (4)'!T200)/100,2)</f>
        <v>2.06</v>
      </c>
      <c r="O194" s="4">
        <f>ROUND(('Sheet1 (4)'!P200+'Sheet1 (4)'!U200)/100,2)</f>
        <v>1.69</v>
      </c>
      <c r="P194" s="4">
        <f>ROUND(('Sheet1 (4)'!Q200+'Sheet1 (4)'!V200)/100,2)</f>
        <v>1.69</v>
      </c>
      <c r="Q194" s="7">
        <f>ROUND('Sheet1 (4)'!W200/100,2)</f>
        <v>-0.25</v>
      </c>
      <c r="R194" s="7">
        <f>ROUND('Sheet1 (4)'!X200/100,2)</f>
        <v>0</v>
      </c>
      <c r="S194" s="7">
        <f>ROUND('Sheet1 (4)'!Y200/100,2)</f>
        <v>0.04</v>
      </c>
      <c r="T194" s="7">
        <f>ROUND('Sheet1 (4)'!Z200/100,2)</f>
        <v>-0.03</v>
      </c>
      <c r="U194" s="7">
        <f>ROUND('Sheet1 (4)'!AA200/100,2)</f>
        <v>-0.03</v>
      </c>
      <c r="V194" s="1" t="str">
        <f>'Sheet1 (4)'!AB200&amp;".T"</f>
        <v>6029.T</v>
      </c>
      <c r="W194">
        <f>ROUND('Sheet1 (4)'!AC200,2)</f>
        <v>10.92</v>
      </c>
      <c r="X194">
        <f>ROUND('Sheet1 (4)'!AD200,2)</f>
        <v>1</v>
      </c>
      <c r="Y194" t="str">
        <f>_xlfn.XLOOKUP('Sheet1 (4)'!AB200,'Sheet1 (3)'!B:B,'Sheet1 (3)'!D:D,"",0)</f>
        <v>スタンダード</v>
      </c>
    </row>
    <row r="195" spans="1:25" x14ac:dyDescent="0.2">
      <c r="A195">
        <v>194</v>
      </c>
      <c r="B195" s="1" t="str">
        <f>_xlfn.XLOOKUP('Sheet1 (4)'!AB201,'Sheet1 (3)'!B:B,'Sheet1 (3)'!C:C,"",0)</f>
        <v>アズワン</v>
      </c>
      <c r="C195" s="1" t="str">
        <f>_xlfn.XLOOKUP('Sheet1 (4)'!AB201,'Sheet1 (3)'!B:B,'Sheet1 (3)'!F:F,"",0)</f>
        <v>卸売業</v>
      </c>
      <c r="D195" s="1">
        <f>ROUND('Sheet1 (4)'!E201/100000000,2)</f>
        <v>0.72</v>
      </c>
      <c r="E195" s="1">
        <f>ROUND('Sheet1 (4)'!F201/100,2)</f>
        <v>98.92</v>
      </c>
      <c r="F195" s="1">
        <f>ROUND('Sheet1 (4)'!G201/100,2)</f>
        <v>93.42</v>
      </c>
      <c r="G195" s="1">
        <f>ROUND('Sheet1 (4)'!H201/100,2)</f>
        <v>113.96</v>
      </c>
      <c r="H195" s="1">
        <f>ROUND('Sheet1 (4)'!I201/100,2)</f>
        <v>104.36</v>
      </c>
      <c r="I195" s="1">
        <f>ROUND('Sheet1 (4)'!J201/100,2)</f>
        <v>115.94</v>
      </c>
      <c r="J195" s="1">
        <f>ROUND('Sheet1 (4)'!K201/100,2)</f>
        <v>127</v>
      </c>
      <c r="K195" s="1">
        <f>ROUND('Sheet1 (4)'!L201/100,2)</f>
        <v>137.44999999999999</v>
      </c>
      <c r="L195" s="4">
        <f>ROUND(('Sheet1 (4)'!M201+'Sheet1 (4)'!R201)/100,2)</f>
        <v>32.65</v>
      </c>
      <c r="M195" s="4">
        <f>ROUND(('Sheet1 (4)'!N201+'Sheet1 (4)'!S201)/100,2)</f>
        <v>94.31</v>
      </c>
      <c r="N195" s="4">
        <f>ROUND(('Sheet1 (4)'!O201+'Sheet1 (4)'!T201)/100,2)</f>
        <v>66.02</v>
      </c>
      <c r="O195" s="4">
        <f>ROUND(('Sheet1 (4)'!P201+'Sheet1 (4)'!U201)/100,2)</f>
        <v>45.68</v>
      </c>
      <c r="P195" s="4">
        <f>ROUND(('Sheet1 (4)'!Q201+'Sheet1 (4)'!V201)/100,2)</f>
        <v>101.61</v>
      </c>
      <c r="Q195" s="7">
        <f>ROUND('Sheet1 (4)'!W201/100,2)</f>
        <v>0.1</v>
      </c>
      <c r="R195" s="7">
        <f>ROUND('Sheet1 (4)'!X201/100,2)</f>
        <v>0.11</v>
      </c>
      <c r="S195" s="7">
        <f>ROUND('Sheet1 (4)'!Y201/100,2)</f>
        <v>0.12</v>
      </c>
      <c r="T195" s="7">
        <f>ROUND('Sheet1 (4)'!Z201/100,2)</f>
        <v>0.12</v>
      </c>
      <c r="U195" s="7">
        <f>ROUND('Sheet1 (4)'!AA201/100,2)</f>
        <v>0.13</v>
      </c>
      <c r="V195" s="1" t="str">
        <f>'Sheet1 (4)'!AB201&amp;".T"</f>
        <v>7476.T</v>
      </c>
      <c r="W195">
        <f>ROUND('Sheet1 (4)'!AC201,2)</f>
        <v>20.41</v>
      </c>
      <c r="X195">
        <f>ROUND('Sheet1 (4)'!AD201,2)</f>
        <v>2.54</v>
      </c>
      <c r="Y195" t="str">
        <f>_xlfn.XLOOKUP('Sheet1 (4)'!AB201,'Sheet1 (3)'!B:B,'Sheet1 (3)'!D:D,"",0)</f>
        <v>プライム</v>
      </c>
    </row>
    <row r="196" spans="1:25" x14ac:dyDescent="0.2">
      <c r="A196">
        <v>195</v>
      </c>
      <c r="B196" s="1" t="str">
        <f>_xlfn.XLOOKUP('Sheet1 (4)'!AB202,'Sheet1 (3)'!B:B,'Sheet1 (3)'!C:C,"",0)</f>
        <v>アズパートナーズ</v>
      </c>
      <c r="C196" s="1" t="str">
        <f>_xlfn.XLOOKUP('Sheet1 (4)'!AB202,'Sheet1 (3)'!B:B,'Sheet1 (3)'!F:F,"",0)</f>
        <v>サービス業</v>
      </c>
      <c r="D196" s="1">
        <f>ROUND('Sheet1 (4)'!E202/100000000,2)</f>
        <v>0.04</v>
      </c>
      <c r="E196" s="1" t="e">
        <f>ROUND('Sheet1 (4)'!F202/100,2)</f>
        <v>#VALUE!</v>
      </c>
      <c r="F196" s="1" t="e">
        <f>ROUND('Sheet1 (4)'!G202/100,2)</f>
        <v>#VALUE!</v>
      </c>
      <c r="G196" s="1">
        <f>ROUND('Sheet1 (4)'!H202/100,2)</f>
        <v>2.0099999999999998</v>
      </c>
      <c r="H196" s="1">
        <f>ROUND('Sheet1 (4)'!I202/100,2)</f>
        <v>8.06</v>
      </c>
      <c r="I196" s="1">
        <f>ROUND('Sheet1 (4)'!J202/100,2)</f>
        <v>13.05</v>
      </c>
      <c r="J196" s="1">
        <f>ROUND('Sheet1 (4)'!K202/100,2)</f>
        <v>14.7</v>
      </c>
      <c r="K196" s="1">
        <f>ROUND('Sheet1 (4)'!L202/100,2)</f>
        <v>17</v>
      </c>
      <c r="L196" s="4" t="e">
        <f>ROUND(('Sheet1 (4)'!M202+'Sheet1 (4)'!R202)/100,2)</f>
        <v>#VALUE!</v>
      </c>
      <c r="M196" s="4" t="e">
        <f>ROUND(('Sheet1 (4)'!N202+'Sheet1 (4)'!S202)/100,2)</f>
        <v>#VALUE!</v>
      </c>
      <c r="N196" s="4">
        <f>ROUND(('Sheet1 (4)'!O202+'Sheet1 (4)'!T202)/100,2)</f>
        <v>-14.53</v>
      </c>
      <c r="O196" s="4">
        <f>ROUND(('Sheet1 (4)'!P202+'Sheet1 (4)'!U202)/100,2)</f>
        <v>20.02</v>
      </c>
      <c r="P196" s="4">
        <f>ROUND(('Sheet1 (4)'!Q202+'Sheet1 (4)'!V202)/100,2)</f>
        <v>-38.700000000000003</v>
      </c>
      <c r="Q196" s="7" t="e">
        <f>ROUND('Sheet1 (4)'!W202/100,2)</f>
        <v>#VALUE!</v>
      </c>
      <c r="R196" s="7" t="e">
        <f>ROUND('Sheet1 (4)'!X202/100,2)</f>
        <v>#VALUE!</v>
      </c>
      <c r="S196" s="7" t="e">
        <f>ROUND('Sheet1 (4)'!Y202/100,2)</f>
        <v>#VALUE!</v>
      </c>
      <c r="T196" s="7">
        <f>ROUND('Sheet1 (4)'!Z202/100,2)</f>
        <v>0.27</v>
      </c>
      <c r="U196" s="7">
        <f>ROUND('Sheet1 (4)'!AA202/100,2)</f>
        <v>0.28999999999999998</v>
      </c>
      <c r="V196" s="1" t="str">
        <f>'Sheet1 (4)'!AB202&amp;".T"</f>
        <v>160A.T</v>
      </c>
      <c r="W196">
        <f>ROUND('Sheet1 (4)'!AC202,2)</f>
        <v>10.02</v>
      </c>
      <c r="X196">
        <f>ROUND('Sheet1 (4)'!AD202,2)</f>
        <v>2.29</v>
      </c>
      <c r="Y196" t="str">
        <f>_xlfn.XLOOKUP('Sheet1 (4)'!AB202,'Sheet1 (3)'!B:B,'Sheet1 (3)'!D:D,"",0)</f>
        <v>スタンダード</v>
      </c>
    </row>
    <row r="197" spans="1:25" x14ac:dyDescent="0.2">
      <c r="A197">
        <v>196</v>
      </c>
      <c r="B197" s="1" t="str">
        <f>_xlfn.XLOOKUP('Sheet1 (4)'!AB203,'Sheet1 (3)'!B:B,'Sheet1 (3)'!C:C,"",0)</f>
        <v>アサガミ</v>
      </c>
      <c r="C197" s="1" t="str">
        <f>_xlfn.XLOOKUP('Sheet1 (4)'!AB203,'Sheet1 (3)'!B:B,'Sheet1 (3)'!F:F,"",0)</f>
        <v>倉庫・運輸関連業</v>
      </c>
      <c r="D197" s="1">
        <f>ROUND('Sheet1 (4)'!E203/100000000,2)</f>
        <v>0.01</v>
      </c>
      <c r="E197" s="1">
        <f>ROUND('Sheet1 (4)'!F203/100,2)</f>
        <v>6.45</v>
      </c>
      <c r="F197" s="1">
        <f>ROUND('Sheet1 (4)'!G203/100,2)</f>
        <v>19.91</v>
      </c>
      <c r="G197" s="1">
        <f>ROUND('Sheet1 (4)'!H203/100,2)</f>
        <v>16.760000000000002</v>
      </c>
      <c r="H197" s="1">
        <f>ROUND('Sheet1 (4)'!I203/100,2)</f>
        <v>15.38</v>
      </c>
      <c r="I197" s="1">
        <f>ROUND('Sheet1 (4)'!J203/100,2)</f>
        <v>19.28</v>
      </c>
      <c r="J197" s="1" t="e">
        <f>ROUND('Sheet1 (4)'!K203/100,2)</f>
        <v>#VALUE!</v>
      </c>
      <c r="K197" s="1" t="e">
        <f>ROUND('Sheet1 (4)'!L203/100,2)</f>
        <v>#VALUE!</v>
      </c>
      <c r="L197" s="4">
        <f>ROUND(('Sheet1 (4)'!M203+'Sheet1 (4)'!R203)/100,2)</f>
        <v>13.71</v>
      </c>
      <c r="M197" s="4">
        <f>ROUND(('Sheet1 (4)'!N203+'Sheet1 (4)'!S203)/100,2)</f>
        <v>17.29</v>
      </c>
      <c r="N197" s="4">
        <f>ROUND(('Sheet1 (4)'!O203+'Sheet1 (4)'!T203)/100,2)</f>
        <v>12.18</v>
      </c>
      <c r="O197" s="4">
        <f>ROUND(('Sheet1 (4)'!P203+'Sheet1 (4)'!U203)/100,2)</f>
        <v>19.39</v>
      </c>
      <c r="P197" s="4">
        <f>ROUND(('Sheet1 (4)'!Q203+'Sheet1 (4)'!V203)/100,2)</f>
        <v>26.4</v>
      </c>
      <c r="Q197" s="7">
        <f>ROUND('Sheet1 (4)'!W203/100,2)</f>
        <v>0.01</v>
      </c>
      <c r="R197" s="7">
        <f>ROUND('Sheet1 (4)'!X203/100,2)</f>
        <v>7.0000000000000007E-2</v>
      </c>
      <c r="S197" s="7">
        <f>ROUND('Sheet1 (4)'!Y203/100,2)</f>
        <v>0.05</v>
      </c>
      <c r="T197" s="7">
        <f>ROUND('Sheet1 (4)'!Z203/100,2)</f>
        <v>0.04</v>
      </c>
      <c r="U197" s="7">
        <f>ROUND('Sheet1 (4)'!AA203/100,2)</f>
        <v>0.06</v>
      </c>
      <c r="V197" s="1" t="str">
        <f>'Sheet1 (4)'!AB203&amp;".T"</f>
        <v>9311.T</v>
      </c>
      <c r="W197">
        <f>ROUND('Sheet1 (4)'!AC203,2)</f>
        <v>5.96</v>
      </c>
      <c r="X197">
        <f>ROUND('Sheet1 (4)'!AD203,2)</f>
        <v>0.44</v>
      </c>
      <c r="Y197" t="str">
        <f>_xlfn.XLOOKUP('Sheet1 (4)'!AB203,'Sheet1 (3)'!B:B,'Sheet1 (3)'!D:D,"",0)</f>
        <v>スタンダード</v>
      </c>
    </row>
    <row r="198" spans="1:25" x14ac:dyDescent="0.2">
      <c r="A198">
        <v>197</v>
      </c>
      <c r="B198" s="1" t="str">
        <f>_xlfn.XLOOKUP('Sheet1 (4)'!AB204,'Sheet1 (3)'!B:B,'Sheet1 (3)'!C:C,"",0)</f>
        <v>朝日放送グループホールディングス</v>
      </c>
      <c r="C198" s="1" t="str">
        <f>_xlfn.XLOOKUP('Sheet1 (4)'!AB204,'Sheet1 (3)'!B:B,'Sheet1 (3)'!F:F,"",0)</f>
        <v>情報・通信業</v>
      </c>
      <c r="D198" s="1">
        <f>ROUND('Sheet1 (4)'!E204/100000000,2)</f>
        <v>0.42</v>
      </c>
      <c r="E198" s="1">
        <f>ROUND('Sheet1 (4)'!F204/100,2)</f>
        <v>26.95</v>
      </c>
      <c r="F198" s="1">
        <f>ROUND('Sheet1 (4)'!G204/100,2)</f>
        <v>42.04</v>
      </c>
      <c r="G198" s="1">
        <f>ROUND('Sheet1 (4)'!H204/100,2)</f>
        <v>23.93</v>
      </c>
      <c r="H198" s="1">
        <f>ROUND('Sheet1 (4)'!I204/100,2)</f>
        <v>7.62</v>
      </c>
      <c r="I198" s="1">
        <f>ROUND('Sheet1 (4)'!J204/100,2)</f>
        <v>25.88</v>
      </c>
      <c r="J198" s="1">
        <f>ROUND('Sheet1 (4)'!K204/100,2)</f>
        <v>28</v>
      </c>
      <c r="K198" s="1">
        <f>ROUND('Sheet1 (4)'!L204/100,2)</f>
        <v>28</v>
      </c>
      <c r="L198" s="4">
        <f>ROUND(('Sheet1 (4)'!M204+'Sheet1 (4)'!R204)/100,2)</f>
        <v>-43.59</v>
      </c>
      <c r="M198" s="4">
        <f>ROUND(('Sheet1 (4)'!N204+'Sheet1 (4)'!S204)/100,2)</f>
        <v>4.13</v>
      </c>
      <c r="N198" s="4">
        <f>ROUND(('Sheet1 (4)'!O204+'Sheet1 (4)'!T204)/100,2)</f>
        <v>-20.95</v>
      </c>
      <c r="O198" s="4">
        <f>ROUND(('Sheet1 (4)'!P204+'Sheet1 (4)'!U204)/100,2)</f>
        <v>-0.01</v>
      </c>
      <c r="P198" s="4">
        <f>ROUND(('Sheet1 (4)'!Q204+'Sheet1 (4)'!V204)/100,2)</f>
        <v>14.9</v>
      </c>
      <c r="Q198" s="7">
        <f>ROUND('Sheet1 (4)'!W204/100,2)</f>
        <v>-0.02</v>
      </c>
      <c r="R198" s="7">
        <f>ROUND('Sheet1 (4)'!X204/100,2)</f>
        <v>0.04</v>
      </c>
      <c r="S198" s="7">
        <f>ROUND('Sheet1 (4)'!Y204/100,2)</f>
        <v>0.01</v>
      </c>
      <c r="T198" s="7">
        <f>ROUND('Sheet1 (4)'!Z204/100,2)</f>
        <v>-0.01</v>
      </c>
      <c r="U198" s="7">
        <f>ROUND('Sheet1 (4)'!AA204/100,2)</f>
        <v>0.03</v>
      </c>
      <c r="V198" s="1" t="str">
        <f>'Sheet1 (4)'!AB204&amp;".T"</f>
        <v>9405.T</v>
      </c>
      <c r="W198">
        <f>ROUND('Sheet1 (4)'!AC204,2)</f>
        <v>6.1</v>
      </c>
      <c r="X198">
        <f>ROUND('Sheet1 (4)'!AD204,2)</f>
        <v>0.38</v>
      </c>
      <c r="Y198" t="str">
        <f>_xlfn.XLOOKUP('Sheet1 (4)'!AB204,'Sheet1 (3)'!B:B,'Sheet1 (3)'!D:D,"",0)</f>
        <v>プライム</v>
      </c>
    </row>
    <row r="199" spans="1:25" x14ac:dyDescent="0.2">
      <c r="A199">
        <v>198</v>
      </c>
      <c r="B199" s="1" t="str">
        <f>_xlfn.XLOOKUP('Sheet1 (4)'!AB205,'Sheet1 (3)'!B:B,'Sheet1 (3)'!C:C,"",0)</f>
        <v>あさひ</v>
      </c>
      <c r="C199" s="1" t="str">
        <f>_xlfn.XLOOKUP('Sheet1 (4)'!AB205,'Sheet1 (3)'!B:B,'Sheet1 (3)'!F:F,"",0)</f>
        <v>小売業</v>
      </c>
      <c r="D199" s="1">
        <f>ROUND('Sheet1 (4)'!E205/100000000,2)</f>
        <v>0.26</v>
      </c>
      <c r="E199" s="1">
        <f>ROUND('Sheet1 (4)'!F205/100,2)</f>
        <v>68.64</v>
      </c>
      <c r="F199" s="1">
        <f>ROUND('Sheet1 (4)'!G205/100,2)</f>
        <v>52.21</v>
      </c>
      <c r="G199" s="1">
        <f>ROUND('Sheet1 (4)'!H205/100,2)</f>
        <v>51.28</v>
      </c>
      <c r="H199" s="1">
        <f>ROUND('Sheet1 (4)'!I205/100,2)</f>
        <v>49.12</v>
      </c>
      <c r="I199" s="1">
        <f>ROUND('Sheet1 (4)'!J205/100,2)</f>
        <v>54.86</v>
      </c>
      <c r="J199" s="1">
        <f>ROUND('Sheet1 (4)'!K205/100,2)</f>
        <v>47</v>
      </c>
      <c r="K199" s="1">
        <f>ROUND('Sheet1 (4)'!L205/100,2)</f>
        <v>50</v>
      </c>
      <c r="L199" s="4">
        <f>ROUND(('Sheet1 (4)'!M205+'Sheet1 (4)'!R205)/100,2)</f>
        <v>54.25</v>
      </c>
      <c r="M199" s="4">
        <f>ROUND(('Sheet1 (4)'!N205+'Sheet1 (4)'!S205)/100,2)</f>
        <v>-8.2899999999999991</v>
      </c>
      <c r="N199" s="4">
        <f>ROUND(('Sheet1 (4)'!O205+'Sheet1 (4)'!T205)/100,2)</f>
        <v>-1.04</v>
      </c>
      <c r="O199" s="4">
        <f>ROUND(('Sheet1 (4)'!P205+'Sheet1 (4)'!U205)/100,2)</f>
        <v>55.28</v>
      </c>
      <c r="P199" s="4">
        <f>ROUND(('Sheet1 (4)'!Q205+'Sheet1 (4)'!V205)/100,2)</f>
        <v>12.95</v>
      </c>
      <c r="Q199" s="7">
        <f>ROUND('Sheet1 (4)'!W205/100,2)</f>
        <v>0.16</v>
      </c>
      <c r="R199" s="7">
        <f>ROUND('Sheet1 (4)'!X205/100,2)</f>
        <v>0.1</v>
      </c>
      <c r="S199" s="7">
        <f>ROUND('Sheet1 (4)'!Y205/100,2)</f>
        <v>0.1</v>
      </c>
      <c r="T199" s="7">
        <f>ROUND('Sheet1 (4)'!Z205/100,2)</f>
        <v>0.09</v>
      </c>
      <c r="U199" s="7">
        <f>ROUND('Sheet1 (4)'!AA205/100,2)</f>
        <v>0.09</v>
      </c>
      <c r="V199" s="1" t="str">
        <f>'Sheet1 (4)'!AB205&amp;".T"</f>
        <v>3333.T</v>
      </c>
      <c r="W199">
        <f>ROUND('Sheet1 (4)'!AC205,2)</f>
        <v>11.85</v>
      </c>
      <c r="X199">
        <f>ROUND('Sheet1 (4)'!AD205,2)</f>
        <v>0.84</v>
      </c>
      <c r="Y199" t="str">
        <f>_xlfn.XLOOKUP('Sheet1 (4)'!AB205,'Sheet1 (3)'!B:B,'Sheet1 (3)'!D:D,"",0)</f>
        <v>プライム</v>
      </c>
    </row>
    <row r="200" spans="1:25" x14ac:dyDescent="0.2">
      <c r="A200">
        <v>199</v>
      </c>
      <c r="B200" s="1" t="str">
        <f>_xlfn.XLOOKUP('Sheet1 (4)'!AB206,'Sheet1 (3)'!B:B,'Sheet1 (3)'!C:C,"",0)</f>
        <v>旭コンクリート工業</v>
      </c>
      <c r="C200" s="1" t="str">
        <f>_xlfn.XLOOKUP('Sheet1 (4)'!AB206,'Sheet1 (3)'!B:B,'Sheet1 (3)'!F:F,"",0)</f>
        <v>ガラス・土石製品</v>
      </c>
      <c r="D200" s="1">
        <f>ROUND('Sheet1 (4)'!E206/100000000,2)</f>
        <v>0.13</v>
      </c>
      <c r="E200" s="1">
        <f>ROUND('Sheet1 (4)'!F206/100,2)</f>
        <v>5.08</v>
      </c>
      <c r="F200" s="1">
        <f>ROUND('Sheet1 (4)'!G206/100,2)</f>
        <v>3.66</v>
      </c>
      <c r="G200" s="1">
        <f>ROUND('Sheet1 (4)'!H206/100,2)</f>
        <v>3.46</v>
      </c>
      <c r="H200" s="1">
        <f>ROUND('Sheet1 (4)'!I206/100,2)</f>
        <v>4.12</v>
      </c>
      <c r="I200" s="1">
        <f>ROUND('Sheet1 (4)'!J206/100,2)</f>
        <v>5.55</v>
      </c>
      <c r="J200" s="1" t="e">
        <f>ROUND('Sheet1 (4)'!K206/100,2)</f>
        <v>#VALUE!</v>
      </c>
      <c r="K200" s="1" t="e">
        <f>ROUND('Sheet1 (4)'!L206/100,2)</f>
        <v>#VALUE!</v>
      </c>
      <c r="L200" s="4">
        <f>ROUND(('Sheet1 (4)'!M206+'Sheet1 (4)'!R206)/100,2)</f>
        <v>7.83</v>
      </c>
      <c r="M200" s="4">
        <f>ROUND(('Sheet1 (4)'!N206+'Sheet1 (4)'!S206)/100,2)</f>
        <v>0.66</v>
      </c>
      <c r="N200" s="4">
        <f>ROUND(('Sheet1 (4)'!O206+'Sheet1 (4)'!T206)/100,2)</f>
        <v>3.88</v>
      </c>
      <c r="O200" s="4">
        <f>ROUND(('Sheet1 (4)'!P206+'Sheet1 (4)'!U206)/100,2)</f>
        <v>3.72</v>
      </c>
      <c r="P200" s="4">
        <f>ROUND(('Sheet1 (4)'!Q206+'Sheet1 (4)'!V206)/100,2)</f>
        <v>4.7699999999999996</v>
      </c>
      <c r="Q200" s="7">
        <f>ROUND('Sheet1 (4)'!W206/100,2)</f>
        <v>0.04</v>
      </c>
      <c r="R200" s="7">
        <f>ROUND('Sheet1 (4)'!X206/100,2)</f>
        <v>0.03</v>
      </c>
      <c r="S200" s="7">
        <f>ROUND('Sheet1 (4)'!Y206/100,2)</f>
        <v>0.03</v>
      </c>
      <c r="T200" s="7">
        <f>ROUND('Sheet1 (4)'!Z206/100,2)</f>
        <v>0.03</v>
      </c>
      <c r="U200" s="7">
        <f>ROUND('Sheet1 (4)'!AA206/100,2)</f>
        <v>0.04</v>
      </c>
      <c r="V200" s="1" t="str">
        <f>'Sheet1 (4)'!AB206&amp;".T"</f>
        <v>5268.T</v>
      </c>
      <c r="W200">
        <f>ROUND('Sheet1 (4)'!AC206,2)</f>
        <v>55.62</v>
      </c>
      <c r="X200">
        <f>ROUND('Sheet1 (4)'!AD206,2)</f>
        <v>0.84</v>
      </c>
      <c r="Y200" t="str">
        <f>_xlfn.XLOOKUP('Sheet1 (4)'!AB206,'Sheet1 (3)'!B:B,'Sheet1 (3)'!D:D,"",0)</f>
        <v>スタンダード</v>
      </c>
    </row>
    <row r="201" spans="1:25" x14ac:dyDescent="0.2">
      <c r="A201">
        <v>200</v>
      </c>
      <c r="B201" s="1" t="str">
        <f>_xlfn.XLOOKUP('Sheet1 (4)'!AB207,'Sheet1 (3)'!B:B,'Sheet1 (3)'!C:C,"",0)</f>
        <v>旭ダイヤモンド工業</v>
      </c>
      <c r="C201" s="1" t="str">
        <f>_xlfn.XLOOKUP('Sheet1 (4)'!AB207,'Sheet1 (3)'!B:B,'Sheet1 (3)'!F:F,"",0)</f>
        <v>機械</v>
      </c>
      <c r="D201" s="1">
        <f>ROUND('Sheet1 (4)'!E207/100000000,2)</f>
        <v>0.49</v>
      </c>
      <c r="E201" s="1">
        <f>ROUND('Sheet1 (4)'!F207/100,2)</f>
        <v>-7.32</v>
      </c>
      <c r="F201" s="1">
        <f>ROUND('Sheet1 (4)'!G207/100,2)</f>
        <v>28.11</v>
      </c>
      <c r="G201" s="1">
        <f>ROUND('Sheet1 (4)'!H207/100,2)</f>
        <v>25.06</v>
      </c>
      <c r="H201" s="1">
        <f>ROUND('Sheet1 (4)'!I207/100,2)</f>
        <v>15.27</v>
      </c>
      <c r="I201" s="1">
        <f>ROUND('Sheet1 (4)'!J207/100,2)</f>
        <v>23.11</v>
      </c>
      <c r="J201" s="1">
        <f>ROUND('Sheet1 (4)'!K207/100,2)</f>
        <v>23</v>
      </c>
      <c r="K201" s="1">
        <f>ROUND('Sheet1 (4)'!L207/100,2)</f>
        <v>33.799999999999997</v>
      </c>
      <c r="L201" s="4">
        <f>ROUND(('Sheet1 (4)'!M207+'Sheet1 (4)'!R207)/100,2)</f>
        <v>-43.79</v>
      </c>
      <c r="M201" s="4">
        <f>ROUND(('Sheet1 (4)'!N207+'Sheet1 (4)'!S207)/100,2)</f>
        <v>55.92</v>
      </c>
      <c r="N201" s="4">
        <f>ROUND(('Sheet1 (4)'!O207+'Sheet1 (4)'!T207)/100,2)</f>
        <v>37.19</v>
      </c>
      <c r="O201" s="4">
        <f>ROUND(('Sheet1 (4)'!P207+'Sheet1 (4)'!U207)/100,2)</f>
        <v>-6.66</v>
      </c>
      <c r="P201" s="4">
        <f>ROUND(('Sheet1 (4)'!Q207+'Sheet1 (4)'!V207)/100,2)</f>
        <v>19.45</v>
      </c>
      <c r="Q201" s="7">
        <f>ROUND('Sheet1 (4)'!W207/100,2)</f>
        <v>-0.01</v>
      </c>
      <c r="R201" s="7">
        <f>ROUND('Sheet1 (4)'!X207/100,2)</f>
        <v>0.06</v>
      </c>
      <c r="S201" s="7">
        <f>ROUND('Sheet1 (4)'!Y207/100,2)</f>
        <v>0.05</v>
      </c>
      <c r="T201" s="7">
        <f>ROUND('Sheet1 (4)'!Z207/100,2)</f>
        <v>0.03</v>
      </c>
      <c r="U201" s="7">
        <f>ROUND('Sheet1 (4)'!AA207/100,2)</f>
        <v>0.04</v>
      </c>
      <c r="V201" s="1" t="str">
        <f>'Sheet1 (4)'!AB207&amp;".T"</f>
        <v>6140.T</v>
      </c>
      <c r="W201">
        <f>ROUND('Sheet1 (4)'!AC207,2)</f>
        <v>14.09</v>
      </c>
      <c r="X201">
        <f>ROUND('Sheet1 (4)'!AD207,2)</f>
        <v>0.65</v>
      </c>
      <c r="Y201" t="str">
        <f>_xlfn.XLOOKUP('Sheet1 (4)'!AB207,'Sheet1 (3)'!B:B,'Sheet1 (3)'!D:D,"",0)</f>
        <v>プライム</v>
      </c>
    </row>
    <row r="202" spans="1:25" x14ac:dyDescent="0.2">
      <c r="A202">
        <v>201</v>
      </c>
      <c r="B202" s="1" t="str">
        <f>_xlfn.XLOOKUP('Sheet1 (4)'!AB208,'Sheet1 (3)'!B:B,'Sheet1 (3)'!C:C,"",0)</f>
        <v>ＡＳＡＨＩ　ＥＩＴＯホールディングス</v>
      </c>
      <c r="C202" s="1" t="str">
        <f>_xlfn.XLOOKUP('Sheet1 (4)'!AB208,'Sheet1 (3)'!B:B,'Sheet1 (3)'!F:F,"",0)</f>
        <v>ガラス・土石製品</v>
      </c>
      <c r="D202" s="1">
        <f>ROUND('Sheet1 (4)'!E208/100000000,2)</f>
        <v>0.06</v>
      </c>
      <c r="E202" s="1">
        <f>ROUND('Sheet1 (4)'!F208/100,2)</f>
        <v>-0.05</v>
      </c>
      <c r="F202" s="1">
        <f>ROUND('Sheet1 (4)'!G208/100,2)</f>
        <v>-1.89</v>
      </c>
      <c r="G202" s="1">
        <f>ROUND('Sheet1 (4)'!H208/100,2)</f>
        <v>-4.71</v>
      </c>
      <c r="H202" s="1">
        <f>ROUND('Sheet1 (4)'!I208/100,2)</f>
        <v>-3.21</v>
      </c>
      <c r="I202" s="1">
        <f>ROUND('Sheet1 (4)'!J208/100,2)</f>
        <v>-3.21</v>
      </c>
      <c r="J202" s="1" t="e">
        <f>ROUND('Sheet1 (4)'!K208/100,2)</f>
        <v>#VALUE!</v>
      </c>
      <c r="K202" s="1" t="e">
        <f>ROUND('Sheet1 (4)'!L208/100,2)</f>
        <v>#VALUE!</v>
      </c>
      <c r="L202" s="4">
        <f>ROUND(('Sheet1 (4)'!M208+'Sheet1 (4)'!R208)/100,2)</f>
        <v>-0.63</v>
      </c>
      <c r="M202" s="4">
        <f>ROUND(('Sheet1 (4)'!N208+'Sheet1 (4)'!S208)/100,2)</f>
        <v>-5.53</v>
      </c>
      <c r="N202" s="4">
        <f>ROUND(('Sheet1 (4)'!O208+'Sheet1 (4)'!T208)/100,2)</f>
        <v>0.25</v>
      </c>
      <c r="O202" s="4">
        <f>ROUND(('Sheet1 (4)'!P208+'Sheet1 (4)'!U208)/100,2)</f>
        <v>-1.47</v>
      </c>
      <c r="P202" s="4">
        <f>ROUND(('Sheet1 (4)'!Q208+'Sheet1 (4)'!V208)/100,2)</f>
        <v>-1.47</v>
      </c>
      <c r="Q202" s="7">
        <f>ROUND('Sheet1 (4)'!W208/100,2)</f>
        <v>-0.04</v>
      </c>
      <c r="R202" s="7">
        <f>ROUND('Sheet1 (4)'!X208/100,2)</f>
        <v>-0.14000000000000001</v>
      </c>
      <c r="S202" s="7">
        <f>ROUND('Sheet1 (4)'!Y208/100,2)</f>
        <v>-0.52</v>
      </c>
      <c r="T202" s="7">
        <f>ROUND('Sheet1 (4)'!Z208/100,2)</f>
        <v>-0.32</v>
      </c>
      <c r="U202" s="7">
        <f>ROUND('Sheet1 (4)'!AA208/100,2)</f>
        <v>-0.32</v>
      </c>
      <c r="V202" s="1" t="str">
        <f>'Sheet1 (4)'!AB208&amp;".T"</f>
        <v>5341.T</v>
      </c>
      <c r="W202" t="e">
        <f>ROUND('Sheet1 (4)'!AC208,2)</f>
        <v>#VALUE!</v>
      </c>
      <c r="X202">
        <f>ROUND('Sheet1 (4)'!AD208,2)</f>
        <v>1.89</v>
      </c>
      <c r="Y202" t="str">
        <f>_xlfn.XLOOKUP('Sheet1 (4)'!AB208,'Sheet1 (3)'!B:B,'Sheet1 (3)'!D:D,"",0)</f>
        <v>スタンダード</v>
      </c>
    </row>
    <row r="203" spans="1:25" x14ac:dyDescent="0.2">
      <c r="A203">
        <v>202</v>
      </c>
      <c r="B203" s="1" t="str">
        <f>_xlfn.XLOOKUP('Sheet1 (4)'!AB209,'Sheet1 (3)'!B:B,'Sheet1 (3)'!C:C,"",0)</f>
        <v>アサヒグループホールディングス</v>
      </c>
      <c r="C203" s="1" t="str">
        <f>_xlfn.XLOOKUP('Sheet1 (4)'!AB209,'Sheet1 (3)'!B:B,'Sheet1 (3)'!F:F,"",0)</f>
        <v>食料品</v>
      </c>
      <c r="D203" s="1">
        <f>ROUND('Sheet1 (4)'!E209/100000000,2)</f>
        <v>14.84</v>
      </c>
      <c r="E203" s="1">
        <f>ROUND('Sheet1 (4)'!F209/100,2)</f>
        <v>1942.58</v>
      </c>
      <c r="F203" s="1">
        <f>ROUND('Sheet1 (4)'!G209/100,2)</f>
        <v>2259.9899999999998</v>
      </c>
      <c r="G203" s="1">
        <f>ROUND('Sheet1 (4)'!H209/100,2)</f>
        <v>2507.48</v>
      </c>
      <c r="H203" s="1">
        <f>ROUND('Sheet1 (4)'!I209/100,2)</f>
        <v>2604.86</v>
      </c>
      <c r="I203" s="1">
        <f>ROUND('Sheet1 (4)'!J209/100,2)</f>
        <v>2604.86</v>
      </c>
      <c r="J203" s="1">
        <f>ROUND('Sheet1 (4)'!K209/100,2)</f>
        <v>2712.72</v>
      </c>
      <c r="K203" s="1">
        <f>ROUND('Sheet1 (4)'!L209/100,2)</f>
        <v>2995.81</v>
      </c>
      <c r="L203" s="4">
        <f>ROUND(('Sheet1 (4)'!M209+'Sheet1 (4)'!R209)/100,2)</f>
        <v>3234.64</v>
      </c>
      <c r="M203" s="4">
        <f>ROUND(('Sheet1 (4)'!N209+'Sheet1 (4)'!S209)/100,2)</f>
        <v>1968.05</v>
      </c>
      <c r="N203" s="4">
        <f>ROUND(('Sheet1 (4)'!O209+'Sheet1 (4)'!T209)/100,2)</f>
        <v>2298.34</v>
      </c>
      <c r="O203" s="4">
        <f>ROUND(('Sheet1 (4)'!P209+'Sheet1 (4)'!U209)/100,2)</f>
        <v>2850.58</v>
      </c>
      <c r="P203" s="4">
        <f>ROUND(('Sheet1 (4)'!Q209+'Sheet1 (4)'!V209)/100,2)</f>
        <v>2850.58</v>
      </c>
      <c r="Q203" s="7">
        <f>ROUND('Sheet1 (4)'!W209/100,2)</f>
        <v>0.09</v>
      </c>
      <c r="R203" s="7">
        <f>ROUND('Sheet1 (4)'!X209/100,2)</f>
        <v>0.08</v>
      </c>
      <c r="S203" s="7">
        <f>ROUND('Sheet1 (4)'!Y209/100,2)</f>
        <v>7.0000000000000007E-2</v>
      </c>
      <c r="T203" s="7">
        <f>ROUND('Sheet1 (4)'!Z209/100,2)</f>
        <v>0.08</v>
      </c>
      <c r="U203" s="7">
        <f>ROUND('Sheet1 (4)'!AA209/100,2)</f>
        <v>0.08</v>
      </c>
      <c r="V203" s="1" t="str">
        <f>'Sheet1 (4)'!AB209&amp;".T"</f>
        <v>2502.T</v>
      </c>
      <c r="W203">
        <f>ROUND('Sheet1 (4)'!AC209,2)</f>
        <v>14.97</v>
      </c>
      <c r="X203">
        <f>ROUND('Sheet1 (4)'!AD209,2)</f>
        <v>0.97</v>
      </c>
      <c r="Y203" t="str">
        <f>_xlfn.XLOOKUP('Sheet1 (4)'!AB209,'Sheet1 (3)'!B:B,'Sheet1 (3)'!D:D,"",0)</f>
        <v>プライム</v>
      </c>
    </row>
    <row r="204" spans="1:25" x14ac:dyDescent="0.2">
      <c r="A204">
        <v>203</v>
      </c>
      <c r="B204" s="1" t="str">
        <f>_xlfn.XLOOKUP('Sheet1 (4)'!AB210,'Sheet1 (3)'!B:B,'Sheet1 (3)'!C:C,"",0)</f>
        <v>朝日インテック</v>
      </c>
      <c r="C204" s="1" t="str">
        <f>_xlfn.XLOOKUP('Sheet1 (4)'!AB210,'Sheet1 (3)'!B:B,'Sheet1 (3)'!F:F,"",0)</f>
        <v>精密機器</v>
      </c>
      <c r="D204" s="1">
        <f>ROUND('Sheet1 (4)'!E210/100000000,2)</f>
        <v>2.67</v>
      </c>
      <c r="E204" s="1">
        <f>ROUND('Sheet1 (4)'!F210/100,2)</f>
        <v>127.95</v>
      </c>
      <c r="F204" s="1">
        <f>ROUND('Sheet1 (4)'!G210/100,2)</f>
        <v>151.34</v>
      </c>
      <c r="G204" s="1">
        <f>ROUND('Sheet1 (4)'!H210/100,2)</f>
        <v>180.19</v>
      </c>
      <c r="H204" s="1">
        <f>ROUND('Sheet1 (4)'!I210/100,2)</f>
        <v>221.36</v>
      </c>
      <c r="I204" s="1">
        <f>ROUND('Sheet1 (4)'!J210/100,2)</f>
        <v>301.81</v>
      </c>
      <c r="J204" s="1">
        <f>ROUND('Sheet1 (4)'!K210/100,2)</f>
        <v>329.85</v>
      </c>
      <c r="K204" s="1">
        <f>ROUND('Sheet1 (4)'!L210/100,2)</f>
        <v>368.72</v>
      </c>
      <c r="L204" s="4">
        <f>ROUND(('Sheet1 (4)'!M210+'Sheet1 (4)'!R210)/100,2)</f>
        <v>-74.069999999999993</v>
      </c>
      <c r="M204" s="4">
        <f>ROUND(('Sheet1 (4)'!N210+'Sheet1 (4)'!S210)/100,2)</f>
        <v>-14.01</v>
      </c>
      <c r="N204" s="4">
        <f>ROUND(('Sheet1 (4)'!O210+'Sheet1 (4)'!T210)/100,2)</f>
        <v>40.03</v>
      </c>
      <c r="O204" s="4">
        <f>ROUND(('Sheet1 (4)'!P210+'Sheet1 (4)'!U210)/100,2)</f>
        <v>134.86000000000001</v>
      </c>
      <c r="P204" s="4">
        <f>ROUND(('Sheet1 (4)'!Q210+'Sheet1 (4)'!V210)/100,2)</f>
        <v>271.08999999999997</v>
      </c>
      <c r="Q204" s="7">
        <f>ROUND('Sheet1 (4)'!W210/100,2)</f>
        <v>0.12</v>
      </c>
      <c r="R204" s="7">
        <f>ROUND('Sheet1 (4)'!X210/100,2)</f>
        <v>0.1</v>
      </c>
      <c r="S204" s="7">
        <f>ROUND('Sheet1 (4)'!Y210/100,2)</f>
        <v>0.1</v>
      </c>
      <c r="T204" s="7">
        <f>ROUND('Sheet1 (4)'!Z210/100,2)</f>
        <v>0.11</v>
      </c>
      <c r="U204" s="7">
        <f>ROUND('Sheet1 (4)'!AA210/100,2)</f>
        <v>0.08</v>
      </c>
      <c r="V204" s="1" t="str">
        <f>'Sheet1 (4)'!AB210&amp;".T"</f>
        <v>7747.T</v>
      </c>
      <c r="W204">
        <f>ROUND('Sheet1 (4)'!AC210,2)</f>
        <v>51.23</v>
      </c>
      <c r="X204">
        <f>ROUND('Sheet1 (4)'!AD210,2)</f>
        <v>4.3</v>
      </c>
      <c r="Y204" t="str">
        <f>_xlfn.XLOOKUP('Sheet1 (4)'!AB210,'Sheet1 (3)'!B:B,'Sheet1 (3)'!D:D,"",0)</f>
        <v>プライム</v>
      </c>
    </row>
    <row r="205" spans="1:25" x14ac:dyDescent="0.2">
      <c r="A205">
        <v>204</v>
      </c>
      <c r="B205" s="1" t="str">
        <f>_xlfn.XLOOKUP('Sheet1 (4)'!AB211,'Sheet1 (3)'!B:B,'Sheet1 (3)'!C:C,"",0)</f>
        <v>旭情報サービス</v>
      </c>
      <c r="C205" s="1" t="str">
        <f>_xlfn.XLOOKUP('Sheet1 (4)'!AB211,'Sheet1 (3)'!B:B,'Sheet1 (3)'!F:F,"",0)</f>
        <v>情報・通信業</v>
      </c>
      <c r="D205" s="1">
        <f>ROUND('Sheet1 (4)'!E211/100000000,2)</f>
        <v>0.16</v>
      </c>
      <c r="E205" s="1">
        <f>ROUND('Sheet1 (4)'!F211/100,2)</f>
        <v>12.1</v>
      </c>
      <c r="F205" s="1">
        <f>ROUND('Sheet1 (4)'!G211/100,2)</f>
        <v>12.48</v>
      </c>
      <c r="G205" s="1">
        <f>ROUND('Sheet1 (4)'!H211/100,2)</f>
        <v>13.12</v>
      </c>
      <c r="H205" s="1">
        <f>ROUND('Sheet1 (4)'!I211/100,2)</f>
        <v>14.28</v>
      </c>
      <c r="I205" s="1">
        <f>ROUND('Sheet1 (4)'!J211/100,2)</f>
        <v>15.86</v>
      </c>
      <c r="J205" s="1" t="e">
        <f>ROUND('Sheet1 (4)'!K211/100,2)</f>
        <v>#VALUE!</v>
      </c>
      <c r="K205" s="1" t="e">
        <f>ROUND('Sheet1 (4)'!L211/100,2)</f>
        <v>#VALUE!</v>
      </c>
      <c r="L205" s="4">
        <f>ROUND(('Sheet1 (4)'!M211+'Sheet1 (4)'!R211)/100,2)</f>
        <v>9.92</v>
      </c>
      <c r="M205" s="4">
        <f>ROUND(('Sheet1 (4)'!N211+'Sheet1 (4)'!S211)/100,2)</f>
        <v>1.71</v>
      </c>
      <c r="N205" s="4">
        <f>ROUND(('Sheet1 (4)'!O211+'Sheet1 (4)'!T211)/100,2)</f>
        <v>6.34</v>
      </c>
      <c r="O205" s="4">
        <f>ROUND(('Sheet1 (4)'!P211+'Sheet1 (4)'!U211)/100,2)</f>
        <v>14.38</v>
      </c>
      <c r="P205" s="4">
        <f>ROUND(('Sheet1 (4)'!Q211+'Sheet1 (4)'!V211)/100,2)</f>
        <v>4</v>
      </c>
      <c r="Q205" s="7">
        <f>ROUND('Sheet1 (4)'!W211/100,2)</f>
        <v>0.1</v>
      </c>
      <c r="R205" s="7">
        <f>ROUND('Sheet1 (4)'!X211/100,2)</f>
        <v>0.09</v>
      </c>
      <c r="S205" s="7">
        <f>ROUND('Sheet1 (4)'!Y211/100,2)</f>
        <v>0.09</v>
      </c>
      <c r="T205" s="7">
        <f>ROUND('Sheet1 (4)'!Z211/100,2)</f>
        <v>0.1</v>
      </c>
      <c r="U205" s="7">
        <f>ROUND('Sheet1 (4)'!AA211/100,2)</f>
        <v>0.11</v>
      </c>
      <c r="V205" s="1" t="str">
        <f>'Sheet1 (4)'!AB211&amp;".T"</f>
        <v>9799.T</v>
      </c>
      <c r="W205">
        <f>ROUND('Sheet1 (4)'!AC211,2)</f>
        <v>16.89</v>
      </c>
      <c r="X205">
        <f>ROUND('Sheet1 (4)'!AD211,2)</f>
        <v>1.42</v>
      </c>
      <c r="Y205" t="str">
        <f>_xlfn.XLOOKUP('Sheet1 (4)'!AB211,'Sheet1 (3)'!B:B,'Sheet1 (3)'!D:D,"",0)</f>
        <v>スタンダード</v>
      </c>
    </row>
    <row r="206" spans="1:25" x14ac:dyDescent="0.2">
      <c r="A206">
        <v>205</v>
      </c>
      <c r="B206" s="1" t="str">
        <f>_xlfn.XLOOKUP('Sheet1 (4)'!AB212,'Sheet1 (3)'!B:B,'Sheet1 (3)'!C:C,"",0)</f>
        <v>旭化学工業</v>
      </c>
      <c r="C206" s="1" t="str">
        <f>_xlfn.XLOOKUP('Sheet1 (4)'!AB212,'Sheet1 (3)'!B:B,'Sheet1 (3)'!F:F,"",0)</f>
        <v>化学</v>
      </c>
      <c r="D206" s="1">
        <f>ROUND('Sheet1 (4)'!E212/100000000,2)</f>
        <v>0.03</v>
      </c>
      <c r="E206" s="1">
        <f>ROUND('Sheet1 (4)'!F212/100,2)</f>
        <v>8.06</v>
      </c>
      <c r="F206" s="1">
        <f>ROUND('Sheet1 (4)'!G212/100,2)</f>
        <v>5.27</v>
      </c>
      <c r="G206" s="1">
        <f>ROUND('Sheet1 (4)'!H212/100,2)</f>
        <v>1.7</v>
      </c>
      <c r="H206" s="1">
        <f>ROUND('Sheet1 (4)'!I212/100,2)</f>
        <v>0.38</v>
      </c>
      <c r="I206" s="1">
        <f>ROUND('Sheet1 (4)'!J212/100,2)</f>
        <v>-0.46</v>
      </c>
      <c r="J206" s="1" t="e">
        <f>ROUND('Sheet1 (4)'!K212/100,2)</f>
        <v>#VALUE!</v>
      </c>
      <c r="K206" s="1" t="e">
        <f>ROUND('Sheet1 (4)'!L212/100,2)</f>
        <v>#VALUE!</v>
      </c>
      <c r="L206" s="4">
        <f>ROUND(('Sheet1 (4)'!M212+'Sheet1 (4)'!R212)/100,2)</f>
        <v>0.24</v>
      </c>
      <c r="M206" s="4">
        <f>ROUND(('Sheet1 (4)'!N212+'Sheet1 (4)'!S212)/100,2)</f>
        <v>-0.7</v>
      </c>
      <c r="N206" s="4">
        <f>ROUND(('Sheet1 (4)'!O212+'Sheet1 (4)'!T212)/100,2)</f>
        <v>2.0699999999999998</v>
      </c>
      <c r="O206" s="4">
        <f>ROUND(('Sheet1 (4)'!P212+'Sheet1 (4)'!U212)/100,2)</f>
        <v>-0.98</v>
      </c>
      <c r="P206" s="4">
        <f>ROUND(('Sheet1 (4)'!Q212+'Sheet1 (4)'!V212)/100,2)</f>
        <v>-1.46</v>
      </c>
      <c r="Q206" s="7">
        <f>ROUND('Sheet1 (4)'!W212/100,2)</f>
        <v>0.13</v>
      </c>
      <c r="R206" s="7">
        <f>ROUND('Sheet1 (4)'!X212/100,2)</f>
        <v>0.08</v>
      </c>
      <c r="S206" s="7">
        <f>ROUND('Sheet1 (4)'!Y212/100,2)</f>
        <v>0</v>
      </c>
      <c r="T206" s="7">
        <f>ROUND('Sheet1 (4)'!Z212/100,2)</f>
        <v>0.02</v>
      </c>
      <c r="U206" s="7">
        <f>ROUND('Sheet1 (4)'!AA212/100,2)</f>
        <v>0.01</v>
      </c>
      <c r="V206" s="1" t="str">
        <f>'Sheet1 (4)'!AB212&amp;".T"</f>
        <v>7928.T</v>
      </c>
      <c r="W206">
        <f>ROUND('Sheet1 (4)'!AC212,2)</f>
        <v>38.4</v>
      </c>
      <c r="X206">
        <f>ROUND('Sheet1 (4)'!AD212,2)</f>
        <v>0.34</v>
      </c>
      <c r="Y206" t="str">
        <f>_xlfn.XLOOKUP('Sheet1 (4)'!AB212,'Sheet1 (3)'!B:B,'Sheet1 (3)'!D:D,"",0)</f>
        <v>スタンダード</v>
      </c>
    </row>
    <row r="207" spans="1:25" x14ac:dyDescent="0.2">
      <c r="A207">
        <v>206</v>
      </c>
      <c r="B207" s="1" t="str">
        <f>_xlfn.XLOOKUP('Sheet1 (4)'!AB213,'Sheet1 (3)'!B:B,'Sheet1 (3)'!C:C,"",0)</f>
        <v>旭化成</v>
      </c>
      <c r="C207" s="1" t="str">
        <f>_xlfn.XLOOKUP('Sheet1 (4)'!AB213,'Sheet1 (3)'!B:B,'Sheet1 (3)'!F:F,"",0)</f>
        <v>化学</v>
      </c>
      <c r="D207" s="1">
        <f>ROUND('Sheet1 (4)'!E213/100000000,2)</f>
        <v>13.58</v>
      </c>
      <c r="E207" s="1">
        <f>ROUND('Sheet1 (4)'!F213/100,2)</f>
        <v>1718.08</v>
      </c>
      <c r="F207" s="1">
        <f>ROUND('Sheet1 (4)'!G213/100,2)</f>
        <v>2026.46</v>
      </c>
      <c r="G207" s="1">
        <f>ROUND('Sheet1 (4)'!H213/100,2)</f>
        <v>1283.52</v>
      </c>
      <c r="H207" s="1">
        <f>ROUND('Sheet1 (4)'!I213/100,2)</f>
        <v>1407.46</v>
      </c>
      <c r="I207" s="1">
        <f>ROUND('Sheet1 (4)'!J213/100,2)</f>
        <v>2119.21</v>
      </c>
      <c r="J207" s="1">
        <f>ROUND('Sheet1 (4)'!K213/100,2)</f>
        <v>2248.2800000000002</v>
      </c>
      <c r="K207" s="1">
        <f>ROUND('Sheet1 (4)'!L213/100,2)</f>
        <v>2507.5</v>
      </c>
      <c r="L207" s="4">
        <f>ROUND(('Sheet1 (4)'!M213+'Sheet1 (4)'!R213)/100,2)</f>
        <v>959.25</v>
      </c>
      <c r="M207" s="4">
        <f>ROUND(('Sheet1 (4)'!N213+'Sheet1 (4)'!S213)/100,2)</f>
        <v>-377.48</v>
      </c>
      <c r="N207" s="4">
        <f>ROUND(('Sheet1 (4)'!O213+'Sheet1 (4)'!T213)/100,2)</f>
        <v>-1227.8</v>
      </c>
      <c r="O207" s="4">
        <f>ROUND(('Sheet1 (4)'!P213+'Sheet1 (4)'!U213)/100,2)</f>
        <v>1527.02</v>
      </c>
      <c r="P207" s="4">
        <f>ROUND(('Sheet1 (4)'!Q213+'Sheet1 (4)'!V213)/100,2)</f>
        <v>-796.61</v>
      </c>
      <c r="Q207" s="7">
        <f>ROUND('Sheet1 (4)'!W213/100,2)</f>
        <v>0.06</v>
      </c>
      <c r="R207" s="7">
        <f>ROUND('Sheet1 (4)'!X213/100,2)</f>
        <v>0.1</v>
      </c>
      <c r="S207" s="7">
        <f>ROUND('Sheet1 (4)'!Y213/100,2)</f>
        <v>-0.05</v>
      </c>
      <c r="T207" s="7">
        <f>ROUND('Sheet1 (4)'!Z213/100,2)</f>
        <v>0.03</v>
      </c>
      <c r="U207" s="7">
        <f>ROUND('Sheet1 (4)'!AA213/100,2)</f>
        <v>7.0000000000000007E-2</v>
      </c>
      <c r="V207" s="1" t="str">
        <f>'Sheet1 (4)'!AB213&amp;".T"</f>
        <v>3407.T</v>
      </c>
      <c r="W207">
        <f>ROUND('Sheet1 (4)'!AC213,2)</f>
        <v>12.27</v>
      </c>
      <c r="X207">
        <f>ROUND('Sheet1 (4)'!AD213,2)</f>
        <v>0.91</v>
      </c>
      <c r="Y207" t="str">
        <f>_xlfn.XLOOKUP('Sheet1 (4)'!AB213,'Sheet1 (3)'!B:B,'Sheet1 (3)'!D:D,"",0)</f>
        <v>プライム</v>
      </c>
    </row>
    <row r="208" spans="1:25" x14ac:dyDescent="0.2">
      <c r="A208">
        <v>207</v>
      </c>
      <c r="B208" s="1" t="str">
        <f>_xlfn.XLOOKUP('Sheet1 (4)'!AB214,'Sheet1 (3)'!B:B,'Sheet1 (3)'!C:C,"",0)</f>
        <v>朝日工業社</v>
      </c>
      <c r="C208" s="1" t="str">
        <f>_xlfn.XLOOKUP('Sheet1 (4)'!AB214,'Sheet1 (3)'!B:B,'Sheet1 (3)'!F:F,"",0)</f>
        <v>建設業</v>
      </c>
      <c r="D208" s="1">
        <f>ROUND('Sheet1 (4)'!E214/100000000,2)</f>
        <v>0.26</v>
      </c>
      <c r="E208" s="1">
        <f>ROUND('Sheet1 (4)'!F214/100,2)</f>
        <v>22.36</v>
      </c>
      <c r="F208" s="1">
        <f>ROUND('Sheet1 (4)'!G214/100,2)</f>
        <v>22.88</v>
      </c>
      <c r="G208" s="1">
        <f>ROUND('Sheet1 (4)'!H214/100,2)</f>
        <v>26.99</v>
      </c>
      <c r="H208" s="1">
        <f>ROUND('Sheet1 (4)'!I214/100,2)</f>
        <v>45.69</v>
      </c>
      <c r="I208" s="1">
        <f>ROUND('Sheet1 (4)'!J214/100,2)</f>
        <v>72.489999999999995</v>
      </c>
      <c r="J208" s="1" t="e">
        <f>ROUND('Sheet1 (4)'!K214/100,2)</f>
        <v>#VALUE!</v>
      </c>
      <c r="K208" s="1" t="e">
        <f>ROUND('Sheet1 (4)'!L214/100,2)</f>
        <v>#VALUE!</v>
      </c>
      <c r="L208" s="4">
        <f>ROUND(('Sheet1 (4)'!M214+'Sheet1 (4)'!R214)/100,2)</f>
        <v>-16.29</v>
      </c>
      <c r="M208" s="4">
        <f>ROUND(('Sheet1 (4)'!N214+'Sheet1 (4)'!S214)/100,2)</f>
        <v>47.37</v>
      </c>
      <c r="N208" s="4">
        <f>ROUND(('Sheet1 (4)'!O214+'Sheet1 (4)'!T214)/100,2)</f>
        <v>-5.15</v>
      </c>
      <c r="O208" s="4">
        <f>ROUND(('Sheet1 (4)'!P214+'Sheet1 (4)'!U214)/100,2)</f>
        <v>17.059999999999999</v>
      </c>
      <c r="P208" s="4">
        <f>ROUND(('Sheet1 (4)'!Q214+'Sheet1 (4)'!V214)/100,2)</f>
        <v>18.88</v>
      </c>
      <c r="Q208" s="7">
        <f>ROUND('Sheet1 (4)'!W214/100,2)</f>
        <v>0.06</v>
      </c>
      <c r="R208" s="7">
        <f>ROUND('Sheet1 (4)'!X214/100,2)</f>
        <v>0.05</v>
      </c>
      <c r="S208" s="7">
        <f>ROUND('Sheet1 (4)'!Y214/100,2)</f>
        <v>7.0000000000000007E-2</v>
      </c>
      <c r="T208" s="7">
        <f>ROUND('Sheet1 (4)'!Z214/100,2)</f>
        <v>0.1</v>
      </c>
      <c r="U208" s="7">
        <f>ROUND('Sheet1 (4)'!AA214/100,2)</f>
        <v>0.15</v>
      </c>
      <c r="V208" s="1" t="str">
        <f>'Sheet1 (4)'!AB214&amp;".T"</f>
        <v>1975.T</v>
      </c>
      <c r="W208">
        <f>ROUND('Sheet1 (4)'!AC214,2)</f>
        <v>12.05</v>
      </c>
      <c r="X208">
        <f>ROUND('Sheet1 (4)'!AD214,2)</f>
        <v>2.0299999999999998</v>
      </c>
      <c r="Y208" t="str">
        <f>_xlfn.XLOOKUP('Sheet1 (4)'!AB214,'Sheet1 (3)'!B:B,'Sheet1 (3)'!D:D,"",0)</f>
        <v>プライム</v>
      </c>
    </row>
    <row r="209" spans="1:25" x14ac:dyDescent="0.2">
      <c r="A209">
        <v>208</v>
      </c>
      <c r="B209" s="1" t="str">
        <f>_xlfn.XLOOKUP('Sheet1 (4)'!AB215,'Sheet1 (3)'!B:B,'Sheet1 (3)'!C:C,"",0)</f>
        <v>朝日ネット</v>
      </c>
      <c r="C209" s="1" t="str">
        <f>_xlfn.XLOOKUP('Sheet1 (4)'!AB215,'Sheet1 (3)'!B:B,'Sheet1 (3)'!F:F,"",0)</f>
        <v>情報・通信業</v>
      </c>
      <c r="D209" s="1">
        <f>ROUND('Sheet1 (4)'!E215/100000000,2)</f>
        <v>0.26</v>
      </c>
      <c r="E209" s="1" t="e">
        <f>ROUND('Sheet1 (4)'!F215/100,2)</f>
        <v>#VALUE!</v>
      </c>
      <c r="F209" s="1" t="e">
        <f>ROUND('Sheet1 (4)'!G215/100,2)</f>
        <v>#VALUE!</v>
      </c>
      <c r="G209" s="1" t="e">
        <f>ROUND('Sheet1 (4)'!H215/100,2)</f>
        <v>#VALUE!</v>
      </c>
      <c r="H209" s="1" t="e">
        <f>ROUND('Sheet1 (4)'!I215/100,2)</f>
        <v>#VALUE!</v>
      </c>
      <c r="I209" s="1">
        <f>ROUND('Sheet1 (4)'!J215/100,2)</f>
        <v>15.57</v>
      </c>
      <c r="J209" s="1" t="e">
        <f>ROUND('Sheet1 (4)'!K215/100,2)</f>
        <v>#VALUE!</v>
      </c>
      <c r="K209" s="1" t="e">
        <f>ROUND('Sheet1 (4)'!L215/100,2)</f>
        <v>#VALUE!</v>
      </c>
      <c r="L209" s="4" t="e">
        <f>ROUND(('Sheet1 (4)'!M215+'Sheet1 (4)'!R215)/100,2)</f>
        <v>#VALUE!</v>
      </c>
      <c r="M209" s="4" t="e">
        <f>ROUND(('Sheet1 (4)'!N215+'Sheet1 (4)'!S215)/100,2)</f>
        <v>#VALUE!</v>
      </c>
      <c r="N209" s="4" t="e">
        <f>ROUND(('Sheet1 (4)'!O215+'Sheet1 (4)'!T215)/100,2)</f>
        <v>#VALUE!</v>
      </c>
      <c r="O209" s="4" t="e">
        <f>ROUND(('Sheet1 (4)'!P215+'Sheet1 (4)'!U215)/100,2)</f>
        <v>#VALUE!</v>
      </c>
      <c r="P209" s="4">
        <f>ROUND(('Sheet1 (4)'!Q215+'Sheet1 (4)'!V215)/100,2)</f>
        <v>9.52</v>
      </c>
      <c r="Q209" s="7" t="e">
        <f>ROUND('Sheet1 (4)'!W215/100,2)</f>
        <v>#VALUE!</v>
      </c>
      <c r="R209" s="7" t="e">
        <f>ROUND('Sheet1 (4)'!X215/100,2)</f>
        <v>#VALUE!</v>
      </c>
      <c r="S209" s="7" t="e">
        <f>ROUND('Sheet1 (4)'!Y215/100,2)</f>
        <v>#VALUE!</v>
      </c>
      <c r="T209" s="7" t="e">
        <f>ROUND('Sheet1 (4)'!Z215/100,2)</f>
        <v>#VALUE!</v>
      </c>
      <c r="U209" s="7">
        <f>ROUND('Sheet1 (4)'!AA215/100,2)</f>
        <v>0.1</v>
      </c>
      <c r="V209" s="1" t="str">
        <f>'Sheet1 (4)'!AB215&amp;".T"</f>
        <v>3834.T</v>
      </c>
      <c r="W209">
        <f>ROUND('Sheet1 (4)'!AC215,2)</f>
        <v>24.08</v>
      </c>
      <c r="X209">
        <f>ROUND('Sheet1 (4)'!AD215,2)</f>
        <v>2.4</v>
      </c>
      <c r="Y209" t="str">
        <f>_xlfn.XLOOKUP('Sheet1 (4)'!AB215,'Sheet1 (3)'!B:B,'Sheet1 (3)'!D:D,"",0)</f>
        <v>プライム</v>
      </c>
    </row>
    <row r="210" spans="1:25" x14ac:dyDescent="0.2">
      <c r="A210">
        <v>209</v>
      </c>
      <c r="B210" s="1" t="str">
        <f>_xlfn.XLOOKUP('Sheet1 (4)'!AB216,'Sheet1 (3)'!B:B,'Sheet1 (3)'!C:C,"",0)</f>
        <v>朝日印刷</v>
      </c>
      <c r="C210" s="1" t="str">
        <f>_xlfn.XLOOKUP('Sheet1 (4)'!AB216,'Sheet1 (3)'!B:B,'Sheet1 (3)'!F:F,"",0)</f>
        <v>パルプ・紙</v>
      </c>
      <c r="D210" s="1">
        <f>ROUND('Sheet1 (4)'!E216/100000000,2)</f>
        <v>0.21</v>
      </c>
      <c r="E210" s="1">
        <f>ROUND('Sheet1 (4)'!F216/100,2)</f>
        <v>19.760000000000002</v>
      </c>
      <c r="F210" s="1">
        <f>ROUND('Sheet1 (4)'!G216/100,2)</f>
        <v>22.51</v>
      </c>
      <c r="G210" s="1">
        <f>ROUND('Sheet1 (4)'!H216/100,2)</f>
        <v>22.18</v>
      </c>
      <c r="H210" s="1">
        <f>ROUND('Sheet1 (4)'!I216/100,2)</f>
        <v>20.49</v>
      </c>
      <c r="I210" s="1">
        <f>ROUND('Sheet1 (4)'!J216/100,2)</f>
        <v>20.47</v>
      </c>
      <c r="J210" s="1" t="e">
        <f>ROUND('Sheet1 (4)'!K216/100,2)</f>
        <v>#VALUE!</v>
      </c>
      <c r="K210" s="1" t="e">
        <f>ROUND('Sheet1 (4)'!L216/100,2)</f>
        <v>#VALUE!</v>
      </c>
      <c r="L210" s="4">
        <f>ROUND(('Sheet1 (4)'!M216+'Sheet1 (4)'!R216)/100,2)</f>
        <v>1.34</v>
      </c>
      <c r="M210" s="4">
        <f>ROUND(('Sheet1 (4)'!N216+'Sheet1 (4)'!S216)/100,2)</f>
        <v>37.33</v>
      </c>
      <c r="N210" s="4">
        <f>ROUND(('Sheet1 (4)'!O216+'Sheet1 (4)'!T216)/100,2)</f>
        <v>21.99</v>
      </c>
      <c r="O210" s="4">
        <f>ROUND(('Sheet1 (4)'!P216+'Sheet1 (4)'!U216)/100,2)</f>
        <v>-14.09</v>
      </c>
      <c r="P210" s="4">
        <f>ROUND(('Sheet1 (4)'!Q216+'Sheet1 (4)'!V216)/100,2)</f>
        <v>9.85</v>
      </c>
      <c r="Q210" s="7">
        <f>ROUND('Sheet1 (4)'!W216/100,2)</f>
        <v>0.05</v>
      </c>
      <c r="R210" s="7">
        <f>ROUND('Sheet1 (4)'!X216/100,2)</f>
        <v>0.06</v>
      </c>
      <c r="S210" s="7">
        <f>ROUND('Sheet1 (4)'!Y216/100,2)</f>
        <v>0.05</v>
      </c>
      <c r="T210" s="7">
        <f>ROUND('Sheet1 (4)'!Z216/100,2)</f>
        <v>0.05</v>
      </c>
      <c r="U210" s="7">
        <f>ROUND('Sheet1 (4)'!AA216/100,2)</f>
        <v>0.05</v>
      </c>
      <c r="V210" s="1" t="str">
        <f>'Sheet1 (4)'!AB216&amp;".T"</f>
        <v>3951.T</v>
      </c>
      <c r="W210">
        <f>ROUND('Sheet1 (4)'!AC216,2)</f>
        <v>12.04</v>
      </c>
      <c r="X210">
        <f>ROUND('Sheet1 (4)'!AD216,2)</f>
        <v>0.55000000000000004</v>
      </c>
      <c r="Y210" t="str">
        <f>_xlfn.XLOOKUP('Sheet1 (4)'!AB216,'Sheet1 (3)'!B:B,'Sheet1 (3)'!D:D,"",0)</f>
        <v>スタンダード</v>
      </c>
    </row>
    <row r="211" spans="1:25" x14ac:dyDescent="0.2">
      <c r="A211">
        <v>210</v>
      </c>
      <c r="B211" s="1" t="str">
        <f>_xlfn.XLOOKUP('Sheet1 (4)'!AB217,'Sheet1 (3)'!B:B,'Sheet1 (3)'!C:C,"",0)</f>
        <v>朝日ラバー</v>
      </c>
      <c r="C211" s="1" t="str">
        <f>_xlfn.XLOOKUP('Sheet1 (4)'!AB217,'Sheet1 (3)'!B:B,'Sheet1 (3)'!F:F,"",0)</f>
        <v>ゴム製品</v>
      </c>
      <c r="D211" s="1">
        <f>ROUND('Sheet1 (4)'!E217/100000000,2)</f>
        <v>0.05</v>
      </c>
      <c r="E211" s="1">
        <f>ROUND('Sheet1 (4)'!F217/100,2)</f>
        <v>-0.93</v>
      </c>
      <c r="F211" s="1">
        <f>ROUND('Sheet1 (4)'!G217/100,2)</f>
        <v>2.92</v>
      </c>
      <c r="G211" s="1">
        <f>ROUND('Sheet1 (4)'!H217/100,2)</f>
        <v>1.85</v>
      </c>
      <c r="H211" s="1">
        <f>ROUND('Sheet1 (4)'!I217/100,2)</f>
        <v>1.56</v>
      </c>
      <c r="I211" s="1">
        <f>ROUND('Sheet1 (4)'!J217/100,2)</f>
        <v>0.02</v>
      </c>
      <c r="J211" s="1">
        <f>ROUND('Sheet1 (4)'!K217/100,2)</f>
        <v>1.8</v>
      </c>
      <c r="K211" s="1">
        <f>ROUND('Sheet1 (4)'!L217/100,2)</f>
        <v>3</v>
      </c>
      <c r="L211" s="4">
        <f>ROUND(('Sheet1 (4)'!M217+'Sheet1 (4)'!R217)/100,2)</f>
        <v>6.65</v>
      </c>
      <c r="M211" s="4">
        <f>ROUND(('Sheet1 (4)'!N217+'Sheet1 (4)'!S217)/100,2)</f>
        <v>2.21</v>
      </c>
      <c r="N211" s="4">
        <f>ROUND(('Sheet1 (4)'!O217+'Sheet1 (4)'!T217)/100,2)</f>
        <v>5.19</v>
      </c>
      <c r="O211" s="4">
        <f>ROUND(('Sheet1 (4)'!P217+'Sheet1 (4)'!U217)/100,2)</f>
        <v>7.12</v>
      </c>
      <c r="P211" s="4">
        <f>ROUND(('Sheet1 (4)'!Q217+'Sheet1 (4)'!V217)/100,2)</f>
        <v>-2.64</v>
      </c>
      <c r="Q211" s="7">
        <f>ROUND('Sheet1 (4)'!W217/100,2)</f>
        <v>0.03</v>
      </c>
      <c r="R211" s="7">
        <f>ROUND('Sheet1 (4)'!X217/100,2)</f>
        <v>0.05</v>
      </c>
      <c r="S211" s="7">
        <f>ROUND('Sheet1 (4)'!Y217/100,2)</f>
        <v>0.04</v>
      </c>
      <c r="T211" s="7">
        <f>ROUND('Sheet1 (4)'!Z217/100,2)</f>
        <v>0.03</v>
      </c>
      <c r="U211" s="7">
        <f>ROUND('Sheet1 (4)'!AA217/100,2)</f>
        <v>-0.05</v>
      </c>
      <c r="V211" s="1" t="str">
        <f>'Sheet1 (4)'!AB217&amp;".T"</f>
        <v>5162.T</v>
      </c>
      <c r="W211" t="e">
        <f>ROUND('Sheet1 (4)'!AC217,2)</f>
        <v>#VALUE!</v>
      </c>
      <c r="X211">
        <f>ROUND('Sheet1 (4)'!AD217,2)</f>
        <v>0.65</v>
      </c>
      <c r="Y211" t="str">
        <f>_xlfn.XLOOKUP('Sheet1 (4)'!AB217,'Sheet1 (3)'!B:B,'Sheet1 (3)'!D:D,"",0)</f>
        <v>スタンダード</v>
      </c>
    </row>
    <row r="212" spans="1:25" x14ac:dyDescent="0.2">
      <c r="A212">
        <v>211</v>
      </c>
      <c r="B212" s="1" t="str">
        <f>_xlfn.XLOOKUP('Sheet1 (4)'!AB218,'Sheet1 (3)'!B:B,'Sheet1 (3)'!C:C,"",0)</f>
        <v>旭有機材</v>
      </c>
      <c r="C212" s="1" t="str">
        <f>_xlfn.XLOOKUP('Sheet1 (4)'!AB218,'Sheet1 (3)'!B:B,'Sheet1 (3)'!F:F,"",0)</f>
        <v>化学</v>
      </c>
      <c r="D212" s="1">
        <f>ROUND('Sheet1 (4)'!E218/100000000,2)</f>
        <v>0.19</v>
      </c>
      <c r="E212" s="1">
        <f>ROUND('Sheet1 (4)'!F218/100,2)</f>
        <v>34.04</v>
      </c>
      <c r="F212" s="1">
        <f>ROUND('Sheet1 (4)'!G218/100,2)</f>
        <v>65.75</v>
      </c>
      <c r="G212" s="1">
        <f>ROUND('Sheet1 (4)'!H218/100,2)</f>
        <v>119.48</v>
      </c>
      <c r="H212" s="1">
        <f>ROUND('Sheet1 (4)'!I218/100,2)</f>
        <v>155.75</v>
      </c>
      <c r="I212" s="1">
        <f>ROUND('Sheet1 (4)'!J218/100,2)</f>
        <v>111.21</v>
      </c>
      <c r="J212" s="1">
        <f>ROUND('Sheet1 (4)'!K218/100,2)</f>
        <v>102</v>
      </c>
      <c r="K212" s="1">
        <f>ROUND('Sheet1 (4)'!L218/100,2)</f>
        <v>121</v>
      </c>
      <c r="L212" s="4">
        <f>ROUND(('Sheet1 (4)'!M218+'Sheet1 (4)'!R218)/100,2)</f>
        <v>13.51</v>
      </c>
      <c r="M212" s="4">
        <f>ROUND(('Sheet1 (4)'!N218+'Sheet1 (4)'!S218)/100,2)</f>
        <v>55.2</v>
      </c>
      <c r="N212" s="4">
        <f>ROUND(('Sheet1 (4)'!O218+'Sheet1 (4)'!T218)/100,2)</f>
        <v>10.050000000000001</v>
      </c>
      <c r="O212" s="4">
        <f>ROUND(('Sheet1 (4)'!P218+'Sheet1 (4)'!U218)/100,2)</f>
        <v>50.49</v>
      </c>
      <c r="P212" s="4">
        <f>ROUND(('Sheet1 (4)'!Q218+'Sheet1 (4)'!V218)/100,2)</f>
        <v>61.78</v>
      </c>
      <c r="Q212" s="7">
        <f>ROUND('Sheet1 (4)'!W218/100,2)</f>
        <v>0.06</v>
      </c>
      <c r="R212" s="7">
        <f>ROUND('Sheet1 (4)'!X218/100,2)</f>
        <v>0.1</v>
      </c>
      <c r="S212" s="7">
        <f>ROUND('Sheet1 (4)'!Y218/100,2)</f>
        <v>0.17</v>
      </c>
      <c r="T212" s="7">
        <f>ROUND('Sheet1 (4)'!Z218/100,2)</f>
        <v>0.17</v>
      </c>
      <c r="U212" s="7">
        <f>ROUND('Sheet1 (4)'!AA218/100,2)</f>
        <v>0.1</v>
      </c>
      <c r="V212" s="1" t="str">
        <f>'Sheet1 (4)'!AB218&amp;".T"</f>
        <v>4216.T</v>
      </c>
      <c r="W212">
        <f>ROUND('Sheet1 (4)'!AC218,2)</f>
        <v>12.35</v>
      </c>
      <c r="X212">
        <f>ROUND('Sheet1 (4)'!AD218,2)</f>
        <v>1.08</v>
      </c>
      <c r="Y212" t="str">
        <f>_xlfn.XLOOKUP('Sheet1 (4)'!AB218,'Sheet1 (3)'!B:B,'Sheet1 (3)'!D:D,"",0)</f>
        <v>プライム</v>
      </c>
    </row>
    <row r="213" spans="1:25" x14ac:dyDescent="0.2">
      <c r="A213">
        <v>212</v>
      </c>
      <c r="B213" s="1" t="str">
        <f>_xlfn.XLOOKUP('Sheet1 (4)'!AB219,'Sheet1 (3)'!B:B,'Sheet1 (3)'!C:C,"",0)</f>
        <v>旭松食品</v>
      </c>
      <c r="C213" s="1" t="str">
        <f>_xlfn.XLOOKUP('Sheet1 (4)'!AB219,'Sheet1 (3)'!B:B,'Sheet1 (3)'!F:F,"",0)</f>
        <v>食料品</v>
      </c>
      <c r="D213" s="1">
        <f>ROUND('Sheet1 (4)'!E219/100000000,2)</f>
        <v>0.02</v>
      </c>
      <c r="E213" s="1">
        <f>ROUND('Sheet1 (4)'!F219/100,2)</f>
        <v>2.65</v>
      </c>
      <c r="F213" s="1">
        <f>ROUND('Sheet1 (4)'!G219/100,2)</f>
        <v>2.0499999999999998</v>
      </c>
      <c r="G213" s="1">
        <f>ROUND('Sheet1 (4)'!H219/100,2)</f>
        <v>-0.5</v>
      </c>
      <c r="H213" s="1">
        <f>ROUND('Sheet1 (4)'!I219/100,2)</f>
        <v>2.06</v>
      </c>
      <c r="I213" s="1">
        <f>ROUND('Sheet1 (4)'!J219/100,2)</f>
        <v>2.2599999999999998</v>
      </c>
      <c r="J213" s="1" t="e">
        <f>ROUND('Sheet1 (4)'!K219/100,2)</f>
        <v>#VALUE!</v>
      </c>
      <c r="K213" s="1" t="e">
        <f>ROUND('Sheet1 (4)'!L219/100,2)</f>
        <v>#VALUE!</v>
      </c>
      <c r="L213" s="4">
        <f>ROUND(('Sheet1 (4)'!M219+'Sheet1 (4)'!R219)/100,2)</f>
        <v>1.38</v>
      </c>
      <c r="M213" s="4">
        <f>ROUND(('Sheet1 (4)'!N219+'Sheet1 (4)'!S219)/100,2)</f>
        <v>4.87</v>
      </c>
      <c r="N213" s="4">
        <f>ROUND(('Sheet1 (4)'!O219+'Sheet1 (4)'!T219)/100,2)</f>
        <v>1.77</v>
      </c>
      <c r="O213" s="4">
        <f>ROUND(('Sheet1 (4)'!P219+'Sheet1 (4)'!U219)/100,2)</f>
        <v>1.91</v>
      </c>
      <c r="P213" s="4">
        <f>ROUND(('Sheet1 (4)'!Q219+'Sheet1 (4)'!V219)/100,2)</f>
        <v>-0.18</v>
      </c>
      <c r="Q213" s="7">
        <f>ROUND('Sheet1 (4)'!W219/100,2)</f>
        <v>0.03</v>
      </c>
      <c r="R213" s="7">
        <f>ROUND('Sheet1 (4)'!X219/100,2)</f>
        <v>0.03</v>
      </c>
      <c r="S213" s="7">
        <f>ROUND('Sheet1 (4)'!Y219/100,2)</f>
        <v>-0.01</v>
      </c>
      <c r="T213" s="7">
        <f>ROUND('Sheet1 (4)'!Z219/100,2)</f>
        <v>0.03</v>
      </c>
      <c r="U213" s="7">
        <f>ROUND('Sheet1 (4)'!AA219/100,2)</f>
        <v>0.03</v>
      </c>
      <c r="V213" s="1" t="str">
        <f>'Sheet1 (4)'!AB219&amp;".T"</f>
        <v>2911.T</v>
      </c>
      <c r="W213">
        <f>ROUND('Sheet1 (4)'!AC219,2)</f>
        <v>15.62</v>
      </c>
      <c r="X213">
        <f>ROUND('Sheet1 (4)'!AD219,2)</f>
        <v>0.51</v>
      </c>
      <c r="Y213" t="str">
        <f>_xlfn.XLOOKUP('Sheet1 (4)'!AB219,'Sheet1 (3)'!B:B,'Sheet1 (3)'!D:D,"",0)</f>
        <v>スタンダード</v>
      </c>
    </row>
    <row r="214" spans="1:25" x14ac:dyDescent="0.2">
      <c r="A214">
        <v>213</v>
      </c>
      <c r="B214" s="1" t="str">
        <f>_xlfn.XLOOKUP('Sheet1 (4)'!AB220,'Sheet1 (3)'!B:B,'Sheet1 (3)'!C:C,"",0)</f>
        <v>アサヒペン</v>
      </c>
      <c r="C214" s="1" t="str">
        <f>_xlfn.XLOOKUP('Sheet1 (4)'!AB220,'Sheet1 (3)'!B:B,'Sheet1 (3)'!F:F,"",0)</f>
        <v>化学</v>
      </c>
      <c r="D214" s="1">
        <f>ROUND('Sheet1 (4)'!E220/100000000,2)</f>
        <v>0.04</v>
      </c>
      <c r="E214" s="1">
        <f>ROUND('Sheet1 (4)'!F220/100,2)</f>
        <v>10.09</v>
      </c>
      <c r="F214" s="1">
        <f>ROUND('Sheet1 (4)'!G220/100,2)</f>
        <v>8.3000000000000007</v>
      </c>
      <c r="G214" s="1">
        <f>ROUND('Sheet1 (4)'!H220/100,2)</f>
        <v>7.91</v>
      </c>
      <c r="H214" s="1">
        <f>ROUND('Sheet1 (4)'!I220/100,2)</f>
        <v>8.4499999999999993</v>
      </c>
      <c r="I214" s="1">
        <f>ROUND('Sheet1 (4)'!J220/100,2)</f>
        <v>8.66</v>
      </c>
      <c r="J214" s="1" t="e">
        <f>ROUND('Sheet1 (4)'!K220/100,2)</f>
        <v>#VALUE!</v>
      </c>
      <c r="K214" s="1" t="e">
        <f>ROUND('Sheet1 (4)'!L220/100,2)</f>
        <v>#VALUE!</v>
      </c>
      <c r="L214" s="4">
        <f>ROUND(('Sheet1 (4)'!M220+'Sheet1 (4)'!R220)/100,2)</f>
        <v>3.65</v>
      </c>
      <c r="M214" s="4">
        <f>ROUND(('Sheet1 (4)'!N220+'Sheet1 (4)'!S220)/100,2)</f>
        <v>13.68</v>
      </c>
      <c r="N214" s="4">
        <f>ROUND(('Sheet1 (4)'!O220+'Sheet1 (4)'!T220)/100,2)</f>
        <v>-10.55</v>
      </c>
      <c r="O214" s="4">
        <f>ROUND(('Sheet1 (4)'!P220+'Sheet1 (4)'!U220)/100,2)</f>
        <v>5.25</v>
      </c>
      <c r="P214" s="4">
        <f>ROUND(('Sheet1 (4)'!Q220+'Sheet1 (4)'!V220)/100,2)</f>
        <v>-2.41</v>
      </c>
      <c r="Q214" s="7">
        <f>ROUND('Sheet1 (4)'!W220/100,2)</f>
        <v>0.05</v>
      </c>
      <c r="R214" s="7">
        <f>ROUND('Sheet1 (4)'!X220/100,2)</f>
        <v>0.08</v>
      </c>
      <c r="S214" s="7">
        <f>ROUND('Sheet1 (4)'!Y220/100,2)</f>
        <v>0.05</v>
      </c>
      <c r="T214" s="7">
        <f>ROUND('Sheet1 (4)'!Z220/100,2)</f>
        <v>0.03</v>
      </c>
      <c r="U214" s="7">
        <f>ROUND('Sheet1 (4)'!AA220/100,2)</f>
        <v>0.05</v>
      </c>
      <c r="V214" s="1" t="str">
        <f>'Sheet1 (4)'!AB220&amp;".T"</f>
        <v>4623.T</v>
      </c>
      <c r="W214">
        <f>ROUND('Sheet1 (4)'!AC220,2)</f>
        <v>10.4</v>
      </c>
      <c r="X214">
        <f>ROUND('Sheet1 (4)'!AD220,2)</f>
        <v>0.45</v>
      </c>
      <c r="Y214" t="str">
        <f>_xlfn.XLOOKUP('Sheet1 (4)'!AB220,'Sheet1 (3)'!B:B,'Sheet1 (3)'!D:D,"",0)</f>
        <v>スタンダード</v>
      </c>
    </row>
    <row r="215" spans="1:25" x14ac:dyDescent="0.2">
      <c r="A215">
        <v>214</v>
      </c>
      <c r="B215" s="1" t="str">
        <f>_xlfn.XLOOKUP('Sheet1 (4)'!AB221,'Sheet1 (3)'!B:B,'Sheet1 (3)'!C:C,"",0)</f>
        <v>浅香工業</v>
      </c>
      <c r="C215" s="1" t="str">
        <f>_xlfn.XLOOKUP('Sheet1 (4)'!AB221,'Sheet1 (3)'!B:B,'Sheet1 (3)'!F:F,"",0)</f>
        <v>その他製品</v>
      </c>
      <c r="D215" s="1">
        <f>ROUND('Sheet1 (4)'!E221/100000000,2)</f>
        <v>0.01</v>
      </c>
      <c r="E215" s="1">
        <f>ROUND('Sheet1 (4)'!F221/100,2)</f>
        <v>1.83</v>
      </c>
      <c r="F215" s="1">
        <f>ROUND('Sheet1 (4)'!G221/100,2)</f>
        <v>2.96</v>
      </c>
      <c r="G215" s="1">
        <f>ROUND('Sheet1 (4)'!H221/100,2)</f>
        <v>2.77</v>
      </c>
      <c r="H215" s="1">
        <f>ROUND('Sheet1 (4)'!I221/100,2)</f>
        <v>3.12</v>
      </c>
      <c r="I215" s="1">
        <f>ROUND('Sheet1 (4)'!J221/100,2)</f>
        <v>3.05</v>
      </c>
      <c r="J215" s="1" t="e">
        <f>ROUND('Sheet1 (4)'!K221/100,2)</f>
        <v>#VALUE!</v>
      </c>
      <c r="K215" s="1" t="e">
        <f>ROUND('Sheet1 (4)'!L221/100,2)</f>
        <v>#VALUE!</v>
      </c>
      <c r="L215" s="4">
        <f>ROUND(('Sheet1 (4)'!M221+'Sheet1 (4)'!R221)/100,2)</f>
        <v>0.39</v>
      </c>
      <c r="M215" s="4">
        <f>ROUND(('Sheet1 (4)'!N221+'Sheet1 (4)'!S221)/100,2)</f>
        <v>4.4400000000000004</v>
      </c>
      <c r="N215" s="4">
        <f>ROUND(('Sheet1 (4)'!O221+'Sheet1 (4)'!T221)/100,2)</f>
        <v>-0.55000000000000004</v>
      </c>
      <c r="O215" s="4">
        <f>ROUND(('Sheet1 (4)'!P221+'Sheet1 (4)'!U221)/100,2)</f>
        <v>1.17</v>
      </c>
      <c r="P215" s="4">
        <f>ROUND(('Sheet1 (4)'!Q221+'Sheet1 (4)'!V221)/100,2)</f>
        <v>-0.51</v>
      </c>
      <c r="Q215" s="7">
        <f>ROUND('Sheet1 (4)'!W221/100,2)</f>
        <v>0.05</v>
      </c>
      <c r="R215" s="7">
        <f>ROUND('Sheet1 (4)'!X221/100,2)</f>
        <v>7.0000000000000007E-2</v>
      </c>
      <c r="S215" s="7">
        <f>ROUND('Sheet1 (4)'!Y221/100,2)</f>
        <v>0.06</v>
      </c>
      <c r="T215" s="7">
        <f>ROUND('Sheet1 (4)'!Z221/100,2)</f>
        <v>0.08</v>
      </c>
      <c r="U215" s="7">
        <f>ROUND('Sheet1 (4)'!AA221/100,2)</f>
        <v>0.06</v>
      </c>
      <c r="V215" s="1" t="str">
        <f>'Sheet1 (4)'!AB221&amp;".T"</f>
        <v>5962.T</v>
      </c>
      <c r="W215">
        <f>ROUND('Sheet1 (4)'!AC221,2)</f>
        <v>11.13</v>
      </c>
      <c r="X215">
        <f>ROUND('Sheet1 (4)'!AD221,2)</f>
        <v>0.41</v>
      </c>
      <c r="Y215" t="str">
        <f>_xlfn.XLOOKUP('Sheet1 (4)'!AB221,'Sheet1 (3)'!B:B,'Sheet1 (3)'!D:D,"",0)</f>
        <v>スタンダード</v>
      </c>
    </row>
    <row r="216" spans="1:25" x14ac:dyDescent="0.2">
      <c r="A216">
        <v>215</v>
      </c>
      <c r="B216" s="1" t="str">
        <f>_xlfn.XLOOKUP('Sheet1 (4)'!AB222,'Sheet1 (3)'!B:B,'Sheet1 (3)'!C:C,"",0)</f>
        <v>アサカ理研</v>
      </c>
      <c r="C216" s="1" t="str">
        <f>_xlfn.XLOOKUP('Sheet1 (4)'!AB222,'Sheet1 (3)'!B:B,'Sheet1 (3)'!F:F,"",0)</f>
        <v>非鉄金属</v>
      </c>
      <c r="D216" s="1">
        <f>ROUND('Sheet1 (4)'!E222/100000000,2)</f>
        <v>0.05</v>
      </c>
      <c r="E216" s="1">
        <f>ROUND('Sheet1 (4)'!F222/100,2)</f>
        <v>4.4800000000000004</v>
      </c>
      <c r="F216" s="1">
        <f>ROUND('Sheet1 (4)'!G222/100,2)</f>
        <v>8.7200000000000006</v>
      </c>
      <c r="G216" s="1">
        <f>ROUND('Sheet1 (4)'!H222/100,2)</f>
        <v>3.87</v>
      </c>
      <c r="H216" s="1">
        <f>ROUND('Sheet1 (4)'!I222/100,2)</f>
        <v>2.93</v>
      </c>
      <c r="I216" s="1">
        <f>ROUND('Sheet1 (4)'!J222/100,2)</f>
        <v>2.93</v>
      </c>
      <c r="J216" s="1" t="e">
        <f>ROUND('Sheet1 (4)'!K222/100,2)</f>
        <v>#VALUE!</v>
      </c>
      <c r="K216" s="1" t="e">
        <f>ROUND('Sheet1 (4)'!L222/100,2)</f>
        <v>#VALUE!</v>
      </c>
      <c r="L216" s="4">
        <f>ROUND(('Sheet1 (4)'!M222+'Sheet1 (4)'!R222)/100,2)</f>
        <v>1.2</v>
      </c>
      <c r="M216" s="4">
        <f>ROUND(('Sheet1 (4)'!N222+'Sheet1 (4)'!S222)/100,2)</f>
        <v>4.6900000000000004</v>
      </c>
      <c r="N216" s="4">
        <f>ROUND(('Sheet1 (4)'!O222+'Sheet1 (4)'!T222)/100,2)</f>
        <v>-4.1100000000000003</v>
      </c>
      <c r="O216" s="4">
        <f>ROUND(('Sheet1 (4)'!P222+'Sheet1 (4)'!U222)/100,2)</f>
        <v>5.45</v>
      </c>
      <c r="P216" s="4">
        <f>ROUND(('Sheet1 (4)'!Q222+'Sheet1 (4)'!V222)/100,2)</f>
        <v>5.45</v>
      </c>
      <c r="Q216" s="7">
        <f>ROUND('Sheet1 (4)'!W222/100,2)</f>
        <v>0.11</v>
      </c>
      <c r="R216" s="7">
        <f>ROUND('Sheet1 (4)'!X222/100,2)</f>
        <v>0.16</v>
      </c>
      <c r="S216" s="7">
        <f>ROUND('Sheet1 (4)'!Y222/100,2)</f>
        <v>7.0000000000000007E-2</v>
      </c>
      <c r="T216" s="7">
        <f>ROUND('Sheet1 (4)'!Z222/100,2)</f>
        <v>0.08</v>
      </c>
      <c r="U216" s="7">
        <f>ROUND('Sheet1 (4)'!AA222/100,2)</f>
        <v>0.08</v>
      </c>
      <c r="V216" s="1" t="str">
        <f>'Sheet1 (4)'!AB222&amp;".T"</f>
        <v>5724.T</v>
      </c>
      <c r="W216">
        <f>ROUND('Sheet1 (4)'!AC222,2)</f>
        <v>34.200000000000003</v>
      </c>
      <c r="X216">
        <f>ROUND('Sheet1 (4)'!AD222,2)</f>
        <v>1.7</v>
      </c>
      <c r="Y216" t="str">
        <f>_xlfn.XLOOKUP('Sheet1 (4)'!AB222,'Sheet1 (3)'!B:B,'Sheet1 (3)'!D:D,"",0)</f>
        <v>スタンダード</v>
      </c>
    </row>
    <row r="217" spans="1:25" x14ac:dyDescent="0.2">
      <c r="A217">
        <v>216</v>
      </c>
      <c r="B217" s="1" t="str">
        <f>_xlfn.XLOOKUP('Sheet1 (4)'!AB223,'Sheet1 (3)'!B:B,'Sheet1 (3)'!C:C,"",0)</f>
        <v>あさかわシステムズ</v>
      </c>
      <c r="C217" s="1" t="str">
        <f>_xlfn.XLOOKUP('Sheet1 (4)'!AB223,'Sheet1 (3)'!B:B,'Sheet1 (3)'!F:F,"",0)</f>
        <v>情報・通信業</v>
      </c>
      <c r="D217" s="1">
        <f>ROUND('Sheet1 (4)'!E223/100000000,2)</f>
        <v>0.01</v>
      </c>
      <c r="E217" s="1">
        <f>ROUND('Sheet1 (4)'!F223/100,2)</f>
        <v>0.66</v>
      </c>
      <c r="F217" s="1">
        <f>ROUND('Sheet1 (4)'!G223/100,2)</f>
        <v>1.47</v>
      </c>
      <c r="G217" s="1">
        <f>ROUND('Sheet1 (4)'!H223/100,2)</f>
        <v>0.64</v>
      </c>
      <c r="H217" s="1">
        <f>ROUND('Sheet1 (4)'!I223/100,2)</f>
        <v>1.44</v>
      </c>
      <c r="I217" s="1">
        <f>ROUND('Sheet1 (4)'!J223/100,2)</f>
        <v>1.05</v>
      </c>
      <c r="J217" s="1" t="e">
        <f>ROUND('Sheet1 (4)'!K223/100,2)</f>
        <v>#VALUE!</v>
      </c>
      <c r="K217" s="1" t="e">
        <f>ROUND('Sheet1 (4)'!L223/100,2)</f>
        <v>#VALUE!</v>
      </c>
      <c r="L217" s="4" t="e">
        <f>ROUND(('Sheet1 (4)'!M223+'Sheet1 (4)'!R223)/100,2)</f>
        <v>#VALUE!</v>
      </c>
      <c r="M217" s="4" t="e">
        <f>ROUND(('Sheet1 (4)'!N223+'Sheet1 (4)'!S223)/100,2)</f>
        <v>#VALUE!</v>
      </c>
      <c r="N217" s="4">
        <f>ROUND(('Sheet1 (4)'!O223+'Sheet1 (4)'!T223)/100,2)</f>
        <v>-1.19</v>
      </c>
      <c r="O217" s="4">
        <f>ROUND(('Sheet1 (4)'!P223+'Sheet1 (4)'!U223)/100,2)</f>
        <v>1.58</v>
      </c>
      <c r="P217" s="4">
        <f>ROUND(('Sheet1 (4)'!Q223+'Sheet1 (4)'!V223)/100,2)</f>
        <v>-0.93</v>
      </c>
      <c r="Q217" s="7" t="e">
        <f>ROUND('Sheet1 (4)'!W223/100,2)</f>
        <v>#VALUE!</v>
      </c>
      <c r="R217" s="7">
        <f>ROUND('Sheet1 (4)'!X223/100,2)</f>
        <v>0.26</v>
      </c>
      <c r="S217" s="7">
        <f>ROUND('Sheet1 (4)'!Y223/100,2)</f>
        <v>0.1</v>
      </c>
      <c r="T217" s="7">
        <f>ROUND('Sheet1 (4)'!Z223/100,2)</f>
        <v>0.2</v>
      </c>
      <c r="U217" s="7">
        <f>ROUND('Sheet1 (4)'!AA223/100,2)</f>
        <v>0.12</v>
      </c>
      <c r="V217" s="1" t="str">
        <f>'Sheet1 (4)'!AB223&amp;".T"</f>
        <v>5249.T</v>
      </c>
      <c r="W217">
        <f>ROUND('Sheet1 (4)'!AC223,2)</f>
        <v>14.15</v>
      </c>
      <c r="X217" t="e">
        <f>ROUND('Sheet1 (4)'!AD223,2)</f>
        <v>#VALUE!</v>
      </c>
      <c r="Y217" t="str">
        <f>_xlfn.XLOOKUP('Sheet1 (4)'!AB223,'Sheet1 (3)'!B:B,'Sheet1 (3)'!D:D,"",0)</f>
        <v>PRO Market</v>
      </c>
    </row>
    <row r="218" spans="1:25" x14ac:dyDescent="0.2">
      <c r="A218">
        <v>217</v>
      </c>
      <c r="B218" s="1" t="str">
        <f>_xlfn.XLOOKUP('Sheet1 (4)'!AB224,'Sheet1 (3)'!B:B,'Sheet1 (3)'!C:C,"",0)</f>
        <v>あさくま</v>
      </c>
      <c r="C218" s="1" t="str">
        <f>_xlfn.XLOOKUP('Sheet1 (4)'!AB224,'Sheet1 (3)'!B:B,'Sheet1 (3)'!F:F,"",0)</f>
        <v>小売業</v>
      </c>
      <c r="D218" s="1">
        <f>ROUND('Sheet1 (4)'!E224/100000000,2)</f>
        <v>0.05</v>
      </c>
      <c r="E218" s="1">
        <f>ROUND('Sheet1 (4)'!F224/100,2)</f>
        <v>-7</v>
      </c>
      <c r="F218" s="1">
        <f>ROUND('Sheet1 (4)'!G224/100,2)</f>
        <v>-3.41</v>
      </c>
      <c r="G218" s="1">
        <f>ROUND('Sheet1 (4)'!H224/100,2)</f>
        <v>0.73</v>
      </c>
      <c r="H218" s="1">
        <f>ROUND('Sheet1 (4)'!I224/100,2)</f>
        <v>2.2400000000000002</v>
      </c>
      <c r="I218" s="1">
        <f>ROUND('Sheet1 (4)'!J224/100,2)</f>
        <v>2.2400000000000002</v>
      </c>
      <c r="J218" s="1" t="e">
        <f>ROUND('Sheet1 (4)'!K224/100,2)</f>
        <v>#VALUE!</v>
      </c>
      <c r="K218" s="1" t="e">
        <f>ROUND('Sheet1 (4)'!L224/100,2)</f>
        <v>#VALUE!</v>
      </c>
      <c r="L218" s="4">
        <f>ROUND(('Sheet1 (4)'!M224+'Sheet1 (4)'!R224)/100,2)</f>
        <v>-6.22</v>
      </c>
      <c r="M218" s="4">
        <f>ROUND(('Sheet1 (4)'!N224+'Sheet1 (4)'!S224)/100,2)</f>
        <v>5.07</v>
      </c>
      <c r="N218" s="4">
        <f>ROUND(('Sheet1 (4)'!O224+'Sheet1 (4)'!T224)/100,2)</f>
        <v>1.67</v>
      </c>
      <c r="O218" s="4">
        <f>ROUND(('Sheet1 (4)'!P224+'Sheet1 (4)'!U224)/100,2)</f>
        <v>3.94</v>
      </c>
      <c r="P218" s="4">
        <f>ROUND(('Sheet1 (4)'!Q224+'Sheet1 (4)'!V224)/100,2)</f>
        <v>3.94</v>
      </c>
      <c r="Q218" s="7">
        <f>ROUND('Sheet1 (4)'!W224/100,2)</f>
        <v>-0.52</v>
      </c>
      <c r="R218" s="7">
        <f>ROUND('Sheet1 (4)'!X224/100,2)</f>
        <v>0.03</v>
      </c>
      <c r="S218" s="7">
        <f>ROUND('Sheet1 (4)'!Y224/100,2)</f>
        <v>-0.01</v>
      </c>
      <c r="T218" s="7" t="e">
        <f>ROUND('Sheet1 (4)'!Z224/100,2)</f>
        <v>#VALUE!</v>
      </c>
      <c r="U218" s="7" t="e">
        <f>ROUND('Sheet1 (4)'!AA224/100,2)</f>
        <v>#VALUE!</v>
      </c>
      <c r="V218" s="1" t="str">
        <f>'Sheet1 (4)'!AB224&amp;".T"</f>
        <v>7678.T</v>
      </c>
      <c r="W218">
        <f>ROUND('Sheet1 (4)'!AC224,2)</f>
        <v>130.93</v>
      </c>
      <c r="X218">
        <f>ROUND('Sheet1 (4)'!AD224,2)</f>
        <v>9.2799999999999994</v>
      </c>
      <c r="Y218" t="str">
        <f>_xlfn.XLOOKUP('Sheet1 (4)'!AB224,'Sheet1 (3)'!B:B,'Sheet1 (3)'!D:D,"",0)</f>
        <v>スタンダード</v>
      </c>
    </row>
    <row r="219" spans="1:25" x14ac:dyDescent="0.2">
      <c r="A219">
        <v>218</v>
      </c>
      <c r="B219" s="1" t="str">
        <f>_xlfn.XLOOKUP('Sheet1 (4)'!AB225,'Sheet1 (3)'!B:B,'Sheet1 (3)'!C:C,"",0)</f>
        <v>アサンテ</v>
      </c>
      <c r="C219" s="1" t="str">
        <f>_xlfn.XLOOKUP('Sheet1 (4)'!AB225,'Sheet1 (3)'!B:B,'Sheet1 (3)'!F:F,"",0)</f>
        <v>サービス業</v>
      </c>
      <c r="D219" s="1">
        <f>ROUND('Sheet1 (4)'!E225/100000000,2)</f>
        <v>0.1</v>
      </c>
      <c r="E219" s="1">
        <f>ROUND('Sheet1 (4)'!F225/100,2)</f>
        <v>16.03</v>
      </c>
      <c r="F219" s="1">
        <f>ROUND('Sheet1 (4)'!G225/100,2)</f>
        <v>13.24</v>
      </c>
      <c r="G219" s="1">
        <f>ROUND('Sheet1 (4)'!H225/100,2)</f>
        <v>13.8</v>
      </c>
      <c r="H219" s="1">
        <f>ROUND('Sheet1 (4)'!I225/100,2)</f>
        <v>9.4700000000000006</v>
      </c>
      <c r="I219" s="1">
        <f>ROUND('Sheet1 (4)'!J225/100,2)</f>
        <v>12.27</v>
      </c>
      <c r="J219" s="1" t="e">
        <f>ROUND('Sheet1 (4)'!K225/100,2)</f>
        <v>#VALUE!</v>
      </c>
      <c r="K219" s="1" t="e">
        <f>ROUND('Sheet1 (4)'!L225/100,2)</f>
        <v>#VALUE!</v>
      </c>
      <c r="L219" s="4">
        <f>ROUND(('Sheet1 (4)'!M225+'Sheet1 (4)'!R225)/100,2)</f>
        <v>6.2</v>
      </c>
      <c r="M219" s="4">
        <f>ROUND(('Sheet1 (4)'!N225+'Sheet1 (4)'!S225)/100,2)</f>
        <v>8.2899999999999991</v>
      </c>
      <c r="N219" s="4">
        <f>ROUND(('Sheet1 (4)'!O225+'Sheet1 (4)'!T225)/100,2)</f>
        <v>7.55</v>
      </c>
      <c r="O219" s="4">
        <f>ROUND(('Sheet1 (4)'!P225+'Sheet1 (4)'!U225)/100,2)</f>
        <v>8.32</v>
      </c>
      <c r="P219" s="4">
        <f>ROUND(('Sheet1 (4)'!Q225+'Sheet1 (4)'!V225)/100,2)</f>
        <v>10.59</v>
      </c>
      <c r="Q219" s="7" t="e">
        <f>ROUND('Sheet1 (4)'!W225/100,2)</f>
        <v>#VALUE!</v>
      </c>
      <c r="R219" s="7">
        <f>ROUND('Sheet1 (4)'!X225/100,2)</f>
        <v>0.05</v>
      </c>
      <c r="S219" s="7">
        <f>ROUND('Sheet1 (4)'!Y225/100,2)</f>
        <v>0.08</v>
      </c>
      <c r="T219" s="7">
        <f>ROUND('Sheet1 (4)'!Z225/100,2)</f>
        <v>0.05</v>
      </c>
      <c r="U219" s="7">
        <f>ROUND('Sheet1 (4)'!AA225/100,2)</f>
        <v>0.06</v>
      </c>
      <c r="V219" s="1" t="str">
        <f>'Sheet1 (4)'!AB225&amp;".T"</f>
        <v>6073.T</v>
      </c>
      <c r="W219">
        <f>ROUND('Sheet1 (4)'!AC225,2)</f>
        <v>34.32</v>
      </c>
      <c r="X219">
        <f>ROUND('Sheet1 (4)'!AD225,2)</f>
        <v>1.57</v>
      </c>
      <c r="Y219" t="str">
        <f>_xlfn.XLOOKUP('Sheet1 (4)'!AB225,'Sheet1 (3)'!B:B,'Sheet1 (3)'!D:D,"",0)</f>
        <v>プライム</v>
      </c>
    </row>
    <row r="220" spans="1:25" x14ac:dyDescent="0.2">
      <c r="A220">
        <v>219</v>
      </c>
      <c r="B220" s="1" t="str">
        <f>_xlfn.XLOOKUP('Sheet1 (4)'!AB226,'Sheet1 (3)'!B:B,'Sheet1 (3)'!C:C,"",0)</f>
        <v>淺沼組</v>
      </c>
      <c r="C220" s="1" t="str">
        <f>_xlfn.XLOOKUP('Sheet1 (4)'!AB226,'Sheet1 (3)'!B:B,'Sheet1 (3)'!F:F,"",0)</f>
        <v>建設業</v>
      </c>
      <c r="D220" s="1">
        <f>ROUND('Sheet1 (4)'!E226/100000000,2)</f>
        <v>0.8</v>
      </c>
      <c r="E220" s="1">
        <f>ROUND('Sheet1 (4)'!F226/100,2)</f>
        <v>52.92</v>
      </c>
      <c r="F220" s="1">
        <f>ROUND('Sheet1 (4)'!G226/100,2)</f>
        <v>48.36</v>
      </c>
      <c r="G220" s="1">
        <f>ROUND('Sheet1 (4)'!H226/100,2)</f>
        <v>56.93</v>
      </c>
      <c r="H220" s="1">
        <f>ROUND('Sheet1 (4)'!I226/100,2)</f>
        <v>39.68</v>
      </c>
      <c r="I220" s="1">
        <f>ROUND('Sheet1 (4)'!J226/100,2)</f>
        <v>67.22</v>
      </c>
      <c r="J220" s="1" t="e">
        <f>ROUND('Sheet1 (4)'!K226/100,2)</f>
        <v>#VALUE!</v>
      </c>
      <c r="K220" s="1" t="e">
        <f>ROUND('Sheet1 (4)'!L226/100,2)</f>
        <v>#VALUE!</v>
      </c>
      <c r="L220" s="4">
        <f>ROUND(('Sheet1 (4)'!M226+'Sheet1 (4)'!R226)/100,2)</f>
        <v>-120.87</v>
      </c>
      <c r="M220" s="4">
        <f>ROUND(('Sheet1 (4)'!N226+'Sheet1 (4)'!S226)/100,2)</f>
        <v>-7.01</v>
      </c>
      <c r="N220" s="4">
        <f>ROUND(('Sheet1 (4)'!O226+'Sheet1 (4)'!T226)/100,2)</f>
        <v>22.88</v>
      </c>
      <c r="O220" s="4">
        <f>ROUND(('Sheet1 (4)'!P226+'Sheet1 (4)'!U226)/100,2)</f>
        <v>-5.2</v>
      </c>
      <c r="P220" s="4">
        <f>ROUND(('Sheet1 (4)'!Q226+'Sheet1 (4)'!V226)/100,2)</f>
        <v>44</v>
      </c>
      <c r="Q220" s="7">
        <f>ROUND('Sheet1 (4)'!W226/100,2)</f>
        <v>0.1</v>
      </c>
      <c r="R220" s="7">
        <f>ROUND('Sheet1 (4)'!X226/100,2)</f>
        <v>0.09</v>
      </c>
      <c r="S220" s="7">
        <f>ROUND('Sheet1 (4)'!Y226/100,2)</f>
        <v>0.1</v>
      </c>
      <c r="T220" s="7">
        <f>ROUND('Sheet1 (4)'!Z226/100,2)</f>
        <v>0.11</v>
      </c>
      <c r="U220" s="7">
        <f>ROUND('Sheet1 (4)'!AA226/100,2)</f>
        <v>0.1</v>
      </c>
      <c r="V220" s="1" t="str">
        <f>'Sheet1 (4)'!AB226&amp;".T"</f>
        <v>1852.T</v>
      </c>
      <c r="W220">
        <f>ROUND('Sheet1 (4)'!AC226,2)</f>
        <v>14.52</v>
      </c>
      <c r="X220">
        <f>ROUND('Sheet1 (4)'!AD226,2)</f>
        <v>1.66</v>
      </c>
      <c r="Y220" t="str">
        <f>_xlfn.XLOOKUP('Sheet1 (4)'!AB226,'Sheet1 (3)'!B:B,'Sheet1 (3)'!D:D,"",0)</f>
        <v>プライム</v>
      </c>
    </row>
    <row r="221" spans="1:25" x14ac:dyDescent="0.2">
      <c r="A221">
        <v>220</v>
      </c>
      <c r="B221" s="1" t="str">
        <f>_xlfn.XLOOKUP('Sheet1 (4)'!AB227,'Sheet1 (3)'!B:B,'Sheet1 (3)'!C:C,"",0)</f>
        <v>アサックス</v>
      </c>
      <c r="C221" s="1" t="str">
        <f>_xlfn.XLOOKUP('Sheet1 (4)'!AB227,'Sheet1 (3)'!B:B,'Sheet1 (3)'!F:F,"",0)</f>
        <v>その他金融業</v>
      </c>
      <c r="D221" s="1">
        <f>ROUND('Sheet1 (4)'!E227/100000000,2)</f>
        <v>0.33</v>
      </c>
      <c r="E221" s="1">
        <f>ROUND('Sheet1 (4)'!F227/100,2)</f>
        <v>41.14</v>
      </c>
      <c r="F221" s="1">
        <f>ROUND('Sheet1 (4)'!G227/100,2)</f>
        <v>38.65</v>
      </c>
      <c r="G221" s="1">
        <f>ROUND('Sheet1 (4)'!H227/100,2)</f>
        <v>42.94</v>
      </c>
      <c r="H221" s="1">
        <f>ROUND('Sheet1 (4)'!I227/100,2)</f>
        <v>47.47</v>
      </c>
      <c r="I221" s="1">
        <f>ROUND('Sheet1 (4)'!J227/100,2)</f>
        <v>52.14</v>
      </c>
      <c r="J221" s="1" t="e">
        <f>ROUND('Sheet1 (4)'!K227/100,2)</f>
        <v>#VALUE!</v>
      </c>
      <c r="K221" s="1" t="e">
        <f>ROUND('Sheet1 (4)'!L227/100,2)</f>
        <v>#VALUE!</v>
      </c>
      <c r="L221" s="4">
        <f>ROUND(('Sheet1 (4)'!M227+'Sheet1 (4)'!R227)/100,2)</f>
        <v>29.78</v>
      </c>
      <c r="M221" s="4">
        <f>ROUND(('Sheet1 (4)'!N227+'Sheet1 (4)'!S227)/100,2)</f>
        <v>-45.14</v>
      </c>
      <c r="N221" s="4">
        <f>ROUND(('Sheet1 (4)'!O227+'Sheet1 (4)'!T227)/100,2)</f>
        <v>-114.7</v>
      </c>
      <c r="O221" s="4">
        <f>ROUND(('Sheet1 (4)'!P227+'Sheet1 (4)'!U227)/100,2)</f>
        <v>-57.73</v>
      </c>
      <c r="P221" s="4">
        <f>ROUND(('Sheet1 (4)'!Q227+'Sheet1 (4)'!V227)/100,2)</f>
        <v>-54.51</v>
      </c>
      <c r="Q221" s="7">
        <f>ROUND('Sheet1 (4)'!W227/100,2)</f>
        <v>7.0000000000000007E-2</v>
      </c>
      <c r="R221" s="7">
        <f>ROUND('Sheet1 (4)'!X227/100,2)</f>
        <v>0.06</v>
      </c>
      <c r="S221" s="7">
        <f>ROUND('Sheet1 (4)'!Y227/100,2)</f>
        <v>7.0000000000000007E-2</v>
      </c>
      <c r="T221" s="7">
        <f>ROUND('Sheet1 (4)'!Z227/100,2)</f>
        <v>7.0000000000000007E-2</v>
      </c>
      <c r="U221" s="7">
        <f>ROUND('Sheet1 (4)'!AA227/100,2)</f>
        <v>7.0000000000000007E-2</v>
      </c>
      <c r="V221" s="1" t="str">
        <f>'Sheet1 (4)'!AB227&amp;".T"</f>
        <v>8772.T</v>
      </c>
      <c r="W221">
        <f>ROUND('Sheet1 (4)'!AC227,2)</f>
        <v>8.1999999999999993</v>
      </c>
      <c r="X221">
        <f>ROUND('Sheet1 (4)'!AD227,2)</f>
        <v>0.55000000000000004</v>
      </c>
      <c r="Y221" t="str">
        <f>_xlfn.XLOOKUP('Sheet1 (4)'!AB227,'Sheet1 (3)'!B:B,'Sheet1 (3)'!D:D,"",0)</f>
        <v>スタンダード</v>
      </c>
    </row>
    <row r="222" spans="1:25" x14ac:dyDescent="0.2">
      <c r="A222">
        <v>221</v>
      </c>
      <c r="B222" s="1" t="str">
        <f>_xlfn.XLOOKUP('Sheet1 (4)'!AB228,'Sheet1 (3)'!B:B,'Sheet1 (3)'!C:C,"",0)</f>
        <v>アセンテック</v>
      </c>
      <c r="C222" s="1" t="str">
        <f>_xlfn.XLOOKUP('Sheet1 (4)'!AB228,'Sheet1 (3)'!B:B,'Sheet1 (3)'!F:F,"",0)</f>
        <v>卸売業</v>
      </c>
      <c r="D222" s="1">
        <f>ROUND('Sheet1 (4)'!E228/100000000,2)</f>
        <v>0.14000000000000001</v>
      </c>
      <c r="E222" s="1" t="e">
        <f>ROUND('Sheet1 (4)'!F228/100,2)</f>
        <v>#VALUE!</v>
      </c>
      <c r="F222" s="1" t="e">
        <f>ROUND('Sheet1 (4)'!G228/100,2)</f>
        <v>#VALUE!</v>
      </c>
      <c r="G222" s="1" t="e">
        <f>ROUND('Sheet1 (4)'!H228/100,2)</f>
        <v>#VALUE!</v>
      </c>
      <c r="H222" s="1">
        <f>ROUND('Sheet1 (4)'!I228/100,2)</f>
        <v>6.07</v>
      </c>
      <c r="I222" s="1">
        <f>ROUND('Sheet1 (4)'!J228/100,2)</f>
        <v>8.68</v>
      </c>
      <c r="J222" s="1" t="e">
        <f>ROUND('Sheet1 (4)'!K228/100,2)</f>
        <v>#VALUE!</v>
      </c>
      <c r="K222" s="1" t="e">
        <f>ROUND('Sheet1 (4)'!L228/100,2)</f>
        <v>#VALUE!</v>
      </c>
      <c r="L222" s="4" t="e">
        <f>ROUND(('Sheet1 (4)'!M228+'Sheet1 (4)'!R228)/100,2)</f>
        <v>#VALUE!</v>
      </c>
      <c r="M222" s="4" t="e">
        <f>ROUND(('Sheet1 (4)'!N228+'Sheet1 (4)'!S228)/100,2)</f>
        <v>#VALUE!</v>
      </c>
      <c r="N222" s="4" t="e">
        <f>ROUND(('Sheet1 (4)'!O228+'Sheet1 (4)'!T228)/100,2)</f>
        <v>#VALUE!</v>
      </c>
      <c r="O222" s="4">
        <f>ROUND(('Sheet1 (4)'!P228+'Sheet1 (4)'!U228)/100,2)</f>
        <v>7.71</v>
      </c>
      <c r="P222" s="4">
        <f>ROUND(('Sheet1 (4)'!Q228+'Sheet1 (4)'!V228)/100,2)</f>
        <v>35.19</v>
      </c>
      <c r="Q222" s="7" t="e">
        <f>ROUND('Sheet1 (4)'!W228/100,2)</f>
        <v>#VALUE!</v>
      </c>
      <c r="R222" s="7" t="e">
        <f>ROUND('Sheet1 (4)'!X228/100,2)</f>
        <v>#VALUE!</v>
      </c>
      <c r="S222" s="7" t="e">
        <f>ROUND('Sheet1 (4)'!Y228/100,2)</f>
        <v>#VALUE!</v>
      </c>
      <c r="T222" s="7" t="e">
        <f>ROUND('Sheet1 (4)'!Z228/100,2)</f>
        <v>#VALUE!</v>
      </c>
      <c r="U222" s="7">
        <f>ROUND('Sheet1 (4)'!AA228/100,2)</f>
        <v>0.23</v>
      </c>
      <c r="V222" s="1" t="str">
        <f>'Sheet1 (4)'!AB228&amp;".T"</f>
        <v>3565.T</v>
      </c>
      <c r="W222">
        <f>ROUND('Sheet1 (4)'!AC228,2)</f>
        <v>15.08</v>
      </c>
      <c r="X222">
        <f>ROUND('Sheet1 (4)'!AD228,2)</f>
        <v>4.03</v>
      </c>
      <c r="Y222" t="str">
        <f>_xlfn.XLOOKUP('Sheet1 (4)'!AB228,'Sheet1 (3)'!B:B,'Sheet1 (3)'!D:D,"",0)</f>
        <v>スタンダード</v>
      </c>
    </row>
    <row r="223" spans="1:25" x14ac:dyDescent="0.2">
      <c r="A223">
        <v>222</v>
      </c>
      <c r="B223" s="1" t="str">
        <f>_xlfn.XLOOKUP('Sheet1 (4)'!AB229,'Sheet1 (3)'!B:B,'Sheet1 (3)'!C:C,"",0)</f>
        <v>アシードホールディングス</v>
      </c>
      <c r="C223" s="1" t="str">
        <f>_xlfn.XLOOKUP('Sheet1 (4)'!AB229,'Sheet1 (3)'!B:B,'Sheet1 (3)'!F:F,"",0)</f>
        <v>小売業</v>
      </c>
      <c r="D223" s="1">
        <f>ROUND('Sheet1 (4)'!E229/100000000,2)</f>
        <v>0.12</v>
      </c>
      <c r="E223" s="1">
        <f>ROUND('Sheet1 (4)'!F229/100,2)</f>
        <v>4.3</v>
      </c>
      <c r="F223" s="1">
        <f>ROUND('Sheet1 (4)'!G229/100,2)</f>
        <v>6.48</v>
      </c>
      <c r="G223" s="1">
        <f>ROUND('Sheet1 (4)'!H229/100,2)</f>
        <v>6.76</v>
      </c>
      <c r="H223" s="1">
        <f>ROUND('Sheet1 (4)'!I229/100,2)</f>
        <v>7.67</v>
      </c>
      <c r="I223" s="1">
        <f>ROUND('Sheet1 (4)'!J229/100,2)</f>
        <v>7.66</v>
      </c>
      <c r="J223" s="1" t="e">
        <f>ROUND('Sheet1 (4)'!K229/100,2)</f>
        <v>#VALUE!</v>
      </c>
      <c r="K223" s="1" t="e">
        <f>ROUND('Sheet1 (4)'!L229/100,2)</f>
        <v>#VALUE!</v>
      </c>
      <c r="L223" s="4">
        <f>ROUND(('Sheet1 (4)'!M229+'Sheet1 (4)'!R229)/100,2)</f>
        <v>11.99</v>
      </c>
      <c r="M223" s="4">
        <f>ROUND(('Sheet1 (4)'!N229+'Sheet1 (4)'!S229)/100,2)</f>
        <v>4.41</v>
      </c>
      <c r="N223" s="4">
        <f>ROUND(('Sheet1 (4)'!O229+'Sheet1 (4)'!T229)/100,2)</f>
        <v>-5.42</v>
      </c>
      <c r="O223" s="4">
        <f>ROUND(('Sheet1 (4)'!P229+'Sheet1 (4)'!U229)/100,2)</f>
        <v>7.02</v>
      </c>
      <c r="P223" s="4">
        <f>ROUND(('Sheet1 (4)'!Q229+'Sheet1 (4)'!V229)/100,2)</f>
        <v>0.1</v>
      </c>
      <c r="Q223" s="7">
        <f>ROUND('Sheet1 (4)'!W229/100,2)</f>
        <v>0.06</v>
      </c>
      <c r="R223" s="7">
        <f>ROUND('Sheet1 (4)'!X229/100,2)</f>
        <v>0.03</v>
      </c>
      <c r="S223" s="7">
        <f>ROUND('Sheet1 (4)'!Y229/100,2)</f>
        <v>0.11</v>
      </c>
      <c r="T223" s="7">
        <f>ROUND('Sheet1 (4)'!Z229/100,2)</f>
        <v>0.13</v>
      </c>
      <c r="U223" s="7">
        <f>ROUND('Sheet1 (4)'!AA229/100,2)</f>
        <v>0.11</v>
      </c>
      <c r="V223" s="1" t="str">
        <f>'Sheet1 (4)'!AB229&amp;".T"</f>
        <v>9959.T</v>
      </c>
      <c r="W223">
        <f>ROUND('Sheet1 (4)'!AC229,2)</f>
        <v>10.37</v>
      </c>
      <c r="X223">
        <f>ROUND('Sheet1 (4)'!AD229,2)</f>
        <v>1.1399999999999999</v>
      </c>
      <c r="Y223" t="str">
        <f>_xlfn.XLOOKUP('Sheet1 (4)'!AB229,'Sheet1 (3)'!B:B,'Sheet1 (3)'!D:D,"",0)</f>
        <v>スタンダード</v>
      </c>
    </row>
    <row r="224" spans="1:25" x14ac:dyDescent="0.2">
      <c r="A224">
        <v>223</v>
      </c>
      <c r="B224" s="1" t="str">
        <f>_xlfn.XLOOKUP('Sheet1 (4)'!AB230,'Sheet1 (3)'!B:B,'Sheet1 (3)'!C:C,"",0)</f>
        <v>アズジェント</v>
      </c>
      <c r="C224" s="1" t="str">
        <f>_xlfn.XLOOKUP('Sheet1 (4)'!AB230,'Sheet1 (3)'!B:B,'Sheet1 (3)'!F:F,"",0)</f>
        <v>情報・通信業</v>
      </c>
      <c r="D224" s="1">
        <f>ROUND('Sheet1 (4)'!E230/100000000,2)</f>
        <v>0.04</v>
      </c>
      <c r="E224" s="1" t="e">
        <f>ROUND('Sheet1 (4)'!F230/100,2)</f>
        <v>#VALUE!</v>
      </c>
      <c r="F224" s="1" t="e">
        <f>ROUND('Sheet1 (4)'!G230/100,2)</f>
        <v>#VALUE!</v>
      </c>
      <c r="G224" s="1" t="e">
        <f>ROUND('Sheet1 (4)'!H230/100,2)</f>
        <v>#VALUE!</v>
      </c>
      <c r="H224" s="1" t="e">
        <f>ROUND('Sheet1 (4)'!I230/100,2)</f>
        <v>#VALUE!</v>
      </c>
      <c r="I224" s="1">
        <f>ROUND('Sheet1 (4)'!J230/100,2)</f>
        <v>4.38</v>
      </c>
      <c r="J224" s="1" t="e">
        <f>ROUND('Sheet1 (4)'!K230/100,2)</f>
        <v>#VALUE!</v>
      </c>
      <c r="K224" s="1" t="e">
        <f>ROUND('Sheet1 (4)'!L230/100,2)</f>
        <v>#VALUE!</v>
      </c>
      <c r="L224" s="4" t="e">
        <f>ROUND(('Sheet1 (4)'!M230+'Sheet1 (4)'!R230)/100,2)</f>
        <v>#VALUE!</v>
      </c>
      <c r="M224" s="4" t="e">
        <f>ROUND(('Sheet1 (4)'!N230+'Sheet1 (4)'!S230)/100,2)</f>
        <v>#VALUE!</v>
      </c>
      <c r="N224" s="4" t="e">
        <f>ROUND(('Sheet1 (4)'!O230+'Sheet1 (4)'!T230)/100,2)</f>
        <v>#VALUE!</v>
      </c>
      <c r="O224" s="4" t="e">
        <f>ROUND(('Sheet1 (4)'!P230+'Sheet1 (4)'!U230)/100,2)</f>
        <v>#VALUE!</v>
      </c>
      <c r="P224" s="4">
        <f>ROUND(('Sheet1 (4)'!Q230+'Sheet1 (4)'!V230)/100,2)</f>
        <v>1.61</v>
      </c>
      <c r="Q224" s="7" t="e">
        <f>ROUND('Sheet1 (4)'!W230/100,2)</f>
        <v>#VALUE!</v>
      </c>
      <c r="R224" s="7" t="e">
        <f>ROUND('Sheet1 (4)'!X230/100,2)</f>
        <v>#VALUE!</v>
      </c>
      <c r="S224" s="7" t="e">
        <f>ROUND('Sheet1 (4)'!Y230/100,2)</f>
        <v>#VALUE!</v>
      </c>
      <c r="T224" s="7" t="e">
        <f>ROUND('Sheet1 (4)'!Z230/100,2)</f>
        <v>#VALUE!</v>
      </c>
      <c r="U224" s="7">
        <f>ROUND('Sheet1 (4)'!AA230/100,2)</f>
        <v>0.33</v>
      </c>
      <c r="V224" s="1" t="str">
        <f>'Sheet1 (4)'!AB230&amp;".T"</f>
        <v>4288.T</v>
      </c>
      <c r="W224">
        <f>ROUND('Sheet1 (4)'!AC230,2)</f>
        <v>5.76</v>
      </c>
      <c r="X224">
        <f>ROUND('Sheet1 (4)'!AD230,2)</f>
        <v>1.17</v>
      </c>
      <c r="Y224" t="str">
        <f>_xlfn.XLOOKUP('Sheet1 (4)'!AB230,'Sheet1 (3)'!B:B,'Sheet1 (3)'!D:D,"",0)</f>
        <v>スタンダード</v>
      </c>
    </row>
    <row r="225" spans="1:25" x14ac:dyDescent="0.2">
      <c r="A225">
        <v>224</v>
      </c>
      <c r="B225" s="1" t="str">
        <f>_xlfn.XLOOKUP('Sheet1 (4)'!AB231,'Sheet1 (3)'!B:B,'Sheet1 (3)'!C:C,"",0)</f>
        <v>芦森工業</v>
      </c>
      <c r="C225" s="1" t="str">
        <f>_xlfn.XLOOKUP('Sheet1 (4)'!AB231,'Sheet1 (3)'!B:B,'Sheet1 (3)'!F:F,"",0)</f>
        <v>輸送用機器</v>
      </c>
      <c r="D225" s="1">
        <f>ROUND('Sheet1 (4)'!E231/100000000,2)</f>
        <v>0.06</v>
      </c>
      <c r="E225" s="1">
        <f>ROUND('Sheet1 (4)'!F231/100,2)</f>
        <v>3.6</v>
      </c>
      <c r="F225" s="1">
        <f>ROUND('Sheet1 (4)'!G231/100,2)</f>
        <v>5.36</v>
      </c>
      <c r="G225" s="1">
        <f>ROUND('Sheet1 (4)'!H231/100,2)</f>
        <v>21.54</v>
      </c>
      <c r="H225" s="1">
        <f>ROUND('Sheet1 (4)'!I231/100,2)</f>
        <v>37.53</v>
      </c>
      <c r="I225" s="1">
        <f>ROUND('Sheet1 (4)'!J231/100,2)</f>
        <v>46.19</v>
      </c>
      <c r="J225" s="1" t="e">
        <f>ROUND('Sheet1 (4)'!K231/100,2)</f>
        <v>#VALUE!</v>
      </c>
      <c r="K225" s="1" t="e">
        <f>ROUND('Sheet1 (4)'!L231/100,2)</f>
        <v>#VALUE!</v>
      </c>
      <c r="L225" s="4">
        <f>ROUND(('Sheet1 (4)'!M231+'Sheet1 (4)'!R231)/100,2)</f>
        <v>24.68</v>
      </c>
      <c r="M225" s="4">
        <f>ROUND(('Sheet1 (4)'!N231+'Sheet1 (4)'!S231)/100,2)</f>
        <v>-52.11</v>
      </c>
      <c r="N225" s="4">
        <f>ROUND(('Sheet1 (4)'!O231+'Sheet1 (4)'!T231)/100,2)</f>
        <v>48.04</v>
      </c>
      <c r="O225" s="4">
        <f>ROUND(('Sheet1 (4)'!P231+'Sheet1 (4)'!U231)/100,2)</f>
        <v>24.48</v>
      </c>
      <c r="P225" s="4">
        <f>ROUND(('Sheet1 (4)'!Q231+'Sheet1 (4)'!V231)/100,2)</f>
        <v>31.08</v>
      </c>
      <c r="Q225" s="7">
        <f>ROUND('Sheet1 (4)'!W231/100,2)</f>
        <v>-0.03</v>
      </c>
      <c r="R225" s="7">
        <f>ROUND('Sheet1 (4)'!X231/100,2)</f>
        <v>0.03</v>
      </c>
      <c r="S225" s="7">
        <f>ROUND('Sheet1 (4)'!Y231/100,2)</f>
        <v>0.06</v>
      </c>
      <c r="T225" s="7">
        <f>ROUND('Sheet1 (4)'!Z231/100,2)</f>
        <v>0.16</v>
      </c>
      <c r="U225" s="7">
        <f>ROUND('Sheet1 (4)'!AA231/100,2)</f>
        <v>0.12</v>
      </c>
      <c r="V225" s="1" t="str">
        <f>'Sheet1 (4)'!AB231&amp;".T"</f>
        <v>3526.T</v>
      </c>
      <c r="W225">
        <f>ROUND('Sheet1 (4)'!AC231,2)</f>
        <v>7.62</v>
      </c>
      <c r="X225">
        <f>ROUND('Sheet1 (4)'!AD231,2)</f>
        <v>1.01</v>
      </c>
      <c r="Y225" t="str">
        <f>_xlfn.XLOOKUP('Sheet1 (4)'!AB231,'Sheet1 (3)'!B:B,'Sheet1 (3)'!D:D,"",0)</f>
        <v>スタンダード</v>
      </c>
    </row>
    <row r="226" spans="1:25" x14ac:dyDescent="0.2">
      <c r="A226">
        <v>225</v>
      </c>
      <c r="B226" s="1" t="str">
        <f>_xlfn.XLOOKUP('Sheet1 (4)'!AB232,'Sheet1 (3)'!B:B,'Sheet1 (3)'!C:C,"",0)</f>
        <v>アジア航測</v>
      </c>
      <c r="C226" s="1" t="str">
        <f>_xlfn.XLOOKUP('Sheet1 (4)'!AB232,'Sheet1 (3)'!B:B,'Sheet1 (3)'!F:F,"",0)</f>
        <v>空運業</v>
      </c>
      <c r="D226" s="1">
        <f>ROUND('Sheet1 (4)'!E232/100000000,2)</f>
        <v>0.18</v>
      </c>
      <c r="E226" s="1">
        <f>ROUND('Sheet1 (4)'!F232/100,2)</f>
        <v>23.38</v>
      </c>
      <c r="F226" s="1">
        <f>ROUND('Sheet1 (4)'!G232/100,2)</f>
        <v>24.66</v>
      </c>
      <c r="G226" s="1">
        <f>ROUND('Sheet1 (4)'!H232/100,2)</f>
        <v>26.9</v>
      </c>
      <c r="H226" s="1">
        <f>ROUND('Sheet1 (4)'!I232/100,2)</f>
        <v>28.5</v>
      </c>
      <c r="I226" s="1">
        <f>ROUND('Sheet1 (4)'!J232/100,2)</f>
        <v>28.5</v>
      </c>
      <c r="J226" s="1" t="e">
        <f>ROUND('Sheet1 (4)'!K232/100,2)</f>
        <v>#VALUE!</v>
      </c>
      <c r="K226" s="1" t="e">
        <f>ROUND('Sheet1 (4)'!L232/100,2)</f>
        <v>#VALUE!</v>
      </c>
      <c r="L226" s="4">
        <f>ROUND(('Sheet1 (4)'!M232+'Sheet1 (4)'!R232)/100,2)</f>
        <v>18.82</v>
      </c>
      <c r="M226" s="4">
        <f>ROUND(('Sheet1 (4)'!N232+'Sheet1 (4)'!S232)/100,2)</f>
        <v>-7.65</v>
      </c>
      <c r="N226" s="4">
        <f>ROUND(('Sheet1 (4)'!O232+'Sheet1 (4)'!T232)/100,2)</f>
        <v>30.49</v>
      </c>
      <c r="O226" s="4">
        <f>ROUND(('Sheet1 (4)'!P232+'Sheet1 (4)'!U232)/100,2)</f>
        <v>-15.84</v>
      </c>
      <c r="P226" s="4">
        <f>ROUND(('Sheet1 (4)'!Q232+'Sheet1 (4)'!V232)/100,2)</f>
        <v>-15.84</v>
      </c>
      <c r="Q226" s="7">
        <f>ROUND('Sheet1 (4)'!W232/100,2)</f>
        <v>0.11</v>
      </c>
      <c r="R226" s="7">
        <f>ROUND('Sheet1 (4)'!X232/100,2)</f>
        <v>0.1</v>
      </c>
      <c r="S226" s="7">
        <f>ROUND('Sheet1 (4)'!Y232/100,2)</f>
        <v>0.1</v>
      </c>
      <c r="T226" s="7">
        <f>ROUND('Sheet1 (4)'!Z232/100,2)</f>
        <v>0.09</v>
      </c>
      <c r="U226" s="7">
        <f>ROUND('Sheet1 (4)'!AA232/100,2)</f>
        <v>0.09</v>
      </c>
      <c r="V226" s="1" t="str">
        <f>'Sheet1 (4)'!AB232&amp;".T"</f>
        <v>9233.T</v>
      </c>
      <c r="W226">
        <f>ROUND('Sheet1 (4)'!AC232,2)</f>
        <v>15.44</v>
      </c>
      <c r="X226">
        <f>ROUND('Sheet1 (4)'!AD232,2)</f>
        <v>0.98</v>
      </c>
      <c r="Y226" t="str">
        <f>_xlfn.XLOOKUP('Sheet1 (4)'!AB232,'Sheet1 (3)'!B:B,'Sheet1 (3)'!D:D,"",0)</f>
        <v>スタンダード</v>
      </c>
    </row>
    <row r="227" spans="1:25" x14ac:dyDescent="0.2">
      <c r="A227">
        <v>226</v>
      </c>
      <c r="B227" s="1" t="str">
        <f>_xlfn.XLOOKUP('Sheet1 (4)'!AB233,'Sheet1 (3)'!B:B,'Sheet1 (3)'!C:C,"",0)</f>
        <v>アジアパイルホールディングス</v>
      </c>
      <c r="C227" s="1" t="str">
        <f>_xlfn.XLOOKUP('Sheet1 (4)'!AB233,'Sheet1 (3)'!B:B,'Sheet1 (3)'!F:F,"",0)</f>
        <v>ガラス・土石製品</v>
      </c>
      <c r="D227" s="1">
        <f>ROUND('Sheet1 (4)'!E233/100000000,2)</f>
        <v>0.38</v>
      </c>
      <c r="E227" s="1">
        <f>ROUND('Sheet1 (4)'!F233/100,2)</f>
        <v>33.409999999999997</v>
      </c>
      <c r="F227" s="1">
        <f>ROUND('Sheet1 (4)'!G233/100,2)</f>
        <v>21.85</v>
      </c>
      <c r="G227" s="1">
        <f>ROUND('Sheet1 (4)'!H233/100,2)</f>
        <v>62.84</v>
      </c>
      <c r="H227" s="1">
        <f>ROUND('Sheet1 (4)'!I233/100,2)</f>
        <v>70.17</v>
      </c>
      <c r="I227" s="1">
        <f>ROUND('Sheet1 (4)'!J233/100,2)</f>
        <v>43.33</v>
      </c>
      <c r="J227" s="1">
        <f>ROUND('Sheet1 (4)'!K233/100,2)</f>
        <v>85</v>
      </c>
      <c r="K227" s="1">
        <f>ROUND('Sheet1 (4)'!L233/100,2)</f>
        <v>89</v>
      </c>
      <c r="L227" s="4">
        <f>ROUND(('Sheet1 (4)'!M233+'Sheet1 (4)'!R233)/100,2)</f>
        <v>27.55</v>
      </c>
      <c r="M227" s="4">
        <f>ROUND(('Sheet1 (4)'!N233+'Sheet1 (4)'!S233)/100,2)</f>
        <v>9.68</v>
      </c>
      <c r="N227" s="4">
        <f>ROUND(('Sheet1 (4)'!O233+'Sheet1 (4)'!T233)/100,2)</f>
        <v>26.54</v>
      </c>
      <c r="O227" s="4">
        <f>ROUND(('Sheet1 (4)'!P233+'Sheet1 (4)'!U233)/100,2)</f>
        <v>2.93</v>
      </c>
      <c r="P227" s="4">
        <f>ROUND(('Sheet1 (4)'!Q233+'Sheet1 (4)'!V233)/100,2)</f>
        <v>22.66</v>
      </c>
      <c r="Q227" s="7">
        <f>ROUND('Sheet1 (4)'!W233/100,2)</f>
        <v>0.06</v>
      </c>
      <c r="R227" s="7">
        <f>ROUND('Sheet1 (4)'!X233/100,2)</f>
        <v>0.04</v>
      </c>
      <c r="S227" s="7">
        <f>ROUND('Sheet1 (4)'!Y233/100,2)</f>
        <v>0.1</v>
      </c>
      <c r="T227" s="7">
        <f>ROUND('Sheet1 (4)'!Z233/100,2)</f>
        <v>0.08</v>
      </c>
      <c r="U227" s="7">
        <f>ROUND('Sheet1 (4)'!AA233/100,2)</f>
        <v>0.04</v>
      </c>
      <c r="V227" s="1" t="str">
        <f>'Sheet1 (4)'!AB233&amp;".T"</f>
        <v>5288.T</v>
      </c>
      <c r="W227">
        <f>ROUND('Sheet1 (4)'!AC233,2)</f>
        <v>11.91</v>
      </c>
      <c r="X227">
        <f>ROUND('Sheet1 (4)'!AD233,2)</f>
        <v>1</v>
      </c>
      <c r="Y227" t="str">
        <f>_xlfn.XLOOKUP('Sheet1 (4)'!AB233,'Sheet1 (3)'!B:B,'Sheet1 (3)'!D:D,"",0)</f>
        <v>プライム</v>
      </c>
    </row>
    <row r="228" spans="1:25" x14ac:dyDescent="0.2">
      <c r="A228">
        <v>227</v>
      </c>
      <c r="B228" s="1" t="str">
        <f>_xlfn.XLOOKUP('Sheet1 (4)'!AB234,'Sheet1 (3)'!B:B,'Sheet1 (3)'!C:C,"",0)</f>
        <v>ＡＳＩＡＮ　ＳＴＡＲ</v>
      </c>
      <c r="C228" s="1" t="str">
        <f>_xlfn.XLOOKUP('Sheet1 (4)'!AB234,'Sheet1 (3)'!B:B,'Sheet1 (3)'!F:F,"",0)</f>
        <v>不動産業</v>
      </c>
      <c r="D228" s="1">
        <f>ROUND('Sheet1 (4)'!E234/100000000,2)</f>
        <v>0.24</v>
      </c>
      <c r="E228" s="1">
        <f>ROUND('Sheet1 (4)'!F234/100,2)</f>
        <v>-0.03</v>
      </c>
      <c r="F228" s="1">
        <f>ROUND('Sheet1 (4)'!G234/100,2)</f>
        <v>0.49</v>
      </c>
      <c r="G228" s="1">
        <f>ROUND('Sheet1 (4)'!H234/100,2)</f>
        <v>0.53</v>
      </c>
      <c r="H228" s="1">
        <f>ROUND('Sheet1 (4)'!I234/100,2)</f>
        <v>0.51</v>
      </c>
      <c r="I228" s="1">
        <f>ROUND('Sheet1 (4)'!J234/100,2)</f>
        <v>0.51</v>
      </c>
      <c r="J228" s="1" t="e">
        <f>ROUND('Sheet1 (4)'!K234/100,2)</f>
        <v>#VALUE!</v>
      </c>
      <c r="K228" s="1" t="e">
        <f>ROUND('Sheet1 (4)'!L234/100,2)</f>
        <v>#VALUE!</v>
      </c>
      <c r="L228" s="4">
        <f>ROUND(('Sheet1 (4)'!M234+'Sheet1 (4)'!R234)/100,2)</f>
        <v>-1.05</v>
      </c>
      <c r="M228" s="4">
        <f>ROUND(('Sheet1 (4)'!N234+'Sheet1 (4)'!S234)/100,2)</f>
        <v>3.82</v>
      </c>
      <c r="N228" s="4">
        <f>ROUND(('Sheet1 (4)'!O234+'Sheet1 (4)'!T234)/100,2)</f>
        <v>1.51</v>
      </c>
      <c r="O228" s="4">
        <f>ROUND(('Sheet1 (4)'!P234+'Sheet1 (4)'!U234)/100,2)</f>
        <v>3.02</v>
      </c>
      <c r="P228" s="4">
        <f>ROUND(('Sheet1 (4)'!Q234+'Sheet1 (4)'!V234)/100,2)</f>
        <v>3.02</v>
      </c>
      <c r="Q228" s="7">
        <f>ROUND('Sheet1 (4)'!W234/100,2)</f>
        <v>-0.01</v>
      </c>
      <c r="R228" s="7">
        <f>ROUND('Sheet1 (4)'!X234/100,2)</f>
        <v>0.03</v>
      </c>
      <c r="S228" s="7">
        <f>ROUND('Sheet1 (4)'!Y234/100,2)</f>
        <v>0.02</v>
      </c>
      <c r="T228" s="7">
        <f>ROUND('Sheet1 (4)'!Z234/100,2)</f>
        <v>0.01</v>
      </c>
      <c r="U228" s="7">
        <f>ROUND('Sheet1 (4)'!AA234/100,2)</f>
        <v>0.01</v>
      </c>
      <c r="V228" s="1" t="str">
        <f>'Sheet1 (4)'!AB234&amp;".T"</f>
        <v>8946.T</v>
      </c>
      <c r="W228">
        <f>ROUND('Sheet1 (4)'!AC234,2)</f>
        <v>70.48</v>
      </c>
      <c r="X228">
        <f>ROUND('Sheet1 (4)'!AD234,2)</f>
        <v>1.1399999999999999</v>
      </c>
      <c r="Y228" t="str">
        <f>_xlfn.XLOOKUP('Sheet1 (4)'!AB234,'Sheet1 (3)'!B:B,'Sheet1 (3)'!D:D,"",0)</f>
        <v>スタンダード</v>
      </c>
    </row>
    <row r="229" spans="1:25" x14ac:dyDescent="0.2">
      <c r="A229">
        <v>228</v>
      </c>
      <c r="B229" s="1" t="str">
        <f>_xlfn.XLOOKUP('Sheet1 (4)'!AB235,'Sheet1 (3)'!B:B,'Sheet1 (3)'!C:C,"",0)</f>
        <v>アジアクエスト</v>
      </c>
      <c r="C229" s="1" t="str">
        <f>_xlfn.XLOOKUP('Sheet1 (4)'!AB235,'Sheet1 (3)'!B:B,'Sheet1 (3)'!F:F,"",0)</f>
        <v>情報・通信業</v>
      </c>
      <c r="D229" s="1">
        <f>ROUND('Sheet1 (4)'!E235/100000000,2)</f>
        <v>0.01</v>
      </c>
      <c r="E229" s="1">
        <f>ROUND('Sheet1 (4)'!F235/100,2)</f>
        <v>2.94</v>
      </c>
      <c r="F229" s="1">
        <f>ROUND('Sheet1 (4)'!G235/100,2)</f>
        <v>3.67</v>
      </c>
      <c r="G229" s="1">
        <f>ROUND('Sheet1 (4)'!H235/100,2)</f>
        <v>3.1</v>
      </c>
      <c r="H229" s="1">
        <f>ROUND('Sheet1 (4)'!I235/100,2)</f>
        <v>4.59</v>
      </c>
      <c r="I229" s="1">
        <f>ROUND('Sheet1 (4)'!J235/100,2)</f>
        <v>4.59</v>
      </c>
      <c r="J229" s="1" t="e">
        <f>ROUND('Sheet1 (4)'!K235/100,2)</f>
        <v>#VALUE!</v>
      </c>
      <c r="K229" s="1" t="e">
        <f>ROUND('Sheet1 (4)'!L235/100,2)</f>
        <v>#VALUE!</v>
      </c>
      <c r="L229" s="4">
        <f>ROUND(('Sheet1 (4)'!M235+'Sheet1 (4)'!R235)/100,2)</f>
        <v>3.04</v>
      </c>
      <c r="M229" s="4">
        <f>ROUND(('Sheet1 (4)'!N235+'Sheet1 (4)'!S235)/100,2)</f>
        <v>1.7</v>
      </c>
      <c r="N229" s="4">
        <f>ROUND(('Sheet1 (4)'!O235+'Sheet1 (4)'!T235)/100,2)</f>
        <v>0.92</v>
      </c>
      <c r="O229" s="4">
        <f>ROUND(('Sheet1 (4)'!P235+'Sheet1 (4)'!U235)/100,2)</f>
        <v>1.48</v>
      </c>
      <c r="P229" s="4">
        <f>ROUND(('Sheet1 (4)'!Q235+'Sheet1 (4)'!V235)/100,2)</f>
        <v>1.48</v>
      </c>
      <c r="Q229" s="7">
        <f>ROUND('Sheet1 (4)'!W235/100,2)</f>
        <v>0.35</v>
      </c>
      <c r="R229" s="7">
        <f>ROUND('Sheet1 (4)'!X235/100,2)</f>
        <v>0.22</v>
      </c>
      <c r="S229" s="7">
        <f>ROUND('Sheet1 (4)'!Y235/100,2)</f>
        <v>0.15</v>
      </c>
      <c r="T229" s="7">
        <f>ROUND('Sheet1 (4)'!Z235/100,2)</f>
        <v>0.19</v>
      </c>
      <c r="U229" s="7">
        <f>ROUND('Sheet1 (4)'!AA235/100,2)</f>
        <v>0.19</v>
      </c>
      <c r="V229" s="1" t="str">
        <f>'Sheet1 (4)'!AB235&amp;".T"</f>
        <v>4261.T</v>
      </c>
      <c r="W229">
        <f>ROUND('Sheet1 (4)'!AC235,2)</f>
        <v>13.9</v>
      </c>
      <c r="X229">
        <f>ROUND('Sheet1 (4)'!AD235,2)</f>
        <v>2.2000000000000002</v>
      </c>
      <c r="Y229" t="str">
        <f>_xlfn.XLOOKUP('Sheet1 (4)'!AB235,'Sheet1 (3)'!B:B,'Sheet1 (3)'!D:D,"",0)</f>
        <v>グロース</v>
      </c>
    </row>
    <row r="230" spans="1:25" x14ac:dyDescent="0.2">
      <c r="A230">
        <v>229</v>
      </c>
      <c r="B230" s="1" t="str">
        <f>_xlfn.XLOOKUP('Sheet1 (4)'!AB236,'Sheet1 (3)'!B:B,'Sheet1 (3)'!C:C,"",0)</f>
        <v>アシックス</v>
      </c>
      <c r="C230" s="1" t="str">
        <f>_xlfn.XLOOKUP('Sheet1 (4)'!AB236,'Sheet1 (3)'!B:B,'Sheet1 (3)'!F:F,"",0)</f>
        <v>その他製品</v>
      </c>
      <c r="D230" s="1">
        <f>ROUND('Sheet1 (4)'!E236/100000000,2)</f>
        <v>7.17</v>
      </c>
      <c r="E230" s="1">
        <f>ROUND('Sheet1 (4)'!F236/100,2)</f>
        <v>215.35</v>
      </c>
      <c r="F230" s="1">
        <f>ROUND('Sheet1 (4)'!G236/100,2)</f>
        <v>338.78</v>
      </c>
      <c r="G230" s="1">
        <f>ROUND('Sheet1 (4)'!H236/100,2)</f>
        <v>542.16999999999996</v>
      </c>
      <c r="H230" s="1">
        <f>ROUND('Sheet1 (4)'!I236/100,2)</f>
        <v>1001.12</v>
      </c>
      <c r="I230" s="1">
        <f>ROUND('Sheet1 (4)'!J236/100,2)</f>
        <v>1001.12</v>
      </c>
      <c r="J230" s="1">
        <f>ROUND('Sheet1 (4)'!K236/100,2)</f>
        <v>1364.99</v>
      </c>
      <c r="K230" s="1">
        <f>ROUND('Sheet1 (4)'!L236/100,2)</f>
        <v>1552.29</v>
      </c>
      <c r="L230" s="4">
        <f>ROUND(('Sheet1 (4)'!M236+'Sheet1 (4)'!R236)/100,2)</f>
        <v>389.78</v>
      </c>
      <c r="M230" s="4">
        <f>ROUND(('Sheet1 (4)'!N236+'Sheet1 (4)'!S236)/100,2)</f>
        <v>-359.08</v>
      </c>
      <c r="N230" s="4">
        <f>ROUND(('Sheet1 (4)'!O236+'Sheet1 (4)'!T236)/100,2)</f>
        <v>854.55</v>
      </c>
      <c r="O230" s="4">
        <f>ROUND(('Sheet1 (4)'!P236+'Sheet1 (4)'!U236)/100,2)</f>
        <v>970.56</v>
      </c>
      <c r="P230" s="4">
        <f>ROUND(('Sheet1 (4)'!Q236+'Sheet1 (4)'!V236)/100,2)</f>
        <v>970.56</v>
      </c>
      <c r="Q230" s="7">
        <f>ROUND('Sheet1 (4)'!W236/100,2)</f>
        <v>7.0000000000000007E-2</v>
      </c>
      <c r="R230" s="7">
        <f>ROUND('Sheet1 (4)'!X236/100,2)</f>
        <v>0.13</v>
      </c>
      <c r="S230" s="7">
        <f>ROUND('Sheet1 (4)'!Y236/100,2)</f>
        <v>0.19</v>
      </c>
      <c r="T230" s="7">
        <f>ROUND('Sheet1 (4)'!Z236/100,2)</f>
        <v>0.28999999999999998</v>
      </c>
      <c r="U230" s="7">
        <f>ROUND('Sheet1 (4)'!AA236/100,2)</f>
        <v>0.28999999999999998</v>
      </c>
      <c r="V230" s="1" t="str">
        <f>'Sheet1 (4)'!AB236&amp;".T"</f>
        <v>7936.T</v>
      </c>
      <c r="W230">
        <f>ROUND('Sheet1 (4)'!AC236,2)</f>
        <v>35.46</v>
      </c>
      <c r="X230">
        <f>ROUND('Sheet1 (4)'!AD236,2)</f>
        <v>11.02</v>
      </c>
      <c r="Y230" t="str">
        <f>_xlfn.XLOOKUP('Sheet1 (4)'!AB236,'Sheet1 (3)'!B:B,'Sheet1 (3)'!D:D,"",0)</f>
        <v>プライム</v>
      </c>
    </row>
    <row r="231" spans="1:25" x14ac:dyDescent="0.2">
      <c r="A231">
        <v>230</v>
      </c>
      <c r="B231" s="1" t="str">
        <f>_xlfn.XLOOKUP('Sheet1 (4)'!AB237,'Sheet1 (3)'!B:B,'Sheet1 (3)'!C:C,"",0)</f>
        <v>アシロ</v>
      </c>
      <c r="C231" s="1" t="str">
        <f>_xlfn.XLOOKUP('Sheet1 (4)'!AB237,'Sheet1 (3)'!B:B,'Sheet1 (3)'!F:F,"",0)</f>
        <v>サービス業</v>
      </c>
      <c r="D231" s="1">
        <f>ROUND('Sheet1 (4)'!E237/100000000,2)</f>
        <v>7.0000000000000007E-2</v>
      </c>
      <c r="E231" s="1">
        <f>ROUND('Sheet1 (4)'!F237/100,2)</f>
        <v>3.59</v>
      </c>
      <c r="F231" s="1">
        <f>ROUND('Sheet1 (4)'!G237/100,2)</f>
        <v>4.82</v>
      </c>
      <c r="G231" s="1">
        <f>ROUND('Sheet1 (4)'!H237/100,2)</f>
        <v>1.66</v>
      </c>
      <c r="H231" s="1">
        <f>ROUND('Sheet1 (4)'!I237/100,2)</f>
        <v>5.32</v>
      </c>
      <c r="I231" s="1">
        <f>ROUND('Sheet1 (4)'!J237/100,2)</f>
        <v>5.32</v>
      </c>
      <c r="J231" s="1" t="e">
        <f>ROUND('Sheet1 (4)'!K237/100,2)</f>
        <v>#VALUE!</v>
      </c>
      <c r="K231" s="1" t="e">
        <f>ROUND('Sheet1 (4)'!L237/100,2)</f>
        <v>#VALUE!</v>
      </c>
      <c r="L231" s="4">
        <f>ROUND(('Sheet1 (4)'!M237+'Sheet1 (4)'!R237)/100,2)</f>
        <v>2.87</v>
      </c>
      <c r="M231" s="4">
        <f>ROUND(('Sheet1 (4)'!N237+'Sheet1 (4)'!S237)/100,2)</f>
        <v>2.4300000000000002</v>
      </c>
      <c r="N231" s="4">
        <f>ROUND(('Sheet1 (4)'!O237+'Sheet1 (4)'!T237)/100,2)</f>
        <v>-2.71</v>
      </c>
      <c r="O231" s="4">
        <f>ROUND(('Sheet1 (4)'!P237+'Sheet1 (4)'!U237)/100,2)</f>
        <v>7.19</v>
      </c>
      <c r="P231" s="4">
        <f>ROUND(('Sheet1 (4)'!Q237+'Sheet1 (4)'!V237)/100,2)</f>
        <v>7.19</v>
      </c>
      <c r="Q231" s="7">
        <f>ROUND('Sheet1 (4)'!W237/100,2)</f>
        <v>0.14000000000000001</v>
      </c>
      <c r="R231" s="7">
        <f>ROUND('Sheet1 (4)'!X237/100,2)</f>
        <v>0.14000000000000001</v>
      </c>
      <c r="S231" s="7">
        <f>ROUND('Sheet1 (4)'!Y237/100,2)</f>
        <v>-0.02</v>
      </c>
      <c r="T231" s="7">
        <f>ROUND('Sheet1 (4)'!Z237/100,2)</f>
        <v>0.06</v>
      </c>
      <c r="U231" s="7">
        <f>ROUND('Sheet1 (4)'!AA237/100,2)</f>
        <v>0.06</v>
      </c>
      <c r="V231" s="1" t="str">
        <f>'Sheet1 (4)'!AB237&amp;".T"</f>
        <v>7378.T</v>
      </c>
      <c r="W231">
        <f>ROUND('Sheet1 (4)'!AC237,2)</f>
        <v>8.7200000000000006</v>
      </c>
      <c r="X231">
        <f>ROUND('Sheet1 (4)'!AD237,2)</f>
        <v>2.93</v>
      </c>
      <c r="Y231" t="str">
        <f>_xlfn.XLOOKUP('Sheet1 (4)'!AB237,'Sheet1 (3)'!B:B,'Sheet1 (3)'!D:D,"",0)</f>
        <v>グロース</v>
      </c>
    </row>
    <row r="232" spans="1:25" x14ac:dyDescent="0.2">
      <c r="A232">
        <v>231</v>
      </c>
      <c r="B232" s="1" t="str">
        <f>_xlfn.XLOOKUP('Sheet1 (4)'!AB238,'Sheet1 (3)'!B:B,'Sheet1 (3)'!C:C,"",0)</f>
        <v>ＡＳＪ</v>
      </c>
      <c r="C232" s="1" t="str">
        <f>_xlfn.XLOOKUP('Sheet1 (4)'!AB238,'Sheet1 (3)'!B:B,'Sheet1 (3)'!F:F,"",0)</f>
        <v>情報・通信業</v>
      </c>
      <c r="D232" s="1">
        <f>ROUND('Sheet1 (4)'!E238/100000000,2)</f>
        <v>0.08</v>
      </c>
      <c r="E232" s="1">
        <f>ROUND('Sheet1 (4)'!F238/100,2)</f>
        <v>0.45</v>
      </c>
      <c r="F232" s="1">
        <f>ROUND('Sheet1 (4)'!G238/100,2)</f>
        <v>0.13</v>
      </c>
      <c r="G232" s="1">
        <f>ROUND('Sheet1 (4)'!H238/100,2)</f>
        <v>0.78</v>
      </c>
      <c r="H232" s="1">
        <f>ROUND('Sheet1 (4)'!I238/100,2)</f>
        <v>1.02</v>
      </c>
      <c r="I232" s="1">
        <f>ROUND('Sheet1 (4)'!J238/100,2)</f>
        <v>1.61</v>
      </c>
      <c r="J232" s="1" t="e">
        <f>ROUND('Sheet1 (4)'!K238/100,2)</f>
        <v>#VALUE!</v>
      </c>
      <c r="K232" s="1" t="e">
        <f>ROUND('Sheet1 (4)'!L238/100,2)</f>
        <v>#VALUE!</v>
      </c>
      <c r="L232" s="4">
        <f>ROUND(('Sheet1 (4)'!M238+'Sheet1 (4)'!R238)/100,2)</f>
        <v>0.72</v>
      </c>
      <c r="M232" s="4">
        <f>ROUND(('Sheet1 (4)'!N238+'Sheet1 (4)'!S238)/100,2)</f>
        <v>-0.35</v>
      </c>
      <c r="N232" s="4">
        <f>ROUND(('Sheet1 (4)'!O238+'Sheet1 (4)'!T238)/100,2)</f>
        <v>1.62</v>
      </c>
      <c r="O232" s="4">
        <f>ROUND(('Sheet1 (4)'!P238+'Sheet1 (4)'!U238)/100,2)</f>
        <v>-0.05</v>
      </c>
      <c r="P232" s="4">
        <f>ROUND(('Sheet1 (4)'!Q238+'Sheet1 (4)'!V238)/100,2)</f>
        <v>-3.06</v>
      </c>
      <c r="Q232" s="7">
        <f>ROUND('Sheet1 (4)'!W238/100,2)</f>
        <v>0.02</v>
      </c>
      <c r="R232" s="7">
        <f>ROUND('Sheet1 (4)'!X238/100,2)</f>
        <v>-0.18</v>
      </c>
      <c r="S232" s="7">
        <f>ROUND('Sheet1 (4)'!Y238/100,2)</f>
        <v>0.02</v>
      </c>
      <c r="T232" s="7">
        <f>ROUND('Sheet1 (4)'!Z238/100,2)</f>
        <v>0.04</v>
      </c>
      <c r="U232" s="7">
        <f>ROUND('Sheet1 (4)'!AA238/100,2)</f>
        <v>0.09</v>
      </c>
      <c r="V232" s="1" t="str">
        <f>'Sheet1 (4)'!AB238&amp;".T"</f>
        <v>2351.T</v>
      </c>
      <c r="W232">
        <f>ROUND('Sheet1 (4)'!AC238,2)</f>
        <v>10.86</v>
      </c>
      <c r="X232">
        <f>ROUND('Sheet1 (4)'!AD238,2)</f>
        <v>0.92</v>
      </c>
      <c r="Y232" t="str">
        <f>_xlfn.XLOOKUP('Sheet1 (4)'!AB238,'Sheet1 (3)'!B:B,'Sheet1 (3)'!D:D,"",0)</f>
        <v>グロース</v>
      </c>
    </row>
    <row r="233" spans="1:25" x14ac:dyDescent="0.2">
      <c r="A233">
        <v>232</v>
      </c>
      <c r="B233" s="1" t="str">
        <f>_xlfn.XLOOKUP('Sheet1 (4)'!AB239,'Sheet1 (3)'!B:B,'Sheet1 (3)'!C:C,"",0)</f>
        <v>あすか製薬ホールディングス</v>
      </c>
      <c r="C233" s="1" t="str">
        <f>_xlfn.XLOOKUP('Sheet1 (4)'!AB239,'Sheet1 (3)'!B:B,'Sheet1 (3)'!F:F,"",0)</f>
        <v>医薬品</v>
      </c>
      <c r="D233" s="1">
        <f>ROUND('Sheet1 (4)'!E239/100000000,2)</f>
        <v>0.28000000000000003</v>
      </c>
      <c r="E233" s="1">
        <f>ROUND('Sheet1 (4)'!F239/100,2)</f>
        <v>36.1</v>
      </c>
      <c r="F233" s="1">
        <f>ROUND('Sheet1 (4)'!G239/100,2)</f>
        <v>47.96</v>
      </c>
      <c r="G233" s="1">
        <f>ROUND('Sheet1 (4)'!H239/100,2)</f>
        <v>51.09</v>
      </c>
      <c r="H233" s="1">
        <f>ROUND('Sheet1 (4)'!I239/100,2)</f>
        <v>65.010000000000005</v>
      </c>
      <c r="I233" s="1">
        <f>ROUND('Sheet1 (4)'!J239/100,2)</f>
        <v>53.33</v>
      </c>
      <c r="J233" s="1">
        <f>ROUND('Sheet1 (4)'!K239/100,2)</f>
        <v>67.58</v>
      </c>
      <c r="K233" s="1">
        <f>ROUND('Sheet1 (4)'!L239/100,2)</f>
        <v>73</v>
      </c>
      <c r="L233" s="4">
        <f>ROUND(('Sheet1 (4)'!M239+'Sheet1 (4)'!R239)/100,2)</f>
        <v>36.75</v>
      </c>
      <c r="M233" s="4">
        <f>ROUND(('Sheet1 (4)'!N239+'Sheet1 (4)'!S239)/100,2)</f>
        <v>95.85</v>
      </c>
      <c r="N233" s="4">
        <f>ROUND(('Sheet1 (4)'!O239+'Sheet1 (4)'!T239)/100,2)</f>
        <v>22.25</v>
      </c>
      <c r="O233" s="4">
        <f>ROUND(('Sheet1 (4)'!P239+'Sheet1 (4)'!U239)/100,2)</f>
        <v>31.92</v>
      </c>
      <c r="P233" s="4">
        <f>ROUND(('Sheet1 (4)'!Q239+'Sheet1 (4)'!V239)/100,2)</f>
        <v>-36.39</v>
      </c>
      <c r="Q233" s="7">
        <f>ROUND('Sheet1 (4)'!W239/100,2)</f>
        <v>0.06</v>
      </c>
      <c r="R233" s="7">
        <f>ROUND('Sheet1 (4)'!X239/100,2)</f>
        <v>0.09</v>
      </c>
      <c r="S233" s="7">
        <f>ROUND('Sheet1 (4)'!Y239/100,2)</f>
        <v>0.08</v>
      </c>
      <c r="T233" s="7">
        <f>ROUND('Sheet1 (4)'!Z239/100,2)</f>
        <v>0.13</v>
      </c>
      <c r="U233" s="7">
        <f>ROUND('Sheet1 (4)'!AA239/100,2)</f>
        <v>0.08</v>
      </c>
      <c r="V233" s="1" t="str">
        <f>'Sheet1 (4)'!AB239&amp;".T"</f>
        <v>4886.T</v>
      </c>
      <c r="W233">
        <f>ROUND('Sheet1 (4)'!AC239,2)</f>
        <v>12.15</v>
      </c>
      <c r="X233">
        <f>ROUND('Sheet1 (4)'!AD239,2)</f>
        <v>0.87</v>
      </c>
      <c r="Y233" t="str">
        <f>_xlfn.XLOOKUP('Sheet1 (4)'!AB239,'Sheet1 (3)'!B:B,'Sheet1 (3)'!D:D,"",0)</f>
        <v>プライム</v>
      </c>
    </row>
    <row r="234" spans="1:25" x14ac:dyDescent="0.2">
      <c r="A234">
        <v>233</v>
      </c>
      <c r="B234" s="1" t="str">
        <f>_xlfn.XLOOKUP('Sheet1 (4)'!AB240,'Sheet1 (3)'!B:B,'Sheet1 (3)'!C:C,"",0)</f>
        <v>アスクル</v>
      </c>
      <c r="C234" s="1" t="str">
        <f>_xlfn.XLOOKUP('Sheet1 (4)'!AB240,'Sheet1 (3)'!B:B,'Sheet1 (3)'!F:F,"",0)</f>
        <v>小売業</v>
      </c>
      <c r="D234" s="1">
        <f>ROUND('Sheet1 (4)'!E240/100000000,2)</f>
        <v>0.9</v>
      </c>
      <c r="E234" s="1">
        <f>ROUND('Sheet1 (4)'!F240/100,2)</f>
        <v>139.24</v>
      </c>
      <c r="F234" s="1">
        <f>ROUND('Sheet1 (4)'!G240/100,2)</f>
        <v>143.1</v>
      </c>
      <c r="G234" s="1">
        <f>ROUND('Sheet1 (4)'!H240/100,2)</f>
        <v>146.21</v>
      </c>
      <c r="H234" s="1">
        <f>ROUND('Sheet1 (4)'!I240/100,2)</f>
        <v>169.53</v>
      </c>
      <c r="I234" s="1">
        <f>ROUND('Sheet1 (4)'!J240/100,2)</f>
        <v>140.4</v>
      </c>
      <c r="J234" s="1">
        <f>ROUND('Sheet1 (4)'!K240/100,2)</f>
        <v>109.62</v>
      </c>
      <c r="K234" s="1">
        <f>ROUND('Sheet1 (4)'!L240/100,2)</f>
        <v>139.97</v>
      </c>
      <c r="L234" s="4">
        <f>ROUND(('Sheet1 (4)'!M240+'Sheet1 (4)'!R240)/100,2)</f>
        <v>69.19</v>
      </c>
      <c r="M234" s="4">
        <f>ROUND(('Sheet1 (4)'!N240+'Sheet1 (4)'!S240)/100,2)</f>
        <v>72.040000000000006</v>
      </c>
      <c r="N234" s="4">
        <f>ROUND(('Sheet1 (4)'!O240+'Sheet1 (4)'!T240)/100,2)</f>
        <v>-27.98</v>
      </c>
      <c r="O234" s="4">
        <f>ROUND(('Sheet1 (4)'!P240+'Sheet1 (4)'!U240)/100,2)</f>
        <v>53.5</v>
      </c>
      <c r="P234" s="4">
        <f>ROUND(('Sheet1 (4)'!Q240+'Sheet1 (4)'!V240)/100,2)</f>
        <v>-36.71</v>
      </c>
      <c r="Q234" s="7">
        <f>ROUND('Sheet1 (4)'!W240/100,2)</f>
        <v>0.14000000000000001</v>
      </c>
      <c r="R234" s="7">
        <f>ROUND('Sheet1 (4)'!X240/100,2)</f>
        <v>0.16</v>
      </c>
      <c r="S234" s="7">
        <f>ROUND('Sheet1 (4)'!Y240/100,2)</f>
        <v>0.16</v>
      </c>
      <c r="T234" s="7">
        <f>ROUND('Sheet1 (4)'!Z240/100,2)</f>
        <v>0.26</v>
      </c>
      <c r="U234" s="7">
        <f>ROUND('Sheet1 (4)'!AA240/100,2)</f>
        <v>0.12</v>
      </c>
      <c r="V234" s="1" t="str">
        <f>'Sheet1 (4)'!AB240&amp;".T"</f>
        <v>2678.T</v>
      </c>
      <c r="W234">
        <f>ROUND('Sheet1 (4)'!AC240,2)</f>
        <v>17.39</v>
      </c>
      <c r="X234">
        <f>ROUND('Sheet1 (4)'!AD240,2)</f>
        <v>1.85</v>
      </c>
      <c r="Y234" t="str">
        <f>_xlfn.XLOOKUP('Sheet1 (4)'!AB240,'Sheet1 (3)'!B:B,'Sheet1 (3)'!D:D,"",0)</f>
        <v>プライム</v>
      </c>
    </row>
    <row r="235" spans="1:25" x14ac:dyDescent="0.2">
      <c r="A235">
        <v>234</v>
      </c>
      <c r="B235" s="1" t="str">
        <f>_xlfn.XLOOKUP('Sheet1 (4)'!AB241,'Sheet1 (3)'!B:B,'Sheet1 (3)'!C:C,"",0)</f>
        <v>アスマーク</v>
      </c>
      <c r="C235" s="1" t="str">
        <f>_xlfn.XLOOKUP('Sheet1 (4)'!AB241,'Sheet1 (3)'!B:B,'Sheet1 (3)'!F:F,"",0)</f>
        <v>情報・通信業</v>
      </c>
      <c r="D235" s="1">
        <f>ROUND('Sheet1 (4)'!E241/100000000,2)</f>
        <v>0.01</v>
      </c>
      <c r="E235" s="1" t="e">
        <f>ROUND('Sheet1 (4)'!F241/100,2)</f>
        <v>#VALUE!</v>
      </c>
      <c r="F235" s="1" t="e">
        <f>ROUND('Sheet1 (4)'!G241/100,2)</f>
        <v>#VALUE!</v>
      </c>
      <c r="G235" s="1" t="e">
        <f>ROUND('Sheet1 (4)'!H241/100,2)</f>
        <v>#VALUE!</v>
      </c>
      <c r="H235" s="1" t="e">
        <f>ROUND('Sheet1 (4)'!I241/100,2)</f>
        <v>#VALUE!</v>
      </c>
      <c r="I235" s="1" t="e">
        <f>ROUND('Sheet1 (4)'!J241/100,2)</f>
        <v>#VALUE!</v>
      </c>
      <c r="J235" s="1" t="e">
        <f>ROUND('Sheet1 (4)'!K241/100,2)</f>
        <v>#VALUE!</v>
      </c>
      <c r="K235" s="1" t="e">
        <f>ROUND('Sheet1 (4)'!L241/100,2)</f>
        <v>#VALUE!</v>
      </c>
      <c r="L235" s="4" t="e">
        <f>ROUND(('Sheet1 (4)'!M241+'Sheet1 (4)'!R241)/100,2)</f>
        <v>#VALUE!</v>
      </c>
      <c r="M235" s="4" t="e">
        <f>ROUND(('Sheet1 (4)'!N241+'Sheet1 (4)'!S241)/100,2)</f>
        <v>#VALUE!</v>
      </c>
      <c r="N235" s="4" t="e">
        <f>ROUND(('Sheet1 (4)'!O241+'Sheet1 (4)'!T241)/100,2)</f>
        <v>#VALUE!</v>
      </c>
      <c r="O235" s="4" t="e">
        <f>ROUND(('Sheet1 (4)'!P241+'Sheet1 (4)'!U241)/100,2)</f>
        <v>#VALUE!</v>
      </c>
      <c r="P235" s="4" t="e">
        <f>ROUND(('Sheet1 (4)'!Q241+'Sheet1 (4)'!V241)/100,2)</f>
        <v>#VALUE!</v>
      </c>
      <c r="Q235" s="7" t="e">
        <f>ROUND('Sheet1 (4)'!W241/100,2)</f>
        <v>#VALUE!</v>
      </c>
      <c r="R235" s="7" t="e">
        <f>ROUND('Sheet1 (4)'!X241/100,2)</f>
        <v>#VALUE!</v>
      </c>
      <c r="S235" s="7" t="e">
        <f>ROUND('Sheet1 (4)'!Y241/100,2)</f>
        <v>#VALUE!</v>
      </c>
      <c r="T235" s="7" t="e">
        <f>ROUND('Sheet1 (4)'!Z241/100,2)</f>
        <v>#VALUE!</v>
      </c>
      <c r="U235" s="7" t="e">
        <f>ROUND('Sheet1 (4)'!AA241/100,2)</f>
        <v>#VALUE!</v>
      </c>
      <c r="V235" s="1" t="str">
        <f>'Sheet1 (4)'!AB241&amp;".T"</f>
        <v>4197.T</v>
      </c>
      <c r="W235" t="e">
        <f>ROUND('Sheet1 (4)'!AC241,2)</f>
        <v>#VALUE!</v>
      </c>
      <c r="X235" t="e">
        <f>ROUND('Sheet1 (4)'!AD241,2)</f>
        <v>#VALUE!</v>
      </c>
      <c r="Y235" t="str">
        <f>_xlfn.XLOOKUP('Sheet1 (4)'!AB241,'Sheet1 (3)'!B:B,'Sheet1 (3)'!D:D,"",0)</f>
        <v>スタンダード</v>
      </c>
    </row>
    <row r="236" spans="1:25" x14ac:dyDescent="0.2">
      <c r="A236">
        <v>235</v>
      </c>
      <c r="B236" s="1" t="str">
        <f>_xlfn.XLOOKUP('Sheet1 (4)'!AB242,'Sheet1 (3)'!B:B,'Sheet1 (3)'!C:C,"",0)</f>
        <v>アスモ</v>
      </c>
      <c r="C236" s="1" t="str">
        <f>_xlfn.XLOOKUP('Sheet1 (4)'!AB242,'Sheet1 (3)'!B:B,'Sheet1 (3)'!F:F,"",0)</f>
        <v>小売業</v>
      </c>
      <c r="D236" s="1">
        <f>ROUND('Sheet1 (4)'!E242/100000000,2)</f>
        <v>0.13</v>
      </c>
      <c r="E236" s="1">
        <f>ROUND('Sheet1 (4)'!F242/100,2)</f>
        <v>6.44</v>
      </c>
      <c r="F236" s="1">
        <f>ROUND('Sheet1 (4)'!G242/100,2)</f>
        <v>5.28</v>
      </c>
      <c r="G236" s="1">
        <f>ROUND('Sheet1 (4)'!H242/100,2)</f>
        <v>3.3</v>
      </c>
      <c r="H236" s="1">
        <f>ROUND('Sheet1 (4)'!I242/100,2)</f>
        <v>6.01</v>
      </c>
      <c r="I236" s="1">
        <f>ROUND('Sheet1 (4)'!J242/100,2)</f>
        <v>2.97</v>
      </c>
      <c r="J236" s="1" t="e">
        <f>ROUND('Sheet1 (4)'!K242/100,2)</f>
        <v>#VALUE!</v>
      </c>
      <c r="K236" s="1" t="e">
        <f>ROUND('Sheet1 (4)'!L242/100,2)</f>
        <v>#VALUE!</v>
      </c>
      <c r="L236" s="4">
        <f>ROUND(('Sheet1 (4)'!M242+'Sheet1 (4)'!R242)/100,2)</f>
        <v>2.27</v>
      </c>
      <c r="M236" s="4">
        <f>ROUND(('Sheet1 (4)'!N242+'Sheet1 (4)'!S242)/100,2)</f>
        <v>2.5099999999999998</v>
      </c>
      <c r="N236" s="4">
        <f>ROUND(('Sheet1 (4)'!O242+'Sheet1 (4)'!T242)/100,2)</f>
        <v>6.41</v>
      </c>
      <c r="O236" s="4">
        <f>ROUND(('Sheet1 (4)'!P242+'Sheet1 (4)'!U242)/100,2)</f>
        <v>6.72</v>
      </c>
      <c r="P236" s="4">
        <f>ROUND(('Sheet1 (4)'!Q242+'Sheet1 (4)'!V242)/100,2)</f>
        <v>-0.66</v>
      </c>
      <c r="Q236" s="7">
        <f>ROUND('Sheet1 (4)'!W242/100,2)</f>
        <v>0.06</v>
      </c>
      <c r="R236" s="7">
        <f>ROUND('Sheet1 (4)'!X242/100,2)</f>
        <v>0.05</v>
      </c>
      <c r="S236" s="7">
        <f>ROUND('Sheet1 (4)'!Y242/100,2)</f>
        <v>0.03</v>
      </c>
      <c r="T236" s="7">
        <f>ROUND('Sheet1 (4)'!Z242/100,2)</f>
        <v>7.0000000000000007E-2</v>
      </c>
      <c r="U236" s="7">
        <f>ROUND('Sheet1 (4)'!AA242/100,2)</f>
        <v>0.02</v>
      </c>
      <c r="V236" s="1" t="str">
        <f>'Sheet1 (4)'!AB242&amp;".T"</f>
        <v>2654.T</v>
      </c>
      <c r="W236">
        <f>ROUND('Sheet1 (4)'!AC242,2)</f>
        <v>39.44</v>
      </c>
      <c r="X236">
        <f>ROUND('Sheet1 (4)'!AD242,2)</f>
        <v>0.77</v>
      </c>
      <c r="Y236" t="str">
        <f>_xlfn.XLOOKUP('Sheet1 (4)'!AB242,'Sheet1 (3)'!B:B,'Sheet1 (3)'!D:D,"",0)</f>
        <v>スタンダード</v>
      </c>
    </row>
    <row r="237" spans="1:25" x14ac:dyDescent="0.2">
      <c r="A237">
        <v>236</v>
      </c>
      <c r="B237" s="1" t="str">
        <f>_xlfn.XLOOKUP('Sheet1 (4)'!AB243,'Sheet1 (3)'!B:B,'Sheet1 (3)'!C:C,"",0)</f>
        <v>ＡＳＮＯＶＡ</v>
      </c>
      <c r="C237" s="1" t="str">
        <f>_xlfn.XLOOKUP('Sheet1 (4)'!AB243,'Sheet1 (3)'!B:B,'Sheet1 (3)'!F:F,"",0)</f>
        <v>サービス業</v>
      </c>
      <c r="D237" s="1">
        <f>ROUND('Sheet1 (4)'!E243/100000000,2)</f>
        <v>0.12</v>
      </c>
      <c r="E237" s="1" t="e">
        <f>ROUND('Sheet1 (4)'!F243/100,2)</f>
        <v>#VALUE!</v>
      </c>
      <c r="F237" s="1" t="e">
        <f>ROUND('Sheet1 (4)'!G243/100,2)</f>
        <v>#VALUE!</v>
      </c>
      <c r="G237" s="1">
        <f>ROUND('Sheet1 (4)'!H243/100,2)</f>
        <v>1.88</v>
      </c>
      <c r="H237" s="1">
        <f>ROUND('Sheet1 (4)'!I243/100,2)</f>
        <v>3.5</v>
      </c>
      <c r="I237" s="1">
        <f>ROUND('Sheet1 (4)'!J243/100,2)</f>
        <v>0.49</v>
      </c>
      <c r="J237" s="1" t="e">
        <f>ROUND('Sheet1 (4)'!K243/100,2)</f>
        <v>#VALUE!</v>
      </c>
      <c r="K237" s="1" t="e">
        <f>ROUND('Sheet1 (4)'!L243/100,2)</f>
        <v>#VALUE!</v>
      </c>
      <c r="L237" s="4" t="e">
        <f>ROUND(('Sheet1 (4)'!M243+'Sheet1 (4)'!R243)/100,2)</f>
        <v>#VALUE!</v>
      </c>
      <c r="M237" s="4" t="e">
        <f>ROUND(('Sheet1 (4)'!N243+'Sheet1 (4)'!S243)/100,2)</f>
        <v>#VALUE!</v>
      </c>
      <c r="N237" s="4">
        <f>ROUND(('Sheet1 (4)'!O243+'Sheet1 (4)'!T243)/100,2)</f>
        <v>-16.440000000000001</v>
      </c>
      <c r="O237" s="4">
        <f>ROUND(('Sheet1 (4)'!P243+'Sheet1 (4)'!U243)/100,2)</f>
        <v>-13.79</v>
      </c>
      <c r="P237" s="4">
        <f>ROUND(('Sheet1 (4)'!Q243+'Sheet1 (4)'!V243)/100,2)</f>
        <v>-14.81</v>
      </c>
      <c r="Q237" s="7" t="e">
        <f>ROUND('Sheet1 (4)'!W243/100,2)</f>
        <v>#VALUE!</v>
      </c>
      <c r="R237" s="7" t="e">
        <f>ROUND('Sheet1 (4)'!X243/100,2)</f>
        <v>#VALUE!</v>
      </c>
      <c r="S237" s="7" t="e">
        <f>ROUND('Sheet1 (4)'!Y243/100,2)</f>
        <v>#VALUE!</v>
      </c>
      <c r="T237" s="7">
        <f>ROUND('Sheet1 (4)'!Z243/100,2)</f>
        <v>7.0000000000000007E-2</v>
      </c>
      <c r="U237" s="7">
        <f>ROUND('Sheet1 (4)'!AA243/100,2)</f>
        <v>-0.01</v>
      </c>
      <c r="V237" s="1" t="str">
        <f>'Sheet1 (4)'!AB243&amp;".T"</f>
        <v>9223.T</v>
      </c>
      <c r="W237" t="e">
        <f>ROUND('Sheet1 (4)'!AC243,2)</f>
        <v>#VALUE!</v>
      </c>
      <c r="X237">
        <f>ROUND('Sheet1 (4)'!AD243,2)</f>
        <v>2.61</v>
      </c>
      <c r="Y237" t="str">
        <f>_xlfn.XLOOKUP('Sheet1 (4)'!AB243,'Sheet1 (3)'!B:B,'Sheet1 (3)'!D:D,"",0)</f>
        <v>グロース</v>
      </c>
    </row>
    <row r="238" spans="1:25" x14ac:dyDescent="0.2">
      <c r="A238">
        <v>237</v>
      </c>
      <c r="B238" s="1" t="str">
        <f>_xlfn.XLOOKUP('Sheet1 (4)'!AB244,'Sheet1 (3)'!B:B,'Sheet1 (3)'!C:C,"",0)</f>
        <v>アソインターナショナル</v>
      </c>
      <c r="C238" s="1" t="str">
        <f>_xlfn.XLOOKUP('Sheet1 (4)'!AB244,'Sheet1 (3)'!B:B,'Sheet1 (3)'!F:F,"",0)</f>
        <v>サービス業</v>
      </c>
      <c r="D238" s="1">
        <f>ROUND('Sheet1 (4)'!E244/100000000,2)</f>
        <v>0.1</v>
      </c>
      <c r="E238" s="1">
        <f>ROUND('Sheet1 (4)'!F244/100,2)</f>
        <v>6.26</v>
      </c>
      <c r="F238" s="1">
        <f>ROUND('Sheet1 (4)'!G244/100,2)</f>
        <v>5.13</v>
      </c>
      <c r="G238" s="1">
        <f>ROUND('Sheet1 (4)'!H244/100,2)</f>
        <v>4.6100000000000003</v>
      </c>
      <c r="H238" s="1">
        <f>ROUND('Sheet1 (4)'!I244/100,2)</f>
        <v>5.45</v>
      </c>
      <c r="I238" s="1">
        <f>ROUND('Sheet1 (4)'!J244/100,2)</f>
        <v>6.59</v>
      </c>
      <c r="J238" s="1">
        <f>ROUND('Sheet1 (4)'!K244/100,2)</f>
        <v>7.5</v>
      </c>
      <c r="K238" s="1">
        <f>ROUND('Sheet1 (4)'!L244/100,2)</f>
        <v>8.5</v>
      </c>
      <c r="L238" s="4" t="e">
        <f>ROUND(('Sheet1 (4)'!M244+'Sheet1 (4)'!R244)/100,2)</f>
        <v>#VALUE!</v>
      </c>
      <c r="M238" s="4" t="e">
        <f>ROUND(('Sheet1 (4)'!N244+'Sheet1 (4)'!S244)/100,2)</f>
        <v>#VALUE!</v>
      </c>
      <c r="N238" s="4">
        <f>ROUND(('Sheet1 (4)'!O244+'Sheet1 (4)'!T244)/100,2)</f>
        <v>1.55</v>
      </c>
      <c r="O238" s="4">
        <f>ROUND(('Sheet1 (4)'!P244+'Sheet1 (4)'!U244)/100,2)</f>
        <v>2.58</v>
      </c>
      <c r="P238" s="4">
        <f>ROUND(('Sheet1 (4)'!Q244+'Sheet1 (4)'!V244)/100,2)</f>
        <v>3.23</v>
      </c>
      <c r="Q238" s="7" t="e">
        <f>ROUND('Sheet1 (4)'!W244/100,2)</f>
        <v>#VALUE!</v>
      </c>
      <c r="R238" s="7">
        <f>ROUND('Sheet1 (4)'!X244/100,2)</f>
        <v>0.25</v>
      </c>
      <c r="S238" s="7">
        <f>ROUND('Sheet1 (4)'!Y244/100,2)</f>
        <v>0.17</v>
      </c>
      <c r="T238" s="7">
        <f>ROUND('Sheet1 (4)'!Z244/100,2)</f>
        <v>0.15</v>
      </c>
      <c r="U238" s="7">
        <f>ROUND('Sheet1 (4)'!AA244/100,2)</f>
        <v>0.15</v>
      </c>
      <c r="V238" s="1" t="str">
        <f>'Sheet1 (4)'!AB244&amp;".T"</f>
        <v>9340.T</v>
      </c>
      <c r="W238">
        <f>ROUND('Sheet1 (4)'!AC244,2)</f>
        <v>15.18</v>
      </c>
      <c r="X238">
        <f>ROUND('Sheet1 (4)'!AD244,2)</f>
        <v>2.23</v>
      </c>
      <c r="Y238" t="str">
        <f>_xlfn.XLOOKUP('Sheet1 (4)'!AB244,'Sheet1 (3)'!B:B,'Sheet1 (3)'!D:D,"",0)</f>
        <v>スタンダード</v>
      </c>
    </row>
    <row r="239" spans="1:25" x14ac:dyDescent="0.2">
      <c r="A239">
        <v>238</v>
      </c>
      <c r="B239" s="1" t="str">
        <f>_xlfn.XLOOKUP('Sheet1 (4)'!AB245,'Sheet1 (3)'!B:B,'Sheet1 (3)'!C:C,"",0)</f>
        <v>アステラス製薬</v>
      </c>
      <c r="C239" s="1" t="str">
        <f>_xlfn.XLOOKUP('Sheet1 (4)'!AB245,'Sheet1 (3)'!B:B,'Sheet1 (3)'!F:F,"",0)</f>
        <v>医薬品</v>
      </c>
      <c r="D239" s="1">
        <f>ROUND('Sheet1 (4)'!E245/100000000,2)</f>
        <v>17.899999999999999</v>
      </c>
      <c r="E239" s="1">
        <f>ROUND('Sheet1 (4)'!F245/100,2)</f>
        <v>2509.3200000000002</v>
      </c>
      <c r="F239" s="1">
        <f>ROUND('Sheet1 (4)'!G245/100,2)</f>
        <v>2181.4499999999998</v>
      </c>
      <c r="G239" s="1">
        <f>ROUND('Sheet1 (4)'!H245/100,2)</f>
        <v>2316.52</v>
      </c>
      <c r="H239" s="1">
        <f>ROUND('Sheet1 (4)'!I245/100,2)</f>
        <v>1246.06</v>
      </c>
      <c r="I239" s="1">
        <f>ROUND('Sheet1 (4)'!J245/100,2)</f>
        <v>2635.4</v>
      </c>
      <c r="J239" s="1">
        <f>ROUND('Sheet1 (4)'!K245/100,2)</f>
        <v>2019.94</v>
      </c>
      <c r="K239" s="1">
        <f>ROUND('Sheet1 (4)'!L245/100,2)</f>
        <v>3096.24</v>
      </c>
      <c r="L239" s="4">
        <f>ROUND(('Sheet1 (4)'!M245+'Sheet1 (4)'!R245)/100,2)</f>
        <v>2249.4899999999998</v>
      </c>
      <c r="M239" s="4">
        <f>ROUND(('Sheet1 (4)'!N245+'Sheet1 (4)'!S245)/100,2)</f>
        <v>1950.31</v>
      </c>
      <c r="N239" s="4">
        <f>ROUND(('Sheet1 (4)'!O245+'Sheet1 (4)'!T245)/100,2)</f>
        <v>2432.67</v>
      </c>
      <c r="O239" s="4">
        <f>ROUND(('Sheet1 (4)'!P245+'Sheet1 (4)'!U245)/100,2)</f>
        <v>-6733.27</v>
      </c>
      <c r="P239" s="4">
        <f>ROUND(('Sheet1 (4)'!Q245+'Sheet1 (4)'!V245)/100,2)</f>
        <v>1050.93</v>
      </c>
      <c r="Q239" s="7">
        <f>ROUND('Sheet1 (4)'!W245/100,2)</f>
        <v>0.09</v>
      </c>
      <c r="R239" s="7">
        <f>ROUND('Sheet1 (4)'!X245/100,2)</f>
        <v>0.09</v>
      </c>
      <c r="S239" s="7">
        <f>ROUND('Sheet1 (4)'!Y245/100,2)</f>
        <v>7.0000000000000007E-2</v>
      </c>
      <c r="T239" s="7">
        <f>ROUND('Sheet1 (4)'!Z245/100,2)</f>
        <v>0.01</v>
      </c>
      <c r="U239" s="7">
        <f>ROUND('Sheet1 (4)'!AA245/100,2)</f>
        <v>0.03</v>
      </c>
      <c r="V239" s="1" t="str">
        <f>'Sheet1 (4)'!AB245&amp;".T"</f>
        <v>4503.T</v>
      </c>
      <c r="W239">
        <f>ROUND('Sheet1 (4)'!AC245,2)</f>
        <v>25.22</v>
      </c>
      <c r="X239">
        <f>ROUND('Sheet1 (4)'!AD245,2)</f>
        <v>1.95</v>
      </c>
      <c r="Y239" t="str">
        <f>_xlfn.XLOOKUP('Sheet1 (4)'!AB245,'Sheet1 (3)'!B:B,'Sheet1 (3)'!D:D,"",0)</f>
        <v>プライム</v>
      </c>
    </row>
    <row r="240" spans="1:25" x14ac:dyDescent="0.2">
      <c r="A240">
        <v>239</v>
      </c>
      <c r="B240" s="1" t="str">
        <f>_xlfn.XLOOKUP('Sheet1 (4)'!AB246,'Sheet1 (3)'!B:B,'Sheet1 (3)'!C:C,"",0)</f>
        <v>アステナホールディングス</v>
      </c>
      <c r="C240" s="1" t="str">
        <f>_xlfn.XLOOKUP('Sheet1 (4)'!AB246,'Sheet1 (3)'!B:B,'Sheet1 (3)'!F:F,"",0)</f>
        <v>卸売業</v>
      </c>
      <c r="D240" s="1">
        <f>ROUND('Sheet1 (4)'!E246/100000000,2)</f>
        <v>0.4</v>
      </c>
      <c r="E240" s="1">
        <f>ROUND('Sheet1 (4)'!F246/100,2)</f>
        <v>22.34</v>
      </c>
      <c r="F240" s="1">
        <f>ROUND('Sheet1 (4)'!G246/100,2)</f>
        <v>8.1999999999999993</v>
      </c>
      <c r="G240" s="1">
        <f>ROUND('Sheet1 (4)'!H246/100,2)</f>
        <v>11.28</v>
      </c>
      <c r="H240" s="1">
        <f>ROUND('Sheet1 (4)'!I246/100,2)</f>
        <v>28.16</v>
      </c>
      <c r="I240" s="1">
        <f>ROUND('Sheet1 (4)'!J246/100,2)</f>
        <v>28.16</v>
      </c>
      <c r="J240" s="1" t="e">
        <f>ROUND('Sheet1 (4)'!K246/100,2)</f>
        <v>#VALUE!</v>
      </c>
      <c r="K240" s="1" t="e">
        <f>ROUND('Sheet1 (4)'!L246/100,2)</f>
        <v>#VALUE!</v>
      </c>
      <c r="L240" s="4">
        <f>ROUND(('Sheet1 (4)'!M246+'Sheet1 (4)'!R246)/100,2)</f>
        <v>-30.31</v>
      </c>
      <c r="M240" s="4">
        <f>ROUND(('Sheet1 (4)'!N246+'Sheet1 (4)'!S246)/100,2)</f>
        <v>-29.64</v>
      </c>
      <c r="N240" s="4">
        <f>ROUND(('Sheet1 (4)'!O246+'Sheet1 (4)'!T246)/100,2)</f>
        <v>-11.92</v>
      </c>
      <c r="O240" s="4">
        <f>ROUND(('Sheet1 (4)'!P246+'Sheet1 (4)'!U246)/100,2)</f>
        <v>19.11</v>
      </c>
      <c r="P240" s="4">
        <f>ROUND(('Sheet1 (4)'!Q246+'Sheet1 (4)'!V246)/100,2)</f>
        <v>19.11</v>
      </c>
      <c r="Q240" s="7">
        <f>ROUND('Sheet1 (4)'!W246/100,2)</f>
        <v>7.0000000000000007E-2</v>
      </c>
      <c r="R240" s="7">
        <f>ROUND('Sheet1 (4)'!X246/100,2)</f>
        <v>0.02</v>
      </c>
      <c r="S240" s="7">
        <f>ROUND('Sheet1 (4)'!Y246/100,2)</f>
        <v>0.04</v>
      </c>
      <c r="T240" s="7">
        <f>ROUND('Sheet1 (4)'!Z246/100,2)</f>
        <v>-0.09</v>
      </c>
      <c r="U240" s="7">
        <f>ROUND('Sheet1 (4)'!AA246/100,2)</f>
        <v>-0.09</v>
      </c>
      <c r="V240" s="1" t="str">
        <f>'Sheet1 (4)'!AB246&amp;".T"</f>
        <v>8095.T</v>
      </c>
      <c r="W240" t="e">
        <f>ROUND('Sheet1 (4)'!AC246,2)</f>
        <v>#VALUE!</v>
      </c>
      <c r="X240">
        <f>ROUND('Sheet1 (4)'!AD246,2)</f>
        <v>0.72</v>
      </c>
      <c r="Y240" t="str">
        <f>_xlfn.XLOOKUP('Sheet1 (4)'!AB246,'Sheet1 (3)'!B:B,'Sheet1 (3)'!D:D,"",0)</f>
        <v>プライム</v>
      </c>
    </row>
    <row r="241" spans="1:25" x14ac:dyDescent="0.2">
      <c r="A241">
        <v>240</v>
      </c>
      <c r="B241" s="1" t="str">
        <f>_xlfn.XLOOKUP('Sheet1 (4)'!AB247,'Sheet1 (3)'!B:B,'Sheet1 (3)'!C:C,"",0)</f>
        <v>アステリア</v>
      </c>
      <c r="C241" s="1" t="str">
        <f>_xlfn.XLOOKUP('Sheet1 (4)'!AB247,'Sheet1 (3)'!B:B,'Sheet1 (3)'!F:F,"",0)</f>
        <v>情報・通信業</v>
      </c>
      <c r="D241" s="1">
        <f>ROUND('Sheet1 (4)'!E247/100000000,2)</f>
        <v>0.16</v>
      </c>
      <c r="E241" s="1">
        <f>ROUND('Sheet1 (4)'!F247/100,2)</f>
        <v>5.73</v>
      </c>
      <c r="F241" s="1">
        <f>ROUND('Sheet1 (4)'!G247/100,2)</f>
        <v>0.4</v>
      </c>
      <c r="G241" s="1">
        <f>ROUND('Sheet1 (4)'!H247/100,2)</f>
        <v>-0.71</v>
      </c>
      <c r="H241" s="1">
        <f>ROUND('Sheet1 (4)'!I247/100,2)</f>
        <v>5.92</v>
      </c>
      <c r="I241" s="1">
        <f>ROUND('Sheet1 (4)'!J247/100,2)</f>
        <v>7.43</v>
      </c>
      <c r="J241" s="1" t="e">
        <f>ROUND('Sheet1 (4)'!K247/100,2)</f>
        <v>#VALUE!</v>
      </c>
      <c r="K241" s="1" t="e">
        <f>ROUND('Sheet1 (4)'!L247/100,2)</f>
        <v>#VALUE!</v>
      </c>
      <c r="L241" s="4">
        <f>ROUND(('Sheet1 (4)'!M247+'Sheet1 (4)'!R247)/100,2)</f>
        <v>1.77</v>
      </c>
      <c r="M241" s="4">
        <f>ROUND(('Sheet1 (4)'!N247+'Sheet1 (4)'!S247)/100,2)</f>
        <v>-4.4000000000000004</v>
      </c>
      <c r="N241" s="4">
        <f>ROUND(('Sheet1 (4)'!O247+'Sheet1 (4)'!T247)/100,2)</f>
        <v>1.67</v>
      </c>
      <c r="O241" s="4">
        <f>ROUND(('Sheet1 (4)'!P247+'Sheet1 (4)'!U247)/100,2)</f>
        <v>2.02</v>
      </c>
      <c r="P241" s="4">
        <f>ROUND(('Sheet1 (4)'!Q247+'Sheet1 (4)'!V247)/100,2)</f>
        <v>16</v>
      </c>
      <c r="Q241" s="7">
        <f>ROUND('Sheet1 (4)'!W247/100,2)</f>
        <v>0.16</v>
      </c>
      <c r="R241" s="7">
        <f>ROUND('Sheet1 (4)'!X247/100,2)</f>
        <v>0.39</v>
      </c>
      <c r="S241" s="7">
        <f>ROUND('Sheet1 (4)'!Y247/100,2)</f>
        <v>-0.23</v>
      </c>
      <c r="T241" s="7">
        <f>ROUND('Sheet1 (4)'!Z247/100,2)</f>
        <v>-0.31</v>
      </c>
      <c r="U241" s="7">
        <f>ROUND('Sheet1 (4)'!AA247/100,2)</f>
        <v>0.1</v>
      </c>
      <c r="V241" s="1" t="str">
        <f>'Sheet1 (4)'!AB247&amp;".T"</f>
        <v>3853.T</v>
      </c>
      <c r="W241">
        <f>ROUND('Sheet1 (4)'!AC247,2)</f>
        <v>18.75</v>
      </c>
      <c r="X241">
        <f>ROUND('Sheet1 (4)'!AD247,2)</f>
        <v>3.26</v>
      </c>
      <c r="Y241" t="str">
        <f>_xlfn.XLOOKUP('Sheet1 (4)'!AB247,'Sheet1 (3)'!B:B,'Sheet1 (3)'!D:D,"",0)</f>
        <v>プライム</v>
      </c>
    </row>
    <row r="242" spans="1:25" x14ac:dyDescent="0.2">
      <c r="A242">
        <v>241</v>
      </c>
      <c r="B242" s="1" t="str">
        <f>_xlfn.XLOOKUP('Sheet1 (4)'!AB248,'Sheet1 (3)'!B:B,'Sheet1 (3)'!C:C,"",0)</f>
        <v>アスタリスク</v>
      </c>
      <c r="C242" s="1" t="str">
        <f>_xlfn.XLOOKUP('Sheet1 (4)'!AB248,'Sheet1 (3)'!B:B,'Sheet1 (3)'!F:F,"",0)</f>
        <v>電気機器</v>
      </c>
      <c r="D242" s="1">
        <f>ROUND('Sheet1 (4)'!E248/100000000,2)</f>
        <v>0.08</v>
      </c>
      <c r="E242" s="1">
        <f>ROUND('Sheet1 (4)'!F248/100,2)</f>
        <v>2.2599999999999998</v>
      </c>
      <c r="F242" s="1">
        <f>ROUND('Sheet1 (4)'!G248/100,2)</f>
        <v>4</v>
      </c>
      <c r="G242" s="1">
        <f>ROUND('Sheet1 (4)'!H248/100,2)</f>
        <v>-1.93</v>
      </c>
      <c r="H242" s="1">
        <f>ROUND('Sheet1 (4)'!I248/100,2)</f>
        <v>-2.25</v>
      </c>
      <c r="I242" s="1">
        <f>ROUND('Sheet1 (4)'!J248/100,2)</f>
        <v>-1.26</v>
      </c>
      <c r="J242" s="1" t="e">
        <f>ROUND('Sheet1 (4)'!K248/100,2)</f>
        <v>#VALUE!</v>
      </c>
      <c r="K242" s="1" t="e">
        <f>ROUND('Sheet1 (4)'!L248/100,2)</f>
        <v>#VALUE!</v>
      </c>
      <c r="L242" s="4">
        <f>ROUND(('Sheet1 (4)'!M248+'Sheet1 (4)'!R248)/100,2)</f>
        <v>0.77</v>
      </c>
      <c r="M242" s="4">
        <f>ROUND(('Sheet1 (4)'!N248+'Sheet1 (4)'!S248)/100,2)</f>
        <v>-2.1800000000000002</v>
      </c>
      <c r="N242" s="4">
        <f>ROUND(('Sheet1 (4)'!O248+'Sheet1 (4)'!T248)/100,2)</f>
        <v>-11.78</v>
      </c>
      <c r="O242" s="4">
        <f>ROUND(('Sheet1 (4)'!P248+'Sheet1 (4)'!U248)/100,2)</f>
        <v>-1.01</v>
      </c>
      <c r="P242" s="4">
        <f>ROUND(('Sheet1 (4)'!Q248+'Sheet1 (4)'!V248)/100,2)</f>
        <v>1.6</v>
      </c>
      <c r="Q242" s="7">
        <f>ROUND('Sheet1 (4)'!W248/100,2)</f>
        <v>0.45</v>
      </c>
      <c r="R242" s="7">
        <f>ROUND('Sheet1 (4)'!X248/100,2)</f>
        <v>0.25</v>
      </c>
      <c r="S242" s="7">
        <f>ROUND('Sheet1 (4)'!Y248/100,2)</f>
        <v>-0.08</v>
      </c>
      <c r="T242" s="7">
        <f>ROUND('Sheet1 (4)'!Z248/100,2)</f>
        <v>-0.22</v>
      </c>
      <c r="U242" s="7" t="e">
        <f>ROUND('Sheet1 (4)'!AA248/100,2)</f>
        <v>#VALUE!</v>
      </c>
      <c r="V242" s="1" t="str">
        <f>'Sheet1 (4)'!AB248&amp;".T"</f>
        <v>6522.T</v>
      </c>
      <c r="W242" t="e">
        <f>ROUND('Sheet1 (4)'!AC248,2)</f>
        <v>#VALUE!</v>
      </c>
      <c r="X242">
        <f>ROUND('Sheet1 (4)'!AD248,2)</f>
        <v>1.61</v>
      </c>
      <c r="Y242" t="str">
        <f>_xlfn.XLOOKUP('Sheet1 (4)'!AB248,'Sheet1 (3)'!B:B,'Sheet1 (3)'!D:D,"",0)</f>
        <v>グロース</v>
      </c>
    </row>
    <row r="243" spans="1:25" x14ac:dyDescent="0.2">
      <c r="A243">
        <v>242</v>
      </c>
      <c r="B243" s="1" t="str">
        <f>_xlfn.XLOOKUP('Sheet1 (4)'!AB249,'Sheet1 (3)'!B:B,'Sheet1 (3)'!C:C,"",0)</f>
        <v>ＡＳＴＩ</v>
      </c>
      <c r="C243" s="1" t="str">
        <f>_xlfn.XLOOKUP('Sheet1 (4)'!AB249,'Sheet1 (3)'!B:B,'Sheet1 (3)'!F:F,"",0)</f>
        <v>電気機器</v>
      </c>
      <c r="D243" s="1">
        <f>ROUND('Sheet1 (4)'!E249/100000000,2)</f>
        <v>0.03</v>
      </c>
      <c r="E243" s="1">
        <f>ROUND('Sheet1 (4)'!F249/100,2)</f>
        <v>9.8000000000000007</v>
      </c>
      <c r="F243" s="1">
        <f>ROUND('Sheet1 (4)'!G249/100,2)</f>
        <v>2.82</v>
      </c>
      <c r="G243" s="1">
        <f>ROUND('Sheet1 (4)'!H249/100,2)</f>
        <v>18.940000000000001</v>
      </c>
      <c r="H243" s="1">
        <f>ROUND('Sheet1 (4)'!I249/100,2)</f>
        <v>22.34</v>
      </c>
      <c r="I243" s="1">
        <f>ROUND('Sheet1 (4)'!J249/100,2)</f>
        <v>15.18</v>
      </c>
      <c r="J243" s="1" t="e">
        <f>ROUND('Sheet1 (4)'!K249/100,2)</f>
        <v>#VALUE!</v>
      </c>
      <c r="K243" s="1" t="e">
        <f>ROUND('Sheet1 (4)'!L249/100,2)</f>
        <v>#VALUE!</v>
      </c>
      <c r="L243" s="4">
        <f>ROUND(('Sheet1 (4)'!M249+'Sheet1 (4)'!R249)/100,2)</f>
        <v>-13.41</v>
      </c>
      <c r="M243" s="4">
        <f>ROUND(('Sheet1 (4)'!N249+'Sheet1 (4)'!S249)/100,2)</f>
        <v>-61.09</v>
      </c>
      <c r="N243" s="4">
        <f>ROUND(('Sheet1 (4)'!O249+'Sheet1 (4)'!T249)/100,2)</f>
        <v>-0.69</v>
      </c>
      <c r="O243" s="4">
        <f>ROUND(('Sheet1 (4)'!P249+'Sheet1 (4)'!U249)/100,2)</f>
        <v>12.64</v>
      </c>
      <c r="P243" s="4">
        <f>ROUND(('Sheet1 (4)'!Q249+'Sheet1 (4)'!V249)/100,2)</f>
        <v>41.45</v>
      </c>
      <c r="Q243" s="7">
        <f>ROUND('Sheet1 (4)'!W249/100,2)</f>
        <v>0.08</v>
      </c>
      <c r="R243" s="7">
        <f>ROUND('Sheet1 (4)'!X249/100,2)</f>
        <v>0.04</v>
      </c>
      <c r="S243" s="7">
        <f>ROUND('Sheet1 (4)'!Y249/100,2)</f>
        <v>7.0000000000000007E-2</v>
      </c>
      <c r="T243" s="7">
        <f>ROUND('Sheet1 (4)'!Z249/100,2)</f>
        <v>0.12</v>
      </c>
      <c r="U243" s="7">
        <f>ROUND('Sheet1 (4)'!AA249/100,2)</f>
        <v>0.03</v>
      </c>
      <c r="V243" s="1" t="str">
        <f>'Sheet1 (4)'!AB249&amp;".T"</f>
        <v>6899.T</v>
      </c>
      <c r="W243">
        <f>ROUND('Sheet1 (4)'!AC249,2)</f>
        <v>19.64</v>
      </c>
      <c r="X243">
        <f>ROUND('Sheet1 (4)'!AD249,2)</f>
        <v>0.28000000000000003</v>
      </c>
      <c r="Y243" t="str">
        <f>_xlfn.XLOOKUP('Sheet1 (4)'!AB249,'Sheet1 (3)'!B:B,'Sheet1 (3)'!D:D,"",0)</f>
        <v>スタンダード</v>
      </c>
    </row>
    <row r="244" spans="1:25" x14ac:dyDescent="0.2">
      <c r="A244">
        <v>243</v>
      </c>
      <c r="B244" s="1" t="str">
        <f>_xlfn.XLOOKUP('Sheet1 (4)'!AB250,'Sheet1 (3)'!B:B,'Sheet1 (3)'!C:C,"",0)</f>
        <v>アストマックス</v>
      </c>
      <c r="C244" s="1" t="str">
        <f>_xlfn.XLOOKUP('Sheet1 (4)'!AB250,'Sheet1 (3)'!B:B,'Sheet1 (3)'!F:F,"",0)</f>
        <v>電気・ガス業</v>
      </c>
      <c r="D244" s="1">
        <f>ROUND('Sheet1 (4)'!E250/100000000,2)</f>
        <v>0.13</v>
      </c>
      <c r="E244" s="1">
        <f>ROUND('Sheet1 (4)'!F250/100,2)</f>
        <v>2.17</v>
      </c>
      <c r="F244" s="1">
        <f>ROUND('Sheet1 (4)'!G250/100,2)</f>
        <v>5.28</v>
      </c>
      <c r="G244" s="1">
        <f>ROUND('Sheet1 (4)'!H250/100,2)</f>
        <v>-7.51</v>
      </c>
      <c r="H244" s="1">
        <f>ROUND('Sheet1 (4)'!I250/100,2)</f>
        <v>6.8</v>
      </c>
      <c r="I244" s="1">
        <f>ROUND('Sheet1 (4)'!J250/100,2)</f>
        <v>-1.77</v>
      </c>
      <c r="J244" s="1" t="e">
        <f>ROUND('Sheet1 (4)'!K250/100,2)</f>
        <v>#VALUE!</v>
      </c>
      <c r="K244" s="1" t="e">
        <f>ROUND('Sheet1 (4)'!L250/100,2)</f>
        <v>#VALUE!</v>
      </c>
      <c r="L244" s="4">
        <f>ROUND(('Sheet1 (4)'!M250+'Sheet1 (4)'!R250)/100,2)</f>
        <v>20.74</v>
      </c>
      <c r="M244" s="4">
        <f>ROUND(('Sheet1 (4)'!N250+'Sheet1 (4)'!S250)/100,2)</f>
        <v>-7.11</v>
      </c>
      <c r="N244" s="4">
        <f>ROUND(('Sheet1 (4)'!O250+'Sheet1 (4)'!T250)/100,2)</f>
        <v>4.9800000000000004</v>
      </c>
      <c r="O244" s="4">
        <f>ROUND(('Sheet1 (4)'!P250+'Sheet1 (4)'!U250)/100,2)</f>
        <v>0.95</v>
      </c>
      <c r="P244" s="4">
        <f>ROUND(('Sheet1 (4)'!Q250+'Sheet1 (4)'!V250)/100,2)</f>
        <v>-0.88</v>
      </c>
      <c r="Q244" s="7">
        <f>ROUND('Sheet1 (4)'!W250/100,2)</f>
        <v>0.02</v>
      </c>
      <c r="R244" s="7">
        <f>ROUND('Sheet1 (4)'!X250/100,2)</f>
        <v>0.02</v>
      </c>
      <c r="S244" s="7">
        <f>ROUND('Sheet1 (4)'!Y250/100,2)</f>
        <v>-0.06</v>
      </c>
      <c r="T244" s="7">
        <f>ROUND('Sheet1 (4)'!Z250/100,2)</f>
        <v>7.0000000000000007E-2</v>
      </c>
      <c r="U244" s="7">
        <f>ROUND('Sheet1 (4)'!AA250/100,2)</f>
        <v>-0.03</v>
      </c>
      <c r="V244" s="1" t="str">
        <f>'Sheet1 (4)'!AB250&amp;".T"</f>
        <v>7162.T</v>
      </c>
      <c r="W244" t="e">
        <f>ROUND('Sheet1 (4)'!AC250,2)</f>
        <v>#VALUE!</v>
      </c>
      <c r="X244">
        <f>ROUND('Sheet1 (4)'!AD250,2)</f>
        <v>0.63</v>
      </c>
      <c r="Y244" t="str">
        <f>_xlfn.XLOOKUP('Sheet1 (4)'!AB250,'Sheet1 (3)'!B:B,'Sheet1 (3)'!D:D,"",0)</f>
        <v>スタンダード</v>
      </c>
    </row>
    <row r="245" spans="1:25" x14ac:dyDescent="0.2">
      <c r="A245">
        <v>244</v>
      </c>
      <c r="B245" s="1" t="str">
        <f>_xlfn.XLOOKUP('Sheet1 (4)'!AB251,'Sheet1 (3)'!B:B,'Sheet1 (3)'!C:C,"",0)</f>
        <v>アストロスケールホールディングス</v>
      </c>
      <c r="C245" s="1" t="str">
        <f>_xlfn.XLOOKUP('Sheet1 (4)'!AB251,'Sheet1 (3)'!B:B,'Sheet1 (3)'!F:F,"",0)</f>
        <v>サービス業</v>
      </c>
      <c r="D245" s="1">
        <f>ROUND('Sheet1 (4)'!E251/100000000,2)</f>
        <v>1.36</v>
      </c>
      <c r="E245" s="1" t="e">
        <f>ROUND('Sheet1 (4)'!F251/100,2)</f>
        <v>#VALUE!</v>
      </c>
      <c r="F245" s="1">
        <f>ROUND('Sheet1 (4)'!G251/100,2)</f>
        <v>-64.040000000000006</v>
      </c>
      <c r="G245" s="1">
        <f>ROUND('Sheet1 (4)'!H251/100,2)</f>
        <v>-96.66</v>
      </c>
      <c r="H245" s="1">
        <f>ROUND('Sheet1 (4)'!I251/100,2)</f>
        <v>-133.69999999999999</v>
      </c>
      <c r="I245" s="1">
        <f>ROUND('Sheet1 (4)'!J251/100,2)</f>
        <v>-229.7</v>
      </c>
      <c r="J245" s="1">
        <f>ROUND('Sheet1 (4)'!K251/100,2)</f>
        <v>-84.37</v>
      </c>
      <c r="K245" s="1">
        <f>ROUND('Sheet1 (4)'!L251/100,2)</f>
        <v>-39.92</v>
      </c>
      <c r="L245" s="4" t="e">
        <f>ROUND(('Sheet1 (4)'!M251+'Sheet1 (4)'!R251)/100,2)</f>
        <v>#VALUE!</v>
      </c>
      <c r="M245" s="4" t="e">
        <f>ROUND(('Sheet1 (4)'!N251+'Sheet1 (4)'!S251)/100,2)</f>
        <v>#VALUE!</v>
      </c>
      <c r="N245" s="4" t="e">
        <f>ROUND(('Sheet1 (4)'!O251+'Sheet1 (4)'!T251)/100,2)</f>
        <v>#VALUE!</v>
      </c>
      <c r="O245" s="4">
        <f>ROUND(('Sheet1 (4)'!P251+'Sheet1 (4)'!U251)/100,2)</f>
        <v>-140.04</v>
      </c>
      <c r="P245" s="4">
        <f>ROUND(('Sheet1 (4)'!Q251+'Sheet1 (4)'!V251)/100,2)</f>
        <v>-132.93</v>
      </c>
      <c r="Q245" s="7" t="e">
        <f>ROUND('Sheet1 (4)'!W251/100,2)</f>
        <v>#VALUE!</v>
      </c>
      <c r="R245" s="7" t="e">
        <f>ROUND('Sheet1 (4)'!X251/100,2)</f>
        <v>#VALUE!</v>
      </c>
      <c r="S245" s="7">
        <f>ROUND('Sheet1 (4)'!Y251/100,2)</f>
        <v>-0.64</v>
      </c>
      <c r="T245" s="7">
        <f>ROUND('Sheet1 (4)'!Z251/100,2)</f>
        <v>-0.9</v>
      </c>
      <c r="U245" s="7">
        <f>ROUND('Sheet1 (4)'!AA251/100,2)</f>
        <v>-3.74</v>
      </c>
      <c r="V245" s="1" t="str">
        <f>'Sheet1 (4)'!AB251&amp;".T"</f>
        <v>186A.T</v>
      </c>
      <c r="W245" t="e">
        <f>ROUND('Sheet1 (4)'!AC251,2)</f>
        <v>#VALUE!</v>
      </c>
      <c r="X245">
        <f>ROUND('Sheet1 (4)'!AD251,2)</f>
        <v>6.85</v>
      </c>
      <c r="Y245" t="str">
        <f>_xlfn.XLOOKUP('Sheet1 (4)'!AB251,'Sheet1 (3)'!B:B,'Sheet1 (3)'!D:D,"",0)</f>
        <v>グロース</v>
      </c>
    </row>
    <row r="246" spans="1:25" x14ac:dyDescent="0.2">
      <c r="A246">
        <v>245</v>
      </c>
      <c r="B246" s="1" t="str">
        <f>_xlfn.XLOOKUP('Sheet1 (4)'!AB252,'Sheet1 (3)'!B:B,'Sheet1 (3)'!C:C,"",0)</f>
        <v>アスア</v>
      </c>
      <c r="C246" s="1" t="str">
        <f>_xlfn.XLOOKUP('Sheet1 (4)'!AB252,'Sheet1 (3)'!B:B,'Sheet1 (3)'!F:F,"",0)</f>
        <v>サービス業</v>
      </c>
      <c r="D246" s="1">
        <f>ROUND('Sheet1 (4)'!E252/100000000,2)</f>
        <v>0.03</v>
      </c>
      <c r="E246" s="1" t="e">
        <f>ROUND('Sheet1 (4)'!F252/100,2)</f>
        <v>#VALUE!</v>
      </c>
      <c r="F246" s="1">
        <f>ROUND('Sheet1 (4)'!G252/100,2)</f>
        <v>1.08</v>
      </c>
      <c r="G246" s="1">
        <f>ROUND('Sheet1 (4)'!H252/100,2)</f>
        <v>1.1499999999999999</v>
      </c>
      <c r="H246" s="1">
        <f>ROUND('Sheet1 (4)'!I252/100,2)</f>
        <v>1.64</v>
      </c>
      <c r="I246" s="1">
        <f>ROUND('Sheet1 (4)'!J252/100,2)</f>
        <v>1.98</v>
      </c>
      <c r="J246" s="1" t="e">
        <f>ROUND('Sheet1 (4)'!K252/100,2)</f>
        <v>#VALUE!</v>
      </c>
      <c r="K246" s="1" t="e">
        <f>ROUND('Sheet1 (4)'!L252/100,2)</f>
        <v>#VALUE!</v>
      </c>
      <c r="L246" s="4" t="e">
        <f>ROUND(('Sheet1 (4)'!M252+'Sheet1 (4)'!R252)/100,2)</f>
        <v>#VALUE!</v>
      </c>
      <c r="M246" s="4" t="e">
        <f>ROUND(('Sheet1 (4)'!N252+'Sheet1 (4)'!S252)/100,2)</f>
        <v>#VALUE!</v>
      </c>
      <c r="N246" s="4" t="e">
        <f>ROUND(('Sheet1 (4)'!O252+'Sheet1 (4)'!T252)/100,2)</f>
        <v>#VALUE!</v>
      </c>
      <c r="O246" s="4">
        <f>ROUND(('Sheet1 (4)'!P252+'Sheet1 (4)'!U252)/100,2)</f>
        <v>1.04</v>
      </c>
      <c r="P246" s="4">
        <f>ROUND(('Sheet1 (4)'!Q252+'Sheet1 (4)'!V252)/100,2)</f>
        <v>0.44</v>
      </c>
      <c r="Q246" s="7" t="e">
        <f>ROUND('Sheet1 (4)'!W252/100,2)</f>
        <v>#VALUE!</v>
      </c>
      <c r="R246" s="7" t="e">
        <f>ROUND('Sheet1 (4)'!X252/100,2)</f>
        <v>#VALUE!</v>
      </c>
      <c r="S246" s="7">
        <f>ROUND('Sheet1 (4)'!Y252/100,2)</f>
        <v>0.16</v>
      </c>
      <c r="T246" s="7">
        <f>ROUND('Sheet1 (4)'!Z252/100,2)</f>
        <v>0.23</v>
      </c>
      <c r="U246" s="7">
        <f>ROUND('Sheet1 (4)'!AA252/100,2)</f>
        <v>0.13</v>
      </c>
      <c r="V246" s="1" t="str">
        <f>'Sheet1 (4)'!AB252&amp;".T"</f>
        <v>246A.T</v>
      </c>
      <c r="W246">
        <f>ROUND('Sheet1 (4)'!AC252,2)</f>
        <v>16.27</v>
      </c>
      <c r="X246">
        <f>ROUND('Sheet1 (4)'!AD252,2)</f>
        <v>1.7</v>
      </c>
      <c r="Y246" t="str">
        <f>_xlfn.XLOOKUP('Sheet1 (4)'!AB252,'Sheet1 (3)'!B:B,'Sheet1 (3)'!D:D,"",0)</f>
        <v>グロース</v>
      </c>
    </row>
    <row r="247" spans="1:25" x14ac:dyDescent="0.2">
      <c r="A247">
        <v>246</v>
      </c>
      <c r="B247" s="1" t="str">
        <f>_xlfn.XLOOKUP('Sheet1 (4)'!AB253,'Sheet1 (3)'!B:B,'Sheet1 (3)'!C:C,"",0)</f>
        <v>アスカネット</v>
      </c>
      <c r="C247" s="1" t="str">
        <f>_xlfn.XLOOKUP('Sheet1 (4)'!AB253,'Sheet1 (3)'!B:B,'Sheet1 (3)'!F:F,"",0)</f>
        <v>サービス業</v>
      </c>
      <c r="D247" s="1">
        <f>ROUND('Sheet1 (4)'!E253/100000000,2)</f>
        <v>0.16</v>
      </c>
      <c r="E247" s="1">
        <f>ROUND('Sheet1 (4)'!F253/100,2)</f>
        <v>2.77</v>
      </c>
      <c r="F247" s="1">
        <f>ROUND('Sheet1 (4)'!G253/100,2)</f>
        <v>4.4000000000000004</v>
      </c>
      <c r="G247" s="1">
        <f>ROUND('Sheet1 (4)'!H253/100,2)</f>
        <v>5.85</v>
      </c>
      <c r="H247" s="1">
        <f>ROUND('Sheet1 (4)'!I253/100,2)</f>
        <v>4.4800000000000004</v>
      </c>
      <c r="I247" s="1">
        <f>ROUND('Sheet1 (4)'!J253/100,2)</f>
        <v>1.74</v>
      </c>
      <c r="J247" s="1" t="e">
        <f>ROUND('Sheet1 (4)'!K253/100,2)</f>
        <v>#VALUE!</v>
      </c>
      <c r="K247" s="1" t="e">
        <f>ROUND('Sheet1 (4)'!L253/100,2)</f>
        <v>#VALUE!</v>
      </c>
      <c r="L247" s="4">
        <f>ROUND(('Sheet1 (4)'!M253+'Sheet1 (4)'!R253)/100,2)</f>
        <v>0.24</v>
      </c>
      <c r="M247" s="4">
        <f>ROUND(('Sheet1 (4)'!N253+'Sheet1 (4)'!S253)/100,2)</f>
        <v>7.36</v>
      </c>
      <c r="N247" s="4">
        <f>ROUND(('Sheet1 (4)'!O253+'Sheet1 (4)'!T253)/100,2)</f>
        <v>3.64</v>
      </c>
      <c r="O247" s="4">
        <f>ROUND(('Sheet1 (4)'!P253+'Sheet1 (4)'!U253)/100,2)</f>
        <v>-0.87</v>
      </c>
      <c r="P247" s="4">
        <f>ROUND(('Sheet1 (4)'!Q253+'Sheet1 (4)'!V253)/100,2)</f>
        <v>5.39</v>
      </c>
      <c r="Q247" s="7">
        <f>ROUND('Sheet1 (4)'!W253/100,2)</f>
        <v>0.04</v>
      </c>
      <c r="R247" s="7">
        <f>ROUND('Sheet1 (4)'!X253/100,2)</f>
        <v>0.06</v>
      </c>
      <c r="S247" s="7">
        <f>ROUND('Sheet1 (4)'!Y253/100,2)</f>
        <v>0.08</v>
      </c>
      <c r="T247" s="7">
        <f>ROUND('Sheet1 (4)'!Z253/100,2)</f>
        <v>0.03</v>
      </c>
      <c r="U247" s="7">
        <f>ROUND('Sheet1 (4)'!AA253/100,2)</f>
        <v>-0.05</v>
      </c>
      <c r="V247" s="1" t="str">
        <f>'Sheet1 (4)'!AB253&amp;".T"</f>
        <v>2438.T</v>
      </c>
      <c r="W247" t="e">
        <f>ROUND('Sheet1 (4)'!AC253,2)</f>
        <v>#VALUE!</v>
      </c>
      <c r="X247">
        <f>ROUND('Sheet1 (4)'!AD253,2)</f>
        <v>1.01</v>
      </c>
      <c r="Y247" t="str">
        <f>_xlfn.XLOOKUP('Sheet1 (4)'!AB253,'Sheet1 (3)'!B:B,'Sheet1 (3)'!D:D,"",0)</f>
        <v>グロース</v>
      </c>
    </row>
    <row r="248" spans="1:25" x14ac:dyDescent="0.2">
      <c r="A248">
        <v>247</v>
      </c>
      <c r="B248" s="1" t="str">
        <f>_xlfn.XLOOKUP('Sheet1 (4)'!AB254,'Sheet1 (3)'!B:B,'Sheet1 (3)'!C:C,"",0)</f>
        <v>アスミホールディングス</v>
      </c>
      <c r="C248" s="1" t="str">
        <f>_xlfn.XLOOKUP('Sheet1 (4)'!AB254,'Sheet1 (3)'!B:B,'Sheet1 (3)'!F:F,"",0)</f>
        <v>建設業</v>
      </c>
      <c r="D248" s="1">
        <f>ROUND('Sheet1 (4)'!E254/100000000,2)</f>
        <v>0.03</v>
      </c>
      <c r="E248" s="1" t="e">
        <f>ROUND('Sheet1 (4)'!F254/100,2)</f>
        <v>#VALUE!</v>
      </c>
      <c r="F248" s="1" t="e">
        <f>ROUND('Sheet1 (4)'!G254/100,2)</f>
        <v>#VALUE!</v>
      </c>
      <c r="G248" s="1">
        <f>ROUND('Sheet1 (4)'!H254/100,2)</f>
        <v>0.4</v>
      </c>
      <c r="H248" s="1">
        <f>ROUND('Sheet1 (4)'!I254/100,2)</f>
        <v>1.73</v>
      </c>
      <c r="I248" s="1">
        <f>ROUND('Sheet1 (4)'!J254/100,2)</f>
        <v>1.73</v>
      </c>
      <c r="J248" s="1" t="e">
        <f>ROUND('Sheet1 (4)'!K254/100,2)</f>
        <v>#VALUE!</v>
      </c>
      <c r="K248" s="1" t="e">
        <f>ROUND('Sheet1 (4)'!L254/100,2)</f>
        <v>#VALUE!</v>
      </c>
      <c r="L248" s="4" t="e">
        <f>ROUND(('Sheet1 (4)'!M254+'Sheet1 (4)'!R254)/100,2)</f>
        <v>#VALUE!</v>
      </c>
      <c r="M248" s="4" t="e">
        <f>ROUND(('Sheet1 (4)'!N254+'Sheet1 (4)'!S254)/100,2)</f>
        <v>#VALUE!</v>
      </c>
      <c r="N248" s="4" t="e">
        <f>ROUND(('Sheet1 (4)'!O254+'Sheet1 (4)'!T254)/100,2)</f>
        <v>#VALUE!</v>
      </c>
      <c r="O248" s="4">
        <f>ROUND(('Sheet1 (4)'!P254+'Sheet1 (4)'!U254)/100,2)</f>
        <v>14.3</v>
      </c>
      <c r="P248" s="4">
        <f>ROUND(('Sheet1 (4)'!Q254+'Sheet1 (4)'!V254)/100,2)</f>
        <v>14.3</v>
      </c>
      <c r="Q248" s="7" t="e">
        <f>ROUND('Sheet1 (4)'!W254/100,2)</f>
        <v>#VALUE!</v>
      </c>
      <c r="R248" s="7" t="e">
        <f>ROUND('Sheet1 (4)'!X254/100,2)</f>
        <v>#VALUE!</v>
      </c>
      <c r="S248" s="7" t="e">
        <f>ROUND('Sheet1 (4)'!Y254/100,2)</f>
        <v>#VALUE!</v>
      </c>
      <c r="T248" s="7">
        <f>ROUND('Sheet1 (4)'!Z254/100,2)</f>
        <v>0.32</v>
      </c>
      <c r="U248" s="7">
        <f>ROUND('Sheet1 (4)'!AA254/100,2)</f>
        <v>0.32</v>
      </c>
      <c r="V248" s="1" t="str">
        <f>'Sheet1 (4)'!AB254&amp;".T"</f>
        <v>229A.T</v>
      </c>
      <c r="W248" t="e">
        <f>ROUND('Sheet1 (4)'!AC254,2)</f>
        <v>#VALUE!</v>
      </c>
      <c r="X248" t="e">
        <f>ROUND('Sheet1 (4)'!AD254,2)</f>
        <v>#VALUE!</v>
      </c>
      <c r="Y248" t="str">
        <f>_xlfn.XLOOKUP('Sheet1 (4)'!AB254,'Sheet1 (3)'!B:B,'Sheet1 (3)'!D:D,"",0)</f>
        <v>PRO Market</v>
      </c>
    </row>
    <row r="249" spans="1:25" x14ac:dyDescent="0.2">
      <c r="A249">
        <v>248</v>
      </c>
      <c r="B249" s="1" t="str">
        <f>_xlfn.XLOOKUP('Sheet1 (4)'!AB255,'Sheet1 (3)'!B:B,'Sheet1 (3)'!C:C,"",0)</f>
        <v>エイチームホールディングス</v>
      </c>
      <c r="C249" s="1" t="str">
        <f>_xlfn.XLOOKUP('Sheet1 (4)'!AB255,'Sheet1 (3)'!B:B,'Sheet1 (3)'!F:F,"",0)</f>
        <v>情報・通信業</v>
      </c>
      <c r="D249" s="1">
        <f>ROUND('Sheet1 (4)'!E255/100000000,2)</f>
        <v>0.19</v>
      </c>
      <c r="E249" s="1">
        <f>ROUND('Sheet1 (4)'!F255/100,2)</f>
        <v>7.02</v>
      </c>
      <c r="F249" s="1">
        <f>ROUND('Sheet1 (4)'!G255/100,2)</f>
        <v>-2.98</v>
      </c>
      <c r="G249" s="1">
        <f>ROUND('Sheet1 (4)'!H255/100,2)</f>
        <v>5.45</v>
      </c>
      <c r="H249" s="1">
        <f>ROUND('Sheet1 (4)'!I255/100,2)</f>
        <v>5.63</v>
      </c>
      <c r="I249" s="1">
        <f>ROUND('Sheet1 (4)'!J255/100,2)</f>
        <v>8.4600000000000009</v>
      </c>
      <c r="J249" s="1" t="e">
        <f>ROUND('Sheet1 (4)'!K255/100,2)</f>
        <v>#VALUE!</v>
      </c>
      <c r="K249" s="1" t="e">
        <f>ROUND('Sheet1 (4)'!L255/100,2)</f>
        <v>#VALUE!</v>
      </c>
      <c r="L249" s="4">
        <f>ROUND(('Sheet1 (4)'!M255+'Sheet1 (4)'!R255)/100,2)</f>
        <v>8.91</v>
      </c>
      <c r="M249" s="4">
        <f>ROUND(('Sheet1 (4)'!N255+'Sheet1 (4)'!S255)/100,2)</f>
        <v>0.3</v>
      </c>
      <c r="N249" s="4">
        <f>ROUND(('Sheet1 (4)'!O255+'Sheet1 (4)'!T255)/100,2)</f>
        <v>10.76</v>
      </c>
      <c r="O249" s="4">
        <f>ROUND(('Sheet1 (4)'!P255+'Sheet1 (4)'!U255)/100,2)</f>
        <v>-1.84</v>
      </c>
      <c r="P249" s="4">
        <f>ROUND(('Sheet1 (4)'!Q255+'Sheet1 (4)'!V255)/100,2)</f>
        <v>20.059999999999999</v>
      </c>
      <c r="Q249" s="7">
        <f>ROUND('Sheet1 (4)'!W255/100,2)</f>
        <v>0.08</v>
      </c>
      <c r="R249" s="7">
        <f>ROUND('Sheet1 (4)'!X255/100,2)</f>
        <v>-0.12</v>
      </c>
      <c r="S249" s="7">
        <f>ROUND('Sheet1 (4)'!Y255/100,2)</f>
        <v>0.01</v>
      </c>
      <c r="T249" s="7">
        <f>ROUND('Sheet1 (4)'!Z255/100,2)</f>
        <v>0.1</v>
      </c>
      <c r="U249" s="7">
        <f>ROUND('Sheet1 (4)'!AA255/100,2)</f>
        <v>0.11</v>
      </c>
      <c r="V249" s="1" t="str">
        <f>'Sheet1 (4)'!AB255&amp;".T"</f>
        <v>3662.T</v>
      </c>
      <c r="W249">
        <f>ROUND('Sheet1 (4)'!AC255,2)</f>
        <v>21.78</v>
      </c>
      <c r="X249">
        <f>ROUND('Sheet1 (4)'!AD255,2)</f>
        <v>2.23</v>
      </c>
      <c r="Y249" t="str">
        <f>_xlfn.XLOOKUP('Sheet1 (4)'!AB255,'Sheet1 (3)'!B:B,'Sheet1 (3)'!D:D,"",0)</f>
        <v>プライム</v>
      </c>
    </row>
    <row r="250" spans="1:25" x14ac:dyDescent="0.2">
      <c r="A250">
        <v>249</v>
      </c>
      <c r="B250" s="1" t="str">
        <f>_xlfn.XLOOKUP('Sheet1 (4)'!AB256,'Sheet1 (3)'!B:B,'Sheet1 (3)'!C:C,"",0)</f>
        <v>アテクト</v>
      </c>
      <c r="C250" s="1" t="str">
        <f>_xlfn.XLOOKUP('Sheet1 (4)'!AB256,'Sheet1 (3)'!B:B,'Sheet1 (3)'!F:F,"",0)</f>
        <v>化学</v>
      </c>
      <c r="D250" s="1">
        <f>ROUND('Sheet1 (4)'!E256/100000000,2)</f>
        <v>0.04</v>
      </c>
      <c r="E250" s="1">
        <f>ROUND('Sheet1 (4)'!F256/100,2)</f>
        <v>1.4</v>
      </c>
      <c r="F250" s="1">
        <f>ROUND('Sheet1 (4)'!G256/100,2)</f>
        <v>3.12</v>
      </c>
      <c r="G250" s="1">
        <f>ROUND('Sheet1 (4)'!H256/100,2)</f>
        <v>1.63</v>
      </c>
      <c r="H250" s="1">
        <f>ROUND('Sheet1 (4)'!I256/100,2)</f>
        <v>0.64</v>
      </c>
      <c r="I250" s="1">
        <f>ROUND('Sheet1 (4)'!J256/100,2)</f>
        <v>0.81</v>
      </c>
      <c r="J250" s="1" t="e">
        <f>ROUND('Sheet1 (4)'!K256/100,2)</f>
        <v>#VALUE!</v>
      </c>
      <c r="K250" s="1" t="e">
        <f>ROUND('Sheet1 (4)'!L256/100,2)</f>
        <v>#VALUE!</v>
      </c>
      <c r="L250" s="4">
        <f>ROUND(('Sheet1 (4)'!M256+'Sheet1 (4)'!R256)/100,2)</f>
        <v>0.5</v>
      </c>
      <c r="M250" s="4">
        <f>ROUND(('Sheet1 (4)'!N256+'Sheet1 (4)'!S256)/100,2)</f>
        <v>3.79</v>
      </c>
      <c r="N250" s="4">
        <f>ROUND(('Sheet1 (4)'!O256+'Sheet1 (4)'!T256)/100,2)</f>
        <v>-0.65</v>
      </c>
      <c r="O250" s="4">
        <f>ROUND(('Sheet1 (4)'!P256+'Sheet1 (4)'!U256)/100,2)</f>
        <v>2.99</v>
      </c>
      <c r="P250" s="4">
        <f>ROUND(('Sheet1 (4)'!Q256+'Sheet1 (4)'!V256)/100,2)</f>
        <v>0.1</v>
      </c>
      <c r="Q250" s="7">
        <f>ROUND('Sheet1 (4)'!W256/100,2)</f>
        <v>0.04</v>
      </c>
      <c r="R250" s="7">
        <f>ROUND('Sheet1 (4)'!X256/100,2)</f>
        <v>0.09</v>
      </c>
      <c r="S250" s="7">
        <f>ROUND('Sheet1 (4)'!Y256/100,2)</f>
        <v>0.08</v>
      </c>
      <c r="T250" s="7">
        <f>ROUND('Sheet1 (4)'!Z256/100,2)</f>
        <v>-0.13</v>
      </c>
      <c r="U250" s="7">
        <f>ROUND('Sheet1 (4)'!AA256/100,2)</f>
        <v>0.02</v>
      </c>
      <c r="V250" s="1" t="str">
        <f>'Sheet1 (4)'!AB256&amp;".T"</f>
        <v>4241.T</v>
      </c>
      <c r="W250">
        <f>ROUND('Sheet1 (4)'!AC256,2)</f>
        <v>33.619999999999997</v>
      </c>
      <c r="X250">
        <f>ROUND('Sheet1 (4)'!AD256,2)</f>
        <v>1.1100000000000001</v>
      </c>
      <c r="Y250" t="str">
        <f>_xlfn.XLOOKUP('Sheet1 (4)'!AB256,'Sheet1 (3)'!B:B,'Sheet1 (3)'!D:D,"",0)</f>
        <v>スタンダード</v>
      </c>
    </row>
    <row r="251" spans="1:25" x14ac:dyDescent="0.2">
      <c r="A251">
        <v>250</v>
      </c>
      <c r="B251" s="1" t="str">
        <f>_xlfn.XLOOKUP('Sheet1 (4)'!AB257,'Sheet1 (3)'!B:B,'Sheet1 (3)'!C:C,"",0)</f>
        <v>エータイ</v>
      </c>
      <c r="C251" s="1" t="str">
        <f>_xlfn.XLOOKUP('Sheet1 (4)'!AB257,'Sheet1 (3)'!B:B,'Sheet1 (3)'!F:F,"",0)</f>
        <v>サービス業</v>
      </c>
      <c r="D251" s="1">
        <f>ROUND('Sheet1 (4)'!E257/100000000,2)</f>
        <v>0.04</v>
      </c>
      <c r="E251" s="1" t="e">
        <f>ROUND('Sheet1 (4)'!F257/100,2)</f>
        <v>#VALUE!</v>
      </c>
      <c r="F251" s="1" t="e">
        <f>ROUND('Sheet1 (4)'!G257/100,2)</f>
        <v>#VALUE!</v>
      </c>
      <c r="G251" s="1" t="e">
        <f>ROUND('Sheet1 (4)'!H257/100,2)</f>
        <v>#VALUE!</v>
      </c>
      <c r="H251" s="1" t="e">
        <f>ROUND('Sheet1 (4)'!I257/100,2)</f>
        <v>#VALUE!</v>
      </c>
      <c r="I251" s="1" t="e">
        <f>ROUND('Sheet1 (4)'!J257/100,2)</f>
        <v>#VALUE!</v>
      </c>
      <c r="J251" s="1">
        <f>ROUND('Sheet1 (4)'!K257/100,2)</f>
        <v>8</v>
      </c>
      <c r="K251" s="1">
        <f>ROUND('Sheet1 (4)'!L257/100,2)</f>
        <v>9.6</v>
      </c>
      <c r="L251" s="4" t="e">
        <f>ROUND(('Sheet1 (4)'!M257+'Sheet1 (4)'!R257)/100,2)</f>
        <v>#VALUE!</v>
      </c>
      <c r="M251" s="4" t="e">
        <f>ROUND(('Sheet1 (4)'!N257+'Sheet1 (4)'!S257)/100,2)</f>
        <v>#VALUE!</v>
      </c>
      <c r="N251" s="4" t="e">
        <f>ROUND(('Sheet1 (4)'!O257+'Sheet1 (4)'!T257)/100,2)</f>
        <v>#VALUE!</v>
      </c>
      <c r="O251" s="4" t="e">
        <f>ROUND(('Sheet1 (4)'!P257+'Sheet1 (4)'!U257)/100,2)</f>
        <v>#VALUE!</v>
      </c>
      <c r="P251" s="4" t="e">
        <f>ROUND(('Sheet1 (4)'!Q257+'Sheet1 (4)'!V257)/100,2)</f>
        <v>#VALUE!</v>
      </c>
      <c r="Q251" s="7" t="e">
        <f>ROUND('Sheet1 (4)'!W257/100,2)</f>
        <v>#VALUE!</v>
      </c>
      <c r="R251" s="7" t="e">
        <f>ROUND('Sheet1 (4)'!X257/100,2)</f>
        <v>#VALUE!</v>
      </c>
      <c r="S251" s="7" t="e">
        <f>ROUND('Sheet1 (4)'!Y257/100,2)</f>
        <v>#VALUE!</v>
      </c>
      <c r="T251" s="7" t="e">
        <f>ROUND('Sheet1 (4)'!Z257/100,2)</f>
        <v>#VALUE!</v>
      </c>
      <c r="U251" s="7" t="e">
        <f>ROUND('Sheet1 (4)'!AA257/100,2)</f>
        <v>#VALUE!</v>
      </c>
      <c r="V251" s="1" t="str">
        <f>'Sheet1 (4)'!AB257&amp;".T"</f>
        <v>369A.T</v>
      </c>
      <c r="W251" t="e">
        <f>ROUND('Sheet1 (4)'!AC257,2)</f>
        <v>#VALUE!</v>
      </c>
      <c r="X251" t="e">
        <f>ROUND('Sheet1 (4)'!AD257,2)</f>
        <v>#VALUE!</v>
      </c>
      <c r="Y251" t="str">
        <f>_xlfn.XLOOKUP('Sheet1 (4)'!AB257,'Sheet1 (3)'!B:B,'Sheet1 (3)'!D:D,"",0)</f>
        <v>グロース</v>
      </c>
    </row>
    <row r="252" spans="1:25" x14ac:dyDescent="0.2">
      <c r="A252">
        <v>251</v>
      </c>
      <c r="B252" s="1" t="str">
        <f>_xlfn.XLOOKUP('Sheet1 (4)'!AB258,'Sheet1 (3)'!B:B,'Sheet1 (3)'!C:C,"",0)</f>
        <v>Ａｔｌａｓ　Ｔｅｃｈｎｏｌｏｇｉｅｓ</v>
      </c>
      <c r="C252" s="1" t="str">
        <f>_xlfn.XLOOKUP('Sheet1 (4)'!AB258,'Sheet1 (3)'!B:B,'Sheet1 (3)'!F:F,"",0)</f>
        <v>サービス業</v>
      </c>
      <c r="D252" s="1">
        <f>ROUND('Sheet1 (4)'!E258/100000000,2)</f>
        <v>7.0000000000000007E-2</v>
      </c>
      <c r="E252" s="1" t="e">
        <f>ROUND('Sheet1 (4)'!F258/100,2)</f>
        <v>#VALUE!</v>
      </c>
      <c r="F252" s="1" t="e">
        <f>ROUND('Sheet1 (4)'!G258/100,2)</f>
        <v>#VALUE!</v>
      </c>
      <c r="G252" s="1">
        <f>ROUND('Sheet1 (4)'!H258/100,2)</f>
        <v>1.3</v>
      </c>
      <c r="H252" s="1">
        <f>ROUND('Sheet1 (4)'!I258/100,2)</f>
        <v>-3.83</v>
      </c>
      <c r="I252" s="1">
        <f>ROUND('Sheet1 (4)'!J258/100,2)</f>
        <v>-3.83</v>
      </c>
      <c r="J252" s="1" t="e">
        <f>ROUND('Sheet1 (4)'!K258/100,2)</f>
        <v>#VALUE!</v>
      </c>
      <c r="K252" s="1" t="e">
        <f>ROUND('Sheet1 (4)'!L258/100,2)</f>
        <v>#VALUE!</v>
      </c>
      <c r="L252" s="4" t="e">
        <f>ROUND(('Sheet1 (4)'!M258+'Sheet1 (4)'!R258)/100,2)</f>
        <v>#VALUE!</v>
      </c>
      <c r="M252" s="4" t="e">
        <f>ROUND(('Sheet1 (4)'!N258+'Sheet1 (4)'!S258)/100,2)</f>
        <v>#VALUE!</v>
      </c>
      <c r="N252" s="4">
        <f>ROUND(('Sheet1 (4)'!O258+'Sheet1 (4)'!T258)/100,2)</f>
        <v>-5.89</v>
      </c>
      <c r="O252" s="4" t="e">
        <f>ROUND(('Sheet1 (4)'!P258+'Sheet1 (4)'!U258)/100,2)</f>
        <v>#VALUE!</v>
      </c>
      <c r="P252" s="4" t="e">
        <f>ROUND(('Sheet1 (4)'!Q258+'Sheet1 (4)'!V258)/100,2)</f>
        <v>#VALUE!</v>
      </c>
      <c r="Q252" s="7" t="e">
        <f>ROUND('Sheet1 (4)'!W258/100,2)</f>
        <v>#VALUE!</v>
      </c>
      <c r="R252" s="7" t="e">
        <f>ROUND('Sheet1 (4)'!X258/100,2)</f>
        <v>#VALUE!</v>
      </c>
      <c r="S252" s="7" t="e">
        <f>ROUND('Sheet1 (4)'!Y258/100,2)</f>
        <v>#VALUE!</v>
      </c>
      <c r="T252" s="7">
        <f>ROUND('Sheet1 (4)'!Z258/100,2)</f>
        <v>-0.41</v>
      </c>
      <c r="U252" s="7">
        <f>ROUND('Sheet1 (4)'!AA258/100,2)</f>
        <v>-0.41</v>
      </c>
      <c r="V252" s="1" t="str">
        <f>'Sheet1 (4)'!AB258&amp;".T"</f>
        <v>9563.T</v>
      </c>
      <c r="W252" t="e">
        <f>ROUND('Sheet1 (4)'!AC258,2)</f>
        <v>#VALUE!</v>
      </c>
      <c r="X252">
        <f>ROUND('Sheet1 (4)'!AD258,2)</f>
        <v>1.43</v>
      </c>
      <c r="Y252" t="str">
        <f>_xlfn.XLOOKUP('Sheet1 (4)'!AB258,'Sheet1 (3)'!B:B,'Sheet1 (3)'!D:D,"",0)</f>
        <v>グロース</v>
      </c>
    </row>
    <row r="253" spans="1:25" x14ac:dyDescent="0.2">
      <c r="A253">
        <v>252</v>
      </c>
      <c r="B253" s="1" t="str">
        <f>_xlfn.XLOOKUP('Sheet1 (4)'!AB259,'Sheet1 (3)'!B:B,'Sheet1 (3)'!C:C,"",0)</f>
        <v>エイトレッド</v>
      </c>
      <c r="C253" s="1" t="str">
        <f>_xlfn.XLOOKUP('Sheet1 (4)'!AB259,'Sheet1 (3)'!B:B,'Sheet1 (3)'!F:F,"",0)</f>
        <v>情報・通信業</v>
      </c>
      <c r="D253" s="1">
        <f>ROUND('Sheet1 (4)'!E259/100000000,2)</f>
        <v>7.0000000000000007E-2</v>
      </c>
      <c r="E253" s="1">
        <f>ROUND('Sheet1 (4)'!F259/100,2)</f>
        <v>7.83</v>
      </c>
      <c r="F253" s="1">
        <f>ROUND('Sheet1 (4)'!G259/100,2)</f>
        <v>9.08</v>
      </c>
      <c r="G253" s="1">
        <f>ROUND('Sheet1 (4)'!H259/100,2)</f>
        <v>9.99</v>
      </c>
      <c r="H253" s="1">
        <f>ROUND('Sheet1 (4)'!I259/100,2)</f>
        <v>10.5</v>
      </c>
      <c r="I253" s="1">
        <f>ROUND('Sheet1 (4)'!J259/100,2)</f>
        <v>10.58</v>
      </c>
      <c r="J253" s="1" t="e">
        <f>ROUND('Sheet1 (4)'!K259/100,2)</f>
        <v>#VALUE!</v>
      </c>
      <c r="K253" s="1" t="e">
        <f>ROUND('Sheet1 (4)'!L259/100,2)</f>
        <v>#VALUE!</v>
      </c>
      <c r="L253" s="4">
        <f>ROUND(('Sheet1 (4)'!M259+'Sheet1 (4)'!R259)/100,2)</f>
        <v>4.87</v>
      </c>
      <c r="M253" s="4">
        <f>ROUND(('Sheet1 (4)'!N259+'Sheet1 (4)'!S259)/100,2)</f>
        <v>7.67</v>
      </c>
      <c r="N253" s="4">
        <f>ROUND(('Sheet1 (4)'!O259+'Sheet1 (4)'!T259)/100,2)</f>
        <v>4.7300000000000004</v>
      </c>
      <c r="O253" s="4">
        <f>ROUND(('Sheet1 (4)'!P259+'Sheet1 (4)'!U259)/100,2)</f>
        <v>6.32</v>
      </c>
      <c r="P253" s="4">
        <f>ROUND(('Sheet1 (4)'!Q259+'Sheet1 (4)'!V259)/100,2)</f>
        <v>6.94</v>
      </c>
      <c r="Q253" s="7">
        <f>ROUND('Sheet1 (4)'!W259/100,2)</f>
        <v>0.19</v>
      </c>
      <c r="R253" s="7">
        <f>ROUND('Sheet1 (4)'!X259/100,2)</f>
        <v>0.18</v>
      </c>
      <c r="S253" s="7">
        <f>ROUND('Sheet1 (4)'!Y259/100,2)</f>
        <v>0.18</v>
      </c>
      <c r="T253" s="7">
        <f>ROUND('Sheet1 (4)'!Z259/100,2)</f>
        <v>0.16</v>
      </c>
      <c r="U253" s="7">
        <f>ROUND('Sheet1 (4)'!AA259/100,2)</f>
        <v>0.15</v>
      </c>
      <c r="V253" s="1" t="str">
        <f>'Sheet1 (4)'!AB259&amp;".T"</f>
        <v>3969.T</v>
      </c>
      <c r="W253">
        <f>ROUND('Sheet1 (4)'!AC259,2)</f>
        <v>15.11</v>
      </c>
      <c r="X253">
        <f>ROUND('Sheet1 (4)'!AD259,2)</f>
        <v>1.97</v>
      </c>
      <c r="Y253" t="str">
        <f>_xlfn.XLOOKUP('Sheet1 (4)'!AB259,'Sheet1 (3)'!B:B,'Sheet1 (3)'!D:D,"",0)</f>
        <v>スタンダード</v>
      </c>
    </row>
    <row r="254" spans="1:25" x14ac:dyDescent="0.2">
      <c r="A254">
        <v>253</v>
      </c>
      <c r="B254" s="1" t="str">
        <f>_xlfn.XLOOKUP('Sheet1 (4)'!AB260,'Sheet1 (3)'!B:B,'Sheet1 (3)'!C:C,"",0)</f>
        <v>アトム</v>
      </c>
      <c r="C254" s="1" t="str">
        <f>_xlfn.XLOOKUP('Sheet1 (4)'!AB260,'Sheet1 (3)'!B:B,'Sheet1 (3)'!F:F,"",0)</f>
        <v>小売業</v>
      </c>
      <c r="D254" s="1">
        <f>ROUND('Sheet1 (4)'!E260/100000000,2)</f>
        <v>1.93</v>
      </c>
      <c r="E254" s="1">
        <f>ROUND('Sheet1 (4)'!F260/100,2)</f>
        <v>-12.71</v>
      </c>
      <c r="F254" s="1">
        <f>ROUND('Sheet1 (4)'!G260/100,2)</f>
        <v>-13.67</v>
      </c>
      <c r="G254" s="1" t="e">
        <f>ROUND('Sheet1 (4)'!H260/100,2)</f>
        <v>#VALUE!</v>
      </c>
      <c r="H254" s="1" t="e">
        <f>ROUND('Sheet1 (4)'!I260/100,2)</f>
        <v>#VALUE!</v>
      </c>
      <c r="I254" s="1">
        <f>ROUND('Sheet1 (4)'!J260/100,2)</f>
        <v>-13.67</v>
      </c>
      <c r="J254" s="1" t="e">
        <f>ROUND('Sheet1 (4)'!K260/100,2)</f>
        <v>#VALUE!</v>
      </c>
      <c r="K254" s="1" t="e">
        <f>ROUND('Sheet1 (4)'!L260/100,2)</f>
        <v>#VALUE!</v>
      </c>
      <c r="L254" s="4">
        <f>ROUND(('Sheet1 (4)'!M260+'Sheet1 (4)'!R260)/100,2)</f>
        <v>-11.46</v>
      </c>
      <c r="M254" s="4">
        <f>ROUND(('Sheet1 (4)'!N260+'Sheet1 (4)'!S260)/100,2)</f>
        <v>24.1</v>
      </c>
      <c r="N254" s="4" t="e">
        <f>ROUND(('Sheet1 (4)'!O260+'Sheet1 (4)'!T260)/100,2)</f>
        <v>#VALUE!</v>
      </c>
      <c r="O254" s="4" t="e">
        <f>ROUND(('Sheet1 (4)'!P260+'Sheet1 (4)'!U260)/100,2)</f>
        <v>#VALUE!</v>
      </c>
      <c r="P254" s="4">
        <f>ROUND(('Sheet1 (4)'!Q260+'Sheet1 (4)'!V260)/100,2)</f>
        <v>24.1</v>
      </c>
      <c r="Q254" s="7">
        <f>ROUND('Sheet1 (4)'!W260/100,2)</f>
        <v>-0.16</v>
      </c>
      <c r="R254" s="7">
        <f>ROUND('Sheet1 (4)'!X260/100,2)</f>
        <v>0.03</v>
      </c>
      <c r="S254" s="7" t="e">
        <f>ROUND('Sheet1 (4)'!Y260/100,2)</f>
        <v>#VALUE!</v>
      </c>
      <c r="T254" s="7" t="e">
        <f>ROUND('Sheet1 (4)'!Z260/100,2)</f>
        <v>#VALUE!</v>
      </c>
      <c r="U254" s="7">
        <f>ROUND('Sheet1 (4)'!AA260/100,2)</f>
        <v>0.03</v>
      </c>
      <c r="V254" s="1" t="str">
        <f>'Sheet1 (4)'!AB260&amp;".T"</f>
        <v>7412.T</v>
      </c>
      <c r="W254" t="e">
        <f>ROUND('Sheet1 (4)'!AC260,2)</f>
        <v>#VALUE!</v>
      </c>
      <c r="X254">
        <f>ROUND('Sheet1 (4)'!AD260,2)</f>
        <v>9.8699999999999992</v>
      </c>
      <c r="Y254" t="str">
        <f>_xlfn.XLOOKUP('Sheet1 (4)'!AB260,'Sheet1 (3)'!B:B,'Sheet1 (3)'!D:D,"",0)</f>
        <v>スタンダード</v>
      </c>
    </row>
    <row r="255" spans="1:25" x14ac:dyDescent="0.2">
      <c r="A255">
        <v>254</v>
      </c>
      <c r="B255" s="1" t="str">
        <f>_xlfn.XLOOKUP('Sheet1 (4)'!AB261,'Sheet1 (3)'!B:B,'Sheet1 (3)'!C:C,"",0)</f>
        <v>アトムリビンテック</v>
      </c>
      <c r="C255" s="1" t="str">
        <f>_xlfn.XLOOKUP('Sheet1 (4)'!AB261,'Sheet1 (3)'!B:B,'Sheet1 (3)'!F:F,"",0)</f>
        <v>金属製品</v>
      </c>
      <c r="D255" s="1">
        <f>ROUND('Sheet1 (4)'!E261/100000000,2)</f>
        <v>0.04</v>
      </c>
      <c r="E255" s="1">
        <f>ROUND('Sheet1 (4)'!F261/100,2)</f>
        <v>6.19</v>
      </c>
      <c r="F255" s="1">
        <f>ROUND('Sheet1 (4)'!G261/100,2)</f>
        <v>5.71</v>
      </c>
      <c r="G255" s="1">
        <f>ROUND('Sheet1 (4)'!H261/100,2)</f>
        <v>3.74</v>
      </c>
      <c r="H255" s="1">
        <f>ROUND('Sheet1 (4)'!I261/100,2)</f>
        <v>3.32</v>
      </c>
      <c r="I255" s="1">
        <f>ROUND('Sheet1 (4)'!J261/100,2)</f>
        <v>5.16</v>
      </c>
      <c r="J255" s="1" t="e">
        <f>ROUND('Sheet1 (4)'!K261/100,2)</f>
        <v>#VALUE!</v>
      </c>
      <c r="K255" s="1" t="e">
        <f>ROUND('Sheet1 (4)'!L261/100,2)</f>
        <v>#VALUE!</v>
      </c>
      <c r="L255" s="4">
        <f>ROUND(('Sheet1 (4)'!M261+'Sheet1 (4)'!R261)/100,2)</f>
        <v>5.0599999999999996</v>
      </c>
      <c r="M255" s="4">
        <f>ROUND(('Sheet1 (4)'!N261+'Sheet1 (4)'!S261)/100,2)</f>
        <v>3.94</v>
      </c>
      <c r="N255" s="4">
        <f>ROUND(('Sheet1 (4)'!O261+'Sheet1 (4)'!T261)/100,2)</f>
        <v>0.45</v>
      </c>
      <c r="O255" s="4">
        <f>ROUND(('Sheet1 (4)'!P261+'Sheet1 (4)'!U261)/100,2)</f>
        <v>2.5099999999999998</v>
      </c>
      <c r="P255" s="4">
        <f>ROUND(('Sheet1 (4)'!Q261+'Sheet1 (4)'!V261)/100,2)</f>
        <v>-30.48</v>
      </c>
      <c r="Q255" s="7">
        <f>ROUND('Sheet1 (4)'!W261/100,2)</f>
        <v>0.05</v>
      </c>
      <c r="R255" s="7">
        <f>ROUND('Sheet1 (4)'!X261/100,2)</f>
        <v>0.04</v>
      </c>
      <c r="S255" s="7">
        <f>ROUND('Sheet1 (4)'!Y261/100,2)</f>
        <v>0.03</v>
      </c>
      <c r="T255" s="7">
        <f>ROUND('Sheet1 (4)'!Z261/100,2)</f>
        <v>0.03</v>
      </c>
      <c r="U255" s="7">
        <f>ROUND('Sheet1 (4)'!AA261/100,2)</f>
        <v>0.04</v>
      </c>
      <c r="V255" s="1" t="str">
        <f>'Sheet1 (4)'!AB261&amp;".T"</f>
        <v>3426.T</v>
      </c>
      <c r="W255">
        <f>ROUND('Sheet1 (4)'!AC261,2)</f>
        <v>14.14</v>
      </c>
      <c r="X255">
        <f>ROUND('Sheet1 (4)'!AD261,2)</f>
        <v>0.53</v>
      </c>
      <c r="Y255" t="str">
        <f>_xlfn.XLOOKUP('Sheet1 (4)'!AB261,'Sheet1 (3)'!B:B,'Sheet1 (3)'!D:D,"",0)</f>
        <v>スタンダード</v>
      </c>
    </row>
    <row r="256" spans="1:25" x14ac:dyDescent="0.2">
      <c r="A256">
        <v>255</v>
      </c>
      <c r="B256" s="1" t="str">
        <f>_xlfn.XLOOKUP('Sheet1 (4)'!AB262,'Sheet1 (3)'!B:B,'Sheet1 (3)'!C:C,"",0)</f>
        <v>アトミクス</v>
      </c>
      <c r="C256" s="1" t="str">
        <f>_xlfn.XLOOKUP('Sheet1 (4)'!AB262,'Sheet1 (3)'!B:B,'Sheet1 (3)'!F:F,"",0)</f>
        <v>化学</v>
      </c>
      <c r="D256" s="1">
        <f>ROUND('Sheet1 (4)'!E262/100000000,2)</f>
        <v>0.05</v>
      </c>
      <c r="E256" s="1">
        <f>ROUND('Sheet1 (4)'!F262/100,2)</f>
        <v>6.45</v>
      </c>
      <c r="F256" s="1">
        <f>ROUND('Sheet1 (4)'!G262/100,2)</f>
        <v>4.21</v>
      </c>
      <c r="G256" s="1">
        <f>ROUND('Sheet1 (4)'!H262/100,2)</f>
        <v>1.55</v>
      </c>
      <c r="H256" s="1">
        <f>ROUND('Sheet1 (4)'!I262/100,2)</f>
        <v>3.6</v>
      </c>
      <c r="I256" s="1">
        <f>ROUND('Sheet1 (4)'!J262/100,2)</f>
        <v>3.51</v>
      </c>
      <c r="J256" s="1" t="e">
        <f>ROUND('Sheet1 (4)'!K262/100,2)</f>
        <v>#VALUE!</v>
      </c>
      <c r="K256" s="1" t="e">
        <f>ROUND('Sheet1 (4)'!L262/100,2)</f>
        <v>#VALUE!</v>
      </c>
      <c r="L256" s="4">
        <f>ROUND(('Sheet1 (4)'!M262+'Sheet1 (4)'!R262)/100,2)</f>
        <v>9.23</v>
      </c>
      <c r="M256" s="4">
        <f>ROUND(('Sheet1 (4)'!N262+'Sheet1 (4)'!S262)/100,2)</f>
        <v>5.45</v>
      </c>
      <c r="N256" s="4">
        <f>ROUND(('Sheet1 (4)'!O262+'Sheet1 (4)'!T262)/100,2)</f>
        <v>-0.67</v>
      </c>
      <c r="O256" s="4">
        <f>ROUND(('Sheet1 (4)'!P262+'Sheet1 (4)'!U262)/100,2)</f>
        <v>-1.58</v>
      </c>
      <c r="P256" s="4">
        <f>ROUND(('Sheet1 (4)'!Q262+'Sheet1 (4)'!V262)/100,2)</f>
        <v>3.68</v>
      </c>
      <c r="Q256" s="7">
        <f>ROUND('Sheet1 (4)'!W262/100,2)</f>
        <v>0.04</v>
      </c>
      <c r="R256" s="7">
        <f>ROUND('Sheet1 (4)'!X262/100,2)</f>
        <v>0.04</v>
      </c>
      <c r="S256" s="7">
        <f>ROUND('Sheet1 (4)'!Y262/100,2)</f>
        <v>0.01</v>
      </c>
      <c r="T256" s="7">
        <f>ROUND('Sheet1 (4)'!Z262/100,2)</f>
        <v>0.02</v>
      </c>
      <c r="U256" s="7">
        <f>ROUND('Sheet1 (4)'!AA262/100,2)</f>
        <v>0.02</v>
      </c>
      <c r="V256" s="1" t="str">
        <f>'Sheet1 (4)'!AB262&amp;".T"</f>
        <v>4625.T</v>
      </c>
      <c r="W256">
        <f>ROUND('Sheet1 (4)'!AC262,2)</f>
        <v>12.96</v>
      </c>
      <c r="X256">
        <f>ROUND('Sheet1 (4)'!AD262,2)</f>
        <v>0.35</v>
      </c>
      <c r="Y256" t="str">
        <f>_xlfn.XLOOKUP('Sheet1 (4)'!AB262,'Sheet1 (3)'!B:B,'Sheet1 (3)'!D:D,"",0)</f>
        <v>スタンダード</v>
      </c>
    </row>
    <row r="257" spans="1:25" x14ac:dyDescent="0.2">
      <c r="A257">
        <v>256</v>
      </c>
      <c r="B257" s="1" t="str">
        <f>_xlfn.XLOOKUP('Sheet1 (4)'!AB263,'Sheet1 (3)'!B:B,'Sheet1 (3)'!C:C,"",0)</f>
        <v>アトラエ</v>
      </c>
      <c r="C257" s="1" t="str">
        <f>_xlfn.XLOOKUP('Sheet1 (4)'!AB263,'Sheet1 (3)'!B:B,'Sheet1 (3)'!F:F,"",0)</f>
        <v>サービス業</v>
      </c>
      <c r="D257" s="1">
        <f>ROUND('Sheet1 (4)'!E263/100000000,2)</f>
        <v>0.23</v>
      </c>
      <c r="E257" s="1">
        <f>ROUND('Sheet1 (4)'!F263/100,2)</f>
        <v>10.11</v>
      </c>
      <c r="F257" s="1">
        <f>ROUND('Sheet1 (4)'!G263/100,2)</f>
        <v>10.61</v>
      </c>
      <c r="G257" s="1">
        <f>ROUND('Sheet1 (4)'!H263/100,2)</f>
        <v>9.5299999999999994</v>
      </c>
      <c r="H257" s="1">
        <f>ROUND('Sheet1 (4)'!I263/100,2)</f>
        <v>15.28</v>
      </c>
      <c r="I257" s="1">
        <f>ROUND('Sheet1 (4)'!J263/100,2)</f>
        <v>15.28</v>
      </c>
      <c r="J257" s="1">
        <f>ROUND('Sheet1 (4)'!K263/100,2)</f>
        <v>18.47</v>
      </c>
      <c r="K257" s="1">
        <f>ROUND('Sheet1 (4)'!L263/100,2)</f>
        <v>19.73</v>
      </c>
      <c r="L257" s="4">
        <f>ROUND(('Sheet1 (4)'!M263+'Sheet1 (4)'!R263)/100,2)</f>
        <v>9.18</v>
      </c>
      <c r="M257" s="4">
        <f>ROUND(('Sheet1 (4)'!N263+'Sheet1 (4)'!S263)/100,2)</f>
        <v>1.17</v>
      </c>
      <c r="N257" s="4">
        <f>ROUND(('Sheet1 (4)'!O263+'Sheet1 (4)'!T263)/100,2)</f>
        <v>7.81</v>
      </c>
      <c r="O257" s="4">
        <f>ROUND(('Sheet1 (4)'!P263+'Sheet1 (4)'!U263)/100,2)</f>
        <v>4.47</v>
      </c>
      <c r="P257" s="4">
        <f>ROUND(('Sheet1 (4)'!Q263+'Sheet1 (4)'!V263)/100,2)</f>
        <v>4.47</v>
      </c>
      <c r="Q257" s="7" t="e">
        <f>ROUND('Sheet1 (4)'!W263/100,2)</f>
        <v>#VALUE!</v>
      </c>
      <c r="R257" s="7">
        <f>ROUND('Sheet1 (4)'!X263/100,2)</f>
        <v>0.12</v>
      </c>
      <c r="S257" s="7">
        <f>ROUND('Sheet1 (4)'!Y263/100,2)</f>
        <v>0.06</v>
      </c>
      <c r="T257" s="7">
        <f>ROUND('Sheet1 (4)'!Z263/100,2)</f>
        <v>0.14000000000000001</v>
      </c>
      <c r="U257" s="7">
        <f>ROUND('Sheet1 (4)'!AA263/100,2)</f>
        <v>0.14000000000000001</v>
      </c>
      <c r="V257" s="1" t="str">
        <f>'Sheet1 (4)'!AB263&amp;".T"</f>
        <v>6194.T</v>
      </c>
      <c r="W257">
        <f>ROUND('Sheet1 (4)'!AC263,2)</f>
        <v>23.91</v>
      </c>
      <c r="X257">
        <f>ROUND('Sheet1 (4)'!AD263,2)</f>
        <v>3.15</v>
      </c>
      <c r="Y257" t="str">
        <f>_xlfn.XLOOKUP('Sheet1 (4)'!AB263,'Sheet1 (3)'!B:B,'Sheet1 (3)'!D:D,"",0)</f>
        <v>プライム</v>
      </c>
    </row>
    <row r="258" spans="1:25" x14ac:dyDescent="0.2">
      <c r="A258">
        <v>257</v>
      </c>
      <c r="B258" s="1" t="str">
        <f>_xlfn.XLOOKUP('Sheet1 (4)'!AB264,'Sheet1 (3)'!B:B,'Sheet1 (3)'!C:C,"",0)</f>
        <v>アツギ</v>
      </c>
      <c r="C258" s="1" t="str">
        <f>_xlfn.XLOOKUP('Sheet1 (4)'!AB264,'Sheet1 (3)'!B:B,'Sheet1 (3)'!F:F,"",0)</f>
        <v>繊維製品</v>
      </c>
      <c r="D258" s="1">
        <f>ROUND('Sheet1 (4)'!E264/100000000,2)</f>
        <v>0.16</v>
      </c>
      <c r="E258" s="1">
        <f>ROUND('Sheet1 (4)'!F264/100,2)</f>
        <v>-25.92</v>
      </c>
      <c r="F258" s="1">
        <f>ROUND('Sheet1 (4)'!G264/100,2)</f>
        <v>-22.41</v>
      </c>
      <c r="G258" s="1">
        <f>ROUND('Sheet1 (4)'!H264/100,2)</f>
        <v>-21.31</v>
      </c>
      <c r="H258" s="1">
        <f>ROUND('Sheet1 (4)'!I264/100,2)</f>
        <v>-4.25</v>
      </c>
      <c r="I258" s="1">
        <f>ROUND('Sheet1 (4)'!J264/100,2)</f>
        <v>-9.31</v>
      </c>
      <c r="J258" s="1" t="e">
        <f>ROUND('Sheet1 (4)'!K264/100,2)</f>
        <v>#VALUE!</v>
      </c>
      <c r="K258" s="1" t="e">
        <f>ROUND('Sheet1 (4)'!L264/100,2)</f>
        <v>#VALUE!</v>
      </c>
      <c r="L258" s="4">
        <f>ROUND(('Sheet1 (4)'!M264+'Sheet1 (4)'!R264)/100,2)</f>
        <v>-24.27</v>
      </c>
      <c r="M258" s="4">
        <f>ROUND(('Sheet1 (4)'!N264+'Sheet1 (4)'!S264)/100,2)</f>
        <v>-17.91</v>
      </c>
      <c r="N258" s="4">
        <f>ROUND(('Sheet1 (4)'!O264+'Sheet1 (4)'!T264)/100,2)</f>
        <v>-5.96</v>
      </c>
      <c r="O258" s="4">
        <f>ROUND(('Sheet1 (4)'!P264+'Sheet1 (4)'!U264)/100,2)</f>
        <v>-8.8800000000000008</v>
      </c>
      <c r="P258" s="4">
        <f>ROUND(('Sheet1 (4)'!Q264+'Sheet1 (4)'!V264)/100,2)</f>
        <v>11.34</v>
      </c>
      <c r="Q258" s="7">
        <f>ROUND('Sheet1 (4)'!W264/100,2)</f>
        <v>-0.11</v>
      </c>
      <c r="R258" s="7">
        <f>ROUND('Sheet1 (4)'!X264/100,2)</f>
        <v>-0.06</v>
      </c>
      <c r="S258" s="7">
        <f>ROUND('Sheet1 (4)'!Y264/100,2)</f>
        <v>-0.04</v>
      </c>
      <c r="T258" s="7">
        <f>ROUND('Sheet1 (4)'!Z264/100,2)</f>
        <v>0.04</v>
      </c>
      <c r="U258" s="7">
        <f>ROUND('Sheet1 (4)'!AA264/100,2)</f>
        <v>-0.01</v>
      </c>
      <c r="V258" s="1" t="str">
        <f>'Sheet1 (4)'!AB264&amp;".T"</f>
        <v>3529.T</v>
      </c>
      <c r="W258" t="e">
        <f>ROUND('Sheet1 (4)'!AC264,2)</f>
        <v>#VALUE!</v>
      </c>
      <c r="X258">
        <f>ROUND('Sheet1 (4)'!AD264,2)</f>
        <v>0.56000000000000005</v>
      </c>
      <c r="Y258" t="str">
        <f>_xlfn.XLOOKUP('Sheet1 (4)'!AB264,'Sheet1 (3)'!B:B,'Sheet1 (3)'!D:D,"",0)</f>
        <v>スタンダード</v>
      </c>
    </row>
    <row r="259" spans="1:25" x14ac:dyDescent="0.2">
      <c r="A259">
        <v>258</v>
      </c>
      <c r="B259" s="1" t="str">
        <f>_xlfn.XLOOKUP('Sheet1 (4)'!AB265,'Sheet1 (3)'!B:B,'Sheet1 (3)'!C:C,"",0)</f>
        <v>オーベクス</v>
      </c>
      <c r="C259" s="1" t="str">
        <f>_xlfn.XLOOKUP('Sheet1 (4)'!AB265,'Sheet1 (3)'!B:B,'Sheet1 (3)'!F:F,"",0)</f>
        <v>繊維製品</v>
      </c>
      <c r="D259" s="1">
        <f>ROUND('Sheet1 (4)'!E265/100000000,2)</f>
        <v>0.03</v>
      </c>
      <c r="E259" s="1">
        <f>ROUND('Sheet1 (4)'!F265/100,2)</f>
        <v>2.66</v>
      </c>
      <c r="F259" s="1">
        <f>ROUND('Sheet1 (4)'!G265/100,2)</f>
        <v>7.07</v>
      </c>
      <c r="G259" s="1">
        <f>ROUND('Sheet1 (4)'!H265/100,2)</f>
        <v>6.23</v>
      </c>
      <c r="H259" s="1">
        <f>ROUND('Sheet1 (4)'!I265/100,2)</f>
        <v>5.61</v>
      </c>
      <c r="I259" s="1">
        <f>ROUND('Sheet1 (4)'!J265/100,2)</f>
        <v>8.41</v>
      </c>
      <c r="J259" s="1" t="e">
        <f>ROUND('Sheet1 (4)'!K265/100,2)</f>
        <v>#VALUE!</v>
      </c>
      <c r="K259" s="1" t="e">
        <f>ROUND('Sheet1 (4)'!L265/100,2)</f>
        <v>#VALUE!</v>
      </c>
      <c r="L259" s="4">
        <f>ROUND(('Sheet1 (4)'!M265+'Sheet1 (4)'!R265)/100,2)</f>
        <v>4.5</v>
      </c>
      <c r="M259" s="4">
        <f>ROUND(('Sheet1 (4)'!N265+'Sheet1 (4)'!S265)/100,2)</f>
        <v>8.11</v>
      </c>
      <c r="N259" s="4">
        <f>ROUND(('Sheet1 (4)'!O265+'Sheet1 (4)'!T265)/100,2)</f>
        <v>1.55</v>
      </c>
      <c r="O259" s="4">
        <f>ROUND(('Sheet1 (4)'!P265+'Sheet1 (4)'!U265)/100,2)</f>
        <v>8.9</v>
      </c>
      <c r="P259" s="4">
        <f>ROUND(('Sheet1 (4)'!Q265+'Sheet1 (4)'!V265)/100,2)</f>
        <v>4.78</v>
      </c>
      <c r="Q259" s="7">
        <f>ROUND('Sheet1 (4)'!W265/100,2)</f>
        <v>0.02</v>
      </c>
      <c r="R259" s="7">
        <f>ROUND('Sheet1 (4)'!X265/100,2)</f>
        <v>0.1</v>
      </c>
      <c r="S259" s="7">
        <f>ROUND('Sheet1 (4)'!Y265/100,2)</f>
        <v>0.08</v>
      </c>
      <c r="T259" s="7">
        <f>ROUND('Sheet1 (4)'!Z265/100,2)</f>
        <v>7.0000000000000007E-2</v>
      </c>
      <c r="U259" s="7">
        <f>ROUND('Sheet1 (4)'!AA265/100,2)</f>
        <v>0.09</v>
      </c>
      <c r="V259" s="1" t="str">
        <f>'Sheet1 (4)'!AB265&amp;".T"</f>
        <v>3583.T</v>
      </c>
      <c r="W259">
        <f>ROUND('Sheet1 (4)'!AC265,2)</f>
        <v>5.69</v>
      </c>
      <c r="X259">
        <f>ROUND('Sheet1 (4)'!AD265,2)</f>
        <v>0.51</v>
      </c>
      <c r="Y259" t="str">
        <f>_xlfn.XLOOKUP('Sheet1 (4)'!AB265,'Sheet1 (3)'!B:B,'Sheet1 (3)'!D:D,"",0)</f>
        <v>スタンダード</v>
      </c>
    </row>
    <row r="260" spans="1:25" x14ac:dyDescent="0.2">
      <c r="A260">
        <v>259</v>
      </c>
      <c r="B260" s="1" t="str">
        <f>_xlfn.XLOOKUP('Sheet1 (4)'!AB266,'Sheet1 (3)'!B:B,'Sheet1 (3)'!C:C,"",0)</f>
        <v>オークファン</v>
      </c>
      <c r="C260" s="1" t="str">
        <f>_xlfn.XLOOKUP('Sheet1 (4)'!AB266,'Sheet1 (3)'!B:B,'Sheet1 (3)'!F:F,"",0)</f>
        <v>情報・通信業</v>
      </c>
      <c r="D260" s="1">
        <f>ROUND('Sheet1 (4)'!E266/100000000,2)</f>
        <v>0.11</v>
      </c>
      <c r="E260" s="1">
        <f>ROUND('Sheet1 (4)'!F266/100,2)</f>
        <v>5.78</v>
      </c>
      <c r="F260" s="1">
        <f>ROUND('Sheet1 (4)'!G266/100,2)</f>
        <v>3.17</v>
      </c>
      <c r="G260" s="1">
        <f>ROUND('Sheet1 (4)'!H266/100,2)</f>
        <v>3.04</v>
      </c>
      <c r="H260" s="1">
        <f>ROUND('Sheet1 (4)'!I266/100,2)</f>
        <v>3.6</v>
      </c>
      <c r="I260" s="1">
        <f>ROUND('Sheet1 (4)'!J266/100,2)</f>
        <v>3.6</v>
      </c>
      <c r="J260" s="1" t="e">
        <f>ROUND('Sheet1 (4)'!K266/100,2)</f>
        <v>#VALUE!</v>
      </c>
      <c r="K260" s="1" t="e">
        <f>ROUND('Sheet1 (4)'!L266/100,2)</f>
        <v>#VALUE!</v>
      </c>
      <c r="L260" s="4">
        <f>ROUND(('Sheet1 (4)'!M266+'Sheet1 (4)'!R266)/100,2)</f>
        <v>8.49</v>
      </c>
      <c r="M260" s="4">
        <f>ROUND(('Sheet1 (4)'!N266+'Sheet1 (4)'!S266)/100,2)</f>
        <v>8.16</v>
      </c>
      <c r="N260" s="4">
        <f>ROUND(('Sheet1 (4)'!O266+'Sheet1 (4)'!T266)/100,2)</f>
        <v>-2.67</v>
      </c>
      <c r="O260" s="4">
        <f>ROUND(('Sheet1 (4)'!P266+'Sheet1 (4)'!U266)/100,2)</f>
        <v>7.97</v>
      </c>
      <c r="P260" s="4">
        <f>ROUND(('Sheet1 (4)'!Q266+'Sheet1 (4)'!V266)/100,2)</f>
        <v>7.97</v>
      </c>
      <c r="Q260" s="7">
        <f>ROUND('Sheet1 (4)'!W266/100,2)</f>
        <v>0.03</v>
      </c>
      <c r="R260" s="7">
        <f>ROUND('Sheet1 (4)'!X266/100,2)</f>
        <v>0.01</v>
      </c>
      <c r="S260" s="7">
        <f>ROUND('Sheet1 (4)'!Y266/100,2)</f>
        <v>0</v>
      </c>
      <c r="T260" s="7">
        <f>ROUND('Sheet1 (4)'!Z266/100,2)</f>
        <v>0.03</v>
      </c>
      <c r="U260" s="7">
        <f>ROUND('Sheet1 (4)'!AA266/100,2)</f>
        <v>0.03</v>
      </c>
      <c r="V260" s="1" t="str">
        <f>'Sheet1 (4)'!AB266&amp;".T"</f>
        <v>3674.T</v>
      </c>
      <c r="W260" t="e">
        <f>ROUND('Sheet1 (4)'!AC266,2)</f>
        <v>#VALUE!</v>
      </c>
      <c r="X260">
        <f>ROUND('Sheet1 (4)'!AD266,2)</f>
        <v>0.82</v>
      </c>
      <c r="Y260" t="str">
        <f>_xlfn.XLOOKUP('Sheet1 (4)'!AB266,'Sheet1 (3)'!B:B,'Sheet1 (3)'!D:D,"",0)</f>
        <v>グロース</v>
      </c>
    </row>
    <row r="261" spans="1:25" x14ac:dyDescent="0.2">
      <c r="A261">
        <v>260</v>
      </c>
      <c r="B261" s="1" t="str">
        <f>_xlfn.XLOOKUP('Sheet1 (4)'!AB267,'Sheet1 (3)'!B:B,'Sheet1 (3)'!C:C,"",0)</f>
        <v>オークネット</v>
      </c>
      <c r="C261" s="1" t="str">
        <f>_xlfn.XLOOKUP('Sheet1 (4)'!AB267,'Sheet1 (3)'!B:B,'Sheet1 (3)'!F:F,"",0)</f>
        <v>情報・通信業</v>
      </c>
      <c r="D261" s="1">
        <f>ROUND('Sheet1 (4)'!E267/100000000,2)</f>
        <v>0.45</v>
      </c>
      <c r="E261" s="1">
        <f>ROUND('Sheet1 (4)'!F267/100,2)</f>
        <v>58.77</v>
      </c>
      <c r="F261" s="1">
        <f>ROUND('Sheet1 (4)'!G267/100,2)</f>
        <v>66.010000000000005</v>
      </c>
      <c r="G261" s="1">
        <f>ROUND('Sheet1 (4)'!H267/100,2)</f>
        <v>66.63</v>
      </c>
      <c r="H261" s="1">
        <f>ROUND('Sheet1 (4)'!I267/100,2)</f>
        <v>70.05</v>
      </c>
      <c r="I261" s="1">
        <f>ROUND('Sheet1 (4)'!J267/100,2)</f>
        <v>70.05</v>
      </c>
      <c r="J261" s="1">
        <f>ROUND('Sheet1 (4)'!K267/100,2)</f>
        <v>90.6</v>
      </c>
      <c r="K261" s="1">
        <f>ROUND('Sheet1 (4)'!L267/100,2)</f>
        <v>110.1</v>
      </c>
      <c r="L261" s="4">
        <f>ROUND(('Sheet1 (4)'!M267+'Sheet1 (4)'!R267)/100,2)</f>
        <v>46.37</v>
      </c>
      <c r="M261" s="4">
        <f>ROUND(('Sheet1 (4)'!N267+'Sheet1 (4)'!S267)/100,2)</f>
        <v>47.08</v>
      </c>
      <c r="N261" s="4">
        <f>ROUND(('Sheet1 (4)'!O267+'Sheet1 (4)'!T267)/100,2)</f>
        <v>46.88</v>
      </c>
      <c r="O261" s="4">
        <f>ROUND(('Sheet1 (4)'!P267+'Sheet1 (4)'!U267)/100,2)</f>
        <v>13.79</v>
      </c>
      <c r="P261" s="4">
        <f>ROUND(('Sheet1 (4)'!Q267+'Sheet1 (4)'!V267)/100,2)</f>
        <v>13.79</v>
      </c>
      <c r="Q261" s="7">
        <f>ROUND('Sheet1 (4)'!W267/100,2)</f>
        <v>0.17</v>
      </c>
      <c r="R261" s="7">
        <f>ROUND('Sheet1 (4)'!X267/100,2)</f>
        <v>0.19</v>
      </c>
      <c r="S261" s="7">
        <f>ROUND('Sheet1 (4)'!Y267/100,2)</f>
        <v>0.2</v>
      </c>
      <c r="T261" s="7">
        <f>ROUND('Sheet1 (4)'!Z267/100,2)</f>
        <v>0.19</v>
      </c>
      <c r="U261" s="7">
        <f>ROUND('Sheet1 (4)'!AA267/100,2)</f>
        <v>0.19</v>
      </c>
      <c r="V261" s="1" t="str">
        <f>'Sheet1 (4)'!AB267&amp;".T"</f>
        <v>3964.T</v>
      </c>
      <c r="W261">
        <f>ROUND('Sheet1 (4)'!AC267,2)</f>
        <v>15.58</v>
      </c>
      <c r="X261">
        <f>ROUND('Sheet1 (4)'!AD267,2)</f>
        <v>3.36</v>
      </c>
      <c r="Y261" t="str">
        <f>_xlfn.XLOOKUP('Sheet1 (4)'!AB267,'Sheet1 (3)'!B:B,'Sheet1 (3)'!D:D,"",0)</f>
        <v>プライム</v>
      </c>
    </row>
    <row r="262" spans="1:25" x14ac:dyDescent="0.2">
      <c r="A262">
        <v>261</v>
      </c>
      <c r="B262" s="1" t="str">
        <f>_xlfn.XLOOKUP('Sheet1 (4)'!AB268,'Sheet1 (3)'!B:B,'Sheet1 (3)'!C:C,"",0)</f>
        <v>アウンコンサルティング</v>
      </c>
      <c r="C262" s="1" t="str">
        <f>_xlfn.XLOOKUP('Sheet1 (4)'!AB268,'Sheet1 (3)'!B:B,'Sheet1 (3)'!F:F,"",0)</f>
        <v>サービス業</v>
      </c>
      <c r="D262" s="1">
        <f>ROUND('Sheet1 (4)'!E268/100000000,2)</f>
        <v>0.08</v>
      </c>
      <c r="E262" s="1">
        <f>ROUND('Sheet1 (4)'!F268/100,2)</f>
        <v>-1.63</v>
      </c>
      <c r="F262" s="1">
        <f>ROUND('Sheet1 (4)'!G268/100,2)</f>
        <v>-0.4</v>
      </c>
      <c r="G262" s="1">
        <f>ROUND('Sheet1 (4)'!H268/100,2)</f>
        <v>-0.91</v>
      </c>
      <c r="H262" s="1">
        <f>ROUND('Sheet1 (4)'!I268/100,2)</f>
        <v>-0.93</v>
      </c>
      <c r="I262" s="1">
        <f>ROUND('Sheet1 (4)'!J268/100,2)</f>
        <v>-0.85</v>
      </c>
      <c r="J262" s="1" t="e">
        <f>ROUND('Sheet1 (4)'!K268/100,2)</f>
        <v>#VALUE!</v>
      </c>
      <c r="K262" s="1" t="e">
        <f>ROUND('Sheet1 (4)'!L268/100,2)</f>
        <v>#VALUE!</v>
      </c>
      <c r="L262" s="4">
        <f>ROUND(('Sheet1 (4)'!M268+'Sheet1 (4)'!R268)/100,2)</f>
        <v>-0.87</v>
      </c>
      <c r="M262" s="4">
        <f>ROUND(('Sheet1 (4)'!N268+'Sheet1 (4)'!S268)/100,2)</f>
        <v>0.19</v>
      </c>
      <c r="N262" s="4">
        <f>ROUND(('Sheet1 (4)'!O268+'Sheet1 (4)'!T268)/100,2)</f>
        <v>-0.63</v>
      </c>
      <c r="O262" s="4">
        <f>ROUND(('Sheet1 (4)'!P268+'Sheet1 (4)'!U268)/100,2)</f>
        <v>-0.82</v>
      </c>
      <c r="P262" s="4">
        <f>ROUND(('Sheet1 (4)'!Q268+'Sheet1 (4)'!V268)/100,2)</f>
        <v>-0.46</v>
      </c>
      <c r="Q262" s="7">
        <f>ROUND('Sheet1 (4)'!W268/100,2)</f>
        <v>-0.17</v>
      </c>
      <c r="R262" s="7">
        <f>ROUND('Sheet1 (4)'!X268/100,2)</f>
        <v>0.01</v>
      </c>
      <c r="S262" s="7">
        <f>ROUND('Sheet1 (4)'!Y268/100,2)</f>
        <v>-0.15</v>
      </c>
      <c r="T262" s="7">
        <f>ROUND('Sheet1 (4)'!Z268/100,2)</f>
        <v>-0.27</v>
      </c>
      <c r="U262" s="7">
        <f>ROUND('Sheet1 (4)'!AA268/100,2)</f>
        <v>-0.28999999999999998</v>
      </c>
      <c r="V262" s="1" t="str">
        <f>'Sheet1 (4)'!AB268&amp;".T"</f>
        <v>2459.T</v>
      </c>
      <c r="W262" t="e">
        <f>ROUND('Sheet1 (4)'!AC268,2)</f>
        <v>#VALUE!</v>
      </c>
      <c r="X262">
        <f>ROUND('Sheet1 (4)'!AD268,2)</f>
        <v>7.11</v>
      </c>
      <c r="Y262" t="str">
        <f>_xlfn.XLOOKUP('Sheet1 (4)'!AB268,'Sheet1 (3)'!B:B,'Sheet1 (3)'!D:D,"",0)</f>
        <v>スタンダード</v>
      </c>
    </row>
    <row r="263" spans="1:25" x14ac:dyDescent="0.2">
      <c r="A263">
        <v>262</v>
      </c>
      <c r="B263" s="1" t="str">
        <f>_xlfn.XLOOKUP('Sheet1 (4)'!AB269,'Sheet1 (3)'!B:B,'Sheet1 (3)'!C:C,"",0)</f>
        <v>オートサーバー</v>
      </c>
      <c r="C263" s="1" t="str">
        <f>_xlfn.XLOOKUP('Sheet1 (4)'!AB269,'Sheet1 (3)'!B:B,'Sheet1 (3)'!F:F,"",0)</f>
        <v>情報・通信業</v>
      </c>
      <c r="D263" s="1">
        <f>ROUND('Sheet1 (4)'!E269/100000000,2)</f>
        <v>7.0000000000000007E-2</v>
      </c>
      <c r="E263" s="1" t="e">
        <f>ROUND('Sheet1 (4)'!F269/100,2)</f>
        <v>#VALUE!</v>
      </c>
      <c r="F263" s="1" t="e">
        <f>ROUND('Sheet1 (4)'!G269/100,2)</f>
        <v>#VALUE!</v>
      </c>
      <c r="G263" s="1">
        <f>ROUND('Sheet1 (4)'!H269/100,2)</f>
        <v>21.1</v>
      </c>
      <c r="H263" s="1">
        <f>ROUND('Sheet1 (4)'!I269/100,2)</f>
        <v>24.94</v>
      </c>
      <c r="I263" s="1">
        <f>ROUND('Sheet1 (4)'!J269/100,2)</f>
        <v>24.94</v>
      </c>
      <c r="J263" s="1" t="e">
        <f>ROUND('Sheet1 (4)'!K269/100,2)</f>
        <v>#VALUE!</v>
      </c>
      <c r="K263" s="1" t="e">
        <f>ROUND('Sheet1 (4)'!L269/100,2)</f>
        <v>#VALUE!</v>
      </c>
      <c r="L263" s="4" t="e">
        <f>ROUND(('Sheet1 (4)'!M269+'Sheet1 (4)'!R269)/100,2)</f>
        <v>#VALUE!</v>
      </c>
      <c r="M263" s="4" t="e">
        <f>ROUND(('Sheet1 (4)'!N269+'Sheet1 (4)'!S269)/100,2)</f>
        <v>#VALUE!</v>
      </c>
      <c r="N263" s="4">
        <f>ROUND(('Sheet1 (4)'!O269+'Sheet1 (4)'!T269)/100,2)</f>
        <v>19.48</v>
      </c>
      <c r="O263" s="4">
        <f>ROUND(('Sheet1 (4)'!P269+'Sheet1 (4)'!U269)/100,2)</f>
        <v>9.58</v>
      </c>
      <c r="P263" s="4">
        <f>ROUND(('Sheet1 (4)'!Q269+'Sheet1 (4)'!V269)/100,2)</f>
        <v>9.58</v>
      </c>
      <c r="Q263" s="7" t="e">
        <f>ROUND('Sheet1 (4)'!W269/100,2)</f>
        <v>#VALUE!</v>
      </c>
      <c r="R263" s="7" t="e">
        <f>ROUND('Sheet1 (4)'!X269/100,2)</f>
        <v>#VALUE!</v>
      </c>
      <c r="S263" s="7" t="e">
        <f>ROUND('Sheet1 (4)'!Y269/100,2)</f>
        <v>#VALUE!</v>
      </c>
      <c r="T263" s="7">
        <f>ROUND('Sheet1 (4)'!Z269/100,2)</f>
        <v>0.14000000000000001</v>
      </c>
      <c r="U263" s="7">
        <f>ROUND('Sheet1 (4)'!AA269/100,2)</f>
        <v>0.14000000000000001</v>
      </c>
      <c r="V263" s="1" t="str">
        <f>'Sheet1 (4)'!AB269&amp;".T"</f>
        <v>5589.T</v>
      </c>
      <c r="W263">
        <f>ROUND('Sheet1 (4)'!AC269,2)</f>
        <v>13.17</v>
      </c>
      <c r="X263">
        <f>ROUND('Sheet1 (4)'!AD269,2)</f>
        <v>1.48</v>
      </c>
      <c r="Y263" t="str">
        <f>_xlfn.XLOOKUP('Sheet1 (4)'!AB269,'Sheet1 (3)'!B:B,'Sheet1 (3)'!D:D,"",0)</f>
        <v>スタンダード</v>
      </c>
    </row>
    <row r="264" spans="1:25" x14ac:dyDescent="0.2">
      <c r="A264">
        <v>263</v>
      </c>
      <c r="B264" s="1" t="str">
        <f>_xlfn.XLOOKUP('Sheet1 (4)'!AB270,'Sheet1 (3)'!B:B,'Sheet1 (3)'!C:C,"",0)</f>
        <v>オートバックスセブン</v>
      </c>
      <c r="C264" s="1" t="str">
        <f>_xlfn.XLOOKUP('Sheet1 (4)'!AB270,'Sheet1 (3)'!B:B,'Sheet1 (3)'!F:F,"",0)</f>
        <v>卸売業</v>
      </c>
      <c r="D264" s="1">
        <f>ROUND('Sheet1 (4)'!E270/100000000,2)</f>
        <v>0.79</v>
      </c>
      <c r="E264" s="1">
        <f>ROUND('Sheet1 (4)'!F270/100,2)</f>
        <v>105.78</v>
      </c>
      <c r="F264" s="1">
        <f>ROUND('Sheet1 (4)'!G270/100,2)</f>
        <v>115.52</v>
      </c>
      <c r="G264" s="1">
        <f>ROUND('Sheet1 (4)'!H270/100,2)</f>
        <v>117.23</v>
      </c>
      <c r="H264" s="1">
        <f>ROUND('Sheet1 (4)'!I270/100,2)</f>
        <v>80.099999999999994</v>
      </c>
      <c r="I264" s="1">
        <f>ROUND('Sheet1 (4)'!J270/100,2)</f>
        <v>121.26</v>
      </c>
      <c r="J264" s="1">
        <f>ROUND('Sheet1 (4)'!K270/100,2)</f>
        <v>145</v>
      </c>
      <c r="K264" s="1">
        <f>ROUND('Sheet1 (4)'!L270/100,2)</f>
        <v>155</v>
      </c>
      <c r="L264" s="4">
        <f>ROUND(('Sheet1 (4)'!M270+'Sheet1 (4)'!R270)/100,2)</f>
        <v>110.78</v>
      </c>
      <c r="M264" s="4">
        <f>ROUND(('Sheet1 (4)'!N270+'Sheet1 (4)'!S270)/100,2)</f>
        <v>-19.98</v>
      </c>
      <c r="N264" s="4">
        <f>ROUND(('Sheet1 (4)'!O270+'Sheet1 (4)'!T270)/100,2)</f>
        <v>30.35</v>
      </c>
      <c r="O264" s="4">
        <f>ROUND(('Sheet1 (4)'!P270+'Sheet1 (4)'!U270)/100,2)</f>
        <v>139.82</v>
      </c>
      <c r="P264" s="4">
        <f>ROUND(('Sheet1 (4)'!Q270+'Sheet1 (4)'!V270)/100,2)</f>
        <v>-140.76</v>
      </c>
      <c r="Q264" s="7">
        <f>ROUND('Sheet1 (4)'!W270/100,2)</f>
        <v>0.06</v>
      </c>
      <c r="R264" s="7">
        <f>ROUND('Sheet1 (4)'!X270/100,2)</f>
        <v>0.06</v>
      </c>
      <c r="S264" s="7">
        <f>ROUND('Sheet1 (4)'!Y270/100,2)</f>
        <v>0.06</v>
      </c>
      <c r="T264" s="7">
        <f>ROUND('Sheet1 (4)'!Z270/100,2)</f>
        <v>0.05</v>
      </c>
      <c r="U264" s="7">
        <f>ROUND('Sheet1 (4)'!AA270/100,2)</f>
        <v>0.06</v>
      </c>
      <c r="V264" s="1" t="str">
        <f>'Sheet1 (4)'!AB270&amp;".T"</f>
        <v>9832.T</v>
      </c>
      <c r="W264">
        <f>ROUND('Sheet1 (4)'!AC270,2)</f>
        <v>12.09</v>
      </c>
      <c r="X264">
        <f>ROUND('Sheet1 (4)'!AD270,2)</f>
        <v>0.91</v>
      </c>
      <c r="Y264" t="str">
        <f>_xlfn.XLOOKUP('Sheet1 (4)'!AB270,'Sheet1 (3)'!B:B,'Sheet1 (3)'!D:D,"",0)</f>
        <v>プライム</v>
      </c>
    </row>
    <row r="265" spans="1:25" x14ac:dyDescent="0.2">
      <c r="A265">
        <v>264</v>
      </c>
      <c r="B265" s="1" t="str">
        <f>_xlfn.XLOOKUP('Sheet1 (4)'!AB271,'Sheet1 (3)'!B:B,'Sheet1 (3)'!C:C,"",0)</f>
        <v>オートウェーブ</v>
      </c>
      <c r="C265" s="1" t="str">
        <f>_xlfn.XLOOKUP('Sheet1 (4)'!AB271,'Sheet1 (3)'!B:B,'Sheet1 (3)'!F:F,"",0)</f>
        <v>小売業</v>
      </c>
      <c r="D265" s="1">
        <f>ROUND('Sheet1 (4)'!E271/100000000,2)</f>
        <v>0.14000000000000001</v>
      </c>
      <c r="E265" s="1">
        <f>ROUND('Sheet1 (4)'!F271/100,2)</f>
        <v>1.18</v>
      </c>
      <c r="F265" s="1">
        <f>ROUND('Sheet1 (4)'!G271/100,2)</f>
        <v>1.43</v>
      </c>
      <c r="G265" s="1" t="e">
        <f>ROUND('Sheet1 (4)'!H271/100,2)</f>
        <v>#VALUE!</v>
      </c>
      <c r="H265" s="1" t="e">
        <f>ROUND('Sheet1 (4)'!I271/100,2)</f>
        <v>#VALUE!</v>
      </c>
      <c r="I265" s="1">
        <f>ROUND('Sheet1 (4)'!J271/100,2)</f>
        <v>1.43</v>
      </c>
      <c r="J265" s="1" t="e">
        <f>ROUND('Sheet1 (4)'!K271/100,2)</f>
        <v>#VALUE!</v>
      </c>
      <c r="K265" s="1" t="e">
        <f>ROUND('Sheet1 (4)'!L271/100,2)</f>
        <v>#VALUE!</v>
      </c>
      <c r="L265" s="4">
        <f>ROUND(('Sheet1 (4)'!M271+'Sheet1 (4)'!R271)/100,2)</f>
        <v>3.85</v>
      </c>
      <c r="M265" s="4">
        <f>ROUND(('Sheet1 (4)'!N271+'Sheet1 (4)'!S271)/100,2)</f>
        <v>2.68</v>
      </c>
      <c r="N265" s="4" t="e">
        <f>ROUND(('Sheet1 (4)'!O271+'Sheet1 (4)'!T271)/100,2)</f>
        <v>#VALUE!</v>
      </c>
      <c r="O265" s="4" t="e">
        <f>ROUND(('Sheet1 (4)'!P271+'Sheet1 (4)'!U271)/100,2)</f>
        <v>#VALUE!</v>
      </c>
      <c r="P265" s="4">
        <f>ROUND(('Sheet1 (4)'!Q271+'Sheet1 (4)'!V271)/100,2)</f>
        <v>2.68</v>
      </c>
      <c r="Q265" s="7">
        <f>ROUND('Sheet1 (4)'!W271/100,2)</f>
        <v>0.04</v>
      </c>
      <c r="R265" s="7">
        <f>ROUND('Sheet1 (4)'!X271/100,2)</f>
        <v>0.04</v>
      </c>
      <c r="S265" s="7" t="e">
        <f>ROUND('Sheet1 (4)'!Y271/100,2)</f>
        <v>#VALUE!</v>
      </c>
      <c r="T265" s="7" t="e">
        <f>ROUND('Sheet1 (4)'!Z271/100,2)</f>
        <v>#VALUE!</v>
      </c>
      <c r="U265" s="7">
        <f>ROUND('Sheet1 (4)'!AA271/100,2)</f>
        <v>0.04</v>
      </c>
      <c r="V265" s="1" t="str">
        <f>'Sheet1 (4)'!AB271&amp;".T"</f>
        <v>2666.T</v>
      </c>
      <c r="W265">
        <f>ROUND('Sheet1 (4)'!AC271,2)</f>
        <v>16.899999999999999</v>
      </c>
      <c r="X265">
        <f>ROUND('Sheet1 (4)'!AD271,2)</f>
        <v>0.67</v>
      </c>
      <c r="Y265" t="str">
        <f>_xlfn.XLOOKUP('Sheet1 (4)'!AB271,'Sheet1 (3)'!B:B,'Sheet1 (3)'!D:D,"",0)</f>
        <v>スタンダード</v>
      </c>
    </row>
    <row r="266" spans="1:25" x14ac:dyDescent="0.2">
      <c r="A266">
        <v>265</v>
      </c>
      <c r="B266" s="1" t="str">
        <f>_xlfn.XLOOKUP('Sheet1 (4)'!AB272,'Sheet1 (3)'!B:B,'Sheet1 (3)'!C:C,"",0)</f>
        <v>アバールデータ</v>
      </c>
      <c r="C266" s="1" t="str">
        <f>_xlfn.XLOOKUP('Sheet1 (4)'!AB272,'Sheet1 (3)'!B:B,'Sheet1 (3)'!F:F,"",0)</f>
        <v>電気機器</v>
      </c>
      <c r="D266" s="1">
        <f>ROUND('Sheet1 (4)'!E272/100000000,2)</f>
        <v>0.06</v>
      </c>
      <c r="E266" s="1" t="e">
        <f>ROUND('Sheet1 (4)'!F272/100,2)</f>
        <v>#VALUE!</v>
      </c>
      <c r="F266" s="1" t="e">
        <f>ROUND('Sheet1 (4)'!G272/100,2)</f>
        <v>#VALUE!</v>
      </c>
      <c r="G266" s="1" t="e">
        <f>ROUND('Sheet1 (4)'!H272/100,2)</f>
        <v>#VALUE!</v>
      </c>
      <c r="H266" s="1" t="e">
        <f>ROUND('Sheet1 (4)'!I272/100,2)</f>
        <v>#VALUE!</v>
      </c>
      <c r="I266" s="1">
        <f>ROUND('Sheet1 (4)'!J272/100,2)</f>
        <v>13.1</v>
      </c>
      <c r="J266" s="1">
        <f>ROUND('Sheet1 (4)'!K272/100,2)</f>
        <v>8</v>
      </c>
      <c r="K266" s="1">
        <f>ROUND('Sheet1 (4)'!L272/100,2)</f>
        <v>12</v>
      </c>
      <c r="L266" s="4" t="e">
        <f>ROUND(('Sheet1 (4)'!M272+'Sheet1 (4)'!R272)/100,2)</f>
        <v>#VALUE!</v>
      </c>
      <c r="M266" s="4" t="e">
        <f>ROUND(('Sheet1 (4)'!N272+'Sheet1 (4)'!S272)/100,2)</f>
        <v>#VALUE!</v>
      </c>
      <c r="N266" s="4" t="e">
        <f>ROUND(('Sheet1 (4)'!O272+'Sheet1 (4)'!T272)/100,2)</f>
        <v>#VALUE!</v>
      </c>
      <c r="O266" s="4" t="e">
        <f>ROUND(('Sheet1 (4)'!P272+'Sheet1 (4)'!U272)/100,2)</f>
        <v>#VALUE!</v>
      </c>
      <c r="P266" s="4">
        <f>ROUND(('Sheet1 (4)'!Q272+'Sheet1 (4)'!V272)/100,2)</f>
        <v>-2.27</v>
      </c>
      <c r="Q266" s="7" t="e">
        <f>ROUND('Sheet1 (4)'!W272/100,2)</f>
        <v>#VALUE!</v>
      </c>
      <c r="R266" s="7" t="e">
        <f>ROUND('Sheet1 (4)'!X272/100,2)</f>
        <v>#VALUE!</v>
      </c>
      <c r="S266" s="7" t="e">
        <f>ROUND('Sheet1 (4)'!Y272/100,2)</f>
        <v>#VALUE!</v>
      </c>
      <c r="T266" s="7" t="e">
        <f>ROUND('Sheet1 (4)'!Z272/100,2)</f>
        <v>#VALUE!</v>
      </c>
      <c r="U266" s="7">
        <f>ROUND('Sheet1 (4)'!AA272/100,2)</f>
        <v>7.0000000000000007E-2</v>
      </c>
      <c r="V266" s="1" t="str">
        <f>'Sheet1 (4)'!AB272&amp;".T"</f>
        <v>6918.T</v>
      </c>
      <c r="W266">
        <f>ROUND('Sheet1 (4)'!AC272,2)</f>
        <v>20.67</v>
      </c>
      <c r="X266">
        <f>ROUND('Sheet1 (4)'!AD272,2)</f>
        <v>1.41</v>
      </c>
      <c r="Y266" t="str">
        <f>_xlfn.XLOOKUP('Sheet1 (4)'!AB272,'Sheet1 (3)'!B:B,'Sheet1 (3)'!D:D,"",0)</f>
        <v>スタンダード</v>
      </c>
    </row>
    <row r="267" spans="1:25" x14ac:dyDescent="0.2">
      <c r="A267">
        <v>266</v>
      </c>
      <c r="B267" s="1" t="str">
        <f>_xlfn.XLOOKUP('Sheet1 (4)'!AB273,'Sheet1 (3)'!B:B,'Sheet1 (3)'!C:C,"",0)</f>
        <v>アバントグループ</v>
      </c>
      <c r="C267" s="1" t="str">
        <f>_xlfn.XLOOKUP('Sheet1 (4)'!AB273,'Sheet1 (3)'!B:B,'Sheet1 (3)'!F:F,"",0)</f>
        <v>情報・通信業</v>
      </c>
      <c r="D267" s="1">
        <f>ROUND('Sheet1 (4)'!E273/100000000,2)</f>
        <v>0.37</v>
      </c>
      <c r="E267" s="1">
        <f>ROUND('Sheet1 (4)'!F273/100,2)</f>
        <v>27.98</v>
      </c>
      <c r="F267" s="1">
        <f>ROUND('Sheet1 (4)'!G273/100,2)</f>
        <v>32.47</v>
      </c>
      <c r="G267" s="1">
        <f>ROUND('Sheet1 (4)'!H273/100,2)</f>
        <v>32.89</v>
      </c>
      <c r="H267" s="1">
        <f>ROUND('Sheet1 (4)'!I273/100,2)</f>
        <v>40.99</v>
      </c>
      <c r="I267" s="1">
        <f>ROUND('Sheet1 (4)'!J273/100,2)</f>
        <v>46.04</v>
      </c>
      <c r="J267" s="1">
        <f>ROUND('Sheet1 (4)'!K273/100,2)</f>
        <v>51</v>
      </c>
      <c r="K267" s="1">
        <f>ROUND('Sheet1 (4)'!L273/100,2)</f>
        <v>59</v>
      </c>
      <c r="L267" s="4">
        <f>ROUND(('Sheet1 (4)'!M273+'Sheet1 (4)'!R273)/100,2)</f>
        <v>17.72</v>
      </c>
      <c r="M267" s="4">
        <f>ROUND(('Sheet1 (4)'!N273+'Sheet1 (4)'!S273)/100,2)</f>
        <v>26.28</v>
      </c>
      <c r="N267" s="4">
        <f>ROUND(('Sheet1 (4)'!O273+'Sheet1 (4)'!T273)/100,2)</f>
        <v>13.8</v>
      </c>
      <c r="O267" s="4">
        <f>ROUND(('Sheet1 (4)'!P273+'Sheet1 (4)'!U273)/100,2)</f>
        <v>30.5</v>
      </c>
      <c r="P267" s="4">
        <f>ROUND(('Sheet1 (4)'!Q273+'Sheet1 (4)'!V273)/100,2)</f>
        <v>42.68</v>
      </c>
      <c r="Q267" s="7">
        <f>ROUND('Sheet1 (4)'!W273/100,2)</f>
        <v>0.24</v>
      </c>
      <c r="R267" s="7">
        <f>ROUND('Sheet1 (4)'!X273/100,2)</f>
        <v>0.21</v>
      </c>
      <c r="S267" s="7">
        <f>ROUND('Sheet1 (4)'!Y273/100,2)</f>
        <v>0.18</v>
      </c>
      <c r="T267" s="7">
        <f>ROUND('Sheet1 (4)'!Z273/100,2)</f>
        <v>0.22</v>
      </c>
      <c r="U267" s="7">
        <f>ROUND('Sheet1 (4)'!AA273/100,2)</f>
        <v>0.24</v>
      </c>
      <c r="V267" s="1" t="str">
        <f>'Sheet1 (4)'!AB273&amp;".T"</f>
        <v>3836.T</v>
      </c>
      <c r="W267">
        <f>ROUND('Sheet1 (4)'!AC273,2)</f>
        <v>17.239999999999998</v>
      </c>
      <c r="X267">
        <f>ROUND('Sheet1 (4)'!AD273,2)</f>
        <v>4.07</v>
      </c>
      <c r="Y267" t="str">
        <f>_xlfn.XLOOKUP('Sheet1 (4)'!AB273,'Sheet1 (3)'!B:B,'Sheet1 (3)'!D:D,"",0)</f>
        <v>プライム</v>
      </c>
    </row>
    <row r="268" spans="1:25" x14ac:dyDescent="0.2">
      <c r="A268">
        <v>267</v>
      </c>
      <c r="B268" s="1" t="str">
        <f>_xlfn.XLOOKUP('Sheet1 (4)'!AB274,'Sheet1 (3)'!B:B,'Sheet1 (3)'!C:C,"",0)</f>
        <v>ＡＶＡＮＴＩＡ</v>
      </c>
      <c r="C268" s="1" t="str">
        <f>_xlfn.XLOOKUP('Sheet1 (4)'!AB274,'Sheet1 (3)'!B:B,'Sheet1 (3)'!F:F,"",0)</f>
        <v>不動産業</v>
      </c>
      <c r="D268" s="1">
        <f>ROUND('Sheet1 (4)'!E274/100000000,2)</f>
        <v>0.14000000000000001</v>
      </c>
      <c r="E268" s="1">
        <f>ROUND('Sheet1 (4)'!F274/100,2)</f>
        <v>17.399999999999999</v>
      </c>
      <c r="F268" s="1">
        <f>ROUND('Sheet1 (4)'!G274/100,2)</f>
        <v>23.26</v>
      </c>
      <c r="G268" s="1">
        <f>ROUND('Sheet1 (4)'!H274/100,2)</f>
        <v>19.22</v>
      </c>
      <c r="H268" s="1">
        <f>ROUND('Sheet1 (4)'!I274/100,2)</f>
        <v>9.4700000000000006</v>
      </c>
      <c r="I268" s="1">
        <f>ROUND('Sheet1 (4)'!J274/100,2)</f>
        <v>13.9</v>
      </c>
      <c r="J268" s="1" t="e">
        <f>ROUND('Sheet1 (4)'!K274/100,2)</f>
        <v>#VALUE!</v>
      </c>
      <c r="K268" s="1" t="e">
        <f>ROUND('Sheet1 (4)'!L274/100,2)</f>
        <v>#VALUE!</v>
      </c>
      <c r="L268" s="4">
        <f>ROUND(('Sheet1 (4)'!M274+'Sheet1 (4)'!R274)/100,2)</f>
        <v>0.36</v>
      </c>
      <c r="M268" s="4">
        <f>ROUND(('Sheet1 (4)'!N274+'Sheet1 (4)'!S274)/100,2)</f>
        <v>-62.88</v>
      </c>
      <c r="N268" s="4">
        <f>ROUND(('Sheet1 (4)'!O274+'Sheet1 (4)'!T274)/100,2)</f>
        <v>-48.33</v>
      </c>
      <c r="O268" s="4">
        <f>ROUND(('Sheet1 (4)'!P274+'Sheet1 (4)'!U274)/100,2)</f>
        <v>41.55</v>
      </c>
      <c r="P268" s="4">
        <f>ROUND(('Sheet1 (4)'!Q274+'Sheet1 (4)'!V274)/100,2)</f>
        <v>9.36</v>
      </c>
      <c r="Q268" s="7">
        <f>ROUND('Sheet1 (4)'!W274/100,2)</f>
        <v>0.05</v>
      </c>
      <c r="R268" s="7">
        <f>ROUND('Sheet1 (4)'!X274/100,2)</f>
        <v>7.0000000000000007E-2</v>
      </c>
      <c r="S268" s="7">
        <f>ROUND('Sheet1 (4)'!Y274/100,2)</f>
        <v>0.05</v>
      </c>
      <c r="T268" s="7">
        <f>ROUND('Sheet1 (4)'!Z274/100,2)</f>
        <v>0.02</v>
      </c>
      <c r="U268" s="7">
        <f>ROUND('Sheet1 (4)'!AA274/100,2)</f>
        <v>0.02</v>
      </c>
      <c r="V268" s="1" t="str">
        <f>'Sheet1 (4)'!AB274&amp;".T"</f>
        <v>8904.T</v>
      </c>
      <c r="W268">
        <f>ROUND('Sheet1 (4)'!AC274,2)</f>
        <v>18.29</v>
      </c>
      <c r="X268">
        <f>ROUND('Sheet1 (4)'!AD274,2)</f>
        <v>0.42</v>
      </c>
      <c r="Y268" t="str">
        <f>_xlfn.XLOOKUP('Sheet1 (4)'!AB274,'Sheet1 (3)'!B:B,'Sheet1 (3)'!D:D,"",0)</f>
        <v>スタンダード</v>
      </c>
    </row>
    <row r="269" spans="1:25" x14ac:dyDescent="0.2">
      <c r="A269">
        <v>268</v>
      </c>
      <c r="B269" s="1" t="str">
        <f>_xlfn.XLOOKUP('Sheet1 (4)'!AB275,'Sheet1 (3)'!B:B,'Sheet1 (3)'!C:C,"",0)</f>
        <v>エイベックス</v>
      </c>
      <c r="C269" s="1" t="str">
        <f>_xlfn.XLOOKUP('Sheet1 (4)'!AB275,'Sheet1 (3)'!B:B,'Sheet1 (3)'!F:F,"",0)</f>
        <v>情報・通信業</v>
      </c>
      <c r="D269" s="1">
        <f>ROUND('Sheet1 (4)'!E275/100000000,2)</f>
        <v>0.42</v>
      </c>
      <c r="E269" s="1">
        <f>ROUND('Sheet1 (4)'!F275/100,2)</f>
        <v>-62.78</v>
      </c>
      <c r="F269" s="1">
        <f>ROUND('Sheet1 (4)'!G275/100,2)</f>
        <v>25.83</v>
      </c>
      <c r="G269" s="1">
        <f>ROUND('Sheet1 (4)'!H275/100,2)</f>
        <v>33.85</v>
      </c>
      <c r="H269" s="1">
        <f>ROUND('Sheet1 (4)'!I275/100,2)</f>
        <v>12.66</v>
      </c>
      <c r="I269" s="1">
        <f>ROUND('Sheet1 (4)'!J275/100,2)</f>
        <v>-18.190000000000001</v>
      </c>
      <c r="J269" s="1" t="e">
        <f>ROUND('Sheet1 (4)'!K275/100,2)</f>
        <v>#VALUE!</v>
      </c>
      <c r="K269" s="1" t="e">
        <f>ROUND('Sheet1 (4)'!L275/100,2)</f>
        <v>#VALUE!</v>
      </c>
      <c r="L269" s="4">
        <f>ROUND(('Sheet1 (4)'!M275+'Sheet1 (4)'!R275)/100,2)</f>
        <v>635.61</v>
      </c>
      <c r="M269" s="4">
        <f>ROUND(('Sheet1 (4)'!N275+'Sheet1 (4)'!S275)/100,2)</f>
        <v>-78.510000000000005</v>
      </c>
      <c r="N269" s="4">
        <f>ROUND(('Sheet1 (4)'!O275+'Sheet1 (4)'!T275)/100,2)</f>
        <v>60.61</v>
      </c>
      <c r="O269" s="4">
        <f>ROUND(('Sheet1 (4)'!P275+'Sheet1 (4)'!U275)/100,2)</f>
        <v>12.92</v>
      </c>
      <c r="P269" s="4">
        <f>ROUND(('Sheet1 (4)'!Q275+'Sheet1 (4)'!V275)/100,2)</f>
        <v>-37.47</v>
      </c>
      <c r="Q269" s="7">
        <f>ROUND('Sheet1 (4)'!W275/100,2)</f>
        <v>0.24</v>
      </c>
      <c r="R269" s="7">
        <f>ROUND('Sheet1 (4)'!X275/100,2)</f>
        <v>0.02</v>
      </c>
      <c r="S269" s="7">
        <f>ROUND('Sheet1 (4)'!Y275/100,2)</f>
        <v>0.05</v>
      </c>
      <c r="T269" s="7">
        <f>ROUND('Sheet1 (4)'!Z275/100,2)</f>
        <v>0.02</v>
      </c>
      <c r="U269" s="7">
        <f>ROUND('Sheet1 (4)'!AA275/100,2)</f>
        <v>0.03</v>
      </c>
      <c r="V269" s="1" t="str">
        <f>'Sheet1 (4)'!AB275&amp;".T"</f>
        <v>7860.T</v>
      </c>
      <c r="W269" t="e">
        <f>ROUND('Sheet1 (4)'!AC275,2)</f>
        <v>#VALUE!</v>
      </c>
      <c r="X269">
        <f>ROUND('Sheet1 (4)'!AD275,2)</f>
        <v>1.05</v>
      </c>
      <c r="Y269" t="str">
        <f>_xlfn.XLOOKUP('Sheet1 (4)'!AB275,'Sheet1 (3)'!B:B,'Sheet1 (3)'!D:D,"",0)</f>
        <v>プライム</v>
      </c>
    </row>
    <row r="270" spans="1:25" x14ac:dyDescent="0.2">
      <c r="A270">
        <v>269</v>
      </c>
      <c r="B270" s="1" t="str">
        <f>_xlfn.XLOOKUP('Sheet1 (4)'!AB276,'Sheet1 (3)'!B:B,'Sheet1 (3)'!C:C,"",0)</f>
        <v>ＡＶｉＣ</v>
      </c>
      <c r="C270" s="1" t="str">
        <f>_xlfn.XLOOKUP('Sheet1 (4)'!AB276,'Sheet1 (3)'!B:B,'Sheet1 (3)'!F:F,"",0)</f>
        <v>サービス業</v>
      </c>
      <c r="D270" s="1">
        <f>ROUND('Sheet1 (4)'!E276/100000000,2)</f>
        <v>0.06</v>
      </c>
      <c r="E270" s="1" t="e">
        <f>ROUND('Sheet1 (4)'!F276/100,2)</f>
        <v>#VALUE!</v>
      </c>
      <c r="F270" s="1" t="e">
        <f>ROUND('Sheet1 (4)'!G276/100,2)</f>
        <v>#VALUE!</v>
      </c>
      <c r="G270" s="1" t="e">
        <f>ROUND('Sheet1 (4)'!H276/100,2)</f>
        <v>#VALUE!</v>
      </c>
      <c r="H270" s="1">
        <f>ROUND('Sheet1 (4)'!I276/100,2)</f>
        <v>4.46</v>
      </c>
      <c r="I270" s="1">
        <f>ROUND('Sheet1 (4)'!J276/100,2)</f>
        <v>4.46</v>
      </c>
      <c r="J270" s="1">
        <f>ROUND('Sheet1 (4)'!K276/100,2)</f>
        <v>7.5</v>
      </c>
      <c r="K270" s="1">
        <f>ROUND('Sheet1 (4)'!L276/100,2)</f>
        <v>9</v>
      </c>
      <c r="L270" s="4" t="e">
        <f>ROUND(('Sheet1 (4)'!M276+'Sheet1 (4)'!R276)/100,2)</f>
        <v>#VALUE!</v>
      </c>
      <c r="M270" s="4" t="e">
        <f>ROUND(('Sheet1 (4)'!N276+'Sheet1 (4)'!S276)/100,2)</f>
        <v>#VALUE!</v>
      </c>
      <c r="N270" s="4" t="e">
        <f>ROUND(('Sheet1 (4)'!O276+'Sheet1 (4)'!T276)/100,2)</f>
        <v>#VALUE!</v>
      </c>
      <c r="O270" s="4">
        <f>ROUND(('Sheet1 (4)'!P276+'Sheet1 (4)'!U276)/100,2)</f>
        <v>3.19</v>
      </c>
      <c r="P270" s="4">
        <f>ROUND(('Sheet1 (4)'!Q276+'Sheet1 (4)'!V276)/100,2)</f>
        <v>3.19</v>
      </c>
      <c r="Q270" s="7" t="e">
        <f>ROUND('Sheet1 (4)'!W276/100,2)</f>
        <v>#VALUE!</v>
      </c>
      <c r="R270" s="7" t="e">
        <f>ROUND('Sheet1 (4)'!X276/100,2)</f>
        <v>#VALUE!</v>
      </c>
      <c r="S270" s="7" t="e">
        <f>ROUND('Sheet1 (4)'!Y276/100,2)</f>
        <v>#VALUE!</v>
      </c>
      <c r="T270" s="7" t="e">
        <f>ROUND('Sheet1 (4)'!Z276/100,2)</f>
        <v>#VALUE!</v>
      </c>
      <c r="U270" s="7" t="e">
        <f>ROUND('Sheet1 (4)'!AA276/100,2)</f>
        <v>#VALUE!</v>
      </c>
      <c r="V270" s="1" t="str">
        <f>'Sheet1 (4)'!AB276&amp;".T"</f>
        <v>9554.T</v>
      </c>
      <c r="W270">
        <f>ROUND('Sheet1 (4)'!AC276,2)</f>
        <v>25.91</v>
      </c>
      <c r="X270">
        <f>ROUND('Sheet1 (4)'!AD276,2)</f>
        <v>5.48</v>
      </c>
      <c r="Y270" t="str">
        <f>_xlfn.XLOOKUP('Sheet1 (4)'!AB276,'Sheet1 (3)'!B:B,'Sheet1 (3)'!D:D,"",0)</f>
        <v>グロース</v>
      </c>
    </row>
    <row r="271" spans="1:25" x14ac:dyDescent="0.2">
      <c r="A271">
        <v>270</v>
      </c>
      <c r="B271" s="1" t="str">
        <f>_xlfn.XLOOKUP('Sheet1 (4)'!AB277,'Sheet1 (3)'!B:B,'Sheet1 (3)'!C:C,"",0)</f>
        <v>ＡＶＩＬＥＮ</v>
      </c>
      <c r="C271" s="1" t="str">
        <f>_xlfn.XLOOKUP('Sheet1 (4)'!AB277,'Sheet1 (3)'!B:B,'Sheet1 (3)'!F:F,"",0)</f>
        <v>情報・通信業</v>
      </c>
      <c r="D271" s="1">
        <f>ROUND('Sheet1 (4)'!E277/100000000,2)</f>
        <v>0.06</v>
      </c>
      <c r="E271" s="1" t="e">
        <f>ROUND('Sheet1 (4)'!F277/100,2)</f>
        <v>#VALUE!</v>
      </c>
      <c r="F271" s="1" t="e">
        <f>ROUND('Sheet1 (4)'!G277/100,2)</f>
        <v>#VALUE!</v>
      </c>
      <c r="G271" s="1" t="e">
        <f>ROUND('Sheet1 (4)'!H277/100,2)</f>
        <v>#VALUE!</v>
      </c>
      <c r="H271" s="1">
        <f>ROUND('Sheet1 (4)'!I277/100,2)</f>
        <v>1.89</v>
      </c>
      <c r="I271" s="1">
        <f>ROUND('Sheet1 (4)'!J277/100,2)</f>
        <v>1.89</v>
      </c>
      <c r="J271" s="1" t="e">
        <f>ROUND('Sheet1 (4)'!K277/100,2)</f>
        <v>#VALUE!</v>
      </c>
      <c r="K271" s="1" t="e">
        <f>ROUND('Sheet1 (4)'!L277/100,2)</f>
        <v>#VALUE!</v>
      </c>
      <c r="L271" s="4" t="e">
        <f>ROUND(('Sheet1 (4)'!M277+'Sheet1 (4)'!R277)/100,2)</f>
        <v>#VALUE!</v>
      </c>
      <c r="M271" s="4" t="e">
        <f>ROUND(('Sheet1 (4)'!N277+'Sheet1 (4)'!S277)/100,2)</f>
        <v>#VALUE!</v>
      </c>
      <c r="N271" s="4" t="e">
        <f>ROUND(('Sheet1 (4)'!O277+'Sheet1 (4)'!T277)/100,2)</f>
        <v>#VALUE!</v>
      </c>
      <c r="O271" s="4">
        <f>ROUND(('Sheet1 (4)'!P277+'Sheet1 (4)'!U277)/100,2)</f>
        <v>-1.36</v>
      </c>
      <c r="P271" s="4">
        <f>ROUND(('Sheet1 (4)'!Q277+'Sheet1 (4)'!V277)/100,2)</f>
        <v>-1.36</v>
      </c>
      <c r="Q271" s="7" t="e">
        <f>ROUND('Sheet1 (4)'!W277/100,2)</f>
        <v>#VALUE!</v>
      </c>
      <c r="R271" s="7" t="e">
        <f>ROUND('Sheet1 (4)'!X277/100,2)</f>
        <v>#VALUE!</v>
      </c>
      <c r="S271" s="7" t="e">
        <f>ROUND('Sheet1 (4)'!Y277/100,2)</f>
        <v>#VALUE!</v>
      </c>
      <c r="T271" s="7" t="e">
        <f>ROUND('Sheet1 (4)'!Z277/100,2)</f>
        <v>#VALUE!</v>
      </c>
      <c r="U271" s="7" t="e">
        <f>ROUND('Sheet1 (4)'!AA277/100,2)</f>
        <v>#VALUE!</v>
      </c>
      <c r="V271" s="1" t="str">
        <f>'Sheet1 (4)'!AB277&amp;".T"</f>
        <v>5591.T</v>
      </c>
      <c r="W271">
        <f>ROUND('Sheet1 (4)'!AC277,2)</f>
        <v>69.45</v>
      </c>
      <c r="X271">
        <f>ROUND('Sheet1 (4)'!AD277,2)</f>
        <v>14.28</v>
      </c>
      <c r="Y271" t="str">
        <f>_xlfn.XLOOKUP('Sheet1 (4)'!AB277,'Sheet1 (3)'!B:B,'Sheet1 (3)'!D:D,"",0)</f>
        <v>グロース</v>
      </c>
    </row>
    <row r="272" spans="1:25" x14ac:dyDescent="0.2">
      <c r="A272">
        <v>271</v>
      </c>
      <c r="B272" s="1" t="str">
        <f>_xlfn.XLOOKUP('Sheet1 (4)'!AB278,'Sheet1 (3)'!B:B,'Sheet1 (3)'!C:C,"",0)</f>
        <v>アビックス</v>
      </c>
      <c r="C272" s="1" t="str">
        <f>_xlfn.XLOOKUP('Sheet1 (4)'!AB278,'Sheet1 (3)'!B:B,'Sheet1 (3)'!F:F,"",0)</f>
        <v>その他製品</v>
      </c>
      <c r="D272" s="1">
        <f>ROUND('Sheet1 (4)'!E278/100000000,2)</f>
        <v>0.35</v>
      </c>
      <c r="E272" s="1">
        <f>ROUND('Sheet1 (4)'!F278/100,2)</f>
        <v>0.22</v>
      </c>
      <c r="F272" s="1">
        <f>ROUND('Sheet1 (4)'!G278/100,2)</f>
        <v>-0.56000000000000005</v>
      </c>
      <c r="G272" s="1">
        <f>ROUND('Sheet1 (4)'!H278/100,2)</f>
        <v>0.15</v>
      </c>
      <c r="H272" s="1">
        <f>ROUND('Sheet1 (4)'!I278/100,2)</f>
        <v>1.06</v>
      </c>
      <c r="I272" s="1">
        <f>ROUND('Sheet1 (4)'!J278/100,2)</f>
        <v>2.44</v>
      </c>
      <c r="J272" s="1" t="e">
        <f>ROUND('Sheet1 (4)'!K278/100,2)</f>
        <v>#VALUE!</v>
      </c>
      <c r="K272" s="1" t="e">
        <f>ROUND('Sheet1 (4)'!L278/100,2)</f>
        <v>#VALUE!</v>
      </c>
      <c r="L272" s="4">
        <f>ROUND(('Sheet1 (4)'!M278+'Sheet1 (4)'!R278)/100,2)</f>
        <v>-0.67</v>
      </c>
      <c r="M272" s="4">
        <f>ROUND(('Sheet1 (4)'!N278+'Sheet1 (4)'!S278)/100,2)</f>
        <v>-0.49</v>
      </c>
      <c r="N272" s="4">
        <f>ROUND(('Sheet1 (4)'!O278+'Sheet1 (4)'!T278)/100,2)</f>
        <v>-6.42</v>
      </c>
      <c r="O272" s="4">
        <f>ROUND(('Sheet1 (4)'!P278+'Sheet1 (4)'!U278)/100,2)</f>
        <v>5.65</v>
      </c>
      <c r="P272" s="4">
        <f>ROUND(('Sheet1 (4)'!Q278+'Sheet1 (4)'!V278)/100,2)</f>
        <v>1.64</v>
      </c>
      <c r="Q272" s="7">
        <f>ROUND('Sheet1 (4)'!W278/100,2)</f>
        <v>0.03</v>
      </c>
      <c r="R272" s="7">
        <f>ROUND('Sheet1 (4)'!X278/100,2)</f>
        <v>-0.08</v>
      </c>
      <c r="S272" s="7">
        <f>ROUND('Sheet1 (4)'!Y278/100,2)</f>
        <v>-0.01</v>
      </c>
      <c r="T272" s="7">
        <f>ROUND('Sheet1 (4)'!Z278/100,2)</f>
        <v>0.05</v>
      </c>
      <c r="U272" s="7">
        <f>ROUND('Sheet1 (4)'!AA278/100,2)</f>
        <v>0.11</v>
      </c>
      <c r="V272" s="1" t="str">
        <f>'Sheet1 (4)'!AB278&amp;".T"</f>
        <v>7836.T</v>
      </c>
      <c r="W272">
        <f>ROUND('Sheet1 (4)'!AC278,2)</f>
        <v>17.96</v>
      </c>
      <c r="X272">
        <f>ROUND('Sheet1 (4)'!AD278,2)</f>
        <v>1.88</v>
      </c>
      <c r="Y272" t="str">
        <f>_xlfn.XLOOKUP('Sheet1 (4)'!AB278,'Sheet1 (3)'!B:B,'Sheet1 (3)'!D:D,"",0)</f>
        <v>スタンダード</v>
      </c>
    </row>
    <row r="273" spans="1:25" x14ac:dyDescent="0.2">
      <c r="A273">
        <v>272</v>
      </c>
      <c r="B273" s="1" t="str">
        <f>_xlfn.XLOOKUP('Sheet1 (4)'!AB279,'Sheet1 (3)'!B:B,'Sheet1 (3)'!C:C,"",0)</f>
        <v>阿波製紙</v>
      </c>
      <c r="C273" s="1" t="str">
        <f>_xlfn.XLOOKUP('Sheet1 (4)'!AB279,'Sheet1 (3)'!B:B,'Sheet1 (3)'!F:F,"",0)</f>
        <v>パルプ・紙</v>
      </c>
      <c r="D273" s="1">
        <f>ROUND('Sheet1 (4)'!E279/100000000,2)</f>
        <v>0.1</v>
      </c>
      <c r="E273" s="1">
        <f>ROUND('Sheet1 (4)'!F279/100,2)</f>
        <v>-1.53</v>
      </c>
      <c r="F273" s="1">
        <f>ROUND('Sheet1 (4)'!G279/100,2)</f>
        <v>2.7</v>
      </c>
      <c r="G273" s="1">
        <f>ROUND('Sheet1 (4)'!H279/100,2)</f>
        <v>3.77</v>
      </c>
      <c r="H273" s="1">
        <f>ROUND('Sheet1 (4)'!I279/100,2)</f>
        <v>3.55</v>
      </c>
      <c r="I273" s="1">
        <f>ROUND('Sheet1 (4)'!J279/100,2)</f>
        <v>4.32</v>
      </c>
      <c r="J273" s="1" t="e">
        <f>ROUND('Sheet1 (4)'!K279/100,2)</f>
        <v>#VALUE!</v>
      </c>
      <c r="K273" s="1" t="e">
        <f>ROUND('Sheet1 (4)'!L279/100,2)</f>
        <v>#VALUE!</v>
      </c>
      <c r="L273" s="4">
        <f>ROUND(('Sheet1 (4)'!M279+'Sheet1 (4)'!R279)/100,2)</f>
        <v>-2.73</v>
      </c>
      <c r="M273" s="4">
        <f>ROUND(('Sheet1 (4)'!N279+'Sheet1 (4)'!S279)/100,2)</f>
        <v>12.08</v>
      </c>
      <c r="N273" s="4">
        <f>ROUND(('Sheet1 (4)'!O279+'Sheet1 (4)'!T279)/100,2)</f>
        <v>4.0199999999999996</v>
      </c>
      <c r="O273" s="4">
        <f>ROUND(('Sheet1 (4)'!P279+'Sheet1 (4)'!U279)/100,2)</f>
        <v>-29.81</v>
      </c>
      <c r="P273" s="4">
        <f>ROUND(('Sheet1 (4)'!Q279+'Sheet1 (4)'!V279)/100,2)</f>
        <v>-50.19</v>
      </c>
      <c r="Q273" s="7">
        <f>ROUND('Sheet1 (4)'!W279/100,2)</f>
        <v>-0.05</v>
      </c>
      <c r="R273" s="7">
        <f>ROUND('Sheet1 (4)'!X279/100,2)</f>
        <v>0.06</v>
      </c>
      <c r="S273" s="7">
        <f>ROUND('Sheet1 (4)'!Y279/100,2)</f>
        <v>-0.03</v>
      </c>
      <c r="T273" s="7">
        <f>ROUND('Sheet1 (4)'!Z279/100,2)</f>
        <v>0.02</v>
      </c>
      <c r="U273" s="7">
        <f>ROUND('Sheet1 (4)'!AA279/100,2)</f>
        <v>0.04</v>
      </c>
      <c r="V273" s="1" t="str">
        <f>'Sheet1 (4)'!AB279&amp;".T"</f>
        <v>3896.T</v>
      </c>
      <c r="W273" t="e">
        <f>ROUND('Sheet1 (4)'!AC279,2)</f>
        <v>#VALUE!</v>
      </c>
      <c r="X273">
        <f>ROUND('Sheet1 (4)'!AD279,2)</f>
        <v>0.69</v>
      </c>
      <c r="Y273" t="str">
        <f>_xlfn.XLOOKUP('Sheet1 (4)'!AB279,'Sheet1 (3)'!B:B,'Sheet1 (3)'!D:D,"",0)</f>
        <v>スタンダード</v>
      </c>
    </row>
    <row r="274" spans="1:25" x14ac:dyDescent="0.2">
      <c r="A274">
        <v>273</v>
      </c>
      <c r="B274" s="1" t="str">
        <f>_xlfn.XLOOKUP('Sheet1 (4)'!AB280,'Sheet1 (3)'!B:B,'Sheet1 (3)'!C:C,"",0)</f>
        <v>アクサスホールディングス</v>
      </c>
      <c r="C274" s="1" t="str">
        <f>_xlfn.XLOOKUP('Sheet1 (4)'!AB280,'Sheet1 (3)'!B:B,'Sheet1 (3)'!F:F,"",0)</f>
        <v>小売業</v>
      </c>
      <c r="D274" s="1">
        <f>ROUND('Sheet1 (4)'!E280/100000000,2)</f>
        <v>0.3</v>
      </c>
      <c r="E274" s="1">
        <f>ROUND('Sheet1 (4)'!F280/100,2)</f>
        <v>3.72</v>
      </c>
      <c r="F274" s="1">
        <f>ROUND('Sheet1 (4)'!G280/100,2)</f>
        <v>4.4400000000000004</v>
      </c>
      <c r="G274" s="1">
        <f>ROUND('Sheet1 (4)'!H280/100,2)</f>
        <v>1.83</v>
      </c>
      <c r="H274" s="1">
        <f>ROUND('Sheet1 (4)'!I280/100,2)</f>
        <v>0.14000000000000001</v>
      </c>
      <c r="I274" s="1">
        <f>ROUND('Sheet1 (4)'!J280/100,2)</f>
        <v>1.65</v>
      </c>
      <c r="J274" s="1" t="e">
        <f>ROUND('Sheet1 (4)'!K280/100,2)</f>
        <v>#VALUE!</v>
      </c>
      <c r="K274" s="1" t="e">
        <f>ROUND('Sheet1 (4)'!L280/100,2)</f>
        <v>#VALUE!</v>
      </c>
      <c r="L274" s="4">
        <f>ROUND(('Sheet1 (4)'!M280+'Sheet1 (4)'!R280)/100,2)</f>
        <v>-2.8</v>
      </c>
      <c r="M274" s="4">
        <f>ROUND(('Sheet1 (4)'!N280+'Sheet1 (4)'!S280)/100,2)</f>
        <v>-18.8</v>
      </c>
      <c r="N274" s="4">
        <f>ROUND(('Sheet1 (4)'!O280+'Sheet1 (4)'!T280)/100,2)</f>
        <v>11.12</v>
      </c>
      <c r="O274" s="4">
        <f>ROUND(('Sheet1 (4)'!P280+'Sheet1 (4)'!U280)/100,2)</f>
        <v>4.01</v>
      </c>
      <c r="P274" s="4">
        <f>ROUND(('Sheet1 (4)'!Q280+'Sheet1 (4)'!V280)/100,2)</f>
        <v>5.72</v>
      </c>
      <c r="Q274" s="7">
        <f>ROUND('Sheet1 (4)'!W280/100,2)</f>
        <v>0.11</v>
      </c>
      <c r="R274" s="7">
        <f>ROUND('Sheet1 (4)'!X280/100,2)</f>
        <v>0.12</v>
      </c>
      <c r="S274" s="7">
        <f>ROUND('Sheet1 (4)'!Y280/100,2)</f>
        <v>0</v>
      </c>
      <c r="T274" s="7">
        <f>ROUND('Sheet1 (4)'!Z280/100,2)</f>
        <v>0.02</v>
      </c>
      <c r="U274" s="7">
        <f>ROUND('Sheet1 (4)'!AA280/100,2)</f>
        <v>0.1</v>
      </c>
      <c r="V274" s="1" t="str">
        <f>'Sheet1 (4)'!AB280&amp;".T"</f>
        <v>3536.T</v>
      </c>
      <c r="W274">
        <f>ROUND('Sheet1 (4)'!AC280,2)</f>
        <v>17.7</v>
      </c>
      <c r="X274">
        <f>ROUND('Sheet1 (4)'!AD280,2)</f>
        <v>1.78</v>
      </c>
      <c r="Y274" t="str">
        <f>_xlfn.XLOOKUP('Sheet1 (4)'!AB280,'Sheet1 (3)'!B:B,'Sheet1 (3)'!D:D,"",0)</f>
        <v>スタンダード</v>
      </c>
    </row>
    <row r="275" spans="1:25" x14ac:dyDescent="0.2">
      <c r="A275">
        <v>274</v>
      </c>
      <c r="B275" s="1" t="str">
        <f>_xlfn.XLOOKUP('Sheet1 (4)'!AB281,'Sheet1 (3)'!B:B,'Sheet1 (3)'!C:C,"",0)</f>
        <v>アクセルマーク</v>
      </c>
      <c r="C275" s="1" t="str">
        <f>_xlfn.XLOOKUP('Sheet1 (4)'!AB281,'Sheet1 (3)'!B:B,'Sheet1 (3)'!F:F,"",0)</f>
        <v>情報・通信業</v>
      </c>
      <c r="D275" s="1">
        <f>ROUND('Sheet1 (4)'!E281/100000000,2)</f>
        <v>0.16</v>
      </c>
      <c r="E275" s="1" t="e">
        <f>ROUND('Sheet1 (4)'!F281/100,2)</f>
        <v>#VALUE!</v>
      </c>
      <c r="F275" s="1" t="e">
        <f>ROUND('Sheet1 (4)'!G281/100,2)</f>
        <v>#VALUE!</v>
      </c>
      <c r="G275" s="1" t="e">
        <f>ROUND('Sheet1 (4)'!H281/100,2)</f>
        <v>#VALUE!</v>
      </c>
      <c r="H275" s="1" t="e">
        <f>ROUND('Sheet1 (4)'!I281/100,2)</f>
        <v>#VALUE!</v>
      </c>
      <c r="I275" s="1">
        <f>ROUND('Sheet1 (4)'!J281/100,2)</f>
        <v>-6.53</v>
      </c>
      <c r="J275" s="1" t="e">
        <f>ROUND('Sheet1 (4)'!K281/100,2)</f>
        <v>#VALUE!</v>
      </c>
      <c r="K275" s="1" t="e">
        <f>ROUND('Sheet1 (4)'!L281/100,2)</f>
        <v>#VALUE!</v>
      </c>
      <c r="L275" s="4" t="e">
        <f>ROUND(('Sheet1 (4)'!M281+'Sheet1 (4)'!R281)/100,2)</f>
        <v>#VALUE!</v>
      </c>
      <c r="M275" s="4" t="e">
        <f>ROUND(('Sheet1 (4)'!N281+'Sheet1 (4)'!S281)/100,2)</f>
        <v>#VALUE!</v>
      </c>
      <c r="N275" s="4" t="e">
        <f>ROUND(('Sheet1 (4)'!O281+'Sheet1 (4)'!T281)/100,2)</f>
        <v>#VALUE!</v>
      </c>
      <c r="O275" s="4" t="e">
        <f>ROUND(('Sheet1 (4)'!P281+'Sheet1 (4)'!U281)/100,2)</f>
        <v>#VALUE!</v>
      </c>
      <c r="P275" s="4">
        <f>ROUND(('Sheet1 (4)'!Q281+'Sheet1 (4)'!V281)/100,2)</f>
        <v>-7.31</v>
      </c>
      <c r="Q275" s="7" t="e">
        <f>ROUND('Sheet1 (4)'!W281/100,2)</f>
        <v>#VALUE!</v>
      </c>
      <c r="R275" s="7" t="e">
        <f>ROUND('Sheet1 (4)'!X281/100,2)</f>
        <v>#VALUE!</v>
      </c>
      <c r="S275" s="7" t="e">
        <f>ROUND('Sheet1 (4)'!Y281/100,2)</f>
        <v>#VALUE!</v>
      </c>
      <c r="T275" s="7" t="e">
        <f>ROUND('Sheet1 (4)'!Z281/100,2)</f>
        <v>#VALUE!</v>
      </c>
      <c r="U275" s="7">
        <f>ROUND('Sheet1 (4)'!AA281/100,2)</f>
        <v>-15.28</v>
      </c>
      <c r="V275" s="1" t="str">
        <f>'Sheet1 (4)'!AB281&amp;".T"</f>
        <v>3624.T</v>
      </c>
      <c r="W275" t="e">
        <f>ROUND('Sheet1 (4)'!AC281,2)</f>
        <v>#VALUE!</v>
      </c>
      <c r="X275" t="e">
        <f>ROUND('Sheet1 (4)'!AD281,2)</f>
        <v>#VALUE!</v>
      </c>
      <c r="Y275" t="str">
        <f>_xlfn.XLOOKUP('Sheet1 (4)'!AB281,'Sheet1 (3)'!B:B,'Sheet1 (3)'!D:D,"",0)</f>
        <v>グロース</v>
      </c>
    </row>
    <row r="276" spans="1:25" x14ac:dyDescent="0.2">
      <c r="A276">
        <v>275</v>
      </c>
      <c r="B276" s="1" t="str">
        <f>_xlfn.XLOOKUP('Sheet1 (4)'!AB282,'Sheet1 (3)'!B:B,'Sheet1 (3)'!C:C,"",0)</f>
        <v>アクセル</v>
      </c>
      <c r="C276" s="1" t="str">
        <f>_xlfn.XLOOKUP('Sheet1 (4)'!AB282,'Sheet1 (3)'!B:B,'Sheet1 (3)'!F:F,"",0)</f>
        <v>電気機器</v>
      </c>
      <c r="D276" s="1">
        <f>ROUND('Sheet1 (4)'!E282/100000000,2)</f>
        <v>0.11</v>
      </c>
      <c r="E276" s="1">
        <f>ROUND('Sheet1 (4)'!F282/100,2)</f>
        <v>5.37</v>
      </c>
      <c r="F276" s="1">
        <f>ROUND('Sheet1 (4)'!G282/100,2)</f>
        <v>8.39</v>
      </c>
      <c r="G276" s="1">
        <f>ROUND('Sheet1 (4)'!H282/100,2)</f>
        <v>16.149999999999999</v>
      </c>
      <c r="H276" s="1">
        <f>ROUND('Sheet1 (4)'!I282/100,2)</f>
        <v>24.27</v>
      </c>
      <c r="I276" s="1">
        <f>ROUND('Sheet1 (4)'!J282/100,2)</f>
        <v>14.62</v>
      </c>
      <c r="J276" s="1" t="e">
        <f>ROUND('Sheet1 (4)'!K282/100,2)</f>
        <v>#VALUE!</v>
      </c>
      <c r="K276" s="1" t="e">
        <f>ROUND('Sheet1 (4)'!L282/100,2)</f>
        <v>#VALUE!</v>
      </c>
      <c r="L276" s="4">
        <f>ROUND(('Sheet1 (4)'!M282+'Sheet1 (4)'!R282)/100,2)</f>
        <v>4.01</v>
      </c>
      <c r="M276" s="4">
        <f>ROUND(('Sheet1 (4)'!N282+'Sheet1 (4)'!S282)/100,2)</f>
        <v>14.65</v>
      </c>
      <c r="N276" s="4">
        <f>ROUND(('Sheet1 (4)'!O282+'Sheet1 (4)'!T282)/100,2)</f>
        <v>20.2</v>
      </c>
      <c r="O276" s="4">
        <f>ROUND(('Sheet1 (4)'!P282+'Sheet1 (4)'!U282)/100,2)</f>
        <v>-1.58</v>
      </c>
      <c r="P276" s="4">
        <f>ROUND(('Sheet1 (4)'!Q282+'Sheet1 (4)'!V282)/100,2)</f>
        <v>-23.41</v>
      </c>
      <c r="Q276" s="7">
        <f>ROUND('Sheet1 (4)'!W282/100,2)</f>
        <v>7.0000000000000007E-2</v>
      </c>
      <c r="R276" s="7">
        <f>ROUND('Sheet1 (4)'!X282/100,2)</f>
        <v>0.08</v>
      </c>
      <c r="S276" s="7">
        <f>ROUND('Sheet1 (4)'!Y282/100,2)</f>
        <v>0.12</v>
      </c>
      <c r="T276" s="7">
        <f>ROUND('Sheet1 (4)'!Z282/100,2)</f>
        <v>0.15</v>
      </c>
      <c r="U276" s="7">
        <f>ROUND('Sheet1 (4)'!AA282/100,2)</f>
        <v>0.08</v>
      </c>
      <c r="V276" s="1" t="str">
        <f>'Sheet1 (4)'!AB282&amp;".T"</f>
        <v>6730.T</v>
      </c>
      <c r="W276">
        <f>ROUND('Sheet1 (4)'!AC282,2)</f>
        <v>12.1</v>
      </c>
      <c r="X276">
        <f>ROUND('Sheet1 (4)'!AD282,2)</f>
        <v>1</v>
      </c>
      <c r="Y276" t="str">
        <f>_xlfn.XLOOKUP('Sheet1 (4)'!AB282,'Sheet1 (3)'!B:B,'Sheet1 (3)'!D:D,"",0)</f>
        <v>スタンダード</v>
      </c>
    </row>
    <row r="277" spans="1:25" x14ac:dyDescent="0.2">
      <c r="A277">
        <v>276</v>
      </c>
      <c r="B277" s="1" t="str">
        <f>_xlfn.XLOOKUP('Sheet1 (4)'!AB283,'Sheet1 (3)'!B:B,'Sheet1 (3)'!C:C,"",0)</f>
        <v>アクセルスペースホールディングス</v>
      </c>
      <c r="C277" s="1" t="str">
        <f>_xlfn.XLOOKUP('Sheet1 (4)'!AB283,'Sheet1 (3)'!B:B,'Sheet1 (3)'!F:F,"",0)</f>
        <v>輸送用機器</v>
      </c>
      <c r="D277" s="1">
        <f>ROUND('Sheet1 (4)'!E283/100000000,2)</f>
        <v>0.66</v>
      </c>
      <c r="E277" s="1" t="e">
        <f>ROUND('Sheet1 (4)'!F283/100,2)</f>
        <v>#VALUE!</v>
      </c>
      <c r="F277" s="1" t="e">
        <f>ROUND('Sheet1 (4)'!G283/100,2)</f>
        <v>#VALUE!</v>
      </c>
      <c r="G277" s="1">
        <f>ROUND('Sheet1 (4)'!H283/100,2)</f>
        <v>-17.350000000000001</v>
      </c>
      <c r="H277" s="1">
        <f>ROUND('Sheet1 (4)'!I283/100,2)</f>
        <v>-25.38</v>
      </c>
      <c r="I277" s="1">
        <f>ROUND('Sheet1 (4)'!J283/100,2)</f>
        <v>-24.95</v>
      </c>
      <c r="J277" s="1" t="e">
        <f>ROUND('Sheet1 (4)'!K283/100,2)</f>
        <v>#VALUE!</v>
      </c>
      <c r="K277" s="1" t="e">
        <f>ROUND('Sheet1 (4)'!L283/100,2)</f>
        <v>#VALUE!</v>
      </c>
      <c r="L277" s="4" t="e">
        <f>ROUND(('Sheet1 (4)'!M283+'Sheet1 (4)'!R283)/100,2)</f>
        <v>#VALUE!</v>
      </c>
      <c r="M277" s="4" t="e">
        <f>ROUND(('Sheet1 (4)'!N283+'Sheet1 (4)'!S283)/100,2)</f>
        <v>#VALUE!</v>
      </c>
      <c r="N277" s="4" t="e">
        <f>ROUND(('Sheet1 (4)'!O283+'Sheet1 (4)'!T283)/100,2)</f>
        <v>#VALUE!</v>
      </c>
      <c r="O277" s="4" t="e">
        <f>ROUND(('Sheet1 (4)'!P283+'Sheet1 (4)'!U283)/100,2)</f>
        <v>#VALUE!</v>
      </c>
      <c r="P277" s="4">
        <f>ROUND(('Sheet1 (4)'!Q283+'Sheet1 (4)'!V283)/100,2)</f>
        <v>-45.17</v>
      </c>
      <c r="Q277" s="7" t="e">
        <f>ROUND('Sheet1 (4)'!W283/100,2)</f>
        <v>#VALUE!</v>
      </c>
      <c r="R277" s="7" t="e">
        <f>ROUND('Sheet1 (4)'!X283/100,2)</f>
        <v>#VALUE!</v>
      </c>
      <c r="S277" s="7" t="e">
        <f>ROUND('Sheet1 (4)'!Y283/100,2)</f>
        <v>#VALUE!</v>
      </c>
      <c r="T277" s="7">
        <f>ROUND('Sheet1 (4)'!Z283/100,2)</f>
        <v>-0.92</v>
      </c>
      <c r="U277" s="7">
        <f>ROUND('Sheet1 (4)'!AA283/100,2)</f>
        <v>-0.49</v>
      </c>
      <c r="V277" s="1" t="str">
        <f>'Sheet1 (4)'!AB283&amp;".T"</f>
        <v>402A.T</v>
      </c>
      <c r="W277" t="e">
        <f>ROUND('Sheet1 (4)'!AC283,2)</f>
        <v>#VALUE!</v>
      </c>
      <c r="X277">
        <f>ROUND('Sheet1 (4)'!AD283,2)</f>
        <v>4.5</v>
      </c>
      <c r="Y277" t="str">
        <f>_xlfn.XLOOKUP('Sheet1 (4)'!AB283,'Sheet1 (3)'!B:B,'Sheet1 (3)'!D:D,"",0)</f>
        <v>グロース</v>
      </c>
    </row>
    <row r="278" spans="1:25" x14ac:dyDescent="0.2">
      <c r="A278">
        <v>277</v>
      </c>
      <c r="B278" s="1" t="str">
        <f>_xlfn.XLOOKUP('Sheet1 (4)'!AB284,'Sheet1 (3)'!B:B,'Sheet1 (3)'!C:C,"",0)</f>
        <v>アクシアル　リテイリング</v>
      </c>
      <c r="C278" s="1" t="str">
        <f>_xlfn.XLOOKUP('Sheet1 (4)'!AB284,'Sheet1 (3)'!B:B,'Sheet1 (3)'!F:F,"",0)</f>
        <v>小売業</v>
      </c>
      <c r="D278" s="1">
        <f>ROUND('Sheet1 (4)'!E284/100000000,2)</f>
        <v>0.89</v>
      </c>
      <c r="E278" s="1">
        <f>ROUND('Sheet1 (4)'!F284/100,2)</f>
        <v>121.15</v>
      </c>
      <c r="F278" s="1">
        <f>ROUND('Sheet1 (4)'!G284/100,2)</f>
        <v>103.11</v>
      </c>
      <c r="G278" s="1">
        <f>ROUND('Sheet1 (4)'!H284/100,2)</f>
        <v>104.44</v>
      </c>
      <c r="H278" s="1">
        <f>ROUND('Sheet1 (4)'!I284/100,2)</f>
        <v>117.81</v>
      </c>
      <c r="I278" s="1">
        <f>ROUND('Sheet1 (4)'!J284/100,2)</f>
        <v>120.61</v>
      </c>
      <c r="J278" s="1">
        <f>ROUND('Sheet1 (4)'!K284/100,2)</f>
        <v>124</v>
      </c>
      <c r="K278" s="1">
        <f>ROUND('Sheet1 (4)'!L284/100,2)</f>
        <v>128</v>
      </c>
      <c r="L278" s="4">
        <f>ROUND(('Sheet1 (4)'!M284+'Sheet1 (4)'!R284)/100,2)</f>
        <v>68.239999999999995</v>
      </c>
      <c r="M278" s="4">
        <f>ROUND(('Sheet1 (4)'!N284+'Sheet1 (4)'!S284)/100,2)</f>
        <v>36.33</v>
      </c>
      <c r="N278" s="4">
        <f>ROUND(('Sheet1 (4)'!O284+'Sheet1 (4)'!T284)/100,2)</f>
        <v>33.04</v>
      </c>
      <c r="O278" s="4">
        <f>ROUND(('Sheet1 (4)'!P284+'Sheet1 (4)'!U284)/100,2)</f>
        <v>52.35</v>
      </c>
      <c r="P278" s="4">
        <f>ROUND(('Sheet1 (4)'!Q284+'Sheet1 (4)'!V284)/100,2)</f>
        <v>41.45</v>
      </c>
      <c r="Q278" s="7">
        <f>ROUND('Sheet1 (4)'!W284/100,2)</f>
        <v>0.13</v>
      </c>
      <c r="R278" s="7">
        <f>ROUND('Sheet1 (4)'!X284/100,2)</f>
        <v>0.1</v>
      </c>
      <c r="S278" s="7">
        <f>ROUND('Sheet1 (4)'!Y284/100,2)</f>
        <v>0.08</v>
      </c>
      <c r="T278" s="7">
        <f>ROUND('Sheet1 (4)'!Z284/100,2)</f>
        <v>0.09</v>
      </c>
      <c r="U278" s="7">
        <f>ROUND('Sheet1 (4)'!AA284/100,2)</f>
        <v>0.1</v>
      </c>
      <c r="V278" s="1" t="str">
        <f>'Sheet1 (4)'!AB284&amp;".T"</f>
        <v>8255.T</v>
      </c>
      <c r="W278">
        <f>ROUND('Sheet1 (4)'!AC284,2)</f>
        <v>10.72</v>
      </c>
      <c r="X278">
        <f>ROUND('Sheet1 (4)'!AD284,2)</f>
        <v>1.06</v>
      </c>
      <c r="Y278" t="str">
        <f>_xlfn.XLOOKUP('Sheet1 (4)'!AB284,'Sheet1 (3)'!B:B,'Sheet1 (3)'!D:D,"",0)</f>
        <v>プライム</v>
      </c>
    </row>
    <row r="279" spans="1:25" x14ac:dyDescent="0.2">
      <c r="A279">
        <v>278</v>
      </c>
      <c r="B279" s="1" t="str">
        <f>_xlfn.XLOOKUP('Sheet1 (4)'!AB285,'Sheet1 (3)'!B:B,'Sheet1 (3)'!C:C,"",0)</f>
        <v>アクシス</v>
      </c>
      <c r="C279" s="1" t="str">
        <f>_xlfn.XLOOKUP('Sheet1 (4)'!AB285,'Sheet1 (3)'!B:B,'Sheet1 (3)'!F:F,"",0)</f>
        <v>情報・通信業</v>
      </c>
      <c r="D279" s="1">
        <f>ROUND('Sheet1 (4)'!E285/100000000,2)</f>
        <v>0.04</v>
      </c>
      <c r="E279" s="1">
        <f>ROUND('Sheet1 (4)'!F285/100,2)</f>
        <v>5.05</v>
      </c>
      <c r="F279" s="1">
        <f>ROUND('Sheet1 (4)'!G285/100,2)</f>
        <v>5.76</v>
      </c>
      <c r="G279" s="1">
        <f>ROUND('Sheet1 (4)'!H285/100,2)</f>
        <v>6.53</v>
      </c>
      <c r="H279" s="1">
        <f>ROUND('Sheet1 (4)'!I285/100,2)</f>
        <v>7.9</v>
      </c>
      <c r="I279" s="1">
        <f>ROUND('Sheet1 (4)'!J285/100,2)</f>
        <v>7.9</v>
      </c>
      <c r="J279" s="1" t="e">
        <f>ROUND('Sheet1 (4)'!K285/100,2)</f>
        <v>#VALUE!</v>
      </c>
      <c r="K279" s="1" t="e">
        <f>ROUND('Sheet1 (4)'!L285/100,2)</f>
        <v>#VALUE!</v>
      </c>
      <c r="L279" s="4">
        <f>ROUND(('Sheet1 (4)'!M285+'Sheet1 (4)'!R285)/100,2)</f>
        <v>0.75</v>
      </c>
      <c r="M279" s="4">
        <f>ROUND(('Sheet1 (4)'!N285+'Sheet1 (4)'!S285)/100,2)</f>
        <v>4.12</v>
      </c>
      <c r="N279" s="4">
        <f>ROUND(('Sheet1 (4)'!O285+'Sheet1 (4)'!T285)/100,2)</f>
        <v>4.12</v>
      </c>
      <c r="O279" s="4">
        <f>ROUND(('Sheet1 (4)'!P285+'Sheet1 (4)'!U285)/100,2)</f>
        <v>5.92</v>
      </c>
      <c r="P279" s="4">
        <f>ROUND(('Sheet1 (4)'!Q285+'Sheet1 (4)'!V285)/100,2)</f>
        <v>5.92</v>
      </c>
      <c r="Q279" s="7" t="e">
        <f>ROUND('Sheet1 (4)'!W285/100,2)</f>
        <v>#VALUE!</v>
      </c>
      <c r="R279" s="7">
        <f>ROUND('Sheet1 (4)'!X285/100,2)</f>
        <v>0.17</v>
      </c>
      <c r="S279" s="7">
        <f>ROUND('Sheet1 (4)'!Y285/100,2)</f>
        <v>0.17</v>
      </c>
      <c r="T279" s="7">
        <f>ROUND('Sheet1 (4)'!Z285/100,2)</f>
        <v>0.18</v>
      </c>
      <c r="U279" s="7">
        <f>ROUND('Sheet1 (4)'!AA285/100,2)</f>
        <v>0.18</v>
      </c>
      <c r="V279" s="1" t="str">
        <f>'Sheet1 (4)'!AB285&amp;".T"</f>
        <v>4012.T</v>
      </c>
      <c r="W279">
        <f>ROUND('Sheet1 (4)'!AC285,2)</f>
        <v>11.13</v>
      </c>
      <c r="X279">
        <f>ROUND('Sheet1 (4)'!AD285,2)</f>
        <v>1.78</v>
      </c>
      <c r="Y279" t="str">
        <f>_xlfn.XLOOKUP('Sheet1 (4)'!AB285,'Sheet1 (3)'!B:B,'Sheet1 (3)'!D:D,"",0)</f>
        <v>スタンダード</v>
      </c>
    </row>
    <row r="280" spans="1:25" x14ac:dyDescent="0.2">
      <c r="A280">
        <v>279</v>
      </c>
      <c r="B280" s="1" t="str">
        <f>_xlfn.XLOOKUP('Sheet1 (4)'!AB286,'Sheet1 (3)'!B:B,'Sheet1 (3)'!C:C,"",0)</f>
        <v>アクシスコンサルティング</v>
      </c>
      <c r="C280" s="1" t="str">
        <f>_xlfn.XLOOKUP('Sheet1 (4)'!AB286,'Sheet1 (3)'!B:B,'Sheet1 (3)'!F:F,"",0)</f>
        <v>サービス業</v>
      </c>
      <c r="D280" s="1">
        <f>ROUND('Sheet1 (4)'!E286/100000000,2)</f>
        <v>0.05</v>
      </c>
      <c r="E280" s="1">
        <f>ROUND('Sheet1 (4)'!F286/100,2)</f>
        <v>3.16</v>
      </c>
      <c r="F280" s="1">
        <f>ROUND('Sheet1 (4)'!G286/100,2)</f>
        <v>5.0199999999999996</v>
      </c>
      <c r="G280" s="1">
        <f>ROUND('Sheet1 (4)'!H286/100,2)</f>
        <v>6.74</v>
      </c>
      <c r="H280" s="1">
        <f>ROUND('Sheet1 (4)'!I286/100,2)</f>
        <v>8.33</v>
      </c>
      <c r="I280" s="1">
        <f>ROUND('Sheet1 (4)'!J286/100,2)</f>
        <v>8.33</v>
      </c>
      <c r="J280" s="1" t="e">
        <f>ROUND('Sheet1 (4)'!K286/100,2)</f>
        <v>#VALUE!</v>
      </c>
      <c r="K280" s="1" t="e">
        <f>ROUND('Sheet1 (4)'!L286/100,2)</f>
        <v>#VALUE!</v>
      </c>
      <c r="L280" s="4" t="e">
        <f>ROUND(('Sheet1 (4)'!M286+'Sheet1 (4)'!R286)/100,2)</f>
        <v>#VALUE!</v>
      </c>
      <c r="M280" s="4" t="e">
        <f>ROUND(('Sheet1 (4)'!N286+'Sheet1 (4)'!S286)/100,2)</f>
        <v>#VALUE!</v>
      </c>
      <c r="N280" s="4">
        <f>ROUND(('Sheet1 (4)'!O286+'Sheet1 (4)'!T286)/100,2)</f>
        <v>2.1</v>
      </c>
      <c r="O280" s="4">
        <f>ROUND(('Sheet1 (4)'!P286+'Sheet1 (4)'!U286)/100,2)</f>
        <v>2.0099999999999998</v>
      </c>
      <c r="P280" s="4">
        <f>ROUND(('Sheet1 (4)'!Q286+'Sheet1 (4)'!V286)/100,2)</f>
        <v>2.0099999999999998</v>
      </c>
      <c r="Q280" s="7" t="e">
        <f>ROUND('Sheet1 (4)'!W286/100,2)</f>
        <v>#VALUE!</v>
      </c>
      <c r="R280" s="7">
        <f>ROUND('Sheet1 (4)'!X286/100,2)</f>
        <v>0.46</v>
      </c>
      <c r="S280" s="7">
        <f>ROUND('Sheet1 (4)'!Y286/100,2)</f>
        <v>0.24</v>
      </c>
      <c r="T280" s="7">
        <f>ROUND('Sheet1 (4)'!Z286/100,2)</f>
        <v>0.17</v>
      </c>
      <c r="U280" s="7">
        <f>ROUND('Sheet1 (4)'!AA286/100,2)</f>
        <v>0.17</v>
      </c>
      <c r="V280" s="1" t="str">
        <f>'Sheet1 (4)'!AB286&amp;".T"</f>
        <v>9344.T</v>
      </c>
      <c r="W280">
        <f>ROUND('Sheet1 (4)'!AC286,2)</f>
        <v>8.77</v>
      </c>
      <c r="X280">
        <f>ROUND('Sheet1 (4)'!AD286,2)</f>
        <v>1.37</v>
      </c>
      <c r="Y280" t="str">
        <f>_xlfn.XLOOKUP('Sheet1 (4)'!AB286,'Sheet1 (3)'!B:B,'Sheet1 (3)'!D:D,"",0)</f>
        <v>グロース</v>
      </c>
    </row>
    <row r="281" spans="1:25" x14ac:dyDescent="0.2">
      <c r="A281">
        <v>280</v>
      </c>
      <c r="B281" s="1" t="str">
        <f>_xlfn.XLOOKUP('Sheet1 (4)'!AB287,'Sheet1 (3)'!B:B,'Sheet1 (3)'!C:C,"",0)</f>
        <v>アクシスＩＴパートナーズ</v>
      </c>
      <c r="C281" s="1" t="str">
        <f>_xlfn.XLOOKUP('Sheet1 (4)'!AB287,'Sheet1 (3)'!B:B,'Sheet1 (3)'!F:F,"",0)</f>
        <v>情報・通信業</v>
      </c>
      <c r="D281" s="1">
        <f>ROUND('Sheet1 (4)'!E287/100000000,2)</f>
        <v>0.01</v>
      </c>
      <c r="E281" s="1" t="e">
        <f>ROUND('Sheet1 (4)'!F287/100,2)</f>
        <v>#VALUE!</v>
      </c>
      <c r="F281" s="1" t="e">
        <f>ROUND('Sheet1 (4)'!G287/100,2)</f>
        <v>#VALUE!</v>
      </c>
      <c r="G281" s="1">
        <f>ROUND('Sheet1 (4)'!H287/100,2)</f>
        <v>-0.75</v>
      </c>
      <c r="H281" s="1">
        <f>ROUND('Sheet1 (4)'!I287/100,2)</f>
        <v>1.17</v>
      </c>
      <c r="I281" s="1">
        <f>ROUND('Sheet1 (4)'!J287/100,2)</f>
        <v>1.05</v>
      </c>
      <c r="J281" s="1" t="e">
        <f>ROUND('Sheet1 (4)'!K287/100,2)</f>
        <v>#VALUE!</v>
      </c>
      <c r="K281" s="1" t="e">
        <f>ROUND('Sheet1 (4)'!L287/100,2)</f>
        <v>#VALUE!</v>
      </c>
      <c r="L281" s="4" t="e">
        <f>ROUND(('Sheet1 (4)'!M287+'Sheet1 (4)'!R287)/100,2)</f>
        <v>#VALUE!</v>
      </c>
      <c r="M281" s="4" t="e">
        <f>ROUND(('Sheet1 (4)'!N287+'Sheet1 (4)'!S287)/100,2)</f>
        <v>#VALUE!</v>
      </c>
      <c r="N281" s="4" t="e">
        <f>ROUND(('Sheet1 (4)'!O287+'Sheet1 (4)'!T287)/100,2)</f>
        <v>#VALUE!</v>
      </c>
      <c r="O281" s="4" t="e">
        <f>ROUND(('Sheet1 (4)'!P287+'Sheet1 (4)'!U287)/100,2)</f>
        <v>#VALUE!</v>
      </c>
      <c r="P281" s="4">
        <f>ROUND(('Sheet1 (4)'!Q287+'Sheet1 (4)'!V287)/100,2)</f>
        <v>2.11</v>
      </c>
      <c r="Q281" s="7" t="e">
        <f>ROUND('Sheet1 (4)'!W287/100,2)</f>
        <v>#VALUE!</v>
      </c>
      <c r="R281" s="7" t="e">
        <f>ROUND('Sheet1 (4)'!X287/100,2)</f>
        <v>#VALUE!</v>
      </c>
      <c r="S281" s="7" t="e">
        <f>ROUND('Sheet1 (4)'!Y287/100,2)</f>
        <v>#VALUE!</v>
      </c>
      <c r="T281" s="7">
        <f>ROUND('Sheet1 (4)'!Z287/100,2)</f>
        <v>0.05</v>
      </c>
      <c r="U281" s="7">
        <f>ROUND('Sheet1 (4)'!AA287/100,2)</f>
        <v>0.04</v>
      </c>
      <c r="V281" s="1" t="str">
        <f>'Sheet1 (4)'!AB287&amp;".T"</f>
        <v>351A.T</v>
      </c>
      <c r="W281">
        <f>ROUND('Sheet1 (4)'!AC287,2)</f>
        <v>7.76</v>
      </c>
      <c r="X281" t="e">
        <f>ROUND('Sheet1 (4)'!AD287,2)</f>
        <v>#VALUE!</v>
      </c>
      <c r="Y281" t="str">
        <f>_xlfn.XLOOKUP('Sheet1 (4)'!AB287,'Sheet1 (3)'!B:B,'Sheet1 (3)'!D:D,"",0)</f>
        <v>PRO Market</v>
      </c>
    </row>
    <row r="282" spans="1:25" x14ac:dyDescent="0.2">
      <c r="A282">
        <v>281</v>
      </c>
      <c r="B282" s="1" t="str">
        <f>_xlfn.XLOOKUP('Sheet1 (4)'!AB288,'Sheet1 (3)'!B:B,'Sheet1 (3)'!C:C,"",0)</f>
        <v>アクシージア</v>
      </c>
      <c r="C282" s="1" t="str">
        <f>_xlfn.XLOOKUP('Sheet1 (4)'!AB288,'Sheet1 (3)'!B:B,'Sheet1 (3)'!F:F,"",0)</f>
        <v>化学</v>
      </c>
      <c r="D282" s="1">
        <f>ROUND('Sheet1 (4)'!E288/100000000,2)</f>
        <v>0.23</v>
      </c>
      <c r="E282" s="1">
        <f>ROUND('Sheet1 (4)'!F288/100,2)</f>
        <v>13.83</v>
      </c>
      <c r="F282" s="1">
        <f>ROUND('Sheet1 (4)'!G288/100,2)</f>
        <v>16.34</v>
      </c>
      <c r="G282" s="1">
        <f>ROUND('Sheet1 (4)'!H288/100,2)</f>
        <v>19</v>
      </c>
      <c r="H282" s="1">
        <f>ROUND('Sheet1 (4)'!I288/100,2)</f>
        <v>9.18</v>
      </c>
      <c r="I282" s="1">
        <f>ROUND('Sheet1 (4)'!J288/100,2)</f>
        <v>5.14</v>
      </c>
      <c r="J282" s="1">
        <f>ROUND('Sheet1 (4)'!K288/100,2)</f>
        <v>5.9</v>
      </c>
      <c r="K282" s="1">
        <f>ROUND('Sheet1 (4)'!L288/100,2)</f>
        <v>7</v>
      </c>
      <c r="L282" s="4">
        <f>ROUND(('Sheet1 (4)'!M288+'Sheet1 (4)'!R288)/100,2)</f>
        <v>9.75</v>
      </c>
      <c r="M282" s="4">
        <f>ROUND(('Sheet1 (4)'!N288+'Sheet1 (4)'!S288)/100,2)</f>
        <v>0.22</v>
      </c>
      <c r="N282" s="4">
        <f>ROUND(('Sheet1 (4)'!O288+'Sheet1 (4)'!T288)/100,2)</f>
        <v>2.69</v>
      </c>
      <c r="O282" s="4">
        <f>ROUND(('Sheet1 (4)'!P288+'Sheet1 (4)'!U288)/100,2)</f>
        <v>1.74</v>
      </c>
      <c r="P282" s="4">
        <f>ROUND(('Sheet1 (4)'!Q288+'Sheet1 (4)'!V288)/100,2)</f>
        <v>6.23</v>
      </c>
      <c r="Q282" s="7">
        <f>ROUND('Sheet1 (4)'!W288/100,2)</f>
        <v>0.18</v>
      </c>
      <c r="R282" s="7">
        <f>ROUND('Sheet1 (4)'!X288/100,2)</f>
        <v>0.14000000000000001</v>
      </c>
      <c r="S282" s="7">
        <f>ROUND('Sheet1 (4)'!Y288/100,2)</f>
        <v>0.15</v>
      </c>
      <c r="T282" s="7">
        <f>ROUND('Sheet1 (4)'!Z288/100,2)</f>
        <v>0.09</v>
      </c>
      <c r="U282" s="7">
        <f>ROUND('Sheet1 (4)'!AA288/100,2)</f>
        <v>0.04</v>
      </c>
      <c r="V282" s="1" t="str">
        <f>'Sheet1 (4)'!AB288&amp;".T"</f>
        <v>4936.T</v>
      </c>
      <c r="W282">
        <f>ROUND('Sheet1 (4)'!AC288,2)</f>
        <v>31.44</v>
      </c>
      <c r="X282">
        <f>ROUND('Sheet1 (4)'!AD288,2)</f>
        <v>1.3</v>
      </c>
      <c r="Y282" t="str">
        <f>_xlfn.XLOOKUP('Sheet1 (4)'!AB288,'Sheet1 (3)'!B:B,'Sheet1 (3)'!D:D,"",0)</f>
        <v>スタンダード</v>
      </c>
    </row>
    <row r="283" spans="1:25" x14ac:dyDescent="0.2">
      <c r="A283">
        <v>282</v>
      </c>
      <c r="B283" s="1" t="str">
        <f>_xlfn.XLOOKUP('Sheet1 (4)'!AB289,'Sheet1 (3)'!B:B,'Sheet1 (3)'!C:C,"",0)</f>
        <v>アクシーズ</v>
      </c>
      <c r="C283" s="1" t="str">
        <f>_xlfn.XLOOKUP('Sheet1 (4)'!AB289,'Sheet1 (3)'!B:B,'Sheet1 (3)'!F:F,"",0)</f>
        <v>水産・農林業</v>
      </c>
      <c r="D283" s="1">
        <f>ROUND('Sheet1 (4)'!E289/100000000,2)</f>
        <v>0.06</v>
      </c>
      <c r="E283" s="1">
        <f>ROUND('Sheet1 (4)'!F289/100,2)</f>
        <v>33.729999999999997</v>
      </c>
      <c r="F283" s="1">
        <f>ROUND('Sheet1 (4)'!G289/100,2)</f>
        <v>24.54</v>
      </c>
      <c r="G283" s="1">
        <f>ROUND('Sheet1 (4)'!H289/100,2)</f>
        <v>19.12</v>
      </c>
      <c r="H283" s="1">
        <f>ROUND('Sheet1 (4)'!I289/100,2)</f>
        <v>15.71</v>
      </c>
      <c r="I283" s="1">
        <f>ROUND('Sheet1 (4)'!J289/100,2)</f>
        <v>21.22</v>
      </c>
      <c r="J283" s="1" t="e">
        <f>ROUND('Sheet1 (4)'!K289/100,2)</f>
        <v>#VALUE!</v>
      </c>
      <c r="K283" s="1" t="e">
        <f>ROUND('Sheet1 (4)'!L289/100,2)</f>
        <v>#VALUE!</v>
      </c>
      <c r="L283" s="4">
        <f>ROUND(('Sheet1 (4)'!M289+'Sheet1 (4)'!R289)/100,2)</f>
        <v>6.02</v>
      </c>
      <c r="M283" s="4">
        <f>ROUND(('Sheet1 (4)'!N289+'Sheet1 (4)'!S289)/100,2)</f>
        <v>-10.96</v>
      </c>
      <c r="N283" s="4">
        <f>ROUND(('Sheet1 (4)'!O289+'Sheet1 (4)'!T289)/100,2)</f>
        <v>4.55</v>
      </c>
      <c r="O283" s="4">
        <f>ROUND(('Sheet1 (4)'!P289+'Sheet1 (4)'!U289)/100,2)</f>
        <v>15.47</v>
      </c>
      <c r="P283" s="4">
        <f>ROUND(('Sheet1 (4)'!Q289+'Sheet1 (4)'!V289)/100,2)</f>
        <v>11.96</v>
      </c>
      <c r="Q283" s="7">
        <f>ROUND('Sheet1 (4)'!W289/100,2)</f>
        <v>0.15</v>
      </c>
      <c r="R283" s="7">
        <f>ROUND('Sheet1 (4)'!X289/100,2)</f>
        <v>0.11</v>
      </c>
      <c r="S283" s="7">
        <f>ROUND('Sheet1 (4)'!Y289/100,2)</f>
        <v>7.0000000000000007E-2</v>
      </c>
      <c r="T283" s="7">
        <f>ROUND('Sheet1 (4)'!Z289/100,2)</f>
        <v>0.06</v>
      </c>
      <c r="U283" s="7">
        <f>ROUND('Sheet1 (4)'!AA289/100,2)</f>
        <v>0.08</v>
      </c>
      <c r="V283" s="1" t="str">
        <f>'Sheet1 (4)'!AB289&amp;".T"</f>
        <v>1381.T</v>
      </c>
      <c r="W283">
        <f>ROUND('Sheet1 (4)'!AC289,2)</f>
        <v>10.59</v>
      </c>
      <c r="X283">
        <f>ROUND('Sheet1 (4)'!AD289,2)</f>
        <v>0.99</v>
      </c>
      <c r="Y283" t="str">
        <f>_xlfn.XLOOKUP('Sheet1 (4)'!AB289,'Sheet1 (3)'!B:B,'Sheet1 (3)'!D:D,"",0)</f>
        <v>スタンダード</v>
      </c>
    </row>
    <row r="284" spans="1:25" x14ac:dyDescent="0.2">
      <c r="A284">
        <v>283</v>
      </c>
      <c r="B284" s="1" t="str">
        <f>_xlfn.XLOOKUP('Sheet1 (4)'!AB290,'Sheet1 (3)'!B:B,'Sheet1 (3)'!C:C,"",0)</f>
        <v>アズビル</v>
      </c>
      <c r="C284" s="1" t="str">
        <f>_xlfn.XLOOKUP('Sheet1 (4)'!AB290,'Sheet1 (3)'!B:B,'Sheet1 (3)'!F:F,"",0)</f>
        <v>電気機器</v>
      </c>
      <c r="D284" s="1">
        <f>ROUND('Sheet1 (4)'!E290/100000000,2)</f>
        <v>5.0199999999999996</v>
      </c>
      <c r="E284" s="1">
        <f>ROUND('Sheet1 (4)'!F290/100,2)</f>
        <v>257.23</v>
      </c>
      <c r="F284" s="1">
        <f>ROUND('Sheet1 (4)'!G290/100,2)</f>
        <v>282.32</v>
      </c>
      <c r="G284" s="1">
        <f>ROUND('Sheet1 (4)'!H290/100,2)</f>
        <v>311.93</v>
      </c>
      <c r="H284" s="1">
        <f>ROUND('Sheet1 (4)'!I290/100,2)</f>
        <v>368.87</v>
      </c>
      <c r="I284" s="1">
        <f>ROUND('Sheet1 (4)'!J290/100,2)</f>
        <v>415.17</v>
      </c>
      <c r="J284" s="1">
        <f>ROUND('Sheet1 (4)'!K290/100,2)</f>
        <v>454.28</v>
      </c>
      <c r="K284" s="1">
        <f>ROUND('Sheet1 (4)'!L290/100,2)</f>
        <v>477.81</v>
      </c>
      <c r="L284" s="4">
        <f>ROUND(('Sheet1 (4)'!M290+'Sheet1 (4)'!R290)/100,2)</f>
        <v>228.86</v>
      </c>
      <c r="M284" s="4">
        <f>ROUND(('Sheet1 (4)'!N290+'Sheet1 (4)'!S290)/100,2)</f>
        <v>61.3</v>
      </c>
      <c r="N284" s="4">
        <f>ROUND(('Sheet1 (4)'!O290+'Sheet1 (4)'!T290)/100,2)</f>
        <v>111.41</v>
      </c>
      <c r="O284" s="4">
        <f>ROUND(('Sheet1 (4)'!P290+'Sheet1 (4)'!U290)/100,2)</f>
        <v>251.8</v>
      </c>
      <c r="P284" s="4">
        <f>ROUND(('Sheet1 (4)'!Q290+'Sheet1 (4)'!V290)/100,2)</f>
        <v>459.85</v>
      </c>
      <c r="Q284" s="7">
        <f>ROUND('Sheet1 (4)'!W290/100,2)</f>
        <v>0.11</v>
      </c>
      <c r="R284" s="7">
        <f>ROUND('Sheet1 (4)'!X290/100,2)</f>
        <v>0.11</v>
      </c>
      <c r="S284" s="7">
        <f>ROUND('Sheet1 (4)'!Y290/100,2)</f>
        <v>0.11</v>
      </c>
      <c r="T284" s="7">
        <f>ROUND('Sheet1 (4)'!Z290/100,2)</f>
        <v>0.14000000000000001</v>
      </c>
      <c r="U284" s="7">
        <f>ROUND('Sheet1 (4)'!AA290/100,2)</f>
        <v>0.18</v>
      </c>
      <c r="V284" s="1" t="str">
        <f>'Sheet1 (4)'!AB290&amp;".T"</f>
        <v>6845.T</v>
      </c>
      <c r="W284">
        <f>ROUND('Sheet1 (4)'!AC290,2)</f>
        <v>17.16</v>
      </c>
      <c r="X284">
        <f>ROUND('Sheet1 (4)'!AD290,2)</f>
        <v>3.16</v>
      </c>
      <c r="Y284" t="str">
        <f>_xlfn.XLOOKUP('Sheet1 (4)'!AB290,'Sheet1 (3)'!B:B,'Sheet1 (3)'!D:D,"",0)</f>
        <v>プライム</v>
      </c>
    </row>
    <row r="285" spans="1:25" x14ac:dyDescent="0.2">
      <c r="A285">
        <v>284</v>
      </c>
      <c r="B285" s="1" t="str">
        <f>_xlfn.XLOOKUP('Sheet1 (4)'!AB291,'Sheet1 (3)'!B:B,'Sheet1 (3)'!C:C,"",0)</f>
        <v>ＡＺ－ＣＯＭ丸和ホールディングス</v>
      </c>
      <c r="C285" s="1" t="str">
        <f>_xlfn.XLOOKUP('Sheet1 (4)'!AB291,'Sheet1 (3)'!B:B,'Sheet1 (3)'!F:F,"",0)</f>
        <v>陸運業</v>
      </c>
      <c r="D285" s="1">
        <f>ROUND('Sheet1 (4)'!E291/100000000,2)</f>
        <v>1.35</v>
      </c>
      <c r="E285" s="1">
        <f>ROUND('Sheet1 (4)'!F291/100,2)</f>
        <v>80.16</v>
      </c>
      <c r="F285" s="1">
        <f>ROUND('Sheet1 (4)'!G291/100,2)</f>
        <v>86.49</v>
      </c>
      <c r="G285" s="1">
        <f>ROUND('Sheet1 (4)'!H291/100,2)</f>
        <v>113.63</v>
      </c>
      <c r="H285" s="1">
        <f>ROUND('Sheet1 (4)'!I291/100,2)</f>
        <v>138.46</v>
      </c>
      <c r="I285" s="1">
        <f>ROUND('Sheet1 (4)'!J291/100,2)</f>
        <v>109.7</v>
      </c>
      <c r="J285" s="1">
        <f>ROUND('Sheet1 (4)'!K291/100,2)</f>
        <v>126.6</v>
      </c>
      <c r="K285" s="1">
        <f>ROUND('Sheet1 (4)'!L291/100,2)</f>
        <v>146.19999999999999</v>
      </c>
      <c r="L285" s="4">
        <f>ROUND(('Sheet1 (4)'!M291+'Sheet1 (4)'!R291)/100,2)</f>
        <v>33.94</v>
      </c>
      <c r="M285" s="4">
        <f>ROUND(('Sheet1 (4)'!N291+'Sheet1 (4)'!S291)/100,2)</f>
        <v>8.4700000000000006</v>
      </c>
      <c r="N285" s="4">
        <f>ROUND(('Sheet1 (4)'!O291+'Sheet1 (4)'!T291)/100,2)</f>
        <v>-26.1</v>
      </c>
      <c r="O285" s="4">
        <f>ROUND(('Sheet1 (4)'!P291+'Sheet1 (4)'!U291)/100,2)</f>
        <v>49.34</v>
      </c>
      <c r="P285" s="4">
        <f>ROUND(('Sheet1 (4)'!Q291+'Sheet1 (4)'!V291)/100,2)</f>
        <v>-17.09</v>
      </c>
      <c r="Q285" s="7">
        <f>ROUND('Sheet1 (4)'!W291/100,2)</f>
        <v>0.21</v>
      </c>
      <c r="R285" s="7">
        <f>ROUND('Sheet1 (4)'!X291/100,2)</f>
        <v>0.22</v>
      </c>
      <c r="S285" s="7">
        <f>ROUND('Sheet1 (4)'!Y291/100,2)</f>
        <v>0.24</v>
      </c>
      <c r="T285" s="7">
        <f>ROUND('Sheet1 (4)'!Z291/100,2)</f>
        <v>0.2</v>
      </c>
      <c r="U285" s="7">
        <f>ROUND('Sheet1 (4)'!AA291/100,2)</f>
        <v>0.13</v>
      </c>
      <c r="V285" s="1" t="str">
        <f>'Sheet1 (4)'!AB291&amp;".T"</f>
        <v>9090.T</v>
      </c>
      <c r="W285">
        <f>ROUND('Sheet1 (4)'!AC291,2)</f>
        <v>17.41</v>
      </c>
      <c r="X285">
        <f>ROUND('Sheet1 (4)'!AD291,2)</f>
        <v>2.29</v>
      </c>
      <c r="Y285" t="str">
        <f>_xlfn.XLOOKUP('Sheet1 (4)'!AB291,'Sheet1 (3)'!B:B,'Sheet1 (3)'!D:D,"",0)</f>
        <v>プライム</v>
      </c>
    </row>
    <row r="286" spans="1:25" x14ac:dyDescent="0.2">
      <c r="A286">
        <v>285</v>
      </c>
      <c r="B286" s="1" t="str">
        <f>_xlfn.XLOOKUP('Sheet1 (4)'!AB292,'Sheet1 (3)'!B:B,'Sheet1 (3)'!C:C,"",0)</f>
        <v>アゼアス</v>
      </c>
      <c r="C286" s="1" t="str">
        <f>_xlfn.XLOOKUP('Sheet1 (4)'!AB292,'Sheet1 (3)'!B:B,'Sheet1 (3)'!F:F,"",0)</f>
        <v>卸売業</v>
      </c>
      <c r="D286" s="1">
        <f>ROUND('Sheet1 (4)'!E292/100000000,2)</f>
        <v>0.06</v>
      </c>
      <c r="E286" s="1">
        <f>ROUND('Sheet1 (4)'!F292/100,2)</f>
        <v>7.93</v>
      </c>
      <c r="F286" s="1">
        <f>ROUND('Sheet1 (4)'!G292/100,2)</f>
        <v>3.88</v>
      </c>
      <c r="G286" s="1">
        <f>ROUND('Sheet1 (4)'!H292/100,2)</f>
        <v>5.32</v>
      </c>
      <c r="H286" s="1">
        <f>ROUND('Sheet1 (4)'!I292/100,2)</f>
        <v>2.92</v>
      </c>
      <c r="I286" s="1">
        <f>ROUND('Sheet1 (4)'!J292/100,2)</f>
        <v>1.92</v>
      </c>
      <c r="J286" s="1" t="e">
        <f>ROUND('Sheet1 (4)'!K292/100,2)</f>
        <v>#VALUE!</v>
      </c>
      <c r="K286" s="1" t="e">
        <f>ROUND('Sheet1 (4)'!L292/100,2)</f>
        <v>#VALUE!</v>
      </c>
      <c r="L286" s="4">
        <f>ROUND(('Sheet1 (4)'!M292+'Sheet1 (4)'!R292)/100,2)</f>
        <v>7.97</v>
      </c>
      <c r="M286" s="4">
        <f>ROUND(('Sheet1 (4)'!N292+'Sheet1 (4)'!S292)/100,2)</f>
        <v>-7.05</v>
      </c>
      <c r="N286" s="4">
        <f>ROUND(('Sheet1 (4)'!O292+'Sheet1 (4)'!T292)/100,2)</f>
        <v>11.91</v>
      </c>
      <c r="O286" s="4">
        <f>ROUND(('Sheet1 (4)'!P292+'Sheet1 (4)'!U292)/100,2)</f>
        <v>0.15</v>
      </c>
      <c r="P286" s="4">
        <f>ROUND(('Sheet1 (4)'!Q292+'Sheet1 (4)'!V292)/100,2)</f>
        <v>3</v>
      </c>
      <c r="Q286" s="7">
        <f>ROUND('Sheet1 (4)'!W292/100,2)</f>
        <v>0.11</v>
      </c>
      <c r="R286" s="7">
        <f>ROUND('Sheet1 (4)'!X292/100,2)</f>
        <v>0.04</v>
      </c>
      <c r="S286" s="7">
        <f>ROUND('Sheet1 (4)'!Y292/100,2)</f>
        <v>0.06</v>
      </c>
      <c r="T286" s="7">
        <f>ROUND('Sheet1 (4)'!Z292/100,2)</f>
        <v>0.03</v>
      </c>
      <c r="U286" s="7">
        <f>ROUND('Sheet1 (4)'!AA292/100,2)</f>
        <v>0.03</v>
      </c>
      <c r="V286" s="1" t="str">
        <f>'Sheet1 (4)'!AB292&amp;".T"</f>
        <v>3161.T</v>
      </c>
      <c r="W286">
        <f>ROUND('Sheet1 (4)'!AC292,2)</f>
        <v>21.1</v>
      </c>
      <c r="X286">
        <f>ROUND('Sheet1 (4)'!AD292,2)</f>
        <v>0.55000000000000004</v>
      </c>
      <c r="Y286" t="str">
        <f>_xlfn.XLOOKUP('Sheet1 (4)'!AB292,'Sheet1 (3)'!B:B,'Sheet1 (3)'!D:D,"",0)</f>
        <v>スタンダード</v>
      </c>
    </row>
    <row r="287" spans="1:25" x14ac:dyDescent="0.2">
      <c r="A287">
        <v>286</v>
      </c>
      <c r="B287" s="1" t="str">
        <f>_xlfn.XLOOKUP('Sheet1 (4)'!AB293,'Sheet1 (3)'!B:B,'Sheet1 (3)'!C:C,"",0)</f>
        <v>アズーム</v>
      </c>
      <c r="C287" s="1" t="str">
        <f>_xlfn.XLOOKUP('Sheet1 (4)'!AB293,'Sheet1 (3)'!B:B,'Sheet1 (3)'!F:F,"",0)</f>
        <v>不動産業</v>
      </c>
      <c r="D287" s="1">
        <f>ROUND('Sheet1 (4)'!E293/100000000,2)</f>
        <v>0.12</v>
      </c>
      <c r="E287" s="1">
        <f>ROUND('Sheet1 (4)'!F293/100,2)</f>
        <v>5.08</v>
      </c>
      <c r="F287" s="1">
        <f>ROUND('Sheet1 (4)'!G293/100,2)</f>
        <v>8.7899999999999991</v>
      </c>
      <c r="G287" s="1">
        <f>ROUND('Sheet1 (4)'!H293/100,2)</f>
        <v>12.82</v>
      </c>
      <c r="H287" s="1">
        <f>ROUND('Sheet1 (4)'!I293/100,2)</f>
        <v>18.28</v>
      </c>
      <c r="I287" s="1">
        <f>ROUND('Sheet1 (4)'!J293/100,2)</f>
        <v>18.28</v>
      </c>
      <c r="J287" s="1">
        <f>ROUND('Sheet1 (4)'!K293/100,2)</f>
        <v>25.1</v>
      </c>
      <c r="K287" s="1">
        <f>ROUND('Sheet1 (4)'!L293/100,2)</f>
        <v>32.6</v>
      </c>
      <c r="L287" s="4">
        <f>ROUND(('Sheet1 (4)'!M293+'Sheet1 (4)'!R293)/100,2)</f>
        <v>4.04</v>
      </c>
      <c r="M287" s="4">
        <f>ROUND(('Sheet1 (4)'!N293+'Sheet1 (4)'!S293)/100,2)</f>
        <v>4.7699999999999996</v>
      </c>
      <c r="N287" s="4">
        <f>ROUND(('Sheet1 (4)'!O293+'Sheet1 (4)'!T293)/100,2)</f>
        <v>4.21</v>
      </c>
      <c r="O287" s="4">
        <f>ROUND(('Sheet1 (4)'!P293+'Sheet1 (4)'!U293)/100,2)</f>
        <v>10.84</v>
      </c>
      <c r="P287" s="4">
        <f>ROUND(('Sheet1 (4)'!Q293+'Sheet1 (4)'!V293)/100,2)</f>
        <v>10.84</v>
      </c>
      <c r="Q287" s="7">
        <f>ROUND('Sheet1 (4)'!W293/100,2)</f>
        <v>0.28999999999999998</v>
      </c>
      <c r="R287" s="7">
        <f>ROUND('Sheet1 (4)'!X293/100,2)</f>
        <v>0.39</v>
      </c>
      <c r="S287" s="7">
        <f>ROUND('Sheet1 (4)'!Y293/100,2)</f>
        <v>0.41</v>
      </c>
      <c r="T287" s="7">
        <f>ROUND('Sheet1 (4)'!Z293/100,2)</f>
        <v>0.41</v>
      </c>
      <c r="U287" s="7">
        <f>ROUND('Sheet1 (4)'!AA293/100,2)</f>
        <v>0.41</v>
      </c>
      <c r="V287" s="1" t="str">
        <f>'Sheet1 (4)'!AB293&amp;".T"</f>
        <v>3496.T</v>
      </c>
      <c r="W287">
        <f>ROUND('Sheet1 (4)'!AC293,2)</f>
        <v>35.619999999999997</v>
      </c>
      <c r="X287">
        <f>ROUND('Sheet1 (4)'!AD293,2)</f>
        <v>9.6199999999999992</v>
      </c>
      <c r="Y287" t="str">
        <f>_xlfn.XLOOKUP('Sheet1 (4)'!AB293,'Sheet1 (3)'!B:B,'Sheet1 (3)'!D:D,"",0)</f>
        <v>プライム</v>
      </c>
    </row>
    <row r="288" spans="1:25" x14ac:dyDescent="0.2">
      <c r="A288">
        <v>287</v>
      </c>
      <c r="B288" s="1" t="str">
        <f>_xlfn.XLOOKUP('Sheet1 (4)'!AB294,'Sheet1 (3)'!B:B,'Sheet1 (3)'!C:C,"",0)</f>
        <v>アズ企画設計</v>
      </c>
      <c r="C288" s="1" t="str">
        <f>_xlfn.XLOOKUP('Sheet1 (4)'!AB294,'Sheet1 (3)'!B:B,'Sheet1 (3)'!F:F,"",0)</f>
        <v>不動産業</v>
      </c>
      <c r="D288" s="1">
        <f>ROUND('Sheet1 (4)'!E294/100000000,2)</f>
        <v>0.01</v>
      </c>
      <c r="E288" s="1" t="e">
        <f>ROUND('Sheet1 (4)'!F294/100,2)</f>
        <v>#VALUE!</v>
      </c>
      <c r="F288" s="1" t="e">
        <f>ROUND('Sheet1 (4)'!G294/100,2)</f>
        <v>#VALUE!</v>
      </c>
      <c r="G288" s="1" t="e">
        <f>ROUND('Sheet1 (4)'!H294/100,2)</f>
        <v>#VALUE!</v>
      </c>
      <c r="H288" s="1">
        <f>ROUND('Sheet1 (4)'!I294/100,2)</f>
        <v>6.64</v>
      </c>
      <c r="I288" s="1">
        <f>ROUND('Sheet1 (4)'!J294/100,2)</f>
        <v>9.75</v>
      </c>
      <c r="J288" s="1" t="e">
        <f>ROUND('Sheet1 (4)'!K294/100,2)</f>
        <v>#VALUE!</v>
      </c>
      <c r="K288" s="1" t="e">
        <f>ROUND('Sheet1 (4)'!L294/100,2)</f>
        <v>#VALUE!</v>
      </c>
      <c r="L288" s="4" t="e">
        <f>ROUND(('Sheet1 (4)'!M294+'Sheet1 (4)'!R294)/100,2)</f>
        <v>#VALUE!</v>
      </c>
      <c r="M288" s="4" t="e">
        <f>ROUND(('Sheet1 (4)'!N294+'Sheet1 (4)'!S294)/100,2)</f>
        <v>#VALUE!</v>
      </c>
      <c r="N288" s="4" t="e">
        <f>ROUND(('Sheet1 (4)'!O294+'Sheet1 (4)'!T294)/100,2)</f>
        <v>#VALUE!</v>
      </c>
      <c r="O288" s="4">
        <f>ROUND(('Sheet1 (4)'!P294+'Sheet1 (4)'!U294)/100,2)</f>
        <v>-7.78</v>
      </c>
      <c r="P288" s="4">
        <f>ROUND(('Sheet1 (4)'!Q294+'Sheet1 (4)'!V294)/100,2)</f>
        <v>-20.82</v>
      </c>
      <c r="Q288" s="7" t="e">
        <f>ROUND('Sheet1 (4)'!W294/100,2)</f>
        <v>#VALUE!</v>
      </c>
      <c r="R288" s="7" t="e">
        <f>ROUND('Sheet1 (4)'!X294/100,2)</f>
        <v>#VALUE!</v>
      </c>
      <c r="S288" s="7" t="e">
        <f>ROUND('Sheet1 (4)'!Y294/100,2)</f>
        <v>#VALUE!</v>
      </c>
      <c r="T288" s="7" t="e">
        <f>ROUND('Sheet1 (4)'!Z294/100,2)</f>
        <v>#VALUE!</v>
      </c>
      <c r="U288" s="7">
        <f>ROUND('Sheet1 (4)'!AA294/100,2)</f>
        <v>0.17</v>
      </c>
      <c r="V288" s="1" t="str">
        <f>'Sheet1 (4)'!AB294&amp;".T"</f>
        <v>3490.T</v>
      </c>
      <c r="W288">
        <f>ROUND('Sheet1 (4)'!AC294,2)</f>
        <v>6.28</v>
      </c>
      <c r="X288">
        <f>ROUND('Sheet1 (4)'!AD294,2)</f>
        <v>1.1200000000000001</v>
      </c>
      <c r="Y288" t="str">
        <f>_xlfn.XLOOKUP('Sheet1 (4)'!AB294,'Sheet1 (3)'!B:B,'Sheet1 (3)'!D:D,"",0)</f>
        <v>スタンダード</v>
      </c>
    </row>
    <row r="289" spans="1:25" x14ac:dyDescent="0.2">
      <c r="A289">
        <v>288</v>
      </c>
      <c r="B289" s="1" t="str">
        <f>_xlfn.XLOOKUP('Sheet1 (4)'!AB295,'Sheet1 (3)'!B:B,'Sheet1 (3)'!C:C,"",0)</f>
        <v>アズマハウス</v>
      </c>
      <c r="C289" s="1" t="str">
        <f>_xlfn.XLOOKUP('Sheet1 (4)'!AB295,'Sheet1 (3)'!B:B,'Sheet1 (3)'!F:F,"",0)</f>
        <v>不動産業</v>
      </c>
      <c r="D289" s="1">
        <f>ROUND('Sheet1 (4)'!E295/100000000,2)</f>
        <v>0.08</v>
      </c>
      <c r="E289" s="1">
        <f>ROUND('Sheet1 (4)'!F295/100,2)</f>
        <v>11.52</v>
      </c>
      <c r="F289" s="1">
        <f>ROUND('Sheet1 (4)'!G295/100,2)</f>
        <v>11.92</v>
      </c>
      <c r="G289" s="1">
        <f>ROUND('Sheet1 (4)'!H295/100,2)</f>
        <v>12.04</v>
      </c>
      <c r="H289" s="1">
        <f>ROUND('Sheet1 (4)'!I295/100,2)</f>
        <v>10.119999999999999</v>
      </c>
      <c r="I289" s="1">
        <f>ROUND('Sheet1 (4)'!J295/100,2)</f>
        <v>12.31</v>
      </c>
      <c r="J289" s="1" t="e">
        <f>ROUND('Sheet1 (4)'!K295/100,2)</f>
        <v>#VALUE!</v>
      </c>
      <c r="K289" s="1" t="e">
        <f>ROUND('Sheet1 (4)'!L295/100,2)</f>
        <v>#VALUE!</v>
      </c>
      <c r="L289" s="4">
        <f>ROUND(('Sheet1 (4)'!M295+'Sheet1 (4)'!R295)/100,2)</f>
        <v>14.86</v>
      </c>
      <c r="M289" s="4">
        <f>ROUND(('Sheet1 (4)'!N295+'Sheet1 (4)'!S295)/100,2)</f>
        <v>11.56</v>
      </c>
      <c r="N289" s="4">
        <f>ROUND(('Sheet1 (4)'!O295+'Sheet1 (4)'!T295)/100,2)</f>
        <v>3.9</v>
      </c>
      <c r="O289" s="4">
        <f>ROUND(('Sheet1 (4)'!P295+'Sheet1 (4)'!U295)/100,2)</f>
        <v>-3.37</v>
      </c>
      <c r="P289" s="4">
        <f>ROUND(('Sheet1 (4)'!Q295+'Sheet1 (4)'!V295)/100,2)</f>
        <v>12.74</v>
      </c>
      <c r="Q289" s="7">
        <f>ROUND('Sheet1 (4)'!W295/100,2)</f>
        <v>0.05</v>
      </c>
      <c r="R289" s="7">
        <f>ROUND('Sheet1 (4)'!X295/100,2)</f>
        <v>0.05</v>
      </c>
      <c r="S289" s="7">
        <f>ROUND('Sheet1 (4)'!Y295/100,2)</f>
        <v>0.05</v>
      </c>
      <c r="T289" s="7">
        <f>ROUND('Sheet1 (4)'!Z295/100,2)</f>
        <v>0.05</v>
      </c>
      <c r="U289" s="7">
        <f>ROUND('Sheet1 (4)'!AA295/100,2)</f>
        <v>0.05</v>
      </c>
      <c r="V289" s="1" t="str">
        <f>'Sheet1 (4)'!AB295&amp;".T"</f>
        <v>3293.T</v>
      </c>
      <c r="W289">
        <f>ROUND('Sheet1 (4)'!AC295,2)</f>
        <v>8.76</v>
      </c>
      <c r="X289">
        <f>ROUND('Sheet1 (4)'!AD295,2)</f>
        <v>0.36</v>
      </c>
      <c r="Y289" t="str">
        <f>_xlfn.XLOOKUP('Sheet1 (4)'!AB295,'Sheet1 (3)'!B:B,'Sheet1 (3)'!D:D,"",0)</f>
        <v>スタンダード</v>
      </c>
    </row>
    <row r="290" spans="1:25" x14ac:dyDescent="0.2">
      <c r="A290">
        <v>289</v>
      </c>
      <c r="B290" s="1" t="str">
        <f>_xlfn.XLOOKUP('Sheet1 (4)'!AB296,'Sheet1 (3)'!B:B,'Sheet1 (3)'!C:C,"",0)</f>
        <v>東海運</v>
      </c>
      <c r="C290" s="1" t="str">
        <f>_xlfn.XLOOKUP('Sheet1 (4)'!AB296,'Sheet1 (3)'!B:B,'Sheet1 (3)'!F:F,"",0)</f>
        <v>倉庫・運輸関連業</v>
      </c>
      <c r="D290" s="1">
        <f>ROUND('Sheet1 (4)'!E296/100000000,2)</f>
        <v>0.28000000000000003</v>
      </c>
      <c r="E290" s="1">
        <f>ROUND('Sheet1 (4)'!F296/100,2)</f>
        <v>7.01</v>
      </c>
      <c r="F290" s="1">
        <f>ROUND('Sheet1 (4)'!G296/100,2)</f>
        <v>6.84</v>
      </c>
      <c r="G290" s="1">
        <f>ROUND('Sheet1 (4)'!H296/100,2)</f>
        <v>6.66</v>
      </c>
      <c r="H290" s="1">
        <f>ROUND('Sheet1 (4)'!I296/100,2)</f>
        <v>2.88</v>
      </c>
      <c r="I290" s="1">
        <f>ROUND('Sheet1 (4)'!J296/100,2)</f>
        <v>6.19</v>
      </c>
      <c r="J290" s="1" t="e">
        <f>ROUND('Sheet1 (4)'!K296/100,2)</f>
        <v>#VALUE!</v>
      </c>
      <c r="K290" s="1" t="e">
        <f>ROUND('Sheet1 (4)'!L296/100,2)</f>
        <v>#VALUE!</v>
      </c>
      <c r="L290" s="4">
        <f>ROUND(('Sheet1 (4)'!M296+'Sheet1 (4)'!R296)/100,2)</f>
        <v>49.05</v>
      </c>
      <c r="M290" s="4">
        <f>ROUND(('Sheet1 (4)'!N296+'Sheet1 (4)'!S296)/100,2)</f>
        <v>15.97</v>
      </c>
      <c r="N290" s="4">
        <f>ROUND(('Sheet1 (4)'!O296+'Sheet1 (4)'!T296)/100,2)</f>
        <v>12.97</v>
      </c>
      <c r="O290" s="4">
        <f>ROUND(('Sheet1 (4)'!P296+'Sheet1 (4)'!U296)/100,2)</f>
        <v>-0.67</v>
      </c>
      <c r="P290" s="4">
        <f>ROUND(('Sheet1 (4)'!Q296+'Sheet1 (4)'!V296)/100,2)</f>
        <v>-13.84</v>
      </c>
      <c r="Q290" s="7">
        <f>ROUND('Sheet1 (4)'!W296/100,2)</f>
        <v>0.03</v>
      </c>
      <c r="R290" s="7">
        <f>ROUND('Sheet1 (4)'!X296/100,2)</f>
        <v>0.04</v>
      </c>
      <c r="S290" s="7">
        <f>ROUND('Sheet1 (4)'!Y296/100,2)</f>
        <v>0.01</v>
      </c>
      <c r="T290" s="7">
        <f>ROUND('Sheet1 (4)'!Z296/100,2)</f>
        <v>0.02</v>
      </c>
      <c r="U290" s="7">
        <f>ROUND('Sheet1 (4)'!AA296/100,2)</f>
        <v>0.03</v>
      </c>
      <c r="V290" s="1" t="str">
        <f>'Sheet1 (4)'!AB296&amp;".T"</f>
        <v>9380.T</v>
      </c>
      <c r="W290">
        <f>ROUND('Sheet1 (4)'!AC296,2)</f>
        <v>18.11</v>
      </c>
      <c r="X290">
        <f>ROUND('Sheet1 (4)'!AD296,2)</f>
        <v>0.56999999999999995</v>
      </c>
      <c r="Y290" t="str">
        <f>_xlfn.XLOOKUP('Sheet1 (4)'!AB296,'Sheet1 (3)'!B:B,'Sheet1 (3)'!D:D,"",0)</f>
        <v>スタンダード</v>
      </c>
    </row>
    <row r="291" spans="1:25" x14ac:dyDescent="0.2">
      <c r="A291">
        <v>290</v>
      </c>
      <c r="B291" s="1" t="str">
        <f>_xlfn.XLOOKUP('Sheet1 (4)'!AB297,'Sheet1 (3)'!B:B,'Sheet1 (3)'!C:C,"",0)</f>
        <v>ビーアンドピー</v>
      </c>
      <c r="C291" s="1" t="str">
        <f>_xlfn.XLOOKUP('Sheet1 (4)'!AB297,'Sheet1 (3)'!B:B,'Sheet1 (3)'!F:F,"",0)</f>
        <v>その他製品</v>
      </c>
      <c r="D291" s="1">
        <f>ROUND('Sheet1 (4)'!E297/100000000,2)</f>
        <v>0.02</v>
      </c>
      <c r="E291" s="1" t="e">
        <f>ROUND('Sheet1 (4)'!F297/100,2)</f>
        <v>#VALUE!</v>
      </c>
      <c r="F291" s="1" t="e">
        <f>ROUND('Sheet1 (4)'!G297/100,2)</f>
        <v>#VALUE!</v>
      </c>
      <c r="G291" s="1" t="e">
        <f>ROUND('Sheet1 (4)'!H297/100,2)</f>
        <v>#VALUE!</v>
      </c>
      <c r="H291" s="1" t="e">
        <f>ROUND('Sheet1 (4)'!I297/100,2)</f>
        <v>#VALUE!</v>
      </c>
      <c r="I291" s="1">
        <f>ROUND('Sheet1 (4)'!J297/100,2)</f>
        <v>4.91</v>
      </c>
      <c r="J291" s="1" t="e">
        <f>ROUND('Sheet1 (4)'!K297/100,2)</f>
        <v>#VALUE!</v>
      </c>
      <c r="K291" s="1" t="e">
        <f>ROUND('Sheet1 (4)'!L297/100,2)</f>
        <v>#VALUE!</v>
      </c>
      <c r="L291" s="4" t="e">
        <f>ROUND(('Sheet1 (4)'!M297+'Sheet1 (4)'!R297)/100,2)</f>
        <v>#VALUE!</v>
      </c>
      <c r="M291" s="4" t="e">
        <f>ROUND(('Sheet1 (4)'!N297+'Sheet1 (4)'!S297)/100,2)</f>
        <v>#VALUE!</v>
      </c>
      <c r="N291" s="4" t="e">
        <f>ROUND(('Sheet1 (4)'!O297+'Sheet1 (4)'!T297)/100,2)</f>
        <v>#VALUE!</v>
      </c>
      <c r="O291" s="4" t="e">
        <f>ROUND(('Sheet1 (4)'!P297+'Sheet1 (4)'!U297)/100,2)</f>
        <v>#VALUE!</v>
      </c>
      <c r="P291" s="4" t="e">
        <f>ROUND(('Sheet1 (4)'!Q297+'Sheet1 (4)'!V297)/100,2)</f>
        <v>#VALUE!</v>
      </c>
      <c r="Q291" s="7" t="e">
        <f>ROUND('Sheet1 (4)'!W297/100,2)</f>
        <v>#VALUE!</v>
      </c>
      <c r="R291" s="7" t="e">
        <f>ROUND('Sheet1 (4)'!X297/100,2)</f>
        <v>#VALUE!</v>
      </c>
      <c r="S291" s="7" t="e">
        <f>ROUND('Sheet1 (4)'!Y297/100,2)</f>
        <v>#VALUE!</v>
      </c>
      <c r="T291" s="7" t="e">
        <f>ROUND('Sheet1 (4)'!Z297/100,2)</f>
        <v>#VALUE!</v>
      </c>
      <c r="U291" s="7" t="e">
        <f>ROUND('Sheet1 (4)'!AA297/100,2)</f>
        <v>#VALUE!</v>
      </c>
      <c r="V291" s="1" t="str">
        <f>'Sheet1 (4)'!AB297&amp;".T"</f>
        <v>7804.T</v>
      </c>
      <c r="W291">
        <f>ROUND('Sheet1 (4)'!AC297,2)</f>
        <v>17.23</v>
      </c>
      <c r="X291">
        <f>ROUND('Sheet1 (4)'!AD297,2)</f>
        <v>3.36</v>
      </c>
      <c r="Y291" t="str">
        <f>_xlfn.XLOOKUP('Sheet1 (4)'!AB297,'Sheet1 (3)'!B:B,'Sheet1 (3)'!D:D,"",0)</f>
        <v>スタンダード</v>
      </c>
    </row>
    <row r="292" spans="1:25" x14ac:dyDescent="0.2">
      <c r="A292">
        <v>291</v>
      </c>
      <c r="B292" s="1" t="str">
        <f>_xlfn.XLOOKUP('Sheet1 (4)'!AB298,'Sheet1 (3)'!B:B,'Sheet1 (3)'!C:C,"",0)</f>
        <v>ベビーカレンダー</v>
      </c>
      <c r="C292" s="1" t="str">
        <f>_xlfn.XLOOKUP('Sheet1 (4)'!AB298,'Sheet1 (3)'!B:B,'Sheet1 (3)'!F:F,"",0)</f>
        <v>サービス業</v>
      </c>
      <c r="D292" s="1">
        <f>ROUND('Sheet1 (4)'!E298/100000000,2)</f>
        <v>0.01</v>
      </c>
      <c r="E292" s="1">
        <f>ROUND('Sheet1 (4)'!F298/100,2)</f>
        <v>1.27</v>
      </c>
      <c r="F292" s="1">
        <f>ROUND('Sheet1 (4)'!G298/100,2)</f>
        <v>0.38</v>
      </c>
      <c r="G292" s="1">
        <f>ROUND('Sheet1 (4)'!H298/100,2)</f>
        <v>-0.31</v>
      </c>
      <c r="H292" s="1">
        <f>ROUND('Sheet1 (4)'!I298/100,2)</f>
        <v>0.5</v>
      </c>
      <c r="I292" s="1">
        <f>ROUND('Sheet1 (4)'!J298/100,2)</f>
        <v>0.5</v>
      </c>
      <c r="J292" s="1" t="e">
        <f>ROUND('Sheet1 (4)'!K298/100,2)</f>
        <v>#VALUE!</v>
      </c>
      <c r="K292" s="1" t="e">
        <f>ROUND('Sheet1 (4)'!L298/100,2)</f>
        <v>#VALUE!</v>
      </c>
      <c r="L292" s="4">
        <f>ROUND(('Sheet1 (4)'!M298+'Sheet1 (4)'!R298)/100,2)</f>
        <v>0.79</v>
      </c>
      <c r="M292" s="4">
        <f>ROUND(('Sheet1 (4)'!N298+'Sheet1 (4)'!S298)/100,2)</f>
        <v>-1.35</v>
      </c>
      <c r="N292" s="4">
        <f>ROUND(('Sheet1 (4)'!O298+'Sheet1 (4)'!T298)/100,2)</f>
        <v>-3.04</v>
      </c>
      <c r="O292" s="4">
        <f>ROUND(('Sheet1 (4)'!P298+'Sheet1 (4)'!U298)/100,2)</f>
        <v>-4.05</v>
      </c>
      <c r="P292" s="4">
        <f>ROUND(('Sheet1 (4)'!Q298+'Sheet1 (4)'!V298)/100,2)</f>
        <v>-4.05</v>
      </c>
      <c r="Q292" s="7">
        <f>ROUND('Sheet1 (4)'!W298/100,2)</f>
        <v>0.12</v>
      </c>
      <c r="R292" s="7">
        <f>ROUND('Sheet1 (4)'!X298/100,2)</f>
        <v>0.03</v>
      </c>
      <c r="S292" s="7">
        <f>ROUND('Sheet1 (4)'!Y298/100,2)</f>
        <v>-0.13</v>
      </c>
      <c r="T292" s="7">
        <f>ROUND('Sheet1 (4)'!Z298/100,2)</f>
        <v>0.02</v>
      </c>
      <c r="U292" s="7">
        <f>ROUND('Sheet1 (4)'!AA298/100,2)</f>
        <v>0.02</v>
      </c>
      <c r="V292" s="1" t="str">
        <f>'Sheet1 (4)'!AB298&amp;".T"</f>
        <v>7363.T</v>
      </c>
      <c r="W292">
        <f>ROUND('Sheet1 (4)'!AC298,2)</f>
        <v>27.92</v>
      </c>
      <c r="X292" t="e">
        <f>ROUND('Sheet1 (4)'!AD298,2)</f>
        <v>#VALUE!</v>
      </c>
      <c r="Y292" t="str">
        <f>_xlfn.XLOOKUP('Sheet1 (4)'!AB298,'Sheet1 (3)'!B:B,'Sheet1 (3)'!D:D,"",0)</f>
        <v>グロース</v>
      </c>
    </row>
    <row r="293" spans="1:25" x14ac:dyDescent="0.2">
      <c r="A293">
        <v>292</v>
      </c>
      <c r="B293" s="1" t="str">
        <f>_xlfn.XLOOKUP('Sheet1 (4)'!AB299,'Sheet1 (3)'!B:B,'Sheet1 (3)'!C:C,"",0)</f>
        <v>ＢＡＢＹ　ＪＯＢ</v>
      </c>
      <c r="C293" s="1" t="str">
        <f>_xlfn.XLOOKUP('Sheet1 (4)'!AB299,'Sheet1 (3)'!B:B,'Sheet1 (3)'!F:F,"",0)</f>
        <v>小売業</v>
      </c>
      <c r="D293" s="1">
        <f>ROUND('Sheet1 (4)'!E299/100000000,2)</f>
        <v>0.03</v>
      </c>
      <c r="E293" s="1" t="e">
        <f>ROUND('Sheet1 (4)'!F299/100,2)</f>
        <v>#VALUE!</v>
      </c>
      <c r="F293" s="1" t="e">
        <f>ROUND('Sheet1 (4)'!G299/100,2)</f>
        <v>#VALUE!</v>
      </c>
      <c r="G293" s="1" t="e">
        <f>ROUND('Sheet1 (4)'!H299/100,2)</f>
        <v>#VALUE!</v>
      </c>
      <c r="H293" s="1" t="e">
        <f>ROUND('Sheet1 (4)'!I299/100,2)</f>
        <v>#VALUE!</v>
      </c>
      <c r="I293" s="1" t="e">
        <f>ROUND('Sheet1 (4)'!J299/100,2)</f>
        <v>#VALUE!</v>
      </c>
      <c r="J293" s="1" t="e">
        <f>ROUND('Sheet1 (4)'!K299/100,2)</f>
        <v>#VALUE!</v>
      </c>
      <c r="K293" s="1" t="e">
        <f>ROUND('Sheet1 (4)'!L299/100,2)</f>
        <v>#VALUE!</v>
      </c>
      <c r="L293" s="4" t="e">
        <f>ROUND(('Sheet1 (4)'!M299+'Sheet1 (4)'!R299)/100,2)</f>
        <v>#VALUE!</v>
      </c>
      <c r="M293" s="4" t="e">
        <f>ROUND(('Sheet1 (4)'!N299+'Sheet1 (4)'!S299)/100,2)</f>
        <v>#VALUE!</v>
      </c>
      <c r="N293" s="4" t="e">
        <f>ROUND(('Sheet1 (4)'!O299+'Sheet1 (4)'!T299)/100,2)</f>
        <v>#VALUE!</v>
      </c>
      <c r="O293" s="4" t="e">
        <f>ROUND(('Sheet1 (4)'!P299+'Sheet1 (4)'!U299)/100,2)</f>
        <v>#VALUE!</v>
      </c>
      <c r="P293" s="4" t="e">
        <f>ROUND(('Sheet1 (4)'!Q299+'Sheet1 (4)'!V299)/100,2)</f>
        <v>#VALUE!</v>
      </c>
      <c r="Q293" s="7" t="e">
        <f>ROUND('Sheet1 (4)'!W299/100,2)</f>
        <v>#VALUE!</v>
      </c>
      <c r="R293" s="7" t="e">
        <f>ROUND('Sheet1 (4)'!X299/100,2)</f>
        <v>#VALUE!</v>
      </c>
      <c r="S293" s="7" t="e">
        <f>ROUND('Sheet1 (4)'!Y299/100,2)</f>
        <v>#VALUE!</v>
      </c>
      <c r="T293" s="7" t="e">
        <f>ROUND('Sheet1 (4)'!Z299/100,2)</f>
        <v>#VALUE!</v>
      </c>
      <c r="U293" s="7" t="e">
        <f>ROUND('Sheet1 (4)'!AA299/100,2)</f>
        <v>#VALUE!</v>
      </c>
      <c r="V293" s="1" t="str">
        <f>'Sheet1 (4)'!AB299&amp;".T"</f>
        <v>293A.T</v>
      </c>
      <c r="W293" t="e">
        <f>ROUND('Sheet1 (4)'!AC299,2)</f>
        <v>#VALUE!</v>
      </c>
      <c r="X293" t="e">
        <f>ROUND('Sheet1 (4)'!AD299,2)</f>
        <v>#VALUE!</v>
      </c>
      <c r="Y293" t="str">
        <f>_xlfn.XLOOKUP('Sheet1 (4)'!AB299,'Sheet1 (3)'!B:B,'Sheet1 (3)'!D:D,"",0)</f>
        <v>PRO Market</v>
      </c>
    </row>
    <row r="294" spans="1:25" x14ac:dyDescent="0.2">
      <c r="A294">
        <v>293</v>
      </c>
      <c r="B294" s="1" t="str">
        <f>_xlfn.XLOOKUP('Sheet1 (4)'!AB300,'Sheet1 (3)'!B:B,'Sheet1 (3)'!C:C,"",0)</f>
        <v>バレッグス</v>
      </c>
      <c r="C294" s="1" t="str">
        <f>_xlfn.XLOOKUP('Sheet1 (4)'!AB300,'Sheet1 (3)'!B:B,'Sheet1 (3)'!F:F,"",0)</f>
        <v>不動産業</v>
      </c>
      <c r="D294" s="1">
        <f>ROUND('Sheet1 (4)'!E300/100000000,2)</f>
        <v>0.02</v>
      </c>
      <c r="E294" s="1" t="e">
        <f>ROUND('Sheet1 (4)'!F300/100,2)</f>
        <v>#VALUE!</v>
      </c>
      <c r="F294" s="1">
        <f>ROUND('Sheet1 (4)'!G300/100,2)</f>
        <v>0.51</v>
      </c>
      <c r="G294" s="1">
        <f>ROUND('Sheet1 (4)'!H300/100,2)</f>
        <v>0.65</v>
      </c>
      <c r="H294" s="1">
        <f>ROUND('Sheet1 (4)'!I300/100,2)</f>
        <v>2.0499999999999998</v>
      </c>
      <c r="I294" s="1">
        <f>ROUND('Sheet1 (4)'!J300/100,2)</f>
        <v>2.0499999999999998</v>
      </c>
      <c r="J294" s="1" t="e">
        <f>ROUND('Sheet1 (4)'!K300/100,2)</f>
        <v>#VALUE!</v>
      </c>
      <c r="K294" s="1" t="e">
        <f>ROUND('Sheet1 (4)'!L300/100,2)</f>
        <v>#VALUE!</v>
      </c>
      <c r="L294" s="4" t="e">
        <f>ROUND(('Sheet1 (4)'!M300+'Sheet1 (4)'!R300)/100,2)</f>
        <v>#VALUE!</v>
      </c>
      <c r="M294" s="4" t="e">
        <f>ROUND(('Sheet1 (4)'!N300+'Sheet1 (4)'!S300)/100,2)</f>
        <v>#VALUE!</v>
      </c>
      <c r="N294" s="4" t="e">
        <f>ROUND(('Sheet1 (4)'!O300+'Sheet1 (4)'!T300)/100,2)</f>
        <v>#VALUE!</v>
      </c>
      <c r="O294" s="4">
        <f>ROUND(('Sheet1 (4)'!P300+'Sheet1 (4)'!U300)/100,2)</f>
        <v>-5.71</v>
      </c>
      <c r="P294" s="4">
        <f>ROUND(('Sheet1 (4)'!Q300+'Sheet1 (4)'!V300)/100,2)</f>
        <v>-5.71</v>
      </c>
      <c r="Q294" s="7" t="e">
        <f>ROUND('Sheet1 (4)'!W300/100,2)</f>
        <v>#VALUE!</v>
      </c>
      <c r="R294" s="7" t="e">
        <f>ROUND('Sheet1 (4)'!X300/100,2)</f>
        <v>#VALUE!</v>
      </c>
      <c r="S294" s="7">
        <f>ROUND('Sheet1 (4)'!Y300/100,2)</f>
        <v>0.06</v>
      </c>
      <c r="T294" s="7">
        <f>ROUND('Sheet1 (4)'!Z300/100,2)</f>
        <v>0.15</v>
      </c>
      <c r="U294" s="7">
        <f>ROUND('Sheet1 (4)'!AA300/100,2)</f>
        <v>0.15</v>
      </c>
      <c r="V294" s="1" t="str">
        <f>'Sheet1 (4)'!AB300&amp;".T"</f>
        <v>239A.T</v>
      </c>
      <c r="W294">
        <f>ROUND('Sheet1 (4)'!AC300,2)</f>
        <v>2.82</v>
      </c>
      <c r="X294" t="e">
        <f>ROUND('Sheet1 (4)'!AD300,2)</f>
        <v>#VALUE!</v>
      </c>
      <c r="Y294" t="str">
        <f>_xlfn.XLOOKUP('Sheet1 (4)'!AB300,'Sheet1 (3)'!B:B,'Sheet1 (3)'!D:D,"",0)</f>
        <v>PRO Market</v>
      </c>
    </row>
    <row r="295" spans="1:25" x14ac:dyDescent="0.2">
      <c r="A295">
        <v>294</v>
      </c>
      <c r="B295" s="1" t="str">
        <f>_xlfn.XLOOKUP('Sheet1 (4)'!AB301,'Sheet1 (3)'!B:B,'Sheet1 (3)'!C:C,"",0)</f>
        <v>バルミューダ</v>
      </c>
      <c r="C295" s="1" t="str">
        <f>_xlfn.XLOOKUP('Sheet1 (4)'!AB301,'Sheet1 (3)'!B:B,'Sheet1 (3)'!F:F,"",0)</f>
        <v>電気機器</v>
      </c>
      <c r="D295" s="1">
        <f>ROUND('Sheet1 (4)'!E301/100000000,2)</f>
        <v>0.09</v>
      </c>
      <c r="E295" s="1">
        <f>ROUND('Sheet1 (4)'!F301/100,2)</f>
        <v>15.18</v>
      </c>
      <c r="F295" s="1">
        <f>ROUND('Sheet1 (4)'!G301/100,2)</f>
        <v>0.75</v>
      </c>
      <c r="G295" s="1">
        <f>ROUND('Sheet1 (4)'!H301/100,2)</f>
        <v>-13.83</v>
      </c>
      <c r="H295" s="1">
        <f>ROUND('Sheet1 (4)'!I301/100,2)</f>
        <v>0.13</v>
      </c>
      <c r="I295" s="1">
        <f>ROUND('Sheet1 (4)'!J301/100,2)</f>
        <v>0.13</v>
      </c>
      <c r="J295" s="1" t="e">
        <f>ROUND('Sheet1 (4)'!K301/100,2)</f>
        <v>#VALUE!</v>
      </c>
      <c r="K295" s="1" t="e">
        <f>ROUND('Sheet1 (4)'!L301/100,2)</f>
        <v>#VALUE!</v>
      </c>
      <c r="L295" s="4">
        <f>ROUND(('Sheet1 (4)'!M301+'Sheet1 (4)'!R301)/100,2)</f>
        <v>-42.02</v>
      </c>
      <c r="M295" s="4">
        <f>ROUND(('Sheet1 (4)'!N301+'Sheet1 (4)'!S301)/100,2)</f>
        <v>2.19</v>
      </c>
      <c r="N295" s="4">
        <f>ROUND(('Sheet1 (4)'!O301+'Sheet1 (4)'!T301)/100,2)</f>
        <v>-1.25</v>
      </c>
      <c r="O295" s="4">
        <f>ROUND(('Sheet1 (4)'!P301+'Sheet1 (4)'!U301)/100,2)</f>
        <v>11.43</v>
      </c>
      <c r="P295" s="4">
        <f>ROUND(('Sheet1 (4)'!Q301+'Sheet1 (4)'!V301)/100,2)</f>
        <v>11.43</v>
      </c>
      <c r="Q295" s="7">
        <f>ROUND('Sheet1 (4)'!W301/100,2)</f>
        <v>0.18</v>
      </c>
      <c r="R295" s="7">
        <f>ROUND('Sheet1 (4)'!X301/100,2)</f>
        <v>0</v>
      </c>
      <c r="S295" s="7">
        <f>ROUND('Sheet1 (4)'!Y301/100,2)</f>
        <v>-0.39</v>
      </c>
      <c r="T295" s="7">
        <f>ROUND('Sheet1 (4)'!Z301/100,2)</f>
        <v>0.02</v>
      </c>
      <c r="U295" s="7">
        <f>ROUND('Sheet1 (4)'!AA301/100,2)</f>
        <v>0.02</v>
      </c>
      <c r="V295" s="1" t="str">
        <f>'Sheet1 (4)'!AB301&amp;".T"</f>
        <v>6612.T</v>
      </c>
      <c r="W295" t="e">
        <f>ROUND('Sheet1 (4)'!AC301,2)</f>
        <v>#VALUE!</v>
      </c>
      <c r="X295">
        <f>ROUND('Sheet1 (4)'!AD301,2)</f>
        <v>1.86</v>
      </c>
      <c r="Y295" t="str">
        <f>_xlfn.XLOOKUP('Sheet1 (4)'!AB301,'Sheet1 (3)'!B:B,'Sheet1 (3)'!D:D,"",0)</f>
        <v>グロース</v>
      </c>
    </row>
    <row r="296" spans="1:25" x14ac:dyDescent="0.2">
      <c r="A296">
        <v>295</v>
      </c>
      <c r="B296" s="1" t="str">
        <f>_xlfn.XLOOKUP('Sheet1 (4)'!AB302,'Sheet1 (3)'!B:B,'Sheet1 (3)'!C:C,"",0)</f>
        <v>バルニバービ</v>
      </c>
      <c r="C296" s="1" t="str">
        <f>_xlfn.XLOOKUP('Sheet1 (4)'!AB302,'Sheet1 (3)'!B:B,'Sheet1 (3)'!F:F,"",0)</f>
        <v>小売業</v>
      </c>
      <c r="D296" s="1">
        <f>ROUND('Sheet1 (4)'!E302/100000000,2)</f>
        <v>0.11</v>
      </c>
      <c r="E296" s="1">
        <f>ROUND('Sheet1 (4)'!F302/100,2)</f>
        <v>-12.12</v>
      </c>
      <c r="F296" s="1">
        <f>ROUND('Sheet1 (4)'!G302/100,2)</f>
        <v>-4.4800000000000004</v>
      </c>
      <c r="G296" s="1">
        <f>ROUND('Sheet1 (4)'!H302/100,2)</f>
        <v>11.61</v>
      </c>
      <c r="H296" s="1">
        <f>ROUND('Sheet1 (4)'!I302/100,2)</f>
        <v>6.47</v>
      </c>
      <c r="I296" s="1">
        <f>ROUND('Sheet1 (4)'!J302/100,2)</f>
        <v>6.38</v>
      </c>
      <c r="J296" s="1">
        <f>ROUND('Sheet1 (4)'!K302/100,2)</f>
        <v>6.8</v>
      </c>
      <c r="K296" s="1">
        <f>ROUND('Sheet1 (4)'!L302/100,2)</f>
        <v>10</v>
      </c>
      <c r="L296" s="4">
        <f>ROUND(('Sheet1 (4)'!M302+'Sheet1 (4)'!R302)/100,2)</f>
        <v>17.28</v>
      </c>
      <c r="M296" s="4">
        <f>ROUND(('Sheet1 (4)'!N302+'Sheet1 (4)'!S302)/100,2)</f>
        <v>7.59</v>
      </c>
      <c r="N296" s="4">
        <f>ROUND(('Sheet1 (4)'!O302+'Sheet1 (4)'!T302)/100,2)</f>
        <v>-4.04</v>
      </c>
      <c r="O296" s="4">
        <f>ROUND(('Sheet1 (4)'!P302+'Sheet1 (4)'!U302)/100,2)</f>
        <v>-3.6</v>
      </c>
      <c r="P296" s="4">
        <f>ROUND(('Sheet1 (4)'!Q302+'Sheet1 (4)'!V302)/100,2)</f>
        <v>-6.87</v>
      </c>
      <c r="Q296" s="7">
        <f>ROUND('Sheet1 (4)'!W302/100,2)</f>
        <v>0.17</v>
      </c>
      <c r="R296" s="7">
        <f>ROUND('Sheet1 (4)'!X302/100,2)</f>
        <v>0.05</v>
      </c>
      <c r="S296" s="7">
        <f>ROUND('Sheet1 (4)'!Y302/100,2)</f>
        <v>0.25</v>
      </c>
      <c r="T296" s="7">
        <f>ROUND('Sheet1 (4)'!Z302/100,2)</f>
        <v>0.17</v>
      </c>
      <c r="U296" s="7">
        <f>ROUND('Sheet1 (4)'!AA302/100,2)</f>
        <v>0.09</v>
      </c>
      <c r="V296" s="1" t="str">
        <f>'Sheet1 (4)'!AB302&amp;".T"</f>
        <v>3418.T</v>
      </c>
      <c r="W296">
        <f>ROUND('Sheet1 (4)'!AC302,2)</f>
        <v>26.62</v>
      </c>
      <c r="X296">
        <f>ROUND('Sheet1 (4)'!AD302,2)</f>
        <v>2</v>
      </c>
      <c r="Y296" t="str">
        <f>_xlfn.XLOOKUP('Sheet1 (4)'!AB302,'Sheet1 (3)'!B:B,'Sheet1 (3)'!D:D,"",0)</f>
        <v>グロース</v>
      </c>
    </row>
    <row r="297" spans="1:25" x14ac:dyDescent="0.2">
      <c r="A297">
        <v>296</v>
      </c>
      <c r="B297" s="1" t="str">
        <f>_xlfn.XLOOKUP('Sheet1 (4)'!AB303,'Sheet1 (3)'!B:B,'Sheet1 (3)'!C:C,"",0)</f>
        <v>バンダイナムコホールディングス</v>
      </c>
      <c r="C297" s="1" t="str">
        <f>_xlfn.XLOOKUP('Sheet1 (4)'!AB303,'Sheet1 (3)'!B:B,'Sheet1 (3)'!F:F,"",0)</f>
        <v>その他製品</v>
      </c>
      <c r="D297" s="1">
        <f>ROUND('Sheet1 (4)'!E303/100000000,2)</f>
        <v>6.47</v>
      </c>
      <c r="E297" s="1">
        <f>ROUND('Sheet1 (4)'!F303/100,2)</f>
        <v>846.54</v>
      </c>
      <c r="F297" s="1">
        <f>ROUND('Sheet1 (4)'!G303/100,2)</f>
        <v>1251.28</v>
      </c>
      <c r="G297" s="1">
        <f>ROUND('Sheet1 (4)'!H303/100,2)</f>
        <v>1164.73</v>
      </c>
      <c r="H297" s="1">
        <f>ROUND('Sheet1 (4)'!I303/100,2)</f>
        <v>906.82</v>
      </c>
      <c r="I297" s="1">
        <f>ROUND('Sheet1 (4)'!J303/100,2)</f>
        <v>1802.3</v>
      </c>
      <c r="J297" s="1">
        <f>ROUND('Sheet1 (4)'!K303/100,2)</f>
        <v>1764.67</v>
      </c>
      <c r="K297" s="1">
        <f>ROUND('Sheet1 (4)'!L303/100,2)</f>
        <v>1892.4</v>
      </c>
      <c r="L297" s="4">
        <f>ROUND(('Sheet1 (4)'!M303+'Sheet1 (4)'!R303)/100,2)</f>
        <v>307.12</v>
      </c>
      <c r="M297" s="4">
        <f>ROUND(('Sheet1 (4)'!N303+'Sheet1 (4)'!S303)/100,2)</f>
        <v>940.76</v>
      </c>
      <c r="N297" s="4">
        <f>ROUND(('Sheet1 (4)'!O303+'Sheet1 (4)'!T303)/100,2)</f>
        <v>547.47</v>
      </c>
      <c r="O297" s="4">
        <f>ROUND(('Sheet1 (4)'!P303+'Sheet1 (4)'!U303)/100,2)</f>
        <v>990.42</v>
      </c>
      <c r="P297" s="4">
        <f>ROUND(('Sheet1 (4)'!Q303+'Sheet1 (4)'!V303)/100,2)</f>
        <v>1253.33</v>
      </c>
      <c r="Q297" s="7">
        <f>ROUND('Sheet1 (4)'!W303/100,2)</f>
        <v>0.1</v>
      </c>
      <c r="R297" s="7">
        <f>ROUND('Sheet1 (4)'!X303/100,2)</f>
        <v>0.17</v>
      </c>
      <c r="S297" s="7">
        <f>ROUND('Sheet1 (4)'!Y303/100,2)</f>
        <v>0.15</v>
      </c>
      <c r="T297" s="7">
        <f>ROUND('Sheet1 (4)'!Z303/100,2)</f>
        <v>0.15</v>
      </c>
      <c r="U297" s="7">
        <f>ROUND('Sheet1 (4)'!AA303/100,2)</f>
        <v>0.17</v>
      </c>
      <c r="V297" s="1" t="str">
        <f>'Sheet1 (4)'!AB303&amp;".T"</f>
        <v>7832.T</v>
      </c>
      <c r="W297">
        <f>ROUND('Sheet1 (4)'!AC303,2)</f>
        <v>23.25</v>
      </c>
      <c r="X297">
        <f>ROUND('Sheet1 (4)'!AD303,2)</f>
        <v>3.51</v>
      </c>
      <c r="Y297" t="str">
        <f>_xlfn.XLOOKUP('Sheet1 (4)'!AB303,'Sheet1 (3)'!B:B,'Sheet1 (3)'!D:D,"",0)</f>
        <v>プライム</v>
      </c>
    </row>
    <row r="298" spans="1:25" x14ac:dyDescent="0.2">
      <c r="A298">
        <v>297</v>
      </c>
      <c r="B298" s="1" t="str">
        <f>_xlfn.XLOOKUP('Sheet1 (4)'!AB304,'Sheet1 (3)'!B:B,'Sheet1 (3)'!C:C,"",0)</f>
        <v>バンドー化学</v>
      </c>
      <c r="C298" s="1" t="str">
        <f>_xlfn.XLOOKUP('Sheet1 (4)'!AB304,'Sheet1 (3)'!B:B,'Sheet1 (3)'!F:F,"",0)</f>
        <v>ゴム製品</v>
      </c>
      <c r="D298" s="1">
        <f>ROUND('Sheet1 (4)'!E304/100000000,2)</f>
        <v>0.41</v>
      </c>
      <c r="E298" s="1">
        <f>ROUND('Sheet1 (4)'!F304/100,2)</f>
        <v>50.09</v>
      </c>
      <c r="F298" s="1">
        <f>ROUND('Sheet1 (4)'!G304/100,2)</f>
        <v>59.91</v>
      </c>
      <c r="G298" s="1">
        <f>ROUND('Sheet1 (4)'!H304/100,2)</f>
        <v>68.62</v>
      </c>
      <c r="H298" s="1">
        <f>ROUND('Sheet1 (4)'!I304/100,2)</f>
        <v>76.98</v>
      </c>
      <c r="I298" s="1">
        <f>ROUND('Sheet1 (4)'!J304/100,2)</f>
        <v>76.239999999999995</v>
      </c>
      <c r="J298" s="1">
        <f>ROUND('Sheet1 (4)'!K304/100,2)</f>
        <v>99</v>
      </c>
      <c r="K298" s="1">
        <f>ROUND('Sheet1 (4)'!L304/100,2)</f>
        <v>102</v>
      </c>
      <c r="L298" s="4">
        <f>ROUND(('Sheet1 (4)'!M304+'Sheet1 (4)'!R304)/100,2)</f>
        <v>74.06</v>
      </c>
      <c r="M298" s="4">
        <f>ROUND(('Sheet1 (4)'!N304+'Sheet1 (4)'!S304)/100,2)</f>
        <v>90.57</v>
      </c>
      <c r="N298" s="4">
        <f>ROUND(('Sheet1 (4)'!O304+'Sheet1 (4)'!T304)/100,2)</f>
        <v>37.31</v>
      </c>
      <c r="O298" s="4">
        <f>ROUND(('Sheet1 (4)'!P304+'Sheet1 (4)'!U304)/100,2)</f>
        <v>93.24</v>
      </c>
      <c r="P298" s="4">
        <f>ROUND(('Sheet1 (4)'!Q304+'Sheet1 (4)'!V304)/100,2)</f>
        <v>65.760000000000005</v>
      </c>
      <c r="Q298" s="7">
        <f>ROUND('Sheet1 (4)'!W304/100,2)</f>
        <v>0.06</v>
      </c>
      <c r="R298" s="7">
        <f>ROUND('Sheet1 (4)'!X304/100,2)</f>
        <v>0.02</v>
      </c>
      <c r="S298" s="7">
        <f>ROUND('Sheet1 (4)'!Y304/100,2)</f>
        <v>0.08</v>
      </c>
      <c r="T298" s="7">
        <f>ROUND('Sheet1 (4)'!Z304/100,2)</f>
        <v>0.08</v>
      </c>
      <c r="U298" s="7">
        <f>ROUND('Sheet1 (4)'!AA304/100,2)</f>
        <v>0.02</v>
      </c>
      <c r="V298" s="1" t="str">
        <f>'Sheet1 (4)'!AB304&amp;".T"</f>
        <v>5195.T</v>
      </c>
      <c r="W298">
        <f>ROUND('Sheet1 (4)'!AC304,2)</f>
        <v>27.33</v>
      </c>
      <c r="X298">
        <f>ROUND('Sheet1 (4)'!AD304,2)</f>
        <v>0.95</v>
      </c>
      <c r="Y298" t="str">
        <f>_xlfn.XLOOKUP('Sheet1 (4)'!AB304,'Sheet1 (3)'!B:B,'Sheet1 (3)'!D:D,"",0)</f>
        <v>プライム</v>
      </c>
    </row>
    <row r="299" spans="1:25" x14ac:dyDescent="0.2">
      <c r="A299">
        <v>298</v>
      </c>
      <c r="B299" s="1" t="str">
        <f>_xlfn.XLOOKUP('Sheet1 (4)'!AB305,'Sheet1 (3)'!B:B,'Sheet1 (3)'!C:C,"",0)</f>
        <v>バンク・オブ・イノベーション</v>
      </c>
      <c r="C299" s="1" t="str">
        <f>_xlfn.XLOOKUP('Sheet1 (4)'!AB305,'Sheet1 (3)'!B:B,'Sheet1 (3)'!F:F,"",0)</f>
        <v>情報・通信業</v>
      </c>
      <c r="D299" s="1">
        <f>ROUND('Sheet1 (4)'!E305/100000000,2)</f>
        <v>0.04</v>
      </c>
      <c r="E299" s="1">
        <f>ROUND('Sheet1 (4)'!F305/100,2)</f>
        <v>-8.07</v>
      </c>
      <c r="F299" s="1">
        <f>ROUND('Sheet1 (4)'!G305/100,2)</f>
        <v>-10.09</v>
      </c>
      <c r="G299" s="1">
        <f>ROUND('Sheet1 (4)'!H305/100,2)</f>
        <v>49.01</v>
      </c>
      <c r="H299" s="1">
        <f>ROUND('Sheet1 (4)'!I305/100,2)</f>
        <v>13.31</v>
      </c>
      <c r="I299" s="1">
        <f>ROUND('Sheet1 (4)'!J305/100,2)</f>
        <v>13.31</v>
      </c>
      <c r="J299" s="1" t="e">
        <f>ROUND('Sheet1 (4)'!K305/100,2)</f>
        <v>#VALUE!</v>
      </c>
      <c r="K299" s="1" t="e">
        <f>ROUND('Sheet1 (4)'!L305/100,2)</f>
        <v>#VALUE!</v>
      </c>
      <c r="L299" s="4">
        <f>ROUND(('Sheet1 (4)'!M305+'Sheet1 (4)'!R305)/100,2)</f>
        <v>-7.94</v>
      </c>
      <c r="M299" s="4">
        <f>ROUND(('Sheet1 (4)'!N305+'Sheet1 (4)'!S305)/100,2)</f>
        <v>-8.7799999999999994</v>
      </c>
      <c r="N299" s="4">
        <f>ROUND(('Sheet1 (4)'!O305+'Sheet1 (4)'!T305)/100,2)</f>
        <v>49.34</v>
      </c>
      <c r="O299" s="4">
        <f>ROUND(('Sheet1 (4)'!P305+'Sheet1 (4)'!U305)/100,2)</f>
        <v>-21.44</v>
      </c>
      <c r="P299" s="4">
        <f>ROUND(('Sheet1 (4)'!Q305+'Sheet1 (4)'!V305)/100,2)</f>
        <v>-21.44</v>
      </c>
      <c r="Q299" s="7">
        <f>ROUND('Sheet1 (4)'!W305/100,2)</f>
        <v>-0.55000000000000004</v>
      </c>
      <c r="R299" s="7">
        <f>ROUND('Sheet1 (4)'!X305/100,2)</f>
        <v>-1.5</v>
      </c>
      <c r="S299" s="7">
        <f>ROUND('Sheet1 (4)'!Y305/100,2)</f>
        <v>1.62</v>
      </c>
      <c r="T299" s="7">
        <f>ROUND('Sheet1 (4)'!Z305/100,2)</f>
        <v>0.22</v>
      </c>
      <c r="U299" s="7">
        <f>ROUND('Sheet1 (4)'!AA305/100,2)</f>
        <v>0.22</v>
      </c>
      <c r="V299" s="1" t="str">
        <f>'Sheet1 (4)'!AB305&amp;".T"</f>
        <v>4393.T</v>
      </c>
      <c r="W299">
        <f>ROUND('Sheet1 (4)'!AC305,2)</f>
        <v>33.29</v>
      </c>
      <c r="X299">
        <f>ROUND('Sheet1 (4)'!AD305,2)</f>
        <v>5.59</v>
      </c>
      <c r="Y299" t="str">
        <f>_xlfn.XLOOKUP('Sheet1 (4)'!AB305,'Sheet1 (3)'!B:B,'Sheet1 (3)'!D:D,"",0)</f>
        <v>グロース</v>
      </c>
    </row>
    <row r="300" spans="1:25" x14ac:dyDescent="0.2">
      <c r="A300">
        <v>299</v>
      </c>
      <c r="B300" s="1" t="str">
        <f>_xlfn.XLOOKUP('Sheet1 (4)'!AB306,'Sheet1 (3)'!B:B,'Sheet1 (3)'!C:C,"",0)</f>
        <v>日本銀行　出資証券</v>
      </c>
      <c r="C300" s="1" t="str">
        <f>_xlfn.XLOOKUP('Sheet1 (4)'!AB306,'Sheet1 (3)'!B:B,'Sheet1 (3)'!F:F,"",0)</f>
        <v>-</v>
      </c>
      <c r="D300" s="1">
        <f>ROUND('Sheet1 (4)'!E306/100000000,2)</f>
        <v>0.01</v>
      </c>
      <c r="E300" s="1" t="e">
        <f>ROUND('Sheet1 (4)'!F306/100,2)</f>
        <v>#VALUE!</v>
      </c>
      <c r="F300" s="1" t="e">
        <f>ROUND('Sheet1 (4)'!G306/100,2)</f>
        <v>#VALUE!</v>
      </c>
      <c r="G300" s="1" t="e">
        <f>ROUND('Sheet1 (4)'!H306/100,2)</f>
        <v>#VALUE!</v>
      </c>
      <c r="H300" s="1" t="e">
        <f>ROUND('Sheet1 (4)'!I306/100,2)</f>
        <v>#VALUE!</v>
      </c>
      <c r="I300" s="1" t="e">
        <f>ROUND('Sheet1 (4)'!J306/100,2)</f>
        <v>#VALUE!</v>
      </c>
      <c r="J300" s="1" t="e">
        <f>ROUND('Sheet1 (4)'!K306/100,2)</f>
        <v>#VALUE!</v>
      </c>
      <c r="K300" s="1" t="e">
        <f>ROUND('Sheet1 (4)'!L306/100,2)</f>
        <v>#VALUE!</v>
      </c>
      <c r="L300" s="4" t="e">
        <f>ROUND(('Sheet1 (4)'!M306+'Sheet1 (4)'!R306)/100,2)</f>
        <v>#VALUE!</v>
      </c>
      <c r="M300" s="4" t="e">
        <f>ROUND(('Sheet1 (4)'!N306+'Sheet1 (4)'!S306)/100,2)</f>
        <v>#VALUE!</v>
      </c>
      <c r="N300" s="4" t="e">
        <f>ROUND(('Sheet1 (4)'!O306+'Sheet1 (4)'!T306)/100,2)</f>
        <v>#VALUE!</v>
      </c>
      <c r="O300" s="4" t="e">
        <f>ROUND(('Sheet1 (4)'!P306+'Sheet1 (4)'!U306)/100,2)</f>
        <v>#VALUE!</v>
      </c>
      <c r="P300" s="4" t="e">
        <f>ROUND(('Sheet1 (4)'!Q306+'Sheet1 (4)'!V306)/100,2)</f>
        <v>#VALUE!</v>
      </c>
      <c r="Q300" s="7">
        <f>ROUND('Sheet1 (4)'!W306/100,2)</f>
        <v>0.27</v>
      </c>
      <c r="R300" s="7">
        <f>ROUND('Sheet1 (4)'!X306/100,2)</f>
        <v>0.28999999999999998</v>
      </c>
      <c r="S300" s="7">
        <f>ROUND('Sheet1 (4)'!Y306/100,2)</f>
        <v>0.41</v>
      </c>
      <c r="T300" s="7">
        <f>ROUND('Sheet1 (4)'!Z306/100,2)</f>
        <v>0.4</v>
      </c>
      <c r="U300" s="7">
        <f>ROUND('Sheet1 (4)'!AA306/100,2)</f>
        <v>0.38</v>
      </c>
      <c r="V300" s="1" t="str">
        <f>'Sheet1 (4)'!AB306&amp;".T"</f>
        <v>8301.T</v>
      </c>
      <c r="W300" t="e">
        <f>ROUND('Sheet1 (4)'!AC306,2)</f>
        <v>#VALUE!</v>
      </c>
      <c r="X300" t="e">
        <f>ROUND('Sheet1 (4)'!AD306,2)</f>
        <v>#VALUE!</v>
      </c>
      <c r="Y300" t="str">
        <f>_xlfn.XLOOKUP('Sheet1 (4)'!AB306,'Sheet1 (3)'!B:B,'Sheet1 (3)'!D:D,"",0)</f>
        <v>出資証券</v>
      </c>
    </row>
    <row r="301" spans="1:25" x14ac:dyDescent="0.2">
      <c r="A301">
        <v>300</v>
      </c>
      <c r="B301" s="1" t="str">
        <f>_xlfn.XLOOKUP('Sheet1 (4)'!AB307,'Sheet1 (3)'!B:B,'Sheet1 (3)'!C:C,"",0)</f>
        <v>琉球銀行</v>
      </c>
      <c r="C301" s="1" t="str">
        <f>_xlfn.XLOOKUP('Sheet1 (4)'!AB307,'Sheet1 (3)'!B:B,'Sheet1 (3)'!F:F,"",0)</f>
        <v>銀行業</v>
      </c>
      <c r="D301" s="1">
        <f>ROUND('Sheet1 (4)'!E307/100000000,2)</f>
        <v>0.41</v>
      </c>
      <c r="E301" s="1" t="e">
        <f>ROUND('Sheet1 (4)'!F307/100,2)</f>
        <v>#VALUE!</v>
      </c>
      <c r="F301" s="1" t="e">
        <f>ROUND('Sheet1 (4)'!G307/100,2)</f>
        <v>#VALUE!</v>
      </c>
      <c r="G301" s="1" t="e">
        <f>ROUND('Sheet1 (4)'!H307/100,2)</f>
        <v>#VALUE!</v>
      </c>
      <c r="H301" s="1" t="e">
        <f>ROUND('Sheet1 (4)'!I307/100,2)</f>
        <v>#VALUE!</v>
      </c>
      <c r="I301" s="1" t="e">
        <f>ROUND('Sheet1 (4)'!J307/100,2)</f>
        <v>#VALUE!</v>
      </c>
      <c r="J301" s="1" t="e">
        <f>ROUND('Sheet1 (4)'!K307/100,2)</f>
        <v>#VALUE!</v>
      </c>
      <c r="K301" s="1" t="e">
        <f>ROUND('Sheet1 (4)'!L307/100,2)</f>
        <v>#VALUE!</v>
      </c>
      <c r="L301" s="4">
        <f>ROUND(('Sheet1 (4)'!M307+'Sheet1 (4)'!R307)/100,2)</f>
        <v>-141.6</v>
      </c>
      <c r="M301" s="4">
        <f>ROUND(('Sheet1 (4)'!N307+'Sheet1 (4)'!S307)/100,2)</f>
        <v>1284.02</v>
      </c>
      <c r="N301" s="4">
        <f>ROUND(('Sheet1 (4)'!O307+'Sheet1 (4)'!T307)/100,2)</f>
        <v>-3034.67</v>
      </c>
      <c r="O301" s="4">
        <f>ROUND(('Sheet1 (4)'!P307+'Sheet1 (4)'!U307)/100,2)</f>
        <v>-3625.48</v>
      </c>
      <c r="P301" s="4">
        <f>ROUND(('Sheet1 (4)'!Q307+'Sheet1 (4)'!V307)/100,2)</f>
        <v>-1147.1099999999999</v>
      </c>
      <c r="Q301" s="7">
        <f>ROUND('Sheet1 (4)'!W307/100,2)</f>
        <v>0.02</v>
      </c>
      <c r="R301" s="7">
        <f>ROUND('Sheet1 (4)'!X307/100,2)</f>
        <v>0.04</v>
      </c>
      <c r="S301" s="7">
        <f>ROUND('Sheet1 (4)'!Y307/100,2)</f>
        <v>0.04</v>
      </c>
      <c r="T301" s="7">
        <f>ROUND('Sheet1 (4)'!Z307/100,2)</f>
        <v>0.04</v>
      </c>
      <c r="U301" s="7">
        <f>ROUND('Sheet1 (4)'!AA307/100,2)</f>
        <v>0.04</v>
      </c>
      <c r="V301" s="1" t="str">
        <f>'Sheet1 (4)'!AB307&amp;".T"</f>
        <v>8399.T</v>
      </c>
      <c r="W301">
        <f>ROUND('Sheet1 (4)'!AC307,2)</f>
        <v>9.98</v>
      </c>
      <c r="X301">
        <f>ROUND('Sheet1 (4)'!AD307,2)</f>
        <v>0.43</v>
      </c>
      <c r="Y301" t="str">
        <f>_xlfn.XLOOKUP('Sheet1 (4)'!AB307,'Sheet1 (3)'!B:B,'Sheet1 (3)'!D:D,"",0)</f>
        <v>プライム</v>
      </c>
    </row>
    <row r="302" spans="1:25" x14ac:dyDescent="0.2">
      <c r="A302">
        <v>301</v>
      </c>
      <c r="B302" s="1" t="str">
        <f>_xlfn.XLOOKUP('Sheet1 (4)'!AB308,'Sheet1 (3)'!B:B,'Sheet1 (3)'!C:C,"",0)</f>
        <v>バナーズ</v>
      </c>
      <c r="C302" s="1" t="str">
        <f>_xlfn.XLOOKUP('Sheet1 (4)'!AB308,'Sheet1 (3)'!B:B,'Sheet1 (3)'!F:F,"",0)</f>
        <v>小売業</v>
      </c>
      <c r="D302" s="1">
        <f>ROUND('Sheet1 (4)'!E308/100000000,2)</f>
        <v>0.15</v>
      </c>
      <c r="E302" s="1">
        <f>ROUND('Sheet1 (4)'!F308/100,2)</f>
        <v>0.44</v>
      </c>
      <c r="F302" s="1">
        <f>ROUND('Sheet1 (4)'!G308/100,2)</f>
        <v>1.74</v>
      </c>
      <c r="G302" s="1">
        <f>ROUND('Sheet1 (4)'!H308/100,2)</f>
        <v>2.13</v>
      </c>
      <c r="H302" s="1">
        <f>ROUND('Sheet1 (4)'!I308/100,2)</f>
        <v>2.72</v>
      </c>
      <c r="I302" s="1">
        <f>ROUND('Sheet1 (4)'!J308/100,2)</f>
        <v>3.44</v>
      </c>
      <c r="J302" s="1" t="e">
        <f>ROUND('Sheet1 (4)'!K308/100,2)</f>
        <v>#VALUE!</v>
      </c>
      <c r="K302" s="1" t="e">
        <f>ROUND('Sheet1 (4)'!L308/100,2)</f>
        <v>#VALUE!</v>
      </c>
      <c r="L302" s="4">
        <f>ROUND(('Sheet1 (4)'!M308+'Sheet1 (4)'!R308)/100,2)</f>
        <v>-5.13</v>
      </c>
      <c r="M302" s="4">
        <f>ROUND(('Sheet1 (4)'!N308+'Sheet1 (4)'!S308)/100,2)</f>
        <v>2.31</v>
      </c>
      <c r="N302" s="4">
        <f>ROUND(('Sheet1 (4)'!O308+'Sheet1 (4)'!T308)/100,2)</f>
        <v>1.63</v>
      </c>
      <c r="O302" s="4">
        <f>ROUND(('Sheet1 (4)'!P308+'Sheet1 (4)'!U308)/100,2)</f>
        <v>-0.46</v>
      </c>
      <c r="P302" s="4">
        <f>ROUND(('Sheet1 (4)'!Q308+'Sheet1 (4)'!V308)/100,2)</f>
        <v>4.78</v>
      </c>
      <c r="Q302" s="7">
        <f>ROUND('Sheet1 (4)'!W308/100,2)</f>
        <v>0.01</v>
      </c>
      <c r="R302" s="7">
        <f>ROUND('Sheet1 (4)'!X308/100,2)</f>
        <v>0.06</v>
      </c>
      <c r="S302" s="7">
        <f>ROUND('Sheet1 (4)'!Y308/100,2)</f>
        <v>7.0000000000000007E-2</v>
      </c>
      <c r="T302" s="7">
        <f>ROUND('Sheet1 (4)'!Z308/100,2)</f>
        <v>0.08</v>
      </c>
      <c r="U302" s="7">
        <f>ROUND('Sheet1 (4)'!AA308/100,2)</f>
        <v>0.1</v>
      </c>
      <c r="V302" s="1" t="str">
        <f>'Sheet1 (4)'!AB308&amp;".T"</f>
        <v>3011.T</v>
      </c>
      <c r="W302">
        <f>ROUND('Sheet1 (4)'!AC308,2)</f>
        <v>9.07</v>
      </c>
      <c r="X302">
        <f>ROUND('Sheet1 (4)'!AD308,2)</f>
        <v>0.85</v>
      </c>
      <c r="Y302" t="str">
        <f>_xlfn.XLOOKUP('Sheet1 (4)'!AB308,'Sheet1 (3)'!B:B,'Sheet1 (3)'!D:D,"",0)</f>
        <v>スタンダード</v>
      </c>
    </row>
    <row r="303" spans="1:25" x14ac:dyDescent="0.2">
      <c r="A303">
        <v>302</v>
      </c>
      <c r="B303" s="1" t="str">
        <f>_xlfn.XLOOKUP('Sheet1 (4)'!AB309,'Sheet1 (3)'!B:B,'Sheet1 (3)'!C:C,"",0)</f>
        <v>バロックジャパンリミテッド</v>
      </c>
      <c r="C303" s="1" t="str">
        <f>_xlfn.XLOOKUP('Sheet1 (4)'!AB309,'Sheet1 (3)'!B:B,'Sheet1 (3)'!F:F,"",0)</f>
        <v>小売業</v>
      </c>
      <c r="D303" s="1">
        <f>ROUND('Sheet1 (4)'!E309/100000000,2)</f>
        <v>0.36</v>
      </c>
      <c r="E303" s="1">
        <f>ROUND('Sheet1 (4)'!F309/100,2)</f>
        <v>13.13</v>
      </c>
      <c r="F303" s="1">
        <f>ROUND('Sheet1 (4)'!G309/100,2)</f>
        <v>27.53</v>
      </c>
      <c r="G303" s="1">
        <f>ROUND('Sheet1 (4)'!H309/100,2)</f>
        <v>21.51</v>
      </c>
      <c r="H303" s="1">
        <f>ROUND('Sheet1 (4)'!I309/100,2)</f>
        <v>19.55</v>
      </c>
      <c r="I303" s="1">
        <f>ROUND('Sheet1 (4)'!J309/100,2)</f>
        <v>8.1300000000000008</v>
      </c>
      <c r="J303" s="1" t="e">
        <f>ROUND('Sheet1 (4)'!K309/100,2)</f>
        <v>#VALUE!</v>
      </c>
      <c r="K303" s="1" t="e">
        <f>ROUND('Sheet1 (4)'!L309/100,2)</f>
        <v>#VALUE!</v>
      </c>
      <c r="L303" s="4">
        <f>ROUND(('Sheet1 (4)'!M309+'Sheet1 (4)'!R309)/100,2)</f>
        <v>-7.78</v>
      </c>
      <c r="M303" s="4">
        <f>ROUND(('Sheet1 (4)'!N309+'Sheet1 (4)'!S309)/100,2)</f>
        <v>11.72</v>
      </c>
      <c r="N303" s="4">
        <f>ROUND(('Sheet1 (4)'!O309+'Sheet1 (4)'!T309)/100,2)</f>
        <v>7.68</v>
      </c>
      <c r="O303" s="4">
        <f>ROUND(('Sheet1 (4)'!P309+'Sheet1 (4)'!U309)/100,2)</f>
        <v>-13.08</v>
      </c>
      <c r="P303" s="4">
        <f>ROUND(('Sheet1 (4)'!Q309+'Sheet1 (4)'!V309)/100,2)</f>
        <v>4.03</v>
      </c>
      <c r="Q303" s="7">
        <f>ROUND('Sheet1 (4)'!W309/100,2)</f>
        <v>0.03</v>
      </c>
      <c r="R303" s="7">
        <f>ROUND('Sheet1 (4)'!X309/100,2)</f>
        <v>0.08</v>
      </c>
      <c r="S303" s="7">
        <f>ROUND('Sheet1 (4)'!Y309/100,2)</f>
        <v>0.02</v>
      </c>
      <c r="T303" s="7">
        <f>ROUND('Sheet1 (4)'!Z309/100,2)</f>
        <v>0.05</v>
      </c>
      <c r="U303" s="7">
        <f>ROUND('Sheet1 (4)'!AA309/100,2)</f>
        <v>-0.12</v>
      </c>
      <c r="V303" s="1" t="str">
        <f>'Sheet1 (4)'!AB309&amp;".T"</f>
        <v>3548.T</v>
      </c>
      <c r="W303" t="e">
        <f>ROUND('Sheet1 (4)'!AC309,2)</f>
        <v>#VALUE!</v>
      </c>
      <c r="X303">
        <f>ROUND('Sheet1 (4)'!AD309,2)</f>
        <v>1.93</v>
      </c>
      <c r="Y303" t="str">
        <f>_xlfn.XLOOKUP('Sheet1 (4)'!AB309,'Sheet1 (3)'!B:B,'Sheet1 (3)'!D:D,"",0)</f>
        <v>プライム</v>
      </c>
    </row>
    <row r="304" spans="1:25" x14ac:dyDescent="0.2">
      <c r="A304">
        <v>303</v>
      </c>
      <c r="B304" s="1" t="str">
        <f>_xlfn.XLOOKUP('Sheet1 (4)'!AB310,'Sheet1 (3)'!B:B,'Sheet1 (3)'!C:C,"",0)</f>
        <v>ベース</v>
      </c>
      <c r="C304" s="1" t="str">
        <f>_xlfn.XLOOKUP('Sheet1 (4)'!AB310,'Sheet1 (3)'!B:B,'Sheet1 (3)'!F:F,"",0)</f>
        <v>情報・通信業</v>
      </c>
      <c r="D304" s="1">
        <f>ROUND('Sheet1 (4)'!E310/100000000,2)</f>
        <v>0.18</v>
      </c>
      <c r="E304" s="1">
        <f>ROUND('Sheet1 (4)'!F310/100,2)</f>
        <v>30.01</v>
      </c>
      <c r="F304" s="1">
        <f>ROUND('Sheet1 (4)'!G310/100,2)</f>
        <v>39.1</v>
      </c>
      <c r="G304" s="1">
        <f>ROUND('Sheet1 (4)'!H310/100,2)</f>
        <v>47.02</v>
      </c>
      <c r="H304" s="1">
        <f>ROUND('Sheet1 (4)'!I310/100,2)</f>
        <v>52.27</v>
      </c>
      <c r="I304" s="1">
        <f>ROUND('Sheet1 (4)'!J310/100,2)</f>
        <v>52.27</v>
      </c>
      <c r="J304" s="1">
        <f>ROUND('Sheet1 (4)'!K310/100,2)</f>
        <v>61</v>
      </c>
      <c r="K304" s="1">
        <f>ROUND('Sheet1 (4)'!L310/100,2)</f>
        <v>68</v>
      </c>
      <c r="L304" s="4">
        <f>ROUND(('Sheet1 (4)'!M310+'Sheet1 (4)'!R310)/100,2)</f>
        <v>13.21</v>
      </c>
      <c r="M304" s="4">
        <f>ROUND(('Sheet1 (4)'!N310+'Sheet1 (4)'!S310)/100,2)</f>
        <v>36.29</v>
      </c>
      <c r="N304" s="4">
        <f>ROUND(('Sheet1 (4)'!O310+'Sheet1 (4)'!T310)/100,2)</f>
        <v>20.81</v>
      </c>
      <c r="O304" s="4">
        <f>ROUND(('Sheet1 (4)'!P310+'Sheet1 (4)'!U310)/100,2)</f>
        <v>39.270000000000003</v>
      </c>
      <c r="P304" s="4">
        <f>ROUND(('Sheet1 (4)'!Q310+'Sheet1 (4)'!V310)/100,2)</f>
        <v>39.270000000000003</v>
      </c>
      <c r="Q304" s="7">
        <f>ROUND('Sheet1 (4)'!W310/100,2)</f>
        <v>0.28000000000000003</v>
      </c>
      <c r="R304" s="7">
        <f>ROUND('Sheet1 (4)'!X310/100,2)</f>
        <v>0.28999999999999998</v>
      </c>
      <c r="S304" s="7">
        <f>ROUND('Sheet1 (4)'!Y310/100,2)</f>
        <v>0.3</v>
      </c>
      <c r="T304" s="7">
        <f>ROUND('Sheet1 (4)'!Z310/100,2)</f>
        <v>0.3</v>
      </c>
      <c r="U304" s="7">
        <f>ROUND('Sheet1 (4)'!AA310/100,2)</f>
        <v>0.3</v>
      </c>
      <c r="V304" s="1" t="str">
        <f>'Sheet1 (4)'!AB310&amp;".T"</f>
        <v>4481.T</v>
      </c>
      <c r="W304">
        <f>ROUND('Sheet1 (4)'!AC310,2)</f>
        <v>14.94</v>
      </c>
      <c r="X304">
        <f>ROUND('Sheet1 (4)'!AD310,2)</f>
        <v>4.42</v>
      </c>
      <c r="Y304" t="str">
        <f>_xlfn.XLOOKUP('Sheet1 (4)'!AB310,'Sheet1 (3)'!B:B,'Sheet1 (3)'!D:D,"",0)</f>
        <v>プライム</v>
      </c>
    </row>
    <row r="305" spans="1:25" x14ac:dyDescent="0.2">
      <c r="A305">
        <v>304</v>
      </c>
      <c r="B305" s="1" t="str">
        <f>_xlfn.XLOOKUP('Sheet1 (4)'!AB311,'Sheet1 (3)'!B:B,'Sheet1 (3)'!C:C,"",0)</f>
        <v>ベースフード</v>
      </c>
      <c r="C305" s="1" t="str">
        <f>_xlfn.XLOOKUP('Sheet1 (4)'!AB311,'Sheet1 (3)'!B:B,'Sheet1 (3)'!F:F,"",0)</f>
        <v>食料品</v>
      </c>
      <c r="D305" s="1">
        <f>ROUND('Sheet1 (4)'!E311/100000000,2)</f>
        <v>0.53</v>
      </c>
      <c r="E305" s="1">
        <f>ROUND('Sheet1 (4)'!F311/100,2)</f>
        <v>-1.59</v>
      </c>
      <c r="F305" s="1">
        <f>ROUND('Sheet1 (4)'!G311/100,2)</f>
        <v>-4.54</v>
      </c>
      <c r="G305" s="1">
        <f>ROUND('Sheet1 (4)'!H311/100,2)</f>
        <v>-9.7100000000000009</v>
      </c>
      <c r="H305" s="1">
        <f>ROUND('Sheet1 (4)'!I311/100,2)</f>
        <v>-9.02</v>
      </c>
      <c r="I305" s="1">
        <f>ROUND('Sheet1 (4)'!J311/100,2)</f>
        <v>1.37</v>
      </c>
      <c r="J305" s="1" t="e">
        <f>ROUND('Sheet1 (4)'!K311/100,2)</f>
        <v>#VALUE!</v>
      </c>
      <c r="K305" s="1" t="e">
        <f>ROUND('Sheet1 (4)'!L311/100,2)</f>
        <v>#VALUE!</v>
      </c>
      <c r="L305" s="4" t="e">
        <f>ROUND(('Sheet1 (4)'!M311+'Sheet1 (4)'!R311)/100,2)</f>
        <v>#VALUE!</v>
      </c>
      <c r="M305" s="4" t="e">
        <f>ROUND(('Sheet1 (4)'!N311+'Sheet1 (4)'!S311)/100,2)</f>
        <v>#VALUE!</v>
      </c>
      <c r="N305" s="4">
        <f>ROUND(('Sheet1 (4)'!O311+'Sheet1 (4)'!T311)/100,2)</f>
        <v>-9.9700000000000006</v>
      </c>
      <c r="O305" s="4">
        <f>ROUND(('Sheet1 (4)'!P311+'Sheet1 (4)'!U311)/100,2)</f>
        <v>-8.94</v>
      </c>
      <c r="P305" s="4">
        <f>ROUND(('Sheet1 (4)'!Q311+'Sheet1 (4)'!V311)/100,2)</f>
        <v>1.64</v>
      </c>
      <c r="Q305" s="7" t="e">
        <f>ROUND('Sheet1 (4)'!W311/100,2)</f>
        <v>#VALUE!</v>
      </c>
      <c r="R305" s="7">
        <f>ROUND('Sheet1 (4)'!X311/100,2)</f>
        <v>-1.19</v>
      </c>
      <c r="S305" s="7">
        <f>ROUND('Sheet1 (4)'!Y311/100,2)</f>
        <v>-0.88</v>
      </c>
      <c r="T305" s="7">
        <f>ROUND('Sheet1 (4)'!Z311/100,2)</f>
        <v>-0.69</v>
      </c>
      <c r="U305" s="7">
        <f>ROUND('Sheet1 (4)'!AA311/100,2)</f>
        <v>0.12</v>
      </c>
      <c r="V305" s="1" t="str">
        <f>'Sheet1 (4)'!AB311&amp;".T"</f>
        <v>2936.T</v>
      </c>
      <c r="W305">
        <f>ROUND('Sheet1 (4)'!AC311,2)</f>
        <v>32.17</v>
      </c>
      <c r="X305">
        <f>ROUND('Sheet1 (4)'!AD311,2)</f>
        <v>17.91</v>
      </c>
      <c r="Y305" t="str">
        <f>_xlfn.XLOOKUP('Sheet1 (4)'!AB311,'Sheet1 (3)'!B:B,'Sheet1 (3)'!D:D,"",0)</f>
        <v>グロース</v>
      </c>
    </row>
    <row r="306" spans="1:25" x14ac:dyDescent="0.2">
      <c r="A306">
        <v>305</v>
      </c>
      <c r="B306" s="1" t="str">
        <f>_xlfn.XLOOKUP('Sheet1 (4)'!AB312,'Sheet1 (3)'!B:B,'Sheet1 (3)'!C:C,"",0)</f>
        <v>ＢＡＳＥ</v>
      </c>
      <c r="C306" s="1" t="str">
        <f>_xlfn.XLOOKUP('Sheet1 (4)'!AB312,'Sheet1 (3)'!B:B,'Sheet1 (3)'!F:F,"",0)</f>
        <v>情報・通信業</v>
      </c>
      <c r="D306" s="1">
        <f>ROUND('Sheet1 (4)'!E312/100000000,2)</f>
        <v>1.1499999999999999</v>
      </c>
      <c r="E306" s="1">
        <f>ROUND('Sheet1 (4)'!F312/100,2)</f>
        <v>-9.77</v>
      </c>
      <c r="F306" s="1">
        <f>ROUND('Sheet1 (4)'!G312/100,2)</f>
        <v>-15.08</v>
      </c>
      <c r="G306" s="1">
        <f>ROUND('Sheet1 (4)'!H312/100,2)</f>
        <v>-4.25</v>
      </c>
      <c r="H306" s="1">
        <f>ROUND('Sheet1 (4)'!I312/100,2)</f>
        <v>7.74</v>
      </c>
      <c r="I306" s="1">
        <f>ROUND('Sheet1 (4)'!J312/100,2)</f>
        <v>7.74</v>
      </c>
      <c r="J306" s="1" t="e">
        <f>ROUND('Sheet1 (4)'!K312/100,2)</f>
        <v>#VALUE!</v>
      </c>
      <c r="K306" s="1" t="e">
        <f>ROUND('Sheet1 (4)'!L312/100,2)</f>
        <v>#VALUE!</v>
      </c>
      <c r="L306" s="4">
        <f>ROUND(('Sheet1 (4)'!M312+'Sheet1 (4)'!R312)/100,2)</f>
        <v>17.61</v>
      </c>
      <c r="M306" s="4">
        <f>ROUND(('Sheet1 (4)'!N312+'Sheet1 (4)'!S312)/100,2)</f>
        <v>-17.34</v>
      </c>
      <c r="N306" s="4">
        <f>ROUND(('Sheet1 (4)'!O312+'Sheet1 (4)'!T312)/100,2)</f>
        <v>-1.33</v>
      </c>
      <c r="O306" s="4">
        <f>ROUND(('Sheet1 (4)'!P312+'Sheet1 (4)'!U312)/100,2)</f>
        <v>34.979999999999997</v>
      </c>
      <c r="P306" s="4">
        <f>ROUND(('Sheet1 (4)'!Q312+'Sheet1 (4)'!V312)/100,2)</f>
        <v>34.979999999999997</v>
      </c>
      <c r="Q306" s="7">
        <f>ROUND('Sheet1 (4)'!W312/100,2)</f>
        <v>-0.08</v>
      </c>
      <c r="R306" s="7">
        <f>ROUND('Sheet1 (4)'!X312/100,2)</f>
        <v>-0.12</v>
      </c>
      <c r="S306" s="7">
        <f>ROUND('Sheet1 (4)'!Y312/100,2)</f>
        <v>-0.05</v>
      </c>
      <c r="T306" s="7">
        <f>ROUND('Sheet1 (4)'!Z312/100,2)</f>
        <v>0.03</v>
      </c>
      <c r="U306" s="7">
        <f>ROUND('Sheet1 (4)'!AA312/100,2)</f>
        <v>0.03</v>
      </c>
      <c r="V306" s="1" t="str">
        <f>'Sheet1 (4)'!AB312&amp;".T"</f>
        <v>4477.T</v>
      </c>
      <c r="W306">
        <f>ROUND('Sheet1 (4)'!AC312,2)</f>
        <v>75.08</v>
      </c>
      <c r="X306">
        <f>ROUND('Sheet1 (4)'!AD312,2)</f>
        <v>3</v>
      </c>
      <c r="Y306" t="str">
        <f>_xlfn.XLOOKUP('Sheet1 (4)'!AB312,'Sheet1 (3)'!B:B,'Sheet1 (3)'!D:D,"",0)</f>
        <v>グロース</v>
      </c>
    </row>
    <row r="307" spans="1:25" x14ac:dyDescent="0.2">
      <c r="A307">
        <v>306</v>
      </c>
      <c r="B307" s="1" t="str">
        <f>_xlfn.XLOOKUP('Sheet1 (4)'!AB313,'Sheet1 (3)'!B:B,'Sheet1 (3)'!C:C,"",0)</f>
        <v>ベイシス</v>
      </c>
      <c r="C307" s="1" t="str">
        <f>_xlfn.XLOOKUP('Sheet1 (4)'!AB313,'Sheet1 (3)'!B:B,'Sheet1 (3)'!F:F,"",0)</f>
        <v>情報・通信業</v>
      </c>
      <c r="D307" s="1">
        <f>ROUND('Sheet1 (4)'!E313/100000000,2)</f>
        <v>0.02</v>
      </c>
      <c r="E307" s="1" t="e">
        <f>ROUND('Sheet1 (4)'!F313/100,2)</f>
        <v>#VALUE!</v>
      </c>
      <c r="F307" s="1" t="e">
        <f>ROUND('Sheet1 (4)'!G313/100,2)</f>
        <v>#VALUE!</v>
      </c>
      <c r="G307" s="1" t="e">
        <f>ROUND('Sheet1 (4)'!H313/100,2)</f>
        <v>#VALUE!</v>
      </c>
      <c r="H307" s="1">
        <f>ROUND('Sheet1 (4)'!I313/100,2)</f>
        <v>0.79</v>
      </c>
      <c r="I307" s="1">
        <f>ROUND('Sheet1 (4)'!J313/100,2)</f>
        <v>1.78</v>
      </c>
      <c r="J307" s="1" t="e">
        <f>ROUND('Sheet1 (4)'!K313/100,2)</f>
        <v>#VALUE!</v>
      </c>
      <c r="K307" s="1" t="e">
        <f>ROUND('Sheet1 (4)'!L313/100,2)</f>
        <v>#VALUE!</v>
      </c>
      <c r="L307" s="4" t="e">
        <f>ROUND(('Sheet1 (4)'!M313+'Sheet1 (4)'!R313)/100,2)</f>
        <v>#VALUE!</v>
      </c>
      <c r="M307" s="4" t="e">
        <f>ROUND(('Sheet1 (4)'!N313+'Sheet1 (4)'!S313)/100,2)</f>
        <v>#VALUE!</v>
      </c>
      <c r="N307" s="4" t="e">
        <f>ROUND(('Sheet1 (4)'!O313+'Sheet1 (4)'!T313)/100,2)</f>
        <v>#VALUE!</v>
      </c>
      <c r="O307" s="4">
        <f>ROUND(('Sheet1 (4)'!P313+'Sheet1 (4)'!U313)/100,2)</f>
        <v>-2.79</v>
      </c>
      <c r="P307" s="4">
        <f>ROUND(('Sheet1 (4)'!Q313+'Sheet1 (4)'!V313)/100,2)</f>
        <v>4.12</v>
      </c>
      <c r="Q307" s="7" t="e">
        <f>ROUND('Sheet1 (4)'!W313/100,2)</f>
        <v>#VALUE!</v>
      </c>
      <c r="R307" s="7" t="e">
        <f>ROUND('Sheet1 (4)'!X313/100,2)</f>
        <v>#VALUE!</v>
      </c>
      <c r="S307" s="7" t="e">
        <f>ROUND('Sheet1 (4)'!Y313/100,2)</f>
        <v>#VALUE!</v>
      </c>
      <c r="T307" s="7" t="e">
        <f>ROUND('Sheet1 (4)'!Z313/100,2)</f>
        <v>#VALUE!</v>
      </c>
      <c r="U307" s="7">
        <f>ROUND('Sheet1 (4)'!AA313/100,2)</f>
        <v>0.05</v>
      </c>
      <c r="V307" s="1" t="str">
        <f>'Sheet1 (4)'!AB313&amp;".T"</f>
        <v>4068.T</v>
      </c>
      <c r="W307">
        <f>ROUND('Sheet1 (4)'!AC313,2)</f>
        <v>34.89</v>
      </c>
      <c r="X307">
        <f>ROUND('Sheet1 (4)'!AD313,2)</f>
        <v>1.65</v>
      </c>
      <c r="Y307" t="str">
        <f>_xlfn.XLOOKUP('Sheet1 (4)'!AB313,'Sheet1 (3)'!B:B,'Sheet1 (3)'!D:D,"",0)</f>
        <v>グロース</v>
      </c>
    </row>
    <row r="308" spans="1:25" x14ac:dyDescent="0.2">
      <c r="A308">
        <v>307</v>
      </c>
      <c r="B308" s="1" t="str">
        <f>_xlfn.XLOOKUP('Sheet1 (4)'!AB314,'Sheet1 (3)'!B:B,'Sheet1 (3)'!C:C,"",0)</f>
        <v>ボードルア</v>
      </c>
      <c r="C308" s="1" t="str">
        <f>_xlfn.XLOOKUP('Sheet1 (4)'!AB314,'Sheet1 (3)'!B:B,'Sheet1 (3)'!F:F,"",0)</f>
        <v>情報・通信業</v>
      </c>
      <c r="D308" s="1">
        <f>ROUND('Sheet1 (4)'!E314/100000000,2)</f>
        <v>0.31</v>
      </c>
      <c r="E308" s="1" t="e">
        <f>ROUND('Sheet1 (4)'!F314/100,2)</f>
        <v>#VALUE!</v>
      </c>
      <c r="F308" s="1" t="e">
        <f>ROUND('Sheet1 (4)'!G314/100,2)</f>
        <v>#VALUE!</v>
      </c>
      <c r="G308" s="1">
        <f>ROUND('Sheet1 (4)'!H314/100,2)</f>
        <v>9.76</v>
      </c>
      <c r="H308" s="1">
        <f>ROUND('Sheet1 (4)'!I314/100,2)</f>
        <v>15.68</v>
      </c>
      <c r="I308" s="1">
        <f>ROUND('Sheet1 (4)'!J314/100,2)</f>
        <v>24.6</v>
      </c>
      <c r="J308" s="1">
        <f>ROUND('Sheet1 (4)'!K314/100,2)</f>
        <v>33.450000000000003</v>
      </c>
      <c r="K308" s="1">
        <f>ROUND('Sheet1 (4)'!L314/100,2)</f>
        <v>44.1</v>
      </c>
      <c r="L308" s="4" t="e">
        <f>ROUND(('Sheet1 (4)'!M314+'Sheet1 (4)'!R314)/100,2)</f>
        <v>#VALUE!</v>
      </c>
      <c r="M308" s="4" t="e">
        <f>ROUND(('Sheet1 (4)'!N314+'Sheet1 (4)'!S314)/100,2)</f>
        <v>#VALUE!</v>
      </c>
      <c r="N308" s="4">
        <f>ROUND(('Sheet1 (4)'!O314+'Sheet1 (4)'!T314)/100,2)</f>
        <v>7.45</v>
      </c>
      <c r="O308" s="4">
        <f>ROUND(('Sheet1 (4)'!P314+'Sheet1 (4)'!U314)/100,2)</f>
        <v>8.6</v>
      </c>
      <c r="P308" s="4">
        <f>ROUND(('Sheet1 (4)'!Q314+'Sheet1 (4)'!V314)/100,2)</f>
        <v>22.58</v>
      </c>
      <c r="Q308" s="7" t="e">
        <f>ROUND('Sheet1 (4)'!W314/100,2)</f>
        <v>#VALUE!</v>
      </c>
      <c r="R308" s="7" t="e">
        <f>ROUND('Sheet1 (4)'!X314/100,2)</f>
        <v>#VALUE!</v>
      </c>
      <c r="S308" s="7" t="e">
        <f>ROUND('Sheet1 (4)'!Y314/100,2)</f>
        <v>#VALUE!</v>
      </c>
      <c r="T308" s="7">
        <f>ROUND('Sheet1 (4)'!Z314/100,2)</f>
        <v>0.3</v>
      </c>
      <c r="U308" s="7">
        <f>ROUND('Sheet1 (4)'!AA314/100,2)</f>
        <v>0.41</v>
      </c>
      <c r="V308" s="1" t="str">
        <f>'Sheet1 (4)'!AB314&amp;".T"</f>
        <v>4413.T</v>
      </c>
      <c r="W308">
        <f>ROUND('Sheet1 (4)'!AC314,2)</f>
        <v>41.86</v>
      </c>
      <c r="X308">
        <f>ROUND('Sheet1 (4)'!AD314,2)</f>
        <v>13.51</v>
      </c>
      <c r="Y308" t="str">
        <f>_xlfn.XLOOKUP('Sheet1 (4)'!AB314,'Sheet1 (3)'!B:B,'Sheet1 (3)'!D:D,"",0)</f>
        <v>プライム</v>
      </c>
    </row>
    <row r="309" spans="1:25" x14ac:dyDescent="0.2">
      <c r="A309">
        <v>308</v>
      </c>
      <c r="B309" s="1" t="str">
        <f>_xlfn.XLOOKUP('Sheet1 (4)'!AB315,'Sheet1 (3)'!B:B,'Sheet1 (3)'!C:C,"",0)</f>
        <v>ベイカレント</v>
      </c>
      <c r="C309" s="1" t="str">
        <f>_xlfn.XLOOKUP('Sheet1 (4)'!AB315,'Sheet1 (3)'!B:B,'Sheet1 (3)'!F:F,"",0)</f>
        <v>サービス業</v>
      </c>
      <c r="D309" s="1">
        <f>ROUND('Sheet1 (4)'!E315/100000000,2)</f>
        <v>1.52</v>
      </c>
      <c r="E309" s="1" t="e">
        <f>ROUND('Sheet1 (4)'!F315/100,2)</f>
        <v>#VALUE!</v>
      </c>
      <c r="F309" s="1" t="e">
        <f>ROUND('Sheet1 (4)'!G315/100,2)</f>
        <v>#VALUE!</v>
      </c>
      <c r="G309" s="1" t="e">
        <f>ROUND('Sheet1 (4)'!H315/100,2)</f>
        <v>#VALUE!</v>
      </c>
      <c r="H309" s="1">
        <f>ROUND('Sheet1 (4)'!I315/100,2)</f>
        <v>342.19</v>
      </c>
      <c r="I309" s="1">
        <f>ROUND('Sheet1 (4)'!J315/100,2)</f>
        <v>426.15</v>
      </c>
      <c r="J309" s="1">
        <f>ROUND('Sheet1 (4)'!K315/100,2)</f>
        <v>526.16</v>
      </c>
      <c r="K309" s="1">
        <f>ROUND('Sheet1 (4)'!L315/100,2)</f>
        <v>644.49</v>
      </c>
      <c r="L309" s="4" t="e">
        <f>ROUND(('Sheet1 (4)'!M315+'Sheet1 (4)'!R315)/100,2)</f>
        <v>#VALUE!</v>
      </c>
      <c r="M309" s="4" t="e">
        <f>ROUND(('Sheet1 (4)'!N315+'Sheet1 (4)'!S315)/100,2)</f>
        <v>#VALUE!</v>
      </c>
      <c r="N309" s="4" t="e">
        <f>ROUND(('Sheet1 (4)'!O315+'Sheet1 (4)'!T315)/100,2)</f>
        <v>#VALUE!</v>
      </c>
      <c r="O309" s="4">
        <f>ROUND(('Sheet1 (4)'!P315+'Sheet1 (4)'!U315)/100,2)</f>
        <v>205.94</v>
      </c>
      <c r="P309" s="4">
        <f>ROUND(('Sheet1 (4)'!Q315+'Sheet1 (4)'!V315)/100,2)</f>
        <v>291.16000000000003</v>
      </c>
      <c r="Q309" s="7" t="e">
        <f>ROUND('Sheet1 (4)'!W315/100,2)</f>
        <v>#VALUE!</v>
      </c>
      <c r="R309" s="7" t="e">
        <f>ROUND('Sheet1 (4)'!X315/100,2)</f>
        <v>#VALUE!</v>
      </c>
      <c r="S309" s="7" t="e">
        <f>ROUND('Sheet1 (4)'!Y315/100,2)</f>
        <v>#VALUE!</v>
      </c>
      <c r="T309" s="7" t="e">
        <f>ROUND('Sheet1 (4)'!Z315/100,2)</f>
        <v>#VALUE!</v>
      </c>
      <c r="U309" s="7">
        <f>ROUND('Sheet1 (4)'!AA315/100,2)</f>
        <v>0.37</v>
      </c>
      <c r="V309" s="1" t="str">
        <f>'Sheet1 (4)'!AB315&amp;".T"</f>
        <v>6532.T</v>
      </c>
      <c r="W309">
        <f>ROUND('Sheet1 (4)'!AC315,2)</f>
        <v>30.02</v>
      </c>
      <c r="X309">
        <f>ROUND('Sheet1 (4)'!AD315,2)</f>
        <v>10.029999999999999</v>
      </c>
      <c r="Y309" t="str">
        <f>_xlfn.XLOOKUP('Sheet1 (4)'!AB315,'Sheet1 (3)'!B:B,'Sheet1 (3)'!D:D,"",0)</f>
        <v>プライム</v>
      </c>
    </row>
    <row r="310" spans="1:25" x14ac:dyDescent="0.2">
      <c r="A310">
        <v>309</v>
      </c>
      <c r="B310" s="1" t="str">
        <f>_xlfn.XLOOKUP('Sheet1 (4)'!AB316,'Sheet1 (3)'!B:B,'Sheet1 (3)'!C:C,"",0)</f>
        <v>ＢＢＤイニシアティブ</v>
      </c>
      <c r="C310" s="1" t="str">
        <f>_xlfn.XLOOKUP('Sheet1 (4)'!AB316,'Sheet1 (3)'!B:B,'Sheet1 (3)'!F:F,"",0)</f>
        <v>情報・通信業</v>
      </c>
      <c r="D310" s="1">
        <f>ROUND('Sheet1 (4)'!E316/100000000,2)</f>
        <v>0.06</v>
      </c>
      <c r="E310" s="1">
        <f>ROUND('Sheet1 (4)'!F316/100,2)</f>
        <v>-1.01</v>
      </c>
      <c r="F310" s="1">
        <f>ROUND('Sheet1 (4)'!G316/100,2)</f>
        <v>1</v>
      </c>
      <c r="G310" s="1" t="e">
        <f>ROUND('Sheet1 (4)'!H316/100,2)</f>
        <v>#VALUE!</v>
      </c>
      <c r="H310" s="1" t="e">
        <f>ROUND('Sheet1 (4)'!I316/100,2)</f>
        <v>#VALUE!</v>
      </c>
      <c r="I310" s="1">
        <f>ROUND('Sheet1 (4)'!J316/100,2)</f>
        <v>1</v>
      </c>
      <c r="J310" s="1" t="e">
        <f>ROUND('Sheet1 (4)'!K316/100,2)</f>
        <v>#VALUE!</v>
      </c>
      <c r="K310" s="1" t="e">
        <f>ROUND('Sheet1 (4)'!L316/100,2)</f>
        <v>#VALUE!</v>
      </c>
      <c r="L310" s="4">
        <f>ROUND(('Sheet1 (4)'!M316+'Sheet1 (4)'!R316)/100,2)</f>
        <v>-8.75</v>
      </c>
      <c r="M310" s="4">
        <f>ROUND(('Sheet1 (4)'!N316+'Sheet1 (4)'!S316)/100,2)</f>
        <v>0.53</v>
      </c>
      <c r="N310" s="4" t="e">
        <f>ROUND(('Sheet1 (4)'!O316+'Sheet1 (4)'!T316)/100,2)</f>
        <v>#VALUE!</v>
      </c>
      <c r="O310" s="4" t="e">
        <f>ROUND(('Sheet1 (4)'!P316+'Sheet1 (4)'!U316)/100,2)</f>
        <v>#VALUE!</v>
      </c>
      <c r="P310" s="4">
        <f>ROUND(('Sheet1 (4)'!Q316+'Sheet1 (4)'!V316)/100,2)</f>
        <v>0.53</v>
      </c>
      <c r="Q310" s="7">
        <f>ROUND('Sheet1 (4)'!W316/100,2)</f>
        <v>-0.12</v>
      </c>
      <c r="R310" s="7">
        <f>ROUND('Sheet1 (4)'!X316/100,2)</f>
        <v>0.12</v>
      </c>
      <c r="S310" s="7" t="e">
        <f>ROUND('Sheet1 (4)'!Y316/100,2)</f>
        <v>#VALUE!</v>
      </c>
      <c r="T310" s="7" t="e">
        <f>ROUND('Sheet1 (4)'!Z316/100,2)</f>
        <v>#VALUE!</v>
      </c>
      <c r="U310" s="7">
        <f>ROUND('Sheet1 (4)'!AA316/100,2)</f>
        <v>0.12</v>
      </c>
      <c r="V310" s="1" t="str">
        <f>'Sheet1 (4)'!AB316&amp;".T"</f>
        <v>5259.T</v>
      </c>
      <c r="W310">
        <f>ROUND('Sheet1 (4)'!AC316,2)</f>
        <v>73.12</v>
      </c>
      <c r="X310">
        <f>ROUND('Sheet1 (4)'!AD316,2)</f>
        <v>7.65</v>
      </c>
      <c r="Y310" t="str">
        <f>_xlfn.XLOOKUP('Sheet1 (4)'!AB316,'Sheet1 (3)'!B:B,'Sheet1 (3)'!D:D,"",0)</f>
        <v>グロース</v>
      </c>
    </row>
    <row r="311" spans="1:25" x14ac:dyDescent="0.2">
      <c r="A311">
        <v>310</v>
      </c>
      <c r="B311" s="1" t="str">
        <f>_xlfn.XLOOKUP('Sheet1 (4)'!AB317,'Sheet1 (3)'!B:B,'Sheet1 (3)'!C:C,"",0)</f>
        <v>ビーブレイクシステムズ</v>
      </c>
      <c r="C311" s="1" t="str">
        <f>_xlfn.XLOOKUP('Sheet1 (4)'!AB317,'Sheet1 (3)'!B:B,'Sheet1 (3)'!F:F,"",0)</f>
        <v>情報・通信業</v>
      </c>
      <c r="D311" s="1">
        <f>ROUND('Sheet1 (4)'!E317/100000000,2)</f>
        <v>0.02</v>
      </c>
      <c r="E311" s="1">
        <f>ROUND('Sheet1 (4)'!F317/100,2)</f>
        <v>1.21</v>
      </c>
      <c r="F311" s="1">
        <f>ROUND('Sheet1 (4)'!G317/100,2)</f>
        <v>1.54</v>
      </c>
      <c r="G311" s="1">
        <f>ROUND('Sheet1 (4)'!H317/100,2)</f>
        <v>1.77</v>
      </c>
      <c r="H311" s="1">
        <f>ROUND('Sheet1 (4)'!I317/100,2)</f>
        <v>1.52</v>
      </c>
      <c r="I311" s="1">
        <f>ROUND('Sheet1 (4)'!J317/100,2)</f>
        <v>1.1000000000000001</v>
      </c>
      <c r="J311" s="1" t="e">
        <f>ROUND('Sheet1 (4)'!K317/100,2)</f>
        <v>#VALUE!</v>
      </c>
      <c r="K311" s="1" t="e">
        <f>ROUND('Sheet1 (4)'!L317/100,2)</f>
        <v>#VALUE!</v>
      </c>
      <c r="L311" s="4" t="e">
        <f>ROUND(('Sheet1 (4)'!M317+'Sheet1 (4)'!R317)/100,2)</f>
        <v>#VALUE!</v>
      </c>
      <c r="M311" s="4" t="e">
        <f>ROUND(('Sheet1 (4)'!N317+'Sheet1 (4)'!S317)/100,2)</f>
        <v>#VALUE!</v>
      </c>
      <c r="N311" s="4">
        <f>ROUND(('Sheet1 (4)'!O317+'Sheet1 (4)'!T317)/100,2)</f>
        <v>1.18</v>
      </c>
      <c r="O311" s="4">
        <f>ROUND(('Sheet1 (4)'!P317+'Sheet1 (4)'!U317)/100,2)</f>
        <v>2.0099999999999998</v>
      </c>
      <c r="P311" s="4">
        <f>ROUND(('Sheet1 (4)'!Q317+'Sheet1 (4)'!V317)/100,2)</f>
        <v>-13.78</v>
      </c>
      <c r="Q311" s="7">
        <f>ROUND('Sheet1 (4)'!W317/100,2)</f>
        <v>7.0000000000000007E-2</v>
      </c>
      <c r="R311" s="7">
        <f>ROUND('Sheet1 (4)'!X317/100,2)</f>
        <v>0.08</v>
      </c>
      <c r="S311" s="7">
        <f>ROUND('Sheet1 (4)'!Y317/100,2)</f>
        <v>0.09</v>
      </c>
      <c r="T311" s="7">
        <f>ROUND('Sheet1 (4)'!Z317/100,2)</f>
        <v>0.09</v>
      </c>
      <c r="U311" s="7">
        <f>ROUND('Sheet1 (4)'!AA317/100,2)</f>
        <v>0.05</v>
      </c>
      <c r="V311" s="1" t="str">
        <f>'Sheet1 (4)'!AB317&amp;".T"</f>
        <v>3986.T</v>
      </c>
      <c r="W311">
        <f>ROUND('Sheet1 (4)'!AC317,2)</f>
        <v>23.19</v>
      </c>
      <c r="X311">
        <f>ROUND('Sheet1 (4)'!AD317,2)</f>
        <v>1.23</v>
      </c>
      <c r="Y311" t="str">
        <f>_xlfn.XLOOKUP('Sheet1 (4)'!AB317,'Sheet1 (3)'!B:B,'Sheet1 (3)'!D:D,"",0)</f>
        <v>グロース</v>
      </c>
    </row>
    <row r="312" spans="1:25" x14ac:dyDescent="0.2">
      <c r="A312">
        <v>311</v>
      </c>
      <c r="B312" s="1" t="str">
        <f>_xlfn.XLOOKUP('Sheet1 (4)'!AB318,'Sheet1 (3)'!B:B,'Sheet1 (3)'!C:C,"",0)</f>
        <v>ＢＣＣ</v>
      </c>
      <c r="C312" s="1" t="str">
        <f>_xlfn.XLOOKUP('Sheet1 (4)'!AB318,'Sheet1 (3)'!B:B,'Sheet1 (3)'!F:F,"",0)</f>
        <v>サービス業</v>
      </c>
      <c r="D312" s="1">
        <f>ROUND('Sheet1 (4)'!E318/100000000,2)</f>
        <v>0.01</v>
      </c>
      <c r="E312" s="1">
        <f>ROUND('Sheet1 (4)'!F318/100,2)</f>
        <v>1.3</v>
      </c>
      <c r="F312" s="1">
        <f>ROUND('Sheet1 (4)'!G318/100,2)</f>
        <v>0.48</v>
      </c>
      <c r="G312" s="1">
        <f>ROUND('Sheet1 (4)'!H318/100,2)</f>
        <v>0.67</v>
      </c>
      <c r="H312" s="1">
        <f>ROUND('Sheet1 (4)'!I318/100,2)</f>
        <v>-0.18</v>
      </c>
      <c r="I312" s="1">
        <f>ROUND('Sheet1 (4)'!J318/100,2)</f>
        <v>-0.18</v>
      </c>
      <c r="J312" s="1" t="e">
        <f>ROUND('Sheet1 (4)'!K318/100,2)</f>
        <v>#VALUE!</v>
      </c>
      <c r="K312" s="1" t="e">
        <f>ROUND('Sheet1 (4)'!L318/100,2)</f>
        <v>#VALUE!</v>
      </c>
      <c r="L312" s="4">
        <f>ROUND(('Sheet1 (4)'!M318+'Sheet1 (4)'!R318)/100,2)</f>
        <v>1.33</v>
      </c>
      <c r="M312" s="4">
        <f>ROUND(('Sheet1 (4)'!N318+'Sheet1 (4)'!S318)/100,2)</f>
        <v>-0.23</v>
      </c>
      <c r="N312" s="4">
        <f>ROUND(('Sheet1 (4)'!O318+'Sheet1 (4)'!T318)/100,2)</f>
        <v>0.44</v>
      </c>
      <c r="O312" s="4">
        <f>ROUND(('Sheet1 (4)'!P318+'Sheet1 (4)'!U318)/100,2)</f>
        <v>-0.63</v>
      </c>
      <c r="P312" s="4">
        <f>ROUND(('Sheet1 (4)'!Q318+'Sheet1 (4)'!V318)/100,2)</f>
        <v>-0.63</v>
      </c>
      <c r="Q312" s="7">
        <f>ROUND('Sheet1 (4)'!W318/100,2)</f>
        <v>0.19</v>
      </c>
      <c r="R312" s="7">
        <f>ROUND('Sheet1 (4)'!X318/100,2)</f>
        <v>0.05</v>
      </c>
      <c r="S312" s="7">
        <f>ROUND('Sheet1 (4)'!Y318/100,2)</f>
        <v>7.0000000000000007E-2</v>
      </c>
      <c r="T312" s="7">
        <f>ROUND('Sheet1 (4)'!Z318/100,2)</f>
        <v>-0.01</v>
      </c>
      <c r="U312" s="7">
        <f>ROUND('Sheet1 (4)'!AA318/100,2)</f>
        <v>-0.01</v>
      </c>
      <c r="V312" s="1" t="str">
        <f>'Sheet1 (4)'!AB318&amp;".T"</f>
        <v>7376.T</v>
      </c>
      <c r="W312" t="e">
        <f>ROUND('Sheet1 (4)'!AC318,2)</f>
        <v>#VALUE!</v>
      </c>
      <c r="X312">
        <f>ROUND('Sheet1 (4)'!AD318,2)</f>
        <v>3.75</v>
      </c>
      <c r="Y312" t="str">
        <f>_xlfn.XLOOKUP('Sheet1 (4)'!AB318,'Sheet1 (3)'!B:B,'Sheet1 (3)'!D:D,"",0)</f>
        <v>グロース</v>
      </c>
    </row>
    <row r="313" spans="1:25" x14ac:dyDescent="0.2">
      <c r="A313">
        <v>312</v>
      </c>
      <c r="B313" s="1" t="str">
        <f>_xlfn.XLOOKUP('Sheet1 (4)'!AB319,'Sheet1 (3)'!B:B,'Sheet1 (3)'!C:C,"",0)</f>
        <v>ビーグリー</v>
      </c>
      <c r="C313" s="1" t="str">
        <f>_xlfn.XLOOKUP('Sheet1 (4)'!AB319,'Sheet1 (3)'!B:B,'Sheet1 (3)'!F:F,"",0)</f>
        <v>情報・通信業</v>
      </c>
      <c r="D313" s="1">
        <f>ROUND('Sheet1 (4)'!E319/100000000,2)</f>
        <v>0.06</v>
      </c>
      <c r="E313" s="1">
        <f>ROUND('Sheet1 (4)'!F319/100,2)</f>
        <v>13.46</v>
      </c>
      <c r="F313" s="1">
        <f>ROUND('Sheet1 (4)'!G319/100,2)</f>
        <v>17.559999999999999</v>
      </c>
      <c r="G313" s="1">
        <f>ROUND('Sheet1 (4)'!H319/100,2)</f>
        <v>14.97</v>
      </c>
      <c r="H313" s="1">
        <f>ROUND('Sheet1 (4)'!I319/100,2)</f>
        <v>17.86</v>
      </c>
      <c r="I313" s="1">
        <f>ROUND('Sheet1 (4)'!J319/100,2)</f>
        <v>17.86</v>
      </c>
      <c r="J313" s="1" t="e">
        <f>ROUND('Sheet1 (4)'!K319/100,2)</f>
        <v>#VALUE!</v>
      </c>
      <c r="K313" s="1" t="e">
        <f>ROUND('Sheet1 (4)'!L319/100,2)</f>
        <v>#VALUE!</v>
      </c>
      <c r="L313" s="4">
        <f>ROUND(('Sheet1 (4)'!M319+'Sheet1 (4)'!R319)/100,2)</f>
        <v>12.44</v>
      </c>
      <c r="M313" s="4">
        <f>ROUND(('Sheet1 (4)'!N319+'Sheet1 (4)'!S319)/100,2)</f>
        <v>21.35</v>
      </c>
      <c r="N313" s="4">
        <f>ROUND(('Sheet1 (4)'!O319+'Sheet1 (4)'!T319)/100,2)</f>
        <v>16.86</v>
      </c>
      <c r="O313" s="4">
        <f>ROUND(('Sheet1 (4)'!P319+'Sheet1 (4)'!U319)/100,2)</f>
        <v>20.96</v>
      </c>
      <c r="P313" s="4">
        <f>ROUND(('Sheet1 (4)'!Q319+'Sheet1 (4)'!V319)/100,2)</f>
        <v>20.96</v>
      </c>
      <c r="Q313" s="7">
        <f>ROUND('Sheet1 (4)'!W319/100,2)</f>
        <v>0.08</v>
      </c>
      <c r="R313" s="7">
        <f>ROUND('Sheet1 (4)'!X319/100,2)</f>
        <v>0.11</v>
      </c>
      <c r="S313" s="7">
        <f>ROUND('Sheet1 (4)'!Y319/100,2)</f>
        <v>0.1</v>
      </c>
      <c r="T313" s="7">
        <f>ROUND('Sheet1 (4)'!Z319/100,2)</f>
        <v>0.18</v>
      </c>
      <c r="U313" s="7">
        <f>ROUND('Sheet1 (4)'!AA319/100,2)</f>
        <v>0.18</v>
      </c>
      <c r="V313" s="1" t="str">
        <f>'Sheet1 (4)'!AB319&amp;".T"</f>
        <v>3981.T</v>
      </c>
      <c r="W313">
        <f>ROUND('Sheet1 (4)'!AC319,2)</f>
        <v>6.68</v>
      </c>
      <c r="X313">
        <f>ROUND('Sheet1 (4)'!AD319,2)</f>
        <v>0.92</v>
      </c>
      <c r="Y313" t="str">
        <f>_xlfn.XLOOKUP('Sheet1 (4)'!AB319,'Sheet1 (3)'!B:B,'Sheet1 (3)'!D:D,"",0)</f>
        <v>スタンダード</v>
      </c>
    </row>
    <row r="314" spans="1:25" x14ac:dyDescent="0.2">
      <c r="A314">
        <v>313</v>
      </c>
      <c r="B314" s="1" t="str">
        <f>_xlfn.XLOOKUP('Sheet1 (4)'!AB320,'Sheet1 (3)'!B:B,'Sheet1 (3)'!C:C,"",0)</f>
        <v>ビューティガレージ</v>
      </c>
      <c r="C314" s="1" t="str">
        <f>_xlfn.XLOOKUP('Sheet1 (4)'!AB320,'Sheet1 (3)'!B:B,'Sheet1 (3)'!F:F,"",0)</f>
        <v>卸売業</v>
      </c>
      <c r="D314" s="1">
        <f>ROUND('Sheet1 (4)'!E320/100000000,2)</f>
        <v>0.13</v>
      </c>
      <c r="E314" s="1">
        <f>ROUND('Sheet1 (4)'!F320/100,2)</f>
        <v>10.02</v>
      </c>
      <c r="F314" s="1">
        <f>ROUND('Sheet1 (4)'!G320/100,2)</f>
        <v>12.02</v>
      </c>
      <c r="G314" s="1">
        <f>ROUND('Sheet1 (4)'!H320/100,2)</f>
        <v>13.49</v>
      </c>
      <c r="H314" s="1">
        <f>ROUND('Sheet1 (4)'!I320/100,2)</f>
        <v>17</v>
      </c>
      <c r="I314" s="1">
        <f>ROUND('Sheet1 (4)'!J320/100,2)</f>
        <v>15.95</v>
      </c>
      <c r="J314" s="1">
        <f>ROUND('Sheet1 (4)'!K320/100,2)</f>
        <v>17.600000000000001</v>
      </c>
      <c r="K314" s="1">
        <f>ROUND('Sheet1 (4)'!L320/100,2)</f>
        <v>22.6</v>
      </c>
      <c r="L314" s="4">
        <f>ROUND(('Sheet1 (4)'!M320+'Sheet1 (4)'!R320)/100,2)</f>
        <v>2.36</v>
      </c>
      <c r="M314" s="4">
        <f>ROUND(('Sheet1 (4)'!N320+'Sheet1 (4)'!S320)/100,2)</f>
        <v>2.73</v>
      </c>
      <c r="N314" s="4">
        <f>ROUND(('Sheet1 (4)'!O320+'Sheet1 (4)'!T320)/100,2)</f>
        <v>8.01</v>
      </c>
      <c r="O314" s="4">
        <f>ROUND(('Sheet1 (4)'!P320+'Sheet1 (4)'!U320)/100,2)</f>
        <v>-0.11</v>
      </c>
      <c r="P314" s="4">
        <f>ROUND(('Sheet1 (4)'!Q320+'Sheet1 (4)'!V320)/100,2)</f>
        <v>7.8</v>
      </c>
      <c r="Q314" s="7">
        <f>ROUND('Sheet1 (4)'!W320/100,2)</f>
        <v>0.15</v>
      </c>
      <c r="R314" s="7">
        <f>ROUND('Sheet1 (4)'!X320/100,2)</f>
        <v>0.14000000000000001</v>
      </c>
      <c r="S314" s="7">
        <f>ROUND('Sheet1 (4)'!Y320/100,2)</f>
        <v>0.15</v>
      </c>
      <c r="T314" s="7">
        <f>ROUND('Sheet1 (4)'!Z320/100,2)</f>
        <v>0.17</v>
      </c>
      <c r="U314" s="7">
        <f>ROUND('Sheet1 (4)'!AA320/100,2)</f>
        <v>0.14000000000000001</v>
      </c>
      <c r="V314" s="1" t="str">
        <f>'Sheet1 (4)'!AB320&amp;".T"</f>
        <v>3180.T</v>
      </c>
      <c r="W314">
        <f>ROUND('Sheet1 (4)'!AC320,2)</f>
        <v>18.399999999999999</v>
      </c>
      <c r="X314">
        <f>ROUND('Sheet1 (4)'!AD320,2)</f>
        <v>2.23</v>
      </c>
      <c r="Y314" t="str">
        <f>_xlfn.XLOOKUP('Sheet1 (4)'!AB320,'Sheet1 (3)'!B:B,'Sheet1 (3)'!D:D,"",0)</f>
        <v>プライム</v>
      </c>
    </row>
    <row r="315" spans="1:25" x14ac:dyDescent="0.2">
      <c r="A315">
        <v>314</v>
      </c>
      <c r="B315" s="1" t="str">
        <f>_xlfn.XLOOKUP('Sheet1 (4)'!AB321,'Sheet1 (3)'!B:B,'Sheet1 (3)'!C:C,"",0)</f>
        <v>ビューティカダンホールディングス</v>
      </c>
      <c r="C315" s="1" t="str">
        <f>_xlfn.XLOOKUP('Sheet1 (4)'!AB321,'Sheet1 (3)'!B:B,'Sheet1 (3)'!F:F,"",0)</f>
        <v>卸売業</v>
      </c>
      <c r="D315" s="1">
        <f>ROUND('Sheet1 (4)'!E321/100000000,2)</f>
        <v>0.04</v>
      </c>
      <c r="E315" s="1">
        <f>ROUND('Sheet1 (4)'!F321/100,2)</f>
        <v>-0.27</v>
      </c>
      <c r="F315" s="1">
        <f>ROUND('Sheet1 (4)'!G321/100,2)</f>
        <v>1.03</v>
      </c>
      <c r="G315" s="1">
        <f>ROUND('Sheet1 (4)'!H321/100,2)</f>
        <v>1.25</v>
      </c>
      <c r="H315" s="1">
        <f>ROUND('Sheet1 (4)'!I321/100,2)</f>
        <v>0.84</v>
      </c>
      <c r="I315" s="1">
        <f>ROUND('Sheet1 (4)'!J321/100,2)</f>
        <v>-0.06</v>
      </c>
      <c r="J315" s="1" t="e">
        <f>ROUND('Sheet1 (4)'!K321/100,2)</f>
        <v>#VALUE!</v>
      </c>
      <c r="K315" s="1" t="e">
        <f>ROUND('Sheet1 (4)'!L321/100,2)</f>
        <v>#VALUE!</v>
      </c>
      <c r="L315" s="4">
        <f>ROUND(('Sheet1 (4)'!M321+'Sheet1 (4)'!R321)/100,2)</f>
        <v>0.52</v>
      </c>
      <c r="M315" s="4">
        <f>ROUND(('Sheet1 (4)'!N321+'Sheet1 (4)'!S321)/100,2)</f>
        <v>1.43</v>
      </c>
      <c r="N315" s="4">
        <f>ROUND(('Sheet1 (4)'!O321+'Sheet1 (4)'!T321)/100,2)</f>
        <v>0.74</v>
      </c>
      <c r="O315" s="4">
        <f>ROUND(('Sheet1 (4)'!P321+'Sheet1 (4)'!U321)/100,2)</f>
        <v>0.26</v>
      </c>
      <c r="P315" s="4">
        <f>ROUND(('Sheet1 (4)'!Q321+'Sheet1 (4)'!V321)/100,2)</f>
        <v>0.37</v>
      </c>
      <c r="Q315" s="7">
        <f>ROUND('Sheet1 (4)'!W321/100,2)</f>
        <v>0.22</v>
      </c>
      <c r="R315" s="7">
        <f>ROUND('Sheet1 (4)'!X321/100,2)</f>
        <v>0.19</v>
      </c>
      <c r="S315" s="7">
        <f>ROUND('Sheet1 (4)'!Y321/100,2)</f>
        <v>0.17</v>
      </c>
      <c r="T315" s="7">
        <f>ROUND('Sheet1 (4)'!Z321/100,2)</f>
        <v>0.05</v>
      </c>
      <c r="U315" s="7">
        <f>ROUND('Sheet1 (4)'!AA321/100,2)</f>
        <v>7.0000000000000007E-2</v>
      </c>
      <c r="V315" s="1" t="str">
        <f>'Sheet1 (4)'!AB321&amp;".T"</f>
        <v>3041.T</v>
      </c>
      <c r="W315">
        <f>ROUND('Sheet1 (4)'!AC321,2)</f>
        <v>43.83</v>
      </c>
      <c r="X315">
        <f>ROUND('Sheet1 (4)'!AD321,2)</f>
        <v>3.03</v>
      </c>
      <c r="Y315" t="str">
        <f>_xlfn.XLOOKUP('Sheet1 (4)'!AB321,'Sheet1 (3)'!B:B,'Sheet1 (3)'!D:D,"",0)</f>
        <v>スタンダード</v>
      </c>
    </row>
    <row r="316" spans="1:25" x14ac:dyDescent="0.2">
      <c r="A316">
        <v>315</v>
      </c>
      <c r="B316" s="1" t="str">
        <f>_xlfn.XLOOKUP('Sheet1 (4)'!AB322,'Sheet1 (3)'!B:B,'Sheet1 (3)'!C:C,"",0)</f>
        <v>ＢｅｅＸ</v>
      </c>
      <c r="C316" s="1" t="str">
        <f>_xlfn.XLOOKUP('Sheet1 (4)'!AB322,'Sheet1 (3)'!B:B,'Sheet1 (3)'!F:F,"",0)</f>
        <v>情報・通信業</v>
      </c>
      <c r="D316" s="1">
        <f>ROUND('Sheet1 (4)'!E322/100000000,2)</f>
        <v>0.02</v>
      </c>
      <c r="E316" s="1">
        <f>ROUND('Sheet1 (4)'!F322/100,2)</f>
        <v>3.33</v>
      </c>
      <c r="F316" s="1">
        <f>ROUND('Sheet1 (4)'!G322/100,2)</f>
        <v>2.74</v>
      </c>
      <c r="G316" s="1">
        <f>ROUND('Sheet1 (4)'!H322/100,2)</f>
        <v>4.03</v>
      </c>
      <c r="H316" s="1">
        <f>ROUND('Sheet1 (4)'!I322/100,2)</f>
        <v>6</v>
      </c>
      <c r="I316" s="1">
        <f>ROUND('Sheet1 (4)'!J322/100,2)</f>
        <v>6.57</v>
      </c>
      <c r="J316" s="1" t="e">
        <f>ROUND('Sheet1 (4)'!K322/100,2)</f>
        <v>#VALUE!</v>
      </c>
      <c r="K316" s="1" t="e">
        <f>ROUND('Sheet1 (4)'!L322/100,2)</f>
        <v>#VALUE!</v>
      </c>
      <c r="L316" s="4" t="e">
        <f>ROUND(('Sheet1 (4)'!M322+'Sheet1 (4)'!R322)/100,2)</f>
        <v>#VALUE!</v>
      </c>
      <c r="M316" s="4">
        <f>ROUND(('Sheet1 (4)'!N322+'Sheet1 (4)'!S322)/100,2)</f>
        <v>1.69</v>
      </c>
      <c r="N316" s="4">
        <f>ROUND(('Sheet1 (4)'!O322+'Sheet1 (4)'!T322)/100,2)</f>
        <v>2.79</v>
      </c>
      <c r="O316" s="4">
        <f>ROUND(('Sheet1 (4)'!P322+'Sheet1 (4)'!U322)/100,2)</f>
        <v>7.07</v>
      </c>
      <c r="P316" s="4">
        <f>ROUND(('Sheet1 (4)'!Q322+'Sheet1 (4)'!V322)/100,2)</f>
        <v>4.68</v>
      </c>
      <c r="Q316" s="7">
        <f>ROUND('Sheet1 (4)'!W322/100,2)</f>
        <v>0.41</v>
      </c>
      <c r="R316" s="7">
        <f>ROUND('Sheet1 (4)'!X322/100,2)</f>
        <v>0.19</v>
      </c>
      <c r="S316" s="7">
        <f>ROUND('Sheet1 (4)'!Y322/100,2)</f>
        <v>0.2</v>
      </c>
      <c r="T316" s="7">
        <f>ROUND('Sheet1 (4)'!Z322/100,2)</f>
        <v>0.24</v>
      </c>
      <c r="U316" s="7">
        <f>ROUND('Sheet1 (4)'!AA322/100,2)</f>
        <v>0.21</v>
      </c>
      <c r="V316" s="1" t="str">
        <f>'Sheet1 (4)'!AB322&amp;".T"</f>
        <v>4270.T</v>
      </c>
      <c r="W316">
        <f>ROUND('Sheet1 (4)'!AC322,2)</f>
        <v>12.48</v>
      </c>
      <c r="X316">
        <f>ROUND('Sheet1 (4)'!AD322,2)</f>
        <v>1.85</v>
      </c>
      <c r="Y316" t="str">
        <f>_xlfn.XLOOKUP('Sheet1 (4)'!AB322,'Sheet1 (3)'!B:B,'Sheet1 (3)'!D:D,"",0)</f>
        <v>グロース</v>
      </c>
    </row>
    <row r="317" spans="1:25" x14ac:dyDescent="0.2">
      <c r="A317">
        <v>316</v>
      </c>
      <c r="B317" s="1" t="str">
        <f>_xlfn.XLOOKUP('Sheet1 (4)'!AB323,'Sheet1 (3)'!B:B,'Sheet1 (3)'!C:C,"",0)</f>
        <v>ビーイングホールディングス</v>
      </c>
      <c r="C317" s="1" t="str">
        <f>_xlfn.XLOOKUP('Sheet1 (4)'!AB323,'Sheet1 (3)'!B:B,'Sheet1 (3)'!F:F,"",0)</f>
        <v>陸運業</v>
      </c>
      <c r="D317" s="1">
        <f>ROUND('Sheet1 (4)'!E323/100000000,2)</f>
        <v>0.24</v>
      </c>
      <c r="E317" s="1">
        <f>ROUND('Sheet1 (4)'!F323/100,2)</f>
        <v>11.18</v>
      </c>
      <c r="F317" s="1">
        <f>ROUND('Sheet1 (4)'!G323/100,2)</f>
        <v>13.02</v>
      </c>
      <c r="G317" s="1">
        <f>ROUND('Sheet1 (4)'!H323/100,2)</f>
        <v>17.96</v>
      </c>
      <c r="H317" s="1">
        <f>ROUND('Sheet1 (4)'!I323/100,2)</f>
        <v>22.44</v>
      </c>
      <c r="I317" s="1">
        <f>ROUND('Sheet1 (4)'!J323/100,2)</f>
        <v>22.44</v>
      </c>
      <c r="J317" s="1">
        <f>ROUND('Sheet1 (4)'!K323/100,2)</f>
        <v>26</v>
      </c>
      <c r="K317" s="1">
        <f>ROUND('Sheet1 (4)'!L323/100,2)</f>
        <v>31</v>
      </c>
      <c r="L317" s="4">
        <f>ROUND(('Sheet1 (4)'!M323+'Sheet1 (4)'!R323)/100,2)</f>
        <v>3.06</v>
      </c>
      <c r="M317" s="4">
        <f>ROUND(('Sheet1 (4)'!N323+'Sheet1 (4)'!S323)/100,2)</f>
        <v>7.45</v>
      </c>
      <c r="N317" s="4">
        <f>ROUND(('Sheet1 (4)'!O323+'Sheet1 (4)'!T323)/100,2)</f>
        <v>3.01</v>
      </c>
      <c r="O317" s="4">
        <f>ROUND(('Sheet1 (4)'!P323+'Sheet1 (4)'!U323)/100,2)</f>
        <v>16.989999999999998</v>
      </c>
      <c r="P317" s="4">
        <f>ROUND(('Sheet1 (4)'!Q323+'Sheet1 (4)'!V323)/100,2)</f>
        <v>16.989999999999998</v>
      </c>
      <c r="Q317" s="7">
        <f>ROUND('Sheet1 (4)'!W323/100,2)</f>
        <v>0.23</v>
      </c>
      <c r="R317" s="7">
        <f>ROUND('Sheet1 (4)'!X323/100,2)</f>
        <v>0.2</v>
      </c>
      <c r="S317" s="7">
        <f>ROUND('Sheet1 (4)'!Y323/100,2)</f>
        <v>0.22</v>
      </c>
      <c r="T317" s="7">
        <f>ROUND('Sheet1 (4)'!Z323/100,2)</f>
        <v>0.22</v>
      </c>
      <c r="U317" s="7">
        <f>ROUND('Sheet1 (4)'!AA323/100,2)</f>
        <v>0.22</v>
      </c>
      <c r="V317" s="1" t="str">
        <f>'Sheet1 (4)'!AB323&amp;".T"</f>
        <v>9145.T</v>
      </c>
      <c r="W317">
        <f>ROUND('Sheet1 (4)'!AC323,2)</f>
        <v>13.64</v>
      </c>
      <c r="X317">
        <f>ROUND('Sheet1 (4)'!AD323,2)</f>
        <v>2.79</v>
      </c>
      <c r="Y317" t="str">
        <f>_xlfn.XLOOKUP('Sheet1 (4)'!AB323,'Sheet1 (3)'!B:B,'Sheet1 (3)'!D:D,"",0)</f>
        <v>スタンダード</v>
      </c>
    </row>
    <row r="318" spans="1:25" x14ac:dyDescent="0.2">
      <c r="A318">
        <v>317</v>
      </c>
      <c r="B318" s="1" t="str">
        <f>_xlfn.XLOOKUP('Sheet1 (4)'!AB324,'Sheet1 (3)'!B:B,'Sheet1 (3)'!C:C,"",0)</f>
        <v>ベルク</v>
      </c>
      <c r="C318" s="1" t="str">
        <f>_xlfn.XLOOKUP('Sheet1 (4)'!AB324,'Sheet1 (3)'!B:B,'Sheet1 (3)'!F:F,"",0)</f>
        <v>小売業</v>
      </c>
      <c r="D318" s="1">
        <f>ROUND('Sheet1 (4)'!E324/100000000,2)</f>
        <v>0.21</v>
      </c>
      <c r="E318" s="1">
        <f>ROUND('Sheet1 (4)'!F324/100,2)</f>
        <v>119.33</v>
      </c>
      <c r="F318" s="1">
        <f>ROUND('Sheet1 (4)'!G324/100,2)</f>
        <v>130.72999999999999</v>
      </c>
      <c r="G318" s="1">
        <f>ROUND('Sheet1 (4)'!H324/100,2)</f>
        <v>140.19</v>
      </c>
      <c r="H318" s="1">
        <f>ROUND('Sheet1 (4)'!I324/100,2)</f>
        <v>144.96</v>
      </c>
      <c r="I318" s="1">
        <f>ROUND('Sheet1 (4)'!J324/100,2)</f>
        <v>170.11</v>
      </c>
      <c r="J318" s="1">
        <f>ROUND('Sheet1 (4)'!K324/100,2)</f>
        <v>184.33</v>
      </c>
      <c r="K318" s="1">
        <f>ROUND('Sheet1 (4)'!L324/100,2)</f>
        <v>197.33</v>
      </c>
      <c r="L318" s="4">
        <f>ROUND(('Sheet1 (4)'!M324+'Sheet1 (4)'!R324)/100,2)</f>
        <v>33.47</v>
      </c>
      <c r="M318" s="4">
        <f>ROUND(('Sheet1 (4)'!N324+'Sheet1 (4)'!S324)/100,2)</f>
        <v>-14.17</v>
      </c>
      <c r="N318" s="4">
        <f>ROUND(('Sheet1 (4)'!O324+'Sheet1 (4)'!T324)/100,2)</f>
        <v>-3.1</v>
      </c>
      <c r="O318" s="4">
        <f>ROUND(('Sheet1 (4)'!P324+'Sheet1 (4)'!U324)/100,2)</f>
        <v>48.32</v>
      </c>
      <c r="P318" s="4">
        <f>ROUND(('Sheet1 (4)'!Q324+'Sheet1 (4)'!V324)/100,2)</f>
        <v>9.7100000000000009</v>
      </c>
      <c r="Q318" s="7">
        <f>ROUND('Sheet1 (4)'!W324/100,2)</f>
        <v>0.12</v>
      </c>
      <c r="R318" s="7">
        <f>ROUND('Sheet1 (4)'!X324/100,2)</f>
        <v>0.11</v>
      </c>
      <c r="S318" s="7">
        <f>ROUND('Sheet1 (4)'!Y324/100,2)</f>
        <v>0.11</v>
      </c>
      <c r="T318" s="7">
        <f>ROUND('Sheet1 (4)'!Z324/100,2)</f>
        <v>0.11</v>
      </c>
      <c r="U318" s="7">
        <f>ROUND('Sheet1 (4)'!AA324/100,2)</f>
        <v>0.12</v>
      </c>
      <c r="V318" s="1" t="str">
        <f>'Sheet1 (4)'!AB324&amp;".T"</f>
        <v>9974.T</v>
      </c>
      <c r="W318">
        <f>ROUND('Sheet1 (4)'!AC324,2)</f>
        <v>12.24</v>
      </c>
      <c r="X318">
        <f>ROUND('Sheet1 (4)'!AD324,2)</f>
        <v>1.32</v>
      </c>
      <c r="Y318" t="str">
        <f>_xlfn.XLOOKUP('Sheet1 (4)'!AB324,'Sheet1 (3)'!B:B,'Sheet1 (3)'!D:D,"",0)</f>
        <v>プライム</v>
      </c>
    </row>
    <row r="319" spans="1:25" x14ac:dyDescent="0.2">
      <c r="A319">
        <v>318</v>
      </c>
      <c r="B319" s="1" t="str">
        <f>_xlfn.XLOOKUP('Sheet1 (4)'!AB325,'Sheet1 (3)'!B:B,'Sheet1 (3)'!C:C,"",0)</f>
        <v>ベルパーク</v>
      </c>
      <c r="C319" s="1" t="str">
        <f>_xlfn.XLOOKUP('Sheet1 (4)'!AB325,'Sheet1 (3)'!B:B,'Sheet1 (3)'!F:F,"",0)</f>
        <v>情報・通信業</v>
      </c>
      <c r="D319" s="1">
        <f>ROUND('Sheet1 (4)'!E325/100000000,2)</f>
        <v>0.12</v>
      </c>
      <c r="E319" s="1">
        <f>ROUND('Sheet1 (4)'!F325/100,2)</f>
        <v>45.79</v>
      </c>
      <c r="F319" s="1">
        <f>ROUND('Sheet1 (4)'!G325/100,2)</f>
        <v>35.03</v>
      </c>
      <c r="G319" s="1">
        <f>ROUND('Sheet1 (4)'!H325/100,2)</f>
        <v>35.25</v>
      </c>
      <c r="H319" s="1">
        <f>ROUND('Sheet1 (4)'!I325/100,2)</f>
        <v>42.64</v>
      </c>
      <c r="I319" s="1">
        <f>ROUND('Sheet1 (4)'!J325/100,2)</f>
        <v>42.64</v>
      </c>
      <c r="J319" s="1">
        <f>ROUND('Sheet1 (4)'!K325/100,2)</f>
        <v>55.2</v>
      </c>
      <c r="K319" s="1">
        <f>ROUND('Sheet1 (4)'!L325/100,2)</f>
        <v>55.2</v>
      </c>
      <c r="L319" s="4">
        <f>ROUND(('Sheet1 (4)'!M325+'Sheet1 (4)'!R325)/100,2)</f>
        <v>24.23</v>
      </c>
      <c r="M319" s="4">
        <f>ROUND(('Sheet1 (4)'!N325+'Sheet1 (4)'!S325)/100,2)</f>
        <v>2.4500000000000002</v>
      </c>
      <c r="N319" s="4">
        <f>ROUND(('Sheet1 (4)'!O325+'Sheet1 (4)'!T325)/100,2)</f>
        <v>28.24</v>
      </c>
      <c r="O319" s="4">
        <f>ROUND(('Sheet1 (4)'!P325+'Sheet1 (4)'!U325)/100,2)</f>
        <v>13.42</v>
      </c>
      <c r="P319" s="4">
        <f>ROUND(('Sheet1 (4)'!Q325+'Sheet1 (4)'!V325)/100,2)</f>
        <v>13.42</v>
      </c>
      <c r="Q319" s="7">
        <f>ROUND('Sheet1 (4)'!W325/100,2)</f>
        <v>0.12</v>
      </c>
      <c r="R319" s="7">
        <f>ROUND('Sheet1 (4)'!X325/100,2)</f>
        <v>0.09</v>
      </c>
      <c r="S319" s="7">
        <f>ROUND('Sheet1 (4)'!Y325/100,2)</f>
        <v>0.08</v>
      </c>
      <c r="T319" s="7">
        <f>ROUND('Sheet1 (4)'!Z325/100,2)</f>
        <v>0.1</v>
      </c>
      <c r="U319" s="7">
        <f>ROUND('Sheet1 (4)'!AA325/100,2)</f>
        <v>0.1</v>
      </c>
      <c r="V319" s="1" t="str">
        <f>'Sheet1 (4)'!AB325&amp;".T"</f>
        <v>9441.T</v>
      </c>
      <c r="W319">
        <f>ROUND('Sheet1 (4)'!AC325,2)</f>
        <v>12.58</v>
      </c>
      <c r="X319">
        <f>ROUND('Sheet1 (4)'!AD325,2)</f>
        <v>1.25</v>
      </c>
      <c r="Y319" t="str">
        <f>_xlfn.XLOOKUP('Sheet1 (4)'!AB325,'Sheet1 (3)'!B:B,'Sheet1 (3)'!D:D,"",0)</f>
        <v>スタンダード</v>
      </c>
    </row>
    <row r="320" spans="1:25" x14ac:dyDescent="0.2">
      <c r="A320">
        <v>319</v>
      </c>
      <c r="B320" s="1" t="str">
        <f>_xlfn.XLOOKUP('Sheet1 (4)'!AB326,'Sheet1 (3)'!B:B,'Sheet1 (3)'!C:C,"",0)</f>
        <v>ベルシステム２４ホールディングス</v>
      </c>
      <c r="C320" s="1" t="str">
        <f>_xlfn.XLOOKUP('Sheet1 (4)'!AB326,'Sheet1 (3)'!B:B,'Sheet1 (3)'!F:F,"",0)</f>
        <v>サービス業</v>
      </c>
      <c r="D320" s="1">
        <f>ROUND('Sheet1 (4)'!E326/100000000,2)</f>
        <v>0.74</v>
      </c>
      <c r="E320" s="1">
        <f>ROUND('Sheet1 (4)'!F326/100,2)</f>
        <v>125.67</v>
      </c>
      <c r="F320" s="1">
        <f>ROUND('Sheet1 (4)'!G326/100,2)</f>
        <v>136.52000000000001</v>
      </c>
      <c r="G320" s="1">
        <f>ROUND('Sheet1 (4)'!H326/100,2)</f>
        <v>147.53</v>
      </c>
      <c r="H320" s="1">
        <f>ROUND('Sheet1 (4)'!I326/100,2)</f>
        <v>105.59</v>
      </c>
      <c r="I320" s="1">
        <f>ROUND('Sheet1 (4)'!J326/100,2)</f>
        <v>92.77</v>
      </c>
      <c r="J320" s="1">
        <f>ROUND('Sheet1 (4)'!K326/100,2)</f>
        <v>118.75</v>
      </c>
      <c r="K320" s="1">
        <f>ROUND('Sheet1 (4)'!L326/100,2)</f>
        <v>127.9</v>
      </c>
      <c r="L320" s="4">
        <f>ROUND(('Sheet1 (4)'!M326+'Sheet1 (4)'!R326)/100,2)</f>
        <v>117.09</v>
      </c>
      <c r="M320" s="4">
        <f>ROUND(('Sheet1 (4)'!N326+'Sheet1 (4)'!S326)/100,2)</f>
        <v>138.47</v>
      </c>
      <c r="N320" s="4">
        <f>ROUND(('Sheet1 (4)'!O326+'Sheet1 (4)'!T326)/100,2)</f>
        <v>163.69</v>
      </c>
      <c r="O320" s="4">
        <f>ROUND(('Sheet1 (4)'!P326+'Sheet1 (4)'!U326)/100,2)</f>
        <v>104.9</v>
      </c>
      <c r="P320" s="4">
        <f>ROUND(('Sheet1 (4)'!Q326+'Sheet1 (4)'!V326)/100,2)</f>
        <v>136.97999999999999</v>
      </c>
      <c r="Q320" s="7">
        <f>ROUND('Sheet1 (4)'!W326/100,2)</f>
        <v>0.14000000000000001</v>
      </c>
      <c r="R320" s="7">
        <f>ROUND('Sheet1 (4)'!X326/100,2)</f>
        <v>0.16</v>
      </c>
      <c r="S320" s="7">
        <f>ROUND('Sheet1 (4)'!Y326/100,2)</f>
        <v>0.15</v>
      </c>
      <c r="T320" s="7">
        <f>ROUND('Sheet1 (4)'!Z326/100,2)</f>
        <v>0.12</v>
      </c>
      <c r="U320" s="7">
        <f>ROUND('Sheet1 (4)'!AA326/100,2)</f>
        <v>0.12</v>
      </c>
      <c r="V320" s="1" t="str">
        <f>'Sheet1 (4)'!AB326&amp;".T"</f>
        <v>6183.T</v>
      </c>
      <c r="W320">
        <f>ROUND('Sheet1 (4)'!AC326,2)</f>
        <v>11.12</v>
      </c>
      <c r="X320">
        <f>ROUND('Sheet1 (4)'!AD326,2)</f>
        <v>1.36</v>
      </c>
      <c r="Y320" t="str">
        <f>_xlfn.XLOOKUP('Sheet1 (4)'!AB326,'Sheet1 (3)'!B:B,'Sheet1 (3)'!D:D,"",0)</f>
        <v>プライム</v>
      </c>
    </row>
    <row r="321" spans="1:25" x14ac:dyDescent="0.2">
      <c r="A321">
        <v>320</v>
      </c>
      <c r="B321" s="1" t="str">
        <f>_xlfn.XLOOKUP('Sheet1 (4)'!AB327,'Sheet1 (3)'!B:B,'Sheet1 (3)'!C:C,"",0)</f>
        <v>ベルーナ</v>
      </c>
      <c r="C321" s="1" t="str">
        <f>_xlfn.XLOOKUP('Sheet1 (4)'!AB327,'Sheet1 (3)'!B:B,'Sheet1 (3)'!F:F,"",0)</f>
        <v>小売業</v>
      </c>
      <c r="D321" s="1">
        <f>ROUND('Sheet1 (4)'!E327/100000000,2)</f>
        <v>0.96</v>
      </c>
      <c r="E321" s="1">
        <f>ROUND('Sheet1 (4)'!F327/100,2)</f>
        <v>157.13999999999999</v>
      </c>
      <c r="F321" s="1">
        <f>ROUND('Sheet1 (4)'!G327/100,2)</f>
        <v>138.08000000000001</v>
      </c>
      <c r="G321" s="1">
        <f>ROUND('Sheet1 (4)'!H327/100,2)</f>
        <v>111.97</v>
      </c>
      <c r="H321" s="1">
        <f>ROUND('Sheet1 (4)'!I327/100,2)</f>
        <v>97.66</v>
      </c>
      <c r="I321" s="1">
        <f>ROUND('Sheet1 (4)'!J327/100,2)</f>
        <v>118.66</v>
      </c>
      <c r="J321" s="1" t="e">
        <f>ROUND('Sheet1 (4)'!K327/100,2)</f>
        <v>#VALUE!</v>
      </c>
      <c r="K321" s="1" t="e">
        <f>ROUND('Sheet1 (4)'!L327/100,2)</f>
        <v>#VALUE!</v>
      </c>
      <c r="L321" s="4">
        <f>ROUND(('Sheet1 (4)'!M327+'Sheet1 (4)'!R327)/100,2)</f>
        <v>155.87</v>
      </c>
      <c r="M321" s="4">
        <f>ROUND(('Sheet1 (4)'!N327+'Sheet1 (4)'!S327)/100,2)</f>
        <v>-98.79</v>
      </c>
      <c r="N321" s="4">
        <f>ROUND(('Sheet1 (4)'!O327+'Sheet1 (4)'!T327)/100,2)</f>
        <v>-216.83</v>
      </c>
      <c r="O321" s="4">
        <f>ROUND(('Sheet1 (4)'!P327+'Sheet1 (4)'!U327)/100,2)</f>
        <v>-16.329999999999998</v>
      </c>
      <c r="P321" s="4">
        <f>ROUND(('Sheet1 (4)'!Q327+'Sheet1 (4)'!V327)/100,2)</f>
        <v>-81.03</v>
      </c>
      <c r="Q321" s="7">
        <f>ROUND('Sheet1 (4)'!W327/100,2)</f>
        <v>0.1</v>
      </c>
      <c r="R321" s="7">
        <f>ROUND('Sheet1 (4)'!X327/100,2)</f>
        <v>0.09</v>
      </c>
      <c r="S321" s="7">
        <f>ROUND('Sheet1 (4)'!Y327/100,2)</f>
        <v>0.06</v>
      </c>
      <c r="T321" s="7">
        <f>ROUND('Sheet1 (4)'!Z327/100,2)</f>
        <v>0.04</v>
      </c>
      <c r="U321" s="7">
        <f>ROUND('Sheet1 (4)'!AA327/100,2)</f>
        <v>0.06</v>
      </c>
      <c r="V321" s="1" t="str">
        <f>'Sheet1 (4)'!AB327&amp;".T"</f>
        <v>9997.T</v>
      </c>
      <c r="W321">
        <f>ROUND('Sheet1 (4)'!AC327,2)</f>
        <v>10.37</v>
      </c>
      <c r="X321">
        <f>ROUND('Sheet1 (4)'!AD327,2)</f>
        <v>0.69</v>
      </c>
      <c r="Y321" t="str">
        <f>_xlfn.XLOOKUP('Sheet1 (4)'!AB327,'Sheet1 (3)'!B:B,'Sheet1 (3)'!D:D,"",0)</f>
        <v>プライム</v>
      </c>
    </row>
    <row r="322" spans="1:25" x14ac:dyDescent="0.2">
      <c r="A322">
        <v>321</v>
      </c>
      <c r="B322" s="1" t="str">
        <f>_xlfn.XLOOKUP('Sheet1 (4)'!AB328,'Sheet1 (3)'!B:B,'Sheet1 (3)'!C:C,"",0)</f>
        <v>ビーマップ</v>
      </c>
      <c r="C322" s="1" t="str">
        <f>_xlfn.XLOOKUP('Sheet1 (4)'!AB328,'Sheet1 (3)'!B:B,'Sheet1 (3)'!F:F,"",0)</f>
        <v>情報・通信業</v>
      </c>
      <c r="D322" s="1">
        <f>ROUND('Sheet1 (4)'!E328/100000000,2)</f>
        <v>0.03</v>
      </c>
      <c r="E322" s="1">
        <f>ROUND('Sheet1 (4)'!F328/100,2)</f>
        <v>0.47</v>
      </c>
      <c r="F322" s="1">
        <f>ROUND('Sheet1 (4)'!G328/100,2)</f>
        <v>-1.44</v>
      </c>
      <c r="G322" s="1">
        <f>ROUND('Sheet1 (4)'!H328/100,2)</f>
        <v>-1.81</v>
      </c>
      <c r="H322" s="1">
        <f>ROUND('Sheet1 (4)'!I328/100,2)</f>
        <v>-0.72</v>
      </c>
      <c r="I322" s="1">
        <f>ROUND('Sheet1 (4)'!J328/100,2)</f>
        <v>-1.83</v>
      </c>
      <c r="J322" s="1" t="e">
        <f>ROUND('Sheet1 (4)'!K328/100,2)</f>
        <v>#VALUE!</v>
      </c>
      <c r="K322" s="1" t="e">
        <f>ROUND('Sheet1 (4)'!L328/100,2)</f>
        <v>#VALUE!</v>
      </c>
      <c r="L322" s="4">
        <f>ROUND(('Sheet1 (4)'!M328+'Sheet1 (4)'!R328)/100,2)</f>
        <v>-0.73</v>
      </c>
      <c r="M322" s="4">
        <f>ROUND(('Sheet1 (4)'!N328+'Sheet1 (4)'!S328)/100,2)</f>
        <v>0.21</v>
      </c>
      <c r="N322" s="4">
        <f>ROUND(('Sheet1 (4)'!O328+'Sheet1 (4)'!T328)/100,2)</f>
        <v>1.32</v>
      </c>
      <c r="O322" s="4">
        <f>ROUND(('Sheet1 (4)'!P328+'Sheet1 (4)'!U328)/100,2)</f>
        <v>0.45</v>
      </c>
      <c r="P322" s="4">
        <f>ROUND(('Sheet1 (4)'!Q328+'Sheet1 (4)'!V328)/100,2)</f>
        <v>-2.62</v>
      </c>
      <c r="Q322" s="7">
        <f>ROUND('Sheet1 (4)'!W328/100,2)</f>
        <v>0.05</v>
      </c>
      <c r="R322" s="7">
        <f>ROUND('Sheet1 (4)'!X328/100,2)</f>
        <v>-0.18</v>
      </c>
      <c r="S322" s="7">
        <f>ROUND('Sheet1 (4)'!Y328/100,2)</f>
        <v>-0.34</v>
      </c>
      <c r="T322" s="7">
        <f>ROUND('Sheet1 (4)'!Z328/100,2)</f>
        <v>0.21</v>
      </c>
      <c r="U322" s="7">
        <f>ROUND('Sheet1 (4)'!AA328/100,2)</f>
        <v>-0.3</v>
      </c>
      <c r="V322" s="1" t="str">
        <f>'Sheet1 (4)'!AB328&amp;".T"</f>
        <v>4316.T</v>
      </c>
      <c r="W322" t="e">
        <f>ROUND('Sheet1 (4)'!AC328,2)</f>
        <v>#VALUE!</v>
      </c>
      <c r="X322">
        <f>ROUND('Sheet1 (4)'!AD328,2)</f>
        <v>7.64</v>
      </c>
      <c r="Y322" t="str">
        <f>_xlfn.XLOOKUP('Sheet1 (4)'!AB328,'Sheet1 (3)'!B:B,'Sheet1 (3)'!D:D,"",0)</f>
        <v>グロース</v>
      </c>
    </row>
    <row r="323" spans="1:25" x14ac:dyDescent="0.2">
      <c r="A323">
        <v>322</v>
      </c>
      <c r="B323" s="1" t="str">
        <f>_xlfn.XLOOKUP('Sheet1 (4)'!AB329,'Sheet1 (3)'!B:B,'Sheet1 (3)'!C:C,"",0)</f>
        <v>ベネフィットジャパン</v>
      </c>
      <c r="C323" s="1" t="str">
        <f>_xlfn.XLOOKUP('Sheet1 (4)'!AB329,'Sheet1 (3)'!B:B,'Sheet1 (3)'!F:F,"",0)</f>
        <v>情報・通信業</v>
      </c>
      <c r="D323" s="1">
        <f>ROUND('Sheet1 (4)'!E329/100000000,2)</f>
        <v>0.06</v>
      </c>
      <c r="E323" s="1">
        <f>ROUND('Sheet1 (4)'!F329/100,2)</f>
        <v>12.82</v>
      </c>
      <c r="F323" s="1">
        <f>ROUND('Sheet1 (4)'!G329/100,2)</f>
        <v>15.07</v>
      </c>
      <c r="G323" s="1">
        <f>ROUND('Sheet1 (4)'!H329/100,2)</f>
        <v>10.24</v>
      </c>
      <c r="H323" s="1">
        <f>ROUND('Sheet1 (4)'!I329/100,2)</f>
        <v>8.8699999999999992</v>
      </c>
      <c r="I323" s="1">
        <f>ROUND('Sheet1 (4)'!J329/100,2)</f>
        <v>12.21</v>
      </c>
      <c r="J323" s="1" t="e">
        <f>ROUND('Sheet1 (4)'!K329/100,2)</f>
        <v>#VALUE!</v>
      </c>
      <c r="K323" s="1" t="e">
        <f>ROUND('Sheet1 (4)'!L329/100,2)</f>
        <v>#VALUE!</v>
      </c>
      <c r="L323" s="4">
        <f>ROUND(('Sheet1 (4)'!M329+'Sheet1 (4)'!R329)/100,2)</f>
        <v>4.58</v>
      </c>
      <c r="M323" s="4">
        <f>ROUND(('Sheet1 (4)'!N329+'Sheet1 (4)'!S329)/100,2)</f>
        <v>13.16</v>
      </c>
      <c r="N323" s="4">
        <f>ROUND(('Sheet1 (4)'!O329+'Sheet1 (4)'!T329)/100,2)</f>
        <v>-0.46</v>
      </c>
      <c r="O323" s="4">
        <f>ROUND(('Sheet1 (4)'!P329+'Sheet1 (4)'!U329)/100,2)</f>
        <v>9.74</v>
      </c>
      <c r="P323" s="4">
        <f>ROUND(('Sheet1 (4)'!Q329+'Sheet1 (4)'!V329)/100,2)</f>
        <v>11.07</v>
      </c>
      <c r="Q323" s="7">
        <f>ROUND('Sheet1 (4)'!W329/100,2)</f>
        <v>0.2</v>
      </c>
      <c r="R323" s="7">
        <f>ROUND('Sheet1 (4)'!X329/100,2)</f>
        <v>0.19</v>
      </c>
      <c r="S323" s="7">
        <f>ROUND('Sheet1 (4)'!Y329/100,2)</f>
        <v>0.09</v>
      </c>
      <c r="T323" s="7">
        <f>ROUND('Sheet1 (4)'!Z329/100,2)</f>
        <v>0.11</v>
      </c>
      <c r="U323" s="7">
        <f>ROUND('Sheet1 (4)'!AA329/100,2)</f>
        <v>0.11</v>
      </c>
      <c r="V323" s="1" t="str">
        <f>'Sheet1 (4)'!AB329&amp;".T"</f>
        <v>3934.T</v>
      </c>
      <c r="W323">
        <f>ROUND('Sheet1 (4)'!AC329,2)</f>
        <v>11.94</v>
      </c>
      <c r="X323">
        <f>ROUND('Sheet1 (4)'!AD329,2)</f>
        <v>1.41</v>
      </c>
      <c r="Y323" t="str">
        <f>_xlfn.XLOOKUP('Sheet1 (4)'!AB329,'Sheet1 (3)'!B:B,'Sheet1 (3)'!D:D,"",0)</f>
        <v>スタンダード</v>
      </c>
    </row>
    <row r="324" spans="1:25" x14ac:dyDescent="0.2">
      <c r="A324">
        <v>323</v>
      </c>
      <c r="B324" s="1" t="str">
        <f>_xlfn.XLOOKUP('Sheet1 (4)'!AB330,'Sheet1 (3)'!B:B,'Sheet1 (3)'!C:C,"",0)</f>
        <v>弁護士ドットコム</v>
      </c>
      <c r="C324" s="1" t="str">
        <f>_xlfn.XLOOKUP('Sheet1 (4)'!AB330,'Sheet1 (3)'!B:B,'Sheet1 (3)'!F:F,"",0)</f>
        <v>サービス業</v>
      </c>
      <c r="D324" s="1">
        <f>ROUND('Sheet1 (4)'!E330/100000000,2)</f>
        <v>0.23</v>
      </c>
      <c r="E324" s="1">
        <f>ROUND('Sheet1 (4)'!F330/100,2)</f>
        <v>1.73</v>
      </c>
      <c r="F324" s="1">
        <f>ROUND('Sheet1 (4)'!G330/100,2)</f>
        <v>11.39</v>
      </c>
      <c r="G324" s="1">
        <f>ROUND('Sheet1 (4)'!H330/100,2)</f>
        <v>10.9</v>
      </c>
      <c r="H324" s="1">
        <f>ROUND('Sheet1 (4)'!I330/100,2)</f>
        <v>12.36</v>
      </c>
      <c r="I324" s="1">
        <f>ROUND('Sheet1 (4)'!J330/100,2)</f>
        <v>13.9</v>
      </c>
      <c r="J324" s="1">
        <f>ROUND('Sheet1 (4)'!K330/100,2)</f>
        <v>25.13</v>
      </c>
      <c r="K324" s="1">
        <f>ROUND('Sheet1 (4)'!L330/100,2)</f>
        <v>42.77</v>
      </c>
      <c r="L324" s="4">
        <f>ROUND(('Sheet1 (4)'!M330+'Sheet1 (4)'!R330)/100,2)</f>
        <v>2.59</v>
      </c>
      <c r="M324" s="4">
        <f>ROUND(('Sheet1 (4)'!N330+'Sheet1 (4)'!S330)/100,2)</f>
        <v>7.19</v>
      </c>
      <c r="N324" s="4">
        <f>ROUND(('Sheet1 (4)'!O330+'Sheet1 (4)'!T330)/100,2)</f>
        <v>-0.59</v>
      </c>
      <c r="O324" s="4">
        <f>ROUND(('Sheet1 (4)'!P330+'Sheet1 (4)'!U330)/100,2)</f>
        <v>-9.43</v>
      </c>
      <c r="P324" s="4">
        <f>ROUND(('Sheet1 (4)'!Q330+'Sheet1 (4)'!V330)/100,2)</f>
        <v>7.43</v>
      </c>
      <c r="Q324" s="7" t="e">
        <f>ROUND('Sheet1 (4)'!W330/100,2)</f>
        <v>#VALUE!</v>
      </c>
      <c r="R324" s="7">
        <f>ROUND('Sheet1 (4)'!X330/100,2)</f>
        <v>0.31</v>
      </c>
      <c r="S324" s="7">
        <f>ROUND('Sheet1 (4)'!Y330/100,2)</f>
        <v>0.26</v>
      </c>
      <c r="T324" s="7">
        <f>ROUND('Sheet1 (4)'!Z330/100,2)</f>
        <v>0.23</v>
      </c>
      <c r="U324" s="7">
        <f>ROUND('Sheet1 (4)'!AA330/100,2)</f>
        <v>0.22</v>
      </c>
      <c r="V324" s="1" t="str">
        <f>'Sheet1 (4)'!AB330&amp;".T"</f>
        <v>6027.T</v>
      </c>
      <c r="W324">
        <f>ROUND('Sheet1 (4)'!AC330,2)</f>
        <v>55.54</v>
      </c>
      <c r="X324">
        <f>ROUND('Sheet1 (4)'!AD330,2)</f>
        <v>11.34</v>
      </c>
      <c r="Y324" t="str">
        <f>_xlfn.XLOOKUP('Sheet1 (4)'!AB330,'Sheet1 (3)'!B:B,'Sheet1 (3)'!D:D,"",0)</f>
        <v>グロース</v>
      </c>
    </row>
    <row r="325" spans="1:25" x14ac:dyDescent="0.2">
      <c r="A325">
        <v>324</v>
      </c>
      <c r="B325" s="1" t="str">
        <f>_xlfn.XLOOKUP('Sheet1 (4)'!AB331,'Sheet1 (3)'!B:B,'Sheet1 (3)'!C:C,"",0)</f>
        <v>ベルグアース</v>
      </c>
      <c r="C325" s="1" t="str">
        <f>_xlfn.XLOOKUP('Sheet1 (4)'!AB331,'Sheet1 (3)'!B:B,'Sheet1 (3)'!F:F,"",0)</f>
        <v>水産・農林業</v>
      </c>
      <c r="D325" s="1">
        <f>ROUND('Sheet1 (4)'!E331/100000000,2)</f>
        <v>0.02</v>
      </c>
      <c r="E325" s="1">
        <f>ROUND('Sheet1 (4)'!F331/100,2)</f>
        <v>-0.54</v>
      </c>
      <c r="F325" s="1">
        <f>ROUND('Sheet1 (4)'!G331/100,2)</f>
        <v>-0.59</v>
      </c>
      <c r="G325" s="1">
        <f>ROUND('Sheet1 (4)'!H331/100,2)</f>
        <v>0.77</v>
      </c>
      <c r="H325" s="1">
        <f>ROUND('Sheet1 (4)'!I331/100,2)</f>
        <v>0.22</v>
      </c>
      <c r="I325" s="1">
        <f>ROUND('Sheet1 (4)'!J331/100,2)</f>
        <v>0.22</v>
      </c>
      <c r="J325" s="1" t="e">
        <f>ROUND('Sheet1 (4)'!K331/100,2)</f>
        <v>#VALUE!</v>
      </c>
      <c r="K325" s="1" t="e">
        <f>ROUND('Sheet1 (4)'!L331/100,2)</f>
        <v>#VALUE!</v>
      </c>
      <c r="L325" s="4">
        <f>ROUND(('Sheet1 (4)'!M331+'Sheet1 (4)'!R331)/100,2)</f>
        <v>-0.42</v>
      </c>
      <c r="M325" s="4">
        <f>ROUND(('Sheet1 (4)'!N331+'Sheet1 (4)'!S331)/100,2)</f>
        <v>-1.23</v>
      </c>
      <c r="N325" s="4">
        <f>ROUND(('Sheet1 (4)'!O331+'Sheet1 (4)'!T331)/100,2)</f>
        <v>0.94</v>
      </c>
      <c r="O325" s="4">
        <f>ROUND(('Sheet1 (4)'!P331+'Sheet1 (4)'!U331)/100,2)</f>
        <v>-1.3</v>
      </c>
      <c r="P325" s="4">
        <f>ROUND(('Sheet1 (4)'!Q331+'Sheet1 (4)'!V331)/100,2)</f>
        <v>-1.3</v>
      </c>
      <c r="Q325" s="7">
        <f>ROUND('Sheet1 (4)'!W331/100,2)</f>
        <v>0.1</v>
      </c>
      <c r="R325" s="7">
        <f>ROUND('Sheet1 (4)'!X331/100,2)</f>
        <v>0.13</v>
      </c>
      <c r="S325" s="7">
        <f>ROUND('Sheet1 (4)'!Y331/100,2)</f>
        <v>0.04</v>
      </c>
      <c r="T325" s="7">
        <f>ROUND('Sheet1 (4)'!Z331/100,2)</f>
        <v>0.02</v>
      </c>
      <c r="U325" s="7">
        <f>ROUND('Sheet1 (4)'!AA331/100,2)</f>
        <v>0.02</v>
      </c>
      <c r="V325" s="1" t="str">
        <f>'Sheet1 (4)'!AB331&amp;".T"</f>
        <v>1383.T</v>
      </c>
      <c r="W325" t="e">
        <f>ROUND('Sheet1 (4)'!AC331,2)</f>
        <v>#VALUE!</v>
      </c>
      <c r="X325">
        <f>ROUND('Sheet1 (4)'!AD331,2)</f>
        <v>2.37</v>
      </c>
      <c r="Y325" t="str">
        <f>_xlfn.XLOOKUP('Sheet1 (4)'!AB331,'Sheet1 (3)'!B:B,'Sheet1 (3)'!D:D,"",0)</f>
        <v>スタンダード</v>
      </c>
    </row>
    <row r="326" spans="1:25" x14ac:dyDescent="0.2">
      <c r="A326">
        <v>325</v>
      </c>
      <c r="B326" s="1" t="str">
        <f>_xlfn.XLOOKUP('Sheet1 (4)'!AB332,'Sheet1 (3)'!B:B,'Sheet1 (3)'!C:C,"",0)</f>
        <v>ベステラ</v>
      </c>
      <c r="C326" s="1" t="str">
        <f>_xlfn.XLOOKUP('Sheet1 (4)'!AB332,'Sheet1 (3)'!B:B,'Sheet1 (3)'!F:F,"",0)</f>
        <v>建設業</v>
      </c>
      <c r="D326" s="1">
        <f>ROUND('Sheet1 (4)'!E332/100000000,2)</f>
        <v>0.09</v>
      </c>
      <c r="E326" s="1">
        <f>ROUND('Sheet1 (4)'!F332/100,2)</f>
        <v>1.24</v>
      </c>
      <c r="F326" s="1">
        <f>ROUND('Sheet1 (4)'!G332/100,2)</f>
        <v>6.08</v>
      </c>
      <c r="G326" s="1">
        <f>ROUND('Sheet1 (4)'!H332/100,2)</f>
        <v>-2.16</v>
      </c>
      <c r="H326" s="1">
        <f>ROUND('Sheet1 (4)'!I332/100,2)</f>
        <v>2.4700000000000002</v>
      </c>
      <c r="I326" s="1">
        <f>ROUND('Sheet1 (4)'!J332/100,2)</f>
        <v>3.74</v>
      </c>
      <c r="J326" s="1" t="e">
        <f>ROUND('Sheet1 (4)'!K332/100,2)</f>
        <v>#VALUE!</v>
      </c>
      <c r="K326" s="1" t="e">
        <f>ROUND('Sheet1 (4)'!L332/100,2)</f>
        <v>#VALUE!</v>
      </c>
      <c r="L326" s="4">
        <f>ROUND(('Sheet1 (4)'!M332+'Sheet1 (4)'!R332)/100,2)</f>
        <v>-2.09</v>
      </c>
      <c r="M326" s="4">
        <f>ROUND(('Sheet1 (4)'!N332+'Sheet1 (4)'!S332)/100,2)</f>
        <v>5.05</v>
      </c>
      <c r="N326" s="4">
        <f>ROUND(('Sheet1 (4)'!O332+'Sheet1 (4)'!T332)/100,2)</f>
        <v>-8.69</v>
      </c>
      <c r="O326" s="4">
        <f>ROUND(('Sheet1 (4)'!P332+'Sheet1 (4)'!U332)/100,2)</f>
        <v>-13.98</v>
      </c>
      <c r="P326" s="4">
        <f>ROUND(('Sheet1 (4)'!Q332+'Sheet1 (4)'!V332)/100,2)</f>
        <v>8.75</v>
      </c>
      <c r="Q326" s="7">
        <f>ROUND('Sheet1 (4)'!W332/100,2)</f>
        <v>0.06</v>
      </c>
      <c r="R326" s="7">
        <f>ROUND('Sheet1 (4)'!X332/100,2)</f>
        <v>0.42</v>
      </c>
      <c r="S326" s="7">
        <f>ROUND('Sheet1 (4)'!Y332/100,2)</f>
        <v>-0.01</v>
      </c>
      <c r="T326" s="7">
        <f>ROUND('Sheet1 (4)'!Z332/100,2)</f>
        <v>0.05</v>
      </c>
      <c r="U326" s="7">
        <f>ROUND('Sheet1 (4)'!AA332/100,2)</f>
        <v>0.09</v>
      </c>
      <c r="V326" s="1" t="str">
        <f>'Sheet1 (4)'!AB332&amp;".T"</f>
        <v>1433.T</v>
      </c>
      <c r="W326">
        <f>ROUND('Sheet1 (4)'!AC332,2)</f>
        <v>18.989999999999998</v>
      </c>
      <c r="X326">
        <f>ROUND('Sheet1 (4)'!AD332,2)</f>
        <v>1.87</v>
      </c>
      <c r="Y326" t="str">
        <f>_xlfn.XLOOKUP('Sheet1 (4)'!AB332,'Sheet1 (3)'!B:B,'Sheet1 (3)'!D:D,"",0)</f>
        <v>プライム</v>
      </c>
    </row>
    <row r="327" spans="1:25" x14ac:dyDescent="0.2">
      <c r="A327">
        <v>326</v>
      </c>
      <c r="B327" s="1" t="str">
        <f>_xlfn.XLOOKUP('Sheet1 (4)'!AB333,'Sheet1 (3)'!B:B,'Sheet1 (3)'!C:C,"",0)</f>
        <v>ベストワンドットコム</v>
      </c>
      <c r="C327" s="1" t="str">
        <f>_xlfn.XLOOKUP('Sheet1 (4)'!AB333,'Sheet1 (3)'!B:B,'Sheet1 (3)'!F:F,"",0)</f>
        <v>サービス業</v>
      </c>
      <c r="D327" s="1">
        <f>ROUND('Sheet1 (4)'!E333/100000000,2)</f>
        <v>0.02</v>
      </c>
      <c r="E327" s="1">
        <f>ROUND('Sheet1 (4)'!F333/100,2)</f>
        <v>-1.39</v>
      </c>
      <c r="F327" s="1">
        <f>ROUND('Sheet1 (4)'!G333/100,2)</f>
        <v>-1.87</v>
      </c>
      <c r="G327" s="1">
        <f>ROUND('Sheet1 (4)'!H333/100,2)</f>
        <v>0.2</v>
      </c>
      <c r="H327" s="1">
        <f>ROUND('Sheet1 (4)'!I333/100,2)</f>
        <v>2.64</v>
      </c>
      <c r="I327" s="1">
        <f>ROUND('Sheet1 (4)'!J333/100,2)</f>
        <v>0.28999999999999998</v>
      </c>
      <c r="J327" s="1" t="e">
        <f>ROUND('Sheet1 (4)'!K333/100,2)</f>
        <v>#VALUE!</v>
      </c>
      <c r="K327" s="1" t="e">
        <f>ROUND('Sheet1 (4)'!L333/100,2)</f>
        <v>#VALUE!</v>
      </c>
      <c r="L327" s="4">
        <f>ROUND(('Sheet1 (4)'!M333+'Sheet1 (4)'!R333)/100,2)</f>
        <v>-1.99</v>
      </c>
      <c r="M327" s="4">
        <f>ROUND(('Sheet1 (4)'!N333+'Sheet1 (4)'!S333)/100,2)</f>
        <v>-1.97</v>
      </c>
      <c r="N327" s="4">
        <f>ROUND(('Sheet1 (4)'!O333+'Sheet1 (4)'!T333)/100,2)</f>
        <v>0.35</v>
      </c>
      <c r="O327" s="4">
        <f>ROUND(('Sheet1 (4)'!P333+'Sheet1 (4)'!U333)/100,2)</f>
        <v>2.65</v>
      </c>
      <c r="P327" s="4">
        <f>ROUND(('Sheet1 (4)'!Q333+'Sheet1 (4)'!V333)/100,2)</f>
        <v>-1.99</v>
      </c>
      <c r="Q327" s="7">
        <f>ROUND('Sheet1 (4)'!W333/100,2)</f>
        <v>-0.21</v>
      </c>
      <c r="R327" s="7">
        <f>ROUND('Sheet1 (4)'!X333/100,2)</f>
        <v>-0.4</v>
      </c>
      <c r="S327" s="7">
        <f>ROUND('Sheet1 (4)'!Y333/100,2)</f>
        <v>0.04</v>
      </c>
      <c r="T327" s="7">
        <f>ROUND('Sheet1 (4)'!Z333/100,2)</f>
        <v>0.27</v>
      </c>
      <c r="U327" s="7">
        <f>ROUND('Sheet1 (4)'!AA333/100,2)</f>
        <v>0.01</v>
      </c>
      <c r="V327" s="1" t="str">
        <f>'Sheet1 (4)'!AB333&amp;".T"</f>
        <v>6577.T</v>
      </c>
      <c r="W327" t="e">
        <f>ROUND('Sheet1 (4)'!AC333,2)</f>
        <v>#VALUE!</v>
      </c>
      <c r="X327">
        <f>ROUND('Sheet1 (4)'!AD333,2)</f>
        <v>2.59</v>
      </c>
      <c r="Y327" t="str">
        <f>_xlfn.XLOOKUP('Sheet1 (4)'!AB333,'Sheet1 (3)'!B:B,'Sheet1 (3)'!D:D,"",0)</f>
        <v>グロース</v>
      </c>
    </row>
    <row r="328" spans="1:25" x14ac:dyDescent="0.2">
      <c r="A328">
        <v>327</v>
      </c>
      <c r="B328" s="1" t="str">
        <f>_xlfn.XLOOKUP('Sheet1 (4)'!AB334,'Sheet1 (3)'!B:B,'Sheet1 (3)'!C:C,"",0)</f>
        <v>ビートレンド</v>
      </c>
      <c r="C328" s="1" t="str">
        <f>_xlfn.XLOOKUP('Sheet1 (4)'!AB334,'Sheet1 (3)'!B:B,'Sheet1 (3)'!F:F,"",0)</f>
        <v>情報・通信業</v>
      </c>
      <c r="D328" s="1">
        <f>ROUND('Sheet1 (4)'!E334/100000000,2)</f>
        <v>0.02</v>
      </c>
      <c r="E328" s="1">
        <f>ROUND('Sheet1 (4)'!F334/100,2)</f>
        <v>0.89</v>
      </c>
      <c r="F328" s="1">
        <f>ROUND('Sheet1 (4)'!G334/100,2)</f>
        <v>1.47</v>
      </c>
      <c r="G328" s="1">
        <f>ROUND('Sheet1 (4)'!H334/100,2)</f>
        <v>0.99</v>
      </c>
      <c r="H328" s="1">
        <f>ROUND('Sheet1 (4)'!I334/100,2)</f>
        <v>0.8</v>
      </c>
      <c r="I328" s="1">
        <f>ROUND('Sheet1 (4)'!J334/100,2)</f>
        <v>0.8</v>
      </c>
      <c r="J328" s="1" t="e">
        <f>ROUND('Sheet1 (4)'!K334/100,2)</f>
        <v>#VALUE!</v>
      </c>
      <c r="K328" s="1" t="e">
        <f>ROUND('Sheet1 (4)'!L334/100,2)</f>
        <v>#VALUE!</v>
      </c>
      <c r="L328" s="4">
        <f>ROUND(('Sheet1 (4)'!M334+'Sheet1 (4)'!R334)/100,2)</f>
        <v>-0.6</v>
      </c>
      <c r="M328" s="4">
        <f>ROUND(('Sheet1 (4)'!N334+'Sheet1 (4)'!S334)/100,2)</f>
        <v>1.64</v>
      </c>
      <c r="N328" s="4">
        <f>ROUND(('Sheet1 (4)'!O334+'Sheet1 (4)'!T334)/100,2)</f>
        <v>-7.0000000000000007E-2</v>
      </c>
      <c r="O328" s="4">
        <f>ROUND(('Sheet1 (4)'!P334+'Sheet1 (4)'!U334)/100,2)</f>
        <v>0.45</v>
      </c>
      <c r="P328" s="4">
        <f>ROUND(('Sheet1 (4)'!Q334+'Sheet1 (4)'!V334)/100,2)</f>
        <v>0.45</v>
      </c>
      <c r="Q328" s="7">
        <f>ROUND('Sheet1 (4)'!W334/100,2)</f>
        <v>0.1</v>
      </c>
      <c r="R328" s="7">
        <f>ROUND('Sheet1 (4)'!X334/100,2)</f>
        <v>0.14000000000000001</v>
      </c>
      <c r="S328" s="7">
        <f>ROUND('Sheet1 (4)'!Y334/100,2)</f>
        <v>0.08</v>
      </c>
      <c r="T328" s="7">
        <f>ROUND('Sheet1 (4)'!Z334/100,2)</f>
        <v>7.0000000000000007E-2</v>
      </c>
      <c r="U328" s="7">
        <f>ROUND('Sheet1 (4)'!AA334/100,2)</f>
        <v>7.0000000000000007E-2</v>
      </c>
      <c r="V328" s="1" t="str">
        <f>'Sheet1 (4)'!AB334&amp;".T"</f>
        <v>4020.T</v>
      </c>
      <c r="W328" t="e">
        <f>ROUND('Sheet1 (4)'!AC334,2)</f>
        <v>#VALUE!</v>
      </c>
      <c r="X328">
        <f>ROUND('Sheet1 (4)'!AD334,2)</f>
        <v>2.29</v>
      </c>
      <c r="Y328" t="str">
        <f>_xlfn.XLOOKUP('Sheet1 (4)'!AB334,'Sheet1 (3)'!B:B,'Sheet1 (3)'!D:D,"",0)</f>
        <v>グロース</v>
      </c>
    </row>
    <row r="329" spans="1:25" x14ac:dyDescent="0.2">
      <c r="A329">
        <v>328</v>
      </c>
      <c r="B329" s="1" t="str">
        <f>_xlfn.XLOOKUP('Sheet1 (4)'!AB335,'Sheet1 (3)'!B:B,'Sheet1 (3)'!C:C,"",0)</f>
        <v>ビーウィズ</v>
      </c>
      <c r="C329" s="1" t="str">
        <f>_xlfn.XLOOKUP('Sheet1 (4)'!AB335,'Sheet1 (3)'!B:B,'Sheet1 (3)'!F:F,"",0)</f>
        <v>サービス業</v>
      </c>
      <c r="D329" s="1">
        <f>ROUND('Sheet1 (4)'!E335/100000000,2)</f>
        <v>0.14000000000000001</v>
      </c>
      <c r="E329" s="1">
        <f>ROUND('Sheet1 (4)'!F335/100,2)</f>
        <v>21.32</v>
      </c>
      <c r="F329" s="1">
        <f>ROUND('Sheet1 (4)'!G335/100,2)</f>
        <v>25.65</v>
      </c>
      <c r="G329" s="1">
        <f>ROUND('Sheet1 (4)'!H335/100,2)</f>
        <v>22.25</v>
      </c>
      <c r="H329" s="1">
        <f>ROUND('Sheet1 (4)'!I335/100,2)</f>
        <v>25.43</v>
      </c>
      <c r="I329" s="1">
        <f>ROUND('Sheet1 (4)'!J335/100,2)</f>
        <v>10.7</v>
      </c>
      <c r="J329" s="1">
        <f>ROUND('Sheet1 (4)'!K335/100,2)</f>
        <v>10.5</v>
      </c>
      <c r="K329" s="1">
        <f>ROUND('Sheet1 (4)'!L335/100,2)</f>
        <v>13</v>
      </c>
      <c r="L329" s="4" t="e">
        <f>ROUND(('Sheet1 (4)'!M335+'Sheet1 (4)'!R335)/100,2)</f>
        <v>#VALUE!</v>
      </c>
      <c r="M329" s="4">
        <f>ROUND(('Sheet1 (4)'!N335+'Sheet1 (4)'!S335)/100,2)</f>
        <v>12.2</v>
      </c>
      <c r="N329" s="4">
        <f>ROUND(('Sheet1 (4)'!O335+'Sheet1 (4)'!T335)/100,2)</f>
        <v>9.2200000000000006</v>
      </c>
      <c r="O329" s="4">
        <f>ROUND(('Sheet1 (4)'!P335+'Sheet1 (4)'!U335)/100,2)</f>
        <v>16.75</v>
      </c>
      <c r="P329" s="4">
        <f>ROUND(('Sheet1 (4)'!Q335+'Sheet1 (4)'!V335)/100,2)</f>
        <v>6.97</v>
      </c>
      <c r="Q329" s="7">
        <f>ROUND('Sheet1 (4)'!W335/100,2)</f>
        <v>0.46</v>
      </c>
      <c r="R329" s="7">
        <f>ROUND('Sheet1 (4)'!X335/100,2)</f>
        <v>0.33</v>
      </c>
      <c r="S329" s="7">
        <f>ROUND('Sheet1 (4)'!Y335/100,2)</f>
        <v>0.23</v>
      </c>
      <c r="T329" s="7">
        <f>ROUND('Sheet1 (4)'!Z335/100,2)</f>
        <v>0.22</v>
      </c>
      <c r="U329" s="7">
        <f>ROUND('Sheet1 (4)'!AA335/100,2)</f>
        <v>0.05</v>
      </c>
      <c r="V329" s="1" t="str">
        <f>'Sheet1 (4)'!AB335&amp;".T"</f>
        <v>9216.T</v>
      </c>
      <c r="W329">
        <f>ROUND('Sheet1 (4)'!AC335,2)</f>
        <v>72.94</v>
      </c>
      <c r="X329">
        <f>ROUND('Sheet1 (4)'!AD335,2)</f>
        <v>2.65</v>
      </c>
      <c r="Y329" t="str">
        <f>_xlfn.XLOOKUP('Sheet1 (4)'!AB335,'Sheet1 (3)'!B:B,'Sheet1 (3)'!D:D,"",0)</f>
        <v>プライム</v>
      </c>
    </row>
    <row r="330" spans="1:25" x14ac:dyDescent="0.2">
      <c r="A330">
        <v>329</v>
      </c>
      <c r="B330" s="1" t="str">
        <f>_xlfn.XLOOKUP('Sheet1 (4)'!AB336,'Sheet1 (3)'!B:B,'Sheet1 (3)'!C:C,"",0)</f>
        <v>ビックカメラ</v>
      </c>
      <c r="C330" s="1" t="str">
        <f>_xlfn.XLOOKUP('Sheet1 (4)'!AB336,'Sheet1 (3)'!B:B,'Sheet1 (3)'!F:F,"",0)</f>
        <v>小売業</v>
      </c>
      <c r="D330" s="1">
        <f>ROUND('Sheet1 (4)'!E336/100000000,2)</f>
        <v>1.71</v>
      </c>
      <c r="E330" s="1">
        <f>ROUND('Sheet1 (4)'!F336/100,2)</f>
        <v>182.19</v>
      </c>
      <c r="F330" s="1">
        <f>ROUND('Sheet1 (4)'!G336/100,2)</f>
        <v>178.63</v>
      </c>
      <c r="G330" s="1">
        <f>ROUND('Sheet1 (4)'!H336/100,2)</f>
        <v>142.16</v>
      </c>
      <c r="H330" s="1">
        <f>ROUND('Sheet1 (4)'!I336/100,2)</f>
        <v>243.89</v>
      </c>
      <c r="I330" s="1">
        <f>ROUND('Sheet1 (4)'!J336/100,2)</f>
        <v>302.75</v>
      </c>
      <c r="J330" s="1">
        <f>ROUND('Sheet1 (4)'!K336/100,2)</f>
        <v>313.5</v>
      </c>
      <c r="K330" s="1">
        <f>ROUND('Sheet1 (4)'!L336/100,2)</f>
        <v>337.75</v>
      </c>
      <c r="L330" s="4">
        <f>ROUND(('Sheet1 (4)'!M336+'Sheet1 (4)'!R336)/100,2)</f>
        <v>-45.93</v>
      </c>
      <c r="M330" s="4">
        <f>ROUND(('Sheet1 (4)'!N336+'Sheet1 (4)'!S336)/100,2)</f>
        <v>72.41</v>
      </c>
      <c r="N330" s="4">
        <f>ROUND(('Sheet1 (4)'!O336+'Sheet1 (4)'!T336)/100,2)</f>
        <v>-10.4</v>
      </c>
      <c r="O330" s="4">
        <f>ROUND(('Sheet1 (4)'!P336+'Sheet1 (4)'!U336)/100,2)</f>
        <v>119.21</v>
      </c>
      <c r="P330" s="4">
        <f>ROUND(('Sheet1 (4)'!Q336+'Sheet1 (4)'!V336)/100,2)</f>
        <v>105.83</v>
      </c>
      <c r="Q330" s="7">
        <f>ROUND('Sheet1 (4)'!W336/100,2)</f>
        <v>7.0000000000000007E-2</v>
      </c>
      <c r="R330" s="7">
        <f>ROUND('Sheet1 (4)'!X336/100,2)</f>
        <v>0.05</v>
      </c>
      <c r="S330" s="7">
        <f>ROUND('Sheet1 (4)'!Y336/100,2)</f>
        <v>0.03</v>
      </c>
      <c r="T330" s="7">
        <f>ROUND('Sheet1 (4)'!Z336/100,2)</f>
        <v>0.09</v>
      </c>
      <c r="U330" s="7">
        <f>ROUND('Sheet1 (4)'!AA336/100,2)</f>
        <v>0.1</v>
      </c>
      <c r="V330" s="1" t="str">
        <f>'Sheet1 (4)'!AB336&amp;".T"</f>
        <v>3048.T</v>
      </c>
      <c r="W330">
        <f>ROUND('Sheet1 (4)'!AC336,2)</f>
        <v>15.24</v>
      </c>
      <c r="X330">
        <f>ROUND('Sheet1 (4)'!AD336,2)</f>
        <v>1.58</v>
      </c>
      <c r="Y330" t="str">
        <f>_xlfn.XLOOKUP('Sheet1 (4)'!AB336,'Sheet1 (3)'!B:B,'Sheet1 (3)'!D:D,"",0)</f>
        <v>プライム</v>
      </c>
    </row>
    <row r="331" spans="1:25" x14ac:dyDescent="0.2">
      <c r="A331">
        <v>330</v>
      </c>
      <c r="B331" s="1" t="str">
        <f>_xlfn.XLOOKUP('Sheet1 (4)'!AB337,'Sheet1 (3)'!B:B,'Sheet1 (3)'!C:C,"",0)</f>
        <v>バイク王＆カンパニー</v>
      </c>
      <c r="C331" s="1" t="str">
        <f>_xlfn.XLOOKUP('Sheet1 (4)'!AB337,'Sheet1 (3)'!B:B,'Sheet1 (3)'!F:F,"",0)</f>
        <v>卸売業</v>
      </c>
      <c r="D331" s="1">
        <f>ROUND('Sheet1 (4)'!E337/100000000,2)</f>
        <v>0.14000000000000001</v>
      </c>
      <c r="E331" s="1" t="e">
        <f>ROUND('Sheet1 (4)'!F337/100,2)</f>
        <v>#VALUE!</v>
      </c>
      <c r="F331" s="1" t="e">
        <f>ROUND('Sheet1 (4)'!G337/100,2)</f>
        <v>#VALUE!</v>
      </c>
      <c r="G331" s="1" t="e">
        <f>ROUND('Sheet1 (4)'!H337/100,2)</f>
        <v>#VALUE!</v>
      </c>
      <c r="H331" s="1">
        <f>ROUND('Sheet1 (4)'!I337/100,2)</f>
        <v>2.86</v>
      </c>
      <c r="I331" s="1">
        <f>ROUND('Sheet1 (4)'!J337/100,2)</f>
        <v>2.86</v>
      </c>
      <c r="J331" s="1">
        <f>ROUND('Sheet1 (4)'!K337/100,2)</f>
        <v>7</v>
      </c>
      <c r="K331" s="1">
        <f>ROUND('Sheet1 (4)'!L337/100,2)</f>
        <v>8</v>
      </c>
      <c r="L331" s="4" t="e">
        <f>ROUND(('Sheet1 (4)'!M337+'Sheet1 (4)'!R337)/100,2)</f>
        <v>#VALUE!</v>
      </c>
      <c r="M331" s="4" t="e">
        <f>ROUND(('Sheet1 (4)'!N337+'Sheet1 (4)'!S337)/100,2)</f>
        <v>#VALUE!</v>
      </c>
      <c r="N331" s="4" t="e">
        <f>ROUND(('Sheet1 (4)'!O337+'Sheet1 (4)'!T337)/100,2)</f>
        <v>#VALUE!</v>
      </c>
      <c r="O331" s="4">
        <f>ROUND(('Sheet1 (4)'!P337+'Sheet1 (4)'!U337)/100,2)</f>
        <v>14.9</v>
      </c>
      <c r="P331" s="4">
        <f>ROUND(('Sheet1 (4)'!Q337+'Sheet1 (4)'!V337)/100,2)</f>
        <v>14.9</v>
      </c>
      <c r="Q331" s="7" t="e">
        <f>ROUND('Sheet1 (4)'!W337/100,2)</f>
        <v>#VALUE!</v>
      </c>
      <c r="R331" s="7" t="e">
        <f>ROUND('Sheet1 (4)'!X337/100,2)</f>
        <v>#VALUE!</v>
      </c>
      <c r="S331" s="7" t="e">
        <f>ROUND('Sheet1 (4)'!Y337/100,2)</f>
        <v>#VALUE!</v>
      </c>
      <c r="T331" s="7" t="e">
        <f>ROUND('Sheet1 (4)'!Z337/100,2)</f>
        <v>#VALUE!</v>
      </c>
      <c r="U331" s="7" t="e">
        <f>ROUND('Sheet1 (4)'!AA337/100,2)</f>
        <v>#VALUE!</v>
      </c>
      <c r="V331" s="1" t="str">
        <f>'Sheet1 (4)'!AB337&amp;".T"</f>
        <v>3377.T</v>
      </c>
      <c r="W331">
        <f>ROUND('Sheet1 (4)'!AC337,2)</f>
        <v>20.350000000000001</v>
      </c>
      <c r="X331">
        <f>ROUND('Sheet1 (4)'!AD337,2)</f>
        <v>0.82</v>
      </c>
      <c r="Y331" t="str">
        <f>_xlfn.XLOOKUP('Sheet1 (4)'!AB337,'Sheet1 (3)'!B:B,'Sheet1 (3)'!D:D,"",0)</f>
        <v>スタンダード</v>
      </c>
    </row>
    <row r="332" spans="1:25" x14ac:dyDescent="0.2">
      <c r="A332">
        <v>331</v>
      </c>
      <c r="B332" s="1" t="str">
        <f>_xlfn.XLOOKUP('Sheet1 (4)'!AB338,'Sheet1 (3)'!B:B,'Sheet1 (3)'!C:C,"",0)</f>
        <v>ビケンテクノ</v>
      </c>
      <c r="C332" s="1" t="str">
        <f>_xlfn.XLOOKUP('Sheet1 (4)'!AB338,'Sheet1 (3)'!B:B,'Sheet1 (3)'!F:F,"",0)</f>
        <v>サービス業</v>
      </c>
      <c r="D332" s="1">
        <f>ROUND('Sheet1 (4)'!E338/100000000,2)</f>
        <v>0.08</v>
      </c>
      <c r="E332" s="1">
        <f>ROUND('Sheet1 (4)'!F338/100,2)</f>
        <v>12.83</v>
      </c>
      <c r="F332" s="1">
        <f>ROUND('Sheet1 (4)'!G338/100,2)</f>
        <v>15.57</v>
      </c>
      <c r="G332" s="1">
        <f>ROUND('Sheet1 (4)'!H338/100,2)</f>
        <v>22.13</v>
      </c>
      <c r="H332" s="1">
        <f>ROUND('Sheet1 (4)'!I338/100,2)</f>
        <v>22.58</v>
      </c>
      <c r="I332" s="1">
        <f>ROUND('Sheet1 (4)'!J338/100,2)</f>
        <v>14.85</v>
      </c>
      <c r="J332" s="1" t="e">
        <f>ROUND('Sheet1 (4)'!K338/100,2)</f>
        <v>#VALUE!</v>
      </c>
      <c r="K332" s="1" t="e">
        <f>ROUND('Sheet1 (4)'!L338/100,2)</f>
        <v>#VALUE!</v>
      </c>
      <c r="L332" s="4">
        <f>ROUND(('Sheet1 (4)'!M338+'Sheet1 (4)'!R338)/100,2)</f>
        <v>41.08</v>
      </c>
      <c r="M332" s="4">
        <f>ROUND(('Sheet1 (4)'!N338+'Sheet1 (4)'!S338)/100,2)</f>
        <v>-14.75</v>
      </c>
      <c r="N332" s="4">
        <f>ROUND(('Sheet1 (4)'!O338+'Sheet1 (4)'!T338)/100,2)</f>
        <v>25.9</v>
      </c>
      <c r="O332" s="4">
        <f>ROUND(('Sheet1 (4)'!P338+'Sheet1 (4)'!U338)/100,2)</f>
        <v>35.880000000000003</v>
      </c>
      <c r="P332" s="4">
        <f>ROUND(('Sheet1 (4)'!Q338+'Sheet1 (4)'!V338)/100,2)</f>
        <v>-2.56</v>
      </c>
      <c r="Q332" s="7">
        <f>ROUND('Sheet1 (4)'!W338/100,2)</f>
        <v>0.06</v>
      </c>
      <c r="R332" s="7">
        <f>ROUND('Sheet1 (4)'!X338/100,2)</f>
        <v>0.08</v>
      </c>
      <c r="S332" s="7">
        <f>ROUND('Sheet1 (4)'!Y338/100,2)</f>
        <v>0.09</v>
      </c>
      <c r="T332" s="7">
        <f>ROUND('Sheet1 (4)'!Z338/100,2)</f>
        <v>0.06</v>
      </c>
      <c r="U332" s="7">
        <f>ROUND('Sheet1 (4)'!AA338/100,2)</f>
        <v>0.05</v>
      </c>
      <c r="V332" s="1" t="str">
        <f>'Sheet1 (4)'!AB338&amp;".T"</f>
        <v>9791.T</v>
      </c>
      <c r="W332">
        <f>ROUND('Sheet1 (4)'!AC338,2)</f>
        <v>8.66</v>
      </c>
      <c r="X332">
        <f>ROUND('Sheet1 (4)'!AD338,2)</f>
        <v>0.44</v>
      </c>
      <c r="Y332" t="str">
        <f>_xlfn.XLOOKUP('Sheet1 (4)'!AB338,'Sheet1 (3)'!B:B,'Sheet1 (3)'!D:D,"",0)</f>
        <v>スタンダード</v>
      </c>
    </row>
    <row r="333" spans="1:25" x14ac:dyDescent="0.2">
      <c r="A333">
        <v>332</v>
      </c>
      <c r="B333" s="1" t="str">
        <f>_xlfn.XLOOKUP('Sheet1 (4)'!AB339,'Sheet1 (3)'!B:B,'Sheet1 (3)'!C:C,"",0)</f>
        <v>ビリングシステム</v>
      </c>
      <c r="C333" s="1" t="str">
        <f>_xlfn.XLOOKUP('Sheet1 (4)'!AB339,'Sheet1 (3)'!B:B,'Sheet1 (3)'!F:F,"",0)</f>
        <v>情報・通信業</v>
      </c>
      <c r="D333" s="1">
        <f>ROUND('Sheet1 (4)'!E339/100000000,2)</f>
        <v>0.06</v>
      </c>
      <c r="E333" s="1">
        <f>ROUND('Sheet1 (4)'!F339/100,2)</f>
        <v>3.46</v>
      </c>
      <c r="F333" s="1">
        <f>ROUND('Sheet1 (4)'!G339/100,2)</f>
        <v>4.8099999999999996</v>
      </c>
      <c r="G333" s="1">
        <f>ROUND('Sheet1 (4)'!H339/100,2)</f>
        <v>4.66</v>
      </c>
      <c r="H333" s="1">
        <f>ROUND('Sheet1 (4)'!I339/100,2)</f>
        <v>6.26</v>
      </c>
      <c r="I333" s="1">
        <f>ROUND('Sheet1 (4)'!J339/100,2)</f>
        <v>6.26</v>
      </c>
      <c r="J333" s="1" t="e">
        <f>ROUND('Sheet1 (4)'!K339/100,2)</f>
        <v>#VALUE!</v>
      </c>
      <c r="K333" s="1" t="e">
        <f>ROUND('Sheet1 (4)'!L339/100,2)</f>
        <v>#VALUE!</v>
      </c>
      <c r="L333" s="4">
        <f>ROUND(('Sheet1 (4)'!M339+'Sheet1 (4)'!R339)/100,2)</f>
        <v>62.45</v>
      </c>
      <c r="M333" s="4">
        <f>ROUND(('Sheet1 (4)'!N339+'Sheet1 (4)'!S339)/100,2)</f>
        <v>-12.35</v>
      </c>
      <c r="N333" s="4">
        <f>ROUND(('Sheet1 (4)'!O339+'Sheet1 (4)'!T339)/100,2)</f>
        <v>60.65</v>
      </c>
      <c r="O333" s="4">
        <f>ROUND(('Sheet1 (4)'!P339+'Sheet1 (4)'!U339)/100,2)</f>
        <v>43.08</v>
      </c>
      <c r="P333" s="4">
        <f>ROUND(('Sheet1 (4)'!Q339+'Sheet1 (4)'!V339)/100,2)</f>
        <v>43.08</v>
      </c>
      <c r="Q333" s="7">
        <f>ROUND('Sheet1 (4)'!W339/100,2)</f>
        <v>0.11</v>
      </c>
      <c r="R333" s="7">
        <f>ROUND('Sheet1 (4)'!X339/100,2)</f>
        <v>0.15</v>
      </c>
      <c r="S333" s="7">
        <f>ROUND('Sheet1 (4)'!Y339/100,2)</f>
        <v>0.13</v>
      </c>
      <c r="T333" s="7">
        <f>ROUND('Sheet1 (4)'!Z339/100,2)</f>
        <v>0.15</v>
      </c>
      <c r="U333" s="7">
        <f>ROUND('Sheet1 (4)'!AA339/100,2)</f>
        <v>0.15</v>
      </c>
      <c r="V333" s="1" t="str">
        <f>'Sheet1 (4)'!AB339&amp;".T"</f>
        <v>3623.T</v>
      </c>
      <c r="W333">
        <f>ROUND('Sheet1 (4)'!AC339,2)</f>
        <v>17.399999999999999</v>
      </c>
      <c r="X333">
        <f>ROUND('Sheet1 (4)'!AD339,2)</f>
        <v>2.2599999999999998</v>
      </c>
      <c r="Y333" t="str">
        <f>_xlfn.XLOOKUP('Sheet1 (4)'!AB339,'Sheet1 (3)'!B:B,'Sheet1 (3)'!D:D,"",0)</f>
        <v>グロース</v>
      </c>
    </row>
    <row r="334" spans="1:25" x14ac:dyDescent="0.2">
      <c r="A334">
        <v>333</v>
      </c>
      <c r="B334" s="1" t="str">
        <f>_xlfn.XLOOKUP('Sheet1 (4)'!AB340,'Sheet1 (3)'!B:B,'Sheet1 (3)'!C:C,"",0)</f>
        <v>ＢＩＰＲＯＧＹ</v>
      </c>
      <c r="C334" s="1" t="str">
        <f>_xlfn.XLOOKUP('Sheet1 (4)'!AB340,'Sheet1 (3)'!B:B,'Sheet1 (3)'!F:F,"",0)</f>
        <v>情報・通信業</v>
      </c>
      <c r="D334" s="1">
        <f>ROUND('Sheet1 (4)'!E340/100000000,2)</f>
        <v>0.97</v>
      </c>
      <c r="E334" s="1">
        <f>ROUND('Sheet1 (4)'!F340/100,2)</f>
        <v>267.26</v>
      </c>
      <c r="F334" s="1">
        <f>ROUND('Sheet1 (4)'!G340/100,2)</f>
        <v>268.44</v>
      </c>
      <c r="G334" s="1">
        <f>ROUND('Sheet1 (4)'!H340/100,2)</f>
        <v>294.41000000000003</v>
      </c>
      <c r="H334" s="1">
        <f>ROUND('Sheet1 (4)'!I340/100,2)</f>
        <v>339.28</v>
      </c>
      <c r="I334" s="1">
        <f>ROUND('Sheet1 (4)'!J340/100,2)</f>
        <v>385.32</v>
      </c>
      <c r="J334" s="1">
        <f>ROUND('Sheet1 (4)'!K340/100,2)</f>
        <v>430.68</v>
      </c>
      <c r="K334" s="1">
        <f>ROUND('Sheet1 (4)'!L340/100,2)</f>
        <v>472.11</v>
      </c>
      <c r="L334" s="4">
        <f>ROUND(('Sheet1 (4)'!M340+'Sheet1 (4)'!R340)/100,2)</f>
        <v>207.27</v>
      </c>
      <c r="M334" s="4">
        <f>ROUND(('Sheet1 (4)'!N340+'Sheet1 (4)'!S340)/100,2)</f>
        <v>184.78</v>
      </c>
      <c r="N334" s="4">
        <f>ROUND(('Sheet1 (4)'!O340+'Sheet1 (4)'!T340)/100,2)</f>
        <v>128.82</v>
      </c>
      <c r="O334" s="4">
        <f>ROUND(('Sheet1 (4)'!P340+'Sheet1 (4)'!U340)/100,2)</f>
        <v>331.43</v>
      </c>
      <c r="P334" s="4">
        <f>ROUND(('Sheet1 (4)'!Q340+'Sheet1 (4)'!V340)/100,2)</f>
        <v>359.9</v>
      </c>
      <c r="Q334" s="7">
        <f>ROUND('Sheet1 (4)'!W340/100,2)</f>
        <v>0.13</v>
      </c>
      <c r="R334" s="7">
        <f>ROUND('Sheet1 (4)'!X340/100,2)</f>
        <v>0.15</v>
      </c>
      <c r="S334" s="7">
        <f>ROUND('Sheet1 (4)'!Y340/100,2)</f>
        <v>0.15</v>
      </c>
      <c r="T334" s="7">
        <f>ROUND('Sheet1 (4)'!Z340/100,2)</f>
        <v>0.16</v>
      </c>
      <c r="U334" s="7">
        <f>ROUND('Sheet1 (4)'!AA340/100,2)</f>
        <v>0.16</v>
      </c>
      <c r="V334" s="1" t="str">
        <f>'Sheet1 (4)'!AB340&amp;".T"</f>
        <v>8056.T</v>
      </c>
      <c r="W334">
        <f>ROUND('Sheet1 (4)'!AC340,2)</f>
        <v>18.29</v>
      </c>
      <c r="X334">
        <f>ROUND('Sheet1 (4)'!AD340,2)</f>
        <v>3.18</v>
      </c>
      <c r="Y334" t="str">
        <f>_xlfn.XLOOKUP('Sheet1 (4)'!AB340,'Sheet1 (3)'!B:B,'Sheet1 (3)'!D:D,"",0)</f>
        <v>プライム</v>
      </c>
    </row>
    <row r="335" spans="1:25" x14ac:dyDescent="0.2">
      <c r="A335">
        <v>334</v>
      </c>
      <c r="B335" s="1" t="str">
        <f>_xlfn.XLOOKUP('Sheet1 (4)'!AB341,'Sheet1 (3)'!B:B,'Sheet1 (3)'!C:C,"",0)</f>
        <v>Ｂｉｒｄｍａｎ</v>
      </c>
      <c r="C335" s="1" t="str">
        <f>_xlfn.XLOOKUP('Sheet1 (4)'!AB341,'Sheet1 (3)'!B:B,'Sheet1 (3)'!F:F,"",0)</f>
        <v>サービス業</v>
      </c>
      <c r="D335" s="1">
        <f>ROUND('Sheet1 (4)'!E341/100000000,2)</f>
        <v>0.2</v>
      </c>
      <c r="E335" s="1" t="e">
        <f>ROUND('Sheet1 (4)'!F341/100,2)</f>
        <v>#VALUE!</v>
      </c>
      <c r="F335" s="1" t="e">
        <f>ROUND('Sheet1 (4)'!G341/100,2)</f>
        <v>#VALUE!</v>
      </c>
      <c r="G335" s="1">
        <f>ROUND('Sheet1 (4)'!H341/100,2)</f>
        <v>0.61</v>
      </c>
      <c r="H335" s="1">
        <f>ROUND('Sheet1 (4)'!I341/100,2)</f>
        <v>-18.7</v>
      </c>
      <c r="I335" s="1">
        <f>ROUND('Sheet1 (4)'!J341/100,2)</f>
        <v>-5.69</v>
      </c>
      <c r="J335" s="1" t="e">
        <f>ROUND('Sheet1 (4)'!K341/100,2)</f>
        <v>#VALUE!</v>
      </c>
      <c r="K335" s="1" t="e">
        <f>ROUND('Sheet1 (4)'!L341/100,2)</f>
        <v>#VALUE!</v>
      </c>
      <c r="L335" s="4" t="e">
        <f>ROUND(('Sheet1 (4)'!M341+'Sheet1 (4)'!R341)/100,2)</f>
        <v>#VALUE!</v>
      </c>
      <c r="M335" s="4" t="e">
        <f>ROUND(('Sheet1 (4)'!N341+'Sheet1 (4)'!S341)/100,2)</f>
        <v>#VALUE!</v>
      </c>
      <c r="N335" s="4">
        <f>ROUND(('Sheet1 (4)'!O341+'Sheet1 (4)'!T341)/100,2)</f>
        <v>-1.22</v>
      </c>
      <c r="O335" s="4">
        <f>ROUND(('Sheet1 (4)'!P341+'Sheet1 (4)'!U341)/100,2)</f>
        <v>-20.71</v>
      </c>
      <c r="P335" s="4">
        <f>ROUND(('Sheet1 (4)'!Q341+'Sheet1 (4)'!V341)/100,2)</f>
        <v>-2.78</v>
      </c>
      <c r="Q335" s="7" t="e">
        <f>ROUND('Sheet1 (4)'!W341/100,2)</f>
        <v>#VALUE!</v>
      </c>
      <c r="R335" s="7" t="e">
        <f>ROUND('Sheet1 (4)'!X341/100,2)</f>
        <v>#VALUE!</v>
      </c>
      <c r="S335" s="7" t="e">
        <f>ROUND('Sheet1 (4)'!Y341/100,2)</f>
        <v>#VALUE!</v>
      </c>
      <c r="T335" s="7">
        <f>ROUND('Sheet1 (4)'!Z341/100,2)</f>
        <v>6.46</v>
      </c>
      <c r="U335" s="7">
        <f>ROUND('Sheet1 (4)'!AA341/100,2)</f>
        <v>1.2</v>
      </c>
      <c r="V335" s="1" t="str">
        <f>'Sheet1 (4)'!AB341&amp;".T"</f>
        <v>7063.T</v>
      </c>
      <c r="W335" t="e">
        <f>ROUND('Sheet1 (4)'!AC341,2)</f>
        <v>#VALUE!</v>
      </c>
      <c r="X335">
        <f>ROUND('Sheet1 (4)'!AD341,2)</f>
        <v>12.3</v>
      </c>
      <c r="Y335" t="str">
        <f>_xlfn.XLOOKUP('Sheet1 (4)'!AB341,'Sheet1 (3)'!B:B,'Sheet1 (3)'!D:D,"",0)</f>
        <v>グロース</v>
      </c>
    </row>
    <row r="336" spans="1:25" x14ac:dyDescent="0.2">
      <c r="A336">
        <v>335</v>
      </c>
      <c r="B336" s="1" t="str">
        <f>_xlfn.XLOOKUP('Sheet1 (4)'!AB342,'Sheet1 (3)'!B:B,'Sheet1 (3)'!C:C,"",0)</f>
        <v>ビズメイツ</v>
      </c>
      <c r="C336" s="1" t="str">
        <f>_xlfn.XLOOKUP('Sheet1 (4)'!AB342,'Sheet1 (3)'!B:B,'Sheet1 (3)'!F:F,"",0)</f>
        <v>サービス業</v>
      </c>
      <c r="D336" s="1">
        <f>ROUND('Sheet1 (4)'!E342/100000000,2)</f>
        <v>0.03</v>
      </c>
      <c r="E336" s="1">
        <f>ROUND('Sheet1 (4)'!F342/100,2)</f>
        <v>2.68</v>
      </c>
      <c r="F336" s="1">
        <f>ROUND('Sheet1 (4)'!G342/100,2)</f>
        <v>3.44</v>
      </c>
      <c r="G336" s="1">
        <f>ROUND('Sheet1 (4)'!H342/100,2)</f>
        <v>3.49</v>
      </c>
      <c r="H336" s="1">
        <f>ROUND('Sheet1 (4)'!I342/100,2)</f>
        <v>3.79</v>
      </c>
      <c r="I336" s="1">
        <f>ROUND('Sheet1 (4)'!J342/100,2)</f>
        <v>3.79</v>
      </c>
      <c r="J336" s="1">
        <f>ROUND('Sheet1 (4)'!K342/100,2)</f>
        <v>3.2</v>
      </c>
      <c r="K336" s="1">
        <f>ROUND('Sheet1 (4)'!L342/100,2)</f>
        <v>3.97</v>
      </c>
      <c r="L336" s="4" t="e">
        <f>ROUND(('Sheet1 (4)'!M342+'Sheet1 (4)'!R342)/100,2)</f>
        <v>#VALUE!</v>
      </c>
      <c r="M336" s="4" t="e">
        <f>ROUND(('Sheet1 (4)'!N342+'Sheet1 (4)'!S342)/100,2)</f>
        <v>#VALUE!</v>
      </c>
      <c r="N336" s="4">
        <f>ROUND(('Sheet1 (4)'!O342+'Sheet1 (4)'!T342)/100,2)</f>
        <v>0.51</v>
      </c>
      <c r="O336" s="4">
        <f>ROUND(('Sheet1 (4)'!P342+'Sheet1 (4)'!U342)/100,2)</f>
        <v>0.65</v>
      </c>
      <c r="P336" s="4">
        <f>ROUND(('Sheet1 (4)'!Q342+'Sheet1 (4)'!V342)/100,2)</f>
        <v>0.65</v>
      </c>
      <c r="Q336" s="7">
        <f>ROUND('Sheet1 (4)'!W342/100,2)</f>
        <v>0.5</v>
      </c>
      <c r="R336" s="7">
        <f>ROUND('Sheet1 (4)'!X342/100,2)</f>
        <v>0.39</v>
      </c>
      <c r="S336" s="7">
        <f>ROUND('Sheet1 (4)'!Y342/100,2)</f>
        <v>0.18</v>
      </c>
      <c r="T336" s="7">
        <f>ROUND('Sheet1 (4)'!Z342/100,2)</f>
        <v>0.14000000000000001</v>
      </c>
      <c r="U336" s="7">
        <f>ROUND('Sheet1 (4)'!AA342/100,2)</f>
        <v>0.14000000000000001</v>
      </c>
      <c r="V336" s="1" t="str">
        <f>'Sheet1 (4)'!AB342&amp;".T"</f>
        <v>9345.T</v>
      </c>
      <c r="W336">
        <f>ROUND('Sheet1 (4)'!AC342,2)</f>
        <v>12.51</v>
      </c>
      <c r="X336">
        <f>ROUND('Sheet1 (4)'!AD342,2)</f>
        <v>1.49</v>
      </c>
      <c r="Y336" t="str">
        <f>_xlfn.XLOOKUP('Sheet1 (4)'!AB342,'Sheet1 (3)'!B:B,'Sheet1 (3)'!D:D,"",0)</f>
        <v>グロース</v>
      </c>
    </row>
    <row r="337" spans="1:25" x14ac:dyDescent="0.2">
      <c r="A337">
        <v>336</v>
      </c>
      <c r="B337" s="1" t="str">
        <f>_xlfn.XLOOKUP('Sheet1 (4)'!AB343,'Sheet1 (3)'!B:B,'Sheet1 (3)'!C:C,"",0)</f>
        <v>ブリーチ</v>
      </c>
      <c r="C337" s="1" t="str">
        <f>_xlfn.XLOOKUP('Sheet1 (4)'!AB343,'Sheet1 (3)'!B:B,'Sheet1 (3)'!F:F,"",0)</f>
        <v>サービス業</v>
      </c>
      <c r="D337" s="1">
        <f>ROUND('Sheet1 (4)'!E343/100000000,2)</f>
        <v>0.26</v>
      </c>
      <c r="E337" s="1">
        <f>ROUND('Sheet1 (4)'!F343/100,2)</f>
        <v>7.78</v>
      </c>
      <c r="F337" s="1">
        <f>ROUND('Sheet1 (4)'!G343/100,2)</f>
        <v>10.27</v>
      </c>
      <c r="G337" s="1">
        <f>ROUND('Sheet1 (4)'!H343/100,2)</f>
        <v>21.74</v>
      </c>
      <c r="H337" s="1">
        <f>ROUND('Sheet1 (4)'!I343/100,2)</f>
        <v>-3.68</v>
      </c>
      <c r="I337" s="1">
        <f>ROUND('Sheet1 (4)'!J343/100,2)</f>
        <v>4.3600000000000003</v>
      </c>
      <c r="J337" s="1" t="e">
        <f>ROUND('Sheet1 (4)'!K343/100,2)</f>
        <v>#VALUE!</v>
      </c>
      <c r="K337" s="1" t="e">
        <f>ROUND('Sheet1 (4)'!L343/100,2)</f>
        <v>#VALUE!</v>
      </c>
      <c r="L337" s="4" t="e">
        <f>ROUND(('Sheet1 (4)'!M343+'Sheet1 (4)'!R343)/100,2)</f>
        <v>#VALUE!</v>
      </c>
      <c r="M337" s="4" t="e">
        <f>ROUND(('Sheet1 (4)'!N343+'Sheet1 (4)'!S343)/100,2)</f>
        <v>#VALUE!</v>
      </c>
      <c r="N337" s="4">
        <f>ROUND(('Sheet1 (4)'!O343+'Sheet1 (4)'!T343)/100,2)</f>
        <v>23.7</v>
      </c>
      <c r="O337" s="4">
        <f>ROUND(('Sheet1 (4)'!P343+'Sheet1 (4)'!U343)/100,2)</f>
        <v>-20.49</v>
      </c>
      <c r="P337" s="4">
        <f>ROUND(('Sheet1 (4)'!Q343+'Sheet1 (4)'!V343)/100,2)</f>
        <v>-0.34</v>
      </c>
      <c r="Q337" s="7" t="e">
        <f>ROUND('Sheet1 (4)'!W343/100,2)</f>
        <v>#VALUE!</v>
      </c>
      <c r="R337" s="7">
        <f>ROUND('Sheet1 (4)'!X343/100,2)</f>
        <v>0.43</v>
      </c>
      <c r="S337" s="7">
        <f>ROUND('Sheet1 (4)'!Y343/100,2)</f>
        <v>0.59</v>
      </c>
      <c r="T337" s="7">
        <f>ROUND('Sheet1 (4)'!Z343/100,2)</f>
        <v>-0.09</v>
      </c>
      <c r="U337" s="7">
        <f>ROUND('Sheet1 (4)'!AA343/100,2)</f>
        <v>0.03</v>
      </c>
      <c r="V337" s="1" t="str">
        <f>'Sheet1 (4)'!AB343&amp;".T"</f>
        <v>9162.T</v>
      </c>
      <c r="W337">
        <f>ROUND('Sheet1 (4)'!AC343,2)</f>
        <v>28.09</v>
      </c>
      <c r="X337">
        <f>ROUND('Sheet1 (4)'!AD343,2)</f>
        <v>0.86</v>
      </c>
      <c r="Y337" t="str">
        <f>_xlfn.XLOOKUP('Sheet1 (4)'!AB343,'Sheet1 (3)'!B:B,'Sheet1 (3)'!D:D,"",0)</f>
        <v>グロース</v>
      </c>
    </row>
    <row r="338" spans="1:25" x14ac:dyDescent="0.2">
      <c r="A338">
        <v>337</v>
      </c>
      <c r="B338" s="1" t="str">
        <f>_xlfn.XLOOKUP('Sheet1 (4)'!AB344,'Sheet1 (3)'!B:B,'Sheet1 (3)'!C:C,"",0)</f>
        <v>ビーロット</v>
      </c>
      <c r="C338" s="1" t="str">
        <f>_xlfn.XLOOKUP('Sheet1 (4)'!AB344,'Sheet1 (3)'!B:B,'Sheet1 (3)'!F:F,"",0)</f>
        <v>不動産業</v>
      </c>
      <c r="D338" s="1">
        <f>ROUND('Sheet1 (4)'!E344/100000000,2)</f>
        <v>0.19</v>
      </c>
      <c r="E338" s="1">
        <f>ROUND('Sheet1 (4)'!F344/100,2)</f>
        <v>20.309999999999999</v>
      </c>
      <c r="F338" s="1">
        <f>ROUND('Sheet1 (4)'!G344/100,2)</f>
        <v>29.14</v>
      </c>
      <c r="G338" s="1">
        <f>ROUND('Sheet1 (4)'!H344/100,2)</f>
        <v>54.99</v>
      </c>
      <c r="H338" s="1">
        <f>ROUND('Sheet1 (4)'!I344/100,2)</f>
        <v>63.41</v>
      </c>
      <c r="I338" s="1">
        <f>ROUND('Sheet1 (4)'!J344/100,2)</f>
        <v>63.41</v>
      </c>
      <c r="J338" s="1" t="e">
        <f>ROUND('Sheet1 (4)'!K344/100,2)</f>
        <v>#VALUE!</v>
      </c>
      <c r="K338" s="1" t="e">
        <f>ROUND('Sheet1 (4)'!L344/100,2)</f>
        <v>#VALUE!</v>
      </c>
      <c r="L338" s="4">
        <f>ROUND(('Sheet1 (4)'!M344+'Sheet1 (4)'!R344)/100,2)</f>
        <v>5.58</v>
      </c>
      <c r="M338" s="4">
        <f>ROUND(('Sheet1 (4)'!N344+'Sheet1 (4)'!S344)/100,2)</f>
        <v>-60.3</v>
      </c>
      <c r="N338" s="4">
        <f>ROUND(('Sheet1 (4)'!O344+'Sheet1 (4)'!T344)/100,2)</f>
        <v>49.36</v>
      </c>
      <c r="O338" s="4">
        <f>ROUND(('Sheet1 (4)'!P344+'Sheet1 (4)'!U344)/100,2)</f>
        <v>61.67</v>
      </c>
      <c r="P338" s="4">
        <f>ROUND(('Sheet1 (4)'!Q344+'Sheet1 (4)'!V344)/100,2)</f>
        <v>61.67</v>
      </c>
      <c r="Q338" s="7">
        <f>ROUND('Sheet1 (4)'!W344/100,2)</f>
        <v>0.1</v>
      </c>
      <c r="R338" s="7">
        <f>ROUND('Sheet1 (4)'!X344/100,2)</f>
        <v>0.14000000000000001</v>
      </c>
      <c r="S338" s="7">
        <f>ROUND('Sheet1 (4)'!Y344/100,2)</f>
        <v>0.24</v>
      </c>
      <c r="T338" s="7">
        <f>ROUND('Sheet1 (4)'!Z344/100,2)</f>
        <v>0.24</v>
      </c>
      <c r="U338" s="7">
        <f>ROUND('Sheet1 (4)'!AA344/100,2)</f>
        <v>0.24</v>
      </c>
      <c r="V338" s="1" t="str">
        <f>'Sheet1 (4)'!AB344&amp;".T"</f>
        <v>3452.T</v>
      </c>
      <c r="W338">
        <f>ROUND('Sheet1 (4)'!AC344,2)</f>
        <v>7.1</v>
      </c>
      <c r="X338">
        <f>ROUND('Sheet1 (4)'!AD344,2)</f>
        <v>1.71</v>
      </c>
      <c r="Y338" t="str">
        <f>_xlfn.XLOOKUP('Sheet1 (4)'!AB344,'Sheet1 (3)'!B:B,'Sheet1 (3)'!D:D,"",0)</f>
        <v>スタンダード</v>
      </c>
    </row>
    <row r="339" spans="1:25" x14ac:dyDescent="0.2">
      <c r="A339">
        <v>338</v>
      </c>
      <c r="B339" s="1" t="str">
        <f>_xlfn.XLOOKUP('Sheet1 (4)'!AB345,'Sheet1 (3)'!B:B,'Sheet1 (3)'!C:C,"",0)</f>
        <v>ブルーイノベーション</v>
      </c>
      <c r="C339" s="1" t="str">
        <f>_xlfn.XLOOKUP('Sheet1 (4)'!AB345,'Sheet1 (3)'!B:B,'Sheet1 (3)'!F:F,"",0)</f>
        <v>情報・通信業</v>
      </c>
      <c r="D339" s="1">
        <f>ROUND('Sheet1 (4)'!E345/100000000,2)</f>
        <v>0.04</v>
      </c>
      <c r="E339" s="1">
        <f>ROUND('Sheet1 (4)'!F345/100,2)</f>
        <v>-3.91</v>
      </c>
      <c r="F339" s="1">
        <f>ROUND('Sheet1 (4)'!G345/100,2)</f>
        <v>-3.49</v>
      </c>
      <c r="G339" s="1">
        <f>ROUND('Sheet1 (4)'!H345/100,2)</f>
        <v>-2.9</v>
      </c>
      <c r="H339" s="1">
        <f>ROUND('Sheet1 (4)'!I345/100,2)</f>
        <v>-3.98</v>
      </c>
      <c r="I339" s="1">
        <f>ROUND('Sheet1 (4)'!J345/100,2)</f>
        <v>-3.98</v>
      </c>
      <c r="J339" s="1">
        <f>ROUND('Sheet1 (4)'!K345/100,2)</f>
        <v>-3.3</v>
      </c>
      <c r="K339" s="1">
        <f>ROUND('Sheet1 (4)'!L345/100,2)</f>
        <v>-2.8</v>
      </c>
      <c r="L339" s="4" t="e">
        <f>ROUND(('Sheet1 (4)'!M345+'Sheet1 (4)'!R345)/100,2)</f>
        <v>#VALUE!</v>
      </c>
      <c r="M339" s="4" t="e">
        <f>ROUND(('Sheet1 (4)'!N345+'Sheet1 (4)'!S345)/100,2)</f>
        <v>#VALUE!</v>
      </c>
      <c r="N339" s="4">
        <f>ROUND(('Sheet1 (4)'!O345+'Sheet1 (4)'!T345)/100,2)</f>
        <v>-3.5</v>
      </c>
      <c r="O339" s="4">
        <f>ROUND(('Sheet1 (4)'!P345+'Sheet1 (4)'!U345)/100,2)</f>
        <v>-5.31</v>
      </c>
      <c r="P339" s="4">
        <f>ROUND(('Sheet1 (4)'!Q345+'Sheet1 (4)'!V345)/100,2)</f>
        <v>-5.31</v>
      </c>
      <c r="Q339" s="7" t="e">
        <f>ROUND('Sheet1 (4)'!W345/100,2)</f>
        <v>#VALUE!</v>
      </c>
      <c r="R339" s="7">
        <f>ROUND('Sheet1 (4)'!X345/100,2)</f>
        <v>-0.82</v>
      </c>
      <c r="S339" s="7">
        <f>ROUND('Sheet1 (4)'!Y345/100,2)</f>
        <v>-0.43</v>
      </c>
      <c r="T339" s="7">
        <f>ROUND('Sheet1 (4)'!Z345/100,2)</f>
        <v>-0.47</v>
      </c>
      <c r="U339" s="7">
        <f>ROUND('Sheet1 (4)'!AA345/100,2)</f>
        <v>-0.47</v>
      </c>
      <c r="V339" s="1" t="str">
        <f>'Sheet1 (4)'!AB345&amp;".T"</f>
        <v>5597.T</v>
      </c>
      <c r="W339" t="e">
        <f>ROUND('Sheet1 (4)'!AC345,2)</f>
        <v>#VALUE!</v>
      </c>
      <c r="X339">
        <f>ROUND('Sheet1 (4)'!AD345,2)</f>
        <v>18.95</v>
      </c>
      <c r="Y339" t="str">
        <f>_xlfn.XLOOKUP('Sheet1 (4)'!AB345,'Sheet1 (3)'!B:B,'Sheet1 (3)'!D:D,"",0)</f>
        <v>グロース</v>
      </c>
    </row>
    <row r="340" spans="1:25" x14ac:dyDescent="0.2">
      <c r="A340">
        <v>339</v>
      </c>
      <c r="B340" s="1" t="str">
        <f>_xlfn.XLOOKUP('Sheet1 (4)'!AB346,'Sheet1 (3)'!B:B,'Sheet1 (3)'!C:C,"",0)</f>
        <v>ブルーゾーンホールディングス</v>
      </c>
      <c r="C340" s="1" t="str">
        <f>_xlfn.XLOOKUP('Sheet1 (4)'!AB346,'Sheet1 (3)'!B:B,'Sheet1 (3)'!F:F,"",0)</f>
        <v>小売業</v>
      </c>
      <c r="D340" s="1">
        <f>ROUND('Sheet1 (4)'!E346/100000000,2)</f>
        <v>0.41</v>
      </c>
      <c r="E340" s="1">
        <f>ROUND('Sheet1 (4)'!F346/100,2)</f>
        <v>224.59</v>
      </c>
      <c r="F340" s="1">
        <f>ROUND('Sheet1 (4)'!G346/100,2)</f>
        <v>240.82</v>
      </c>
      <c r="G340" s="1">
        <f>ROUND('Sheet1 (4)'!H346/100,2)</f>
        <v>262.35000000000002</v>
      </c>
      <c r="H340" s="1">
        <f>ROUND('Sheet1 (4)'!I346/100,2)</f>
        <v>293.29000000000002</v>
      </c>
      <c r="I340" s="1">
        <f>ROUND('Sheet1 (4)'!J346/100,2)</f>
        <v>334.03</v>
      </c>
      <c r="J340" s="1">
        <f>ROUND('Sheet1 (4)'!K346/100,2)</f>
        <v>351.5</v>
      </c>
      <c r="K340" s="1">
        <f>ROUND('Sheet1 (4)'!L346/100,2)</f>
        <v>375</v>
      </c>
      <c r="L340" s="4">
        <f>ROUND(('Sheet1 (4)'!M346+'Sheet1 (4)'!R346)/100,2)</f>
        <v>35.51</v>
      </c>
      <c r="M340" s="4">
        <f>ROUND(('Sheet1 (4)'!N346+'Sheet1 (4)'!S346)/100,2)</f>
        <v>-163.84</v>
      </c>
      <c r="N340" s="4">
        <f>ROUND(('Sheet1 (4)'!O346+'Sheet1 (4)'!T346)/100,2)</f>
        <v>227.6</v>
      </c>
      <c r="O340" s="4">
        <f>ROUND(('Sheet1 (4)'!P346+'Sheet1 (4)'!U346)/100,2)</f>
        <v>103.78</v>
      </c>
      <c r="P340" s="4">
        <f>ROUND(('Sheet1 (4)'!Q346+'Sheet1 (4)'!V346)/100,2)</f>
        <v>61.74</v>
      </c>
      <c r="Q340" s="7">
        <f>ROUND('Sheet1 (4)'!W346/100,2)</f>
        <v>0.13</v>
      </c>
      <c r="R340" s="7">
        <f>ROUND('Sheet1 (4)'!X346/100,2)</f>
        <v>0.13</v>
      </c>
      <c r="S340" s="7">
        <f>ROUND('Sheet1 (4)'!Y346/100,2)</f>
        <v>0.12</v>
      </c>
      <c r="T340" s="7">
        <f>ROUND('Sheet1 (4)'!Z346/100,2)</f>
        <v>0.12</v>
      </c>
      <c r="U340" s="7">
        <f>ROUND('Sheet1 (4)'!AA346/100,2)</f>
        <v>0.12</v>
      </c>
      <c r="V340" s="1" t="str">
        <f>'Sheet1 (4)'!AB346&amp;".T"</f>
        <v>417A.T</v>
      </c>
      <c r="W340">
        <f>ROUND('Sheet1 (4)'!AC346,2)</f>
        <v>16.36</v>
      </c>
      <c r="X340">
        <f>ROUND('Sheet1 (4)'!AD346,2)</f>
        <v>1.78</v>
      </c>
      <c r="Y340" t="str">
        <f>_xlfn.XLOOKUP('Sheet1 (4)'!AB346,'Sheet1 (3)'!B:B,'Sheet1 (3)'!D:D,"",0)</f>
        <v>プライム</v>
      </c>
    </row>
    <row r="341" spans="1:25" x14ac:dyDescent="0.2">
      <c r="A341">
        <v>340</v>
      </c>
      <c r="B341" s="1" t="str">
        <f>_xlfn.XLOOKUP('Sheet1 (4)'!AB347,'Sheet1 (3)'!B:B,'Sheet1 (3)'!C:C,"",0)</f>
        <v>ＢｌｕｅＭｅｍｅ</v>
      </c>
      <c r="C341" s="1" t="str">
        <f>_xlfn.XLOOKUP('Sheet1 (4)'!AB347,'Sheet1 (3)'!B:B,'Sheet1 (3)'!F:F,"",0)</f>
        <v>情報・通信業</v>
      </c>
      <c r="D341" s="1">
        <f>ROUND('Sheet1 (4)'!E347/100000000,2)</f>
        <v>0.03</v>
      </c>
      <c r="E341" s="1">
        <f>ROUND('Sheet1 (4)'!F347/100,2)</f>
        <v>1.76</v>
      </c>
      <c r="F341" s="1">
        <f>ROUND('Sheet1 (4)'!G347/100,2)</f>
        <v>3.75</v>
      </c>
      <c r="G341" s="1">
        <f>ROUND('Sheet1 (4)'!H347/100,2)</f>
        <v>3.58</v>
      </c>
      <c r="H341" s="1">
        <f>ROUND('Sheet1 (4)'!I347/100,2)</f>
        <v>2.5499999999999998</v>
      </c>
      <c r="I341" s="1">
        <f>ROUND('Sheet1 (4)'!J347/100,2)</f>
        <v>0.28999999999999998</v>
      </c>
      <c r="J341" s="1" t="e">
        <f>ROUND('Sheet1 (4)'!K347/100,2)</f>
        <v>#VALUE!</v>
      </c>
      <c r="K341" s="1" t="e">
        <f>ROUND('Sheet1 (4)'!L347/100,2)</f>
        <v>#VALUE!</v>
      </c>
      <c r="L341" s="4" t="e">
        <f>ROUND(('Sheet1 (4)'!M347+'Sheet1 (4)'!R347)/100,2)</f>
        <v>#VALUE!</v>
      </c>
      <c r="M341" s="4">
        <f>ROUND(('Sheet1 (4)'!N347+'Sheet1 (4)'!S347)/100,2)</f>
        <v>3.29</v>
      </c>
      <c r="N341" s="4">
        <f>ROUND(('Sheet1 (4)'!O347+'Sheet1 (4)'!T347)/100,2)</f>
        <v>0.48</v>
      </c>
      <c r="O341" s="4">
        <f>ROUND(('Sheet1 (4)'!P347+'Sheet1 (4)'!U347)/100,2)</f>
        <v>1.46</v>
      </c>
      <c r="P341" s="4">
        <f>ROUND(('Sheet1 (4)'!Q347+'Sheet1 (4)'!V347)/100,2)</f>
        <v>-4.3600000000000003</v>
      </c>
      <c r="Q341" s="7">
        <f>ROUND('Sheet1 (4)'!W347/100,2)</f>
        <v>0.3</v>
      </c>
      <c r="R341" s="7">
        <f>ROUND('Sheet1 (4)'!X347/100,2)</f>
        <v>0.18</v>
      </c>
      <c r="S341" s="7">
        <f>ROUND('Sheet1 (4)'!Y347/100,2)</f>
        <v>0.1</v>
      </c>
      <c r="T341" s="7">
        <f>ROUND('Sheet1 (4)'!Z347/100,2)</f>
        <v>7.0000000000000007E-2</v>
      </c>
      <c r="U341" s="7">
        <f>ROUND('Sheet1 (4)'!AA347/100,2)</f>
        <v>-0.01</v>
      </c>
      <c r="V341" s="1" t="str">
        <f>'Sheet1 (4)'!AB347&amp;".T"</f>
        <v>4069.T</v>
      </c>
      <c r="W341">
        <f>ROUND('Sheet1 (4)'!AC347,2)</f>
        <v>61.14</v>
      </c>
      <c r="X341">
        <f>ROUND('Sheet1 (4)'!AD347,2)</f>
        <v>2.38</v>
      </c>
      <c r="Y341" t="str">
        <f>_xlfn.XLOOKUP('Sheet1 (4)'!AB347,'Sheet1 (3)'!B:B,'Sheet1 (3)'!D:D,"",0)</f>
        <v>グロース</v>
      </c>
    </row>
    <row r="342" spans="1:25" x14ac:dyDescent="0.2">
      <c r="A342">
        <v>341</v>
      </c>
      <c r="B342" s="1" t="str">
        <f>_xlfn.XLOOKUP('Sheet1 (4)'!AB348,'Sheet1 (3)'!B:B,'Sheet1 (3)'!C:C,"",0)</f>
        <v>ビー・エム・エル</v>
      </c>
      <c r="C342" s="1" t="str">
        <f>_xlfn.XLOOKUP('Sheet1 (4)'!AB348,'Sheet1 (3)'!B:B,'Sheet1 (3)'!F:F,"",0)</f>
        <v>サービス業</v>
      </c>
      <c r="D342" s="1">
        <f>ROUND('Sheet1 (4)'!E348/100000000,2)</f>
        <v>0.37</v>
      </c>
      <c r="E342" s="1">
        <f>ROUND('Sheet1 (4)'!F348/100,2)</f>
        <v>199.37</v>
      </c>
      <c r="F342" s="1">
        <f>ROUND('Sheet1 (4)'!G348/100,2)</f>
        <v>488.9</v>
      </c>
      <c r="G342" s="1">
        <f>ROUND('Sheet1 (4)'!H348/100,2)</f>
        <v>239.37</v>
      </c>
      <c r="H342" s="1">
        <f>ROUND('Sheet1 (4)'!I348/100,2)</f>
        <v>91.68</v>
      </c>
      <c r="I342" s="1">
        <f>ROUND('Sheet1 (4)'!J348/100,2)</f>
        <v>93.65</v>
      </c>
      <c r="J342" s="1">
        <f>ROUND('Sheet1 (4)'!K348/100,2)</f>
        <v>92</v>
      </c>
      <c r="K342" s="1">
        <f>ROUND('Sheet1 (4)'!L348/100,2)</f>
        <v>108</v>
      </c>
      <c r="L342" s="4">
        <f>ROUND(('Sheet1 (4)'!M348+'Sheet1 (4)'!R348)/100,2)</f>
        <v>149.9</v>
      </c>
      <c r="M342" s="4">
        <f>ROUND(('Sheet1 (4)'!N348+'Sheet1 (4)'!S348)/100,2)</f>
        <v>383.06</v>
      </c>
      <c r="N342" s="4">
        <f>ROUND(('Sheet1 (4)'!O348+'Sheet1 (4)'!T348)/100,2)</f>
        <v>41.15</v>
      </c>
      <c r="O342" s="4">
        <f>ROUND(('Sheet1 (4)'!P348+'Sheet1 (4)'!U348)/100,2)</f>
        <v>-66.91</v>
      </c>
      <c r="P342" s="4">
        <f>ROUND(('Sheet1 (4)'!Q348+'Sheet1 (4)'!V348)/100,2)</f>
        <v>-9.84</v>
      </c>
      <c r="Q342" s="7">
        <f>ROUND('Sheet1 (4)'!W348/100,2)</f>
        <v>0.16</v>
      </c>
      <c r="R342" s="7">
        <f>ROUND('Sheet1 (4)'!X348/100,2)</f>
        <v>0.32</v>
      </c>
      <c r="S342" s="7">
        <f>ROUND('Sheet1 (4)'!Y348/100,2)</f>
        <v>0.13</v>
      </c>
      <c r="T342" s="7">
        <f>ROUND('Sheet1 (4)'!Z348/100,2)</f>
        <v>0.05</v>
      </c>
      <c r="U342" s="7">
        <f>ROUND('Sheet1 (4)'!AA348/100,2)</f>
        <v>0.05</v>
      </c>
      <c r="V342" s="1" t="str">
        <f>'Sheet1 (4)'!AB348&amp;".T"</f>
        <v>4694.T</v>
      </c>
      <c r="W342">
        <f>ROUND('Sheet1 (4)'!AC348,2)</f>
        <v>20.84</v>
      </c>
      <c r="X342">
        <f>ROUND('Sheet1 (4)'!AD348,2)</f>
        <v>1.1499999999999999</v>
      </c>
      <c r="Y342" t="str">
        <f>_xlfn.XLOOKUP('Sheet1 (4)'!AB348,'Sheet1 (3)'!B:B,'Sheet1 (3)'!D:D,"",0)</f>
        <v>プライム</v>
      </c>
    </row>
    <row r="343" spans="1:25" x14ac:dyDescent="0.2">
      <c r="A343">
        <v>342</v>
      </c>
      <c r="B343" s="1" t="str">
        <f>_xlfn.XLOOKUP('Sheet1 (4)'!AB349,'Sheet1 (3)'!B:B,'Sheet1 (3)'!C:C,"",0)</f>
        <v>ブッキングリゾート</v>
      </c>
      <c r="C343" s="1" t="str">
        <f>_xlfn.XLOOKUP('Sheet1 (4)'!AB349,'Sheet1 (3)'!B:B,'Sheet1 (3)'!F:F,"",0)</f>
        <v>サービス業</v>
      </c>
      <c r="D343" s="1">
        <f>ROUND('Sheet1 (4)'!E349/100000000,2)</f>
        <v>0.06</v>
      </c>
      <c r="E343" s="1" t="e">
        <f>ROUND('Sheet1 (4)'!F349/100,2)</f>
        <v>#VALUE!</v>
      </c>
      <c r="F343" s="1" t="e">
        <f>ROUND('Sheet1 (4)'!G349/100,2)</f>
        <v>#VALUE!</v>
      </c>
      <c r="G343" s="1">
        <f>ROUND('Sheet1 (4)'!H349/100,2)</f>
        <v>2.52</v>
      </c>
      <c r="H343" s="1">
        <f>ROUND('Sheet1 (4)'!I349/100,2)</f>
        <v>3.85</v>
      </c>
      <c r="I343" s="1">
        <f>ROUND('Sheet1 (4)'!J349/100,2)</f>
        <v>5.16</v>
      </c>
      <c r="J343" s="1" t="e">
        <f>ROUND('Sheet1 (4)'!K349/100,2)</f>
        <v>#VALUE!</v>
      </c>
      <c r="K343" s="1" t="e">
        <f>ROUND('Sheet1 (4)'!L349/100,2)</f>
        <v>#VALUE!</v>
      </c>
      <c r="L343" s="4" t="e">
        <f>ROUND(('Sheet1 (4)'!M349+'Sheet1 (4)'!R349)/100,2)</f>
        <v>#VALUE!</v>
      </c>
      <c r="M343" s="4" t="e">
        <f>ROUND(('Sheet1 (4)'!N349+'Sheet1 (4)'!S349)/100,2)</f>
        <v>#VALUE!</v>
      </c>
      <c r="N343" s="4" t="e">
        <f>ROUND(('Sheet1 (4)'!O349+'Sheet1 (4)'!T349)/100,2)</f>
        <v>#VALUE!</v>
      </c>
      <c r="O343" s="4" t="e">
        <f>ROUND(('Sheet1 (4)'!P349+'Sheet1 (4)'!U349)/100,2)</f>
        <v>#VALUE!</v>
      </c>
      <c r="P343" s="4">
        <f>ROUND(('Sheet1 (4)'!Q349+'Sheet1 (4)'!V349)/100,2)</f>
        <v>3.31</v>
      </c>
      <c r="Q343" s="7" t="e">
        <f>ROUND('Sheet1 (4)'!W349/100,2)</f>
        <v>#VALUE!</v>
      </c>
      <c r="R343" s="7" t="e">
        <f>ROUND('Sheet1 (4)'!X349/100,2)</f>
        <v>#VALUE!</v>
      </c>
      <c r="S343" s="7" t="e">
        <f>ROUND('Sheet1 (4)'!Y349/100,2)</f>
        <v>#VALUE!</v>
      </c>
      <c r="T343" s="7">
        <f>ROUND('Sheet1 (4)'!Z349/100,2)</f>
        <v>0.32</v>
      </c>
      <c r="U343" s="7">
        <f>ROUND('Sheet1 (4)'!AA349/100,2)</f>
        <v>0.23</v>
      </c>
      <c r="V343" s="1" t="str">
        <f>'Sheet1 (4)'!AB349&amp;".T"</f>
        <v>324A.T</v>
      </c>
      <c r="W343">
        <f>ROUND('Sheet1 (4)'!AC349,2)</f>
        <v>22.33</v>
      </c>
      <c r="X343">
        <f>ROUND('Sheet1 (4)'!AD349,2)</f>
        <v>3.27</v>
      </c>
      <c r="Y343" t="str">
        <f>_xlfn.XLOOKUP('Sheet1 (4)'!AB349,'Sheet1 (3)'!B:B,'Sheet1 (3)'!D:D,"",0)</f>
        <v>グロース</v>
      </c>
    </row>
    <row r="344" spans="1:25" x14ac:dyDescent="0.2">
      <c r="A344">
        <v>343</v>
      </c>
      <c r="B344" s="1" t="str">
        <f>_xlfn.XLOOKUP('Sheet1 (4)'!AB350,'Sheet1 (3)'!B:B,'Sheet1 (3)'!C:C,"",0)</f>
        <v>ブックオフグループホールディングス</v>
      </c>
      <c r="C344" s="1" t="str">
        <f>_xlfn.XLOOKUP('Sheet1 (4)'!AB350,'Sheet1 (3)'!B:B,'Sheet1 (3)'!F:F,"",0)</f>
        <v>小売業</v>
      </c>
      <c r="D344" s="1">
        <f>ROUND('Sheet1 (4)'!E350/100000000,2)</f>
        <v>0.18</v>
      </c>
      <c r="E344" s="1">
        <f>ROUND('Sheet1 (4)'!F350/100,2)</f>
        <v>16.22</v>
      </c>
      <c r="F344" s="1">
        <f>ROUND('Sheet1 (4)'!G350/100,2)</f>
        <v>17.670000000000002</v>
      </c>
      <c r="G344" s="1">
        <f>ROUND('Sheet1 (4)'!H350/100,2)</f>
        <v>25.79</v>
      </c>
      <c r="H344" s="1">
        <f>ROUND('Sheet1 (4)'!I350/100,2)</f>
        <v>30.53</v>
      </c>
      <c r="I344" s="1">
        <f>ROUND('Sheet1 (4)'!J350/100,2)</f>
        <v>34.49</v>
      </c>
      <c r="J344" s="1">
        <f>ROUND('Sheet1 (4)'!K350/100,2)</f>
        <v>36</v>
      </c>
      <c r="K344" s="1">
        <f>ROUND('Sheet1 (4)'!L350/100,2)</f>
        <v>39</v>
      </c>
      <c r="L344" s="4">
        <f>ROUND(('Sheet1 (4)'!M350+'Sheet1 (4)'!R350)/100,2)</f>
        <v>18.36</v>
      </c>
      <c r="M344" s="4">
        <f>ROUND(('Sheet1 (4)'!N350+'Sheet1 (4)'!S350)/100,2)</f>
        <v>9.19</v>
      </c>
      <c r="N344" s="4">
        <f>ROUND(('Sheet1 (4)'!O350+'Sheet1 (4)'!T350)/100,2)</f>
        <v>-32.1</v>
      </c>
      <c r="O344" s="4">
        <f>ROUND(('Sheet1 (4)'!P350+'Sheet1 (4)'!U350)/100,2)</f>
        <v>16.73</v>
      </c>
      <c r="P344" s="4">
        <f>ROUND(('Sheet1 (4)'!Q350+'Sheet1 (4)'!V350)/100,2)</f>
        <v>5.52</v>
      </c>
      <c r="Q344" s="7">
        <f>ROUND('Sheet1 (4)'!W350/100,2)</f>
        <v>0</v>
      </c>
      <c r="R344" s="7">
        <f>ROUND('Sheet1 (4)'!X350/100,2)</f>
        <v>0.1</v>
      </c>
      <c r="S344" s="7">
        <f>ROUND('Sheet1 (4)'!Y350/100,2)</f>
        <v>0.16</v>
      </c>
      <c r="T344" s="7">
        <f>ROUND('Sheet1 (4)'!Z350/100,2)</f>
        <v>0.09</v>
      </c>
      <c r="U344" s="7">
        <f>ROUND('Sheet1 (4)'!AA350/100,2)</f>
        <v>0.11</v>
      </c>
      <c r="V344" s="1" t="str">
        <f>'Sheet1 (4)'!AB350&amp;".T"</f>
        <v>9278.T</v>
      </c>
      <c r="W344">
        <f>ROUND('Sheet1 (4)'!AC350,2)</f>
        <v>14.67</v>
      </c>
      <c r="X344">
        <f>ROUND('Sheet1 (4)'!AD350,2)</f>
        <v>1.28</v>
      </c>
      <c r="Y344" t="str">
        <f>_xlfn.XLOOKUP('Sheet1 (4)'!AB350,'Sheet1 (3)'!B:B,'Sheet1 (3)'!D:D,"",0)</f>
        <v>プライム</v>
      </c>
    </row>
    <row r="345" spans="1:25" x14ac:dyDescent="0.2">
      <c r="A345">
        <v>344</v>
      </c>
      <c r="B345" s="1" t="str">
        <f>_xlfn.XLOOKUP('Sheet1 (4)'!AB351,'Sheet1 (3)'!B:B,'Sheet1 (3)'!C:C,"",0)</f>
        <v>ブルボン</v>
      </c>
      <c r="C345" s="1" t="str">
        <f>_xlfn.XLOOKUP('Sheet1 (4)'!AB351,'Sheet1 (3)'!B:B,'Sheet1 (3)'!F:F,"",0)</f>
        <v>食料品</v>
      </c>
      <c r="D345" s="1">
        <f>ROUND('Sheet1 (4)'!E351/100000000,2)</f>
        <v>0.24</v>
      </c>
      <c r="E345" s="1">
        <f>ROUND('Sheet1 (4)'!F351/100,2)</f>
        <v>41.51</v>
      </c>
      <c r="F345" s="1">
        <f>ROUND('Sheet1 (4)'!G351/100,2)</f>
        <v>40.950000000000003</v>
      </c>
      <c r="G345" s="1">
        <f>ROUND('Sheet1 (4)'!H351/100,2)</f>
        <v>15.87</v>
      </c>
      <c r="H345" s="1">
        <f>ROUND('Sheet1 (4)'!I351/100,2)</f>
        <v>37.83</v>
      </c>
      <c r="I345" s="1">
        <f>ROUND('Sheet1 (4)'!J351/100,2)</f>
        <v>74.540000000000006</v>
      </c>
      <c r="J345" s="1" t="e">
        <f>ROUND('Sheet1 (4)'!K351/100,2)</f>
        <v>#VALUE!</v>
      </c>
      <c r="K345" s="1" t="e">
        <f>ROUND('Sheet1 (4)'!L351/100,2)</f>
        <v>#VALUE!</v>
      </c>
      <c r="L345" s="4">
        <f>ROUND(('Sheet1 (4)'!M351+'Sheet1 (4)'!R351)/100,2)</f>
        <v>24.2</v>
      </c>
      <c r="M345" s="4">
        <f>ROUND(('Sheet1 (4)'!N351+'Sheet1 (4)'!S351)/100,2)</f>
        <v>29.69</v>
      </c>
      <c r="N345" s="4">
        <f>ROUND(('Sheet1 (4)'!O351+'Sheet1 (4)'!T351)/100,2)</f>
        <v>-46.22</v>
      </c>
      <c r="O345" s="4">
        <f>ROUND(('Sheet1 (4)'!P351+'Sheet1 (4)'!U351)/100,2)</f>
        <v>45.16</v>
      </c>
      <c r="P345" s="4">
        <f>ROUND(('Sheet1 (4)'!Q351+'Sheet1 (4)'!V351)/100,2)</f>
        <v>0.52</v>
      </c>
      <c r="Q345" s="7">
        <f>ROUND('Sheet1 (4)'!W351/100,2)</f>
        <v>0.06</v>
      </c>
      <c r="R345" s="7">
        <f>ROUND('Sheet1 (4)'!X351/100,2)</f>
        <v>7.0000000000000007E-2</v>
      </c>
      <c r="S345" s="7">
        <f>ROUND('Sheet1 (4)'!Y351/100,2)</f>
        <v>0.02</v>
      </c>
      <c r="T345" s="7">
        <f>ROUND('Sheet1 (4)'!Z351/100,2)</f>
        <v>0.06</v>
      </c>
      <c r="U345" s="7">
        <f>ROUND('Sheet1 (4)'!AA351/100,2)</f>
        <v>0.09</v>
      </c>
      <c r="V345" s="1" t="str">
        <f>'Sheet1 (4)'!AB351&amp;".T"</f>
        <v>2208.T</v>
      </c>
      <c r="W345">
        <f>ROUND('Sheet1 (4)'!AC351,2)</f>
        <v>11.73</v>
      </c>
      <c r="X345">
        <f>ROUND('Sheet1 (4)'!AD351,2)</f>
        <v>0.93</v>
      </c>
      <c r="Y345" t="str">
        <f>_xlfn.XLOOKUP('Sheet1 (4)'!AB351,'Sheet1 (3)'!B:B,'Sheet1 (3)'!D:D,"",0)</f>
        <v>スタンダード</v>
      </c>
    </row>
    <row r="346" spans="1:25" x14ac:dyDescent="0.2">
      <c r="A346">
        <v>345</v>
      </c>
      <c r="B346" s="1" t="str">
        <f>_xlfn.XLOOKUP('Sheet1 (4)'!AB352,'Sheet1 (3)'!B:B,'Sheet1 (3)'!C:C,"",0)</f>
        <v>ブティックス</v>
      </c>
      <c r="C346" s="1" t="str">
        <f>_xlfn.XLOOKUP('Sheet1 (4)'!AB352,'Sheet1 (3)'!B:B,'Sheet1 (3)'!F:F,"",0)</f>
        <v>サービス業</v>
      </c>
      <c r="D346" s="1">
        <f>ROUND('Sheet1 (4)'!E352/100000000,2)</f>
        <v>0.1</v>
      </c>
      <c r="E346" s="1" t="e">
        <f>ROUND('Sheet1 (4)'!F352/100,2)</f>
        <v>#VALUE!</v>
      </c>
      <c r="F346" s="1" t="e">
        <f>ROUND('Sheet1 (4)'!G352/100,2)</f>
        <v>#VALUE!</v>
      </c>
      <c r="G346" s="1" t="e">
        <f>ROUND('Sheet1 (4)'!H352/100,2)</f>
        <v>#VALUE!</v>
      </c>
      <c r="H346" s="1">
        <f>ROUND('Sheet1 (4)'!I352/100,2)</f>
        <v>9.16</v>
      </c>
      <c r="I346" s="1">
        <f>ROUND('Sheet1 (4)'!J352/100,2)</f>
        <v>12.29</v>
      </c>
      <c r="J346" s="1" t="e">
        <f>ROUND('Sheet1 (4)'!K352/100,2)</f>
        <v>#VALUE!</v>
      </c>
      <c r="K346" s="1" t="e">
        <f>ROUND('Sheet1 (4)'!L352/100,2)</f>
        <v>#VALUE!</v>
      </c>
      <c r="L346" s="4" t="e">
        <f>ROUND(('Sheet1 (4)'!M352+'Sheet1 (4)'!R352)/100,2)</f>
        <v>#VALUE!</v>
      </c>
      <c r="M346" s="4" t="e">
        <f>ROUND(('Sheet1 (4)'!N352+'Sheet1 (4)'!S352)/100,2)</f>
        <v>#VALUE!</v>
      </c>
      <c r="N346" s="4" t="e">
        <f>ROUND(('Sheet1 (4)'!O352+'Sheet1 (4)'!T352)/100,2)</f>
        <v>#VALUE!</v>
      </c>
      <c r="O346" s="4">
        <f>ROUND(('Sheet1 (4)'!P352+'Sheet1 (4)'!U352)/100,2)</f>
        <v>-0.59</v>
      </c>
      <c r="P346" s="4">
        <f>ROUND(('Sheet1 (4)'!Q352+'Sheet1 (4)'!V352)/100,2)</f>
        <v>13.35</v>
      </c>
      <c r="Q346" s="7" t="e">
        <f>ROUND('Sheet1 (4)'!W352/100,2)</f>
        <v>#VALUE!</v>
      </c>
      <c r="R346" s="7" t="e">
        <f>ROUND('Sheet1 (4)'!X352/100,2)</f>
        <v>#VALUE!</v>
      </c>
      <c r="S346" s="7" t="e">
        <f>ROUND('Sheet1 (4)'!Y352/100,2)</f>
        <v>#VALUE!</v>
      </c>
      <c r="T346" s="7" t="e">
        <f>ROUND('Sheet1 (4)'!Z352/100,2)</f>
        <v>#VALUE!</v>
      </c>
      <c r="U346" s="7">
        <f>ROUND('Sheet1 (4)'!AA352/100,2)</f>
        <v>0.11</v>
      </c>
      <c r="V346" s="1" t="str">
        <f>'Sheet1 (4)'!AB352&amp;".T"</f>
        <v>9272.T</v>
      </c>
      <c r="W346">
        <f>ROUND('Sheet1 (4)'!AC352,2)</f>
        <v>58.83</v>
      </c>
      <c r="X346">
        <f>ROUND('Sheet1 (4)'!AD352,2)</f>
        <v>6.5</v>
      </c>
      <c r="Y346" t="str">
        <f>_xlfn.XLOOKUP('Sheet1 (4)'!AB352,'Sheet1 (3)'!B:B,'Sheet1 (3)'!D:D,"",0)</f>
        <v>グロース</v>
      </c>
    </row>
    <row r="347" spans="1:25" x14ac:dyDescent="0.2">
      <c r="A347">
        <v>346</v>
      </c>
      <c r="B347" s="1" t="str">
        <f>_xlfn.XLOOKUP('Sheet1 (4)'!AB353,'Sheet1 (3)'!B:B,'Sheet1 (3)'!C:C,"",0)</f>
        <v>ビーピー・カストロール</v>
      </c>
      <c r="C347" s="1" t="str">
        <f>_xlfn.XLOOKUP('Sheet1 (4)'!AB353,'Sheet1 (3)'!B:B,'Sheet1 (3)'!F:F,"",0)</f>
        <v>石油・石炭製品</v>
      </c>
      <c r="D347" s="1">
        <f>ROUND('Sheet1 (4)'!E353/100000000,2)</f>
        <v>0.23</v>
      </c>
      <c r="E347" s="1" t="e">
        <f>ROUND('Sheet1 (4)'!F353/100,2)</f>
        <v>#VALUE!</v>
      </c>
      <c r="F347" s="1" t="e">
        <f>ROUND('Sheet1 (4)'!G353/100,2)</f>
        <v>#VALUE!</v>
      </c>
      <c r="G347" s="1" t="e">
        <f>ROUND('Sheet1 (4)'!H353/100,2)</f>
        <v>#VALUE!</v>
      </c>
      <c r="H347" s="1" t="e">
        <f>ROUND('Sheet1 (4)'!I353/100,2)</f>
        <v>#VALUE!</v>
      </c>
      <c r="I347" s="1">
        <f>ROUND('Sheet1 (4)'!J353/100,2)</f>
        <v>28.83</v>
      </c>
      <c r="J347" s="1" t="e">
        <f>ROUND('Sheet1 (4)'!K353/100,2)</f>
        <v>#VALUE!</v>
      </c>
      <c r="K347" s="1" t="e">
        <f>ROUND('Sheet1 (4)'!L353/100,2)</f>
        <v>#VALUE!</v>
      </c>
      <c r="L347" s="4" t="e">
        <f>ROUND(('Sheet1 (4)'!M353+'Sheet1 (4)'!R353)/100,2)</f>
        <v>#VALUE!</v>
      </c>
      <c r="M347" s="4" t="e">
        <f>ROUND(('Sheet1 (4)'!N353+'Sheet1 (4)'!S353)/100,2)</f>
        <v>#VALUE!</v>
      </c>
      <c r="N347" s="4" t="e">
        <f>ROUND(('Sheet1 (4)'!O353+'Sheet1 (4)'!T353)/100,2)</f>
        <v>#VALUE!</v>
      </c>
      <c r="O347" s="4" t="e">
        <f>ROUND(('Sheet1 (4)'!P353+'Sheet1 (4)'!U353)/100,2)</f>
        <v>#VALUE!</v>
      </c>
      <c r="P347" s="4">
        <f>ROUND(('Sheet1 (4)'!Q353+'Sheet1 (4)'!V353)/100,2)</f>
        <v>14.47</v>
      </c>
      <c r="Q347" s="7" t="e">
        <f>ROUND('Sheet1 (4)'!W353/100,2)</f>
        <v>#VALUE!</v>
      </c>
      <c r="R347" s="7" t="e">
        <f>ROUND('Sheet1 (4)'!X353/100,2)</f>
        <v>#VALUE!</v>
      </c>
      <c r="S347" s="7" t="e">
        <f>ROUND('Sheet1 (4)'!Y353/100,2)</f>
        <v>#VALUE!</v>
      </c>
      <c r="T347" s="7" t="e">
        <f>ROUND('Sheet1 (4)'!Z353/100,2)</f>
        <v>#VALUE!</v>
      </c>
      <c r="U347" s="7">
        <f>ROUND('Sheet1 (4)'!AA353/100,2)</f>
        <v>0.25</v>
      </c>
      <c r="V347" s="1" t="str">
        <f>'Sheet1 (4)'!AB353&amp;".T"</f>
        <v>5015.T</v>
      </c>
      <c r="W347">
        <f>ROUND('Sheet1 (4)'!AC353,2)</f>
        <v>13.01</v>
      </c>
      <c r="X347">
        <f>ROUND('Sheet1 (4)'!AD353,2)</f>
        <v>2.99</v>
      </c>
      <c r="Y347" t="str">
        <f>_xlfn.XLOOKUP('Sheet1 (4)'!AB353,'Sheet1 (3)'!B:B,'Sheet1 (3)'!D:D,"",0)</f>
        <v>スタンダード</v>
      </c>
    </row>
    <row r="348" spans="1:25" x14ac:dyDescent="0.2">
      <c r="A348">
        <v>347</v>
      </c>
      <c r="B348" s="1" t="str">
        <f>_xlfn.XLOOKUP('Sheet1 (4)'!AB354,'Sheet1 (3)'!B:B,'Sheet1 (3)'!C:C,"",0)</f>
        <v>ビープラッツ</v>
      </c>
      <c r="C348" s="1" t="str">
        <f>_xlfn.XLOOKUP('Sheet1 (4)'!AB354,'Sheet1 (3)'!B:B,'Sheet1 (3)'!F:F,"",0)</f>
        <v>情報・通信業</v>
      </c>
      <c r="D348" s="1">
        <f>ROUND('Sheet1 (4)'!E354/100000000,2)</f>
        <v>0.02</v>
      </c>
      <c r="E348" s="1">
        <f>ROUND('Sheet1 (4)'!F354/100,2)</f>
        <v>0.35</v>
      </c>
      <c r="F348" s="1">
        <f>ROUND('Sheet1 (4)'!G354/100,2)</f>
        <v>0.18</v>
      </c>
      <c r="G348" s="1">
        <f>ROUND('Sheet1 (4)'!H354/100,2)</f>
        <v>1.81</v>
      </c>
      <c r="H348" s="1">
        <f>ROUND('Sheet1 (4)'!I354/100,2)</f>
        <v>-0.77</v>
      </c>
      <c r="I348" s="1">
        <f>ROUND('Sheet1 (4)'!J354/100,2)</f>
        <v>-2.0699999999999998</v>
      </c>
      <c r="J348" s="1" t="e">
        <f>ROUND('Sheet1 (4)'!K354/100,2)</f>
        <v>#VALUE!</v>
      </c>
      <c r="K348" s="1" t="e">
        <f>ROUND('Sheet1 (4)'!L354/100,2)</f>
        <v>#VALUE!</v>
      </c>
      <c r="L348" s="4">
        <f>ROUND(('Sheet1 (4)'!M354+'Sheet1 (4)'!R354)/100,2)</f>
        <v>0.46</v>
      </c>
      <c r="M348" s="4">
        <f>ROUND(('Sheet1 (4)'!N354+'Sheet1 (4)'!S354)/100,2)</f>
        <v>-0.98</v>
      </c>
      <c r="N348" s="4">
        <f>ROUND(('Sheet1 (4)'!O354+'Sheet1 (4)'!T354)/100,2)</f>
        <v>-0.21</v>
      </c>
      <c r="O348" s="4">
        <f>ROUND(('Sheet1 (4)'!P354+'Sheet1 (4)'!U354)/100,2)</f>
        <v>-2.0499999999999998</v>
      </c>
      <c r="P348" s="4">
        <f>ROUND(('Sheet1 (4)'!Q354+'Sheet1 (4)'!V354)/100,2)</f>
        <v>-2.4300000000000002</v>
      </c>
      <c r="Q348" s="7">
        <f>ROUND('Sheet1 (4)'!W354/100,2)</f>
        <v>0.05</v>
      </c>
      <c r="R348" s="7">
        <f>ROUND('Sheet1 (4)'!X354/100,2)</f>
        <v>0.02</v>
      </c>
      <c r="S348" s="7">
        <f>ROUND('Sheet1 (4)'!Y354/100,2)</f>
        <v>0.34</v>
      </c>
      <c r="T348" s="7">
        <f>ROUND('Sheet1 (4)'!Z354/100,2)</f>
        <v>-0.16</v>
      </c>
      <c r="U348" s="7">
        <f>ROUND('Sheet1 (4)'!AA354/100,2)</f>
        <v>-0.7</v>
      </c>
      <c r="V348" s="1" t="str">
        <f>'Sheet1 (4)'!AB354&amp;".T"</f>
        <v>4381.T</v>
      </c>
      <c r="W348" t="e">
        <f>ROUND('Sheet1 (4)'!AC354,2)</f>
        <v>#VALUE!</v>
      </c>
      <c r="X348">
        <f>ROUND('Sheet1 (4)'!AD354,2)</f>
        <v>5.53</v>
      </c>
      <c r="Y348" t="str">
        <f>_xlfn.XLOOKUP('Sheet1 (4)'!AB354,'Sheet1 (3)'!B:B,'Sheet1 (3)'!D:D,"",0)</f>
        <v>グロース</v>
      </c>
    </row>
    <row r="349" spans="1:25" x14ac:dyDescent="0.2">
      <c r="A349">
        <v>348</v>
      </c>
      <c r="B349" s="1" t="str">
        <f>_xlfn.XLOOKUP('Sheet1 (4)'!AB355,'Sheet1 (3)'!B:B,'Sheet1 (3)'!C:C,"",0)</f>
        <v>Ｂ－Ｒ　サーティワン　アイスクリーム</v>
      </c>
      <c r="C349" s="1" t="str">
        <f>_xlfn.XLOOKUP('Sheet1 (4)'!AB355,'Sheet1 (3)'!B:B,'Sheet1 (3)'!F:F,"",0)</f>
        <v>食料品</v>
      </c>
      <c r="D349" s="1">
        <f>ROUND('Sheet1 (4)'!E355/100000000,2)</f>
        <v>0.1</v>
      </c>
      <c r="E349" s="1" t="e">
        <f>ROUND('Sheet1 (4)'!F355/100,2)</f>
        <v>#VALUE!</v>
      </c>
      <c r="F349" s="1">
        <f>ROUND('Sheet1 (4)'!G355/100,2)</f>
        <v>17.09</v>
      </c>
      <c r="G349" s="1">
        <f>ROUND('Sheet1 (4)'!H355/100,2)</f>
        <v>18.29</v>
      </c>
      <c r="H349" s="1">
        <f>ROUND('Sheet1 (4)'!I355/100,2)</f>
        <v>23.64</v>
      </c>
      <c r="I349" s="1">
        <f>ROUND('Sheet1 (4)'!J355/100,2)</f>
        <v>23.64</v>
      </c>
      <c r="J349" s="1" t="e">
        <f>ROUND('Sheet1 (4)'!K355/100,2)</f>
        <v>#VALUE!</v>
      </c>
      <c r="K349" s="1" t="e">
        <f>ROUND('Sheet1 (4)'!L355/100,2)</f>
        <v>#VALUE!</v>
      </c>
      <c r="L349" s="4" t="e">
        <f>ROUND(('Sheet1 (4)'!M355+'Sheet1 (4)'!R355)/100,2)</f>
        <v>#VALUE!</v>
      </c>
      <c r="M349" s="4">
        <f>ROUND(('Sheet1 (4)'!N355+'Sheet1 (4)'!S355)/100,2)</f>
        <v>6.56</v>
      </c>
      <c r="N349" s="4">
        <f>ROUND(('Sheet1 (4)'!O355+'Sheet1 (4)'!T355)/100,2)</f>
        <v>11.35</v>
      </c>
      <c r="O349" s="4">
        <f>ROUND(('Sheet1 (4)'!P355+'Sheet1 (4)'!U355)/100,2)</f>
        <v>2.98</v>
      </c>
      <c r="P349" s="4">
        <f>ROUND(('Sheet1 (4)'!Q355+'Sheet1 (4)'!V355)/100,2)</f>
        <v>2.98</v>
      </c>
      <c r="Q349" s="7" t="e">
        <f>ROUND('Sheet1 (4)'!W355/100,2)</f>
        <v>#VALUE!</v>
      </c>
      <c r="R349" s="7" t="e">
        <f>ROUND('Sheet1 (4)'!X355/100,2)</f>
        <v>#VALUE!</v>
      </c>
      <c r="S349" s="7">
        <f>ROUND('Sheet1 (4)'!Y355/100,2)</f>
        <v>0.1</v>
      </c>
      <c r="T349" s="7">
        <f>ROUND('Sheet1 (4)'!Z355/100,2)</f>
        <v>0.12</v>
      </c>
      <c r="U349" s="7">
        <f>ROUND('Sheet1 (4)'!AA355/100,2)</f>
        <v>0.12</v>
      </c>
      <c r="V349" s="1" t="str">
        <f>'Sheet1 (4)'!AB355&amp;".T"</f>
        <v>2268.T</v>
      </c>
      <c r="W349">
        <f>ROUND('Sheet1 (4)'!AC355,2)</f>
        <v>21.19</v>
      </c>
      <c r="X349">
        <f>ROUND('Sheet1 (4)'!AD355,2)</f>
        <v>2.57</v>
      </c>
      <c r="Y349" t="str">
        <f>_xlfn.XLOOKUP('Sheet1 (4)'!AB355,'Sheet1 (3)'!B:B,'Sheet1 (3)'!D:D,"",0)</f>
        <v>スタンダード</v>
      </c>
    </row>
    <row r="350" spans="1:25" x14ac:dyDescent="0.2">
      <c r="A350">
        <v>349</v>
      </c>
      <c r="B350" s="1" t="str">
        <f>_xlfn.XLOOKUP('Sheet1 (4)'!AB356,'Sheet1 (3)'!B:B,'Sheet1 (3)'!C:C,"",0)</f>
        <v>ビーアールホールディングス</v>
      </c>
      <c r="C350" s="1" t="str">
        <f>_xlfn.XLOOKUP('Sheet1 (4)'!AB356,'Sheet1 (3)'!B:B,'Sheet1 (3)'!F:F,"",0)</f>
        <v>建設業</v>
      </c>
      <c r="D350" s="1">
        <f>ROUND('Sheet1 (4)'!E356/100000000,2)</f>
        <v>0.45</v>
      </c>
      <c r="E350" s="1">
        <f>ROUND('Sheet1 (4)'!F356/100,2)</f>
        <v>30.45</v>
      </c>
      <c r="F350" s="1">
        <f>ROUND('Sheet1 (4)'!G356/100,2)</f>
        <v>22.9</v>
      </c>
      <c r="G350" s="1">
        <f>ROUND('Sheet1 (4)'!H356/100,2)</f>
        <v>16.37</v>
      </c>
      <c r="H350" s="1">
        <f>ROUND('Sheet1 (4)'!I356/100,2)</f>
        <v>20.63</v>
      </c>
      <c r="I350" s="1">
        <f>ROUND('Sheet1 (4)'!J356/100,2)</f>
        <v>19.54</v>
      </c>
      <c r="J350" s="1">
        <f>ROUND('Sheet1 (4)'!K356/100,2)</f>
        <v>21</v>
      </c>
      <c r="K350" s="1">
        <f>ROUND('Sheet1 (4)'!L356/100,2)</f>
        <v>22</v>
      </c>
      <c r="L350" s="4">
        <f>ROUND(('Sheet1 (4)'!M356+'Sheet1 (4)'!R356)/100,2)</f>
        <v>-34.18</v>
      </c>
      <c r="M350" s="4">
        <f>ROUND(('Sheet1 (4)'!N356+'Sheet1 (4)'!S356)/100,2)</f>
        <v>-5</v>
      </c>
      <c r="N350" s="4">
        <f>ROUND(('Sheet1 (4)'!O356+'Sheet1 (4)'!T356)/100,2)</f>
        <v>-57.78</v>
      </c>
      <c r="O350" s="4">
        <f>ROUND(('Sheet1 (4)'!P356+'Sheet1 (4)'!U356)/100,2)</f>
        <v>-1.91</v>
      </c>
      <c r="P350" s="4">
        <f>ROUND(('Sheet1 (4)'!Q356+'Sheet1 (4)'!V356)/100,2)</f>
        <v>-14</v>
      </c>
      <c r="Q350" s="7">
        <f>ROUND('Sheet1 (4)'!W356/100,2)</f>
        <v>0.2</v>
      </c>
      <c r="R350" s="7">
        <f>ROUND('Sheet1 (4)'!X356/100,2)</f>
        <v>0.12</v>
      </c>
      <c r="S350" s="7">
        <f>ROUND('Sheet1 (4)'!Y356/100,2)</f>
        <v>0.08</v>
      </c>
      <c r="T350" s="7">
        <f>ROUND('Sheet1 (4)'!Z356/100,2)</f>
        <v>0.1</v>
      </c>
      <c r="U350" s="7">
        <f>ROUND('Sheet1 (4)'!AA356/100,2)</f>
        <v>0.09</v>
      </c>
      <c r="V350" s="1" t="str">
        <f>'Sheet1 (4)'!AB356&amp;".T"</f>
        <v>1726.T</v>
      </c>
      <c r="W350">
        <f>ROUND('Sheet1 (4)'!AC356,2)</f>
        <v>13.19</v>
      </c>
      <c r="X350">
        <f>ROUND('Sheet1 (4)'!AD356,2)</f>
        <v>0.99</v>
      </c>
      <c r="Y350" t="str">
        <f>_xlfn.XLOOKUP('Sheet1 (4)'!AB356,'Sheet1 (3)'!B:B,'Sheet1 (3)'!D:D,"",0)</f>
        <v>プライム</v>
      </c>
    </row>
    <row r="351" spans="1:25" x14ac:dyDescent="0.2">
      <c r="A351">
        <v>350</v>
      </c>
      <c r="B351" s="1" t="str">
        <f>_xlfn.XLOOKUP('Sheet1 (4)'!AB357,'Sheet1 (3)'!B:B,'Sheet1 (3)'!C:C,"",0)</f>
        <v>ブレインパッド</v>
      </c>
      <c r="C351" s="1" t="str">
        <f>_xlfn.XLOOKUP('Sheet1 (4)'!AB357,'Sheet1 (3)'!B:B,'Sheet1 (3)'!F:F,"",0)</f>
        <v>情報・通信業</v>
      </c>
      <c r="D351" s="1">
        <f>ROUND('Sheet1 (4)'!E357/100000000,2)</f>
        <v>0.21</v>
      </c>
      <c r="E351" s="1">
        <f>ROUND('Sheet1 (4)'!F357/100,2)</f>
        <v>8.51</v>
      </c>
      <c r="F351" s="1" t="e">
        <f>ROUND('Sheet1 (4)'!G357/100,2)</f>
        <v>#VALUE!</v>
      </c>
      <c r="G351" s="1">
        <f>ROUND('Sheet1 (4)'!H357/100,2)</f>
        <v>6.8</v>
      </c>
      <c r="H351" s="1">
        <f>ROUND('Sheet1 (4)'!I357/100,2)</f>
        <v>13.49</v>
      </c>
      <c r="I351" s="1">
        <f>ROUND('Sheet1 (4)'!J357/100,2)</f>
        <v>15.76</v>
      </c>
      <c r="J351" s="1">
        <f>ROUND('Sheet1 (4)'!K357/100,2)</f>
        <v>17.5</v>
      </c>
      <c r="K351" s="1">
        <f>ROUND('Sheet1 (4)'!L357/100,2)</f>
        <v>20.5</v>
      </c>
      <c r="L351" s="4">
        <f>ROUND(('Sheet1 (4)'!M357+'Sheet1 (4)'!R357)/100,2)</f>
        <v>4.01</v>
      </c>
      <c r="M351" s="4" t="e">
        <f>ROUND(('Sheet1 (4)'!N357+'Sheet1 (4)'!S357)/100,2)</f>
        <v>#VALUE!</v>
      </c>
      <c r="N351" s="4">
        <f>ROUND(('Sheet1 (4)'!O357+'Sheet1 (4)'!T357)/100,2)</f>
        <v>1.01</v>
      </c>
      <c r="O351" s="4">
        <f>ROUND(('Sheet1 (4)'!P357+'Sheet1 (4)'!U357)/100,2)</f>
        <v>12.21</v>
      </c>
      <c r="P351" s="4">
        <f>ROUND(('Sheet1 (4)'!Q357+'Sheet1 (4)'!V357)/100,2)</f>
        <v>9.11</v>
      </c>
      <c r="Q351" s="7">
        <f>ROUND('Sheet1 (4)'!W357/100,2)</f>
        <v>0.14000000000000001</v>
      </c>
      <c r="R351" s="7" t="e">
        <f>ROUND('Sheet1 (4)'!X357/100,2)</f>
        <v>#VALUE!</v>
      </c>
      <c r="S351" s="7" t="e">
        <f>ROUND('Sheet1 (4)'!Y357/100,2)</f>
        <v>#VALUE!</v>
      </c>
      <c r="T351" s="7">
        <f>ROUND('Sheet1 (4)'!Z357/100,2)</f>
        <v>0.17</v>
      </c>
      <c r="U351" s="7">
        <f>ROUND('Sheet1 (4)'!AA357/100,2)</f>
        <v>0.19</v>
      </c>
      <c r="V351" s="1" t="str">
        <f>'Sheet1 (4)'!AB357&amp;".T"</f>
        <v>3655.T</v>
      </c>
      <c r="W351">
        <f>ROUND('Sheet1 (4)'!AC357,2)</f>
        <v>54.13</v>
      </c>
      <c r="X351">
        <f>ROUND('Sheet1 (4)'!AD357,2)</f>
        <v>9.76</v>
      </c>
      <c r="Y351" t="str">
        <f>_xlfn.XLOOKUP('Sheet1 (4)'!AB357,'Sheet1 (3)'!B:B,'Sheet1 (3)'!D:D,"",0)</f>
        <v>プライム</v>
      </c>
    </row>
    <row r="352" spans="1:25" x14ac:dyDescent="0.2">
      <c r="A352">
        <v>351</v>
      </c>
      <c r="B352" s="1" t="str">
        <f>_xlfn.XLOOKUP('Sheet1 (4)'!AB358,'Sheet1 (3)'!B:B,'Sheet1 (3)'!C:C,"",0)</f>
        <v>ブレインズテクノロジー</v>
      </c>
      <c r="C352" s="1" t="str">
        <f>_xlfn.XLOOKUP('Sheet1 (4)'!AB358,'Sheet1 (3)'!B:B,'Sheet1 (3)'!F:F,"",0)</f>
        <v>情報・通信業</v>
      </c>
      <c r="D352" s="1">
        <f>ROUND('Sheet1 (4)'!E358/100000000,2)</f>
        <v>0.06</v>
      </c>
      <c r="E352" s="1">
        <f>ROUND('Sheet1 (4)'!F358/100,2)</f>
        <v>1.58</v>
      </c>
      <c r="F352" s="1">
        <f>ROUND('Sheet1 (4)'!G358/100,2)</f>
        <v>1.74</v>
      </c>
      <c r="G352" s="1">
        <f>ROUND('Sheet1 (4)'!H358/100,2)</f>
        <v>1.63</v>
      </c>
      <c r="H352" s="1">
        <f>ROUND('Sheet1 (4)'!I358/100,2)</f>
        <v>0.73</v>
      </c>
      <c r="I352" s="1">
        <f>ROUND('Sheet1 (4)'!J358/100,2)</f>
        <v>1.65</v>
      </c>
      <c r="J352" s="1" t="e">
        <f>ROUND('Sheet1 (4)'!K358/100,2)</f>
        <v>#VALUE!</v>
      </c>
      <c r="K352" s="1" t="e">
        <f>ROUND('Sheet1 (4)'!L358/100,2)</f>
        <v>#VALUE!</v>
      </c>
      <c r="L352" s="4">
        <f>ROUND(('Sheet1 (4)'!M358+'Sheet1 (4)'!R358)/100,2)</f>
        <v>1.52</v>
      </c>
      <c r="M352" s="4">
        <f>ROUND(('Sheet1 (4)'!N358+'Sheet1 (4)'!S358)/100,2)</f>
        <v>-0.55000000000000004</v>
      </c>
      <c r="N352" s="4">
        <f>ROUND(('Sheet1 (4)'!O358+'Sheet1 (4)'!T358)/100,2)</f>
        <v>0.56000000000000005</v>
      </c>
      <c r="O352" s="4">
        <f>ROUND(('Sheet1 (4)'!P358+'Sheet1 (4)'!U358)/100,2)</f>
        <v>-0.08</v>
      </c>
      <c r="P352" s="4">
        <f>ROUND(('Sheet1 (4)'!Q358+'Sheet1 (4)'!V358)/100,2)</f>
        <v>2.2599999999999998</v>
      </c>
      <c r="Q352" s="7">
        <f>ROUND('Sheet1 (4)'!W358/100,2)</f>
        <v>0.17</v>
      </c>
      <c r="R352" s="7">
        <f>ROUND('Sheet1 (4)'!X358/100,2)</f>
        <v>0.11</v>
      </c>
      <c r="S352" s="7">
        <f>ROUND('Sheet1 (4)'!Y358/100,2)</f>
        <v>0.09</v>
      </c>
      <c r="T352" s="7">
        <f>ROUND('Sheet1 (4)'!Z358/100,2)</f>
        <v>0.03</v>
      </c>
      <c r="U352" s="7">
        <f>ROUND('Sheet1 (4)'!AA358/100,2)</f>
        <v>0.08</v>
      </c>
      <c r="V352" s="1" t="str">
        <f>'Sheet1 (4)'!AB358&amp;".T"</f>
        <v>4075.T</v>
      </c>
      <c r="W352">
        <f>ROUND('Sheet1 (4)'!AC358,2)</f>
        <v>36.909999999999997</v>
      </c>
      <c r="X352">
        <f>ROUND('Sheet1 (4)'!AD358,2)</f>
        <v>2.9</v>
      </c>
      <c r="Y352" t="str">
        <f>_xlfn.XLOOKUP('Sheet1 (4)'!AB358,'Sheet1 (3)'!B:B,'Sheet1 (3)'!D:D,"",0)</f>
        <v>グロース</v>
      </c>
    </row>
    <row r="353" spans="1:25" x14ac:dyDescent="0.2">
      <c r="A353">
        <v>352</v>
      </c>
      <c r="B353" s="1" t="str">
        <f>_xlfn.XLOOKUP('Sheet1 (4)'!AB359,'Sheet1 (3)'!B:B,'Sheet1 (3)'!C:C,"",0)</f>
        <v>ブランディングテクノロジー</v>
      </c>
      <c r="C353" s="1" t="str">
        <f>_xlfn.XLOOKUP('Sheet1 (4)'!AB359,'Sheet1 (3)'!B:B,'Sheet1 (3)'!F:F,"",0)</f>
        <v>サービス業</v>
      </c>
      <c r="D353" s="1">
        <f>ROUND('Sheet1 (4)'!E359/100000000,2)</f>
        <v>0.02</v>
      </c>
      <c r="E353" s="1">
        <f>ROUND('Sheet1 (4)'!F359/100,2)</f>
        <v>-1.1399999999999999</v>
      </c>
      <c r="F353" s="1">
        <f>ROUND('Sheet1 (4)'!G359/100,2)</f>
        <v>1.1100000000000001</v>
      </c>
      <c r="G353" s="1">
        <f>ROUND('Sheet1 (4)'!H359/100,2)</f>
        <v>1.21</v>
      </c>
      <c r="H353" s="1">
        <f>ROUND('Sheet1 (4)'!I359/100,2)</f>
        <v>0.37</v>
      </c>
      <c r="I353" s="1">
        <f>ROUND('Sheet1 (4)'!J359/100,2)</f>
        <v>1.1000000000000001</v>
      </c>
      <c r="J353" s="1" t="e">
        <f>ROUND('Sheet1 (4)'!K359/100,2)</f>
        <v>#VALUE!</v>
      </c>
      <c r="K353" s="1" t="e">
        <f>ROUND('Sheet1 (4)'!L359/100,2)</f>
        <v>#VALUE!</v>
      </c>
      <c r="L353" s="4">
        <f>ROUND(('Sheet1 (4)'!M359+'Sheet1 (4)'!R359)/100,2)</f>
        <v>1.41</v>
      </c>
      <c r="M353" s="4">
        <f>ROUND(('Sheet1 (4)'!N359+'Sheet1 (4)'!S359)/100,2)</f>
        <v>1.07</v>
      </c>
      <c r="N353" s="4">
        <f>ROUND(('Sheet1 (4)'!O359+'Sheet1 (4)'!T359)/100,2)</f>
        <v>-0.4</v>
      </c>
      <c r="O353" s="4">
        <f>ROUND(('Sheet1 (4)'!P359+'Sheet1 (4)'!U359)/100,2)</f>
        <v>-0.55000000000000004</v>
      </c>
      <c r="P353" s="4">
        <f>ROUND(('Sheet1 (4)'!Q359+'Sheet1 (4)'!V359)/100,2)</f>
        <v>0.49</v>
      </c>
      <c r="Q353" s="7">
        <f>ROUND('Sheet1 (4)'!W359/100,2)</f>
        <v>-0.04</v>
      </c>
      <c r="R353" s="7">
        <f>ROUND('Sheet1 (4)'!X359/100,2)</f>
        <v>7.0000000000000007E-2</v>
      </c>
      <c r="S353" s="7">
        <f>ROUND('Sheet1 (4)'!Y359/100,2)</f>
        <v>7.0000000000000007E-2</v>
      </c>
      <c r="T353" s="7">
        <f>ROUND('Sheet1 (4)'!Z359/100,2)</f>
        <v>0</v>
      </c>
      <c r="U353" s="7">
        <f>ROUND('Sheet1 (4)'!AA359/100,2)</f>
        <v>0.06</v>
      </c>
      <c r="V353" s="1" t="str">
        <f>'Sheet1 (4)'!AB359&amp;".T"</f>
        <v>7067.T</v>
      </c>
      <c r="W353">
        <f>ROUND('Sheet1 (4)'!AC359,2)</f>
        <v>26.92</v>
      </c>
      <c r="X353">
        <f>ROUND('Sheet1 (4)'!AD359,2)</f>
        <v>1.33</v>
      </c>
      <c r="Y353" t="str">
        <f>_xlfn.XLOOKUP('Sheet1 (4)'!AB359,'Sheet1 (3)'!B:B,'Sheet1 (3)'!D:D,"",0)</f>
        <v>グロース</v>
      </c>
    </row>
    <row r="354" spans="1:25" x14ac:dyDescent="0.2">
      <c r="A354">
        <v>353</v>
      </c>
      <c r="B354" s="1" t="str">
        <f>_xlfn.XLOOKUP('Sheet1 (4)'!AB360,'Sheet1 (3)'!B:B,'Sheet1 (3)'!C:C,"",0)</f>
        <v>ブランジスタ</v>
      </c>
      <c r="C354" s="1" t="str">
        <f>_xlfn.XLOOKUP('Sheet1 (4)'!AB360,'Sheet1 (3)'!B:B,'Sheet1 (3)'!F:F,"",0)</f>
        <v>サービス業</v>
      </c>
      <c r="D354" s="1">
        <f>ROUND('Sheet1 (4)'!E360/100000000,2)</f>
        <v>0.13</v>
      </c>
      <c r="E354" s="1">
        <f>ROUND('Sheet1 (4)'!F360/100,2)</f>
        <v>3.5</v>
      </c>
      <c r="F354" s="1">
        <f>ROUND('Sheet1 (4)'!G360/100,2)</f>
        <v>2.56</v>
      </c>
      <c r="G354" s="1">
        <f>ROUND('Sheet1 (4)'!H360/100,2)</f>
        <v>6.04</v>
      </c>
      <c r="H354" s="1">
        <f>ROUND('Sheet1 (4)'!I360/100,2)</f>
        <v>9.51</v>
      </c>
      <c r="I354" s="1">
        <f>ROUND('Sheet1 (4)'!J360/100,2)</f>
        <v>9.51</v>
      </c>
      <c r="J354" s="1">
        <f>ROUND('Sheet1 (4)'!K360/100,2)</f>
        <v>12</v>
      </c>
      <c r="K354" s="1">
        <f>ROUND('Sheet1 (4)'!L360/100,2)</f>
        <v>16</v>
      </c>
      <c r="L354" s="4">
        <f>ROUND(('Sheet1 (4)'!M360+'Sheet1 (4)'!R360)/100,2)</f>
        <v>1.04</v>
      </c>
      <c r="M354" s="4">
        <f>ROUND(('Sheet1 (4)'!N360+'Sheet1 (4)'!S360)/100,2)</f>
        <v>-1.92</v>
      </c>
      <c r="N354" s="4">
        <f>ROUND(('Sheet1 (4)'!O360+'Sheet1 (4)'!T360)/100,2)</f>
        <v>5.67</v>
      </c>
      <c r="O354" s="4">
        <f>ROUND(('Sheet1 (4)'!P360+'Sheet1 (4)'!U360)/100,2)</f>
        <v>1.18</v>
      </c>
      <c r="P354" s="4">
        <f>ROUND(('Sheet1 (4)'!Q360+'Sheet1 (4)'!V360)/100,2)</f>
        <v>1.18</v>
      </c>
      <c r="Q354" s="7">
        <f>ROUND('Sheet1 (4)'!W360/100,2)</f>
        <v>0.09</v>
      </c>
      <c r="R354" s="7">
        <f>ROUND('Sheet1 (4)'!X360/100,2)</f>
        <v>0.08</v>
      </c>
      <c r="S354" s="7">
        <f>ROUND('Sheet1 (4)'!Y360/100,2)</f>
        <v>0.3</v>
      </c>
      <c r="T354" s="7">
        <f>ROUND('Sheet1 (4)'!Z360/100,2)</f>
        <v>0.21</v>
      </c>
      <c r="U354" s="7">
        <f>ROUND('Sheet1 (4)'!AA360/100,2)</f>
        <v>0.21</v>
      </c>
      <c r="V354" s="1" t="str">
        <f>'Sheet1 (4)'!AB360&amp;".T"</f>
        <v>6176.T</v>
      </c>
      <c r="W354">
        <f>ROUND('Sheet1 (4)'!AC360,2)</f>
        <v>16.22</v>
      </c>
      <c r="X354">
        <f>ROUND('Sheet1 (4)'!AD360,2)</f>
        <v>2.0099999999999998</v>
      </c>
      <c r="Y354" t="str">
        <f>_xlfn.XLOOKUP('Sheet1 (4)'!AB360,'Sheet1 (3)'!B:B,'Sheet1 (3)'!D:D,"",0)</f>
        <v>グロース</v>
      </c>
    </row>
    <row r="355" spans="1:25" x14ac:dyDescent="0.2">
      <c r="A355">
        <v>354</v>
      </c>
      <c r="B355" s="1" t="str">
        <f>_xlfn.XLOOKUP('Sheet1 (4)'!AB361,'Sheet1 (3)'!B:B,'Sheet1 (3)'!C:C,"",0)</f>
        <v>ブラス</v>
      </c>
      <c r="C355" s="1" t="str">
        <f>_xlfn.XLOOKUP('Sheet1 (4)'!AB361,'Sheet1 (3)'!B:B,'Sheet1 (3)'!F:F,"",0)</f>
        <v>サービス業</v>
      </c>
      <c r="D355" s="1">
        <f>ROUND('Sheet1 (4)'!E361/100000000,2)</f>
        <v>0.05</v>
      </c>
      <c r="E355" s="1" t="e">
        <f>ROUND('Sheet1 (4)'!F361/100,2)</f>
        <v>#VALUE!</v>
      </c>
      <c r="F355" s="1" t="e">
        <f>ROUND('Sheet1 (4)'!G361/100,2)</f>
        <v>#VALUE!</v>
      </c>
      <c r="G355" s="1">
        <f>ROUND('Sheet1 (4)'!H361/100,2)</f>
        <v>11.73</v>
      </c>
      <c r="H355" s="1">
        <f>ROUND('Sheet1 (4)'!I361/100,2)</f>
        <v>4.54</v>
      </c>
      <c r="I355" s="1">
        <f>ROUND('Sheet1 (4)'!J361/100,2)</f>
        <v>7.52</v>
      </c>
      <c r="J355" s="1" t="e">
        <f>ROUND('Sheet1 (4)'!K361/100,2)</f>
        <v>#VALUE!</v>
      </c>
      <c r="K355" s="1" t="e">
        <f>ROUND('Sheet1 (4)'!L361/100,2)</f>
        <v>#VALUE!</v>
      </c>
      <c r="L355" s="4" t="e">
        <f>ROUND(('Sheet1 (4)'!M361+'Sheet1 (4)'!R361)/100,2)</f>
        <v>#VALUE!</v>
      </c>
      <c r="M355" s="4" t="e">
        <f>ROUND(('Sheet1 (4)'!N361+'Sheet1 (4)'!S361)/100,2)</f>
        <v>#VALUE!</v>
      </c>
      <c r="N355" s="4">
        <f>ROUND(('Sheet1 (4)'!O361+'Sheet1 (4)'!T361)/100,2)</f>
        <v>9.19</v>
      </c>
      <c r="O355" s="4">
        <f>ROUND(('Sheet1 (4)'!P361+'Sheet1 (4)'!U361)/100,2)</f>
        <v>-6.41</v>
      </c>
      <c r="P355" s="4">
        <f>ROUND(('Sheet1 (4)'!Q361+'Sheet1 (4)'!V361)/100,2)</f>
        <v>10.75</v>
      </c>
      <c r="Q355" s="7" t="e">
        <f>ROUND('Sheet1 (4)'!W361/100,2)</f>
        <v>#VALUE!</v>
      </c>
      <c r="R355" s="7" t="e">
        <f>ROUND('Sheet1 (4)'!X361/100,2)</f>
        <v>#VALUE!</v>
      </c>
      <c r="S355" s="7" t="e">
        <f>ROUND('Sheet1 (4)'!Y361/100,2)</f>
        <v>#VALUE!</v>
      </c>
      <c r="T355" s="7">
        <f>ROUND('Sheet1 (4)'!Z361/100,2)</f>
        <v>7.0000000000000007E-2</v>
      </c>
      <c r="U355" s="7">
        <f>ROUND('Sheet1 (4)'!AA361/100,2)</f>
        <v>0.1</v>
      </c>
      <c r="V355" s="1" t="str">
        <f>'Sheet1 (4)'!AB361&amp;".T"</f>
        <v>2424.T</v>
      </c>
      <c r="W355">
        <f>ROUND('Sheet1 (4)'!AC361,2)</f>
        <v>8.2200000000000006</v>
      </c>
      <c r="X355">
        <f>ROUND('Sheet1 (4)'!AD361,2)</f>
        <v>0.82</v>
      </c>
      <c r="Y355" t="str">
        <f>_xlfn.XLOOKUP('Sheet1 (4)'!AB361,'Sheet1 (3)'!B:B,'Sheet1 (3)'!D:D,"",0)</f>
        <v>スタンダード</v>
      </c>
    </row>
    <row r="356" spans="1:25" x14ac:dyDescent="0.2">
      <c r="A356">
        <v>355</v>
      </c>
      <c r="B356" s="1" t="str">
        <f>_xlfn.XLOOKUP('Sheet1 (4)'!AB362,'Sheet1 (3)'!B:B,'Sheet1 (3)'!C:C,"",0)</f>
        <v>ブリッジコンサルティンググループ</v>
      </c>
      <c r="C356" s="1" t="str">
        <f>_xlfn.XLOOKUP('Sheet1 (4)'!AB362,'Sheet1 (3)'!B:B,'Sheet1 (3)'!F:F,"",0)</f>
        <v>サービス業</v>
      </c>
      <c r="D356" s="1">
        <f>ROUND('Sheet1 (4)'!E362/100000000,2)</f>
        <v>0.02</v>
      </c>
      <c r="E356" s="1" t="e">
        <f>ROUND('Sheet1 (4)'!F362/100,2)</f>
        <v>#VALUE!</v>
      </c>
      <c r="F356" s="1" t="e">
        <f>ROUND('Sheet1 (4)'!G362/100,2)</f>
        <v>#VALUE!</v>
      </c>
      <c r="G356" s="1" t="e">
        <f>ROUND('Sheet1 (4)'!H362/100,2)</f>
        <v>#VALUE!</v>
      </c>
      <c r="H356" s="1">
        <f>ROUND('Sheet1 (4)'!I362/100,2)</f>
        <v>2.31</v>
      </c>
      <c r="I356" s="1">
        <f>ROUND('Sheet1 (4)'!J362/100,2)</f>
        <v>2.31</v>
      </c>
      <c r="J356" s="1" t="e">
        <f>ROUND('Sheet1 (4)'!K362/100,2)</f>
        <v>#VALUE!</v>
      </c>
      <c r="K356" s="1" t="e">
        <f>ROUND('Sheet1 (4)'!L362/100,2)</f>
        <v>#VALUE!</v>
      </c>
      <c r="L356" s="4" t="e">
        <f>ROUND(('Sheet1 (4)'!M362+'Sheet1 (4)'!R362)/100,2)</f>
        <v>#VALUE!</v>
      </c>
      <c r="M356" s="4" t="e">
        <f>ROUND(('Sheet1 (4)'!N362+'Sheet1 (4)'!S362)/100,2)</f>
        <v>#VALUE!</v>
      </c>
      <c r="N356" s="4" t="e">
        <f>ROUND(('Sheet1 (4)'!O362+'Sheet1 (4)'!T362)/100,2)</f>
        <v>#VALUE!</v>
      </c>
      <c r="O356" s="4">
        <f>ROUND(('Sheet1 (4)'!P362+'Sheet1 (4)'!U362)/100,2)</f>
        <v>1.68</v>
      </c>
      <c r="P356" s="4">
        <f>ROUND(('Sheet1 (4)'!Q362+'Sheet1 (4)'!V362)/100,2)</f>
        <v>1.68</v>
      </c>
      <c r="Q356" s="7" t="e">
        <f>ROUND('Sheet1 (4)'!W362/100,2)</f>
        <v>#VALUE!</v>
      </c>
      <c r="R356" s="7" t="e">
        <f>ROUND('Sheet1 (4)'!X362/100,2)</f>
        <v>#VALUE!</v>
      </c>
      <c r="S356" s="7" t="e">
        <f>ROUND('Sheet1 (4)'!Y362/100,2)</f>
        <v>#VALUE!</v>
      </c>
      <c r="T356" s="7" t="e">
        <f>ROUND('Sheet1 (4)'!Z362/100,2)</f>
        <v>#VALUE!</v>
      </c>
      <c r="U356" s="7" t="e">
        <f>ROUND('Sheet1 (4)'!AA362/100,2)</f>
        <v>#VALUE!</v>
      </c>
      <c r="V356" s="1" t="str">
        <f>'Sheet1 (4)'!AB362&amp;".T"</f>
        <v>9225.T</v>
      </c>
      <c r="W356">
        <f>ROUND('Sheet1 (4)'!AC362,2)</f>
        <v>19.989999999999998</v>
      </c>
      <c r="X356">
        <f>ROUND('Sheet1 (4)'!AD362,2)</f>
        <v>2.21</v>
      </c>
      <c r="Y356" t="str">
        <f>_xlfn.XLOOKUP('Sheet1 (4)'!AB362,'Sheet1 (3)'!B:B,'Sheet1 (3)'!D:D,"",0)</f>
        <v>グロース</v>
      </c>
    </row>
    <row r="357" spans="1:25" x14ac:dyDescent="0.2">
      <c r="A357">
        <v>356</v>
      </c>
      <c r="B357" s="1" t="str">
        <f>_xlfn.XLOOKUP('Sheet1 (4)'!AB363,'Sheet1 (3)'!B:B,'Sheet1 (3)'!C:C,"",0)</f>
        <v>ブリッジインターナショナルグループ</v>
      </c>
      <c r="C357" s="1" t="str">
        <f>_xlfn.XLOOKUP('Sheet1 (4)'!AB363,'Sheet1 (3)'!B:B,'Sheet1 (3)'!F:F,"",0)</f>
        <v>サービス業</v>
      </c>
      <c r="D357" s="1">
        <f>ROUND('Sheet1 (4)'!E363/100000000,2)</f>
        <v>0.04</v>
      </c>
      <c r="E357" s="1">
        <f>ROUND('Sheet1 (4)'!F363/100,2)</f>
        <v>6.44</v>
      </c>
      <c r="F357" s="1">
        <f>ROUND('Sheet1 (4)'!G363/100,2)</f>
        <v>8.81</v>
      </c>
      <c r="G357" s="1">
        <f>ROUND('Sheet1 (4)'!H363/100,2)</f>
        <v>9.14</v>
      </c>
      <c r="H357" s="1">
        <f>ROUND('Sheet1 (4)'!I363/100,2)</f>
        <v>9.51</v>
      </c>
      <c r="I357" s="1">
        <f>ROUND('Sheet1 (4)'!J363/100,2)</f>
        <v>9.51</v>
      </c>
      <c r="J357" s="1" t="e">
        <f>ROUND('Sheet1 (4)'!K363/100,2)</f>
        <v>#VALUE!</v>
      </c>
      <c r="K357" s="1" t="e">
        <f>ROUND('Sheet1 (4)'!L363/100,2)</f>
        <v>#VALUE!</v>
      </c>
      <c r="L357" s="4">
        <f>ROUND(('Sheet1 (4)'!M363+'Sheet1 (4)'!R363)/100,2)</f>
        <v>5.58</v>
      </c>
      <c r="M357" s="4">
        <f>ROUND(('Sheet1 (4)'!N363+'Sheet1 (4)'!S363)/100,2)</f>
        <v>5.22</v>
      </c>
      <c r="N357" s="4">
        <f>ROUND(('Sheet1 (4)'!O363+'Sheet1 (4)'!T363)/100,2)</f>
        <v>5.36</v>
      </c>
      <c r="O357" s="4">
        <f>ROUND(('Sheet1 (4)'!P363+'Sheet1 (4)'!U363)/100,2)</f>
        <v>6.13</v>
      </c>
      <c r="P357" s="4">
        <f>ROUND(('Sheet1 (4)'!Q363+'Sheet1 (4)'!V363)/100,2)</f>
        <v>6.13</v>
      </c>
      <c r="Q357" s="7">
        <f>ROUND('Sheet1 (4)'!W363/100,2)</f>
        <v>0.18</v>
      </c>
      <c r="R357" s="7">
        <f>ROUND('Sheet1 (4)'!X363/100,2)</f>
        <v>0.18</v>
      </c>
      <c r="S357" s="7">
        <f>ROUND('Sheet1 (4)'!Y363/100,2)</f>
        <v>0.17</v>
      </c>
      <c r="T357" s="7">
        <f>ROUND('Sheet1 (4)'!Z363/100,2)</f>
        <v>0.15</v>
      </c>
      <c r="U357" s="7">
        <f>ROUND('Sheet1 (4)'!AA363/100,2)</f>
        <v>0.15</v>
      </c>
      <c r="V357" s="1" t="str">
        <f>'Sheet1 (4)'!AB363&amp;".T"</f>
        <v>7039.T</v>
      </c>
      <c r="W357">
        <f>ROUND('Sheet1 (4)'!AC363,2)</f>
        <v>10.24</v>
      </c>
      <c r="X357">
        <f>ROUND('Sheet1 (4)'!AD363,2)</f>
        <v>1.55</v>
      </c>
      <c r="Y357" t="str">
        <f>_xlfn.XLOOKUP('Sheet1 (4)'!AB363,'Sheet1 (3)'!B:B,'Sheet1 (3)'!D:D,"",0)</f>
        <v>グロース</v>
      </c>
    </row>
    <row r="358" spans="1:25" x14ac:dyDescent="0.2">
      <c r="A358">
        <v>357</v>
      </c>
      <c r="B358" s="1" t="str">
        <f>_xlfn.XLOOKUP('Sheet1 (4)'!AB364,'Sheet1 (3)'!B:B,'Sheet1 (3)'!C:C,"",0)</f>
        <v>ブリヂストン</v>
      </c>
      <c r="C358" s="1" t="str">
        <f>_xlfn.XLOOKUP('Sheet1 (4)'!AB364,'Sheet1 (3)'!B:B,'Sheet1 (3)'!F:F,"",0)</f>
        <v>ゴム製品</v>
      </c>
      <c r="D358" s="1">
        <f>ROUND('Sheet1 (4)'!E364/100000000,2)</f>
        <v>6.58</v>
      </c>
      <c r="E358" s="1">
        <f>ROUND('Sheet1 (4)'!F364/100,2)</f>
        <v>3948.52</v>
      </c>
      <c r="F358" s="1">
        <f>ROUND('Sheet1 (4)'!G364/100,2)</f>
        <v>4545.5600000000004</v>
      </c>
      <c r="G358" s="1">
        <f>ROUND('Sheet1 (4)'!H364/100,2)</f>
        <v>4874.3100000000004</v>
      </c>
      <c r="H358" s="1">
        <f>ROUND('Sheet1 (4)'!I364/100,2)</f>
        <v>4764.09</v>
      </c>
      <c r="I358" s="1">
        <f>ROUND('Sheet1 (4)'!J364/100,2)</f>
        <v>4764.09</v>
      </c>
      <c r="J358" s="1">
        <f>ROUND('Sheet1 (4)'!K364/100,2)</f>
        <v>4830.4399999999996</v>
      </c>
      <c r="K358" s="1">
        <f>ROUND('Sheet1 (4)'!L364/100,2)</f>
        <v>5734.77</v>
      </c>
      <c r="L358" s="4">
        <f>ROUND(('Sheet1 (4)'!M364+'Sheet1 (4)'!R364)/100,2)</f>
        <v>4132.3900000000003</v>
      </c>
      <c r="M358" s="4">
        <f>ROUND(('Sheet1 (4)'!N364+'Sheet1 (4)'!S364)/100,2)</f>
        <v>-695.21</v>
      </c>
      <c r="N358" s="4">
        <f>ROUND(('Sheet1 (4)'!O364+'Sheet1 (4)'!T364)/100,2)</f>
        <v>3637.14</v>
      </c>
      <c r="O358" s="4">
        <f>ROUND(('Sheet1 (4)'!P364+'Sheet1 (4)'!U364)/100,2)</f>
        <v>2937.83</v>
      </c>
      <c r="P358" s="4">
        <f>ROUND(('Sheet1 (4)'!Q364+'Sheet1 (4)'!V364)/100,2)</f>
        <v>2937.83</v>
      </c>
      <c r="Q358" s="7">
        <f>ROUND('Sheet1 (4)'!W364/100,2)</f>
        <v>0.13</v>
      </c>
      <c r="R358" s="7">
        <f>ROUND('Sheet1 (4)'!X364/100,2)</f>
        <v>0.11</v>
      </c>
      <c r="S358" s="7">
        <f>ROUND('Sheet1 (4)'!Y364/100,2)</f>
        <v>0.1</v>
      </c>
      <c r="T358" s="7">
        <f>ROUND('Sheet1 (4)'!Z364/100,2)</f>
        <v>0.08</v>
      </c>
      <c r="U358" s="7">
        <f>ROUND('Sheet1 (4)'!AA364/100,2)</f>
        <v>0.08</v>
      </c>
      <c r="V358" s="1" t="str">
        <f>'Sheet1 (4)'!AB364&amp;".T"</f>
        <v>5108.T</v>
      </c>
      <c r="W358">
        <f>ROUND('Sheet1 (4)'!AC364,2)</f>
        <v>23.25</v>
      </c>
      <c r="X358">
        <f>ROUND('Sheet1 (4)'!AD364,2)</f>
        <v>1.31</v>
      </c>
      <c r="Y358" t="str">
        <f>_xlfn.XLOOKUP('Sheet1 (4)'!AB364,'Sheet1 (3)'!B:B,'Sheet1 (3)'!D:D,"",0)</f>
        <v>プライム</v>
      </c>
    </row>
    <row r="359" spans="1:25" x14ac:dyDescent="0.2">
      <c r="A359">
        <v>358</v>
      </c>
      <c r="B359" s="1" t="str">
        <f>_xlfn.XLOOKUP('Sheet1 (4)'!AB365,'Sheet1 (3)'!B:B,'Sheet1 (3)'!C:C,"",0)</f>
        <v>ブライトパス・バイオ</v>
      </c>
      <c r="C359" s="1" t="str">
        <f>_xlfn.XLOOKUP('Sheet1 (4)'!AB365,'Sheet1 (3)'!B:B,'Sheet1 (3)'!F:F,"",0)</f>
        <v>医薬品</v>
      </c>
      <c r="D359" s="1">
        <f>ROUND('Sheet1 (4)'!E365/100000000,2)</f>
        <v>0.9</v>
      </c>
      <c r="E359" s="1" t="e">
        <f>ROUND('Sheet1 (4)'!F365/100,2)</f>
        <v>#VALUE!</v>
      </c>
      <c r="F359" s="1" t="e">
        <f>ROUND('Sheet1 (4)'!G365/100,2)</f>
        <v>#VALUE!</v>
      </c>
      <c r="G359" s="1" t="e">
        <f>ROUND('Sheet1 (4)'!H365/100,2)</f>
        <v>#VALUE!</v>
      </c>
      <c r="H359" s="1">
        <f>ROUND('Sheet1 (4)'!I365/100,2)</f>
        <v>-11.55</v>
      </c>
      <c r="I359" s="1">
        <f>ROUND('Sheet1 (4)'!J365/100,2)</f>
        <v>-11.61</v>
      </c>
      <c r="J359" s="1" t="e">
        <f>ROUND('Sheet1 (4)'!K365/100,2)</f>
        <v>#VALUE!</v>
      </c>
      <c r="K359" s="1" t="e">
        <f>ROUND('Sheet1 (4)'!L365/100,2)</f>
        <v>#VALUE!</v>
      </c>
      <c r="L359" s="4" t="e">
        <f>ROUND(('Sheet1 (4)'!M365+'Sheet1 (4)'!R365)/100,2)</f>
        <v>#VALUE!</v>
      </c>
      <c r="M359" s="4" t="e">
        <f>ROUND(('Sheet1 (4)'!N365+'Sheet1 (4)'!S365)/100,2)</f>
        <v>#VALUE!</v>
      </c>
      <c r="N359" s="4" t="e">
        <f>ROUND(('Sheet1 (4)'!O365+'Sheet1 (4)'!T365)/100,2)</f>
        <v>#VALUE!</v>
      </c>
      <c r="O359" s="4">
        <f>ROUND(('Sheet1 (4)'!P365+'Sheet1 (4)'!U365)/100,2)</f>
        <v>-11.65</v>
      </c>
      <c r="P359" s="4">
        <f>ROUND(('Sheet1 (4)'!Q365+'Sheet1 (4)'!V365)/100,2)</f>
        <v>-12.52</v>
      </c>
      <c r="Q359" s="7" t="e">
        <f>ROUND('Sheet1 (4)'!W365/100,2)</f>
        <v>#VALUE!</v>
      </c>
      <c r="R359" s="7" t="e">
        <f>ROUND('Sheet1 (4)'!X365/100,2)</f>
        <v>#VALUE!</v>
      </c>
      <c r="S359" s="7" t="e">
        <f>ROUND('Sheet1 (4)'!Y365/100,2)</f>
        <v>#VALUE!</v>
      </c>
      <c r="T359" s="7" t="e">
        <f>ROUND('Sheet1 (4)'!Z365/100,2)</f>
        <v>#VALUE!</v>
      </c>
      <c r="U359" s="7">
        <f>ROUND('Sheet1 (4)'!AA365/100,2)</f>
        <v>-1.21</v>
      </c>
      <c r="V359" s="1" t="str">
        <f>'Sheet1 (4)'!AB365&amp;".T"</f>
        <v>4594.T</v>
      </c>
      <c r="W359" t="e">
        <f>ROUND('Sheet1 (4)'!AC365,2)</f>
        <v>#VALUE!</v>
      </c>
      <c r="X359">
        <f>ROUND('Sheet1 (4)'!AD365,2)</f>
        <v>5.97</v>
      </c>
      <c r="Y359" t="str">
        <f>_xlfn.XLOOKUP('Sheet1 (4)'!AB365,'Sheet1 (3)'!B:B,'Sheet1 (3)'!D:D,"",0)</f>
        <v>グロース</v>
      </c>
    </row>
    <row r="360" spans="1:25" x14ac:dyDescent="0.2">
      <c r="A360">
        <v>359</v>
      </c>
      <c r="B360" s="1" t="str">
        <f>_xlfn.XLOOKUP('Sheet1 (4)'!AB366,'Sheet1 (3)'!B:B,'Sheet1 (3)'!C:C,"",0)</f>
        <v>ブロードエンタープライズ</v>
      </c>
      <c r="C360" s="1" t="str">
        <f>_xlfn.XLOOKUP('Sheet1 (4)'!AB366,'Sheet1 (3)'!B:B,'Sheet1 (3)'!F:F,"",0)</f>
        <v>情報・通信業</v>
      </c>
      <c r="D360" s="1">
        <f>ROUND('Sheet1 (4)'!E366/100000000,2)</f>
        <v>0.06</v>
      </c>
      <c r="E360" s="1">
        <f>ROUND('Sheet1 (4)'!F366/100,2)</f>
        <v>5.72</v>
      </c>
      <c r="F360" s="1">
        <f>ROUND('Sheet1 (4)'!G366/100,2)</f>
        <v>2.9</v>
      </c>
      <c r="G360" s="1">
        <f>ROUND('Sheet1 (4)'!H366/100,2)</f>
        <v>5.07</v>
      </c>
      <c r="H360" s="1">
        <f>ROUND('Sheet1 (4)'!I366/100,2)</f>
        <v>7.39</v>
      </c>
      <c r="I360" s="1">
        <f>ROUND('Sheet1 (4)'!J366/100,2)</f>
        <v>7.39</v>
      </c>
      <c r="J360" s="1" t="e">
        <f>ROUND('Sheet1 (4)'!K366/100,2)</f>
        <v>#VALUE!</v>
      </c>
      <c r="K360" s="1" t="e">
        <f>ROUND('Sheet1 (4)'!L366/100,2)</f>
        <v>#VALUE!</v>
      </c>
      <c r="L360" s="4">
        <f>ROUND(('Sheet1 (4)'!M366+'Sheet1 (4)'!R366)/100,2)</f>
        <v>-6.13</v>
      </c>
      <c r="M360" s="4">
        <f>ROUND(('Sheet1 (4)'!N366+'Sheet1 (4)'!S366)/100,2)</f>
        <v>-7.68</v>
      </c>
      <c r="N360" s="4">
        <f>ROUND(('Sheet1 (4)'!O366+'Sheet1 (4)'!T366)/100,2)</f>
        <v>-6.52</v>
      </c>
      <c r="O360" s="4">
        <f>ROUND(('Sheet1 (4)'!P366+'Sheet1 (4)'!U366)/100,2)</f>
        <v>-11.22</v>
      </c>
      <c r="P360" s="4">
        <f>ROUND(('Sheet1 (4)'!Q366+'Sheet1 (4)'!V366)/100,2)</f>
        <v>-11.22</v>
      </c>
      <c r="Q360" s="7">
        <f>ROUND('Sheet1 (4)'!W366/100,2)</f>
        <v>0.27</v>
      </c>
      <c r="R360" s="7">
        <f>ROUND('Sheet1 (4)'!X366/100,2)</f>
        <v>0.06</v>
      </c>
      <c r="S360" s="7">
        <f>ROUND('Sheet1 (4)'!Y366/100,2)</f>
        <v>0.48</v>
      </c>
      <c r="T360" s="7">
        <f>ROUND('Sheet1 (4)'!Z366/100,2)</f>
        <v>0.33</v>
      </c>
      <c r="U360" s="7">
        <f>ROUND('Sheet1 (4)'!AA366/100,2)</f>
        <v>0.33</v>
      </c>
      <c r="V360" s="1" t="str">
        <f>'Sheet1 (4)'!AB366&amp;".T"</f>
        <v>4415.T</v>
      </c>
      <c r="W360">
        <f>ROUND('Sheet1 (4)'!AC366,2)</f>
        <v>15.3</v>
      </c>
      <c r="X360">
        <f>ROUND('Sheet1 (4)'!AD366,2)</f>
        <v>4.78</v>
      </c>
      <c r="Y360" t="str">
        <f>_xlfn.XLOOKUP('Sheet1 (4)'!AB366,'Sheet1 (3)'!B:B,'Sheet1 (3)'!D:D,"",0)</f>
        <v>グロース</v>
      </c>
    </row>
    <row r="361" spans="1:25" x14ac:dyDescent="0.2">
      <c r="A361">
        <v>360</v>
      </c>
      <c r="B361" s="1" t="str">
        <f>_xlfn.XLOOKUP('Sheet1 (4)'!AB367,'Sheet1 (3)'!B:B,'Sheet1 (3)'!C:C,"",0)</f>
        <v>ブロードバンドセキュリティ</v>
      </c>
      <c r="C361" s="1" t="str">
        <f>_xlfn.XLOOKUP('Sheet1 (4)'!AB367,'Sheet1 (3)'!B:B,'Sheet1 (3)'!F:F,"",0)</f>
        <v>情報・通信業</v>
      </c>
      <c r="D361" s="1">
        <f>ROUND('Sheet1 (4)'!E367/100000000,2)</f>
        <v>0.05</v>
      </c>
      <c r="E361" s="1">
        <f>ROUND('Sheet1 (4)'!F367/100,2)</f>
        <v>2.11</v>
      </c>
      <c r="F361" s="1">
        <f>ROUND('Sheet1 (4)'!G367/100,2)</f>
        <v>5.09</v>
      </c>
      <c r="G361" s="1">
        <f>ROUND('Sheet1 (4)'!H367/100,2)</f>
        <v>5.32</v>
      </c>
      <c r="H361" s="1">
        <f>ROUND('Sheet1 (4)'!I367/100,2)</f>
        <v>6.89</v>
      </c>
      <c r="I361" s="1">
        <f>ROUND('Sheet1 (4)'!J367/100,2)</f>
        <v>2.57</v>
      </c>
      <c r="J361" s="1" t="e">
        <f>ROUND('Sheet1 (4)'!K367/100,2)</f>
        <v>#VALUE!</v>
      </c>
      <c r="K361" s="1" t="e">
        <f>ROUND('Sheet1 (4)'!L367/100,2)</f>
        <v>#VALUE!</v>
      </c>
      <c r="L361" s="4">
        <f>ROUND(('Sheet1 (4)'!M367+'Sheet1 (4)'!R367)/100,2)</f>
        <v>3.07</v>
      </c>
      <c r="M361" s="4">
        <f>ROUND(('Sheet1 (4)'!N367+'Sheet1 (4)'!S367)/100,2)</f>
        <v>6.51</v>
      </c>
      <c r="N361" s="4">
        <f>ROUND(('Sheet1 (4)'!O367+'Sheet1 (4)'!T367)/100,2)</f>
        <v>4.07</v>
      </c>
      <c r="O361" s="4">
        <f>ROUND(('Sheet1 (4)'!P367+'Sheet1 (4)'!U367)/100,2)</f>
        <v>6.7</v>
      </c>
      <c r="P361" s="4">
        <f>ROUND(('Sheet1 (4)'!Q367+'Sheet1 (4)'!V367)/100,2)</f>
        <v>-1.96</v>
      </c>
      <c r="Q361" s="7">
        <f>ROUND('Sheet1 (4)'!W367/100,2)</f>
        <v>0.13</v>
      </c>
      <c r="R361" s="7">
        <f>ROUND('Sheet1 (4)'!X367/100,2)</f>
        <v>0.31</v>
      </c>
      <c r="S361" s="7">
        <f>ROUND('Sheet1 (4)'!Y367/100,2)</f>
        <v>0.28999999999999998</v>
      </c>
      <c r="T361" s="7">
        <f>ROUND('Sheet1 (4)'!Z367/100,2)</f>
        <v>0.25</v>
      </c>
      <c r="U361" s="7">
        <f>ROUND('Sheet1 (4)'!AA367/100,2)</f>
        <v>7.0000000000000007E-2</v>
      </c>
      <c r="V361" s="1" t="str">
        <f>'Sheet1 (4)'!AB367&amp;".T"</f>
        <v>4398.T</v>
      </c>
      <c r="W361">
        <f>ROUND('Sheet1 (4)'!AC367,2)</f>
        <v>42.11</v>
      </c>
      <c r="X361">
        <f>ROUND('Sheet1 (4)'!AD367,2)</f>
        <v>2.82</v>
      </c>
      <c r="Y361" t="str">
        <f>_xlfn.XLOOKUP('Sheet1 (4)'!AB367,'Sheet1 (3)'!B:B,'Sheet1 (3)'!D:D,"",0)</f>
        <v>スタンダード</v>
      </c>
    </row>
    <row r="362" spans="1:25" x14ac:dyDescent="0.2">
      <c r="A362">
        <v>361</v>
      </c>
      <c r="B362" s="1" t="str">
        <f>_xlfn.XLOOKUP('Sheet1 (4)'!AB368,'Sheet1 (3)'!B:B,'Sheet1 (3)'!C:C,"",0)</f>
        <v>ブロードバンドタワー</v>
      </c>
      <c r="C362" s="1" t="str">
        <f>_xlfn.XLOOKUP('Sheet1 (4)'!AB368,'Sheet1 (3)'!B:B,'Sheet1 (3)'!F:F,"",0)</f>
        <v>情報・通信業</v>
      </c>
      <c r="D362" s="1">
        <f>ROUND('Sheet1 (4)'!E368/100000000,2)</f>
        <v>0.61</v>
      </c>
      <c r="E362" s="1">
        <f>ROUND('Sheet1 (4)'!F368/100,2)</f>
        <v>0.54</v>
      </c>
      <c r="F362" s="1">
        <f>ROUND('Sheet1 (4)'!G368/100,2)</f>
        <v>-3.62</v>
      </c>
      <c r="G362" s="1">
        <f>ROUND('Sheet1 (4)'!H368/100,2)</f>
        <v>-0.85</v>
      </c>
      <c r="H362" s="1">
        <f>ROUND('Sheet1 (4)'!I368/100,2)</f>
        <v>6.68</v>
      </c>
      <c r="I362" s="1">
        <f>ROUND('Sheet1 (4)'!J368/100,2)</f>
        <v>6.68</v>
      </c>
      <c r="J362" s="1" t="e">
        <f>ROUND('Sheet1 (4)'!K368/100,2)</f>
        <v>#VALUE!</v>
      </c>
      <c r="K362" s="1" t="e">
        <f>ROUND('Sheet1 (4)'!L368/100,2)</f>
        <v>#VALUE!</v>
      </c>
      <c r="L362" s="4">
        <f>ROUND(('Sheet1 (4)'!M368+'Sheet1 (4)'!R368)/100,2)</f>
        <v>1.76</v>
      </c>
      <c r="M362" s="4">
        <f>ROUND(('Sheet1 (4)'!N368+'Sheet1 (4)'!S368)/100,2)</f>
        <v>20.29</v>
      </c>
      <c r="N362" s="4">
        <f>ROUND(('Sheet1 (4)'!O368+'Sheet1 (4)'!T368)/100,2)</f>
        <v>1.42</v>
      </c>
      <c r="O362" s="4">
        <f>ROUND(('Sheet1 (4)'!P368+'Sheet1 (4)'!U368)/100,2)</f>
        <v>21.76</v>
      </c>
      <c r="P362" s="4">
        <f>ROUND(('Sheet1 (4)'!Q368+'Sheet1 (4)'!V368)/100,2)</f>
        <v>21.76</v>
      </c>
      <c r="Q362" s="7">
        <f>ROUND('Sheet1 (4)'!W368/100,2)</f>
        <v>-0.04</v>
      </c>
      <c r="R362" s="7">
        <f>ROUND('Sheet1 (4)'!X368/100,2)</f>
        <v>-0.02</v>
      </c>
      <c r="S362" s="7">
        <f>ROUND('Sheet1 (4)'!Y368/100,2)</f>
        <v>-0.02</v>
      </c>
      <c r="T362" s="7">
        <f>ROUND('Sheet1 (4)'!Z368/100,2)</f>
        <v>0.02</v>
      </c>
      <c r="U362" s="7">
        <f>ROUND('Sheet1 (4)'!AA368/100,2)</f>
        <v>0.02</v>
      </c>
      <c r="V362" s="1" t="str">
        <f>'Sheet1 (4)'!AB368&amp;".T"</f>
        <v>3776.T</v>
      </c>
      <c r="W362">
        <f>ROUND('Sheet1 (4)'!AC368,2)</f>
        <v>25.45</v>
      </c>
      <c r="X362">
        <f>ROUND('Sheet1 (4)'!AD368,2)</f>
        <v>1.18</v>
      </c>
      <c r="Y362" t="str">
        <f>_xlfn.XLOOKUP('Sheet1 (4)'!AB368,'Sheet1 (3)'!B:B,'Sheet1 (3)'!D:D,"",0)</f>
        <v>スタンダード</v>
      </c>
    </row>
    <row r="363" spans="1:25" x14ac:dyDescent="0.2">
      <c r="A363">
        <v>362</v>
      </c>
      <c r="B363" s="1" t="str">
        <f>_xlfn.XLOOKUP('Sheet1 (4)'!AB369,'Sheet1 (3)'!B:B,'Sheet1 (3)'!C:C,"",0)</f>
        <v>ブロードリーフ</v>
      </c>
      <c r="C363" s="1" t="str">
        <f>_xlfn.XLOOKUP('Sheet1 (4)'!AB369,'Sheet1 (3)'!B:B,'Sheet1 (3)'!F:F,"",0)</f>
        <v>情報・通信業</v>
      </c>
      <c r="D363" s="1">
        <f>ROUND('Sheet1 (4)'!E369/100000000,2)</f>
        <v>0.9</v>
      </c>
      <c r="E363" s="1">
        <f>ROUND('Sheet1 (4)'!F369/100,2)</f>
        <v>32.04</v>
      </c>
      <c r="F363" s="1">
        <f>ROUND('Sheet1 (4)'!G369/100,2)</f>
        <v>-22.82</v>
      </c>
      <c r="G363" s="1">
        <f>ROUND('Sheet1 (4)'!H369/100,2)</f>
        <v>-18.46</v>
      </c>
      <c r="H363" s="1">
        <f>ROUND('Sheet1 (4)'!I369/100,2)</f>
        <v>6.66</v>
      </c>
      <c r="I363" s="1">
        <f>ROUND('Sheet1 (4)'!J369/100,2)</f>
        <v>6.66</v>
      </c>
      <c r="J363" s="1" t="e">
        <f>ROUND('Sheet1 (4)'!K369/100,2)</f>
        <v>#VALUE!</v>
      </c>
      <c r="K363" s="1" t="e">
        <f>ROUND('Sheet1 (4)'!L369/100,2)</f>
        <v>#VALUE!</v>
      </c>
      <c r="L363" s="4">
        <f>ROUND(('Sheet1 (4)'!M369+'Sheet1 (4)'!R369)/100,2)</f>
        <v>3.95</v>
      </c>
      <c r="M363" s="4">
        <f>ROUND(('Sheet1 (4)'!N369+'Sheet1 (4)'!S369)/100,2)</f>
        <v>-13.03</v>
      </c>
      <c r="N363" s="4">
        <f>ROUND(('Sheet1 (4)'!O369+'Sheet1 (4)'!T369)/100,2)</f>
        <v>-2.44</v>
      </c>
      <c r="O363" s="4">
        <f>ROUND(('Sheet1 (4)'!P369+'Sheet1 (4)'!U369)/100,2)</f>
        <v>22.22</v>
      </c>
      <c r="P363" s="4">
        <f>ROUND(('Sheet1 (4)'!Q369+'Sheet1 (4)'!V369)/100,2)</f>
        <v>22.22</v>
      </c>
      <c r="Q363" s="7">
        <f>ROUND('Sheet1 (4)'!W369/100,2)</f>
        <v>0.09</v>
      </c>
      <c r="R363" s="7">
        <f>ROUND('Sheet1 (4)'!X369/100,2)</f>
        <v>-0.1</v>
      </c>
      <c r="S363" s="7">
        <f>ROUND('Sheet1 (4)'!Y369/100,2)</f>
        <v>-7.0000000000000007E-2</v>
      </c>
      <c r="T363" s="7">
        <f>ROUND('Sheet1 (4)'!Z369/100,2)</f>
        <v>0.01</v>
      </c>
      <c r="U363" s="7">
        <f>ROUND('Sheet1 (4)'!AA369/100,2)</f>
        <v>0.01</v>
      </c>
      <c r="V363" s="1" t="str">
        <f>'Sheet1 (4)'!AB369&amp;".T"</f>
        <v>3673.T</v>
      </c>
      <c r="W363">
        <f>ROUND('Sheet1 (4)'!AC369,2)</f>
        <v>87.34</v>
      </c>
      <c r="X363">
        <f>ROUND('Sheet1 (4)'!AD369,2)</f>
        <v>2.78</v>
      </c>
      <c r="Y363" t="str">
        <f>_xlfn.XLOOKUP('Sheet1 (4)'!AB369,'Sheet1 (3)'!B:B,'Sheet1 (3)'!D:D,"",0)</f>
        <v>プライム</v>
      </c>
    </row>
    <row r="364" spans="1:25" x14ac:dyDescent="0.2">
      <c r="A364">
        <v>363</v>
      </c>
      <c r="B364" s="1" t="str">
        <f>_xlfn.XLOOKUP('Sheet1 (4)'!AB370,'Sheet1 (3)'!B:B,'Sheet1 (3)'!C:C,"",0)</f>
        <v>ブロードメディア</v>
      </c>
      <c r="C364" s="1" t="str">
        <f>_xlfn.XLOOKUP('Sheet1 (4)'!AB370,'Sheet1 (3)'!B:B,'Sheet1 (3)'!F:F,"",0)</f>
        <v>サービス業</v>
      </c>
      <c r="D364" s="1">
        <f>ROUND('Sheet1 (4)'!E370/100000000,2)</f>
        <v>7.0000000000000007E-2</v>
      </c>
      <c r="E364" s="1">
        <f>ROUND('Sheet1 (4)'!F370/100,2)</f>
        <v>4.97</v>
      </c>
      <c r="F364" s="1">
        <f>ROUND('Sheet1 (4)'!G370/100,2)</f>
        <v>8.91</v>
      </c>
      <c r="G364" s="1">
        <f>ROUND('Sheet1 (4)'!H370/100,2)</f>
        <v>10.54</v>
      </c>
      <c r="H364" s="1">
        <f>ROUND('Sheet1 (4)'!I370/100,2)</f>
        <v>8.85</v>
      </c>
      <c r="I364" s="1">
        <f>ROUND('Sheet1 (4)'!J370/100,2)</f>
        <v>7.2</v>
      </c>
      <c r="J364" s="1">
        <f>ROUND('Sheet1 (4)'!K370/100,2)</f>
        <v>10</v>
      </c>
      <c r="K364" s="1">
        <f>ROUND('Sheet1 (4)'!L370/100,2)</f>
        <v>13.4</v>
      </c>
      <c r="L364" s="4">
        <f>ROUND(('Sheet1 (4)'!M370+'Sheet1 (4)'!R370)/100,2)</f>
        <v>4.22</v>
      </c>
      <c r="M364" s="4">
        <f>ROUND(('Sheet1 (4)'!N370+'Sheet1 (4)'!S370)/100,2)</f>
        <v>19.760000000000002</v>
      </c>
      <c r="N364" s="4">
        <f>ROUND(('Sheet1 (4)'!O370+'Sheet1 (4)'!T370)/100,2)</f>
        <v>10.98</v>
      </c>
      <c r="O364" s="4">
        <f>ROUND(('Sheet1 (4)'!P370+'Sheet1 (4)'!U370)/100,2)</f>
        <v>2.61</v>
      </c>
      <c r="P364" s="4">
        <f>ROUND(('Sheet1 (4)'!Q370+'Sheet1 (4)'!V370)/100,2)</f>
        <v>6.8</v>
      </c>
      <c r="Q364" s="7">
        <f>ROUND('Sheet1 (4)'!W370/100,2)</f>
        <v>7.0000000000000007E-2</v>
      </c>
      <c r="R364" s="7">
        <f>ROUND('Sheet1 (4)'!X370/100,2)</f>
        <v>0.28999999999999998</v>
      </c>
      <c r="S364" s="7">
        <f>ROUND('Sheet1 (4)'!Y370/100,2)</f>
        <v>0.23</v>
      </c>
      <c r="T364" s="7">
        <f>ROUND('Sheet1 (4)'!Z370/100,2)</f>
        <v>0.12</v>
      </c>
      <c r="U364" s="7">
        <f>ROUND('Sheet1 (4)'!AA370/100,2)</f>
        <v>0.06</v>
      </c>
      <c r="V364" s="1" t="str">
        <f>'Sheet1 (4)'!AB370&amp;".T"</f>
        <v>4347.T</v>
      </c>
      <c r="W364">
        <f>ROUND('Sheet1 (4)'!AC370,2)</f>
        <v>20.329999999999998</v>
      </c>
      <c r="X364">
        <f>ROUND('Sheet1 (4)'!AD370,2)</f>
        <v>2.54</v>
      </c>
      <c r="Y364" t="str">
        <f>_xlfn.XLOOKUP('Sheet1 (4)'!AB370,'Sheet1 (3)'!B:B,'Sheet1 (3)'!D:D,"",0)</f>
        <v>スタンダード</v>
      </c>
    </row>
    <row r="365" spans="1:25" x14ac:dyDescent="0.2">
      <c r="A365">
        <v>364</v>
      </c>
      <c r="B365" s="1" t="str">
        <f>_xlfn.XLOOKUP('Sheet1 (4)'!AB371,'Sheet1 (3)'!B:B,'Sheet1 (3)'!C:C,"",0)</f>
        <v>ブロードマインド</v>
      </c>
      <c r="C365" s="1" t="str">
        <f>_xlfn.XLOOKUP('Sheet1 (4)'!AB371,'Sheet1 (3)'!B:B,'Sheet1 (3)'!F:F,"",0)</f>
        <v>保険業</v>
      </c>
      <c r="D365" s="1">
        <f>ROUND('Sheet1 (4)'!E371/100000000,2)</f>
        <v>0.06</v>
      </c>
      <c r="E365" s="1">
        <f>ROUND('Sheet1 (4)'!F371/100,2)</f>
        <v>3.84</v>
      </c>
      <c r="F365" s="1">
        <f>ROUND('Sheet1 (4)'!G371/100,2)</f>
        <v>4.92</v>
      </c>
      <c r="G365" s="1">
        <f>ROUND('Sheet1 (4)'!H371/100,2)</f>
        <v>6.19</v>
      </c>
      <c r="H365" s="1">
        <f>ROUND('Sheet1 (4)'!I371/100,2)</f>
        <v>7.22</v>
      </c>
      <c r="I365" s="1">
        <f>ROUND('Sheet1 (4)'!J371/100,2)</f>
        <v>5.19</v>
      </c>
      <c r="J365" s="1" t="e">
        <f>ROUND('Sheet1 (4)'!K371/100,2)</f>
        <v>#VALUE!</v>
      </c>
      <c r="K365" s="1" t="e">
        <f>ROUND('Sheet1 (4)'!L371/100,2)</f>
        <v>#VALUE!</v>
      </c>
      <c r="L365" s="4">
        <f>ROUND(('Sheet1 (4)'!M371+'Sheet1 (4)'!R371)/100,2)</f>
        <v>5.54</v>
      </c>
      <c r="M365" s="4">
        <f>ROUND(('Sheet1 (4)'!N371+'Sheet1 (4)'!S371)/100,2)</f>
        <v>5.77</v>
      </c>
      <c r="N365" s="4">
        <f>ROUND(('Sheet1 (4)'!O371+'Sheet1 (4)'!T371)/100,2)</f>
        <v>4.0999999999999996</v>
      </c>
      <c r="O365" s="4">
        <f>ROUND(('Sheet1 (4)'!P371+'Sheet1 (4)'!U371)/100,2)</f>
        <v>-7.34</v>
      </c>
      <c r="P365" s="4">
        <f>ROUND(('Sheet1 (4)'!Q371+'Sheet1 (4)'!V371)/100,2)</f>
        <v>1.73</v>
      </c>
      <c r="Q365" s="7">
        <f>ROUND('Sheet1 (4)'!W371/100,2)</f>
        <v>0.12</v>
      </c>
      <c r="R365" s="7">
        <f>ROUND('Sheet1 (4)'!X371/100,2)</f>
        <v>0.11</v>
      </c>
      <c r="S365" s="7">
        <f>ROUND('Sheet1 (4)'!Y371/100,2)</f>
        <v>0.16</v>
      </c>
      <c r="T365" s="7">
        <f>ROUND('Sheet1 (4)'!Z371/100,2)</f>
        <v>0.12</v>
      </c>
      <c r="U365" s="7">
        <f>ROUND('Sheet1 (4)'!AA371/100,2)</f>
        <v>0.06</v>
      </c>
      <c r="V365" s="1" t="str">
        <f>'Sheet1 (4)'!AB371&amp;".T"</f>
        <v>7343.T</v>
      </c>
      <c r="W365">
        <f>ROUND('Sheet1 (4)'!AC371,2)</f>
        <v>30.81</v>
      </c>
      <c r="X365">
        <f>ROUND('Sheet1 (4)'!AD371,2)</f>
        <v>1.9</v>
      </c>
      <c r="Y365" t="str">
        <f>_xlfn.XLOOKUP('Sheet1 (4)'!AB371,'Sheet1 (3)'!B:B,'Sheet1 (3)'!D:D,"",0)</f>
        <v>グロース</v>
      </c>
    </row>
    <row r="366" spans="1:25" x14ac:dyDescent="0.2">
      <c r="A366">
        <v>365</v>
      </c>
      <c r="B366" s="1" t="str">
        <f>_xlfn.XLOOKUP('Sheet1 (4)'!AB372,'Sheet1 (3)'!B:B,'Sheet1 (3)'!C:C,"",0)</f>
        <v>ブロンコビリー</v>
      </c>
      <c r="C366" s="1" t="str">
        <f>_xlfn.XLOOKUP('Sheet1 (4)'!AB372,'Sheet1 (3)'!B:B,'Sheet1 (3)'!F:F,"",0)</f>
        <v>小売業</v>
      </c>
      <c r="D366" s="1">
        <f>ROUND('Sheet1 (4)'!E372/100000000,2)</f>
        <v>0.15</v>
      </c>
      <c r="E366" s="1" t="e">
        <f>ROUND('Sheet1 (4)'!F372/100,2)</f>
        <v>#VALUE!</v>
      </c>
      <c r="F366" s="1" t="e">
        <f>ROUND('Sheet1 (4)'!G372/100,2)</f>
        <v>#VALUE!</v>
      </c>
      <c r="G366" s="1">
        <f>ROUND('Sheet1 (4)'!H372/100,2)</f>
        <v>16.440000000000001</v>
      </c>
      <c r="H366" s="1">
        <f>ROUND('Sheet1 (4)'!I372/100,2)</f>
        <v>25.31</v>
      </c>
      <c r="I366" s="1">
        <f>ROUND('Sheet1 (4)'!J372/100,2)</f>
        <v>25.31</v>
      </c>
      <c r="J366" s="1">
        <f>ROUND('Sheet1 (4)'!K372/100,2)</f>
        <v>29.15</v>
      </c>
      <c r="K366" s="1">
        <f>ROUND('Sheet1 (4)'!L372/100,2)</f>
        <v>32.299999999999997</v>
      </c>
      <c r="L366" s="4" t="e">
        <f>ROUND(('Sheet1 (4)'!M372+'Sheet1 (4)'!R372)/100,2)</f>
        <v>#VALUE!</v>
      </c>
      <c r="M366" s="4" t="e">
        <f>ROUND(('Sheet1 (4)'!N372+'Sheet1 (4)'!S372)/100,2)</f>
        <v>#VALUE!</v>
      </c>
      <c r="N366" s="4">
        <f>ROUND(('Sheet1 (4)'!O372+'Sheet1 (4)'!T372)/100,2)</f>
        <v>14.58</v>
      </c>
      <c r="O366" s="4">
        <f>ROUND(('Sheet1 (4)'!P372+'Sheet1 (4)'!U372)/100,2)</f>
        <v>12.77</v>
      </c>
      <c r="P366" s="4">
        <f>ROUND(('Sheet1 (4)'!Q372+'Sheet1 (4)'!V372)/100,2)</f>
        <v>12.77</v>
      </c>
      <c r="Q366" s="7" t="e">
        <f>ROUND('Sheet1 (4)'!W372/100,2)</f>
        <v>#VALUE!</v>
      </c>
      <c r="R366" s="7" t="e">
        <f>ROUND('Sheet1 (4)'!X372/100,2)</f>
        <v>#VALUE!</v>
      </c>
      <c r="S366" s="7" t="e">
        <f>ROUND('Sheet1 (4)'!Y372/100,2)</f>
        <v>#VALUE!</v>
      </c>
      <c r="T366" s="7">
        <f>ROUND('Sheet1 (4)'!Z372/100,2)</f>
        <v>0.09</v>
      </c>
      <c r="U366" s="7">
        <f>ROUND('Sheet1 (4)'!AA372/100,2)</f>
        <v>0.09</v>
      </c>
      <c r="V366" s="1" t="str">
        <f>'Sheet1 (4)'!AB372&amp;".T"</f>
        <v>3091.T</v>
      </c>
      <c r="W366">
        <f>ROUND('Sheet1 (4)'!AC372,2)</f>
        <v>31.67</v>
      </c>
      <c r="X366">
        <f>ROUND('Sheet1 (4)'!AD372,2)</f>
        <v>2.64</v>
      </c>
      <c r="Y366" t="str">
        <f>_xlfn.XLOOKUP('Sheet1 (4)'!AB372,'Sheet1 (3)'!B:B,'Sheet1 (3)'!D:D,"",0)</f>
        <v>プライム</v>
      </c>
    </row>
    <row r="367" spans="1:25" x14ac:dyDescent="0.2">
      <c r="A367">
        <v>366</v>
      </c>
      <c r="B367" s="1" t="str">
        <f>_xlfn.XLOOKUP('Sheet1 (4)'!AB373,'Sheet1 (3)'!B:B,'Sheet1 (3)'!C:C,"",0)</f>
        <v>ブラザー工業</v>
      </c>
      <c r="C367" s="1" t="str">
        <f>_xlfn.XLOOKUP('Sheet1 (4)'!AB373,'Sheet1 (3)'!B:B,'Sheet1 (3)'!F:F,"",0)</f>
        <v>電気機器</v>
      </c>
      <c r="D367" s="1">
        <f>ROUND('Sheet1 (4)'!E373/100000000,2)</f>
        <v>2.5299999999999998</v>
      </c>
      <c r="E367" s="1">
        <f>ROUND('Sheet1 (4)'!F373/100,2)</f>
        <v>789.32</v>
      </c>
      <c r="F367" s="1">
        <f>ROUND('Sheet1 (4)'!G373/100,2)</f>
        <v>846.83</v>
      </c>
      <c r="G367" s="1">
        <f>ROUND('Sheet1 (4)'!H373/100,2)</f>
        <v>607.54</v>
      </c>
      <c r="H367" s="1">
        <f>ROUND('Sheet1 (4)'!I373/100,2)</f>
        <v>755.56</v>
      </c>
      <c r="I367" s="1">
        <f>ROUND('Sheet1 (4)'!J373/100,2)</f>
        <v>766.6</v>
      </c>
      <c r="J367" s="1">
        <f>ROUND('Sheet1 (4)'!K373/100,2)</f>
        <v>746.2</v>
      </c>
      <c r="K367" s="1">
        <f>ROUND('Sheet1 (4)'!L373/100,2)</f>
        <v>807.8</v>
      </c>
      <c r="L367" s="4">
        <f>ROUND(('Sheet1 (4)'!M373+'Sheet1 (4)'!R373)/100,2)</f>
        <v>841.85</v>
      </c>
      <c r="M367" s="4">
        <f>ROUND(('Sheet1 (4)'!N373+'Sheet1 (4)'!S373)/100,2)</f>
        <v>314.73</v>
      </c>
      <c r="N367" s="4">
        <f>ROUND(('Sheet1 (4)'!O373+'Sheet1 (4)'!T373)/100,2)</f>
        <v>-177.66</v>
      </c>
      <c r="O367" s="4">
        <f>ROUND(('Sheet1 (4)'!P373+'Sheet1 (4)'!U373)/100,2)</f>
        <v>989.6</v>
      </c>
      <c r="P367" s="4">
        <f>ROUND(('Sheet1 (4)'!Q373+'Sheet1 (4)'!V373)/100,2)</f>
        <v>418.71</v>
      </c>
      <c r="Q367" s="7">
        <f>ROUND('Sheet1 (4)'!W373/100,2)</f>
        <v>0.05</v>
      </c>
      <c r="R367" s="7">
        <f>ROUND('Sheet1 (4)'!X373/100,2)</f>
        <v>0.12</v>
      </c>
      <c r="S367" s="7">
        <f>ROUND('Sheet1 (4)'!Y373/100,2)</f>
        <v>7.0000000000000007E-2</v>
      </c>
      <c r="T367" s="7">
        <f>ROUND('Sheet1 (4)'!Z373/100,2)</f>
        <v>0.05</v>
      </c>
      <c r="U367" s="7">
        <f>ROUND('Sheet1 (4)'!AA373/100,2)</f>
        <v>0.08</v>
      </c>
      <c r="V367" s="1" t="str">
        <f>'Sheet1 (4)'!AB373&amp;".T"</f>
        <v>6448.T</v>
      </c>
      <c r="W367">
        <f>ROUND('Sheet1 (4)'!AC373,2)</f>
        <v>13.38</v>
      </c>
      <c r="X367">
        <f>ROUND('Sheet1 (4)'!AD373,2)</f>
        <v>0.97</v>
      </c>
      <c r="Y367" t="str">
        <f>_xlfn.XLOOKUP('Sheet1 (4)'!AB373,'Sheet1 (3)'!B:B,'Sheet1 (3)'!D:D,"",0)</f>
        <v>プライム</v>
      </c>
    </row>
    <row r="368" spans="1:25" x14ac:dyDescent="0.2">
      <c r="A368">
        <v>367</v>
      </c>
      <c r="B368" s="1" t="str">
        <f>_xlfn.XLOOKUP('Sheet1 (4)'!AB374,'Sheet1 (3)'!B:B,'Sheet1 (3)'!C:C,"",0)</f>
        <v>ＢＲＵＮＯ</v>
      </c>
      <c r="C368" s="1" t="str">
        <f>_xlfn.XLOOKUP('Sheet1 (4)'!AB374,'Sheet1 (3)'!B:B,'Sheet1 (3)'!F:F,"",0)</f>
        <v>卸売業</v>
      </c>
      <c r="D368" s="1">
        <f>ROUND('Sheet1 (4)'!E374/100000000,2)</f>
        <v>0.14000000000000001</v>
      </c>
      <c r="E368" s="1">
        <f>ROUND('Sheet1 (4)'!F374/100,2)</f>
        <v>12.2</v>
      </c>
      <c r="F368" s="1">
        <f>ROUND('Sheet1 (4)'!G374/100,2)</f>
        <v>10.92</v>
      </c>
      <c r="G368" s="1" t="e">
        <f>ROUND('Sheet1 (4)'!H374/100,2)</f>
        <v>#VALUE!</v>
      </c>
      <c r="H368" s="1">
        <f>ROUND('Sheet1 (4)'!I374/100,2)</f>
        <v>1.48</v>
      </c>
      <c r="I368" s="1">
        <f>ROUND('Sheet1 (4)'!J374/100,2)</f>
        <v>4.41</v>
      </c>
      <c r="J368" s="1" t="e">
        <f>ROUND('Sheet1 (4)'!K374/100,2)</f>
        <v>#VALUE!</v>
      </c>
      <c r="K368" s="1" t="e">
        <f>ROUND('Sheet1 (4)'!L374/100,2)</f>
        <v>#VALUE!</v>
      </c>
      <c r="L368" s="4">
        <f>ROUND(('Sheet1 (4)'!M374+'Sheet1 (4)'!R374)/100,2)</f>
        <v>16.16</v>
      </c>
      <c r="M368" s="4">
        <f>ROUND(('Sheet1 (4)'!N374+'Sheet1 (4)'!S374)/100,2)</f>
        <v>-1.62</v>
      </c>
      <c r="N368" s="4" t="e">
        <f>ROUND(('Sheet1 (4)'!O374+'Sheet1 (4)'!T374)/100,2)</f>
        <v>#VALUE!</v>
      </c>
      <c r="O368" s="4">
        <f>ROUND(('Sheet1 (4)'!P374+'Sheet1 (4)'!U374)/100,2)</f>
        <v>6.11</v>
      </c>
      <c r="P368" s="4">
        <f>ROUND(('Sheet1 (4)'!Q374+'Sheet1 (4)'!V374)/100,2)</f>
        <v>-8.27</v>
      </c>
      <c r="Q368" s="7">
        <f>ROUND('Sheet1 (4)'!W374/100,2)</f>
        <v>0.11</v>
      </c>
      <c r="R368" s="7">
        <f>ROUND('Sheet1 (4)'!X374/100,2)</f>
        <v>0.1</v>
      </c>
      <c r="S368" s="7" t="e">
        <f>ROUND('Sheet1 (4)'!Y374/100,2)</f>
        <v>#VALUE!</v>
      </c>
      <c r="T368" s="7" t="e">
        <f>ROUND('Sheet1 (4)'!Z374/100,2)</f>
        <v>#VALUE!</v>
      </c>
      <c r="U368" s="7">
        <f>ROUND('Sheet1 (4)'!AA374/100,2)</f>
        <v>0.04</v>
      </c>
      <c r="V368" s="1" t="str">
        <f>'Sheet1 (4)'!AB374&amp;".T"</f>
        <v>3140.T</v>
      </c>
      <c r="W368">
        <f>ROUND('Sheet1 (4)'!AC374,2)</f>
        <v>74.48</v>
      </c>
      <c r="X368">
        <f>ROUND('Sheet1 (4)'!AD374,2)</f>
        <v>2.75</v>
      </c>
      <c r="Y368" t="str">
        <f>_xlfn.XLOOKUP('Sheet1 (4)'!AB374,'Sheet1 (3)'!B:B,'Sheet1 (3)'!D:D,"",0)</f>
        <v>グロース</v>
      </c>
    </row>
    <row r="369" spans="1:25" x14ac:dyDescent="0.2">
      <c r="A369">
        <v>368</v>
      </c>
      <c r="B369" s="1" t="str">
        <f>_xlfn.XLOOKUP('Sheet1 (4)'!AB375,'Sheet1 (3)'!B:B,'Sheet1 (3)'!C:C,"",0)</f>
        <v>ＢＳＮメディアホールディングス</v>
      </c>
      <c r="C369" s="1" t="str">
        <f>_xlfn.XLOOKUP('Sheet1 (4)'!AB375,'Sheet1 (3)'!B:B,'Sheet1 (3)'!F:F,"",0)</f>
        <v>情報・通信業</v>
      </c>
      <c r="D369" s="1">
        <f>ROUND('Sheet1 (4)'!E375/100000000,2)</f>
        <v>0.06</v>
      </c>
      <c r="E369" s="1">
        <f>ROUND('Sheet1 (4)'!F375/100,2)</f>
        <v>11.39</v>
      </c>
      <c r="F369" s="1">
        <f>ROUND('Sheet1 (4)'!G375/100,2)</f>
        <v>13.43</v>
      </c>
      <c r="G369" s="1">
        <f>ROUND('Sheet1 (4)'!H375/100,2)</f>
        <v>16.71</v>
      </c>
      <c r="H369" s="1">
        <f>ROUND('Sheet1 (4)'!I375/100,2)</f>
        <v>13.41</v>
      </c>
      <c r="I369" s="1">
        <f>ROUND('Sheet1 (4)'!J375/100,2)</f>
        <v>17.22</v>
      </c>
      <c r="J369" s="1" t="e">
        <f>ROUND('Sheet1 (4)'!K375/100,2)</f>
        <v>#VALUE!</v>
      </c>
      <c r="K369" s="1" t="e">
        <f>ROUND('Sheet1 (4)'!L375/100,2)</f>
        <v>#VALUE!</v>
      </c>
      <c r="L369" s="4">
        <f>ROUND(('Sheet1 (4)'!M375+'Sheet1 (4)'!R375)/100,2)</f>
        <v>6.7</v>
      </c>
      <c r="M369" s="4">
        <f>ROUND(('Sheet1 (4)'!N375+'Sheet1 (4)'!S375)/100,2)</f>
        <v>21.98</v>
      </c>
      <c r="N369" s="4">
        <f>ROUND(('Sheet1 (4)'!O375+'Sheet1 (4)'!T375)/100,2)</f>
        <v>3.96</v>
      </c>
      <c r="O369" s="4">
        <f>ROUND(('Sheet1 (4)'!P375+'Sheet1 (4)'!U375)/100,2)</f>
        <v>4.6500000000000004</v>
      </c>
      <c r="P369" s="4">
        <f>ROUND(('Sheet1 (4)'!Q375+'Sheet1 (4)'!V375)/100,2)</f>
        <v>8.2799999999999994</v>
      </c>
      <c r="Q369" s="7">
        <f>ROUND('Sheet1 (4)'!W375/100,2)</f>
        <v>0.05</v>
      </c>
      <c r="R369" s="7">
        <f>ROUND('Sheet1 (4)'!X375/100,2)</f>
        <v>0.05</v>
      </c>
      <c r="S369" s="7">
        <f>ROUND('Sheet1 (4)'!Y375/100,2)</f>
        <v>0.06</v>
      </c>
      <c r="T369" s="7">
        <f>ROUND('Sheet1 (4)'!Z375/100,2)</f>
        <v>0.04</v>
      </c>
      <c r="U369" s="7">
        <f>ROUND('Sheet1 (4)'!AA375/100,2)</f>
        <v>0.05</v>
      </c>
      <c r="V369" s="1" t="str">
        <f>'Sheet1 (4)'!AB375&amp;".T"</f>
        <v>9408.T</v>
      </c>
      <c r="W369">
        <f>ROUND('Sheet1 (4)'!AC375,2)</f>
        <v>12.72</v>
      </c>
      <c r="X369">
        <f>ROUND('Sheet1 (4)'!AD375,2)</f>
        <v>0.53</v>
      </c>
      <c r="Y369" t="str">
        <f>_xlfn.XLOOKUP('Sheet1 (4)'!AB375,'Sheet1 (3)'!B:B,'Sheet1 (3)'!D:D,"",0)</f>
        <v>スタンダード</v>
      </c>
    </row>
    <row r="370" spans="1:25" x14ac:dyDescent="0.2">
      <c r="A370">
        <v>369</v>
      </c>
      <c r="B370" s="1" t="str">
        <f>_xlfn.XLOOKUP('Sheet1 (4)'!AB376,'Sheet1 (3)'!B:B,'Sheet1 (3)'!C:C,"",0)</f>
        <v>ビースタイルホールディングス</v>
      </c>
      <c r="C370" s="1" t="str">
        <f>_xlfn.XLOOKUP('Sheet1 (4)'!AB376,'Sheet1 (3)'!B:B,'Sheet1 (3)'!F:F,"",0)</f>
        <v>サービス業</v>
      </c>
      <c r="D370" s="1">
        <f>ROUND('Sheet1 (4)'!E376/100000000,2)</f>
        <v>0.01</v>
      </c>
      <c r="E370" s="1" t="e">
        <f>ROUND('Sheet1 (4)'!F376/100,2)</f>
        <v>#VALUE!</v>
      </c>
      <c r="F370" s="1" t="e">
        <f>ROUND('Sheet1 (4)'!G376/100,2)</f>
        <v>#VALUE!</v>
      </c>
      <c r="G370" s="1">
        <f>ROUND('Sheet1 (4)'!H376/100,2)</f>
        <v>2.0299999999999998</v>
      </c>
      <c r="H370" s="1">
        <f>ROUND('Sheet1 (4)'!I376/100,2)</f>
        <v>2.76</v>
      </c>
      <c r="I370" s="1">
        <f>ROUND('Sheet1 (4)'!J376/100,2)</f>
        <v>3.27</v>
      </c>
      <c r="J370" s="1" t="e">
        <f>ROUND('Sheet1 (4)'!K376/100,2)</f>
        <v>#VALUE!</v>
      </c>
      <c r="K370" s="1" t="e">
        <f>ROUND('Sheet1 (4)'!L376/100,2)</f>
        <v>#VALUE!</v>
      </c>
      <c r="L370" s="4" t="e">
        <f>ROUND(('Sheet1 (4)'!M376+'Sheet1 (4)'!R376)/100,2)</f>
        <v>#VALUE!</v>
      </c>
      <c r="M370" s="4" t="e">
        <f>ROUND(('Sheet1 (4)'!N376+'Sheet1 (4)'!S376)/100,2)</f>
        <v>#VALUE!</v>
      </c>
      <c r="N370" s="4">
        <f>ROUND(('Sheet1 (4)'!O376+'Sheet1 (4)'!T376)/100,2)</f>
        <v>1.37</v>
      </c>
      <c r="O370" s="4">
        <f>ROUND(('Sheet1 (4)'!P376+'Sheet1 (4)'!U376)/100,2)</f>
        <v>6.37</v>
      </c>
      <c r="P370" s="4">
        <f>ROUND(('Sheet1 (4)'!Q376+'Sheet1 (4)'!V376)/100,2)</f>
        <v>2.4</v>
      </c>
      <c r="Q370" s="7" t="e">
        <f>ROUND('Sheet1 (4)'!W376/100,2)</f>
        <v>#VALUE!</v>
      </c>
      <c r="R370" s="7" t="e">
        <f>ROUND('Sheet1 (4)'!X376/100,2)</f>
        <v>#VALUE!</v>
      </c>
      <c r="S370" s="7" t="e">
        <f>ROUND('Sheet1 (4)'!Y376/100,2)</f>
        <v>#VALUE!</v>
      </c>
      <c r="T370" s="7">
        <f>ROUND('Sheet1 (4)'!Z376/100,2)</f>
        <v>0.86</v>
      </c>
      <c r="U370" s="7">
        <f>ROUND('Sheet1 (4)'!AA376/100,2)</f>
        <v>0.21</v>
      </c>
      <c r="V370" s="1" t="str">
        <f>'Sheet1 (4)'!AB376&amp;".T"</f>
        <v>302A.T</v>
      </c>
      <c r="W370">
        <f>ROUND('Sheet1 (4)'!AC376,2)</f>
        <v>8.2899999999999991</v>
      </c>
      <c r="X370">
        <f>ROUND('Sheet1 (4)'!AD376,2)</f>
        <v>1.38</v>
      </c>
      <c r="Y370" t="str">
        <f>_xlfn.XLOOKUP('Sheet1 (4)'!AB376,'Sheet1 (3)'!B:B,'Sheet1 (3)'!D:D,"",0)</f>
        <v>グロース</v>
      </c>
    </row>
    <row r="371" spans="1:25" x14ac:dyDescent="0.2">
      <c r="A371">
        <v>370</v>
      </c>
      <c r="B371" s="1" t="str">
        <f>_xlfn.XLOOKUP('Sheet1 (4)'!AB377,'Sheet1 (3)'!B:B,'Sheet1 (3)'!C:C,"",0)</f>
        <v>ＢＴＭ</v>
      </c>
      <c r="C371" s="1" t="str">
        <f>_xlfn.XLOOKUP('Sheet1 (4)'!AB377,'Sheet1 (3)'!B:B,'Sheet1 (3)'!F:F,"",0)</f>
        <v>情報・通信業</v>
      </c>
      <c r="D371" s="1">
        <f>ROUND('Sheet1 (4)'!E377/100000000,2)</f>
        <v>0.03</v>
      </c>
      <c r="E371" s="1">
        <f>ROUND('Sheet1 (4)'!F377/100,2)</f>
        <v>-0.8</v>
      </c>
      <c r="F371" s="1">
        <f>ROUND('Sheet1 (4)'!G377/100,2)</f>
        <v>0.69</v>
      </c>
      <c r="G371" s="1">
        <f>ROUND('Sheet1 (4)'!H377/100,2)</f>
        <v>1.31</v>
      </c>
      <c r="H371" s="1">
        <f>ROUND('Sheet1 (4)'!I377/100,2)</f>
        <v>1.53</v>
      </c>
      <c r="I371" s="1">
        <f>ROUND('Sheet1 (4)'!J377/100,2)</f>
        <v>0.92</v>
      </c>
      <c r="J371" s="1" t="e">
        <f>ROUND('Sheet1 (4)'!K377/100,2)</f>
        <v>#VALUE!</v>
      </c>
      <c r="K371" s="1" t="e">
        <f>ROUND('Sheet1 (4)'!L377/100,2)</f>
        <v>#VALUE!</v>
      </c>
      <c r="L371" s="4" t="e">
        <f>ROUND(('Sheet1 (4)'!M377+'Sheet1 (4)'!R377)/100,2)</f>
        <v>#VALUE!</v>
      </c>
      <c r="M371" s="4" t="e">
        <f>ROUND(('Sheet1 (4)'!N377+'Sheet1 (4)'!S377)/100,2)</f>
        <v>#VALUE!</v>
      </c>
      <c r="N371" s="4">
        <f>ROUND(('Sheet1 (4)'!O377+'Sheet1 (4)'!T377)/100,2)</f>
        <v>1.25</v>
      </c>
      <c r="O371" s="4">
        <f>ROUND(('Sheet1 (4)'!P377+'Sheet1 (4)'!U377)/100,2)</f>
        <v>0.3</v>
      </c>
      <c r="P371" s="4">
        <f>ROUND(('Sheet1 (4)'!Q377+'Sheet1 (4)'!V377)/100,2)</f>
        <v>-0.21</v>
      </c>
      <c r="Q371" s="7" t="e">
        <f>ROUND('Sheet1 (4)'!W377/100,2)</f>
        <v>#VALUE!</v>
      </c>
      <c r="R371" s="7">
        <f>ROUND('Sheet1 (4)'!X377/100,2)</f>
        <v>0.71</v>
      </c>
      <c r="S371" s="7">
        <f>ROUND('Sheet1 (4)'!Y377/100,2)</f>
        <v>0.25</v>
      </c>
      <c r="T371" s="7">
        <f>ROUND('Sheet1 (4)'!Z377/100,2)</f>
        <v>0.2</v>
      </c>
      <c r="U371" s="7">
        <f>ROUND('Sheet1 (4)'!AA377/100,2)</f>
        <v>0.1</v>
      </c>
      <c r="V371" s="1" t="str">
        <f>'Sheet1 (4)'!AB377&amp;".T"</f>
        <v>5247.T</v>
      </c>
      <c r="W371">
        <f>ROUND('Sheet1 (4)'!AC377,2)</f>
        <v>35.950000000000003</v>
      </c>
      <c r="X371">
        <f>ROUND('Sheet1 (4)'!AD377,2)</f>
        <v>3.29</v>
      </c>
      <c r="Y371" t="str">
        <f>_xlfn.XLOOKUP('Sheet1 (4)'!AB377,'Sheet1 (3)'!B:B,'Sheet1 (3)'!D:D,"",0)</f>
        <v>グロース</v>
      </c>
    </row>
    <row r="372" spans="1:25" x14ac:dyDescent="0.2">
      <c r="A372">
        <v>371</v>
      </c>
      <c r="B372" s="1" t="str">
        <f>_xlfn.XLOOKUP('Sheet1 (4)'!AB378,'Sheet1 (3)'!B:B,'Sheet1 (3)'!C:C,"",0)</f>
        <v>バッファロー</v>
      </c>
      <c r="C372" s="1" t="str">
        <f>_xlfn.XLOOKUP('Sheet1 (4)'!AB378,'Sheet1 (3)'!B:B,'Sheet1 (3)'!F:F,"",0)</f>
        <v>小売業</v>
      </c>
      <c r="D372" s="1">
        <f>ROUND('Sheet1 (4)'!E378/100000000,2)</f>
        <v>0.02</v>
      </c>
      <c r="E372" s="1">
        <f>ROUND('Sheet1 (4)'!F378/100,2)</f>
        <v>3.59</v>
      </c>
      <c r="F372" s="1">
        <f>ROUND('Sheet1 (4)'!G378/100,2)</f>
        <v>4.41</v>
      </c>
      <c r="G372" s="1">
        <f>ROUND('Sheet1 (4)'!H378/100,2)</f>
        <v>5.25</v>
      </c>
      <c r="H372" s="1">
        <f>ROUND('Sheet1 (4)'!I378/100,2)</f>
        <v>4.13</v>
      </c>
      <c r="I372" s="1">
        <f>ROUND('Sheet1 (4)'!J378/100,2)</f>
        <v>5.08</v>
      </c>
      <c r="J372" s="1" t="e">
        <f>ROUND('Sheet1 (4)'!K378/100,2)</f>
        <v>#VALUE!</v>
      </c>
      <c r="K372" s="1" t="e">
        <f>ROUND('Sheet1 (4)'!L378/100,2)</f>
        <v>#VALUE!</v>
      </c>
      <c r="L372" s="4">
        <f>ROUND(('Sheet1 (4)'!M378+'Sheet1 (4)'!R378)/100,2)</f>
        <v>3.35</v>
      </c>
      <c r="M372" s="4">
        <f>ROUND(('Sheet1 (4)'!N378+'Sheet1 (4)'!S378)/100,2)</f>
        <v>4.46</v>
      </c>
      <c r="N372" s="4">
        <f>ROUND(('Sheet1 (4)'!O378+'Sheet1 (4)'!T378)/100,2)</f>
        <v>4.0599999999999996</v>
      </c>
      <c r="O372" s="4">
        <f>ROUND(('Sheet1 (4)'!P378+'Sheet1 (4)'!U378)/100,2)</f>
        <v>4.12</v>
      </c>
      <c r="P372" s="4">
        <f>ROUND(('Sheet1 (4)'!Q378+'Sheet1 (4)'!V378)/100,2)</f>
        <v>-0.62</v>
      </c>
      <c r="Q372" s="7">
        <f>ROUND('Sheet1 (4)'!W378/100,2)</f>
        <v>0.05</v>
      </c>
      <c r="R372" s="7">
        <f>ROUND('Sheet1 (4)'!X378/100,2)</f>
        <v>0.06</v>
      </c>
      <c r="S372" s="7">
        <f>ROUND('Sheet1 (4)'!Y378/100,2)</f>
        <v>0.06</v>
      </c>
      <c r="T372" s="7">
        <f>ROUND('Sheet1 (4)'!Z378/100,2)</f>
        <v>0.02</v>
      </c>
      <c r="U372" s="7">
        <f>ROUND('Sheet1 (4)'!AA378/100,2)</f>
        <v>0.06</v>
      </c>
      <c r="V372" s="1" t="str">
        <f>'Sheet1 (4)'!AB378&amp;".T"</f>
        <v>3352.T</v>
      </c>
      <c r="W372">
        <f>ROUND('Sheet1 (4)'!AC378,2)</f>
        <v>8.59</v>
      </c>
      <c r="X372">
        <f>ROUND('Sheet1 (4)'!AD378,2)</f>
        <v>0.55000000000000004</v>
      </c>
      <c r="Y372" t="str">
        <f>_xlfn.XLOOKUP('Sheet1 (4)'!AB378,'Sheet1 (3)'!B:B,'Sheet1 (3)'!D:D,"",0)</f>
        <v>スタンダード</v>
      </c>
    </row>
    <row r="373" spans="1:25" x14ac:dyDescent="0.2">
      <c r="A373">
        <v>372</v>
      </c>
      <c r="B373" s="1" t="str">
        <f>_xlfn.XLOOKUP('Sheet1 (4)'!AB379,'Sheet1 (3)'!B:B,'Sheet1 (3)'!C:C,"",0)</f>
        <v>ＢＵＦＦＡＬＯ</v>
      </c>
      <c r="C373" s="1" t="str">
        <f>_xlfn.XLOOKUP('Sheet1 (4)'!AB379,'Sheet1 (3)'!B:B,'Sheet1 (3)'!F:F,"",0)</f>
        <v>電気機器</v>
      </c>
      <c r="D373" s="1">
        <f>ROUND('Sheet1 (4)'!E379/100000000,2)</f>
        <v>0.12</v>
      </c>
      <c r="E373" s="1">
        <f>ROUND('Sheet1 (4)'!F379/100,2)</f>
        <v>88.47</v>
      </c>
      <c r="F373" s="1">
        <f>ROUND('Sheet1 (4)'!G379/100,2)</f>
        <v>125.93</v>
      </c>
      <c r="G373" s="1">
        <f>ROUND('Sheet1 (4)'!H379/100,2)</f>
        <v>45.15</v>
      </c>
      <c r="H373" s="1">
        <f>ROUND('Sheet1 (4)'!I379/100,2)</f>
        <v>25.97</v>
      </c>
      <c r="I373" s="1">
        <f>ROUND('Sheet1 (4)'!J379/100,2)</f>
        <v>89</v>
      </c>
      <c r="J373" s="1">
        <f>ROUND('Sheet1 (4)'!K379/100,2)</f>
        <v>70</v>
      </c>
      <c r="K373" s="1">
        <f>ROUND('Sheet1 (4)'!L379/100,2)</f>
        <v>55</v>
      </c>
      <c r="L373" s="4">
        <f>ROUND(('Sheet1 (4)'!M379+'Sheet1 (4)'!R379)/100,2)</f>
        <v>235.01</v>
      </c>
      <c r="M373" s="4">
        <f>ROUND(('Sheet1 (4)'!N379+'Sheet1 (4)'!S379)/100,2)</f>
        <v>-8.34</v>
      </c>
      <c r="N373" s="4">
        <f>ROUND(('Sheet1 (4)'!O379+'Sheet1 (4)'!T379)/100,2)</f>
        <v>31.36</v>
      </c>
      <c r="O373" s="4">
        <f>ROUND(('Sheet1 (4)'!P379+'Sheet1 (4)'!U379)/100,2)</f>
        <v>119.91</v>
      </c>
      <c r="P373" s="4">
        <f>ROUND(('Sheet1 (4)'!Q379+'Sheet1 (4)'!V379)/100,2)</f>
        <v>133.62</v>
      </c>
      <c r="Q373" s="7">
        <f>ROUND('Sheet1 (4)'!W379/100,2)</f>
        <v>0.13</v>
      </c>
      <c r="R373" s="7">
        <f>ROUND('Sheet1 (4)'!X379/100,2)</f>
        <v>0.16</v>
      </c>
      <c r="S373" s="7">
        <f>ROUND('Sheet1 (4)'!Y379/100,2)</f>
        <v>0.05</v>
      </c>
      <c r="T373" s="7">
        <f>ROUND('Sheet1 (4)'!Z379/100,2)</f>
        <v>0.05</v>
      </c>
      <c r="U373" s="7">
        <f>ROUND('Sheet1 (4)'!AA379/100,2)</f>
        <v>0.11</v>
      </c>
      <c r="V373" s="1" t="str">
        <f>'Sheet1 (4)'!AB379&amp;".T"</f>
        <v>6676.T</v>
      </c>
      <c r="W373">
        <f>ROUND('Sheet1 (4)'!AC379,2)</f>
        <v>7.09</v>
      </c>
      <c r="X373">
        <f>ROUND('Sheet1 (4)'!AD379,2)</f>
        <v>1.0900000000000001</v>
      </c>
      <c r="Y373" t="str">
        <f>_xlfn.XLOOKUP('Sheet1 (4)'!AB379,'Sheet1 (3)'!B:B,'Sheet1 (3)'!D:D,"",0)</f>
        <v>スタンダード</v>
      </c>
    </row>
    <row r="374" spans="1:25" x14ac:dyDescent="0.2">
      <c r="A374">
        <v>373</v>
      </c>
      <c r="B374" s="1" t="str">
        <f>_xlfn.XLOOKUP('Sheet1 (4)'!AB380,'Sheet1 (3)'!B:B,'Sheet1 (3)'!C:C,"",0)</f>
        <v>ブルドックソース</v>
      </c>
      <c r="C374" s="1" t="str">
        <f>_xlfn.XLOOKUP('Sheet1 (4)'!AB380,'Sheet1 (3)'!B:B,'Sheet1 (3)'!F:F,"",0)</f>
        <v>食料品</v>
      </c>
      <c r="D374" s="1">
        <f>ROUND('Sheet1 (4)'!E380/100000000,2)</f>
        <v>0.13</v>
      </c>
      <c r="E374" s="1">
        <f>ROUND('Sheet1 (4)'!F380/100,2)</f>
        <v>7.21</v>
      </c>
      <c r="F374" s="1">
        <f>ROUND('Sheet1 (4)'!G380/100,2)</f>
        <v>6.51</v>
      </c>
      <c r="G374" s="1">
        <f>ROUND('Sheet1 (4)'!H380/100,2)</f>
        <v>4.3099999999999996</v>
      </c>
      <c r="H374" s="1">
        <f>ROUND('Sheet1 (4)'!I380/100,2)</f>
        <v>1.64</v>
      </c>
      <c r="I374" s="1">
        <f>ROUND('Sheet1 (4)'!J380/100,2)</f>
        <v>2.23</v>
      </c>
      <c r="J374" s="1" t="e">
        <f>ROUND('Sheet1 (4)'!K380/100,2)</f>
        <v>#VALUE!</v>
      </c>
      <c r="K374" s="1" t="e">
        <f>ROUND('Sheet1 (4)'!L380/100,2)</f>
        <v>#VALUE!</v>
      </c>
      <c r="L374" s="4">
        <f>ROUND(('Sheet1 (4)'!M380+'Sheet1 (4)'!R380)/100,2)</f>
        <v>13.48</v>
      </c>
      <c r="M374" s="4">
        <f>ROUND(('Sheet1 (4)'!N380+'Sheet1 (4)'!S380)/100,2)</f>
        <v>-0.65</v>
      </c>
      <c r="N374" s="4">
        <f>ROUND(('Sheet1 (4)'!O380+'Sheet1 (4)'!T380)/100,2)</f>
        <v>-30.81</v>
      </c>
      <c r="O374" s="4">
        <f>ROUND(('Sheet1 (4)'!P380+'Sheet1 (4)'!U380)/100,2)</f>
        <v>-39.86</v>
      </c>
      <c r="P374" s="4">
        <f>ROUND(('Sheet1 (4)'!Q380+'Sheet1 (4)'!V380)/100,2)</f>
        <v>29.65</v>
      </c>
      <c r="Q374" s="7">
        <f>ROUND('Sheet1 (4)'!W380/100,2)</f>
        <v>0.03</v>
      </c>
      <c r="R374" s="7">
        <f>ROUND('Sheet1 (4)'!X380/100,2)</f>
        <v>0.04</v>
      </c>
      <c r="S374" s="7">
        <f>ROUND('Sheet1 (4)'!Y380/100,2)</f>
        <v>0.03</v>
      </c>
      <c r="T374" s="7">
        <f>ROUND('Sheet1 (4)'!Z380/100,2)</f>
        <v>0.01</v>
      </c>
      <c r="U374" s="7">
        <f>ROUND('Sheet1 (4)'!AA380/100,2)</f>
        <v>0.03</v>
      </c>
      <c r="V374" s="1" t="str">
        <f>'Sheet1 (4)'!AB380&amp;".T"</f>
        <v>2804.T</v>
      </c>
      <c r="W374">
        <f>ROUND('Sheet1 (4)'!AC380,2)</f>
        <v>10.09</v>
      </c>
      <c r="X374">
        <f>ROUND('Sheet1 (4)'!AD380,2)</f>
        <v>1.02</v>
      </c>
      <c r="Y374" t="str">
        <f>_xlfn.XLOOKUP('Sheet1 (4)'!AB380,'Sheet1 (3)'!B:B,'Sheet1 (3)'!D:D,"",0)</f>
        <v>プライム</v>
      </c>
    </row>
    <row r="375" spans="1:25" x14ac:dyDescent="0.2">
      <c r="A375">
        <v>374</v>
      </c>
      <c r="B375" s="1" t="str">
        <f>_xlfn.XLOOKUP('Sheet1 (4)'!AB381,'Sheet1 (3)'!B:B,'Sheet1 (3)'!C:C,"",0)</f>
        <v>文化シヤッター</v>
      </c>
      <c r="C375" s="1" t="str">
        <f>_xlfn.XLOOKUP('Sheet1 (4)'!AB381,'Sheet1 (3)'!B:B,'Sheet1 (3)'!F:F,"",0)</f>
        <v>金属製品</v>
      </c>
      <c r="D375" s="1">
        <f>ROUND('Sheet1 (4)'!E381/100000000,2)</f>
        <v>0.7</v>
      </c>
      <c r="E375" s="1">
        <f>ROUND('Sheet1 (4)'!F381/100,2)</f>
        <v>105.15</v>
      </c>
      <c r="F375" s="1">
        <f>ROUND('Sheet1 (4)'!G381/100,2)</f>
        <v>91.07</v>
      </c>
      <c r="G375" s="1">
        <f>ROUND('Sheet1 (4)'!H381/100,2)</f>
        <v>96.85</v>
      </c>
      <c r="H375" s="1">
        <f>ROUND('Sheet1 (4)'!I381/100,2)</f>
        <v>144.72999999999999</v>
      </c>
      <c r="I375" s="1">
        <f>ROUND('Sheet1 (4)'!J381/100,2)</f>
        <v>147.27000000000001</v>
      </c>
      <c r="J375" s="1" t="e">
        <f>ROUND('Sheet1 (4)'!K381/100,2)</f>
        <v>#VALUE!</v>
      </c>
      <c r="K375" s="1" t="e">
        <f>ROUND('Sheet1 (4)'!L381/100,2)</f>
        <v>#VALUE!</v>
      </c>
      <c r="L375" s="4">
        <f>ROUND(('Sheet1 (4)'!M381+'Sheet1 (4)'!R381)/100,2)</f>
        <v>152.99</v>
      </c>
      <c r="M375" s="4">
        <f>ROUND(('Sheet1 (4)'!N381+'Sheet1 (4)'!S381)/100,2)</f>
        <v>93.67</v>
      </c>
      <c r="N375" s="4">
        <f>ROUND(('Sheet1 (4)'!O381+'Sheet1 (4)'!T381)/100,2)</f>
        <v>59.46</v>
      </c>
      <c r="O375" s="4">
        <f>ROUND(('Sheet1 (4)'!P381+'Sheet1 (4)'!U381)/100,2)</f>
        <v>-12.52</v>
      </c>
      <c r="P375" s="4">
        <f>ROUND(('Sheet1 (4)'!Q381+'Sheet1 (4)'!V381)/100,2)</f>
        <v>72.3</v>
      </c>
      <c r="Q375" s="7">
        <f>ROUND('Sheet1 (4)'!W381/100,2)</f>
        <v>0.1</v>
      </c>
      <c r="R375" s="7">
        <f>ROUND('Sheet1 (4)'!X381/100,2)</f>
        <v>0.08</v>
      </c>
      <c r="S375" s="7">
        <f>ROUND('Sheet1 (4)'!Y381/100,2)</f>
        <v>0.1</v>
      </c>
      <c r="T375" s="7">
        <f>ROUND('Sheet1 (4)'!Z381/100,2)</f>
        <v>0.11</v>
      </c>
      <c r="U375" s="7">
        <f>ROUND('Sheet1 (4)'!AA381/100,2)</f>
        <v>0.12</v>
      </c>
      <c r="V375" s="1" t="str">
        <f>'Sheet1 (4)'!AB381&amp;".T"</f>
        <v>5930.T</v>
      </c>
      <c r="W375">
        <f>ROUND('Sheet1 (4)'!AC381,2)</f>
        <v>10.81</v>
      </c>
      <c r="X375">
        <f>ROUND('Sheet1 (4)'!AD381,2)</f>
        <v>1.33</v>
      </c>
      <c r="Y375" t="str">
        <f>_xlfn.XLOOKUP('Sheet1 (4)'!AB381,'Sheet1 (3)'!B:B,'Sheet1 (3)'!D:D,"",0)</f>
        <v>プライム</v>
      </c>
    </row>
    <row r="376" spans="1:25" x14ac:dyDescent="0.2">
      <c r="A376">
        <v>375</v>
      </c>
      <c r="B376" s="1" t="str">
        <f>_xlfn.XLOOKUP('Sheet1 (4)'!AB382,'Sheet1 (3)'!B:B,'Sheet1 (3)'!C:C,"",0)</f>
        <v>文教堂グループホールディングス</v>
      </c>
      <c r="C376" s="1" t="str">
        <f>_xlfn.XLOOKUP('Sheet1 (4)'!AB382,'Sheet1 (3)'!B:B,'Sheet1 (3)'!F:F,"",0)</f>
        <v>小売業</v>
      </c>
      <c r="D376" s="1">
        <f>ROUND('Sheet1 (4)'!E382/100000000,2)</f>
        <v>0.44</v>
      </c>
      <c r="E376" s="1">
        <f>ROUND('Sheet1 (4)'!F382/100,2)</f>
        <v>4.6100000000000003</v>
      </c>
      <c r="F376" s="1">
        <f>ROUND('Sheet1 (4)'!G382/100,2)</f>
        <v>0.53</v>
      </c>
      <c r="G376" s="1">
        <f>ROUND('Sheet1 (4)'!H382/100,2)</f>
        <v>0.73</v>
      </c>
      <c r="H376" s="1">
        <f>ROUND('Sheet1 (4)'!I382/100,2)</f>
        <v>0.32</v>
      </c>
      <c r="I376" s="1">
        <f>ROUND('Sheet1 (4)'!J382/100,2)</f>
        <v>-0.89</v>
      </c>
      <c r="J376" s="1" t="e">
        <f>ROUND('Sheet1 (4)'!K382/100,2)</f>
        <v>#VALUE!</v>
      </c>
      <c r="K376" s="1" t="e">
        <f>ROUND('Sheet1 (4)'!L382/100,2)</f>
        <v>#VALUE!</v>
      </c>
      <c r="L376" s="4">
        <f>ROUND(('Sheet1 (4)'!M382+'Sheet1 (4)'!R382)/100,2)</f>
        <v>3.19</v>
      </c>
      <c r="M376" s="4">
        <f>ROUND(('Sheet1 (4)'!N382+'Sheet1 (4)'!S382)/100,2)</f>
        <v>0.6</v>
      </c>
      <c r="N376" s="4">
        <f>ROUND(('Sheet1 (4)'!O382+'Sheet1 (4)'!T382)/100,2)</f>
        <v>0.32</v>
      </c>
      <c r="O376" s="4">
        <f>ROUND(('Sheet1 (4)'!P382+'Sheet1 (4)'!U382)/100,2)</f>
        <v>8.27</v>
      </c>
      <c r="P376" s="4">
        <f>ROUND(('Sheet1 (4)'!Q382+'Sheet1 (4)'!V382)/100,2)</f>
        <v>-0.59</v>
      </c>
      <c r="Q376" s="7">
        <f>ROUND('Sheet1 (4)'!W382/100,2)</f>
        <v>0.4</v>
      </c>
      <c r="R376" s="7">
        <f>ROUND('Sheet1 (4)'!X382/100,2)</f>
        <v>0.06</v>
      </c>
      <c r="S376" s="7">
        <f>ROUND('Sheet1 (4)'!Y382/100,2)</f>
        <v>0.08</v>
      </c>
      <c r="T376" s="7">
        <f>ROUND('Sheet1 (4)'!Z382/100,2)</f>
        <v>0.03</v>
      </c>
      <c r="U376" s="7">
        <f>ROUND('Sheet1 (4)'!AA382/100,2)</f>
        <v>-0.12</v>
      </c>
      <c r="V376" s="1" t="str">
        <f>'Sheet1 (4)'!AB382&amp;".T"</f>
        <v>9978.T</v>
      </c>
      <c r="W376" t="e">
        <f>ROUND('Sheet1 (4)'!AC382,2)</f>
        <v>#VALUE!</v>
      </c>
      <c r="X376">
        <f>ROUND('Sheet1 (4)'!AD382,2)</f>
        <v>1.82</v>
      </c>
      <c r="Y376" t="str">
        <f>_xlfn.XLOOKUP('Sheet1 (4)'!AB382,'Sheet1 (3)'!B:B,'Sheet1 (3)'!D:D,"",0)</f>
        <v>スタンダード</v>
      </c>
    </row>
    <row r="377" spans="1:25" x14ac:dyDescent="0.2">
      <c r="A377">
        <v>376</v>
      </c>
      <c r="B377" s="1" t="str">
        <f>_xlfn.XLOOKUP('Sheet1 (4)'!AB383,'Sheet1 (3)'!B:B,'Sheet1 (3)'!C:C,"",0)</f>
        <v>ブシロード</v>
      </c>
      <c r="C377" s="1" t="str">
        <f>_xlfn.XLOOKUP('Sheet1 (4)'!AB383,'Sheet1 (3)'!B:B,'Sheet1 (3)'!F:F,"",0)</f>
        <v>その他製品</v>
      </c>
      <c r="D377" s="1">
        <f>ROUND('Sheet1 (4)'!E383/100000000,2)</f>
        <v>1.36</v>
      </c>
      <c r="E377" s="1">
        <f>ROUND('Sheet1 (4)'!F383/100,2)</f>
        <v>5.09</v>
      </c>
      <c r="F377" s="1">
        <f>ROUND('Sheet1 (4)'!G383/100,2)</f>
        <v>33.909999999999997</v>
      </c>
      <c r="G377" s="1">
        <f>ROUND('Sheet1 (4)'!H383/100,2)</f>
        <v>33.86</v>
      </c>
      <c r="H377" s="1">
        <f>ROUND('Sheet1 (4)'!I383/100,2)</f>
        <v>8.82</v>
      </c>
      <c r="I377" s="1">
        <f>ROUND('Sheet1 (4)'!J383/100,2)</f>
        <v>49.39</v>
      </c>
      <c r="J377" s="1">
        <f>ROUND('Sheet1 (4)'!K383/100,2)</f>
        <v>48</v>
      </c>
      <c r="K377" s="1">
        <f>ROUND('Sheet1 (4)'!L383/100,2)</f>
        <v>55</v>
      </c>
      <c r="L377" s="4">
        <f>ROUND(('Sheet1 (4)'!M383+'Sheet1 (4)'!R383)/100,2)</f>
        <v>-18.29</v>
      </c>
      <c r="M377" s="4">
        <f>ROUND(('Sheet1 (4)'!N383+'Sheet1 (4)'!S383)/100,2)</f>
        <v>24.31</v>
      </c>
      <c r="N377" s="4">
        <f>ROUND(('Sheet1 (4)'!O383+'Sheet1 (4)'!T383)/100,2)</f>
        <v>-2.89</v>
      </c>
      <c r="O377" s="4">
        <f>ROUND(('Sheet1 (4)'!P383+'Sheet1 (4)'!U383)/100,2)</f>
        <v>-4.08</v>
      </c>
      <c r="P377" s="4">
        <f>ROUND(('Sheet1 (4)'!Q383+'Sheet1 (4)'!V383)/100,2)</f>
        <v>67.12</v>
      </c>
      <c r="Q377" s="7" t="e">
        <f>ROUND('Sheet1 (4)'!W383/100,2)</f>
        <v>#VALUE!</v>
      </c>
      <c r="R377" s="7">
        <f>ROUND('Sheet1 (4)'!X383/100,2)</f>
        <v>0.23</v>
      </c>
      <c r="S377" s="7">
        <f>ROUND('Sheet1 (4)'!Y383/100,2)</f>
        <v>0.11</v>
      </c>
      <c r="T377" s="7">
        <f>ROUND('Sheet1 (4)'!Z383/100,2)</f>
        <v>0.04</v>
      </c>
      <c r="U377" s="7">
        <f>ROUND('Sheet1 (4)'!AA383/100,2)</f>
        <v>0.15</v>
      </c>
      <c r="V377" s="1" t="str">
        <f>'Sheet1 (4)'!AB383&amp;".T"</f>
        <v>7803.T</v>
      </c>
      <c r="W377">
        <f>ROUND('Sheet1 (4)'!AC383,2)</f>
        <v>11.65</v>
      </c>
      <c r="X377">
        <f>ROUND('Sheet1 (4)'!AD383,2)</f>
        <v>1.61</v>
      </c>
      <c r="Y377" t="str">
        <f>_xlfn.XLOOKUP('Sheet1 (4)'!AB383,'Sheet1 (3)'!B:B,'Sheet1 (3)'!D:D,"",0)</f>
        <v>グロース</v>
      </c>
    </row>
    <row r="378" spans="1:25" x14ac:dyDescent="0.2">
      <c r="A378">
        <v>377</v>
      </c>
      <c r="B378" s="1" t="str">
        <f>_xlfn.XLOOKUP('Sheet1 (4)'!AB384,'Sheet1 (3)'!B:B,'Sheet1 (3)'!C:C,"",0)</f>
        <v>ビジネスブレイン太田昭和</v>
      </c>
      <c r="C378" s="1" t="str">
        <f>_xlfn.XLOOKUP('Sheet1 (4)'!AB384,'Sheet1 (3)'!B:B,'Sheet1 (3)'!F:F,"",0)</f>
        <v>情報・通信業</v>
      </c>
      <c r="D378" s="1">
        <f>ROUND('Sheet1 (4)'!E384/100000000,2)</f>
        <v>0.11</v>
      </c>
      <c r="E378" s="1">
        <f>ROUND('Sheet1 (4)'!F384/100,2)</f>
        <v>21.87</v>
      </c>
      <c r="F378" s="1">
        <f>ROUND('Sheet1 (4)'!G384/100,2)</f>
        <v>27.28</v>
      </c>
      <c r="G378" s="1">
        <f>ROUND('Sheet1 (4)'!H384/100,2)</f>
        <v>31.97</v>
      </c>
      <c r="H378" s="1">
        <f>ROUND('Sheet1 (4)'!I384/100,2)</f>
        <v>25.18</v>
      </c>
      <c r="I378" s="1">
        <f>ROUND('Sheet1 (4)'!J384/100,2)</f>
        <v>28.4</v>
      </c>
      <c r="J378" s="1" t="e">
        <f>ROUND('Sheet1 (4)'!K384/100,2)</f>
        <v>#VALUE!</v>
      </c>
      <c r="K378" s="1" t="e">
        <f>ROUND('Sheet1 (4)'!L384/100,2)</f>
        <v>#VALUE!</v>
      </c>
      <c r="L378" s="4">
        <f>ROUND(('Sheet1 (4)'!M384+'Sheet1 (4)'!R384)/100,2)</f>
        <v>25.47</v>
      </c>
      <c r="M378" s="4">
        <f>ROUND(('Sheet1 (4)'!N384+'Sheet1 (4)'!S384)/100,2)</f>
        <v>-1.62</v>
      </c>
      <c r="N378" s="4">
        <f>ROUND(('Sheet1 (4)'!O384+'Sheet1 (4)'!T384)/100,2)</f>
        <v>19.899999999999999</v>
      </c>
      <c r="O378" s="4">
        <f>ROUND(('Sheet1 (4)'!P384+'Sheet1 (4)'!U384)/100,2)</f>
        <v>10.83</v>
      </c>
      <c r="P378" s="4">
        <f>ROUND(('Sheet1 (4)'!Q384+'Sheet1 (4)'!V384)/100,2)</f>
        <v>32.97</v>
      </c>
      <c r="Q378" s="7">
        <f>ROUND('Sheet1 (4)'!W384/100,2)</f>
        <v>0.15</v>
      </c>
      <c r="R378" s="7">
        <f>ROUND('Sheet1 (4)'!X384/100,2)</f>
        <v>0.15</v>
      </c>
      <c r="S378" s="7">
        <f>ROUND('Sheet1 (4)'!Y384/100,2)</f>
        <v>0.14000000000000001</v>
      </c>
      <c r="T378" s="7">
        <f>ROUND('Sheet1 (4)'!Z384/100,2)</f>
        <v>0.62</v>
      </c>
      <c r="U378" s="7">
        <f>ROUND('Sheet1 (4)'!AA384/100,2)</f>
        <v>0.09</v>
      </c>
      <c r="V378" s="1" t="str">
        <f>'Sheet1 (4)'!AB384&amp;".T"</f>
        <v>9658.T</v>
      </c>
      <c r="W378">
        <f>ROUND('Sheet1 (4)'!AC384,2)</f>
        <v>14.25</v>
      </c>
      <c r="X378">
        <f>ROUND('Sheet1 (4)'!AD384,2)</f>
        <v>1.33</v>
      </c>
      <c r="Y378" t="str">
        <f>_xlfn.XLOOKUP('Sheet1 (4)'!AB384,'Sheet1 (3)'!B:B,'Sheet1 (3)'!D:D,"",0)</f>
        <v>プライム</v>
      </c>
    </row>
    <row r="379" spans="1:25" x14ac:dyDescent="0.2">
      <c r="A379">
        <v>378</v>
      </c>
      <c r="B379" s="1" t="str">
        <f>_xlfn.XLOOKUP('Sheet1 (4)'!AB385,'Sheet1 (3)'!B:B,'Sheet1 (3)'!C:C,"",0)</f>
        <v>ビジネスコーチ</v>
      </c>
      <c r="C379" s="1" t="str">
        <f>_xlfn.XLOOKUP('Sheet1 (4)'!AB385,'Sheet1 (3)'!B:B,'Sheet1 (3)'!F:F,"",0)</f>
        <v>サービス業</v>
      </c>
      <c r="D379" s="1">
        <f>ROUND('Sheet1 (4)'!E385/100000000,2)</f>
        <v>0.01</v>
      </c>
      <c r="E379" s="1" t="e">
        <f>ROUND('Sheet1 (4)'!F385/100,2)</f>
        <v>#VALUE!</v>
      </c>
      <c r="F379" s="1" t="e">
        <f>ROUND('Sheet1 (4)'!G385/100,2)</f>
        <v>#VALUE!</v>
      </c>
      <c r="G379" s="1" t="e">
        <f>ROUND('Sheet1 (4)'!H385/100,2)</f>
        <v>#VALUE!</v>
      </c>
      <c r="H379" s="1">
        <f>ROUND('Sheet1 (4)'!I385/100,2)</f>
        <v>0.8</v>
      </c>
      <c r="I379" s="1">
        <f>ROUND('Sheet1 (4)'!J385/100,2)</f>
        <v>1.64</v>
      </c>
      <c r="J379" s="1" t="e">
        <f>ROUND('Sheet1 (4)'!K385/100,2)</f>
        <v>#VALUE!</v>
      </c>
      <c r="K379" s="1" t="e">
        <f>ROUND('Sheet1 (4)'!L385/100,2)</f>
        <v>#VALUE!</v>
      </c>
      <c r="L379" s="4" t="e">
        <f>ROUND(('Sheet1 (4)'!M385+'Sheet1 (4)'!R385)/100,2)</f>
        <v>#VALUE!</v>
      </c>
      <c r="M379" s="4" t="e">
        <f>ROUND(('Sheet1 (4)'!N385+'Sheet1 (4)'!S385)/100,2)</f>
        <v>#VALUE!</v>
      </c>
      <c r="N379" s="4" t="e">
        <f>ROUND(('Sheet1 (4)'!O385+'Sheet1 (4)'!T385)/100,2)</f>
        <v>#VALUE!</v>
      </c>
      <c r="O379" s="4">
        <f>ROUND(('Sheet1 (4)'!P385+'Sheet1 (4)'!U385)/100,2)</f>
        <v>0.04</v>
      </c>
      <c r="P379" s="4" t="e">
        <f>ROUND(('Sheet1 (4)'!Q385+'Sheet1 (4)'!V385)/100,2)</f>
        <v>#VALUE!</v>
      </c>
      <c r="Q379" s="7" t="e">
        <f>ROUND('Sheet1 (4)'!W385/100,2)</f>
        <v>#VALUE!</v>
      </c>
      <c r="R379" s="7" t="e">
        <f>ROUND('Sheet1 (4)'!X385/100,2)</f>
        <v>#VALUE!</v>
      </c>
      <c r="S379" s="7" t="e">
        <f>ROUND('Sheet1 (4)'!Y385/100,2)</f>
        <v>#VALUE!</v>
      </c>
      <c r="T379" s="7" t="e">
        <f>ROUND('Sheet1 (4)'!Z385/100,2)</f>
        <v>#VALUE!</v>
      </c>
      <c r="U379" s="7">
        <f>ROUND('Sheet1 (4)'!AA385/100,2)</f>
        <v>0.17</v>
      </c>
      <c r="V379" s="1" t="str">
        <f>'Sheet1 (4)'!AB385&amp;".T"</f>
        <v>9562.T</v>
      </c>
      <c r="W379">
        <f>ROUND('Sheet1 (4)'!AC385,2)</f>
        <v>23.81</v>
      </c>
      <c r="X379">
        <f>ROUND('Sheet1 (4)'!AD385,2)</f>
        <v>3.74</v>
      </c>
      <c r="Y379" t="str">
        <f>_xlfn.XLOOKUP('Sheet1 (4)'!AB385,'Sheet1 (3)'!B:B,'Sheet1 (3)'!D:D,"",0)</f>
        <v>グロース</v>
      </c>
    </row>
    <row r="380" spans="1:25" x14ac:dyDescent="0.2">
      <c r="A380">
        <v>379</v>
      </c>
      <c r="B380" s="1" t="str">
        <f>_xlfn.XLOOKUP('Sheet1 (4)'!AB386,'Sheet1 (3)'!B:B,'Sheet1 (3)'!C:C,"",0)</f>
        <v>ビジネスエンジニアリング</v>
      </c>
      <c r="C380" s="1" t="str">
        <f>_xlfn.XLOOKUP('Sheet1 (4)'!AB386,'Sheet1 (3)'!B:B,'Sheet1 (3)'!F:F,"",0)</f>
        <v>情報・通信業</v>
      </c>
      <c r="D380" s="1">
        <f>ROUND('Sheet1 (4)'!E386/100000000,2)</f>
        <v>0.12</v>
      </c>
      <c r="E380" s="1">
        <f>ROUND('Sheet1 (4)'!F386/100,2)</f>
        <v>20.329999999999998</v>
      </c>
      <c r="F380" s="1">
        <f>ROUND('Sheet1 (4)'!G386/100,2)</f>
        <v>24.13</v>
      </c>
      <c r="G380" s="1">
        <f>ROUND('Sheet1 (4)'!H386/100,2)</f>
        <v>32.46</v>
      </c>
      <c r="H380" s="1">
        <f>ROUND('Sheet1 (4)'!I386/100,2)</f>
        <v>38.86</v>
      </c>
      <c r="I380" s="1">
        <f>ROUND('Sheet1 (4)'!J386/100,2)</f>
        <v>46.76</v>
      </c>
      <c r="J380" s="1">
        <f>ROUND('Sheet1 (4)'!K386/100,2)</f>
        <v>57</v>
      </c>
      <c r="K380" s="1">
        <f>ROUND('Sheet1 (4)'!L386/100,2)</f>
        <v>61</v>
      </c>
      <c r="L380" s="4">
        <f>ROUND(('Sheet1 (4)'!M386+'Sheet1 (4)'!R386)/100,2)</f>
        <v>17.22</v>
      </c>
      <c r="M380" s="4">
        <f>ROUND(('Sheet1 (4)'!N386+'Sheet1 (4)'!S386)/100,2)</f>
        <v>15.74</v>
      </c>
      <c r="N380" s="4">
        <f>ROUND(('Sheet1 (4)'!O386+'Sheet1 (4)'!T386)/100,2)</f>
        <v>25.82</v>
      </c>
      <c r="O380" s="4">
        <f>ROUND(('Sheet1 (4)'!P386+'Sheet1 (4)'!U386)/100,2)</f>
        <v>24.26</v>
      </c>
      <c r="P380" s="4">
        <f>ROUND(('Sheet1 (4)'!Q386+'Sheet1 (4)'!V386)/100,2)</f>
        <v>20.46</v>
      </c>
      <c r="Q380" s="7">
        <f>ROUND('Sheet1 (4)'!W386/100,2)</f>
        <v>0.24</v>
      </c>
      <c r="R380" s="7">
        <f>ROUND('Sheet1 (4)'!X386/100,2)</f>
        <v>0.24</v>
      </c>
      <c r="S380" s="7">
        <f>ROUND('Sheet1 (4)'!Y386/100,2)</f>
        <v>0.28000000000000003</v>
      </c>
      <c r="T380" s="7">
        <f>ROUND('Sheet1 (4)'!Z386/100,2)</f>
        <v>0.26</v>
      </c>
      <c r="U380" s="7">
        <f>ROUND('Sheet1 (4)'!AA386/100,2)</f>
        <v>0.27</v>
      </c>
      <c r="V380" s="1" t="str">
        <f>'Sheet1 (4)'!AB386&amp;".T"</f>
        <v>4828.T</v>
      </c>
      <c r="W380">
        <f>ROUND('Sheet1 (4)'!AC386,2)</f>
        <v>18.04</v>
      </c>
      <c r="X380">
        <f>ROUND('Sheet1 (4)'!AD386,2)</f>
        <v>5.01</v>
      </c>
      <c r="Y380" t="str">
        <f>_xlfn.XLOOKUP('Sheet1 (4)'!AB386,'Sheet1 (3)'!B:B,'Sheet1 (3)'!D:D,"",0)</f>
        <v>プライム</v>
      </c>
    </row>
    <row r="381" spans="1:25" x14ac:dyDescent="0.2">
      <c r="A381">
        <v>380</v>
      </c>
      <c r="B381" s="1" t="str">
        <f>_xlfn.XLOOKUP('Sheet1 (4)'!AB387,'Sheet1 (3)'!B:B,'Sheet1 (3)'!C:C,"",0)</f>
        <v>ＢｕｙＳｅｌｌ　Ｔｅｃｈｎｏｌｏｇｉｅｓ</v>
      </c>
      <c r="C381" s="1" t="str">
        <f>_xlfn.XLOOKUP('Sheet1 (4)'!AB387,'Sheet1 (3)'!B:B,'Sheet1 (3)'!F:F,"",0)</f>
        <v>卸売業</v>
      </c>
      <c r="D381" s="1">
        <f>ROUND('Sheet1 (4)'!E387/100000000,2)</f>
        <v>0.31</v>
      </c>
      <c r="E381" s="1">
        <f>ROUND('Sheet1 (4)'!F387/100,2)</f>
        <v>23.16</v>
      </c>
      <c r="F381" s="1">
        <f>ROUND('Sheet1 (4)'!G387/100,2)</f>
        <v>36.94</v>
      </c>
      <c r="G381" s="1">
        <f>ROUND('Sheet1 (4)'!H387/100,2)</f>
        <v>27.96</v>
      </c>
      <c r="H381" s="1">
        <f>ROUND('Sheet1 (4)'!I387/100,2)</f>
        <v>47.34</v>
      </c>
      <c r="I381" s="1">
        <f>ROUND('Sheet1 (4)'!J387/100,2)</f>
        <v>47.34</v>
      </c>
      <c r="J381" s="1">
        <f>ROUND('Sheet1 (4)'!K387/100,2)</f>
        <v>86.98</v>
      </c>
      <c r="K381" s="1">
        <f>ROUND('Sheet1 (4)'!L387/100,2)</f>
        <v>106.58</v>
      </c>
      <c r="L381" s="4">
        <f>ROUND(('Sheet1 (4)'!M387+'Sheet1 (4)'!R387)/100,2)</f>
        <v>16.32</v>
      </c>
      <c r="M381" s="4">
        <f>ROUND(('Sheet1 (4)'!N387+'Sheet1 (4)'!S387)/100,2)</f>
        <v>6.2</v>
      </c>
      <c r="N381" s="4">
        <f>ROUND(('Sheet1 (4)'!O387+'Sheet1 (4)'!T387)/100,2)</f>
        <v>-3.74</v>
      </c>
      <c r="O381" s="4">
        <f>ROUND(('Sheet1 (4)'!P387+'Sheet1 (4)'!U387)/100,2)</f>
        <v>-123.11</v>
      </c>
      <c r="P381" s="4">
        <f>ROUND(('Sheet1 (4)'!Q387+'Sheet1 (4)'!V387)/100,2)</f>
        <v>-123.11</v>
      </c>
      <c r="Q381" s="7">
        <f>ROUND('Sheet1 (4)'!W387/100,2)</f>
        <v>0.34</v>
      </c>
      <c r="R381" s="7">
        <f>ROUND('Sheet1 (4)'!X387/100,2)</f>
        <v>0.35</v>
      </c>
      <c r="S381" s="7">
        <f>ROUND('Sheet1 (4)'!Y387/100,2)</f>
        <v>0.17</v>
      </c>
      <c r="T381" s="7">
        <f>ROUND('Sheet1 (4)'!Z387/100,2)</f>
        <v>0.23</v>
      </c>
      <c r="U381" s="7">
        <f>ROUND('Sheet1 (4)'!AA387/100,2)</f>
        <v>0.23</v>
      </c>
      <c r="V381" s="1" t="str">
        <f>'Sheet1 (4)'!AB387&amp;".T"</f>
        <v>7685.T</v>
      </c>
      <c r="W381">
        <f>ROUND('Sheet1 (4)'!AC387,2)</f>
        <v>23.55</v>
      </c>
      <c r="X381">
        <f>ROUND('Sheet1 (4)'!AD387,2)</f>
        <v>5.3</v>
      </c>
      <c r="Y381" t="str">
        <f>_xlfn.XLOOKUP('Sheet1 (4)'!AB387,'Sheet1 (3)'!B:B,'Sheet1 (3)'!D:D,"",0)</f>
        <v>グロース</v>
      </c>
    </row>
    <row r="382" spans="1:25" x14ac:dyDescent="0.2">
      <c r="A382">
        <v>381</v>
      </c>
      <c r="B382" s="1" t="str">
        <f>_xlfn.XLOOKUP('Sheet1 (4)'!AB388,'Sheet1 (3)'!B:B,'Sheet1 (3)'!C:C,"",0)</f>
        <v>Ｃ　Ｃｈａｎｎｅｌ</v>
      </c>
      <c r="C382" s="1" t="str">
        <f>_xlfn.XLOOKUP('Sheet1 (4)'!AB388,'Sheet1 (3)'!B:B,'Sheet1 (3)'!F:F,"",0)</f>
        <v>小売業</v>
      </c>
      <c r="D382" s="1">
        <f>ROUND('Sheet1 (4)'!E388/100000000,2)</f>
        <v>0.28999999999999998</v>
      </c>
      <c r="E382" s="1">
        <f>ROUND('Sheet1 (4)'!F388/100,2)</f>
        <v>-5.25</v>
      </c>
      <c r="F382" s="1">
        <f>ROUND('Sheet1 (4)'!G388/100,2)</f>
        <v>-3.93</v>
      </c>
      <c r="G382" s="1">
        <f>ROUND('Sheet1 (4)'!H388/100,2)</f>
        <v>-3.51</v>
      </c>
      <c r="H382" s="1">
        <f>ROUND('Sheet1 (4)'!I388/100,2)</f>
        <v>-2.2200000000000002</v>
      </c>
      <c r="I382" s="1">
        <f>ROUND('Sheet1 (4)'!J388/100,2)</f>
        <v>-0.64</v>
      </c>
      <c r="J382" s="1" t="e">
        <f>ROUND('Sheet1 (4)'!K388/100,2)</f>
        <v>#VALUE!</v>
      </c>
      <c r="K382" s="1" t="e">
        <f>ROUND('Sheet1 (4)'!L388/100,2)</f>
        <v>#VALUE!</v>
      </c>
      <c r="L382" s="4">
        <f>ROUND(('Sheet1 (4)'!M388+'Sheet1 (4)'!R388)/100,2)</f>
        <v>-3.63</v>
      </c>
      <c r="M382" s="4">
        <f>ROUND(('Sheet1 (4)'!N388+'Sheet1 (4)'!S388)/100,2)</f>
        <v>-5.33</v>
      </c>
      <c r="N382" s="4">
        <f>ROUND(('Sheet1 (4)'!O388+'Sheet1 (4)'!T388)/100,2)</f>
        <v>-5.82</v>
      </c>
      <c r="O382" s="4">
        <f>ROUND(('Sheet1 (4)'!P388+'Sheet1 (4)'!U388)/100,2)</f>
        <v>-0.31</v>
      </c>
      <c r="P382" s="4">
        <f>ROUND(('Sheet1 (4)'!Q388+'Sheet1 (4)'!V388)/100,2)</f>
        <v>-0.71</v>
      </c>
      <c r="Q382" s="7">
        <f>ROUND('Sheet1 (4)'!W388/100,2)</f>
        <v>-0.28999999999999998</v>
      </c>
      <c r="R382" s="7">
        <f>ROUND('Sheet1 (4)'!X388/100,2)</f>
        <v>-0.31</v>
      </c>
      <c r="S382" s="7">
        <f>ROUND('Sheet1 (4)'!Y388/100,2)</f>
        <v>-1.1100000000000001</v>
      </c>
      <c r="T382" s="7">
        <f>ROUND('Sheet1 (4)'!Z388/100,2)</f>
        <v>-1.02</v>
      </c>
      <c r="U382" s="7">
        <f>ROUND('Sheet1 (4)'!AA388/100,2)</f>
        <v>0.63</v>
      </c>
      <c r="V382" s="1" t="str">
        <f>'Sheet1 (4)'!AB388&amp;".T"</f>
        <v>7691.T</v>
      </c>
      <c r="W382" t="e">
        <f>ROUND('Sheet1 (4)'!AC388,2)</f>
        <v>#VALUE!</v>
      </c>
      <c r="X382" t="e">
        <f>ROUND('Sheet1 (4)'!AD388,2)</f>
        <v>#VALUE!</v>
      </c>
      <c r="Y382" t="str">
        <f>_xlfn.XLOOKUP('Sheet1 (4)'!AB388,'Sheet1 (3)'!B:B,'Sheet1 (3)'!D:D,"",0)</f>
        <v>PRO Market</v>
      </c>
    </row>
    <row r="383" spans="1:25" x14ac:dyDescent="0.2">
      <c r="A383">
        <v>382</v>
      </c>
      <c r="B383" s="1" t="str">
        <f>_xlfn.XLOOKUP('Sheet1 (4)'!AB389,'Sheet1 (3)'!B:B,'Sheet1 (3)'!C:C,"",0)</f>
        <v>土木管理総合試験所</v>
      </c>
      <c r="C383" s="1" t="str">
        <f>_xlfn.XLOOKUP('Sheet1 (4)'!AB389,'Sheet1 (3)'!B:B,'Sheet1 (3)'!F:F,"",0)</f>
        <v>サービス業</v>
      </c>
      <c r="D383" s="1">
        <f>ROUND('Sheet1 (4)'!E389/100000000,2)</f>
        <v>0.14000000000000001</v>
      </c>
      <c r="E383" s="1">
        <f>ROUND('Sheet1 (4)'!F389/100,2)</f>
        <v>4.8600000000000003</v>
      </c>
      <c r="F383" s="1">
        <f>ROUND('Sheet1 (4)'!G389/100,2)</f>
        <v>5.34</v>
      </c>
      <c r="G383" s="1">
        <f>ROUND('Sheet1 (4)'!H389/100,2)</f>
        <v>4.74</v>
      </c>
      <c r="H383" s="1">
        <f>ROUND('Sheet1 (4)'!I389/100,2)</f>
        <v>5.82</v>
      </c>
      <c r="I383" s="1">
        <f>ROUND('Sheet1 (4)'!J389/100,2)</f>
        <v>5.82</v>
      </c>
      <c r="J383" s="1" t="e">
        <f>ROUND('Sheet1 (4)'!K389/100,2)</f>
        <v>#VALUE!</v>
      </c>
      <c r="K383" s="1" t="e">
        <f>ROUND('Sheet1 (4)'!L389/100,2)</f>
        <v>#VALUE!</v>
      </c>
      <c r="L383" s="4">
        <f>ROUND(('Sheet1 (4)'!M389+'Sheet1 (4)'!R389)/100,2)</f>
        <v>-5.15</v>
      </c>
      <c r="M383" s="4">
        <f>ROUND(('Sheet1 (4)'!N389+'Sheet1 (4)'!S389)/100,2)</f>
        <v>8.74</v>
      </c>
      <c r="N383" s="4">
        <f>ROUND(('Sheet1 (4)'!O389+'Sheet1 (4)'!T389)/100,2)</f>
        <v>8.6999999999999993</v>
      </c>
      <c r="O383" s="4">
        <f>ROUND(('Sheet1 (4)'!P389+'Sheet1 (4)'!U389)/100,2)</f>
        <v>5.75</v>
      </c>
      <c r="P383" s="4">
        <f>ROUND(('Sheet1 (4)'!Q389+'Sheet1 (4)'!V389)/100,2)</f>
        <v>5.75</v>
      </c>
      <c r="Q383" s="7">
        <f>ROUND('Sheet1 (4)'!W389/100,2)</f>
        <v>0.05</v>
      </c>
      <c r="R383" s="7">
        <f>ROUND('Sheet1 (4)'!X389/100,2)</f>
        <v>0.08</v>
      </c>
      <c r="S383" s="7">
        <f>ROUND('Sheet1 (4)'!Y389/100,2)</f>
        <v>0.04</v>
      </c>
      <c r="T383" s="7">
        <f>ROUND('Sheet1 (4)'!Z389/100,2)</f>
        <v>0.08</v>
      </c>
      <c r="U383" s="7">
        <f>ROUND('Sheet1 (4)'!AA389/100,2)</f>
        <v>0.08</v>
      </c>
      <c r="V383" s="1" t="str">
        <f>'Sheet1 (4)'!AB389&amp;".T"</f>
        <v>6171.T</v>
      </c>
      <c r="W383">
        <f>ROUND('Sheet1 (4)'!AC389,2)</f>
        <v>17.899999999999999</v>
      </c>
      <c r="X383">
        <f>ROUND('Sheet1 (4)'!AD389,2)</f>
        <v>1.29</v>
      </c>
      <c r="Y383" t="str">
        <f>_xlfn.XLOOKUP('Sheet1 (4)'!AB389,'Sheet1 (3)'!B:B,'Sheet1 (3)'!D:D,"",0)</f>
        <v>スタンダード</v>
      </c>
    </row>
    <row r="384" spans="1:25" x14ac:dyDescent="0.2">
      <c r="A384">
        <v>383</v>
      </c>
      <c r="B384" s="1" t="str">
        <f>_xlfn.XLOOKUP('Sheet1 (4)'!AB390,'Sheet1 (3)'!B:B,'Sheet1 (3)'!C:C,"",0)</f>
        <v>歯愛メディカル</v>
      </c>
      <c r="C384" s="1" t="str">
        <f>_xlfn.XLOOKUP('Sheet1 (4)'!AB390,'Sheet1 (3)'!B:B,'Sheet1 (3)'!F:F,"",0)</f>
        <v>卸売業</v>
      </c>
      <c r="D384" s="1">
        <f>ROUND('Sheet1 (4)'!E390/100000000,2)</f>
        <v>0.5</v>
      </c>
      <c r="E384" s="1">
        <f>ROUND('Sheet1 (4)'!F390/100,2)</f>
        <v>45.24</v>
      </c>
      <c r="F384" s="1">
        <f>ROUND('Sheet1 (4)'!G390/100,2)</f>
        <v>39.92</v>
      </c>
      <c r="G384" s="1">
        <f>ROUND('Sheet1 (4)'!H390/100,2)</f>
        <v>29.91</v>
      </c>
      <c r="H384" s="1">
        <f>ROUND('Sheet1 (4)'!I390/100,2)</f>
        <v>24.95</v>
      </c>
      <c r="I384" s="1">
        <f>ROUND('Sheet1 (4)'!J390/100,2)</f>
        <v>24.95</v>
      </c>
      <c r="J384" s="1">
        <f>ROUND('Sheet1 (4)'!K390/100,2)</f>
        <v>43.8</v>
      </c>
      <c r="K384" s="1">
        <f>ROUND('Sheet1 (4)'!L390/100,2)</f>
        <v>56</v>
      </c>
      <c r="L384" s="4">
        <f>ROUND(('Sheet1 (4)'!M390+'Sheet1 (4)'!R390)/100,2)</f>
        <v>-14.73</v>
      </c>
      <c r="M384" s="4">
        <f>ROUND(('Sheet1 (4)'!N390+'Sheet1 (4)'!S390)/100,2)</f>
        <v>-86.4</v>
      </c>
      <c r="N384" s="4">
        <f>ROUND(('Sheet1 (4)'!O390+'Sheet1 (4)'!T390)/100,2)</f>
        <v>-99.51</v>
      </c>
      <c r="O384" s="4">
        <f>ROUND(('Sheet1 (4)'!P390+'Sheet1 (4)'!U390)/100,2)</f>
        <v>20.48</v>
      </c>
      <c r="P384" s="4">
        <f>ROUND(('Sheet1 (4)'!Q390+'Sheet1 (4)'!V390)/100,2)</f>
        <v>20.48</v>
      </c>
      <c r="Q384" s="7">
        <f>ROUND('Sheet1 (4)'!W390/100,2)</f>
        <v>0.19</v>
      </c>
      <c r="R384" s="7">
        <f>ROUND('Sheet1 (4)'!X390/100,2)</f>
        <v>0.15</v>
      </c>
      <c r="S384" s="7">
        <f>ROUND('Sheet1 (4)'!Y390/100,2)</f>
        <v>0.11</v>
      </c>
      <c r="T384" s="7">
        <f>ROUND('Sheet1 (4)'!Z390/100,2)</f>
        <v>0.27</v>
      </c>
      <c r="U384" s="7">
        <f>ROUND('Sheet1 (4)'!AA390/100,2)</f>
        <v>0.27</v>
      </c>
      <c r="V384" s="1" t="str">
        <f>'Sheet1 (4)'!AB390&amp;".T"</f>
        <v>3540.T</v>
      </c>
      <c r="W384">
        <f>ROUND('Sheet1 (4)'!AC390,2)</f>
        <v>9.15</v>
      </c>
      <c r="X384">
        <f>ROUND('Sheet1 (4)'!AD390,2)</f>
        <v>2.67</v>
      </c>
      <c r="Y384" t="str">
        <f>_xlfn.XLOOKUP('Sheet1 (4)'!AB390,'Sheet1 (3)'!B:B,'Sheet1 (3)'!D:D,"",0)</f>
        <v>スタンダード</v>
      </c>
    </row>
    <row r="385" spans="1:25" x14ac:dyDescent="0.2">
      <c r="A385">
        <v>384</v>
      </c>
      <c r="B385" s="1" t="str">
        <f>_xlfn.XLOOKUP('Sheet1 (4)'!AB391,'Sheet1 (3)'!B:B,'Sheet1 (3)'!C:C,"",0)</f>
        <v>シー・エス・ランバー</v>
      </c>
      <c r="C385" s="1" t="str">
        <f>_xlfn.XLOOKUP('Sheet1 (4)'!AB391,'Sheet1 (3)'!B:B,'Sheet1 (3)'!F:F,"",0)</f>
        <v>その他製品</v>
      </c>
      <c r="D385" s="1">
        <f>ROUND('Sheet1 (4)'!E391/100000000,2)</f>
        <v>0.02</v>
      </c>
      <c r="E385" s="1">
        <f>ROUND('Sheet1 (4)'!F391/100,2)</f>
        <v>14.09</v>
      </c>
      <c r="F385" s="1">
        <f>ROUND('Sheet1 (4)'!G391/100,2)</f>
        <v>40.630000000000003</v>
      </c>
      <c r="G385" s="1">
        <f>ROUND('Sheet1 (4)'!H391/100,2)</f>
        <v>32.49</v>
      </c>
      <c r="H385" s="1">
        <f>ROUND('Sheet1 (4)'!I391/100,2)</f>
        <v>21.74</v>
      </c>
      <c r="I385" s="1">
        <f>ROUND('Sheet1 (4)'!J391/100,2)</f>
        <v>17.75</v>
      </c>
      <c r="J385" s="1" t="e">
        <f>ROUND('Sheet1 (4)'!K391/100,2)</f>
        <v>#VALUE!</v>
      </c>
      <c r="K385" s="1" t="e">
        <f>ROUND('Sheet1 (4)'!L391/100,2)</f>
        <v>#VALUE!</v>
      </c>
      <c r="L385" s="4">
        <f>ROUND(('Sheet1 (4)'!M391+'Sheet1 (4)'!R391)/100,2)</f>
        <v>-0.54</v>
      </c>
      <c r="M385" s="4">
        <f>ROUND(('Sheet1 (4)'!N391+'Sheet1 (4)'!S391)/100,2)</f>
        <v>25.49</v>
      </c>
      <c r="N385" s="4">
        <f>ROUND(('Sheet1 (4)'!O391+'Sheet1 (4)'!T391)/100,2)</f>
        <v>-1.97</v>
      </c>
      <c r="O385" s="4">
        <f>ROUND(('Sheet1 (4)'!P391+'Sheet1 (4)'!U391)/100,2)</f>
        <v>-3.02</v>
      </c>
      <c r="P385" s="4">
        <f>ROUND(('Sheet1 (4)'!Q391+'Sheet1 (4)'!V391)/100,2)</f>
        <v>-33.92</v>
      </c>
      <c r="Q385" s="7">
        <f>ROUND('Sheet1 (4)'!W391/100,2)</f>
        <v>0.24</v>
      </c>
      <c r="R385" s="7">
        <f>ROUND('Sheet1 (4)'!X391/100,2)</f>
        <v>0.5</v>
      </c>
      <c r="S385" s="7">
        <f>ROUND('Sheet1 (4)'!Y391/100,2)</f>
        <v>0.28000000000000003</v>
      </c>
      <c r="T385" s="7">
        <f>ROUND('Sheet1 (4)'!Z391/100,2)</f>
        <v>0.15</v>
      </c>
      <c r="U385" s="7">
        <f>ROUND('Sheet1 (4)'!AA391/100,2)</f>
        <v>0.11</v>
      </c>
      <c r="V385" s="1" t="str">
        <f>'Sheet1 (4)'!AB391&amp;".T"</f>
        <v>7808.T</v>
      </c>
      <c r="W385">
        <f>ROUND('Sheet1 (4)'!AC391,2)</f>
        <v>4.97</v>
      </c>
      <c r="X385">
        <f>ROUND('Sheet1 (4)'!AD391,2)</f>
        <v>0.51</v>
      </c>
      <c r="Y385" t="str">
        <f>_xlfn.XLOOKUP('Sheet1 (4)'!AB391,'Sheet1 (3)'!B:B,'Sheet1 (3)'!D:D,"",0)</f>
        <v>スタンダード</v>
      </c>
    </row>
    <row r="386" spans="1:25" x14ac:dyDescent="0.2">
      <c r="A386">
        <v>385</v>
      </c>
      <c r="B386" s="1" t="str">
        <f>_xlfn.XLOOKUP('Sheet1 (4)'!AB392,'Sheet1 (3)'!B:B,'Sheet1 (3)'!C:C,"",0)</f>
        <v>上村工業</v>
      </c>
      <c r="C386" s="1" t="str">
        <f>_xlfn.XLOOKUP('Sheet1 (4)'!AB392,'Sheet1 (3)'!B:B,'Sheet1 (3)'!F:F,"",0)</f>
        <v>化学</v>
      </c>
      <c r="D386" s="1">
        <f>ROUND('Sheet1 (4)'!E392/100000000,2)</f>
        <v>0.16</v>
      </c>
      <c r="E386" s="1">
        <f>ROUND('Sheet1 (4)'!F392/100,2)</f>
        <v>94.91</v>
      </c>
      <c r="F386" s="1">
        <f>ROUND('Sheet1 (4)'!G392/100,2)</f>
        <v>139.47</v>
      </c>
      <c r="G386" s="1">
        <f>ROUND('Sheet1 (4)'!H392/100,2)</f>
        <v>150.46</v>
      </c>
      <c r="H386" s="1">
        <f>ROUND('Sheet1 (4)'!I392/100,2)</f>
        <v>149.94999999999999</v>
      </c>
      <c r="I386" s="1">
        <f>ROUND('Sheet1 (4)'!J392/100,2)</f>
        <v>188.29</v>
      </c>
      <c r="J386" s="1">
        <f>ROUND('Sheet1 (4)'!K392/100,2)</f>
        <v>192.07</v>
      </c>
      <c r="K386" s="1">
        <f>ROUND('Sheet1 (4)'!L392/100,2)</f>
        <v>209.37</v>
      </c>
      <c r="L386" s="4">
        <f>ROUND(('Sheet1 (4)'!M392+'Sheet1 (4)'!R392)/100,2)</f>
        <v>47.72</v>
      </c>
      <c r="M386" s="4">
        <f>ROUND(('Sheet1 (4)'!N392+'Sheet1 (4)'!S392)/100,2)</f>
        <v>27.24</v>
      </c>
      <c r="N386" s="4">
        <f>ROUND(('Sheet1 (4)'!O392+'Sheet1 (4)'!T392)/100,2)</f>
        <v>67.5</v>
      </c>
      <c r="O386" s="4">
        <f>ROUND(('Sheet1 (4)'!P392+'Sheet1 (4)'!U392)/100,2)</f>
        <v>113.27</v>
      </c>
      <c r="P386" s="4">
        <f>ROUND(('Sheet1 (4)'!Q392+'Sheet1 (4)'!V392)/100,2)</f>
        <v>156.13</v>
      </c>
      <c r="Q386" s="7">
        <f>ROUND('Sheet1 (4)'!W392/100,2)</f>
        <v>0.11</v>
      </c>
      <c r="R386" s="7">
        <f>ROUND('Sheet1 (4)'!X392/100,2)</f>
        <v>0.13</v>
      </c>
      <c r="S386" s="7">
        <f>ROUND('Sheet1 (4)'!Y392/100,2)</f>
        <v>0.13</v>
      </c>
      <c r="T386" s="7">
        <f>ROUND('Sheet1 (4)'!Z392/100,2)</f>
        <v>0.12</v>
      </c>
      <c r="U386" s="7">
        <f>ROUND('Sheet1 (4)'!AA392/100,2)</f>
        <v>0.14000000000000001</v>
      </c>
      <c r="V386" s="1" t="str">
        <f>'Sheet1 (4)'!AB392&amp;".T"</f>
        <v>4966.T</v>
      </c>
      <c r="W386">
        <f>ROUND('Sheet1 (4)'!AC392,2)</f>
        <v>14.78</v>
      </c>
      <c r="X386">
        <f>ROUND('Sheet1 (4)'!AD392,2)</f>
        <v>1.99</v>
      </c>
      <c r="Y386" t="str">
        <f>_xlfn.XLOOKUP('Sheet1 (4)'!AB392,'Sheet1 (3)'!B:B,'Sheet1 (3)'!D:D,"",0)</f>
        <v>スタンダード</v>
      </c>
    </row>
    <row r="387" spans="1:25" x14ac:dyDescent="0.2">
      <c r="A387">
        <v>386</v>
      </c>
      <c r="B387" s="1" t="str">
        <f>_xlfn.XLOOKUP('Sheet1 (4)'!AB393,'Sheet1 (3)'!B:B,'Sheet1 (3)'!C:C,"",0)</f>
        <v>ＣＡＣ　Ｈｏｌｄｉｎｇｓ</v>
      </c>
      <c r="C387" s="1" t="str">
        <f>_xlfn.XLOOKUP('Sheet1 (4)'!AB393,'Sheet1 (3)'!B:B,'Sheet1 (3)'!F:F,"",0)</f>
        <v>情報・通信業</v>
      </c>
      <c r="D387" s="1">
        <f>ROUND('Sheet1 (4)'!E393/100000000,2)</f>
        <v>0.17</v>
      </c>
      <c r="E387" s="1">
        <f>ROUND('Sheet1 (4)'!F393/100,2)</f>
        <v>36.979999999999997</v>
      </c>
      <c r="F387" s="1">
        <f>ROUND('Sheet1 (4)'!G393/100,2)</f>
        <v>31.87</v>
      </c>
      <c r="G387" s="1">
        <f>ROUND('Sheet1 (4)'!H393/100,2)</f>
        <v>33.28</v>
      </c>
      <c r="H387" s="1">
        <f>ROUND('Sheet1 (4)'!I393/100,2)</f>
        <v>33.950000000000003</v>
      </c>
      <c r="I387" s="1">
        <f>ROUND('Sheet1 (4)'!J393/100,2)</f>
        <v>33.950000000000003</v>
      </c>
      <c r="J387" s="1" t="e">
        <f>ROUND('Sheet1 (4)'!K393/100,2)</f>
        <v>#VALUE!</v>
      </c>
      <c r="K387" s="1" t="e">
        <f>ROUND('Sheet1 (4)'!L393/100,2)</f>
        <v>#VALUE!</v>
      </c>
      <c r="L387" s="4">
        <f>ROUND(('Sheet1 (4)'!M393+'Sheet1 (4)'!R393)/100,2)</f>
        <v>34.340000000000003</v>
      </c>
      <c r="M387" s="4">
        <f>ROUND(('Sheet1 (4)'!N393+'Sheet1 (4)'!S393)/100,2)</f>
        <v>20.34</v>
      </c>
      <c r="N387" s="4">
        <f>ROUND(('Sheet1 (4)'!O393+'Sheet1 (4)'!T393)/100,2)</f>
        <v>18.41</v>
      </c>
      <c r="O387" s="4">
        <f>ROUND(('Sheet1 (4)'!P393+'Sheet1 (4)'!U393)/100,2)</f>
        <v>43.85</v>
      </c>
      <c r="P387" s="4">
        <f>ROUND(('Sheet1 (4)'!Q393+'Sheet1 (4)'!V393)/100,2)</f>
        <v>43.85</v>
      </c>
      <c r="Q387" s="7">
        <f>ROUND('Sheet1 (4)'!W393/100,2)</f>
        <v>0.09</v>
      </c>
      <c r="R387" s="7">
        <f>ROUND('Sheet1 (4)'!X393/100,2)</f>
        <v>7.0000000000000007E-2</v>
      </c>
      <c r="S387" s="7">
        <f>ROUND('Sheet1 (4)'!Y393/100,2)</f>
        <v>0.09</v>
      </c>
      <c r="T387" s="7">
        <f>ROUND('Sheet1 (4)'!Z393/100,2)</f>
        <v>0.09</v>
      </c>
      <c r="U387" s="7">
        <f>ROUND('Sheet1 (4)'!AA393/100,2)</f>
        <v>0.09</v>
      </c>
      <c r="V387" s="1" t="str">
        <f>'Sheet1 (4)'!AB393&amp;".T"</f>
        <v>4725.T</v>
      </c>
      <c r="W387">
        <f>ROUND('Sheet1 (4)'!AC393,2)</f>
        <v>10.8</v>
      </c>
      <c r="X387">
        <f>ROUND('Sheet1 (4)'!AD393,2)</f>
        <v>1.05</v>
      </c>
      <c r="Y387" t="str">
        <f>_xlfn.XLOOKUP('Sheet1 (4)'!AB393,'Sheet1 (3)'!B:B,'Sheet1 (3)'!D:D,"",0)</f>
        <v>プライム</v>
      </c>
    </row>
    <row r="388" spans="1:25" x14ac:dyDescent="0.2">
      <c r="A388">
        <v>387</v>
      </c>
      <c r="B388" s="1" t="str">
        <f>_xlfn.XLOOKUP('Sheet1 (4)'!AB394,'Sheet1 (3)'!B:B,'Sheet1 (3)'!C:C,"",0)</f>
        <v>かっこ</v>
      </c>
      <c r="C388" s="1" t="str">
        <f>_xlfn.XLOOKUP('Sheet1 (4)'!AB394,'Sheet1 (3)'!B:B,'Sheet1 (3)'!F:F,"",0)</f>
        <v>情報・通信業</v>
      </c>
      <c r="D388" s="1">
        <f>ROUND('Sheet1 (4)'!E394/100000000,2)</f>
        <v>0.03</v>
      </c>
      <c r="E388" s="1">
        <f>ROUND('Sheet1 (4)'!F394/100,2)</f>
        <v>1.79</v>
      </c>
      <c r="F388" s="1">
        <f>ROUND('Sheet1 (4)'!G394/100,2)</f>
        <v>1.56</v>
      </c>
      <c r="G388" s="1">
        <f>ROUND('Sheet1 (4)'!H394/100,2)</f>
        <v>-1.08</v>
      </c>
      <c r="H388" s="1">
        <f>ROUND('Sheet1 (4)'!I394/100,2)</f>
        <v>-2.4900000000000002</v>
      </c>
      <c r="I388" s="1">
        <f>ROUND('Sheet1 (4)'!J394/100,2)</f>
        <v>-2.4900000000000002</v>
      </c>
      <c r="J388" s="1" t="e">
        <f>ROUND('Sheet1 (4)'!K394/100,2)</f>
        <v>#VALUE!</v>
      </c>
      <c r="K388" s="1" t="e">
        <f>ROUND('Sheet1 (4)'!L394/100,2)</f>
        <v>#VALUE!</v>
      </c>
      <c r="L388" s="4">
        <f>ROUND(('Sheet1 (4)'!M394+'Sheet1 (4)'!R394)/100,2)</f>
        <v>0.15</v>
      </c>
      <c r="M388" s="4">
        <f>ROUND(('Sheet1 (4)'!N394+'Sheet1 (4)'!S394)/100,2)</f>
        <v>1.64</v>
      </c>
      <c r="N388" s="4">
        <f>ROUND(('Sheet1 (4)'!O394+'Sheet1 (4)'!T394)/100,2)</f>
        <v>-1.18</v>
      </c>
      <c r="O388" s="4">
        <f>ROUND(('Sheet1 (4)'!P394+'Sheet1 (4)'!U394)/100,2)</f>
        <v>-2</v>
      </c>
      <c r="P388" s="4">
        <f>ROUND(('Sheet1 (4)'!Q394+'Sheet1 (4)'!V394)/100,2)</f>
        <v>-2</v>
      </c>
      <c r="Q388" s="7">
        <f>ROUND('Sheet1 (4)'!W394/100,2)</f>
        <v>0.1</v>
      </c>
      <c r="R388" s="7">
        <f>ROUND('Sheet1 (4)'!X394/100,2)</f>
        <v>0.08</v>
      </c>
      <c r="S388" s="7">
        <f>ROUND('Sheet1 (4)'!Y394/100,2)</f>
        <v>-0.26</v>
      </c>
      <c r="T388" s="7">
        <f>ROUND('Sheet1 (4)'!Z394/100,2)</f>
        <v>-0.27</v>
      </c>
      <c r="U388" s="7">
        <f>ROUND('Sheet1 (4)'!AA394/100,2)</f>
        <v>-0.27</v>
      </c>
      <c r="V388" s="1" t="str">
        <f>'Sheet1 (4)'!AB394&amp;".T"</f>
        <v>4166.T</v>
      </c>
      <c r="W388" t="e">
        <f>ROUND('Sheet1 (4)'!AC394,2)</f>
        <v>#VALUE!</v>
      </c>
      <c r="X388">
        <f>ROUND('Sheet1 (4)'!AD394,2)</f>
        <v>2.4</v>
      </c>
      <c r="Y388" t="str">
        <f>_xlfn.XLOOKUP('Sheet1 (4)'!AB394,'Sheet1 (3)'!B:B,'Sheet1 (3)'!D:D,"",0)</f>
        <v>グロース</v>
      </c>
    </row>
    <row r="389" spans="1:25" x14ac:dyDescent="0.2">
      <c r="A389">
        <v>388</v>
      </c>
      <c r="B389" s="1" t="str">
        <f>_xlfn.XLOOKUP('Sheet1 (4)'!AB395,'Sheet1 (3)'!B:B,'Sheet1 (3)'!C:C,"",0)</f>
        <v>カドス・コーポレーション</v>
      </c>
      <c r="C389" s="1" t="str">
        <f>_xlfn.XLOOKUP('Sheet1 (4)'!AB395,'Sheet1 (3)'!B:B,'Sheet1 (3)'!F:F,"",0)</f>
        <v>建設業</v>
      </c>
      <c r="D389" s="1">
        <f>ROUND('Sheet1 (4)'!E395/100000000,2)</f>
        <v>0.01</v>
      </c>
      <c r="E389" s="1" t="e">
        <f>ROUND('Sheet1 (4)'!F395/100,2)</f>
        <v>#VALUE!</v>
      </c>
      <c r="F389" s="1" t="e">
        <f>ROUND('Sheet1 (4)'!G395/100,2)</f>
        <v>#VALUE!</v>
      </c>
      <c r="G389" s="1" t="e">
        <f>ROUND('Sheet1 (4)'!H395/100,2)</f>
        <v>#VALUE!</v>
      </c>
      <c r="H389" s="1">
        <f>ROUND('Sheet1 (4)'!I395/100,2)</f>
        <v>6.37</v>
      </c>
      <c r="I389" s="1">
        <f>ROUND('Sheet1 (4)'!J395/100,2)</f>
        <v>9.3699999999999992</v>
      </c>
      <c r="J389" s="1" t="e">
        <f>ROUND('Sheet1 (4)'!K395/100,2)</f>
        <v>#VALUE!</v>
      </c>
      <c r="K389" s="1" t="e">
        <f>ROUND('Sheet1 (4)'!L395/100,2)</f>
        <v>#VALUE!</v>
      </c>
      <c r="L389" s="4" t="e">
        <f>ROUND(('Sheet1 (4)'!M395+'Sheet1 (4)'!R395)/100,2)</f>
        <v>#VALUE!</v>
      </c>
      <c r="M389" s="4" t="e">
        <f>ROUND(('Sheet1 (4)'!N395+'Sheet1 (4)'!S395)/100,2)</f>
        <v>#VALUE!</v>
      </c>
      <c r="N389" s="4" t="e">
        <f>ROUND(('Sheet1 (4)'!O395+'Sheet1 (4)'!T395)/100,2)</f>
        <v>#VALUE!</v>
      </c>
      <c r="O389" s="4">
        <f>ROUND(('Sheet1 (4)'!P395+'Sheet1 (4)'!U395)/100,2)</f>
        <v>8.1199999999999992</v>
      </c>
      <c r="P389" s="4">
        <f>ROUND(('Sheet1 (4)'!Q395+'Sheet1 (4)'!V395)/100,2)</f>
        <v>-0.68</v>
      </c>
      <c r="Q389" s="7" t="e">
        <f>ROUND('Sheet1 (4)'!W395/100,2)</f>
        <v>#VALUE!</v>
      </c>
      <c r="R389" s="7" t="e">
        <f>ROUND('Sheet1 (4)'!X395/100,2)</f>
        <v>#VALUE!</v>
      </c>
      <c r="S389" s="7" t="e">
        <f>ROUND('Sheet1 (4)'!Y395/100,2)</f>
        <v>#VALUE!</v>
      </c>
      <c r="T389" s="7" t="e">
        <f>ROUND('Sheet1 (4)'!Z395/100,2)</f>
        <v>#VALUE!</v>
      </c>
      <c r="U389" s="7">
        <f>ROUND('Sheet1 (4)'!AA395/100,2)</f>
        <v>0.16</v>
      </c>
      <c r="V389" s="1" t="str">
        <f>'Sheet1 (4)'!AB395&amp;".T"</f>
        <v>211A.T</v>
      </c>
      <c r="W389">
        <f>ROUND('Sheet1 (4)'!AC395,2)</f>
        <v>6.52</v>
      </c>
      <c r="X389">
        <f>ROUND('Sheet1 (4)'!AD395,2)</f>
        <v>1.01</v>
      </c>
      <c r="Y389" t="str">
        <f>_xlfn.XLOOKUP('Sheet1 (4)'!AB395,'Sheet1 (3)'!B:B,'Sheet1 (3)'!D:D,"",0)</f>
        <v>スタンダード</v>
      </c>
    </row>
    <row r="390" spans="1:25" x14ac:dyDescent="0.2">
      <c r="A390">
        <v>389</v>
      </c>
      <c r="B390" s="1" t="str">
        <f>_xlfn.XLOOKUP('Sheet1 (4)'!AB396,'Sheet1 (3)'!B:B,'Sheet1 (3)'!C:C,"",0)</f>
        <v>ＣＡＩＣＡ　ＤＩＧＩＴＡＬ</v>
      </c>
      <c r="C390" s="1" t="str">
        <f>_xlfn.XLOOKUP('Sheet1 (4)'!AB396,'Sheet1 (3)'!B:B,'Sheet1 (3)'!F:F,"",0)</f>
        <v>情報・通信業</v>
      </c>
      <c r="D390" s="1">
        <f>ROUND('Sheet1 (4)'!E396/100000000,2)</f>
        <v>1.36</v>
      </c>
      <c r="E390" s="1">
        <f>ROUND('Sheet1 (4)'!F396/100,2)</f>
        <v>-9.0500000000000007</v>
      </c>
      <c r="F390" s="1">
        <f>ROUND('Sheet1 (4)'!G396/100,2)</f>
        <v>-12.3</v>
      </c>
      <c r="G390" s="1">
        <f>ROUND('Sheet1 (4)'!H396/100,2)</f>
        <v>-27.79</v>
      </c>
      <c r="H390" s="1">
        <f>ROUND('Sheet1 (4)'!I396/100,2)</f>
        <v>1.23</v>
      </c>
      <c r="I390" s="1">
        <f>ROUND('Sheet1 (4)'!J396/100,2)</f>
        <v>1.23</v>
      </c>
      <c r="J390" s="1" t="e">
        <f>ROUND('Sheet1 (4)'!K396/100,2)</f>
        <v>#VALUE!</v>
      </c>
      <c r="K390" s="1" t="e">
        <f>ROUND('Sheet1 (4)'!L396/100,2)</f>
        <v>#VALUE!</v>
      </c>
      <c r="L390" s="4">
        <f>ROUND(('Sheet1 (4)'!M396+'Sheet1 (4)'!R396)/100,2)</f>
        <v>-22.56</v>
      </c>
      <c r="M390" s="4">
        <f>ROUND(('Sheet1 (4)'!N396+'Sheet1 (4)'!S396)/100,2)</f>
        <v>-13.56</v>
      </c>
      <c r="N390" s="4">
        <f>ROUND(('Sheet1 (4)'!O396+'Sheet1 (4)'!T396)/100,2)</f>
        <v>-23.21</v>
      </c>
      <c r="O390" s="4">
        <f>ROUND(('Sheet1 (4)'!P396+'Sheet1 (4)'!U396)/100,2)</f>
        <v>-1.04</v>
      </c>
      <c r="P390" s="4">
        <f>ROUND(('Sheet1 (4)'!Q396+'Sheet1 (4)'!V396)/100,2)</f>
        <v>-1.04</v>
      </c>
      <c r="Q390" s="7">
        <f>ROUND('Sheet1 (4)'!W396/100,2)</f>
        <v>-0.09</v>
      </c>
      <c r="R390" s="7">
        <f>ROUND('Sheet1 (4)'!X396/100,2)</f>
        <v>-0.77</v>
      </c>
      <c r="S390" s="7">
        <f>ROUND('Sheet1 (4)'!Y396/100,2)</f>
        <v>-1.31</v>
      </c>
      <c r="T390" s="7">
        <f>ROUND('Sheet1 (4)'!Z396/100,2)</f>
        <v>0.02</v>
      </c>
      <c r="U390" s="7">
        <f>ROUND('Sheet1 (4)'!AA396/100,2)</f>
        <v>0.02</v>
      </c>
      <c r="V390" s="1" t="str">
        <f>'Sheet1 (4)'!AB396&amp;".T"</f>
        <v>2315.T</v>
      </c>
      <c r="W390">
        <f>ROUND('Sheet1 (4)'!AC396,2)</f>
        <v>19.95</v>
      </c>
      <c r="X390">
        <f>ROUND('Sheet1 (4)'!AD396,2)</f>
        <v>4.71</v>
      </c>
      <c r="Y390" t="str">
        <f>_xlfn.XLOOKUP('Sheet1 (4)'!AB396,'Sheet1 (3)'!B:B,'Sheet1 (3)'!D:D,"",0)</f>
        <v>スタンダード</v>
      </c>
    </row>
    <row r="391" spans="1:25" x14ac:dyDescent="0.2">
      <c r="A391">
        <v>390</v>
      </c>
      <c r="B391" s="1" t="str">
        <f>_xlfn.XLOOKUP('Sheet1 (4)'!AB397,'Sheet1 (3)'!B:B,'Sheet1 (3)'!C:C,"",0)</f>
        <v>カルビー</v>
      </c>
      <c r="C391" s="1" t="str">
        <f>_xlfn.XLOOKUP('Sheet1 (4)'!AB397,'Sheet1 (3)'!B:B,'Sheet1 (3)'!F:F,"",0)</f>
        <v>食料品</v>
      </c>
      <c r="D391" s="1">
        <f>ROUND('Sheet1 (4)'!E397/100000000,2)</f>
        <v>1.25</v>
      </c>
      <c r="E391" s="1">
        <f>ROUND('Sheet1 (4)'!F397/100,2)</f>
        <v>269.25</v>
      </c>
      <c r="F391" s="1">
        <f>ROUND('Sheet1 (4)'!G397/100,2)</f>
        <v>250.37</v>
      </c>
      <c r="G391" s="1">
        <f>ROUND('Sheet1 (4)'!H397/100,2)</f>
        <v>221.21</v>
      </c>
      <c r="H391" s="1">
        <f>ROUND('Sheet1 (4)'!I397/100,2)</f>
        <v>271.58999999999997</v>
      </c>
      <c r="I391" s="1">
        <f>ROUND('Sheet1 (4)'!J397/100,2)</f>
        <v>289.94</v>
      </c>
      <c r="J391" s="1">
        <f>ROUND('Sheet1 (4)'!K397/100,2)</f>
        <v>279.60000000000002</v>
      </c>
      <c r="K391" s="1">
        <f>ROUND('Sheet1 (4)'!L397/100,2)</f>
        <v>306.67</v>
      </c>
      <c r="L391" s="4">
        <f>ROUND(('Sheet1 (4)'!M397+'Sheet1 (4)'!R397)/100,2)</f>
        <v>-16.190000000000001</v>
      </c>
      <c r="M391" s="4">
        <f>ROUND(('Sheet1 (4)'!N397+'Sheet1 (4)'!S397)/100,2)</f>
        <v>259.7</v>
      </c>
      <c r="N391" s="4">
        <f>ROUND(('Sheet1 (4)'!O397+'Sheet1 (4)'!T397)/100,2)</f>
        <v>-10.19</v>
      </c>
      <c r="O391" s="4">
        <f>ROUND(('Sheet1 (4)'!P397+'Sheet1 (4)'!U397)/100,2)</f>
        <v>-109.57</v>
      </c>
      <c r="P391" s="4">
        <f>ROUND(('Sheet1 (4)'!Q397+'Sheet1 (4)'!V397)/100,2)</f>
        <v>104.96</v>
      </c>
      <c r="Q391" s="7">
        <f>ROUND('Sheet1 (4)'!W397/100,2)</f>
        <v>0.1</v>
      </c>
      <c r="R391" s="7">
        <f>ROUND('Sheet1 (4)'!X397/100,2)</f>
        <v>0.1</v>
      </c>
      <c r="S391" s="7">
        <f>ROUND('Sheet1 (4)'!Y397/100,2)</f>
        <v>0.08</v>
      </c>
      <c r="T391" s="7">
        <f>ROUND('Sheet1 (4)'!Z397/100,2)</f>
        <v>0.11</v>
      </c>
      <c r="U391" s="7">
        <f>ROUND('Sheet1 (4)'!AA397/100,2)</f>
        <v>0.1</v>
      </c>
      <c r="V391" s="1" t="str">
        <f>'Sheet1 (4)'!AB397&amp;".T"</f>
        <v>2229.T</v>
      </c>
      <c r="W391">
        <f>ROUND('Sheet1 (4)'!AC397,2)</f>
        <v>21.58</v>
      </c>
      <c r="X391">
        <f>ROUND('Sheet1 (4)'!AD397,2)</f>
        <v>1.79</v>
      </c>
      <c r="Y391" t="str">
        <f>_xlfn.XLOOKUP('Sheet1 (4)'!AB397,'Sheet1 (3)'!B:B,'Sheet1 (3)'!D:D,"",0)</f>
        <v>プライム</v>
      </c>
    </row>
    <row r="392" spans="1:25" x14ac:dyDescent="0.2">
      <c r="A392">
        <v>391</v>
      </c>
      <c r="B392" s="1" t="str">
        <f>_xlfn.XLOOKUP('Sheet1 (4)'!AB398,'Sheet1 (3)'!B:B,'Sheet1 (3)'!C:C,"",0)</f>
        <v>キャンドゥ</v>
      </c>
      <c r="C392" s="1" t="str">
        <f>_xlfn.XLOOKUP('Sheet1 (4)'!AB398,'Sheet1 (3)'!B:B,'Sheet1 (3)'!F:F,"",0)</f>
        <v>小売業</v>
      </c>
      <c r="D392" s="1">
        <f>ROUND('Sheet1 (4)'!E398/100000000,2)</f>
        <v>0.16</v>
      </c>
      <c r="E392" s="1">
        <f>ROUND('Sheet1 (4)'!F398/100,2)</f>
        <v>9.65</v>
      </c>
      <c r="F392" s="1">
        <f>ROUND('Sheet1 (4)'!G398/100,2)</f>
        <v>3.91</v>
      </c>
      <c r="G392" s="1">
        <f>ROUND('Sheet1 (4)'!H398/100,2)</f>
        <v>3.05</v>
      </c>
      <c r="H392" s="1">
        <f>ROUND('Sheet1 (4)'!I398/100,2)</f>
        <v>2.4300000000000002</v>
      </c>
      <c r="I392" s="1">
        <f>ROUND('Sheet1 (4)'!J398/100,2)</f>
        <v>8.5</v>
      </c>
      <c r="J392" s="1" t="e">
        <f>ROUND('Sheet1 (4)'!K398/100,2)</f>
        <v>#VALUE!</v>
      </c>
      <c r="K392" s="1" t="e">
        <f>ROUND('Sheet1 (4)'!L398/100,2)</f>
        <v>#VALUE!</v>
      </c>
      <c r="L392" s="4">
        <f>ROUND(('Sheet1 (4)'!M398+'Sheet1 (4)'!R398)/100,2)</f>
        <v>-8.51</v>
      </c>
      <c r="M392" s="4">
        <f>ROUND(('Sheet1 (4)'!N398+'Sheet1 (4)'!S398)/100,2)</f>
        <v>2.71</v>
      </c>
      <c r="N392" s="4">
        <f>ROUND(('Sheet1 (4)'!O398+'Sheet1 (4)'!T398)/100,2)</f>
        <v>-5.04</v>
      </c>
      <c r="O392" s="4">
        <f>ROUND(('Sheet1 (4)'!P398+'Sheet1 (4)'!U398)/100,2)</f>
        <v>-30.11</v>
      </c>
      <c r="P392" s="4">
        <f>ROUND(('Sheet1 (4)'!Q398+'Sheet1 (4)'!V398)/100,2)</f>
        <v>-6.24</v>
      </c>
      <c r="Q392" s="7">
        <f>ROUND('Sheet1 (4)'!W398/100,2)</f>
        <v>0.02</v>
      </c>
      <c r="R392" s="7">
        <f>ROUND('Sheet1 (4)'!X398/100,2)</f>
        <v>-0.01</v>
      </c>
      <c r="S392" s="7" t="e">
        <f>ROUND('Sheet1 (4)'!Y398/100,2)</f>
        <v>#VALUE!</v>
      </c>
      <c r="T392" s="7">
        <f>ROUND('Sheet1 (4)'!Z398/100,2)</f>
        <v>-0.1</v>
      </c>
      <c r="U392" s="7">
        <f>ROUND('Sheet1 (4)'!AA398/100,2)</f>
        <v>-0.02</v>
      </c>
      <c r="V392" s="1" t="str">
        <f>'Sheet1 (4)'!AB398&amp;".T"</f>
        <v>2698.T</v>
      </c>
      <c r="W392">
        <f>ROUND('Sheet1 (4)'!AC398,2)</f>
        <v>68.56</v>
      </c>
      <c r="X392">
        <f>ROUND('Sheet1 (4)'!AD398,2)</f>
        <v>5.0599999999999996</v>
      </c>
      <c r="Y392" t="str">
        <f>_xlfn.XLOOKUP('Sheet1 (4)'!AB398,'Sheet1 (3)'!B:B,'Sheet1 (3)'!D:D,"",0)</f>
        <v>スタンダード</v>
      </c>
    </row>
    <row r="393" spans="1:25" x14ac:dyDescent="0.2">
      <c r="A393">
        <v>392</v>
      </c>
      <c r="B393" s="1" t="str">
        <f>_xlfn.XLOOKUP('Sheet1 (4)'!AB399,'Sheet1 (3)'!B:B,'Sheet1 (3)'!C:C,"",0)</f>
        <v>カナレ電気</v>
      </c>
      <c r="C393" s="1" t="str">
        <f>_xlfn.XLOOKUP('Sheet1 (4)'!AB399,'Sheet1 (3)'!B:B,'Sheet1 (3)'!F:F,"",0)</f>
        <v>非鉄金属</v>
      </c>
      <c r="D393" s="1">
        <f>ROUND('Sheet1 (4)'!E399/100000000,2)</f>
        <v>7.0000000000000007E-2</v>
      </c>
      <c r="E393" s="1">
        <f>ROUND('Sheet1 (4)'!F399/100,2)</f>
        <v>10.11</v>
      </c>
      <c r="F393" s="1">
        <f>ROUND('Sheet1 (4)'!G399/100,2)</f>
        <v>11.78</v>
      </c>
      <c r="G393" s="1">
        <f>ROUND('Sheet1 (4)'!H399/100,2)</f>
        <v>16.68</v>
      </c>
      <c r="H393" s="1">
        <f>ROUND('Sheet1 (4)'!I399/100,2)</f>
        <v>13.9</v>
      </c>
      <c r="I393" s="1">
        <f>ROUND('Sheet1 (4)'!J399/100,2)</f>
        <v>13.9</v>
      </c>
      <c r="J393" s="1" t="e">
        <f>ROUND('Sheet1 (4)'!K399/100,2)</f>
        <v>#VALUE!</v>
      </c>
      <c r="K393" s="1" t="e">
        <f>ROUND('Sheet1 (4)'!L399/100,2)</f>
        <v>#VALUE!</v>
      </c>
      <c r="L393" s="4">
        <f>ROUND(('Sheet1 (4)'!M399+'Sheet1 (4)'!R399)/100,2)</f>
        <v>3.96</v>
      </c>
      <c r="M393" s="4">
        <f>ROUND(('Sheet1 (4)'!N399+'Sheet1 (4)'!S399)/100,2)</f>
        <v>-0.78</v>
      </c>
      <c r="N393" s="4">
        <f>ROUND(('Sheet1 (4)'!O399+'Sheet1 (4)'!T399)/100,2)</f>
        <v>2.4700000000000002</v>
      </c>
      <c r="O393" s="4">
        <f>ROUND(('Sheet1 (4)'!P399+'Sheet1 (4)'!U399)/100,2)</f>
        <v>17.72</v>
      </c>
      <c r="P393" s="4">
        <f>ROUND(('Sheet1 (4)'!Q399+'Sheet1 (4)'!V399)/100,2)</f>
        <v>17.72</v>
      </c>
      <c r="Q393" s="7">
        <f>ROUND('Sheet1 (4)'!W399/100,2)</f>
        <v>0.05</v>
      </c>
      <c r="R393" s="7">
        <f>ROUND('Sheet1 (4)'!X399/100,2)</f>
        <v>0.06</v>
      </c>
      <c r="S393" s="7">
        <f>ROUND('Sheet1 (4)'!Y399/100,2)</f>
        <v>7.0000000000000007E-2</v>
      </c>
      <c r="T393" s="7">
        <f>ROUND('Sheet1 (4)'!Z399/100,2)</f>
        <v>0.06</v>
      </c>
      <c r="U393" s="7">
        <f>ROUND('Sheet1 (4)'!AA399/100,2)</f>
        <v>0.06</v>
      </c>
      <c r="V393" s="1" t="str">
        <f>'Sheet1 (4)'!AB399&amp;".T"</f>
        <v>5819.T</v>
      </c>
      <c r="W393">
        <f>ROUND('Sheet1 (4)'!AC399,2)</f>
        <v>10.83</v>
      </c>
      <c r="X393">
        <f>ROUND('Sheet1 (4)'!AD399,2)</f>
        <v>0.7</v>
      </c>
      <c r="Y393" t="str">
        <f>_xlfn.XLOOKUP('Sheet1 (4)'!AB399,'Sheet1 (3)'!B:B,'Sheet1 (3)'!D:D,"",0)</f>
        <v>スタンダード</v>
      </c>
    </row>
    <row r="394" spans="1:25" x14ac:dyDescent="0.2">
      <c r="A394">
        <v>393</v>
      </c>
      <c r="B394" s="1" t="str">
        <f>_xlfn.XLOOKUP('Sheet1 (4)'!AB400,'Sheet1 (3)'!B:B,'Sheet1 (3)'!C:C,"",0)</f>
        <v>キャンバス</v>
      </c>
      <c r="C394" s="1" t="str">
        <f>_xlfn.XLOOKUP('Sheet1 (4)'!AB400,'Sheet1 (3)'!B:B,'Sheet1 (3)'!F:F,"",0)</f>
        <v>医薬品</v>
      </c>
      <c r="D394" s="1">
        <f>ROUND('Sheet1 (4)'!E400/100000000,2)</f>
        <v>0.19</v>
      </c>
      <c r="E394" s="1">
        <f>ROUND('Sheet1 (4)'!F400/100,2)</f>
        <v>-5.48</v>
      </c>
      <c r="F394" s="1">
        <f>ROUND('Sheet1 (4)'!G400/100,2)</f>
        <v>-8.4600000000000009</v>
      </c>
      <c r="G394" s="1">
        <f>ROUND('Sheet1 (4)'!H400/100,2)</f>
        <v>-9.65</v>
      </c>
      <c r="H394" s="1">
        <f>ROUND('Sheet1 (4)'!I400/100,2)</f>
        <v>-12.62</v>
      </c>
      <c r="I394" s="1">
        <f>ROUND('Sheet1 (4)'!J400/100,2)</f>
        <v>-11.09</v>
      </c>
      <c r="J394" s="1" t="e">
        <f>ROUND('Sheet1 (4)'!K400/100,2)</f>
        <v>#VALUE!</v>
      </c>
      <c r="K394" s="1" t="e">
        <f>ROUND('Sheet1 (4)'!L400/100,2)</f>
        <v>#VALUE!</v>
      </c>
      <c r="L394" s="4" t="e">
        <f>ROUND(('Sheet1 (4)'!M400+'Sheet1 (4)'!R400)/100,2)</f>
        <v>#VALUE!</v>
      </c>
      <c r="M394" s="4" t="e">
        <f>ROUND(('Sheet1 (4)'!N400+'Sheet1 (4)'!S400)/100,2)</f>
        <v>#VALUE!</v>
      </c>
      <c r="N394" s="4" t="e">
        <f>ROUND(('Sheet1 (4)'!O400+'Sheet1 (4)'!T400)/100,2)</f>
        <v>#VALUE!</v>
      </c>
      <c r="O394" s="4" t="e">
        <f>ROUND(('Sheet1 (4)'!P400+'Sheet1 (4)'!U400)/100,2)</f>
        <v>#VALUE!</v>
      </c>
      <c r="P394" s="4" t="e">
        <f>ROUND(('Sheet1 (4)'!Q400+'Sheet1 (4)'!V400)/100,2)</f>
        <v>#VALUE!</v>
      </c>
      <c r="Q394" s="7">
        <f>ROUND('Sheet1 (4)'!W400/100,2)</f>
        <v>-1.58</v>
      </c>
      <c r="R394" s="7">
        <f>ROUND('Sheet1 (4)'!X400/100,2)</f>
        <v>-2.4900000000000002</v>
      </c>
      <c r="S394" s="7">
        <f>ROUND('Sheet1 (4)'!Y400/100,2)</f>
        <v>-1.1399999999999999</v>
      </c>
      <c r="T394" s="7">
        <f>ROUND('Sheet1 (4)'!Z400/100,2)</f>
        <v>-0.56999999999999995</v>
      </c>
      <c r="U394" s="7">
        <f>ROUND('Sheet1 (4)'!AA400/100,2)</f>
        <v>-0.44</v>
      </c>
      <c r="V394" s="1" t="str">
        <f>'Sheet1 (4)'!AB400&amp;".T"</f>
        <v>4575.T</v>
      </c>
      <c r="W394" t="e">
        <f>ROUND('Sheet1 (4)'!AC400,2)</f>
        <v>#VALUE!</v>
      </c>
      <c r="X394">
        <f>ROUND('Sheet1 (4)'!AD400,2)</f>
        <v>5.27</v>
      </c>
      <c r="Y394" t="str">
        <f>_xlfn.XLOOKUP('Sheet1 (4)'!AB400,'Sheet1 (3)'!B:B,'Sheet1 (3)'!D:D,"",0)</f>
        <v>グロース</v>
      </c>
    </row>
    <row r="395" spans="1:25" x14ac:dyDescent="0.2">
      <c r="A395">
        <v>394</v>
      </c>
      <c r="B395" s="1" t="str">
        <f>_xlfn.XLOOKUP('Sheet1 (4)'!AB401,'Sheet1 (3)'!B:B,'Sheet1 (3)'!C:C,"",0)</f>
        <v>キャンディル</v>
      </c>
      <c r="C395" s="1" t="str">
        <f>_xlfn.XLOOKUP('Sheet1 (4)'!AB401,'Sheet1 (3)'!B:B,'Sheet1 (3)'!F:F,"",0)</f>
        <v>建設業</v>
      </c>
      <c r="D395" s="1">
        <f>ROUND('Sheet1 (4)'!E401/100000000,2)</f>
        <v>0.09</v>
      </c>
      <c r="E395" s="1">
        <f>ROUND('Sheet1 (4)'!F401/100,2)</f>
        <v>0.64</v>
      </c>
      <c r="F395" s="1">
        <f>ROUND('Sheet1 (4)'!G401/100,2)</f>
        <v>3.37</v>
      </c>
      <c r="G395" s="1">
        <f>ROUND('Sheet1 (4)'!H401/100,2)</f>
        <v>4.5199999999999996</v>
      </c>
      <c r="H395" s="1">
        <f>ROUND('Sheet1 (4)'!I401/100,2)</f>
        <v>3.59</v>
      </c>
      <c r="I395" s="1">
        <f>ROUND('Sheet1 (4)'!J401/100,2)</f>
        <v>3.59</v>
      </c>
      <c r="J395" s="1" t="e">
        <f>ROUND('Sheet1 (4)'!K401/100,2)</f>
        <v>#VALUE!</v>
      </c>
      <c r="K395" s="1" t="e">
        <f>ROUND('Sheet1 (4)'!L401/100,2)</f>
        <v>#VALUE!</v>
      </c>
      <c r="L395" s="4">
        <f>ROUND(('Sheet1 (4)'!M401+'Sheet1 (4)'!R401)/100,2)</f>
        <v>-1.28</v>
      </c>
      <c r="M395" s="4">
        <f>ROUND(('Sheet1 (4)'!N401+'Sheet1 (4)'!S401)/100,2)</f>
        <v>4.34</v>
      </c>
      <c r="N395" s="4">
        <f>ROUND(('Sheet1 (4)'!O401+'Sheet1 (4)'!T401)/100,2)</f>
        <v>5.54</v>
      </c>
      <c r="O395" s="4">
        <f>ROUND(('Sheet1 (4)'!P401+'Sheet1 (4)'!U401)/100,2)</f>
        <v>3.03</v>
      </c>
      <c r="P395" s="4">
        <f>ROUND(('Sheet1 (4)'!Q401+'Sheet1 (4)'!V401)/100,2)</f>
        <v>3.03</v>
      </c>
      <c r="Q395" s="7">
        <f>ROUND('Sheet1 (4)'!W401/100,2)</f>
        <v>-0.02</v>
      </c>
      <c r="R395" s="7">
        <f>ROUND('Sheet1 (4)'!X401/100,2)</f>
        <v>0.04</v>
      </c>
      <c r="S395" s="7">
        <f>ROUND('Sheet1 (4)'!Y401/100,2)</f>
        <v>0.09</v>
      </c>
      <c r="T395" s="7">
        <f>ROUND('Sheet1 (4)'!Z401/100,2)</f>
        <v>0.05</v>
      </c>
      <c r="U395" s="7">
        <f>ROUND('Sheet1 (4)'!AA401/100,2)</f>
        <v>0.05</v>
      </c>
      <c r="V395" s="1" t="str">
        <f>'Sheet1 (4)'!AB401&amp;".T"</f>
        <v>1446.T</v>
      </c>
      <c r="W395">
        <f>ROUND('Sheet1 (4)'!AC401,2)</f>
        <v>49.01</v>
      </c>
      <c r="X395">
        <f>ROUND('Sheet1 (4)'!AD401,2)</f>
        <v>1.74</v>
      </c>
      <c r="Y395" t="str">
        <f>_xlfn.XLOOKUP('Sheet1 (4)'!AB401,'Sheet1 (3)'!B:B,'Sheet1 (3)'!D:D,"",0)</f>
        <v>スタンダード</v>
      </c>
    </row>
    <row r="396" spans="1:25" x14ac:dyDescent="0.2">
      <c r="A396">
        <v>395</v>
      </c>
      <c r="B396" s="1" t="str">
        <f>_xlfn.XLOOKUP('Sheet1 (4)'!AB402,'Sheet1 (3)'!B:B,'Sheet1 (3)'!C:C,"",0)</f>
        <v>キヤノン電子</v>
      </c>
      <c r="C396" s="1" t="str">
        <f>_xlfn.XLOOKUP('Sheet1 (4)'!AB402,'Sheet1 (3)'!B:B,'Sheet1 (3)'!F:F,"",0)</f>
        <v>電気機器</v>
      </c>
      <c r="D396" s="1">
        <f>ROUND('Sheet1 (4)'!E402/100000000,2)</f>
        <v>0.41</v>
      </c>
      <c r="E396" s="1">
        <f>ROUND('Sheet1 (4)'!F402/100,2)</f>
        <v>63.46</v>
      </c>
      <c r="F396" s="1">
        <f>ROUND('Sheet1 (4)'!G402/100,2)</f>
        <v>80.459999999999994</v>
      </c>
      <c r="G396" s="1">
        <f>ROUND('Sheet1 (4)'!H402/100,2)</f>
        <v>91.44</v>
      </c>
      <c r="H396" s="1">
        <f>ROUND('Sheet1 (4)'!I402/100,2)</f>
        <v>103.98</v>
      </c>
      <c r="I396" s="1">
        <f>ROUND('Sheet1 (4)'!J402/100,2)</f>
        <v>103.98</v>
      </c>
      <c r="J396" s="1" t="e">
        <f>ROUND('Sheet1 (4)'!K402/100,2)</f>
        <v>#VALUE!</v>
      </c>
      <c r="K396" s="1" t="e">
        <f>ROUND('Sheet1 (4)'!L402/100,2)</f>
        <v>#VALUE!</v>
      </c>
      <c r="L396" s="4">
        <f>ROUND(('Sheet1 (4)'!M402+'Sheet1 (4)'!R402)/100,2)</f>
        <v>-22.4</v>
      </c>
      <c r="M396" s="4">
        <f>ROUND(('Sheet1 (4)'!N402+'Sheet1 (4)'!S402)/100,2)</f>
        <v>-13.27</v>
      </c>
      <c r="N396" s="4">
        <f>ROUND(('Sheet1 (4)'!O402+'Sheet1 (4)'!T402)/100,2)</f>
        <v>68.930000000000007</v>
      </c>
      <c r="O396" s="4">
        <f>ROUND(('Sheet1 (4)'!P402+'Sheet1 (4)'!U402)/100,2)</f>
        <v>32.380000000000003</v>
      </c>
      <c r="P396" s="4">
        <f>ROUND(('Sheet1 (4)'!Q402+'Sheet1 (4)'!V402)/100,2)</f>
        <v>32.380000000000003</v>
      </c>
      <c r="Q396" s="7">
        <f>ROUND('Sheet1 (4)'!W402/100,2)</f>
        <v>0.04</v>
      </c>
      <c r="R396" s="7">
        <f>ROUND('Sheet1 (4)'!X402/100,2)</f>
        <v>0.05</v>
      </c>
      <c r="S396" s="7">
        <f>ROUND('Sheet1 (4)'!Y402/100,2)</f>
        <v>0.05</v>
      </c>
      <c r="T396" s="7">
        <f>ROUND('Sheet1 (4)'!Z402/100,2)</f>
        <v>7.0000000000000007E-2</v>
      </c>
      <c r="U396" s="7">
        <f>ROUND('Sheet1 (4)'!AA402/100,2)</f>
        <v>7.0000000000000007E-2</v>
      </c>
      <c r="V396" s="1" t="str">
        <f>'Sheet1 (4)'!AB402&amp;".T"</f>
        <v>7739.T</v>
      </c>
      <c r="W396">
        <f>ROUND('Sheet1 (4)'!AC402,2)</f>
        <v>15.44</v>
      </c>
      <c r="X396">
        <f>ROUND('Sheet1 (4)'!AD402,2)</f>
        <v>0.87</v>
      </c>
      <c r="Y396" t="str">
        <f>_xlfn.XLOOKUP('Sheet1 (4)'!AB402,'Sheet1 (3)'!B:B,'Sheet1 (3)'!D:D,"",0)</f>
        <v>プライム</v>
      </c>
    </row>
    <row r="397" spans="1:25" x14ac:dyDescent="0.2">
      <c r="A397">
        <v>396</v>
      </c>
      <c r="B397" s="1" t="str">
        <f>_xlfn.XLOOKUP('Sheet1 (4)'!AB403,'Sheet1 (3)'!B:B,'Sheet1 (3)'!C:C,"",0)</f>
        <v>キヤノン</v>
      </c>
      <c r="C397" s="1" t="str">
        <f>_xlfn.XLOOKUP('Sheet1 (4)'!AB403,'Sheet1 (3)'!B:B,'Sheet1 (3)'!F:F,"",0)</f>
        <v>電気機器</v>
      </c>
      <c r="D397" s="1">
        <f>ROUND('Sheet1 (4)'!E403/100000000,2)</f>
        <v>8.7899999999999991</v>
      </c>
      <c r="E397" s="1">
        <f>ROUND('Sheet1 (4)'!F403/100,2)</f>
        <v>3009.89</v>
      </c>
      <c r="F397" s="1">
        <f>ROUND('Sheet1 (4)'!G403/100,2)</f>
        <v>3793.4</v>
      </c>
      <c r="G397" s="1">
        <f>ROUND('Sheet1 (4)'!H403/100,2)</f>
        <v>3864.66</v>
      </c>
      <c r="H397" s="1">
        <f>ROUND('Sheet1 (4)'!I403/100,2)</f>
        <v>4578.17</v>
      </c>
      <c r="I397" s="1">
        <f>ROUND('Sheet1 (4)'!J403/100,2)</f>
        <v>4578.17</v>
      </c>
      <c r="J397" s="1">
        <f>ROUND('Sheet1 (4)'!K403/100,2)</f>
        <v>4427.22</v>
      </c>
      <c r="K397" s="1">
        <f>ROUND('Sheet1 (4)'!L403/100,2)</f>
        <v>4771.07</v>
      </c>
      <c r="L397" s="4">
        <f>ROUND(('Sheet1 (4)'!M403+'Sheet1 (4)'!R403)/100,2)</f>
        <v>2437.7199999999998</v>
      </c>
      <c r="M397" s="4">
        <f>ROUND(('Sheet1 (4)'!N403+'Sheet1 (4)'!S403)/100,2)</f>
        <v>817.83</v>
      </c>
      <c r="N397" s="4">
        <f>ROUND(('Sheet1 (4)'!O403+'Sheet1 (4)'!T403)/100,2)</f>
        <v>1758.18</v>
      </c>
      <c r="O397" s="4">
        <f>ROUND(('Sheet1 (4)'!P403+'Sheet1 (4)'!U403)/100,2)</f>
        <v>3095.09</v>
      </c>
      <c r="P397" s="4">
        <f>ROUND(('Sheet1 (4)'!Q403+'Sheet1 (4)'!V403)/100,2)</f>
        <v>3095.09</v>
      </c>
      <c r="Q397" s="7">
        <f>ROUND('Sheet1 (4)'!W403/100,2)</f>
        <v>0.08</v>
      </c>
      <c r="R397" s="7">
        <f>ROUND('Sheet1 (4)'!X403/100,2)</f>
        <v>0.08</v>
      </c>
      <c r="S397" s="7">
        <f>ROUND('Sheet1 (4)'!Y403/100,2)</f>
        <v>0.08</v>
      </c>
      <c r="T397" s="7">
        <f>ROUND('Sheet1 (4)'!Z403/100,2)</f>
        <v>0.05</v>
      </c>
      <c r="U397" s="7">
        <f>ROUND('Sheet1 (4)'!AA403/100,2)</f>
        <v>0.05</v>
      </c>
      <c r="V397" s="1" t="str">
        <f>'Sheet1 (4)'!AB403&amp;".T"</f>
        <v>7751.T</v>
      </c>
      <c r="W397">
        <f>ROUND('Sheet1 (4)'!AC403,2)</f>
        <v>25.13</v>
      </c>
      <c r="X397">
        <f>ROUND('Sheet1 (4)'!AD403,2)</f>
        <v>1.22</v>
      </c>
      <c r="Y397" t="str">
        <f>_xlfn.XLOOKUP('Sheet1 (4)'!AB403,'Sheet1 (3)'!B:B,'Sheet1 (3)'!D:D,"",0)</f>
        <v>プライム</v>
      </c>
    </row>
    <row r="398" spans="1:25" x14ac:dyDescent="0.2">
      <c r="A398">
        <v>397</v>
      </c>
      <c r="B398" s="1" t="str">
        <f>_xlfn.XLOOKUP('Sheet1 (4)'!AB404,'Sheet1 (3)'!B:B,'Sheet1 (3)'!C:C,"",0)</f>
        <v>キヤノンマーケティングジャパン</v>
      </c>
      <c r="C398" s="1" t="str">
        <f>_xlfn.XLOOKUP('Sheet1 (4)'!AB404,'Sheet1 (3)'!B:B,'Sheet1 (3)'!F:F,"",0)</f>
        <v>卸売業</v>
      </c>
      <c r="D398" s="1">
        <f>ROUND('Sheet1 (4)'!E404/100000000,2)</f>
        <v>1.0900000000000001</v>
      </c>
      <c r="E398" s="1">
        <f>ROUND('Sheet1 (4)'!F404/100,2)</f>
        <v>397</v>
      </c>
      <c r="F398" s="1">
        <f>ROUND('Sheet1 (4)'!G404/100,2)</f>
        <v>499.49</v>
      </c>
      <c r="G398" s="1">
        <f>ROUND('Sheet1 (4)'!H404/100,2)</f>
        <v>524.96</v>
      </c>
      <c r="H398" s="1">
        <f>ROUND('Sheet1 (4)'!I404/100,2)</f>
        <v>531.24</v>
      </c>
      <c r="I398" s="1">
        <f>ROUND('Sheet1 (4)'!J404/100,2)</f>
        <v>531.24</v>
      </c>
      <c r="J398" s="1">
        <f>ROUND('Sheet1 (4)'!K404/100,2)</f>
        <v>575</v>
      </c>
      <c r="K398" s="1">
        <f>ROUND('Sheet1 (4)'!L404/100,2)</f>
        <v>597.5</v>
      </c>
      <c r="L398" s="4" t="e">
        <f>ROUND(('Sheet1 (4)'!M404+'Sheet1 (4)'!R404)/100,2)</f>
        <v>#VALUE!</v>
      </c>
      <c r="M398" s="4" t="e">
        <f>ROUND(('Sheet1 (4)'!N404+'Sheet1 (4)'!S404)/100,2)</f>
        <v>#VALUE!</v>
      </c>
      <c r="N398" s="4">
        <f>ROUND(('Sheet1 (4)'!O404+'Sheet1 (4)'!T404)/100,2)</f>
        <v>181.71</v>
      </c>
      <c r="O398" s="4">
        <f>ROUND(('Sheet1 (4)'!P404+'Sheet1 (4)'!U404)/100,2)</f>
        <v>1234.02</v>
      </c>
      <c r="P398" s="4">
        <f>ROUND(('Sheet1 (4)'!Q404+'Sheet1 (4)'!V404)/100,2)</f>
        <v>1234.02</v>
      </c>
      <c r="Q398" s="7">
        <f>ROUND('Sheet1 (4)'!W404/100,2)</f>
        <v>0.08</v>
      </c>
      <c r="R398" s="7">
        <f>ROUND('Sheet1 (4)'!X404/100,2)</f>
        <v>0.09</v>
      </c>
      <c r="S398" s="7">
        <f>ROUND('Sheet1 (4)'!Y404/100,2)</f>
        <v>0.09</v>
      </c>
      <c r="T398" s="7">
        <f>ROUND('Sheet1 (4)'!Z404/100,2)</f>
        <v>0.1</v>
      </c>
      <c r="U398" s="7">
        <f>ROUND('Sheet1 (4)'!AA404/100,2)</f>
        <v>0.1</v>
      </c>
      <c r="V398" s="1" t="str">
        <f>'Sheet1 (4)'!AB404&amp;".T"</f>
        <v>8060.T</v>
      </c>
      <c r="W398">
        <f>ROUND('Sheet1 (4)'!AC404,2)</f>
        <v>17.53</v>
      </c>
      <c r="X398">
        <f>ROUND('Sheet1 (4)'!AD404,2)</f>
        <v>1.77</v>
      </c>
      <c r="Y398" t="str">
        <f>_xlfn.XLOOKUP('Sheet1 (4)'!AB404,'Sheet1 (3)'!B:B,'Sheet1 (3)'!D:D,"",0)</f>
        <v>プライム</v>
      </c>
    </row>
    <row r="399" spans="1:25" x14ac:dyDescent="0.2">
      <c r="A399">
        <v>398</v>
      </c>
      <c r="B399" s="1" t="str">
        <f>_xlfn.XLOOKUP('Sheet1 (4)'!AB405,'Sheet1 (3)'!B:B,'Sheet1 (3)'!C:C,"",0)</f>
        <v>カノークス</v>
      </c>
      <c r="C399" s="1" t="str">
        <f>_xlfn.XLOOKUP('Sheet1 (4)'!AB405,'Sheet1 (3)'!B:B,'Sheet1 (3)'!F:F,"",0)</f>
        <v>卸売業</v>
      </c>
      <c r="D399" s="1">
        <f>ROUND('Sheet1 (4)'!E405/100000000,2)</f>
        <v>0.09</v>
      </c>
      <c r="E399" s="1">
        <f>ROUND('Sheet1 (4)'!F405/100,2)</f>
        <v>8.33</v>
      </c>
      <c r="F399" s="1">
        <f>ROUND('Sheet1 (4)'!G405/100,2)</f>
        <v>24.83</v>
      </c>
      <c r="G399" s="1">
        <f>ROUND('Sheet1 (4)'!H405/100,2)</f>
        <v>23.62</v>
      </c>
      <c r="H399" s="1">
        <f>ROUND('Sheet1 (4)'!I405/100,2)</f>
        <v>25.3</v>
      </c>
      <c r="I399" s="1">
        <f>ROUND('Sheet1 (4)'!J405/100,2)</f>
        <v>25.12</v>
      </c>
      <c r="J399" s="1" t="e">
        <f>ROUND('Sheet1 (4)'!K405/100,2)</f>
        <v>#VALUE!</v>
      </c>
      <c r="K399" s="1" t="e">
        <f>ROUND('Sheet1 (4)'!L405/100,2)</f>
        <v>#VALUE!</v>
      </c>
      <c r="L399" s="4">
        <f>ROUND(('Sheet1 (4)'!M405+'Sheet1 (4)'!R405)/100,2)</f>
        <v>36.53</v>
      </c>
      <c r="M399" s="4">
        <f>ROUND(('Sheet1 (4)'!N405+'Sheet1 (4)'!S405)/100,2)</f>
        <v>-115.47</v>
      </c>
      <c r="N399" s="4">
        <f>ROUND(('Sheet1 (4)'!O405+'Sheet1 (4)'!T405)/100,2)</f>
        <v>-65.7</v>
      </c>
      <c r="O399" s="4">
        <f>ROUND(('Sheet1 (4)'!P405+'Sheet1 (4)'!U405)/100,2)</f>
        <v>48.67</v>
      </c>
      <c r="P399" s="4">
        <f>ROUND(('Sheet1 (4)'!Q405+'Sheet1 (4)'!V405)/100,2)</f>
        <v>46.3</v>
      </c>
      <c r="Q399" s="7">
        <f>ROUND('Sheet1 (4)'!W405/100,2)</f>
        <v>0.03</v>
      </c>
      <c r="R399" s="7">
        <f>ROUND('Sheet1 (4)'!X405/100,2)</f>
        <v>0.08</v>
      </c>
      <c r="S399" s="7">
        <f>ROUND('Sheet1 (4)'!Y405/100,2)</f>
        <v>7.0000000000000007E-2</v>
      </c>
      <c r="T399" s="7">
        <f>ROUND('Sheet1 (4)'!Z405/100,2)</f>
        <v>7.0000000000000007E-2</v>
      </c>
      <c r="U399" s="7">
        <f>ROUND('Sheet1 (4)'!AA405/100,2)</f>
        <v>0.06</v>
      </c>
      <c r="V399" s="1" t="str">
        <f>'Sheet1 (4)'!AB405&amp;".T"</f>
        <v>8076.T</v>
      </c>
      <c r="W399">
        <f>ROUND('Sheet1 (4)'!AC405,2)</f>
        <v>8.9</v>
      </c>
      <c r="X399">
        <f>ROUND('Sheet1 (4)'!AD405,2)</f>
        <v>0.56000000000000005</v>
      </c>
      <c r="Y399" t="str">
        <f>_xlfn.XLOOKUP('Sheet1 (4)'!AB405,'Sheet1 (3)'!B:B,'Sheet1 (3)'!D:D,"",0)</f>
        <v>スタンダード</v>
      </c>
    </row>
    <row r="400" spans="1:25" x14ac:dyDescent="0.2">
      <c r="A400">
        <v>399</v>
      </c>
      <c r="B400" s="1" t="str">
        <f>_xlfn.XLOOKUP('Sheet1 (4)'!AB406,'Sheet1 (3)'!B:B,'Sheet1 (3)'!C:C,"",0)</f>
        <v>カプコン</v>
      </c>
      <c r="C400" s="1" t="str">
        <f>_xlfn.XLOOKUP('Sheet1 (4)'!AB406,'Sheet1 (3)'!B:B,'Sheet1 (3)'!F:F,"",0)</f>
        <v>情報・通信業</v>
      </c>
      <c r="D400" s="1">
        <f>ROUND('Sheet1 (4)'!E406/100000000,2)</f>
        <v>4.18</v>
      </c>
      <c r="E400" s="1">
        <f>ROUND('Sheet1 (4)'!F406/100,2)</f>
        <v>345.96</v>
      </c>
      <c r="F400" s="1">
        <f>ROUND('Sheet1 (4)'!G406/100,2)</f>
        <v>429.11</v>
      </c>
      <c r="G400" s="1">
        <f>ROUND('Sheet1 (4)'!H406/100,2)</f>
        <v>508.14</v>
      </c>
      <c r="H400" s="1">
        <f>ROUND('Sheet1 (4)'!I406/100,2)</f>
        <v>570.83000000000004</v>
      </c>
      <c r="I400" s="1">
        <f>ROUND('Sheet1 (4)'!J406/100,2)</f>
        <v>657.78</v>
      </c>
      <c r="J400" s="1">
        <f>ROUND('Sheet1 (4)'!K406/100,2)</f>
        <v>766.76</v>
      </c>
      <c r="K400" s="1">
        <f>ROUND('Sheet1 (4)'!L406/100,2)</f>
        <v>864.99</v>
      </c>
      <c r="L400" s="4">
        <f>ROUND(('Sheet1 (4)'!M406+'Sheet1 (4)'!R406)/100,2)</f>
        <v>103.92</v>
      </c>
      <c r="M400" s="4">
        <f>ROUND(('Sheet1 (4)'!N406+'Sheet1 (4)'!S406)/100,2)</f>
        <v>395.21</v>
      </c>
      <c r="N400" s="4">
        <f>ROUND(('Sheet1 (4)'!O406+'Sheet1 (4)'!T406)/100,2)</f>
        <v>141.1</v>
      </c>
      <c r="O400" s="4">
        <f>ROUND(('Sheet1 (4)'!P406+'Sheet1 (4)'!U406)/100,2)</f>
        <v>309.58999999999997</v>
      </c>
      <c r="P400" s="4">
        <f>ROUND(('Sheet1 (4)'!Q406+'Sheet1 (4)'!V406)/100,2)</f>
        <v>603.45000000000005</v>
      </c>
      <c r="Q400" s="7">
        <f>ROUND('Sheet1 (4)'!W406/100,2)</f>
        <v>0.23</v>
      </c>
      <c r="R400" s="7">
        <f>ROUND('Sheet1 (4)'!X406/100,2)</f>
        <v>0.24</v>
      </c>
      <c r="S400" s="7">
        <f>ROUND('Sheet1 (4)'!Y406/100,2)</f>
        <v>0.24</v>
      </c>
      <c r="T400" s="7">
        <f>ROUND('Sheet1 (4)'!Z406/100,2)</f>
        <v>0.24</v>
      </c>
      <c r="U400" s="7">
        <f>ROUND('Sheet1 (4)'!AA406/100,2)</f>
        <v>0.23</v>
      </c>
      <c r="V400" s="1" t="str">
        <f>'Sheet1 (4)'!AB406&amp;".T"</f>
        <v>9697.T</v>
      </c>
      <c r="W400">
        <f>ROUND('Sheet1 (4)'!AC406,2)</f>
        <v>28.06</v>
      </c>
      <c r="X400">
        <f>ROUND('Sheet1 (4)'!AD406,2)</f>
        <v>6.95</v>
      </c>
      <c r="Y400" t="str">
        <f>_xlfn.XLOOKUP('Sheet1 (4)'!AB406,'Sheet1 (3)'!B:B,'Sheet1 (3)'!D:D,"",0)</f>
        <v>プライム</v>
      </c>
    </row>
    <row r="401" spans="1:25" x14ac:dyDescent="0.2">
      <c r="A401">
        <v>400</v>
      </c>
      <c r="B401" s="1" t="str">
        <f>_xlfn.XLOOKUP('Sheet1 (4)'!AB407,'Sheet1 (3)'!B:B,'Sheet1 (3)'!C:C,"",0)</f>
        <v>ＣＡＰＩＴＡ</v>
      </c>
      <c r="C401" s="1" t="str">
        <f>_xlfn.XLOOKUP('Sheet1 (4)'!AB407,'Sheet1 (3)'!B:B,'Sheet1 (3)'!F:F,"",0)</f>
        <v>小売業</v>
      </c>
      <c r="D401" s="1">
        <f>ROUND('Sheet1 (4)'!E407/100000000,2)</f>
        <v>0.04</v>
      </c>
      <c r="E401" s="1" t="e">
        <f>ROUND('Sheet1 (4)'!F407/100,2)</f>
        <v>#VALUE!</v>
      </c>
      <c r="F401" s="1" t="e">
        <f>ROUND('Sheet1 (4)'!G407/100,2)</f>
        <v>#VALUE!</v>
      </c>
      <c r="G401" s="1" t="e">
        <f>ROUND('Sheet1 (4)'!H407/100,2)</f>
        <v>#VALUE!</v>
      </c>
      <c r="H401" s="1" t="e">
        <f>ROUND('Sheet1 (4)'!I407/100,2)</f>
        <v>#VALUE!</v>
      </c>
      <c r="I401" s="1">
        <f>ROUND('Sheet1 (4)'!J407/100,2)</f>
        <v>-0.8</v>
      </c>
      <c r="J401" s="1" t="e">
        <f>ROUND('Sheet1 (4)'!K407/100,2)</f>
        <v>#VALUE!</v>
      </c>
      <c r="K401" s="1" t="e">
        <f>ROUND('Sheet1 (4)'!L407/100,2)</f>
        <v>#VALUE!</v>
      </c>
      <c r="L401" s="4" t="e">
        <f>ROUND(('Sheet1 (4)'!M407+'Sheet1 (4)'!R407)/100,2)</f>
        <v>#VALUE!</v>
      </c>
      <c r="M401" s="4" t="e">
        <f>ROUND(('Sheet1 (4)'!N407+'Sheet1 (4)'!S407)/100,2)</f>
        <v>#VALUE!</v>
      </c>
      <c r="N401" s="4" t="e">
        <f>ROUND(('Sheet1 (4)'!O407+'Sheet1 (4)'!T407)/100,2)</f>
        <v>#VALUE!</v>
      </c>
      <c r="O401" s="4" t="e">
        <f>ROUND(('Sheet1 (4)'!P407+'Sheet1 (4)'!U407)/100,2)</f>
        <v>#VALUE!</v>
      </c>
      <c r="P401" s="4">
        <f>ROUND(('Sheet1 (4)'!Q407+'Sheet1 (4)'!V407)/100,2)</f>
        <v>9.92</v>
      </c>
      <c r="Q401" s="7" t="e">
        <f>ROUND('Sheet1 (4)'!W407/100,2)</f>
        <v>#VALUE!</v>
      </c>
      <c r="R401" s="7" t="e">
        <f>ROUND('Sheet1 (4)'!X407/100,2)</f>
        <v>#VALUE!</v>
      </c>
      <c r="S401" s="7" t="e">
        <f>ROUND('Sheet1 (4)'!Y407/100,2)</f>
        <v>#VALUE!</v>
      </c>
      <c r="T401" s="7" t="e">
        <f>ROUND('Sheet1 (4)'!Z407/100,2)</f>
        <v>#VALUE!</v>
      </c>
      <c r="U401" s="7">
        <f>ROUND('Sheet1 (4)'!AA407/100,2)</f>
        <v>-0.17</v>
      </c>
      <c r="V401" s="1" t="str">
        <f>'Sheet1 (4)'!AB407&amp;".T"</f>
        <v>7462.T</v>
      </c>
      <c r="W401">
        <f>ROUND('Sheet1 (4)'!AC407,2)</f>
        <v>26</v>
      </c>
      <c r="X401">
        <f>ROUND('Sheet1 (4)'!AD407,2)</f>
        <v>1.52</v>
      </c>
      <c r="Y401" t="str">
        <f>_xlfn.XLOOKUP('Sheet1 (4)'!AB407,'Sheet1 (3)'!B:B,'Sheet1 (3)'!D:D,"",0)</f>
        <v>スタンダード</v>
      </c>
    </row>
    <row r="402" spans="1:25" x14ac:dyDescent="0.2">
      <c r="A402">
        <v>401</v>
      </c>
      <c r="B402" s="1" t="str">
        <f>_xlfn.XLOOKUP('Sheet1 (4)'!AB408,'Sheet1 (3)'!B:B,'Sheet1 (3)'!C:C,"",0)</f>
        <v>キャピタル・アセット・プランニング</v>
      </c>
      <c r="C402" s="1" t="str">
        <f>_xlfn.XLOOKUP('Sheet1 (4)'!AB408,'Sheet1 (3)'!B:B,'Sheet1 (3)'!F:F,"",0)</f>
        <v>情報・通信業</v>
      </c>
      <c r="D402" s="1">
        <f>ROUND('Sheet1 (4)'!E408/100000000,2)</f>
        <v>0.06</v>
      </c>
      <c r="E402" s="1">
        <f>ROUND('Sheet1 (4)'!F408/100,2)</f>
        <v>1.21</v>
      </c>
      <c r="F402" s="1">
        <f>ROUND('Sheet1 (4)'!G408/100,2)</f>
        <v>-2.6</v>
      </c>
      <c r="G402" s="1">
        <f>ROUND('Sheet1 (4)'!H408/100,2)</f>
        <v>3.24</v>
      </c>
      <c r="H402" s="1">
        <f>ROUND('Sheet1 (4)'!I408/100,2)</f>
        <v>2.97</v>
      </c>
      <c r="I402" s="1">
        <f>ROUND('Sheet1 (4)'!J408/100,2)</f>
        <v>2.97</v>
      </c>
      <c r="J402" s="1" t="e">
        <f>ROUND('Sheet1 (4)'!K408/100,2)</f>
        <v>#VALUE!</v>
      </c>
      <c r="K402" s="1" t="e">
        <f>ROUND('Sheet1 (4)'!L408/100,2)</f>
        <v>#VALUE!</v>
      </c>
      <c r="L402" s="4">
        <f>ROUND(('Sheet1 (4)'!M408+'Sheet1 (4)'!R408)/100,2)</f>
        <v>4.71</v>
      </c>
      <c r="M402" s="4">
        <f>ROUND(('Sheet1 (4)'!N408+'Sheet1 (4)'!S408)/100,2)</f>
        <v>-3.46</v>
      </c>
      <c r="N402" s="4">
        <f>ROUND(('Sheet1 (4)'!O408+'Sheet1 (4)'!T408)/100,2)</f>
        <v>7.83</v>
      </c>
      <c r="O402" s="4">
        <f>ROUND(('Sheet1 (4)'!P408+'Sheet1 (4)'!U408)/100,2)</f>
        <v>-4.6100000000000003</v>
      </c>
      <c r="P402" s="4">
        <f>ROUND(('Sheet1 (4)'!Q408+'Sheet1 (4)'!V408)/100,2)</f>
        <v>-4.6100000000000003</v>
      </c>
      <c r="Q402" s="7">
        <f>ROUND('Sheet1 (4)'!W408/100,2)</f>
        <v>0.02</v>
      </c>
      <c r="R402" s="7">
        <f>ROUND('Sheet1 (4)'!X408/100,2)</f>
        <v>-0.08</v>
      </c>
      <c r="S402" s="7">
        <f>ROUND('Sheet1 (4)'!Y408/100,2)</f>
        <v>7.0000000000000007E-2</v>
      </c>
      <c r="T402" s="7">
        <f>ROUND('Sheet1 (4)'!Z408/100,2)</f>
        <v>0.05</v>
      </c>
      <c r="U402" s="7">
        <f>ROUND('Sheet1 (4)'!AA408/100,2)</f>
        <v>0.05</v>
      </c>
      <c r="V402" s="1" t="str">
        <f>'Sheet1 (4)'!AB408&amp;".T"</f>
        <v>3965.T</v>
      </c>
      <c r="W402">
        <f>ROUND('Sheet1 (4)'!AC408,2)</f>
        <v>17.11</v>
      </c>
      <c r="X402">
        <f>ROUND('Sheet1 (4)'!AD408,2)</f>
        <v>1.28</v>
      </c>
      <c r="Y402" t="str">
        <f>_xlfn.XLOOKUP('Sheet1 (4)'!AB408,'Sheet1 (3)'!B:B,'Sheet1 (3)'!D:D,"",0)</f>
        <v>スタンダード</v>
      </c>
    </row>
    <row r="403" spans="1:25" x14ac:dyDescent="0.2">
      <c r="A403">
        <v>402</v>
      </c>
      <c r="B403" s="1" t="str">
        <f>_xlfn.XLOOKUP('Sheet1 (4)'!AB409,'Sheet1 (3)'!B:B,'Sheet1 (3)'!C:C,"",0)</f>
        <v>カーメイト</v>
      </c>
      <c r="C403" s="1" t="str">
        <f>_xlfn.XLOOKUP('Sheet1 (4)'!AB409,'Sheet1 (3)'!B:B,'Sheet1 (3)'!F:F,"",0)</f>
        <v>輸送用機器</v>
      </c>
      <c r="D403" s="1">
        <f>ROUND('Sheet1 (4)'!E409/100000000,2)</f>
        <v>7.0000000000000007E-2</v>
      </c>
      <c r="E403" s="1">
        <f>ROUND('Sheet1 (4)'!F409/100,2)</f>
        <v>13.62</v>
      </c>
      <c r="F403" s="1">
        <f>ROUND('Sheet1 (4)'!G409/100,2)</f>
        <v>13.31</v>
      </c>
      <c r="G403" s="1">
        <f>ROUND('Sheet1 (4)'!H409/100,2)</f>
        <v>4.7300000000000004</v>
      </c>
      <c r="H403" s="1">
        <f>ROUND('Sheet1 (4)'!I409/100,2)</f>
        <v>2.19</v>
      </c>
      <c r="I403" s="1">
        <f>ROUND('Sheet1 (4)'!J409/100,2)</f>
        <v>3.01</v>
      </c>
      <c r="J403" s="1" t="e">
        <f>ROUND('Sheet1 (4)'!K409/100,2)</f>
        <v>#VALUE!</v>
      </c>
      <c r="K403" s="1" t="e">
        <f>ROUND('Sheet1 (4)'!L409/100,2)</f>
        <v>#VALUE!</v>
      </c>
      <c r="L403" s="4">
        <f>ROUND(('Sheet1 (4)'!M409+'Sheet1 (4)'!R409)/100,2)</f>
        <v>8.23</v>
      </c>
      <c r="M403" s="4">
        <f>ROUND(('Sheet1 (4)'!N409+'Sheet1 (4)'!S409)/100,2)</f>
        <v>7.09</v>
      </c>
      <c r="N403" s="4">
        <f>ROUND(('Sheet1 (4)'!O409+'Sheet1 (4)'!T409)/100,2)</f>
        <v>-7.09</v>
      </c>
      <c r="O403" s="4">
        <f>ROUND(('Sheet1 (4)'!P409+'Sheet1 (4)'!U409)/100,2)</f>
        <v>-4.18</v>
      </c>
      <c r="P403" s="4">
        <f>ROUND(('Sheet1 (4)'!Q409+'Sheet1 (4)'!V409)/100,2)</f>
        <v>6.39</v>
      </c>
      <c r="Q403" s="7">
        <f>ROUND('Sheet1 (4)'!W409/100,2)</f>
        <v>7.0000000000000007E-2</v>
      </c>
      <c r="R403" s="7">
        <f>ROUND('Sheet1 (4)'!X409/100,2)</f>
        <v>7.0000000000000007E-2</v>
      </c>
      <c r="S403" s="7">
        <f>ROUND('Sheet1 (4)'!Y409/100,2)</f>
        <v>0.03</v>
      </c>
      <c r="T403" s="7">
        <f>ROUND('Sheet1 (4)'!Z409/100,2)</f>
        <v>0.01</v>
      </c>
      <c r="U403" s="7">
        <f>ROUND('Sheet1 (4)'!AA409/100,2)</f>
        <v>-0.02</v>
      </c>
      <c r="V403" s="1" t="str">
        <f>'Sheet1 (4)'!AB409&amp;".T"</f>
        <v>7297.T</v>
      </c>
      <c r="W403" t="e">
        <f>ROUND('Sheet1 (4)'!AC409,2)</f>
        <v>#VALUE!</v>
      </c>
      <c r="X403">
        <f>ROUND('Sheet1 (4)'!AD409,2)</f>
        <v>0.42</v>
      </c>
      <c r="Y403" t="str">
        <f>_xlfn.XLOOKUP('Sheet1 (4)'!AB409,'Sheet1 (3)'!B:B,'Sheet1 (3)'!D:D,"",0)</f>
        <v>スタンダード</v>
      </c>
    </row>
    <row r="404" spans="1:25" x14ac:dyDescent="0.2">
      <c r="A404">
        <v>403</v>
      </c>
      <c r="B404" s="1" t="str">
        <f>_xlfn.XLOOKUP('Sheet1 (4)'!AB410,'Sheet1 (3)'!B:B,'Sheet1 (3)'!C:C,"",0)</f>
        <v>ケアサービス</v>
      </c>
      <c r="C404" s="1" t="str">
        <f>_xlfn.XLOOKUP('Sheet1 (4)'!AB410,'Sheet1 (3)'!B:B,'Sheet1 (3)'!F:F,"",0)</f>
        <v>サービス業</v>
      </c>
      <c r="D404" s="1">
        <f>ROUND('Sheet1 (4)'!E410/100000000,2)</f>
        <v>0.04</v>
      </c>
      <c r="E404" s="1">
        <f>ROUND('Sheet1 (4)'!F410/100,2)</f>
        <v>3.05</v>
      </c>
      <c r="F404" s="1">
        <f>ROUND('Sheet1 (4)'!G410/100,2)</f>
        <v>3.06</v>
      </c>
      <c r="G404" s="1">
        <f>ROUND('Sheet1 (4)'!H410/100,2)</f>
        <v>4.3099999999999996</v>
      </c>
      <c r="H404" s="1">
        <f>ROUND('Sheet1 (4)'!I410/100,2)</f>
        <v>5.19</v>
      </c>
      <c r="I404" s="1">
        <f>ROUND('Sheet1 (4)'!J410/100,2)</f>
        <v>5.21</v>
      </c>
      <c r="J404" s="1" t="e">
        <f>ROUND('Sheet1 (4)'!K410/100,2)</f>
        <v>#VALUE!</v>
      </c>
      <c r="K404" s="1" t="e">
        <f>ROUND('Sheet1 (4)'!L410/100,2)</f>
        <v>#VALUE!</v>
      </c>
      <c r="L404" s="4">
        <f>ROUND(('Sheet1 (4)'!M410+'Sheet1 (4)'!R410)/100,2)</f>
        <v>2.92</v>
      </c>
      <c r="M404" s="4">
        <f>ROUND(('Sheet1 (4)'!N410+'Sheet1 (4)'!S410)/100,2)</f>
        <v>1.54</v>
      </c>
      <c r="N404" s="4">
        <f>ROUND(('Sheet1 (4)'!O410+'Sheet1 (4)'!T410)/100,2)</f>
        <v>4.07</v>
      </c>
      <c r="O404" s="4">
        <f>ROUND(('Sheet1 (4)'!P410+'Sheet1 (4)'!U410)/100,2)</f>
        <v>4.4400000000000004</v>
      </c>
      <c r="P404" s="4">
        <f>ROUND(('Sheet1 (4)'!Q410+'Sheet1 (4)'!V410)/100,2)</f>
        <v>4.0999999999999996</v>
      </c>
      <c r="Q404" s="7">
        <f>ROUND('Sheet1 (4)'!W410/100,2)</f>
        <v>0.11</v>
      </c>
      <c r="R404" s="7">
        <f>ROUND('Sheet1 (4)'!X410/100,2)</f>
        <v>0.1</v>
      </c>
      <c r="S404" s="7">
        <f>ROUND('Sheet1 (4)'!Y410/100,2)</f>
        <v>0.15</v>
      </c>
      <c r="T404" s="7">
        <f>ROUND('Sheet1 (4)'!Z410/100,2)</f>
        <v>0.15</v>
      </c>
      <c r="U404" s="7">
        <f>ROUND('Sheet1 (4)'!AA410/100,2)</f>
        <v>0.13</v>
      </c>
      <c r="V404" s="1" t="str">
        <f>'Sheet1 (4)'!AB410&amp;".T"</f>
        <v>2425.T</v>
      </c>
      <c r="W404">
        <f>ROUND('Sheet1 (4)'!AC410,2)</f>
        <v>9.16</v>
      </c>
      <c r="X404">
        <f>ROUND('Sheet1 (4)'!AD410,2)</f>
        <v>1.04</v>
      </c>
      <c r="Y404" t="str">
        <f>_xlfn.XLOOKUP('Sheet1 (4)'!AB410,'Sheet1 (3)'!B:B,'Sheet1 (3)'!D:D,"",0)</f>
        <v>スタンダード</v>
      </c>
    </row>
    <row r="405" spans="1:25" x14ac:dyDescent="0.2">
      <c r="A405">
        <v>404</v>
      </c>
      <c r="B405" s="1" t="str">
        <f>_xlfn.XLOOKUP('Sheet1 (4)'!AB411,'Sheet1 (3)'!B:B,'Sheet1 (3)'!C:C,"",0)</f>
        <v>ケア２１</v>
      </c>
      <c r="C405" s="1" t="str">
        <f>_xlfn.XLOOKUP('Sheet1 (4)'!AB411,'Sheet1 (3)'!B:B,'Sheet1 (3)'!F:F,"",0)</f>
        <v>サービス業</v>
      </c>
      <c r="D405" s="1">
        <f>ROUND('Sheet1 (4)'!E411/100000000,2)</f>
        <v>0.14000000000000001</v>
      </c>
      <c r="E405" s="1">
        <f>ROUND('Sheet1 (4)'!F411/100,2)</f>
        <v>15.07</v>
      </c>
      <c r="F405" s="1">
        <f>ROUND('Sheet1 (4)'!G411/100,2)</f>
        <v>11.08</v>
      </c>
      <c r="G405" s="1">
        <f>ROUND('Sheet1 (4)'!H411/100,2)</f>
        <v>-4.0199999999999996</v>
      </c>
      <c r="H405" s="1">
        <f>ROUND('Sheet1 (4)'!I411/100,2)</f>
        <v>-4.6100000000000003</v>
      </c>
      <c r="I405" s="1">
        <f>ROUND('Sheet1 (4)'!J411/100,2)</f>
        <v>-4.6100000000000003</v>
      </c>
      <c r="J405" s="1" t="e">
        <f>ROUND('Sheet1 (4)'!K411/100,2)</f>
        <v>#VALUE!</v>
      </c>
      <c r="K405" s="1" t="e">
        <f>ROUND('Sheet1 (4)'!L411/100,2)</f>
        <v>#VALUE!</v>
      </c>
      <c r="L405" s="4">
        <f>ROUND(('Sheet1 (4)'!M411+'Sheet1 (4)'!R411)/100,2)</f>
        <v>12.31</v>
      </c>
      <c r="M405" s="4">
        <f>ROUND(('Sheet1 (4)'!N411+'Sheet1 (4)'!S411)/100,2)</f>
        <v>-2.81</v>
      </c>
      <c r="N405" s="4">
        <f>ROUND(('Sheet1 (4)'!O411+'Sheet1 (4)'!T411)/100,2)</f>
        <v>-4.5999999999999996</v>
      </c>
      <c r="O405" s="4">
        <f>ROUND(('Sheet1 (4)'!P411+'Sheet1 (4)'!U411)/100,2)</f>
        <v>-3.1</v>
      </c>
      <c r="P405" s="4">
        <f>ROUND(('Sheet1 (4)'!Q411+'Sheet1 (4)'!V411)/100,2)</f>
        <v>-3.1</v>
      </c>
      <c r="Q405" s="7">
        <f>ROUND('Sheet1 (4)'!W411/100,2)</f>
        <v>0.16</v>
      </c>
      <c r="R405" s="7">
        <f>ROUND('Sheet1 (4)'!X411/100,2)</f>
        <v>0.1</v>
      </c>
      <c r="S405" s="7">
        <f>ROUND('Sheet1 (4)'!Y411/100,2)</f>
        <v>0</v>
      </c>
      <c r="T405" s="7">
        <f>ROUND('Sheet1 (4)'!Z411/100,2)</f>
        <v>0.05</v>
      </c>
      <c r="U405" s="7">
        <f>ROUND('Sheet1 (4)'!AA411/100,2)</f>
        <v>0.05</v>
      </c>
      <c r="V405" s="1" t="str">
        <f>'Sheet1 (4)'!AB411&amp;".T"</f>
        <v>2373.T</v>
      </c>
      <c r="W405">
        <f>ROUND('Sheet1 (4)'!AC411,2)</f>
        <v>10.01</v>
      </c>
      <c r="X405">
        <f>ROUND('Sheet1 (4)'!AD411,2)</f>
        <v>1.41</v>
      </c>
      <c r="Y405" t="str">
        <f>_xlfn.XLOOKUP('Sheet1 (4)'!AB411,'Sheet1 (3)'!B:B,'Sheet1 (3)'!D:D,"",0)</f>
        <v>スタンダード</v>
      </c>
    </row>
    <row r="406" spans="1:25" x14ac:dyDescent="0.2">
      <c r="A406">
        <v>405</v>
      </c>
      <c r="B406" s="1" t="str">
        <f>_xlfn.XLOOKUP('Sheet1 (4)'!AB412,'Sheet1 (3)'!B:B,'Sheet1 (3)'!C:C,"",0)</f>
        <v>キャリア</v>
      </c>
      <c r="C406" s="1" t="str">
        <f>_xlfn.XLOOKUP('Sheet1 (4)'!AB412,'Sheet1 (3)'!B:B,'Sheet1 (3)'!F:F,"",0)</f>
        <v>サービス業</v>
      </c>
      <c r="D406" s="1">
        <f>ROUND('Sheet1 (4)'!E412/100000000,2)</f>
        <v>0.09</v>
      </c>
      <c r="E406" s="1">
        <f>ROUND('Sheet1 (4)'!F412/100,2)</f>
        <v>4.82</v>
      </c>
      <c r="F406" s="1">
        <f>ROUND('Sheet1 (4)'!G412/100,2)</f>
        <v>3.57</v>
      </c>
      <c r="G406" s="1">
        <f>ROUND('Sheet1 (4)'!H412/100,2)</f>
        <v>6.09</v>
      </c>
      <c r="H406" s="1">
        <f>ROUND('Sheet1 (4)'!I412/100,2)</f>
        <v>4.29</v>
      </c>
      <c r="I406" s="1">
        <f>ROUND('Sheet1 (4)'!J412/100,2)</f>
        <v>4.29</v>
      </c>
      <c r="J406" s="1" t="e">
        <f>ROUND('Sheet1 (4)'!K412/100,2)</f>
        <v>#VALUE!</v>
      </c>
      <c r="K406" s="1" t="e">
        <f>ROUND('Sheet1 (4)'!L412/100,2)</f>
        <v>#VALUE!</v>
      </c>
      <c r="L406" s="4">
        <f>ROUND(('Sheet1 (4)'!M412+'Sheet1 (4)'!R412)/100,2)</f>
        <v>-2.64</v>
      </c>
      <c r="M406" s="4">
        <f>ROUND(('Sheet1 (4)'!N412+'Sheet1 (4)'!S412)/100,2)</f>
        <v>6.26</v>
      </c>
      <c r="N406" s="4">
        <f>ROUND(('Sheet1 (4)'!O412+'Sheet1 (4)'!T412)/100,2)</f>
        <v>7.27</v>
      </c>
      <c r="O406" s="4">
        <f>ROUND(('Sheet1 (4)'!P412+'Sheet1 (4)'!U412)/100,2)</f>
        <v>-1.1200000000000001</v>
      </c>
      <c r="P406" s="4">
        <f>ROUND(('Sheet1 (4)'!Q412+'Sheet1 (4)'!V412)/100,2)</f>
        <v>-1.1200000000000001</v>
      </c>
      <c r="Q406" s="7">
        <f>ROUND('Sheet1 (4)'!W412/100,2)</f>
        <v>7.0000000000000007E-2</v>
      </c>
      <c r="R406" s="7">
        <f>ROUND('Sheet1 (4)'!X412/100,2)</f>
        <v>0.15</v>
      </c>
      <c r="S406" s="7">
        <f>ROUND('Sheet1 (4)'!Y412/100,2)</f>
        <v>0.21</v>
      </c>
      <c r="T406" s="7">
        <f>ROUND('Sheet1 (4)'!Z412/100,2)</f>
        <v>0.13</v>
      </c>
      <c r="U406" s="7">
        <f>ROUND('Sheet1 (4)'!AA412/100,2)</f>
        <v>0.13</v>
      </c>
      <c r="V406" s="1" t="str">
        <f>'Sheet1 (4)'!AB412&amp;".T"</f>
        <v>6198.T</v>
      </c>
      <c r="W406">
        <f>ROUND('Sheet1 (4)'!AC412,2)</f>
        <v>127.13</v>
      </c>
      <c r="X406">
        <f>ROUND('Sheet1 (4)'!AD412,2)</f>
        <v>1.2</v>
      </c>
      <c r="Y406" t="str">
        <f>_xlfn.XLOOKUP('Sheet1 (4)'!AB412,'Sheet1 (3)'!B:B,'Sheet1 (3)'!D:D,"",0)</f>
        <v>グロース</v>
      </c>
    </row>
    <row r="407" spans="1:25" x14ac:dyDescent="0.2">
      <c r="A407">
        <v>406</v>
      </c>
      <c r="B407" s="1" t="str">
        <f>_xlfn.XLOOKUP('Sheet1 (4)'!AB413,'Sheet1 (3)'!B:B,'Sheet1 (3)'!C:C,"",0)</f>
        <v>キャリアデザインセンター</v>
      </c>
      <c r="C407" s="1" t="str">
        <f>_xlfn.XLOOKUP('Sheet1 (4)'!AB413,'Sheet1 (3)'!B:B,'Sheet1 (3)'!F:F,"",0)</f>
        <v>サービス業</v>
      </c>
      <c r="D407" s="1">
        <f>ROUND('Sheet1 (4)'!E413/100000000,2)</f>
        <v>0.05</v>
      </c>
      <c r="E407" s="1" t="e">
        <f>ROUND('Sheet1 (4)'!F413/100,2)</f>
        <v>#VALUE!</v>
      </c>
      <c r="F407" s="1" t="e">
        <f>ROUND('Sheet1 (4)'!G413/100,2)</f>
        <v>#VALUE!</v>
      </c>
      <c r="G407" s="1" t="e">
        <f>ROUND('Sheet1 (4)'!H413/100,2)</f>
        <v>#VALUE!</v>
      </c>
      <c r="H407" s="1" t="e">
        <f>ROUND('Sheet1 (4)'!I413/100,2)</f>
        <v>#VALUE!</v>
      </c>
      <c r="I407" s="1">
        <f>ROUND('Sheet1 (4)'!J413/100,2)</f>
        <v>-2.41</v>
      </c>
      <c r="J407" s="1" t="e">
        <f>ROUND('Sheet1 (4)'!K413/100,2)</f>
        <v>#VALUE!</v>
      </c>
      <c r="K407" s="1" t="e">
        <f>ROUND('Sheet1 (4)'!L413/100,2)</f>
        <v>#VALUE!</v>
      </c>
      <c r="L407" s="4" t="e">
        <f>ROUND(('Sheet1 (4)'!M413+'Sheet1 (4)'!R413)/100,2)</f>
        <v>#VALUE!</v>
      </c>
      <c r="M407" s="4" t="e">
        <f>ROUND(('Sheet1 (4)'!N413+'Sheet1 (4)'!S413)/100,2)</f>
        <v>#VALUE!</v>
      </c>
      <c r="N407" s="4" t="e">
        <f>ROUND(('Sheet1 (4)'!O413+'Sheet1 (4)'!T413)/100,2)</f>
        <v>#VALUE!</v>
      </c>
      <c r="O407" s="4" t="e">
        <f>ROUND(('Sheet1 (4)'!P413+'Sheet1 (4)'!U413)/100,2)</f>
        <v>#VALUE!</v>
      </c>
      <c r="P407" s="4">
        <f>ROUND(('Sheet1 (4)'!Q413+'Sheet1 (4)'!V413)/100,2)</f>
        <v>-3.3</v>
      </c>
      <c r="Q407" s="7" t="e">
        <f>ROUND('Sheet1 (4)'!W413/100,2)</f>
        <v>#VALUE!</v>
      </c>
      <c r="R407" s="7" t="e">
        <f>ROUND('Sheet1 (4)'!X413/100,2)</f>
        <v>#VALUE!</v>
      </c>
      <c r="S407" s="7" t="e">
        <f>ROUND('Sheet1 (4)'!Y413/100,2)</f>
        <v>#VALUE!</v>
      </c>
      <c r="T407" s="7" t="e">
        <f>ROUND('Sheet1 (4)'!Z413/100,2)</f>
        <v>#VALUE!</v>
      </c>
      <c r="U407" s="7">
        <f>ROUND('Sheet1 (4)'!AA413/100,2)</f>
        <v>-0.04</v>
      </c>
      <c r="V407" s="1" t="str">
        <f>'Sheet1 (4)'!AB413&amp;".T"</f>
        <v>2410.T</v>
      </c>
      <c r="W407" t="e">
        <f>ROUND('Sheet1 (4)'!AC413,2)</f>
        <v>#VALUE!</v>
      </c>
      <c r="X407">
        <f>ROUND('Sheet1 (4)'!AD413,2)</f>
        <v>3.9</v>
      </c>
      <c r="Y407" t="str">
        <f>_xlfn.XLOOKUP('Sheet1 (4)'!AB413,'Sheet1 (3)'!B:B,'Sheet1 (3)'!D:D,"",0)</f>
        <v>プライム</v>
      </c>
    </row>
    <row r="408" spans="1:25" x14ac:dyDescent="0.2">
      <c r="A408">
        <v>407</v>
      </c>
      <c r="B408" s="1" t="str">
        <f>_xlfn.XLOOKUP('Sheet1 (4)'!AB414,'Sheet1 (3)'!B:B,'Sheet1 (3)'!C:C,"",0)</f>
        <v>キャリアリンク</v>
      </c>
      <c r="C408" s="1" t="str">
        <f>_xlfn.XLOOKUP('Sheet1 (4)'!AB414,'Sheet1 (3)'!B:B,'Sheet1 (3)'!F:F,"",0)</f>
        <v>サービス業</v>
      </c>
      <c r="D408" s="1">
        <f>ROUND('Sheet1 (4)'!E414/100000000,2)</f>
        <v>0.12</v>
      </c>
      <c r="E408" s="1">
        <f>ROUND('Sheet1 (4)'!F414/100,2)</f>
        <v>27.3</v>
      </c>
      <c r="F408" s="1">
        <f>ROUND('Sheet1 (4)'!G414/100,2)</f>
        <v>40.840000000000003</v>
      </c>
      <c r="G408" s="1">
        <f>ROUND('Sheet1 (4)'!H414/100,2)</f>
        <v>76.09</v>
      </c>
      <c r="H408" s="1">
        <f>ROUND('Sheet1 (4)'!I414/100,2)</f>
        <v>32.799999999999997</v>
      </c>
      <c r="I408" s="1">
        <f>ROUND('Sheet1 (4)'!J414/100,2)</f>
        <v>26.93</v>
      </c>
      <c r="J408" s="1" t="e">
        <f>ROUND('Sheet1 (4)'!K414/100,2)</f>
        <v>#VALUE!</v>
      </c>
      <c r="K408" s="1" t="e">
        <f>ROUND('Sheet1 (4)'!L414/100,2)</f>
        <v>#VALUE!</v>
      </c>
      <c r="L408" s="4">
        <f>ROUND(('Sheet1 (4)'!M414+'Sheet1 (4)'!R414)/100,2)</f>
        <v>26.95</v>
      </c>
      <c r="M408" s="4">
        <f>ROUND(('Sheet1 (4)'!N414+'Sheet1 (4)'!S414)/100,2)</f>
        <v>6.41</v>
      </c>
      <c r="N408" s="4">
        <f>ROUND(('Sheet1 (4)'!O414+'Sheet1 (4)'!T414)/100,2)</f>
        <v>-15.28</v>
      </c>
      <c r="O408" s="4">
        <f>ROUND(('Sheet1 (4)'!P414+'Sheet1 (4)'!U414)/100,2)</f>
        <v>61.51</v>
      </c>
      <c r="P408" s="4">
        <f>ROUND(('Sheet1 (4)'!Q414+'Sheet1 (4)'!V414)/100,2)</f>
        <v>25.81</v>
      </c>
      <c r="Q408" s="7">
        <f>ROUND('Sheet1 (4)'!W414/100,2)</f>
        <v>0.44</v>
      </c>
      <c r="R408" s="7" t="e">
        <f>ROUND('Sheet1 (4)'!X414/100,2)</f>
        <v>#VALUE!</v>
      </c>
      <c r="S408" s="7">
        <f>ROUND('Sheet1 (4)'!Y414/100,2)</f>
        <v>0.52</v>
      </c>
      <c r="T408" s="7">
        <f>ROUND('Sheet1 (4)'!Z414/100,2)</f>
        <v>0.16</v>
      </c>
      <c r="U408" s="7">
        <f>ROUND('Sheet1 (4)'!AA414/100,2)</f>
        <v>0.13</v>
      </c>
      <c r="V408" s="1" t="str">
        <f>'Sheet1 (4)'!AB414&amp;".T"</f>
        <v>6070.T</v>
      </c>
      <c r="W408">
        <f>ROUND('Sheet1 (4)'!AC414,2)</f>
        <v>15</v>
      </c>
      <c r="X408">
        <f>ROUND('Sheet1 (4)'!AD414,2)</f>
        <v>2.0299999999999998</v>
      </c>
      <c r="Y408" t="str">
        <f>_xlfn.XLOOKUP('Sheet1 (4)'!AB414,'Sheet1 (3)'!B:B,'Sheet1 (3)'!D:D,"",0)</f>
        <v>プライム</v>
      </c>
    </row>
    <row r="409" spans="1:25" x14ac:dyDescent="0.2">
      <c r="A409">
        <v>408</v>
      </c>
      <c r="B409" s="1" t="str">
        <f>_xlfn.XLOOKUP('Sheet1 (4)'!AB415,'Sheet1 (3)'!B:B,'Sheet1 (3)'!C:C,"",0)</f>
        <v>カーリット</v>
      </c>
      <c r="C409" s="1" t="str">
        <f>_xlfn.XLOOKUP('Sheet1 (4)'!AB415,'Sheet1 (3)'!B:B,'Sheet1 (3)'!F:F,"",0)</f>
        <v>化学</v>
      </c>
      <c r="D409" s="1">
        <f>ROUND('Sheet1 (4)'!E415/100000000,2)</f>
        <v>0.23</v>
      </c>
      <c r="E409" s="1">
        <f>ROUND('Sheet1 (4)'!F415/100,2)</f>
        <v>15.76</v>
      </c>
      <c r="F409" s="1">
        <f>ROUND('Sheet1 (4)'!G415/100,2)</f>
        <v>25.08</v>
      </c>
      <c r="G409" s="1">
        <f>ROUND('Sheet1 (4)'!H415/100,2)</f>
        <v>26.41</v>
      </c>
      <c r="H409" s="1">
        <f>ROUND('Sheet1 (4)'!I415/100,2)</f>
        <v>33.53</v>
      </c>
      <c r="I409" s="1">
        <f>ROUND('Sheet1 (4)'!J415/100,2)</f>
        <v>30.47</v>
      </c>
      <c r="J409" s="1">
        <f>ROUND('Sheet1 (4)'!K415/100,2)</f>
        <v>32.5</v>
      </c>
      <c r="K409" s="1">
        <f>ROUND('Sheet1 (4)'!L415/100,2)</f>
        <v>35.54</v>
      </c>
      <c r="L409" s="4">
        <f>ROUND(('Sheet1 (4)'!M415+'Sheet1 (4)'!R415)/100,2)</f>
        <v>30.58</v>
      </c>
      <c r="M409" s="4">
        <f>ROUND(('Sheet1 (4)'!N415+'Sheet1 (4)'!S415)/100,2)</f>
        <v>20.79</v>
      </c>
      <c r="N409" s="4">
        <f>ROUND(('Sheet1 (4)'!O415+'Sheet1 (4)'!T415)/100,2)</f>
        <v>19.989999999999998</v>
      </c>
      <c r="O409" s="4">
        <f>ROUND(('Sheet1 (4)'!P415+'Sheet1 (4)'!U415)/100,2)</f>
        <v>7.82</v>
      </c>
      <c r="P409" s="4">
        <f>ROUND(('Sheet1 (4)'!Q415+'Sheet1 (4)'!V415)/100,2)</f>
        <v>37.049999999999997</v>
      </c>
      <c r="Q409" s="7">
        <f>ROUND('Sheet1 (4)'!W415/100,2)</f>
        <v>0.04</v>
      </c>
      <c r="R409" s="7">
        <f>ROUND('Sheet1 (4)'!X415/100,2)</f>
        <v>0.08</v>
      </c>
      <c r="S409" s="7">
        <f>ROUND('Sheet1 (4)'!Y415/100,2)</f>
        <v>7.0000000000000007E-2</v>
      </c>
      <c r="T409" s="7">
        <f>ROUND('Sheet1 (4)'!Z415/100,2)</f>
        <v>7.0000000000000007E-2</v>
      </c>
      <c r="U409" s="7">
        <f>ROUND('Sheet1 (4)'!AA415/100,2)</f>
        <v>7.0000000000000007E-2</v>
      </c>
      <c r="V409" s="1" t="str">
        <f>'Sheet1 (4)'!AB415&amp;".T"</f>
        <v>4275.T</v>
      </c>
      <c r="W409">
        <f>ROUND('Sheet1 (4)'!AC415,2)</f>
        <v>14.04</v>
      </c>
      <c r="X409">
        <f>ROUND('Sheet1 (4)'!AD415,2)</f>
        <v>0.93</v>
      </c>
      <c r="Y409" t="str">
        <f>_xlfn.XLOOKUP('Sheet1 (4)'!AB415,'Sheet1 (3)'!B:B,'Sheet1 (3)'!D:D,"",0)</f>
        <v>プライム</v>
      </c>
    </row>
    <row r="410" spans="1:25" x14ac:dyDescent="0.2">
      <c r="A410">
        <v>409</v>
      </c>
      <c r="B410" s="1" t="str">
        <f>_xlfn.XLOOKUP('Sheet1 (4)'!AB416,'Sheet1 (3)'!B:B,'Sheet1 (3)'!C:C,"",0)</f>
        <v>カルナバイオサイエンス</v>
      </c>
      <c r="C410" s="1" t="str">
        <f>_xlfn.XLOOKUP('Sheet1 (4)'!AB416,'Sheet1 (3)'!B:B,'Sheet1 (3)'!F:F,"",0)</f>
        <v>医薬品</v>
      </c>
      <c r="D410" s="1">
        <f>ROUND('Sheet1 (4)'!E416/100000000,2)</f>
        <v>0.19</v>
      </c>
      <c r="E410" s="1">
        <f>ROUND('Sheet1 (4)'!F416/100,2)</f>
        <v>-5.31</v>
      </c>
      <c r="F410" s="1">
        <f>ROUND('Sheet1 (4)'!G416/100,2)</f>
        <v>-12.7</v>
      </c>
      <c r="G410" s="1">
        <f>ROUND('Sheet1 (4)'!H416/100,2)</f>
        <v>-11.17</v>
      </c>
      <c r="H410" s="1">
        <f>ROUND('Sheet1 (4)'!I416/100,2)</f>
        <v>-20.76</v>
      </c>
      <c r="I410" s="1">
        <f>ROUND('Sheet1 (4)'!J416/100,2)</f>
        <v>-20.76</v>
      </c>
      <c r="J410" s="1" t="e">
        <f>ROUND('Sheet1 (4)'!K416/100,2)</f>
        <v>#VALUE!</v>
      </c>
      <c r="K410" s="1" t="e">
        <f>ROUND('Sheet1 (4)'!L416/100,2)</f>
        <v>#VALUE!</v>
      </c>
      <c r="L410" s="4">
        <f>ROUND(('Sheet1 (4)'!M416+'Sheet1 (4)'!R416)/100,2)</f>
        <v>-15.77</v>
      </c>
      <c r="M410" s="4">
        <f>ROUND(('Sheet1 (4)'!N416+'Sheet1 (4)'!S416)/100,2)</f>
        <v>-8.33</v>
      </c>
      <c r="N410" s="4">
        <f>ROUND(('Sheet1 (4)'!O416+'Sheet1 (4)'!T416)/100,2)</f>
        <v>-16.88</v>
      </c>
      <c r="O410" s="4">
        <f>ROUND(('Sheet1 (4)'!P416+'Sheet1 (4)'!U416)/100,2)</f>
        <v>-13.87</v>
      </c>
      <c r="P410" s="4">
        <f>ROUND(('Sheet1 (4)'!Q416+'Sheet1 (4)'!V416)/100,2)</f>
        <v>-13.87</v>
      </c>
      <c r="Q410" s="7">
        <f>ROUND('Sheet1 (4)'!W416/100,2)</f>
        <v>-0.13</v>
      </c>
      <c r="R410" s="7">
        <f>ROUND('Sheet1 (4)'!X416/100,2)</f>
        <v>-0.34</v>
      </c>
      <c r="S410" s="7">
        <f>ROUND('Sheet1 (4)'!Y416/100,2)</f>
        <v>-0.31</v>
      </c>
      <c r="T410" s="7">
        <f>ROUND('Sheet1 (4)'!Z416/100,2)</f>
        <v>-0.69</v>
      </c>
      <c r="U410" s="7">
        <f>ROUND('Sheet1 (4)'!AA416/100,2)</f>
        <v>-0.69</v>
      </c>
      <c r="V410" s="1" t="str">
        <f>'Sheet1 (4)'!AB416&amp;".T"</f>
        <v>4572.T</v>
      </c>
      <c r="W410" t="e">
        <f>ROUND('Sheet1 (4)'!AC416,2)</f>
        <v>#VALUE!</v>
      </c>
      <c r="X410">
        <f>ROUND('Sheet1 (4)'!AD416,2)</f>
        <v>4.54</v>
      </c>
      <c r="Y410" t="str">
        <f>_xlfn.XLOOKUP('Sheet1 (4)'!AB416,'Sheet1 (3)'!B:B,'Sheet1 (3)'!D:D,"",0)</f>
        <v>グロース</v>
      </c>
    </row>
    <row r="411" spans="1:25" x14ac:dyDescent="0.2">
      <c r="A411">
        <v>410</v>
      </c>
      <c r="B411" s="1" t="str">
        <f>_xlfn.XLOOKUP('Sheet1 (4)'!AB417,'Sheet1 (3)'!B:B,'Sheet1 (3)'!C:C,"",0)</f>
        <v>ＣＡＲＴＡ　ＨＯＬＤＩＮＧＳ</v>
      </c>
      <c r="C411" s="1" t="str">
        <f>_xlfn.XLOOKUP('Sheet1 (4)'!AB417,'Sheet1 (3)'!B:B,'Sheet1 (3)'!F:F,"",0)</f>
        <v>情報・通信業</v>
      </c>
      <c r="D411" s="1">
        <f>ROUND('Sheet1 (4)'!E417/100000000,2)</f>
        <v>0.25</v>
      </c>
      <c r="E411" s="1">
        <f>ROUND('Sheet1 (4)'!F417/100,2)</f>
        <v>49.74</v>
      </c>
      <c r="F411" s="1">
        <f>ROUND('Sheet1 (4)'!G417/100,2)</f>
        <v>24.18</v>
      </c>
      <c r="G411" s="1">
        <f>ROUND('Sheet1 (4)'!H417/100,2)</f>
        <v>13.02</v>
      </c>
      <c r="H411" s="1">
        <f>ROUND('Sheet1 (4)'!I417/100,2)</f>
        <v>21.41</v>
      </c>
      <c r="I411" s="1">
        <f>ROUND('Sheet1 (4)'!J417/100,2)</f>
        <v>21.41</v>
      </c>
      <c r="J411" s="1">
        <f>ROUND('Sheet1 (4)'!K417/100,2)</f>
        <v>27</v>
      </c>
      <c r="K411" s="1">
        <f>ROUND('Sheet1 (4)'!L417/100,2)</f>
        <v>29</v>
      </c>
      <c r="L411" s="4">
        <f>ROUND(('Sheet1 (4)'!M417+'Sheet1 (4)'!R417)/100,2)</f>
        <v>63.37</v>
      </c>
      <c r="M411" s="4">
        <f>ROUND(('Sheet1 (4)'!N417+'Sheet1 (4)'!S417)/100,2)</f>
        <v>-25.84</v>
      </c>
      <c r="N411" s="4">
        <f>ROUND(('Sheet1 (4)'!O417+'Sheet1 (4)'!T417)/100,2)</f>
        <v>-10.36</v>
      </c>
      <c r="O411" s="4">
        <f>ROUND(('Sheet1 (4)'!P417+'Sheet1 (4)'!U417)/100,2)</f>
        <v>18.2</v>
      </c>
      <c r="P411" s="4">
        <f>ROUND(('Sheet1 (4)'!Q417+'Sheet1 (4)'!V417)/100,2)</f>
        <v>18.2</v>
      </c>
      <c r="Q411" s="7">
        <f>ROUND('Sheet1 (4)'!W417/100,2)</f>
        <v>0.12</v>
      </c>
      <c r="R411" s="7">
        <f>ROUND('Sheet1 (4)'!X417/100,2)</f>
        <v>0.11</v>
      </c>
      <c r="S411" s="7">
        <f>ROUND('Sheet1 (4)'!Y417/100,2)</f>
        <v>-0.09</v>
      </c>
      <c r="T411" s="7">
        <f>ROUND('Sheet1 (4)'!Z417/100,2)</f>
        <v>7.0000000000000007E-2</v>
      </c>
      <c r="U411" s="7">
        <f>ROUND('Sheet1 (4)'!AA417/100,2)</f>
        <v>7.0000000000000007E-2</v>
      </c>
      <c r="V411" s="1" t="str">
        <f>'Sheet1 (4)'!AB417&amp;".T"</f>
        <v>3688.T</v>
      </c>
      <c r="W411">
        <f>ROUND('Sheet1 (4)'!AC417,2)</f>
        <v>33.83</v>
      </c>
      <c r="X411">
        <f>ROUND('Sheet1 (4)'!AD417,2)</f>
        <v>2.17</v>
      </c>
      <c r="Y411" t="str">
        <f>_xlfn.XLOOKUP('Sheet1 (4)'!AB417,'Sheet1 (3)'!B:B,'Sheet1 (3)'!D:D,"",0)</f>
        <v>プライム</v>
      </c>
    </row>
    <row r="412" spans="1:25" x14ac:dyDescent="0.2">
      <c r="A412">
        <v>411</v>
      </c>
      <c r="B412" s="1" t="str">
        <f>_xlfn.XLOOKUP('Sheet1 (4)'!AB418,'Sheet1 (3)'!B:B,'Sheet1 (3)'!C:C,"",0)</f>
        <v>Ｃａｓａ</v>
      </c>
      <c r="C412" s="1" t="str">
        <f>_xlfn.XLOOKUP('Sheet1 (4)'!AB418,'Sheet1 (3)'!B:B,'Sheet1 (3)'!F:F,"",0)</f>
        <v>その他金融業</v>
      </c>
      <c r="D412" s="1">
        <f>ROUND('Sheet1 (4)'!E418/100000000,2)</f>
        <v>0.1</v>
      </c>
      <c r="E412" s="1">
        <f>ROUND('Sheet1 (4)'!F418/100,2)</f>
        <v>10.31</v>
      </c>
      <c r="F412" s="1">
        <f>ROUND('Sheet1 (4)'!G418/100,2)</f>
        <v>10.37</v>
      </c>
      <c r="G412" s="1">
        <f>ROUND('Sheet1 (4)'!H418/100,2)</f>
        <v>7.86</v>
      </c>
      <c r="H412" s="1">
        <f>ROUND('Sheet1 (4)'!I418/100,2)</f>
        <v>7.87</v>
      </c>
      <c r="I412" s="1">
        <f>ROUND('Sheet1 (4)'!J418/100,2)</f>
        <v>13.03</v>
      </c>
      <c r="J412" s="1" t="e">
        <f>ROUND('Sheet1 (4)'!K418/100,2)</f>
        <v>#VALUE!</v>
      </c>
      <c r="K412" s="1" t="e">
        <f>ROUND('Sheet1 (4)'!L418/100,2)</f>
        <v>#VALUE!</v>
      </c>
      <c r="L412" s="4">
        <f>ROUND(('Sheet1 (4)'!M418+'Sheet1 (4)'!R418)/100,2)</f>
        <v>6.32</v>
      </c>
      <c r="M412" s="4">
        <f>ROUND(('Sheet1 (4)'!N418+'Sheet1 (4)'!S418)/100,2)</f>
        <v>-2.81</v>
      </c>
      <c r="N412" s="4">
        <f>ROUND(('Sheet1 (4)'!O418+'Sheet1 (4)'!T418)/100,2)</f>
        <v>8.65</v>
      </c>
      <c r="O412" s="4">
        <f>ROUND(('Sheet1 (4)'!P418+'Sheet1 (4)'!U418)/100,2)</f>
        <v>11.29</v>
      </c>
      <c r="P412" s="4">
        <f>ROUND(('Sheet1 (4)'!Q418+'Sheet1 (4)'!V418)/100,2)</f>
        <v>-3.21</v>
      </c>
      <c r="Q412" s="7">
        <f>ROUND('Sheet1 (4)'!W418/100,2)</f>
        <v>0.09</v>
      </c>
      <c r="R412" s="7">
        <f>ROUND('Sheet1 (4)'!X418/100,2)</f>
        <v>0.09</v>
      </c>
      <c r="S412" s="7">
        <f>ROUND('Sheet1 (4)'!Y418/100,2)</f>
        <v>0.04</v>
      </c>
      <c r="T412" s="7">
        <f>ROUND('Sheet1 (4)'!Z418/100,2)</f>
        <v>0.09</v>
      </c>
      <c r="U412" s="7">
        <f>ROUND('Sheet1 (4)'!AA418/100,2)</f>
        <v>0.08</v>
      </c>
      <c r="V412" s="1" t="str">
        <f>'Sheet1 (4)'!AB418&amp;".T"</f>
        <v>7196.T</v>
      </c>
      <c r="W412">
        <f>ROUND('Sheet1 (4)'!AC418,2)</f>
        <v>6.51</v>
      </c>
      <c r="X412">
        <f>ROUND('Sheet1 (4)'!AD418,2)</f>
        <v>1</v>
      </c>
      <c r="Y412" t="str">
        <f>_xlfn.XLOOKUP('Sheet1 (4)'!AB418,'Sheet1 (3)'!B:B,'Sheet1 (3)'!D:D,"",0)</f>
        <v>スタンダード</v>
      </c>
    </row>
    <row r="413" spans="1:25" x14ac:dyDescent="0.2">
      <c r="A413">
        <v>412</v>
      </c>
      <c r="B413" s="1" t="str">
        <f>_xlfn.XLOOKUP('Sheet1 (4)'!AB419,'Sheet1 (3)'!B:B,'Sheet1 (3)'!C:C,"",0)</f>
        <v>カシオ計算機</v>
      </c>
      <c r="C413" s="1" t="str">
        <f>_xlfn.XLOOKUP('Sheet1 (4)'!AB419,'Sheet1 (3)'!B:B,'Sheet1 (3)'!F:F,"",0)</f>
        <v>電気機器</v>
      </c>
      <c r="D413" s="1">
        <f>ROUND('Sheet1 (4)'!E419/100000000,2)</f>
        <v>2.2799999999999998</v>
      </c>
      <c r="E413" s="1">
        <f>ROUND('Sheet1 (4)'!F419/100,2)</f>
        <v>153.72</v>
      </c>
      <c r="F413" s="1">
        <f>ROUND('Sheet1 (4)'!G419/100,2)</f>
        <v>220.11</v>
      </c>
      <c r="G413" s="1">
        <f>ROUND('Sheet1 (4)'!H419/100,2)</f>
        <v>181.64</v>
      </c>
      <c r="H413" s="1">
        <f>ROUND('Sheet1 (4)'!I419/100,2)</f>
        <v>142.08000000000001</v>
      </c>
      <c r="I413" s="1">
        <f>ROUND('Sheet1 (4)'!J419/100,2)</f>
        <v>142.36000000000001</v>
      </c>
      <c r="J413" s="1">
        <f>ROUND('Sheet1 (4)'!K419/100,2)</f>
        <v>209.58</v>
      </c>
      <c r="K413" s="1">
        <f>ROUND('Sheet1 (4)'!L419/100,2)</f>
        <v>255.57</v>
      </c>
      <c r="L413" s="4">
        <f>ROUND(('Sheet1 (4)'!M419+'Sheet1 (4)'!R419)/100,2)</f>
        <v>214.71</v>
      </c>
      <c r="M413" s="4">
        <f>ROUND(('Sheet1 (4)'!N419+'Sheet1 (4)'!S419)/100,2)</f>
        <v>103.23</v>
      </c>
      <c r="N413" s="4">
        <f>ROUND(('Sheet1 (4)'!O419+'Sheet1 (4)'!T419)/100,2)</f>
        <v>81.93</v>
      </c>
      <c r="O413" s="4">
        <f>ROUND(('Sheet1 (4)'!P419+'Sheet1 (4)'!U419)/100,2)</f>
        <v>302.98</v>
      </c>
      <c r="P413" s="4">
        <f>ROUND(('Sheet1 (4)'!Q419+'Sheet1 (4)'!V419)/100,2)</f>
        <v>208.18</v>
      </c>
      <c r="Q413" s="7">
        <f>ROUND('Sheet1 (4)'!W419/100,2)</f>
        <v>0.06</v>
      </c>
      <c r="R413" s="7">
        <f>ROUND('Sheet1 (4)'!X419/100,2)</f>
        <v>7.0000000000000007E-2</v>
      </c>
      <c r="S413" s="7">
        <f>ROUND('Sheet1 (4)'!Y419/100,2)</f>
        <v>0.06</v>
      </c>
      <c r="T413" s="7">
        <f>ROUND('Sheet1 (4)'!Z419/100,2)</f>
        <v>0.05</v>
      </c>
      <c r="U413" s="7">
        <f>ROUND('Sheet1 (4)'!AA419/100,2)</f>
        <v>0.04</v>
      </c>
      <c r="V413" s="1" t="str">
        <f>'Sheet1 (4)'!AB419&amp;".T"</f>
        <v>6952.T</v>
      </c>
      <c r="W413">
        <f>ROUND('Sheet1 (4)'!AC419,2)</f>
        <v>22.2</v>
      </c>
      <c r="X413">
        <f>ROUND('Sheet1 (4)'!AD419,2)</f>
        <v>1.24</v>
      </c>
      <c r="Y413" t="str">
        <f>_xlfn.XLOOKUP('Sheet1 (4)'!AB419,'Sheet1 (3)'!B:B,'Sheet1 (3)'!D:D,"",0)</f>
        <v>プライム</v>
      </c>
    </row>
    <row r="414" spans="1:25" x14ac:dyDescent="0.2">
      <c r="A414">
        <v>413</v>
      </c>
      <c r="B414" s="1" t="str">
        <f>_xlfn.XLOOKUP('Sheet1 (4)'!AB420,'Sheet1 (3)'!B:B,'Sheet1 (3)'!C:C,"",0)</f>
        <v>キャスター</v>
      </c>
      <c r="C414" s="1" t="str">
        <f>_xlfn.XLOOKUP('Sheet1 (4)'!AB420,'Sheet1 (3)'!B:B,'Sheet1 (3)'!F:F,"",0)</f>
        <v>サービス業</v>
      </c>
      <c r="D414" s="1">
        <f>ROUND('Sheet1 (4)'!E420/100000000,2)</f>
        <v>0.02</v>
      </c>
      <c r="E414" s="1" t="e">
        <f>ROUND('Sheet1 (4)'!F420/100,2)</f>
        <v>#VALUE!</v>
      </c>
      <c r="F414" s="1" t="e">
        <f>ROUND('Sheet1 (4)'!G420/100,2)</f>
        <v>#VALUE!</v>
      </c>
      <c r="G414" s="1" t="e">
        <f>ROUND('Sheet1 (4)'!H420/100,2)</f>
        <v>#VALUE!</v>
      </c>
      <c r="H414" s="1">
        <f>ROUND('Sheet1 (4)'!I420/100,2)</f>
        <v>-1.51</v>
      </c>
      <c r="I414" s="1">
        <f>ROUND('Sheet1 (4)'!J420/100,2)</f>
        <v>-3.83</v>
      </c>
      <c r="J414" s="1" t="e">
        <f>ROUND('Sheet1 (4)'!K420/100,2)</f>
        <v>#VALUE!</v>
      </c>
      <c r="K414" s="1" t="e">
        <f>ROUND('Sheet1 (4)'!L420/100,2)</f>
        <v>#VALUE!</v>
      </c>
      <c r="L414" s="4" t="e">
        <f>ROUND(('Sheet1 (4)'!M420+'Sheet1 (4)'!R420)/100,2)</f>
        <v>#VALUE!</v>
      </c>
      <c r="M414" s="4" t="e">
        <f>ROUND(('Sheet1 (4)'!N420+'Sheet1 (4)'!S420)/100,2)</f>
        <v>#VALUE!</v>
      </c>
      <c r="N414" s="4" t="e">
        <f>ROUND(('Sheet1 (4)'!O420+'Sheet1 (4)'!T420)/100,2)</f>
        <v>#VALUE!</v>
      </c>
      <c r="O414" s="4">
        <f>ROUND(('Sheet1 (4)'!P420+'Sheet1 (4)'!U420)/100,2)</f>
        <v>-4.49</v>
      </c>
      <c r="P414" s="4">
        <f>ROUND(('Sheet1 (4)'!Q420+'Sheet1 (4)'!V420)/100,2)</f>
        <v>-3.53</v>
      </c>
      <c r="Q414" s="7" t="e">
        <f>ROUND('Sheet1 (4)'!W420/100,2)</f>
        <v>#VALUE!</v>
      </c>
      <c r="R414" s="7" t="e">
        <f>ROUND('Sheet1 (4)'!X420/100,2)</f>
        <v>#VALUE!</v>
      </c>
      <c r="S414" s="7" t="e">
        <f>ROUND('Sheet1 (4)'!Y420/100,2)</f>
        <v>#VALUE!</v>
      </c>
      <c r="T414" s="7" t="e">
        <f>ROUND('Sheet1 (4)'!Z420/100,2)</f>
        <v>#VALUE!</v>
      </c>
      <c r="U414" s="7">
        <f>ROUND('Sheet1 (4)'!AA420/100,2)</f>
        <v>-0.43</v>
      </c>
      <c r="V414" s="1" t="str">
        <f>'Sheet1 (4)'!AB420&amp;".T"</f>
        <v>9331.T</v>
      </c>
      <c r="W414" t="e">
        <f>ROUND('Sheet1 (4)'!AC420,2)</f>
        <v>#VALUE!</v>
      </c>
      <c r="X414">
        <f>ROUND('Sheet1 (4)'!AD420,2)</f>
        <v>2.13</v>
      </c>
      <c r="Y414" t="str">
        <f>_xlfn.XLOOKUP('Sheet1 (4)'!AB420,'Sheet1 (3)'!B:B,'Sheet1 (3)'!D:D,"",0)</f>
        <v>グロース</v>
      </c>
    </row>
    <row r="415" spans="1:25" x14ac:dyDescent="0.2">
      <c r="A415">
        <v>414</v>
      </c>
      <c r="B415" s="1" t="str">
        <f>_xlfn.XLOOKUP('Sheet1 (4)'!AB421,'Sheet1 (3)'!B:B,'Sheet1 (3)'!C:C,"",0)</f>
        <v>ＣａＳｙ</v>
      </c>
      <c r="C415" s="1" t="str">
        <f>_xlfn.XLOOKUP('Sheet1 (4)'!AB421,'Sheet1 (3)'!B:B,'Sheet1 (3)'!F:F,"",0)</f>
        <v>サービス業</v>
      </c>
      <c r="D415" s="1">
        <f>ROUND('Sheet1 (4)'!E421/100000000,2)</f>
        <v>0.02</v>
      </c>
      <c r="E415" s="1" t="e">
        <f>ROUND('Sheet1 (4)'!F421/100,2)</f>
        <v>#VALUE!</v>
      </c>
      <c r="F415" s="1" t="e">
        <f>ROUND('Sheet1 (4)'!G421/100,2)</f>
        <v>#VALUE!</v>
      </c>
      <c r="G415" s="1" t="e">
        <f>ROUND('Sheet1 (4)'!H421/100,2)</f>
        <v>#VALUE!</v>
      </c>
      <c r="H415" s="1" t="e">
        <f>ROUND('Sheet1 (4)'!I421/100,2)</f>
        <v>#VALUE!</v>
      </c>
      <c r="I415" s="1" t="e">
        <f>ROUND('Sheet1 (4)'!J421/100,2)</f>
        <v>#VALUE!</v>
      </c>
      <c r="J415" s="1" t="e">
        <f>ROUND('Sheet1 (4)'!K421/100,2)</f>
        <v>#VALUE!</v>
      </c>
      <c r="K415" s="1" t="e">
        <f>ROUND('Sheet1 (4)'!L421/100,2)</f>
        <v>#VALUE!</v>
      </c>
      <c r="L415" s="4" t="e">
        <f>ROUND(('Sheet1 (4)'!M421+'Sheet1 (4)'!R421)/100,2)</f>
        <v>#VALUE!</v>
      </c>
      <c r="M415" s="4" t="e">
        <f>ROUND(('Sheet1 (4)'!N421+'Sheet1 (4)'!S421)/100,2)</f>
        <v>#VALUE!</v>
      </c>
      <c r="N415" s="4" t="e">
        <f>ROUND(('Sheet1 (4)'!O421+'Sheet1 (4)'!T421)/100,2)</f>
        <v>#VALUE!</v>
      </c>
      <c r="O415" s="4" t="e">
        <f>ROUND(('Sheet1 (4)'!P421+'Sheet1 (4)'!U421)/100,2)</f>
        <v>#VALUE!</v>
      </c>
      <c r="P415" s="4" t="e">
        <f>ROUND(('Sheet1 (4)'!Q421+'Sheet1 (4)'!V421)/100,2)</f>
        <v>#VALUE!</v>
      </c>
      <c r="Q415" s="7" t="e">
        <f>ROUND('Sheet1 (4)'!W421/100,2)</f>
        <v>#VALUE!</v>
      </c>
      <c r="R415" s="7" t="e">
        <f>ROUND('Sheet1 (4)'!X421/100,2)</f>
        <v>#VALUE!</v>
      </c>
      <c r="S415" s="7" t="e">
        <f>ROUND('Sheet1 (4)'!Y421/100,2)</f>
        <v>#VALUE!</v>
      </c>
      <c r="T415" s="7" t="e">
        <f>ROUND('Sheet1 (4)'!Z421/100,2)</f>
        <v>#VALUE!</v>
      </c>
      <c r="U415" s="7" t="e">
        <f>ROUND('Sheet1 (4)'!AA421/100,2)</f>
        <v>#VALUE!</v>
      </c>
      <c r="V415" s="1" t="str">
        <f>'Sheet1 (4)'!AB421&amp;".T"</f>
        <v>9215.T</v>
      </c>
      <c r="W415" t="e">
        <f>ROUND('Sheet1 (4)'!AC421,2)</f>
        <v>#VALUE!</v>
      </c>
      <c r="X415" t="e">
        <f>ROUND('Sheet1 (4)'!AD421,2)</f>
        <v>#VALUE!</v>
      </c>
      <c r="Y415" t="str">
        <f>_xlfn.XLOOKUP('Sheet1 (4)'!AB421,'Sheet1 (3)'!B:B,'Sheet1 (3)'!D:D,"",0)</f>
        <v>グロース</v>
      </c>
    </row>
    <row r="416" spans="1:25" x14ac:dyDescent="0.2">
      <c r="A416">
        <v>415</v>
      </c>
      <c r="B416" s="1" t="str">
        <f>_xlfn.XLOOKUP('Sheet1 (4)'!AB422,'Sheet1 (3)'!B:B,'Sheet1 (3)'!C:C,"",0)</f>
        <v>カウリス</v>
      </c>
      <c r="C416" s="1" t="str">
        <f>_xlfn.XLOOKUP('Sheet1 (4)'!AB422,'Sheet1 (3)'!B:B,'Sheet1 (3)'!F:F,"",0)</f>
        <v>情報・通信業</v>
      </c>
      <c r="D416" s="1">
        <f>ROUND('Sheet1 (4)'!E422/100000000,2)</f>
        <v>0.06</v>
      </c>
      <c r="E416" s="1" t="e">
        <f>ROUND('Sheet1 (4)'!F422/100,2)</f>
        <v>#VALUE!</v>
      </c>
      <c r="F416" s="1" t="e">
        <f>ROUND('Sheet1 (4)'!G422/100,2)</f>
        <v>#VALUE!</v>
      </c>
      <c r="G416" s="1">
        <f>ROUND('Sheet1 (4)'!H422/100,2)</f>
        <v>2.96</v>
      </c>
      <c r="H416" s="1">
        <f>ROUND('Sheet1 (4)'!I422/100,2)</f>
        <v>4.13</v>
      </c>
      <c r="I416" s="1">
        <f>ROUND('Sheet1 (4)'!J422/100,2)</f>
        <v>4.13</v>
      </c>
      <c r="J416" s="1" t="e">
        <f>ROUND('Sheet1 (4)'!K422/100,2)</f>
        <v>#VALUE!</v>
      </c>
      <c r="K416" s="1" t="e">
        <f>ROUND('Sheet1 (4)'!L422/100,2)</f>
        <v>#VALUE!</v>
      </c>
      <c r="L416" s="4" t="e">
        <f>ROUND(('Sheet1 (4)'!M422+'Sheet1 (4)'!R422)/100,2)</f>
        <v>#VALUE!</v>
      </c>
      <c r="M416" s="4" t="e">
        <f>ROUND(('Sheet1 (4)'!N422+'Sheet1 (4)'!S422)/100,2)</f>
        <v>#VALUE!</v>
      </c>
      <c r="N416" s="4">
        <f>ROUND(('Sheet1 (4)'!O422+'Sheet1 (4)'!T422)/100,2)</f>
        <v>3</v>
      </c>
      <c r="O416" s="4">
        <f>ROUND(('Sheet1 (4)'!P422+'Sheet1 (4)'!U422)/100,2)</f>
        <v>2.66</v>
      </c>
      <c r="P416" s="4">
        <f>ROUND(('Sheet1 (4)'!Q422+'Sheet1 (4)'!V422)/100,2)</f>
        <v>2.66</v>
      </c>
      <c r="Q416" s="7" t="e">
        <f>ROUND('Sheet1 (4)'!W422/100,2)</f>
        <v>#VALUE!</v>
      </c>
      <c r="R416" s="7" t="e">
        <f>ROUND('Sheet1 (4)'!X422/100,2)</f>
        <v>#VALUE!</v>
      </c>
      <c r="S416" s="7" t="e">
        <f>ROUND('Sheet1 (4)'!Y422/100,2)</f>
        <v>#VALUE!</v>
      </c>
      <c r="T416" s="7">
        <f>ROUND('Sheet1 (4)'!Z422/100,2)</f>
        <v>0.31</v>
      </c>
      <c r="U416" s="7">
        <f>ROUND('Sheet1 (4)'!AA422/100,2)</f>
        <v>0.31</v>
      </c>
      <c r="V416" s="1" t="str">
        <f>'Sheet1 (4)'!AB422&amp;".T"</f>
        <v>153A.T</v>
      </c>
      <c r="W416">
        <f>ROUND('Sheet1 (4)'!AC422,2)</f>
        <v>41.63</v>
      </c>
      <c r="X416">
        <f>ROUND('Sheet1 (4)'!AD422,2)</f>
        <v>8.5299999999999994</v>
      </c>
      <c r="Y416" t="str">
        <f>_xlfn.XLOOKUP('Sheet1 (4)'!AB422,'Sheet1 (3)'!B:B,'Sheet1 (3)'!D:D,"",0)</f>
        <v>グロース</v>
      </c>
    </row>
    <row r="417" spans="1:25" x14ac:dyDescent="0.2">
      <c r="A417">
        <v>416</v>
      </c>
      <c r="B417" s="1" t="str">
        <f>_xlfn.XLOOKUP('Sheet1 (4)'!AB423,'Sheet1 (3)'!B:B,'Sheet1 (3)'!C:C,"",0)</f>
        <v>ケイブ</v>
      </c>
      <c r="C417" s="1" t="str">
        <f>_xlfn.XLOOKUP('Sheet1 (4)'!AB423,'Sheet1 (3)'!B:B,'Sheet1 (3)'!F:F,"",0)</f>
        <v>情報・通信業</v>
      </c>
      <c r="D417" s="1">
        <f>ROUND('Sheet1 (4)'!E423/100000000,2)</f>
        <v>0.06</v>
      </c>
      <c r="E417" s="1">
        <f>ROUND('Sheet1 (4)'!F423/100,2)</f>
        <v>-2.25</v>
      </c>
      <c r="F417" s="1">
        <f>ROUND('Sheet1 (4)'!G423/100,2)</f>
        <v>-8.1300000000000008</v>
      </c>
      <c r="G417" s="1">
        <f>ROUND('Sheet1 (4)'!H423/100,2)</f>
        <v>2.04</v>
      </c>
      <c r="H417" s="1">
        <f>ROUND('Sheet1 (4)'!I423/100,2)</f>
        <v>20.23</v>
      </c>
      <c r="I417" s="1">
        <f>ROUND('Sheet1 (4)'!J423/100,2)</f>
        <v>10.27</v>
      </c>
      <c r="J417" s="1" t="e">
        <f>ROUND('Sheet1 (4)'!K423/100,2)</f>
        <v>#VALUE!</v>
      </c>
      <c r="K417" s="1" t="e">
        <f>ROUND('Sheet1 (4)'!L423/100,2)</f>
        <v>#VALUE!</v>
      </c>
      <c r="L417" s="4">
        <f>ROUND(('Sheet1 (4)'!M423+'Sheet1 (4)'!R423)/100,2)</f>
        <v>-4.8499999999999996</v>
      </c>
      <c r="M417" s="4">
        <f>ROUND(('Sheet1 (4)'!N423+'Sheet1 (4)'!S423)/100,2)</f>
        <v>-4.38</v>
      </c>
      <c r="N417" s="4">
        <f>ROUND(('Sheet1 (4)'!O423+'Sheet1 (4)'!T423)/100,2)</f>
        <v>34.94</v>
      </c>
      <c r="O417" s="4">
        <f>ROUND(('Sheet1 (4)'!P423+'Sheet1 (4)'!U423)/100,2)</f>
        <v>-1.34</v>
      </c>
      <c r="P417" s="4">
        <f>ROUND(('Sheet1 (4)'!Q423+'Sheet1 (4)'!V423)/100,2)</f>
        <v>-4.25</v>
      </c>
      <c r="Q417" s="7">
        <f>ROUND('Sheet1 (4)'!W423/100,2)</f>
        <v>-0.22</v>
      </c>
      <c r="R417" s="7">
        <f>ROUND('Sheet1 (4)'!X423/100,2)</f>
        <v>-0.9</v>
      </c>
      <c r="S417" s="7">
        <f>ROUND('Sheet1 (4)'!Y423/100,2)</f>
        <v>0.84</v>
      </c>
      <c r="T417" s="7">
        <f>ROUND('Sheet1 (4)'!Z423/100,2)</f>
        <v>0.25</v>
      </c>
      <c r="U417" s="7">
        <f>ROUND('Sheet1 (4)'!AA423/100,2)</f>
        <v>-0.09</v>
      </c>
      <c r="V417" s="1" t="str">
        <f>'Sheet1 (4)'!AB423&amp;".T"</f>
        <v>3760.T</v>
      </c>
      <c r="W417" t="e">
        <f>ROUND('Sheet1 (4)'!AC423,2)</f>
        <v>#VALUE!</v>
      </c>
      <c r="X417">
        <f>ROUND('Sheet1 (4)'!AD423,2)</f>
        <v>0.81</v>
      </c>
      <c r="Y417" t="str">
        <f>_xlfn.XLOOKUP('Sheet1 (4)'!AB423,'Sheet1 (3)'!B:B,'Sheet1 (3)'!D:D,"",0)</f>
        <v>スタンダード</v>
      </c>
    </row>
    <row r="418" spans="1:25" x14ac:dyDescent="0.2">
      <c r="A418">
        <v>417</v>
      </c>
      <c r="B418" s="1" t="str">
        <f>_xlfn.XLOOKUP('Sheet1 (4)'!AB424,'Sheet1 (3)'!B:B,'Sheet1 (3)'!C:C,"",0)</f>
        <v>カワチ薬品</v>
      </c>
      <c r="C418" s="1" t="str">
        <f>_xlfn.XLOOKUP('Sheet1 (4)'!AB424,'Sheet1 (3)'!B:B,'Sheet1 (3)'!F:F,"",0)</f>
        <v>小売業</v>
      </c>
      <c r="D418" s="1">
        <f>ROUND('Sheet1 (4)'!E424/100000000,2)</f>
        <v>0.22</v>
      </c>
      <c r="E418" s="1">
        <f>ROUND('Sheet1 (4)'!F424/100,2)</f>
        <v>104.88</v>
      </c>
      <c r="F418" s="1">
        <f>ROUND('Sheet1 (4)'!G424/100,2)</f>
        <v>76.45</v>
      </c>
      <c r="G418" s="1">
        <f>ROUND('Sheet1 (4)'!H424/100,2)</f>
        <v>65.53</v>
      </c>
      <c r="H418" s="1">
        <f>ROUND('Sheet1 (4)'!I424/100,2)</f>
        <v>75.459999999999994</v>
      </c>
      <c r="I418" s="1">
        <f>ROUND('Sheet1 (4)'!J424/100,2)</f>
        <v>74.069999999999993</v>
      </c>
      <c r="J418" s="1" t="e">
        <f>ROUND('Sheet1 (4)'!K424/100,2)</f>
        <v>#VALUE!</v>
      </c>
      <c r="K418" s="1" t="e">
        <f>ROUND('Sheet1 (4)'!L424/100,2)</f>
        <v>#VALUE!</v>
      </c>
      <c r="L418" s="4">
        <f>ROUND(('Sheet1 (4)'!M424+'Sheet1 (4)'!R424)/100,2)</f>
        <v>121.15</v>
      </c>
      <c r="M418" s="4">
        <f>ROUND(('Sheet1 (4)'!N424+'Sheet1 (4)'!S424)/100,2)</f>
        <v>23.32</v>
      </c>
      <c r="N418" s="4">
        <f>ROUND(('Sheet1 (4)'!O424+'Sheet1 (4)'!T424)/100,2)</f>
        <v>39.770000000000003</v>
      </c>
      <c r="O418" s="4">
        <f>ROUND(('Sheet1 (4)'!P424+'Sheet1 (4)'!U424)/100,2)</f>
        <v>11.11</v>
      </c>
      <c r="P418" s="4">
        <f>ROUND(('Sheet1 (4)'!Q424+'Sheet1 (4)'!V424)/100,2)</f>
        <v>29.66</v>
      </c>
      <c r="Q418" s="7">
        <f>ROUND('Sheet1 (4)'!W424/100,2)</f>
        <v>7.0000000000000007E-2</v>
      </c>
      <c r="R418" s="7">
        <f>ROUND('Sheet1 (4)'!X424/100,2)</f>
        <v>0.05</v>
      </c>
      <c r="S418" s="7">
        <f>ROUND('Sheet1 (4)'!Y424/100,2)</f>
        <v>0.04</v>
      </c>
      <c r="T418" s="7">
        <f>ROUND('Sheet1 (4)'!Z424/100,2)</f>
        <v>0.04</v>
      </c>
      <c r="U418" s="7">
        <f>ROUND('Sheet1 (4)'!AA424/100,2)</f>
        <v>0.04</v>
      </c>
      <c r="V418" s="1" t="str">
        <f>'Sheet1 (4)'!AB424&amp;".T"</f>
        <v>2664.T</v>
      </c>
      <c r="W418">
        <f>ROUND('Sheet1 (4)'!AC424,2)</f>
        <v>14.55</v>
      </c>
      <c r="X418">
        <f>ROUND('Sheet1 (4)'!AD424,2)</f>
        <v>0.57999999999999996</v>
      </c>
      <c r="Y418" t="str">
        <f>_xlfn.XLOOKUP('Sheet1 (4)'!AB424,'Sheet1 (3)'!B:B,'Sheet1 (3)'!D:D,"",0)</f>
        <v>プライム</v>
      </c>
    </row>
    <row r="419" spans="1:25" x14ac:dyDescent="0.2">
      <c r="A419">
        <v>418</v>
      </c>
      <c r="B419" s="1" t="str">
        <f>_xlfn.XLOOKUP('Sheet1 (4)'!AB425,'Sheet1 (3)'!B:B,'Sheet1 (3)'!C:C,"",0)</f>
        <v>シーボン</v>
      </c>
      <c r="C419" s="1" t="str">
        <f>_xlfn.XLOOKUP('Sheet1 (4)'!AB425,'Sheet1 (3)'!B:B,'Sheet1 (3)'!F:F,"",0)</f>
        <v>化学</v>
      </c>
      <c r="D419" s="1">
        <f>ROUND('Sheet1 (4)'!E425/100000000,2)</f>
        <v>0.04</v>
      </c>
      <c r="E419" s="1">
        <f>ROUND('Sheet1 (4)'!F425/100,2)</f>
        <v>-9.0399999999999991</v>
      </c>
      <c r="F419" s="1">
        <f>ROUND('Sheet1 (4)'!G425/100,2)</f>
        <v>1.94</v>
      </c>
      <c r="G419" s="1">
        <f>ROUND('Sheet1 (4)'!H425/100,2)</f>
        <v>-1.45</v>
      </c>
      <c r="H419" s="1">
        <f>ROUND('Sheet1 (4)'!I425/100,2)</f>
        <v>0.28999999999999998</v>
      </c>
      <c r="I419" s="1">
        <f>ROUND('Sheet1 (4)'!J425/100,2)</f>
        <v>1.71</v>
      </c>
      <c r="J419" s="1" t="e">
        <f>ROUND('Sheet1 (4)'!K425/100,2)</f>
        <v>#VALUE!</v>
      </c>
      <c r="K419" s="1" t="e">
        <f>ROUND('Sheet1 (4)'!L425/100,2)</f>
        <v>#VALUE!</v>
      </c>
      <c r="L419" s="4">
        <f>ROUND(('Sheet1 (4)'!M425+'Sheet1 (4)'!R425)/100,2)</f>
        <v>-5.32</v>
      </c>
      <c r="M419" s="4">
        <f>ROUND(('Sheet1 (4)'!N425+'Sheet1 (4)'!S425)/100,2)</f>
        <v>4.7699999999999996</v>
      </c>
      <c r="N419" s="4">
        <f>ROUND(('Sheet1 (4)'!O425+'Sheet1 (4)'!T425)/100,2)</f>
        <v>12.72</v>
      </c>
      <c r="O419" s="4">
        <f>ROUND(('Sheet1 (4)'!P425+'Sheet1 (4)'!U425)/100,2)</f>
        <v>-3.03</v>
      </c>
      <c r="P419" s="4">
        <f>ROUND(('Sheet1 (4)'!Q425+'Sheet1 (4)'!V425)/100,2)</f>
        <v>-8.92</v>
      </c>
      <c r="Q419" s="7">
        <f>ROUND('Sheet1 (4)'!W425/100,2)</f>
        <v>-0.08</v>
      </c>
      <c r="R419" s="7">
        <f>ROUND('Sheet1 (4)'!X425/100,2)</f>
        <v>0.01</v>
      </c>
      <c r="S419" s="7">
        <f>ROUND('Sheet1 (4)'!Y425/100,2)</f>
        <v>-7.0000000000000007E-2</v>
      </c>
      <c r="T419" s="7">
        <f>ROUND('Sheet1 (4)'!Z425/100,2)</f>
        <v>0</v>
      </c>
      <c r="U419" s="7">
        <f>ROUND('Sheet1 (4)'!AA425/100,2)</f>
        <v>0.02</v>
      </c>
      <c r="V419" s="1" t="str">
        <f>'Sheet1 (4)'!AB425&amp;".T"</f>
        <v>4926.T</v>
      </c>
      <c r="W419">
        <f>ROUND('Sheet1 (4)'!AC425,2)</f>
        <v>16.329999999999998</v>
      </c>
      <c r="X419">
        <f>ROUND('Sheet1 (4)'!AD425,2)</f>
        <v>0.88</v>
      </c>
      <c r="Y419" t="str">
        <f>_xlfn.XLOOKUP('Sheet1 (4)'!AB425,'Sheet1 (3)'!B:B,'Sheet1 (3)'!D:D,"",0)</f>
        <v>スタンダード</v>
      </c>
    </row>
    <row r="420" spans="1:25" x14ac:dyDescent="0.2">
      <c r="A420">
        <v>419</v>
      </c>
      <c r="B420" s="1" t="str">
        <f>_xlfn.XLOOKUP('Sheet1 (4)'!AB426,'Sheet1 (3)'!B:B,'Sheet1 (3)'!C:C,"",0)</f>
        <v>ＣＣＩグループ</v>
      </c>
      <c r="C420" s="1" t="str">
        <f>_xlfn.XLOOKUP('Sheet1 (4)'!AB426,'Sheet1 (3)'!B:B,'Sheet1 (3)'!F:F,"",0)</f>
        <v>銀行業</v>
      </c>
      <c r="D420" s="1">
        <f>ROUND('Sheet1 (4)'!E426/100000000,2)</f>
        <v>2.2599999999999998</v>
      </c>
      <c r="E420" s="1" t="e">
        <f>ROUND('Sheet1 (4)'!F426/100,2)</f>
        <v>#VALUE!</v>
      </c>
      <c r="F420" s="1" t="e">
        <f>ROUND('Sheet1 (4)'!G426/100,2)</f>
        <v>#VALUE!</v>
      </c>
      <c r="G420" s="1" t="e">
        <f>ROUND('Sheet1 (4)'!H426/100,2)</f>
        <v>#VALUE!</v>
      </c>
      <c r="H420" s="1" t="e">
        <f>ROUND('Sheet1 (4)'!I426/100,2)</f>
        <v>#VALUE!</v>
      </c>
      <c r="I420" s="1" t="e">
        <f>ROUND('Sheet1 (4)'!J426/100,2)</f>
        <v>#VALUE!</v>
      </c>
      <c r="J420" s="1" t="e">
        <f>ROUND('Sheet1 (4)'!K426/100,2)</f>
        <v>#VALUE!</v>
      </c>
      <c r="K420" s="1" t="e">
        <f>ROUND('Sheet1 (4)'!L426/100,2)</f>
        <v>#VALUE!</v>
      </c>
      <c r="L420" s="4">
        <f>ROUND(('Sheet1 (4)'!M426+'Sheet1 (4)'!R426)/100,2)</f>
        <v>-2741.42</v>
      </c>
      <c r="M420" s="4">
        <f>ROUND(('Sheet1 (4)'!N426+'Sheet1 (4)'!S426)/100,2)</f>
        <v>-745.08</v>
      </c>
      <c r="N420" s="4">
        <f>ROUND(('Sheet1 (4)'!O426+'Sheet1 (4)'!T426)/100,2)</f>
        <v>-3489.11</v>
      </c>
      <c r="O420" s="4">
        <f>ROUND(('Sheet1 (4)'!P426+'Sheet1 (4)'!U426)/100,2)</f>
        <v>-838.36</v>
      </c>
      <c r="P420" s="4">
        <f>ROUND(('Sheet1 (4)'!Q426+'Sheet1 (4)'!V426)/100,2)</f>
        <v>-1277.1199999999999</v>
      </c>
      <c r="Q420" s="7">
        <f>ROUND('Sheet1 (4)'!W426/100,2)</f>
        <v>0.03</v>
      </c>
      <c r="R420" s="7">
        <f>ROUND('Sheet1 (4)'!X426/100,2)</f>
        <v>0.03</v>
      </c>
      <c r="S420" s="7">
        <f>ROUND('Sheet1 (4)'!Y426/100,2)</f>
        <v>0.04</v>
      </c>
      <c r="T420" s="7">
        <f>ROUND('Sheet1 (4)'!Z426/100,2)</f>
        <v>0.04</v>
      </c>
      <c r="U420" s="7">
        <f>ROUND('Sheet1 (4)'!AA426/100,2)</f>
        <v>0.04</v>
      </c>
      <c r="V420" s="1" t="str">
        <f>'Sheet1 (4)'!AB426&amp;".T"</f>
        <v>7381.T</v>
      </c>
      <c r="W420">
        <f>ROUND('Sheet1 (4)'!AC426,2)</f>
        <v>13.88</v>
      </c>
      <c r="X420">
        <f>ROUND('Sheet1 (4)'!AD426,2)</f>
        <v>0.6</v>
      </c>
      <c r="Y420" t="str">
        <f>_xlfn.XLOOKUP('Sheet1 (4)'!AB426,'Sheet1 (3)'!B:B,'Sheet1 (3)'!D:D,"",0)</f>
        <v>プライム</v>
      </c>
    </row>
    <row r="421" spans="1:25" x14ac:dyDescent="0.2">
      <c r="A421">
        <v>420</v>
      </c>
      <c r="B421" s="1" t="str">
        <f>_xlfn.XLOOKUP('Sheet1 (4)'!AB427,'Sheet1 (3)'!B:B,'Sheet1 (3)'!C:C,"",0)</f>
        <v>ＣＣＮグループ</v>
      </c>
      <c r="C421" s="1" t="str">
        <f>_xlfn.XLOOKUP('Sheet1 (4)'!AB427,'Sheet1 (3)'!B:B,'Sheet1 (3)'!F:F,"",0)</f>
        <v>情報・通信業</v>
      </c>
      <c r="D421" s="1">
        <f>ROUND('Sheet1 (4)'!E427/100000000,2)</f>
        <v>0.01</v>
      </c>
      <c r="E421" s="1" t="e">
        <f>ROUND('Sheet1 (4)'!F427/100,2)</f>
        <v>#VALUE!</v>
      </c>
      <c r="F421" s="1">
        <f>ROUND('Sheet1 (4)'!G427/100,2)</f>
        <v>3.12</v>
      </c>
      <c r="G421" s="1">
        <f>ROUND('Sheet1 (4)'!H427/100,2)</f>
        <v>2.66</v>
      </c>
      <c r="H421" s="1">
        <f>ROUND('Sheet1 (4)'!I427/100,2)</f>
        <v>2.74</v>
      </c>
      <c r="I421" s="1">
        <f>ROUND('Sheet1 (4)'!J427/100,2)</f>
        <v>0.71</v>
      </c>
      <c r="J421" s="1" t="e">
        <f>ROUND('Sheet1 (4)'!K427/100,2)</f>
        <v>#VALUE!</v>
      </c>
      <c r="K421" s="1" t="e">
        <f>ROUND('Sheet1 (4)'!L427/100,2)</f>
        <v>#VALUE!</v>
      </c>
      <c r="L421" s="4" t="e">
        <f>ROUND(('Sheet1 (4)'!M427+'Sheet1 (4)'!R427)/100,2)</f>
        <v>#VALUE!</v>
      </c>
      <c r="M421" s="4" t="e">
        <f>ROUND(('Sheet1 (4)'!N427+'Sheet1 (4)'!S427)/100,2)</f>
        <v>#VALUE!</v>
      </c>
      <c r="N421" s="4" t="e">
        <f>ROUND(('Sheet1 (4)'!O427+'Sheet1 (4)'!T427)/100,2)</f>
        <v>#VALUE!</v>
      </c>
      <c r="O421" s="4">
        <f>ROUND(('Sheet1 (4)'!P427+'Sheet1 (4)'!U427)/100,2)</f>
        <v>2.66</v>
      </c>
      <c r="P421" s="4">
        <f>ROUND(('Sheet1 (4)'!Q427+'Sheet1 (4)'!V427)/100,2)</f>
        <v>0.85</v>
      </c>
      <c r="Q421" s="7" t="e">
        <f>ROUND('Sheet1 (4)'!W427/100,2)</f>
        <v>#VALUE!</v>
      </c>
      <c r="R421" s="7" t="e">
        <f>ROUND('Sheet1 (4)'!X427/100,2)</f>
        <v>#VALUE!</v>
      </c>
      <c r="S421" s="7">
        <f>ROUND('Sheet1 (4)'!Y427/100,2)</f>
        <v>0.36</v>
      </c>
      <c r="T421" s="7">
        <f>ROUND('Sheet1 (4)'!Z427/100,2)</f>
        <v>0.31</v>
      </c>
      <c r="U421" s="7">
        <f>ROUND('Sheet1 (4)'!AA427/100,2)</f>
        <v>0.1</v>
      </c>
      <c r="V421" s="1" t="str">
        <f>'Sheet1 (4)'!AB427&amp;".T"</f>
        <v>131A.T</v>
      </c>
      <c r="W421">
        <f>ROUND('Sheet1 (4)'!AC427,2)</f>
        <v>26.78</v>
      </c>
      <c r="X421" t="e">
        <f>ROUND('Sheet1 (4)'!AD427,2)</f>
        <v>#VALUE!</v>
      </c>
      <c r="Y421" t="str">
        <f>_xlfn.XLOOKUP('Sheet1 (4)'!AB427,'Sheet1 (3)'!B:B,'Sheet1 (3)'!D:D,"",0)</f>
        <v>PRO Market</v>
      </c>
    </row>
    <row r="422" spans="1:25" x14ac:dyDescent="0.2">
      <c r="A422">
        <v>421</v>
      </c>
      <c r="B422" s="1" t="str">
        <f>_xlfn.XLOOKUP('Sheet1 (4)'!AB428,'Sheet1 (3)'!B:B,'Sheet1 (3)'!C:C,"",0)</f>
        <v>ククレブ・アドバイザーズ</v>
      </c>
      <c r="C422" s="1" t="str">
        <f>_xlfn.XLOOKUP('Sheet1 (4)'!AB428,'Sheet1 (3)'!B:B,'Sheet1 (3)'!F:F,"",0)</f>
        <v>不動産業</v>
      </c>
      <c r="D422" s="1">
        <f>ROUND('Sheet1 (4)'!E428/100000000,2)</f>
        <v>0.04</v>
      </c>
      <c r="E422" s="1" t="e">
        <f>ROUND('Sheet1 (4)'!F428/100,2)</f>
        <v>#VALUE!</v>
      </c>
      <c r="F422" s="1">
        <f>ROUND('Sheet1 (4)'!G428/100,2)</f>
        <v>1.46</v>
      </c>
      <c r="G422" s="1">
        <f>ROUND('Sheet1 (4)'!H428/100,2)</f>
        <v>2.33</v>
      </c>
      <c r="H422" s="1">
        <f>ROUND('Sheet1 (4)'!I428/100,2)</f>
        <v>4.21</v>
      </c>
      <c r="I422" s="1">
        <f>ROUND('Sheet1 (4)'!J428/100,2)</f>
        <v>6.13</v>
      </c>
      <c r="J422" s="1">
        <f>ROUND('Sheet1 (4)'!K428/100,2)</f>
        <v>10</v>
      </c>
      <c r="K422" s="1" t="e">
        <f>ROUND('Sheet1 (4)'!L428/100,2)</f>
        <v>#VALUE!</v>
      </c>
      <c r="L422" s="4" t="e">
        <f>ROUND(('Sheet1 (4)'!M428+'Sheet1 (4)'!R428)/100,2)</f>
        <v>#VALUE!</v>
      </c>
      <c r="M422" s="4" t="e">
        <f>ROUND(('Sheet1 (4)'!N428+'Sheet1 (4)'!S428)/100,2)</f>
        <v>#VALUE!</v>
      </c>
      <c r="N422" s="4" t="e">
        <f>ROUND(('Sheet1 (4)'!O428+'Sheet1 (4)'!T428)/100,2)</f>
        <v>#VALUE!</v>
      </c>
      <c r="O422" s="4" t="e">
        <f>ROUND(('Sheet1 (4)'!P428+'Sheet1 (4)'!U428)/100,2)</f>
        <v>#VALUE!</v>
      </c>
      <c r="P422" s="4">
        <f>ROUND(('Sheet1 (4)'!Q428+'Sheet1 (4)'!V428)/100,2)</f>
        <v>-5.13</v>
      </c>
      <c r="Q422" s="7" t="e">
        <f>ROUND('Sheet1 (4)'!W428/100,2)</f>
        <v>#VALUE!</v>
      </c>
      <c r="R422" s="7" t="e">
        <f>ROUND('Sheet1 (4)'!X428/100,2)</f>
        <v>#VALUE!</v>
      </c>
      <c r="S422" s="7">
        <f>ROUND('Sheet1 (4)'!Y428/100,2)</f>
        <v>0.25</v>
      </c>
      <c r="T422" s="7">
        <f>ROUND('Sheet1 (4)'!Z428/100,2)</f>
        <v>0.34</v>
      </c>
      <c r="U422" s="7">
        <f>ROUND('Sheet1 (4)'!AA428/100,2)</f>
        <v>0.28999999999999998</v>
      </c>
      <c r="V422" s="1" t="str">
        <f>'Sheet1 (4)'!AB428&amp;".T"</f>
        <v>276A.T</v>
      </c>
      <c r="W422">
        <f>ROUND('Sheet1 (4)'!AC428,2)</f>
        <v>35.549999999999997</v>
      </c>
      <c r="X422">
        <f>ROUND('Sheet1 (4)'!AD428,2)</f>
        <v>7.47</v>
      </c>
      <c r="Y422" t="str">
        <f>_xlfn.XLOOKUP('Sheet1 (4)'!AB428,'Sheet1 (3)'!B:B,'Sheet1 (3)'!D:D,"",0)</f>
        <v>グロース</v>
      </c>
    </row>
    <row r="423" spans="1:25" x14ac:dyDescent="0.2">
      <c r="A423">
        <v>422</v>
      </c>
      <c r="B423" s="1" t="str">
        <f>_xlfn.XLOOKUP('Sheet1 (4)'!AB429,'Sheet1 (3)'!B:B,'Sheet1 (3)'!C:C,"",0)</f>
        <v>ＣＤＳ</v>
      </c>
      <c r="C423" s="1" t="str">
        <f>_xlfn.XLOOKUP('Sheet1 (4)'!AB429,'Sheet1 (3)'!B:B,'Sheet1 (3)'!F:F,"",0)</f>
        <v>サービス業</v>
      </c>
      <c r="D423" s="1">
        <f>ROUND('Sheet1 (4)'!E429/100000000,2)</f>
        <v>7.0000000000000007E-2</v>
      </c>
      <c r="E423" s="1">
        <f>ROUND('Sheet1 (4)'!F429/100,2)</f>
        <v>10.44</v>
      </c>
      <c r="F423" s="1">
        <f>ROUND('Sheet1 (4)'!G429/100,2)</f>
        <v>15.49</v>
      </c>
      <c r="G423" s="1">
        <f>ROUND('Sheet1 (4)'!H429/100,2)</f>
        <v>14.65</v>
      </c>
      <c r="H423" s="1">
        <f>ROUND('Sheet1 (4)'!I429/100,2)</f>
        <v>15.06</v>
      </c>
      <c r="I423" s="1">
        <f>ROUND('Sheet1 (4)'!J429/100,2)</f>
        <v>15.06</v>
      </c>
      <c r="J423" s="1" t="e">
        <f>ROUND('Sheet1 (4)'!K429/100,2)</f>
        <v>#VALUE!</v>
      </c>
      <c r="K423" s="1" t="e">
        <f>ROUND('Sheet1 (4)'!L429/100,2)</f>
        <v>#VALUE!</v>
      </c>
      <c r="L423" s="4">
        <f>ROUND(('Sheet1 (4)'!M429+'Sheet1 (4)'!R429)/100,2)</f>
        <v>7.79</v>
      </c>
      <c r="M423" s="4">
        <f>ROUND(('Sheet1 (4)'!N429+'Sheet1 (4)'!S429)/100,2)</f>
        <v>15.24</v>
      </c>
      <c r="N423" s="4">
        <f>ROUND(('Sheet1 (4)'!O429+'Sheet1 (4)'!T429)/100,2)</f>
        <v>6.48</v>
      </c>
      <c r="O423" s="4">
        <f>ROUND(('Sheet1 (4)'!P429+'Sheet1 (4)'!U429)/100,2)</f>
        <v>8.74</v>
      </c>
      <c r="P423" s="4">
        <f>ROUND(('Sheet1 (4)'!Q429+'Sheet1 (4)'!V429)/100,2)</f>
        <v>8.74</v>
      </c>
      <c r="Q423" s="7">
        <f>ROUND('Sheet1 (4)'!W429/100,2)</f>
        <v>0.12</v>
      </c>
      <c r="R423" s="7">
        <f>ROUND('Sheet1 (4)'!X429/100,2)</f>
        <v>0.14000000000000001</v>
      </c>
      <c r="S423" s="7">
        <f>ROUND('Sheet1 (4)'!Y429/100,2)</f>
        <v>0.12</v>
      </c>
      <c r="T423" s="7">
        <f>ROUND('Sheet1 (4)'!Z429/100,2)</f>
        <v>0.12</v>
      </c>
      <c r="U423" s="7">
        <f>ROUND('Sheet1 (4)'!AA429/100,2)</f>
        <v>0.12</v>
      </c>
      <c r="V423" s="1" t="str">
        <f>'Sheet1 (4)'!AB429&amp;".T"</f>
        <v>2169.T</v>
      </c>
      <c r="W423">
        <f>ROUND('Sheet1 (4)'!AC429,2)</f>
        <v>13.46</v>
      </c>
      <c r="X423">
        <f>ROUND('Sheet1 (4)'!AD429,2)</f>
        <v>1.38</v>
      </c>
      <c r="Y423" t="str">
        <f>_xlfn.XLOOKUP('Sheet1 (4)'!AB429,'Sheet1 (3)'!B:B,'Sheet1 (3)'!D:D,"",0)</f>
        <v>スタンダード</v>
      </c>
    </row>
    <row r="424" spans="1:25" x14ac:dyDescent="0.2">
      <c r="A424">
        <v>423</v>
      </c>
      <c r="B424" s="1" t="str">
        <f>_xlfn.XLOOKUP('Sheet1 (4)'!AB430,'Sheet1 (3)'!B:B,'Sheet1 (3)'!C:C,"",0)</f>
        <v>ＣＥホールディングス</v>
      </c>
      <c r="C424" s="1" t="str">
        <f>_xlfn.XLOOKUP('Sheet1 (4)'!AB430,'Sheet1 (3)'!B:B,'Sheet1 (3)'!F:F,"",0)</f>
        <v>情報・通信業</v>
      </c>
      <c r="D424" s="1">
        <f>ROUND('Sheet1 (4)'!E430/100000000,2)</f>
        <v>0.16</v>
      </c>
      <c r="E424" s="1">
        <f>ROUND('Sheet1 (4)'!F430/100,2)</f>
        <v>8.7899999999999991</v>
      </c>
      <c r="F424" s="1">
        <f>ROUND('Sheet1 (4)'!G430/100,2)</f>
        <v>10.31</v>
      </c>
      <c r="G424" s="1">
        <f>ROUND('Sheet1 (4)'!H430/100,2)</f>
        <v>12.8</v>
      </c>
      <c r="H424" s="1">
        <f>ROUND('Sheet1 (4)'!I430/100,2)</f>
        <v>11.49</v>
      </c>
      <c r="I424" s="1">
        <f>ROUND('Sheet1 (4)'!J430/100,2)</f>
        <v>14.13</v>
      </c>
      <c r="J424" s="1" t="e">
        <f>ROUND('Sheet1 (4)'!K430/100,2)</f>
        <v>#VALUE!</v>
      </c>
      <c r="K424" s="1" t="e">
        <f>ROUND('Sheet1 (4)'!L430/100,2)</f>
        <v>#VALUE!</v>
      </c>
      <c r="L424" s="4">
        <f>ROUND(('Sheet1 (4)'!M430+'Sheet1 (4)'!R430)/100,2)</f>
        <v>8.9499999999999993</v>
      </c>
      <c r="M424" s="4">
        <f>ROUND(('Sheet1 (4)'!N430+'Sheet1 (4)'!S430)/100,2)</f>
        <v>7.87</v>
      </c>
      <c r="N424" s="4">
        <f>ROUND(('Sheet1 (4)'!O430+'Sheet1 (4)'!T430)/100,2)</f>
        <v>-0.66</v>
      </c>
      <c r="O424" s="4">
        <f>ROUND(('Sheet1 (4)'!P430+'Sheet1 (4)'!U430)/100,2)</f>
        <v>1.22</v>
      </c>
      <c r="P424" s="4" t="e">
        <f>ROUND(('Sheet1 (4)'!Q430+'Sheet1 (4)'!V430)/100,2)</f>
        <v>#VALUE!</v>
      </c>
      <c r="Q424" s="7">
        <f>ROUND('Sheet1 (4)'!W430/100,2)</f>
        <v>0.14000000000000001</v>
      </c>
      <c r="R424" s="7">
        <f>ROUND('Sheet1 (4)'!X430/100,2)</f>
        <v>0.12</v>
      </c>
      <c r="S424" s="7">
        <f>ROUND('Sheet1 (4)'!Y430/100,2)</f>
        <v>0.12</v>
      </c>
      <c r="T424" s="7">
        <f>ROUND('Sheet1 (4)'!Z430/100,2)</f>
        <v>0.03</v>
      </c>
      <c r="U424" s="7">
        <f>ROUND('Sheet1 (4)'!AA430/100,2)</f>
        <v>0.22</v>
      </c>
      <c r="V424" s="1" t="str">
        <f>'Sheet1 (4)'!AB430&amp;".T"</f>
        <v>4320.T</v>
      </c>
      <c r="W424">
        <f>ROUND('Sheet1 (4)'!AC430,2)</f>
        <v>10.18</v>
      </c>
      <c r="X424">
        <f>ROUND('Sheet1 (4)'!AD430,2)</f>
        <v>2.02</v>
      </c>
      <c r="Y424" t="str">
        <f>_xlfn.XLOOKUP('Sheet1 (4)'!AB430,'Sheet1 (3)'!B:B,'Sheet1 (3)'!D:D,"",0)</f>
        <v>スタンダード</v>
      </c>
    </row>
    <row r="425" spans="1:25" x14ac:dyDescent="0.2">
      <c r="A425">
        <v>424</v>
      </c>
      <c r="B425" s="1" t="str">
        <f>_xlfn.XLOOKUP('Sheet1 (4)'!AB431,'Sheet1 (3)'!B:B,'Sheet1 (3)'!C:C,"",0)</f>
        <v>シダー</v>
      </c>
      <c r="C425" s="1" t="str">
        <f>_xlfn.XLOOKUP('Sheet1 (4)'!AB431,'Sheet1 (3)'!B:B,'Sheet1 (3)'!F:F,"",0)</f>
        <v>サービス業</v>
      </c>
      <c r="D425" s="1">
        <f>ROUND('Sheet1 (4)'!E431/100000000,2)</f>
        <v>0.11</v>
      </c>
      <c r="E425" s="1">
        <f>ROUND('Sheet1 (4)'!F431/100,2)</f>
        <v>8.1</v>
      </c>
      <c r="F425" s="1">
        <f>ROUND('Sheet1 (4)'!G431/100,2)</f>
        <v>1.95</v>
      </c>
      <c r="G425" s="1">
        <f>ROUND('Sheet1 (4)'!H431/100,2)</f>
        <v>1.37</v>
      </c>
      <c r="H425" s="1">
        <f>ROUND('Sheet1 (4)'!I431/100,2)</f>
        <v>7.68</v>
      </c>
      <c r="I425" s="1">
        <f>ROUND('Sheet1 (4)'!J431/100,2)</f>
        <v>8.93</v>
      </c>
      <c r="J425" s="1" t="e">
        <f>ROUND('Sheet1 (4)'!K431/100,2)</f>
        <v>#VALUE!</v>
      </c>
      <c r="K425" s="1" t="e">
        <f>ROUND('Sheet1 (4)'!L431/100,2)</f>
        <v>#VALUE!</v>
      </c>
      <c r="L425" s="4">
        <f>ROUND(('Sheet1 (4)'!M431+'Sheet1 (4)'!R431)/100,2)</f>
        <v>-9.27</v>
      </c>
      <c r="M425" s="4">
        <f>ROUND(('Sheet1 (4)'!N431+'Sheet1 (4)'!S431)/100,2)</f>
        <v>-9.57</v>
      </c>
      <c r="N425" s="4">
        <f>ROUND(('Sheet1 (4)'!O431+'Sheet1 (4)'!T431)/100,2)</f>
        <v>4.3899999999999997</v>
      </c>
      <c r="O425" s="4">
        <f>ROUND(('Sheet1 (4)'!P431+'Sheet1 (4)'!U431)/100,2)</f>
        <v>10.28</v>
      </c>
      <c r="P425" s="4">
        <f>ROUND(('Sheet1 (4)'!Q431+'Sheet1 (4)'!V431)/100,2)</f>
        <v>6.35</v>
      </c>
      <c r="Q425" s="7">
        <f>ROUND('Sheet1 (4)'!W431/100,2)</f>
        <v>0.27</v>
      </c>
      <c r="R425" s="7">
        <f>ROUND('Sheet1 (4)'!X431/100,2)</f>
        <v>-0.23</v>
      </c>
      <c r="S425" s="7">
        <f>ROUND('Sheet1 (4)'!Y431/100,2)</f>
        <v>-0.27</v>
      </c>
      <c r="T425" s="7">
        <f>ROUND('Sheet1 (4)'!Z431/100,2)</f>
        <v>0.2</v>
      </c>
      <c r="U425" s="7">
        <f>ROUND('Sheet1 (4)'!AA431/100,2)</f>
        <v>0.34</v>
      </c>
      <c r="V425" s="1" t="str">
        <f>'Sheet1 (4)'!AB431&amp;".T"</f>
        <v>2435.T</v>
      </c>
      <c r="W425">
        <f>ROUND('Sheet1 (4)'!AC431,2)</f>
        <v>5.4</v>
      </c>
      <c r="X425">
        <f>ROUND('Sheet1 (4)'!AD431,2)</f>
        <v>1.72</v>
      </c>
      <c r="Y425" t="str">
        <f>_xlfn.XLOOKUP('Sheet1 (4)'!AB431,'Sheet1 (3)'!B:B,'Sheet1 (3)'!D:D,"",0)</f>
        <v>スタンダード</v>
      </c>
    </row>
    <row r="426" spans="1:25" x14ac:dyDescent="0.2">
      <c r="A426">
        <v>425</v>
      </c>
      <c r="B426" s="1" t="str">
        <f>_xlfn.XLOOKUP('Sheet1 (4)'!AB432,'Sheet1 (3)'!B:B,'Sheet1 (3)'!C:C,"",0)</f>
        <v>セレコーポレーション</v>
      </c>
      <c r="C426" s="1" t="str">
        <f>_xlfn.XLOOKUP('Sheet1 (4)'!AB432,'Sheet1 (3)'!B:B,'Sheet1 (3)'!F:F,"",0)</f>
        <v>建設業</v>
      </c>
      <c r="D426" s="1">
        <f>ROUND('Sheet1 (4)'!E432/100000000,2)</f>
        <v>0.03</v>
      </c>
      <c r="E426" s="1">
        <f>ROUND('Sheet1 (4)'!F432/100,2)</f>
        <v>10.51</v>
      </c>
      <c r="F426" s="1">
        <f>ROUND('Sheet1 (4)'!G432/100,2)</f>
        <v>9.1199999999999992</v>
      </c>
      <c r="G426" s="1">
        <f>ROUND('Sheet1 (4)'!H432/100,2)</f>
        <v>12.34</v>
      </c>
      <c r="H426" s="1">
        <f>ROUND('Sheet1 (4)'!I432/100,2)</f>
        <v>16.38</v>
      </c>
      <c r="I426" s="1">
        <f>ROUND('Sheet1 (4)'!J432/100,2)</f>
        <v>20.18</v>
      </c>
      <c r="J426" s="1" t="e">
        <f>ROUND('Sheet1 (4)'!K432/100,2)</f>
        <v>#VALUE!</v>
      </c>
      <c r="K426" s="1" t="e">
        <f>ROUND('Sheet1 (4)'!L432/100,2)</f>
        <v>#VALUE!</v>
      </c>
      <c r="L426" s="4" t="e">
        <f>ROUND(('Sheet1 (4)'!M432+'Sheet1 (4)'!R432)/100,2)</f>
        <v>#VALUE!</v>
      </c>
      <c r="M426" s="4">
        <f>ROUND(('Sheet1 (4)'!N432+'Sheet1 (4)'!S432)/100,2)</f>
        <v>130.08000000000001</v>
      </c>
      <c r="N426" s="4">
        <f>ROUND(('Sheet1 (4)'!O432+'Sheet1 (4)'!T432)/100,2)</f>
        <v>-44.42</v>
      </c>
      <c r="O426" s="4">
        <f>ROUND(('Sheet1 (4)'!P432+'Sheet1 (4)'!U432)/100,2)</f>
        <v>40</v>
      </c>
      <c r="P426" s="4">
        <f>ROUND(('Sheet1 (4)'!Q432+'Sheet1 (4)'!V432)/100,2)</f>
        <v>14.26</v>
      </c>
      <c r="Q426" s="7">
        <f>ROUND('Sheet1 (4)'!W432/100,2)</f>
        <v>0.08</v>
      </c>
      <c r="R426" s="7">
        <f>ROUND('Sheet1 (4)'!X432/100,2)</f>
        <v>0.84</v>
      </c>
      <c r="S426" s="7">
        <f>ROUND('Sheet1 (4)'!Y432/100,2)</f>
        <v>0.05</v>
      </c>
      <c r="T426" s="7">
        <f>ROUND('Sheet1 (4)'!Z432/100,2)</f>
        <v>0.06</v>
      </c>
      <c r="U426" s="7">
        <f>ROUND('Sheet1 (4)'!AA432/100,2)</f>
        <v>7.0000000000000007E-2</v>
      </c>
      <c r="V426" s="1" t="str">
        <f>'Sheet1 (4)'!AB432&amp;".T"</f>
        <v>5078.T</v>
      </c>
      <c r="W426">
        <f>ROUND('Sheet1 (4)'!AC432,2)</f>
        <v>15.72</v>
      </c>
      <c r="X426">
        <f>ROUND('Sheet1 (4)'!AD432,2)</f>
        <v>1</v>
      </c>
      <c r="Y426" t="str">
        <f>_xlfn.XLOOKUP('Sheet1 (4)'!AB432,'Sheet1 (3)'!B:B,'Sheet1 (3)'!D:D,"",0)</f>
        <v>スタンダード</v>
      </c>
    </row>
    <row r="427" spans="1:25" x14ac:dyDescent="0.2">
      <c r="A427">
        <v>426</v>
      </c>
      <c r="B427" s="1" t="str">
        <f>_xlfn.XLOOKUP('Sheet1 (4)'!AB433,'Sheet1 (3)'!B:B,'Sheet1 (3)'!C:C,"",0)</f>
        <v>セルシード</v>
      </c>
      <c r="C427" s="1" t="str">
        <f>_xlfn.XLOOKUP('Sheet1 (4)'!AB433,'Sheet1 (3)'!B:B,'Sheet1 (3)'!F:F,"",0)</f>
        <v>精密機器</v>
      </c>
      <c r="D427" s="1">
        <f>ROUND('Sheet1 (4)'!E433/100000000,2)</f>
        <v>0.35</v>
      </c>
      <c r="E427" s="1">
        <f>ROUND('Sheet1 (4)'!F433/100,2)</f>
        <v>-8.65</v>
      </c>
      <c r="F427" s="1" t="e">
        <f>ROUND('Sheet1 (4)'!G433/100,2)</f>
        <v>#VALUE!</v>
      </c>
      <c r="G427" s="1" t="e">
        <f>ROUND('Sheet1 (4)'!H433/100,2)</f>
        <v>#VALUE!</v>
      </c>
      <c r="H427" s="1" t="e">
        <f>ROUND('Sheet1 (4)'!I433/100,2)</f>
        <v>#VALUE!</v>
      </c>
      <c r="I427" s="1">
        <f>ROUND('Sheet1 (4)'!J433/100,2)</f>
        <v>-8.65</v>
      </c>
      <c r="J427" s="1" t="e">
        <f>ROUND('Sheet1 (4)'!K433/100,2)</f>
        <v>#VALUE!</v>
      </c>
      <c r="K427" s="1" t="e">
        <f>ROUND('Sheet1 (4)'!L433/100,2)</f>
        <v>#VALUE!</v>
      </c>
      <c r="L427" s="4">
        <f>ROUND(('Sheet1 (4)'!M433+'Sheet1 (4)'!R433)/100,2)</f>
        <v>-9.27</v>
      </c>
      <c r="M427" s="4" t="e">
        <f>ROUND(('Sheet1 (4)'!N433+'Sheet1 (4)'!S433)/100,2)</f>
        <v>#VALUE!</v>
      </c>
      <c r="N427" s="4" t="e">
        <f>ROUND(('Sheet1 (4)'!O433+'Sheet1 (4)'!T433)/100,2)</f>
        <v>#VALUE!</v>
      </c>
      <c r="O427" s="4" t="e">
        <f>ROUND(('Sheet1 (4)'!P433+'Sheet1 (4)'!U433)/100,2)</f>
        <v>#VALUE!</v>
      </c>
      <c r="P427" s="4">
        <f>ROUND(('Sheet1 (4)'!Q433+'Sheet1 (4)'!V433)/100,2)</f>
        <v>-9.27</v>
      </c>
      <c r="Q427" s="7">
        <f>ROUND('Sheet1 (4)'!W433/100,2)</f>
        <v>-0.72</v>
      </c>
      <c r="R427" s="7" t="e">
        <f>ROUND('Sheet1 (4)'!X433/100,2)</f>
        <v>#VALUE!</v>
      </c>
      <c r="S427" s="7" t="e">
        <f>ROUND('Sheet1 (4)'!Y433/100,2)</f>
        <v>#VALUE!</v>
      </c>
      <c r="T427" s="7" t="e">
        <f>ROUND('Sheet1 (4)'!Z433/100,2)</f>
        <v>#VALUE!</v>
      </c>
      <c r="U427" s="7">
        <f>ROUND('Sheet1 (4)'!AA433/100,2)</f>
        <v>-0.72</v>
      </c>
      <c r="V427" s="1" t="str">
        <f>'Sheet1 (4)'!AB433&amp;".T"</f>
        <v>7776.T</v>
      </c>
      <c r="W427" t="e">
        <f>ROUND('Sheet1 (4)'!AC433,2)</f>
        <v>#VALUE!</v>
      </c>
      <c r="X427">
        <f>ROUND('Sheet1 (4)'!AD433,2)</f>
        <v>7.32</v>
      </c>
      <c r="Y427" t="str">
        <f>_xlfn.XLOOKUP('Sheet1 (4)'!AB433,'Sheet1 (3)'!B:B,'Sheet1 (3)'!D:D,"",0)</f>
        <v>グロース</v>
      </c>
    </row>
    <row r="428" spans="1:25" x14ac:dyDescent="0.2">
      <c r="A428">
        <v>427</v>
      </c>
      <c r="B428" s="1" t="str">
        <f>_xlfn.XLOOKUP('Sheet1 (4)'!AB434,'Sheet1 (3)'!B:B,'Sheet1 (3)'!C:C,"",0)</f>
        <v>セルソース</v>
      </c>
      <c r="C428" s="1" t="str">
        <f>_xlfn.XLOOKUP('Sheet1 (4)'!AB434,'Sheet1 (3)'!B:B,'Sheet1 (3)'!F:F,"",0)</f>
        <v>医薬品</v>
      </c>
      <c r="D428" s="1">
        <f>ROUND('Sheet1 (4)'!E434/100000000,2)</f>
        <v>0.2</v>
      </c>
      <c r="E428" s="1" t="e">
        <f>ROUND('Sheet1 (4)'!F434/100,2)</f>
        <v>#VALUE!</v>
      </c>
      <c r="F428" s="1">
        <f>ROUND('Sheet1 (4)'!G434/100,2)</f>
        <v>15.71</v>
      </c>
      <c r="G428" s="1">
        <f>ROUND('Sheet1 (4)'!H434/100,2)</f>
        <v>12.22</v>
      </c>
      <c r="H428" s="1" t="e">
        <f>ROUND('Sheet1 (4)'!I434/100,2)</f>
        <v>#VALUE!</v>
      </c>
      <c r="I428" s="1">
        <f>ROUND('Sheet1 (4)'!J434/100,2)</f>
        <v>12.22</v>
      </c>
      <c r="J428" s="1">
        <f>ROUND('Sheet1 (4)'!K434/100,2)</f>
        <v>2.02</v>
      </c>
      <c r="K428" s="1">
        <f>ROUND('Sheet1 (4)'!L434/100,2)</f>
        <v>2.7</v>
      </c>
      <c r="L428" s="4" t="e">
        <f>ROUND(('Sheet1 (4)'!M434+'Sheet1 (4)'!R434)/100,2)</f>
        <v>#VALUE!</v>
      </c>
      <c r="M428" s="4">
        <f>ROUND(('Sheet1 (4)'!N434+'Sheet1 (4)'!S434)/100,2)</f>
        <v>6.78</v>
      </c>
      <c r="N428" s="4">
        <f>ROUND(('Sheet1 (4)'!O434+'Sheet1 (4)'!T434)/100,2)</f>
        <v>2.23</v>
      </c>
      <c r="O428" s="4" t="e">
        <f>ROUND(('Sheet1 (4)'!P434+'Sheet1 (4)'!U434)/100,2)</f>
        <v>#VALUE!</v>
      </c>
      <c r="P428" s="4">
        <f>ROUND(('Sheet1 (4)'!Q434+'Sheet1 (4)'!V434)/100,2)</f>
        <v>2.23</v>
      </c>
      <c r="Q428" s="7" t="e">
        <f>ROUND('Sheet1 (4)'!W434/100,2)</f>
        <v>#VALUE!</v>
      </c>
      <c r="R428" s="7" t="e">
        <f>ROUND('Sheet1 (4)'!X434/100,2)</f>
        <v>#VALUE!</v>
      </c>
      <c r="S428" s="7">
        <f>ROUND('Sheet1 (4)'!Y434/100,2)</f>
        <v>0.18</v>
      </c>
      <c r="T428" s="7" t="e">
        <f>ROUND('Sheet1 (4)'!Z434/100,2)</f>
        <v>#VALUE!</v>
      </c>
      <c r="U428" s="7">
        <f>ROUND('Sheet1 (4)'!AA434/100,2)</f>
        <v>0.18</v>
      </c>
      <c r="V428" s="1" t="str">
        <f>'Sheet1 (4)'!AB434&amp;".T"</f>
        <v>4880.T</v>
      </c>
      <c r="W428">
        <f>ROUND('Sheet1 (4)'!AC434,2)</f>
        <v>15.67</v>
      </c>
      <c r="X428">
        <f>ROUND('Sheet1 (4)'!AD434,2)</f>
        <v>1.58</v>
      </c>
      <c r="Y428" t="str">
        <f>_xlfn.XLOOKUP('Sheet1 (4)'!AB434,'Sheet1 (3)'!B:B,'Sheet1 (3)'!D:D,"",0)</f>
        <v>プライム</v>
      </c>
    </row>
    <row r="429" spans="1:25" x14ac:dyDescent="0.2">
      <c r="A429">
        <v>428</v>
      </c>
      <c r="B429" s="1" t="str">
        <f>_xlfn.XLOOKUP('Sheet1 (4)'!AB435,'Sheet1 (3)'!B:B,'Sheet1 (3)'!C:C,"",0)</f>
        <v>セルム</v>
      </c>
      <c r="C429" s="1" t="str">
        <f>_xlfn.XLOOKUP('Sheet1 (4)'!AB435,'Sheet1 (3)'!B:B,'Sheet1 (3)'!F:F,"",0)</f>
        <v>サービス業</v>
      </c>
      <c r="D429" s="1">
        <f>ROUND('Sheet1 (4)'!E435/100000000,2)</f>
        <v>0.21</v>
      </c>
      <c r="E429" s="1">
        <f>ROUND('Sheet1 (4)'!F435/100,2)</f>
        <v>3.29</v>
      </c>
      <c r="F429" s="1">
        <f>ROUND('Sheet1 (4)'!G435/100,2)</f>
        <v>7.29</v>
      </c>
      <c r="G429" s="1">
        <f>ROUND('Sheet1 (4)'!H435/100,2)</f>
        <v>9.36</v>
      </c>
      <c r="H429" s="1">
        <f>ROUND('Sheet1 (4)'!I435/100,2)</f>
        <v>10.37</v>
      </c>
      <c r="I429" s="1">
        <f>ROUND('Sheet1 (4)'!J435/100,2)</f>
        <v>10.75</v>
      </c>
      <c r="J429" s="1" t="e">
        <f>ROUND('Sheet1 (4)'!K435/100,2)</f>
        <v>#VALUE!</v>
      </c>
      <c r="K429" s="1" t="e">
        <f>ROUND('Sheet1 (4)'!L435/100,2)</f>
        <v>#VALUE!</v>
      </c>
      <c r="L429" s="4">
        <f>ROUND(('Sheet1 (4)'!M435+'Sheet1 (4)'!R435)/100,2)</f>
        <v>3.3</v>
      </c>
      <c r="M429" s="4">
        <f>ROUND(('Sheet1 (4)'!N435+'Sheet1 (4)'!S435)/100,2)</f>
        <v>10.86</v>
      </c>
      <c r="N429" s="4">
        <f>ROUND(('Sheet1 (4)'!O435+'Sheet1 (4)'!T435)/100,2)</f>
        <v>6.58</v>
      </c>
      <c r="O429" s="4">
        <f>ROUND(('Sheet1 (4)'!P435+'Sheet1 (4)'!U435)/100,2)</f>
        <v>3.38</v>
      </c>
      <c r="P429" s="4">
        <f>ROUND(('Sheet1 (4)'!Q435+'Sheet1 (4)'!V435)/100,2)</f>
        <v>-14.28</v>
      </c>
      <c r="Q429" s="7">
        <f>ROUND('Sheet1 (4)'!W435/100,2)</f>
        <v>0.09</v>
      </c>
      <c r="R429" s="7">
        <f>ROUND('Sheet1 (4)'!X435/100,2)</f>
        <v>0.13</v>
      </c>
      <c r="S429" s="7">
        <f>ROUND('Sheet1 (4)'!Y435/100,2)</f>
        <v>0.15</v>
      </c>
      <c r="T429" s="7">
        <f>ROUND('Sheet1 (4)'!Z435/100,2)</f>
        <v>0.2</v>
      </c>
      <c r="U429" s="7">
        <f>ROUND('Sheet1 (4)'!AA435/100,2)</f>
        <v>0.19</v>
      </c>
      <c r="V429" s="1" t="str">
        <f>'Sheet1 (4)'!AB435&amp;".T"</f>
        <v>7367.T</v>
      </c>
      <c r="W429">
        <f>ROUND('Sheet1 (4)'!AC435,2)</f>
        <v>13.4</v>
      </c>
      <c r="X429">
        <f>ROUND('Sheet1 (4)'!AD435,2)</f>
        <v>2.65</v>
      </c>
      <c r="Y429" t="str">
        <f>_xlfn.XLOOKUP('Sheet1 (4)'!AB435,'Sheet1 (3)'!B:B,'Sheet1 (3)'!D:D,"",0)</f>
        <v>スタンダード</v>
      </c>
    </row>
    <row r="430" spans="1:25" x14ac:dyDescent="0.2">
      <c r="A430">
        <v>429</v>
      </c>
      <c r="B430" s="1" t="str">
        <f>_xlfn.XLOOKUP('Sheet1 (4)'!AB436,'Sheet1 (3)'!B:B,'Sheet1 (3)'!C:C,"",0)</f>
        <v>セルシス</v>
      </c>
      <c r="C430" s="1" t="str">
        <f>_xlfn.XLOOKUP('Sheet1 (4)'!AB436,'Sheet1 (3)'!B:B,'Sheet1 (3)'!F:F,"",0)</f>
        <v>情報・通信業</v>
      </c>
      <c r="D430" s="1">
        <f>ROUND('Sheet1 (4)'!E436/100000000,2)</f>
        <v>0.3</v>
      </c>
      <c r="E430" s="1">
        <f>ROUND('Sheet1 (4)'!F436/100,2)</f>
        <v>13.69</v>
      </c>
      <c r="F430" s="1">
        <f>ROUND('Sheet1 (4)'!G436/100,2)</f>
        <v>14.56</v>
      </c>
      <c r="G430" s="1">
        <f>ROUND('Sheet1 (4)'!H436/100,2)</f>
        <v>13.52</v>
      </c>
      <c r="H430" s="1">
        <f>ROUND('Sheet1 (4)'!I436/100,2)</f>
        <v>21.45</v>
      </c>
      <c r="I430" s="1">
        <f>ROUND('Sheet1 (4)'!J436/100,2)</f>
        <v>21.45</v>
      </c>
      <c r="J430" s="1">
        <f>ROUND('Sheet1 (4)'!K436/100,2)</f>
        <v>31</v>
      </c>
      <c r="K430" s="1">
        <f>ROUND('Sheet1 (4)'!L436/100,2)</f>
        <v>35</v>
      </c>
      <c r="L430" s="4">
        <f>ROUND(('Sheet1 (4)'!M436+'Sheet1 (4)'!R436)/100,2)</f>
        <v>14.99</v>
      </c>
      <c r="M430" s="4">
        <f>ROUND(('Sheet1 (4)'!N436+'Sheet1 (4)'!S436)/100,2)</f>
        <v>5.16</v>
      </c>
      <c r="N430" s="4">
        <f>ROUND(('Sheet1 (4)'!O436+'Sheet1 (4)'!T436)/100,2)</f>
        <v>8.6999999999999993</v>
      </c>
      <c r="O430" s="4">
        <f>ROUND(('Sheet1 (4)'!P436+'Sheet1 (4)'!U436)/100,2)</f>
        <v>20.87</v>
      </c>
      <c r="P430" s="4">
        <f>ROUND(('Sheet1 (4)'!Q436+'Sheet1 (4)'!V436)/100,2)</f>
        <v>20.87</v>
      </c>
      <c r="Q430" s="7">
        <f>ROUND('Sheet1 (4)'!W436/100,2)</f>
        <v>0.23</v>
      </c>
      <c r="R430" s="7">
        <f>ROUND('Sheet1 (4)'!X436/100,2)</f>
        <v>0.14000000000000001</v>
      </c>
      <c r="S430" s="7">
        <f>ROUND('Sheet1 (4)'!Y436/100,2)</f>
        <v>0.08</v>
      </c>
      <c r="T430" s="7">
        <f>ROUND('Sheet1 (4)'!Z436/100,2)</f>
        <v>0.22</v>
      </c>
      <c r="U430" s="7">
        <f>ROUND('Sheet1 (4)'!AA436/100,2)</f>
        <v>0.22</v>
      </c>
      <c r="V430" s="1" t="str">
        <f>'Sheet1 (4)'!AB436&amp;".T"</f>
        <v>3663.T</v>
      </c>
      <c r="W430">
        <f>ROUND('Sheet1 (4)'!AC436,2)</f>
        <v>37.78</v>
      </c>
      <c r="X430">
        <f>ROUND('Sheet1 (4)'!AD436,2)</f>
        <v>8.9</v>
      </c>
      <c r="Y430" t="str">
        <f>_xlfn.XLOOKUP('Sheet1 (4)'!AB436,'Sheet1 (3)'!B:B,'Sheet1 (3)'!D:D,"",0)</f>
        <v>プライム</v>
      </c>
    </row>
    <row r="431" spans="1:25" x14ac:dyDescent="0.2">
      <c r="A431">
        <v>430</v>
      </c>
      <c r="B431" s="1" t="str">
        <f>_xlfn.XLOOKUP('Sheet1 (4)'!AB437,'Sheet1 (3)'!B:B,'Sheet1 (3)'!C:C,"",0)</f>
        <v>中央自動車工業</v>
      </c>
      <c r="C431" s="1" t="str">
        <f>_xlfn.XLOOKUP('Sheet1 (4)'!AB437,'Sheet1 (3)'!B:B,'Sheet1 (3)'!F:F,"",0)</f>
        <v>卸売業</v>
      </c>
      <c r="D431" s="1">
        <f>ROUND('Sheet1 (4)'!E437/100000000,2)</f>
        <v>0.55000000000000004</v>
      </c>
      <c r="E431" s="1">
        <f>ROUND('Sheet1 (4)'!F437/100,2)</f>
        <v>54.09</v>
      </c>
      <c r="F431" s="1">
        <f>ROUND('Sheet1 (4)'!G437/100,2)</f>
        <v>64.83</v>
      </c>
      <c r="G431" s="1">
        <f>ROUND('Sheet1 (4)'!H437/100,2)</f>
        <v>83.56</v>
      </c>
      <c r="H431" s="1">
        <f>ROUND('Sheet1 (4)'!I437/100,2)</f>
        <v>101.67</v>
      </c>
      <c r="I431" s="1">
        <f>ROUND('Sheet1 (4)'!J437/100,2)</f>
        <v>110.4</v>
      </c>
      <c r="J431" s="1">
        <f>ROUND('Sheet1 (4)'!K437/100,2)</f>
        <v>120</v>
      </c>
      <c r="K431" s="1">
        <f>ROUND('Sheet1 (4)'!L437/100,2)</f>
        <v>129</v>
      </c>
      <c r="L431" s="4">
        <f>ROUND(('Sheet1 (4)'!M437+'Sheet1 (4)'!R437)/100,2)</f>
        <v>25.21</v>
      </c>
      <c r="M431" s="4">
        <f>ROUND(('Sheet1 (4)'!N437+'Sheet1 (4)'!S437)/100,2)</f>
        <v>44.15</v>
      </c>
      <c r="N431" s="4">
        <f>ROUND(('Sheet1 (4)'!O437+'Sheet1 (4)'!T437)/100,2)</f>
        <v>34.04</v>
      </c>
      <c r="O431" s="4">
        <f>ROUND(('Sheet1 (4)'!P437+'Sheet1 (4)'!U437)/100,2)</f>
        <v>38.61</v>
      </c>
      <c r="P431" s="4">
        <f>ROUND(('Sheet1 (4)'!Q437+'Sheet1 (4)'!V437)/100,2)</f>
        <v>58.54</v>
      </c>
      <c r="Q431" s="7">
        <f>ROUND('Sheet1 (4)'!W437/100,2)</f>
        <v>0.13</v>
      </c>
      <c r="R431" s="7">
        <f>ROUND('Sheet1 (4)'!X437/100,2)</f>
        <v>0.13</v>
      </c>
      <c r="S431" s="7">
        <f>ROUND('Sheet1 (4)'!Y437/100,2)</f>
        <v>0.16</v>
      </c>
      <c r="T431" s="7">
        <f>ROUND('Sheet1 (4)'!Z437/100,2)</f>
        <v>0.17</v>
      </c>
      <c r="U431" s="7">
        <f>ROUND('Sheet1 (4)'!AA437/100,2)</f>
        <v>0.16</v>
      </c>
      <c r="V431" s="1" t="str">
        <f>'Sheet1 (4)'!AB437&amp;".T"</f>
        <v>8117.T</v>
      </c>
      <c r="W431">
        <f>ROUND('Sheet1 (4)'!AC437,2)</f>
        <v>11.33</v>
      </c>
      <c r="X431">
        <f>ROUND('Sheet1 (4)'!AD437,2)</f>
        <v>1.79</v>
      </c>
      <c r="Y431" t="str">
        <f>_xlfn.XLOOKUP('Sheet1 (4)'!AB437,'Sheet1 (3)'!B:B,'Sheet1 (3)'!D:D,"",0)</f>
        <v>スタンダード</v>
      </c>
    </row>
    <row r="432" spans="1:25" x14ac:dyDescent="0.2">
      <c r="A432">
        <v>431</v>
      </c>
      <c r="B432" s="1" t="str">
        <f>_xlfn.XLOOKUP('Sheet1 (4)'!AB438,'Sheet1 (3)'!B:B,'Sheet1 (3)'!C:C,"",0)</f>
        <v>セントラル総合開発</v>
      </c>
      <c r="C432" s="1" t="str">
        <f>_xlfn.XLOOKUP('Sheet1 (4)'!AB438,'Sheet1 (3)'!B:B,'Sheet1 (3)'!F:F,"",0)</f>
        <v>不動産業</v>
      </c>
      <c r="D432" s="1">
        <f>ROUND('Sheet1 (4)'!E438/100000000,2)</f>
        <v>0.1</v>
      </c>
      <c r="E432" s="1">
        <f>ROUND('Sheet1 (4)'!F438/100,2)</f>
        <v>11.57</v>
      </c>
      <c r="F432" s="1">
        <f>ROUND('Sheet1 (4)'!G438/100,2)</f>
        <v>11.87</v>
      </c>
      <c r="G432" s="1">
        <f>ROUND('Sheet1 (4)'!H438/100,2)</f>
        <v>15.39</v>
      </c>
      <c r="H432" s="1">
        <f>ROUND('Sheet1 (4)'!I438/100,2)</f>
        <v>17.07</v>
      </c>
      <c r="I432" s="1">
        <f>ROUND('Sheet1 (4)'!J438/100,2)</f>
        <v>12.46</v>
      </c>
      <c r="J432" s="1" t="e">
        <f>ROUND('Sheet1 (4)'!K438/100,2)</f>
        <v>#VALUE!</v>
      </c>
      <c r="K432" s="1" t="e">
        <f>ROUND('Sheet1 (4)'!L438/100,2)</f>
        <v>#VALUE!</v>
      </c>
      <c r="L432" s="4">
        <f>ROUND(('Sheet1 (4)'!M438+'Sheet1 (4)'!R438)/100,2)</f>
        <v>-29.53</v>
      </c>
      <c r="M432" s="4">
        <f>ROUND(('Sheet1 (4)'!N438+'Sheet1 (4)'!S438)/100,2)</f>
        <v>11.08</v>
      </c>
      <c r="N432" s="4">
        <f>ROUND(('Sheet1 (4)'!O438+'Sheet1 (4)'!T438)/100,2)</f>
        <v>18.75</v>
      </c>
      <c r="O432" s="4">
        <f>ROUND(('Sheet1 (4)'!P438+'Sheet1 (4)'!U438)/100,2)</f>
        <v>-80.92</v>
      </c>
      <c r="P432" s="4">
        <f>ROUND(('Sheet1 (4)'!Q438+'Sheet1 (4)'!V438)/100,2)</f>
        <v>-85.79</v>
      </c>
      <c r="Q432" s="7">
        <f>ROUND('Sheet1 (4)'!W438/100,2)</f>
        <v>0.08</v>
      </c>
      <c r="R432" s="7">
        <f>ROUND('Sheet1 (4)'!X438/100,2)</f>
        <v>0.08</v>
      </c>
      <c r="S432" s="7">
        <f>ROUND('Sheet1 (4)'!Y438/100,2)</f>
        <v>0.1</v>
      </c>
      <c r="T432" s="7">
        <f>ROUND('Sheet1 (4)'!Z438/100,2)</f>
        <v>0.1</v>
      </c>
      <c r="U432" s="7">
        <f>ROUND('Sheet1 (4)'!AA438/100,2)</f>
        <v>0.05</v>
      </c>
      <c r="V432" s="1" t="str">
        <f>'Sheet1 (4)'!AB438&amp;".T"</f>
        <v>3238.T</v>
      </c>
      <c r="W432">
        <f>ROUND('Sheet1 (4)'!AC438,2)</f>
        <v>7.91</v>
      </c>
      <c r="X432">
        <f>ROUND('Sheet1 (4)'!AD438,2)</f>
        <v>0.4</v>
      </c>
      <c r="Y432" t="str">
        <f>_xlfn.XLOOKUP('Sheet1 (4)'!AB438,'Sheet1 (3)'!B:B,'Sheet1 (3)'!D:D,"",0)</f>
        <v>スタンダード</v>
      </c>
    </row>
    <row r="433" spans="1:25" x14ac:dyDescent="0.2">
      <c r="A433">
        <v>432</v>
      </c>
      <c r="B433" s="1" t="str">
        <f>_xlfn.XLOOKUP('Sheet1 (4)'!AB439,'Sheet1 (3)'!B:B,'Sheet1 (3)'!C:C,"",0)</f>
        <v>セントラル硝子</v>
      </c>
      <c r="C433" s="1" t="str">
        <f>_xlfn.XLOOKUP('Sheet1 (4)'!AB439,'Sheet1 (3)'!B:B,'Sheet1 (3)'!F:F,"",0)</f>
        <v>化学</v>
      </c>
      <c r="D433" s="1">
        <f>ROUND('Sheet1 (4)'!E439/100000000,2)</f>
        <v>0.25</v>
      </c>
      <c r="E433" s="1">
        <f>ROUND('Sheet1 (4)'!F439/100,2)</f>
        <v>40.65</v>
      </c>
      <c r="F433" s="1">
        <f>ROUND('Sheet1 (4)'!G439/100,2)</f>
        <v>72.64</v>
      </c>
      <c r="G433" s="1">
        <f>ROUND('Sheet1 (4)'!H439/100,2)</f>
        <v>167.59</v>
      </c>
      <c r="H433" s="1">
        <f>ROUND('Sheet1 (4)'!I439/100,2)</f>
        <v>145.21</v>
      </c>
      <c r="I433" s="1">
        <f>ROUND('Sheet1 (4)'!J439/100,2)</f>
        <v>106.28</v>
      </c>
      <c r="J433" s="1">
        <f>ROUND('Sheet1 (4)'!K439/100,2)</f>
        <v>72.67</v>
      </c>
      <c r="K433" s="1">
        <f>ROUND('Sheet1 (4)'!L439/100,2)</f>
        <v>97</v>
      </c>
      <c r="L433" s="4">
        <f>ROUND(('Sheet1 (4)'!M439+'Sheet1 (4)'!R439)/100,2)</f>
        <v>141.81</v>
      </c>
      <c r="M433" s="4">
        <f>ROUND(('Sheet1 (4)'!N439+'Sheet1 (4)'!S439)/100,2)</f>
        <v>130.33000000000001</v>
      </c>
      <c r="N433" s="4">
        <f>ROUND(('Sheet1 (4)'!O439+'Sheet1 (4)'!T439)/100,2)</f>
        <v>365.57</v>
      </c>
      <c r="O433" s="4">
        <f>ROUND(('Sheet1 (4)'!P439+'Sheet1 (4)'!U439)/100,2)</f>
        <v>188.98</v>
      </c>
      <c r="P433" s="4">
        <f>ROUND(('Sheet1 (4)'!Q439+'Sheet1 (4)'!V439)/100,2)</f>
        <v>193.43</v>
      </c>
      <c r="Q433" s="7">
        <f>ROUND('Sheet1 (4)'!W439/100,2)</f>
        <v>0.01</v>
      </c>
      <c r="R433" s="7">
        <f>ROUND('Sheet1 (4)'!X439/100,2)</f>
        <v>-0.26</v>
      </c>
      <c r="S433" s="7">
        <f>ROUND('Sheet1 (4)'!Y439/100,2)</f>
        <v>0.36</v>
      </c>
      <c r="T433" s="7">
        <f>ROUND('Sheet1 (4)'!Z439/100,2)</f>
        <v>0.12</v>
      </c>
      <c r="U433" s="7">
        <f>ROUND('Sheet1 (4)'!AA439/100,2)</f>
        <v>0.05</v>
      </c>
      <c r="V433" s="1" t="str">
        <f>'Sheet1 (4)'!AB439&amp;".T"</f>
        <v>4044.T</v>
      </c>
      <c r="W433">
        <f>ROUND('Sheet1 (4)'!AC439,2)</f>
        <v>22.91</v>
      </c>
      <c r="X433">
        <f>ROUND('Sheet1 (4)'!AD439,2)</f>
        <v>0.7</v>
      </c>
      <c r="Y433" t="str">
        <f>_xlfn.XLOOKUP('Sheet1 (4)'!AB439,'Sheet1 (3)'!B:B,'Sheet1 (3)'!D:D,"",0)</f>
        <v>プライム</v>
      </c>
    </row>
    <row r="434" spans="1:25" x14ac:dyDescent="0.2">
      <c r="A434">
        <v>433</v>
      </c>
      <c r="B434" s="1" t="str">
        <f>_xlfn.XLOOKUP('Sheet1 (4)'!AB440,'Sheet1 (3)'!B:B,'Sheet1 (3)'!C:C,"",0)</f>
        <v>東海旅客鉄道</v>
      </c>
      <c r="C434" s="1" t="str">
        <f>_xlfn.XLOOKUP('Sheet1 (4)'!AB440,'Sheet1 (3)'!B:B,'Sheet1 (3)'!F:F,"",0)</f>
        <v>陸運業</v>
      </c>
      <c r="D434" s="1">
        <f>ROUND('Sheet1 (4)'!E440/100000000,2)</f>
        <v>9.69</v>
      </c>
      <c r="E434" s="1">
        <f>ROUND('Sheet1 (4)'!F440/100,2)</f>
        <v>-1847.52</v>
      </c>
      <c r="F434" s="1">
        <f>ROUND('Sheet1 (4)'!G440/100,2)</f>
        <v>17.09</v>
      </c>
      <c r="G434" s="1">
        <f>ROUND('Sheet1 (4)'!H440/100,2)</f>
        <v>3745.04</v>
      </c>
      <c r="H434" s="1">
        <f>ROUND('Sheet1 (4)'!I440/100,2)</f>
        <v>6073.82</v>
      </c>
      <c r="I434" s="1">
        <f>ROUND('Sheet1 (4)'!J440/100,2)</f>
        <v>7027.95</v>
      </c>
      <c r="J434" s="1">
        <f>ROUND('Sheet1 (4)'!K440/100,2)</f>
        <v>7478.62</v>
      </c>
      <c r="K434" s="1">
        <f>ROUND('Sheet1 (4)'!L440/100,2)</f>
        <v>7327.7</v>
      </c>
      <c r="L434" s="4">
        <f>ROUND(('Sheet1 (4)'!M440+'Sheet1 (4)'!R440)/100,2)</f>
        <v>-3040.72</v>
      </c>
      <c r="M434" s="4">
        <f>ROUND(('Sheet1 (4)'!N440+'Sheet1 (4)'!S440)/100,2)</f>
        <v>-813.03</v>
      </c>
      <c r="N434" s="4">
        <f>ROUND(('Sheet1 (4)'!O440+'Sheet1 (4)'!T440)/100,2)</f>
        <v>3116.7</v>
      </c>
      <c r="O434" s="4">
        <f>ROUND(('Sheet1 (4)'!P440+'Sheet1 (4)'!U440)/100,2)</f>
        <v>2363.2199999999998</v>
      </c>
      <c r="P434" s="4">
        <f>ROUND(('Sheet1 (4)'!Q440+'Sheet1 (4)'!V440)/100,2)</f>
        <v>-3314.86</v>
      </c>
      <c r="Q434" s="7">
        <f>ROUND('Sheet1 (4)'!W440/100,2)</f>
        <v>-0.05</v>
      </c>
      <c r="R434" s="7">
        <f>ROUND('Sheet1 (4)'!X440/100,2)</f>
        <v>-0.01</v>
      </c>
      <c r="S434" s="7">
        <f>ROUND('Sheet1 (4)'!Y440/100,2)</f>
        <v>0.06</v>
      </c>
      <c r="T434" s="7">
        <f>ROUND('Sheet1 (4)'!Z440/100,2)</f>
        <v>0.1</v>
      </c>
      <c r="U434" s="7">
        <f>ROUND('Sheet1 (4)'!AA440/100,2)</f>
        <v>0.1</v>
      </c>
      <c r="V434" s="1" t="str">
        <f>'Sheet1 (4)'!AB440&amp;".T"</f>
        <v>9022.T</v>
      </c>
      <c r="W434">
        <f>ROUND('Sheet1 (4)'!AC440,2)</f>
        <v>7.68</v>
      </c>
      <c r="X434">
        <f>ROUND('Sheet1 (4)'!AD440,2)</f>
        <v>0.82</v>
      </c>
      <c r="Y434" t="str">
        <f>_xlfn.XLOOKUP('Sheet1 (4)'!AB440,'Sheet1 (3)'!B:B,'Sheet1 (3)'!D:D,"",0)</f>
        <v>プライム</v>
      </c>
    </row>
    <row r="435" spans="1:25" x14ac:dyDescent="0.2">
      <c r="A435">
        <v>434</v>
      </c>
      <c r="B435" s="1" t="str">
        <f>_xlfn.XLOOKUP('Sheet1 (4)'!AB441,'Sheet1 (3)'!B:B,'Sheet1 (3)'!C:C,"",0)</f>
        <v>セントラル警備保障</v>
      </c>
      <c r="C435" s="1" t="str">
        <f>_xlfn.XLOOKUP('Sheet1 (4)'!AB441,'Sheet1 (3)'!B:B,'Sheet1 (3)'!F:F,"",0)</f>
        <v>サービス業</v>
      </c>
      <c r="D435" s="1">
        <f>ROUND('Sheet1 (4)'!E441/100000000,2)</f>
        <v>0.14000000000000001</v>
      </c>
      <c r="E435" s="1">
        <f>ROUND('Sheet1 (4)'!F441/100,2)</f>
        <v>45.85</v>
      </c>
      <c r="F435" s="1">
        <f>ROUND('Sheet1 (4)'!G441/100,2)</f>
        <v>51.75</v>
      </c>
      <c r="G435" s="1">
        <f>ROUND('Sheet1 (4)'!H441/100,2)</f>
        <v>39.770000000000003</v>
      </c>
      <c r="H435" s="1">
        <f>ROUND('Sheet1 (4)'!I441/100,2)</f>
        <v>43.16</v>
      </c>
      <c r="I435" s="1">
        <f>ROUND('Sheet1 (4)'!J441/100,2)</f>
        <v>43.31</v>
      </c>
      <c r="J435" s="1">
        <f>ROUND('Sheet1 (4)'!K441/100,2)</f>
        <v>45.5</v>
      </c>
      <c r="K435" s="1">
        <f>ROUND('Sheet1 (4)'!L441/100,2)</f>
        <v>44.1</v>
      </c>
      <c r="L435" s="4">
        <f>ROUND(('Sheet1 (4)'!M441+'Sheet1 (4)'!R441)/100,2)</f>
        <v>24.03</v>
      </c>
      <c r="M435" s="4">
        <f>ROUND(('Sheet1 (4)'!N441+'Sheet1 (4)'!S441)/100,2)</f>
        <v>48.08</v>
      </c>
      <c r="N435" s="4">
        <f>ROUND(('Sheet1 (4)'!O441+'Sheet1 (4)'!T441)/100,2)</f>
        <v>42.03</v>
      </c>
      <c r="O435" s="4">
        <f>ROUND(('Sheet1 (4)'!P441+'Sheet1 (4)'!U441)/100,2)</f>
        <v>116.38</v>
      </c>
      <c r="P435" s="4">
        <f>ROUND(('Sheet1 (4)'!Q441+'Sheet1 (4)'!V441)/100,2)</f>
        <v>0.41</v>
      </c>
      <c r="Q435" s="7">
        <f>ROUND('Sheet1 (4)'!W441/100,2)</f>
        <v>0.11</v>
      </c>
      <c r="R435" s="7">
        <f>ROUND('Sheet1 (4)'!X441/100,2)</f>
        <v>0.12</v>
      </c>
      <c r="S435" s="7">
        <f>ROUND('Sheet1 (4)'!Y441/100,2)</f>
        <v>0.08</v>
      </c>
      <c r="T435" s="7">
        <f>ROUND('Sheet1 (4)'!Z441/100,2)</f>
        <v>0.14000000000000001</v>
      </c>
      <c r="U435" s="7">
        <f>ROUND('Sheet1 (4)'!AA441/100,2)</f>
        <v>0.09</v>
      </c>
      <c r="V435" s="1" t="str">
        <f>'Sheet1 (4)'!AB441&amp;".T"</f>
        <v>9740.T</v>
      </c>
      <c r="W435">
        <f>ROUND('Sheet1 (4)'!AC441,2)</f>
        <v>12.12</v>
      </c>
      <c r="X435">
        <f>ROUND('Sheet1 (4)'!AD441,2)</f>
        <v>0.92</v>
      </c>
      <c r="Y435" t="str">
        <f>_xlfn.XLOOKUP('Sheet1 (4)'!AB441,'Sheet1 (3)'!B:B,'Sheet1 (3)'!D:D,"",0)</f>
        <v>プライム</v>
      </c>
    </row>
    <row r="436" spans="1:25" x14ac:dyDescent="0.2">
      <c r="A436">
        <v>435</v>
      </c>
      <c r="B436" s="1" t="str">
        <f>_xlfn.XLOOKUP('Sheet1 (4)'!AB442,'Sheet1 (3)'!B:B,'Sheet1 (3)'!C:C,"",0)</f>
        <v>セントラルスポーツ</v>
      </c>
      <c r="C436" s="1" t="str">
        <f>_xlfn.XLOOKUP('Sheet1 (4)'!AB442,'Sheet1 (3)'!B:B,'Sheet1 (3)'!F:F,"",0)</f>
        <v>サービス業</v>
      </c>
      <c r="D436" s="1">
        <f>ROUND('Sheet1 (4)'!E442/100000000,2)</f>
        <v>0.11</v>
      </c>
      <c r="E436" s="1">
        <f>ROUND('Sheet1 (4)'!F442/100,2)</f>
        <v>8.7899999999999991</v>
      </c>
      <c r="F436" s="1">
        <f>ROUND('Sheet1 (4)'!G442/100,2)</f>
        <v>15.18</v>
      </c>
      <c r="G436" s="1">
        <f>ROUND('Sheet1 (4)'!H442/100,2)</f>
        <v>18.510000000000002</v>
      </c>
      <c r="H436" s="1">
        <f>ROUND('Sheet1 (4)'!I442/100,2)</f>
        <v>26.54</v>
      </c>
      <c r="I436" s="1">
        <f>ROUND('Sheet1 (4)'!J442/100,2)</f>
        <v>19.48</v>
      </c>
      <c r="J436" s="1" t="e">
        <f>ROUND('Sheet1 (4)'!K442/100,2)</f>
        <v>#VALUE!</v>
      </c>
      <c r="K436" s="1" t="e">
        <f>ROUND('Sheet1 (4)'!L442/100,2)</f>
        <v>#VALUE!</v>
      </c>
      <c r="L436" s="4">
        <f>ROUND(('Sheet1 (4)'!M442+'Sheet1 (4)'!R442)/100,2)</f>
        <v>-34.24</v>
      </c>
      <c r="M436" s="4">
        <f>ROUND(('Sheet1 (4)'!N442+'Sheet1 (4)'!S442)/100,2)</f>
        <v>58.4</v>
      </c>
      <c r="N436" s="4">
        <f>ROUND(('Sheet1 (4)'!O442+'Sheet1 (4)'!T442)/100,2)</f>
        <v>17.510000000000002</v>
      </c>
      <c r="O436" s="4">
        <f>ROUND(('Sheet1 (4)'!P442+'Sheet1 (4)'!U442)/100,2)</f>
        <v>19.43</v>
      </c>
      <c r="P436" s="4">
        <f>ROUND(('Sheet1 (4)'!Q442+'Sheet1 (4)'!V442)/100,2)</f>
        <v>1.1100000000000001</v>
      </c>
      <c r="Q436" s="7">
        <f>ROUND('Sheet1 (4)'!W442/100,2)</f>
        <v>-0.1</v>
      </c>
      <c r="R436" s="7">
        <f>ROUND('Sheet1 (4)'!X442/100,2)</f>
        <v>7.0000000000000007E-2</v>
      </c>
      <c r="S436" s="7">
        <f>ROUND('Sheet1 (4)'!Y442/100,2)</f>
        <v>0.03</v>
      </c>
      <c r="T436" s="7">
        <f>ROUND('Sheet1 (4)'!Z442/100,2)</f>
        <v>0.05</v>
      </c>
      <c r="U436" s="7">
        <f>ROUND('Sheet1 (4)'!AA442/100,2)</f>
        <v>0.05</v>
      </c>
      <c r="V436" s="1" t="str">
        <f>'Sheet1 (4)'!AB442&amp;".T"</f>
        <v>4801.T</v>
      </c>
      <c r="W436">
        <f>ROUND('Sheet1 (4)'!AC442,2)</f>
        <v>25.99</v>
      </c>
      <c r="X436">
        <f>ROUND('Sheet1 (4)'!AD442,2)</f>
        <v>1.03</v>
      </c>
      <c r="Y436" t="str">
        <f>_xlfn.XLOOKUP('Sheet1 (4)'!AB442,'Sheet1 (3)'!B:B,'Sheet1 (3)'!D:D,"",0)</f>
        <v>プライム</v>
      </c>
    </row>
    <row r="437" spans="1:25" x14ac:dyDescent="0.2">
      <c r="A437">
        <v>436</v>
      </c>
      <c r="B437" s="1" t="str">
        <f>_xlfn.XLOOKUP('Sheet1 (4)'!AB443,'Sheet1 (3)'!B:B,'Sheet1 (3)'!C:C,"",0)</f>
        <v>センチュリー２１・ジャパン</v>
      </c>
      <c r="C437" s="1" t="str">
        <f>_xlfn.XLOOKUP('Sheet1 (4)'!AB443,'Sheet1 (3)'!B:B,'Sheet1 (3)'!F:F,"",0)</f>
        <v>不動産業</v>
      </c>
      <c r="D437" s="1">
        <f>ROUND('Sheet1 (4)'!E443/100000000,2)</f>
        <v>0.1</v>
      </c>
      <c r="E437" s="1">
        <f>ROUND('Sheet1 (4)'!F443/100,2)</f>
        <v>9.44</v>
      </c>
      <c r="F437" s="1">
        <f>ROUND('Sheet1 (4)'!G443/100,2)</f>
        <v>8.67</v>
      </c>
      <c r="G437" s="1">
        <f>ROUND('Sheet1 (4)'!H443/100,2)</f>
        <v>8.75</v>
      </c>
      <c r="H437" s="1">
        <f>ROUND('Sheet1 (4)'!I443/100,2)</f>
        <v>9.36</v>
      </c>
      <c r="I437" s="1">
        <f>ROUND('Sheet1 (4)'!J443/100,2)</f>
        <v>10.72</v>
      </c>
      <c r="J437" s="1" t="e">
        <f>ROUND('Sheet1 (4)'!K443/100,2)</f>
        <v>#VALUE!</v>
      </c>
      <c r="K437" s="1" t="e">
        <f>ROUND('Sheet1 (4)'!L443/100,2)</f>
        <v>#VALUE!</v>
      </c>
      <c r="L437" s="4">
        <f>ROUND(('Sheet1 (4)'!M443+'Sheet1 (4)'!R443)/100,2)</f>
        <v>19.73</v>
      </c>
      <c r="M437" s="4">
        <f>ROUND(('Sheet1 (4)'!N443+'Sheet1 (4)'!S443)/100,2)</f>
        <v>1.1100000000000001</v>
      </c>
      <c r="N437" s="4">
        <f>ROUND(('Sheet1 (4)'!O443+'Sheet1 (4)'!T443)/100,2)</f>
        <v>7.68</v>
      </c>
      <c r="O437" s="4">
        <f>ROUND(('Sheet1 (4)'!P443+'Sheet1 (4)'!U443)/100,2)</f>
        <v>8.9700000000000006</v>
      </c>
      <c r="P437" s="4">
        <f>ROUND(('Sheet1 (4)'!Q443+'Sheet1 (4)'!V443)/100,2)</f>
        <v>-9.14</v>
      </c>
      <c r="Q437" s="7">
        <f>ROUND('Sheet1 (4)'!W443/100,2)</f>
        <v>0.11</v>
      </c>
      <c r="R437" s="7">
        <f>ROUND('Sheet1 (4)'!X443/100,2)</f>
        <v>0.12</v>
      </c>
      <c r="S437" s="7">
        <f>ROUND('Sheet1 (4)'!Y443/100,2)</f>
        <v>0.1</v>
      </c>
      <c r="T437" s="7">
        <f>ROUND('Sheet1 (4)'!Z443/100,2)</f>
        <v>0.11</v>
      </c>
      <c r="U437" s="7">
        <f>ROUND('Sheet1 (4)'!AA443/100,2)</f>
        <v>0.12</v>
      </c>
      <c r="V437" s="1" t="str">
        <f>'Sheet1 (4)'!AB443&amp;".T"</f>
        <v>8898.T</v>
      </c>
      <c r="W437">
        <f>ROUND('Sheet1 (4)'!AC443,2)</f>
        <v>14.73</v>
      </c>
      <c r="X437">
        <f>ROUND('Sheet1 (4)'!AD443,2)</f>
        <v>1.66</v>
      </c>
      <c r="Y437" t="str">
        <f>_xlfn.XLOOKUP('Sheet1 (4)'!AB443,'Sheet1 (3)'!B:B,'Sheet1 (3)'!D:D,"",0)</f>
        <v>スタンダード</v>
      </c>
    </row>
    <row r="438" spans="1:25" x14ac:dyDescent="0.2">
      <c r="A438">
        <v>437</v>
      </c>
      <c r="B438" s="1" t="str">
        <f>_xlfn.XLOOKUP('Sheet1 (4)'!AB444,'Sheet1 (3)'!B:B,'Sheet1 (3)'!C:C,"",0)</f>
        <v>セレス</v>
      </c>
      <c r="C438" s="1" t="str">
        <f>_xlfn.XLOOKUP('Sheet1 (4)'!AB444,'Sheet1 (3)'!B:B,'Sheet1 (3)'!F:F,"",0)</f>
        <v>情報・通信業</v>
      </c>
      <c r="D438" s="1">
        <f>ROUND('Sheet1 (4)'!E444/100000000,2)</f>
        <v>0.12</v>
      </c>
      <c r="E438" s="1">
        <f>ROUND('Sheet1 (4)'!F444/100,2)</f>
        <v>23.05</v>
      </c>
      <c r="F438" s="1">
        <f>ROUND('Sheet1 (4)'!G444/100,2)</f>
        <v>12.47</v>
      </c>
      <c r="G438" s="1">
        <f>ROUND('Sheet1 (4)'!H444/100,2)</f>
        <v>11.18</v>
      </c>
      <c r="H438" s="1">
        <f>ROUND('Sheet1 (4)'!I444/100,2)</f>
        <v>22.28</v>
      </c>
      <c r="I438" s="1">
        <f>ROUND('Sheet1 (4)'!J444/100,2)</f>
        <v>22.28</v>
      </c>
      <c r="J438" s="1" t="e">
        <f>ROUND('Sheet1 (4)'!K444/100,2)</f>
        <v>#VALUE!</v>
      </c>
      <c r="K438" s="1" t="e">
        <f>ROUND('Sheet1 (4)'!L444/100,2)</f>
        <v>#VALUE!</v>
      </c>
      <c r="L438" s="4">
        <f>ROUND(('Sheet1 (4)'!M444+'Sheet1 (4)'!R444)/100,2)</f>
        <v>3.75</v>
      </c>
      <c r="M438" s="4">
        <f>ROUND(('Sheet1 (4)'!N444+'Sheet1 (4)'!S444)/100,2)</f>
        <v>-15.84</v>
      </c>
      <c r="N438" s="4">
        <f>ROUND(('Sheet1 (4)'!O444+'Sheet1 (4)'!T444)/100,2)</f>
        <v>3.23</v>
      </c>
      <c r="O438" s="4">
        <f>ROUND(('Sheet1 (4)'!P444+'Sheet1 (4)'!U444)/100,2)</f>
        <v>2.04</v>
      </c>
      <c r="P438" s="4">
        <f>ROUND(('Sheet1 (4)'!Q444+'Sheet1 (4)'!V444)/100,2)</f>
        <v>2.04</v>
      </c>
      <c r="Q438" s="7">
        <f>ROUND('Sheet1 (4)'!W444/100,2)</f>
        <v>0.35</v>
      </c>
      <c r="R438" s="7">
        <f>ROUND('Sheet1 (4)'!X444/100,2)</f>
        <v>0.01</v>
      </c>
      <c r="S438" s="7">
        <f>ROUND('Sheet1 (4)'!Y444/100,2)</f>
        <v>0.05</v>
      </c>
      <c r="T438" s="7">
        <f>ROUND('Sheet1 (4)'!Z444/100,2)</f>
        <v>0.13</v>
      </c>
      <c r="U438" s="7">
        <f>ROUND('Sheet1 (4)'!AA444/100,2)</f>
        <v>0.13</v>
      </c>
      <c r="V438" s="1" t="str">
        <f>'Sheet1 (4)'!AB444&amp;".T"</f>
        <v>3696.T</v>
      </c>
      <c r="W438">
        <f>ROUND('Sheet1 (4)'!AC444,2)</f>
        <v>8.0500000000000007</v>
      </c>
      <c r="X438">
        <f>ROUND('Sheet1 (4)'!AD444,2)</f>
        <v>1.85</v>
      </c>
      <c r="Y438" t="str">
        <f>_xlfn.XLOOKUP('Sheet1 (4)'!AB444,'Sheet1 (3)'!B:B,'Sheet1 (3)'!D:D,"",0)</f>
        <v>プライム</v>
      </c>
    </row>
    <row r="439" spans="1:25" x14ac:dyDescent="0.2">
      <c r="A439">
        <v>438</v>
      </c>
      <c r="B439" s="1" t="str">
        <f>_xlfn.XLOOKUP('Sheet1 (4)'!AB445,'Sheet1 (3)'!B:B,'Sheet1 (3)'!C:C,"",0)</f>
        <v>セレスポ</v>
      </c>
      <c r="C439" s="1" t="str">
        <f>_xlfn.XLOOKUP('Sheet1 (4)'!AB445,'Sheet1 (3)'!B:B,'Sheet1 (3)'!F:F,"",0)</f>
        <v>サービス業</v>
      </c>
      <c r="D439" s="1">
        <f>ROUND('Sheet1 (4)'!E445/100000000,2)</f>
        <v>0.05</v>
      </c>
      <c r="E439" s="1">
        <f>ROUND('Sheet1 (4)'!F445/100,2)</f>
        <v>-18.29</v>
      </c>
      <c r="F439" s="1">
        <f>ROUND('Sheet1 (4)'!G445/100,2)</f>
        <v>66.510000000000005</v>
      </c>
      <c r="G439" s="1">
        <f>ROUND('Sheet1 (4)'!H445/100,2)</f>
        <v>30.23</v>
      </c>
      <c r="H439" s="1">
        <f>ROUND('Sheet1 (4)'!I445/100,2)</f>
        <v>-3.82</v>
      </c>
      <c r="I439" s="1">
        <f>ROUND('Sheet1 (4)'!J445/100,2)</f>
        <v>8.01</v>
      </c>
      <c r="J439" s="1" t="e">
        <f>ROUND('Sheet1 (4)'!K445/100,2)</f>
        <v>#VALUE!</v>
      </c>
      <c r="K439" s="1" t="e">
        <f>ROUND('Sheet1 (4)'!L445/100,2)</f>
        <v>#VALUE!</v>
      </c>
      <c r="L439" s="4">
        <f>ROUND(('Sheet1 (4)'!M445+'Sheet1 (4)'!R445)/100,2)</f>
        <v>-22.97</v>
      </c>
      <c r="M439" s="4">
        <f>ROUND(('Sheet1 (4)'!N445+'Sheet1 (4)'!S445)/100,2)</f>
        <v>77.599999999999994</v>
      </c>
      <c r="N439" s="4">
        <f>ROUND(('Sheet1 (4)'!O445+'Sheet1 (4)'!T445)/100,2)</f>
        <v>9.7100000000000009</v>
      </c>
      <c r="O439" s="4">
        <f>ROUND(('Sheet1 (4)'!P445+'Sheet1 (4)'!U445)/100,2)</f>
        <v>-11.09</v>
      </c>
      <c r="P439" s="4">
        <f>ROUND(('Sheet1 (4)'!Q445+'Sheet1 (4)'!V445)/100,2)</f>
        <v>4.9800000000000004</v>
      </c>
      <c r="Q439" s="7">
        <f>ROUND('Sheet1 (4)'!W445/100,2)</f>
        <v>-0.21</v>
      </c>
      <c r="R439" s="7">
        <f>ROUND('Sheet1 (4)'!X445/100,2)</f>
        <v>0.67</v>
      </c>
      <c r="S439" s="7">
        <f>ROUND('Sheet1 (4)'!Y445/100,2)</f>
        <v>0.21</v>
      </c>
      <c r="T439" s="7">
        <f>ROUND('Sheet1 (4)'!Z445/100,2)</f>
        <v>-0.03</v>
      </c>
      <c r="U439" s="7">
        <f>ROUND('Sheet1 (4)'!AA445/100,2)</f>
        <v>-0.08</v>
      </c>
      <c r="V439" s="1" t="str">
        <f>'Sheet1 (4)'!AB445&amp;".T"</f>
        <v>9625.T</v>
      </c>
      <c r="W439" t="e">
        <f>ROUND('Sheet1 (4)'!AC445,2)</f>
        <v>#VALUE!</v>
      </c>
      <c r="X439">
        <f>ROUND('Sheet1 (4)'!AD445,2)</f>
        <v>0.66</v>
      </c>
      <c r="Y439" t="str">
        <f>_xlfn.XLOOKUP('Sheet1 (4)'!AB445,'Sheet1 (3)'!B:B,'Sheet1 (3)'!D:D,"",0)</f>
        <v>スタンダード</v>
      </c>
    </row>
    <row r="440" spans="1:25" x14ac:dyDescent="0.2">
      <c r="A440">
        <v>439</v>
      </c>
      <c r="B440" s="1" t="str">
        <f>_xlfn.XLOOKUP('Sheet1 (4)'!AB446,'Sheet1 (3)'!B:B,'Sheet1 (3)'!C:C,"",0)</f>
        <v>ＣＧＳホールディングス</v>
      </c>
      <c r="C440" s="1" t="str">
        <f>_xlfn.XLOOKUP('Sheet1 (4)'!AB446,'Sheet1 (3)'!B:B,'Sheet1 (3)'!F:F,"",0)</f>
        <v>電気機器</v>
      </c>
      <c r="D440" s="1">
        <f>ROUND('Sheet1 (4)'!E446/100000000,2)</f>
        <v>0.1</v>
      </c>
      <c r="E440" s="1">
        <f>ROUND('Sheet1 (4)'!F446/100,2)</f>
        <v>2.76</v>
      </c>
      <c r="F440" s="1">
        <f>ROUND('Sheet1 (4)'!G446/100,2)</f>
        <v>4.55</v>
      </c>
      <c r="G440" s="1">
        <f>ROUND('Sheet1 (4)'!H446/100,2)</f>
        <v>0.91</v>
      </c>
      <c r="H440" s="1">
        <f>ROUND('Sheet1 (4)'!I446/100,2)</f>
        <v>1.58</v>
      </c>
      <c r="I440" s="1">
        <f>ROUND('Sheet1 (4)'!J446/100,2)</f>
        <v>1.58</v>
      </c>
      <c r="J440" s="1" t="e">
        <f>ROUND('Sheet1 (4)'!K446/100,2)</f>
        <v>#VALUE!</v>
      </c>
      <c r="K440" s="1" t="e">
        <f>ROUND('Sheet1 (4)'!L446/100,2)</f>
        <v>#VALUE!</v>
      </c>
      <c r="L440" s="4">
        <f>ROUND(('Sheet1 (4)'!M446+'Sheet1 (4)'!R446)/100,2)</f>
        <v>2.87</v>
      </c>
      <c r="M440" s="4">
        <f>ROUND(('Sheet1 (4)'!N446+'Sheet1 (4)'!S446)/100,2)</f>
        <v>3.31</v>
      </c>
      <c r="N440" s="4">
        <f>ROUND(('Sheet1 (4)'!O446+'Sheet1 (4)'!T446)/100,2)</f>
        <v>-0.45</v>
      </c>
      <c r="O440" s="4">
        <f>ROUND(('Sheet1 (4)'!P446+'Sheet1 (4)'!U446)/100,2)</f>
        <v>0.89</v>
      </c>
      <c r="P440" s="4">
        <f>ROUND(('Sheet1 (4)'!Q446+'Sheet1 (4)'!V446)/100,2)</f>
        <v>0.89</v>
      </c>
      <c r="Q440" s="7">
        <f>ROUND('Sheet1 (4)'!W446/100,2)</f>
        <v>0.09</v>
      </c>
      <c r="R440" s="7">
        <f>ROUND('Sheet1 (4)'!X446/100,2)</f>
        <v>0.12</v>
      </c>
      <c r="S440" s="7">
        <f>ROUND('Sheet1 (4)'!Y446/100,2)</f>
        <v>0.02</v>
      </c>
      <c r="T440" s="7">
        <f>ROUND('Sheet1 (4)'!Z446/100,2)</f>
        <v>0.04</v>
      </c>
      <c r="U440" s="7">
        <f>ROUND('Sheet1 (4)'!AA446/100,2)</f>
        <v>0.04</v>
      </c>
      <c r="V440" s="1" t="str">
        <f>'Sheet1 (4)'!AB446&amp;".T"</f>
        <v>6633.T</v>
      </c>
      <c r="W440">
        <f>ROUND('Sheet1 (4)'!AC446,2)</f>
        <v>12.18</v>
      </c>
      <c r="X440">
        <f>ROUND('Sheet1 (4)'!AD446,2)</f>
        <v>1.04</v>
      </c>
      <c r="Y440" t="str">
        <f>_xlfn.XLOOKUP('Sheet1 (4)'!AB446,'Sheet1 (3)'!B:B,'Sheet1 (3)'!D:D,"",0)</f>
        <v>スタンダード</v>
      </c>
    </row>
    <row r="441" spans="1:25" x14ac:dyDescent="0.2">
      <c r="A441">
        <v>440</v>
      </c>
      <c r="B441" s="1" t="str">
        <f>_xlfn.XLOOKUP('Sheet1 (4)'!AB447,'Sheet1 (3)'!B:B,'Sheet1 (3)'!C:C,"",0)</f>
        <v>チェンジホールディングス</v>
      </c>
      <c r="C441" s="1" t="str">
        <f>_xlfn.XLOOKUP('Sheet1 (4)'!AB447,'Sheet1 (3)'!B:B,'Sheet1 (3)'!F:F,"",0)</f>
        <v>情報・通信業</v>
      </c>
      <c r="D441" s="1">
        <f>ROUND('Sheet1 (4)'!E447/100000000,2)</f>
        <v>0.7</v>
      </c>
      <c r="E441" s="1">
        <f>ROUND('Sheet1 (4)'!F447/100,2)</f>
        <v>60.48</v>
      </c>
      <c r="F441" s="1">
        <f>ROUND('Sheet1 (4)'!G447/100,2)</f>
        <v>53.64</v>
      </c>
      <c r="G441" s="1">
        <f>ROUND('Sheet1 (4)'!H447/100,2)</f>
        <v>55.62</v>
      </c>
      <c r="H441" s="1">
        <f>ROUND('Sheet1 (4)'!I447/100,2)</f>
        <v>97.62</v>
      </c>
      <c r="I441" s="1">
        <f>ROUND('Sheet1 (4)'!J447/100,2)</f>
        <v>124.3</v>
      </c>
      <c r="J441" s="1" t="e">
        <f>ROUND('Sheet1 (4)'!K447/100,2)</f>
        <v>#VALUE!</v>
      </c>
      <c r="K441" s="1" t="e">
        <f>ROUND('Sheet1 (4)'!L447/100,2)</f>
        <v>#VALUE!</v>
      </c>
      <c r="L441" s="4">
        <f>ROUND(('Sheet1 (4)'!M447+'Sheet1 (4)'!R447)/100,2)</f>
        <v>26.15</v>
      </c>
      <c r="M441" s="4">
        <f>ROUND(('Sheet1 (4)'!N447+'Sheet1 (4)'!S447)/100,2)</f>
        <v>33.299999999999997</v>
      </c>
      <c r="N441" s="4">
        <f>ROUND(('Sheet1 (4)'!O447+'Sheet1 (4)'!T447)/100,2)</f>
        <v>-90.25</v>
      </c>
      <c r="O441" s="4">
        <f>ROUND(('Sheet1 (4)'!P447+'Sheet1 (4)'!U447)/100,2)</f>
        <v>-16.75</v>
      </c>
      <c r="P441" s="4">
        <f>ROUND(('Sheet1 (4)'!Q447+'Sheet1 (4)'!V447)/100,2)</f>
        <v>-62.45</v>
      </c>
      <c r="Q441" s="7">
        <f>ROUND('Sheet1 (4)'!W447/100,2)</f>
        <v>0.2</v>
      </c>
      <c r="R441" s="7" t="e">
        <f>ROUND('Sheet1 (4)'!X447/100,2)</f>
        <v>#VALUE!</v>
      </c>
      <c r="S441" s="7">
        <f>ROUND('Sheet1 (4)'!Y447/100,2)</f>
        <v>0.1</v>
      </c>
      <c r="T441" s="7">
        <f>ROUND('Sheet1 (4)'!Z447/100,2)</f>
        <v>0.1</v>
      </c>
      <c r="U441" s="7">
        <f>ROUND('Sheet1 (4)'!AA447/100,2)</f>
        <v>0.16</v>
      </c>
      <c r="V441" s="1" t="str">
        <f>'Sheet1 (4)'!AB447&amp;".T"</f>
        <v>3962.T</v>
      </c>
      <c r="W441">
        <f>ROUND('Sheet1 (4)'!AC447,2)</f>
        <v>11.46</v>
      </c>
      <c r="X441">
        <f>ROUND('Sheet1 (4)'!AD447,2)</f>
        <v>1.85</v>
      </c>
      <c r="Y441" t="str">
        <f>_xlfn.XLOOKUP('Sheet1 (4)'!AB447,'Sheet1 (3)'!B:B,'Sheet1 (3)'!D:D,"",0)</f>
        <v>プライム</v>
      </c>
    </row>
    <row r="442" spans="1:25" x14ac:dyDescent="0.2">
      <c r="A442">
        <v>441</v>
      </c>
      <c r="B442" s="1" t="str">
        <f>_xlfn.XLOOKUP('Sheet1 (4)'!AB448,'Sheet1 (3)'!B:B,'Sheet1 (3)'!C:C,"",0)</f>
        <v>シャルレ</v>
      </c>
      <c r="C442" s="1" t="str">
        <f>_xlfn.XLOOKUP('Sheet1 (4)'!AB448,'Sheet1 (3)'!B:B,'Sheet1 (3)'!F:F,"",0)</f>
        <v>卸売業</v>
      </c>
      <c r="D442" s="1">
        <f>ROUND('Sheet1 (4)'!E448/100000000,2)</f>
        <v>0.16</v>
      </c>
      <c r="E442" s="1">
        <f>ROUND('Sheet1 (4)'!F448/100,2)</f>
        <v>-7.75</v>
      </c>
      <c r="F442" s="1">
        <f>ROUND('Sheet1 (4)'!G448/100,2)</f>
        <v>17.05</v>
      </c>
      <c r="G442" s="1">
        <f>ROUND('Sheet1 (4)'!H448/100,2)</f>
        <v>2.52</v>
      </c>
      <c r="H442" s="1">
        <f>ROUND('Sheet1 (4)'!I448/100,2)</f>
        <v>5.58</v>
      </c>
      <c r="I442" s="1">
        <f>ROUND('Sheet1 (4)'!J448/100,2)</f>
        <v>-9.61</v>
      </c>
      <c r="J442" s="1" t="e">
        <f>ROUND('Sheet1 (4)'!K448/100,2)</f>
        <v>#VALUE!</v>
      </c>
      <c r="K442" s="1" t="e">
        <f>ROUND('Sheet1 (4)'!L448/100,2)</f>
        <v>#VALUE!</v>
      </c>
      <c r="L442" s="4">
        <f>ROUND(('Sheet1 (4)'!M448+'Sheet1 (4)'!R448)/100,2)</f>
        <v>22.73</v>
      </c>
      <c r="M442" s="4">
        <f>ROUND(('Sheet1 (4)'!N448+'Sheet1 (4)'!S448)/100,2)</f>
        <v>23.65</v>
      </c>
      <c r="N442" s="4">
        <f>ROUND(('Sheet1 (4)'!O448+'Sheet1 (4)'!T448)/100,2)</f>
        <v>-18.18</v>
      </c>
      <c r="O442" s="4">
        <f>ROUND(('Sheet1 (4)'!P448+'Sheet1 (4)'!U448)/100,2)</f>
        <v>16.239999999999998</v>
      </c>
      <c r="P442" s="4">
        <f>ROUND(('Sheet1 (4)'!Q448+'Sheet1 (4)'!V448)/100,2)</f>
        <v>-44.84</v>
      </c>
      <c r="Q442" s="7" t="e">
        <f>ROUND('Sheet1 (4)'!W448/100,2)</f>
        <v>#VALUE!</v>
      </c>
      <c r="R442" s="7">
        <f>ROUND('Sheet1 (4)'!X448/100,2)</f>
        <v>0.06</v>
      </c>
      <c r="S442" s="7">
        <f>ROUND('Sheet1 (4)'!Y448/100,2)</f>
        <v>-0.04</v>
      </c>
      <c r="T442" s="7">
        <f>ROUND('Sheet1 (4)'!Z448/100,2)</f>
        <v>0.03</v>
      </c>
      <c r="U442" s="7">
        <f>ROUND('Sheet1 (4)'!AA448/100,2)</f>
        <v>-0.06</v>
      </c>
      <c r="V442" s="1" t="str">
        <f>'Sheet1 (4)'!AB448&amp;".T"</f>
        <v>9885.T</v>
      </c>
      <c r="W442" t="e">
        <f>ROUND('Sheet1 (4)'!AC448,2)</f>
        <v>#VALUE!</v>
      </c>
      <c r="X442">
        <f>ROUND('Sheet1 (4)'!AD448,2)</f>
        <v>0.35</v>
      </c>
      <c r="Y442" t="str">
        <f>_xlfn.XLOOKUP('Sheet1 (4)'!AB448,'Sheet1 (3)'!B:B,'Sheet1 (3)'!D:D,"",0)</f>
        <v>スタンダード</v>
      </c>
    </row>
    <row r="443" spans="1:25" x14ac:dyDescent="0.2">
      <c r="A443">
        <v>442</v>
      </c>
      <c r="B443" s="1" t="str">
        <f>_xlfn.XLOOKUP('Sheet1 (4)'!AB449,'Sheet1 (3)'!B:B,'Sheet1 (3)'!C:C,"",0)</f>
        <v>チャーム・ケア・コーポレーション</v>
      </c>
      <c r="C443" s="1" t="str">
        <f>_xlfn.XLOOKUP('Sheet1 (4)'!AB449,'Sheet1 (3)'!B:B,'Sheet1 (3)'!F:F,"",0)</f>
        <v>サービス業</v>
      </c>
      <c r="D443" s="1">
        <f>ROUND('Sheet1 (4)'!E449/100000000,2)</f>
        <v>0.33</v>
      </c>
      <c r="E443" s="1">
        <f>ROUND('Sheet1 (4)'!F449/100,2)</f>
        <v>20.16</v>
      </c>
      <c r="F443" s="1">
        <f>ROUND('Sheet1 (4)'!G449/100,2)</f>
        <v>23.09</v>
      </c>
      <c r="G443" s="1">
        <f>ROUND('Sheet1 (4)'!H449/100,2)</f>
        <v>41.99</v>
      </c>
      <c r="H443" s="1">
        <f>ROUND('Sheet1 (4)'!I449/100,2)</f>
        <v>53.87</v>
      </c>
      <c r="I443" s="1">
        <f>ROUND('Sheet1 (4)'!J449/100,2)</f>
        <v>38.450000000000003</v>
      </c>
      <c r="J443" s="1">
        <f>ROUND('Sheet1 (4)'!K449/100,2)</f>
        <v>44.5</v>
      </c>
      <c r="K443" s="1">
        <f>ROUND('Sheet1 (4)'!L449/100,2)</f>
        <v>52.5</v>
      </c>
      <c r="L443" s="4">
        <f>ROUND(('Sheet1 (4)'!M449+'Sheet1 (4)'!R449)/100,2)</f>
        <v>-11.46</v>
      </c>
      <c r="M443" s="4">
        <f>ROUND(('Sheet1 (4)'!N449+'Sheet1 (4)'!S449)/100,2)</f>
        <v>10.88</v>
      </c>
      <c r="N443" s="4">
        <f>ROUND(('Sheet1 (4)'!O449+'Sheet1 (4)'!T449)/100,2)</f>
        <v>-17.46</v>
      </c>
      <c r="O443" s="4">
        <f>ROUND(('Sheet1 (4)'!P449+'Sheet1 (4)'!U449)/100,2)</f>
        <v>88.66</v>
      </c>
      <c r="P443" s="4">
        <f>ROUND(('Sheet1 (4)'!Q449+'Sheet1 (4)'!V449)/100,2)</f>
        <v>-47.78</v>
      </c>
      <c r="Q443" s="7" t="e">
        <f>ROUND('Sheet1 (4)'!W449/100,2)</f>
        <v>#VALUE!</v>
      </c>
      <c r="R443" s="7">
        <f>ROUND('Sheet1 (4)'!X449/100,2)</f>
        <v>0.25</v>
      </c>
      <c r="S443" s="7">
        <f>ROUND('Sheet1 (4)'!Y449/100,2)</f>
        <v>0.23</v>
      </c>
      <c r="T443" s="7">
        <f>ROUND('Sheet1 (4)'!Z449/100,2)</f>
        <v>0.25</v>
      </c>
      <c r="U443" s="7">
        <f>ROUND('Sheet1 (4)'!AA449/100,2)</f>
        <v>0.15</v>
      </c>
      <c r="V443" s="1" t="str">
        <f>'Sheet1 (4)'!AB449&amp;".T"</f>
        <v>6062.T</v>
      </c>
      <c r="W443">
        <f>ROUND('Sheet1 (4)'!AC449,2)</f>
        <v>11.94</v>
      </c>
      <c r="X443">
        <f>ROUND('Sheet1 (4)'!AD449,2)</f>
        <v>1.79</v>
      </c>
      <c r="Y443" t="str">
        <f>_xlfn.XLOOKUP('Sheet1 (4)'!AB449,'Sheet1 (3)'!B:B,'Sheet1 (3)'!D:D,"",0)</f>
        <v>プライム</v>
      </c>
    </row>
    <row r="444" spans="1:25" x14ac:dyDescent="0.2">
      <c r="A444">
        <v>443</v>
      </c>
      <c r="B444" s="1" t="str">
        <f>_xlfn.XLOOKUP('Sheet1 (4)'!AB450,'Sheet1 (3)'!B:B,'Sheet1 (3)'!C:C,"",0)</f>
        <v>ケミプロ化成</v>
      </c>
      <c r="C444" s="1" t="str">
        <f>_xlfn.XLOOKUP('Sheet1 (4)'!AB450,'Sheet1 (3)'!B:B,'Sheet1 (3)'!F:F,"",0)</f>
        <v>化学</v>
      </c>
      <c r="D444" s="1">
        <f>ROUND('Sheet1 (4)'!E450/100000000,2)</f>
        <v>0.16</v>
      </c>
      <c r="E444" s="1" t="e">
        <f>ROUND('Sheet1 (4)'!F450/100,2)</f>
        <v>#VALUE!</v>
      </c>
      <c r="F444" s="1" t="e">
        <f>ROUND('Sheet1 (4)'!G450/100,2)</f>
        <v>#VALUE!</v>
      </c>
      <c r="G444" s="1" t="e">
        <f>ROUND('Sheet1 (4)'!H450/100,2)</f>
        <v>#VALUE!</v>
      </c>
      <c r="H444" s="1" t="e">
        <f>ROUND('Sheet1 (4)'!I450/100,2)</f>
        <v>#VALUE!</v>
      </c>
      <c r="I444" s="1">
        <f>ROUND('Sheet1 (4)'!J450/100,2)</f>
        <v>0.86</v>
      </c>
      <c r="J444" s="1" t="e">
        <f>ROUND('Sheet1 (4)'!K450/100,2)</f>
        <v>#VALUE!</v>
      </c>
      <c r="K444" s="1" t="e">
        <f>ROUND('Sheet1 (4)'!L450/100,2)</f>
        <v>#VALUE!</v>
      </c>
      <c r="L444" s="4" t="e">
        <f>ROUND(('Sheet1 (4)'!M450+'Sheet1 (4)'!R450)/100,2)</f>
        <v>#VALUE!</v>
      </c>
      <c r="M444" s="4" t="e">
        <f>ROUND(('Sheet1 (4)'!N450+'Sheet1 (4)'!S450)/100,2)</f>
        <v>#VALUE!</v>
      </c>
      <c r="N444" s="4" t="e">
        <f>ROUND(('Sheet1 (4)'!O450+'Sheet1 (4)'!T450)/100,2)</f>
        <v>#VALUE!</v>
      </c>
      <c r="O444" s="4" t="e">
        <f>ROUND(('Sheet1 (4)'!P450+'Sheet1 (4)'!U450)/100,2)</f>
        <v>#VALUE!</v>
      </c>
      <c r="P444" s="4">
        <f>ROUND(('Sheet1 (4)'!Q450+'Sheet1 (4)'!V450)/100,2)</f>
        <v>4.2</v>
      </c>
      <c r="Q444" s="7" t="e">
        <f>ROUND('Sheet1 (4)'!W450/100,2)</f>
        <v>#VALUE!</v>
      </c>
      <c r="R444" s="7" t="e">
        <f>ROUND('Sheet1 (4)'!X450/100,2)</f>
        <v>#VALUE!</v>
      </c>
      <c r="S444" s="7" t="e">
        <f>ROUND('Sheet1 (4)'!Y450/100,2)</f>
        <v>#VALUE!</v>
      </c>
      <c r="T444" s="7" t="e">
        <f>ROUND('Sheet1 (4)'!Z450/100,2)</f>
        <v>#VALUE!</v>
      </c>
      <c r="U444" s="7">
        <f>ROUND('Sheet1 (4)'!AA450/100,2)</f>
        <v>-0.08</v>
      </c>
      <c r="V444" s="1" t="str">
        <f>'Sheet1 (4)'!AB450&amp;".T"</f>
        <v>4960.T</v>
      </c>
      <c r="W444">
        <f>ROUND('Sheet1 (4)'!AC450,2)</f>
        <v>14.13</v>
      </c>
      <c r="X444">
        <f>ROUND('Sheet1 (4)'!AD450,2)</f>
        <v>1.67</v>
      </c>
      <c r="Y444" t="str">
        <f>_xlfn.XLOOKUP('Sheet1 (4)'!AB450,'Sheet1 (3)'!B:B,'Sheet1 (3)'!D:D,"",0)</f>
        <v>スタンダード</v>
      </c>
    </row>
    <row r="445" spans="1:25" x14ac:dyDescent="0.2">
      <c r="A445">
        <v>444</v>
      </c>
      <c r="B445" s="1" t="str">
        <f>_xlfn.XLOOKUP('Sheet1 (4)'!AB451,'Sheet1 (3)'!B:B,'Sheet1 (3)'!C:C,"",0)</f>
        <v>秩父鉄道</v>
      </c>
      <c r="C445" s="1" t="str">
        <f>_xlfn.XLOOKUP('Sheet1 (4)'!AB451,'Sheet1 (3)'!B:B,'Sheet1 (3)'!F:F,"",0)</f>
        <v>陸運業</v>
      </c>
      <c r="D445" s="1">
        <f>ROUND('Sheet1 (4)'!E451/100000000,2)</f>
        <v>0.01</v>
      </c>
      <c r="E445" s="1">
        <f>ROUND('Sheet1 (4)'!F451/100,2)</f>
        <v>-6.52</v>
      </c>
      <c r="F445" s="1">
        <f>ROUND('Sheet1 (4)'!G451/100,2)</f>
        <v>-3</v>
      </c>
      <c r="G445" s="1">
        <f>ROUND('Sheet1 (4)'!H451/100,2)</f>
        <v>-3.74</v>
      </c>
      <c r="H445" s="1">
        <f>ROUND('Sheet1 (4)'!I451/100,2)</f>
        <v>0.11</v>
      </c>
      <c r="I445" s="1">
        <f>ROUND('Sheet1 (4)'!J451/100,2)</f>
        <v>3.05</v>
      </c>
      <c r="J445" s="1" t="e">
        <f>ROUND('Sheet1 (4)'!K451/100,2)</f>
        <v>#VALUE!</v>
      </c>
      <c r="K445" s="1" t="e">
        <f>ROUND('Sheet1 (4)'!L451/100,2)</f>
        <v>#VALUE!</v>
      </c>
      <c r="L445" s="4">
        <f>ROUND(('Sheet1 (4)'!M451+'Sheet1 (4)'!R451)/100,2)</f>
        <v>3.43</v>
      </c>
      <c r="M445" s="4">
        <f>ROUND(('Sheet1 (4)'!N451+'Sheet1 (4)'!S451)/100,2)</f>
        <v>-14.78</v>
      </c>
      <c r="N445" s="4">
        <f>ROUND(('Sheet1 (4)'!O451+'Sheet1 (4)'!T451)/100,2)</f>
        <v>0.34</v>
      </c>
      <c r="O445" s="4">
        <f>ROUND(('Sheet1 (4)'!P451+'Sheet1 (4)'!U451)/100,2)</f>
        <v>0.53</v>
      </c>
      <c r="P445" s="4">
        <f>ROUND(('Sheet1 (4)'!Q451+'Sheet1 (4)'!V451)/100,2)</f>
        <v>1.32</v>
      </c>
      <c r="Q445" s="7">
        <f>ROUND('Sheet1 (4)'!W451/100,2)</f>
        <v>-0.05</v>
      </c>
      <c r="R445" s="7">
        <f>ROUND('Sheet1 (4)'!X451/100,2)</f>
        <v>0</v>
      </c>
      <c r="S445" s="7">
        <f>ROUND('Sheet1 (4)'!Y451/100,2)</f>
        <v>-0.67</v>
      </c>
      <c r="T445" s="7">
        <f>ROUND('Sheet1 (4)'!Z451/100,2)</f>
        <v>0.02</v>
      </c>
      <c r="U445" s="7">
        <f>ROUND('Sheet1 (4)'!AA451/100,2)</f>
        <v>0.02</v>
      </c>
      <c r="V445" s="1" t="str">
        <f>'Sheet1 (4)'!AB451&amp;".T"</f>
        <v>9012.T</v>
      </c>
      <c r="W445">
        <f>ROUND('Sheet1 (4)'!AC451,2)</f>
        <v>27.55</v>
      </c>
      <c r="X445">
        <f>ROUND('Sheet1 (4)'!AD451,2)</f>
        <v>0.6</v>
      </c>
      <c r="Y445" t="str">
        <f>_xlfn.XLOOKUP('Sheet1 (4)'!AB451,'Sheet1 (3)'!B:B,'Sheet1 (3)'!D:D,"",0)</f>
        <v>スタンダード</v>
      </c>
    </row>
    <row r="446" spans="1:25" x14ac:dyDescent="0.2">
      <c r="A446">
        <v>445</v>
      </c>
      <c r="B446" s="1" t="str">
        <f>_xlfn.XLOOKUP('Sheet1 (4)'!AB452,'Sheet1 (3)'!B:B,'Sheet1 (3)'!C:C,"",0)</f>
        <v>チエル</v>
      </c>
      <c r="C446" s="1" t="str">
        <f>_xlfn.XLOOKUP('Sheet1 (4)'!AB452,'Sheet1 (3)'!B:B,'Sheet1 (3)'!F:F,"",0)</f>
        <v>情報・通信業</v>
      </c>
      <c r="D446" s="1">
        <f>ROUND('Sheet1 (4)'!E452/100000000,2)</f>
        <v>7.0000000000000007E-2</v>
      </c>
      <c r="E446" s="1">
        <f>ROUND('Sheet1 (4)'!F452/100,2)</f>
        <v>5.17</v>
      </c>
      <c r="F446" s="1">
        <f>ROUND('Sheet1 (4)'!G452/100,2)</f>
        <v>5.96</v>
      </c>
      <c r="G446" s="1">
        <f>ROUND('Sheet1 (4)'!H452/100,2)</f>
        <v>6.22</v>
      </c>
      <c r="H446" s="1">
        <f>ROUND('Sheet1 (4)'!I452/100,2)</f>
        <v>5.92</v>
      </c>
      <c r="I446" s="1">
        <f>ROUND('Sheet1 (4)'!J452/100,2)</f>
        <v>6.78</v>
      </c>
      <c r="J446" s="1" t="e">
        <f>ROUND('Sheet1 (4)'!K452/100,2)</f>
        <v>#VALUE!</v>
      </c>
      <c r="K446" s="1" t="e">
        <f>ROUND('Sheet1 (4)'!L452/100,2)</f>
        <v>#VALUE!</v>
      </c>
      <c r="L446" s="4">
        <f>ROUND(('Sheet1 (4)'!M452+'Sheet1 (4)'!R452)/100,2)</f>
        <v>22.15</v>
      </c>
      <c r="M446" s="4">
        <f>ROUND(('Sheet1 (4)'!N452+'Sheet1 (4)'!S452)/100,2)</f>
        <v>10.87</v>
      </c>
      <c r="N446" s="4">
        <f>ROUND(('Sheet1 (4)'!O452+'Sheet1 (4)'!T452)/100,2)</f>
        <v>-2.1</v>
      </c>
      <c r="O446" s="4">
        <f>ROUND(('Sheet1 (4)'!P452+'Sheet1 (4)'!U452)/100,2)</f>
        <v>-4.28</v>
      </c>
      <c r="P446" s="4">
        <f>ROUND(('Sheet1 (4)'!Q452+'Sheet1 (4)'!V452)/100,2)</f>
        <v>-10.96</v>
      </c>
      <c r="Q446" s="7">
        <f>ROUND('Sheet1 (4)'!W452/100,2)</f>
        <v>0.2</v>
      </c>
      <c r="R446" s="7">
        <f>ROUND('Sheet1 (4)'!X452/100,2)</f>
        <v>0.23</v>
      </c>
      <c r="S446" s="7">
        <f>ROUND('Sheet1 (4)'!Y452/100,2)</f>
        <v>0.18</v>
      </c>
      <c r="T446" s="7">
        <f>ROUND('Sheet1 (4)'!Z452/100,2)</f>
        <v>0.13</v>
      </c>
      <c r="U446" s="7">
        <f>ROUND('Sheet1 (4)'!AA452/100,2)</f>
        <v>0.14000000000000001</v>
      </c>
      <c r="V446" s="1" t="str">
        <f>'Sheet1 (4)'!AB452&amp;".T"</f>
        <v>3933.T</v>
      </c>
      <c r="W446">
        <f>ROUND('Sheet1 (4)'!AC452,2)</f>
        <v>12.47</v>
      </c>
      <c r="X446">
        <f>ROUND('Sheet1 (4)'!AD452,2)</f>
        <v>1.62</v>
      </c>
      <c r="Y446" t="str">
        <f>_xlfn.XLOOKUP('Sheet1 (4)'!AB452,'Sheet1 (3)'!B:B,'Sheet1 (3)'!D:D,"",0)</f>
        <v>スタンダード</v>
      </c>
    </row>
    <row r="447" spans="1:25" x14ac:dyDescent="0.2">
      <c r="A447">
        <v>446</v>
      </c>
      <c r="B447" s="1" t="str">
        <f>_xlfn.XLOOKUP('Sheet1 (4)'!AB453,'Sheet1 (3)'!B:B,'Sheet1 (3)'!C:C,"",0)</f>
        <v>地域新聞社</v>
      </c>
      <c r="C447" s="1" t="str">
        <f>_xlfn.XLOOKUP('Sheet1 (4)'!AB453,'Sheet1 (3)'!B:B,'Sheet1 (3)'!F:F,"",0)</f>
        <v>サービス業</v>
      </c>
      <c r="D447" s="1">
        <f>ROUND('Sheet1 (4)'!E453/100000000,2)</f>
        <v>7.0000000000000007E-2</v>
      </c>
      <c r="E447" s="1" t="e">
        <f>ROUND('Sheet1 (4)'!F453/100,2)</f>
        <v>#VALUE!</v>
      </c>
      <c r="F447" s="1" t="e">
        <f>ROUND('Sheet1 (4)'!G453/100,2)</f>
        <v>#VALUE!</v>
      </c>
      <c r="G447" s="1" t="e">
        <f>ROUND('Sheet1 (4)'!H453/100,2)</f>
        <v>#VALUE!</v>
      </c>
      <c r="H447" s="1" t="e">
        <f>ROUND('Sheet1 (4)'!I453/100,2)</f>
        <v>#VALUE!</v>
      </c>
      <c r="I447" s="1">
        <f>ROUND('Sheet1 (4)'!J453/100,2)</f>
        <v>-2.92</v>
      </c>
      <c r="J447" s="1" t="e">
        <f>ROUND('Sheet1 (4)'!K453/100,2)</f>
        <v>#VALUE!</v>
      </c>
      <c r="K447" s="1" t="e">
        <f>ROUND('Sheet1 (4)'!L453/100,2)</f>
        <v>#VALUE!</v>
      </c>
      <c r="L447" s="4" t="e">
        <f>ROUND(('Sheet1 (4)'!M453+'Sheet1 (4)'!R453)/100,2)</f>
        <v>#VALUE!</v>
      </c>
      <c r="M447" s="4" t="e">
        <f>ROUND(('Sheet1 (4)'!N453+'Sheet1 (4)'!S453)/100,2)</f>
        <v>#VALUE!</v>
      </c>
      <c r="N447" s="4" t="e">
        <f>ROUND(('Sheet1 (4)'!O453+'Sheet1 (4)'!T453)/100,2)</f>
        <v>#VALUE!</v>
      </c>
      <c r="O447" s="4" t="e">
        <f>ROUND(('Sheet1 (4)'!P453+'Sheet1 (4)'!U453)/100,2)</f>
        <v>#VALUE!</v>
      </c>
      <c r="P447" s="4">
        <f>ROUND(('Sheet1 (4)'!Q453+'Sheet1 (4)'!V453)/100,2)</f>
        <v>-2.68</v>
      </c>
      <c r="Q447" s="7" t="e">
        <f>ROUND('Sheet1 (4)'!W453/100,2)</f>
        <v>#VALUE!</v>
      </c>
      <c r="R447" s="7" t="e">
        <f>ROUND('Sheet1 (4)'!X453/100,2)</f>
        <v>#VALUE!</v>
      </c>
      <c r="S447" s="7" t="e">
        <f>ROUND('Sheet1 (4)'!Y453/100,2)</f>
        <v>#VALUE!</v>
      </c>
      <c r="T447" s="7" t="e">
        <f>ROUND('Sheet1 (4)'!Z453/100,2)</f>
        <v>#VALUE!</v>
      </c>
      <c r="U447" s="7">
        <f>ROUND('Sheet1 (4)'!AA453/100,2)</f>
        <v>-1.1599999999999999</v>
      </c>
      <c r="V447" s="1" t="str">
        <f>'Sheet1 (4)'!AB453&amp;".T"</f>
        <v>2164.T</v>
      </c>
      <c r="W447" t="e">
        <f>ROUND('Sheet1 (4)'!AC453,2)</f>
        <v>#VALUE!</v>
      </c>
      <c r="X447">
        <f>ROUND('Sheet1 (4)'!AD453,2)</f>
        <v>11.9</v>
      </c>
      <c r="Y447" t="str">
        <f>_xlfn.XLOOKUP('Sheet1 (4)'!AB453,'Sheet1 (3)'!B:B,'Sheet1 (3)'!D:D,"",0)</f>
        <v>グロース</v>
      </c>
    </row>
    <row r="448" spans="1:25" x14ac:dyDescent="0.2">
      <c r="A448">
        <v>447</v>
      </c>
      <c r="B448" s="1" t="str">
        <f>_xlfn.XLOOKUP('Sheet1 (4)'!AB454,'Sheet1 (3)'!B:B,'Sheet1 (3)'!C:C,"",0)</f>
        <v>力の源ホールディングス</v>
      </c>
      <c r="C448" s="1" t="str">
        <f>_xlfn.XLOOKUP('Sheet1 (4)'!AB454,'Sheet1 (3)'!B:B,'Sheet1 (3)'!F:F,"",0)</f>
        <v>小売業</v>
      </c>
      <c r="D448" s="1">
        <f>ROUND('Sheet1 (4)'!E454/100000000,2)</f>
        <v>0.3</v>
      </c>
      <c r="E448" s="1">
        <f>ROUND('Sheet1 (4)'!F454/100,2)</f>
        <v>-9.8000000000000007</v>
      </c>
      <c r="F448" s="1">
        <f>ROUND('Sheet1 (4)'!G454/100,2)</f>
        <v>10.51</v>
      </c>
      <c r="G448" s="1">
        <f>ROUND('Sheet1 (4)'!H454/100,2)</f>
        <v>22.82</v>
      </c>
      <c r="H448" s="1">
        <f>ROUND('Sheet1 (4)'!I454/100,2)</f>
        <v>32.96</v>
      </c>
      <c r="I448" s="1">
        <f>ROUND('Sheet1 (4)'!J454/100,2)</f>
        <v>28.1</v>
      </c>
      <c r="J448" s="1">
        <f>ROUND('Sheet1 (4)'!K454/100,2)</f>
        <v>29.5</v>
      </c>
      <c r="K448" s="1">
        <f>ROUND('Sheet1 (4)'!L454/100,2)</f>
        <v>32</v>
      </c>
      <c r="L448" s="4">
        <f>ROUND(('Sheet1 (4)'!M454+'Sheet1 (4)'!R454)/100,2)</f>
        <v>-19</v>
      </c>
      <c r="M448" s="4">
        <f>ROUND(('Sheet1 (4)'!N454+'Sheet1 (4)'!S454)/100,2)</f>
        <v>7.81</v>
      </c>
      <c r="N448" s="4">
        <f>ROUND(('Sheet1 (4)'!O454+'Sheet1 (4)'!T454)/100,2)</f>
        <v>18.850000000000001</v>
      </c>
      <c r="O448" s="4">
        <f>ROUND(('Sheet1 (4)'!P454+'Sheet1 (4)'!U454)/100,2)</f>
        <v>15.28</v>
      </c>
      <c r="P448" s="4">
        <f>ROUND(('Sheet1 (4)'!Q454+'Sheet1 (4)'!V454)/100,2)</f>
        <v>14.95</v>
      </c>
      <c r="Q448" s="7">
        <f>ROUND('Sheet1 (4)'!W454/100,2)</f>
        <v>-0.93</v>
      </c>
      <c r="R448" s="7">
        <f>ROUND('Sheet1 (4)'!X454/100,2)</f>
        <v>0.38</v>
      </c>
      <c r="S448" s="7">
        <f>ROUND('Sheet1 (4)'!Y454/100,2)</f>
        <v>0.28000000000000003</v>
      </c>
      <c r="T448" s="7">
        <f>ROUND('Sheet1 (4)'!Z454/100,2)</f>
        <v>0.26</v>
      </c>
      <c r="U448" s="7">
        <f>ROUND('Sheet1 (4)'!AA454/100,2)</f>
        <v>0.18</v>
      </c>
      <c r="V448" s="1" t="str">
        <f>'Sheet1 (4)'!AB454&amp;".T"</f>
        <v>3561.T</v>
      </c>
      <c r="W448">
        <f>ROUND('Sheet1 (4)'!AC454,2)</f>
        <v>21.77</v>
      </c>
      <c r="X448">
        <f>ROUND('Sheet1 (4)'!AD454,2)</f>
        <v>3.91</v>
      </c>
      <c r="Y448" t="str">
        <f>_xlfn.XLOOKUP('Sheet1 (4)'!AB454,'Sheet1 (3)'!B:B,'Sheet1 (3)'!D:D,"",0)</f>
        <v>プライム</v>
      </c>
    </row>
    <row r="449" spans="1:25" x14ac:dyDescent="0.2">
      <c r="A449">
        <v>448</v>
      </c>
      <c r="B449" s="1" t="str">
        <f>_xlfn.XLOOKUP('Sheet1 (4)'!AB455,'Sheet1 (3)'!B:B,'Sheet1 (3)'!C:C,"",0)</f>
        <v>チムニー</v>
      </c>
      <c r="C449" s="1" t="str">
        <f>_xlfn.XLOOKUP('Sheet1 (4)'!AB455,'Sheet1 (3)'!B:B,'Sheet1 (3)'!F:F,"",0)</f>
        <v>小売業</v>
      </c>
      <c r="D449" s="1">
        <f>ROUND('Sheet1 (4)'!E455/100000000,2)</f>
        <v>0.19</v>
      </c>
      <c r="E449" s="1">
        <f>ROUND('Sheet1 (4)'!F455/100,2)</f>
        <v>-61.03</v>
      </c>
      <c r="F449" s="1">
        <f>ROUND('Sheet1 (4)'!G455/100,2)</f>
        <v>-45.88</v>
      </c>
      <c r="G449" s="1">
        <f>ROUND('Sheet1 (4)'!H455/100,2)</f>
        <v>-16.690000000000001</v>
      </c>
      <c r="H449" s="1">
        <f>ROUND('Sheet1 (4)'!I455/100,2)</f>
        <v>13.01</v>
      </c>
      <c r="I449" s="1">
        <f>ROUND('Sheet1 (4)'!J455/100,2)</f>
        <v>9.24</v>
      </c>
      <c r="J449" s="1" t="e">
        <f>ROUND('Sheet1 (4)'!K455/100,2)</f>
        <v>#VALUE!</v>
      </c>
      <c r="K449" s="1" t="e">
        <f>ROUND('Sheet1 (4)'!L455/100,2)</f>
        <v>#VALUE!</v>
      </c>
      <c r="L449" s="4">
        <f>ROUND(('Sheet1 (4)'!M455+'Sheet1 (4)'!R455)/100,2)</f>
        <v>-69.349999999999994</v>
      </c>
      <c r="M449" s="4">
        <f>ROUND(('Sheet1 (4)'!N455+'Sheet1 (4)'!S455)/100,2)</f>
        <v>18.22</v>
      </c>
      <c r="N449" s="4">
        <f>ROUND(('Sheet1 (4)'!O455+'Sheet1 (4)'!T455)/100,2)</f>
        <v>8.19</v>
      </c>
      <c r="O449" s="4">
        <f>ROUND(('Sheet1 (4)'!P455+'Sheet1 (4)'!U455)/100,2)</f>
        <v>24.52</v>
      </c>
      <c r="P449" s="4">
        <f>ROUND(('Sheet1 (4)'!Q455+'Sheet1 (4)'!V455)/100,2)</f>
        <v>0.81</v>
      </c>
      <c r="Q449" s="7">
        <f>ROUND('Sheet1 (4)'!W455/100,2)</f>
        <v>-0.95</v>
      </c>
      <c r="R449" s="7">
        <f>ROUND('Sheet1 (4)'!X455/100,2)</f>
        <v>0.21</v>
      </c>
      <c r="S449" s="7">
        <f>ROUND('Sheet1 (4)'!Y455/100,2)</f>
        <v>-0.38</v>
      </c>
      <c r="T449" s="7">
        <f>ROUND('Sheet1 (4)'!Z455/100,2)</f>
        <v>0.2</v>
      </c>
      <c r="U449" s="7">
        <f>ROUND('Sheet1 (4)'!AA455/100,2)</f>
        <v>0.19</v>
      </c>
      <c r="V449" s="1" t="str">
        <f>'Sheet1 (4)'!AB455&amp;".T"</f>
        <v>3178.T</v>
      </c>
      <c r="W449">
        <f>ROUND('Sheet1 (4)'!AC455,2)</f>
        <v>27</v>
      </c>
      <c r="X449">
        <f>ROUND('Sheet1 (4)'!AD455,2)</f>
        <v>3.78</v>
      </c>
      <c r="Y449" t="str">
        <f>_xlfn.XLOOKUP('Sheet1 (4)'!AB455,'Sheet1 (3)'!B:B,'Sheet1 (3)'!D:D,"",0)</f>
        <v>スタンダード</v>
      </c>
    </row>
    <row r="450" spans="1:25" x14ac:dyDescent="0.2">
      <c r="A450">
        <v>449</v>
      </c>
      <c r="B450" s="1" t="str">
        <f>_xlfn.XLOOKUP('Sheet1 (4)'!AB456,'Sheet1 (3)'!B:B,'Sheet1 (3)'!C:C,"",0)</f>
        <v>チノー</v>
      </c>
      <c r="C450" s="1" t="str">
        <f>_xlfn.XLOOKUP('Sheet1 (4)'!AB456,'Sheet1 (3)'!B:B,'Sheet1 (3)'!F:F,"",0)</f>
        <v>電気機器</v>
      </c>
      <c r="D450" s="1">
        <f>ROUND('Sheet1 (4)'!E456/100000000,2)</f>
        <v>0.17</v>
      </c>
      <c r="E450" s="1">
        <f>ROUND('Sheet1 (4)'!F456/100,2)</f>
        <v>11.36</v>
      </c>
      <c r="F450" s="1">
        <f>ROUND('Sheet1 (4)'!G456/100,2)</f>
        <v>15</v>
      </c>
      <c r="G450" s="1">
        <f>ROUND('Sheet1 (4)'!H456/100,2)</f>
        <v>20.18</v>
      </c>
      <c r="H450" s="1">
        <f>ROUND('Sheet1 (4)'!I456/100,2)</f>
        <v>21.75</v>
      </c>
      <c r="I450" s="1">
        <f>ROUND('Sheet1 (4)'!J456/100,2)</f>
        <v>28.8</v>
      </c>
      <c r="J450" s="1" t="e">
        <f>ROUND('Sheet1 (4)'!K456/100,2)</f>
        <v>#VALUE!</v>
      </c>
      <c r="K450" s="1" t="e">
        <f>ROUND('Sheet1 (4)'!L456/100,2)</f>
        <v>#VALUE!</v>
      </c>
      <c r="L450" s="4">
        <f>ROUND(('Sheet1 (4)'!M456+'Sheet1 (4)'!R456)/100,2)</f>
        <v>15.93</v>
      </c>
      <c r="M450" s="4">
        <f>ROUND(('Sheet1 (4)'!N456+'Sheet1 (4)'!S456)/100,2)</f>
        <v>13.02</v>
      </c>
      <c r="N450" s="4">
        <f>ROUND(('Sheet1 (4)'!O456+'Sheet1 (4)'!T456)/100,2)</f>
        <v>10.55</v>
      </c>
      <c r="O450" s="4">
        <f>ROUND(('Sheet1 (4)'!P456+'Sheet1 (4)'!U456)/100,2)</f>
        <v>1.82</v>
      </c>
      <c r="P450" s="4">
        <f>ROUND(('Sheet1 (4)'!Q456+'Sheet1 (4)'!V456)/100,2)</f>
        <v>18.760000000000002</v>
      </c>
      <c r="Q450" s="7">
        <f>ROUND('Sheet1 (4)'!W456/100,2)</f>
        <v>0.08</v>
      </c>
      <c r="R450" s="7">
        <f>ROUND('Sheet1 (4)'!X456/100,2)</f>
        <v>0.06</v>
      </c>
      <c r="S450" s="7">
        <f>ROUND('Sheet1 (4)'!Y456/100,2)</f>
        <v>0.08</v>
      </c>
      <c r="T450" s="7">
        <f>ROUND('Sheet1 (4)'!Z456/100,2)</f>
        <v>0.09</v>
      </c>
      <c r="U450" s="7">
        <f>ROUND('Sheet1 (4)'!AA456/100,2)</f>
        <v>0.09</v>
      </c>
      <c r="V450" s="1" t="str">
        <f>'Sheet1 (4)'!AB456&amp;".T"</f>
        <v>6850.T</v>
      </c>
      <c r="W450">
        <f>ROUND('Sheet1 (4)'!AC456,2)</f>
        <v>11.95</v>
      </c>
      <c r="X450">
        <f>ROUND('Sheet1 (4)'!AD456,2)</f>
        <v>1.05</v>
      </c>
      <c r="Y450" t="str">
        <f>_xlfn.XLOOKUP('Sheet1 (4)'!AB456,'Sheet1 (3)'!B:B,'Sheet1 (3)'!D:D,"",0)</f>
        <v>プライム</v>
      </c>
    </row>
    <row r="451" spans="1:25" x14ac:dyDescent="0.2">
      <c r="A451">
        <v>450</v>
      </c>
      <c r="B451" s="1" t="str">
        <f>_xlfn.XLOOKUP('Sheet1 (4)'!AB457,'Sheet1 (3)'!B:B,'Sheet1 (3)'!C:C,"",0)</f>
        <v>カイオム・バイオサイエンス</v>
      </c>
      <c r="C451" s="1" t="str">
        <f>_xlfn.XLOOKUP('Sheet1 (4)'!AB457,'Sheet1 (3)'!B:B,'Sheet1 (3)'!F:F,"",0)</f>
        <v>医薬品</v>
      </c>
      <c r="D451" s="1">
        <f>ROUND('Sheet1 (4)'!E457/100000000,2)</f>
        <v>0.68</v>
      </c>
      <c r="E451" s="1">
        <f>ROUND('Sheet1 (4)'!F457/100,2)</f>
        <v>-13.34</v>
      </c>
      <c r="F451" s="1">
        <f>ROUND('Sheet1 (4)'!G457/100,2)</f>
        <v>-12.59</v>
      </c>
      <c r="G451" s="1">
        <f>ROUND('Sheet1 (4)'!H457/100,2)</f>
        <v>-12.05</v>
      </c>
      <c r="H451" s="1">
        <f>ROUND('Sheet1 (4)'!I457/100,2)</f>
        <v>-10.31</v>
      </c>
      <c r="I451" s="1">
        <f>ROUND('Sheet1 (4)'!J457/100,2)</f>
        <v>-10.31</v>
      </c>
      <c r="J451" s="1" t="e">
        <f>ROUND('Sheet1 (4)'!K457/100,2)</f>
        <v>#VALUE!</v>
      </c>
      <c r="K451" s="1" t="e">
        <f>ROUND('Sheet1 (4)'!L457/100,2)</f>
        <v>#VALUE!</v>
      </c>
      <c r="L451" s="4">
        <f>ROUND(('Sheet1 (4)'!M457+'Sheet1 (4)'!R457)/100,2)</f>
        <v>-11.67</v>
      </c>
      <c r="M451" s="4" t="e">
        <f>ROUND(('Sheet1 (4)'!N457+'Sheet1 (4)'!S457)/100,2)</f>
        <v>#VALUE!</v>
      </c>
      <c r="N451" s="4">
        <f>ROUND(('Sheet1 (4)'!O457+'Sheet1 (4)'!T457)/100,2)</f>
        <v>-10.69</v>
      </c>
      <c r="O451" s="4" t="e">
        <f>ROUND(('Sheet1 (4)'!P457+'Sheet1 (4)'!U457)/100,2)</f>
        <v>#VALUE!</v>
      </c>
      <c r="P451" s="4" t="e">
        <f>ROUND(('Sheet1 (4)'!Q457+'Sheet1 (4)'!V457)/100,2)</f>
        <v>#VALUE!</v>
      </c>
      <c r="Q451" s="7">
        <f>ROUND('Sheet1 (4)'!W457/100,2)</f>
        <v>-0.59</v>
      </c>
      <c r="R451" s="7">
        <f>ROUND('Sheet1 (4)'!X457/100,2)</f>
        <v>-0.67</v>
      </c>
      <c r="S451" s="7">
        <f>ROUND('Sheet1 (4)'!Y457/100,2)</f>
        <v>-0.83</v>
      </c>
      <c r="T451" s="7">
        <f>ROUND('Sheet1 (4)'!Z457/100,2)</f>
        <v>-0.66</v>
      </c>
      <c r="U451" s="7">
        <f>ROUND('Sheet1 (4)'!AA457/100,2)</f>
        <v>-0.66</v>
      </c>
      <c r="V451" s="1" t="str">
        <f>'Sheet1 (4)'!AB457&amp;".T"</f>
        <v>4583.T</v>
      </c>
      <c r="W451" t="e">
        <f>ROUND('Sheet1 (4)'!AC457,2)</f>
        <v>#VALUE!</v>
      </c>
      <c r="X451">
        <f>ROUND('Sheet1 (4)'!AD457,2)</f>
        <v>5.96</v>
      </c>
      <c r="Y451" t="str">
        <f>_xlfn.XLOOKUP('Sheet1 (4)'!AB457,'Sheet1 (3)'!B:B,'Sheet1 (3)'!D:D,"",0)</f>
        <v>グロース</v>
      </c>
    </row>
    <row r="452" spans="1:25" x14ac:dyDescent="0.2">
      <c r="A452">
        <v>451</v>
      </c>
      <c r="B452" s="1" t="str">
        <f>_xlfn.XLOOKUP('Sheet1 (4)'!AB458,'Sheet1 (3)'!B:B,'Sheet1 (3)'!C:C,"",0)</f>
        <v>カイテクノロジー</v>
      </c>
      <c r="C452" s="1" t="str">
        <f>_xlfn.XLOOKUP('Sheet1 (4)'!AB458,'Sheet1 (3)'!B:B,'Sheet1 (3)'!F:F,"",0)</f>
        <v>情報・通信業</v>
      </c>
      <c r="D452" s="1">
        <f>ROUND('Sheet1 (4)'!E458/100000000,2)</f>
        <v>0.04</v>
      </c>
      <c r="E452" s="1" t="e">
        <f>ROUND('Sheet1 (4)'!F458/100,2)</f>
        <v>#VALUE!</v>
      </c>
      <c r="F452" s="1" t="e">
        <f>ROUND('Sheet1 (4)'!G458/100,2)</f>
        <v>#VALUE!</v>
      </c>
      <c r="G452" s="1" t="e">
        <f>ROUND('Sheet1 (4)'!H458/100,2)</f>
        <v>#VALUE!</v>
      </c>
      <c r="H452" s="1" t="e">
        <f>ROUND('Sheet1 (4)'!I458/100,2)</f>
        <v>#VALUE!</v>
      </c>
      <c r="I452" s="1">
        <f>ROUND('Sheet1 (4)'!J458/100,2)</f>
        <v>1.1000000000000001</v>
      </c>
      <c r="J452" s="1" t="e">
        <f>ROUND('Sheet1 (4)'!K458/100,2)</f>
        <v>#VALUE!</v>
      </c>
      <c r="K452" s="1" t="e">
        <f>ROUND('Sheet1 (4)'!L458/100,2)</f>
        <v>#VALUE!</v>
      </c>
      <c r="L452" s="4" t="e">
        <f>ROUND(('Sheet1 (4)'!M458+'Sheet1 (4)'!R458)/100,2)</f>
        <v>#VALUE!</v>
      </c>
      <c r="M452" s="4" t="e">
        <f>ROUND(('Sheet1 (4)'!N458+'Sheet1 (4)'!S458)/100,2)</f>
        <v>#VALUE!</v>
      </c>
      <c r="N452" s="4" t="e">
        <f>ROUND(('Sheet1 (4)'!O458+'Sheet1 (4)'!T458)/100,2)</f>
        <v>#VALUE!</v>
      </c>
      <c r="O452" s="4" t="e">
        <f>ROUND(('Sheet1 (4)'!P458+'Sheet1 (4)'!U458)/100,2)</f>
        <v>#VALUE!</v>
      </c>
      <c r="P452" s="4">
        <f>ROUND(('Sheet1 (4)'!Q458+'Sheet1 (4)'!V458)/100,2)</f>
        <v>1.94</v>
      </c>
      <c r="Q452" s="7" t="e">
        <f>ROUND('Sheet1 (4)'!W458/100,2)</f>
        <v>#VALUE!</v>
      </c>
      <c r="R452" s="7" t="e">
        <f>ROUND('Sheet1 (4)'!X458/100,2)</f>
        <v>#VALUE!</v>
      </c>
      <c r="S452" s="7" t="e">
        <f>ROUND('Sheet1 (4)'!Y458/100,2)</f>
        <v>#VALUE!</v>
      </c>
      <c r="T452" s="7" t="e">
        <f>ROUND('Sheet1 (4)'!Z458/100,2)</f>
        <v>#VALUE!</v>
      </c>
      <c r="U452" s="7">
        <f>ROUND('Sheet1 (4)'!AA458/100,2)</f>
        <v>0.11</v>
      </c>
      <c r="V452" s="1" t="str">
        <f>'Sheet1 (4)'!AB458&amp;".T"</f>
        <v>5581.T</v>
      </c>
      <c r="W452">
        <f>ROUND('Sheet1 (4)'!AC458,2)</f>
        <v>13.56</v>
      </c>
      <c r="X452" t="e">
        <f>ROUND('Sheet1 (4)'!AD458,2)</f>
        <v>#VALUE!</v>
      </c>
      <c r="Y452" t="str">
        <f>_xlfn.XLOOKUP('Sheet1 (4)'!AB458,'Sheet1 (3)'!B:B,'Sheet1 (3)'!D:D,"",0)</f>
        <v>PRO Market</v>
      </c>
    </row>
    <row r="453" spans="1:25" x14ac:dyDescent="0.2">
      <c r="A453">
        <v>452</v>
      </c>
      <c r="B453" s="1" t="str">
        <f>_xlfn.XLOOKUP('Sheet1 (4)'!AB459,'Sheet1 (3)'!B:B,'Sheet1 (3)'!C:C,"",0)</f>
        <v>チヨダ</v>
      </c>
      <c r="C453" s="1" t="str">
        <f>_xlfn.XLOOKUP('Sheet1 (4)'!AB459,'Sheet1 (3)'!B:B,'Sheet1 (3)'!F:F,"",0)</f>
        <v>小売業</v>
      </c>
      <c r="D453" s="1">
        <f>ROUND('Sheet1 (4)'!E459/100000000,2)</f>
        <v>0.34</v>
      </c>
      <c r="E453" s="1">
        <f>ROUND('Sheet1 (4)'!F459/100,2)</f>
        <v>-44.76</v>
      </c>
      <c r="F453" s="1">
        <f>ROUND('Sheet1 (4)'!G459/100,2)</f>
        <v>-43.88</v>
      </c>
      <c r="G453" s="1">
        <f>ROUND('Sheet1 (4)'!H459/100,2)</f>
        <v>-22.34</v>
      </c>
      <c r="H453" s="1">
        <f>ROUND('Sheet1 (4)'!I459/100,2)</f>
        <v>10.72</v>
      </c>
      <c r="I453" s="1">
        <f>ROUND('Sheet1 (4)'!J459/100,2)</f>
        <v>21.94</v>
      </c>
      <c r="J453" s="1">
        <f>ROUND('Sheet1 (4)'!K459/100,2)</f>
        <v>22</v>
      </c>
      <c r="K453" s="1">
        <f>ROUND('Sheet1 (4)'!L459/100,2)</f>
        <v>27</v>
      </c>
      <c r="L453" s="4">
        <f>ROUND(('Sheet1 (4)'!M459+'Sheet1 (4)'!R459)/100,2)</f>
        <v>-25.35</v>
      </c>
      <c r="M453" s="4">
        <f>ROUND(('Sheet1 (4)'!N459+'Sheet1 (4)'!S459)/100,2)</f>
        <v>-10.26</v>
      </c>
      <c r="N453" s="4">
        <f>ROUND(('Sheet1 (4)'!O459+'Sheet1 (4)'!T459)/100,2)</f>
        <v>-53.6</v>
      </c>
      <c r="O453" s="4">
        <f>ROUND(('Sheet1 (4)'!P459+'Sheet1 (4)'!U459)/100,2)</f>
        <v>22.55</v>
      </c>
      <c r="P453" s="4">
        <f>ROUND(('Sheet1 (4)'!Q459+'Sheet1 (4)'!V459)/100,2)</f>
        <v>-3.42</v>
      </c>
      <c r="Q453" s="7">
        <f>ROUND('Sheet1 (4)'!W459/100,2)</f>
        <v>-0.09</v>
      </c>
      <c r="R453" s="7">
        <f>ROUND('Sheet1 (4)'!X459/100,2)</f>
        <v>-0.08</v>
      </c>
      <c r="S453" s="7">
        <f>ROUND('Sheet1 (4)'!Y459/100,2)</f>
        <v>-0.06</v>
      </c>
      <c r="T453" s="7">
        <f>ROUND('Sheet1 (4)'!Z459/100,2)</f>
        <v>0.03</v>
      </c>
      <c r="U453" s="7">
        <f>ROUND('Sheet1 (4)'!AA459/100,2)</f>
        <v>0.05</v>
      </c>
      <c r="V453" s="1" t="str">
        <f>'Sheet1 (4)'!AB459&amp;".T"</f>
        <v>8185.T</v>
      </c>
      <c r="W453">
        <f>ROUND('Sheet1 (4)'!AC459,2)</f>
        <v>15.26</v>
      </c>
      <c r="X453">
        <f>ROUND('Sheet1 (4)'!AD459,2)</f>
        <v>0.66</v>
      </c>
      <c r="Y453" t="str">
        <f>_xlfn.XLOOKUP('Sheet1 (4)'!AB459,'Sheet1 (3)'!B:B,'Sheet1 (3)'!D:D,"",0)</f>
        <v>プライム</v>
      </c>
    </row>
    <row r="454" spans="1:25" x14ac:dyDescent="0.2">
      <c r="A454">
        <v>453</v>
      </c>
      <c r="B454" s="1" t="str">
        <f>_xlfn.XLOOKUP('Sheet1 (4)'!AB460,'Sheet1 (3)'!B:B,'Sheet1 (3)'!C:C,"",0)</f>
        <v>千代田化工建設</v>
      </c>
      <c r="C454" s="1" t="str">
        <f>_xlfn.XLOOKUP('Sheet1 (4)'!AB460,'Sheet1 (3)'!B:B,'Sheet1 (3)'!F:F,"",0)</f>
        <v>建設業</v>
      </c>
      <c r="D454" s="1">
        <f>ROUND('Sheet1 (4)'!E460/100000000,2)</f>
        <v>2.59</v>
      </c>
      <c r="E454" s="1">
        <f>ROUND('Sheet1 (4)'!F460/100,2)</f>
        <v>70.150000000000006</v>
      </c>
      <c r="F454" s="1">
        <f>ROUND('Sheet1 (4)'!G460/100,2)</f>
        <v>105.45</v>
      </c>
      <c r="G454" s="1">
        <f>ROUND('Sheet1 (4)'!H460/100,2)</f>
        <v>181.17</v>
      </c>
      <c r="H454" s="1">
        <f>ROUND('Sheet1 (4)'!I460/100,2)</f>
        <v>-150.06</v>
      </c>
      <c r="I454" s="1">
        <f>ROUND('Sheet1 (4)'!J460/100,2)</f>
        <v>244.22</v>
      </c>
      <c r="J454" s="1">
        <f>ROUND('Sheet1 (4)'!K460/100,2)</f>
        <v>239.25</v>
      </c>
      <c r="K454" s="1">
        <f>ROUND('Sheet1 (4)'!L460/100,2)</f>
        <v>185.75</v>
      </c>
      <c r="L454" s="4">
        <f>ROUND(('Sheet1 (4)'!M460+'Sheet1 (4)'!R460)/100,2)</f>
        <v>-230.56</v>
      </c>
      <c r="M454" s="4">
        <f>ROUND(('Sheet1 (4)'!N460+'Sheet1 (4)'!S460)/100,2)</f>
        <v>-293.77999999999997</v>
      </c>
      <c r="N454" s="4">
        <f>ROUND(('Sheet1 (4)'!O460+'Sheet1 (4)'!T460)/100,2)</f>
        <v>520.46</v>
      </c>
      <c r="O454" s="4">
        <f>ROUND(('Sheet1 (4)'!P460+'Sheet1 (4)'!U460)/100,2)</f>
        <v>611.79999999999995</v>
      </c>
      <c r="P454" s="4">
        <f>ROUND(('Sheet1 (4)'!Q460+'Sheet1 (4)'!V460)/100,2)</f>
        <v>469.94</v>
      </c>
      <c r="Q454" s="7">
        <f>ROUND('Sheet1 (4)'!W460/100,2)</f>
        <v>0.26</v>
      </c>
      <c r="R454" s="7">
        <f>ROUND('Sheet1 (4)'!X460/100,2)</f>
        <v>-0.49</v>
      </c>
      <c r="S454" s="7">
        <f>ROUND('Sheet1 (4)'!Y460/100,2)</f>
        <v>0.8</v>
      </c>
      <c r="T454" s="7">
        <f>ROUND('Sheet1 (4)'!Z460/100,2)</f>
        <v>-1.04</v>
      </c>
      <c r="U454" s="7">
        <f>ROUND('Sheet1 (4)'!AA460/100,2)</f>
        <v>1.75</v>
      </c>
      <c r="V454" s="1" t="str">
        <f>'Sheet1 (4)'!AB460&amp;".T"</f>
        <v>6366.T</v>
      </c>
      <c r="W454">
        <f>ROUND('Sheet1 (4)'!AC460,2)</f>
        <v>16.100000000000001</v>
      </c>
      <c r="X454">
        <f>ROUND('Sheet1 (4)'!AD460,2)</f>
        <v>2.76</v>
      </c>
      <c r="Y454" t="str">
        <f>_xlfn.XLOOKUP('Sheet1 (4)'!AB460,'Sheet1 (3)'!B:B,'Sheet1 (3)'!D:D,"",0)</f>
        <v>スタンダード</v>
      </c>
    </row>
    <row r="455" spans="1:25" x14ac:dyDescent="0.2">
      <c r="A455">
        <v>454</v>
      </c>
      <c r="B455" s="1" t="str">
        <f>_xlfn.XLOOKUP('Sheet1 (4)'!AB461,'Sheet1 (3)'!B:B,'Sheet1 (3)'!C:C,"",0)</f>
        <v>千代田インテグレ</v>
      </c>
      <c r="C455" s="1" t="str">
        <f>_xlfn.XLOOKUP('Sheet1 (4)'!AB461,'Sheet1 (3)'!B:B,'Sheet1 (3)'!F:F,"",0)</f>
        <v>電気機器</v>
      </c>
      <c r="D455" s="1">
        <f>ROUND('Sheet1 (4)'!E461/100000000,2)</f>
        <v>0.1</v>
      </c>
      <c r="E455" s="1">
        <f>ROUND('Sheet1 (4)'!F461/100,2)</f>
        <v>26.96</v>
      </c>
      <c r="F455" s="1">
        <f>ROUND('Sheet1 (4)'!G461/100,2)</f>
        <v>30.16</v>
      </c>
      <c r="G455" s="1">
        <f>ROUND('Sheet1 (4)'!H461/100,2)</f>
        <v>30.48</v>
      </c>
      <c r="H455" s="1">
        <f>ROUND('Sheet1 (4)'!I461/100,2)</f>
        <v>38.479999999999997</v>
      </c>
      <c r="I455" s="1">
        <f>ROUND('Sheet1 (4)'!J461/100,2)</f>
        <v>38.479999999999997</v>
      </c>
      <c r="J455" s="1" t="e">
        <f>ROUND('Sheet1 (4)'!K461/100,2)</f>
        <v>#VALUE!</v>
      </c>
      <c r="K455" s="1" t="e">
        <f>ROUND('Sheet1 (4)'!L461/100,2)</f>
        <v>#VALUE!</v>
      </c>
      <c r="L455" s="4">
        <f>ROUND(('Sheet1 (4)'!M461+'Sheet1 (4)'!R461)/100,2)</f>
        <v>30.76</v>
      </c>
      <c r="M455" s="4">
        <f>ROUND(('Sheet1 (4)'!N461+'Sheet1 (4)'!S461)/100,2)</f>
        <v>5</v>
      </c>
      <c r="N455" s="4">
        <f>ROUND(('Sheet1 (4)'!O461+'Sheet1 (4)'!T461)/100,2)</f>
        <v>30.92</v>
      </c>
      <c r="O455" s="4">
        <f>ROUND(('Sheet1 (4)'!P461+'Sheet1 (4)'!U461)/100,2)</f>
        <v>20.88</v>
      </c>
      <c r="P455" s="4">
        <f>ROUND(('Sheet1 (4)'!Q461+'Sheet1 (4)'!V461)/100,2)</f>
        <v>20.88</v>
      </c>
      <c r="Q455" s="7">
        <f>ROUND('Sheet1 (4)'!W461/100,2)</f>
        <v>7.0000000000000007E-2</v>
      </c>
      <c r="R455" s="7">
        <f>ROUND('Sheet1 (4)'!X461/100,2)</f>
        <v>7.0000000000000007E-2</v>
      </c>
      <c r="S455" s="7">
        <f>ROUND('Sheet1 (4)'!Y461/100,2)</f>
        <v>7.0000000000000007E-2</v>
      </c>
      <c r="T455" s="7">
        <f>ROUND('Sheet1 (4)'!Z461/100,2)</f>
        <v>0.08</v>
      </c>
      <c r="U455" s="7">
        <f>ROUND('Sheet1 (4)'!AA461/100,2)</f>
        <v>0.08</v>
      </c>
      <c r="V455" s="1" t="str">
        <f>'Sheet1 (4)'!AB461&amp;".T"</f>
        <v>6915.T</v>
      </c>
      <c r="W455">
        <f>ROUND('Sheet1 (4)'!AC461,2)</f>
        <v>12.18</v>
      </c>
      <c r="X455">
        <f>ROUND('Sheet1 (4)'!AD461,2)</f>
        <v>0.77</v>
      </c>
      <c r="Y455" t="str">
        <f>_xlfn.XLOOKUP('Sheet1 (4)'!AB461,'Sheet1 (3)'!B:B,'Sheet1 (3)'!D:D,"",0)</f>
        <v>スタンダード</v>
      </c>
    </row>
    <row r="456" spans="1:25" x14ac:dyDescent="0.2">
      <c r="A456">
        <v>455</v>
      </c>
      <c r="B456" s="1" t="str">
        <f>_xlfn.XLOOKUP('Sheet1 (4)'!AB462,'Sheet1 (3)'!B:B,'Sheet1 (3)'!C:C,"",0)</f>
        <v>長栄</v>
      </c>
      <c r="C456" s="1" t="str">
        <f>_xlfn.XLOOKUP('Sheet1 (4)'!AB462,'Sheet1 (3)'!B:B,'Sheet1 (3)'!F:F,"",0)</f>
        <v>不動産業</v>
      </c>
      <c r="D456" s="1">
        <f>ROUND('Sheet1 (4)'!E462/100000000,2)</f>
        <v>0.04</v>
      </c>
      <c r="E456" s="1">
        <f>ROUND('Sheet1 (4)'!F462/100,2)</f>
        <v>18.14</v>
      </c>
      <c r="F456" s="1">
        <f>ROUND('Sheet1 (4)'!G462/100,2)</f>
        <v>20.149999999999999</v>
      </c>
      <c r="G456" s="1">
        <f>ROUND('Sheet1 (4)'!H462/100,2)</f>
        <v>23.29</v>
      </c>
      <c r="H456" s="1">
        <f>ROUND('Sheet1 (4)'!I462/100,2)</f>
        <v>18.239999999999998</v>
      </c>
      <c r="I456" s="1">
        <f>ROUND('Sheet1 (4)'!J462/100,2)</f>
        <v>18.010000000000002</v>
      </c>
      <c r="J456" s="1" t="e">
        <f>ROUND('Sheet1 (4)'!K462/100,2)</f>
        <v>#VALUE!</v>
      </c>
      <c r="K456" s="1" t="e">
        <f>ROUND('Sheet1 (4)'!L462/100,2)</f>
        <v>#VALUE!</v>
      </c>
      <c r="L456" s="4" t="e">
        <f>ROUND(('Sheet1 (4)'!M462+'Sheet1 (4)'!R462)/100,2)</f>
        <v>#VALUE!</v>
      </c>
      <c r="M456" s="4">
        <f>ROUND(('Sheet1 (4)'!N462+'Sheet1 (4)'!S462)/100,2)</f>
        <v>43.56</v>
      </c>
      <c r="N456" s="4">
        <f>ROUND(('Sheet1 (4)'!O462+'Sheet1 (4)'!T462)/100,2)</f>
        <v>-36.42</v>
      </c>
      <c r="O456" s="4">
        <f>ROUND(('Sheet1 (4)'!P462+'Sheet1 (4)'!U462)/100,2)</f>
        <v>12.02</v>
      </c>
      <c r="P456" s="4">
        <f>ROUND(('Sheet1 (4)'!Q462+'Sheet1 (4)'!V462)/100,2)</f>
        <v>-23.57</v>
      </c>
      <c r="Q456" s="7">
        <f>ROUND('Sheet1 (4)'!W462/100,2)</f>
        <v>0.17</v>
      </c>
      <c r="R456" s="7">
        <f>ROUND('Sheet1 (4)'!X462/100,2)</f>
        <v>0.21</v>
      </c>
      <c r="S456" s="7">
        <f>ROUND('Sheet1 (4)'!Y462/100,2)</f>
        <v>0.15</v>
      </c>
      <c r="T456" s="7">
        <f>ROUND('Sheet1 (4)'!Z462/100,2)</f>
        <v>0.13</v>
      </c>
      <c r="U456" s="7">
        <f>ROUND('Sheet1 (4)'!AA462/100,2)</f>
        <v>0.19</v>
      </c>
      <c r="V456" s="1" t="str">
        <f>'Sheet1 (4)'!AB462&amp;".T"</f>
        <v>2993.T</v>
      </c>
      <c r="W456">
        <f>ROUND('Sheet1 (4)'!AC462,2)</f>
        <v>4.88</v>
      </c>
      <c r="X456">
        <f>ROUND('Sheet1 (4)'!AD462,2)</f>
        <v>0.85</v>
      </c>
      <c r="Y456" t="str">
        <f>_xlfn.XLOOKUP('Sheet1 (4)'!AB462,'Sheet1 (3)'!B:B,'Sheet1 (3)'!D:D,"",0)</f>
        <v>スタンダード</v>
      </c>
    </row>
    <row r="457" spans="1:25" x14ac:dyDescent="0.2">
      <c r="A457">
        <v>456</v>
      </c>
      <c r="B457" s="1" t="str">
        <f>_xlfn.XLOOKUP('Sheet1 (4)'!AB463,'Sheet1 (3)'!B:B,'Sheet1 (3)'!C:C,"",0)</f>
        <v>長府製作所</v>
      </c>
      <c r="C457" s="1" t="str">
        <f>_xlfn.XLOOKUP('Sheet1 (4)'!AB463,'Sheet1 (3)'!B:B,'Sheet1 (3)'!F:F,"",0)</f>
        <v>金属製品</v>
      </c>
      <c r="D457" s="1">
        <f>ROUND('Sheet1 (4)'!E463/100000000,2)</f>
        <v>0.34</v>
      </c>
      <c r="E457" s="1">
        <f>ROUND('Sheet1 (4)'!F463/100,2)</f>
        <v>22.19</v>
      </c>
      <c r="F457" s="1">
        <f>ROUND('Sheet1 (4)'!G463/100,2)</f>
        <v>29.7</v>
      </c>
      <c r="G457" s="1">
        <f>ROUND('Sheet1 (4)'!H463/100,2)</f>
        <v>33.44</v>
      </c>
      <c r="H457" s="1">
        <f>ROUND('Sheet1 (4)'!I463/100,2)</f>
        <v>17.47</v>
      </c>
      <c r="I457" s="1">
        <f>ROUND('Sheet1 (4)'!J463/100,2)</f>
        <v>17.47</v>
      </c>
      <c r="J457" s="1" t="e">
        <f>ROUND('Sheet1 (4)'!K463/100,2)</f>
        <v>#VALUE!</v>
      </c>
      <c r="K457" s="1" t="e">
        <f>ROUND('Sheet1 (4)'!L463/100,2)</f>
        <v>#VALUE!</v>
      </c>
      <c r="L457" s="4">
        <f>ROUND(('Sheet1 (4)'!M463+'Sheet1 (4)'!R463)/100,2)</f>
        <v>4.1399999999999997</v>
      </c>
      <c r="M457" s="4">
        <f>ROUND(('Sheet1 (4)'!N463+'Sheet1 (4)'!S463)/100,2)</f>
        <v>34.71</v>
      </c>
      <c r="N457" s="4">
        <f>ROUND(('Sheet1 (4)'!O463+'Sheet1 (4)'!T463)/100,2)</f>
        <v>10.45</v>
      </c>
      <c r="O457" s="4">
        <f>ROUND(('Sheet1 (4)'!P463+'Sheet1 (4)'!U463)/100,2)</f>
        <v>20.03</v>
      </c>
      <c r="P457" s="4">
        <f>ROUND(('Sheet1 (4)'!Q463+'Sheet1 (4)'!V463)/100,2)</f>
        <v>20.03</v>
      </c>
      <c r="Q457" s="7">
        <f>ROUND('Sheet1 (4)'!W463/100,2)</f>
        <v>0.02</v>
      </c>
      <c r="R457" s="7">
        <f>ROUND('Sheet1 (4)'!X463/100,2)</f>
        <v>0.03</v>
      </c>
      <c r="S457" s="7">
        <f>ROUND('Sheet1 (4)'!Y463/100,2)</f>
        <v>0.03</v>
      </c>
      <c r="T457" s="7">
        <f>ROUND('Sheet1 (4)'!Z463/100,2)</f>
        <v>0.02</v>
      </c>
      <c r="U457" s="7">
        <f>ROUND('Sheet1 (4)'!AA463/100,2)</f>
        <v>0.02</v>
      </c>
      <c r="V457" s="1" t="str">
        <f>'Sheet1 (4)'!AB463&amp;".T"</f>
        <v>5946.T</v>
      </c>
      <c r="W457">
        <f>ROUND('Sheet1 (4)'!AC463,2)</f>
        <v>31.53</v>
      </c>
      <c r="X457">
        <f>ROUND('Sheet1 (4)'!AD463,2)</f>
        <v>0.5</v>
      </c>
      <c r="Y457" t="str">
        <f>_xlfn.XLOOKUP('Sheet1 (4)'!AB463,'Sheet1 (3)'!B:B,'Sheet1 (3)'!D:D,"",0)</f>
        <v>プライム</v>
      </c>
    </row>
    <row r="458" spans="1:25" x14ac:dyDescent="0.2">
      <c r="A458">
        <v>457</v>
      </c>
      <c r="B458" s="1" t="str">
        <f>_xlfn.XLOOKUP('Sheet1 (4)'!AB464,'Sheet1 (3)'!B:B,'Sheet1 (3)'!C:C,"",0)</f>
        <v>Ｃｈｏｒｄｉａ　Ｔｈｅｒａｐｅｕｔｉｃｓ</v>
      </c>
      <c r="C458" s="1" t="str">
        <f>_xlfn.XLOOKUP('Sheet1 (4)'!AB464,'Sheet1 (3)'!B:B,'Sheet1 (3)'!F:F,"",0)</f>
        <v>医薬品</v>
      </c>
      <c r="D458" s="1">
        <f>ROUND('Sheet1 (4)'!E464/100000000,2)</f>
        <v>0.69</v>
      </c>
      <c r="E458" s="1" t="e">
        <f>ROUND('Sheet1 (4)'!F464/100,2)</f>
        <v>#VALUE!</v>
      </c>
      <c r="F458" s="1" t="e">
        <f>ROUND('Sheet1 (4)'!G464/100,2)</f>
        <v>#VALUE!</v>
      </c>
      <c r="G458" s="1">
        <f>ROUND('Sheet1 (4)'!H464/100,2)</f>
        <v>2.12</v>
      </c>
      <c r="H458" s="1">
        <f>ROUND('Sheet1 (4)'!I464/100,2)</f>
        <v>-18.010000000000002</v>
      </c>
      <c r="I458" s="1">
        <f>ROUND('Sheet1 (4)'!J464/100,2)</f>
        <v>-17.899999999999999</v>
      </c>
      <c r="J458" s="1" t="e">
        <f>ROUND('Sheet1 (4)'!K464/100,2)</f>
        <v>#VALUE!</v>
      </c>
      <c r="K458" s="1" t="e">
        <f>ROUND('Sheet1 (4)'!L464/100,2)</f>
        <v>#VALUE!</v>
      </c>
      <c r="L458" s="4" t="e">
        <f>ROUND(('Sheet1 (4)'!M464+'Sheet1 (4)'!R464)/100,2)</f>
        <v>#VALUE!</v>
      </c>
      <c r="M458" s="4" t="e">
        <f>ROUND(('Sheet1 (4)'!N464+'Sheet1 (4)'!S464)/100,2)</f>
        <v>#VALUE!</v>
      </c>
      <c r="N458" s="4">
        <f>ROUND(('Sheet1 (4)'!O464+'Sheet1 (4)'!T464)/100,2)</f>
        <v>5.44</v>
      </c>
      <c r="O458" s="4">
        <f>ROUND(('Sheet1 (4)'!P464+'Sheet1 (4)'!U464)/100,2)</f>
        <v>-19.48</v>
      </c>
      <c r="P458" s="4">
        <f>ROUND(('Sheet1 (4)'!Q464+'Sheet1 (4)'!V464)/100,2)</f>
        <v>-18.420000000000002</v>
      </c>
      <c r="Q458" s="7" t="e">
        <f>ROUND('Sheet1 (4)'!W464/100,2)</f>
        <v>#VALUE!</v>
      </c>
      <c r="R458" s="7" t="e">
        <f>ROUND('Sheet1 (4)'!X464/100,2)</f>
        <v>#VALUE!</v>
      </c>
      <c r="S458" s="7" t="e">
        <f>ROUND('Sheet1 (4)'!Y464/100,2)</f>
        <v>#VALUE!</v>
      </c>
      <c r="T458" s="7">
        <f>ROUND('Sheet1 (4)'!Z464/100,2)</f>
        <v>-0.42</v>
      </c>
      <c r="U458" s="7">
        <f>ROUND('Sheet1 (4)'!AA464/100,2)</f>
        <v>-0.54</v>
      </c>
      <c r="V458" s="1" t="str">
        <f>'Sheet1 (4)'!AB464&amp;".T"</f>
        <v>190A.T</v>
      </c>
      <c r="W458" t="e">
        <f>ROUND('Sheet1 (4)'!AC464,2)</f>
        <v>#VALUE!</v>
      </c>
      <c r="X458">
        <f>ROUND('Sheet1 (4)'!AD464,2)</f>
        <v>3.06</v>
      </c>
      <c r="Y458" t="str">
        <f>_xlfn.XLOOKUP('Sheet1 (4)'!AB464,'Sheet1 (3)'!B:B,'Sheet1 (3)'!D:D,"",0)</f>
        <v>グロース</v>
      </c>
    </row>
    <row r="459" spans="1:25" x14ac:dyDescent="0.2">
      <c r="A459">
        <v>458</v>
      </c>
      <c r="B459" s="1" t="str">
        <f>_xlfn.XLOOKUP('Sheet1 (4)'!AB465,'Sheet1 (3)'!B:B,'Sheet1 (3)'!C:C,"",0)</f>
        <v>蝶理</v>
      </c>
      <c r="C459" s="1" t="str">
        <f>_xlfn.XLOOKUP('Sheet1 (4)'!AB465,'Sheet1 (3)'!B:B,'Sheet1 (3)'!F:F,"",0)</f>
        <v>卸売業</v>
      </c>
      <c r="D459" s="1">
        <f>ROUND('Sheet1 (4)'!E465/100000000,2)</f>
        <v>0.25</v>
      </c>
      <c r="E459" s="1">
        <f>ROUND('Sheet1 (4)'!F465/100,2)</f>
        <v>36.65</v>
      </c>
      <c r="F459" s="1">
        <f>ROUND('Sheet1 (4)'!G465/100,2)</f>
        <v>93.29</v>
      </c>
      <c r="G459" s="1">
        <f>ROUND('Sheet1 (4)'!H465/100,2)</f>
        <v>126.58</v>
      </c>
      <c r="H459" s="1">
        <f>ROUND('Sheet1 (4)'!I465/100,2)</f>
        <v>150.41</v>
      </c>
      <c r="I459" s="1">
        <f>ROUND('Sheet1 (4)'!J465/100,2)</f>
        <v>153.66999999999999</v>
      </c>
      <c r="J459" s="1" t="e">
        <f>ROUND('Sheet1 (4)'!K465/100,2)</f>
        <v>#VALUE!</v>
      </c>
      <c r="K459" s="1" t="e">
        <f>ROUND('Sheet1 (4)'!L465/100,2)</f>
        <v>#VALUE!</v>
      </c>
      <c r="L459" s="4">
        <f>ROUND(('Sheet1 (4)'!M465+'Sheet1 (4)'!R465)/100,2)</f>
        <v>55.32</v>
      </c>
      <c r="M459" s="4">
        <f>ROUND(('Sheet1 (4)'!N465+'Sheet1 (4)'!S465)/100,2)</f>
        <v>-21.33</v>
      </c>
      <c r="N459" s="4">
        <f>ROUND(('Sheet1 (4)'!O465+'Sheet1 (4)'!T465)/100,2)</f>
        <v>93.35</v>
      </c>
      <c r="O459" s="4">
        <f>ROUND(('Sheet1 (4)'!P465+'Sheet1 (4)'!U465)/100,2)</f>
        <v>69.87</v>
      </c>
      <c r="P459" s="4">
        <f>ROUND(('Sheet1 (4)'!Q465+'Sheet1 (4)'!V465)/100,2)</f>
        <v>61.14</v>
      </c>
      <c r="Q459" s="7">
        <f>ROUND('Sheet1 (4)'!W465/100,2)</f>
        <v>0.02</v>
      </c>
      <c r="R459" s="7">
        <f>ROUND('Sheet1 (4)'!X465/100,2)</f>
        <v>0.11</v>
      </c>
      <c r="S459" s="7">
        <f>ROUND('Sheet1 (4)'!Y465/100,2)</f>
        <v>0.12</v>
      </c>
      <c r="T459" s="7">
        <f>ROUND('Sheet1 (4)'!Z465/100,2)</f>
        <v>0.13</v>
      </c>
      <c r="U459" s="7">
        <f>ROUND('Sheet1 (4)'!AA465/100,2)</f>
        <v>0.13</v>
      </c>
      <c r="V459" s="1" t="str">
        <f>'Sheet1 (4)'!AB465&amp;".T"</f>
        <v>8014.T</v>
      </c>
      <c r="W459">
        <f>ROUND('Sheet1 (4)'!AC465,2)</f>
        <v>9.6999999999999993</v>
      </c>
      <c r="X459">
        <f>ROUND('Sheet1 (4)'!AD465,2)</f>
        <v>1</v>
      </c>
      <c r="Y459" t="str">
        <f>_xlfn.XLOOKUP('Sheet1 (4)'!AB465,'Sheet1 (3)'!B:B,'Sheet1 (3)'!D:D,"",0)</f>
        <v>プライム</v>
      </c>
    </row>
    <row r="460" spans="1:25" x14ac:dyDescent="0.2">
      <c r="A460">
        <v>459</v>
      </c>
      <c r="B460" s="1" t="str">
        <f>_xlfn.XLOOKUP('Sheet1 (4)'!AB466,'Sheet1 (3)'!B:B,'Sheet1 (3)'!C:C,"",0)</f>
        <v>銚子丸</v>
      </c>
      <c r="C460" s="1" t="str">
        <f>_xlfn.XLOOKUP('Sheet1 (4)'!AB466,'Sheet1 (3)'!B:B,'Sheet1 (3)'!F:F,"",0)</f>
        <v>小売業</v>
      </c>
      <c r="D460" s="1">
        <f>ROUND('Sheet1 (4)'!E466/100000000,2)</f>
        <v>0.12</v>
      </c>
      <c r="E460" s="1">
        <f>ROUND('Sheet1 (4)'!F466/100,2)</f>
        <v>6.03</v>
      </c>
      <c r="F460" s="1">
        <f>ROUND('Sheet1 (4)'!G466/100,2)</f>
        <v>2.2799999999999998</v>
      </c>
      <c r="G460" s="1">
        <f>ROUND('Sheet1 (4)'!H466/100,2)</f>
        <v>6.7</v>
      </c>
      <c r="H460" s="1">
        <f>ROUND('Sheet1 (4)'!I466/100,2)</f>
        <v>17.09</v>
      </c>
      <c r="I460" s="1">
        <f>ROUND('Sheet1 (4)'!J466/100,2)</f>
        <v>12.64</v>
      </c>
      <c r="J460" s="1">
        <f>ROUND('Sheet1 (4)'!K466/100,2)</f>
        <v>14.5</v>
      </c>
      <c r="K460" s="1">
        <f>ROUND('Sheet1 (4)'!L466/100,2)</f>
        <v>16</v>
      </c>
      <c r="L460" s="4">
        <f>ROUND(('Sheet1 (4)'!M466+'Sheet1 (4)'!R466)/100,2)</f>
        <v>9.2799999999999994</v>
      </c>
      <c r="M460" s="4">
        <f>ROUND(('Sheet1 (4)'!N466+'Sheet1 (4)'!S466)/100,2)</f>
        <v>7.48</v>
      </c>
      <c r="N460" s="4">
        <f>ROUND(('Sheet1 (4)'!O466+'Sheet1 (4)'!T466)/100,2)</f>
        <v>-5.93</v>
      </c>
      <c r="O460" s="4">
        <f>ROUND(('Sheet1 (4)'!P466+'Sheet1 (4)'!U466)/100,2)</f>
        <v>5.36</v>
      </c>
      <c r="P460" s="4">
        <f>ROUND(('Sheet1 (4)'!Q466+'Sheet1 (4)'!V466)/100,2)</f>
        <v>-4.9800000000000004</v>
      </c>
      <c r="Q460" s="7">
        <f>ROUND('Sheet1 (4)'!W466/100,2)</f>
        <v>0.06</v>
      </c>
      <c r="R460" s="7">
        <f>ROUND('Sheet1 (4)'!X466/100,2)</f>
        <v>0.14000000000000001</v>
      </c>
      <c r="S460" s="7">
        <f>ROUND('Sheet1 (4)'!Y466/100,2)</f>
        <v>7.0000000000000007E-2</v>
      </c>
      <c r="T460" s="7">
        <f>ROUND('Sheet1 (4)'!Z466/100,2)</f>
        <v>0.12</v>
      </c>
      <c r="U460" s="7" t="e">
        <f>ROUND('Sheet1 (4)'!AA466/100,2)</f>
        <v>#VALUE!</v>
      </c>
      <c r="V460" s="1" t="str">
        <f>'Sheet1 (4)'!AB466&amp;".T"</f>
        <v>3075.T</v>
      </c>
      <c r="W460">
        <f>ROUND('Sheet1 (4)'!AC466,2)</f>
        <v>29.63</v>
      </c>
      <c r="X460">
        <f>ROUND('Sheet1 (4)'!AD466,2)</f>
        <v>2.62</v>
      </c>
      <c r="Y460" t="str">
        <f>_xlfn.XLOOKUP('Sheet1 (4)'!AB466,'Sheet1 (3)'!B:B,'Sheet1 (3)'!D:D,"",0)</f>
        <v>スタンダード</v>
      </c>
    </row>
    <row r="461" spans="1:25" x14ac:dyDescent="0.2">
      <c r="A461">
        <v>460</v>
      </c>
      <c r="B461" s="1" t="str">
        <f>_xlfn.XLOOKUP('Sheet1 (4)'!AB467,'Sheet1 (3)'!B:B,'Sheet1 (3)'!C:C,"",0)</f>
        <v>中部電力</v>
      </c>
      <c r="C461" s="1" t="str">
        <f>_xlfn.XLOOKUP('Sheet1 (4)'!AB467,'Sheet1 (3)'!B:B,'Sheet1 (3)'!F:F,"",0)</f>
        <v>電気・ガス業</v>
      </c>
      <c r="D461" s="1">
        <f>ROUND('Sheet1 (4)'!E467/100000000,2)</f>
        <v>7.55</v>
      </c>
      <c r="E461" s="1">
        <f>ROUND('Sheet1 (4)'!F467/100,2)</f>
        <v>1456.94</v>
      </c>
      <c r="F461" s="1">
        <f>ROUND('Sheet1 (4)'!G467/100,2)</f>
        <v>-538.29999999999995</v>
      </c>
      <c r="G461" s="1">
        <f>ROUND('Sheet1 (4)'!H467/100,2)</f>
        <v>1070.8900000000001</v>
      </c>
      <c r="H461" s="1">
        <f>ROUND('Sheet1 (4)'!I467/100,2)</f>
        <v>3433.4</v>
      </c>
      <c r="I461" s="1">
        <f>ROUND('Sheet1 (4)'!J467/100,2)</f>
        <v>2420.4499999999998</v>
      </c>
      <c r="J461" s="1">
        <f>ROUND('Sheet1 (4)'!K467/100,2)</f>
        <v>1657.67</v>
      </c>
      <c r="K461" s="1">
        <f>ROUND('Sheet1 (4)'!L467/100,2)</f>
        <v>1646</v>
      </c>
      <c r="L461" s="4">
        <f>ROUND(('Sheet1 (4)'!M467+'Sheet1 (4)'!R467)/100,2)</f>
        <v>1683.35</v>
      </c>
      <c r="M461" s="4">
        <f>ROUND(('Sheet1 (4)'!N467+'Sheet1 (4)'!S467)/100,2)</f>
        <v>-2403.33</v>
      </c>
      <c r="N461" s="4">
        <f>ROUND(('Sheet1 (4)'!O467+'Sheet1 (4)'!T467)/100,2)</f>
        <v>988.7</v>
      </c>
      <c r="O461" s="4">
        <f>ROUND(('Sheet1 (4)'!P467+'Sheet1 (4)'!U467)/100,2)</f>
        <v>-442.56</v>
      </c>
      <c r="P461" s="4">
        <f>ROUND(('Sheet1 (4)'!Q467+'Sheet1 (4)'!V467)/100,2)</f>
        <v>-904.22</v>
      </c>
      <c r="Q461" s="7">
        <f>ROUND('Sheet1 (4)'!W467/100,2)</f>
        <v>7.0000000000000007E-2</v>
      </c>
      <c r="R461" s="7">
        <f>ROUND('Sheet1 (4)'!X467/100,2)</f>
        <v>-0.02</v>
      </c>
      <c r="S461" s="7">
        <f>ROUND('Sheet1 (4)'!Y467/100,2)</f>
        <v>0.02</v>
      </c>
      <c r="T461" s="7">
        <f>ROUND('Sheet1 (4)'!Z467/100,2)</f>
        <v>0.17</v>
      </c>
      <c r="U461" s="7">
        <f>ROUND('Sheet1 (4)'!AA467/100,2)</f>
        <v>0.08</v>
      </c>
      <c r="V461" s="1" t="str">
        <f>'Sheet1 (4)'!AB467&amp;".T"</f>
        <v>9502.T</v>
      </c>
      <c r="W461">
        <f>ROUND('Sheet1 (4)'!AC467,2)</f>
        <v>7.59</v>
      </c>
      <c r="X461">
        <f>ROUND('Sheet1 (4)'!AD467,2)</f>
        <v>0.57999999999999996</v>
      </c>
      <c r="Y461" t="str">
        <f>_xlfn.XLOOKUP('Sheet1 (4)'!AB467,'Sheet1 (3)'!B:B,'Sheet1 (3)'!D:D,"",0)</f>
        <v>プライム</v>
      </c>
    </row>
    <row r="462" spans="1:25" x14ac:dyDescent="0.2">
      <c r="A462">
        <v>461</v>
      </c>
      <c r="B462" s="1" t="str">
        <f>_xlfn.XLOOKUP('Sheet1 (4)'!AB468,'Sheet1 (3)'!B:B,'Sheet1 (3)'!C:C,"",0)</f>
        <v>中部飼料</v>
      </c>
      <c r="C462" s="1" t="str">
        <f>_xlfn.XLOOKUP('Sheet1 (4)'!AB468,'Sheet1 (3)'!B:B,'Sheet1 (3)'!F:F,"",0)</f>
        <v>食料品</v>
      </c>
      <c r="D462" s="1">
        <f>ROUND('Sheet1 (4)'!E468/100000000,2)</f>
        <v>0.28999999999999998</v>
      </c>
      <c r="E462" s="1">
        <f>ROUND('Sheet1 (4)'!F468/100,2)</f>
        <v>53.88</v>
      </c>
      <c r="F462" s="1">
        <f>ROUND('Sheet1 (4)'!G468/100,2)</f>
        <v>41.39</v>
      </c>
      <c r="G462" s="1">
        <f>ROUND('Sheet1 (4)'!H468/100,2)</f>
        <v>16.71</v>
      </c>
      <c r="H462" s="1">
        <f>ROUND('Sheet1 (4)'!I468/100,2)</f>
        <v>39.81</v>
      </c>
      <c r="I462" s="1">
        <f>ROUND('Sheet1 (4)'!J468/100,2)</f>
        <v>42.82</v>
      </c>
      <c r="J462" s="1" t="e">
        <f>ROUND('Sheet1 (4)'!K468/100,2)</f>
        <v>#VALUE!</v>
      </c>
      <c r="K462" s="1" t="e">
        <f>ROUND('Sheet1 (4)'!L468/100,2)</f>
        <v>#VALUE!</v>
      </c>
      <c r="L462" s="4">
        <f>ROUND(('Sheet1 (4)'!M468+'Sheet1 (4)'!R468)/100,2)</f>
        <v>37.29</v>
      </c>
      <c r="M462" s="4">
        <f>ROUND(('Sheet1 (4)'!N468+'Sheet1 (4)'!S468)/100,2)</f>
        <v>-19.98</v>
      </c>
      <c r="N462" s="4">
        <f>ROUND(('Sheet1 (4)'!O468+'Sheet1 (4)'!T468)/100,2)</f>
        <v>-100.4</v>
      </c>
      <c r="O462" s="4">
        <f>ROUND(('Sheet1 (4)'!P468+'Sheet1 (4)'!U468)/100,2)</f>
        <v>58.03</v>
      </c>
      <c r="P462" s="4">
        <f>ROUND(('Sheet1 (4)'!Q468+'Sheet1 (4)'!V468)/100,2)</f>
        <v>81.62</v>
      </c>
      <c r="Q462" s="7">
        <f>ROUND('Sheet1 (4)'!W468/100,2)</f>
        <v>7.0000000000000007E-2</v>
      </c>
      <c r="R462" s="7">
        <f>ROUND('Sheet1 (4)'!X468/100,2)</f>
        <v>0.05</v>
      </c>
      <c r="S462" s="7">
        <f>ROUND('Sheet1 (4)'!Y468/100,2)</f>
        <v>0.01</v>
      </c>
      <c r="T462" s="7">
        <f>ROUND('Sheet1 (4)'!Z468/100,2)</f>
        <v>0.05</v>
      </c>
      <c r="U462" s="7">
        <f>ROUND('Sheet1 (4)'!AA468/100,2)</f>
        <v>0.05</v>
      </c>
      <c r="V462" s="1" t="str">
        <f>'Sheet1 (4)'!AB468&amp;".T"</f>
        <v>2053.T</v>
      </c>
      <c r="W462">
        <f>ROUND('Sheet1 (4)'!AC468,2)</f>
        <v>12.88</v>
      </c>
      <c r="X462">
        <f>ROUND('Sheet1 (4)'!AD468,2)</f>
        <v>0.7</v>
      </c>
      <c r="Y462" t="str">
        <f>_xlfn.XLOOKUP('Sheet1 (4)'!AB468,'Sheet1 (3)'!B:B,'Sheet1 (3)'!D:D,"",0)</f>
        <v>プライム</v>
      </c>
    </row>
    <row r="463" spans="1:25" x14ac:dyDescent="0.2">
      <c r="A463">
        <v>462</v>
      </c>
      <c r="B463" s="1" t="str">
        <f>_xlfn.XLOOKUP('Sheet1 (4)'!AB469,'Sheet1 (3)'!B:B,'Sheet1 (3)'!C:C,"",0)</f>
        <v>中部鋼鈑</v>
      </c>
      <c r="C463" s="1" t="str">
        <f>_xlfn.XLOOKUP('Sheet1 (4)'!AB469,'Sheet1 (3)'!B:B,'Sheet1 (3)'!F:F,"",0)</f>
        <v>鉄鋼</v>
      </c>
      <c r="D463" s="1">
        <f>ROUND('Sheet1 (4)'!E469/100000000,2)</f>
        <v>0.27</v>
      </c>
      <c r="E463" s="1">
        <f>ROUND('Sheet1 (4)'!F469/100,2)</f>
        <v>25.76</v>
      </c>
      <c r="F463" s="1">
        <f>ROUND('Sheet1 (4)'!G469/100,2)</f>
        <v>55.55</v>
      </c>
      <c r="G463" s="1">
        <f>ROUND('Sheet1 (4)'!H469/100,2)</f>
        <v>122.62</v>
      </c>
      <c r="H463" s="1">
        <f>ROUND('Sheet1 (4)'!I469/100,2)</f>
        <v>104.26</v>
      </c>
      <c r="I463" s="1">
        <f>ROUND('Sheet1 (4)'!J469/100,2)</f>
        <v>27.05</v>
      </c>
      <c r="J463" s="1" t="e">
        <f>ROUND('Sheet1 (4)'!K469/100,2)</f>
        <v>#VALUE!</v>
      </c>
      <c r="K463" s="1" t="e">
        <f>ROUND('Sheet1 (4)'!L469/100,2)</f>
        <v>#VALUE!</v>
      </c>
      <c r="L463" s="4">
        <f>ROUND(('Sheet1 (4)'!M469+'Sheet1 (4)'!R469)/100,2)</f>
        <v>-12.35</v>
      </c>
      <c r="M463" s="4">
        <f>ROUND(('Sheet1 (4)'!N469+'Sheet1 (4)'!S469)/100,2)</f>
        <v>21.62</v>
      </c>
      <c r="N463" s="4">
        <f>ROUND(('Sheet1 (4)'!O469+'Sheet1 (4)'!T469)/100,2)</f>
        <v>10.49</v>
      </c>
      <c r="O463" s="4">
        <f>ROUND(('Sheet1 (4)'!P469+'Sheet1 (4)'!U469)/100,2)</f>
        <v>41.57</v>
      </c>
      <c r="P463" s="4">
        <f>ROUND(('Sheet1 (4)'!Q469+'Sheet1 (4)'!V469)/100,2)</f>
        <v>124.34</v>
      </c>
      <c r="Q463" s="7">
        <f>ROUND('Sheet1 (4)'!W469/100,2)</f>
        <v>0.03</v>
      </c>
      <c r="R463" s="7">
        <f>ROUND('Sheet1 (4)'!X469/100,2)</f>
        <v>0.06</v>
      </c>
      <c r="S463" s="7">
        <f>ROUND('Sheet1 (4)'!Y469/100,2)</f>
        <v>0.12</v>
      </c>
      <c r="T463" s="7">
        <f>ROUND('Sheet1 (4)'!Z469/100,2)</f>
        <v>0.1</v>
      </c>
      <c r="U463" s="7">
        <f>ROUND('Sheet1 (4)'!AA469/100,2)</f>
        <v>0.02</v>
      </c>
      <c r="V463" s="1" t="str">
        <f>'Sheet1 (4)'!AB469&amp;".T"</f>
        <v>5461.T</v>
      </c>
      <c r="W463" t="e">
        <f>ROUND('Sheet1 (4)'!AC469,2)</f>
        <v>#VALUE!</v>
      </c>
      <c r="X463">
        <f>ROUND('Sheet1 (4)'!AD469,2)</f>
        <v>0.73</v>
      </c>
      <c r="Y463" t="str">
        <f>_xlfn.XLOOKUP('Sheet1 (4)'!AB469,'Sheet1 (3)'!B:B,'Sheet1 (3)'!D:D,"",0)</f>
        <v>プライム</v>
      </c>
    </row>
    <row r="464" spans="1:25" x14ac:dyDescent="0.2">
      <c r="A464">
        <v>463</v>
      </c>
      <c r="B464" s="1" t="str">
        <f>_xlfn.XLOOKUP('Sheet1 (4)'!AB470,'Sheet1 (3)'!B:B,'Sheet1 (3)'!C:C,"",0)</f>
        <v>中広</v>
      </c>
      <c r="C464" s="1" t="str">
        <f>_xlfn.XLOOKUP('Sheet1 (4)'!AB470,'Sheet1 (3)'!B:B,'Sheet1 (3)'!F:F,"",0)</f>
        <v>サービス業</v>
      </c>
      <c r="D464" s="1">
        <f>ROUND('Sheet1 (4)'!E470/100000000,2)</f>
        <v>7.0000000000000007E-2</v>
      </c>
      <c r="E464" s="1">
        <f>ROUND('Sheet1 (4)'!F470/100,2)</f>
        <v>-2.92</v>
      </c>
      <c r="F464" s="1">
        <f>ROUND('Sheet1 (4)'!G470/100,2)</f>
        <v>0.82</v>
      </c>
      <c r="G464" s="1">
        <f>ROUND('Sheet1 (4)'!H470/100,2)</f>
        <v>1.9</v>
      </c>
      <c r="H464" s="1">
        <f>ROUND('Sheet1 (4)'!I470/100,2)</f>
        <v>3.04</v>
      </c>
      <c r="I464" s="1">
        <f>ROUND('Sheet1 (4)'!J470/100,2)</f>
        <v>3.09</v>
      </c>
      <c r="J464" s="1" t="e">
        <f>ROUND('Sheet1 (4)'!K470/100,2)</f>
        <v>#VALUE!</v>
      </c>
      <c r="K464" s="1" t="e">
        <f>ROUND('Sheet1 (4)'!L470/100,2)</f>
        <v>#VALUE!</v>
      </c>
      <c r="L464" s="4">
        <f>ROUND(('Sheet1 (4)'!M470+'Sheet1 (4)'!R470)/100,2)</f>
        <v>-2.64</v>
      </c>
      <c r="M464" s="4">
        <f>ROUND(('Sheet1 (4)'!N470+'Sheet1 (4)'!S470)/100,2)</f>
        <v>0.36</v>
      </c>
      <c r="N464" s="4">
        <f>ROUND(('Sheet1 (4)'!O470+'Sheet1 (4)'!T470)/100,2)</f>
        <v>2.73</v>
      </c>
      <c r="O464" s="4">
        <f>ROUND(('Sheet1 (4)'!P470+'Sheet1 (4)'!U470)/100,2)</f>
        <v>5.58</v>
      </c>
      <c r="P464" s="4">
        <f>ROUND(('Sheet1 (4)'!Q470+'Sheet1 (4)'!V470)/100,2)</f>
        <v>-2.39</v>
      </c>
      <c r="Q464" s="7" t="e">
        <f>ROUND('Sheet1 (4)'!W470/100,2)</f>
        <v>#VALUE!</v>
      </c>
      <c r="R464" s="7">
        <f>ROUND('Sheet1 (4)'!X470/100,2)</f>
        <v>0.06</v>
      </c>
      <c r="S464" s="7">
        <f>ROUND('Sheet1 (4)'!Y470/100,2)</f>
        <v>0.05</v>
      </c>
      <c r="T464" s="7">
        <f>ROUND('Sheet1 (4)'!Z470/100,2)</f>
        <v>0.1</v>
      </c>
      <c r="U464" s="7">
        <f>ROUND('Sheet1 (4)'!AA470/100,2)</f>
        <v>0.09</v>
      </c>
      <c r="V464" s="1" t="str">
        <f>'Sheet1 (4)'!AB470&amp;".T"</f>
        <v>2139.T</v>
      </c>
      <c r="W464">
        <f>ROUND('Sheet1 (4)'!AC470,2)</f>
        <v>22.83</v>
      </c>
      <c r="X464">
        <f>ROUND('Sheet1 (4)'!AD470,2)</f>
        <v>1.41</v>
      </c>
      <c r="Y464" t="str">
        <f>_xlfn.XLOOKUP('Sheet1 (4)'!AB470,'Sheet1 (3)'!B:B,'Sheet1 (3)'!D:D,"",0)</f>
        <v>スタンダード</v>
      </c>
    </row>
    <row r="465" spans="1:25" x14ac:dyDescent="0.2">
      <c r="A465">
        <v>464</v>
      </c>
      <c r="B465" s="1" t="str">
        <f>_xlfn.XLOOKUP('Sheet1 (4)'!AB471,'Sheet1 (3)'!B:B,'Sheet1 (3)'!C:C,"",0)</f>
        <v>中電工</v>
      </c>
      <c r="C465" s="1" t="str">
        <f>_xlfn.XLOOKUP('Sheet1 (4)'!AB471,'Sheet1 (3)'!B:B,'Sheet1 (3)'!F:F,"",0)</f>
        <v>建設業</v>
      </c>
      <c r="D465" s="1">
        <f>ROUND('Sheet1 (4)'!E471/100000000,2)</f>
        <v>0.54</v>
      </c>
      <c r="E465" s="1">
        <f>ROUND('Sheet1 (4)'!F471/100,2)</f>
        <v>94.83</v>
      </c>
      <c r="F465" s="1">
        <f>ROUND('Sheet1 (4)'!G471/100,2)</f>
        <v>97.63</v>
      </c>
      <c r="G465" s="1">
        <f>ROUND('Sheet1 (4)'!H471/100,2)</f>
        <v>83.63</v>
      </c>
      <c r="H465" s="1">
        <f>ROUND('Sheet1 (4)'!I471/100,2)</f>
        <v>119.48</v>
      </c>
      <c r="I465" s="1">
        <f>ROUND('Sheet1 (4)'!J471/100,2)</f>
        <v>216.99</v>
      </c>
      <c r="J465" s="1" t="e">
        <f>ROUND('Sheet1 (4)'!K471/100,2)</f>
        <v>#VALUE!</v>
      </c>
      <c r="K465" s="1" t="e">
        <f>ROUND('Sheet1 (4)'!L471/100,2)</f>
        <v>#VALUE!</v>
      </c>
      <c r="L465" s="4">
        <f>ROUND(('Sheet1 (4)'!M471+'Sheet1 (4)'!R471)/100,2)</f>
        <v>154.6</v>
      </c>
      <c r="M465" s="4">
        <f>ROUND(('Sheet1 (4)'!N471+'Sheet1 (4)'!S471)/100,2)</f>
        <v>36.42</v>
      </c>
      <c r="N465" s="4">
        <f>ROUND(('Sheet1 (4)'!O471+'Sheet1 (4)'!T471)/100,2)</f>
        <v>110.24</v>
      </c>
      <c r="O465" s="4">
        <f>ROUND(('Sheet1 (4)'!P471+'Sheet1 (4)'!U471)/100,2)</f>
        <v>76.23</v>
      </c>
      <c r="P465" s="4">
        <f>ROUND(('Sheet1 (4)'!Q471+'Sheet1 (4)'!V471)/100,2)</f>
        <v>112.29</v>
      </c>
      <c r="Q465" s="7">
        <f>ROUND('Sheet1 (4)'!W471/100,2)</f>
        <v>0.04</v>
      </c>
      <c r="R465" s="7">
        <f>ROUND('Sheet1 (4)'!X471/100,2)</f>
        <v>0.03</v>
      </c>
      <c r="S465" s="7">
        <f>ROUND('Sheet1 (4)'!Y471/100,2)</f>
        <v>-0.03</v>
      </c>
      <c r="T465" s="7">
        <f>ROUND('Sheet1 (4)'!Z471/100,2)</f>
        <v>0.04</v>
      </c>
      <c r="U465" s="7">
        <f>ROUND('Sheet1 (4)'!AA471/100,2)</f>
        <v>0.09</v>
      </c>
      <c r="V465" s="1" t="str">
        <f>'Sheet1 (4)'!AB471&amp;".T"</f>
        <v>1941.T</v>
      </c>
      <c r="W465">
        <f>ROUND('Sheet1 (4)'!AC471,2)</f>
        <v>10.7</v>
      </c>
      <c r="X465">
        <f>ROUND('Sheet1 (4)'!AD471,2)</f>
        <v>0.97</v>
      </c>
      <c r="Y465" t="str">
        <f>_xlfn.XLOOKUP('Sheet1 (4)'!AB471,'Sheet1 (3)'!B:B,'Sheet1 (3)'!D:D,"",0)</f>
        <v>プライム</v>
      </c>
    </row>
    <row r="466" spans="1:25" x14ac:dyDescent="0.2">
      <c r="A466">
        <v>465</v>
      </c>
      <c r="B466" s="1" t="str">
        <f>_xlfn.XLOOKUP('Sheet1 (4)'!AB472,'Sheet1 (3)'!B:B,'Sheet1 (3)'!C:C,"",0)</f>
        <v>中越パルプ工業</v>
      </c>
      <c r="C466" s="1" t="str">
        <f>_xlfn.XLOOKUP('Sheet1 (4)'!AB472,'Sheet1 (3)'!B:B,'Sheet1 (3)'!F:F,"",0)</f>
        <v>パルプ・紙</v>
      </c>
      <c r="D466" s="1">
        <f>ROUND('Sheet1 (4)'!E472/100000000,2)</f>
        <v>0.13</v>
      </c>
      <c r="E466" s="1">
        <f>ROUND('Sheet1 (4)'!F472/100,2)</f>
        <v>-4.16</v>
      </c>
      <c r="F466" s="1">
        <f>ROUND('Sheet1 (4)'!G472/100,2)</f>
        <v>23.53</v>
      </c>
      <c r="G466" s="1">
        <f>ROUND('Sheet1 (4)'!H472/100,2)</f>
        <v>25.95</v>
      </c>
      <c r="H466" s="1">
        <f>ROUND('Sheet1 (4)'!I472/100,2)</f>
        <v>61.74</v>
      </c>
      <c r="I466" s="1">
        <f>ROUND('Sheet1 (4)'!J472/100,2)</f>
        <v>48.44</v>
      </c>
      <c r="J466" s="1" t="e">
        <f>ROUND('Sheet1 (4)'!K472/100,2)</f>
        <v>#VALUE!</v>
      </c>
      <c r="K466" s="1" t="e">
        <f>ROUND('Sheet1 (4)'!L472/100,2)</f>
        <v>#VALUE!</v>
      </c>
      <c r="L466" s="4">
        <f>ROUND(('Sheet1 (4)'!M472+'Sheet1 (4)'!R472)/100,2)</f>
        <v>20.67</v>
      </c>
      <c r="M466" s="4">
        <f>ROUND(('Sheet1 (4)'!N472+'Sheet1 (4)'!S472)/100,2)</f>
        <v>51.07</v>
      </c>
      <c r="N466" s="4">
        <f>ROUND(('Sheet1 (4)'!O472+'Sheet1 (4)'!T472)/100,2)</f>
        <v>-24.62</v>
      </c>
      <c r="O466" s="4">
        <f>ROUND(('Sheet1 (4)'!P472+'Sheet1 (4)'!U472)/100,2)</f>
        <v>56.59</v>
      </c>
      <c r="P466" s="4">
        <f>ROUND(('Sheet1 (4)'!Q472+'Sheet1 (4)'!V472)/100,2)</f>
        <v>43.47</v>
      </c>
      <c r="Q466" s="7">
        <f>ROUND('Sheet1 (4)'!W472/100,2)</f>
        <v>-0.02</v>
      </c>
      <c r="R466" s="7">
        <f>ROUND('Sheet1 (4)'!X472/100,2)</f>
        <v>0.03</v>
      </c>
      <c r="S466" s="7">
        <f>ROUND('Sheet1 (4)'!Y472/100,2)</f>
        <v>0.06</v>
      </c>
      <c r="T466" s="7">
        <f>ROUND('Sheet1 (4)'!Z472/100,2)</f>
        <v>7.0000000000000007E-2</v>
      </c>
      <c r="U466" s="7">
        <f>ROUND('Sheet1 (4)'!AA472/100,2)</f>
        <v>0.01</v>
      </c>
      <c r="V466" s="1" t="str">
        <f>'Sheet1 (4)'!AB472&amp;".T"</f>
        <v>3877.T</v>
      </c>
      <c r="W466">
        <f>ROUND('Sheet1 (4)'!AC472,2)</f>
        <v>17.95</v>
      </c>
      <c r="X466">
        <f>ROUND('Sheet1 (4)'!AD472,2)</f>
        <v>0.37</v>
      </c>
      <c r="Y466" t="str">
        <f>_xlfn.XLOOKUP('Sheet1 (4)'!AB472,'Sheet1 (3)'!B:B,'Sheet1 (3)'!D:D,"",0)</f>
        <v>プライム</v>
      </c>
    </row>
    <row r="467" spans="1:25" x14ac:dyDescent="0.2">
      <c r="A467">
        <v>466</v>
      </c>
      <c r="B467" s="1" t="str">
        <f>_xlfn.XLOOKUP('Sheet1 (4)'!AB473,'Sheet1 (3)'!B:B,'Sheet1 (3)'!C:C,"",0)</f>
        <v>中外鉱業</v>
      </c>
      <c r="C467" s="1" t="str">
        <f>_xlfn.XLOOKUP('Sheet1 (4)'!AB473,'Sheet1 (3)'!B:B,'Sheet1 (3)'!F:F,"",0)</f>
        <v>非鉄金属</v>
      </c>
      <c r="D467" s="1">
        <f>ROUND('Sheet1 (4)'!E473/100000000,2)</f>
        <v>0.14000000000000001</v>
      </c>
      <c r="E467" s="1">
        <f>ROUND('Sheet1 (4)'!F473/100,2)</f>
        <v>2.73</v>
      </c>
      <c r="F467" s="1">
        <f>ROUND('Sheet1 (4)'!G473/100,2)</f>
        <v>5.87</v>
      </c>
      <c r="G467" s="1">
        <f>ROUND('Sheet1 (4)'!H473/100,2)</f>
        <v>7.95</v>
      </c>
      <c r="H467" s="1">
        <f>ROUND('Sheet1 (4)'!I473/100,2)</f>
        <v>3.64</v>
      </c>
      <c r="I467" s="1">
        <f>ROUND('Sheet1 (4)'!J473/100,2)</f>
        <v>14.18</v>
      </c>
      <c r="J467" s="1" t="e">
        <f>ROUND('Sheet1 (4)'!K473/100,2)</f>
        <v>#VALUE!</v>
      </c>
      <c r="K467" s="1" t="e">
        <f>ROUND('Sheet1 (4)'!L473/100,2)</f>
        <v>#VALUE!</v>
      </c>
      <c r="L467" s="4">
        <f>ROUND(('Sheet1 (4)'!M473+'Sheet1 (4)'!R473)/100,2)</f>
        <v>5.79</v>
      </c>
      <c r="M467" s="4">
        <f>ROUND(('Sheet1 (4)'!N473+'Sheet1 (4)'!S473)/100,2)</f>
        <v>1.58</v>
      </c>
      <c r="N467" s="4">
        <f>ROUND(('Sheet1 (4)'!O473+'Sheet1 (4)'!T473)/100,2)</f>
        <v>-12.85</v>
      </c>
      <c r="O467" s="4">
        <f>ROUND(('Sheet1 (4)'!P473+'Sheet1 (4)'!U473)/100,2)</f>
        <v>-0.85</v>
      </c>
      <c r="P467" s="4">
        <f>ROUND(('Sheet1 (4)'!Q473+'Sheet1 (4)'!V473)/100,2)</f>
        <v>2.97</v>
      </c>
      <c r="Q467" s="7">
        <f>ROUND('Sheet1 (4)'!W473/100,2)</f>
        <v>0.03</v>
      </c>
      <c r="R467" s="7">
        <f>ROUND('Sheet1 (4)'!X473/100,2)</f>
        <v>0.08</v>
      </c>
      <c r="S467" s="7">
        <f>ROUND('Sheet1 (4)'!Y473/100,2)</f>
        <v>0.06</v>
      </c>
      <c r="T467" s="7">
        <f>ROUND('Sheet1 (4)'!Z473/100,2)</f>
        <v>0.03</v>
      </c>
      <c r="U467" s="7">
        <f>ROUND('Sheet1 (4)'!AA473/100,2)</f>
        <v>0.16</v>
      </c>
      <c r="V467" s="1" t="str">
        <f>'Sheet1 (4)'!AB473&amp;".T"</f>
        <v>1491.T</v>
      </c>
      <c r="W467">
        <f>ROUND('Sheet1 (4)'!AC473,2)</f>
        <v>11.91</v>
      </c>
      <c r="X467">
        <f>ROUND('Sheet1 (4)'!AD473,2)</f>
        <v>1.5</v>
      </c>
      <c r="Y467" t="str">
        <f>_xlfn.XLOOKUP('Sheet1 (4)'!AB473,'Sheet1 (3)'!B:B,'Sheet1 (3)'!D:D,"",0)</f>
        <v>スタンダード</v>
      </c>
    </row>
    <row r="468" spans="1:25" x14ac:dyDescent="0.2">
      <c r="A468">
        <v>467</v>
      </c>
      <c r="B468" s="1" t="str">
        <f>_xlfn.XLOOKUP('Sheet1 (4)'!AB474,'Sheet1 (3)'!B:B,'Sheet1 (3)'!C:C,"",0)</f>
        <v>中外製薬</v>
      </c>
      <c r="C468" s="1" t="str">
        <f>_xlfn.XLOOKUP('Sheet1 (4)'!AB474,'Sheet1 (3)'!B:B,'Sheet1 (3)'!F:F,"",0)</f>
        <v>医薬品</v>
      </c>
      <c r="D468" s="1">
        <f>ROUND('Sheet1 (4)'!E474/100000000,2)</f>
        <v>16.46</v>
      </c>
      <c r="E468" s="1">
        <f>ROUND('Sheet1 (4)'!F474/100,2)</f>
        <v>4218.97</v>
      </c>
      <c r="F468" s="1">
        <f>ROUND('Sheet1 (4)'!G474/100,2)</f>
        <v>5333.09</v>
      </c>
      <c r="G468" s="1">
        <f>ROUND('Sheet1 (4)'!H474/100,2)</f>
        <v>4391.74</v>
      </c>
      <c r="H468" s="1">
        <f>ROUND('Sheet1 (4)'!I474/100,2)</f>
        <v>5420.03</v>
      </c>
      <c r="I468" s="1">
        <f>ROUND('Sheet1 (4)'!J474/100,2)</f>
        <v>5420.03</v>
      </c>
      <c r="J468" s="1">
        <f>ROUND('Sheet1 (4)'!K474/100,2)</f>
        <v>5942.5</v>
      </c>
      <c r="K468" s="1">
        <f>ROUND('Sheet1 (4)'!L474/100,2)</f>
        <v>6474.68</v>
      </c>
      <c r="L468" s="4">
        <f>ROUND(('Sheet1 (4)'!M474+'Sheet1 (4)'!R474)/100,2)</f>
        <v>1606.99</v>
      </c>
      <c r="M468" s="4">
        <f>ROUND(('Sheet1 (4)'!N474+'Sheet1 (4)'!S474)/100,2)</f>
        <v>981.18</v>
      </c>
      <c r="N468" s="4">
        <f>ROUND(('Sheet1 (4)'!O474+'Sheet1 (4)'!T474)/100,2)</f>
        <v>3726.35</v>
      </c>
      <c r="O468" s="4">
        <f>ROUND(('Sheet1 (4)'!P474+'Sheet1 (4)'!U474)/100,2)</f>
        <v>2202.35</v>
      </c>
      <c r="P468" s="4">
        <f>ROUND(('Sheet1 (4)'!Q474+'Sheet1 (4)'!V474)/100,2)</f>
        <v>2202.35</v>
      </c>
      <c r="Q468" s="7">
        <f>ROUND('Sheet1 (4)'!W474/100,2)</f>
        <v>0.28000000000000003</v>
      </c>
      <c r="R468" s="7">
        <f>ROUND('Sheet1 (4)'!X474/100,2)</f>
        <v>0.28999999999999998</v>
      </c>
      <c r="S468" s="7">
        <f>ROUND('Sheet1 (4)'!Y474/100,2)</f>
        <v>0.21</v>
      </c>
      <c r="T468" s="7">
        <f>ROUND('Sheet1 (4)'!Z474/100,2)</f>
        <v>0.22</v>
      </c>
      <c r="U468" s="7">
        <f>ROUND('Sheet1 (4)'!AA474/100,2)</f>
        <v>0.22</v>
      </c>
      <c r="V468" s="1" t="str">
        <f>'Sheet1 (4)'!AB474&amp;".T"</f>
        <v>4519.T</v>
      </c>
      <c r="W468">
        <f>ROUND('Sheet1 (4)'!AC474,2)</f>
        <v>30.94</v>
      </c>
      <c r="X468">
        <f>ROUND('Sheet1 (4)'!AD474,2)</f>
        <v>6.5</v>
      </c>
      <c r="Y468" t="str">
        <f>_xlfn.XLOOKUP('Sheet1 (4)'!AB474,'Sheet1 (3)'!B:B,'Sheet1 (3)'!D:D,"",0)</f>
        <v>プライム</v>
      </c>
    </row>
    <row r="469" spans="1:25" x14ac:dyDescent="0.2">
      <c r="A469">
        <v>468</v>
      </c>
      <c r="B469" s="1" t="str">
        <f>_xlfn.XLOOKUP('Sheet1 (4)'!AB475,'Sheet1 (3)'!B:B,'Sheet1 (3)'!C:C,"",0)</f>
        <v>中外炉工業</v>
      </c>
      <c r="C469" s="1" t="str">
        <f>_xlfn.XLOOKUP('Sheet1 (4)'!AB475,'Sheet1 (3)'!B:B,'Sheet1 (3)'!F:F,"",0)</f>
        <v>建設業</v>
      </c>
      <c r="D469" s="1">
        <f>ROUND('Sheet1 (4)'!E475/100000000,2)</f>
        <v>7.0000000000000007E-2</v>
      </c>
      <c r="E469" s="1">
        <f>ROUND('Sheet1 (4)'!F475/100,2)</f>
        <v>3.89</v>
      </c>
      <c r="F469" s="1">
        <f>ROUND('Sheet1 (4)'!G475/100,2)</f>
        <v>12.64</v>
      </c>
      <c r="G469" s="1">
        <f>ROUND('Sheet1 (4)'!H475/100,2)</f>
        <v>13.1</v>
      </c>
      <c r="H469" s="1">
        <f>ROUND('Sheet1 (4)'!I475/100,2)</f>
        <v>14.79</v>
      </c>
      <c r="I469" s="1">
        <f>ROUND('Sheet1 (4)'!J475/100,2)</f>
        <v>27.37</v>
      </c>
      <c r="J469" s="1" t="e">
        <f>ROUND('Sheet1 (4)'!K475/100,2)</f>
        <v>#VALUE!</v>
      </c>
      <c r="K469" s="1" t="e">
        <f>ROUND('Sheet1 (4)'!L475/100,2)</f>
        <v>#VALUE!</v>
      </c>
      <c r="L469" s="4">
        <f>ROUND(('Sheet1 (4)'!M475+'Sheet1 (4)'!R475)/100,2)</f>
        <v>27.49</v>
      </c>
      <c r="M469" s="4">
        <f>ROUND(('Sheet1 (4)'!N475+'Sheet1 (4)'!S475)/100,2)</f>
        <v>66</v>
      </c>
      <c r="N469" s="4">
        <f>ROUND(('Sheet1 (4)'!O475+'Sheet1 (4)'!T475)/100,2)</f>
        <v>-25.63</v>
      </c>
      <c r="O469" s="4">
        <f>ROUND(('Sheet1 (4)'!P475+'Sheet1 (4)'!U475)/100,2)</f>
        <v>-3.41</v>
      </c>
      <c r="P469" s="4">
        <f>ROUND(('Sheet1 (4)'!Q475+'Sheet1 (4)'!V475)/100,2)</f>
        <v>-30.42</v>
      </c>
      <c r="Q469" s="7">
        <f>ROUND('Sheet1 (4)'!W475/100,2)</f>
        <v>0.02</v>
      </c>
      <c r="R469" s="7">
        <f>ROUND('Sheet1 (4)'!X475/100,2)</f>
        <v>0.06</v>
      </c>
      <c r="S469" s="7">
        <f>ROUND('Sheet1 (4)'!Y475/100,2)</f>
        <v>0.05</v>
      </c>
      <c r="T469" s="7">
        <f>ROUND('Sheet1 (4)'!Z475/100,2)</f>
        <v>0.09</v>
      </c>
      <c r="U469" s="7">
        <f>ROUND('Sheet1 (4)'!AA475/100,2)</f>
        <v>0.11</v>
      </c>
      <c r="V469" s="1" t="str">
        <f>'Sheet1 (4)'!AB475&amp;".T"</f>
        <v>1964.T</v>
      </c>
      <c r="W469">
        <f>ROUND('Sheet1 (4)'!AC475,2)</f>
        <v>9.51</v>
      </c>
      <c r="X469">
        <f>ROUND('Sheet1 (4)'!AD475,2)</f>
        <v>1.19</v>
      </c>
      <c r="Y469" t="str">
        <f>_xlfn.XLOOKUP('Sheet1 (4)'!AB475,'Sheet1 (3)'!B:B,'Sheet1 (3)'!D:D,"",0)</f>
        <v>プライム</v>
      </c>
    </row>
    <row r="470" spans="1:25" x14ac:dyDescent="0.2">
      <c r="A470">
        <v>469</v>
      </c>
      <c r="B470" s="1" t="str">
        <f>_xlfn.XLOOKUP('Sheet1 (4)'!AB476,'Sheet1 (3)'!B:B,'Sheet1 (3)'!C:C,"",0)</f>
        <v>ちゅうぎんフィナンシャルグループ</v>
      </c>
      <c r="C470" s="1" t="str">
        <f>_xlfn.XLOOKUP('Sheet1 (4)'!AB476,'Sheet1 (3)'!B:B,'Sheet1 (3)'!F:F,"",0)</f>
        <v>銀行業</v>
      </c>
      <c r="D470" s="1">
        <f>ROUND('Sheet1 (4)'!E476/100000000,2)</f>
        <v>1.78</v>
      </c>
      <c r="E470" s="1" t="e">
        <f>ROUND('Sheet1 (4)'!F476/100,2)</f>
        <v>#VALUE!</v>
      </c>
      <c r="F470" s="1" t="e">
        <f>ROUND('Sheet1 (4)'!G476/100,2)</f>
        <v>#VALUE!</v>
      </c>
      <c r="G470" s="1" t="e">
        <f>ROUND('Sheet1 (4)'!H476/100,2)</f>
        <v>#VALUE!</v>
      </c>
      <c r="H470" s="1" t="e">
        <f>ROUND('Sheet1 (4)'!I476/100,2)</f>
        <v>#VALUE!</v>
      </c>
      <c r="I470" s="1" t="e">
        <f>ROUND('Sheet1 (4)'!J476/100,2)</f>
        <v>#VALUE!</v>
      </c>
      <c r="J470" s="1">
        <f>ROUND('Sheet1 (4)'!K476/100,2)</f>
        <v>514</v>
      </c>
      <c r="K470" s="1">
        <f>ROUND('Sheet1 (4)'!L476/100,2)</f>
        <v>668</v>
      </c>
      <c r="L470" s="4">
        <f>ROUND(('Sheet1 (4)'!M476+'Sheet1 (4)'!R476)/100,2)</f>
        <v>-3417.86</v>
      </c>
      <c r="M470" s="4">
        <f>ROUND(('Sheet1 (4)'!N476+'Sheet1 (4)'!S476)/100,2)</f>
        <v>5665.69</v>
      </c>
      <c r="N470" s="4">
        <f>ROUND(('Sheet1 (4)'!O476+'Sheet1 (4)'!T476)/100,2)</f>
        <v>-4310.32</v>
      </c>
      <c r="O470" s="4">
        <f>ROUND(('Sheet1 (4)'!P476+'Sheet1 (4)'!U476)/100,2)</f>
        <v>-3388.49</v>
      </c>
      <c r="P470" s="4">
        <f>ROUND(('Sheet1 (4)'!Q476+'Sheet1 (4)'!V476)/100,2)</f>
        <v>-2723.46</v>
      </c>
      <c r="Q470" s="7">
        <f>ROUND('Sheet1 (4)'!W476/100,2)</f>
        <v>0.03</v>
      </c>
      <c r="R470" s="7">
        <f>ROUND('Sheet1 (4)'!X476/100,2)</f>
        <v>0.03</v>
      </c>
      <c r="S470" s="7">
        <f>ROUND('Sheet1 (4)'!Y476/100,2)</f>
        <v>0.04</v>
      </c>
      <c r="T470" s="7">
        <f>ROUND('Sheet1 (4)'!Z476/100,2)</f>
        <v>0.04</v>
      </c>
      <c r="U470" s="7">
        <f>ROUND('Sheet1 (4)'!AA476/100,2)</f>
        <v>0.05</v>
      </c>
      <c r="V470" s="1" t="str">
        <f>'Sheet1 (4)'!AB476&amp;".T"</f>
        <v>5832.T</v>
      </c>
      <c r="W470">
        <f>ROUND('Sheet1 (4)'!AC476,2)</f>
        <v>13.94</v>
      </c>
      <c r="X470">
        <f>ROUND('Sheet1 (4)'!AD476,2)</f>
        <v>0.69</v>
      </c>
      <c r="Y470" t="str">
        <f>_xlfn.XLOOKUP('Sheet1 (4)'!AB476,'Sheet1 (3)'!B:B,'Sheet1 (3)'!D:D,"",0)</f>
        <v>プライム</v>
      </c>
    </row>
    <row r="471" spans="1:25" x14ac:dyDescent="0.2">
      <c r="A471">
        <v>470</v>
      </c>
      <c r="B471" s="1" t="str">
        <f>_xlfn.XLOOKUP('Sheet1 (4)'!AB477,'Sheet1 (3)'!B:B,'Sheet1 (3)'!C:C,"",0)</f>
        <v>中国塗料</v>
      </c>
      <c r="C471" s="1" t="str">
        <f>_xlfn.XLOOKUP('Sheet1 (4)'!AB477,'Sheet1 (3)'!B:B,'Sheet1 (3)'!F:F,"",0)</f>
        <v>化学</v>
      </c>
      <c r="D471" s="1">
        <f>ROUND('Sheet1 (4)'!E477/100000000,2)</f>
        <v>0.5</v>
      </c>
      <c r="E471" s="1">
        <f>ROUND('Sheet1 (4)'!F477/100,2)</f>
        <v>65.069999999999993</v>
      </c>
      <c r="F471" s="1">
        <f>ROUND('Sheet1 (4)'!G477/100,2)</f>
        <v>6.88</v>
      </c>
      <c r="G471" s="1">
        <f>ROUND('Sheet1 (4)'!H477/100,2)</f>
        <v>38.880000000000003</v>
      </c>
      <c r="H471" s="1">
        <f>ROUND('Sheet1 (4)'!I477/100,2)</f>
        <v>121.86</v>
      </c>
      <c r="I471" s="1">
        <f>ROUND('Sheet1 (4)'!J477/100,2)</f>
        <v>153.82</v>
      </c>
      <c r="J471" s="1">
        <f>ROUND('Sheet1 (4)'!K477/100,2)</f>
        <v>171</v>
      </c>
      <c r="K471" s="1">
        <f>ROUND('Sheet1 (4)'!L477/100,2)</f>
        <v>185</v>
      </c>
      <c r="L471" s="4">
        <f>ROUND(('Sheet1 (4)'!M477+'Sheet1 (4)'!R477)/100,2)</f>
        <v>79.959999999999994</v>
      </c>
      <c r="M471" s="4">
        <f>ROUND(('Sheet1 (4)'!N477+'Sheet1 (4)'!S477)/100,2)</f>
        <v>-0.83</v>
      </c>
      <c r="N471" s="4">
        <f>ROUND(('Sheet1 (4)'!O477+'Sheet1 (4)'!T477)/100,2)</f>
        <v>5.43</v>
      </c>
      <c r="O471" s="4">
        <f>ROUND(('Sheet1 (4)'!P477+'Sheet1 (4)'!U477)/100,2)</f>
        <v>107.63</v>
      </c>
      <c r="P471" s="4">
        <f>ROUND(('Sheet1 (4)'!Q477+'Sheet1 (4)'!V477)/100,2)</f>
        <v>144.36000000000001</v>
      </c>
      <c r="Q471" s="7">
        <f>ROUND('Sheet1 (4)'!W477/100,2)</f>
        <v>0.06</v>
      </c>
      <c r="R471" s="7">
        <f>ROUND('Sheet1 (4)'!X477/100,2)</f>
        <v>0.01</v>
      </c>
      <c r="S471" s="7">
        <f>ROUND('Sheet1 (4)'!Y477/100,2)</f>
        <v>7.0000000000000007E-2</v>
      </c>
      <c r="T471" s="7">
        <f>ROUND('Sheet1 (4)'!Z477/100,2)</f>
        <v>0.15</v>
      </c>
      <c r="U471" s="7">
        <f>ROUND('Sheet1 (4)'!AA477/100,2)</f>
        <v>0.19</v>
      </c>
      <c r="V471" s="1" t="str">
        <f>'Sheet1 (4)'!AB477&amp;".T"</f>
        <v>4617.T</v>
      </c>
      <c r="W471">
        <f>ROUND('Sheet1 (4)'!AC477,2)</f>
        <v>18.82</v>
      </c>
      <c r="X471">
        <f>ROUND('Sheet1 (4)'!AD477,2)</f>
        <v>2.4900000000000002</v>
      </c>
      <c r="Y471" t="str">
        <f>_xlfn.XLOOKUP('Sheet1 (4)'!AB477,'Sheet1 (3)'!B:B,'Sheet1 (3)'!D:D,"",0)</f>
        <v>プライム</v>
      </c>
    </row>
    <row r="472" spans="1:25" x14ac:dyDescent="0.2">
      <c r="A472">
        <v>471</v>
      </c>
      <c r="B472" s="1" t="str">
        <f>_xlfn.XLOOKUP('Sheet1 (4)'!AB478,'Sheet1 (3)'!B:B,'Sheet1 (3)'!C:C,"",0)</f>
        <v>中国工業</v>
      </c>
      <c r="C472" s="1" t="str">
        <f>_xlfn.XLOOKUP('Sheet1 (4)'!AB478,'Sheet1 (3)'!B:B,'Sheet1 (3)'!F:F,"",0)</f>
        <v>金属製品</v>
      </c>
      <c r="D472" s="1">
        <f>ROUND('Sheet1 (4)'!E478/100000000,2)</f>
        <v>0.03</v>
      </c>
      <c r="E472" s="1">
        <f>ROUND('Sheet1 (4)'!F478/100,2)</f>
        <v>0.91</v>
      </c>
      <c r="F472" s="1">
        <f>ROUND('Sheet1 (4)'!G478/100,2)</f>
        <v>0.64</v>
      </c>
      <c r="G472" s="1">
        <f>ROUND('Sheet1 (4)'!H478/100,2)</f>
        <v>2.4300000000000002</v>
      </c>
      <c r="H472" s="1">
        <f>ROUND('Sheet1 (4)'!I478/100,2)</f>
        <v>2.0699999999999998</v>
      </c>
      <c r="I472" s="1">
        <f>ROUND('Sheet1 (4)'!J478/100,2)</f>
        <v>4.16</v>
      </c>
      <c r="J472" s="1" t="e">
        <f>ROUND('Sheet1 (4)'!K478/100,2)</f>
        <v>#VALUE!</v>
      </c>
      <c r="K472" s="1" t="e">
        <f>ROUND('Sheet1 (4)'!L478/100,2)</f>
        <v>#VALUE!</v>
      </c>
      <c r="L472" s="4">
        <f>ROUND(('Sheet1 (4)'!M478+'Sheet1 (4)'!R478)/100,2)</f>
        <v>1.53</v>
      </c>
      <c r="M472" s="4">
        <f>ROUND(('Sheet1 (4)'!N478+'Sheet1 (4)'!S478)/100,2)</f>
        <v>1.64</v>
      </c>
      <c r="N472" s="4">
        <f>ROUND(('Sheet1 (4)'!O478+'Sheet1 (4)'!T478)/100,2)</f>
        <v>-3.35</v>
      </c>
      <c r="O472" s="4">
        <f>ROUND(('Sheet1 (4)'!P478+'Sheet1 (4)'!U478)/100,2)</f>
        <v>0.97</v>
      </c>
      <c r="P472" s="4">
        <f>ROUND(('Sheet1 (4)'!Q478+'Sheet1 (4)'!V478)/100,2)</f>
        <v>8.1199999999999992</v>
      </c>
      <c r="Q472" s="7">
        <f>ROUND('Sheet1 (4)'!W478/100,2)</f>
        <v>0.03</v>
      </c>
      <c r="R472" s="7">
        <f>ROUND('Sheet1 (4)'!X478/100,2)</f>
        <v>0.03</v>
      </c>
      <c r="S472" s="7">
        <f>ROUND('Sheet1 (4)'!Y478/100,2)</f>
        <v>0.04</v>
      </c>
      <c r="T472" s="7">
        <f>ROUND('Sheet1 (4)'!Z478/100,2)</f>
        <v>0.04</v>
      </c>
      <c r="U472" s="7">
        <f>ROUND('Sheet1 (4)'!AA478/100,2)</f>
        <v>7.0000000000000007E-2</v>
      </c>
      <c r="V472" s="1" t="str">
        <f>'Sheet1 (4)'!AB478&amp;".T"</f>
        <v>5974.T</v>
      </c>
      <c r="W472">
        <f>ROUND('Sheet1 (4)'!AC478,2)</f>
        <v>6.59</v>
      </c>
      <c r="X472">
        <f>ROUND('Sheet1 (4)'!AD478,2)</f>
        <v>0.37</v>
      </c>
      <c r="Y472" t="str">
        <f>_xlfn.XLOOKUP('Sheet1 (4)'!AB478,'Sheet1 (3)'!B:B,'Sheet1 (3)'!D:D,"",0)</f>
        <v>スタンダード</v>
      </c>
    </row>
    <row r="473" spans="1:25" x14ac:dyDescent="0.2">
      <c r="A473">
        <v>472</v>
      </c>
      <c r="B473" s="1" t="str">
        <f>_xlfn.XLOOKUP('Sheet1 (4)'!AB479,'Sheet1 (3)'!B:B,'Sheet1 (3)'!C:C,"",0)</f>
        <v>中京医薬品</v>
      </c>
      <c r="C473" s="1" t="str">
        <f>_xlfn.XLOOKUP('Sheet1 (4)'!AB479,'Sheet1 (3)'!B:B,'Sheet1 (3)'!F:F,"",0)</f>
        <v>医薬品</v>
      </c>
      <c r="D473" s="1">
        <f>ROUND('Sheet1 (4)'!E479/100000000,2)</f>
        <v>0.11</v>
      </c>
      <c r="E473" s="1" t="e">
        <f>ROUND('Sheet1 (4)'!F479/100,2)</f>
        <v>#VALUE!</v>
      </c>
      <c r="F473" s="1" t="e">
        <f>ROUND('Sheet1 (4)'!G479/100,2)</f>
        <v>#VALUE!</v>
      </c>
      <c r="G473" s="1" t="e">
        <f>ROUND('Sheet1 (4)'!H479/100,2)</f>
        <v>#VALUE!</v>
      </c>
      <c r="H473" s="1" t="e">
        <f>ROUND('Sheet1 (4)'!I479/100,2)</f>
        <v>#VALUE!</v>
      </c>
      <c r="I473" s="1">
        <f>ROUND('Sheet1 (4)'!J479/100,2)</f>
        <v>1.75</v>
      </c>
      <c r="J473" s="1" t="e">
        <f>ROUND('Sheet1 (4)'!K479/100,2)</f>
        <v>#VALUE!</v>
      </c>
      <c r="K473" s="1" t="e">
        <f>ROUND('Sheet1 (4)'!L479/100,2)</f>
        <v>#VALUE!</v>
      </c>
      <c r="L473" s="4" t="e">
        <f>ROUND(('Sheet1 (4)'!M479+'Sheet1 (4)'!R479)/100,2)</f>
        <v>#VALUE!</v>
      </c>
      <c r="M473" s="4" t="e">
        <f>ROUND(('Sheet1 (4)'!N479+'Sheet1 (4)'!S479)/100,2)</f>
        <v>#VALUE!</v>
      </c>
      <c r="N473" s="4" t="e">
        <f>ROUND(('Sheet1 (4)'!O479+'Sheet1 (4)'!T479)/100,2)</f>
        <v>#VALUE!</v>
      </c>
      <c r="O473" s="4" t="e">
        <f>ROUND(('Sheet1 (4)'!P479+'Sheet1 (4)'!U479)/100,2)</f>
        <v>#VALUE!</v>
      </c>
      <c r="P473" s="4">
        <f>ROUND(('Sheet1 (4)'!Q479+'Sheet1 (4)'!V479)/100,2)</f>
        <v>-0.24</v>
      </c>
      <c r="Q473" s="7" t="e">
        <f>ROUND('Sheet1 (4)'!W479/100,2)</f>
        <v>#VALUE!</v>
      </c>
      <c r="R473" s="7" t="e">
        <f>ROUND('Sheet1 (4)'!X479/100,2)</f>
        <v>#VALUE!</v>
      </c>
      <c r="S473" s="7" t="e">
        <f>ROUND('Sheet1 (4)'!Y479/100,2)</f>
        <v>#VALUE!</v>
      </c>
      <c r="T473" s="7" t="e">
        <f>ROUND('Sheet1 (4)'!Z479/100,2)</f>
        <v>#VALUE!</v>
      </c>
      <c r="U473" s="7">
        <f>ROUND('Sheet1 (4)'!AA479/100,2)</f>
        <v>0.04</v>
      </c>
      <c r="V473" s="1" t="str">
        <f>'Sheet1 (4)'!AB479&amp;".T"</f>
        <v>4558.T</v>
      </c>
      <c r="W473">
        <f>ROUND('Sheet1 (4)'!AC479,2)</f>
        <v>64.52</v>
      </c>
      <c r="X473">
        <f>ROUND('Sheet1 (4)'!AD479,2)</f>
        <v>0.87</v>
      </c>
      <c r="Y473" t="str">
        <f>_xlfn.XLOOKUP('Sheet1 (4)'!AB479,'Sheet1 (3)'!B:B,'Sheet1 (3)'!D:D,"",0)</f>
        <v>スタンダード</v>
      </c>
    </row>
    <row r="474" spans="1:25" x14ac:dyDescent="0.2">
      <c r="A474">
        <v>473</v>
      </c>
      <c r="B474" s="1" t="str">
        <f>_xlfn.XLOOKUP('Sheet1 (4)'!AB480,'Sheet1 (3)'!B:B,'Sheet1 (3)'!C:C,"",0)</f>
        <v>中央魚類</v>
      </c>
      <c r="C474" s="1" t="str">
        <f>_xlfn.XLOOKUP('Sheet1 (4)'!AB480,'Sheet1 (3)'!B:B,'Sheet1 (3)'!F:F,"",0)</f>
        <v>卸売業</v>
      </c>
      <c r="D474" s="1">
        <f>ROUND('Sheet1 (4)'!E480/100000000,2)</f>
        <v>0.04</v>
      </c>
      <c r="E474" s="1">
        <f>ROUND('Sheet1 (4)'!F480/100,2)</f>
        <v>15.3</v>
      </c>
      <c r="F474" s="1">
        <f>ROUND('Sheet1 (4)'!G480/100,2)</f>
        <v>19.82</v>
      </c>
      <c r="G474" s="1">
        <f>ROUND('Sheet1 (4)'!H480/100,2)</f>
        <v>20.149999999999999</v>
      </c>
      <c r="H474" s="1">
        <f>ROUND('Sheet1 (4)'!I480/100,2)</f>
        <v>24.66</v>
      </c>
      <c r="I474" s="1">
        <f>ROUND('Sheet1 (4)'!J480/100,2)</f>
        <v>32.29</v>
      </c>
      <c r="J474" s="1" t="e">
        <f>ROUND('Sheet1 (4)'!K480/100,2)</f>
        <v>#VALUE!</v>
      </c>
      <c r="K474" s="1" t="e">
        <f>ROUND('Sheet1 (4)'!L480/100,2)</f>
        <v>#VALUE!</v>
      </c>
      <c r="L474" s="4">
        <f>ROUND(('Sheet1 (4)'!M480+'Sheet1 (4)'!R480)/100,2)</f>
        <v>35.869999999999997</v>
      </c>
      <c r="M474" s="4">
        <f>ROUND(('Sheet1 (4)'!N480+'Sheet1 (4)'!S480)/100,2)</f>
        <v>-16.09</v>
      </c>
      <c r="N474" s="4">
        <f>ROUND(('Sheet1 (4)'!O480+'Sheet1 (4)'!T480)/100,2)</f>
        <v>26.76</v>
      </c>
      <c r="O474" s="4">
        <f>ROUND(('Sheet1 (4)'!P480+'Sheet1 (4)'!U480)/100,2)</f>
        <v>29.56</v>
      </c>
      <c r="P474" s="4">
        <f>ROUND(('Sheet1 (4)'!Q480+'Sheet1 (4)'!V480)/100,2)</f>
        <v>43.16</v>
      </c>
      <c r="Q474" s="7">
        <f>ROUND('Sheet1 (4)'!W480/100,2)</f>
        <v>7.0000000000000007E-2</v>
      </c>
      <c r="R474" s="7">
        <f>ROUND('Sheet1 (4)'!X480/100,2)</f>
        <v>0.06</v>
      </c>
      <c r="S474" s="7">
        <f>ROUND('Sheet1 (4)'!Y480/100,2)</f>
        <v>0.05</v>
      </c>
      <c r="T474" s="7">
        <f>ROUND('Sheet1 (4)'!Z480/100,2)</f>
        <v>0.08</v>
      </c>
      <c r="U474" s="7">
        <f>ROUND('Sheet1 (4)'!AA480/100,2)</f>
        <v>0.09</v>
      </c>
      <c r="V474" s="1" t="str">
        <f>'Sheet1 (4)'!AB480&amp;".T"</f>
        <v>8030.T</v>
      </c>
      <c r="W474">
        <f>ROUND('Sheet1 (4)'!AC480,2)</f>
        <v>5.19</v>
      </c>
      <c r="X474">
        <f>ROUND('Sheet1 (4)'!AD480,2)</f>
        <v>0.44</v>
      </c>
      <c r="Y474" t="str">
        <f>_xlfn.XLOOKUP('Sheet1 (4)'!AB480,'Sheet1 (3)'!B:B,'Sheet1 (3)'!D:D,"",0)</f>
        <v>スタンダード</v>
      </c>
    </row>
    <row r="475" spans="1:25" x14ac:dyDescent="0.2">
      <c r="A475">
        <v>474</v>
      </c>
      <c r="B475" s="1" t="str">
        <f>_xlfn.XLOOKUP('Sheet1 (4)'!AB481,'Sheet1 (3)'!B:B,'Sheet1 (3)'!C:C,"",0)</f>
        <v>中央発條</v>
      </c>
      <c r="C475" s="1" t="str">
        <f>_xlfn.XLOOKUP('Sheet1 (4)'!AB481,'Sheet1 (3)'!B:B,'Sheet1 (3)'!F:F,"",0)</f>
        <v>金属製品</v>
      </c>
      <c r="D475" s="1">
        <f>ROUND('Sheet1 (4)'!E481/100000000,2)</f>
        <v>0.25</v>
      </c>
      <c r="E475" s="1">
        <f>ROUND('Sheet1 (4)'!F481/100,2)</f>
        <v>12.29</v>
      </c>
      <c r="F475" s="1">
        <f>ROUND('Sheet1 (4)'!G481/100,2)</f>
        <v>18</v>
      </c>
      <c r="G475" s="1">
        <f>ROUND('Sheet1 (4)'!H481/100,2)</f>
        <v>3.36</v>
      </c>
      <c r="H475" s="1">
        <f>ROUND('Sheet1 (4)'!I481/100,2)</f>
        <v>10.61</v>
      </c>
      <c r="I475" s="1">
        <f>ROUND('Sheet1 (4)'!J481/100,2)</f>
        <v>43.79</v>
      </c>
      <c r="J475" s="1" t="e">
        <f>ROUND('Sheet1 (4)'!K481/100,2)</f>
        <v>#VALUE!</v>
      </c>
      <c r="K475" s="1" t="e">
        <f>ROUND('Sheet1 (4)'!L481/100,2)</f>
        <v>#VALUE!</v>
      </c>
      <c r="L475" s="4">
        <f>ROUND(('Sheet1 (4)'!M481+'Sheet1 (4)'!R481)/100,2)</f>
        <v>3.59</v>
      </c>
      <c r="M475" s="4">
        <f>ROUND(('Sheet1 (4)'!N481+'Sheet1 (4)'!S481)/100,2)</f>
        <v>-35.94</v>
      </c>
      <c r="N475" s="4">
        <f>ROUND(('Sheet1 (4)'!O481+'Sheet1 (4)'!T481)/100,2)</f>
        <v>-12.77</v>
      </c>
      <c r="O475" s="4">
        <f>ROUND(('Sheet1 (4)'!P481+'Sheet1 (4)'!U481)/100,2)</f>
        <v>-9.44</v>
      </c>
      <c r="P475" s="4">
        <f>ROUND(('Sheet1 (4)'!Q481+'Sheet1 (4)'!V481)/100,2)</f>
        <v>14.54</v>
      </c>
      <c r="Q475" s="7">
        <f>ROUND('Sheet1 (4)'!W481/100,2)</f>
        <v>0.02</v>
      </c>
      <c r="R475" s="7">
        <f>ROUND('Sheet1 (4)'!X481/100,2)</f>
        <v>0.03</v>
      </c>
      <c r="S475" s="7">
        <f>ROUND('Sheet1 (4)'!Y481/100,2)</f>
        <v>0.01</v>
      </c>
      <c r="T475" s="7">
        <f>ROUND('Sheet1 (4)'!Z481/100,2)</f>
        <v>0.03</v>
      </c>
      <c r="U475" s="7">
        <f>ROUND('Sheet1 (4)'!AA481/100,2)</f>
        <v>0.02</v>
      </c>
      <c r="V475" s="1" t="str">
        <f>'Sheet1 (4)'!AB481&amp;".T"</f>
        <v>5992.T</v>
      </c>
      <c r="W475">
        <f>ROUND('Sheet1 (4)'!AC481,2)</f>
        <v>43.85</v>
      </c>
      <c r="X475">
        <f>ROUND('Sheet1 (4)'!AD481,2)</f>
        <v>1.06</v>
      </c>
      <c r="Y475" t="str">
        <f>_xlfn.XLOOKUP('Sheet1 (4)'!AB481,'Sheet1 (3)'!B:B,'Sheet1 (3)'!D:D,"",0)</f>
        <v>スタンダード</v>
      </c>
    </row>
    <row r="476" spans="1:25" x14ac:dyDescent="0.2">
      <c r="A476">
        <v>475</v>
      </c>
      <c r="B476" s="1" t="str">
        <f>_xlfn.XLOOKUP('Sheet1 (4)'!AB482,'Sheet1 (3)'!B:B,'Sheet1 (3)'!C:C,"",0)</f>
        <v>中央倉庫</v>
      </c>
      <c r="C476" s="1" t="str">
        <f>_xlfn.XLOOKUP('Sheet1 (4)'!AB482,'Sheet1 (3)'!B:B,'Sheet1 (3)'!F:F,"",0)</f>
        <v>倉庫・運輸関連業</v>
      </c>
      <c r="D476" s="1">
        <f>ROUND('Sheet1 (4)'!E482/100000000,2)</f>
        <v>0.18</v>
      </c>
      <c r="E476" s="1">
        <f>ROUND('Sheet1 (4)'!F482/100,2)</f>
        <v>17.32</v>
      </c>
      <c r="F476" s="1">
        <f>ROUND('Sheet1 (4)'!G482/100,2)</f>
        <v>18.670000000000002</v>
      </c>
      <c r="G476" s="1">
        <f>ROUND('Sheet1 (4)'!H482/100,2)</f>
        <v>21.09</v>
      </c>
      <c r="H476" s="1">
        <f>ROUND('Sheet1 (4)'!I482/100,2)</f>
        <v>19.34</v>
      </c>
      <c r="I476" s="1">
        <f>ROUND('Sheet1 (4)'!J482/100,2)</f>
        <v>21.9</v>
      </c>
      <c r="J476" s="1" t="e">
        <f>ROUND('Sheet1 (4)'!K482/100,2)</f>
        <v>#VALUE!</v>
      </c>
      <c r="K476" s="1" t="e">
        <f>ROUND('Sheet1 (4)'!L482/100,2)</f>
        <v>#VALUE!</v>
      </c>
      <c r="L476" s="4">
        <f>ROUND(('Sheet1 (4)'!M482+'Sheet1 (4)'!R482)/100,2)</f>
        <v>5.15</v>
      </c>
      <c r="M476" s="4">
        <f>ROUND(('Sheet1 (4)'!N482+'Sheet1 (4)'!S482)/100,2)</f>
        <v>3.35</v>
      </c>
      <c r="N476" s="4">
        <f>ROUND(('Sheet1 (4)'!O482+'Sheet1 (4)'!T482)/100,2)</f>
        <v>8.4600000000000009</v>
      </c>
      <c r="O476" s="4">
        <f>ROUND(('Sheet1 (4)'!P482+'Sheet1 (4)'!U482)/100,2)</f>
        <v>14.96</v>
      </c>
      <c r="P476" s="4">
        <f>ROUND(('Sheet1 (4)'!Q482+'Sheet1 (4)'!V482)/100,2)</f>
        <v>20.68</v>
      </c>
      <c r="Q476" s="7">
        <f>ROUND('Sheet1 (4)'!W482/100,2)</f>
        <v>0.03</v>
      </c>
      <c r="R476" s="7">
        <f>ROUND('Sheet1 (4)'!X482/100,2)</f>
        <v>0.03</v>
      </c>
      <c r="S476" s="7">
        <f>ROUND('Sheet1 (4)'!Y482/100,2)</f>
        <v>0.04</v>
      </c>
      <c r="T476" s="7">
        <f>ROUND('Sheet1 (4)'!Z482/100,2)</f>
        <v>0.04</v>
      </c>
      <c r="U476" s="7">
        <f>ROUND('Sheet1 (4)'!AA482/100,2)</f>
        <v>0.03</v>
      </c>
      <c r="V476" s="1" t="str">
        <f>'Sheet1 (4)'!AB482&amp;".T"</f>
        <v>9319.T</v>
      </c>
      <c r="W476">
        <f>ROUND('Sheet1 (4)'!AC482,2)</f>
        <v>14.71</v>
      </c>
      <c r="X476">
        <f>ROUND('Sheet1 (4)'!AD482,2)</f>
        <v>0.52</v>
      </c>
      <c r="Y476" t="str">
        <f>_xlfn.XLOOKUP('Sheet1 (4)'!AB482,'Sheet1 (3)'!B:B,'Sheet1 (3)'!D:D,"",0)</f>
        <v>プライム</v>
      </c>
    </row>
    <row r="477" spans="1:25" x14ac:dyDescent="0.2">
      <c r="A477">
        <v>476</v>
      </c>
      <c r="B477" s="1" t="str">
        <f>_xlfn.XLOOKUP('Sheet1 (4)'!AB483,'Sheet1 (3)'!B:B,'Sheet1 (3)'!C:C,"",0)</f>
        <v>中央経済社ホールディングス</v>
      </c>
      <c r="C477" s="1" t="str">
        <f>_xlfn.XLOOKUP('Sheet1 (4)'!AB483,'Sheet1 (3)'!B:B,'Sheet1 (3)'!F:F,"",0)</f>
        <v>情報・通信業</v>
      </c>
      <c r="D477" s="1">
        <f>ROUND('Sheet1 (4)'!E483/100000000,2)</f>
        <v>0.04</v>
      </c>
      <c r="E477" s="1">
        <f>ROUND('Sheet1 (4)'!F483/100,2)</f>
        <v>1.61</v>
      </c>
      <c r="F477" s="1">
        <f>ROUND('Sheet1 (4)'!G483/100,2)</f>
        <v>1.46</v>
      </c>
      <c r="G477" s="1">
        <f>ROUND('Sheet1 (4)'!H483/100,2)</f>
        <v>0.9</v>
      </c>
      <c r="H477" s="1">
        <f>ROUND('Sheet1 (4)'!I483/100,2)</f>
        <v>1.2</v>
      </c>
      <c r="I477" s="1">
        <f>ROUND('Sheet1 (4)'!J483/100,2)</f>
        <v>1.2</v>
      </c>
      <c r="J477" s="1" t="e">
        <f>ROUND('Sheet1 (4)'!K483/100,2)</f>
        <v>#VALUE!</v>
      </c>
      <c r="K477" s="1" t="e">
        <f>ROUND('Sheet1 (4)'!L483/100,2)</f>
        <v>#VALUE!</v>
      </c>
      <c r="L477" s="4">
        <f>ROUND(('Sheet1 (4)'!M483+'Sheet1 (4)'!R483)/100,2)</f>
        <v>0</v>
      </c>
      <c r="M477" s="4">
        <f>ROUND(('Sheet1 (4)'!N483+'Sheet1 (4)'!S483)/100,2)</f>
        <v>-1.46</v>
      </c>
      <c r="N477" s="4">
        <f>ROUND(('Sheet1 (4)'!O483+'Sheet1 (4)'!T483)/100,2)</f>
        <v>-6.55</v>
      </c>
      <c r="O477" s="4">
        <f>ROUND(('Sheet1 (4)'!P483+'Sheet1 (4)'!U483)/100,2)</f>
        <v>3</v>
      </c>
      <c r="P477" s="4">
        <f>ROUND(('Sheet1 (4)'!Q483+'Sheet1 (4)'!V483)/100,2)</f>
        <v>3</v>
      </c>
      <c r="Q477" s="7">
        <f>ROUND('Sheet1 (4)'!W483/100,2)</f>
        <v>0.04</v>
      </c>
      <c r="R477" s="7">
        <f>ROUND('Sheet1 (4)'!X483/100,2)</f>
        <v>0.04</v>
      </c>
      <c r="S477" s="7">
        <f>ROUND('Sheet1 (4)'!Y483/100,2)</f>
        <v>0.01</v>
      </c>
      <c r="T477" s="7">
        <f>ROUND('Sheet1 (4)'!Z483/100,2)</f>
        <v>-0.04</v>
      </c>
      <c r="U477" s="7">
        <f>ROUND('Sheet1 (4)'!AA483/100,2)</f>
        <v>-0.04</v>
      </c>
      <c r="V477" s="1" t="str">
        <f>'Sheet1 (4)'!AB483&amp;".T"</f>
        <v>9476.T</v>
      </c>
      <c r="W477" t="e">
        <f>ROUND('Sheet1 (4)'!AC483,2)</f>
        <v>#VALUE!</v>
      </c>
      <c r="X477">
        <f>ROUND('Sheet1 (4)'!AD483,2)</f>
        <v>0.66</v>
      </c>
      <c r="Y477" t="str">
        <f>_xlfn.XLOOKUP('Sheet1 (4)'!AB483,'Sheet1 (3)'!B:B,'Sheet1 (3)'!D:D,"",0)</f>
        <v>スタンダード</v>
      </c>
    </row>
    <row r="478" spans="1:25" x14ac:dyDescent="0.2">
      <c r="A478">
        <v>477</v>
      </c>
      <c r="B478" s="1" t="str">
        <f>_xlfn.XLOOKUP('Sheet1 (4)'!AB484,'Sheet1 (3)'!B:B,'Sheet1 (3)'!C:C,"",0)</f>
        <v>中央インターナショナルグループ</v>
      </c>
      <c r="C478" s="1" t="str">
        <f>_xlfn.XLOOKUP('Sheet1 (4)'!AB484,'Sheet1 (3)'!B:B,'Sheet1 (3)'!F:F,"",0)</f>
        <v>保険業</v>
      </c>
      <c r="D478" s="1">
        <f>ROUND('Sheet1 (4)'!E484/100000000,2)</f>
        <v>0.03</v>
      </c>
      <c r="E478" s="1">
        <f>ROUND('Sheet1 (4)'!F484/100,2)</f>
        <v>-0.04</v>
      </c>
      <c r="F478" s="1">
        <f>ROUND('Sheet1 (4)'!G484/100,2)</f>
        <v>0.08</v>
      </c>
      <c r="G478" s="1">
        <f>ROUND('Sheet1 (4)'!H484/100,2)</f>
        <v>-0.18</v>
      </c>
      <c r="H478" s="1">
        <f>ROUND('Sheet1 (4)'!I484/100,2)</f>
        <v>-0.16</v>
      </c>
      <c r="I478" s="1">
        <f>ROUND('Sheet1 (4)'!J484/100,2)</f>
        <v>-0.16</v>
      </c>
      <c r="J478" s="1" t="e">
        <f>ROUND('Sheet1 (4)'!K484/100,2)</f>
        <v>#VALUE!</v>
      </c>
      <c r="K478" s="1" t="e">
        <f>ROUND('Sheet1 (4)'!L484/100,2)</f>
        <v>#VALUE!</v>
      </c>
      <c r="L478" s="4">
        <f>ROUND(('Sheet1 (4)'!M484+'Sheet1 (4)'!R484)/100,2)</f>
        <v>0.21</v>
      </c>
      <c r="M478" s="4">
        <f>ROUND(('Sheet1 (4)'!N484+'Sheet1 (4)'!S484)/100,2)</f>
        <v>0.37</v>
      </c>
      <c r="N478" s="4">
        <f>ROUND(('Sheet1 (4)'!O484+'Sheet1 (4)'!T484)/100,2)</f>
        <v>0.73</v>
      </c>
      <c r="O478" s="4">
        <f>ROUND(('Sheet1 (4)'!P484+'Sheet1 (4)'!U484)/100,2)</f>
        <v>0.97</v>
      </c>
      <c r="P478" s="4">
        <f>ROUND(('Sheet1 (4)'!Q484+'Sheet1 (4)'!V484)/100,2)</f>
        <v>0.97</v>
      </c>
      <c r="Q478" s="7">
        <f>ROUND('Sheet1 (4)'!W484/100,2)</f>
        <v>0.05</v>
      </c>
      <c r="R478" s="7">
        <f>ROUND('Sheet1 (4)'!X484/100,2)</f>
        <v>0.05</v>
      </c>
      <c r="S478" s="7">
        <f>ROUND('Sheet1 (4)'!Y484/100,2)</f>
        <v>0.01</v>
      </c>
      <c r="T478" s="7">
        <f>ROUND('Sheet1 (4)'!Z484/100,2)</f>
        <v>0</v>
      </c>
      <c r="U478" s="7">
        <f>ROUND('Sheet1 (4)'!AA484/100,2)</f>
        <v>0</v>
      </c>
      <c r="V478" s="1" t="str">
        <f>'Sheet1 (4)'!AB484&amp;".T"</f>
        <v>7170.T</v>
      </c>
      <c r="W478">
        <f>ROUND('Sheet1 (4)'!AC484,2)</f>
        <v>177.73</v>
      </c>
      <c r="X478" t="e">
        <f>ROUND('Sheet1 (4)'!AD484,2)</f>
        <v>#VALUE!</v>
      </c>
      <c r="Y478" t="str">
        <f>_xlfn.XLOOKUP('Sheet1 (4)'!AB484,'Sheet1 (3)'!B:B,'Sheet1 (3)'!D:D,"",0)</f>
        <v>PRO Market</v>
      </c>
    </row>
    <row r="479" spans="1:25" x14ac:dyDescent="0.2">
      <c r="A479">
        <v>478</v>
      </c>
      <c r="B479" s="1" t="str">
        <f>_xlfn.XLOOKUP('Sheet1 (4)'!AB485,'Sheet1 (3)'!B:B,'Sheet1 (3)'!C:C,"",0)</f>
        <v>ＣＩＮＣ</v>
      </c>
      <c r="C479" s="1" t="str">
        <f>_xlfn.XLOOKUP('Sheet1 (4)'!AB485,'Sheet1 (3)'!B:B,'Sheet1 (3)'!F:F,"",0)</f>
        <v>情報・通信業</v>
      </c>
      <c r="D479" s="1">
        <f>ROUND('Sheet1 (4)'!E485/100000000,2)</f>
        <v>0.03</v>
      </c>
      <c r="E479" s="1" t="e">
        <f>ROUND('Sheet1 (4)'!F485/100,2)</f>
        <v>#VALUE!</v>
      </c>
      <c r="F479" s="1" t="e">
        <f>ROUND('Sheet1 (4)'!G485/100,2)</f>
        <v>#VALUE!</v>
      </c>
      <c r="G479" s="1" t="e">
        <f>ROUND('Sheet1 (4)'!H485/100,2)</f>
        <v>#VALUE!</v>
      </c>
      <c r="H479" s="1" t="e">
        <f>ROUND('Sheet1 (4)'!I485/100,2)</f>
        <v>#VALUE!</v>
      </c>
      <c r="I479" s="1" t="e">
        <f>ROUND('Sheet1 (4)'!J485/100,2)</f>
        <v>#VALUE!</v>
      </c>
      <c r="J479" s="1" t="e">
        <f>ROUND('Sheet1 (4)'!K485/100,2)</f>
        <v>#VALUE!</v>
      </c>
      <c r="K479" s="1" t="e">
        <f>ROUND('Sheet1 (4)'!L485/100,2)</f>
        <v>#VALUE!</v>
      </c>
      <c r="L479" s="4" t="e">
        <f>ROUND(('Sheet1 (4)'!M485+'Sheet1 (4)'!R485)/100,2)</f>
        <v>#VALUE!</v>
      </c>
      <c r="M479" s="4" t="e">
        <f>ROUND(('Sheet1 (4)'!N485+'Sheet1 (4)'!S485)/100,2)</f>
        <v>#VALUE!</v>
      </c>
      <c r="N479" s="4" t="e">
        <f>ROUND(('Sheet1 (4)'!O485+'Sheet1 (4)'!T485)/100,2)</f>
        <v>#VALUE!</v>
      </c>
      <c r="O479" s="4" t="e">
        <f>ROUND(('Sheet1 (4)'!P485+'Sheet1 (4)'!U485)/100,2)</f>
        <v>#VALUE!</v>
      </c>
      <c r="P479" s="4" t="e">
        <f>ROUND(('Sheet1 (4)'!Q485+'Sheet1 (4)'!V485)/100,2)</f>
        <v>#VALUE!</v>
      </c>
      <c r="Q479" s="7" t="e">
        <f>ROUND('Sheet1 (4)'!W485/100,2)</f>
        <v>#VALUE!</v>
      </c>
      <c r="R479" s="7" t="e">
        <f>ROUND('Sheet1 (4)'!X485/100,2)</f>
        <v>#VALUE!</v>
      </c>
      <c r="S479" s="7" t="e">
        <f>ROUND('Sheet1 (4)'!Y485/100,2)</f>
        <v>#VALUE!</v>
      </c>
      <c r="T479" s="7" t="e">
        <f>ROUND('Sheet1 (4)'!Z485/100,2)</f>
        <v>#VALUE!</v>
      </c>
      <c r="U479" s="7" t="e">
        <f>ROUND('Sheet1 (4)'!AA485/100,2)</f>
        <v>#VALUE!</v>
      </c>
      <c r="V479" s="1" t="str">
        <f>'Sheet1 (4)'!AB485&amp;".T"</f>
        <v>4378.T</v>
      </c>
      <c r="W479" t="e">
        <f>ROUND('Sheet1 (4)'!AC485,2)</f>
        <v>#VALUE!</v>
      </c>
      <c r="X479" t="e">
        <f>ROUND('Sheet1 (4)'!AD485,2)</f>
        <v>#VALUE!</v>
      </c>
      <c r="Y479" t="str">
        <f>_xlfn.XLOOKUP('Sheet1 (4)'!AB485,'Sheet1 (3)'!B:B,'Sheet1 (3)'!D:D,"",0)</f>
        <v>グロース</v>
      </c>
    </row>
    <row r="480" spans="1:25" x14ac:dyDescent="0.2">
      <c r="A480">
        <v>479</v>
      </c>
      <c r="B480" s="1" t="str">
        <f>_xlfn.XLOOKUP('Sheet1 (4)'!AB486,'Sheet1 (3)'!B:B,'Sheet1 (3)'!C:C,"",0)</f>
        <v>サークレイス</v>
      </c>
      <c r="C480" s="1" t="str">
        <f>_xlfn.XLOOKUP('Sheet1 (4)'!AB486,'Sheet1 (3)'!B:B,'Sheet1 (3)'!F:F,"",0)</f>
        <v>情報・通信業</v>
      </c>
      <c r="D480" s="1">
        <f>ROUND('Sheet1 (4)'!E486/100000000,2)</f>
        <v>0.04</v>
      </c>
      <c r="E480" s="1" t="e">
        <f>ROUND('Sheet1 (4)'!F486/100,2)</f>
        <v>#VALUE!</v>
      </c>
      <c r="F480" s="1" t="e">
        <f>ROUND('Sheet1 (4)'!G486/100,2)</f>
        <v>#VALUE!</v>
      </c>
      <c r="G480" s="1" t="e">
        <f>ROUND('Sheet1 (4)'!H486/100,2)</f>
        <v>#VALUE!</v>
      </c>
      <c r="H480" s="1">
        <f>ROUND('Sheet1 (4)'!I486/100,2)</f>
        <v>-0.86</v>
      </c>
      <c r="I480" s="1">
        <f>ROUND('Sheet1 (4)'!J486/100,2)</f>
        <v>2.04</v>
      </c>
      <c r="J480" s="1" t="e">
        <f>ROUND('Sheet1 (4)'!K486/100,2)</f>
        <v>#VALUE!</v>
      </c>
      <c r="K480" s="1" t="e">
        <f>ROUND('Sheet1 (4)'!L486/100,2)</f>
        <v>#VALUE!</v>
      </c>
      <c r="L480" s="4" t="e">
        <f>ROUND(('Sheet1 (4)'!M486+'Sheet1 (4)'!R486)/100,2)</f>
        <v>#VALUE!</v>
      </c>
      <c r="M480" s="4" t="e">
        <f>ROUND(('Sheet1 (4)'!N486+'Sheet1 (4)'!S486)/100,2)</f>
        <v>#VALUE!</v>
      </c>
      <c r="N480" s="4" t="e">
        <f>ROUND(('Sheet1 (4)'!O486+'Sheet1 (4)'!T486)/100,2)</f>
        <v>#VALUE!</v>
      </c>
      <c r="O480" s="4">
        <f>ROUND(('Sheet1 (4)'!P486+'Sheet1 (4)'!U486)/100,2)</f>
        <v>0.03</v>
      </c>
      <c r="P480" s="4">
        <f>ROUND(('Sheet1 (4)'!Q486+'Sheet1 (4)'!V486)/100,2)</f>
        <v>0.23</v>
      </c>
      <c r="Q480" s="7" t="e">
        <f>ROUND('Sheet1 (4)'!W486/100,2)</f>
        <v>#VALUE!</v>
      </c>
      <c r="R480" s="7" t="e">
        <f>ROUND('Sheet1 (4)'!X486/100,2)</f>
        <v>#VALUE!</v>
      </c>
      <c r="S480" s="7" t="e">
        <f>ROUND('Sheet1 (4)'!Y486/100,2)</f>
        <v>#VALUE!</v>
      </c>
      <c r="T480" s="7" t="e">
        <f>ROUND('Sheet1 (4)'!Z486/100,2)</f>
        <v>#VALUE!</v>
      </c>
      <c r="U480" s="7">
        <f>ROUND('Sheet1 (4)'!AA486/100,2)</f>
        <v>0.14000000000000001</v>
      </c>
      <c r="V480" s="1" t="str">
        <f>'Sheet1 (4)'!AB486&amp;".T"</f>
        <v>5029.T</v>
      </c>
      <c r="W480">
        <f>ROUND('Sheet1 (4)'!AC486,2)</f>
        <v>27.38</v>
      </c>
      <c r="X480">
        <f>ROUND('Sheet1 (4)'!AD486,2)</f>
        <v>5.16</v>
      </c>
      <c r="Y480" t="str">
        <f>_xlfn.XLOOKUP('Sheet1 (4)'!AB486,'Sheet1 (3)'!B:B,'Sheet1 (3)'!D:D,"",0)</f>
        <v>グロース</v>
      </c>
    </row>
    <row r="481" spans="1:25" x14ac:dyDescent="0.2">
      <c r="A481">
        <v>480</v>
      </c>
      <c r="B481" s="1" t="str">
        <f>_xlfn.XLOOKUP('Sheet1 (4)'!AB487,'Sheet1 (3)'!B:B,'Sheet1 (3)'!C:C,"",0)</f>
        <v>シチズン時計</v>
      </c>
      <c r="C481" s="1" t="str">
        <f>_xlfn.XLOOKUP('Sheet1 (4)'!AB487,'Sheet1 (3)'!B:B,'Sheet1 (3)'!F:F,"",0)</f>
        <v>精密機器</v>
      </c>
      <c r="D481" s="1">
        <f>ROUND('Sheet1 (4)'!E487/100000000,2)</f>
        <v>2.44</v>
      </c>
      <c r="E481" s="1">
        <f>ROUND('Sheet1 (4)'!F487/100,2)</f>
        <v>-97.27</v>
      </c>
      <c r="F481" s="1">
        <f>ROUND('Sheet1 (4)'!G487/100,2)</f>
        <v>222.66</v>
      </c>
      <c r="G481" s="1">
        <f>ROUND('Sheet1 (4)'!H487/100,2)</f>
        <v>236.89</v>
      </c>
      <c r="H481" s="1">
        <f>ROUND('Sheet1 (4)'!I487/100,2)</f>
        <v>248.56</v>
      </c>
      <c r="I481" s="1">
        <f>ROUND('Sheet1 (4)'!J487/100,2)</f>
        <v>205.56</v>
      </c>
      <c r="J481" s="1">
        <f>ROUND('Sheet1 (4)'!K487/100,2)</f>
        <v>203.67</v>
      </c>
      <c r="K481" s="1">
        <f>ROUND('Sheet1 (4)'!L487/100,2)</f>
        <v>220.17</v>
      </c>
      <c r="L481" s="4">
        <f>ROUND(('Sheet1 (4)'!M487+'Sheet1 (4)'!R487)/100,2)</f>
        <v>-1.38</v>
      </c>
      <c r="M481" s="4">
        <f>ROUND(('Sheet1 (4)'!N487+'Sheet1 (4)'!S487)/100,2)</f>
        <v>251.43</v>
      </c>
      <c r="N481" s="4">
        <f>ROUND(('Sheet1 (4)'!O487+'Sheet1 (4)'!T487)/100,2)</f>
        <v>30.5</v>
      </c>
      <c r="O481" s="4">
        <f>ROUND(('Sheet1 (4)'!P487+'Sheet1 (4)'!U487)/100,2)</f>
        <v>218.67</v>
      </c>
      <c r="P481" s="4">
        <f>ROUND(('Sheet1 (4)'!Q487+'Sheet1 (4)'!V487)/100,2)</f>
        <v>257.33</v>
      </c>
      <c r="Q481" s="7">
        <f>ROUND('Sheet1 (4)'!W487/100,2)</f>
        <v>-0.11</v>
      </c>
      <c r="R481" s="7">
        <f>ROUND('Sheet1 (4)'!X487/100,2)</f>
        <v>0.1</v>
      </c>
      <c r="S481" s="7">
        <f>ROUND('Sheet1 (4)'!Y487/100,2)</f>
        <v>0.09</v>
      </c>
      <c r="T481" s="7">
        <f>ROUND('Sheet1 (4)'!Z487/100,2)</f>
        <v>0.09</v>
      </c>
      <c r="U481" s="7">
        <f>ROUND('Sheet1 (4)'!AA487/100,2)</f>
        <v>0.09</v>
      </c>
      <c r="V481" s="1" t="str">
        <f>'Sheet1 (4)'!AB487&amp;".T"</f>
        <v>7762.T</v>
      </c>
      <c r="W481">
        <f>ROUND('Sheet1 (4)'!AC487,2)</f>
        <v>10.51</v>
      </c>
      <c r="X481">
        <f>ROUND('Sheet1 (4)'!AD487,2)</f>
        <v>1.01</v>
      </c>
      <c r="Y481" t="str">
        <f>_xlfn.XLOOKUP('Sheet1 (4)'!AB487,'Sheet1 (3)'!B:B,'Sheet1 (3)'!D:D,"",0)</f>
        <v>プライム</v>
      </c>
    </row>
    <row r="482" spans="1:25" x14ac:dyDescent="0.2">
      <c r="A482">
        <v>481</v>
      </c>
      <c r="B482" s="1" t="str">
        <f>_xlfn.XLOOKUP('Sheet1 (4)'!AB488,'Sheet1 (3)'!B:B,'Sheet1 (3)'!C:C,"",0)</f>
        <v>ＣＫサンエツ</v>
      </c>
      <c r="C482" s="1" t="str">
        <f>_xlfn.XLOOKUP('Sheet1 (4)'!AB488,'Sheet1 (3)'!B:B,'Sheet1 (3)'!F:F,"",0)</f>
        <v>非鉄金属</v>
      </c>
      <c r="D482" s="1">
        <f>ROUND('Sheet1 (4)'!E488/100000000,2)</f>
        <v>0.08</v>
      </c>
      <c r="E482" s="1">
        <f>ROUND('Sheet1 (4)'!F488/100,2)</f>
        <v>53.93</v>
      </c>
      <c r="F482" s="1">
        <f>ROUND('Sheet1 (4)'!G488/100,2)</f>
        <v>107.72</v>
      </c>
      <c r="G482" s="1">
        <f>ROUND('Sheet1 (4)'!H488/100,2)</f>
        <v>82.8</v>
      </c>
      <c r="H482" s="1">
        <f>ROUND('Sheet1 (4)'!I488/100,2)</f>
        <v>79.3</v>
      </c>
      <c r="I482" s="1">
        <f>ROUND('Sheet1 (4)'!J488/100,2)</f>
        <v>102.64</v>
      </c>
      <c r="J482" s="1" t="e">
        <f>ROUND('Sheet1 (4)'!K488/100,2)</f>
        <v>#VALUE!</v>
      </c>
      <c r="K482" s="1" t="e">
        <f>ROUND('Sheet1 (4)'!L488/100,2)</f>
        <v>#VALUE!</v>
      </c>
      <c r="L482" s="4">
        <f>ROUND(('Sheet1 (4)'!M488+'Sheet1 (4)'!R488)/100,2)</f>
        <v>-127.7</v>
      </c>
      <c r="M482" s="4">
        <f>ROUND(('Sheet1 (4)'!N488+'Sheet1 (4)'!S488)/100,2)</f>
        <v>36.479999999999997</v>
      </c>
      <c r="N482" s="4">
        <f>ROUND(('Sheet1 (4)'!O488+'Sheet1 (4)'!T488)/100,2)</f>
        <v>7.04</v>
      </c>
      <c r="O482" s="4">
        <f>ROUND(('Sheet1 (4)'!P488+'Sheet1 (4)'!U488)/100,2)</f>
        <v>10.18</v>
      </c>
      <c r="P482" s="4">
        <f>ROUND(('Sheet1 (4)'!Q488+'Sheet1 (4)'!V488)/100,2)</f>
        <v>29.91</v>
      </c>
      <c r="Q482" s="7">
        <f>ROUND('Sheet1 (4)'!W488/100,2)</f>
        <v>0.01</v>
      </c>
      <c r="R482" s="7">
        <f>ROUND('Sheet1 (4)'!X488/100,2)</f>
        <v>0.12</v>
      </c>
      <c r="S482" s="7">
        <f>ROUND('Sheet1 (4)'!Y488/100,2)</f>
        <v>0.13</v>
      </c>
      <c r="T482" s="7">
        <f>ROUND('Sheet1 (4)'!Z488/100,2)</f>
        <v>0.08</v>
      </c>
      <c r="U482" s="7">
        <f>ROUND('Sheet1 (4)'!AA488/100,2)</f>
        <v>0.1</v>
      </c>
      <c r="V482" s="1" t="str">
        <f>'Sheet1 (4)'!AB488&amp;".T"</f>
        <v>5757.T</v>
      </c>
      <c r="W482">
        <f>ROUND('Sheet1 (4)'!AC488,2)</f>
        <v>4.92</v>
      </c>
      <c r="X482">
        <f>ROUND('Sheet1 (4)'!AD488,2)</f>
        <v>0.63</v>
      </c>
      <c r="Y482" t="str">
        <f>_xlfn.XLOOKUP('Sheet1 (4)'!AB488,'Sheet1 (3)'!B:B,'Sheet1 (3)'!D:D,"",0)</f>
        <v>プライム</v>
      </c>
    </row>
    <row r="483" spans="1:25" x14ac:dyDescent="0.2">
      <c r="A483">
        <v>482</v>
      </c>
      <c r="B483" s="1" t="str">
        <f>_xlfn.XLOOKUP('Sheet1 (4)'!AB489,'Sheet1 (3)'!B:B,'Sheet1 (3)'!C:C,"",0)</f>
        <v>ＣＫＤ</v>
      </c>
      <c r="C483" s="1" t="str">
        <f>_xlfn.XLOOKUP('Sheet1 (4)'!AB489,'Sheet1 (3)'!B:B,'Sheet1 (3)'!F:F,"",0)</f>
        <v>機械</v>
      </c>
      <c r="D483" s="1">
        <f>ROUND('Sheet1 (4)'!E489/100000000,2)</f>
        <v>0.67</v>
      </c>
      <c r="E483" s="1">
        <f>ROUND('Sheet1 (4)'!F489/100,2)</f>
        <v>76.989999999999995</v>
      </c>
      <c r="F483" s="1">
        <f>ROUND('Sheet1 (4)'!G489/100,2)</f>
        <v>178.8</v>
      </c>
      <c r="G483" s="1">
        <f>ROUND('Sheet1 (4)'!H489/100,2)</f>
        <v>211.71</v>
      </c>
      <c r="H483" s="1">
        <f>ROUND('Sheet1 (4)'!I489/100,2)</f>
        <v>131.13999999999999</v>
      </c>
      <c r="I483" s="1">
        <f>ROUND('Sheet1 (4)'!J489/100,2)</f>
        <v>190.2</v>
      </c>
      <c r="J483" s="1">
        <f>ROUND('Sheet1 (4)'!K489/100,2)</f>
        <v>188.95</v>
      </c>
      <c r="K483" s="1">
        <f>ROUND('Sheet1 (4)'!L489/100,2)</f>
        <v>232.66</v>
      </c>
      <c r="L483" s="4">
        <f>ROUND(('Sheet1 (4)'!M489+'Sheet1 (4)'!R489)/100,2)</f>
        <v>147.35</v>
      </c>
      <c r="M483" s="4">
        <f>ROUND(('Sheet1 (4)'!N489+'Sheet1 (4)'!S489)/100,2)</f>
        <v>38.08</v>
      </c>
      <c r="N483" s="4">
        <f>ROUND(('Sheet1 (4)'!O489+'Sheet1 (4)'!T489)/100,2)</f>
        <v>-17.43</v>
      </c>
      <c r="O483" s="4">
        <f>ROUND(('Sheet1 (4)'!P489+'Sheet1 (4)'!U489)/100,2)</f>
        <v>-126.32</v>
      </c>
      <c r="P483" s="4">
        <f>ROUND(('Sheet1 (4)'!Q489+'Sheet1 (4)'!V489)/100,2)</f>
        <v>131.16999999999999</v>
      </c>
      <c r="Q483" s="7">
        <f>ROUND('Sheet1 (4)'!W489/100,2)</f>
        <v>0.06</v>
      </c>
      <c r="R483" s="7">
        <f>ROUND('Sheet1 (4)'!X489/100,2)</f>
        <v>0.12</v>
      </c>
      <c r="S483" s="7">
        <f>ROUND('Sheet1 (4)'!Y489/100,2)</f>
        <v>0.13</v>
      </c>
      <c r="T483" s="7">
        <f>ROUND('Sheet1 (4)'!Z489/100,2)</f>
        <v>7.0000000000000007E-2</v>
      </c>
      <c r="U483" s="7">
        <f>ROUND('Sheet1 (4)'!AA489/100,2)</f>
        <v>0.1</v>
      </c>
      <c r="V483" s="1" t="str">
        <f>'Sheet1 (4)'!AB489&amp;".T"</f>
        <v>6407.T</v>
      </c>
      <c r="W483">
        <f>ROUND('Sheet1 (4)'!AC489,2)</f>
        <v>16.649999999999999</v>
      </c>
      <c r="X483">
        <f>ROUND('Sheet1 (4)'!AD489,2)</f>
        <v>1.57</v>
      </c>
      <c r="Y483" t="str">
        <f>_xlfn.XLOOKUP('Sheet1 (4)'!AB489,'Sheet1 (3)'!B:B,'Sheet1 (3)'!D:D,"",0)</f>
        <v>プライム</v>
      </c>
    </row>
    <row r="484" spans="1:25" x14ac:dyDescent="0.2">
      <c r="A484">
        <v>483</v>
      </c>
      <c r="B484" s="1" t="str">
        <f>_xlfn.XLOOKUP('Sheet1 (4)'!AB490,'Sheet1 (3)'!B:B,'Sheet1 (3)'!C:C,"",0)</f>
        <v>ＣＬホールディングス</v>
      </c>
      <c r="C484" s="1" t="str">
        <f>_xlfn.XLOOKUP('Sheet1 (4)'!AB490,'Sheet1 (3)'!B:B,'Sheet1 (3)'!F:F,"",0)</f>
        <v>サービス業</v>
      </c>
      <c r="D484" s="1">
        <f>ROUND('Sheet1 (4)'!E490/100000000,2)</f>
        <v>0.11</v>
      </c>
      <c r="E484" s="1">
        <f>ROUND('Sheet1 (4)'!F490/100,2)</f>
        <v>15.22</v>
      </c>
      <c r="F484" s="1">
        <f>ROUND('Sheet1 (4)'!G490/100,2)</f>
        <v>7.06</v>
      </c>
      <c r="G484" s="1">
        <f>ROUND('Sheet1 (4)'!H490/100,2)</f>
        <v>10.89</v>
      </c>
      <c r="H484" s="1">
        <f>ROUND('Sheet1 (4)'!I490/100,2)</f>
        <v>4.22</v>
      </c>
      <c r="I484" s="1">
        <f>ROUND('Sheet1 (4)'!J490/100,2)</f>
        <v>4.22</v>
      </c>
      <c r="J484" s="1">
        <f>ROUND('Sheet1 (4)'!K490/100,2)</f>
        <v>5</v>
      </c>
      <c r="K484" s="1">
        <f>ROUND('Sheet1 (4)'!L490/100,2)</f>
        <v>6</v>
      </c>
      <c r="L484" s="4">
        <f>ROUND(('Sheet1 (4)'!M490+'Sheet1 (4)'!R490)/100,2)</f>
        <v>3.42</v>
      </c>
      <c r="M484" s="4">
        <f>ROUND(('Sheet1 (4)'!N490+'Sheet1 (4)'!S490)/100,2)</f>
        <v>10.96</v>
      </c>
      <c r="N484" s="4">
        <f>ROUND(('Sheet1 (4)'!O490+'Sheet1 (4)'!T490)/100,2)</f>
        <v>8.4</v>
      </c>
      <c r="O484" s="4">
        <f>ROUND(('Sheet1 (4)'!P490+'Sheet1 (4)'!U490)/100,2)</f>
        <v>10.57</v>
      </c>
      <c r="P484" s="4">
        <f>ROUND(('Sheet1 (4)'!Q490+'Sheet1 (4)'!V490)/100,2)</f>
        <v>10.57</v>
      </c>
      <c r="Q484" s="7">
        <f>ROUND('Sheet1 (4)'!W490/100,2)</f>
        <v>0.16</v>
      </c>
      <c r="R484" s="7">
        <f>ROUND('Sheet1 (4)'!X490/100,2)</f>
        <v>0.05</v>
      </c>
      <c r="S484" s="7">
        <f>ROUND('Sheet1 (4)'!Y490/100,2)</f>
        <v>0.04</v>
      </c>
      <c r="T484" s="7">
        <f>ROUND('Sheet1 (4)'!Z490/100,2)</f>
        <v>0</v>
      </c>
      <c r="U484" s="7">
        <f>ROUND('Sheet1 (4)'!AA490/100,2)</f>
        <v>0</v>
      </c>
      <c r="V484" s="1" t="str">
        <f>'Sheet1 (4)'!AB490&amp;".T"</f>
        <v>4286.T</v>
      </c>
      <c r="W484">
        <f>ROUND('Sheet1 (4)'!AC490,2)</f>
        <v>30.93</v>
      </c>
      <c r="X484">
        <f>ROUND('Sheet1 (4)'!AD490,2)</f>
        <v>1.35</v>
      </c>
      <c r="Y484" t="str">
        <f>_xlfn.XLOOKUP('Sheet1 (4)'!AB490,'Sheet1 (3)'!B:B,'Sheet1 (3)'!D:D,"",0)</f>
        <v>スタンダード</v>
      </c>
    </row>
    <row r="485" spans="1:25" x14ac:dyDescent="0.2">
      <c r="A485">
        <v>484</v>
      </c>
      <c r="B485" s="1" t="str">
        <f>_xlfn.XLOOKUP('Sheet1 (4)'!AB491,'Sheet1 (3)'!B:B,'Sheet1 (3)'!C:C,"",0)</f>
        <v/>
      </c>
      <c r="C485" s="1" t="str">
        <f>_xlfn.XLOOKUP('Sheet1 (4)'!AB491,'Sheet1 (3)'!B:B,'Sheet1 (3)'!F:F,"",0)</f>
        <v/>
      </c>
      <c r="D485" s="1">
        <f>ROUND('Sheet1 (4)'!E491/100000000,2)</f>
        <v>0.02</v>
      </c>
      <c r="E485" s="1" t="e">
        <f>ROUND('Sheet1 (4)'!F491/100,2)</f>
        <v>#VALUE!</v>
      </c>
      <c r="F485" s="1" t="e">
        <f>ROUND('Sheet1 (4)'!G491/100,2)</f>
        <v>#VALUE!</v>
      </c>
      <c r="G485" s="1" t="e">
        <f>ROUND('Sheet1 (4)'!H491/100,2)</f>
        <v>#VALUE!</v>
      </c>
      <c r="H485" s="1" t="e">
        <f>ROUND('Sheet1 (4)'!I491/100,2)</f>
        <v>#VALUE!</v>
      </c>
      <c r="I485" s="1" t="e">
        <f>ROUND('Sheet1 (4)'!J491/100,2)</f>
        <v>#VALUE!</v>
      </c>
      <c r="J485" s="1" t="e">
        <f>ROUND('Sheet1 (4)'!K491/100,2)</f>
        <v>#VALUE!</v>
      </c>
      <c r="K485" s="1" t="e">
        <f>ROUND('Sheet1 (4)'!L491/100,2)</f>
        <v>#VALUE!</v>
      </c>
      <c r="L485" s="4" t="e">
        <f>ROUND(('Sheet1 (4)'!M491+'Sheet1 (4)'!R491)/100,2)</f>
        <v>#VALUE!</v>
      </c>
      <c r="M485" s="4" t="e">
        <f>ROUND(('Sheet1 (4)'!N491+'Sheet1 (4)'!S491)/100,2)</f>
        <v>#VALUE!</v>
      </c>
      <c r="N485" s="4" t="e">
        <f>ROUND(('Sheet1 (4)'!O491+'Sheet1 (4)'!T491)/100,2)</f>
        <v>#VALUE!</v>
      </c>
      <c r="O485" s="4" t="e">
        <f>ROUND(('Sheet1 (4)'!P491+'Sheet1 (4)'!U491)/100,2)</f>
        <v>#VALUE!</v>
      </c>
      <c r="P485" s="4" t="e">
        <f>ROUND(('Sheet1 (4)'!Q491+'Sheet1 (4)'!V491)/100,2)</f>
        <v>#VALUE!</v>
      </c>
      <c r="Q485" s="7" t="e">
        <f>ROUND('Sheet1 (4)'!W491/100,2)</f>
        <v>#VALUE!</v>
      </c>
      <c r="R485" s="7" t="e">
        <f>ROUND('Sheet1 (4)'!X491/100,2)</f>
        <v>#VALUE!</v>
      </c>
      <c r="S485" s="7" t="e">
        <f>ROUND('Sheet1 (4)'!Y491/100,2)</f>
        <v>#VALUE!</v>
      </c>
      <c r="T485" s="7" t="e">
        <f>ROUND('Sheet1 (4)'!Z491/100,2)</f>
        <v>#VALUE!</v>
      </c>
      <c r="U485" s="7" t="e">
        <f>ROUND('Sheet1 (4)'!AA491/100,2)</f>
        <v>#VALUE!</v>
      </c>
      <c r="V485" s="1" t="str">
        <f>'Sheet1 (4)'!AB491&amp;".T"</f>
        <v>442A.T</v>
      </c>
      <c r="W485" t="e">
        <f>ROUND('Sheet1 (4)'!AC491,2)</f>
        <v>#VALUE!</v>
      </c>
      <c r="X485" t="e">
        <f>ROUND('Sheet1 (4)'!AD491,2)</f>
        <v>#VALUE!</v>
      </c>
      <c r="Y485" t="str">
        <f>_xlfn.XLOOKUP('Sheet1 (4)'!AB491,'Sheet1 (3)'!B:B,'Sheet1 (3)'!D:D,"",0)</f>
        <v/>
      </c>
    </row>
    <row r="486" spans="1:25" x14ac:dyDescent="0.2">
      <c r="A486">
        <v>485</v>
      </c>
      <c r="B486" s="1" t="str">
        <f>_xlfn.XLOOKUP('Sheet1 (4)'!AB492,'Sheet1 (3)'!B:B,'Sheet1 (3)'!C:C,"",0)</f>
        <v>クリナップ</v>
      </c>
      <c r="C486" s="1" t="str">
        <f>_xlfn.XLOOKUP('Sheet1 (4)'!AB492,'Sheet1 (3)'!B:B,'Sheet1 (3)'!F:F,"",0)</f>
        <v>その他製品</v>
      </c>
      <c r="D486" s="1">
        <f>ROUND('Sheet1 (4)'!E492/100000000,2)</f>
        <v>0.36</v>
      </c>
      <c r="E486" s="1">
        <f>ROUND('Sheet1 (4)'!F492/100,2)</f>
        <v>26.16</v>
      </c>
      <c r="F486" s="1">
        <f>ROUND('Sheet1 (4)'!G492/100,2)</f>
        <v>37.96</v>
      </c>
      <c r="G486" s="1">
        <f>ROUND('Sheet1 (4)'!H492/100,2)</f>
        <v>30.15</v>
      </c>
      <c r="H486" s="1">
        <f>ROUND('Sheet1 (4)'!I492/100,2)</f>
        <v>12.83</v>
      </c>
      <c r="I486" s="1">
        <f>ROUND('Sheet1 (4)'!J492/100,2)</f>
        <v>20.71</v>
      </c>
      <c r="J486" s="1" t="e">
        <f>ROUND('Sheet1 (4)'!K492/100,2)</f>
        <v>#VALUE!</v>
      </c>
      <c r="K486" s="1" t="e">
        <f>ROUND('Sheet1 (4)'!L492/100,2)</f>
        <v>#VALUE!</v>
      </c>
      <c r="L486" s="4">
        <f>ROUND(('Sheet1 (4)'!M492+'Sheet1 (4)'!R492)/100,2)</f>
        <v>10.62</v>
      </c>
      <c r="M486" s="4">
        <f>ROUND(('Sheet1 (4)'!N492+'Sheet1 (4)'!S492)/100,2)</f>
        <v>31.61</v>
      </c>
      <c r="N486" s="4">
        <f>ROUND(('Sheet1 (4)'!O492+'Sheet1 (4)'!T492)/100,2)</f>
        <v>20.18</v>
      </c>
      <c r="O486" s="4">
        <f>ROUND(('Sheet1 (4)'!P492+'Sheet1 (4)'!U492)/100,2)</f>
        <v>-29.25</v>
      </c>
      <c r="P486" s="4">
        <f>ROUND(('Sheet1 (4)'!Q492+'Sheet1 (4)'!V492)/100,2)</f>
        <v>-1.49</v>
      </c>
      <c r="Q486" s="7">
        <f>ROUND('Sheet1 (4)'!W492/100,2)</f>
        <v>0.03</v>
      </c>
      <c r="R486" s="7">
        <f>ROUND('Sheet1 (4)'!X492/100,2)</f>
        <v>0.06</v>
      </c>
      <c r="S486" s="7">
        <f>ROUND('Sheet1 (4)'!Y492/100,2)</f>
        <v>0.05</v>
      </c>
      <c r="T486" s="7">
        <f>ROUND('Sheet1 (4)'!Z492/100,2)</f>
        <v>0.03</v>
      </c>
      <c r="U486" s="7">
        <f>ROUND('Sheet1 (4)'!AA492/100,2)</f>
        <v>0.03</v>
      </c>
      <c r="V486" s="1" t="str">
        <f>'Sheet1 (4)'!AB492&amp;".T"</f>
        <v>7955.T</v>
      </c>
      <c r="W486">
        <f>ROUND('Sheet1 (4)'!AC492,2)</f>
        <v>11.38</v>
      </c>
      <c r="X486">
        <f>ROUND('Sheet1 (4)'!AD492,2)</f>
        <v>0.48</v>
      </c>
      <c r="Y486" t="str">
        <f>_xlfn.XLOOKUP('Sheet1 (4)'!AB492,'Sheet1 (3)'!B:B,'Sheet1 (3)'!D:D,"",0)</f>
        <v>プライム</v>
      </c>
    </row>
    <row r="487" spans="1:25" x14ac:dyDescent="0.2">
      <c r="A487">
        <v>486</v>
      </c>
      <c r="B487" s="1" t="str">
        <f>_xlfn.XLOOKUP('Sheet1 (4)'!AB493,'Sheet1 (3)'!B:B,'Sheet1 (3)'!C:C,"",0)</f>
        <v>クリニファー</v>
      </c>
      <c r="C487" s="1" t="str">
        <f>_xlfn.XLOOKUP('Sheet1 (4)'!AB493,'Sheet1 (3)'!B:B,'Sheet1 (3)'!F:F,"",0)</f>
        <v>卸売業</v>
      </c>
      <c r="D487" s="1">
        <f>ROUND('Sheet1 (4)'!E493/100000000,2)</f>
        <v>0.01</v>
      </c>
      <c r="E487" s="1" t="e">
        <f>ROUND('Sheet1 (4)'!F493/100,2)</f>
        <v>#VALUE!</v>
      </c>
      <c r="F487" s="1" t="e">
        <f>ROUND('Sheet1 (4)'!G493/100,2)</f>
        <v>#VALUE!</v>
      </c>
      <c r="G487" s="1" t="e">
        <f>ROUND('Sheet1 (4)'!H493/100,2)</f>
        <v>#VALUE!</v>
      </c>
      <c r="H487" s="1">
        <f>ROUND('Sheet1 (4)'!I493/100,2)</f>
        <v>1.61</v>
      </c>
      <c r="I487" s="1">
        <f>ROUND('Sheet1 (4)'!J493/100,2)</f>
        <v>1.39</v>
      </c>
      <c r="J487" s="1" t="e">
        <f>ROUND('Sheet1 (4)'!K493/100,2)</f>
        <v>#VALUE!</v>
      </c>
      <c r="K487" s="1" t="e">
        <f>ROUND('Sheet1 (4)'!L493/100,2)</f>
        <v>#VALUE!</v>
      </c>
      <c r="L487" s="4" t="e">
        <f>ROUND(('Sheet1 (4)'!M493+'Sheet1 (4)'!R493)/100,2)</f>
        <v>#VALUE!</v>
      </c>
      <c r="M487" s="4" t="e">
        <f>ROUND(('Sheet1 (4)'!N493+'Sheet1 (4)'!S493)/100,2)</f>
        <v>#VALUE!</v>
      </c>
      <c r="N487" s="4" t="e">
        <f>ROUND(('Sheet1 (4)'!O493+'Sheet1 (4)'!T493)/100,2)</f>
        <v>#VALUE!</v>
      </c>
      <c r="O487" s="4" t="e">
        <f>ROUND(('Sheet1 (4)'!P493+'Sheet1 (4)'!U493)/100,2)</f>
        <v>#VALUE!</v>
      </c>
      <c r="P487" s="4" t="e">
        <f>ROUND(('Sheet1 (4)'!Q493+'Sheet1 (4)'!V493)/100,2)</f>
        <v>#VALUE!</v>
      </c>
      <c r="Q487" s="7" t="e">
        <f>ROUND('Sheet1 (4)'!W493/100,2)</f>
        <v>#VALUE!</v>
      </c>
      <c r="R487" s="7" t="e">
        <f>ROUND('Sheet1 (4)'!X493/100,2)</f>
        <v>#VALUE!</v>
      </c>
      <c r="S487" s="7" t="e">
        <f>ROUND('Sheet1 (4)'!Y493/100,2)</f>
        <v>#VALUE!</v>
      </c>
      <c r="T487" s="7" t="e">
        <f>ROUND('Sheet1 (4)'!Z493/100,2)</f>
        <v>#VALUE!</v>
      </c>
      <c r="U487" s="7">
        <f>ROUND('Sheet1 (4)'!AA493/100,2)</f>
        <v>0.2</v>
      </c>
      <c r="V487" s="1" t="str">
        <f>'Sheet1 (4)'!AB493&amp;".T"</f>
        <v>432A.T</v>
      </c>
      <c r="W487">
        <f>ROUND('Sheet1 (4)'!AC493,2)</f>
        <v>7.63</v>
      </c>
      <c r="X487" t="e">
        <f>ROUND('Sheet1 (4)'!AD493,2)</f>
        <v>#VALUE!</v>
      </c>
      <c r="Y487" t="str">
        <f>_xlfn.XLOOKUP('Sheet1 (4)'!AB493,'Sheet1 (3)'!B:B,'Sheet1 (3)'!D:D,"",0)</f>
        <v>PRO Market</v>
      </c>
    </row>
    <row r="488" spans="1:25" x14ac:dyDescent="0.2">
      <c r="A488">
        <v>487</v>
      </c>
      <c r="B488" s="1" t="str">
        <f>_xlfn.XLOOKUP('Sheet1 (4)'!AB494,'Sheet1 (3)'!B:B,'Sheet1 (3)'!C:C,"",0)</f>
        <v>クリップコーポレーション</v>
      </c>
      <c r="C488" s="1" t="str">
        <f>_xlfn.XLOOKUP('Sheet1 (4)'!AB494,'Sheet1 (3)'!B:B,'Sheet1 (3)'!F:F,"",0)</f>
        <v>サービス業</v>
      </c>
      <c r="D488" s="1">
        <f>ROUND('Sheet1 (4)'!E494/100000000,2)</f>
        <v>0.04</v>
      </c>
      <c r="E488" s="1">
        <f>ROUND('Sheet1 (4)'!F494/100,2)</f>
        <v>2.16</v>
      </c>
      <c r="F488" s="1">
        <f>ROUND('Sheet1 (4)'!G494/100,2)</f>
        <v>3.06</v>
      </c>
      <c r="G488" s="1">
        <f>ROUND('Sheet1 (4)'!H494/100,2)</f>
        <v>1.76</v>
      </c>
      <c r="H488" s="1">
        <f>ROUND('Sheet1 (4)'!I494/100,2)</f>
        <v>0.46</v>
      </c>
      <c r="I488" s="1">
        <f>ROUND('Sheet1 (4)'!J494/100,2)</f>
        <v>0.02</v>
      </c>
      <c r="J488" s="1" t="e">
        <f>ROUND('Sheet1 (4)'!K494/100,2)</f>
        <v>#VALUE!</v>
      </c>
      <c r="K488" s="1" t="e">
        <f>ROUND('Sheet1 (4)'!L494/100,2)</f>
        <v>#VALUE!</v>
      </c>
      <c r="L488" s="4">
        <f>ROUND(('Sheet1 (4)'!M494+'Sheet1 (4)'!R494)/100,2)</f>
        <v>-1.29</v>
      </c>
      <c r="M488" s="4">
        <f>ROUND(('Sheet1 (4)'!N494+'Sheet1 (4)'!S494)/100,2)</f>
        <v>2.81</v>
      </c>
      <c r="N488" s="4">
        <f>ROUND(('Sheet1 (4)'!O494+'Sheet1 (4)'!T494)/100,2)</f>
        <v>-2.19</v>
      </c>
      <c r="O488" s="4">
        <f>ROUND(('Sheet1 (4)'!P494+'Sheet1 (4)'!U494)/100,2)</f>
        <v>0.13</v>
      </c>
      <c r="P488" s="4">
        <f>ROUND(('Sheet1 (4)'!Q494+'Sheet1 (4)'!V494)/100,2)</f>
        <v>-1.44</v>
      </c>
      <c r="Q488" s="7">
        <f>ROUND('Sheet1 (4)'!W494/100,2)</f>
        <v>0.02</v>
      </c>
      <c r="R488" s="7">
        <f>ROUND('Sheet1 (4)'!X494/100,2)</f>
        <v>0.04</v>
      </c>
      <c r="S488" s="7">
        <f>ROUND('Sheet1 (4)'!Y494/100,2)</f>
        <v>0.02</v>
      </c>
      <c r="T488" s="7">
        <f>ROUND('Sheet1 (4)'!Z494/100,2)</f>
        <v>0.02</v>
      </c>
      <c r="U488" s="7">
        <f>ROUND('Sheet1 (4)'!AA494/100,2)</f>
        <v>-0.02</v>
      </c>
      <c r="V488" s="1" t="str">
        <f>'Sheet1 (4)'!AB494&amp;".T"</f>
        <v>4705.T</v>
      </c>
      <c r="W488" t="e">
        <f>ROUND('Sheet1 (4)'!AC494,2)</f>
        <v>#VALUE!</v>
      </c>
      <c r="X488">
        <f>ROUND('Sheet1 (4)'!AD494,2)</f>
        <v>0.66</v>
      </c>
      <c r="Y488" t="str">
        <f>_xlfn.XLOOKUP('Sheet1 (4)'!AB494,'Sheet1 (3)'!B:B,'Sheet1 (3)'!D:D,"",0)</f>
        <v>スタンダード</v>
      </c>
    </row>
    <row r="489" spans="1:25" x14ac:dyDescent="0.2">
      <c r="A489">
        <v>488</v>
      </c>
      <c r="B489" s="1" t="str">
        <f>_xlfn.XLOOKUP('Sheet1 (4)'!AB495,'Sheet1 (3)'!B:B,'Sheet1 (3)'!C:C,"",0)</f>
        <v>クラスターテクノロジー</v>
      </c>
      <c r="C489" s="1" t="str">
        <f>_xlfn.XLOOKUP('Sheet1 (4)'!AB495,'Sheet1 (3)'!B:B,'Sheet1 (3)'!F:F,"",0)</f>
        <v>化学</v>
      </c>
      <c r="D489" s="1">
        <f>ROUND('Sheet1 (4)'!E495/100000000,2)</f>
        <v>0.06</v>
      </c>
      <c r="E489" s="1">
        <f>ROUND('Sheet1 (4)'!F495/100,2)</f>
        <v>0.34</v>
      </c>
      <c r="F489" s="1">
        <f>ROUND('Sheet1 (4)'!G495/100,2)</f>
        <v>1</v>
      </c>
      <c r="G489" s="1">
        <f>ROUND('Sheet1 (4)'!H495/100,2)</f>
        <v>0.73</v>
      </c>
      <c r="H489" s="1">
        <f>ROUND('Sheet1 (4)'!I495/100,2)</f>
        <v>0.68</v>
      </c>
      <c r="I489" s="1">
        <f>ROUND('Sheet1 (4)'!J495/100,2)</f>
        <v>1.08</v>
      </c>
      <c r="J489" s="1" t="e">
        <f>ROUND('Sheet1 (4)'!K495/100,2)</f>
        <v>#VALUE!</v>
      </c>
      <c r="K489" s="1" t="e">
        <f>ROUND('Sheet1 (4)'!L495/100,2)</f>
        <v>#VALUE!</v>
      </c>
      <c r="L489" s="4">
        <f>ROUND(('Sheet1 (4)'!M495+'Sheet1 (4)'!R495)/100,2)</f>
        <v>0.92</v>
      </c>
      <c r="M489" s="4">
        <f>ROUND(('Sheet1 (4)'!N495+'Sheet1 (4)'!S495)/100,2)</f>
        <v>0.77</v>
      </c>
      <c r="N489" s="4">
        <f>ROUND(('Sheet1 (4)'!O495+'Sheet1 (4)'!T495)/100,2)</f>
        <v>-0.68</v>
      </c>
      <c r="O489" s="4">
        <f>ROUND(('Sheet1 (4)'!P495+'Sheet1 (4)'!U495)/100,2)</f>
        <v>0.2</v>
      </c>
      <c r="P489" s="4">
        <f>ROUND(('Sheet1 (4)'!Q495+'Sheet1 (4)'!V495)/100,2)</f>
        <v>0.99</v>
      </c>
      <c r="Q489" s="7">
        <f>ROUND('Sheet1 (4)'!W495/100,2)</f>
        <v>0.02</v>
      </c>
      <c r="R489" s="7">
        <f>ROUND('Sheet1 (4)'!X495/100,2)</f>
        <v>0.08</v>
      </c>
      <c r="S489" s="7">
        <f>ROUND('Sheet1 (4)'!Y495/100,2)</f>
        <v>0.04</v>
      </c>
      <c r="T489" s="7">
        <f>ROUND('Sheet1 (4)'!Z495/100,2)</f>
        <v>0.04</v>
      </c>
      <c r="U489" s="7">
        <f>ROUND('Sheet1 (4)'!AA495/100,2)</f>
        <v>0.06</v>
      </c>
      <c r="V489" s="1" t="str">
        <f>'Sheet1 (4)'!AB495&amp;".T"</f>
        <v>4240.T</v>
      </c>
      <c r="W489">
        <f>ROUND('Sheet1 (4)'!AC495,2)</f>
        <v>15.02</v>
      </c>
      <c r="X489">
        <f>ROUND('Sheet1 (4)'!AD495,2)</f>
        <v>1.1499999999999999</v>
      </c>
      <c r="Y489" t="str">
        <f>_xlfn.XLOOKUP('Sheet1 (4)'!AB495,'Sheet1 (3)'!B:B,'Sheet1 (3)'!D:D,"",0)</f>
        <v>グロース</v>
      </c>
    </row>
    <row r="490" spans="1:25" x14ac:dyDescent="0.2">
      <c r="A490">
        <v>489</v>
      </c>
      <c r="B490" s="1" t="str">
        <f>_xlfn.XLOOKUP('Sheet1 (4)'!AB496,'Sheet1 (3)'!B:B,'Sheet1 (3)'!C:C,"",0)</f>
        <v>シイエム・シイ</v>
      </c>
      <c r="C490" s="1" t="str">
        <f>_xlfn.XLOOKUP('Sheet1 (4)'!AB496,'Sheet1 (3)'!B:B,'Sheet1 (3)'!F:F,"",0)</f>
        <v>サービス業</v>
      </c>
      <c r="D490" s="1">
        <f>ROUND('Sheet1 (4)'!E496/100000000,2)</f>
        <v>0.13</v>
      </c>
      <c r="E490" s="1">
        <f>ROUND('Sheet1 (4)'!F496/100,2)</f>
        <v>22.78</v>
      </c>
      <c r="F490" s="1">
        <f>ROUND('Sheet1 (4)'!G496/100,2)</f>
        <v>25.9</v>
      </c>
      <c r="G490" s="1">
        <f>ROUND('Sheet1 (4)'!H496/100,2)</f>
        <v>26.18</v>
      </c>
      <c r="H490" s="1">
        <f>ROUND('Sheet1 (4)'!I496/100,2)</f>
        <v>29.75</v>
      </c>
      <c r="I490" s="1">
        <f>ROUND('Sheet1 (4)'!J496/100,2)</f>
        <v>29.75</v>
      </c>
      <c r="J490" s="1" t="e">
        <f>ROUND('Sheet1 (4)'!K496/100,2)</f>
        <v>#VALUE!</v>
      </c>
      <c r="K490" s="1" t="e">
        <f>ROUND('Sheet1 (4)'!L496/100,2)</f>
        <v>#VALUE!</v>
      </c>
      <c r="L490" s="4">
        <f>ROUND(('Sheet1 (4)'!M496+'Sheet1 (4)'!R496)/100,2)</f>
        <v>17.11</v>
      </c>
      <c r="M490" s="4">
        <f>ROUND(('Sheet1 (4)'!N496+'Sheet1 (4)'!S496)/100,2)</f>
        <v>16.350000000000001</v>
      </c>
      <c r="N490" s="4">
        <f>ROUND(('Sheet1 (4)'!O496+'Sheet1 (4)'!T496)/100,2)</f>
        <v>23.84</v>
      </c>
      <c r="O490" s="4">
        <f>ROUND(('Sheet1 (4)'!P496+'Sheet1 (4)'!U496)/100,2)</f>
        <v>-10.15</v>
      </c>
      <c r="P490" s="4">
        <f>ROUND(('Sheet1 (4)'!Q496+'Sheet1 (4)'!V496)/100,2)</f>
        <v>-10.15</v>
      </c>
      <c r="Q490" s="7">
        <f>ROUND('Sheet1 (4)'!W496/100,2)</f>
        <v>0.1</v>
      </c>
      <c r="R490" s="7">
        <f>ROUND('Sheet1 (4)'!X496/100,2)</f>
        <v>0.12</v>
      </c>
      <c r="S490" s="7">
        <f>ROUND('Sheet1 (4)'!Y496/100,2)</f>
        <v>0.1</v>
      </c>
      <c r="T490" s="7">
        <f>ROUND('Sheet1 (4)'!Z496/100,2)</f>
        <v>0.1</v>
      </c>
      <c r="U490" s="7">
        <f>ROUND('Sheet1 (4)'!AA496/100,2)</f>
        <v>0.1</v>
      </c>
      <c r="V490" s="1" t="str">
        <f>'Sheet1 (4)'!AB496&amp;".T"</f>
        <v>2185.T</v>
      </c>
      <c r="W490">
        <f>ROUND('Sheet1 (4)'!AC496,2)</f>
        <v>9.77</v>
      </c>
      <c r="X490">
        <f>ROUND('Sheet1 (4)'!AD496,2)</f>
        <v>1</v>
      </c>
      <c r="Y490" t="str">
        <f>_xlfn.XLOOKUP('Sheet1 (4)'!AB496,'Sheet1 (3)'!B:B,'Sheet1 (3)'!D:D,"",0)</f>
        <v>スタンダード</v>
      </c>
    </row>
    <row r="491" spans="1:25" x14ac:dyDescent="0.2">
      <c r="A491">
        <v>490</v>
      </c>
      <c r="B491" s="1" t="str">
        <f>_xlfn.XLOOKUP('Sheet1 (4)'!AB497,'Sheet1 (3)'!B:B,'Sheet1 (3)'!C:C,"",0)</f>
        <v>日本シイエムケイ</v>
      </c>
      <c r="C491" s="1" t="str">
        <f>_xlfn.XLOOKUP('Sheet1 (4)'!AB497,'Sheet1 (3)'!B:B,'Sheet1 (3)'!F:F,"",0)</f>
        <v>電気機器</v>
      </c>
      <c r="D491" s="1">
        <f>ROUND('Sheet1 (4)'!E497/100000000,2)</f>
        <v>0.71</v>
      </c>
      <c r="E491" s="1">
        <f>ROUND('Sheet1 (4)'!F497/100,2)</f>
        <v>-16.760000000000002</v>
      </c>
      <c r="F491" s="1">
        <f>ROUND('Sheet1 (4)'!G497/100,2)</f>
        <v>30.22</v>
      </c>
      <c r="G491" s="1">
        <f>ROUND('Sheet1 (4)'!H497/100,2)</f>
        <v>26.06</v>
      </c>
      <c r="H491" s="1">
        <f>ROUND('Sheet1 (4)'!I497/100,2)</f>
        <v>35.29</v>
      </c>
      <c r="I491" s="1">
        <f>ROUND('Sheet1 (4)'!J497/100,2)</f>
        <v>38.08</v>
      </c>
      <c r="J491" s="1">
        <f>ROUND('Sheet1 (4)'!K497/100,2)</f>
        <v>30.3</v>
      </c>
      <c r="K491" s="1">
        <f>ROUND('Sheet1 (4)'!L497/100,2)</f>
        <v>38.5</v>
      </c>
      <c r="L491" s="4">
        <f>ROUND(('Sheet1 (4)'!M497+'Sheet1 (4)'!R497)/100,2)</f>
        <v>2.35</v>
      </c>
      <c r="M491" s="4">
        <f>ROUND(('Sheet1 (4)'!N497+'Sheet1 (4)'!S497)/100,2)</f>
        <v>-36.31</v>
      </c>
      <c r="N491" s="4">
        <f>ROUND(('Sheet1 (4)'!O497+'Sheet1 (4)'!T497)/100,2)</f>
        <v>-3.53</v>
      </c>
      <c r="O491" s="4">
        <f>ROUND(('Sheet1 (4)'!P497+'Sheet1 (4)'!U497)/100,2)</f>
        <v>-47.7</v>
      </c>
      <c r="P491" s="4">
        <f>ROUND(('Sheet1 (4)'!Q497+'Sheet1 (4)'!V497)/100,2)</f>
        <v>-96.92</v>
      </c>
      <c r="Q491" s="7">
        <f>ROUND('Sheet1 (4)'!W497/100,2)</f>
        <v>-0.03</v>
      </c>
      <c r="R491" s="7">
        <f>ROUND('Sheet1 (4)'!X497/100,2)</f>
        <v>0.06</v>
      </c>
      <c r="S491" s="7">
        <f>ROUND('Sheet1 (4)'!Y497/100,2)</f>
        <v>0.03</v>
      </c>
      <c r="T491" s="7">
        <f>ROUND('Sheet1 (4)'!Z497/100,2)</f>
        <v>0.06</v>
      </c>
      <c r="U491" s="7">
        <f>ROUND('Sheet1 (4)'!AA497/100,2)</f>
        <v>0.05</v>
      </c>
      <c r="V491" s="1" t="str">
        <f>'Sheet1 (4)'!AB497&amp;".T"</f>
        <v>6958.T</v>
      </c>
      <c r="W491">
        <f>ROUND('Sheet1 (4)'!AC497,2)</f>
        <v>11.62</v>
      </c>
      <c r="X491">
        <f>ROUND('Sheet1 (4)'!AD497,2)</f>
        <v>0.42</v>
      </c>
      <c r="Y491" t="str">
        <f>_xlfn.XLOOKUP('Sheet1 (4)'!AB497,'Sheet1 (3)'!B:B,'Sheet1 (3)'!D:D,"",0)</f>
        <v>プライム</v>
      </c>
    </row>
    <row r="492" spans="1:25" x14ac:dyDescent="0.2">
      <c r="A492">
        <v>491</v>
      </c>
      <c r="B492" s="1" t="str">
        <f>_xlfn.XLOOKUP('Sheet1 (4)'!AB498,'Sheet1 (3)'!B:B,'Sheet1 (3)'!C:C,"",0)</f>
        <v>シイエヌエス</v>
      </c>
      <c r="C492" s="1" t="str">
        <f>_xlfn.XLOOKUP('Sheet1 (4)'!AB498,'Sheet1 (3)'!B:B,'Sheet1 (3)'!F:F,"",0)</f>
        <v>情報・通信業</v>
      </c>
      <c r="D492" s="1">
        <f>ROUND('Sheet1 (4)'!E498/100000000,2)</f>
        <v>0.03</v>
      </c>
      <c r="E492" s="1">
        <f>ROUND('Sheet1 (4)'!F498/100,2)</f>
        <v>4.59</v>
      </c>
      <c r="F492" s="1">
        <f>ROUND('Sheet1 (4)'!G498/100,2)</f>
        <v>5.33</v>
      </c>
      <c r="G492" s="1">
        <f>ROUND('Sheet1 (4)'!H498/100,2)</f>
        <v>5.59</v>
      </c>
      <c r="H492" s="1">
        <f>ROUND('Sheet1 (4)'!I498/100,2)</f>
        <v>6.2</v>
      </c>
      <c r="I492" s="1">
        <f>ROUND('Sheet1 (4)'!J498/100,2)</f>
        <v>5.55</v>
      </c>
      <c r="J492" s="1" t="e">
        <f>ROUND('Sheet1 (4)'!K498/100,2)</f>
        <v>#VALUE!</v>
      </c>
      <c r="K492" s="1" t="e">
        <f>ROUND('Sheet1 (4)'!L498/100,2)</f>
        <v>#VALUE!</v>
      </c>
      <c r="L492" s="4">
        <f>ROUND(('Sheet1 (4)'!M498+'Sheet1 (4)'!R498)/100,2)</f>
        <v>3.18</v>
      </c>
      <c r="M492" s="4">
        <f>ROUND(('Sheet1 (4)'!N498+'Sheet1 (4)'!S498)/100,2)</f>
        <v>4.38</v>
      </c>
      <c r="N492" s="4">
        <f>ROUND(('Sheet1 (4)'!O498+'Sheet1 (4)'!T498)/100,2)</f>
        <v>2.27</v>
      </c>
      <c r="O492" s="4">
        <f>ROUND(('Sheet1 (4)'!P498+'Sheet1 (4)'!U498)/100,2)</f>
        <v>4.84</v>
      </c>
      <c r="P492" s="4">
        <f>ROUND(('Sheet1 (4)'!Q498+'Sheet1 (4)'!V498)/100,2)</f>
        <v>1.75</v>
      </c>
      <c r="Q492" s="7">
        <f>ROUND('Sheet1 (4)'!W498/100,2)</f>
        <v>0.18</v>
      </c>
      <c r="R492" s="7">
        <f>ROUND('Sheet1 (4)'!X498/100,2)</f>
        <v>0.16</v>
      </c>
      <c r="S492" s="7">
        <f>ROUND('Sheet1 (4)'!Y498/100,2)</f>
        <v>0.14000000000000001</v>
      </c>
      <c r="T492" s="7">
        <f>ROUND('Sheet1 (4)'!Z498/100,2)</f>
        <v>0.13</v>
      </c>
      <c r="U492" s="7">
        <f>ROUND('Sheet1 (4)'!AA498/100,2)</f>
        <v>0.11</v>
      </c>
      <c r="V492" s="1" t="str">
        <f>'Sheet1 (4)'!AB498&amp;".T"</f>
        <v>4076.T</v>
      </c>
      <c r="W492">
        <f>ROUND('Sheet1 (4)'!AC498,2)</f>
        <v>8.89</v>
      </c>
      <c r="X492">
        <f>ROUND('Sheet1 (4)'!AD498,2)</f>
        <v>1.2</v>
      </c>
      <c r="Y492" t="str">
        <f>_xlfn.XLOOKUP('Sheet1 (4)'!AB498,'Sheet1 (3)'!B:B,'Sheet1 (3)'!D:D,"",0)</f>
        <v>グロース</v>
      </c>
    </row>
    <row r="493" spans="1:25" x14ac:dyDescent="0.2">
      <c r="A493">
        <v>492</v>
      </c>
      <c r="B493" s="1" t="str">
        <f>_xlfn.XLOOKUP('Sheet1 (4)'!AB499,'Sheet1 (3)'!B:B,'Sheet1 (3)'!C:C,"",0)</f>
        <v>コーチ・エィ</v>
      </c>
      <c r="C493" s="1" t="str">
        <f>_xlfn.XLOOKUP('Sheet1 (4)'!AB499,'Sheet1 (3)'!B:B,'Sheet1 (3)'!F:F,"",0)</f>
        <v>サービス業</v>
      </c>
      <c r="D493" s="1">
        <f>ROUND('Sheet1 (4)'!E499/100000000,2)</f>
        <v>0.02</v>
      </c>
      <c r="E493" s="1">
        <f>ROUND('Sheet1 (4)'!F499/100,2)</f>
        <v>3.63</v>
      </c>
      <c r="F493" s="1">
        <f>ROUND('Sheet1 (4)'!G499/100,2)</f>
        <v>4.7300000000000004</v>
      </c>
      <c r="G493" s="1">
        <f>ROUND('Sheet1 (4)'!H499/100,2)</f>
        <v>2.9</v>
      </c>
      <c r="H493" s="1">
        <f>ROUND('Sheet1 (4)'!I499/100,2)</f>
        <v>1.55</v>
      </c>
      <c r="I493" s="1">
        <f>ROUND('Sheet1 (4)'!J499/100,2)</f>
        <v>1.55</v>
      </c>
      <c r="J493" s="1" t="e">
        <f>ROUND('Sheet1 (4)'!K499/100,2)</f>
        <v>#VALUE!</v>
      </c>
      <c r="K493" s="1" t="e">
        <f>ROUND('Sheet1 (4)'!L499/100,2)</f>
        <v>#VALUE!</v>
      </c>
      <c r="L493" s="4" t="e">
        <f>ROUND(('Sheet1 (4)'!M499+'Sheet1 (4)'!R499)/100,2)</f>
        <v>#VALUE!</v>
      </c>
      <c r="M493" s="4">
        <f>ROUND(('Sheet1 (4)'!N499+'Sheet1 (4)'!S499)/100,2)</f>
        <v>4.1500000000000004</v>
      </c>
      <c r="N493" s="4">
        <f>ROUND(('Sheet1 (4)'!O499+'Sheet1 (4)'!T499)/100,2)</f>
        <v>0.02</v>
      </c>
      <c r="O493" s="4">
        <f>ROUND(('Sheet1 (4)'!P499+'Sheet1 (4)'!U499)/100,2)</f>
        <v>-0.74</v>
      </c>
      <c r="P493" s="4">
        <f>ROUND(('Sheet1 (4)'!Q499+'Sheet1 (4)'!V499)/100,2)</f>
        <v>-0.74</v>
      </c>
      <c r="Q493" s="7">
        <f>ROUND('Sheet1 (4)'!W499/100,2)</f>
        <v>0.17</v>
      </c>
      <c r="R493" s="7">
        <f>ROUND('Sheet1 (4)'!X499/100,2)</f>
        <v>0.19</v>
      </c>
      <c r="S493" s="7">
        <f>ROUND('Sheet1 (4)'!Y499/100,2)</f>
        <v>0.03</v>
      </c>
      <c r="T493" s="7">
        <f>ROUND('Sheet1 (4)'!Z499/100,2)</f>
        <v>0.04</v>
      </c>
      <c r="U493" s="7">
        <f>ROUND('Sheet1 (4)'!AA499/100,2)</f>
        <v>0.04</v>
      </c>
      <c r="V493" s="1" t="str">
        <f>'Sheet1 (4)'!AB499&amp;".T"</f>
        <v>9339.T</v>
      </c>
      <c r="W493">
        <f>ROUND('Sheet1 (4)'!AC499,2)</f>
        <v>69.11</v>
      </c>
      <c r="X493">
        <f>ROUND('Sheet1 (4)'!AD499,2)</f>
        <v>1.1299999999999999</v>
      </c>
      <c r="Y493" t="str">
        <f>_xlfn.XLOOKUP('Sheet1 (4)'!AB499,'Sheet1 (3)'!B:B,'Sheet1 (3)'!D:D,"",0)</f>
        <v>スタンダード</v>
      </c>
    </row>
    <row r="494" spans="1:25" x14ac:dyDescent="0.2">
      <c r="A494">
        <v>493</v>
      </c>
      <c r="B494" s="1" t="str">
        <f>_xlfn.XLOOKUP('Sheet1 (4)'!AB500,'Sheet1 (3)'!B:B,'Sheet1 (3)'!C:C,"",0)</f>
        <v>コカ・コーラ　ボトラーズジャパンホールディングス</v>
      </c>
      <c r="C494" s="1" t="str">
        <f>_xlfn.XLOOKUP('Sheet1 (4)'!AB500,'Sheet1 (3)'!B:B,'Sheet1 (3)'!F:F,"",0)</f>
        <v>食料品</v>
      </c>
      <c r="D494" s="1">
        <f>ROUND('Sheet1 (4)'!E500/100000000,2)</f>
        <v>1.68</v>
      </c>
      <c r="E494" s="1">
        <f>ROUND('Sheet1 (4)'!F500/100,2)</f>
        <v>-128.54</v>
      </c>
      <c r="F494" s="1">
        <f>ROUND('Sheet1 (4)'!G500/100,2)</f>
        <v>-151.66</v>
      </c>
      <c r="G494" s="1">
        <f>ROUND('Sheet1 (4)'!H500/100,2)</f>
        <v>34.770000000000003</v>
      </c>
      <c r="H494" s="1">
        <f>ROUND('Sheet1 (4)'!I500/100,2)</f>
        <v>134.80000000000001</v>
      </c>
      <c r="I494" s="1">
        <f>ROUND('Sheet1 (4)'!J500/100,2)</f>
        <v>134.80000000000001</v>
      </c>
      <c r="J494" s="1">
        <f>ROUND('Sheet1 (4)'!K500/100,2)</f>
        <v>-672.07</v>
      </c>
      <c r="K494" s="1">
        <f>ROUND('Sheet1 (4)'!L500/100,2)</f>
        <v>330.51</v>
      </c>
      <c r="L494" s="4">
        <f>ROUND(('Sheet1 (4)'!M500+'Sheet1 (4)'!R500)/100,2)</f>
        <v>512.53</v>
      </c>
      <c r="M494" s="4">
        <f>ROUND(('Sheet1 (4)'!N500+'Sheet1 (4)'!S500)/100,2)</f>
        <v>196.27</v>
      </c>
      <c r="N494" s="4">
        <f>ROUND(('Sheet1 (4)'!O500+'Sheet1 (4)'!T500)/100,2)</f>
        <v>448.15</v>
      </c>
      <c r="O494" s="4">
        <f>ROUND(('Sheet1 (4)'!P500+'Sheet1 (4)'!U500)/100,2)</f>
        <v>327.55</v>
      </c>
      <c r="P494" s="4">
        <f>ROUND(('Sheet1 (4)'!Q500+'Sheet1 (4)'!V500)/100,2)</f>
        <v>327.55</v>
      </c>
      <c r="Q494" s="7">
        <f>ROUND('Sheet1 (4)'!W500/100,2)</f>
        <v>-0.03</v>
      </c>
      <c r="R494" s="7">
        <f>ROUND('Sheet1 (4)'!X500/100,2)</f>
        <v>-0.02</v>
      </c>
      <c r="S494" s="7">
        <f>ROUND('Sheet1 (4)'!Y500/100,2)</f>
        <v>0</v>
      </c>
      <c r="T494" s="7">
        <f>ROUND('Sheet1 (4)'!Z500/100,2)</f>
        <v>0.02</v>
      </c>
      <c r="U494" s="7">
        <f>ROUND('Sheet1 (4)'!AA500/100,2)</f>
        <v>0.02</v>
      </c>
      <c r="V494" s="1" t="str">
        <f>'Sheet1 (4)'!AB500&amp;".T"</f>
        <v>2579.T</v>
      </c>
      <c r="W494" t="e">
        <f>ROUND('Sheet1 (4)'!AC500,2)</f>
        <v>#VALUE!</v>
      </c>
      <c r="X494">
        <f>ROUND('Sheet1 (4)'!AD500,2)</f>
        <v>1.1399999999999999</v>
      </c>
      <c r="Y494" t="str">
        <f>_xlfn.XLOOKUP('Sheet1 (4)'!AB500,'Sheet1 (3)'!B:B,'Sheet1 (3)'!D:D,"",0)</f>
        <v>プライム</v>
      </c>
    </row>
    <row r="495" spans="1:25" x14ac:dyDescent="0.2">
      <c r="A495">
        <v>494</v>
      </c>
      <c r="B495" s="1" t="str">
        <f>_xlfn.XLOOKUP('Sheet1 (4)'!AB501,'Sheet1 (3)'!B:B,'Sheet1 (3)'!C:C,"",0)</f>
        <v>Ｃｏｃｏｌｉｖｅ</v>
      </c>
      <c r="C495" s="1" t="str">
        <f>_xlfn.XLOOKUP('Sheet1 (4)'!AB501,'Sheet1 (3)'!B:B,'Sheet1 (3)'!F:F,"",0)</f>
        <v>情報・通信業</v>
      </c>
      <c r="D495" s="1">
        <f>ROUND('Sheet1 (4)'!E501/100000000,2)</f>
        <v>0.03</v>
      </c>
      <c r="E495" s="1" t="e">
        <f>ROUND('Sheet1 (4)'!F501/100,2)</f>
        <v>#VALUE!</v>
      </c>
      <c r="F495" s="1" t="e">
        <f>ROUND('Sheet1 (4)'!G501/100,2)</f>
        <v>#VALUE!</v>
      </c>
      <c r="G495" s="1" t="e">
        <f>ROUND('Sheet1 (4)'!H501/100,2)</f>
        <v>#VALUE!</v>
      </c>
      <c r="H495" s="1" t="e">
        <f>ROUND('Sheet1 (4)'!I501/100,2)</f>
        <v>#VALUE!</v>
      </c>
      <c r="I495" s="1" t="e">
        <f>ROUND('Sheet1 (4)'!J501/100,2)</f>
        <v>#VALUE!</v>
      </c>
      <c r="J495" s="1" t="e">
        <f>ROUND('Sheet1 (4)'!K501/100,2)</f>
        <v>#VALUE!</v>
      </c>
      <c r="K495" s="1" t="e">
        <f>ROUND('Sheet1 (4)'!L501/100,2)</f>
        <v>#VALUE!</v>
      </c>
      <c r="L495" s="4" t="e">
        <f>ROUND(('Sheet1 (4)'!M501+'Sheet1 (4)'!R501)/100,2)</f>
        <v>#VALUE!</v>
      </c>
      <c r="M495" s="4" t="e">
        <f>ROUND(('Sheet1 (4)'!N501+'Sheet1 (4)'!S501)/100,2)</f>
        <v>#VALUE!</v>
      </c>
      <c r="N495" s="4" t="e">
        <f>ROUND(('Sheet1 (4)'!O501+'Sheet1 (4)'!T501)/100,2)</f>
        <v>#VALUE!</v>
      </c>
      <c r="O495" s="4" t="e">
        <f>ROUND(('Sheet1 (4)'!P501+'Sheet1 (4)'!U501)/100,2)</f>
        <v>#VALUE!</v>
      </c>
      <c r="P495" s="4" t="e">
        <f>ROUND(('Sheet1 (4)'!Q501+'Sheet1 (4)'!V501)/100,2)</f>
        <v>#VALUE!</v>
      </c>
      <c r="Q495" s="7" t="e">
        <f>ROUND('Sheet1 (4)'!W501/100,2)</f>
        <v>#VALUE!</v>
      </c>
      <c r="R495" s="7" t="e">
        <f>ROUND('Sheet1 (4)'!X501/100,2)</f>
        <v>#VALUE!</v>
      </c>
      <c r="S495" s="7" t="e">
        <f>ROUND('Sheet1 (4)'!Y501/100,2)</f>
        <v>#VALUE!</v>
      </c>
      <c r="T495" s="7" t="e">
        <f>ROUND('Sheet1 (4)'!Z501/100,2)</f>
        <v>#VALUE!</v>
      </c>
      <c r="U495" s="7" t="e">
        <f>ROUND('Sheet1 (4)'!AA501/100,2)</f>
        <v>#VALUE!</v>
      </c>
      <c r="V495" s="1" t="str">
        <f>'Sheet1 (4)'!AB501&amp;".T"</f>
        <v>137A.T</v>
      </c>
      <c r="W495" t="e">
        <f>ROUND('Sheet1 (4)'!AC501,2)</f>
        <v>#VALUE!</v>
      </c>
      <c r="X495" t="e">
        <f>ROUND('Sheet1 (4)'!AD501,2)</f>
        <v>#VALUE!</v>
      </c>
      <c r="Y495" t="str">
        <f>_xlfn.XLOOKUP('Sheet1 (4)'!AB501,'Sheet1 (3)'!B:B,'Sheet1 (3)'!D:D,"",0)</f>
        <v>グロース</v>
      </c>
    </row>
    <row r="496" spans="1:25" x14ac:dyDescent="0.2">
      <c r="A496">
        <v>495</v>
      </c>
      <c r="B496" s="1" t="str">
        <f>_xlfn.XLOOKUP('Sheet1 (4)'!AB502,'Sheet1 (3)'!B:B,'Sheet1 (3)'!C:C,"",0)</f>
        <v>こころネット</v>
      </c>
      <c r="C496" s="1" t="str">
        <f>_xlfn.XLOOKUP('Sheet1 (4)'!AB502,'Sheet1 (3)'!B:B,'Sheet1 (3)'!F:F,"",0)</f>
        <v>サービス業</v>
      </c>
      <c r="D496" s="1">
        <f>ROUND('Sheet1 (4)'!E502/100000000,2)</f>
        <v>0.03</v>
      </c>
      <c r="E496" s="1">
        <f>ROUND('Sheet1 (4)'!F502/100,2)</f>
        <v>0.99</v>
      </c>
      <c r="F496" s="1">
        <f>ROUND('Sheet1 (4)'!G502/100,2)</f>
        <v>4.41</v>
      </c>
      <c r="G496" s="1">
        <f>ROUND('Sheet1 (4)'!H502/100,2)</f>
        <v>6.35</v>
      </c>
      <c r="H496" s="1">
        <f>ROUND('Sheet1 (4)'!I502/100,2)</f>
        <v>7.01</v>
      </c>
      <c r="I496" s="1">
        <f>ROUND('Sheet1 (4)'!J502/100,2)</f>
        <v>7.73</v>
      </c>
      <c r="J496" s="1" t="e">
        <f>ROUND('Sheet1 (4)'!K502/100,2)</f>
        <v>#VALUE!</v>
      </c>
      <c r="K496" s="1" t="e">
        <f>ROUND('Sheet1 (4)'!L502/100,2)</f>
        <v>#VALUE!</v>
      </c>
      <c r="L496" s="4">
        <f>ROUND(('Sheet1 (4)'!M502+'Sheet1 (4)'!R502)/100,2)</f>
        <v>10.38</v>
      </c>
      <c r="M496" s="4">
        <f>ROUND(('Sheet1 (4)'!N502+'Sheet1 (4)'!S502)/100,2)</f>
        <v>8.48</v>
      </c>
      <c r="N496" s="4">
        <f>ROUND(('Sheet1 (4)'!O502+'Sheet1 (4)'!T502)/100,2)</f>
        <v>8.16</v>
      </c>
      <c r="O496" s="4">
        <f>ROUND(('Sheet1 (4)'!P502+'Sheet1 (4)'!U502)/100,2)</f>
        <v>-2.34</v>
      </c>
      <c r="P496" s="4">
        <f>ROUND(('Sheet1 (4)'!Q502+'Sheet1 (4)'!V502)/100,2)</f>
        <v>7.44</v>
      </c>
      <c r="Q496" s="7">
        <f>ROUND('Sheet1 (4)'!W502/100,2)</f>
        <v>-0.1</v>
      </c>
      <c r="R496" s="7">
        <f>ROUND('Sheet1 (4)'!X502/100,2)</f>
        <v>0.02</v>
      </c>
      <c r="S496" s="7">
        <f>ROUND('Sheet1 (4)'!Y502/100,2)</f>
        <v>0.02</v>
      </c>
      <c r="T496" s="7">
        <f>ROUND('Sheet1 (4)'!Z502/100,2)</f>
        <v>7.0000000000000007E-2</v>
      </c>
      <c r="U496" s="7">
        <f>ROUND('Sheet1 (4)'!AA502/100,2)</f>
        <v>0.04</v>
      </c>
      <c r="V496" s="1" t="str">
        <f>'Sheet1 (4)'!AB502&amp;".T"</f>
        <v>6060.T</v>
      </c>
      <c r="W496">
        <f>ROUND('Sheet1 (4)'!AC502,2)</f>
        <v>8.15</v>
      </c>
      <c r="X496">
        <f>ROUND('Sheet1 (4)'!AD502,2)</f>
        <v>0.5</v>
      </c>
      <c r="Y496" t="str">
        <f>_xlfn.XLOOKUP('Sheet1 (4)'!AB502,'Sheet1 (3)'!B:B,'Sheet1 (3)'!D:D,"",0)</f>
        <v>スタンダード</v>
      </c>
    </row>
    <row r="497" spans="1:25" x14ac:dyDescent="0.2">
      <c r="A497">
        <v>496</v>
      </c>
      <c r="B497" s="1" t="str">
        <f>_xlfn.XLOOKUP('Sheet1 (4)'!AB503,'Sheet1 (3)'!B:B,'Sheet1 (3)'!C:C,"",0)</f>
        <v>ココナラ</v>
      </c>
      <c r="C497" s="1" t="str">
        <f>_xlfn.XLOOKUP('Sheet1 (4)'!AB503,'Sheet1 (3)'!B:B,'Sheet1 (3)'!F:F,"",0)</f>
        <v>情報・通信業</v>
      </c>
      <c r="D497" s="1">
        <f>ROUND('Sheet1 (4)'!E503/100000000,2)</f>
        <v>0.23</v>
      </c>
      <c r="E497" s="1">
        <f>ROUND('Sheet1 (4)'!F503/100,2)</f>
        <v>0.89</v>
      </c>
      <c r="F497" s="1">
        <f>ROUND('Sheet1 (4)'!G503/100,2)</f>
        <v>-5.15</v>
      </c>
      <c r="G497" s="1">
        <f>ROUND('Sheet1 (4)'!H503/100,2)</f>
        <v>-1.26</v>
      </c>
      <c r="H497" s="1">
        <f>ROUND('Sheet1 (4)'!I503/100,2)</f>
        <v>3.05</v>
      </c>
      <c r="I497" s="1">
        <f>ROUND('Sheet1 (4)'!J503/100,2)</f>
        <v>2.56</v>
      </c>
      <c r="J497" s="1">
        <f>ROUND('Sheet1 (4)'!K503/100,2)</f>
        <v>4.5</v>
      </c>
      <c r="K497" s="1">
        <f>ROUND('Sheet1 (4)'!L503/100,2)</f>
        <v>7</v>
      </c>
      <c r="L497" s="4">
        <f>ROUND(('Sheet1 (4)'!M503+'Sheet1 (4)'!R503)/100,2)</f>
        <v>6.49</v>
      </c>
      <c r="M497" s="4">
        <f>ROUND(('Sheet1 (4)'!N503+'Sheet1 (4)'!S503)/100,2)</f>
        <v>-9.06</v>
      </c>
      <c r="N497" s="4">
        <f>ROUND(('Sheet1 (4)'!O503+'Sheet1 (4)'!T503)/100,2)</f>
        <v>-8.18</v>
      </c>
      <c r="O497" s="4">
        <f>ROUND(('Sheet1 (4)'!P503+'Sheet1 (4)'!U503)/100,2)</f>
        <v>-7.18</v>
      </c>
      <c r="P497" s="4">
        <f>ROUND(('Sheet1 (4)'!Q503+'Sheet1 (4)'!V503)/100,2)</f>
        <v>-2.27</v>
      </c>
      <c r="Q497" s="7">
        <f>ROUND('Sheet1 (4)'!W503/100,2)</f>
        <v>0.03</v>
      </c>
      <c r="R497" s="7">
        <f>ROUND('Sheet1 (4)'!X503/100,2)</f>
        <v>-0.23</v>
      </c>
      <c r="S497" s="7">
        <f>ROUND('Sheet1 (4)'!Y503/100,2)</f>
        <v>-0.06</v>
      </c>
      <c r="T497" s="7">
        <f>ROUND('Sheet1 (4)'!Z503/100,2)</f>
        <v>0.03</v>
      </c>
      <c r="U497" s="7">
        <f>ROUND('Sheet1 (4)'!AA503/100,2)</f>
        <v>0.08</v>
      </c>
      <c r="V497" s="1" t="str">
        <f>'Sheet1 (4)'!AB503&amp;".T"</f>
        <v>4176.T</v>
      </c>
      <c r="W497">
        <f>ROUND('Sheet1 (4)'!AC503,2)</f>
        <v>28.82</v>
      </c>
      <c r="X497">
        <f>ROUND('Sheet1 (4)'!AD503,2)</f>
        <v>3.44</v>
      </c>
      <c r="Y497" t="str">
        <f>_xlfn.XLOOKUP('Sheet1 (4)'!AB503,'Sheet1 (3)'!B:B,'Sheet1 (3)'!D:D,"",0)</f>
        <v>グロース</v>
      </c>
    </row>
    <row r="498" spans="1:25" x14ac:dyDescent="0.2">
      <c r="A498">
        <v>497</v>
      </c>
      <c r="B498" s="1" t="str">
        <f>_xlfn.XLOOKUP('Sheet1 (4)'!AB504,'Sheet1 (3)'!B:B,'Sheet1 (3)'!C:C,"",0)</f>
        <v>ココルポート</v>
      </c>
      <c r="C498" s="1" t="str">
        <f>_xlfn.XLOOKUP('Sheet1 (4)'!AB504,'Sheet1 (3)'!B:B,'Sheet1 (3)'!F:F,"",0)</f>
        <v>サービス業</v>
      </c>
      <c r="D498" s="1">
        <f>ROUND('Sheet1 (4)'!E504/100000000,2)</f>
        <v>0.04</v>
      </c>
      <c r="E498" s="1">
        <f>ROUND('Sheet1 (4)'!F504/100,2)</f>
        <v>2.81</v>
      </c>
      <c r="F498" s="1">
        <f>ROUND('Sheet1 (4)'!G504/100,2)</f>
        <v>3.81</v>
      </c>
      <c r="G498" s="1">
        <f>ROUND('Sheet1 (4)'!H504/100,2)</f>
        <v>6.12</v>
      </c>
      <c r="H498" s="1">
        <f>ROUND('Sheet1 (4)'!I504/100,2)</f>
        <v>7.04</v>
      </c>
      <c r="I498" s="1">
        <f>ROUND('Sheet1 (4)'!J504/100,2)</f>
        <v>7.72</v>
      </c>
      <c r="J498" s="1" t="e">
        <f>ROUND('Sheet1 (4)'!K504/100,2)</f>
        <v>#VALUE!</v>
      </c>
      <c r="K498" s="1" t="e">
        <f>ROUND('Sheet1 (4)'!L504/100,2)</f>
        <v>#VALUE!</v>
      </c>
      <c r="L498" s="4" t="e">
        <f>ROUND(('Sheet1 (4)'!M504+'Sheet1 (4)'!R504)/100,2)</f>
        <v>#VALUE!</v>
      </c>
      <c r="M498" s="4" t="e">
        <f>ROUND(('Sheet1 (4)'!N504+'Sheet1 (4)'!S504)/100,2)</f>
        <v>#VALUE!</v>
      </c>
      <c r="N498" s="4">
        <f>ROUND(('Sheet1 (4)'!O504+'Sheet1 (4)'!T504)/100,2)</f>
        <v>2.82</v>
      </c>
      <c r="O498" s="4">
        <f>ROUND(('Sheet1 (4)'!P504+'Sheet1 (4)'!U504)/100,2)</f>
        <v>4.6100000000000003</v>
      </c>
      <c r="P498" s="4">
        <f>ROUND(('Sheet1 (4)'!Q504+'Sheet1 (4)'!V504)/100,2)</f>
        <v>4.43</v>
      </c>
      <c r="Q498" s="7" t="e">
        <f>ROUND('Sheet1 (4)'!W504/100,2)</f>
        <v>#VALUE!</v>
      </c>
      <c r="R498" s="7">
        <f>ROUND('Sheet1 (4)'!X504/100,2)</f>
        <v>0.54</v>
      </c>
      <c r="S498" s="7">
        <f>ROUND('Sheet1 (4)'!Y504/100,2)</f>
        <v>0.37</v>
      </c>
      <c r="T498" s="7">
        <f>ROUND('Sheet1 (4)'!Z504/100,2)</f>
        <v>0.25</v>
      </c>
      <c r="U498" s="7">
        <f>ROUND('Sheet1 (4)'!AA504/100,2)</f>
        <v>0.21</v>
      </c>
      <c r="V498" s="1" t="str">
        <f>'Sheet1 (4)'!AB504&amp;".T"</f>
        <v>9346.T</v>
      </c>
      <c r="W498">
        <f>ROUND('Sheet1 (4)'!AC504,2)</f>
        <v>11.27</v>
      </c>
      <c r="X498">
        <f>ROUND('Sheet1 (4)'!AD504,2)</f>
        <v>2.13</v>
      </c>
      <c r="Y498" t="str">
        <f>_xlfn.XLOOKUP('Sheet1 (4)'!AB504,'Sheet1 (3)'!B:B,'Sheet1 (3)'!D:D,"",0)</f>
        <v>グロース</v>
      </c>
    </row>
    <row r="499" spans="1:25" x14ac:dyDescent="0.2">
      <c r="A499">
        <v>498</v>
      </c>
      <c r="B499" s="1" t="str">
        <f>_xlfn.XLOOKUP('Sheet1 (4)'!AB505,'Sheet1 (3)'!B:B,'Sheet1 (3)'!C:C,"",0)</f>
        <v>コラントッテ</v>
      </c>
      <c r="C499" s="1" t="str">
        <f>_xlfn.XLOOKUP('Sheet1 (4)'!AB505,'Sheet1 (3)'!B:B,'Sheet1 (3)'!F:F,"",0)</f>
        <v>その他製品</v>
      </c>
      <c r="D499" s="1">
        <f>ROUND('Sheet1 (4)'!E505/100000000,2)</f>
        <v>0.09</v>
      </c>
      <c r="E499" s="1">
        <f>ROUND('Sheet1 (4)'!F505/100,2)</f>
        <v>6.47</v>
      </c>
      <c r="F499" s="1">
        <f>ROUND('Sheet1 (4)'!G505/100,2)</f>
        <v>9.51</v>
      </c>
      <c r="G499" s="1">
        <f>ROUND('Sheet1 (4)'!H505/100,2)</f>
        <v>10.17</v>
      </c>
      <c r="H499" s="1">
        <f>ROUND('Sheet1 (4)'!I505/100,2)</f>
        <v>15.01</v>
      </c>
      <c r="I499" s="1">
        <f>ROUND('Sheet1 (4)'!J505/100,2)</f>
        <v>18.100000000000001</v>
      </c>
      <c r="J499" s="1" t="e">
        <f>ROUND('Sheet1 (4)'!K505/100,2)</f>
        <v>#VALUE!</v>
      </c>
      <c r="K499" s="1" t="e">
        <f>ROUND('Sheet1 (4)'!L505/100,2)</f>
        <v>#VALUE!</v>
      </c>
      <c r="L499" s="4">
        <f>ROUND(('Sheet1 (4)'!M505+'Sheet1 (4)'!R505)/100,2)</f>
        <v>5.86</v>
      </c>
      <c r="M499" s="4">
        <f>ROUND(('Sheet1 (4)'!N505+'Sheet1 (4)'!S505)/100,2)</f>
        <v>0.68</v>
      </c>
      <c r="N499" s="4">
        <f>ROUND(('Sheet1 (4)'!O505+'Sheet1 (4)'!T505)/100,2)</f>
        <v>8.7200000000000006</v>
      </c>
      <c r="O499" s="4">
        <f>ROUND(('Sheet1 (4)'!P505+'Sheet1 (4)'!U505)/100,2)</f>
        <v>1.47</v>
      </c>
      <c r="P499" s="4" t="e">
        <f>ROUND(('Sheet1 (4)'!Q505+'Sheet1 (4)'!V505)/100,2)</f>
        <v>#VALUE!</v>
      </c>
      <c r="Q499" s="7">
        <f>ROUND('Sheet1 (4)'!W505/100,2)</f>
        <v>0.27</v>
      </c>
      <c r="R499" s="7">
        <f>ROUND('Sheet1 (4)'!X505/100,2)</f>
        <v>0.24</v>
      </c>
      <c r="S499" s="7">
        <f>ROUND('Sheet1 (4)'!Y505/100,2)</f>
        <v>0.21</v>
      </c>
      <c r="T499" s="7">
        <f>ROUND('Sheet1 (4)'!Z505/100,2)</f>
        <v>0.28000000000000003</v>
      </c>
      <c r="U499" s="7">
        <f>ROUND('Sheet1 (4)'!AA505/100,2)</f>
        <v>0.28999999999999998</v>
      </c>
      <c r="V499" s="1" t="str">
        <f>'Sheet1 (4)'!AB505&amp;".T"</f>
        <v>7792.T</v>
      </c>
      <c r="W499">
        <f>ROUND('Sheet1 (4)'!AC505,2)</f>
        <v>10.06</v>
      </c>
      <c r="X499">
        <f>ROUND('Sheet1 (4)'!AD505,2)</f>
        <v>2.57</v>
      </c>
      <c r="Y499" t="str">
        <f>_xlfn.XLOOKUP('Sheet1 (4)'!AB505,'Sheet1 (3)'!B:B,'Sheet1 (3)'!D:D,"",0)</f>
        <v>グロース</v>
      </c>
    </row>
    <row r="500" spans="1:25" x14ac:dyDescent="0.2">
      <c r="A500">
        <v>499</v>
      </c>
      <c r="B500" s="1" t="str">
        <f>_xlfn.XLOOKUP('Sheet1 (4)'!AB506,'Sheet1 (3)'!B:B,'Sheet1 (3)'!C:C,"",0)</f>
        <v>コラボス</v>
      </c>
      <c r="C500" s="1" t="str">
        <f>_xlfn.XLOOKUP('Sheet1 (4)'!AB506,'Sheet1 (3)'!B:B,'Sheet1 (3)'!F:F,"",0)</f>
        <v>情報・通信業</v>
      </c>
      <c r="D500" s="1">
        <f>ROUND('Sheet1 (4)'!E506/100000000,2)</f>
        <v>0.05</v>
      </c>
      <c r="E500" s="1">
        <f>ROUND('Sheet1 (4)'!F506/100,2)</f>
        <v>1.01</v>
      </c>
      <c r="F500" s="1">
        <f>ROUND('Sheet1 (4)'!G506/100,2)</f>
        <v>0.69</v>
      </c>
      <c r="G500" s="1">
        <f>ROUND('Sheet1 (4)'!H506/100,2)</f>
        <v>1.02</v>
      </c>
      <c r="H500" s="1">
        <f>ROUND('Sheet1 (4)'!I506/100,2)</f>
        <v>-2.95</v>
      </c>
      <c r="I500" s="1">
        <f>ROUND('Sheet1 (4)'!J506/100,2)</f>
        <v>0.75</v>
      </c>
      <c r="J500" s="1" t="e">
        <f>ROUND('Sheet1 (4)'!K506/100,2)</f>
        <v>#VALUE!</v>
      </c>
      <c r="K500" s="1" t="e">
        <f>ROUND('Sheet1 (4)'!L506/100,2)</f>
        <v>#VALUE!</v>
      </c>
      <c r="L500" s="4">
        <f>ROUND(('Sheet1 (4)'!M506+'Sheet1 (4)'!R506)/100,2)</f>
        <v>1.74</v>
      </c>
      <c r="M500" s="4">
        <f>ROUND(('Sheet1 (4)'!N506+'Sheet1 (4)'!S506)/100,2)</f>
        <v>1.23</v>
      </c>
      <c r="N500" s="4">
        <f>ROUND(('Sheet1 (4)'!O506+'Sheet1 (4)'!T506)/100,2)</f>
        <v>-1.79</v>
      </c>
      <c r="O500" s="4">
        <f>ROUND(('Sheet1 (4)'!P506+'Sheet1 (4)'!U506)/100,2)</f>
        <v>-2.56</v>
      </c>
      <c r="P500" s="4">
        <f>ROUND(('Sheet1 (4)'!Q506+'Sheet1 (4)'!V506)/100,2)</f>
        <v>2.39</v>
      </c>
      <c r="Q500" s="7">
        <f>ROUND('Sheet1 (4)'!W506/100,2)</f>
        <v>0.05</v>
      </c>
      <c r="R500" s="7">
        <f>ROUND('Sheet1 (4)'!X506/100,2)</f>
        <v>0.03</v>
      </c>
      <c r="S500" s="7">
        <f>ROUND('Sheet1 (4)'!Y506/100,2)</f>
        <v>0.04</v>
      </c>
      <c r="T500" s="7">
        <f>ROUND('Sheet1 (4)'!Z506/100,2)</f>
        <v>-0.53</v>
      </c>
      <c r="U500" s="7">
        <f>ROUND('Sheet1 (4)'!AA506/100,2)</f>
        <v>0.12</v>
      </c>
      <c r="V500" s="1" t="str">
        <f>'Sheet1 (4)'!AB506&amp;".T"</f>
        <v>3908.T</v>
      </c>
      <c r="W500">
        <f>ROUND('Sheet1 (4)'!AC506,2)</f>
        <v>10.58</v>
      </c>
      <c r="X500">
        <f>ROUND('Sheet1 (4)'!AD506,2)</f>
        <v>1.0900000000000001</v>
      </c>
      <c r="Y500" t="str">
        <f>_xlfn.XLOOKUP('Sheet1 (4)'!AB506,'Sheet1 (3)'!B:B,'Sheet1 (3)'!D:D,"",0)</f>
        <v>グロース</v>
      </c>
    </row>
    <row r="501" spans="1:25" x14ac:dyDescent="0.2">
      <c r="A501">
        <v>500</v>
      </c>
      <c r="B501" s="1" t="str">
        <f>_xlfn.XLOOKUP('Sheet1 (4)'!AB507,'Sheet1 (3)'!B:B,'Sheet1 (3)'!C:C,"",0)</f>
        <v>コロプラ</v>
      </c>
      <c r="C501" s="1" t="str">
        <f>_xlfn.XLOOKUP('Sheet1 (4)'!AB507,'Sheet1 (3)'!B:B,'Sheet1 (3)'!F:F,"",0)</f>
        <v>情報・通信業</v>
      </c>
      <c r="D501" s="1">
        <f>ROUND('Sheet1 (4)'!E507/100000000,2)</f>
        <v>1.28</v>
      </c>
      <c r="E501" s="1">
        <f>ROUND('Sheet1 (4)'!F507/100,2)</f>
        <v>63.22</v>
      </c>
      <c r="F501" s="1">
        <f>ROUND('Sheet1 (4)'!G507/100,2)</f>
        <v>43.11</v>
      </c>
      <c r="G501" s="1">
        <f>ROUND('Sheet1 (4)'!H507/100,2)</f>
        <v>26.49</v>
      </c>
      <c r="H501" s="1">
        <f>ROUND('Sheet1 (4)'!I507/100,2)</f>
        <v>-12.07</v>
      </c>
      <c r="I501" s="1">
        <f>ROUND('Sheet1 (4)'!J507/100,2)</f>
        <v>10.029999999999999</v>
      </c>
      <c r="J501" s="1">
        <f>ROUND('Sheet1 (4)'!K507/100,2)</f>
        <v>-3</v>
      </c>
      <c r="K501" s="1">
        <f>ROUND('Sheet1 (4)'!L507/100,2)</f>
        <v>-7</v>
      </c>
      <c r="L501" s="4">
        <f>ROUND(('Sheet1 (4)'!M507+'Sheet1 (4)'!R507)/100,2)</f>
        <v>-136.91999999999999</v>
      </c>
      <c r="M501" s="4">
        <f>ROUND(('Sheet1 (4)'!N507+'Sheet1 (4)'!S507)/100,2)</f>
        <v>30.44</v>
      </c>
      <c r="N501" s="4">
        <f>ROUND(('Sheet1 (4)'!O507+'Sheet1 (4)'!T507)/100,2)</f>
        <v>93.96</v>
      </c>
      <c r="O501" s="4">
        <f>ROUND(('Sheet1 (4)'!P507+'Sheet1 (4)'!U507)/100,2)</f>
        <v>-78.5</v>
      </c>
      <c r="P501" s="4">
        <f>ROUND(('Sheet1 (4)'!Q507+'Sheet1 (4)'!V507)/100,2)</f>
        <v>-6.4</v>
      </c>
      <c r="Q501" s="7">
        <f>ROUND('Sheet1 (4)'!W507/100,2)</f>
        <v>0.04</v>
      </c>
      <c r="R501" s="7">
        <f>ROUND('Sheet1 (4)'!X507/100,2)</f>
        <v>0.03</v>
      </c>
      <c r="S501" s="7">
        <f>ROUND('Sheet1 (4)'!Y507/100,2)</f>
        <v>0.02</v>
      </c>
      <c r="T501" s="7">
        <f>ROUND('Sheet1 (4)'!Z507/100,2)</f>
        <v>-0.03</v>
      </c>
      <c r="U501" s="7">
        <f>ROUND('Sheet1 (4)'!AA507/100,2)</f>
        <v>0</v>
      </c>
      <c r="V501" s="1" t="str">
        <f>'Sheet1 (4)'!AB507&amp;".T"</f>
        <v>3668.T</v>
      </c>
      <c r="W501" t="e">
        <f>ROUND('Sheet1 (4)'!AC507,2)</f>
        <v>#VALUE!</v>
      </c>
      <c r="X501">
        <f>ROUND('Sheet1 (4)'!AD507,2)</f>
        <v>0.83</v>
      </c>
      <c r="Y501" t="str">
        <f>_xlfn.XLOOKUP('Sheet1 (4)'!AB507,'Sheet1 (3)'!B:B,'Sheet1 (3)'!D:D,"",0)</f>
        <v>プライム</v>
      </c>
    </row>
    <row r="502" spans="1:25" x14ac:dyDescent="0.2">
      <c r="A502">
        <v>501</v>
      </c>
      <c r="B502" s="1" t="str">
        <f>_xlfn.XLOOKUP('Sheet1 (4)'!AB508,'Sheet1 (3)'!B:B,'Sheet1 (3)'!C:C,"",0)</f>
        <v>コロワイド</v>
      </c>
      <c r="C502" s="1" t="str">
        <f>_xlfn.XLOOKUP('Sheet1 (4)'!AB508,'Sheet1 (3)'!B:B,'Sheet1 (3)'!F:F,"",0)</f>
        <v>小売業</v>
      </c>
      <c r="D502" s="1">
        <f>ROUND('Sheet1 (4)'!E508/100000000,2)</f>
        <v>1.06</v>
      </c>
      <c r="E502" s="1">
        <f>ROUND('Sheet1 (4)'!F508/100,2)</f>
        <v>-93.79</v>
      </c>
      <c r="F502" s="1">
        <f>ROUND('Sheet1 (4)'!G508/100,2)</f>
        <v>67.44</v>
      </c>
      <c r="G502" s="1">
        <f>ROUND('Sheet1 (4)'!H508/100,2)</f>
        <v>-5.56</v>
      </c>
      <c r="H502" s="1">
        <f>ROUND('Sheet1 (4)'!I508/100,2)</f>
        <v>97.53</v>
      </c>
      <c r="I502" s="1">
        <f>ROUND('Sheet1 (4)'!J508/100,2)</f>
        <v>105.38</v>
      </c>
      <c r="J502" s="1" t="e">
        <f>ROUND('Sheet1 (4)'!K508/100,2)</f>
        <v>#VALUE!</v>
      </c>
      <c r="K502" s="1" t="e">
        <f>ROUND('Sheet1 (4)'!L508/100,2)</f>
        <v>#VALUE!</v>
      </c>
      <c r="L502" s="4">
        <f>ROUND(('Sheet1 (4)'!M508+'Sheet1 (4)'!R508)/100,2)</f>
        <v>-95.04</v>
      </c>
      <c r="M502" s="4">
        <f>ROUND(('Sheet1 (4)'!N508+'Sheet1 (4)'!S508)/100,2)</f>
        <v>203.08</v>
      </c>
      <c r="N502" s="4">
        <f>ROUND(('Sheet1 (4)'!O508+'Sheet1 (4)'!T508)/100,2)</f>
        <v>199.95</v>
      </c>
      <c r="O502" s="4">
        <f>ROUND(('Sheet1 (4)'!P508+'Sheet1 (4)'!U508)/100,2)</f>
        <v>162.97</v>
      </c>
      <c r="P502" s="4">
        <f>ROUND(('Sheet1 (4)'!Q508+'Sheet1 (4)'!V508)/100,2)</f>
        <v>72.02</v>
      </c>
      <c r="Q502" s="7">
        <f>ROUND('Sheet1 (4)'!W508/100,2)</f>
        <v>-0.28999999999999998</v>
      </c>
      <c r="R502" s="7">
        <f>ROUND('Sheet1 (4)'!X508/100,2)</f>
        <v>0.06</v>
      </c>
      <c r="S502" s="7">
        <f>ROUND('Sheet1 (4)'!Y508/100,2)</f>
        <v>-0.15</v>
      </c>
      <c r="T502" s="7">
        <f>ROUND('Sheet1 (4)'!Z508/100,2)</f>
        <v>0.08</v>
      </c>
      <c r="U502" s="7">
        <f>ROUND('Sheet1 (4)'!AA508/100,2)</f>
        <v>0.03</v>
      </c>
      <c r="V502" s="1" t="str">
        <f>'Sheet1 (4)'!AB508&amp;".T"</f>
        <v>7616.T</v>
      </c>
      <c r="W502">
        <f>ROUND('Sheet1 (4)'!AC508,2)</f>
        <v>111.2</v>
      </c>
      <c r="X502">
        <f>ROUND('Sheet1 (4)'!AD508,2)</f>
        <v>2.29</v>
      </c>
      <c r="Y502" t="str">
        <f>_xlfn.XLOOKUP('Sheet1 (4)'!AB508,'Sheet1 (3)'!B:B,'Sheet1 (3)'!D:D,"",0)</f>
        <v>プライム</v>
      </c>
    </row>
    <row r="503" spans="1:25" x14ac:dyDescent="0.2">
      <c r="A503">
        <v>502</v>
      </c>
      <c r="B503" s="1" t="str">
        <f>_xlfn.XLOOKUP('Sheet1 (4)'!AB509,'Sheet1 (3)'!B:B,'Sheet1 (3)'!C:C,"",0)</f>
        <v>コロンビア・ワークス</v>
      </c>
      <c r="C503" s="1" t="str">
        <f>_xlfn.XLOOKUP('Sheet1 (4)'!AB509,'Sheet1 (3)'!B:B,'Sheet1 (3)'!F:F,"",0)</f>
        <v>不動産業</v>
      </c>
      <c r="D503" s="1">
        <f>ROUND('Sheet1 (4)'!E509/100000000,2)</f>
        <v>7.0000000000000007E-2</v>
      </c>
      <c r="E503" s="1">
        <f>ROUND('Sheet1 (4)'!F509/100,2)</f>
        <v>11.93</v>
      </c>
      <c r="F503" s="1">
        <f>ROUND('Sheet1 (4)'!G509/100,2)</f>
        <v>21.91</v>
      </c>
      <c r="G503" s="1">
        <f>ROUND('Sheet1 (4)'!H509/100,2)</f>
        <v>27.2</v>
      </c>
      <c r="H503" s="1">
        <f>ROUND('Sheet1 (4)'!I509/100,2)</f>
        <v>38.93</v>
      </c>
      <c r="I503" s="1">
        <f>ROUND('Sheet1 (4)'!J509/100,2)</f>
        <v>38.93</v>
      </c>
      <c r="J503" s="1" t="e">
        <f>ROUND('Sheet1 (4)'!K509/100,2)</f>
        <v>#VALUE!</v>
      </c>
      <c r="K503" s="1" t="e">
        <f>ROUND('Sheet1 (4)'!L509/100,2)</f>
        <v>#VALUE!</v>
      </c>
      <c r="L503" s="4" t="e">
        <f>ROUND(('Sheet1 (4)'!M509+'Sheet1 (4)'!R509)/100,2)</f>
        <v>#VALUE!</v>
      </c>
      <c r="M503" s="4" t="e">
        <f>ROUND(('Sheet1 (4)'!N509+'Sheet1 (4)'!S509)/100,2)</f>
        <v>#VALUE!</v>
      </c>
      <c r="N503" s="4" t="e">
        <f>ROUND(('Sheet1 (4)'!O509+'Sheet1 (4)'!T509)/100,2)</f>
        <v>#VALUE!</v>
      </c>
      <c r="O503" s="4">
        <f>ROUND(('Sheet1 (4)'!P509+'Sheet1 (4)'!U509)/100,2)</f>
        <v>-159.43</v>
      </c>
      <c r="P503" s="4">
        <f>ROUND(('Sheet1 (4)'!Q509+'Sheet1 (4)'!V509)/100,2)</f>
        <v>-159.43</v>
      </c>
      <c r="Q503" s="7" t="e">
        <f>ROUND('Sheet1 (4)'!W509/100,2)</f>
        <v>#VALUE!</v>
      </c>
      <c r="R503" s="7">
        <f>ROUND('Sheet1 (4)'!X509/100,2)</f>
        <v>0.22</v>
      </c>
      <c r="S503" s="7">
        <f>ROUND('Sheet1 (4)'!Y509/100,2)</f>
        <v>0.23</v>
      </c>
      <c r="T503" s="7">
        <f>ROUND('Sheet1 (4)'!Z509/100,2)</f>
        <v>0.23</v>
      </c>
      <c r="U503" s="7">
        <f>ROUND('Sheet1 (4)'!AA509/100,2)</f>
        <v>0.23</v>
      </c>
      <c r="V503" s="1" t="str">
        <f>'Sheet1 (4)'!AB509&amp;".T"</f>
        <v>146A.T</v>
      </c>
      <c r="W503">
        <f>ROUND('Sheet1 (4)'!AC509,2)</f>
        <v>9.6199999999999992</v>
      </c>
      <c r="X503">
        <f>ROUND('Sheet1 (4)'!AD509,2)</f>
        <v>1.84</v>
      </c>
      <c r="Y503" t="str">
        <f>_xlfn.XLOOKUP('Sheet1 (4)'!AB509,'Sheet1 (3)'!B:B,'Sheet1 (3)'!D:D,"",0)</f>
        <v>スタンダード</v>
      </c>
    </row>
    <row r="504" spans="1:25" x14ac:dyDescent="0.2">
      <c r="A504">
        <v>503</v>
      </c>
      <c r="B504" s="1" t="str">
        <f>_xlfn.XLOOKUP('Sheet1 (4)'!AB510,'Sheet1 (3)'!B:B,'Sheet1 (3)'!C:C,"",0)</f>
        <v>ｃｏｌｙ</v>
      </c>
      <c r="C504" s="1" t="str">
        <f>_xlfn.XLOOKUP('Sheet1 (4)'!AB510,'Sheet1 (3)'!B:B,'Sheet1 (3)'!F:F,"",0)</f>
        <v>情報・通信業</v>
      </c>
      <c r="D504" s="1">
        <f>ROUND('Sheet1 (4)'!E510/100000000,2)</f>
        <v>0.06</v>
      </c>
      <c r="E504" s="1">
        <f>ROUND('Sheet1 (4)'!F510/100,2)</f>
        <v>20.72</v>
      </c>
      <c r="F504" s="1">
        <f>ROUND('Sheet1 (4)'!G510/100,2)</f>
        <v>14.98</v>
      </c>
      <c r="G504" s="1">
        <f>ROUND('Sheet1 (4)'!H510/100,2)</f>
        <v>-2.0699999999999998</v>
      </c>
      <c r="H504" s="1">
        <f>ROUND('Sheet1 (4)'!I510/100,2)</f>
        <v>-8.14</v>
      </c>
      <c r="I504" s="1">
        <f>ROUND('Sheet1 (4)'!J510/100,2)</f>
        <v>-5.26</v>
      </c>
      <c r="J504" s="1" t="e">
        <f>ROUND('Sheet1 (4)'!K510/100,2)</f>
        <v>#VALUE!</v>
      </c>
      <c r="K504" s="1" t="e">
        <f>ROUND('Sheet1 (4)'!L510/100,2)</f>
        <v>#VALUE!</v>
      </c>
      <c r="L504" s="4">
        <f>ROUND(('Sheet1 (4)'!M510+'Sheet1 (4)'!R510)/100,2)</f>
        <v>21.33</v>
      </c>
      <c r="M504" s="4">
        <f>ROUND(('Sheet1 (4)'!N510+'Sheet1 (4)'!S510)/100,2)</f>
        <v>5.32</v>
      </c>
      <c r="N504" s="4">
        <f>ROUND(('Sheet1 (4)'!O510+'Sheet1 (4)'!T510)/100,2)</f>
        <v>-7.98</v>
      </c>
      <c r="O504" s="4">
        <f>ROUND(('Sheet1 (4)'!P510+'Sheet1 (4)'!U510)/100,2)</f>
        <v>-10.1</v>
      </c>
      <c r="P504" s="4">
        <f>ROUND(('Sheet1 (4)'!Q510+'Sheet1 (4)'!V510)/100,2)</f>
        <v>-18.239999999999998</v>
      </c>
      <c r="Q504" s="7">
        <f>ROUND('Sheet1 (4)'!W510/100,2)</f>
        <v>0.97</v>
      </c>
      <c r="R504" s="7">
        <f>ROUND('Sheet1 (4)'!X510/100,2)</f>
        <v>0.21</v>
      </c>
      <c r="S504" s="7">
        <f>ROUND('Sheet1 (4)'!Y510/100,2)</f>
        <v>-0.05</v>
      </c>
      <c r="T504" s="7">
        <f>ROUND('Sheet1 (4)'!Z510/100,2)</f>
        <v>-0.13</v>
      </c>
      <c r="U504" s="7">
        <f>ROUND('Sheet1 (4)'!AA510/100,2)</f>
        <v>-0.1</v>
      </c>
      <c r="V504" s="1" t="str">
        <f>'Sheet1 (4)'!AB510&amp;".T"</f>
        <v>4175.T</v>
      </c>
      <c r="W504">
        <f>ROUND('Sheet1 (4)'!AC510,2)</f>
        <v>75.53</v>
      </c>
      <c r="X504">
        <f>ROUND('Sheet1 (4)'!AD510,2)</f>
        <v>2.14</v>
      </c>
      <c r="Y504" t="str">
        <f>_xlfn.XLOOKUP('Sheet1 (4)'!AB510,'Sheet1 (3)'!B:B,'Sheet1 (3)'!D:D,"",0)</f>
        <v>グロース</v>
      </c>
    </row>
    <row r="505" spans="1:25" x14ac:dyDescent="0.2">
      <c r="A505">
        <v>504</v>
      </c>
      <c r="B505" s="1" t="str">
        <f>_xlfn.XLOOKUP('Sheet1 (4)'!AB511,'Sheet1 (3)'!B:B,'Sheet1 (3)'!C:C,"",0)</f>
        <v>Ｃｏｍｉｎｉｘ</v>
      </c>
      <c r="C505" s="1" t="str">
        <f>_xlfn.XLOOKUP('Sheet1 (4)'!AB511,'Sheet1 (3)'!B:B,'Sheet1 (3)'!F:F,"",0)</f>
        <v>卸売業</v>
      </c>
      <c r="D505" s="1">
        <f>ROUND('Sheet1 (4)'!E511/100000000,2)</f>
        <v>7.0000000000000007E-2</v>
      </c>
      <c r="E505" s="1">
        <f>ROUND('Sheet1 (4)'!F511/100,2)</f>
        <v>0.73</v>
      </c>
      <c r="F505" s="1">
        <f>ROUND('Sheet1 (4)'!G511/100,2)</f>
        <v>6.64</v>
      </c>
      <c r="G505" s="1">
        <f>ROUND('Sheet1 (4)'!H511/100,2)</f>
        <v>9.48</v>
      </c>
      <c r="H505" s="1">
        <f>ROUND('Sheet1 (4)'!I511/100,2)</f>
        <v>7.53</v>
      </c>
      <c r="I505" s="1">
        <f>ROUND('Sheet1 (4)'!J511/100,2)</f>
        <v>5.55</v>
      </c>
      <c r="J505" s="1" t="e">
        <f>ROUND('Sheet1 (4)'!K511/100,2)</f>
        <v>#VALUE!</v>
      </c>
      <c r="K505" s="1" t="e">
        <f>ROUND('Sheet1 (4)'!L511/100,2)</f>
        <v>#VALUE!</v>
      </c>
      <c r="L505" s="4">
        <f>ROUND(('Sheet1 (4)'!M511+'Sheet1 (4)'!R511)/100,2)</f>
        <v>0.62</v>
      </c>
      <c r="M505" s="4">
        <f>ROUND(('Sheet1 (4)'!N511+'Sheet1 (4)'!S511)/100,2)</f>
        <v>10.76</v>
      </c>
      <c r="N505" s="4">
        <f>ROUND(('Sheet1 (4)'!O511+'Sheet1 (4)'!T511)/100,2)</f>
        <v>-1.67</v>
      </c>
      <c r="O505" s="4">
        <f>ROUND(('Sheet1 (4)'!P511+'Sheet1 (4)'!U511)/100,2)</f>
        <v>15.64</v>
      </c>
      <c r="P505" s="4">
        <f>ROUND(('Sheet1 (4)'!Q511+'Sheet1 (4)'!V511)/100,2)</f>
        <v>-23.03</v>
      </c>
      <c r="Q505" s="7">
        <f>ROUND('Sheet1 (4)'!W511/100,2)</f>
        <v>0.05</v>
      </c>
      <c r="R505" s="7">
        <f>ROUND('Sheet1 (4)'!X511/100,2)</f>
        <v>0.14000000000000001</v>
      </c>
      <c r="S505" s="7">
        <f>ROUND('Sheet1 (4)'!Y511/100,2)</f>
        <v>0.11</v>
      </c>
      <c r="T505" s="7">
        <f>ROUND('Sheet1 (4)'!Z511/100,2)</f>
        <v>7.0000000000000007E-2</v>
      </c>
      <c r="U505" s="7">
        <f>ROUND('Sheet1 (4)'!AA511/100,2)</f>
        <v>0</v>
      </c>
      <c r="V505" s="1" t="str">
        <f>'Sheet1 (4)'!AB511&amp;".T"</f>
        <v>3173.T</v>
      </c>
      <c r="W505">
        <f>ROUND('Sheet1 (4)'!AC511,2)</f>
        <v>147.57</v>
      </c>
      <c r="X505">
        <f>ROUND('Sheet1 (4)'!AD511,2)</f>
        <v>0.8</v>
      </c>
      <c r="Y505" t="str">
        <f>_xlfn.XLOOKUP('Sheet1 (4)'!AB511,'Sheet1 (3)'!B:B,'Sheet1 (3)'!D:D,"",0)</f>
        <v>スタンダード</v>
      </c>
    </row>
    <row r="506" spans="1:25" x14ac:dyDescent="0.2">
      <c r="A506">
        <v>505</v>
      </c>
      <c r="B506" s="1" t="str">
        <f>_xlfn.XLOOKUP('Sheet1 (4)'!AB512,'Sheet1 (3)'!B:B,'Sheet1 (3)'!C:C,"",0)</f>
        <v>コマースＯｎｅホールディングス</v>
      </c>
      <c r="C506" s="1" t="str">
        <f>_xlfn.XLOOKUP('Sheet1 (4)'!AB512,'Sheet1 (3)'!B:B,'Sheet1 (3)'!F:F,"",0)</f>
        <v>情報・通信業</v>
      </c>
      <c r="D506" s="1">
        <f>ROUND('Sheet1 (4)'!E512/100000000,2)</f>
        <v>7.0000000000000007E-2</v>
      </c>
      <c r="E506" s="1">
        <f>ROUND('Sheet1 (4)'!F512/100,2)</f>
        <v>5.73</v>
      </c>
      <c r="F506" s="1">
        <f>ROUND('Sheet1 (4)'!G512/100,2)</f>
        <v>6.76</v>
      </c>
      <c r="G506" s="1">
        <f>ROUND('Sheet1 (4)'!H512/100,2)</f>
        <v>5.8</v>
      </c>
      <c r="H506" s="1">
        <f>ROUND('Sheet1 (4)'!I512/100,2)</f>
        <v>6.44</v>
      </c>
      <c r="I506" s="1">
        <f>ROUND('Sheet1 (4)'!J512/100,2)</f>
        <v>6.39</v>
      </c>
      <c r="J506" s="1" t="e">
        <f>ROUND('Sheet1 (4)'!K512/100,2)</f>
        <v>#VALUE!</v>
      </c>
      <c r="K506" s="1" t="e">
        <f>ROUND('Sheet1 (4)'!L512/100,2)</f>
        <v>#VALUE!</v>
      </c>
      <c r="L506" s="4">
        <f>ROUND(('Sheet1 (4)'!M512+'Sheet1 (4)'!R512)/100,2)</f>
        <v>3.64</v>
      </c>
      <c r="M506" s="4">
        <f>ROUND(('Sheet1 (4)'!N512+'Sheet1 (4)'!S512)/100,2)</f>
        <v>4.04</v>
      </c>
      <c r="N506" s="4">
        <f>ROUND(('Sheet1 (4)'!O512+'Sheet1 (4)'!T512)/100,2)</f>
        <v>1.07</v>
      </c>
      <c r="O506" s="4">
        <f>ROUND(('Sheet1 (4)'!P512+'Sheet1 (4)'!U512)/100,2)</f>
        <v>4.1100000000000003</v>
      </c>
      <c r="P506" s="4">
        <f>ROUND(('Sheet1 (4)'!Q512+'Sheet1 (4)'!V512)/100,2)</f>
        <v>3.5</v>
      </c>
      <c r="Q506" s="7">
        <f>ROUND('Sheet1 (4)'!W512/100,2)</f>
        <v>0.28000000000000003</v>
      </c>
      <c r="R506" s="7">
        <f>ROUND('Sheet1 (4)'!X512/100,2)</f>
        <v>0.24</v>
      </c>
      <c r="S506" s="7">
        <f>ROUND('Sheet1 (4)'!Y512/100,2)</f>
        <v>0.18</v>
      </c>
      <c r="T506" s="7">
        <f>ROUND('Sheet1 (4)'!Z512/100,2)</f>
        <v>0.15</v>
      </c>
      <c r="U506" s="7">
        <f>ROUND('Sheet1 (4)'!AA512/100,2)</f>
        <v>0.03</v>
      </c>
      <c r="V506" s="1" t="str">
        <f>'Sheet1 (4)'!AB512&amp;".T"</f>
        <v>4496.T</v>
      </c>
      <c r="W506">
        <f>ROUND('Sheet1 (4)'!AC512,2)</f>
        <v>40.33</v>
      </c>
      <c r="X506">
        <f>ROUND('Sheet1 (4)'!AD512,2)</f>
        <v>2.23</v>
      </c>
      <c r="Y506" t="str">
        <f>_xlfn.XLOOKUP('Sheet1 (4)'!AB512,'Sheet1 (3)'!B:B,'Sheet1 (3)'!D:D,"",0)</f>
        <v>グロース</v>
      </c>
    </row>
    <row r="507" spans="1:25" x14ac:dyDescent="0.2">
      <c r="A507">
        <v>506</v>
      </c>
      <c r="B507" s="1" t="str">
        <f>_xlfn.XLOOKUP('Sheet1 (4)'!AB513,'Sheet1 (3)'!B:B,'Sheet1 (3)'!C:C,"",0)</f>
        <v>コモ</v>
      </c>
      <c r="C507" s="1" t="str">
        <f>_xlfn.XLOOKUP('Sheet1 (4)'!AB513,'Sheet1 (3)'!B:B,'Sheet1 (3)'!F:F,"",0)</f>
        <v>食料品</v>
      </c>
      <c r="D507" s="1">
        <f>ROUND('Sheet1 (4)'!E513/100000000,2)</f>
        <v>0.03</v>
      </c>
      <c r="E507" s="1">
        <f>ROUND('Sheet1 (4)'!F513/100,2)</f>
        <v>4.26</v>
      </c>
      <c r="F507" s="1">
        <f>ROUND('Sheet1 (4)'!G513/100,2)</f>
        <v>2.13</v>
      </c>
      <c r="G507" s="1">
        <f>ROUND('Sheet1 (4)'!H513/100,2)</f>
        <v>0.47</v>
      </c>
      <c r="H507" s="1">
        <f>ROUND('Sheet1 (4)'!I513/100,2)</f>
        <v>0.82</v>
      </c>
      <c r="I507" s="1">
        <f>ROUND('Sheet1 (4)'!J513/100,2)</f>
        <v>0.66</v>
      </c>
      <c r="J507" s="1" t="e">
        <f>ROUND('Sheet1 (4)'!K513/100,2)</f>
        <v>#VALUE!</v>
      </c>
      <c r="K507" s="1" t="e">
        <f>ROUND('Sheet1 (4)'!L513/100,2)</f>
        <v>#VALUE!</v>
      </c>
      <c r="L507" s="4">
        <f>ROUND(('Sheet1 (4)'!M513+'Sheet1 (4)'!R513)/100,2)</f>
        <v>0.93</v>
      </c>
      <c r="M507" s="4">
        <f>ROUND(('Sheet1 (4)'!N513+'Sheet1 (4)'!S513)/100,2)</f>
        <v>0.11</v>
      </c>
      <c r="N507" s="4">
        <f>ROUND(('Sheet1 (4)'!O513+'Sheet1 (4)'!T513)/100,2)</f>
        <v>1.92</v>
      </c>
      <c r="O507" s="4">
        <f>ROUND(('Sheet1 (4)'!P513+'Sheet1 (4)'!U513)/100,2)</f>
        <v>4.1100000000000003</v>
      </c>
      <c r="P507" s="4">
        <f>ROUND(('Sheet1 (4)'!Q513+'Sheet1 (4)'!V513)/100,2)</f>
        <v>-2.77</v>
      </c>
      <c r="Q507" s="7">
        <f>ROUND('Sheet1 (4)'!W513/100,2)</f>
        <v>0.16</v>
      </c>
      <c r="R507" s="7">
        <f>ROUND('Sheet1 (4)'!X513/100,2)</f>
        <v>7.0000000000000007E-2</v>
      </c>
      <c r="S507" s="7">
        <f>ROUND('Sheet1 (4)'!Y513/100,2)</f>
        <v>0.02</v>
      </c>
      <c r="T507" s="7">
        <f>ROUND('Sheet1 (4)'!Z513/100,2)</f>
        <v>0.02</v>
      </c>
      <c r="U507" s="7">
        <f>ROUND('Sheet1 (4)'!AA513/100,2)</f>
        <v>0.02</v>
      </c>
      <c r="V507" s="1" t="str">
        <f>'Sheet1 (4)'!AB513&amp;".T"</f>
        <v>2224.T</v>
      </c>
      <c r="W507" t="e">
        <f>ROUND('Sheet1 (4)'!AC513,2)</f>
        <v>#VALUE!</v>
      </c>
      <c r="X507">
        <f>ROUND('Sheet1 (4)'!AD513,2)</f>
        <v>5.67</v>
      </c>
      <c r="Y507" t="str">
        <f>_xlfn.XLOOKUP('Sheet1 (4)'!AB513,'Sheet1 (3)'!B:B,'Sheet1 (3)'!D:D,"",0)</f>
        <v>スタンダード</v>
      </c>
    </row>
    <row r="508" spans="1:25" x14ac:dyDescent="0.2">
      <c r="A508">
        <v>507</v>
      </c>
      <c r="B508" s="1" t="str">
        <f>_xlfn.XLOOKUP('Sheet1 (4)'!AB514,'Sheet1 (3)'!B:B,'Sheet1 (3)'!C:C,"",0)</f>
        <v>シーイーシー</v>
      </c>
      <c r="C508" s="1" t="str">
        <f>_xlfn.XLOOKUP('Sheet1 (4)'!AB514,'Sheet1 (3)'!B:B,'Sheet1 (3)'!F:F,"",0)</f>
        <v>情報・通信業</v>
      </c>
      <c r="D508" s="1">
        <f>ROUND('Sheet1 (4)'!E514/100000000,2)</f>
        <v>0.31</v>
      </c>
      <c r="E508" s="1">
        <f>ROUND('Sheet1 (4)'!F514/100,2)</f>
        <v>50.49</v>
      </c>
      <c r="F508" s="1">
        <f>ROUND('Sheet1 (4)'!G514/100,2)</f>
        <v>42.07</v>
      </c>
      <c r="G508" s="1">
        <f>ROUND('Sheet1 (4)'!H514/100,2)</f>
        <v>43.77</v>
      </c>
      <c r="H508" s="1">
        <f>ROUND('Sheet1 (4)'!I514/100,2)</f>
        <v>63.62</v>
      </c>
      <c r="I508" s="1">
        <f>ROUND('Sheet1 (4)'!J514/100,2)</f>
        <v>66.98</v>
      </c>
      <c r="J508" s="1">
        <f>ROUND('Sheet1 (4)'!K514/100,2)</f>
        <v>69</v>
      </c>
      <c r="K508" s="1">
        <f>ROUND('Sheet1 (4)'!L514/100,2)</f>
        <v>74</v>
      </c>
      <c r="L508" s="4">
        <f>ROUND(('Sheet1 (4)'!M514+'Sheet1 (4)'!R514)/100,2)</f>
        <v>48.8</v>
      </c>
      <c r="M508" s="4">
        <f>ROUND(('Sheet1 (4)'!N514+'Sheet1 (4)'!S514)/100,2)</f>
        <v>28.11</v>
      </c>
      <c r="N508" s="4">
        <f>ROUND(('Sheet1 (4)'!O514+'Sheet1 (4)'!T514)/100,2)</f>
        <v>44.24</v>
      </c>
      <c r="O508" s="4">
        <f>ROUND(('Sheet1 (4)'!P514+'Sheet1 (4)'!U514)/100,2)</f>
        <v>49.35</v>
      </c>
      <c r="P508" s="4">
        <f>ROUND(('Sheet1 (4)'!Q514+'Sheet1 (4)'!V514)/100,2)</f>
        <v>36.020000000000003</v>
      </c>
      <c r="Q508" s="7">
        <f>ROUND('Sheet1 (4)'!W514/100,2)</f>
        <v>0.12</v>
      </c>
      <c r="R508" s="7">
        <f>ROUND('Sheet1 (4)'!X514/100,2)</f>
        <v>0.09</v>
      </c>
      <c r="S508" s="7">
        <f>ROUND('Sheet1 (4)'!Y514/100,2)</f>
        <v>0.14000000000000001</v>
      </c>
      <c r="T508" s="7">
        <f>ROUND('Sheet1 (4)'!Z514/100,2)</f>
        <v>0.12</v>
      </c>
      <c r="U508" s="7">
        <f>ROUND('Sheet1 (4)'!AA514/100,2)</f>
        <v>0.1</v>
      </c>
      <c r="V508" s="1" t="str">
        <f>'Sheet1 (4)'!AB514&amp;".T"</f>
        <v>9692.T</v>
      </c>
      <c r="W508">
        <f>ROUND('Sheet1 (4)'!AC514,2)</f>
        <v>16.48</v>
      </c>
      <c r="X508">
        <f>ROUND('Sheet1 (4)'!AD514,2)</f>
        <v>1.69</v>
      </c>
      <c r="Y508" t="str">
        <f>_xlfn.XLOOKUP('Sheet1 (4)'!AB514,'Sheet1 (3)'!B:B,'Sheet1 (3)'!D:D,"",0)</f>
        <v>プライム</v>
      </c>
    </row>
    <row r="509" spans="1:25" x14ac:dyDescent="0.2">
      <c r="A509">
        <v>508</v>
      </c>
      <c r="B509" s="1" t="str">
        <f>_xlfn.XLOOKUP('Sheet1 (4)'!AB515,'Sheet1 (3)'!B:B,'Sheet1 (3)'!C:C,"",0)</f>
        <v>ＣＩＪ</v>
      </c>
      <c r="C509" s="1" t="str">
        <f>_xlfn.XLOOKUP('Sheet1 (4)'!AB515,'Sheet1 (3)'!B:B,'Sheet1 (3)'!F:F,"",0)</f>
        <v>情報・通信業</v>
      </c>
      <c r="D509" s="1">
        <f>ROUND('Sheet1 (4)'!E515/100000000,2)</f>
        <v>0.56999999999999995</v>
      </c>
      <c r="E509" s="1">
        <f>ROUND('Sheet1 (4)'!F515/100,2)</f>
        <v>13.68</v>
      </c>
      <c r="F509" s="1">
        <f>ROUND('Sheet1 (4)'!G515/100,2)</f>
        <v>15.55</v>
      </c>
      <c r="G509" s="1">
        <f>ROUND('Sheet1 (4)'!H515/100,2)</f>
        <v>18.13</v>
      </c>
      <c r="H509" s="1">
        <f>ROUND('Sheet1 (4)'!I515/100,2)</f>
        <v>19.41</v>
      </c>
      <c r="I509" s="1">
        <f>ROUND('Sheet1 (4)'!J515/100,2)</f>
        <v>21.55</v>
      </c>
      <c r="J509" s="1" t="e">
        <f>ROUND('Sheet1 (4)'!K515/100,2)</f>
        <v>#VALUE!</v>
      </c>
      <c r="K509" s="1" t="e">
        <f>ROUND('Sheet1 (4)'!L515/100,2)</f>
        <v>#VALUE!</v>
      </c>
      <c r="L509" s="4">
        <f>ROUND(('Sheet1 (4)'!M515+'Sheet1 (4)'!R515)/100,2)</f>
        <v>7.86</v>
      </c>
      <c r="M509" s="4">
        <f>ROUND(('Sheet1 (4)'!N515+'Sheet1 (4)'!S515)/100,2)</f>
        <v>-3.68</v>
      </c>
      <c r="N509" s="4">
        <f>ROUND(('Sheet1 (4)'!O515+'Sheet1 (4)'!T515)/100,2)</f>
        <v>36.69</v>
      </c>
      <c r="O509" s="4">
        <f>ROUND(('Sheet1 (4)'!P515+'Sheet1 (4)'!U515)/100,2)</f>
        <v>6.66</v>
      </c>
      <c r="P509" s="4">
        <f>ROUND(('Sheet1 (4)'!Q515+'Sheet1 (4)'!V515)/100,2)</f>
        <v>8.9700000000000006</v>
      </c>
      <c r="Q509" s="7">
        <f>ROUND('Sheet1 (4)'!W515/100,2)</f>
        <v>7.0000000000000007E-2</v>
      </c>
      <c r="R509" s="7">
        <f>ROUND('Sheet1 (4)'!X515/100,2)</f>
        <v>7.0000000000000007E-2</v>
      </c>
      <c r="S509" s="7">
        <f>ROUND('Sheet1 (4)'!Y515/100,2)</f>
        <v>0.08</v>
      </c>
      <c r="T509" s="7">
        <f>ROUND('Sheet1 (4)'!Z515/100,2)</f>
        <v>7.0000000000000007E-2</v>
      </c>
      <c r="U509" s="7">
        <f>ROUND('Sheet1 (4)'!AA515/100,2)</f>
        <v>0.1</v>
      </c>
      <c r="V509" s="1" t="str">
        <f>'Sheet1 (4)'!AB515&amp;".T"</f>
        <v>4826.T</v>
      </c>
      <c r="W509">
        <f>ROUND('Sheet1 (4)'!AC515,2)</f>
        <v>19.09</v>
      </c>
      <c r="X509">
        <f>ROUND('Sheet1 (4)'!AD515,2)</f>
        <v>2.13</v>
      </c>
      <c r="Y509" t="str">
        <f>_xlfn.XLOOKUP('Sheet1 (4)'!AB515,'Sheet1 (3)'!B:B,'Sheet1 (3)'!D:D,"",0)</f>
        <v>プライム</v>
      </c>
    </row>
    <row r="510" spans="1:25" x14ac:dyDescent="0.2">
      <c r="A510">
        <v>509</v>
      </c>
      <c r="B510" s="1" t="str">
        <f>_xlfn.XLOOKUP('Sheet1 (4)'!AB516,'Sheet1 (3)'!B:B,'Sheet1 (3)'!C:C,"",0)</f>
        <v>コンピューターマネージメント</v>
      </c>
      <c r="C510" s="1" t="str">
        <f>_xlfn.XLOOKUP('Sheet1 (4)'!AB516,'Sheet1 (3)'!B:B,'Sheet1 (3)'!F:F,"",0)</f>
        <v>情報・通信業</v>
      </c>
      <c r="D510" s="1">
        <f>ROUND('Sheet1 (4)'!E516/100000000,2)</f>
        <v>0.02</v>
      </c>
      <c r="E510" s="1">
        <f>ROUND('Sheet1 (4)'!F516/100,2)</f>
        <v>3.85</v>
      </c>
      <c r="F510" s="1">
        <f>ROUND('Sheet1 (4)'!G516/100,2)</f>
        <v>4.9400000000000004</v>
      </c>
      <c r="G510" s="1">
        <f>ROUND('Sheet1 (4)'!H516/100,2)</f>
        <v>4.7300000000000004</v>
      </c>
      <c r="H510" s="1">
        <f>ROUND('Sheet1 (4)'!I516/100,2)</f>
        <v>4.28</v>
      </c>
      <c r="I510" s="1">
        <f>ROUND('Sheet1 (4)'!J516/100,2)</f>
        <v>5.14</v>
      </c>
      <c r="J510" s="1" t="e">
        <f>ROUND('Sheet1 (4)'!K516/100,2)</f>
        <v>#VALUE!</v>
      </c>
      <c r="K510" s="1" t="e">
        <f>ROUND('Sheet1 (4)'!L516/100,2)</f>
        <v>#VALUE!</v>
      </c>
      <c r="L510" s="4">
        <f>ROUND(('Sheet1 (4)'!M516+'Sheet1 (4)'!R516)/100,2)</f>
        <v>0.94</v>
      </c>
      <c r="M510" s="4">
        <f>ROUND(('Sheet1 (4)'!N516+'Sheet1 (4)'!S516)/100,2)</f>
        <v>3.2</v>
      </c>
      <c r="N510" s="4">
        <f>ROUND(('Sheet1 (4)'!O516+'Sheet1 (4)'!T516)/100,2)</f>
        <v>3.23</v>
      </c>
      <c r="O510" s="4">
        <f>ROUND(('Sheet1 (4)'!P516+'Sheet1 (4)'!U516)/100,2)</f>
        <v>4.0199999999999996</v>
      </c>
      <c r="P510" s="4">
        <f>ROUND(('Sheet1 (4)'!Q516+'Sheet1 (4)'!V516)/100,2)</f>
        <v>4.72</v>
      </c>
      <c r="Q510" s="7">
        <f>ROUND('Sheet1 (4)'!W516/100,2)</f>
        <v>0.13</v>
      </c>
      <c r="R510" s="7">
        <f>ROUND('Sheet1 (4)'!X516/100,2)</f>
        <v>0.14000000000000001</v>
      </c>
      <c r="S510" s="7">
        <f>ROUND('Sheet1 (4)'!Y516/100,2)</f>
        <v>0.12</v>
      </c>
      <c r="T510" s="7">
        <f>ROUND('Sheet1 (4)'!Z516/100,2)</f>
        <v>0.11</v>
      </c>
      <c r="U510" s="7">
        <f>ROUND('Sheet1 (4)'!AA516/100,2)</f>
        <v>0.12</v>
      </c>
      <c r="V510" s="1" t="str">
        <f>'Sheet1 (4)'!AB516&amp;".T"</f>
        <v>4491.T</v>
      </c>
      <c r="W510">
        <f>ROUND('Sheet1 (4)'!AC516,2)</f>
        <v>13.09</v>
      </c>
      <c r="X510">
        <f>ROUND('Sheet1 (4)'!AD516,2)</f>
        <v>1.4</v>
      </c>
      <c r="Y510" t="str">
        <f>_xlfn.XLOOKUP('Sheet1 (4)'!AB516,'Sheet1 (3)'!B:B,'Sheet1 (3)'!D:D,"",0)</f>
        <v>スタンダード</v>
      </c>
    </row>
    <row r="511" spans="1:25" x14ac:dyDescent="0.2">
      <c r="A511">
        <v>510</v>
      </c>
      <c r="B511" s="1" t="str">
        <f>_xlfn.XLOOKUP('Sheet1 (4)'!AB517,'Sheet1 (3)'!B:B,'Sheet1 (3)'!C:C,"",0)</f>
        <v>コンピュータマインド</v>
      </c>
      <c r="C511" s="1" t="str">
        <f>_xlfn.XLOOKUP('Sheet1 (4)'!AB517,'Sheet1 (3)'!B:B,'Sheet1 (3)'!F:F,"",0)</f>
        <v>情報・通信業</v>
      </c>
      <c r="D511" s="1">
        <f>ROUND('Sheet1 (4)'!E517/100000000,2)</f>
        <v>0</v>
      </c>
      <c r="E511" s="1">
        <f>ROUND('Sheet1 (4)'!F517/100,2)</f>
        <v>-0.25</v>
      </c>
      <c r="F511" s="1">
        <f>ROUND('Sheet1 (4)'!G517/100,2)</f>
        <v>0.01</v>
      </c>
      <c r="G511" s="1">
        <f>ROUND('Sheet1 (4)'!H517/100,2)</f>
        <v>0.42</v>
      </c>
      <c r="H511" s="1">
        <f>ROUND('Sheet1 (4)'!I517/100,2)</f>
        <v>0.33</v>
      </c>
      <c r="I511" s="1">
        <f>ROUND('Sheet1 (4)'!J517/100,2)</f>
        <v>0.27</v>
      </c>
      <c r="J511" s="1" t="e">
        <f>ROUND('Sheet1 (4)'!K517/100,2)</f>
        <v>#VALUE!</v>
      </c>
      <c r="K511" s="1" t="e">
        <f>ROUND('Sheet1 (4)'!L517/100,2)</f>
        <v>#VALUE!</v>
      </c>
      <c r="L511" s="4">
        <f>ROUND(('Sheet1 (4)'!M517+'Sheet1 (4)'!R517)/100,2)</f>
        <v>0.03</v>
      </c>
      <c r="M511" s="4">
        <f>ROUND(('Sheet1 (4)'!N517+'Sheet1 (4)'!S517)/100,2)</f>
        <v>0.25</v>
      </c>
      <c r="N511" s="4">
        <f>ROUND(('Sheet1 (4)'!O517+'Sheet1 (4)'!T517)/100,2)</f>
        <v>0.38</v>
      </c>
      <c r="O511" s="4">
        <f>ROUND(('Sheet1 (4)'!P517+'Sheet1 (4)'!U517)/100,2)</f>
        <v>-0.1</v>
      </c>
      <c r="P511" s="4">
        <f>ROUND(('Sheet1 (4)'!Q517+'Sheet1 (4)'!V517)/100,2)</f>
        <v>0.23</v>
      </c>
      <c r="Q511" s="7">
        <f>ROUND('Sheet1 (4)'!W517/100,2)</f>
        <v>-0.12</v>
      </c>
      <c r="R511" s="7">
        <f>ROUND('Sheet1 (4)'!X517/100,2)</f>
        <v>0.1</v>
      </c>
      <c r="S511" s="7">
        <f>ROUND('Sheet1 (4)'!Y517/100,2)</f>
        <v>0.25</v>
      </c>
      <c r="T511" s="7">
        <f>ROUND('Sheet1 (4)'!Z517/100,2)</f>
        <v>0.16</v>
      </c>
      <c r="U511" s="7">
        <f>ROUND('Sheet1 (4)'!AA517/100,2)</f>
        <v>0.12</v>
      </c>
      <c r="V511" s="1" t="str">
        <f>'Sheet1 (4)'!AB517&amp;".T"</f>
        <v>2452.T</v>
      </c>
      <c r="W511">
        <f>ROUND('Sheet1 (4)'!AC517,2)</f>
        <v>9.42</v>
      </c>
      <c r="X511" t="e">
        <f>ROUND('Sheet1 (4)'!AD517,2)</f>
        <v>#VALUE!</v>
      </c>
      <c r="Y511" t="str">
        <f>_xlfn.XLOOKUP('Sheet1 (4)'!AB517,'Sheet1 (3)'!B:B,'Sheet1 (3)'!D:D,"",0)</f>
        <v>PRO Market</v>
      </c>
    </row>
    <row r="512" spans="1:25" x14ac:dyDescent="0.2">
      <c r="A512">
        <v>511</v>
      </c>
      <c r="B512" s="1" t="str">
        <f>_xlfn.XLOOKUP('Sheet1 (4)'!AB518,'Sheet1 (3)'!B:B,'Sheet1 (3)'!C:C,"",0)</f>
        <v>コムシスホールディングス</v>
      </c>
      <c r="C512" s="1" t="str">
        <f>_xlfn.XLOOKUP('Sheet1 (4)'!AB518,'Sheet1 (3)'!B:B,'Sheet1 (3)'!F:F,"",0)</f>
        <v>建設業</v>
      </c>
      <c r="D512" s="1">
        <f>ROUND('Sheet1 (4)'!E518/100000000,2)</f>
        <v>1.17</v>
      </c>
      <c r="E512" s="1">
        <f>ROUND('Sheet1 (4)'!F518/100,2)</f>
        <v>415.73</v>
      </c>
      <c r="F512" s="1">
        <f>ROUND('Sheet1 (4)'!G518/100,2)</f>
        <v>429.64</v>
      </c>
      <c r="G512" s="1">
        <f>ROUND('Sheet1 (4)'!H518/100,2)</f>
        <v>297.08</v>
      </c>
      <c r="H512" s="1">
        <f>ROUND('Sheet1 (4)'!I518/100,2)</f>
        <v>391.23</v>
      </c>
      <c r="I512" s="1">
        <f>ROUND('Sheet1 (4)'!J518/100,2)</f>
        <v>453.26</v>
      </c>
      <c r="J512" s="1">
        <f>ROUND('Sheet1 (4)'!K518/100,2)</f>
        <v>474</v>
      </c>
      <c r="K512" s="1">
        <f>ROUND('Sheet1 (4)'!L518/100,2)</f>
        <v>498</v>
      </c>
      <c r="L512" s="4">
        <f>ROUND(('Sheet1 (4)'!M518+'Sheet1 (4)'!R518)/100,2)</f>
        <v>166.08</v>
      </c>
      <c r="M512" s="4">
        <f>ROUND(('Sheet1 (4)'!N518+'Sheet1 (4)'!S518)/100,2)</f>
        <v>-58.65</v>
      </c>
      <c r="N512" s="4">
        <f>ROUND(('Sheet1 (4)'!O518+'Sheet1 (4)'!T518)/100,2)</f>
        <v>549.38</v>
      </c>
      <c r="O512" s="4">
        <f>ROUND(('Sheet1 (4)'!P518+'Sheet1 (4)'!U518)/100,2)</f>
        <v>283.33999999999997</v>
      </c>
      <c r="P512" s="4">
        <f>ROUND(('Sheet1 (4)'!Q518+'Sheet1 (4)'!V518)/100,2)</f>
        <v>64.099999999999994</v>
      </c>
      <c r="Q512" s="7">
        <f>ROUND('Sheet1 (4)'!W518/100,2)</f>
        <v>0.09</v>
      </c>
      <c r="R512" s="7">
        <f>ROUND('Sheet1 (4)'!X518/100,2)</f>
        <v>0.09</v>
      </c>
      <c r="S512" s="7">
        <f>ROUND('Sheet1 (4)'!Y518/100,2)</f>
        <v>0.06</v>
      </c>
      <c r="T512" s="7">
        <f>ROUND('Sheet1 (4)'!Z518/100,2)</f>
        <v>0.08</v>
      </c>
      <c r="U512" s="7">
        <f>ROUND('Sheet1 (4)'!AA518/100,2)</f>
        <v>0.08</v>
      </c>
      <c r="V512" s="1" t="str">
        <f>'Sheet1 (4)'!AB518&amp;".T"</f>
        <v>1721.T</v>
      </c>
      <c r="W512">
        <f>ROUND('Sheet1 (4)'!AC518,2)</f>
        <v>15.07</v>
      </c>
      <c r="X512">
        <f>ROUND('Sheet1 (4)'!AD518,2)</f>
        <v>1.25</v>
      </c>
      <c r="Y512" t="str">
        <f>_xlfn.XLOOKUP('Sheet1 (4)'!AB518,'Sheet1 (3)'!B:B,'Sheet1 (3)'!D:D,"",0)</f>
        <v>プライム</v>
      </c>
    </row>
    <row r="513" spans="1:25" x14ac:dyDescent="0.2">
      <c r="A513">
        <v>512</v>
      </c>
      <c r="B513" s="1" t="str">
        <f>_xlfn.XLOOKUP('Sheet1 (4)'!AB519,'Sheet1 (3)'!B:B,'Sheet1 (3)'!C:C,"",0)</f>
        <v>コムチュア</v>
      </c>
      <c r="C513" s="1" t="str">
        <f>_xlfn.XLOOKUP('Sheet1 (4)'!AB519,'Sheet1 (3)'!B:B,'Sheet1 (3)'!F:F,"",0)</f>
        <v>情報・通信業</v>
      </c>
      <c r="D513" s="1">
        <f>ROUND('Sheet1 (4)'!E519/100000000,2)</f>
        <v>0.32</v>
      </c>
      <c r="E513" s="1">
        <f>ROUND('Sheet1 (4)'!F519/100,2)</f>
        <v>31.51</v>
      </c>
      <c r="F513" s="1">
        <f>ROUND('Sheet1 (4)'!G519/100,2)</f>
        <v>39.97</v>
      </c>
      <c r="G513" s="1">
        <f>ROUND('Sheet1 (4)'!H519/100,2)</f>
        <v>40.659999999999997</v>
      </c>
      <c r="H513" s="1">
        <f>ROUND('Sheet1 (4)'!I519/100,2)</f>
        <v>46.01</v>
      </c>
      <c r="I513" s="1">
        <f>ROUND('Sheet1 (4)'!J519/100,2)</f>
        <v>46.32</v>
      </c>
      <c r="J513" s="1">
        <f>ROUND('Sheet1 (4)'!K519/100,2)</f>
        <v>49</v>
      </c>
      <c r="K513" s="1">
        <f>ROUND('Sheet1 (4)'!L519/100,2)</f>
        <v>53.5</v>
      </c>
      <c r="L513" s="4">
        <f>ROUND(('Sheet1 (4)'!M519+'Sheet1 (4)'!R519)/100,2)</f>
        <v>1.71</v>
      </c>
      <c r="M513" s="4">
        <f>ROUND(('Sheet1 (4)'!N519+'Sheet1 (4)'!S519)/100,2)</f>
        <v>44.51</v>
      </c>
      <c r="N513" s="4">
        <f>ROUND(('Sheet1 (4)'!O519+'Sheet1 (4)'!T519)/100,2)</f>
        <v>2.4</v>
      </c>
      <c r="O513" s="4">
        <f>ROUND(('Sheet1 (4)'!P519+'Sheet1 (4)'!U519)/100,2)</f>
        <v>38.729999999999997</v>
      </c>
      <c r="P513" s="4">
        <f>ROUND(('Sheet1 (4)'!Q519+'Sheet1 (4)'!V519)/100,2)</f>
        <v>22.71</v>
      </c>
      <c r="Q513" s="7">
        <f>ROUND('Sheet1 (4)'!W519/100,2)</f>
        <v>0.18</v>
      </c>
      <c r="R513" s="7">
        <f>ROUND('Sheet1 (4)'!X519/100,2)</f>
        <v>0.19</v>
      </c>
      <c r="S513" s="7">
        <f>ROUND('Sheet1 (4)'!Y519/100,2)</f>
        <v>0.19</v>
      </c>
      <c r="T513" s="7">
        <f>ROUND('Sheet1 (4)'!Z519/100,2)</f>
        <v>0.2</v>
      </c>
      <c r="U513" s="7">
        <f>ROUND('Sheet1 (4)'!AA519/100,2)</f>
        <v>0.18</v>
      </c>
      <c r="V513" s="1" t="str">
        <f>'Sheet1 (4)'!AB519&amp;".T"</f>
        <v>3844.T</v>
      </c>
      <c r="W513">
        <f>ROUND('Sheet1 (4)'!AC519,2)</f>
        <v>15.16</v>
      </c>
      <c r="X513">
        <f>ROUND('Sheet1 (4)'!AD519,2)</f>
        <v>2.6</v>
      </c>
      <c r="Y513" t="str">
        <f>_xlfn.XLOOKUP('Sheet1 (4)'!AB519,'Sheet1 (3)'!B:B,'Sheet1 (3)'!D:D,"",0)</f>
        <v>プライム</v>
      </c>
    </row>
    <row r="514" spans="1:25" x14ac:dyDescent="0.2">
      <c r="A514">
        <v>513</v>
      </c>
      <c r="B514" s="1" t="str">
        <f>_xlfn.XLOOKUP('Sheet1 (4)'!AB520,'Sheet1 (3)'!B:B,'Sheet1 (3)'!C:C,"",0)</f>
        <v>コンセック</v>
      </c>
      <c r="C514" s="1" t="str">
        <f>_xlfn.XLOOKUP('Sheet1 (4)'!AB520,'Sheet1 (3)'!B:B,'Sheet1 (3)'!F:F,"",0)</f>
        <v>卸売業</v>
      </c>
      <c r="D514" s="1">
        <f>ROUND('Sheet1 (4)'!E520/100000000,2)</f>
        <v>0.02</v>
      </c>
      <c r="E514" s="1">
        <f>ROUND('Sheet1 (4)'!F520/100,2)</f>
        <v>1.07</v>
      </c>
      <c r="F514" s="1">
        <f>ROUND('Sheet1 (4)'!G520/100,2)</f>
        <v>3.26</v>
      </c>
      <c r="G514" s="1">
        <f>ROUND('Sheet1 (4)'!H520/100,2)</f>
        <v>0.51</v>
      </c>
      <c r="H514" s="1">
        <f>ROUND('Sheet1 (4)'!I520/100,2)</f>
        <v>0.46</v>
      </c>
      <c r="I514" s="1">
        <f>ROUND('Sheet1 (4)'!J520/100,2)</f>
        <v>-0.02</v>
      </c>
      <c r="J514" s="1" t="e">
        <f>ROUND('Sheet1 (4)'!K520/100,2)</f>
        <v>#VALUE!</v>
      </c>
      <c r="K514" s="1" t="e">
        <f>ROUND('Sheet1 (4)'!L520/100,2)</f>
        <v>#VALUE!</v>
      </c>
      <c r="L514" s="4">
        <f>ROUND(('Sheet1 (4)'!M520+'Sheet1 (4)'!R520)/100,2)</f>
        <v>2.4900000000000002</v>
      </c>
      <c r="M514" s="4">
        <f>ROUND(('Sheet1 (4)'!N520+'Sheet1 (4)'!S520)/100,2)</f>
        <v>1.81</v>
      </c>
      <c r="N514" s="4">
        <f>ROUND(('Sheet1 (4)'!O520+'Sheet1 (4)'!T520)/100,2)</f>
        <v>-0.65</v>
      </c>
      <c r="O514" s="4">
        <f>ROUND(('Sheet1 (4)'!P520+'Sheet1 (4)'!U520)/100,2)</f>
        <v>6.71</v>
      </c>
      <c r="P514" s="4">
        <f>ROUND(('Sheet1 (4)'!Q520+'Sheet1 (4)'!V520)/100,2)</f>
        <v>-7.37</v>
      </c>
      <c r="Q514" s="7">
        <f>ROUND('Sheet1 (4)'!W520/100,2)</f>
        <v>0.01</v>
      </c>
      <c r="R514" s="7">
        <f>ROUND('Sheet1 (4)'!X520/100,2)</f>
        <v>0.01</v>
      </c>
      <c r="S514" s="7">
        <f>ROUND('Sheet1 (4)'!Y520/100,2)</f>
        <v>0</v>
      </c>
      <c r="T514" s="7">
        <f>ROUND('Sheet1 (4)'!Z520/100,2)</f>
        <v>0.03</v>
      </c>
      <c r="U514" s="7">
        <f>ROUND('Sheet1 (4)'!AA520/100,2)</f>
        <v>-0.03</v>
      </c>
      <c r="V514" s="1" t="str">
        <f>'Sheet1 (4)'!AB520&amp;".T"</f>
        <v>9895.T</v>
      </c>
      <c r="W514" t="e">
        <f>ROUND('Sheet1 (4)'!AC520,2)</f>
        <v>#VALUE!</v>
      </c>
      <c r="X514">
        <f>ROUND('Sheet1 (4)'!AD520,2)</f>
        <v>0.28000000000000003</v>
      </c>
      <c r="Y514" t="str">
        <f>_xlfn.XLOOKUP('Sheet1 (4)'!AB520,'Sheet1 (3)'!B:B,'Sheet1 (3)'!D:D,"",0)</f>
        <v>スタンダード</v>
      </c>
    </row>
    <row r="515" spans="1:25" x14ac:dyDescent="0.2">
      <c r="A515">
        <v>514</v>
      </c>
      <c r="B515" s="1" t="str">
        <f>_xlfn.XLOOKUP('Sheet1 (4)'!AB521,'Sheet1 (3)'!B:B,'Sheet1 (3)'!C:C,"",0)</f>
        <v>コンヴァノ</v>
      </c>
      <c r="C515" s="1" t="str">
        <f>_xlfn.XLOOKUP('Sheet1 (4)'!AB521,'Sheet1 (3)'!B:B,'Sheet1 (3)'!F:F,"",0)</f>
        <v>サービス業</v>
      </c>
      <c r="D515" s="1">
        <f>ROUND('Sheet1 (4)'!E521/100000000,2)</f>
        <v>4.33</v>
      </c>
      <c r="E515" s="1">
        <f>ROUND('Sheet1 (4)'!F521/100,2)</f>
        <v>-5.45</v>
      </c>
      <c r="F515" s="1">
        <f>ROUND('Sheet1 (4)'!G521/100,2)</f>
        <v>-0.46</v>
      </c>
      <c r="G515" s="1">
        <f>ROUND('Sheet1 (4)'!H521/100,2)</f>
        <v>-0.3</v>
      </c>
      <c r="H515" s="1">
        <f>ROUND('Sheet1 (4)'!I521/100,2)</f>
        <v>-0.56000000000000005</v>
      </c>
      <c r="I515" s="1">
        <f>ROUND('Sheet1 (4)'!J521/100,2)</f>
        <v>1.43</v>
      </c>
      <c r="J515" s="1" t="e">
        <f>ROUND('Sheet1 (4)'!K521/100,2)</f>
        <v>#VALUE!</v>
      </c>
      <c r="K515" s="1" t="e">
        <f>ROUND('Sheet1 (4)'!L521/100,2)</f>
        <v>#VALUE!</v>
      </c>
      <c r="L515" s="4">
        <f>ROUND(('Sheet1 (4)'!M521+'Sheet1 (4)'!R521)/100,2)</f>
        <v>-1.28</v>
      </c>
      <c r="M515" s="4">
        <f>ROUND(('Sheet1 (4)'!N521+'Sheet1 (4)'!S521)/100,2)</f>
        <v>2.72</v>
      </c>
      <c r="N515" s="4">
        <f>ROUND(('Sheet1 (4)'!O521+'Sheet1 (4)'!T521)/100,2)</f>
        <v>0.85</v>
      </c>
      <c r="O515" s="4">
        <f>ROUND(('Sheet1 (4)'!P521+'Sheet1 (4)'!U521)/100,2)</f>
        <v>2.5499999999999998</v>
      </c>
      <c r="P515" s="4">
        <f>ROUND(('Sheet1 (4)'!Q521+'Sheet1 (4)'!V521)/100,2)</f>
        <v>1.56</v>
      </c>
      <c r="Q515" s="7">
        <f>ROUND('Sheet1 (4)'!W521/100,2)</f>
        <v>-0.24</v>
      </c>
      <c r="R515" s="7">
        <f>ROUND('Sheet1 (4)'!X521/100,2)</f>
        <v>0.06</v>
      </c>
      <c r="S515" s="7">
        <f>ROUND('Sheet1 (4)'!Y521/100,2)</f>
        <v>-0.04</v>
      </c>
      <c r="T515" s="7">
        <f>ROUND('Sheet1 (4)'!Z521/100,2)</f>
        <v>-0.16</v>
      </c>
      <c r="U515" s="7">
        <f>ROUND('Sheet1 (4)'!AA521/100,2)</f>
        <v>0.05</v>
      </c>
      <c r="V515" s="1" t="str">
        <f>'Sheet1 (4)'!AB521&amp;".T"</f>
        <v>6574.T</v>
      </c>
      <c r="W515" t="e">
        <f>ROUND('Sheet1 (4)'!AC521,2)</f>
        <v>#VALUE!</v>
      </c>
      <c r="X515">
        <f>ROUND('Sheet1 (4)'!AD521,2)</f>
        <v>29.59</v>
      </c>
      <c r="Y515" t="str">
        <f>_xlfn.XLOOKUP('Sheet1 (4)'!AB521,'Sheet1 (3)'!B:B,'Sheet1 (3)'!D:D,"",0)</f>
        <v>グロース</v>
      </c>
    </row>
    <row r="516" spans="1:25" x14ac:dyDescent="0.2">
      <c r="A516">
        <v>515</v>
      </c>
      <c r="B516" s="1" t="str">
        <f>_xlfn.XLOOKUP('Sheet1 (4)'!AB522,'Sheet1 (3)'!B:B,'Sheet1 (3)'!C:C,"",0)</f>
        <v>コンバム</v>
      </c>
      <c r="C516" s="1" t="str">
        <f>_xlfn.XLOOKUP('Sheet1 (4)'!AB522,'Sheet1 (3)'!B:B,'Sheet1 (3)'!F:F,"",0)</f>
        <v>機械</v>
      </c>
      <c r="D516" s="1">
        <f>ROUND('Sheet1 (4)'!E522/100000000,2)</f>
        <v>0.02</v>
      </c>
      <c r="E516" s="1">
        <f>ROUND('Sheet1 (4)'!F522/100,2)</f>
        <v>5.4</v>
      </c>
      <c r="F516" s="1">
        <f>ROUND('Sheet1 (4)'!G522/100,2)</f>
        <v>6.07</v>
      </c>
      <c r="G516" s="1">
        <f>ROUND('Sheet1 (4)'!H522/100,2)</f>
        <v>3.14</v>
      </c>
      <c r="H516" s="1">
        <f>ROUND('Sheet1 (4)'!I522/100,2)</f>
        <v>2.96</v>
      </c>
      <c r="I516" s="1">
        <f>ROUND('Sheet1 (4)'!J522/100,2)</f>
        <v>2.96</v>
      </c>
      <c r="J516" s="1" t="e">
        <f>ROUND('Sheet1 (4)'!K522/100,2)</f>
        <v>#VALUE!</v>
      </c>
      <c r="K516" s="1" t="e">
        <f>ROUND('Sheet1 (4)'!L522/100,2)</f>
        <v>#VALUE!</v>
      </c>
      <c r="L516" s="4">
        <f>ROUND(('Sheet1 (4)'!M522+'Sheet1 (4)'!R522)/100,2)</f>
        <v>0.1</v>
      </c>
      <c r="M516" s="4">
        <f>ROUND(('Sheet1 (4)'!N522+'Sheet1 (4)'!S522)/100,2)</f>
        <v>4.5199999999999996</v>
      </c>
      <c r="N516" s="4">
        <f>ROUND(('Sheet1 (4)'!O522+'Sheet1 (4)'!T522)/100,2)</f>
        <v>2.75</v>
      </c>
      <c r="O516" s="4">
        <f>ROUND(('Sheet1 (4)'!P522+'Sheet1 (4)'!U522)/100,2)</f>
        <v>2.92</v>
      </c>
      <c r="P516" s="4">
        <f>ROUND(('Sheet1 (4)'!Q522+'Sheet1 (4)'!V522)/100,2)</f>
        <v>2.92</v>
      </c>
      <c r="Q516" s="7">
        <f>ROUND('Sheet1 (4)'!W522/100,2)</f>
        <v>0.08</v>
      </c>
      <c r="R516" s="7">
        <f>ROUND('Sheet1 (4)'!X522/100,2)</f>
        <v>0.09</v>
      </c>
      <c r="S516" s="7">
        <f>ROUND('Sheet1 (4)'!Y522/100,2)</f>
        <v>0.04</v>
      </c>
      <c r="T516" s="7">
        <f>ROUND('Sheet1 (4)'!Z522/100,2)</f>
        <v>0.04</v>
      </c>
      <c r="U516" s="7">
        <f>ROUND('Sheet1 (4)'!AA522/100,2)</f>
        <v>0.04</v>
      </c>
      <c r="V516" s="1" t="str">
        <f>'Sheet1 (4)'!AB522&amp;".T"</f>
        <v>6265.T</v>
      </c>
      <c r="W516">
        <f>ROUND('Sheet1 (4)'!AC522,2)</f>
        <v>14.67</v>
      </c>
      <c r="X516">
        <f>ROUND('Sheet1 (4)'!AD522,2)</f>
        <v>0.62</v>
      </c>
      <c r="Y516" t="str">
        <f>_xlfn.XLOOKUP('Sheet1 (4)'!AB522,'Sheet1 (3)'!B:B,'Sheet1 (3)'!D:D,"",0)</f>
        <v>スタンダード</v>
      </c>
    </row>
    <row r="517" spans="1:25" x14ac:dyDescent="0.2">
      <c r="A517">
        <v>516</v>
      </c>
      <c r="B517" s="1" t="str">
        <f>_xlfn.XLOOKUP('Sheet1 (4)'!AB523,'Sheet1 (3)'!B:B,'Sheet1 (3)'!C:C,"",0)</f>
        <v>クックビズ</v>
      </c>
      <c r="C517" s="1" t="str">
        <f>_xlfn.XLOOKUP('Sheet1 (4)'!AB523,'Sheet1 (3)'!B:B,'Sheet1 (3)'!F:F,"",0)</f>
        <v>サービス業</v>
      </c>
      <c r="D517" s="1">
        <f>ROUND('Sheet1 (4)'!E523/100000000,2)</f>
        <v>0.03</v>
      </c>
      <c r="E517" s="1" t="e">
        <f>ROUND('Sheet1 (4)'!F523/100,2)</f>
        <v>#VALUE!</v>
      </c>
      <c r="F517" s="1" t="e">
        <f>ROUND('Sheet1 (4)'!G523/100,2)</f>
        <v>#VALUE!</v>
      </c>
      <c r="G517" s="1">
        <f>ROUND('Sheet1 (4)'!H523/100,2)</f>
        <v>2.91</v>
      </c>
      <c r="H517" s="1">
        <f>ROUND('Sheet1 (4)'!I523/100,2)</f>
        <v>0.93</v>
      </c>
      <c r="I517" s="1">
        <f>ROUND('Sheet1 (4)'!J523/100,2)</f>
        <v>0.93</v>
      </c>
      <c r="J517" s="1" t="e">
        <f>ROUND('Sheet1 (4)'!K523/100,2)</f>
        <v>#VALUE!</v>
      </c>
      <c r="K517" s="1" t="e">
        <f>ROUND('Sheet1 (4)'!L523/100,2)</f>
        <v>#VALUE!</v>
      </c>
      <c r="L517" s="4" t="e">
        <f>ROUND(('Sheet1 (4)'!M523+'Sheet1 (4)'!R523)/100,2)</f>
        <v>#VALUE!</v>
      </c>
      <c r="M517" s="4" t="e">
        <f>ROUND(('Sheet1 (4)'!N523+'Sheet1 (4)'!S523)/100,2)</f>
        <v>#VALUE!</v>
      </c>
      <c r="N517" s="4">
        <f>ROUND(('Sheet1 (4)'!O523+'Sheet1 (4)'!T523)/100,2)</f>
        <v>-4.97</v>
      </c>
      <c r="O517" s="4">
        <f>ROUND(('Sheet1 (4)'!P523+'Sheet1 (4)'!U523)/100,2)</f>
        <v>-2.13</v>
      </c>
      <c r="P517" s="4">
        <f>ROUND(('Sheet1 (4)'!Q523+'Sheet1 (4)'!V523)/100,2)</f>
        <v>-2.13</v>
      </c>
      <c r="Q517" s="7" t="e">
        <f>ROUND('Sheet1 (4)'!W523/100,2)</f>
        <v>#VALUE!</v>
      </c>
      <c r="R517" s="7" t="e">
        <f>ROUND('Sheet1 (4)'!X523/100,2)</f>
        <v>#VALUE!</v>
      </c>
      <c r="S517" s="7">
        <f>ROUND('Sheet1 (4)'!Y523/100,2)</f>
        <v>0.2</v>
      </c>
      <c r="T517" s="7">
        <f>ROUND('Sheet1 (4)'!Z523/100,2)</f>
        <v>0</v>
      </c>
      <c r="U517" s="7">
        <f>ROUND('Sheet1 (4)'!AA523/100,2)</f>
        <v>0</v>
      </c>
      <c r="V517" s="1" t="str">
        <f>'Sheet1 (4)'!AB523&amp;".T"</f>
        <v>6558.T</v>
      </c>
      <c r="W517" t="e">
        <f>ROUND('Sheet1 (4)'!AC523,2)</f>
        <v>#VALUE!</v>
      </c>
      <c r="X517">
        <f>ROUND('Sheet1 (4)'!AD523,2)</f>
        <v>1.32</v>
      </c>
      <c r="Y517" t="str">
        <f>_xlfn.XLOOKUP('Sheet1 (4)'!AB523,'Sheet1 (3)'!B:B,'Sheet1 (3)'!D:D,"",0)</f>
        <v>グロース</v>
      </c>
    </row>
    <row r="518" spans="1:25" x14ac:dyDescent="0.2">
      <c r="A518">
        <v>517</v>
      </c>
      <c r="B518" s="1" t="str">
        <f>_xlfn.XLOOKUP('Sheet1 (4)'!AB524,'Sheet1 (3)'!B:B,'Sheet1 (3)'!C:C,"",0)</f>
        <v>クックパッド</v>
      </c>
      <c r="C518" s="1" t="str">
        <f>_xlfn.XLOOKUP('Sheet1 (4)'!AB524,'Sheet1 (3)'!B:B,'Sheet1 (3)'!F:F,"",0)</f>
        <v>サービス業</v>
      </c>
      <c r="D518" s="1">
        <f>ROUND('Sheet1 (4)'!E524/100000000,2)</f>
        <v>0.77</v>
      </c>
      <c r="E518" s="1">
        <f>ROUND('Sheet1 (4)'!F524/100,2)</f>
        <v>-26.29</v>
      </c>
      <c r="F518" s="1">
        <f>ROUND('Sheet1 (4)'!G524/100,2)</f>
        <v>-35.229999999999997</v>
      </c>
      <c r="G518" s="1">
        <f>ROUND('Sheet1 (4)'!H524/100,2)</f>
        <v>-26.38</v>
      </c>
      <c r="H518" s="1">
        <f>ROUND('Sheet1 (4)'!I524/100,2)</f>
        <v>6.67</v>
      </c>
      <c r="I518" s="1">
        <f>ROUND('Sheet1 (4)'!J524/100,2)</f>
        <v>6.67</v>
      </c>
      <c r="J518" s="1" t="e">
        <f>ROUND('Sheet1 (4)'!K524/100,2)</f>
        <v>#VALUE!</v>
      </c>
      <c r="K518" s="1" t="e">
        <f>ROUND('Sheet1 (4)'!L524/100,2)</f>
        <v>#VALUE!</v>
      </c>
      <c r="L518" s="4">
        <f>ROUND(('Sheet1 (4)'!M524+'Sheet1 (4)'!R524)/100,2)</f>
        <v>-21.08</v>
      </c>
      <c r="M518" s="4">
        <f>ROUND(('Sheet1 (4)'!N524+'Sheet1 (4)'!S524)/100,2)</f>
        <v>-29.62</v>
      </c>
      <c r="N518" s="4">
        <f>ROUND(('Sheet1 (4)'!O524+'Sheet1 (4)'!T524)/100,2)</f>
        <v>-26.9</v>
      </c>
      <c r="O518" s="4">
        <f>ROUND(('Sheet1 (4)'!P524+'Sheet1 (4)'!U524)/100,2)</f>
        <v>17.14</v>
      </c>
      <c r="P518" s="4">
        <f>ROUND(('Sheet1 (4)'!Q524+'Sheet1 (4)'!V524)/100,2)</f>
        <v>17.14</v>
      </c>
      <c r="Q518" s="7">
        <f>ROUND('Sheet1 (4)'!W524/100,2)</f>
        <v>-0.13</v>
      </c>
      <c r="R518" s="7">
        <f>ROUND('Sheet1 (4)'!X524/100,2)</f>
        <v>-0.18</v>
      </c>
      <c r="S518" s="7">
        <f>ROUND('Sheet1 (4)'!Y524/100,2)</f>
        <v>-0.14000000000000001</v>
      </c>
      <c r="T518" s="7">
        <f>ROUND('Sheet1 (4)'!Z524/100,2)</f>
        <v>0.1</v>
      </c>
      <c r="U518" s="7">
        <f>ROUND('Sheet1 (4)'!AA524/100,2)</f>
        <v>0.1</v>
      </c>
      <c r="V518" s="1" t="str">
        <f>'Sheet1 (4)'!AB524&amp;".T"</f>
        <v>2193.T</v>
      </c>
      <c r="W518">
        <f>ROUND('Sheet1 (4)'!AC524,2)</f>
        <v>13.27</v>
      </c>
      <c r="X518">
        <f>ROUND('Sheet1 (4)'!AD524,2)</f>
        <v>0.97</v>
      </c>
      <c r="Y518" t="str">
        <f>_xlfn.XLOOKUP('Sheet1 (4)'!AB524,'Sheet1 (3)'!B:B,'Sheet1 (3)'!D:D,"",0)</f>
        <v>スタンダード</v>
      </c>
    </row>
    <row r="519" spans="1:25" x14ac:dyDescent="0.2">
      <c r="A519">
        <v>518</v>
      </c>
      <c r="B519" s="1" t="str">
        <f>_xlfn.XLOOKUP('Sheet1 (4)'!AB525,'Sheet1 (3)'!B:B,'Sheet1 (3)'!C:C,"",0)</f>
        <v>コパ・コーポレーション</v>
      </c>
      <c r="C519" s="1" t="str">
        <f>_xlfn.XLOOKUP('Sheet1 (4)'!AB525,'Sheet1 (3)'!B:B,'Sheet1 (3)'!F:F,"",0)</f>
        <v>卸売業</v>
      </c>
      <c r="D519" s="1">
        <f>ROUND('Sheet1 (4)'!E525/100000000,2)</f>
        <v>0.03</v>
      </c>
      <c r="E519" s="1">
        <f>ROUND('Sheet1 (4)'!F525/100,2)</f>
        <v>9.35</v>
      </c>
      <c r="F519" s="1">
        <f>ROUND('Sheet1 (4)'!G525/100,2)</f>
        <v>1.72</v>
      </c>
      <c r="G519" s="1">
        <f>ROUND('Sheet1 (4)'!H525/100,2)</f>
        <v>-1.17</v>
      </c>
      <c r="H519" s="1">
        <f>ROUND('Sheet1 (4)'!I525/100,2)</f>
        <v>-3.71</v>
      </c>
      <c r="I519" s="1">
        <f>ROUND('Sheet1 (4)'!J525/100,2)</f>
        <v>-2.82</v>
      </c>
      <c r="J519" s="1" t="e">
        <f>ROUND('Sheet1 (4)'!K525/100,2)</f>
        <v>#VALUE!</v>
      </c>
      <c r="K519" s="1" t="e">
        <f>ROUND('Sheet1 (4)'!L525/100,2)</f>
        <v>#VALUE!</v>
      </c>
      <c r="L519" s="4">
        <f>ROUND(('Sheet1 (4)'!M525+'Sheet1 (4)'!R525)/100,2)</f>
        <v>0.28000000000000003</v>
      </c>
      <c r="M519" s="4">
        <f>ROUND(('Sheet1 (4)'!N525+'Sheet1 (4)'!S525)/100,2)</f>
        <v>-7.42</v>
      </c>
      <c r="N519" s="4">
        <f>ROUND(('Sheet1 (4)'!O525+'Sheet1 (4)'!T525)/100,2)</f>
        <v>4.5999999999999996</v>
      </c>
      <c r="O519" s="4">
        <f>ROUND(('Sheet1 (4)'!P525+'Sheet1 (4)'!U525)/100,2)</f>
        <v>-5.12</v>
      </c>
      <c r="P519" s="4">
        <f>ROUND(('Sheet1 (4)'!Q525+'Sheet1 (4)'!V525)/100,2)</f>
        <v>-2.2400000000000002</v>
      </c>
      <c r="Q519" s="7">
        <f>ROUND('Sheet1 (4)'!W525/100,2)</f>
        <v>0.27</v>
      </c>
      <c r="R519" s="7" t="e">
        <f>ROUND('Sheet1 (4)'!X525/100,2)</f>
        <v>#VALUE!</v>
      </c>
      <c r="S519" s="7">
        <f>ROUND('Sheet1 (4)'!Y525/100,2)</f>
        <v>-0.05</v>
      </c>
      <c r="T519" s="7">
        <f>ROUND('Sheet1 (4)'!Z525/100,2)</f>
        <v>-0.6</v>
      </c>
      <c r="U519" s="7">
        <f>ROUND('Sheet1 (4)'!AA525/100,2)</f>
        <v>-0.35</v>
      </c>
      <c r="V519" s="1" t="str">
        <f>'Sheet1 (4)'!AB525&amp;".T"</f>
        <v>7689.T</v>
      </c>
      <c r="W519" t="e">
        <f>ROUND('Sheet1 (4)'!AC525,2)</f>
        <v>#VALUE!</v>
      </c>
      <c r="X519">
        <f>ROUND('Sheet1 (4)'!AD525,2)</f>
        <v>1.41</v>
      </c>
      <c r="Y519" t="str">
        <f>_xlfn.XLOOKUP('Sheet1 (4)'!AB525,'Sheet1 (3)'!B:B,'Sheet1 (3)'!D:D,"",0)</f>
        <v>グロース</v>
      </c>
    </row>
    <row r="520" spans="1:25" x14ac:dyDescent="0.2">
      <c r="A520">
        <v>519</v>
      </c>
      <c r="B520" s="1" t="str">
        <f>_xlfn.XLOOKUP('Sheet1 (4)'!AB526,'Sheet1 (3)'!B:B,'Sheet1 (3)'!C:C,"",0)</f>
        <v>コプロ・ホールディングス</v>
      </c>
      <c r="C520" s="1" t="str">
        <f>_xlfn.XLOOKUP('Sheet1 (4)'!AB526,'Sheet1 (3)'!B:B,'Sheet1 (3)'!F:F,"",0)</f>
        <v>サービス業</v>
      </c>
      <c r="D520" s="1">
        <f>ROUND('Sheet1 (4)'!E526/100000000,2)</f>
        <v>0.38</v>
      </c>
      <c r="E520" s="1">
        <f>ROUND('Sheet1 (4)'!F526/100,2)</f>
        <v>14.38</v>
      </c>
      <c r="F520" s="1">
        <f>ROUND('Sheet1 (4)'!G526/100,2)</f>
        <v>16.22</v>
      </c>
      <c r="G520" s="1">
        <f>ROUND('Sheet1 (4)'!H526/100,2)</f>
        <v>13.22</v>
      </c>
      <c r="H520" s="1">
        <f>ROUND('Sheet1 (4)'!I526/100,2)</f>
        <v>21.42</v>
      </c>
      <c r="I520" s="1">
        <f>ROUND('Sheet1 (4)'!J526/100,2)</f>
        <v>27.64</v>
      </c>
      <c r="J520" s="1" t="e">
        <f>ROUND('Sheet1 (4)'!K526/100,2)</f>
        <v>#VALUE!</v>
      </c>
      <c r="K520" s="1" t="e">
        <f>ROUND('Sheet1 (4)'!L526/100,2)</f>
        <v>#VALUE!</v>
      </c>
      <c r="L520" s="4">
        <f>ROUND(('Sheet1 (4)'!M526+'Sheet1 (4)'!R526)/100,2)</f>
        <v>9.0500000000000007</v>
      </c>
      <c r="M520" s="4">
        <f>ROUND(('Sheet1 (4)'!N526+'Sheet1 (4)'!S526)/100,2)</f>
        <v>-4.4000000000000004</v>
      </c>
      <c r="N520" s="4">
        <f>ROUND(('Sheet1 (4)'!O526+'Sheet1 (4)'!T526)/100,2)</f>
        <v>7.2</v>
      </c>
      <c r="O520" s="4">
        <f>ROUND(('Sheet1 (4)'!P526+'Sheet1 (4)'!U526)/100,2)</f>
        <v>20.07</v>
      </c>
      <c r="P520" s="4">
        <f>ROUND(('Sheet1 (4)'!Q526+'Sheet1 (4)'!V526)/100,2)</f>
        <v>18.82</v>
      </c>
      <c r="Q520" s="7">
        <f>ROUND('Sheet1 (4)'!W526/100,2)</f>
        <v>0.17</v>
      </c>
      <c r="R520" s="7">
        <f>ROUND('Sheet1 (4)'!X526/100,2)</f>
        <v>0.15</v>
      </c>
      <c r="S520" s="7">
        <f>ROUND('Sheet1 (4)'!Y526/100,2)</f>
        <v>0.13</v>
      </c>
      <c r="T520" s="7">
        <f>ROUND('Sheet1 (4)'!Z526/100,2)</f>
        <v>0.19</v>
      </c>
      <c r="U520" s="7">
        <f>ROUND('Sheet1 (4)'!AA526/100,2)</f>
        <v>0.22</v>
      </c>
      <c r="V520" s="1" t="str">
        <f>'Sheet1 (4)'!AB526&amp;".T"</f>
        <v>7059.T</v>
      </c>
      <c r="W520">
        <f>ROUND('Sheet1 (4)'!AC526,2)</f>
        <v>20.6</v>
      </c>
      <c r="X520">
        <f>ROUND('Sheet1 (4)'!AD526,2)</f>
        <v>4.91</v>
      </c>
      <c r="Y520" t="str">
        <f>_xlfn.XLOOKUP('Sheet1 (4)'!AB526,'Sheet1 (3)'!B:B,'Sheet1 (3)'!D:D,"",0)</f>
        <v>プライム</v>
      </c>
    </row>
    <row r="521" spans="1:25" x14ac:dyDescent="0.2">
      <c r="A521">
        <v>520</v>
      </c>
      <c r="B521" s="1" t="str">
        <f>_xlfn.XLOOKUP('Sheet1 (4)'!AB527,'Sheet1 (3)'!B:B,'Sheet1 (3)'!C:C,"",0)</f>
        <v>コアコンセプト・テクノロジー</v>
      </c>
      <c r="C521" s="1" t="str">
        <f>_xlfn.XLOOKUP('Sheet1 (4)'!AB527,'Sheet1 (3)'!B:B,'Sheet1 (3)'!F:F,"",0)</f>
        <v>情報・通信業</v>
      </c>
      <c r="D521" s="1">
        <f>ROUND('Sheet1 (4)'!E527/100000000,2)</f>
        <v>0.17</v>
      </c>
      <c r="E521" s="1">
        <f>ROUND('Sheet1 (4)'!F527/100,2)</f>
        <v>5.46</v>
      </c>
      <c r="F521" s="1">
        <f>ROUND('Sheet1 (4)'!G527/100,2)</f>
        <v>11.21</v>
      </c>
      <c r="G521" s="1">
        <f>ROUND('Sheet1 (4)'!H527/100,2)</f>
        <v>17.45</v>
      </c>
      <c r="H521" s="1">
        <f>ROUND('Sheet1 (4)'!I527/100,2)</f>
        <v>20.07</v>
      </c>
      <c r="I521" s="1">
        <f>ROUND('Sheet1 (4)'!J527/100,2)</f>
        <v>20.07</v>
      </c>
      <c r="J521" s="1" t="e">
        <f>ROUND('Sheet1 (4)'!K527/100,2)</f>
        <v>#VALUE!</v>
      </c>
      <c r="K521" s="1" t="e">
        <f>ROUND('Sheet1 (4)'!L527/100,2)</f>
        <v>#VALUE!</v>
      </c>
      <c r="L521" s="4">
        <f>ROUND(('Sheet1 (4)'!M527+'Sheet1 (4)'!R527)/100,2)</f>
        <v>5.15</v>
      </c>
      <c r="M521" s="4">
        <f>ROUND(('Sheet1 (4)'!N527+'Sheet1 (4)'!S527)/100,2)</f>
        <v>7.65</v>
      </c>
      <c r="N521" s="4">
        <f>ROUND(('Sheet1 (4)'!O527+'Sheet1 (4)'!T527)/100,2)</f>
        <v>7.33</v>
      </c>
      <c r="O521" s="4">
        <f>ROUND(('Sheet1 (4)'!P527+'Sheet1 (4)'!U527)/100,2)</f>
        <v>0.13</v>
      </c>
      <c r="P521" s="4">
        <f>ROUND(('Sheet1 (4)'!Q527+'Sheet1 (4)'!V527)/100,2)</f>
        <v>0.13</v>
      </c>
      <c r="Q521" s="7" t="e">
        <f>ROUND('Sheet1 (4)'!W527/100,2)</f>
        <v>#VALUE!</v>
      </c>
      <c r="R521" s="7">
        <f>ROUND('Sheet1 (4)'!X527/100,2)</f>
        <v>0.35</v>
      </c>
      <c r="S521" s="7">
        <f>ROUND('Sheet1 (4)'!Y527/100,2)</f>
        <v>0.43</v>
      </c>
      <c r="T521" s="7">
        <f>ROUND('Sheet1 (4)'!Z527/100,2)</f>
        <v>0.39</v>
      </c>
      <c r="U521" s="7">
        <f>ROUND('Sheet1 (4)'!AA527/100,2)</f>
        <v>0.39</v>
      </c>
      <c r="V521" s="1" t="str">
        <f>'Sheet1 (4)'!AB527&amp;".T"</f>
        <v>4371.T</v>
      </c>
      <c r="W521">
        <f>ROUND('Sheet1 (4)'!AC527,2)</f>
        <v>11.01</v>
      </c>
      <c r="X521">
        <f>ROUND('Sheet1 (4)'!AD527,2)</f>
        <v>3.15</v>
      </c>
      <c r="Y521" t="str">
        <f>_xlfn.XLOOKUP('Sheet1 (4)'!AB527,'Sheet1 (3)'!B:B,'Sheet1 (3)'!D:D,"",0)</f>
        <v>グロース</v>
      </c>
    </row>
    <row r="522" spans="1:25" x14ac:dyDescent="0.2">
      <c r="A522">
        <v>521</v>
      </c>
      <c r="B522" s="1" t="str">
        <f>_xlfn.XLOOKUP('Sheet1 (4)'!AB528,'Sheet1 (3)'!B:B,'Sheet1 (3)'!C:C,"",0)</f>
        <v>コア</v>
      </c>
      <c r="C522" s="1" t="str">
        <f>_xlfn.XLOOKUP('Sheet1 (4)'!AB528,'Sheet1 (3)'!B:B,'Sheet1 (3)'!F:F,"",0)</f>
        <v>情報・通信業</v>
      </c>
      <c r="D522" s="1">
        <f>ROUND('Sheet1 (4)'!E528/100000000,2)</f>
        <v>0.14000000000000001</v>
      </c>
      <c r="E522" s="1">
        <f>ROUND('Sheet1 (4)'!F528/100,2)</f>
        <v>20.32</v>
      </c>
      <c r="F522" s="1">
        <f>ROUND('Sheet1 (4)'!G528/100,2)</f>
        <v>23.68</v>
      </c>
      <c r="G522" s="1">
        <f>ROUND('Sheet1 (4)'!H528/100,2)</f>
        <v>27.44</v>
      </c>
      <c r="H522" s="1">
        <f>ROUND('Sheet1 (4)'!I528/100,2)</f>
        <v>31.41</v>
      </c>
      <c r="I522" s="1">
        <f>ROUND('Sheet1 (4)'!J528/100,2)</f>
        <v>31.76</v>
      </c>
      <c r="J522" s="1" t="e">
        <f>ROUND('Sheet1 (4)'!K528/100,2)</f>
        <v>#VALUE!</v>
      </c>
      <c r="K522" s="1" t="e">
        <f>ROUND('Sheet1 (4)'!L528/100,2)</f>
        <v>#VALUE!</v>
      </c>
      <c r="L522" s="4">
        <f>ROUND(('Sheet1 (4)'!M528+'Sheet1 (4)'!R528)/100,2)</f>
        <v>18.989999999999998</v>
      </c>
      <c r="M522" s="4">
        <f>ROUND(('Sheet1 (4)'!N528+'Sheet1 (4)'!S528)/100,2)</f>
        <v>16.649999999999999</v>
      </c>
      <c r="N522" s="4">
        <f>ROUND(('Sheet1 (4)'!O528+'Sheet1 (4)'!T528)/100,2)</f>
        <v>15.65</v>
      </c>
      <c r="O522" s="4">
        <f>ROUND(('Sheet1 (4)'!P528+'Sheet1 (4)'!U528)/100,2)</f>
        <v>15.17</v>
      </c>
      <c r="P522" s="4">
        <f>ROUND(('Sheet1 (4)'!Q528+'Sheet1 (4)'!V528)/100,2)</f>
        <v>24.21</v>
      </c>
      <c r="Q522" s="7">
        <f>ROUND('Sheet1 (4)'!W528/100,2)</f>
        <v>0.12</v>
      </c>
      <c r="R522" s="7">
        <f>ROUND('Sheet1 (4)'!X528/100,2)</f>
        <v>0.13</v>
      </c>
      <c r="S522" s="7">
        <f>ROUND('Sheet1 (4)'!Y528/100,2)</f>
        <v>0.14000000000000001</v>
      </c>
      <c r="T522" s="7">
        <f>ROUND('Sheet1 (4)'!Z528/100,2)</f>
        <v>0.14000000000000001</v>
      </c>
      <c r="U522" s="7">
        <f>ROUND('Sheet1 (4)'!AA528/100,2)</f>
        <v>0.13</v>
      </c>
      <c r="V522" s="1" t="str">
        <f>'Sheet1 (4)'!AB528&amp;".T"</f>
        <v>2359.T</v>
      </c>
      <c r="W522">
        <f>ROUND('Sheet1 (4)'!AC528,2)</f>
        <v>12.04</v>
      </c>
      <c r="X522">
        <f>ROUND('Sheet1 (4)'!AD528,2)</f>
        <v>1.52</v>
      </c>
      <c r="Y522" t="str">
        <f>_xlfn.XLOOKUP('Sheet1 (4)'!AB528,'Sheet1 (3)'!B:B,'Sheet1 (3)'!D:D,"",0)</f>
        <v>プライム</v>
      </c>
    </row>
    <row r="523" spans="1:25" x14ac:dyDescent="0.2">
      <c r="A523">
        <v>522</v>
      </c>
      <c r="B523" s="1" t="str">
        <f>_xlfn.XLOOKUP('Sheet1 (4)'!AB529,'Sheet1 (3)'!B:B,'Sheet1 (3)'!C:C,"",0)</f>
        <v>コロナ</v>
      </c>
      <c r="C523" s="1" t="str">
        <f>_xlfn.XLOOKUP('Sheet1 (4)'!AB529,'Sheet1 (3)'!B:B,'Sheet1 (3)'!F:F,"",0)</f>
        <v>金属製品</v>
      </c>
      <c r="D523" s="1">
        <f>ROUND('Sheet1 (4)'!E529/100000000,2)</f>
        <v>0.28999999999999998</v>
      </c>
      <c r="E523" s="1">
        <f>ROUND('Sheet1 (4)'!F529/100,2)</f>
        <v>9.64</v>
      </c>
      <c r="F523" s="1">
        <f>ROUND('Sheet1 (4)'!G529/100,2)</f>
        <v>8.51</v>
      </c>
      <c r="G523" s="1">
        <f>ROUND('Sheet1 (4)'!H529/100,2)</f>
        <v>19.02</v>
      </c>
      <c r="H523" s="1">
        <f>ROUND('Sheet1 (4)'!I529/100,2)</f>
        <v>13.56</v>
      </c>
      <c r="I523" s="1">
        <f>ROUND('Sheet1 (4)'!J529/100,2)</f>
        <v>13.44</v>
      </c>
      <c r="J523" s="1" t="e">
        <f>ROUND('Sheet1 (4)'!K529/100,2)</f>
        <v>#VALUE!</v>
      </c>
      <c r="K523" s="1" t="e">
        <f>ROUND('Sheet1 (4)'!L529/100,2)</f>
        <v>#VALUE!</v>
      </c>
      <c r="L523" s="4">
        <f>ROUND(('Sheet1 (4)'!M529+'Sheet1 (4)'!R529)/100,2)</f>
        <v>42.29</v>
      </c>
      <c r="M523" s="4">
        <f>ROUND(('Sheet1 (4)'!N529+'Sheet1 (4)'!S529)/100,2)</f>
        <v>21.77</v>
      </c>
      <c r="N523" s="4">
        <f>ROUND(('Sheet1 (4)'!O529+'Sheet1 (4)'!T529)/100,2)</f>
        <v>27.92</v>
      </c>
      <c r="O523" s="4">
        <f>ROUND(('Sheet1 (4)'!P529+'Sheet1 (4)'!U529)/100,2)</f>
        <v>-5.55</v>
      </c>
      <c r="P523" s="4">
        <f>ROUND(('Sheet1 (4)'!Q529+'Sheet1 (4)'!V529)/100,2)</f>
        <v>-31.72</v>
      </c>
      <c r="Q523" s="7">
        <f>ROUND('Sheet1 (4)'!W529/100,2)</f>
        <v>0.01</v>
      </c>
      <c r="R523" s="7">
        <f>ROUND('Sheet1 (4)'!X529/100,2)</f>
        <v>0.01</v>
      </c>
      <c r="S523" s="7">
        <f>ROUND('Sheet1 (4)'!Y529/100,2)</f>
        <v>0.02</v>
      </c>
      <c r="T523" s="7">
        <f>ROUND('Sheet1 (4)'!Z529/100,2)</f>
        <v>0.02</v>
      </c>
      <c r="U523" s="7">
        <f>ROUND('Sheet1 (4)'!AA529/100,2)</f>
        <v>0.01</v>
      </c>
      <c r="V523" s="1" t="str">
        <f>'Sheet1 (4)'!AB529&amp;".T"</f>
        <v>5909.T</v>
      </c>
      <c r="W523">
        <f>ROUND('Sheet1 (4)'!AC529,2)</f>
        <v>39.159999999999997</v>
      </c>
      <c r="X523">
        <f>ROUND('Sheet1 (4)'!AD529,2)</f>
        <v>0.36</v>
      </c>
      <c r="Y523" t="str">
        <f>_xlfn.XLOOKUP('Sheet1 (4)'!AB529,'Sheet1 (3)'!B:B,'Sheet1 (3)'!D:D,"",0)</f>
        <v>スタンダード</v>
      </c>
    </row>
    <row r="524" spans="1:25" x14ac:dyDescent="0.2">
      <c r="A524">
        <v>523</v>
      </c>
      <c r="B524" s="1" t="str">
        <f>_xlfn.XLOOKUP('Sheet1 (4)'!AB530,'Sheet1 (3)'!B:B,'Sheet1 (3)'!C:C,"",0)</f>
        <v>コレックホールディングス</v>
      </c>
      <c r="C524" s="1" t="str">
        <f>_xlfn.XLOOKUP('Sheet1 (4)'!AB530,'Sheet1 (3)'!B:B,'Sheet1 (3)'!F:F,"",0)</f>
        <v>サービス業</v>
      </c>
      <c r="D524" s="1">
        <f>ROUND('Sheet1 (4)'!E530/100000000,2)</f>
        <v>7.0000000000000007E-2</v>
      </c>
      <c r="E524" s="1">
        <f>ROUND('Sheet1 (4)'!F530/100,2)</f>
        <v>-12.73</v>
      </c>
      <c r="F524" s="1">
        <f>ROUND('Sheet1 (4)'!G530/100,2)</f>
        <v>-1.73</v>
      </c>
      <c r="G524" s="1">
        <f>ROUND('Sheet1 (4)'!H530/100,2)</f>
        <v>2.69</v>
      </c>
      <c r="H524" s="1">
        <f>ROUND('Sheet1 (4)'!I530/100,2)</f>
        <v>1.2</v>
      </c>
      <c r="I524" s="1">
        <f>ROUND('Sheet1 (4)'!J530/100,2)</f>
        <v>2.21</v>
      </c>
      <c r="J524" s="1" t="e">
        <f>ROUND('Sheet1 (4)'!K530/100,2)</f>
        <v>#VALUE!</v>
      </c>
      <c r="K524" s="1" t="e">
        <f>ROUND('Sheet1 (4)'!L530/100,2)</f>
        <v>#VALUE!</v>
      </c>
      <c r="L524" s="4">
        <f>ROUND(('Sheet1 (4)'!M530+'Sheet1 (4)'!R530)/100,2)</f>
        <v>5.22</v>
      </c>
      <c r="M524" s="4">
        <f>ROUND(('Sheet1 (4)'!N530+'Sheet1 (4)'!S530)/100,2)</f>
        <v>-7.07</v>
      </c>
      <c r="N524" s="4">
        <f>ROUND(('Sheet1 (4)'!O530+'Sheet1 (4)'!T530)/100,2)</f>
        <v>-0.19</v>
      </c>
      <c r="O524" s="4">
        <f>ROUND(('Sheet1 (4)'!P530+'Sheet1 (4)'!U530)/100,2)</f>
        <v>1.42</v>
      </c>
      <c r="P524" s="4">
        <f>ROUND(('Sheet1 (4)'!Q530+'Sheet1 (4)'!V530)/100,2)</f>
        <v>0.43</v>
      </c>
      <c r="Q524" s="7">
        <f>ROUND('Sheet1 (4)'!W530/100,2)</f>
        <v>0.09</v>
      </c>
      <c r="R524" s="7">
        <f>ROUND('Sheet1 (4)'!X530/100,2)</f>
        <v>-0.35</v>
      </c>
      <c r="S524" s="7">
        <f>ROUND('Sheet1 (4)'!Y530/100,2)</f>
        <v>0.21</v>
      </c>
      <c r="T524" s="7">
        <f>ROUND('Sheet1 (4)'!Z530/100,2)</f>
        <v>0.08</v>
      </c>
      <c r="U524" s="7">
        <f>ROUND('Sheet1 (4)'!AA530/100,2)</f>
        <v>0.02</v>
      </c>
      <c r="V524" s="1" t="str">
        <f>'Sheet1 (4)'!AB530&amp;".T"</f>
        <v>6578.T</v>
      </c>
      <c r="W524" t="e">
        <f>ROUND('Sheet1 (4)'!AC530,2)</f>
        <v>#VALUE!</v>
      </c>
      <c r="X524">
        <f>ROUND('Sheet1 (4)'!AD530,2)</f>
        <v>2.06</v>
      </c>
      <c r="Y524" t="str">
        <f>_xlfn.XLOOKUP('Sheet1 (4)'!AB530,'Sheet1 (3)'!B:B,'Sheet1 (3)'!D:D,"",0)</f>
        <v>スタンダード</v>
      </c>
    </row>
    <row r="525" spans="1:25" x14ac:dyDescent="0.2">
      <c r="A525">
        <v>524</v>
      </c>
      <c r="B525" s="1" t="str">
        <f>_xlfn.XLOOKUP('Sheet1 (4)'!AB531,'Sheet1 (3)'!B:B,'Sheet1 (3)'!C:C,"",0)</f>
        <v>コーセル</v>
      </c>
      <c r="C525" s="1" t="str">
        <f>_xlfn.XLOOKUP('Sheet1 (4)'!AB531,'Sheet1 (3)'!B:B,'Sheet1 (3)'!F:F,"",0)</f>
        <v>電気機器</v>
      </c>
      <c r="D525" s="1">
        <f>ROUND('Sheet1 (4)'!E531/100000000,2)</f>
        <v>0.41</v>
      </c>
      <c r="E525" s="1">
        <f>ROUND('Sheet1 (4)'!F531/100,2)</f>
        <v>30.21</v>
      </c>
      <c r="F525" s="1">
        <f>ROUND('Sheet1 (4)'!G531/100,2)</f>
        <v>28.12</v>
      </c>
      <c r="G525" s="1">
        <f>ROUND('Sheet1 (4)'!H531/100,2)</f>
        <v>49.26</v>
      </c>
      <c r="H525" s="1">
        <f>ROUND('Sheet1 (4)'!I531/100,2)</f>
        <v>69.13</v>
      </c>
      <c r="I525" s="1">
        <f>ROUND('Sheet1 (4)'!J531/100,2)</f>
        <v>6.28</v>
      </c>
      <c r="J525" s="1">
        <f>ROUND('Sheet1 (4)'!K531/100,2)</f>
        <v>9.75</v>
      </c>
      <c r="K525" s="1">
        <f>ROUND('Sheet1 (4)'!L531/100,2)</f>
        <v>26.25</v>
      </c>
      <c r="L525" s="4">
        <f>ROUND(('Sheet1 (4)'!M531+'Sheet1 (4)'!R531)/100,2)</f>
        <v>51.65</v>
      </c>
      <c r="M525" s="4">
        <f>ROUND(('Sheet1 (4)'!N531+'Sheet1 (4)'!S531)/100,2)</f>
        <v>9.1199999999999992</v>
      </c>
      <c r="N525" s="4">
        <f>ROUND(('Sheet1 (4)'!O531+'Sheet1 (4)'!T531)/100,2)</f>
        <v>17.07</v>
      </c>
      <c r="O525" s="4">
        <f>ROUND(('Sheet1 (4)'!P531+'Sheet1 (4)'!U531)/100,2)</f>
        <v>37.049999999999997</v>
      </c>
      <c r="P525" s="4">
        <f>ROUND(('Sheet1 (4)'!Q531+'Sheet1 (4)'!V531)/100,2)</f>
        <v>22.37</v>
      </c>
      <c r="Q525" s="7">
        <f>ROUND('Sheet1 (4)'!W531/100,2)</f>
        <v>0.03</v>
      </c>
      <c r="R525" s="7">
        <f>ROUND('Sheet1 (4)'!X531/100,2)</f>
        <v>0.05</v>
      </c>
      <c r="S525" s="7">
        <f>ROUND('Sheet1 (4)'!Y531/100,2)</f>
        <v>0.08</v>
      </c>
      <c r="T525" s="7">
        <f>ROUND('Sheet1 (4)'!Z531/100,2)</f>
        <v>0.12</v>
      </c>
      <c r="U525" s="7">
        <f>ROUND('Sheet1 (4)'!AA531/100,2)</f>
        <v>0</v>
      </c>
      <c r="V525" s="1" t="str">
        <f>'Sheet1 (4)'!AB531&amp;".T"</f>
        <v>6905.T</v>
      </c>
      <c r="W525" t="e">
        <f>ROUND('Sheet1 (4)'!AC531,2)</f>
        <v>#VALUE!</v>
      </c>
      <c r="X525">
        <f>ROUND('Sheet1 (4)'!AD531,2)</f>
        <v>0.9</v>
      </c>
      <c r="Y525" t="str">
        <f>_xlfn.XLOOKUP('Sheet1 (4)'!AB531,'Sheet1 (3)'!B:B,'Sheet1 (3)'!D:D,"",0)</f>
        <v>プライム</v>
      </c>
    </row>
    <row r="526" spans="1:25" x14ac:dyDescent="0.2">
      <c r="A526">
        <v>525</v>
      </c>
      <c r="B526" s="1" t="str">
        <f>_xlfn.XLOOKUP('Sheet1 (4)'!AB532,'Sheet1 (3)'!B:B,'Sheet1 (3)'!C:C,"",0)</f>
        <v>コスモ・バイオ</v>
      </c>
      <c r="C526" s="1" t="str">
        <f>_xlfn.XLOOKUP('Sheet1 (4)'!AB532,'Sheet1 (3)'!B:B,'Sheet1 (3)'!F:F,"",0)</f>
        <v>卸売業</v>
      </c>
      <c r="D526" s="1">
        <f>ROUND('Sheet1 (4)'!E532/100000000,2)</f>
        <v>0.06</v>
      </c>
      <c r="E526" s="1">
        <f>ROUND('Sheet1 (4)'!F532/100,2)</f>
        <v>10.5</v>
      </c>
      <c r="F526" s="1">
        <f>ROUND('Sheet1 (4)'!G532/100,2)</f>
        <v>8.17</v>
      </c>
      <c r="G526" s="1">
        <f>ROUND('Sheet1 (4)'!H532/100,2)</f>
        <v>5.21</v>
      </c>
      <c r="H526" s="1">
        <f>ROUND('Sheet1 (4)'!I532/100,2)</f>
        <v>3.19</v>
      </c>
      <c r="I526" s="1">
        <f>ROUND('Sheet1 (4)'!J532/100,2)</f>
        <v>3.19</v>
      </c>
      <c r="J526" s="1" t="e">
        <f>ROUND('Sheet1 (4)'!K532/100,2)</f>
        <v>#VALUE!</v>
      </c>
      <c r="K526" s="1" t="e">
        <f>ROUND('Sheet1 (4)'!L532/100,2)</f>
        <v>#VALUE!</v>
      </c>
      <c r="L526" s="4">
        <f>ROUND(('Sheet1 (4)'!M532+'Sheet1 (4)'!R532)/100,2)</f>
        <v>5.03</v>
      </c>
      <c r="M526" s="4">
        <f>ROUND(('Sheet1 (4)'!N532+'Sheet1 (4)'!S532)/100,2)</f>
        <v>-7.0000000000000007E-2</v>
      </c>
      <c r="N526" s="4">
        <f>ROUND(('Sheet1 (4)'!O532+'Sheet1 (4)'!T532)/100,2)</f>
        <v>-0.22</v>
      </c>
      <c r="O526" s="4">
        <f>ROUND(('Sheet1 (4)'!P532+'Sheet1 (4)'!U532)/100,2)</f>
        <v>0.24</v>
      </c>
      <c r="P526" s="4">
        <f>ROUND(('Sheet1 (4)'!Q532+'Sheet1 (4)'!V532)/100,2)</f>
        <v>0.24</v>
      </c>
      <c r="Q526" s="7">
        <f>ROUND('Sheet1 (4)'!W532/100,2)</f>
        <v>0.09</v>
      </c>
      <c r="R526" s="7">
        <f>ROUND('Sheet1 (4)'!X532/100,2)</f>
        <v>7.0000000000000007E-2</v>
      </c>
      <c r="S526" s="7">
        <f>ROUND('Sheet1 (4)'!Y532/100,2)</f>
        <v>0.05</v>
      </c>
      <c r="T526" s="7">
        <f>ROUND('Sheet1 (4)'!Z532/100,2)</f>
        <v>0.03</v>
      </c>
      <c r="U526" s="7">
        <f>ROUND('Sheet1 (4)'!AA532/100,2)</f>
        <v>0.03</v>
      </c>
      <c r="V526" s="1" t="str">
        <f>'Sheet1 (4)'!AB532&amp;".T"</f>
        <v>3386.T</v>
      </c>
      <c r="W526">
        <f>ROUND('Sheet1 (4)'!AC532,2)</f>
        <v>26.23</v>
      </c>
      <c r="X526">
        <f>ROUND('Sheet1 (4)'!AD532,2)</f>
        <v>0.68</v>
      </c>
      <c r="Y526" t="str">
        <f>_xlfn.XLOOKUP('Sheet1 (4)'!AB532,'Sheet1 (3)'!B:B,'Sheet1 (3)'!D:D,"",0)</f>
        <v>スタンダード</v>
      </c>
    </row>
    <row r="527" spans="1:25" x14ac:dyDescent="0.2">
      <c r="A527">
        <v>526</v>
      </c>
      <c r="B527" s="1" t="str">
        <f>_xlfn.XLOOKUP('Sheet1 (4)'!AB533,'Sheet1 (3)'!B:B,'Sheet1 (3)'!C:C,"",0)</f>
        <v>コスモエネルギーホールディングス</v>
      </c>
      <c r="C527" s="1" t="str">
        <f>_xlfn.XLOOKUP('Sheet1 (4)'!AB533,'Sheet1 (3)'!B:B,'Sheet1 (3)'!F:F,"",0)</f>
        <v>石油・石炭製品</v>
      </c>
      <c r="D527" s="1">
        <f>ROUND('Sheet1 (4)'!E533/100000000,2)</f>
        <v>1.64</v>
      </c>
      <c r="E527" s="1">
        <f>ROUND('Sheet1 (4)'!F533/100,2)</f>
        <v>1012.9</v>
      </c>
      <c r="F527" s="1">
        <f>ROUND('Sheet1 (4)'!G533/100,2)</f>
        <v>2353.04</v>
      </c>
      <c r="G527" s="1">
        <f>ROUND('Sheet1 (4)'!H533/100,2)</f>
        <v>1637.82</v>
      </c>
      <c r="H527" s="1">
        <f>ROUND('Sheet1 (4)'!I533/100,2)</f>
        <v>1492.01</v>
      </c>
      <c r="I527" s="1">
        <f>ROUND('Sheet1 (4)'!J533/100,2)</f>
        <v>1282.51</v>
      </c>
      <c r="J527" s="1">
        <f>ROUND('Sheet1 (4)'!K533/100,2)</f>
        <v>1237.58</v>
      </c>
      <c r="K527" s="1">
        <f>ROUND('Sheet1 (4)'!L533/100,2)</f>
        <v>1483.61</v>
      </c>
      <c r="L527" s="4">
        <f>ROUND(('Sheet1 (4)'!M533+'Sheet1 (4)'!R533)/100,2)</f>
        <v>828.61</v>
      </c>
      <c r="M527" s="4">
        <f>ROUND(('Sheet1 (4)'!N533+'Sheet1 (4)'!S533)/100,2)</f>
        <v>408.5</v>
      </c>
      <c r="N527" s="4">
        <f>ROUND(('Sheet1 (4)'!O533+'Sheet1 (4)'!T533)/100,2)</f>
        <v>-730.56</v>
      </c>
      <c r="O527" s="4">
        <f>ROUND(('Sheet1 (4)'!P533+'Sheet1 (4)'!U533)/100,2)</f>
        <v>1451.76</v>
      </c>
      <c r="P527" s="4">
        <f>ROUND(('Sheet1 (4)'!Q533+'Sheet1 (4)'!V533)/100,2)</f>
        <v>-85.7</v>
      </c>
      <c r="Q527" s="7">
        <f>ROUND('Sheet1 (4)'!W533/100,2)</f>
        <v>0.22</v>
      </c>
      <c r="R527" s="7">
        <f>ROUND('Sheet1 (4)'!X533/100,2)</f>
        <v>0.28000000000000003</v>
      </c>
      <c r="S527" s="7">
        <f>ROUND('Sheet1 (4)'!Y533/100,2)</f>
        <v>0.13</v>
      </c>
      <c r="T527" s="7">
        <f>ROUND('Sheet1 (4)'!Z533/100,2)</f>
        <v>0.13</v>
      </c>
      <c r="U527" s="7">
        <f>ROUND('Sheet1 (4)'!AA533/100,2)</f>
        <v>0.08</v>
      </c>
      <c r="V527" s="1" t="str">
        <f>'Sheet1 (4)'!AB533&amp;".T"</f>
        <v>5021.T</v>
      </c>
      <c r="W527">
        <f>ROUND('Sheet1 (4)'!AC533,2)</f>
        <v>19.13</v>
      </c>
      <c r="X527">
        <f>ROUND('Sheet1 (4)'!AD533,2)</f>
        <v>1.02</v>
      </c>
      <c r="Y527" t="str">
        <f>_xlfn.XLOOKUP('Sheet1 (4)'!AB533,'Sheet1 (3)'!B:B,'Sheet1 (3)'!D:D,"",0)</f>
        <v>プライム</v>
      </c>
    </row>
    <row r="528" spans="1:25" x14ac:dyDescent="0.2">
      <c r="A528">
        <v>527</v>
      </c>
      <c r="B528" s="1" t="str">
        <f>_xlfn.XLOOKUP('Sheet1 (4)'!AB534,'Sheet1 (3)'!B:B,'Sheet1 (3)'!C:C,"",0)</f>
        <v>コスモス調剤</v>
      </c>
      <c r="C528" s="1" t="str">
        <f>_xlfn.XLOOKUP('Sheet1 (4)'!AB534,'Sheet1 (3)'!B:B,'Sheet1 (3)'!F:F,"",0)</f>
        <v>小売業</v>
      </c>
      <c r="D528" s="1">
        <f>ROUND('Sheet1 (4)'!E534/100000000,2)</f>
        <v>0.03</v>
      </c>
      <c r="E528" s="1" t="e">
        <f>ROUND('Sheet1 (4)'!F534/100,2)</f>
        <v>#VALUE!</v>
      </c>
      <c r="F528" s="1" t="e">
        <f>ROUND('Sheet1 (4)'!G534/100,2)</f>
        <v>#VALUE!</v>
      </c>
      <c r="G528" s="1">
        <f>ROUND('Sheet1 (4)'!H534/100,2)</f>
        <v>1.01</v>
      </c>
      <c r="H528" s="1">
        <f>ROUND('Sheet1 (4)'!I534/100,2)</f>
        <v>3.19</v>
      </c>
      <c r="I528" s="1">
        <f>ROUND('Sheet1 (4)'!J534/100,2)</f>
        <v>2.5099999999999998</v>
      </c>
      <c r="J528" s="1" t="e">
        <f>ROUND('Sheet1 (4)'!K534/100,2)</f>
        <v>#VALUE!</v>
      </c>
      <c r="K528" s="1" t="e">
        <f>ROUND('Sheet1 (4)'!L534/100,2)</f>
        <v>#VALUE!</v>
      </c>
      <c r="L528" s="4" t="e">
        <f>ROUND(('Sheet1 (4)'!M534+'Sheet1 (4)'!R534)/100,2)</f>
        <v>#VALUE!</v>
      </c>
      <c r="M528" s="4" t="e">
        <f>ROUND(('Sheet1 (4)'!N534+'Sheet1 (4)'!S534)/100,2)</f>
        <v>#VALUE!</v>
      </c>
      <c r="N528" s="4" t="e">
        <f>ROUND(('Sheet1 (4)'!O534+'Sheet1 (4)'!T534)/100,2)</f>
        <v>#VALUE!</v>
      </c>
      <c r="O528" s="4" t="e">
        <f>ROUND(('Sheet1 (4)'!P534+'Sheet1 (4)'!U534)/100,2)</f>
        <v>#VALUE!</v>
      </c>
      <c r="P528" s="4">
        <f>ROUND(('Sheet1 (4)'!Q534+'Sheet1 (4)'!V534)/100,2)</f>
        <v>-0.45</v>
      </c>
      <c r="Q528" s="7" t="e">
        <f>ROUND('Sheet1 (4)'!W534/100,2)</f>
        <v>#VALUE!</v>
      </c>
      <c r="R528" s="7" t="e">
        <f>ROUND('Sheet1 (4)'!X534/100,2)</f>
        <v>#VALUE!</v>
      </c>
      <c r="S528" s="7" t="e">
        <f>ROUND('Sheet1 (4)'!Y534/100,2)</f>
        <v>#VALUE!</v>
      </c>
      <c r="T528" s="7">
        <f>ROUND('Sheet1 (4)'!Z534/100,2)</f>
        <v>0.11</v>
      </c>
      <c r="U528" s="7">
        <f>ROUND('Sheet1 (4)'!AA534/100,2)</f>
        <v>0.14000000000000001</v>
      </c>
      <c r="V528" s="1" t="str">
        <f>'Sheet1 (4)'!AB534&amp;".T"</f>
        <v>309A.T</v>
      </c>
      <c r="W528">
        <f>ROUND('Sheet1 (4)'!AC534,2)</f>
        <v>15.34</v>
      </c>
      <c r="X528" t="e">
        <f>ROUND('Sheet1 (4)'!AD534,2)</f>
        <v>#VALUE!</v>
      </c>
      <c r="Y528" t="str">
        <f>_xlfn.XLOOKUP('Sheet1 (4)'!AB534,'Sheet1 (3)'!B:B,'Sheet1 (3)'!D:D,"",0)</f>
        <v>PRO Market</v>
      </c>
    </row>
    <row r="529" spans="1:25" x14ac:dyDescent="0.2">
      <c r="A529">
        <v>528</v>
      </c>
      <c r="B529" s="1" t="str">
        <f>_xlfn.XLOOKUP('Sheet1 (4)'!AB535,'Sheet1 (3)'!B:B,'Sheet1 (3)'!C:C,"",0)</f>
        <v>コスモスイニシア</v>
      </c>
      <c r="C529" s="1" t="str">
        <f>_xlfn.XLOOKUP('Sheet1 (4)'!AB535,'Sheet1 (3)'!B:B,'Sheet1 (3)'!F:F,"",0)</f>
        <v>不動産業</v>
      </c>
      <c r="D529" s="1">
        <f>ROUND('Sheet1 (4)'!E535/100000000,2)</f>
        <v>0.34</v>
      </c>
      <c r="E529" s="1">
        <f>ROUND('Sheet1 (4)'!F535/100,2)</f>
        <v>23.76</v>
      </c>
      <c r="F529" s="1">
        <f>ROUND('Sheet1 (4)'!G535/100,2)</f>
        <v>33.520000000000003</v>
      </c>
      <c r="G529" s="1">
        <f>ROUND('Sheet1 (4)'!H535/100,2)</f>
        <v>49.26</v>
      </c>
      <c r="H529" s="1">
        <f>ROUND('Sheet1 (4)'!I535/100,2)</f>
        <v>74.47</v>
      </c>
      <c r="I529" s="1">
        <f>ROUND('Sheet1 (4)'!J535/100,2)</f>
        <v>94.53</v>
      </c>
      <c r="J529" s="1" t="e">
        <f>ROUND('Sheet1 (4)'!K535/100,2)</f>
        <v>#VALUE!</v>
      </c>
      <c r="K529" s="1" t="e">
        <f>ROUND('Sheet1 (4)'!L535/100,2)</f>
        <v>#VALUE!</v>
      </c>
      <c r="L529" s="4">
        <f>ROUND(('Sheet1 (4)'!M535+'Sheet1 (4)'!R535)/100,2)</f>
        <v>196.01</v>
      </c>
      <c r="M529" s="4">
        <f>ROUND(('Sheet1 (4)'!N535+'Sheet1 (4)'!S535)/100,2)</f>
        <v>-112.92</v>
      </c>
      <c r="N529" s="4">
        <f>ROUND(('Sheet1 (4)'!O535+'Sheet1 (4)'!T535)/100,2)</f>
        <v>-33.82</v>
      </c>
      <c r="O529" s="4">
        <f>ROUND(('Sheet1 (4)'!P535+'Sheet1 (4)'!U535)/100,2)</f>
        <v>-102.7</v>
      </c>
      <c r="P529" s="4">
        <f>ROUND(('Sheet1 (4)'!Q535+'Sheet1 (4)'!V535)/100,2)</f>
        <v>-45.69</v>
      </c>
      <c r="Q529" s="7">
        <f>ROUND('Sheet1 (4)'!W535/100,2)</f>
        <v>0.06</v>
      </c>
      <c r="R529" s="7">
        <f>ROUND('Sheet1 (4)'!X535/100,2)</f>
        <v>0.05</v>
      </c>
      <c r="S529" s="7">
        <f>ROUND('Sheet1 (4)'!Y535/100,2)</f>
        <v>0.09</v>
      </c>
      <c r="T529" s="7">
        <f>ROUND('Sheet1 (4)'!Z535/100,2)</f>
        <v>0.1</v>
      </c>
      <c r="U529" s="7">
        <f>ROUND('Sheet1 (4)'!AA535/100,2)</f>
        <v>0.1</v>
      </c>
      <c r="V529" s="1" t="str">
        <f>'Sheet1 (4)'!AB535&amp;".T"</f>
        <v>8844.T</v>
      </c>
      <c r="W529">
        <f>ROUND('Sheet1 (4)'!AC535,2)</f>
        <v>7.48</v>
      </c>
      <c r="X529">
        <f>ROUND('Sheet1 (4)'!AD535,2)</f>
        <v>0.84</v>
      </c>
      <c r="Y529" t="str">
        <f>_xlfn.XLOOKUP('Sheet1 (4)'!AB535,'Sheet1 (3)'!B:B,'Sheet1 (3)'!D:D,"",0)</f>
        <v>スタンダード</v>
      </c>
    </row>
    <row r="530" spans="1:25" x14ac:dyDescent="0.2">
      <c r="A530">
        <v>529</v>
      </c>
      <c r="B530" s="1" t="str">
        <f>_xlfn.XLOOKUP('Sheet1 (4)'!AB536,'Sheet1 (3)'!B:B,'Sheet1 (3)'!C:C,"",0)</f>
        <v>コスモス薬品</v>
      </c>
      <c r="C530" s="1" t="str">
        <f>_xlfn.XLOOKUP('Sheet1 (4)'!AB536,'Sheet1 (3)'!B:B,'Sheet1 (3)'!F:F,"",0)</f>
        <v>小売業</v>
      </c>
      <c r="D530" s="1">
        <f>ROUND('Sheet1 (4)'!E536/100000000,2)</f>
        <v>0.79</v>
      </c>
      <c r="E530" s="1">
        <f>ROUND('Sheet1 (4)'!F536/100,2)</f>
        <v>331.47</v>
      </c>
      <c r="F530" s="1">
        <f>ROUND('Sheet1 (4)'!G536/100,2)</f>
        <v>297.97000000000003</v>
      </c>
      <c r="G530" s="1">
        <f>ROUND('Sheet1 (4)'!H536/100,2)</f>
        <v>301.29000000000002</v>
      </c>
      <c r="H530" s="1">
        <f>ROUND('Sheet1 (4)'!I536/100,2)</f>
        <v>315.02</v>
      </c>
      <c r="I530" s="1">
        <f>ROUND('Sheet1 (4)'!J536/100,2)</f>
        <v>404.04</v>
      </c>
      <c r="J530" s="1">
        <f>ROUND('Sheet1 (4)'!K536/100,2)</f>
        <v>427.61</v>
      </c>
      <c r="K530" s="1">
        <f>ROUND('Sheet1 (4)'!L536/100,2)</f>
        <v>453.67</v>
      </c>
      <c r="L530" s="4">
        <f>ROUND(('Sheet1 (4)'!M536+'Sheet1 (4)'!R536)/100,2)</f>
        <v>84.94</v>
      </c>
      <c r="M530" s="4">
        <f>ROUND(('Sheet1 (4)'!N536+'Sheet1 (4)'!S536)/100,2)</f>
        <v>-115.23</v>
      </c>
      <c r="N530" s="4">
        <f>ROUND(('Sheet1 (4)'!O536+'Sheet1 (4)'!T536)/100,2)</f>
        <v>53.21</v>
      </c>
      <c r="O530" s="4">
        <f>ROUND(('Sheet1 (4)'!P536+'Sheet1 (4)'!U536)/100,2)</f>
        <v>-21.54</v>
      </c>
      <c r="P530" s="4">
        <f>ROUND(('Sheet1 (4)'!Q536+'Sheet1 (4)'!V536)/100,2)</f>
        <v>-29.81</v>
      </c>
      <c r="Q530" s="7">
        <f>ROUND('Sheet1 (4)'!W536/100,2)</f>
        <v>0.17</v>
      </c>
      <c r="R530" s="7">
        <f>ROUND('Sheet1 (4)'!X536/100,2)</f>
        <v>0.13</v>
      </c>
      <c r="S530" s="7">
        <f>ROUND('Sheet1 (4)'!Y536/100,2)</f>
        <v>0.12</v>
      </c>
      <c r="T530" s="7">
        <f>ROUND('Sheet1 (4)'!Z536/100,2)</f>
        <v>0.11</v>
      </c>
      <c r="U530" s="7">
        <f>ROUND('Sheet1 (4)'!AA536/100,2)</f>
        <v>0.13</v>
      </c>
      <c r="V530" s="1" t="str">
        <f>'Sheet1 (4)'!AB536&amp;".T"</f>
        <v>3349.T</v>
      </c>
      <c r="W530">
        <f>ROUND('Sheet1 (4)'!AC536,2)</f>
        <v>18.2</v>
      </c>
      <c r="X530">
        <f>ROUND('Sheet1 (4)'!AD536,2)</f>
        <v>2.15</v>
      </c>
      <c r="Y530" t="str">
        <f>_xlfn.XLOOKUP('Sheet1 (4)'!AB536,'Sheet1 (3)'!B:B,'Sheet1 (3)'!D:D,"",0)</f>
        <v>プライム</v>
      </c>
    </row>
    <row r="531" spans="1:25" x14ac:dyDescent="0.2">
      <c r="A531">
        <v>530</v>
      </c>
      <c r="B531" s="1" t="str">
        <f>_xlfn.XLOOKUP('Sheet1 (4)'!AB537,'Sheet1 (3)'!B:B,'Sheet1 (3)'!C:C,"",0)</f>
        <v>コタ</v>
      </c>
      <c r="C531" s="1" t="str">
        <f>_xlfn.XLOOKUP('Sheet1 (4)'!AB537,'Sheet1 (3)'!B:B,'Sheet1 (3)'!F:F,"",0)</f>
        <v>化学</v>
      </c>
      <c r="D531" s="1">
        <f>ROUND('Sheet1 (4)'!E537/100000000,2)</f>
        <v>0.28000000000000003</v>
      </c>
      <c r="E531" s="1">
        <f>ROUND('Sheet1 (4)'!F537/100,2)</f>
        <v>16.21</v>
      </c>
      <c r="F531" s="1">
        <f>ROUND('Sheet1 (4)'!G537/100,2)</f>
        <v>21.51</v>
      </c>
      <c r="G531" s="1">
        <f>ROUND('Sheet1 (4)'!H537/100,2)</f>
        <v>20.21</v>
      </c>
      <c r="H531" s="1">
        <f>ROUND('Sheet1 (4)'!I537/100,2)</f>
        <v>19.21</v>
      </c>
      <c r="I531" s="1">
        <f>ROUND('Sheet1 (4)'!J537/100,2)</f>
        <v>18.32</v>
      </c>
      <c r="J531" s="1" t="e">
        <f>ROUND('Sheet1 (4)'!K537/100,2)</f>
        <v>#VALUE!</v>
      </c>
      <c r="K531" s="1" t="e">
        <f>ROUND('Sheet1 (4)'!L537/100,2)</f>
        <v>#VALUE!</v>
      </c>
      <c r="L531" s="4">
        <f>ROUND(('Sheet1 (4)'!M537+'Sheet1 (4)'!R537)/100,2)</f>
        <v>12.9</v>
      </c>
      <c r="M531" s="4">
        <f>ROUND(('Sheet1 (4)'!N537+'Sheet1 (4)'!S537)/100,2)</f>
        <v>3.66</v>
      </c>
      <c r="N531" s="4">
        <f>ROUND(('Sheet1 (4)'!O537+'Sheet1 (4)'!T537)/100,2)</f>
        <v>8.27</v>
      </c>
      <c r="O531" s="4">
        <f>ROUND(('Sheet1 (4)'!P537+'Sheet1 (4)'!U537)/100,2)</f>
        <v>9.56</v>
      </c>
      <c r="P531" s="4">
        <f>ROUND(('Sheet1 (4)'!Q537+'Sheet1 (4)'!V537)/100,2)</f>
        <v>6.09</v>
      </c>
      <c r="Q531" s="7">
        <f>ROUND('Sheet1 (4)'!W537/100,2)</f>
        <v>0.14000000000000001</v>
      </c>
      <c r="R531" s="7">
        <f>ROUND('Sheet1 (4)'!X537/100,2)</f>
        <v>0.15</v>
      </c>
      <c r="S531" s="7">
        <f>ROUND('Sheet1 (4)'!Y537/100,2)</f>
        <v>0.16</v>
      </c>
      <c r="T531" s="7">
        <f>ROUND('Sheet1 (4)'!Z537/100,2)</f>
        <v>0.13</v>
      </c>
      <c r="U531" s="7">
        <f>ROUND('Sheet1 (4)'!AA537/100,2)</f>
        <v>0.12</v>
      </c>
      <c r="V531" s="1" t="str">
        <f>'Sheet1 (4)'!AB537&amp;".T"</f>
        <v>4923.T</v>
      </c>
      <c r="W531">
        <f>ROUND('Sheet1 (4)'!AC537,2)</f>
        <v>25.2</v>
      </c>
      <c r="X531">
        <f>ROUND('Sheet1 (4)'!AD537,2)</f>
        <v>3.07</v>
      </c>
      <c r="Y531" t="str">
        <f>_xlfn.XLOOKUP('Sheet1 (4)'!AB537,'Sheet1 (3)'!B:B,'Sheet1 (3)'!D:D,"",0)</f>
        <v>プライム</v>
      </c>
    </row>
    <row r="532" spans="1:25" x14ac:dyDescent="0.2">
      <c r="A532">
        <v>531</v>
      </c>
      <c r="B532" s="1" t="str">
        <f>_xlfn.XLOOKUP('Sheet1 (4)'!AB538,'Sheet1 (3)'!B:B,'Sheet1 (3)'!C:C,"",0)</f>
        <v>ｃｏｔｔａ</v>
      </c>
      <c r="C532" s="1" t="str">
        <f>_xlfn.XLOOKUP('Sheet1 (4)'!AB538,'Sheet1 (3)'!B:B,'Sheet1 (3)'!F:F,"",0)</f>
        <v>卸売業</v>
      </c>
      <c r="D532" s="1">
        <f>ROUND('Sheet1 (4)'!E538/100000000,2)</f>
        <v>0.11</v>
      </c>
      <c r="E532" s="1">
        <f>ROUND('Sheet1 (4)'!F538/100,2)</f>
        <v>4.53</v>
      </c>
      <c r="F532" s="1">
        <f>ROUND('Sheet1 (4)'!G538/100,2)</f>
        <v>5.51</v>
      </c>
      <c r="G532" s="1">
        <f>ROUND('Sheet1 (4)'!H538/100,2)</f>
        <v>7.98</v>
      </c>
      <c r="H532" s="1">
        <f>ROUND('Sheet1 (4)'!I538/100,2)</f>
        <v>4.7699999999999996</v>
      </c>
      <c r="I532" s="1">
        <f>ROUND('Sheet1 (4)'!J538/100,2)</f>
        <v>4.7699999999999996</v>
      </c>
      <c r="J532" s="1">
        <f>ROUND('Sheet1 (4)'!K538/100,2)</f>
        <v>7.5</v>
      </c>
      <c r="K532" s="1">
        <f>ROUND('Sheet1 (4)'!L538/100,2)</f>
        <v>8.3000000000000007</v>
      </c>
      <c r="L532" s="4">
        <f>ROUND(('Sheet1 (4)'!M538+'Sheet1 (4)'!R538)/100,2)</f>
        <v>-3.29</v>
      </c>
      <c r="M532" s="4">
        <f>ROUND(('Sheet1 (4)'!N538+'Sheet1 (4)'!S538)/100,2)</f>
        <v>3.11</v>
      </c>
      <c r="N532" s="4">
        <f>ROUND(('Sheet1 (4)'!O538+'Sheet1 (4)'!T538)/100,2)</f>
        <v>2.0299999999999998</v>
      </c>
      <c r="O532" s="4">
        <f>ROUND(('Sheet1 (4)'!P538+'Sheet1 (4)'!U538)/100,2)</f>
        <v>2.87</v>
      </c>
      <c r="P532" s="4">
        <f>ROUND(('Sheet1 (4)'!Q538+'Sheet1 (4)'!V538)/100,2)</f>
        <v>2.87</v>
      </c>
      <c r="Q532" s="7">
        <f>ROUND('Sheet1 (4)'!W538/100,2)</f>
        <v>0.11</v>
      </c>
      <c r="R532" s="7">
        <f>ROUND('Sheet1 (4)'!X538/100,2)</f>
        <v>0.12</v>
      </c>
      <c r="S532" s="7">
        <f>ROUND('Sheet1 (4)'!Y538/100,2)</f>
        <v>0.16</v>
      </c>
      <c r="T532" s="7">
        <f>ROUND('Sheet1 (4)'!Z538/100,2)</f>
        <v>0.08</v>
      </c>
      <c r="U532" s="7">
        <f>ROUND('Sheet1 (4)'!AA538/100,2)</f>
        <v>0.08</v>
      </c>
      <c r="V532" s="1" t="str">
        <f>'Sheet1 (4)'!AB538&amp;".T"</f>
        <v>3359.T</v>
      </c>
      <c r="W532">
        <f>ROUND('Sheet1 (4)'!AC538,2)</f>
        <v>13.18</v>
      </c>
      <c r="X532">
        <f>ROUND('Sheet1 (4)'!AD538,2)</f>
        <v>1.24</v>
      </c>
      <c r="Y532" t="str">
        <f>_xlfn.XLOOKUP('Sheet1 (4)'!AB538,'Sheet1 (3)'!B:B,'Sheet1 (3)'!D:D,"",0)</f>
        <v>グロース</v>
      </c>
    </row>
    <row r="533" spans="1:25" x14ac:dyDescent="0.2">
      <c r="A533">
        <v>532</v>
      </c>
      <c r="B533" s="1" t="str">
        <f>_xlfn.XLOOKUP('Sheet1 (4)'!AB539,'Sheet1 (3)'!B:B,'Sheet1 (3)'!C:C,"",0)</f>
        <v>カバー</v>
      </c>
      <c r="C533" s="1" t="str">
        <f>_xlfn.XLOOKUP('Sheet1 (4)'!AB539,'Sheet1 (3)'!B:B,'Sheet1 (3)'!F:F,"",0)</f>
        <v>情報・通信業</v>
      </c>
      <c r="D533" s="1">
        <f>ROUND('Sheet1 (4)'!E539/100000000,2)</f>
        <v>0.66</v>
      </c>
      <c r="E533" s="1">
        <f>ROUND('Sheet1 (4)'!F539/100,2)</f>
        <v>16.989999999999998</v>
      </c>
      <c r="F533" s="1">
        <f>ROUND('Sheet1 (4)'!G539/100,2)</f>
        <v>18.559999999999999</v>
      </c>
      <c r="G533" s="1">
        <f>ROUND('Sheet1 (4)'!H539/100,2)</f>
        <v>34.18</v>
      </c>
      <c r="H533" s="1">
        <f>ROUND('Sheet1 (4)'!I539/100,2)</f>
        <v>55.38</v>
      </c>
      <c r="I533" s="1">
        <f>ROUND('Sheet1 (4)'!J539/100,2)</f>
        <v>80.02</v>
      </c>
      <c r="J533" s="1">
        <f>ROUND('Sheet1 (4)'!K539/100,2)</f>
        <v>99.45</v>
      </c>
      <c r="K533" s="1">
        <f>ROUND('Sheet1 (4)'!L539/100,2)</f>
        <v>141.93</v>
      </c>
      <c r="L533" s="4" t="e">
        <f>ROUND(('Sheet1 (4)'!M539+'Sheet1 (4)'!R539)/100,2)</f>
        <v>#VALUE!</v>
      </c>
      <c r="M533" s="4" t="e">
        <f>ROUND(('Sheet1 (4)'!N539+'Sheet1 (4)'!S539)/100,2)</f>
        <v>#VALUE!</v>
      </c>
      <c r="N533" s="4">
        <f>ROUND(('Sheet1 (4)'!O539+'Sheet1 (4)'!T539)/100,2)</f>
        <v>21.07</v>
      </c>
      <c r="O533" s="4">
        <f>ROUND(('Sheet1 (4)'!P539+'Sheet1 (4)'!U539)/100,2)</f>
        <v>8.7200000000000006</v>
      </c>
      <c r="P533" s="4">
        <f>ROUND(('Sheet1 (4)'!Q539+'Sheet1 (4)'!V539)/100,2)</f>
        <v>25.89</v>
      </c>
      <c r="Q533" s="7" t="e">
        <f>ROUND('Sheet1 (4)'!W539/100,2)</f>
        <v>#VALUE!</v>
      </c>
      <c r="R533" s="7">
        <f>ROUND('Sheet1 (4)'!X539/100,2)</f>
        <v>0.44</v>
      </c>
      <c r="S533" s="7">
        <f>ROUND('Sheet1 (4)'!Y539/100,2)</f>
        <v>0.48</v>
      </c>
      <c r="T533" s="7">
        <f>ROUND('Sheet1 (4)'!Z539/100,2)</f>
        <v>0.46</v>
      </c>
      <c r="U533" s="7">
        <f>ROUND('Sheet1 (4)'!AA539/100,2)</f>
        <v>0.4</v>
      </c>
      <c r="V533" s="1" t="str">
        <f>'Sheet1 (4)'!AB539&amp;".T"</f>
        <v>5253.T</v>
      </c>
      <c r="W533">
        <f>ROUND('Sheet1 (4)'!AC539,2)</f>
        <v>21.38</v>
      </c>
      <c r="X533">
        <f>ROUND('Sheet1 (4)'!AD539,2)</f>
        <v>6.69</v>
      </c>
      <c r="Y533" t="str">
        <f>_xlfn.XLOOKUP('Sheet1 (4)'!AB539,'Sheet1 (3)'!B:B,'Sheet1 (3)'!D:D,"",0)</f>
        <v>グロース</v>
      </c>
    </row>
    <row r="534" spans="1:25" x14ac:dyDescent="0.2">
      <c r="A534">
        <v>533</v>
      </c>
      <c r="B534" s="1" t="str">
        <f>_xlfn.XLOOKUP('Sheet1 (4)'!AB540,'Sheet1 (3)'!B:B,'Sheet1 (3)'!C:C,"",0)</f>
        <v>コックス</v>
      </c>
      <c r="C534" s="1" t="str">
        <f>_xlfn.XLOOKUP('Sheet1 (4)'!AB540,'Sheet1 (3)'!B:B,'Sheet1 (3)'!F:F,"",0)</f>
        <v>小売業</v>
      </c>
      <c r="D534" s="1">
        <f>ROUND('Sheet1 (4)'!E540/100000000,2)</f>
        <v>0.28000000000000003</v>
      </c>
      <c r="E534" s="1">
        <f>ROUND('Sheet1 (4)'!F540/100,2)</f>
        <v>-6.92</v>
      </c>
      <c r="F534" s="1">
        <f>ROUND('Sheet1 (4)'!G540/100,2)</f>
        <v>-8.73</v>
      </c>
      <c r="G534" s="1">
        <f>ROUND('Sheet1 (4)'!H540/100,2)</f>
        <v>4.2699999999999996</v>
      </c>
      <c r="H534" s="1">
        <f>ROUND('Sheet1 (4)'!I540/100,2)</f>
        <v>11.99</v>
      </c>
      <c r="I534" s="1">
        <f>ROUND('Sheet1 (4)'!J540/100,2)</f>
        <v>12.64</v>
      </c>
      <c r="J534" s="1" t="e">
        <f>ROUND('Sheet1 (4)'!K540/100,2)</f>
        <v>#VALUE!</v>
      </c>
      <c r="K534" s="1" t="e">
        <f>ROUND('Sheet1 (4)'!L540/100,2)</f>
        <v>#VALUE!</v>
      </c>
      <c r="L534" s="4">
        <f>ROUND(('Sheet1 (4)'!M540+'Sheet1 (4)'!R540)/100,2)</f>
        <v>26.35</v>
      </c>
      <c r="M534" s="4">
        <f>ROUND(('Sheet1 (4)'!N540+'Sheet1 (4)'!S540)/100,2)</f>
        <v>-25.63</v>
      </c>
      <c r="N534" s="4">
        <f>ROUND(('Sheet1 (4)'!O540+'Sheet1 (4)'!T540)/100,2)</f>
        <v>11.62</v>
      </c>
      <c r="O534" s="4">
        <f>ROUND(('Sheet1 (4)'!P540+'Sheet1 (4)'!U540)/100,2)</f>
        <v>12.04</v>
      </c>
      <c r="P534" s="4">
        <f>ROUND(('Sheet1 (4)'!Q540+'Sheet1 (4)'!V540)/100,2)</f>
        <v>9.5</v>
      </c>
      <c r="Q534" s="7">
        <f>ROUND('Sheet1 (4)'!W540/100,2)</f>
        <v>7.0000000000000007E-2</v>
      </c>
      <c r="R534" s="7">
        <f>ROUND('Sheet1 (4)'!X540/100,2)</f>
        <v>-0.21</v>
      </c>
      <c r="S534" s="7">
        <f>ROUND('Sheet1 (4)'!Y540/100,2)</f>
        <v>0.03</v>
      </c>
      <c r="T534" s="7">
        <f>ROUND('Sheet1 (4)'!Z540/100,2)</f>
        <v>0.16</v>
      </c>
      <c r="U534" s="7">
        <f>ROUND('Sheet1 (4)'!AA540/100,2)</f>
        <v>0.14000000000000001</v>
      </c>
      <c r="V534" s="1" t="str">
        <f>'Sheet1 (4)'!AB540&amp;".T"</f>
        <v>9876.T</v>
      </c>
      <c r="W534">
        <f>ROUND('Sheet1 (4)'!AC540,2)</f>
        <v>5.58</v>
      </c>
      <c r="X534">
        <f>ROUND('Sheet1 (4)'!AD540,2)</f>
        <v>0.62</v>
      </c>
      <c r="Y534" t="str">
        <f>_xlfn.XLOOKUP('Sheet1 (4)'!AB540,'Sheet1 (3)'!B:B,'Sheet1 (3)'!D:D,"",0)</f>
        <v>スタンダード</v>
      </c>
    </row>
    <row r="535" spans="1:25" x14ac:dyDescent="0.2">
      <c r="A535">
        <v>534</v>
      </c>
      <c r="B535" s="1" t="str">
        <f>_xlfn.XLOOKUP('Sheet1 (4)'!AB541,'Sheet1 (3)'!B:B,'Sheet1 (3)'!C:C,"",0)</f>
        <v>クリアル</v>
      </c>
      <c r="C535" s="1" t="str">
        <f>_xlfn.XLOOKUP('Sheet1 (4)'!AB541,'Sheet1 (3)'!B:B,'Sheet1 (3)'!F:F,"",0)</f>
        <v>不動産業</v>
      </c>
      <c r="D535" s="1">
        <f>ROUND('Sheet1 (4)'!E541/100000000,2)</f>
        <v>0.3</v>
      </c>
      <c r="E535" s="1">
        <f>ROUND('Sheet1 (4)'!F541/100,2)</f>
        <v>1.85</v>
      </c>
      <c r="F535" s="1">
        <f>ROUND('Sheet1 (4)'!G541/100,2)</f>
        <v>3.08</v>
      </c>
      <c r="G535" s="1">
        <f>ROUND('Sheet1 (4)'!H541/100,2)</f>
        <v>5.47</v>
      </c>
      <c r="H535" s="1">
        <f>ROUND('Sheet1 (4)'!I541/100,2)</f>
        <v>9.8000000000000007</v>
      </c>
      <c r="I535" s="1">
        <f>ROUND('Sheet1 (4)'!J541/100,2)</f>
        <v>19.68</v>
      </c>
      <c r="J535" s="1" t="e">
        <f>ROUND('Sheet1 (4)'!K541/100,2)</f>
        <v>#VALUE!</v>
      </c>
      <c r="K535" s="1" t="e">
        <f>ROUND('Sheet1 (4)'!L541/100,2)</f>
        <v>#VALUE!</v>
      </c>
      <c r="L535" s="4" t="e">
        <f>ROUND(('Sheet1 (4)'!M541+'Sheet1 (4)'!R541)/100,2)</f>
        <v>#VALUE!</v>
      </c>
      <c r="M535" s="4">
        <f>ROUND(('Sheet1 (4)'!N541+'Sheet1 (4)'!S541)/100,2)</f>
        <v>5.1100000000000003</v>
      </c>
      <c r="N535" s="4">
        <f>ROUND(('Sheet1 (4)'!O541+'Sheet1 (4)'!T541)/100,2)</f>
        <v>11.68</v>
      </c>
      <c r="O535" s="4">
        <f>ROUND(('Sheet1 (4)'!P541+'Sheet1 (4)'!U541)/100,2)</f>
        <v>-13.45</v>
      </c>
      <c r="P535" s="4">
        <f>ROUND(('Sheet1 (4)'!Q541+'Sheet1 (4)'!V541)/100,2)</f>
        <v>88.5</v>
      </c>
      <c r="Q535" s="7">
        <f>ROUND('Sheet1 (4)'!W541/100,2)</f>
        <v>0.08</v>
      </c>
      <c r="R535" s="7">
        <f>ROUND('Sheet1 (4)'!X541/100,2)</f>
        <v>0.18</v>
      </c>
      <c r="S535" s="7">
        <f>ROUND('Sheet1 (4)'!Y541/100,2)</f>
        <v>0.16</v>
      </c>
      <c r="T535" s="7">
        <f>ROUND('Sheet1 (4)'!Z541/100,2)</f>
        <v>0.19</v>
      </c>
      <c r="U535" s="7">
        <f>ROUND('Sheet1 (4)'!AA541/100,2)</f>
        <v>0.3</v>
      </c>
      <c r="V535" s="1" t="str">
        <f>'Sheet1 (4)'!AB541&amp;".T"</f>
        <v>2998.T</v>
      </c>
      <c r="W535">
        <f>ROUND('Sheet1 (4)'!AC541,2)</f>
        <v>28.54</v>
      </c>
      <c r="X535">
        <f>ROUND('Sheet1 (4)'!AD541,2)</f>
        <v>4.91</v>
      </c>
      <c r="Y535" t="str">
        <f>_xlfn.XLOOKUP('Sheet1 (4)'!AB541,'Sheet1 (3)'!B:B,'Sheet1 (3)'!D:D,"",0)</f>
        <v>グロース</v>
      </c>
    </row>
    <row r="536" spans="1:25" x14ac:dyDescent="0.2">
      <c r="A536">
        <v>535</v>
      </c>
      <c r="B536" s="1" t="str">
        <f>_xlfn.XLOOKUP('Sheet1 (4)'!AB542,'Sheet1 (3)'!B:B,'Sheet1 (3)'!C:C,"",0)</f>
        <v>クリエイト</v>
      </c>
      <c r="C536" s="1" t="str">
        <f>_xlfn.XLOOKUP('Sheet1 (4)'!AB542,'Sheet1 (3)'!B:B,'Sheet1 (3)'!F:F,"",0)</f>
        <v>卸売業</v>
      </c>
      <c r="D536" s="1">
        <f>ROUND('Sheet1 (4)'!E542/100000000,2)</f>
        <v>0.04</v>
      </c>
      <c r="E536" s="1">
        <f>ROUND('Sheet1 (4)'!F542/100,2)</f>
        <v>-0.81</v>
      </c>
      <c r="F536" s="1">
        <f>ROUND('Sheet1 (4)'!G542/100,2)</f>
        <v>2.7</v>
      </c>
      <c r="G536" s="1">
        <f>ROUND('Sheet1 (4)'!H542/100,2)</f>
        <v>6.8</v>
      </c>
      <c r="H536" s="1">
        <f>ROUND('Sheet1 (4)'!I542/100,2)</f>
        <v>4.13</v>
      </c>
      <c r="I536" s="1">
        <f>ROUND('Sheet1 (4)'!J542/100,2)</f>
        <v>7.69</v>
      </c>
      <c r="J536" s="1" t="e">
        <f>ROUND('Sheet1 (4)'!K542/100,2)</f>
        <v>#VALUE!</v>
      </c>
      <c r="K536" s="1" t="e">
        <f>ROUND('Sheet1 (4)'!L542/100,2)</f>
        <v>#VALUE!</v>
      </c>
      <c r="L536" s="4">
        <f>ROUND(('Sheet1 (4)'!M542+'Sheet1 (4)'!R542)/100,2)</f>
        <v>1.93</v>
      </c>
      <c r="M536" s="4">
        <f>ROUND(('Sheet1 (4)'!N542+'Sheet1 (4)'!S542)/100,2)</f>
        <v>1.78</v>
      </c>
      <c r="N536" s="4">
        <f>ROUND(('Sheet1 (4)'!O542+'Sheet1 (4)'!T542)/100,2)</f>
        <v>5.65</v>
      </c>
      <c r="O536" s="4">
        <f>ROUND(('Sheet1 (4)'!P542+'Sheet1 (4)'!U542)/100,2)</f>
        <v>0.54</v>
      </c>
      <c r="P536" s="4">
        <f>ROUND(('Sheet1 (4)'!Q542+'Sheet1 (4)'!V542)/100,2)</f>
        <v>8.3699999999999992</v>
      </c>
      <c r="Q536" s="7">
        <f>ROUND('Sheet1 (4)'!W542/100,2)</f>
        <v>-0.03</v>
      </c>
      <c r="R536" s="7">
        <f>ROUND('Sheet1 (4)'!X542/100,2)</f>
        <v>0.04</v>
      </c>
      <c r="S536" s="7">
        <f>ROUND('Sheet1 (4)'!Y542/100,2)</f>
        <v>0.09</v>
      </c>
      <c r="T536" s="7">
        <f>ROUND('Sheet1 (4)'!Z542/100,2)</f>
        <v>0.03</v>
      </c>
      <c r="U536" s="7">
        <f>ROUND('Sheet1 (4)'!AA542/100,2)</f>
        <v>0.09</v>
      </c>
      <c r="V536" s="1" t="str">
        <f>'Sheet1 (4)'!AB542&amp;".T"</f>
        <v>3024.T</v>
      </c>
      <c r="W536">
        <f>ROUND('Sheet1 (4)'!AC542,2)</f>
        <v>8.48</v>
      </c>
      <c r="X536">
        <f>ROUND('Sheet1 (4)'!AD542,2)</f>
        <v>0.84</v>
      </c>
      <c r="Y536" t="str">
        <f>_xlfn.XLOOKUP('Sheet1 (4)'!AB542,'Sheet1 (3)'!B:B,'Sheet1 (3)'!D:D,"",0)</f>
        <v>スタンダード</v>
      </c>
    </row>
    <row r="537" spans="1:25" x14ac:dyDescent="0.2">
      <c r="A537">
        <v>536</v>
      </c>
      <c r="B537" s="1" t="str">
        <f>_xlfn.XLOOKUP('Sheet1 (4)'!AB543,'Sheet1 (3)'!B:B,'Sheet1 (3)'!C:C,"",0)</f>
        <v>クリエートメディック</v>
      </c>
      <c r="C537" s="1" t="str">
        <f>_xlfn.XLOOKUP('Sheet1 (4)'!AB543,'Sheet1 (3)'!B:B,'Sheet1 (3)'!F:F,"",0)</f>
        <v>精密機器</v>
      </c>
      <c r="D537" s="1">
        <f>ROUND('Sheet1 (4)'!E543/100000000,2)</f>
        <v>0.08</v>
      </c>
      <c r="E537" s="1">
        <f>ROUND('Sheet1 (4)'!F543/100,2)</f>
        <v>8.67</v>
      </c>
      <c r="F537" s="1">
        <f>ROUND('Sheet1 (4)'!G543/100,2)</f>
        <v>7.38</v>
      </c>
      <c r="G537" s="1">
        <f>ROUND('Sheet1 (4)'!H543/100,2)</f>
        <v>8.0299999999999994</v>
      </c>
      <c r="H537" s="1">
        <f>ROUND('Sheet1 (4)'!I543/100,2)</f>
        <v>6.93</v>
      </c>
      <c r="I537" s="1">
        <f>ROUND('Sheet1 (4)'!J543/100,2)</f>
        <v>6.93</v>
      </c>
      <c r="J537" s="1" t="e">
        <f>ROUND('Sheet1 (4)'!K543/100,2)</f>
        <v>#VALUE!</v>
      </c>
      <c r="K537" s="1" t="e">
        <f>ROUND('Sheet1 (4)'!L543/100,2)</f>
        <v>#VALUE!</v>
      </c>
      <c r="L537" s="4">
        <f>ROUND(('Sheet1 (4)'!M543+'Sheet1 (4)'!R543)/100,2)</f>
        <v>6.63</v>
      </c>
      <c r="M537" s="4">
        <f>ROUND(('Sheet1 (4)'!N543+'Sheet1 (4)'!S543)/100,2)</f>
        <v>4.99</v>
      </c>
      <c r="N537" s="4">
        <f>ROUND(('Sheet1 (4)'!O543+'Sheet1 (4)'!T543)/100,2)</f>
        <v>3.35</v>
      </c>
      <c r="O537" s="4">
        <f>ROUND(('Sheet1 (4)'!P543+'Sheet1 (4)'!U543)/100,2)</f>
        <v>25.19</v>
      </c>
      <c r="P537" s="4">
        <f>ROUND(('Sheet1 (4)'!Q543+'Sheet1 (4)'!V543)/100,2)</f>
        <v>25.19</v>
      </c>
      <c r="Q537" s="7">
        <f>ROUND('Sheet1 (4)'!W543/100,2)</f>
        <v>0.05</v>
      </c>
      <c r="R537" s="7">
        <f>ROUND('Sheet1 (4)'!X543/100,2)</f>
        <v>0.03</v>
      </c>
      <c r="S537" s="7">
        <f>ROUND('Sheet1 (4)'!Y543/100,2)</f>
        <v>0.01</v>
      </c>
      <c r="T537" s="7">
        <f>ROUND('Sheet1 (4)'!Z543/100,2)</f>
        <v>0.05</v>
      </c>
      <c r="U537" s="7">
        <f>ROUND('Sheet1 (4)'!AA543/100,2)</f>
        <v>0.05</v>
      </c>
      <c r="V537" s="1" t="str">
        <f>'Sheet1 (4)'!AB543&amp;".T"</f>
        <v>5187.T</v>
      </c>
      <c r="W537">
        <f>ROUND('Sheet1 (4)'!AC543,2)</f>
        <v>11.51</v>
      </c>
      <c r="X537">
        <f>ROUND('Sheet1 (4)'!AD543,2)</f>
        <v>0.54</v>
      </c>
      <c r="Y537" t="str">
        <f>_xlfn.XLOOKUP('Sheet1 (4)'!AB543,'Sheet1 (3)'!B:B,'Sheet1 (3)'!D:D,"",0)</f>
        <v>スタンダード</v>
      </c>
    </row>
    <row r="538" spans="1:25" x14ac:dyDescent="0.2">
      <c r="A538">
        <v>537</v>
      </c>
      <c r="B538" s="1" t="str">
        <f>_xlfn.XLOOKUP('Sheet1 (4)'!AB544,'Sheet1 (3)'!B:B,'Sheet1 (3)'!C:C,"",0)</f>
        <v>クリエイト・レストランツ・ホールディングス</v>
      </c>
      <c r="C538" s="1" t="str">
        <f>_xlfn.XLOOKUP('Sheet1 (4)'!AB544,'Sheet1 (3)'!B:B,'Sheet1 (3)'!F:F,"",0)</f>
        <v>小売業</v>
      </c>
      <c r="D538" s="1">
        <f>ROUND('Sheet1 (4)'!E544/100000000,2)</f>
        <v>4.21</v>
      </c>
      <c r="E538" s="1">
        <f>ROUND('Sheet1 (4)'!F544/100,2)</f>
        <v>-179.01</v>
      </c>
      <c r="F538" s="1">
        <f>ROUND('Sheet1 (4)'!G544/100,2)</f>
        <v>-140.56</v>
      </c>
      <c r="G538" s="1">
        <f>ROUND('Sheet1 (4)'!H544/100,2)</f>
        <v>24.85</v>
      </c>
      <c r="H538" s="1">
        <f>ROUND('Sheet1 (4)'!I544/100,2)</f>
        <v>101.08</v>
      </c>
      <c r="I538" s="1">
        <f>ROUND('Sheet1 (4)'!J544/100,2)</f>
        <v>102.67</v>
      </c>
      <c r="J538" s="1">
        <f>ROUND('Sheet1 (4)'!K544/100,2)</f>
        <v>94</v>
      </c>
      <c r="K538" s="1">
        <f>ROUND('Sheet1 (4)'!L544/100,2)</f>
        <v>110</v>
      </c>
      <c r="L538" s="4">
        <f>ROUND(('Sheet1 (4)'!M544+'Sheet1 (4)'!R544)/100,2)</f>
        <v>-34.46</v>
      </c>
      <c r="M538" s="4">
        <f>ROUND(('Sheet1 (4)'!N544+'Sheet1 (4)'!S544)/100,2)</f>
        <v>263.5</v>
      </c>
      <c r="N538" s="4">
        <f>ROUND(('Sheet1 (4)'!O544+'Sheet1 (4)'!T544)/100,2)</f>
        <v>222.82</v>
      </c>
      <c r="O538" s="4">
        <f>ROUND(('Sheet1 (4)'!P544+'Sheet1 (4)'!U544)/100,2)</f>
        <v>196.91</v>
      </c>
      <c r="P538" s="4">
        <f>ROUND(('Sheet1 (4)'!Q544+'Sheet1 (4)'!V544)/100,2)</f>
        <v>167.92</v>
      </c>
      <c r="Q538" s="7">
        <f>ROUND('Sheet1 (4)'!W544/100,2)</f>
        <v>-0.66</v>
      </c>
      <c r="R538" s="7">
        <f>ROUND('Sheet1 (4)'!X544/100,2)</f>
        <v>0.25</v>
      </c>
      <c r="S538" s="7">
        <f>ROUND('Sheet1 (4)'!Y544/100,2)</f>
        <v>0.12</v>
      </c>
      <c r="T538" s="7">
        <f>ROUND('Sheet1 (4)'!Z544/100,2)</f>
        <v>0.15</v>
      </c>
      <c r="U538" s="7">
        <f>ROUND('Sheet1 (4)'!AA544/100,2)</f>
        <v>0.15</v>
      </c>
      <c r="V538" s="1" t="str">
        <f>'Sheet1 (4)'!AB544&amp;".T"</f>
        <v>3387.T</v>
      </c>
      <c r="W538">
        <f>ROUND('Sheet1 (4)'!AC544,2)</f>
        <v>56.21</v>
      </c>
      <c r="X538">
        <f>ROUND('Sheet1 (4)'!AD544,2)</f>
        <v>7.41</v>
      </c>
      <c r="Y538" t="str">
        <f>_xlfn.XLOOKUP('Sheet1 (4)'!AB544,'Sheet1 (3)'!B:B,'Sheet1 (3)'!D:D,"",0)</f>
        <v>プライム</v>
      </c>
    </row>
    <row r="539" spans="1:25" x14ac:dyDescent="0.2">
      <c r="A539">
        <v>538</v>
      </c>
      <c r="B539" s="1" t="str">
        <f>_xlfn.XLOOKUP('Sheet1 (4)'!AB545,'Sheet1 (3)'!B:B,'Sheet1 (3)'!C:C,"",0)</f>
        <v>クリエイトＳＤホールディングス</v>
      </c>
      <c r="C539" s="1" t="str">
        <f>_xlfn.XLOOKUP('Sheet1 (4)'!AB545,'Sheet1 (3)'!B:B,'Sheet1 (3)'!F:F,"",0)</f>
        <v>小売業</v>
      </c>
      <c r="D539" s="1">
        <f>ROUND('Sheet1 (4)'!E545/100000000,2)</f>
        <v>0.65</v>
      </c>
      <c r="E539" s="1">
        <f>ROUND('Sheet1 (4)'!F545/100,2)</f>
        <v>186.2</v>
      </c>
      <c r="F539" s="1">
        <f>ROUND('Sheet1 (4)'!G545/100,2)</f>
        <v>181.77</v>
      </c>
      <c r="G539" s="1">
        <f>ROUND('Sheet1 (4)'!H545/100,2)</f>
        <v>189.13</v>
      </c>
      <c r="H539" s="1">
        <f>ROUND('Sheet1 (4)'!I545/100,2)</f>
        <v>202.27</v>
      </c>
      <c r="I539" s="1">
        <f>ROUND('Sheet1 (4)'!J545/100,2)</f>
        <v>226.24</v>
      </c>
      <c r="J539" s="1" t="e">
        <f>ROUND('Sheet1 (4)'!K545/100,2)</f>
        <v>#VALUE!</v>
      </c>
      <c r="K539" s="1" t="e">
        <f>ROUND('Sheet1 (4)'!L545/100,2)</f>
        <v>#VALUE!</v>
      </c>
      <c r="L539" s="4">
        <f>ROUND(('Sheet1 (4)'!M545+'Sheet1 (4)'!R545)/100,2)</f>
        <v>11.48</v>
      </c>
      <c r="M539" s="4">
        <f>ROUND(('Sheet1 (4)'!N545+'Sheet1 (4)'!S545)/100,2)</f>
        <v>52.93</v>
      </c>
      <c r="N539" s="4">
        <f>ROUND(('Sheet1 (4)'!O545+'Sheet1 (4)'!T545)/100,2)</f>
        <v>-15.06</v>
      </c>
      <c r="O539" s="4">
        <f>ROUND(('Sheet1 (4)'!P545+'Sheet1 (4)'!U545)/100,2)</f>
        <v>8.27</v>
      </c>
      <c r="P539" s="4">
        <f>ROUND(('Sheet1 (4)'!Q545+'Sheet1 (4)'!V545)/100,2)</f>
        <v>29.25</v>
      </c>
      <c r="Q539" s="7">
        <f>ROUND('Sheet1 (4)'!W545/100,2)</f>
        <v>0.13</v>
      </c>
      <c r="R539" s="7">
        <f>ROUND('Sheet1 (4)'!X545/100,2)</f>
        <v>0.12</v>
      </c>
      <c r="S539" s="7">
        <f>ROUND('Sheet1 (4)'!Y545/100,2)</f>
        <v>0.12</v>
      </c>
      <c r="T539" s="7">
        <f>ROUND('Sheet1 (4)'!Z545/100,2)</f>
        <v>0.11</v>
      </c>
      <c r="U539" s="7">
        <f>ROUND('Sheet1 (4)'!AA545/100,2)</f>
        <v>0.11</v>
      </c>
      <c r="V539" s="1" t="str">
        <f>'Sheet1 (4)'!AB545&amp;".T"</f>
        <v>3148.T</v>
      </c>
      <c r="W539">
        <f>ROUND('Sheet1 (4)'!AC545,2)</f>
        <v>12.84</v>
      </c>
      <c r="X539">
        <f>ROUND('Sheet1 (4)'!AD545,2)</f>
        <v>1.45</v>
      </c>
      <c r="Y539" t="str">
        <f>_xlfn.XLOOKUP('Sheet1 (4)'!AB545,'Sheet1 (3)'!B:B,'Sheet1 (3)'!D:D,"",0)</f>
        <v>プライム</v>
      </c>
    </row>
    <row r="540" spans="1:25" x14ac:dyDescent="0.2">
      <c r="A540">
        <v>539</v>
      </c>
      <c r="B540" s="1" t="str">
        <f>_xlfn.XLOOKUP('Sheet1 (4)'!AB546,'Sheet1 (3)'!B:B,'Sheet1 (3)'!C:C,"",0)</f>
        <v>クレディセゾン</v>
      </c>
      <c r="C540" s="1" t="str">
        <f>_xlfn.XLOOKUP('Sheet1 (4)'!AB546,'Sheet1 (3)'!B:B,'Sheet1 (3)'!F:F,"",0)</f>
        <v>その他金融業</v>
      </c>
      <c r="D540" s="1">
        <f>ROUND('Sheet1 (4)'!E546/100000000,2)</f>
        <v>1.43</v>
      </c>
      <c r="E540" s="1">
        <f>ROUND('Sheet1 (4)'!F546/100,2)</f>
        <v>371.13</v>
      </c>
      <c r="F540" s="1">
        <f>ROUND('Sheet1 (4)'!G546/100,2)</f>
        <v>404.41</v>
      </c>
      <c r="G540" s="1">
        <f>ROUND('Sheet1 (4)'!H546/100,2)</f>
        <v>434.88</v>
      </c>
      <c r="H540" s="1">
        <f>ROUND('Sheet1 (4)'!I546/100,2)</f>
        <v>559.32000000000005</v>
      </c>
      <c r="I540" s="1">
        <f>ROUND('Sheet1 (4)'!J546/100,2)</f>
        <v>787.27</v>
      </c>
      <c r="J540" s="1">
        <f>ROUND('Sheet1 (4)'!K546/100,2)</f>
        <v>954.69</v>
      </c>
      <c r="K540" s="1">
        <f>ROUND('Sheet1 (4)'!L546/100,2)</f>
        <v>1003.33</v>
      </c>
      <c r="L540" s="4">
        <f>ROUND(('Sheet1 (4)'!M546+'Sheet1 (4)'!R546)/100,2)</f>
        <v>-153.16999999999999</v>
      </c>
      <c r="M540" s="4">
        <f>ROUND(('Sheet1 (4)'!N546+'Sheet1 (4)'!S546)/100,2)</f>
        <v>-1220.5999999999999</v>
      </c>
      <c r="N540" s="4">
        <f>ROUND(('Sheet1 (4)'!O546+'Sheet1 (4)'!T546)/100,2)</f>
        <v>-1739.2</v>
      </c>
      <c r="O540" s="4">
        <f>ROUND(('Sheet1 (4)'!P546+'Sheet1 (4)'!U546)/100,2)</f>
        <v>-2991.58</v>
      </c>
      <c r="P540" s="4">
        <f>ROUND(('Sheet1 (4)'!Q546+'Sheet1 (4)'!V546)/100,2)</f>
        <v>-2644.26</v>
      </c>
      <c r="Q540" s="7">
        <f>ROUND('Sheet1 (4)'!W546/100,2)</f>
        <v>7.0000000000000007E-2</v>
      </c>
      <c r="R540" s="7">
        <f>ROUND('Sheet1 (4)'!X546/100,2)</f>
        <v>0.06</v>
      </c>
      <c r="S540" s="7">
        <f>ROUND('Sheet1 (4)'!Y546/100,2)</f>
        <v>0.08</v>
      </c>
      <c r="T540" s="7">
        <f>ROUND('Sheet1 (4)'!Z546/100,2)</f>
        <v>0.11</v>
      </c>
      <c r="U540" s="7">
        <f>ROUND('Sheet1 (4)'!AA546/100,2)</f>
        <v>0.09</v>
      </c>
      <c r="V540" s="1" t="str">
        <f>'Sheet1 (4)'!AB546&amp;".T"</f>
        <v>8253.T</v>
      </c>
      <c r="W540">
        <f>ROUND('Sheet1 (4)'!AC546,2)</f>
        <v>8.86</v>
      </c>
      <c r="X540">
        <f>ROUND('Sheet1 (4)'!AD546,2)</f>
        <v>0.8</v>
      </c>
      <c r="Y540" t="str">
        <f>_xlfn.XLOOKUP('Sheet1 (4)'!AB546,'Sheet1 (3)'!B:B,'Sheet1 (3)'!D:D,"",0)</f>
        <v>プライム</v>
      </c>
    </row>
    <row r="541" spans="1:25" x14ac:dyDescent="0.2">
      <c r="A541">
        <v>540</v>
      </c>
      <c r="B541" s="1" t="str">
        <f>_xlfn.XLOOKUP('Sheet1 (4)'!AB547,'Sheet1 (3)'!B:B,'Sheet1 (3)'!C:C,"",0)</f>
        <v>クリーク・アンド・リバー社</v>
      </c>
      <c r="C541" s="1" t="str">
        <f>_xlfn.XLOOKUP('Sheet1 (4)'!AB547,'Sheet1 (3)'!B:B,'Sheet1 (3)'!F:F,"",0)</f>
        <v>サービス業</v>
      </c>
      <c r="D541" s="1">
        <f>ROUND('Sheet1 (4)'!E547/100000000,2)</f>
        <v>0.21</v>
      </c>
      <c r="E541" s="1">
        <f>ROUND('Sheet1 (4)'!F547/100,2)</f>
        <v>24.48</v>
      </c>
      <c r="F541" s="1">
        <f>ROUND('Sheet1 (4)'!G547/100,2)</f>
        <v>34.1</v>
      </c>
      <c r="G541" s="1">
        <f>ROUND('Sheet1 (4)'!H547/100,2)</f>
        <v>39.56</v>
      </c>
      <c r="H541" s="1">
        <f>ROUND('Sheet1 (4)'!I547/100,2)</f>
        <v>40.9</v>
      </c>
      <c r="I541" s="1">
        <f>ROUND('Sheet1 (4)'!J547/100,2)</f>
        <v>36.17</v>
      </c>
      <c r="J541" s="1">
        <f>ROUND('Sheet1 (4)'!K547/100,2)</f>
        <v>49.33</v>
      </c>
      <c r="K541" s="1">
        <f>ROUND('Sheet1 (4)'!L547/100,2)</f>
        <v>58.17</v>
      </c>
      <c r="L541" s="4">
        <f>ROUND(('Sheet1 (4)'!M547+'Sheet1 (4)'!R547)/100,2)</f>
        <v>15.26</v>
      </c>
      <c r="M541" s="4">
        <f>ROUND(('Sheet1 (4)'!N547+'Sheet1 (4)'!S547)/100,2)</f>
        <v>13.36</v>
      </c>
      <c r="N541" s="4">
        <f>ROUND(('Sheet1 (4)'!O547+'Sheet1 (4)'!T547)/100,2)</f>
        <v>13.11</v>
      </c>
      <c r="O541" s="4">
        <f>ROUND(('Sheet1 (4)'!P547+'Sheet1 (4)'!U547)/100,2)</f>
        <v>-2.63</v>
      </c>
      <c r="P541" s="4">
        <f>ROUND(('Sheet1 (4)'!Q547+'Sheet1 (4)'!V547)/100,2)</f>
        <v>11.93</v>
      </c>
      <c r="Q541" s="7">
        <f>ROUND('Sheet1 (4)'!W547/100,2)</f>
        <v>0.18</v>
      </c>
      <c r="R541" s="7">
        <f>ROUND('Sheet1 (4)'!X547/100,2)</f>
        <v>0.2</v>
      </c>
      <c r="S541" s="7">
        <f>ROUND('Sheet1 (4)'!Y547/100,2)</f>
        <v>0.22</v>
      </c>
      <c r="T541" s="7">
        <f>ROUND('Sheet1 (4)'!Z547/100,2)</f>
        <v>0.18</v>
      </c>
      <c r="U541" s="7">
        <f>ROUND('Sheet1 (4)'!AA547/100,2)</f>
        <v>0.14000000000000001</v>
      </c>
      <c r="V541" s="1" t="str">
        <f>'Sheet1 (4)'!AB547&amp;".T"</f>
        <v>4763.T</v>
      </c>
      <c r="W541">
        <f>ROUND('Sheet1 (4)'!AC547,2)</f>
        <v>10.07</v>
      </c>
      <c r="X541">
        <f>ROUND('Sheet1 (4)'!AD547,2)</f>
        <v>1.75</v>
      </c>
      <c r="Y541" t="str">
        <f>_xlfn.XLOOKUP('Sheet1 (4)'!AB547,'Sheet1 (3)'!B:B,'Sheet1 (3)'!D:D,"",0)</f>
        <v>プライム</v>
      </c>
    </row>
    <row r="542" spans="1:25" x14ac:dyDescent="0.2">
      <c r="A542">
        <v>541</v>
      </c>
      <c r="B542" s="1" t="str">
        <f>_xlfn.XLOOKUP('Sheet1 (4)'!AB548,'Sheet1 (3)'!B:B,'Sheet1 (3)'!C:C,"",0)</f>
        <v>クリーマ</v>
      </c>
      <c r="C542" s="1" t="str">
        <f>_xlfn.XLOOKUP('Sheet1 (4)'!AB548,'Sheet1 (3)'!B:B,'Sheet1 (3)'!F:F,"",0)</f>
        <v>情報・通信業</v>
      </c>
      <c r="D542" s="1">
        <f>ROUND('Sheet1 (4)'!E548/100000000,2)</f>
        <v>7.0000000000000007E-2</v>
      </c>
      <c r="E542" s="1">
        <f>ROUND('Sheet1 (4)'!F548/100,2)</f>
        <v>2.2599999999999998</v>
      </c>
      <c r="F542" s="1">
        <f>ROUND('Sheet1 (4)'!G548/100,2)</f>
        <v>3.22</v>
      </c>
      <c r="G542" s="1">
        <f>ROUND('Sheet1 (4)'!H548/100,2)</f>
        <v>-3.85</v>
      </c>
      <c r="H542" s="1">
        <f>ROUND('Sheet1 (4)'!I548/100,2)</f>
        <v>0.41</v>
      </c>
      <c r="I542" s="1">
        <f>ROUND('Sheet1 (4)'!J548/100,2)</f>
        <v>1.04</v>
      </c>
      <c r="J542" s="1" t="e">
        <f>ROUND('Sheet1 (4)'!K548/100,2)</f>
        <v>#VALUE!</v>
      </c>
      <c r="K542" s="1" t="e">
        <f>ROUND('Sheet1 (4)'!L548/100,2)</f>
        <v>#VALUE!</v>
      </c>
      <c r="L542" s="4">
        <f>ROUND(('Sheet1 (4)'!M548+'Sheet1 (4)'!R548)/100,2)</f>
        <v>6.84</v>
      </c>
      <c r="M542" s="4">
        <f>ROUND(('Sheet1 (4)'!N548+'Sheet1 (4)'!S548)/100,2)</f>
        <v>1.79</v>
      </c>
      <c r="N542" s="4">
        <f>ROUND(('Sheet1 (4)'!O548+'Sheet1 (4)'!T548)/100,2)</f>
        <v>-4.1100000000000003</v>
      </c>
      <c r="O542" s="4">
        <f>ROUND(('Sheet1 (4)'!P548+'Sheet1 (4)'!U548)/100,2)</f>
        <v>1.17</v>
      </c>
      <c r="P542" s="4">
        <f>ROUND(('Sheet1 (4)'!Q548+'Sheet1 (4)'!V548)/100,2)</f>
        <v>-0.01</v>
      </c>
      <c r="Q542" s="7">
        <f>ROUND('Sheet1 (4)'!W548/100,2)</f>
        <v>0.32</v>
      </c>
      <c r="R542" s="7">
        <f>ROUND('Sheet1 (4)'!X548/100,2)</f>
        <v>0.19</v>
      </c>
      <c r="S542" s="7">
        <f>ROUND('Sheet1 (4)'!Y548/100,2)</f>
        <v>-0.36</v>
      </c>
      <c r="T542" s="7">
        <f>ROUND('Sheet1 (4)'!Z548/100,2)</f>
        <v>0.08</v>
      </c>
      <c r="U542" s="7">
        <f>ROUND('Sheet1 (4)'!AA548/100,2)</f>
        <v>0.1</v>
      </c>
      <c r="V542" s="1" t="str">
        <f>'Sheet1 (4)'!AB548&amp;".T"</f>
        <v>4017.T</v>
      </c>
      <c r="W542">
        <f>ROUND('Sheet1 (4)'!AC548,2)</f>
        <v>18.32</v>
      </c>
      <c r="X542">
        <f>ROUND('Sheet1 (4)'!AD548,2)</f>
        <v>1.5</v>
      </c>
      <c r="Y542" t="str">
        <f>_xlfn.XLOOKUP('Sheet1 (4)'!AB548,'Sheet1 (3)'!B:B,'Sheet1 (3)'!D:D,"",0)</f>
        <v>グロース</v>
      </c>
    </row>
    <row r="543" spans="1:25" x14ac:dyDescent="0.2">
      <c r="A543">
        <v>542</v>
      </c>
      <c r="B543" s="1" t="str">
        <f>_xlfn.XLOOKUP('Sheet1 (4)'!AB549,'Sheet1 (3)'!B:B,'Sheet1 (3)'!C:C,"",0)</f>
        <v>クレオ</v>
      </c>
      <c r="C543" s="1" t="str">
        <f>_xlfn.XLOOKUP('Sheet1 (4)'!AB549,'Sheet1 (3)'!B:B,'Sheet1 (3)'!F:F,"",0)</f>
        <v>情報・通信業</v>
      </c>
      <c r="D543" s="1">
        <f>ROUND('Sheet1 (4)'!E549/100000000,2)</f>
        <v>0.08</v>
      </c>
      <c r="E543" s="1">
        <f>ROUND('Sheet1 (4)'!F549/100,2)</f>
        <v>11.32</v>
      </c>
      <c r="F543" s="1">
        <f>ROUND('Sheet1 (4)'!G549/100,2)</f>
        <v>10.62</v>
      </c>
      <c r="G543" s="1">
        <f>ROUND('Sheet1 (4)'!H549/100,2)</f>
        <v>9.0399999999999991</v>
      </c>
      <c r="H543" s="1">
        <f>ROUND('Sheet1 (4)'!I549/100,2)</f>
        <v>10.88</v>
      </c>
      <c r="I543" s="1">
        <f>ROUND('Sheet1 (4)'!J549/100,2)</f>
        <v>11.31</v>
      </c>
      <c r="J543" s="1" t="e">
        <f>ROUND('Sheet1 (4)'!K549/100,2)</f>
        <v>#VALUE!</v>
      </c>
      <c r="K543" s="1" t="e">
        <f>ROUND('Sheet1 (4)'!L549/100,2)</f>
        <v>#VALUE!</v>
      </c>
      <c r="L543" s="4">
        <f>ROUND(('Sheet1 (4)'!M549+'Sheet1 (4)'!R549)/100,2)</f>
        <v>0.95</v>
      </c>
      <c r="M543" s="4">
        <f>ROUND(('Sheet1 (4)'!N549+'Sheet1 (4)'!S549)/100,2)</f>
        <v>7.21</v>
      </c>
      <c r="N543" s="4">
        <f>ROUND(('Sheet1 (4)'!O549+'Sheet1 (4)'!T549)/100,2)</f>
        <v>1.65</v>
      </c>
      <c r="O543" s="4">
        <f>ROUND(('Sheet1 (4)'!P549+'Sheet1 (4)'!U549)/100,2)</f>
        <v>20.02</v>
      </c>
      <c r="P543" s="4">
        <f>ROUND(('Sheet1 (4)'!Q549+'Sheet1 (4)'!V549)/100,2)</f>
        <v>6.94</v>
      </c>
      <c r="Q543" s="7">
        <f>ROUND('Sheet1 (4)'!W549/100,2)</f>
        <v>0.12</v>
      </c>
      <c r="R543" s="7">
        <f>ROUND('Sheet1 (4)'!X549/100,2)</f>
        <v>0.1</v>
      </c>
      <c r="S543" s="7">
        <f>ROUND('Sheet1 (4)'!Y549/100,2)</f>
        <v>7.0000000000000007E-2</v>
      </c>
      <c r="T543" s="7">
        <f>ROUND('Sheet1 (4)'!Z549/100,2)</f>
        <v>0.1</v>
      </c>
      <c r="U543" s="7">
        <f>ROUND('Sheet1 (4)'!AA549/100,2)</f>
        <v>0.1</v>
      </c>
      <c r="V543" s="1" t="str">
        <f>'Sheet1 (4)'!AB549&amp;".T"</f>
        <v>9698.T</v>
      </c>
      <c r="W543">
        <f>ROUND('Sheet1 (4)'!AC549,2)</f>
        <v>11.69</v>
      </c>
      <c r="X543">
        <f>ROUND('Sheet1 (4)'!AD549,2)</f>
        <v>1.26</v>
      </c>
      <c r="Y543" t="str">
        <f>_xlfn.XLOOKUP('Sheet1 (4)'!AB549,'Sheet1 (3)'!B:B,'Sheet1 (3)'!D:D,"",0)</f>
        <v>スタンダード</v>
      </c>
    </row>
    <row r="544" spans="1:25" x14ac:dyDescent="0.2">
      <c r="A544">
        <v>543</v>
      </c>
      <c r="B544" s="1" t="str">
        <f>_xlfn.XLOOKUP('Sheet1 (4)'!AB550,'Sheet1 (3)'!B:B,'Sheet1 (3)'!C:C,"",0)</f>
        <v>クレスコ</v>
      </c>
      <c r="C544" s="1" t="str">
        <f>_xlfn.XLOOKUP('Sheet1 (4)'!AB550,'Sheet1 (3)'!B:B,'Sheet1 (3)'!F:F,"",0)</f>
        <v>情報・通信業</v>
      </c>
      <c r="D544" s="1">
        <f>ROUND('Sheet1 (4)'!E550/100000000,2)</f>
        <v>0.4</v>
      </c>
      <c r="E544" s="1">
        <f>ROUND('Sheet1 (4)'!F550/100,2)</f>
        <v>34.85</v>
      </c>
      <c r="F544" s="1">
        <f>ROUND('Sheet1 (4)'!G550/100,2)</f>
        <v>44.58</v>
      </c>
      <c r="G544" s="1">
        <f>ROUND('Sheet1 (4)'!H550/100,2)</f>
        <v>49.99</v>
      </c>
      <c r="H544" s="1">
        <f>ROUND('Sheet1 (4)'!I550/100,2)</f>
        <v>51.21</v>
      </c>
      <c r="I544" s="1">
        <f>ROUND('Sheet1 (4)'!J550/100,2)</f>
        <v>59.84</v>
      </c>
      <c r="J544" s="1" t="e">
        <f>ROUND('Sheet1 (4)'!K550/100,2)</f>
        <v>#VALUE!</v>
      </c>
      <c r="K544" s="1" t="e">
        <f>ROUND('Sheet1 (4)'!L550/100,2)</f>
        <v>#VALUE!</v>
      </c>
      <c r="L544" s="4">
        <f>ROUND(('Sheet1 (4)'!M550+'Sheet1 (4)'!R550)/100,2)</f>
        <v>31.08</v>
      </c>
      <c r="M544" s="4">
        <f>ROUND(('Sheet1 (4)'!N550+'Sheet1 (4)'!S550)/100,2)</f>
        <v>20.67</v>
      </c>
      <c r="N544" s="4">
        <f>ROUND(('Sheet1 (4)'!O550+'Sheet1 (4)'!T550)/100,2)</f>
        <v>8.0500000000000007</v>
      </c>
      <c r="O544" s="4">
        <f>ROUND(('Sheet1 (4)'!P550+'Sheet1 (4)'!U550)/100,2)</f>
        <v>46.64</v>
      </c>
      <c r="P544" s="4">
        <f>ROUND(('Sheet1 (4)'!Q550+'Sheet1 (4)'!V550)/100,2)</f>
        <v>24.69</v>
      </c>
      <c r="Q544" s="7">
        <f>ROUND('Sheet1 (4)'!W550/100,2)</f>
        <v>0.15</v>
      </c>
      <c r="R544" s="7">
        <f>ROUND('Sheet1 (4)'!X550/100,2)</f>
        <v>0.16</v>
      </c>
      <c r="S544" s="7">
        <f>ROUND('Sheet1 (4)'!Y550/100,2)</f>
        <v>0.14000000000000001</v>
      </c>
      <c r="T544" s="7">
        <f>ROUND('Sheet1 (4)'!Z550/100,2)</f>
        <v>0.14000000000000001</v>
      </c>
      <c r="U544" s="7">
        <f>ROUND('Sheet1 (4)'!AA550/100,2)</f>
        <v>0.15</v>
      </c>
      <c r="V544" s="1" t="str">
        <f>'Sheet1 (4)'!AB550&amp;".T"</f>
        <v>4674.T</v>
      </c>
      <c r="W544">
        <f>ROUND('Sheet1 (4)'!AC550,2)</f>
        <v>13.63</v>
      </c>
      <c r="X544">
        <f>ROUND('Sheet1 (4)'!AD550,2)</f>
        <v>1.96</v>
      </c>
      <c r="Y544" t="str">
        <f>_xlfn.XLOOKUP('Sheet1 (4)'!AB550,'Sheet1 (3)'!B:B,'Sheet1 (3)'!D:D,"",0)</f>
        <v>プライム</v>
      </c>
    </row>
    <row r="545" spans="1:25" x14ac:dyDescent="0.2">
      <c r="A545">
        <v>544</v>
      </c>
      <c r="B545" s="1" t="str">
        <f>_xlfn.XLOOKUP('Sheet1 (4)'!AB551,'Sheet1 (3)'!B:B,'Sheet1 (3)'!C:C,"",0)</f>
        <v>クレステック</v>
      </c>
      <c r="C545" s="1" t="str">
        <f>_xlfn.XLOOKUP('Sheet1 (4)'!AB551,'Sheet1 (3)'!B:B,'Sheet1 (3)'!F:F,"",0)</f>
        <v>その他製品</v>
      </c>
      <c r="D545" s="1">
        <f>ROUND('Sheet1 (4)'!E551/100000000,2)</f>
        <v>0.03</v>
      </c>
      <c r="E545" s="1">
        <f>ROUND('Sheet1 (4)'!F551/100,2)</f>
        <v>11.12</v>
      </c>
      <c r="F545" s="1">
        <f>ROUND('Sheet1 (4)'!G551/100,2)</f>
        <v>11.76</v>
      </c>
      <c r="G545" s="1">
        <f>ROUND('Sheet1 (4)'!H551/100,2)</f>
        <v>16.16</v>
      </c>
      <c r="H545" s="1">
        <f>ROUND('Sheet1 (4)'!I551/100,2)</f>
        <v>11.81</v>
      </c>
      <c r="I545" s="1">
        <f>ROUND('Sheet1 (4)'!J551/100,2)</f>
        <v>13.19</v>
      </c>
      <c r="J545" s="1" t="e">
        <f>ROUND('Sheet1 (4)'!K551/100,2)</f>
        <v>#VALUE!</v>
      </c>
      <c r="K545" s="1" t="e">
        <f>ROUND('Sheet1 (4)'!L551/100,2)</f>
        <v>#VALUE!</v>
      </c>
      <c r="L545" s="4">
        <f>ROUND(('Sheet1 (4)'!M551+'Sheet1 (4)'!R551)/100,2)</f>
        <v>8.86</v>
      </c>
      <c r="M545" s="4">
        <f>ROUND(('Sheet1 (4)'!N551+'Sheet1 (4)'!S551)/100,2)</f>
        <v>5.18</v>
      </c>
      <c r="N545" s="4">
        <f>ROUND(('Sheet1 (4)'!O551+'Sheet1 (4)'!T551)/100,2)</f>
        <v>1.65</v>
      </c>
      <c r="O545" s="4">
        <f>ROUND(('Sheet1 (4)'!P551+'Sheet1 (4)'!U551)/100,2)</f>
        <v>17.920000000000002</v>
      </c>
      <c r="P545" s="4">
        <f>ROUND(('Sheet1 (4)'!Q551+'Sheet1 (4)'!V551)/100,2)</f>
        <v>16.84</v>
      </c>
      <c r="Q545" s="7">
        <f>ROUND('Sheet1 (4)'!W551/100,2)</f>
        <v>0.12</v>
      </c>
      <c r="R545" s="7">
        <f>ROUND('Sheet1 (4)'!X551/100,2)</f>
        <v>0.15</v>
      </c>
      <c r="S545" s="7">
        <f>ROUND('Sheet1 (4)'!Y551/100,2)</f>
        <v>0.13</v>
      </c>
      <c r="T545" s="7">
        <f>ROUND('Sheet1 (4)'!Z551/100,2)</f>
        <v>0.12</v>
      </c>
      <c r="U545" s="7">
        <f>ROUND('Sheet1 (4)'!AA551/100,2)</f>
        <v>0.08</v>
      </c>
      <c r="V545" s="1" t="str">
        <f>'Sheet1 (4)'!AB551&amp;".T"</f>
        <v>7812.T</v>
      </c>
      <c r="W545">
        <f>ROUND('Sheet1 (4)'!AC551,2)</f>
        <v>7.66</v>
      </c>
      <c r="X545">
        <f>ROUND('Sheet1 (4)'!AD551,2)</f>
        <v>0.7</v>
      </c>
      <c r="Y545" t="str">
        <f>_xlfn.XLOOKUP('Sheet1 (4)'!AB551,'Sheet1 (3)'!B:B,'Sheet1 (3)'!D:D,"",0)</f>
        <v>スタンダード</v>
      </c>
    </row>
    <row r="546" spans="1:25" x14ac:dyDescent="0.2">
      <c r="A546">
        <v>545</v>
      </c>
      <c r="B546" s="1" t="str">
        <f>_xlfn.XLOOKUP('Sheet1 (4)'!AB552,'Sheet1 (3)'!B:B,'Sheet1 (3)'!C:C,"",0)</f>
        <v>ＣＲＧホールディングス</v>
      </c>
      <c r="C546" s="1" t="str">
        <f>_xlfn.XLOOKUP('Sheet1 (4)'!AB552,'Sheet1 (3)'!B:B,'Sheet1 (3)'!F:F,"",0)</f>
        <v>サービス業</v>
      </c>
      <c r="D546" s="1">
        <f>ROUND('Sheet1 (4)'!E552/100000000,2)</f>
        <v>0.06</v>
      </c>
      <c r="E546" s="1">
        <f>ROUND('Sheet1 (4)'!F552/100,2)</f>
        <v>3.76</v>
      </c>
      <c r="F546" s="1">
        <f>ROUND('Sheet1 (4)'!G552/100,2)</f>
        <v>4.83</v>
      </c>
      <c r="G546" s="1">
        <f>ROUND('Sheet1 (4)'!H552/100,2)</f>
        <v>1.1299999999999999</v>
      </c>
      <c r="H546" s="1">
        <f>ROUND('Sheet1 (4)'!I552/100,2)</f>
        <v>0.91</v>
      </c>
      <c r="I546" s="1">
        <f>ROUND('Sheet1 (4)'!J552/100,2)</f>
        <v>0.91</v>
      </c>
      <c r="J546" s="1" t="e">
        <f>ROUND('Sheet1 (4)'!K552/100,2)</f>
        <v>#VALUE!</v>
      </c>
      <c r="K546" s="1" t="e">
        <f>ROUND('Sheet1 (4)'!L552/100,2)</f>
        <v>#VALUE!</v>
      </c>
      <c r="L546" s="4">
        <f>ROUND(('Sheet1 (4)'!M552+'Sheet1 (4)'!R552)/100,2)</f>
        <v>0.56000000000000005</v>
      </c>
      <c r="M546" s="4">
        <f>ROUND(('Sheet1 (4)'!N552+'Sheet1 (4)'!S552)/100,2)</f>
        <v>-0.9</v>
      </c>
      <c r="N546" s="4">
        <f>ROUND(('Sheet1 (4)'!O552+'Sheet1 (4)'!T552)/100,2)</f>
        <v>-6.65</v>
      </c>
      <c r="O546" s="4">
        <f>ROUND(('Sheet1 (4)'!P552+'Sheet1 (4)'!U552)/100,2)</f>
        <v>-32.549999999999997</v>
      </c>
      <c r="P546" s="4">
        <f>ROUND(('Sheet1 (4)'!Q552+'Sheet1 (4)'!V552)/100,2)</f>
        <v>-32.549999999999997</v>
      </c>
      <c r="Q546" s="7">
        <f>ROUND('Sheet1 (4)'!W552/100,2)</f>
        <v>0.12</v>
      </c>
      <c r="R546" s="7">
        <f>ROUND('Sheet1 (4)'!X552/100,2)</f>
        <v>0.1</v>
      </c>
      <c r="S546" s="7">
        <f>ROUND('Sheet1 (4)'!Y552/100,2)</f>
        <v>0.01</v>
      </c>
      <c r="T546" s="7">
        <f>ROUND('Sheet1 (4)'!Z552/100,2)</f>
        <v>-0.13</v>
      </c>
      <c r="U546" s="7">
        <f>ROUND('Sheet1 (4)'!AA552/100,2)</f>
        <v>-0.13</v>
      </c>
      <c r="V546" s="1" t="str">
        <f>'Sheet1 (4)'!AB552&amp;".T"</f>
        <v>7041.T</v>
      </c>
      <c r="W546" t="e">
        <f>ROUND('Sheet1 (4)'!AC552,2)</f>
        <v>#VALUE!</v>
      </c>
      <c r="X546">
        <f>ROUND('Sheet1 (4)'!AD552,2)</f>
        <v>0.64</v>
      </c>
      <c r="Y546" t="str">
        <f>_xlfn.XLOOKUP('Sheet1 (4)'!AB552,'Sheet1 (3)'!B:B,'Sheet1 (3)'!D:D,"",0)</f>
        <v>グロース</v>
      </c>
    </row>
    <row r="547" spans="1:25" x14ac:dyDescent="0.2">
      <c r="A547">
        <v>546</v>
      </c>
      <c r="B547" s="1" t="str">
        <f>_xlfn.XLOOKUP('Sheet1 (4)'!AB553,'Sheet1 (3)'!B:B,'Sheet1 (3)'!C:C,"",0)</f>
        <v>ＣＲＩ・ミドルウェア</v>
      </c>
      <c r="C547" s="1" t="str">
        <f>_xlfn.XLOOKUP('Sheet1 (4)'!AB553,'Sheet1 (3)'!B:B,'Sheet1 (3)'!F:F,"",0)</f>
        <v>情報・通信業</v>
      </c>
      <c r="D547" s="1">
        <f>ROUND('Sheet1 (4)'!E553/100000000,2)</f>
        <v>0.05</v>
      </c>
      <c r="E547" s="1">
        <f>ROUND('Sheet1 (4)'!F553/100,2)</f>
        <v>2.84</v>
      </c>
      <c r="F547" s="1">
        <f>ROUND('Sheet1 (4)'!G553/100,2)</f>
        <v>0.97</v>
      </c>
      <c r="G547" s="1">
        <f>ROUND('Sheet1 (4)'!H553/100,2)</f>
        <v>3.44</v>
      </c>
      <c r="H547" s="1">
        <f>ROUND('Sheet1 (4)'!I553/100,2)</f>
        <v>3.69</v>
      </c>
      <c r="I547" s="1">
        <f>ROUND('Sheet1 (4)'!J553/100,2)</f>
        <v>5.54</v>
      </c>
      <c r="J547" s="1">
        <f>ROUND('Sheet1 (4)'!K553/100,2)</f>
        <v>7</v>
      </c>
      <c r="K547" s="1">
        <f>ROUND('Sheet1 (4)'!L553/100,2)</f>
        <v>8.5</v>
      </c>
      <c r="L547" s="4">
        <f>ROUND(('Sheet1 (4)'!M553+'Sheet1 (4)'!R553)/100,2)</f>
        <v>5.07</v>
      </c>
      <c r="M547" s="4">
        <f>ROUND(('Sheet1 (4)'!N553+'Sheet1 (4)'!S553)/100,2)</f>
        <v>-5.04</v>
      </c>
      <c r="N547" s="4">
        <f>ROUND(('Sheet1 (4)'!O553+'Sheet1 (4)'!T553)/100,2)</f>
        <v>2.86</v>
      </c>
      <c r="O547" s="4">
        <f>ROUND(('Sheet1 (4)'!P553+'Sheet1 (4)'!U553)/100,2)</f>
        <v>3.19</v>
      </c>
      <c r="P547" s="4">
        <f>ROUND(('Sheet1 (4)'!Q553+'Sheet1 (4)'!V553)/100,2)</f>
        <v>7.14</v>
      </c>
      <c r="Q547" s="7">
        <f>ROUND('Sheet1 (4)'!W553/100,2)</f>
        <v>0.05</v>
      </c>
      <c r="R547" s="7">
        <f>ROUND('Sheet1 (4)'!X553/100,2)</f>
        <v>-0.09</v>
      </c>
      <c r="S547" s="7">
        <f>ROUND('Sheet1 (4)'!Y553/100,2)</f>
        <v>7.0000000000000007E-2</v>
      </c>
      <c r="T547" s="7">
        <f>ROUND('Sheet1 (4)'!Z553/100,2)</f>
        <v>0.08</v>
      </c>
      <c r="U547" s="7">
        <f>ROUND('Sheet1 (4)'!AA553/100,2)</f>
        <v>0.11</v>
      </c>
      <c r="V547" s="1" t="str">
        <f>'Sheet1 (4)'!AB553&amp;".T"</f>
        <v>3698.T</v>
      </c>
      <c r="W547">
        <f>ROUND('Sheet1 (4)'!AC553,2)</f>
        <v>13.67</v>
      </c>
      <c r="X547">
        <f>ROUND('Sheet1 (4)'!AD553,2)</f>
        <v>1.42</v>
      </c>
      <c r="Y547" t="str">
        <f>_xlfn.XLOOKUP('Sheet1 (4)'!AB553,'Sheet1 (3)'!B:B,'Sheet1 (3)'!D:D,"",0)</f>
        <v>グロース</v>
      </c>
    </row>
    <row r="548" spans="1:25" x14ac:dyDescent="0.2">
      <c r="A548">
        <v>547</v>
      </c>
      <c r="B548" s="1" t="str">
        <f>_xlfn.XLOOKUP('Sheet1 (4)'!AB554,'Sheet1 (3)'!B:B,'Sheet1 (3)'!C:C,"",0)</f>
        <v>クルーズ</v>
      </c>
      <c r="C548" s="1" t="str">
        <f>_xlfn.XLOOKUP('Sheet1 (4)'!AB554,'Sheet1 (3)'!B:B,'Sheet1 (3)'!F:F,"",0)</f>
        <v>情報・通信業</v>
      </c>
      <c r="D548" s="1">
        <f>ROUND('Sheet1 (4)'!E554/100000000,2)</f>
        <v>0.1</v>
      </c>
      <c r="E548" s="1">
        <f>ROUND('Sheet1 (4)'!F554/100,2)</f>
        <v>21.34</v>
      </c>
      <c r="F548" s="1">
        <f>ROUND('Sheet1 (4)'!G554/100,2)</f>
        <v>12.38</v>
      </c>
      <c r="G548" s="1">
        <f>ROUND('Sheet1 (4)'!H554/100,2)</f>
        <v>6.16</v>
      </c>
      <c r="H548" s="1">
        <f>ROUND('Sheet1 (4)'!I554/100,2)</f>
        <v>1.61</v>
      </c>
      <c r="I548" s="1">
        <f>ROUND('Sheet1 (4)'!J554/100,2)</f>
        <v>-10.26</v>
      </c>
      <c r="J548" s="1" t="e">
        <f>ROUND('Sheet1 (4)'!K554/100,2)</f>
        <v>#VALUE!</v>
      </c>
      <c r="K548" s="1" t="e">
        <f>ROUND('Sheet1 (4)'!L554/100,2)</f>
        <v>#VALUE!</v>
      </c>
      <c r="L548" s="4">
        <f>ROUND(('Sheet1 (4)'!M554+'Sheet1 (4)'!R554)/100,2)</f>
        <v>25.04</v>
      </c>
      <c r="M548" s="4">
        <f>ROUND(('Sheet1 (4)'!N554+'Sheet1 (4)'!S554)/100,2)</f>
        <v>-5.97</v>
      </c>
      <c r="N548" s="4">
        <f>ROUND(('Sheet1 (4)'!O554+'Sheet1 (4)'!T554)/100,2)</f>
        <v>8.84</v>
      </c>
      <c r="O548" s="4">
        <f>ROUND(('Sheet1 (4)'!P554+'Sheet1 (4)'!U554)/100,2)</f>
        <v>-20.25</v>
      </c>
      <c r="P548" s="4">
        <f>ROUND(('Sheet1 (4)'!Q554+'Sheet1 (4)'!V554)/100,2)</f>
        <v>-73.61</v>
      </c>
      <c r="Q548" s="7">
        <f>ROUND('Sheet1 (4)'!W554/100,2)</f>
        <v>0.16</v>
      </c>
      <c r="R548" s="7">
        <f>ROUND('Sheet1 (4)'!X554/100,2)</f>
        <v>0.02</v>
      </c>
      <c r="S548" s="7">
        <f>ROUND('Sheet1 (4)'!Y554/100,2)</f>
        <v>0.02</v>
      </c>
      <c r="T548" s="7">
        <f>ROUND('Sheet1 (4)'!Z554/100,2)</f>
        <v>0.09</v>
      </c>
      <c r="U548" s="7">
        <f>ROUND('Sheet1 (4)'!AA554/100,2)</f>
        <v>-0.05</v>
      </c>
      <c r="V548" s="1" t="str">
        <f>'Sheet1 (4)'!AB554&amp;".T"</f>
        <v>2138.T</v>
      </c>
      <c r="W548" t="e">
        <f>ROUND('Sheet1 (4)'!AC554,2)</f>
        <v>#VALUE!</v>
      </c>
      <c r="X548">
        <f>ROUND('Sheet1 (4)'!AD554,2)</f>
        <v>0.61</v>
      </c>
      <c r="Y548" t="str">
        <f>_xlfn.XLOOKUP('Sheet1 (4)'!AB554,'Sheet1 (3)'!B:B,'Sheet1 (3)'!D:D,"",0)</f>
        <v>スタンダード</v>
      </c>
    </row>
    <row r="549" spans="1:25" x14ac:dyDescent="0.2">
      <c r="A549">
        <v>548</v>
      </c>
      <c r="B549" s="1" t="str">
        <f>_xlfn.XLOOKUP('Sheet1 (4)'!AB555,'Sheet1 (3)'!B:B,'Sheet1 (3)'!C:C,"",0)</f>
        <v>クロップス</v>
      </c>
      <c r="C549" s="1" t="str">
        <f>_xlfn.XLOOKUP('Sheet1 (4)'!AB555,'Sheet1 (3)'!B:B,'Sheet1 (3)'!F:F,"",0)</f>
        <v>情報・通信業</v>
      </c>
      <c r="D549" s="1">
        <f>ROUND('Sheet1 (4)'!E555/100000000,2)</f>
        <v>0.09</v>
      </c>
      <c r="E549" s="1">
        <f>ROUND('Sheet1 (4)'!F555/100,2)</f>
        <v>20.62</v>
      </c>
      <c r="F549" s="1">
        <f>ROUND('Sheet1 (4)'!G555/100,2)</f>
        <v>25.09</v>
      </c>
      <c r="G549" s="1">
        <f>ROUND('Sheet1 (4)'!H555/100,2)</f>
        <v>22.72</v>
      </c>
      <c r="H549" s="1">
        <f>ROUND('Sheet1 (4)'!I555/100,2)</f>
        <v>21.27</v>
      </c>
      <c r="I549" s="1">
        <f>ROUND('Sheet1 (4)'!J555/100,2)</f>
        <v>24.18</v>
      </c>
      <c r="J549" s="1" t="e">
        <f>ROUND('Sheet1 (4)'!K555/100,2)</f>
        <v>#VALUE!</v>
      </c>
      <c r="K549" s="1" t="e">
        <f>ROUND('Sheet1 (4)'!L555/100,2)</f>
        <v>#VALUE!</v>
      </c>
      <c r="L549" s="4">
        <f>ROUND(('Sheet1 (4)'!M555+'Sheet1 (4)'!R555)/100,2)</f>
        <v>18.059999999999999</v>
      </c>
      <c r="M549" s="4">
        <f>ROUND(('Sheet1 (4)'!N555+'Sheet1 (4)'!S555)/100,2)</f>
        <v>15.03</v>
      </c>
      <c r="N549" s="4">
        <f>ROUND(('Sheet1 (4)'!O555+'Sheet1 (4)'!T555)/100,2)</f>
        <v>-4.63</v>
      </c>
      <c r="O549" s="4">
        <f>ROUND(('Sheet1 (4)'!P555+'Sheet1 (4)'!U555)/100,2)</f>
        <v>12.51</v>
      </c>
      <c r="P549" s="4">
        <f>ROUND(('Sheet1 (4)'!Q555+'Sheet1 (4)'!V555)/100,2)</f>
        <v>11.98</v>
      </c>
      <c r="Q549" s="7">
        <f>ROUND('Sheet1 (4)'!W555/100,2)</f>
        <v>0.12</v>
      </c>
      <c r="R549" s="7">
        <f>ROUND('Sheet1 (4)'!X555/100,2)</f>
        <v>0.17</v>
      </c>
      <c r="S549" s="7">
        <f>ROUND('Sheet1 (4)'!Y555/100,2)</f>
        <v>0.14000000000000001</v>
      </c>
      <c r="T549" s="7">
        <f>ROUND('Sheet1 (4)'!Z555/100,2)</f>
        <v>0.12</v>
      </c>
      <c r="U549" s="7">
        <f>ROUND('Sheet1 (4)'!AA555/100,2)</f>
        <v>0.11</v>
      </c>
      <c r="V549" s="1" t="str">
        <f>'Sheet1 (4)'!AB555&amp;".T"</f>
        <v>9428.T</v>
      </c>
      <c r="W549">
        <f>ROUND('Sheet1 (4)'!AC555,2)</f>
        <v>9.77</v>
      </c>
      <c r="X549">
        <f>ROUND('Sheet1 (4)'!AD555,2)</f>
        <v>1.1399999999999999</v>
      </c>
      <c r="Y549" t="str">
        <f>_xlfn.XLOOKUP('Sheet1 (4)'!AB555,'Sheet1 (3)'!B:B,'Sheet1 (3)'!D:D,"",0)</f>
        <v>スタンダード</v>
      </c>
    </row>
    <row r="550" spans="1:25" x14ac:dyDescent="0.2">
      <c r="A550">
        <v>549</v>
      </c>
      <c r="B550" s="1" t="str">
        <f>_xlfn.XLOOKUP('Sheet1 (4)'!AB556,'Sheet1 (3)'!B:B,'Sheet1 (3)'!C:C,"",0)</f>
        <v>クロスキャット</v>
      </c>
      <c r="C550" s="1" t="str">
        <f>_xlfn.XLOOKUP('Sheet1 (4)'!AB556,'Sheet1 (3)'!B:B,'Sheet1 (3)'!F:F,"",0)</f>
        <v>情報・通信業</v>
      </c>
      <c r="D550" s="1">
        <f>ROUND('Sheet1 (4)'!E556/100000000,2)</f>
        <v>0.14000000000000001</v>
      </c>
      <c r="E550" s="1">
        <f>ROUND('Sheet1 (4)'!F556/100,2)</f>
        <v>4.9400000000000004</v>
      </c>
      <c r="F550" s="1">
        <f>ROUND('Sheet1 (4)'!G556/100,2)</f>
        <v>11.1</v>
      </c>
      <c r="G550" s="1">
        <f>ROUND('Sheet1 (4)'!H556/100,2)</f>
        <v>14.61</v>
      </c>
      <c r="H550" s="1">
        <f>ROUND('Sheet1 (4)'!I556/100,2)</f>
        <v>15.22</v>
      </c>
      <c r="I550" s="1">
        <f>ROUND('Sheet1 (4)'!J556/100,2)</f>
        <v>18.36</v>
      </c>
      <c r="J550" s="1" t="e">
        <f>ROUND('Sheet1 (4)'!K556/100,2)</f>
        <v>#VALUE!</v>
      </c>
      <c r="K550" s="1" t="e">
        <f>ROUND('Sheet1 (4)'!L556/100,2)</f>
        <v>#VALUE!</v>
      </c>
      <c r="L550" s="4">
        <f>ROUND(('Sheet1 (4)'!M556+'Sheet1 (4)'!R556)/100,2)</f>
        <v>-0.56000000000000005</v>
      </c>
      <c r="M550" s="4">
        <f>ROUND(('Sheet1 (4)'!N556+'Sheet1 (4)'!S556)/100,2)</f>
        <v>6.46</v>
      </c>
      <c r="N550" s="4">
        <f>ROUND(('Sheet1 (4)'!O556+'Sheet1 (4)'!T556)/100,2)</f>
        <v>5.79</v>
      </c>
      <c r="O550" s="4">
        <f>ROUND(('Sheet1 (4)'!P556+'Sheet1 (4)'!U556)/100,2)</f>
        <v>13.17</v>
      </c>
      <c r="P550" s="4">
        <f>ROUND(('Sheet1 (4)'!Q556+'Sheet1 (4)'!V556)/100,2)</f>
        <v>6.64</v>
      </c>
      <c r="Q550" s="7">
        <f>ROUND('Sheet1 (4)'!W556/100,2)</f>
        <v>0.11</v>
      </c>
      <c r="R550" s="7">
        <f>ROUND('Sheet1 (4)'!X556/100,2)</f>
        <v>0.2</v>
      </c>
      <c r="S550" s="7">
        <f>ROUND('Sheet1 (4)'!Y556/100,2)</f>
        <v>0.22</v>
      </c>
      <c r="T550" s="7">
        <f>ROUND('Sheet1 (4)'!Z556/100,2)</f>
        <v>0.26</v>
      </c>
      <c r="U550" s="7">
        <f>ROUND('Sheet1 (4)'!AA556/100,2)</f>
        <v>0.24</v>
      </c>
      <c r="V550" s="1" t="str">
        <f>'Sheet1 (4)'!AB556&amp;".T"</f>
        <v>2307.T</v>
      </c>
      <c r="W550">
        <f>ROUND('Sheet1 (4)'!AC556,2)</f>
        <v>10.59</v>
      </c>
      <c r="X550">
        <f>ROUND('Sheet1 (4)'!AD556,2)</f>
        <v>2.4500000000000002</v>
      </c>
      <c r="Y550" t="str">
        <f>_xlfn.XLOOKUP('Sheet1 (4)'!AB556,'Sheet1 (3)'!B:B,'Sheet1 (3)'!D:D,"",0)</f>
        <v>プライム</v>
      </c>
    </row>
    <row r="551" spans="1:25" x14ac:dyDescent="0.2">
      <c r="A551">
        <v>550</v>
      </c>
      <c r="B551" s="1" t="str">
        <f>_xlfn.XLOOKUP('Sheet1 (4)'!AB557,'Sheet1 (3)'!B:B,'Sheet1 (3)'!C:C,"",0)</f>
        <v>クロス・マーケティンググループ</v>
      </c>
      <c r="C551" s="1" t="str">
        <f>_xlfn.XLOOKUP('Sheet1 (4)'!AB557,'Sheet1 (3)'!B:B,'Sheet1 (3)'!F:F,"",0)</f>
        <v>情報・通信業</v>
      </c>
      <c r="D551" s="1">
        <f>ROUND('Sheet1 (4)'!E557/100000000,2)</f>
        <v>0.19</v>
      </c>
      <c r="E551" s="1">
        <f>ROUND('Sheet1 (4)'!F557/100,2)</f>
        <v>18.28</v>
      </c>
      <c r="F551" s="1">
        <f>ROUND('Sheet1 (4)'!G557/100,2)</f>
        <v>25.22</v>
      </c>
      <c r="G551" s="1">
        <f>ROUND('Sheet1 (4)'!H557/100,2)</f>
        <v>19.510000000000002</v>
      </c>
      <c r="H551" s="1">
        <f>ROUND('Sheet1 (4)'!I557/100,2)</f>
        <v>18.440000000000001</v>
      </c>
      <c r="I551" s="1">
        <f>ROUND('Sheet1 (4)'!J557/100,2)</f>
        <v>25.23</v>
      </c>
      <c r="J551" s="1" t="e">
        <f>ROUND('Sheet1 (4)'!K557/100,2)</f>
        <v>#VALUE!</v>
      </c>
      <c r="K551" s="1" t="e">
        <f>ROUND('Sheet1 (4)'!L557/100,2)</f>
        <v>#VALUE!</v>
      </c>
      <c r="L551" s="4">
        <f>ROUND(('Sheet1 (4)'!M557+'Sheet1 (4)'!R557)/100,2)</f>
        <v>26.74</v>
      </c>
      <c r="M551" s="4">
        <f>ROUND(('Sheet1 (4)'!N557+'Sheet1 (4)'!S557)/100,2)</f>
        <v>10.5</v>
      </c>
      <c r="N551" s="4">
        <f>ROUND(('Sheet1 (4)'!O557+'Sheet1 (4)'!T557)/100,2)</f>
        <v>8.9499999999999993</v>
      </c>
      <c r="O551" s="4">
        <f>ROUND(('Sheet1 (4)'!P557+'Sheet1 (4)'!U557)/100,2)</f>
        <v>3.27</v>
      </c>
      <c r="P551" s="4">
        <f>ROUND(('Sheet1 (4)'!Q557+'Sheet1 (4)'!V557)/100,2)</f>
        <v>14.76</v>
      </c>
      <c r="Q551" s="7" t="e">
        <f>ROUND('Sheet1 (4)'!W557/100,2)</f>
        <v>#VALUE!</v>
      </c>
      <c r="R551" s="7">
        <f>ROUND('Sheet1 (4)'!X557/100,2)</f>
        <v>0.31</v>
      </c>
      <c r="S551" s="7">
        <f>ROUND('Sheet1 (4)'!Y557/100,2)</f>
        <v>0.17</v>
      </c>
      <c r="T551" s="7">
        <f>ROUND('Sheet1 (4)'!Z557/100,2)</f>
        <v>0.18</v>
      </c>
      <c r="U551" s="7">
        <f>ROUND('Sheet1 (4)'!AA557/100,2)</f>
        <v>0.18</v>
      </c>
      <c r="V551" s="1" t="str">
        <f>'Sheet1 (4)'!AB557&amp;".T"</f>
        <v>3675.T</v>
      </c>
      <c r="W551">
        <f>ROUND('Sheet1 (4)'!AC557,2)</f>
        <v>9.26</v>
      </c>
      <c r="X551">
        <f>ROUND('Sheet1 (4)'!AD557,2)</f>
        <v>1.6</v>
      </c>
      <c r="Y551" t="str">
        <f>_xlfn.XLOOKUP('Sheet1 (4)'!AB557,'Sheet1 (3)'!B:B,'Sheet1 (3)'!D:D,"",0)</f>
        <v>プライム</v>
      </c>
    </row>
    <row r="552" spans="1:25" x14ac:dyDescent="0.2">
      <c r="A552">
        <v>551</v>
      </c>
      <c r="B552" s="1" t="str">
        <f>_xlfn.XLOOKUP('Sheet1 (4)'!AB558,'Sheet1 (3)'!B:B,'Sheet1 (3)'!C:C,"",0)</f>
        <v>クロスプラス</v>
      </c>
      <c r="C552" s="1" t="str">
        <f>_xlfn.XLOOKUP('Sheet1 (4)'!AB558,'Sheet1 (3)'!B:B,'Sheet1 (3)'!F:F,"",0)</f>
        <v>卸売業</v>
      </c>
      <c r="D552" s="1">
        <f>ROUND('Sheet1 (4)'!E558/100000000,2)</f>
        <v>7.0000000000000007E-2</v>
      </c>
      <c r="E552" s="1">
        <f>ROUND('Sheet1 (4)'!F558/100,2)</f>
        <v>21.5</v>
      </c>
      <c r="F552" s="1">
        <f>ROUND('Sheet1 (4)'!G558/100,2)</f>
        <v>-15.6</v>
      </c>
      <c r="G552" s="1">
        <f>ROUND('Sheet1 (4)'!H558/100,2)</f>
        <v>1.84</v>
      </c>
      <c r="H552" s="1">
        <f>ROUND('Sheet1 (4)'!I558/100,2)</f>
        <v>17.98</v>
      </c>
      <c r="I552" s="1">
        <f>ROUND('Sheet1 (4)'!J558/100,2)</f>
        <v>10.31</v>
      </c>
      <c r="J552" s="1" t="e">
        <f>ROUND('Sheet1 (4)'!K558/100,2)</f>
        <v>#VALUE!</v>
      </c>
      <c r="K552" s="1" t="e">
        <f>ROUND('Sheet1 (4)'!L558/100,2)</f>
        <v>#VALUE!</v>
      </c>
      <c r="L552" s="4">
        <f>ROUND(('Sheet1 (4)'!M558+'Sheet1 (4)'!R558)/100,2)</f>
        <v>-36.840000000000003</v>
      </c>
      <c r="M552" s="4">
        <f>ROUND(('Sheet1 (4)'!N558+'Sheet1 (4)'!S558)/100,2)</f>
        <v>17.47</v>
      </c>
      <c r="N552" s="4">
        <f>ROUND(('Sheet1 (4)'!O558+'Sheet1 (4)'!T558)/100,2)</f>
        <v>11.46</v>
      </c>
      <c r="O552" s="4">
        <f>ROUND(('Sheet1 (4)'!P558+'Sheet1 (4)'!U558)/100,2)</f>
        <v>32.159999999999997</v>
      </c>
      <c r="P552" s="4">
        <f>ROUND(('Sheet1 (4)'!Q558+'Sheet1 (4)'!V558)/100,2)</f>
        <v>-2.54</v>
      </c>
      <c r="Q552" s="7">
        <f>ROUND('Sheet1 (4)'!W558/100,2)</f>
        <v>0.15</v>
      </c>
      <c r="R552" s="7">
        <f>ROUND('Sheet1 (4)'!X558/100,2)</f>
        <v>-0.12</v>
      </c>
      <c r="S552" s="7">
        <f>ROUND('Sheet1 (4)'!Y558/100,2)</f>
        <v>0.04</v>
      </c>
      <c r="T552" s="7">
        <f>ROUND('Sheet1 (4)'!Z558/100,2)</f>
        <v>0.15</v>
      </c>
      <c r="U552" s="7">
        <f>ROUND('Sheet1 (4)'!AA558/100,2)</f>
        <v>0.08</v>
      </c>
      <c r="V552" s="1" t="str">
        <f>'Sheet1 (4)'!AB558&amp;".T"</f>
        <v>3320.T</v>
      </c>
      <c r="W552">
        <f>ROUND('Sheet1 (4)'!AC558,2)</f>
        <v>6.85</v>
      </c>
      <c r="X552">
        <f>ROUND('Sheet1 (4)'!AD558,2)</f>
        <v>0.53</v>
      </c>
      <c r="Y552" t="str">
        <f>_xlfn.XLOOKUP('Sheet1 (4)'!AB558,'Sheet1 (3)'!B:B,'Sheet1 (3)'!D:D,"",0)</f>
        <v>スタンダード</v>
      </c>
    </row>
    <row r="553" spans="1:25" x14ac:dyDescent="0.2">
      <c r="A553">
        <v>552</v>
      </c>
      <c r="B553" s="1" t="str">
        <f>_xlfn.XLOOKUP('Sheet1 (4)'!AB559,'Sheet1 (3)'!B:B,'Sheet1 (3)'!C:C,"",0)</f>
        <v>クロスフォー</v>
      </c>
      <c r="C553" s="1" t="str">
        <f>_xlfn.XLOOKUP('Sheet1 (4)'!AB559,'Sheet1 (3)'!B:B,'Sheet1 (3)'!F:F,"",0)</f>
        <v>その他製品</v>
      </c>
      <c r="D553" s="1">
        <f>ROUND('Sheet1 (4)'!E559/100000000,2)</f>
        <v>0.17</v>
      </c>
      <c r="E553" s="1">
        <f>ROUND('Sheet1 (4)'!F559/100,2)</f>
        <v>-1.44</v>
      </c>
      <c r="F553" s="1">
        <f>ROUND('Sheet1 (4)'!G559/100,2)</f>
        <v>0.45</v>
      </c>
      <c r="G553" s="1">
        <f>ROUND('Sheet1 (4)'!H559/100,2)</f>
        <v>-2.0299999999999998</v>
      </c>
      <c r="H553" s="1">
        <f>ROUND('Sheet1 (4)'!I559/100,2)</f>
        <v>-0.17</v>
      </c>
      <c r="I553" s="1">
        <f>ROUND('Sheet1 (4)'!J559/100,2)</f>
        <v>0.56000000000000005</v>
      </c>
      <c r="J553" s="1" t="e">
        <f>ROUND('Sheet1 (4)'!K559/100,2)</f>
        <v>#VALUE!</v>
      </c>
      <c r="K553" s="1" t="e">
        <f>ROUND('Sheet1 (4)'!L559/100,2)</f>
        <v>#VALUE!</v>
      </c>
      <c r="L553" s="4">
        <f>ROUND(('Sheet1 (4)'!M559+'Sheet1 (4)'!R559)/100,2)</f>
        <v>0.13</v>
      </c>
      <c r="M553" s="4">
        <f>ROUND(('Sheet1 (4)'!N559+'Sheet1 (4)'!S559)/100,2)</f>
        <v>-3.69</v>
      </c>
      <c r="N553" s="4">
        <f>ROUND(('Sheet1 (4)'!O559+'Sheet1 (4)'!T559)/100,2)</f>
        <v>-5.71</v>
      </c>
      <c r="O553" s="4">
        <f>ROUND(('Sheet1 (4)'!P559+'Sheet1 (4)'!U559)/100,2)</f>
        <v>4.1100000000000003</v>
      </c>
      <c r="P553" s="4">
        <f>ROUND(('Sheet1 (4)'!Q559+'Sheet1 (4)'!V559)/100,2)</f>
        <v>-1.46</v>
      </c>
      <c r="Q553" s="7">
        <f>ROUND('Sheet1 (4)'!W559/100,2)</f>
        <v>-0.06</v>
      </c>
      <c r="R553" s="7">
        <f>ROUND('Sheet1 (4)'!X559/100,2)</f>
        <v>0.11</v>
      </c>
      <c r="S553" s="7">
        <f>ROUND('Sheet1 (4)'!Y559/100,2)</f>
        <v>-0.14000000000000001</v>
      </c>
      <c r="T553" s="7">
        <f>ROUND('Sheet1 (4)'!Z559/100,2)</f>
        <v>0.02</v>
      </c>
      <c r="U553" s="7">
        <f>ROUND('Sheet1 (4)'!AA559/100,2)</f>
        <v>0.01</v>
      </c>
      <c r="V553" s="1" t="str">
        <f>'Sheet1 (4)'!AB559&amp;".T"</f>
        <v>7810.T</v>
      </c>
      <c r="W553">
        <f>ROUND('Sheet1 (4)'!AC559,2)</f>
        <v>116.96</v>
      </c>
      <c r="X553">
        <f>ROUND('Sheet1 (4)'!AD559,2)</f>
        <v>1.42</v>
      </c>
      <c r="Y553" t="str">
        <f>_xlfn.XLOOKUP('Sheet1 (4)'!AB559,'Sheet1 (3)'!B:B,'Sheet1 (3)'!D:D,"",0)</f>
        <v>スタンダード</v>
      </c>
    </row>
    <row r="554" spans="1:25" x14ac:dyDescent="0.2">
      <c r="A554">
        <v>553</v>
      </c>
      <c r="B554" s="1" t="str">
        <f>_xlfn.XLOOKUP('Sheet1 (4)'!AB560,'Sheet1 (3)'!B:B,'Sheet1 (3)'!C:C,"",0)</f>
        <v>クラウドワークス</v>
      </c>
      <c r="C554" s="1" t="str">
        <f>_xlfn.XLOOKUP('Sheet1 (4)'!AB560,'Sheet1 (3)'!B:B,'Sheet1 (3)'!F:F,"",0)</f>
        <v>情報・通信業</v>
      </c>
      <c r="D554" s="1">
        <f>ROUND('Sheet1 (4)'!E560/100000000,2)</f>
        <v>0.16</v>
      </c>
      <c r="E554" s="1">
        <f>ROUND('Sheet1 (4)'!F560/100,2)</f>
        <v>5.75</v>
      </c>
      <c r="F554" s="1">
        <f>ROUND('Sheet1 (4)'!G560/100,2)</f>
        <v>9.33</v>
      </c>
      <c r="G554" s="1">
        <f>ROUND('Sheet1 (4)'!H560/100,2)</f>
        <v>11.53</v>
      </c>
      <c r="H554" s="1">
        <f>ROUND('Sheet1 (4)'!I560/100,2)</f>
        <v>13.41</v>
      </c>
      <c r="I554" s="1">
        <f>ROUND('Sheet1 (4)'!J560/100,2)</f>
        <v>13.41</v>
      </c>
      <c r="J554" s="1">
        <f>ROUND('Sheet1 (4)'!K560/100,2)</f>
        <v>16</v>
      </c>
      <c r="K554" s="1">
        <f>ROUND('Sheet1 (4)'!L560/100,2)</f>
        <v>0</v>
      </c>
      <c r="L554" s="4">
        <f>ROUND(('Sheet1 (4)'!M560+'Sheet1 (4)'!R560)/100,2)</f>
        <v>7.73</v>
      </c>
      <c r="M554" s="4">
        <f>ROUND(('Sheet1 (4)'!N560+'Sheet1 (4)'!S560)/100,2)</f>
        <v>8.9</v>
      </c>
      <c r="N554" s="4">
        <f>ROUND(('Sheet1 (4)'!O560+'Sheet1 (4)'!T560)/100,2)</f>
        <v>1.81</v>
      </c>
      <c r="O554" s="4">
        <f>ROUND(('Sheet1 (4)'!P560+'Sheet1 (4)'!U560)/100,2)</f>
        <v>-7.6</v>
      </c>
      <c r="P554" s="4">
        <f>ROUND(('Sheet1 (4)'!Q560+'Sheet1 (4)'!V560)/100,2)</f>
        <v>-7.6</v>
      </c>
      <c r="Q554" s="7">
        <f>ROUND('Sheet1 (4)'!W560/100,2)</f>
        <v>0.18</v>
      </c>
      <c r="R554" s="7">
        <f>ROUND('Sheet1 (4)'!X560/100,2)</f>
        <v>0.19</v>
      </c>
      <c r="S554" s="7">
        <f>ROUND('Sheet1 (4)'!Y560/100,2)</f>
        <v>0.2</v>
      </c>
      <c r="T554" s="7">
        <f>ROUND('Sheet1 (4)'!Z560/100,2)</f>
        <v>0.14000000000000001</v>
      </c>
      <c r="U554" s="7">
        <f>ROUND('Sheet1 (4)'!AA560/100,2)</f>
        <v>0.14000000000000001</v>
      </c>
      <c r="V554" s="1" t="str">
        <f>'Sheet1 (4)'!AB560&amp;".T"</f>
        <v>3900.T</v>
      </c>
      <c r="W554">
        <f>ROUND('Sheet1 (4)'!AC560,2)</f>
        <v>18.440000000000001</v>
      </c>
      <c r="X554">
        <f>ROUND('Sheet1 (4)'!AD560,2)</f>
        <v>1.79</v>
      </c>
      <c r="Y554" t="str">
        <f>_xlfn.XLOOKUP('Sheet1 (4)'!AB560,'Sheet1 (3)'!B:B,'Sheet1 (3)'!D:D,"",0)</f>
        <v>グロース</v>
      </c>
    </row>
    <row r="555" spans="1:25" x14ac:dyDescent="0.2">
      <c r="A555">
        <v>554</v>
      </c>
      <c r="B555" s="1" t="str">
        <f>_xlfn.XLOOKUP('Sheet1 (4)'!AB561,'Sheet1 (3)'!B:B,'Sheet1 (3)'!C:C,"",0)</f>
        <v>ＣＳ－Ｃ</v>
      </c>
      <c r="C555" s="1" t="str">
        <f>_xlfn.XLOOKUP('Sheet1 (4)'!AB561,'Sheet1 (3)'!B:B,'Sheet1 (3)'!F:F,"",0)</f>
        <v>サービス業</v>
      </c>
      <c r="D555" s="1">
        <f>ROUND('Sheet1 (4)'!E561/100000000,2)</f>
        <v>7.0000000000000007E-2</v>
      </c>
      <c r="E555" s="1">
        <f>ROUND('Sheet1 (4)'!F561/100,2)</f>
        <v>1.65</v>
      </c>
      <c r="F555" s="1">
        <f>ROUND('Sheet1 (4)'!G561/100,2)</f>
        <v>2.44</v>
      </c>
      <c r="G555" s="1">
        <f>ROUND('Sheet1 (4)'!H561/100,2)</f>
        <v>2.23</v>
      </c>
      <c r="H555" s="1">
        <f>ROUND('Sheet1 (4)'!I561/100,2)</f>
        <v>-0.05</v>
      </c>
      <c r="I555" s="1">
        <f>ROUND('Sheet1 (4)'!J561/100,2)</f>
        <v>-0.05</v>
      </c>
      <c r="J555" s="1" t="e">
        <f>ROUND('Sheet1 (4)'!K561/100,2)</f>
        <v>#VALUE!</v>
      </c>
      <c r="K555" s="1" t="e">
        <f>ROUND('Sheet1 (4)'!L561/100,2)</f>
        <v>#VALUE!</v>
      </c>
      <c r="L555" s="4">
        <f>ROUND(('Sheet1 (4)'!M561+'Sheet1 (4)'!R561)/100,2)</f>
        <v>1.43</v>
      </c>
      <c r="M555" s="4">
        <f>ROUND(('Sheet1 (4)'!N561+'Sheet1 (4)'!S561)/100,2)</f>
        <v>1.33</v>
      </c>
      <c r="N555" s="4">
        <f>ROUND(('Sheet1 (4)'!O561+'Sheet1 (4)'!T561)/100,2)</f>
        <v>0.52</v>
      </c>
      <c r="O555" s="4">
        <f>ROUND(('Sheet1 (4)'!P561+'Sheet1 (4)'!U561)/100,2)</f>
        <v>-1.85</v>
      </c>
      <c r="P555" s="4">
        <f>ROUND(('Sheet1 (4)'!Q561+'Sheet1 (4)'!V561)/100,2)</f>
        <v>-1.85</v>
      </c>
      <c r="Q555" s="7">
        <f>ROUND('Sheet1 (4)'!W561/100,2)</f>
        <v>0.22</v>
      </c>
      <c r="R555" s="7">
        <f>ROUND('Sheet1 (4)'!X561/100,2)</f>
        <v>0.11</v>
      </c>
      <c r="S555" s="7">
        <f>ROUND('Sheet1 (4)'!Y561/100,2)</f>
        <v>7.0000000000000007E-2</v>
      </c>
      <c r="T555" s="7">
        <f>ROUND('Sheet1 (4)'!Z561/100,2)</f>
        <v>0</v>
      </c>
      <c r="U555" s="7">
        <f>ROUND('Sheet1 (4)'!AA561/100,2)</f>
        <v>0</v>
      </c>
      <c r="V555" s="1" t="str">
        <f>'Sheet1 (4)'!AB561&amp;".T"</f>
        <v>9258.T</v>
      </c>
      <c r="W555" t="e">
        <f>ROUND('Sheet1 (4)'!AC561,2)</f>
        <v>#VALUE!</v>
      </c>
      <c r="X555">
        <f>ROUND('Sheet1 (4)'!AD561,2)</f>
        <v>1.1000000000000001</v>
      </c>
      <c r="Y555" t="str">
        <f>_xlfn.XLOOKUP('Sheet1 (4)'!AB561,'Sheet1 (3)'!B:B,'Sheet1 (3)'!D:D,"",0)</f>
        <v>グロース</v>
      </c>
    </row>
    <row r="556" spans="1:25" x14ac:dyDescent="0.2">
      <c r="A556">
        <v>555</v>
      </c>
      <c r="B556" s="1" t="str">
        <f>_xlfn.XLOOKUP('Sheet1 (4)'!AB562,'Sheet1 (3)'!B:B,'Sheet1 (3)'!C:C,"",0)</f>
        <v>ＣＳＳホールディングス</v>
      </c>
      <c r="C556" s="1" t="str">
        <f>_xlfn.XLOOKUP('Sheet1 (4)'!AB562,'Sheet1 (3)'!B:B,'Sheet1 (3)'!F:F,"",0)</f>
        <v>サービス業</v>
      </c>
      <c r="D556" s="1">
        <f>ROUND('Sheet1 (4)'!E562/100000000,2)</f>
        <v>0.05</v>
      </c>
      <c r="E556" s="1">
        <f>ROUND('Sheet1 (4)'!F562/100,2)</f>
        <v>-7.17</v>
      </c>
      <c r="F556" s="1">
        <f>ROUND('Sheet1 (4)'!G562/100,2)</f>
        <v>-1.86</v>
      </c>
      <c r="G556" s="1">
        <f>ROUND('Sheet1 (4)'!H562/100,2)</f>
        <v>2.76</v>
      </c>
      <c r="H556" s="1">
        <f>ROUND('Sheet1 (4)'!I562/100,2)</f>
        <v>5.96</v>
      </c>
      <c r="I556" s="1">
        <f>ROUND('Sheet1 (4)'!J562/100,2)</f>
        <v>5.96</v>
      </c>
      <c r="J556" s="1" t="e">
        <f>ROUND('Sheet1 (4)'!K562/100,2)</f>
        <v>#VALUE!</v>
      </c>
      <c r="K556" s="1" t="e">
        <f>ROUND('Sheet1 (4)'!L562/100,2)</f>
        <v>#VALUE!</v>
      </c>
      <c r="L556" s="4">
        <f>ROUND(('Sheet1 (4)'!M562+'Sheet1 (4)'!R562)/100,2)</f>
        <v>-3.52</v>
      </c>
      <c r="M556" s="4">
        <f>ROUND(('Sheet1 (4)'!N562+'Sheet1 (4)'!S562)/100,2)</f>
        <v>2.77</v>
      </c>
      <c r="N556" s="4">
        <f>ROUND(('Sheet1 (4)'!O562+'Sheet1 (4)'!T562)/100,2)</f>
        <v>4.3600000000000003</v>
      </c>
      <c r="O556" s="4">
        <f>ROUND(('Sheet1 (4)'!P562+'Sheet1 (4)'!U562)/100,2)</f>
        <v>5.52</v>
      </c>
      <c r="P556" s="4">
        <f>ROUND(('Sheet1 (4)'!Q562+'Sheet1 (4)'!V562)/100,2)</f>
        <v>5.52</v>
      </c>
      <c r="Q556" s="7">
        <f>ROUND('Sheet1 (4)'!W562/100,2)</f>
        <v>-0.18</v>
      </c>
      <c r="R556" s="7">
        <f>ROUND('Sheet1 (4)'!X562/100,2)</f>
        <v>0.05</v>
      </c>
      <c r="S556" s="7">
        <f>ROUND('Sheet1 (4)'!Y562/100,2)</f>
        <v>0.1</v>
      </c>
      <c r="T556" s="7">
        <f>ROUND('Sheet1 (4)'!Z562/100,2)</f>
        <v>0.17</v>
      </c>
      <c r="U556" s="7">
        <f>ROUND('Sheet1 (4)'!AA562/100,2)</f>
        <v>0.17</v>
      </c>
      <c r="V556" s="1" t="str">
        <f>'Sheet1 (4)'!AB562&amp;".T"</f>
        <v>2304.T</v>
      </c>
      <c r="W556">
        <f>ROUND('Sheet1 (4)'!AC562,2)</f>
        <v>12.07</v>
      </c>
      <c r="X556">
        <f>ROUND('Sheet1 (4)'!AD562,2)</f>
        <v>1.66</v>
      </c>
      <c r="Y556" t="str">
        <f>_xlfn.XLOOKUP('Sheet1 (4)'!AB562,'Sheet1 (3)'!B:B,'Sheet1 (3)'!D:D,"",0)</f>
        <v>スタンダード</v>
      </c>
    </row>
    <row r="557" spans="1:25" x14ac:dyDescent="0.2">
      <c r="A557">
        <v>556</v>
      </c>
      <c r="B557" s="1" t="str">
        <f>_xlfn.XLOOKUP('Sheet1 (4)'!AB563,'Sheet1 (3)'!B:B,'Sheet1 (3)'!C:C,"",0)</f>
        <v>建設技術研究所</v>
      </c>
      <c r="C557" s="1" t="str">
        <f>_xlfn.XLOOKUP('Sheet1 (4)'!AB563,'Sheet1 (3)'!B:B,'Sheet1 (3)'!F:F,"",0)</f>
        <v>サービス業</v>
      </c>
      <c r="D557" s="1">
        <f>ROUND('Sheet1 (4)'!E563/100000000,2)</f>
        <v>0.28000000000000003</v>
      </c>
      <c r="E557" s="1">
        <f>ROUND('Sheet1 (4)'!F563/100,2)</f>
        <v>69.91</v>
      </c>
      <c r="F557" s="1">
        <f>ROUND('Sheet1 (4)'!G563/100,2)</f>
        <v>80.180000000000007</v>
      </c>
      <c r="G557" s="1">
        <f>ROUND('Sheet1 (4)'!H563/100,2)</f>
        <v>100.12</v>
      </c>
      <c r="H557" s="1">
        <f>ROUND('Sheet1 (4)'!I563/100,2)</f>
        <v>93.97</v>
      </c>
      <c r="I557" s="1">
        <f>ROUND('Sheet1 (4)'!J563/100,2)</f>
        <v>93.97</v>
      </c>
      <c r="J557" s="1" t="e">
        <f>ROUND('Sheet1 (4)'!K563/100,2)</f>
        <v>#VALUE!</v>
      </c>
      <c r="K557" s="1" t="e">
        <f>ROUND('Sheet1 (4)'!L563/100,2)</f>
        <v>#VALUE!</v>
      </c>
      <c r="L557" s="4">
        <f>ROUND(('Sheet1 (4)'!M563+'Sheet1 (4)'!R563)/100,2)</f>
        <v>46.73</v>
      </c>
      <c r="M557" s="4">
        <f>ROUND(('Sheet1 (4)'!N563+'Sheet1 (4)'!S563)/100,2)</f>
        <v>30.52</v>
      </c>
      <c r="N557" s="4">
        <f>ROUND(('Sheet1 (4)'!O563+'Sheet1 (4)'!T563)/100,2)</f>
        <v>-0.38</v>
      </c>
      <c r="O557" s="4">
        <f>ROUND(('Sheet1 (4)'!P563+'Sheet1 (4)'!U563)/100,2)</f>
        <v>-32.479999999999997</v>
      </c>
      <c r="P557" s="4">
        <f>ROUND(('Sheet1 (4)'!Q563+'Sheet1 (4)'!V563)/100,2)</f>
        <v>-32.479999999999997</v>
      </c>
      <c r="Q557" s="7">
        <f>ROUND('Sheet1 (4)'!W563/100,2)</f>
        <v>0.12</v>
      </c>
      <c r="R557" s="7">
        <f>ROUND('Sheet1 (4)'!X563/100,2)</f>
        <v>0.14000000000000001</v>
      </c>
      <c r="S557" s="7">
        <f>ROUND('Sheet1 (4)'!Y563/100,2)</f>
        <v>0.15</v>
      </c>
      <c r="T557" s="7">
        <f>ROUND('Sheet1 (4)'!Z563/100,2)</f>
        <v>0.12</v>
      </c>
      <c r="U557" s="7">
        <f>ROUND('Sheet1 (4)'!AA563/100,2)</f>
        <v>0.12</v>
      </c>
      <c r="V557" s="1" t="str">
        <f>'Sheet1 (4)'!AB563&amp;".T"</f>
        <v>9621.T</v>
      </c>
      <c r="W557">
        <f>ROUND('Sheet1 (4)'!AC563,2)</f>
        <v>14.01</v>
      </c>
      <c r="X557">
        <f>ROUND('Sheet1 (4)'!AD563,2)</f>
        <v>1.26</v>
      </c>
      <c r="Y557" t="str">
        <f>_xlfn.XLOOKUP('Sheet1 (4)'!AB563,'Sheet1 (3)'!B:B,'Sheet1 (3)'!D:D,"",0)</f>
        <v>プライム</v>
      </c>
    </row>
    <row r="558" spans="1:25" x14ac:dyDescent="0.2">
      <c r="A558">
        <v>557</v>
      </c>
      <c r="B558" s="1" t="str">
        <f>_xlfn.XLOOKUP('Sheet1 (4)'!AB564,'Sheet1 (3)'!B:B,'Sheet1 (3)'!C:C,"",0)</f>
        <v>シーティーエス</v>
      </c>
      <c r="C558" s="1" t="str">
        <f>_xlfn.XLOOKUP('Sheet1 (4)'!AB564,'Sheet1 (3)'!B:B,'Sheet1 (3)'!F:F,"",0)</f>
        <v>サービス業</v>
      </c>
      <c r="D558" s="1">
        <f>ROUND('Sheet1 (4)'!E564/100000000,2)</f>
        <v>0.41</v>
      </c>
      <c r="E558" s="1">
        <f>ROUND('Sheet1 (4)'!F564/100,2)</f>
        <v>22.29</v>
      </c>
      <c r="F558" s="1">
        <f>ROUND('Sheet1 (4)'!G564/100,2)</f>
        <v>26.28</v>
      </c>
      <c r="G558" s="1">
        <f>ROUND('Sheet1 (4)'!H564/100,2)</f>
        <v>26.92</v>
      </c>
      <c r="H558" s="1">
        <f>ROUND('Sheet1 (4)'!I564/100,2)</f>
        <v>28.66</v>
      </c>
      <c r="I558" s="1">
        <f>ROUND('Sheet1 (4)'!J564/100,2)</f>
        <v>30.78</v>
      </c>
      <c r="J558" s="1">
        <f>ROUND('Sheet1 (4)'!K564/100,2)</f>
        <v>33.85</v>
      </c>
      <c r="K558" s="1">
        <f>ROUND('Sheet1 (4)'!L564/100,2)</f>
        <v>36.5</v>
      </c>
      <c r="L558" s="4">
        <f>ROUND(('Sheet1 (4)'!M564+'Sheet1 (4)'!R564)/100,2)</f>
        <v>19.510000000000002</v>
      </c>
      <c r="M558" s="4">
        <f>ROUND(('Sheet1 (4)'!N564+'Sheet1 (4)'!S564)/100,2)</f>
        <v>6.43</v>
      </c>
      <c r="N558" s="4">
        <f>ROUND(('Sheet1 (4)'!O564+'Sheet1 (4)'!T564)/100,2)</f>
        <v>28.36</v>
      </c>
      <c r="O558" s="4">
        <f>ROUND(('Sheet1 (4)'!P564+'Sheet1 (4)'!U564)/100,2)</f>
        <v>24.29</v>
      </c>
      <c r="P558" s="4">
        <f>ROUND(('Sheet1 (4)'!Q564+'Sheet1 (4)'!V564)/100,2)</f>
        <v>3.95</v>
      </c>
      <c r="Q558" s="7">
        <f>ROUND('Sheet1 (4)'!W564/100,2)</f>
        <v>0.18</v>
      </c>
      <c r="R558" s="7">
        <f>ROUND('Sheet1 (4)'!X564/100,2)</f>
        <v>0.19</v>
      </c>
      <c r="S558" s="7">
        <f>ROUND('Sheet1 (4)'!Y564/100,2)</f>
        <v>0.17</v>
      </c>
      <c r="T558" s="7">
        <f>ROUND('Sheet1 (4)'!Z564/100,2)</f>
        <v>0.16</v>
      </c>
      <c r="U558" s="7">
        <f>ROUND('Sheet1 (4)'!AA564/100,2)</f>
        <v>0.17</v>
      </c>
      <c r="V558" s="1" t="str">
        <f>'Sheet1 (4)'!AB564&amp;".T"</f>
        <v>4345.T</v>
      </c>
      <c r="W558">
        <f>ROUND('Sheet1 (4)'!AC564,2)</f>
        <v>14.32</v>
      </c>
      <c r="X558">
        <f>ROUND('Sheet1 (4)'!AD564,2)</f>
        <v>2.4900000000000002</v>
      </c>
      <c r="Y558" t="str">
        <f>_xlfn.XLOOKUP('Sheet1 (4)'!AB564,'Sheet1 (3)'!B:B,'Sheet1 (3)'!D:D,"",0)</f>
        <v>プライム</v>
      </c>
    </row>
    <row r="559" spans="1:25" x14ac:dyDescent="0.2">
      <c r="A559">
        <v>558</v>
      </c>
      <c r="B559" s="1" t="str">
        <f>_xlfn.XLOOKUP('Sheet1 (4)'!AB565,'Sheet1 (3)'!B:B,'Sheet1 (3)'!C:C,"",0)</f>
        <v>キューブ</v>
      </c>
      <c r="C559" s="1" t="str">
        <f>_xlfn.XLOOKUP('Sheet1 (4)'!AB565,'Sheet1 (3)'!B:B,'Sheet1 (3)'!F:F,"",0)</f>
        <v>小売業</v>
      </c>
      <c r="D559" s="1">
        <f>ROUND('Sheet1 (4)'!E565/100000000,2)</f>
        <v>0.06</v>
      </c>
      <c r="E559" s="1" t="e">
        <f>ROUND('Sheet1 (4)'!F565/100,2)</f>
        <v>#VALUE!</v>
      </c>
      <c r="F559" s="1" t="e">
        <f>ROUND('Sheet1 (4)'!G565/100,2)</f>
        <v>#VALUE!</v>
      </c>
      <c r="G559" s="1" t="e">
        <f>ROUND('Sheet1 (4)'!H565/100,2)</f>
        <v>#VALUE!</v>
      </c>
      <c r="H559" s="1" t="e">
        <f>ROUND('Sheet1 (4)'!I565/100,2)</f>
        <v>#VALUE!</v>
      </c>
      <c r="I559" s="1">
        <f>ROUND('Sheet1 (4)'!J565/100,2)</f>
        <v>0.43</v>
      </c>
      <c r="J559" s="1" t="e">
        <f>ROUND('Sheet1 (4)'!K565/100,2)</f>
        <v>#VALUE!</v>
      </c>
      <c r="K559" s="1" t="e">
        <f>ROUND('Sheet1 (4)'!L565/100,2)</f>
        <v>#VALUE!</v>
      </c>
      <c r="L559" s="4" t="e">
        <f>ROUND(('Sheet1 (4)'!M565+'Sheet1 (4)'!R565)/100,2)</f>
        <v>#VALUE!</v>
      </c>
      <c r="M559" s="4" t="e">
        <f>ROUND(('Sheet1 (4)'!N565+'Sheet1 (4)'!S565)/100,2)</f>
        <v>#VALUE!</v>
      </c>
      <c r="N559" s="4" t="e">
        <f>ROUND(('Sheet1 (4)'!O565+'Sheet1 (4)'!T565)/100,2)</f>
        <v>#VALUE!</v>
      </c>
      <c r="O559" s="4" t="e">
        <f>ROUND(('Sheet1 (4)'!P565+'Sheet1 (4)'!U565)/100,2)</f>
        <v>#VALUE!</v>
      </c>
      <c r="P559" s="4" t="e">
        <f>ROUND(('Sheet1 (4)'!Q565+'Sheet1 (4)'!V565)/100,2)</f>
        <v>#VALUE!</v>
      </c>
      <c r="Q559" s="7" t="e">
        <f>ROUND('Sheet1 (4)'!W565/100,2)</f>
        <v>#VALUE!</v>
      </c>
      <c r="R559" s="7" t="e">
        <f>ROUND('Sheet1 (4)'!X565/100,2)</f>
        <v>#VALUE!</v>
      </c>
      <c r="S559" s="7" t="e">
        <f>ROUND('Sheet1 (4)'!Y565/100,2)</f>
        <v>#VALUE!</v>
      </c>
      <c r="T559" s="7" t="e">
        <f>ROUND('Sheet1 (4)'!Z565/100,2)</f>
        <v>#VALUE!</v>
      </c>
      <c r="U559" s="7" t="e">
        <f>ROUND('Sheet1 (4)'!AA565/100,2)</f>
        <v>#VALUE!</v>
      </c>
      <c r="V559" s="1" t="str">
        <f>'Sheet1 (4)'!AB565&amp;".T"</f>
        <v>7112.T</v>
      </c>
      <c r="W559" t="e">
        <f>ROUND('Sheet1 (4)'!AC565,2)</f>
        <v>#VALUE!</v>
      </c>
      <c r="X559">
        <f>ROUND('Sheet1 (4)'!AD565,2)</f>
        <v>3.39</v>
      </c>
      <c r="Y559" t="str">
        <f>_xlfn.XLOOKUP('Sheet1 (4)'!AB565,'Sheet1 (3)'!B:B,'Sheet1 (3)'!D:D,"",0)</f>
        <v>グロース</v>
      </c>
    </row>
    <row r="560" spans="1:25" x14ac:dyDescent="0.2">
      <c r="A560">
        <v>559</v>
      </c>
      <c r="B560" s="1" t="str">
        <f>_xlfn.XLOOKUP('Sheet1 (4)'!AB566,'Sheet1 (3)'!B:B,'Sheet1 (3)'!C:C,"",0)</f>
        <v>キューブシステム</v>
      </c>
      <c r="C560" s="1" t="str">
        <f>_xlfn.XLOOKUP('Sheet1 (4)'!AB566,'Sheet1 (3)'!B:B,'Sheet1 (3)'!F:F,"",0)</f>
        <v>情報・通信業</v>
      </c>
      <c r="D560" s="1">
        <f>ROUND('Sheet1 (4)'!E566/100000000,2)</f>
        <v>0.15</v>
      </c>
      <c r="E560" s="1">
        <f>ROUND('Sheet1 (4)'!F566/100,2)</f>
        <v>11.74</v>
      </c>
      <c r="F560" s="1">
        <f>ROUND('Sheet1 (4)'!G566/100,2)</f>
        <v>14.18</v>
      </c>
      <c r="G560" s="1">
        <f>ROUND('Sheet1 (4)'!H566/100,2)</f>
        <v>14.52</v>
      </c>
      <c r="H560" s="1">
        <f>ROUND('Sheet1 (4)'!I566/100,2)</f>
        <v>15.36</v>
      </c>
      <c r="I560" s="1">
        <f>ROUND('Sheet1 (4)'!J566/100,2)</f>
        <v>13.82</v>
      </c>
      <c r="J560" s="1" t="e">
        <f>ROUND('Sheet1 (4)'!K566/100,2)</f>
        <v>#VALUE!</v>
      </c>
      <c r="K560" s="1" t="e">
        <f>ROUND('Sheet1 (4)'!L566/100,2)</f>
        <v>#VALUE!</v>
      </c>
      <c r="L560" s="4">
        <f>ROUND(('Sheet1 (4)'!M566+'Sheet1 (4)'!R566)/100,2)</f>
        <v>11.01</v>
      </c>
      <c r="M560" s="4">
        <f>ROUND(('Sheet1 (4)'!N566+'Sheet1 (4)'!S566)/100,2)</f>
        <v>8.81</v>
      </c>
      <c r="N560" s="4">
        <f>ROUND(('Sheet1 (4)'!O566+'Sheet1 (4)'!T566)/100,2)</f>
        <v>5.87</v>
      </c>
      <c r="O560" s="4">
        <f>ROUND(('Sheet1 (4)'!P566+'Sheet1 (4)'!U566)/100,2)</f>
        <v>7.85</v>
      </c>
      <c r="P560" s="4">
        <f>ROUND(('Sheet1 (4)'!Q566+'Sheet1 (4)'!V566)/100,2)</f>
        <v>1.87</v>
      </c>
      <c r="Q560" s="7">
        <f>ROUND('Sheet1 (4)'!W566/100,2)</f>
        <v>0.14000000000000001</v>
      </c>
      <c r="R560" s="7">
        <f>ROUND('Sheet1 (4)'!X566/100,2)</f>
        <v>0.14000000000000001</v>
      </c>
      <c r="S560" s="7">
        <f>ROUND('Sheet1 (4)'!Y566/100,2)</f>
        <v>0.12</v>
      </c>
      <c r="T560" s="7">
        <f>ROUND('Sheet1 (4)'!Z566/100,2)</f>
        <v>0.11</v>
      </c>
      <c r="U560" s="7">
        <f>ROUND('Sheet1 (4)'!AA566/100,2)</f>
        <v>0.12</v>
      </c>
      <c r="V560" s="1" t="str">
        <f>'Sheet1 (4)'!AB566&amp;".T"</f>
        <v>2335.T</v>
      </c>
      <c r="W560">
        <f>ROUND('Sheet1 (4)'!AC566,2)</f>
        <v>14.11</v>
      </c>
      <c r="X560">
        <f>ROUND('Sheet1 (4)'!AD566,2)</f>
        <v>1.46</v>
      </c>
      <c r="Y560" t="str">
        <f>_xlfn.XLOOKUP('Sheet1 (4)'!AB566,'Sheet1 (3)'!B:B,'Sheet1 (3)'!D:D,"",0)</f>
        <v>プライム</v>
      </c>
    </row>
    <row r="561" spans="1:25" x14ac:dyDescent="0.2">
      <c r="A561">
        <v>560</v>
      </c>
      <c r="B561" s="1" t="str">
        <f>_xlfn.XLOOKUP('Sheet1 (4)'!AB567,'Sheet1 (3)'!B:B,'Sheet1 (3)'!C:C,"",0)</f>
        <v>シーユーシー</v>
      </c>
      <c r="C561" s="1" t="str">
        <f>_xlfn.XLOOKUP('Sheet1 (4)'!AB567,'Sheet1 (3)'!B:B,'Sheet1 (3)'!F:F,"",0)</f>
        <v>サービス業</v>
      </c>
      <c r="D561" s="1">
        <f>ROUND('Sheet1 (4)'!E567/100000000,2)</f>
        <v>0.28999999999999998</v>
      </c>
      <c r="E561" s="1">
        <f>ROUND('Sheet1 (4)'!F567/100,2)</f>
        <v>16.28</v>
      </c>
      <c r="F561" s="1">
        <f>ROUND('Sheet1 (4)'!G567/100,2)</f>
        <v>36.78</v>
      </c>
      <c r="G561" s="1">
        <f>ROUND('Sheet1 (4)'!H567/100,2)</f>
        <v>36.83</v>
      </c>
      <c r="H561" s="1">
        <f>ROUND('Sheet1 (4)'!I567/100,2)</f>
        <v>37.380000000000003</v>
      </c>
      <c r="I561" s="1">
        <f>ROUND('Sheet1 (4)'!J567/100,2)</f>
        <v>51.07</v>
      </c>
      <c r="J561" s="1">
        <f>ROUND('Sheet1 (4)'!K567/100,2)</f>
        <v>56.57</v>
      </c>
      <c r="K561" s="1">
        <f>ROUND('Sheet1 (4)'!L567/100,2)</f>
        <v>66.09</v>
      </c>
      <c r="L561" s="4" t="e">
        <f>ROUND(('Sheet1 (4)'!M567+'Sheet1 (4)'!R567)/100,2)</f>
        <v>#VALUE!</v>
      </c>
      <c r="M561" s="4" t="e">
        <f>ROUND(('Sheet1 (4)'!N567+'Sheet1 (4)'!S567)/100,2)</f>
        <v>#VALUE!</v>
      </c>
      <c r="N561" s="4" t="e">
        <f>ROUND(('Sheet1 (4)'!O567+'Sheet1 (4)'!T567)/100,2)</f>
        <v>#VALUE!</v>
      </c>
      <c r="O561" s="4">
        <f>ROUND(('Sheet1 (4)'!P567+'Sheet1 (4)'!U567)/100,2)</f>
        <v>-105.9</v>
      </c>
      <c r="P561" s="4">
        <f>ROUND(('Sheet1 (4)'!Q567+'Sheet1 (4)'!V567)/100,2)</f>
        <v>69.53</v>
      </c>
      <c r="Q561" s="7" t="e">
        <f>ROUND('Sheet1 (4)'!W567/100,2)</f>
        <v>#VALUE!</v>
      </c>
      <c r="R561" s="7">
        <f>ROUND('Sheet1 (4)'!X567/100,2)</f>
        <v>0.3</v>
      </c>
      <c r="S561" s="7">
        <f>ROUND('Sheet1 (4)'!Y567/100,2)</f>
        <v>0.22</v>
      </c>
      <c r="T561" s="7">
        <f>ROUND('Sheet1 (4)'!Z567/100,2)</f>
        <v>0.13</v>
      </c>
      <c r="U561" s="7">
        <f>ROUND('Sheet1 (4)'!AA567/100,2)</f>
        <v>0.11</v>
      </c>
      <c r="V561" s="1" t="str">
        <f>'Sheet1 (4)'!AB567&amp;".T"</f>
        <v>9158.T</v>
      </c>
      <c r="W561">
        <f>ROUND('Sheet1 (4)'!AC567,2)</f>
        <v>12.25</v>
      </c>
      <c r="X561">
        <f>ROUND('Sheet1 (4)'!AD567,2)</f>
        <v>0.98</v>
      </c>
      <c r="Y561" t="str">
        <f>_xlfn.XLOOKUP('Sheet1 (4)'!AB567,'Sheet1 (3)'!B:B,'Sheet1 (3)'!D:D,"",0)</f>
        <v>グロース</v>
      </c>
    </row>
    <row r="562" spans="1:25" x14ac:dyDescent="0.2">
      <c r="A562">
        <v>561</v>
      </c>
      <c r="B562" s="1" t="str">
        <f>_xlfn.XLOOKUP('Sheet1 (4)'!AB568,'Sheet1 (3)'!B:B,'Sheet1 (3)'!C:C,"",0)</f>
        <v>クオリプス</v>
      </c>
      <c r="C562" s="1" t="str">
        <f>_xlfn.XLOOKUP('Sheet1 (4)'!AB568,'Sheet1 (3)'!B:B,'Sheet1 (3)'!F:F,"",0)</f>
        <v>医薬品</v>
      </c>
      <c r="D562" s="1">
        <f>ROUND('Sheet1 (4)'!E568/100000000,2)</f>
        <v>0.08</v>
      </c>
      <c r="E562" s="1" t="e">
        <f>ROUND('Sheet1 (4)'!F568/100,2)</f>
        <v>#VALUE!</v>
      </c>
      <c r="F562" s="1" t="e">
        <f>ROUND('Sheet1 (4)'!G568/100,2)</f>
        <v>#VALUE!</v>
      </c>
      <c r="G562" s="1" t="e">
        <f>ROUND('Sheet1 (4)'!H568/100,2)</f>
        <v>#VALUE!</v>
      </c>
      <c r="H562" s="1">
        <f>ROUND('Sheet1 (4)'!I568/100,2)</f>
        <v>-5.88</v>
      </c>
      <c r="I562" s="1">
        <f>ROUND('Sheet1 (4)'!J568/100,2)</f>
        <v>-5.9</v>
      </c>
      <c r="J562" s="1" t="e">
        <f>ROUND('Sheet1 (4)'!K568/100,2)</f>
        <v>#VALUE!</v>
      </c>
      <c r="K562" s="1" t="e">
        <f>ROUND('Sheet1 (4)'!L568/100,2)</f>
        <v>#VALUE!</v>
      </c>
      <c r="L562" s="4" t="e">
        <f>ROUND(('Sheet1 (4)'!M568+'Sheet1 (4)'!R568)/100,2)</f>
        <v>#VALUE!</v>
      </c>
      <c r="M562" s="4" t="e">
        <f>ROUND(('Sheet1 (4)'!N568+'Sheet1 (4)'!S568)/100,2)</f>
        <v>#VALUE!</v>
      </c>
      <c r="N562" s="4" t="e">
        <f>ROUND(('Sheet1 (4)'!O568+'Sheet1 (4)'!T568)/100,2)</f>
        <v>#VALUE!</v>
      </c>
      <c r="O562" s="4">
        <f>ROUND(('Sheet1 (4)'!P568+'Sheet1 (4)'!U568)/100,2)</f>
        <v>-4.8499999999999996</v>
      </c>
      <c r="P562" s="4">
        <f>ROUND(('Sheet1 (4)'!Q568+'Sheet1 (4)'!V568)/100,2)</f>
        <v>-9.31</v>
      </c>
      <c r="Q562" s="7" t="e">
        <f>ROUND('Sheet1 (4)'!W568/100,2)</f>
        <v>#VALUE!</v>
      </c>
      <c r="R562" s="7" t="e">
        <f>ROUND('Sheet1 (4)'!X568/100,2)</f>
        <v>#VALUE!</v>
      </c>
      <c r="S562" s="7" t="e">
        <f>ROUND('Sheet1 (4)'!Y568/100,2)</f>
        <v>#VALUE!</v>
      </c>
      <c r="T562" s="7" t="e">
        <f>ROUND('Sheet1 (4)'!Z568/100,2)</f>
        <v>#VALUE!</v>
      </c>
      <c r="U562" s="7">
        <f>ROUND('Sheet1 (4)'!AA568/100,2)</f>
        <v>-0.11</v>
      </c>
      <c r="V562" s="1" t="str">
        <f>'Sheet1 (4)'!AB568&amp;".T"</f>
        <v>4894.T</v>
      </c>
      <c r="W562" t="e">
        <f>ROUND('Sheet1 (4)'!AC568,2)</f>
        <v>#VALUE!</v>
      </c>
      <c r="X562">
        <f>ROUND('Sheet1 (4)'!AD568,2)</f>
        <v>9.73</v>
      </c>
      <c r="Y562" t="str">
        <f>_xlfn.XLOOKUP('Sheet1 (4)'!AB568,'Sheet1 (3)'!B:B,'Sheet1 (3)'!D:D,"",0)</f>
        <v>グロース</v>
      </c>
    </row>
    <row r="563" spans="1:25" x14ac:dyDescent="0.2">
      <c r="A563">
        <v>562</v>
      </c>
      <c r="B563" s="1" t="str">
        <f>_xlfn.XLOOKUP('Sheet1 (4)'!AB569,'Sheet1 (3)'!B:B,'Sheet1 (3)'!C:C,"",0)</f>
        <v>カーブスホールディングス</v>
      </c>
      <c r="C563" s="1" t="str">
        <f>_xlfn.XLOOKUP('Sheet1 (4)'!AB569,'Sheet1 (3)'!B:B,'Sheet1 (3)'!F:F,"",0)</f>
        <v>サービス業</v>
      </c>
      <c r="D563" s="1">
        <f>ROUND('Sheet1 (4)'!E569/100000000,2)</f>
        <v>0.92</v>
      </c>
      <c r="E563" s="1">
        <f>ROUND('Sheet1 (4)'!F569/100,2)</f>
        <v>16.23</v>
      </c>
      <c r="F563" s="1">
        <f>ROUND('Sheet1 (4)'!G569/100,2)</f>
        <v>27.43</v>
      </c>
      <c r="G563" s="1">
        <f>ROUND('Sheet1 (4)'!H569/100,2)</f>
        <v>38.520000000000003</v>
      </c>
      <c r="H563" s="1">
        <f>ROUND('Sheet1 (4)'!I569/100,2)</f>
        <v>54.58</v>
      </c>
      <c r="I563" s="1">
        <f>ROUND('Sheet1 (4)'!J569/100,2)</f>
        <v>63.43</v>
      </c>
      <c r="J563" s="1">
        <f>ROUND('Sheet1 (4)'!K569/100,2)</f>
        <v>74.33</v>
      </c>
      <c r="K563" s="1">
        <f>ROUND('Sheet1 (4)'!L569/100,2)</f>
        <v>78.72</v>
      </c>
      <c r="L563" s="4">
        <f>ROUND(('Sheet1 (4)'!M569+'Sheet1 (4)'!R569)/100,2)</f>
        <v>25.07</v>
      </c>
      <c r="M563" s="4">
        <f>ROUND(('Sheet1 (4)'!N569+'Sheet1 (4)'!S569)/100,2)</f>
        <v>23.3</v>
      </c>
      <c r="N563" s="4">
        <f>ROUND(('Sheet1 (4)'!O569+'Sheet1 (4)'!T569)/100,2)</f>
        <v>40.29</v>
      </c>
      <c r="O563" s="4">
        <f>ROUND(('Sheet1 (4)'!P569+'Sheet1 (4)'!U569)/100,2)</f>
        <v>44.59</v>
      </c>
      <c r="P563" s="4">
        <f>ROUND(('Sheet1 (4)'!Q569+'Sheet1 (4)'!V569)/100,2)</f>
        <v>54.84</v>
      </c>
      <c r="Q563" s="7">
        <f>ROUND('Sheet1 (4)'!W569/100,2)</f>
        <v>0.13</v>
      </c>
      <c r="R563" s="7">
        <f>ROUND('Sheet1 (4)'!X569/100,2)</f>
        <v>0.21</v>
      </c>
      <c r="S563" s="7">
        <f>ROUND('Sheet1 (4)'!Y569/100,2)</f>
        <v>0.19</v>
      </c>
      <c r="T563" s="7">
        <f>ROUND('Sheet1 (4)'!Z569/100,2)</f>
        <v>0.21</v>
      </c>
      <c r="U563" s="7">
        <f>ROUND('Sheet1 (4)'!AA569/100,2)</f>
        <v>0.22</v>
      </c>
      <c r="V563" s="1" t="str">
        <f>'Sheet1 (4)'!AB569&amp;".T"</f>
        <v>7085.T</v>
      </c>
      <c r="W563">
        <f>ROUND('Sheet1 (4)'!AC569,2)</f>
        <v>15.98</v>
      </c>
      <c r="X563">
        <f>ROUND('Sheet1 (4)'!AD569,2)</f>
        <v>3.41</v>
      </c>
      <c r="Y563" t="str">
        <f>_xlfn.XLOOKUP('Sheet1 (4)'!AB569,'Sheet1 (3)'!B:B,'Sheet1 (3)'!D:D,"",0)</f>
        <v>プライム</v>
      </c>
    </row>
    <row r="564" spans="1:25" x14ac:dyDescent="0.2">
      <c r="A564">
        <v>563</v>
      </c>
      <c r="B564" s="1" t="str">
        <f>_xlfn.XLOOKUP('Sheet1 (4)'!AB570,'Sheet1 (3)'!B:B,'Sheet1 (3)'!C:C,"",0)</f>
        <v>シー・ヴイ・エス・ベイエリア</v>
      </c>
      <c r="C564" s="1" t="str">
        <f>_xlfn.XLOOKUP('Sheet1 (4)'!AB570,'Sheet1 (3)'!B:B,'Sheet1 (3)'!F:F,"",0)</f>
        <v>サービス業</v>
      </c>
      <c r="D564" s="1">
        <f>ROUND('Sheet1 (4)'!E570/100000000,2)</f>
        <v>0.05</v>
      </c>
      <c r="E564" s="1">
        <f>ROUND('Sheet1 (4)'!F570/100,2)</f>
        <v>-5.47</v>
      </c>
      <c r="F564" s="1">
        <f>ROUND('Sheet1 (4)'!G570/100,2)</f>
        <v>-3.23</v>
      </c>
      <c r="G564" s="1">
        <f>ROUND('Sheet1 (4)'!H570/100,2)</f>
        <v>0.82</v>
      </c>
      <c r="H564" s="1">
        <f>ROUND('Sheet1 (4)'!I570/100,2)</f>
        <v>4.8600000000000003</v>
      </c>
      <c r="I564" s="1">
        <f>ROUND('Sheet1 (4)'!J570/100,2)</f>
        <v>4.22</v>
      </c>
      <c r="J564" s="1" t="e">
        <f>ROUND('Sheet1 (4)'!K570/100,2)</f>
        <v>#VALUE!</v>
      </c>
      <c r="K564" s="1" t="e">
        <f>ROUND('Sheet1 (4)'!L570/100,2)</f>
        <v>#VALUE!</v>
      </c>
      <c r="L564" s="4">
        <f>ROUND(('Sheet1 (4)'!M570+'Sheet1 (4)'!R570)/100,2)</f>
        <v>-2.21</v>
      </c>
      <c r="M564" s="4">
        <f>ROUND(('Sheet1 (4)'!N570+'Sheet1 (4)'!S570)/100,2)</f>
        <v>-1.19</v>
      </c>
      <c r="N564" s="4">
        <f>ROUND(('Sheet1 (4)'!O570+'Sheet1 (4)'!T570)/100,2)</f>
        <v>4.82</v>
      </c>
      <c r="O564" s="4">
        <f>ROUND(('Sheet1 (4)'!P570+'Sheet1 (4)'!U570)/100,2)</f>
        <v>-5.98</v>
      </c>
      <c r="P564" s="4">
        <f>ROUND(('Sheet1 (4)'!Q570+'Sheet1 (4)'!V570)/100,2)</f>
        <v>0.26</v>
      </c>
      <c r="Q564" s="7">
        <f>ROUND('Sheet1 (4)'!W570/100,2)</f>
        <v>-0.27</v>
      </c>
      <c r="R564" s="7">
        <f>ROUND('Sheet1 (4)'!X570/100,2)</f>
        <v>-0.25</v>
      </c>
      <c r="S564" s="7">
        <f>ROUND('Sheet1 (4)'!Y570/100,2)</f>
        <v>0</v>
      </c>
      <c r="T564" s="7">
        <f>ROUND('Sheet1 (4)'!Z570/100,2)</f>
        <v>0.23</v>
      </c>
      <c r="U564" s="7">
        <f>ROUND('Sheet1 (4)'!AA570/100,2)</f>
        <v>0.28999999999999998</v>
      </c>
      <c r="V564" s="1" t="str">
        <f>'Sheet1 (4)'!AB570&amp;".T"</f>
        <v>2687.T</v>
      </c>
      <c r="W564">
        <f>ROUND('Sheet1 (4)'!AC570,2)</f>
        <v>11.3</v>
      </c>
      <c r="X564">
        <f>ROUND('Sheet1 (4)'!AD570,2)</f>
        <v>0.64</v>
      </c>
      <c r="Y564" t="str">
        <f>_xlfn.XLOOKUP('Sheet1 (4)'!AB570,'Sheet1 (3)'!B:B,'Sheet1 (3)'!D:D,"",0)</f>
        <v>スタンダード</v>
      </c>
    </row>
    <row r="565" spans="1:25" x14ac:dyDescent="0.2">
      <c r="A565">
        <v>564</v>
      </c>
      <c r="B565" s="1" t="str">
        <f>_xlfn.XLOOKUP('Sheet1 (4)'!AB571,'Sheet1 (3)'!B:B,'Sheet1 (3)'!C:C,"",0)</f>
        <v>サイバーセキュリティクラウド</v>
      </c>
      <c r="C565" s="1" t="str">
        <f>_xlfn.XLOOKUP('Sheet1 (4)'!AB571,'Sheet1 (3)'!B:B,'Sheet1 (3)'!F:F,"",0)</f>
        <v>情報・通信業</v>
      </c>
      <c r="D565" s="1">
        <f>ROUND('Sheet1 (4)'!E571/100000000,2)</f>
        <v>0.1</v>
      </c>
      <c r="E565" s="1">
        <f>ROUND('Sheet1 (4)'!F571/100,2)</f>
        <v>2.97</v>
      </c>
      <c r="F565" s="1" t="e">
        <f>ROUND('Sheet1 (4)'!G571/100,2)</f>
        <v>#VALUE!</v>
      </c>
      <c r="G565" s="1">
        <f>ROUND('Sheet1 (4)'!H571/100,2)</f>
        <v>5.5</v>
      </c>
      <c r="H565" s="1">
        <f>ROUND('Sheet1 (4)'!I571/100,2)</f>
        <v>7.73</v>
      </c>
      <c r="I565" s="1">
        <f>ROUND('Sheet1 (4)'!J571/100,2)</f>
        <v>7.73</v>
      </c>
      <c r="J565" s="1" t="e">
        <f>ROUND('Sheet1 (4)'!K571/100,2)</f>
        <v>#VALUE!</v>
      </c>
      <c r="K565" s="1" t="e">
        <f>ROUND('Sheet1 (4)'!L571/100,2)</f>
        <v>#VALUE!</v>
      </c>
      <c r="L565" s="4">
        <f>ROUND(('Sheet1 (4)'!M571+'Sheet1 (4)'!R571)/100,2)</f>
        <v>3.23</v>
      </c>
      <c r="M565" s="4" t="e">
        <f>ROUND(('Sheet1 (4)'!N571+'Sheet1 (4)'!S571)/100,2)</f>
        <v>#VALUE!</v>
      </c>
      <c r="N565" s="4">
        <f>ROUND(('Sheet1 (4)'!O571+'Sheet1 (4)'!T571)/100,2)</f>
        <v>4.72</v>
      </c>
      <c r="O565" s="4">
        <f>ROUND(('Sheet1 (4)'!P571+'Sheet1 (4)'!U571)/100,2)</f>
        <v>4.58</v>
      </c>
      <c r="P565" s="4">
        <f>ROUND(('Sheet1 (4)'!Q571+'Sheet1 (4)'!V571)/100,2)</f>
        <v>4.58</v>
      </c>
      <c r="Q565" s="7">
        <f>ROUND('Sheet1 (4)'!W571/100,2)</f>
        <v>0.21</v>
      </c>
      <c r="R565" s="7" t="e">
        <f>ROUND('Sheet1 (4)'!X571/100,2)</f>
        <v>#VALUE!</v>
      </c>
      <c r="S565" s="7" t="e">
        <f>ROUND('Sheet1 (4)'!Y571/100,2)</f>
        <v>#VALUE!</v>
      </c>
      <c r="T565" s="7">
        <f>ROUND('Sheet1 (4)'!Z571/100,2)</f>
        <v>0.33</v>
      </c>
      <c r="U565" s="7">
        <f>ROUND('Sheet1 (4)'!AA571/100,2)</f>
        <v>0.33</v>
      </c>
      <c r="V565" s="1" t="str">
        <f>'Sheet1 (4)'!AB571&amp;".T"</f>
        <v>4493.T</v>
      </c>
      <c r="W565">
        <f>ROUND('Sheet1 (4)'!AC571,2)</f>
        <v>35</v>
      </c>
      <c r="X565">
        <f>ROUND('Sheet1 (4)'!AD571,2)</f>
        <v>4.92</v>
      </c>
      <c r="Y565" t="str">
        <f>_xlfn.XLOOKUP('Sheet1 (4)'!AB571,'Sheet1 (3)'!B:B,'Sheet1 (3)'!D:D,"",0)</f>
        <v>グロース</v>
      </c>
    </row>
    <row r="566" spans="1:25" x14ac:dyDescent="0.2">
      <c r="A566">
        <v>565</v>
      </c>
      <c r="B566" s="1" t="str">
        <f>_xlfn.XLOOKUP('Sheet1 (4)'!AB572,'Sheet1 (3)'!B:B,'Sheet1 (3)'!C:C,"",0)</f>
        <v>サイバーエージェント</v>
      </c>
      <c r="C566" s="1" t="str">
        <f>_xlfn.XLOOKUP('Sheet1 (4)'!AB572,'Sheet1 (3)'!B:B,'Sheet1 (3)'!F:F,"",0)</f>
        <v>サービス業</v>
      </c>
      <c r="D566" s="1">
        <f>ROUND('Sheet1 (4)'!E572/100000000,2)</f>
        <v>5.07</v>
      </c>
      <c r="E566" s="1">
        <f>ROUND('Sheet1 (4)'!F572/100,2)</f>
        <v>1039.8699999999999</v>
      </c>
      <c r="F566" s="1">
        <f>ROUND('Sheet1 (4)'!G572/100,2)</f>
        <v>675.53</v>
      </c>
      <c r="G566" s="1">
        <f>ROUND('Sheet1 (4)'!H572/100,2)</f>
        <v>221.83</v>
      </c>
      <c r="H566" s="1">
        <f>ROUND('Sheet1 (4)'!I572/100,2)</f>
        <v>394.85</v>
      </c>
      <c r="I566" s="1">
        <f>ROUND('Sheet1 (4)'!J572/100,2)</f>
        <v>394.85</v>
      </c>
      <c r="J566" s="1">
        <f>ROUND('Sheet1 (4)'!K572/100,2)</f>
        <v>687.76</v>
      </c>
      <c r="K566" s="1">
        <f>ROUND('Sheet1 (4)'!L572/100,2)</f>
        <v>766.82</v>
      </c>
      <c r="L566" s="4">
        <f>ROUND(('Sheet1 (4)'!M572+'Sheet1 (4)'!R572)/100,2)</f>
        <v>810.72</v>
      </c>
      <c r="M566" s="4">
        <f>ROUND(('Sheet1 (4)'!N572+'Sheet1 (4)'!S572)/100,2)</f>
        <v>-134.66</v>
      </c>
      <c r="N566" s="4">
        <f>ROUND(('Sheet1 (4)'!O572+'Sheet1 (4)'!T572)/100,2)</f>
        <v>-194.68</v>
      </c>
      <c r="O566" s="4">
        <f>ROUND(('Sheet1 (4)'!P572+'Sheet1 (4)'!U572)/100,2)</f>
        <v>149</v>
      </c>
      <c r="P566" s="4">
        <f>ROUND(('Sheet1 (4)'!Q572+'Sheet1 (4)'!V572)/100,2)</f>
        <v>149</v>
      </c>
      <c r="Q566" s="7">
        <f>ROUND('Sheet1 (4)'!W572/100,2)</f>
        <v>0.41</v>
      </c>
      <c r="R566" s="7">
        <f>ROUND('Sheet1 (4)'!X572/100,2)</f>
        <v>0.18</v>
      </c>
      <c r="S566" s="7">
        <f>ROUND('Sheet1 (4)'!Y572/100,2)</f>
        <v>0.04</v>
      </c>
      <c r="T566" s="7">
        <f>ROUND('Sheet1 (4)'!Z572/100,2)</f>
        <v>0.09</v>
      </c>
      <c r="U566" s="7">
        <f>ROUND('Sheet1 (4)'!AA572/100,2)</f>
        <v>0.09</v>
      </c>
      <c r="V566" s="1" t="str">
        <f>'Sheet1 (4)'!AB572&amp;".T"</f>
        <v>4751.T</v>
      </c>
      <c r="W566">
        <f>ROUND('Sheet1 (4)'!AC572,2)</f>
        <v>31.69</v>
      </c>
      <c r="X566">
        <f>ROUND('Sheet1 (4)'!AD572,2)</f>
        <v>4.33</v>
      </c>
      <c r="Y566" t="str">
        <f>_xlfn.XLOOKUP('Sheet1 (4)'!AB572,'Sheet1 (3)'!B:B,'Sheet1 (3)'!D:D,"",0)</f>
        <v>プライム</v>
      </c>
    </row>
    <row r="567" spans="1:25" x14ac:dyDescent="0.2">
      <c r="A567">
        <v>566</v>
      </c>
      <c r="B567" s="1" t="str">
        <f>_xlfn.XLOOKUP('Sheet1 (4)'!AB573,'Sheet1 (3)'!B:B,'Sheet1 (3)'!C:C,"",0)</f>
        <v>サイバー・バズ</v>
      </c>
      <c r="C567" s="1" t="str">
        <f>_xlfn.XLOOKUP('Sheet1 (4)'!AB573,'Sheet1 (3)'!B:B,'Sheet1 (3)'!F:F,"",0)</f>
        <v>サービス業</v>
      </c>
      <c r="D567" s="1">
        <f>ROUND('Sheet1 (4)'!E573/100000000,2)</f>
        <v>0.04</v>
      </c>
      <c r="E567" s="1">
        <f>ROUND('Sheet1 (4)'!F573/100,2)</f>
        <v>0.03</v>
      </c>
      <c r="F567" s="1">
        <f>ROUND('Sheet1 (4)'!G573/100,2)</f>
        <v>1.44</v>
      </c>
      <c r="G567" s="1">
        <f>ROUND('Sheet1 (4)'!H573/100,2)</f>
        <v>3.92</v>
      </c>
      <c r="H567" s="1">
        <f>ROUND('Sheet1 (4)'!I573/100,2)</f>
        <v>-17.190000000000001</v>
      </c>
      <c r="I567" s="1">
        <f>ROUND('Sheet1 (4)'!J573/100,2)</f>
        <v>-17.190000000000001</v>
      </c>
      <c r="J567" s="1">
        <f>ROUND('Sheet1 (4)'!K573/100,2)</f>
        <v>2.8</v>
      </c>
      <c r="K567" s="1">
        <f>ROUND('Sheet1 (4)'!L573/100,2)</f>
        <v>5</v>
      </c>
      <c r="L567" s="4">
        <f>ROUND(('Sheet1 (4)'!M573+'Sheet1 (4)'!R573)/100,2)</f>
        <v>-1.91</v>
      </c>
      <c r="M567" s="4">
        <f>ROUND(('Sheet1 (4)'!N573+'Sheet1 (4)'!S573)/100,2)</f>
        <v>0.69</v>
      </c>
      <c r="N567" s="4">
        <f>ROUND(('Sheet1 (4)'!O573+'Sheet1 (4)'!T573)/100,2)</f>
        <v>-5.4</v>
      </c>
      <c r="O567" s="4">
        <f>ROUND(('Sheet1 (4)'!P573+'Sheet1 (4)'!U573)/100,2)</f>
        <v>-15.85</v>
      </c>
      <c r="P567" s="4">
        <f>ROUND(('Sheet1 (4)'!Q573+'Sheet1 (4)'!V573)/100,2)</f>
        <v>-15.85</v>
      </c>
      <c r="Q567" s="7">
        <f>ROUND('Sheet1 (4)'!W573/100,2)</f>
        <v>-0.04</v>
      </c>
      <c r="R567" s="7">
        <f>ROUND('Sheet1 (4)'!X573/100,2)</f>
        <v>0.04</v>
      </c>
      <c r="S567" s="7">
        <f>ROUND('Sheet1 (4)'!Y573/100,2)</f>
        <v>0.1</v>
      </c>
      <c r="T567" s="7">
        <f>ROUND('Sheet1 (4)'!Z573/100,2)</f>
        <v>-1.5</v>
      </c>
      <c r="U567" s="7">
        <f>ROUND('Sheet1 (4)'!AA573/100,2)</f>
        <v>-1.5</v>
      </c>
      <c r="V567" s="1" t="str">
        <f>'Sheet1 (4)'!AB573&amp;".T"</f>
        <v>7069.T</v>
      </c>
      <c r="W567">
        <f>ROUND('Sheet1 (4)'!AC573,2)</f>
        <v>24.87</v>
      </c>
      <c r="X567">
        <f>ROUND('Sheet1 (4)'!AD573,2)</f>
        <v>7.05</v>
      </c>
      <c r="Y567" t="str">
        <f>_xlfn.XLOOKUP('Sheet1 (4)'!AB573,'Sheet1 (3)'!B:B,'Sheet1 (3)'!D:D,"",0)</f>
        <v>グロース</v>
      </c>
    </row>
    <row r="568" spans="1:25" x14ac:dyDescent="0.2">
      <c r="A568">
        <v>567</v>
      </c>
      <c r="B568" s="1" t="str">
        <f>_xlfn.XLOOKUP('Sheet1 (4)'!AB574,'Sheet1 (3)'!B:B,'Sheet1 (3)'!C:C,"",0)</f>
        <v>ＣＹＢＥＲＤＹＮＥ</v>
      </c>
      <c r="C568" s="1" t="str">
        <f>_xlfn.XLOOKUP('Sheet1 (4)'!AB574,'Sheet1 (3)'!B:B,'Sheet1 (3)'!F:F,"",0)</f>
        <v>精密機器</v>
      </c>
      <c r="D568" s="1">
        <f>ROUND('Sheet1 (4)'!E574/100000000,2)</f>
        <v>2.11</v>
      </c>
      <c r="E568" s="1">
        <f>ROUND('Sheet1 (4)'!F574/100,2)</f>
        <v>-7.41</v>
      </c>
      <c r="F568" s="1">
        <f>ROUND('Sheet1 (4)'!G574/100,2)</f>
        <v>-9.5500000000000007</v>
      </c>
      <c r="G568" s="1">
        <f>ROUND('Sheet1 (4)'!H574/100,2)</f>
        <v>-12.43</v>
      </c>
      <c r="H568" s="1">
        <f>ROUND('Sheet1 (4)'!I574/100,2)</f>
        <v>-14.35</v>
      </c>
      <c r="I568" s="1">
        <f>ROUND('Sheet1 (4)'!J574/100,2)</f>
        <v>-7.86</v>
      </c>
      <c r="J568" s="1">
        <f>ROUND('Sheet1 (4)'!K574/100,2)</f>
        <v>-5.27</v>
      </c>
      <c r="K568" s="1">
        <f>ROUND('Sheet1 (4)'!L574/100,2)</f>
        <v>-0.25</v>
      </c>
      <c r="L568" s="4">
        <f>ROUND(('Sheet1 (4)'!M574+'Sheet1 (4)'!R574)/100,2)</f>
        <v>-35.69</v>
      </c>
      <c r="M568" s="4">
        <f>ROUND(('Sheet1 (4)'!N574+'Sheet1 (4)'!S574)/100,2)</f>
        <v>-23.52</v>
      </c>
      <c r="N568" s="4">
        <f>ROUND(('Sheet1 (4)'!O574+'Sheet1 (4)'!T574)/100,2)</f>
        <v>20.3</v>
      </c>
      <c r="O568" s="4">
        <f>ROUND(('Sheet1 (4)'!P574+'Sheet1 (4)'!U574)/100,2)</f>
        <v>-29.25</v>
      </c>
      <c r="P568" s="4">
        <f>ROUND(('Sheet1 (4)'!Q574+'Sheet1 (4)'!V574)/100,2)</f>
        <v>18.95</v>
      </c>
      <c r="Q568" s="7">
        <f>ROUND('Sheet1 (4)'!W574/100,2)</f>
        <v>0</v>
      </c>
      <c r="R568" s="7">
        <f>ROUND('Sheet1 (4)'!X574/100,2)</f>
        <v>-0.01</v>
      </c>
      <c r="S568" s="7">
        <f>ROUND('Sheet1 (4)'!Y574/100,2)</f>
        <v>-0.01</v>
      </c>
      <c r="T568" s="7">
        <f>ROUND('Sheet1 (4)'!Z574/100,2)</f>
        <v>-0.04</v>
      </c>
      <c r="U568" s="7">
        <f>ROUND('Sheet1 (4)'!AA574/100,2)</f>
        <v>-0.02</v>
      </c>
      <c r="V568" s="1" t="str">
        <f>'Sheet1 (4)'!AB574&amp;".T"</f>
        <v>7779.T</v>
      </c>
      <c r="W568" t="e">
        <f>ROUND('Sheet1 (4)'!AC574,2)</f>
        <v>#VALUE!</v>
      </c>
      <c r="X568">
        <f>ROUND('Sheet1 (4)'!AD574,2)</f>
        <v>0.95</v>
      </c>
      <c r="Y568" t="str">
        <f>_xlfn.XLOOKUP('Sheet1 (4)'!AB574,'Sheet1 (3)'!B:B,'Sheet1 (3)'!D:D,"",0)</f>
        <v>グロース</v>
      </c>
    </row>
    <row r="569" spans="1:25" x14ac:dyDescent="0.2">
      <c r="A569">
        <v>568</v>
      </c>
      <c r="B569" s="1" t="str">
        <f>_xlfn.XLOOKUP('Sheet1 (4)'!AB575,'Sheet1 (3)'!B:B,'Sheet1 (3)'!C:C,"",0)</f>
        <v>サイバーリンクス</v>
      </c>
      <c r="C569" s="1" t="str">
        <f>_xlfn.XLOOKUP('Sheet1 (4)'!AB575,'Sheet1 (3)'!B:B,'Sheet1 (3)'!F:F,"",0)</f>
        <v>情報・通信業</v>
      </c>
      <c r="D569" s="1">
        <f>ROUND('Sheet1 (4)'!E575/100000000,2)</f>
        <v>0.11</v>
      </c>
      <c r="E569" s="1">
        <f>ROUND('Sheet1 (4)'!F575/100,2)</f>
        <v>9.4499999999999993</v>
      </c>
      <c r="F569" s="1">
        <f>ROUND('Sheet1 (4)'!G575/100,2)</f>
        <v>11.28</v>
      </c>
      <c r="G569" s="1">
        <f>ROUND('Sheet1 (4)'!H575/100,2)</f>
        <v>10.4</v>
      </c>
      <c r="H569" s="1">
        <f>ROUND('Sheet1 (4)'!I575/100,2)</f>
        <v>12.56</v>
      </c>
      <c r="I569" s="1">
        <f>ROUND('Sheet1 (4)'!J575/100,2)</f>
        <v>12.56</v>
      </c>
      <c r="J569" s="1" t="e">
        <f>ROUND('Sheet1 (4)'!K575/100,2)</f>
        <v>#VALUE!</v>
      </c>
      <c r="K569" s="1" t="e">
        <f>ROUND('Sheet1 (4)'!L575/100,2)</f>
        <v>#VALUE!</v>
      </c>
      <c r="L569" s="4">
        <f>ROUND(('Sheet1 (4)'!M575+'Sheet1 (4)'!R575)/100,2)</f>
        <v>12.79</v>
      </c>
      <c r="M569" s="4">
        <f>ROUND(('Sheet1 (4)'!N575+'Sheet1 (4)'!S575)/100,2)</f>
        <v>-12.21</v>
      </c>
      <c r="N569" s="4">
        <f>ROUND(('Sheet1 (4)'!O575+'Sheet1 (4)'!T575)/100,2)</f>
        <v>-0.09</v>
      </c>
      <c r="O569" s="4">
        <f>ROUND(('Sheet1 (4)'!P575+'Sheet1 (4)'!U575)/100,2)</f>
        <v>-1.1000000000000001</v>
      </c>
      <c r="P569" s="4">
        <f>ROUND(('Sheet1 (4)'!Q575+'Sheet1 (4)'!V575)/100,2)</f>
        <v>-1.1000000000000001</v>
      </c>
      <c r="Q569" s="7">
        <f>ROUND('Sheet1 (4)'!W575/100,2)</f>
        <v>0.12</v>
      </c>
      <c r="R569" s="7">
        <f>ROUND('Sheet1 (4)'!X575/100,2)</f>
        <v>0.15</v>
      </c>
      <c r="S569" s="7">
        <f>ROUND('Sheet1 (4)'!Y575/100,2)</f>
        <v>0.06</v>
      </c>
      <c r="T569" s="7">
        <f>ROUND('Sheet1 (4)'!Z575/100,2)</f>
        <v>0.1</v>
      </c>
      <c r="U569" s="7">
        <f>ROUND('Sheet1 (4)'!AA575/100,2)</f>
        <v>0.1</v>
      </c>
      <c r="V569" s="1" t="str">
        <f>'Sheet1 (4)'!AB575&amp;".T"</f>
        <v>3683.T</v>
      </c>
      <c r="W569">
        <f>ROUND('Sheet1 (4)'!AC575,2)</f>
        <v>13.86</v>
      </c>
      <c r="X569">
        <f>ROUND('Sheet1 (4)'!AD575,2)</f>
        <v>1.85</v>
      </c>
      <c r="Y569" t="str">
        <f>_xlfn.XLOOKUP('Sheet1 (4)'!AB575,'Sheet1 (3)'!B:B,'Sheet1 (3)'!D:D,"",0)</f>
        <v>スタンダード</v>
      </c>
    </row>
    <row r="570" spans="1:25" x14ac:dyDescent="0.2">
      <c r="A570">
        <v>569</v>
      </c>
      <c r="B570" s="1" t="str">
        <f>_xlfn.XLOOKUP('Sheet1 (4)'!AB576,'Sheet1 (3)'!B:B,'Sheet1 (3)'!C:C,"",0)</f>
        <v>サイバーソリューションズ</v>
      </c>
      <c r="C570" s="1" t="str">
        <f>_xlfn.XLOOKUP('Sheet1 (4)'!AB576,'Sheet1 (3)'!B:B,'Sheet1 (3)'!F:F,"",0)</f>
        <v>情報・通信業</v>
      </c>
      <c r="D570" s="1">
        <f>ROUND('Sheet1 (4)'!E576/100000000,2)</f>
        <v>0.16</v>
      </c>
      <c r="E570" s="1" t="e">
        <f>ROUND('Sheet1 (4)'!F576/100,2)</f>
        <v>#VALUE!</v>
      </c>
      <c r="F570" s="1" t="e">
        <f>ROUND('Sheet1 (4)'!G576/100,2)</f>
        <v>#VALUE!</v>
      </c>
      <c r="G570" s="1" t="e">
        <f>ROUND('Sheet1 (4)'!H576/100,2)</f>
        <v>#VALUE!</v>
      </c>
      <c r="H570" s="1">
        <f>ROUND('Sheet1 (4)'!I576/100,2)</f>
        <v>9.17</v>
      </c>
      <c r="I570" s="1">
        <f>ROUND('Sheet1 (4)'!J576/100,2)</f>
        <v>9.17</v>
      </c>
      <c r="J570" s="1">
        <f>ROUND('Sheet1 (4)'!K576/100,2)</f>
        <v>14.7</v>
      </c>
      <c r="K570" s="1">
        <f>ROUND('Sheet1 (4)'!L576/100,2)</f>
        <v>17.399999999999999</v>
      </c>
      <c r="L570" s="4" t="e">
        <f>ROUND(('Sheet1 (4)'!M576+'Sheet1 (4)'!R576)/100,2)</f>
        <v>#VALUE!</v>
      </c>
      <c r="M570" s="4" t="e">
        <f>ROUND(('Sheet1 (4)'!N576+'Sheet1 (4)'!S576)/100,2)</f>
        <v>#VALUE!</v>
      </c>
      <c r="N570" s="4" t="e">
        <f>ROUND(('Sheet1 (4)'!O576+'Sheet1 (4)'!T576)/100,2)</f>
        <v>#VALUE!</v>
      </c>
      <c r="O570" s="4" t="e">
        <f>ROUND(('Sheet1 (4)'!P576+'Sheet1 (4)'!U576)/100,2)</f>
        <v>#VALUE!</v>
      </c>
      <c r="P570" s="4" t="e">
        <f>ROUND(('Sheet1 (4)'!Q576+'Sheet1 (4)'!V576)/100,2)</f>
        <v>#VALUE!</v>
      </c>
      <c r="Q570" s="7" t="e">
        <f>ROUND('Sheet1 (4)'!W576/100,2)</f>
        <v>#VALUE!</v>
      </c>
      <c r="R570" s="7" t="e">
        <f>ROUND('Sheet1 (4)'!X576/100,2)</f>
        <v>#VALUE!</v>
      </c>
      <c r="S570" s="7" t="e">
        <f>ROUND('Sheet1 (4)'!Y576/100,2)</f>
        <v>#VALUE!</v>
      </c>
      <c r="T570" s="7" t="e">
        <f>ROUND('Sheet1 (4)'!Z576/100,2)</f>
        <v>#VALUE!</v>
      </c>
      <c r="U570" s="7" t="e">
        <f>ROUND('Sheet1 (4)'!AA576/100,2)</f>
        <v>#VALUE!</v>
      </c>
      <c r="V570" s="1" t="str">
        <f>'Sheet1 (4)'!AB576&amp;".T"</f>
        <v>436A.T</v>
      </c>
      <c r="W570">
        <f>ROUND('Sheet1 (4)'!AC576,2)</f>
        <v>36.340000000000003</v>
      </c>
      <c r="X570">
        <f>ROUND('Sheet1 (4)'!AD576,2)</f>
        <v>14.34</v>
      </c>
      <c r="Y570" t="str">
        <f>_xlfn.XLOOKUP('Sheet1 (4)'!AB576,'Sheet1 (3)'!B:B,'Sheet1 (3)'!D:D,"",0)</f>
        <v>グロース</v>
      </c>
    </row>
    <row r="571" spans="1:25" x14ac:dyDescent="0.2">
      <c r="A571">
        <v>570</v>
      </c>
      <c r="B571" s="1" t="str">
        <f>_xlfn.XLOOKUP('Sheet1 (4)'!AB577,'Sheet1 (3)'!B:B,'Sheet1 (3)'!C:C,"",0)</f>
        <v>サイバーステップ</v>
      </c>
      <c r="C571" s="1" t="str">
        <f>_xlfn.XLOOKUP('Sheet1 (4)'!AB577,'Sheet1 (3)'!B:B,'Sheet1 (3)'!F:F,"",0)</f>
        <v>情報・通信業</v>
      </c>
      <c r="D571" s="1">
        <f>ROUND('Sheet1 (4)'!E577/100000000,2)</f>
        <v>0.25</v>
      </c>
      <c r="E571" s="1">
        <f>ROUND('Sheet1 (4)'!F577/100,2)</f>
        <v>-8.43</v>
      </c>
      <c r="F571" s="1">
        <f>ROUND('Sheet1 (4)'!G577/100,2)</f>
        <v>-13.54</v>
      </c>
      <c r="G571" s="1">
        <f>ROUND('Sheet1 (4)'!H577/100,2)</f>
        <v>-11.63</v>
      </c>
      <c r="H571" s="1">
        <f>ROUND('Sheet1 (4)'!I577/100,2)</f>
        <v>-14.66</v>
      </c>
      <c r="I571" s="1">
        <f>ROUND('Sheet1 (4)'!J577/100,2)</f>
        <v>-18.059999999999999</v>
      </c>
      <c r="J571" s="1" t="e">
        <f>ROUND('Sheet1 (4)'!K577/100,2)</f>
        <v>#VALUE!</v>
      </c>
      <c r="K571" s="1" t="e">
        <f>ROUND('Sheet1 (4)'!L577/100,2)</f>
        <v>#VALUE!</v>
      </c>
      <c r="L571" s="4">
        <f>ROUND(('Sheet1 (4)'!M577+'Sheet1 (4)'!R577)/100,2)</f>
        <v>-5.51</v>
      </c>
      <c r="M571" s="4">
        <f>ROUND(('Sheet1 (4)'!N577+'Sheet1 (4)'!S577)/100,2)</f>
        <v>-12.91</v>
      </c>
      <c r="N571" s="4">
        <f>ROUND(('Sheet1 (4)'!O577+'Sheet1 (4)'!T577)/100,2)</f>
        <v>-14.09</v>
      </c>
      <c r="O571" s="4">
        <f>ROUND(('Sheet1 (4)'!P577+'Sheet1 (4)'!U577)/100,2)</f>
        <v>-15.02</v>
      </c>
      <c r="P571" s="4">
        <f>ROUND(('Sheet1 (4)'!Q577+'Sheet1 (4)'!V577)/100,2)</f>
        <v>-20.29</v>
      </c>
      <c r="Q571" s="7">
        <f>ROUND('Sheet1 (4)'!W577/100,2)</f>
        <v>-0.27</v>
      </c>
      <c r="R571" s="7">
        <f>ROUND('Sheet1 (4)'!X577/100,2)</f>
        <v>-0.74</v>
      </c>
      <c r="S571" s="7">
        <f>ROUND('Sheet1 (4)'!Y577/100,2)</f>
        <v>-0.64</v>
      </c>
      <c r="T571" s="7">
        <f>ROUND('Sheet1 (4)'!Z577/100,2)</f>
        <v>-0.92</v>
      </c>
      <c r="U571" s="7">
        <f>ROUND('Sheet1 (4)'!AA577/100,2)</f>
        <v>-2.59</v>
      </c>
      <c r="V571" s="1" t="str">
        <f>'Sheet1 (4)'!AB577&amp;".T"</f>
        <v>3810.T</v>
      </c>
      <c r="W571" t="e">
        <f>ROUND('Sheet1 (4)'!AC577,2)</f>
        <v>#VALUE!</v>
      </c>
      <c r="X571">
        <f>ROUND('Sheet1 (4)'!AD577,2)</f>
        <v>7.06</v>
      </c>
      <c r="Y571" t="str">
        <f>_xlfn.XLOOKUP('Sheet1 (4)'!AB577,'Sheet1 (3)'!B:B,'Sheet1 (3)'!D:D,"",0)</f>
        <v>スタンダード</v>
      </c>
    </row>
    <row r="572" spans="1:25" x14ac:dyDescent="0.2">
      <c r="A572">
        <v>571</v>
      </c>
      <c r="B572" s="1" t="str">
        <f>_xlfn.XLOOKUP('Sheet1 (4)'!AB578,'Sheet1 (3)'!B:B,'Sheet1 (3)'!C:C,"",0)</f>
        <v>サイバートラスト</v>
      </c>
      <c r="C572" s="1" t="str">
        <f>_xlfn.XLOOKUP('Sheet1 (4)'!AB578,'Sheet1 (3)'!B:B,'Sheet1 (3)'!F:F,"",0)</f>
        <v>情報・通信業</v>
      </c>
      <c r="D572" s="1">
        <f>ROUND('Sheet1 (4)'!E578/100000000,2)</f>
        <v>0.16</v>
      </c>
      <c r="E572" s="1">
        <f>ROUND('Sheet1 (4)'!F578/100,2)</f>
        <v>5.75</v>
      </c>
      <c r="F572" s="1">
        <f>ROUND('Sheet1 (4)'!G578/100,2)</f>
        <v>8.69</v>
      </c>
      <c r="G572" s="1">
        <f>ROUND('Sheet1 (4)'!H578/100,2)</f>
        <v>10.54</v>
      </c>
      <c r="H572" s="1">
        <f>ROUND('Sheet1 (4)'!I578/100,2)</f>
        <v>11.12</v>
      </c>
      <c r="I572" s="1">
        <f>ROUND('Sheet1 (4)'!J578/100,2)</f>
        <v>14.22</v>
      </c>
      <c r="J572" s="1">
        <f>ROUND('Sheet1 (4)'!K578/100,2)</f>
        <v>16.5</v>
      </c>
      <c r="K572" s="1">
        <f>ROUND('Sheet1 (4)'!L578/100,2)</f>
        <v>18.5</v>
      </c>
      <c r="L572" s="4">
        <f>ROUND(('Sheet1 (4)'!M578+'Sheet1 (4)'!R578)/100,2)</f>
        <v>0.46</v>
      </c>
      <c r="M572" s="4">
        <f>ROUND(('Sheet1 (4)'!N578+'Sheet1 (4)'!S578)/100,2)</f>
        <v>11.27</v>
      </c>
      <c r="N572" s="4">
        <f>ROUND(('Sheet1 (4)'!O578+'Sheet1 (4)'!T578)/100,2)</f>
        <v>7.79</v>
      </c>
      <c r="O572" s="4">
        <f>ROUND(('Sheet1 (4)'!P578+'Sheet1 (4)'!U578)/100,2)</f>
        <v>6.5</v>
      </c>
      <c r="P572" s="4">
        <f>ROUND(('Sheet1 (4)'!Q578+'Sheet1 (4)'!V578)/100,2)</f>
        <v>11.23</v>
      </c>
      <c r="Q572" s="7">
        <f>ROUND('Sheet1 (4)'!W578/100,2)</f>
        <v>0.11</v>
      </c>
      <c r="R572" s="7">
        <f>ROUND('Sheet1 (4)'!X578/100,2)</f>
        <v>0.12</v>
      </c>
      <c r="S572" s="7">
        <f>ROUND('Sheet1 (4)'!Y578/100,2)</f>
        <v>0.14000000000000001</v>
      </c>
      <c r="T572" s="7">
        <f>ROUND('Sheet1 (4)'!Z578/100,2)</f>
        <v>0.09</v>
      </c>
      <c r="U572" s="7">
        <f>ROUND('Sheet1 (4)'!AA578/100,2)</f>
        <v>0.15</v>
      </c>
      <c r="V572" s="1" t="str">
        <f>'Sheet1 (4)'!AB578&amp;".T"</f>
        <v>4498.T</v>
      </c>
      <c r="W572">
        <f>ROUND('Sheet1 (4)'!AC578,2)</f>
        <v>22.86</v>
      </c>
      <c r="X572">
        <f>ROUND('Sheet1 (4)'!AD578,2)</f>
        <v>2.98</v>
      </c>
      <c r="Y572" t="str">
        <f>_xlfn.XLOOKUP('Sheet1 (4)'!AB578,'Sheet1 (3)'!B:B,'Sheet1 (3)'!D:D,"",0)</f>
        <v>グロース</v>
      </c>
    </row>
    <row r="573" spans="1:25" x14ac:dyDescent="0.2">
      <c r="A573">
        <v>572</v>
      </c>
      <c r="B573" s="1" t="str">
        <f>_xlfn.XLOOKUP('Sheet1 (4)'!AB579,'Sheet1 (3)'!B:B,'Sheet1 (3)'!C:C,"",0)</f>
        <v>サイボウズ</v>
      </c>
      <c r="C573" s="1" t="str">
        <f>_xlfn.XLOOKUP('Sheet1 (4)'!AB579,'Sheet1 (3)'!B:B,'Sheet1 (3)'!F:F,"",0)</f>
        <v>情報・通信業</v>
      </c>
      <c r="D573" s="1">
        <f>ROUND('Sheet1 (4)'!E579/100000000,2)</f>
        <v>0.46</v>
      </c>
      <c r="E573" s="1">
        <f>ROUND('Sheet1 (4)'!F579/100,2)</f>
        <v>14.41</v>
      </c>
      <c r="F573" s="1">
        <f>ROUND('Sheet1 (4)'!G579/100,2)</f>
        <v>6.11</v>
      </c>
      <c r="G573" s="1">
        <f>ROUND('Sheet1 (4)'!H579/100,2)</f>
        <v>33.94</v>
      </c>
      <c r="H573" s="1">
        <f>ROUND('Sheet1 (4)'!I579/100,2)</f>
        <v>48.93</v>
      </c>
      <c r="I573" s="1">
        <f>ROUND('Sheet1 (4)'!J579/100,2)</f>
        <v>48.93</v>
      </c>
      <c r="J573" s="1">
        <f>ROUND('Sheet1 (4)'!K579/100,2)</f>
        <v>91.05</v>
      </c>
      <c r="K573" s="1">
        <f>ROUND('Sheet1 (4)'!L579/100,2)</f>
        <v>112.1</v>
      </c>
      <c r="L573" s="4">
        <f>ROUND(('Sheet1 (4)'!M579+'Sheet1 (4)'!R579)/100,2)</f>
        <v>-10.199999999999999</v>
      </c>
      <c r="M573" s="4">
        <f>ROUND(('Sheet1 (4)'!N579+'Sheet1 (4)'!S579)/100,2)</f>
        <v>-17.93</v>
      </c>
      <c r="N573" s="4">
        <f>ROUND(('Sheet1 (4)'!O579+'Sheet1 (4)'!T579)/100,2)</f>
        <v>20.16</v>
      </c>
      <c r="O573" s="4">
        <f>ROUND(('Sheet1 (4)'!P579+'Sheet1 (4)'!U579)/100,2)</f>
        <v>25.12</v>
      </c>
      <c r="P573" s="4">
        <f>ROUND(('Sheet1 (4)'!Q579+'Sheet1 (4)'!V579)/100,2)</f>
        <v>25.12</v>
      </c>
      <c r="Q573" s="7">
        <f>ROUND('Sheet1 (4)'!W579/100,2)</f>
        <v>0.09</v>
      </c>
      <c r="R573" s="7">
        <f>ROUND('Sheet1 (4)'!X579/100,2)</f>
        <v>0.01</v>
      </c>
      <c r="S573" s="7">
        <f>ROUND('Sheet1 (4)'!Y579/100,2)</f>
        <v>0.31</v>
      </c>
      <c r="T573" s="7">
        <f>ROUND('Sheet1 (4)'!Z579/100,2)</f>
        <v>0.31</v>
      </c>
      <c r="U573" s="7">
        <f>ROUND('Sheet1 (4)'!AA579/100,2)</f>
        <v>0.31</v>
      </c>
      <c r="V573" s="1" t="str">
        <f>'Sheet1 (4)'!AB579&amp;".T"</f>
        <v>4776.T</v>
      </c>
      <c r="W573">
        <f>ROUND('Sheet1 (4)'!AC579,2)</f>
        <v>26.27</v>
      </c>
      <c r="X573">
        <f>ROUND('Sheet1 (4)'!AD579,2)</f>
        <v>9.6999999999999993</v>
      </c>
      <c r="Y573" t="str">
        <f>_xlfn.XLOOKUP('Sheet1 (4)'!AB579,'Sheet1 (3)'!B:B,'Sheet1 (3)'!D:D,"",0)</f>
        <v>プライム</v>
      </c>
    </row>
    <row r="574" spans="1:25" x14ac:dyDescent="0.2">
      <c r="A574">
        <v>573</v>
      </c>
      <c r="B574" s="1" t="str">
        <f>_xlfn.XLOOKUP('Sheet1 (4)'!AB580,'Sheet1 (3)'!B:B,'Sheet1 (3)'!C:C,"",0)</f>
        <v>サイフューズ</v>
      </c>
      <c r="C574" s="1" t="str">
        <f>_xlfn.XLOOKUP('Sheet1 (4)'!AB580,'Sheet1 (3)'!B:B,'Sheet1 (3)'!F:F,"",0)</f>
        <v>医薬品</v>
      </c>
      <c r="D574" s="1">
        <f>ROUND('Sheet1 (4)'!E580/100000000,2)</f>
        <v>0.08</v>
      </c>
      <c r="E574" s="1">
        <f>ROUND('Sheet1 (4)'!F580/100,2)</f>
        <v>0.71</v>
      </c>
      <c r="F574" s="1">
        <f>ROUND('Sheet1 (4)'!G580/100,2)</f>
        <v>-4.25</v>
      </c>
      <c r="G574" s="1">
        <f>ROUND('Sheet1 (4)'!H580/100,2)</f>
        <v>-6.97</v>
      </c>
      <c r="H574" s="1">
        <f>ROUND('Sheet1 (4)'!I580/100,2)</f>
        <v>-8.9600000000000009</v>
      </c>
      <c r="I574" s="1">
        <f>ROUND('Sheet1 (4)'!J580/100,2)</f>
        <v>-8.9600000000000009</v>
      </c>
      <c r="J574" s="1" t="e">
        <f>ROUND('Sheet1 (4)'!K580/100,2)</f>
        <v>#VALUE!</v>
      </c>
      <c r="K574" s="1" t="e">
        <f>ROUND('Sheet1 (4)'!L580/100,2)</f>
        <v>#VALUE!</v>
      </c>
      <c r="L574" s="4" t="e">
        <f>ROUND(('Sheet1 (4)'!M580+'Sheet1 (4)'!R580)/100,2)</f>
        <v>#VALUE!</v>
      </c>
      <c r="M574" s="4">
        <f>ROUND(('Sheet1 (4)'!N580+'Sheet1 (4)'!S580)/100,2)</f>
        <v>-8.33</v>
      </c>
      <c r="N574" s="4">
        <f>ROUND(('Sheet1 (4)'!O580+'Sheet1 (4)'!T580)/100,2)</f>
        <v>-5.81</v>
      </c>
      <c r="O574" s="4">
        <f>ROUND(('Sheet1 (4)'!P580+'Sheet1 (4)'!U580)/100,2)</f>
        <v>-7.68</v>
      </c>
      <c r="P574" s="4">
        <f>ROUND(('Sheet1 (4)'!Q580+'Sheet1 (4)'!V580)/100,2)</f>
        <v>-7.68</v>
      </c>
      <c r="Q574" s="7">
        <f>ROUND('Sheet1 (4)'!W580/100,2)</f>
        <v>0.08</v>
      </c>
      <c r="R574" s="7">
        <f>ROUND('Sheet1 (4)'!X580/100,2)</f>
        <v>-0.17</v>
      </c>
      <c r="S574" s="7">
        <f>ROUND('Sheet1 (4)'!Y580/100,2)</f>
        <v>-0.17</v>
      </c>
      <c r="T574" s="7">
        <f>ROUND('Sheet1 (4)'!Z580/100,2)</f>
        <v>-0.3</v>
      </c>
      <c r="U574" s="7">
        <f>ROUND('Sheet1 (4)'!AA580/100,2)</f>
        <v>-0.3</v>
      </c>
      <c r="V574" s="1" t="str">
        <f>'Sheet1 (4)'!AB580&amp;".T"</f>
        <v>4892.T</v>
      </c>
      <c r="W574" t="e">
        <f>ROUND('Sheet1 (4)'!AC580,2)</f>
        <v>#VALUE!</v>
      </c>
      <c r="X574">
        <f>ROUND('Sheet1 (4)'!AD580,2)</f>
        <v>2.06</v>
      </c>
      <c r="Y574" t="str">
        <f>_xlfn.XLOOKUP('Sheet1 (4)'!AB580,'Sheet1 (3)'!B:B,'Sheet1 (3)'!D:D,"",0)</f>
        <v>グロース</v>
      </c>
    </row>
    <row r="575" spans="1:25" x14ac:dyDescent="0.2">
      <c r="A575">
        <v>574</v>
      </c>
      <c r="B575" s="1" t="str">
        <f>_xlfn.XLOOKUP('Sheet1 (4)'!AB581,'Sheet1 (3)'!B:B,'Sheet1 (3)'!C:C,"",0)</f>
        <v>サインド</v>
      </c>
      <c r="C575" s="1" t="str">
        <f>_xlfn.XLOOKUP('Sheet1 (4)'!AB581,'Sheet1 (3)'!B:B,'Sheet1 (3)'!F:F,"",0)</f>
        <v>情報・通信業</v>
      </c>
      <c r="D575" s="1">
        <f>ROUND('Sheet1 (4)'!E581/100000000,2)</f>
        <v>0.06</v>
      </c>
      <c r="E575" s="1" t="e">
        <f>ROUND('Sheet1 (4)'!F581/100,2)</f>
        <v>#VALUE!</v>
      </c>
      <c r="F575" s="1" t="e">
        <f>ROUND('Sheet1 (4)'!G581/100,2)</f>
        <v>#VALUE!</v>
      </c>
      <c r="G575" s="1">
        <f>ROUND('Sheet1 (4)'!H581/100,2)</f>
        <v>3.6</v>
      </c>
      <c r="H575" s="1">
        <f>ROUND('Sheet1 (4)'!I581/100,2)</f>
        <v>1.62</v>
      </c>
      <c r="I575" s="1">
        <f>ROUND('Sheet1 (4)'!J581/100,2)</f>
        <v>2.37</v>
      </c>
      <c r="J575" s="1" t="e">
        <f>ROUND('Sheet1 (4)'!K581/100,2)</f>
        <v>#VALUE!</v>
      </c>
      <c r="K575" s="1" t="e">
        <f>ROUND('Sheet1 (4)'!L581/100,2)</f>
        <v>#VALUE!</v>
      </c>
      <c r="L575" s="4" t="e">
        <f>ROUND(('Sheet1 (4)'!M581+'Sheet1 (4)'!R581)/100,2)</f>
        <v>#VALUE!</v>
      </c>
      <c r="M575" s="4" t="e">
        <f>ROUND(('Sheet1 (4)'!N581+'Sheet1 (4)'!S581)/100,2)</f>
        <v>#VALUE!</v>
      </c>
      <c r="N575" s="4">
        <f>ROUND(('Sheet1 (4)'!O581+'Sheet1 (4)'!T581)/100,2)</f>
        <v>-25.28</v>
      </c>
      <c r="O575" s="4">
        <f>ROUND(('Sheet1 (4)'!P581+'Sheet1 (4)'!U581)/100,2)</f>
        <v>2.66</v>
      </c>
      <c r="P575" s="4">
        <f>ROUND(('Sheet1 (4)'!Q581+'Sheet1 (4)'!V581)/100,2)</f>
        <v>2.76</v>
      </c>
      <c r="Q575" s="7" t="e">
        <f>ROUND('Sheet1 (4)'!W581/100,2)</f>
        <v>#VALUE!</v>
      </c>
      <c r="R575" s="7" t="e">
        <f>ROUND('Sheet1 (4)'!X581/100,2)</f>
        <v>#VALUE!</v>
      </c>
      <c r="S575" s="7" t="e">
        <f>ROUND('Sheet1 (4)'!Y581/100,2)</f>
        <v>#VALUE!</v>
      </c>
      <c r="T575" s="7">
        <f>ROUND('Sheet1 (4)'!Z581/100,2)</f>
        <v>0.01</v>
      </c>
      <c r="U575" s="7">
        <f>ROUND('Sheet1 (4)'!AA581/100,2)</f>
        <v>0.03</v>
      </c>
      <c r="V575" s="1" t="str">
        <f>'Sheet1 (4)'!AB581&amp;".T"</f>
        <v>4256.T</v>
      </c>
      <c r="W575">
        <f>ROUND('Sheet1 (4)'!AC581,2)</f>
        <v>54.46</v>
      </c>
      <c r="X575">
        <f>ROUND('Sheet1 (4)'!AD581,2)</f>
        <v>1.77</v>
      </c>
      <c r="Y575" t="str">
        <f>_xlfn.XLOOKUP('Sheet1 (4)'!AB581,'Sheet1 (3)'!B:B,'Sheet1 (3)'!D:D,"",0)</f>
        <v>グロース</v>
      </c>
    </row>
    <row r="576" spans="1:25" x14ac:dyDescent="0.2">
      <c r="A576">
        <v>575</v>
      </c>
      <c r="B576" s="1" t="str">
        <f>_xlfn.XLOOKUP('Sheet1 (4)'!AB582,'Sheet1 (3)'!B:B,'Sheet1 (3)'!C:C,"",0)</f>
        <v>サイプレス・ホールディングス</v>
      </c>
      <c r="C576" s="1" t="str">
        <f>_xlfn.XLOOKUP('Sheet1 (4)'!AB582,'Sheet1 (3)'!B:B,'Sheet1 (3)'!F:F,"",0)</f>
        <v>小売業</v>
      </c>
      <c r="D576" s="1">
        <f>ROUND('Sheet1 (4)'!E582/100000000,2)</f>
        <v>0.13</v>
      </c>
      <c r="E576" s="1" t="e">
        <f>ROUND('Sheet1 (4)'!F582/100,2)</f>
        <v>#VALUE!</v>
      </c>
      <c r="F576" s="1" t="e">
        <f>ROUND('Sheet1 (4)'!G582/100,2)</f>
        <v>#VALUE!</v>
      </c>
      <c r="G576" s="1">
        <f>ROUND('Sheet1 (4)'!H582/100,2)</f>
        <v>3.37</v>
      </c>
      <c r="H576" s="1">
        <f>ROUND('Sheet1 (4)'!I582/100,2)</f>
        <v>4.4400000000000004</v>
      </c>
      <c r="I576" s="1">
        <f>ROUND('Sheet1 (4)'!J582/100,2)</f>
        <v>7.65</v>
      </c>
      <c r="J576" s="1">
        <f>ROUND('Sheet1 (4)'!K582/100,2)</f>
        <v>9.1999999999999993</v>
      </c>
      <c r="K576" s="1">
        <f>ROUND('Sheet1 (4)'!L582/100,2)</f>
        <v>12.1</v>
      </c>
      <c r="L576" s="4" t="e">
        <f>ROUND(('Sheet1 (4)'!M582+'Sheet1 (4)'!R582)/100,2)</f>
        <v>#VALUE!</v>
      </c>
      <c r="M576" s="4" t="e">
        <f>ROUND(('Sheet1 (4)'!N582+'Sheet1 (4)'!S582)/100,2)</f>
        <v>#VALUE!</v>
      </c>
      <c r="N576" s="4" t="e">
        <f>ROUND(('Sheet1 (4)'!O582+'Sheet1 (4)'!T582)/100,2)</f>
        <v>#VALUE!</v>
      </c>
      <c r="O576" s="4" t="e">
        <f>ROUND(('Sheet1 (4)'!P582+'Sheet1 (4)'!U582)/100,2)</f>
        <v>#VALUE!</v>
      </c>
      <c r="P576" s="4">
        <f>ROUND(('Sheet1 (4)'!Q582+'Sheet1 (4)'!V582)/100,2)</f>
        <v>8.19</v>
      </c>
      <c r="Q576" s="7" t="e">
        <f>ROUND('Sheet1 (4)'!W582/100,2)</f>
        <v>#VALUE!</v>
      </c>
      <c r="R576" s="7" t="e">
        <f>ROUND('Sheet1 (4)'!X582/100,2)</f>
        <v>#VALUE!</v>
      </c>
      <c r="S576" s="7" t="e">
        <f>ROUND('Sheet1 (4)'!Y582/100,2)</f>
        <v>#VALUE!</v>
      </c>
      <c r="T576" s="7">
        <f>ROUND('Sheet1 (4)'!Z582/100,2)</f>
        <v>0.09</v>
      </c>
      <c r="U576" s="7">
        <f>ROUND('Sheet1 (4)'!AA582/100,2)</f>
        <v>0.21</v>
      </c>
      <c r="V576" s="1" t="str">
        <f>'Sheet1 (4)'!AB582&amp;".T"</f>
        <v>428A.T</v>
      </c>
      <c r="W576">
        <f>ROUND('Sheet1 (4)'!AC582,2)</f>
        <v>20.02</v>
      </c>
      <c r="X576">
        <f>ROUND('Sheet1 (4)'!AD582,2)</f>
        <v>3.74</v>
      </c>
      <c r="Y576" t="str">
        <f>_xlfn.XLOOKUP('Sheet1 (4)'!AB582,'Sheet1 (3)'!B:B,'Sheet1 (3)'!D:D,"",0)</f>
        <v>スタンダード</v>
      </c>
    </row>
    <row r="577" spans="1:25" x14ac:dyDescent="0.2">
      <c r="A577">
        <v>576</v>
      </c>
      <c r="B577" s="1" t="str">
        <f>_xlfn.XLOOKUP('Sheet1 (4)'!AB583,'Sheet1 (3)'!B:B,'Sheet1 (3)'!C:C,"",0)</f>
        <v>Ｄ＆Ｍカンパニー</v>
      </c>
      <c r="C577" s="1" t="str">
        <f>_xlfn.XLOOKUP('Sheet1 (4)'!AB583,'Sheet1 (3)'!B:B,'Sheet1 (3)'!F:F,"",0)</f>
        <v>サービス業</v>
      </c>
      <c r="D577" s="1">
        <f>ROUND('Sheet1 (4)'!E583/100000000,2)</f>
        <v>0.02</v>
      </c>
      <c r="E577" s="1" t="e">
        <f>ROUND('Sheet1 (4)'!F583/100,2)</f>
        <v>#VALUE!</v>
      </c>
      <c r="F577" s="1">
        <f>ROUND('Sheet1 (4)'!G583/100,2)</f>
        <v>2.35</v>
      </c>
      <c r="G577" s="1">
        <f>ROUND('Sheet1 (4)'!H583/100,2)</f>
        <v>2.37</v>
      </c>
      <c r="H577" s="1">
        <f>ROUND('Sheet1 (4)'!I583/100,2)</f>
        <v>2.79</v>
      </c>
      <c r="I577" s="1">
        <f>ROUND('Sheet1 (4)'!J583/100,2)</f>
        <v>2.99</v>
      </c>
      <c r="J577" s="1" t="e">
        <f>ROUND('Sheet1 (4)'!K583/100,2)</f>
        <v>#VALUE!</v>
      </c>
      <c r="K577" s="1" t="e">
        <f>ROUND('Sheet1 (4)'!L583/100,2)</f>
        <v>#VALUE!</v>
      </c>
      <c r="L577" s="4" t="e">
        <f>ROUND(('Sheet1 (4)'!M583+'Sheet1 (4)'!R583)/100,2)</f>
        <v>#VALUE!</v>
      </c>
      <c r="M577" s="4" t="e">
        <f>ROUND(('Sheet1 (4)'!N583+'Sheet1 (4)'!S583)/100,2)</f>
        <v>#VALUE!</v>
      </c>
      <c r="N577" s="4" t="e">
        <f>ROUND(('Sheet1 (4)'!O583+'Sheet1 (4)'!T583)/100,2)</f>
        <v>#VALUE!</v>
      </c>
      <c r="O577" s="4">
        <f>ROUND(('Sheet1 (4)'!P583+'Sheet1 (4)'!U583)/100,2)</f>
        <v>-8.02</v>
      </c>
      <c r="P577" s="4">
        <f>ROUND(('Sheet1 (4)'!Q583+'Sheet1 (4)'!V583)/100,2)</f>
        <v>-1.42</v>
      </c>
      <c r="Q577" s="7" t="e">
        <f>ROUND('Sheet1 (4)'!W583/100,2)</f>
        <v>#VALUE!</v>
      </c>
      <c r="R577" s="7" t="e">
        <f>ROUND('Sheet1 (4)'!X583/100,2)</f>
        <v>#VALUE!</v>
      </c>
      <c r="S577" s="7">
        <f>ROUND('Sheet1 (4)'!Y583/100,2)</f>
        <v>0.17</v>
      </c>
      <c r="T577" s="7">
        <f>ROUND('Sheet1 (4)'!Z583/100,2)</f>
        <v>0.15</v>
      </c>
      <c r="U577" s="7">
        <f>ROUND('Sheet1 (4)'!AA583/100,2)</f>
        <v>0.13</v>
      </c>
      <c r="V577" s="1" t="str">
        <f>'Sheet1 (4)'!AB583&amp;".T"</f>
        <v>189A.T</v>
      </c>
      <c r="W577">
        <f>ROUND('Sheet1 (4)'!AC583,2)</f>
        <v>10.98</v>
      </c>
      <c r="X577">
        <f>ROUND('Sheet1 (4)'!AD583,2)</f>
        <v>1.1100000000000001</v>
      </c>
      <c r="Y577" t="str">
        <f>_xlfn.XLOOKUP('Sheet1 (4)'!AB583,'Sheet1 (3)'!B:B,'Sheet1 (3)'!D:D,"",0)</f>
        <v>グロース</v>
      </c>
    </row>
    <row r="578" spans="1:25" x14ac:dyDescent="0.2">
      <c r="A578">
        <v>577</v>
      </c>
      <c r="B578" s="1" t="str">
        <f>_xlfn.XLOOKUP('Sheet1 (4)'!AB584,'Sheet1 (3)'!B:B,'Sheet1 (3)'!C:C,"",0)</f>
        <v>Ｄ＆Ｉ</v>
      </c>
      <c r="C578" s="1" t="str">
        <f>_xlfn.XLOOKUP('Sheet1 (4)'!AB584,'Sheet1 (3)'!B:B,'Sheet1 (3)'!F:F,"",0)</f>
        <v>サービス業</v>
      </c>
      <c r="D578" s="1">
        <f>ROUND('Sheet1 (4)'!E584/100000000,2)</f>
        <v>0.03</v>
      </c>
      <c r="E578" s="1" t="e">
        <f>ROUND('Sheet1 (4)'!F584/100,2)</f>
        <v>#VALUE!</v>
      </c>
      <c r="F578" s="1" t="e">
        <f>ROUND('Sheet1 (4)'!G584/100,2)</f>
        <v>#VALUE!</v>
      </c>
      <c r="G578" s="1">
        <f>ROUND('Sheet1 (4)'!H584/100,2)</f>
        <v>0.21</v>
      </c>
      <c r="H578" s="1">
        <f>ROUND('Sheet1 (4)'!I584/100,2)</f>
        <v>7.0000000000000007E-2</v>
      </c>
      <c r="I578" s="1">
        <f>ROUND('Sheet1 (4)'!J584/100,2)</f>
        <v>-0.51</v>
      </c>
      <c r="J578" s="1" t="e">
        <f>ROUND('Sheet1 (4)'!K584/100,2)</f>
        <v>#VALUE!</v>
      </c>
      <c r="K578" s="1" t="e">
        <f>ROUND('Sheet1 (4)'!L584/100,2)</f>
        <v>#VALUE!</v>
      </c>
      <c r="L578" s="4" t="e">
        <f>ROUND(('Sheet1 (4)'!M584+'Sheet1 (4)'!R584)/100,2)</f>
        <v>#VALUE!</v>
      </c>
      <c r="M578" s="4" t="e">
        <f>ROUND(('Sheet1 (4)'!N584+'Sheet1 (4)'!S584)/100,2)</f>
        <v>#VALUE!</v>
      </c>
      <c r="N578" s="4" t="e">
        <f>ROUND(('Sheet1 (4)'!O584+'Sheet1 (4)'!T584)/100,2)</f>
        <v>#VALUE!</v>
      </c>
      <c r="O578" s="4" t="e">
        <f>ROUND(('Sheet1 (4)'!P584+'Sheet1 (4)'!U584)/100,2)</f>
        <v>#VALUE!</v>
      </c>
      <c r="P578" s="4">
        <f>ROUND(('Sheet1 (4)'!Q584+'Sheet1 (4)'!V584)/100,2)</f>
        <v>-0.66</v>
      </c>
      <c r="Q578" s="7" t="e">
        <f>ROUND('Sheet1 (4)'!W584/100,2)</f>
        <v>#VALUE!</v>
      </c>
      <c r="R578" s="7" t="e">
        <f>ROUND('Sheet1 (4)'!X584/100,2)</f>
        <v>#VALUE!</v>
      </c>
      <c r="S578" s="7" t="e">
        <f>ROUND('Sheet1 (4)'!Y584/100,2)</f>
        <v>#VALUE!</v>
      </c>
      <c r="T578" s="7">
        <f>ROUND('Sheet1 (4)'!Z584/100,2)</f>
        <v>0.15</v>
      </c>
      <c r="U578" s="7">
        <f>ROUND('Sheet1 (4)'!AA584/100,2)</f>
        <v>-0.43</v>
      </c>
      <c r="V578" s="1" t="str">
        <f>'Sheet1 (4)'!AB584&amp;".T"</f>
        <v>320A.T</v>
      </c>
      <c r="W578" t="e">
        <f>ROUND('Sheet1 (4)'!AC584,2)</f>
        <v>#VALUE!</v>
      </c>
      <c r="X578" t="e">
        <f>ROUND('Sheet1 (4)'!AD584,2)</f>
        <v>#VALUE!</v>
      </c>
      <c r="Y578" t="str">
        <f>_xlfn.XLOOKUP('Sheet1 (4)'!AB584,'Sheet1 (3)'!B:B,'Sheet1 (3)'!D:D,"",0)</f>
        <v>PRO Market</v>
      </c>
    </row>
    <row r="579" spans="1:25" x14ac:dyDescent="0.2">
      <c r="A579">
        <v>578</v>
      </c>
      <c r="B579" s="1" t="str">
        <f>_xlfn.XLOOKUP('Sheet1 (4)'!AB585,'Sheet1 (3)'!B:B,'Sheet1 (3)'!C:C,"",0)</f>
        <v>ディ・アイ・システム</v>
      </c>
      <c r="C579" s="1" t="str">
        <f>_xlfn.XLOOKUP('Sheet1 (4)'!AB585,'Sheet1 (3)'!B:B,'Sheet1 (3)'!F:F,"",0)</f>
        <v>情報・通信業</v>
      </c>
      <c r="D579" s="1">
        <f>ROUND('Sheet1 (4)'!E585/100000000,2)</f>
        <v>0.03</v>
      </c>
      <c r="E579" s="1">
        <f>ROUND('Sheet1 (4)'!F585/100,2)</f>
        <v>2.0499999999999998</v>
      </c>
      <c r="F579" s="1">
        <f>ROUND('Sheet1 (4)'!G585/100,2)</f>
        <v>2.87</v>
      </c>
      <c r="G579" s="1">
        <f>ROUND('Sheet1 (4)'!H585/100,2)</f>
        <v>3.41</v>
      </c>
      <c r="H579" s="1">
        <f>ROUND('Sheet1 (4)'!I585/100,2)</f>
        <v>3.45</v>
      </c>
      <c r="I579" s="1">
        <f>ROUND('Sheet1 (4)'!J585/100,2)</f>
        <v>3.45</v>
      </c>
      <c r="J579" s="1" t="e">
        <f>ROUND('Sheet1 (4)'!K585/100,2)</f>
        <v>#VALUE!</v>
      </c>
      <c r="K579" s="1" t="e">
        <f>ROUND('Sheet1 (4)'!L585/100,2)</f>
        <v>#VALUE!</v>
      </c>
      <c r="L579" s="4">
        <f>ROUND(('Sheet1 (4)'!M585+'Sheet1 (4)'!R585)/100,2)</f>
        <v>1.72</v>
      </c>
      <c r="M579" s="4">
        <f>ROUND(('Sheet1 (4)'!N585+'Sheet1 (4)'!S585)/100,2)</f>
        <v>1.21</v>
      </c>
      <c r="N579" s="4">
        <f>ROUND(('Sheet1 (4)'!O585+'Sheet1 (4)'!T585)/100,2)</f>
        <v>3.13</v>
      </c>
      <c r="O579" s="4">
        <f>ROUND(('Sheet1 (4)'!P585+'Sheet1 (4)'!U585)/100,2)</f>
        <v>0.99</v>
      </c>
      <c r="P579" s="4">
        <f>ROUND(('Sheet1 (4)'!Q585+'Sheet1 (4)'!V585)/100,2)</f>
        <v>0.99</v>
      </c>
      <c r="Q579" s="7">
        <f>ROUND('Sheet1 (4)'!W585/100,2)</f>
        <v>0.15</v>
      </c>
      <c r="R579" s="7">
        <f>ROUND('Sheet1 (4)'!X585/100,2)</f>
        <v>0.18</v>
      </c>
      <c r="S579" s="7">
        <f>ROUND('Sheet1 (4)'!Y585/100,2)</f>
        <v>0.21</v>
      </c>
      <c r="T579" s="7">
        <f>ROUND('Sheet1 (4)'!Z585/100,2)</f>
        <v>0.18</v>
      </c>
      <c r="U579" s="7">
        <f>ROUND('Sheet1 (4)'!AA585/100,2)</f>
        <v>0.18</v>
      </c>
      <c r="V579" s="1" t="str">
        <f>'Sheet1 (4)'!AB585&amp;".T"</f>
        <v>4421.T</v>
      </c>
      <c r="W579">
        <f>ROUND('Sheet1 (4)'!AC585,2)</f>
        <v>12.23</v>
      </c>
      <c r="X579">
        <f>ROUND('Sheet1 (4)'!AD585,2)</f>
        <v>1.87</v>
      </c>
      <c r="Y579" t="str">
        <f>_xlfn.XLOOKUP('Sheet1 (4)'!AB585,'Sheet1 (3)'!B:B,'Sheet1 (3)'!D:D,"",0)</f>
        <v>スタンダード</v>
      </c>
    </row>
    <row r="580" spans="1:25" x14ac:dyDescent="0.2">
      <c r="A580">
        <v>579</v>
      </c>
      <c r="B580" s="1" t="str">
        <f>_xlfn.XLOOKUP('Sheet1 (4)'!AB586,'Sheet1 (3)'!B:B,'Sheet1 (3)'!C:C,"",0)</f>
        <v>デ・ウエスタン・セラピテクス研究所</v>
      </c>
      <c r="C580" s="1" t="str">
        <f>_xlfn.XLOOKUP('Sheet1 (4)'!AB586,'Sheet1 (3)'!B:B,'Sheet1 (3)'!F:F,"",0)</f>
        <v>医薬品</v>
      </c>
      <c r="D580" s="1">
        <f>ROUND('Sheet1 (4)'!E586/100000000,2)</f>
        <v>0.46</v>
      </c>
      <c r="E580" s="1">
        <f>ROUND('Sheet1 (4)'!F586/100,2)</f>
        <v>-1.72</v>
      </c>
      <c r="F580" s="1">
        <f>ROUND('Sheet1 (4)'!G586/100,2)</f>
        <v>-3.06</v>
      </c>
      <c r="G580" s="1">
        <f>ROUND('Sheet1 (4)'!H586/100,2)</f>
        <v>-7.98</v>
      </c>
      <c r="H580" s="1">
        <f>ROUND('Sheet1 (4)'!I586/100,2)</f>
        <v>-12.1</v>
      </c>
      <c r="I580" s="1">
        <f>ROUND('Sheet1 (4)'!J586/100,2)</f>
        <v>-12.1</v>
      </c>
      <c r="J580" s="1" t="e">
        <f>ROUND('Sheet1 (4)'!K586/100,2)</f>
        <v>#VALUE!</v>
      </c>
      <c r="K580" s="1" t="e">
        <f>ROUND('Sheet1 (4)'!L586/100,2)</f>
        <v>#VALUE!</v>
      </c>
      <c r="L580" s="4">
        <f>ROUND(('Sheet1 (4)'!M586+'Sheet1 (4)'!R586)/100,2)</f>
        <v>-2.87</v>
      </c>
      <c r="M580" s="4">
        <f>ROUND(('Sheet1 (4)'!N586+'Sheet1 (4)'!S586)/100,2)</f>
        <v>-4.93</v>
      </c>
      <c r="N580" s="4">
        <f>ROUND(('Sheet1 (4)'!O586+'Sheet1 (4)'!T586)/100,2)</f>
        <v>-6.01</v>
      </c>
      <c r="O580" s="4">
        <f>ROUND(('Sheet1 (4)'!P586+'Sheet1 (4)'!U586)/100,2)</f>
        <v>-13.09</v>
      </c>
      <c r="P580" s="4">
        <f>ROUND(('Sheet1 (4)'!Q586+'Sheet1 (4)'!V586)/100,2)</f>
        <v>-13.09</v>
      </c>
      <c r="Q580" s="7">
        <f>ROUND('Sheet1 (4)'!W586/100,2)</f>
        <v>-0.08</v>
      </c>
      <c r="R580" s="7">
        <f>ROUND('Sheet1 (4)'!X586/100,2)</f>
        <v>-0.23</v>
      </c>
      <c r="S580" s="7">
        <f>ROUND('Sheet1 (4)'!Y586/100,2)</f>
        <v>-0.53</v>
      </c>
      <c r="T580" s="7">
        <f>ROUND('Sheet1 (4)'!Z586/100,2)</f>
        <v>-1.28</v>
      </c>
      <c r="U580" s="7">
        <f>ROUND('Sheet1 (4)'!AA586/100,2)</f>
        <v>-1.28</v>
      </c>
      <c r="V580" s="1" t="str">
        <f>'Sheet1 (4)'!AB586&amp;".T"</f>
        <v>4576.T</v>
      </c>
      <c r="W580" t="e">
        <f>ROUND('Sheet1 (4)'!AC586,2)</f>
        <v>#VALUE!</v>
      </c>
      <c r="X580">
        <f>ROUND('Sheet1 (4)'!AD586,2)</f>
        <v>5.23</v>
      </c>
      <c r="Y580" t="str">
        <f>_xlfn.XLOOKUP('Sheet1 (4)'!AB586,'Sheet1 (3)'!B:B,'Sheet1 (3)'!D:D,"",0)</f>
        <v>グロース</v>
      </c>
    </row>
    <row r="581" spans="1:25" x14ac:dyDescent="0.2">
      <c r="A581">
        <v>580</v>
      </c>
      <c r="B581" s="1" t="str">
        <f>_xlfn.XLOOKUP('Sheet1 (4)'!AB587,'Sheet1 (3)'!B:B,'Sheet1 (3)'!C:C,"",0)</f>
        <v>大日本印刷</v>
      </c>
      <c r="C581" s="1" t="str">
        <f>_xlfn.XLOOKUP('Sheet1 (4)'!AB587,'Sheet1 (3)'!B:B,'Sheet1 (3)'!F:F,"",0)</f>
        <v>その他製品</v>
      </c>
      <c r="D581" s="1">
        <f>ROUND('Sheet1 (4)'!E587/100000000,2)</f>
        <v>4.41</v>
      </c>
      <c r="E581" s="1">
        <f>ROUND('Sheet1 (4)'!F587/100,2)</f>
        <v>495.3</v>
      </c>
      <c r="F581" s="1">
        <f>ROUND('Sheet1 (4)'!G587/100,2)</f>
        <v>667.89</v>
      </c>
      <c r="G581" s="1">
        <f>ROUND('Sheet1 (4)'!H587/100,2)</f>
        <v>612.34</v>
      </c>
      <c r="H581" s="1">
        <f>ROUND('Sheet1 (4)'!I587/100,2)</f>
        <v>754.51</v>
      </c>
      <c r="I581" s="1">
        <f>ROUND('Sheet1 (4)'!J587/100,2)</f>
        <v>936.13</v>
      </c>
      <c r="J581" s="1">
        <f>ROUND('Sheet1 (4)'!K587/100,2)</f>
        <v>949.7</v>
      </c>
      <c r="K581" s="1">
        <f>ROUND('Sheet1 (4)'!L587/100,2)</f>
        <v>1011</v>
      </c>
      <c r="L581" s="4">
        <f>ROUND(('Sheet1 (4)'!M587+'Sheet1 (4)'!R587)/100,2)</f>
        <v>53.97</v>
      </c>
      <c r="M581" s="4">
        <f>ROUND(('Sheet1 (4)'!N587+'Sheet1 (4)'!S587)/100,2)</f>
        <v>428.2</v>
      </c>
      <c r="N581" s="4">
        <f>ROUND(('Sheet1 (4)'!O587+'Sheet1 (4)'!T587)/100,2)</f>
        <v>129.72</v>
      </c>
      <c r="O581" s="4">
        <f>ROUND(('Sheet1 (4)'!P587+'Sheet1 (4)'!U587)/100,2)</f>
        <v>909.08</v>
      </c>
      <c r="P581" s="4">
        <f>ROUND(('Sheet1 (4)'!Q587+'Sheet1 (4)'!V587)/100,2)</f>
        <v>959.89</v>
      </c>
      <c r="Q581" s="7">
        <f>ROUND('Sheet1 (4)'!W587/100,2)</f>
        <v>0.03</v>
      </c>
      <c r="R581" s="7">
        <f>ROUND('Sheet1 (4)'!X587/100,2)</f>
        <v>0.09</v>
      </c>
      <c r="S581" s="7">
        <f>ROUND('Sheet1 (4)'!Y587/100,2)</f>
        <v>0.08</v>
      </c>
      <c r="T581" s="7">
        <f>ROUND('Sheet1 (4)'!Z587/100,2)</f>
        <v>0.09</v>
      </c>
      <c r="U581" s="7">
        <f>ROUND('Sheet1 (4)'!AA587/100,2)</f>
        <v>0.09</v>
      </c>
      <c r="V581" s="1" t="str">
        <f>'Sheet1 (4)'!AB587&amp;".T"</f>
        <v>7912.T</v>
      </c>
      <c r="W581">
        <f>ROUND('Sheet1 (4)'!AC587,2)</f>
        <v>12.84</v>
      </c>
      <c r="X581">
        <f>ROUND('Sheet1 (4)'!AD587,2)</f>
        <v>1.03</v>
      </c>
      <c r="Y581" t="str">
        <f>_xlfn.XLOOKUP('Sheet1 (4)'!AB587,'Sheet1 (3)'!B:B,'Sheet1 (3)'!D:D,"",0)</f>
        <v>プライム</v>
      </c>
    </row>
    <row r="582" spans="1:25" x14ac:dyDescent="0.2">
      <c r="A582">
        <v>581</v>
      </c>
      <c r="B582" s="1" t="str">
        <f>_xlfn.XLOOKUP('Sheet1 (4)'!AB588,'Sheet1 (3)'!B:B,'Sheet1 (3)'!C:C,"",0)</f>
        <v>大日本塗料</v>
      </c>
      <c r="C582" s="1" t="str">
        <f>_xlfn.XLOOKUP('Sheet1 (4)'!AB588,'Sheet1 (3)'!B:B,'Sheet1 (3)'!F:F,"",0)</f>
        <v>化学</v>
      </c>
      <c r="D582" s="1">
        <f>ROUND('Sheet1 (4)'!E588/100000000,2)</f>
        <v>0.28000000000000003</v>
      </c>
      <c r="E582" s="1">
        <f>ROUND('Sheet1 (4)'!F588/100,2)</f>
        <v>28.3</v>
      </c>
      <c r="F582" s="1">
        <f>ROUND('Sheet1 (4)'!G588/100,2)</f>
        <v>31.84</v>
      </c>
      <c r="G582" s="1">
        <f>ROUND('Sheet1 (4)'!H588/100,2)</f>
        <v>39.46</v>
      </c>
      <c r="H582" s="1">
        <f>ROUND('Sheet1 (4)'!I588/100,2)</f>
        <v>49.02</v>
      </c>
      <c r="I582" s="1">
        <f>ROUND('Sheet1 (4)'!J588/100,2)</f>
        <v>47.17</v>
      </c>
      <c r="J582" s="1" t="e">
        <f>ROUND('Sheet1 (4)'!K588/100,2)</f>
        <v>#VALUE!</v>
      </c>
      <c r="K582" s="1" t="e">
        <f>ROUND('Sheet1 (4)'!L588/100,2)</f>
        <v>#VALUE!</v>
      </c>
      <c r="L582" s="4">
        <f>ROUND(('Sheet1 (4)'!M588+'Sheet1 (4)'!R588)/100,2)</f>
        <v>13.16</v>
      </c>
      <c r="M582" s="4">
        <f>ROUND(('Sheet1 (4)'!N588+'Sheet1 (4)'!S588)/100,2)</f>
        <v>23.98</v>
      </c>
      <c r="N582" s="4">
        <f>ROUND(('Sheet1 (4)'!O588+'Sheet1 (4)'!T588)/100,2)</f>
        <v>-1.67</v>
      </c>
      <c r="O582" s="4">
        <f>ROUND(('Sheet1 (4)'!P588+'Sheet1 (4)'!U588)/100,2)</f>
        <v>26.91</v>
      </c>
      <c r="P582" s="4">
        <f>ROUND(('Sheet1 (4)'!Q588+'Sheet1 (4)'!V588)/100,2)</f>
        <v>32.06</v>
      </c>
      <c r="Q582" s="7">
        <f>ROUND('Sheet1 (4)'!W588/100,2)</f>
        <v>0.04</v>
      </c>
      <c r="R582" s="7">
        <f>ROUND('Sheet1 (4)'!X588/100,2)</f>
        <v>0.04</v>
      </c>
      <c r="S582" s="7">
        <f>ROUND('Sheet1 (4)'!Y588/100,2)</f>
        <v>7.0000000000000007E-2</v>
      </c>
      <c r="T582" s="7">
        <f>ROUND('Sheet1 (4)'!Z588/100,2)</f>
        <v>0.08</v>
      </c>
      <c r="U582" s="7">
        <f>ROUND('Sheet1 (4)'!AA588/100,2)</f>
        <v>0.14000000000000001</v>
      </c>
      <c r="V582" s="1" t="str">
        <f>'Sheet1 (4)'!AB588&amp;".T"</f>
        <v>4611.T</v>
      </c>
      <c r="W582">
        <f>ROUND('Sheet1 (4)'!AC588,2)</f>
        <v>4.34</v>
      </c>
      <c r="X582">
        <f>ROUND('Sheet1 (4)'!AD588,2)</f>
        <v>0.55000000000000004</v>
      </c>
      <c r="Y582" t="str">
        <f>_xlfn.XLOOKUP('Sheet1 (4)'!AB588,'Sheet1 (3)'!B:B,'Sheet1 (3)'!D:D,"",0)</f>
        <v>プライム</v>
      </c>
    </row>
    <row r="583" spans="1:25" x14ac:dyDescent="0.2">
      <c r="A583">
        <v>582</v>
      </c>
      <c r="B583" s="1" t="str">
        <f>_xlfn.XLOOKUP('Sheet1 (4)'!AB589,'Sheet1 (3)'!B:B,'Sheet1 (3)'!C:C,"",0)</f>
        <v>ダイセル</v>
      </c>
      <c r="C583" s="1" t="str">
        <f>_xlfn.XLOOKUP('Sheet1 (4)'!AB589,'Sheet1 (3)'!B:B,'Sheet1 (3)'!F:F,"",0)</f>
        <v>化学</v>
      </c>
      <c r="D583" s="1">
        <f>ROUND('Sheet1 (4)'!E589/100000000,2)</f>
        <v>2.65</v>
      </c>
      <c r="E583" s="1">
        <f>ROUND('Sheet1 (4)'!F589/100,2)</f>
        <v>317.24</v>
      </c>
      <c r="F583" s="1">
        <f>ROUND('Sheet1 (4)'!G589/100,2)</f>
        <v>506.98</v>
      </c>
      <c r="G583" s="1">
        <f>ROUND('Sheet1 (4)'!H589/100,2)</f>
        <v>475.09</v>
      </c>
      <c r="H583" s="1">
        <f>ROUND('Sheet1 (4)'!I589/100,2)</f>
        <v>623.92999999999995</v>
      </c>
      <c r="I583" s="1">
        <f>ROUND('Sheet1 (4)'!J589/100,2)</f>
        <v>610.11</v>
      </c>
      <c r="J583" s="1">
        <f>ROUND('Sheet1 (4)'!K589/100,2)</f>
        <v>505</v>
      </c>
      <c r="K583" s="1">
        <f>ROUND('Sheet1 (4)'!L589/100,2)</f>
        <v>629</v>
      </c>
      <c r="L583" s="4">
        <f>ROUND(('Sheet1 (4)'!M589+'Sheet1 (4)'!R589)/100,2)</f>
        <v>236.49</v>
      </c>
      <c r="M583" s="4">
        <f>ROUND(('Sheet1 (4)'!N589+'Sheet1 (4)'!S589)/100,2)</f>
        <v>-35.35</v>
      </c>
      <c r="N583" s="4">
        <f>ROUND(('Sheet1 (4)'!O589+'Sheet1 (4)'!T589)/100,2)</f>
        <v>-172.46</v>
      </c>
      <c r="O583" s="4">
        <f>ROUND(('Sheet1 (4)'!P589+'Sheet1 (4)'!U589)/100,2)</f>
        <v>213.55</v>
      </c>
      <c r="P583" s="4">
        <f>ROUND(('Sheet1 (4)'!Q589+'Sheet1 (4)'!V589)/100,2)</f>
        <v>455.37</v>
      </c>
      <c r="Q583" s="7">
        <f>ROUND('Sheet1 (4)'!W589/100,2)</f>
        <v>7.0000000000000007E-2</v>
      </c>
      <c r="R583" s="7">
        <f>ROUND('Sheet1 (4)'!X589/100,2)</f>
        <v>0.12</v>
      </c>
      <c r="S583" s="7">
        <f>ROUND('Sheet1 (4)'!Y589/100,2)</f>
        <v>0.14000000000000001</v>
      </c>
      <c r="T583" s="7">
        <f>ROUND('Sheet1 (4)'!Z589/100,2)</f>
        <v>0.17</v>
      </c>
      <c r="U583" s="7">
        <f>ROUND('Sheet1 (4)'!AA589/100,2)</f>
        <v>0.13</v>
      </c>
      <c r="V583" s="1" t="str">
        <f>'Sheet1 (4)'!AB589&amp;".T"</f>
        <v>4202.T</v>
      </c>
      <c r="W583">
        <f>ROUND('Sheet1 (4)'!AC589,2)</f>
        <v>9.24</v>
      </c>
      <c r="X583">
        <f>ROUND('Sheet1 (4)'!AD589,2)</f>
        <v>0.88</v>
      </c>
      <c r="Y583" t="str">
        <f>_xlfn.XLOOKUP('Sheet1 (4)'!AB589,'Sheet1 (3)'!B:B,'Sheet1 (3)'!D:D,"",0)</f>
        <v>プライム</v>
      </c>
    </row>
    <row r="584" spans="1:25" x14ac:dyDescent="0.2">
      <c r="A584">
        <v>583</v>
      </c>
      <c r="B584" s="1" t="str">
        <f>_xlfn.XLOOKUP('Sheet1 (4)'!AB590,'Sheet1 (3)'!B:B,'Sheet1 (3)'!C:C,"",0)</f>
        <v>ダイダン</v>
      </c>
      <c r="C584" s="1" t="str">
        <f>_xlfn.XLOOKUP('Sheet1 (4)'!AB590,'Sheet1 (3)'!B:B,'Sheet1 (3)'!F:F,"",0)</f>
        <v>建設業</v>
      </c>
      <c r="D584" s="1">
        <f>ROUND('Sheet1 (4)'!E590/100000000,2)</f>
        <v>0.43</v>
      </c>
      <c r="E584" s="1">
        <f>ROUND('Sheet1 (4)'!F590/100,2)</f>
        <v>87.55</v>
      </c>
      <c r="F584" s="1">
        <f>ROUND('Sheet1 (4)'!G590/100,2)</f>
        <v>75.849999999999994</v>
      </c>
      <c r="G584" s="1">
        <f>ROUND('Sheet1 (4)'!H590/100,2)</f>
        <v>84.33</v>
      </c>
      <c r="H584" s="1">
        <f>ROUND('Sheet1 (4)'!I590/100,2)</f>
        <v>108.79</v>
      </c>
      <c r="I584" s="1">
        <f>ROUND('Sheet1 (4)'!J590/100,2)</f>
        <v>230.38</v>
      </c>
      <c r="J584" s="1">
        <f>ROUND('Sheet1 (4)'!K590/100,2)</f>
        <v>268.5</v>
      </c>
      <c r="K584" s="1">
        <f>ROUND('Sheet1 (4)'!L590/100,2)</f>
        <v>286.5</v>
      </c>
      <c r="L584" s="4">
        <f>ROUND(('Sheet1 (4)'!M590+'Sheet1 (4)'!R590)/100,2)</f>
        <v>135.22999999999999</v>
      </c>
      <c r="M584" s="4">
        <f>ROUND(('Sheet1 (4)'!N590+'Sheet1 (4)'!S590)/100,2)</f>
        <v>-125.91</v>
      </c>
      <c r="N584" s="4">
        <f>ROUND(('Sheet1 (4)'!O590+'Sheet1 (4)'!T590)/100,2)</f>
        <v>112.12</v>
      </c>
      <c r="O584" s="4">
        <f>ROUND(('Sheet1 (4)'!P590+'Sheet1 (4)'!U590)/100,2)</f>
        <v>-7.0000000000000007E-2</v>
      </c>
      <c r="P584" s="4">
        <f>ROUND(('Sheet1 (4)'!Q590+'Sheet1 (4)'!V590)/100,2)</f>
        <v>115.7</v>
      </c>
      <c r="Q584" s="7">
        <f>ROUND('Sheet1 (4)'!W590/100,2)</f>
        <v>0.09</v>
      </c>
      <c r="R584" s="7">
        <f>ROUND('Sheet1 (4)'!X590/100,2)</f>
        <v>0.08</v>
      </c>
      <c r="S584" s="7">
        <f>ROUND('Sheet1 (4)'!Y590/100,2)</f>
        <v>0.08</v>
      </c>
      <c r="T584" s="7">
        <f>ROUND('Sheet1 (4)'!Z590/100,2)</f>
        <v>0.1</v>
      </c>
      <c r="U584" s="7">
        <f>ROUND('Sheet1 (4)'!AA590/100,2)</f>
        <v>0.17</v>
      </c>
      <c r="V584" s="1" t="str">
        <f>'Sheet1 (4)'!AB590&amp;".T"</f>
        <v>1980.T</v>
      </c>
      <c r="W584">
        <f>ROUND('Sheet1 (4)'!AC590,2)</f>
        <v>12.12</v>
      </c>
      <c r="X584">
        <f>ROUND('Sheet1 (4)'!AD590,2)</f>
        <v>2.56</v>
      </c>
      <c r="Y584" t="str">
        <f>_xlfn.XLOOKUP('Sheet1 (4)'!AB590,'Sheet1 (3)'!B:B,'Sheet1 (3)'!D:D,"",0)</f>
        <v>プライム</v>
      </c>
    </row>
    <row r="585" spans="1:25" x14ac:dyDescent="0.2">
      <c r="A585">
        <v>584</v>
      </c>
      <c r="B585" s="1" t="str">
        <f>_xlfn.XLOOKUP('Sheet1 (4)'!AB591,'Sheet1 (3)'!B:B,'Sheet1 (3)'!C:C,"",0)</f>
        <v>大同工業</v>
      </c>
      <c r="C585" s="1" t="str">
        <f>_xlfn.XLOOKUP('Sheet1 (4)'!AB591,'Sheet1 (3)'!B:B,'Sheet1 (3)'!F:F,"",0)</f>
        <v>機械</v>
      </c>
      <c r="D585" s="1">
        <f>ROUND('Sheet1 (4)'!E591/100000000,2)</f>
        <v>0.1</v>
      </c>
      <c r="E585" s="1">
        <f>ROUND('Sheet1 (4)'!F591/100,2)</f>
        <v>12.43</v>
      </c>
      <c r="F585" s="1">
        <f>ROUND('Sheet1 (4)'!G591/100,2)</f>
        <v>27.08</v>
      </c>
      <c r="G585" s="1">
        <f>ROUND('Sheet1 (4)'!H591/100,2)</f>
        <v>13.8</v>
      </c>
      <c r="H585" s="1">
        <f>ROUND('Sheet1 (4)'!I591/100,2)</f>
        <v>-1.22</v>
      </c>
      <c r="I585" s="1">
        <f>ROUND('Sheet1 (4)'!J591/100,2)</f>
        <v>13.83</v>
      </c>
      <c r="J585" s="1" t="e">
        <f>ROUND('Sheet1 (4)'!K591/100,2)</f>
        <v>#VALUE!</v>
      </c>
      <c r="K585" s="1" t="e">
        <f>ROUND('Sheet1 (4)'!L591/100,2)</f>
        <v>#VALUE!</v>
      </c>
      <c r="L585" s="4">
        <f>ROUND(('Sheet1 (4)'!M591+'Sheet1 (4)'!R591)/100,2)</f>
        <v>11</v>
      </c>
      <c r="M585" s="4">
        <f>ROUND(('Sheet1 (4)'!N591+'Sheet1 (4)'!S591)/100,2)</f>
        <v>7.17</v>
      </c>
      <c r="N585" s="4">
        <f>ROUND(('Sheet1 (4)'!O591+'Sheet1 (4)'!T591)/100,2)</f>
        <v>-22.47</v>
      </c>
      <c r="O585" s="4">
        <f>ROUND(('Sheet1 (4)'!P591+'Sheet1 (4)'!U591)/100,2)</f>
        <v>-0.56000000000000005</v>
      </c>
      <c r="P585" s="4">
        <f>ROUND(('Sheet1 (4)'!Q591+'Sheet1 (4)'!V591)/100,2)</f>
        <v>18.25</v>
      </c>
      <c r="Q585" s="7">
        <f>ROUND('Sheet1 (4)'!W591/100,2)</f>
        <v>0.05</v>
      </c>
      <c r="R585" s="7">
        <f>ROUND('Sheet1 (4)'!X591/100,2)</f>
        <v>0.09</v>
      </c>
      <c r="S585" s="7">
        <f>ROUND('Sheet1 (4)'!Y591/100,2)</f>
        <v>0</v>
      </c>
      <c r="T585" s="7">
        <f>ROUND('Sheet1 (4)'!Z591/100,2)</f>
        <v>0.01</v>
      </c>
      <c r="U585" s="7">
        <f>ROUND('Sheet1 (4)'!AA591/100,2)</f>
        <v>0.03</v>
      </c>
      <c r="V585" s="1" t="str">
        <f>'Sheet1 (4)'!AB591&amp;".T"</f>
        <v>6373.T</v>
      </c>
      <c r="W585">
        <f>ROUND('Sheet1 (4)'!AC591,2)</f>
        <v>15.32</v>
      </c>
      <c r="X585">
        <f>ROUND('Sheet1 (4)'!AD591,2)</f>
        <v>0.45</v>
      </c>
      <c r="Y585" t="str">
        <f>_xlfn.XLOOKUP('Sheet1 (4)'!AB591,'Sheet1 (3)'!B:B,'Sheet1 (3)'!D:D,"",0)</f>
        <v>スタンダード</v>
      </c>
    </row>
    <row r="586" spans="1:25" x14ac:dyDescent="0.2">
      <c r="A586">
        <v>585</v>
      </c>
      <c r="B586" s="1" t="str">
        <f>_xlfn.XLOOKUP('Sheet1 (4)'!AB592,'Sheet1 (3)'!B:B,'Sheet1 (3)'!C:C,"",0)</f>
        <v>大同メタル工業</v>
      </c>
      <c r="C586" s="1" t="str">
        <f>_xlfn.XLOOKUP('Sheet1 (4)'!AB592,'Sheet1 (3)'!B:B,'Sheet1 (3)'!F:F,"",0)</f>
        <v>輸送用機器</v>
      </c>
      <c r="D586" s="1">
        <f>ROUND('Sheet1 (4)'!E592/100000000,2)</f>
        <v>0.47</v>
      </c>
      <c r="E586" s="1">
        <f>ROUND('Sheet1 (4)'!F592/100,2)</f>
        <v>13.15</v>
      </c>
      <c r="F586" s="1">
        <f>ROUND('Sheet1 (4)'!G592/100,2)</f>
        <v>50.43</v>
      </c>
      <c r="G586" s="1">
        <f>ROUND('Sheet1 (4)'!H592/100,2)</f>
        <v>28.26</v>
      </c>
      <c r="H586" s="1">
        <f>ROUND('Sheet1 (4)'!I592/100,2)</f>
        <v>60.86</v>
      </c>
      <c r="I586" s="1">
        <f>ROUND('Sheet1 (4)'!J592/100,2)</f>
        <v>70.92</v>
      </c>
      <c r="J586" s="1">
        <f>ROUND('Sheet1 (4)'!K592/100,2)</f>
        <v>80</v>
      </c>
      <c r="K586" s="1">
        <f>ROUND('Sheet1 (4)'!L592/100,2)</f>
        <v>85</v>
      </c>
      <c r="L586" s="4">
        <f>ROUND(('Sheet1 (4)'!M592+'Sheet1 (4)'!R592)/100,2)</f>
        <v>30.55</v>
      </c>
      <c r="M586" s="4">
        <f>ROUND(('Sheet1 (4)'!N592+'Sheet1 (4)'!S592)/100,2)</f>
        <v>51.35</v>
      </c>
      <c r="N586" s="4">
        <f>ROUND(('Sheet1 (4)'!O592+'Sheet1 (4)'!T592)/100,2)</f>
        <v>-13.42</v>
      </c>
      <c r="O586" s="4">
        <f>ROUND(('Sheet1 (4)'!P592+'Sheet1 (4)'!U592)/100,2)</f>
        <v>83.52</v>
      </c>
      <c r="P586" s="4">
        <f>ROUND(('Sheet1 (4)'!Q592+'Sheet1 (4)'!V592)/100,2)</f>
        <v>25.34</v>
      </c>
      <c r="Q586" s="7">
        <f>ROUND('Sheet1 (4)'!W592/100,2)</f>
        <v>0.01</v>
      </c>
      <c r="R586" s="7">
        <f>ROUND('Sheet1 (4)'!X592/100,2)</f>
        <v>0.04</v>
      </c>
      <c r="S586" s="7">
        <f>ROUND('Sheet1 (4)'!Y592/100,2)</f>
        <v>-0.02</v>
      </c>
      <c r="T586" s="7">
        <f>ROUND('Sheet1 (4)'!Z592/100,2)</f>
        <v>0.05</v>
      </c>
      <c r="U586" s="7">
        <f>ROUND('Sheet1 (4)'!AA592/100,2)</f>
        <v>0.05</v>
      </c>
      <c r="V586" s="1" t="str">
        <f>'Sheet1 (4)'!AB592&amp;".T"</f>
        <v>7245.T</v>
      </c>
      <c r="W586">
        <f>ROUND('Sheet1 (4)'!AC592,2)</f>
        <v>17.14</v>
      </c>
      <c r="X586">
        <f>ROUND('Sheet1 (4)'!AD592,2)</f>
        <v>0.68</v>
      </c>
      <c r="Y586" t="str">
        <f>_xlfn.XLOOKUP('Sheet1 (4)'!AB592,'Sheet1 (3)'!B:B,'Sheet1 (3)'!D:D,"",0)</f>
        <v>プライム</v>
      </c>
    </row>
    <row r="587" spans="1:25" x14ac:dyDescent="0.2">
      <c r="A587">
        <v>586</v>
      </c>
      <c r="B587" s="1" t="str">
        <f>_xlfn.XLOOKUP('Sheet1 (4)'!AB593,'Sheet1 (3)'!B:B,'Sheet1 (3)'!C:C,"",0)</f>
        <v>大同信号</v>
      </c>
      <c r="C587" s="1" t="str">
        <f>_xlfn.XLOOKUP('Sheet1 (4)'!AB593,'Sheet1 (3)'!B:B,'Sheet1 (3)'!F:F,"",0)</f>
        <v>電気機器</v>
      </c>
      <c r="D587" s="1">
        <f>ROUND('Sheet1 (4)'!E593/100000000,2)</f>
        <v>0.16</v>
      </c>
      <c r="E587" s="1">
        <f>ROUND('Sheet1 (4)'!F593/100,2)</f>
        <v>18.48</v>
      </c>
      <c r="F587" s="1">
        <f>ROUND('Sheet1 (4)'!G593/100,2)</f>
        <v>13.8</v>
      </c>
      <c r="G587" s="1">
        <f>ROUND('Sheet1 (4)'!H593/100,2)</f>
        <v>9.25</v>
      </c>
      <c r="H587" s="1">
        <f>ROUND('Sheet1 (4)'!I593/100,2)</f>
        <v>12.96</v>
      </c>
      <c r="I587" s="1">
        <f>ROUND('Sheet1 (4)'!J593/100,2)</f>
        <v>11.53</v>
      </c>
      <c r="J587" s="1" t="e">
        <f>ROUND('Sheet1 (4)'!K593/100,2)</f>
        <v>#VALUE!</v>
      </c>
      <c r="K587" s="1" t="e">
        <f>ROUND('Sheet1 (4)'!L593/100,2)</f>
        <v>#VALUE!</v>
      </c>
      <c r="L587" s="4">
        <f>ROUND(('Sheet1 (4)'!M593+'Sheet1 (4)'!R593)/100,2)</f>
        <v>9.11</v>
      </c>
      <c r="M587" s="4">
        <f>ROUND(('Sheet1 (4)'!N593+'Sheet1 (4)'!S593)/100,2)</f>
        <v>13.06</v>
      </c>
      <c r="N587" s="4">
        <f>ROUND(('Sheet1 (4)'!O593+'Sheet1 (4)'!T593)/100,2)</f>
        <v>-29.37</v>
      </c>
      <c r="O587" s="4">
        <f>ROUND(('Sheet1 (4)'!P593+'Sheet1 (4)'!U593)/100,2)</f>
        <v>9.7799999999999994</v>
      </c>
      <c r="P587" s="4">
        <f>ROUND(('Sheet1 (4)'!Q593+'Sheet1 (4)'!V593)/100,2)</f>
        <v>-8.67</v>
      </c>
      <c r="Q587" s="7">
        <f>ROUND('Sheet1 (4)'!W593/100,2)</f>
        <v>0.05</v>
      </c>
      <c r="R587" s="7">
        <f>ROUND('Sheet1 (4)'!X593/100,2)</f>
        <v>0.03</v>
      </c>
      <c r="S587" s="7">
        <f>ROUND('Sheet1 (4)'!Y593/100,2)</f>
        <v>0.02</v>
      </c>
      <c r="T587" s="7">
        <f>ROUND('Sheet1 (4)'!Z593/100,2)</f>
        <v>0.02</v>
      </c>
      <c r="U587" s="7">
        <f>ROUND('Sheet1 (4)'!AA593/100,2)</f>
        <v>0.06</v>
      </c>
      <c r="V587" s="1" t="str">
        <f>'Sheet1 (4)'!AB593&amp;".T"</f>
        <v>6743.T</v>
      </c>
      <c r="W587">
        <f>ROUND('Sheet1 (4)'!AC593,2)</f>
        <v>6.59</v>
      </c>
      <c r="X587">
        <f>ROUND('Sheet1 (4)'!AD593,2)</f>
        <v>0.38</v>
      </c>
      <c r="Y587" t="str">
        <f>_xlfn.XLOOKUP('Sheet1 (4)'!AB593,'Sheet1 (3)'!B:B,'Sheet1 (3)'!D:D,"",0)</f>
        <v>スタンダード</v>
      </c>
    </row>
    <row r="588" spans="1:25" x14ac:dyDescent="0.2">
      <c r="A588">
        <v>587</v>
      </c>
      <c r="B588" s="1" t="str">
        <f>_xlfn.XLOOKUP('Sheet1 (4)'!AB594,'Sheet1 (3)'!B:B,'Sheet1 (3)'!C:C,"",0)</f>
        <v>大同特殊鋼</v>
      </c>
      <c r="C588" s="1" t="str">
        <f>_xlfn.XLOOKUP('Sheet1 (4)'!AB594,'Sheet1 (3)'!B:B,'Sheet1 (3)'!F:F,"",0)</f>
        <v>鉄鋼</v>
      </c>
      <c r="D588" s="1">
        <f>ROUND('Sheet1 (4)'!E594/100000000,2)</f>
        <v>2</v>
      </c>
      <c r="E588" s="1">
        <f>ROUND('Sheet1 (4)'!F594/100,2)</f>
        <v>100.7</v>
      </c>
      <c r="F588" s="1">
        <f>ROUND('Sheet1 (4)'!G594/100,2)</f>
        <v>369.83</v>
      </c>
      <c r="G588" s="1">
        <f>ROUND('Sheet1 (4)'!H594/100,2)</f>
        <v>469.87</v>
      </c>
      <c r="H588" s="1">
        <f>ROUND('Sheet1 (4)'!I594/100,2)</f>
        <v>366.21</v>
      </c>
      <c r="I588" s="1">
        <f>ROUND('Sheet1 (4)'!J594/100,2)</f>
        <v>403.24</v>
      </c>
      <c r="J588" s="1">
        <f>ROUND('Sheet1 (4)'!K594/100,2)</f>
        <v>336.25</v>
      </c>
      <c r="K588" s="1">
        <f>ROUND('Sheet1 (4)'!L594/100,2)</f>
        <v>392.5</v>
      </c>
      <c r="L588" s="4">
        <f>ROUND(('Sheet1 (4)'!M594+'Sheet1 (4)'!R594)/100,2)</f>
        <v>43.71</v>
      </c>
      <c r="M588" s="4">
        <f>ROUND(('Sheet1 (4)'!N594+'Sheet1 (4)'!S594)/100,2)</f>
        <v>-312.52</v>
      </c>
      <c r="N588" s="4">
        <f>ROUND(('Sheet1 (4)'!O594+'Sheet1 (4)'!T594)/100,2)</f>
        <v>25.5</v>
      </c>
      <c r="O588" s="4">
        <f>ROUND(('Sheet1 (4)'!P594+'Sheet1 (4)'!U594)/100,2)</f>
        <v>638.57000000000005</v>
      </c>
      <c r="P588" s="4">
        <f>ROUND(('Sheet1 (4)'!Q594+'Sheet1 (4)'!V594)/100,2)</f>
        <v>379.3</v>
      </c>
      <c r="Q588" s="7">
        <f>ROUND('Sheet1 (4)'!W594/100,2)</f>
        <v>0.02</v>
      </c>
      <c r="R588" s="7">
        <f>ROUND('Sheet1 (4)'!X594/100,2)</f>
        <v>0.08</v>
      </c>
      <c r="S588" s="7">
        <f>ROUND('Sheet1 (4)'!Y594/100,2)</f>
        <v>0.1</v>
      </c>
      <c r="T588" s="7">
        <f>ROUND('Sheet1 (4)'!Z594/100,2)</f>
        <v>0.08</v>
      </c>
      <c r="U588" s="7">
        <f>ROUND('Sheet1 (4)'!AA594/100,2)</f>
        <v>7.0000000000000007E-2</v>
      </c>
      <c r="V588" s="1" t="str">
        <f>'Sheet1 (4)'!AB594&amp;".T"</f>
        <v>5471.T</v>
      </c>
      <c r="W588">
        <f>ROUND('Sheet1 (4)'!AC594,2)</f>
        <v>10.36</v>
      </c>
      <c r="X588">
        <f>ROUND('Sheet1 (4)'!AD594,2)</f>
        <v>0.67</v>
      </c>
      <c r="Y588" t="str">
        <f>_xlfn.XLOOKUP('Sheet1 (4)'!AB594,'Sheet1 (3)'!B:B,'Sheet1 (3)'!D:D,"",0)</f>
        <v>プライム</v>
      </c>
    </row>
    <row r="589" spans="1:25" x14ac:dyDescent="0.2">
      <c r="A589">
        <v>588</v>
      </c>
      <c r="B589" s="1" t="str">
        <f>_xlfn.XLOOKUP('Sheet1 (4)'!AB595,'Sheet1 (3)'!B:B,'Sheet1 (3)'!C:C,"",0)</f>
        <v>ダイドーリミテッド</v>
      </c>
      <c r="C589" s="1" t="str">
        <f>_xlfn.XLOOKUP('Sheet1 (4)'!AB595,'Sheet1 (3)'!B:B,'Sheet1 (3)'!F:F,"",0)</f>
        <v>繊維製品</v>
      </c>
      <c r="D589" s="1">
        <f>ROUND('Sheet1 (4)'!E595/100000000,2)</f>
        <v>0.27</v>
      </c>
      <c r="E589" s="1">
        <f>ROUND('Sheet1 (4)'!F595/100,2)</f>
        <v>-25.27</v>
      </c>
      <c r="F589" s="1">
        <f>ROUND('Sheet1 (4)'!G595/100,2)</f>
        <v>-17.7</v>
      </c>
      <c r="G589" s="1">
        <f>ROUND('Sheet1 (4)'!H595/100,2)</f>
        <v>-4.8099999999999996</v>
      </c>
      <c r="H589" s="1">
        <f>ROUND('Sheet1 (4)'!I595/100,2)</f>
        <v>-4.42</v>
      </c>
      <c r="I589" s="1">
        <f>ROUND('Sheet1 (4)'!J595/100,2)</f>
        <v>-0.64</v>
      </c>
      <c r="J589" s="1" t="e">
        <f>ROUND('Sheet1 (4)'!K595/100,2)</f>
        <v>#VALUE!</v>
      </c>
      <c r="K589" s="1" t="e">
        <f>ROUND('Sheet1 (4)'!L595/100,2)</f>
        <v>#VALUE!</v>
      </c>
      <c r="L589" s="4">
        <f>ROUND(('Sheet1 (4)'!M595+'Sheet1 (4)'!R595)/100,2)</f>
        <v>56.74</v>
      </c>
      <c r="M589" s="4">
        <f>ROUND(('Sheet1 (4)'!N595+'Sheet1 (4)'!S595)/100,2)</f>
        <v>-3.49</v>
      </c>
      <c r="N589" s="4">
        <f>ROUND(('Sheet1 (4)'!O595+'Sheet1 (4)'!T595)/100,2)</f>
        <v>102.38</v>
      </c>
      <c r="O589" s="4">
        <f>ROUND(('Sheet1 (4)'!P595+'Sheet1 (4)'!U595)/100,2)</f>
        <v>-97.75</v>
      </c>
      <c r="P589" s="4">
        <f>ROUND(('Sheet1 (4)'!Q595+'Sheet1 (4)'!V595)/100,2)</f>
        <v>32.97</v>
      </c>
      <c r="Q589" s="7">
        <f>ROUND('Sheet1 (4)'!W595/100,2)</f>
        <v>-0.36</v>
      </c>
      <c r="R589" s="7">
        <f>ROUND('Sheet1 (4)'!X595/100,2)</f>
        <v>-0.39</v>
      </c>
      <c r="S589" s="7">
        <f>ROUND('Sheet1 (4)'!Y595/100,2)</f>
        <v>0.61</v>
      </c>
      <c r="T589" s="7">
        <f>ROUND('Sheet1 (4)'!Z595/100,2)</f>
        <v>0.02</v>
      </c>
      <c r="U589" s="7">
        <f>ROUND('Sheet1 (4)'!AA595/100,2)</f>
        <v>-0.18</v>
      </c>
      <c r="V589" s="1" t="str">
        <f>'Sheet1 (4)'!AB595&amp;".T"</f>
        <v>3205.T</v>
      </c>
      <c r="W589" t="e">
        <f>ROUND('Sheet1 (4)'!AC595,2)</f>
        <v>#VALUE!</v>
      </c>
      <c r="X589">
        <f>ROUND('Sheet1 (4)'!AD595,2)</f>
        <v>3.21</v>
      </c>
      <c r="Y589" t="str">
        <f>_xlfn.XLOOKUP('Sheet1 (4)'!AB595,'Sheet1 (3)'!B:B,'Sheet1 (3)'!D:D,"",0)</f>
        <v>スタンダード</v>
      </c>
    </row>
    <row r="590" spans="1:25" x14ac:dyDescent="0.2">
      <c r="A590">
        <v>589</v>
      </c>
      <c r="B590" s="1" t="str">
        <f>_xlfn.XLOOKUP('Sheet1 (4)'!AB596,'Sheet1 (3)'!B:B,'Sheet1 (3)'!C:C,"",0)</f>
        <v>大栄環境</v>
      </c>
      <c r="C590" s="1" t="str">
        <f>_xlfn.XLOOKUP('Sheet1 (4)'!AB596,'Sheet1 (3)'!B:B,'Sheet1 (3)'!F:F,"",0)</f>
        <v>サービス業</v>
      </c>
      <c r="D590" s="1">
        <f>ROUND('Sheet1 (4)'!E596/100000000,2)</f>
        <v>0.99</v>
      </c>
      <c r="E590" s="1">
        <f>ROUND('Sheet1 (4)'!F596/100,2)</f>
        <v>130.54</v>
      </c>
      <c r="F590" s="1">
        <f>ROUND('Sheet1 (4)'!G596/100,2)</f>
        <v>128.41</v>
      </c>
      <c r="G590" s="1">
        <f>ROUND('Sheet1 (4)'!H596/100,2)</f>
        <v>166.24</v>
      </c>
      <c r="H590" s="1">
        <f>ROUND('Sheet1 (4)'!I596/100,2)</f>
        <v>197.15</v>
      </c>
      <c r="I590" s="1">
        <f>ROUND('Sheet1 (4)'!J596/100,2)</f>
        <v>215.48</v>
      </c>
      <c r="J590" s="1">
        <f>ROUND('Sheet1 (4)'!K596/100,2)</f>
        <v>226.25</v>
      </c>
      <c r="K590" s="1">
        <f>ROUND('Sheet1 (4)'!L596/100,2)</f>
        <v>244.81</v>
      </c>
      <c r="L590" s="4" t="e">
        <f>ROUND(('Sheet1 (4)'!M596+'Sheet1 (4)'!R596)/100,2)</f>
        <v>#VALUE!</v>
      </c>
      <c r="M590" s="4" t="e">
        <f>ROUND(('Sheet1 (4)'!N596+'Sheet1 (4)'!S596)/100,2)</f>
        <v>#VALUE!</v>
      </c>
      <c r="N590" s="4">
        <f>ROUND(('Sheet1 (4)'!O596+'Sheet1 (4)'!T596)/100,2)</f>
        <v>39.700000000000003</v>
      </c>
      <c r="O590" s="4">
        <f>ROUND(('Sheet1 (4)'!P596+'Sheet1 (4)'!U596)/100,2)</f>
        <v>61.12</v>
      </c>
      <c r="P590" s="4">
        <f>ROUND(('Sheet1 (4)'!Q596+'Sheet1 (4)'!V596)/100,2)</f>
        <v>40.65</v>
      </c>
      <c r="Q590" s="7" t="e">
        <f>ROUND('Sheet1 (4)'!W596/100,2)</f>
        <v>#VALUE!</v>
      </c>
      <c r="R590" s="7">
        <f>ROUND('Sheet1 (4)'!X596/100,2)</f>
        <v>0.16</v>
      </c>
      <c r="S590" s="7">
        <f>ROUND('Sheet1 (4)'!Y596/100,2)</f>
        <v>0.15</v>
      </c>
      <c r="T590" s="7">
        <f>ROUND('Sheet1 (4)'!Z596/100,2)</f>
        <v>0.16</v>
      </c>
      <c r="U590" s="7">
        <f>ROUND('Sheet1 (4)'!AA596/100,2)</f>
        <v>0.16</v>
      </c>
      <c r="V590" s="1" t="str">
        <f>'Sheet1 (4)'!AB596&amp;".T"</f>
        <v>9336.T</v>
      </c>
      <c r="W590">
        <f>ROUND('Sheet1 (4)'!AC596,2)</f>
        <v>24.29</v>
      </c>
      <c r="X590">
        <f>ROUND('Sheet1 (4)'!AD596,2)</f>
        <v>3.54</v>
      </c>
      <c r="Y590" t="str">
        <f>_xlfn.XLOOKUP('Sheet1 (4)'!AB596,'Sheet1 (3)'!B:B,'Sheet1 (3)'!D:D,"",0)</f>
        <v>プライム</v>
      </c>
    </row>
    <row r="591" spans="1:25" x14ac:dyDescent="0.2">
      <c r="A591">
        <v>590</v>
      </c>
      <c r="B591" s="1" t="str">
        <f>_xlfn.XLOOKUP('Sheet1 (4)'!AB597,'Sheet1 (3)'!B:B,'Sheet1 (3)'!C:C,"",0)</f>
        <v>ダイフク</v>
      </c>
      <c r="C591" s="1" t="str">
        <f>_xlfn.XLOOKUP('Sheet1 (4)'!AB597,'Sheet1 (3)'!B:B,'Sheet1 (3)'!F:F,"",0)</f>
        <v>機械</v>
      </c>
      <c r="D591" s="1">
        <f>ROUND('Sheet1 (4)'!E597/100000000,2)</f>
        <v>3.68</v>
      </c>
      <c r="E591" s="1">
        <f>ROUND('Sheet1 (4)'!F597/100,2)</f>
        <v>445.67</v>
      </c>
      <c r="F591" s="1">
        <f>ROUND('Sheet1 (4)'!G597/100,2)</f>
        <v>502.54</v>
      </c>
      <c r="G591" s="1">
        <f>ROUND('Sheet1 (4)'!H597/100,2)</f>
        <v>588.54999999999995</v>
      </c>
      <c r="H591" s="1">
        <f>ROUND('Sheet1 (4)'!I597/100,2)</f>
        <v>965.35</v>
      </c>
      <c r="I591" s="1">
        <f>ROUND('Sheet1 (4)'!J597/100,2)</f>
        <v>965.35</v>
      </c>
      <c r="J591" s="1">
        <f>ROUND('Sheet1 (4)'!K597/100,2)</f>
        <v>936.08</v>
      </c>
      <c r="K591" s="1">
        <f>ROUND('Sheet1 (4)'!L597/100,2)</f>
        <v>1012.37</v>
      </c>
      <c r="L591" s="4">
        <f>ROUND(('Sheet1 (4)'!M597+'Sheet1 (4)'!R597)/100,2)</f>
        <v>320.97000000000003</v>
      </c>
      <c r="M591" s="4">
        <f>ROUND(('Sheet1 (4)'!N597+'Sheet1 (4)'!S597)/100,2)</f>
        <v>468.63</v>
      </c>
      <c r="N591" s="4">
        <f>ROUND(('Sheet1 (4)'!O597+'Sheet1 (4)'!T597)/100,2)</f>
        <v>81.599999999999994</v>
      </c>
      <c r="O591" s="4">
        <f>ROUND(('Sheet1 (4)'!P597+'Sheet1 (4)'!U597)/100,2)</f>
        <v>1374.35</v>
      </c>
      <c r="P591" s="4">
        <f>ROUND(('Sheet1 (4)'!Q597+'Sheet1 (4)'!V597)/100,2)</f>
        <v>1374.35</v>
      </c>
      <c r="Q591" s="7">
        <f>ROUND('Sheet1 (4)'!W597/100,2)</f>
        <v>0.13</v>
      </c>
      <c r="R591" s="7">
        <f>ROUND('Sheet1 (4)'!X597/100,2)</f>
        <v>0.13</v>
      </c>
      <c r="S591" s="7">
        <f>ROUND('Sheet1 (4)'!Y597/100,2)</f>
        <v>0.13</v>
      </c>
      <c r="T591" s="7" t="e">
        <f>ROUND('Sheet1 (4)'!Z597/100,2)</f>
        <v>#VALUE!</v>
      </c>
      <c r="U591" s="7" t="e">
        <f>ROUND('Sheet1 (4)'!AA597/100,2)</f>
        <v>#VALUE!</v>
      </c>
      <c r="V591" s="1" t="str">
        <f>'Sheet1 (4)'!AB597&amp;".T"</f>
        <v>6383.T</v>
      </c>
      <c r="W591">
        <f>ROUND('Sheet1 (4)'!AC597,2)</f>
        <v>26.49</v>
      </c>
      <c r="X591">
        <f>ROUND('Sheet1 (4)'!AD597,2)</f>
        <v>4.58</v>
      </c>
      <c r="Y591" t="str">
        <f>_xlfn.XLOOKUP('Sheet1 (4)'!AB597,'Sheet1 (3)'!B:B,'Sheet1 (3)'!D:D,"",0)</f>
        <v>プライム</v>
      </c>
    </row>
    <row r="592" spans="1:25" x14ac:dyDescent="0.2">
      <c r="A592">
        <v>591</v>
      </c>
      <c r="B592" s="1" t="str">
        <f>_xlfn.XLOOKUP('Sheet1 (4)'!AB598,'Sheet1 (3)'!B:B,'Sheet1 (3)'!C:C,"",0)</f>
        <v>ダイハツインフィニアース</v>
      </c>
      <c r="C592" s="1" t="str">
        <f>_xlfn.XLOOKUP('Sheet1 (4)'!AB598,'Sheet1 (3)'!B:B,'Sheet1 (3)'!F:F,"",0)</f>
        <v>輸送用機器</v>
      </c>
      <c r="D592" s="1">
        <f>ROUND('Sheet1 (4)'!E598/100000000,2)</f>
        <v>0.25</v>
      </c>
      <c r="E592" s="1">
        <f>ROUND('Sheet1 (4)'!F598/100,2)</f>
        <v>9.9600000000000009</v>
      </c>
      <c r="F592" s="1">
        <f>ROUND('Sheet1 (4)'!G598/100,2)</f>
        <v>20.97</v>
      </c>
      <c r="G592" s="1">
        <f>ROUND('Sheet1 (4)'!H598/100,2)</f>
        <v>36.01</v>
      </c>
      <c r="H592" s="1">
        <f>ROUND('Sheet1 (4)'!I598/100,2)</f>
        <v>51.95</v>
      </c>
      <c r="I592" s="1">
        <f>ROUND('Sheet1 (4)'!J598/100,2)</f>
        <v>76.349999999999994</v>
      </c>
      <c r="J592" s="1">
        <f>ROUND('Sheet1 (4)'!K598/100,2)</f>
        <v>70</v>
      </c>
      <c r="K592" s="1">
        <f>ROUND('Sheet1 (4)'!L598/100,2)</f>
        <v>75</v>
      </c>
      <c r="L592" s="4">
        <f>ROUND(('Sheet1 (4)'!M598+'Sheet1 (4)'!R598)/100,2)</f>
        <v>11.88</v>
      </c>
      <c r="M592" s="4">
        <f>ROUND(('Sheet1 (4)'!N598+'Sheet1 (4)'!S598)/100,2)</f>
        <v>65.7</v>
      </c>
      <c r="N592" s="4">
        <f>ROUND(('Sheet1 (4)'!O598+'Sheet1 (4)'!T598)/100,2)</f>
        <v>14.12</v>
      </c>
      <c r="O592" s="4">
        <f>ROUND(('Sheet1 (4)'!P598+'Sheet1 (4)'!U598)/100,2)</f>
        <v>51.16</v>
      </c>
      <c r="P592" s="4">
        <f>ROUND(('Sheet1 (4)'!Q598+'Sheet1 (4)'!V598)/100,2)</f>
        <v>28.41</v>
      </c>
      <c r="Q592" s="7">
        <f>ROUND('Sheet1 (4)'!W598/100,2)</f>
        <v>0.02</v>
      </c>
      <c r="R592" s="7">
        <f>ROUND('Sheet1 (4)'!X598/100,2)</f>
        <v>0.05</v>
      </c>
      <c r="S592" s="7">
        <f>ROUND('Sheet1 (4)'!Y598/100,2)</f>
        <v>7.0000000000000007E-2</v>
      </c>
      <c r="T592" s="7">
        <f>ROUND('Sheet1 (4)'!Z598/100,2)</f>
        <v>0.11</v>
      </c>
      <c r="U592" s="7">
        <f>ROUND('Sheet1 (4)'!AA598/100,2)</f>
        <v>0.12</v>
      </c>
      <c r="V592" s="1" t="str">
        <f>'Sheet1 (4)'!AB598&amp;".T"</f>
        <v>6023.T</v>
      </c>
      <c r="W592">
        <f>ROUND('Sheet1 (4)'!AC598,2)</f>
        <v>13.96</v>
      </c>
      <c r="X592">
        <f>ROUND('Sheet1 (4)'!AD598,2)</f>
        <v>1.59</v>
      </c>
      <c r="Y592" t="str">
        <f>_xlfn.XLOOKUP('Sheet1 (4)'!AB598,'Sheet1 (3)'!B:B,'Sheet1 (3)'!D:D,"",0)</f>
        <v>スタンダード</v>
      </c>
    </row>
    <row r="593" spans="1:25" x14ac:dyDescent="0.2">
      <c r="A593">
        <v>592</v>
      </c>
      <c r="B593" s="1" t="str">
        <f>_xlfn.XLOOKUP('Sheet1 (4)'!AB599,'Sheet1 (3)'!B:B,'Sheet1 (3)'!C:C,"",0)</f>
        <v>ダイヘン</v>
      </c>
      <c r="C593" s="1" t="str">
        <f>_xlfn.XLOOKUP('Sheet1 (4)'!AB599,'Sheet1 (3)'!B:B,'Sheet1 (3)'!F:F,"",0)</f>
        <v>電気機器</v>
      </c>
      <c r="D593" s="1">
        <f>ROUND('Sheet1 (4)'!E599/100000000,2)</f>
        <v>0.24</v>
      </c>
      <c r="E593" s="1">
        <f>ROUND('Sheet1 (4)'!F599/100,2)</f>
        <v>121.84</v>
      </c>
      <c r="F593" s="1">
        <f>ROUND('Sheet1 (4)'!G599/100,2)</f>
        <v>143.26</v>
      </c>
      <c r="G593" s="1">
        <f>ROUND('Sheet1 (4)'!H599/100,2)</f>
        <v>165.68</v>
      </c>
      <c r="H593" s="1">
        <f>ROUND('Sheet1 (4)'!I599/100,2)</f>
        <v>151.46</v>
      </c>
      <c r="I593" s="1">
        <f>ROUND('Sheet1 (4)'!J599/100,2)</f>
        <v>161.74</v>
      </c>
      <c r="J593" s="1">
        <f>ROUND('Sheet1 (4)'!K599/100,2)</f>
        <v>191.43</v>
      </c>
      <c r="K593" s="1">
        <f>ROUND('Sheet1 (4)'!L599/100,2)</f>
        <v>225.46</v>
      </c>
      <c r="L593" s="4">
        <f>ROUND(('Sheet1 (4)'!M599+'Sheet1 (4)'!R599)/100,2)</f>
        <v>100.38</v>
      </c>
      <c r="M593" s="4">
        <f>ROUND(('Sheet1 (4)'!N599+'Sheet1 (4)'!S599)/100,2)</f>
        <v>96.51</v>
      </c>
      <c r="N593" s="4">
        <f>ROUND(('Sheet1 (4)'!O599+'Sheet1 (4)'!T599)/100,2)</f>
        <v>-119.5</v>
      </c>
      <c r="O593" s="4">
        <f>ROUND(('Sheet1 (4)'!P599+'Sheet1 (4)'!U599)/100,2)</f>
        <v>-195.57</v>
      </c>
      <c r="P593" s="4">
        <f>ROUND(('Sheet1 (4)'!Q599+'Sheet1 (4)'!V599)/100,2)</f>
        <v>144.09</v>
      </c>
      <c r="Q593" s="7">
        <f>ROUND('Sheet1 (4)'!W599/100,2)</f>
        <v>0.11</v>
      </c>
      <c r="R593" s="7">
        <f>ROUND('Sheet1 (4)'!X599/100,2)</f>
        <v>0.11</v>
      </c>
      <c r="S593" s="7">
        <f>ROUND('Sheet1 (4)'!Y599/100,2)</f>
        <v>0.12</v>
      </c>
      <c r="T593" s="7">
        <f>ROUND('Sheet1 (4)'!Z599/100,2)</f>
        <v>0.13</v>
      </c>
      <c r="U593" s="7">
        <f>ROUND('Sheet1 (4)'!AA599/100,2)</f>
        <v>0.09</v>
      </c>
      <c r="V593" s="1" t="str">
        <f>'Sheet1 (4)'!AB599&amp;".T"</f>
        <v>6622.T</v>
      </c>
      <c r="W593">
        <f>ROUND('Sheet1 (4)'!AC599,2)</f>
        <v>18.100000000000001</v>
      </c>
      <c r="X593">
        <f>ROUND('Sheet1 (4)'!AD599,2)</f>
        <v>1.61</v>
      </c>
      <c r="Y593" t="str">
        <f>_xlfn.XLOOKUP('Sheet1 (4)'!AB599,'Sheet1 (3)'!B:B,'Sheet1 (3)'!D:D,"",0)</f>
        <v>プライム</v>
      </c>
    </row>
    <row r="594" spans="1:25" x14ac:dyDescent="0.2">
      <c r="A594">
        <v>593</v>
      </c>
      <c r="B594" s="1" t="str">
        <f>_xlfn.XLOOKUP('Sheet1 (4)'!AB600,'Sheet1 (3)'!B:B,'Sheet1 (3)'!C:C,"",0)</f>
        <v>大豊建設</v>
      </c>
      <c r="C594" s="1" t="str">
        <f>_xlfn.XLOOKUP('Sheet1 (4)'!AB600,'Sheet1 (3)'!B:B,'Sheet1 (3)'!F:F,"",0)</f>
        <v>建設業</v>
      </c>
      <c r="D594" s="1">
        <f>ROUND('Sheet1 (4)'!E600/100000000,2)</f>
        <v>0.88</v>
      </c>
      <c r="E594" s="1">
        <f>ROUND('Sheet1 (4)'!F600/100,2)</f>
        <v>90.66</v>
      </c>
      <c r="F594" s="1">
        <f>ROUND('Sheet1 (4)'!G600/100,2)</f>
        <v>88.58</v>
      </c>
      <c r="G594" s="1">
        <f>ROUND('Sheet1 (4)'!H600/100,2)</f>
        <v>50.66</v>
      </c>
      <c r="H594" s="1">
        <f>ROUND('Sheet1 (4)'!I600/100,2)</f>
        <v>3.03</v>
      </c>
      <c r="I594" s="1">
        <f>ROUND('Sheet1 (4)'!J600/100,2)</f>
        <v>57.03</v>
      </c>
      <c r="J594" s="1">
        <f>ROUND('Sheet1 (4)'!K600/100,2)</f>
        <v>54</v>
      </c>
      <c r="K594" s="1">
        <f>ROUND('Sheet1 (4)'!L600/100,2)</f>
        <v>58</v>
      </c>
      <c r="L594" s="4">
        <f>ROUND(('Sheet1 (4)'!M600+'Sheet1 (4)'!R600)/100,2)</f>
        <v>-132.49</v>
      </c>
      <c r="M594" s="4">
        <f>ROUND(('Sheet1 (4)'!N600+'Sheet1 (4)'!S600)/100,2)</f>
        <v>33.43</v>
      </c>
      <c r="N594" s="4">
        <f>ROUND(('Sheet1 (4)'!O600+'Sheet1 (4)'!T600)/100,2)</f>
        <v>136.13999999999999</v>
      </c>
      <c r="O594" s="4">
        <f>ROUND(('Sheet1 (4)'!P600+'Sheet1 (4)'!U600)/100,2)</f>
        <v>-125.32</v>
      </c>
      <c r="P594" s="4">
        <f>ROUND(('Sheet1 (4)'!Q600+'Sheet1 (4)'!V600)/100,2)</f>
        <v>109</v>
      </c>
      <c r="Q594" s="7">
        <f>ROUND('Sheet1 (4)'!W600/100,2)</f>
        <v>0.09</v>
      </c>
      <c r="R594" s="7">
        <f>ROUND('Sheet1 (4)'!X600/100,2)</f>
        <v>0.08</v>
      </c>
      <c r="S594" s="7">
        <f>ROUND('Sheet1 (4)'!Y600/100,2)</f>
        <v>0.04</v>
      </c>
      <c r="T594" s="7">
        <f>ROUND('Sheet1 (4)'!Z600/100,2)</f>
        <v>-0.03</v>
      </c>
      <c r="U594" s="7">
        <f>ROUND('Sheet1 (4)'!AA600/100,2)</f>
        <v>0.06</v>
      </c>
      <c r="V594" s="1" t="str">
        <f>'Sheet1 (4)'!AB600&amp;".T"</f>
        <v>1822.T</v>
      </c>
      <c r="W594">
        <f>ROUND('Sheet1 (4)'!AC600,2)</f>
        <v>20.71</v>
      </c>
      <c r="X594">
        <f>ROUND('Sheet1 (4)'!AD600,2)</f>
        <v>1.02</v>
      </c>
      <c r="Y594" t="str">
        <f>_xlfn.XLOOKUP('Sheet1 (4)'!AB600,'Sheet1 (3)'!B:B,'Sheet1 (3)'!D:D,"",0)</f>
        <v>スタンダード</v>
      </c>
    </row>
    <row r="595" spans="1:25" x14ac:dyDescent="0.2">
      <c r="A595">
        <v>594</v>
      </c>
      <c r="B595" s="1" t="str">
        <f>_xlfn.XLOOKUP('Sheet1 (4)'!AB601,'Sheet1 (3)'!B:B,'Sheet1 (3)'!C:C,"",0)</f>
        <v>ダイイチ</v>
      </c>
      <c r="C595" s="1" t="str">
        <f>_xlfn.XLOOKUP('Sheet1 (4)'!AB601,'Sheet1 (3)'!B:B,'Sheet1 (3)'!F:F,"",0)</f>
        <v>小売業</v>
      </c>
      <c r="D595" s="1">
        <f>ROUND('Sheet1 (4)'!E601/100000000,2)</f>
        <v>0.11</v>
      </c>
      <c r="E595" s="1" t="e">
        <f>ROUND('Sheet1 (4)'!F601/100,2)</f>
        <v>#VALUE!</v>
      </c>
      <c r="F595" s="1" t="e">
        <f>ROUND('Sheet1 (4)'!G601/100,2)</f>
        <v>#VALUE!</v>
      </c>
      <c r="G595" s="1" t="e">
        <f>ROUND('Sheet1 (4)'!H601/100,2)</f>
        <v>#VALUE!</v>
      </c>
      <c r="H595" s="1" t="e">
        <f>ROUND('Sheet1 (4)'!I601/100,2)</f>
        <v>#VALUE!</v>
      </c>
      <c r="I595" s="1">
        <f>ROUND('Sheet1 (4)'!J601/100,2)</f>
        <v>13.31</v>
      </c>
      <c r="J595" s="1" t="e">
        <f>ROUND('Sheet1 (4)'!K601/100,2)</f>
        <v>#VALUE!</v>
      </c>
      <c r="K595" s="1" t="e">
        <f>ROUND('Sheet1 (4)'!L601/100,2)</f>
        <v>#VALUE!</v>
      </c>
      <c r="L595" s="4" t="e">
        <f>ROUND(('Sheet1 (4)'!M601+'Sheet1 (4)'!R601)/100,2)</f>
        <v>#VALUE!</v>
      </c>
      <c r="M595" s="4" t="e">
        <f>ROUND(('Sheet1 (4)'!N601+'Sheet1 (4)'!S601)/100,2)</f>
        <v>#VALUE!</v>
      </c>
      <c r="N595" s="4" t="e">
        <f>ROUND(('Sheet1 (4)'!O601+'Sheet1 (4)'!T601)/100,2)</f>
        <v>#VALUE!</v>
      </c>
      <c r="O595" s="4" t="e">
        <f>ROUND(('Sheet1 (4)'!P601+'Sheet1 (4)'!U601)/100,2)</f>
        <v>#VALUE!</v>
      </c>
      <c r="P595" s="4">
        <f>ROUND(('Sheet1 (4)'!Q601+'Sheet1 (4)'!V601)/100,2)</f>
        <v>18.329999999999998</v>
      </c>
      <c r="Q595" s="7" t="e">
        <f>ROUND('Sheet1 (4)'!W601/100,2)</f>
        <v>#VALUE!</v>
      </c>
      <c r="R595" s="7" t="e">
        <f>ROUND('Sheet1 (4)'!X601/100,2)</f>
        <v>#VALUE!</v>
      </c>
      <c r="S595" s="7" t="e">
        <f>ROUND('Sheet1 (4)'!Y601/100,2)</f>
        <v>#VALUE!</v>
      </c>
      <c r="T595" s="7" t="e">
        <f>ROUND('Sheet1 (4)'!Z601/100,2)</f>
        <v>#VALUE!</v>
      </c>
      <c r="U595" s="7">
        <f>ROUND('Sheet1 (4)'!AA601/100,2)</f>
        <v>0.09</v>
      </c>
      <c r="V595" s="1" t="str">
        <f>'Sheet1 (4)'!AB601&amp;".T"</f>
        <v>7643.T</v>
      </c>
      <c r="W595">
        <f>ROUND('Sheet1 (4)'!AC601,2)</f>
        <v>21.42</v>
      </c>
      <c r="X595">
        <f>ROUND('Sheet1 (4)'!AD601,2)</f>
        <v>1.94</v>
      </c>
      <c r="Y595" t="str">
        <f>_xlfn.XLOOKUP('Sheet1 (4)'!AB601,'Sheet1 (3)'!B:B,'Sheet1 (3)'!D:D,"",0)</f>
        <v>スタンダード</v>
      </c>
    </row>
    <row r="596" spans="1:25" x14ac:dyDescent="0.2">
      <c r="A596">
        <v>595</v>
      </c>
      <c r="B596" s="1" t="str">
        <f>_xlfn.XLOOKUP('Sheet1 (4)'!AB602,'Sheet1 (3)'!B:B,'Sheet1 (3)'!C:C,"",0)</f>
        <v>第一カッター興業</v>
      </c>
      <c r="C596" s="1" t="str">
        <f>_xlfn.XLOOKUP('Sheet1 (4)'!AB602,'Sheet1 (3)'!B:B,'Sheet1 (3)'!F:F,"",0)</f>
        <v>建設業</v>
      </c>
      <c r="D596" s="1">
        <f>ROUND('Sheet1 (4)'!E602/100000000,2)</f>
        <v>0.11</v>
      </c>
      <c r="E596" s="1">
        <f>ROUND('Sheet1 (4)'!F602/100,2)</f>
        <v>27.6</v>
      </c>
      <c r="F596" s="1">
        <f>ROUND('Sheet1 (4)'!G602/100,2)</f>
        <v>25.02</v>
      </c>
      <c r="G596" s="1">
        <f>ROUND('Sheet1 (4)'!H602/100,2)</f>
        <v>26.61</v>
      </c>
      <c r="H596" s="1">
        <f>ROUND('Sheet1 (4)'!I602/100,2)</f>
        <v>24.56</v>
      </c>
      <c r="I596" s="1">
        <f>ROUND('Sheet1 (4)'!J602/100,2)</f>
        <v>16.47</v>
      </c>
      <c r="J596" s="1" t="e">
        <f>ROUND('Sheet1 (4)'!K602/100,2)</f>
        <v>#VALUE!</v>
      </c>
      <c r="K596" s="1" t="e">
        <f>ROUND('Sheet1 (4)'!L602/100,2)</f>
        <v>#VALUE!</v>
      </c>
      <c r="L596" s="4">
        <f>ROUND(('Sheet1 (4)'!M602+'Sheet1 (4)'!R602)/100,2)</f>
        <v>3.63</v>
      </c>
      <c r="M596" s="4">
        <f>ROUND(('Sheet1 (4)'!N602+'Sheet1 (4)'!S602)/100,2)</f>
        <v>13.92</v>
      </c>
      <c r="N596" s="4">
        <f>ROUND(('Sheet1 (4)'!O602+'Sheet1 (4)'!T602)/100,2)</f>
        <v>21.79</v>
      </c>
      <c r="O596" s="4">
        <f>ROUND(('Sheet1 (4)'!P602+'Sheet1 (4)'!U602)/100,2)</f>
        <v>5.23</v>
      </c>
      <c r="P596" s="4">
        <f>ROUND(('Sheet1 (4)'!Q602+'Sheet1 (4)'!V602)/100,2)</f>
        <v>-7.38</v>
      </c>
      <c r="Q596" s="7">
        <f>ROUND('Sheet1 (4)'!W602/100,2)</f>
        <v>0.14000000000000001</v>
      </c>
      <c r="R596" s="7">
        <f>ROUND('Sheet1 (4)'!X602/100,2)</f>
        <v>0.11</v>
      </c>
      <c r="S596" s="7">
        <f>ROUND('Sheet1 (4)'!Y602/100,2)</f>
        <v>0.12</v>
      </c>
      <c r="T596" s="7">
        <f>ROUND('Sheet1 (4)'!Z602/100,2)</f>
        <v>0.11</v>
      </c>
      <c r="U596" s="7">
        <f>ROUND('Sheet1 (4)'!AA602/100,2)</f>
        <v>7.0000000000000007E-2</v>
      </c>
      <c r="V596" s="1" t="str">
        <f>'Sheet1 (4)'!AB602&amp;".T"</f>
        <v>1716.T</v>
      </c>
      <c r="W596">
        <f>ROUND('Sheet1 (4)'!AC602,2)</f>
        <v>11.17</v>
      </c>
      <c r="X596">
        <f>ROUND('Sheet1 (4)'!AD602,2)</f>
        <v>0.77</v>
      </c>
      <c r="Y596" t="str">
        <f>_xlfn.XLOOKUP('Sheet1 (4)'!AB602,'Sheet1 (3)'!B:B,'Sheet1 (3)'!D:D,"",0)</f>
        <v>スタンダード</v>
      </c>
    </row>
    <row r="597" spans="1:25" x14ac:dyDescent="0.2">
      <c r="A597">
        <v>596</v>
      </c>
      <c r="B597" s="1" t="str">
        <f>_xlfn.XLOOKUP('Sheet1 (4)'!AB603,'Sheet1 (3)'!B:B,'Sheet1 (3)'!C:C,"",0)</f>
        <v>第一実業</v>
      </c>
      <c r="C597" s="1" t="str">
        <f>_xlfn.XLOOKUP('Sheet1 (4)'!AB603,'Sheet1 (3)'!B:B,'Sheet1 (3)'!F:F,"",0)</f>
        <v>卸売業</v>
      </c>
      <c r="D597" s="1">
        <f>ROUND('Sheet1 (4)'!E603/100000000,2)</f>
        <v>0.32</v>
      </c>
      <c r="E597" s="1">
        <f>ROUND('Sheet1 (4)'!F603/100,2)</f>
        <v>57.3</v>
      </c>
      <c r="F597" s="1">
        <f>ROUND('Sheet1 (4)'!G603/100,2)</f>
        <v>68.680000000000007</v>
      </c>
      <c r="G597" s="1">
        <f>ROUND('Sheet1 (4)'!H603/100,2)</f>
        <v>67.180000000000007</v>
      </c>
      <c r="H597" s="1">
        <f>ROUND('Sheet1 (4)'!I603/100,2)</f>
        <v>90.91</v>
      </c>
      <c r="I597" s="1">
        <f>ROUND('Sheet1 (4)'!J603/100,2)</f>
        <v>131.03</v>
      </c>
      <c r="J597" s="1" t="e">
        <f>ROUND('Sheet1 (4)'!K603/100,2)</f>
        <v>#VALUE!</v>
      </c>
      <c r="K597" s="1" t="e">
        <f>ROUND('Sheet1 (4)'!L603/100,2)</f>
        <v>#VALUE!</v>
      </c>
      <c r="L597" s="4">
        <f>ROUND(('Sheet1 (4)'!M603+'Sheet1 (4)'!R603)/100,2)</f>
        <v>95.96</v>
      </c>
      <c r="M597" s="4">
        <f>ROUND(('Sheet1 (4)'!N603+'Sheet1 (4)'!S603)/100,2)</f>
        <v>-38.35</v>
      </c>
      <c r="N597" s="4">
        <f>ROUND(('Sheet1 (4)'!O603+'Sheet1 (4)'!T603)/100,2)</f>
        <v>96</v>
      </c>
      <c r="O597" s="4">
        <f>ROUND(('Sheet1 (4)'!P603+'Sheet1 (4)'!U603)/100,2)</f>
        <v>-21.83</v>
      </c>
      <c r="P597" s="4">
        <f>ROUND(('Sheet1 (4)'!Q603+'Sheet1 (4)'!V603)/100,2)</f>
        <v>103.04</v>
      </c>
      <c r="Q597" s="7">
        <f>ROUND('Sheet1 (4)'!W603/100,2)</f>
        <v>0.09</v>
      </c>
      <c r="R597" s="7">
        <f>ROUND('Sheet1 (4)'!X603/100,2)</f>
        <v>0.1</v>
      </c>
      <c r="S597" s="7">
        <f>ROUND('Sheet1 (4)'!Y603/100,2)</f>
        <v>0.1</v>
      </c>
      <c r="T597" s="7">
        <f>ROUND('Sheet1 (4)'!Z603/100,2)</f>
        <v>0.11</v>
      </c>
      <c r="U597" s="7">
        <f>ROUND('Sheet1 (4)'!AA603/100,2)</f>
        <v>0.12</v>
      </c>
      <c r="V597" s="1" t="str">
        <f>'Sheet1 (4)'!AB603&amp;".T"</f>
        <v>8059.T</v>
      </c>
      <c r="W597">
        <f>ROUND('Sheet1 (4)'!AC603,2)</f>
        <v>9.52</v>
      </c>
      <c r="X597">
        <f>ROUND('Sheet1 (4)'!AD603,2)</f>
        <v>1.08</v>
      </c>
      <c r="Y597" t="str">
        <f>_xlfn.XLOOKUP('Sheet1 (4)'!AB603,'Sheet1 (3)'!B:B,'Sheet1 (3)'!D:D,"",0)</f>
        <v>プライム</v>
      </c>
    </row>
    <row r="598" spans="1:25" x14ac:dyDescent="0.2">
      <c r="A598">
        <v>597</v>
      </c>
      <c r="B598" s="1" t="str">
        <f>_xlfn.XLOOKUP('Sheet1 (4)'!AB604,'Sheet1 (3)'!B:B,'Sheet1 (3)'!C:C,"",0)</f>
        <v>第一建設工業</v>
      </c>
      <c r="C598" s="1" t="str">
        <f>_xlfn.XLOOKUP('Sheet1 (4)'!AB604,'Sheet1 (3)'!B:B,'Sheet1 (3)'!F:F,"",0)</f>
        <v>建設業</v>
      </c>
      <c r="D598" s="1">
        <f>ROUND('Sheet1 (4)'!E604/100000000,2)</f>
        <v>0.17</v>
      </c>
      <c r="E598" s="1" t="e">
        <f>ROUND('Sheet1 (4)'!F604/100,2)</f>
        <v>#VALUE!</v>
      </c>
      <c r="F598" s="1" t="e">
        <f>ROUND('Sheet1 (4)'!G604/100,2)</f>
        <v>#VALUE!</v>
      </c>
      <c r="G598" s="1" t="e">
        <f>ROUND('Sheet1 (4)'!H604/100,2)</f>
        <v>#VALUE!</v>
      </c>
      <c r="H598" s="1" t="e">
        <f>ROUND('Sheet1 (4)'!I604/100,2)</f>
        <v>#VALUE!</v>
      </c>
      <c r="I598" s="1">
        <f>ROUND('Sheet1 (4)'!J604/100,2)</f>
        <v>44.47</v>
      </c>
      <c r="J598" s="1" t="e">
        <f>ROUND('Sheet1 (4)'!K604/100,2)</f>
        <v>#VALUE!</v>
      </c>
      <c r="K598" s="1" t="e">
        <f>ROUND('Sheet1 (4)'!L604/100,2)</f>
        <v>#VALUE!</v>
      </c>
      <c r="L598" s="4" t="e">
        <f>ROUND(('Sheet1 (4)'!M604+'Sheet1 (4)'!R604)/100,2)</f>
        <v>#VALUE!</v>
      </c>
      <c r="M598" s="4" t="e">
        <f>ROUND(('Sheet1 (4)'!N604+'Sheet1 (4)'!S604)/100,2)</f>
        <v>#VALUE!</v>
      </c>
      <c r="N598" s="4" t="e">
        <f>ROUND(('Sheet1 (4)'!O604+'Sheet1 (4)'!T604)/100,2)</f>
        <v>#VALUE!</v>
      </c>
      <c r="O598" s="4" t="e">
        <f>ROUND(('Sheet1 (4)'!P604+'Sheet1 (4)'!U604)/100,2)</f>
        <v>#VALUE!</v>
      </c>
      <c r="P598" s="4">
        <f>ROUND(('Sheet1 (4)'!Q604+'Sheet1 (4)'!V604)/100,2)</f>
        <v>14.03</v>
      </c>
      <c r="Q598" s="7" t="e">
        <f>ROUND('Sheet1 (4)'!W604/100,2)</f>
        <v>#VALUE!</v>
      </c>
      <c r="R598" s="7" t="e">
        <f>ROUND('Sheet1 (4)'!X604/100,2)</f>
        <v>#VALUE!</v>
      </c>
      <c r="S598" s="7" t="e">
        <f>ROUND('Sheet1 (4)'!Y604/100,2)</f>
        <v>#VALUE!</v>
      </c>
      <c r="T598" s="7" t="e">
        <f>ROUND('Sheet1 (4)'!Z604/100,2)</f>
        <v>#VALUE!</v>
      </c>
      <c r="U598" s="7">
        <f>ROUND('Sheet1 (4)'!AA604/100,2)</f>
        <v>7.0000000000000007E-2</v>
      </c>
      <c r="V598" s="1" t="str">
        <f>'Sheet1 (4)'!AB604&amp;".T"</f>
        <v>1799.T</v>
      </c>
      <c r="W598">
        <f>ROUND('Sheet1 (4)'!AC604,2)</f>
        <v>38.880000000000003</v>
      </c>
      <c r="X598">
        <f>ROUND('Sheet1 (4)'!AD604,2)</f>
        <v>2.27</v>
      </c>
      <c r="Y598" t="str">
        <f>_xlfn.XLOOKUP('Sheet1 (4)'!AB604,'Sheet1 (3)'!B:B,'Sheet1 (3)'!D:D,"",0)</f>
        <v>スタンダード</v>
      </c>
    </row>
    <row r="599" spans="1:25" x14ac:dyDescent="0.2">
      <c r="A599">
        <v>598</v>
      </c>
      <c r="B599" s="1" t="str">
        <f>_xlfn.XLOOKUP('Sheet1 (4)'!AB605,'Sheet1 (3)'!B:B,'Sheet1 (3)'!C:C,"",0)</f>
        <v>第一稀元素化学工業</v>
      </c>
      <c r="C599" s="1" t="str">
        <f>_xlfn.XLOOKUP('Sheet1 (4)'!AB605,'Sheet1 (3)'!B:B,'Sheet1 (3)'!F:F,"",0)</f>
        <v>化学</v>
      </c>
      <c r="D599" s="1">
        <f>ROUND('Sheet1 (4)'!E605/100000000,2)</f>
        <v>0.24</v>
      </c>
      <c r="E599" s="1">
        <f>ROUND('Sheet1 (4)'!F605/100,2)</f>
        <v>20.149999999999999</v>
      </c>
      <c r="F599" s="1">
        <f>ROUND('Sheet1 (4)'!G605/100,2)</f>
        <v>37.69</v>
      </c>
      <c r="G599" s="1">
        <f>ROUND('Sheet1 (4)'!H605/100,2)</f>
        <v>49.03</v>
      </c>
      <c r="H599" s="1">
        <f>ROUND('Sheet1 (4)'!I605/100,2)</f>
        <v>20.3</v>
      </c>
      <c r="I599" s="1">
        <f>ROUND('Sheet1 (4)'!J605/100,2)</f>
        <v>23.98</v>
      </c>
      <c r="J599" s="1">
        <f>ROUND('Sheet1 (4)'!K605/100,2)</f>
        <v>10</v>
      </c>
      <c r="K599" s="1">
        <f>ROUND('Sheet1 (4)'!L605/100,2)</f>
        <v>15</v>
      </c>
      <c r="L599" s="4">
        <f>ROUND(('Sheet1 (4)'!M605+'Sheet1 (4)'!R605)/100,2)</f>
        <v>-7.9</v>
      </c>
      <c r="M599" s="4">
        <f>ROUND(('Sheet1 (4)'!N605+'Sheet1 (4)'!S605)/100,2)</f>
        <v>-9.8800000000000008</v>
      </c>
      <c r="N599" s="4">
        <f>ROUND(('Sheet1 (4)'!O605+'Sheet1 (4)'!T605)/100,2)</f>
        <v>-5.3</v>
      </c>
      <c r="O599" s="4">
        <f>ROUND(('Sheet1 (4)'!P605+'Sheet1 (4)'!U605)/100,2)</f>
        <v>18.63</v>
      </c>
      <c r="P599" s="4">
        <f>ROUND(('Sheet1 (4)'!Q605+'Sheet1 (4)'!V605)/100,2)</f>
        <v>29.47</v>
      </c>
      <c r="Q599" s="7">
        <f>ROUND('Sheet1 (4)'!W605/100,2)</f>
        <v>0.04</v>
      </c>
      <c r="R599" s="7">
        <f>ROUND('Sheet1 (4)'!X605/100,2)</f>
        <v>0.06</v>
      </c>
      <c r="S599" s="7">
        <f>ROUND('Sheet1 (4)'!Y605/100,2)</f>
        <v>0.12</v>
      </c>
      <c r="T599" s="7">
        <f>ROUND('Sheet1 (4)'!Z605/100,2)</f>
        <v>0.03</v>
      </c>
      <c r="U599" s="7">
        <f>ROUND('Sheet1 (4)'!AA605/100,2)</f>
        <v>0.02</v>
      </c>
      <c r="V599" s="1" t="str">
        <f>'Sheet1 (4)'!AB605&amp;".T"</f>
        <v>4082.T</v>
      </c>
      <c r="W599">
        <f>ROUND('Sheet1 (4)'!AC605,2)</f>
        <v>76.209999999999994</v>
      </c>
      <c r="X599">
        <f>ROUND('Sheet1 (4)'!AD605,2)</f>
        <v>0.79</v>
      </c>
      <c r="Y599" t="str">
        <f>_xlfn.XLOOKUP('Sheet1 (4)'!AB605,'Sheet1 (3)'!B:B,'Sheet1 (3)'!D:D,"",0)</f>
        <v>プライム</v>
      </c>
    </row>
    <row r="600" spans="1:25" x14ac:dyDescent="0.2">
      <c r="A600">
        <v>599</v>
      </c>
      <c r="B600" s="1" t="str">
        <f>_xlfn.XLOOKUP('Sheet1 (4)'!AB606,'Sheet1 (3)'!B:B,'Sheet1 (3)'!C:C,"",0)</f>
        <v>第一生命ホールディングス</v>
      </c>
      <c r="C600" s="1" t="str">
        <f>_xlfn.XLOOKUP('Sheet1 (4)'!AB606,'Sheet1 (3)'!B:B,'Sheet1 (3)'!F:F,"",0)</f>
        <v>保険業</v>
      </c>
      <c r="D600" s="1">
        <f>ROUND('Sheet1 (4)'!E606/100000000,2)</f>
        <v>36.4</v>
      </c>
      <c r="E600" s="1">
        <f>ROUND('Sheet1 (4)'!F606/100,2)</f>
        <v>639.14</v>
      </c>
      <c r="F600" s="1">
        <f>ROUND('Sheet1 (4)'!G606/100,2)</f>
        <v>3647.11</v>
      </c>
      <c r="G600" s="1">
        <f>ROUND('Sheet1 (4)'!H606/100,2)</f>
        <v>11466.99</v>
      </c>
      <c r="H600" s="1">
        <f>ROUND('Sheet1 (4)'!I606/100,2)</f>
        <v>-479.06</v>
      </c>
      <c r="I600" s="1">
        <f>ROUND('Sheet1 (4)'!J606/100,2)</f>
        <v>7951.25</v>
      </c>
      <c r="J600" s="1" t="e">
        <f>ROUND('Sheet1 (4)'!K606/100,2)</f>
        <v>#VALUE!</v>
      </c>
      <c r="K600" s="1" t="e">
        <f>ROUND('Sheet1 (4)'!L606/100,2)</f>
        <v>#VALUE!</v>
      </c>
      <c r="L600" s="4">
        <f>ROUND(('Sheet1 (4)'!M606+'Sheet1 (4)'!R606)/100,2)</f>
        <v>4714.58</v>
      </c>
      <c r="M600" s="4">
        <f>ROUND(('Sheet1 (4)'!N606+'Sheet1 (4)'!S606)/100,2)</f>
        <v>5012</v>
      </c>
      <c r="N600" s="4">
        <f>ROUND(('Sheet1 (4)'!O606+'Sheet1 (4)'!T606)/100,2)</f>
        <v>1779.69</v>
      </c>
      <c r="O600" s="4">
        <f>ROUND(('Sheet1 (4)'!P606+'Sheet1 (4)'!U606)/100,2)</f>
        <v>3957.28</v>
      </c>
      <c r="P600" s="4">
        <f>ROUND(('Sheet1 (4)'!Q606+'Sheet1 (4)'!V606)/100,2)</f>
        <v>-3878.82</v>
      </c>
      <c r="Q600" s="7">
        <f>ROUND('Sheet1 (4)'!W606/100,2)</f>
        <v>0.08</v>
      </c>
      <c r="R600" s="7">
        <f>ROUND('Sheet1 (4)'!X606/100,2)</f>
        <v>0.09</v>
      </c>
      <c r="S600" s="7">
        <f>ROUND('Sheet1 (4)'!Y606/100,2)</f>
        <v>0.05</v>
      </c>
      <c r="T600" s="7" t="e">
        <f>ROUND('Sheet1 (4)'!Z606/100,2)</f>
        <v>#VALUE!</v>
      </c>
      <c r="U600" s="7">
        <f>ROUND('Sheet1 (4)'!AA606/100,2)</f>
        <v>0.12</v>
      </c>
      <c r="V600" s="1" t="str">
        <f>'Sheet1 (4)'!AB606&amp;".T"</f>
        <v>8750.T</v>
      </c>
      <c r="W600">
        <f>ROUND('Sheet1 (4)'!AC606,2)</f>
        <v>11.9</v>
      </c>
      <c r="X600">
        <f>ROUND('Sheet1 (4)'!AD606,2)</f>
        <v>1.1200000000000001</v>
      </c>
      <c r="Y600" t="str">
        <f>_xlfn.XLOOKUP('Sheet1 (4)'!AB606,'Sheet1 (3)'!B:B,'Sheet1 (3)'!D:D,"",0)</f>
        <v>プライム</v>
      </c>
    </row>
    <row r="601" spans="1:25" x14ac:dyDescent="0.2">
      <c r="A601">
        <v>600</v>
      </c>
      <c r="B601" s="1" t="str">
        <f>_xlfn.XLOOKUP('Sheet1 (4)'!AB607,'Sheet1 (3)'!B:B,'Sheet1 (3)'!C:C,"",0)</f>
        <v>第一三共</v>
      </c>
      <c r="C601" s="1" t="str">
        <f>_xlfn.XLOOKUP('Sheet1 (4)'!AB607,'Sheet1 (3)'!B:B,'Sheet1 (3)'!F:F,"",0)</f>
        <v>医薬品</v>
      </c>
      <c r="D601" s="1">
        <f>ROUND('Sheet1 (4)'!E607/100000000,2)</f>
        <v>18.510000000000002</v>
      </c>
      <c r="E601" s="1">
        <f>ROUND('Sheet1 (4)'!F607/100,2)</f>
        <v>637.95000000000005</v>
      </c>
      <c r="F601" s="1">
        <f>ROUND('Sheet1 (4)'!G607/100,2)</f>
        <v>730.27</v>
      </c>
      <c r="G601" s="1">
        <f>ROUND('Sheet1 (4)'!H607/100,2)</f>
        <v>1019.28</v>
      </c>
      <c r="H601" s="1">
        <f>ROUND('Sheet1 (4)'!I607/100,2)</f>
        <v>2114.83</v>
      </c>
      <c r="I601" s="1">
        <f>ROUND('Sheet1 (4)'!J607/100,2)</f>
        <v>3119.24</v>
      </c>
      <c r="J601" s="1">
        <f>ROUND('Sheet1 (4)'!K607/100,2)</f>
        <v>3515.88</v>
      </c>
      <c r="K601" s="1">
        <f>ROUND('Sheet1 (4)'!L607/100,2)</f>
        <v>4471.26</v>
      </c>
      <c r="L601" s="4">
        <f>ROUND(('Sheet1 (4)'!M607+'Sheet1 (4)'!R607)/100,2)</f>
        <v>1529.61</v>
      </c>
      <c r="M601" s="4">
        <f>ROUND(('Sheet1 (4)'!N607+'Sheet1 (4)'!S607)/100,2)</f>
        <v>3515.65</v>
      </c>
      <c r="N601" s="4">
        <f>ROUND(('Sheet1 (4)'!O607+'Sheet1 (4)'!T607)/100,2)</f>
        <v>-1432.68</v>
      </c>
      <c r="O601" s="4">
        <f>ROUND(('Sheet1 (4)'!P607+'Sheet1 (4)'!U607)/100,2)</f>
        <v>3166.22</v>
      </c>
      <c r="P601" s="4">
        <f>ROUND(('Sheet1 (4)'!Q607+'Sheet1 (4)'!V607)/100,2)</f>
        <v>3880.12</v>
      </c>
      <c r="Q601" s="7">
        <f>ROUND('Sheet1 (4)'!W607/100,2)</f>
        <v>0.06</v>
      </c>
      <c r="R601" s="7">
        <f>ROUND('Sheet1 (4)'!X607/100,2)</f>
        <v>0.05</v>
      </c>
      <c r="S601" s="7">
        <f>ROUND('Sheet1 (4)'!Y607/100,2)</f>
        <v>0.08</v>
      </c>
      <c r="T601" s="7">
        <f>ROUND('Sheet1 (4)'!Z607/100,2)</f>
        <v>0.13</v>
      </c>
      <c r="U601" s="7">
        <f>ROUND('Sheet1 (4)'!AA607/100,2)</f>
        <v>0.18</v>
      </c>
      <c r="V601" s="1" t="str">
        <f>'Sheet1 (4)'!AB607&amp;".T"</f>
        <v>4568.T</v>
      </c>
      <c r="W601">
        <f>ROUND('Sheet1 (4)'!AC607,2)</f>
        <v>22.5</v>
      </c>
      <c r="X601">
        <f>ROUND('Sheet1 (4)'!AD607,2)</f>
        <v>3.77</v>
      </c>
      <c r="Y601" t="str">
        <f>_xlfn.XLOOKUP('Sheet1 (4)'!AB607,'Sheet1 (3)'!B:B,'Sheet1 (3)'!D:D,"",0)</f>
        <v>プライム</v>
      </c>
    </row>
    <row r="602" spans="1:25" x14ac:dyDescent="0.2">
      <c r="A602">
        <v>601</v>
      </c>
      <c r="B602" s="1" t="str">
        <f>_xlfn.XLOOKUP('Sheet1 (4)'!AB608,'Sheet1 (3)'!B:B,'Sheet1 (3)'!C:C,"",0)</f>
        <v>第一興商</v>
      </c>
      <c r="C602" s="1" t="str">
        <f>_xlfn.XLOOKUP('Sheet1 (4)'!AB608,'Sheet1 (3)'!B:B,'Sheet1 (3)'!F:F,"",0)</f>
        <v>卸売業</v>
      </c>
      <c r="D602" s="1">
        <f>ROUND('Sheet1 (4)'!E608/100000000,2)</f>
        <v>1.03</v>
      </c>
      <c r="E602" s="1">
        <f>ROUND('Sheet1 (4)'!F608/100,2)</f>
        <v>-27.56</v>
      </c>
      <c r="F602" s="1">
        <f>ROUND('Sheet1 (4)'!G608/100,2)</f>
        <v>-2.88</v>
      </c>
      <c r="G602" s="1">
        <f>ROUND('Sheet1 (4)'!H608/100,2)</f>
        <v>129.55000000000001</v>
      </c>
      <c r="H602" s="1">
        <f>ROUND('Sheet1 (4)'!I608/100,2)</f>
        <v>186.03</v>
      </c>
      <c r="I602" s="1">
        <f>ROUND('Sheet1 (4)'!J608/100,2)</f>
        <v>179.47</v>
      </c>
      <c r="J602" s="1">
        <f>ROUND('Sheet1 (4)'!K608/100,2)</f>
        <v>184.56</v>
      </c>
      <c r="K602" s="1">
        <f>ROUND('Sheet1 (4)'!L608/100,2)</f>
        <v>191.33</v>
      </c>
      <c r="L602" s="4">
        <f>ROUND(('Sheet1 (4)'!M608+'Sheet1 (4)'!R608)/100,2)</f>
        <v>-17.84</v>
      </c>
      <c r="M602" s="4">
        <f>ROUND(('Sheet1 (4)'!N608+'Sheet1 (4)'!S608)/100,2)</f>
        <v>88.68</v>
      </c>
      <c r="N602" s="4">
        <f>ROUND(('Sheet1 (4)'!O608+'Sheet1 (4)'!T608)/100,2)</f>
        <v>127.65</v>
      </c>
      <c r="O602" s="4">
        <f>ROUND(('Sheet1 (4)'!P608+'Sheet1 (4)'!U608)/100,2)</f>
        <v>-291.16000000000003</v>
      </c>
      <c r="P602" s="4">
        <f>ROUND(('Sheet1 (4)'!Q608+'Sheet1 (4)'!V608)/100,2)</f>
        <v>132.11000000000001</v>
      </c>
      <c r="Q602" s="7">
        <f>ROUND('Sheet1 (4)'!W608/100,2)</f>
        <v>-0.15</v>
      </c>
      <c r="R602" s="7">
        <f>ROUND('Sheet1 (4)'!X608/100,2)</f>
        <v>0.05</v>
      </c>
      <c r="S602" s="7">
        <f>ROUND('Sheet1 (4)'!Y608/100,2)</f>
        <v>0.08</v>
      </c>
      <c r="T602" s="7">
        <f>ROUND('Sheet1 (4)'!Z608/100,2)</f>
        <v>0.12</v>
      </c>
      <c r="U602" s="7">
        <f>ROUND('Sheet1 (4)'!AA608/100,2)</f>
        <v>0.16</v>
      </c>
      <c r="V602" s="1" t="str">
        <f>'Sheet1 (4)'!AB608&amp;".T"</f>
        <v>7458.T</v>
      </c>
      <c r="W602">
        <f>ROUND('Sheet1 (4)'!AC608,2)</f>
        <v>9.1</v>
      </c>
      <c r="X602">
        <f>ROUND('Sheet1 (4)'!AD608,2)</f>
        <v>1.42</v>
      </c>
      <c r="Y602" t="str">
        <f>_xlfn.XLOOKUP('Sheet1 (4)'!AB608,'Sheet1 (3)'!B:B,'Sheet1 (3)'!D:D,"",0)</f>
        <v>プライム</v>
      </c>
    </row>
    <row r="603" spans="1:25" x14ac:dyDescent="0.2">
      <c r="A603">
        <v>602</v>
      </c>
      <c r="B603" s="1" t="str">
        <f>_xlfn.XLOOKUP('Sheet1 (4)'!AB609,'Sheet1 (3)'!B:B,'Sheet1 (3)'!C:C,"",0)</f>
        <v>ダイケン</v>
      </c>
      <c r="C603" s="1" t="str">
        <f>_xlfn.XLOOKUP('Sheet1 (4)'!AB609,'Sheet1 (3)'!B:B,'Sheet1 (3)'!F:F,"",0)</f>
        <v>金属製品</v>
      </c>
      <c r="D603" s="1">
        <f>ROUND('Sheet1 (4)'!E609/100000000,2)</f>
        <v>0.05</v>
      </c>
      <c r="E603" s="1">
        <f>ROUND('Sheet1 (4)'!F609/100,2)</f>
        <v>4.1900000000000004</v>
      </c>
      <c r="F603" s="1">
        <f>ROUND('Sheet1 (4)'!G609/100,2)</f>
        <v>3.74</v>
      </c>
      <c r="G603" s="1">
        <f>ROUND('Sheet1 (4)'!H609/100,2)</f>
        <v>4.3099999999999996</v>
      </c>
      <c r="H603" s="1">
        <f>ROUND('Sheet1 (4)'!I609/100,2)</f>
        <v>4.4800000000000004</v>
      </c>
      <c r="I603" s="1">
        <f>ROUND('Sheet1 (4)'!J609/100,2)</f>
        <v>2.95</v>
      </c>
      <c r="J603" s="1" t="e">
        <f>ROUND('Sheet1 (4)'!K609/100,2)</f>
        <v>#VALUE!</v>
      </c>
      <c r="K603" s="1" t="e">
        <f>ROUND('Sheet1 (4)'!L609/100,2)</f>
        <v>#VALUE!</v>
      </c>
      <c r="L603" s="4">
        <f>ROUND(('Sheet1 (4)'!M609+'Sheet1 (4)'!R609)/100,2)</f>
        <v>6.34</v>
      </c>
      <c r="M603" s="4">
        <f>ROUND(('Sheet1 (4)'!N609+'Sheet1 (4)'!S609)/100,2)</f>
        <v>3.61</v>
      </c>
      <c r="N603" s="4">
        <f>ROUND(('Sheet1 (4)'!O609+'Sheet1 (4)'!T609)/100,2)</f>
        <v>1.06</v>
      </c>
      <c r="O603" s="4">
        <f>ROUND(('Sheet1 (4)'!P609+'Sheet1 (4)'!U609)/100,2)</f>
        <v>-6.95</v>
      </c>
      <c r="P603" s="4">
        <f>ROUND(('Sheet1 (4)'!Q609+'Sheet1 (4)'!V609)/100,2)</f>
        <v>-2.75</v>
      </c>
      <c r="Q603" s="7">
        <f>ROUND('Sheet1 (4)'!W609/100,2)</f>
        <v>0.02</v>
      </c>
      <c r="R603" s="7">
        <f>ROUND('Sheet1 (4)'!X609/100,2)</f>
        <v>0.02</v>
      </c>
      <c r="S603" s="7">
        <f>ROUND('Sheet1 (4)'!Y609/100,2)</f>
        <v>0.03</v>
      </c>
      <c r="T603" s="7">
        <f>ROUND('Sheet1 (4)'!Z609/100,2)</f>
        <v>0.03</v>
      </c>
      <c r="U603" s="7">
        <f>ROUND('Sheet1 (4)'!AA609/100,2)</f>
        <v>0.02</v>
      </c>
      <c r="V603" s="1" t="str">
        <f>'Sheet1 (4)'!AB609&amp;".T"</f>
        <v>5900.T</v>
      </c>
      <c r="W603">
        <f>ROUND('Sheet1 (4)'!AC609,2)</f>
        <v>27.76</v>
      </c>
      <c r="X603" t="e">
        <f>ROUND('Sheet1 (4)'!AD609,2)</f>
        <v>#VALUE!</v>
      </c>
      <c r="Y603" t="str">
        <f>_xlfn.XLOOKUP('Sheet1 (4)'!AB609,'Sheet1 (3)'!B:B,'Sheet1 (3)'!D:D,"",0)</f>
        <v>スタンダード</v>
      </c>
    </row>
    <row r="604" spans="1:25" x14ac:dyDescent="0.2">
      <c r="A604">
        <v>603</v>
      </c>
      <c r="B604" s="1" t="str">
        <f>_xlfn.XLOOKUP('Sheet1 (4)'!AB610,'Sheet1 (3)'!B:B,'Sheet1 (3)'!C:C,"",0)</f>
        <v>大研医器</v>
      </c>
      <c r="C604" s="1" t="str">
        <f>_xlfn.XLOOKUP('Sheet1 (4)'!AB610,'Sheet1 (3)'!B:B,'Sheet1 (3)'!F:F,"",0)</f>
        <v>精密機器</v>
      </c>
      <c r="D604" s="1">
        <f>ROUND('Sheet1 (4)'!E610/100000000,2)</f>
        <v>0.28999999999999998</v>
      </c>
      <c r="E604" s="1">
        <f>ROUND('Sheet1 (4)'!F610/100,2)</f>
        <v>9.2100000000000009</v>
      </c>
      <c r="F604" s="1">
        <f>ROUND('Sheet1 (4)'!G610/100,2)</f>
        <v>11.51</v>
      </c>
      <c r="G604" s="1">
        <f>ROUND('Sheet1 (4)'!H610/100,2)</f>
        <v>10.55</v>
      </c>
      <c r="H604" s="1">
        <f>ROUND('Sheet1 (4)'!I610/100,2)</f>
        <v>14.43</v>
      </c>
      <c r="I604" s="1">
        <f>ROUND('Sheet1 (4)'!J610/100,2)</f>
        <v>15.12</v>
      </c>
      <c r="J604" s="1">
        <f>ROUND('Sheet1 (4)'!K610/100,2)</f>
        <v>10.5</v>
      </c>
      <c r="K604" s="1">
        <f>ROUND('Sheet1 (4)'!L610/100,2)</f>
        <v>12</v>
      </c>
      <c r="L604" s="4">
        <f>ROUND(('Sheet1 (4)'!M610+'Sheet1 (4)'!R610)/100,2)</f>
        <v>2.98</v>
      </c>
      <c r="M604" s="4">
        <f>ROUND(('Sheet1 (4)'!N610+'Sheet1 (4)'!S610)/100,2)</f>
        <v>9.3699999999999992</v>
      </c>
      <c r="N604" s="4">
        <f>ROUND(('Sheet1 (4)'!O610+'Sheet1 (4)'!T610)/100,2)</f>
        <v>7.79</v>
      </c>
      <c r="O604" s="4">
        <f>ROUND(('Sheet1 (4)'!P610+'Sheet1 (4)'!U610)/100,2)</f>
        <v>13.87</v>
      </c>
      <c r="P604" s="4">
        <f>ROUND(('Sheet1 (4)'!Q610+'Sheet1 (4)'!V610)/100,2)</f>
        <v>9.52</v>
      </c>
      <c r="Q604" s="7">
        <f>ROUND('Sheet1 (4)'!W610/100,2)</f>
        <v>0.11</v>
      </c>
      <c r="R604" s="7">
        <f>ROUND('Sheet1 (4)'!X610/100,2)</f>
        <v>0.13</v>
      </c>
      <c r="S604" s="7">
        <f>ROUND('Sheet1 (4)'!Y610/100,2)</f>
        <v>0.11</v>
      </c>
      <c r="T604" s="7">
        <f>ROUND('Sheet1 (4)'!Z610/100,2)</f>
        <v>0.15</v>
      </c>
      <c r="U604" s="7">
        <f>ROUND('Sheet1 (4)'!AA610/100,2)</f>
        <v>0.15</v>
      </c>
      <c r="V604" s="1" t="str">
        <f>'Sheet1 (4)'!AB610&amp;".T"</f>
        <v>7775.T</v>
      </c>
      <c r="W604">
        <f>ROUND('Sheet1 (4)'!AC610,2)</f>
        <v>12.64</v>
      </c>
      <c r="X604">
        <f>ROUND('Sheet1 (4)'!AD610,2)</f>
        <v>1.66</v>
      </c>
      <c r="Y604" t="str">
        <f>_xlfn.XLOOKUP('Sheet1 (4)'!AB610,'Sheet1 (3)'!B:B,'Sheet1 (3)'!D:D,"",0)</f>
        <v>スタンダード</v>
      </c>
    </row>
    <row r="605" spans="1:25" x14ac:dyDescent="0.2">
      <c r="A605">
        <v>604</v>
      </c>
      <c r="B605" s="1" t="str">
        <f>_xlfn.XLOOKUP('Sheet1 (4)'!AB611,'Sheet1 (3)'!B:B,'Sheet1 (3)'!C:C,"",0)</f>
        <v>大紀アルミニウム工業所</v>
      </c>
      <c r="C605" s="1" t="str">
        <f>_xlfn.XLOOKUP('Sheet1 (4)'!AB611,'Sheet1 (3)'!B:B,'Sheet1 (3)'!F:F,"",0)</f>
        <v>非鉄金属</v>
      </c>
      <c r="D605" s="1">
        <f>ROUND('Sheet1 (4)'!E611/100000000,2)</f>
        <v>0.4</v>
      </c>
      <c r="E605" s="1">
        <f>ROUND('Sheet1 (4)'!F611/100,2)</f>
        <v>92.46</v>
      </c>
      <c r="F605" s="1">
        <f>ROUND('Sheet1 (4)'!G611/100,2)</f>
        <v>203.77</v>
      </c>
      <c r="G605" s="1">
        <f>ROUND('Sheet1 (4)'!H611/100,2)</f>
        <v>137.46</v>
      </c>
      <c r="H605" s="1">
        <f>ROUND('Sheet1 (4)'!I611/100,2)</f>
        <v>46.2</v>
      </c>
      <c r="I605" s="1">
        <f>ROUND('Sheet1 (4)'!J611/100,2)</f>
        <v>48.35</v>
      </c>
      <c r="J605" s="1" t="e">
        <f>ROUND('Sheet1 (4)'!K611/100,2)</f>
        <v>#VALUE!</v>
      </c>
      <c r="K605" s="1" t="e">
        <f>ROUND('Sheet1 (4)'!L611/100,2)</f>
        <v>#VALUE!</v>
      </c>
      <c r="L605" s="4">
        <f>ROUND(('Sheet1 (4)'!M611+'Sheet1 (4)'!R611)/100,2)</f>
        <v>-94.93</v>
      </c>
      <c r="M605" s="4">
        <f>ROUND(('Sheet1 (4)'!N611+'Sheet1 (4)'!S611)/100,2)</f>
        <v>-190.38</v>
      </c>
      <c r="N605" s="4">
        <f>ROUND(('Sheet1 (4)'!O611+'Sheet1 (4)'!T611)/100,2)</f>
        <v>215.85</v>
      </c>
      <c r="O605" s="4">
        <f>ROUND(('Sheet1 (4)'!P611+'Sheet1 (4)'!U611)/100,2)</f>
        <v>-8.43</v>
      </c>
      <c r="P605" s="4">
        <f>ROUND(('Sheet1 (4)'!Q611+'Sheet1 (4)'!V611)/100,2)</f>
        <v>-142.46</v>
      </c>
      <c r="Q605" s="7">
        <f>ROUND('Sheet1 (4)'!W611/100,2)</f>
        <v>0.15</v>
      </c>
      <c r="R605" s="7">
        <f>ROUND('Sheet1 (4)'!X611/100,2)</f>
        <v>0.28999999999999998</v>
      </c>
      <c r="S605" s="7">
        <f>ROUND('Sheet1 (4)'!Y611/100,2)</f>
        <v>0.15</v>
      </c>
      <c r="T605" s="7">
        <f>ROUND('Sheet1 (4)'!Z611/100,2)</f>
        <v>0.04</v>
      </c>
      <c r="U605" s="7">
        <f>ROUND('Sheet1 (4)'!AA611/100,2)</f>
        <v>0.01</v>
      </c>
      <c r="V605" s="1" t="str">
        <f>'Sheet1 (4)'!AB611&amp;".T"</f>
        <v>5702.T</v>
      </c>
      <c r="W605">
        <f>ROUND('Sheet1 (4)'!AC611,2)</f>
        <v>55.01</v>
      </c>
      <c r="X605">
        <f>ROUND('Sheet1 (4)'!AD611,2)</f>
        <v>0.64</v>
      </c>
      <c r="Y605" t="str">
        <f>_xlfn.XLOOKUP('Sheet1 (4)'!AB611,'Sheet1 (3)'!B:B,'Sheet1 (3)'!D:D,"",0)</f>
        <v>プライム</v>
      </c>
    </row>
    <row r="606" spans="1:25" x14ac:dyDescent="0.2">
      <c r="A606">
        <v>605</v>
      </c>
      <c r="B606" s="1" t="str">
        <f>_xlfn.XLOOKUP('Sheet1 (4)'!AB612,'Sheet1 (3)'!B:B,'Sheet1 (3)'!C:C,"",0)</f>
        <v>ダイキアクシス</v>
      </c>
      <c r="C606" s="1" t="str">
        <f>_xlfn.XLOOKUP('Sheet1 (4)'!AB612,'Sheet1 (3)'!B:B,'Sheet1 (3)'!F:F,"",0)</f>
        <v>化学</v>
      </c>
      <c r="D606" s="1">
        <f>ROUND('Sheet1 (4)'!E612/100000000,2)</f>
        <v>0.13</v>
      </c>
      <c r="E606" s="1">
        <f>ROUND('Sheet1 (4)'!F612/100,2)</f>
        <v>11.2</v>
      </c>
      <c r="F606" s="1">
        <f>ROUND('Sheet1 (4)'!G612/100,2)</f>
        <v>8.2799999999999994</v>
      </c>
      <c r="G606" s="1">
        <f>ROUND('Sheet1 (4)'!H612/100,2)</f>
        <v>6.65</v>
      </c>
      <c r="H606" s="1">
        <f>ROUND('Sheet1 (4)'!I612/100,2)</f>
        <v>10.49</v>
      </c>
      <c r="I606" s="1">
        <f>ROUND('Sheet1 (4)'!J612/100,2)</f>
        <v>10.49</v>
      </c>
      <c r="J606" s="1" t="e">
        <f>ROUND('Sheet1 (4)'!K612/100,2)</f>
        <v>#VALUE!</v>
      </c>
      <c r="K606" s="1" t="e">
        <f>ROUND('Sheet1 (4)'!L612/100,2)</f>
        <v>#VALUE!</v>
      </c>
      <c r="L606" s="4">
        <f>ROUND(('Sheet1 (4)'!M612+'Sheet1 (4)'!R612)/100,2)</f>
        <v>-9.85</v>
      </c>
      <c r="M606" s="4">
        <f>ROUND(('Sheet1 (4)'!N612+'Sheet1 (4)'!S612)/100,2)</f>
        <v>-2.87</v>
      </c>
      <c r="N606" s="4">
        <f>ROUND(('Sheet1 (4)'!O612+'Sheet1 (4)'!T612)/100,2)</f>
        <v>-11.08</v>
      </c>
      <c r="O606" s="4">
        <f>ROUND(('Sheet1 (4)'!P612+'Sheet1 (4)'!U612)/100,2)</f>
        <v>11.55</v>
      </c>
      <c r="P606" s="4">
        <f>ROUND(('Sheet1 (4)'!Q612+'Sheet1 (4)'!V612)/100,2)</f>
        <v>11.55</v>
      </c>
      <c r="Q606" s="7">
        <f>ROUND('Sheet1 (4)'!W612/100,2)</f>
        <v>7.0000000000000007E-2</v>
      </c>
      <c r="R606" s="7">
        <f>ROUND('Sheet1 (4)'!X612/100,2)</f>
        <v>0.06</v>
      </c>
      <c r="S606" s="7">
        <f>ROUND('Sheet1 (4)'!Y612/100,2)</f>
        <v>0.02</v>
      </c>
      <c r="T606" s="7">
        <f>ROUND('Sheet1 (4)'!Z612/100,2)</f>
        <v>0.04</v>
      </c>
      <c r="U606" s="7">
        <f>ROUND('Sheet1 (4)'!AA612/100,2)</f>
        <v>0.04</v>
      </c>
      <c r="V606" s="1" t="str">
        <f>'Sheet1 (4)'!AB612&amp;".T"</f>
        <v>4245.T</v>
      </c>
      <c r="W606">
        <f>ROUND('Sheet1 (4)'!AC612,2)</f>
        <v>34.729999999999997</v>
      </c>
      <c r="X606">
        <f>ROUND('Sheet1 (4)'!AD612,2)</f>
        <v>0.96</v>
      </c>
      <c r="Y606" t="str">
        <f>_xlfn.XLOOKUP('Sheet1 (4)'!AB612,'Sheet1 (3)'!B:B,'Sheet1 (3)'!D:D,"",0)</f>
        <v>スタンダード</v>
      </c>
    </row>
    <row r="607" spans="1:25" x14ac:dyDescent="0.2">
      <c r="A607">
        <v>606</v>
      </c>
      <c r="B607" s="1" t="str">
        <f>_xlfn.XLOOKUP('Sheet1 (4)'!AB613,'Sheet1 (3)'!B:B,'Sheet1 (3)'!C:C,"",0)</f>
        <v>ダイキン工業</v>
      </c>
      <c r="C607" s="1" t="str">
        <f>_xlfn.XLOOKUP('Sheet1 (4)'!AB613,'Sheet1 (3)'!B:B,'Sheet1 (3)'!F:F,"",0)</f>
        <v>機械</v>
      </c>
      <c r="D607" s="1">
        <f>ROUND('Sheet1 (4)'!E613/100000000,2)</f>
        <v>2.93</v>
      </c>
      <c r="E607" s="1">
        <f>ROUND('Sheet1 (4)'!F613/100,2)</f>
        <v>2386.23</v>
      </c>
      <c r="F607" s="1">
        <f>ROUND('Sheet1 (4)'!G613/100,2)</f>
        <v>3163.52</v>
      </c>
      <c r="G607" s="1">
        <f>ROUND('Sheet1 (4)'!H613/100,2)</f>
        <v>3770.33</v>
      </c>
      <c r="H607" s="1">
        <f>ROUND('Sheet1 (4)'!I613/100,2)</f>
        <v>3921.37</v>
      </c>
      <c r="I607" s="1">
        <f>ROUND('Sheet1 (4)'!J613/100,2)</f>
        <v>4016.7</v>
      </c>
      <c r="J607" s="1">
        <f>ROUND('Sheet1 (4)'!K613/100,2)</f>
        <v>4356.07</v>
      </c>
      <c r="K607" s="1">
        <f>ROUND('Sheet1 (4)'!L613/100,2)</f>
        <v>4750.5600000000004</v>
      </c>
      <c r="L607" s="4">
        <f>ROUND(('Sheet1 (4)'!M613+'Sheet1 (4)'!R613)/100,2)</f>
        <v>2150.25</v>
      </c>
      <c r="M607" s="4">
        <f>ROUND(('Sheet1 (4)'!N613+'Sheet1 (4)'!S613)/100,2)</f>
        <v>642.82000000000005</v>
      </c>
      <c r="N607" s="4">
        <f>ROUND(('Sheet1 (4)'!O613+'Sheet1 (4)'!T613)/100,2)</f>
        <v>-708.97</v>
      </c>
      <c r="O607" s="4">
        <f>ROUND(('Sheet1 (4)'!P613+'Sheet1 (4)'!U613)/100,2)</f>
        <v>1723.79</v>
      </c>
      <c r="P607" s="4">
        <f>ROUND(('Sheet1 (4)'!Q613+'Sheet1 (4)'!V613)/100,2)</f>
        <v>1770.44</v>
      </c>
      <c r="Q607" s="7">
        <f>ROUND('Sheet1 (4)'!W613/100,2)</f>
        <v>0.1</v>
      </c>
      <c r="R607" s="7">
        <f>ROUND('Sheet1 (4)'!X613/100,2)</f>
        <v>0.12</v>
      </c>
      <c r="S607" s="7">
        <f>ROUND('Sheet1 (4)'!Y613/100,2)</f>
        <v>0.12</v>
      </c>
      <c r="T607" s="7">
        <f>ROUND('Sheet1 (4)'!Z613/100,2)</f>
        <v>0.11</v>
      </c>
      <c r="U607" s="7">
        <f>ROUND('Sheet1 (4)'!AA613/100,2)</f>
        <v>0.1</v>
      </c>
      <c r="V607" s="1" t="str">
        <f>'Sheet1 (4)'!AB613&amp;".T"</f>
        <v>6367.T</v>
      </c>
      <c r="W607">
        <f>ROUND('Sheet1 (4)'!AC613,2)</f>
        <v>21.15</v>
      </c>
      <c r="X607">
        <f>ROUND('Sheet1 (4)'!AD613,2)</f>
        <v>1.94</v>
      </c>
      <c r="Y607" t="str">
        <f>_xlfn.XLOOKUP('Sheet1 (4)'!AB613,'Sheet1 (3)'!B:B,'Sheet1 (3)'!D:D,"",0)</f>
        <v>プライム</v>
      </c>
    </row>
    <row r="608" spans="1:25" x14ac:dyDescent="0.2">
      <c r="A608">
        <v>607</v>
      </c>
      <c r="B608" s="1" t="str">
        <f>_xlfn.XLOOKUP('Sheet1 (4)'!AB614,'Sheet1 (3)'!B:B,'Sheet1 (3)'!C:C,"",0)</f>
        <v>ダイコー通産</v>
      </c>
      <c r="C608" s="1" t="str">
        <f>_xlfn.XLOOKUP('Sheet1 (4)'!AB614,'Sheet1 (3)'!B:B,'Sheet1 (3)'!F:F,"",0)</f>
        <v>卸売業</v>
      </c>
      <c r="D608" s="1">
        <f>ROUND('Sheet1 (4)'!E614/100000000,2)</f>
        <v>0.05</v>
      </c>
      <c r="E608" s="1">
        <f>ROUND('Sheet1 (4)'!F614/100,2)</f>
        <v>11.41</v>
      </c>
      <c r="F608" s="1">
        <f>ROUND('Sheet1 (4)'!G614/100,2)</f>
        <v>10.56</v>
      </c>
      <c r="G608" s="1">
        <f>ROUND('Sheet1 (4)'!H614/100,2)</f>
        <v>9.14</v>
      </c>
      <c r="H608" s="1">
        <f>ROUND('Sheet1 (4)'!I614/100,2)</f>
        <v>8.86</v>
      </c>
      <c r="I608" s="1">
        <f>ROUND('Sheet1 (4)'!J614/100,2)</f>
        <v>11.71</v>
      </c>
      <c r="J608" s="1" t="e">
        <f>ROUND('Sheet1 (4)'!K614/100,2)</f>
        <v>#VALUE!</v>
      </c>
      <c r="K608" s="1" t="e">
        <f>ROUND('Sheet1 (4)'!L614/100,2)</f>
        <v>#VALUE!</v>
      </c>
      <c r="L608" s="4">
        <f>ROUND(('Sheet1 (4)'!M614+'Sheet1 (4)'!R614)/100,2)</f>
        <v>-2.21</v>
      </c>
      <c r="M608" s="4">
        <f>ROUND(('Sheet1 (4)'!N614+'Sheet1 (4)'!S614)/100,2)</f>
        <v>2.69</v>
      </c>
      <c r="N608" s="4">
        <f>ROUND(('Sheet1 (4)'!O614+'Sheet1 (4)'!T614)/100,2)</f>
        <v>2.4500000000000002</v>
      </c>
      <c r="O608" s="4">
        <f>ROUND(('Sheet1 (4)'!P614+'Sheet1 (4)'!U614)/100,2)</f>
        <v>7.0000000000000007E-2</v>
      </c>
      <c r="P608" s="4">
        <f>ROUND(('Sheet1 (4)'!Q614+'Sheet1 (4)'!V614)/100,2)</f>
        <v>15.06</v>
      </c>
      <c r="Q608" s="7">
        <f>ROUND('Sheet1 (4)'!W614/100,2)</f>
        <v>0.12</v>
      </c>
      <c r="R608" s="7">
        <f>ROUND('Sheet1 (4)'!X614/100,2)</f>
        <v>0.1</v>
      </c>
      <c r="S608" s="7">
        <f>ROUND('Sheet1 (4)'!Y614/100,2)</f>
        <v>0.08</v>
      </c>
      <c r="T608" s="7">
        <f>ROUND('Sheet1 (4)'!Z614/100,2)</f>
        <v>0.08</v>
      </c>
      <c r="U608" s="7">
        <f>ROUND('Sheet1 (4)'!AA614/100,2)</f>
        <v>0.1</v>
      </c>
      <c r="V608" s="1" t="str">
        <f>'Sheet1 (4)'!AB614&amp;".T"</f>
        <v>7673.T</v>
      </c>
      <c r="W608">
        <f>ROUND('Sheet1 (4)'!AC614,2)</f>
        <v>10.220000000000001</v>
      </c>
      <c r="X608">
        <f>ROUND('Sheet1 (4)'!AD614,2)</f>
        <v>1.01</v>
      </c>
      <c r="Y608" t="str">
        <f>_xlfn.XLOOKUP('Sheet1 (4)'!AB614,'Sheet1 (3)'!B:B,'Sheet1 (3)'!D:D,"",0)</f>
        <v>スタンダード</v>
      </c>
    </row>
    <row r="609" spans="1:25" x14ac:dyDescent="0.2">
      <c r="A609">
        <v>608</v>
      </c>
      <c r="B609" s="1" t="str">
        <f>_xlfn.XLOOKUP('Sheet1 (4)'!AB615,'Sheet1 (3)'!B:B,'Sheet1 (3)'!C:C,"",0)</f>
        <v>ＤＡＩＫＯ　ＸＴＥＣＨ</v>
      </c>
      <c r="C609" s="1" t="str">
        <f>_xlfn.XLOOKUP('Sheet1 (4)'!AB615,'Sheet1 (3)'!B:B,'Sheet1 (3)'!F:F,"",0)</f>
        <v>情報・通信業</v>
      </c>
      <c r="D609" s="1">
        <f>ROUND('Sheet1 (4)'!E615/100000000,2)</f>
        <v>0.13</v>
      </c>
      <c r="E609" s="1">
        <f>ROUND('Sheet1 (4)'!F615/100,2)</f>
        <v>11.26</v>
      </c>
      <c r="F609" s="1">
        <f>ROUND('Sheet1 (4)'!G615/100,2)</f>
        <v>15.6</v>
      </c>
      <c r="G609" s="1">
        <f>ROUND('Sheet1 (4)'!H615/100,2)</f>
        <v>18.73</v>
      </c>
      <c r="H609" s="1">
        <f>ROUND('Sheet1 (4)'!I615/100,2)</f>
        <v>28.97</v>
      </c>
      <c r="I609" s="1">
        <f>ROUND('Sheet1 (4)'!J615/100,2)</f>
        <v>24.11</v>
      </c>
      <c r="J609" s="1" t="e">
        <f>ROUND('Sheet1 (4)'!K615/100,2)</f>
        <v>#VALUE!</v>
      </c>
      <c r="K609" s="1" t="e">
        <f>ROUND('Sheet1 (4)'!L615/100,2)</f>
        <v>#VALUE!</v>
      </c>
      <c r="L609" s="4">
        <f>ROUND(('Sheet1 (4)'!M615+'Sheet1 (4)'!R615)/100,2)</f>
        <v>10.119999999999999</v>
      </c>
      <c r="M609" s="4">
        <f>ROUND(('Sheet1 (4)'!N615+'Sheet1 (4)'!S615)/100,2)</f>
        <v>21.91</v>
      </c>
      <c r="N609" s="4">
        <f>ROUND(('Sheet1 (4)'!O615+'Sheet1 (4)'!T615)/100,2)</f>
        <v>9.2200000000000006</v>
      </c>
      <c r="O609" s="4">
        <f>ROUND(('Sheet1 (4)'!P615+'Sheet1 (4)'!U615)/100,2)</f>
        <v>35.869999999999997</v>
      </c>
      <c r="P609" s="4">
        <f>ROUND(('Sheet1 (4)'!Q615+'Sheet1 (4)'!V615)/100,2)</f>
        <v>12.48</v>
      </c>
      <c r="Q609" s="7">
        <f>ROUND('Sheet1 (4)'!W615/100,2)</f>
        <v>-0.05</v>
      </c>
      <c r="R609" s="7">
        <f>ROUND('Sheet1 (4)'!X615/100,2)</f>
        <v>0.14000000000000001</v>
      </c>
      <c r="S609" s="7">
        <f>ROUND('Sheet1 (4)'!Y615/100,2)</f>
        <v>0.1</v>
      </c>
      <c r="T609" s="7">
        <f>ROUND('Sheet1 (4)'!Z615/100,2)</f>
        <v>0.17</v>
      </c>
      <c r="U609" s="7">
        <f>ROUND('Sheet1 (4)'!AA615/100,2)</f>
        <v>0.14000000000000001</v>
      </c>
      <c r="V609" s="1" t="str">
        <f>'Sheet1 (4)'!AB615&amp;".T"</f>
        <v>8023.T</v>
      </c>
      <c r="W609">
        <f>ROUND('Sheet1 (4)'!AC615,2)</f>
        <v>10.44</v>
      </c>
      <c r="X609">
        <f>ROUND('Sheet1 (4)'!AD615,2)</f>
        <v>1.1399999999999999</v>
      </c>
      <c r="Y609" t="str">
        <f>_xlfn.XLOOKUP('Sheet1 (4)'!AB615,'Sheet1 (3)'!B:B,'Sheet1 (3)'!D:D,"",0)</f>
        <v>スタンダード</v>
      </c>
    </row>
    <row r="610" spans="1:25" x14ac:dyDescent="0.2">
      <c r="A610">
        <v>609</v>
      </c>
      <c r="B610" s="1" t="str">
        <f>_xlfn.XLOOKUP('Sheet1 (4)'!AB616,'Sheet1 (3)'!B:B,'Sheet1 (3)'!C:C,"",0)</f>
        <v>ダイコク電機</v>
      </c>
      <c r="C610" s="1" t="str">
        <f>_xlfn.XLOOKUP('Sheet1 (4)'!AB616,'Sheet1 (3)'!B:B,'Sheet1 (3)'!F:F,"",0)</f>
        <v>機械</v>
      </c>
      <c r="D610" s="1">
        <f>ROUND('Sheet1 (4)'!E616/100000000,2)</f>
        <v>0.15</v>
      </c>
      <c r="E610" s="1">
        <f>ROUND('Sheet1 (4)'!F616/100,2)</f>
        <v>4.91</v>
      </c>
      <c r="F610" s="1">
        <f>ROUND('Sheet1 (4)'!G616/100,2)</f>
        <v>11.92</v>
      </c>
      <c r="G610" s="1">
        <f>ROUND('Sheet1 (4)'!H616/100,2)</f>
        <v>40.200000000000003</v>
      </c>
      <c r="H610" s="1">
        <f>ROUND('Sheet1 (4)'!I616/100,2)</f>
        <v>120.01</v>
      </c>
      <c r="I610" s="1">
        <f>ROUND('Sheet1 (4)'!J616/100,2)</f>
        <v>122.12</v>
      </c>
      <c r="J610" s="1" t="e">
        <f>ROUND('Sheet1 (4)'!K616/100,2)</f>
        <v>#VALUE!</v>
      </c>
      <c r="K610" s="1" t="e">
        <f>ROUND('Sheet1 (4)'!L616/100,2)</f>
        <v>#VALUE!</v>
      </c>
      <c r="L610" s="4">
        <f>ROUND(('Sheet1 (4)'!M616+'Sheet1 (4)'!R616)/100,2)</f>
        <v>11.54</v>
      </c>
      <c r="M610" s="4">
        <f>ROUND(('Sheet1 (4)'!N616+'Sheet1 (4)'!S616)/100,2)</f>
        <v>26.56</v>
      </c>
      <c r="N610" s="4">
        <f>ROUND(('Sheet1 (4)'!O616+'Sheet1 (4)'!T616)/100,2)</f>
        <v>10.07</v>
      </c>
      <c r="O610" s="4">
        <f>ROUND(('Sheet1 (4)'!P616+'Sheet1 (4)'!U616)/100,2)</f>
        <v>66.95</v>
      </c>
      <c r="P610" s="4">
        <f>ROUND(('Sheet1 (4)'!Q616+'Sheet1 (4)'!V616)/100,2)</f>
        <v>-1.79</v>
      </c>
      <c r="Q610" s="7">
        <f>ROUND('Sheet1 (4)'!W616/100,2)</f>
        <v>0.02</v>
      </c>
      <c r="R610" s="7">
        <f>ROUND('Sheet1 (4)'!X616/100,2)</f>
        <v>0.04</v>
      </c>
      <c r="S610" s="7">
        <f>ROUND('Sheet1 (4)'!Y616/100,2)</f>
        <v>0.09</v>
      </c>
      <c r="T610" s="7">
        <f>ROUND('Sheet1 (4)'!Z616/100,2)</f>
        <v>0.23</v>
      </c>
      <c r="U610" s="7">
        <f>ROUND('Sheet1 (4)'!AA616/100,2)</f>
        <v>0.18</v>
      </c>
      <c r="V610" s="1" t="str">
        <f>'Sheet1 (4)'!AB616&amp;".T"</f>
        <v>6430.T</v>
      </c>
      <c r="W610">
        <f>ROUND('Sheet1 (4)'!AC616,2)</f>
        <v>6.34</v>
      </c>
      <c r="X610">
        <f>ROUND('Sheet1 (4)'!AD616,2)</f>
        <v>0.85</v>
      </c>
      <c r="Y610" t="str">
        <f>_xlfn.XLOOKUP('Sheet1 (4)'!AB616,'Sheet1 (3)'!B:B,'Sheet1 (3)'!D:D,"",0)</f>
        <v>プライム</v>
      </c>
    </row>
    <row r="611" spans="1:25" x14ac:dyDescent="0.2">
      <c r="A611">
        <v>610</v>
      </c>
      <c r="B611" s="1" t="str">
        <f>_xlfn.XLOOKUP('Sheet1 (4)'!AB617,'Sheet1 (3)'!B:B,'Sheet1 (3)'!C:C,"",0)</f>
        <v>大黒天物産</v>
      </c>
      <c r="C611" s="1" t="str">
        <f>_xlfn.XLOOKUP('Sheet1 (4)'!AB617,'Sheet1 (3)'!B:B,'Sheet1 (3)'!F:F,"",0)</f>
        <v>小売業</v>
      </c>
      <c r="D611" s="1">
        <f>ROUND('Sheet1 (4)'!E617/100000000,2)</f>
        <v>0.13</v>
      </c>
      <c r="E611" s="1">
        <f>ROUND('Sheet1 (4)'!F617/100,2)</f>
        <v>86.27</v>
      </c>
      <c r="F611" s="1">
        <f>ROUND('Sheet1 (4)'!G617/100,2)</f>
        <v>85.41</v>
      </c>
      <c r="G611" s="1">
        <f>ROUND('Sheet1 (4)'!H617/100,2)</f>
        <v>44.96</v>
      </c>
      <c r="H611" s="1">
        <f>ROUND('Sheet1 (4)'!I617/100,2)</f>
        <v>93.52</v>
      </c>
      <c r="I611" s="1">
        <f>ROUND('Sheet1 (4)'!J617/100,2)</f>
        <v>97.42</v>
      </c>
      <c r="J611" s="1">
        <f>ROUND('Sheet1 (4)'!K617/100,2)</f>
        <v>99</v>
      </c>
      <c r="K611" s="1">
        <f>ROUND('Sheet1 (4)'!L617/100,2)</f>
        <v>102</v>
      </c>
      <c r="L611" s="4">
        <f>ROUND(('Sheet1 (4)'!M617+'Sheet1 (4)'!R617)/100,2)</f>
        <v>28.47</v>
      </c>
      <c r="M611" s="4">
        <f>ROUND(('Sheet1 (4)'!N617+'Sheet1 (4)'!S617)/100,2)</f>
        <v>7.86</v>
      </c>
      <c r="N611" s="4">
        <f>ROUND(('Sheet1 (4)'!O617+'Sheet1 (4)'!T617)/100,2)</f>
        <v>-102.79</v>
      </c>
      <c r="O611" s="4">
        <f>ROUND(('Sheet1 (4)'!P617+'Sheet1 (4)'!U617)/100,2)</f>
        <v>83.78</v>
      </c>
      <c r="P611" s="4">
        <f>ROUND(('Sheet1 (4)'!Q617+'Sheet1 (4)'!V617)/100,2)</f>
        <v>-53.28</v>
      </c>
      <c r="Q611" s="7">
        <f>ROUND('Sheet1 (4)'!W617/100,2)</f>
        <v>0.14000000000000001</v>
      </c>
      <c r="R611" s="7">
        <f>ROUND('Sheet1 (4)'!X617/100,2)</f>
        <v>0.13</v>
      </c>
      <c r="S611" s="7">
        <f>ROUND('Sheet1 (4)'!Y617/100,2)</f>
        <v>0.06</v>
      </c>
      <c r="T611" s="7">
        <f>ROUND('Sheet1 (4)'!Z617/100,2)</f>
        <v>0.12</v>
      </c>
      <c r="U611" s="7">
        <f>ROUND('Sheet1 (4)'!AA617/100,2)</f>
        <v>0.12</v>
      </c>
      <c r="V611" s="1" t="str">
        <f>'Sheet1 (4)'!AB617&amp;".T"</f>
        <v>2791.T</v>
      </c>
      <c r="W611">
        <f>ROUND('Sheet1 (4)'!AC617,2)</f>
        <v>14.31</v>
      </c>
      <c r="X611">
        <f>ROUND('Sheet1 (4)'!AD617,2)</f>
        <v>1.42</v>
      </c>
      <c r="Y611" t="str">
        <f>_xlfn.XLOOKUP('Sheet1 (4)'!AB617,'Sheet1 (3)'!B:B,'Sheet1 (3)'!D:D,"",0)</f>
        <v>プライム</v>
      </c>
    </row>
    <row r="612" spans="1:25" x14ac:dyDescent="0.2">
      <c r="A612">
        <v>611</v>
      </c>
      <c r="B612" s="1" t="str">
        <f>_xlfn.XLOOKUP('Sheet1 (4)'!AB618,'Sheet1 (3)'!B:B,'Sheet1 (3)'!C:C,"",0)</f>
        <v>大黒屋ホールディングス</v>
      </c>
      <c r="C612" s="1" t="str">
        <f>_xlfn.XLOOKUP('Sheet1 (4)'!AB618,'Sheet1 (3)'!B:B,'Sheet1 (3)'!F:F,"",0)</f>
        <v>小売業</v>
      </c>
      <c r="D612" s="1">
        <f>ROUND('Sheet1 (4)'!E618/100000000,2)</f>
        <v>1.79</v>
      </c>
      <c r="E612" s="1">
        <f>ROUND('Sheet1 (4)'!F618/100,2)</f>
        <v>-3.52</v>
      </c>
      <c r="F612" s="1">
        <f>ROUND('Sheet1 (4)'!G618/100,2)</f>
        <v>-1.22</v>
      </c>
      <c r="G612" s="1">
        <f>ROUND('Sheet1 (4)'!H618/100,2)</f>
        <v>1.25</v>
      </c>
      <c r="H612" s="1">
        <f>ROUND('Sheet1 (4)'!I618/100,2)</f>
        <v>-1.43</v>
      </c>
      <c r="I612" s="1">
        <f>ROUND('Sheet1 (4)'!J618/100,2)</f>
        <v>-9.0399999999999991</v>
      </c>
      <c r="J612" s="1" t="e">
        <f>ROUND('Sheet1 (4)'!K618/100,2)</f>
        <v>#VALUE!</v>
      </c>
      <c r="K612" s="1" t="e">
        <f>ROUND('Sheet1 (4)'!L618/100,2)</f>
        <v>#VALUE!</v>
      </c>
      <c r="L612" s="4">
        <f>ROUND(('Sheet1 (4)'!M618+'Sheet1 (4)'!R618)/100,2)</f>
        <v>-3.99</v>
      </c>
      <c r="M612" s="4">
        <f>ROUND(('Sheet1 (4)'!N618+'Sheet1 (4)'!S618)/100,2)</f>
        <v>4.28</v>
      </c>
      <c r="N612" s="4">
        <f>ROUND(('Sheet1 (4)'!O618+'Sheet1 (4)'!T618)/100,2)</f>
        <v>2.54</v>
      </c>
      <c r="O612" s="4">
        <f>ROUND(('Sheet1 (4)'!P618+'Sheet1 (4)'!U618)/100,2)</f>
        <v>-4.33</v>
      </c>
      <c r="P612" s="4">
        <f>ROUND(('Sheet1 (4)'!Q618+'Sheet1 (4)'!V618)/100,2)</f>
        <v>-12.13</v>
      </c>
      <c r="Q612" s="7">
        <f>ROUND('Sheet1 (4)'!W618/100,2)</f>
        <v>-0.34</v>
      </c>
      <c r="R612" s="7">
        <f>ROUND('Sheet1 (4)'!X618/100,2)</f>
        <v>-0.3</v>
      </c>
      <c r="S612" s="7">
        <f>ROUND('Sheet1 (4)'!Y618/100,2)</f>
        <v>-0.22</v>
      </c>
      <c r="T612" s="7">
        <f>ROUND('Sheet1 (4)'!Z618/100,2)</f>
        <v>-0.64</v>
      </c>
      <c r="U612" s="7">
        <f>ROUND('Sheet1 (4)'!AA618/100,2)</f>
        <v>-1.23</v>
      </c>
      <c r="V612" s="1" t="str">
        <f>'Sheet1 (4)'!AB618&amp;".T"</f>
        <v>6993.T</v>
      </c>
      <c r="W612" t="e">
        <f>ROUND('Sheet1 (4)'!AC618,2)</f>
        <v>#VALUE!</v>
      </c>
      <c r="X612">
        <f>ROUND('Sheet1 (4)'!AD618,2)</f>
        <v>18.8</v>
      </c>
      <c r="Y612" t="str">
        <f>_xlfn.XLOOKUP('Sheet1 (4)'!AB618,'Sheet1 (3)'!B:B,'Sheet1 (3)'!D:D,"",0)</f>
        <v>スタンダード</v>
      </c>
    </row>
    <row r="613" spans="1:25" x14ac:dyDescent="0.2">
      <c r="A613">
        <v>612</v>
      </c>
      <c r="B613" s="1" t="str">
        <f>_xlfn.XLOOKUP('Sheet1 (4)'!AB619,'Sheet1 (3)'!B:B,'Sheet1 (3)'!C:C,"",0)</f>
        <v>ダイキョーニシカワ</v>
      </c>
      <c r="C613" s="1" t="str">
        <f>_xlfn.XLOOKUP('Sheet1 (4)'!AB619,'Sheet1 (3)'!B:B,'Sheet1 (3)'!F:F,"",0)</f>
        <v>化学</v>
      </c>
      <c r="D613" s="1">
        <f>ROUND('Sheet1 (4)'!E619/100000000,2)</f>
        <v>0.68</v>
      </c>
      <c r="E613" s="1">
        <f>ROUND('Sheet1 (4)'!F619/100,2)</f>
        <v>47.2</v>
      </c>
      <c r="F613" s="1">
        <f>ROUND('Sheet1 (4)'!G619/100,2)</f>
        <v>-24.98</v>
      </c>
      <c r="G613" s="1">
        <f>ROUND('Sheet1 (4)'!H619/100,2)</f>
        <v>34.590000000000003</v>
      </c>
      <c r="H613" s="1">
        <f>ROUND('Sheet1 (4)'!I619/100,2)</f>
        <v>86.91</v>
      </c>
      <c r="I613" s="1">
        <f>ROUND('Sheet1 (4)'!J619/100,2)</f>
        <v>100.05</v>
      </c>
      <c r="J613" s="1">
        <f>ROUND('Sheet1 (4)'!K619/100,2)</f>
        <v>40</v>
      </c>
      <c r="K613" s="1">
        <f>ROUND('Sheet1 (4)'!L619/100,2)</f>
        <v>55</v>
      </c>
      <c r="L613" s="4">
        <f>ROUND(('Sheet1 (4)'!M619+'Sheet1 (4)'!R619)/100,2)</f>
        <v>-7.79</v>
      </c>
      <c r="M613" s="4">
        <f>ROUND(('Sheet1 (4)'!N619+'Sheet1 (4)'!S619)/100,2)</f>
        <v>-164.02</v>
      </c>
      <c r="N613" s="4">
        <f>ROUND(('Sheet1 (4)'!O619+'Sheet1 (4)'!T619)/100,2)</f>
        <v>50.57</v>
      </c>
      <c r="O613" s="4">
        <f>ROUND(('Sheet1 (4)'!P619+'Sheet1 (4)'!U619)/100,2)</f>
        <v>219.65</v>
      </c>
      <c r="P613" s="4">
        <f>ROUND(('Sheet1 (4)'!Q619+'Sheet1 (4)'!V619)/100,2)</f>
        <v>92.01</v>
      </c>
      <c r="Q613" s="7">
        <f>ROUND('Sheet1 (4)'!W619/100,2)</f>
        <v>0.02</v>
      </c>
      <c r="R613" s="7">
        <f>ROUND('Sheet1 (4)'!X619/100,2)</f>
        <v>-0.03</v>
      </c>
      <c r="S613" s="7">
        <f>ROUND('Sheet1 (4)'!Y619/100,2)</f>
        <v>0.01</v>
      </c>
      <c r="T613" s="7">
        <f>ROUND('Sheet1 (4)'!Z619/100,2)</f>
        <v>7.0000000000000007E-2</v>
      </c>
      <c r="U613" s="7">
        <f>ROUND('Sheet1 (4)'!AA619/100,2)</f>
        <v>0.08</v>
      </c>
      <c r="V613" s="1" t="str">
        <f>'Sheet1 (4)'!AB619&amp;".T"</f>
        <v>4246.T</v>
      </c>
      <c r="W613">
        <f>ROUND('Sheet1 (4)'!AC619,2)</f>
        <v>7.35</v>
      </c>
      <c r="X613">
        <f>ROUND('Sheet1 (4)'!AD619,2)</f>
        <v>0.61</v>
      </c>
      <c r="Y613" t="str">
        <f>_xlfn.XLOOKUP('Sheet1 (4)'!AB619,'Sheet1 (3)'!B:B,'Sheet1 (3)'!D:D,"",0)</f>
        <v>プライム</v>
      </c>
    </row>
    <row r="614" spans="1:25" x14ac:dyDescent="0.2">
      <c r="A614">
        <v>613</v>
      </c>
      <c r="B614" s="1" t="str">
        <f>_xlfn.XLOOKUP('Sheet1 (4)'!AB620,'Sheet1 (3)'!B:B,'Sheet1 (3)'!C:C,"",0)</f>
        <v>大丸エナウィン</v>
      </c>
      <c r="C614" s="1" t="str">
        <f>_xlfn.XLOOKUP('Sheet1 (4)'!AB620,'Sheet1 (3)'!B:B,'Sheet1 (3)'!F:F,"",0)</f>
        <v>卸売業</v>
      </c>
      <c r="D614" s="1">
        <f>ROUND('Sheet1 (4)'!E620/100000000,2)</f>
        <v>0.08</v>
      </c>
      <c r="E614" s="1">
        <f>ROUND('Sheet1 (4)'!F620/100,2)</f>
        <v>10.210000000000001</v>
      </c>
      <c r="F614" s="1">
        <f>ROUND('Sheet1 (4)'!G620/100,2)</f>
        <v>9.8800000000000008</v>
      </c>
      <c r="G614" s="1">
        <f>ROUND('Sheet1 (4)'!H620/100,2)</f>
        <v>10.35</v>
      </c>
      <c r="H614" s="1">
        <f>ROUND('Sheet1 (4)'!I620/100,2)</f>
        <v>10.55</v>
      </c>
      <c r="I614" s="1">
        <f>ROUND('Sheet1 (4)'!J620/100,2)</f>
        <v>12.66</v>
      </c>
      <c r="J614" s="1" t="e">
        <f>ROUND('Sheet1 (4)'!K620/100,2)</f>
        <v>#VALUE!</v>
      </c>
      <c r="K614" s="1" t="e">
        <f>ROUND('Sheet1 (4)'!L620/100,2)</f>
        <v>#VALUE!</v>
      </c>
      <c r="L614" s="4">
        <f>ROUND(('Sheet1 (4)'!M620+'Sheet1 (4)'!R620)/100,2)</f>
        <v>1.32</v>
      </c>
      <c r="M614" s="4">
        <f>ROUND(('Sheet1 (4)'!N620+'Sheet1 (4)'!S620)/100,2)</f>
        <v>-11.94</v>
      </c>
      <c r="N614" s="4">
        <f>ROUND(('Sheet1 (4)'!O620+'Sheet1 (4)'!T620)/100,2)</f>
        <v>7.64</v>
      </c>
      <c r="O614" s="4">
        <f>ROUND(('Sheet1 (4)'!P620+'Sheet1 (4)'!U620)/100,2)</f>
        <v>8.27</v>
      </c>
      <c r="P614" s="4">
        <f>ROUND(('Sheet1 (4)'!Q620+'Sheet1 (4)'!V620)/100,2)</f>
        <v>3.55</v>
      </c>
      <c r="Q614" s="7">
        <f>ROUND('Sheet1 (4)'!W620/100,2)</f>
        <v>0.05</v>
      </c>
      <c r="R614" s="7">
        <f>ROUND('Sheet1 (4)'!X620/100,2)</f>
        <v>0.06</v>
      </c>
      <c r="S614" s="7">
        <f>ROUND('Sheet1 (4)'!Y620/100,2)</f>
        <v>0.05</v>
      </c>
      <c r="T614" s="7">
        <f>ROUND('Sheet1 (4)'!Z620/100,2)</f>
        <v>0.05</v>
      </c>
      <c r="U614" s="7">
        <f>ROUND('Sheet1 (4)'!AA620/100,2)</f>
        <v>0.06</v>
      </c>
      <c r="V614" s="1" t="str">
        <f>'Sheet1 (4)'!AB620&amp;".T"</f>
        <v>9818.T</v>
      </c>
      <c r="W614">
        <f>ROUND('Sheet1 (4)'!AC620,2)</f>
        <v>13.09</v>
      </c>
      <c r="X614">
        <f>ROUND('Sheet1 (4)'!AD620,2)</f>
        <v>0.73</v>
      </c>
      <c r="Y614" t="str">
        <f>_xlfn.XLOOKUP('Sheet1 (4)'!AB620,'Sheet1 (3)'!B:B,'Sheet1 (3)'!D:D,"",0)</f>
        <v>スタンダード</v>
      </c>
    </row>
    <row r="615" spans="1:25" x14ac:dyDescent="0.2">
      <c r="A615">
        <v>614</v>
      </c>
      <c r="B615" s="1" t="str">
        <f>_xlfn.XLOOKUP('Sheet1 (4)'!AB621,'Sheet1 (3)'!B:B,'Sheet1 (3)'!C:C,"",0)</f>
        <v>ダイニチ工業</v>
      </c>
      <c r="C615" s="1" t="str">
        <f>_xlfn.XLOOKUP('Sheet1 (4)'!AB621,'Sheet1 (3)'!B:B,'Sheet1 (3)'!F:F,"",0)</f>
        <v>金属製品</v>
      </c>
      <c r="D615" s="1">
        <f>ROUND('Sheet1 (4)'!E621/100000000,2)</f>
        <v>0.16</v>
      </c>
      <c r="E615" s="1">
        <f>ROUND('Sheet1 (4)'!F621/100,2)</f>
        <v>20.09</v>
      </c>
      <c r="F615" s="1">
        <f>ROUND('Sheet1 (4)'!G621/100,2)</f>
        <v>13.63</v>
      </c>
      <c r="G615" s="1">
        <f>ROUND('Sheet1 (4)'!H621/100,2)</f>
        <v>14.47</v>
      </c>
      <c r="H615" s="1">
        <f>ROUND('Sheet1 (4)'!I621/100,2)</f>
        <v>11</v>
      </c>
      <c r="I615" s="1">
        <f>ROUND('Sheet1 (4)'!J621/100,2)</f>
        <v>13.81</v>
      </c>
      <c r="J615" s="1" t="e">
        <f>ROUND('Sheet1 (4)'!K621/100,2)</f>
        <v>#VALUE!</v>
      </c>
      <c r="K615" s="1" t="e">
        <f>ROUND('Sheet1 (4)'!L621/100,2)</f>
        <v>#VALUE!</v>
      </c>
      <c r="L615" s="4">
        <f>ROUND(('Sheet1 (4)'!M621+'Sheet1 (4)'!R621)/100,2)</f>
        <v>52.37</v>
      </c>
      <c r="M615" s="4">
        <f>ROUND(('Sheet1 (4)'!N621+'Sheet1 (4)'!S621)/100,2)</f>
        <v>-14.67</v>
      </c>
      <c r="N615" s="4">
        <f>ROUND(('Sheet1 (4)'!O621+'Sheet1 (4)'!T621)/100,2)</f>
        <v>6.63</v>
      </c>
      <c r="O615" s="4">
        <f>ROUND(('Sheet1 (4)'!P621+'Sheet1 (4)'!U621)/100,2)</f>
        <v>-7.82</v>
      </c>
      <c r="P615" s="4">
        <f>ROUND(('Sheet1 (4)'!Q621+'Sheet1 (4)'!V621)/100,2)</f>
        <v>-1.33</v>
      </c>
      <c r="Q615" s="7">
        <f>ROUND('Sheet1 (4)'!W621/100,2)</f>
        <v>0.06</v>
      </c>
      <c r="R615" s="7">
        <f>ROUND('Sheet1 (4)'!X621/100,2)</f>
        <v>0.04</v>
      </c>
      <c r="S615" s="7">
        <f>ROUND('Sheet1 (4)'!Y621/100,2)</f>
        <v>0.05</v>
      </c>
      <c r="T615" s="7">
        <f>ROUND('Sheet1 (4)'!Z621/100,2)</f>
        <v>0.03</v>
      </c>
      <c r="U615" s="7">
        <f>ROUND('Sheet1 (4)'!AA621/100,2)</f>
        <v>0.04</v>
      </c>
      <c r="V615" s="1" t="str">
        <f>'Sheet1 (4)'!AB621&amp;".T"</f>
        <v>5951.T</v>
      </c>
      <c r="W615">
        <f>ROUND('Sheet1 (4)'!AC621,2)</f>
        <v>10.88</v>
      </c>
      <c r="X615">
        <f>ROUND('Sheet1 (4)'!AD621,2)</f>
        <v>0.52</v>
      </c>
      <c r="Y615" t="str">
        <f>_xlfn.XLOOKUP('Sheet1 (4)'!AB621,'Sheet1 (3)'!B:B,'Sheet1 (3)'!D:D,"",0)</f>
        <v>スタンダード</v>
      </c>
    </row>
    <row r="616" spans="1:25" x14ac:dyDescent="0.2">
      <c r="A616">
        <v>615</v>
      </c>
      <c r="B616" s="1" t="str">
        <f>_xlfn.XLOOKUP('Sheet1 (4)'!AB622,'Sheet1 (3)'!B:B,'Sheet1 (3)'!C:C,"",0)</f>
        <v>大日精化工業</v>
      </c>
      <c r="C616" s="1" t="str">
        <f>_xlfn.XLOOKUP('Sheet1 (4)'!AB622,'Sheet1 (3)'!B:B,'Sheet1 (3)'!F:F,"",0)</f>
        <v>化学</v>
      </c>
      <c r="D616" s="1">
        <f>ROUND('Sheet1 (4)'!E622/100000000,2)</f>
        <v>0.17</v>
      </c>
      <c r="E616" s="1">
        <f>ROUND('Sheet1 (4)'!F622/100,2)</f>
        <v>49.21</v>
      </c>
      <c r="F616" s="1">
        <f>ROUND('Sheet1 (4)'!G622/100,2)</f>
        <v>74.48</v>
      </c>
      <c r="G616" s="1">
        <f>ROUND('Sheet1 (4)'!H622/100,2)</f>
        <v>26.37</v>
      </c>
      <c r="H616" s="1">
        <f>ROUND('Sheet1 (4)'!I622/100,2)</f>
        <v>45.51</v>
      </c>
      <c r="I616" s="1">
        <f>ROUND('Sheet1 (4)'!J622/100,2)</f>
        <v>70.040000000000006</v>
      </c>
      <c r="J616" s="1" t="e">
        <f>ROUND('Sheet1 (4)'!K622/100,2)</f>
        <v>#VALUE!</v>
      </c>
      <c r="K616" s="1" t="e">
        <f>ROUND('Sheet1 (4)'!L622/100,2)</f>
        <v>#VALUE!</v>
      </c>
      <c r="L616" s="4">
        <f>ROUND(('Sheet1 (4)'!M622+'Sheet1 (4)'!R622)/100,2)</f>
        <v>77.53</v>
      </c>
      <c r="M616" s="4">
        <f>ROUND(('Sheet1 (4)'!N622+'Sheet1 (4)'!S622)/100,2)</f>
        <v>9.36</v>
      </c>
      <c r="N616" s="4">
        <f>ROUND(('Sheet1 (4)'!O622+'Sheet1 (4)'!T622)/100,2)</f>
        <v>8.07</v>
      </c>
      <c r="O616" s="4">
        <f>ROUND(('Sheet1 (4)'!P622+'Sheet1 (4)'!U622)/100,2)</f>
        <v>75.75</v>
      </c>
      <c r="P616" s="4">
        <f>ROUND(('Sheet1 (4)'!Q622+'Sheet1 (4)'!V622)/100,2)</f>
        <v>55.8</v>
      </c>
      <c r="Q616" s="7">
        <f>ROUND('Sheet1 (4)'!W622/100,2)</f>
        <v>0.06</v>
      </c>
      <c r="R616" s="7">
        <f>ROUND('Sheet1 (4)'!X622/100,2)</f>
        <v>0.06</v>
      </c>
      <c r="S616" s="7">
        <f>ROUND('Sheet1 (4)'!Y622/100,2)</f>
        <v>0.02</v>
      </c>
      <c r="T616" s="7">
        <f>ROUND('Sheet1 (4)'!Z622/100,2)</f>
        <v>0.03</v>
      </c>
      <c r="U616" s="7">
        <f>ROUND('Sheet1 (4)'!AA622/100,2)</f>
        <v>0.08</v>
      </c>
      <c r="V616" s="1" t="str">
        <f>'Sheet1 (4)'!AB622&amp;".T"</f>
        <v>4116.T</v>
      </c>
      <c r="W616">
        <f>ROUND('Sheet1 (4)'!AC622,2)</f>
        <v>5.99</v>
      </c>
      <c r="X616">
        <f>ROUND('Sheet1 (4)'!AD622,2)</f>
        <v>0.53</v>
      </c>
      <c r="Y616" t="str">
        <f>_xlfn.XLOOKUP('Sheet1 (4)'!AB622,'Sheet1 (3)'!B:B,'Sheet1 (3)'!D:D,"",0)</f>
        <v>プライム</v>
      </c>
    </row>
    <row r="617" spans="1:25" x14ac:dyDescent="0.2">
      <c r="A617">
        <v>616</v>
      </c>
      <c r="B617" s="1" t="str">
        <f>_xlfn.XLOOKUP('Sheet1 (4)'!AB623,'Sheet1 (3)'!B:B,'Sheet1 (3)'!C:C,"",0)</f>
        <v>大王製紙</v>
      </c>
      <c r="C617" s="1" t="str">
        <f>_xlfn.XLOOKUP('Sheet1 (4)'!AB623,'Sheet1 (3)'!B:B,'Sheet1 (3)'!F:F,"",0)</f>
        <v>パルプ・紙</v>
      </c>
      <c r="D617" s="1">
        <f>ROUND('Sheet1 (4)'!E623/100000000,2)</f>
        <v>1.66</v>
      </c>
      <c r="E617" s="1">
        <f>ROUND('Sheet1 (4)'!F623/100,2)</f>
        <v>368.75</v>
      </c>
      <c r="F617" s="1">
        <f>ROUND('Sheet1 (4)'!G623/100,2)</f>
        <v>375.69</v>
      </c>
      <c r="G617" s="1">
        <f>ROUND('Sheet1 (4)'!H623/100,2)</f>
        <v>-214.4</v>
      </c>
      <c r="H617" s="1">
        <f>ROUND('Sheet1 (4)'!I623/100,2)</f>
        <v>143.68</v>
      </c>
      <c r="I617" s="1">
        <f>ROUND('Sheet1 (4)'!J623/100,2)</f>
        <v>98.09</v>
      </c>
      <c r="J617" s="1">
        <f>ROUND('Sheet1 (4)'!K623/100,2)</f>
        <v>223.22</v>
      </c>
      <c r="K617" s="1">
        <f>ROUND('Sheet1 (4)'!L623/100,2)</f>
        <v>292.27999999999997</v>
      </c>
      <c r="L617" s="4">
        <f>ROUND(('Sheet1 (4)'!M623+'Sheet1 (4)'!R623)/100,2)</f>
        <v>-394.92</v>
      </c>
      <c r="M617" s="4">
        <f>ROUND(('Sheet1 (4)'!N623+'Sheet1 (4)'!S623)/100,2)</f>
        <v>89.75</v>
      </c>
      <c r="N617" s="4">
        <f>ROUND(('Sheet1 (4)'!O623+'Sheet1 (4)'!T623)/100,2)</f>
        <v>-841.83</v>
      </c>
      <c r="O617" s="4">
        <f>ROUND(('Sheet1 (4)'!P623+'Sheet1 (4)'!U623)/100,2)</f>
        <v>327.54000000000002</v>
      </c>
      <c r="P617" s="4">
        <f>ROUND(('Sheet1 (4)'!Q623+'Sheet1 (4)'!V623)/100,2)</f>
        <v>237.48</v>
      </c>
      <c r="Q617" s="7">
        <f>ROUND('Sheet1 (4)'!W623/100,2)</f>
        <v>0.09</v>
      </c>
      <c r="R617" s="7">
        <f>ROUND('Sheet1 (4)'!X623/100,2)</f>
        <v>0.09</v>
      </c>
      <c r="S617" s="7">
        <f>ROUND('Sheet1 (4)'!Y623/100,2)</f>
        <v>-0.14000000000000001</v>
      </c>
      <c r="T617" s="7">
        <f>ROUND('Sheet1 (4)'!Z623/100,2)</f>
        <v>0.02</v>
      </c>
      <c r="U617" s="7">
        <f>ROUND('Sheet1 (4)'!AA623/100,2)</f>
        <v>-0.04</v>
      </c>
      <c r="V617" s="1" t="str">
        <f>'Sheet1 (4)'!AB623&amp;".T"</f>
        <v>3880.T</v>
      </c>
      <c r="W617" t="e">
        <f>ROUND('Sheet1 (4)'!AC623,2)</f>
        <v>#VALUE!</v>
      </c>
      <c r="X617">
        <f>ROUND('Sheet1 (4)'!AD623,2)</f>
        <v>0.61</v>
      </c>
      <c r="Y617" t="str">
        <f>_xlfn.XLOOKUP('Sheet1 (4)'!AB623,'Sheet1 (3)'!B:B,'Sheet1 (3)'!D:D,"",0)</f>
        <v>プライム</v>
      </c>
    </row>
    <row r="618" spans="1:25" x14ac:dyDescent="0.2">
      <c r="A618">
        <v>617</v>
      </c>
      <c r="B618" s="1" t="str">
        <f>_xlfn.XLOOKUP('Sheet1 (4)'!AB624,'Sheet1 (3)'!B:B,'Sheet1 (3)'!C:C,"",0)</f>
        <v>大冷</v>
      </c>
      <c r="C618" s="1" t="str">
        <f>_xlfn.XLOOKUP('Sheet1 (4)'!AB624,'Sheet1 (3)'!B:B,'Sheet1 (3)'!F:F,"",0)</f>
        <v>食料品</v>
      </c>
      <c r="D618" s="1">
        <f>ROUND('Sheet1 (4)'!E624/100000000,2)</f>
        <v>0.06</v>
      </c>
      <c r="E618" s="1">
        <f>ROUND('Sheet1 (4)'!F624/100,2)</f>
        <v>9.5500000000000007</v>
      </c>
      <c r="F618" s="1">
        <f>ROUND('Sheet1 (4)'!G624/100,2)</f>
        <v>10.46</v>
      </c>
      <c r="G618" s="1">
        <f>ROUND('Sheet1 (4)'!H624/100,2)</f>
        <v>15.25</v>
      </c>
      <c r="H618" s="1">
        <f>ROUND('Sheet1 (4)'!I624/100,2)</f>
        <v>10.66</v>
      </c>
      <c r="I618" s="1">
        <f>ROUND('Sheet1 (4)'!J624/100,2)</f>
        <v>8.41</v>
      </c>
      <c r="J618" s="1" t="e">
        <f>ROUND('Sheet1 (4)'!K624/100,2)</f>
        <v>#VALUE!</v>
      </c>
      <c r="K618" s="1" t="e">
        <f>ROUND('Sheet1 (4)'!L624/100,2)</f>
        <v>#VALUE!</v>
      </c>
      <c r="L618" s="4">
        <f>ROUND(('Sheet1 (4)'!M624+'Sheet1 (4)'!R624)/100,2)</f>
        <v>9.31</v>
      </c>
      <c r="M618" s="4">
        <f>ROUND(('Sheet1 (4)'!N624+'Sheet1 (4)'!S624)/100,2)</f>
        <v>-12.41</v>
      </c>
      <c r="N618" s="4">
        <f>ROUND(('Sheet1 (4)'!O624+'Sheet1 (4)'!T624)/100,2)</f>
        <v>0.06</v>
      </c>
      <c r="O618" s="4">
        <f>ROUND(('Sheet1 (4)'!P624+'Sheet1 (4)'!U624)/100,2)</f>
        <v>15.59</v>
      </c>
      <c r="P618" s="4">
        <f>ROUND(('Sheet1 (4)'!Q624+'Sheet1 (4)'!V624)/100,2)</f>
        <v>5.57</v>
      </c>
      <c r="Q618" s="7">
        <f>ROUND('Sheet1 (4)'!W624/100,2)</f>
        <v>0.08</v>
      </c>
      <c r="R618" s="7">
        <f>ROUND('Sheet1 (4)'!X624/100,2)</f>
        <v>0.09</v>
      </c>
      <c r="S618" s="7">
        <f>ROUND('Sheet1 (4)'!Y624/100,2)</f>
        <v>0.11</v>
      </c>
      <c r="T618" s="7">
        <f>ROUND('Sheet1 (4)'!Z624/100,2)</f>
        <v>0.08</v>
      </c>
      <c r="U618" s="7">
        <f>ROUND('Sheet1 (4)'!AA624/100,2)</f>
        <v>-0.06</v>
      </c>
      <c r="V618" s="1" t="str">
        <f>'Sheet1 (4)'!AB624&amp;".T"</f>
        <v>2883.T</v>
      </c>
      <c r="W618" t="e">
        <f>ROUND('Sheet1 (4)'!AC624,2)</f>
        <v>#VALUE!</v>
      </c>
      <c r="X618">
        <f>ROUND('Sheet1 (4)'!AD624,2)</f>
        <v>1.35</v>
      </c>
      <c r="Y618" t="str">
        <f>_xlfn.XLOOKUP('Sheet1 (4)'!AB624,'Sheet1 (3)'!B:B,'Sheet1 (3)'!D:D,"",0)</f>
        <v>スタンダード</v>
      </c>
    </row>
    <row r="619" spans="1:25" x14ac:dyDescent="0.2">
      <c r="A619">
        <v>618</v>
      </c>
      <c r="B619" s="1" t="str">
        <f>_xlfn.XLOOKUP('Sheet1 (4)'!AB625,'Sheet1 (3)'!B:B,'Sheet1 (3)'!C:C,"",0)</f>
        <v>ダイサン</v>
      </c>
      <c r="C619" s="1" t="str">
        <f>_xlfn.XLOOKUP('Sheet1 (4)'!AB625,'Sheet1 (3)'!B:B,'Sheet1 (3)'!F:F,"",0)</f>
        <v>サービス業</v>
      </c>
      <c r="D619" s="1">
        <f>ROUND('Sheet1 (4)'!E625/100000000,2)</f>
        <v>0.06</v>
      </c>
      <c r="E619" s="1">
        <f>ROUND('Sheet1 (4)'!F625/100,2)</f>
        <v>-1.4</v>
      </c>
      <c r="F619" s="1">
        <f>ROUND('Sheet1 (4)'!G625/100,2)</f>
        <v>-0.33</v>
      </c>
      <c r="G619" s="1">
        <f>ROUND('Sheet1 (4)'!H625/100,2)</f>
        <v>-0.73</v>
      </c>
      <c r="H619" s="1">
        <f>ROUND('Sheet1 (4)'!I625/100,2)</f>
        <v>0.52</v>
      </c>
      <c r="I619" s="1">
        <f>ROUND('Sheet1 (4)'!J625/100,2)</f>
        <v>3.7</v>
      </c>
      <c r="J619" s="1" t="e">
        <f>ROUND('Sheet1 (4)'!K625/100,2)</f>
        <v>#VALUE!</v>
      </c>
      <c r="K619" s="1" t="e">
        <f>ROUND('Sheet1 (4)'!L625/100,2)</f>
        <v>#VALUE!</v>
      </c>
      <c r="L619" s="4">
        <f>ROUND(('Sheet1 (4)'!M625+'Sheet1 (4)'!R625)/100,2)</f>
        <v>-1.28</v>
      </c>
      <c r="M619" s="4">
        <f>ROUND(('Sheet1 (4)'!N625+'Sheet1 (4)'!S625)/100,2)</f>
        <v>1.39</v>
      </c>
      <c r="N619" s="4">
        <f>ROUND(('Sheet1 (4)'!O625+'Sheet1 (4)'!T625)/100,2)</f>
        <v>-8.5399999999999991</v>
      </c>
      <c r="O619" s="4">
        <f>ROUND(('Sheet1 (4)'!P625+'Sheet1 (4)'!U625)/100,2)</f>
        <v>4.55</v>
      </c>
      <c r="P619" s="4">
        <f>ROUND(('Sheet1 (4)'!Q625+'Sheet1 (4)'!V625)/100,2)</f>
        <v>14.14</v>
      </c>
      <c r="Q619" s="7">
        <f>ROUND('Sheet1 (4)'!W625/100,2)</f>
        <v>0</v>
      </c>
      <c r="R619" s="7">
        <f>ROUND('Sheet1 (4)'!X625/100,2)</f>
        <v>0.01</v>
      </c>
      <c r="S619" s="7">
        <f>ROUND('Sheet1 (4)'!Y625/100,2)</f>
        <v>-0.17</v>
      </c>
      <c r="T619" s="7">
        <f>ROUND('Sheet1 (4)'!Z625/100,2)</f>
        <v>0.01</v>
      </c>
      <c r="U619" s="7">
        <f>ROUND('Sheet1 (4)'!AA625/100,2)</f>
        <v>0.06</v>
      </c>
      <c r="V619" s="1" t="str">
        <f>'Sheet1 (4)'!AB625&amp;".T"</f>
        <v>4750.T</v>
      </c>
      <c r="W619">
        <f>ROUND('Sheet1 (4)'!AC625,2)</f>
        <v>9.26</v>
      </c>
      <c r="X619">
        <f>ROUND('Sheet1 (4)'!AD625,2)</f>
        <v>0.67</v>
      </c>
      <c r="Y619" t="str">
        <f>_xlfn.XLOOKUP('Sheet1 (4)'!AB625,'Sheet1 (3)'!B:B,'Sheet1 (3)'!D:D,"",0)</f>
        <v>スタンダード</v>
      </c>
    </row>
    <row r="620" spans="1:25" x14ac:dyDescent="0.2">
      <c r="A620">
        <v>619</v>
      </c>
      <c r="B620" s="1" t="str">
        <f>_xlfn.XLOOKUP('Sheet1 (4)'!AB626,'Sheet1 (3)'!B:B,'Sheet1 (3)'!C:C,"",0)</f>
        <v>ダイセキ</v>
      </c>
      <c r="C620" s="1" t="str">
        <f>_xlfn.XLOOKUP('Sheet1 (4)'!AB626,'Sheet1 (3)'!B:B,'Sheet1 (3)'!F:F,"",0)</f>
        <v>サービス業</v>
      </c>
      <c r="D620" s="1">
        <f>ROUND('Sheet1 (4)'!E626/100000000,2)</f>
        <v>0.47</v>
      </c>
      <c r="E620" s="1">
        <f>ROUND('Sheet1 (4)'!F626/100,2)</f>
        <v>102.43</v>
      </c>
      <c r="F620" s="1">
        <f>ROUND('Sheet1 (4)'!G626/100,2)</f>
        <v>129.41</v>
      </c>
      <c r="G620" s="1">
        <f>ROUND('Sheet1 (4)'!H626/100,2)</f>
        <v>127.11</v>
      </c>
      <c r="H620" s="1">
        <f>ROUND('Sheet1 (4)'!I626/100,2)</f>
        <v>148.15</v>
      </c>
      <c r="I620" s="1">
        <f>ROUND('Sheet1 (4)'!J626/100,2)</f>
        <v>143.19</v>
      </c>
      <c r="J620" s="1">
        <f>ROUND('Sheet1 (4)'!K626/100,2)</f>
        <v>156.55000000000001</v>
      </c>
      <c r="K620" s="1">
        <f>ROUND('Sheet1 (4)'!L626/100,2)</f>
        <v>171.37</v>
      </c>
      <c r="L620" s="4">
        <f>ROUND(('Sheet1 (4)'!M626+'Sheet1 (4)'!R626)/100,2)</f>
        <v>107.65</v>
      </c>
      <c r="M620" s="4">
        <f>ROUND(('Sheet1 (4)'!N626+'Sheet1 (4)'!S626)/100,2)</f>
        <v>78.72</v>
      </c>
      <c r="N620" s="4">
        <f>ROUND(('Sheet1 (4)'!O626+'Sheet1 (4)'!T626)/100,2)</f>
        <v>16.190000000000001</v>
      </c>
      <c r="O620" s="4">
        <f>ROUND(('Sheet1 (4)'!P626+'Sheet1 (4)'!U626)/100,2)</f>
        <v>55.4</v>
      </c>
      <c r="P620" s="4">
        <f>ROUND(('Sheet1 (4)'!Q626+'Sheet1 (4)'!V626)/100,2)</f>
        <v>65.45</v>
      </c>
      <c r="Q620" s="7">
        <f>ROUND('Sheet1 (4)'!W626/100,2)</f>
        <v>0.09</v>
      </c>
      <c r="R620" s="7">
        <f>ROUND('Sheet1 (4)'!X626/100,2)</f>
        <v>0.11</v>
      </c>
      <c r="S620" s="7">
        <f>ROUND('Sheet1 (4)'!Y626/100,2)</f>
        <v>0.11</v>
      </c>
      <c r="T620" s="7">
        <f>ROUND('Sheet1 (4)'!Z626/100,2)</f>
        <v>0.12</v>
      </c>
      <c r="U620" s="7">
        <f>ROUND('Sheet1 (4)'!AA626/100,2)</f>
        <v>0.11</v>
      </c>
      <c r="V620" s="1" t="str">
        <f>'Sheet1 (4)'!AB626&amp;".T"</f>
        <v>9793.T</v>
      </c>
      <c r="W620">
        <f>ROUND('Sheet1 (4)'!AC626,2)</f>
        <v>16.88</v>
      </c>
      <c r="X620">
        <f>ROUND('Sheet1 (4)'!AD626,2)</f>
        <v>1.81</v>
      </c>
      <c r="Y620" t="str">
        <f>_xlfn.XLOOKUP('Sheet1 (4)'!AB626,'Sheet1 (3)'!B:B,'Sheet1 (3)'!D:D,"",0)</f>
        <v>プライム</v>
      </c>
    </row>
    <row r="621" spans="1:25" x14ac:dyDescent="0.2">
      <c r="A621">
        <v>620</v>
      </c>
      <c r="B621" s="1" t="str">
        <f>_xlfn.XLOOKUP('Sheet1 (4)'!AB627,'Sheet1 (3)'!B:B,'Sheet1 (3)'!C:C,"",0)</f>
        <v>ダイセキ環境ソリューション</v>
      </c>
      <c r="C621" s="1" t="str">
        <f>_xlfn.XLOOKUP('Sheet1 (4)'!AB627,'Sheet1 (3)'!B:B,'Sheet1 (3)'!F:F,"",0)</f>
        <v>建設業</v>
      </c>
      <c r="D621" s="1">
        <f>ROUND('Sheet1 (4)'!E627/100000000,2)</f>
        <v>0.17</v>
      </c>
      <c r="E621" s="1">
        <f>ROUND('Sheet1 (4)'!F627/100,2)</f>
        <v>12.07</v>
      </c>
      <c r="F621" s="1">
        <f>ROUND('Sheet1 (4)'!G627/100,2)</f>
        <v>21.02</v>
      </c>
      <c r="G621" s="1">
        <f>ROUND('Sheet1 (4)'!H627/100,2)</f>
        <v>13.74</v>
      </c>
      <c r="H621" s="1">
        <f>ROUND('Sheet1 (4)'!I627/100,2)</f>
        <v>27.94</v>
      </c>
      <c r="I621" s="1">
        <f>ROUND('Sheet1 (4)'!J627/100,2)</f>
        <v>22.54</v>
      </c>
      <c r="J621" s="1">
        <f>ROUND('Sheet1 (4)'!K627/100,2)</f>
        <v>26</v>
      </c>
      <c r="K621" s="1">
        <f>ROUND('Sheet1 (4)'!L627/100,2)</f>
        <v>28.5</v>
      </c>
      <c r="L621" s="4">
        <f>ROUND(('Sheet1 (4)'!M627+'Sheet1 (4)'!R627)/100,2)</f>
        <v>16.63</v>
      </c>
      <c r="M621" s="4">
        <f>ROUND(('Sheet1 (4)'!N627+'Sheet1 (4)'!S627)/100,2)</f>
        <v>15.1</v>
      </c>
      <c r="N621" s="4">
        <f>ROUND(('Sheet1 (4)'!O627+'Sheet1 (4)'!T627)/100,2)</f>
        <v>4.59</v>
      </c>
      <c r="O621" s="4">
        <f>ROUND(('Sheet1 (4)'!P627+'Sheet1 (4)'!U627)/100,2)</f>
        <v>0.41</v>
      </c>
      <c r="P621" s="4">
        <f>ROUND(('Sheet1 (4)'!Q627+'Sheet1 (4)'!V627)/100,2)</f>
        <v>-15.42</v>
      </c>
      <c r="Q621" s="7">
        <f>ROUND('Sheet1 (4)'!W627/100,2)</f>
        <v>0.06</v>
      </c>
      <c r="R621" s="7">
        <f>ROUND('Sheet1 (4)'!X627/100,2)</f>
        <v>0.1</v>
      </c>
      <c r="S621" s="7">
        <f>ROUND('Sheet1 (4)'!Y627/100,2)</f>
        <v>0.06</v>
      </c>
      <c r="T621" s="7">
        <f>ROUND('Sheet1 (4)'!Z627/100,2)</f>
        <v>0.12</v>
      </c>
      <c r="U621" s="7">
        <f>ROUND('Sheet1 (4)'!AA627/100,2)</f>
        <v>0.08</v>
      </c>
      <c r="V621" s="1" t="str">
        <f>'Sheet1 (4)'!AB627&amp;".T"</f>
        <v>1712.T</v>
      </c>
      <c r="W621">
        <f>ROUND('Sheet1 (4)'!AC627,2)</f>
        <v>21.7</v>
      </c>
      <c r="X621">
        <f>ROUND('Sheet1 (4)'!AD627,2)</f>
        <v>1.71</v>
      </c>
      <c r="Y621" t="str">
        <f>_xlfn.XLOOKUP('Sheet1 (4)'!AB627,'Sheet1 (3)'!B:B,'Sheet1 (3)'!D:D,"",0)</f>
        <v>スタンダード</v>
      </c>
    </row>
    <row r="622" spans="1:25" x14ac:dyDescent="0.2">
      <c r="A622">
        <v>621</v>
      </c>
      <c r="B622" s="1" t="str">
        <f>_xlfn.XLOOKUP('Sheet1 (4)'!AB628,'Sheet1 (3)'!B:B,'Sheet1 (3)'!C:C,"",0)</f>
        <v>第四北越フィナンシャルグループ</v>
      </c>
      <c r="C622" s="1" t="str">
        <f>_xlfn.XLOOKUP('Sheet1 (4)'!AB628,'Sheet1 (3)'!B:B,'Sheet1 (3)'!F:F,"",0)</f>
        <v>銀行業</v>
      </c>
      <c r="D622" s="1">
        <f>ROUND('Sheet1 (4)'!E628/100000000,2)</f>
        <v>2.62</v>
      </c>
      <c r="E622" s="1" t="e">
        <f>ROUND('Sheet1 (4)'!F628/100,2)</f>
        <v>#VALUE!</v>
      </c>
      <c r="F622" s="1" t="e">
        <f>ROUND('Sheet1 (4)'!G628/100,2)</f>
        <v>#VALUE!</v>
      </c>
      <c r="G622" s="1" t="e">
        <f>ROUND('Sheet1 (4)'!H628/100,2)</f>
        <v>#VALUE!</v>
      </c>
      <c r="H622" s="1" t="e">
        <f>ROUND('Sheet1 (4)'!I628/100,2)</f>
        <v>#VALUE!</v>
      </c>
      <c r="I622" s="1" t="e">
        <f>ROUND('Sheet1 (4)'!J628/100,2)</f>
        <v>#VALUE!</v>
      </c>
      <c r="J622" s="1" t="e">
        <f>ROUND('Sheet1 (4)'!K628/100,2)</f>
        <v>#VALUE!</v>
      </c>
      <c r="K622" s="1" t="e">
        <f>ROUND('Sheet1 (4)'!L628/100,2)</f>
        <v>#VALUE!</v>
      </c>
      <c r="L622" s="4">
        <f>ROUND(('Sheet1 (4)'!M628+'Sheet1 (4)'!R628)/100,2)</f>
        <v>2601.61</v>
      </c>
      <c r="M622" s="4">
        <f>ROUND(('Sheet1 (4)'!N628+'Sheet1 (4)'!S628)/100,2)</f>
        <v>4615.71</v>
      </c>
      <c r="N622" s="4">
        <f>ROUND(('Sheet1 (4)'!O628+'Sheet1 (4)'!T628)/100,2)</f>
        <v>-8591.33</v>
      </c>
      <c r="O622" s="4">
        <f>ROUND(('Sheet1 (4)'!P628+'Sheet1 (4)'!U628)/100,2)</f>
        <v>795.79</v>
      </c>
      <c r="P622" s="4">
        <f>ROUND(('Sheet1 (4)'!Q628+'Sheet1 (4)'!V628)/100,2)</f>
        <v>-977.95</v>
      </c>
      <c r="Q622" s="7">
        <f>ROUND('Sheet1 (4)'!W628/100,2)</f>
        <v>0.03</v>
      </c>
      <c r="R622" s="7">
        <f>ROUND('Sheet1 (4)'!X628/100,2)</f>
        <v>0.04</v>
      </c>
      <c r="S622" s="7">
        <f>ROUND('Sheet1 (4)'!Y628/100,2)</f>
        <v>0.04</v>
      </c>
      <c r="T622" s="7">
        <f>ROUND('Sheet1 (4)'!Z628/100,2)</f>
        <v>0.05</v>
      </c>
      <c r="U622" s="7">
        <f>ROUND('Sheet1 (4)'!AA628/100,2)</f>
        <v>0.06</v>
      </c>
      <c r="V622" s="1" t="str">
        <f>'Sheet1 (4)'!AB628&amp;".T"</f>
        <v>7327.T</v>
      </c>
      <c r="W622">
        <f>ROUND('Sheet1 (4)'!AC628,2)</f>
        <v>6.9</v>
      </c>
      <c r="X622" t="e">
        <f>ROUND('Sheet1 (4)'!AD628,2)</f>
        <v>#VALUE!</v>
      </c>
      <c r="Y622" t="str">
        <f>_xlfn.XLOOKUP('Sheet1 (4)'!AB628,'Sheet1 (3)'!B:B,'Sheet1 (3)'!D:D,"",0)</f>
        <v>プライム</v>
      </c>
    </row>
    <row r="623" spans="1:25" x14ac:dyDescent="0.2">
      <c r="A623">
        <v>622</v>
      </c>
      <c r="B623" s="1" t="str">
        <f>_xlfn.XLOOKUP('Sheet1 (4)'!AB629,'Sheet1 (3)'!B:B,'Sheet1 (3)'!C:C,"",0)</f>
        <v>大伸化学</v>
      </c>
      <c r="C623" s="1" t="str">
        <f>_xlfn.XLOOKUP('Sheet1 (4)'!AB629,'Sheet1 (3)'!B:B,'Sheet1 (3)'!F:F,"",0)</f>
        <v>化学</v>
      </c>
      <c r="D623" s="1">
        <f>ROUND('Sheet1 (4)'!E629/100000000,2)</f>
        <v>0.05</v>
      </c>
      <c r="E623" s="1" t="e">
        <f>ROUND('Sheet1 (4)'!F629/100,2)</f>
        <v>#VALUE!</v>
      </c>
      <c r="F623" s="1" t="e">
        <f>ROUND('Sheet1 (4)'!G629/100,2)</f>
        <v>#VALUE!</v>
      </c>
      <c r="G623" s="1">
        <f>ROUND('Sheet1 (4)'!H629/100,2)</f>
        <v>12.54</v>
      </c>
      <c r="H623" s="1">
        <f>ROUND('Sheet1 (4)'!I629/100,2)</f>
        <v>8.25</v>
      </c>
      <c r="I623" s="1">
        <f>ROUND('Sheet1 (4)'!J629/100,2)</f>
        <v>8</v>
      </c>
      <c r="J623" s="1" t="e">
        <f>ROUND('Sheet1 (4)'!K629/100,2)</f>
        <v>#VALUE!</v>
      </c>
      <c r="K623" s="1" t="e">
        <f>ROUND('Sheet1 (4)'!L629/100,2)</f>
        <v>#VALUE!</v>
      </c>
      <c r="L623" s="4" t="e">
        <f>ROUND(('Sheet1 (4)'!M629+'Sheet1 (4)'!R629)/100,2)</f>
        <v>#VALUE!</v>
      </c>
      <c r="M623" s="4" t="e">
        <f>ROUND(('Sheet1 (4)'!N629+'Sheet1 (4)'!S629)/100,2)</f>
        <v>#VALUE!</v>
      </c>
      <c r="N623" s="4">
        <f>ROUND(('Sheet1 (4)'!O629+'Sheet1 (4)'!T629)/100,2)</f>
        <v>13.84</v>
      </c>
      <c r="O623" s="4">
        <f>ROUND(('Sheet1 (4)'!P629+'Sheet1 (4)'!U629)/100,2)</f>
        <v>-6.23</v>
      </c>
      <c r="P623" s="4">
        <f>ROUND(('Sheet1 (4)'!Q629+'Sheet1 (4)'!V629)/100,2)</f>
        <v>24.58</v>
      </c>
      <c r="Q623" s="7" t="e">
        <f>ROUND('Sheet1 (4)'!W629/100,2)</f>
        <v>#VALUE!</v>
      </c>
      <c r="R623" s="7" t="e">
        <f>ROUND('Sheet1 (4)'!X629/100,2)</f>
        <v>#VALUE!</v>
      </c>
      <c r="S623" s="7" t="e">
        <f>ROUND('Sheet1 (4)'!Y629/100,2)</f>
        <v>#VALUE!</v>
      </c>
      <c r="T623" s="7">
        <f>ROUND('Sheet1 (4)'!Z629/100,2)</f>
        <v>0.04</v>
      </c>
      <c r="U623" s="7">
        <f>ROUND('Sheet1 (4)'!AA629/100,2)</f>
        <v>0.04</v>
      </c>
      <c r="V623" s="1" t="str">
        <f>'Sheet1 (4)'!AB629&amp;".T"</f>
        <v>4629.T</v>
      </c>
      <c r="W623">
        <f>ROUND('Sheet1 (4)'!AC629,2)</f>
        <v>10.94</v>
      </c>
      <c r="X623">
        <f>ROUND('Sheet1 (4)'!AD629,2)</f>
        <v>0.43</v>
      </c>
      <c r="Y623" t="str">
        <f>_xlfn.XLOOKUP('Sheet1 (4)'!AB629,'Sheet1 (3)'!B:B,'Sheet1 (3)'!D:D,"",0)</f>
        <v>スタンダード</v>
      </c>
    </row>
    <row r="624" spans="1:25" x14ac:dyDescent="0.2">
      <c r="A624">
        <v>623</v>
      </c>
      <c r="B624" s="1" t="str">
        <f>_xlfn.XLOOKUP('Sheet1 (4)'!AB630,'Sheet1 (3)'!B:B,'Sheet1 (3)'!C:C,"",0)</f>
        <v>大真空</v>
      </c>
      <c r="C624" s="1" t="str">
        <f>_xlfn.XLOOKUP('Sheet1 (4)'!AB630,'Sheet1 (3)'!B:B,'Sheet1 (3)'!F:F,"",0)</f>
        <v>電気機器</v>
      </c>
      <c r="D624" s="1">
        <f>ROUND('Sheet1 (4)'!E630/100000000,2)</f>
        <v>0.32</v>
      </c>
      <c r="E624" s="1">
        <f>ROUND('Sheet1 (4)'!F630/100,2)</f>
        <v>20.89</v>
      </c>
      <c r="F624" s="1">
        <f>ROUND('Sheet1 (4)'!G630/100,2)</f>
        <v>51.95</v>
      </c>
      <c r="G624" s="1">
        <f>ROUND('Sheet1 (4)'!H630/100,2)</f>
        <v>42.1</v>
      </c>
      <c r="H624" s="1">
        <f>ROUND('Sheet1 (4)'!I630/100,2)</f>
        <v>21.35</v>
      </c>
      <c r="I624" s="1">
        <f>ROUND('Sheet1 (4)'!J630/100,2)</f>
        <v>9.15</v>
      </c>
      <c r="J624" s="1">
        <f>ROUND('Sheet1 (4)'!K630/100,2)</f>
        <v>15.9</v>
      </c>
      <c r="K624" s="1">
        <f>ROUND('Sheet1 (4)'!L630/100,2)</f>
        <v>20</v>
      </c>
      <c r="L624" s="4">
        <f>ROUND(('Sheet1 (4)'!M630+'Sheet1 (4)'!R630)/100,2)</f>
        <v>-26.81</v>
      </c>
      <c r="M624" s="4">
        <f>ROUND(('Sheet1 (4)'!N630+'Sheet1 (4)'!S630)/100,2)</f>
        <v>35.86</v>
      </c>
      <c r="N624" s="4">
        <f>ROUND(('Sheet1 (4)'!O630+'Sheet1 (4)'!T630)/100,2)</f>
        <v>-6.65</v>
      </c>
      <c r="O624" s="4">
        <f>ROUND(('Sheet1 (4)'!P630+'Sheet1 (4)'!U630)/100,2)</f>
        <v>42.49</v>
      </c>
      <c r="P624" s="4">
        <f>ROUND(('Sheet1 (4)'!Q630+'Sheet1 (4)'!V630)/100,2)</f>
        <v>-40.11</v>
      </c>
      <c r="Q624" s="7">
        <f>ROUND('Sheet1 (4)'!W630/100,2)</f>
        <v>0.05</v>
      </c>
      <c r="R624" s="7">
        <f>ROUND('Sheet1 (4)'!X630/100,2)</f>
        <v>0.13</v>
      </c>
      <c r="S624" s="7">
        <f>ROUND('Sheet1 (4)'!Y630/100,2)</f>
        <v>0.09</v>
      </c>
      <c r="T624" s="7">
        <f>ROUND('Sheet1 (4)'!Z630/100,2)</f>
        <v>0.06</v>
      </c>
      <c r="U624" s="7">
        <f>ROUND('Sheet1 (4)'!AA630/100,2)</f>
        <v>0.02</v>
      </c>
      <c r="V624" s="1" t="str">
        <f>'Sheet1 (4)'!AB630&amp;".T"</f>
        <v>6962.T</v>
      </c>
      <c r="W624" t="e">
        <f>ROUND('Sheet1 (4)'!AC630,2)</f>
        <v>#VALUE!</v>
      </c>
      <c r="X624" t="e">
        <f>ROUND('Sheet1 (4)'!AD630,2)</f>
        <v>#VALUE!</v>
      </c>
      <c r="Y624" t="str">
        <f>_xlfn.XLOOKUP('Sheet1 (4)'!AB630,'Sheet1 (3)'!B:B,'Sheet1 (3)'!D:D,"",0)</f>
        <v>プライム</v>
      </c>
    </row>
    <row r="625" spans="1:25" x14ac:dyDescent="0.2">
      <c r="A625">
        <v>624</v>
      </c>
      <c r="B625" s="1" t="str">
        <f>_xlfn.XLOOKUP('Sheet1 (4)'!AB631,'Sheet1 (3)'!B:B,'Sheet1 (3)'!C:C,"",0)</f>
        <v>大伸社</v>
      </c>
      <c r="C625" s="1" t="str">
        <f>_xlfn.XLOOKUP('Sheet1 (4)'!AB631,'Sheet1 (3)'!B:B,'Sheet1 (3)'!F:F,"",0)</f>
        <v>サービス業</v>
      </c>
      <c r="D625" s="1">
        <f>ROUND('Sheet1 (4)'!E631/100000000,2)</f>
        <v>0.02</v>
      </c>
      <c r="E625" s="1">
        <f>ROUND('Sheet1 (4)'!F631/100,2)</f>
        <v>1.18</v>
      </c>
      <c r="F625" s="1">
        <f>ROUND('Sheet1 (4)'!G631/100,2)</f>
        <v>2.12</v>
      </c>
      <c r="G625" s="1">
        <f>ROUND('Sheet1 (4)'!H631/100,2)</f>
        <v>1.45</v>
      </c>
      <c r="H625" s="1">
        <f>ROUND('Sheet1 (4)'!I631/100,2)</f>
        <v>1.64</v>
      </c>
      <c r="I625" s="1">
        <f>ROUND('Sheet1 (4)'!J631/100,2)</f>
        <v>1.64</v>
      </c>
      <c r="J625" s="1" t="e">
        <f>ROUND('Sheet1 (4)'!K631/100,2)</f>
        <v>#VALUE!</v>
      </c>
      <c r="K625" s="1" t="e">
        <f>ROUND('Sheet1 (4)'!L631/100,2)</f>
        <v>#VALUE!</v>
      </c>
      <c r="L625" s="4" t="e">
        <f>ROUND(('Sheet1 (4)'!M631+'Sheet1 (4)'!R631)/100,2)</f>
        <v>#VALUE!</v>
      </c>
      <c r="M625" s="4" t="e">
        <f>ROUND(('Sheet1 (4)'!N631+'Sheet1 (4)'!S631)/100,2)</f>
        <v>#VALUE!</v>
      </c>
      <c r="N625" s="4">
        <f>ROUND(('Sheet1 (4)'!O631+'Sheet1 (4)'!T631)/100,2)</f>
        <v>-2.5299999999999998</v>
      </c>
      <c r="O625" s="4">
        <f>ROUND(('Sheet1 (4)'!P631+'Sheet1 (4)'!U631)/100,2)</f>
        <v>0.62</v>
      </c>
      <c r="P625" s="4">
        <f>ROUND(('Sheet1 (4)'!Q631+'Sheet1 (4)'!V631)/100,2)</f>
        <v>0.62</v>
      </c>
      <c r="Q625" s="7" t="e">
        <f>ROUND('Sheet1 (4)'!W631/100,2)</f>
        <v>#VALUE!</v>
      </c>
      <c r="R625" s="7">
        <f>ROUND('Sheet1 (4)'!X631/100,2)</f>
        <v>0.09</v>
      </c>
      <c r="S625" s="7">
        <f>ROUND('Sheet1 (4)'!Y631/100,2)</f>
        <v>0.05</v>
      </c>
      <c r="T625" s="7">
        <f>ROUND('Sheet1 (4)'!Z631/100,2)</f>
        <v>0.04</v>
      </c>
      <c r="U625" s="7">
        <f>ROUND('Sheet1 (4)'!AA631/100,2)</f>
        <v>0.04</v>
      </c>
      <c r="V625" s="1" t="str">
        <f>'Sheet1 (4)'!AB631&amp;".T"</f>
        <v>9169.T</v>
      </c>
      <c r="W625">
        <f>ROUND('Sheet1 (4)'!AC631,2)</f>
        <v>17.63</v>
      </c>
      <c r="X625" t="e">
        <f>ROUND('Sheet1 (4)'!AD631,2)</f>
        <v>#VALUE!</v>
      </c>
      <c r="Y625" t="str">
        <f>_xlfn.XLOOKUP('Sheet1 (4)'!AB631,'Sheet1 (3)'!B:B,'Sheet1 (3)'!D:D,"",0)</f>
        <v>PRO Market</v>
      </c>
    </row>
    <row r="626" spans="1:25" x14ac:dyDescent="0.2">
      <c r="A626">
        <v>625</v>
      </c>
      <c r="B626" s="1" t="str">
        <f>_xlfn.XLOOKUP('Sheet1 (4)'!AB632,'Sheet1 (3)'!B:B,'Sheet1 (3)'!C:C,"",0)</f>
        <v>ダイショー</v>
      </c>
      <c r="C626" s="1" t="str">
        <f>_xlfn.XLOOKUP('Sheet1 (4)'!AB632,'Sheet1 (3)'!B:B,'Sheet1 (3)'!F:F,"",0)</f>
        <v>食料品</v>
      </c>
      <c r="D626" s="1">
        <f>ROUND('Sheet1 (4)'!E632/100000000,2)</f>
        <v>0.1</v>
      </c>
      <c r="E626" s="1" t="e">
        <f>ROUND('Sheet1 (4)'!F632/100,2)</f>
        <v>#VALUE!</v>
      </c>
      <c r="F626" s="1" t="e">
        <f>ROUND('Sheet1 (4)'!G632/100,2)</f>
        <v>#VALUE!</v>
      </c>
      <c r="G626" s="1" t="e">
        <f>ROUND('Sheet1 (4)'!H632/100,2)</f>
        <v>#VALUE!</v>
      </c>
      <c r="H626" s="1" t="e">
        <f>ROUND('Sheet1 (4)'!I632/100,2)</f>
        <v>#VALUE!</v>
      </c>
      <c r="I626" s="1">
        <f>ROUND('Sheet1 (4)'!J632/100,2)</f>
        <v>12.43</v>
      </c>
      <c r="J626" s="1" t="e">
        <f>ROUND('Sheet1 (4)'!K632/100,2)</f>
        <v>#VALUE!</v>
      </c>
      <c r="K626" s="1" t="e">
        <f>ROUND('Sheet1 (4)'!L632/100,2)</f>
        <v>#VALUE!</v>
      </c>
      <c r="L626" s="4" t="e">
        <f>ROUND(('Sheet1 (4)'!M632+'Sheet1 (4)'!R632)/100,2)</f>
        <v>#VALUE!</v>
      </c>
      <c r="M626" s="4" t="e">
        <f>ROUND(('Sheet1 (4)'!N632+'Sheet1 (4)'!S632)/100,2)</f>
        <v>#VALUE!</v>
      </c>
      <c r="N626" s="4" t="e">
        <f>ROUND(('Sheet1 (4)'!O632+'Sheet1 (4)'!T632)/100,2)</f>
        <v>#VALUE!</v>
      </c>
      <c r="O626" s="4" t="e">
        <f>ROUND(('Sheet1 (4)'!P632+'Sheet1 (4)'!U632)/100,2)</f>
        <v>#VALUE!</v>
      </c>
      <c r="P626" s="4">
        <f>ROUND(('Sheet1 (4)'!Q632+'Sheet1 (4)'!V632)/100,2)</f>
        <v>-3.65</v>
      </c>
      <c r="Q626" s="7" t="e">
        <f>ROUND('Sheet1 (4)'!W632/100,2)</f>
        <v>#VALUE!</v>
      </c>
      <c r="R626" s="7" t="e">
        <f>ROUND('Sheet1 (4)'!X632/100,2)</f>
        <v>#VALUE!</v>
      </c>
      <c r="S626" s="7" t="e">
        <f>ROUND('Sheet1 (4)'!Y632/100,2)</f>
        <v>#VALUE!</v>
      </c>
      <c r="T626" s="7" t="e">
        <f>ROUND('Sheet1 (4)'!Z632/100,2)</f>
        <v>#VALUE!</v>
      </c>
      <c r="U626" s="7">
        <f>ROUND('Sheet1 (4)'!AA632/100,2)</f>
        <v>0.09</v>
      </c>
      <c r="V626" s="1" t="str">
        <f>'Sheet1 (4)'!AB632&amp;".T"</f>
        <v>2816.T</v>
      </c>
      <c r="W626">
        <f>ROUND('Sheet1 (4)'!AC632,2)</f>
        <v>22.98</v>
      </c>
      <c r="X626">
        <f>ROUND('Sheet1 (4)'!AD632,2)</f>
        <v>2.08</v>
      </c>
      <c r="Y626" t="str">
        <f>_xlfn.XLOOKUP('Sheet1 (4)'!AB632,'Sheet1 (3)'!B:B,'Sheet1 (3)'!D:D,"",0)</f>
        <v>スタンダード</v>
      </c>
    </row>
    <row r="627" spans="1:25" x14ac:dyDescent="0.2">
      <c r="A627">
        <v>626</v>
      </c>
      <c r="B627" s="1" t="str">
        <f>_xlfn.XLOOKUP('Sheet1 (4)'!AB633,'Sheet1 (3)'!B:B,'Sheet1 (3)'!C:C,"",0)</f>
        <v>大末建設</v>
      </c>
      <c r="C627" s="1" t="str">
        <f>_xlfn.XLOOKUP('Sheet1 (4)'!AB633,'Sheet1 (3)'!B:B,'Sheet1 (3)'!F:F,"",0)</f>
        <v>建設業</v>
      </c>
      <c r="D627" s="1">
        <f>ROUND('Sheet1 (4)'!E633/100000000,2)</f>
        <v>0.1</v>
      </c>
      <c r="E627" s="1">
        <f>ROUND('Sheet1 (4)'!F633/100,2)</f>
        <v>22.16</v>
      </c>
      <c r="F627" s="1">
        <f>ROUND('Sheet1 (4)'!G633/100,2)</f>
        <v>27.08</v>
      </c>
      <c r="G627" s="1">
        <f>ROUND('Sheet1 (4)'!H633/100,2)</f>
        <v>18.87</v>
      </c>
      <c r="H627" s="1">
        <f>ROUND('Sheet1 (4)'!I633/100,2)</f>
        <v>15.91</v>
      </c>
      <c r="I627" s="1">
        <f>ROUND('Sheet1 (4)'!J633/100,2)</f>
        <v>36.96</v>
      </c>
      <c r="J627" s="1" t="e">
        <f>ROUND('Sheet1 (4)'!K633/100,2)</f>
        <v>#VALUE!</v>
      </c>
      <c r="K627" s="1" t="e">
        <f>ROUND('Sheet1 (4)'!L633/100,2)</f>
        <v>#VALUE!</v>
      </c>
      <c r="L627" s="4">
        <f>ROUND(('Sheet1 (4)'!M633+'Sheet1 (4)'!R633)/100,2)</f>
        <v>-30.84</v>
      </c>
      <c r="M627" s="4">
        <f>ROUND(('Sheet1 (4)'!N633+'Sheet1 (4)'!S633)/100,2)</f>
        <v>18.38</v>
      </c>
      <c r="N627" s="4">
        <f>ROUND(('Sheet1 (4)'!O633+'Sheet1 (4)'!T633)/100,2)</f>
        <v>36.76</v>
      </c>
      <c r="O627" s="4">
        <f>ROUND(('Sheet1 (4)'!P633+'Sheet1 (4)'!U633)/100,2)</f>
        <v>-49.11</v>
      </c>
      <c r="P627" s="4">
        <f>ROUND(('Sheet1 (4)'!Q633+'Sheet1 (4)'!V633)/100,2)</f>
        <v>-22.51</v>
      </c>
      <c r="Q627" s="7">
        <f>ROUND('Sheet1 (4)'!W633/100,2)</f>
        <v>0.09</v>
      </c>
      <c r="R627" s="7">
        <f>ROUND('Sheet1 (4)'!X633/100,2)</f>
        <v>0.09</v>
      </c>
      <c r="S627" s="7">
        <f>ROUND('Sheet1 (4)'!Y633/100,2)</f>
        <v>0.06</v>
      </c>
      <c r="T627" s="7">
        <f>ROUND('Sheet1 (4)'!Z633/100,2)</f>
        <v>0.06</v>
      </c>
      <c r="U627" s="7">
        <f>ROUND('Sheet1 (4)'!AA633/100,2)</f>
        <v>0.09</v>
      </c>
      <c r="V627" s="1" t="str">
        <f>'Sheet1 (4)'!AB633&amp;".T"</f>
        <v>1814.T</v>
      </c>
      <c r="W627">
        <f>ROUND('Sheet1 (4)'!AC633,2)</f>
        <v>13.24</v>
      </c>
      <c r="X627">
        <f>ROUND('Sheet1 (4)'!AD633,2)</f>
        <v>1.64</v>
      </c>
      <c r="Y627" t="str">
        <f>_xlfn.XLOOKUP('Sheet1 (4)'!AB633,'Sheet1 (3)'!B:B,'Sheet1 (3)'!D:D,"",0)</f>
        <v>プライム</v>
      </c>
    </row>
    <row r="628" spans="1:25" x14ac:dyDescent="0.2">
      <c r="A628">
        <v>627</v>
      </c>
      <c r="B628" s="1" t="str">
        <f>_xlfn.XLOOKUP('Sheet1 (4)'!AB634,'Sheet1 (3)'!B:B,'Sheet1 (3)'!C:C,"",0)</f>
        <v>大水</v>
      </c>
      <c r="C628" s="1" t="str">
        <f>_xlfn.XLOOKUP('Sheet1 (4)'!AB634,'Sheet1 (3)'!B:B,'Sheet1 (3)'!F:F,"",0)</f>
        <v>卸売業</v>
      </c>
      <c r="D628" s="1">
        <f>ROUND('Sheet1 (4)'!E634/100000000,2)</f>
        <v>0.14000000000000001</v>
      </c>
      <c r="E628" s="1">
        <f>ROUND('Sheet1 (4)'!F634/100,2)</f>
        <v>-0.81</v>
      </c>
      <c r="F628" s="1">
        <f>ROUND('Sheet1 (4)'!G634/100,2)</f>
        <v>-2.4500000000000002</v>
      </c>
      <c r="G628" s="1">
        <f>ROUND('Sheet1 (4)'!H634/100,2)</f>
        <v>5.17</v>
      </c>
      <c r="H628" s="1">
        <f>ROUND('Sheet1 (4)'!I634/100,2)</f>
        <v>8.82</v>
      </c>
      <c r="I628" s="1">
        <f>ROUND('Sheet1 (4)'!J634/100,2)</f>
        <v>6.88</v>
      </c>
      <c r="J628" s="1" t="e">
        <f>ROUND('Sheet1 (4)'!K634/100,2)</f>
        <v>#VALUE!</v>
      </c>
      <c r="K628" s="1" t="e">
        <f>ROUND('Sheet1 (4)'!L634/100,2)</f>
        <v>#VALUE!</v>
      </c>
      <c r="L628" s="4">
        <f>ROUND(('Sheet1 (4)'!M634+'Sheet1 (4)'!R634)/100,2)</f>
        <v>6.23</v>
      </c>
      <c r="M628" s="4">
        <f>ROUND(('Sheet1 (4)'!N634+'Sheet1 (4)'!S634)/100,2)</f>
        <v>-17.2</v>
      </c>
      <c r="N628" s="4">
        <f>ROUND(('Sheet1 (4)'!O634+'Sheet1 (4)'!T634)/100,2)</f>
        <v>-2.2599999999999998</v>
      </c>
      <c r="O628" s="4">
        <f>ROUND(('Sheet1 (4)'!P634+'Sheet1 (4)'!U634)/100,2)</f>
        <v>28.78</v>
      </c>
      <c r="P628" s="4">
        <f>ROUND(('Sheet1 (4)'!Q634+'Sheet1 (4)'!V634)/100,2)</f>
        <v>-13.58</v>
      </c>
      <c r="Q628" s="7">
        <f>ROUND('Sheet1 (4)'!W634/100,2)</f>
        <v>0.09</v>
      </c>
      <c r="R628" s="7">
        <f>ROUND('Sheet1 (4)'!X634/100,2)</f>
        <v>0</v>
      </c>
      <c r="S628" s="7">
        <f>ROUND('Sheet1 (4)'!Y634/100,2)</f>
        <v>0.09</v>
      </c>
      <c r="T628" s="7">
        <f>ROUND('Sheet1 (4)'!Z634/100,2)</f>
        <v>0.11</v>
      </c>
      <c r="U628" s="7">
        <f>ROUND('Sheet1 (4)'!AA634/100,2)</f>
        <v>0.11</v>
      </c>
      <c r="V628" s="1" t="str">
        <f>'Sheet1 (4)'!AB634&amp;".T"</f>
        <v>7538.T</v>
      </c>
      <c r="W628">
        <f>ROUND('Sheet1 (4)'!AC634,2)</f>
        <v>4.07</v>
      </c>
      <c r="X628">
        <f>ROUND('Sheet1 (4)'!AD634,2)</f>
        <v>0.4</v>
      </c>
      <c r="Y628" t="str">
        <f>_xlfn.XLOOKUP('Sheet1 (4)'!AB634,'Sheet1 (3)'!B:B,'Sheet1 (3)'!D:D,"",0)</f>
        <v>スタンダード</v>
      </c>
    </row>
    <row r="629" spans="1:25" x14ac:dyDescent="0.2">
      <c r="A629">
        <v>628</v>
      </c>
      <c r="B629" s="1" t="str">
        <f>_xlfn.XLOOKUP('Sheet1 (4)'!AB635,'Sheet1 (3)'!B:B,'Sheet1 (3)'!C:C,"",0)</f>
        <v>大庄</v>
      </c>
      <c r="C629" s="1" t="str">
        <f>_xlfn.XLOOKUP('Sheet1 (4)'!AB635,'Sheet1 (3)'!B:B,'Sheet1 (3)'!F:F,"",0)</f>
        <v>小売業</v>
      </c>
      <c r="D629" s="1">
        <f>ROUND('Sheet1 (4)'!E635/100000000,2)</f>
        <v>0.21</v>
      </c>
      <c r="E629" s="1">
        <f>ROUND('Sheet1 (4)'!F635/100,2)</f>
        <v>-59.6</v>
      </c>
      <c r="F629" s="1">
        <f>ROUND('Sheet1 (4)'!G635/100,2)</f>
        <v>-53.85</v>
      </c>
      <c r="G629" s="1">
        <f>ROUND('Sheet1 (4)'!H635/100,2)</f>
        <v>-4.5999999999999996</v>
      </c>
      <c r="H629" s="1">
        <f>ROUND('Sheet1 (4)'!I635/100,2)</f>
        <v>9.94</v>
      </c>
      <c r="I629" s="1">
        <f>ROUND('Sheet1 (4)'!J635/100,2)</f>
        <v>11.99</v>
      </c>
      <c r="J629" s="1" t="e">
        <f>ROUND('Sheet1 (4)'!K635/100,2)</f>
        <v>#VALUE!</v>
      </c>
      <c r="K629" s="1" t="e">
        <f>ROUND('Sheet1 (4)'!L635/100,2)</f>
        <v>#VALUE!</v>
      </c>
      <c r="L629" s="4">
        <f>ROUND(('Sheet1 (4)'!M635+'Sheet1 (4)'!R635)/100,2)</f>
        <v>-46.32</v>
      </c>
      <c r="M629" s="4">
        <f>ROUND(('Sheet1 (4)'!N635+'Sheet1 (4)'!S635)/100,2)</f>
        <v>27.31</v>
      </c>
      <c r="N629" s="4">
        <f>ROUND(('Sheet1 (4)'!O635+'Sheet1 (4)'!T635)/100,2)</f>
        <v>4.12</v>
      </c>
      <c r="O629" s="4">
        <f>ROUND(('Sheet1 (4)'!P635+'Sheet1 (4)'!U635)/100,2)</f>
        <v>19.059999999999999</v>
      </c>
      <c r="P629" s="4">
        <f>ROUND(('Sheet1 (4)'!Q635+'Sheet1 (4)'!V635)/100,2)</f>
        <v>24.43</v>
      </c>
      <c r="Q629" s="7">
        <f>ROUND('Sheet1 (4)'!W635/100,2)</f>
        <v>-0.36</v>
      </c>
      <c r="R629" s="7">
        <f>ROUND('Sheet1 (4)'!X635/100,2)</f>
        <v>-7.0000000000000007E-2</v>
      </c>
      <c r="S629" s="7">
        <f>ROUND('Sheet1 (4)'!Y635/100,2)</f>
        <v>-0.08</v>
      </c>
      <c r="T629" s="7">
        <f>ROUND('Sheet1 (4)'!Z635/100,2)</f>
        <v>0.13</v>
      </c>
      <c r="U629" s="7">
        <f>ROUND('Sheet1 (4)'!AA635/100,2)</f>
        <v>0.11</v>
      </c>
      <c r="V629" s="1" t="str">
        <f>'Sheet1 (4)'!AB635&amp;".T"</f>
        <v>9979.T</v>
      </c>
      <c r="W629">
        <f>ROUND('Sheet1 (4)'!AC635,2)</f>
        <v>19.82</v>
      </c>
      <c r="X629">
        <f>ROUND('Sheet1 (4)'!AD635,2)</f>
        <v>2.06</v>
      </c>
      <c r="Y629" t="str">
        <f>_xlfn.XLOOKUP('Sheet1 (4)'!AB635,'Sheet1 (3)'!B:B,'Sheet1 (3)'!D:D,"",0)</f>
        <v>スタンダード</v>
      </c>
    </row>
    <row r="630" spans="1:25" x14ac:dyDescent="0.2">
      <c r="A630">
        <v>629</v>
      </c>
      <c r="B630" s="1" t="str">
        <f>_xlfn.XLOOKUP('Sheet1 (4)'!AB636,'Sheet1 (3)'!B:B,'Sheet1 (3)'!C:C,"",0)</f>
        <v>ダイトーケミックス</v>
      </c>
      <c r="C630" s="1" t="str">
        <f>_xlfn.XLOOKUP('Sheet1 (4)'!AB636,'Sheet1 (3)'!B:B,'Sheet1 (3)'!F:F,"",0)</f>
        <v>化学</v>
      </c>
      <c r="D630" s="1">
        <f>ROUND('Sheet1 (4)'!E636/100000000,2)</f>
        <v>0.32</v>
      </c>
      <c r="E630" s="1">
        <f>ROUND('Sheet1 (4)'!F636/100,2)</f>
        <v>14.44</v>
      </c>
      <c r="F630" s="1">
        <f>ROUND('Sheet1 (4)'!G636/100,2)</f>
        <v>17.64</v>
      </c>
      <c r="G630" s="1">
        <f>ROUND('Sheet1 (4)'!H636/100,2)</f>
        <v>12.85</v>
      </c>
      <c r="H630" s="1">
        <f>ROUND('Sheet1 (4)'!I636/100,2)</f>
        <v>7.76</v>
      </c>
      <c r="I630" s="1">
        <f>ROUND('Sheet1 (4)'!J636/100,2)</f>
        <v>8.48</v>
      </c>
      <c r="J630" s="1" t="e">
        <f>ROUND('Sheet1 (4)'!K636/100,2)</f>
        <v>#VALUE!</v>
      </c>
      <c r="K630" s="1" t="e">
        <f>ROUND('Sheet1 (4)'!L636/100,2)</f>
        <v>#VALUE!</v>
      </c>
      <c r="L630" s="4">
        <f>ROUND(('Sheet1 (4)'!M636+'Sheet1 (4)'!R636)/100,2)</f>
        <v>21.5</v>
      </c>
      <c r="M630" s="4">
        <f>ROUND(('Sheet1 (4)'!N636+'Sheet1 (4)'!S636)/100,2)</f>
        <v>-3.75</v>
      </c>
      <c r="N630" s="4">
        <f>ROUND(('Sheet1 (4)'!O636+'Sheet1 (4)'!T636)/100,2)</f>
        <v>-15.93</v>
      </c>
      <c r="O630" s="4">
        <f>ROUND(('Sheet1 (4)'!P636+'Sheet1 (4)'!U636)/100,2)</f>
        <v>-16.260000000000002</v>
      </c>
      <c r="P630" s="4">
        <f>ROUND(('Sheet1 (4)'!Q636+'Sheet1 (4)'!V636)/100,2)</f>
        <v>15.52</v>
      </c>
      <c r="Q630" s="7">
        <f>ROUND('Sheet1 (4)'!W636/100,2)</f>
        <v>0.09</v>
      </c>
      <c r="R630" s="7">
        <f>ROUND('Sheet1 (4)'!X636/100,2)</f>
        <v>0.12</v>
      </c>
      <c r="S630" s="7">
        <f>ROUND('Sheet1 (4)'!Y636/100,2)</f>
        <v>0.06</v>
      </c>
      <c r="T630" s="7">
        <f>ROUND('Sheet1 (4)'!Z636/100,2)</f>
        <v>-7.0000000000000007E-2</v>
      </c>
      <c r="U630" s="7">
        <f>ROUND('Sheet1 (4)'!AA636/100,2)</f>
        <v>0.06</v>
      </c>
      <c r="V630" s="1" t="str">
        <f>'Sheet1 (4)'!AB636&amp;".T"</f>
        <v>4366.T</v>
      </c>
      <c r="W630">
        <f>ROUND('Sheet1 (4)'!AC636,2)</f>
        <v>10.39</v>
      </c>
      <c r="X630">
        <f>ROUND('Sheet1 (4)'!AD636,2)</f>
        <v>0.55000000000000004</v>
      </c>
      <c r="Y630" t="str">
        <f>_xlfn.XLOOKUP('Sheet1 (4)'!AB636,'Sheet1 (3)'!B:B,'Sheet1 (3)'!D:D,"",0)</f>
        <v>スタンダード</v>
      </c>
    </row>
    <row r="631" spans="1:25" x14ac:dyDescent="0.2">
      <c r="A631">
        <v>630</v>
      </c>
      <c r="B631" s="1" t="str">
        <f>_xlfn.XLOOKUP('Sheet1 (4)'!AB637,'Sheet1 (3)'!B:B,'Sheet1 (3)'!C:C,"",0)</f>
        <v>大東港運</v>
      </c>
      <c r="C631" s="1" t="str">
        <f>_xlfn.XLOOKUP('Sheet1 (4)'!AB637,'Sheet1 (3)'!B:B,'Sheet1 (3)'!F:F,"",0)</f>
        <v>倉庫・運輸関連業</v>
      </c>
      <c r="D631" s="1">
        <f>ROUND('Sheet1 (4)'!E637/100000000,2)</f>
        <v>0.09</v>
      </c>
      <c r="E631" s="1">
        <f>ROUND('Sheet1 (4)'!F637/100,2)</f>
        <v>7.82</v>
      </c>
      <c r="F631" s="1">
        <f>ROUND('Sheet1 (4)'!G637/100,2)</f>
        <v>10.73</v>
      </c>
      <c r="G631" s="1">
        <f>ROUND('Sheet1 (4)'!H637/100,2)</f>
        <v>10.39</v>
      </c>
      <c r="H631" s="1">
        <f>ROUND('Sheet1 (4)'!I637/100,2)</f>
        <v>6.42</v>
      </c>
      <c r="I631" s="1">
        <f>ROUND('Sheet1 (4)'!J637/100,2)</f>
        <v>6.61</v>
      </c>
      <c r="J631" s="1" t="e">
        <f>ROUND('Sheet1 (4)'!K637/100,2)</f>
        <v>#VALUE!</v>
      </c>
      <c r="K631" s="1" t="e">
        <f>ROUND('Sheet1 (4)'!L637/100,2)</f>
        <v>#VALUE!</v>
      </c>
      <c r="L631" s="4">
        <f>ROUND(('Sheet1 (4)'!M637+'Sheet1 (4)'!R637)/100,2)</f>
        <v>7.4</v>
      </c>
      <c r="M631" s="4">
        <f>ROUND(('Sheet1 (4)'!N637+'Sheet1 (4)'!S637)/100,2)</f>
        <v>6.76</v>
      </c>
      <c r="N631" s="4">
        <f>ROUND(('Sheet1 (4)'!O637+'Sheet1 (4)'!T637)/100,2)</f>
        <v>5.09</v>
      </c>
      <c r="O631" s="4">
        <f>ROUND(('Sheet1 (4)'!P637+'Sheet1 (4)'!U637)/100,2)</f>
        <v>8.2799999999999994</v>
      </c>
      <c r="P631" s="4">
        <f>ROUND(('Sheet1 (4)'!Q637+'Sheet1 (4)'!V637)/100,2)</f>
        <v>-6.07</v>
      </c>
      <c r="Q631" s="7">
        <f>ROUND('Sheet1 (4)'!W637/100,2)</f>
        <v>0.09</v>
      </c>
      <c r="R631" s="7">
        <f>ROUND('Sheet1 (4)'!X637/100,2)</f>
        <v>0.12</v>
      </c>
      <c r="S631" s="7">
        <f>ROUND('Sheet1 (4)'!Y637/100,2)</f>
        <v>0.1</v>
      </c>
      <c r="T631" s="7">
        <f>ROUND('Sheet1 (4)'!Z637/100,2)</f>
        <v>0.06</v>
      </c>
      <c r="U631" s="7">
        <f>ROUND('Sheet1 (4)'!AA637/100,2)</f>
        <v>7.0000000000000007E-2</v>
      </c>
      <c r="V631" s="1" t="str">
        <f>'Sheet1 (4)'!AB637&amp;".T"</f>
        <v>9367.T</v>
      </c>
      <c r="W631">
        <f>ROUND('Sheet1 (4)'!AC637,2)</f>
        <v>22.97</v>
      </c>
      <c r="X631">
        <f>ROUND('Sheet1 (4)'!AD637,2)</f>
        <v>1.56</v>
      </c>
      <c r="Y631" t="str">
        <f>_xlfn.XLOOKUP('Sheet1 (4)'!AB637,'Sheet1 (3)'!B:B,'Sheet1 (3)'!D:D,"",0)</f>
        <v>スタンダード</v>
      </c>
    </row>
    <row r="632" spans="1:25" x14ac:dyDescent="0.2">
      <c r="A632">
        <v>631</v>
      </c>
      <c r="B632" s="1" t="str">
        <f>_xlfn.XLOOKUP('Sheet1 (4)'!AB638,'Sheet1 (3)'!B:B,'Sheet1 (3)'!C:C,"",0)</f>
        <v>ダイト</v>
      </c>
      <c r="C632" s="1" t="str">
        <f>_xlfn.XLOOKUP('Sheet1 (4)'!AB638,'Sheet1 (3)'!B:B,'Sheet1 (3)'!F:F,"",0)</f>
        <v>医薬品</v>
      </c>
      <c r="D632" s="1">
        <f>ROUND('Sheet1 (4)'!E638/100000000,2)</f>
        <v>0.3</v>
      </c>
      <c r="E632" s="1">
        <f>ROUND('Sheet1 (4)'!F638/100,2)</f>
        <v>59.16</v>
      </c>
      <c r="F632" s="1">
        <f>ROUND('Sheet1 (4)'!G638/100,2)</f>
        <v>65.680000000000007</v>
      </c>
      <c r="G632" s="1">
        <f>ROUND('Sheet1 (4)'!H638/100,2)</f>
        <v>52.12</v>
      </c>
      <c r="H632" s="1">
        <f>ROUND('Sheet1 (4)'!I638/100,2)</f>
        <v>38.94</v>
      </c>
      <c r="I632" s="1">
        <f>ROUND('Sheet1 (4)'!J638/100,2)</f>
        <v>26.21</v>
      </c>
      <c r="J632" s="1">
        <f>ROUND('Sheet1 (4)'!K638/100,2)</f>
        <v>32</v>
      </c>
      <c r="K632" s="1">
        <f>ROUND('Sheet1 (4)'!L638/100,2)</f>
        <v>38</v>
      </c>
      <c r="L632" s="4">
        <f>ROUND(('Sheet1 (4)'!M638+'Sheet1 (4)'!R638)/100,2)</f>
        <v>-11.42</v>
      </c>
      <c r="M632" s="4">
        <f>ROUND(('Sheet1 (4)'!N638+'Sheet1 (4)'!S638)/100,2)</f>
        <v>-0.3</v>
      </c>
      <c r="N632" s="4">
        <f>ROUND(('Sheet1 (4)'!O638+'Sheet1 (4)'!T638)/100,2)</f>
        <v>-14.11</v>
      </c>
      <c r="O632" s="4">
        <f>ROUND(('Sheet1 (4)'!P638+'Sheet1 (4)'!U638)/100,2)</f>
        <v>-7.48</v>
      </c>
      <c r="P632" s="4">
        <f>ROUND(('Sheet1 (4)'!Q638+'Sheet1 (4)'!V638)/100,2)</f>
        <v>-14.68</v>
      </c>
      <c r="Q632" s="7">
        <f>ROUND('Sheet1 (4)'!W638/100,2)</f>
        <v>0.11</v>
      </c>
      <c r="R632" s="7">
        <f>ROUND('Sheet1 (4)'!X638/100,2)</f>
        <v>0.1</v>
      </c>
      <c r="S632" s="7">
        <f>ROUND('Sheet1 (4)'!Y638/100,2)</f>
        <v>7.0000000000000007E-2</v>
      </c>
      <c r="T632" s="7">
        <f>ROUND('Sheet1 (4)'!Z638/100,2)</f>
        <v>0.06</v>
      </c>
      <c r="U632" s="7">
        <f>ROUND('Sheet1 (4)'!AA638/100,2)</f>
        <v>0.03</v>
      </c>
      <c r="V632" s="1" t="str">
        <f>'Sheet1 (4)'!AB638&amp;".T"</f>
        <v>4577.T</v>
      </c>
      <c r="W632">
        <f>ROUND('Sheet1 (4)'!AC638,2)</f>
        <v>18.73</v>
      </c>
      <c r="X632">
        <f>ROUND('Sheet1 (4)'!AD638,2)</f>
        <v>0.71</v>
      </c>
      <c r="Y632" t="str">
        <f>_xlfn.XLOOKUP('Sheet1 (4)'!AB638,'Sheet1 (3)'!B:B,'Sheet1 (3)'!D:D,"",0)</f>
        <v>プライム</v>
      </c>
    </row>
    <row r="633" spans="1:25" x14ac:dyDescent="0.2">
      <c r="A633">
        <v>632</v>
      </c>
      <c r="B633" s="1" t="str">
        <f>_xlfn.XLOOKUP('Sheet1 (4)'!AB639,'Sheet1 (3)'!B:B,'Sheet1 (3)'!C:C,"",0)</f>
        <v>大東建託</v>
      </c>
      <c r="C633" s="1" t="str">
        <f>_xlfn.XLOOKUP('Sheet1 (4)'!AB639,'Sheet1 (3)'!B:B,'Sheet1 (3)'!F:F,"",0)</f>
        <v>不動産業</v>
      </c>
      <c r="D633" s="1">
        <f>ROUND('Sheet1 (4)'!E639/100000000,2)</f>
        <v>3.32</v>
      </c>
      <c r="E633" s="1">
        <f>ROUND('Sheet1 (4)'!F639/100,2)</f>
        <v>866.37</v>
      </c>
      <c r="F633" s="1">
        <f>ROUND('Sheet1 (4)'!G639/100,2)</f>
        <v>995.95</v>
      </c>
      <c r="G633" s="1">
        <f>ROUND('Sheet1 (4)'!H639/100,2)</f>
        <v>1000.01</v>
      </c>
      <c r="H633" s="1">
        <f>ROUND('Sheet1 (4)'!I639/100,2)</f>
        <v>1048.2</v>
      </c>
      <c r="I633" s="1">
        <f>ROUND('Sheet1 (4)'!J639/100,2)</f>
        <v>1188.75</v>
      </c>
      <c r="J633" s="1">
        <f>ROUND('Sheet1 (4)'!K639/100,2)</f>
        <v>1261.4100000000001</v>
      </c>
      <c r="K633" s="1">
        <f>ROUND('Sheet1 (4)'!L639/100,2)</f>
        <v>1324.36</v>
      </c>
      <c r="L633" s="4">
        <f>ROUND(('Sheet1 (4)'!M639+'Sheet1 (4)'!R639)/100,2)</f>
        <v>737.21</v>
      </c>
      <c r="M633" s="4">
        <f>ROUND(('Sheet1 (4)'!N639+'Sheet1 (4)'!S639)/100,2)</f>
        <v>929.72</v>
      </c>
      <c r="N633" s="4">
        <f>ROUND(('Sheet1 (4)'!O639+'Sheet1 (4)'!T639)/100,2)</f>
        <v>250.09</v>
      </c>
      <c r="O633" s="4">
        <f>ROUND(('Sheet1 (4)'!P639+'Sheet1 (4)'!U639)/100,2)</f>
        <v>777.62</v>
      </c>
      <c r="P633" s="4">
        <f>ROUND(('Sheet1 (4)'!Q639+'Sheet1 (4)'!V639)/100,2)</f>
        <v>391.07</v>
      </c>
      <c r="Q633" s="7">
        <f>ROUND('Sheet1 (4)'!W639/100,2)</f>
        <v>0.21</v>
      </c>
      <c r="R633" s="7">
        <f>ROUND('Sheet1 (4)'!X639/100,2)</f>
        <v>0.21</v>
      </c>
      <c r="S633" s="7">
        <f>ROUND('Sheet1 (4)'!Y639/100,2)</f>
        <v>0.18</v>
      </c>
      <c r="T633" s="7">
        <f>ROUND('Sheet1 (4)'!Z639/100,2)</f>
        <v>0.19</v>
      </c>
      <c r="U633" s="7">
        <f>ROUND('Sheet1 (4)'!AA639/100,2)</f>
        <v>0.21</v>
      </c>
      <c r="V633" s="1" t="str">
        <f>'Sheet1 (4)'!AB639&amp;".T"</f>
        <v>1878.T</v>
      </c>
      <c r="W633">
        <f>ROUND('Sheet1 (4)'!AC639,2)</f>
        <v>10.37</v>
      </c>
      <c r="X633">
        <f>ROUND('Sheet1 (4)'!AD639,2)</f>
        <v>1.99</v>
      </c>
      <c r="Y633" t="str">
        <f>_xlfn.XLOOKUP('Sheet1 (4)'!AB639,'Sheet1 (3)'!B:B,'Sheet1 (3)'!D:D,"",0)</f>
        <v>プライム</v>
      </c>
    </row>
    <row r="634" spans="1:25" x14ac:dyDescent="0.2">
      <c r="A634">
        <v>633</v>
      </c>
      <c r="B634" s="1" t="str">
        <f>_xlfn.XLOOKUP('Sheet1 (4)'!AB640,'Sheet1 (3)'!B:B,'Sheet1 (3)'!C:C,"",0)</f>
        <v>ダイトウボウ</v>
      </c>
      <c r="C634" s="1" t="str">
        <f>_xlfn.XLOOKUP('Sheet1 (4)'!AB640,'Sheet1 (3)'!B:B,'Sheet1 (3)'!F:F,"",0)</f>
        <v>繊維製品</v>
      </c>
      <c r="D634" s="1">
        <f>ROUND('Sheet1 (4)'!E640/100000000,2)</f>
        <v>0.3</v>
      </c>
      <c r="E634" s="1">
        <f>ROUND('Sheet1 (4)'!F640/100,2)</f>
        <v>2.54</v>
      </c>
      <c r="F634" s="1">
        <f>ROUND('Sheet1 (4)'!G640/100,2)</f>
        <v>2.48</v>
      </c>
      <c r="G634" s="1">
        <f>ROUND('Sheet1 (4)'!H640/100,2)</f>
        <v>2.15</v>
      </c>
      <c r="H634" s="1">
        <f>ROUND('Sheet1 (4)'!I640/100,2)</f>
        <v>3.19</v>
      </c>
      <c r="I634" s="1">
        <f>ROUND('Sheet1 (4)'!J640/100,2)</f>
        <v>3.15</v>
      </c>
      <c r="J634" s="1" t="e">
        <f>ROUND('Sheet1 (4)'!K640/100,2)</f>
        <v>#VALUE!</v>
      </c>
      <c r="K634" s="1" t="e">
        <f>ROUND('Sheet1 (4)'!L640/100,2)</f>
        <v>#VALUE!</v>
      </c>
      <c r="L634" s="4">
        <f>ROUND(('Sheet1 (4)'!M640+'Sheet1 (4)'!R640)/100,2)</f>
        <v>8.35</v>
      </c>
      <c r="M634" s="4">
        <f>ROUND(('Sheet1 (4)'!N640+'Sheet1 (4)'!S640)/100,2)</f>
        <v>3.89</v>
      </c>
      <c r="N634" s="4">
        <f>ROUND(('Sheet1 (4)'!O640+'Sheet1 (4)'!T640)/100,2)</f>
        <v>1.8</v>
      </c>
      <c r="O634" s="4">
        <f>ROUND(('Sheet1 (4)'!P640+'Sheet1 (4)'!U640)/100,2)</f>
        <v>7.03</v>
      </c>
      <c r="P634" s="4">
        <f>ROUND(('Sheet1 (4)'!Q640+'Sheet1 (4)'!V640)/100,2)</f>
        <v>3.43</v>
      </c>
      <c r="Q634" s="7">
        <f>ROUND('Sheet1 (4)'!W640/100,2)</f>
        <v>0.02</v>
      </c>
      <c r="R634" s="7">
        <f>ROUND('Sheet1 (4)'!X640/100,2)</f>
        <v>0.01</v>
      </c>
      <c r="S634" s="7">
        <f>ROUND('Sheet1 (4)'!Y640/100,2)</f>
        <v>0.01</v>
      </c>
      <c r="T634" s="7">
        <f>ROUND('Sheet1 (4)'!Z640/100,2)</f>
        <v>0.03</v>
      </c>
      <c r="U634" s="7">
        <f>ROUND('Sheet1 (4)'!AA640/100,2)</f>
        <v>0.01</v>
      </c>
      <c r="V634" s="1" t="str">
        <f>'Sheet1 (4)'!AB640&amp;".T"</f>
        <v>3202.T</v>
      </c>
      <c r="W634">
        <f>ROUND('Sheet1 (4)'!AC640,2)</f>
        <v>70.84</v>
      </c>
      <c r="X634">
        <f>ROUND('Sheet1 (4)'!AD640,2)</f>
        <v>0.68</v>
      </c>
      <c r="Y634" t="str">
        <f>_xlfn.XLOOKUP('Sheet1 (4)'!AB640,'Sheet1 (3)'!B:B,'Sheet1 (3)'!D:D,"",0)</f>
        <v>スタンダード</v>
      </c>
    </row>
    <row r="635" spans="1:25" x14ac:dyDescent="0.2">
      <c r="A635">
        <v>634</v>
      </c>
      <c r="B635" s="1" t="str">
        <f>_xlfn.XLOOKUP('Sheet1 (4)'!AB641,'Sheet1 (3)'!B:B,'Sheet1 (3)'!C:C,"",0)</f>
        <v>ダイトロン</v>
      </c>
      <c r="C635" s="1" t="str">
        <f>_xlfn.XLOOKUP('Sheet1 (4)'!AB641,'Sheet1 (3)'!B:B,'Sheet1 (3)'!F:F,"",0)</f>
        <v>卸売業</v>
      </c>
      <c r="D635" s="1">
        <f>ROUND('Sheet1 (4)'!E641/100000000,2)</f>
        <v>0.11</v>
      </c>
      <c r="E635" s="1">
        <f>ROUND('Sheet1 (4)'!F641/100,2)</f>
        <v>41.97</v>
      </c>
      <c r="F635" s="1">
        <f>ROUND('Sheet1 (4)'!G641/100,2)</f>
        <v>60.51</v>
      </c>
      <c r="G635" s="1">
        <f>ROUND('Sheet1 (4)'!H641/100,2)</f>
        <v>59.44</v>
      </c>
      <c r="H635" s="1">
        <f>ROUND('Sheet1 (4)'!I641/100,2)</f>
        <v>62</v>
      </c>
      <c r="I635" s="1">
        <f>ROUND('Sheet1 (4)'!J641/100,2)</f>
        <v>62</v>
      </c>
      <c r="J635" s="1" t="e">
        <f>ROUND('Sheet1 (4)'!K641/100,2)</f>
        <v>#VALUE!</v>
      </c>
      <c r="K635" s="1" t="e">
        <f>ROUND('Sheet1 (4)'!L641/100,2)</f>
        <v>#VALUE!</v>
      </c>
      <c r="L635" s="4">
        <f>ROUND(('Sheet1 (4)'!M641+'Sheet1 (4)'!R641)/100,2)</f>
        <v>24.25</v>
      </c>
      <c r="M635" s="4">
        <f>ROUND(('Sheet1 (4)'!N641+'Sheet1 (4)'!S641)/100,2)</f>
        <v>-5.12</v>
      </c>
      <c r="N635" s="4">
        <f>ROUND(('Sheet1 (4)'!O641+'Sheet1 (4)'!T641)/100,2)</f>
        <v>-3.12</v>
      </c>
      <c r="O635" s="4">
        <f>ROUND(('Sheet1 (4)'!P641+'Sheet1 (4)'!U641)/100,2)</f>
        <v>96.6</v>
      </c>
      <c r="P635" s="4">
        <f>ROUND(('Sheet1 (4)'!Q641+'Sheet1 (4)'!V641)/100,2)</f>
        <v>96.6</v>
      </c>
      <c r="Q635" s="7">
        <f>ROUND('Sheet1 (4)'!W641/100,2)</f>
        <v>0.14000000000000001</v>
      </c>
      <c r="R635" s="7">
        <f>ROUND('Sheet1 (4)'!X641/100,2)</f>
        <v>0.18</v>
      </c>
      <c r="S635" s="7">
        <f>ROUND('Sheet1 (4)'!Y641/100,2)</f>
        <v>0.15</v>
      </c>
      <c r="T635" s="7">
        <f>ROUND('Sheet1 (4)'!Z641/100,2)</f>
        <v>0.14000000000000001</v>
      </c>
      <c r="U635" s="7">
        <f>ROUND('Sheet1 (4)'!AA641/100,2)</f>
        <v>0.14000000000000001</v>
      </c>
      <c r="V635" s="1" t="str">
        <f>'Sheet1 (4)'!AB641&amp;".T"</f>
        <v>7609.T</v>
      </c>
      <c r="W635">
        <f>ROUND('Sheet1 (4)'!AC641,2)</f>
        <v>9.1199999999999992</v>
      </c>
      <c r="X635">
        <f>ROUND('Sheet1 (4)'!AD641,2)</f>
        <v>1.43</v>
      </c>
      <c r="Y635" t="str">
        <f>_xlfn.XLOOKUP('Sheet1 (4)'!AB641,'Sheet1 (3)'!B:B,'Sheet1 (3)'!D:D,"",0)</f>
        <v>プライム</v>
      </c>
    </row>
    <row r="636" spans="1:25" x14ac:dyDescent="0.2">
      <c r="A636">
        <v>635</v>
      </c>
      <c r="B636" s="1" t="str">
        <f>_xlfn.XLOOKUP('Sheet1 (4)'!AB642,'Sheet1 (3)'!B:B,'Sheet1 (3)'!C:C,"",0)</f>
        <v>大運</v>
      </c>
      <c r="C636" s="1" t="str">
        <f>_xlfn.XLOOKUP('Sheet1 (4)'!AB642,'Sheet1 (3)'!B:B,'Sheet1 (3)'!F:F,"",0)</f>
        <v>倉庫・運輸関連業</v>
      </c>
      <c r="D636" s="1">
        <f>ROUND('Sheet1 (4)'!E642/100000000,2)</f>
        <v>0.05</v>
      </c>
      <c r="E636" s="1" t="e">
        <f>ROUND('Sheet1 (4)'!F642/100,2)</f>
        <v>#VALUE!</v>
      </c>
      <c r="F636" s="1" t="e">
        <f>ROUND('Sheet1 (4)'!G642/100,2)</f>
        <v>#VALUE!</v>
      </c>
      <c r="G636" s="1" t="e">
        <f>ROUND('Sheet1 (4)'!H642/100,2)</f>
        <v>#VALUE!</v>
      </c>
      <c r="H636" s="1" t="e">
        <f>ROUND('Sheet1 (4)'!I642/100,2)</f>
        <v>#VALUE!</v>
      </c>
      <c r="I636" s="1">
        <f>ROUND('Sheet1 (4)'!J642/100,2)</f>
        <v>-1.1100000000000001</v>
      </c>
      <c r="J636" s="1" t="e">
        <f>ROUND('Sheet1 (4)'!K642/100,2)</f>
        <v>#VALUE!</v>
      </c>
      <c r="K636" s="1" t="e">
        <f>ROUND('Sheet1 (4)'!L642/100,2)</f>
        <v>#VALUE!</v>
      </c>
      <c r="L636" s="4" t="e">
        <f>ROUND(('Sheet1 (4)'!M642+'Sheet1 (4)'!R642)/100,2)</f>
        <v>#VALUE!</v>
      </c>
      <c r="M636" s="4" t="e">
        <f>ROUND(('Sheet1 (4)'!N642+'Sheet1 (4)'!S642)/100,2)</f>
        <v>#VALUE!</v>
      </c>
      <c r="N636" s="4" t="e">
        <f>ROUND(('Sheet1 (4)'!O642+'Sheet1 (4)'!T642)/100,2)</f>
        <v>#VALUE!</v>
      </c>
      <c r="O636" s="4" t="e">
        <f>ROUND(('Sheet1 (4)'!P642+'Sheet1 (4)'!U642)/100,2)</f>
        <v>#VALUE!</v>
      </c>
      <c r="P636" s="4">
        <f>ROUND(('Sheet1 (4)'!Q642+'Sheet1 (4)'!V642)/100,2)</f>
        <v>2.4900000000000002</v>
      </c>
      <c r="Q636" s="7" t="e">
        <f>ROUND('Sheet1 (4)'!W642/100,2)</f>
        <v>#VALUE!</v>
      </c>
      <c r="R636" s="7" t="e">
        <f>ROUND('Sheet1 (4)'!X642/100,2)</f>
        <v>#VALUE!</v>
      </c>
      <c r="S636" s="7" t="e">
        <f>ROUND('Sheet1 (4)'!Y642/100,2)</f>
        <v>#VALUE!</v>
      </c>
      <c r="T636" s="7" t="e">
        <f>ROUND('Sheet1 (4)'!Z642/100,2)</f>
        <v>#VALUE!</v>
      </c>
      <c r="U636" s="7">
        <f>ROUND('Sheet1 (4)'!AA642/100,2)</f>
        <v>-0.02</v>
      </c>
      <c r="V636" s="1" t="str">
        <f>'Sheet1 (4)'!AB642&amp;".T"</f>
        <v>9363.T</v>
      </c>
      <c r="W636">
        <f>ROUND('Sheet1 (4)'!AC642,2)</f>
        <v>35.42</v>
      </c>
      <c r="X636">
        <f>ROUND('Sheet1 (4)'!AD642,2)</f>
        <v>1.61</v>
      </c>
      <c r="Y636" t="str">
        <f>_xlfn.XLOOKUP('Sheet1 (4)'!AB642,'Sheet1 (3)'!B:B,'Sheet1 (3)'!D:D,"",0)</f>
        <v>スタンダード</v>
      </c>
    </row>
    <row r="637" spans="1:25" x14ac:dyDescent="0.2">
      <c r="A637">
        <v>636</v>
      </c>
      <c r="B637" s="1" t="str">
        <f>_xlfn.XLOOKUP('Sheet1 (4)'!AB643,'Sheet1 (3)'!B:B,'Sheet1 (3)'!C:C,"",0)</f>
        <v>大和</v>
      </c>
      <c r="C637" s="1" t="str">
        <f>_xlfn.XLOOKUP('Sheet1 (4)'!AB643,'Sheet1 (3)'!B:B,'Sheet1 (3)'!F:F,"",0)</f>
        <v>小売業</v>
      </c>
      <c r="D637" s="1">
        <f>ROUND('Sheet1 (4)'!E643/100000000,2)</f>
        <v>0.06</v>
      </c>
      <c r="E637" s="1">
        <f>ROUND('Sheet1 (4)'!F643/100,2)</f>
        <v>-9.23</v>
      </c>
      <c r="F637" s="1">
        <f>ROUND('Sheet1 (4)'!G643/100,2)</f>
        <v>-4.83</v>
      </c>
      <c r="G637" s="1">
        <f>ROUND('Sheet1 (4)'!H643/100,2)</f>
        <v>0.27</v>
      </c>
      <c r="H637" s="1">
        <f>ROUND('Sheet1 (4)'!I643/100,2)</f>
        <v>1.47</v>
      </c>
      <c r="I637" s="1">
        <f>ROUND('Sheet1 (4)'!J643/100,2)</f>
        <v>1.3</v>
      </c>
      <c r="J637" s="1" t="e">
        <f>ROUND('Sheet1 (4)'!K643/100,2)</f>
        <v>#VALUE!</v>
      </c>
      <c r="K637" s="1" t="e">
        <f>ROUND('Sheet1 (4)'!L643/100,2)</f>
        <v>#VALUE!</v>
      </c>
      <c r="L637" s="4">
        <f>ROUND(('Sheet1 (4)'!M643+'Sheet1 (4)'!R643)/100,2)</f>
        <v>5.35</v>
      </c>
      <c r="M637" s="4">
        <f>ROUND(('Sheet1 (4)'!N643+'Sheet1 (4)'!S643)/100,2)</f>
        <v>-8.49</v>
      </c>
      <c r="N637" s="4">
        <f>ROUND(('Sheet1 (4)'!O643+'Sheet1 (4)'!T643)/100,2)</f>
        <v>4.68</v>
      </c>
      <c r="O637" s="4">
        <f>ROUND(('Sheet1 (4)'!P643+'Sheet1 (4)'!U643)/100,2)</f>
        <v>2.0699999999999998</v>
      </c>
      <c r="P637" s="4">
        <f>ROUND(('Sheet1 (4)'!Q643+'Sheet1 (4)'!V643)/100,2)</f>
        <v>3.96</v>
      </c>
      <c r="Q637" s="7">
        <f>ROUND('Sheet1 (4)'!W643/100,2)</f>
        <v>-0.14000000000000001</v>
      </c>
      <c r="R637" s="7">
        <f>ROUND('Sheet1 (4)'!X643/100,2)</f>
        <v>-0.1</v>
      </c>
      <c r="S637" s="7">
        <f>ROUND('Sheet1 (4)'!Y643/100,2)</f>
        <v>0.02</v>
      </c>
      <c r="T637" s="7">
        <f>ROUND('Sheet1 (4)'!Z643/100,2)</f>
        <v>0.16</v>
      </c>
      <c r="U637" s="7">
        <f>ROUND('Sheet1 (4)'!AA643/100,2)</f>
        <v>0.04</v>
      </c>
      <c r="V637" s="1" t="str">
        <f>'Sheet1 (4)'!AB643&amp;".T"</f>
        <v>8247.T</v>
      </c>
      <c r="W637">
        <f>ROUND('Sheet1 (4)'!AC643,2)</f>
        <v>9.6300000000000008</v>
      </c>
      <c r="X637">
        <f>ROUND('Sheet1 (4)'!AD643,2)</f>
        <v>0.36</v>
      </c>
      <c r="Y637" t="str">
        <f>_xlfn.XLOOKUP('Sheet1 (4)'!AB643,'Sheet1 (3)'!B:B,'Sheet1 (3)'!D:D,"",0)</f>
        <v>スタンダード</v>
      </c>
    </row>
    <row r="638" spans="1:25" x14ac:dyDescent="0.2">
      <c r="A638">
        <v>637</v>
      </c>
      <c r="B638" s="1" t="str">
        <f>_xlfn.XLOOKUP('Sheet1 (4)'!AB644,'Sheet1 (3)'!B:B,'Sheet1 (3)'!C:C,"",0)</f>
        <v>大和コンピューター</v>
      </c>
      <c r="C638" s="1" t="str">
        <f>_xlfn.XLOOKUP('Sheet1 (4)'!AB644,'Sheet1 (3)'!B:B,'Sheet1 (3)'!F:F,"",0)</f>
        <v>情報・通信業</v>
      </c>
      <c r="D638" s="1">
        <f>ROUND('Sheet1 (4)'!E644/100000000,2)</f>
        <v>0.04</v>
      </c>
      <c r="E638" s="1">
        <f>ROUND('Sheet1 (4)'!F644/100,2)</f>
        <v>4.6100000000000003</v>
      </c>
      <c r="F638" s="1">
        <f>ROUND('Sheet1 (4)'!G644/100,2)</f>
        <v>4.72</v>
      </c>
      <c r="G638" s="1">
        <f>ROUND('Sheet1 (4)'!H644/100,2)</f>
        <v>5.04</v>
      </c>
      <c r="H638" s="1">
        <f>ROUND('Sheet1 (4)'!I644/100,2)</f>
        <v>5.65</v>
      </c>
      <c r="I638" s="1">
        <f>ROUND('Sheet1 (4)'!J644/100,2)</f>
        <v>5.71</v>
      </c>
      <c r="J638" s="1" t="e">
        <f>ROUND('Sheet1 (4)'!K644/100,2)</f>
        <v>#VALUE!</v>
      </c>
      <c r="K638" s="1" t="e">
        <f>ROUND('Sheet1 (4)'!L644/100,2)</f>
        <v>#VALUE!</v>
      </c>
      <c r="L638" s="4">
        <f>ROUND(('Sheet1 (4)'!M644+'Sheet1 (4)'!R644)/100,2)</f>
        <v>3.69</v>
      </c>
      <c r="M638" s="4">
        <f>ROUND(('Sheet1 (4)'!N644+'Sheet1 (4)'!S644)/100,2)</f>
        <v>2.63</v>
      </c>
      <c r="N638" s="4">
        <f>ROUND(('Sheet1 (4)'!O644+'Sheet1 (4)'!T644)/100,2)</f>
        <v>1.94</v>
      </c>
      <c r="O638" s="4">
        <f>ROUND(('Sheet1 (4)'!P644+'Sheet1 (4)'!U644)/100,2)</f>
        <v>6.72</v>
      </c>
      <c r="P638" s="4">
        <f>ROUND(('Sheet1 (4)'!Q644+'Sheet1 (4)'!V644)/100,2)</f>
        <v>1.9</v>
      </c>
      <c r="Q638" s="7">
        <f>ROUND('Sheet1 (4)'!W644/100,2)</f>
        <v>0.08</v>
      </c>
      <c r="R638" s="7">
        <f>ROUND('Sheet1 (4)'!X644/100,2)</f>
        <v>0.08</v>
      </c>
      <c r="S638" s="7">
        <f>ROUND('Sheet1 (4)'!Y644/100,2)</f>
        <v>7.0000000000000007E-2</v>
      </c>
      <c r="T638" s="7">
        <f>ROUND('Sheet1 (4)'!Z644/100,2)</f>
        <v>7.0000000000000007E-2</v>
      </c>
      <c r="U638" s="7">
        <f>ROUND('Sheet1 (4)'!AA644/100,2)</f>
        <v>0.08</v>
      </c>
      <c r="V638" s="1" t="str">
        <f>'Sheet1 (4)'!AB644&amp;".T"</f>
        <v>3816.T</v>
      </c>
      <c r="W638">
        <f>ROUND('Sheet1 (4)'!AC644,2)</f>
        <v>10.85</v>
      </c>
      <c r="X638">
        <f>ROUND('Sheet1 (4)'!AD644,2)</f>
        <v>0.84</v>
      </c>
      <c r="Y638" t="str">
        <f>_xlfn.XLOOKUP('Sheet1 (4)'!AB644,'Sheet1 (3)'!B:B,'Sheet1 (3)'!D:D,"",0)</f>
        <v>スタンダード</v>
      </c>
    </row>
    <row r="639" spans="1:25" x14ac:dyDescent="0.2">
      <c r="A639">
        <v>638</v>
      </c>
      <c r="B639" s="1" t="str">
        <f>_xlfn.XLOOKUP('Sheet1 (4)'!AB645,'Sheet1 (3)'!B:B,'Sheet1 (3)'!C:C,"",0)</f>
        <v>ＤＡＩＷＡ　ＣＹＣＬＥ</v>
      </c>
      <c r="C639" s="1" t="str">
        <f>_xlfn.XLOOKUP('Sheet1 (4)'!AB645,'Sheet1 (3)'!B:B,'Sheet1 (3)'!F:F,"",0)</f>
        <v>小売業</v>
      </c>
      <c r="D639" s="1">
        <f>ROUND('Sheet1 (4)'!E645/100000000,2)</f>
        <v>0.03</v>
      </c>
      <c r="E639" s="1" t="e">
        <f>ROUND('Sheet1 (4)'!F645/100,2)</f>
        <v>#VALUE!</v>
      </c>
      <c r="F639" s="1">
        <f>ROUND('Sheet1 (4)'!G645/100,2)</f>
        <v>2.2200000000000002</v>
      </c>
      <c r="G639" s="1">
        <f>ROUND('Sheet1 (4)'!H645/100,2)</f>
        <v>5.62</v>
      </c>
      <c r="H639" s="1">
        <f>ROUND('Sheet1 (4)'!I645/100,2)</f>
        <v>7.97</v>
      </c>
      <c r="I639" s="1">
        <f>ROUND('Sheet1 (4)'!J645/100,2)</f>
        <v>13.76</v>
      </c>
      <c r="J639" s="1">
        <f>ROUND('Sheet1 (4)'!K645/100,2)</f>
        <v>15.2</v>
      </c>
      <c r="K639" s="1">
        <f>ROUND('Sheet1 (4)'!L645/100,2)</f>
        <v>18</v>
      </c>
      <c r="L639" s="4" t="e">
        <f>ROUND(('Sheet1 (4)'!M645+'Sheet1 (4)'!R645)/100,2)</f>
        <v>#VALUE!</v>
      </c>
      <c r="M639" s="4" t="e">
        <f>ROUND(('Sheet1 (4)'!N645+'Sheet1 (4)'!S645)/100,2)</f>
        <v>#VALUE!</v>
      </c>
      <c r="N639" s="4" t="e">
        <f>ROUND(('Sheet1 (4)'!O645+'Sheet1 (4)'!T645)/100,2)</f>
        <v>#VALUE!</v>
      </c>
      <c r="O639" s="4">
        <f>ROUND(('Sheet1 (4)'!P645+'Sheet1 (4)'!U645)/100,2)</f>
        <v>1.52</v>
      </c>
      <c r="P639" s="4">
        <f>ROUND(('Sheet1 (4)'!Q645+'Sheet1 (4)'!V645)/100,2)</f>
        <v>6.59</v>
      </c>
      <c r="Q639" s="7" t="e">
        <f>ROUND('Sheet1 (4)'!W645/100,2)</f>
        <v>#VALUE!</v>
      </c>
      <c r="R639" s="7" t="e">
        <f>ROUND('Sheet1 (4)'!X645/100,2)</f>
        <v>#VALUE!</v>
      </c>
      <c r="S639" s="7">
        <f>ROUND('Sheet1 (4)'!Y645/100,2)</f>
        <v>0.14000000000000001</v>
      </c>
      <c r="T639" s="7">
        <f>ROUND('Sheet1 (4)'!Z645/100,2)</f>
        <v>0.13</v>
      </c>
      <c r="U639" s="7">
        <f>ROUND('Sheet1 (4)'!AA645/100,2)</f>
        <v>0.17</v>
      </c>
      <c r="V639" s="1" t="str">
        <f>'Sheet1 (4)'!AB645&amp;".T"</f>
        <v>5888.T</v>
      </c>
      <c r="W639">
        <f>ROUND('Sheet1 (4)'!AC645,2)</f>
        <v>10.41</v>
      </c>
      <c r="X639">
        <f>ROUND('Sheet1 (4)'!AD645,2)</f>
        <v>1.65</v>
      </c>
      <c r="Y639" t="str">
        <f>_xlfn.XLOOKUP('Sheet1 (4)'!AB645,'Sheet1 (3)'!B:B,'Sheet1 (3)'!D:D,"",0)</f>
        <v>グロース</v>
      </c>
    </row>
    <row r="640" spans="1:25" x14ac:dyDescent="0.2">
      <c r="A640">
        <v>639</v>
      </c>
      <c r="B640" s="1" t="str">
        <f>_xlfn.XLOOKUP('Sheet1 (4)'!AB646,'Sheet1 (3)'!B:B,'Sheet1 (3)'!C:C,"",0)</f>
        <v>大和ハウス工業</v>
      </c>
      <c r="C640" s="1" t="str">
        <f>_xlfn.XLOOKUP('Sheet1 (4)'!AB646,'Sheet1 (3)'!B:B,'Sheet1 (3)'!F:F,"",0)</f>
        <v>建設業</v>
      </c>
      <c r="D640" s="1">
        <f>ROUND('Sheet1 (4)'!E646/100000000,2)</f>
        <v>6.19</v>
      </c>
      <c r="E640" s="1">
        <f>ROUND('Sheet1 (4)'!F646/100,2)</f>
        <v>3526.13</v>
      </c>
      <c r="F640" s="1">
        <f>ROUND('Sheet1 (4)'!G646/100,2)</f>
        <v>3816.23</v>
      </c>
      <c r="G640" s="1">
        <f>ROUND('Sheet1 (4)'!H646/100,2)</f>
        <v>4645.22</v>
      </c>
      <c r="H640" s="1">
        <f>ROUND('Sheet1 (4)'!I646/100,2)</f>
        <v>4401.58</v>
      </c>
      <c r="I640" s="1">
        <f>ROUND('Sheet1 (4)'!J646/100,2)</f>
        <v>5462.8</v>
      </c>
      <c r="J640" s="1">
        <f>ROUND('Sheet1 (4)'!K646/100,2)</f>
        <v>4816.87</v>
      </c>
      <c r="K640" s="1">
        <f>ROUND('Sheet1 (4)'!L646/100,2)</f>
        <v>5287.05</v>
      </c>
      <c r="L640" s="4">
        <f>ROUND(('Sheet1 (4)'!M646+'Sheet1 (4)'!R646)/100,2)</f>
        <v>403.34</v>
      </c>
      <c r="M640" s="4">
        <f>ROUND(('Sheet1 (4)'!N646+'Sheet1 (4)'!S646)/100,2)</f>
        <v>-1309.8699999999999</v>
      </c>
      <c r="N640" s="4">
        <f>ROUND(('Sheet1 (4)'!O646+'Sheet1 (4)'!T646)/100,2)</f>
        <v>-2748.83</v>
      </c>
      <c r="O640" s="4">
        <f>ROUND(('Sheet1 (4)'!P646+'Sheet1 (4)'!U646)/100,2)</f>
        <v>-81.25</v>
      </c>
      <c r="P640" s="4">
        <f>ROUND(('Sheet1 (4)'!Q646+'Sheet1 (4)'!V646)/100,2)</f>
        <v>-728.09</v>
      </c>
      <c r="Q640" s="7">
        <f>ROUND('Sheet1 (4)'!W646/100,2)</f>
        <v>0.11</v>
      </c>
      <c r="R640" s="7">
        <f>ROUND('Sheet1 (4)'!X646/100,2)</f>
        <v>0.11</v>
      </c>
      <c r="S640" s="7">
        <f>ROUND('Sheet1 (4)'!Y646/100,2)</f>
        <v>0.14000000000000001</v>
      </c>
      <c r="T640" s="7">
        <f>ROUND('Sheet1 (4)'!Z646/100,2)</f>
        <v>0.12</v>
      </c>
      <c r="U640" s="7">
        <f>ROUND('Sheet1 (4)'!AA646/100,2)</f>
        <v>0.13</v>
      </c>
      <c r="V640" s="1" t="str">
        <f>'Sheet1 (4)'!AB646&amp;".T"</f>
        <v>1925.T</v>
      </c>
      <c r="W640">
        <f>ROUND('Sheet1 (4)'!AC646,2)</f>
        <v>10.92</v>
      </c>
      <c r="X640">
        <f>ROUND('Sheet1 (4)'!AD646,2)</f>
        <v>1.28</v>
      </c>
      <c r="Y640" t="str">
        <f>_xlfn.XLOOKUP('Sheet1 (4)'!AB646,'Sheet1 (3)'!B:B,'Sheet1 (3)'!D:D,"",0)</f>
        <v>プライム</v>
      </c>
    </row>
    <row r="641" spans="1:25" x14ac:dyDescent="0.2">
      <c r="A641">
        <v>640</v>
      </c>
      <c r="B641" s="1" t="str">
        <f>_xlfn.XLOOKUP('Sheet1 (4)'!AB647,'Sheet1 (3)'!B:B,'Sheet1 (3)'!C:C,"",0)</f>
        <v>大和冷機工業</v>
      </c>
      <c r="C641" s="1" t="str">
        <f>_xlfn.XLOOKUP('Sheet1 (4)'!AB647,'Sheet1 (3)'!B:B,'Sheet1 (3)'!F:F,"",0)</f>
        <v>機械</v>
      </c>
      <c r="D641" s="1">
        <f>ROUND('Sheet1 (4)'!E647/100000000,2)</f>
        <v>0.49</v>
      </c>
      <c r="E641" s="1" t="e">
        <f>ROUND('Sheet1 (4)'!F647/100,2)</f>
        <v>#VALUE!</v>
      </c>
      <c r="F641" s="1" t="e">
        <f>ROUND('Sheet1 (4)'!G647/100,2)</f>
        <v>#VALUE!</v>
      </c>
      <c r="G641" s="1" t="e">
        <f>ROUND('Sheet1 (4)'!H647/100,2)</f>
        <v>#VALUE!</v>
      </c>
      <c r="H641" s="1" t="e">
        <f>ROUND('Sheet1 (4)'!I647/100,2)</f>
        <v>#VALUE!</v>
      </c>
      <c r="I641" s="1">
        <f>ROUND('Sheet1 (4)'!J647/100,2)</f>
        <v>47.01</v>
      </c>
      <c r="J641" s="1" t="e">
        <f>ROUND('Sheet1 (4)'!K647/100,2)</f>
        <v>#VALUE!</v>
      </c>
      <c r="K641" s="1" t="e">
        <f>ROUND('Sheet1 (4)'!L647/100,2)</f>
        <v>#VALUE!</v>
      </c>
      <c r="L641" s="4" t="e">
        <f>ROUND(('Sheet1 (4)'!M647+'Sheet1 (4)'!R647)/100,2)</f>
        <v>#VALUE!</v>
      </c>
      <c r="M641" s="4" t="e">
        <f>ROUND(('Sheet1 (4)'!N647+'Sheet1 (4)'!S647)/100,2)</f>
        <v>#VALUE!</v>
      </c>
      <c r="N641" s="4" t="e">
        <f>ROUND(('Sheet1 (4)'!O647+'Sheet1 (4)'!T647)/100,2)</f>
        <v>#VALUE!</v>
      </c>
      <c r="O641" s="4" t="e">
        <f>ROUND(('Sheet1 (4)'!P647+'Sheet1 (4)'!U647)/100,2)</f>
        <v>#VALUE!</v>
      </c>
      <c r="P641" s="4">
        <f>ROUND(('Sheet1 (4)'!Q647+'Sheet1 (4)'!V647)/100,2)</f>
        <v>23.74</v>
      </c>
      <c r="Q641" s="7" t="e">
        <f>ROUND('Sheet1 (4)'!W647/100,2)</f>
        <v>#VALUE!</v>
      </c>
      <c r="R641" s="7" t="e">
        <f>ROUND('Sheet1 (4)'!X647/100,2)</f>
        <v>#VALUE!</v>
      </c>
      <c r="S641" s="7" t="e">
        <f>ROUND('Sheet1 (4)'!Y647/100,2)</f>
        <v>#VALUE!</v>
      </c>
      <c r="T641" s="7" t="e">
        <f>ROUND('Sheet1 (4)'!Z647/100,2)</f>
        <v>#VALUE!</v>
      </c>
      <c r="U641" s="7">
        <f>ROUND('Sheet1 (4)'!AA647/100,2)</f>
        <v>7.0000000000000007E-2</v>
      </c>
      <c r="V641" s="1" t="str">
        <f>'Sheet1 (4)'!AB647&amp;".T"</f>
        <v>6459.T</v>
      </c>
      <c r="W641">
        <f>ROUND('Sheet1 (4)'!AC647,2)</f>
        <v>27.69</v>
      </c>
      <c r="X641">
        <f>ROUND('Sheet1 (4)'!AD647,2)</f>
        <v>1.8</v>
      </c>
      <c r="Y641" t="str">
        <f>_xlfn.XLOOKUP('Sheet1 (4)'!AB647,'Sheet1 (3)'!B:B,'Sheet1 (3)'!D:D,"",0)</f>
        <v>プライム</v>
      </c>
    </row>
    <row r="642" spans="1:25" x14ac:dyDescent="0.2">
      <c r="A642">
        <v>641</v>
      </c>
      <c r="B642" s="1" t="str">
        <f>_xlfn.XLOOKUP('Sheet1 (4)'!AB648,'Sheet1 (3)'!B:B,'Sheet1 (3)'!C:C,"",0)</f>
        <v>大和自動車交通</v>
      </c>
      <c r="C642" s="1" t="str">
        <f>_xlfn.XLOOKUP('Sheet1 (4)'!AB648,'Sheet1 (3)'!B:B,'Sheet1 (3)'!F:F,"",0)</f>
        <v>陸運業</v>
      </c>
      <c r="D642" s="1">
        <f>ROUND('Sheet1 (4)'!E648/100000000,2)</f>
        <v>0.04</v>
      </c>
      <c r="E642" s="1">
        <f>ROUND('Sheet1 (4)'!F648/100,2)</f>
        <v>-35.44</v>
      </c>
      <c r="F642" s="1">
        <f>ROUND('Sheet1 (4)'!G648/100,2)</f>
        <v>-12.34</v>
      </c>
      <c r="G642" s="1">
        <f>ROUND('Sheet1 (4)'!H648/100,2)</f>
        <v>0.81</v>
      </c>
      <c r="H642" s="1">
        <f>ROUND('Sheet1 (4)'!I648/100,2)</f>
        <v>-4.66</v>
      </c>
      <c r="I642" s="1">
        <f>ROUND('Sheet1 (4)'!J648/100,2)</f>
        <v>-0.21</v>
      </c>
      <c r="J642" s="1" t="e">
        <f>ROUND('Sheet1 (4)'!K648/100,2)</f>
        <v>#VALUE!</v>
      </c>
      <c r="K642" s="1" t="e">
        <f>ROUND('Sheet1 (4)'!L648/100,2)</f>
        <v>#VALUE!</v>
      </c>
      <c r="L642" s="4">
        <f>ROUND(('Sheet1 (4)'!M648+'Sheet1 (4)'!R648)/100,2)</f>
        <v>-15.75</v>
      </c>
      <c r="M642" s="4">
        <f>ROUND(('Sheet1 (4)'!N648+'Sheet1 (4)'!S648)/100,2)</f>
        <v>38.69</v>
      </c>
      <c r="N642" s="4">
        <f>ROUND(('Sheet1 (4)'!O648+'Sheet1 (4)'!T648)/100,2)</f>
        <v>-6.02</v>
      </c>
      <c r="O642" s="4">
        <f>ROUND(('Sheet1 (4)'!P648+'Sheet1 (4)'!U648)/100,2)</f>
        <v>-25.74</v>
      </c>
      <c r="P642" s="4">
        <f>ROUND(('Sheet1 (4)'!Q648+'Sheet1 (4)'!V648)/100,2)</f>
        <v>5.88</v>
      </c>
      <c r="Q642" s="7">
        <f>ROUND('Sheet1 (4)'!W648/100,2)</f>
        <v>-0.2</v>
      </c>
      <c r="R642" s="7">
        <f>ROUND('Sheet1 (4)'!X648/100,2)</f>
        <v>0.22</v>
      </c>
      <c r="S642" s="7">
        <f>ROUND('Sheet1 (4)'!Y648/100,2)</f>
        <v>0.02</v>
      </c>
      <c r="T642" s="7">
        <f>ROUND('Sheet1 (4)'!Z648/100,2)</f>
        <v>-0.06</v>
      </c>
      <c r="U642" s="7">
        <f>ROUND('Sheet1 (4)'!AA648/100,2)</f>
        <v>0.01</v>
      </c>
      <c r="V642" s="1" t="str">
        <f>'Sheet1 (4)'!AB648&amp;".T"</f>
        <v>9082.T</v>
      </c>
      <c r="W642">
        <f>ROUND('Sheet1 (4)'!AC648,2)</f>
        <v>29.97</v>
      </c>
      <c r="X642">
        <f>ROUND('Sheet1 (4)'!AD648,2)</f>
        <v>0.63</v>
      </c>
      <c r="Y642" t="str">
        <f>_xlfn.XLOOKUP('Sheet1 (4)'!AB648,'Sheet1 (3)'!B:B,'Sheet1 (3)'!D:D,"",0)</f>
        <v>スタンダード</v>
      </c>
    </row>
    <row r="643" spans="1:25" x14ac:dyDescent="0.2">
      <c r="A643">
        <v>642</v>
      </c>
      <c r="B643" s="1" t="str">
        <f>_xlfn.XLOOKUP('Sheet1 (4)'!AB649,'Sheet1 (3)'!B:B,'Sheet1 (3)'!C:C,"",0)</f>
        <v>大和証券グループ本社</v>
      </c>
      <c r="C643" s="1" t="str">
        <f>_xlfn.XLOOKUP('Sheet1 (4)'!AB649,'Sheet1 (3)'!B:B,'Sheet1 (3)'!F:F,"",0)</f>
        <v>証券、商品先物取引業</v>
      </c>
      <c r="D643" s="1">
        <f>ROUND('Sheet1 (4)'!E649/100000000,2)</f>
        <v>13.79</v>
      </c>
      <c r="E643" s="1" t="e">
        <f>ROUND('Sheet1 (4)'!F649/100,2)</f>
        <v>#VALUE!</v>
      </c>
      <c r="F643" s="1" t="e">
        <f>ROUND('Sheet1 (4)'!G649/100,2)</f>
        <v>#VALUE!</v>
      </c>
      <c r="G643" s="1" t="e">
        <f>ROUND('Sheet1 (4)'!H649/100,2)</f>
        <v>#VALUE!</v>
      </c>
      <c r="H643" s="1" t="e">
        <f>ROUND('Sheet1 (4)'!I649/100,2)</f>
        <v>#VALUE!</v>
      </c>
      <c r="I643" s="1" t="e">
        <f>ROUND('Sheet1 (4)'!J649/100,2)</f>
        <v>#VALUE!</v>
      </c>
      <c r="J643" s="1">
        <f>ROUND('Sheet1 (4)'!K649/100,2)</f>
        <v>1830.55</v>
      </c>
      <c r="K643" s="1">
        <f>ROUND('Sheet1 (4)'!L649/100,2)</f>
        <v>1996.89</v>
      </c>
      <c r="L643" s="4">
        <f>ROUND(('Sheet1 (4)'!M649+'Sheet1 (4)'!R649)/100,2)</f>
        <v>2993.38</v>
      </c>
      <c r="M643" s="4">
        <f>ROUND(('Sheet1 (4)'!N649+'Sheet1 (4)'!S649)/100,2)</f>
        <v>-5720.01</v>
      </c>
      <c r="N643" s="4">
        <f>ROUND(('Sheet1 (4)'!O649+'Sheet1 (4)'!T649)/100,2)</f>
        <v>-1762.88</v>
      </c>
      <c r="O643" s="4">
        <f>ROUND(('Sheet1 (4)'!P649+'Sheet1 (4)'!U649)/100,2)</f>
        <v>4811.38</v>
      </c>
      <c r="P643" s="4">
        <f>ROUND(('Sheet1 (4)'!Q649+'Sheet1 (4)'!V649)/100,2)</f>
        <v>-8075.09</v>
      </c>
      <c r="Q643" s="7">
        <f>ROUND('Sheet1 (4)'!W649/100,2)</f>
        <v>0.08</v>
      </c>
      <c r="R643" s="7">
        <f>ROUND('Sheet1 (4)'!X649/100,2)</f>
        <v>0.06</v>
      </c>
      <c r="S643" s="7">
        <f>ROUND('Sheet1 (4)'!Y649/100,2)</f>
        <v>0.04</v>
      </c>
      <c r="T643" s="7">
        <f>ROUND('Sheet1 (4)'!Z649/100,2)</f>
        <v>0.08</v>
      </c>
      <c r="U643" s="7">
        <f>ROUND('Sheet1 (4)'!AA649/100,2)</f>
        <v>0.09</v>
      </c>
      <c r="V643" s="1" t="str">
        <f>'Sheet1 (4)'!AB649&amp;".T"</f>
        <v>8601.T</v>
      </c>
      <c r="W643">
        <f>ROUND('Sheet1 (4)'!AC649,2)</f>
        <v>11.37</v>
      </c>
      <c r="X643">
        <f>ROUND('Sheet1 (4)'!AD649,2)</f>
        <v>1.03</v>
      </c>
      <c r="Y643" t="str">
        <f>_xlfn.XLOOKUP('Sheet1 (4)'!AB649,'Sheet1 (3)'!B:B,'Sheet1 (3)'!D:D,"",0)</f>
        <v>プライム</v>
      </c>
    </row>
    <row r="644" spans="1:25" x14ac:dyDescent="0.2">
      <c r="A644">
        <v>643</v>
      </c>
      <c r="B644" s="1" t="str">
        <f>_xlfn.XLOOKUP('Sheet1 (4)'!AB650,'Sheet1 (3)'!B:B,'Sheet1 (3)'!C:C,"",0)</f>
        <v>ダイワ通信</v>
      </c>
      <c r="C644" s="1" t="str">
        <f>_xlfn.XLOOKUP('Sheet1 (4)'!AB650,'Sheet1 (3)'!B:B,'Sheet1 (3)'!F:F,"",0)</f>
        <v>卸売業</v>
      </c>
      <c r="D644" s="1">
        <f>ROUND('Sheet1 (4)'!E650/100000000,2)</f>
        <v>0.03</v>
      </c>
      <c r="E644" s="1">
        <f>ROUND('Sheet1 (4)'!F650/100,2)</f>
        <v>21.1</v>
      </c>
      <c r="F644" s="1">
        <f>ROUND('Sheet1 (4)'!G650/100,2)</f>
        <v>6.12</v>
      </c>
      <c r="G644" s="1">
        <f>ROUND('Sheet1 (4)'!H650/100,2)</f>
        <v>3.8</v>
      </c>
      <c r="H644" s="1">
        <f>ROUND('Sheet1 (4)'!I650/100,2)</f>
        <v>2.34</v>
      </c>
      <c r="I644" s="1">
        <f>ROUND('Sheet1 (4)'!J650/100,2)</f>
        <v>4.54</v>
      </c>
      <c r="J644" s="1" t="e">
        <f>ROUND('Sheet1 (4)'!K650/100,2)</f>
        <v>#VALUE!</v>
      </c>
      <c r="K644" s="1" t="e">
        <f>ROUND('Sheet1 (4)'!L650/100,2)</f>
        <v>#VALUE!</v>
      </c>
      <c r="L644" s="4" t="e">
        <f>ROUND(('Sheet1 (4)'!M650+'Sheet1 (4)'!R650)/100,2)</f>
        <v>#VALUE!</v>
      </c>
      <c r="M644" s="4" t="e">
        <f>ROUND(('Sheet1 (4)'!N650+'Sheet1 (4)'!S650)/100,2)</f>
        <v>#VALUE!</v>
      </c>
      <c r="N644" s="4">
        <f>ROUND(('Sheet1 (4)'!O650+'Sheet1 (4)'!T650)/100,2)</f>
        <v>5.54</v>
      </c>
      <c r="O644" s="4">
        <f>ROUND(('Sheet1 (4)'!P650+'Sheet1 (4)'!U650)/100,2)</f>
        <v>1.24</v>
      </c>
      <c r="P644" s="4">
        <f>ROUND(('Sheet1 (4)'!Q650+'Sheet1 (4)'!V650)/100,2)</f>
        <v>-9.27</v>
      </c>
      <c r="Q644" s="7" t="e">
        <f>ROUND('Sheet1 (4)'!W650/100,2)</f>
        <v>#VALUE!</v>
      </c>
      <c r="R644" s="7">
        <f>ROUND('Sheet1 (4)'!X650/100,2)</f>
        <v>0.2</v>
      </c>
      <c r="S644" s="7">
        <f>ROUND('Sheet1 (4)'!Y650/100,2)</f>
        <v>0.09</v>
      </c>
      <c r="T644" s="7">
        <f>ROUND('Sheet1 (4)'!Z650/100,2)</f>
        <v>0.05</v>
      </c>
      <c r="U644" s="7">
        <f>ROUND('Sheet1 (4)'!AA650/100,2)</f>
        <v>-7.0000000000000007E-2</v>
      </c>
      <c r="V644" s="1" t="str">
        <f>'Sheet1 (4)'!AB650&amp;".T"</f>
        <v>7116.T</v>
      </c>
      <c r="W644" t="e">
        <f>ROUND('Sheet1 (4)'!AC650,2)</f>
        <v>#VALUE!</v>
      </c>
      <c r="X644">
        <f>ROUND('Sheet1 (4)'!AD650,2)</f>
        <v>0.99</v>
      </c>
      <c r="Y644" t="str">
        <f>_xlfn.XLOOKUP('Sheet1 (4)'!AB650,'Sheet1 (3)'!B:B,'Sheet1 (3)'!D:D,"",0)</f>
        <v>スタンダード</v>
      </c>
    </row>
    <row r="645" spans="1:25" x14ac:dyDescent="0.2">
      <c r="A645">
        <v>644</v>
      </c>
      <c r="B645" s="1" t="str">
        <f>_xlfn.XLOOKUP('Sheet1 (4)'!AB651,'Sheet1 (3)'!B:B,'Sheet1 (3)'!C:C,"",0)</f>
        <v>ダイワボウホールディングス</v>
      </c>
      <c r="C645" s="1" t="str">
        <f>_xlfn.XLOOKUP('Sheet1 (4)'!AB651,'Sheet1 (3)'!B:B,'Sheet1 (3)'!F:F,"",0)</f>
        <v>卸売業</v>
      </c>
      <c r="D645" s="1">
        <f>ROUND('Sheet1 (4)'!E651/100000000,2)</f>
        <v>0.89</v>
      </c>
      <c r="E645" s="1">
        <f>ROUND('Sheet1 (4)'!F651/100,2)</f>
        <v>350.28</v>
      </c>
      <c r="F645" s="1">
        <f>ROUND('Sheet1 (4)'!G651/100,2)</f>
        <v>240.6</v>
      </c>
      <c r="G645" s="1">
        <f>ROUND('Sheet1 (4)'!H651/100,2)</f>
        <v>279.44</v>
      </c>
      <c r="H645" s="1">
        <f>ROUND('Sheet1 (4)'!I651/100,2)</f>
        <v>309.64</v>
      </c>
      <c r="I645" s="1">
        <f>ROUND('Sheet1 (4)'!J651/100,2)</f>
        <v>349</v>
      </c>
      <c r="J645" s="1">
        <f>ROUND('Sheet1 (4)'!K651/100,2)</f>
        <v>442.5</v>
      </c>
      <c r="K645" s="1">
        <f>ROUND('Sheet1 (4)'!L651/100,2)</f>
        <v>355</v>
      </c>
      <c r="L645" s="4">
        <f>ROUND(('Sheet1 (4)'!M651+'Sheet1 (4)'!R651)/100,2)</f>
        <v>80.709999999999994</v>
      </c>
      <c r="M645" s="4">
        <f>ROUND(('Sheet1 (4)'!N651+'Sheet1 (4)'!S651)/100,2)</f>
        <v>252.39</v>
      </c>
      <c r="N645" s="4">
        <f>ROUND(('Sheet1 (4)'!O651+'Sheet1 (4)'!T651)/100,2)</f>
        <v>153.30000000000001</v>
      </c>
      <c r="O645" s="4">
        <f>ROUND(('Sheet1 (4)'!P651+'Sheet1 (4)'!U651)/100,2)</f>
        <v>195.98</v>
      </c>
      <c r="P645" s="4">
        <f>ROUND(('Sheet1 (4)'!Q651+'Sheet1 (4)'!V651)/100,2)</f>
        <v>33.21</v>
      </c>
      <c r="Q645" s="7">
        <f>ROUND('Sheet1 (4)'!W651/100,2)</f>
        <v>0.22</v>
      </c>
      <c r="R645" s="7">
        <f>ROUND('Sheet1 (4)'!X651/100,2)</f>
        <v>0.13</v>
      </c>
      <c r="S645" s="7">
        <f>ROUND('Sheet1 (4)'!Y651/100,2)</f>
        <v>0.14000000000000001</v>
      </c>
      <c r="T645" s="7">
        <f>ROUND('Sheet1 (4)'!Z651/100,2)</f>
        <v>0.03</v>
      </c>
      <c r="U645" s="7">
        <f>ROUND('Sheet1 (4)'!AA651/100,2)</f>
        <v>0.17</v>
      </c>
      <c r="V645" s="1" t="str">
        <f>'Sheet1 (4)'!AB651&amp;".T"</f>
        <v>3107.T</v>
      </c>
      <c r="W645">
        <f>ROUND('Sheet1 (4)'!AC651,2)</f>
        <v>8.0399999999999991</v>
      </c>
      <c r="X645">
        <f>ROUND('Sheet1 (4)'!AD651,2)</f>
        <v>1.54</v>
      </c>
      <c r="Y645" t="str">
        <f>_xlfn.XLOOKUP('Sheet1 (4)'!AB651,'Sheet1 (3)'!B:B,'Sheet1 (3)'!D:D,"",0)</f>
        <v>プライム</v>
      </c>
    </row>
    <row r="646" spans="1:25" x14ac:dyDescent="0.2">
      <c r="A646">
        <v>645</v>
      </c>
      <c r="B646" s="1" t="str">
        <f>_xlfn.XLOOKUP('Sheet1 (4)'!AB652,'Sheet1 (3)'!B:B,'Sheet1 (3)'!C:C,"",0)</f>
        <v>ダントーホールディングス</v>
      </c>
      <c r="C646" s="1" t="str">
        <f>_xlfn.XLOOKUP('Sheet1 (4)'!AB652,'Sheet1 (3)'!B:B,'Sheet1 (3)'!F:F,"",0)</f>
        <v>ガラス・土石製品</v>
      </c>
      <c r="D646" s="1">
        <f>ROUND('Sheet1 (4)'!E652/100000000,2)</f>
        <v>0.32</v>
      </c>
      <c r="E646" s="1">
        <f>ROUND('Sheet1 (4)'!F652/100,2)</f>
        <v>-8.98</v>
      </c>
      <c r="F646" s="1">
        <f>ROUND('Sheet1 (4)'!G652/100,2)</f>
        <v>-10.44</v>
      </c>
      <c r="G646" s="1">
        <f>ROUND('Sheet1 (4)'!H652/100,2)</f>
        <v>-8.6</v>
      </c>
      <c r="H646" s="1">
        <f>ROUND('Sheet1 (4)'!I652/100,2)</f>
        <v>-9.8699999999999992</v>
      </c>
      <c r="I646" s="1">
        <f>ROUND('Sheet1 (4)'!J652/100,2)</f>
        <v>-9.8699999999999992</v>
      </c>
      <c r="J646" s="1" t="e">
        <f>ROUND('Sheet1 (4)'!K652/100,2)</f>
        <v>#VALUE!</v>
      </c>
      <c r="K646" s="1" t="e">
        <f>ROUND('Sheet1 (4)'!L652/100,2)</f>
        <v>#VALUE!</v>
      </c>
      <c r="L646" s="4">
        <f>ROUND(('Sheet1 (4)'!M652+'Sheet1 (4)'!R652)/100,2)</f>
        <v>35.4</v>
      </c>
      <c r="M646" s="4">
        <f>ROUND(('Sheet1 (4)'!N652+'Sheet1 (4)'!S652)/100,2)</f>
        <v>-14.37</v>
      </c>
      <c r="N646" s="4">
        <f>ROUND(('Sheet1 (4)'!O652+'Sheet1 (4)'!T652)/100,2)</f>
        <v>-21.32</v>
      </c>
      <c r="O646" s="4">
        <f>ROUND(('Sheet1 (4)'!P652+'Sheet1 (4)'!U652)/100,2)</f>
        <v>-2.42</v>
      </c>
      <c r="P646" s="4">
        <f>ROUND(('Sheet1 (4)'!Q652+'Sheet1 (4)'!V652)/100,2)</f>
        <v>-2.42</v>
      </c>
      <c r="Q646" s="7">
        <f>ROUND('Sheet1 (4)'!W652/100,2)</f>
        <v>-0.11</v>
      </c>
      <c r="R646" s="7">
        <f>ROUND('Sheet1 (4)'!X652/100,2)</f>
        <v>-0.04</v>
      </c>
      <c r="S646" s="7">
        <f>ROUND('Sheet1 (4)'!Y652/100,2)</f>
        <v>-0.11</v>
      </c>
      <c r="T646" s="7">
        <f>ROUND('Sheet1 (4)'!Z652/100,2)</f>
        <v>-0.01</v>
      </c>
      <c r="U646" s="7">
        <f>ROUND('Sheet1 (4)'!AA652/100,2)</f>
        <v>-0.01</v>
      </c>
      <c r="V646" s="1" t="str">
        <f>'Sheet1 (4)'!AB652&amp;".T"</f>
        <v>5337.T</v>
      </c>
      <c r="W646">
        <f>ROUND('Sheet1 (4)'!AC652,2)</f>
        <v>14.5</v>
      </c>
      <c r="X646">
        <f>ROUND('Sheet1 (4)'!AD652,2)</f>
        <v>1.91</v>
      </c>
      <c r="Y646" t="str">
        <f>_xlfn.XLOOKUP('Sheet1 (4)'!AB652,'Sheet1 (3)'!B:B,'Sheet1 (3)'!D:D,"",0)</f>
        <v>スタンダード</v>
      </c>
    </row>
    <row r="647" spans="1:25" x14ac:dyDescent="0.2">
      <c r="A647">
        <v>646</v>
      </c>
      <c r="B647" s="1" t="str">
        <f>_xlfn.XLOOKUP('Sheet1 (4)'!AB653,'Sheet1 (3)'!B:B,'Sheet1 (3)'!C:C,"",0)</f>
        <v>データ・アプリケーション</v>
      </c>
      <c r="C647" s="1" t="str">
        <f>_xlfn.XLOOKUP('Sheet1 (4)'!AB653,'Sheet1 (3)'!B:B,'Sheet1 (3)'!F:F,"",0)</f>
        <v>情報・通信業</v>
      </c>
      <c r="D647" s="1">
        <f>ROUND('Sheet1 (4)'!E653/100000000,2)</f>
        <v>0.06</v>
      </c>
      <c r="E647" s="1">
        <f>ROUND('Sheet1 (4)'!F653/100,2)</f>
        <v>2.0699999999999998</v>
      </c>
      <c r="F647" s="1">
        <f>ROUND('Sheet1 (4)'!G653/100,2)</f>
        <v>4.42</v>
      </c>
      <c r="G647" s="1">
        <f>ROUND('Sheet1 (4)'!H653/100,2)</f>
        <v>4.91</v>
      </c>
      <c r="H647" s="1" t="e">
        <f>ROUND('Sheet1 (4)'!I653/100,2)</f>
        <v>#VALUE!</v>
      </c>
      <c r="I647" s="1">
        <f>ROUND('Sheet1 (4)'!J653/100,2)</f>
        <v>3.3</v>
      </c>
      <c r="J647" s="1" t="e">
        <f>ROUND('Sheet1 (4)'!K653/100,2)</f>
        <v>#VALUE!</v>
      </c>
      <c r="K647" s="1" t="e">
        <f>ROUND('Sheet1 (4)'!L653/100,2)</f>
        <v>#VALUE!</v>
      </c>
      <c r="L647" s="4">
        <f>ROUND(('Sheet1 (4)'!M653+'Sheet1 (4)'!R653)/100,2)</f>
        <v>6.44</v>
      </c>
      <c r="M647" s="4">
        <f>ROUND(('Sheet1 (4)'!N653+'Sheet1 (4)'!S653)/100,2)</f>
        <v>3.88</v>
      </c>
      <c r="N647" s="4">
        <f>ROUND(('Sheet1 (4)'!O653+'Sheet1 (4)'!T653)/100,2)</f>
        <v>0.15</v>
      </c>
      <c r="O647" s="4" t="e">
        <f>ROUND(('Sheet1 (4)'!P653+'Sheet1 (4)'!U653)/100,2)</f>
        <v>#VALUE!</v>
      </c>
      <c r="P647" s="4">
        <f>ROUND(('Sheet1 (4)'!Q653+'Sheet1 (4)'!V653)/100,2)</f>
        <v>-1.58</v>
      </c>
      <c r="Q647" s="7">
        <f>ROUND('Sheet1 (4)'!W653/100,2)</f>
        <v>0.05</v>
      </c>
      <c r="R647" s="7">
        <f>ROUND('Sheet1 (4)'!X653/100,2)</f>
        <v>0.09</v>
      </c>
      <c r="S647" s="7">
        <f>ROUND('Sheet1 (4)'!Y653/100,2)</f>
        <v>0.05</v>
      </c>
      <c r="T647" s="7" t="e">
        <f>ROUND('Sheet1 (4)'!Z653/100,2)</f>
        <v>#VALUE!</v>
      </c>
      <c r="U647" s="7" t="e">
        <f>ROUND('Sheet1 (4)'!AA653/100,2)</f>
        <v>#VALUE!</v>
      </c>
      <c r="V647" s="1" t="str">
        <f>'Sheet1 (4)'!AB653&amp;".T"</f>
        <v>3848.T</v>
      </c>
      <c r="W647">
        <f>ROUND('Sheet1 (4)'!AC653,2)</f>
        <v>18.559999999999999</v>
      </c>
      <c r="X647">
        <f>ROUND('Sheet1 (4)'!AD653,2)</f>
        <v>1.05</v>
      </c>
      <c r="Y647" t="str">
        <f>_xlfn.XLOOKUP('Sheet1 (4)'!AB653,'Sheet1 (3)'!B:B,'Sheet1 (3)'!D:D,"",0)</f>
        <v>スタンダード</v>
      </c>
    </row>
    <row r="648" spans="1:25" x14ac:dyDescent="0.2">
      <c r="A648">
        <v>647</v>
      </c>
      <c r="B648" s="1" t="str">
        <f>_xlfn.XLOOKUP('Sheet1 (4)'!AB654,'Sheet1 (3)'!B:B,'Sheet1 (3)'!C:C,"",0)</f>
        <v>データホライゾン</v>
      </c>
      <c r="C648" s="1" t="str">
        <f>_xlfn.XLOOKUP('Sheet1 (4)'!AB654,'Sheet1 (3)'!B:B,'Sheet1 (3)'!F:F,"",0)</f>
        <v>情報・通信業</v>
      </c>
      <c r="D648" s="1">
        <f>ROUND('Sheet1 (4)'!E654/100000000,2)</f>
        <v>0.13</v>
      </c>
      <c r="E648" s="1">
        <f>ROUND('Sheet1 (4)'!F654/100,2)</f>
        <v>3.49</v>
      </c>
      <c r="F648" s="1">
        <f>ROUND('Sheet1 (4)'!G654/100,2)</f>
        <v>-3.16</v>
      </c>
      <c r="G648" s="1">
        <f>ROUND('Sheet1 (4)'!H654/100,2)</f>
        <v>-4.9800000000000004</v>
      </c>
      <c r="H648" s="1">
        <f>ROUND('Sheet1 (4)'!I654/100,2)</f>
        <v>-7.88</v>
      </c>
      <c r="I648" s="1">
        <f>ROUND('Sheet1 (4)'!J654/100,2)</f>
        <v>-8.82</v>
      </c>
      <c r="J648" s="1" t="e">
        <f>ROUND('Sheet1 (4)'!K654/100,2)</f>
        <v>#VALUE!</v>
      </c>
      <c r="K648" s="1" t="e">
        <f>ROUND('Sheet1 (4)'!L654/100,2)</f>
        <v>#VALUE!</v>
      </c>
      <c r="L648" s="4">
        <f>ROUND(('Sheet1 (4)'!M654+'Sheet1 (4)'!R654)/100,2)</f>
        <v>0.04</v>
      </c>
      <c r="M648" s="4">
        <f>ROUND(('Sheet1 (4)'!N654+'Sheet1 (4)'!S654)/100,2)</f>
        <v>-10.14</v>
      </c>
      <c r="N648" s="4">
        <f>ROUND(('Sheet1 (4)'!O654+'Sheet1 (4)'!T654)/100,2)</f>
        <v>-37.119999999999997</v>
      </c>
      <c r="O648" s="4">
        <f>ROUND(('Sheet1 (4)'!P654+'Sheet1 (4)'!U654)/100,2)</f>
        <v>-6.69</v>
      </c>
      <c r="P648" s="4">
        <f>ROUND(('Sheet1 (4)'!Q654+'Sheet1 (4)'!V654)/100,2)</f>
        <v>-33.99</v>
      </c>
      <c r="Q648" s="7">
        <f>ROUND('Sheet1 (4)'!W654/100,2)</f>
        <v>0.2</v>
      </c>
      <c r="R648" s="7">
        <f>ROUND('Sheet1 (4)'!X654/100,2)</f>
        <v>-0.28000000000000003</v>
      </c>
      <c r="S648" s="7">
        <f>ROUND('Sheet1 (4)'!Y654/100,2)</f>
        <v>-0.26</v>
      </c>
      <c r="T648" s="7">
        <f>ROUND('Sheet1 (4)'!Z654/100,2)</f>
        <v>-0.23</v>
      </c>
      <c r="U648" s="7" t="e">
        <f>ROUND('Sheet1 (4)'!AA654/100,2)</f>
        <v>#VALUE!</v>
      </c>
      <c r="V648" s="1" t="str">
        <f>'Sheet1 (4)'!AB654&amp;".T"</f>
        <v>3628.T</v>
      </c>
      <c r="W648" t="e">
        <f>ROUND('Sheet1 (4)'!AC654,2)</f>
        <v>#VALUE!</v>
      </c>
      <c r="X648">
        <f>ROUND('Sheet1 (4)'!AD654,2)</f>
        <v>36.28</v>
      </c>
      <c r="Y648" t="str">
        <f>_xlfn.XLOOKUP('Sheet1 (4)'!AB654,'Sheet1 (3)'!B:B,'Sheet1 (3)'!D:D,"",0)</f>
        <v>グロース</v>
      </c>
    </row>
    <row r="649" spans="1:25" x14ac:dyDescent="0.2">
      <c r="A649">
        <v>648</v>
      </c>
      <c r="B649" s="1" t="str">
        <f>_xlfn.XLOOKUP('Sheet1 (4)'!AB655,'Sheet1 (3)'!B:B,'Sheet1 (3)'!C:C,"",0)</f>
        <v>データセクション</v>
      </c>
      <c r="C649" s="1" t="str">
        <f>_xlfn.XLOOKUP('Sheet1 (4)'!AB655,'Sheet1 (3)'!B:B,'Sheet1 (3)'!F:F,"",0)</f>
        <v>情報・通信業</v>
      </c>
      <c r="D649" s="1">
        <f>ROUND('Sheet1 (4)'!E655/100000000,2)</f>
        <v>0.21</v>
      </c>
      <c r="E649" s="1">
        <f>ROUND('Sheet1 (4)'!F655/100,2)</f>
        <v>0.18</v>
      </c>
      <c r="F649" s="1">
        <f>ROUND('Sheet1 (4)'!G655/100,2)</f>
        <v>0.77</v>
      </c>
      <c r="G649" s="1">
        <f>ROUND('Sheet1 (4)'!H655/100,2)</f>
        <v>-0.55000000000000004</v>
      </c>
      <c r="H649" s="1">
        <f>ROUND('Sheet1 (4)'!I655/100,2)</f>
        <v>-2.16</v>
      </c>
      <c r="I649" s="1">
        <f>ROUND('Sheet1 (4)'!J655/100,2)</f>
        <v>-4.96</v>
      </c>
      <c r="J649" s="1" t="e">
        <f>ROUND('Sheet1 (4)'!K655/100,2)</f>
        <v>#VALUE!</v>
      </c>
      <c r="K649" s="1" t="e">
        <f>ROUND('Sheet1 (4)'!L655/100,2)</f>
        <v>#VALUE!</v>
      </c>
      <c r="L649" s="4">
        <f>ROUND(('Sheet1 (4)'!M655+'Sheet1 (4)'!R655)/100,2)</f>
        <v>-3.39</v>
      </c>
      <c r="M649" s="4">
        <f>ROUND(('Sheet1 (4)'!N655+'Sheet1 (4)'!S655)/100,2)</f>
        <v>-1.91</v>
      </c>
      <c r="N649" s="4">
        <f>ROUND(('Sheet1 (4)'!O655+'Sheet1 (4)'!T655)/100,2)</f>
        <v>-2.5299999999999998</v>
      </c>
      <c r="O649" s="4">
        <f>ROUND(('Sheet1 (4)'!P655+'Sheet1 (4)'!U655)/100,2)</f>
        <v>-2.36</v>
      </c>
      <c r="P649" s="4">
        <f>ROUND(('Sheet1 (4)'!Q655+'Sheet1 (4)'!V655)/100,2)</f>
        <v>-12.75</v>
      </c>
      <c r="Q649" s="7">
        <f>ROUND('Sheet1 (4)'!W655/100,2)</f>
        <v>-0.01</v>
      </c>
      <c r="R649" s="7">
        <f>ROUND('Sheet1 (4)'!X655/100,2)</f>
        <v>0</v>
      </c>
      <c r="S649" s="7">
        <f>ROUND('Sheet1 (4)'!Y655/100,2)</f>
        <v>-0.2</v>
      </c>
      <c r="T649" s="7">
        <f>ROUND('Sheet1 (4)'!Z655/100,2)</f>
        <v>-0.56000000000000005</v>
      </c>
      <c r="U649" s="7">
        <f>ROUND('Sheet1 (4)'!AA655/100,2)</f>
        <v>-0.3</v>
      </c>
      <c r="V649" s="1" t="str">
        <f>'Sheet1 (4)'!AB655&amp;".T"</f>
        <v>3905.T</v>
      </c>
      <c r="W649" t="e">
        <f>ROUND('Sheet1 (4)'!AC655,2)</f>
        <v>#VALUE!</v>
      </c>
      <c r="X649">
        <f>ROUND('Sheet1 (4)'!AD655,2)</f>
        <v>10.14</v>
      </c>
      <c r="Y649" t="str">
        <f>_xlfn.XLOOKUP('Sheet1 (4)'!AB655,'Sheet1 (3)'!B:B,'Sheet1 (3)'!D:D,"",0)</f>
        <v>グロース</v>
      </c>
    </row>
    <row r="650" spans="1:25" x14ac:dyDescent="0.2">
      <c r="A650">
        <v>649</v>
      </c>
      <c r="B650" s="1" t="str">
        <f>_xlfn.XLOOKUP('Sheet1 (4)'!AB656,'Sheet1 (3)'!B:B,'Sheet1 (3)'!C:C,"",0)</f>
        <v>ドーン</v>
      </c>
      <c r="C650" s="1" t="str">
        <f>_xlfn.XLOOKUP('Sheet1 (4)'!AB656,'Sheet1 (3)'!B:B,'Sheet1 (3)'!F:F,"",0)</f>
        <v>情報・通信業</v>
      </c>
      <c r="D650" s="1">
        <f>ROUND('Sheet1 (4)'!E656/100000000,2)</f>
        <v>0.03</v>
      </c>
      <c r="E650" s="1">
        <f>ROUND('Sheet1 (4)'!F656/100,2)</f>
        <v>3.4</v>
      </c>
      <c r="F650" s="1">
        <f>ROUND('Sheet1 (4)'!G656/100,2)</f>
        <v>4.01</v>
      </c>
      <c r="G650" s="1">
        <f>ROUND('Sheet1 (4)'!H656/100,2)</f>
        <v>4.43</v>
      </c>
      <c r="H650" s="1">
        <f>ROUND('Sheet1 (4)'!I656/100,2)</f>
        <v>5.33</v>
      </c>
      <c r="I650" s="1">
        <f>ROUND('Sheet1 (4)'!J656/100,2)</f>
        <v>5.74</v>
      </c>
      <c r="J650" s="1" t="e">
        <f>ROUND('Sheet1 (4)'!K656/100,2)</f>
        <v>#VALUE!</v>
      </c>
      <c r="K650" s="1" t="e">
        <f>ROUND('Sheet1 (4)'!L656/100,2)</f>
        <v>#VALUE!</v>
      </c>
      <c r="L650" s="4">
        <f>ROUND(('Sheet1 (4)'!M656+'Sheet1 (4)'!R656)/100,2)</f>
        <v>1.18</v>
      </c>
      <c r="M650" s="4">
        <f>ROUND(('Sheet1 (4)'!N656+'Sheet1 (4)'!S656)/100,2)</f>
        <v>1.55</v>
      </c>
      <c r="N650" s="4">
        <f>ROUND(('Sheet1 (4)'!O656+'Sheet1 (4)'!T656)/100,2)</f>
        <v>3.07</v>
      </c>
      <c r="O650" s="4">
        <f>ROUND(('Sheet1 (4)'!P656+'Sheet1 (4)'!U656)/100,2)</f>
        <v>2.85</v>
      </c>
      <c r="P650" s="4">
        <f>ROUND(('Sheet1 (4)'!Q656+'Sheet1 (4)'!V656)/100,2)</f>
        <v>-0.34</v>
      </c>
      <c r="Q650" s="7">
        <f>ROUND('Sheet1 (4)'!W656/100,2)</f>
        <v>0.13</v>
      </c>
      <c r="R650" s="7">
        <f>ROUND('Sheet1 (4)'!X656/100,2)</f>
        <v>0.14000000000000001</v>
      </c>
      <c r="S650" s="7">
        <f>ROUND('Sheet1 (4)'!Y656/100,2)</f>
        <v>0.15</v>
      </c>
      <c r="T650" s="7">
        <f>ROUND('Sheet1 (4)'!Z656/100,2)</f>
        <v>0.16</v>
      </c>
      <c r="U650" s="7">
        <f>ROUND('Sheet1 (4)'!AA656/100,2)</f>
        <v>0.16</v>
      </c>
      <c r="V650" s="1" t="str">
        <f>'Sheet1 (4)'!AB656&amp;".T"</f>
        <v>2303.T</v>
      </c>
      <c r="W650">
        <f>ROUND('Sheet1 (4)'!AC656,2)</f>
        <v>18.95</v>
      </c>
      <c r="X650">
        <f>ROUND('Sheet1 (4)'!AD656,2)</f>
        <v>2.7</v>
      </c>
      <c r="Y650" t="str">
        <f>_xlfn.XLOOKUP('Sheet1 (4)'!AB656,'Sheet1 (3)'!B:B,'Sheet1 (3)'!D:D,"",0)</f>
        <v>スタンダード</v>
      </c>
    </row>
    <row r="651" spans="1:25" x14ac:dyDescent="0.2">
      <c r="A651">
        <v>650</v>
      </c>
      <c r="B651" s="1" t="str">
        <f>_xlfn.XLOOKUP('Sheet1 (4)'!AB657,'Sheet1 (3)'!B:B,'Sheet1 (3)'!C:C,"",0)</f>
        <v>デイトナ</v>
      </c>
      <c r="C651" s="1" t="str">
        <f>_xlfn.XLOOKUP('Sheet1 (4)'!AB657,'Sheet1 (3)'!B:B,'Sheet1 (3)'!F:F,"",0)</f>
        <v>輸送用機器</v>
      </c>
      <c r="D651" s="1">
        <f>ROUND('Sheet1 (4)'!E657/100000000,2)</f>
        <v>0.02</v>
      </c>
      <c r="E651" s="1">
        <f>ROUND('Sheet1 (4)'!F657/100,2)</f>
        <v>18.28</v>
      </c>
      <c r="F651" s="1">
        <f>ROUND('Sheet1 (4)'!G657/100,2)</f>
        <v>20.57</v>
      </c>
      <c r="G651" s="1">
        <f>ROUND('Sheet1 (4)'!H657/100,2)</f>
        <v>16.989999999999998</v>
      </c>
      <c r="H651" s="1">
        <f>ROUND('Sheet1 (4)'!I657/100,2)</f>
        <v>17.149999999999999</v>
      </c>
      <c r="I651" s="1">
        <f>ROUND('Sheet1 (4)'!J657/100,2)</f>
        <v>17.149999999999999</v>
      </c>
      <c r="J651" s="1" t="e">
        <f>ROUND('Sheet1 (4)'!K657/100,2)</f>
        <v>#VALUE!</v>
      </c>
      <c r="K651" s="1" t="e">
        <f>ROUND('Sheet1 (4)'!L657/100,2)</f>
        <v>#VALUE!</v>
      </c>
      <c r="L651" s="4">
        <f>ROUND(('Sheet1 (4)'!M657+'Sheet1 (4)'!R657)/100,2)</f>
        <v>5.8</v>
      </c>
      <c r="M651" s="4">
        <f>ROUND(('Sheet1 (4)'!N657+'Sheet1 (4)'!S657)/100,2)</f>
        <v>-2.82</v>
      </c>
      <c r="N651" s="4">
        <f>ROUND(('Sheet1 (4)'!O657+'Sheet1 (4)'!T657)/100,2)</f>
        <v>10.6</v>
      </c>
      <c r="O651" s="4">
        <f>ROUND(('Sheet1 (4)'!P657+'Sheet1 (4)'!U657)/100,2)</f>
        <v>11.73</v>
      </c>
      <c r="P651" s="4">
        <f>ROUND(('Sheet1 (4)'!Q657+'Sheet1 (4)'!V657)/100,2)</f>
        <v>11.73</v>
      </c>
      <c r="Q651" s="7">
        <f>ROUND('Sheet1 (4)'!W657/100,2)</f>
        <v>0.27</v>
      </c>
      <c r="R651" s="7">
        <f>ROUND('Sheet1 (4)'!X657/100,2)</f>
        <v>0.24</v>
      </c>
      <c r="S651" s="7">
        <f>ROUND('Sheet1 (4)'!Y657/100,2)</f>
        <v>0.16</v>
      </c>
      <c r="T651" s="7">
        <f>ROUND('Sheet1 (4)'!Z657/100,2)</f>
        <v>0.15</v>
      </c>
      <c r="U651" s="7">
        <f>ROUND('Sheet1 (4)'!AA657/100,2)</f>
        <v>0.15</v>
      </c>
      <c r="V651" s="1" t="str">
        <f>'Sheet1 (4)'!AB657&amp;".T"</f>
        <v>7228.T</v>
      </c>
      <c r="W651">
        <f>ROUND('Sheet1 (4)'!AC657,2)</f>
        <v>8.1</v>
      </c>
      <c r="X651">
        <f>ROUND('Sheet1 (4)'!AD657,2)</f>
        <v>1</v>
      </c>
      <c r="Y651" t="str">
        <f>_xlfn.XLOOKUP('Sheet1 (4)'!AB657,'Sheet1 (3)'!B:B,'Sheet1 (3)'!D:D,"",0)</f>
        <v>スタンダード</v>
      </c>
    </row>
    <row r="652" spans="1:25" x14ac:dyDescent="0.2">
      <c r="A652">
        <v>651</v>
      </c>
      <c r="B652" s="1" t="str">
        <f>_xlfn.XLOOKUP('Sheet1 (4)'!AB658,'Sheet1 (3)'!B:B,'Sheet1 (3)'!C:C,"",0)</f>
        <v>ＤＣＭホールディングス</v>
      </c>
      <c r="C652" s="1" t="str">
        <f>_xlfn.XLOOKUP('Sheet1 (4)'!AB658,'Sheet1 (3)'!B:B,'Sheet1 (3)'!F:F,"",0)</f>
        <v>小売業</v>
      </c>
      <c r="D652" s="1">
        <f>ROUND('Sheet1 (4)'!E658/100000000,2)</f>
        <v>1.34</v>
      </c>
      <c r="E652" s="1">
        <f>ROUND('Sheet1 (4)'!F658/100,2)</f>
        <v>302.55</v>
      </c>
      <c r="F652" s="1">
        <f>ROUND('Sheet1 (4)'!G658/100,2)</f>
        <v>306.49</v>
      </c>
      <c r="G652" s="1">
        <f>ROUND('Sheet1 (4)'!H658/100,2)</f>
        <v>300.68</v>
      </c>
      <c r="H652" s="1">
        <f>ROUND('Sheet1 (4)'!I658/100,2)</f>
        <v>286.85000000000002</v>
      </c>
      <c r="I652" s="1">
        <f>ROUND('Sheet1 (4)'!J658/100,2)</f>
        <v>332.31</v>
      </c>
      <c r="J652" s="1">
        <f>ROUND('Sheet1 (4)'!K658/100,2)</f>
        <v>335</v>
      </c>
      <c r="K652" s="1">
        <f>ROUND('Sheet1 (4)'!L658/100,2)</f>
        <v>358</v>
      </c>
      <c r="L652" s="4">
        <f>ROUND(('Sheet1 (4)'!M658+'Sheet1 (4)'!R658)/100,2)</f>
        <v>292.41000000000003</v>
      </c>
      <c r="M652" s="4">
        <f>ROUND(('Sheet1 (4)'!N658+'Sheet1 (4)'!S658)/100,2)</f>
        <v>-112.09</v>
      </c>
      <c r="N652" s="4">
        <f>ROUND(('Sheet1 (4)'!O658+'Sheet1 (4)'!T658)/100,2)</f>
        <v>-228.45</v>
      </c>
      <c r="O652" s="4">
        <f>ROUND(('Sheet1 (4)'!P658+'Sheet1 (4)'!U658)/100,2)</f>
        <v>-258.8</v>
      </c>
      <c r="P652" s="4">
        <f>ROUND(('Sheet1 (4)'!Q658+'Sheet1 (4)'!V658)/100,2)</f>
        <v>216.09</v>
      </c>
      <c r="Q652" s="7">
        <f>ROUND('Sheet1 (4)'!W658/100,2)</f>
        <v>0.09</v>
      </c>
      <c r="R652" s="7">
        <f>ROUND('Sheet1 (4)'!X658/100,2)</f>
        <v>0.08</v>
      </c>
      <c r="S652" s="7">
        <f>ROUND('Sheet1 (4)'!Y658/100,2)</f>
        <v>7.0000000000000007E-2</v>
      </c>
      <c r="T652" s="7">
        <f>ROUND('Sheet1 (4)'!Z658/100,2)</f>
        <v>0.09</v>
      </c>
      <c r="U652" s="7">
        <f>ROUND('Sheet1 (4)'!AA658/100,2)</f>
        <v>7.0000000000000007E-2</v>
      </c>
      <c r="V652" s="1" t="str">
        <f>'Sheet1 (4)'!AB658&amp;".T"</f>
        <v>3050.T</v>
      </c>
      <c r="W652">
        <f>ROUND('Sheet1 (4)'!AC658,2)</f>
        <v>11.09</v>
      </c>
      <c r="X652">
        <f>ROUND('Sheet1 (4)'!AD658,2)</f>
        <v>0.69</v>
      </c>
      <c r="Y652" t="str">
        <f>_xlfn.XLOOKUP('Sheet1 (4)'!AB658,'Sheet1 (3)'!B:B,'Sheet1 (3)'!D:D,"",0)</f>
        <v>プライム</v>
      </c>
    </row>
    <row r="653" spans="1:25" x14ac:dyDescent="0.2">
      <c r="A653">
        <v>652</v>
      </c>
      <c r="B653" s="1" t="str">
        <f>_xlfn.XLOOKUP('Sheet1 (4)'!AB659,'Sheet1 (3)'!B:B,'Sheet1 (3)'!C:C,"",0)</f>
        <v>ディア・ライフ</v>
      </c>
      <c r="C653" s="1" t="str">
        <f>_xlfn.XLOOKUP('Sheet1 (4)'!AB659,'Sheet1 (3)'!B:B,'Sheet1 (3)'!F:F,"",0)</f>
        <v>不動産業</v>
      </c>
      <c r="D653" s="1">
        <f>ROUND('Sheet1 (4)'!E659/100000000,2)</f>
        <v>0.44</v>
      </c>
      <c r="E653" s="1">
        <f>ROUND('Sheet1 (4)'!F659/100,2)</f>
        <v>40.11</v>
      </c>
      <c r="F653" s="1">
        <f>ROUND('Sheet1 (4)'!G659/100,2)</f>
        <v>57.29</v>
      </c>
      <c r="G653" s="1">
        <f>ROUND('Sheet1 (4)'!H659/100,2)</f>
        <v>60.79</v>
      </c>
      <c r="H653" s="1">
        <f>ROUND('Sheet1 (4)'!I659/100,2)</f>
        <v>46.1</v>
      </c>
      <c r="I653" s="1">
        <f>ROUND('Sheet1 (4)'!J659/100,2)</f>
        <v>46.1</v>
      </c>
      <c r="J653" s="1" t="e">
        <f>ROUND('Sheet1 (4)'!K659/100,2)</f>
        <v>#VALUE!</v>
      </c>
      <c r="K653" s="1" t="e">
        <f>ROUND('Sheet1 (4)'!L659/100,2)</f>
        <v>#VALUE!</v>
      </c>
      <c r="L653" s="4">
        <f>ROUND(('Sheet1 (4)'!M659+'Sheet1 (4)'!R659)/100,2)</f>
        <v>20.3</v>
      </c>
      <c r="M653" s="4">
        <f>ROUND(('Sheet1 (4)'!N659+'Sheet1 (4)'!S659)/100,2)</f>
        <v>39.409999999999997</v>
      </c>
      <c r="N653" s="4">
        <f>ROUND(('Sheet1 (4)'!O659+'Sheet1 (4)'!T659)/100,2)</f>
        <v>17.11</v>
      </c>
      <c r="O653" s="4">
        <f>ROUND(('Sheet1 (4)'!P659+'Sheet1 (4)'!U659)/100,2)</f>
        <v>-57.91</v>
      </c>
      <c r="P653" s="4">
        <f>ROUND(('Sheet1 (4)'!Q659+'Sheet1 (4)'!V659)/100,2)</f>
        <v>-57.91</v>
      </c>
      <c r="Q653" s="7">
        <f>ROUND('Sheet1 (4)'!W659/100,2)</f>
        <v>0.18</v>
      </c>
      <c r="R653" s="7">
        <f>ROUND('Sheet1 (4)'!X659/100,2)</f>
        <v>0.23</v>
      </c>
      <c r="S653" s="7">
        <f>ROUND('Sheet1 (4)'!Y659/100,2)</f>
        <v>0.19</v>
      </c>
      <c r="T653" s="7">
        <f>ROUND('Sheet1 (4)'!Z659/100,2)</f>
        <v>0.13</v>
      </c>
      <c r="U653" s="7">
        <f>ROUND('Sheet1 (4)'!AA659/100,2)</f>
        <v>0.13</v>
      </c>
      <c r="V653" s="1" t="str">
        <f>'Sheet1 (4)'!AB659&amp;".T"</f>
        <v>3245.T</v>
      </c>
      <c r="W653">
        <f>ROUND('Sheet1 (4)'!AC659,2)</f>
        <v>10.77</v>
      </c>
      <c r="X653">
        <f>ROUND('Sheet1 (4)'!AD659,2)</f>
        <v>1.93</v>
      </c>
      <c r="Y653" t="str">
        <f>_xlfn.XLOOKUP('Sheet1 (4)'!AB659,'Sheet1 (3)'!B:B,'Sheet1 (3)'!D:D,"",0)</f>
        <v>プライム</v>
      </c>
    </row>
    <row r="654" spans="1:25" x14ac:dyDescent="0.2">
      <c r="A654">
        <v>653</v>
      </c>
      <c r="B654" s="1" t="str">
        <f>_xlfn.XLOOKUP('Sheet1 (4)'!AB660,'Sheet1 (3)'!B:B,'Sheet1 (3)'!C:C,"",0)</f>
        <v>デコルテ・ホールディングス</v>
      </c>
      <c r="C654" s="1" t="str">
        <f>_xlfn.XLOOKUP('Sheet1 (4)'!AB660,'Sheet1 (3)'!B:B,'Sheet1 (3)'!F:F,"",0)</f>
        <v>サービス業</v>
      </c>
      <c r="D654" s="1">
        <f>ROUND('Sheet1 (4)'!E660/100000000,2)</f>
        <v>0.05</v>
      </c>
      <c r="E654" s="1">
        <f>ROUND('Sheet1 (4)'!F660/100,2)</f>
        <v>8.64</v>
      </c>
      <c r="F654" s="1">
        <f>ROUND('Sheet1 (4)'!G660/100,2)</f>
        <v>9.4700000000000006</v>
      </c>
      <c r="G654" s="1">
        <f>ROUND('Sheet1 (4)'!H660/100,2)</f>
        <v>8.93</v>
      </c>
      <c r="H654" s="1">
        <f>ROUND('Sheet1 (4)'!I660/100,2)</f>
        <v>3.25</v>
      </c>
      <c r="I654" s="1">
        <f>ROUND('Sheet1 (4)'!J660/100,2)</f>
        <v>2.95</v>
      </c>
      <c r="J654" s="1" t="e">
        <f>ROUND('Sheet1 (4)'!K660/100,2)</f>
        <v>#VALUE!</v>
      </c>
      <c r="K654" s="1" t="e">
        <f>ROUND('Sheet1 (4)'!L660/100,2)</f>
        <v>#VALUE!</v>
      </c>
      <c r="L654" s="4">
        <f>ROUND(('Sheet1 (4)'!M660+'Sheet1 (4)'!R660)/100,2)</f>
        <v>8.91</v>
      </c>
      <c r="M654" s="4">
        <f>ROUND(('Sheet1 (4)'!N660+'Sheet1 (4)'!S660)/100,2)</f>
        <v>13.5</v>
      </c>
      <c r="N654" s="4">
        <f>ROUND(('Sheet1 (4)'!O660+'Sheet1 (4)'!T660)/100,2)</f>
        <v>5.04</v>
      </c>
      <c r="O654" s="4">
        <f>ROUND(('Sheet1 (4)'!P660+'Sheet1 (4)'!U660)/100,2)</f>
        <v>5.03</v>
      </c>
      <c r="P654" s="4">
        <f>ROUND(('Sheet1 (4)'!Q660+'Sheet1 (4)'!V660)/100,2)</f>
        <v>11.02</v>
      </c>
      <c r="Q654" s="7">
        <f>ROUND('Sheet1 (4)'!W660/100,2)</f>
        <v>0.15</v>
      </c>
      <c r="R654" s="7">
        <f>ROUND('Sheet1 (4)'!X660/100,2)</f>
        <v>0.25</v>
      </c>
      <c r="S654" s="7">
        <f>ROUND('Sheet1 (4)'!Y660/100,2)</f>
        <v>0.11</v>
      </c>
      <c r="T654" s="7">
        <f>ROUND('Sheet1 (4)'!Z660/100,2)</f>
        <v>0.02</v>
      </c>
      <c r="U654" s="7">
        <f>ROUND('Sheet1 (4)'!AA660/100,2)</f>
        <v>0.03</v>
      </c>
      <c r="V654" s="1" t="str">
        <f>'Sheet1 (4)'!AB660&amp;".T"</f>
        <v>7372.T</v>
      </c>
      <c r="W654">
        <f>ROUND('Sheet1 (4)'!AC660,2)</f>
        <v>12.89</v>
      </c>
      <c r="X654">
        <f>ROUND('Sheet1 (4)'!AD660,2)</f>
        <v>0.38</v>
      </c>
      <c r="Y654" t="str">
        <f>_xlfn.XLOOKUP('Sheet1 (4)'!AB660,'Sheet1 (3)'!B:B,'Sheet1 (3)'!D:D,"",0)</f>
        <v>グロース</v>
      </c>
    </row>
    <row r="655" spans="1:25" x14ac:dyDescent="0.2">
      <c r="A655">
        <v>654</v>
      </c>
      <c r="B655" s="1" t="str">
        <f>_xlfn.XLOOKUP('Sheet1 (4)'!AB661,'Sheet1 (3)'!B:B,'Sheet1 (3)'!C:C,"",0)</f>
        <v>Ｄｅｆ　ｃｏｎｓｕｌｔｉｎｇ</v>
      </c>
      <c r="C655" s="1" t="str">
        <f>_xlfn.XLOOKUP('Sheet1 (4)'!AB661,'Sheet1 (3)'!B:B,'Sheet1 (3)'!F:F,"",0)</f>
        <v>サービス業</v>
      </c>
      <c r="D655" s="1">
        <f>ROUND('Sheet1 (4)'!E661/100000000,2)</f>
        <v>0.28999999999999998</v>
      </c>
      <c r="E655" s="1" t="e">
        <f>ROUND('Sheet1 (4)'!F661/100,2)</f>
        <v>#VALUE!</v>
      </c>
      <c r="F655" s="1" t="e">
        <f>ROUND('Sheet1 (4)'!G661/100,2)</f>
        <v>#VALUE!</v>
      </c>
      <c r="G655" s="1" t="e">
        <f>ROUND('Sheet1 (4)'!H661/100,2)</f>
        <v>#VALUE!</v>
      </c>
      <c r="H655" s="1" t="e">
        <f>ROUND('Sheet1 (4)'!I661/100,2)</f>
        <v>#VALUE!</v>
      </c>
      <c r="I655" s="1">
        <f>ROUND('Sheet1 (4)'!J661/100,2)</f>
        <v>-2.1</v>
      </c>
      <c r="J655" s="1" t="e">
        <f>ROUND('Sheet1 (4)'!K661/100,2)</f>
        <v>#VALUE!</v>
      </c>
      <c r="K655" s="1" t="e">
        <f>ROUND('Sheet1 (4)'!L661/100,2)</f>
        <v>#VALUE!</v>
      </c>
      <c r="L655" s="4" t="e">
        <f>ROUND(('Sheet1 (4)'!M661+'Sheet1 (4)'!R661)/100,2)</f>
        <v>#VALUE!</v>
      </c>
      <c r="M655" s="4" t="e">
        <f>ROUND(('Sheet1 (4)'!N661+'Sheet1 (4)'!S661)/100,2)</f>
        <v>#VALUE!</v>
      </c>
      <c r="N655" s="4" t="e">
        <f>ROUND(('Sheet1 (4)'!O661+'Sheet1 (4)'!T661)/100,2)</f>
        <v>#VALUE!</v>
      </c>
      <c r="O655" s="4" t="e">
        <f>ROUND(('Sheet1 (4)'!P661+'Sheet1 (4)'!U661)/100,2)</f>
        <v>#VALUE!</v>
      </c>
      <c r="P655" s="4">
        <f>ROUND(('Sheet1 (4)'!Q661+'Sheet1 (4)'!V661)/100,2)</f>
        <v>-2.04</v>
      </c>
      <c r="Q655" s="7" t="e">
        <f>ROUND('Sheet1 (4)'!W661/100,2)</f>
        <v>#VALUE!</v>
      </c>
      <c r="R655" s="7" t="e">
        <f>ROUND('Sheet1 (4)'!X661/100,2)</f>
        <v>#VALUE!</v>
      </c>
      <c r="S655" s="7" t="e">
        <f>ROUND('Sheet1 (4)'!Y661/100,2)</f>
        <v>#VALUE!</v>
      </c>
      <c r="T655" s="7" t="e">
        <f>ROUND('Sheet1 (4)'!Z661/100,2)</f>
        <v>#VALUE!</v>
      </c>
      <c r="U655" s="7">
        <f>ROUND('Sheet1 (4)'!AA661/100,2)</f>
        <v>-0.31</v>
      </c>
      <c r="V655" s="1" t="str">
        <f>'Sheet1 (4)'!AB661&amp;".T"</f>
        <v>4833.T</v>
      </c>
      <c r="W655" t="e">
        <f>ROUND('Sheet1 (4)'!AC661,2)</f>
        <v>#VALUE!</v>
      </c>
      <c r="X655">
        <f>ROUND('Sheet1 (4)'!AD661,2)</f>
        <v>1.91</v>
      </c>
      <c r="Y655" t="str">
        <f>_xlfn.XLOOKUP('Sheet1 (4)'!AB661,'Sheet1 (3)'!B:B,'Sheet1 (3)'!D:D,"",0)</f>
        <v>グロース</v>
      </c>
    </row>
    <row r="656" spans="1:25" x14ac:dyDescent="0.2">
      <c r="A656">
        <v>655</v>
      </c>
      <c r="B656" s="1" t="str">
        <f>_xlfn.XLOOKUP('Sheet1 (4)'!AB662,'Sheet1 (3)'!B:B,'Sheet1 (3)'!C:C,"",0)</f>
        <v>デリカフーズホールディングス</v>
      </c>
      <c r="C656" s="1" t="str">
        <f>_xlfn.XLOOKUP('Sheet1 (4)'!AB662,'Sheet1 (3)'!B:B,'Sheet1 (3)'!F:F,"",0)</f>
        <v>卸売業</v>
      </c>
      <c r="D656" s="1">
        <f>ROUND('Sheet1 (4)'!E662/100000000,2)</f>
        <v>0.16</v>
      </c>
      <c r="E656" s="1">
        <f>ROUND('Sheet1 (4)'!F662/100,2)</f>
        <v>-14.76</v>
      </c>
      <c r="F656" s="1">
        <f>ROUND('Sheet1 (4)'!G662/100,2)</f>
        <v>-3.97</v>
      </c>
      <c r="G656" s="1">
        <f>ROUND('Sheet1 (4)'!H662/100,2)</f>
        <v>6.36</v>
      </c>
      <c r="H656" s="1">
        <f>ROUND('Sheet1 (4)'!I662/100,2)</f>
        <v>11.34</v>
      </c>
      <c r="I656" s="1">
        <f>ROUND('Sheet1 (4)'!J662/100,2)</f>
        <v>8.06</v>
      </c>
      <c r="J656" s="1">
        <f>ROUND('Sheet1 (4)'!K662/100,2)</f>
        <v>18</v>
      </c>
      <c r="K656" s="1">
        <f>ROUND('Sheet1 (4)'!L662/100,2)</f>
        <v>20</v>
      </c>
      <c r="L656" s="4">
        <f>ROUND(('Sheet1 (4)'!M662+'Sheet1 (4)'!R662)/100,2)</f>
        <v>-7.58</v>
      </c>
      <c r="M656" s="4">
        <f>ROUND(('Sheet1 (4)'!N662+'Sheet1 (4)'!S662)/100,2)</f>
        <v>-2.4500000000000002</v>
      </c>
      <c r="N656" s="4">
        <f>ROUND(('Sheet1 (4)'!O662+'Sheet1 (4)'!T662)/100,2)</f>
        <v>7.19</v>
      </c>
      <c r="O656" s="4">
        <f>ROUND(('Sheet1 (4)'!P662+'Sheet1 (4)'!U662)/100,2)</f>
        <v>-31.88</v>
      </c>
      <c r="P656" s="4">
        <f>ROUND(('Sheet1 (4)'!Q662+'Sheet1 (4)'!V662)/100,2)</f>
        <v>29.85</v>
      </c>
      <c r="Q656" s="7">
        <f>ROUND('Sheet1 (4)'!W662/100,2)</f>
        <v>-0.13</v>
      </c>
      <c r="R656" s="7">
        <f>ROUND('Sheet1 (4)'!X662/100,2)</f>
        <v>-0.11</v>
      </c>
      <c r="S656" s="7">
        <f>ROUND('Sheet1 (4)'!Y662/100,2)</f>
        <v>0.1</v>
      </c>
      <c r="T656" s="7">
        <f>ROUND('Sheet1 (4)'!Z662/100,2)</f>
        <v>0.12</v>
      </c>
      <c r="U656" s="7">
        <f>ROUND('Sheet1 (4)'!AA662/100,2)</f>
        <v>0.06</v>
      </c>
      <c r="V656" s="1" t="str">
        <f>'Sheet1 (4)'!AB662&amp;".T"</f>
        <v>3392.T</v>
      </c>
      <c r="W656">
        <f>ROUND('Sheet1 (4)'!AC662,2)</f>
        <v>11.63</v>
      </c>
      <c r="X656">
        <f>ROUND('Sheet1 (4)'!AD662,2)</f>
        <v>1.43</v>
      </c>
      <c r="Y656" t="str">
        <f>_xlfn.XLOOKUP('Sheet1 (4)'!AB662,'Sheet1 (3)'!B:B,'Sheet1 (3)'!D:D,"",0)</f>
        <v>スタンダード</v>
      </c>
    </row>
    <row r="657" spans="1:25" x14ac:dyDescent="0.2">
      <c r="A657">
        <v>656</v>
      </c>
      <c r="B657" s="1" t="str">
        <f>_xlfn.XLOOKUP('Sheet1 (4)'!AB663,'Sheet1 (3)'!B:B,'Sheet1 (3)'!C:C,"",0)</f>
        <v>デリバリーコンサルティング</v>
      </c>
      <c r="C657" s="1" t="str">
        <f>_xlfn.XLOOKUP('Sheet1 (4)'!AB663,'Sheet1 (3)'!B:B,'Sheet1 (3)'!F:F,"",0)</f>
        <v>サービス業</v>
      </c>
      <c r="D657" s="1">
        <f>ROUND('Sheet1 (4)'!E663/100000000,2)</f>
        <v>0.05</v>
      </c>
      <c r="E657" s="1">
        <f>ROUND('Sheet1 (4)'!F663/100,2)</f>
        <v>2.78</v>
      </c>
      <c r="F657" s="1">
        <f>ROUND('Sheet1 (4)'!G663/100,2)</f>
        <v>3.52</v>
      </c>
      <c r="G657" s="1">
        <f>ROUND('Sheet1 (4)'!H663/100,2)</f>
        <v>0.52</v>
      </c>
      <c r="H657" s="1">
        <f>ROUND('Sheet1 (4)'!I663/100,2)</f>
        <v>2.12</v>
      </c>
      <c r="I657" s="1">
        <f>ROUND('Sheet1 (4)'!J663/100,2)</f>
        <v>0.52</v>
      </c>
      <c r="J657" s="1" t="e">
        <f>ROUND('Sheet1 (4)'!K663/100,2)</f>
        <v>#VALUE!</v>
      </c>
      <c r="K657" s="1" t="e">
        <f>ROUND('Sheet1 (4)'!L663/100,2)</f>
        <v>#VALUE!</v>
      </c>
      <c r="L657" s="4">
        <f>ROUND(('Sheet1 (4)'!M663+'Sheet1 (4)'!R663)/100,2)</f>
        <v>3.21</v>
      </c>
      <c r="M657" s="4">
        <f>ROUND(('Sheet1 (4)'!N663+'Sheet1 (4)'!S663)/100,2)</f>
        <v>1.39</v>
      </c>
      <c r="N657" s="4">
        <f>ROUND(('Sheet1 (4)'!O663+'Sheet1 (4)'!T663)/100,2)</f>
        <v>-1.73</v>
      </c>
      <c r="O657" s="4">
        <f>ROUND(('Sheet1 (4)'!P663+'Sheet1 (4)'!U663)/100,2)</f>
        <v>2.2599999999999998</v>
      </c>
      <c r="P657" s="4">
        <f>ROUND(('Sheet1 (4)'!Q663+'Sheet1 (4)'!V663)/100,2)</f>
        <v>-0.75</v>
      </c>
      <c r="Q657" s="7">
        <f>ROUND('Sheet1 (4)'!W663/100,2)</f>
        <v>0.5</v>
      </c>
      <c r="R657" s="7">
        <f>ROUND('Sheet1 (4)'!X663/100,2)</f>
        <v>0.33</v>
      </c>
      <c r="S657" s="7">
        <f>ROUND('Sheet1 (4)'!Y663/100,2)</f>
        <v>0.03</v>
      </c>
      <c r="T657" s="7">
        <f>ROUND('Sheet1 (4)'!Z663/100,2)</f>
        <v>0.16</v>
      </c>
      <c r="U657" s="7">
        <f>ROUND('Sheet1 (4)'!AA663/100,2)</f>
        <v>0.03</v>
      </c>
      <c r="V657" s="1" t="str">
        <f>'Sheet1 (4)'!AB663&amp;".T"</f>
        <v>9240.T</v>
      </c>
      <c r="W657">
        <f>ROUND('Sheet1 (4)'!AC663,2)</f>
        <v>91.05</v>
      </c>
      <c r="X657">
        <f>ROUND('Sheet1 (4)'!AD663,2)</f>
        <v>2.6</v>
      </c>
      <c r="Y657" t="str">
        <f>_xlfn.XLOOKUP('Sheet1 (4)'!AB663,'Sheet1 (3)'!B:B,'Sheet1 (3)'!D:D,"",0)</f>
        <v>グロース</v>
      </c>
    </row>
    <row r="658" spans="1:25" x14ac:dyDescent="0.2">
      <c r="A658">
        <v>657</v>
      </c>
      <c r="B658" s="1" t="str">
        <f>_xlfn.XLOOKUP('Sheet1 (4)'!AB664,'Sheet1 (3)'!B:B,'Sheet1 (3)'!C:C,"",0)</f>
        <v>デルソーレ</v>
      </c>
      <c r="C658" s="1" t="str">
        <f>_xlfn.XLOOKUP('Sheet1 (4)'!AB664,'Sheet1 (3)'!B:B,'Sheet1 (3)'!F:F,"",0)</f>
        <v>食料品</v>
      </c>
      <c r="D658" s="1">
        <f>ROUND('Sheet1 (4)'!E664/100000000,2)</f>
        <v>0.09</v>
      </c>
      <c r="E658" s="1" t="e">
        <f>ROUND('Sheet1 (4)'!F664/100,2)</f>
        <v>#VALUE!</v>
      </c>
      <c r="F658" s="1" t="e">
        <f>ROUND('Sheet1 (4)'!G664/100,2)</f>
        <v>#VALUE!</v>
      </c>
      <c r="G658" s="1" t="e">
        <f>ROUND('Sheet1 (4)'!H664/100,2)</f>
        <v>#VALUE!</v>
      </c>
      <c r="H658" s="1" t="e">
        <f>ROUND('Sheet1 (4)'!I664/100,2)</f>
        <v>#VALUE!</v>
      </c>
      <c r="I658" s="1">
        <f>ROUND('Sheet1 (4)'!J664/100,2)</f>
        <v>6.6</v>
      </c>
      <c r="J658" s="1" t="e">
        <f>ROUND('Sheet1 (4)'!K664/100,2)</f>
        <v>#VALUE!</v>
      </c>
      <c r="K658" s="1" t="e">
        <f>ROUND('Sheet1 (4)'!L664/100,2)</f>
        <v>#VALUE!</v>
      </c>
      <c r="L658" s="4" t="e">
        <f>ROUND(('Sheet1 (4)'!M664+'Sheet1 (4)'!R664)/100,2)</f>
        <v>#VALUE!</v>
      </c>
      <c r="M658" s="4" t="e">
        <f>ROUND(('Sheet1 (4)'!N664+'Sheet1 (4)'!S664)/100,2)</f>
        <v>#VALUE!</v>
      </c>
      <c r="N658" s="4" t="e">
        <f>ROUND(('Sheet1 (4)'!O664+'Sheet1 (4)'!T664)/100,2)</f>
        <v>#VALUE!</v>
      </c>
      <c r="O658" s="4" t="e">
        <f>ROUND(('Sheet1 (4)'!P664+'Sheet1 (4)'!U664)/100,2)</f>
        <v>#VALUE!</v>
      </c>
      <c r="P658" s="4">
        <f>ROUND(('Sheet1 (4)'!Q664+'Sheet1 (4)'!V664)/100,2)</f>
        <v>-7.0000000000000007E-2</v>
      </c>
      <c r="Q658" s="7" t="e">
        <f>ROUND('Sheet1 (4)'!W664/100,2)</f>
        <v>#VALUE!</v>
      </c>
      <c r="R658" s="7" t="e">
        <f>ROUND('Sheet1 (4)'!X664/100,2)</f>
        <v>#VALUE!</v>
      </c>
      <c r="S658" s="7" t="e">
        <f>ROUND('Sheet1 (4)'!Y664/100,2)</f>
        <v>#VALUE!</v>
      </c>
      <c r="T658" s="7" t="e">
        <f>ROUND('Sheet1 (4)'!Z664/100,2)</f>
        <v>#VALUE!</v>
      </c>
      <c r="U658" s="7">
        <f>ROUND('Sheet1 (4)'!AA664/100,2)</f>
        <v>0.05</v>
      </c>
      <c r="V658" s="1" t="str">
        <f>'Sheet1 (4)'!AB664&amp;".T"</f>
        <v>2876.T</v>
      </c>
      <c r="W658">
        <f>ROUND('Sheet1 (4)'!AC664,2)</f>
        <v>14.32</v>
      </c>
      <c r="X658">
        <f>ROUND('Sheet1 (4)'!AD664,2)</f>
        <v>1</v>
      </c>
      <c r="Y658" t="str">
        <f>_xlfn.XLOOKUP('Sheet1 (4)'!AB664,'Sheet1 (3)'!B:B,'Sheet1 (3)'!D:D,"",0)</f>
        <v>スタンダード</v>
      </c>
    </row>
    <row r="659" spans="1:25" x14ac:dyDescent="0.2">
      <c r="A659">
        <v>658</v>
      </c>
      <c r="B659" s="1" t="str">
        <f>_xlfn.XLOOKUP('Sheet1 (4)'!AB665,'Sheet1 (3)'!B:B,'Sheet1 (3)'!C:C,"",0)</f>
        <v>Ｄｅｌｔａ－Ｆｌｙ　Ｐｈａｒｍａ</v>
      </c>
      <c r="C659" s="1" t="str">
        <f>_xlfn.XLOOKUP('Sheet1 (4)'!AB665,'Sheet1 (3)'!B:B,'Sheet1 (3)'!F:F,"",0)</f>
        <v>医薬品</v>
      </c>
      <c r="D659" s="1">
        <f>ROUND('Sheet1 (4)'!E665/100000000,2)</f>
        <v>0.1</v>
      </c>
      <c r="E659" s="1">
        <f>ROUND('Sheet1 (4)'!F665/100,2)</f>
        <v>-8.52</v>
      </c>
      <c r="F659" s="1">
        <f>ROUND('Sheet1 (4)'!G665/100,2)</f>
        <v>-9.61</v>
      </c>
      <c r="G659" s="1">
        <f>ROUND('Sheet1 (4)'!H665/100,2)</f>
        <v>-13.15</v>
      </c>
      <c r="H659" s="1">
        <f>ROUND('Sheet1 (4)'!I665/100,2)</f>
        <v>-14.03</v>
      </c>
      <c r="I659" s="1">
        <f>ROUND('Sheet1 (4)'!J665/100,2)</f>
        <v>-17.079999999999998</v>
      </c>
      <c r="J659" s="1" t="e">
        <f>ROUND('Sheet1 (4)'!K665/100,2)</f>
        <v>#VALUE!</v>
      </c>
      <c r="K659" s="1" t="e">
        <f>ROUND('Sheet1 (4)'!L665/100,2)</f>
        <v>#VALUE!</v>
      </c>
      <c r="L659" s="4" t="e">
        <f>ROUND(('Sheet1 (4)'!M665+'Sheet1 (4)'!R665)/100,2)</f>
        <v>#VALUE!</v>
      </c>
      <c r="M659" s="4" t="e">
        <f>ROUND(('Sheet1 (4)'!N665+'Sheet1 (4)'!S665)/100,2)</f>
        <v>#VALUE!</v>
      </c>
      <c r="N659" s="4" t="e">
        <f>ROUND(('Sheet1 (4)'!O665+'Sheet1 (4)'!T665)/100,2)</f>
        <v>#VALUE!</v>
      </c>
      <c r="O659" s="4">
        <f>ROUND(('Sheet1 (4)'!P665+'Sheet1 (4)'!U665)/100,2)</f>
        <v>-12.79</v>
      </c>
      <c r="P659" s="4" t="e">
        <f>ROUND(('Sheet1 (4)'!Q665+'Sheet1 (4)'!V665)/100,2)</f>
        <v>#VALUE!</v>
      </c>
      <c r="Q659" s="7">
        <f>ROUND('Sheet1 (4)'!W665/100,2)</f>
        <v>-0.42</v>
      </c>
      <c r="R659" s="7">
        <f>ROUND('Sheet1 (4)'!X665/100,2)</f>
        <v>-0.57999999999999996</v>
      </c>
      <c r="S659" s="7">
        <f>ROUND('Sheet1 (4)'!Y665/100,2)</f>
        <v>-1.31</v>
      </c>
      <c r="T659" s="7">
        <f>ROUND('Sheet1 (4)'!Z665/100,2)</f>
        <v>-1.41</v>
      </c>
      <c r="U659" s="7">
        <f>ROUND('Sheet1 (4)'!AA665/100,2)</f>
        <v>-2.2799999999999998</v>
      </c>
      <c r="V659" s="1" t="str">
        <f>'Sheet1 (4)'!AB665&amp;".T"</f>
        <v>4598.T</v>
      </c>
      <c r="W659" t="e">
        <f>ROUND('Sheet1 (4)'!AC665,2)</f>
        <v>#VALUE!</v>
      </c>
      <c r="X659">
        <f>ROUND('Sheet1 (4)'!AD665,2)</f>
        <v>7.9</v>
      </c>
      <c r="Y659" t="str">
        <f>_xlfn.XLOOKUP('Sheet1 (4)'!AB665,'Sheet1 (3)'!B:B,'Sheet1 (3)'!D:D,"",0)</f>
        <v>グロース</v>
      </c>
    </row>
    <row r="660" spans="1:25" x14ac:dyDescent="0.2">
      <c r="A660">
        <v>659</v>
      </c>
      <c r="B660" s="1" t="str">
        <f>_xlfn.XLOOKUP('Sheet1 (4)'!AB666,'Sheet1 (3)'!B:B,'Sheet1 (3)'!C:C,"",0)</f>
        <v>出前館</v>
      </c>
      <c r="C660" s="1" t="str">
        <f>_xlfn.XLOOKUP('Sheet1 (4)'!AB666,'Sheet1 (3)'!B:B,'Sheet1 (3)'!F:F,"",0)</f>
        <v>情報・通信業</v>
      </c>
      <c r="D660" s="1">
        <f>ROUND('Sheet1 (4)'!E666/100000000,2)</f>
        <v>1.1200000000000001</v>
      </c>
      <c r="E660" s="1">
        <f>ROUND('Sheet1 (4)'!F666/100,2)</f>
        <v>-191.57</v>
      </c>
      <c r="F660" s="1">
        <f>ROUND('Sheet1 (4)'!G666/100,2)</f>
        <v>-364.42</v>
      </c>
      <c r="G660" s="1">
        <f>ROUND('Sheet1 (4)'!H666/100,2)</f>
        <v>-122.6</v>
      </c>
      <c r="H660" s="1">
        <f>ROUND('Sheet1 (4)'!I666/100,2)</f>
        <v>-59.92</v>
      </c>
      <c r="I660" s="1">
        <f>ROUND('Sheet1 (4)'!J666/100,2)</f>
        <v>-49.22</v>
      </c>
      <c r="J660" s="1" t="e">
        <f>ROUND('Sheet1 (4)'!K666/100,2)</f>
        <v>#VALUE!</v>
      </c>
      <c r="K660" s="1" t="e">
        <f>ROUND('Sheet1 (4)'!L666/100,2)</f>
        <v>#VALUE!</v>
      </c>
      <c r="L660" s="4">
        <f>ROUND(('Sheet1 (4)'!M666+'Sheet1 (4)'!R666)/100,2)</f>
        <v>-187.65</v>
      </c>
      <c r="M660" s="4">
        <f>ROUND(('Sheet1 (4)'!N666+'Sheet1 (4)'!S666)/100,2)</f>
        <v>-399.36</v>
      </c>
      <c r="N660" s="4">
        <f>ROUND(('Sheet1 (4)'!O666+'Sheet1 (4)'!T666)/100,2)</f>
        <v>-123.54</v>
      </c>
      <c r="O660" s="4">
        <f>ROUND(('Sheet1 (4)'!P666+'Sheet1 (4)'!U666)/100,2)</f>
        <v>-23.95</v>
      </c>
      <c r="P660" s="4">
        <f>ROUND(('Sheet1 (4)'!Q666+'Sheet1 (4)'!V666)/100,2)</f>
        <v>-49.72</v>
      </c>
      <c r="Q660" s="7">
        <f>ROUND('Sheet1 (4)'!W666/100,2)</f>
        <v>-1.24</v>
      </c>
      <c r="R660" s="7">
        <f>ROUND('Sheet1 (4)'!X666/100,2)</f>
        <v>-1.19</v>
      </c>
      <c r="S660" s="7">
        <f>ROUND('Sheet1 (4)'!Y666/100,2)</f>
        <v>-0.25</v>
      </c>
      <c r="T660" s="7">
        <f>ROUND('Sheet1 (4)'!Z666/100,2)</f>
        <v>-0.09</v>
      </c>
      <c r="U660" s="7">
        <f>ROUND('Sheet1 (4)'!AA666/100,2)</f>
        <v>-0.15</v>
      </c>
      <c r="V660" s="1" t="str">
        <f>'Sheet1 (4)'!AB666&amp;".T"</f>
        <v>2484.T</v>
      </c>
      <c r="W660" t="e">
        <f>ROUND('Sheet1 (4)'!AC666,2)</f>
        <v>#VALUE!</v>
      </c>
      <c r="X660">
        <f>ROUND('Sheet1 (4)'!AD666,2)</f>
        <v>0.57999999999999996</v>
      </c>
      <c r="Y660" t="str">
        <f>_xlfn.XLOOKUP('Sheet1 (4)'!AB666,'Sheet1 (3)'!B:B,'Sheet1 (3)'!D:D,"",0)</f>
        <v>スタンダード</v>
      </c>
    </row>
    <row r="661" spans="1:25" x14ac:dyDescent="0.2">
      <c r="A661">
        <v>660</v>
      </c>
      <c r="B661" s="1" t="str">
        <f>_xlfn.XLOOKUP('Sheet1 (4)'!AB667,'Sheet1 (3)'!B:B,'Sheet1 (3)'!C:C,"",0)</f>
        <v>ディー・エヌ・エー</v>
      </c>
      <c r="C661" s="1" t="str">
        <f>_xlfn.XLOOKUP('Sheet1 (4)'!AB667,'Sheet1 (3)'!B:B,'Sheet1 (3)'!F:F,"",0)</f>
        <v>情報・通信業</v>
      </c>
      <c r="D661" s="1">
        <f>ROUND('Sheet1 (4)'!E667/100000000,2)</f>
        <v>1.1100000000000001</v>
      </c>
      <c r="E661" s="1">
        <f>ROUND('Sheet1 (4)'!F667/100,2)</f>
        <v>198.77</v>
      </c>
      <c r="F661" s="1">
        <f>ROUND('Sheet1 (4)'!G667/100,2)</f>
        <v>121.77</v>
      </c>
      <c r="G661" s="1">
        <f>ROUND('Sheet1 (4)'!H667/100,2)</f>
        <v>49.26</v>
      </c>
      <c r="H661" s="1">
        <f>ROUND('Sheet1 (4)'!I667/100,2)</f>
        <v>6.61</v>
      </c>
      <c r="I661" s="1">
        <f>ROUND('Sheet1 (4)'!J667/100,2)</f>
        <v>334.43</v>
      </c>
      <c r="J661" s="1">
        <f>ROUND('Sheet1 (4)'!K667/100,2)</f>
        <v>378.42</v>
      </c>
      <c r="K661" s="1">
        <f>ROUND('Sheet1 (4)'!L667/100,2)</f>
        <v>309.33</v>
      </c>
      <c r="L661" s="4">
        <f>ROUND(('Sheet1 (4)'!M667+'Sheet1 (4)'!R667)/100,2)</f>
        <v>213.27</v>
      </c>
      <c r="M661" s="4">
        <f>ROUND(('Sheet1 (4)'!N667+'Sheet1 (4)'!S667)/100,2)</f>
        <v>-15.49</v>
      </c>
      <c r="N661" s="4">
        <f>ROUND(('Sheet1 (4)'!O667+'Sheet1 (4)'!T667)/100,2)</f>
        <v>232.59</v>
      </c>
      <c r="O661" s="4">
        <f>ROUND(('Sheet1 (4)'!P667+'Sheet1 (4)'!U667)/100,2)</f>
        <v>-234.68</v>
      </c>
      <c r="P661" s="4">
        <f>ROUND(('Sheet1 (4)'!Q667+'Sheet1 (4)'!V667)/100,2)</f>
        <v>267.19</v>
      </c>
      <c r="Q661" s="7">
        <f>ROUND('Sheet1 (4)'!W667/100,2)</f>
        <v>0.13</v>
      </c>
      <c r="R661" s="7">
        <f>ROUND('Sheet1 (4)'!X667/100,2)</f>
        <v>0.13</v>
      </c>
      <c r="S661" s="7">
        <f>ROUND('Sheet1 (4)'!Y667/100,2)</f>
        <v>0.04</v>
      </c>
      <c r="T661" s="7">
        <f>ROUND('Sheet1 (4)'!Z667/100,2)</f>
        <v>-0.13</v>
      </c>
      <c r="U661" s="7">
        <f>ROUND('Sheet1 (4)'!AA667/100,2)</f>
        <v>0.1</v>
      </c>
      <c r="V661" s="1" t="str">
        <f>'Sheet1 (4)'!AB667&amp;".T"</f>
        <v>2432.T</v>
      </c>
      <c r="W661">
        <f>ROUND('Sheet1 (4)'!AC667,2)</f>
        <v>9.14</v>
      </c>
      <c r="X661">
        <f>ROUND('Sheet1 (4)'!AD667,2)</f>
        <v>1.1000000000000001</v>
      </c>
      <c r="Y661" t="str">
        <f>_xlfn.XLOOKUP('Sheet1 (4)'!AB667,'Sheet1 (3)'!B:B,'Sheet1 (3)'!D:D,"",0)</f>
        <v>プライム</v>
      </c>
    </row>
    <row r="662" spans="1:25" x14ac:dyDescent="0.2">
      <c r="A662">
        <v>661</v>
      </c>
      <c r="B662" s="1" t="str">
        <f>_xlfn.XLOOKUP('Sheet1 (4)'!AB668,'Sheet1 (3)'!B:B,'Sheet1 (3)'!C:C,"",0)</f>
        <v>デンカ</v>
      </c>
      <c r="C662" s="1" t="str">
        <f>_xlfn.XLOOKUP('Sheet1 (4)'!AB668,'Sheet1 (3)'!B:B,'Sheet1 (3)'!F:F,"",0)</f>
        <v>化学</v>
      </c>
      <c r="D662" s="1">
        <f>ROUND('Sheet1 (4)'!E668/100000000,2)</f>
        <v>0.86</v>
      </c>
      <c r="E662" s="1">
        <f>ROUND('Sheet1 (4)'!F668/100,2)</f>
        <v>347.31</v>
      </c>
      <c r="F662" s="1">
        <f>ROUND('Sheet1 (4)'!G668/100,2)</f>
        <v>401.24</v>
      </c>
      <c r="G662" s="1">
        <f>ROUND('Sheet1 (4)'!H668/100,2)</f>
        <v>323.25</v>
      </c>
      <c r="H662" s="1">
        <f>ROUND('Sheet1 (4)'!I668/100,2)</f>
        <v>133.77000000000001</v>
      </c>
      <c r="I662" s="1">
        <f>ROUND('Sheet1 (4)'!J668/100,2)</f>
        <v>144.13999999999999</v>
      </c>
      <c r="J662" s="1">
        <f>ROUND('Sheet1 (4)'!K668/100,2)</f>
        <v>240.5</v>
      </c>
      <c r="K662" s="1">
        <f>ROUND('Sheet1 (4)'!L668/100,2)</f>
        <v>340.33</v>
      </c>
      <c r="L662" s="4">
        <f>ROUND(('Sheet1 (4)'!M668+'Sheet1 (4)'!R668)/100,2)</f>
        <v>36.340000000000003</v>
      </c>
      <c r="M662" s="4">
        <f>ROUND(('Sheet1 (4)'!N668+'Sheet1 (4)'!S668)/100,2)</f>
        <v>57.91</v>
      </c>
      <c r="N662" s="4">
        <f>ROUND(('Sheet1 (4)'!O668+'Sheet1 (4)'!T668)/100,2)</f>
        <v>-193.22</v>
      </c>
      <c r="O662" s="4">
        <f>ROUND(('Sheet1 (4)'!P668+'Sheet1 (4)'!U668)/100,2)</f>
        <v>136.88</v>
      </c>
      <c r="P662" s="4">
        <f>ROUND(('Sheet1 (4)'!Q668+'Sheet1 (4)'!V668)/100,2)</f>
        <v>-409.66</v>
      </c>
      <c r="Q662" s="7">
        <f>ROUND('Sheet1 (4)'!W668/100,2)</f>
        <v>0.08</v>
      </c>
      <c r="R662" s="7">
        <f>ROUND('Sheet1 (4)'!X668/100,2)</f>
        <v>0.09</v>
      </c>
      <c r="S662" s="7">
        <f>ROUND('Sheet1 (4)'!Y668/100,2)</f>
        <v>0.04</v>
      </c>
      <c r="T662" s="7">
        <f>ROUND('Sheet1 (4)'!Z668/100,2)</f>
        <v>0.04</v>
      </c>
      <c r="U662" s="7">
        <f>ROUND('Sheet1 (4)'!AA668/100,2)</f>
        <v>-0.05</v>
      </c>
      <c r="V662" s="1" t="str">
        <f>'Sheet1 (4)'!AB668&amp;".T"</f>
        <v>4061.T</v>
      </c>
      <c r="W662" t="e">
        <f>ROUND('Sheet1 (4)'!AC668,2)</f>
        <v>#VALUE!</v>
      </c>
      <c r="X662">
        <f>ROUND('Sheet1 (4)'!AD668,2)</f>
        <v>0.67</v>
      </c>
      <c r="Y662" t="str">
        <f>_xlfn.XLOOKUP('Sheet1 (4)'!AB668,'Sheet1 (3)'!B:B,'Sheet1 (3)'!D:D,"",0)</f>
        <v>プライム</v>
      </c>
    </row>
    <row r="663" spans="1:25" x14ac:dyDescent="0.2">
      <c r="A663">
        <v>662</v>
      </c>
      <c r="B663" s="1" t="str">
        <f>_xlfn.XLOOKUP('Sheet1 (4)'!AB669,'Sheet1 (3)'!B:B,'Sheet1 (3)'!C:C,"",0)</f>
        <v>デンキョーグループホールディングス</v>
      </c>
      <c r="C663" s="1" t="str">
        <f>_xlfn.XLOOKUP('Sheet1 (4)'!AB669,'Sheet1 (3)'!B:B,'Sheet1 (3)'!F:F,"",0)</f>
        <v>卸売業</v>
      </c>
      <c r="D663" s="1">
        <f>ROUND('Sheet1 (4)'!E669/100000000,2)</f>
        <v>0.06</v>
      </c>
      <c r="E663" s="1">
        <f>ROUND('Sheet1 (4)'!F669/100,2)</f>
        <v>12.22</v>
      </c>
      <c r="F663" s="1">
        <f>ROUND('Sheet1 (4)'!G669/100,2)</f>
        <v>6.13</v>
      </c>
      <c r="G663" s="1">
        <f>ROUND('Sheet1 (4)'!H669/100,2)</f>
        <v>-1.99</v>
      </c>
      <c r="H663" s="1">
        <f>ROUND('Sheet1 (4)'!I669/100,2)</f>
        <v>-2.71</v>
      </c>
      <c r="I663" s="1">
        <f>ROUND('Sheet1 (4)'!J669/100,2)</f>
        <v>1.0900000000000001</v>
      </c>
      <c r="J663" s="1" t="e">
        <f>ROUND('Sheet1 (4)'!K669/100,2)</f>
        <v>#VALUE!</v>
      </c>
      <c r="K663" s="1" t="e">
        <f>ROUND('Sheet1 (4)'!L669/100,2)</f>
        <v>#VALUE!</v>
      </c>
      <c r="L663" s="4">
        <f>ROUND(('Sheet1 (4)'!M669+'Sheet1 (4)'!R669)/100,2)</f>
        <v>33.4</v>
      </c>
      <c r="M663" s="4">
        <f>ROUND(('Sheet1 (4)'!N669+'Sheet1 (4)'!S669)/100,2)</f>
        <v>-10.18</v>
      </c>
      <c r="N663" s="4">
        <f>ROUND(('Sheet1 (4)'!O669+'Sheet1 (4)'!T669)/100,2)</f>
        <v>-3.21</v>
      </c>
      <c r="O663" s="4">
        <f>ROUND(('Sheet1 (4)'!P669+'Sheet1 (4)'!U669)/100,2)</f>
        <v>-4.16</v>
      </c>
      <c r="P663" s="4">
        <f>ROUND(('Sheet1 (4)'!Q669+'Sheet1 (4)'!V669)/100,2)</f>
        <v>11.89</v>
      </c>
      <c r="Q663" s="7">
        <f>ROUND('Sheet1 (4)'!W669/100,2)</f>
        <v>0.05</v>
      </c>
      <c r="R663" s="7">
        <f>ROUND('Sheet1 (4)'!X669/100,2)</f>
        <v>0.02</v>
      </c>
      <c r="S663" s="7">
        <f>ROUND('Sheet1 (4)'!Y669/100,2)</f>
        <v>0</v>
      </c>
      <c r="T663" s="7">
        <f>ROUND('Sheet1 (4)'!Z669/100,2)</f>
        <v>0</v>
      </c>
      <c r="U663" s="7">
        <f>ROUND('Sheet1 (4)'!AA669/100,2)</f>
        <v>0.02</v>
      </c>
      <c r="V663" s="1" t="str">
        <f>'Sheet1 (4)'!AB669&amp;".T"</f>
        <v>8144.T</v>
      </c>
      <c r="W663">
        <f>ROUND('Sheet1 (4)'!AC669,2)</f>
        <v>80.400000000000006</v>
      </c>
      <c r="X663">
        <f>ROUND('Sheet1 (4)'!AD669,2)</f>
        <v>0.28999999999999998</v>
      </c>
      <c r="Y663" t="str">
        <f>_xlfn.XLOOKUP('Sheet1 (4)'!AB669,'Sheet1 (3)'!B:B,'Sheet1 (3)'!D:D,"",0)</f>
        <v>スタンダード</v>
      </c>
    </row>
    <row r="664" spans="1:25" x14ac:dyDescent="0.2">
      <c r="A664">
        <v>663</v>
      </c>
      <c r="B664" s="1" t="str">
        <f>_xlfn.XLOOKUP('Sheet1 (4)'!AB670,'Sheet1 (3)'!B:B,'Sheet1 (3)'!C:C,"",0)</f>
        <v>電算</v>
      </c>
      <c r="C664" s="1" t="str">
        <f>_xlfn.XLOOKUP('Sheet1 (4)'!AB670,'Sheet1 (3)'!B:B,'Sheet1 (3)'!F:F,"",0)</f>
        <v>情報・通信業</v>
      </c>
      <c r="D664" s="1">
        <f>ROUND('Sheet1 (4)'!E670/100000000,2)</f>
        <v>0.06</v>
      </c>
      <c r="E664" s="1">
        <f>ROUND('Sheet1 (4)'!F670/100,2)</f>
        <v>11.55</v>
      </c>
      <c r="F664" s="1">
        <f>ROUND('Sheet1 (4)'!G670/100,2)</f>
        <v>12.46</v>
      </c>
      <c r="G664" s="1">
        <f>ROUND('Sheet1 (4)'!H670/100,2)</f>
        <v>25.03</v>
      </c>
      <c r="H664" s="1">
        <f>ROUND('Sheet1 (4)'!I670/100,2)</f>
        <v>12.91</v>
      </c>
      <c r="I664" s="1">
        <f>ROUND('Sheet1 (4)'!J670/100,2)</f>
        <v>25.17</v>
      </c>
      <c r="J664" s="1" t="e">
        <f>ROUND('Sheet1 (4)'!K670/100,2)</f>
        <v>#VALUE!</v>
      </c>
      <c r="K664" s="1" t="e">
        <f>ROUND('Sheet1 (4)'!L670/100,2)</f>
        <v>#VALUE!</v>
      </c>
      <c r="L664" s="4">
        <f>ROUND(('Sheet1 (4)'!M670+'Sheet1 (4)'!R670)/100,2)</f>
        <v>-0.53</v>
      </c>
      <c r="M664" s="4">
        <f>ROUND(('Sheet1 (4)'!N670+'Sheet1 (4)'!S670)/100,2)</f>
        <v>18.329999999999998</v>
      </c>
      <c r="N664" s="4">
        <f>ROUND(('Sheet1 (4)'!O670+'Sheet1 (4)'!T670)/100,2)</f>
        <v>10.31</v>
      </c>
      <c r="O664" s="4">
        <f>ROUND(('Sheet1 (4)'!P670+'Sheet1 (4)'!U670)/100,2)</f>
        <v>2.0099999999999998</v>
      </c>
      <c r="P664" s="4">
        <f>ROUND(('Sheet1 (4)'!Q670+'Sheet1 (4)'!V670)/100,2)</f>
        <v>20.350000000000001</v>
      </c>
      <c r="Q664" s="7">
        <f>ROUND('Sheet1 (4)'!W670/100,2)</f>
        <v>0.08</v>
      </c>
      <c r="R664" s="7">
        <f>ROUND('Sheet1 (4)'!X670/100,2)</f>
        <v>0.12</v>
      </c>
      <c r="S664" s="7">
        <f>ROUND('Sheet1 (4)'!Y670/100,2)</f>
        <v>0.2</v>
      </c>
      <c r="T664" s="7">
        <f>ROUND('Sheet1 (4)'!Z670/100,2)</f>
        <v>0.09</v>
      </c>
      <c r="U664" s="7">
        <f>ROUND('Sheet1 (4)'!AA670/100,2)</f>
        <v>0.16</v>
      </c>
      <c r="V664" s="1" t="str">
        <f>'Sheet1 (4)'!AB670&amp;".T"</f>
        <v>3640.T</v>
      </c>
      <c r="W664">
        <f>ROUND('Sheet1 (4)'!AC670,2)</f>
        <v>6.59</v>
      </c>
      <c r="X664">
        <f>ROUND('Sheet1 (4)'!AD670,2)</f>
        <v>1.37</v>
      </c>
      <c r="Y664" t="str">
        <f>_xlfn.XLOOKUP('Sheet1 (4)'!AB670,'Sheet1 (3)'!B:B,'Sheet1 (3)'!D:D,"",0)</f>
        <v>スタンダード</v>
      </c>
    </row>
    <row r="665" spans="1:25" x14ac:dyDescent="0.2">
      <c r="A665">
        <v>664</v>
      </c>
      <c r="B665" s="1" t="str">
        <f>_xlfn.XLOOKUP('Sheet1 (4)'!AB671,'Sheet1 (3)'!B:B,'Sheet1 (3)'!C:C,"",0)</f>
        <v>電算システムホールディングス</v>
      </c>
      <c r="C665" s="1" t="str">
        <f>_xlfn.XLOOKUP('Sheet1 (4)'!AB671,'Sheet1 (3)'!B:B,'Sheet1 (3)'!F:F,"",0)</f>
        <v>情報・通信業</v>
      </c>
      <c r="D665" s="1">
        <f>ROUND('Sheet1 (4)'!E671/100000000,2)</f>
        <v>0.11</v>
      </c>
      <c r="E665" s="1">
        <f>ROUND('Sheet1 (4)'!F671/100,2)</f>
        <v>31.4</v>
      </c>
      <c r="F665" s="1">
        <f>ROUND('Sheet1 (4)'!G671/100,2)</f>
        <v>34.14</v>
      </c>
      <c r="G665" s="1">
        <f>ROUND('Sheet1 (4)'!H671/100,2)</f>
        <v>39.65</v>
      </c>
      <c r="H665" s="1">
        <f>ROUND('Sheet1 (4)'!I671/100,2)</f>
        <v>23.13</v>
      </c>
      <c r="I665" s="1">
        <f>ROUND('Sheet1 (4)'!J671/100,2)</f>
        <v>23.13</v>
      </c>
      <c r="J665" s="1">
        <f>ROUND('Sheet1 (4)'!K671/100,2)</f>
        <v>35</v>
      </c>
      <c r="K665" s="1">
        <f>ROUND('Sheet1 (4)'!L671/100,2)</f>
        <v>44</v>
      </c>
      <c r="L665" s="4">
        <f>ROUND(('Sheet1 (4)'!M671+'Sheet1 (4)'!R671)/100,2)</f>
        <v>13.02</v>
      </c>
      <c r="M665" s="4">
        <f>ROUND(('Sheet1 (4)'!N671+'Sheet1 (4)'!S671)/100,2)</f>
        <v>1.89</v>
      </c>
      <c r="N665" s="4">
        <f>ROUND(('Sheet1 (4)'!O671+'Sheet1 (4)'!T671)/100,2)</f>
        <v>46.54</v>
      </c>
      <c r="O665" s="4">
        <f>ROUND(('Sheet1 (4)'!P671+'Sheet1 (4)'!U671)/100,2)</f>
        <v>32.6</v>
      </c>
      <c r="P665" s="4">
        <f>ROUND(('Sheet1 (4)'!Q671+'Sheet1 (4)'!V671)/100,2)</f>
        <v>32.6</v>
      </c>
      <c r="Q665" s="7">
        <f>ROUND('Sheet1 (4)'!W671/100,2)</f>
        <v>0.12</v>
      </c>
      <c r="R665" s="7">
        <f>ROUND('Sheet1 (4)'!X671/100,2)</f>
        <v>0.13</v>
      </c>
      <c r="S665" s="7">
        <f>ROUND('Sheet1 (4)'!Y671/100,2)</f>
        <v>0.1</v>
      </c>
      <c r="T665" s="7">
        <f>ROUND('Sheet1 (4)'!Z671/100,2)</f>
        <v>0.09</v>
      </c>
      <c r="U665" s="7">
        <f>ROUND('Sheet1 (4)'!AA671/100,2)</f>
        <v>0.09</v>
      </c>
      <c r="V665" s="1" t="str">
        <f>'Sheet1 (4)'!AB671&amp;".T"</f>
        <v>4072.T</v>
      </c>
      <c r="W665">
        <f>ROUND('Sheet1 (4)'!AC671,2)</f>
        <v>18.510000000000002</v>
      </c>
      <c r="X665">
        <f>ROUND('Sheet1 (4)'!AD671,2)</f>
        <v>1.63</v>
      </c>
      <c r="Y665" t="str">
        <f>_xlfn.XLOOKUP('Sheet1 (4)'!AB671,'Sheet1 (3)'!B:B,'Sheet1 (3)'!D:D,"",0)</f>
        <v>プライム</v>
      </c>
    </row>
    <row r="666" spans="1:25" x14ac:dyDescent="0.2">
      <c r="A666">
        <v>665</v>
      </c>
      <c r="B666" s="1" t="str">
        <f>_xlfn.XLOOKUP('Sheet1 (4)'!AB672,'Sheet1 (3)'!B:B,'Sheet1 (3)'!C:C,"",0)</f>
        <v>デンソー</v>
      </c>
      <c r="C666" s="1" t="str">
        <f>_xlfn.XLOOKUP('Sheet1 (4)'!AB672,'Sheet1 (3)'!B:B,'Sheet1 (3)'!F:F,"",0)</f>
        <v>輸送用機器</v>
      </c>
      <c r="D666" s="1">
        <f>ROUND('Sheet1 (4)'!E672/100000000,2)</f>
        <v>26.89</v>
      </c>
      <c r="E666" s="1">
        <f>ROUND('Sheet1 (4)'!F672/100,2)</f>
        <v>1589.64</v>
      </c>
      <c r="F666" s="1">
        <f>ROUND('Sheet1 (4)'!G672/100,2)</f>
        <v>3549.8</v>
      </c>
      <c r="G666" s="1">
        <f>ROUND('Sheet1 (4)'!H672/100,2)</f>
        <v>4257.95</v>
      </c>
      <c r="H666" s="1">
        <f>ROUND('Sheet1 (4)'!I672/100,2)</f>
        <v>3817.8</v>
      </c>
      <c r="I666" s="1">
        <f>ROUND('Sheet1 (4)'!J672/100,2)</f>
        <v>4938.8900000000003</v>
      </c>
      <c r="J666" s="1">
        <f>ROUND('Sheet1 (4)'!K672/100,2)</f>
        <v>6182.71</v>
      </c>
      <c r="K666" s="1">
        <f>ROUND('Sheet1 (4)'!L672/100,2)</f>
        <v>6965.56</v>
      </c>
      <c r="L666" s="4">
        <f>ROUND(('Sheet1 (4)'!M672+'Sheet1 (4)'!R672)/100,2)</f>
        <v>413.32</v>
      </c>
      <c r="M666" s="4">
        <f>ROUND(('Sheet1 (4)'!N672+'Sheet1 (4)'!S672)/100,2)</f>
        <v>940.58</v>
      </c>
      <c r="N666" s="4">
        <f>ROUND(('Sheet1 (4)'!O672+'Sheet1 (4)'!T672)/100,2)</f>
        <v>2390.44</v>
      </c>
      <c r="O666" s="4">
        <f>ROUND(('Sheet1 (4)'!P672+'Sheet1 (4)'!U672)/100,2)</f>
        <v>5023.3900000000003</v>
      </c>
      <c r="P666" s="4">
        <f>ROUND(('Sheet1 (4)'!Q672+'Sheet1 (4)'!V672)/100,2)</f>
        <v>8806.42</v>
      </c>
      <c r="Q666" s="7">
        <f>ROUND('Sheet1 (4)'!W672/100,2)</f>
        <v>0.04</v>
      </c>
      <c r="R666" s="7">
        <f>ROUND('Sheet1 (4)'!X672/100,2)</f>
        <v>7.0000000000000007E-2</v>
      </c>
      <c r="S666" s="7">
        <f>ROUND('Sheet1 (4)'!Y672/100,2)</f>
        <v>0.08</v>
      </c>
      <c r="T666" s="7">
        <f>ROUND('Sheet1 (4)'!Z672/100,2)</f>
        <v>7.0000000000000007E-2</v>
      </c>
      <c r="U666" s="7">
        <f>ROUND('Sheet1 (4)'!AA672/100,2)</f>
        <v>0.09</v>
      </c>
      <c r="V666" s="1" t="str">
        <f>'Sheet1 (4)'!AB672&amp;".T"</f>
        <v>6902.T</v>
      </c>
      <c r="W666">
        <f>ROUND('Sheet1 (4)'!AC672,2)</f>
        <v>16.29</v>
      </c>
      <c r="X666">
        <f>ROUND('Sheet1 (4)'!AD672,2)</f>
        <v>1.1399999999999999</v>
      </c>
      <c r="Y666" t="str">
        <f>_xlfn.XLOOKUP('Sheet1 (4)'!AB672,'Sheet1 (3)'!B:B,'Sheet1 (3)'!D:D,"",0)</f>
        <v>プライム</v>
      </c>
    </row>
    <row r="667" spans="1:25" x14ac:dyDescent="0.2">
      <c r="A667">
        <v>666</v>
      </c>
      <c r="B667" s="1" t="str">
        <f>_xlfn.XLOOKUP('Sheet1 (4)'!AB673,'Sheet1 (3)'!B:B,'Sheet1 (3)'!C:C,"",0)</f>
        <v>電通グループ</v>
      </c>
      <c r="C667" s="1" t="str">
        <f>_xlfn.XLOOKUP('Sheet1 (4)'!AB673,'Sheet1 (3)'!B:B,'Sheet1 (3)'!F:F,"",0)</f>
        <v>サービス業</v>
      </c>
      <c r="D667" s="1">
        <f>ROUND('Sheet1 (4)'!E673/100000000,2)</f>
        <v>2.6</v>
      </c>
      <c r="E667" s="1">
        <f>ROUND('Sheet1 (4)'!F673/100,2)</f>
        <v>1414.4</v>
      </c>
      <c r="F667" s="1">
        <f>ROUND('Sheet1 (4)'!G673/100,2)</f>
        <v>1677.26</v>
      </c>
      <c r="G667" s="1">
        <f>ROUND('Sheet1 (4)'!H673/100,2)</f>
        <v>1256.6199999999999</v>
      </c>
      <c r="H667" s="1">
        <f>ROUND('Sheet1 (4)'!I673/100,2)</f>
        <v>1340.21</v>
      </c>
      <c r="I667" s="1">
        <f>ROUND('Sheet1 (4)'!J673/100,2)</f>
        <v>1340.21</v>
      </c>
      <c r="J667" s="1">
        <f>ROUND('Sheet1 (4)'!K673/100,2)</f>
        <v>458</v>
      </c>
      <c r="K667" s="1">
        <f>ROUND('Sheet1 (4)'!L673/100,2)</f>
        <v>1218.48</v>
      </c>
      <c r="L667" s="4">
        <f>ROUND(('Sheet1 (4)'!M673+'Sheet1 (4)'!R673)/100,2)</f>
        <v>4019.41</v>
      </c>
      <c r="M667" s="4">
        <f>ROUND(('Sheet1 (4)'!N673+'Sheet1 (4)'!S673)/100,2)</f>
        <v>565.5</v>
      </c>
      <c r="N667" s="4">
        <f>ROUND(('Sheet1 (4)'!O673+'Sheet1 (4)'!T673)/100,2)</f>
        <v>-710.3</v>
      </c>
      <c r="O667" s="4">
        <f>ROUND(('Sheet1 (4)'!P673+'Sheet1 (4)'!U673)/100,2)</f>
        <v>290.76</v>
      </c>
      <c r="P667" s="4">
        <f>ROUND(('Sheet1 (4)'!Q673+'Sheet1 (4)'!V673)/100,2)</f>
        <v>290.76</v>
      </c>
      <c r="Q667" s="7">
        <f>ROUND('Sheet1 (4)'!W673/100,2)</f>
        <v>0.13</v>
      </c>
      <c r="R667" s="7">
        <f>ROUND('Sheet1 (4)'!X673/100,2)</f>
        <v>7.0000000000000007E-2</v>
      </c>
      <c r="S667" s="7">
        <f>ROUND('Sheet1 (4)'!Y673/100,2)</f>
        <v>-0.01</v>
      </c>
      <c r="T667" s="7">
        <f>ROUND('Sheet1 (4)'!Z673/100,2)</f>
        <v>-0.22</v>
      </c>
      <c r="U667" s="7">
        <f>ROUND('Sheet1 (4)'!AA673/100,2)</f>
        <v>-0.22</v>
      </c>
      <c r="V667" s="1" t="str">
        <f>'Sheet1 (4)'!AB673&amp;".T"</f>
        <v>4324.T</v>
      </c>
      <c r="W667" t="e">
        <f>ROUND('Sheet1 (4)'!AC673,2)</f>
        <v>#VALUE!</v>
      </c>
      <c r="X667">
        <f>ROUND('Sheet1 (4)'!AD673,2)</f>
        <v>1.4</v>
      </c>
      <c r="Y667" t="str">
        <f>_xlfn.XLOOKUP('Sheet1 (4)'!AB673,'Sheet1 (3)'!B:B,'Sheet1 (3)'!D:D,"",0)</f>
        <v>プライム</v>
      </c>
    </row>
    <row r="668" spans="1:25" x14ac:dyDescent="0.2">
      <c r="A668">
        <v>667</v>
      </c>
      <c r="B668" s="1" t="str">
        <f>_xlfn.XLOOKUP('Sheet1 (4)'!AB674,'Sheet1 (3)'!B:B,'Sheet1 (3)'!C:C,"",0)</f>
        <v>電通総研</v>
      </c>
      <c r="C668" s="1" t="str">
        <f>_xlfn.XLOOKUP('Sheet1 (4)'!AB674,'Sheet1 (3)'!B:B,'Sheet1 (3)'!F:F,"",0)</f>
        <v>情報・通信業</v>
      </c>
      <c r="D668" s="1">
        <f>ROUND('Sheet1 (4)'!E674/100000000,2)</f>
        <v>0.65</v>
      </c>
      <c r="E668" s="1">
        <f>ROUND('Sheet1 (4)'!F674/100,2)</f>
        <v>135.38</v>
      </c>
      <c r="F668" s="1">
        <f>ROUND('Sheet1 (4)'!G674/100,2)</f>
        <v>185.64</v>
      </c>
      <c r="G668" s="1">
        <f>ROUND('Sheet1 (4)'!H674/100,2)</f>
        <v>210.29</v>
      </c>
      <c r="H668" s="1">
        <f>ROUND('Sheet1 (4)'!I674/100,2)</f>
        <v>210.4</v>
      </c>
      <c r="I668" s="1">
        <f>ROUND('Sheet1 (4)'!J674/100,2)</f>
        <v>210.4</v>
      </c>
      <c r="J668" s="1">
        <f>ROUND('Sheet1 (4)'!K674/100,2)</f>
        <v>234.86</v>
      </c>
      <c r="K668" s="1">
        <f>ROUND('Sheet1 (4)'!L674/100,2)</f>
        <v>270.33</v>
      </c>
      <c r="L668" s="4">
        <f>ROUND(('Sheet1 (4)'!M674+'Sheet1 (4)'!R674)/100,2)</f>
        <v>141.66</v>
      </c>
      <c r="M668" s="4">
        <f>ROUND(('Sheet1 (4)'!N674+'Sheet1 (4)'!S674)/100,2)</f>
        <v>87.82</v>
      </c>
      <c r="N668" s="4">
        <f>ROUND(('Sheet1 (4)'!O674+'Sheet1 (4)'!T674)/100,2)</f>
        <v>106.87</v>
      </c>
      <c r="O668" s="4">
        <f>ROUND(('Sheet1 (4)'!P674+'Sheet1 (4)'!U674)/100,2)</f>
        <v>118.35</v>
      </c>
      <c r="P668" s="4">
        <f>ROUND(('Sheet1 (4)'!Q674+'Sheet1 (4)'!V674)/100,2)</f>
        <v>118.35</v>
      </c>
      <c r="Q668" s="7">
        <f>ROUND('Sheet1 (4)'!W674/100,2)</f>
        <v>0.14000000000000001</v>
      </c>
      <c r="R668" s="7">
        <f>ROUND('Sheet1 (4)'!X674/100,2)</f>
        <v>0.18</v>
      </c>
      <c r="S668" s="7">
        <f>ROUND('Sheet1 (4)'!Y674/100,2)</f>
        <v>0.19</v>
      </c>
      <c r="T668" s="7">
        <f>ROUND('Sheet1 (4)'!Z674/100,2)</f>
        <v>0.17</v>
      </c>
      <c r="U668" s="7">
        <f>ROUND('Sheet1 (4)'!AA674/100,2)</f>
        <v>0.17</v>
      </c>
      <c r="V668" s="1" t="str">
        <f>'Sheet1 (4)'!AB674&amp;".T"</f>
        <v>4812.T</v>
      </c>
      <c r="W668">
        <f>ROUND('Sheet1 (4)'!AC674,2)</f>
        <v>29.55</v>
      </c>
      <c r="X668">
        <f>ROUND('Sheet1 (4)'!AD674,2)</f>
        <v>5.2</v>
      </c>
      <c r="Y668" t="str">
        <f>_xlfn.XLOOKUP('Sheet1 (4)'!AB674,'Sheet1 (3)'!B:B,'Sheet1 (3)'!D:D,"",0)</f>
        <v>プライム</v>
      </c>
    </row>
    <row r="669" spans="1:25" x14ac:dyDescent="0.2">
      <c r="A669">
        <v>668</v>
      </c>
      <c r="B669" s="1" t="str">
        <f>_xlfn.XLOOKUP('Sheet1 (4)'!AB675,'Sheet1 (3)'!B:B,'Sheet1 (3)'!C:C,"",0)</f>
        <v>デンヨー</v>
      </c>
      <c r="C669" s="1" t="str">
        <f>_xlfn.XLOOKUP('Sheet1 (4)'!AB675,'Sheet1 (3)'!B:B,'Sheet1 (3)'!F:F,"",0)</f>
        <v>電気機器</v>
      </c>
      <c r="D669" s="1">
        <f>ROUND('Sheet1 (4)'!E675/100000000,2)</f>
        <v>0.2</v>
      </c>
      <c r="E669" s="1">
        <f>ROUND('Sheet1 (4)'!F675/100,2)</f>
        <v>53.33</v>
      </c>
      <c r="F669" s="1">
        <f>ROUND('Sheet1 (4)'!G675/100,2)</f>
        <v>36.549999999999997</v>
      </c>
      <c r="G669" s="1">
        <f>ROUND('Sheet1 (4)'!H675/100,2)</f>
        <v>48.75</v>
      </c>
      <c r="H669" s="1">
        <f>ROUND('Sheet1 (4)'!I675/100,2)</f>
        <v>70.900000000000006</v>
      </c>
      <c r="I669" s="1">
        <f>ROUND('Sheet1 (4)'!J675/100,2)</f>
        <v>73.94</v>
      </c>
      <c r="J669" s="1">
        <f>ROUND('Sheet1 (4)'!K675/100,2)</f>
        <v>75</v>
      </c>
      <c r="K669" s="1">
        <f>ROUND('Sheet1 (4)'!L675/100,2)</f>
        <v>80</v>
      </c>
      <c r="L669" s="4">
        <f>ROUND(('Sheet1 (4)'!M675+'Sheet1 (4)'!R675)/100,2)</f>
        <v>31.93</v>
      </c>
      <c r="M669" s="4">
        <f>ROUND(('Sheet1 (4)'!N675+'Sheet1 (4)'!S675)/100,2)</f>
        <v>18.760000000000002</v>
      </c>
      <c r="N669" s="4">
        <f>ROUND(('Sheet1 (4)'!O675+'Sheet1 (4)'!T675)/100,2)</f>
        <v>-20.85</v>
      </c>
      <c r="O669" s="4">
        <f>ROUND(('Sheet1 (4)'!P675+'Sheet1 (4)'!U675)/100,2)</f>
        <v>23.41</v>
      </c>
      <c r="P669" s="4">
        <f>ROUND(('Sheet1 (4)'!Q675+'Sheet1 (4)'!V675)/100,2)</f>
        <v>17.670000000000002</v>
      </c>
      <c r="Q669" s="7">
        <f>ROUND('Sheet1 (4)'!W675/100,2)</f>
        <v>7.0000000000000007E-2</v>
      </c>
      <c r="R669" s="7">
        <f>ROUND('Sheet1 (4)'!X675/100,2)</f>
        <v>0.04</v>
      </c>
      <c r="S669" s="7">
        <f>ROUND('Sheet1 (4)'!Y675/100,2)</f>
        <v>0.06</v>
      </c>
      <c r="T669" s="7">
        <f>ROUND('Sheet1 (4)'!Z675/100,2)</f>
        <v>7.0000000000000007E-2</v>
      </c>
      <c r="U669" s="7">
        <f>ROUND('Sheet1 (4)'!AA675/100,2)</f>
        <v>0.08</v>
      </c>
      <c r="V669" s="1" t="str">
        <f>'Sheet1 (4)'!AB675&amp;".T"</f>
        <v>6517.T</v>
      </c>
      <c r="W669">
        <f>ROUND('Sheet1 (4)'!AC675,2)</f>
        <v>12.25</v>
      </c>
      <c r="X669">
        <f>ROUND('Sheet1 (4)'!AD675,2)</f>
        <v>0.78</v>
      </c>
      <c r="Y669" t="str">
        <f>_xlfn.XLOOKUP('Sheet1 (4)'!AB675,'Sheet1 (3)'!B:B,'Sheet1 (3)'!D:D,"",0)</f>
        <v>プライム</v>
      </c>
    </row>
    <row r="670" spans="1:25" x14ac:dyDescent="0.2">
      <c r="A670">
        <v>669</v>
      </c>
      <c r="B670" s="1" t="str">
        <f>_xlfn.XLOOKUP('Sheet1 (4)'!AB676,'Sheet1 (3)'!B:B,'Sheet1 (3)'!C:C,"",0)</f>
        <v>デージーネット</v>
      </c>
      <c r="C670" s="1" t="str">
        <f>_xlfn.XLOOKUP('Sheet1 (4)'!AB676,'Sheet1 (3)'!B:B,'Sheet1 (3)'!F:F,"",0)</f>
        <v>情報・通信業</v>
      </c>
      <c r="D670" s="1">
        <f>ROUND('Sheet1 (4)'!E676/100000000,2)</f>
        <v>0</v>
      </c>
      <c r="E670" s="1" t="e">
        <f>ROUND('Sheet1 (4)'!F676/100,2)</f>
        <v>#VALUE!</v>
      </c>
      <c r="F670" s="1" t="e">
        <f>ROUND('Sheet1 (4)'!G676/100,2)</f>
        <v>#VALUE!</v>
      </c>
      <c r="G670" s="1" t="e">
        <f>ROUND('Sheet1 (4)'!H676/100,2)</f>
        <v>#VALUE!</v>
      </c>
      <c r="H670" s="1" t="e">
        <f>ROUND('Sheet1 (4)'!I676/100,2)</f>
        <v>#VALUE!</v>
      </c>
      <c r="I670" s="1" t="e">
        <f>ROUND('Sheet1 (4)'!J676/100,2)</f>
        <v>#VALUE!</v>
      </c>
      <c r="J670" s="1" t="e">
        <f>ROUND('Sheet1 (4)'!K676/100,2)</f>
        <v>#VALUE!</v>
      </c>
      <c r="K670" s="1" t="e">
        <f>ROUND('Sheet1 (4)'!L676/100,2)</f>
        <v>#VALUE!</v>
      </c>
      <c r="L670" s="4" t="e">
        <f>ROUND(('Sheet1 (4)'!M676+'Sheet1 (4)'!R676)/100,2)</f>
        <v>#VALUE!</v>
      </c>
      <c r="M670" s="4" t="e">
        <f>ROUND(('Sheet1 (4)'!N676+'Sheet1 (4)'!S676)/100,2)</f>
        <v>#VALUE!</v>
      </c>
      <c r="N670" s="4" t="e">
        <f>ROUND(('Sheet1 (4)'!O676+'Sheet1 (4)'!T676)/100,2)</f>
        <v>#VALUE!</v>
      </c>
      <c r="O670" s="4" t="e">
        <f>ROUND(('Sheet1 (4)'!P676+'Sheet1 (4)'!U676)/100,2)</f>
        <v>#VALUE!</v>
      </c>
      <c r="P670" s="4" t="e">
        <f>ROUND(('Sheet1 (4)'!Q676+'Sheet1 (4)'!V676)/100,2)</f>
        <v>#VALUE!</v>
      </c>
      <c r="Q670" s="7" t="e">
        <f>ROUND('Sheet1 (4)'!W676/100,2)</f>
        <v>#VALUE!</v>
      </c>
      <c r="R670" s="7" t="e">
        <f>ROUND('Sheet1 (4)'!X676/100,2)</f>
        <v>#VALUE!</v>
      </c>
      <c r="S670" s="7" t="e">
        <f>ROUND('Sheet1 (4)'!Y676/100,2)</f>
        <v>#VALUE!</v>
      </c>
      <c r="T670" s="7" t="e">
        <f>ROUND('Sheet1 (4)'!Z676/100,2)</f>
        <v>#VALUE!</v>
      </c>
      <c r="U670" s="7" t="e">
        <f>ROUND('Sheet1 (4)'!AA676/100,2)</f>
        <v>#VALUE!</v>
      </c>
      <c r="V670" s="1" t="str">
        <f>'Sheet1 (4)'!AB676&amp;".T"</f>
        <v>371A.T</v>
      </c>
      <c r="W670" t="e">
        <f>ROUND('Sheet1 (4)'!AC676,2)</f>
        <v>#VALUE!</v>
      </c>
      <c r="X670" t="e">
        <f>ROUND('Sheet1 (4)'!AD676,2)</f>
        <v>#VALUE!</v>
      </c>
      <c r="Y670" t="str">
        <f>_xlfn.XLOOKUP('Sheet1 (4)'!AB676,'Sheet1 (3)'!B:B,'Sheet1 (3)'!D:D,"",0)</f>
        <v>PRO Market</v>
      </c>
    </row>
    <row r="671" spans="1:25" x14ac:dyDescent="0.2">
      <c r="A671">
        <v>670</v>
      </c>
      <c r="B671" s="1" t="str">
        <f>_xlfn.XLOOKUP('Sheet1 (4)'!AB677,'Sheet1 (3)'!B:B,'Sheet1 (3)'!C:C,"",0)</f>
        <v>デクセリアルズ</v>
      </c>
      <c r="C671" s="1" t="str">
        <f>_xlfn.XLOOKUP('Sheet1 (4)'!AB677,'Sheet1 (3)'!B:B,'Sheet1 (3)'!F:F,"",0)</f>
        <v>化学</v>
      </c>
      <c r="D671" s="1">
        <f>ROUND('Sheet1 (4)'!E677/100000000,2)</f>
        <v>1.68</v>
      </c>
      <c r="E671" s="1">
        <f>ROUND('Sheet1 (4)'!F677/100,2)</f>
        <v>111.19</v>
      </c>
      <c r="F671" s="1">
        <f>ROUND('Sheet1 (4)'!G677/100,2)</f>
        <v>264.83999999999997</v>
      </c>
      <c r="G671" s="1">
        <f>ROUND('Sheet1 (4)'!H677/100,2)</f>
        <v>322.04000000000002</v>
      </c>
      <c r="H671" s="1">
        <f>ROUND('Sheet1 (4)'!I677/100,2)</f>
        <v>332.31</v>
      </c>
      <c r="I671" s="1">
        <f>ROUND('Sheet1 (4)'!J677/100,2)</f>
        <v>391.31</v>
      </c>
      <c r="J671" s="1">
        <f>ROUND('Sheet1 (4)'!K677/100,2)</f>
        <v>334</v>
      </c>
      <c r="K671" s="1">
        <f>ROUND('Sheet1 (4)'!L677/100,2)</f>
        <v>365.2</v>
      </c>
      <c r="L671" s="4">
        <f>ROUND(('Sheet1 (4)'!M677+'Sheet1 (4)'!R677)/100,2)</f>
        <v>107.16</v>
      </c>
      <c r="M671" s="4">
        <f>ROUND(('Sheet1 (4)'!N677+'Sheet1 (4)'!S677)/100,2)</f>
        <v>133.69999999999999</v>
      </c>
      <c r="N671" s="4">
        <f>ROUND(('Sheet1 (4)'!O677+'Sheet1 (4)'!T677)/100,2)</f>
        <v>118.92</v>
      </c>
      <c r="O671" s="4">
        <f>ROUND(('Sheet1 (4)'!P677+'Sheet1 (4)'!U677)/100,2)</f>
        <v>165.91</v>
      </c>
      <c r="P671" s="4">
        <f>ROUND(('Sheet1 (4)'!Q677+'Sheet1 (4)'!V677)/100,2)</f>
        <v>181.17</v>
      </c>
      <c r="Q671" s="7">
        <f>ROUND('Sheet1 (4)'!W677/100,2)</f>
        <v>0.1</v>
      </c>
      <c r="R671" s="7">
        <f>ROUND('Sheet1 (4)'!X677/100,2)</f>
        <v>0.28000000000000003</v>
      </c>
      <c r="S671" s="7">
        <f>ROUND('Sheet1 (4)'!Y677/100,2)</f>
        <v>0.3</v>
      </c>
      <c r="T671" s="7">
        <f>ROUND('Sheet1 (4)'!Z677/100,2)</f>
        <v>0.27</v>
      </c>
      <c r="U671" s="7">
        <f>ROUND('Sheet1 (4)'!AA677/100,2)</f>
        <v>0.31</v>
      </c>
      <c r="V671" s="1" t="str">
        <f>'Sheet1 (4)'!AB677&amp;".T"</f>
        <v>4980.T</v>
      </c>
      <c r="W671">
        <f>ROUND('Sheet1 (4)'!AC677,2)</f>
        <v>15.79</v>
      </c>
      <c r="X671">
        <f>ROUND('Sheet1 (4)'!AD677,2)</f>
        <v>4.0999999999999996</v>
      </c>
      <c r="Y671" t="str">
        <f>_xlfn.XLOOKUP('Sheet1 (4)'!AB677,'Sheet1 (3)'!B:B,'Sheet1 (3)'!D:D,"",0)</f>
        <v>プライム</v>
      </c>
    </row>
    <row r="672" spans="1:25" x14ac:dyDescent="0.2">
      <c r="A672">
        <v>671</v>
      </c>
      <c r="B672" s="1" t="str">
        <f>_xlfn.XLOOKUP('Sheet1 (4)'!AB678,'Sheet1 (3)'!B:B,'Sheet1 (3)'!C:C,"",0)</f>
        <v>ダイヤモンドエレクトリックホールディングス</v>
      </c>
      <c r="C672" s="1" t="str">
        <f>_xlfn.XLOOKUP('Sheet1 (4)'!AB678,'Sheet1 (3)'!B:B,'Sheet1 (3)'!F:F,"",0)</f>
        <v>電気機器</v>
      </c>
      <c r="D672" s="1">
        <f>ROUND('Sheet1 (4)'!E678/100000000,2)</f>
        <v>0.08</v>
      </c>
      <c r="E672" s="1">
        <f>ROUND('Sheet1 (4)'!F678/100,2)</f>
        <v>21.99</v>
      </c>
      <c r="F672" s="1">
        <f>ROUND('Sheet1 (4)'!G678/100,2)</f>
        <v>4.92</v>
      </c>
      <c r="G672" s="1">
        <f>ROUND('Sheet1 (4)'!H678/100,2)</f>
        <v>-11.87</v>
      </c>
      <c r="H672" s="1">
        <f>ROUND('Sheet1 (4)'!I678/100,2)</f>
        <v>2.31</v>
      </c>
      <c r="I672" s="1">
        <f>ROUND('Sheet1 (4)'!J678/100,2)</f>
        <v>22.71</v>
      </c>
      <c r="J672" s="1" t="e">
        <f>ROUND('Sheet1 (4)'!K678/100,2)</f>
        <v>#VALUE!</v>
      </c>
      <c r="K672" s="1" t="e">
        <f>ROUND('Sheet1 (4)'!L678/100,2)</f>
        <v>#VALUE!</v>
      </c>
      <c r="L672" s="4">
        <f>ROUND(('Sheet1 (4)'!M678+'Sheet1 (4)'!R678)/100,2)</f>
        <v>18.510000000000002</v>
      </c>
      <c r="M672" s="4">
        <f>ROUND(('Sheet1 (4)'!N678+'Sheet1 (4)'!S678)/100,2)</f>
        <v>-82.54</v>
      </c>
      <c r="N672" s="4">
        <f>ROUND(('Sheet1 (4)'!O678+'Sheet1 (4)'!T678)/100,2)</f>
        <v>-63.3</v>
      </c>
      <c r="O672" s="4">
        <f>ROUND(('Sheet1 (4)'!P678+'Sheet1 (4)'!U678)/100,2)</f>
        <v>-18.87</v>
      </c>
      <c r="P672" s="4">
        <f>ROUND(('Sheet1 (4)'!Q678+'Sheet1 (4)'!V678)/100,2)</f>
        <v>29.5</v>
      </c>
      <c r="Q672" s="7">
        <f>ROUND('Sheet1 (4)'!W678/100,2)</f>
        <v>0.02</v>
      </c>
      <c r="R672" s="7">
        <f>ROUND('Sheet1 (4)'!X678/100,2)</f>
        <v>0.15</v>
      </c>
      <c r="S672" s="7">
        <f>ROUND('Sheet1 (4)'!Y678/100,2)</f>
        <v>-0.1</v>
      </c>
      <c r="T672" s="7">
        <f>ROUND('Sheet1 (4)'!Z678/100,2)</f>
        <v>-0.18</v>
      </c>
      <c r="U672" s="7">
        <f>ROUND('Sheet1 (4)'!AA678/100,2)</f>
        <v>0.04</v>
      </c>
      <c r="V672" s="1" t="str">
        <f>'Sheet1 (4)'!AB678&amp;".T"</f>
        <v>6699.T</v>
      </c>
      <c r="W672">
        <f>ROUND('Sheet1 (4)'!AC678,2)</f>
        <v>8.61</v>
      </c>
      <c r="X672">
        <f>ROUND('Sheet1 (4)'!AD678,2)</f>
        <v>0.42</v>
      </c>
      <c r="Y672" t="str">
        <f>_xlfn.XLOOKUP('Sheet1 (4)'!AB678,'Sheet1 (3)'!B:B,'Sheet1 (3)'!D:D,"",0)</f>
        <v>プライム</v>
      </c>
    </row>
    <row r="673" spans="1:25" x14ac:dyDescent="0.2">
      <c r="A673">
        <v>672</v>
      </c>
      <c r="B673" s="1" t="str">
        <f>_xlfn.XLOOKUP('Sheet1 (4)'!AB679,'Sheet1 (3)'!B:B,'Sheet1 (3)'!C:C,"",0)</f>
        <v>ＤＩＣ</v>
      </c>
      <c r="C673" s="1" t="str">
        <f>_xlfn.XLOOKUP('Sheet1 (4)'!AB679,'Sheet1 (3)'!B:B,'Sheet1 (3)'!F:F,"",0)</f>
        <v>化学</v>
      </c>
      <c r="D673" s="1">
        <f>ROUND('Sheet1 (4)'!E679/100000000,2)</f>
        <v>0.95</v>
      </c>
      <c r="E673" s="1">
        <f>ROUND('Sheet1 (4)'!F679/100,2)</f>
        <v>428.93</v>
      </c>
      <c r="F673" s="1">
        <f>ROUND('Sheet1 (4)'!G679/100,2)</f>
        <v>396.83</v>
      </c>
      <c r="G673" s="1">
        <f>ROUND('Sheet1 (4)'!H679/100,2)</f>
        <v>179.43</v>
      </c>
      <c r="H673" s="1">
        <f>ROUND('Sheet1 (4)'!I679/100,2)</f>
        <v>445.21</v>
      </c>
      <c r="I673" s="1">
        <f>ROUND('Sheet1 (4)'!J679/100,2)</f>
        <v>445.21</v>
      </c>
      <c r="J673" s="1">
        <f>ROUND('Sheet1 (4)'!K679/100,2)</f>
        <v>509.67</v>
      </c>
      <c r="K673" s="1">
        <f>ROUND('Sheet1 (4)'!L679/100,2)</f>
        <v>549</v>
      </c>
      <c r="L673" s="4">
        <f>ROUND(('Sheet1 (4)'!M679+'Sheet1 (4)'!R679)/100,2)</f>
        <v>-1028</v>
      </c>
      <c r="M673" s="4">
        <f>ROUND(('Sheet1 (4)'!N679+'Sheet1 (4)'!S679)/100,2)</f>
        <v>-652.25</v>
      </c>
      <c r="N673" s="4">
        <f>ROUND(('Sheet1 (4)'!O679+'Sheet1 (4)'!T679)/100,2)</f>
        <v>226.38</v>
      </c>
      <c r="O673" s="4">
        <f>ROUND(('Sheet1 (4)'!P679+'Sheet1 (4)'!U679)/100,2)</f>
        <v>291.25</v>
      </c>
      <c r="P673" s="4">
        <f>ROUND(('Sheet1 (4)'!Q679+'Sheet1 (4)'!V679)/100,2)</f>
        <v>291.25</v>
      </c>
      <c r="Q673" s="7">
        <f>ROUND('Sheet1 (4)'!W679/100,2)</f>
        <v>0.02</v>
      </c>
      <c r="R673" s="7">
        <f>ROUND('Sheet1 (4)'!X679/100,2)</f>
        <v>0.05</v>
      </c>
      <c r="S673" s="7">
        <f>ROUND('Sheet1 (4)'!Y679/100,2)</f>
        <v>-0.09</v>
      </c>
      <c r="T673" s="7">
        <f>ROUND('Sheet1 (4)'!Z679/100,2)</f>
        <v>0.05</v>
      </c>
      <c r="U673" s="7">
        <f>ROUND('Sheet1 (4)'!AA679/100,2)</f>
        <v>0.05</v>
      </c>
      <c r="V673" s="1" t="str">
        <f>'Sheet1 (4)'!AB679&amp;".T"</f>
        <v>4631.T</v>
      </c>
      <c r="W673">
        <f>ROUND('Sheet1 (4)'!AC679,2)</f>
        <v>12.44</v>
      </c>
      <c r="X673">
        <f>ROUND('Sheet1 (4)'!AD679,2)</f>
        <v>0.88</v>
      </c>
      <c r="Y673" t="str">
        <f>_xlfn.XLOOKUP('Sheet1 (4)'!AB679,'Sheet1 (3)'!B:B,'Sheet1 (3)'!D:D,"",0)</f>
        <v>プライム</v>
      </c>
    </row>
    <row r="674" spans="1:25" x14ac:dyDescent="0.2">
      <c r="A674">
        <v>673</v>
      </c>
      <c r="B674" s="1" t="str">
        <f>_xlfn.XLOOKUP('Sheet1 (4)'!AB680,'Sheet1 (3)'!B:B,'Sheet1 (3)'!C:C,"",0)</f>
        <v>デジタルアーツ</v>
      </c>
      <c r="C674" s="1" t="str">
        <f>_xlfn.XLOOKUP('Sheet1 (4)'!AB680,'Sheet1 (3)'!B:B,'Sheet1 (3)'!F:F,"",0)</f>
        <v>情報・通信業</v>
      </c>
      <c r="D674" s="1">
        <f>ROUND('Sheet1 (4)'!E680/100000000,2)</f>
        <v>0.14000000000000001</v>
      </c>
      <c r="E674" s="1">
        <f>ROUND('Sheet1 (4)'!F680/100,2)</f>
        <v>29.79</v>
      </c>
      <c r="F674" s="1">
        <f>ROUND('Sheet1 (4)'!G680/100,2)</f>
        <v>41.27</v>
      </c>
      <c r="G674" s="1">
        <f>ROUND('Sheet1 (4)'!H680/100,2)</f>
        <v>44.14</v>
      </c>
      <c r="H674" s="1">
        <f>ROUND('Sheet1 (4)'!I680/100,2)</f>
        <v>44.29</v>
      </c>
      <c r="I674" s="1">
        <f>ROUND('Sheet1 (4)'!J680/100,2)</f>
        <v>45.6</v>
      </c>
      <c r="J674" s="1">
        <f>ROUND('Sheet1 (4)'!K680/100,2)</f>
        <v>61.75</v>
      </c>
      <c r="K674" s="1">
        <f>ROUND('Sheet1 (4)'!L680/100,2)</f>
        <v>77</v>
      </c>
      <c r="L674" s="4">
        <f>ROUND(('Sheet1 (4)'!M680+'Sheet1 (4)'!R680)/100,2)</f>
        <v>43.91</v>
      </c>
      <c r="M674" s="4">
        <f>ROUND(('Sheet1 (4)'!N680+'Sheet1 (4)'!S680)/100,2)</f>
        <v>51.91</v>
      </c>
      <c r="N674" s="4">
        <f>ROUND(('Sheet1 (4)'!O680+'Sheet1 (4)'!T680)/100,2)</f>
        <v>22.8</v>
      </c>
      <c r="O674" s="4">
        <f>ROUND(('Sheet1 (4)'!P680+'Sheet1 (4)'!U680)/100,2)</f>
        <v>38.42</v>
      </c>
      <c r="P674" s="4">
        <f>ROUND(('Sheet1 (4)'!Q680+'Sheet1 (4)'!V680)/100,2)</f>
        <v>17.100000000000001</v>
      </c>
      <c r="Q674" s="7">
        <f>ROUND('Sheet1 (4)'!W680/100,2)</f>
        <v>0.22</v>
      </c>
      <c r="R674" s="7">
        <f>ROUND('Sheet1 (4)'!X680/100,2)</f>
        <v>0.26</v>
      </c>
      <c r="S674" s="7">
        <f>ROUND('Sheet1 (4)'!Y680/100,2)</f>
        <v>0.23</v>
      </c>
      <c r="T674" s="7">
        <f>ROUND('Sheet1 (4)'!Z680/100,2)</f>
        <v>0.28999999999999998</v>
      </c>
      <c r="U674" s="7">
        <f>ROUND('Sheet1 (4)'!AA680/100,2)</f>
        <v>0.19</v>
      </c>
      <c r="V674" s="1" t="str">
        <f>'Sheet1 (4)'!AB680&amp;".T"</f>
        <v>2326.T</v>
      </c>
      <c r="W674">
        <f>ROUND('Sheet1 (4)'!AC680,2)</f>
        <v>32.53</v>
      </c>
      <c r="X674">
        <f>ROUND('Sheet1 (4)'!AD680,2)</f>
        <v>5.7</v>
      </c>
      <c r="Y674" t="str">
        <f>_xlfn.XLOOKUP('Sheet1 (4)'!AB680,'Sheet1 (3)'!B:B,'Sheet1 (3)'!D:D,"",0)</f>
        <v>プライム</v>
      </c>
    </row>
    <row r="675" spans="1:25" x14ac:dyDescent="0.2">
      <c r="A675">
        <v>674</v>
      </c>
      <c r="B675" s="1" t="str">
        <f>_xlfn.XLOOKUP('Sheet1 (4)'!AB681,'Sheet1 (3)'!B:B,'Sheet1 (3)'!C:C,"",0)</f>
        <v>デジタルガレージ</v>
      </c>
      <c r="C675" s="1" t="str">
        <f>_xlfn.XLOOKUP('Sheet1 (4)'!AB681,'Sheet1 (3)'!B:B,'Sheet1 (3)'!F:F,"",0)</f>
        <v>情報・通信業</v>
      </c>
      <c r="D675" s="1">
        <f>ROUND('Sheet1 (4)'!E681/100000000,2)</f>
        <v>0.46</v>
      </c>
      <c r="E675" s="1">
        <f>ROUND('Sheet1 (4)'!F681/100,2)</f>
        <v>111.56</v>
      </c>
      <c r="F675" s="1">
        <f>ROUND('Sheet1 (4)'!G681/100,2)</f>
        <v>278.83999999999997</v>
      </c>
      <c r="G675" s="1">
        <f>ROUND('Sheet1 (4)'!H681/100,2)</f>
        <v>-89.46</v>
      </c>
      <c r="H675" s="1">
        <f>ROUND('Sheet1 (4)'!I681/100,2)</f>
        <v>34.1</v>
      </c>
      <c r="I675" s="1">
        <f>ROUND('Sheet1 (4)'!J681/100,2)</f>
        <v>-90.36</v>
      </c>
      <c r="J675" s="1" t="e">
        <f>ROUND('Sheet1 (4)'!K681/100,2)</f>
        <v>#VALUE!</v>
      </c>
      <c r="K675" s="1" t="e">
        <f>ROUND('Sheet1 (4)'!L681/100,2)</f>
        <v>#VALUE!</v>
      </c>
      <c r="L675" s="4">
        <f>ROUND(('Sheet1 (4)'!M681+'Sheet1 (4)'!R681)/100,2)</f>
        <v>61.83</v>
      </c>
      <c r="M675" s="4">
        <f>ROUND(('Sheet1 (4)'!N681+'Sheet1 (4)'!S681)/100,2)</f>
        <v>-9.19</v>
      </c>
      <c r="N675" s="4">
        <f>ROUND(('Sheet1 (4)'!O681+'Sheet1 (4)'!T681)/100,2)</f>
        <v>151.01</v>
      </c>
      <c r="O675" s="4">
        <f>ROUND(('Sheet1 (4)'!P681+'Sheet1 (4)'!U681)/100,2)</f>
        <v>-197.95</v>
      </c>
      <c r="P675" s="4">
        <f>ROUND(('Sheet1 (4)'!Q681+'Sheet1 (4)'!V681)/100,2)</f>
        <v>217.23</v>
      </c>
      <c r="Q675" s="7">
        <f>ROUND('Sheet1 (4)'!W681/100,2)</f>
        <v>0.16</v>
      </c>
      <c r="R675" s="7">
        <f>ROUND('Sheet1 (4)'!X681/100,2)</f>
        <v>0.38</v>
      </c>
      <c r="S675" s="7">
        <f>ROUND('Sheet1 (4)'!Y681/100,2)</f>
        <v>-0.1</v>
      </c>
      <c r="T675" s="7">
        <f>ROUND('Sheet1 (4)'!Z681/100,2)</f>
        <v>0.06</v>
      </c>
      <c r="U675" s="7">
        <f>ROUND('Sheet1 (4)'!AA681/100,2)</f>
        <v>-0.09</v>
      </c>
      <c r="V675" s="1" t="str">
        <f>'Sheet1 (4)'!AB681&amp;".T"</f>
        <v>4819.T</v>
      </c>
      <c r="W675" t="e">
        <f>ROUND('Sheet1 (4)'!AC681,2)</f>
        <v>#VALUE!</v>
      </c>
      <c r="X675">
        <f>ROUND('Sheet1 (4)'!AD681,2)</f>
        <v>1.99</v>
      </c>
      <c r="Y675" t="str">
        <f>_xlfn.XLOOKUP('Sheet1 (4)'!AB681,'Sheet1 (3)'!B:B,'Sheet1 (3)'!D:D,"",0)</f>
        <v>プライム</v>
      </c>
    </row>
    <row r="676" spans="1:25" x14ac:dyDescent="0.2">
      <c r="A676">
        <v>675</v>
      </c>
      <c r="B676" s="1" t="str">
        <f>_xlfn.XLOOKUP('Sheet1 (4)'!AB682,'Sheet1 (3)'!B:B,'Sheet1 (3)'!C:C,"",0)</f>
        <v>デジタルグリッド</v>
      </c>
      <c r="C676" s="1" t="str">
        <f>_xlfn.XLOOKUP('Sheet1 (4)'!AB682,'Sheet1 (3)'!B:B,'Sheet1 (3)'!F:F,"",0)</f>
        <v>電気・ガス業</v>
      </c>
      <c r="D676" s="1">
        <f>ROUND('Sheet1 (4)'!E682/100000000,2)</f>
        <v>0.37</v>
      </c>
      <c r="E676" s="1" t="e">
        <f>ROUND('Sheet1 (4)'!F682/100,2)</f>
        <v>#VALUE!</v>
      </c>
      <c r="F676" s="1" t="e">
        <f>ROUND('Sheet1 (4)'!G682/100,2)</f>
        <v>#VALUE!</v>
      </c>
      <c r="G676" s="1" t="e">
        <f>ROUND('Sheet1 (4)'!H682/100,2)</f>
        <v>#VALUE!</v>
      </c>
      <c r="H676" s="1" t="e">
        <f>ROUND('Sheet1 (4)'!I682/100,2)</f>
        <v>#VALUE!</v>
      </c>
      <c r="I676" s="1" t="e">
        <f>ROUND('Sheet1 (4)'!J682/100,2)</f>
        <v>#VALUE!</v>
      </c>
      <c r="J676" s="1">
        <f>ROUND('Sheet1 (4)'!K682/100,2)</f>
        <v>25</v>
      </c>
      <c r="K676" s="1">
        <f>ROUND('Sheet1 (4)'!L682/100,2)</f>
        <v>32</v>
      </c>
      <c r="L676" s="4" t="e">
        <f>ROUND(('Sheet1 (4)'!M682+'Sheet1 (4)'!R682)/100,2)</f>
        <v>#VALUE!</v>
      </c>
      <c r="M676" s="4" t="e">
        <f>ROUND(('Sheet1 (4)'!N682+'Sheet1 (4)'!S682)/100,2)</f>
        <v>#VALUE!</v>
      </c>
      <c r="N676" s="4" t="e">
        <f>ROUND(('Sheet1 (4)'!O682+'Sheet1 (4)'!T682)/100,2)</f>
        <v>#VALUE!</v>
      </c>
      <c r="O676" s="4" t="e">
        <f>ROUND(('Sheet1 (4)'!P682+'Sheet1 (4)'!U682)/100,2)</f>
        <v>#VALUE!</v>
      </c>
      <c r="P676" s="4" t="e">
        <f>ROUND(('Sheet1 (4)'!Q682+'Sheet1 (4)'!V682)/100,2)</f>
        <v>#VALUE!</v>
      </c>
      <c r="Q676" s="7" t="e">
        <f>ROUND('Sheet1 (4)'!W682/100,2)</f>
        <v>#VALUE!</v>
      </c>
      <c r="R676" s="7" t="e">
        <f>ROUND('Sheet1 (4)'!X682/100,2)</f>
        <v>#VALUE!</v>
      </c>
      <c r="S676" s="7" t="e">
        <f>ROUND('Sheet1 (4)'!Y682/100,2)</f>
        <v>#VALUE!</v>
      </c>
      <c r="T676" s="7" t="e">
        <f>ROUND('Sheet1 (4)'!Z682/100,2)</f>
        <v>#VALUE!</v>
      </c>
      <c r="U676" s="7" t="e">
        <f>ROUND('Sheet1 (4)'!AA682/100,2)</f>
        <v>#VALUE!</v>
      </c>
      <c r="V676" s="1" t="str">
        <f>'Sheet1 (4)'!AB682&amp;".T"</f>
        <v>350A.T</v>
      </c>
      <c r="W676" t="e">
        <f>ROUND('Sheet1 (4)'!AC682,2)</f>
        <v>#VALUE!</v>
      </c>
      <c r="X676" t="e">
        <f>ROUND('Sheet1 (4)'!AD682,2)</f>
        <v>#VALUE!</v>
      </c>
      <c r="Y676" t="str">
        <f>_xlfn.XLOOKUP('Sheet1 (4)'!AB682,'Sheet1 (3)'!B:B,'Sheet1 (3)'!D:D,"",0)</f>
        <v>グロース</v>
      </c>
    </row>
    <row r="677" spans="1:25" x14ac:dyDescent="0.2">
      <c r="A677">
        <v>676</v>
      </c>
      <c r="B677" s="1" t="str">
        <f>_xlfn.XLOOKUP('Sheet1 (4)'!AB683,'Sheet1 (3)'!B:B,'Sheet1 (3)'!C:C,"",0)</f>
        <v>デジタルハーツホールディングス</v>
      </c>
      <c r="C677" s="1" t="str">
        <f>_xlfn.XLOOKUP('Sheet1 (4)'!AB683,'Sheet1 (3)'!B:B,'Sheet1 (3)'!F:F,"",0)</f>
        <v>情報・通信業</v>
      </c>
      <c r="D677" s="1">
        <f>ROUND('Sheet1 (4)'!E683/100000000,2)</f>
        <v>0.22</v>
      </c>
      <c r="E677" s="1">
        <f>ROUND('Sheet1 (4)'!F683/100,2)</f>
        <v>19.09</v>
      </c>
      <c r="F677" s="1">
        <f>ROUND('Sheet1 (4)'!G683/100,2)</f>
        <v>27.01</v>
      </c>
      <c r="G677" s="1">
        <f>ROUND('Sheet1 (4)'!H683/100,2)</f>
        <v>30</v>
      </c>
      <c r="H677" s="1">
        <f>ROUND('Sheet1 (4)'!I683/100,2)</f>
        <v>20.28</v>
      </c>
      <c r="I677" s="1">
        <f>ROUND('Sheet1 (4)'!J683/100,2)</f>
        <v>24.3</v>
      </c>
      <c r="J677" s="1">
        <f>ROUND('Sheet1 (4)'!K683/100,2)</f>
        <v>27.45</v>
      </c>
      <c r="K677" s="1">
        <f>ROUND('Sheet1 (4)'!L683/100,2)</f>
        <v>33</v>
      </c>
      <c r="L677" s="4">
        <f>ROUND(('Sheet1 (4)'!M683+'Sheet1 (4)'!R683)/100,2)</f>
        <v>-3.97</v>
      </c>
      <c r="M677" s="4">
        <f>ROUND(('Sheet1 (4)'!N683+'Sheet1 (4)'!S683)/100,2)</f>
        <v>5.4</v>
      </c>
      <c r="N677" s="4">
        <f>ROUND(('Sheet1 (4)'!O683+'Sheet1 (4)'!T683)/100,2)</f>
        <v>9.4700000000000006</v>
      </c>
      <c r="O677" s="4">
        <f>ROUND(('Sheet1 (4)'!P683+'Sheet1 (4)'!U683)/100,2)</f>
        <v>-6.1</v>
      </c>
      <c r="P677" s="4">
        <f>ROUND(('Sheet1 (4)'!Q683+'Sheet1 (4)'!V683)/100,2)</f>
        <v>31.14</v>
      </c>
      <c r="Q677" s="7">
        <f>ROUND('Sheet1 (4)'!W683/100,2)</f>
        <v>0.17</v>
      </c>
      <c r="R677" s="7">
        <f>ROUND('Sheet1 (4)'!X683/100,2)</f>
        <v>0.28999999999999998</v>
      </c>
      <c r="S677" s="7">
        <f>ROUND('Sheet1 (4)'!Y683/100,2)</f>
        <v>0.1</v>
      </c>
      <c r="T677" s="7">
        <f>ROUND('Sheet1 (4)'!Z683/100,2)</f>
        <v>0.02</v>
      </c>
      <c r="U677" s="7">
        <f>ROUND('Sheet1 (4)'!AA683/100,2)</f>
        <v>7.0000000000000007E-2</v>
      </c>
      <c r="V677" s="1" t="str">
        <f>'Sheet1 (4)'!AB683&amp;".T"</f>
        <v>3676.T</v>
      </c>
      <c r="W677">
        <f>ROUND('Sheet1 (4)'!AC683,2)</f>
        <v>22.67</v>
      </c>
      <c r="X677">
        <f>ROUND('Sheet1 (4)'!AD683,2)</f>
        <v>2.29</v>
      </c>
      <c r="Y677" t="str">
        <f>_xlfn.XLOOKUP('Sheet1 (4)'!AB683,'Sheet1 (3)'!B:B,'Sheet1 (3)'!D:D,"",0)</f>
        <v>プライム</v>
      </c>
    </row>
    <row r="678" spans="1:25" x14ac:dyDescent="0.2">
      <c r="A678">
        <v>677</v>
      </c>
      <c r="B678" s="1" t="str">
        <f>_xlfn.XLOOKUP('Sheet1 (4)'!AB684,'Sheet1 (3)'!B:B,'Sheet1 (3)'!C:C,"",0)</f>
        <v>デジタルホールディングス</v>
      </c>
      <c r="C678" s="1" t="str">
        <f>_xlfn.XLOOKUP('Sheet1 (4)'!AB684,'Sheet1 (3)'!B:B,'Sheet1 (3)'!F:F,"",0)</f>
        <v>サービス業</v>
      </c>
      <c r="D678" s="1">
        <f>ROUND('Sheet1 (4)'!E684/100000000,2)</f>
        <v>0.17</v>
      </c>
      <c r="E678" s="1">
        <f>ROUND('Sheet1 (4)'!F684/100,2)</f>
        <v>109.23</v>
      </c>
      <c r="F678" s="1">
        <f>ROUND('Sheet1 (4)'!G684/100,2)</f>
        <v>-4.4800000000000004</v>
      </c>
      <c r="G678" s="1">
        <f>ROUND('Sheet1 (4)'!H684/100,2)</f>
        <v>6.16</v>
      </c>
      <c r="H678" s="1">
        <f>ROUND('Sheet1 (4)'!I684/100,2)</f>
        <v>9.85</v>
      </c>
      <c r="I678" s="1">
        <f>ROUND('Sheet1 (4)'!J684/100,2)</f>
        <v>9.85</v>
      </c>
      <c r="J678" s="1" t="e">
        <f>ROUND('Sheet1 (4)'!K684/100,2)</f>
        <v>#VALUE!</v>
      </c>
      <c r="K678" s="1" t="e">
        <f>ROUND('Sheet1 (4)'!L684/100,2)</f>
        <v>#VALUE!</v>
      </c>
      <c r="L678" s="4">
        <f>ROUND(('Sheet1 (4)'!M684+'Sheet1 (4)'!R684)/100,2)</f>
        <v>151.22</v>
      </c>
      <c r="M678" s="4">
        <f>ROUND(('Sheet1 (4)'!N684+'Sheet1 (4)'!S684)/100,2)</f>
        <v>-29.13</v>
      </c>
      <c r="N678" s="4">
        <f>ROUND(('Sheet1 (4)'!O684+'Sheet1 (4)'!T684)/100,2)</f>
        <v>-47.08</v>
      </c>
      <c r="O678" s="4">
        <f>ROUND(('Sheet1 (4)'!P684+'Sheet1 (4)'!U684)/100,2)</f>
        <v>73.150000000000006</v>
      </c>
      <c r="P678" s="4">
        <f>ROUND(('Sheet1 (4)'!Q684+'Sheet1 (4)'!V684)/100,2)</f>
        <v>73.150000000000006</v>
      </c>
      <c r="Q678" s="7">
        <f>ROUND('Sheet1 (4)'!W684/100,2)</f>
        <v>0.25</v>
      </c>
      <c r="R678" s="7">
        <f>ROUND('Sheet1 (4)'!X684/100,2)</f>
        <v>0.14000000000000001</v>
      </c>
      <c r="S678" s="7">
        <f>ROUND('Sheet1 (4)'!Y684/100,2)</f>
        <v>0</v>
      </c>
      <c r="T678" s="7">
        <f>ROUND('Sheet1 (4)'!Z684/100,2)</f>
        <v>0.05</v>
      </c>
      <c r="U678" s="7">
        <f>ROUND('Sheet1 (4)'!AA684/100,2)</f>
        <v>0.05</v>
      </c>
      <c r="V678" s="1" t="str">
        <f>'Sheet1 (4)'!AB684&amp;".T"</f>
        <v>2389.T</v>
      </c>
      <c r="W678">
        <f>ROUND('Sheet1 (4)'!AC684,2)</f>
        <v>27.64</v>
      </c>
      <c r="X678">
        <f>ROUND('Sheet1 (4)'!AD684,2)</f>
        <v>1.33</v>
      </c>
      <c r="Y678" t="str">
        <f>_xlfn.XLOOKUP('Sheet1 (4)'!AB684,'Sheet1 (3)'!B:B,'Sheet1 (3)'!D:D,"",0)</f>
        <v>プライム</v>
      </c>
    </row>
    <row r="679" spans="1:25" x14ac:dyDescent="0.2">
      <c r="A679">
        <v>678</v>
      </c>
      <c r="B679" s="1" t="str">
        <f>_xlfn.XLOOKUP('Sheet1 (4)'!AB685,'Sheet1 (3)'!B:B,'Sheet1 (3)'!C:C,"",0)</f>
        <v>デジタル・インフォメーション・テクノロジー</v>
      </c>
      <c r="C679" s="1" t="str">
        <f>_xlfn.XLOOKUP('Sheet1 (4)'!AB685,'Sheet1 (3)'!B:B,'Sheet1 (3)'!F:F,"",0)</f>
        <v>情報・通信業</v>
      </c>
      <c r="D679" s="1">
        <f>ROUND('Sheet1 (4)'!E685/100000000,2)</f>
        <v>0.15</v>
      </c>
      <c r="E679" s="1">
        <f>ROUND('Sheet1 (4)'!F685/100,2)</f>
        <v>17.22</v>
      </c>
      <c r="F679" s="1">
        <f>ROUND('Sheet1 (4)'!G685/100,2)</f>
        <v>20.04</v>
      </c>
      <c r="G679" s="1">
        <f>ROUND('Sheet1 (4)'!H685/100,2)</f>
        <v>20.399999999999999</v>
      </c>
      <c r="H679" s="1">
        <f>ROUND('Sheet1 (4)'!I685/100,2)</f>
        <v>24.25</v>
      </c>
      <c r="I679" s="1">
        <f>ROUND('Sheet1 (4)'!J685/100,2)</f>
        <v>30.14</v>
      </c>
      <c r="J679" s="1">
        <f>ROUND('Sheet1 (4)'!K685/100,2)</f>
        <v>30.5</v>
      </c>
      <c r="K679" s="1">
        <f>ROUND('Sheet1 (4)'!L685/100,2)</f>
        <v>34</v>
      </c>
      <c r="L679" s="4">
        <f>ROUND(('Sheet1 (4)'!M685+'Sheet1 (4)'!R685)/100,2)</f>
        <v>12.65</v>
      </c>
      <c r="M679" s="4">
        <f>ROUND(('Sheet1 (4)'!N685+'Sheet1 (4)'!S685)/100,2)</f>
        <v>9.44</v>
      </c>
      <c r="N679" s="4">
        <f>ROUND(('Sheet1 (4)'!O685+'Sheet1 (4)'!T685)/100,2)</f>
        <v>13.61</v>
      </c>
      <c r="O679" s="4">
        <f>ROUND(('Sheet1 (4)'!P685+'Sheet1 (4)'!U685)/100,2)</f>
        <v>11.46</v>
      </c>
      <c r="P679" s="4">
        <f>ROUND(('Sheet1 (4)'!Q685+'Sheet1 (4)'!V685)/100,2)</f>
        <v>24.04</v>
      </c>
      <c r="Q679" s="7">
        <f>ROUND('Sheet1 (4)'!W685/100,2)</f>
        <v>0.28999999999999998</v>
      </c>
      <c r="R679" s="7">
        <f>ROUND('Sheet1 (4)'!X685/100,2)</f>
        <v>0.28999999999999998</v>
      </c>
      <c r="S679" s="7">
        <f>ROUND('Sheet1 (4)'!Y685/100,2)</f>
        <v>0.25</v>
      </c>
      <c r="T679" s="7">
        <f>ROUND('Sheet1 (4)'!Z685/100,2)</f>
        <v>0.26</v>
      </c>
      <c r="U679" s="7">
        <f>ROUND('Sheet1 (4)'!AA685/100,2)</f>
        <v>0.28999999999999998</v>
      </c>
      <c r="V679" s="1" t="str">
        <f>'Sheet1 (4)'!AB685&amp;".T"</f>
        <v>3916.T</v>
      </c>
      <c r="W679">
        <f>ROUND('Sheet1 (4)'!AC685,2)</f>
        <v>17.27</v>
      </c>
      <c r="X679">
        <f>ROUND('Sheet1 (4)'!AD685,2)</f>
        <v>4.6399999999999997</v>
      </c>
      <c r="Y679" t="str">
        <f>_xlfn.XLOOKUP('Sheet1 (4)'!AB685,'Sheet1 (3)'!B:B,'Sheet1 (3)'!D:D,"",0)</f>
        <v>プライム</v>
      </c>
    </row>
    <row r="680" spans="1:25" x14ac:dyDescent="0.2">
      <c r="A680">
        <v>679</v>
      </c>
      <c r="B680" s="1" t="str">
        <f>_xlfn.XLOOKUP('Sheet1 (4)'!AB686,'Sheet1 (3)'!B:B,'Sheet1 (3)'!C:C,"",0)</f>
        <v>ディジタルメディアプロフェッショナル</v>
      </c>
      <c r="C680" s="1" t="str">
        <f>_xlfn.XLOOKUP('Sheet1 (4)'!AB686,'Sheet1 (3)'!B:B,'Sheet1 (3)'!F:F,"",0)</f>
        <v>情報・通信業</v>
      </c>
      <c r="D680" s="1">
        <f>ROUND('Sheet1 (4)'!E686/100000000,2)</f>
        <v>0.03</v>
      </c>
      <c r="E680" s="1">
        <f>ROUND('Sheet1 (4)'!F686/100,2)</f>
        <v>-4.26</v>
      </c>
      <c r="F680" s="1">
        <f>ROUND('Sheet1 (4)'!G686/100,2)</f>
        <v>-1.27</v>
      </c>
      <c r="G680" s="1">
        <f>ROUND('Sheet1 (4)'!H686/100,2)</f>
        <v>0.27</v>
      </c>
      <c r="H680" s="1">
        <f>ROUND('Sheet1 (4)'!I686/100,2)</f>
        <v>3.29</v>
      </c>
      <c r="I680" s="1">
        <f>ROUND('Sheet1 (4)'!J686/100,2)</f>
        <v>2.65</v>
      </c>
      <c r="J680" s="1" t="e">
        <f>ROUND('Sheet1 (4)'!K686/100,2)</f>
        <v>#VALUE!</v>
      </c>
      <c r="K680" s="1" t="e">
        <f>ROUND('Sheet1 (4)'!L686/100,2)</f>
        <v>#VALUE!</v>
      </c>
      <c r="L680" s="4">
        <f>ROUND(('Sheet1 (4)'!M686+'Sheet1 (4)'!R686)/100,2)</f>
        <v>1.04</v>
      </c>
      <c r="M680" s="4">
        <f>ROUND(('Sheet1 (4)'!N686+'Sheet1 (4)'!S686)/100,2)</f>
        <v>-1.1599999999999999</v>
      </c>
      <c r="N680" s="4">
        <f>ROUND(('Sheet1 (4)'!O686+'Sheet1 (4)'!T686)/100,2)</f>
        <v>4.28</v>
      </c>
      <c r="O680" s="4">
        <f>ROUND(('Sheet1 (4)'!P686+'Sheet1 (4)'!U686)/100,2)</f>
        <v>1.6</v>
      </c>
      <c r="P680" s="4">
        <f>ROUND(('Sheet1 (4)'!Q686+'Sheet1 (4)'!V686)/100,2)</f>
        <v>-0.74</v>
      </c>
      <c r="Q680" s="7" t="e">
        <f>ROUND('Sheet1 (4)'!W686/100,2)</f>
        <v>#VALUE!</v>
      </c>
      <c r="R680" s="7">
        <f>ROUND('Sheet1 (4)'!X686/100,2)</f>
        <v>-0.05</v>
      </c>
      <c r="S680" s="7">
        <f>ROUND('Sheet1 (4)'!Y686/100,2)</f>
        <v>0.01</v>
      </c>
      <c r="T680" s="7">
        <f>ROUND('Sheet1 (4)'!Z686/100,2)</f>
        <v>0.1</v>
      </c>
      <c r="U680" s="7">
        <f>ROUND('Sheet1 (4)'!AA686/100,2)</f>
        <v>0.04</v>
      </c>
      <c r="V680" s="1" t="str">
        <f>'Sheet1 (4)'!AB686&amp;".T"</f>
        <v>3652.T</v>
      </c>
      <c r="W680" t="e">
        <f>ROUND('Sheet1 (4)'!AC686,2)</f>
        <v>#VALUE!</v>
      </c>
      <c r="X680">
        <f>ROUND('Sheet1 (4)'!AD686,2)</f>
        <v>2.04</v>
      </c>
      <c r="Y680" t="str">
        <f>_xlfn.XLOOKUP('Sheet1 (4)'!AB686,'Sheet1 (3)'!B:B,'Sheet1 (3)'!D:D,"",0)</f>
        <v>グロース</v>
      </c>
    </row>
    <row r="681" spans="1:25" x14ac:dyDescent="0.2">
      <c r="A681">
        <v>680</v>
      </c>
      <c r="B681" s="1" t="str">
        <f>_xlfn.XLOOKUP('Sheet1 (4)'!AB687,'Sheet1 (3)'!B:B,'Sheet1 (3)'!C:C,"",0)</f>
        <v>デジタルプラス</v>
      </c>
      <c r="C681" s="1" t="str">
        <f>_xlfn.XLOOKUP('Sheet1 (4)'!AB687,'Sheet1 (3)'!B:B,'Sheet1 (3)'!F:F,"",0)</f>
        <v>情報・通信業</v>
      </c>
      <c r="D681" s="1">
        <f>ROUND('Sheet1 (4)'!E687/100000000,2)</f>
        <v>0.04</v>
      </c>
      <c r="E681" s="1">
        <f>ROUND('Sheet1 (4)'!F687/100,2)</f>
        <v>-1.34</v>
      </c>
      <c r="F681" s="1">
        <f>ROUND('Sheet1 (4)'!G687/100,2)</f>
        <v>0.03</v>
      </c>
      <c r="G681" s="1">
        <f>ROUND('Sheet1 (4)'!H687/100,2)</f>
        <v>-1.91</v>
      </c>
      <c r="H681" s="1">
        <f>ROUND('Sheet1 (4)'!I687/100,2)</f>
        <v>0.03</v>
      </c>
      <c r="I681" s="1">
        <f>ROUND('Sheet1 (4)'!J687/100,2)</f>
        <v>0.03</v>
      </c>
      <c r="J681" s="1" t="e">
        <f>ROUND('Sheet1 (4)'!K687/100,2)</f>
        <v>#VALUE!</v>
      </c>
      <c r="K681" s="1" t="e">
        <f>ROUND('Sheet1 (4)'!L687/100,2)</f>
        <v>#VALUE!</v>
      </c>
      <c r="L681" s="4">
        <f>ROUND(('Sheet1 (4)'!M687+'Sheet1 (4)'!R687)/100,2)</f>
        <v>-3.99</v>
      </c>
      <c r="M681" s="4">
        <f>ROUND(('Sheet1 (4)'!N687+'Sheet1 (4)'!S687)/100,2)</f>
        <v>2.11</v>
      </c>
      <c r="N681" s="4">
        <f>ROUND(('Sheet1 (4)'!O687+'Sheet1 (4)'!T687)/100,2)</f>
        <v>-6.12</v>
      </c>
      <c r="O681" s="4">
        <f>ROUND(('Sheet1 (4)'!P687+'Sheet1 (4)'!U687)/100,2)</f>
        <v>-1.84</v>
      </c>
      <c r="P681" s="4">
        <f>ROUND(('Sheet1 (4)'!Q687+'Sheet1 (4)'!V687)/100,2)</f>
        <v>-1.84</v>
      </c>
      <c r="Q681" s="7">
        <f>ROUND('Sheet1 (4)'!W687/100,2)</f>
        <v>0.04</v>
      </c>
      <c r="R681" s="7">
        <f>ROUND('Sheet1 (4)'!X687/100,2)</f>
        <v>-0.22</v>
      </c>
      <c r="S681" s="7">
        <f>ROUND('Sheet1 (4)'!Y687/100,2)</f>
        <v>-0.38</v>
      </c>
      <c r="T681" s="7">
        <f>ROUND('Sheet1 (4)'!Z687/100,2)</f>
        <v>0.12</v>
      </c>
      <c r="U681" s="7">
        <f>ROUND('Sheet1 (4)'!AA687/100,2)</f>
        <v>0.12</v>
      </c>
      <c r="V681" s="1" t="str">
        <f>'Sheet1 (4)'!AB687&amp;".T"</f>
        <v>3691.T</v>
      </c>
      <c r="W681" t="e">
        <f>ROUND('Sheet1 (4)'!AC687,2)</f>
        <v>#VALUE!</v>
      </c>
      <c r="X681">
        <f>ROUND('Sheet1 (4)'!AD687,2)</f>
        <v>6.1</v>
      </c>
      <c r="Y681" t="str">
        <f>_xlfn.XLOOKUP('Sheet1 (4)'!AB687,'Sheet1 (3)'!B:B,'Sheet1 (3)'!D:D,"",0)</f>
        <v>グロース</v>
      </c>
    </row>
    <row r="682" spans="1:25" x14ac:dyDescent="0.2">
      <c r="A682">
        <v>681</v>
      </c>
      <c r="B682" s="1" t="str">
        <f>_xlfn.XLOOKUP('Sheet1 (4)'!AB688,'Sheet1 (3)'!B:B,'Sheet1 (3)'!C:C,"",0)</f>
        <v>デジタルキューブ</v>
      </c>
      <c r="C682" s="1" t="str">
        <f>_xlfn.XLOOKUP('Sheet1 (4)'!AB688,'Sheet1 (3)'!B:B,'Sheet1 (3)'!F:F,"",0)</f>
        <v>情報・通信業</v>
      </c>
      <c r="D682" s="1">
        <f>ROUND('Sheet1 (4)'!E688/100000000,2)</f>
        <v>0</v>
      </c>
      <c r="E682" s="1" t="e">
        <f>ROUND('Sheet1 (4)'!F688/100,2)</f>
        <v>#VALUE!</v>
      </c>
      <c r="F682" s="1" t="e">
        <f>ROUND('Sheet1 (4)'!G688/100,2)</f>
        <v>#VALUE!</v>
      </c>
      <c r="G682" s="1">
        <f>ROUND('Sheet1 (4)'!H688/100,2)</f>
        <v>-0.39</v>
      </c>
      <c r="H682" s="1">
        <f>ROUND('Sheet1 (4)'!I688/100,2)</f>
        <v>0.02</v>
      </c>
      <c r="I682" s="1">
        <f>ROUND('Sheet1 (4)'!J688/100,2)</f>
        <v>-1.1399999999999999</v>
      </c>
      <c r="J682" s="1" t="e">
        <f>ROUND('Sheet1 (4)'!K688/100,2)</f>
        <v>#VALUE!</v>
      </c>
      <c r="K682" s="1" t="e">
        <f>ROUND('Sheet1 (4)'!L688/100,2)</f>
        <v>#VALUE!</v>
      </c>
      <c r="L682" s="4" t="e">
        <f>ROUND(('Sheet1 (4)'!M688+'Sheet1 (4)'!R688)/100,2)</f>
        <v>#VALUE!</v>
      </c>
      <c r="M682" s="4" t="e">
        <f>ROUND(('Sheet1 (4)'!N688+'Sheet1 (4)'!S688)/100,2)</f>
        <v>#VALUE!</v>
      </c>
      <c r="N682" s="4" t="e">
        <f>ROUND(('Sheet1 (4)'!O688+'Sheet1 (4)'!T688)/100,2)</f>
        <v>#VALUE!</v>
      </c>
      <c r="O682" s="4" t="e">
        <f>ROUND(('Sheet1 (4)'!P688+'Sheet1 (4)'!U688)/100,2)</f>
        <v>#VALUE!</v>
      </c>
      <c r="P682" s="4">
        <f>ROUND(('Sheet1 (4)'!Q688+'Sheet1 (4)'!V688)/100,2)</f>
        <v>-1.08</v>
      </c>
      <c r="Q682" s="7" t="e">
        <f>ROUND('Sheet1 (4)'!W688/100,2)</f>
        <v>#VALUE!</v>
      </c>
      <c r="R682" s="7" t="e">
        <f>ROUND('Sheet1 (4)'!X688/100,2)</f>
        <v>#VALUE!</v>
      </c>
      <c r="S682" s="7" t="e">
        <f>ROUND('Sheet1 (4)'!Y688/100,2)</f>
        <v>#VALUE!</v>
      </c>
      <c r="T682" s="7">
        <f>ROUND('Sheet1 (4)'!Z688/100,2)</f>
        <v>0.11</v>
      </c>
      <c r="U682" s="7">
        <f>ROUND('Sheet1 (4)'!AA688/100,2)</f>
        <v>-5.69</v>
      </c>
      <c r="V682" s="1" t="str">
        <f>'Sheet1 (4)'!AB688&amp;".T"</f>
        <v>263A.T</v>
      </c>
      <c r="W682" t="e">
        <f>ROUND('Sheet1 (4)'!AC688,2)</f>
        <v>#VALUE!</v>
      </c>
      <c r="X682" t="e">
        <f>ROUND('Sheet1 (4)'!AD688,2)</f>
        <v>#VALUE!</v>
      </c>
      <c r="Y682" t="str">
        <f>_xlfn.XLOOKUP('Sheet1 (4)'!AB688,'Sheet1 (3)'!B:B,'Sheet1 (3)'!D:D,"",0)</f>
        <v>PRO Market</v>
      </c>
    </row>
    <row r="683" spans="1:25" x14ac:dyDescent="0.2">
      <c r="A683">
        <v>682</v>
      </c>
      <c r="B683" s="1" t="str">
        <f>_xlfn.XLOOKUP('Sheet1 (4)'!AB689,'Sheet1 (3)'!B:B,'Sheet1 (3)'!C:C,"",0)</f>
        <v>デジタリフト</v>
      </c>
      <c r="C683" s="1" t="str">
        <f>_xlfn.XLOOKUP('Sheet1 (4)'!AB689,'Sheet1 (3)'!B:B,'Sheet1 (3)'!F:F,"",0)</f>
        <v>サービス業</v>
      </c>
      <c r="D683" s="1">
        <f>ROUND('Sheet1 (4)'!E689/100000000,2)</f>
        <v>0.01</v>
      </c>
      <c r="E683" s="1" t="e">
        <f>ROUND('Sheet1 (4)'!F689/100,2)</f>
        <v>#VALUE!</v>
      </c>
      <c r="F683" s="1" t="e">
        <f>ROUND('Sheet1 (4)'!G689/100,2)</f>
        <v>#VALUE!</v>
      </c>
      <c r="G683" s="1">
        <f>ROUND('Sheet1 (4)'!H689/100,2)</f>
        <v>1</v>
      </c>
      <c r="H683" s="1">
        <f>ROUND('Sheet1 (4)'!I689/100,2)</f>
        <v>0.34</v>
      </c>
      <c r="I683" s="1">
        <f>ROUND('Sheet1 (4)'!J689/100,2)</f>
        <v>0.34</v>
      </c>
      <c r="J683" s="1" t="e">
        <f>ROUND('Sheet1 (4)'!K689/100,2)</f>
        <v>#VALUE!</v>
      </c>
      <c r="K683" s="1" t="e">
        <f>ROUND('Sheet1 (4)'!L689/100,2)</f>
        <v>#VALUE!</v>
      </c>
      <c r="L683" s="4" t="e">
        <f>ROUND(('Sheet1 (4)'!M689+'Sheet1 (4)'!R689)/100,2)</f>
        <v>#VALUE!</v>
      </c>
      <c r="M683" s="4" t="e">
        <f>ROUND(('Sheet1 (4)'!N689+'Sheet1 (4)'!S689)/100,2)</f>
        <v>#VALUE!</v>
      </c>
      <c r="N683" s="4">
        <f>ROUND(('Sheet1 (4)'!O689+'Sheet1 (4)'!T689)/100,2)</f>
        <v>-0.18</v>
      </c>
      <c r="O683" s="4">
        <f>ROUND(('Sheet1 (4)'!P689+'Sheet1 (4)'!U689)/100,2)</f>
        <v>-1.83</v>
      </c>
      <c r="P683" s="4">
        <f>ROUND(('Sheet1 (4)'!Q689+'Sheet1 (4)'!V689)/100,2)</f>
        <v>-1.83</v>
      </c>
      <c r="Q683" s="7" t="e">
        <f>ROUND('Sheet1 (4)'!W689/100,2)</f>
        <v>#VALUE!</v>
      </c>
      <c r="R683" s="7" t="e">
        <f>ROUND('Sheet1 (4)'!X689/100,2)</f>
        <v>#VALUE!</v>
      </c>
      <c r="S683" s="7" t="e">
        <f>ROUND('Sheet1 (4)'!Y689/100,2)</f>
        <v>#VALUE!</v>
      </c>
      <c r="T683" s="7">
        <f>ROUND('Sheet1 (4)'!Z689/100,2)</f>
        <v>-0.11</v>
      </c>
      <c r="U683" s="7">
        <f>ROUND('Sheet1 (4)'!AA689/100,2)</f>
        <v>-0.11</v>
      </c>
      <c r="V683" s="1" t="str">
        <f>'Sheet1 (4)'!AB689&amp;".T"</f>
        <v>9244.T</v>
      </c>
      <c r="W683" t="e">
        <f>ROUND('Sheet1 (4)'!AC689,2)</f>
        <v>#VALUE!</v>
      </c>
      <c r="X683">
        <f>ROUND('Sheet1 (4)'!AD689,2)</f>
        <v>1.88</v>
      </c>
      <c r="Y683" t="str">
        <f>_xlfn.XLOOKUP('Sheet1 (4)'!AB689,'Sheet1 (3)'!B:B,'Sheet1 (3)'!D:D,"",0)</f>
        <v>グロース</v>
      </c>
    </row>
    <row r="684" spans="1:25" x14ac:dyDescent="0.2">
      <c r="A684">
        <v>683</v>
      </c>
      <c r="B684" s="1" t="str">
        <f>_xlfn.XLOOKUP('Sheet1 (4)'!AB690,'Sheet1 (3)'!B:B,'Sheet1 (3)'!C:C,"",0)</f>
        <v>ダイジェット工業</v>
      </c>
      <c r="C684" s="1" t="str">
        <f>_xlfn.XLOOKUP('Sheet1 (4)'!AB690,'Sheet1 (3)'!B:B,'Sheet1 (3)'!F:F,"",0)</f>
        <v>機械</v>
      </c>
      <c r="D684" s="1">
        <f>ROUND('Sheet1 (4)'!E690/100000000,2)</f>
        <v>0.03</v>
      </c>
      <c r="E684" s="1">
        <f>ROUND('Sheet1 (4)'!F690/100,2)</f>
        <v>-5.4</v>
      </c>
      <c r="F684" s="1">
        <f>ROUND('Sheet1 (4)'!G690/100,2)</f>
        <v>0.1</v>
      </c>
      <c r="G684" s="1">
        <f>ROUND('Sheet1 (4)'!H690/100,2)</f>
        <v>2.88</v>
      </c>
      <c r="H684" s="1">
        <f>ROUND('Sheet1 (4)'!I690/100,2)</f>
        <v>1.1200000000000001</v>
      </c>
      <c r="I684" s="1">
        <f>ROUND('Sheet1 (4)'!J690/100,2)</f>
        <v>2.2000000000000002</v>
      </c>
      <c r="J684" s="1" t="e">
        <f>ROUND('Sheet1 (4)'!K690/100,2)</f>
        <v>#VALUE!</v>
      </c>
      <c r="K684" s="1" t="e">
        <f>ROUND('Sheet1 (4)'!L690/100,2)</f>
        <v>#VALUE!</v>
      </c>
      <c r="L684" s="4">
        <f>ROUND(('Sheet1 (4)'!M690+'Sheet1 (4)'!R690)/100,2)</f>
        <v>0.92</v>
      </c>
      <c r="M684" s="4">
        <f>ROUND(('Sheet1 (4)'!N690+'Sheet1 (4)'!S690)/100,2)</f>
        <v>0.89</v>
      </c>
      <c r="N684" s="4">
        <f>ROUND(('Sheet1 (4)'!O690+'Sheet1 (4)'!T690)/100,2)</f>
        <v>3.65</v>
      </c>
      <c r="O684" s="4">
        <f>ROUND(('Sheet1 (4)'!P690+'Sheet1 (4)'!U690)/100,2)</f>
        <v>4.55</v>
      </c>
      <c r="P684" s="4">
        <f>ROUND(('Sheet1 (4)'!Q690+'Sheet1 (4)'!V690)/100,2)</f>
        <v>8.85</v>
      </c>
      <c r="Q684" s="7">
        <f>ROUND('Sheet1 (4)'!W690/100,2)</f>
        <v>-0.09</v>
      </c>
      <c r="R684" s="7">
        <f>ROUND('Sheet1 (4)'!X690/100,2)</f>
        <v>0.01</v>
      </c>
      <c r="S684" s="7">
        <f>ROUND('Sheet1 (4)'!Y690/100,2)</f>
        <v>0.05</v>
      </c>
      <c r="T684" s="7">
        <f>ROUND('Sheet1 (4)'!Z690/100,2)</f>
        <v>-0.02</v>
      </c>
      <c r="U684" s="7">
        <f>ROUND('Sheet1 (4)'!AA690/100,2)</f>
        <v>0.03</v>
      </c>
      <c r="V684" s="1" t="str">
        <f>'Sheet1 (4)'!AB690&amp;".T"</f>
        <v>6138.T</v>
      </c>
      <c r="W684">
        <f>ROUND('Sheet1 (4)'!AC690,2)</f>
        <v>7.4</v>
      </c>
      <c r="X684">
        <f>ROUND('Sheet1 (4)'!AD690,2)</f>
        <v>0.33</v>
      </c>
      <c r="Y684" t="str">
        <f>_xlfn.XLOOKUP('Sheet1 (4)'!AB690,'Sheet1 (3)'!B:B,'Sheet1 (3)'!D:D,"",0)</f>
        <v>スタンダード</v>
      </c>
    </row>
    <row r="685" spans="1:25" x14ac:dyDescent="0.2">
      <c r="A685">
        <v>684</v>
      </c>
      <c r="B685" s="1" t="str">
        <f>_xlfn.XLOOKUP('Sheet1 (4)'!AB691,'Sheet1 (3)'!B:B,'Sheet1 (3)'!C:C,"",0)</f>
        <v>大日光・エンジニアリング</v>
      </c>
      <c r="C685" s="1" t="str">
        <f>_xlfn.XLOOKUP('Sheet1 (4)'!AB691,'Sheet1 (3)'!B:B,'Sheet1 (3)'!F:F,"",0)</f>
        <v>電気機器</v>
      </c>
      <c r="D685" s="1">
        <f>ROUND('Sheet1 (4)'!E691/100000000,2)</f>
        <v>7.0000000000000007E-2</v>
      </c>
      <c r="E685" s="1">
        <f>ROUND('Sheet1 (4)'!F691/100,2)</f>
        <v>1.96</v>
      </c>
      <c r="F685" s="1">
        <f>ROUND('Sheet1 (4)'!G691/100,2)</f>
        <v>6.48</v>
      </c>
      <c r="G685" s="1">
        <f>ROUND('Sheet1 (4)'!H691/100,2)</f>
        <v>5.83</v>
      </c>
      <c r="H685" s="1">
        <f>ROUND('Sheet1 (4)'!I691/100,2)</f>
        <v>6.44</v>
      </c>
      <c r="I685" s="1">
        <f>ROUND('Sheet1 (4)'!J691/100,2)</f>
        <v>6.44</v>
      </c>
      <c r="J685" s="1" t="e">
        <f>ROUND('Sheet1 (4)'!K691/100,2)</f>
        <v>#VALUE!</v>
      </c>
      <c r="K685" s="1" t="e">
        <f>ROUND('Sheet1 (4)'!L691/100,2)</f>
        <v>#VALUE!</v>
      </c>
      <c r="L685" s="4">
        <f>ROUND(('Sheet1 (4)'!M691+'Sheet1 (4)'!R691)/100,2)</f>
        <v>-6.6</v>
      </c>
      <c r="M685" s="4">
        <f>ROUND(('Sheet1 (4)'!N691+'Sheet1 (4)'!S691)/100,2)</f>
        <v>-7.28</v>
      </c>
      <c r="N685" s="4">
        <f>ROUND(('Sheet1 (4)'!O691+'Sheet1 (4)'!T691)/100,2)</f>
        <v>11.28</v>
      </c>
      <c r="O685" s="4">
        <f>ROUND(('Sheet1 (4)'!P691+'Sheet1 (4)'!U691)/100,2)</f>
        <v>12.15</v>
      </c>
      <c r="P685" s="4">
        <f>ROUND(('Sheet1 (4)'!Q691+'Sheet1 (4)'!V691)/100,2)</f>
        <v>12.15</v>
      </c>
      <c r="Q685" s="7">
        <f>ROUND('Sheet1 (4)'!W691/100,2)</f>
        <v>-0.02</v>
      </c>
      <c r="R685" s="7">
        <f>ROUND('Sheet1 (4)'!X691/100,2)</f>
        <v>0.2</v>
      </c>
      <c r="S685" s="7">
        <f>ROUND('Sheet1 (4)'!Y691/100,2)</f>
        <v>0.06</v>
      </c>
      <c r="T685" s="7">
        <f>ROUND('Sheet1 (4)'!Z691/100,2)</f>
        <v>0.05</v>
      </c>
      <c r="U685" s="7">
        <f>ROUND('Sheet1 (4)'!AA691/100,2)</f>
        <v>0.05</v>
      </c>
      <c r="V685" s="1" t="str">
        <f>'Sheet1 (4)'!AB691&amp;".T"</f>
        <v>6635.T</v>
      </c>
      <c r="W685">
        <f>ROUND('Sheet1 (4)'!AC691,2)</f>
        <v>12.76</v>
      </c>
      <c r="X685">
        <f>ROUND('Sheet1 (4)'!AD691,2)</f>
        <v>0.52</v>
      </c>
      <c r="Y685" t="str">
        <f>_xlfn.XLOOKUP('Sheet1 (4)'!AB691,'Sheet1 (3)'!B:B,'Sheet1 (3)'!D:D,"",0)</f>
        <v>スタンダード</v>
      </c>
    </row>
    <row r="686" spans="1:25" x14ac:dyDescent="0.2">
      <c r="A686">
        <v>685</v>
      </c>
      <c r="B686" s="1" t="str">
        <f>_xlfn.XLOOKUP('Sheet1 (4)'!AB692,'Sheet1 (3)'!B:B,'Sheet1 (3)'!C:C,"",0)</f>
        <v>ディップ</v>
      </c>
      <c r="C686" s="1" t="str">
        <f>_xlfn.XLOOKUP('Sheet1 (4)'!AB692,'Sheet1 (3)'!B:B,'Sheet1 (3)'!F:F,"",0)</f>
        <v>サービス業</v>
      </c>
      <c r="D686" s="1">
        <f>ROUND('Sheet1 (4)'!E692/100000000,2)</f>
        <v>0.52</v>
      </c>
      <c r="E686" s="1">
        <f>ROUND('Sheet1 (4)'!F692/100,2)</f>
        <v>73.12</v>
      </c>
      <c r="F686" s="1">
        <f>ROUND('Sheet1 (4)'!G692/100,2)</f>
        <v>56.03</v>
      </c>
      <c r="G686" s="1">
        <f>ROUND('Sheet1 (4)'!H692/100,2)</f>
        <v>115.38</v>
      </c>
      <c r="H686" s="1">
        <f>ROUND('Sheet1 (4)'!I692/100,2)</f>
        <v>127.62</v>
      </c>
      <c r="I686" s="1">
        <f>ROUND('Sheet1 (4)'!J692/100,2)</f>
        <v>134.06</v>
      </c>
      <c r="J686" s="1">
        <f>ROUND('Sheet1 (4)'!K692/100,2)</f>
        <v>113.55</v>
      </c>
      <c r="K686" s="1">
        <f>ROUND('Sheet1 (4)'!L692/100,2)</f>
        <v>138.16999999999999</v>
      </c>
      <c r="L686" s="4">
        <f>ROUND(('Sheet1 (4)'!M692+'Sheet1 (4)'!R692)/100,2)</f>
        <v>-37.380000000000003</v>
      </c>
      <c r="M686" s="4">
        <f>ROUND(('Sheet1 (4)'!N692+'Sheet1 (4)'!S692)/100,2)</f>
        <v>66.319999999999993</v>
      </c>
      <c r="N686" s="4">
        <f>ROUND(('Sheet1 (4)'!O692+'Sheet1 (4)'!T692)/100,2)</f>
        <v>90.82</v>
      </c>
      <c r="O686" s="4">
        <f>ROUND(('Sheet1 (4)'!P692+'Sheet1 (4)'!U692)/100,2)</f>
        <v>21.62</v>
      </c>
      <c r="P686" s="4">
        <f>ROUND(('Sheet1 (4)'!Q692+'Sheet1 (4)'!V692)/100,2)</f>
        <v>112.04</v>
      </c>
      <c r="Q686" s="7">
        <f>ROUND('Sheet1 (4)'!W692/100,2)</f>
        <v>0.02</v>
      </c>
      <c r="R686" s="7">
        <f>ROUND('Sheet1 (4)'!X692/100,2)</f>
        <v>0.11</v>
      </c>
      <c r="S686" s="7">
        <f>ROUND('Sheet1 (4)'!Y692/100,2)</f>
        <v>0.22</v>
      </c>
      <c r="T686" s="7">
        <f>ROUND('Sheet1 (4)'!Z692/100,2)</f>
        <v>0.23</v>
      </c>
      <c r="U686" s="7">
        <f>ROUND('Sheet1 (4)'!AA692/100,2)</f>
        <v>0.24</v>
      </c>
      <c r="V686" s="1" t="str">
        <f>'Sheet1 (4)'!AB692&amp;".T"</f>
        <v>2379.T</v>
      </c>
      <c r="W686">
        <f>ROUND('Sheet1 (4)'!AC692,2)</f>
        <v>14.61</v>
      </c>
      <c r="X686">
        <f>ROUND('Sheet1 (4)'!AD692,2)</f>
        <v>2.98</v>
      </c>
      <c r="Y686" t="str">
        <f>_xlfn.XLOOKUP('Sheet1 (4)'!AB692,'Sheet1 (3)'!B:B,'Sheet1 (3)'!D:D,"",0)</f>
        <v>プライム</v>
      </c>
    </row>
    <row r="687" spans="1:25" x14ac:dyDescent="0.2">
      <c r="A687">
        <v>686</v>
      </c>
      <c r="B687" s="1" t="str">
        <f>_xlfn.XLOOKUP('Sheet1 (4)'!AB693,'Sheet1 (3)'!B:B,'Sheet1 (3)'!C:C,"",0)</f>
        <v>ダイレクトマーケティングミックス</v>
      </c>
      <c r="C687" s="1" t="str">
        <f>_xlfn.XLOOKUP('Sheet1 (4)'!AB693,'Sheet1 (3)'!B:B,'Sheet1 (3)'!F:F,"",0)</f>
        <v>サービス業</v>
      </c>
      <c r="D687" s="1">
        <f>ROUND('Sheet1 (4)'!E693/100000000,2)</f>
        <v>0.46</v>
      </c>
      <c r="E687" s="1">
        <f>ROUND('Sheet1 (4)'!F693/100,2)</f>
        <v>47.8</v>
      </c>
      <c r="F687" s="1">
        <f>ROUND('Sheet1 (4)'!G693/100,2)</f>
        <v>57.95</v>
      </c>
      <c r="G687" s="1">
        <f>ROUND('Sheet1 (4)'!H693/100,2)</f>
        <v>15.14</v>
      </c>
      <c r="H687" s="1">
        <f>ROUND('Sheet1 (4)'!I693/100,2)</f>
        <v>17.64</v>
      </c>
      <c r="I687" s="1">
        <f>ROUND('Sheet1 (4)'!J693/100,2)</f>
        <v>17.64</v>
      </c>
      <c r="J687" s="1" t="e">
        <f>ROUND('Sheet1 (4)'!K693/100,2)</f>
        <v>#VALUE!</v>
      </c>
      <c r="K687" s="1" t="e">
        <f>ROUND('Sheet1 (4)'!L693/100,2)</f>
        <v>#VALUE!</v>
      </c>
      <c r="L687" s="4">
        <f>ROUND(('Sheet1 (4)'!M693+'Sheet1 (4)'!R693)/100,2)</f>
        <v>27.11</v>
      </c>
      <c r="M687" s="4">
        <f>ROUND(('Sheet1 (4)'!N693+'Sheet1 (4)'!S693)/100,2)</f>
        <v>43.48</v>
      </c>
      <c r="N687" s="4">
        <f>ROUND(('Sheet1 (4)'!O693+'Sheet1 (4)'!T693)/100,2)</f>
        <v>3.77</v>
      </c>
      <c r="O687" s="4">
        <f>ROUND(('Sheet1 (4)'!P693+'Sheet1 (4)'!U693)/100,2)</f>
        <v>19</v>
      </c>
      <c r="P687" s="4">
        <f>ROUND(('Sheet1 (4)'!Q693+'Sheet1 (4)'!V693)/100,2)</f>
        <v>19</v>
      </c>
      <c r="Q687" s="7">
        <f>ROUND('Sheet1 (4)'!W693/100,2)</f>
        <v>0.33</v>
      </c>
      <c r="R687" s="7">
        <f>ROUND('Sheet1 (4)'!X693/100,2)</f>
        <v>0.28000000000000003</v>
      </c>
      <c r="S687" s="7">
        <f>ROUND('Sheet1 (4)'!Y693/100,2)</f>
        <v>0.02</v>
      </c>
      <c r="T687" s="7">
        <f>ROUND('Sheet1 (4)'!Z693/100,2)</f>
        <v>0.06</v>
      </c>
      <c r="U687" s="7">
        <f>ROUND('Sheet1 (4)'!AA693/100,2)</f>
        <v>0.06</v>
      </c>
      <c r="V687" s="1" t="str">
        <f>'Sheet1 (4)'!AB693&amp;".T"</f>
        <v>7354.T</v>
      </c>
      <c r="W687">
        <f>ROUND('Sheet1 (4)'!AC693,2)</f>
        <v>11.81</v>
      </c>
      <c r="X687">
        <f>ROUND('Sheet1 (4)'!AD693,2)</f>
        <v>0.86</v>
      </c>
      <c r="Y687" t="str">
        <f>_xlfn.XLOOKUP('Sheet1 (4)'!AB693,'Sheet1 (3)'!B:B,'Sheet1 (3)'!D:D,"",0)</f>
        <v>プライム</v>
      </c>
    </row>
    <row r="688" spans="1:25" x14ac:dyDescent="0.2">
      <c r="A688">
        <v>687</v>
      </c>
      <c r="B688" s="1" t="str">
        <f>_xlfn.XLOOKUP('Sheet1 (4)'!AB694,'Sheet1 (3)'!B:B,'Sheet1 (3)'!C:C,"",0)</f>
        <v>ディスコ</v>
      </c>
      <c r="C688" s="1" t="str">
        <f>_xlfn.XLOOKUP('Sheet1 (4)'!AB694,'Sheet1 (3)'!B:B,'Sheet1 (3)'!F:F,"",0)</f>
        <v>機械</v>
      </c>
      <c r="D688" s="1">
        <f>ROUND('Sheet1 (4)'!E694/100000000,2)</f>
        <v>1.08</v>
      </c>
      <c r="E688" s="1">
        <f>ROUND('Sheet1 (4)'!F694/100,2)</f>
        <v>530.54</v>
      </c>
      <c r="F688" s="1">
        <f>ROUND('Sheet1 (4)'!G694/100,2)</f>
        <v>914.68</v>
      </c>
      <c r="G688" s="1">
        <f>ROUND('Sheet1 (4)'!H694/100,2)</f>
        <v>1103.78</v>
      </c>
      <c r="H688" s="1">
        <f>ROUND('Sheet1 (4)'!I694/100,2)</f>
        <v>1214.54</v>
      </c>
      <c r="I688" s="1">
        <f>ROUND('Sheet1 (4)'!J694/100,2)</f>
        <v>1667.15</v>
      </c>
      <c r="J688" s="1">
        <f>ROUND('Sheet1 (4)'!K694/100,2)</f>
        <v>1710.41</v>
      </c>
      <c r="K688" s="1">
        <f>ROUND('Sheet1 (4)'!L694/100,2)</f>
        <v>2038.94</v>
      </c>
      <c r="L688" s="4">
        <f>ROUND(('Sheet1 (4)'!M694+'Sheet1 (4)'!R694)/100,2)</f>
        <v>436.02</v>
      </c>
      <c r="M688" s="4">
        <f>ROUND(('Sheet1 (4)'!N694+'Sheet1 (4)'!S694)/100,2)</f>
        <v>400.63</v>
      </c>
      <c r="N688" s="4">
        <f>ROUND(('Sheet1 (4)'!O694+'Sheet1 (4)'!T694)/100,2)</f>
        <v>687.06</v>
      </c>
      <c r="O688" s="4">
        <f>ROUND(('Sheet1 (4)'!P694+'Sheet1 (4)'!U694)/100,2)</f>
        <v>811.21</v>
      </c>
      <c r="P688" s="4">
        <f>ROUND(('Sheet1 (4)'!Q694+'Sheet1 (4)'!V694)/100,2)</f>
        <v>523.62</v>
      </c>
      <c r="Q688" s="7">
        <f>ROUND('Sheet1 (4)'!W694/100,2)</f>
        <v>0.16</v>
      </c>
      <c r="R688" s="7">
        <f>ROUND('Sheet1 (4)'!X694/100,2)</f>
        <v>0.24</v>
      </c>
      <c r="S688" s="7">
        <f>ROUND('Sheet1 (4)'!Y694/100,2)</f>
        <v>0.26</v>
      </c>
      <c r="T688" s="7">
        <f>ROUND('Sheet1 (4)'!Z694/100,2)</f>
        <v>0.22</v>
      </c>
      <c r="U688" s="7">
        <f>ROUND('Sheet1 (4)'!AA694/100,2)</f>
        <v>0.28000000000000003</v>
      </c>
      <c r="V688" s="1" t="str">
        <f>'Sheet1 (4)'!AB694&amp;".T"</f>
        <v>6146.T</v>
      </c>
      <c r="W688">
        <f>ROUND('Sheet1 (4)'!AC694,2)</f>
        <v>41.78</v>
      </c>
      <c r="X688">
        <f>ROUND('Sheet1 (4)'!AD694,2)</f>
        <v>10.17</v>
      </c>
      <c r="Y688" t="str">
        <f>_xlfn.XLOOKUP('Sheet1 (4)'!AB694,'Sheet1 (3)'!B:B,'Sheet1 (3)'!D:D,"",0)</f>
        <v>プライム</v>
      </c>
    </row>
    <row r="689" spans="1:25" x14ac:dyDescent="0.2">
      <c r="A689">
        <v>688</v>
      </c>
      <c r="B689" s="1" t="str">
        <f>_xlfn.XLOOKUP('Sheet1 (4)'!AB695,'Sheet1 (3)'!B:B,'Sheet1 (3)'!C:C,"",0)</f>
        <v>ディスラプターズ</v>
      </c>
      <c r="C689" s="1" t="str">
        <f>_xlfn.XLOOKUP('Sheet1 (4)'!AB695,'Sheet1 (3)'!B:B,'Sheet1 (3)'!F:F,"",0)</f>
        <v>サービス業</v>
      </c>
      <c r="D689" s="1">
        <f>ROUND('Sheet1 (4)'!E695/100000000,2)</f>
        <v>0.2</v>
      </c>
      <c r="E689" s="1" t="e">
        <f>ROUND('Sheet1 (4)'!F695/100,2)</f>
        <v>#VALUE!</v>
      </c>
      <c r="F689" s="1" t="e">
        <f>ROUND('Sheet1 (4)'!G695/100,2)</f>
        <v>#VALUE!</v>
      </c>
      <c r="G689" s="1">
        <f>ROUND('Sheet1 (4)'!H695/100,2)</f>
        <v>5.34</v>
      </c>
      <c r="H689" s="1">
        <f>ROUND('Sheet1 (4)'!I695/100,2)</f>
        <v>0.67</v>
      </c>
      <c r="I689" s="1">
        <f>ROUND('Sheet1 (4)'!J695/100,2)</f>
        <v>3.52</v>
      </c>
      <c r="J689" s="1" t="e">
        <f>ROUND('Sheet1 (4)'!K695/100,2)</f>
        <v>#VALUE!</v>
      </c>
      <c r="K689" s="1" t="e">
        <f>ROUND('Sheet1 (4)'!L695/100,2)</f>
        <v>#VALUE!</v>
      </c>
      <c r="L689" s="4" t="e">
        <f>ROUND(('Sheet1 (4)'!M695+'Sheet1 (4)'!R695)/100,2)</f>
        <v>#VALUE!</v>
      </c>
      <c r="M689" s="4" t="e">
        <f>ROUND(('Sheet1 (4)'!N695+'Sheet1 (4)'!S695)/100,2)</f>
        <v>#VALUE!</v>
      </c>
      <c r="N689" s="4">
        <f>ROUND(('Sheet1 (4)'!O695+'Sheet1 (4)'!T695)/100,2)</f>
        <v>-3.2</v>
      </c>
      <c r="O689" s="4">
        <f>ROUND(('Sheet1 (4)'!P695+'Sheet1 (4)'!U695)/100,2)</f>
        <v>-8.33</v>
      </c>
      <c r="P689" s="4">
        <f>ROUND(('Sheet1 (4)'!Q695+'Sheet1 (4)'!V695)/100,2)</f>
        <v>5.76</v>
      </c>
      <c r="Q689" s="7" t="e">
        <f>ROUND('Sheet1 (4)'!W695/100,2)</f>
        <v>#VALUE!</v>
      </c>
      <c r="R689" s="7" t="e">
        <f>ROUND('Sheet1 (4)'!X695/100,2)</f>
        <v>#VALUE!</v>
      </c>
      <c r="S689" s="7" t="e">
        <f>ROUND('Sheet1 (4)'!Y695/100,2)</f>
        <v>#VALUE!</v>
      </c>
      <c r="T689" s="7">
        <f>ROUND('Sheet1 (4)'!Z695/100,2)</f>
        <v>-0.55000000000000004</v>
      </c>
      <c r="U689" s="7">
        <f>ROUND('Sheet1 (4)'!AA695/100,2)</f>
        <v>0.1</v>
      </c>
      <c r="V689" s="1" t="str">
        <f>'Sheet1 (4)'!AB695&amp;".T"</f>
        <v>6538.T</v>
      </c>
      <c r="W689">
        <f>ROUND('Sheet1 (4)'!AC695,2)</f>
        <v>22.37</v>
      </c>
      <c r="X689">
        <f>ROUND('Sheet1 (4)'!AD695,2)</f>
        <v>2.87</v>
      </c>
      <c r="Y689" t="str">
        <f>_xlfn.XLOOKUP('Sheet1 (4)'!AB695,'Sheet1 (3)'!B:B,'Sheet1 (3)'!D:D,"",0)</f>
        <v>スタンダード</v>
      </c>
    </row>
    <row r="690" spans="1:25" x14ac:dyDescent="0.2">
      <c r="A690">
        <v>689</v>
      </c>
      <c r="B690" s="1" t="str">
        <f>_xlfn.XLOOKUP('Sheet1 (4)'!AB696,'Sheet1 (3)'!B:B,'Sheet1 (3)'!C:C,"",0)</f>
        <v>ダイブ</v>
      </c>
      <c r="C690" s="1" t="str">
        <f>_xlfn.XLOOKUP('Sheet1 (4)'!AB696,'Sheet1 (3)'!B:B,'Sheet1 (3)'!F:F,"",0)</f>
        <v>サービス業</v>
      </c>
      <c r="D690" s="1">
        <f>ROUND('Sheet1 (4)'!E696/100000000,2)</f>
        <v>0.08</v>
      </c>
      <c r="E690" s="1" t="e">
        <f>ROUND('Sheet1 (4)'!F696/100,2)</f>
        <v>#VALUE!</v>
      </c>
      <c r="F690" s="1">
        <f>ROUND('Sheet1 (4)'!G696/100,2)</f>
        <v>-0.85</v>
      </c>
      <c r="G690" s="1">
        <f>ROUND('Sheet1 (4)'!H696/100,2)</f>
        <v>1.2</v>
      </c>
      <c r="H690" s="1">
        <f>ROUND('Sheet1 (4)'!I696/100,2)</f>
        <v>5.42</v>
      </c>
      <c r="I690" s="1">
        <f>ROUND('Sheet1 (4)'!J696/100,2)</f>
        <v>7.56</v>
      </c>
      <c r="J690" s="1">
        <f>ROUND('Sheet1 (4)'!K696/100,2)</f>
        <v>8.2200000000000006</v>
      </c>
      <c r="K690" s="1">
        <f>ROUND('Sheet1 (4)'!L696/100,2)</f>
        <v>9.85</v>
      </c>
      <c r="L690" s="4" t="e">
        <f>ROUND(('Sheet1 (4)'!M696+'Sheet1 (4)'!R696)/100,2)</f>
        <v>#VALUE!</v>
      </c>
      <c r="M690" s="4">
        <f>ROUND(('Sheet1 (4)'!N696+'Sheet1 (4)'!S696)/100,2)</f>
        <v>1.46</v>
      </c>
      <c r="N690" s="4">
        <f>ROUND(('Sheet1 (4)'!O696+'Sheet1 (4)'!T696)/100,2)</f>
        <v>4.3099999999999996</v>
      </c>
      <c r="O690" s="4">
        <f>ROUND(('Sheet1 (4)'!P696+'Sheet1 (4)'!U696)/100,2)</f>
        <v>-1.02</v>
      </c>
      <c r="P690" s="4">
        <f>ROUND(('Sheet1 (4)'!Q696+'Sheet1 (4)'!V696)/100,2)</f>
        <v>0.57999999999999996</v>
      </c>
      <c r="Q690" s="7" t="e">
        <f>ROUND('Sheet1 (4)'!W696/100,2)</f>
        <v>#VALUE!</v>
      </c>
      <c r="R690" s="7" t="e">
        <f>ROUND('Sheet1 (4)'!X696/100,2)</f>
        <v>#VALUE!</v>
      </c>
      <c r="S690" s="7">
        <f>ROUND('Sheet1 (4)'!Y696/100,2)</f>
        <v>0.19</v>
      </c>
      <c r="T690" s="7">
        <f>ROUND('Sheet1 (4)'!Z696/100,2)</f>
        <v>0.22</v>
      </c>
      <c r="U690" s="7">
        <f>ROUND('Sheet1 (4)'!AA696/100,2)</f>
        <v>0.22</v>
      </c>
      <c r="V690" s="1" t="str">
        <f>'Sheet1 (4)'!AB696&amp;".T"</f>
        <v>151A.T</v>
      </c>
      <c r="W690">
        <f>ROUND('Sheet1 (4)'!AC696,2)</f>
        <v>13.63</v>
      </c>
      <c r="X690">
        <f>ROUND('Sheet1 (4)'!AD696,2)</f>
        <v>2.62</v>
      </c>
      <c r="Y690" t="str">
        <f>_xlfn.XLOOKUP('Sheet1 (4)'!AB696,'Sheet1 (3)'!B:B,'Sheet1 (3)'!D:D,"",0)</f>
        <v>グロース</v>
      </c>
    </row>
    <row r="691" spans="1:25" x14ac:dyDescent="0.2">
      <c r="A691">
        <v>690</v>
      </c>
      <c r="B691" s="1" t="str">
        <f>_xlfn.XLOOKUP('Sheet1 (4)'!AB697,'Sheet1 (3)'!B:B,'Sheet1 (3)'!C:C,"",0)</f>
        <v>電気興業</v>
      </c>
      <c r="C691" s="1" t="str">
        <f>_xlfn.XLOOKUP('Sheet1 (4)'!AB697,'Sheet1 (3)'!B:B,'Sheet1 (3)'!F:F,"",0)</f>
        <v>電気機器</v>
      </c>
      <c r="D691" s="1">
        <f>ROUND('Sheet1 (4)'!E697/100000000,2)</f>
        <v>0.09</v>
      </c>
      <c r="E691" s="1">
        <f>ROUND('Sheet1 (4)'!F697/100,2)</f>
        <v>15.85</v>
      </c>
      <c r="F691" s="1">
        <f>ROUND('Sheet1 (4)'!G697/100,2)</f>
        <v>0.53</v>
      </c>
      <c r="G691" s="1">
        <f>ROUND('Sheet1 (4)'!H697/100,2)</f>
        <v>-15.1</v>
      </c>
      <c r="H691" s="1">
        <f>ROUND('Sheet1 (4)'!I697/100,2)</f>
        <v>-17.87</v>
      </c>
      <c r="I691" s="1">
        <f>ROUND('Sheet1 (4)'!J697/100,2)</f>
        <v>9.36</v>
      </c>
      <c r="J691" s="1" t="e">
        <f>ROUND('Sheet1 (4)'!K697/100,2)</f>
        <v>#VALUE!</v>
      </c>
      <c r="K691" s="1" t="e">
        <f>ROUND('Sheet1 (4)'!L697/100,2)</f>
        <v>#VALUE!</v>
      </c>
      <c r="L691" s="4">
        <f>ROUND(('Sheet1 (4)'!M697+'Sheet1 (4)'!R697)/100,2)</f>
        <v>0.45</v>
      </c>
      <c r="M691" s="4">
        <f>ROUND(('Sheet1 (4)'!N697+'Sheet1 (4)'!S697)/100,2)</f>
        <v>68.459999999999994</v>
      </c>
      <c r="N691" s="4">
        <f>ROUND(('Sheet1 (4)'!O697+'Sheet1 (4)'!T697)/100,2)</f>
        <v>-3.73</v>
      </c>
      <c r="O691" s="4">
        <f>ROUND(('Sheet1 (4)'!P697+'Sheet1 (4)'!U697)/100,2)</f>
        <v>31.09</v>
      </c>
      <c r="P691" s="4">
        <f>ROUND(('Sheet1 (4)'!Q697+'Sheet1 (4)'!V697)/100,2)</f>
        <v>-14.27</v>
      </c>
      <c r="Q691" s="7">
        <f>ROUND('Sheet1 (4)'!W697/100,2)</f>
        <v>0.02</v>
      </c>
      <c r="R691" s="7">
        <f>ROUND('Sheet1 (4)'!X697/100,2)</f>
        <v>0.01</v>
      </c>
      <c r="S691" s="7">
        <f>ROUND('Sheet1 (4)'!Y697/100,2)</f>
        <v>-0.03</v>
      </c>
      <c r="T691" s="7">
        <f>ROUND('Sheet1 (4)'!Z697/100,2)</f>
        <v>-0.05</v>
      </c>
      <c r="U691" s="7">
        <f>ROUND('Sheet1 (4)'!AA697/100,2)</f>
        <v>0.01</v>
      </c>
      <c r="V691" s="1" t="str">
        <f>'Sheet1 (4)'!AB697&amp;".T"</f>
        <v>6706.T</v>
      </c>
      <c r="W691">
        <f>ROUND('Sheet1 (4)'!AC697,2)</f>
        <v>23.3</v>
      </c>
      <c r="X691">
        <f>ROUND('Sheet1 (4)'!AD697,2)</f>
        <v>0.51</v>
      </c>
      <c r="Y691" t="str">
        <f>_xlfn.XLOOKUP('Sheet1 (4)'!AB697,'Sheet1 (3)'!B:B,'Sheet1 (3)'!D:D,"",0)</f>
        <v>プライム</v>
      </c>
    </row>
    <row r="692" spans="1:25" x14ac:dyDescent="0.2">
      <c r="A692">
        <v>691</v>
      </c>
      <c r="B692" s="1" t="str">
        <f>_xlfn.XLOOKUP('Sheet1 (4)'!AB698,'Sheet1 (3)'!B:B,'Sheet1 (3)'!C:C,"",0)</f>
        <v>東亜ディーケーケー</v>
      </c>
      <c r="C692" s="1" t="str">
        <f>_xlfn.XLOOKUP('Sheet1 (4)'!AB698,'Sheet1 (3)'!B:B,'Sheet1 (3)'!F:F,"",0)</f>
        <v>電気機器</v>
      </c>
      <c r="D692" s="1">
        <f>ROUND('Sheet1 (4)'!E698/100000000,2)</f>
        <v>0.2</v>
      </c>
      <c r="E692" s="1">
        <f>ROUND('Sheet1 (4)'!F698/100,2)</f>
        <v>18.52</v>
      </c>
      <c r="F692" s="1">
        <f>ROUND('Sheet1 (4)'!G698/100,2)</f>
        <v>19.100000000000001</v>
      </c>
      <c r="G692" s="1">
        <f>ROUND('Sheet1 (4)'!H698/100,2)</f>
        <v>16.5</v>
      </c>
      <c r="H692" s="1">
        <f>ROUND('Sheet1 (4)'!I698/100,2)</f>
        <v>17.68</v>
      </c>
      <c r="I692" s="1">
        <f>ROUND('Sheet1 (4)'!J698/100,2)</f>
        <v>13.38</v>
      </c>
      <c r="J692" s="1" t="e">
        <f>ROUND('Sheet1 (4)'!K698/100,2)</f>
        <v>#VALUE!</v>
      </c>
      <c r="K692" s="1" t="e">
        <f>ROUND('Sheet1 (4)'!L698/100,2)</f>
        <v>#VALUE!</v>
      </c>
      <c r="L692" s="4">
        <f>ROUND(('Sheet1 (4)'!M698+'Sheet1 (4)'!R698)/100,2)</f>
        <v>13.58</v>
      </c>
      <c r="M692" s="4">
        <f>ROUND(('Sheet1 (4)'!N698+'Sheet1 (4)'!S698)/100,2)</f>
        <v>11.26</v>
      </c>
      <c r="N692" s="4">
        <f>ROUND(('Sheet1 (4)'!O698+'Sheet1 (4)'!T698)/100,2)</f>
        <v>-0.67</v>
      </c>
      <c r="O692" s="4">
        <f>ROUND(('Sheet1 (4)'!P698+'Sheet1 (4)'!U698)/100,2)</f>
        <v>-15.64</v>
      </c>
      <c r="P692" s="4">
        <f>ROUND(('Sheet1 (4)'!Q698+'Sheet1 (4)'!V698)/100,2)</f>
        <v>12.41</v>
      </c>
      <c r="Q692" s="7">
        <f>ROUND('Sheet1 (4)'!W698/100,2)</f>
        <v>0.08</v>
      </c>
      <c r="R692" s="7">
        <f>ROUND('Sheet1 (4)'!X698/100,2)</f>
        <v>7.0000000000000007E-2</v>
      </c>
      <c r="S692" s="7">
        <f>ROUND('Sheet1 (4)'!Y698/100,2)</f>
        <v>0.06</v>
      </c>
      <c r="T692" s="7">
        <f>ROUND('Sheet1 (4)'!Z698/100,2)</f>
        <v>0.06</v>
      </c>
      <c r="U692" s="7">
        <f>ROUND('Sheet1 (4)'!AA698/100,2)</f>
        <v>0.05</v>
      </c>
      <c r="V692" s="1" t="str">
        <f>'Sheet1 (4)'!AB698&amp;".T"</f>
        <v>6848.T</v>
      </c>
      <c r="W692">
        <f>ROUND('Sheet1 (4)'!AC698,2)</f>
        <v>15.31</v>
      </c>
      <c r="X692">
        <f>ROUND('Sheet1 (4)'!AD698,2)</f>
        <v>0.75</v>
      </c>
      <c r="Y692" t="str">
        <f>_xlfn.XLOOKUP('Sheet1 (4)'!AB698,'Sheet1 (3)'!B:B,'Sheet1 (3)'!D:D,"",0)</f>
        <v>スタンダード</v>
      </c>
    </row>
    <row r="693" spans="1:25" x14ac:dyDescent="0.2">
      <c r="A693">
        <v>692</v>
      </c>
      <c r="B693" s="1" t="str">
        <f>_xlfn.XLOOKUP('Sheet1 (4)'!AB699,'Sheet1 (3)'!B:B,'Sheet1 (3)'!C:C,"",0)</f>
        <v>第一工業製薬</v>
      </c>
      <c r="C693" s="1" t="str">
        <f>_xlfn.XLOOKUP('Sheet1 (4)'!AB699,'Sheet1 (3)'!B:B,'Sheet1 (3)'!F:F,"",0)</f>
        <v>化学</v>
      </c>
      <c r="D693" s="1">
        <f>ROUND('Sheet1 (4)'!E699/100000000,2)</f>
        <v>0.11</v>
      </c>
      <c r="E693" s="1">
        <f>ROUND('Sheet1 (4)'!F699/100,2)</f>
        <v>44.86</v>
      </c>
      <c r="F693" s="1">
        <f>ROUND('Sheet1 (4)'!G699/100,2)</f>
        <v>46.26</v>
      </c>
      <c r="G693" s="1">
        <f>ROUND('Sheet1 (4)'!H699/100,2)</f>
        <v>11.88</v>
      </c>
      <c r="H693" s="1">
        <f>ROUND('Sheet1 (4)'!I699/100,2)</f>
        <v>20.78</v>
      </c>
      <c r="I693" s="1">
        <f>ROUND('Sheet1 (4)'!J699/100,2)</f>
        <v>53.52</v>
      </c>
      <c r="J693" s="1">
        <f>ROUND('Sheet1 (4)'!K699/100,2)</f>
        <v>70</v>
      </c>
      <c r="K693" s="1">
        <f>ROUND('Sheet1 (4)'!L699/100,2)</f>
        <v>82</v>
      </c>
      <c r="L693" s="4">
        <f>ROUND(('Sheet1 (4)'!M699+'Sheet1 (4)'!R699)/100,2)</f>
        <v>11.51</v>
      </c>
      <c r="M693" s="4">
        <f>ROUND(('Sheet1 (4)'!N699+'Sheet1 (4)'!S699)/100,2)</f>
        <v>28.2</v>
      </c>
      <c r="N693" s="4">
        <f>ROUND(('Sheet1 (4)'!O699+'Sheet1 (4)'!T699)/100,2)</f>
        <v>-21.59</v>
      </c>
      <c r="O693" s="4">
        <f>ROUND(('Sheet1 (4)'!P699+'Sheet1 (4)'!U699)/100,2)</f>
        <v>50.83</v>
      </c>
      <c r="P693" s="4">
        <f>ROUND(('Sheet1 (4)'!Q699+'Sheet1 (4)'!V699)/100,2)</f>
        <v>53.9</v>
      </c>
      <c r="Q693" s="7">
        <f>ROUND('Sheet1 (4)'!W699/100,2)</f>
        <v>0.08</v>
      </c>
      <c r="R693" s="7">
        <f>ROUND('Sheet1 (4)'!X699/100,2)</f>
        <v>0.08</v>
      </c>
      <c r="S693" s="7">
        <f>ROUND('Sheet1 (4)'!Y699/100,2)</f>
        <v>0</v>
      </c>
      <c r="T693" s="7">
        <f>ROUND('Sheet1 (4)'!Z699/100,2)</f>
        <v>0.04</v>
      </c>
      <c r="U693" s="7">
        <f>ROUND('Sheet1 (4)'!AA699/100,2)</f>
        <v>0.09</v>
      </c>
      <c r="V693" s="1" t="str">
        <f>'Sheet1 (4)'!AB699&amp;".T"</f>
        <v>4461.T</v>
      </c>
      <c r="W693">
        <f>ROUND('Sheet1 (4)'!AC699,2)</f>
        <v>19.43</v>
      </c>
      <c r="X693">
        <f>ROUND('Sheet1 (4)'!AD699,2)</f>
        <v>1.61</v>
      </c>
      <c r="Y693" t="str">
        <f>_xlfn.XLOOKUP('Sheet1 (4)'!AB699,'Sheet1 (3)'!B:B,'Sheet1 (3)'!D:D,"",0)</f>
        <v>プライム</v>
      </c>
    </row>
    <row r="694" spans="1:25" x14ac:dyDescent="0.2">
      <c r="A694">
        <v>693</v>
      </c>
      <c r="B694" s="1" t="str">
        <f>_xlfn.XLOOKUP('Sheet1 (4)'!AB700,'Sheet1 (3)'!B:B,'Sheet1 (3)'!C:C,"",0)</f>
        <v>ディー・エル・イー</v>
      </c>
      <c r="C694" s="1" t="str">
        <f>_xlfn.XLOOKUP('Sheet1 (4)'!AB700,'Sheet1 (3)'!B:B,'Sheet1 (3)'!F:F,"",0)</f>
        <v>情報・通信業</v>
      </c>
      <c r="D694" s="1">
        <f>ROUND('Sheet1 (4)'!E700/100000000,2)</f>
        <v>0.43</v>
      </c>
      <c r="E694" s="1">
        <f>ROUND('Sheet1 (4)'!F700/100,2)</f>
        <v>-5.15</v>
      </c>
      <c r="F694" s="1">
        <f>ROUND('Sheet1 (4)'!G700/100,2)</f>
        <v>-2.88</v>
      </c>
      <c r="G694" s="1">
        <f>ROUND('Sheet1 (4)'!H700/100,2)</f>
        <v>-3.45</v>
      </c>
      <c r="H694" s="1">
        <f>ROUND('Sheet1 (4)'!I700/100,2)</f>
        <v>-6.59</v>
      </c>
      <c r="I694" s="1">
        <f>ROUND('Sheet1 (4)'!J700/100,2)</f>
        <v>-4.9000000000000004</v>
      </c>
      <c r="J694" s="1" t="e">
        <f>ROUND('Sheet1 (4)'!K700/100,2)</f>
        <v>#VALUE!</v>
      </c>
      <c r="K694" s="1" t="e">
        <f>ROUND('Sheet1 (4)'!L700/100,2)</f>
        <v>#VALUE!</v>
      </c>
      <c r="L694" s="4">
        <f>ROUND(('Sheet1 (4)'!M700+'Sheet1 (4)'!R700)/100,2)</f>
        <v>-11.94</v>
      </c>
      <c r="M694" s="4">
        <f>ROUND(('Sheet1 (4)'!N700+'Sheet1 (4)'!S700)/100,2)</f>
        <v>-4.49</v>
      </c>
      <c r="N694" s="4">
        <f>ROUND(('Sheet1 (4)'!O700+'Sheet1 (4)'!T700)/100,2)</f>
        <v>-6.56</v>
      </c>
      <c r="O694" s="4">
        <f>ROUND(('Sheet1 (4)'!P700+'Sheet1 (4)'!U700)/100,2)</f>
        <v>-4.13</v>
      </c>
      <c r="P694" s="4">
        <f>ROUND(('Sheet1 (4)'!Q700+'Sheet1 (4)'!V700)/100,2)</f>
        <v>-4.53</v>
      </c>
      <c r="Q694" s="7">
        <f>ROUND('Sheet1 (4)'!W700/100,2)</f>
        <v>-0.14000000000000001</v>
      </c>
      <c r="R694" s="7">
        <f>ROUND('Sheet1 (4)'!X700/100,2)</f>
        <v>-0.1</v>
      </c>
      <c r="S694" s="7">
        <f>ROUND('Sheet1 (4)'!Y700/100,2)</f>
        <v>-0.2</v>
      </c>
      <c r="T694" s="7">
        <f>ROUND('Sheet1 (4)'!Z700/100,2)</f>
        <v>-0.21</v>
      </c>
      <c r="U694" s="7">
        <f>ROUND('Sheet1 (4)'!AA700/100,2)</f>
        <v>-0.32</v>
      </c>
      <c r="V694" s="1" t="str">
        <f>'Sheet1 (4)'!AB700&amp;".T"</f>
        <v>3686.T</v>
      </c>
      <c r="W694" t="e">
        <f>ROUND('Sheet1 (4)'!AC700,2)</f>
        <v>#VALUE!</v>
      </c>
      <c r="X694">
        <f>ROUND('Sheet1 (4)'!AD700,2)</f>
        <v>3.26</v>
      </c>
      <c r="Y694" t="str">
        <f>_xlfn.XLOOKUP('Sheet1 (4)'!AB700,'Sheet1 (3)'!B:B,'Sheet1 (3)'!D:D,"",0)</f>
        <v>スタンダード</v>
      </c>
    </row>
    <row r="695" spans="1:25" x14ac:dyDescent="0.2">
      <c r="A695">
        <v>694</v>
      </c>
      <c r="B695" s="1" t="str">
        <f>_xlfn.XLOOKUP('Sheet1 (4)'!AB701,'Sheet1 (3)'!B:B,'Sheet1 (3)'!C:C,"",0)</f>
        <v>ディーエムソリューションズ</v>
      </c>
      <c r="C695" s="1" t="str">
        <f>_xlfn.XLOOKUP('Sheet1 (4)'!AB701,'Sheet1 (3)'!B:B,'Sheet1 (3)'!F:F,"",0)</f>
        <v>サービス業</v>
      </c>
      <c r="D695" s="1">
        <f>ROUND('Sheet1 (4)'!E701/100000000,2)</f>
        <v>0.03</v>
      </c>
      <c r="E695" s="1" t="e">
        <f>ROUND('Sheet1 (4)'!F701/100,2)</f>
        <v>#VALUE!</v>
      </c>
      <c r="F695" s="1">
        <f>ROUND('Sheet1 (4)'!G701/100,2)</f>
        <v>0.98</v>
      </c>
      <c r="G695" s="1">
        <f>ROUND('Sheet1 (4)'!H701/100,2)</f>
        <v>4.63</v>
      </c>
      <c r="H695" s="1">
        <f>ROUND('Sheet1 (4)'!I701/100,2)</f>
        <v>5.69</v>
      </c>
      <c r="I695" s="1">
        <f>ROUND('Sheet1 (4)'!J701/100,2)</f>
        <v>6.78</v>
      </c>
      <c r="J695" s="1" t="e">
        <f>ROUND('Sheet1 (4)'!K701/100,2)</f>
        <v>#VALUE!</v>
      </c>
      <c r="K695" s="1" t="e">
        <f>ROUND('Sheet1 (4)'!L701/100,2)</f>
        <v>#VALUE!</v>
      </c>
      <c r="L695" s="4" t="e">
        <f>ROUND(('Sheet1 (4)'!M701+'Sheet1 (4)'!R701)/100,2)</f>
        <v>#VALUE!</v>
      </c>
      <c r="M695" s="4">
        <f>ROUND(('Sheet1 (4)'!N701+'Sheet1 (4)'!S701)/100,2)</f>
        <v>-3.61</v>
      </c>
      <c r="N695" s="4">
        <f>ROUND(('Sheet1 (4)'!O701+'Sheet1 (4)'!T701)/100,2)</f>
        <v>5.17</v>
      </c>
      <c r="O695" s="4">
        <f>ROUND(('Sheet1 (4)'!P701+'Sheet1 (4)'!U701)/100,2)</f>
        <v>-12.5</v>
      </c>
      <c r="P695" s="4">
        <f>ROUND(('Sheet1 (4)'!Q701+'Sheet1 (4)'!V701)/100,2)</f>
        <v>-0.21</v>
      </c>
      <c r="Q695" s="7" t="e">
        <f>ROUND('Sheet1 (4)'!W701/100,2)</f>
        <v>#VALUE!</v>
      </c>
      <c r="R695" s="7" t="e">
        <f>ROUND('Sheet1 (4)'!X701/100,2)</f>
        <v>#VALUE!</v>
      </c>
      <c r="S695" s="7">
        <f>ROUND('Sheet1 (4)'!Y701/100,2)</f>
        <v>0.14000000000000001</v>
      </c>
      <c r="T695" s="7">
        <f>ROUND('Sheet1 (4)'!Z701/100,2)</f>
        <v>0.15</v>
      </c>
      <c r="U695" s="7">
        <f>ROUND('Sheet1 (4)'!AA701/100,2)</f>
        <v>0.16</v>
      </c>
      <c r="V695" s="1" t="str">
        <f>'Sheet1 (4)'!AB701&amp;".T"</f>
        <v>6549.T</v>
      </c>
      <c r="W695">
        <f>ROUND('Sheet1 (4)'!AC701,2)</f>
        <v>9.14</v>
      </c>
      <c r="X695">
        <f>ROUND('Sheet1 (4)'!AD701,2)</f>
        <v>1.23</v>
      </c>
      <c r="Y695" t="str">
        <f>_xlfn.XLOOKUP('Sheet1 (4)'!AB701,'Sheet1 (3)'!B:B,'Sheet1 (3)'!D:D,"",0)</f>
        <v>スタンダード</v>
      </c>
    </row>
    <row r="696" spans="1:25" x14ac:dyDescent="0.2">
      <c r="A696">
        <v>695</v>
      </c>
      <c r="B696" s="1" t="str">
        <f>_xlfn.XLOOKUP('Sheet1 (4)'!AB702,'Sheet1 (3)'!B:B,'Sheet1 (3)'!C:C,"",0)</f>
        <v>ＤＭＧ森精機</v>
      </c>
      <c r="C696" s="1" t="str">
        <f>_xlfn.XLOOKUP('Sheet1 (4)'!AB702,'Sheet1 (3)'!B:B,'Sheet1 (3)'!F:F,"",0)</f>
        <v>機械</v>
      </c>
      <c r="D696" s="1">
        <f>ROUND('Sheet1 (4)'!E702/100000000,2)</f>
        <v>1.42</v>
      </c>
      <c r="E696" s="1">
        <f>ROUND('Sheet1 (4)'!F702/100,2)</f>
        <v>209.18</v>
      </c>
      <c r="F696" s="1">
        <f>ROUND('Sheet1 (4)'!G702/100,2)</f>
        <v>420.64</v>
      </c>
      <c r="G696" s="1">
        <f>ROUND('Sheet1 (4)'!H702/100,2)</f>
        <v>531.1</v>
      </c>
      <c r="H696" s="1">
        <f>ROUND('Sheet1 (4)'!I702/100,2)</f>
        <v>392.19</v>
      </c>
      <c r="I696" s="1">
        <f>ROUND('Sheet1 (4)'!J702/100,2)</f>
        <v>392.19</v>
      </c>
      <c r="J696" s="1">
        <f>ROUND('Sheet1 (4)'!K702/100,2)</f>
        <v>291.75</v>
      </c>
      <c r="K696" s="1">
        <f>ROUND('Sheet1 (4)'!L702/100,2)</f>
        <v>429.67</v>
      </c>
      <c r="L696" s="4">
        <f>ROUND(('Sheet1 (4)'!M702+'Sheet1 (4)'!R702)/100,2)</f>
        <v>303.57</v>
      </c>
      <c r="M696" s="4">
        <f>ROUND(('Sheet1 (4)'!N702+'Sheet1 (4)'!S702)/100,2)</f>
        <v>248.75</v>
      </c>
      <c r="N696" s="4">
        <f>ROUND(('Sheet1 (4)'!O702+'Sheet1 (4)'!T702)/100,2)</f>
        <v>148.78</v>
      </c>
      <c r="O696" s="4">
        <f>ROUND(('Sheet1 (4)'!P702+'Sheet1 (4)'!U702)/100,2)</f>
        <v>63.84</v>
      </c>
      <c r="P696" s="4">
        <f>ROUND(('Sheet1 (4)'!Q702+'Sheet1 (4)'!V702)/100,2)</f>
        <v>63.84</v>
      </c>
      <c r="Q696" s="7">
        <f>ROUND('Sheet1 (4)'!W702/100,2)</f>
        <v>0.06</v>
      </c>
      <c r="R696" s="7">
        <f>ROUND('Sheet1 (4)'!X702/100,2)</f>
        <v>0.11</v>
      </c>
      <c r="S696" s="7">
        <f>ROUND('Sheet1 (4)'!Y702/100,2)</f>
        <v>0.14000000000000001</v>
      </c>
      <c r="T696" s="7">
        <f>ROUND('Sheet1 (4)'!Z702/100,2)</f>
        <v>0.08</v>
      </c>
      <c r="U696" s="7">
        <f>ROUND('Sheet1 (4)'!AA702/100,2)</f>
        <v>0.08</v>
      </c>
      <c r="V696" s="1" t="str">
        <f>'Sheet1 (4)'!AB702&amp;".T"</f>
        <v>6141.T</v>
      </c>
      <c r="W696">
        <f>ROUND('Sheet1 (4)'!AC702,2)</f>
        <v>13.92</v>
      </c>
      <c r="X696">
        <f>ROUND('Sheet1 (4)'!AD702,2)</f>
        <v>1.1299999999999999</v>
      </c>
      <c r="Y696" t="str">
        <f>_xlfn.XLOOKUP('Sheet1 (4)'!AB702,'Sheet1 (3)'!B:B,'Sheet1 (3)'!D:D,"",0)</f>
        <v>プライム</v>
      </c>
    </row>
    <row r="697" spans="1:25" x14ac:dyDescent="0.2">
      <c r="A697">
        <v>696</v>
      </c>
      <c r="B697" s="1" t="str">
        <f>_xlfn.XLOOKUP('Sheet1 (4)'!AB703,'Sheet1 (3)'!B:B,'Sheet1 (3)'!C:C,"",0)</f>
        <v>ディーエムエス</v>
      </c>
      <c r="C697" s="1" t="str">
        <f>_xlfn.XLOOKUP('Sheet1 (4)'!AB703,'Sheet1 (3)'!B:B,'Sheet1 (3)'!F:F,"",0)</f>
        <v>サービス業</v>
      </c>
      <c r="D697" s="1">
        <f>ROUND('Sheet1 (4)'!E703/100000000,2)</f>
        <v>0.06</v>
      </c>
      <c r="E697" s="1">
        <f>ROUND('Sheet1 (4)'!F703/100,2)</f>
        <v>14.31</v>
      </c>
      <c r="F697" s="1">
        <f>ROUND('Sheet1 (4)'!G703/100,2)</f>
        <v>16.739999999999998</v>
      </c>
      <c r="G697" s="1" t="e">
        <f>ROUND('Sheet1 (4)'!H703/100,2)</f>
        <v>#VALUE!</v>
      </c>
      <c r="H697" s="1" t="e">
        <f>ROUND('Sheet1 (4)'!I703/100,2)</f>
        <v>#VALUE!</v>
      </c>
      <c r="I697" s="1">
        <f>ROUND('Sheet1 (4)'!J703/100,2)</f>
        <v>16.739999999999998</v>
      </c>
      <c r="J697" s="1" t="e">
        <f>ROUND('Sheet1 (4)'!K703/100,2)</f>
        <v>#VALUE!</v>
      </c>
      <c r="K697" s="1" t="e">
        <f>ROUND('Sheet1 (4)'!L703/100,2)</f>
        <v>#VALUE!</v>
      </c>
      <c r="L697" s="4">
        <f>ROUND(('Sheet1 (4)'!M703+'Sheet1 (4)'!R703)/100,2)</f>
        <v>10.94</v>
      </c>
      <c r="M697" s="4">
        <f>ROUND(('Sheet1 (4)'!N703+'Sheet1 (4)'!S703)/100,2)</f>
        <v>9.07</v>
      </c>
      <c r="N697" s="4" t="e">
        <f>ROUND(('Sheet1 (4)'!O703+'Sheet1 (4)'!T703)/100,2)</f>
        <v>#VALUE!</v>
      </c>
      <c r="O697" s="4" t="e">
        <f>ROUND(('Sheet1 (4)'!P703+'Sheet1 (4)'!U703)/100,2)</f>
        <v>#VALUE!</v>
      </c>
      <c r="P697" s="4">
        <f>ROUND(('Sheet1 (4)'!Q703+'Sheet1 (4)'!V703)/100,2)</f>
        <v>9.07</v>
      </c>
      <c r="Q697" s="7">
        <f>ROUND('Sheet1 (4)'!W703/100,2)</f>
        <v>0.08</v>
      </c>
      <c r="R697" s="7">
        <f>ROUND('Sheet1 (4)'!X703/100,2)</f>
        <v>7.0000000000000007E-2</v>
      </c>
      <c r="S697" s="7" t="e">
        <f>ROUND('Sheet1 (4)'!Y703/100,2)</f>
        <v>#VALUE!</v>
      </c>
      <c r="T697" s="7" t="e">
        <f>ROUND('Sheet1 (4)'!Z703/100,2)</f>
        <v>#VALUE!</v>
      </c>
      <c r="U697" s="7">
        <f>ROUND('Sheet1 (4)'!AA703/100,2)</f>
        <v>7.0000000000000007E-2</v>
      </c>
      <c r="V697" s="1" t="str">
        <f>'Sheet1 (4)'!AB703&amp;".T"</f>
        <v>9782.T</v>
      </c>
      <c r="W697">
        <f>ROUND('Sheet1 (4)'!AC703,2)</f>
        <v>17.059999999999999</v>
      </c>
      <c r="X697">
        <f>ROUND('Sheet1 (4)'!AD703,2)</f>
        <v>1.23</v>
      </c>
      <c r="Y697" t="str">
        <f>_xlfn.XLOOKUP('Sheet1 (4)'!AB703,'Sheet1 (3)'!B:B,'Sheet1 (3)'!D:D,"",0)</f>
        <v>スタンダード</v>
      </c>
    </row>
    <row r="698" spans="1:25" x14ac:dyDescent="0.2">
      <c r="A698">
        <v>697</v>
      </c>
      <c r="B698" s="1" t="str">
        <f>_xlfn.XLOOKUP('Sheet1 (4)'!AB704,'Sheet1 (3)'!B:B,'Sheet1 (3)'!C:C,"",0)</f>
        <v>電業社機械製作所</v>
      </c>
      <c r="C698" s="1" t="str">
        <f>_xlfn.XLOOKUP('Sheet1 (4)'!AB704,'Sheet1 (3)'!B:B,'Sheet1 (3)'!F:F,"",0)</f>
        <v>機械</v>
      </c>
      <c r="D698" s="1">
        <f>ROUND('Sheet1 (4)'!E704/100000000,2)</f>
        <v>0.04</v>
      </c>
      <c r="E698" s="1">
        <f>ROUND('Sheet1 (4)'!F704/100,2)</f>
        <v>25.48</v>
      </c>
      <c r="F698" s="1">
        <f>ROUND('Sheet1 (4)'!G704/100,2)</f>
        <v>24.27</v>
      </c>
      <c r="G698" s="1">
        <f>ROUND('Sheet1 (4)'!H704/100,2)</f>
        <v>25.46</v>
      </c>
      <c r="H698" s="1">
        <f>ROUND('Sheet1 (4)'!I704/100,2)</f>
        <v>22.85</v>
      </c>
      <c r="I698" s="1">
        <f>ROUND('Sheet1 (4)'!J704/100,2)</f>
        <v>32.36</v>
      </c>
      <c r="J698" s="1" t="e">
        <f>ROUND('Sheet1 (4)'!K704/100,2)</f>
        <v>#VALUE!</v>
      </c>
      <c r="K698" s="1" t="e">
        <f>ROUND('Sheet1 (4)'!L704/100,2)</f>
        <v>#VALUE!</v>
      </c>
      <c r="L698" s="4">
        <f>ROUND(('Sheet1 (4)'!M704+'Sheet1 (4)'!R704)/100,2)</f>
        <v>2.65</v>
      </c>
      <c r="M698" s="4">
        <f>ROUND(('Sheet1 (4)'!N704+'Sheet1 (4)'!S704)/100,2)</f>
        <v>-6.26</v>
      </c>
      <c r="N698" s="4">
        <f>ROUND(('Sheet1 (4)'!O704+'Sheet1 (4)'!T704)/100,2)</f>
        <v>6.87</v>
      </c>
      <c r="O698" s="4">
        <f>ROUND(('Sheet1 (4)'!P704+'Sheet1 (4)'!U704)/100,2)</f>
        <v>5.82</v>
      </c>
      <c r="P698" s="4">
        <f>ROUND(('Sheet1 (4)'!Q704+'Sheet1 (4)'!V704)/100,2)</f>
        <v>12.75</v>
      </c>
      <c r="Q698" s="7">
        <f>ROUND('Sheet1 (4)'!W704/100,2)</f>
        <v>0.1</v>
      </c>
      <c r="R698" s="7">
        <f>ROUND('Sheet1 (4)'!X704/100,2)</f>
        <v>0.09</v>
      </c>
      <c r="S698" s="7">
        <f>ROUND('Sheet1 (4)'!Y704/100,2)</f>
        <v>0.08</v>
      </c>
      <c r="T698" s="7">
        <f>ROUND('Sheet1 (4)'!Z704/100,2)</f>
        <v>7.0000000000000007E-2</v>
      </c>
      <c r="U698" s="7">
        <f>ROUND('Sheet1 (4)'!AA704/100,2)</f>
        <v>0.09</v>
      </c>
      <c r="V698" s="1" t="str">
        <f>'Sheet1 (4)'!AB704&amp;".T"</f>
        <v>6365.T</v>
      </c>
      <c r="W698">
        <f>ROUND('Sheet1 (4)'!AC704,2)</f>
        <v>7.74</v>
      </c>
      <c r="X698">
        <f>ROUND('Sheet1 (4)'!AD704,2)</f>
        <v>0.77</v>
      </c>
      <c r="Y698" t="str">
        <f>_xlfn.XLOOKUP('Sheet1 (4)'!AB704,'Sheet1 (3)'!B:B,'Sheet1 (3)'!D:D,"",0)</f>
        <v>スタンダード</v>
      </c>
    </row>
    <row r="699" spans="1:25" x14ac:dyDescent="0.2">
      <c r="A699">
        <v>698</v>
      </c>
      <c r="B699" s="1" t="str">
        <f>_xlfn.XLOOKUP('Sheet1 (4)'!AB705,'Sheet1 (3)'!B:B,'Sheet1 (3)'!C:C,"",0)</f>
        <v>ＤＮホールディングス</v>
      </c>
      <c r="C699" s="1" t="str">
        <f>_xlfn.XLOOKUP('Sheet1 (4)'!AB705,'Sheet1 (3)'!B:B,'Sheet1 (3)'!F:F,"",0)</f>
        <v>サービス業</v>
      </c>
      <c r="D699" s="1">
        <f>ROUND('Sheet1 (4)'!E705/100000000,2)</f>
        <v>0.08</v>
      </c>
      <c r="E699" s="1" t="e">
        <f>ROUND('Sheet1 (4)'!F705/100,2)</f>
        <v>#VALUE!</v>
      </c>
      <c r="F699" s="1">
        <f>ROUND('Sheet1 (4)'!G705/100,2)</f>
        <v>21.65</v>
      </c>
      <c r="G699" s="1">
        <f>ROUND('Sheet1 (4)'!H705/100,2)</f>
        <v>21.91</v>
      </c>
      <c r="H699" s="1">
        <f>ROUND('Sheet1 (4)'!I705/100,2)</f>
        <v>19.48</v>
      </c>
      <c r="I699" s="1">
        <f>ROUND('Sheet1 (4)'!J705/100,2)</f>
        <v>27.16</v>
      </c>
      <c r="J699" s="1" t="e">
        <f>ROUND('Sheet1 (4)'!K705/100,2)</f>
        <v>#VALUE!</v>
      </c>
      <c r="K699" s="1" t="e">
        <f>ROUND('Sheet1 (4)'!L705/100,2)</f>
        <v>#VALUE!</v>
      </c>
      <c r="L699" s="4" t="e">
        <f>ROUND(('Sheet1 (4)'!M705+'Sheet1 (4)'!R705)/100,2)</f>
        <v>#VALUE!</v>
      </c>
      <c r="M699" s="4">
        <f>ROUND(('Sheet1 (4)'!N705+'Sheet1 (4)'!S705)/100,2)</f>
        <v>-3.7</v>
      </c>
      <c r="N699" s="4">
        <f>ROUND(('Sheet1 (4)'!O705+'Sheet1 (4)'!T705)/100,2)</f>
        <v>4.46</v>
      </c>
      <c r="O699" s="4">
        <f>ROUND(('Sheet1 (4)'!P705+'Sheet1 (4)'!U705)/100,2)</f>
        <v>-20.43</v>
      </c>
      <c r="P699" s="4">
        <f>ROUND(('Sheet1 (4)'!Q705+'Sheet1 (4)'!V705)/100,2)</f>
        <v>25.23</v>
      </c>
      <c r="Q699" s="7" t="e">
        <f>ROUND('Sheet1 (4)'!W705/100,2)</f>
        <v>#VALUE!</v>
      </c>
      <c r="R699" s="7" t="e">
        <f>ROUND('Sheet1 (4)'!X705/100,2)</f>
        <v>#VALUE!</v>
      </c>
      <c r="S699" s="7">
        <f>ROUND('Sheet1 (4)'!Y705/100,2)</f>
        <v>0.16</v>
      </c>
      <c r="T699" s="7">
        <f>ROUND('Sheet1 (4)'!Z705/100,2)</f>
        <v>0.12</v>
      </c>
      <c r="U699" s="7">
        <f>ROUND('Sheet1 (4)'!AA705/100,2)</f>
        <v>0.13</v>
      </c>
      <c r="V699" s="1" t="str">
        <f>'Sheet1 (4)'!AB705&amp;".T"</f>
        <v>7377.T</v>
      </c>
      <c r="W699">
        <f>ROUND('Sheet1 (4)'!AC705,2)</f>
        <v>8.61</v>
      </c>
      <c r="X699">
        <f>ROUND('Sheet1 (4)'!AD705,2)</f>
        <v>1.07</v>
      </c>
      <c r="Y699" t="str">
        <f>_xlfn.XLOOKUP('Sheet1 (4)'!AB705,'Sheet1 (3)'!B:B,'Sheet1 (3)'!D:D,"",0)</f>
        <v>スタンダード</v>
      </c>
    </row>
    <row r="700" spans="1:25" x14ac:dyDescent="0.2">
      <c r="A700">
        <v>699</v>
      </c>
      <c r="B700" s="1" t="str">
        <f>_xlfn.XLOOKUP('Sheet1 (4)'!AB706,'Sheet1 (3)'!B:B,'Sheet1 (3)'!C:C,"",0)</f>
        <v>働楽ホールディングス</v>
      </c>
      <c r="C700" s="1" t="str">
        <f>_xlfn.XLOOKUP('Sheet1 (4)'!AB706,'Sheet1 (3)'!B:B,'Sheet1 (3)'!F:F,"",0)</f>
        <v>情報・通信業</v>
      </c>
      <c r="D700" s="1">
        <f>ROUND('Sheet1 (4)'!E706/100000000,2)</f>
        <v>0.01</v>
      </c>
      <c r="E700" s="1">
        <f>ROUND('Sheet1 (4)'!F706/100,2)</f>
        <v>0.8</v>
      </c>
      <c r="F700" s="1">
        <f>ROUND('Sheet1 (4)'!G706/100,2)</f>
        <v>1.1299999999999999</v>
      </c>
      <c r="G700" s="1">
        <f>ROUND('Sheet1 (4)'!H706/100,2)</f>
        <v>1.71</v>
      </c>
      <c r="H700" s="1">
        <f>ROUND('Sheet1 (4)'!I706/100,2)</f>
        <v>1.44</v>
      </c>
      <c r="I700" s="1">
        <f>ROUND('Sheet1 (4)'!J706/100,2)</f>
        <v>0.88</v>
      </c>
      <c r="J700" s="1" t="e">
        <f>ROUND('Sheet1 (4)'!K706/100,2)</f>
        <v>#VALUE!</v>
      </c>
      <c r="K700" s="1" t="e">
        <f>ROUND('Sheet1 (4)'!L706/100,2)</f>
        <v>#VALUE!</v>
      </c>
      <c r="L700" s="4" t="e">
        <f>ROUND(('Sheet1 (4)'!M706+'Sheet1 (4)'!R706)/100,2)</f>
        <v>#VALUE!</v>
      </c>
      <c r="M700" s="4" t="e">
        <f>ROUND(('Sheet1 (4)'!N706+'Sheet1 (4)'!S706)/100,2)</f>
        <v>#VALUE!</v>
      </c>
      <c r="N700" s="4">
        <f>ROUND(('Sheet1 (4)'!O706+'Sheet1 (4)'!T706)/100,2)</f>
        <v>1.52</v>
      </c>
      <c r="O700" s="4">
        <f>ROUND(('Sheet1 (4)'!P706+'Sheet1 (4)'!U706)/100,2)</f>
        <v>-1.05</v>
      </c>
      <c r="P700" s="4">
        <f>ROUND(('Sheet1 (4)'!Q706+'Sheet1 (4)'!V706)/100,2)</f>
        <v>-1.49</v>
      </c>
      <c r="Q700" s="7" t="e">
        <f>ROUND('Sheet1 (4)'!W706/100,2)</f>
        <v>#VALUE!</v>
      </c>
      <c r="R700" s="7">
        <f>ROUND('Sheet1 (4)'!X706/100,2)</f>
        <v>0.16</v>
      </c>
      <c r="S700" s="7">
        <f>ROUND('Sheet1 (4)'!Y706/100,2)</f>
        <v>0.2</v>
      </c>
      <c r="T700" s="7">
        <f>ROUND('Sheet1 (4)'!Z706/100,2)</f>
        <v>0.14000000000000001</v>
      </c>
      <c r="U700" s="7">
        <f>ROUND('Sheet1 (4)'!AA706/100,2)</f>
        <v>0.1</v>
      </c>
      <c r="V700" s="1" t="str">
        <f>'Sheet1 (4)'!AB706&amp;".T"</f>
        <v>5573.T</v>
      </c>
      <c r="W700">
        <f>ROUND('Sheet1 (4)'!AC706,2)</f>
        <v>9.26</v>
      </c>
      <c r="X700" t="e">
        <f>ROUND('Sheet1 (4)'!AD706,2)</f>
        <v>#VALUE!</v>
      </c>
      <c r="Y700" t="str">
        <f>_xlfn.XLOOKUP('Sheet1 (4)'!AB706,'Sheet1 (3)'!B:B,'Sheet1 (3)'!D:D,"",0)</f>
        <v>PRO Market</v>
      </c>
    </row>
    <row r="701" spans="1:25" x14ac:dyDescent="0.2">
      <c r="A701">
        <v>700</v>
      </c>
      <c r="B701" s="1" t="str">
        <f>_xlfn.XLOOKUP('Sheet1 (4)'!AB707,'Sheet1 (3)'!B:B,'Sheet1 (3)'!C:C,"",0)</f>
        <v>ドウシシャ</v>
      </c>
      <c r="C701" s="1" t="str">
        <f>_xlfn.XLOOKUP('Sheet1 (4)'!AB707,'Sheet1 (3)'!B:B,'Sheet1 (3)'!F:F,"",0)</f>
        <v>卸売業</v>
      </c>
      <c r="D701" s="1">
        <f>ROUND('Sheet1 (4)'!E707/100000000,2)</f>
        <v>0.35</v>
      </c>
      <c r="E701" s="1">
        <f>ROUND('Sheet1 (4)'!F707/100,2)</f>
        <v>95.17</v>
      </c>
      <c r="F701" s="1">
        <f>ROUND('Sheet1 (4)'!G707/100,2)</f>
        <v>71.099999999999994</v>
      </c>
      <c r="G701" s="1">
        <f>ROUND('Sheet1 (4)'!H707/100,2)</f>
        <v>80.53</v>
      </c>
      <c r="H701" s="1">
        <f>ROUND('Sheet1 (4)'!I707/100,2)</f>
        <v>79.27</v>
      </c>
      <c r="I701" s="1">
        <f>ROUND('Sheet1 (4)'!J707/100,2)</f>
        <v>89.96</v>
      </c>
      <c r="J701" s="1" t="e">
        <f>ROUND('Sheet1 (4)'!K707/100,2)</f>
        <v>#VALUE!</v>
      </c>
      <c r="K701" s="1" t="e">
        <f>ROUND('Sheet1 (4)'!L707/100,2)</f>
        <v>#VALUE!</v>
      </c>
      <c r="L701" s="4">
        <f>ROUND(('Sheet1 (4)'!M707+'Sheet1 (4)'!R707)/100,2)</f>
        <v>83.72</v>
      </c>
      <c r="M701" s="4">
        <f>ROUND(('Sheet1 (4)'!N707+'Sheet1 (4)'!S707)/100,2)</f>
        <v>39.75</v>
      </c>
      <c r="N701" s="4">
        <f>ROUND(('Sheet1 (4)'!O707+'Sheet1 (4)'!T707)/100,2)</f>
        <v>68.17</v>
      </c>
      <c r="O701" s="4">
        <f>ROUND(('Sheet1 (4)'!P707+'Sheet1 (4)'!U707)/100,2)</f>
        <v>40.68</v>
      </c>
      <c r="P701" s="4">
        <f>ROUND(('Sheet1 (4)'!Q707+'Sheet1 (4)'!V707)/100,2)</f>
        <v>-12.59</v>
      </c>
      <c r="Q701" s="7">
        <f>ROUND('Sheet1 (4)'!W707/100,2)</f>
        <v>0.09</v>
      </c>
      <c r="R701" s="7">
        <f>ROUND('Sheet1 (4)'!X707/100,2)</f>
        <v>7.0000000000000007E-2</v>
      </c>
      <c r="S701" s="7">
        <f>ROUND('Sheet1 (4)'!Y707/100,2)</f>
        <v>7.0000000000000007E-2</v>
      </c>
      <c r="T701" s="7">
        <f>ROUND('Sheet1 (4)'!Z707/100,2)</f>
        <v>7.0000000000000007E-2</v>
      </c>
      <c r="U701" s="7">
        <f>ROUND('Sheet1 (4)'!AA707/100,2)</f>
        <v>7.0000000000000007E-2</v>
      </c>
      <c r="V701" s="1" t="str">
        <f>'Sheet1 (4)'!AB707&amp;".T"</f>
        <v>7483.T</v>
      </c>
      <c r="W701">
        <f>ROUND('Sheet1 (4)'!AC707,2)</f>
        <v>13.45</v>
      </c>
      <c r="X701">
        <f>ROUND('Sheet1 (4)'!AD707,2)</f>
        <v>1.1599999999999999</v>
      </c>
      <c r="Y701" t="str">
        <f>_xlfn.XLOOKUP('Sheet1 (4)'!AB707,'Sheet1 (3)'!B:B,'Sheet1 (3)'!D:D,"",0)</f>
        <v>プライム</v>
      </c>
    </row>
    <row r="702" spans="1:25" x14ac:dyDescent="0.2">
      <c r="A702">
        <v>701</v>
      </c>
      <c r="B702" s="1" t="str">
        <f>_xlfn.XLOOKUP('Sheet1 (4)'!AB708,'Sheet1 (3)'!B:B,'Sheet1 (3)'!C:C,"",0)</f>
        <v>ダブルスタンダード</v>
      </c>
      <c r="C702" s="1" t="str">
        <f>_xlfn.XLOOKUP('Sheet1 (4)'!AB708,'Sheet1 (3)'!B:B,'Sheet1 (3)'!F:F,"",0)</f>
        <v>情報・通信業</v>
      </c>
      <c r="D702" s="1">
        <f>ROUND('Sheet1 (4)'!E708/100000000,2)</f>
        <v>0.14000000000000001</v>
      </c>
      <c r="E702" s="1">
        <f>ROUND('Sheet1 (4)'!F708/100,2)</f>
        <v>11.09</v>
      </c>
      <c r="F702" s="1">
        <f>ROUND('Sheet1 (4)'!G708/100,2)</f>
        <v>17.579999999999998</v>
      </c>
      <c r="G702" s="1">
        <f>ROUND('Sheet1 (4)'!H708/100,2)</f>
        <v>21.21</v>
      </c>
      <c r="H702" s="1">
        <f>ROUND('Sheet1 (4)'!I708/100,2)</f>
        <v>23.09</v>
      </c>
      <c r="I702" s="1">
        <f>ROUND('Sheet1 (4)'!J708/100,2)</f>
        <v>26.06</v>
      </c>
      <c r="J702" s="1" t="e">
        <f>ROUND('Sheet1 (4)'!K708/100,2)</f>
        <v>#VALUE!</v>
      </c>
      <c r="K702" s="1" t="e">
        <f>ROUND('Sheet1 (4)'!L708/100,2)</f>
        <v>#VALUE!</v>
      </c>
      <c r="L702" s="4">
        <f>ROUND(('Sheet1 (4)'!M708+'Sheet1 (4)'!R708)/100,2)</f>
        <v>7.81</v>
      </c>
      <c r="M702" s="4">
        <f>ROUND(('Sheet1 (4)'!N708+'Sheet1 (4)'!S708)/100,2)</f>
        <v>8.81</v>
      </c>
      <c r="N702" s="4">
        <f>ROUND(('Sheet1 (4)'!O708+'Sheet1 (4)'!T708)/100,2)</f>
        <v>15.66</v>
      </c>
      <c r="O702" s="4">
        <f>ROUND(('Sheet1 (4)'!P708+'Sheet1 (4)'!U708)/100,2)</f>
        <v>10.72</v>
      </c>
      <c r="P702" s="4">
        <f>ROUND(('Sheet1 (4)'!Q708+'Sheet1 (4)'!V708)/100,2)</f>
        <v>18.559999999999999</v>
      </c>
      <c r="Q702" s="7">
        <f>ROUND('Sheet1 (4)'!W708/100,2)</f>
        <v>0.28999999999999998</v>
      </c>
      <c r="R702" s="7">
        <f>ROUND('Sheet1 (4)'!X708/100,2)</f>
        <v>0.34</v>
      </c>
      <c r="S702" s="7">
        <f>ROUND('Sheet1 (4)'!Y708/100,2)</f>
        <v>0.4</v>
      </c>
      <c r="T702" s="7">
        <f>ROUND('Sheet1 (4)'!Z708/100,2)</f>
        <v>0.33</v>
      </c>
      <c r="U702" s="7">
        <f>ROUND('Sheet1 (4)'!AA708/100,2)</f>
        <v>0.3</v>
      </c>
      <c r="V702" s="1" t="str">
        <f>'Sheet1 (4)'!AB708&amp;".T"</f>
        <v>3925.T</v>
      </c>
      <c r="W702">
        <f>ROUND('Sheet1 (4)'!AC708,2)</f>
        <v>14</v>
      </c>
      <c r="X702">
        <f>ROUND('Sheet1 (4)'!AD708,2)</f>
        <v>3.97</v>
      </c>
      <c r="Y702" t="str">
        <f>_xlfn.XLOOKUP('Sheet1 (4)'!AB708,'Sheet1 (3)'!B:B,'Sheet1 (3)'!D:D,"",0)</f>
        <v>プライム</v>
      </c>
    </row>
    <row r="703" spans="1:25" x14ac:dyDescent="0.2">
      <c r="A703">
        <v>702</v>
      </c>
      <c r="B703" s="1" t="str">
        <f>_xlfn.XLOOKUP('Sheet1 (4)'!AB709,'Sheet1 (3)'!B:B,'Sheet1 (3)'!C:C,"",0)</f>
        <v>ダブルツリー</v>
      </c>
      <c r="C703" s="1" t="str">
        <f>_xlfn.XLOOKUP('Sheet1 (4)'!AB709,'Sheet1 (3)'!B:B,'Sheet1 (3)'!F:F,"",0)</f>
        <v>小売業</v>
      </c>
      <c r="D703" s="1">
        <f>ROUND('Sheet1 (4)'!E709/100000000,2)</f>
        <v>0.03</v>
      </c>
      <c r="E703" s="1" t="e">
        <f>ROUND('Sheet1 (4)'!F709/100,2)</f>
        <v>#VALUE!</v>
      </c>
      <c r="F703" s="1">
        <f>ROUND('Sheet1 (4)'!G709/100,2)</f>
        <v>4.5199999999999996</v>
      </c>
      <c r="G703" s="1">
        <f>ROUND('Sheet1 (4)'!H709/100,2)</f>
        <v>7.65</v>
      </c>
      <c r="H703" s="1">
        <f>ROUND('Sheet1 (4)'!I709/100,2)</f>
        <v>6.85</v>
      </c>
      <c r="I703" s="1">
        <f>ROUND('Sheet1 (4)'!J709/100,2)</f>
        <v>6.85</v>
      </c>
      <c r="J703" s="1" t="e">
        <f>ROUND('Sheet1 (4)'!K709/100,2)</f>
        <v>#VALUE!</v>
      </c>
      <c r="K703" s="1" t="e">
        <f>ROUND('Sheet1 (4)'!L709/100,2)</f>
        <v>#VALUE!</v>
      </c>
      <c r="L703" s="4" t="e">
        <f>ROUND(('Sheet1 (4)'!M709+'Sheet1 (4)'!R709)/100,2)</f>
        <v>#VALUE!</v>
      </c>
      <c r="M703" s="4" t="e">
        <f>ROUND(('Sheet1 (4)'!N709+'Sheet1 (4)'!S709)/100,2)</f>
        <v>#VALUE!</v>
      </c>
      <c r="N703" s="4" t="e">
        <f>ROUND(('Sheet1 (4)'!O709+'Sheet1 (4)'!T709)/100,2)</f>
        <v>#VALUE!</v>
      </c>
      <c r="O703" s="4">
        <f>ROUND(('Sheet1 (4)'!P709+'Sheet1 (4)'!U709)/100,2)</f>
        <v>1.78</v>
      </c>
      <c r="P703" s="4">
        <f>ROUND(('Sheet1 (4)'!Q709+'Sheet1 (4)'!V709)/100,2)</f>
        <v>1.78</v>
      </c>
      <c r="Q703" s="7" t="e">
        <f>ROUND('Sheet1 (4)'!W709/100,2)</f>
        <v>#VALUE!</v>
      </c>
      <c r="R703" s="7" t="e">
        <f>ROUND('Sheet1 (4)'!X709/100,2)</f>
        <v>#VALUE!</v>
      </c>
      <c r="S703" s="7">
        <f>ROUND('Sheet1 (4)'!Y709/100,2)</f>
        <v>0.15</v>
      </c>
      <c r="T703" s="7">
        <f>ROUND('Sheet1 (4)'!Z709/100,2)</f>
        <v>0.12</v>
      </c>
      <c r="U703" s="7">
        <f>ROUND('Sheet1 (4)'!AA709/100,2)</f>
        <v>0.12</v>
      </c>
      <c r="V703" s="1" t="str">
        <f>'Sheet1 (4)'!AB709&amp;".T"</f>
        <v>305A.T</v>
      </c>
      <c r="W703">
        <f>ROUND('Sheet1 (4)'!AC709,2)</f>
        <v>7.06</v>
      </c>
      <c r="X703" t="e">
        <f>ROUND('Sheet1 (4)'!AD709,2)</f>
        <v>#VALUE!</v>
      </c>
      <c r="Y703" t="str">
        <f>_xlfn.XLOOKUP('Sheet1 (4)'!AB709,'Sheet1 (3)'!B:B,'Sheet1 (3)'!D:D,"",0)</f>
        <v>PRO Market</v>
      </c>
    </row>
    <row r="704" spans="1:25" x14ac:dyDescent="0.2">
      <c r="A704">
        <v>703</v>
      </c>
      <c r="B704" s="1" t="str">
        <f>_xlfn.XLOOKUP('Sheet1 (4)'!AB710,'Sheet1 (3)'!B:B,'Sheet1 (3)'!C:C,"",0)</f>
        <v>ドトール・日レスホールディングス</v>
      </c>
      <c r="C704" s="1" t="str">
        <f>_xlfn.XLOOKUP('Sheet1 (4)'!AB710,'Sheet1 (3)'!B:B,'Sheet1 (3)'!F:F,"",0)</f>
        <v>小売業</v>
      </c>
      <c r="D704" s="1">
        <f>ROUND('Sheet1 (4)'!E710/100000000,2)</f>
        <v>0.42</v>
      </c>
      <c r="E704" s="1">
        <f>ROUND('Sheet1 (4)'!F710/100,2)</f>
        <v>-43.2</v>
      </c>
      <c r="F704" s="1">
        <f>ROUND('Sheet1 (4)'!G710/100,2)</f>
        <v>-17.829999999999998</v>
      </c>
      <c r="G704" s="1">
        <f>ROUND('Sheet1 (4)'!H710/100,2)</f>
        <v>29.7</v>
      </c>
      <c r="H704" s="1">
        <f>ROUND('Sheet1 (4)'!I710/100,2)</f>
        <v>73.23</v>
      </c>
      <c r="I704" s="1">
        <f>ROUND('Sheet1 (4)'!J710/100,2)</f>
        <v>95.98</v>
      </c>
      <c r="J704" s="1">
        <f>ROUND('Sheet1 (4)'!K710/100,2)</f>
        <v>98</v>
      </c>
      <c r="K704" s="1">
        <f>ROUND('Sheet1 (4)'!L710/100,2)</f>
        <v>106</v>
      </c>
      <c r="L704" s="4">
        <f>ROUND(('Sheet1 (4)'!M710+'Sheet1 (4)'!R710)/100,2)</f>
        <v>-88.32</v>
      </c>
      <c r="M704" s="4">
        <f>ROUND(('Sheet1 (4)'!N710+'Sheet1 (4)'!S710)/100,2)</f>
        <v>97.04</v>
      </c>
      <c r="N704" s="4">
        <f>ROUND(('Sheet1 (4)'!O710+'Sheet1 (4)'!T710)/100,2)</f>
        <v>-4.17</v>
      </c>
      <c r="O704" s="4">
        <f>ROUND(('Sheet1 (4)'!P710+'Sheet1 (4)'!U710)/100,2)</f>
        <v>68.91</v>
      </c>
      <c r="P704" s="4">
        <f>ROUND(('Sheet1 (4)'!Q710+'Sheet1 (4)'!V710)/100,2)</f>
        <v>61.2</v>
      </c>
      <c r="Q704" s="7">
        <f>ROUND('Sheet1 (4)'!W710/100,2)</f>
        <v>-0.11</v>
      </c>
      <c r="R704" s="7">
        <f>ROUND('Sheet1 (4)'!X710/100,2)</f>
        <v>0.01</v>
      </c>
      <c r="S704" s="7">
        <f>ROUND('Sheet1 (4)'!Y710/100,2)</f>
        <v>0.04</v>
      </c>
      <c r="T704" s="7">
        <f>ROUND('Sheet1 (4)'!Z710/100,2)</f>
        <v>0.06</v>
      </c>
      <c r="U704" s="7">
        <f>ROUND('Sheet1 (4)'!AA710/100,2)</f>
        <v>7.0000000000000007E-2</v>
      </c>
      <c r="V704" s="1" t="str">
        <f>'Sheet1 (4)'!AB710&amp;".T"</f>
        <v>3087.T</v>
      </c>
      <c r="W704">
        <f>ROUND('Sheet1 (4)'!AC710,2)</f>
        <v>15.97</v>
      </c>
      <c r="X704">
        <f>ROUND('Sheet1 (4)'!AD710,2)</f>
        <v>1</v>
      </c>
      <c r="Y704" t="str">
        <f>_xlfn.XLOOKUP('Sheet1 (4)'!AB710,'Sheet1 (3)'!B:B,'Sheet1 (3)'!D:D,"",0)</f>
        <v>プライム</v>
      </c>
    </row>
    <row r="705" spans="1:25" x14ac:dyDescent="0.2">
      <c r="A705">
        <v>704</v>
      </c>
      <c r="B705" s="1" t="str">
        <f>_xlfn.XLOOKUP('Sheet1 (4)'!AB711,'Sheet1 (3)'!B:B,'Sheet1 (3)'!C:C,"",0)</f>
        <v>ＤＯＷＡホールディングス</v>
      </c>
      <c r="C705" s="1" t="str">
        <f>_xlfn.XLOOKUP('Sheet1 (4)'!AB711,'Sheet1 (3)'!B:B,'Sheet1 (3)'!F:F,"",0)</f>
        <v>非鉄金属</v>
      </c>
      <c r="D705" s="1">
        <f>ROUND('Sheet1 (4)'!E711/100000000,2)</f>
        <v>0.6</v>
      </c>
      <c r="E705" s="1">
        <f>ROUND('Sheet1 (4)'!F711/100,2)</f>
        <v>374.55</v>
      </c>
      <c r="F705" s="1">
        <f>ROUND('Sheet1 (4)'!G711/100,2)</f>
        <v>638.25</v>
      </c>
      <c r="G705" s="1">
        <f>ROUND('Sheet1 (4)'!H711/100,2)</f>
        <v>446.11</v>
      </c>
      <c r="H705" s="1">
        <f>ROUND('Sheet1 (4)'!I711/100,2)</f>
        <v>300.02999999999997</v>
      </c>
      <c r="I705" s="1">
        <f>ROUND('Sheet1 (4)'!J711/100,2)</f>
        <v>322.26</v>
      </c>
      <c r="J705" s="1">
        <f>ROUND('Sheet1 (4)'!K711/100,2)</f>
        <v>255.5</v>
      </c>
      <c r="K705" s="1">
        <f>ROUND('Sheet1 (4)'!L711/100,2)</f>
        <v>295.81</v>
      </c>
      <c r="L705" s="4">
        <f>ROUND(('Sheet1 (4)'!M711+'Sheet1 (4)'!R711)/100,2)</f>
        <v>-260.31</v>
      </c>
      <c r="M705" s="4">
        <f>ROUND(('Sheet1 (4)'!N711+'Sheet1 (4)'!S711)/100,2)</f>
        <v>485.72</v>
      </c>
      <c r="N705" s="4">
        <f>ROUND(('Sheet1 (4)'!O711+'Sheet1 (4)'!T711)/100,2)</f>
        <v>203.82</v>
      </c>
      <c r="O705" s="4">
        <f>ROUND(('Sheet1 (4)'!P711+'Sheet1 (4)'!U711)/100,2)</f>
        <v>923.69</v>
      </c>
      <c r="P705" s="4">
        <f>ROUND(('Sheet1 (4)'!Q711+'Sheet1 (4)'!V711)/100,2)</f>
        <v>-285.91000000000003</v>
      </c>
      <c r="Q705" s="7">
        <f>ROUND('Sheet1 (4)'!W711/100,2)</f>
        <v>0.09</v>
      </c>
      <c r="R705" s="7">
        <f>ROUND('Sheet1 (4)'!X711/100,2)</f>
        <v>0.19</v>
      </c>
      <c r="S705" s="7">
        <f>ROUND('Sheet1 (4)'!Y711/100,2)</f>
        <v>0.09</v>
      </c>
      <c r="T705" s="7">
        <f>ROUND('Sheet1 (4)'!Z711/100,2)</f>
        <v>0.08</v>
      </c>
      <c r="U705" s="7">
        <f>ROUND('Sheet1 (4)'!AA711/100,2)</f>
        <v>7.0000000000000007E-2</v>
      </c>
      <c r="V705" s="1" t="str">
        <f>'Sheet1 (4)'!AB711&amp;".T"</f>
        <v>5714.T</v>
      </c>
      <c r="W705">
        <f>ROUND('Sheet1 (4)'!AC711,2)</f>
        <v>14.97</v>
      </c>
      <c r="X705">
        <f>ROUND('Sheet1 (4)'!AD711,2)</f>
        <v>0.83</v>
      </c>
      <c r="Y705" t="str">
        <f>_xlfn.XLOOKUP('Sheet1 (4)'!AB711,'Sheet1 (3)'!B:B,'Sheet1 (3)'!D:D,"",0)</f>
        <v>プライム</v>
      </c>
    </row>
    <row r="706" spans="1:25" x14ac:dyDescent="0.2">
      <c r="A706">
        <v>705</v>
      </c>
      <c r="B706" s="1" t="str">
        <f>_xlfn.XLOOKUP('Sheet1 (4)'!AB712,'Sheet1 (3)'!B:B,'Sheet1 (3)'!C:C,"",0)</f>
        <v>ドラフト</v>
      </c>
      <c r="C706" s="1" t="str">
        <f>_xlfn.XLOOKUP('Sheet1 (4)'!AB712,'Sheet1 (3)'!B:B,'Sheet1 (3)'!F:F,"",0)</f>
        <v>建設業</v>
      </c>
      <c r="D706" s="1">
        <f>ROUND('Sheet1 (4)'!E712/100000000,2)</f>
        <v>0.1</v>
      </c>
      <c r="E706" s="1">
        <f>ROUND('Sheet1 (4)'!F712/100,2)</f>
        <v>9.5500000000000007</v>
      </c>
      <c r="F706" s="1">
        <f>ROUND('Sheet1 (4)'!G712/100,2)</f>
        <v>1.08</v>
      </c>
      <c r="G706" s="1">
        <f>ROUND('Sheet1 (4)'!H712/100,2)</f>
        <v>8.7100000000000009</v>
      </c>
      <c r="H706" s="1">
        <f>ROUND('Sheet1 (4)'!I712/100,2)</f>
        <v>10.220000000000001</v>
      </c>
      <c r="I706" s="1">
        <f>ROUND('Sheet1 (4)'!J712/100,2)</f>
        <v>10.220000000000001</v>
      </c>
      <c r="J706" s="1" t="e">
        <f>ROUND('Sheet1 (4)'!K712/100,2)</f>
        <v>#VALUE!</v>
      </c>
      <c r="K706" s="1" t="e">
        <f>ROUND('Sheet1 (4)'!L712/100,2)</f>
        <v>#VALUE!</v>
      </c>
      <c r="L706" s="4">
        <f>ROUND(('Sheet1 (4)'!M712+'Sheet1 (4)'!R712)/100,2)</f>
        <v>6.98</v>
      </c>
      <c r="M706" s="4">
        <f>ROUND(('Sheet1 (4)'!N712+'Sheet1 (4)'!S712)/100,2)</f>
        <v>-7.94</v>
      </c>
      <c r="N706" s="4">
        <f>ROUND(('Sheet1 (4)'!O712+'Sheet1 (4)'!T712)/100,2)</f>
        <v>-2.36</v>
      </c>
      <c r="O706" s="4">
        <f>ROUND(('Sheet1 (4)'!P712+'Sheet1 (4)'!U712)/100,2)</f>
        <v>11.26</v>
      </c>
      <c r="P706" s="4">
        <f>ROUND(('Sheet1 (4)'!Q712+'Sheet1 (4)'!V712)/100,2)</f>
        <v>11.26</v>
      </c>
      <c r="Q706" s="7">
        <f>ROUND('Sheet1 (4)'!W712/100,2)</f>
        <v>0.23</v>
      </c>
      <c r="R706" s="7">
        <f>ROUND('Sheet1 (4)'!X712/100,2)</f>
        <v>0.01</v>
      </c>
      <c r="S706" s="7">
        <f>ROUND('Sheet1 (4)'!Y712/100,2)</f>
        <v>0.16</v>
      </c>
      <c r="T706" s="7">
        <f>ROUND('Sheet1 (4)'!Z712/100,2)</f>
        <v>0.17</v>
      </c>
      <c r="U706" s="7">
        <f>ROUND('Sheet1 (4)'!AA712/100,2)</f>
        <v>0.17</v>
      </c>
      <c r="V706" s="1" t="str">
        <f>'Sheet1 (4)'!AB712&amp;".T"</f>
        <v>5070.T</v>
      </c>
      <c r="W706" t="e">
        <f>ROUND('Sheet1 (4)'!AC712,2)</f>
        <v>#VALUE!</v>
      </c>
      <c r="X706">
        <f>ROUND('Sheet1 (4)'!AD712,2)</f>
        <v>2.17</v>
      </c>
      <c r="Y706" t="str">
        <f>_xlfn.XLOOKUP('Sheet1 (4)'!AB712,'Sheet1 (3)'!B:B,'Sheet1 (3)'!D:D,"",0)</f>
        <v>グロース</v>
      </c>
    </row>
    <row r="707" spans="1:25" x14ac:dyDescent="0.2">
      <c r="A707">
        <v>706</v>
      </c>
      <c r="B707" s="1" t="str">
        <f>_xlfn.XLOOKUP('Sheet1 (4)'!AB713,'Sheet1 (3)'!B:B,'Sheet1 (3)'!C:C,"",0)</f>
        <v>ドリームインキュベータ</v>
      </c>
      <c r="C707" s="1" t="str">
        <f>_xlfn.XLOOKUP('Sheet1 (4)'!AB713,'Sheet1 (3)'!B:B,'Sheet1 (3)'!F:F,"",0)</f>
        <v>サービス業</v>
      </c>
      <c r="D707" s="1">
        <f>ROUND('Sheet1 (4)'!E713/100000000,2)</f>
        <v>0.09</v>
      </c>
      <c r="E707" s="1">
        <f>ROUND('Sheet1 (4)'!F713/100,2)</f>
        <v>-9.82</v>
      </c>
      <c r="F707" s="1">
        <f>ROUND('Sheet1 (4)'!G713/100,2)</f>
        <v>-1.32</v>
      </c>
      <c r="G707" s="1">
        <f>ROUND('Sheet1 (4)'!H713/100,2)</f>
        <v>11.9</v>
      </c>
      <c r="H707" s="1">
        <f>ROUND('Sheet1 (4)'!I713/100,2)</f>
        <v>-19.649999999999999</v>
      </c>
      <c r="I707" s="1">
        <f>ROUND('Sheet1 (4)'!J713/100,2)</f>
        <v>2.58</v>
      </c>
      <c r="J707" s="1" t="e">
        <f>ROUND('Sheet1 (4)'!K713/100,2)</f>
        <v>#VALUE!</v>
      </c>
      <c r="K707" s="1" t="e">
        <f>ROUND('Sheet1 (4)'!L713/100,2)</f>
        <v>#VALUE!</v>
      </c>
      <c r="L707" s="4">
        <f>ROUND(('Sheet1 (4)'!M713+'Sheet1 (4)'!R713)/100,2)</f>
        <v>-22.1</v>
      </c>
      <c r="M707" s="4">
        <f>ROUND(('Sheet1 (4)'!N713+'Sheet1 (4)'!S713)/100,2)</f>
        <v>81.39</v>
      </c>
      <c r="N707" s="4">
        <f>ROUND(('Sheet1 (4)'!O713+'Sheet1 (4)'!T713)/100,2)</f>
        <v>-14.81</v>
      </c>
      <c r="O707" s="4">
        <f>ROUND(('Sheet1 (4)'!P713+'Sheet1 (4)'!U713)/100,2)</f>
        <v>7.03</v>
      </c>
      <c r="P707" s="4">
        <f>ROUND(('Sheet1 (4)'!Q713+'Sheet1 (4)'!V713)/100,2)</f>
        <v>15.76</v>
      </c>
      <c r="Q707" s="7">
        <f>ROUND('Sheet1 (4)'!W713/100,2)</f>
        <v>-0.19</v>
      </c>
      <c r="R707" s="7">
        <f>ROUND('Sheet1 (4)'!X713/100,2)</f>
        <v>0</v>
      </c>
      <c r="S707" s="7">
        <f>ROUND('Sheet1 (4)'!Y713/100,2)</f>
        <v>0.68</v>
      </c>
      <c r="T707" s="7">
        <f>ROUND('Sheet1 (4)'!Z713/100,2)</f>
        <v>-0.12</v>
      </c>
      <c r="U707" s="7">
        <f>ROUND('Sheet1 (4)'!AA713/100,2)</f>
        <v>0.02</v>
      </c>
      <c r="V707" s="1" t="str">
        <f>'Sheet1 (4)'!AB713&amp;".T"</f>
        <v>4310.T</v>
      </c>
      <c r="W707">
        <f>ROUND('Sheet1 (4)'!AC713,2)</f>
        <v>19.7</v>
      </c>
      <c r="X707">
        <f>ROUND('Sheet1 (4)'!AD713,2)</f>
        <v>1.99</v>
      </c>
      <c r="Y707" t="str">
        <f>_xlfn.XLOOKUP('Sheet1 (4)'!AB713,'Sheet1 (3)'!B:B,'Sheet1 (3)'!D:D,"",0)</f>
        <v>プライム</v>
      </c>
    </row>
    <row r="708" spans="1:25" x14ac:dyDescent="0.2">
      <c r="A708">
        <v>707</v>
      </c>
      <c r="B708" s="1" t="str">
        <f>_xlfn.XLOOKUP('Sheet1 (4)'!AB714,'Sheet1 (3)'!B:B,'Sheet1 (3)'!C:C,"",0)</f>
        <v>夢展望</v>
      </c>
      <c r="C708" s="1" t="str">
        <f>_xlfn.XLOOKUP('Sheet1 (4)'!AB714,'Sheet1 (3)'!B:B,'Sheet1 (3)'!F:F,"",0)</f>
        <v>小売業</v>
      </c>
      <c r="D708" s="1">
        <f>ROUND('Sheet1 (4)'!E714/100000000,2)</f>
        <v>0.18</v>
      </c>
      <c r="E708" s="1">
        <f>ROUND('Sheet1 (4)'!F714/100,2)</f>
        <v>-2.78</v>
      </c>
      <c r="F708" s="1">
        <f>ROUND('Sheet1 (4)'!G714/100,2)</f>
        <v>0.01</v>
      </c>
      <c r="G708" s="1">
        <f>ROUND('Sheet1 (4)'!H714/100,2)</f>
        <v>0.28999999999999998</v>
      </c>
      <c r="H708" s="1">
        <f>ROUND('Sheet1 (4)'!I714/100,2)</f>
        <v>-2.2599999999999998</v>
      </c>
      <c r="I708" s="1">
        <f>ROUND('Sheet1 (4)'!J714/100,2)</f>
        <v>-2.5299999999999998</v>
      </c>
      <c r="J708" s="1" t="e">
        <f>ROUND('Sheet1 (4)'!K714/100,2)</f>
        <v>#VALUE!</v>
      </c>
      <c r="K708" s="1" t="e">
        <f>ROUND('Sheet1 (4)'!L714/100,2)</f>
        <v>#VALUE!</v>
      </c>
      <c r="L708" s="4">
        <f>ROUND(('Sheet1 (4)'!M714+'Sheet1 (4)'!R714)/100,2)</f>
        <v>1.47</v>
      </c>
      <c r="M708" s="4">
        <f>ROUND(('Sheet1 (4)'!N714+'Sheet1 (4)'!S714)/100,2)</f>
        <v>0.23</v>
      </c>
      <c r="N708" s="4">
        <f>ROUND(('Sheet1 (4)'!O714+'Sheet1 (4)'!T714)/100,2)</f>
        <v>-0.86</v>
      </c>
      <c r="O708" s="4">
        <f>ROUND(('Sheet1 (4)'!P714+'Sheet1 (4)'!U714)/100,2)</f>
        <v>-1.62</v>
      </c>
      <c r="P708" s="4">
        <f>ROUND(('Sheet1 (4)'!Q714+'Sheet1 (4)'!V714)/100,2)</f>
        <v>-4.46</v>
      </c>
      <c r="Q708" s="7">
        <f>ROUND('Sheet1 (4)'!W714/100,2)</f>
        <v>-1.77</v>
      </c>
      <c r="R708" s="7">
        <f>ROUND('Sheet1 (4)'!X714/100,2)</f>
        <v>-0.21</v>
      </c>
      <c r="S708" s="7">
        <f>ROUND('Sheet1 (4)'!Y714/100,2)</f>
        <v>-0.49</v>
      </c>
      <c r="T708" s="7">
        <f>ROUND('Sheet1 (4)'!Z714/100,2)</f>
        <v>-1.28</v>
      </c>
      <c r="U708" s="7">
        <f>ROUND('Sheet1 (4)'!AA714/100,2)</f>
        <v>-1.06</v>
      </c>
      <c r="V708" s="1" t="str">
        <f>'Sheet1 (4)'!AB714&amp;".T"</f>
        <v>3185.T</v>
      </c>
      <c r="W708" t="e">
        <f>ROUND('Sheet1 (4)'!AC714,2)</f>
        <v>#VALUE!</v>
      </c>
      <c r="X708">
        <f>ROUND('Sheet1 (4)'!AD714,2)</f>
        <v>12.71</v>
      </c>
      <c r="Y708" t="str">
        <f>_xlfn.XLOOKUP('Sheet1 (4)'!AB714,'Sheet1 (3)'!B:B,'Sheet1 (3)'!D:D,"",0)</f>
        <v>グロース</v>
      </c>
    </row>
    <row r="709" spans="1:25" x14ac:dyDescent="0.2">
      <c r="A709">
        <v>708</v>
      </c>
      <c r="B709" s="1" t="str">
        <f>_xlfn.XLOOKUP('Sheet1 (4)'!AB715,'Sheet1 (3)'!B:B,'Sheet1 (3)'!C:C,"",0)</f>
        <v>ドリーム・アーツ</v>
      </c>
      <c r="C709" s="1" t="str">
        <f>_xlfn.XLOOKUP('Sheet1 (4)'!AB715,'Sheet1 (3)'!B:B,'Sheet1 (3)'!F:F,"",0)</f>
        <v>情報・通信業</v>
      </c>
      <c r="D709" s="1">
        <f>ROUND('Sheet1 (4)'!E715/100000000,2)</f>
        <v>0.04</v>
      </c>
      <c r="E709" s="1">
        <f>ROUND('Sheet1 (4)'!F715/100,2)</f>
        <v>-0.17</v>
      </c>
      <c r="F709" s="1">
        <f>ROUND('Sheet1 (4)'!G715/100,2)</f>
        <v>1.88</v>
      </c>
      <c r="G709" s="1">
        <f>ROUND('Sheet1 (4)'!H715/100,2)</f>
        <v>5.78</v>
      </c>
      <c r="H709" s="1">
        <f>ROUND('Sheet1 (4)'!I715/100,2)</f>
        <v>7.73</v>
      </c>
      <c r="I709" s="1">
        <f>ROUND('Sheet1 (4)'!J715/100,2)</f>
        <v>7.73</v>
      </c>
      <c r="J709" s="1" t="e">
        <f>ROUND('Sheet1 (4)'!K715/100,2)</f>
        <v>#VALUE!</v>
      </c>
      <c r="K709" s="1" t="e">
        <f>ROUND('Sheet1 (4)'!L715/100,2)</f>
        <v>#VALUE!</v>
      </c>
      <c r="L709" s="4" t="e">
        <f>ROUND(('Sheet1 (4)'!M715+'Sheet1 (4)'!R715)/100,2)</f>
        <v>#VALUE!</v>
      </c>
      <c r="M709" s="4" t="e">
        <f>ROUND(('Sheet1 (4)'!N715+'Sheet1 (4)'!S715)/100,2)</f>
        <v>#VALUE!</v>
      </c>
      <c r="N709" s="4">
        <f>ROUND(('Sheet1 (4)'!O715+'Sheet1 (4)'!T715)/100,2)</f>
        <v>10.220000000000001</v>
      </c>
      <c r="O709" s="4">
        <f>ROUND(('Sheet1 (4)'!P715+'Sheet1 (4)'!U715)/100,2)</f>
        <v>8</v>
      </c>
      <c r="P709" s="4">
        <f>ROUND(('Sheet1 (4)'!Q715+'Sheet1 (4)'!V715)/100,2)</f>
        <v>8</v>
      </c>
      <c r="Q709" s="7" t="e">
        <f>ROUND('Sheet1 (4)'!W715/100,2)</f>
        <v>#VALUE!</v>
      </c>
      <c r="R709" s="7">
        <f>ROUND('Sheet1 (4)'!X715/100,2)</f>
        <v>0.16</v>
      </c>
      <c r="S709" s="7">
        <f>ROUND('Sheet1 (4)'!Y715/100,2)</f>
        <v>0.32</v>
      </c>
      <c r="T709" s="7">
        <f>ROUND('Sheet1 (4)'!Z715/100,2)</f>
        <v>0.27</v>
      </c>
      <c r="U709" s="7">
        <f>ROUND('Sheet1 (4)'!AA715/100,2)</f>
        <v>0.27</v>
      </c>
      <c r="V709" s="1" t="str">
        <f>'Sheet1 (4)'!AB715&amp;".T"</f>
        <v>4811.T</v>
      </c>
      <c r="W709">
        <f>ROUND('Sheet1 (4)'!AC715,2)</f>
        <v>19.93</v>
      </c>
      <c r="X709">
        <f>ROUND('Sheet1 (4)'!AD715,2)</f>
        <v>5.7</v>
      </c>
      <c r="Y709" t="str">
        <f>_xlfn.XLOOKUP('Sheet1 (4)'!AB715,'Sheet1 (3)'!B:B,'Sheet1 (3)'!D:D,"",0)</f>
        <v>グロース</v>
      </c>
    </row>
    <row r="710" spans="1:25" x14ac:dyDescent="0.2">
      <c r="A710">
        <v>709</v>
      </c>
      <c r="B710" s="1" t="str">
        <f>_xlfn.XLOOKUP('Sheet1 (4)'!AB716,'Sheet1 (3)'!B:B,'Sheet1 (3)'!C:C,"",0)</f>
        <v>ドリームベッド</v>
      </c>
      <c r="C710" s="1" t="str">
        <f>_xlfn.XLOOKUP('Sheet1 (4)'!AB716,'Sheet1 (3)'!B:B,'Sheet1 (3)'!F:F,"",0)</f>
        <v>その他製品</v>
      </c>
      <c r="D710" s="1">
        <f>ROUND('Sheet1 (4)'!E716/100000000,2)</f>
        <v>0.04</v>
      </c>
      <c r="E710" s="1">
        <f>ROUND('Sheet1 (4)'!F716/100,2)</f>
        <v>7.05</v>
      </c>
      <c r="F710" s="1">
        <f>ROUND('Sheet1 (4)'!G716/100,2)</f>
        <v>6.48</v>
      </c>
      <c r="G710" s="1">
        <f>ROUND('Sheet1 (4)'!H716/100,2)</f>
        <v>4.2699999999999996</v>
      </c>
      <c r="H710" s="1">
        <f>ROUND('Sheet1 (4)'!I716/100,2)</f>
        <v>1.91</v>
      </c>
      <c r="I710" s="1">
        <f>ROUND('Sheet1 (4)'!J716/100,2)</f>
        <v>5.95</v>
      </c>
      <c r="J710" s="1" t="e">
        <f>ROUND('Sheet1 (4)'!K716/100,2)</f>
        <v>#VALUE!</v>
      </c>
      <c r="K710" s="1" t="e">
        <f>ROUND('Sheet1 (4)'!L716/100,2)</f>
        <v>#VALUE!</v>
      </c>
      <c r="L710" s="4">
        <f>ROUND(('Sheet1 (4)'!M716+'Sheet1 (4)'!R716)/100,2)</f>
        <v>1.79</v>
      </c>
      <c r="M710" s="4">
        <f>ROUND(('Sheet1 (4)'!N716+'Sheet1 (4)'!S716)/100,2)</f>
        <v>-3.17</v>
      </c>
      <c r="N710" s="4">
        <f>ROUND(('Sheet1 (4)'!O716+'Sheet1 (4)'!T716)/100,2)</f>
        <v>-14.5</v>
      </c>
      <c r="O710" s="4">
        <f>ROUND(('Sheet1 (4)'!P716+'Sheet1 (4)'!U716)/100,2)</f>
        <v>-3.88</v>
      </c>
      <c r="P710" s="4">
        <f>ROUND(('Sheet1 (4)'!Q716+'Sheet1 (4)'!V716)/100,2)</f>
        <v>1.46</v>
      </c>
      <c r="Q710" s="7">
        <f>ROUND('Sheet1 (4)'!W716/100,2)</f>
        <v>0.27</v>
      </c>
      <c r="R710" s="7">
        <f>ROUND('Sheet1 (4)'!X716/100,2)</f>
        <v>0.15</v>
      </c>
      <c r="S710" s="7">
        <f>ROUND('Sheet1 (4)'!Y716/100,2)</f>
        <v>0.11</v>
      </c>
      <c r="T710" s="7">
        <f>ROUND('Sheet1 (4)'!Z716/100,2)</f>
        <v>0.06</v>
      </c>
      <c r="U710" s="7">
        <f>ROUND('Sheet1 (4)'!AA716/100,2)</f>
        <v>0.1</v>
      </c>
      <c r="V710" s="1" t="str">
        <f>'Sheet1 (4)'!AB716&amp;".T"</f>
        <v>7791.T</v>
      </c>
      <c r="W710">
        <f>ROUND('Sheet1 (4)'!AC716,2)</f>
        <v>7.36</v>
      </c>
      <c r="X710">
        <f>ROUND('Sheet1 (4)'!AD716,2)</f>
        <v>0.71</v>
      </c>
      <c r="Y710" t="str">
        <f>_xlfn.XLOOKUP('Sheet1 (4)'!AB716,'Sheet1 (3)'!B:B,'Sheet1 (3)'!D:D,"",0)</f>
        <v>スタンダード</v>
      </c>
    </row>
    <row r="711" spans="1:25" x14ac:dyDescent="0.2">
      <c r="A711">
        <v>710</v>
      </c>
      <c r="B711" s="1" t="str">
        <f>_xlfn.XLOOKUP('Sheet1 (4)'!AB717,'Sheet1 (3)'!B:B,'Sheet1 (3)'!C:C,"",0)</f>
        <v>ドリコム</v>
      </c>
      <c r="C711" s="1" t="str">
        <f>_xlfn.XLOOKUP('Sheet1 (4)'!AB717,'Sheet1 (3)'!B:B,'Sheet1 (3)'!F:F,"",0)</f>
        <v>情報・通信業</v>
      </c>
      <c r="D711" s="1">
        <f>ROUND('Sheet1 (4)'!E717/100000000,2)</f>
        <v>0.28999999999999998</v>
      </c>
      <c r="E711" s="1">
        <f>ROUND('Sheet1 (4)'!F717/100,2)</f>
        <v>20.53</v>
      </c>
      <c r="F711" s="1">
        <f>ROUND('Sheet1 (4)'!G717/100,2)</f>
        <v>15.91</v>
      </c>
      <c r="G711" s="1">
        <f>ROUND('Sheet1 (4)'!H717/100,2)</f>
        <v>22.82</v>
      </c>
      <c r="H711" s="1">
        <f>ROUND('Sheet1 (4)'!I717/100,2)</f>
        <v>9.0299999999999994</v>
      </c>
      <c r="I711" s="1">
        <f>ROUND('Sheet1 (4)'!J717/100,2)</f>
        <v>1.1200000000000001</v>
      </c>
      <c r="J711" s="1">
        <f>ROUND('Sheet1 (4)'!K717/100,2)</f>
        <v>4</v>
      </c>
      <c r="K711" s="1">
        <f>ROUND('Sheet1 (4)'!L717/100,2)</f>
        <v>15</v>
      </c>
      <c r="L711" s="4">
        <f>ROUND(('Sheet1 (4)'!M717+'Sheet1 (4)'!R717)/100,2)</f>
        <v>20.56</v>
      </c>
      <c r="M711" s="4">
        <f>ROUND(('Sheet1 (4)'!N717+'Sheet1 (4)'!S717)/100,2)</f>
        <v>-1.63</v>
      </c>
      <c r="N711" s="4">
        <f>ROUND(('Sheet1 (4)'!O717+'Sheet1 (4)'!T717)/100,2)</f>
        <v>6.48</v>
      </c>
      <c r="O711" s="4">
        <f>ROUND(('Sheet1 (4)'!P717+'Sheet1 (4)'!U717)/100,2)</f>
        <v>-25.21</v>
      </c>
      <c r="P711" s="4">
        <f>ROUND(('Sheet1 (4)'!Q717+'Sheet1 (4)'!V717)/100,2)</f>
        <v>-2.65</v>
      </c>
      <c r="Q711" s="7">
        <f>ROUND('Sheet1 (4)'!W717/100,2)</f>
        <v>0.54</v>
      </c>
      <c r="R711" s="7">
        <f>ROUND('Sheet1 (4)'!X717/100,2)</f>
        <v>0.19</v>
      </c>
      <c r="S711" s="7">
        <f>ROUND('Sheet1 (4)'!Y717/100,2)</f>
        <v>0.23</v>
      </c>
      <c r="T711" s="7">
        <f>ROUND('Sheet1 (4)'!Z717/100,2)</f>
        <v>0.02</v>
      </c>
      <c r="U711" s="7">
        <f>ROUND('Sheet1 (4)'!AA717/100,2)</f>
        <v>-0.2</v>
      </c>
      <c r="V711" s="1" t="str">
        <f>'Sheet1 (4)'!AB717&amp;".T"</f>
        <v>3793.T</v>
      </c>
      <c r="W711" t="e">
        <f>ROUND('Sheet1 (4)'!AC717,2)</f>
        <v>#VALUE!</v>
      </c>
      <c r="X711">
        <f>ROUND('Sheet1 (4)'!AD717,2)</f>
        <v>5.34</v>
      </c>
      <c r="Y711" t="str">
        <f>_xlfn.XLOOKUP('Sheet1 (4)'!AB717,'Sheet1 (3)'!B:B,'Sheet1 (3)'!D:D,"",0)</f>
        <v>グロース</v>
      </c>
    </row>
    <row r="712" spans="1:25" x14ac:dyDescent="0.2">
      <c r="A712">
        <v>711</v>
      </c>
      <c r="B712" s="1" t="str">
        <f>_xlfn.XLOOKUP('Sheet1 (4)'!AB718,'Sheet1 (3)'!B:B,'Sheet1 (3)'!C:C,"",0)</f>
        <v>ＤＴＳ</v>
      </c>
      <c r="C712" s="1" t="str">
        <f>_xlfn.XLOOKUP('Sheet1 (4)'!AB718,'Sheet1 (3)'!B:B,'Sheet1 (3)'!F:F,"",0)</f>
        <v>情報・通信業</v>
      </c>
      <c r="D712" s="1">
        <f>ROUND('Sheet1 (4)'!E718/100000000,2)</f>
        <v>1.59</v>
      </c>
      <c r="E712" s="1">
        <f>ROUND('Sheet1 (4)'!F718/100,2)</f>
        <v>108.17</v>
      </c>
      <c r="F712" s="1">
        <f>ROUND('Sheet1 (4)'!G718/100,2)</f>
        <v>111.97</v>
      </c>
      <c r="G712" s="1">
        <f>ROUND('Sheet1 (4)'!H718/100,2)</f>
        <v>116.95</v>
      </c>
      <c r="H712" s="1">
        <f>ROUND('Sheet1 (4)'!I718/100,2)</f>
        <v>125.09</v>
      </c>
      <c r="I712" s="1">
        <f>ROUND('Sheet1 (4)'!J718/100,2)</f>
        <v>144.9</v>
      </c>
      <c r="J712" s="1">
        <f>ROUND('Sheet1 (4)'!K718/100,2)</f>
        <v>160.94999999999999</v>
      </c>
      <c r="K712" s="1">
        <f>ROUND('Sheet1 (4)'!L718/100,2)</f>
        <v>175.63</v>
      </c>
      <c r="L712" s="4">
        <f>ROUND(('Sheet1 (4)'!M718+'Sheet1 (4)'!R718)/100,2)</f>
        <v>86.72</v>
      </c>
      <c r="M712" s="4">
        <f>ROUND(('Sheet1 (4)'!N718+'Sheet1 (4)'!S718)/100,2)</f>
        <v>74.5</v>
      </c>
      <c r="N712" s="4">
        <f>ROUND(('Sheet1 (4)'!O718+'Sheet1 (4)'!T718)/100,2)</f>
        <v>67.11</v>
      </c>
      <c r="O712" s="4">
        <f>ROUND(('Sheet1 (4)'!P718+'Sheet1 (4)'!U718)/100,2)</f>
        <v>18.940000000000001</v>
      </c>
      <c r="P712" s="4">
        <f>ROUND(('Sheet1 (4)'!Q718+'Sheet1 (4)'!V718)/100,2)</f>
        <v>68.59</v>
      </c>
      <c r="Q712" s="7">
        <f>ROUND('Sheet1 (4)'!W718/100,2)</f>
        <v>0.13</v>
      </c>
      <c r="R712" s="7">
        <f>ROUND('Sheet1 (4)'!X718/100,2)</f>
        <v>0.13</v>
      </c>
      <c r="S712" s="7">
        <f>ROUND('Sheet1 (4)'!Y718/100,2)</f>
        <v>0.13</v>
      </c>
      <c r="T712" s="7">
        <f>ROUND('Sheet1 (4)'!Z718/100,2)</f>
        <v>0.12</v>
      </c>
      <c r="U712" s="7">
        <f>ROUND('Sheet1 (4)'!AA718/100,2)</f>
        <v>0.17</v>
      </c>
      <c r="V712" s="1" t="str">
        <f>'Sheet1 (4)'!AB718&amp;".T"</f>
        <v>9682.T</v>
      </c>
      <c r="W712">
        <f>ROUND('Sheet1 (4)'!AC718,2)</f>
        <v>10.35</v>
      </c>
      <c r="X712" t="e">
        <f>ROUND('Sheet1 (4)'!AD718,2)</f>
        <v>#VALUE!</v>
      </c>
      <c r="Y712" t="str">
        <f>_xlfn.XLOOKUP('Sheet1 (4)'!AB718,'Sheet1 (3)'!B:B,'Sheet1 (3)'!D:D,"",0)</f>
        <v>プライム</v>
      </c>
    </row>
    <row r="713" spans="1:25" x14ac:dyDescent="0.2">
      <c r="A713">
        <v>712</v>
      </c>
      <c r="B713" s="1" t="str">
        <f>_xlfn.XLOOKUP('Sheet1 (4)'!AB719,'Sheet1 (3)'!B:B,'Sheet1 (3)'!C:C,"",0)</f>
        <v>デュアルタップ</v>
      </c>
      <c r="C713" s="1" t="str">
        <f>_xlfn.XLOOKUP('Sheet1 (4)'!AB719,'Sheet1 (3)'!B:B,'Sheet1 (3)'!F:F,"",0)</f>
        <v>不動産業</v>
      </c>
      <c r="D713" s="1">
        <f>ROUND('Sheet1 (4)'!E719/100000000,2)</f>
        <v>0.04</v>
      </c>
      <c r="E713" s="1">
        <f>ROUND('Sheet1 (4)'!F719/100,2)</f>
        <v>1.73</v>
      </c>
      <c r="F713" s="1">
        <f>ROUND('Sheet1 (4)'!G719/100,2)</f>
        <v>0.5</v>
      </c>
      <c r="G713" s="1">
        <f>ROUND('Sheet1 (4)'!H719/100,2)</f>
        <v>3.08</v>
      </c>
      <c r="H713" s="1">
        <f>ROUND('Sheet1 (4)'!I719/100,2)</f>
        <v>-2.56</v>
      </c>
      <c r="I713" s="1">
        <f>ROUND('Sheet1 (4)'!J719/100,2)</f>
        <v>1.59</v>
      </c>
      <c r="J713" s="1" t="e">
        <f>ROUND('Sheet1 (4)'!K719/100,2)</f>
        <v>#VALUE!</v>
      </c>
      <c r="K713" s="1" t="e">
        <f>ROUND('Sheet1 (4)'!L719/100,2)</f>
        <v>#VALUE!</v>
      </c>
      <c r="L713" s="4">
        <f>ROUND(('Sheet1 (4)'!M719+'Sheet1 (4)'!R719)/100,2)</f>
        <v>-42.91</v>
      </c>
      <c r="M713" s="4">
        <f>ROUND(('Sheet1 (4)'!N719+'Sheet1 (4)'!S719)/100,2)</f>
        <v>27.96</v>
      </c>
      <c r="N713" s="4">
        <f>ROUND(('Sheet1 (4)'!O719+'Sheet1 (4)'!T719)/100,2)</f>
        <v>11.69</v>
      </c>
      <c r="O713" s="4">
        <f>ROUND(('Sheet1 (4)'!P719+'Sheet1 (4)'!U719)/100,2)</f>
        <v>-20.6</v>
      </c>
      <c r="P713" s="4">
        <f>ROUND(('Sheet1 (4)'!Q719+'Sheet1 (4)'!V719)/100,2)</f>
        <v>9.89</v>
      </c>
      <c r="Q713" s="7">
        <f>ROUND('Sheet1 (4)'!W719/100,2)</f>
        <v>0.01</v>
      </c>
      <c r="R713" s="7">
        <f>ROUND('Sheet1 (4)'!X719/100,2)</f>
        <v>0.03</v>
      </c>
      <c r="S713" s="7">
        <f>ROUND('Sheet1 (4)'!Y719/100,2)</f>
        <v>0.09</v>
      </c>
      <c r="T713" s="7">
        <f>ROUND('Sheet1 (4)'!Z719/100,2)</f>
        <v>-0.19</v>
      </c>
      <c r="U713" s="7">
        <f>ROUND('Sheet1 (4)'!AA719/100,2)</f>
        <v>0.06</v>
      </c>
      <c r="V713" s="1" t="str">
        <f>'Sheet1 (4)'!AB719&amp;".T"</f>
        <v>3469.T</v>
      </c>
      <c r="W713">
        <f>ROUND('Sheet1 (4)'!AC719,2)</f>
        <v>28.07</v>
      </c>
      <c r="X713">
        <f>ROUND('Sheet1 (4)'!AD719,2)</f>
        <v>1.55</v>
      </c>
      <c r="Y713" t="str">
        <f>_xlfn.XLOOKUP('Sheet1 (4)'!AB719,'Sheet1 (3)'!B:B,'Sheet1 (3)'!D:D,"",0)</f>
        <v>スタンダード</v>
      </c>
    </row>
    <row r="714" spans="1:25" x14ac:dyDescent="0.2">
      <c r="A714">
        <v>713</v>
      </c>
      <c r="B714" s="1" t="str">
        <f>_xlfn.XLOOKUP('Sheet1 (4)'!AB720,'Sheet1 (3)'!B:B,'Sheet1 (3)'!C:C,"",0)</f>
        <v>ダスキン</v>
      </c>
      <c r="C714" s="1" t="str">
        <f>_xlfn.XLOOKUP('Sheet1 (4)'!AB720,'Sheet1 (3)'!B:B,'Sheet1 (3)'!F:F,"",0)</f>
        <v>サービス業</v>
      </c>
      <c r="D714" s="1">
        <f>ROUND('Sheet1 (4)'!E720/100000000,2)</f>
        <v>0.47</v>
      </c>
      <c r="E714" s="1">
        <f>ROUND('Sheet1 (4)'!F720/100,2)</f>
        <v>46.52</v>
      </c>
      <c r="F714" s="1">
        <f>ROUND('Sheet1 (4)'!G720/100,2)</f>
        <v>98.99</v>
      </c>
      <c r="G714" s="1">
        <f>ROUND('Sheet1 (4)'!H720/100,2)</f>
        <v>86.38</v>
      </c>
      <c r="H714" s="1">
        <f>ROUND('Sheet1 (4)'!I720/100,2)</f>
        <v>50.84</v>
      </c>
      <c r="I714" s="1">
        <f>ROUND('Sheet1 (4)'!J720/100,2)</f>
        <v>72.7</v>
      </c>
      <c r="J714" s="1">
        <f>ROUND('Sheet1 (4)'!K720/100,2)</f>
        <v>71.5</v>
      </c>
      <c r="K714" s="1">
        <f>ROUND('Sheet1 (4)'!L720/100,2)</f>
        <v>84.4</v>
      </c>
      <c r="L714" s="4">
        <f>ROUND(('Sheet1 (4)'!M720+'Sheet1 (4)'!R720)/100,2)</f>
        <v>50.84</v>
      </c>
      <c r="M714" s="4">
        <f>ROUND(('Sheet1 (4)'!N720+'Sheet1 (4)'!S720)/100,2)</f>
        <v>110.72</v>
      </c>
      <c r="N714" s="4">
        <f>ROUND(('Sheet1 (4)'!O720+'Sheet1 (4)'!T720)/100,2)</f>
        <v>-7.83</v>
      </c>
      <c r="O714" s="4">
        <f>ROUND(('Sheet1 (4)'!P720+'Sheet1 (4)'!U720)/100,2)</f>
        <v>-55.11</v>
      </c>
      <c r="P714" s="4">
        <f>ROUND(('Sheet1 (4)'!Q720+'Sheet1 (4)'!V720)/100,2)</f>
        <v>116.09</v>
      </c>
      <c r="Q714" s="7">
        <f>ROUND('Sheet1 (4)'!W720/100,2)</f>
        <v>0.02</v>
      </c>
      <c r="R714" s="7">
        <f>ROUND('Sheet1 (4)'!X720/100,2)</f>
        <v>0.06</v>
      </c>
      <c r="S714" s="7">
        <f>ROUND('Sheet1 (4)'!Y720/100,2)</f>
        <v>0.05</v>
      </c>
      <c r="T714" s="7">
        <f>ROUND('Sheet1 (4)'!Z720/100,2)</f>
        <v>0.03</v>
      </c>
      <c r="U714" s="7">
        <f>ROUND('Sheet1 (4)'!AA720/100,2)</f>
        <v>0.06</v>
      </c>
      <c r="V714" s="1" t="str">
        <f>'Sheet1 (4)'!AB720&amp;".T"</f>
        <v>4665.T</v>
      </c>
      <c r="W714">
        <f>ROUND('Sheet1 (4)'!AC720,2)</f>
        <v>18.62</v>
      </c>
      <c r="X714">
        <f>ROUND('Sheet1 (4)'!AD720,2)</f>
        <v>1.1599999999999999</v>
      </c>
      <c r="Y714" t="str">
        <f>_xlfn.XLOOKUP('Sheet1 (4)'!AB720,'Sheet1 (3)'!B:B,'Sheet1 (3)'!D:D,"",0)</f>
        <v>プライム</v>
      </c>
    </row>
    <row r="715" spans="1:25" x14ac:dyDescent="0.2">
      <c r="A715">
        <v>714</v>
      </c>
      <c r="B715" s="1" t="str">
        <f>_xlfn.XLOOKUP('Sheet1 (4)'!AB721,'Sheet1 (3)'!B:B,'Sheet1 (3)'!C:C,"",0)</f>
        <v>ディーブイエックス</v>
      </c>
      <c r="C715" s="1" t="str">
        <f>_xlfn.XLOOKUP('Sheet1 (4)'!AB721,'Sheet1 (3)'!B:B,'Sheet1 (3)'!F:F,"",0)</f>
        <v>卸売業</v>
      </c>
      <c r="D715" s="1">
        <f>ROUND('Sheet1 (4)'!E721/100000000,2)</f>
        <v>0.1</v>
      </c>
      <c r="E715" s="1">
        <f>ROUND('Sheet1 (4)'!F721/100,2)</f>
        <v>8.48</v>
      </c>
      <c r="F715" s="1">
        <f>ROUND('Sheet1 (4)'!G721/100,2)</f>
        <v>12.52</v>
      </c>
      <c r="G715" s="1">
        <f>ROUND('Sheet1 (4)'!H721/100,2)</f>
        <v>13.4</v>
      </c>
      <c r="H715" s="1">
        <f>ROUND('Sheet1 (4)'!I721/100,2)</f>
        <v>6.54</v>
      </c>
      <c r="I715" s="1">
        <f>ROUND('Sheet1 (4)'!J721/100,2)</f>
        <v>5.37</v>
      </c>
      <c r="J715" s="1" t="e">
        <f>ROUND('Sheet1 (4)'!K721/100,2)</f>
        <v>#VALUE!</v>
      </c>
      <c r="K715" s="1" t="e">
        <f>ROUND('Sheet1 (4)'!L721/100,2)</f>
        <v>#VALUE!</v>
      </c>
      <c r="L715" s="4">
        <f>ROUND(('Sheet1 (4)'!M721+'Sheet1 (4)'!R721)/100,2)</f>
        <v>15.26</v>
      </c>
      <c r="M715" s="4">
        <f>ROUND(('Sheet1 (4)'!N721+'Sheet1 (4)'!S721)/100,2)</f>
        <v>15.9</v>
      </c>
      <c r="N715" s="4">
        <f>ROUND(('Sheet1 (4)'!O721+'Sheet1 (4)'!T721)/100,2)</f>
        <v>10.07</v>
      </c>
      <c r="O715" s="4">
        <f>ROUND(('Sheet1 (4)'!P721+'Sheet1 (4)'!U721)/100,2)</f>
        <v>-8.18</v>
      </c>
      <c r="P715" s="4">
        <f>ROUND(('Sheet1 (4)'!Q721+'Sheet1 (4)'!V721)/100,2)</f>
        <v>0.94</v>
      </c>
      <c r="Q715" s="7">
        <f>ROUND('Sheet1 (4)'!W721/100,2)</f>
        <v>7.0000000000000007E-2</v>
      </c>
      <c r="R715" s="7">
        <f>ROUND('Sheet1 (4)'!X721/100,2)</f>
        <v>0.1</v>
      </c>
      <c r="S715" s="7">
        <f>ROUND('Sheet1 (4)'!Y721/100,2)</f>
        <v>0.1</v>
      </c>
      <c r="T715" s="7">
        <f>ROUND('Sheet1 (4)'!Z721/100,2)</f>
        <v>0.02</v>
      </c>
      <c r="U715" s="7">
        <f>ROUND('Sheet1 (4)'!AA721/100,2)</f>
        <v>0.04</v>
      </c>
      <c r="V715" s="1" t="str">
        <f>'Sheet1 (4)'!AB721&amp;".T"</f>
        <v>3079.T</v>
      </c>
      <c r="W715">
        <f>ROUND('Sheet1 (4)'!AC721,2)</f>
        <v>39.6</v>
      </c>
      <c r="X715">
        <f>ROUND('Sheet1 (4)'!AD721,2)</f>
        <v>1.52</v>
      </c>
      <c r="Y715" t="str">
        <f>_xlfn.XLOOKUP('Sheet1 (4)'!AB721,'Sheet1 (3)'!B:B,'Sheet1 (3)'!D:D,"",0)</f>
        <v>スタンダード</v>
      </c>
    </row>
    <row r="716" spans="1:25" x14ac:dyDescent="0.2">
      <c r="A716">
        <v>715</v>
      </c>
      <c r="B716" s="1" t="str">
        <f>_xlfn.XLOOKUP('Sheet1 (4)'!AB722,'Sheet1 (3)'!B:B,'Sheet1 (3)'!C:C,"",0)</f>
        <v>ダイドーグループホールディングス</v>
      </c>
      <c r="C716" s="1" t="str">
        <f>_xlfn.XLOOKUP('Sheet1 (4)'!AB722,'Sheet1 (3)'!B:B,'Sheet1 (3)'!F:F,"",0)</f>
        <v>食料品</v>
      </c>
      <c r="D716" s="1">
        <f>ROUND('Sheet1 (4)'!E722/100000000,2)</f>
        <v>0.32</v>
      </c>
      <c r="E716" s="1">
        <f>ROUND('Sheet1 (4)'!F722/100,2)</f>
        <v>56.03</v>
      </c>
      <c r="F716" s="1">
        <f>ROUND('Sheet1 (4)'!G722/100,2)</f>
        <v>45.82</v>
      </c>
      <c r="G716" s="1">
        <f>ROUND('Sheet1 (4)'!H722/100,2)</f>
        <v>7.08</v>
      </c>
      <c r="H716" s="1">
        <f>ROUND('Sheet1 (4)'!I722/100,2)</f>
        <v>37.33</v>
      </c>
      <c r="I716" s="1">
        <f>ROUND('Sheet1 (4)'!J722/100,2)</f>
        <v>47.9</v>
      </c>
      <c r="J716" s="1">
        <f>ROUND('Sheet1 (4)'!K722/100,2)</f>
        <v>23</v>
      </c>
      <c r="K716" s="1">
        <f>ROUND('Sheet1 (4)'!L722/100,2)</f>
        <v>33</v>
      </c>
      <c r="L716" s="4">
        <f>ROUND(('Sheet1 (4)'!M722+'Sheet1 (4)'!R722)/100,2)</f>
        <v>49.05</v>
      </c>
      <c r="M716" s="4">
        <f>ROUND(('Sheet1 (4)'!N722+'Sheet1 (4)'!S722)/100,2)</f>
        <v>15.95</v>
      </c>
      <c r="N716" s="4">
        <f>ROUND(('Sheet1 (4)'!O722+'Sheet1 (4)'!T722)/100,2)</f>
        <v>1</v>
      </c>
      <c r="O716" s="4">
        <f>ROUND(('Sheet1 (4)'!P722+'Sheet1 (4)'!U722)/100,2)</f>
        <v>79.709999999999994</v>
      </c>
      <c r="P716" s="4">
        <f>ROUND(('Sheet1 (4)'!Q722+'Sheet1 (4)'!V722)/100,2)</f>
        <v>-7.71</v>
      </c>
      <c r="Q716" s="7">
        <f>ROUND('Sheet1 (4)'!W722/100,2)</f>
        <v>0.04</v>
      </c>
      <c r="R716" s="7">
        <f>ROUND('Sheet1 (4)'!X722/100,2)</f>
        <v>0.05</v>
      </c>
      <c r="S716" s="7">
        <f>ROUND('Sheet1 (4)'!Y722/100,2)</f>
        <v>-0.01</v>
      </c>
      <c r="T716" s="7">
        <f>ROUND('Sheet1 (4)'!Z722/100,2)</f>
        <v>0.05</v>
      </c>
      <c r="U716" s="7">
        <f>ROUND('Sheet1 (4)'!AA722/100,2)</f>
        <v>0.04</v>
      </c>
      <c r="V716" s="1" t="str">
        <f>'Sheet1 (4)'!AB722&amp;".T"</f>
        <v>2590.T</v>
      </c>
      <c r="W716" t="e">
        <f>ROUND('Sheet1 (4)'!AC722,2)</f>
        <v>#VALUE!</v>
      </c>
      <c r="X716">
        <f>ROUND('Sheet1 (4)'!AD722,2)</f>
        <v>0.87</v>
      </c>
      <c r="Y716" t="str">
        <f>_xlfn.XLOOKUP('Sheet1 (4)'!AB722,'Sheet1 (3)'!B:B,'Sheet1 (3)'!D:D,"",0)</f>
        <v>プライム</v>
      </c>
    </row>
    <row r="717" spans="1:25" x14ac:dyDescent="0.2">
      <c r="A717">
        <v>716</v>
      </c>
      <c r="B717" s="1" t="str">
        <f>_xlfn.XLOOKUP('Sheet1 (4)'!AB723,'Sheet1 (3)'!B:B,'Sheet1 (3)'!C:C,"",0)</f>
        <v>ダイナミックマッププラットフォーム</v>
      </c>
      <c r="C717" s="1" t="str">
        <f>_xlfn.XLOOKUP('Sheet1 (4)'!AB723,'Sheet1 (3)'!B:B,'Sheet1 (3)'!F:F,"",0)</f>
        <v>情報・通信業</v>
      </c>
      <c r="D717" s="1">
        <f>ROUND('Sheet1 (4)'!E723/100000000,2)</f>
        <v>0.24</v>
      </c>
      <c r="E717" s="1" t="e">
        <f>ROUND('Sheet1 (4)'!F723/100,2)</f>
        <v>#VALUE!</v>
      </c>
      <c r="F717" s="1" t="e">
        <f>ROUND('Sheet1 (4)'!G723/100,2)</f>
        <v>#VALUE!</v>
      </c>
      <c r="G717" s="1">
        <f>ROUND('Sheet1 (4)'!H723/100,2)</f>
        <v>-39.99</v>
      </c>
      <c r="H717" s="1">
        <f>ROUND('Sheet1 (4)'!I723/100,2)</f>
        <v>-25.54</v>
      </c>
      <c r="I717" s="1">
        <f>ROUND('Sheet1 (4)'!J723/100,2)</f>
        <v>-12.19</v>
      </c>
      <c r="J717" s="1">
        <f>ROUND('Sheet1 (4)'!K723/100,2)</f>
        <v>-11</v>
      </c>
      <c r="K717" s="1">
        <f>ROUND('Sheet1 (4)'!L723/100,2)</f>
        <v>-7</v>
      </c>
      <c r="L717" s="4" t="e">
        <f>ROUND(('Sheet1 (4)'!M723+'Sheet1 (4)'!R723)/100,2)</f>
        <v>#VALUE!</v>
      </c>
      <c r="M717" s="4" t="e">
        <f>ROUND(('Sheet1 (4)'!N723+'Sheet1 (4)'!S723)/100,2)</f>
        <v>#VALUE!</v>
      </c>
      <c r="N717" s="4" t="e">
        <f>ROUND(('Sheet1 (4)'!O723+'Sheet1 (4)'!T723)/100,2)</f>
        <v>#VALUE!</v>
      </c>
      <c r="O717" s="4" t="e">
        <f>ROUND(('Sheet1 (4)'!P723+'Sheet1 (4)'!U723)/100,2)</f>
        <v>#VALUE!</v>
      </c>
      <c r="P717" s="4">
        <f>ROUND(('Sheet1 (4)'!Q723+'Sheet1 (4)'!V723)/100,2)</f>
        <v>-47.41</v>
      </c>
      <c r="Q717" s="7" t="e">
        <f>ROUND('Sheet1 (4)'!W723/100,2)</f>
        <v>#VALUE!</v>
      </c>
      <c r="R717" s="7" t="e">
        <f>ROUND('Sheet1 (4)'!X723/100,2)</f>
        <v>#VALUE!</v>
      </c>
      <c r="S717" s="7" t="e">
        <f>ROUND('Sheet1 (4)'!Y723/100,2)</f>
        <v>#VALUE!</v>
      </c>
      <c r="T717" s="7">
        <f>ROUND('Sheet1 (4)'!Z723/100,2)</f>
        <v>-0.59</v>
      </c>
      <c r="U717" s="7">
        <f>ROUND('Sheet1 (4)'!AA723/100,2)</f>
        <v>-0.22</v>
      </c>
      <c r="V717" s="1" t="str">
        <f>'Sheet1 (4)'!AB723&amp;".T"</f>
        <v>336A.T</v>
      </c>
      <c r="W717" t="e">
        <f>ROUND('Sheet1 (4)'!AC723,2)</f>
        <v>#VALUE!</v>
      </c>
      <c r="X717">
        <f>ROUND('Sheet1 (4)'!AD723,2)</f>
        <v>2.4900000000000002</v>
      </c>
      <c r="Y717" t="str">
        <f>_xlfn.XLOOKUP('Sheet1 (4)'!AB723,'Sheet1 (3)'!B:B,'Sheet1 (3)'!D:D,"",0)</f>
        <v>グロース</v>
      </c>
    </row>
    <row r="718" spans="1:25" x14ac:dyDescent="0.2">
      <c r="A718">
        <v>717</v>
      </c>
      <c r="B718" s="1" t="str">
        <f>_xlfn.XLOOKUP('Sheet1 (4)'!AB724,'Sheet1 (3)'!B:B,'Sheet1 (3)'!C:C,"",0)</f>
        <v>ダイナパック</v>
      </c>
      <c r="C718" s="1" t="str">
        <f>_xlfn.XLOOKUP('Sheet1 (4)'!AB724,'Sheet1 (3)'!B:B,'Sheet1 (3)'!F:F,"",0)</f>
        <v>パルプ・紙</v>
      </c>
      <c r="D718" s="1">
        <f>ROUND('Sheet1 (4)'!E724/100000000,2)</f>
        <v>0.1</v>
      </c>
      <c r="E718" s="1">
        <f>ROUND('Sheet1 (4)'!F724/100,2)</f>
        <v>12.19</v>
      </c>
      <c r="F718" s="1">
        <f>ROUND('Sheet1 (4)'!G724/100,2)</f>
        <v>13.55</v>
      </c>
      <c r="G718" s="1">
        <f>ROUND('Sheet1 (4)'!H724/100,2)</f>
        <v>19.32</v>
      </c>
      <c r="H718" s="1">
        <f>ROUND('Sheet1 (4)'!I724/100,2)</f>
        <v>17.350000000000001</v>
      </c>
      <c r="I718" s="1">
        <f>ROUND('Sheet1 (4)'!J724/100,2)</f>
        <v>17.350000000000001</v>
      </c>
      <c r="J718" s="1" t="e">
        <f>ROUND('Sheet1 (4)'!K724/100,2)</f>
        <v>#VALUE!</v>
      </c>
      <c r="K718" s="1" t="e">
        <f>ROUND('Sheet1 (4)'!L724/100,2)</f>
        <v>#VALUE!</v>
      </c>
      <c r="L718" s="4">
        <f>ROUND(('Sheet1 (4)'!M724+'Sheet1 (4)'!R724)/100,2)</f>
        <v>27.05</v>
      </c>
      <c r="M718" s="4">
        <f>ROUND(('Sheet1 (4)'!N724+'Sheet1 (4)'!S724)/100,2)</f>
        <v>12.57</v>
      </c>
      <c r="N718" s="4">
        <f>ROUND(('Sheet1 (4)'!O724+'Sheet1 (4)'!T724)/100,2)</f>
        <v>23.83</v>
      </c>
      <c r="O718" s="4">
        <f>ROUND(('Sheet1 (4)'!P724+'Sheet1 (4)'!U724)/100,2)</f>
        <v>-29.68</v>
      </c>
      <c r="P718" s="4">
        <f>ROUND(('Sheet1 (4)'!Q724+'Sheet1 (4)'!V724)/100,2)</f>
        <v>-29.68</v>
      </c>
      <c r="Q718" s="7">
        <f>ROUND('Sheet1 (4)'!W724/100,2)</f>
        <v>0.04</v>
      </c>
      <c r="R718" s="7">
        <f>ROUND('Sheet1 (4)'!X724/100,2)</f>
        <v>0.04</v>
      </c>
      <c r="S718" s="7">
        <f>ROUND('Sheet1 (4)'!Y724/100,2)</f>
        <v>0.04</v>
      </c>
      <c r="T718" s="7">
        <f>ROUND('Sheet1 (4)'!Z724/100,2)</f>
        <v>7.0000000000000007E-2</v>
      </c>
      <c r="U718" s="7">
        <f>ROUND('Sheet1 (4)'!AA724/100,2)</f>
        <v>7.0000000000000007E-2</v>
      </c>
      <c r="V718" s="1" t="str">
        <f>'Sheet1 (4)'!AB724&amp;".T"</f>
        <v>3947.T</v>
      </c>
      <c r="W718">
        <f>ROUND('Sheet1 (4)'!AC724,2)</f>
        <v>10.050000000000001</v>
      </c>
      <c r="X718">
        <f>ROUND('Sheet1 (4)'!AD724,2)</f>
        <v>0.55000000000000004</v>
      </c>
      <c r="Y718" t="str">
        <f>_xlfn.XLOOKUP('Sheet1 (4)'!AB724,'Sheet1 (3)'!B:B,'Sheet1 (3)'!D:D,"",0)</f>
        <v>スタンダード</v>
      </c>
    </row>
    <row r="719" spans="1:25" x14ac:dyDescent="0.2">
      <c r="A719">
        <v>718</v>
      </c>
      <c r="B719" s="1" t="str">
        <f>_xlfn.XLOOKUP('Sheet1 (4)'!AB725,'Sheet1 (3)'!B:B,'Sheet1 (3)'!C:C,"",0)</f>
        <v>ダイニック</v>
      </c>
      <c r="C719" s="1" t="str">
        <f>_xlfn.XLOOKUP('Sheet1 (4)'!AB725,'Sheet1 (3)'!B:B,'Sheet1 (3)'!F:F,"",0)</f>
        <v>繊維製品</v>
      </c>
      <c r="D719" s="1">
        <f>ROUND('Sheet1 (4)'!E725/100000000,2)</f>
        <v>0.08</v>
      </c>
      <c r="E719" s="1">
        <f>ROUND('Sheet1 (4)'!F725/100,2)</f>
        <v>7.96</v>
      </c>
      <c r="F719" s="1">
        <f>ROUND('Sheet1 (4)'!G725/100,2)</f>
        <v>14.44</v>
      </c>
      <c r="G719" s="1">
        <f>ROUND('Sheet1 (4)'!H725/100,2)</f>
        <v>7.55</v>
      </c>
      <c r="H719" s="1">
        <f>ROUND('Sheet1 (4)'!I725/100,2)</f>
        <v>12.38</v>
      </c>
      <c r="I719" s="1">
        <f>ROUND('Sheet1 (4)'!J725/100,2)</f>
        <v>21.36</v>
      </c>
      <c r="J719" s="1" t="e">
        <f>ROUND('Sheet1 (4)'!K725/100,2)</f>
        <v>#VALUE!</v>
      </c>
      <c r="K719" s="1" t="e">
        <f>ROUND('Sheet1 (4)'!L725/100,2)</f>
        <v>#VALUE!</v>
      </c>
      <c r="L719" s="4">
        <f>ROUND(('Sheet1 (4)'!M725+'Sheet1 (4)'!R725)/100,2)</f>
        <v>5.87</v>
      </c>
      <c r="M719" s="4">
        <f>ROUND(('Sheet1 (4)'!N725+'Sheet1 (4)'!S725)/100,2)</f>
        <v>7.67</v>
      </c>
      <c r="N719" s="4">
        <f>ROUND(('Sheet1 (4)'!O725+'Sheet1 (4)'!T725)/100,2)</f>
        <v>1.36</v>
      </c>
      <c r="O719" s="4">
        <f>ROUND(('Sheet1 (4)'!P725+'Sheet1 (4)'!U725)/100,2)</f>
        <v>15.8</v>
      </c>
      <c r="P719" s="4">
        <f>ROUND(('Sheet1 (4)'!Q725+'Sheet1 (4)'!V725)/100,2)</f>
        <v>1.25</v>
      </c>
      <c r="Q719" s="7">
        <f>ROUND('Sheet1 (4)'!W725/100,2)</f>
        <v>0.04</v>
      </c>
      <c r="R719" s="7">
        <f>ROUND('Sheet1 (4)'!X725/100,2)</f>
        <v>0.04</v>
      </c>
      <c r="S719" s="7">
        <f>ROUND('Sheet1 (4)'!Y725/100,2)</f>
        <v>0.02</v>
      </c>
      <c r="T719" s="7">
        <f>ROUND('Sheet1 (4)'!Z725/100,2)</f>
        <v>0.03</v>
      </c>
      <c r="U719" s="7">
        <f>ROUND('Sheet1 (4)'!AA725/100,2)</f>
        <v>0.05</v>
      </c>
      <c r="V719" s="1" t="str">
        <f>'Sheet1 (4)'!AB725&amp;".T"</f>
        <v>3551.T</v>
      </c>
      <c r="W719">
        <f>ROUND('Sheet1 (4)'!AC725,2)</f>
        <v>6.24</v>
      </c>
      <c r="X719">
        <f>ROUND('Sheet1 (4)'!AD725,2)</f>
        <v>0.3</v>
      </c>
      <c r="Y719" t="str">
        <f>_xlfn.XLOOKUP('Sheet1 (4)'!AB725,'Sheet1 (3)'!B:B,'Sheet1 (3)'!D:D,"",0)</f>
        <v>スタンダード</v>
      </c>
    </row>
    <row r="720" spans="1:25" x14ac:dyDescent="0.2">
      <c r="A720">
        <v>719</v>
      </c>
      <c r="B720" s="1" t="str">
        <f>_xlfn.XLOOKUP('Sheet1 (4)'!AB726,'Sheet1 (3)'!B:B,'Sheet1 (3)'!C:C,"",0)</f>
        <v>Ｅ・Ｊホールディングス</v>
      </c>
      <c r="C720" s="1" t="str">
        <f>_xlfn.XLOOKUP('Sheet1 (4)'!AB726,'Sheet1 (3)'!B:B,'Sheet1 (3)'!F:F,"",0)</f>
        <v>サービス業</v>
      </c>
      <c r="D720" s="1">
        <f>ROUND('Sheet1 (4)'!E726/100000000,2)</f>
        <v>0.18</v>
      </c>
      <c r="E720" s="1">
        <f>ROUND('Sheet1 (4)'!F726/100,2)</f>
        <v>38.58</v>
      </c>
      <c r="F720" s="1">
        <f>ROUND('Sheet1 (4)'!G726/100,2)</f>
        <v>44.92</v>
      </c>
      <c r="G720" s="1">
        <f>ROUND('Sheet1 (4)'!H726/100,2)</f>
        <v>44.64</v>
      </c>
      <c r="H720" s="1">
        <f>ROUND('Sheet1 (4)'!I726/100,2)</f>
        <v>43.5</v>
      </c>
      <c r="I720" s="1">
        <f>ROUND('Sheet1 (4)'!J726/100,2)</f>
        <v>44.73</v>
      </c>
      <c r="J720" s="1" t="e">
        <f>ROUND('Sheet1 (4)'!K726/100,2)</f>
        <v>#VALUE!</v>
      </c>
      <c r="K720" s="1" t="e">
        <f>ROUND('Sheet1 (4)'!L726/100,2)</f>
        <v>#VALUE!</v>
      </c>
      <c r="L720" s="4">
        <f>ROUND(('Sheet1 (4)'!M726+'Sheet1 (4)'!R726)/100,2)</f>
        <v>26.45</v>
      </c>
      <c r="M720" s="4">
        <f>ROUND(('Sheet1 (4)'!N726+'Sheet1 (4)'!S726)/100,2)</f>
        <v>4.51</v>
      </c>
      <c r="N720" s="4">
        <f>ROUND(('Sheet1 (4)'!O726+'Sheet1 (4)'!T726)/100,2)</f>
        <v>-1.05</v>
      </c>
      <c r="O720" s="4">
        <f>ROUND(('Sheet1 (4)'!P726+'Sheet1 (4)'!U726)/100,2)</f>
        <v>29.99</v>
      </c>
      <c r="P720" s="4">
        <f>ROUND(('Sheet1 (4)'!Q726+'Sheet1 (4)'!V726)/100,2)</f>
        <v>-37.74</v>
      </c>
      <c r="Q720" s="7">
        <f>ROUND('Sheet1 (4)'!W726/100,2)</f>
        <v>0.12</v>
      </c>
      <c r="R720" s="7">
        <f>ROUND('Sheet1 (4)'!X726/100,2)</f>
        <v>0.12</v>
      </c>
      <c r="S720" s="7">
        <f>ROUND('Sheet1 (4)'!Y726/100,2)</f>
        <v>0.11</v>
      </c>
      <c r="T720" s="7">
        <f>ROUND('Sheet1 (4)'!Z726/100,2)</f>
        <v>0.1</v>
      </c>
      <c r="U720" s="7">
        <f>ROUND('Sheet1 (4)'!AA726/100,2)</f>
        <v>0.1</v>
      </c>
      <c r="V720" s="1" t="str">
        <f>'Sheet1 (4)'!AB726&amp;".T"</f>
        <v>2153.T</v>
      </c>
      <c r="W720">
        <f>ROUND('Sheet1 (4)'!AC726,2)</f>
        <v>9.02</v>
      </c>
      <c r="X720">
        <f>ROUND('Sheet1 (4)'!AD726,2)</f>
        <v>0.84</v>
      </c>
      <c r="Y720" t="str">
        <f>_xlfn.XLOOKUP('Sheet1 (4)'!AB726,'Sheet1 (3)'!B:B,'Sheet1 (3)'!D:D,"",0)</f>
        <v>プライム</v>
      </c>
    </row>
    <row r="721" spans="1:25" x14ac:dyDescent="0.2">
      <c r="A721">
        <v>720</v>
      </c>
      <c r="B721" s="1" t="str">
        <f>_xlfn.XLOOKUP('Sheet1 (4)'!AB727,'Sheet1 (3)'!B:B,'Sheet1 (3)'!C:C,"",0)</f>
        <v>イーグル工業</v>
      </c>
      <c r="C721" s="1" t="str">
        <f>_xlfn.XLOOKUP('Sheet1 (4)'!AB727,'Sheet1 (3)'!B:B,'Sheet1 (3)'!F:F,"",0)</f>
        <v>機械</v>
      </c>
      <c r="D721" s="1">
        <f>ROUND('Sheet1 (4)'!E727/100000000,2)</f>
        <v>0.45</v>
      </c>
      <c r="E721" s="1">
        <f>ROUND('Sheet1 (4)'!F727/100,2)</f>
        <v>58.02</v>
      </c>
      <c r="F721" s="1">
        <f>ROUND('Sheet1 (4)'!G727/100,2)</f>
        <v>75.61</v>
      </c>
      <c r="G721" s="1">
        <f>ROUND('Sheet1 (4)'!H727/100,2)</f>
        <v>92.65</v>
      </c>
      <c r="H721" s="1">
        <f>ROUND('Sheet1 (4)'!I727/100,2)</f>
        <v>81.08</v>
      </c>
      <c r="I721" s="1">
        <f>ROUND('Sheet1 (4)'!J727/100,2)</f>
        <v>84.94</v>
      </c>
      <c r="J721" s="1" t="e">
        <f>ROUND('Sheet1 (4)'!K727/100,2)</f>
        <v>#VALUE!</v>
      </c>
      <c r="K721" s="1" t="e">
        <f>ROUND('Sheet1 (4)'!L727/100,2)</f>
        <v>#VALUE!</v>
      </c>
      <c r="L721" s="4">
        <f>ROUND(('Sheet1 (4)'!M727+'Sheet1 (4)'!R727)/100,2)</f>
        <v>126.46</v>
      </c>
      <c r="M721" s="4">
        <f>ROUND(('Sheet1 (4)'!N727+'Sheet1 (4)'!S727)/100,2)</f>
        <v>53.93</v>
      </c>
      <c r="N721" s="4">
        <f>ROUND(('Sheet1 (4)'!O727+'Sheet1 (4)'!T727)/100,2)</f>
        <v>42.69</v>
      </c>
      <c r="O721" s="4">
        <f>ROUND(('Sheet1 (4)'!P727+'Sheet1 (4)'!U727)/100,2)</f>
        <v>57.14</v>
      </c>
      <c r="P721" s="4">
        <f>ROUND(('Sheet1 (4)'!Q727+'Sheet1 (4)'!V727)/100,2)</f>
        <v>32.520000000000003</v>
      </c>
      <c r="Q721" s="7">
        <f>ROUND('Sheet1 (4)'!W727/100,2)</f>
        <v>0.06</v>
      </c>
      <c r="R721" s="7">
        <f>ROUND('Sheet1 (4)'!X727/100,2)</f>
        <v>7.0000000000000007E-2</v>
      </c>
      <c r="S721" s="7">
        <f>ROUND('Sheet1 (4)'!Y727/100,2)</f>
        <v>0.08</v>
      </c>
      <c r="T721" s="7">
        <f>ROUND('Sheet1 (4)'!Z727/100,2)</f>
        <v>0.08</v>
      </c>
      <c r="U721" s="7">
        <f>ROUND('Sheet1 (4)'!AA727/100,2)</f>
        <v>0.06</v>
      </c>
      <c r="V721" s="1" t="str">
        <f>'Sheet1 (4)'!AB727&amp;".T"</f>
        <v>6486.T</v>
      </c>
      <c r="W721">
        <f>ROUND('Sheet1 (4)'!AC727,2)</f>
        <v>23.74</v>
      </c>
      <c r="X721">
        <f>ROUND('Sheet1 (4)'!AD727,2)</f>
        <v>1.07</v>
      </c>
      <c r="Y721" t="str">
        <f>_xlfn.XLOOKUP('Sheet1 (4)'!AB727,'Sheet1 (3)'!B:B,'Sheet1 (3)'!D:D,"",0)</f>
        <v>プライム</v>
      </c>
    </row>
    <row r="722" spans="1:25" x14ac:dyDescent="0.2">
      <c r="A722">
        <v>721</v>
      </c>
      <c r="B722" s="1" t="str">
        <f>_xlfn.XLOOKUP('Sheet1 (4)'!AB728,'Sheet1 (3)'!B:B,'Sheet1 (3)'!C:C,"",0)</f>
        <v>アールエイジ</v>
      </c>
      <c r="C722" s="1" t="str">
        <f>_xlfn.XLOOKUP('Sheet1 (4)'!AB728,'Sheet1 (3)'!B:B,'Sheet1 (3)'!F:F,"",0)</f>
        <v>不動産業</v>
      </c>
      <c r="D722" s="1">
        <f>ROUND('Sheet1 (4)'!E728/100000000,2)</f>
        <v>0.03</v>
      </c>
      <c r="E722" s="1">
        <f>ROUND('Sheet1 (4)'!F728/100,2)</f>
        <v>4.51</v>
      </c>
      <c r="F722" s="1">
        <f>ROUND('Sheet1 (4)'!G728/100,2)</f>
        <v>6.28</v>
      </c>
      <c r="G722" s="1">
        <f>ROUND('Sheet1 (4)'!H728/100,2)</f>
        <v>5.48</v>
      </c>
      <c r="H722" s="1">
        <f>ROUND('Sheet1 (4)'!I728/100,2)</f>
        <v>8.91</v>
      </c>
      <c r="I722" s="1">
        <f>ROUND('Sheet1 (4)'!J728/100,2)</f>
        <v>8.91</v>
      </c>
      <c r="J722" s="1" t="e">
        <f>ROUND('Sheet1 (4)'!K728/100,2)</f>
        <v>#VALUE!</v>
      </c>
      <c r="K722" s="1" t="e">
        <f>ROUND('Sheet1 (4)'!L728/100,2)</f>
        <v>#VALUE!</v>
      </c>
      <c r="L722" s="4">
        <f>ROUND(('Sheet1 (4)'!M728+'Sheet1 (4)'!R728)/100,2)</f>
        <v>-10.33</v>
      </c>
      <c r="M722" s="4">
        <f>ROUND(('Sheet1 (4)'!N728+'Sheet1 (4)'!S728)/100,2)</f>
        <v>6.94</v>
      </c>
      <c r="N722" s="4">
        <f>ROUND(('Sheet1 (4)'!O728+'Sheet1 (4)'!T728)/100,2)</f>
        <v>-1.52</v>
      </c>
      <c r="O722" s="4">
        <f>ROUND(('Sheet1 (4)'!P728+'Sheet1 (4)'!U728)/100,2)</f>
        <v>7.36</v>
      </c>
      <c r="P722" s="4">
        <f>ROUND(('Sheet1 (4)'!Q728+'Sheet1 (4)'!V728)/100,2)</f>
        <v>7.36</v>
      </c>
      <c r="Q722" s="7">
        <f>ROUND('Sheet1 (4)'!W728/100,2)</f>
        <v>7.0000000000000007E-2</v>
      </c>
      <c r="R722" s="7">
        <f>ROUND('Sheet1 (4)'!X728/100,2)</f>
        <v>0.1</v>
      </c>
      <c r="S722" s="7">
        <f>ROUND('Sheet1 (4)'!Y728/100,2)</f>
        <v>0.08</v>
      </c>
      <c r="T722" s="7">
        <f>ROUND('Sheet1 (4)'!Z728/100,2)</f>
        <v>0.12</v>
      </c>
      <c r="U722" s="7">
        <f>ROUND('Sheet1 (4)'!AA728/100,2)</f>
        <v>0.12</v>
      </c>
      <c r="V722" s="1" t="str">
        <f>'Sheet1 (4)'!AB728&amp;".T"</f>
        <v>3248.T</v>
      </c>
      <c r="W722">
        <f>ROUND('Sheet1 (4)'!AC728,2)</f>
        <v>11.72</v>
      </c>
      <c r="X722">
        <f>ROUND('Sheet1 (4)'!AD728,2)</f>
        <v>0.56999999999999995</v>
      </c>
      <c r="Y722" t="str">
        <f>_xlfn.XLOOKUP('Sheet1 (4)'!AB728,'Sheet1 (3)'!B:B,'Sheet1 (3)'!D:D,"",0)</f>
        <v>スタンダード</v>
      </c>
    </row>
    <row r="723" spans="1:25" x14ac:dyDescent="0.2">
      <c r="A723">
        <v>722</v>
      </c>
      <c r="B723" s="1" t="str">
        <f>_xlfn.XLOOKUP('Sheet1 (4)'!AB729,'Sheet1 (3)'!B:B,'Sheet1 (3)'!C:C,"",0)</f>
        <v>アース製薬</v>
      </c>
      <c r="C723" s="1" t="str">
        <f>_xlfn.XLOOKUP('Sheet1 (4)'!AB729,'Sheet1 (3)'!B:B,'Sheet1 (3)'!F:F,"",0)</f>
        <v>化学</v>
      </c>
      <c r="D723" s="1">
        <f>ROUND('Sheet1 (4)'!E729/100000000,2)</f>
        <v>0.22</v>
      </c>
      <c r="E723" s="1">
        <f>ROUND('Sheet1 (4)'!F729/100,2)</f>
        <v>106.68</v>
      </c>
      <c r="F723" s="1">
        <f>ROUND('Sheet1 (4)'!G729/100,2)</f>
        <v>74.349999999999994</v>
      </c>
      <c r="G723" s="1">
        <f>ROUND('Sheet1 (4)'!H729/100,2)</f>
        <v>63.71</v>
      </c>
      <c r="H723" s="1">
        <f>ROUND('Sheet1 (4)'!I729/100,2)</f>
        <v>64.260000000000005</v>
      </c>
      <c r="I723" s="1">
        <f>ROUND('Sheet1 (4)'!J729/100,2)</f>
        <v>64.260000000000005</v>
      </c>
      <c r="J723" s="1">
        <f>ROUND('Sheet1 (4)'!K729/100,2)</f>
        <v>81.67</v>
      </c>
      <c r="K723" s="1">
        <f>ROUND('Sheet1 (4)'!L729/100,2)</f>
        <v>89.17</v>
      </c>
      <c r="L723" s="4">
        <f>ROUND(('Sheet1 (4)'!M729+'Sheet1 (4)'!R729)/100,2)</f>
        <v>15.94</v>
      </c>
      <c r="M723" s="4">
        <f>ROUND(('Sheet1 (4)'!N729+'Sheet1 (4)'!S729)/100,2)</f>
        <v>-23.65</v>
      </c>
      <c r="N723" s="4">
        <f>ROUND(('Sheet1 (4)'!O729+'Sheet1 (4)'!T729)/100,2)</f>
        <v>-26.11</v>
      </c>
      <c r="O723" s="4">
        <f>ROUND(('Sheet1 (4)'!P729+'Sheet1 (4)'!U729)/100,2)</f>
        <v>86.84</v>
      </c>
      <c r="P723" s="4">
        <f>ROUND(('Sheet1 (4)'!Q729+'Sheet1 (4)'!V729)/100,2)</f>
        <v>86.84</v>
      </c>
      <c r="Q723" s="7">
        <f>ROUND('Sheet1 (4)'!W729/100,2)</f>
        <v>0.12</v>
      </c>
      <c r="R723" s="7">
        <f>ROUND('Sheet1 (4)'!X729/100,2)</f>
        <v>0.09</v>
      </c>
      <c r="S723" s="7">
        <f>ROUND('Sheet1 (4)'!Y729/100,2)</f>
        <v>0.06</v>
      </c>
      <c r="T723" s="7">
        <f>ROUND('Sheet1 (4)'!Z729/100,2)</f>
        <v>0.05</v>
      </c>
      <c r="U723" s="7">
        <f>ROUND('Sheet1 (4)'!AA729/100,2)</f>
        <v>0.05</v>
      </c>
      <c r="V723" s="1" t="str">
        <f>'Sheet1 (4)'!AB729&amp;".T"</f>
        <v>4985.T</v>
      </c>
      <c r="W723">
        <f>ROUND('Sheet1 (4)'!AC729,2)</f>
        <v>21.18</v>
      </c>
      <c r="X723">
        <f>ROUND('Sheet1 (4)'!AD729,2)</f>
        <v>1.47</v>
      </c>
      <c r="Y723" t="str">
        <f>_xlfn.XLOOKUP('Sheet1 (4)'!AB729,'Sheet1 (3)'!B:B,'Sheet1 (3)'!D:D,"",0)</f>
        <v>プライム</v>
      </c>
    </row>
    <row r="724" spans="1:25" x14ac:dyDescent="0.2">
      <c r="A724">
        <v>723</v>
      </c>
      <c r="B724" s="1" t="str">
        <f>_xlfn.XLOOKUP('Sheet1 (4)'!AB730,'Sheet1 (3)'!B:B,'Sheet1 (3)'!C:C,"",0)</f>
        <v>アースインフィニティ</v>
      </c>
      <c r="C724" s="1" t="str">
        <f>_xlfn.XLOOKUP('Sheet1 (4)'!AB730,'Sheet1 (3)'!B:B,'Sheet1 (3)'!F:F,"",0)</f>
        <v>電気・ガス業</v>
      </c>
      <c r="D724" s="1">
        <f>ROUND('Sheet1 (4)'!E730/100000000,2)</f>
        <v>1.1000000000000001</v>
      </c>
      <c r="E724" s="1">
        <f>ROUND('Sheet1 (4)'!F730/100,2)</f>
        <v>1.81</v>
      </c>
      <c r="F724" s="1">
        <f>ROUND('Sheet1 (4)'!G730/100,2)</f>
        <v>-4.2</v>
      </c>
      <c r="G724" s="1">
        <f>ROUND('Sheet1 (4)'!H730/100,2)</f>
        <v>5.94</v>
      </c>
      <c r="H724" s="1">
        <f>ROUND('Sheet1 (4)'!I730/100,2)</f>
        <v>2.78</v>
      </c>
      <c r="I724" s="1">
        <f>ROUND('Sheet1 (4)'!J730/100,2)</f>
        <v>6.97</v>
      </c>
      <c r="J724" s="1" t="e">
        <f>ROUND('Sheet1 (4)'!K730/100,2)</f>
        <v>#VALUE!</v>
      </c>
      <c r="K724" s="1" t="e">
        <f>ROUND('Sheet1 (4)'!L730/100,2)</f>
        <v>#VALUE!</v>
      </c>
      <c r="L724" s="4">
        <f>ROUND(('Sheet1 (4)'!M730+'Sheet1 (4)'!R730)/100,2)</f>
        <v>-4.08</v>
      </c>
      <c r="M724" s="4">
        <f>ROUND(('Sheet1 (4)'!N730+'Sheet1 (4)'!S730)/100,2)</f>
        <v>-9.23</v>
      </c>
      <c r="N724" s="4">
        <f>ROUND(('Sheet1 (4)'!O730+'Sheet1 (4)'!T730)/100,2)</f>
        <v>4.67</v>
      </c>
      <c r="O724" s="4">
        <f>ROUND(('Sheet1 (4)'!P730+'Sheet1 (4)'!U730)/100,2)</f>
        <v>0.72</v>
      </c>
      <c r="P724" s="4">
        <f>ROUND(('Sheet1 (4)'!Q730+'Sheet1 (4)'!V730)/100,2)</f>
        <v>3.83</v>
      </c>
      <c r="Q724" s="7">
        <f>ROUND('Sheet1 (4)'!W730/100,2)</f>
        <v>0.15</v>
      </c>
      <c r="R724" s="7">
        <f>ROUND('Sheet1 (4)'!X730/100,2)</f>
        <v>-0.53</v>
      </c>
      <c r="S724" s="7">
        <f>ROUND('Sheet1 (4)'!Y730/100,2)</f>
        <v>0.57999999999999996</v>
      </c>
      <c r="T724" s="7">
        <f>ROUND('Sheet1 (4)'!Z730/100,2)</f>
        <v>0.17</v>
      </c>
      <c r="U724" s="7">
        <f>ROUND('Sheet1 (4)'!AA730/100,2)</f>
        <v>0.44</v>
      </c>
      <c r="V724" s="1" t="str">
        <f>'Sheet1 (4)'!AB730&amp;".T"</f>
        <v>7692.T</v>
      </c>
      <c r="W724">
        <f>ROUND('Sheet1 (4)'!AC730,2)</f>
        <v>24.37</v>
      </c>
      <c r="X724">
        <f>ROUND('Sheet1 (4)'!AD730,2)</f>
        <v>9.32</v>
      </c>
      <c r="Y724" t="str">
        <f>_xlfn.XLOOKUP('Sheet1 (4)'!AB730,'Sheet1 (3)'!B:B,'Sheet1 (3)'!D:D,"",0)</f>
        <v>スタンダード</v>
      </c>
    </row>
    <row r="725" spans="1:25" x14ac:dyDescent="0.2">
      <c r="A725">
        <v>724</v>
      </c>
      <c r="B725" s="1" t="str">
        <f>_xlfn.XLOOKUP('Sheet1 (4)'!AB731,'Sheet1 (3)'!B:B,'Sheet1 (3)'!C:C,"",0)</f>
        <v>東日本旅客鉄道</v>
      </c>
      <c r="C725" s="1" t="str">
        <f>_xlfn.XLOOKUP('Sheet1 (4)'!AB731,'Sheet1 (3)'!B:B,'Sheet1 (3)'!F:F,"",0)</f>
        <v>陸運業</v>
      </c>
      <c r="D725" s="1">
        <f>ROUND('Sheet1 (4)'!E731/100000000,2)</f>
        <v>11.29</v>
      </c>
      <c r="E725" s="1">
        <f>ROUND('Sheet1 (4)'!F731/100,2)</f>
        <v>-5203.58</v>
      </c>
      <c r="F725" s="1">
        <f>ROUND('Sheet1 (4)'!G731/100,2)</f>
        <v>-1539.37</v>
      </c>
      <c r="G725" s="1">
        <f>ROUND('Sheet1 (4)'!H731/100,2)</f>
        <v>1406.3</v>
      </c>
      <c r="H725" s="1">
        <f>ROUND('Sheet1 (4)'!I731/100,2)</f>
        <v>3451.62</v>
      </c>
      <c r="I725" s="1">
        <f>ROUND('Sheet1 (4)'!J731/100,2)</f>
        <v>3767.87</v>
      </c>
      <c r="J725" s="1">
        <f>ROUND('Sheet1 (4)'!K731/100,2)</f>
        <v>4053.32</v>
      </c>
      <c r="K725" s="1">
        <f>ROUND('Sheet1 (4)'!L731/100,2)</f>
        <v>4855.29</v>
      </c>
      <c r="L725" s="4">
        <f>ROUND(('Sheet1 (4)'!M731+'Sheet1 (4)'!R731)/100,2)</f>
        <v>-9393.65</v>
      </c>
      <c r="M725" s="4">
        <f>ROUND(('Sheet1 (4)'!N731+'Sheet1 (4)'!S731)/100,2)</f>
        <v>-3358.52</v>
      </c>
      <c r="N725" s="4">
        <f>ROUND(('Sheet1 (4)'!O731+'Sheet1 (4)'!T731)/100,2)</f>
        <v>162.44</v>
      </c>
      <c r="O725" s="4">
        <f>ROUND(('Sheet1 (4)'!P731+'Sheet1 (4)'!U731)/100,2)</f>
        <v>-25.21</v>
      </c>
      <c r="P725" s="4">
        <f>ROUND(('Sheet1 (4)'!Q731+'Sheet1 (4)'!V731)/100,2)</f>
        <v>-511.66</v>
      </c>
      <c r="Q725" s="7">
        <f>ROUND('Sheet1 (4)'!W731/100,2)</f>
        <v>-0.2</v>
      </c>
      <c r="R725" s="7">
        <f>ROUND('Sheet1 (4)'!X731/100,2)</f>
        <v>-0.04</v>
      </c>
      <c r="S725" s="7">
        <f>ROUND('Sheet1 (4)'!Y731/100,2)</f>
        <v>0.04</v>
      </c>
      <c r="T725" s="7">
        <f>ROUND('Sheet1 (4)'!Z731/100,2)</f>
        <v>0.08</v>
      </c>
      <c r="U725" s="7">
        <f>ROUND('Sheet1 (4)'!AA731/100,2)</f>
        <v>0.08</v>
      </c>
      <c r="V725" s="1" t="str">
        <f>'Sheet1 (4)'!AB731&amp;".T"</f>
        <v>9020.T</v>
      </c>
      <c r="W725">
        <f>ROUND('Sheet1 (4)'!AC731,2)</f>
        <v>18.82</v>
      </c>
      <c r="X725">
        <f>ROUND('Sheet1 (4)'!AD731,2)</f>
        <v>1.46</v>
      </c>
      <c r="Y725" t="str">
        <f>_xlfn.XLOOKUP('Sheet1 (4)'!AB731,'Sheet1 (3)'!B:B,'Sheet1 (3)'!D:D,"",0)</f>
        <v>プライム</v>
      </c>
    </row>
    <row r="726" spans="1:25" x14ac:dyDescent="0.2">
      <c r="A726">
        <v>725</v>
      </c>
      <c r="B726" s="1" t="str">
        <f>_xlfn.XLOOKUP('Sheet1 (4)'!AB732,'Sheet1 (3)'!B:B,'Sheet1 (3)'!C:C,"",0)</f>
        <v>イートアンドホールディングス</v>
      </c>
      <c r="C726" s="1" t="str">
        <f>_xlfn.XLOOKUP('Sheet1 (4)'!AB732,'Sheet1 (3)'!B:B,'Sheet1 (3)'!F:F,"",0)</f>
        <v>食料品</v>
      </c>
      <c r="D726" s="1">
        <f>ROUND('Sheet1 (4)'!E732/100000000,2)</f>
        <v>0.11</v>
      </c>
      <c r="E726" s="1">
        <f>ROUND('Sheet1 (4)'!F732/100,2)</f>
        <v>3.12</v>
      </c>
      <c r="F726" s="1">
        <f>ROUND('Sheet1 (4)'!G732/100,2)</f>
        <v>8.36</v>
      </c>
      <c r="G726" s="1">
        <f>ROUND('Sheet1 (4)'!H732/100,2)</f>
        <v>9.16</v>
      </c>
      <c r="H726" s="1">
        <f>ROUND('Sheet1 (4)'!I732/100,2)</f>
        <v>10.6</v>
      </c>
      <c r="I726" s="1">
        <f>ROUND('Sheet1 (4)'!J732/100,2)</f>
        <v>10.92</v>
      </c>
      <c r="J726" s="1">
        <f>ROUND('Sheet1 (4)'!K732/100,2)</f>
        <v>12</v>
      </c>
      <c r="K726" s="1">
        <f>ROUND('Sheet1 (4)'!L732/100,2)</f>
        <v>14</v>
      </c>
      <c r="L726" s="4">
        <f>ROUND(('Sheet1 (4)'!M732+'Sheet1 (4)'!R732)/100,2)</f>
        <v>6.96</v>
      </c>
      <c r="M726" s="4">
        <f>ROUND(('Sheet1 (4)'!N732+'Sheet1 (4)'!S732)/100,2)</f>
        <v>5.93</v>
      </c>
      <c r="N726" s="4">
        <f>ROUND(('Sheet1 (4)'!O732+'Sheet1 (4)'!T732)/100,2)</f>
        <v>-23.54</v>
      </c>
      <c r="O726" s="4">
        <f>ROUND(('Sheet1 (4)'!P732+'Sheet1 (4)'!U732)/100,2)</f>
        <v>-13.35</v>
      </c>
      <c r="P726" s="4">
        <f>ROUND(('Sheet1 (4)'!Q732+'Sheet1 (4)'!V732)/100,2)</f>
        <v>-14.17</v>
      </c>
      <c r="Q726" s="7" t="e">
        <f>ROUND('Sheet1 (4)'!W732/100,2)</f>
        <v>#VALUE!</v>
      </c>
      <c r="R726" s="7">
        <f>ROUND('Sheet1 (4)'!X732/100,2)</f>
        <v>0.1</v>
      </c>
      <c r="S726" s="7">
        <f>ROUND('Sheet1 (4)'!Y732/100,2)</f>
        <v>0.04</v>
      </c>
      <c r="T726" s="7">
        <f>ROUND('Sheet1 (4)'!Z732/100,2)</f>
        <v>-0.02</v>
      </c>
      <c r="U726" s="7">
        <f>ROUND('Sheet1 (4)'!AA732/100,2)</f>
        <v>0.08</v>
      </c>
      <c r="V726" s="1" t="str">
        <f>'Sheet1 (4)'!AB732&amp;".T"</f>
        <v>2882.T</v>
      </c>
      <c r="W726">
        <f>ROUND('Sheet1 (4)'!AC732,2)</f>
        <v>75.91</v>
      </c>
      <c r="X726">
        <f>ROUND('Sheet1 (4)'!AD732,2)</f>
        <v>2.0299999999999998</v>
      </c>
      <c r="Y726" t="str">
        <f>_xlfn.XLOOKUP('Sheet1 (4)'!AB732,'Sheet1 (3)'!B:B,'Sheet1 (3)'!D:D,"",0)</f>
        <v>プライム</v>
      </c>
    </row>
    <row r="727" spans="1:25" x14ac:dyDescent="0.2">
      <c r="A727">
        <v>726</v>
      </c>
      <c r="B727" s="1" t="str">
        <f>_xlfn.XLOOKUP('Sheet1 (4)'!AB733,'Sheet1 (3)'!B:B,'Sheet1 (3)'!C:C,"",0)</f>
        <v>荏原製作所</v>
      </c>
      <c r="C727" s="1" t="str">
        <f>_xlfn.XLOOKUP('Sheet1 (4)'!AB733,'Sheet1 (3)'!B:B,'Sheet1 (3)'!F:F,"",0)</f>
        <v>機械</v>
      </c>
      <c r="D727" s="1">
        <f>ROUND('Sheet1 (4)'!E733/100000000,2)</f>
        <v>4.5999999999999996</v>
      </c>
      <c r="E727" s="1">
        <f>ROUND('Sheet1 (4)'!F733/100,2)</f>
        <v>585.37</v>
      </c>
      <c r="F727" s="1">
        <f>ROUND('Sheet1 (4)'!G733/100,2)</f>
        <v>733.69</v>
      </c>
      <c r="G727" s="1">
        <f>ROUND('Sheet1 (4)'!H733/100,2)</f>
        <v>883.1</v>
      </c>
      <c r="H727" s="1">
        <f>ROUND('Sheet1 (4)'!I733/100,2)</f>
        <v>1044.6600000000001</v>
      </c>
      <c r="I727" s="1">
        <f>ROUND('Sheet1 (4)'!J733/100,2)</f>
        <v>1044.6600000000001</v>
      </c>
      <c r="J727" s="1">
        <f>ROUND('Sheet1 (4)'!K733/100,2)</f>
        <v>1082.08</v>
      </c>
      <c r="K727" s="1">
        <f>ROUND('Sheet1 (4)'!L733/100,2)</f>
        <v>1217.6400000000001</v>
      </c>
      <c r="L727" s="4">
        <f>ROUND(('Sheet1 (4)'!M733+'Sheet1 (4)'!R733)/100,2)</f>
        <v>414.97</v>
      </c>
      <c r="M727" s="4">
        <f>ROUND(('Sheet1 (4)'!N733+'Sheet1 (4)'!S733)/100,2)</f>
        <v>-12.54</v>
      </c>
      <c r="N727" s="4">
        <f>ROUND(('Sheet1 (4)'!O733+'Sheet1 (4)'!T733)/100,2)</f>
        <v>343.87</v>
      </c>
      <c r="O727" s="4">
        <f>ROUND(('Sheet1 (4)'!P733+'Sheet1 (4)'!U733)/100,2)</f>
        <v>523.86</v>
      </c>
      <c r="P727" s="4">
        <f>ROUND(('Sheet1 (4)'!Q733+'Sheet1 (4)'!V733)/100,2)</f>
        <v>523.86</v>
      </c>
      <c r="Q727" s="7">
        <f>ROUND('Sheet1 (4)'!W733/100,2)</f>
        <v>0.15</v>
      </c>
      <c r="R727" s="7">
        <f>ROUND('Sheet1 (4)'!X733/100,2)</f>
        <v>0.15</v>
      </c>
      <c r="S727" s="7">
        <f>ROUND('Sheet1 (4)'!Y733/100,2)</f>
        <v>0.16</v>
      </c>
      <c r="T727" s="7">
        <f>ROUND('Sheet1 (4)'!Z733/100,2)</f>
        <v>0.16</v>
      </c>
      <c r="U727" s="7">
        <f>ROUND('Sheet1 (4)'!AA733/100,2)</f>
        <v>0.16</v>
      </c>
      <c r="V727" s="1" t="str">
        <f>'Sheet1 (4)'!AB733&amp;".T"</f>
        <v>6361.T</v>
      </c>
      <c r="W727">
        <f>ROUND('Sheet1 (4)'!AC733,2)</f>
        <v>27.22</v>
      </c>
      <c r="X727">
        <f>ROUND('Sheet1 (4)'!AD733,2)</f>
        <v>4.17</v>
      </c>
      <c r="Y727" t="str">
        <f>_xlfn.XLOOKUP('Sheet1 (4)'!AB733,'Sheet1 (3)'!B:B,'Sheet1 (3)'!D:D,"",0)</f>
        <v>プライム</v>
      </c>
    </row>
    <row r="728" spans="1:25" x14ac:dyDescent="0.2">
      <c r="A728">
        <v>727</v>
      </c>
      <c r="B728" s="1" t="str">
        <f>_xlfn.XLOOKUP('Sheet1 (4)'!AB734,'Sheet1 (3)'!B:B,'Sheet1 (3)'!C:C,"",0)</f>
        <v>エバラ食品工業</v>
      </c>
      <c r="C728" s="1" t="str">
        <f>_xlfn.XLOOKUP('Sheet1 (4)'!AB734,'Sheet1 (3)'!B:B,'Sheet1 (3)'!F:F,"",0)</f>
        <v>食料品</v>
      </c>
      <c r="D728" s="1">
        <f>ROUND('Sheet1 (4)'!E734/100000000,2)</f>
        <v>0.1</v>
      </c>
      <c r="E728" s="1">
        <f>ROUND('Sheet1 (4)'!F734/100,2)</f>
        <v>36.29</v>
      </c>
      <c r="F728" s="1">
        <f>ROUND('Sheet1 (4)'!G734/100,2)</f>
        <v>34.86</v>
      </c>
      <c r="G728" s="1">
        <f>ROUND('Sheet1 (4)'!H734/100,2)</f>
        <v>29.76</v>
      </c>
      <c r="H728" s="1">
        <f>ROUND('Sheet1 (4)'!I734/100,2)</f>
        <v>24.04</v>
      </c>
      <c r="I728" s="1">
        <f>ROUND('Sheet1 (4)'!J734/100,2)</f>
        <v>19.5</v>
      </c>
      <c r="J728" s="1" t="e">
        <f>ROUND('Sheet1 (4)'!K734/100,2)</f>
        <v>#VALUE!</v>
      </c>
      <c r="K728" s="1" t="e">
        <f>ROUND('Sheet1 (4)'!L734/100,2)</f>
        <v>#VALUE!</v>
      </c>
      <c r="L728" s="4">
        <f>ROUND(('Sheet1 (4)'!M734+'Sheet1 (4)'!R734)/100,2)</f>
        <v>38.65</v>
      </c>
      <c r="M728" s="4">
        <f>ROUND(('Sheet1 (4)'!N734+'Sheet1 (4)'!S734)/100,2)</f>
        <v>18.91</v>
      </c>
      <c r="N728" s="4">
        <f>ROUND(('Sheet1 (4)'!O734+'Sheet1 (4)'!T734)/100,2)</f>
        <v>14.91</v>
      </c>
      <c r="O728" s="4">
        <f>ROUND(('Sheet1 (4)'!P734+'Sheet1 (4)'!U734)/100,2)</f>
        <v>-28.75</v>
      </c>
      <c r="P728" s="4">
        <f>ROUND(('Sheet1 (4)'!Q734+'Sheet1 (4)'!V734)/100,2)</f>
        <v>11.9</v>
      </c>
      <c r="Q728" s="7">
        <f>ROUND('Sheet1 (4)'!W734/100,2)</f>
        <v>0.1</v>
      </c>
      <c r="R728" s="7">
        <f>ROUND('Sheet1 (4)'!X734/100,2)</f>
        <v>0.1</v>
      </c>
      <c r="S728" s="7">
        <f>ROUND('Sheet1 (4)'!Y734/100,2)</f>
        <v>7.0000000000000007E-2</v>
      </c>
      <c r="T728" s="7">
        <f>ROUND('Sheet1 (4)'!Z734/100,2)</f>
        <v>0.06</v>
      </c>
      <c r="U728" s="7">
        <f>ROUND('Sheet1 (4)'!AA734/100,2)</f>
        <v>0.04</v>
      </c>
      <c r="V728" s="1" t="str">
        <f>'Sheet1 (4)'!AB734&amp;".T"</f>
        <v>2819.T</v>
      </c>
      <c r="W728">
        <f>ROUND('Sheet1 (4)'!AC734,2)</f>
        <v>17.47</v>
      </c>
      <c r="X728">
        <f>ROUND('Sheet1 (4)'!AD734,2)</f>
        <v>0.7</v>
      </c>
      <c r="Y728" t="str">
        <f>_xlfn.XLOOKUP('Sheet1 (4)'!AB734,'Sheet1 (3)'!B:B,'Sheet1 (3)'!D:D,"",0)</f>
        <v>スタンダード</v>
      </c>
    </row>
    <row r="729" spans="1:25" x14ac:dyDescent="0.2">
      <c r="A729">
        <v>728</v>
      </c>
      <c r="B729" s="1" t="str">
        <f>_xlfn.XLOOKUP('Sheet1 (4)'!AB735,'Sheet1 (3)'!B:B,'Sheet1 (3)'!C:C,"",0)</f>
        <v>荏原実業</v>
      </c>
      <c r="C729" s="1" t="str">
        <f>_xlfn.XLOOKUP('Sheet1 (4)'!AB735,'Sheet1 (3)'!B:B,'Sheet1 (3)'!F:F,"",0)</f>
        <v>機械</v>
      </c>
      <c r="D729" s="1">
        <f>ROUND('Sheet1 (4)'!E735/100000000,2)</f>
        <v>0.12</v>
      </c>
      <c r="E729" s="1">
        <f>ROUND('Sheet1 (4)'!F735/100,2)</f>
        <v>39.83</v>
      </c>
      <c r="F729" s="1">
        <f>ROUND('Sheet1 (4)'!G735/100,2)</f>
        <v>27.57</v>
      </c>
      <c r="G729" s="1">
        <f>ROUND('Sheet1 (4)'!H735/100,2)</f>
        <v>40.25</v>
      </c>
      <c r="H729" s="1">
        <f>ROUND('Sheet1 (4)'!I735/100,2)</f>
        <v>42.52</v>
      </c>
      <c r="I729" s="1">
        <f>ROUND('Sheet1 (4)'!J735/100,2)</f>
        <v>42.52</v>
      </c>
      <c r="J729" s="1" t="e">
        <f>ROUND('Sheet1 (4)'!K735/100,2)</f>
        <v>#VALUE!</v>
      </c>
      <c r="K729" s="1" t="e">
        <f>ROUND('Sheet1 (4)'!L735/100,2)</f>
        <v>#VALUE!</v>
      </c>
      <c r="L729" s="4">
        <f>ROUND(('Sheet1 (4)'!M735+'Sheet1 (4)'!R735)/100,2)</f>
        <v>32.549999999999997</v>
      </c>
      <c r="M729" s="4">
        <f>ROUND(('Sheet1 (4)'!N735+'Sheet1 (4)'!S735)/100,2)</f>
        <v>16.239999999999998</v>
      </c>
      <c r="N729" s="4">
        <f>ROUND(('Sheet1 (4)'!O735+'Sheet1 (4)'!T735)/100,2)</f>
        <v>45.69</v>
      </c>
      <c r="O729" s="4">
        <f>ROUND(('Sheet1 (4)'!P735+'Sheet1 (4)'!U735)/100,2)</f>
        <v>17.809999999999999</v>
      </c>
      <c r="P729" s="4">
        <f>ROUND(('Sheet1 (4)'!Q735+'Sheet1 (4)'!V735)/100,2)</f>
        <v>17.809999999999999</v>
      </c>
      <c r="Q729" s="7">
        <f>ROUND('Sheet1 (4)'!W735/100,2)</f>
        <v>0.18</v>
      </c>
      <c r="R729" s="7">
        <f>ROUND('Sheet1 (4)'!X735/100,2)</f>
        <v>0.12</v>
      </c>
      <c r="S729" s="7">
        <f>ROUND('Sheet1 (4)'!Y735/100,2)</f>
        <v>0.16</v>
      </c>
      <c r="T729" s="7">
        <f>ROUND('Sheet1 (4)'!Z735/100,2)</f>
        <v>0.14000000000000001</v>
      </c>
      <c r="U729" s="7">
        <f>ROUND('Sheet1 (4)'!AA735/100,2)</f>
        <v>0.14000000000000001</v>
      </c>
      <c r="V729" s="1" t="str">
        <f>'Sheet1 (4)'!AB735&amp;".T"</f>
        <v>6328.T</v>
      </c>
      <c r="W729">
        <f>ROUND('Sheet1 (4)'!AC735,2)</f>
        <v>12.86</v>
      </c>
      <c r="X729">
        <f>ROUND('Sheet1 (4)'!AD735,2)</f>
        <v>1.97</v>
      </c>
      <c r="Y729" t="str">
        <f>_xlfn.XLOOKUP('Sheet1 (4)'!AB735,'Sheet1 (3)'!B:B,'Sheet1 (3)'!D:D,"",0)</f>
        <v>プライム</v>
      </c>
    </row>
    <row r="730" spans="1:25" x14ac:dyDescent="0.2">
      <c r="A730">
        <v>729</v>
      </c>
      <c r="B730" s="1" t="str">
        <f>_xlfn.XLOOKUP('Sheet1 (4)'!AB736,'Sheet1 (3)'!B:B,'Sheet1 (3)'!C:C,"",0)</f>
        <v>ｅＢＡＳＥ</v>
      </c>
      <c r="C730" s="1" t="str">
        <f>_xlfn.XLOOKUP('Sheet1 (4)'!AB736,'Sheet1 (3)'!B:B,'Sheet1 (3)'!F:F,"",0)</f>
        <v>情報・通信業</v>
      </c>
      <c r="D730" s="1">
        <f>ROUND('Sheet1 (4)'!E736/100000000,2)</f>
        <v>0.45</v>
      </c>
      <c r="E730" s="1">
        <f>ROUND('Sheet1 (4)'!F736/100,2)</f>
        <v>12.11</v>
      </c>
      <c r="F730" s="1">
        <f>ROUND('Sheet1 (4)'!G736/100,2)</f>
        <v>10.82</v>
      </c>
      <c r="G730" s="1">
        <f>ROUND('Sheet1 (4)'!H736/100,2)</f>
        <v>13.66</v>
      </c>
      <c r="H730" s="1">
        <f>ROUND('Sheet1 (4)'!I736/100,2)</f>
        <v>16.52</v>
      </c>
      <c r="I730" s="1">
        <f>ROUND('Sheet1 (4)'!J736/100,2)</f>
        <v>17.309999999999999</v>
      </c>
      <c r="J730" s="1" t="e">
        <f>ROUND('Sheet1 (4)'!K736/100,2)</f>
        <v>#VALUE!</v>
      </c>
      <c r="K730" s="1" t="e">
        <f>ROUND('Sheet1 (4)'!L736/100,2)</f>
        <v>#VALUE!</v>
      </c>
      <c r="L730" s="4">
        <f>ROUND(('Sheet1 (4)'!M736+'Sheet1 (4)'!R736)/100,2)</f>
        <v>10.93</v>
      </c>
      <c r="M730" s="4">
        <f>ROUND(('Sheet1 (4)'!N736+'Sheet1 (4)'!S736)/100,2)</f>
        <v>7.1</v>
      </c>
      <c r="N730" s="4">
        <f>ROUND(('Sheet1 (4)'!O736+'Sheet1 (4)'!T736)/100,2)</f>
        <v>8.91</v>
      </c>
      <c r="O730" s="4">
        <f>ROUND(('Sheet1 (4)'!P736+'Sheet1 (4)'!U736)/100,2)</f>
        <v>10.28</v>
      </c>
      <c r="P730" s="4">
        <f>ROUND(('Sheet1 (4)'!Q736+'Sheet1 (4)'!V736)/100,2)</f>
        <v>12.53</v>
      </c>
      <c r="Q730" s="7">
        <f>ROUND('Sheet1 (4)'!W736/100,2)</f>
        <v>0.17</v>
      </c>
      <c r="R730" s="7">
        <f>ROUND('Sheet1 (4)'!X736/100,2)</f>
        <v>0.13</v>
      </c>
      <c r="S730" s="7">
        <f>ROUND('Sheet1 (4)'!Y736/100,2)</f>
        <v>0.15</v>
      </c>
      <c r="T730" s="7">
        <f>ROUND('Sheet1 (4)'!Z736/100,2)</f>
        <v>0.17</v>
      </c>
      <c r="U730" s="7">
        <f>ROUND('Sheet1 (4)'!AA736/100,2)</f>
        <v>0.17</v>
      </c>
      <c r="V730" s="1" t="str">
        <f>'Sheet1 (4)'!AB736&amp;".T"</f>
        <v>3835.T</v>
      </c>
      <c r="W730">
        <f>ROUND('Sheet1 (4)'!AC736,2)</f>
        <v>18.21</v>
      </c>
      <c r="X730">
        <f>ROUND('Sheet1 (4)'!AD736,2)</f>
        <v>2.92</v>
      </c>
      <c r="Y730" t="str">
        <f>_xlfn.XLOOKUP('Sheet1 (4)'!AB736,'Sheet1 (3)'!B:B,'Sheet1 (3)'!D:D,"",0)</f>
        <v>プライム</v>
      </c>
    </row>
    <row r="731" spans="1:25" x14ac:dyDescent="0.2">
      <c r="A731">
        <v>730</v>
      </c>
      <c r="B731" s="1" t="str">
        <f>_xlfn.XLOOKUP('Sheet1 (4)'!AB737,'Sheet1 (3)'!B:B,'Sheet1 (3)'!C:C,"",0)</f>
        <v>エブレン</v>
      </c>
      <c r="C731" s="1" t="str">
        <f>_xlfn.XLOOKUP('Sheet1 (4)'!AB737,'Sheet1 (3)'!B:B,'Sheet1 (3)'!F:F,"",0)</f>
        <v>電気機器</v>
      </c>
      <c r="D731" s="1">
        <f>ROUND('Sheet1 (4)'!E737/100000000,2)</f>
        <v>0.02</v>
      </c>
      <c r="E731" s="1">
        <f>ROUND('Sheet1 (4)'!F737/100,2)</f>
        <v>2.99</v>
      </c>
      <c r="F731" s="1">
        <f>ROUND('Sheet1 (4)'!G737/100,2)</f>
        <v>5.38</v>
      </c>
      <c r="G731" s="1">
        <f>ROUND('Sheet1 (4)'!H737/100,2)</f>
        <v>6.56</v>
      </c>
      <c r="H731" s="1">
        <f>ROUND('Sheet1 (4)'!I737/100,2)</f>
        <v>4.8600000000000003</v>
      </c>
      <c r="I731" s="1">
        <f>ROUND('Sheet1 (4)'!J737/100,2)</f>
        <v>4.6399999999999997</v>
      </c>
      <c r="J731" s="1" t="e">
        <f>ROUND('Sheet1 (4)'!K737/100,2)</f>
        <v>#VALUE!</v>
      </c>
      <c r="K731" s="1" t="e">
        <f>ROUND('Sheet1 (4)'!L737/100,2)</f>
        <v>#VALUE!</v>
      </c>
      <c r="L731" s="4">
        <f>ROUND(('Sheet1 (4)'!M737+'Sheet1 (4)'!R737)/100,2)</f>
        <v>1.34</v>
      </c>
      <c r="M731" s="4">
        <f>ROUND(('Sheet1 (4)'!N737+'Sheet1 (4)'!S737)/100,2)</f>
        <v>2.69</v>
      </c>
      <c r="N731" s="4">
        <f>ROUND(('Sheet1 (4)'!O737+'Sheet1 (4)'!T737)/100,2)</f>
        <v>2.13</v>
      </c>
      <c r="O731" s="4">
        <f>ROUND(('Sheet1 (4)'!P737+'Sheet1 (4)'!U737)/100,2)</f>
        <v>4.71</v>
      </c>
      <c r="P731" s="4">
        <f>ROUND(('Sheet1 (4)'!Q737+'Sheet1 (4)'!V737)/100,2)</f>
        <v>3.79</v>
      </c>
      <c r="Q731" s="7">
        <f>ROUND('Sheet1 (4)'!W737/100,2)</f>
        <v>0.06</v>
      </c>
      <c r="R731" s="7">
        <f>ROUND('Sheet1 (4)'!X737/100,2)</f>
        <v>0.1</v>
      </c>
      <c r="S731" s="7">
        <f>ROUND('Sheet1 (4)'!Y737/100,2)</f>
        <v>0.11</v>
      </c>
      <c r="T731" s="7">
        <f>ROUND('Sheet1 (4)'!Z737/100,2)</f>
        <v>0.08</v>
      </c>
      <c r="U731" s="7">
        <f>ROUND('Sheet1 (4)'!AA737/100,2)</f>
        <v>7.0000000000000007E-2</v>
      </c>
      <c r="V731" s="1" t="str">
        <f>'Sheet1 (4)'!AB737&amp;".T"</f>
        <v>6599.T</v>
      </c>
      <c r="W731">
        <f>ROUND('Sheet1 (4)'!AC737,2)</f>
        <v>12.87</v>
      </c>
      <c r="X731">
        <f>ROUND('Sheet1 (4)'!AD737,2)</f>
        <v>0.86</v>
      </c>
      <c r="Y731" t="str">
        <f>_xlfn.XLOOKUP('Sheet1 (4)'!AB737,'Sheet1 (3)'!B:B,'Sheet1 (3)'!D:D,"",0)</f>
        <v>スタンダード</v>
      </c>
    </row>
    <row r="732" spans="1:25" x14ac:dyDescent="0.2">
      <c r="A732">
        <v>731</v>
      </c>
      <c r="B732" s="1" t="str">
        <f>_xlfn.XLOOKUP('Sheet1 (4)'!AB738,'Sheet1 (3)'!B:B,'Sheet1 (3)'!C:C,"",0)</f>
        <v>エコートレーディング</v>
      </c>
      <c r="C732" s="1" t="str">
        <f>_xlfn.XLOOKUP('Sheet1 (4)'!AB738,'Sheet1 (3)'!B:B,'Sheet1 (3)'!F:F,"",0)</f>
        <v>卸売業</v>
      </c>
      <c r="D732" s="1">
        <f>ROUND('Sheet1 (4)'!E738/100000000,2)</f>
        <v>0.06</v>
      </c>
      <c r="E732" s="1">
        <f>ROUND('Sheet1 (4)'!F738/100,2)</f>
        <v>3.16</v>
      </c>
      <c r="F732" s="1">
        <f>ROUND('Sheet1 (4)'!G738/100,2)</f>
        <v>4.67</v>
      </c>
      <c r="G732" s="1">
        <f>ROUND('Sheet1 (4)'!H738/100,2)</f>
        <v>8.58</v>
      </c>
      <c r="H732" s="1">
        <f>ROUND('Sheet1 (4)'!I738/100,2)</f>
        <v>17.2</v>
      </c>
      <c r="I732" s="1">
        <f>ROUND('Sheet1 (4)'!J738/100,2)</f>
        <v>13.6</v>
      </c>
      <c r="J732" s="1" t="e">
        <f>ROUND('Sheet1 (4)'!K738/100,2)</f>
        <v>#VALUE!</v>
      </c>
      <c r="K732" s="1" t="e">
        <f>ROUND('Sheet1 (4)'!L738/100,2)</f>
        <v>#VALUE!</v>
      </c>
      <c r="L732" s="4">
        <f>ROUND(('Sheet1 (4)'!M738+'Sheet1 (4)'!R738)/100,2)</f>
        <v>5.0599999999999996</v>
      </c>
      <c r="M732" s="4">
        <f>ROUND(('Sheet1 (4)'!N738+'Sheet1 (4)'!S738)/100,2)</f>
        <v>-23.75</v>
      </c>
      <c r="N732" s="4">
        <f>ROUND(('Sheet1 (4)'!O738+'Sheet1 (4)'!T738)/100,2)</f>
        <v>7.09</v>
      </c>
      <c r="O732" s="4">
        <f>ROUND(('Sheet1 (4)'!P738+'Sheet1 (4)'!U738)/100,2)</f>
        <v>11.36</v>
      </c>
      <c r="P732" s="4">
        <f>ROUND(('Sheet1 (4)'!Q738+'Sheet1 (4)'!V738)/100,2)</f>
        <v>3.38</v>
      </c>
      <c r="Q732" s="7">
        <f>ROUND('Sheet1 (4)'!W738/100,2)</f>
        <v>0.03</v>
      </c>
      <c r="R732" s="7">
        <f>ROUND('Sheet1 (4)'!X738/100,2)</f>
        <v>0.03</v>
      </c>
      <c r="S732" s="7">
        <f>ROUND('Sheet1 (4)'!Y738/100,2)</f>
        <v>0.06</v>
      </c>
      <c r="T732" s="7">
        <f>ROUND('Sheet1 (4)'!Z738/100,2)</f>
        <v>0.12</v>
      </c>
      <c r="U732" s="7">
        <f>ROUND('Sheet1 (4)'!AA738/100,2)</f>
        <v>0.09</v>
      </c>
      <c r="V732" s="1" t="str">
        <f>'Sheet1 (4)'!AB738&amp;".T"</f>
        <v>7427.T</v>
      </c>
      <c r="W732">
        <f>ROUND('Sheet1 (4)'!AC738,2)</f>
        <v>7.35</v>
      </c>
      <c r="X732">
        <f>ROUND('Sheet1 (4)'!AD738,2)</f>
        <v>0.46</v>
      </c>
      <c r="Y732" t="str">
        <f>_xlfn.XLOOKUP('Sheet1 (4)'!AB738,'Sheet1 (3)'!B:B,'Sheet1 (3)'!D:D,"",0)</f>
        <v>スタンダード</v>
      </c>
    </row>
    <row r="733" spans="1:25" x14ac:dyDescent="0.2">
      <c r="A733">
        <v>732</v>
      </c>
      <c r="B733" s="1" t="str">
        <f>_xlfn.XLOOKUP('Sheet1 (4)'!AB739,'Sheet1 (3)'!B:B,'Sheet1 (3)'!C:C,"",0)</f>
        <v>エコミック</v>
      </c>
      <c r="C733" s="1" t="str">
        <f>_xlfn.XLOOKUP('Sheet1 (4)'!AB739,'Sheet1 (3)'!B:B,'Sheet1 (3)'!F:F,"",0)</f>
        <v>情報・通信業</v>
      </c>
      <c r="D733" s="1">
        <f>ROUND('Sheet1 (4)'!E739/100000000,2)</f>
        <v>0.05</v>
      </c>
      <c r="E733" s="1">
        <f>ROUND('Sheet1 (4)'!F739/100,2)</f>
        <v>1.52</v>
      </c>
      <c r="F733" s="1">
        <f>ROUND('Sheet1 (4)'!G739/100,2)</f>
        <v>1.85</v>
      </c>
      <c r="G733" s="1">
        <f>ROUND('Sheet1 (4)'!H739/100,2)</f>
        <v>2.04</v>
      </c>
      <c r="H733" s="1">
        <f>ROUND('Sheet1 (4)'!I739/100,2)</f>
        <v>1.73</v>
      </c>
      <c r="I733" s="1">
        <f>ROUND('Sheet1 (4)'!J739/100,2)</f>
        <v>0.47</v>
      </c>
      <c r="J733" s="1" t="e">
        <f>ROUND('Sheet1 (4)'!K739/100,2)</f>
        <v>#VALUE!</v>
      </c>
      <c r="K733" s="1" t="e">
        <f>ROUND('Sheet1 (4)'!L739/100,2)</f>
        <v>#VALUE!</v>
      </c>
      <c r="L733" s="4">
        <f>ROUND(('Sheet1 (4)'!M739+'Sheet1 (4)'!R739)/100,2)</f>
        <v>-1.01</v>
      </c>
      <c r="M733" s="4">
        <f>ROUND(('Sheet1 (4)'!N739+'Sheet1 (4)'!S739)/100,2)</f>
        <v>1.34</v>
      </c>
      <c r="N733" s="4">
        <f>ROUND(('Sheet1 (4)'!O739+'Sheet1 (4)'!T739)/100,2)</f>
        <v>2.92</v>
      </c>
      <c r="O733" s="4">
        <f>ROUND(('Sheet1 (4)'!P739+'Sheet1 (4)'!U739)/100,2)</f>
        <v>1.3</v>
      </c>
      <c r="P733" s="4">
        <f>ROUND(('Sheet1 (4)'!Q739+'Sheet1 (4)'!V739)/100,2)</f>
        <v>0.33</v>
      </c>
      <c r="Q733" s="7">
        <f>ROUND('Sheet1 (4)'!W739/100,2)</f>
        <v>0.12</v>
      </c>
      <c r="R733" s="7">
        <f>ROUND('Sheet1 (4)'!X739/100,2)</f>
        <v>0.1</v>
      </c>
      <c r="S733" s="7">
        <f>ROUND('Sheet1 (4)'!Y739/100,2)</f>
        <v>0.14000000000000001</v>
      </c>
      <c r="T733" s="7">
        <f>ROUND('Sheet1 (4)'!Z739/100,2)</f>
        <v>0.08</v>
      </c>
      <c r="U733" s="7">
        <f>ROUND('Sheet1 (4)'!AA739/100,2)</f>
        <v>0.02</v>
      </c>
      <c r="V733" s="1" t="str">
        <f>'Sheet1 (4)'!AB739&amp;".T"</f>
        <v>3802.T</v>
      </c>
      <c r="W733">
        <f>ROUND('Sheet1 (4)'!AC739,2)</f>
        <v>44.45</v>
      </c>
      <c r="X733">
        <f>ROUND('Sheet1 (4)'!AD739,2)</f>
        <v>1.35</v>
      </c>
      <c r="Y733" t="str">
        <f>_xlfn.XLOOKUP('Sheet1 (4)'!AB739,'Sheet1 (3)'!B:B,'Sheet1 (3)'!D:D,"",0)</f>
        <v>スタンダード</v>
      </c>
    </row>
    <row r="734" spans="1:25" x14ac:dyDescent="0.2">
      <c r="A734">
        <v>733</v>
      </c>
      <c r="B734" s="1" t="str">
        <f>_xlfn.XLOOKUP('Sheet1 (4)'!AB740,'Sheet1 (3)'!B:B,'Sheet1 (3)'!C:C,"",0)</f>
        <v>エコモット</v>
      </c>
      <c r="C734" s="1" t="str">
        <f>_xlfn.XLOOKUP('Sheet1 (4)'!AB740,'Sheet1 (3)'!B:B,'Sheet1 (3)'!F:F,"",0)</f>
        <v>情報・通信業</v>
      </c>
      <c r="D734" s="1">
        <f>ROUND('Sheet1 (4)'!E740/100000000,2)</f>
        <v>0.05</v>
      </c>
      <c r="E734" s="1">
        <f>ROUND('Sheet1 (4)'!F740/100,2)</f>
        <v>0.62</v>
      </c>
      <c r="F734" s="1">
        <f>ROUND('Sheet1 (4)'!G740/100,2)</f>
        <v>0.2</v>
      </c>
      <c r="G734" s="1">
        <f>ROUND('Sheet1 (4)'!H740/100,2)</f>
        <v>-0.93</v>
      </c>
      <c r="H734" s="1">
        <f>ROUND('Sheet1 (4)'!I740/100,2)</f>
        <v>7.0000000000000007E-2</v>
      </c>
      <c r="I734" s="1">
        <f>ROUND('Sheet1 (4)'!J740/100,2)</f>
        <v>0.49</v>
      </c>
      <c r="J734" s="1" t="e">
        <f>ROUND('Sheet1 (4)'!K740/100,2)</f>
        <v>#VALUE!</v>
      </c>
      <c r="K734" s="1" t="e">
        <f>ROUND('Sheet1 (4)'!L740/100,2)</f>
        <v>#VALUE!</v>
      </c>
      <c r="L734" s="4">
        <f>ROUND(('Sheet1 (4)'!M740+'Sheet1 (4)'!R740)/100,2)</f>
        <v>2.91</v>
      </c>
      <c r="M734" s="4">
        <f>ROUND(('Sheet1 (4)'!N740+'Sheet1 (4)'!S740)/100,2)</f>
        <v>-1.29</v>
      </c>
      <c r="N734" s="4">
        <f>ROUND(('Sheet1 (4)'!O740+'Sheet1 (4)'!T740)/100,2)</f>
        <v>-2.83</v>
      </c>
      <c r="O734" s="4">
        <f>ROUND(('Sheet1 (4)'!P740+'Sheet1 (4)'!U740)/100,2)</f>
        <v>-1.52</v>
      </c>
      <c r="P734" s="4">
        <f>ROUND(('Sheet1 (4)'!Q740+'Sheet1 (4)'!V740)/100,2)</f>
        <v>-5.42</v>
      </c>
      <c r="Q734" s="7">
        <f>ROUND('Sheet1 (4)'!W740/100,2)</f>
        <v>0.01</v>
      </c>
      <c r="R734" s="7">
        <f>ROUND('Sheet1 (4)'!X740/100,2)</f>
        <v>0.02</v>
      </c>
      <c r="S734" s="7">
        <f>ROUND('Sheet1 (4)'!Y740/100,2)</f>
        <v>-0.17</v>
      </c>
      <c r="T734" s="7">
        <f>ROUND('Sheet1 (4)'!Z740/100,2)</f>
        <v>-0.08</v>
      </c>
      <c r="U734" s="7">
        <f>ROUND('Sheet1 (4)'!AA740/100,2)</f>
        <v>-0.04</v>
      </c>
      <c r="V734" s="1" t="str">
        <f>'Sheet1 (4)'!AB740&amp;".T"</f>
        <v>3987.T</v>
      </c>
      <c r="W734" t="e">
        <f>ROUND('Sheet1 (4)'!AC740,2)</f>
        <v>#VALUE!</v>
      </c>
      <c r="X734">
        <f>ROUND('Sheet1 (4)'!AD740,2)</f>
        <v>2.92</v>
      </c>
      <c r="Y734" t="str">
        <f>_xlfn.XLOOKUP('Sheet1 (4)'!AB740,'Sheet1 (3)'!B:B,'Sheet1 (3)'!D:D,"",0)</f>
        <v>グロース</v>
      </c>
    </row>
    <row r="735" spans="1:25" x14ac:dyDescent="0.2">
      <c r="A735">
        <v>734</v>
      </c>
      <c r="B735" s="1" t="str">
        <f>_xlfn.XLOOKUP('Sheet1 (4)'!AB741,'Sheet1 (3)'!B:B,'Sheet1 (3)'!C:C,"",0)</f>
        <v>エコス</v>
      </c>
      <c r="C735" s="1" t="str">
        <f>_xlfn.XLOOKUP('Sheet1 (4)'!AB741,'Sheet1 (3)'!B:B,'Sheet1 (3)'!F:F,"",0)</f>
        <v>小売業</v>
      </c>
      <c r="D735" s="1">
        <f>ROUND('Sheet1 (4)'!E741/100000000,2)</f>
        <v>0.11</v>
      </c>
      <c r="E735" s="1">
        <f>ROUND('Sheet1 (4)'!F741/100,2)</f>
        <v>57.55</v>
      </c>
      <c r="F735" s="1">
        <f>ROUND('Sheet1 (4)'!G741/100,2)</f>
        <v>59.02</v>
      </c>
      <c r="G735" s="1">
        <f>ROUND('Sheet1 (4)'!H741/100,2)</f>
        <v>43.75</v>
      </c>
      <c r="H735" s="1">
        <f>ROUND('Sheet1 (4)'!I741/100,2)</f>
        <v>57.13</v>
      </c>
      <c r="I735" s="1">
        <f>ROUND('Sheet1 (4)'!J741/100,2)</f>
        <v>60.19</v>
      </c>
      <c r="J735" s="1" t="e">
        <f>ROUND('Sheet1 (4)'!K741/100,2)</f>
        <v>#VALUE!</v>
      </c>
      <c r="K735" s="1" t="e">
        <f>ROUND('Sheet1 (4)'!L741/100,2)</f>
        <v>#VALUE!</v>
      </c>
      <c r="L735" s="4">
        <f>ROUND(('Sheet1 (4)'!M741+'Sheet1 (4)'!R741)/100,2)</f>
        <v>56.06</v>
      </c>
      <c r="M735" s="4">
        <f>ROUND(('Sheet1 (4)'!N741+'Sheet1 (4)'!S741)/100,2)</f>
        <v>28.58</v>
      </c>
      <c r="N735" s="4">
        <f>ROUND(('Sheet1 (4)'!O741+'Sheet1 (4)'!T741)/100,2)</f>
        <v>-8.66</v>
      </c>
      <c r="O735" s="4">
        <f>ROUND(('Sheet1 (4)'!P741+'Sheet1 (4)'!U741)/100,2)</f>
        <v>40.729999999999997</v>
      </c>
      <c r="P735" s="4">
        <f>ROUND(('Sheet1 (4)'!Q741+'Sheet1 (4)'!V741)/100,2)</f>
        <v>22.16</v>
      </c>
      <c r="Q735" s="7">
        <f>ROUND('Sheet1 (4)'!W741/100,2)</f>
        <v>0.1</v>
      </c>
      <c r="R735" s="7">
        <f>ROUND('Sheet1 (4)'!X741/100,2)</f>
        <v>0.22</v>
      </c>
      <c r="S735" s="7">
        <f>ROUND('Sheet1 (4)'!Y741/100,2)</f>
        <v>0.08</v>
      </c>
      <c r="T735" s="7">
        <f>ROUND('Sheet1 (4)'!Z741/100,2)</f>
        <v>0.17</v>
      </c>
      <c r="U735" s="7">
        <f>ROUND('Sheet1 (4)'!AA741/100,2)</f>
        <v>0.16</v>
      </c>
      <c r="V735" s="1" t="str">
        <f>'Sheet1 (4)'!AB741&amp;".T"</f>
        <v>7520.T</v>
      </c>
      <c r="W735">
        <f>ROUND('Sheet1 (4)'!AC741,2)</f>
        <v>7.3</v>
      </c>
      <c r="X735">
        <f>ROUND('Sheet1 (4)'!AD741,2)</f>
        <v>1.1299999999999999</v>
      </c>
      <c r="Y735" t="str">
        <f>_xlfn.XLOOKUP('Sheet1 (4)'!AB741,'Sheet1 (3)'!B:B,'Sheet1 (3)'!D:D,"",0)</f>
        <v>プライム</v>
      </c>
    </row>
    <row r="736" spans="1:25" x14ac:dyDescent="0.2">
      <c r="A736">
        <v>735</v>
      </c>
      <c r="B736" s="1" t="str">
        <f>_xlfn.XLOOKUP('Sheet1 (4)'!AB742,'Sheet1 (3)'!B:B,'Sheet1 (3)'!C:C,"",0)</f>
        <v>エディア</v>
      </c>
      <c r="C736" s="1" t="str">
        <f>_xlfn.XLOOKUP('Sheet1 (4)'!AB742,'Sheet1 (3)'!B:B,'Sheet1 (3)'!F:F,"",0)</f>
        <v>情報・通信業</v>
      </c>
      <c r="D736" s="1">
        <f>ROUND('Sheet1 (4)'!E742/100000000,2)</f>
        <v>0.06</v>
      </c>
      <c r="E736" s="1">
        <f>ROUND('Sheet1 (4)'!F742/100,2)</f>
        <v>-0.24</v>
      </c>
      <c r="F736" s="1">
        <f>ROUND('Sheet1 (4)'!G742/100,2)</f>
        <v>1.24</v>
      </c>
      <c r="G736" s="1">
        <f>ROUND('Sheet1 (4)'!H742/100,2)</f>
        <v>1.54</v>
      </c>
      <c r="H736" s="1">
        <f>ROUND('Sheet1 (4)'!I742/100,2)</f>
        <v>1.62</v>
      </c>
      <c r="I736" s="1">
        <f>ROUND('Sheet1 (4)'!J742/100,2)</f>
        <v>2.63</v>
      </c>
      <c r="J736" s="1" t="e">
        <f>ROUND('Sheet1 (4)'!K742/100,2)</f>
        <v>#VALUE!</v>
      </c>
      <c r="K736" s="1" t="e">
        <f>ROUND('Sheet1 (4)'!L742/100,2)</f>
        <v>#VALUE!</v>
      </c>
      <c r="L736" s="4">
        <f>ROUND(('Sheet1 (4)'!M742+'Sheet1 (4)'!R742)/100,2)</f>
        <v>-0.36</v>
      </c>
      <c r="M736" s="4">
        <f>ROUND(('Sheet1 (4)'!N742+'Sheet1 (4)'!S742)/100,2)</f>
        <v>1.3</v>
      </c>
      <c r="N736" s="4">
        <f>ROUND(('Sheet1 (4)'!O742+'Sheet1 (4)'!T742)/100,2)</f>
        <v>0.41</v>
      </c>
      <c r="O736" s="4">
        <f>ROUND(('Sheet1 (4)'!P742+'Sheet1 (4)'!U742)/100,2)</f>
        <v>1.8</v>
      </c>
      <c r="P736" s="4">
        <f>ROUND(('Sheet1 (4)'!Q742+'Sheet1 (4)'!V742)/100,2)</f>
        <v>2.41</v>
      </c>
      <c r="Q736" s="7">
        <f>ROUND('Sheet1 (4)'!W742/100,2)</f>
        <v>-0.09</v>
      </c>
      <c r="R736" s="7">
        <f>ROUND('Sheet1 (4)'!X742/100,2)</f>
        <v>0.13</v>
      </c>
      <c r="S736" s="7">
        <f>ROUND('Sheet1 (4)'!Y742/100,2)</f>
        <v>0.16</v>
      </c>
      <c r="T736" s="7">
        <f>ROUND('Sheet1 (4)'!Z742/100,2)</f>
        <v>0.14000000000000001</v>
      </c>
      <c r="U736" s="7">
        <f>ROUND('Sheet1 (4)'!AA742/100,2)</f>
        <v>0.19</v>
      </c>
      <c r="V736" s="1" t="str">
        <f>'Sheet1 (4)'!AB742&amp;".T"</f>
        <v>3935.T</v>
      </c>
      <c r="W736">
        <f>ROUND('Sheet1 (4)'!AC742,2)</f>
        <v>17.079999999999998</v>
      </c>
      <c r="X736">
        <f>ROUND('Sheet1 (4)'!AD742,2)</f>
        <v>3.8</v>
      </c>
      <c r="Y736" t="str">
        <f>_xlfn.XLOOKUP('Sheet1 (4)'!AB742,'Sheet1 (3)'!B:B,'Sheet1 (3)'!D:D,"",0)</f>
        <v>スタンダード</v>
      </c>
    </row>
    <row r="737" spans="1:25" x14ac:dyDescent="0.2">
      <c r="A737">
        <v>736</v>
      </c>
      <c r="B737" s="1" t="str">
        <f>_xlfn.XLOOKUP('Sheet1 (4)'!AB743,'Sheet1 (3)'!B:B,'Sheet1 (3)'!C:C,"",0)</f>
        <v>エディオン</v>
      </c>
      <c r="C737" s="1" t="str">
        <f>_xlfn.XLOOKUP('Sheet1 (4)'!AB743,'Sheet1 (3)'!B:B,'Sheet1 (3)'!F:F,"",0)</f>
        <v>小売業</v>
      </c>
      <c r="D737" s="1">
        <f>ROUND('Sheet1 (4)'!E743/100000000,2)</f>
        <v>1.06</v>
      </c>
      <c r="E737" s="1">
        <f>ROUND('Sheet1 (4)'!F743/100,2)</f>
        <v>267.86</v>
      </c>
      <c r="F737" s="1">
        <f>ROUND('Sheet1 (4)'!G743/100,2)</f>
        <v>187.97</v>
      </c>
      <c r="G737" s="1">
        <f>ROUND('Sheet1 (4)'!H743/100,2)</f>
        <v>191.87</v>
      </c>
      <c r="H737" s="1">
        <f>ROUND('Sheet1 (4)'!I743/100,2)</f>
        <v>169.3</v>
      </c>
      <c r="I737" s="1">
        <f>ROUND('Sheet1 (4)'!J743/100,2)</f>
        <v>233.95</v>
      </c>
      <c r="J737" s="1">
        <f>ROUND('Sheet1 (4)'!K743/100,2)</f>
        <v>255</v>
      </c>
      <c r="K737" s="1">
        <f>ROUND('Sheet1 (4)'!L743/100,2)</f>
        <v>265</v>
      </c>
      <c r="L737" s="4">
        <f>ROUND(('Sheet1 (4)'!M743+'Sheet1 (4)'!R743)/100,2)</f>
        <v>349.89</v>
      </c>
      <c r="M737" s="4">
        <f>ROUND(('Sheet1 (4)'!N743+'Sheet1 (4)'!S743)/100,2)</f>
        <v>0.57999999999999996</v>
      </c>
      <c r="N737" s="4">
        <f>ROUND(('Sheet1 (4)'!O743+'Sheet1 (4)'!T743)/100,2)</f>
        <v>38.03</v>
      </c>
      <c r="O737" s="4">
        <f>ROUND(('Sheet1 (4)'!P743+'Sheet1 (4)'!U743)/100,2)</f>
        <v>-487.55</v>
      </c>
      <c r="P737" s="4">
        <f>ROUND(('Sheet1 (4)'!Q743+'Sheet1 (4)'!V743)/100,2)</f>
        <v>152.81</v>
      </c>
      <c r="Q737" s="7">
        <f>ROUND('Sheet1 (4)'!W743/100,2)</f>
        <v>0.09</v>
      </c>
      <c r="R737" s="7">
        <f>ROUND('Sheet1 (4)'!X743/100,2)</f>
        <v>7.0000000000000007E-2</v>
      </c>
      <c r="S737" s="7">
        <f>ROUND('Sheet1 (4)'!Y743/100,2)</f>
        <v>0.06</v>
      </c>
      <c r="T737" s="7">
        <f>ROUND('Sheet1 (4)'!Z743/100,2)</f>
        <v>0.04</v>
      </c>
      <c r="U737" s="7">
        <f>ROUND('Sheet1 (4)'!AA743/100,2)</f>
        <v>7.0000000000000007E-2</v>
      </c>
      <c r="V737" s="1" t="str">
        <f>'Sheet1 (4)'!AB743&amp;".T"</f>
        <v>2730.T</v>
      </c>
      <c r="W737">
        <f>ROUND('Sheet1 (4)'!AC743,2)</f>
        <v>15.85</v>
      </c>
      <c r="X737">
        <f>ROUND('Sheet1 (4)'!AD743,2)</f>
        <v>0.91</v>
      </c>
      <c r="Y737" t="str">
        <f>_xlfn.XLOOKUP('Sheet1 (4)'!AB743,'Sheet1 (3)'!B:B,'Sheet1 (3)'!D:D,"",0)</f>
        <v>プライム</v>
      </c>
    </row>
    <row r="738" spans="1:25" x14ac:dyDescent="0.2">
      <c r="A738">
        <v>737</v>
      </c>
      <c r="B738" s="1" t="str">
        <f>_xlfn.XLOOKUP('Sheet1 (4)'!AB744,'Sheet1 (3)'!B:B,'Sheet1 (3)'!C:C,"",0)</f>
        <v>イーディーピー</v>
      </c>
      <c r="C738" s="1" t="str">
        <f>_xlfn.XLOOKUP('Sheet1 (4)'!AB744,'Sheet1 (3)'!B:B,'Sheet1 (3)'!F:F,"",0)</f>
        <v>その他製品</v>
      </c>
      <c r="D738" s="1">
        <f>ROUND('Sheet1 (4)'!E744/100000000,2)</f>
        <v>0.14000000000000001</v>
      </c>
      <c r="E738" s="1" t="e">
        <f>ROUND('Sheet1 (4)'!F744/100,2)</f>
        <v>#VALUE!</v>
      </c>
      <c r="F738" s="1" t="e">
        <f>ROUND('Sheet1 (4)'!G744/100,2)</f>
        <v>#VALUE!</v>
      </c>
      <c r="G738" s="1" t="e">
        <f>ROUND('Sheet1 (4)'!H744/100,2)</f>
        <v>#VALUE!</v>
      </c>
      <c r="H738" s="1" t="e">
        <f>ROUND('Sheet1 (4)'!I744/100,2)</f>
        <v>#VALUE!</v>
      </c>
      <c r="I738" s="1">
        <f>ROUND('Sheet1 (4)'!J744/100,2)</f>
        <v>-9.77</v>
      </c>
      <c r="J738" s="1" t="e">
        <f>ROUND('Sheet1 (4)'!K744/100,2)</f>
        <v>#VALUE!</v>
      </c>
      <c r="K738" s="1" t="e">
        <f>ROUND('Sheet1 (4)'!L744/100,2)</f>
        <v>#VALUE!</v>
      </c>
      <c r="L738" s="4" t="e">
        <f>ROUND(('Sheet1 (4)'!M744+'Sheet1 (4)'!R744)/100,2)</f>
        <v>#VALUE!</v>
      </c>
      <c r="M738" s="4" t="e">
        <f>ROUND(('Sheet1 (4)'!N744+'Sheet1 (4)'!S744)/100,2)</f>
        <v>#VALUE!</v>
      </c>
      <c r="N738" s="4" t="e">
        <f>ROUND(('Sheet1 (4)'!O744+'Sheet1 (4)'!T744)/100,2)</f>
        <v>#VALUE!</v>
      </c>
      <c r="O738" s="4" t="e">
        <f>ROUND(('Sheet1 (4)'!P744+'Sheet1 (4)'!U744)/100,2)</f>
        <v>#VALUE!</v>
      </c>
      <c r="P738" s="4">
        <f>ROUND(('Sheet1 (4)'!Q744+'Sheet1 (4)'!V744)/100,2)</f>
        <v>-5.93</v>
      </c>
      <c r="Q738" s="7" t="e">
        <f>ROUND('Sheet1 (4)'!W744/100,2)</f>
        <v>#VALUE!</v>
      </c>
      <c r="R738" s="7" t="e">
        <f>ROUND('Sheet1 (4)'!X744/100,2)</f>
        <v>#VALUE!</v>
      </c>
      <c r="S738" s="7" t="e">
        <f>ROUND('Sheet1 (4)'!Y744/100,2)</f>
        <v>#VALUE!</v>
      </c>
      <c r="T738" s="7" t="e">
        <f>ROUND('Sheet1 (4)'!Z744/100,2)</f>
        <v>#VALUE!</v>
      </c>
      <c r="U738" s="7" t="e">
        <f>ROUND('Sheet1 (4)'!AA744/100,2)</f>
        <v>#VALUE!</v>
      </c>
      <c r="V738" s="1" t="str">
        <f>'Sheet1 (4)'!AB744&amp;".T"</f>
        <v>7794.T</v>
      </c>
      <c r="W738" t="e">
        <f>ROUND('Sheet1 (4)'!AC744,2)</f>
        <v>#VALUE!</v>
      </c>
      <c r="X738">
        <f>ROUND('Sheet1 (4)'!AD744,2)</f>
        <v>2.27</v>
      </c>
      <c r="Y738" t="str">
        <f>_xlfn.XLOOKUP('Sheet1 (4)'!AB744,'Sheet1 (3)'!B:B,'Sheet1 (3)'!D:D,"",0)</f>
        <v>グロース</v>
      </c>
    </row>
    <row r="739" spans="1:25" x14ac:dyDescent="0.2">
      <c r="A739">
        <v>738</v>
      </c>
      <c r="B739" s="1" t="str">
        <f>_xlfn.XLOOKUP('Sheet1 (4)'!AB745,'Sheet1 (3)'!B:B,'Sheet1 (3)'!C:C,"",0)</f>
        <v>ＥｄｕＬａｂ</v>
      </c>
      <c r="C739" s="1" t="str">
        <f>_xlfn.XLOOKUP('Sheet1 (4)'!AB745,'Sheet1 (3)'!B:B,'Sheet1 (3)'!F:F,"",0)</f>
        <v>情報・通信業</v>
      </c>
      <c r="D739" s="1">
        <f>ROUND('Sheet1 (4)'!E745/100000000,2)</f>
        <v>0.1</v>
      </c>
      <c r="E739" s="1">
        <f>ROUND('Sheet1 (4)'!F745/100,2)</f>
        <v>-4.26</v>
      </c>
      <c r="F739" s="1">
        <f>ROUND('Sheet1 (4)'!G745/100,2)</f>
        <v>-2.34</v>
      </c>
      <c r="G739" s="1">
        <f>ROUND('Sheet1 (4)'!H745/100,2)</f>
        <v>-5.4</v>
      </c>
      <c r="H739" s="1">
        <f>ROUND('Sheet1 (4)'!I745/100,2)</f>
        <v>-3.26</v>
      </c>
      <c r="I739" s="1">
        <f>ROUND('Sheet1 (4)'!J745/100,2)</f>
        <v>-3.26</v>
      </c>
      <c r="J739" s="1" t="e">
        <f>ROUND('Sheet1 (4)'!K745/100,2)</f>
        <v>#VALUE!</v>
      </c>
      <c r="K739" s="1" t="e">
        <f>ROUND('Sheet1 (4)'!L745/100,2)</f>
        <v>#VALUE!</v>
      </c>
      <c r="L739" s="4">
        <f>ROUND(('Sheet1 (4)'!M745+'Sheet1 (4)'!R745)/100,2)</f>
        <v>-37.28</v>
      </c>
      <c r="M739" s="4">
        <f>ROUND(('Sheet1 (4)'!N745+'Sheet1 (4)'!S745)/100,2)</f>
        <v>-37.06</v>
      </c>
      <c r="N739" s="4">
        <f>ROUND(('Sheet1 (4)'!O745+'Sheet1 (4)'!T745)/100,2)</f>
        <v>17.7</v>
      </c>
      <c r="O739" s="4">
        <f>ROUND(('Sheet1 (4)'!P745+'Sheet1 (4)'!U745)/100,2)</f>
        <v>-2.2999999999999998</v>
      </c>
      <c r="P739" s="4">
        <f>ROUND(('Sheet1 (4)'!Q745+'Sheet1 (4)'!V745)/100,2)</f>
        <v>-2.2999999999999998</v>
      </c>
      <c r="Q739" s="7">
        <f>ROUND('Sheet1 (4)'!W745/100,2)</f>
        <v>-0.88</v>
      </c>
      <c r="R739" s="7">
        <f>ROUND('Sheet1 (4)'!X745/100,2)</f>
        <v>-0.14000000000000001</v>
      </c>
      <c r="S739" s="7">
        <f>ROUND('Sheet1 (4)'!Y745/100,2)</f>
        <v>-0.93</v>
      </c>
      <c r="T739" s="7">
        <f>ROUND('Sheet1 (4)'!Z745/100,2)</f>
        <v>-0.71</v>
      </c>
      <c r="U739" s="7">
        <f>ROUND('Sheet1 (4)'!AA745/100,2)</f>
        <v>-0.71</v>
      </c>
      <c r="V739" s="1" t="str">
        <f>'Sheet1 (4)'!AB745&amp;".T"</f>
        <v>4427.T</v>
      </c>
      <c r="W739" t="e">
        <f>ROUND('Sheet1 (4)'!AC745,2)</f>
        <v>#VALUE!</v>
      </c>
      <c r="X739">
        <f>ROUND('Sheet1 (4)'!AD745,2)</f>
        <v>2.39</v>
      </c>
      <c r="Y739" t="str">
        <f>_xlfn.XLOOKUP('Sheet1 (4)'!AB745,'Sheet1 (3)'!B:B,'Sheet1 (3)'!D:D,"",0)</f>
        <v>グロース</v>
      </c>
    </row>
    <row r="740" spans="1:25" x14ac:dyDescent="0.2">
      <c r="A740">
        <v>739</v>
      </c>
      <c r="B740" s="1" t="str">
        <f>_xlfn.XLOOKUP('Sheet1 (4)'!AB746,'Sheet1 (3)'!B:B,'Sheet1 (3)'!C:C,"",0)</f>
        <v>エフオン</v>
      </c>
      <c r="C740" s="1" t="str">
        <f>_xlfn.XLOOKUP('Sheet1 (4)'!AB746,'Sheet1 (3)'!B:B,'Sheet1 (3)'!F:F,"",0)</f>
        <v>電気・ガス業</v>
      </c>
      <c r="D740" s="1">
        <f>ROUND('Sheet1 (4)'!E746/100000000,2)</f>
        <v>0.21</v>
      </c>
      <c r="E740" s="1">
        <f>ROUND('Sheet1 (4)'!F746/100,2)</f>
        <v>25.85</v>
      </c>
      <c r="F740" s="1">
        <f>ROUND('Sheet1 (4)'!G746/100,2)</f>
        <v>13</v>
      </c>
      <c r="G740" s="1">
        <f>ROUND('Sheet1 (4)'!H746/100,2)</f>
        <v>13.98</v>
      </c>
      <c r="H740" s="1">
        <f>ROUND('Sheet1 (4)'!I746/100,2)</f>
        <v>6.01</v>
      </c>
      <c r="I740" s="1">
        <f>ROUND('Sheet1 (4)'!J746/100,2)</f>
        <v>13.22</v>
      </c>
      <c r="J740" s="1">
        <f>ROUND('Sheet1 (4)'!K746/100,2)</f>
        <v>19</v>
      </c>
      <c r="K740" s="1">
        <f>ROUND('Sheet1 (4)'!L746/100,2)</f>
        <v>21</v>
      </c>
      <c r="L740" s="4">
        <f>ROUND(('Sheet1 (4)'!M746+'Sheet1 (4)'!R746)/100,2)</f>
        <v>-20.41</v>
      </c>
      <c r="M740" s="4">
        <f>ROUND(('Sheet1 (4)'!N746+'Sheet1 (4)'!S746)/100,2)</f>
        <v>-14.7</v>
      </c>
      <c r="N740" s="4">
        <f>ROUND(('Sheet1 (4)'!O746+'Sheet1 (4)'!T746)/100,2)</f>
        <v>21.31</v>
      </c>
      <c r="O740" s="4">
        <f>ROUND(('Sheet1 (4)'!P746+'Sheet1 (4)'!U746)/100,2)</f>
        <v>19.48</v>
      </c>
      <c r="P740" s="4">
        <f>ROUND(('Sheet1 (4)'!Q746+'Sheet1 (4)'!V746)/100,2)</f>
        <v>23.03</v>
      </c>
      <c r="Q740" s="7">
        <f>ROUND('Sheet1 (4)'!W746/100,2)</f>
        <v>0.1</v>
      </c>
      <c r="R740" s="7">
        <f>ROUND('Sheet1 (4)'!X746/100,2)</f>
        <v>0.05</v>
      </c>
      <c r="S740" s="7">
        <f>ROUND('Sheet1 (4)'!Y746/100,2)</f>
        <v>0.05</v>
      </c>
      <c r="T740" s="7">
        <f>ROUND('Sheet1 (4)'!Z746/100,2)</f>
        <v>0.02</v>
      </c>
      <c r="U740" s="7">
        <f>ROUND('Sheet1 (4)'!AA746/100,2)</f>
        <v>0.04</v>
      </c>
      <c r="V740" s="1" t="str">
        <f>'Sheet1 (4)'!AB746&amp;".T"</f>
        <v>9514.T</v>
      </c>
      <c r="W740">
        <f>ROUND('Sheet1 (4)'!AC746,2)</f>
        <v>12.49</v>
      </c>
      <c r="X740">
        <f>ROUND('Sheet1 (4)'!AD746,2)</f>
        <v>0.39</v>
      </c>
      <c r="Y740" t="str">
        <f>_xlfn.XLOOKUP('Sheet1 (4)'!AB746,'Sheet1 (3)'!B:B,'Sheet1 (3)'!D:D,"",0)</f>
        <v>スタンダード</v>
      </c>
    </row>
    <row r="741" spans="1:25" x14ac:dyDescent="0.2">
      <c r="A741">
        <v>740</v>
      </c>
      <c r="B741" s="1" t="str">
        <f>_xlfn.XLOOKUP('Sheet1 (4)'!AB747,'Sheet1 (3)'!B:B,'Sheet1 (3)'!C:C,"",0)</f>
        <v>イーグランド</v>
      </c>
      <c r="C741" s="1" t="str">
        <f>_xlfn.XLOOKUP('Sheet1 (4)'!AB747,'Sheet1 (3)'!B:B,'Sheet1 (3)'!F:F,"",0)</f>
        <v>不動産業</v>
      </c>
      <c r="D741" s="1">
        <f>ROUND('Sheet1 (4)'!E747/100000000,2)</f>
        <v>0.06</v>
      </c>
      <c r="E741" s="1">
        <f>ROUND('Sheet1 (4)'!F747/100,2)</f>
        <v>14.73</v>
      </c>
      <c r="F741" s="1">
        <f>ROUND('Sheet1 (4)'!G747/100,2)</f>
        <v>25.68</v>
      </c>
      <c r="G741" s="1">
        <f>ROUND('Sheet1 (4)'!H747/100,2)</f>
        <v>26.44</v>
      </c>
      <c r="H741" s="1">
        <f>ROUND('Sheet1 (4)'!I747/100,2)</f>
        <v>20.13</v>
      </c>
      <c r="I741" s="1">
        <f>ROUND('Sheet1 (4)'!J747/100,2)</f>
        <v>14.87</v>
      </c>
      <c r="J741" s="1" t="e">
        <f>ROUND('Sheet1 (4)'!K747/100,2)</f>
        <v>#VALUE!</v>
      </c>
      <c r="K741" s="1" t="e">
        <f>ROUND('Sheet1 (4)'!L747/100,2)</f>
        <v>#VALUE!</v>
      </c>
      <c r="L741" s="4">
        <f>ROUND(('Sheet1 (4)'!M747+'Sheet1 (4)'!R747)/100,2)</f>
        <v>10.029999999999999</v>
      </c>
      <c r="M741" s="4">
        <f>ROUND(('Sheet1 (4)'!N747+'Sheet1 (4)'!S747)/100,2)</f>
        <v>-17.18</v>
      </c>
      <c r="N741" s="4">
        <f>ROUND(('Sheet1 (4)'!O747+'Sheet1 (4)'!T747)/100,2)</f>
        <v>-22.54</v>
      </c>
      <c r="O741" s="4">
        <f>ROUND(('Sheet1 (4)'!P747+'Sheet1 (4)'!U747)/100,2)</f>
        <v>33.03</v>
      </c>
      <c r="P741" s="4">
        <f>ROUND(('Sheet1 (4)'!Q747+'Sheet1 (4)'!V747)/100,2)</f>
        <v>-32.159999999999997</v>
      </c>
      <c r="Q741" s="7">
        <f>ROUND('Sheet1 (4)'!W747/100,2)</f>
        <v>0.12</v>
      </c>
      <c r="R741" s="7">
        <f>ROUND('Sheet1 (4)'!X747/100,2)</f>
        <v>0.19</v>
      </c>
      <c r="S741" s="7">
        <f>ROUND('Sheet1 (4)'!Y747/100,2)</f>
        <v>0.18</v>
      </c>
      <c r="T741" s="7">
        <f>ROUND('Sheet1 (4)'!Z747/100,2)</f>
        <v>0.12</v>
      </c>
      <c r="U741" s="7">
        <f>ROUND('Sheet1 (4)'!AA747/100,2)</f>
        <v>0.08</v>
      </c>
      <c r="V741" s="1" t="str">
        <f>'Sheet1 (4)'!AB747&amp;".T"</f>
        <v>3294.T</v>
      </c>
      <c r="W741">
        <f>ROUND('Sheet1 (4)'!AC747,2)</f>
        <v>9.01</v>
      </c>
      <c r="X741">
        <f>ROUND('Sheet1 (4)'!AD747,2)</f>
        <v>0.96</v>
      </c>
      <c r="Y741" t="str">
        <f>_xlfn.XLOOKUP('Sheet1 (4)'!AB747,'Sheet1 (3)'!B:B,'Sheet1 (3)'!D:D,"",0)</f>
        <v>スタンダード</v>
      </c>
    </row>
    <row r="742" spans="1:25" x14ac:dyDescent="0.2">
      <c r="A742">
        <v>741</v>
      </c>
      <c r="B742" s="1" t="str">
        <f>_xlfn.XLOOKUP('Sheet1 (4)'!AB748,'Sheet1 (3)'!B:B,'Sheet1 (3)'!C:C,"",0)</f>
        <v>イー・ギャランティ</v>
      </c>
      <c r="C742" s="1" t="str">
        <f>_xlfn.XLOOKUP('Sheet1 (4)'!AB748,'Sheet1 (3)'!B:B,'Sheet1 (3)'!F:F,"",0)</f>
        <v>その他金融業</v>
      </c>
      <c r="D742" s="1">
        <f>ROUND('Sheet1 (4)'!E748/100000000,2)</f>
        <v>0.46</v>
      </c>
      <c r="E742" s="1">
        <f>ROUND('Sheet1 (4)'!F748/100,2)</f>
        <v>30.88</v>
      </c>
      <c r="F742" s="1">
        <f>ROUND('Sheet1 (4)'!G748/100,2)</f>
        <v>37.32</v>
      </c>
      <c r="G742" s="1">
        <f>ROUND('Sheet1 (4)'!H748/100,2)</f>
        <v>41.5</v>
      </c>
      <c r="H742" s="1">
        <f>ROUND('Sheet1 (4)'!I748/100,2)</f>
        <v>48.5</v>
      </c>
      <c r="I742" s="1">
        <f>ROUND('Sheet1 (4)'!J748/100,2)</f>
        <v>51.04</v>
      </c>
      <c r="J742" s="1">
        <f>ROUND('Sheet1 (4)'!K748/100,2)</f>
        <v>52.67</v>
      </c>
      <c r="K742" s="1">
        <f>ROUND('Sheet1 (4)'!L748/100,2)</f>
        <v>61.25</v>
      </c>
      <c r="L742" s="4">
        <f>ROUND(('Sheet1 (4)'!M748+'Sheet1 (4)'!R748)/100,2)</f>
        <v>46.14</v>
      </c>
      <c r="M742" s="4">
        <f>ROUND(('Sheet1 (4)'!N748+'Sheet1 (4)'!S748)/100,2)</f>
        <v>8.3800000000000008</v>
      </c>
      <c r="N742" s="4">
        <f>ROUND(('Sheet1 (4)'!O748+'Sheet1 (4)'!T748)/100,2)</f>
        <v>-9.5399999999999991</v>
      </c>
      <c r="O742" s="4">
        <f>ROUND(('Sheet1 (4)'!P748+'Sheet1 (4)'!U748)/100,2)</f>
        <v>-11.52</v>
      </c>
      <c r="P742" s="4">
        <f>ROUND(('Sheet1 (4)'!Q748+'Sheet1 (4)'!V748)/100,2)</f>
        <v>44.12</v>
      </c>
      <c r="Q742" s="7">
        <f>ROUND('Sheet1 (4)'!W748/100,2)</f>
        <v>0.14000000000000001</v>
      </c>
      <c r="R742" s="7">
        <f>ROUND('Sheet1 (4)'!X748/100,2)</f>
        <v>0.14000000000000001</v>
      </c>
      <c r="S742" s="7">
        <f>ROUND('Sheet1 (4)'!Y748/100,2)</f>
        <v>0.14000000000000001</v>
      </c>
      <c r="T742" s="7">
        <f>ROUND('Sheet1 (4)'!Z748/100,2)</f>
        <v>0.15</v>
      </c>
      <c r="U742" s="7">
        <f>ROUND('Sheet1 (4)'!AA748/100,2)</f>
        <v>0.14000000000000001</v>
      </c>
      <c r="V742" s="1" t="str">
        <f>'Sheet1 (4)'!AB748&amp;".T"</f>
        <v>8771.T</v>
      </c>
      <c r="W742">
        <f>ROUND('Sheet1 (4)'!AC748,2)</f>
        <v>22.3</v>
      </c>
      <c r="X742">
        <f>ROUND('Sheet1 (4)'!AD748,2)</f>
        <v>3.6</v>
      </c>
      <c r="Y742" t="str">
        <f>_xlfn.XLOOKUP('Sheet1 (4)'!AB748,'Sheet1 (3)'!B:B,'Sheet1 (3)'!D:D,"",0)</f>
        <v>プライム</v>
      </c>
    </row>
    <row r="743" spans="1:25" x14ac:dyDescent="0.2">
      <c r="A743">
        <v>742</v>
      </c>
      <c r="B743" s="1" t="str">
        <f>_xlfn.XLOOKUP('Sheet1 (4)'!AB749,'Sheet1 (3)'!B:B,'Sheet1 (3)'!C:C,"",0)</f>
        <v>イー・ガーディアン</v>
      </c>
      <c r="C743" s="1" t="str">
        <f>_xlfn.XLOOKUP('Sheet1 (4)'!AB749,'Sheet1 (3)'!B:B,'Sheet1 (3)'!F:F,"",0)</f>
        <v>サービス業</v>
      </c>
      <c r="D743" s="1">
        <f>ROUND('Sheet1 (4)'!E749/100000000,2)</f>
        <v>0.12</v>
      </c>
      <c r="E743" s="1">
        <f>ROUND('Sheet1 (4)'!F749/100,2)</f>
        <v>19.690000000000001</v>
      </c>
      <c r="F743" s="1">
        <f>ROUND('Sheet1 (4)'!G749/100,2)</f>
        <v>22.73</v>
      </c>
      <c r="G743" s="1">
        <f>ROUND('Sheet1 (4)'!H749/100,2)</f>
        <v>17.79</v>
      </c>
      <c r="H743" s="1">
        <f>ROUND('Sheet1 (4)'!I749/100,2)</f>
        <v>17.059999999999999</v>
      </c>
      <c r="I743" s="1">
        <f>ROUND('Sheet1 (4)'!J749/100,2)</f>
        <v>15.05</v>
      </c>
      <c r="J743" s="1">
        <f>ROUND('Sheet1 (4)'!K749/100,2)</f>
        <v>18</v>
      </c>
      <c r="K743" s="1">
        <f>ROUND('Sheet1 (4)'!L749/100,2)</f>
        <v>19</v>
      </c>
      <c r="L743" s="4">
        <f>ROUND(('Sheet1 (4)'!M749+'Sheet1 (4)'!R749)/100,2)</f>
        <v>7.92</v>
      </c>
      <c r="M743" s="4">
        <f>ROUND(('Sheet1 (4)'!N749+'Sheet1 (4)'!S749)/100,2)</f>
        <v>13.8</v>
      </c>
      <c r="N743" s="4">
        <f>ROUND(('Sheet1 (4)'!O749+'Sheet1 (4)'!T749)/100,2)</f>
        <v>11.22</v>
      </c>
      <c r="O743" s="4">
        <f>ROUND(('Sheet1 (4)'!P749+'Sheet1 (4)'!U749)/100,2)</f>
        <v>16.93</v>
      </c>
      <c r="P743" s="4" t="e">
        <f>ROUND(('Sheet1 (4)'!Q749+'Sheet1 (4)'!V749)/100,2)</f>
        <v>#VALUE!</v>
      </c>
      <c r="Q743" s="7">
        <f>ROUND('Sheet1 (4)'!W749/100,2)</f>
        <v>0.24</v>
      </c>
      <c r="R743" s="7">
        <f>ROUND('Sheet1 (4)'!X749/100,2)</f>
        <v>0.3</v>
      </c>
      <c r="S743" s="7">
        <f>ROUND('Sheet1 (4)'!Y749/100,2)</f>
        <v>0.18</v>
      </c>
      <c r="T743" s="7">
        <f>ROUND('Sheet1 (4)'!Z749/100,2)</f>
        <v>0.11</v>
      </c>
      <c r="U743" s="7">
        <f>ROUND('Sheet1 (4)'!AA749/100,2)</f>
        <v>0.08</v>
      </c>
      <c r="V743" s="1" t="str">
        <f>'Sheet1 (4)'!AB749&amp;".T"</f>
        <v>6050.T</v>
      </c>
      <c r="W743">
        <f>ROUND('Sheet1 (4)'!AC749,2)</f>
        <v>21.14</v>
      </c>
      <c r="X743">
        <f>ROUND('Sheet1 (4)'!AD749,2)</f>
        <v>1.66</v>
      </c>
      <c r="Y743" t="str">
        <f>_xlfn.XLOOKUP('Sheet1 (4)'!AB749,'Sheet1 (3)'!B:B,'Sheet1 (3)'!D:D,"",0)</f>
        <v>プライム</v>
      </c>
    </row>
    <row r="744" spans="1:25" x14ac:dyDescent="0.2">
      <c r="A744">
        <v>743</v>
      </c>
      <c r="B744" s="1" t="str">
        <f>_xlfn.XLOOKUP('Sheet1 (4)'!AB750,'Sheet1 (3)'!B:B,'Sheet1 (3)'!C:C,"",0)</f>
        <v>永大産業</v>
      </c>
      <c r="C744" s="1" t="str">
        <f>_xlfn.XLOOKUP('Sheet1 (4)'!AB750,'Sheet1 (3)'!B:B,'Sheet1 (3)'!F:F,"",0)</f>
        <v>その他製品</v>
      </c>
      <c r="D744" s="1">
        <f>ROUND('Sheet1 (4)'!E750/100000000,2)</f>
        <v>0.44</v>
      </c>
      <c r="E744" s="1">
        <f>ROUND('Sheet1 (4)'!F750/100,2)</f>
        <v>-3.83</v>
      </c>
      <c r="F744" s="1">
        <f>ROUND('Sheet1 (4)'!G750/100,2)</f>
        <v>-0.4</v>
      </c>
      <c r="G744" s="1">
        <f>ROUND('Sheet1 (4)'!H750/100,2)</f>
        <v>-11.43</v>
      </c>
      <c r="H744" s="1">
        <f>ROUND('Sheet1 (4)'!I750/100,2)</f>
        <v>3.69</v>
      </c>
      <c r="I744" s="1">
        <f>ROUND('Sheet1 (4)'!J750/100,2)</f>
        <v>-2.93</v>
      </c>
      <c r="J744" s="1" t="e">
        <f>ROUND('Sheet1 (4)'!K750/100,2)</f>
        <v>#VALUE!</v>
      </c>
      <c r="K744" s="1" t="e">
        <f>ROUND('Sheet1 (4)'!L750/100,2)</f>
        <v>#VALUE!</v>
      </c>
      <c r="L744" s="4">
        <f>ROUND(('Sheet1 (4)'!M750+'Sheet1 (4)'!R750)/100,2)</f>
        <v>-64.739999999999995</v>
      </c>
      <c r="M744" s="4">
        <f>ROUND(('Sheet1 (4)'!N750+'Sheet1 (4)'!S750)/100,2)</f>
        <v>-83.53</v>
      </c>
      <c r="N744" s="4">
        <f>ROUND(('Sheet1 (4)'!O750+'Sheet1 (4)'!T750)/100,2)</f>
        <v>-3.99</v>
      </c>
      <c r="O744" s="4">
        <f>ROUND(('Sheet1 (4)'!P750+'Sheet1 (4)'!U750)/100,2)</f>
        <v>81.73</v>
      </c>
      <c r="P744" s="4">
        <f>ROUND(('Sheet1 (4)'!Q750+'Sheet1 (4)'!V750)/100,2)</f>
        <v>-44.5</v>
      </c>
      <c r="Q744" s="7">
        <f>ROUND('Sheet1 (4)'!W750/100,2)</f>
        <v>0.02</v>
      </c>
      <c r="R744" s="7">
        <f>ROUND('Sheet1 (4)'!X750/100,2)</f>
        <v>0</v>
      </c>
      <c r="S744" s="7">
        <f>ROUND('Sheet1 (4)'!Y750/100,2)</f>
        <v>-0.04</v>
      </c>
      <c r="T744" s="7">
        <f>ROUND('Sheet1 (4)'!Z750/100,2)</f>
        <v>0.06</v>
      </c>
      <c r="U744" s="7">
        <f>ROUND('Sheet1 (4)'!AA750/100,2)</f>
        <v>-0.02</v>
      </c>
      <c r="V744" s="1" t="str">
        <f>'Sheet1 (4)'!AB750&amp;".T"</f>
        <v>7822.T</v>
      </c>
      <c r="W744" t="e">
        <f>ROUND('Sheet1 (4)'!AC750,2)</f>
        <v>#VALUE!</v>
      </c>
      <c r="X744">
        <f>ROUND('Sheet1 (4)'!AD750,2)</f>
        <v>0.23</v>
      </c>
      <c r="Y744" t="str">
        <f>_xlfn.XLOOKUP('Sheet1 (4)'!AB750,'Sheet1 (3)'!B:B,'Sheet1 (3)'!D:D,"",0)</f>
        <v>スタンダード</v>
      </c>
    </row>
    <row r="745" spans="1:25" x14ac:dyDescent="0.2">
      <c r="A745">
        <v>744</v>
      </c>
      <c r="B745" s="1" t="str">
        <f>_xlfn.XLOOKUP('Sheet1 (4)'!AB751,'Sheet1 (3)'!B:B,'Sheet1 (3)'!C:C,"",0)</f>
        <v>永大化工</v>
      </c>
      <c r="C745" s="1" t="str">
        <f>_xlfn.XLOOKUP('Sheet1 (4)'!AB751,'Sheet1 (3)'!B:B,'Sheet1 (3)'!F:F,"",0)</f>
        <v>化学</v>
      </c>
      <c r="D745" s="1">
        <f>ROUND('Sheet1 (4)'!E751/100000000,2)</f>
        <v>0.01</v>
      </c>
      <c r="E745" s="1">
        <f>ROUND('Sheet1 (4)'!F751/100,2)</f>
        <v>2.31</v>
      </c>
      <c r="F745" s="1">
        <f>ROUND('Sheet1 (4)'!G751/100,2)</f>
        <v>0.93</v>
      </c>
      <c r="G745" s="1">
        <f>ROUND('Sheet1 (4)'!H751/100,2)</f>
        <v>-3.12</v>
      </c>
      <c r="H745" s="1">
        <f>ROUND('Sheet1 (4)'!I751/100,2)</f>
        <v>1.49</v>
      </c>
      <c r="I745" s="1">
        <f>ROUND('Sheet1 (4)'!J751/100,2)</f>
        <v>2.91</v>
      </c>
      <c r="J745" s="1" t="e">
        <f>ROUND('Sheet1 (4)'!K751/100,2)</f>
        <v>#VALUE!</v>
      </c>
      <c r="K745" s="1" t="e">
        <f>ROUND('Sheet1 (4)'!L751/100,2)</f>
        <v>#VALUE!</v>
      </c>
      <c r="L745" s="4">
        <f>ROUND(('Sheet1 (4)'!M751+'Sheet1 (4)'!R751)/100,2)</f>
        <v>4.01</v>
      </c>
      <c r="M745" s="4">
        <f>ROUND(('Sheet1 (4)'!N751+'Sheet1 (4)'!S751)/100,2)</f>
        <v>-4.55</v>
      </c>
      <c r="N745" s="4">
        <f>ROUND(('Sheet1 (4)'!O751+'Sheet1 (4)'!T751)/100,2)</f>
        <v>-4.9400000000000004</v>
      </c>
      <c r="O745" s="4">
        <f>ROUND(('Sheet1 (4)'!P751+'Sheet1 (4)'!U751)/100,2)</f>
        <v>2.42</v>
      </c>
      <c r="P745" s="4">
        <f>ROUND(('Sheet1 (4)'!Q751+'Sheet1 (4)'!V751)/100,2)</f>
        <v>7.36</v>
      </c>
      <c r="Q745" s="7">
        <f>ROUND('Sheet1 (4)'!W751/100,2)</f>
        <v>0.02</v>
      </c>
      <c r="R745" s="7">
        <f>ROUND('Sheet1 (4)'!X751/100,2)</f>
        <v>0.02</v>
      </c>
      <c r="S745" s="7">
        <f>ROUND('Sheet1 (4)'!Y751/100,2)</f>
        <v>-0.03</v>
      </c>
      <c r="T745" s="7">
        <f>ROUND('Sheet1 (4)'!Z751/100,2)</f>
        <v>0.03</v>
      </c>
      <c r="U745" s="7">
        <f>ROUND('Sheet1 (4)'!AA751/100,2)</f>
        <v>0.03</v>
      </c>
      <c r="V745" s="1" t="str">
        <f>'Sheet1 (4)'!AB751&amp;".T"</f>
        <v>7877.T</v>
      </c>
      <c r="W745">
        <f>ROUND('Sheet1 (4)'!AC751,2)</f>
        <v>10.81</v>
      </c>
      <c r="X745">
        <f>ROUND('Sheet1 (4)'!AD751,2)</f>
        <v>0.32</v>
      </c>
      <c r="Y745" t="str">
        <f>_xlfn.XLOOKUP('Sheet1 (4)'!AB751,'Sheet1 (3)'!B:B,'Sheet1 (3)'!D:D,"",0)</f>
        <v>スタンダード</v>
      </c>
    </row>
    <row r="746" spans="1:25" x14ac:dyDescent="0.2">
      <c r="A746">
        <v>745</v>
      </c>
      <c r="B746" s="1" t="str">
        <f>_xlfn.XLOOKUP('Sheet1 (4)'!AB752,'Sheet1 (3)'!B:B,'Sheet1 (3)'!C:C,"",0)</f>
        <v>栄研化学</v>
      </c>
      <c r="C746" s="1" t="str">
        <f>_xlfn.XLOOKUP('Sheet1 (4)'!AB752,'Sheet1 (3)'!B:B,'Sheet1 (3)'!F:F,"",0)</f>
        <v>医薬品</v>
      </c>
      <c r="D746" s="1">
        <f>ROUND('Sheet1 (4)'!E752/100000000,2)</f>
        <v>0.33</v>
      </c>
      <c r="E746" s="1">
        <f>ROUND('Sheet1 (4)'!F752/100,2)</f>
        <v>66.13</v>
      </c>
      <c r="F746" s="1">
        <f>ROUND('Sheet1 (4)'!G752/100,2)</f>
        <v>83.89</v>
      </c>
      <c r="G746" s="1">
        <f>ROUND('Sheet1 (4)'!H752/100,2)</f>
        <v>74.569999999999993</v>
      </c>
      <c r="H746" s="1">
        <f>ROUND('Sheet1 (4)'!I752/100,2)</f>
        <v>33.79</v>
      </c>
      <c r="I746" s="1">
        <f>ROUND('Sheet1 (4)'!J752/100,2)</f>
        <v>30</v>
      </c>
      <c r="J746" s="1">
        <f>ROUND('Sheet1 (4)'!K752/100,2)</f>
        <v>33.06</v>
      </c>
      <c r="K746" s="1">
        <f>ROUND('Sheet1 (4)'!L752/100,2)</f>
        <v>36.86</v>
      </c>
      <c r="L746" s="4">
        <f>ROUND(('Sheet1 (4)'!M752+'Sheet1 (4)'!R752)/100,2)</f>
        <v>32.58</v>
      </c>
      <c r="M746" s="4">
        <f>ROUND(('Sheet1 (4)'!N752+'Sheet1 (4)'!S752)/100,2)</f>
        <v>27.25</v>
      </c>
      <c r="N746" s="4">
        <f>ROUND(('Sheet1 (4)'!O752+'Sheet1 (4)'!T752)/100,2)</f>
        <v>72.59</v>
      </c>
      <c r="O746" s="4">
        <f>ROUND(('Sheet1 (4)'!P752+'Sheet1 (4)'!U752)/100,2)</f>
        <v>15.9</v>
      </c>
      <c r="P746" s="4">
        <f>ROUND(('Sheet1 (4)'!Q752+'Sheet1 (4)'!V752)/100,2)</f>
        <v>15.34</v>
      </c>
      <c r="Q746" s="7">
        <f>ROUND('Sheet1 (4)'!W752/100,2)</f>
        <v>0.13</v>
      </c>
      <c r="R746" s="7">
        <f>ROUND('Sheet1 (4)'!X752/100,2)</f>
        <v>0.14000000000000001</v>
      </c>
      <c r="S746" s="7">
        <f>ROUND('Sheet1 (4)'!Y752/100,2)</f>
        <v>0.12</v>
      </c>
      <c r="T746" s="7">
        <f>ROUND('Sheet1 (4)'!Z752/100,2)</f>
        <v>0.06</v>
      </c>
      <c r="U746" s="7">
        <f>ROUND('Sheet1 (4)'!AA752/100,2)</f>
        <v>0.05</v>
      </c>
      <c r="V746" s="1" t="str">
        <f>'Sheet1 (4)'!AB752&amp;".T"</f>
        <v>4549.T</v>
      </c>
      <c r="W746">
        <f>ROUND('Sheet1 (4)'!AC752,2)</f>
        <v>20</v>
      </c>
      <c r="X746">
        <f>ROUND('Sheet1 (4)'!AD752,2)</f>
        <v>1.73</v>
      </c>
      <c r="Y746" t="str">
        <f>_xlfn.XLOOKUP('Sheet1 (4)'!AB752,'Sheet1 (3)'!B:B,'Sheet1 (3)'!D:D,"",0)</f>
        <v>プライム</v>
      </c>
    </row>
    <row r="747" spans="1:25" x14ac:dyDescent="0.2">
      <c r="A747">
        <v>746</v>
      </c>
      <c r="B747" s="1" t="str">
        <f>_xlfn.XLOOKUP('Sheet1 (4)'!AB753,'Sheet1 (3)'!B:B,'Sheet1 (3)'!C:C,"",0)</f>
        <v>エイケン工業</v>
      </c>
      <c r="C747" s="1" t="str">
        <f>_xlfn.XLOOKUP('Sheet1 (4)'!AB753,'Sheet1 (3)'!B:B,'Sheet1 (3)'!F:F,"",0)</f>
        <v>輸送用機器</v>
      </c>
      <c r="D747" s="1">
        <f>ROUND('Sheet1 (4)'!E753/100000000,2)</f>
        <v>0.01</v>
      </c>
      <c r="E747" s="1" t="e">
        <f>ROUND('Sheet1 (4)'!F753/100,2)</f>
        <v>#VALUE!</v>
      </c>
      <c r="F747" s="1" t="e">
        <f>ROUND('Sheet1 (4)'!G753/100,2)</f>
        <v>#VALUE!</v>
      </c>
      <c r="G747" s="1" t="e">
        <f>ROUND('Sheet1 (4)'!H753/100,2)</f>
        <v>#VALUE!</v>
      </c>
      <c r="H747" s="1" t="e">
        <f>ROUND('Sheet1 (4)'!I753/100,2)</f>
        <v>#VALUE!</v>
      </c>
      <c r="I747" s="1">
        <f>ROUND('Sheet1 (4)'!J753/100,2)</f>
        <v>2.0499999999999998</v>
      </c>
      <c r="J747" s="1" t="e">
        <f>ROUND('Sheet1 (4)'!K753/100,2)</f>
        <v>#VALUE!</v>
      </c>
      <c r="K747" s="1" t="e">
        <f>ROUND('Sheet1 (4)'!L753/100,2)</f>
        <v>#VALUE!</v>
      </c>
      <c r="L747" s="4" t="e">
        <f>ROUND(('Sheet1 (4)'!M753+'Sheet1 (4)'!R753)/100,2)</f>
        <v>#VALUE!</v>
      </c>
      <c r="M747" s="4" t="e">
        <f>ROUND(('Sheet1 (4)'!N753+'Sheet1 (4)'!S753)/100,2)</f>
        <v>#VALUE!</v>
      </c>
      <c r="N747" s="4" t="e">
        <f>ROUND(('Sheet1 (4)'!O753+'Sheet1 (4)'!T753)/100,2)</f>
        <v>#VALUE!</v>
      </c>
      <c r="O747" s="4" t="e">
        <f>ROUND(('Sheet1 (4)'!P753+'Sheet1 (4)'!U753)/100,2)</f>
        <v>#VALUE!</v>
      </c>
      <c r="P747" s="4">
        <f>ROUND(('Sheet1 (4)'!Q753+'Sheet1 (4)'!V753)/100,2)</f>
        <v>5.81</v>
      </c>
      <c r="Q747" s="7" t="e">
        <f>ROUND('Sheet1 (4)'!W753/100,2)</f>
        <v>#VALUE!</v>
      </c>
      <c r="R747" s="7" t="e">
        <f>ROUND('Sheet1 (4)'!X753/100,2)</f>
        <v>#VALUE!</v>
      </c>
      <c r="S747" s="7" t="e">
        <f>ROUND('Sheet1 (4)'!Y753/100,2)</f>
        <v>#VALUE!</v>
      </c>
      <c r="T747" s="7" t="e">
        <f>ROUND('Sheet1 (4)'!Z753/100,2)</f>
        <v>#VALUE!</v>
      </c>
      <c r="U747" s="7">
        <f>ROUND('Sheet1 (4)'!AA753/100,2)</f>
        <v>7.0000000000000007E-2</v>
      </c>
      <c r="V747" s="1" t="str">
        <f>'Sheet1 (4)'!AB753&amp;".T"</f>
        <v>7265.T</v>
      </c>
      <c r="W747">
        <f>ROUND('Sheet1 (4)'!AC753,2)</f>
        <v>16.04</v>
      </c>
      <c r="X747">
        <f>ROUND('Sheet1 (4)'!AD753,2)</f>
        <v>1.1000000000000001</v>
      </c>
      <c r="Y747" t="str">
        <f>_xlfn.XLOOKUP('Sheet1 (4)'!AB753,'Sheet1 (3)'!B:B,'Sheet1 (3)'!D:D,"",0)</f>
        <v>スタンダード</v>
      </c>
    </row>
    <row r="748" spans="1:25" x14ac:dyDescent="0.2">
      <c r="A748">
        <v>747</v>
      </c>
      <c r="B748" s="1" t="str">
        <f>_xlfn.XLOOKUP('Sheet1 (4)'!AB754,'Sheet1 (3)'!B:B,'Sheet1 (3)'!C:C,"",0)</f>
        <v>エーザイ</v>
      </c>
      <c r="C748" s="1" t="str">
        <f>_xlfn.XLOOKUP('Sheet1 (4)'!AB754,'Sheet1 (3)'!B:B,'Sheet1 (3)'!F:F,"",0)</f>
        <v>医薬品</v>
      </c>
      <c r="D748" s="1">
        <f>ROUND('Sheet1 (4)'!E754/100000000,2)</f>
        <v>2.82</v>
      </c>
      <c r="E748" s="1">
        <f>ROUND('Sheet1 (4)'!F754/100,2)</f>
        <v>532.19000000000005</v>
      </c>
      <c r="F748" s="1">
        <f>ROUND('Sheet1 (4)'!G754/100,2)</f>
        <v>424.35</v>
      </c>
      <c r="G748" s="1">
        <f>ROUND('Sheet1 (4)'!H754/100,2)</f>
        <v>384.35</v>
      </c>
      <c r="H748" s="1">
        <f>ROUND('Sheet1 (4)'!I754/100,2)</f>
        <v>440.85</v>
      </c>
      <c r="I748" s="1">
        <f>ROUND('Sheet1 (4)'!J754/100,2)</f>
        <v>470.71</v>
      </c>
      <c r="J748" s="1">
        <f>ROUND('Sheet1 (4)'!K754/100,2)</f>
        <v>603.74</v>
      </c>
      <c r="K748" s="1">
        <f>ROUND('Sheet1 (4)'!L754/100,2)</f>
        <v>706.86</v>
      </c>
      <c r="L748" s="4">
        <f>ROUND(('Sheet1 (4)'!M754+'Sheet1 (4)'!R754)/100,2)</f>
        <v>369.8</v>
      </c>
      <c r="M748" s="4">
        <f>ROUND(('Sheet1 (4)'!N754+'Sheet1 (4)'!S754)/100,2)</f>
        <v>887.42</v>
      </c>
      <c r="N748" s="4">
        <f>ROUND(('Sheet1 (4)'!O754+'Sheet1 (4)'!T754)/100,2)</f>
        <v>-244.95</v>
      </c>
      <c r="O748" s="4">
        <f>ROUND(('Sheet1 (4)'!P754+'Sheet1 (4)'!U754)/100,2)</f>
        <v>306.72000000000003</v>
      </c>
      <c r="P748" s="4">
        <f>ROUND(('Sheet1 (4)'!Q754+'Sheet1 (4)'!V754)/100,2)</f>
        <v>200.2</v>
      </c>
      <c r="Q748" s="7">
        <f>ROUND('Sheet1 (4)'!W754/100,2)</f>
        <v>0.06</v>
      </c>
      <c r="R748" s="7">
        <f>ROUND('Sheet1 (4)'!X754/100,2)</f>
        <v>0.06</v>
      </c>
      <c r="S748" s="7">
        <f>ROUND('Sheet1 (4)'!Y754/100,2)</f>
        <v>7.0000000000000007E-2</v>
      </c>
      <c r="T748" s="7">
        <f>ROUND('Sheet1 (4)'!Z754/100,2)</f>
        <v>0.05</v>
      </c>
      <c r="U748" s="7">
        <f>ROUND('Sheet1 (4)'!AA754/100,2)</f>
        <v>0.05</v>
      </c>
      <c r="V748" s="1" t="str">
        <f>'Sheet1 (4)'!AB754&amp;".T"</f>
        <v>4523.T</v>
      </c>
      <c r="W748">
        <f>ROUND('Sheet1 (4)'!AC754,2)</f>
        <v>25.06</v>
      </c>
      <c r="X748">
        <f>ROUND('Sheet1 (4)'!AD754,2)</f>
        <v>1.45</v>
      </c>
      <c r="Y748" t="str">
        <f>_xlfn.XLOOKUP('Sheet1 (4)'!AB754,'Sheet1 (3)'!B:B,'Sheet1 (3)'!D:D,"",0)</f>
        <v>プライム</v>
      </c>
    </row>
    <row r="749" spans="1:25" x14ac:dyDescent="0.2">
      <c r="A749">
        <v>748</v>
      </c>
      <c r="B749" s="1" t="str">
        <f>_xlfn.XLOOKUP('Sheet1 (4)'!AB755,'Sheet1 (3)'!B:B,'Sheet1 (3)'!C:C,"",0)</f>
        <v>英和</v>
      </c>
      <c r="C749" s="1" t="str">
        <f>_xlfn.XLOOKUP('Sheet1 (4)'!AB755,'Sheet1 (3)'!B:B,'Sheet1 (3)'!F:F,"",0)</f>
        <v>卸売業</v>
      </c>
      <c r="D749" s="1">
        <f>ROUND('Sheet1 (4)'!E755/100000000,2)</f>
        <v>0.06</v>
      </c>
      <c r="E749" s="1">
        <f>ROUND('Sheet1 (4)'!F755/100,2)</f>
        <v>17.420000000000002</v>
      </c>
      <c r="F749" s="1">
        <f>ROUND('Sheet1 (4)'!G755/100,2)</f>
        <v>15.62</v>
      </c>
      <c r="G749" s="1">
        <f>ROUND('Sheet1 (4)'!H755/100,2)</f>
        <v>18.940000000000001</v>
      </c>
      <c r="H749" s="1">
        <f>ROUND('Sheet1 (4)'!I755/100,2)</f>
        <v>23.25</v>
      </c>
      <c r="I749" s="1">
        <f>ROUND('Sheet1 (4)'!J755/100,2)</f>
        <v>27.86</v>
      </c>
      <c r="J749" s="1" t="e">
        <f>ROUND('Sheet1 (4)'!K755/100,2)</f>
        <v>#VALUE!</v>
      </c>
      <c r="K749" s="1" t="e">
        <f>ROUND('Sheet1 (4)'!L755/100,2)</f>
        <v>#VALUE!</v>
      </c>
      <c r="L749" s="4">
        <f>ROUND(('Sheet1 (4)'!M755+'Sheet1 (4)'!R755)/100,2)</f>
        <v>22.94</v>
      </c>
      <c r="M749" s="4">
        <f>ROUND(('Sheet1 (4)'!N755+'Sheet1 (4)'!S755)/100,2)</f>
        <v>2.19</v>
      </c>
      <c r="N749" s="4">
        <f>ROUND(('Sheet1 (4)'!O755+'Sheet1 (4)'!T755)/100,2)</f>
        <v>1.7</v>
      </c>
      <c r="O749" s="4">
        <f>ROUND(('Sheet1 (4)'!P755+'Sheet1 (4)'!U755)/100,2)</f>
        <v>6.58</v>
      </c>
      <c r="P749" s="4">
        <f>ROUND(('Sheet1 (4)'!Q755+'Sheet1 (4)'!V755)/100,2)</f>
        <v>4.3499999999999996</v>
      </c>
      <c r="Q749" s="7">
        <f>ROUND('Sheet1 (4)'!W755/100,2)</f>
        <v>0.1</v>
      </c>
      <c r="R749" s="7">
        <f>ROUND('Sheet1 (4)'!X755/100,2)</f>
        <v>0.09</v>
      </c>
      <c r="S749" s="7">
        <f>ROUND('Sheet1 (4)'!Y755/100,2)</f>
        <v>0.1</v>
      </c>
      <c r="T749" s="7">
        <f>ROUND('Sheet1 (4)'!Z755/100,2)</f>
        <v>0.11</v>
      </c>
      <c r="U749" s="7">
        <f>ROUND('Sheet1 (4)'!AA755/100,2)</f>
        <v>0.12</v>
      </c>
      <c r="V749" s="1" t="str">
        <f>'Sheet1 (4)'!AB755&amp;".T"</f>
        <v>9857.T</v>
      </c>
      <c r="W749">
        <f>ROUND('Sheet1 (4)'!AC755,2)</f>
        <v>7.81</v>
      </c>
      <c r="X749">
        <f>ROUND('Sheet1 (4)'!AD755,2)</f>
        <v>0.85</v>
      </c>
      <c r="Y749" t="str">
        <f>_xlfn.XLOOKUP('Sheet1 (4)'!AB755,'Sheet1 (3)'!B:B,'Sheet1 (3)'!D:D,"",0)</f>
        <v>スタンダード</v>
      </c>
    </row>
    <row r="750" spans="1:25" x14ac:dyDescent="0.2">
      <c r="A750">
        <v>749</v>
      </c>
      <c r="B750" s="1" t="str">
        <f>_xlfn.XLOOKUP('Sheet1 (4)'!AB756,'Sheet1 (3)'!B:B,'Sheet1 (3)'!C:C,"",0)</f>
        <v>ＥＩＺＯ</v>
      </c>
      <c r="C750" s="1" t="str">
        <f>_xlfn.XLOOKUP('Sheet1 (4)'!AB756,'Sheet1 (3)'!B:B,'Sheet1 (3)'!F:F,"",0)</f>
        <v>電気機器</v>
      </c>
      <c r="D750" s="1">
        <f>ROUND('Sheet1 (4)'!E756/100000000,2)</f>
        <v>0.41</v>
      </c>
      <c r="E750" s="1">
        <f>ROUND('Sheet1 (4)'!F756/100,2)</f>
        <v>79.349999999999994</v>
      </c>
      <c r="F750" s="1">
        <f>ROUND('Sheet1 (4)'!G756/100,2)</f>
        <v>113</v>
      </c>
      <c r="G750" s="1">
        <f>ROUND('Sheet1 (4)'!H756/100,2)</f>
        <v>50.03</v>
      </c>
      <c r="H750" s="1">
        <f>ROUND('Sheet1 (4)'!I756/100,2)</f>
        <v>39.090000000000003</v>
      </c>
      <c r="I750" s="1">
        <f>ROUND('Sheet1 (4)'!J756/100,2)</f>
        <v>37.07</v>
      </c>
      <c r="J750" s="1">
        <f>ROUND('Sheet1 (4)'!K756/100,2)</f>
        <v>50.5</v>
      </c>
      <c r="K750" s="1">
        <f>ROUND('Sheet1 (4)'!L756/100,2)</f>
        <v>63.5</v>
      </c>
      <c r="L750" s="4">
        <f>ROUND(('Sheet1 (4)'!M756+'Sheet1 (4)'!R756)/100,2)</f>
        <v>32.67</v>
      </c>
      <c r="M750" s="4">
        <f>ROUND(('Sheet1 (4)'!N756+'Sheet1 (4)'!S756)/100,2)</f>
        <v>60.35</v>
      </c>
      <c r="N750" s="4">
        <f>ROUND(('Sheet1 (4)'!O756+'Sheet1 (4)'!T756)/100,2)</f>
        <v>-67.39</v>
      </c>
      <c r="O750" s="4">
        <f>ROUND(('Sheet1 (4)'!P756+'Sheet1 (4)'!U756)/100,2)</f>
        <v>68.569999999999993</v>
      </c>
      <c r="P750" s="4">
        <f>ROUND(('Sheet1 (4)'!Q756+'Sheet1 (4)'!V756)/100,2)</f>
        <v>94.03</v>
      </c>
      <c r="Q750" s="7">
        <f>ROUND('Sheet1 (4)'!W756/100,2)</f>
        <v>0.06</v>
      </c>
      <c r="R750" s="7">
        <f>ROUND('Sheet1 (4)'!X756/100,2)</f>
        <v>7.0000000000000007E-2</v>
      </c>
      <c r="S750" s="7">
        <f>ROUND('Sheet1 (4)'!Y756/100,2)</f>
        <v>0.05</v>
      </c>
      <c r="T750" s="7">
        <f>ROUND('Sheet1 (4)'!Z756/100,2)</f>
        <v>0.04</v>
      </c>
      <c r="U750" s="7">
        <f>ROUND('Sheet1 (4)'!AA756/100,2)</f>
        <v>0.03</v>
      </c>
      <c r="V750" s="1" t="str">
        <f>'Sheet1 (4)'!AB756&amp;".T"</f>
        <v>6737.T</v>
      </c>
      <c r="W750">
        <f>ROUND('Sheet1 (4)'!AC756,2)</f>
        <v>20.61</v>
      </c>
      <c r="X750">
        <f>ROUND('Sheet1 (4)'!AD756,2)</f>
        <v>0.68</v>
      </c>
      <c r="Y750" t="str">
        <f>_xlfn.XLOOKUP('Sheet1 (4)'!AB756,'Sheet1 (3)'!B:B,'Sheet1 (3)'!D:D,"",0)</f>
        <v>プライム</v>
      </c>
    </row>
    <row r="751" spans="1:25" x14ac:dyDescent="0.2">
      <c r="A751">
        <v>750</v>
      </c>
      <c r="B751" s="1" t="str">
        <f>_xlfn.XLOOKUP('Sheet1 (4)'!AB757,'Sheet1 (3)'!B:B,'Sheet1 (3)'!C:C,"",0)</f>
        <v>駅探</v>
      </c>
      <c r="C751" s="1" t="str">
        <f>_xlfn.XLOOKUP('Sheet1 (4)'!AB757,'Sheet1 (3)'!B:B,'Sheet1 (3)'!F:F,"",0)</f>
        <v>情報・通信業</v>
      </c>
      <c r="D751" s="1">
        <f>ROUND('Sheet1 (4)'!E757/100000000,2)</f>
        <v>0.05</v>
      </c>
      <c r="E751" s="1">
        <f>ROUND('Sheet1 (4)'!F757/100,2)</f>
        <v>1.88</v>
      </c>
      <c r="F751" s="1">
        <f>ROUND('Sheet1 (4)'!G757/100,2)</f>
        <v>1.39</v>
      </c>
      <c r="G751" s="1">
        <f>ROUND('Sheet1 (4)'!H757/100,2)</f>
        <v>1.05</v>
      </c>
      <c r="H751" s="1">
        <f>ROUND('Sheet1 (4)'!I757/100,2)</f>
        <v>0.24</v>
      </c>
      <c r="I751" s="1">
        <f>ROUND('Sheet1 (4)'!J757/100,2)</f>
        <v>1.17</v>
      </c>
      <c r="J751" s="1" t="e">
        <f>ROUND('Sheet1 (4)'!K757/100,2)</f>
        <v>#VALUE!</v>
      </c>
      <c r="K751" s="1" t="e">
        <f>ROUND('Sheet1 (4)'!L757/100,2)</f>
        <v>#VALUE!</v>
      </c>
      <c r="L751" s="4">
        <f>ROUND(('Sheet1 (4)'!M757+'Sheet1 (4)'!R757)/100,2)</f>
        <v>1.5</v>
      </c>
      <c r="M751" s="4">
        <f>ROUND(('Sheet1 (4)'!N757+'Sheet1 (4)'!S757)/100,2)</f>
        <v>-4.2699999999999996</v>
      </c>
      <c r="N751" s="4">
        <f>ROUND(('Sheet1 (4)'!O757+'Sheet1 (4)'!T757)/100,2)</f>
        <v>-2.02</v>
      </c>
      <c r="O751" s="4">
        <f>ROUND(('Sheet1 (4)'!P757+'Sheet1 (4)'!U757)/100,2)</f>
        <v>-0.2</v>
      </c>
      <c r="P751" s="4">
        <f>ROUND(('Sheet1 (4)'!Q757+'Sheet1 (4)'!V757)/100,2)</f>
        <v>1.04</v>
      </c>
      <c r="Q751" s="7">
        <f>ROUND('Sheet1 (4)'!W757/100,2)</f>
        <v>0.04</v>
      </c>
      <c r="R751" s="7">
        <f>ROUND('Sheet1 (4)'!X757/100,2)</f>
        <v>0.03</v>
      </c>
      <c r="S751" s="7">
        <f>ROUND('Sheet1 (4)'!Y757/100,2)</f>
        <v>0.03</v>
      </c>
      <c r="T751" s="7">
        <f>ROUND('Sheet1 (4)'!Z757/100,2)</f>
        <v>-0.35</v>
      </c>
      <c r="U751" s="7">
        <f>ROUND('Sheet1 (4)'!AA757/100,2)</f>
        <v>0.03</v>
      </c>
      <c r="V751" s="1" t="str">
        <f>'Sheet1 (4)'!AB757&amp;".T"</f>
        <v>3646.T</v>
      </c>
      <c r="W751">
        <f>ROUND('Sheet1 (4)'!AC757,2)</f>
        <v>63.81</v>
      </c>
      <c r="X751">
        <f>ROUND('Sheet1 (4)'!AD757,2)</f>
        <v>0.99</v>
      </c>
      <c r="Y751" t="str">
        <f>_xlfn.XLOOKUP('Sheet1 (4)'!AB757,'Sheet1 (3)'!B:B,'Sheet1 (3)'!D:D,"",0)</f>
        <v>グロース</v>
      </c>
    </row>
    <row r="752" spans="1:25" x14ac:dyDescent="0.2">
      <c r="A752">
        <v>751</v>
      </c>
      <c r="B752" s="1" t="str">
        <f>_xlfn.XLOOKUP('Sheet1 (4)'!AB758,'Sheet1 (3)'!B:B,'Sheet1 (3)'!C:C,"",0)</f>
        <v>エラン</v>
      </c>
      <c r="C752" s="1" t="str">
        <f>_xlfn.XLOOKUP('Sheet1 (4)'!AB758,'Sheet1 (3)'!B:B,'Sheet1 (3)'!F:F,"",0)</f>
        <v>サービス業</v>
      </c>
      <c r="D752" s="1">
        <f>ROUND('Sheet1 (4)'!E758/100000000,2)</f>
        <v>0.6</v>
      </c>
      <c r="E752" s="1">
        <f>ROUND('Sheet1 (4)'!F758/100,2)</f>
        <v>27.98</v>
      </c>
      <c r="F752" s="1">
        <f>ROUND('Sheet1 (4)'!G758/100,2)</f>
        <v>33.909999999999997</v>
      </c>
      <c r="G752" s="1">
        <f>ROUND('Sheet1 (4)'!H758/100,2)</f>
        <v>36.65</v>
      </c>
      <c r="H752" s="1">
        <f>ROUND('Sheet1 (4)'!I758/100,2)</f>
        <v>35.78</v>
      </c>
      <c r="I752" s="1">
        <f>ROUND('Sheet1 (4)'!J758/100,2)</f>
        <v>35.78</v>
      </c>
      <c r="J752" s="1">
        <f>ROUND('Sheet1 (4)'!K758/100,2)</f>
        <v>44</v>
      </c>
      <c r="K752" s="1">
        <f>ROUND('Sheet1 (4)'!L758/100,2)</f>
        <v>52</v>
      </c>
      <c r="L752" s="4">
        <f>ROUND(('Sheet1 (4)'!M758+'Sheet1 (4)'!R758)/100,2)</f>
        <v>17.489999999999998</v>
      </c>
      <c r="M752" s="4">
        <f>ROUND(('Sheet1 (4)'!N758+'Sheet1 (4)'!S758)/100,2)</f>
        <v>9.57</v>
      </c>
      <c r="N752" s="4">
        <f>ROUND(('Sheet1 (4)'!O758+'Sheet1 (4)'!T758)/100,2)</f>
        <v>1.2</v>
      </c>
      <c r="O752" s="4">
        <f>ROUND(('Sheet1 (4)'!P758+'Sheet1 (4)'!U758)/100,2)</f>
        <v>22.67</v>
      </c>
      <c r="P752" s="4">
        <f>ROUND(('Sheet1 (4)'!Q758+'Sheet1 (4)'!V758)/100,2)</f>
        <v>22.67</v>
      </c>
      <c r="Q752" s="7">
        <f>ROUND('Sheet1 (4)'!W758/100,2)</f>
        <v>0.28000000000000003</v>
      </c>
      <c r="R752" s="7">
        <f>ROUND('Sheet1 (4)'!X758/100,2)</f>
        <v>0.25</v>
      </c>
      <c r="S752" s="7">
        <f>ROUND('Sheet1 (4)'!Y758/100,2)</f>
        <v>0.25</v>
      </c>
      <c r="T752" s="7">
        <f>ROUND('Sheet1 (4)'!Z758/100,2)</f>
        <v>0.2</v>
      </c>
      <c r="U752" s="7">
        <f>ROUND('Sheet1 (4)'!AA758/100,2)</f>
        <v>0.2</v>
      </c>
      <c r="V752" s="1" t="str">
        <f>'Sheet1 (4)'!AB758&amp;".T"</f>
        <v>6099.T</v>
      </c>
      <c r="W752">
        <f>ROUND('Sheet1 (4)'!AC758,2)</f>
        <v>18.63</v>
      </c>
      <c r="X752">
        <f>ROUND('Sheet1 (4)'!AD758,2)</f>
        <v>3.5</v>
      </c>
      <c r="Y752" t="str">
        <f>_xlfn.XLOOKUP('Sheet1 (4)'!AB758,'Sheet1 (3)'!B:B,'Sheet1 (3)'!D:D,"",0)</f>
        <v>プライム</v>
      </c>
    </row>
    <row r="753" spans="1:25" x14ac:dyDescent="0.2">
      <c r="A753">
        <v>752</v>
      </c>
      <c r="B753" s="1" t="str">
        <f>_xlfn.XLOOKUP('Sheet1 (4)'!AB759,'Sheet1 (3)'!B:B,'Sheet1 (3)'!C:C,"",0)</f>
        <v>エレコム</v>
      </c>
      <c r="C753" s="1" t="str">
        <f>_xlfn.XLOOKUP('Sheet1 (4)'!AB759,'Sheet1 (3)'!B:B,'Sheet1 (3)'!F:F,"",0)</f>
        <v>電気機器</v>
      </c>
      <c r="D753" s="1">
        <f>ROUND('Sheet1 (4)'!E759/100000000,2)</f>
        <v>0.76</v>
      </c>
      <c r="E753" s="1">
        <f>ROUND('Sheet1 (4)'!F759/100,2)</f>
        <v>159.43</v>
      </c>
      <c r="F753" s="1">
        <f>ROUND('Sheet1 (4)'!G759/100,2)</f>
        <v>139.44999999999999</v>
      </c>
      <c r="G753" s="1">
        <f>ROUND('Sheet1 (4)'!H759/100,2)</f>
        <v>113.07</v>
      </c>
      <c r="H753" s="1">
        <f>ROUND('Sheet1 (4)'!I759/100,2)</f>
        <v>123.8</v>
      </c>
      <c r="I753" s="1">
        <f>ROUND('Sheet1 (4)'!J759/100,2)</f>
        <v>135.33000000000001</v>
      </c>
      <c r="J753" s="1">
        <f>ROUND('Sheet1 (4)'!K759/100,2)</f>
        <v>149.6</v>
      </c>
      <c r="K753" s="1">
        <f>ROUND('Sheet1 (4)'!L759/100,2)</f>
        <v>161.80000000000001</v>
      </c>
      <c r="L753" s="4">
        <f>ROUND(('Sheet1 (4)'!M759+'Sheet1 (4)'!R759)/100,2)</f>
        <v>96.9</v>
      </c>
      <c r="M753" s="4">
        <f>ROUND(('Sheet1 (4)'!N759+'Sheet1 (4)'!S759)/100,2)</f>
        <v>40.01</v>
      </c>
      <c r="N753" s="4">
        <f>ROUND(('Sheet1 (4)'!O759+'Sheet1 (4)'!T759)/100,2)</f>
        <v>20.51</v>
      </c>
      <c r="O753" s="4">
        <f>ROUND(('Sheet1 (4)'!P759+'Sheet1 (4)'!U759)/100,2)</f>
        <v>72.41</v>
      </c>
      <c r="P753" s="4">
        <f>ROUND(('Sheet1 (4)'!Q759+'Sheet1 (4)'!V759)/100,2)</f>
        <v>129.35</v>
      </c>
      <c r="Q753" s="7">
        <f>ROUND('Sheet1 (4)'!W759/100,2)</f>
        <v>0.16</v>
      </c>
      <c r="R753" s="7">
        <f>ROUND('Sheet1 (4)'!X759/100,2)</f>
        <v>0.13</v>
      </c>
      <c r="S753" s="7">
        <f>ROUND('Sheet1 (4)'!Y759/100,2)</f>
        <v>0.1</v>
      </c>
      <c r="T753" s="7">
        <f>ROUND('Sheet1 (4)'!Z759/100,2)</f>
        <v>0.12</v>
      </c>
      <c r="U753" s="7">
        <f>ROUND('Sheet1 (4)'!AA759/100,2)</f>
        <v>0.11</v>
      </c>
      <c r="V753" s="1" t="str">
        <f>'Sheet1 (4)'!AB759&amp;".T"</f>
        <v>6750.T</v>
      </c>
      <c r="W753">
        <f>ROUND('Sheet1 (4)'!AC759,2)</f>
        <v>14.42</v>
      </c>
      <c r="X753">
        <f>ROUND('Sheet1 (4)'!AD759,2)</f>
        <v>1.7</v>
      </c>
      <c r="Y753" t="str">
        <f>_xlfn.XLOOKUP('Sheet1 (4)'!AB759,'Sheet1 (3)'!B:B,'Sheet1 (3)'!D:D,"",0)</f>
        <v>プライム</v>
      </c>
    </row>
    <row r="754" spans="1:25" x14ac:dyDescent="0.2">
      <c r="A754">
        <v>753</v>
      </c>
      <c r="B754" s="1" t="str">
        <f>_xlfn.XLOOKUP('Sheet1 (4)'!AB760,'Sheet1 (3)'!B:B,'Sheet1 (3)'!C:C,"",0)</f>
        <v>電源開発</v>
      </c>
      <c r="C754" s="1" t="str">
        <f>_xlfn.XLOOKUP('Sheet1 (4)'!AB760,'Sheet1 (3)'!B:B,'Sheet1 (3)'!F:F,"",0)</f>
        <v>電気・ガス業</v>
      </c>
      <c r="D754" s="1">
        <f>ROUND('Sheet1 (4)'!E760/100000000,2)</f>
        <v>1.79</v>
      </c>
      <c r="E754" s="1">
        <f>ROUND('Sheet1 (4)'!F760/100,2)</f>
        <v>777.75</v>
      </c>
      <c r="F754" s="1">
        <f>ROUND('Sheet1 (4)'!G760/100,2)</f>
        <v>869.79</v>
      </c>
      <c r="G754" s="1">
        <f>ROUND('Sheet1 (4)'!H760/100,2)</f>
        <v>1838.67</v>
      </c>
      <c r="H754" s="1">
        <f>ROUND('Sheet1 (4)'!I760/100,2)</f>
        <v>1057.05</v>
      </c>
      <c r="I754" s="1">
        <f>ROUND('Sheet1 (4)'!J760/100,2)</f>
        <v>1383.11</v>
      </c>
      <c r="J754" s="1">
        <f>ROUND('Sheet1 (4)'!K760/100,2)</f>
        <v>982.5</v>
      </c>
      <c r="K754" s="1">
        <f>ROUND('Sheet1 (4)'!L760/100,2)</f>
        <v>958</v>
      </c>
      <c r="L754" s="4">
        <f>ROUND(('Sheet1 (4)'!M760+'Sheet1 (4)'!R760)/100,2)</f>
        <v>246.85</v>
      </c>
      <c r="M754" s="4">
        <f>ROUND(('Sheet1 (4)'!N760+'Sheet1 (4)'!S760)/100,2)</f>
        <v>-504.66</v>
      </c>
      <c r="N754" s="4">
        <f>ROUND(('Sheet1 (4)'!O760+'Sheet1 (4)'!T760)/100,2)</f>
        <v>49.93</v>
      </c>
      <c r="O754" s="4">
        <f>ROUND(('Sheet1 (4)'!P760+'Sheet1 (4)'!U760)/100,2)</f>
        <v>920.67</v>
      </c>
      <c r="P754" s="4">
        <f>ROUND(('Sheet1 (4)'!Q760+'Sheet1 (4)'!V760)/100,2)</f>
        <v>1275.05</v>
      </c>
      <c r="Q754" s="7">
        <f>ROUND('Sheet1 (4)'!W760/100,2)</f>
        <v>0.04</v>
      </c>
      <c r="R754" s="7">
        <f>ROUND('Sheet1 (4)'!X760/100,2)</f>
        <v>0.08</v>
      </c>
      <c r="S754" s="7">
        <f>ROUND('Sheet1 (4)'!Y760/100,2)</f>
        <v>0.11</v>
      </c>
      <c r="T754" s="7">
        <f>ROUND('Sheet1 (4)'!Z760/100,2)</f>
        <v>7.0000000000000007E-2</v>
      </c>
      <c r="U754" s="7">
        <f>ROUND('Sheet1 (4)'!AA760/100,2)</f>
        <v>7.0000000000000007E-2</v>
      </c>
      <c r="V754" s="1" t="str">
        <f>'Sheet1 (4)'!AB760&amp;".T"</f>
        <v>9513.T</v>
      </c>
      <c r="W754">
        <f>ROUND('Sheet1 (4)'!AC760,2)</f>
        <v>4.8600000000000003</v>
      </c>
      <c r="X754">
        <f>ROUND('Sheet1 (4)'!AD760,2)</f>
        <v>0.38</v>
      </c>
      <c r="Y754" t="str">
        <f>_xlfn.XLOOKUP('Sheet1 (4)'!AB760,'Sheet1 (3)'!B:B,'Sheet1 (3)'!D:D,"",0)</f>
        <v>プライム</v>
      </c>
    </row>
    <row r="755" spans="1:25" x14ac:dyDescent="0.2">
      <c r="A755">
        <v>754</v>
      </c>
      <c r="B755" s="1" t="str">
        <f>_xlfn.XLOOKUP('Sheet1 (4)'!AB761,'Sheet1 (3)'!B:B,'Sheet1 (3)'!C:C,"",0)</f>
        <v>ＥＬＥＭＥＮＴＳ</v>
      </c>
      <c r="C755" s="1" t="str">
        <f>_xlfn.XLOOKUP('Sheet1 (4)'!AB761,'Sheet1 (3)'!B:B,'Sheet1 (3)'!F:F,"",0)</f>
        <v>情報・通信業</v>
      </c>
      <c r="D755" s="1">
        <f>ROUND('Sheet1 (4)'!E761/100000000,2)</f>
        <v>0.25</v>
      </c>
      <c r="E755" s="1">
        <f>ROUND('Sheet1 (4)'!F761/100,2)</f>
        <v>-7.05</v>
      </c>
      <c r="F755" s="1">
        <f>ROUND('Sheet1 (4)'!G761/100,2)</f>
        <v>-5.8</v>
      </c>
      <c r="G755" s="1">
        <f>ROUND('Sheet1 (4)'!H761/100,2)</f>
        <v>-2.97</v>
      </c>
      <c r="H755" s="1">
        <f>ROUND('Sheet1 (4)'!I761/100,2)</f>
        <v>0.4</v>
      </c>
      <c r="I755" s="1">
        <f>ROUND('Sheet1 (4)'!J761/100,2)</f>
        <v>0.4</v>
      </c>
      <c r="J755" s="1" t="e">
        <f>ROUND('Sheet1 (4)'!K761/100,2)</f>
        <v>#VALUE!</v>
      </c>
      <c r="K755" s="1" t="e">
        <f>ROUND('Sheet1 (4)'!L761/100,2)</f>
        <v>#VALUE!</v>
      </c>
      <c r="L755" s="4" t="e">
        <f>ROUND(('Sheet1 (4)'!M761+'Sheet1 (4)'!R761)/100,2)</f>
        <v>#VALUE!</v>
      </c>
      <c r="M755" s="4">
        <f>ROUND(('Sheet1 (4)'!N761+'Sheet1 (4)'!S761)/100,2)</f>
        <v>-5.77</v>
      </c>
      <c r="N755" s="4">
        <f>ROUND(('Sheet1 (4)'!O761+'Sheet1 (4)'!T761)/100,2)</f>
        <v>-10.25</v>
      </c>
      <c r="O755" s="4">
        <f>ROUND(('Sheet1 (4)'!P761+'Sheet1 (4)'!U761)/100,2)</f>
        <v>-6.15</v>
      </c>
      <c r="P755" s="4">
        <f>ROUND(('Sheet1 (4)'!Q761+'Sheet1 (4)'!V761)/100,2)</f>
        <v>-6.15</v>
      </c>
      <c r="Q755" s="7">
        <f>ROUND('Sheet1 (4)'!W761/100,2)</f>
        <v>-0.44</v>
      </c>
      <c r="R755" s="7">
        <f>ROUND('Sheet1 (4)'!X761/100,2)</f>
        <v>-0.69</v>
      </c>
      <c r="S755" s="7">
        <f>ROUND('Sheet1 (4)'!Y761/100,2)</f>
        <v>-0.44</v>
      </c>
      <c r="T755" s="7">
        <f>ROUND('Sheet1 (4)'!Z761/100,2)</f>
        <v>-0.05</v>
      </c>
      <c r="U755" s="7">
        <f>ROUND('Sheet1 (4)'!AA761/100,2)</f>
        <v>-0.05</v>
      </c>
      <c r="V755" s="1" t="str">
        <f>'Sheet1 (4)'!AB761&amp;".T"</f>
        <v>5246.T</v>
      </c>
      <c r="W755" t="e">
        <f>ROUND('Sheet1 (4)'!AC761,2)</f>
        <v>#VALUE!</v>
      </c>
      <c r="X755">
        <f>ROUND('Sheet1 (4)'!AD761,2)</f>
        <v>9.08</v>
      </c>
      <c r="Y755" t="str">
        <f>_xlfn.XLOOKUP('Sheet1 (4)'!AB761,'Sheet1 (3)'!B:B,'Sheet1 (3)'!D:D,"",0)</f>
        <v>グロース</v>
      </c>
    </row>
    <row r="756" spans="1:25" x14ac:dyDescent="0.2">
      <c r="A756">
        <v>755</v>
      </c>
      <c r="B756" s="1" t="str">
        <f>_xlfn.XLOOKUP('Sheet1 (4)'!AB762,'Sheet1 (3)'!B:B,'Sheet1 (3)'!C:C,"",0)</f>
        <v>エリッツホールディングス</v>
      </c>
      <c r="C756" s="1" t="str">
        <f>_xlfn.XLOOKUP('Sheet1 (4)'!AB762,'Sheet1 (3)'!B:B,'Sheet1 (3)'!F:F,"",0)</f>
        <v>不動産業</v>
      </c>
      <c r="D756" s="1">
        <f>ROUND('Sheet1 (4)'!E762/100000000,2)</f>
        <v>0.03</v>
      </c>
      <c r="E756" s="1">
        <f>ROUND('Sheet1 (4)'!F762/100,2)</f>
        <v>6.05</v>
      </c>
      <c r="F756" s="1">
        <f>ROUND('Sheet1 (4)'!G762/100,2)</f>
        <v>6.13</v>
      </c>
      <c r="G756" s="1">
        <f>ROUND('Sheet1 (4)'!H762/100,2)</f>
        <v>10.16</v>
      </c>
      <c r="H756" s="1">
        <f>ROUND('Sheet1 (4)'!I762/100,2)</f>
        <v>9.68</v>
      </c>
      <c r="I756" s="1">
        <f>ROUND('Sheet1 (4)'!J762/100,2)</f>
        <v>9.68</v>
      </c>
      <c r="J756" s="1" t="e">
        <f>ROUND('Sheet1 (4)'!K762/100,2)</f>
        <v>#VALUE!</v>
      </c>
      <c r="K756" s="1" t="e">
        <f>ROUND('Sheet1 (4)'!L762/100,2)</f>
        <v>#VALUE!</v>
      </c>
      <c r="L756" s="4" t="e">
        <f>ROUND(('Sheet1 (4)'!M762+'Sheet1 (4)'!R762)/100,2)</f>
        <v>#VALUE!</v>
      </c>
      <c r="M756" s="4" t="e">
        <f>ROUND(('Sheet1 (4)'!N762+'Sheet1 (4)'!S762)/100,2)</f>
        <v>#VALUE!</v>
      </c>
      <c r="N756" s="4">
        <f>ROUND(('Sheet1 (4)'!O762+'Sheet1 (4)'!T762)/100,2)</f>
        <v>7.62</v>
      </c>
      <c r="O756" s="4">
        <f>ROUND(('Sheet1 (4)'!P762+'Sheet1 (4)'!U762)/100,2)</f>
        <v>2.5</v>
      </c>
      <c r="P756" s="4">
        <f>ROUND(('Sheet1 (4)'!Q762+'Sheet1 (4)'!V762)/100,2)</f>
        <v>2.5</v>
      </c>
      <c r="Q756" s="7" t="e">
        <f>ROUND('Sheet1 (4)'!W762/100,2)</f>
        <v>#VALUE!</v>
      </c>
      <c r="R756" s="7">
        <f>ROUND('Sheet1 (4)'!X762/100,2)</f>
        <v>0.13</v>
      </c>
      <c r="S756" s="7">
        <f>ROUND('Sheet1 (4)'!Y762/100,2)</f>
        <v>0.17</v>
      </c>
      <c r="T756" s="7">
        <f>ROUND('Sheet1 (4)'!Z762/100,2)</f>
        <v>0.14000000000000001</v>
      </c>
      <c r="U756" s="7">
        <f>ROUND('Sheet1 (4)'!AA762/100,2)</f>
        <v>0.14000000000000001</v>
      </c>
      <c r="V756" s="1" t="str">
        <f>'Sheet1 (4)'!AB762&amp;".T"</f>
        <v>5533.T</v>
      </c>
      <c r="W756">
        <f>ROUND('Sheet1 (4)'!AC762,2)</f>
        <v>9.6999999999999993</v>
      </c>
      <c r="X756">
        <f>ROUND('Sheet1 (4)'!AD762,2)</f>
        <v>1.31</v>
      </c>
      <c r="Y756" t="str">
        <f>_xlfn.XLOOKUP('Sheet1 (4)'!AB762,'Sheet1 (3)'!B:B,'Sheet1 (3)'!D:D,"",0)</f>
        <v>スタンダード</v>
      </c>
    </row>
    <row r="757" spans="1:25" x14ac:dyDescent="0.2">
      <c r="A757">
        <v>756</v>
      </c>
      <c r="B757" s="1" t="str">
        <f>_xlfn.XLOOKUP('Sheet1 (4)'!AB763,'Sheet1 (3)'!B:B,'Sheet1 (3)'!C:C,"",0)</f>
        <v>イー・ロジット</v>
      </c>
      <c r="C757" s="1" t="str">
        <f>_xlfn.XLOOKUP('Sheet1 (4)'!AB763,'Sheet1 (3)'!B:B,'Sheet1 (3)'!F:F,"",0)</f>
        <v>倉庫・運輸関連業</v>
      </c>
      <c r="D757" s="1">
        <f>ROUND('Sheet1 (4)'!E763/100000000,2)</f>
        <v>0.14000000000000001</v>
      </c>
      <c r="E757" s="1" t="e">
        <f>ROUND('Sheet1 (4)'!F763/100,2)</f>
        <v>#VALUE!</v>
      </c>
      <c r="F757" s="1" t="e">
        <f>ROUND('Sheet1 (4)'!G763/100,2)</f>
        <v>#VALUE!</v>
      </c>
      <c r="G757" s="1" t="e">
        <f>ROUND('Sheet1 (4)'!H763/100,2)</f>
        <v>#VALUE!</v>
      </c>
      <c r="H757" s="1">
        <f>ROUND('Sheet1 (4)'!I763/100,2)</f>
        <v>-11.94</v>
      </c>
      <c r="I757" s="1">
        <f>ROUND('Sheet1 (4)'!J763/100,2)</f>
        <v>-11.94</v>
      </c>
      <c r="J757" s="1" t="e">
        <f>ROUND('Sheet1 (4)'!K763/100,2)</f>
        <v>#VALUE!</v>
      </c>
      <c r="K757" s="1" t="e">
        <f>ROUND('Sheet1 (4)'!L763/100,2)</f>
        <v>#VALUE!</v>
      </c>
      <c r="L757" s="4" t="e">
        <f>ROUND(('Sheet1 (4)'!M763+'Sheet1 (4)'!R763)/100,2)</f>
        <v>#VALUE!</v>
      </c>
      <c r="M757" s="4" t="e">
        <f>ROUND(('Sheet1 (4)'!N763+'Sheet1 (4)'!S763)/100,2)</f>
        <v>#VALUE!</v>
      </c>
      <c r="N757" s="4" t="e">
        <f>ROUND(('Sheet1 (4)'!O763+'Sheet1 (4)'!T763)/100,2)</f>
        <v>#VALUE!</v>
      </c>
      <c r="O757" s="4">
        <f>ROUND(('Sheet1 (4)'!P763+'Sheet1 (4)'!U763)/100,2)</f>
        <v>-18.46</v>
      </c>
      <c r="P757" s="4">
        <f>ROUND(('Sheet1 (4)'!Q763+'Sheet1 (4)'!V763)/100,2)</f>
        <v>-18.46</v>
      </c>
      <c r="Q757" s="7" t="e">
        <f>ROUND('Sheet1 (4)'!W763/100,2)</f>
        <v>#VALUE!</v>
      </c>
      <c r="R757" s="7" t="e">
        <f>ROUND('Sheet1 (4)'!X763/100,2)</f>
        <v>#VALUE!</v>
      </c>
      <c r="S757" s="7" t="e">
        <f>ROUND('Sheet1 (4)'!Y763/100,2)</f>
        <v>#VALUE!</v>
      </c>
      <c r="T757" s="7" t="e">
        <f>ROUND('Sheet1 (4)'!Z763/100,2)</f>
        <v>#VALUE!</v>
      </c>
      <c r="U757" s="7" t="e">
        <f>ROUND('Sheet1 (4)'!AA763/100,2)</f>
        <v>#VALUE!</v>
      </c>
      <c r="V757" s="1" t="str">
        <f>'Sheet1 (4)'!AB763&amp;".T"</f>
        <v>9327.T</v>
      </c>
      <c r="W757" t="e">
        <f>ROUND('Sheet1 (4)'!AC763,2)</f>
        <v>#VALUE!</v>
      </c>
      <c r="X757" t="e">
        <f>ROUND('Sheet1 (4)'!AD763,2)</f>
        <v>#VALUE!</v>
      </c>
      <c r="Y757" t="str">
        <f>_xlfn.XLOOKUP('Sheet1 (4)'!AB763,'Sheet1 (3)'!B:B,'Sheet1 (3)'!D:D,"",0)</f>
        <v>スタンダード</v>
      </c>
    </row>
    <row r="758" spans="1:25" x14ac:dyDescent="0.2">
      <c r="A758">
        <v>757</v>
      </c>
      <c r="B758" s="1" t="str">
        <f>_xlfn.XLOOKUP('Sheet1 (4)'!AB764,'Sheet1 (3)'!B:B,'Sheet1 (3)'!C:C,"",0)</f>
        <v>エルテス</v>
      </c>
      <c r="C758" s="1" t="str">
        <f>_xlfn.XLOOKUP('Sheet1 (4)'!AB764,'Sheet1 (3)'!B:B,'Sheet1 (3)'!F:F,"",0)</f>
        <v>情報・通信業</v>
      </c>
      <c r="D758" s="1">
        <f>ROUND('Sheet1 (4)'!E764/100000000,2)</f>
        <v>0.06</v>
      </c>
      <c r="E758" s="1">
        <f>ROUND('Sheet1 (4)'!F764/100,2)</f>
        <v>-3.34</v>
      </c>
      <c r="F758" s="1">
        <f>ROUND('Sheet1 (4)'!G764/100,2)</f>
        <v>0.8</v>
      </c>
      <c r="G758" s="1">
        <f>ROUND('Sheet1 (4)'!H764/100,2)</f>
        <v>2.0299999999999998</v>
      </c>
      <c r="H758" s="1">
        <f>ROUND('Sheet1 (4)'!I764/100,2)</f>
        <v>1.82</v>
      </c>
      <c r="I758" s="1">
        <f>ROUND('Sheet1 (4)'!J764/100,2)</f>
        <v>0.94</v>
      </c>
      <c r="J758" s="1" t="e">
        <f>ROUND('Sheet1 (4)'!K764/100,2)</f>
        <v>#VALUE!</v>
      </c>
      <c r="K758" s="1" t="e">
        <f>ROUND('Sheet1 (4)'!L764/100,2)</f>
        <v>#VALUE!</v>
      </c>
      <c r="L758" s="4">
        <f>ROUND(('Sheet1 (4)'!M764+'Sheet1 (4)'!R764)/100,2)</f>
        <v>-8.69</v>
      </c>
      <c r="M758" s="4">
        <f>ROUND(('Sheet1 (4)'!N764+'Sheet1 (4)'!S764)/100,2)</f>
        <v>3.18</v>
      </c>
      <c r="N758" s="4">
        <f>ROUND(('Sheet1 (4)'!O764+'Sheet1 (4)'!T764)/100,2)</f>
        <v>-23.95</v>
      </c>
      <c r="O758" s="4">
        <f>ROUND(('Sheet1 (4)'!P764+'Sheet1 (4)'!U764)/100,2)</f>
        <v>-6.9</v>
      </c>
      <c r="P758" s="4">
        <f>ROUND(('Sheet1 (4)'!Q764+'Sheet1 (4)'!V764)/100,2)</f>
        <v>0.17</v>
      </c>
      <c r="Q758" s="7">
        <f>ROUND('Sheet1 (4)'!W764/100,2)</f>
        <v>-0.36</v>
      </c>
      <c r="R758" s="7">
        <f>ROUND('Sheet1 (4)'!X764/100,2)</f>
        <v>0.1</v>
      </c>
      <c r="S758" s="7">
        <f>ROUND('Sheet1 (4)'!Y764/100,2)</f>
        <v>0.02</v>
      </c>
      <c r="T758" s="7">
        <f>ROUND('Sheet1 (4)'!Z764/100,2)</f>
        <v>0.1</v>
      </c>
      <c r="U758" s="7">
        <f>ROUND('Sheet1 (4)'!AA764/100,2)</f>
        <v>-0.38</v>
      </c>
      <c r="V758" s="1" t="str">
        <f>'Sheet1 (4)'!AB764&amp;".T"</f>
        <v>3967.T</v>
      </c>
      <c r="W758" t="e">
        <f>ROUND('Sheet1 (4)'!AC764,2)</f>
        <v>#VALUE!</v>
      </c>
      <c r="X758">
        <f>ROUND('Sheet1 (4)'!AD764,2)</f>
        <v>1.98</v>
      </c>
      <c r="Y758" t="str">
        <f>_xlfn.XLOOKUP('Sheet1 (4)'!AB764,'Sheet1 (3)'!B:B,'Sheet1 (3)'!D:D,"",0)</f>
        <v>グロース</v>
      </c>
    </row>
    <row r="759" spans="1:25" x14ac:dyDescent="0.2">
      <c r="A759">
        <v>758</v>
      </c>
      <c r="B759" s="1" t="str">
        <f>_xlfn.XLOOKUP('Sheet1 (4)'!AB765,'Sheet1 (3)'!B:B,'Sheet1 (3)'!C:C,"",0)</f>
        <v>イーエムシステムズ</v>
      </c>
      <c r="C759" s="1" t="str">
        <f>_xlfn.XLOOKUP('Sheet1 (4)'!AB765,'Sheet1 (3)'!B:B,'Sheet1 (3)'!F:F,"",0)</f>
        <v>情報・通信業</v>
      </c>
      <c r="D759" s="1">
        <f>ROUND('Sheet1 (4)'!E765/100000000,2)</f>
        <v>0.69</v>
      </c>
      <c r="E759" s="1">
        <f>ROUND('Sheet1 (4)'!F765/100,2)</f>
        <v>18.72</v>
      </c>
      <c r="F759" s="1">
        <f>ROUND('Sheet1 (4)'!G765/100,2)</f>
        <v>23.96</v>
      </c>
      <c r="G759" s="1">
        <f>ROUND('Sheet1 (4)'!H765/100,2)</f>
        <v>23.31</v>
      </c>
      <c r="H759" s="1">
        <f>ROUND('Sheet1 (4)'!I765/100,2)</f>
        <v>44.65</v>
      </c>
      <c r="I759" s="1">
        <f>ROUND('Sheet1 (4)'!J765/100,2)</f>
        <v>44.65</v>
      </c>
      <c r="J759" s="1">
        <f>ROUND('Sheet1 (4)'!K765/100,2)</f>
        <v>28</v>
      </c>
      <c r="K759" s="1">
        <f>ROUND('Sheet1 (4)'!L765/100,2)</f>
        <v>32</v>
      </c>
      <c r="L759" s="4">
        <f>ROUND(('Sheet1 (4)'!M765+'Sheet1 (4)'!R765)/100,2)</f>
        <v>11.68</v>
      </c>
      <c r="M759" s="4">
        <f>ROUND(('Sheet1 (4)'!N765+'Sheet1 (4)'!S765)/100,2)</f>
        <v>18.95</v>
      </c>
      <c r="N759" s="4">
        <f>ROUND(('Sheet1 (4)'!O765+'Sheet1 (4)'!T765)/100,2)</f>
        <v>-4.54</v>
      </c>
      <c r="O759" s="4">
        <f>ROUND(('Sheet1 (4)'!P765+'Sheet1 (4)'!U765)/100,2)</f>
        <v>59.5</v>
      </c>
      <c r="P759" s="4">
        <f>ROUND(('Sheet1 (4)'!Q765+'Sheet1 (4)'!V765)/100,2)</f>
        <v>59.5</v>
      </c>
      <c r="Q759" s="7">
        <f>ROUND('Sheet1 (4)'!W765/100,2)</f>
        <v>0.1</v>
      </c>
      <c r="R759" s="7">
        <f>ROUND('Sheet1 (4)'!X765/100,2)</f>
        <v>0.1</v>
      </c>
      <c r="S759" s="7">
        <f>ROUND('Sheet1 (4)'!Y765/100,2)</f>
        <v>0.1</v>
      </c>
      <c r="T759" s="7">
        <f>ROUND('Sheet1 (4)'!Z765/100,2)</f>
        <v>0.12</v>
      </c>
      <c r="U759" s="7">
        <f>ROUND('Sheet1 (4)'!AA765/100,2)</f>
        <v>0.12</v>
      </c>
      <c r="V759" s="1" t="str">
        <f>'Sheet1 (4)'!AB765&amp;".T"</f>
        <v>4820.T</v>
      </c>
      <c r="W759">
        <f>ROUND('Sheet1 (4)'!AC765,2)</f>
        <v>18.54</v>
      </c>
      <c r="X759">
        <f>ROUND('Sheet1 (4)'!AD765,2)</f>
        <v>2.73</v>
      </c>
      <c r="Y759" t="str">
        <f>_xlfn.XLOOKUP('Sheet1 (4)'!AB765,'Sheet1 (3)'!B:B,'Sheet1 (3)'!D:D,"",0)</f>
        <v>プライム</v>
      </c>
    </row>
    <row r="760" spans="1:25" x14ac:dyDescent="0.2">
      <c r="A760">
        <v>759</v>
      </c>
      <c r="B760" s="1" t="str">
        <f>_xlfn.XLOOKUP('Sheet1 (4)'!AB766,'Sheet1 (3)'!B:B,'Sheet1 (3)'!C:C,"",0)</f>
        <v>日本エマージェンシーアシスタンス</v>
      </c>
      <c r="C760" s="1" t="str">
        <f>_xlfn.XLOOKUP('Sheet1 (4)'!AB766,'Sheet1 (3)'!B:B,'Sheet1 (3)'!F:F,"",0)</f>
        <v>サービス業</v>
      </c>
      <c r="D760" s="1">
        <f>ROUND('Sheet1 (4)'!E766/100000000,2)</f>
        <v>0.03</v>
      </c>
      <c r="E760" s="1">
        <f>ROUND('Sheet1 (4)'!F766/100,2)</f>
        <v>2.36</v>
      </c>
      <c r="F760" s="1">
        <f>ROUND('Sheet1 (4)'!G766/100,2)</f>
        <v>7.19</v>
      </c>
      <c r="G760" s="1">
        <f>ROUND('Sheet1 (4)'!H766/100,2)</f>
        <v>1.73</v>
      </c>
      <c r="H760" s="1">
        <f>ROUND('Sheet1 (4)'!I766/100,2)</f>
        <v>0.52</v>
      </c>
      <c r="I760" s="1">
        <f>ROUND('Sheet1 (4)'!J766/100,2)</f>
        <v>0.52</v>
      </c>
      <c r="J760" s="1" t="e">
        <f>ROUND('Sheet1 (4)'!K766/100,2)</f>
        <v>#VALUE!</v>
      </c>
      <c r="K760" s="1" t="e">
        <f>ROUND('Sheet1 (4)'!L766/100,2)</f>
        <v>#VALUE!</v>
      </c>
      <c r="L760" s="4">
        <f>ROUND(('Sheet1 (4)'!M766+'Sheet1 (4)'!R766)/100,2)</f>
        <v>-2.61</v>
      </c>
      <c r="M760" s="4">
        <f>ROUND(('Sheet1 (4)'!N766+'Sheet1 (4)'!S766)/100,2)</f>
        <v>8.57</v>
      </c>
      <c r="N760" s="4">
        <f>ROUND(('Sheet1 (4)'!O766+'Sheet1 (4)'!T766)/100,2)</f>
        <v>-0.48</v>
      </c>
      <c r="O760" s="4">
        <f>ROUND(('Sheet1 (4)'!P766+'Sheet1 (4)'!U766)/100,2)</f>
        <v>-1.5</v>
      </c>
      <c r="P760" s="4">
        <f>ROUND(('Sheet1 (4)'!Q766+'Sheet1 (4)'!V766)/100,2)</f>
        <v>-1.5</v>
      </c>
      <c r="Q760" s="7">
        <f>ROUND('Sheet1 (4)'!W766/100,2)</f>
        <v>0.18</v>
      </c>
      <c r="R760" s="7">
        <f>ROUND('Sheet1 (4)'!X766/100,2)</f>
        <v>0.37</v>
      </c>
      <c r="S760" s="7">
        <f>ROUND('Sheet1 (4)'!Y766/100,2)</f>
        <v>7.0000000000000007E-2</v>
      </c>
      <c r="T760" s="7">
        <f>ROUND('Sheet1 (4)'!Z766/100,2)</f>
        <v>0.03</v>
      </c>
      <c r="U760" s="7">
        <f>ROUND('Sheet1 (4)'!AA766/100,2)</f>
        <v>0.03</v>
      </c>
      <c r="V760" s="1" t="str">
        <f>'Sheet1 (4)'!AB766&amp;".T"</f>
        <v>6063.T</v>
      </c>
      <c r="W760">
        <f>ROUND('Sheet1 (4)'!AC766,2)</f>
        <v>34.51</v>
      </c>
      <c r="X760">
        <f>ROUND('Sheet1 (4)'!AD766,2)</f>
        <v>1.42</v>
      </c>
      <c r="Y760" t="str">
        <f>_xlfn.XLOOKUP('Sheet1 (4)'!AB766,'Sheet1 (3)'!B:B,'Sheet1 (3)'!D:D,"",0)</f>
        <v>スタンダード</v>
      </c>
    </row>
    <row r="761" spans="1:25" x14ac:dyDescent="0.2">
      <c r="A761">
        <v>760</v>
      </c>
      <c r="B761" s="1" t="str">
        <f>_xlfn.XLOOKUP('Sheet1 (4)'!AB767,'Sheet1 (3)'!B:B,'Sheet1 (3)'!C:C,"",0)</f>
        <v>笑美面</v>
      </c>
      <c r="C761" s="1" t="str">
        <f>_xlfn.XLOOKUP('Sheet1 (4)'!AB767,'Sheet1 (3)'!B:B,'Sheet1 (3)'!F:F,"",0)</f>
        <v>サービス業</v>
      </c>
      <c r="D761" s="1">
        <f>ROUND('Sheet1 (4)'!E767/100000000,2)</f>
        <v>0.04</v>
      </c>
      <c r="E761" s="1" t="e">
        <f>ROUND('Sheet1 (4)'!F767/100,2)</f>
        <v>#VALUE!</v>
      </c>
      <c r="F761" s="1" t="e">
        <f>ROUND('Sheet1 (4)'!G767/100,2)</f>
        <v>#VALUE!</v>
      </c>
      <c r="G761" s="1" t="e">
        <f>ROUND('Sheet1 (4)'!H767/100,2)</f>
        <v>#VALUE!</v>
      </c>
      <c r="H761" s="1" t="e">
        <f>ROUND('Sheet1 (4)'!I767/100,2)</f>
        <v>#VALUE!</v>
      </c>
      <c r="I761" s="1" t="e">
        <f>ROUND('Sheet1 (4)'!J767/100,2)</f>
        <v>#VALUE!</v>
      </c>
      <c r="J761" s="1">
        <f>ROUND('Sheet1 (4)'!K767/100,2)</f>
        <v>2.7</v>
      </c>
      <c r="K761" s="1">
        <f>ROUND('Sheet1 (4)'!L767/100,2)</f>
        <v>3.98</v>
      </c>
      <c r="L761" s="4" t="e">
        <f>ROUND(('Sheet1 (4)'!M767+'Sheet1 (4)'!R767)/100,2)</f>
        <v>#VALUE!</v>
      </c>
      <c r="M761" s="4" t="e">
        <f>ROUND(('Sheet1 (4)'!N767+'Sheet1 (4)'!S767)/100,2)</f>
        <v>#VALUE!</v>
      </c>
      <c r="N761" s="4" t="e">
        <f>ROUND(('Sheet1 (4)'!O767+'Sheet1 (4)'!T767)/100,2)</f>
        <v>#VALUE!</v>
      </c>
      <c r="O761" s="4" t="e">
        <f>ROUND(('Sheet1 (4)'!P767+'Sheet1 (4)'!U767)/100,2)</f>
        <v>#VALUE!</v>
      </c>
      <c r="P761" s="4" t="e">
        <f>ROUND(('Sheet1 (4)'!Q767+'Sheet1 (4)'!V767)/100,2)</f>
        <v>#VALUE!</v>
      </c>
      <c r="Q761" s="7" t="e">
        <f>ROUND('Sheet1 (4)'!W767/100,2)</f>
        <v>#VALUE!</v>
      </c>
      <c r="R761" s="7" t="e">
        <f>ROUND('Sheet1 (4)'!X767/100,2)</f>
        <v>#VALUE!</v>
      </c>
      <c r="S761" s="7" t="e">
        <f>ROUND('Sheet1 (4)'!Y767/100,2)</f>
        <v>#VALUE!</v>
      </c>
      <c r="T761" s="7" t="e">
        <f>ROUND('Sheet1 (4)'!Z767/100,2)</f>
        <v>#VALUE!</v>
      </c>
      <c r="U761" s="7" t="e">
        <f>ROUND('Sheet1 (4)'!AA767/100,2)</f>
        <v>#VALUE!</v>
      </c>
      <c r="V761" s="1" t="str">
        <f>'Sheet1 (4)'!AB767&amp;".T"</f>
        <v>9237.T</v>
      </c>
      <c r="W761" t="e">
        <f>ROUND('Sheet1 (4)'!AC767,2)</f>
        <v>#VALUE!</v>
      </c>
      <c r="X761" t="e">
        <f>ROUND('Sheet1 (4)'!AD767,2)</f>
        <v>#VALUE!</v>
      </c>
      <c r="Y761" t="str">
        <f>_xlfn.XLOOKUP('Sheet1 (4)'!AB767,'Sheet1 (3)'!B:B,'Sheet1 (3)'!D:D,"",0)</f>
        <v>グロース</v>
      </c>
    </row>
    <row r="762" spans="1:25" x14ac:dyDescent="0.2">
      <c r="A762">
        <v>761</v>
      </c>
      <c r="B762" s="1" t="str">
        <f>_xlfn.XLOOKUP('Sheet1 (4)'!AB768,'Sheet1 (3)'!B:B,'Sheet1 (3)'!C:C,"",0)</f>
        <v>イーエムネットジャパン</v>
      </c>
      <c r="C762" s="1" t="str">
        <f>_xlfn.XLOOKUP('Sheet1 (4)'!AB768,'Sheet1 (3)'!B:B,'Sheet1 (3)'!F:F,"",0)</f>
        <v>サービス業</v>
      </c>
      <c r="D762" s="1">
        <f>ROUND('Sheet1 (4)'!E768/100000000,2)</f>
        <v>0.04</v>
      </c>
      <c r="E762" s="1">
        <f>ROUND('Sheet1 (4)'!F768/100,2)</f>
        <v>5.04</v>
      </c>
      <c r="F762" s="1">
        <f>ROUND('Sheet1 (4)'!G768/100,2)</f>
        <v>2.2999999999999998</v>
      </c>
      <c r="G762" s="1">
        <f>ROUND('Sheet1 (4)'!H768/100,2)</f>
        <v>1.1200000000000001</v>
      </c>
      <c r="H762" s="1">
        <f>ROUND('Sheet1 (4)'!I768/100,2)</f>
        <v>0.93</v>
      </c>
      <c r="I762" s="1">
        <f>ROUND('Sheet1 (4)'!J768/100,2)</f>
        <v>0.93</v>
      </c>
      <c r="J762" s="1" t="e">
        <f>ROUND('Sheet1 (4)'!K768/100,2)</f>
        <v>#VALUE!</v>
      </c>
      <c r="K762" s="1" t="e">
        <f>ROUND('Sheet1 (4)'!L768/100,2)</f>
        <v>#VALUE!</v>
      </c>
      <c r="L762" s="4">
        <f>ROUND(('Sheet1 (4)'!M768+'Sheet1 (4)'!R768)/100,2)</f>
        <v>3.62</v>
      </c>
      <c r="M762" s="4">
        <f>ROUND(('Sheet1 (4)'!N768+'Sheet1 (4)'!S768)/100,2)</f>
        <v>-1.51</v>
      </c>
      <c r="N762" s="4">
        <f>ROUND(('Sheet1 (4)'!O768+'Sheet1 (4)'!T768)/100,2)</f>
        <v>3.27</v>
      </c>
      <c r="O762" s="4">
        <f>ROUND(('Sheet1 (4)'!P768+'Sheet1 (4)'!U768)/100,2)</f>
        <v>-3.43</v>
      </c>
      <c r="P762" s="4">
        <f>ROUND(('Sheet1 (4)'!Q768+'Sheet1 (4)'!V768)/100,2)</f>
        <v>-3.43</v>
      </c>
      <c r="Q762" s="7">
        <f>ROUND('Sheet1 (4)'!W768/100,2)</f>
        <v>0.23</v>
      </c>
      <c r="R762" s="7">
        <f>ROUND('Sheet1 (4)'!X768/100,2)</f>
        <v>0.12</v>
      </c>
      <c r="S762" s="7">
        <f>ROUND('Sheet1 (4)'!Y768/100,2)</f>
        <v>0.05</v>
      </c>
      <c r="T762" s="7">
        <f>ROUND('Sheet1 (4)'!Z768/100,2)</f>
        <v>0.05</v>
      </c>
      <c r="U762" s="7">
        <f>ROUND('Sheet1 (4)'!AA768/100,2)</f>
        <v>0.05</v>
      </c>
      <c r="V762" s="1" t="str">
        <f>'Sheet1 (4)'!AB768&amp;".T"</f>
        <v>7036.T</v>
      </c>
      <c r="W762">
        <f>ROUND('Sheet1 (4)'!AC768,2)</f>
        <v>28.57</v>
      </c>
      <c r="X762">
        <f>ROUND('Sheet1 (4)'!AD768,2)</f>
        <v>2.54</v>
      </c>
      <c r="Y762" t="str">
        <f>_xlfn.XLOOKUP('Sheet1 (4)'!AB768,'Sheet1 (3)'!B:B,'Sheet1 (3)'!D:D,"",0)</f>
        <v>グロース</v>
      </c>
    </row>
    <row r="763" spans="1:25" x14ac:dyDescent="0.2">
      <c r="A763">
        <v>762</v>
      </c>
      <c r="B763" s="1" t="str">
        <f>_xlfn.XLOOKUP('Sheet1 (4)'!AB769,'Sheet1 (3)'!B:B,'Sheet1 (3)'!C:C,"",0)</f>
        <v>エン</v>
      </c>
      <c r="C763" s="1" t="str">
        <f>_xlfn.XLOOKUP('Sheet1 (4)'!AB769,'Sheet1 (3)'!B:B,'Sheet1 (3)'!F:F,"",0)</f>
        <v>サービス業</v>
      </c>
      <c r="D763" s="1">
        <f>ROUND('Sheet1 (4)'!E769/100000000,2)</f>
        <v>0.4</v>
      </c>
      <c r="E763" s="1">
        <f>ROUND('Sheet1 (4)'!F769/100,2)</f>
        <v>77.16</v>
      </c>
      <c r="F763" s="1">
        <f>ROUND('Sheet1 (4)'!G769/100,2)</f>
        <v>96.3</v>
      </c>
      <c r="G763" s="1">
        <f>ROUND('Sheet1 (4)'!H769/100,2)</f>
        <v>39.909999999999997</v>
      </c>
      <c r="H763" s="1">
        <f>ROUND('Sheet1 (4)'!I769/100,2)</f>
        <v>50.56</v>
      </c>
      <c r="I763" s="1">
        <f>ROUND('Sheet1 (4)'!J769/100,2)</f>
        <v>58.45</v>
      </c>
      <c r="J763" s="1">
        <f>ROUND('Sheet1 (4)'!K769/100,2)</f>
        <v>34.11</v>
      </c>
      <c r="K763" s="1">
        <f>ROUND('Sheet1 (4)'!L769/100,2)</f>
        <v>43.35</v>
      </c>
      <c r="L763" s="4">
        <f>ROUND(('Sheet1 (4)'!M769+'Sheet1 (4)'!R769)/100,2)</f>
        <v>35.020000000000003</v>
      </c>
      <c r="M763" s="4">
        <f>ROUND(('Sheet1 (4)'!N769+'Sheet1 (4)'!S769)/100,2)</f>
        <v>83.67</v>
      </c>
      <c r="N763" s="4">
        <f>ROUND(('Sheet1 (4)'!O769+'Sheet1 (4)'!T769)/100,2)</f>
        <v>2.27</v>
      </c>
      <c r="O763" s="4">
        <f>ROUND(('Sheet1 (4)'!P769+'Sheet1 (4)'!U769)/100,2)</f>
        <v>23.7</v>
      </c>
      <c r="P763" s="4">
        <f>ROUND(('Sheet1 (4)'!Q769+'Sheet1 (4)'!V769)/100,2)</f>
        <v>72.19</v>
      </c>
      <c r="Q763" s="7">
        <f>ROUND('Sheet1 (4)'!W769/100,2)</f>
        <v>0.09</v>
      </c>
      <c r="R763" s="7">
        <f>ROUND('Sheet1 (4)'!X769/100,2)</f>
        <v>0.17</v>
      </c>
      <c r="S763" s="7">
        <f>ROUND('Sheet1 (4)'!Y769/100,2)</f>
        <v>0.06</v>
      </c>
      <c r="T763" s="7">
        <f>ROUND('Sheet1 (4)'!Z769/100,2)</f>
        <v>0.13</v>
      </c>
      <c r="U763" s="7">
        <f>ROUND('Sheet1 (4)'!AA769/100,2)</f>
        <v>0.22</v>
      </c>
      <c r="V763" s="1" t="str">
        <f>'Sheet1 (4)'!AB769&amp;".T"</f>
        <v>4849.T</v>
      </c>
      <c r="W763">
        <f>ROUND('Sheet1 (4)'!AC769,2)</f>
        <v>8.49</v>
      </c>
      <c r="X763">
        <f>ROUND('Sheet1 (4)'!AD769,2)</f>
        <v>1.79</v>
      </c>
      <c r="Y763" t="str">
        <f>_xlfn.XLOOKUP('Sheet1 (4)'!AB769,'Sheet1 (3)'!B:B,'Sheet1 (3)'!D:D,"",0)</f>
        <v>プライム</v>
      </c>
    </row>
    <row r="764" spans="1:25" x14ac:dyDescent="0.2">
      <c r="A764">
        <v>763</v>
      </c>
      <c r="B764" s="1" t="str">
        <f>_xlfn.XLOOKUP('Sheet1 (4)'!AB770,'Sheet1 (3)'!B:B,'Sheet1 (3)'!C:C,"",0)</f>
        <v>エンバイオ・ホールディングス</v>
      </c>
      <c r="C764" s="1" t="str">
        <f>_xlfn.XLOOKUP('Sheet1 (4)'!AB770,'Sheet1 (3)'!B:B,'Sheet1 (3)'!F:F,"",0)</f>
        <v>サービス業</v>
      </c>
      <c r="D764" s="1">
        <f>ROUND('Sheet1 (4)'!E770/100000000,2)</f>
        <v>0.08</v>
      </c>
      <c r="E764" s="1">
        <f>ROUND('Sheet1 (4)'!F770/100,2)</f>
        <v>6.18</v>
      </c>
      <c r="F764" s="1">
        <f>ROUND('Sheet1 (4)'!G770/100,2)</f>
        <v>12.44</v>
      </c>
      <c r="G764" s="1">
        <f>ROUND('Sheet1 (4)'!H770/100,2)</f>
        <v>13.58</v>
      </c>
      <c r="H764" s="1">
        <f>ROUND('Sheet1 (4)'!I770/100,2)</f>
        <v>8.16</v>
      </c>
      <c r="I764" s="1">
        <f>ROUND('Sheet1 (4)'!J770/100,2)</f>
        <v>8.48</v>
      </c>
      <c r="J764" s="1" t="e">
        <f>ROUND('Sheet1 (4)'!K770/100,2)</f>
        <v>#VALUE!</v>
      </c>
      <c r="K764" s="1" t="e">
        <f>ROUND('Sheet1 (4)'!L770/100,2)</f>
        <v>#VALUE!</v>
      </c>
      <c r="L764" s="4">
        <f>ROUND(('Sheet1 (4)'!M770+'Sheet1 (4)'!R770)/100,2)</f>
        <v>-18.62</v>
      </c>
      <c r="M764" s="4">
        <f>ROUND(('Sheet1 (4)'!N770+'Sheet1 (4)'!S770)/100,2)</f>
        <v>9.32</v>
      </c>
      <c r="N764" s="4">
        <f>ROUND(('Sheet1 (4)'!O770+'Sheet1 (4)'!T770)/100,2)</f>
        <v>2.19</v>
      </c>
      <c r="O764" s="4">
        <f>ROUND(('Sheet1 (4)'!P770+'Sheet1 (4)'!U770)/100,2)</f>
        <v>0.8</v>
      </c>
      <c r="P764" s="4">
        <f>ROUND(('Sheet1 (4)'!Q770+'Sheet1 (4)'!V770)/100,2)</f>
        <v>-15.81</v>
      </c>
      <c r="Q764" s="7">
        <f>ROUND('Sheet1 (4)'!W770/100,2)</f>
        <v>0.06</v>
      </c>
      <c r="R764" s="7">
        <f>ROUND('Sheet1 (4)'!X770/100,2)</f>
        <v>0.13</v>
      </c>
      <c r="S764" s="7">
        <f>ROUND('Sheet1 (4)'!Y770/100,2)</f>
        <v>0.12</v>
      </c>
      <c r="T764" s="7">
        <f>ROUND('Sheet1 (4)'!Z770/100,2)</f>
        <v>0.1</v>
      </c>
      <c r="U764" s="7">
        <f>ROUND('Sheet1 (4)'!AA770/100,2)</f>
        <v>0.05</v>
      </c>
      <c r="V764" s="1" t="str">
        <f>'Sheet1 (4)'!AB770&amp;".T"</f>
        <v>6092.T</v>
      </c>
      <c r="W764">
        <f>ROUND('Sheet1 (4)'!AC770,2)</f>
        <v>41.66</v>
      </c>
      <c r="X764">
        <f>ROUND('Sheet1 (4)'!AD770,2)</f>
        <v>0.5</v>
      </c>
      <c r="Y764" t="str">
        <f>_xlfn.XLOOKUP('Sheet1 (4)'!AB770,'Sheet1 (3)'!B:B,'Sheet1 (3)'!D:D,"",0)</f>
        <v>スタンダード</v>
      </c>
    </row>
    <row r="765" spans="1:25" x14ac:dyDescent="0.2">
      <c r="A765">
        <v>764</v>
      </c>
      <c r="B765" s="1" t="str">
        <f>_xlfn.XLOOKUP('Sheet1 (4)'!AB771,'Sheet1 (3)'!B:B,'Sheet1 (3)'!C:C,"",0)</f>
        <v>エンカレッジ・テクノロジ</v>
      </c>
      <c r="C765" s="1" t="str">
        <f>_xlfn.XLOOKUP('Sheet1 (4)'!AB771,'Sheet1 (3)'!B:B,'Sheet1 (3)'!F:F,"",0)</f>
        <v>情報・通信業</v>
      </c>
      <c r="D765" s="1">
        <f>ROUND('Sheet1 (4)'!E771/100000000,2)</f>
        <v>7.0000000000000007E-2</v>
      </c>
      <c r="E765" s="1" t="e">
        <f>ROUND('Sheet1 (4)'!F771/100,2)</f>
        <v>#VALUE!</v>
      </c>
      <c r="F765" s="1" t="e">
        <f>ROUND('Sheet1 (4)'!G771/100,2)</f>
        <v>#VALUE!</v>
      </c>
      <c r="G765" s="1" t="e">
        <f>ROUND('Sheet1 (4)'!H771/100,2)</f>
        <v>#VALUE!</v>
      </c>
      <c r="H765" s="1" t="e">
        <f>ROUND('Sheet1 (4)'!I771/100,2)</f>
        <v>#VALUE!</v>
      </c>
      <c r="I765" s="1">
        <f>ROUND('Sheet1 (4)'!J771/100,2)</f>
        <v>1.62</v>
      </c>
      <c r="J765" s="1" t="e">
        <f>ROUND('Sheet1 (4)'!K771/100,2)</f>
        <v>#VALUE!</v>
      </c>
      <c r="K765" s="1" t="e">
        <f>ROUND('Sheet1 (4)'!L771/100,2)</f>
        <v>#VALUE!</v>
      </c>
      <c r="L765" s="4" t="e">
        <f>ROUND(('Sheet1 (4)'!M771+'Sheet1 (4)'!R771)/100,2)</f>
        <v>#VALUE!</v>
      </c>
      <c r="M765" s="4" t="e">
        <f>ROUND(('Sheet1 (4)'!N771+'Sheet1 (4)'!S771)/100,2)</f>
        <v>#VALUE!</v>
      </c>
      <c r="N765" s="4" t="e">
        <f>ROUND(('Sheet1 (4)'!O771+'Sheet1 (4)'!T771)/100,2)</f>
        <v>#VALUE!</v>
      </c>
      <c r="O765" s="4" t="e">
        <f>ROUND(('Sheet1 (4)'!P771+'Sheet1 (4)'!U771)/100,2)</f>
        <v>#VALUE!</v>
      </c>
      <c r="P765" s="4">
        <f>ROUND(('Sheet1 (4)'!Q771+'Sheet1 (4)'!V771)/100,2)</f>
        <v>-1.1000000000000001</v>
      </c>
      <c r="Q765" s="7" t="e">
        <f>ROUND('Sheet1 (4)'!W771/100,2)</f>
        <v>#VALUE!</v>
      </c>
      <c r="R765" s="7" t="e">
        <f>ROUND('Sheet1 (4)'!X771/100,2)</f>
        <v>#VALUE!</v>
      </c>
      <c r="S765" s="7" t="e">
        <f>ROUND('Sheet1 (4)'!Y771/100,2)</f>
        <v>#VALUE!</v>
      </c>
      <c r="T765" s="7" t="e">
        <f>ROUND('Sheet1 (4)'!Z771/100,2)</f>
        <v>#VALUE!</v>
      </c>
      <c r="U765" s="7">
        <f>ROUND('Sheet1 (4)'!AA771/100,2)</f>
        <v>0.03</v>
      </c>
      <c r="V765" s="1" t="str">
        <f>'Sheet1 (4)'!AB771&amp;".T"</f>
        <v>3682.T</v>
      </c>
      <c r="W765">
        <f>ROUND('Sheet1 (4)'!AC771,2)</f>
        <v>129.37</v>
      </c>
      <c r="X765">
        <f>ROUND('Sheet1 (4)'!AD771,2)</f>
        <v>1.32</v>
      </c>
      <c r="Y765" t="str">
        <f>_xlfn.XLOOKUP('Sheet1 (4)'!AB771,'Sheet1 (3)'!B:B,'Sheet1 (3)'!D:D,"",0)</f>
        <v>スタンダード</v>
      </c>
    </row>
    <row r="766" spans="1:25" x14ac:dyDescent="0.2">
      <c r="A766">
        <v>765</v>
      </c>
      <c r="B766" s="1" t="str">
        <f>_xlfn.XLOOKUP('Sheet1 (4)'!AB772,'Sheet1 (3)'!B:B,'Sheet1 (3)'!C:C,"",0)</f>
        <v>遠藤照明</v>
      </c>
      <c r="C766" s="1" t="str">
        <f>_xlfn.XLOOKUP('Sheet1 (4)'!AB772,'Sheet1 (3)'!B:B,'Sheet1 (3)'!F:F,"",0)</f>
        <v>電気機器</v>
      </c>
      <c r="D766" s="1">
        <f>ROUND('Sheet1 (4)'!E772/100000000,2)</f>
        <v>0.15</v>
      </c>
      <c r="E766" s="1">
        <f>ROUND('Sheet1 (4)'!F772/100,2)</f>
        <v>19.079999999999998</v>
      </c>
      <c r="F766" s="1">
        <f>ROUND('Sheet1 (4)'!G772/100,2)</f>
        <v>38.28</v>
      </c>
      <c r="G766" s="1">
        <f>ROUND('Sheet1 (4)'!H772/100,2)</f>
        <v>30.94</v>
      </c>
      <c r="H766" s="1">
        <f>ROUND('Sheet1 (4)'!I772/100,2)</f>
        <v>52.05</v>
      </c>
      <c r="I766" s="1">
        <f>ROUND('Sheet1 (4)'!J772/100,2)</f>
        <v>49.3</v>
      </c>
      <c r="J766" s="1">
        <f>ROUND('Sheet1 (4)'!K772/100,2)</f>
        <v>57</v>
      </c>
      <c r="K766" s="1">
        <f>ROUND('Sheet1 (4)'!L772/100,2)</f>
        <v>65</v>
      </c>
      <c r="L766" s="4">
        <f>ROUND(('Sheet1 (4)'!M772+'Sheet1 (4)'!R772)/100,2)</f>
        <v>33.6</v>
      </c>
      <c r="M766" s="4">
        <f>ROUND(('Sheet1 (4)'!N772+'Sheet1 (4)'!S772)/100,2)</f>
        <v>19.72</v>
      </c>
      <c r="N766" s="4">
        <f>ROUND(('Sheet1 (4)'!O772+'Sheet1 (4)'!T772)/100,2)</f>
        <v>11.12</v>
      </c>
      <c r="O766" s="4">
        <f>ROUND(('Sheet1 (4)'!P772+'Sheet1 (4)'!U772)/100,2)</f>
        <v>72.48</v>
      </c>
      <c r="P766" s="4">
        <f>ROUND(('Sheet1 (4)'!Q772+'Sheet1 (4)'!V772)/100,2)</f>
        <v>-14.06</v>
      </c>
      <c r="Q766" s="7">
        <f>ROUND('Sheet1 (4)'!W772/100,2)</f>
        <v>0.06</v>
      </c>
      <c r="R766" s="7">
        <f>ROUND('Sheet1 (4)'!X772/100,2)</f>
        <v>0.13</v>
      </c>
      <c r="S766" s="7">
        <f>ROUND('Sheet1 (4)'!Y772/100,2)</f>
        <v>0.1</v>
      </c>
      <c r="T766" s="7">
        <f>ROUND('Sheet1 (4)'!Z772/100,2)</f>
        <v>0.13</v>
      </c>
      <c r="U766" s="7">
        <f>ROUND('Sheet1 (4)'!AA772/100,2)</f>
        <v>0.12</v>
      </c>
      <c r="V766" s="1" t="str">
        <f>'Sheet1 (4)'!AB772&amp;".T"</f>
        <v>6932.T</v>
      </c>
      <c r="W766">
        <f>ROUND('Sheet1 (4)'!AC772,2)</f>
        <v>5.91</v>
      </c>
      <c r="X766">
        <f>ROUND('Sheet1 (4)'!AD772,2)</f>
        <v>0.67</v>
      </c>
      <c r="Y766" t="str">
        <f>_xlfn.XLOOKUP('Sheet1 (4)'!AB772,'Sheet1 (3)'!B:B,'Sheet1 (3)'!D:D,"",0)</f>
        <v>スタンダード</v>
      </c>
    </row>
    <row r="767" spans="1:25" x14ac:dyDescent="0.2">
      <c r="A767">
        <v>766</v>
      </c>
      <c r="B767" s="1" t="str">
        <f>_xlfn.XLOOKUP('Sheet1 (4)'!AB773,'Sheet1 (3)'!B:B,'Sheet1 (3)'!C:C,"",0)</f>
        <v>遠藤製作所</v>
      </c>
      <c r="C767" s="1" t="str">
        <f>_xlfn.XLOOKUP('Sheet1 (4)'!AB773,'Sheet1 (3)'!B:B,'Sheet1 (3)'!F:F,"",0)</f>
        <v>その他製品</v>
      </c>
      <c r="D767" s="1">
        <f>ROUND('Sheet1 (4)'!E773/100000000,2)</f>
        <v>0.09</v>
      </c>
      <c r="E767" s="1">
        <f>ROUND('Sheet1 (4)'!F773/100,2)</f>
        <v>18.38</v>
      </c>
      <c r="F767" s="1">
        <f>ROUND('Sheet1 (4)'!G773/100,2)</f>
        <v>18.52</v>
      </c>
      <c r="G767" s="1">
        <f>ROUND('Sheet1 (4)'!H773/100,2)</f>
        <v>11.77</v>
      </c>
      <c r="H767" s="1">
        <f>ROUND('Sheet1 (4)'!I773/100,2)</f>
        <v>15.47</v>
      </c>
      <c r="I767" s="1">
        <f>ROUND('Sheet1 (4)'!J773/100,2)</f>
        <v>15.47</v>
      </c>
      <c r="J767" s="1" t="e">
        <f>ROUND('Sheet1 (4)'!K773/100,2)</f>
        <v>#VALUE!</v>
      </c>
      <c r="K767" s="1" t="e">
        <f>ROUND('Sheet1 (4)'!L773/100,2)</f>
        <v>#VALUE!</v>
      </c>
      <c r="L767" s="4">
        <f>ROUND(('Sheet1 (4)'!M773+'Sheet1 (4)'!R773)/100,2)</f>
        <v>1.7</v>
      </c>
      <c r="M767" s="4">
        <f>ROUND(('Sheet1 (4)'!N773+'Sheet1 (4)'!S773)/100,2)</f>
        <v>8.94</v>
      </c>
      <c r="N767" s="4">
        <f>ROUND(('Sheet1 (4)'!O773+'Sheet1 (4)'!T773)/100,2)</f>
        <v>17.899999999999999</v>
      </c>
      <c r="O767" s="4">
        <f>ROUND(('Sheet1 (4)'!P773+'Sheet1 (4)'!U773)/100,2)</f>
        <v>4.43</v>
      </c>
      <c r="P767" s="4">
        <f>ROUND(('Sheet1 (4)'!Q773+'Sheet1 (4)'!V773)/100,2)</f>
        <v>4.43</v>
      </c>
      <c r="Q767" s="7">
        <f>ROUND('Sheet1 (4)'!W773/100,2)</f>
        <v>0.1</v>
      </c>
      <c r="R767" s="7">
        <f>ROUND('Sheet1 (4)'!X773/100,2)</f>
        <v>0.05</v>
      </c>
      <c r="S767" s="7">
        <f>ROUND('Sheet1 (4)'!Y773/100,2)</f>
        <v>0.04</v>
      </c>
      <c r="T767" s="7">
        <f>ROUND('Sheet1 (4)'!Z773/100,2)</f>
        <v>0.05</v>
      </c>
      <c r="U767" s="7">
        <f>ROUND('Sheet1 (4)'!AA773/100,2)</f>
        <v>0.05</v>
      </c>
      <c r="V767" s="1" t="str">
        <f>'Sheet1 (4)'!AB773&amp;".T"</f>
        <v>7841.T</v>
      </c>
      <c r="W767">
        <f>ROUND('Sheet1 (4)'!AC773,2)</f>
        <v>13.69</v>
      </c>
      <c r="X767">
        <f>ROUND('Sheet1 (4)'!AD773,2)</f>
        <v>0.47</v>
      </c>
      <c r="Y767" t="str">
        <f>_xlfn.XLOOKUP('Sheet1 (4)'!AB773,'Sheet1 (3)'!B:B,'Sheet1 (3)'!D:D,"",0)</f>
        <v>スタンダード</v>
      </c>
    </row>
    <row r="768" spans="1:25" x14ac:dyDescent="0.2">
      <c r="A768">
        <v>767</v>
      </c>
      <c r="B768" s="1" t="str">
        <f>_xlfn.XLOOKUP('Sheet1 (4)'!AB774,'Sheet1 (3)'!B:B,'Sheet1 (3)'!C:C,"",0)</f>
        <v>ＥＮＥＣＨＡＮＧＥ</v>
      </c>
      <c r="C768" s="1" t="str">
        <f>_xlfn.XLOOKUP('Sheet1 (4)'!AB774,'Sheet1 (3)'!B:B,'Sheet1 (3)'!F:F,"",0)</f>
        <v>情報・通信業</v>
      </c>
      <c r="D768" s="1">
        <f>ROUND('Sheet1 (4)'!E774/100000000,2)</f>
        <v>0.43</v>
      </c>
      <c r="E768" s="1">
        <f>ROUND('Sheet1 (4)'!F774/100,2)</f>
        <v>0.41</v>
      </c>
      <c r="F768" s="1">
        <f>ROUND('Sheet1 (4)'!G774/100,2)</f>
        <v>-11.21</v>
      </c>
      <c r="G768" s="1">
        <f>ROUND('Sheet1 (4)'!H774/100,2)</f>
        <v>-21.25</v>
      </c>
      <c r="H768" s="1">
        <f>ROUND('Sheet1 (4)'!I774/100,2)</f>
        <v>-29.14</v>
      </c>
      <c r="I768" s="1">
        <f>ROUND('Sheet1 (4)'!J774/100,2)</f>
        <v>-29.05</v>
      </c>
      <c r="J768" s="1" t="e">
        <f>ROUND('Sheet1 (4)'!K774/100,2)</f>
        <v>#VALUE!</v>
      </c>
      <c r="K768" s="1" t="e">
        <f>ROUND('Sheet1 (4)'!L774/100,2)</f>
        <v>#VALUE!</v>
      </c>
      <c r="L768" s="4">
        <f>ROUND(('Sheet1 (4)'!M774+'Sheet1 (4)'!R774)/100,2)</f>
        <v>-0.71</v>
      </c>
      <c r="M768" s="4">
        <f>ROUND(('Sheet1 (4)'!N774+'Sheet1 (4)'!S774)/100,2)</f>
        <v>-34.56</v>
      </c>
      <c r="N768" s="4">
        <f>ROUND(('Sheet1 (4)'!O774+'Sheet1 (4)'!T774)/100,2)</f>
        <v>-33.06</v>
      </c>
      <c r="O768" s="4" t="e">
        <f>ROUND(('Sheet1 (4)'!P774+'Sheet1 (4)'!U774)/100,2)</f>
        <v>#VALUE!</v>
      </c>
      <c r="P768" s="4">
        <f>ROUND(('Sheet1 (4)'!Q774+'Sheet1 (4)'!V774)/100,2)</f>
        <v>-25.42</v>
      </c>
      <c r="Q768" s="7">
        <f>ROUND('Sheet1 (4)'!W774/100,2)</f>
        <v>-0.03</v>
      </c>
      <c r="R768" s="7">
        <f>ROUND('Sheet1 (4)'!X774/100,2)</f>
        <v>-0.32</v>
      </c>
      <c r="S768" s="7">
        <f>ROUND('Sheet1 (4)'!Y774/100,2)</f>
        <v>-4.93</v>
      </c>
      <c r="T768" s="7">
        <f>ROUND('Sheet1 (4)'!Z774/100,2)</f>
        <v>2.79</v>
      </c>
      <c r="U768" s="7" t="e">
        <f>ROUND('Sheet1 (4)'!AA774/100,2)</f>
        <v>#VALUE!</v>
      </c>
      <c r="V768" s="1" t="str">
        <f>'Sheet1 (4)'!AB774&amp;".T"</f>
        <v>4169.T</v>
      </c>
      <c r="W768" t="e">
        <f>ROUND('Sheet1 (4)'!AC774,2)</f>
        <v>#VALUE!</v>
      </c>
      <c r="X768">
        <f>ROUND('Sheet1 (4)'!AD774,2)</f>
        <v>3.02</v>
      </c>
      <c r="Y768" t="str">
        <f>_xlfn.XLOOKUP('Sheet1 (4)'!AB774,'Sheet1 (3)'!B:B,'Sheet1 (3)'!D:D,"",0)</f>
        <v>グロース</v>
      </c>
    </row>
    <row r="769" spans="1:25" x14ac:dyDescent="0.2">
      <c r="A769">
        <v>768</v>
      </c>
      <c r="B769" s="1" t="str">
        <f>_xlfn.XLOOKUP('Sheet1 (4)'!AB775,'Sheet1 (3)'!B:B,'Sheet1 (3)'!C:C,"",0)</f>
        <v>ＥＮＥＯＳホールディングス</v>
      </c>
      <c r="C769" s="1" t="str">
        <f>_xlfn.XLOOKUP('Sheet1 (4)'!AB775,'Sheet1 (3)'!B:B,'Sheet1 (3)'!F:F,"",0)</f>
        <v>石油・石炭製品</v>
      </c>
      <c r="D769" s="1">
        <f>ROUND('Sheet1 (4)'!E775/100000000,2)</f>
        <v>26.9</v>
      </c>
      <c r="E769" s="1">
        <f>ROUND('Sheet1 (4)'!F775/100,2)</f>
        <v>2646.52</v>
      </c>
      <c r="F769" s="1">
        <f>ROUND('Sheet1 (4)'!G775/100,2)</f>
        <v>6916.96</v>
      </c>
      <c r="G769" s="1">
        <f>ROUND('Sheet1 (4)'!H775/100,2)</f>
        <v>2761.1</v>
      </c>
      <c r="H769" s="1">
        <f>ROUND('Sheet1 (4)'!I775/100,2)</f>
        <v>4012.82</v>
      </c>
      <c r="I769" s="1">
        <f>ROUND('Sheet1 (4)'!J775/100,2)</f>
        <v>2625.67</v>
      </c>
      <c r="J769" s="1">
        <f>ROUND('Sheet1 (4)'!K775/100,2)</f>
        <v>3431.71</v>
      </c>
      <c r="K769" s="1">
        <f>ROUND('Sheet1 (4)'!L775/100,2)</f>
        <v>4299.8599999999997</v>
      </c>
      <c r="L769" s="4">
        <f>ROUND(('Sheet1 (4)'!M775+'Sheet1 (4)'!R775)/100,2)</f>
        <v>3723.03</v>
      </c>
      <c r="M769" s="4">
        <f>ROUND(('Sheet1 (4)'!N775+'Sheet1 (4)'!S775)/100,2)</f>
        <v>-1404.16</v>
      </c>
      <c r="N769" s="4">
        <f>ROUND(('Sheet1 (4)'!O775+'Sheet1 (4)'!T775)/100,2)</f>
        <v>-2261.7399999999998</v>
      </c>
      <c r="O769" s="4">
        <f>ROUND(('Sheet1 (4)'!P775+'Sheet1 (4)'!U775)/100,2)</f>
        <v>7693</v>
      </c>
      <c r="P769" s="4">
        <f>ROUND(('Sheet1 (4)'!Q775+'Sheet1 (4)'!V775)/100,2)</f>
        <v>7076</v>
      </c>
      <c r="Q769" s="7">
        <f>ROUND('Sheet1 (4)'!W775/100,2)</f>
        <v>0.04</v>
      </c>
      <c r="R769" s="7">
        <f>ROUND('Sheet1 (4)'!X775/100,2)</f>
        <v>0.19</v>
      </c>
      <c r="S769" s="7">
        <f>ROUND('Sheet1 (4)'!Y775/100,2)</f>
        <v>0.06</v>
      </c>
      <c r="T769" s="7">
        <f>ROUND('Sheet1 (4)'!Z775/100,2)</f>
        <v>0.1</v>
      </c>
      <c r="U769" s="7">
        <f>ROUND('Sheet1 (4)'!AA775/100,2)</f>
        <v>0.02</v>
      </c>
      <c r="V769" s="1" t="str">
        <f>'Sheet1 (4)'!AB775&amp;".T"</f>
        <v>5020.T</v>
      </c>
      <c r="W769">
        <f>ROUND('Sheet1 (4)'!AC775,2)</f>
        <v>20.74</v>
      </c>
      <c r="X769">
        <f>ROUND('Sheet1 (4)'!AD775,2)</f>
        <v>0.87</v>
      </c>
      <c r="Y769" t="str">
        <f>_xlfn.XLOOKUP('Sheet1 (4)'!AB775,'Sheet1 (3)'!B:B,'Sheet1 (3)'!D:D,"",0)</f>
        <v>プライム</v>
      </c>
    </row>
    <row r="770" spans="1:25" x14ac:dyDescent="0.2">
      <c r="A770">
        <v>769</v>
      </c>
      <c r="B770" s="1" t="str">
        <f>_xlfn.XLOOKUP('Sheet1 (4)'!AB776,'Sheet1 (3)'!B:B,'Sheet1 (3)'!C:C,"",0)</f>
        <v>エネルギーパワー</v>
      </c>
      <c r="C770" s="1" t="str">
        <f>_xlfn.XLOOKUP('Sheet1 (4)'!AB776,'Sheet1 (3)'!B:B,'Sheet1 (3)'!F:F,"",0)</f>
        <v>建設業</v>
      </c>
      <c r="D770" s="1">
        <f>ROUND('Sheet1 (4)'!E776/100000000,2)</f>
        <v>0.08</v>
      </c>
      <c r="E770" s="1">
        <f>ROUND('Sheet1 (4)'!F776/100,2)</f>
        <v>-2.4300000000000002</v>
      </c>
      <c r="F770" s="1">
        <f>ROUND('Sheet1 (4)'!G776/100,2)</f>
        <v>1.37</v>
      </c>
      <c r="G770" s="1">
        <f>ROUND('Sheet1 (4)'!H776/100,2)</f>
        <v>2.35</v>
      </c>
      <c r="H770" s="1" t="e">
        <f>ROUND('Sheet1 (4)'!I776/100,2)</f>
        <v>#VALUE!</v>
      </c>
      <c r="I770" s="1">
        <f>ROUND('Sheet1 (4)'!J776/100,2)</f>
        <v>6.4</v>
      </c>
      <c r="J770" s="1" t="e">
        <f>ROUND('Sheet1 (4)'!K776/100,2)</f>
        <v>#VALUE!</v>
      </c>
      <c r="K770" s="1" t="e">
        <f>ROUND('Sheet1 (4)'!L776/100,2)</f>
        <v>#VALUE!</v>
      </c>
      <c r="L770" s="4" t="e">
        <f>ROUND(('Sheet1 (4)'!M776+'Sheet1 (4)'!R776)/100,2)</f>
        <v>#VALUE!</v>
      </c>
      <c r="M770" s="4" t="e">
        <f>ROUND(('Sheet1 (4)'!N776+'Sheet1 (4)'!S776)/100,2)</f>
        <v>#VALUE!</v>
      </c>
      <c r="N770" s="4">
        <f>ROUND(('Sheet1 (4)'!O776+'Sheet1 (4)'!T776)/100,2)</f>
        <v>-0.43</v>
      </c>
      <c r="O770" s="4" t="e">
        <f>ROUND(('Sheet1 (4)'!P776+'Sheet1 (4)'!U776)/100,2)</f>
        <v>#VALUE!</v>
      </c>
      <c r="P770" s="4">
        <f>ROUND(('Sheet1 (4)'!Q776+'Sheet1 (4)'!V776)/100,2)</f>
        <v>-13.98</v>
      </c>
      <c r="Q770" s="7" t="e">
        <f>ROUND('Sheet1 (4)'!W776/100,2)</f>
        <v>#VALUE!</v>
      </c>
      <c r="R770" s="7">
        <f>ROUND('Sheet1 (4)'!X776/100,2)</f>
        <v>-1.79</v>
      </c>
      <c r="S770" s="7">
        <f>ROUND('Sheet1 (4)'!Y776/100,2)</f>
        <v>1.49</v>
      </c>
      <c r="T770" s="7" t="e">
        <f>ROUND('Sheet1 (4)'!Z776/100,2)</f>
        <v>#VALUE!</v>
      </c>
      <c r="U770" s="7" t="e">
        <f>ROUND('Sheet1 (4)'!AA776/100,2)</f>
        <v>#VALUE!</v>
      </c>
      <c r="V770" s="1" t="str">
        <f>'Sheet1 (4)'!AB776&amp;".T"</f>
        <v>144A.T</v>
      </c>
      <c r="W770">
        <f>ROUND('Sheet1 (4)'!AC776,2)</f>
        <v>6.73</v>
      </c>
      <c r="X770" t="e">
        <f>ROUND('Sheet1 (4)'!AD776,2)</f>
        <v>#VALUE!</v>
      </c>
      <c r="Y770" t="str">
        <f>_xlfn.XLOOKUP('Sheet1 (4)'!AB776,'Sheet1 (3)'!B:B,'Sheet1 (3)'!D:D,"",0)</f>
        <v>PRO Market</v>
      </c>
    </row>
    <row r="771" spans="1:25" x14ac:dyDescent="0.2">
      <c r="A771">
        <v>770</v>
      </c>
      <c r="B771" s="1" t="str">
        <f>_xlfn.XLOOKUP('Sheet1 (4)'!AB777,'Sheet1 (3)'!B:B,'Sheet1 (3)'!C:C,"",0)</f>
        <v>エニグモ</v>
      </c>
      <c r="C771" s="1" t="str">
        <f>_xlfn.XLOOKUP('Sheet1 (4)'!AB777,'Sheet1 (3)'!B:B,'Sheet1 (3)'!F:F,"",0)</f>
        <v>情報・通信業</v>
      </c>
      <c r="D771" s="1">
        <f>ROUND('Sheet1 (4)'!E777/100000000,2)</f>
        <v>0.4</v>
      </c>
      <c r="E771" s="1" t="e">
        <f>ROUND('Sheet1 (4)'!F777/100,2)</f>
        <v>#VALUE!</v>
      </c>
      <c r="F771" s="1" t="e">
        <f>ROUND('Sheet1 (4)'!G777/100,2)</f>
        <v>#VALUE!</v>
      </c>
      <c r="G771" s="1" t="e">
        <f>ROUND('Sheet1 (4)'!H777/100,2)</f>
        <v>#VALUE!</v>
      </c>
      <c r="H771" s="1" t="e">
        <f>ROUND('Sheet1 (4)'!I777/100,2)</f>
        <v>#VALUE!</v>
      </c>
      <c r="I771" s="1">
        <f>ROUND('Sheet1 (4)'!J777/100,2)</f>
        <v>7.39</v>
      </c>
      <c r="J771" s="1">
        <f>ROUND('Sheet1 (4)'!K777/100,2)</f>
        <v>0.3</v>
      </c>
      <c r="K771" s="1">
        <f>ROUND('Sheet1 (4)'!L777/100,2)</f>
        <v>1</v>
      </c>
      <c r="L771" s="4" t="e">
        <f>ROUND(('Sheet1 (4)'!M777+'Sheet1 (4)'!R777)/100,2)</f>
        <v>#VALUE!</v>
      </c>
      <c r="M771" s="4" t="e">
        <f>ROUND(('Sheet1 (4)'!N777+'Sheet1 (4)'!S777)/100,2)</f>
        <v>#VALUE!</v>
      </c>
      <c r="N771" s="4" t="e">
        <f>ROUND(('Sheet1 (4)'!O777+'Sheet1 (4)'!T777)/100,2)</f>
        <v>#VALUE!</v>
      </c>
      <c r="O771" s="4" t="e">
        <f>ROUND(('Sheet1 (4)'!P777+'Sheet1 (4)'!U777)/100,2)</f>
        <v>#VALUE!</v>
      </c>
      <c r="P771" s="4">
        <f>ROUND(('Sheet1 (4)'!Q777+'Sheet1 (4)'!V777)/100,2)</f>
        <v>-11.41</v>
      </c>
      <c r="Q771" s="7" t="e">
        <f>ROUND('Sheet1 (4)'!W777/100,2)</f>
        <v>#VALUE!</v>
      </c>
      <c r="R771" s="7" t="e">
        <f>ROUND('Sheet1 (4)'!X777/100,2)</f>
        <v>#VALUE!</v>
      </c>
      <c r="S771" s="7" t="e">
        <f>ROUND('Sheet1 (4)'!Y777/100,2)</f>
        <v>#VALUE!</v>
      </c>
      <c r="T771" s="7" t="e">
        <f>ROUND('Sheet1 (4)'!Z777/100,2)</f>
        <v>#VALUE!</v>
      </c>
      <c r="U771" s="7" t="e">
        <f>ROUND('Sheet1 (4)'!AA777/100,2)</f>
        <v>#VALUE!</v>
      </c>
      <c r="V771" s="1" t="str">
        <f>'Sheet1 (4)'!AB777&amp;".T"</f>
        <v>3665.T</v>
      </c>
      <c r="W771">
        <f>ROUND('Sheet1 (4)'!AC777,2)</f>
        <v>62.73</v>
      </c>
      <c r="X771">
        <f>ROUND('Sheet1 (4)'!AD777,2)</f>
        <v>1.37</v>
      </c>
      <c r="Y771" t="str">
        <f>_xlfn.XLOOKUP('Sheet1 (4)'!AB777,'Sheet1 (3)'!B:B,'Sheet1 (3)'!D:D,"",0)</f>
        <v>プライム</v>
      </c>
    </row>
    <row r="772" spans="1:25" x14ac:dyDescent="0.2">
      <c r="A772">
        <v>771</v>
      </c>
      <c r="B772" s="1" t="str">
        <f>_xlfn.XLOOKUP('Sheet1 (4)'!AB778,'Sheet1 (3)'!B:B,'Sheet1 (3)'!C:C,"",0)</f>
        <v>ｅｎｉｓｈ</v>
      </c>
      <c r="C772" s="1" t="str">
        <f>_xlfn.XLOOKUP('Sheet1 (4)'!AB778,'Sheet1 (3)'!B:B,'Sheet1 (3)'!F:F,"",0)</f>
        <v>情報・通信業</v>
      </c>
      <c r="D772" s="1">
        <f>ROUND('Sheet1 (4)'!E778/100000000,2)</f>
        <v>0.28999999999999998</v>
      </c>
      <c r="E772" s="1">
        <f>ROUND('Sheet1 (4)'!F778/100,2)</f>
        <v>-2.58</v>
      </c>
      <c r="F772" s="1">
        <f>ROUND('Sheet1 (4)'!G778/100,2)</f>
        <v>-3.42</v>
      </c>
      <c r="G772" s="1">
        <f>ROUND('Sheet1 (4)'!H778/100,2)</f>
        <v>-12.06</v>
      </c>
      <c r="H772" s="1">
        <f>ROUND('Sheet1 (4)'!I778/100,2)</f>
        <v>-8.15</v>
      </c>
      <c r="I772" s="1">
        <f>ROUND('Sheet1 (4)'!J778/100,2)</f>
        <v>-8.15</v>
      </c>
      <c r="J772" s="1" t="e">
        <f>ROUND('Sheet1 (4)'!K778/100,2)</f>
        <v>#VALUE!</v>
      </c>
      <c r="K772" s="1" t="e">
        <f>ROUND('Sheet1 (4)'!L778/100,2)</f>
        <v>#VALUE!</v>
      </c>
      <c r="L772" s="4">
        <f>ROUND(('Sheet1 (4)'!M778+'Sheet1 (4)'!R778)/100,2)</f>
        <v>-5.75</v>
      </c>
      <c r="M772" s="4">
        <f>ROUND(('Sheet1 (4)'!N778+'Sheet1 (4)'!S778)/100,2)</f>
        <v>-1.39</v>
      </c>
      <c r="N772" s="4">
        <f>ROUND(('Sheet1 (4)'!O778+'Sheet1 (4)'!T778)/100,2)</f>
        <v>-14.19</v>
      </c>
      <c r="O772" s="4">
        <f>ROUND(('Sheet1 (4)'!P778+'Sheet1 (4)'!U778)/100,2)</f>
        <v>-10.9</v>
      </c>
      <c r="P772" s="4">
        <f>ROUND(('Sheet1 (4)'!Q778+'Sheet1 (4)'!V778)/100,2)</f>
        <v>-10.9</v>
      </c>
      <c r="Q772" s="7">
        <f>ROUND('Sheet1 (4)'!W778/100,2)</f>
        <v>-0.4</v>
      </c>
      <c r="R772" s="7">
        <f>ROUND('Sheet1 (4)'!X778/100,2)</f>
        <v>-0.49</v>
      </c>
      <c r="S772" s="7">
        <f>ROUND('Sheet1 (4)'!Y778/100,2)</f>
        <v>-1.68</v>
      </c>
      <c r="T772" s="7">
        <f>ROUND('Sheet1 (4)'!Z778/100,2)</f>
        <v>-1.26</v>
      </c>
      <c r="U772" s="7">
        <f>ROUND('Sheet1 (4)'!AA778/100,2)</f>
        <v>-1.26</v>
      </c>
      <c r="V772" s="1" t="str">
        <f>'Sheet1 (4)'!AB778&amp;".T"</f>
        <v>3667.T</v>
      </c>
      <c r="W772" t="e">
        <f>ROUND('Sheet1 (4)'!AC778,2)</f>
        <v>#VALUE!</v>
      </c>
      <c r="X772">
        <f>ROUND('Sheet1 (4)'!AD778,2)</f>
        <v>2.93</v>
      </c>
      <c r="Y772" t="str">
        <f>_xlfn.XLOOKUP('Sheet1 (4)'!AB778,'Sheet1 (3)'!B:B,'Sheet1 (3)'!D:D,"",0)</f>
        <v>スタンダード</v>
      </c>
    </row>
    <row r="773" spans="1:25" x14ac:dyDescent="0.2">
      <c r="A773">
        <v>772</v>
      </c>
      <c r="B773" s="1" t="str">
        <f>_xlfn.XLOOKUP('Sheet1 (4)'!AB779,'Sheet1 (3)'!B:B,'Sheet1 (3)'!C:C,"",0)</f>
        <v>Ｅｎｊｉｎ</v>
      </c>
      <c r="C773" s="1" t="str">
        <f>_xlfn.XLOOKUP('Sheet1 (4)'!AB779,'Sheet1 (3)'!B:B,'Sheet1 (3)'!F:F,"",0)</f>
        <v>サービス業</v>
      </c>
      <c r="D773" s="1">
        <f>ROUND('Sheet1 (4)'!E779/100000000,2)</f>
        <v>7.0000000000000007E-2</v>
      </c>
      <c r="E773" s="1" t="e">
        <f>ROUND('Sheet1 (4)'!F779/100,2)</f>
        <v>#VALUE!</v>
      </c>
      <c r="F773" s="1" t="e">
        <f>ROUND('Sheet1 (4)'!G779/100,2)</f>
        <v>#VALUE!</v>
      </c>
      <c r="G773" s="1" t="e">
        <f>ROUND('Sheet1 (4)'!H779/100,2)</f>
        <v>#VALUE!</v>
      </c>
      <c r="H773" s="1">
        <f>ROUND('Sheet1 (4)'!I779/100,2)</f>
        <v>10.48</v>
      </c>
      <c r="I773" s="1">
        <f>ROUND('Sheet1 (4)'!J779/100,2)</f>
        <v>8.42</v>
      </c>
      <c r="J773" s="1">
        <f>ROUND('Sheet1 (4)'!K779/100,2)</f>
        <v>9.1999999999999993</v>
      </c>
      <c r="K773" s="1">
        <f>ROUND('Sheet1 (4)'!L779/100,2)</f>
        <v>10</v>
      </c>
      <c r="L773" s="4" t="e">
        <f>ROUND(('Sheet1 (4)'!M779+'Sheet1 (4)'!R779)/100,2)</f>
        <v>#VALUE!</v>
      </c>
      <c r="M773" s="4" t="e">
        <f>ROUND(('Sheet1 (4)'!N779+'Sheet1 (4)'!S779)/100,2)</f>
        <v>#VALUE!</v>
      </c>
      <c r="N773" s="4" t="e">
        <f>ROUND(('Sheet1 (4)'!O779+'Sheet1 (4)'!T779)/100,2)</f>
        <v>#VALUE!</v>
      </c>
      <c r="O773" s="4">
        <f>ROUND(('Sheet1 (4)'!P779+'Sheet1 (4)'!U779)/100,2)</f>
        <v>0.65</v>
      </c>
      <c r="P773" s="4">
        <f>ROUND(('Sheet1 (4)'!Q779+'Sheet1 (4)'!V779)/100,2)</f>
        <v>8.57</v>
      </c>
      <c r="Q773" s="7" t="e">
        <f>ROUND('Sheet1 (4)'!W779/100,2)</f>
        <v>#VALUE!</v>
      </c>
      <c r="R773" s="7" t="e">
        <f>ROUND('Sheet1 (4)'!X779/100,2)</f>
        <v>#VALUE!</v>
      </c>
      <c r="S773" s="7" t="e">
        <f>ROUND('Sheet1 (4)'!Y779/100,2)</f>
        <v>#VALUE!</v>
      </c>
      <c r="T773" s="7">
        <f>ROUND('Sheet1 (4)'!Z779/100,2)</f>
        <v>0.18</v>
      </c>
      <c r="U773" s="7">
        <f>ROUND('Sheet1 (4)'!AA779/100,2)</f>
        <v>0.12</v>
      </c>
      <c r="V773" s="1" t="str">
        <f>'Sheet1 (4)'!AB779&amp;".T"</f>
        <v>7370.T</v>
      </c>
      <c r="W773">
        <f>ROUND('Sheet1 (4)'!AC779,2)</f>
        <v>12.22</v>
      </c>
      <c r="X773">
        <f>ROUND('Sheet1 (4)'!AD779,2)</f>
        <v>1.33</v>
      </c>
      <c r="Y773" t="str">
        <f>_xlfn.XLOOKUP('Sheet1 (4)'!AB779,'Sheet1 (3)'!B:B,'Sheet1 (3)'!D:D,"",0)</f>
        <v>グロース</v>
      </c>
    </row>
    <row r="774" spans="1:25" x14ac:dyDescent="0.2">
      <c r="A774">
        <v>773</v>
      </c>
      <c r="B774" s="1" t="str">
        <f>_xlfn.XLOOKUP('Sheet1 (4)'!AB780,'Sheet1 (3)'!B:B,'Sheet1 (3)'!C:C,"",0)</f>
        <v>エノモト</v>
      </c>
      <c r="C774" s="1" t="str">
        <f>_xlfn.XLOOKUP('Sheet1 (4)'!AB780,'Sheet1 (3)'!B:B,'Sheet1 (3)'!F:F,"",0)</f>
        <v>電気機器</v>
      </c>
      <c r="D774" s="1">
        <f>ROUND('Sheet1 (4)'!E780/100000000,2)</f>
        <v>0.06</v>
      </c>
      <c r="E774" s="1">
        <f>ROUND('Sheet1 (4)'!F780/100,2)</f>
        <v>15.49</v>
      </c>
      <c r="F774" s="1">
        <f>ROUND('Sheet1 (4)'!G780/100,2)</f>
        <v>19.260000000000002</v>
      </c>
      <c r="G774" s="1">
        <f>ROUND('Sheet1 (4)'!H780/100,2)</f>
        <v>15.54</v>
      </c>
      <c r="H774" s="1">
        <f>ROUND('Sheet1 (4)'!I780/100,2)</f>
        <v>1.55</v>
      </c>
      <c r="I774" s="1">
        <f>ROUND('Sheet1 (4)'!J780/100,2)</f>
        <v>6.14</v>
      </c>
      <c r="J774" s="1">
        <f>ROUND('Sheet1 (4)'!K780/100,2)</f>
        <v>12</v>
      </c>
      <c r="K774" s="1">
        <f>ROUND('Sheet1 (4)'!L780/100,2)</f>
        <v>15</v>
      </c>
      <c r="L774" s="4">
        <f>ROUND(('Sheet1 (4)'!M780+'Sheet1 (4)'!R780)/100,2)</f>
        <v>1.04</v>
      </c>
      <c r="M774" s="4">
        <f>ROUND(('Sheet1 (4)'!N780+'Sheet1 (4)'!S780)/100,2)</f>
        <v>3.66</v>
      </c>
      <c r="N774" s="4">
        <f>ROUND(('Sheet1 (4)'!O780+'Sheet1 (4)'!T780)/100,2)</f>
        <v>-11.88</v>
      </c>
      <c r="O774" s="4">
        <f>ROUND(('Sheet1 (4)'!P780+'Sheet1 (4)'!U780)/100,2)</f>
        <v>13.39</v>
      </c>
      <c r="P774" s="4">
        <f>ROUND(('Sheet1 (4)'!Q780+'Sheet1 (4)'!V780)/100,2)</f>
        <v>-9.1300000000000008</v>
      </c>
      <c r="Q774" s="7">
        <f>ROUND('Sheet1 (4)'!W780/100,2)</f>
        <v>0.09</v>
      </c>
      <c r="R774" s="7">
        <f>ROUND('Sheet1 (4)'!X780/100,2)</f>
        <v>0.09</v>
      </c>
      <c r="S774" s="7">
        <f>ROUND('Sheet1 (4)'!Y780/100,2)</f>
        <v>0.06</v>
      </c>
      <c r="T774" s="7">
        <f>ROUND('Sheet1 (4)'!Z780/100,2)</f>
        <v>0.01</v>
      </c>
      <c r="U774" s="7">
        <f>ROUND('Sheet1 (4)'!AA780/100,2)</f>
        <v>0.02</v>
      </c>
      <c r="V774" s="1" t="str">
        <f>'Sheet1 (4)'!AB780&amp;".T"</f>
        <v>6928.T</v>
      </c>
      <c r="W774">
        <f>ROUND('Sheet1 (4)'!AC780,2)</f>
        <v>18.87</v>
      </c>
      <c r="X774">
        <f>ROUND('Sheet1 (4)'!AD780,2)</f>
        <v>0.57999999999999996</v>
      </c>
      <c r="Y774" t="str">
        <f>_xlfn.XLOOKUP('Sheet1 (4)'!AB780,'Sheet1 (3)'!B:B,'Sheet1 (3)'!D:D,"",0)</f>
        <v>プライム</v>
      </c>
    </row>
    <row r="775" spans="1:25" x14ac:dyDescent="0.2">
      <c r="A775">
        <v>774</v>
      </c>
      <c r="B775" s="1" t="str">
        <f>_xlfn.XLOOKUP('Sheet1 (4)'!AB781,'Sheet1 (3)'!B:B,'Sheet1 (3)'!C:C,"",0)</f>
        <v>エンプラス</v>
      </c>
      <c r="C775" s="1" t="str">
        <f>_xlfn.XLOOKUP('Sheet1 (4)'!AB781,'Sheet1 (3)'!B:B,'Sheet1 (3)'!F:F,"",0)</f>
        <v>電気機器</v>
      </c>
      <c r="D775" s="1">
        <f>ROUND('Sheet1 (4)'!E781/100000000,2)</f>
        <v>0.09</v>
      </c>
      <c r="E775" s="1">
        <f>ROUND('Sheet1 (4)'!F781/100,2)</f>
        <v>21.21</v>
      </c>
      <c r="F775" s="1">
        <f>ROUND('Sheet1 (4)'!G781/100,2)</f>
        <v>36.020000000000003</v>
      </c>
      <c r="G775" s="1">
        <f>ROUND('Sheet1 (4)'!H781/100,2)</f>
        <v>88.2</v>
      </c>
      <c r="H775" s="1">
        <f>ROUND('Sheet1 (4)'!I781/100,2)</f>
        <v>46.46</v>
      </c>
      <c r="I775" s="1">
        <f>ROUND('Sheet1 (4)'!J781/100,2)</f>
        <v>52.88</v>
      </c>
      <c r="J775" s="1">
        <f>ROUND('Sheet1 (4)'!K781/100,2)</f>
        <v>60</v>
      </c>
      <c r="K775" s="1">
        <f>ROUND('Sheet1 (4)'!L781/100,2)</f>
        <v>67.5</v>
      </c>
      <c r="L775" s="4">
        <f>ROUND(('Sheet1 (4)'!M781+'Sheet1 (4)'!R781)/100,2)</f>
        <v>19.55</v>
      </c>
      <c r="M775" s="4">
        <f>ROUND(('Sheet1 (4)'!N781+'Sheet1 (4)'!S781)/100,2)</f>
        <v>24.7</v>
      </c>
      <c r="N775" s="4">
        <f>ROUND(('Sheet1 (4)'!O781+'Sheet1 (4)'!T781)/100,2)</f>
        <v>61.8</v>
      </c>
      <c r="O775" s="4">
        <f>ROUND(('Sheet1 (4)'!P781+'Sheet1 (4)'!U781)/100,2)</f>
        <v>41.42</v>
      </c>
      <c r="P775" s="4">
        <f>ROUND(('Sheet1 (4)'!Q781+'Sheet1 (4)'!V781)/100,2)</f>
        <v>2.42</v>
      </c>
      <c r="Q775" s="7">
        <f>ROUND('Sheet1 (4)'!W781/100,2)</f>
        <v>0.02</v>
      </c>
      <c r="R775" s="7">
        <f>ROUND('Sheet1 (4)'!X781/100,2)</f>
        <v>7.0000000000000007E-2</v>
      </c>
      <c r="S775" s="7">
        <f>ROUND('Sheet1 (4)'!Y781/100,2)</f>
        <v>0.11</v>
      </c>
      <c r="T775" s="7">
        <f>ROUND('Sheet1 (4)'!Z781/100,2)</f>
        <v>7.0000000000000007E-2</v>
      </c>
      <c r="U775" s="7">
        <f>ROUND('Sheet1 (4)'!AA781/100,2)</f>
        <v>7.0000000000000007E-2</v>
      </c>
      <c r="V775" s="1" t="str">
        <f>'Sheet1 (4)'!AB781&amp;".T"</f>
        <v>6961.T</v>
      </c>
      <c r="W775">
        <f>ROUND('Sheet1 (4)'!AC781,2)</f>
        <v>18.5</v>
      </c>
      <c r="X775">
        <f>ROUND('Sheet1 (4)'!AD781,2)</f>
        <v>1.31</v>
      </c>
      <c r="Y775" t="str">
        <f>_xlfn.XLOOKUP('Sheet1 (4)'!AB781,'Sheet1 (3)'!B:B,'Sheet1 (3)'!D:D,"",0)</f>
        <v>プライム</v>
      </c>
    </row>
    <row r="776" spans="1:25" x14ac:dyDescent="0.2">
      <c r="A776">
        <v>775</v>
      </c>
      <c r="B776" s="1" t="str">
        <f>_xlfn.XLOOKUP('Sheet1 (4)'!AB782,'Sheet1 (3)'!B:B,'Sheet1 (3)'!C:C,"",0)</f>
        <v>エンシュウ</v>
      </c>
      <c r="C776" s="1" t="str">
        <f>_xlfn.XLOOKUP('Sheet1 (4)'!AB782,'Sheet1 (3)'!B:B,'Sheet1 (3)'!F:F,"",0)</f>
        <v>機械</v>
      </c>
      <c r="D776" s="1">
        <f>ROUND('Sheet1 (4)'!E782/100000000,2)</f>
        <v>0.06</v>
      </c>
      <c r="E776" s="1">
        <f>ROUND('Sheet1 (4)'!F782/100,2)</f>
        <v>4.63</v>
      </c>
      <c r="F776" s="1">
        <f>ROUND('Sheet1 (4)'!G782/100,2)</f>
        <v>7.52</v>
      </c>
      <c r="G776" s="1">
        <f>ROUND('Sheet1 (4)'!H782/100,2)</f>
        <v>0.8</v>
      </c>
      <c r="H776" s="1">
        <f>ROUND('Sheet1 (4)'!I782/100,2)</f>
        <v>5.41</v>
      </c>
      <c r="I776" s="1">
        <f>ROUND('Sheet1 (4)'!J782/100,2)</f>
        <v>-7.05</v>
      </c>
      <c r="J776" s="1" t="e">
        <f>ROUND('Sheet1 (4)'!K782/100,2)</f>
        <v>#VALUE!</v>
      </c>
      <c r="K776" s="1" t="e">
        <f>ROUND('Sheet1 (4)'!L782/100,2)</f>
        <v>#VALUE!</v>
      </c>
      <c r="L776" s="4">
        <f>ROUND(('Sheet1 (4)'!M782+'Sheet1 (4)'!R782)/100,2)</f>
        <v>-4.6900000000000004</v>
      </c>
      <c r="M776" s="4">
        <f>ROUND(('Sheet1 (4)'!N782+'Sheet1 (4)'!S782)/100,2)</f>
        <v>17.32</v>
      </c>
      <c r="N776" s="4">
        <f>ROUND(('Sheet1 (4)'!O782+'Sheet1 (4)'!T782)/100,2)</f>
        <v>-21.57</v>
      </c>
      <c r="O776" s="4">
        <f>ROUND(('Sheet1 (4)'!P782+'Sheet1 (4)'!U782)/100,2)</f>
        <v>-3.37</v>
      </c>
      <c r="P776" s="4">
        <f>ROUND(('Sheet1 (4)'!Q782+'Sheet1 (4)'!V782)/100,2)</f>
        <v>1.68</v>
      </c>
      <c r="Q776" s="7">
        <f>ROUND('Sheet1 (4)'!W782/100,2)</f>
        <v>0.03</v>
      </c>
      <c r="R776" s="7">
        <f>ROUND('Sheet1 (4)'!X782/100,2)</f>
        <v>0.04</v>
      </c>
      <c r="S776" s="7">
        <f>ROUND('Sheet1 (4)'!Y782/100,2)</f>
        <v>-0.01</v>
      </c>
      <c r="T776" s="7">
        <f>ROUND('Sheet1 (4)'!Z782/100,2)</f>
        <v>0.02</v>
      </c>
      <c r="U776" s="7">
        <f>ROUND('Sheet1 (4)'!AA782/100,2)</f>
        <v>-0.2</v>
      </c>
      <c r="V776" s="1" t="str">
        <f>'Sheet1 (4)'!AB782&amp;".T"</f>
        <v>6218.T</v>
      </c>
      <c r="W776" t="e">
        <f>ROUND('Sheet1 (4)'!AC782,2)</f>
        <v>#VALUE!</v>
      </c>
      <c r="X776">
        <f>ROUND('Sheet1 (4)'!AD782,2)</f>
        <v>0.32</v>
      </c>
      <c r="Y776" t="str">
        <f>_xlfn.XLOOKUP('Sheet1 (4)'!AB782,'Sheet1 (3)'!B:B,'Sheet1 (3)'!D:D,"",0)</f>
        <v>スタンダード</v>
      </c>
    </row>
    <row r="777" spans="1:25" x14ac:dyDescent="0.2">
      <c r="A777">
        <v>776</v>
      </c>
      <c r="B777" s="1" t="str">
        <f>_xlfn.XLOOKUP('Sheet1 (4)'!AB783,'Sheet1 (3)'!B:B,'Sheet1 (3)'!C:C,"",0)</f>
        <v>遠州トラック</v>
      </c>
      <c r="C777" s="1" t="str">
        <f>_xlfn.XLOOKUP('Sheet1 (4)'!AB783,'Sheet1 (3)'!B:B,'Sheet1 (3)'!F:F,"",0)</f>
        <v>陸運業</v>
      </c>
      <c r="D777" s="1">
        <f>ROUND('Sheet1 (4)'!E783/100000000,2)</f>
        <v>7.0000000000000007E-2</v>
      </c>
      <c r="E777" s="1">
        <f>ROUND('Sheet1 (4)'!F783/100,2)</f>
        <v>31.4</v>
      </c>
      <c r="F777" s="1">
        <f>ROUND('Sheet1 (4)'!G783/100,2)</f>
        <v>32.17</v>
      </c>
      <c r="G777" s="1">
        <f>ROUND('Sheet1 (4)'!H783/100,2)</f>
        <v>31.78</v>
      </c>
      <c r="H777" s="1">
        <f>ROUND('Sheet1 (4)'!I783/100,2)</f>
        <v>26.15</v>
      </c>
      <c r="I777" s="1">
        <f>ROUND('Sheet1 (4)'!J783/100,2)</f>
        <v>32.4</v>
      </c>
      <c r="J777" s="1" t="e">
        <f>ROUND('Sheet1 (4)'!K783/100,2)</f>
        <v>#VALUE!</v>
      </c>
      <c r="K777" s="1" t="e">
        <f>ROUND('Sheet1 (4)'!L783/100,2)</f>
        <v>#VALUE!</v>
      </c>
      <c r="L777" s="4">
        <f>ROUND(('Sheet1 (4)'!M783+'Sheet1 (4)'!R783)/100,2)</f>
        <v>28.84</v>
      </c>
      <c r="M777" s="4">
        <f>ROUND(('Sheet1 (4)'!N783+'Sheet1 (4)'!S783)/100,2)</f>
        <v>3.95</v>
      </c>
      <c r="N777" s="4">
        <f>ROUND(('Sheet1 (4)'!O783+'Sheet1 (4)'!T783)/100,2)</f>
        <v>4.0199999999999996</v>
      </c>
      <c r="O777" s="4">
        <f>ROUND(('Sheet1 (4)'!P783+'Sheet1 (4)'!U783)/100,2)</f>
        <v>-27.25</v>
      </c>
      <c r="P777" s="4">
        <f>ROUND(('Sheet1 (4)'!Q783+'Sheet1 (4)'!V783)/100,2)</f>
        <v>40.96</v>
      </c>
      <c r="Q777" s="7">
        <f>ROUND('Sheet1 (4)'!W783/100,2)</f>
        <v>0.14000000000000001</v>
      </c>
      <c r="R777" s="7">
        <f>ROUND('Sheet1 (4)'!X783/100,2)</f>
        <v>0.13</v>
      </c>
      <c r="S777" s="7">
        <f>ROUND('Sheet1 (4)'!Y783/100,2)</f>
        <v>0.12</v>
      </c>
      <c r="T777" s="7">
        <f>ROUND('Sheet1 (4)'!Z783/100,2)</f>
        <v>0.1</v>
      </c>
      <c r="U777" s="7">
        <f>ROUND('Sheet1 (4)'!AA783/100,2)</f>
        <v>0.11</v>
      </c>
      <c r="V777" s="1" t="str">
        <f>'Sheet1 (4)'!AB783&amp;".T"</f>
        <v>9057.T</v>
      </c>
      <c r="W777">
        <f>ROUND('Sheet1 (4)'!AC783,2)</f>
        <v>10.5</v>
      </c>
      <c r="X777">
        <f>ROUND('Sheet1 (4)'!AD783,2)</f>
        <v>1.02</v>
      </c>
      <c r="Y777" t="str">
        <f>_xlfn.XLOOKUP('Sheet1 (4)'!AB783,'Sheet1 (3)'!B:B,'Sheet1 (3)'!D:D,"",0)</f>
        <v>スタンダード</v>
      </c>
    </row>
    <row r="778" spans="1:25" x14ac:dyDescent="0.2">
      <c r="A778">
        <v>777</v>
      </c>
      <c r="B778" s="1" t="str">
        <f>_xlfn.XLOOKUP('Sheet1 (4)'!AB784,'Sheet1 (3)'!B:B,'Sheet1 (3)'!C:C,"",0)</f>
        <v>塩水港精糖</v>
      </c>
      <c r="C778" s="1" t="str">
        <f>_xlfn.XLOOKUP('Sheet1 (4)'!AB784,'Sheet1 (3)'!B:B,'Sheet1 (3)'!F:F,"",0)</f>
        <v>食料品</v>
      </c>
      <c r="D778" s="1">
        <f>ROUND('Sheet1 (4)'!E784/100000000,2)</f>
        <v>0.27</v>
      </c>
      <c r="E778" s="1">
        <f>ROUND('Sheet1 (4)'!F784/100,2)</f>
        <v>9.83</v>
      </c>
      <c r="F778" s="1">
        <f>ROUND('Sheet1 (4)'!G784/100,2)</f>
        <v>8.08</v>
      </c>
      <c r="G778" s="1">
        <f>ROUND('Sheet1 (4)'!H784/100,2)</f>
        <v>6.24</v>
      </c>
      <c r="H778" s="1">
        <f>ROUND('Sheet1 (4)'!I784/100,2)</f>
        <v>14.95</v>
      </c>
      <c r="I778" s="1">
        <f>ROUND('Sheet1 (4)'!J784/100,2)</f>
        <v>28.81</v>
      </c>
      <c r="J778" s="1" t="e">
        <f>ROUND('Sheet1 (4)'!K784/100,2)</f>
        <v>#VALUE!</v>
      </c>
      <c r="K778" s="1" t="e">
        <f>ROUND('Sheet1 (4)'!L784/100,2)</f>
        <v>#VALUE!</v>
      </c>
      <c r="L778" s="4">
        <f>ROUND(('Sheet1 (4)'!M784+'Sheet1 (4)'!R784)/100,2)</f>
        <v>3.11</v>
      </c>
      <c r="M778" s="4">
        <f>ROUND(('Sheet1 (4)'!N784+'Sheet1 (4)'!S784)/100,2)</f>
        <v>3.71</v>
      </c>
      <c r="N778" s="4">
        <f>ROUND(('Sheet1 (4)'!O784+'Sheet1 (4)'!T784)/100,2)</f>
        <v>0.73</v>
      </c>
      <c r="O778" s="4">
        <f>ROUND(('Sheet1 (4)'!P784+'Sheet1 (4)'!U784)/100,2)</f>
        <v>18.809999999999999</v>
      </c>
      <c r="P778" s="4">
        <f>ROUND(('Sheet1 (4)'!Q784+'Sheet1 (4)'!V784)/100,2)</f>
        <v>31.81</v>
      </c>
      <c r="Q778" s="7">
        <f>ROUND('Sheet1 (4)'!W784/100,2)</f>
        <v>0.08</v>
      </c>
      <c r="R778" s="7">
        <f>ROUND('Sheet1 (4)'!X784/100,2)</f>
        <v>0.06</v>
      </c>
      <c r="S778" s="7">
        <f>ROUND('Sheet1 (4)'!Y784/100,2)</f>
        <v>0.05</v>
      </c>
      <c r="T778" s="7">
        <f>ROUND('Sheet1 (4)'!Z784/100,2)</f>
        <v>0.12</v>
      </c>
      <c r="U778" s="7">
        <f>ROUND('Sheet1 (4)'!AA784/100,2)</f>
        <v>0.14000000000000001</v>
      </c>
      <c r="V778" s="1" t="str">
        <f>'Sheet1 (4)'!AB784&amp;".T"</f>
        <v>2112.T</v>
      </c>
      <c r="W778">
        <f>ROUND('Sheet1 (4)'!AC784,2)</f>
        <v>5.21</v>
      </c>
      <c r="X778">
        <f>ROUND('Sheet1 (4)'!AD784,2)</f>
        <v>0.74</v>
      </c>
      <c r="Y778" t="str">
        <f>_xlfn.XLOOKUP('Sheet1 (4)'!AB784,'Sheet1 (3)'!B:B,'Sheet1 (3)'!D:D,"",0)</f>
        <v>スタンダード</v>
      </c>
    </row>
    <row r="779" spans="1:25" x14ac:dyDescent="0.2">
      <c r="A779">
        <v>778</v>
      </c>
      <c r="B779" s="1" t="str">
        <f>_xlfn.XLOOKUP('Sheet1 (4)'!AB785,'Sheet1 (3)'!B:B,'Sheet1 (3)'!C:C,"",0)</f>
        <v>イントラスト</v>
      </c>
      <c r="C779" s="1" t="str">
        <f>_xlfn.XLOOKUP('Sheet1 (4)'!AB785,'Sheet1 (3)'!B:B,'Sheet1 (3)'!F:F,"",0)</f>
        <v>その他金融業</v>
      </c>
      <c r="D779" s="1">
        <f>ROUND('Sheet1 (4)'!E785/100000000,2)</f>
        <v>0.22</v>
      </c>
      <c r="E779" s="1" t="e">
        <f>ROUND('Sheet1 (4)'!F785/100,2)</f>
        <v>#VALUE!</v>
      </c>
      <c r="F779" s="1">
        <f>ROUND('Sheet1 (4)'!G785/100,2)</f>
        <v>11.84</v>
      </c>
      <c r="G779" s="1">
        <f>ROUND('Sheet1 (4)'!H785/100,2)</f>
        <v>16.27</v>
      </c>
      <c r="H779" s="1">
        <f>ROUND('Sheet1 (4)'!I785/100,2)</f>
        <v>20.74</v>
      </c>
      <c r="I779" s="1">
        <f>ROUND('Sheet1 (4)'!J785/100,2)</f>
        <v>23.29</v>
      </c>
      <c r="J779" s="1">
        <f>ROUND('Sheet1 (4)'!K785/100,2)</f>
        <v>27.5</v>
      </c>
      <c r="K779" s="1">
        <f>ROUND('Sheet1 (4)'!L785/100,2)</f>
        <v>30</v>
      </c>
      <c r="L779" s="4" t="e">
        <f>ROUND(('Sheet1 (4)'!M785+'Sheet1 (4)'!R785)/100,2)</f>
        <v>#VALUE!</v>
      </c>
      <c r="M779" s="4">
        <f>ROUND(('Sheet1 (4)'!N785+'Sheet1 (4)'!S785)/100,2)</f>
        <v>4.49</v>
      </c>
      <c r="N779" s="4">
        <f>ROUND(('Sheet1 (4)'!O785+'Sheet1 (4)'!T785)/100,2)</f>
        <v>27.09</v>
      </c>
      <c r="O779" s="4">
        <f>ROUND(('Sheet1 (4)'!P785+'Sheet1 (4)'!U785)/100,2)</f>
        <v>3.33</v>
      </c>
      <c r="P779" s="4">
        <f>ROUND(('Sheet1 (4)'!Q785+'Sheet1 (4)'!V785)/100,2)</f>
        <v>16.37</v>
      </c>
      <c r="Q779" s="7" t="e">
        <f>ROUND('Sheet1 (4)'!W785/100,2)</f>
        <v>#VALUE!</v>
      </c>
      <c r="R779" s="7" t="e">
        <f>ROUND('Sheet1 (4)'!X785/100,2)</f>
        <v>#VALUE!</v>
      </c>
      <c r="S779" s="7">
        <f>ROUND('Sheet1 (4)'!Y785/100,2)</f>
        <v>0.21</v>
      </c>
      <c r="T779" s="7">
        <f>ROUND('Sheet1 (4)'!Z785/100,2)</f>
        <v>0.22</v>
      </c>
      <c r="U779" s="7">
        <f>ROUND('Sheet1 (4)'!AA785/100,2)</f>
        <v>0.21</v>
      </c>
      <c r="V779" s="1" t="str">
        <f>'Sheet1 (4)'!AB785&amp;".T"</f>
        <v>7191.T</v>
      </c>
      <c r="W779">
        <f>ROUND('Sheet1 (4)'!AC785,2)</f>
        <v>14.8</v>
      </c>
      <c r="X779">
        <f>ROUND('Sheet1 (4)'!AD785,2)</f>
        <v>3.08</v>
      </c>
      <c r="Y779" t="str">
        <f>_xlfn.XLOOKUP('Sheet1 (4)'!AB785,'Sheet1 (3)'!B:B,'Sheet1 (3)'!D:D,"",0)</f>
        <v>スタンダード</v>
      </c>
    </row>
    <row r="780" spans="1:25" x14ac:dyDescent="0.2">
      <c r="A780">
        <v>779</v>
      </c>
      <c r="B780" s="1" t="str">
        <f>_xlfn.XLOOKUP('Sheet1 (4)'!AB786,'Sheet1 (3)'!B:B,'Sheet1 (3)'!C:C,"",0)</f>
        <v>エンビプロ・ホールディングス</v>
      </c>
      <c r="C780" s="1" t="str">
        <f>_xlfn.XLOOKUP('Sheet1 (4)'!AB786,'Sheet1 (3)'!B:B,'Sheet1 (3)'!F:F,"",0)</f>
        <v>鉄鋼</v>
      </c>
      <c r="D780" s="1">
        <f>ROUND('Sheet1 (4)'!E786/100000000,2)</f>
        <v>0.28000000000000003</v>
      </c>
      <c r="E780" s="1">
        <f>ROUND('Sheet1 (4)'!F786/100,2)</f>
        <v>21.24</v>
      </c>
      <c r="F780" s="1">
        <f>ROUND('Sheet1 (4)'!G786/100,2)</f>
        <v>32.83</v>
      </c>
      <c r="G780" s="1">
        <f>ROUND('Sheet1 (4)'!H786/100,2)</f>
        <v>15.21</v>
      </c>
      <c r="H780" s="1">
        <f>ROUND('Sheet1 (4)'!I786/100,2)</f>
        <v>13.48</v>
      </c>
      <c r="I780" s="1">
        <f>ROUND('Sheet1 (4)'!J786/100,2)</f>
        <v>9.25</v>
      </c>
      <c r="J780" s="1" t="e">
        <f>ROUND('Sheet1 (4)'!K786/100,2)</f>
        <v>#VALUE!</v>
      </c>
      <c r="K780" s="1" t="e">
        <f>ROUND('Sheet1 (4)'!L786/100,2)</f>
        <v>#VALUE!</v>
      </c>
      <c r="L780" s="4">
        <f>ROUND(('Sheet1 (4)'!M786+'Sheet1 (4)'!R786)/100,2)</f>
        <v>-2.67</v>
      </c>
      <c r="M780" s="4">
        <f>ROUND(('Sheet1 (4)'!N786+'Sheet1 (4)'!S786)/100,2)</f>
        <v>24.69</v>
      </c>
      <c r="N780" s="4">
        <f>ROUND(('Sheet1 (4)'!O786+'Sheet1 (4)'!T786)/100,2)</f>
        <v>-15.06</v>
      </c>
      <c r="O780" s="4">
        <f>ROUND(('Sheet1 (4)'!P786+'Sheet1 (4)'!U786)/100,2)</f>
        <v>13.8</v>
      </c>
      <c r="P780" s="4">
        <f>ROUND(('Sheet1 (4)'!Q786+'Sheet1 (4)'!V786)/100,2)</f>
        <v>21.41</v>
      </c>
      <c r="Q780" s="7">
        <f>ROUND('Sheet1 (4)'!W786/100,2)</f>
        <v>0.12</v>
      </c>
      <c r="R780" s="7">
        <f>ROUND('Sheet1 (4)'!X786/100,2)</f>
        <v>0.21</v>
      </c>
      <c r="S780" s="7">
        <f>ROUND('Sheet1 (4)'!Y786/100,2)</f>
        <v>0.08</v>
      </c>
      <c r="T780" s="7">
        <f>ROUND('Sheet1 (4)'!Z786/100,2)</f>
        <v>0.03</v>
      </c>
      <c r="U780" s="7">
        <f>ROUND('Sheet1 (4)'!AA786/100,2)</f>
        <v>7.0000000000000007E-2</v>
      </c>
      <c r="V780" s="1" t="str">
        <f>'Sheet1 (4)'!AB786&amp;".T"</f>
        <v>5698.T</v>
      </c>
      <c r="W780">
        <f>ROUND('Sheet1 (4)'!AC786,2)</f>
        <v>13.28</v>
      </c>
      <c r="X780">
        <f>ROUND('Sheet1 (4)'!AD786,2)</f>
        <v>0.83</v>
      </c>
      <c r="Y780" t="str">
        <f>_xlfn.XLOOKUP('Sheet1 (4)'!AB786,'Sheet1 (3)'!B:B,'Sheet1 (3)'!D:D,"",0)</f>
        <v>スタンダード</v>
      </c>
    </row>
    <row r="781" spans="1:25" x14ac:dyDescent="0.2">
      <c r="A781">
        <v>780</v>
      </c>
      <c r="B781" s="1" t="str">
        <f>_xlfn.XLOOKUP('Sheet1 (4)'!AB787,'Sheet1 (3)'!B:B,'Sheet1 (3)'!C:C,"",0)</f>
        <v>環境フレンドリーホールディングス</v>
      </c>
      <c r="C781" s="1" t="str">
        <f>_xlfn.XLOOKUP('Sheet1 (4)'!AB787,'Sheet1 (3)'!B:B,'Sheet1 (3)'!F:F,"",0)</f>
        <v>情報・通信業</v>
      </c>
      <c r="D781" s="1">
        <f>ROUND('Sheet1 (4)'!E787/100000000,2)</f>
        <v>3.02</v>
      </c>
      <c r="E781" s="1">
        <f>ROUND('Sheet1 (4)'!F787/100,2)</f>
        <v>-1.03</v>
      </c>
      <c r="F781" s="1">
        <f>ROUND('Sheet1 (4)'!G787/100,2)</f>
        <v>-1.0900000000000001</v>
      </c>
      <c r="G781" s="1">
        <f>ROUND('Sheet1 (4)'!H787/100,2)</f>
        <v>2.06</v>
      </c>
      <c r="H781" s="1">
        <f>ROUND('Sheet1 (4)'!I787/100,2)</f>
        <v>-0.53</v>
      </c>
      <c r="I781" s="1">
        <f>ROUND('Sheet1 (4)'!J787/100,2)</f>
        <v>-0.53</v>
      </c>
      <c r="J781" s="1" t="e">
        <f>ROUND('Sheet1 (4)'!K787/100,2)</f>
        <v>#VALUE!</v>
      </c>
      <c r="K781" s="1" t="e">
        <f>ROUND('Sheet1 (4)'!L787/100,2)</f>
        <v>#VALUE!</v>
      </c>
      <c r="L781" s="4">
        <f>ROUND(('Sheet1 (4)'!M787+'Sheet1 (4)'!R787)/100,2)</f>
        <v>-3.8</v>
      </c>
      <c r="M781" s="4">
        <f>ROUND(('Sheet1 (4)'!N787+'Sheet1 (4)'!S787)/100,2)</f>
        <v>-2.77</v>
      </c>
      <c r="N781" s="4">
        <f>ROUND(('Sheet1 (4)'!O787+'Sheet1 (4)'!T787)/100,2)</f>
        <v>-0.01</v>
      </c>
      <c r="O781" s="4">
        <f>ROUND(('Sheet1 (4)'!P787+'Sheet1 (4)'!U787)/100,2)</f>
        <v>-1.24</v>
      </c>
      <c r="P781" s="4">
        <f>ROUND(('Sheet1 (4)'!Q787+'Sheet1 (4)'!V787)/100,2)</f>
        <v>-1.24</v>
      </c>
      <c r="Q781" s="7">
        <f>ROUND('Sheet1 (4)'!W787/100,2)</f>
        <v>0.32</v>
      </c>
      <c r="R781" s="7">
        <f>ROUND('Sheet1 (4)'!X787/100,2)</f>
        <v>-0.11</v>
      </c>
      <c r="S781" s="7">
        <f>ROUND('Sheet1 (4)'!Y787/100,2)</f>
        <v>0.06</v>
      </c>
      <c r="T781" s="7">
        <f>ROUND('Sheet1 (4)'!Z787/100,2)</f>
        <v>-0.05</v>
      </c>
      <c r="U781" s="7">
        <f>ROUND('Sheet1 (4)'!AA787/100,2)</f>
        <v>-0.05</v>
      </c>
      <c r="V781" s="1" t="str">
        <f>'Sheet1 (4)'!AB787&amp;".T"</f>
        <v>3777.T</v>
      </c>
      <c r="W781" t="e">
        <f>ROUND('Sheet1 (4)'!AC787,2)</f>
        <v>#VALUE!</v>
      </c>
      <c r="X781">
        <f>ROUND('Sheet1 (4)'!AD787,2)</f>
        <v>4.42</v>
      </c>
      <c r="Y781" t="str">
        <f>_xlfn.XLOOKUP('Sheet1 (4)'!AB787,'Sheet1 (3)'!B:B,'Sheet1 (3)'!D:D,"",0)</f>
        <v>グロース</v>
      </c>
    </row>
    <row r="782" spans="1:25" x14ac:dyDescent="0.2">
      <c r="A782">
        <v>781</v>
      </c>
      <c r="B782" s="1" t="str">
        <f>_xlfn.XLOOKUP('Sheet1 (4)'!AB788,'Sheet1 (3)'!B:B,'Sheet1 (3)'!C:C,"",0)</f>
        <v>環境管理センター</v>
      </c>
      <c r="C782" s="1" t="str">
        <f>_xlfn.XLOOKUP('Sheet1 (4)'!AB788,'Sheet1 (3)'!B:B,'Sheet1 (3)'!F:F,"",0)</f>
        <v>サービス業</v>
      </c>
      <c r="D782" s="1">
        <f>ROUND('Sheet1 (4)'!E788/100000000,2)</f>
        <v>0.05</v>
      </c>
      <c r="E782" s="1">
        <f>ROUND('Sheet1 (4)'!F788/100,2)</f>
        <v>2.5299999999999998</v>
      </c>
      <c r="F782" s="1">
        <f>ROUND('Sheet1 (4)'!G788/100,2)</f>
        <v>1.1399999999999999</v>
      </c>
      <c r="G782" s="1">
        <f>ROUND('Sheet1 (4)'!H788/100,2)</f>
        <v>0.53</v>
      </c>
      <c r="H782" s="1">
        <f>ROUND('Sheet1 (4)'!I788/100,2)</f>
        <v>3.29</v>
      </c>
      <c r="I782" s="1">
        <f>ROUND('Sheet1 (4)'!J788/100,2)</f>
        <v>1.1000000000000001</v>
      </c>
      <c r="J782" s="1" t="e">
        <f>ROUND('Sheet1 (4)'!K788/100,2)</f>
        <v>#VALUE!</v>
      </c>
      <c r="K782" s="1" t="e">
        <f>ROUND('Sheet1 (4)'!L788/100,2)</f>
        <v>#VALUE!</v>
      </c>
      <c r="L782" s="4">
        <f>ROUND(('Sheet1 (4)'!M788+'Sheet1 (4)'!R788)/100,2)</f>
        <v>5.7</v>
      </c>
      <c r="M782" s="4">
        <f>ROUND(('Sheet1 (4)'!N788+'Sheet1 (4)'!S788)/100,2)</f>
        <v>-2.5299999999999998</v>
      </c>
      <c r="N782" s="4">
        <f>ROUND(('Sheet1 (4)'!O788+'Sheet1 (4)'!T788)/100,2)</f>
        <v>2.98</v>
      </c>
      <c r="O782" s="4">
        <f>ROUND(('Sheet1 (4)'!P788+'Sheet1 (4)'!U788)/100,2)</f>
        <v>3.4</v>
      </c>
      <c r="P782" s="4">
        <f>ROUND(('Sheet1 (4)'!Q788+'Sheet1 (4)'!V788)/100,2)</f>
        <v>0</v>
      </c>
      <c r="Q782" s="7">
        <f>ROUND('Sheet1 (4)'!W788/100,2)</f>
        <v>0.12</v>
      </c>
      <c r="R782" s="7">
        <f>ROUND('Sheet1 (4)'!X788/100,2)</f>
        <v>0.1</v>
      </c>
      <c r="S782" s="7">
        <f>ROUND('Sheet1 (4)'!Y788/100,2)</f>
        <v>-0.01</v>
      </c>
      <c r="T782" s="7">
        <f>ROUND('Sheet1 (4)'!Z788/100,2)</f>
        <v>0.09</v>
      </c>
      <c r="U782" s="7">
        <f>ROUND('Sheet1 (4)'!AA788/100,2)</f>
        <v>0.02</v>
      </c>
      <c r="V782" s="1" t="str">
        <f>'Sheet1 (4)'!AB788&amp;".T"</f>
        <v>4657.T</v>
      </c>
      <c r="W782">
        <f>ROUND('Sheet1 (4)'!AC788,2)</f>
        <v>289.70999999999998</v>
      </c>
      <c r="X782">
        <f>ROUND('Sheet1 (4)'!AD788,2)</f>
        <v>0.87</v>
      </c>
      <c r="Y782" t="str">
        <f>_xlfn.XLOOKUP('Sheet1 (4)'!AB788,'Sheet1 (3)'!B:B,'Sheet1 (3)'!D:D,"",0)</f>
        <v>スタンダード</v>
      </c>
    </row>
    <row r="783" spans="1:25" x14ac:dyDescent="0.2">
      <c r="A783">
        <v>782</v>
      </c>
      <c r="B783" s="1" t="str">
        <f>_xlfn.XLOOKUP('Sheet1 (4)'!AB789,'Sheet1 (3)'!B:B,'Sheet1 (3)'!C:C,"",0)</f>
        <v>イオレ</v>
      </c>
      <c r="C783" s="1" t="str">
        <f>_xlfn.XLOOKUP('Sheet1 (4)'!AB789,'Sheet1 (3)'!B:B,'Sheet1 (3)'!F:F,"",0)</f>
        <v>サービス業</v>
      </c>
      <c r="D783" s="1">
        <f>ROUND('Sheet1 (4)'!E789/100000000,2)</f>
        <v>0.03</v>
      </c>
      <c r="E783" s="1">
        <f>ROUND('Sheet1 (4)'!F789/100,2)</f>
        <v>-2.95</v>
      </c>
      <c r="F783" s="1">
        <f>ROUND('Sheet1 (4)'!G789/100,2)</f>
        <v>-0.4</v>
      </c>
      <c r="G783" s="1">
        <f>ROUND('Sheet1 (4)'!H789/100,2)</f>
        <v>0.55000000000000004</v>
      </c>
      <c r="H783" s="1">
        <f>ROUND('Sheet1 (4)'!I789/100,2)</f>
        <v>0.42</v>
      </c>
      <c r="I783" s="1">
        <f>ROUND('Sheet1 (4)'!J789/100,2)</f>
        <v>-0.2</v>
      </c>
      <c r="J783" s="1" t="e">
        <f>ROUND('Sheet1 (4)'!K789/100,2)</f>
        <v>#VALUE!</v>
      </c>
      <c r="K783" s="1" t="e">
        <f>ROUND('Sheet1 (4)'!L789/100,2)</f>
        <v>#VALUE!</v>
      </c>
      <c r="L783" s="4">
        <f>ROUND(('Sheet1 (4)'!M789+'Sheet1 (4)'!R789)/100,2)</f>
        <v>-2.88</v>
      </c>
      <c r="M783" s="4">
        <f>ROUND(('Sheet1 (4)'!N789+'Sheet1 (4)'!S789)/100,2)</f>
        <v>-0.71</v>
      </c>
      <c r="N783" s="4">
        <f>ROUND(('Sheet1 (4)'!O789+'Sheet1 (4)'!T789)/100,2)</f>
        <v>-1.48</v>
      </c>
      <c r="O783" s="4">
        <f>ROUND(('Sheet1 (4)'!P789+'Sheet1 (4)'!U789)/100,2)</f>
        <v>-2.46</v>
      </c>
      <c r="P783" s="4">
        <f>ROUND(('Sheet1 (4)'!Q789+'Sheet1 (4)'!V789)/100,2)</f>
        <v>-1.01</v>
      </c>
      <c r="Q783" s="7">
        <f>ROUND('Sheet1 (4)'!W789/100,2)</f>
        <v>-0.75</v>
      </c>
      <c r="R783" s="7">
        <f>ROUND('Sheet1 (4)'!X789/100,2)</f>
        <v>-0.3</v>
      </c>
      <c r="S783" s="7">
        <f>ROUND('Sheet1 (4)'!Y789/100,2)</f>
        <v>0.06</v>
      </c>
      <c r="T783" s="7">
        <f>ROUND('Sheet1 (4)'!Z789/100,2)</f>
        <v>0.05</v>
      </c>
      <c r="U783" s="7">
        <f>ROUND('Sheet1 (4)'!AA789/100,2)</f>
        <v>-0.89</v>
      </c>
      <c r="V783" s="1" t="str">
        <f>'Sheet1 (4)'!AB789&amp;".T"</f>
        <v>2334.T</v>
      </c>
      <c r="W783" t="e">
        <f>ROUND('Sheet1 (4)'!AC789,2)</f>
        <v>#VALUE!</v>
      </c>
      <c r="X783">
        <f>ROUND('Sheet1 (4)'!AD789,2)</f>
        <v>21.82</v>
      </c>
      <c r="Y783" t="str">
        <f>_xlfn.XLOOKUP('Sheet1 (4)'!AB789,'Sheet1 (3)'!B:B,'Sheet1 (3)'!D:D,"",0)</f>
        <v>グロース</v>
      </c>
    </row>
    <row r="784" spans="1:25" x14ac:dyDescent="0.2">
      <c r="A784">
        <v>783</v>
      </c>
      <c r="B784" s="1" t="str">
        <f>_xlfn.XLOOKUP('Sheet1 (4)'!AB790,'Sheet1 (3)'!B:B,'Sheet1 (3)'!C:C,"",0)</f>
        <v>エプコ</v>
      </c>
      <c r="C784" s="1" t="str">
        <f>_xlfn.XLOOKUP('Sheet1 (4)'!AB790,'Sheet1 (3)'!B:B,'Sheet1 (3)'!F:F,"",0)</f>
        <v>サービス業</v>
      </c>
      <c r="D784" s="1">
        <f>ROUND('Sheet1 (4)'!E790/100000000,2)</f>
        <v>0.09</v>
      </c>
      <c r="E784" s="1">
        <f>ROUND('Sheet1 (4)'!F790/100,2)</f>
        <v>4.38</v>
      </c>
      <c r="F784" s="1">
        <f>ROUND('Sheet1 (4)'!G790/100,2)</f>
        <v>0.66</v>
      </c>
      <c r="G784" s="1">
        <f>ROUND('Sheet1 (4)'!H790/100,2)</f>
        <v>1.62</v>
      </c>
      <c r="H784" s="1">
        <f>ROUND('Sheet1 (4)'!I790/100,2)</f>
        <v>3.35</v>
      </c>
      <c r="I784" s="1">
        <f>ROUND('Sheet1 (4)'!J790/100,2)</f>
        <v>3.35</v>
      </c>
      <c r="J784" s="1" t="e">
        <f>ROUND('Sheet1 (4)'!K790/100,2)</f>
        <v>#VALUE!</v>
      </c>
      <c r="K784" s="1" t="e">
        <f>ROUND('Sheet1 (4)'!L790/100,2)</f>
        <v>#VALUE!</v>
      </c>
      <c r="L784" s="4">
        <f>ROUND(('Sheet1 (4)'!M790+'Sheet1 (4)'!R790)/100,2)</f>
        <v>7.13</v>
      </c>
      <c r="M784" s="4">
        <f>ROUND(('Sheet1 (4)'!N790+'Sheet1 (4)'!S790)/100,2)</f>
        <v>-4.97</v>
      </c>
      <c r="N784" s="4">
        <f>ROUND(('Sheet1 (4)'!O790+'Sheet1 (4)'!T790)/100,2)</f>
        <v>7.68</v>
      </c>
      <c r="O784" s="4">
        <f>ROUND(('Sheet1 (4)'!P790+'Sheet1 (4)'!U790)/100,2)</f>
        <v>-0.74</v>
      </c>
      <c r="P784" s="4">
        <f>ROUND(('Sheet1 (4)'!Q790+'Sheet1 (4)'!V790)/100,2)</f>
        <v>-0.74</v>
      </c>
      <c r="Q784" s="7">
        <f>ROUND('Sheet1 (4)'!W790/100,2)</f>
        <v>0.14000000000000001</v>
      </c>
      <c r="R784" s="7">
        <f>ROUND('Sheet1 (4)'!X790/100,2)</f>
        <v>0.08</v>
      </c>
      <c r="S784" s="7">
        <f>ROUND('Sheet1 (4)'!Y790/100,2)</f>
        <v>0.14000000000000001</v>
      </c>
      <c r="T784" s="7">
        <f>ROUND('Sheet1 (4)'!Z790/100,2)</f>
        <v>7.0000000000000007E-2</v>
      </c>
      <c r="U784" s="7">
        <f>ROUND('Sheet1 (4)'!AA790/100,2)</f>
        <v>7.0000000000000007E-2</v>
      </c>
      <c r="V784" s="1" t="str">
        <f>'Sheet1 (4)'!AB790&amp;".T"</f>
        <v>2311.T</v>
      </c>
      <c r="W784">
        <f>ROUND('Sheet1 (4)'!AC790,2)</f>
        <v>15.49</v>
      </c>
      <c r="X784">
        <f>ROUND('Sheet1 (4)'!AD790,2)</f>
        <v>1.62</v>
      </c>
      <c r="Y784" t="str">
        <f>_xlfn.XLOOKUP('Sheet1 (4)'!AB790,'Sheet1 (3)'!B:B,'Sheet1 (3)'!D:D,"",0)</f>
        <v>スタンダード</v>
      </c>
    </row>
    <row r="785" spans="1:25" x14ac:dyDescent="0.2">
      <c r="A785">
        <v>784</v>
      </c>
      <c r="B785" s="1" t="str">
        <f>_xlfn.XLOOKUP('Sheet1 (4)'!AB791,'Sheet1 (3)'!B:B,'Sheet1 (3)'!C:C,"",0)</f>
        <v>イーレックス</v>
      </c>
      <c r="C785" s="1" t="str">
        <f>_xlfn.XLOOKUP('Sheet1 (4)'!AB791,'Sheet1 (3)'!B:B,'Sheet1 (3)'!F:F,"",0)</f>
        <v>電気・ガス業</v>
      </c>
      <c r="D785" s="1">
        <f>ROUND('Sheet1 (4)'!E791/100000000,2)</f>
        <v>0.78</v>
      </c>
      <c r="E785" s="1">
        <f>ROUND('Sheet1 (4)'!F791/100,2)</f>
        <v>157.19999999999999</v>
      </c>
      <c r="F785" s="1">
        <f>ROUND('Sheet1 (4)'!G791/100,2)</f>
        <v>125</v>
      </c>
      <c r="G785" s="1">
        <f>ROUND('Sheet1 (4)'!H791/100,2)</f>
        <v>148.85</v>
      </c>
      <c r="H785" s="1">
        <f>ROUND('Sheet1 (4)'!I791/100,2)</f>
        <v>-198.51</v>
      </c>
      <c r="I785" s="1">
        <f>ROUND('Sheet1 (4)'!J791/100,2)</f>
        <v>81.88</v>
      </c>
      <c r="J785" s="1">
        <f>ROUND('Sheet1 (4)'!K791/100,2)</f>
        <v>83.38</v>
      </c>
      <c r="K785" s="1">
        <f>ROUND('Sheet1 (4)'!L791/100,2)</f>
        <v>84.49</v>
      </c>
      <c r="L785" s="4">
        <f>ROUND(('Sheet1 (4)'!M791+'Sheet1 (4)'!R791)/100,2)</f>
        <v>90.37</v>
      </c>
      <c r="M785" s="4">
        <f>ROUND(('Sheet1 (4)'!N791+'Sheet1 (4)'!S791)/100,2)</f>
        <v>-96.63</v>
      </c>
      <c r="N785" s="4">
        <f>ROUND(('Sheet1 (4)'!O791+'Sheet1 (4)'!T791)/100,2)</f>
        <v>69.13</v>
      </c>
      <c r="O785" s="4">
        <f>ROUND(('Sheet1 (4)'!P791+'Sheet1 (4)'!U791)/100,2)</f>
        <v>-233.4</v>
      </c>
      <c r="P785" s="4">
        <f>ROUND(('Sheet1 (4)'!Q791+'Sheet1 (4)'!V791)/100,2)</f>
        <v>139.62</v>
      </c>
      <c r="Q785" s="7">
        <f>ROUND('Sheet1 (4)'!W791/100,2)</f>
        <v>0.2</v>
      </c>
      <c r="R785" s="7">
        <f>ROUND('Sheet1 (4)'!X791/100,2)</f>
        <v>0.17</v>
      </c>
      <c r="S785" s="7">
        <f>ROUND('Sheet1 (4)'!Y791/100,2)</f>
        <v>0.14000000000000001</v>
      </c>
      <c r="T785" s="7">
        <f>ROUND('Sheet1 (4)'!Z791/100,2)</f>
        <v>-0.35</v>
      </c>
      <c r="U785" s="7">
        <f>ROUND('Sheet1 (4)'!AA791/100,2)</f>
        <v>0.06</v>
      </c>
      <c r="V785" s="1" t="str">
        <f>'Sheet1 (4)'!AB791&amp;".T"</f>
        <v>9517.T</v>
      </c>
      <c r="W785">
        <f>ROUND('Sheet1 (4)'!AC791,2)</f>
        <v>221.54</v>
      </c>
      <c r="X785">
        <f>ROUND('Sheet1 (4)'!AD791,2)</f>
        <v>0.87</v>
      </c>
      <c r="Y785" t="str">
        <f>_xlfn.XLOOKUP('Sheet1 (4)'!AB791,'Sheet1 (3)'!B:B,'Sheet1 (3)'!D:D,"",0)</f>
        <v>プライム</v>
      </c>
    </row>
    <row r="786" spans="1:25" x14ac:dyDescent="0.2">
      <c r="A786">
        <v>785</v>
      </c>
      <c r="B786" s="1" t="str">
        <f>_xlfn.XLOOKUP('Sheet1 (4)'!AB792,'Sheet1 (3)'!B:B,'Sheet1 (3)'!C:C,"",0)</f>
        <v>ＥＲＩホールディングス</v>
      </c>
      <c r="C786" s="1" t="str">
        <f>_xlfn.XLOOKUP('Sheet1 (4)'!AB792,'Sheet1 (3)'!B:B,'Sheet1 (3)'!F:F,"",0)</f>
        <v>サービス業</v>
      </c>
      <c r="D786" s="1">
        <f>ROUND('Sheet1 (4)'!E792/100000000,2)</f>
        <v>7.0000000000000007E-2</v>
      </c>
      <c r="E786" s="1">
        <f>ROUND('Sheet1 (4)'!F792/100,2)</f>
        <v>4.03</v>
      </c>
      <c r="F786" s="1">
        <f>ROUND('Sheet1 (4)'!G792/100,2)</f>
        <v>19.25</v>
      </c>
      <c r="G786" s="1">
        <f>ROUND('Sheet1 (4)'!H792/100,2)</f>
        <v>23.26</v>
      </c>
      <c r="H786" s="1">
        <f>ROUND('Sheet1 (4)'!I792/100,2)</f>
        <v>19.91</v>
      </c>
      <c r="I786" s="1">
        <f>ROUND('Sheet1 (4)'!J792/100,2)</f>
        <v>20.46</v>
      </c>
      <c r="J786" s="1" t="e">
        <f>ROUND('Sheet1 (4)'!K792/100,2)</f>
        <v>#VALUE!</v>
      </c>
      <c r="K786" s="1" t="e">
        <f>ROUND('Sheet1 (4)'!L792/100,2)</f>
        <v>#VALUE!</v>
      </c>
      <c r="L786" s="4">
        <f>ROUND(('Sheet1 (4)'!M792+'Sheet1 (4)'!R792)/100,2)</f>
        <v>3.23</v>
      </c>
      <c r="M786" s="4">
        <f>ROUND(('Sheet1 (4)'!N792+'Sheet1 (4)'!S792)/100,2)</f>
        <v>24.67</v>
      </c>
      <c r="N786" s="4">
        <f>ROUND(('Sheet1 (4)'!O792+'Sheet1 (4)'!T792)/100,2)</f>
        <v>8.32</v>
      </c>
      <c r="O786" s="4">
        <f>ROUND(('Sheet1 (4)'!P792+'Sheet1 (4)'!U792)/100,2)</f>
        <v>11.15</v>
      </c>
      <c r="P786" s="4">
        <f>ROUND(('Sheet1 (4)'!Q792+'Sheet1 (4)'!V792)/100,2)</f>
        <v>-0.68</v>
      </c>
      <c r="Q786" s="7">
        <f>ROUND('Sheet1 (4)'!W792/100,2)</f>
        <v>0.09</v>
      </c>
      <c r="R786" s="7">
        <f>ROUND('Sheet1 (4)'!X792/100,2)</f>
        <v>0.35</v>
      </c>
      <c r="S786" s="7">
        <f>ROUND('Sheet1 (4)'!Y792/100,2)</f>
        <v>0.34</v>
      </c>
      <c r="T786" s="7">
        <f>ROUND('Sheet1 (4)'!Z792/100,2)</f>
        <v>0.23</v>
      </c>
      <c r="U786" s="7">
        <f>ROUND('Sheet1 (4)'!AA792/100,2)</f>
        <v>0.21</v>
      </c>
      <c r="V786" s="1" t="str">
        <f>'Sheet1 (4)'!AB792&amp;".T"</f>
        <v>6083.T</v>
      </c>
      <c r="W786">
        <f>ROUND('Sheet1 (4)'!AC792,2)</f>
        <v>15.66</v>
      </c>
      <c r="X786">
        <f>ROUND('Sheet1 (4)'!AD792,2)</f>
        <v>4.1500000000000004</v>
      </c>
      <c r="Y786" t="str">
        <f>_xlfn.XLOOKUP('Sheet1 (4)'!AB792,'Sheet1 (3)'!B:B,'Sheet1 (3)'!D:D,"",0)</f>
        <v>スタンダード</v>
      </c>
    </row>
    <row r="787" spans="1:25" x14ac:dyDescent="0.2">
      <c r="A787">
        <v>786</v>
      </c>
      <c r="B787" s="1" t="str">
        <f>_xlfn.XLOOKUP('Sheet1 (4)'!AB793,'Sheet1 (3)'!B:B,'Sheet1 (3)'!C:C,"",0)</f>
        <v>エスネットワークス</v>
      </c>
      <c r="C787" s="1" t="str">
        <f>_xlfn.XLOOKUP('Sheet1 (4)'!AB793,'Sheet1 (3)'!B:B,'Sheet1 (3)'!F:F,"",0)</f>
        <v>サービス業</v>
      </c>
      <c r="D787" s="1">
        <f>ROUND('Sheet1 (4)'!E793/100000000,2)</f>
        <v>0.03</v>
      </c>
      <c r="E787" s="1">
        <f>ROUND('Sheet1 (4)'!F793/100,2)</f>
        <v>1.34</v>
      </c>
      <c r="F787" s="1">
        <f>ROUND('Sheet1 (4)'!G793/100,2)</f>
        <v>1.99</v>
      </c>
      <c r="G787" s="1">
        <f>ROUND('Sheet1 (4)'!H793/100,2)</f>
        <v>2.69</v>
      </c>
      <c r="H787" s="1">
        <f>ROUND('Sheet1 (4)'!I793/100,2)</f>
        <v>2.92</v>
      </c>
      <c r="I787" s="1">
        <f>ROUND('Sheet1 (4)'!J793/100,2)</f>
        <v>2.92</v>
      </c>
      <c r="J787" s="1" t="e">
        <f>ROUND('Sheet1 (4)'!K793/100,2)</f>
        <v>#VALUE!</v>
      </c>
      <c r="K787" s="1" t="e">
        <f>ROUND('Sheet1 (4)'!L793/100,2)</f>
        <v>#VALUE!</v>
      </c>
      <c r="L787" s="4" t="e">
        <f>ROUND(('Sheet1 (4)'!M793+'Sheet1 (4)'!R793)/100,2)</f>
        <v>#VALUE!</v>
      </c>
      <c r="M787" s="4" t="e">
        <f>ROUND(('Sheet1 (4)'!N793+'Sheet1 (4)'!S793)/100,2)</f>
        <v>#VALUE!</v>
      </c>
      <c r="N787" s="4">
        <f>ROUND(('Sheet1 (4)'!O793+'Sheet1 (4)'!T793)/100,2)</f>
        <v>0.57999999999999996</v>
      </c>
      <c r="O787" s="4">
        <f>ROUND(('Sheet1 (4)'!P793+'Sheet1 (4)'!U793)/100,2)</f>
        <v>5.92</v>
      </c>
      <c r="P787" s="4">
        <f>ROUND(('Sheet1 (4)'!Q793+'Sheet1 (4)'!V793)/100,2)</f>
        <v>5.92</v>
      </c>
      <c r="Q787" s="7" t="e">
        <f>ROUND('Sheet1 (4)'!W793/100,2)</f>
        <v>#VALUE!</v>
      </c>
      <c r="R787" s="7">
        <f>ROUND('Sheet1 (4)'!X793/100,2)</f>
        <v>0.13</v>
      </c>
      <c r="S787" s="7">
        <f>ROUND('Sheet1 (4)'!Y793/100,2)</f>
        <v>0.11</v>
      </c>
      <c r="T787" s="7">
        <f>ROUND('Sheet1 (4)'!Z793/100,2)</f>
        <v>0.2</v>
      </c>
      <c r="U787" s="7">
        <f>ROUND('Sheet1 (4)'!AA793/100,2)</f>
        <v>0.2</v>
      </c>
      <c r="V787" s="1" t="str">
        <f>'Sheet1 (4)'!AB793&amp;".T"</f>
        <v>5867.T</v>
      </c>
      <c r="W787">
        <f>ROUND('Sheet1 (4)'!AC793,2)</f>
        <v>13.32</v>
      </c>
      <c r="X787">
        <f>ROUND('Sheet1 (4)'!AD793,2)</f>
        <v>2.48</v>
      </c>
      <c r="Y787" t="str">
        <f>_xlfn.XLOOKUP('Sheet1 (4)'!AB793,'Sheet1 (3)'!B:B,'Sheet1 (3)'!D:D,"",0)</f>
        <v>グロース</v>
      </c>
    </row>
    <row r="788" spans="1:25" x14ac:dyDescent="0.2">
      <c r="A788">
        <v>787</v>
      </c>
      <c r="B788" s="1" t="str">
        <f>_xlfn.XLOOKUP('Sheet1 (4)'!AB794,'Sheet1 (3)'!B:B,'Sheet1 (3)'!C:C,"",0)</f>
        <v>エスコン</v>
      </c>
      <c r="C788" s="1" t="str">
        <f>_xlfn.XLOOKUP('Sheet1 (4)'!AB794,'Sheet1 (3)'!B:B,'Sheet1 (3)'!F:F,"",0)</f>
        <v>不動産業</v>
      </c>
      <c r="D788" s="1">
        <f>ROUND('Sheet1 (4)'!E794/100000000,2)</f>
        <v>0.96</v>
      </c>
      <c r="E788" s="1">
        <f>ROUND('Sheet1 (4)'!F794/100,2)</f>
        <v>103.82</v>
      </c>
      <c r="F788" s="1">
        <f>ROUND('Sheet1 (4)'!G794/100,2)</f>
        <v>154.93</v>
      </c>
      <c r="G788" s="1">
        <f>ROUND('Sheet1 (4)'!H794/100,2)</f>
        <v>168.44</v>
      </c>
      <c r="H788" s="1">
        <f>ROUND('Sheet1 (4)'!I794/100,2)</f>
        <v>152.6</v>
      </c>
      <c r="I788" s="1">
        <f>ROUND('Sheet1 (4)'!J794/100,2)</f>
        <v>213.12</v>
      </c>
      <c r="J788" s="1" t="e">
        <f>ROUND('Sheet1 (4)'!K794/100,2)</f>
        <v>#VALUE!</v>
      </c>
      <c r="K788" s="1" t="e">
        <f>ROUND('Sheet1 (4)'!L794/100,2)</f>
        <v>#VALUE!</v>
      </c>
      <c r="L788" s="4">
        <f>ROUND(('Sheet1 (4)'!M794+'Sheet1 (4)'!R794)/100,2)</f>
        <v>-405.31</v>
      </c>
      <c r="M788" s="4">
        <f>ROUND(('Sheet1 (4)'!N794+'Sheet1 (4)'!S794)/100,2)</f>
        <v>-1.19</v>
      </c>
      <c r="N788" s="4">
        <f>ROUND(('Sheet1 (4)'!O794+'Sheet1 (4)'!T794)/100,2)</f>
        <v>-814.58</v>
      </c>
      <c r="O788" s="4">
        <f>ROUND(('Sheet1 (4)'!P794+'Sheet1 (4)'!U794)/100,2)</f>
        <v>-812.02</v>
      </c>
      <c r="P788" s="4">
        <f>ROUND(('Sheet1 (4)'!Q794+'Sheet1 (4)'!V794)/100,2)</f>
        <v>-420.58</v>
      </c>
      <c r="Q788" s="7">
        <f>ROUND('Sheet1 (4)'!W794/100,2)</f>
        <v>0.11</v>
      </c>
      <c r="R788" s="7">
        <f>ROUND('Sheet1 (4)'!X794/100,2)</f>
        <v>0.09</v>
      </c>
      <c r="S788" s="7">
        <f>ROUND('Sheet1 (4)'!Y794/100,2)</f>
        <v>0.15</v>
      </c>
      <c r="T788" s="7" t="e">
        <f>ROUND('Sheet1 (4)'!Z794/100,2)</f>
        <v>#VALUE!</v>
      </c>
      <c r="U788" s="7">
        <f>ROUND('Sheet1 (4)'!AA794/100,2)</f>
        <v>0.15</v>
      </c>
      <c r="V788" s="1" t="str">
        <f>'Sheet1 (4)'!AB794&amp;".T"</f>
        <v>8892.T</v>
      </c>
      <c r="W788">
        <f>ROUND('Sheet1 (4)'!AC794,2)</f>
        <v>8.2899999999999991</v>
      </c>
      <c r="X788">
        <f>ROUND('Sheet1 (4)'!AD794,2)</f>
        <v>1.27</v>
      </c>
      <c r="Y788" t="str">
        <f>_xlfn.XLOOKUP('Sheet1 (4)'!AB794,'Sheet1 (3)'!B:B,'Sheet1 (3)'!D:D,"",0)</f>
        <v>プライム</v>
      </c>
    </row>
    <row r="789" spans="1:25" x14ac:dyDescent="0.2">
      <c r="A789">
        <v>788</v>
      </c>
      <c r="B789" s="1" t="str">
        <f>_xlfn.XLOOKUP('Sheet1 (4)'!AB795,'Sheet1 (3)'!B:B,'Sheet1 (3)'!C:C,"",0)</f>
        <v>エスクリ</v>
      </c>
      <c r="C789" s="1" t="str">
        <f>_xlfn.XLOOKUP('Sheet1 (4)'!AB795,'Sheet1 (3)'!B:B,'Sheet1 (3)'!F:F,"",0)</f>
        <v>サービス業</v>
      </c>
      <c r="D789" s="1">
        <f>ROUND('Sheet1 (4)'!E795/100000000,2)</f>
        <v>0.14000000000000001</v>
      </c>
      <c r="E789" s="1">
        <f>ROUND('Sheet1 (4)'!F795/100,2)</f>
        <v>-64.010000000000005</v>
      </c>
      <c r="F789" s="1">
        <f>ROUND('Sheet1 (4)'!G795/100,2)</f>
        <v>-13.76</v>
      </c>
      <c r="G789" s="1">
        <f>ROUND('Sheet1 (4)'!H795/100,2)</f>
        <v>2.11</v>
      </c>
      <c r="H789" s="1">
        <f>ROUND('Sheet1 (4)'!I795/100,2)</f>
        <v>9.3000000000000007</v>
      </c>
      <c r="I789" s="1">
        <f>ROUND('Sheet1 (4)'!J795/100,2)</f>
        <v>8.0399999999999991</v>
      </c>
      <c r="J789" s="1" t="e">
        <f>ROUND('Sheet1 (4)'!K795/100,2)</f>
        <v>#VALUE!</v>
      </c>
      <c r="K789" s="1" t="e">
        <f>ROUND('Sheet1 (4)'!L795/100,2)</f>
        <v>#VALUE!</v>
      </c>
      <c r="L789" s="4">
        <f>ROUND(('Sheet1 (4)'!M795+'Sheet1 (4)'!R795)/100,2)</f>
        <v>-48.93</v>
      </c>
      <c r="M789" s="4">
        <f>ROUND(('Sheet1 (4)'!N795+'Sheet1 (4)'!S795)/100,2)</f>
        <v>-1.1499999999999999</v>
      </c>
      <c r="N789" s="4">
        <f>ROUND(('Sheet1 (4)'!O795+'Sheet1 (4)'!T795)/100,2)</f>
        <v>5.98</v>
      </c>
      <c r="O789" s="4">
        <f>ROUND(('Sheet1 (4)'!P795+'Sheet1 (4)'!U795)/100,2)</f>
        <v>6.3</v>
      </c>
      <c r="P789" s="4">
        <f>ROUND(('Sheet1 (4)'!Q795+'Sheet1 (4)'!V795)/100,2)</f>
        <v>7.28</v>
      </c>
      <c r="Q789" s="7">
        <f>ROUND('Sheet1 (4)'!W795/100,2)</f>
        <v>-0.83</v>
      </c>
      <c r="R789" s="7">
        <f>ROUND('Sheet1 (4)'!X795/100,2)</f>
        <v>0.08</v>
      </c>
      <c r="S789" s="7">
        <f>ROUND('Sheet1 (4)'!Y795/100,2)</f>
        <v>0.03</v>
      </c>
      <c r="T789" s="7">
        <f>ROUND('Sheet1 (4)'!Z795/100,2)</f>
        <v>0.1</v>
      </c>
      <c r="U789" s="7">
        <f>ROUND('Sheet1 (4)'!AA795/100,2)</f>
        <v>0.05</v>
      </c>
      <c r="V789" s="1" t="str">
        <f>'Sheet1 (4)'!AB795&amp;".T"</f>
        <v>2196.T</v>
      </c>
      <c r="W789" t="e">
        <f>ROUND('Sheet1 (4)'!AC795,2)</f>
        <v>#VALUE!</v>
      </c>
      <c r="X789">
        <f>ROUND('Sheet1 (4)'!AD795,2)</f>
        <v>0.44</v>
      </c>
      <c r="Y789" t="str">
        <f>_xlfn.XLOOKUP('Sheet1 (4)'!AB795,'Sheet1 (3)'!B:B,'Sheet1 (3)'!D:D,"",0)</f>
        <v>スタンダード</v>
      </c>
    </row>
    <row r="790" spans="1:25" x14ac:dyDescent="0.2">
      <c r="A790">
        <v>789</v>
      </c>
      <c r="B790" s="1" t="str">
        <f>_xlfn.XLOOKUP('Sheet1 (4)'!AB796,'Sheet1 (3)'!B:B,'Sheet1 (3)'!C:C,"",0)</f>
        <v>エスクロー・エージェント・ジャパン</v>
      </c>
      <c r="C790" s="1" t="str">
        <f>_xlfn.XLOOKUP('Sheet1 (4)'!AB796,'Sheet1 (3)'!B:B,'Sheet1 (3)'!F:F,"",0)</f>
        <v>サービス業</v>
      </c>
      <c r="D790" s="1">
        <f>ROUND('Sheet1 (4)'!E796/100000000,2)</f>
        <v>0.44</v>
      </c>
      <c r="E790" s="1">
        <f>ROUND('Sheet1 (4)'!F796/100,2)</f>
        <v>4.92</v>
      </c>
      <c r="F790" s="1">
        <f>ROUND('Sheet1 (4)'!G796/100,2)</f>
        <v>6.14</v>
      </c>
      <c r="G790" s="1">
        <f>ROUND('Sheet1 (4)'!H796/100,2)</f>
        <v>2.08</v>
      </c>
      <c r="H790" s="1">
        <f>ROUND('Sheet1 (4)'!I796/100,2)</f>
        <v>4.5599999999999996</v>
      </c>
      <c r="I790" s="1">
        <f>ROUND('Sheet1 (4)'!J796/100,2)</f>
        <v>4.83</v>
      </c>
      <c r="J790" s="1" t="e">
        <f>ROUND('Sheet1 (4)'!K796/100,2)</f>
        <v>#VALUE!</v>
      </c>
      <c r="K790" s="1" t="e">
        <f>ROUND('Sheet1 (4)'!L796/100,2)</f>
        <v>#VALUE!</v>
      </c>
      <c r="L790" s="4">
        <f>ROUND(('Sheet1 (4)'!M796+'Sheet1 (4)'!R796)/100,2)</f>
        <v>5.24</v>
      </c>
      <c r="M790" s="4">
        <f>ROUND(('Sheet1 (4)'!N796+'Sheet1 (4)'!S796)/100,2)</f>
        <v>2.23</v>
      </c>
      <c r="N790" s="4">
        <f>ROUND(('Sheet1 (4)'!O796+'Sheet1 (4)'!T796)/100,2)</f>
        <v>0.28999999999999998</v>
      </c>
      <c r="O790" s="4">
        <f>ROUND(('Sheet1 (4)'!P796+'Sheet1 (4)'!U796)/100,2)</f>
        <v>3.72</v>
      </c>
      <c r="P790" s="4">
        <f>ROUND(('Sheet1 (4)'!Q796+'Sheet1 (4)'!V796)/100,2)</f>
        <v>3.83</v>
      </c>
      <c r="Q790" s="7">
        <f>ROUND('Sheet1 (4)'!W796/100,2)</f>
        <v>0.12</v>
      </c>
      <c r="R790" s="7">
        <f>ROUND('Sheet1 (4)'!X796/100,2)</f>
        <v>0.12</v>
      </c>
      <c r="S790" s="7">
        <f>ROUND('Sheet1 (4)'!Y796/100,2)</f>
        <v>0.02</v>
      </c>
      <c r="T790" s="7">
        <f>ROUND('Sheet1 (4)'!Z796/100,2)</f>
        <v>0.09</v>
      </c>
      <c r="U790" s="7">
        <f>ROUND('Sheet1 (4)'!AA796/100,2)</f>
        <v>0.1</v>
      </c>
      <c r="V790" s="1" t="str">
        <f>'Sheet1 (4)'!AB796&amp;".T"</f>
        <v>6093.T</v>
      </c>
      <c r="W790">
        <f>ROUND('Sheet1 (4)'!AC796,2)</f>
        <v>25.63</v>
      </c>
      <c r="X790">
        <f>ROUND('Sheet1 (4)'!AD796,2)</f>
        <v>1.83</v>
      </c>
      <c r="Y790" t="str">
        <f>_xlfn.XLOOKUP('Sheet1 (4)'!AB796,'Sheet1 (3)'!B:B,'Sheet1 (3)'!D:D,"",0)</f>
        <v>スタンダード</v>
      </c>
    </row>
    <row r="791" spans="1:25" x14ac:dyDescent="0.2">
      <c r="A791">
        <v>790</v>
      </c>
      <c r="B791" s="1" t="str">
        <f>_xlfn.XLOOKUP('Sheet1 (4)'!AB797,'Sheet1 (3)'!B:B,'Sheet1 (3)'!C:C,"",0)</f>
        <v>いい生活</v>
      </c>
      <c r="C791" s="1" t="str">
        <f>_xlfn.XLOOKUP('Sheet1 (4)'!AB797,'Sheet1 (3)'!B:B,'Sheet1 (3)'!F:F,"",0)</f>
        <v>情報・通信業</v>
      </c>
      <c r="D791" s="1">
        <f>ROUND('Sheet1 (4)'!E797/100000000,2)</f>
        <v>7.0000000000000007E-2</v>
      </c>
      <c r="E791" s="1">
        <f>ROUND('Sheet1 (4)'!F797/100,2)</f>
        <v>0.7</v>
      </c>
      <c r="F791" s="1">
        <f>ROUND('Sheet1 (4)'!G797/100,2)</f>
        <v>1.66</v>
      </c>
      <c r="G791" s="1">
        <f>ROUND('Sheet1 (4)'!H797/100,2)</f>
        <v>2.34</v>
      </c>
      <c r="H791" s="1">
        <f>ROUND('Sheet1 (4)'!I797/100,2)</f>
        <v>1.77</v>
      </c>
      <c r="I791" s="1">
        <f>ROUND('Sheet1 (4)'!J797/100,2)</f>
        <v>-0.37</v>
      </c>
      <c r="J791" s="1" t="e">
        <f>ROUND('Sheet1 (4)'!K797/100,2)</f>
        <v>#VALUE!</v>
      </c>
      <c r="K791" s="1" t="e">
        <f>ROUND('Sheet1 (4)'!L797/100,2)</f>
        <v>#VALUE!</v>
      </c>
      <c r="L791" s="4">
        <f>ROUND(('Sheet1 (4)'!M797+'Sheet1 (4)'!R797)/100,2)</f>
        <v>0.15</v>
      </c>
      <c r="M791" s="4">
        <f>ROUND(('Sheet1 (4)'!N797+'Sheet1 (4)'!S797)/100,2)</f>
        <v>2.36</v>
      </c>
      <c r="N791" s="4">
        <f>ROUND(('Sheet1 (4)'!O797+'Sheet1 (4)'!T797)/100,2)</f>
        <v>1.1000000000000001</v>
      </c>
      <c r="O791" s="4">
        <f>ROUND(('Sheet1 (4)'!P797+'Sheet1 (4)'!U797)/100,2)</f>
        <v>-0.38</v>
      </c>
      <c r="P791" s="4">
        <f>ROUND(('Sheet1 (4)'!Q797+'Sheet1 (4)'!V797)/100,2)</f>
        <v>-3.6</v>
      </c>
      <c r="Q791" s="7">
        <f>ROUND('Sheet1 (4)'!W797/100,2)</f>
        <v>0.01</v>
      </c>
      <c r="R791" s="7">
        <f>ROUND('Sheet1 (4)'!X797/100,2)</f>
        <v>0.06</v>
      </c>
      <c r="S791" s="7">
        <f>ROUND('Sheet1 (4)'!Y797/100,2)</f>
        <v>0.09</v>
      </c>
      <c r="T791" s="7">
        <f>ROUND('Sheet1 (4)'!Z797/100,2)</f>
        <v>0.08</v>
      </c>
      <c r="U791" s="7">
        <f>ROUND('Sheet1 (4)'!AA797/100,2)</f>
        <v>-0.02</v>
      </c>
      <c r="V791" s="1" t="str">
        <f>'Sheet1 (4)'!AB797&amp;".T"</f>
        <v>3796.T</v>
      </c>
      <c r="W791">
        <f>ROUND('Sheet1 (4)'!AC797,2)</f>
        <v>139.15</v>
      </c>
      <c r="X791">
        <f>ROUND('Sheet1 (4)'!AD797,2)</f>
        <v>1.85</v>
      </c>
      <c r="Y791" t="str">
        <f>_xlfn.XLOOKUP('Sheet1 (4)'!AB797,'Sheet1 (3)'!B:B,'Sheet1 (3)'!D:D,"",0)</f>
        <v>スタンダード</v>
      </c>
    </row>
    <row r="792" spans="1:25" x14ac:dyDescent="0.2">
      <c r="A792">
        <v>791</v>
      </c>
      <c r="B792" s="1" t="str">
        <f>_xlfn.XLOOKUP('Sheet1 (4)'!AB798,'Sheet1 (3)'!B:B,'Sheet1 (3)'!C:C,"",0)</f>
        <v>エスリード</v>
      </c>
      <c r="C792" s="1" t="str">
        <f>_xlfn.XLOOKUP('Sheet1 (4)'!AB798,'Sheet1 (3)'!B:B,'Sheet1 (3)'!F:F,"",0)</f>
        <v>不動産業</v>
      </c>
      <c r="D792" s="1">
        <f>ROUND('Sheet1 (4)'!E798/100000000,2)</f>
        <v>0.15</v>
      </c>
      <c r="E792" s="1">
        <f>ROUND('Sheet1 (4)'!F798/100,2)</f>
        <v>70.19</v>
      </c>
      <c r="F792" s="1">
        <f>ROUND('Sheet1 (4)'!G798/100,2)</f>
        <v>86.6</v>
      </c>
      <c r="G792" s="1">
        <f>ROUND('Sheet1 (4)'!H798/100,2)</f>
        <v>94.81</v>
      </c>
      <c r="H792" s="1">
        <f>ROUND('Sheet1 (4)'!I798/100,2)</f>
        <v>116.31</v>
      </c>
      <c r="I792" s="1">
        <f>ROUND('Sheet1 (4)'!J798/100,2)</f>
        <v>145.47999999999999</v>
      </c>
      <c r="J792" s="1" t="e">
        <f>ROUND('Sheet1 (4)'!K798/100,2)</f>
        <v>#VALUE!</v>
      </c>
      <c r="K792" s="1" t="e">
        <f>ROUND('Sheet1 (4)'!L798/100,2)</f>
        <v>#VALUE!</v>
      </c>
      <c r="L792" s="4">
        <f>ROUND(('Sheet1 (4)'!M798+'Sheet1 (4)'!R798)/100,2)</f>
        <v>-8.08</v>
      </c>
      <c r="M792" s="4">
        <f>ROUND(('Sheet1 (4)'!N798+'Sheet1 (4)'!S798)/100,2)</f>
        <v>-104.31</v>
      </c>
      <c r="N792" s="4">
        <f>ROUND(('Sheet1 (4)'!O798+'Sheet1 (4)'!T798)/100,2)</f>
        <v>-176.79</v>
      </c>
      <c r="O792" s="4">
        <f>ROUND(('Sheet1 (4)'!P798+'Sheet1 (4)'!U798)/100,2)</f>
        <v>-328.16</v>
      </c>
      <c r="P792" s="4">
        <f>ROUND(('Sheet1 (4)'!Q798+'Sheet1 (4)'!V798)/100,2)</f>
        <v>-364.87</v>
      </c>
      <c r="Q792" s="7">
        <f>ROUND('Sheet1 (4)'!W798/100,2)</f>
        <v>0.09</v>
      </c>
      <c r="R792" s="7">
        <f>ROUND('Sheet1 (4)'!X798/100,2)</f>
        <v>0.1</v>
      </c>
      <c r="S792" s="7">
        <f>ROUND('Sheet1 (4)'!Y798/100,2)</f>
        <v>0.11</v>
      </c>
      <c r="T792" s="7">
        <f>ROUND('Sheet1 (4)'!Z798/100,2)</f>
        <v>0.12</v>
      </c>
      <c r="U792" s="7">
        <f>ROUND('Sheet1 (4)'!AA798/100,2)</f>
        <v>0.13</v>
      </c>
      <c r="V792" s="1" t="str">
        <f>'Sheet1 (4)'!AB798&amp;".T"</f>
        <v>8877.T</v>
      </c>
      <c r="W792">
        <f>ROUND('Sheet1 (4)'!AC798,2)</f>
        <v>9.6300000000000008</v>
      </c>
      <c r="X792">
        <f>ROUND('Sheet1 (4)'!AD798,2)</f>
        <v>1.1200000000000001</v>
      </c>
      <c r="Y792" t="str">
        <f>_xlfn.XLOOKUP('Sheet1 (4)'!AB798,'Sheet1 (3)'!B:B,'Sheet1 (3)'!D:D,"",0)</f>
        <v>プライム</v>
      </c>
    </row>
    <row r="793" spans="1:25" x14ac:dyDescent="0.2">
      <c r="A793">
        <v>792</v>
      </c>
      <c r="B793" s="1" t="str">
        <f>_xlfn.XLOOKUP('Sheet1 (4)'!AB799,'Sheet1 (3)'!B:B,'Sheet1 (3)'!C:C,"",0)</f>
        <v>イーソル</v>
      </c>
      <c r="C793" s="1" t="str">
        <f>_xlfn.XLOOKUP('Sheet1 (4)'!AB799,'Sheet1 (3)'!B:B,'Sheet1 (3)'!F:F,"",0)</f>
        <v>情報・通信業</v>
      </c>
      <c r="D793" s="1">
        <f>ROUND('Sheet1 (4)'!E799/100000000,2)</f>
        <v>0.19</v>
      </c>
      <c r="E793" s="1">
        <f>ROUND('Sheet1 (4)'!F799/100,2)</f>
        <v>0.72</v>
      </c>
      <c r="F793" s="1">
        <f>ROUND('Sheet1 (4)'!G799/100,2)</f>
        <v>-3.54</v>
      </c>
      <c r="G793" s="1">
        <f>ROUND('Sheet1 (4)'!H799/100,2)</f>
        <v>-0.82</v>
      </c>
      <c r="H793" s="1">
        <f>ROUND('Sheet1 (4)'!I799/100,2)</f>
        <v>11.14</v>
      </c>
      <c r="I793" s="1">
        <f>ROUND('Sheet1 (4)'!J799/100,2)</f>
        <v>11.14</v>
      </c>
      <c r="J793" s="1" t="e">
        <f>ROUND('Sheet1 (4)'!K799/100,2)</f>
        <v>#VALUE!</v>
      </c>
      <c r="K793" s="1" t="e">
        <f>ROUND('Sheet1 (4)'!L799/100,2)</f>
        <v>#VALUE!</v>
      </c>
      <c r="L793" s="4">
        <f>ROUND(('Sheet1 (4)'!M799+'Sheet1 (4)'!R799)/100,2)</f>
        <v>-3.36</v>
      </c>
      <c r="M793" s="4">
        <f>ROUND(('Sheet1 (4)'!N799+'Sheet1 (4)'!S799)/100,2)</f>
        <v>0.72</v>
      </c>
      <c r="N793" s="4">
        <f>ROUND(('Sheet1 (4)'!O799+'Sheet1 (4)'!T799)/100,2)</f>
        <v>-3.72</v>
      </c>
      <c r="O793" s="4">
        <f>ROUND(('Sheet1 (4)'!P799+'Sheet1 (4)'!U799)/100,2)</f>
        <v>10.71</v>
      </c>
      <c r="P793" s="4">
        <f>ROUND(('Sheet1 (4)'!Q799+'Sheet1 (4)'!V799)/100,2)</f>
        <v>10.71</v>
      </c>
      <c r="Q793" s="7">
        <f>ROUND('Sheet1 (4)'!W799/100,2)</f>
        <v>0.03</v>
      </c>
      <c r="R793" s="7">
        <f>ROUND('Sheet1 (4)'!X799/100,2)</f>
        <v>-0.06</v>
      </c>
      <c r="S793" s="7">
        <f>ROUND('Sheet1 (4)'!Y799/100,2)</f>
        <v>0.02</v>
      </c>
      <c r="T793" s="7">
        <f>ROUND('Sheet1 (4)'!Z799/100,2)</f>
        <v>0.17</v>
      </c>
      <c r="U793" s="7">
        <f>ROUND('Sheet1 (4)'!AA799/100,2)</f>
        <v>0.17</v>
      </c>
      <c r="V793" s="1" t="str">
        <f>'Sheet1 (4)'!AB799&amp;".T"</f>
        <v>4420.T</v>
      </c>
      <c r="W793">
        <f>ROUND('Sheet1 (4)'!AC799,2)</f>
        <v>23.03</v>
      </c>
      <c r="X793">
        <f>ROUND('Sheet1 (4)'!AD799,2)</f>
        <v>2.11</v>
      </c>
      <c r="Y793" t="str">
        <f>_xlfn.XLOOKUP('Sheet1 (4)'!AB799,'Sheet1 (3)'!B:B,'Sheet1 (3)'!D:D,"",0)</f>
        <v>スタンダード</v>
      </c>
    </row>
    <row r="794" spans="1:25" x14ac:dyDescent="0.2">
      <c r="A794">
        <v>793</v>
      </c>
      <c r="B794" s="1" t="str">
        <f>_xlfn.XLOOKUP('Sheet1 (4)'!AB800,'Sheet1 (3)'!B:B,'Sheet1 (3)'!C:C,"",0)</f>
        <v>エスペック</v>
      </c>
      <c r="C794" s="1" t="str">
        <f>_xlfn.XLOOKUP('Sheet1 (4)'!AB800,'Sheet1 (3)'!B:B,'Sheet1 (3)'!F:F,"",0)</f>
        <v>電気機器</v>
      </c>
      <c r="D794" s="1">
        <f>ROUND('Sheet1 (4)'!E800/100000000,2)</f>
        <v>0.22</v>
      </c>
      <c r="E794" s="1">
        <f>ROUND('Sheet1 (4)'!F800/100,2)</f>
        <v>25.74</v>
      </c>
      <c r="F794" s="1">
        <f>ROUND('Sheet1 (4)'!G800/100,2)</f>
        <v>19.690000000000001</v>
      </c>
      <c r="G794" s="1">
        <f>ROUND('Sheet1 (4)'!H800/100,2)</f>
        <v>43.67</v>
      </c>
      <c r="H794" s="1">
        <f>ROUND('Sheet1 (4)'!I800/100,2)</f>
        <v>65.86</v>
      </c>
      <c r="I794" s="1">
        <f>ROUND('Sheet1 (4)'!J800/100,2)</f>
        <v>75.28</v>
      </c>
      <c r="J794" s="1">
        <f>ROUND('Sheet1 (4)'!K800/100,2)</f>
        <v>85.1</v>
      </c>
      <c r="K794" s="1">
        <f>ROUND('Sheet1 (4)'!L800/100,2)</f>
        <v>95.07</v>
      </c>
      <c r="L794" s="4">
        <f>ROUND(('Sheet1 (4)'!M800+'Sheet1 (4)'!R800)/100,2)</f>
        <v>10.07</v>
      </c>
      <c r="M794" s="4">
        <f>ROUND(('Sheet1 (4)'!N800+'Sheet1 (4)'!S800)/100,2)</f>
        <v>10.86</v>
      </c>
      <c r="N794" s="4">
        <f>ROUND(('Sheet1 (4)'!O800+'Sheet1 (4)'!T800)/100,2)</f>
        <v>8.5500000000000007</v>
      </c>
      <c r="O794" s="4">
        <f>ROUND(('Sheet1 (4)'!P800+'Sheet1 (4)'!U800)/100,2)</f>
        <v>-10.4</v>
      </c>
      <c r="P794" s="4">
        <f>ROUND(('Sheet1 (4)'!Q800+'Sheet1 (4)'!V800)/100,2)</f>
        <v>32.909999999999997</v>
      </c>
      <c r="Q794" s="7">
        <f>ROUND('Sheet1 (4)'!W800/100,2)</f>
        <v>0.04</v>
      </c>
      <c r="R794" s="7">
        <f>ROUND('Sheet1 (4)'!X800/100,2)</f>
        <v>0.04</v>
      </c>
      <c r="S794" s="7">
        <f>ROUND('Sheet1 (4)'!Y800/100,2)</f>
        <v>7.0000000000000007E-2</v>
      </c>
      <c r="T794" s="7">
        <f>ROUND('Sheet1 (4)'!Z800/100,2)</f>
        <v>0.1</v>
      </c>
      <c r="U794" s="7">
        <f>ROUND('Sheet1 (4)'!AA800/100,2)</f>
        <v>0.11</v>
      </c>
      <c r="V794" s="1" t="str">
        <f>'Sheet1 (4)'!AB800&amp;".T"</f>
        <v>6859.T</v>
      </c>
      <c r="W794">
        <f>ROUND('Sheet1 (4)'!AC800,2)</f>
        <v>13.97</v>
      </c>
      <c r="X794">
        <f>ROUND('Sheet1 (4)'!AD800,2)</f>
        <v>1.35</v>
      </c>
      <c r="Y794" t="str">
        <f>_xlfn.XLOOKUP('Sheet1 (4)'!AB800,'Sheet1 (3)'!B:B,'Sheet1 (3)'!D:D,"",0)</f>
        <v>プライム</v>
      </c>
    </row>
    <row r="795" spans="1:25" x14ac:dyDescent="0.2">
      <c r="A795">
        <v>794</v>
      </c>
      <c r="B795" s="1" t="str">
        <f>_xlfn.XLOOKUP('Sheet1 (4)'!AB801,'Sheet1 (3)'!B:B,'Sheet1 (3)'!C:C,"",0)</f>
        <v>エステールホールディングス</v>
      </c>
      <c r="C795" s="1" t="str">
        <f>_xlfn.XLOOKUP('Sheet1 (4)'!AB801,'Sheet1 (3)'!B:B,'Sheet1 (3)'!F:F,"",0)</f>
        <v>その他製品</v>
      </c>
      <c r="D795" s="1">
        <f>ROUND('Sheet1 (4)'!E801/100000000,2)</f>
        <v>0.1</v>
      </c>
      <c r="E795" s="1">
        <f>ROUND('Sheet1 (4)'!F801/100,2)</f>
        <v>4.2300000000000004</v>
      </c>
      <c r="F795" s="1">
        <f>ROUND('Sheet1 (4)'!G801/100,2)</f>
        <v>5.67</v>
      </c>
      <c r="G795" s="1">
        <f>ROUND('Sheet1 (4)'!H801/100,2)</f>
        <v>1.08</v>
      </c>
      <c r="H795" s="1">
        <f>ROUND('Sheet1 (4)'!I801/100,2)</f>
        <v>1.64</v>
      </c>
      <c r="I795" s="1">
        <f>ROUND('Sheet1 (4)'!J801/100,2)</f>
        <v>1.89</v>
      </c>
      <c r="J795" s="1" t="e">
        <f>ROUND('Sheet1 (4)'!K801/100,2)</f>
        <v>#VALUE!</v>
      </c>
      <c r="K795" s="1" t="e">
        <f>ROUND('Sheet1 (4)'!L801/100,2)</f>
        <v>#VALUE!</v>
      </c>
      <c r="L795" s="4">
        <f>ROUND(('Sheet1 (4)'!M801+'Sheet1 (4)'!R801)/100,2)</f>
        <v>-3.69</v>
      </c>
      <c r="M795" s="4">
        <f>ROUND(('Sheet1 (4)'!N801+'Sheet1 (4)'!S801)/100,2)</f>
        <v>-3.15</v>
      </c>
      <c r="N795" s="4">
        <f>ROUND(('Sheet1 (4)'!O801+'Sheet1 (4)'!T801)/100,2)</f>
        <v>-15.33</v>
      </c>
      <c r="O795" s="4">
        <f>ROUND(('Sheet1 (4)'!P801+'Sheet1 (4)'!U801)/100,2)</f>
        <v>4.38</v>
      </c>
      <c r="P795" s="4">
        <f>ROUND(('Sheet1 (4)'!Q801+'Sheet1 (4)'!V801)/100,2)</f>
        <v>-1.88</v>
      </c>
      <c r="Q795" s="7">
        <f>ROUND('Sheet1 (4)'!W801/100,2)</f>
        <v>0.02</v>
      </c>
      <c r="R795" s="7">
        <f>ROUND('Sheet1 (4)'!X801/100,2)</f>
        <v>0.01</v>
      </c>
      <c r="S795" s="7">
        <f>ROUND('Sheet1 (4)'!Y801/100,2)</f>
        <v>0.01</v>
      </c>
      <c r="T795" s="7">
        <f>ROUND('Sheet1 (4)'!Z801/100,2)</f>
        <v>-7.0000000000000007E-2</v>
      </c>
      <c r="U795" s="7">
        <f>ROUND('Sheet1 (4)'!AA801/100,2)</f>
        <v>-0.03</v>
      </c>
      <c r="V795" s="1" t="str">
        <f>'Sheet1 (4)'!AB801&amp;".T"</f>
        <v>7872.T</v>
      </c>
      <c r="W795" t="e">
        <f>ROUND('Sheet1 (4)'!AC801,2)</f>
        <v>#VALUE!</v>
      </c>
      <c r="X795">
        <f>ROUND('Sheet1 (4)'!AD801,2)</f>
        <v>0.56000000000000005</v>
      </c>
      <c r="Y795" t="str">
        <f>_xlfn.XLOOKUP('Sheet1 (4)'!AB801,'Sheet1 (3)'!B:B,'Sheet1 (3)'!D:D,"",0)</f>
        <v>スタンダード</v>
      </c>
    </row>
    <row r="796" spans="1:25" x14ac:dyDescent="0.2">
      <c r="A796">
        <v>795</v>
      </c>
      <c r="B796" s="1" t="str">
        <f>_xlfn.XLOOKUP('Sheet1 (4)'!AB802,'Sheet1 (3)'!B:B,'Sheet1 (3)'!C:C,"",0)</f>
        <v>エスティック</v>
      </c>
      <c r="C796" s="1" t="str">
        <f>_xlfn.XLOOKUP('Sheet1 (4)'!AB802,'Sheet1 (3)'!B:B,'Sheet1 (3)'!F:F,"",0)</f>
        <v>機械</v>
      </c>
      <c r="D796" s="1">
        <f>ROUND('Sheet1 (4)'!E802/100000000,2)</f>
        <v>0.1</v>
      </c>
      <c r="E796" s="1">
        <f>ROUND('Sheet1 (4)'!F802/100,2)</f>
        <v>10.56</v>
      </c>
      <c r="F796" s="1">
        <f>ROUND('Sheet1 (4)'!G802/100,2)</f>
        <v>11.21</v>
      </c>
      <c r="G796" s="1">
        <f>ROUND('Sheet1 (4)'!H802/100,2)</f>
        <v>14.84</v>
      </c>
      <c r="H796" s="1">
        <f>ROUND('Sheet1 (4)'!I802/100,2)</f>
        <v>14.9</v>
      </c>
      <c r="I796" s="1">
        <f>ROUND('Sheet1 (4)'!J802/100,2)</f>
        <v>16.38</v>
      </c>
      <c r="J796" s="1" t="e">
        <f>ROUND('Sheet1 (4)'!K802/100,2)</f>
        <v>#VALUE!</v>
      </c>
      <c r="K796" s="1" t="e">
        <f>ROUND('Sheet1 (4)'!L802/100,2)</f>
        <v>#VALUE!</v>
      </c>
      <c r="L796" s="4">
        <f>ROUND(('Sheet1 (4)'!M802+'Sheet1 (4)'!R802)/100,2)</f>
        <v>9.7200000000000006</v>
      </c>
      <c r="M796" s="4">
        <f>ROUND(('Sheet1 (4)'!N802+'Sheet1 (4)'!S802)/100,2)</f>
        <v>9.4</v>
      </c>
      <c r="N796" s="4">
        <f>ROUND(('Sheet1 (4)'!O802+'Sheet1 (4)'!T802)/100,2)</f>
        <v>3.61</v>
      </c>
      <c r="O796" s="4">
        <f>ROUND(('Sheet1 (4)'!P802+'Sheet1 (4)'!U802)/100,2)</f>
        <v>-4.6900000000000004</v>
      </c>
      <c r="P796" s="4">
        <f>ROUND(('Sheet1 (4)'!Q802+'Sheet1 (4)'!V802)/100,2)</f>
        <v>19.72</v>
      </c>
      <c r="Q796" s="7">
        <f>ROUND('Sheet1 (4)'!W802/100,2)</f>
        <v>0.12</v>
      </c>
      <c r="R796" s="7">
        <f>ROUND('Sheet1 (4)'!X802/100,2)</f>
        <v>0.12</v>
      </c>
      <c r="S796" s="7">
        <f>ROUND('Sheet1 (4)'!Y802/100,2)</f>
        <v>0.14000000000000001</v>
      </c>
      <c r="T796" s="7">
        <f>ROUND('Sheet1 (4)'!Z802/100,2)</f>
        <v>0.13</v>
      </c>
      <c r="U796" s="7">
        <f>ROUND('Sheet1 (4)'!AA802/100,2)</f>
        <v>0.12</v>
      </c>
      <c r="V796" s="1" t="str">
        <f>'Sheet1 (4)'!AB802&amp;".T"</f>
        <v>6161.T</v>
      </c>
      <c r="W796">
        <f>ROUND('Sheet1 (4)'!AC802,2)</f>
        <v>8.6999999999999993</v>
      </c>
      <c r="X796">
        <f>ROUND('Sheet1 (4)'!AD802,2)</f>
        <v>0.96</v>
      </c>
      <c r="Y796" t="str">
        <f>_xlfn.XLOOKUP('Sheet1 (4)'!AB802,'Sheet1 (3)'!B:B,'Sheet1 (3)'!D:D,"",0)</f>
        <v>スタンダード</v>
      </c>
    </row>
    <row r="797" spans="1:25" x14ac:dyDescent="0.2">
      <c r="A797">
        <v>796</v>
      </c>
      <c r="B797" s="1" t="str">
        <f>_xlfn.XLOOKUP('Sheet1 (4)'!AB803,'Sheet1 (3)'!B:B,'Sheet1 (3)'!C:C,"",0)</f>
        <v>イーサポートリンク</v>
      </c>
      <c r="C797" s="1" t="str">
        <f>_xlfn.XLOOKUP('Sheet1 (4)'!AB803,'Sheet1 (3)'!B:B,'Sheet1 (3)'!F:F,"",0)</f>
        <v>サービス業</v>
      </c>
      <c r="D797" s="1">
        <f>ROUND('Sheet1 (4)'!E803/100000000,2)</f>
        <v>0.04</v>
      </c>
      <c r="E797" s="1">
        <f>ROUND('Sheet1 (4)'!F803/100,2)</f>
        <v>-1.43</v>
      </c>
      <c r="F797" s="1">
        <f>ROUND('Sheet1 (4)'!G803/100,2)</f>
        <v>2.04</v>
      </c>
      <c r="G797" s="1">
        <f>ROUND('Sheet1 (4)'!H803/100,2)</f>
        <v>0.72</v>
      </c>
      <c r="H797" s="1">
        <f>ROUND('Sheet1 (4)'!I803/100,2)</f>
        <v>1.63</v>
      </c>
      <c r="I797" s="1">
        <f>ROUND('Sheet1 (4)'!J803/100,2)</f>
        <v>1.63</v>
      </c>
      <c r="J797" s="1" t="e">
        <f>ROUND('Sheet1 (4)'!K803/100,2)</f>
        <v>#VALUE!</v>
      </c>
      <c r="K797" s="1" t="e">
        <f>ROUND('Sheet1 (4)'!L803/100,2)</f>
        <v>#VALUE!</v>
      </c>
      <c r="L797" s="4">
        <f>ROUND(('Sheet1 (4)'!M803+'Sheet1 (4)'!R803)/100,2)</f>
        <v>1.04</v>
      </c>
      <c r="M797" s="4">
        <f>ROUND(('Sheet1 (4)'!N803+'Sheet1 (4)'!S803)/100,2)</f>
        <v>-6.75</v>
      </c>
      <c r="N797" s="4">
        <f>ROUND(('Sheet1 (4)'!O803+'Sheet1 (4)'!T803)/100,2)</f>
        <v>-0.44</v>
      </c>
      <c r="O797" s="4">
        <f>ROUND(('Sheet1 (4)'!P803+'Sheet1 (4)'!U803)/100,2)</f>
        <v>-6.74</v>
      </c>
      <c r="P797" s="4">
        <f>ROUND(('Sheet1 (4)'!Q803+'Sheet1 (4)'!V803)/100,2)</f>
        <v>-6.74</v>
      </c>
      <c r="Q797" s="7">
        <f>ROUND('Sheet1 (4)'!W803/100,2)</f>
        <v>-0.26</v>
      </c>
      <c r="R797" s="7">
        <f>ROUND('Sheet1 (4)'!X803/100,2)</f>
        <v>0.05</v>
      </c>
      <c r="S797" s="7">
        <f>ROUND('Sheet1 (4)'!Y803/100,2)</f>
        <v>0.01</v>
      </c>
      <c r="T797" s="7">
        <f>ROUND('Sheet1 (4)'!Z803/100,2)</f>
        <v>0.04</v>
      </c>
      <c r="U797" s="7">
        <f>ROUND('Sheet1 (4)'!AA803/100,2)</f>
        <v>0.04</v>
      </c>
      <c r="V797" s="1" t="str">
        <f>'Sheet1 (4)'!AB803&amp;".T"</f>
        <v>2493.T</v>
      </c>
      <c r="W797">
        <f>ROUND('Sheet1 (4)'!AC803,2)</f>
        <v>52.03</v>
      </c>
      <c r="X797">
        <f>ROUND('Sheet1 (4)'!AD803,2)</f>
        <v>1.1499999999999999</v>
      </c>
      <c r="Y797" t="str">
        <f>_xlfn.XLOOKUP('Sheet1 (4)'!AB803,'Sheet1 (3)'!B:B,'Sheet1 (3)'!D:D,"",0)</f>
        <v>スタンダード</v>
      </c>
    </row>
    <row r="798" spans="1:25" x14ac:dyDescent="0.2">
      <c r="A798">
        <v>797</v>
      </c>
      <c r="B798" s="1" t="str">
        <f>_xlfn.XLOOKUP('Sheet1 (4)'!AB804,'Sheet1 (3)'!B:B,'Sheet1 (3)'!C:C,"",0)</f>
        <v>エターナルホスピタリティグループ</v>
      </c>
      <c r="C798" s="1" t="str">
        <f>_xlfn.XLOOKUP('Sheet1 (4)'!AB804,'Sheet1 (3)'!B:B,'Sheet1 (3)'!F:F,"",0)</f>
        <v>小売業</v>
      </c>
      <c r="D798" s="1">
        <f>ROUND('Sheet1 (4)'!E804/100000000,2)</f>
        <v>0.12</v>
      </c>
      <c r="E798" s="1">
        <f>ROUND('Sheet1 (4)'!F804/100,2)</f>
        <v>-46.63</v>
      </c>
      <c r="F798" s="1">
        <f>ROUND('Sheet1 (4)'!G804/100,2)</f>
        <v>-24.33</v>
      </c>
      <c r="G798" s="1">
        <f>ROUND('Sheet1 (4)'!H804/100,2)</f>
        <v>14.18</v>
      </c>
      <c r="H798" s="1">
        <f>ROUND('Sheet1 (4)'!I804/100,2)</f>
        <v>32.49</v>
      </c>
      <c r="I798" s="1">
        <f>ROUND('Sheet1 (4)'!J804/100,2)</f>
        <v>31.21</v>
      </c>
      <c r="J798" s="1">
        <f>ROUND('Sheet1 (4)'!K804/100,2)</f>
        <v>31.5</v>
      </c>
      <c r="K798" s="1">
        <f>ROUND('Sheet1 (4)'!L804/100,2)</f>
        <v>36</v>
      </c>
      <c r="L798" s="4">
        <f>ROUND(('Sheet1 (4)'!M804+'Sheet1 (4)'!R804)/100,2)</f>
        <v>-27.98</v>
      </c>
      <c r="M798" s="4">
        <f>ROUND(('Sheet1 (4)'!N804+'Sheet1 (4)'!S804)/100,2)</f>
        <v>54.39</v>
      </c>
      <c r="N798" s="4">
        <f>ROUND(('Sheet1 (4)'!O804+'Sheet1 (4)'!T804)/100,2)</f>
        <v>5.16</v>
      </c>
      <c r="O798" s="4">
        <f>ROUND(('Sheet1 (4)'!P804+'Sheet1 (4)'!U804)/100,2)</f>
        <v>24.51</v>
      </c>
      <c r="P798" s="4">
        <f>ROUND(('Sheet1 (4)'!Q804+'Sheet1 (4)'!V804)/100,2)</f>
        <v>-2.02</v>
      </c>
      <c r="Q798" s="7" t="e">
        <f>ROUND('Sheet1 (4)'!W804/100,2)</f>
        <v>#VALUE!</v>
      </c>
      <c r="R798" s="7">
        <f>ROUND('Sheet1 (4)'!X804/100,2)</f>
        <v>0.2</v>
      </c>
      <c r="S798" s="7">
        <f>ROUND('Sheet1 (4)'!Y804/100,2)</f>
        <v>0.09</v>
      </c>
      <c r="T798" s="7">
        <f>ROUND('Sheet1 (4)'!Z804/100,2)</f>
        <v>0.27</v>
      </c>
      <c r="U798" s="7">
        <f>ROUND('Sheet1 (4)'!AA804/100,2)</f>
        <v>0.19</v>
      </c>
      <c r="V798" s="1" t="str">
        <f>'Sheet1 (4)'!AB804&amp;".T"</f>
        <v>3193.T</v>
      </c>
      <c r="W798">
        <f>ROUND('Sheet1 (4)'!AC804,2)</f>
        <v>19.309999999999999</v>
      </c>
      <c r="X798">
        <f>ROUND('Sheet1 (4)'!AD804,2)</f>
        <v>3.4</v>
      </c>
      <c r="Y798" t="str">
        <f>_xlfn.XLOOKUP('Sheet1 (4)'!AB804,'Sheet1 (3)'!B:B,'Sheet1 (3)'!D:D,"",0)</f>
        <v>プライム</v>
      </c>
    </row>
    <row r="799" spans="1:25" x14ac:dyDescent="0.2">
      <c r="A799">
        <v>798</v>
      </c>
      <c r="B799" s="1" t="str">
        <f>_xlfn.XLOOKUP('Sheet1 (4)'!AB805,'Sheet1 (3)'!B:B,'Sheet1 (3)'!C:C,"",0)</f>
        <v>ＥＴＳグループ</v>
      </c>
      <c r="C799" s="1" t="str">
        <f>_xlfn.XLOOKUP('Sheet1 (4)'!AB805,'Sheet1 (3)'!B:B,'Sheet1 (3)'!F:F,"",0)</f>
        <v>建設業</v>
      </c>
      <c r="D799" s="1">
        <f>ROUND('Sheet1 (4)'!E805/100000000,2)</f>
        <v>0.06</v>
      </c>
      <c r="E799" s="1">
        <f>ROUND('Sheet1 (4)'!F805/100,2)</f>
        <v>2.59</v>
      </c>
      <c r="F799" s="1">
        <f>ROUND('Sheet1 (4)'!G805/100,2)</f>
        <v>2.67</v>
      </c>
      <c r="G799" s="1">
        <f>ROUND('Sheet1 (4)'!H805/100,2)</f>
        <v>2.82</v>
      </c>
      <c r="H799" s="1">
        <f>ROUND('Sheet1 (4)'!I805/100,2)</f>
        <v>5.34</v>
      </c>
      <c r="I799" s="1">
        <f>ROUND('Sheet1 (4)'!J805/100,2)</f>
        <v>5.34</v>
      </c>
      <c r="J799" s="1" t="e">
        <f>ROUND('Sheet1 (4)'!K805/100,2)</f>
        <v>#VALUE!</v>
      </c>
      <c r="K799" s="1" t="e">
        <f>ROUND('Sheet1 (4)'!L805/100,2)</f>
        <v>#VALUE!</v>
      </c>
      <c r="L799" s="4">
        <f>ROUND(('Sheet1 (4)'!M805+'Sheet1 (4)'!R805)/100,2)</f>
        <v>-10.27</v>
      </c>
      <c r="M799" s="4">
        <f>ROUND(('Sheet1 (4)'!N805+'Sheet1 (4)'!S805)/100,2)</f>
        <v>0.46</v>
      </c>
      <c r="N799" s="4">
        <f>ROUND(('Sheet1 (4)'!O805+'Sheet1 (4)'!T805)/100,2)</f>
        <v>1.81</v>
      </c>
      <c r="O799" s="4">
        <f>ROUND(('Sheet1 (4)'!P805+'Sheet1 (4)'!U805)/100,2)</f>
        <v>-6.55</v>
      </c>
      <c r="P799" s="4">
        <f>ROUND(('Sheet1 (4)'!Q805+'Sheet1 (4)'!V805)/100,2)</f>
        <v>-6.55</v>
      </c>
      <c r="Q799" s="7">
        <f>ROUND('Sheet1 (4)'!W805/100,2)</f>
        <v>7.0000000000000007E-2</v>
      </c>
      <c r="R799" s="7">
        <f>ROUND('Sheet1 (4)'!X805/100,2)</f>
        <v>0.08</v>
      </c>
      <c r="S799" s="7">
        <f>ROUND('Sheet1 (4)'!Y805/100,2)</f>
        <v>0.03</v>
      </c>
      <c r="T799" s="7">
        <f>ROUND('Sheet1 (4)'!Z805/100,2)</f>
        <v>0.11</v>
      </c>
      <c r="U799" s="7">
        <f>ROUND('Sheet1 (4)'!AA805/100,2)</f>
        <v>0.11</v>
      </c>
      <c r="V799" s="1" t="str">
        <f>'Sheet1 (4)'!AB805&amp;".T"</f>
        <v>253A.T</v>
      </c>
      <c r="W799">
        <f>ROUND('Sheet1 (4)'!AC805,2)</f>
        <v>18.16</v>
      </c>
      <c r="X799">
        <f>ROUND('Sheet1 (4)'!AD805,2)</f>
        <v>2.2799999999999998</v>
      </c>
      <c r="Y799" t="str">
        <f>_xlfn.XLOOKUP('Sheet1 (4)'!AB805,'Sheet1 (3)'!B:B,'Sheet1 (3)'!D:D,"",0)</f>
        <v>スタンダード</v>
      </c>
    </row>
    <row r="800" spans="1:25" x14ac:dyDescent="0.2">
      <c r="A800">
        <v>799</v>
      </c>
      <c r="B800" s="1" t="str">
        <f>_xlfn.XLOOKUP('Sheet1 (4)'!AB806,'Sheet1 (3)'!B:B,'Sheet1 (3)'!C:C,"",0)</f>
        <v>ユカリア</v>
      </c>
      <c r="C800" s="1" t="str">
        <f>_xlfn.XLOOKUP('Sheet1 (4)'!AB806,'Sheet1 (3)'!B:B,'Sheet1 (3)'!F:F,"",0)</f>
        <v>サービス業</v>
      </c>
      <c r="D800" s="1">
        <f>ROUND('Sheet1 (4)'!E806/100000000,2)</f>
        <v>0.36</v>
      </c>
      <c r="E800" s="1" t="e">
        <f>ROUND('Sheet1 (4)'!F806/100,2)</f>
        <v>#VALUE!</v>
      </c>
      <c r="F800" s="1">
        <f>ROUND('Sheet1 (4)'!G806/100,2)</f>
        <v>8.66</v>
      </c>
      <c r="G800" s="1">
        <f>ROUND('Sheet1 (4)'!H806/100,2)</f>
        <v>19</v>
      </c>
      <c r="H800" s="1">
        <f>ROUND('Sheet1 (4)'!I806/100,2)</f>
        <v>28.24</v>
      </c>
      <c r="I800" s="1">
        <f>ROUND('Sheet1 (4)'!J806/100,2)</f>
        <v>28.24</v>
      </c>
      <c r="J800" s="1">
        <f>ROUND('Sheet1 (4)'!K806/100,2)</f>
        <v>28.58</v>
      </c>
      <c r="K800" s="1">
        <f>ROUND('Sheet1 (4)'!L806/100,2)</f>
        <v>37.619999999999997</v>
      </c>
      <c r="L800" s="4" t="e">
        <f>ROUND(('Sheet1 (4)'!M806+'Sheet1 (4)'!R806)/100,2)</f>
        <v>#VALUE!</v>
      </c>
      <c r="M800" s="4" t="e">
        <f>ROUND(('Sheet1 (4)'!N806+'Sheet1 (4)'!S806)/100,2)</f>
        <v>#VALUE!</v>
      </c>
      <c r="N800" s="4" t="e">
        <f>ROUND(('Sheet1 (4)'!O806+'Sheet1 (4)'!T806)/100,2)</f>
        <v>#VALUE!</v>
      </c>
      <c r="O800" s="4">
        <f>ROUND(('Sheet1 (4)'!P806+'Sheet1 (4)'!U806)/100,2)</f>
        <v>8.94</v>
      </c>
      <c r="P800" s="4">
        <f>ROUND(('Sheet1 (4)'!Q806+'Sheet1 (4)'!V806)/100,2)</f>
        <v>8.94</v>
      </c>
      <c r="Q800" s="7" t="e">
        <f>ROUND('Sheet1 (4)'!W806/100,2)</f>
        <v>#VALUE!</v>
      </c>
      <c r="R800" s="7" t="e">
        <f>ROUND('Sheet1 (4)'!X806/100,2)</f>
        <v>#VALUE!</v>
      </c>
      <c r="S800" s="7">
        <f>ROUND('Sheet1 (4)'!Y806/100,2)</f>
        <v>0.1</v>
      </c>
      <c r="T800" s="7">
        <f>ROUND('Sheet1 (4)'!Z806/100,2)</f>
        <v>0.14000000000000001</v>
      </c>
      <c r="U800" s="7">
        <f>ROUND('Sheet1 (4)'!AA806/100,2)</f>
        <v>0.14000000000000001</v>
      </c>
      <c r="V800" s="1" t="str">
        <f>'Sheet1 (4)'!AB806&amp;".T"</f>
        <v>286A.T</v>
      </c>
      <c r="W800">
        <f>ROUND('Sheet1 (4)'!AC806,2)</f>
        <v>17.91</v>
      </c>
      <c r="X800">
        <f>ROUND('Sheet1 (4)'!AD806,2)</f>
        <v>1.73</v>
      </c>
      <c r="Y800" t="str">
        <f>_xlfn.XLOOKUP('Sheet1 (4)'!AB806,'Sheet1 (3)'!B:B,'Sheet1 (3)'!D:D,"",0)</f>
        <v>グロース</v>
      </c>
    </row>
    <row r="801" spans="1:25" x14ac:dyDescent="0.2">
      <c r="A801">
        <v>800</v>
      </c>
      <c r="B801" s="1" t="str">
        <f>_xlfn.XLOOKUP('Sheet1 (4)'!AB807,'Sheet1 (3)'!B:B,'Sheet1 (3)'!C:C,"",0)</f>
        <v>ユーグレナ</v>
      </c>
      <c r="C801" s="1" t="str">
        <f>_xlfn.XLOOKUP('Sheet1 (4)'!AB807,'Sheet1 (3)'!B:B,'Sheet1 (3)'!F:F,"",0)</f>
        <v>食料品</v>
      </c>
      <c r="D801" s="1">
        <f>ROUND('Sheet1 (4)'!E807/100000000,2)</f>
        <v>1.37</v>
      </c>
      <c r="E801" s="1">
        <f>ROUND('Sheet1 (4)'!F807/100,2)</f>
        <v>-61.99</v>
      </c>
      <c r="F801" s="1">
        <f>ROUND('Sheet1 (4)'!G807/100,2)</f>
        <v>-35.340000000000003</v>
      </c>
      <c r="G801" s="1">
        <f>ROUND('Sheet1 (4)'!H807/100,2)</f>
        <v>-14.64</v>
      </c>
      <c r="H801" s="1">
        <f>ROUND('Sheet1 (4)'!I807/100,2)</f>
        <v>3.02</v>
      </c>
      <c r="I801" s="1">
        <f>ROUND('Sheet1 (4)'!J807/100,2)</f>
        <v>3.02</v>
      </c>
      <c r="J801" s="1">
        <f>ROUND('Sheet1 (4)'!K807/100,2)</f>
        <v>13</v>
      </c>
      <c r="K801" s="1">
        <f>ROUND('Sheet1 (4)'!L807/100,2)</f>
        <v>15</v>
      </c>
      <c r="L801" s="4">
        <f>ROUND(('Sheet1 (4)'!M807+'Sheet1 (4)'!R807)/100,2)</f>
        <v>-71.680000000000007</v>
      </c>
      <c r="M801" s="4">
        <f>ROUND(('Sheet1 (4)'!N807+'Sheet1 (4)'!S807)/100,2)</f>
        <v>21.57</v>
      </c>
      <c r="N801" s="4">
        <f>ROUND(('Sheet1 (4)'!O807+'Sheet1 (4)'!T807)/100,2)</f>
        <v>0.12</v>
      </c>
      <c r="O801" s="4">
        <f>ROUND(('Sheet1 (4)'!P807+'Sheet1 (4)'!U807)/100,2)</f>
        <v>-53.45</v>
      </c>
      <c r="P801" s="4">
        <f>ROUND(('Sheet1 (4)'!Q807+'Sheet1 (4)'!V807)/100,2)</f>
        <v>-53.45</v>
      </c>
      <c r="Q801" s="7" t="e">
        <f>ROUND('Sheet1 (4)'!W807/100,2)</f>
        <v>#VALUE!</v>
      </c>
      <c r="R801" s="7">
        <f>ROUND('Sheet1 (4)'!X807/100,2)</f>
        <v>-0.13</v>
      </c>
      <c r="S801" s="7">
        <f>ROUND('Sheet1 (4)'!Y807/100,2)</f>
        <v>-0.13</v>
      </c>
      <c r="T801" s="7">
        <f>ROUND('Sheet1 (4)'!Z807/100,2)</f>
        <v>-0.01</v>
      </c>
      <c r="U801" s="7">
        <f>ROUND('Sheet1 (4)'!AA807/100,2)</f>
        <v>-0.01</v>
      </c>
      <c r="V801" s="1" t="str">
        <f>'Sheet1 (4)'!AB807&amp;".T"</f>
        <v>2931.T</v>
      </c>
      <c r="W801" t="e">
        <f>ROUND('Sheet1 (4)'!AC807,2)</f>
        <v>#VALUE!</v>
      </c>
      <c r="X801">
        <f>ROUND('Sheet1 (4)'!AD807,2)</f>
        <v>1.89</v>
      </c>
      <c r="Y801" t="str">
        <f>_xlfn.XLOOKUP('Sheet1 (4)'!AB807,'Sheet1 (3)'!B:B,'Sheet1 (3)'!D:D,"",0)</f>
        <v>プライム</v>
      </c>
    </row>
    <row r="802" spans="1:25" x14ac:dyDescent="0.2">
      <c r="A802">
        <v>801</v>
      </c>
      <c r="B802" s="1" t="str">
        <f>_xlfn.XLOOKUP('Sheet1 (4)'!AB808,'Sheet1 (3)'!B:B,'Sheet1 (3)'!C:C,"",0)</f>
        <v>ユーラシア旅行社</v>
      </c>
      <c r="C802" s="1" t="str">
        <f>_xlfn.XLOOKUP('Sheet1 (4)'!AB808,'Sheet1 (3)'!B:B,'Sheet1 (3)'!F:F,"",0)</f>
        <v>サービス業</v>
      </c>
      <c r="D802" s="1">
        <f>ROUND('Sheet1 (4)'!E808/100000000,2)</f>
        <v>0.04</v>
      </c>
      <c r="E802" s="1">
        <f>ROUND('Sheet1 (4)'!F808/100,2)</f>
        <v>-5.05</v>
      </c>
      <c r="F802" s="1">
        <f>ROUND('Sheet1 (4)'!G808/100,2)</f>
        <v>-4.01</v>
      </c>
      <c r="G802" s="1">
        <f>ROUND('Sheet1 (4)'!H808/100,2)</f>
        <v>-1.21</v>
      </c>
      <c r="H802" s="1">
        <f>ROUND('Sheet1 (4)'!I808/100,2)</f>
        <v>1.07</v>
      </c>
      <c r="I802" s="1">
        <f>ROUND('Sheet1 (4)'!J808/100,2)</f>
        <v>1.1499999999999999</v>
      </c>
      <c r="J802" s="1" t="e">
        <f>ROUND('Sheet1 (4)'!K808/100,2)</f>
        <v>#VALUE!</v>
      </c>
      <c r="K802" s="1" t="e">
        <f>ROUND('Sheet1 (4)'!L808/100,2)</f>
        <v>#VALUE!</v>
      </c>
      <c r="L802" s="4">
        <f>ROUND(('Sheet1 (4)'!M808+'Sheet1 (4)'!R808)/100,2)</f>
        <v>0.56000000000000005</v>
      </c>
      <c r="M802" s="4" t="e">
        <f>ROUND(('Sheet1 (4)'!N808+'Sheet1 (4)'!S808)/100,2)</f>
        <v>#VALUE!</v>
      </c>
      <c r="N802" s="4">
        <f>ROUND(('Sheet1 (4)'!O808+'Sheet1 (4)'!T808)/100,2)</f>
        <v>1.45</v>
      </c>
      <c r="O802" s="4">
        <f>ROUND(('Sheet1 (4)'!P808+'Sheet1 (4)'!U808)/100,2)</f>
        <v>3.13</v>
      </c>
      <c r="P802" s="4">
        <f>ROUND(('Sheet1 (4)'!Q808+'Sheet1 (4)'!V808)/100,2)</f>
        <v>1.31</v>
      </c>
      <c r="Q802" s="7">
        <f>ROUND('Sheet1 (4)'!W808/100,2)</f>
        <v>-0.06</v>
      </c>
      <c r="R802" s="7">
        <f>ROUND('Sheet1 (4)'!X808/100,2)</f>
        <v>-7.0000000000000007E-2</v>
      </c>
      <c r="S802" s="7">
        <f>ROUND('Sheet1 (4)'!Y808/100,2)</f>
        <v>-0.03</v>
      </c>
      <c r="T802" s="7">
        <f>ROUND('Sheet1 (4)'!Z808/100,2)</f>
        <v>7.0000000000000007E-2</v>
      </c>
      <c r="U802" s="7">
        <f>ROUND('Sheet1 (4)'!AA808/100,2)</f>
        <v>0.06</v>
      </c>
      <c r="V802" s="1" t="str">
        <f>'Sheet1 (4)'!AB808&amp;".T"</f>
        <v>9376.T</v>
      </c>
      <c r="W802">
        <f>ROUND('Sheet1 (4)'!AC808,2)</f>
        <v>23.87</v>
      </c>
      <c r="X802">
        <f>ROUND('Sheet1 (4)'!AD808,2)</f>
        <v>1.46</v>
      </c>
      <c r="Y802" t="str">
        <f>_xlfn.XLOOKUP('Sheet1 (4)'!AB808,'Sheet1 (3)'!B:B,'Sheet1 (3)'!D:D,"",0)</f>
        <v>スタンダード</v>
      </c>
    </row>
    <row r="803" spans="1:25" x14ac:dyDescent="0.2">
      <c r="A803">
        <v>802</v>
      </c>
      <c r="B803" s="1" t="str">
        <f>_xlfn.XLOOKUP('Sheet1 (4)'!AB809,'Sheet1 (3)'!B:B,'Sheet1 (3)'!C:C,"",0)</f>
        <v>ｅＷｅＬＬ</v>
      </c>
      <c r="C803" s="1" t="str">
        <f>_xlfn.XLOOKUP('Sheet1 (4)'!AB809,'Sheet1 (3)'!B:B,'Sheet1 (3)'!F:F,"",0)</f>
        <v>情報・通信業</v>
      </c>
      <c r="D803" s="1">
        <f>ROUND('Sheet1 (4)'!E809/100000000,2)</f>
        <v>0.15</v>
      </c>
      <c r="E803" s="1">
        <f>ROUND('Sheet1 (4)'!F809/100,2)</f>
        <v>4.0199999999999996</v>
      </c>
      <c r="F803" s="1">
        <f>ROUND('Sheet1 (4)'!G809/100,2)</f>
        <v>6.93</v>
      </c>
      <c r="G803" s="1">
        <f>ROUND('Sheet1 (4)'!H809/100,2)</f>
        <v>9.09</v>
      </c>
      <c r="H803" s="1">
        <f>ROUND('Sheet1 (4)'!I809/100,2)</f>
        <v>11.36</v>
      </c>
      <c r="I803" s="1">
        <f>ROUND('Sheet1 (4)'!J809/100,2)</f>
        <v>11.36</v>
      </c>
      <c r="J803" s="1">
        <f>ROUND('Sheet1 (4)'!K809/100,2)</f>
        <v>15.26</v>
      </c>
      <c r="K803" s="1">
        <f>ROUND('Sheet1 (4)'!L809/100,2)</f>
        <v>20.2</v>
      </c>
      <c r="L803" s="4" t="e">
        <f>ROUND(('Sheet1 (4)'!M809+'Sheet1 (4)'!R809)/100,2)</f>
        <v>#VALUE!</v>
      </c>
      <c r="M803" s="4">
        <f>ROUND(('Sheet1 (4)'!N809+'Sheet1 (4)'!S809)/100,2)</f>
        <v>4.07</v>
      </c>
      <c r="N803" s="4">
        <f>ROUND(('Sheet1 (4)'!O809+'Sheet1 (4)'!T809)/100,2)</f>
        <v>4.09</v>
      </c>
      <c r="O803" s="4">
        <f>ROUND(('Sheet1 (4)'!P809+'Sheet1 (4)'!U809)/100,2)</f>
        <v>7.79</v>
      </c>
      <c r="P803" s="4">
        <f>ROUND(('Sheet1 (4)'!Q809+'Sheet1 (4)'!V809)/100,2)</f>
        <v>7.79</v>
      </c>
      <c r="Q803" s="7">
        <f>ROUND('Sheet1 (4)'!W809/100,2)</f>
        <v>1.02</v>
      </c>
      <c r="R803" s="7">
        <f>ROUND('Sheet1 (4)'!X809/100,2)</f>
        <v>0.56000000000000005</v>
      </c>
      <c r="S803" s="7">
        <f>ROUND('Sheet1 (4)'!Y809/100,2)</f>
        <v>0.44</v>
      </c>
      <c r="T803" s="7">
        <f>ROUND('Sheet1 (4)'!Z809/100,2)</f>
        <v>0.39</v>
      </c>
      <c r="U803" s="7">
        <f>ROUND('Sheet1 (4)'!AA809/100,2)</f>
        <v>0.39</v>
      </c>
      <c r="V803" s="1" t="str">
        <f>'Sheet1 (4)'!AB809&amp;".T"</f>
        <v>5038.T</v>
      </c>
      <c r="W803">
        <f>ROUND('Sheet1 (4)'!AC809,2)</f>
        <v>43.01</v>
      </c>
      <c r="X803">
        <f>ROUND('Sheet1 (4)'!AD809,2)</f>
        <v>14.98</v>
      </c>
      <c r="Y803" t="str">
        <f>_xlfn.XLOOKUP('Sheet1 (4)'!AB809,'Sheet1 (3)'!B:B,'Sheet1 (3)'!D:D,"",0)</f>
        <v>グロース</v>
      </c>
    </row>
    <row r="804" spans="1:25" x14ac:dyDescent="0.2">
      <c r="A804">
        <v>803</v>
      </c>
      <c r="B804" s="1" t="str">
        <f>_xlfn.XLOOKUP('Sheet1 (4)'!AB810,'Sheet1 (3)'!B:B,'Sheet1 (3)'!C:C,"",0)</f>
        <v>エクサウィザーズ</v>
      </c>
      <c r="C804" s="1" t="str">
        <f>_xlfn.XLOOKUP('Sheet1 (4)'!AB810,'Sheet1 (3)'!B:B,'Sheet1 (3)'!F:F,"",0)</f>
        <v>情報・通信業</v>
      </c>
      <c r="D804" s="1">
        <f>ROUND('Sheet1 (4)'!E810/100000000,2)</f>
        <v>0.85</v>
      </c>
      <c r="E804" s="1">
        <f>ROUND('Sheet1 (4)'!F810/100,2)</f>
        <v>-5.08</v>
      </c>
      <c r="F804" s="1">
        <f>ROUND('Sheet1 (4)'!G810/100,2)</f>
        <v>-2.02</v>
      </c>
      <c r="G804" s="1">
        <f>ROUND('Sheet1 (4)'!H810/100,2)</f>
        <v>-3.77</v>
      </c>
      <c r="H804" s="1">
        <f>ROUND('Sheet1 (4)'!I810/100,2)</f>
        <v>-3.05</v>
      </c>
      <c r="I804" s="1">
        <f>ROUND('Sheet1 (4)'!J810/100,2)</f>
        <v>0.24</v>
      </c>
      <c r="J804" s="1">
        <f>ROUND('Sheet1 (4)'!K810/100,2)</f>
        <v>7.97</v>
      </c>
      <c r="K804" s="1">
        <f>ROUND('Sheet1 (4)'!L810/100,2)</f>
        <v>13.38</v>
      </c>
      <c r="L804" s="4" t="e">
        <f>ROUND(('Sheet1 (4)'!M810+'Sheet1 (4)'!R810)/100,2)</f>
        <v>#VALUE!</v>
      </c>
      <c r="M804" s="4">
        <f>ROUND(('Sheet1 (4)'!N810+'Sheet1 (4)'!S810)/100,2)</f>
        <v>-6.77</v>
      </c>
      <c r="N804" s="4">
        <f>ROUND(('Sheet1 (4)'!O810+'Sheet1 (4)'!T810)/100,2)</f>
        <v>-4.12</v>
      </c>
      <c r="O804" s="4">
        <f>ROUND(('Sheet1 (4)'!P810+'Sheet1 (4)'!U810)/100,2)</f>
        <v>-31.5</v>
      </c>
      <c r="P804" s="4">
        <f>ROUND(('Sheet1 (4)'!Q810+'Sheet1 (4)'!V810)/100,2)</f>
        <v>-2.59</v>
      </c>
      <c r="Q804" s="7" t="e">
        <f>ROUND('Sheet1 (4)'!W810/100,2)</f>
        <v>#VALUE!</v>
      </c>
      <c r="R804" s="7">
        <f>ROUND('Sheet1 (4)'!X810/100,2)</f>
        <v>-0.04</v>
      </c>
      <c r="S804" s="7">
        <f>ROUND('Sheet1 (4)'!Y810/100,2)</f>
        <v>-0.02</v>
      </c>
      <c r="T804" s="7">
        <f>ROUND('Sheet1 (4)'!Z810/100,2)</f>
        <v>-0.11</v>
      </c>
      <c r="U804" s="7">
        <f>ROUND('Sheet1 (4)'!AA810/100,2)</f>
        <v>-0.68</v>
      </c>
      <c r="V804" s="1" t="str">
        <f>'Sheet1 (4)'!AB810&amp;".T"</f>
        <v>4259.T</v>
      </c>
      <c r="W804" t="e">
        <f>ROUND('Sheet1 (4)'!AC810,2)</f>
        <v>#VALUE!</v>
      </c>
      <c r="X804">
        <f>ROUND('Sheet1 (4)'!AD810,2)</f>
        <v>17.84</v>
      </c>
      <c r="Y804" t="str">
        <f>_xlfn.XLOOKUP('Sheet1 (4)'!AB810,'Sheet1 (3)'!B:B,'Sheet1 (3)'!D:D,"",0)</f>
        <v>グロース</v>
      </c>
    </row>
    <row r="805" spans="1:25" x14ac:dyDescent="0.2">
      <c r="A805">
        <v>804</v>
      </c>
      <c r="B805" s="1" t="str">
        <f>_xlfn.XLOOKUP('Sheet1 (4)'!AB811,'Sheet1 (3)'!B:B,'Sheet1 (3)'!C:C,"",0)</f>
        <v>エキサイトホールディングス</v>
      </c>
      <c r="C805" s="1" t="str">
        <f>_xlfn.XLOOKUP('Sheet1 (4)'!AB811,'Sheet1 (3)'!B:B,'Sheet1 (3)'!F:F,"",0)</f>
        <v>情報・通信業</v>
      </c>
      <c r="D805" s="1">
        <f>ROUND('Sheet1 (4)'!E811/100000000,2)</f>
        <v>0.05</v>
      </c>
      <c r="E805" s="1">
        <f>ROUND('Sheet1 (4)'!F811/100,2)</f>
        <v>4.46</v>
      </c>
      <c r="F805" s="1">
        <f>ROUND('Sheet1 (4)'!G811/100,2)</f>
        <v>3.99</v>
      </c>
      <c r="G805" s="1">
        <f>ROUND('Sheet1 (4)'!H811/100,2)</f>
        <v>6.22</v>
      </c>
      <c r="H805" s="1">
        <f>ROUND('Sheet1 (4)'!I811/100,2)</f>
        <v>6.43</v>
      </c>
      <c r="I805" s="1">
        <f>ROUND('Sheet1 (4)'!J811/100,2)</f>
        <v>4.6500000000000004</v>
      </c>
      <c r="J805" s="1" t="e">
        <f>ROUND('Sheet1 (4)'!K811/100,2)</f>
        <v>#VALUE!</v>
      </c>
      <c r="K805" s="1" t="e">
        <f>ROUND('Sheet1 (4)'!L811/100,2)</f>
        <v>#VALUE!</v>
      </c>
      <c r="L805" s="4" t="e">
        <f>ROUND(('Sheet1 (4)'!M811+'Sheet1 (4)'!R811)/100,2)</f>
        <v>#VALUE!</v>
      </c>
      <c r="M805" s="4" t="e">
        <f>ROUND(('Sheet1 (4)'!N811+'Sheet1 (4)'!S811)/100,2)</f>
        <v>#VALUE!</v>
      </c>
      <c r="N805" s="4">
        <f>ROUND(('Sheet1 (4)'!O811+'Sheet1 (4)'!T811)/100,2)</f>
        <v>3.89</v>
      </c>
      <c r="O805" s="4">
        <f>ROUND(('Sheet1 (4)'!P811+'Sheet1 (4)'!U811)/100,2)</f>
        <v>3.16</v>
      </c>
      <c r="P805" s="4">
        <f>ROUND(('Sheet1 (4)'!Q811+'Sheet1 (4)'!V811)/100,2)</f>
        <v>-36.950000000000003</v>
      </c>
      <c r="Q805" s="7" t="e">
        <f>ROUND('Sheet1 (4)'!W811/100,2)</f>
        <v>#VALUE!</v>
      </c>
      <c r="R805" s="7">
        <f>ROUND('Sheet1 (4)'!X811/100,2)</f>
        <v>0.25</v>
      </c>
      <c r="S805" s="7">
        <f>ROUND('Sheet1 (4)'!Y811/100,2)</f>
        <v>0.26</v>
      </c>
      <c r="T805" s="7">
        <f>ROUND('Sheet1 (4)'!Z811/100,2)</f>
        <v>0.14000000000000001</v>
      </c>
      <c r="U805" s="7">
        <f>ROUND('Sheet1 (4)'!AA811/100,2)</f>
        <v>0.05</v>
      </c>
      <c r="V805" s="1" t="str">
        <f>'Sheet1 (4)'!AB811&amp;".T"</f>
        <v>5571.T</v>
      </c>
      <c r="W805">
        <f>ROUND('Sheet1 (4)'!AC811,2)</f>
        <v>64.22</v>
      </c>
      <c r="X805">
        <f>ROUND('Sheet1 (4)'!AD811,2)</f>
        <v>1.78</v>
      </c>
      <c r="Y805" t="str">
        <f>_xlfn.XLOOKUP('Sheet1 (4)'!AB811,'Sheet1 (3)'!B:B,'Sheet1 (3)'!D:D,"",0)</f>
        <v>スタンダード</v>
      </c>
    </row>
    <row r="806" spans="1:25" x14ac:dyDescent="0.2">
      <c r="A806">
        <v>805</v>
      </c>
      <c r="B806" s="1" t="str">
        <f>_xlfn.XLOOKUP('Sheet1 (4)'!AB812,'Sheet1 (3)'!B:B,'Sheet1 (3)'!C:C,"",0)</f>
        <v>エクセディ</v>
      </c>
      <c r="C806" s="1" t="str">
        <f>_xlfn.XLOOKUP('Sheet1 (4)'!AB812,'Sheet1 (3)'!B:B,'Sheet1 (3)'!F:F,"",0)</f>
        <v>輸送用機器</v>
      </c>
      <c r="D806" s="1">
        <f>ROUND('Sheet1 (4)'!E812/100000000,2)</f>
        <v>0.37</v>
      </c>
      <c r="E806" s="1">
        <f>ROUND('Sheet1 (4)'!F812/100,2)</f>
        <v>129.43</v>
      </c>
      <c r="F806" s="1">
        <f>ROUND('Sheet1 (4)'!G812/100,2)</f>
        <v>179.84</v>
      </c>
      <c r="G806" s="1">
        <f>ROUND('Sheet1 (4)'!H812/100,2)</f>
        <v>130.56</v>
      </c>
      <c r="H806" s="1">
        <f>ROUND('Sheet1 (4)'!I812/100,2)</f>
        <v>168.52</v>
      </c>
      <c r="I806" s="1">
        <f>ROUND('Sheet1 (4)'!J812/100,2)</f>
        <v>226.92</v>
      </c>
      <c r="J806" s="1">
        <f>ROUND('Sheet1 (4)'!K812/100,2)</f>
        <v>205</v>
      </c>
      <c r="K806" s="1">
        <f>ROUND('Sheet1 (4)'!L812/100,2)</f>
        <v>250</v>
      </c>
      <c r="L806" s="4">
        <f>ROUND(('Sheet1 (4)'!M812+'Sheet1 (4)'!R812)/100,2)</f>
        <v>133.4</v>
      </c>
      <c r="M806" s="4">
        <f>ROUND(('Sheet1 (4)'!N812+'Sheet1 (4)'!S812)/100,2)</f>
        <v>129.4</v>
      </c>
      <c r="N806" s="4">
        <f>ROUND(('Sheet1 (4)'!O812+'Sheet1 (4)'!T812)/100,2)</f>
        <v>144.30000000000001</v>
      </c>
      <c r="O806" s="4">
        <f>ROUND(('Sheet1 (4)'!P812+'Sheet1 (4)'!U812)/100,2)</f>
        <v>242.02</v>
      </c>
      <c r="P806" s="4">
        <f>ROUND(('Sheet1 (4)'!Q812+'Sheet1 (4)'!V812)/100,2)</f>
        <v>227.71</v>
      </c>
      <c r="Q806" s="7">
        <f>ROUND('Sheet1 (4)'!W812/100,2)</f>
        <v>0.03</v>
      </c>
      <c r="R806" s="7">
        <f>ROUND('Sheet1 (4)'!X812/100,2)</f>
        <v>0.06</v>
      </c>
      <c r="S806" s="7">
        <f>ROUND('Sheet1 (4)'!Y812/100,2)</f>
        <v>0.02</v>
      </c>
      <c r="T806" s="7">
        <f>ROUND('Sheet1 (4)'!Z812/100,2)</f>
        <v>-0.04</v>
      </c>
      <c r="U806" s="7">
        <f>ROUND('Sheet1 (4)'!AA812/100,2)</f>
        <v>7.0000000000000007E-2</v>
      </c>
      <c r="V806" s="1" t="str">
        <f>'Sheet1 (4)'!AB812&amp;".T"</f>
        <v>7278.T</v>
      </c>
      <c r="W806">
        <f>ROUND('Sheet1 (4)'!AC812,2)</f>
        <v>15.67</v>
      </c>
      <c r="X806">
        <f>ROUND('Sheet1 (4)'!AD812,2)</f>
        <v>1.05</v>
      </c>
      <c r="Y806" t="str">
        <f>_xlfn.XLOOKUP('Sheet1 (4)'!AB812,'Sheet1 (3)'!B:B,'Sheet1 (3)'!D:D,"",0)</f>
        <v>プライム</v>
      </c>
    </row>
    <row r="807" spans="1:25" x14ac:dyDescent="0.2">
      <c r="A807">
        <v>806</v>
      </c>
      <c r="B807" s="1" t="str">
        <f>_xlfn.XLOOKUP('Sheet1 (4)'!AB813,'Sheet1 (3)'!B:B,'Sheet1 (3)'!C:C,"",0)</f>
        <v>エクシオグループ</v>
      </c>
      <c r="C807" s="1" t="str">
        <f>_xlfn.XLOOKUP('Sheet1 (4)'!AB813,'Sheet1 (3)'!B:B,'Sheet1 (3)'!F:F,"",0)</f>
        <v>建設業</v>
      </c>
      <c r="D807" s="1">
        <f>ROUND('Sheet1 (4)'!E813/100000000,2)</f>
        <v>2.0499999999999998</v>
      </c>
      <c r="E807" s="1">
        <f>ROUND('Sheet1 (4)'!F813/100,2)</f>
        <v>366.24</v>
      </c>
      <c r="F807" s="1">
        <f>ROUND('Sheet1 (4)'!G813/100,2)</f>
        <v>423.81</v>
      </c>
      <c r="G807" s="1">
        <f>ROUND('Sheet1 (4)'!H813/100,2)</f>
        <v>325.52999999999997</v>
      </c>
      <c r="H807" s="1">
        <f>ROUND('Sheet1 (4)'!I813/100,2)</f>
        <v>335.37</v>
      </c>
      <c r="I807" s="1">
        <f>ROUND('Sheet1 (4)'!J813/100,2)</f>
        <v>424.65</v>
      </c>
      <c r="J807" s="1">
        <f>ROUND('Sheet1 (4)'!K813/100,2)</f>
        <v>488.25</v>
      </c>
      <c r="K807" s="1">
        <f>ROUND('Sheet1 (4)'!L813/100,2)</f>
        <v>484.4</v>
      </c>
      <c r="L807" s="4">
        <f>ROUND(('Sheet1 (4)'!M813+'Sheet1 (4)'!R813)/100,2)</f>
        <v>-29.48</v>
      </c>
      <c r="M807" s="4">
        <f>ROUND(('Sheet1 (4)'!N813+'Sheet1 (4)'!S813)/100,2)</f>
        <v>60.18</v>
      </c>
      <c r="N807" s="4">
        <f>ROUND(('Sheet1 (4)'!O813+'Sheet1 (4)'!T813)/100,2)</f>
        <v>-78.489999999999995</v>
      </c>
      <c r="O807" s="4">
        <f>ROUND(('Sheet1 (4)'!P813+'Sheet1 (4)'!U813)/100,2)</f>
        <v>283.11</v>
      </c>
      <c r="P807" s="4">
        <f>ROUND(('Sheet1 (4)'!Q813+'Sheet1 (4)'!V813)/100,2)</f>
        <v>-115.9</v>
      </c>
      <c r="Q807" s="7">
        <f>ROUND('Sheet1 (4)'!W813/100,2)</f>
        <v>0.09</v>
      </c>
      <c r="R807" s="7">
        <f>ROUND('Sheet1 (4)'!X813/100,2)</f>
        <v>0.1</v>
      </c>
      <c r="S807" s="7">
        <f>ROUND('Sheet1 (4)'!Y813/100,2)</f>
        <v>7.0000000000000007E-2</v>
      </c>
      <c r="T807" s="7">
        <f>ROUND('Sheet1 (4)'!Z813/100,2)</f>
        <v>7.0000000000000007E-2</v>
      </c>
      <c r="U807" s="7">
        <f>ROUND('Sheet1 (4)'!AA813/100,2)</f>
        <v>0.08</v>
      </c>
      <c r="V807" s="1" t="str">
        <f>'Sheet1 (4)'!AB813&amp;".T"</f>
        <v>1951.T</v>
      </c>
      <c r="W807">
        <f>ROUND('Sheet1 (4)'!AC813,2)</f>
        <v>15.33</v>
      </c>
      <c r="X807">
        <f>ROUND('Sheet1 (4)'!AD813,2)</f>
        <v>1.45</v>
      </c>
      <c r="Y807" t="str">
        <f>_xlfn.XLOOKUP('Sheet1 (4)'!AB813,'Sheet1 (3)'!B:B,'Sheet1 (3)'!D:D,"",0)</f>
        <v>プライム</v>
      </c>
    </row>
    <row r="808" spans="1:25" x14ac:dyDescent="0.2">
      <c r="A808">
        <v>807</v>
      </c>
      <c r="B808" s="1" t="str">
        <f>_xlfn.XLOOKUP('Sheet1 (4)'!AB814,'Sheet1 (3)'!B:B,'Sheet1 (3)'!C:C,"",0)</f>
        <v>エクシオホールディングス</v>
      </c>
      <c r="C808" s="1" t="str">
        <f>_xlfn.XLOOKUP('Sheet1 (4)'!AB814,'Sheet1 (3)'!B:B,'Sheet1 (3)'!F:F,"",0)</f>
        <v>サービス業</v>
      </c>
      <c r="D808" s="1">
        <f>ROUND('Sheet1 (4)'!E814/100000000,2)</f>
        <v>0</v>
      </c>
      <c r="E808" s="1" t="e">
        <f>ROUND('Sheet1 (4)'!F814/100,2)</f>
        <v>#VALUE!</v>
      </c>
      <c r="F808" s="1" t="e">
        <f>ROUND('Sheet1 (4)'!G814/100,2)</f>
        <v>#VALUE!</v>
      </c>
      <c r="G808" s="1" t="e">
        <f>ROUND('Sheet1 (4)'!H814/100,2)</f>
        <v>#VALUE!</v>
      </c>
      <c r="H808" s="1" t="e">
        <f>ROUND('Sheet1 (4)'!I814/100,2)</f>
        <v>#VALUE!</v>
      </c>
      <c r="I808" s="1" t="e">
        <f>ROUND('Sheet1 (4)'!J814/100,2)</f>
        <v>#VALUE!</v>
      </c>
      <c r="J808" s="1" t="e">
        <f>ROUND('Sheet1 (4)'!K814/100,2)</f>
        <v>#VALUE!</v>
      </c>
      <c r="K808" s="1" t="e">
        <f>ROUND('Sheet1 (4)'!L814/100,2)</f>
        <v>#VALUE!</v>
      </c>
      <c r="L808" s="4" t="e">
        <f>ROUND(('Sheet1 (4)'!M814+'Sheet1 (4)'!R814)/100,2)</f>
        <v>#VALUE!</v>
      </c>
      <c r="M808" s="4" t="e">
        <f>ROUND(('Sheet1 (4)'!N814+'Sheet1 (4)'!S814)/100,2)</f>
        <v>#VALUE!</v>
      </c>
      <c r="N808" s="4" t="e">
        <f>ROUND(('Sheet1 (4)'!O814+'Sheet1 (4)'!T814)/100,2)</f>
        <v>#VALUE!</v>
      </c>
      <c r="O808" s="4" t="e">
        <f>ROUND(('Sheet1 (4)'!P814+'Sheet1 (4)'!U814)/100,2)</f>
        <v>#VALUE!</v>
      </c>
      <c r="P808" s="4" t="e">
        <f>ROUND(('Sheet1 (4)'!Q814+'Sheet1 (4)'!V814)/100,2)</f>
        <v>#VALUE!</v>
      </c>
      <c r="Q808" s="7" t="e">
        <f>ROUND('Sheet1 (4)'!W814/100,2)</f>
        <v>#VALUE!</v>
      </c>
      <c r="R808" s="7" t="e">
        <f>ROUND('Sheet1 (4)'!X814/100,2)</f>
        <v>#VALUE!</v>
      </c>
      <c r="S808" s="7" t="e">
        <f>ROUND('Sheet1 (4)'!Y814/100,2)</f>
        <v>#VALUE!</v>
      </c>
      <c r="T808" s="7" t="e">
        <f>ROUND('Sheet1 (4)'!Z814/100,2)</f>
        <v>#VALUE!</v>
      </c>
      <c r="U808" s="7" t="e">
        <f>ROUND('Sheet1 (4)'!AA814/100,2)</f>
        <v>#VALUE!</v>
      </c>
      <c r="V808" s="1" t="str">
        <f>'Sheet1 (4)'!AB814&amp;".T"</f>
        <v>362A.T</v>
      </c>
      <c r="W808" t="e">
        <f>ROUND('Sheet1 (4)'!AC814,2)</f>
        <v>#VALUE!</v>
      </c>
      <c r="X808" t="e">
        <f>ROUND('Sheet1 (4)'!AD814,2)</f>
        <v>#VALUE!</v>
      </c>
      <c r="Y808" t="str">
        <f>_xlfn.XLOOKUP('Sheet1 (4)'!AB814,'Sheet1 (3)'!B:B,'Sheet1 (3)'!D:D,"",0)</f>
        <v>PRO Market</v>
      </c>
    </row>
    <row r="809" spans="1:25" x14ac:dyDescent="0.2">
      <c r="A809">
        <v>808</v>
      </c>
      <c r="B809" s="1" t="str">
        <f>_xlfn.XLOOKUP('Sheet1 (4)'!AB815,'Sheet1 (3)'!B:B,'Sheet1 (3)'!C:C,"",0)</f>
        <v>エクスモーション</v>
      </c>
      <c r="C809" s="1" t="str">
        <f>_xlfn.XLOOKUP('Sheet1 (4)'!AB815,'Sheet1 (3)'!B:B,'Sheet1 (3)'!F:F,"",0)</f>
        <v>情報・通信業</v>
      </c>
      <c r="D809" s="1">
        <f>ROUND('Sheet1 (4)'!E815/100000000,2)</f>
        <v>0.03</v>
      </c>
      <c r="E809" s="1" t="e">
        <f>ROUND('Sheet1 (4)'!F815/100,2)</f>
        <v>#VALUE!</v>
      </c>
      <c r="F809" s="1" t="e">
        <f>ROUND('Sheet1 (4)'!G815/100,2)</f>
        <v>#VALUE!</v>
      </c>
      <c r="G809" s="1">
        <f>ROUND('Sheet1 (4)'!H815/100,2)</f>
        <v>1.32</v>
      </c>
      <c r="H809" s="1">
        <f>ROUND('Sheet1 (4)'!I815/100,2)</f>
        <v>1.55</v>
      </c>
      <c r="I809" s="1">
        <f>ROUND('Sheet1 (4)'!J815/100,2)</f>
        <v>1.55</v>
      </c>
      <c r="J809" s="1" t="e">
        <f>ROUND('Sheet1 (4)'!K815/100,2)</f>
        <v>#VALUE!</v>
      </c>
      <c r="K809" s="1" t="e">
        <f>ROUND('Sheet1 (4)'!L815/100,2)</f>
        <v>#VALUE!</v>
      </c>
      <c r="L809" s="4" t="e">
        <f>ROUND(('Sheet1 (4)'!M815+'Sheet1 (4)'!R815)/100,2)</f>
        <v>#VALUE!</v>
      </c>
      <c r="M809" s="4" t="e">
        <f>ROUND(('Sheet1 (4)'!N815+'Sheet1 (4)'!S815)/100,2)</f>
        <v>#VALUE!</v>
      </c>
      <c r="N809" s="4">
        <f>ROUND(('Sheet1 (4)'!O815+'Sheet1 (4)'!T815)/100,2)</f>
        <v>-1.39</v>
      </c>
      <c r="O809" s="4">
        <f>ROUND(('Sheet1 (4)'!P815+'Sheet1 (4)'!U815)/100,2)</f>
        <v>0.65</v>
      </c>
      <c r="P809" s="4">
        <f>ROUND(('Sheet1 (4)'!Q815+'Sheet1 (4)'!V815)/100,2)</f>
        <v>0.65</v>
      </c>
      <c r="Q809" s="7" t="e">
        <f>ROUND('Sheet1 (4)'!W815/100,2)</f>
        <v>#VALUE!</v>
      </c>
      <c r="R809" s="7" t="e">
        <f>ROUND('Sheet1 (4)'!X815/100,2)</f>
        <v>#VALUE!</v>
      </c>
      <c r="S809" s="7" t="e">
        <f>ROUND('Sheet1 (4)'!Y815/100,2)</f>
        <v>#VALUE!</v>
      </c>
      <c r="T809" s="7">
        <f>ROUND('Sheet1 (4)'!Z815/100,2)</f>
        <v>0.06</v>
      </c>
      <c r="U809" s="7">
        <f>ROUND('Sheet1 (4)'!AA815/100,2)</f>
        <v>0.06</v>
      </c>
      <c r="V809" s="1" t="str">
        <f>'Sheet1 (4)'!AB815&amp;".T"</f>
        <v>4394.T</v>
      </c>
      <c r="W809">
        <f>ROUND('Sheet1 (4)'!AC815,2)</f>
        <v>18.07</v>
      </c>
      <c r="X809">
        <f>ROUND('Sheet1 (4)'!AD815,2)</f>
        <v>1.5</v>
      </c>
      <c r="Y809" t="str">
        <f>_xlfn.XLOOKUP('Sheet1 (4)'!AB815,'Sheet1 (3)'!B:B,'Sheet1 (3)'!D:D,"",0)</f>
        <v>グロース</v>
      </c>
    </row>
    <row r="810" spans="1:25" x14ac:dyDescent="0.2">
      <c r="A810">
        <v>809</v>
      </c>
      <c r="B810" s="1" t="str">
        <f>_xlfn.XLOOKUP('Sheet1 (4)'!AB816,'Sheet1 (3)'!B:B,'Sheet1 (3)'!C:C,"",0)</f>
        <v>エクセリ</v>
      </c>
      <c r="C810" s="1" t="str">
        <f>_xlfn.XLOOKUP('Sheet1 (4)'!AB816,'Sheet1 (3)'!B:B,'Sheet1 (3)'!F:F,"",0)</f>
        <v>小売業</v>
      </c>
      <c r="D810" s="1">
        <f>ROUND('Sheet1 (4)'!E816/100000000,2)</f>
        <v>0</v>
      </c>
      <c r="E810" s="1">
        <f>ROUND('Sheet1 (4)'!F816/100,2)</f>
        <v>0.64</v>
      </c>
      <c r="F810" s="1">
        <f>ROUND('Sheet1 (4)'!G816/100,2)</f>
        <v>0.23</v>
      </c>
      <c r="G810" s="1">
        <f>ROUND('Sheet1 (4)'!H816/100,2)</f>
        <v>0.31</v>
      </c>
      <c r="H810" s="1">
        <f>ROUND('Sheet1 (4)'!I816/100,2)</f>
        <v>-0.82</v>
      </c>
      <c r="I810" s="1">
        <f>ROUND('Sheet1 (4)'!J816/100,2)</f>
        <v>-0.82</v>
      </c>
      <c r="J810" s="1" t="e">
        <f>ROUND('Sheet1 (4)'!K816/100,2)</f>
        <v>#VALUE!</v>
      </c>
      <c r="K810" s="1" t="e">
        <f>ROUND('Sheet1 (4)'!L816/100,2)</f>
        <v>#VALUE!</v>
      </c>
      <c r="L810" s="4" t="e">
        <f>ROUND(('Sheet1 (4)'!M816+'Sheet1 (4)'!R816)/100,2)</f>
        <v>#VALUE!</v>
      </c>
      <c r="M810" s="4" t="e">
        <f>ROUND(('Sheet1 (4)'!N816+'Sheet1 (4)'!S816)/100,2)</f>
        <v>#VALUE!</v>
      </c>
      <c r="N810" s="4">
        <f>ROUND(('Sheet1 (4)'!O816+'Sheet1 (4)'!T816)/100,2)</f>
        <v>0.64</v>
      </c>
      <c r="O810" s="4">
        <f>ROUND(('Sheet1 (4)'!P816+'Sheet1 (4)'!U816)/100,2)</f>
        <v>-0.11</v>
      </c>
      <c r="P810" s="4">
        <f>ROUND(('Sheet1 (4)'!Q816+'Sheet1 (4)'!V816)/100,2)</f>
        <v>-0.11</v>
      </c>
      <c r="Q810" s="7" t="e">
        <f>ROUND('Sheet1 (4)'!W816/100,2)</f>
        <v>#VALUE!</v>
      </c>
      <c r="R810" s="7">
        <f>ROUND('Sheet1 (4)'!X816/100,2)</f>
        <v>0.05</v>
      </c>
      <c r="S810" s="7">
        <f>ROUND('Sheet1 (4)'!Y816/100,2)</f>
        <v>0.14000000000000001</v>
      </c>
      <c r="T810" s="7">
        <f>ROUND('Sheet1 (4)'!Z816/100,2)</f>
        <v>-0.38</v>
      </c>
      <c r="U810" s="7">
        <f>ROUND('Sheet1 (4)'!AA816/100,2)</f>
        <v>-0.38</v>
      </c>
      <c r="V810" s="1" t="str">
        <f>'Sheet1 (4)'!AB816&amp;".T"</f>
        <v>158A.T</v>
      </c>
      <c r="W810">
        <f>ROUND('Sheet1 (4)'!AC816,2)</f>
        <v>8.51</v>
      </c>
      <c r="X810" t="e">
        <f>ROUND('Sheet1 (4)'!AD816,2)</f>
        <v>#VALUE!</v>
      </c>
      <c r="Y810" t="str">
        <f>_xlfn.XLOOKUP('Sheet1 (4)'!AB816,'Sheet1 (3)'!B:B,'Sheet1 (3)'!D:D,"",0)</f>
        <v>PRO Market</v>
      </c>
    </row>
    <row r="811" spans="1:25" x14ac:dyDescent="0.2">
      <c r="A811">
        <v>810</v>
      </c>
      <c r="B811" s="1" t="str">
        <f>_xlfn.XLOOKUP('Sheet1 (4)'!AB817,'Sheet1 (3)'!B:B,'Sheet1 (3)'!C:C,"",0)</f>
        <v>エクストリーム</v>
      </c>
      <c r="C811" s="1" t="str">
        <f>_xlfn.XLOOKUP('Sheet1 (4)'!AB817,'Sheet1 (3)'!B:B,'Sheet1 (3)'!F:F,"",0)</f>
        <v>サービス業</v>
      </c>
      <c r="D811" s="1">
        <f>ROUND('Sheet1 (4)'!E817/100000000,2)</f>
        <v>0.05</v>
      </c>
      <c r="E811" s="1">
        <f>ROUND('Sheet1 (4)'!F817/100,2)</f>
        <v>7.03</v>
      </c>
      <c r="F811" s="1">
        <f>ROUND('Sheet1 (4)'!G817/100,2)</f>
        <v>5.92</v>
      </c>
      <c r="G811" s="1">
        <f>ROUND('Sheet1 (4)'!H817/100,2)</f>
        <v>10.25</v>
      </c>
      <c r="H811" s="1">
        <f>ROUND('Sheet1 (4)'!I817/100,2)</f>
        <v>10.97</v>
      </c>
      <c r="I811" s="1">
        <f>ROUND('Sheet1 (4)'!J817/100,2)</f>
        <v>15.18</v>
      </c>
      <c r="J811" s="1">
        <f>ROUND('Sheet1 (4)'!K817/100,2)</f>
        <v>10</v>
      </c>
      <c r="K811" s="1" t="e">
        <f>ROUND('Sheet1 (4)'!L817/100,2)</f>
        <v>#VALUE!</v>
      </c>
      <c r="L811" s="4">
        <f>ROUND(('Sheet1 (4)'!M817+'Sheet1 (4)'!R817)/100,2)</f>
        <v>4.88</v>
      </c>
      <c r="M811" s="4">
        <f>ROUND(('Sheet1 (4)'!N817+'Sheet1 (4)'!S817)/100,2)</f>
        <v>1.33</v>
      </c>
      <c r="N811" s="4">
        <f>ROUND(('Sheet1 (4)'!O817+'Sheet1 (4)'!T817)/100,2)</f>
        <v>1.51</v>
      </c>
      <c r="O811" s="4">
        <f>ROUND(('Sheet1 (4)'!P817+'Sheet1 (4)'!U817)/100,2)</f>
        <v>11.68</v>
      </c>
      <c r="P811" s="4">
        <f>ROUND(('Sheet1 (4)'!Q817+'Sheet1 (4)'!V817)/100,2)</f>
        <v>11.68</v>
      </c>
      <c r="Q811" s="7">
        <f>ROUND('Sheet1 (4)'!W817/100,2)</f>
        <v>0.15</v>
      </c>
      <c r="R811" s="7">
        <f>ROUND('Sheet1 (4)'!X817/100,2)</f>
        <v>0.13</v>
      </c>
      <c r="S811" s="7">
        <f>ROUND('Sheet1 (4)'!Y817/100,2)</f>
        <v>0.2</v>
      </c>
      <c r="T811" s="7">
        <f>ROUND('Sheet1 (4)'!Z817/100,2)</f>
        <v>0.2</v>
      </c>
      <c r="U811" s="7">
        <f>ROUND('Sheet1 (4)'!AA817/100,2)</f>
        <v>0.19</v>
      </c>
      <c r="V811" s="1" t="str">
        <f>'Sheet1 (4)'!AB817&amp;".T"</f>
        <v>6033.T</v>
      </c>
      <c r="W811">
        <f>ROUND('Sheet1 (4)'!AC817,2)</f>
        <v>6.67</v>
      </c>
      <c r="X811">
        <f>ROUND('Sheet1 (4)'!AD817,2)</f>
        <v>1.23</v>
      </c>
      <c r="Y811" t="str">
        <f>_xlfn.XLOOKUP('Sheet1 (4)'!AB817,'Sheet1 (3)'!B:B,'Sheet1 (3)'!D:D,"",0)</f>
        <v>グロース</v>
      </c>
    </row>
    <row r="812" spans="1:25" x14ac:dyDescent="0.2">
      <c r="A812">
        <v>811</v>
      </c>
      <c r="B812" s="1" t="str">
        <f>_xlfn.XLOOKUP('Sheet1 (4)'!AB818,'Sheet1 (3)'!B:B,'Sheet1 (3)'!C:C,"",0)</f>
        <v>アイズ</v>
      </c>
      <c r="C812" s="1" t="str">
        <f>_xlfn.XLOOKUP('Sheet1 (4)'!AB818,'Sheet1 (3)'!B:B,'Sheet1 (3)'!F:F,"",0)</f>
        <v>情報・通信業</v>
      </c>
      <c r="D812" s="1">
        <f>ROUND('Sheet1 (4)'!E818/100000000,2)</f>
        <v>0.01</v>
      </c>
      <c r="E812" s="1">
        <f>ROUND('Sheet1 (4)'!F818/100,2)</f>
        <v>0.76</v>
      </c>
      <c r="F812" s="1">
        <f>ROUND('Sheet1 (4)'!G818/100,2)</f>
        <v>1.58</v>
      </c>
      <c r="G812" s="1">
        <f>ROUND('Sheet1 (4)'!H818/100,2)</f>
        <v>0.4</v>
      </c>
      <c r="H812" s="1">
        <f>ROUND('Sheet1 (4)'!I818/100,2)</f>
        <v>0.33</v>
      </c>
      <c r="I812" s="1">
        <f>ROUND('Sheet1 (4)'!J818/100,2)</f>
        <v>0.33</v>
      </c>
      <c r="J812" s="1" t="e">
        <f>ROUND('Sheet1 (4)'!K818/100,2)</f>
        <v>#VALUE!</v>
      </c>
      <c r="K812" s="1" t="e">
        <f>ROUND('Sheet1 (4)'!L818/100,2)</f>
        <v>#VALUE!</v>
      </c>
      <c r="L812" s="4" t="e">
        <f>ROUND(('Sheet1 (4)'!M818+'Sheet1 (4)'!R818)/100,2)</f>
        <v>#VALUE!</v>
      </c>
      <c r="M812" s="4">
        <f>ROUND(('Sheet1 (4)'!N818+'Sheet1 (4)'!S818)/100,2)</f>
        <v>1.55</v>
      </c>
      <c r="N812" s="4">
        <f>ROUND(('Sheet1 (4)'!O818+'Sheet1 (4)'!T818)/100,2)</f>
        <v>-0.8</v>
      </c>
      <c r="O812" s="4">
        <f>ROUND(('Sheet1 (4)'!P818+'Sheet1 (4)'!U818)/100,2)</f>
        <v>0.57999999999999996</v>
      </c>
      <c r="P812" s="4">
        <f>ROUND(('Sheet1 (4)'!Q818+'Sheet1 (4)'!V818)/100,2)</f>
        <v>0.57999999999999996</v>
      </c>
      <c r="Q812" s="7">
        <f>ROUND('Sheet1 (4)'!W818/100,2)</f>
        <v>0.71</v>
      </c>
      <c r="R812" s="7">
        <f>ROUND('Sheet1 (4)'!X818/100,2)</f>
        <v>0.33</v>
      </c>
      <c r="S812" s="7">
        <f>ROUND('Sheet1 (4)'!Y818/100,2)</f>
        <v>0.05</v>
      </c>
      <c r="T812" s="7">
        <f>ROUND('Sheet1 (4)'!Z818/100,2)</f>
        <v>0.04</v>
      </c>
      <c r="U812" s="7">
        <f>ROUND('Sheet1 (4)'!AA818/100,2)</f>
        <v>0.04</v>
      </c>
      <c r="V812" s="1" t="str">
        <f>'Sheet1 (4)'!AB818&amp;".T"</f>
        <v>5242.T</v>
      </c>
      <c r="W812" t="e">
        <f>ROUND('Sheet1 (4)'!AC818,2)</f>
        <v>#VALUE!</v>
      </c>
      <c r="X812">
        <f>ROUND('Sheet1 (4)'!AD818,2)</f>
        <v>1.94</v>
      </c>
      <c r="Y812" t="str">
        <f>_xlfn.XLOOKUP('Sheet1 (4)'!AB818,'Sheet1 (3)'!B:B,'Sheet1 (3)'!D:D,"",0)</f>
        <v>グロース</v>
      </c>
    </row>
    <row r="813" spans="1:25" x14ac:dyDescent="0.2">
      <c r="A813">
        <v>812</v>
      </c>
      <c r="B813" s="1" t="str">
        <f>_xlfn.XLOOKUP('Sheet1 (4)'!AB819,'Sheet1 (3)'!B:B,'Sheet1 (3)'!C:C,"",0)</f>
        <v>江崎グリコ</v>
      </c>
      <c r="C813" s="1" t="str">
        <f>_xlfn.XLOOKUP('Sheet1 (4)'!AB819,'Sheet1 (3)'!B:B,'Sheet1 (3)'!F:F,"",0)</f>
        <v>食料品</v>
      </c>
      <c r="D813" s="1">
        <f>ROUND('Sheet1 (4)'!E819/100000000,2)</f>
        <v>0.64</v>
      </c>
      <c r="E813" s="1">
        <f>ROUND('Sheet1 (4)'!F819/100,2)</f>
        <v>191.64</v>
      </c>
      <c r="F813" s="1">
        <f>ROUND('Sheet1 (4)'!G819/100,2)</f>
        <v>127.3</v>
      </c>
      <c r="G813" s="1">
        <f>ROUND('Sheet1 (4)'!H819/100,2)</f>
        <v>185.24</v>
      </c>
      <c r="H813" s="1">
        <f>ROUND('Sheet1 (4)'!I819/100,2)</f>
        <v>109.93</v>
      </c>
      <c r="I813" s="1">
        <f>ROUND('Sheet1 (4)'!J819/100,2)</f>
        <v>109.93</v>
      </c>
      <c r="J813" s="1">
        <f>ROUND('Sheet1 (4)'!K819/100,2)</f>
        <v>106.1</v>
      </c>
      <c r="K813" s="1">
        <f>ROUND('Sheet1 (4)'!L819/100,2)</f>
        <v>147.30000000000001</v>
      </c>
      <c r="L813" s="4">
        <f>ROUND(('Sheet1 (4)'!M819+'Sheet1 (4)'!R819)/100,2)</f>
        <v>-5.43</v>
      </c>
      <c r="M813" s="4">
        <f>ROUND(('Sheet1 (4)'!N819+'Sheet1 (4)'!S819)/100,2)</f>
        <v>-33.380000000000003</v>
      </c>
      <c r="N813" s="4">
        <f>ROUND(('Sheet1 (4)'!O819+'Sheet1 (4)'!T819)/100,2)</f>
        <v>194.5</v>
      </c>
      <c r="O813" s="4">
        <f>ROUND(('Sheet1 (4)'!P819+'Sheet1 (4)'!U819)/100,2)</f>
        <v>-84.43</v>
      </c>
      <c r="P813" s="4">
        <f>ROUND(('Sheet1 (4)'!Q819+'Sheet1 (4)'!V819)/100,2)</f>
        <v>-84.43</v>
      </c>
      <c r="Q813" s="7">
        <f>ROUND('Sheet1 (4)'!W819/100,2)</f>
        <v>0.06</v>
      </c>
      <c r="R813" s="7">
        <f>ROUND('Sheet1 (4)'!X819/100,2)</f>
        <v>0.03</v>
      </c>
      <c r="S813" s="7">
        <f>ROUND('Sheet1 (4)'!Y819/100,2)</f>
        <v>0.06</v>
      </c>
      <c r="T813" s="7">
        <f>ROUND('Sheet1 (4)'!Z819/100,2)</f>
        <v>0.03</v>
      </c>
      <c r="U813" s="7">
        <f>ROUND('Sheet1 (4)'!AA819/100,2)</f>
        <v>0.03</v>
      </c>
      <c r="V813" s="1" t="str">
        <f>'Sheet1 (4)'!AB819&amp;".T"</f>
        <v>2206.T</v>
      </c>
      <c r="W813">
        <f>ROUND('Sheet1 (4)'!AC819,2)</f>
        <v>45.23</v>
      </c>
      <c r="X813">
        <f>ROUND('Sheet1 (4)'!AD819,2)</f>
        <v>1.19</v>
      </c>
      <c r="Y813" t="str">
        <f>_xlfn.XLOOKUP('Sheet1 (4)'!AB819,'Sheet1 (3)'!B:B,'Sheet1 (3)'!D:D,"",0)</f>
        <v>プライム</v>
      </c>
    </row>
    <row r="814" spans="1:25" x14ac:dyDescent="0.2">
      <c r="A814">
        <v>813</v>
      </c>
      <c r="B814" s="1" t="str">
        <f>_xlfn.XLOOKUP('Sheet1 (4)'!AB820,'Sheet1 (3)'!B:B,'Sheet1 (3)'!C:C,"",0)</f>
        <v>エフアンドエフ</v>
      </c>
      <c r="C814" s="1" t="str">
        <f>_xlfn.XLOOKUP('Sheet1 (4)'!AB820,'Sheet1 (3)'!B:B,'Sheet1 (3)'!F:F,"",0)</f>
        <v>小売業</v>
      </c>
      <c r="D814" s="1">
        <f>ROUND('Sheet1 (4)'!E820/100000000,2)</f>
        <v>0</v>
      </c>
      <c r="E814" s="1" t="e">
        <f>ROUND('Sheet1 (4)'!F820/100,2)</f>
        <v>#VALUE!</v>
      </c>
      <c r="F814" s="1" t="e">
        <f>ROUND('Sheet1 (4)'!G820/100,2)</f>
        <v>#VALUE!</v>
      </c>
      <c r="G814" s="1" t="e">
        <f>ROUND('Sheet1 (4)'!H820/100,2)</f>
        <v>#VALUE!</v>
      </c>
      <c r="H814" s="1">
        <f>ROUND('Sheet1 (4)'!I820/100,2)</f>
        <v>2.08</v>
      </c>
      <c r="I814" s="1">
        <f>ROUND('Sheet1 (4)'!J820/100,2)</f>
        <v>2.74</v>
      </c>
      <c r="J814" s="1" t="e">
        <f>ROUND('Sheet1 (4)'!K820/100,2)</f>
        <v>#VALUE!</v>
      </c>
      <c r="K814" s="1" t="e">
        <f>ROUND('Sheet1 (4)'!L820/100,2)</f>
        <v>#VALUE!</v>
      </c>
      <c r="L814" s="4" t="e">
        <f>ROUND(('Sheet1 (4)'!M820+'Sheet1 (4)'!R820)/100,2)</f>
        <v>#VALUE!</v>
      </c>
      <c r="M814" s="4" t="e">
        <f>ROUND(('Sheet1 (4)'!N820+'Sheet1 (4)'!S820)/100,2)</f>
        <v>#VALUE!</v>
      </c>
      <c r="N814" s="4" t="e">
        <f>ROUND(('Sheet1 (4)'!O820+'Sheet1 (4)'!T820)/100,2)</f>
        <v>#VALUE!</v>
      </c>
      <c r="O814" s="4" t="e">
        <f>ROUND(('Sheet1 (4)'!P820+'Sheet1 (4)'!U820)/100,2)</f>
        <v>#VALUE!</v>
      </c>
      <c r="P814" s="4">
        <f>ROUND(('Sheet1 (4)'!Q820+'Sheet1 (4)'!V820)/100,2)</f>
        <v>2.31</v>
      </c>
      <c r="Q814" s="7" t="e">
        <f>ROUND('Sheet1 (4)'!W820/100,2)</f>
        <v>#VALUE!</v>
      </c>
      <c r="R814" s="7" t="e">
        <f>ROUND('Sheet1 (4)'!X820/100,2)</f>
        <v>#VALUE!</v>
      </c>
      <c r="S814" s="7" t="e">
        <f>ROUND('Sheet1 (4)'!Y820/100,2)</f>
        <v>#VALUE!</v>
      </c>
      <c r="T814" s="7" t="e">
        <f>ROUND('Sheet1 (4)'!Z820/100,2)</f>
        <v>#VALUE!</v>
      </c>
      <c r="U814" s="7">
        <f>ROUND('Sheet1 (4)'!AA820/100,2)</f>
        <v>0.41</v>
      </c>
      <c r="V814" s="1" t="str">
        <f>'Sheet1 (4)'!AB820&amp;".T"</f>
        <v>357A.T</v>
      </c>
      <c r="W814">
        <f>ROUND('Sheet1 (4)'!AC820,2)</f>
        <v>9.01</v>
      </c>
      <c r="X814" t="e">
        <f>ROUND('Sheet1 (4)'!AD820,2)</f>
        <v>#VALUE!</v>
      </c>
      <c r="Y814" t="str">
        <f>_xlfn.XLOOKUP('Sheet1 (4)'!AB820,'Sheet1 (3)'!B:B,'Sheet1 (3)'!D:D,"",0)</f>
        <v>PRO Market</v>
      </c>
    </row>
    <row r="815" spans="1:25" x14ac:dyDescent="0.2">
      <c r="A815">
        <v>814</v>
      </c>
      <c r="B815" s="1" t="str">
        <f>_xlfn.XLOOKUP('Sheet1 (4)'!AB821,'Sheet1 (3)'!B:B,'Sheet1 (3)'!C:C,"",0)</f>
        <v>エフアンドエム</v>
      </c>
      <c r="C815" s="1" t="str">
        <f>_xlfn.XLOOKUP('Sheet1 (4)'!AB821,'Sheet1 (3)'!B:B,'Sheet1 (3)'!F:F,"",0)</f>
        <v>サービス業</v>
      </c>
      <c r="D815" s="1">
        <f>ROUND('Sheet1 (4)'!E821/100000000,2)</f>
        <v>0.15</v>
      </c>
      <c r="E815" s="1">
        <f>ROUND('Sheet1 (4)'!F821/100,2)</f>
        <v>12.19</v>
      </c>
      <c r="F815" s="1">
        <f>ROUND('Sheet1 (4)'!G821/100,2)</f>
        <v>22.44</v>
      </c>
      <c r="G815" s="1">
        <f>ROUND('Sheet1 (4)'!H821/100,2)</f>
        <v>26.02</v>
      </c>
      <c r="H815" s="1">
        <f>ROUND('Sheet1 (4)'!I821/100,2)</f>
        <v>21.28</v>
      </c>
      <c r="I815" s="1">
        <f>ROUND('Sheet1 (4)'!J821/100,2)</f>
        <v>27.17</v>
      </c>
      <c r="J815" s="1" t="e">
        <f>ROUND('Sheet1 (4)'!K821/100,2)</f>
        <v>#VALUE!</v>
      </c>
      <c r="K815" s="1" t="e">
        <f>ROUND('Sheet1 (4)'!L821/100,2)</f>
        <v>#VALUE!</v>
      </c>
      <c r="L815" s="4">
        <f>ROUND(('Sheet1 (4)'!M821+'Sheet1 (4)'!R821)/100,2)</f>
        <v>3.95</v>
      </c>
      <c r="M815" s="4">
        <f>ROUND(('Sheet1 (4)'!N821+'Sheet1 (4)'!S821)/100,2)</f>
        <v>11.81</v>
      </c>
      <c r="N815" s="4">
        <f>ROUND(('Sheet1 (4)'!O821+'Sheet1 (4)'!T821)/100,2)</f>
        <v>10.87</v>
      </c>
      <c r="O815" s="4">
        <f>ROUND(('Sheet1 (4)'!P821+'Sheet1 (4)'!U821)/100,2)</f>
        <v>8.39</v>
      </c>
      <c r="P815" s="4">
        <f>ROUND(('Sheet1 (4)'!Q821+'Sheet1 (4)'!V821)/100,2)</f>
        <v>8.3699999999999992</v>
      </c>
      <c r="Q815" s="7">
        <f>ROUND('Sheet1 (4)'!W821/100,2)</f>
        <v>0.11</v>
      </c>
      <c r="R815" s="7">
        <f>ROUND('Sheet1 (4)'!X821/100,2)</f>
        <v>0.18</v>
      </c>
      <c r="S815" s="7">
        <f>ROUND('Sheet1 (4)'!Y821/100,2)</f>
        <v>0.19</v>
      </c>
      <c r="T815" s="7">
        <f>ROUND('Sheet1 (4)'!Z821/100,2)</f>
        <v>0.15</v>
      </c>
      <c r="U815" s="7">
        <f>ROUND('Sheet1 (4)'!AA821/100,2)</f>
        <v>0.15</v>
      </c>
      <c r="V815" s="1" t="str">
        <f>'Sheet1 (4)'!AB821&amp;".T"</f>
        <v>4771.T</v>
      </c>
      <c r="W815">
        <f>ROUND('Sheet1 (4)'!AC821,2)</f>
        <v>18.28</v>
      </c>
      <c r="X815">
        <f>ROUND('Sheet1 (4)'!AD821,2)</f>
        <v>2.77</v>
      </c>
      <c r="Y815" t="str">
        <f>_xlfn.XLOOKUP('Sheet1 (4)'!AB821,'Sheet1 (3)'!B:B,'Sheet1 (3)'!D:D,"",0)</f>
        <v>スタンダード</v>
      </c>
    </row>
    <row r="816" spans="1:25" x14ac:dyDescent="0.2">
      <c r="A816">
        <v>815</v>
      </c>
      <c r="B816" s="1" t="str">
        <f>_xlfn.XLOOKUP('Sheet1 (4)'!AB822,'Sheet1 (3)'!B:B,'Sheet1 (3)'!C:C,"",0)</f>
        <v>エフ・シー・シー</v>
      </c>
      <c r="C816" s="1" t="str">
        <f>_xlfn.XLOOKUP('Sheet1 (4)'!AB822,'Sheet1 (3)'!B:B,'Sheet1 (3)'!F:F,"",0)</f>
        <v>輸送用機器</v>
      </c>
      <c r="D816" s="1">
        <f>ROUND('Sheet1 (4)'!E822/100000000,2)</f>
        <v>0.48</v>
      </c>
      <c r="E816" s="1">
        <f>ROUND('Sheet1 (4)'!F822/100,2)</f>
        <v>77.430000000000007</v>
      </c>
      <c r="F816" s="1">
        <f>ROUND('Sheet1 (4)'!G822/100,2)</f>
        <v>101.57</v>
      </c>
      <c r="G816" s="1">
        <f>ROUND('Sheet1 (4)'!H822/100,2)</f>
        <v>122.26</v>
      </c>
      <c r="H816" s="1">
        <f>ROUND('Sheet1 (4)'!I822/100,2)</f>
        <v>159.37</v>
      </c>
      <c r="I816" s="1">
        <f>ROUND('Sheet1 (4)'!J822/100,2)</f>
        <v>182.22</v>
      </c>
      <c r="J816" s="1">
        <f>ROUND('Sheet1 (4)'!K822/100,2)</f>
        <v>192.17</v>
      </c>
      <c r="K816" s="1">
        <f>ROUND('Sheet1 (4)'!L822/100,2)</f>
        <v>192.6</v>
      </c>
      <c r="L816" s="4">
        <f>ROUND(('Sheet1 (4)'!M822+'Sheet1 (4)'!R822)/100,2)</f>
        <v>44.49</v>
      </c>
      <c r="M816" s="4">
        <f>ROUND(('Sheet1 (4)'!N822+'Sheet1 (4)'!S822)/100,2)</f>
        <v>58.29</v>
      </c>
      <c r="N816" s="4">
        <f>ROUND(('Sheet1 (4)'!O822+'Sheet1 (4)'!T822)/100,2)</f>
        <v>107.07</v>
      </c>
      <c r="O816" s="4">
        <f>ROUND(('Sheet1 (4)'!P822+'Sheet1 (4)'!U822)/100,2)</f>
        <v>279.5</v>
      </c>
      <c r="P816" s="4">
        <f>ROUND(('Sheet1 (4)'!Q822+'Sheet1 (4)'!V822)/100,2)</f>
        <v>21.55</v>
      </c>
      <c r="Q816" s="7">
        <f>ROUND('Sheet1 (4)'!W822/100,2)</f>
        <v>0.04</v>
      </c>
      <c r="R816" s="7">
        <f>ROUND('Sheet1 (4)'!X822/100,2)</f>
        <v>0.06</v>
      </c>
      <c r="S816" s="7">
        <f>ROUND('Sheet1 (4)'!Y822/100,2)</f>
        <v>0.06</v>
      </c>
      <c r="T816" s="7">
        <f>ROUND('Sheet1 (4)'!Z822/100,2)</f>
        <v>7.0000000000000007E-2</v>
      </c>
      <c r="U816" s="7">
        <f>ROUND('Sheet1 (4)'!AA822/100,2)</f>
        <v>0.09</v>
      </c>
      <c r="V816" s="1" t="str">
        <f>'Sheet1 (4)'!AB822&amp;".T"</f>
        <v>7296.T</v>
      </c>
      <c r="W816">
        <f>ROUND('Sheet1 (4)'!AC822,2)</f>
        <v>9.25</v>
      </c>
      <c r="X816">
        <f>ROUND('Sheet1 (4)'!AD822,2)</f>
        <v>0.84</v>
      </c>
      <c r="Y816" t="str">
        <f>_xlfn.XLOOKUP('Sheet1 (4)'!AB822,'Sheet1 (3)'!B:B,'Sheet1 (3)'!D:D,"",0)</f>
        <v>プライム</v>
      </c>
    </row>
    <row r="817" spans="1:25" x14ac:dyDescent="0.2">
      <c r="A817">
        <v>816</v>
      </c>
      <c r="B817" s="1" t="str">
        <f>_xlfn.XLOOKUP('Sheet1 (4)'!AB823,'Sheet1 (3)'!B:B,'Sheet1 (3)'!C:C,"",0)</f>
        <v>Ｆａｂｅｒ　Ｃｏｍｐａｎｙ</v>
      </c>
      <c r="C817" s="1" t="str">
        <f>_xlfn.XLOOKUP('Sheet1 (4)'!AB823,'Sheet1 (3)'!B:B,'Sheet1 (3)'!F:F,"",0)</f>
        <v>情報・通信業</v>
      </c>
      <c r="D817" s="1">
        <f>ROUND('Sheet1 (4)'!E823/100000000,2)</f>
        <v>0.03</v>
      </c>
      <c r="E817" s="1" t="e">
        <f>ROUND('Sheet1 (4)'!F823/100,2)</f>
        <v>#VALUE!</v>
      </c>
      <c r="F817" s="1">
        <f>ROUND('Sheet1 (4)'!G823/100,2)</f>
        <v>3.12</v>
      </c>
      <c r="G817" s="1">
        <f>ROUND('Sheet1 (4)'!H823/100,2)</f>
        <v>3.09</v>
      </c>
      <c r="H817" s="1">
        <f>ROUND('Sheet1 (4)'!I823/100,2)</f>
        <v>3.35</v>
      </c>
      <c r="I817" s="1">
        <f>ROUND('Sheet1 (4)'!J823/100,2)</f>
        <v>3.35</v>
      </c>
      <c r="J817" s="1" t="e">
        <f>ROUND('Sheet1 (4)'!K823/100,2)</f>
        <v>#VALUE!</v>
      </c>
      <c r="K817" s="1" t="e">
        <f>ROUND('Sheet1 (4)'!L823/100,2)</f>
        <v>#VALUE!</v>
      </c>
      <c r="L817" s="4" t="e">
        <f>ROUND(('Sheet1 (4)'!M823+'Sheet1 (4)'!R823)/100,2)</f>
        <v>#VALUE!</v>
      </c>
      <c r="M817" s="4" t="e">
        <f>ROUND(('Sheet1 (4)'!N823+'Sheet1 (4)'!S823)/100,2)</f>
        <v>#VALUE!</v>
      </c>
      <c r="N817" s="4" t="e">
        <f>ROUND(('Sheet1 (4)'!O823+'Sheet1 (4)'!T823)/100,2)</f>
        <v>#VALUE!</v>
      </c>
      <c r="O817" s="4">
        <f>ROUND(('Sheet1 (4)'!P823+'Sheet1 (4)'!U823)/100,2)</f>
        <v>2.2200000000000002</v>
      </c>
      <c r="P817" s="4">
        <f>ROUND(('Sheet1 (4)'!Q823+'Sheet1 (4)'!V823)/100,2)</f>
        <v>2.2200000000000002</v>
      </c>
      <c r="Q817" s="7" t="e">
        <f>ROUND('Sheet1 (4)'!W823/100,2)</f>
        <v>#VALUE!</v>
      </c>
      <c r="R817" s="7" t="e">
        <f>ROUND('Sheet1 (4)'!X823/100,2)</f>
        <v>#VALUE!</v>
      </c>
      <c r="S817" s="7">
        <f>ROUND('Sheet1 (4)'!Y823/100,2)</f>
        <v>0.14000000000000001</v>
      </c>
      <c r="T817" s="7">
        <f>ROUND('Sheet1 (4)'!Z823/100,2)</f>
        <v>0.12</v>
      </c>
      <c r="U817" s="7">
        <f>ROUND('Sheet1 (4)'!AA823/100,2)</f>
        <v>0.12</v>
      </c>
      <c r="V817" s="1" t="str">
        <f>'Sheet1 (4)'!AB823&amp;".T"</f>
        <v>220A.T</v>
      </c>
      <c r="W817">
        <f>ROUND('Sheet1 (4)'!AC823,2)</f>
        <v>12.13</v>
      </c>
      <c r="X817">
        <f>ROUND('Sheet1 (4)'!AD823,2)</f>
        <v>1.21</v>
      </c>
      <c r="Y817" t="str">
        <f>_xlfn.XLOOKUP('Sheet1 (4)'!AB823,'Sheet1 (3)'!B:B,'Sheet1 (3)'!D:D,"",0)</f>
        <v>スタンダード</v>
      </c>
    </row>
    <row r="818" spans="1:25" x14ac:dyDescent="0.2">
      <c r="A818">
        <v>817</v>
      </c>
      <c r="B818" s="1" t="str">
        <f>_xlfn.XLOOKUP('Sheet1 (4)'!AB824,'Sheet1 (3)'!B:B,'Sheet1 (3)'!C:C,"",0)</f>
        <v>ファブリカホールディングス</v>
      </c>
      <c r="C818" s="1" t="str">
        <f>_xlfn.XLOOKUP('Sheet1 (4)'!AB824,'Sheet1 (3)'!B:B,'Sheet1 (3)'!F:F,"",0)</f>
        <v>情報・通信業</v>
      </c>
      <c r="D818" s="1">
        <f>ROUND('Sheet1 (4)'!E824/100000000,2)</f>
        <v>0.05</v>
      </c>
      <c r="E818" s="1">
        <f>ROUND('Sheet1 (4)'!F824/100,2)</f>
        <v>6.59</v>
      </c>
      <c r="F818" s="1">
        <f>ROUND('Sheet1 (4)'!G824/100,2)</f>
        <v>9.24</v>
      </c>
      <c r="G818" s="1">
        <f>ROUND('Sheet1 (4)'!H824/100,2)</f>
        <v>12.83</v>
      </c>
      <c r="H818" s="1">
        <f>ROUND('Sheet1 (4)'!I824/100,2)</f>
        <v>10.7</v>
      </c>
      <c r="I818" s="1">
        <f>ROUND('Sheet1 (4)'!J824/100,2)</f>
        <v>11.06</v>
      </c>
      <c r="J818" s="1">
        <f>ROUND('Sheet1 (4)'!K824/100,2)</f>
        <v>11.07</v>
      </c>
      <c r="K818" s="1">
        <f>ROUND('Sheet1 (4)'!L824/100,2)</f>
        <v>11.66</v>
      </c>
      <c r="L818" s="4">
        <f>ROUND(('Sheet1 (4)'!M824+'Sheet1 (4)'!R824)/100,2)</f>
        <v>5.19</v>
      </c>
      <c r="M818" s="4">
        <f>ROUND(('Sheet1 (4)'!N824+'Sheet1 (4)'!S824)/100,2)</f>
        <v>4.66</v>
      </c>
      <c r="N818" s="4">
        <f>ROUND(('Sheet1 (4)'!O824+'Sheet1 (4)'!T824)/100,2)</f>
        <v>2.85</v>
      </c>
      <c r="O818" s="4">
        <f>ROUND(('Sheet1 (4)'!P824+'Sheet1 (4)'!U824)/100,2)</f>
        <v>1.51</v>
      </c>
      <c r="P818" s="4">
        <f>ROUND(('Sheet1 (4)'!Q824+'Sheet1 (4)'!V824)/100,2)</f>
        <v>8.61</v>
      </c>
      <c r="Q818" s="7">
        <f>ROUND('Sheet1 (4)'!W824/100,2)</f>
        <v>0.79</v>
      </c>
      <c r="R818" s="7">
        <f>ROUND('Sheet1 (4)'!X824/100,2)</f>
        <v>0.36</v>
      </c>
      <c r="S818" s="7">
        <f>ROUND('Sheet1 (4)'!Y824/100,2)</f>
        <v>0.28999999999999998</v>
      </c>
      <c r="T818" s="7">
        <f>ROUND('Sheet1 (4)'!Z824/100,2)</f>
        <v>0.2</v>
      </c>
      <c r="U818" s="7">
        <f>ROUND('Sheet1 (4)'!AA824/100,2)</f>
        <v>0.09</v>
      </c>
      <c r="V818" s="1" t="str">
        <f>'Sheet1 (4)'!AB824&amp;".T"</f>
        <v>4193.T</v>
      </c>
      <c r="W818">
        <f>ROUND('Sheet1 (4)'!AC824,2)</f>
        <v>31.24</v>
      </c>
      <c r="X818">
        <f>ROUND('Sheet1 (4)'!AD824,2)</f>
        <v>3</v>
      </c>
      <c r="Y818" t="str">
        <f>_xlfn.XLOOKUP('Sheet1 (4)'!AB824,'Sheet1 (3)'!B:B,'Sheet1 (3)'!D:D,"",0)</f>
        <v>スタンダード</v>
      </c>
    </row>
    <row r="819" spans="1:25" x14ac:dyDescent="0.2">
      <c r="A819">
        <v>818</v>
      </c>
      <c r="B819" s="1" t="str">
        <f>_xlfn.XLOOKUP('Sheet1 (4)'!AB825,'Sheet1 (3)'!B:B,'Sheet1 (3)'!C:C,"",0)</f>
        <v>フェイスネットワーク</v>
      </c>
      <c r="C819" s="1" t="str">
        <f>_xlfn.XLOOKUP('Sheet1 (4)'!AB825,'Sheet1 (3)'!B:B,'Sheet1 (3)'!F:F,"",0)</f>
        <v>不動産業</v>
      </c>
      <c r="D819" s="1">
        <f>ROUND('Sheet1 (4)'!E825/100000000,2)</f>
        <v>0.3</v>
      </c>
      <c r="E819" s="1" t="e">
        <f>ROUND('Sheet1 (4)'!F825/100,2)</f>
        <v>#VALUE!</v>
      </c>
      <c r="F819" s="1" t="e">
        <f>ROUND('Sheet1 (4)'!G825/100,2)</f>
        <v>#VALUE!</v>
      </c>
      <c r="G819" s="1" t="e">
        <f>ROUND('Sheet1 (4)'!H825/100,2)</f>
        <v>#VALUE!</v>
      </c>
      <c r="H819" s="1">
        <f>ROUND('Sheet1 (4)'!I825/100,2)</f>
        <v>20.9</v>
      </c>
      <c r="I819" s="1">
        <f>ROUND('Sheet1 (4)'!J825/100,2)</f>
        <v>45.19</v>
      </c>
      <c r="J819" s="1" t="e">
        <f>ROUND('Sheet1 (4)'!K825/100,2)</f>
        <v>#VALUE!</v>
      </c>
      <c r="K819" s="1" t="e">
        <f>ROUND('Sheet1 (4)'!L825/100,2)</f>
        <v>#VALUE!</v>
      </c>
      <c r="L819" s="4" t="e">
        <f>ROUND(('Sheet1 (4)'!M825+'Sheet1 (4)'!R825)/100,2)</f>
        <v>#VALUE!</v>
      </c>
      <c r="M819" s="4" t="e">
        <f>ROUND(('Sheet1 (4)'!N825+'Sheet1 (4)'!S825)/100,2)</f>
        <v>#VALUE!</v>
      </c>
      <c r="N819" s="4" t="e">
        <f>ROUND(('Sheet1 (4)'!O825+'Sheet1 (4)'!T825)/100,2)</f>
        <v>#VALUE!</v>
      </c>
      <c r="O819" s="4">
        <f>ROUND(('Sheet1 (4)'!P825+'Sheet1 (4)'!U825)/100,2)</f>
        <v>-46.29</v>
      </c>
      <c r="P819" s="4">
        <f>ROUND(('Sheet1 (4)'!Q825+'Sheet1 (4)'!V825)/100,2)</f>
        <v>39.36</v>
      </c>
      <c r="Q819" s="7" t="e">
        <f>ROUND('Sheet1 (4)'!W825/100,2)</f>
        <v>#VALUE!</v>
      </c>
      <c r="R819" s="7" t="e">
        <f>ROUND('Sheet1 (4)'!X825/100,2)</f>
        <v>#VALUE!</v>
      </c>
      <c r="S819" s="7" t="e">
        <f>ROUND('Sheet1 (4)'!Y825/100,2)</f>
        <v>#VALUE!</v>
      </c>
      <c r="T819" s="7" t="e">
        <f>ROUND('Sheet1 (4)'!Z825/100,2)</f>
        <v>#VALUE!</v>
      </c>
      <c r="U819" s="7">
        <f>ROUND('Sheet1 (4)'!AA825/100,2)</f>
        <v>0.32</v>
      </c>
      <c r="V819" s="1" t="str">
        <f>'Sheet1 (4)'!AB825&amp;".T"</f>
        <v>3489.T</v>
      </c>
      <c r="W819">
        <f>ROUND('Sheet1 (4)'!AC825,2)</f>
        <v>8.01</v>
      </c>
      <c r="X819">
        <f>ROUND('Sheet1 (4)'!AD825,2)</f>
        <v>2.8</v>
      </c>
      <c r="Y819" t="str">
        <f>_xlfn.XLOOKUP('Sheet1 (4)'!AB825,'Sheet1 (3)'!B:B,'Sheet1 (3)'!D:D,"",0)</f>
        <v>スタンダード</v>
      </c>
    </row>
    <row r="820" spans="1:25" x14ac:dyDescent="0.2">
      <c r="A820">
        <v>819</v>
      </c>
      <c r="B820" s="1" t="str">
        <f>_xlfn.XLOOKUP('Sheet1 (4)'!AB826,'Sheet1 (3)'!B:B,'Sheet1 (3)'!C:C,"",0)</f>
        <v>ファルコホールディングス</v>
      </c>
      <c r="C820" s="1" t="str">
        <f>_xlfn.XLOOKUP('Sheet1 (4)'!AB826,'Sheet1 (3)'!B:B,'Sheet1 (3)'!F:F,"",0)</f>
        <v>サービス業</v>
      </c>
      <c r="D820" s="1">
        <f>ROUND('Sheet1 (4)'!E826/100000000,2)</f>
        <v>0.1</v>
      </c>
      <c r="E820" s="1">
        <f>ROUND('Sheet1 (4)'!F826/100,2)</f>
        <v>26.15</v>
      </c>
      <c r="F820" s="1">
        <f>ROUND('Sheet1 (4)'!G826/100,2)</f>
        <v>55.03</v>
      </c>
      <c r="G820" s="1">
        <f>ROUND('Sheet1 (4)'!H826/100,2)</f>
        <v>30.76</v>
      </c>
      <c r="H820" s="1">
        <f>ROUND('Sheet1 (4)'!I826/100,2)</f>
        <v>21.54</v>
      </c>
      <c r="I820" s="1">
        <f>ROUND('Sheet1 (4)'!J826/100,2)</f>
        <v>23.35</v>
      </c>
      <c r="J820" s="1" t="e">
        <f>ROUND('Sheet1 (4)'!K826/100,2)</f>
        <v>#VALUE!</v>
      </c>
      <c r="K820" s="1" t="e">
        <f>ROUND('Sheet1 (4)'!L826/100,2)</f>
        <v>#VALUE!</v>
      </c>
      <c r="L820" s="4">
        <f>ROUND(('Sheet1 (4)'!M826+'Sheet1 (4)'!R826)/100,2)</f>
        <v>28.85</v>
      </c>
      <c r="M820" s="4">
        <f>ROUND(('Sheet1 (4)'!N826+'Sheet1 (4)'!S826)/100,2)</f>
        <v>14.39</v>
      </c>
      <c r="N820" s="4">
        <f>ROUND(('Sheet1 (4)'!O826+'Sheet1 (4)'!T826)/100,2)</f>
        <v>24.08</v>
      </c>
      <c r="O820" s="4">
        <f>ROUND(('Sheet1 (4)'!P826+'Sheet1 (4)'!U826)/100,2)</f>
        <v>19.88</v>
      </c>
      <c r="P820" s="4">
        <f>ROUND(('Sheet1 (4)'!Q826+'Sheet1 (4)'!V826)/100,2)</f>
        <v>14.37</v>
      </c>
      <c r="Q820" s="7">
        <f>ROUND('Sheet1 (4)'!W826/100,2)</f>
        <v>0.09</v>
      </c>
      <c r="R820" s="7">
        <f>ROUND('Sheet1 (4)'!X826/100,2)</f>
        <v>0.16</v>
      </c>
      <c r="S820" s="7">
        <f>ROUND('Sheet1 (4)'!Y826/100,2)</f>
        <v>0.09</v>
      </c>
      <c r="T820" s="7">
        <f>ROUND('Sheet1 (4)'!Z826/100,2)</f>
        <v>0.06</v>
      </c>
      <c r="U820" s="7">
        <f>ROUND('Sheet1 (4)'!AA826/100,2)</f>
        <v>7.0000000000000007E-2</v>
      </c>
      <c r="V820" s="1" t="str">
        <f>'Sheet1 (4)'!AB826&amp;".T"</f>
        <v>4671.T</v>
      </c>
      <c r="W820">
        <f>ROUND('Sheet1 (4)'!AC826,2)</f>
        <v>13.42</v>
      </c>
      <c r="X820">
        <f>ROUND('Sheet1 (4)'!AD826,2)</f>
        <v>0.99</v>
      </c>
      <c r="Y820" t="str">
        <f>_xlfn.XLOOKUP('Sheet1 (4)'!AB826,'Sheet1 (3)'!B:B,'Sheet1 (3)'!D:D,"",0)</f>
        <v>スタンダード</v>
      </c>
    </row>
    <row r="821" spans="1:25" x14ac:dyDescent="0.2">
      <c r="A821">
        <v>820</v>
      </c>
      <c r="B821" s="1" t="str">
        <f>_xlfn.XLOOKUP('Sheet1 (4)'!AB827,'Sheet1 (3)'!B:B,'Sheet1 (3)'!C:C,"",0)</f>
        <v>ファルテック</v>
      </c>
      <c r="C821" s="1" t="str">
        <f>_xlfn.XLOOKUP('Sheet1 (4)'!AB827,'Sheet1 (3)'!B:B,'Sheet1 (3)'!F:F,"",0)</f>
        <v>輸送用機器</v>
      </c>
      <c r="D821" s="1">
        <f>ROUND('Sheet1 (4)'!E827/100000000,2)</f>
        <v>0.09</v>
      </c>
      <c r="E821" s="1">
        <f>ROUND('Sheet1 (4)'!F827/100,2)</f>
        <v>19.600000000000001</v>
      </c>
      <c r="F821" s="1">
        <f>ROUND('Sheet1 (4)'!G827/100,2)</f>
        <v>14.28</v>
      </c>
      <c r="G821" s="1">
        <f>ROUND('Sheet1 (4)'!H827/100,2)</f>
        <v>-2.5099999999999998</v>
      </c>
      <c r="H821" s="1">
        <f>ROUND('Sheet1 (4)'!I827/100,2)</f>
        <v>20.94</v>
      </c>
      <c r="I821" s="1">
        <f>ROUND('Sheet1 (4)'!J827/100,2)</f>
        <v>23.6</v>
      </c>
      <c r="J821" s="1" t="e">
        <f>ROUND('Sheet1 (4)'!K827/100,2)</f>
        <v>#VALUE!</v>
      </c>
      <c r="K821" s="1" t="e">
        <f>ROUND('Sheet1 (4)'!L827/100,2)</f>
        <v>#VALUE!</v>
      </c>
      <c r="L821" s="4">
        <f>ROUND(('Sheet1 (4)'!M827+'Sheet1 (4)'!R827)/100,2)</f>
        <v>11.61</v>
      </c>
      <c r="M821" s="4">
        <f>ROUND(('Sheet1 (4)'!N827+'Sheet1 (4)'!S827)/100,2)</f>
        <v>-21.96</v>
      </c>
      <c r="N821" s="4">
        <f>ROUND(('Sheet1 (4)'!O827+'Sheet1 (4)'!T827)/100,2)</f>
        <v>-5.93</v>
      </c>
      <c r="O821" s="4">
        <f>ROUND(('Sheet1 (4)'!P827+'Sheet1 (4)'!U827)/100,2)</f>
        <v>28.12</v>
      </c>
      <c r="P821" s="4">
        <f>ROUND(('Sheet1 (4)'!Q827+'Sheet1 (4)'!V827)/100,2)</f>
        <v>15.22</v>
      </c>
      <c r="Q821" s="7">
        <f>ROUND('Sheet1 (4)'!W827/100,2)</f>
        <v>0.08</v>
      </c>
      <c r="R821" s="7">
        <f>ROUND('Sheet1 (4)'!X827/100,2)</f>
        <v>-0.02</v>
      </c>
      <c r="S821" s="7">
        <f>ROUND('Sheet1 (4)'!Y827/100,2)</f>
        <v>-0.1</v>
      </c>
      <c r="T821" s="7">
        <f>ROUND('Sheet1 (4)'!Z827/100,2)</f>
        <v>-0.03</v>
      </c>
      <c r="U821" s="7">
        <f>ROUND('Sheet1 (4)'!AA827/100,2)</f>
        <v>0.03</v>
      </c>
      <c r="V821" s="1" t="str">
        <f>'Sheet1 (4)'!AB827&amp;".T"</f>
        <v>7215.T</v>
      </c>
      <c r="W821">
        <f>ROUND('Sheet1 (4)'!AC827,2)</f>
        <v>10.89</v>
      </c>
      <c r="X821">
        <f>ROUND('Sheet1 (4)'!AD827,2)</f>
        <v>0.2</v>
      </c>
      <c r="Y821" t="str">
        <f>_xlfn.XLOOKUP('Sheet1 (4)'!AB827,'Sheet1 (3)'!B:B,'Sheet1 (3)'!D:D,"",0)</f>
        <v>スタンダード</v>
      </c>
    </row>
    <row r="822" spans="1:25" x14ac:dyDescent="0.2">
      <c r="A822">
        <v>821</v>
      </c>
      <c r="B822" s="1" t="str">
        <f>_xlfn.XLOOKUP('Sheet1 (4)'!AB828,'Sheet1 (3)'!B:B,'Sheet1 (3)'!C:C,"",0)</f>
        <v>ファンコミュニケーションズ</v>
      </c>
      <c r="C822" s="1" t="str">
        <f>_xlfn.XLOOKUP('Sheet1 (4)'!AB828,'Sheet1 (3)'!B:B,'Sheet1 (3)'!F:F,"",0)</f>
        <v>サービス業</v>
      </c>
      <c r="D822" s="1">
        <f>ROUND('Sheet1 (4)'!E828/100000000,2)</f>
        <v>0.66</v>
      </c>
      <c r="E822" s="1">
        <f>ROUND('Sheet1 (4)'!F828/100,2)</f>
        <v>23.19</v>
      </c>
      <c r="F822" s="1">
        <f>ROUND('Sheet1 (4)'!G828/100,2)</f>
        <v>24.07</v>
      </c>
      <c r="G822" s="1">
        <f>ROUND('Sheet1 (4)'!H828/100,2)</f>
        <v>20.68</v>
      </c>
      <c r="H822" s="1">
        <f>ROUND('Sheet1 (4)'!I828/100,2)</f>
        <v>15.96</v>
      </c>
      <c r="I822" s="1">
        <f>ROUND('Sheet1 (4)'!J828/100,2)</f>
        <v>15.96</v>
      </c>
      <c r="J822" s="1">
        <f>ROUND('Sheet1 (4)'!K828/100,2)</f>
        <v>16</v>
      </c>
      <c r="K822" s="1">
        <f>ROUND('Sheet1 (4)'!L828/100,2)</f>
        <v>16</v>
      </c>
      <c r="L822" s="4">
        <f>ROUND(('Sheet1 (4)'!M828+'Sheet1 (4)'!R828)/100,2)</f>
        <v>21.65</v>
      </c>
      <c r="M822" s="4">
        <f>ROUND(('Sheet1 (4)'!N828+'Sheet1 (4)'!S828)/100,2)</f>
        <v>9.34</v>
      </c>
      <c r="N822" s="4">
        <f>ROUND(('Sheet1 (4)'!O828+'Sheet1 (4)'!T828)/100,2)</f>
        <v>15.31</v>
      </c>
      <c r="O822" s="4">
        <f>ROUND(('Sheet1 (4)'!P828+'Sheet1 (4)'!U828)/100,2)</f>
        <v>9.3699999999999992</v>
      </c>
      <c r="P822" s="4">
        <f>ROUND(('Sheet1 (4)'!Q828+'Sheet1 (4)'!V828)/100,2)</f>
        <v>9.3699999999999992</v>
      </c>
      <c r="Q822" s="7">
        <f>ROUND('Sheet1 (4)'!W828/100,2)</f>
        <v>0.08</v>
      </c>
      <c r="R822" s="7">
        <f>ROUND('Sheet1 (4)'!X828/100,2)</f>
        <v>0.08</v>
      </c>
      <c r="S822" s="7">
        <f>ROUND('Sheet1 (4)'!Y828/100,2)</f>
        <v>7.0000000000000007E-2</v>
      </c>
      <c r="T822" s="7">
        <f>ROUND('Sheet1 (4)'!Z828/100,2)</f>
        <v>0.08</v>
      </c>
      <c r="U822" s="7">
        <f>ROUND('Sheet1 (4)'!AA828/100,2)</f>
        <v>0.08</v>
      </c>
      <c r="V822" s="1" t="str">
        <f>'Sheet1 (4)'!AB828&amp;".T"</f>
        <v>2461.T</v>
      </c>
      <c r="W822">
        <f>ROUND('Sheet1 (4)'!AC828,2)</f>
        <v>26.61</v>
      </c>
      <c r="X822">
        <f>ROUND('Sheet1 (4)'!AD828,2)</f>
        <v>1.96</v>
      </c>
      <c r="Y822" t="str">
        <f>_xlfn.XLOOKUP('Sheet1 (4)'!AB828,'Sheet1 (3)'!B:B,'Sheet1 (3)'!D:D,"",0)</f>
        <v>プライム</v>
      </c>
    </row>
    <row r="823" spans="1:25" x14ac:dyDescent="0.2">
      <c r="A823">
        <v>822</v>
      </c>
      <c r="B823" s="1" t="str">
        <f>_xlfn.XLOOKUP('Sheet1 (4)'!AB829,'Sheet1 (3)'!B:B,'Sheet1 (3)'!C:C,"",0)</f>
        <v>ｆａｎｔａｓｉｓｔａ</v>
      </c>
      <c r="C823" s="1" t="str">
        <f>_xlfn.XLOOKUP('Sheet1 (4)'!AB829,'Sheet1 (3)'!B:B,'Sheet1 (3)'!F:F,"",0)</f>
        <v>不動産業</v>
      </c>
      <c r="D823" s="1">
        <f>ROUND('Sheet1 (4)'!E829/100000000,2)</f>
        <v>1.7</v>
      </c>
      <c r="E823" s="1">
        <f>ROUND('Sheet1 (4)'!F829/100,2)</f>
        <v>3.36</v>
      </c>
      <c r="F823" s="1">
        <f>ROUND('Sheet1 (4)'!G829/100,2)</f>
        <v>0.76</v>
      </c>
      <c r="G823" s="1">
        <f>ROUND('Sheet1 (4)'!H829/100,2)</f>
        <v>15.04</v>
      </c>
      <c r="H823" s="1">
        <f>ROUND('Sheet1 (4)'!I829/100,2)</f>
        <v>7.02</v>
      </c>
      <c r="I823" s="1">
        <f>ROUND('Sheet1 (4)'!J829/100,2)</f>
        <v>7.02</v>
      </c>
      <c r="J823" s="1" t="e">
        <f>ROUND('Sheet1 (4)'!K829/100,2)</f>
        <v>#VALUE!</v>
      </c>
      <c r="K823" s="1" t="e">
        <f>ROUND('Sheet1 (4)'!L829/100,2)</f>
        <v>#VALUE!</v>
      </c>
      <c r="L823" s="4">
        <f>ROUND(('Sheet1 (4)'!M829+'Sheet1 (4)'!R829)/100,2)</f>
        <v>53.57</v>
      </c>
      <c r="M823" s="4">
        <f>ROUND(('Sheet1 (4)'!N829+'Sheet1 (4)'!S829)/100,2)</f>
        <v>-34.659999999999997</v>
      </c>
      <c r="N823" s="4">
        <f>ROUND(('Sheet1 (4)'!O829+'Sheet1 (4)'!T829)/100,2)</f>
        <v>15.02</v>
      </c>
      <c r="O823" s="4">
        <f>ROUND(('Sheet1 (4)'!P829+'Sheet1 (4)'!U829)/100,2)</f>
        <v>-46.82</v>
      </c>
      <c r="P823" s="4">
        <f>ROUND(('Sheet1 (4)'!Q829+'Sheet1 (4)'!V829)/100,2)</f>
        <v>-46.82</v>
      </c>
      <c r="Q823" s="7">
        <f>ROUND('Sheet1 (4)'!W829/100,2)</f>
        <v>-0.27</v>
      </c>
      <c r="R823" s="7">
        <f>ROUND('Sheet1 (4)'!X829/100,2)</f>
        <v>-0.18</v>
      </c>
      <c r="S823" s="7">
        <f>ROUND('Sheet1 (4)'!Y829/100,2)</f>
        <v>0.18</v>
      </c>
      <c r="T823" s="7">
        <f>ROUND('Sheet1 (4)'!Z829/100,2)</f>
        <v>0.04</v>
      </c>
      <c r="U823" s="7">
        <f>ROUND('Sheet1 (4)'!AA829/100,2)</f>
        <v>0.04</v>
      </c>
      <c r="V823" s="1" t="str">
        <f>'Sheet1 (4)'!AB829&amp;".T"</f>
        <v>1783.T</v>
      </c>
      <c r="W823">
        <f>ROUND('Sheet1 (4)'!AC829,2)</f>
        <v>173.02</v>
      </c>
      <c r="X823">
        <f>ROUND('Sheet1 (4)'!AD829,2)</f>
        <v>1.57</v>
      </c>
      <c r="Y823" t="str">
        <f>_xlfn.XLOOKUP('Sheet1 (4)'!AB829,'Sheet1 (3)'!B:B,'Sheet1 (3)'!D:D,"",0)</f>
        <v>スタンダード</v>
      </c>
    </row>
    <row r="824" spans="1:25" x14ac:dyDescent="0.2">
      <c r="A824">
        <v>823</v>
      </c>
      <c r="B824" s="1" t="str">
        <f>_xlfn.XLOOKUP('Sheet1 (4)'!AB830,'Sheet1 (3)'!B:B,'Sheet1 (3)'!C:C,"",0)</f>
        <v>ファナック</v>
      </c>
      <c r="C824" s="1" t="str">
        <f>_xlfn.XLOOKUP('Sheet1 (4)'!AB830,'Sheet1 (3)'!B:B,'Sheet1 (3)'!F:F,"",0)</f>
        <v>電気機器</v>
      </c>
      <c r="D824" s="1">
        <f>ROUND('Sheet1 (4)'!E830/100000000,2)</f>
        <v>9.33</v>
      </c>
      <c r="E824" s="1">
        <f>ROUND('Sheet1 (4)'!F830/100,2)</f>
        <v>1125.1400000000001</v>
      </c>
      <c r="F824" s="1">
        <f>ROUND('Sheet1 (4)'!G830/100,2)</f>
        <v>1832.4</v>
      </c>
      <c r="G824" s="1">
        <f>ROUND('Sheet1 (4)'!H830/100,2)</f>
        <v>1913.59</v>
      </c>
      <c r="H824" s="1">
        <f>ROUND('Sheet1 (4)'!I830/100,2)</f>
        <v>1419.19</v>
      </c>
      <c r="I824" s="1">
        <f>ROUND('Sheet1 (4)'!J830/100,2)</f>
        <v>1588.46</v>
      </c>
      <c r="J824" s="1">
        <f>ROUND('Sheet1 (4)'!K830/100,2)</f>
        <v>1755.9</v>
      </c>
      <c r="K824" s="1">
        <f>ROUND('Sheet1 (4)'!L830/100,2)</f>
        <v>1955.06</v>
      </c>
      <c r="L824" s="4">
        <f>ROUND(('Sheet1 (4)'!M830+'Sheet1 (4)'!R830)/100,2)</f>
        <v>1012.26</v>
      </c>
      <c r="M824" s="4">
        <f>ROUND(('Sheet1 (4)'!N830+'Sheet1 (4)'!S830)/100,2)</f>
        <v>716.52</v>
      </c>
      <c r="N824" s="4">
        <f>ROUND(('Sheet1 (4)'!O830+'Sheet1 (4)'!T830)/100,2)</f>
        <v>215.07</v>
      </c>
      <c r="O824" s="4">
        <f>ROUND(('Sheet1 (4)'!P830+'Sheet1 (4)'!U830)/100,2)</f>
        <v>1582.01</v>
      </c>
      <c r="P824" s="4">
        <f>ROUND(('Sheet1 (4)'!Q830+'Sheet1 (4)'!V830)/100,2)</f>
        <v>1211.8900000000001</v>
      </c>
      <c r="Q824" s="7">
        <f>ROUND('Sheet1 (4)'!W830/100,2)</f>
        <v>7.0000000000000007E-2</v>
      </c>
      <c r="R824" s="7">
        <f>ROUND('Sheet1 (4)'!X830/100,2)</f>
        <v>0.11</v>
      </c>
      <c r="S824" s="7">
        <f>ROUND('Sheet1 (4)'!Y830/100,2)</f>
        <v>0.11</v>
      </c>
      <c r="T824" s="7">
        <f>ROUND('Sheet1 (4)'!Z830/100,2)</f>
        <v>0.08</v>
      </c>
      <c r="U824" s="7">
        <f>ROUND('Sheet1 (4)'!AA830/100,2)</f>
        <v>0.09</v>
      </c>
      <c r="V824" s="1" t="str">
        <f>'Sheet1 (4)'!AB830&amp;".T"</f>
        <v>6954.T</v>
      </c>
      <c r="W824">
        <f>ROUND('Sheet1 (4)'!AC830,2)</f>
        <v>29.99</v>
      </c>
      <c r="X824">
        <f>ROUND('Sheet1 (4)'!AD830,2)</f>
        <v>2.67</v>
      </c>
      <c r="Y824" t="str">
        <f>_xlfn.XLOOKUP('Sheet1 (4)'!AB830,'Sheet1 (3)'!B:B,'Sheet1 (3)'!D:D,"",0)</f>
        <v>プライム</v>
      </c>
    </row>
    <row r="825" spans="1:25" x14ac:dyDescent="0.2">
      <c r="A825">
        <v>824</v>
      </c>
      <c r="B825" s="1" t="str">
        <f>_xlfn.XLOOKUP('Sheet1 (4)'!AB831,'Sheet1 (3)'!B:B,'Sheet1 (3)'!C:C,"",0)</f>
        <v>ファーストアカウンティング</v>
      </c>
      <c r="C825" s="1" t="str">
        <f>_xlfn.XLOOKUP('Sheet1 (4)'!AB831,'Sheet1 (3)'!B:B,'Sheet1 (3)'!F:F,"",0)</f>
        <v>情報・通信業</v>
      </c>
      <c r="D825" s="1">
        <f>ROUND('Sheet1 (4)'!E831/100000000,2)</f>
        <v>0.11</v>
      </c>
      <c r="E825" s="1">
        <f>ROUND('Sheet1 (4)'!F831/100,2)</f>
        <v>-3.59</v>
      </c>
      <c r="F825" s="1">
        <f>ROUND('Sheet1 (4)'!G831/100,2)</f>
        <v>-0.82</v>
      </c>
      <c r="G825" s="1">
        <f>ROUND('Sheet1 (4)'!H831/100,2)</f>
        <v>1.27</v>
      </c>
      <c r="H825" s="1">
        <f>ROUND('Sheet1 (4)'!I831/100,2)</f>
        <v>1.82</v>
      </c>
      <c r="I825" s="1">
        <f>ROUND('Sheet1 (4)'!J831/100,2)</f>
        <v>1.82</v>
      </c>
      <c r="J825" s="1">
        <f>ROUND('Sheet1 (4)'!K831/100,2)</f>
        <v>2.4300000000000002</v>
      </c>
      <c r="K825" s="1">
        <f>ROUND('Sheet1 (4)'!L831/100,2)</f>
        <v>3.24</v>
      </c>
      <c r="L825" s="4" t="e">
        <f>ROUND(('Sheet1 (4)'!M831+'Sheet1 (4)'!R831)/100,2)</f>
        <v>#VALUE!</v>
      </c>
      <c r="M825" s="4" t="e">
        <f>ROUND(('Sheet1 (4)'!N831+'Sheet1 (4)'!S831)/100,2)</f>
        <v>#VALUE!</v>
      </c>
      <c r="N825" s="4">
        <f>ROUND(('Sheet1 (4)'!O831+'Sheet1 (4)'!T831)/100,2)</f>
        <v>1.3</v>
      </c>
      <c r="O825" s="4">
        <f>ROUND(('Sheet1 (4)'!P831+'Sheet1 (4)'!U831)/100,2)</f>
        <v>2.85</v>
      </c>
      <c r="P825" s="4">
        <f>ROUND(('Sheet1 (4)'!Q831+'Sheet1 (4)'!V831)/100,2)</f>
        <v>2.85</v>
      </c>
      <c r="Q825" s="7" t="e">
        <f>ROUND('Sheet1 (4)'!W831/100,2)</f>
        <v>#VALUE!</v>
      </c>
      <c r="R825" s="7">
        <f>ROUND('Sheet1 (4)'!X831/100,2)</f>
        <v>-0.38</v>
      </c>
      <c r="S825" s="7">
        <f>ROUND('Sheet1 (4)'!Y831/100,2)</f>
        <v>0.24</v>
      </c>
      <c r="T825" s="7">
        <f>ROUND('Sheet1 (4)'!Z831/100,2)</f>
        <v>0.41</v>
      </c>
      <c r="U825" s="7">
        <f>ROUND('Sheet1 (4)'!AA831/100,2)</f>
        <v>0.41</v>
      </c>
      <c r="V825" s="1" t="str">
        <f>'Sheet1 (4)'!AB831&amp;".T"</f>
        <v>5588.T</v>
      </c>
      <c r="W825">
        <f>ROUND('Sheet1 (4)'!AC831,2)</f>
        <v>31.44</v>
      </c>
      <c r="X825">
        <f>ROUND('Sheet1 (4)'!AD831,2)</f>
        <v>8.94</v>
      </c>
      <c r="Y825" t="str">
        <f>_xlfn.XLOOKUP('Sheet1 (4)'!AB831,'Sheet1 (3)'!B:B,'Sheet1 (3)'!D:D,"",0)</f>
        <v>グロース</v>
      </c>
    </row>
    <row r="826" spans="1:25" x14ac:dyDescent="0.2">
      <c r="A826">
        <v>825</v>
      </c>
      <c r="B826" s="1" t="str">
        <f>_xlfn.XLOOKUP('Sheet1 (4)'!AB832,'Sheet1 (3)'!B:B,'Sheet1 (3)'!C:C,"",0)</f>
        <v>Ｆａｓｔ　Ｆｉｔｎｅｓｓ　Ｊａｐａｎ</v>
      </c>
      <c r="C826" s="1" t="str">
        <f>_xlfn.XLOOKUP('Sheet1 (4)'!AB832,'Sheet1 (3)'!B:B,'Sheet1 (3)'!F:F,"",0)</f>
        <v>サービス業</v>
      </c>
      <c r="D826" s="1">
        <f>ROUND('Sheet1 (4)'!E832/100000000,2)</f>
        <v>0.19</v>
      </c>
      <c r="E826" s="1">
        <f>ROUND('Sheet1 (4)'!F832/100,2)</f>
        <v>22.94</v>
      </c>
      <c r="F826" s="1">
        <f>ROUND('Sheet1 (4)'!G832/100,2)</f>
        <v>29.46</v>
      </c>
      <c r="G826" s="1">
        <f>ROUND('Sheet1 (4)'!H832/100,2)</f>
        <v>33.65</v>
      </c>
      <c r="H826" s="1">
        <f>ROUND('Sheet1 (4)'!I832/100,2)</f>
        <v>35.06</v>
      </c>
      <c r="I826" s="1">
        <f>ROUND('Sheet1 (4)'!J832/100,2)</f>
        <v>33.4</v>
      </c>
      <c r="J826" s="1">
        <f>ROUND('Sheet1 (4)'!K832/100,2)</f>
        <v>39.549999999999997</v>
      </c>
      <c r="K826" s="1">
        <f>ROUND('Sheet1 (4)'!L832/100,2)</f>
        <v>45.95</v>
      </c>
      <c r="L826" s="4">
        <f>ROUND(('Sheet1 (4)'!M832+'Sheet1 (4)'!R832)/100,2)</f>
        <v>-2.1800000000000002</v>
      </c>
      <c r="M826" s="4">
        <f>ROUND(('Sheet1 (4)'!N832+'Sheet1 (4)'!S832)/100,2)</f>
        <v>18.79</v>
      </c>
      <c r="N826" s="4">
        <f>ROUND(('Sheet1 (4)'!O832+'Sheet1 (4)'!T832)/100,2)</f>
        <v>22.39</v>
      </c>
      <c r="O826" s="4">
        <f>ROUND(('Sheet1 (4)'!P832+'Sheet1 (4)'!U832)/100,2)</f>
        <v>25.53</v>
      </c>
      <c r="P826" s="4">
        <f>ROUND(('Sheet1 (4)'!Q832+'Sheet1 (4)'!V832)/100,2)</f>
        <v>3.26</v>
      </c>
      <c r="Q826" s="7">
        <f>ROUND('Sheet1 (4)'!W832/100,2)</f>
        <v>0.16</v>
      </c>
      <c r="R826" s="7">
        <f>ROUND('Sheet1 (4)'!X832/100,2)</f>
        <v>0.19</v>
      </c>
      <c r="S826" s="7">
        <f>ROUND('Sheet1 (4)'!Y832/100,2)</f>
        <v>0.18</v>
      </c>
      <c r="T826" s="7">
        <f>ROUND('Sheet1 (4)'!Z832/100,2)</f>
        <v>0.18</v>
      </c>
      <c r="U826" s="7">
        <f>ROUND('Sheet1 (4)'!AA832/100,2)</f>
        <v>0.15</v>
      </c>
      <c r="V826" s="1" t="str">
        <f>'Sheet1 (4)'!AB832&amp;".T"</f>
        <v>7092.T</v>
      </c>
      <c r="W826">
        <f>ROUND('Sheet1 (4)'!AC832,2)</f>
        <v>19.23</v>
      </c>
      <c r="X826">
        <f>ROUND('Sheet1 (4)'!AD832,2)</f>
        <v>2.95</v>
      </c>
      <c r="Y826" t="str">
        <f>_xlfn.XLOOKUP('Sheet1 (4)'!AB832,'Sheet1 (3)'!B:B,'Sheet1 (3)'!D:D,"",0)</f>
        <v>プライム</v>
      </c>
    </row>
    <row r="827" spans="1:25" x14ac:dyDescent="0.2">
      <c r="A827">
        <v>826</v>
      </c>
      <c r="B827" s="1" t="str">
        <f>_xlfn.XLOOKUP('Sheet1 (4)'!AB833,'Sheet1 (3)'!B:B,'Sheet1 (3)'!C:C,"",0)</f>
        <v>ファーストリテイリング</v>
      </c>
      <c r="C827" s="1" t="str">
        <f>_xlfn.XLOOKUP('Sheet1 (4)'!AB833,'Sheet1 (3)'!B:B,'Sheet1 (3)'!F:F,"",0)</f>
        <v>小売業</v>
      </c>
      <c r="D827" s="1">
        <f>ROUND('Sheet1 (4)'!E833/100000000,2)</f>
        <v>3.07</v>
      </c>
      <c r="E827" s="1">
        <f>ROUND('Sheet1 (4)'!F833/100,2)</f>
        <v>2547.25</v>
      </c>
      <c r="F827" s="1">
        <f>ROUND('Sheet1 (4)'!G833/100,2)</f>
        <v>3158.24</v>
      </c>
      <c r="G827" s="1">
        <f>ROUND('Sheet1 (4)'!H833/100,2)</f>
        <v>3842.97</v>
      </c>
      <c r="H827" s="1">
        <f>ROUND('Sheet1 (4)'!I833/100,2)</f>
        <v>4922.66</v>
      </c>
      <c r="I827" s="1">
        <f>ROUND('Sheet1 (4)'!J833/100,2)</f>
        <v>5585.19</v>
      </c>
      <c r="J827" s="1">
        <f>ROUND('Sheet1 (4)'!K833/100,2)</f>
        <v>6057.81</v>
      </c>
      <c r="K827" s="1">
        <f>ROUND('Sheet1 (4)'!L833/100,2)</f>
        <v>6616.55</v>
      </c>
      <c r="L827" s="4">
        <f>ROUND(('Sheet1 (4)'!M833+'Sheet1 (4)'!R833)/100,2)</f>
        <v>3463.71</v>
      </c>
      <c r="M827" s="4">
        <f>ROUND(('Sheet1 (4)'!N833+'Sheet1 (4)'!S833)/100,2)</f>
        <v>2185.91</v>
      </c>
      <c r="N827" s="4">
        <f>ROUND(('Sheet1 (4)'!O833+'Sheet1 (4)'!T833)/100,2)</f>
        <v>-1111.8599999999999</v>
      </c>
      <c r="O827" s="4">
        <f>ROUND(('Sheet1 (4)'!P833+'Sheet1 (4)'!U833)/100,2)</f>
        <v>5692.9</v>
      </c>
      <c r="P827" s="4">
        <f>ROUND(('Sheet1 (4)'!Q833+'Sheet1 (4)'!V833)/100,2)</f>
        <v>16.96</v>
      </c>
      <c r="Q827" s="7">
        <f>ROUND('Sheet1 (4)'!W833/100,2)</f>
        <v>0.16</v>
      </c>
      <c r="R827" s="7">
        <f>ROUND('Sheet1 (4)'!X833/100,2)</f>
        <v>0.21</v>
      </c>
      <c r="S827" s="7">
        <f>ROUND('Sheet1 (4)'!Y833/100,2)</f>
        <v>0.18</v>
      </c>
      <c r="T827" s="7">
        <f>ROUND('Sheet1 (4)'!Z833/100,2)</f>
        <v>0.2</v>
      </c>
      <c r="U827" s="7" t="e">
        <f>ROUND('Sheet1 (4)'!AA833/100,2)</f>
        <v>#VALUE!</v>
      </c>
      <c r="V827" s="1" t="str">
        <f>'Sheet1 (4)'!AB833&amp;".T"</f>
        <v>9983.T</v>
      </c>
      <c r="W827">
        <f>ROUND('Sheet1 (4)'!AC833,2)</f>
        <v>40.590000000000003</v>
      </c>
      <c r="X827">
        <f>ROUND('Sheet1 (4)'!AD833,2)</f>
        <v>7.72</v>
      </c>
      <c r="Y827" t="str">
        <f>_xlfn.XLOOKUP('Sheet1 (4)'!AB833,'Sheet1 (3)'!B:B,'Sheet1 (3)'!D:D,"",0)</f>
        <v>プライム</v>
      </c>
    </row>
    <row r="828" spans="1:25" x14ac:dyDescent="0.2">
      <c r="A828">
        <v>827</v>
      </c>
      <c r="B828" s="1" t="str">
        <f>_xlfn.XLOOKUP('Sheet1 (4)'!AB834,'Sheet1 (3)'!B:B,'Sheet1 (3)'!C:C,"",0)</f>
        <v>エフビー介護サービス</v>
      </c>
      <c r="C828" s="1" t="str">
        <f>_xlfn.XLOOKUP('Sheet1 (4)'!AB834,'Sheet1 (3)'!B:B,'Sheet1 (3)'!F:F,"",0)</f>
        <v>サービス業</v>
      </c>
      <c r="D828" s="1">
        <f>ROUND('Sheet1 (4)'!E834/100000000,2)</f>
        <v>0.03</v>
      </c>
      <c r="E828" s="1">
        <f>ROUND('Sheet1 (4)'!F834/100,2)</f>
        <v>5.29</v>
      </c>
      <c r="F828" s="1">
        <f>ROUND('Sheet1 (4)'!G834/100,2)</f>
        <v>6.49</v>
      </c>
      <c r="G828" s="1">
        <f>ROUND('Sheet1 (4)'!H834/100,2)</f>
        <v>5.44</v>
      </c>
      <c r="H828" s="1">
        <f>ROUND('Sheet1 (4)'!I834/100,2)</f>
        <v>5.27</v>
      </c>
      <c r="I828" s="1">
        <f>ROUND('Sheet1 (4)'!J834/100,2)</f>
        <v>6.59</v>
      </c>
      <c r="J828" s="1" t="e">
        <f>ROUND('Sheet1 (4)'!K834/100,2)</f>
        <v>#VALUE!</v>
      </c>
      <c r="K828" s="1" t="e">
        <f>ROUND('Sheet1 (4)'!L834/100,2)</f>
        <v>#VALUE!</v>
      </c>
      <c r="L828" s="4" t="e">
        <f>ROUND(('Sheet1 (4)'!M834+'Sheet1 (4)'!R834)/100,2)</f>
        <v>#VALUE!</v>
      </c>
      <c r="M828" s="4">
        <f>ROUND(('Sheet1 (4)'!N834+'Sheet1 (4)'!S834)/100,2)</f>
        <v>8.01</v>
      </c>
      <c r="N828" s="4">
        <f>ROUND(('Sheet1 (4)'!O834+'Sheet1 (4)'!T834)/100,2)</f>
        <v>1.2</v>
      </c>
      <c r="O828" s="4">
        <f>ROUND(('Sheet1 (4)'!P834+'Sheet1 (4)'!U834)/100,2)</f>
        <v>4.7699999999999996</v>
      </c>
      <c r="P828" s="4">
        <f>ROUND(('Sheet1 (4)'!Q834+'Sheet1 (4)'!V834)/100,2)</f>
        <v>8.18</v>
      </c>
      <c r="Q828" s="7">
        <f>ROUND('Sheet1 (4)'!W834/100,2)</f>
        <v>0.45</v>
      </c>
      <c r="R828" s="7">
        <f>ROUND('Sheet1 (4)'!X834/100,2)</f>
        <v>0.3</v>
      </c>
      <c r="S828" s="7">
        <f>ROUND('Sheet1 (4)'!Y834/100,2)</f>
        <v>0.18</v>
      </c>
      <c r="T828" s="7">
        <f>ROUND('Sheet1 (4)'!Z834/100,2)</f>
        <v>0.16</v>
      </c>
      <c r="U828" s="7">
        <f>ROUND('Sheet1 (4)'!AA834/100,2)</f>
        <v>0.11</v>
      </c>
      <c r="V828" s="1" t="str">
        <f>'Sheet1 (4)'!AB834&amp;".T"</f>
        <v>9220.T</v>
      </c>
      <c r="W828">
        <f>ROUND('Sheet1 (4)'!AC834,2)</f>
        <v>7.77</v>
      </c>
      <c r="X828">
        <f>ROUND('Sheet1 (4)'!AD834,2)</f>
        <v>0.86</v>
      </c>
      <c r="Y828" t="str">
        <f>_xlfn.XLOOKUP('Sheet1 (4)'!AB834,'Sheet1 (3)'!B:B,'Sheet1 (3)'!D:D,"",0)</f>
        <v>スタンダード</v>
      </c>
    </row>
    <row r="829" spans="1:25" x14ac:dyDescent="0.2">
      <c r="A829">
        <v>828</v>
      </c>
      <c r="B829" s="1" t="str">
        <f>_xlfn.XLOOKUP('Sheet1 (4)'!AB835,'Sheet1 (3)'!B:B,'Sheet1 (3)'!C:C,"",0)</f>
        <v>ＦＣＥ</v>
      </c>
      <c r="C829" s="1" t="str">
        <f>_xlfn.XLOOKUP('Sheet1 (4)'!AB835,'Sheet1 (3)'!B:B,'Sheet1 (3)'!F:F,"",0)</f>
        <v>サービス業</v>
      </c>
      <c r="D829" s="1">
        <f>ROUND('Sheet1 (4)'!E835/100000000,2)</f>
        <v>0.22</v>
      </c>
      <c r="E829" s="1">
        <f>ROUND('Sheet1 (4)'!F835/100,2)</f>
        <v>3.32</v>
      </c>
      <c r="F829" s="1">
        <f>ROUND('Sheet1 (4)'!G835/100,2)</f>
        <v>4.54</v>
      </c>
      <c r="G829" s="1">
        <f>ROUND('Sheet1 (4)'!H835/100,2)</f>
        <v>5.82</v>
      </c>
      <c r="H829" s="1">
        <f>ROUND('Sheet1 (4)'!I835/100,2)</f>
        <v>7.22</v>
      </c>
      <c r="I829" s="1">
        <f>ROUND('Sheet1 (4)'!J835/100,2)</f>
        <v>7.22</v>
      </c>
      <c r="J829" s="1">
        <f>ROUND('Sheet1 (4)'!K835/100,2)</f>
        <v>9</v>
      </c>
      <c r="K829" s="1" t="e">
        <f>ROUND('Sheet1 (4)'!L835/100,2)</f>
        <v>#VALUE!</v>
      </c>
      <c r="L829" s="4" t="e">
        <f>ROUND(('Sheet1 (4)'!M835+'Sheet1 (4)'!R835)/100,2)</f>
        <v>#VALUE!</v>
      </c>
      <c r="M829" s="4">
        <f>ROUND(('Sheet1 (4)'!N835+'Sheet1 (4)'!S835)/100,2)</f>
        <v>1.82</v>
      </c>
      <c r="N829" s="4">
        <f>ROUND(('Sheet1 (4)'!O835+'Sheet1 (4)'!T835)/100,2)</f>
        <v>3.23</v>
      </c>
      <c r="O829" s="4">
        <f>ROUND(('Sheet1 (4)'!P835+'Sheet1 (4)'!U835)/100,2)</f>
        <v>-2.66</v>
      </c>
      <c r="P829" s="4">
        <f>ROUND(('Sheet1 (4)'!Q835+'Sheet1 (4)'!V835)/100,2)</f>
        <v>-2.66</v>
      </c>
      <c r="Q829" s="7">
        <f>ROUND('Sheet1 (4)'!W835/100,2)</f>
        <v>0.26</v>
      </c>
      <c r="R829" s="7">
        <f>ROUND('Sheet1 (4)'!X835/100,2)</f>
        <v>0.35</v>
      </c>
      <c r="S829" s="7">
        <f>ROUND('Sheet1 (4)'!Y835/100,2)</f>
        <v>0.25</v>
      </c>
      <c r="T829" s="7">
        <f>ROUND('Sheet1 (4)'!Z835/100,2)</f>
        <v>0.2</v>
      </c>
      <c r="U829" s="7">
        <f>ROUND('Sheet1 (4)'!AA835/100,2)</f>
        <v>0.2</v>
      </c>
      <c r="V829" s="1" t="str">
        <f>'Sheet1 (4)'!AB835&amp;".T"</f>
        <v>9564.T</v>
      </c>
      <c r="W829">
        <f>ROUND('Sheet1 (4)'!AC835,2)</f>
        <v>24.63</v>
      </c>
      <c r="X829">
        <f>ROUND('Sheet1 (4)'!AD835,2)</f>
        <v>4.17</v>
      </c>
      <c r="Y829" t="str">
        <f>_xlfn.XLOOKUP('Sheet1 (4)'!AB835,'Sheet1 (3)'!B:B,'Sheet1 (3)'!D:D,"",0)</f>
        <v>スタンダード</v>
      </c>
    </row>
    <row r="830" spans="1:25" x14ac:dyDescent="0.2">
      <c r="A830">
        <v>829</v>
      </c>
      <c r="B830" s="1" t="str">
        <f>_xlfn.XLOOKUP('Sheet1 (4)'!AB836,'Sheet1 (3)'!B:B,'Sheet1 (3)'!C:C,"",0)</f>
        <v>エフ・コード</v>
      </c>
      <c r="C830" s="1" t="str">
        <f>_xlfn.XLOOKUP('Sheet1 (4)'!AB836,'Sheet1 (3)'!B:B,'Sheet1 (3)'!F:F,"",0)</f>
        <v>サービス業</v>
      </c>
      <c r="D830" s="1">
        <f>ROUND('Sheet1 (4)'!E836/100000000,2)</f>
        <v>0.12</v>
      </c>
      <c r="E830" s="1" t="e">
        <f>ROUND('Sheet1 (4)'!F836/100,2)</f>
        <v>#VALUE!</v>
      </c>
      <c r="F830" s="1" t="e">
        <f>ROUND('Sheet1 (4)'!G836/100,2)</f>
        <v>#VALUE!</v>
      </c>
      <c r="G830" s="1">
        <f>ROUND('Sheet1 (4)'!H836/100,2)</f>
        <v>6.52</v>
      </c>
      <c r="H830" s="1">
        <f>ROUND('Sheet1 (4)'!I836/100,2)</f>
        <v>17.149999999999999</v>
      </c>
      <c r="I830" s="1">
        <f>ROUND('Sheet1 (4)'!J836/100,2)</f>
        <v>17.149999999999999</v>
      </c>
      <c r="J830" s="1">
        <f>ROUND('Sheet1 (4)'!K836/100,2)</f>
        <v>25</v>
      </c>
      <c r="K830" s="1">
        <f>ROUND('Sheet1 (4)'!L836/100,2)</f>
        <v>41</v>
      </c>
      <c r="L830" s="4" t="e">
        <f>ROUND(('Sheet1 (4)'!M836+'Sheet1 (4)'!R836)/100,2)</f>
        <v>#VALUE!</v>
      </c>
      <c r="M830" s="4" t="e">
        <f>ROUND(('Sheet1 (4)'!N836+'Sheet1 (4)'!S836)/100,2)</f>
        <v>#VALUE!</v>
      </c>
      <c r="N830" s="4">
        <f>ROUND(('Sheet1 (4)'!O836+'Sheet1 (4)'!T836)/100,2)</f>
        <v>-25.26</v>
      </c>
      <c r="O830" s="4">
        <f>ROUND(('Sheet1 (4)'!P836+'Sheet1 (4)'!U836)/100,2)</f>
        <v>-21.72</v>
      </c>
      <c r="P830" s="4">
        <f>ROUND(('Sheet1 (4)'!Q836+'Sheet1 (4)'!V836)/100,2)</f>
        <v>-21.72</v>
      </c>
      <c r="Q830" s="7" t="e">
        <f>ROUND('Sheet1 (4)'!W836/100,2)</f>
        <v>#VALUE!</v>
      </c>
      <c r="R830" s="7" t="e">
        <f>ROUND('Sheet1 (4)'!X836/100,2)</f>
        <v>#VALUE!</v>
      </c>
      <c r="S830" s="7" t="e">
        <f>ROUND('Sheet1 (4)'!Y836/100,2)</f>
        <v>#VALUE!</v>
      </c>
      <c r="T830" s="7">
        <f>ROUND('Sheet1 (4)'!Z836/100,2)</f>
        <v>0.2</v>
      </c>
      <c r="U830" s="7">
        <f>ROUND('Sheet1 (4)'!AA836/100,2)</f>
        <v>0.2</v>
      </c>
      <c r="V830" s="1" t="str">
        <f>'Sheet1 (4)'!AB836&amp;".T"</f>
        <v>9211.T</v>
      </c>
      <c r="W830">
        <f>ROUND('Sheet1 (4)'!AC836,2)</f>
        <v>21.7</v>
      </c>
      <c r="X830">
        <f>ROUND('Sheet1 (4)'!AD836,2)</f>
        <v>3.53</v>
      </c>
      <c r="Y830" t="str">
        <f>_xlfn.XLOOKUP('Sheet1 (4)'!AB836,'Sheet1 (3)'!B:B,'Sheet1 (3)'!D:D,"",0)</f>
        <v>グロース</v>
      </c>
    </row>
    <row r="831" spans="1:25" x14ac:dyDescent="0.2">
      <c r="A831">
        <v>830</v>
      </c>
      <c r="B831" s="1" t="str">
        <f>_xlfn.XLOOKUP('Sheet1 (4)'!AB837,'Sheet1 (3)'!B:B,'Sheet1 (3)'!C:C,"",0)</f>
        <v>ＦＤＫ</v>
      </c>
      <c r="C831" s="1" t="str">
        <f>_xlfn.XLOOKUP('Sheet1 (4)'!AB837,'Sheet1 (3)'!B:B,'Sheet1 (3)'!F:F,"",0)</f>
        <v>電気機器</v>
      </c>
      <c r="D831" s="1">
        <f>ROUND('Sheet1 (4)'!E837/100000000,2)</f>
        <v>0.35</v>
      </c>
      <c r="E831" s="1">
        <f>ROUND('Sheet1 (4)'!F837/100,2)</f>
        <v>17.440000000000001</v>
      </c>
      <c r="F831" s="1">
        <f>ROUND('Sheet1 (4)'!G837/100,2)</f>
        <v>20.84</v>
      </c>
      <c r="G831" s="1">
        <f>ROUND('Sheet1 (4)'!H837/100,2)</f>
        <v>7.9</v>
      </c>
      <c r="H831" s="1">
        <f>ROUND('Sheet1 (4)'!I837/100,2)</f>
        <v>5.69</v>
      </c>
      <c r="I831" s="1">
        <f>ROUND('Sheet1 (4)'!J837/100,2)</f>
        <v>13.95</v>
      </c>
      <c r="J831" s="1" t="e">
        <f>ROUND('Sheet1 (4)'!K837/100,2)</f>
        <v>#VALUE!</v>
      </c>
      <c r="K831" s="1" t="e">
        <f>ROUND('Sheet1 (4)'!L837/100,2)</f>
        <v>#VALUE!</v>
      </c>
      <c r="L831" s="4">
        <f>ROUND(('Sheet1 (4)'!M837+'Sheet1 (4)'!R837)/100,2)</f>
        <v>16.23</v>
      </c>
      <c r="M831" s="4">
        <f>ROUND(('Sheet1 (4)'!N837+'Sheet1 (4)'!S837)/100,2)</f>
        <v>-17.43</v>
      </c>
      <c r="N831" s="4">
        <f>ROUND(('Sheet1 (4)'!O837+'Sheet1 (4)'!T837)/100,2)</f>
        <v>-1.95</v>
      </c>
      <c r="O831" s="4">
        <f>ROUND(('Sheet1 (4)'!P837+'Sheet1 (4)'!U837)/100,2)</f>
        <v>-9.1300000000000008</v>
      </c>
      <c r="P831" s="4">
        <f>ROUND(('Sheet1 (4)'!Q837+'Sheet1 (4)'!V837)/100,2)</f>
        <v>9.48</v>
      </c>
      <c r="Q831" s="7">
        <f>ROUND('Sheet1 (4)'!W837/100,2)</f>
        <v>0.23</v>
      </c>
      <c r="R831" s="7">
        <f>ROUND('Sheet1 (4)'!X837/100,2)</f>
        <v>0.06</v>
      </c>
      <c r="S831" s="7">
        <f>ROUND('Sheet1 (4)'!Y837/100,2)</f>
        <v>0.02</v>
      </c>
      <c r="T831" s="7">
        <f>ROUND('Sheet1 (4)'!Z837/100,2)</f>
        <v>0.01</v>
      </c>
      <c r="U831" s="7">
        <f>ROUND('Sheet1 (4)'!AA837/100,2)</f>
        <v>0.03</v>
      </c>
      <c r="V831" s="1" t="str">
        <f>'Sheet1 (4)'!AB837&amp;".T"</f>
        <v>6955.T</v>
      </c>
      <c r="W831">
        <f>ROUND('Sheet1 (4)'!AC837,2)</f>
        <v>40.159999999999997</v>
      </c>
      <c r="X831">
        <f>ROUND('Sheet1 (4)'!AD837,2)</f>
        <v>0.73</v>
      </c>
      <c r="Y831" t="str">
        <f>_xlfn.XLOOKUP('Sheet1 (4)'!AB837,'Sheet1 (3)'!B:B,'Sheet1 (3)'!D:D,"",0)</f>
        <v>スタンダード</v>
      </c>
    </row>
    <row r="832" spans="1:25" x14ac:dyDescent="0.2">
      <c r="A832">
        <v>831</v>
      </c>
      <c r="B832" s="1" t="str">
        <f>_xlfn.XLOOKUP('Sheet1 (4)'!AB838,'Sheet1 (3)'!B:B,'Sheet1 (3)'!C:C,"",0)</f>
        <v>フィード・ワン</v>
      </c>
      <c r="C832" s="1" t="str">
        <f>_xlfn.XLOOKUP('Sheet1 (4)'!AB838,'Sheet1 (3)'!B:B,'Sheet1 (3)'!F:F,"",0)</f>
        <v>食料品</v>
      </c>
      <c r="D832" s="1">
        <f>ROUND('Sheet1 (4)'!E838/100000000,2)</f>
        <v>0.38</v>
      </c>
      <c r="E832" s="1">
        <f>ROUND('Sheet1 (4)'!F838/100,2)</f>
        <v>56.73</v>
      </c>
      <c r="F832" s="1">
        <f>ROUND('Sheet1 (4)'!G838/100,2)</f>
        <v>42.94</v>
      </c>
      <c r="G832" s="1">
        <f>ROUND('Sheet1 (4)'!H838/100,2)</f>
        <v>14.23</v>
      </c>
      <c r="H832" s="1">
        <f>ROUND('Sheet1 (4)'!I838/100,2)</f>
        <v>77.5</v>
      </c>
      <c r="I832" s="1">
        <f>ROUND('Sheet1 (4)'!J838/100,2)</f>
        <v>63.43</v>
      </c>
      <c r="J832" s="1" t="e">
        <f>ROUND('Sheet1 (4)'!K838/100,2)</f>
        <v>#VALUE!</v>
      </c>
      <c r="K832" s="1" t="e">
        <f>ROUND('Sheet1 (4)'!L838/100,2)</f>
        <v>#VALUE!</v>
      </c>
      <c r="L832" s="4">
        <f>ROUND(('Sheet1 (4)'!M838+'Sheet1 (4)'!R838)/100,2)</f>
        <v>17.48</v>
      </c>
      <c r="M832" s="4">
        <f>ROUND(('Sheet1 (4)'!N838+'Sheet1 (4)'!S838)/100,2)</f>
        <v>17.87</v>
      </c>
      <c r="N832" s="4">
        <f>ROUND(('Sheet1 (4)'!O838+'Sheet1 (4)'!T838)/100,2)</f>
        <v>-90.03</v>
      </c>
      <c r="O832" s="4">
        <f>ROUND(('Sheet1 (4)'!P838+'Sheet1 (4)'!U838)/100,2)</f>
        <v>89.7</v>
      </c>
      <c r="P832" s="4">
        <f>ROUND(('Sheet1 (4)'!Q838+'Sheet1 (4)'!V838)/100,2)</f>
        <v>54.82</v>
      </c>
      <c r="Q832" s="7">
        <f>ROUND('Sheet1 (4)'!W838/100,2)</f>
        <v>0.11</v>
      </c>
      <c r="R832" s="7">
        <f>ROUND('Sheet1 (4)'!X838/100,2)</f>
        <v>0.08</v>
      </c>
      <c r="S832" s="7">
        <f>ROUND('Sheet1 (4)'!Y838/100,2)</f>
        <v>0.02</v>
      </c>
      <c r="T832" s="7">
        <f>ROUND('Sheet1 (4)'!Z838/100,2)</f>
        <v>0.11</v>
      </c>
      <c r="U832" s="7">
        <f>ROUND('Sheet1 (4)'!AA838/100,2)</f>
        <v>0.1</v>
      </c>
      <c r="V832" s="1" t="str">
        <f>'Sheet1 (4)'!AB838&amp;".T"</f>
        <v>2060.T</v>
      </c>
      <c r="W832">
        <f>ROUND('Sheet1 (4)'!AC838,2)</f>
        <v>7.43</v>
      </c>
      <c r="X832">
        <f>ROUND('Sheet1 (4)'!AD838,2)</f>
        <v>0.67</v>
      </c>
      <c r="Y832" t="str">
        <f>_xlfn.XLOOKUP('Sheet1 (4)'!AB838,'Sheet1 (3)'!B:B,'Sheet1 (3)'!D:D,"",0)</f>
        <v>プライム</v>
      </c>
    </row>
    <row r="833" spans="1:25" x14ac:dyDescent="0.2">
      <c r="A833">
        <v>832</v>
      </c>
      <c r="B833" s="1" t="str">
        <f>_xlfn.XLOOKUP('Sheet1 (4)'!AB839,'Sheet1 (3)'!B:B,'Sheet1 (3)'!C:C,"",0)</f>
        <v>フィードフォースグループ</v>
      </c>
      <c r="C833" s="1" t="str">
        <f>_xlfn.XLOOKUP('Sheet1 (4)'!AB839,'Sheet1 (3)'!B:B,'Sheet1 (3)'!F:F,"",0)</f>
        <v>サービス業</v>
      </c>
      <c r="D833" s="1">
        <f>ROUND('Sheet1 (4)'!E839/100000000,2)</f>
        <v>0.24</v>
      </c>
      <c r="E833" s="1">
        <f>ROUND('Sheet1 (4)'!F839/100,2)</f>
        <v>8.9</v>
      </c>
      <c r="F833" s="1">
        <f>ROUND('Sheet1 (4)'!G839/100,2)</f>
        <v>9.31</v>
      </c>
      <c r="G833" s="1">
        <f>ROUND('Sheet1 (4)'!H839/100,2)</f>
        <v>10.3</v>
      </c>
      <c r="H833" s="1">
        <f>ROUND('Sheet1 (4)'!I839/100,2)</f>
        <v>12.38</v>
      </c>
      <c r="I833" s="1">
        <f>ROUND('Sheet1 (4)'!J839/100,2)</f>
        <v>15.93</v>
      </c>
      <c r="J833" s="1" t="e">
        <f>ROUND('Sheet1 (4)'!K839/100,2)</f>
        <v>#VALUE!</v>
      </c>
      <c r="K833" s="1" t="e">
        <f>ROUND('Sheet1 (4)'!L839/100,2)</f>
        <v>#VALUE!</v>
      </c>
      <c r="L833" s="4">
        <f>ROUND(('Sheet1 (4)'!M839+'Sheet1 (4)'!R839)/100,2)</f>
        <v>13.22</v>
      </c>
      <c r="M833" s="4">
        <f>ROUND(('Sheet1 (4)'!N839+'Sheet1 (4)'!S839)/100,2)</f>
        <v>-2.57</v>
      </c>
      <c r="N833" s="4">
        <f>ROUND(('Sheet1 (4)'!O839+'Sheet1 (4)'!T839)/100,2)</f>
        <v>0.6</v>
      </c>
      <c r="O833" s="4">
        <f>ROUND(('Sheet1 (4)'!P839+'Sheet1 (4)'!U839)/100,2)</f>
        <v>9.36</v>
      </c>
      <c r="P833" s="4">
        <f>ROUND(('Sheet1 (4)'!Q839+'Sheet1 (4)'!V839)/100,2)</f>
        <v>13.62</v>
      </c>
      <c r="Q833" s="7">
        <f>ROUND('Sheet1 (4)'!W839/100,2)</f>
        <v>0.24</v>
      </c>
      <c r="R833" s="7">
        <f>ROUND('Sheet1 (4)'!X839/100,2)</f>
        <v>0.22</v>
      </c>
      <c r="S833" s="7">
        <f>ROUND('Sheet1 (4)'!Y839/100,2)</f>
        <v>0.01</v>
      </c>
      <c r="T833" s="7">
        <f>ROUND('Sheet1 (4)'!Z839/100,2)</f>
        <v>0.16</v>
      </c>
      <c r="U833" s="7">
        <f>ROUND('Sheet1 (4)'!AA839/100,2)</f>
        <v>0.32</v>
      </c>
      <c r="V833" s="1" t="str">
        <f>'Sheet1 (4)'!AB839&amp;".T"</f>
        <v>7068.T</v>
      </c>
      <c r="W833">
        <f>ROUND('Sheet1 (4)'!AC839,2)</f>
        <v>13.95</v>
      </c>
      <c r="X833">
        <f>ROUND('Sheet1 (4)'!AD839,2)</f>
        <v>4.9400000000000004</v>
      </c>
      <c r="Y833" t="str">
        <f>_xlfn.XLOOKUP('Sheet1 (4)'!AB839,'Sheet1 (3)'!B:B,'Sheet1 (3)'!D:D,"",0)</f>
        <v>グロース</v>
      </c>
    </row>
    <row r="834" spans="1:25" x14ac:dyDescent="0.2">
      <c r="A834">
        <v>833</v>
      </c>
      <c r="B834" s="1" t="str">
        <f>_xlfn.XLOOKUP('Sheet1 (4)'!AB840,'Sheet1 (3)'!B:B,'Sheet1 (3)'!C:C,"",0)</f>
        <v>フェリシモ</v>
      </c>
      <c r="C834" s="1" t="str">
        <f>_xlfn.XLOOKUP('Sheet1 (4)'!AB840,'Sheet1 (3)'!B:B,'Sheet1 (3)'!F:F,"",0)</f>
        <v>小売業</v>
      </c>
      <c r="D834" s="1">
        <f>ROUND('Sheet1 (4)'!E840/100000000,2)</f>
        <v>7.0000000000000007E-2</v>
      </c>
      <c r="E834" s="1">
        <f>ROUND('Sheet1 (4)'!F840/100,2)</f>
        <v>15.05</v>
      </c>
      <c r="F834" s="1">
        <f>ROUND('Sheet1 (4)'!G840/100,2)</f>
        <v>13.11</v>
      </c>
      <c r="G834" s="1">
        <f>ROUND('Sheet1 (4)'!H840/100,2)</f>
        <v>4.41</v>
      </c>
      <c r="H834" s="1">
        <f>ROUND('Sheet1 (4)'!I840/100,2)</f>
        <v>-9.32</v>
      </c>
      <c r="I834" s="1">
        <f>ROUND('Sheet1 (4)'!J840/100,2)</f>
        <v>0.71</v>
      </c>
      <c r="J834" s="1" t="e">
        <f>ROUND('Sheet1 (4)'!K840/100,2)</f>
        <v>#VALUE!</v>
      </c>
      <c r="K834" s="1" t="e">
        <f>ROUND('Sheet1 (4)'!L840/100,2)</f>
        <v>#VALUE!</v>
      </c>
      <c r="L834" s="4">
        <f>ROUND(('Sheet1 (4)'!M840+'Sheet1 (4)'!R840)/100,2)</f>
        <v>32.21</v>
      </c>
      <c r="M834" s="4">
        <f>ROUND(('Sheet1 (4)'!N840+'Sheet1 (4)'!S840)/100,2)</f>
        <v>-15.69</v>
      </c>
      <c r="N834" s="4">
        <f>ROUND(('Sheet1 (4)'!O840+'Sheet1 (4)'!T840)/100,2)</f>
        <v>-4.5</v>
      </c>
      <c r="O834" s="4">
        <f>ROUND(('Sheet1 (4)'!P840+'Sheet1 (4)'!U840)/100,2)</f>
        <v>-22.98</v>
      </c>
      <c r="P834" s="4">
        <f>ROUND(('Sheet1 (4)'!Q840+'Sheet1 (4)'!V840)/100,2)</f>
        <v>-12.12</v>
      </c>
      <c r="Q834" s="7">
        <f>ROUND('Sheet1 (4)'!W840/100,2)</f>
        <v>7.0000000000000007E-2</v>
      </c>
      <c r="R834" s="7">
        <f>ROUND('Sheet1 (4)'!X840/100,2)</f>
        <v>0.09</v>
      </c>
      <c r="S834" s="7">
        <f>ROUND('Sheet1 (4)'!Y840/100,2)</f>
        <v>0.03</v>
      </c>
      <c r="T834" s="7">
        <f>ROUND('Sheet1 (4)'!Z840/100,2)</f>
        <v>-0.04</v>
      </c>
      <c r="U834" s="7">
        <f>ROUND('Sheet1 (4)'!AA840/100,2)</f>
        <v>0.01</v>
      </c>
      <c r="V834" s="1" t="str">
        <f>'Sheet1 (4)'!AB840&amp;".T"</f>
        <v>3396.T</v>
      </c>
      <c r="W834">
        <f>ROUND('Sheet1 (4)'!AC840,2)</f>
        <v>16.18</v>
      </c>
      <c r="X834">
        <f>ROUND('Sheet1 (4)'!AD840,2)</f>
        <v>0.31</v>
      </c>
      <c r="Y834" t="str">
        <f>_xlfn.XLOOKUP('Sheet1 (4)'!AB840,'Sheet1 (3)'!B:B,'Sheet1 (3)'!D:D,"",0)</f>
        <v>スタンダード</v>
      </c>
    </row>
    <row r="835" spans="1:25" x14ac:dyDescent="0.2">
      <c r="A835">
        <v>834</v>
      </c>
      <c r="B835" s="1" t="str">
        <f>_xlfn.XLOOKUP('Sheet1 (4)'!AB841,'Sheet1 (3)'!B:B,'Sheet1 (3)'!C:C,"",0)</f>
        <v>日本フェンオール</v>
      </c>
      <c r="C835" s="1" t="str">
        <f>_xlfn.XLOOKUP('Sheet1 (4)'!AB841,'Sheet1 (3)'!B:B,'Sheet1 (3)'!F:F,"",0)</f>
        <v>電気機器</v>
      </c>
      <c r="D835" s="1">
        <f>ROUND('Sheet1 (4)'!E841/100000000,2)</f>
        <v>0.06</v>
      </c>
      <c r="E835" s="1">
        <f>ROUND('Sheet1 (4)'!F841/100,2)</f>
        <v>12.71</v>
      </c>
      <c r="F835" s="1">
        <f>ROUND('Sheet1 (4)'!G841/100,2)</f>
        <v>13.11</v>
      </c>
      <c r="G835" s="1">
        <f>ROUND('Sheet1 (4)'!H841/100,2)</f>
        <v>10.35</v>
      </c>
      <c r="H835" s="1">
        <f>ROUND('Sheet1 (4)'!I841/100,2)</f>
        <v>11.82</v>
      </c>
      <c r="I835" s="1">
        <f>ROUND('Sheet1 (4)'!J841/100,2)</f>
        <v>11.82</v>
      </c>
      <c r="J835" s="1" t="e">
        <f>ROUND('Sheet1 (4)'!K841/100,2)</f>
        <v>#VALUE!</v>
      </c>
      <c r="K835" s="1" t="e">
        <f>ROUND('Sheet1 (4)'!L841/100,2)</f>
        <v>#VALUE!</v>
      </c>
      <c r="L835" s="4">
        <f>ROUND(('Sheet1 (4)'!M841+'Sheet1 (4)'!R841)/100,2)</f>
        <v>-0.62</v>
      </c>
      <c r="M835" s="4">
        <f>ROUND(('Sheet1 (4)'!N841+'Sheet1 (4)'!S841)/100,2)</f>
        <v>3.21</v>
      </c>
      <c r="N835" s="4">
        <f>ROUND(('Sheet1 (4)'!O841+'Sheet1 (4)'!T841)/100,2)</f>
        <v>20.54</v>
      </c>
      <c r="O835" s="4">
        <f>ROUND(('Sheet1 (4)'!P841+'Sheet1 (4)'!U841)/100,2)</f>
        <v>2.9</v>
      </c>
      <c r="P835" s="4">
        <f>ROUND(('Sheet1 (4)'!Q841+'Sheet1 (4)'!V841)/100,2)</f>
        <v>2.9</v>
      </c>
      <c r="Q835" s="7">
        <f>ROUND('Sheet1 (4)'!W841/100,2)</f>
        <v>0.03</v>
      </c>
      <c r="R835" s="7">
        <f>ROUND('Sheet1 (4)'!X841/100,2)</f>
        <v>7.0000000000000007E-2</v>
      </c>
      <c r="S835" s="7">
        <f>ROUND('Sheet1 (4)'!Y841/100,2)</f>
        <v>0.03</v>
      </c>
      <c r="T835" s="7">
        <f>ROUND('Sheet1 (4)'!Z841/100,2)</f>
        <v>0.08</v>
      </c>
      <c r="U835" s="7">
        <f>ROUND('Sheet1 (4)'!AA841/100,2)</f>
        <v>0.08</v>
      </c>
      <c r="V835" s="1" t="str">
        <f>'Sheet1 (4)'!AB841&amp;".T"</f>
        <v>6870.T</v>
      </c>
      <c r="W835">
        <f>ROUND('Sheet1 (4)'!AC841,2)</f>
        <v>7.64</v>
      </c>
      <c r="X835">
        <f>ROUND('Sheet1 (4)'!AD841,2)</f>
        <v>0.69</v>
      </c>
      <c r="Y835" t="str">
        <f>_xlfn.XLOOKUP('Sheet1 (4)'!AB841,'Sheet1 (3)'!B:B,'Sheet1 (3)'!D:D,"",0)</f>
        <v>スタンダード</v>
      </c>
    </row>
    <row r="836" spans="1:25" x14ac:dyDescent="0.2">
      <c r="A836">
        <v>835</v>
      </c>
      <c r="B836" s="1" t="str">
        <f>_xlfn.XLOOKUP('Sheet1 (4)'!AB842,'Sheet1 (3)'!B:B,'Sheet1 (3)'!C:C,"",0)</f>
        <v>フェローテック</v>
      </c>
      <c r="C836" s="1" t="str">
        <f>_xlfn.XLOOKUP('Sheet1 (4)'!AB842,'Sheet1 (3)'!B:B,'Sheet1 (3)'!F:F,"",0)</f>
        <v>電気機器</v>
      </c>
      <c r="D836" s="1">
        <f>ROUND('Sheet1 (4)'!E842/100000000,2)</f>
        <v>0.47</v>
      </c>
      <c r="E836" s="1">
        <f>ROUND('Sheet1 (4)'!F842/100,2)</f>
        <v>96.41</v>
      </c>
      <c r="F836" s="1">
        <f>ROUND('Sheet1 (4)'!G842/100,2)</f>
        <v>226.02</v>
      </c>
      <c r="G836" s="1">
        <f>ROUND('Sheet1 (4)'!H842/100,2)</f>
        <v>350.44</v>
      </c>
      <c r="H836" s="1">
        <f>ROUND('Sheet1 (4)'!I842/100,2)</f>
        <v>248.73</v>
      </c>
      <c r="I836" s="1">
        <f>ROUND('Sheet1 (4)'!J842/100,2)</f>
        <v>240.9</v>
      </c>
      <c r="J836" s="1">
        <f>ROUND('Sheet1 (4)'!K842/100,2)</f>
        <v>294.47000000000003</v>
      </c>
      <c r="K836" s="1">
        <f>ROUND('Sheet1 (4)'!L842/100,2)</f>
        <v>365.75</v>
      </c>
      <c r="L836" s="4">
        <f>ROUND(('Sheet1 (4)'!M842+'Sheet1 (4)'!R842)/100,2)</f>
        <v>-76.62</v>
      </c>
      <c r="M836" s="4">
        <f>ROUND(('Sheet1 (4)'!N842+'Sheet1 (4)'!S842)/100,2)</f>
        <v>-115.66</v>
      </c>
      <c r="N836" s="4">
        <f>ROUND(('Sheet1 (4)'!O842+'Sheet1 (4)'!T842)/100,2)</f>
        <v>-257.36</v>
      </c>
      <c r="O836" s="4">
        <f>ROUND(('Sheet1 (4)'!P842+'Sheet1 (4)'!U842)/100,2)</f>
        <v>-636.79999999999995</v>
      </c>
      <c r="P836" s="4">
        <f>ROUND(('Sheet1 (4)'!Q842+'Sheet1 (4)'!V842)/100,2)</f>
        <v>-135.61000000000001</v>
      </c>
      <c r="Q836" s="7">
        <f>ROUND('Sheet1 (4)'!W842/100,2)</f>
        <v>0.12</v>
      </c>
      <c r="R836" s="7">
        <f>ROUND('Sheet1 (4)'!X842/100,2)</f>
        <v>0.23</v>
      </c>
      <c r="S836" s="7">
        <f>ROUND('Sheet1 (4)'!Y842/100,2)</f>
        <v>0.17</v>
      </c>
      <c r="T836" s="7">
        <f>ROUND('Sheet1 (4)'!Z842/100,2)</f>
        <v>0.08</v>
      </c>
      <c r="U836" s="7">
        <f>ROUND('Sheet1 (4)'!AA842/100,2)</f>
        <v>0.06</v>
      </c>
      <c r="V836" s="1" t="str">
        <f>'Sheet1 (4)'!AB842&amp;".T"</f>
        <v>6890.T</v>
      </c>
      <c r="W836">
        <f>ROUND('Sheet1 (4)'!AC842,2)</f>
        <v>18.77</v>
      </c>
      <c r="X836">
        <f>ROUND('Sheet1 (4)'!AD842,2)</f>
        <v>0.99</v>
      </c>
      <c r="Y836" t="str">
        <f>_xlfn.XLOOKUP('Sheet1 (4)'!AB842,'Sheet1 (3)'!B:B,'Sheet1 (3)'!D:D,"",0)</f>
        <v>スタンダード</v>
      </c>
    </row>
    <row r="837" spans="1:25" x14ac:dyDescent="0.2">
      <c r="A837">
        <v>836</v>
      </c>
      <c r="B837" s="1" t="str">
        <f>_xlfn.XLOOKUP('Sheet1 (4)'!AB843,'Sheet1 (3)'!B:B,'Sheet1 (3)'!C:C,"",0)</f>
        <v>フェスタリアホールディングス</v>
      </c>
      <c r="C837" s="1" t="str">
        <f>_xlfn.XLOOKUP('Sheet1 (4)'!AB843,'Sheet1 (3)'!B:B,'Sheet1 (3)'!F:F,"",0)</f>
        <v>小売業</v>
      </c>
      <c r="D837" s="1">
        <f>ROUND('Sheet1 (4)'!E843/100000000,2)</f>
        <v>0.04</v>
      </c>
      <c r="E837" s="1">
        <f>ROUND('Sheet1 (4)'!F843/100,2)</f>
        <v>3.82</v>
      </c>
      <c r="F837" s="1">
        <f>ROUND('Sheet1 (4)'!G843/100,2)</f>
        <v>4.07</v>
      </c>
      <c r="G837" s="1">
        <f>ROUND('Sheet1 (4)'!H843/100,2)</f>
        <v>1.94</v>
      </c>
      <c r="H837" s="1">
        <f>ROUND('Sheet1 (4)'!I843/100,2)</f>
        <v>2.7</v>
      </c>
      <c r="I837" s="1">
        <f>ROUND('Sheet1 (4)'!J843/100,2)</f>
        <v>2.9</v>
      </c>
      <c r="J837" s="1" t="e">
        <f>ROUND('Sheet1 (4)'!K843/100,2)</f>
        <v>#VALUE!</v>
      </c>
      <c r="K837" s="1" t="e">
        <f>ROUND('Sheet1 (4)'!L843/100,2)</f>
        <v>#VALUE!</v>
      </c>
      <c r="L837" s="4">
        <f>ROUND(('Sheet1 (4)'!M843+'Sheet1 (4)'!R843)/100,2)</f>
        <v>13.3</v>
      </c>
      <c r="M837" s="4">
        <f>ROUND(('Sheet1 (4)'!N843+'Sheet1 (4)'!S843)/100,2)</f>
        <v>5.52</v>
      </c>
      <c r="N837" s="4">
        <f>ROUND(('Sheet1 (4)'!O843+'Sheet1 (4)'!T843)/100,2)</f>
        <v>-0.19</v>
      </c>
      <c r="O837" s="4">
        <f>ROUND(('Sheet1 (4)'!P843+'Sheet1 (4)'!U843)/100,2)</f>
        <v>3.1</v>
      </c>
      <c r="P837" s="4">
        <f>ROUND(('Sheet1 (4)'!Q843+'Sheet1 (4)'!V843)/100,2)</f>
        <v>1.08</v>
      </c>
      <c r="Q837" s="7">
        <f>ROUND('Sheet1 (4)'!W843/100,2)</f>
        <v>0.14000000000000001</v>
      </c>
      <c r="R837" s="7">
        <f>ROUND('Sheet1 (4)'!X843/100,2)</f>
        <v>0.23</v>
      </c>
      <c r="S837" s="7">
        <f>ROUND('Sheet1 (4)'!Y843/100,2)</f>
        <v>0.04</v>
      </c>
      <c r="T837" s="7">
        <f>ROUND('Sheet1 (4)'!Z843/100,2)</f>
        <v>0.09</v>
      </c>
      <c r="U837" s="7">
        <f>ROUND('Sheet1 (4)'!AA843/100,2)</f>
        <v>0.11</v>
      </c>
      <c r="V837" s="1" t="str">
        <f>'Sheet1 (4)'!AB843&amp;".T"</f>
        <v>2736.T</v>
      </c>
      <c r="W837">
        <f>ROUND('Sheet1 (4)'!AC843,2)</f>
        <v>12.38</v>
      </c>
      <c r="X837">
        <f>ROUND('Sheet1 (4)'!AD843,2)</f>
        <v>1.25</v>
      </c>
      <c r="Y837" t="str">
        <f>_xlfn.XLOOKUP('Sheet1 (4)'!AB843,'Sheet1 (3)'!B:B,'Sheet1 (3)'!D:D,"",0)</f>
        <v>スタンダード</v>
      </c>
    </row>
    <row r="838" spans="1:25" x14ac:dyDescent="0.2">
      <c r="A838">
        <v>837</v>
      </c>
      <c r="B838" s="1" t="str">
        <f>_xlfn.XLOOKUP('Sheet1 (4)'!AB844,'Sheet1 (3)'!B:B,'Sheet1 (3)'!C:C,"",0)</f>
        <v>ＦＦＲＩセキュリティ</v>
      </c>
      <c r="C838" s="1" t="str">
        <f>_xlfn.XLOOKUP('Sheet1 (4)'!AB844,'Sheet1 (3)'!B:B,'Sheet1 (3)'!F:F,"",0)</f>
        <v>情報・通信業</v>
      </c>
      <c r="D838" s="1">
        <f>ROUND('Sheet1 (4)'!E844/100000000,2)</f>
        <v>0.08</v>
      </c>
      <c r="E838" s="1" t="e">
        <f>ROUND('Sheet1 (4)'!F844/100,2)</f>
        <v>#VALUE!</v>
      </c>
      <c r="F838" s="1">
        <f>ROUND('Sheet1 (4)'!G844/100,2)</f>
        <v>1.04</v>
      </c>
      <c r="G838" s="1">
        <f>ROUND('Sheet1 (4)'!H844/100,2)</f>
        <v>2.0299999999999998</v>
      </c>
      <c r="H838" s="1">
        <f>ROUND('Sheet1 (4)'!I844/100,2)</f>
        <v>4.97</v>
      </c>
      <c r="I838" s="1">
        <f>ROUND('Sheet1 (4)'!J844/100,2)</f>
        <v>8.17</v>
      </c>
      <c r="J838" s="1" t="e">
        <f>ROUND('Sheet1 (4)'!K844/100,2)</f>
        <v>#VALUE!</v>
      </c>
      <c r="K838" s="1" t="e">
        <f>ROUND('Sheet1 (4)'!L844/100,2)</f>
        <v>#VALUE!</v>
      </c>
      <c r="L838" s="4" t="e">
        <f>ROUND(('Sheet1 (4)'!M844+'Sheet1 (4)'!R844)/100,2)</f>
        <v>#VALUE!</v>
      </c>
      <c r="M838" s="4">
        <f>ROUND(('Sheet1 (4)'!N844+'Sheet1 (4)'!S844)/100,2)</f>
        <v>-1.73</v>
      </c>
      <c r="N838" s="4">
        <f>ROUND(('Sheet1 (4)'!O844+'Sheet1 (4)'!T844)/100,2)</f>
        <v>2.76</v>
      </c>
      <c r="O838" s="4">
        <f>ROUND(('Sheet1 (4)'!P844+'Sheet1 (4)'!U844)/100,2)</f>
        <v>3.7</v>
      </c>
      <c r="P838" s="4">
        <f>ROUND(('Sheet1 (4)'!Q844+'Sheet1 (4)'!V844)/100,2)</f>
        <v>1.64</v>
      </c>
      <c r="Q838" s="7" t="e">
        <f>ROUND('Sheet1 (4)'!W844/100,2)</f>
        <v>#VALUE!</v>
      </c>
      <c r="R838" s="7" t="e">
        <f>ROUND('Sheet1 (4)'!X844/100,2)</f>
        <v>#VALUE!</v>
      </c>
      <c r="S838" s="7">
        <f>ROUND('Sheet1 (4)'!Y844/100,2)</f>
        <v>0.11</v>
      </c>
      <c r="T838" s="7">
        <f>ROUND('Sheet1 (4)'!Z844/100,2)</f>
        <v>0.22</v>
      </c>
      <c r="U838" s="7">
        <f>ROUND('Sheet1 (4)'!AA844/100,2)</f>
        <v>0.28000000000000003</v>
      </c>
      <c r="V838" s="1" t="str">
        <f>'Sheet1 (4)'!AB844&amp;".T"</f>
        <v>3692.T</v>
      </c>
      <c r="W838">
        <f>ROUND('Sheet1 (4)'!AC844,2)</f>
        <v>87.89</v>
      </c>
      <c r="X838">
        <f>ROUND('Sheet1 (4)'!AD844,2)</f>
        <v>27.25</v>
      </c>
      <c r="Y838" t="str">
        <f>_xlfn.XLOOKUP('Sheet1 (4)'!AB844,'Sheet1 (3)'!B:B,'Sheet1 (3)'!D:D,"",0)</f>
        <v>グロース</v>
      </c>
    </row>
    <row r="839" spans="1:25" x14ac:dyDescent="0.2">
      <c r="A839">
        <v>838</v>
      </c>
      <c r="B839" s="1" t="str">
        <f>_xlfn.XLOOKUP('Sheet1 (4)'!AB845,'Sheet1 (3)'!B:B,'Sheet1 (3)'!C:C,"",0)</f>
        <v>ファイバーゲート</v>
      </c>
      <c r="C839" s="1" t="str">
        <f>_xlfn.XLOOKUP('Sheet1 (4)'!AB845,'Sheet1 (3)'!B:B,'Sheet1 (3)'!F:F,"",0)</f>
        <v>情報・通信業</v>
      </c>
      <c r="D839" s="1">
        <f>ROUND('Sheet1 (4)'!E845/100000000,2)</f>
        <v>0.2</v>
      </c>
      <c r="E839" s="1">
        <f>ROUND('Sheet1 (4)'!F845/100,2)</f>
        <v>15.59</v>
      </c>
      <c r="F839" s="1">
        <f>ROUND('Sheet1 (4)'!G845/100,2)</f>
        <v>16.52</v>
      </c>
      <c r="G839" s="1">
        <f>ROUND('Sheet1 (4)'!H845/100,2)</f>
        <v>23.2</v>
      </c>
      <c r="H839" s="1">
        <f>ROUND('Sheet1 (4)'!I845/100,2)</f>
        <v>23.88</v>
      </c>
      <c r="I839" s="1">
        <f>ROUND('Sheet1 (4)'!J845/100,2)</f>
        <v>19.59</v>
      </c>
      <c r="J839" s="1">
        <f>ROUND('Sheet1 (4)'!K845/100,2)</f>
        <v>20</v>
      </c>
      <c r="K839" s="1">
        <f>ROUND('Sheet1 (4)'!L845/100,2)</f>
        <v>22.5</v>
      </c>
      <c r="L839" s="4">
        <f>ROUND(('Sheet1 (4)'!M845+'Sheet1 (4)'!R845)/100,2)</f>
        <v>-5.46</v>
      </c>
      <c r="M839" s="4">
        <f>ROUND(('Sheet1 (4)'!N845+'Sheet1 (4)'!S845)/100,2)</f>
        <v>-3.31</v>
      </c>
      <c r="N839" s="4">
        <f>ROUND(('Sheet1 (4)'!O845+'Sheet1 (4)'!T845)/100,2)</f>
        <v>21.07</v>
      </c>
      <c r="O839" s="4">
        <f>ROUND(('Sheet1 (4)'!P845+'Sheet1 (4)'!U845)/100,2)</f>
        <v>4.5599999999999996</v>
      </c>
      <c r="P839" s="4">
        <f>ROUND(('Sheet1 (4)'!Q845+'Sheet1 (4)'!V845)/100,2)</f>
        <v>15.92</v>
      </c>
      <c r="Q839" s="7">
        <f>ROUND('Sheet1 (4)'!W845/100,2)</f>
        <v>0.32</v>
      </c>
      <c r="R839" s="7">
        <f>ROUND('Sheet1 (4)'!X845/100,2)</f>
        <v>0.31</v>
      </c>
      <c r="S839" s="7">
        <f>ROUND('Sheet1 (4)'!Y845/100,2)</f>
        <v>0.37</v>
      </c>
      <c r="T839" s="7">
        <f>ROUND('Sheet1 (4)'!Z845/100,2)</f>
        <v>0.3</v>
      </c>
      <c r="U839" s="7">
        <f>ROUND('Sheet1 (4)'!AA845/100,2)</f>
        <v>0.21</v>
      </c>
      <c r="V839" s="1" t="str">
        <f>'Sheet1 (4)'!AB845&amp;".T"</f>
        <v>9450.T</v>
      </c>
      <c r="W839">
        <f>ROUND('Sheet1 (4)'!AC845,2)</f>
        <v>10.62</v>
      </c>
      <c r="X839">
        <f>ROUND('Sheet1 (4)'!AD845,2)</f>
        <v>2.15</v>
      </c>
      <c r="Y839" t="str">
        <f>_xlfn.XLOOKUP('Sheet1 (4)'!AB845,'Sheet1 (3)'!B:B,'Sheet1 (3)'!D:D,"",0)</f>
        <v>スタンダード</v>
      </c>
    </row>
    <row r="840" spans="1:25" x14ac:dyDescent="0.2">
      <c r="A840">
        <v>839</v>
      </c>
      <c r="B840" s="1" t="str">
        <f>_xlfn.XLOOKUP('Sheet1 (4)'!AB846,'Sheet1 (3)'!B:B,'Sheet1 (3)'!C:C,"",0)</f>
        <v>フィーチャ</v>
      </c>
      <c r="C840" s="1" t="str">
        <f>_xlfn.XLOOKUP('Sheet1 (4)'!AB846,'Sheet1 (3)'!B:B,'Sheet1 (3)'!F:F,"",0)</f>
        <v>情報・通信業</v>
      </c>
      <c r="D840" s="1">
        <f>ROUND('Sheet1 (4)'!E846/100000000,2)</f>
        <v>0.06</v>
      </c>
      <c r="E840" s="1">
        <f>ROUND('Sheet1 (4)'!F846/100,2)</f>
        <v>-0.64</v>
      </c>
      <c r="F840" s="1">
        <f>ROUND('Sheet1 (4)'!G846/100,2)</f>
        <v>0.25</v>
      </c>
      <c r="G840" s="1">
        <f>ROUND('Sheet1 (4)'!H846/100,2)</f>
        <v>-0.23</v>
      </c>
      <c r="H840" s="1">
        <f>ROUND('Sheet1 (4)'!I846/100,2)</f>
        <v>-0.03</v>
      </c>
      <c r="I840" s="1">
        <f>ROUND('Sheet1 (4)'!J846/100,2)</f>
        <v>-0.09</v>
      </c>
      <c r="J840" s="1" t="e">
        <f>ROUND('Sheet1 (4)'!K846/100,2)</f>
        <v>#VALUE!</v>
      </c>
      <c r="K840" s="1" t="e">
        <f>ROUND('Sheet1 (4)'!L846/100,2)</f>
        <v>#VALUE!</v>
      </c>
      <c r="L840" s="4">
        <f>ROUND(('Sheet1 (4)'!M846+'Sheet1 (4)'!R846)/100,2)</f>
        <v>-0.11</v>
      </c>
      <c r="M840" s="4">
        <f>ROUND(('Sheet1 (4)'!N846+'Sheet1 (4)'!S846)/100,2)</f>
        <v>0.12</v>
      </c>
      <c r="N840" s="4">
        <f>ROUND(('Sheet1 (4)'!O846+'Sheet1 (4)'!T846)/100,2)</f>
        <v>-0.54</v>
      </c>
      <c r="O840" s="4">
        <f>ROUND(('Sheet1 (4)'!P846+'Sheet1 (4)'!U846)/100,2)</f>
        <v>-0.27</v>
      </c>
      <c r="P840" s="4">
        <f>ROUND(('Sheet1 (4)'!Q846+'Sheet1 (4)'!V846)/100,2)</f>
        <v>0.17</v>
      </c>
      <c r="Q840" s="7">
        <f>ROUND('Sheet1 (4)'!W846/100,2)</f>
        <v>-0.12</v>
      </c>
      <c r="R840" s="7">
        <f>ROUND('Sheet1 (4)'!X846/100,2)</f>
        <v>0.05</v>
      </c>
      <c r="S840" s="7">
        <f>ROUND('Sheet1 (4)'!Y846/100,2)</f>
        <v>-0.05</v>
      </c>
      <c r="T840" s="7">
        <f>ROUND('Sheet1 (4)'!Z846/100,2)</f>
        <v>-0.01</v>
      </c>
      <c r="U840" s="7">
        <f>ROUND('Sheet1 (4)'!AA846/100,2)</f>
        <v>-0.05</v>
      </c>
      <c r="V840" s="1" t="str">
        <f>'Sheet1 (4)'!AB846&amp;".T"</f>
        <v>4052.T</v>
      </c>
      <c r="W840" t="e">
        <f>ROUND('Sheet1 (4)'!AC846,2)</f>
        <v>#VALUE!</v>
      </c>
      <c r="X840">
        <f>ROUND('Sheet1 (4)'!AD846,2)</f>
        <v>2.68</v>
      </c>
      <c r="Y840" t="str">
        <f>_xlfn.XLOOKUP('Sheet1 (4)'!AB846,'Sheet1 (3)'!B:B,'Sheet1 (3)'!D:D,"",0)</f>
        <v>グロース</v>
      </c>
    </row>
    <row r="841" spans="1:25" x14ac:dyDescent="0.2">
      <c r="A841">
        <v>840</v>
      </c>
      <c r="B841" s="1" t="str">
        <f>_xlfn.XLOOKUP('Sheet1 (4)'!AB847,'Sheet1 (3)'!B:B,'Sheet1 (3)'!C:C,"",0)</f>
        <v>フィデアホールディングス</v>
      </c>
      <c r="C841" s="1" t="str">
        <f>_xlfn.XLOOKUP('Sheet1 (4)'!AB847,'Sheet1 (3)'!B:B,'Sheet1 (3)'!F:F,"",0)</f>
        <v>銀行業</v>
      </c>
      <c r="D841" s="1">
        <f>ROUND('Sheet1 (4)'!E847/100000000,2)</f>
        <v>0.18</v>
      </c>
      <c r="E841" s="1" t="e">
        <f>ROUND('Sheet1 (4)'!F847/100,2)</f>
        <v>#VALUE!</v>
      </c>
      <c r="F841" s="1" t="e">
        <f>ROUND('Sheet1 (4)'!G847/100,2)</f>
        <v>#VALUE!</v>
      </c>
      <c r="G841" s="1" t="e">
        <f>ROUND('Sheet1 (4)'!H847/100,2)</f>
        <v>#VALUE!</v>
      </c>
      <c r="H841" s="1" t="e">
        <f>ROUND('Sheet1 (4)'!I847/100,2)</f>
        <v>#VALUE!</v>
      </c>
      <c r="I841" s="1" t="e">
        <f>ROUND('Sheet1 (4)'!J847/100,2)</f>
        <v>#VALUE!</v>
      </c>
      <c r="J841" s="1" t="e">
        <f>ROUND('Sheet1 (4)'!K847/100,2)</f>
        <v>#VALUE!</v>
      </c>
      <c r="K841" s="1" t="e">
        <f>ROUND('Sheet1 (4)'!L847/100,2)</f>
        <v>#VALUE!</v>
      </c>
      <c r="L841" s="4">
        <f>ROUND(('Sheet1 (4)'!M847+'Sheet1 (4)'!R847)/100,2)</f>
        <v>2803.15</v>
      </c>
      <c r="M841" s="4">
        <f>ROUND(('Sheet1 (4)'!N847+'Sheet1 (4)'!S847)/100,2)</f>
        <v>592.80999999999995</v>
      </c>
      <c r="N841" s="4">
        <f>ROUND(('Sheet1 (4)'!O847+'Sheet1 (4)'!T847)/100,2)</f>
        <v>-4191.8500000000004</v>
      </c>
      <c r="O841" s="4">
        <f>ROUND(('Sheet1 (4)'!P847+'Sheet1 (4)'!U847)/100,2)</f>
        <v>-435.93</v>
      </c>
      <c r="P841" s="4">
        <f>ROUND(('Sheet1 (4)'!Q847+'Sheet1 (4)'!V847)/100,2)</f>
        <v>787.44</v>
      </c>
      <c r="Q841" s="7">
        <f>ROUND('Sheet1 (4)'!W847/100,2)</f>
        <v>0.03</v>
      </c>
      <c r="R841" s="7">
        <f>ROUND('Sheet1 (4)'!X847/100,2)</f>
        <v>0.03</v>
      </c>
      <c r="S841" s="7">
        <f>ROUND('Sheet1 (4)'!Y847/100,2)</f>
        <v>0.03</v>
      </c>
      <c r="T841" s="7">
        <f>ROUND('Sheet1 (4)'!Z847/100,2)</f>
        <v>0.01</v>
      </c>
      <c r="U841" s="7">
        <f>ROUND('Sheet1 (4)'!AA847/100,2)</f>
        <v>0.03</v>
      </c>
      <c r="V841" s="1" t="str">
        <f>'Sheet1 (4)'!AB847&amp;".T"</f>
        <v>8713.T</v>
      </c>
      <c r="W841">
        <f>ROUND('Sheet1 (4)'!AC847,2)</f>
        <v>10.54</v>
      </c>
      <c r="X841">
        <f>ROUND('Sheet1 (4)'!AD847,2)</f>
        <v>0.37</v>
      </c>
      <c r="Y841" t="str">
        <f>_xlfn.XLOOKUP('Sheet1 (4)'!AB847,'Sheet1 (3)'!B:B,'Sheet1 (3)'!D:D,"",0)</f>
        <v>プライム</v>
      </c>
    </row>
    <row r="842" spans="1:25" x14ac:dyDescent="0.2">
      <c r="A842">
        <v>841</v>
      </c>
      <c r="B842" s="1" t="str">
        <f>_xlfn.XLOOKUP('Sheet1 (4)'!AB848,'Sheet1 (3)'!B:B,'Sheet1 (3)'!C:C,"",0)</f>
        <v>ＦＰＧ</v>
      </c>
      <c r="C842" s="1" t="str">
        <f>_xlfn.XLOOKUP('Sheet1 (4)'!AB848,'Sheet1 (3)'!B:B,'Sheet1 (3)'!F:F,"",0)</f>
        <v>証券、商品先物取引業</v>
      </c>
      <c r="D842" s="1">
        <f>ROUND('Sheet1 (4)'!E848/100000000,2)</f>
        <v>0.84</v>
      </c>
      <c r="E842" s="1">
        <f>ROUND('Sheet1 (4)'!F848/100,2)</f>
        <v>50.42</v>
      </c>
      <c r="F842" s="1">
        <f>ROUND('Sheet1 (4)'!G848/100,2)</f>
        <v>117.46</v>
      </c>
      <c r="G842" s="1">
        <f>ROUND('Sheet1 (4)'!H848/100,2)</f>
        <v>181.39</v>
      </c>
      <c r="H842" s="1">
        <f>ROUND('Sheet1 (4)'!I848/100,2)</f>
        <v>286.20999999999998</v>
      </c>
      <c r="I842" s="1">
        <f>ROUND('Sheet1 (4)'!J848/100,2)</f>
        <v>254.3</v>
      </c>
      <c r="J842" s="1">
        <f>ROUND('Sheet1 (4)'!K848/100,2)</f>
        <v>383</v>
      </c>
      <c r="K842" s="1">
        <f>ROUND('Sheet1 (4)'!L848/100,2)</f>
        <v>449</v>
      </c>
      <c r="L842" s="4">
        <f>ROUND(('Sheet1 (4)'!M848+'Sheet1 (4)'!R848)/100,2)</f>
        <v>255.13</v>
      </c>
      <c r="M842" s="4">
        <f>ROUND(('Sheet1 (4)'!N848+'Sheet1 (4)'!S848)/100,2)</f>
        <v>-514.24</v>
      </c>
      <c r="N842" s="4">
        <f>ROUND(('Sheet1 (4)'!O848+'Sheet1 (4)'!T848)/100,2)</f>
        <v>-45.85</v>
      </c>
      <c r="O842" s="4">
        <f>ROUND(('Sheet1 (4)'!P848+'Sheet1 (4)'!U848)/100,2)</f>
        <v>-226.97</v>
      </c>
      <c r="P842" s="4" t="e">
        <f>ROUND(('Sheet1 (4)'!Q848+'Sheet1 (4)'!V848)/100,2)</f>
        <v>#VALUE!</v>
      </c>
      <c r="Q842" s="7">
        <f>ROUND('Sheet1 (4)'!W848/100,2)</f>
        <v>0.1</v>
      </c>
      <c r="R842" s="7">
        <f>ROUND('Sheet1 (4)'!X848/100,2)</f>
        <v>0.26</v>
      </c>
      <c r="S842" s="7">
        <f>ROUND('Sheet1 (4)'!Y848/100,2)</f>
        <v>0.31</v>
      </c>
      <c r="T842" s="7">
        <f>ROUND('Sheet1 (4)'!Z848/100,2)</f>
        <v>0.42</v>
      </c>
      <c r="U842" s="7">
        <f>ROUND('Sheet1 (4)'!AA848/100,2)</f>
        <v>0.33</v>
      </c>
      <c r="V842" s="1" t="str">
        <f>'Sheet1 (4)'!AB848&amp;".T"</f>
        <v>7148.T</v>
      </c>
      <c r="W842">
        <f>ROUND('Sheet1 (4)'!AC848,2)</f>
        <v>10.27</v>
      </c>
      <c r="X842">
        <f>ROUND('Sheet1 (4)'!AD848,2)</f>
        <v>3.25</v>
      </c>
      <c r="Y842" t="str">
        <f>_xlfn.XLOOKUP('Sheet1 (4)'!AB848,'Sheet1 (3)'!B:B,'Sheet1 (3)'!D:D,"",0)</f>
        <v>プライム</v>
      </c>
    </row>
    <row r="843" spans="1:25" x14ac:dyDescent="0.2">
      <c r="A843">
        <v>842</v>
      </c>
      <c r="B843" s="1" t="str">
        <f>_xlfn.XLOOKUP('Sheet1 (4)'!AB849,'Sheet1 (3)'!B:B,'Sheet1 (3)'!C:C,"",0)</f>
        <v>Ｆｉｎａｔｅｘｔホールディングス</v>
      </c>
      <c r="C843" s="1" t="str">
        <f>_xlfn.XLOOKUP('Sheet1 (4)'!AB849,'Sheet1 (3)'!B:B,'Sheet1 (3)'!F:F,"",0)</f>
        <v>情報・通信業</v>
      </c>
      <c r="D843" s="1">
        <f>ROUND('Sheet1 (4)'!E849/100000000,2)</f>
        <v>0.51</v>
      </c>
      <c r="E843" s="1">
        <f>ROUND('Sheet1 (4)'!F849/100,2)</f>
        <v>-4.75</v>
      </c>
      <c r="F843" s="1">
        <f>ROUND('Sheet1 (4)'!G849/100,2)</f>
        <v>-5.42</v>
      </c>
      <c r="G843" s="1">
        <f>ROUND('Sheet1 (4)'!H849/100,2)</f>
        <v>-3.29</v>
      </c>
      <c r="H843" s="1">
        <f>ROUND('Sheet1 (4)'!I849/100,2)</f>
        <v>2.0499999999999998</v>
      </c>
      <c r="I843" s="1">
        <f>ROUND('Sheet1 (4)'!J849/100,2)</f>
        <v>9.5</v>
      </c>
      <c r="J843" s="1">
        <f>ROUND('Sheet1 (4)'!K849/100,2)</f>
        <v>19.25</v>
      </c>
      <c r="K843" s="1">
        <f>ROUND('Sheet1 (4)'!L849/100,2)</f>
        <v>29.5</v>
      </c>
      <c r="L843" s="4" t="e">
        <f>ROUND(('Sheet1 (4)'!M849+'Sheet1 (4)'!R849)/100,2)</f>
        <v>#VALUE!</v>
      </c>
      <c r="M843" s="4">
        <f>ROUND(('Sheet1 (4)'!N849+'Sheet1 (4)'!S849)/100,2)</f>
        <v>-18.07</v>
      </c>
      <c r="N843" s="4">
        <f>ROUND(('Sheet1 (4)'!O849+'Sheet1 (4)'!T849)/100,2)</f>
        <v>-4.12</v>
      </c>
      <c r="O843" s="4">
        <f>ROUND(('Sheet1 (4)'!P849+'Sheet1 (4)'!U849)/100,2)</f>
        <v>-12.81</v>
      </c>
      <c r="P843" s="4">
        <f>ROUND(('Sheet1 (4)'!Q849+'Sheet1 (4)'!V849)/100,2)</f>
        <v>-14.34</v>
      </c>
      <c r="Q843" s="7" t="e">
        <f>ROUND('Sheet1 (4)'!W849/100,2)</f>
        <v>#VALUE!</v>
      </c>
      <c r="R843" s="7">
        <f>ROUND('Sheet1 (4)'!X849/100,2)</f>
        <v>-0.1</v>
      </c>
      <c r="S843" s="7">
        <f>ROUND('Sheet1 (4)'!Y849/100,2)</f>
        <v>-0.05</v>
      </c>
      <c r="T843" s="7">
        <f>ROUND('Sheet1 (4)'!Z849/100,2)</f>
        <v>-0.01</v>
      </c>
      <c r="U843" s="7">
        <f>ROUND('Sheet1 (4)'!AA849/100,2)</f>
        <v>7.0000000000000007E-2</v>
      </c>
      <c r="V843" s="1" t="str">
        <f>'Sheet1 (4)'!AB849&amp;".T"</f>
        <v>4419.T</v>
      </c>
      <c r="W843">
        <f>ROUND('Sheet1 (4)'!AC849,2)</f>
        <v>64.91</v>
      </c>
      <c r="X843">
        <f>ROUND('Sheet1 (4)'!AD849,2)</f>
        <v>6.12</v>
      </c>
      <c r="Y843" t="str">
        <f>_xlfn.XLOOKUP('Sheet1 (4)'!AB849,'Sheet1 (3)'!B:B,'Sheet1 (3)'!D:D,"",0)</f>
        <v>グロース</v>
      </c>
    </row>
    <row r="844" spans="1:25" x14ac:dyDescent="0.2">
      <c r="A844">
        <v>843</v>
      </c>
      <c r="B844" s="1" t="str">
        <f>_xlfn.XLOOKUP('Sheet1 (4)'!AB850,'Sheet1 (3)'!B:B,'Sheet1 (3)'!C:C,"",0)</f>
        <v>ファインデックス</v>
      </c>
      <c r="C844" s="1" t="str">
        <f>_xlfn.XLOOKUP('Sheet1 (4)'!AB850,'Sheet1 (3)'!B:B,'Sheet1 (3)'!F:F,"",0)</f>
        <v>情報・通信業</v>
      </c>
      <c r="D844" s="1">
        <f>ROUND('Sheet1 (4)'!E850/100000000,2)</f>
        <v>0.25</v>
      </c>
      <c r="E844" s="1">
        <f>ROUND('Sheet1 (4)'!F850/100,2)</f>
        <v>9.1999999999999993</v>
      </c>
      <c r="F844" s="1">
        <f>ROUND('Sheet1 (4)'!G850/100,2)</f>
        <v>10.29</v>
      </c>
      <c r="G844" s="1">
        <f>ROUND('Sheet1 (4)'!H850/100,2)</f>
        <v>14.96</v>
      </c>
      <c r="H844" s="1">
        <f>ROUND('Sheet1 (4)'!I850/100,2)</f>
        <v>15.26</v>
      </c>
      <c r="I844" s="1">
        <f>ROUND('Sheet1 (4)'!J850/100,2)</f>
        <v>15.26</v>
      </c>
      <c r="J844" s="1">
        <f>ROUND('Sheet1 (4)'!K850/100,2)</f>
        <v>16</v>
      </c>
      <c r="K844" s="1">
        <f>ROUND('Sheet1 (4)'!L850/100,2)</f>
        <v>19</v>
      </c>
      <c r="L844" s="4">
        <f>ROUND(('Sheet1 (4)'!M850+'Sheet1 (4)'!R850)/100,2)</f>
        <v>2.57</v>
      </c>
      <c r="M844" s="4">
        <f>ROUND(('Sheet1 (4)'!N850+'Sheet1 (4)'!S850)/100,2)</f>
        <v>4.63</v>
      </c>
      <c r="N844" s="4">
        <f>ROUND(('Sheet1 (4)'!O850+'Sheet1 (4)'!T850)/100,2)</f>
        <v>5.46</v>
      </c>
      <c r="O844" s="4">
        <f>ROUND(('Sheet1 (4)'!P850+'Sheet1 (4)'!U850)/100,2)</f>
        <v>-5.36</v>
      </c>
      <c r="P844" s="4">
        <f>ROUND(('Sheet1 (4)'!Q850+'Sheet1 (4)'!V850)/100,2)</f>
        <v>-5.36</v>
      </c>
      <c r="Q844" s="7">
        <f>ROUND('Sheet1 (4)'!W850/100,2)</f>
        <v>0.19</v>
      </c>
      <c r="R844" s="7">
        <f>ROUND('Sheet1 (4)'!X850/100,2)</f>
        <v>0.19</v>
      </c>
      <c r="S844" s="7">
        <f>ROUND('Sheet1 (4)'!Y850/100,2)</f>
        <v>0.24</v>
      </c>
      <c r="T844" s="7">
        <f>ROUND('Sheet1 (4)'!Z850/100,2)</f>
        <v>0.22</v>
      </c>
      <c r="U844" s="7">
        <f>ROUND('Sheet1 (4)'!AA850/100,2)</f>
        <v>0.22</v>
      </c>
      <c r="V844" s="1" t="str">
        <f>'Sheet1 (4)'!AB850&amp;".T"</f>
        <v>3649.T</v>
      </c>
      <c r="W844">
        <f>ROUND('Sheet1 (4)'!AC850,2)</f>
        <v>18.489999999999998</v>
      </c>
      <c r="X844">
        <f>ROUND('Sheet1 (4)'!AD850,2)</f>
        <v>3.65</v>
      </c>
      <c r="Y844" t="str">
        <f>_xlfn.XLOOKUP('Sheet1 (4)'!AB850,'Sheet1 (3)'!B:B,'Sheet1 (3)'!D:D,"",0)</f>
        <v>プライム</v>
      </c>
    </row>
    <row r="845" spans="1:25" x14ac:dyDescent="0.2">
      <c r="A845">
        <v>844</v>
      </c>
      <c r="B845" s="1" t="str">
        <f>_xlfn.XLOOKUP('Sheet1 (4)'!AB851,'Sheet1 (3)'!B:B,'Sheet1 (3)'!C:C,"",0)</f>
        <v>ファインシンター</v>
      </c>
      <c r="C845" s="1" t="str">
        <f>_xlfn.XLOOKUP('Sheet1 (4)'!AB851,'Sheet1 (3)'!B:B,'Sheet1 (3)'!F:F,"",0)</f>
        <v>金属製品</v>
      </c>
      <c r="D845" s="1">
        <f>ROUND('Sheet1 (4)'!E851/100000000,2)</f>
        <v>0.04</v>
      </c>
      <c r="E845" s="1">
        <f>ROUND('Sheet1 (4)'!F851/100,2)</f>
        <v>1.22</v>
      </c>
      <c r="F845" s="1">
        <f>ROUND('Sheet1 (4)'!G851/100,2)</f>
        <v>3.52</v>
      </c>
      <c r="G845" s="1">
        <f>ROUND('Sheet1 (4)'!H851/100,2)</f>
        <v>-10.41</v>
      </c>
      <c r="H845" s="1">
        <f>ROUND('Sheet1 (4)'!I851/100,2)</f>
        <v>4.13</v>
      </c>
      <c r="I845" s="1">
        <f>ROUND('Sheet1 (4)'!J851/100,2)</f>
        <v>5.82</v>
      </c>
      <c r="J845" s="1" t="e">
        <f>ROUND('Sheet1 (4)'!K851/100,2)</f>
        <v>#VALUE!</v>
      </c>
      <c r="K845" s="1" t="e">
        <f>ROUND('Sheet1 (4)'!L851/100,2)</f>
        <v>#VALUE!</v>
      </c>
      <c r="L845" s="4">
        <f>ROUND(('Sheet1 (4)'!M851+'Sheet1 (4)'!R851)/100,2)</f>
        <v>-8.26</v>
      </c>
      <c r="M845" s="4">
        <f>ROUND(('Sheet1 (4)'!N851+'Sheet1 (4)'!S851)/100,2)</f>
        <v>8.44</v>
      </c>
      <c r="N845" s="4">
        <f>ROUND(('Sheet1 (4)'!O851+'Sheet1 (4)'!T851)/100,2)</f>
        <v>-18.62</v>
      </c>
      <c r="O845" s="4">
        <f>ROUND(('Sheet1 (4)'!P851+'Sheet1 (4)'!U851)/100,2)</f>
        <v>-4.13</v>
      </c>
      <c r="P845" s="4">
        <f>ROUND(('Sheet1 (4)'!Q851+'Sheet1 (4)'!V851)/100,2)</f>
        <v>2.7</v>
      </c>
      <c r="Q845" s="7">
        <f>ROUND('Sheet1 (4)'!W851/100,2)</f>
        <v>0</v>
      </c>
      <c r="R845" s="7">
        <f>ROUND('Sheet1 (4)'!X851/100,2)</f>
        <v>-0.02</v>
      </c>
      <c r="S845" s="7">
        <f>ROUND('Sheet1 (4)'!Y851/100,2)</f>
        <v>-0.14000000000000001</v>
      </c>
      <c r="T845" s="7">
        <f>ROUND('Sheet1 (4)'!Z851/100,2)</f>
        <v>-0.03</v>
      </c>
      <c r="U845" s="7">
        <f>ROUND('Sheet1 (4)'!AA851/100,2)</f>
        <v>-0.01</v>
      </c>
      <c r="V845" s="1" t="str">
        <f>'Sheet1 (4)'!AB851&amp;".T"</f>
        <v>5994.T</v>
      </c>
      <c r="W845">
        <f>ROUND('Sheet1 (4)'!AC851,2)</f>
        <v>3.98</v>
      </c>
      <c r="X845">
        <f>ROUND('Sheet1 (4)'!AD851,2)</f>
        <v>0.45</v>
      </c>
      <c r="Y845" t="str">
        <f>_xlfn.XLOOKUP('Sheet1 (4)'!AB851,'Sheet1 (3)'!B:B,'Sheet1 (3)'!D:D,"",0)</f>
        <v>スタンダード</v>
      </c>
    </row>
    <row r="846" spans="1:25" x14ac:dyDescent="0.2">
      <c r="A846">
        <v>845</v>
      </c>
      <c r="B846" s="1" t="str">
        <f>_xlfn.XLOOKUP('Sheet1 (4)'!AB852,'Sheet1 (3)'!B:B,'Sheet1 (3)'!C:C,"",0)</f>
        <v>ファインズ</v>
      </c>
      <c r="C846" s="1" t="str">
        <f>_xlfn.XLOOKUP('Sheet1 (4)'!AB852,'Sheet1 (3)'!B:B,'Sheet1 (3)'!F:F,"",0)</f>
        <v>情報・通信業</v>
      </c>
      <c r="D846" s="1">
        <f>ROUND('Sheet1 (4)'!E852/100000000,2)</f>
        <v>0.05</v>
      </c>
      <c r="E846" s="1">
        <f>ROUND('Sheet1 (4)'!F852/100,2)</f>
        <v>3.74</v>
      </c>
      <c r="F846" s="1">
        <f>ROUND('Sheet1 (4)'!G852/100,2)</f>
        <v>5.92</v>
      </c>
      <c r="G846" s="1">
        <f>ROUND('Sheet1 (4)'!H852/100,2)</f>
        <v>7.39</v>
      </c>
      <c r="H846" s="1">
        <f>ROUND('Sheet1 (4)'!I852/100,2)</f>
        <v>3.3</v>
      </c>
      <c r="I846" s="1">
        <f>ROUND('Sheet1 (4)'!J852/100,2)</f>
        <v>3.34</v>
      </c>
      <c r="J846" s="1" t="e">
        <f>ROUND('Sheet1 (4)'!K852/100,2)</f>
        <v>#VALUE!</v>
      </c>
      <c r="K846" s="1" t="e">
        <f>ROUND('Sheet1 (4)'!L852/100,2)</f>
        <v>#VALUE!</v>
      </c>
      <c r="L846" s="4" t="e">
        <f>ROUND(('Sheet1 (4)'!M852+'Sheet1 (4)'!R852)/100,2)</f>
        <v>#VALUE!</v>
      </c>
      <c r="M846" s="4">
        <f>ROUND(('Sheet1 (4)'!N852+'Sheet1 (4)'!S852)/100,2)</f>
        <v>5.58</v>
      </c>
      <c r="N846" s="4">
        <f>ROUND(('Sheet1 (4)'!O852+'Sheet1 (4)'!T852)/100,2)</f>
        <v>3.81</v>
      </c>
      <c r="O846" s="4">
        <f>ROUND(('Sheet1 (4)'!P852+'Sheet1 (4)'!U852)/100,2)</f>
        <v>0.1</v>
      </c>
      <c r="P846" s="4">
        <f>ROUND(('Sheet1 (4)'!Q852+'Sheet1 (4)'!V852)/100,2)</f>
        <v>2.6</v>
      </c>
      <c r="Q846" s="7">
        <f>ROUND('Sheet1 (4)'!W852/100,2)</f>
        <v>0.98</v>
      </c>
      <c r="R846" s="7">
        <f>ROUND('Sheet1 (4)'!X852/100,2)</f>
        <v>0.7</v>
      </c>
      <c r="S846" s="7">
        <f>ROUND('Sheet1 (4)'!Y852/100,2)</f>
        <v>0.4</v>
      </c>
      <c r="T846" s="7">
        <f>ROUND('Sheet1 (4)'!Z852/100,2)</f>
        <v>0.13</v>
      </c>
      <c r="U846" s="7">
        <f>ROUND('Sheet1 (4)'!AA852/100,2)</f>
        <v>0.11</v>
      </c>
      <c r="V846" s="1" t="str">
        <f>'Sheet1 (4)'!AB852&amp;".T"</f>
        <v>5125.T</v>
      </c>
      <c r="W846">
        <f>ROUND('Sheet1 (4)'!AC852,2)</f>
        <v>12.27</v>
      </c>
      <c r="X846">
        <f>ROUND('Sheet1 (4)'!AD852,2)</f>
        <v>1.3</v>
      </c>
      <c r="Y846" t="str">
        <f>_xlfn.XLOOKUP('Sheet1 (4)'!AB852,'Sheet1 (3)'!B:B,'Sheet1 (3)'!D:D,"",0)</f>
        <v>グロース</v>
      </c>
    </row>
    <row r="847" spans="1:25" x14ac:dyDescent="0.2">
      <c r="A847">
        <v>846</v>
      </c>
      <c r="B847" s="1" t="str">
        <f>_xlfn.XLOOKUP('Sheet1 (4)'!AB853,'Sheet1 (3)'!B:B,'Sheet1 (3)'!C:C,"",0)</f>
        <v>フィンテック　グローバル</v>
      </c>
      <c r="C847" s="1" t="str">
        <f>_xlfn.XLOOKUP('Sheet1 (4)'!AB853,'Sheet1 (3)'!B:B,'Sheet1 (3)'!F:F,"",0)</f>
        <v>その他金融業</v>
      </c>
      <c r="D847" s="1">
        <f>ROUND('Sheet1 (4)'!E853/100000000,2)</f>
        <v>1.92</v>
      </c>
      <c r="E847" s="1">
        <f>ROUND('Sheet1 (4)'!F853/100,2)</f>
        <v>1.78</v>
      </c>
      <c r="F847" s="1">
        <f>ROUND('Sheet1 (4)'!G853/100,2)</f>
        <v>5.72</v>
      </c>
      <c r="G847" s="1">
        <f>ROUND('Sheet1 (4)'!H853/100,2)</f>
        <v>13.44</v>
      </c>
      <c r="H847" s="1">
        <f>ROUND('Sheet1 (4)'!I853/100,2)</f>
        <v>25.69</v>
      </c>
      <c r="I847" s="1">
        <f>ROUND('Sheet1 (4)'!J853/100,2)</f>
        <v>34.07</v>
      </c>
      <c r="J847" s="1" t="e">
        <f>ROUND('Sheet1 (4)'!K853/100,2)</f>
        <v>#VALUE!</v>
      </c>
      <c r="K847" s="1" t="e">
        <f>ROUND('Sheet1 (4)'!L853/100,2)</f>
        <v>#VALUE!</v>
      </c>
      <c r="L847" s="4">
        <f>ROUND(('Sheet1 (4)'!M853+'Sheet1 (4)'!R853)/100,2)</f>
        <v>5.74</v>
      </c>
      <c r="M847" s="4">
        <f>ROUND(('Sheet1 (4)'!N853+'Sheet1 (4)'!S853)/100,2)</f>
        <v>-8.42</v>
      </c>
      <c r="N847" s="4">
        <f>ROUND(('Sheet1 (4)'!O853+'Sheet1 (4)'!T853)/100,2)</f>
        <v>13.81</v>
      </c>
      <c r="O847" s="4">
        <f>ROUND(('Sheet1 (4)'!P853+'Sheet1 (4)'!U853)/100,2)</f>
        <v>35.08</v>
      </c>
      <c r="P847" s="4" t="e">
        <f>ROUND(('Sheet1 (4)'!Q853+'Sheet1 (4)'!V853)/100,2)</f>
        <v>#VALUE!</v>
      </c>
      <c r="Q847" s="7">
        <f>ROUND('Sheet1 (4)'!W853/100,2)</f>
        <v>0</v>
      </c>
      <c r="R847" s="7">
        <f>ROUND('Sheet1 (4)'!X853/100,2)</f>
        <v>0.06</v>
      </c>
      <c r="S847" s="7">
        <f>ROUND('Sheet1 (4)'!Y853/100,2)</f>
        <v>0.19</v>
      </c>
      <c r="T847" s="7">
        <f>ROUND('Sheet1 (4)'!Z853/100,2)</f>
        <v>0.19</v>
      </c>
      <c r="U847" s="7">
        <f>ROUND('Sheet1 (4)'!AA853/100,2)</f>
        <v>0.2</v>
      </c>
      <c r="V847" s="1" t="str">
        <f>'Sheet1 (4)'!AB853&amp;".T"</f>
        <v>8789.T</v>
      </c>
      <c r="W847">
        <f>ROUND('Sheet1 (4)'!AC853,2)</f>
        <v>9.9700000000000006</v>
      </c>
      <c r="X847">
        <f>ROUND('Sheet1 (4)'!AD853,2)</f>
        <v>1.9</v>
      </c>
      <c r="Y847" t="str">
        <f>_xlfn.XLOOKUP('Sheet1 (4)'!AB853,'Sheet1 (3)'!B:B,'Sheet1 (3)'!D:D,"",0)</f>
        <v>スタンダード</v>
      </c>
    </row>
    <row r="848" spans="1:25" x14ac:dyDescent="0.2">
      <c r="A848">
        <v>847</v>
      </c>
      <c r="B848" s="1" t="str">
        <f>_xlfn.XLOOKUP('Sheet1 (4)'!AB854,'Sheet1 (3)'!B:B,'Sheet1 (3)'!C:C,"",0)</f>
        <v>第一屋製パン</v>
      </c>
      <c r="C848" s="1" t="str">
        <f>_xlfn.XLOOKUP('Sheet1 (4)'!AB854,'Sheet1 (3)'!B:B,'Sheet1 (3)'!F:F,"",0)</f>
        <v>食料品</v>
      </c>
      <c r="D848" s="1">
        <f>ROUND('Sheet1 (4)'!E854/100000000,2)</f>
        <v>7.0000000000000007E-2</v>
      </c>
      <c r="E848" s="1">
        <f>ROUND('Sheet1 (4)'!F854/100,2)</f>
        <v>-6.32</v>
      </c>
      <c r="F848" s="1">
        <f>ROUND('Sheet1 (4)'!G854/100,2)</f>
        <v>-6.69</v>
      </c>
      <c r="G848" s="1">
        <f>ROUND('Sheet1 (4)'!H854/100,2)</f>
        <v>5.98</v>
      </c>
      <c r="H848" s="1">
        <f>ROUND('Sheet1 (4)'!I854/100,2)</f>
        <v>6.06</v>
      </c>
      <c r="I848" s="1">
        <f>ROUND('Sheet1 (4)'!J854/100,2)</f>
        <v>6.06</v>
      </c>
      <c r="J848" s="1" t="e">
        <f>ROUND('Sheet1 (4)'!K854/100,2)</f>
        <v>#VALUE!</v>
      </c>
      <c r="K848" s="1" t="e">
        <f>ROUND('Sheet1 (4)'!L854/100,2)</f>
        <v>#VALUE!</v>
      </c>
      <c r="L848" s="4">
        <f>ROUND(('Sheet1 (4)'!M854+'Sheet1 (4)'!R854)/100,2)</f>
        <v>-6.56</v>
      </c>
      <c r="M848" s="4">
        <f>ROUND(('Sheet1 (4)'!N854+'Sheet1 (4)'!S854)/100,2)</f>
        <v>12.61</v>
      </c>
      <c r="N848" s="4">
        <f>ROUND(('Sheet1 (4)'!O854+'Sheet1 (4)'!T854)/100,2)</f>
        <v>1.9</v>
      </c>
      <c r="O848" s="4">
        <f>ROUND(('Sheet1 (4)'!P854+'Sheet1 (4)'!U854)/100,2)</f>
        <v>48.48</v>
      </c>
      <c r="P848" s="4">
        <f>ROUND(('Sheet1 (4)'!Q854+'Sheet1 (4)'!V854)/100,2)</f>
        <v>48.48</v>
      </c>
      <c r="Q848" s="7">
        <f>ROUND('Sheet1 (4)'!W854/100,2)</f>
        <v>-0.09</v>
      </c>
      <c r="R848" s="7">
        <f>ROUND('Sheet1 (4)'!X854/100,2)</f>
        <v>-0.17</v>
      </c>
      <c r="S848" s="7">
        <f>ROUND('Sheet1 (4)'!Y854/100,2)</f>
        <v>0.08</v>
      </c>
      <c r="T848" s="7">
        <f>ROUND('Sheet1 (4)'!Z854/100,2)</f>
        <v>0.28999999999999998</v>
      </c>
      <c r="U848" s="7">
        <f>ROUND('Sheet1 (4)'!AA854/100,2)</f>
        <v>0.28999999999999998</v>
      </c>
      <c r="V848" s="1" t="str">
        <f>'Sheet1 (4)'!AB854&amp;".T"</f>
        <v>2215.T</v>
      </c>
      <c r="W848">
        <f>ROUND('Sheet1 (4)'!AC854,2)</f>
        <v>16.420000000000002</v>
      </c>
      <c r="X848">
        <f>ROUND('Sheet1 (4)'!AD854,2)</f>
        <v>0.53</v>
      </c>
      <c r="Y848" t="str">
        <f>_xlfn.XLOOKUP('Sheet1 (4)'!AB854,'Sheet1 (3)'!B:B,'Sheet1 (3)'!D:D,"",0)</f>
        <v>スタンダード</v>
      </c>
    </row>
    <row r="849" spans="1:25" x14ac:dyDescent="0.2">
      <c r="A849">
        <v>848</v>
      </c>
      <c r="B849" s="1" t="str">
        <f>_xlfn.XLOOKUP('Sheet1 (4)'!AB855,'Sheet1 (3)'!B:B,'Sheet1 (3)'!C:C,"",0)</f>
        <v>ファーストブラザーズ</v>
      </c>
      <c r="C849" s="1" t="str">
        <f>_xlfn.XLOOKUP('Sheet1 (4)'!AB855,'Sheet1 (3)'!B:B,'Sheet1 (3)'!F:F,"",0)</f>
        <v>不動産業</v>
      </c>
      <c r="D849" s="1">
        <f>ROUND('Sheet1 (4)'!E855/100000000,2)</f>
        <v>0.14000000000000001</v>
      </c>
      <c r="E849" s="1">
        <f>ROUND('Sheet1 (4)'!F855/100,2)</f>
        <v>49.4</v>
      </c>
      <c r="F849" s="1">
        <f>ROUND('Sheet1 (4)'!G855/100,2)</f>
        <v>18.16</v>
      </c>
      <c r="G849" s="1">
        <f>ROUND('Sheet1 (4)'!H855/100,2)</f>
        <v>44.61</v>
      </c>
      <c r="H849" s="1">
        <f>ROUND('Sheet1 (4)'!I855/100,2)</f>
        <v>28.38</v>
      </c>
      <c r="I849" s="1">
        <f>ROUND('Sheet1 (4)'!J855/100,2)</f>
        <v>28.38</v>
      </c>
      <c r="J849" s="1" t="e">
        <f>ROUND('Sheet1 (4)'!K855/100,2)</f>
        <v>#VALUE!</v>
      </c>
      <c r="K849" s="1" t="e">
        <f>ROUND('Sheet1 (4)'!L855/100,2)</f>
        <v>#VALUE!</v>
      </c>
      <c r="L849" s="4">
        <f>ROUND(('Sheet1 (4)'!M855+'Sheet1 (4)'!R855)/100,2)</f>
        <v>-0.98</v>
      </c>
      <c r="M849" s="4">
        <f>ROUND(('Sheet1 (4)'!N855+'Sheet1 (4)'!S855)/100,2)</f>
        <v>-77.22</v>
      </c>
      <c r="N849" s="4">
        <f>ROUND(('Sheet1 (4)'!O855+'Sheet1 (4)'!T855)/100,2)</f>
        <v>16.27</v>
      </c>
      <c r="O849" s="4">
        <f>ROUND(('Sheet1 (4)'!P855+'Sheet1 (4)'!U855)/100,2)</f>
        <v>-7.43</v>
      </c>
      <c r="P849" s="4">
        <f>ROUND(('Sheet1 (4)'!Q855+'Sheet1 (4)'!V855)/100,2)</f>
        <v>-7.43</v>
      </c>
      <c r="Q849" s="7">
        <f>ROUND('Sheet1 (4)'!W855/100,2)</f>
        <v>0.14000000000000001</v>
      </c>
      <c r="R849" s="7">
        <f>ROUND('Sheet1 (4)'!X855/100,2)</f>
        <v>0.06</v>
      </c>
      <c r="S849" s="7">
        <f>ROUND('Sheet1 (4)'!Y855/100,2)</f>
        <v>0.14000000000000001</v>
      </c>
      <c r="T849" s="7">
        <f>ROUND('Sheet1 (4)'!Z855/100,2)</f>
        <v>0.06</v>
      </c>
      <c r="U849" s="7">
        <f>ROUND('Sheet1 (4)'!AA855/100,2)</f>
        <v>0.06</v>
      </c>
      <c r="V849" s="1" t="str">
        <f>'Sheet1 (4)'!AB855&amp;".T"</f>
        <v>3454.T</v>
      </c>
      <c r="W849">
        <f>ROUND('Sheet1 (4)'!AC855,2)</f>
        <v>10.64</v>
      </c>
      <c r="X849">
        <f>ROUND('Sheet1 (4)'!AD855,2)</f>
        <v>0.67</v>
      </c>
      <c r="Y849" t="str">
        <f>_xlfn.XLOOKUP('Sheet1 (4)'!AB855,'Sheet1 (3)'!B:B,'Sheet1 (3)'!D:D,"",0)</f>
        <v>スタンダード</v>
      </c>
    </row>
    <row r="850" spans="1:25" x14ac:dyDescent="0.2">
      <c r="A850">
        <v>849</v>
      </c>
      <c r="B850" s="1" t="str">
        <f>_xlfn.XLOOKUP('Sheet1 (4)'!AB856,'Sheet1 (3)'!B:B,'Sheet1 (3)'!C:C,"",0)</f>
        <v>ファースト住建</v>
      </c>
      <c r="C850" s="1" t="str">
        <f>_xlfn.XLOOKUP('Sheet1 (4)'!AB856,'Sheet1 (3)'!B:B,'Sheet1 (3)'!F:F,"",0)</f>
        <v>不動産業</v>
      </c>
      <c r="D850" s="1">
        <f>ROUND('Sheet1 (4)'!E856/100000000,2)</f>
        <v>0.14000000000000001</v>
      </c>
      <c r="E850" s="1">
        <f>ROUND('Sheet1 (4)'!F856/100,2)</f>
        <v>35.42</v>
      </c>
      <c r="F850" s="1">
        <f>ROUND('Sheet1 (4)'!G856/100,2)</f>
        <v>32.200000000000003</v>
      </c>
      <c r="G850" s="1">
        <f>ROUND('Sheet1 (4)'!H856/100,2)</f>
        <v>27.23</v>
      </c>
      <c r="H850" s="1">
        <f>ROUND('Sheet1 (4)'!I856/100,2)</f>
        <v>18.28</v>
      </c>
      <c r="I850" s="1">
        <f>ROUND('Sheet1 (4)'!J856/100,2)</f>
        <v>18.28</v>
      </c>
      <c r="J850" s="1" t="e">
        <f>ROUND('Sheet1 (4)'!K856/100,2)</f>
        <v>#VALUE!</v>
      </c>
      <c r="K850" s="1" t="e">
        <f>ROUND('Sheet1 (4)'!L856/100,2)</f>
        <v>#VALUE!</v>
      </c>
      <c r="L850" s="4">
        <f>ROUND(('Sheet1 (4)'!M856+'Sheet1 (4)'!R856)/100,2)</f>
        <v>61.37</v>
      </c>
      <c r="M850" s="4">
        <f>ROUND(('Sheet1 (4)'!N856+'Sheet1 (4)'!S856)/100,2)</f>
        <v>-61.01</v>
      </c>
      <c r="N850" s="4">
        <f>ROUND(('Sheet1 (4)'!O856+'Sheet1 (4)'!T856)/100,2)</f>
        <v>12.15</v>
      </c>
      <c r="O850" s="4">
        <f>ROUND(('Sheet1 (4)'!P856+'Sheet1 (4)'!U856)/100,2)</f>
        <v>46.7</v>
      </c>
      <c r="P850" s="4">
        <f>ROUND(('Sheet1 (4)'!Q856+'Sheet1 (4)'!V856)/100,2)</f>
        <v>46.7</v>
      </c>
      <c r="Q850" s="7">
        <f>ROUND('Sheet1 (4)'!W856/100,2)</f>
        <v>7.0000000000000007E-2</v>
      </c>
      <c r="R850" s="7">
        <f>ROUND('Sheet1 (4)'!X856/100,2)</f>
        <v>0.06</v>
      </c>
      <c r="S850" s="7">
        <f>ROUND('Sheet1 (4)'!Y856/100,2)</f>
        <v>0.05</v>
      </c>
      <c r="T850" s="7">
        <f>ROUND('Sheet1 (4)'!Z856/100,2)</f>
        <v>0.06</v>
      </c>
      <c r="U850" s="7">
        <f>ROUND('Sheet1 (4)'!AA856/100,2)</f>
        <v>0.06</v>
      </c>
      <c r="V850" s="1" t="str">
        <f>'Sheet1 (4)'!AB856&amp;".T"</f>
        <v>8917.T</v>
      </c>
      <c r="W850">
        <f>ROUND('Sheet1 (4)'!AC856,2)</f>
        <v>5.98</v>
      </c>
      <c r="X850">
        <f>ROUND('Sheet1 (4)'!AD856,2)</f>
        <v>0.39</v>
      </c>
      <c r="Y850" t="str">
        <f>_xlfn.XLOOKUP('Sheet1 (4)'!AB856,'Sheet1 (3)'!B:B,'Sheet1 (3)'!D:D,"",0)</f>
        <v>スタンダード</v>
      </c>
    </row>
    <row r="851" spans="1:25" x14ac:dyDescent="0.2">
      <c r="A851">
        <v>850</v>
      </c>
      <c r="B851" s="1" t="str">
        <f>_xlfn.XLOOKUP('Sheet1 (4)'!AB857,'Sheet1 (3)'!B:B,'Sheet1 (3)'!C:C,"",0)</f>
        <v>ファーストコーポレーション</v>
      </c>
      <c r="C851" s="1" t="str">
        <f>_xlfn.XLOOKUP('Sheet1 (4)'!AB857,'Sheet1 (3)'!B:B,'Sheet1 (3)'!F:F,"",0)</f>
        <v>建設業</v>
      </c>
      <c r="D851" s="1">
        <f>ROUND('Sheet1 (4)'!E857/100000000,2)</f>
        <v>0.12</v>
      </c>
      <c r="E851" s="1" t="e">
        <f>ROUND('Sheet1 (4)'!F857/100,2)</f>
        <v>#VALUE!</v>
      </c>
      <c r="F851" s="1" t="e">
        <f>ROUND('Sheet1 (4)'!G857/100,2)</f>
        <v>#VALUE!</v>
      </c>
      <c r="G851" s="1">
        <f>ROUND('Sheet1 (4)'!H857/100,2)</f>
        <v>19.84</v>
      </c>
      <c r="H851" s="1">
        <f>ROUND('Sheet1 (4)'!I857/100,2)</f>
        <v>14.54</v>
      </c>
      <c r="I851" s="1">
        <f>ROUND('Sheet1 (4)'!J857/100,2)</f>
        <v>25.8</v>
      </c>
      <c r="J851" s="1" t="e">
        <f>ROUND('Sheet1 (4)'!K857/100,2)</f>
        <v>#VALUE!</v>
      </c>
      <c r="K851" s="1" t="e">
        <f>ROUND('Sheet1 (4)'!L857/100,2)</f>
        <v>#VALUE!</v>
      </c>
      <c r="L851" s="4" t="e">
        <f>ROUND(('Sheet1 (4)'!M857+'Sheet1 (4)'!R857)/100,2)</f>
        <v>#VALUE!</v>
      </c>
      <c r="M851" s="4" t="e">
        <f>ROUND(('Sheet1 (4)'!N857+'Sheet1 (4)'!S857)/100,2)</f>
        <v>#VALUE!</v>
      </c>
      <c r="N851" s="4">
        <f>ROUND(('Sheet1 (4)'!O857+'Sheet1 (4)'!T857)/100,2)</f>
        <v>-4.3</v>
      </c>
      <c r="O851" s="4">
        <f>ROUND(('Sheet1 (4)'!P857+'Sheet1 (4)'!U857)/100,2)</f>
        <v>-16.649999999999999</v>
      </c>
      <c r="P851" s="4">
        <f>ROUND(('Sheet1 (4)'!Q857+'Sheet1 (4)'!V857)/100,2)</f>
        <v>20.45</v>
      </c>
      <c r="Q851" s="7" t="e">
        <f>ROUND('Sheet1 (4)'!W857/100,2)</f>
        <v>#VALUE!</v>
      </c>
      <c r="R851" s="7" t="e">
        <f>ROUND('Sheet1 (4)'!X857/100,2)</f>
        <v>#VALUE!</v>
      </c>
      <c r="S851" s="7" t="e">
        <f>ROUND('Sheet1 (4)'!Y857/100,2)</f>
        <v>#VALUE!</v>
      </c>
      <c r="T851" s="7">
        <f>ROUND('Sheet1 (4)'!Z857/100,2)</f>
        <v>0.12</v>
      </c>
      <c r="U851" s="7">
        <f>ROUND('Sheet1 (4)'!AA857/100,2)</f>
        <v>0.18</v>
      </c>
      <c r="V851" s="1" t="str">
        <f>'Sheet1 (4)'!AB857&amp;".T"</f>
        <v>1430.T</v>
      </c>
      <c r="W851">
        <f>ROUND('Sheet1 (4)'!AC857,2)</f>
        <v>6.9</v>
      </c>
      <c r="X851">
        <f>ROUND('Sheet1 (4)'!AD857,2)</f>
        <v>1.1499999999999999</v>
      </c>
      <c r="Y851" t="str">
        <f>_xlfn.XLOOKUP('Sheet1 (4)'!AB857,'Sheet1 (3)'!B:B,'Sheet1 (3)'!D:D,"",0)</f>
        <v>スタンダード</v>
      </c>
    </row>
    <row r="852" spans="1:25" x14ac:dyDescent="0.2">
      <c r="A852">
        <v>851</v>
      </c>
      <c r="B852" s="1" t="str">
        <f>_xlfn.XLOOKUP('Sheet1 (4)'!AB858,'Sheet1 (3)'!B:B,'Sheet1 (3)'!C:C,"",0)</f>
        <v>フィスコ</v>
      </c>
      <c r="C852" s="1" t="str">
        <f>_xlfn.XLOOKUP('Sheet1 (4)'!AB858,'Sheet1 (3)'!B:B,'Sheet1 (3)'!F:F,"",0)</f>
        <v>情報・通信業</v>
      </c>
      <c r="D852" s="1">
        <f>ROUND('Sheet1 (4)'!E858/100000000,2)</f>
        <v>0.46</v>
      </c>
      <c r="E852" s="1">
        <f>ROUND('Sheet1 (4)'!F858/100,2)</f>
        <v>1.31</v>
      </c>
      <c r="F852" s="1">
        <f>ROUND('Sheet1 (4)'!G858/100,2)</f>
        <v>-1</v>
      </c>
      <c r="G852" s="1" t="e">
        <f>ROUND('Sheet1 (4)'!H858/100,2)</f>
        <v>#VALUE!</v>
      </c>
      <c r="H852" s="1" t="e">
        <f>ROUND('Sheet1 (4)'!I858/100,2)</f>
        <v>#VALUE!</v>
      </c>
      <c r="I852" s="1">
        <f>ROUND('Sheet1 (4)'!J858/100,2)</f>
        <v>-1</v>
      </c>
      <c r="J852" s="1" t="e">
        <f>ROUND('Sheet1 (4)'!K858/100,2)</f>
        <v>#VALUE!</v>
      </c>
      <c r="K852" s="1" t="e">
        <f>ROUND('Sheet1 (4)'!L858/100,2)</f>
        <v>#VALUE!</v>
      </c>
      <c r="L852" s="4">
        <f>ROUND(('Sheet1 (4)'!M858+'Sheet1 (4)'!R858)/100,2)</f>
        <v>3.66</v>
      </c>
      <c r="M852" s="4">
        <f>ROUND(('Sheet1 (4)'!N858+'Sheet1 (4)'!S858)/100,2)</f>
        <v>1.3</v>
      </c>
      <c r="N852" s="4" t="e">
        <f>ROUND(('Sheet1 (4)'!O858+'Sheet1 (4)'!T858)/100,2)</f>
        <v>#VALUE!</v>
      </c>
      <c r="O852" s="4" t="e">
        <f>ROUND(('Sheet1 (4)'!P858+'Sheet1 (4)'!U858)/100,2)</f>
        <v>#VALUE!</v>
      </c>
      <c r="P852" s="4">
        <f>ROUND(('Sheet1 (4)'!Q858+'Sheet1 (4)'!V858)/100,2)</f>
        <v>1.3</v>
      </c>
      <c r="Q852" s="7">
        <f>ROUND('Sheet1 (4)'!W858/100,2)</f>
        <v>1.54</v>
      </c>
      <c r="R852" s="7">
        <f>ROUND('Sheet1 (4)'!X858/100,2)</f>
        <v>-1.05</v>
      </c>
      <c r="S852" s="7" t="e">
        <f>ROUND('Sheet1 (4)'!Y858/100,2)</f>
        <v>#VALUE!</v>
      </c>
      <c r="T852" s="7" t="e">
        <f>ROUND('Sheet1 (4)'!Z858/100,2)</f>
        <v>#VALUE!</v>
      </c>
      <c r="U852" s="7">
        <f>ROUND('Sheet1 (4)'!AA858/100,2)</f>
        <v>-1.05</v>
      </c>
      <c r="V852" s="1" t="str">
        <f>'Sheet1 (4)'!AB858&amp;".T"</f>
        <v>3807.T</v>
      </c>
      <c r="W852" t="e">
        <f>ROUND('Sheet1 (4)'!AC858,2)</f>
        <v>#VALUE!</v>
      </c>
      <c r="X852">
        <f>ROUND('Sheet1 (4)'!AD858,2)</f>
        <v>5.62</v>
      </c>
      <c r="Y852" t="str">
        <f>_xlfn.XLOOKUP('Sheet1 (4)'!AB858,'Sheet1 (3)'!B:B,'Sheet1 (3)'!D:D,"",0)</f>
        <v>グロース</v>
      </c>
    </row>
    <row r="853" spans="1:25" x14ac:dyDescent="0.2">
      <c r="A853">
        <v>852</v>
      </c>
      <c r="B853" s="1" t="str">
        <f>_xlfn.XLOOKUP('Sheet1 (4)'!AB859,'Sheet1 (3)'!B:B,'Sheet1 (3)'!C:C,"",0)</f>
        <v>フィットイージー</v>
      </c>
      <c r="C853" s="1" t="str">
        <f>_xlfn.XLOOKUP('Sheet1 (4)'!AB859,'Sheet1 (3)'!B:B,'Sheet1 (3)'!F:F,"",0)</f>
        <v>サービス業</v>
      </c>
      <c r="D853" s="1">
        <f>ROUND('Sheet1 (4)'!E859/100000000,2)</f>
        <v>0.16</v>
      </c>
      <c r="E853" s="1" t="e">
        <f>ROUND('Sheet1 (4)'!F859/100,2)</f>
        <v>#VALUE!</v>
      </c>
      <c r="F853" s="1">
        <f>ROUND('Sheet1 (4)'!G859/100,2)</f>
        <v>4.58</v>
      </c>
      <c r="G853" s="1">
        <f>ROUND('Sheet1 (4)'!H859/100,2)</f>
        <v>11.13</v>
      </c>
      <c r="H853" s="1">
        <f>ROUND('Sheet1 (4)'!I859/100,2)</f>
        <v>16.32</v>
      </c>
      <c r="I853" s="1">
        <f>ROUND('Sheet1 (4)'!J859/100,2)</f>
        <v>16.32</v>
      </c>
      <c r="J853" s="1" t="e">
        <f>ROUND('Sheet1 (4)'!K859/100,2)</f>
        <v>#VALUE!</v>
      </c>
      <c r="K853" s="1" t="e">
        <f>ROUND('Sheet1 (4)'!L859/100,2)</f>
        <v>#VALUE!</v>
      </c>
      <c r="L853" s="4" t="e">
        <f>ROUND(('Sheet1 (4)'!M859+'Sheet1 (4)'!R859)/100,2)</f>
        <v>#VALUE!</v>
      </c>
      <c r="M853" s="4">
        <f>ROUND(('Sheet1 (4)'!N859+'Sheet1 (4)'!S859)/100,2)</f>
        <v>4.7300000000000004</v>
      </c>
      <c r="N853" s="4">
        <f>ROUND(('Sheet1 (4)'!O859+'Sheet1 (4)'!T859)/100,2)</f>
        <v>5.86</v>
      </c>
      <c r="O853" s="4">
        <f>ROUND(('Sheet1 (4)'!P859+'Sheet1 (4)'!U859)/100,2)</f>
        <v>12.05</v>
      </c>
      <c r="P853" s="4">
        <f>ROUND(('Sheet1 (4)'!Q859+'Sheet1 (4)'!V859)/100,2)</f>
        <v>12.05</v>
      </c>
      <c r="Q853" s="7" t="e">
        <f>ROUND('Sheet1 (4)'!W859/100,2)</f>
        <v>#VALUE!</v>
      </c>
      <c r="R853" s="7" t="e">
        <f>ROUND('Sheet1 (4)'!X859/100,2)</f>
        <v>#VALUE!</v>
      </c>
      <c r="S853" s="7">
        <f>ROUND('Sheet1 (4)'!Y859/100,2)</f>
        <v>1.01</v>
      </c>
      <c r="T853" s="7">
        <f>ROUND('Sheet1 (4)'!Z859/100,2)</f>
        <v>0.53</v>
      </c>
      <c r="U853" s="7">
        <f>ROUND('Sheet1 (4)'!AA859/100,2)</f>
        <v>0.53</v>
      </c>
      <c r="V853" s="1" t="str">
        <f>'Sheet1 (4)'!AB859&amp;".T"</f>
        <v>212A.T</v>
      </c>
      <c r="W853">
        <f>ROUND('Sheet1 (4)'!AC859,2)</f>
        <v>28.85</v>
      </c>
      <c r="X853">
        <f>ROUND('Sheet1 (4)'!AD859,2)</f>
        <v>10.92</v>
      </c>
      <c r="Y853" t="str">
        <f>_xlfn.XLOOKUP('Sheet1 (4)'!AB859,'Sheet1 (3)'!B:B,'Sheet1 (3)'!D:D,"",0)</f>
        <v>プライム</v>
      </c>
    </row>
    <row r="854" spans="1:25" x14ac:dyDescent="0.2">
      <c r="A854">
        <v>853</v>
      </c>
      <c r="B854" s="1" t="str">
        <f>_xlfn.XLOOKUP('Sheet1 (4)'!AB860,'Sheet1 (3)'!B:B,'Sheet1 (3)'!C:C,"",0)</f>
        <v>ＦＩＸＥＲ</v>
      </c>
      <c r="C854" s="1" t="str">
        <f>_xlfn.XLOOKUP('Sheet1 (4)'!AB860,'Sheet1 (3)'!B:B,'Sheet1 (3)'!F:F,"",0)</f>
        <v>情報・通信業</v>
      </c>
      <c r="D854" s="1">
        <f>ROUND('Sheet1 (4)'!E860/100000000,2)</f>
        <v>0.15</v>
      </c>
      <c r="E854" s="1">
        <f>ROUND('Sheet1 (4)'!F860/100,2)</f>
        <v>3.18</v>
      </c>
      <c r="F854" s="1">
        <f>ROUND('Sheet1 (4)'!G860/100,2)</f>
        <v>23.94</v>
      </c>
      <c r="G854" s="1">
        <f>ROUND('Sheet1 (4)'!H860/100,2)</f>
        <v>21.11</v>
      </c>
      <c r="H854" s="1">
        <f>ROUND('Sheet1 (4)'!I860/100,2)</f>
        <v>2.62</v>
      </c>
      <c r="I854" s="1">
        <f>ROUND('Sheet1 (4)'!J860/100,2)</f>
        <v>-17.3</v>
      </c>
      <c r="J854" s="1" t="e">
        <f>ROUND('Sheet1 (4)'!K860/100,2)</f>
        <v>#VALUE!</v>
      </c>
      <c r="K854" s="1" t="e">
        <f>ROUND('Sheet1 (4)'!L860/100,2)</f>
        <v>#VALUE!</v>
      </c>
      <c r="L854" s="4" t="e">
        <f>ROUND(('Sheet1 (4)'!M860+'Sheet1 (4)'!R860)/100,2)</f>
        <v>#VALUE!</v>
      </c>
      <c r="M854" s="4">
        <f>ROUND(('Sheet1 (4)'!N860+'Sheet1 (4)'!S860)/100,2)</f>
        <v>23.77</v>
      </c>
      <c r="N854" s="4">
        <f>ROUND(('Sheet1 (4)'!O860+'Sheet1 (4)'!T860)/100,2)</f>
        <v>1.24</v>
      </c>
      <c r="O854" s="4">
        <f>ROUND(('Sheet1 (4)'!P860+'Sheet1 (4)'!U860)/100,2)</f>
        <v>-6.6</v>
      </c>
      <c r="P854" s="4">
        <f>ROUND(('Sheet1 (4)'!Q860+'Sheet1 (4)'!V860)/100,2)</f>
        <v>-11.12</v>
      </c>
      <c r="Q854" s="7">
        <f>ROUND('Sheet1 (4)'!W860/100,2)</f>
        <v>0.12</v>
      </c>
      <c r="R854" s="7">
        <f>ROUND('Sheet1 (4)'!X860/100,2)</f>
        <v>0.61</v>
      </c>
      <c r="S854" s="7">
        <f>ROUND('Sheet1 (4)'!Y860/100,2)</f>
        <v>0.31</v>
      </c>
      <c r="T854" s="7">
        <f>ROUND('Sheet1 (4)'!Z860/100,2)</f>
        <v>0.03</v>
      </c>
      <c r="U854" s="7">
        <f>ROUND('Sheet1 (4)'!AA860/100,2)</f>
        <v>-0.44</v>
      </c>
      <c r="V854" s="1" t="str">
        <f>'Sheet1 (4)'!AB860&amp;".T"</f>
        <v>5129.T</v>
      </c>
      <c r="W854" t="e">
        <f>ROUND('Sheet1 (4)'!AC860,2)</f>
        <v>#VALUE!</v>
      </c>
      <c r="X854">
        <f>ROUND('Sheet1 (4)'!AD860,2)</f>
        <v>1.75</v>
      </c>
      <c r="Y854" t="str">
        <f>_xlfn.XLOOKUP('Sheet1 (4)'!AB860,'Sheet1 (3)'!B:B,'Sheet1 (3)'!D:D,"",0)</f>
        <v>グロース</v>
      </c>
    </row>
    <row r="855" spans="1:25" x14ac:dyDescent="0.2">
      <c r="A855">
        <v>854</v>
      </c>
      <c r="B855" s="1" t="str">
        <f>_xlfn.XLOOKUP('Sheet1 (4)'!AB861,'Sheet1 (3)'!B:B,'Sheet1 (3)'!C:C,"",0)</f>
        <v>フィックスターズ</v>
      </c>
      <c r="C855" s="1" t="str">
        <f>_xlfn.XLOOKUP('Sheet1 (4)'!AB861,'Sheet1 (3)'!B:B,'Sheet1 (3)'!F:F,"",0)</f>
        <v>情報・通信業</v>
      </c>
      <c r="D855" s="1">
        <f>ROUND('Sheet1 (4)'!E861/100000000,2)</f>
        <v>0.32</v>
      </c>
      <c r="E855" s="1">
        <f>ROUND('Sheet1 (4)'!F861/100,2)</f>
        <v>9.7200000000000006</v>
      </c>
      <c r="F855" s="1">
        <f>ROUND('Sheet1 (4)'!G861/100,2)</f>
        <v>16.239999999999998</v>
      </c>
      <c r="G855" s="1">
        <f>ROUND('Sheet1 (4)'!H861/100,2)</f>
        <v>20.87</v>
      </c>
      <c r="H855" s="1">
        <f>ROUND('Sheet1 (4)'!I861/100,2)</f>
        <v>23.04</v>
      </c>
      <c r="I855" s="1">
        <f>ROUND('Sheet1 (4)'!J861/100,2)</f>
        <v>23.04</v>
      </c>
      <c r="J855" s="1" t="e">
        <f>ROUND('Sheet1 (4)'!K861/100,2)</f>
        <v>#VALUE!</v>
      </c>
      <c r="K855" s="1" t="e">
        <f>ROUND('Sheet1 (4)'!L861/100,2)</f>
        <v>#VALUE!</v>
      </c>
      <c r="L855" s="4">
        <f>ROUND(('Sheet1 (4)'!M861+'Sheet1 (4)'!R861)/100,2)</f>
        <v>3.77</v>
      </c>
      <c r="M855" s="4">
        <f>ROUND(('Sheet1 (4)'!N861+'Sheet1 (4)'!S861)/100,2)</f>
        <v>14.12</v>
      </c>
      <c r="N855" s="4">
        <f>ROUND(('Sheet1 (4)'!O861+'Sheet1 (4)'!T861)/100,2)</f>
        <v>6.92</v>
      </c>
      <c r="O855" s="4">
        <f>ROUND(('Sheet1 (4)'!P861+'Sheet1 (4)'!U861)/100,2)</f>
        <v>14.89</v>
      </c>
      <c r="P855" s="4">
        <f>ROUND(('Sheet1 (4)'!Q861+'Sheet1 (4)'!V861)/100,2)</f>
        <v>14.89</v>
      </c>
      <c r="Q855" s="7">
        <f>ROUND('Sheet1 (4)'!W861/100,2)</f>
        <v>0.15</v>
      </c>
      <c r="R855" s="7">
        <f>ROUND('Sheet1 (4)'!X861/100,2)</f>
        <v>0.27</v>
      </c>
      <c r="S855" s="7">
        <f>ROUND('Sheet1 (4)'!Y861/100,2)</f>
        <v>0.28000000000000003</v>
      </c>
      <c r="T855" s="7">
        <f>ROUND('Sheet1 (4)'!Z861/100,2)</f>
        <v>0.24</v>
      </c>
      <c r="U855" s="7">
        <f>ROUND('Sheet1 (4)'!AA861/100,2)</f>
        <v>0.24</v>
      </c>
      <c r="V855" s="1" t="str">
        <f>'Sheet1 (4)'!AB861&amp;".T"</f>
        <v>3687.T</v>
      </c>
      <c r="W855">
        <f>ROUND('Sheet1 (4)'!AC861,2)</f>
        <v>29.06</v>
      </c>
      <c r="X855">
        <f>ROUND('Sheet1 (4)'!AD861,2)</f>
        <v>7.77</v>
      </c>
      <c r="Y855" t="str">
        <f>_xlfn.XLOOKUP('Sheet1 (4)'!AB861,'Sheet1 (3)'!B:B,'Sheet1 (3)'!D:D,"",0)</f>
        <v>プライム</v>
      </c>
    </row>
    <row r="856" spans="1:25" x14ac:dyDescent="0.2">
      <c r="A856">
        <v>855</v>
      </c>
      <c r="B856" s="1" t="str">
        <f>_xlfn.XLOOKUP('Sheet1 (4)'!AB862,'Sheet1 (3)'!B:B,'Sheet1 (3)'!C:C,"",0)</f>
        <v>ＦＪネクストホールディングス</v>
      </c>
      <c r="C856" s="1" t="str">
        <f>_xlfn.XLOOKUP('Sheet1 (4)'!AB862,'Sheet1 (3)'!B:B,'Sheet1 (3)'!F:F,"",0)</f>
        <v>不動産業</v>
      </c>
      <c r="D856" s="1">
        <f>ROUND('Sheet1 (4)'!E862/100000000,2)</f>
        <v>0.33</v>
      </c>
      <c r="E856" s="1">
        <f>ROUND('Sheet1 (4)'!F862/100,2)</f>
        <v>73.52</v>
      </c>
      <c r="F856" s="1">
        <f>ROUND('Sheet1 (4)'!G862/100,2)</f>
        <v>90.96</v>
      </c>
      <c r="G856" s="1">
        <f>ROUND('Sheet1 (4)'!H862/100,2)</f>
        <v>82.51</v>
      </c>
      <c r="H856" s="1">
        <f>ROUND('Sheet1 (4)'!I862/100,2)</f>
        <v>94.32</v>
      </c>
      <c r="I856" s="1">
        <f>ROUND('Sheet1 (4)'!J862/100,2)</f>
        <v>94.89</v>
      </c>
      <c r="J856" s="1" t="e">
        <f>ROUND('Sheet1 (4)'!K862/100,2)</f>
        <v>#VALUE!</v>
      </c>
      <c r="K856" s="1" t="e">
        <f>ROUND('Sheet1 (4)'!L862/100,2)</f>
        <v>#VALUE!</v>
      </c>
      <c r="L856" s="4">
        <f>ROUND(('Sheet1 (4)'!M862+'Sheet1 (4)'!R862)/100,2)</f>
        <v>79.8</v>
      </c>
      <c r="M856" s="4">
        <f>ROUND(('Sheet1 (4)'!N862+'Sheet1 (4)'!S862)/100,2)</f>
        <v>222.22</v>
      </c>
      <c r="N856" s="4">
        <f>ROUND(('Sheet1 (4)'!O862+'Sheet1 (4)'!T862)/100,2)</f>
        <v>-26.01</v>
      </c>
      <c r="O856" s="4">
        <f>ROUND(('Sheet1 (4)'!P862+'Sheet1 (4)'!U862)/100,2)</f>
        <v>-3.65</v>
      </c>
      <c r="P856" s="4">
        <f>ROUND(('Sheet1 (4)'!Q862+'Sheet1 (4)'!V862)/100,2)</f>
        <v>-89.74</v>
      </c>
      <c r="Q856" s="7">
        <f>ROUND('Sheet1 (4)'!W862/100,2)</f>
        <v>0.1</v>
      </c>
      <c r="R856" s="7">
        <f>ROUND('Sheet1 (4)'!X862/100,2)</f>
        <v>0.11</v>
      </c>
      <c r="S856" s="7">
        <f>ROUND('Sheet1 (4)'!Y862/100,2)</f>
        <v>0.09</v>
      </c>
      <c r="T856" s="7">
        <f>ROUND('Sheet1 (4)'!Z862/100,2)</f>
        <v>0.1</v>
      </c>
      <c r="U856" s="7">
        <f>ROUND('Sheet1 (4)'!AA862/100,2)</f>
        <v>0.09</v>
      </c>
      <c r="V856" s="1" t="str">
        <f>'Sheet1 (4)'!AB862&amp;".T"</f>
        <v>8935.T</v>
      </c>
      <c r="W856">
        <f>ROUND('Sheet1 (4)'!AC862,2)</f>
        <v>6.29</v>
      </c>
      <c r="X856">
        <f>ROUND('Sheet1 (4)'!AD862,2)</f>
        <v>0.61</v>
      </c>
      <c r="Y856" t="str">
        <f>_xlfn.XLOOKUP('Sheet1 (4)'!AB862,'Sheet1 (3)'!B:B,'Sheet1 (3)'!D:D,"",0)</f>
        <v>プライム</v>
      </c>
    </row>
    <row r="857" spans="1:25" x14ac:dyDescent="0.2">
      <c r="A857">
        <v>856</v>
      </c>
      <c r="B857" s="1" t="str">
        <f>_xlfn.XLOOKUP('Sheet1 (4)'!AB863,'Sheet1 (3)'!B:B,'Sheet1 (3)'!C:C,"",0)</f>
        <v>フレクト</v>
      </c>
      <c r="C857" s="1" t="str">
        <f>_xlfn.XLOOKUP('Sheet1 (4)'!AB863,'Sheet1 (3)'!B:B,'Sheet1 (3)'!F:F,"",0)</f>
        <v>情報・通信業</v>
      </c>
      <c r="D857" s="1">
        <f>ROUND('Sheet1 (4)'!E863/100000000,2)</f>
        <v>0.06</v>
      </c>
      <c r="E857" s="1">
        <f>ROUND('Sheet1 (4)'!F863/100,2)</f>
        <v>-1.83</v>
      </c>
      <c r="F857" s="1">
        <f>ROUND('Sheet1 (4)'!G863/100,2)</f>
        <v>2.56</v>
      </c>
      <c r="G857" s="1">
        <f>ROUND('Sheet1 (4)'!H863/100,2)</f>
        <v>2.58</v>
      </c>
      <c r="H857" s="1">
        <f>ROUND('Sheet1 (4)'!I863/100,2)</f>
        <v>7.57</v>
      </c>
      <c r="I857" s="1">
        <f>ROUND('Sheet1 (4)'!J863/100,2)</f>
        <v>10.86</v>
      </c>
      <c r="J857" s="1">
        <f>ROUND('Sheet1 (4)'!K863/100,2)</f>
        <v>14.5</v>
      </c>
      <c r="K857" s="1">
        <f>ROUND('Sheet1 (4)'!L863/100,2)</f>
        <v>18</v>
      </c>
      <c r="L857" s="4" t="e">
        <f>ROUND(('Sheet1 (4)'!M863+'Sheet1 (4)'!R863)/100,2)</f>
        <v>#VALUE!</v>
      </c>
      <c r="M857" s="4">
        <f>ROUND(('Sheet1 (4)'!N863+'Sheet1 (4)'!S863)/100,2)</f>
        <v>0.6</v>
      </c>
      <c r="N857" s="4">
        <f>ROUND(('Sheet1 (4)'!O863+'Sheet1 (4)'!T863)/100,2)</f>
        <v>-4.41</v>
      </c>
      <c r="O857" s="4">
        <f>ROUND(('Sheet1 (4)'!P863+'Sheet1 (4)'!U863)/100,2)</f>
        <v>4.51</v>
      </c>
      <c r="P857" s="4">
        <f>ROUND(('Sheet1 (4)'!Q863+'Sheet1 (4)'!V863)/100,2)</f>
        <v>6.07</v>
      </c>
      <c r="Q857" s="7">
        <f>ROUND('Sheet1 (4)'!W863/100,2)</f>
        <v>-0.56999999999999995</v>
      </c>
      <c r="R857" s="7">
        <f>ROUND('Sheet1 (4)'!X863/100,2)</f>
        <v>0.35</v>
      </c>
      <c r="S857" s="7">
        <f>ROUND('Sheet1 (4)'!Y863/100,2)</f>
        <v>0.16</v>
      </c>
      <c r="T857" s="7">
        <f>ROUND('Sheet1 (4)'!Z863/100,2)</f>
        <v>0.25</v>
      </c>
      <c r="U857" s="7">
        <f>ROUND('Sheet1 (4)'!AA863/100,2)</f>
        <v>0.31</v>
      </c>
      <c r="V857" s="1" t="str">
        <f>'Sheet1 (4)'!AB863&amp;".T"</f>
        <v>4414.T</v>
      </c>
      <c r="W857">
        <f>ROUND('Sheet1 (4)'!AC863,2)</f>
        <v>16.66</v>
      </c>
      <c r="X857">
        <f>ROUND('Sheet1 (4)'!AD863,2)</f>
        <v>3.89</v>
      </c>
      <c r="Y857" t="str">
        <f>_xlfn.XLOOKUP('Sheet1 (4)'!AB863,'Sheet1 (3)'!B:B,'Sheet1 (3)'!D:D,"",0)</f>
        <v>グロース</v>
      </c>
    </row>
    <row r="858" spans="1:25" x14ac:dyDescent="0.2">
      <c r="A858">
        <v>857</v>
      </c>
      <c r="B858" s="1" t="str">
        <f>_xlfn.XLOOKUP('Sheet1 (4)'!AB864,'Sheet1 (3)'!B:B,'Sheet1 (3)'!C:C,"",0)</f>
        <v>フライヤー</v>
      </c>
      <c r="C858" s="1" t="str">
        <f>_xlfn.XLOOKUP('Sheet1 (4)'!AB864,'Sheet1 (3)'!B:B,'Sheet1 (3)'!F:F,"",0)</f>
        <v>情報・通信業</v>
      </c>
      <c r="D858" s="1">
        <f>ROUND('Sheet1 (4)'!E864/100000000,2)</f>
        <v>0.03</v>
      </c>
      <c r="E858" s="1" t="e">
        <f>ROUND('Sheet1 (4)'!F864/100,2)</f>
        <v>#VALUE!</v>
      </c>
      <c r="F858" s="1" t="e">
        <f>ROUND('Sheet1 (4)'!G864/100,2)</f>
        <v>#VALUE!</v>
      </c>
      <c r="G858" s="1">
        <f>ROUND('Sheet1 (4)'!H864/100,2)</f>
        <v>-2.66</v>
      </c>
      <c r="H858" s="1">
        <f>ROUND('Sheet1 (4)'!I864/100,2)</f>
        <v>-1.32</v>
      </c>
      <c r="I858" s="1">
        <f>ROUND('Sheet1 (4)'!J864/100,2)</f>
        <v>0.08</v>
      </c>
      <c r="J858" s="1" t="e">
        <f>ROUND('Sheet1 (4)'!K864/100,2)</f>
        <v>#VALUE!</v>
      </c>
      <c r="K858" s="1" t="e">
        <f>ROUND('Sheet1 (4)'!L864/100,2)</f>
        <v>#VALUE!</v>
      </c>
      <c r="L858" s="4" t="e">
        <f>ROUND(('Sheet1 (4)'!M864+'Sheet1 (4)'!R864)/100,2)</f>
        <v>#VALUE!</v>
      </c>
      <c r="M858" s="4" t="e">
        <f>ROUND(('Sheet1 (4)'!N864+'Sheet1 (4)'!S864)/100,2)</f>
        <v>#VALUE!</v>
      </c>
      <c r="N858" s="4" t="e">
        <f>ROUND(('Sheet1 (4)'!O864+'Sheet1 (4)'!T864)/100,2)</f>
        <v>#VALUE!</v>
      </c>
      <c r="O858" s="4" t="e">
        <f>ROUND(('Sheet1 (4)'!P864+'Sheet1 (4)'!U864)/100,2)</f>
        <v>#VALUE!</v>
      </c>
      <c r="P858" s="4" t="e">
        <f>ROUND(('Sheet1 (4)'!Q864+'Sheet1 (4)'!V864)/100,2)</f>
        <v>#VALUE!</v>
      </c>
      <c r="Q858" s="7" t="e">
        <f>ROUND('Sheet1 (4)'!W864/100,2)</f>
        <v>#VALUE!</v>
      </c>
      <c r="R858" s="7" t="e">
        <f>ROUND('Sheet1 (4)'!X864/100,2)</f>
        <v>#VALUE!</v>
      </c>
      <c r="S858" s="7" t="e">
        <f>ROUND('Sheet1 (4)'!Y864/100,2)</f>
        <v>#VALUE!</v>
      </c>
      <c r="T858" s="7">
        <f>ROUND('Sheet1 (4)'!Z864/100,2)</f>
        <v>-1.9</v>
      </c>
      <c r="U858" s="7">
        <f>ROUND('Sheet1 (4)'!AA864/100,2)</f>
        <v>0.08</v>
      </c>
      <c r="V858" s="1" t="str">
        <f>'Sheet1 (4)'!AB864&amp;".T"</f>
        <v>323A.T</v>
      </c>
      <c r="W858">
        <f>ROUND('Sheet1 (4)'!AC864,2)</f>
        <v>44.52</v>
      </c>
      <c r="X858">
        <f>ROUND('Sheet1 (4)'!AD864,2)</f>
        <v>5.56</v>
      </c>
      <c r="Y858" t="str">
        <f>_xlfn.XLOOKUP('Sheet1 (4)'!AB864,'Sheet1 (3)'!B:B,'Sheet1 (3)'!D:D,"",0)</f>
        <v>グロース</v>
      </c>
    </row>
    <row r="859" spans="1:25" x14ac:dyDescent="0.2">
      <c r="A859">
        <v>858</v>
      </c>
      <c r="B859" s="1" t="str">
        <f>_xlfn.XLOOKUP('Sheet1 (4)'!AB865,'Sheet1 (3)'!B:B,'Sheet1 (3)'!C:C,"",0)</f>
        <v>フライトソリューションズ</v>
      </c>
      <c r="C859" s="1" t="str">
        <f>_xlfn.XLOOKUP('Sheet1 (4)'!AB865,'Sheet1 (3)'!B:B,'Sheet1 (3)'!F:F,"",0)</f>
        <v>情報・通信業</v>
      </c>
      <c r="D859" s="1">
        <f>ROUND('Sheet1 (4)'!E865/100000000,2)</f>
        <v>0.12</v>
      </c>
      <c r="E859" s="1">
        <f>ROUND('Sheet1 (4)'!F865/100,2)</f>
        <v>-2.7</v>
      </c>
      <c r="F859" s="1">
        <f>ROUND('Sheet1 (4)'!G865/100,2)</f>
        <v>1.58</v>
      </c>
      <c r="G859" s="1">
        <f>ROUND('Sheet1 (4)'!H865/100,2)</f>
        <v>0.79</v>
      </c>
      <c r="H859" s="1">
        <f>ROUND('Sheet1 (4)'!I865/100,2)</f>
        <v>-1.04</v>
      </c>
      <c r="I859" s="1">
        <f>ROUND('Sheet1 (4)'!J865/100,2)</f>
        <v>-1.04</v>
      </c>
      <c r="J859" s="1" t="e">
        <f>ROUND('Sheet1 (4)'!K865/100,2)</f>
        <v>#VALUE!</v>
      </c>
      <c r="K859" s="1" t="e">
        <f>ROUND('Sheet1 (4)'!L865/100,2)</f>
        <v>#VALUE!</v>
      </c>
      <c r="L859" s="4">
        <f>ROUND(('Sheet1 (4)'!M865+'Sheet1 (4)'!R865)/100,2)</f>
        <v>-15.25</v>
      </c>
      <c r="M859" s="4">
        <f>ROUND(('Sheet1 (4)'!N865+'Sheet1 (4)'!S865)/100,2)</f>
        <v>5.13</v>
      </c>
      <c r="N859" s="4">
        <f>ROUND(('Sheet1 (4)'!O865+'Sheet1 (4)'!T865)/100,2)</f>
        <v>-0.17</v>
      </c>
      <c r="O859" s="4">
        <f>ROUND(('Sheet1 (4)'!P865+'Sheet1 (4)'!U865)/100,2)</f>
        <v>-2.35</v>
      </c>
      <c r="P859" s="4">
        <f>ROUND(('Sheet1 (4)'!Q865+'Sheet1 (4)'!V865)/100,2)</f>
        <v>-2.35</v>
      </c>
      <c r="Q859" s="7">
        <f>ROUND('Sheet1 (4)'!W865/100,2)</f>
        <v>-0.49</v>
      </c>
      <c r="R859" s="7">
        <f>ROUND('Sheet1 (4)'!X865/100,2)</f>
        <v>0.24</v>
      </c>
      <c r="S859" s="7">
        <f>ROUND('Sheet1 (4)'!Y865/100,2)</f>
        <v>7.0000000000000007E-2</v>
      </c>
      <c r="T859" s="7">
        <f>ROUND('Sheet1 (4)'!Z865/100,2)</f>
        <v>-0.21</v>
      </c>
      <c r="U859" s="7">
        <f>ROUND('Sheet1 (4)'!AA865/100,2)</f>
        <v>-0.21</v>
      </c>
      <c r="V859" s="1" t="str">
        <f>'Sheet1 (4)'!AB865&amp;".T"</f>
        <v>3753.T</v>
      </c>
      <c r="W859" t="e">
        <f>ROUND('Sheet1 (4)'!AC865,2)</f>
        <v>#VALUE!</v>
      </c>
      <c r="X859">
        <f>ROUND('Sheet1 (4)'!AD865,2)</f>
        <v>3.74</v>
      </c>
      <c r="Y859" t="str">
        <f>_xlfn.XLOOKUP('Sheet1 (4)'!AB865,'Sheet1 (3)'!B:B,'Sheet1 (3)'!D:D,"",0)</f>
        <v>スタンダード</v>
      </c>
    </row>
    <row r="860" spans="1:25" x14ac:dyDescent="0.2">
      <c r="A860">
        <v>859</v>
      </c>
      <c r="B860" s="1" t="str">
        <f>_xlfn.XLOOKUP('Sheet1 (4)'!AB866,'Sheet1 (3)'!B:B,'Sheet1 (3)'!C:C,"",0)</f>
        <v>フライングガーデン</v>
      </c>
      <c r="C860" s="1" t="str">
        <f>_xlfn.XLOOKUP('Sheet1 (4)'!AB866,'Sheet1 (3)'!B:B,'Sheet1 (3)'!F:F,"",0)</f>
        <v>小売業</v>
      </c>
      <c r="D860" s="1">
        <f>ROUND('Sheet1 (4)'!E866/100000000,2)</f>
        <v>0.03</v>
      </c>
      <c r="E860" s="1">
        <f>ROUND('Sheet1 (4)'!F866/100,2)</f>
        <v>1.5</v>
      </c>
      <c r="F860" s="1">
        <f>ROUND('Sheet1 (4)'!G866/100,2)</f>
        <v>2.29</v>
      </c>
      <c r="G860" s="1">
        <f>ROUND('Sheet1 (4)'!H866/100,2)</f>
        <v>4.49</v>
      </c>
      <c r="H860" s="1">
        <f>ROUND('Sheet1 (4)'!I866/100,2)</f>
        <v>5.51</v>
      </c>
      <c r="I860" s="1">
        <f>ROUND('Sheet1 (4)'!J866/100,2)</f>
        <v>5.59</v>
      </c>
      <c r="J860" s="1" t="e">
        <f>ROUND('Sheet1 (4)'!K866/100,2)</f>
        <v>#VALUE!</v>
      </c>
      <c r="K860" s="1" t="e">
        <f>ROUND('Sheet1 (4)'!L866/100,2)</f>
        <v>#VALUE!</v>
      </c>
      <c r="L860" s="4">
        <f>ROUND(('Sheet1 (4)'!M866+'Sheet1 (4)'!R866)/100,2)</f>
        <v>2.4500000000000002</v>
      </c>
      <c r="M860" s="4">
        <f>ROUND(('Sheet1 (4)'!N866+'Sheet1 (4)'!S866)/100,2)</f>
        <v>6.67</v>
      </c>
      <c r="N860" s="4">
        <f>ROUND(('Sheet1 (4)'!O866+'Sheet1 (4)'!T866)/100,2)</f>
        <v>0.5</v>
      </c>
      <c r="O860" s="4">
        <f>ROUND(('Sheet1 (4)'!P866+'Sheet1 (4)'!U866)/100,2)</f>
        <v>2.89</v>
      </c>
      <c r="P860" s="4">
        <f>ROUND(('Sheet1 (4)'!Q866+'Sheet1 (4)'!V866)/100,2)</f>
        <v>-1.25</v>
      </c>
      <c r="Q860" s="7">
        <f>ROUND('Sheet1 (4)'!W866/100,2)</f>
        <v>0.06</v>
      </c>
      <c r="R860" s="7">
        <f>ROUND('Sheet1 (4)'!X866/100,2)</f>
        <v>0.16</v>
      </c>
      <c r="S860" s="7">
        <f>ROUND('Sheet1 (4)'!Y866/100,2)</f>
        <v>0.12</v>
      </c>
      <c r="T860" s="7">
        <f>ROUND('Sheet1 (4)'!Z866/100,2)</f>
        <v>0.14000000000000001</v>
      </c>
      <c r="U860" s="7">
        <f>ROUND('Sheet1 (4)'!AA866/100,2)</f>
        <v>0.11</v>
      </c>
      <c r="V860" s="1" t="str">
        <f>'Sheet1 (4)'!AB866&amp;".T"</f>
        <v>3317.T</v>
      </c>
      <c r="W860">
        <f>ROUND('Sheet1 (4)'!AC866,2)</f>
        <v>7.71</v>
      </c>
      <c r="X860" t="e">
        <f>ROUND('Sheet1 (4)'!AD866,2)</f>
        <v>#VALUE!</v>
      </c>
      <c r="Y860" t="str">
        <f>_xlfn.XLOOKUP('Sheet1 (4)'!AB866,'Sheet1 (3)'!B:B,'Sheet1 (3)'!D:D,"",0)</f>
        <v>スタンダード</v>
      </c>
    </row>
    <row r="861" spans="1:25" x14ac:dyDescent="0.2">
      <c r="A861">
        <v>860</v>
      </c>
      <c r="B861" s="1" t="str">
        <f>_xlfn.XLOOKUP('Sheet1 (4)'!AB867,'Sheet1 (3)'!B:B,'Sheet1 (3)'!C:C,"",0)</f>
        <v>フォーカスシステムズ</v>
      </c>
      <c r="C861" s="1" t="str">
        <f>_xlfn.XLOOKUP('Sheet1 (4)'!AB867,'Sheet1 (3)'!B:B,'Sheet1 (3)'!F:F,"",0)</f>
        <v>情報・通信業</v>
      </c>
      <c r="D861" s="1">
        <f>ROUND('Sheet1 (4)'!E867/100000000,2)</f>
        <v>0.15</v>
      </c>
      <c r="E861" s="1" t="e">
        <f>ROUND('Sheet1 (4)'!F867/100,2)</f>
        <v>#VALUE!</v>
      </c>
      <c r="F861" s="1" t="e">
        <f>ROUND('Sheet1 (4)'!G867/100,2)</f>
        <v>#VALUE!</v>
      </c>
      <c r="G861" s="1" t="e">
        <f>ROUND('Sheet1 (4)'!H867/100,2)</f>
        <v>#VALUE!</v>
      </c>
      <c r="H861" s="1">
        <f>ROUND('Sheet1 (4)'!I867/100,2)</f>
        <v>19.399999999999999</v>
      </c>
      <c r="I861" s="1">
        <f>ROUND('Sheet1 (4)'!J867/100,2)</f>
        <v>21.68</v>
      </c>
      <c r="J861" s="1" t="e">
        <f>ROUND('Sheet1 (4)'!K867/100,2)</f>
        <v>#VALUE!</v>
      </c>
      <c r="K861" s="1" t="e">
        <f>ROUND('Sheet1 (4)'!L867/100,2)</f>
        <v>#VALUE!</v>
      </c>
      <c r="L861" s="4" t="e">
        <f>ROUND(('Sheet1 (4)'!M867+'Sheet1 (4)'!R867)/100,2)</f>
        <v>#VALUE!</v>
      </c>
      <c r="M861" s="4" t="e">
        <f>ROUND(('Sheet1 (4)'!N867+'Sheet1 (4)'!S867)/100,2)</f>
        <v>#VALUE!</v>
      </c>
      <c r="N861" s="4" t="e">
        <f>ROUND(('Sheet1 (4)'!O867+'Sheet1 (4)'!T867)/100,2)</f>
        <v>#VALUE!</v>
      </c>
      <c r="O861" s="4">
        <f>ROUND(('Sheet1 (4)'!P867+'Sheet1 (4)'!U867)/100,2)</f>
        <v>9.25</v>
      </c>
      <c r="P861" s="4">
        <f>ROUND(('Sheet1 (4)'!Q867+'Sheet1 (4)'!V867)/100,2)</f>
        <v>10.29</v>
      </c>
      <c r="Q861" s="7" t="e">
        <f>ROUND('Sheet1 (4)'!W867/100,2)</f>
        <v>#VALUE!</v>
      </c>
      <c r="R861" s="7" t="e">
        <f>ROUND('Sheet1 (4)'!X867/100,2)</f>
        <v>#VALUE!</v>
      </c>
      <c r="S861" s="7" t="e">
        <f>ROUND('Sheet1 (4)'!Y867/100,2)</f>
        <v>#VALUE!</v>
      </c>
      <c r="T861" s="7" t="e">
        <f>ROUND('Sheet1 (4)'!Z867/100,2)</f>
        <v>#VALUE!</v>
      </c>
      <c r="U861" s="7">
        <f>ROUND('Sheet1 (4)'!AA867/100,2)</f>
        <v>0.11</v>
      </c>
      <c r="V861" s="1" t="str">
        <f>'Sheet1 (4)'!AB867&amp;".T"</f>
        <v>4662.T</v>
      </c>
      <c r="W861">
        <f>ROUND('Sheet1 (4)'!AC867,2)</f>
        <v>12.12</v>
      </c>
      <c r="X861">
        <f>ROUND('Sheet1 (4)'!AD867,2)</f>
        <v>1.7</v>
      </c>
      <c r="Y861" t="str">
        <f>_xlfn.XLOOKUP('Sheet1 (4)'!AB867,'Sheet1 (3)'!B:B,'Sheet1 (3)'!D:D,"",0)</f>
        <v>プライム</v>
      </c>
    </row>
    <row r="862" spans="1:25" x14ac:dyDescent="0.2">
      <c r="A862">
        <v>861</v>
      </c>
      <c r="B862" s="1" t="str">
        <f>_xlfn.XLOOKUP('Sheet1 (4)'!AB868,'Sheet1 (3)'!B:B,'Sheet1 (3)'!C:C,"",0)</f>
        <v>ｆｏｎｆｕｎ</v>
      </c>
      <c r="C862" s="1" t="str">
        <f>_xlfn.XLOOKUP('Sheet1 (4)'!AB868,'Sheet1 (3)'!B:B,'Sheet1 (3)'!F:F,"",0)</f>
        <v>情報・通信業</v>
      </c>
      <c r="D862" s="1">
        <f>ROUND('Sheet1 (4)'!E868/100000000,2)</f>
        <v>7.0000000000000007E-2</v>
      </c>
      <c r="E862" s="1">
        <f>ROUND('Sheet1 (4)'!F868/100,2)</f>
        <v>0.45</v>
      </c>
      <c r="F862" s="1">
        <f>ROUND('Sheet1 (4)'!G868/100,2)</f>
        <v>0.11</v>
      </c>
      <c r="G862" s="1">
        <f>ROUND('Sheet1 (4)'!H868/100,2)</f>
        <v>0.46</v>
      </c>
      <c r="H862" s="1" t="e">
        <f>ROUND('Sheet1 (4)'!I868/100,2)</f>
        <v>#VALUE!</v>
      </c>
      <c r="I862" s="1">
        <f>ROUND('Sheet1 (4)'!J868/100,2)</f>
        <v>0.46</v>
      </c>
      <c r="J862" s="1" t="e">
        <f>ROUND('Sheet1 (4)'!K868/100,2)</f>
        <v>#VALUE!</v>
      </c>
      <c r="K862" s="1" t="e">
        <f>ROUND('Sheet1 (4)'!L868/100,2)</f>
        <v>#VALUE!</v>
      </c>
      <c r="L862" s="4">
        <f>ROUND(('Sheet1 (4)'!M868+'Sheet1 (4)'!R868)/100,2)</f>
        <v>1.76</v>
      </c>
      <c r="M862" s="4">
        <f>ROUND(('Sheet1 (4)'!N868+'Sheet1 (4)'!S868)/100,2)</f>
        <v>-1.02</v>
      </c>
      <c r="N862" s="4">
        <f>ROUND(('Sheet1 (4)'!O868+'Sheet1 (4)'!T868)/100,2)</f>
        <v>-0.56000000000000005</v>
      </c>
      <c r="O862" s="4" t="e">
        <f>ROUND(('Sheet1 (4)'!P868+'Sheet1 (4)'!U868)/100,2)</f>
        <v>#VALUE!</v>
      </c>
      <c r="P862" s="4">
        <f>ROUND(('Sheet1 (4)'!Q868+'Sheet1 (4)'!V868)/100,2)</f>
        <v>-0.56000000000000005</v>
      </c>
      <c r="Q862" s="7">
        <f>ROUND('Sheet1 (4)'!W868/100,2)</f>
        <v>7.0000000000000007E-2</v>
      </c>
      <c r="R862" s="7">
        <f>ROUND('Sheet1 (4)'!X868/100,2)</f>
        <v>-0.03</v>
      </c>
      <c r="S862" s="7">
        <f>ROUND('Sheet1 (4)'!Y868/100,2)</f>
        <v>7.0000000000000007E-2</v>
      </c>
      <c r="T862" s="7" t="e">
        <f>ROUND('Sheet1 (4)'!Z868/100,2)</f>
        <v>#VALUE!</v>
      </c>
      <c r="U862" s="7">
        <f>ROUND('Sheet1 (4)'!AA868/100,2)</f>
        <v>7.0000000000000007E-2</v>
      </c>
      <c r="V862" s="1" t="str">
        <f>'Sheet1 (4)'!AB868&amp;".T"</f>
        <v>2323.T</v>
      </c>
      <c r="W862">
        <f>ROUND('Sheet1 (4)'!AC868,2)</f>
        <v>130.75</v>
      </c>
      <c r="X862">
        <f>ROUND('Sheet1 (4)'!AD868,2)</f>
        <v>8.82</v>
      </c>
      <c r="Y862" t="str">
        <f>_xlfn.XLOOKUP('Sheet1 (4)'!AB868,'Sheet1 (3)'!B:B,'Sheet1 (3)'!D:D,"",0)</f>
        <v>スタンダード</v>
      </c>
    </row>
    <row r="863" spans="1:25" x14ac:dyDescent="0.2">
      <c r="A863">
        <v>862</v>
      </c>
      <c r="B863" s="1" t="str">
        <f>_xlfn.XLOOKUP('Sheet1 (4)'!AB869,'Sheet1 (3)'!B:B,'Sheet1 (3)'!C:C,"",0)</f>
        <v>ＦＯＯＤ　＆　ＬＩＦＥ　ＣＯＭＰＡＮＩＥＳ</v>
      </c>
      <c r="C863" s="1" t="str">
        <f>_xlfn.XLOOKUP('Sheet1 (4)'!AB869,'Sheet1 (3)'!B:B,'Sheet1 (3)'!F:F,"",0)</f>
        <v>小売業</v>
      </c>
      <c r="D863" s="1">
        <f>ROUND('Sheet1 (4)'!E869/100000000,2)</f>
        <v>1.1299999999999999</v>
      </c>
      <c r="E863" s="1">
        <f>ROUND('Sheet1 (4)'!F869/100,2)</f>
        <v>145.13</v>
      </c>
      <c r="F863" s="1">
        <f>ROUND('Sheet1 (4)'!G869/100,2)</f>
        <v>131.25</v>
      </c>
      <c r="G863" s="1">
        <f>ROUND('Sheet1 (4)'!H869/100,2)</f>
        <v>159.12</v>
      </c>
      <c r="H863" s="1">
        <f>ROUND('Sheet1 (4)'!I869/100,2)</f>
        <v>253.94</v>
      </c>
      <c r="I863" s="1">
        <f>ROUND('Sheet1 (4)'!J869/100,2)</f>
        <v>360.92</v>
      </c>
      <c r="J863" s="1">
        <f>ROUND('Sheet1 (4)'!K869/100,2)</f>
        <v>422.64</v>
      </c>
      <c r="K863" s="1">
        <f>ROUND('Sheet1 (4)'!L869/100,2)</f>
        <v>485.36</v>
      </c>
      <c r="L863" s="4">
        <f>ROUND(('Sheet1 (4)'!M869+'Sheet1 (4)'!R869)/100,2)</f>
        <v>143.93</v>
      </c>
      <c r="M863" s="4">
        <f>ROUND(('Sheet1 (4)'!N869+'Sheet1 (4)'!S869)/100,2)</f>
        <v>98.67</v>
      </c>
      <c r="N863" s="4">
        <f>ROUND(('Sheet1 (4)'!O869+'Sheet1 (4)'!T869)/100,2)</f>
        <v>244.72</v>
      </c>
      <c r="O863" s="4">
        <f>ROUND(('Sheet1 (4)'!P869+'Sheet1 (4)'!U869)/100,2)</f>
        <v>322.60000000000002</v>
      </c>
      <c r="P863" s="4">
        <f>ROUND(('Sheet1 (4)'!Q869+'Sheet1 (4)'!V869)/100,2)</f>
        <v>389.93</v>
      </c>
      <c r="Q863" s="7">
        <f>ROUND('Sheet1 (4)'!W869/100,2)</f>
        <v>0.23</v>
      </c>
      <c r="R863" s="7">
        <f>ROUND('Sheet1 (4)'!X869/100,2)</f>
        <v>0.06</v>
      </c>
      <c r="S863" s="7">
        <f>ROUND('Sheet1 (4)'!Y869/100,2)</f>
        <v>0.12</v>
      </c>
      <c r="T863" s="7">
        <f>ROUND('Sheet1 (4)'!Z869/100,2)</f>
        <v>0.21</v>
      </c>
      <c r="U863" s="7">
        <f>ROUND('Sheet1 (4)'!AA869/100,2)</f>
        <v>0.28000000000000003</v>
      </c>
      <c r="V863" s="1" t="str">
        <f>'Sheet1 (4)'!AB869&amp;".T"</f>
        <v>3563.T</v>
      </c>
      <c r="W863">
        <f>ROUND('Sheet1 (4)'!AC869,2)</f>
        <v>40.1</v>
      </c>
      <c r="X863">
        <f>ROUND('Sheet1 (4)'!AD869,2)</f>
        <v>9.27</v>
      </c>
      <c r="Y863" t="str">
        <f>_xlfn.XLOOKUP('Sheet1 (4)'!AB869,'Sheet1 (3)'!B:B,'Sheet1 (3)'!D:D,"",0)</f>
        <v>プライム</v>
      </c>
    </row>
    <row r="864" spans="1:25" x14ac:dyDescent="0.2">
      <c r="A864">
        <v>863</v>
      </c>
      <c r="B864" s="1" t="str">
        <f>_xlfn.XLOOKUP('Sheet1 (4)'!AB870,'Sheet1 (3)'!B:B,'Sheet1 (3)'!C:C,"",0)</f>
        <v>フーディソン</v>
      </c>
      <c r="C864" s="1" t="str">
        <f>_xlfn.XLOOKUP('Sheet1 (4)'!AB870,'Sheet1 (3)'!B:B,'Sheet1 (3)'!F:F,"",0)</f>
        <v>卸売業</v>
      </c>
      <c r="D864" s="1">
        <f>ROUND('Sheet1 (4)'!E870/100000000,2)</f>
        <v>0.04</v>
      </c>
      <c r="E864" s="1">
        <f>ROUND('Sheet1 (4)'!F870/100,2)</f>
        <v>-0.82</v>
      </c>
      <c r="F864" s="1">
        <f>ROUND('Sheet1 (4)'!G870/100,2)</f>
        <v>-0.43</v>
      </c>
      <c r="G864" s="1">
        <f>ROUND('Sheet1 (4)'!H870/100,2)</f>
        <v>1.37</v>
      </c>
      <c r="H864" s="1">
        <f>ROUND('Sheet1 (4)'!I870/100,2)</f>
        <v>1.96</v>
      </c>
      <c r="I864" s="1">
        <f>ROUND('Sheet1 (4)'!J870/100,2)</f>
        <v>1.68</v>
      </c>
      <c r="J864" s="1" t="e">
        <f>ROUND('Sheet1 (4)'!K870/100,2)</f>
        <v>#VALUE!</v>
      </c>
      <c r="K864" s="1" t="e">
        <f>ROUND('Sheet1 (4)'!L870/100,2)</f>
        <v>#VALUE!</v>
      </c>
      <c r="L864" s="4" t="e">
        <f>ROUND(('Sheet1 (4)'!M870+'Sheet1 (4)'!R870)/100,2)</f>
        <v>#VALUE!</v>
      </c>
      <c r="M864" s="4" t="e">
        <f>ROUND(('Sheet1 (4)'!N870+'Sheet1 (4)'!S870)/100,2)</f>
        <v>#VALUE!</v>
      </c>
      <c r="N864" s="4">
        <f>ROUND(('Sheet1 (4)'!O870+'Sheet1 (4)'!T870)/100,2)</f>
        <v>2.35</v>
      </c>
      <c r="O864" s="4">
        <f>ROUND(('Sheet1 (4)'!P870+'Sheet1 (4)'!U870)/100,2)</f>
        <v>0.84</v>
      </c>
      <c r="P864" s="4">
        <f>ROUND(('Sheet1 (4)'!Q870+'Sheet1 (4)'!V870)/100,2)</f>
        <v>0.72</v>
      </c>
      <c r="Q864" s="7" t="e">
        <f>ROUND('Sheet1 (4)'!W870/100,2)</f>
        <v>#VALUE!</v>
      </c>
      <c r="R864" s="7">
        <f>ROUND('Sheet1 (4)'!X870/100,2)</f>
        <v>-0.03</v>
      </c>
      <c r="S864" s="7">
        <f>ROUND('Sheet1 (4)'!Y870/100,2)</f>
        <v>0.09</v>
      </c>
      <c r="T864" s="7">
        <f>ROUND('Sheet1 (4)'!Z870/100,2)</f>
        <v>0.09</v>
      </c>
      <c r="U864" s="7">
        <f>ROUND('Sheet1 (4)'!AA870/100,2)</f>
        <v>0.06</v>
      </c>
      <c r="V864" s="1" t="str">
        <f>'Sheet1 (4)'!AB870&amp;".T"</f>
        <v>7114.T</v>
      </c>
      <c r="W864">
        <f>ROUND('Sheet1 (4)'!AC870,2)</f>
        <v>42.79</v>
      </c>
      <c r="X864">
        <f>ROUND('Sheet1 (4)'!AD870,2)</f>
        <v>1.69</v>
      </c>
      <c r="Y864" t="str">
        <f>_xlfn.XLOOKUP('Sheet1 (4)'!AB870,'Sheet1 (3)'!B:B,'Sheet1 (3)'!D:D,"",0)</f>
        <v>グロース</v>
      </c>
    </row>
    <row r="865" spans="1:25" x14ac:dyDescent="0.2">
      <c r="A865">
        <v>864</v>
      </c>
      <c r="B865" s="1" t="str">
        <f>_xlfn.XLOOKUP('Sheet1 (4)'!AB871,'Sheet1 (3)'!B:B,'Sheet1 (3)'!C:C,"",0)</f>
        <v>フォースタートアップス</v>
      </c>
      <c r="C865" s="1" t="str">
        <f>_xlfn.XLOOKUP('Sheet1 (4)'!AB871,'Sheet1 (3)'!B:B,'Sheet1 (3)'!F:F,"",0)</f>
        <v>サービス業</v>
      </c>
      <c r="D865" s="1">
        <f>ROUND('Sheet1 (4)'!E871/100000000,2)</f>
        <v>0.03</v>
      </c>
      <c r="E865" s="1" t="e">
        <f>ROUND('Sheet1 (4)'!F871/100,2)</f>
        <v>#VALUE!</v>
      </c>
      <c r="F865" s="1">
        <f>ROUND('Sheet1 (4)'!G871/100,2)</f>
        <v>4.88</v>
      </c>
      <c r="G865" s="1">
        <f>ROUND('Sheet1 (4)'!H871/100,2)</f>
        <v>5.85</v>
      </c>
      <c r="H865" s="1">
        <f>ROUND('Sheet1 (4)'!I871/100,2)</f>
        <v>4.24</v>
      </c>
      <c r="I865" s="1">
        <f>ROUND('Sheet1 (4)'!J871/100,2)</f>
        <v>4.53</v>
      </c>
      <c r="J865" s="1" t="e">
        <f>ROUND('Sheet1 (4)'!K871/100,2)</f>
        <v>#VALUE!</v>
      </c>
      <c r="K865" s="1" t="e">
        <f>ROUND('Sheet1 (4)'!L871/100,2)</f>
        <v>#VALUE!</v>
      </c>
      <c r="L865" s="4" t="e">
        <f>ROUND(('Sheet1 (4)'!M871+'Sheet1 (4)'!R871)/100,2)</f>
        <v>#VALUE!</v>
      </c>
      <c r="M865" s="4">
        <f>ROUND(('Sheet1 (4)'!N871+'Sheet1 (4)'!S871)/100,2)</f>
        <v>4.37</v>
      </c>
      <c r="N865" s="4">
        <f>ROUND(('Sheet1 (4)'!O871+'Sheet1 (4)'!T871)/100,2)</f>
        <v>-1.25</v>
      </c>
      <c r="O865" s="4">
        <f>ROUND(('Sheet1 (4)'!P871+'Sheet1 (4)'!U871)/100,2)</f>
        <v>-1.1399999999999999</v>
      </c>
      <c r="P865" s="4">
        <f>ROUND(('Sheet1 (4)'!Q871+'Sheet1 (4)'!V871)/100,2)</f>
        <v>1.03</v>
      </c>
      <c r="Q865" s="7" t="e">
        <f>ROUND('Sheet1 (4)'!W871/100,2)</f>
        <v>#VALUE!</v>
      </c>
      <c r="R865" s="7" t="e">
        <f>ROUND('Sheet1 (4)'!X871/100,2)</f>
        <v>#VALUE!</v>
      </c>
      <c r="S865" s="7">
        <f>ROUND('Sheet1 (4)'!Y871/100,2)</f>
        <v>0.23</v>
      </c>
      <c r="T865" s="7">
        <f>ROUND('Sheet1 (4)'!Z871/100,2)</f>
        <v>0.11</v>
      </c>
      <c r="U865" s="7">
        <f>ROUND('Sheet1 (4)'!AA871/100,2)</f>
        <v>0.13</v>
      </c>
      <c r="V865" s="1" t="str">
        <f>'Sheet1 (4)'!AB871&amp;".T"</f>
        <v>7089.T</v>
      </c>
      <c r="W865">
        <f>ROUND('Sheet1 (4)'!AC871,2)</f>
        <v>13.19</v>
      </c>
      <c r="X865">
        <f>ROUND('Sheet1 (4)'!AD871,2)</f>
        <v>2.76</v>
      </c>
      <c r="Y865" t="str">
        <f>_xlfn.XLOOKUP('Sheet1 (4)'!AB871,'Sheet1 (3)'!B:B,'Sheet1 (3)'!D:D,"",0)</f>
        <v>グロース</v>
      </c>
    </row>
    <row r="866" spans="1:25" x14ac:dyDescent="0.2">
      <c r="A866">
        <v>865</v>
      </c>
      <c r="B866" s="1" t="str">
        <f>_xlfn.XLOOKUP('Sheet1 (4)'!AB872,'Sheet1 (3)'!B:B,'Sheet1 (3)'!C:C,"",0)</f>
        <v>フォルシア</v>
      </c>
      <c r="C866" s="1" t="str">
        <f>_xlfn.XLOOKUP('Sheet1 (4)'!AB872,'Sheet1 (3)'!B:B,'Sheet1 (3)'!F:F,"",0)</f>
        <v>情報・通信業</v>
      </c>
      <c r="D866" s="1">
        <f>ROUND('Sheet1 (4)'!E872/100000000,2)</f>
        <v>0.01</v>
      </c>
      <c r="E866" s="1" t="e">
        <f>ROUND('Sheet1 (4)'!F872/100,2)</f>
        <v>#VALUE!</v>
      </c>
      <c r="F866" s="1" t="e">
        <f>ROUND('Sheet1 (4)'!G872/100,2)</f>
        <v>#VALUE!</v>
      </c>
      <c r="G866" s="1">
        <f>ROUND('Sheet1 (4)'!H872/100,2)</f>
        <v>1.05</v>
      </c>
      <c r="H866" s="1">
        <f>ROUND('Sheet1 (4)'!I872/100,2)</f>
        <v>1.39</v>
      </c>
      <c r="I866" s="1">
        <f>ROUND('Sheet1 (4)'!J872/100,2)</f>
        <v>2.15</v>
      </c>
      <c r="J866" s="1" t="e">
        <f>ROUND('Sheet1 (4)'!K872/100,2)</f>
        <v>#VALUE!</v>
      </c>
      <c r="K866" s="1" t="e">
        <f>ROUND('Sheet1 (4)'!L872/100,2)</f>
        <v>#VALUE!</v>
      </c>
      <c r="L866" s="4" t="e">
        <f>ROUND(('Sheet1 (4)'!M872+'Sheet1 (4)'!R872)/100,2)</f>
        <v>#VALUE!</v>
      </c>
      <c r="M866" s="4" t="e">
        <f>ROUND(('Sheet1 (4)'!N872+'Sheet1 (4)'!S872)/100,2)</f>
        <v>#VALUE!</v>
      </c>
      <c r="N866" s="4">
        <f>ROUND(('Sheet1 (4)'!O872+'Sheet1 (4)'!T872)/100,2)</f>
        <v>-1.7</v>
      </c>
      <c r="O866" s="4">
        <f>ROUND(('Sheet1 (4)'!P872+'Sheet1 (4)'!U872)/100,2)</f>
        <v>4.3899999999999997</v>
      </c>
      <c r="P866" s="4">
        <f>ROUND(('Sheet1 (4)'!Q872+'Sheet1 (4)'!V872)/100,2)</f>
        <v>-0.84</v>
      </c>
      <c r="Q866" s="7" t="e">
        <f>ROUND('Sheet1 (4)'!W872/100,2)</f>
        <v>#VALUE!</v>
      </c>
      <c r="R866" s="7" t="e">
        <f>ROUND('Sheet1 (4)'!X872/100,2)</f>
        <v>#VALUE!</v>
      </c>
      <c r="S866" s="7" t="e">
        <f>ROUND('Sheet1 (4)'!Y872/100,2)</f>
        <v>#VALUE!</v>
      </c>
      <c r="T866" s="7">
        <f>ROUND('Sheet1 (4)'!Z872/100,2)</f>
        <v>7.0000000000000007E-2</v>
      </c>
      <c r="U866" s="7">
        <f>ROUND('Sheet1 (4)'!AA872/100,2)</f>
        <v>0.08</v>
      </c>
      <c r="V866" s="1" t="str">
        <f>'Sheet1 (4)'!AB872&amp;".T"</f>
        <v>304A.T</v>
      </c>
      <c r="W866">
        <f>ROUND('Sheet1 (4)'!AC872,2)</f>
        <v>23.28</v>
      </c>
      <c r="X866">
        <f>ROUND('Sheet1 (4)'!AD872,2)</f>
        <v>1.27</v>
      </c>
      <c r="Y866" t="str">
        <f>_xlfn.XLOOKUP('Sheet1 (4)'!AB872,'Sheet1 (3)'!B:B,'Sheet1 (3)'!D:D,"",0)</f>
        <v>グロース</v>
      </c>
    </row>
    <row r="867" spans="1:25" x14ac:dyDescent="0.2">
      <c r="A867">
        <v>866</v>
      </c>
      <c r="B867" s="1" t="str">
        <f>_xlfn.XLOOKUP('Sheet1 (4)'!AB873,'Sheet1 (3)'!B:B,'Sheet1 (3)'!C:C,"",0)</f>
        <v>フォーライフ</v>
      </c>
      <c r="C867" s="1" t="str">
        <f>_xlfn.XLOOKUP('Sheet1 (4)'!AB873,'Sheet1 (3)'!B:B,'Sheet1 (3)'!F:F,"",0)</f>
        <v>不動産業</v>
      </c>
      <c r="D867" s="1">
        <f>ROUND('Sheet1 (4)'!E873/100000000,2)</f>
        <v>0.04</v>
      </c>
      <c r="E867" s="1">
        <f>ROUND('Sheet1 (4)'!F873/100,2)</f>
        <v>6.13</v>
      </c>
      <c r="F867" s="1">
        <f>ROUND('Sheet1 (4)'!G873/100,2)</f>
        <v>7.49</v>
      </c>
      <c r="G867" s="1">
        <f>ROUND('Sheet1 (4)'!H873/100,2)</f>
        <v>3.88</v>
      </c>
      <c r="H867" s="1">
        <f>ROUND('Sheet1 (4)'!I873/100,2)</f>
        <v>2.61</v>
      </c>
      <c r="I867" s="1">
        <f>ROUND('Sheet1 (4)'!J873/100,2)</f>
        <v>5.91</v>
      </c>
      <c r="J867" s="1" t="e">
        <f>ROUND('Sheet1 (4)'!K873/100,2)</f>
        <v>#VALUE!</v>
      </c>
      <c r="K867" s="1" t="e">
        <f>ROUND('Sheet1 (4)'!L873/100,2)</f>
        <v>#VALUE!</v>
      </c>
      <c r="L867" s="4">
        <f>ROUND(('Sheet1 (4)'!M873+'Sheet1 (4)'!R873)/100,2)</f>
        <v>-0.5</v>
      </c>
      <c r="M867" s="4">
        <f>ROUND(('Sheet1 (4)'!N873+'Sheet1 (4)'!S873)/100,2)</f>
        <v>-5.51</v>
      </c>
      <c r="N867" s="4">
        <f>ROUND(('Sheet1 (4)'!O873+'Sheet1 (4)'!T873)/100,2)</f>
        <v>-1.49</v>
      </c>
      <c r="O867" s="4">
        <f>ROUND(('Sheet1 (4)'!P873+'Sheet1 (4)'!U873)/100,2)</f>
        <v>3.8</v>
      </c>
      <c r="P867" s="4">
        <f>ROUND(('Sheet1 (4)'!Q873+'Sheet1 (4)'!V873)/100,2)</f>
        <v>1.04</v>
      </c>
      <c r="Q867" s="7">
        <f>ROUND('Sheet1 (4)'!W873/100,2)</f>
        <v>0.14000000000000001</v>
      </c>
      <c r="R867" s="7">
        <f>ROUND('Sheet1 (4)'!X873/100,2)</f>
        <v>0.16</v>
      </c>
      <c r="S867" s="7">
        <f>ROUND('Sheet1 (4)'!Y873/100,2)</f>
        <v>7.0000000000000007E-2</v>
      </c>
      <c r="T867" s="7">
        <f>ROUND('Sheet1 (4)'!Z873/100,2)</f>
        <v>0.04</v>
      </c>
      <c r="U867" s="7">
        <f>ROUND('Sheet1 (4)'!AA873/100,2)</f>
        <v>0.15</v>
      </c>
      <c r="V867" s="1" t="str">
        <f>'Sheet1 (4)'!AB873&amp;".T"</f>
        <v>3477.T</v>
      </c>
      <c r="W867">
        <f>ROUND('Sheet1 (4)'!AC873,2)</f>
        <v>9.25</v>
      </c>
      <c r="X867">
        <f>ROUND('Sheet1 (4)'!AD873,2)</f>
        <v>0.89</v>
      </c>
      <c r="Y867" t="str">
        <f>_xlfn.XLOOKUP('Sheet1 (4)'!AB873,'Sheet1 (3)'!B:B,'Sheet1 (3)'!D:D,"",0)</f>
        <v>グロース</v>
      </c>
    </row>
    <row r="868" spans="1:25" x14ac:dyDescent="0.2">
      <c r="A868">
        <v>867</v>
      </c>
      <c r="B868" s="1" t="str">
        <f>_xlfn.XLOOKUP('Sheet1 (4)'!AB874,'Sheet1 (3)'!B:B,'Sheet1 (3)'!C:C,"",0)</f>
        <v>フォーサイド</v>
      </c>
      <c r="C868" s="1" t="str">
        <f>_xlfn.XLOOKUP('Sheet1 (4)'!AB874,'Sheet1 (3)'!B:B,'Sheet1 (3)'!F:F,"",0)</f>
        <v>情報・通信業</v>
      </c>
      <c r="D868" s="1">
        <f>ROUND('Sheet1 (4)'!E874/100000000,2)</f>
        <v>0.44</v>
      </c>
      <c r="E868" s="1">
        <f>ROUND('Sheet1 (4)'!F874/100,2)</f>
        <v>1.81</v>
      </c>
      <c r="F868" s="1">
        <f>ROUND('Sheet1 (4)'!G874/100,2)</f>
        <v>-0.75</v>
      </c>
      <c r="G868" s="1">
        <f>ROUND('Sheet1 (4)'!H874/100,2)</f>
        <v>0.53</v>
      </c>
      <c r="H868" s="1">
        <f>ROUND('Sheet1 (4)'!I874/100,2)</f>
        <v>0.51</v>
      </c>
      <c r="I868" s="1">
        <f>ROUND('Sheet1 (4)'!J874/100,2)</f>
        <v>0.51</v>
      </c>
      <c r="J868" s="1" t="e">
        <f>ROUND('Sheet1 (4)'!K874/100,2)</f>
        <v>#VALUE!</v>
      </c>
      <c r="K868" s="1" t="e">
        <f>ROUND('Sheet1 (4)'!L874/100,2)</f>
        <v>#VALUE!</v>
      </c>
      <c r="L868" s="4">
        <f>ROUND(('Sheet1 (4)'!M874+'Sheet1 (4)'!R874)/100,2)</f>
        <v>0.17</v>
      </c>
      <c r="M868" s="4">
        <f>ROUND(('Sheet1 (4)'!N874+'Sheet1 (4)'!S874)/100,2)</f>
        <v>-2.0499999999999998</v>
      </c>
      <c r="N868" s="4">
        <f>ROUND(('Sheet1 (4)'!O874+'Sheet1 (4)'!T874)/100,2)</f>
        <v>0.54</v>
      </c>
      <c r="O868" s="4">
        <f>ROUND(('Sheet1 (4)'!P874+'Sheet1 (4)'!U874)/100,2)</f>
        <v>-4.33</v>
      </c>
      <c r="P868" s="4">
        <f>ROUND(('Sheet1 (4)'!Q874+'Sheet1 (4)'!V874)/100,2)</f>
        <v>-4.33</v>
      </c>
      <c r="Q868" s="7">
        <f>ROUND('Sheet1 (4)'!W874/100,2)</f>
        <v>7.0000000000000007E-2</v>
      </c>
      <c r="R868" s="7">
        <f>ROUND('Sheet1 (4)'!X874/100,2)</f>
        <v>-0.1</v>
      </c>
      <c r="S868" s="7">
        <f>ROUND('Sheet1 (4)'!Y874/100,2)</f>
        <v>0.09</v>
      </c>
      <c r="T868" s="7">
        <f>ROUND('Sheet1 (4)'!Z874/100,2)</f>
        <v>0.03</v>
      </c>
      <c r="U868" s="7">
        <f>ROUND('Sheet1 (4)'!AA874/100,2)</f>
        <v>0.03</v>
      </c>
      <c r="V868" s="1" t="str">
        <f>'Sheet1 (4)'!AB874&amp;".T"</f>
        <v>2330.T</v>
      </c>
      <c r="W868">
        <f>ROUND('Sheet1 (4)'!AC874,2)</f>
        <v>28.87</v>
      </c>
      <c r="X868">
        <f>ROUND('Sheet1 (4)'!AD874,2)</f>
        <v>3.31</v>
      </c>
      <c r="Y868" t="str">
        <f>_xlfn.XLOOKUP('Sheet1 (4)'!AB874,'Sheet1 (3)'!B:B,'Sheet1 (3)'!D:D,"",0)</f>
        <v>スタンダード</v>
      </c>
    </row>
    <row r="869" spans="1:25" x14ac:dyDescent="0.2">
      <c r="A869">
        <v>868</v>
      </c>
      <c r="B869" s="1" t="str">
        <f>_xlfn.XLOOKUP('Sheet1 (4)'!AB875,'Sheet1 (3)'!B:B,'Sheet1 (3)'!C:C,"",0)</f>
        <v>フォーラムエンジニアリング</v>
      </c>
      <c r="C869" s="1" t="str">
        <f>_xlfn.XLOOKUP('Sheet1 (4)'!AB875,'Sheet1 (3)'!B:B,'Sheet1 (3)'!F:F,"",0)</f>
        <v>サービス業</v>
      </c>
      <c r="D869" s="1">
        <f>ROUND('Sheet1 (4)'!E875/100000000,2)</f>
        <v>0.53</v>
      </c>
      <c r="E869" s="1" t="e">
        <f>ROUND('Sheet1 (4)'!F875/100,2)</f>
        <v>#VALUE!</v>
      </c>
      <c r="F869" s="1" t="e">
        <f>ROUND('Sheet1 (4)'!G875/100,2)</f>
        <v>#VALUE!</v>
      </c>
      <c r="G869" s="1" t="e">
        <f>ROUND('Sheet1 (4)'!H875/100,2)</f>
        <v>#VALUE!</v>
      </c>
      <c r="H869" s="1">
        <f>ROUND('Sheet1 (4)'!I875/100,2)</f>
        <v>30.3</v>
      </c>
      <c r="I869" s="1">
        <f>ROUND('Sheet1 (4)'!J875/100,2)</f>
        <v>42.02</v>
      </c>
      <c r="J869" s="1">
        <f>ROUND('Sheet1 (4)'!K875/100,2)</f>
        <v>50</v>
      </c>
      <c r="K869" s="1">
        <f>ROUND('Sheet1 (4)'!L875/100,2)</f>
        <v>57</v>
      </c>
      <c r="L869" s="4" t="e">
        <f>ROUND(('Sheet1 (4)'!M875+'Sheet1 (4)'!R875)/100,2)</f>
        <v>#VALUE!</v>
      </c>
      <c r="M869" s="4" t="e">
        <f>ROUND(('Sheet1 (4)'!N875+'Sheet1 (4)'!S875)/100,2)</f>
        <v>#VALUE!</v>
      </c>
      <c r="N869" s="4" t="e">
        <f>ROUND(('Sheet1 (4)'!O875+'Sheet1 (4)'!T875)/100,2)</f>
        <v>#VALUE!</v>
      </c>
      <c r="O869" s="4">
        <f>ROUND(('Sheet1 (4)'!P875+'Sheet1 (4)'!U875)/100,2)</f>
        <v>22.21</v>
      </c>
      <c r="P869" s="4">
        <f>ROUND(('Sheet1 (4)'!Q875+'Sheet1 (4)'!V875)/100,2)</f>
        <v>40.79</v>
      </c>
      <c r="Q869" s="7" t="e">
        <f>ROUND('Sheet1 (4)'!W875/100,2)</f>
        <v>#VALUE!</v>
      </c>
      <c r="R869" s="7" t="e">
        <f>ROUND('Sheet1 (4)'!X875/100,2)</f>
        <v>#VALUE!</v>
      </c>
      <c r="S869" s="7" t="e">
        <f>ROUND('Sheet1 (4)'!Y875/100,2)</f>
        <v>#VALUE!</v>
      </c>
      <c r="T869" s="7" t="e">
        <f>ROUND('Sheet1 (4)'!Z875/100,2)</f>
        <v>#VALUE!</v>
      </c>
      <c r="U869" s="7">
        <f>ROUND('Sheet1 (4)'!AA875/100,2)</f>
        <v>0.21</v>
      </c>
      <c r="V869" s="1" t="str">
        <f>'Sheet1 (4)'!AB875&amp;".T"</f>
        <v>7088.T</v>
      </c>
      <c r="W869">
        <f>ROUND('Sheet1 (4)'!AC875,2)</f>
        <v>23.1</v>
      </c>
      <c r="X869">
        <f>ROUND('Sheet1 (4)'!AD875,2)</f>
        <v>5.58</v>
      </c>
      <c r="Y869" t="str">
        <f>_xlfn.XLOOKUP('Sheet1 (4)'!AB875,'Sheet1 (3)'!B:B,'Sheet1 (3)'!D:D,"",0)</f>
        <v>プライム</v>
      </c>
    </row>
    <row r="870" spans="1:25" x14ac:dyDescent="0.2">
      <c r="A870">
        <v>869</v>
      </c>
      <c r="B870" s="1" t="str">
        <f>_xlfn.XLOOKUP('Sheet1 (4)'!AB876,'Sheet1 (3)'!B:B,'Sheet1 (3)'!C:C,"",0)</f>
        <v>フォーバル</v>
      </c>
      <c r="C870" s="1" t="str">
        <f>_xlfn.XLOOKUP('Sheet1 (4)'!AB876,'Sheet1 (3)'!B:B,'Sheet1 (3)'!F:F,"",0)</f>
        <v>卸売業</v>
      </c>
      <c r="D870" s="1">
        <f>ROUND('Sheet1 (4)'!E876/100000000,2)</f>
        <v>0.26</v>
      </c>
      <c r="E870" s="1">
        <f>ROUND('Sheet1 (4)'!F876/100,2)</f>
        <v>23.99</v>
      </c>
      <c r="F870" s="1">
        <f>ROUND('Sheet1 (4)'!G876/100,2)</f>
        <v>26.26</v>
      </c>
      <c r="G870" s="1">
        <f>ROUND('Sheet1 (4)'!H876/100,2)</f>
        <v>24.43</v>
      </c>
      <c r="H870" s="1">
        <f>ROUND('Sheet1 (4)'!I876/100,2)</f>
        <v>33.24</v>
      </c>
      <c r="I870" s="1">
        <f>ROUND('Sheet1 (4)'!J876/100,2)</f>
        <v>37.409999999999997</v>
      </c>
      <c r="J870" s="1">
        <f>ROUND('Sheet1 (4)'!K876/100,2)</f>
        <v>41</v>
      </c>
      <c r="K870" s="1" t="e">
        <f>ROUND('Sheet1 (4)'!L876/100,2)</f>
        <v>#VALUE!</v>
      </c>
      <c r="L870" s="4">
        <f>ROUND(('Sheet1 (4)'!M876+'Sheet1 (4)'!R876)/100,2)</f>
        <v>20.04</v>
      </c>
      <c r="M870" s="4">
        <f>ROUND(('Sheet1 (4)'!N876+'Sheet1 (4)'!S876)/100,2)</f>
        <v>16.77</v>
      </c>
      <c r="N870" s="4">
        <f>ROUND(('Sheet1 (4)'!O876+'Sheet1 (4)'!T876)/100,2)</f>
        <v>23.71</v>
      </c>
      <c r="O870" s="4">
        <f>ROUND(('Sheet1 (4)'!P876+'Sheet1 (4)'!U876)/100,2)</f>
        <v>21.05</v>
      </c>
      <c r="P870" s="4">
        <f>ROUND(('Sheet1 (4)'!Q876+'Sheet1 (4)'!V876)/100,2)</f>
        <v>27.75</v>
      </c>
      <c r="Q870" s="7">
        <f>ROUND('Sheet1 (4)'!W876/100,2)</f>
        <v>0.12</v>
      </c>
      <c r="R870" s="7">
        <f>ROUND('Sheet1 (4)'!X876/100,2)</f>
        <v>0.15</v>
      </c>
      <c r="S870" s="7">
        <f>ROUND('Sheet1 (4)'!Y876/100,2)</f>
        <v>0.12</v>
      </c>
      <c r="T870" s="7">
        <f>ROUND('Sheet1 (4)'!Z876/100,2)</f>
        <v>0.14000000000000001</v>
      </c>
      <c r="U870" s="7">
        <f>ROUND('Sheet1 (4)'!AA876/100,2)</f>
        <v>0.13</v>
      </c>
      <c r="V870" s="1" t="str">
        <f>'Sheet1 (4)'!AB876&amp;".T"</f>
        <v>8275.T</v>
      </c>
      <c r="W870">
        <f>ROUND('Sheet1 (4)'!AC876,2)</f>
        <v>14.97</v>
      </c>
      <c r="X870">
        <f>ROUND('Sheet1 (4)'!AD876,2)</f>
        <v>1.82</v>
      </c>
      <c r="Y870" t="str">
        <f>_xlfn.XLOOKUP('Sheet1 (4)'!AB876,'Sheet1 (3)'!B:B,'Sheet1 (3)'!D:D,"",0)</f>
        <v>スタンダード</v>
      </c>
    </row>
    <row r="871" spans="1:25" x14ac:dyDescent="0.2">
      <c r="A871">
        <v>870</v>
      </c>
      <c r="B871" s="1" t="str">
        <f>_xlfn.XLOOKUP('Sheet1 (4)'!AB877,'Sheet1 (3)'!B:B,'Sheet1 (3)'!C:C,"",0)</f>
        <v>フォーバル・リアルストレート</v>
      </c>
      <c r="C871" s="1" t="str">
        <f>_xlfn.XLOOKUP('Sheet1 (4)'!AB877,'Sheet1 (3)'!B:B,'Sheet1 (3)'!F:F,"",0)</f>
        <v>情報・通信業</v>
      </c>
      <c r="D871" s="1">
        <f>ROUND('Sheet1 (4)'!E877/100000000,2)</f>
        <v>0.24</v>
      </c>
      <c r="E871" s="1" t="e">
        <f>ROUND('Sheet1 (4)'!F877/100,2)</f>
        <v>#VALUE!</v>
      </c>
      <c r="F871" s="1" t="e">
        <f>ROUND('Sheet1 (4)'!G877/100,2)</f>
        <v>#VALUE!</v>
      </c>
      <c r="G871" s="1" t="e">
        <f>ROUND('Sheet1 (4)'!H877/100,2)</f>
        <v>#VALUE!</v>
      </c>
      <c r="H871" s="1" t="e">
        <f>ROUND('Sheet1 (4)'!I877/100,2)</f>
        <v>#VALUE!</v>
      </c>
      <c r="I871" s="1">
        <f>ROUND('Sheet1 (4)'!J877/100,2)</f>
        <v>0.78</v>
      </c>
      <c r="J871" s="1" t="e">
        <f>ROUND('Sheet1 (4)'!K877/100,2)</f>
        <v>#VALUE!</v>
      </c>
      <c r="K871" s="1" t="e">
        <f>ROUND('Sheet1 (4)'!L877/100,2)</f>
        <v>#VALUE!</v>
      </c>
      <c r="L871" s="4" t="e">
        <f>ROUND(('Sheet1 (4)'!M877+'Sheet1 (4)'!R877)/100,2)</f>
        <v>#VALUE!</v>
      </c>
      <c r="M871" s="4" t="e">
        <f>ROUND(('Sheet1 (4)'!N877+'Sheet1 (4)'!S877)/100,2)</f>
        <v>#VALUE!</v>
      </c>
      <c r="N871" s="4" t="e">
        <f>ROUND(('Sheet1 (4)'!O877+'Sheet1 (4)'!T877)/100,2)</f>
        <v>#VALUE!</v>
      </c>
      <c r="O871" s="4" t="e">
        <f>ROUND(('Sheet1 (4)'!P877+'Sheet1 (4)'!U877)/100,2)</f>
        <v>#VALUE!</v>
      </c>
      <c r="P871" s="4">
        <f>ROUND(('Sheet1 (4)'!Q877+'Sheet1 (4)'!V877)/100,2)</f>
        <v>0.23</v>
      </c>
      <c r="Q871" s="7" t="e">
        <f>ROUND('Sheet1 (4)'!W877/100,2)</f>
        <v>#VALUE!</v>
      </c>
      <c r="R871" s="7" t="e">
        <f>ROUND('Sheet1 (4)'!X877/100,2)</f>
        <v>#VALUE!</v>
      </c>
      <c r="S871" s="7" t="e">
        <f>ROUND('Sheet1 (4)'!Y877/100,2)</f>
        <v>#VALUE!</v>
      </c>
      <c r="T871" s="7" t="e">
        <f>ROUND('Sheet1 (4)'!Z877/100,2)</f>
        <v>#VALUE!</v>
      </c>
      <c r="U871" s="7">
        <f>ROUND('Sheet1 (4)'!AA877/100,2)</f>
        <v>0.17</v>
      </c>
      <c r="V871" s="1" t="str">
        <f>'Sheet1 (4)'!AB877&amp;".T"</f>
        <v>9423.T</v>
      </c>
      <c r="W871">
        <f>ROUND('Sheet1 (4)'!AC877,2)</f>
        <v>40.99</v>
      </c>
      <c r="X871">
        <f>ROUND('Sheet1 (4)'!AD877,2)</f>
        <v>6.07</v>
      </c>
      <c r="Y871" t="str">
        <f>_xlfn.XLOOKUP('Sheet1 (4)'!AB877,'Sheet1 (3)'!B:B,'Sheet1 (3)'!D:D,"",0)</f>
        <v>スタンダード</v>
      </c>
    </row>
    <row r="872" spans="1:25" x14ac:dyDescent="0.2">
      <c r="A872">
        <v>871</v>
      </c>
      <c r="B872" s="1" t="str">
        <f>_xlfn.XLOOKUP('Sheet1 (4)'!AB878,'Sheet1 (3)'!B:B,'Sheet1 (3)'!C:C,"",0)</f>
        <v>フォーバルテレコム</v>
      </c>
      <c r="C872" s="1" t="str">
        <f>_xlfn.XLOOKUP('Sheet1 (4)'!AB878,'Sheet1 (3)'!B:B,'Sheet1 (3)'!F:F,"",0)</f>
        <v>情報・通信業</v>
      </c>
      <c r="D872" s="1">
        <f>ROUND('Sheet1 (4)'!E878/100000000,2)</f>
        <v>0.17</v>
      </c>
      <c r="E872" s="1">
        <f>ROUND('Sheet1 (4)'!F878/100,2)</f>
        <v>6.28</v>
      </c>
      <c r="F872" s="1">
        <f>ROUND('Sheet1 (4)'!G878/100,2)</f>
        <v>10.08</v>
      </c>
      <c r="G872" s="1">
        <f>ROUND('Sheet1 (4)'!H878/100,2)</f>
        <v>5.89</v>
      </c>
      <c r="H872" s="1">
        <f>ROUND('Sheet1 (4)'!I878/100,2)</f>
        <v>11.12</v>
      </c>
      <c r="I872" s="1">
        <f>ROUND('Sheet1 (4)'!J878/100,2)</f>
        <v>11.42</v>
      </c>
      <c r="J872" s="1" t="e">
        <f>ROUND('Sheet1 (4)'!K878/100,2)</f>
        <v>#VALUE!</v>
      </c>
      <c r="K872" s="1" t="e">
        <f>ROUND('Sheet1 (4)'!L878/100,2)</f>
        <v>#VALUE!</v>
      </c>
      <c r="L872" s="4">
        <f>ROUND(('Sheet1 (4)'!M878+'Sheet1 (4)'!R878)/100,2)</f>
        <v>10.050000000000001</v>
      </c>
      <c r="M872" s="4">
        <f>ROUND(('Sheet1 (4)'!N878+'Sheet1 (4)'!S878)/100,2)</f>
        <v>17.13</v>
      </c>
      <c r="N872" s="4">
        <f>ROUND(('Sheet1 (4)'!O878+'Sheet1 (4)'!T878)/100,2)</f>
        <v>4.6100000000000003</v>
      </c>
      <c r="O872" s="4">
        <f>ROUND(('Sheet1 (4)'!P878+'Sheet1 (4)'!U878)/100,2)</f>
        <v>6.85</v>
      </c>
      <c r="P872" s="4">
        <f>ROUND(('Sheet1 (4)'!Q878+'Sheet1 (4)'!V878)/100,2)</f>
        <v>15.11</v>
      </c>
      <c r="Q872" s="7">
        <f>ROUND('Sheet1 (4)'!W878/100,2)</f>
        <v>0.27</v>
      </c>
      <c r="R872" s="7">
        <f>ROUND('Sheet1 (4)'!X878/100,2)</f>
        <v>0.43</v>
      </c>
      <c r="S872" s="7">
        <f>ROUND('Sheet1 (4)'!Y878/100,2)</f>
        <v>0.16</v>
      </c>
      <c r="T872" s="7">
        <f>ROUND('Sheet1 (4)'!Z878/100,2)</f>
        <v>0.28000000000000003</v>
      </c>
      <c r="U872" s="7">
        <f>ROUND('Sheet1 (4)'!AA878/100,2)</f>
        <v>0.23</v>
      </c>
      <c r="V872" s="1" t="str">
        <f>'Sheet1 (4)'!AB878&amp;".T"</f>
        <v>9445.T</v>
      </c>
      <c r="W872">
        <f>ROUND('Sheet1 (4)'!AC878,2)</f>
        <v>10.82</v>
      </c>
      <c r="X872">
        <f>ROUND('Sheet1 (4)'!AD878,2)</f>
        <v>2.91</v>
      </c>
      <c r="Y872" t="str">
        <f>_xlfn.XLOOKUP('Sheet1 (4)'!AB878,'Sheet1 (3)'!B:B,'Sheet1 (3)'!D:D,"",0)</f>
        <v>スタンダード</v>
      </c>
    </row>
    <row r="873" spans="1:25" x14ac:dyDescent="0.2">
      <c r="A873">
        <v>872</v>
      </c>
      <c r="B873" s="1" t="str">
        <f>_xlfn.XLOOKUP('Sheet1 (4)'!AB879,'Sheet1 (3)'!B:B,'Sheet1 (3)'!C:C,"",0)</f>
        <v>フォスター電機</v>
      </c>
      <c r="C873" s="1" t="str">
        <f>_xlfn.XLOOKUP('Sheet1 (4)'!AB879,'Sheet1 (3)'!B:B,'Sheet1 (3)'!F:F,"",0)</f>
        <v>電気機器</v>
      </c>
      <c r="D873" s="1">
        <f>ROUND('Sheet1 (4)'!E879/100000000,2)</f>
        <v>0.22</v>
      </c>
      <c r="E873" s="1">
        <f>ROUND('Sheet1 (4)'!F879/100,2)</f>
        <v>0.01</v>
      </c>
      <c r="F873" s="1">
        <f>ROUND('Sheet1 (4)'!G879/100,2)</f>
        <v>-77.56</v>
      </c>
      <c r="G873" s="1">
        <f>ROUND('Sheet1 (4)'!H879/100,2)</f>
        <v>24.47</v>
      </c>
      <c r="H873" s="1">
        <f>ROUND('Sheet1 (4)'!I879/100,2)</f>
        <v>44.13</v>
      </c>
      <c r="I873" s="1">
        <f>ROUND('Sheet1 (4)'!J879/100,2)</f>
        <v>67.97</v>
      </c>
      <c r="J873" s="1">
        <f>ROUND('Sheet1 (4)'!K879/100,2)</f>
        <v>71.5</v>
      </c>
      <c r="K873" s="1">
        <f>ROUND('Sheet1 (4)'!L879/100,2)</f>
        <v>78.5</v>
      </c>
      <c r="L873" s="4">
        <f>ROUND(('Sheet1 (4)'!M879+'Sheet1 (4)'!R879)/100,2)</f>
        <v>-12.21</v>
      </c>
      <c r="M873" s="4">
        <f>ROUND(('Sheet1 (4)'!N879+'Sheet1 (4)'!S879)/100,2)</f>
        <v>-158.38</v>
      </c>
      <c r="N873" s="4">
        <f>ROUND(('Sheet1 (4)'!O879+'Sheet1 (4)'!T879)/100,2)</f>
        <v>-9.67</v>
      </c>
      <c r="O873" s="4">
        <f>ROUND(('Sheet1 (4)'!P879+'Sheet1 (4)'!U879)/100,2)</f>
        <v>68.89</v>
      </c>
      <c r="P873" s="4">
        <f>ROUND(('Sheet1 (4)'!Q879+'Sheet1 (4)'!V879)/100,2)</f>
        <v>139.87</v>
      </c>
      <c r="Q873" s="7">
        <f>ROUND('Sheet1 (4)'!W879/100,2)</f>
        <v>-0.05</v>
      </c>
      <c r="R873" s="7">
        <f>ROUND('Sheet1 (4)'!X879/100,2)</f>
        <v>-0.15</v>
      </c>
      <c r="S873" s="7">
        <f>ROUND('Sheet1 (4)'!Y879/100,2)</f>
        <v>0.02</v>
      </c>
      <c r="T873" s="7">
        <f>ROUND('Sheet1 (4)'!Z879/100,2)</f>
        <v>0.05</v>
      </c>
      <c r="U873" s="7">
        <f>ROUND('Sheet1 (4)'!AA879/100,2)</f>
        <v>0.09</v>
      </c>
      <c r="V873" s="1" t="str">
        <f>'Sheet1 (4)'!AB879&amp;".T"</f>
        <v>6794.T</v>
      </c>
      <c r="W873">
        <f>ROUND('Sheet1 (4)'!AC879,2)</f>
        <v>13.27</v>
      </c>
      <c r="X873">
        <f>ROUND('Sheet1 (4)'!AD879,2)</f>
        <v>0.96</v>
      </c>
      <c r="Y873" t="str">
        <f>_xlfn.XLOOKUP('Sheet1 (4)'!AB879,'Sheet1 (3)'!B:B,'Sheet1 (3)'!D:D,"",0)</f>
        <v>プライム</v>
      </c>
    </row>
    <row r="874" spans="1:25" x14ac:dyDescent="0.2">
      <c r="A874">
        <v>873</v>
      </c>
      <c r="B874" s="1" t="str">
        <f>_xlfn.XLOOKUP('Sheet1 (4)'!AB880,'Sheet1 (3)'!B:B,'Sheet1 (3)'!C:C,"",0)</f>
        <v>エフピコ</v>
      </c>
      <c r="C874" s="1" t="str">
        <f>_xlfn.XLOOKUP('Sheet1 (4)'!AB880,'Sheet1 (3)'!B:B,'Sheet1 (3)'!F:F,"",0)</f>
        <v>化学</v>
      </c>
      <c r="D874" s="1">
        <f>ROUND('Sheet1 (4)'!E880/100000000,2)</f>
        <v>0.81</v>
      </c>
      <c r="E874" s="1">
        <f>ROUND('Sheet1 (4)'!F880/100,2)</f>
        <v>187.63</v>
      </c>
      <c r="F874" s="1">
        <f>ROUND('Sheet1 (4)'!G880/100,2)</f>
        <v>158.66</v>
      </c>
      <c r="G874" s="1">
        <f>ROUND('Sheet1 (4)'!H880/100,2)</f>
        <v>166.85</v>
      </c>
      <c r="H874" s="1">
        <f>ROUND('Sheet1 (4)'!I880/100,2)</f>
        <v>164.11</v>
      </c>
      <c r="I874" s="1">
        <f>ROUND('Sheet1 (4)'!J880/100,2)</f>
        <v>184.72</v>
      </c>
      <c r="J874" s="1">
        <f>ROUND('Sheet1 (4)'!K880/100,2)</f>
        <v>208.95</v>
      </c>
      <c r="K874" s="1">
        <f>ROUND('Sheet1 (4)'!L880/100,2)</f>
        <v>219.45</v>
      </c>
      <c r="L874" s="4">
        <f>ROUND(('Sheet1 (4)'!M880+'Sheet1 (4)'!R880)/100,2)</f>
        <v>126.83</v>
      </c>
      <c r="M874" s="4">
        <f>ROUND(('Sheet1 (4)'!N880+'Sheet1 (4)'!S880)/100,2)</f>
        <v>2.82</v>
      </c>
      <c r="N874" s="4">
        <f>ROUND(('Sheet1 (4)'!O880+'Sheet1 (4)'!T880)/100,2)</f>
        <v>-142.35</v>
      </c>
      <c r="O874" s="4">
        <f>ROUND(('Sheet1 (4)'!P880+'Sheet1 (4)'!U880)/100,2)</f>
        <v>184.65</v>
      </c>
      <c r="P874" s="4">
        <f>ROUND(('Sheet1 (4)'!Q880+'Sheet1 (4)'!V880)/100,2)</f>
        <v>129.9</v>
      </c>
      <c r="Q874" s="7">
        <f>ROUND('Sheet1 (4)'!W880/100,2)</f>
        <v>0.1</v>
      </c>
      <c r="R874" s="7">
        <f>ROUND('Sheet1 (4)'!X880/100,2)</f>
        <v>0.09</v>
      </c>
      <c r="S874" s="7">
        <f>ROUND('Sheet1 (4)'!Y880/100,2)</f>
        <v>0.09</v>
      </c>
      <c r="T874" s="7">
        <f>ROUND('Sheet1 (4)'!Z880/100,2)</f>
        <v>0.08</v>
      </c>
      <c r="U874" s="7">
        <f>ROUND('Sheet1 (4)'!AA880/100,2)</f>
        <v>0.08</v>
      </c>
      <c r="V874" s="1" t="str">
        <f>'Sheet1 (4)'!AB880&amp;".T"</f>
        <v>7947.T</v>
      </c>
      <c r="W874">
        <f>ROUND('Sheet1 (4)'!AC880,2)</f>
        <v>14.22</v>
      </c>
      <c r="X874">
        <f>ROUND('Sheet1 (4)'!AD880,2)</f>
        <v>1.32</v>
      </c>
      <c r="Y874" t="str">
        <f>_xlfn.XLOOKUP('Sheet1 (4)'!AB880,'Sheet1 (3)'!B:B,'Sheet1 (3)'!D:D,"",0)</f>
        <v>プライム</v>
      </c>
    </row>
    <row r="875" spans="1:25" x14ac:dyDescent="0.2">
      <c r="A875">
        <v>874</v>
      </c>
      <c r="B875" s="1" t="str">
        <f>_xlfn.XLOOKUP('Sheet1 (4)'!AB881,'Sheet1 (3)'!B:B,'Sheet1 (3)'!C:C,"",0)</f>
        <v>ＦＰパートナー</v>
      </c>
      <c r="C875" s="1" t="str">
        <f>_xlfn.XLOOKUP('Sheet1 (4)'!AB881,'Sheet1 (3)'!B:B,'Sheet1 (3)'!F:F,"",0)</f>
        <v>保険業</v>
      </c>
      <c r="D875" s="1">
        <f>ROUND('Sheet1 (4)'!E881/100000000,2)</f>
        <v>0.23</v>
      </c>
      <c r="E875" s="1">
        <f>ROUND('Sheet1 (4)'!F881/100,2)</f>
        <v>17.350000000000001</v>
      </c>
      <c r="F875" s="1">
        <f>ROUND('Sheet1 (4)'!G881/100,2)</f>
        <v>38.25</v>
      </c>
      <c r="G875" s="1">
        <f>ROUND('Sheet1 (4)'!H881/100,2)</f>
        <v>55.54</v>
      </c>
      <c r="H875" s="1">
        <f>ROUND('Sheet1 (4)'!I881/100,2)</f>
        <v>53.3</v>
      </c>
      <c r="I875" s="1">
        <f>ROUND('Sheet1 (4)'!J881/100,2)</f>
        <v>53.3</v>
      </c>
      <c r="J875" s="1">
        <f>ROUND('Sheet1 (4)'!K881/100,2)</f>
        <v>26.5</v>
      </c>
      <c r="K875" s="1">
        <f>ROUND('Sheet1 (4)'!L881/100,2)</f>
        <v>31.67</v>
      </c>
      <c r="L875" s="4" t="e">
        <f>ROUND(('Sheet1 (4)'!M881+'Sheet1 (4)'!R881)/100,2)</f>
        <v>#VALUE!</v>
      </c>
      <c r="M875" s="4">
        <f>ROUND(('Sheet1 (4)'!N881+'Sheet1 (4)'!S881)/100,2)</f>
        <v>31.97</v>
      </c>
      <c r="N875" s="4">
        <f>ROUND(('Sheet1 (4)'!O881+'Sheet1 (4)'!T881)/100,2)</f>
        <v>31.09</v>
      </c>
      <c r="O875" s="4">
        <f>ROUND(('Sheet1 (4)'!P881+'Sheet1 (4)'!U881)/100,2)</f>
        <v>19.57</v>
      </c>
      <c r="P875" s="4">
        <f>ROUND(('Sheet1 (4)'!Q881+'Sheet1 (4)'!V881)/100,2)</f>
        <v>19.57</v>
      </c>
      <c r="Q875" s="7">
        <f>ROUND('Sheet1 (4)'!W881/100,2)</f>
        <v>0.59</v>
      </c>
      <c r="R875" s="7">
        <f>ROUND('Sheet1 (4)'!X881/100,2)</f>
        <v>0.42</v>
      </c>
      <c r="S875" s="7">
        <f>ROUND('Sheet1 (4)'!Y881/100,2)</f>
        <v>0.37</v>
      </c>
      <c r="T875" s="7">
        <f>ROUND('Sheet1 (4)'!Z881/100,2)</f>
        <v>0.32</v>
      </c>
      <c r="U875" s="7">
        <f>ROUND('Sheet1 (4)'!AA881/100,2)</f>
        <v>0.32</v>
      </c>
      <c r="V875" s="1" t="str">
        <f>'Sheet1 (4)'!AB881&amp;".T"</f>
        <v>7388.T</v>
      </c>
      <c r="W875">
        <f>ROUND('Sheet1 (4)'!AC881,2)</f>
        <v>24.56</v>
      </c>
      <c r="X875">
        <f>ROUND('Sheet1 (4)'!AD881,2)</f>
        <v>4.8499999999999996</v>
      </c>
      <c r="Y875" t="str">
        <f>_xlfn.XLOOKUP('Sheet1 (4)'!AB881,'Sheet1 (3)'!B:B,'Sheet1 (3)'!D:D,"",0)</f>
        <v>プライム</v>
      </c>
    </row>
    <row r="876" spans="1:25" x14ac:dyDescent="0.2">
      <c r="A876">
        <v>875</v>
      </c>
      <c r="B876" s="1" t="str">
        <f>_xlfn.XLOOKUP('Sheet1 (4)'!AB882,'Sheet1 (3)'!B:B,'Sheet1 (3)'!C:C,"",0)</f>
        <v>フランスベッドホールディングス</v>
      </c>
      <c r="C876" s="1" t="str">
        <f>_xlfn.XLOOKUP('Sheet1 (4)'!AB882,'Sheet1 (3)'!B:B,'Sheet1 (3)'!F:F,"",0)</f>
        <v>その他製品</v>
      </c>
      <c r="D876" s="1">
        <f>ROUND('Sheet1 (4)'!E882/100000000,2)</f>
        <v>0.33</v>
      </c>
      <c r="E876" s="1">
        <f>ROUND('Sheet1 (4)'!F882/100,2)</f>
        <v>32.46</v>
      </c>
      <c r="F876" s="1">
        <f>ROUND('Sheet1 (4)'!G882/100,2)</f>
        <v>39.19</v>
      </c>
      <c r="G876" s="1">
        <f>ROUND('Sheet1 (4)'!H882/100,2)</f>
        <v>44.81</v>
      </c>
      <c r="H876" s="1">
        <f>ROUND('Sheet1 (4)'!I882/100,2)</f>
        <v>45.88</v>
      </c>
      <c r="I876" s="1">
        <f>ROUND('Sheet1 (4)'!J882/100,2)</f>
        <v>46.97</v>
      </c>
      <c r="J876" s="1" t="e">
        <f>ROUND('Sheet1 (4)'!K882/100,2)</f>
        <v>#VALUE!</v>
      </c>
      <c r="K876" s="1" t="e">
        <f>ROUND('Sheet1 (4)'!L882/100,2)</f>
        <v>#VALUE!</v>
      </c>
      <c r="L876" s="4">
        <f>ROUND(('Sheet1 (4)'!M882+'Sheet1 (4)'!R882)/100,2)</f>
        <v>34.130000000000003</v>
      </c>
      <c r="M876" s="4">
        <f>ROUND(('Sheet1 (4)'!N882+'Sheet1 (4)'!S882)/100,2)</f>
        <v>-17.670000000000002</v>
      </c>
      <c r="N876" s="4">
        <f>ROUND(('Sheet1 (4)'!O882+'Sheet1 (4)'!T882)/100,2)</f>
        <v>22.37</v>
      </c>
      <c r="O876" s="4">
        <f>ROUND(('Sheet1 (4)'!P882+'Sheet1 (4)'!U882)/100,2)</f>
        <v>22.13</v>
      </c>
      <c r="P876" s="4">
        <f>ROUND(('Sheet1 (4)'!Q882+'Sheet1 (4)'!V882)/100,2)</f>
        <v>25.19</v>
      </c>
      <c r="Q876" s="7">
        <f>ROUND('Sheet1 (4)'!W882/100,2)</f>
        <v>0.06</v>
      </c>
      <c r="R876" s="7">
        <f>ROUND('Sheet1 (4)'!X882/100,2)</f>
        <v>7.0000000000000007E-2</v>
      </c>
      <c r="S876" s="7">
        <f>ROUND('Sheet1 (4)'!Y882/100,2)</f>
        <v>7.0000000000000007E-2</v>
      </c>
      <c r="T876" s="7">
        <f>ROUND('Sheet1 (4)'!Z882/100,2)</f>
        <v>0.08</v>
      </c>
      <c r="U876" s="7">
        <f>ROUND('Sheet1 (4)'!AA882/100,2)</f>
        <v>7.0000000000000007E-2</v>
      </c>
      <c r="V876" s="1" t="str">
        <f>'Sheet1 (4)'!AB882&amp;".T"</f>
        <v>7840.T</v>
      </c>
      <c r="W876">
        <f>ROUND('Sheet1 (4)'!AC882,2)</f>
        <v>18.72</v>
      </c>
      <c r="X876">
        <f>ROUND('Sheet1 (4)'!AD882,2)</f>
        <v>1.1200000000000001</v>
      </c>
      <c r="Y876" t="str">
        <f>_xlfn.XLOOKUP('Sheet1 (4)'!AB882,'Sheet1 (3)'!B:B,'Sheet1 (3)'!D:D,"",0)</f>
        <v>プライム</v>
      </c>
    </row>
    <row r="877" spans="1:25" x14ac:dyDescent="0.2">
      <c r="A877">
        <v>876</v>
      </c>
      <c r="B877" s="1" t="str">
        <f>_xlfn.XLOOKUP('Sheet1 (4)'!AB883,'Sheet1 (3)'!B:B,'Sheet1 (3)'!C:C,"",0)</f>
        <v>フリークアウト・ホールディングス</v>
      </c>
      <c r="C877" s="1" t="str">
        <f>_xlfn.XLOOKUP('Sheet1 (4)'!AB883,'Sheet1 (3)'!B:B,'Sheet1 (3)'!F:F,"",0)</f>
        <v>サービス業</v>
      </c>
      <c r="D877" s="1">
        <f>ROUND('Sheet1 (4)'!E883/100000000,2)</f>
        <v>0.17</v>
      </c>
      <c r="E877" s="1">
        <f>ROUND('Sheet1 (4)'!F883/100,2)</f>
        <v>10.09</v>
      </c>
      <c r="F877" s="1">
        <f>ROUND('Sheet1 (4)'!G883/100,2)</f>
        <v>13.31</v>
      </c>
      <c r="G877" s="1">
        <f>ROUND('Sheet1 (4)'!H883/100,2)</f>
        <v>16.11</v>
      </c>
      <c r="H877" s="1">
        <f>ROUND('Sheet1 (4)'!I883/100,2)</f>
        <v>0.99</v>
      </c>
      <c r="I877" s="1">
        <f>ROUND('Sheet1 (4)'!J883/100,2)</f>
        <v>0.99</v>
      </c>
      <c r="J877" s="1" t="e">
        <f>ROUND('Sheet1 (4)'!K883/100,2)</f>
        <v>#VALUE!</v>
      </c>
      <c r="K877" s="1" t="e">
        <f>ROUND('Sheet1 (4)'!L883/100,2)</f>
        <v>#VALUE!</v>
      </c>
      <c r="L877" s="4">
        <f>ROUND(('Sheet1 (4)'!M883+'Sheet1 (4)'!R883)/100,2)</f>
        <v>5.58</v>
      </c>
      <c r="M877" s="4">
        <f>ROUND(('Sheet1 (4)'!N883+'Sheet1 (4)'!S883)/100,2)</f>
        <v>3.05</v>
      </c>
      <c r="N877" s="4">
        <f>ROUND(('Sheet1 (4)'!O883+'Sheet1 (4)'!T883)/100,2)</f>
        <v>127.09</v>
      </c>
      <c r="O877" s="4">
        <f>ROUND(('Sheet1 (4)'!P883+'Sheet1 (4)'!U883)/100,2)</f>
        <v>-24.55</v>
      </c>
      <c r="P877" s="4">
        <f>ROUND(('Sheet1 (4)'!Q883+'Sheet1 (4)'!V883)/100,2)</f>
        <v>-24.55</v>
      </c>
      <c r="Q877" s="7">
        <f>ROUND('Sheet1 (4)'!W883/100,2)</f>
        <v>0.13</v>
      </c>
      <c r="R877" s="7">
        <f>ROUND('Sheet1 (4)'!X883/100,2)</f>
        <v>0.2</v>
      </c>
      <c r="S877" s="7">
        <f>ROUND('Sheet1 (4)'!Y883/100,2)</f>
        <v>0.52</v>
      </c>
      <c r="T877" s="7">
        <f>ROUND('Sheet1 (4)'!Z883/100,2)</f>
        <v>-0.16</v>
      </c>
      <c r="U877" s="7">
        <f>ROUND('Sheet1 (4)'!AA883/100,2)</f>
        <v>-0.16</v>
      </c>
      <c r="V877" s="1" t="str">
        <f>'Sheet1 (4)'!AB883&amp;".T"</f>
        <v>6094.T</v>
      </c>
      <c r="W877" t="e">
        <f>ROUND('Sheet1 (4)'!AC883,2)</f>
        <v>#VALUE!</v>
      </c>
      <c r="X877">
        <f>ROUND('Sheet1 (4)'!AD883,2)</f>
        <v>0.82</v>
      </c>
      <c r="Y877" t="str">
        <f>_xlfn.XLOOKUP('Sheet1 (4)'!AB883,'Sheet1 (3)'!B:B,'Sheet1 (3)'!D:D,"",0)</f>
        <v>グロース</v>
      </c>
    </row>
    <row r="878" spans="1:25" x14ac:dyDescent="0.2">
      <c r="A878">
        <v>877</v>
      </c>
      <c r="B878" s="1" t="str">
        <f>_xlfn.XLOOKUP('Sheet1 (4)'!AB884,'Sheet1 (3)'!B:B,'Sheet1 (3)'!C:C,"",0)</f>
        <v>フリービット</v>
      </c>
      <c r="C878" s="1" t="str">
        <f>_xlfn.XLOOKUP('Sheet1 (4)'!AB884,'Sheet1 (3)'!B:B,'Sheet1 (3)'!F:F,"",0)</f>
        <v>情報・通信業</v>
      </c>
      <c r="D878" s="1">
        <f>ROUND('Sheet1 (4)'!E884/100000000,2)</f>
        <v>0.22</v>
      </c>
      <c r="E878" s="1">
        <f>ROUND('Sheet1 (4)'!F884/100,2)</f>
        <v>34.03</v>
      </c>
      <c r="F878" s="1">
        <f>ROUND('Sheet1 (4)'!G884/100,2)</f>
        <v>31.65</v>
      </c>
      <c r="G878" s="1">
        <f>ROUND('Sheet1 (4)'!H884/100,2)</f>
        <v>40.08</v>
      </c>
      <c r="H878" s="1">
        <f>ROUND('Sheet1 (4)'!I884/100,2)</f>
        <v>58.88</v>
      </c>
      <c r="I878" s="1">
        <f>ROUND('Sheet1 (4)'!J884/100,2)</f>
        <v>58.84</v>
      </c>
      <c r="J878" s="1">
        <f>ROUND('Sheet1 (4)'!K884/100,2)</f>
        <v>64.25</v>
      </c>
      <c r="K878" s="1">
        <f>ROUND('Sheet1 (4)'!L884/100,2)</f>
        <v>70.25</v>
      </c>
      <c r="L878" s="4">
        <f>ROUND(('Sheet1 (4)'!M884+'Sheet1 (4)'!R884)/100,2)</f>
        <v>44.67</v>
      </c>
      <c r="M878" s="4">
        <f>ROUND(('Sheet1 (4)'!N884+'Sheet1 (4)'!S884)/100,2)</f>
        <v>28.43</v>
      </c>
      <c r="N878" s="4">
        <f>ROUND(('Sheet1 (4)'!O884+'Sheet1 (4)'!T884)/100,2)</f>
        <v>26.78</v>
      </c>
      <c r="O878" s="4">
        <f>ROUND(('Sheet1 (4)'!P884+'Sheet1 (4)'!U884)/100,2)</f>
        <v>31.4</v>
      </c>
      <c r="P878" s="4">
        <f>ROUND(('Sheet1 (4)'!Q884+'Sheet1 (4)'!V884)/100,2)</f>
        <v>38.86</v>
      </c>
      <c r="Q878" s="7">
        <f>ROUND('Sheet1 (4)'!W884/100,2)</f>
        <v>0.21</v>
      </c>
      <c r="R878" s="7">
        <f>ROUND('Sheet1 (4)'!X884/100,2)</f>
        <v>0.14000000000000001</v>
      </c>
      <c r="S878" s="7">
        <f>ROUND('Sheet1 (4)'!Y884/100,2)</f>
        <v>0.23</v>
      </c>
      <c r="T878" s="7">
        <f>ROUND('Sheet1 (4)'!Z884/100,2)</f>
        <v>0.35</v>
      </c>
      <c r="U878" s="7">
        <f>ROUND('Sheet1 (4)'!AA884/100,2)</f>
        <v>0.33</v>
      </c>
      <c r="V878" s="1" t="str">
        <f>'Sheet1 (4)'!AB884&amp;".T"</f>
        <v>3843.T</v>
      </c>
      <c r="W878">
        <f>ROUND('Sheet1 (4)'!AC884,2)</f>
        <v>10.99</v>
      </c>
      <c r="X878">
        <f>ROUND('Sheet1 (4)'!AD884,2)</f>
        <v>4.97</v>
      </c>
      <c r="Y878" t="str">
        <f>_xlfn.XLOOKUP('Sheet1 (4)'!AB884,'Sheet1 (3)'!B:B,'Sheet1 (3)'!D:D,"",0)</f>
        <v>プライム</v>
      </c>
    </row>
    <row r="879" spans="1:25" x14ac:dyDescent="0.2">
      <c r="A879">
        <v>878</v>
      </c>
      <c r="B879" s="1" t="str">
        <f>_xlfn.XLOOKUP('Sheet1 (4)'!AB885,'Sheet1 (3)'!B:B,'Sheet1 (3)'!C:C,"",0)</f>
        <v>フリー</v>
      </c>
      <c r="C879" s="1" t="str">
        <f>_xlfn.XLOOKUP('Sheet1 (4)'!AB885,'Sheet1 (3)'!B:B,'Sheet1 (3)'!F:F,"",0)</f>
        <v>情報・通信業</v>
      </c>
      <c r="D879" s="1">
        <f>ROUND('Sheet1 (4)'!E885/100000000,2)</f>
        <v>0.6</v>
      </c>
      <c r="E879" s="1">
        <f>ROUND('Sheet1 (4)'!F885/100,2)</f>
        <v>-24.42</v>
      </c>
      <c r="F879" s="1">
        <f>ROUND('Sheet1 (4)'!G885/100,2)</f>
        <v>-30.43</v>
      </c>
      <c r="G879" s="1">
        <f>ROUND('Sheet1 (4)'!H885/100,2)</f>
        <v>-79.2</v>
      </c>
      <c r="H879" s="1">
        <f>ROUND('Sheet1 (4)'!I885/100,2)</f>
        <v>-83.87</v>
      </c>
      <c r="I879" s="1">
        <f>ROUND('Sheet1 (4)'!J885/100,2)</f>
        <v>6.11</v>
      </c>
      <c r="J879" s="1">
        <f>ROUND('Sheet1 (4)'!K885/100,2)</f>
        <v>13.12</v>
      </c>
      <c r="K879" s="1">
        <f>ROUND('Sheet1 (4)'!L885/100,2)</f>
        <v>44.79</v>
      </c>
      <c r="L879" s="4">
        <f>ROUND(('Sheet1 (4)'!M885+'Sheet1 (4)'!R885)/100,2)</f>
        <v>-33.72</v>
      </c>
      <c r="M879" s="4">
        <f>ROUND(('Sheet1 (4)'!N885+'Sheet1 (4)'!S885)/100,2)</f>
        <v>-55.52</v>
      </c>
      <c r="N879" s="4">
        <f>ROUND(('Sheet1 (4)'!O885+'Sheet1 (4)'!T885)/100,2)</f>
        <v>-66.88</v>
      </c>
      <c r="O879" s="4">
        <f>ROUND(('Sheet1 (4)'!P885+'Sheet1 (4)'!U885)/100,2)</f>
        <v>-78.55</v>
      </c>
      <c r="P879" s="4">
        <f>ROUND(('Sheet1 (4)'!Q885+'Sheet1 (4)'!V885)/100,2)</f>
        <v>-9.4</v>
      </c>
      <c r="Q879" s="7">
        <f>ROUND('Sheet1 (4)'!W885/100,2)</f>
        <v>-0.09</v>
      </c>
      <c r="R879" s="7">
        <f>ROUND('Sheet1 (4)'!X885/100,2)</f>
        <v>-0.28000000000000003</v>
      </c>
      <c r="S879" s="7">
        <f>ROUND('Sheet1 (4)'!Y885/100,2)</f>
        <v>-0.39</v>
      </c>
      <c r="T879" s="7">
        <f>ROUND('Sheet1 (4)'!Z885/100,2)</f>
        <v>-0.46</v>
      </c>
      <c r="U879" s="7">
        <f>ROUND('Sheet1 (4)'!AA885/100,2)</f>
        <v>7.0000000000000007E-2</v>
      </c>
      <c r="V879" s="1" t="str">
        <f>'Sheet1 (4)'!AB885&amp;".T"</f>
        <v>4478.T</v>
      </c>
      <c r="W879">
        <f>ROUND('Sheet1 (4)'!AC885,2)</f>
        <v>141.34</v>
      </c>
      <c r="X879">
        <f>ROUND('Sheet1 (4)'!AD885,2)</f>
        <v>9.82</v>
      </c>
      <c r="Y879" t="str">
        <f>_xlfn.XLOOKUP('Sheet1 (4)'!AB885,'Sheet1 (3)'!B:B,'Sheet1 (3)'!D:D,"",0)</f>
        <v>グロース</v>
      </c>
    </row>
    <row r="880" spans="1:25" x14ac:dyDescent="0.2">
      <c r="A880">
        <v>879</v>
      </c>
      <c r="B880" s="1" t="str">
        <f>_xlfn.XLOOKUP('Sheet1 (4)'!AB886,'Sheet1 (3)'!B:B,'Sheet1 (3)'!C:C,"",0)</f>
        <v>フリージア・マクロス</v>
      </c>
      <c r="C880" s="1" t="str">
        <f>_xlfn.XLOOKUP('Sheet1 (4)'!AB886,'Sheet1 (3)'!B:B,'Sheet1 (3)'!F:F,"",0)</f>
        <v>機械</v>
      </c>
      <c r="D880" s="1">
        <f>ROUND('Sheet1 (4)'!E886/100000000,2)</f>
        <v>0.45</v>
      </c>
      <c r="E880" s="1">
        <f>ROUND('Sheet1 (4)'!F886/100,2)</f>
        <v>8.02</v>
      </c>
      <c r="F880" s="1">
        <f>ROUND('Sheet1 (4)'!G886/100,2)</f>
        <v>11.02</v>
      </c>
      <c r="G880" s="1">
        <f>ROUND('Sheet1 (4)'!H886/100,2)</f>
        <v>9.76</v>
      </c>
      <c r="H880" s="1">
        <f>ROUND('Sheet1 (4)'!I886/100,2)</f>
        <v>10.32</v>
      </c>
      <c r="I880" s="1">
        <f>ROUND('Sheet1 (4)'!J886/100,2)</f>
        <v>13.48</v>
      </c>
      <c r="J880" s="1" t="e">
        <f>ROUND('Sheet1 (4)'!K886/100,2)</f>
        <v>#VALUE!</v>
      </c>
      <c r="K880" s="1" t="e">
        <f>ROUND('Sheet1 (4)'!L886/100,2)</f>
        <v>#VALUE!</v>
      </c>
      <c r="L880" s="4">
        <f>ROUND(('Sheet1 (4)'!M886+'Sheet1 (4)'!R886)/100,2)</f>
        <v>7.05</v>
      </c>
      <c r="M880" s="4">
        <f>ROUND(('Sheet1 (4)'!N886+'Sheet1 (4)'!S886)/100,2)</f>
        <v>-8.01</v>
      </c>
      <c r="N880" s="4">
        <f>ROUND(('Sheet1 (4)'!O886+'Sheet1 (4)'!T886)/100,2)</f>
        <v>-5.2</v>
      </c>
      <c r="O880" s="4">
        <f>ROUND(('Sheet1 (4)'!P886+'Sheet1 (4)'!U886)/100,2)</f>
        <v>-12.58</v>
      </c>
      <c r="P880" s="4">
        <f>ROUND(('Sheet1 (4)'!Q886+'Sheet1 (4)'!V886)/100,2)</f>
        <v>-6.43</v>
      </c>
      <c r="Q880" s="7">
        <f>ROUND('Sheet1 (4)'!W886/100,2)</f>
        <v>0.01</v>
      </c>
      <c r="R880" s="7">
        <f>ROUND('Sheet1 (4)'!X886/100,2)</f>
        <v>0.09</v>
      </c>
      <c r="S880" s="7">
        <f>ROUND('Sheet1 (4)'!Y886/100,2)</f>
        <v>0.1</v>
      </c>
      <c r="T880" s="7">
        <f>ROUND('Sheet1 (4)'!Z886/100,2)</f>
        <v>0.08</v>
      </c>
      <c r="U880" s="7">
        <f>ROUND('Sheet1 (4)'!AA886/100,2)</f>
        <v>0.08</v>
      </c>
      <c r="V880" s="1" t="str">
        <f>'Sheet1 (4)'!AB886&amp;".T"</f>
        <v>6343.T</v>
      </c>
      <c r="W880">
        <f>ROUND('Sheet1 (4)'!AC886,2)</f>
        <v>7.14</v>
      </c>
      <c r="X880">
        <f>ROUND('Sheet1 (4)'!AD886,2)</f>
        <v>0.51</v>
      </c>
      <c r="Y880" t="str">
        <f>_xlfn.XLOOKUP('Sheet1 (4)'!AB886,'Sheet1 (3)'!B:B,'Sheet1 (3)'!D:D,"",0)</f>
        <v>スタンダード</v>
      </c>
    </row>
    <row r="881" spans="1:25" x14ac:dyDescent="0.2">
      <c r="A881">
        <v>880</v>
      </c>
      <c r="B881" s="1" t="str">
        <f>_xlfn.XLOOKUP('Sheet1 (4)'!AB887,'Sheet1 (3)'!B:B,'Sheet1 (3)'!C:C,"",0)</f>
        <v>フロイント産業</v>
      </c>
      <c r="C881" s="1" t="str">
        <f>_xlfn.XLOOKUP('Sheet1 (4)'!AB887,'Sheet1 (3)'!B:B,'Sheet1 (3)'!F:F,"",0)</f>
        <v>機械</v>
      </c>
      <c r="D881" s="1">
        <f>ROUND('Sheet1 (4)'!E887/100000000,2)</f>
        <v>0.17</v>
      </c>
      <c r="E881" s="1">
        <f>ROUND('Sheet1 (4)'!F887/100,2)</f>
        <v>11.48</v>
      </c>
      <c r="F881" s="1">
        <f>ROUND('Sheet1 (4)'!G887/100,2)</f>
        <v>9.82</v>
      </c>
      <c r="G881" s="1">
        <f>ROUND('Sheet1 (4)'!H887/100,2)</f>
        <v>4.5199999999999996</v>
      </c>
      <c r="H881" s="1">
        <f>ROUND('Sheet1 (4)'!I887/100,2)</f>
        <v>12.7</v>
      </c>
      <c r="I881" s="1">
        <f>ROUND('Sheet1 (4)'!J887/100,2)</f>
        <v>12.01</v>
      </c>
      <c r="J881" s="1">
        <f>ROUND('Sheet1 (4)'!K887/100,2)</f>
        <v>16</v>
      </c>
      <c r="K881" s="1">
        <f>ROUND('Sheet1 (4)'!L887/100,2)</f>
        <v>17.5</v>
      </c>
      <c r="L881" s="4">
        <f>ROUND(('Sheet1 (4)'!M887+'Sheet1 (4)'!R887)/100,2)</f>
        <v>5.54</v>
      </c>
      <c r="M881" s="4">
        <f>ROUND(('Sheet1 (4)'!N887+'Sheet1 (4)'!S887)/100,2)</f>
        <v>0.21</v>
      </c>
      <c r="N881" s="4">
        <f>ROUND(('Sheet1 (4)'!O887+'Sheet1 (4)'!T887)/100,2)</f>
        <v>-8.6199999999999992</v>
      </c>
      <c r="O881" s="4">
        <f>ROUND(('Sheet1 (4)'!P887+'Sheet1 (4)'!U887)/100,2)</f>
        <v>16.29</v>
      </c>
      <c r="P881" s="4">
        <f>ROUND(('Sheet1 (4)'!Q887+'Sheet1 (4)'!V887)/100,2)</f>
        <v>12.91</v>
      </c>
      <c r="Q881" s="7">
        <f>ROUND('Sheet1 (4)'!W887/100,2)</f>
        <v>7.0000000000000007E-2</v>
      </c>
      <c r="R881" s="7">
        <f>ROUND('Sheet1 (4)'!X887/100,2)</f>
        <v>0.04</v>
      </c>
      <c r="S881" s="7">
        <f>ROUND('Sheet1 (4)'!Y887/100,2)</f>
        <v>-0.04</v>
      </c>
      <c r="T881" s="7">
        <f>ROUND('Sheet1 (4)'!Z887/100,2)</f>
        <v>0.05</v>
      </c>
      <c r="U881" s="7">
        <f>ROUND('Sheet1 (4)'!AA887/100,2)</f>
        <v>0.04</v>
      </c>
      <c r="V881" s="1" t="str">
        <f>'Sheet1 (4)'!AB887&amp;".T"</f>
        <v>6312.T</v>
      </c>
      <c r="W881">
        <f>ROUND('Sheet1 (4)'!AC887,2)</f>
        <v>11.03</v>
      </c>
      <c r="X881">
        <f>ROUND('Sheet1 (4)'!AD887,2)</f>
        <v>1.1499999999999999</v>
      </c>
      <c r="Y881" t="str">
        <f>_xlfn.XLOOKUP('Sheet1 (4)'!AB887,'Sheet1 (3)'!B:B,'Sheet1 (3)'!D:D,"",0)</f>
        <v>スタンダード</v>
      </c>
    </row>
    <row r="882" spans="1:25" x14ac:dyDescent="0.2">
      <c r="A882">
        <v>881</v>
      </c>
      <c r="B882" s="1" t="str">
        <f>_xlfn.XLOOKUP('Sheet1 (4)'!AB888,'Sheet1 (3)'!B:B,'Sheet1 (3)'!C:C,"",0)</f>
        <v>フレンドリー</v>
      </c>
      <c r="C882" s="1" t="str">
        <f>_xlfn.XLOOKUP('Sheet1 (4)'!AB888,'Sheet1 (3)'!B:B,'Sheet1 (3)'!F:F,"",0)</f>
        <v>小売業</v>
      </c>
      <c r="D882" s="1">
        <f>ROUND('Sheet1 (4)'!E888/100000000,2)</f>
        <v>0.03</v>
      </c>
      <c r="E882" s="1" t="e">
        <f>ROUND('Sheet1 (4)'!F888/100,2)</f>
        <v>#VALUE!</v>
      </c>
      <c r="F882" s="1" t="e">
        <f>ROUND('Sheet1 (4)'!G888/100,2)</f>
        <v>#VALUE!</v>
      </c>
      <c r="G882" s="1" t="e">
        <f>ROUND('Sheet1 (4)'!H888/100,2)</f>
        <v>#VALUE!</v>
      </c>
      <c r="H882" s="1" t="e">
        <f>ROUND('Sheet1 (4)'!I888/100,2)</f>
        <v>#VALUE!</v>
      </c>
      <c r="I882" s="1">
        <f>ROUND('Sheet1 (4)'!J888/100,2)</f>
        <v>-6.59</v>
      </c>
      <c r="J882" s="1" t="e">
        <f>ROUND('Sheet1 (4)'!K888/100,2)</f>
        <v>#VALUE!</v>
      </c>
      <c r="K882" s="1" t="e">
        <f>ROUND('Sheet1 (4)'!L888/100,2)</f>
        <v>#VALUE!</v>
      </c>
      <c r="L882" s="4" t="e">
        <f>ROUND(('Sheet1 (4)'!M888+'Sheet1 (4)'!R888)/100,2)</f>
        <v>#VALUE!</v>
      </c>
      <c r="M882" s="4" t="e">
        <f>ROUND(('Sheet1 (4)'!N888+'Sheet1 (4)'!S888)/100,2)</f>
        <v>#VALUE!</v>
      </c>
      <c r="N882" s="4" t="e">
        <f>ROUND(('Sheet1 (4)'!O888+'Sheet1 (4)'!T888)/100,2)</f>
        <v>#VALUE!</v>
      </c>
      <c r="O882" s="4" t="e">
        <f>ROUND(('Sheet1 (4)'!P888+'Sheet1 (4)'!U888)/100,2)</f>
        <v>#VALUE!</v>
      </c>
      <c r="P882" s="4">
        <f>ROUND(('Sheet1 (4)'!Q888+'Sheet1 (4)'!V888)/100,2)</f>
        <v>-5.18</v>
      </c>
      <c r="Q882" s="7" t="e">
        <f>ROUND('Sheet1 (4)'!W888/100,2)</f>
        <v>#VALUE!</v>
      </c>
      <c r="R882" s="7" t="e">
        <f>ROUND('Sheet1 (4)'!X888/100,2)</f>
        <v>#VALUE!</v>
      </c>
      <c r="S882" s="7" t="e">
        <f>ROUND('Sheet1 (4)'!Y888/100,2)</f>
        <v>#VALUE!</v>
      </c>
      <c r="T882" s="7" t="e">
        <f>ROUND('Sheet1 (4)'!Z888/100,2)</f>
        <v>#VALUE!</v>
      </c>
      <c r="U882" s="7">
        <f>ROUND('Sheet1 (4)'!AA888/100,2)</f>
        <v>-0.32</v>
      </c>
      <c r="V882" s="1" t="str">
        <f>'Sheet1 (4)'!AB888&amp;".T"</f>
        <v>8209.T</v>
      </c>
      <c r="W882" t="e">
        <f>ROUND('Sheet1 (4)'!AC888,2)</f>
        <v>#VALUE!</v>
      </c>
      <c r="X882">
        <f>ROUND('Sheet1 (4)'!AD888,2)</f>
        <v>0.14000000000000001</v>
      </c>
      <c r="Y882" t="str">
        <f>_xlfn.XLOOKUP('Sheet1 (4)'!AB888,'Sheet1 (3)'!B:B,'Sheet1 (3)'!D:D,"",0)</f>
        <v>スタンダード</v>
      </c>
    </row>
    <row r="883" spans="1:25" x14ac:dyDescent="0.2">
      <c r="A883">
        <v>882</v>
      </c>
      <c r="B883" s="1" t="str">
        <f>_xlfn.XLOOKUP('Sheet1 (4)'!AB889,'Sheet1 (3)'!B:B,'Sheet1 (3)'!C:C,"",0)</f>
        <v>ＦＲＯＮＴＥＯ</v>
      </c>
      <c r="C883" s="1" t="str">
        <f>_xlfn.XLOOKUP('Sheet1 (4)'!AB889,'Sheet1 (3)'!B:B,'Sheet1 (3)'!F:F,"",0)</f>
        <v>サービス業</v>
      </c>
      <c r="D883" s="1">
        <f>ROUND('Sheet1 (4)'!E889/100000000,2)</f>
        <v>0.39</v>
      </c>
      <c r="E883" s="1">
        <f>ROUND('Sheet1 (4)'!F889/100,2)</f>
        <v>5.08</v>
      </c>
      <c r="F883" s="1">
        <f>ROUND('Sheet1 (4)'!G889/100,2)</f>
        <v>17.21</v>
      </c>
      <c r="G883" s="1">
        <f>ROUND('Sheet1 (4)'!H889/100,2)</f>
        <v>-13.62</v>
      </c>
      <c r="H883" s="1">
        <f>ROUND('Sheet1 (4)'!I889/100,2)</f>
        <v>-1.85</v>
      </c>
      <c r="I883" s="1">
        <f>ROUND('Sheet1 (4)'!J889/100,2)</f>
        <v>5.28</v>
      </c>
      <c r="J883" s="1">
        <f>ROUND('Sheet1 (4)'!K889/100,2)</f>
        <v>6.5</v>
      </c>
      <c r="K883" s="1">
        <f>ROUND('Sheet1 (4)'!L889/100,2)</f>
        <v>8.6</v>
      </c>
      <c r="L883" s="4">
        <f>ROUND(('Sheet1 (4)'!M889+'Sheet1 (4)'!R889)/100,2)</f>
        <v>16.79</v>
      </c>
      <c r="M883" s="4">
        <f>ROUND(('Sheet1 (4)'!N889+'Sheet1 (4)'!S889)/100,2)</f>
        <v>17.579999999999998</v>
      </c>
      <c r="N883" s="4">
        <f>ROUND(('Sheet1 (4)'!O889+'Sheet1 (4)'!T889)/100,2)</f>
        <v>-15.39</v>
      </c>
      <c r="O883" s="4">
        <f>ROUND(('Sheet1 (4)'!P889+'Sheet1 (4)'!U889)/100,2)</f>
        <v>15.29</v>
      </c>
      <c r="P883" s="4">
        <f>ROUND(('Sheet1 (4)'!Q889+'Sheet1 (4)'!V889)/100,2)</f>
        <v>4.99</v>
      </c>
      <c r="Q883" s="7">
        <f>ROUND('Sheet1 (4)'!W889/100,2)</f>
        <v>0.09</v>
      </c>
      <c r="R883" s="7">
        <f>ROUND('Sheet1 (4)'!X889/100,2)</f>
        <v>0.24</v>
      </c>
      <c r="S883" s="7">
        <f>ROUND('Sheet1 (4)'!Y889/100,2)</f>
        <v>-0.3</v>
      </c>
      <c r="T883" s="7">
        <f>ROUND('Sheet1 (4)'!Z889/100,2)</f>
        <v>-0.72</v>
      </c>
      <c r="U883" s="7">
        <f>ROUND('Sheet1 (4)'!AA889/100,2)</f>
        <v>0.18</v>
      </c>
      <c r="V883" s="1" t="str">
        <f>'Sheet1 (4)'!AB889&amp;".T"</f>
        <v>2158.T</v>
      </c>
      <c r="W883">
        <f>ROUND('Sheet1 (4)'!AC889,2)</f>
        <v>134.52000000000001</v>
      </c>
      <c r="X883">
        <f>ROUND('Sheet1 (4)'!AD889,2)</f>
        <v>10.6</v>
      </c>
      <c r="Y883" t="str">
        <f>_xlfn.XLOOKUP('Sheet1 (4)'!AB889,'Sheet1 (3)'!B:B,'Sheet1 (3)'!D:D,"",0)</f>
        <v>グロース</v>
      </c>
    </row>
    <row r="884" spans="1:25" x14ac:dyDescent="0.2">
      <c r="A884">
        <v>883</v>
      </c>
      <c r="B884" s="1" t="str">
        <f>_xlfn.XLOOKUP('Sheet1 (4)'!AB890,'Sheet1 (3)'!B:B,'Sheet1 (3)'!C:C,"",0)</f>
        <v>フロンティアインターナショナル</v>
      </c>
      <c r="C884" s="1" t="str">
        <f>_xlfn.XLOOKUP('Sheet1 (4)'!AB890,'Sheet1 (3)'!B:B,'Sheet1 (3)'!F:F,"",0)</f>
        <v>サービス業</v>
      </c>
      <c r="D884" s="1">
        <f>ROUND('Sheet1 (4)'!E890/100000000,2)</f>
        <v>0.04</v>
      </c>
      <c r="E884" s="1">
        <f>ROUND('Sheet1 (4)'!F890/100,2)</f>
        <v>7.51</v>
      </c>
      <c r="F884" s="1">
        <f>ROUND('Sheet1 (4)'!G890/100,2)</f>
        <v>31.31</v>
      </c>
      <c r="G884" s="1">
        <f>ROUND('Sheet1 (4)'!H890/100,2)</f>
        <v>18.75</v>
      </c>
      <c r="H884" s="1">
        <f>ROUND('Sheet1 (4)'!I890/100,2)</f>
        <v>12.1</v>
      </c>
      <c r="I884" s="1">
        <f>ROUND('Sheet1 (4)'!J890/100,2)</f>
        <v>12.78</v>
      </c>
      <c r="J884" s="1" t="e">
        <f>ROUND('Sheet1 (4)'!K890/100,2)</f>
        <v>#VALUE!</v>
      </c>
      <c r="K884" s="1" t="e">
        <f>ROUND('Sheet1 (4)'!L890/100,2)</f>
        <v>#VALUE!</v>
      </c>
      <c r="L884" s="4">
        <f>ROUND(('Sheet1 (4)'!M890+'Sheet1 (4)'!R890)/100,2)</f>
        <v>5.56</v>
      </c>
      <c r="M884" s="4">
        <f>ROUND(('Sheet1 (4)'!N890+'Sheet1 (4)'!S890)/100,2)</f>
        <v>29.01</v>
      </c>
      <c r="N884" s="4">
        <f>ROUND(('Sheet1 (4)'!O890+'Sheet1 (4)'!T890)/100,2)</f>
        <v>-13.81</v>
      </c>
      <c r="O884" s="4">
        <f>ROUND(('Sheet1 (4)'!P890+'Sheet1 (4)'!U890)/100,2)</f>
        <v>14.99</v>
      </c>
      <c r="P884" s="4">
        <f>ROUND(('Sheet1 (4)'!Q890+'Sheet1 (4)'!V890)/100,2)</f>
        <v>12.28</v>
      </c>
      <c r="Q884" s="7">
        <f>ROUND('Sheet1 (4)'!W890/100,2)</f>
        <v>0.1</v>
      </c>
      <c r="R884" s="7">
        <f>ROUND('Sheet1 (4)'!X890/100,2)</f>
        <v>0.34</v>
      </c>
      <c r="S884" s="7">
        <f>ROUND('Sheet1 (4)'!Y890/100,2)</f>
        <v>0.17</v>
      </c>
      <c r="T884" s="7">
        <f>ROUND('Sheet1 (4)'!Z890/100,2)</f>
        <v>0.06</v>
      </c>
      <c r="U884" s="7">
        <f>ROUND('Sheet1 (4)'!AA890/100,2)</f>
        <v>0.1</v>
      </c>
      <c r="V884" s="1" t="str">
        <f>'Sheet1 (4)'!AB890&amp;".T"</f>
        <v>7050.T</v>
      </c>
      <c r="W884">
        <f>ROUND('Sheet1 (4)'!AC890,2)</f>
        <v>11.36</v>
      </c>
      <c r="X884">
        <f>ROUND('Sheet1 (4)'!AD890,2)</f>
        <v>1.1399999999999999</v>
      </c>
      <c r="Y884" t="str">
        <f>_xlfn.XLOOKUP('Sheet1 (4)'!AB890,'Sheet1 (3)'!B:B,'Sheet1 (3)'!D:D,"",0)</f>
        <v>グロース</v>
      </c>
    </row>
    <row r="885" spans="1:25" x14ac:dyDescent="0.2">
      <c r="A885">
        <v>884</v>
      </c>
      <c r="B885" s="1" t="str">
        <f>_xlfn.XLOOKUP('Sheet1 (4)'!AB891,'Sheet1 (3)'!B:B,'Sheet1 (3)'!C:C,"",0)</f>
        <v>フロンティア・マネジメント</v>
      </c>
      <c r="C885" s="1" t="str">
        <f>_xlfn.XLOOKUP('Sheet1 (4)'!AB891,'Sheet1 (3)'!B:B,'Sheet1 (3)'!F:F,"",0)</f>
        <v>サービス業</v>
      </c>
      <c r="D885" s="1">
        <f>ROUND('Sheet1 (4)'!E891/100000000,2)</f>
        <v>0.12</v>
      </c>
      <c r="E885" s="1">
        <f>ROUND('Sheet1 (4)'!F891/100,2)</f>
        <v>5.01</v>
      </c>
      <c r="F885" s="1">
        <f>ROUND('Sheet1 (4)'!G891/100,2)</f>
        <v>9.08</v>
      </c>
      <c r="G885" s="1">
        <f>ROUND('Sheet1 (4)'!H891/100,2)</f>
        <v>12.52</v>
      </c>
      <c r="H885" s="1">
        <f>ROUND('Sheet1 (4)'!I891/100,2)</f>
        <v>-6.32</v>
      </c>
      <c r="I885" s="1">
        <f>ROUND('Sheet1 (4)'!J891/100,2)</f>
        <v>-6.32</v>
      </c>
      <c r="J885" s="1" t="e">
        <f>ROUND('Sheet1 (4)'!K891/100,2)</f>
        <v>#VALUE!</v>
      </c>
      <c r="K885" s="1" t="e">
        <f>ROUND('Sheet1 (4)'!L891/100,2)</f>
        <v>#VALUE!</v>
      </c>
      <c r="L885" s="4">
        <f>ROUND(('Sheet1 (4)'!M891+'Sheet1 (4)'!R891)/100,2)</f>
        <v>2.85</v>
      </c>
      <c r="M885" s="4">
        <f>ROUND(('Sheet1 (4)'!N891+'Sheet1 (4)'!S891)/100,2)</f>
        <v>7.64</v>
      </c>
      <c r="N885" s="4">
        <f>ROUND(('Sheet1 (4)'!O891+'Sheet1 (4)'!T891)/100,2)</f>
        <v>-11.52</v>
      </c>
      <c r="O885" s="4">
        <f>ROUND(('Sheet1 (4)'!P891+'Sheet1 (4)'!U891)/100,2)</f>
        <v>-25.81</v>
      </c>
      <c r="P885" s="4">
        <f>ROUND(('Sheet1 (4)'!Q891+'Sheet1 (4)'!V891)/100,2)</f>
        <v>-25.81</v>
      </c>
      <c r="Q885" s="7">
        <f>ROUND('Sheet1 (4)'!W891/100,2)</f>
        <v>0.14000000000000001</v>
      </c>
      <c r="R885" s="7">
        <f>ROUND('Sheet1 (4)'!X891/100,2)</f>
        <v>0.21</v>
      </c>
      <c r="S885" s="7">
        <f>ROUND('Sheet1 (4)'!Y891/100,2)</f>
        <v>0.16</v>
      </c>
      <c r="T885" s="7">
        <f>ROUND('Sheet1 (4)'!Z891/100,2)</f>
        <v>-0.08</v>
      </c>
      <c r="U885" s="7">
        <f>ROUND('Sheet1 (4)'!AA891/100,2)</f>
        <v>-0.08</v>
      </c>
      <c r="V885" s="1" t="str">
        <f>'Sheet1 (4)'!AB891&amp;".T"</f>
        <v>7038.T</v>
      </c>
      <c r="W885" t="e">
        <f>ROUND('Sheet1 (4)'!AC891,2)</f>
        <v>#VALUE!</v>
      </c>
      <c r="X885">
        <f>ROUND('Sheet1 (4)'!AD891,2)</f>
        <v>3.4</v>
      </c>
      <c r="Y885" t="str">
        <f>_xlfn.XLOOKUP('Sheet1 (4)'!AB891,'Sheet1 (3)'!B:B,'Sheet1 (3)'!D:D,"",0)</f>
        <v>プライム</v>
      </c>
    </row>
    <row r="886" spans="1:25" x14ac:dyDescent="0.2">
      <c r="A886">
        <v>885</v>
      </c>
      <c r="B886" s="1" t="str">
        <f>_xlfn.XLOOKUP('Sheet1 (4)'!AB892,'Sheet1 (3)'!B:B,'Sheet1 (3)'!C:C,"",0)</f>
        <v>フルッタフルッタ</v>
      </c>
      <c r="C886" s="1" t="str">
        <f>_xlfn.XLOOKUP('Sheet1 (4)'!AB892,'Sheet1 (3)'!B:B,'Sheet1 (3)'!F:F,"",0)</f>
        <v>食料品</v>
      </c>
      <c r="D886" s="1">
        <f>ROUND('Sheet1 (4)'!E892/100000000,2)</f>
        <v>0.8</v>
      </c>
      <c r="E886" s="1">
        <f>ROUND('Sheet1 (4)'!F892/100,2)</f>
        <v>-2.4900000000000002</v>
      </c>
      <c r="F886" s="1">
        <f>ROUND('Sheet1 (4)'!G892/100,2)</f>
        <v>-3.31</v>
      </c>
      <c r="G886" s="1">
        <f>ROUND('Sheet1 (4)'!H892/100,2)</f>
        <v>-3.12</v>
      </c>
      <c r="H886" s="1">
        <f>ROUND('Sheet1 (4)'!I892/100,2)</f>
        <v>-2.63</v>
      </c>
      <c r="I886" s="1">
        <f>ROUND('Sheet1 (4)'!J892/100,2)</f>
        <v>2.2999999999999998</v>
      </c>
      <c r="J886" s="1" t="e">
        <f>ROUND('Sheet1 (4)'!K892/100,2)</f>
        <v>#VALUE!</v>
      </c>
      <c r="K886" s="1" t="e">
        <f>ROUND('Sheet1 (4)'!L892/100,2)</f>
        <v>#VALUE!</v>
      </c>
      <c r="L886" s="4">
        <f>ROUND(('Sheet1 (4)'!M892+'Sheet1 (4)'!R892)/100,2)</f>
        <v>-2.14</v>
      </c>
      <c r="M886" s="4" t="e">
        <f>ROUND(('Sheet1 (4)'!N892+'Sheet1 (4)'!S892)/100,2)</f>
        <v>#VALUE!</v>
      </c>
      <c r="N886" s="4" t="e">
        <f>ROUND(('Sheet1 (4)'!O892+'Sheet1 (4)'!T892)/100,2)</f>
        <v>#VALUE!</v>
      </c>
      <c r="O886" s="4">
        <f>ROUND(('Sheet1 (4)'!P892+'Sheet1 (4)'!U892)/100,2)</f>
        <v>-2.13</v>
      </c>
      <c r="P886" s="4">
        <f>ROUND(('Sheet1 (4)'!Q892+'Sheet1 (4)'!V892)/100,2)</f>
        <v>1.48</v>
      </c>
      <c r="Q886" s="7">
        <f>ROUND('Sheet1 (4)'!W892/100,2)</f>
        <v>-0.4</v>
      </c>
      <c r="R886" s="7">
        <f>ROUND('Sheet1 (4)'!X892/100,2)</f>
        <v>-0.26</v>
      </c>
      <c r="S886" s="7">
        <f>ROUND('Sheet1 (4)'!Y892/100,2)</f>
        <v>-0.28000000000000003</v>
      </c>
      <c r="T886" s="7">
        <f>ROUND('Sheet1 (4)'!Z892/100,2)</f>
        <v>-0.33</v>
      </c>
      <c r="U886" s="7">
        <f>ROUND('Sheet1 (4)'!AA892/100,2)</f>
        <v>0.14000000000000001</v>
      </c>
      <c r="V886" s="1" t="str">
        <f>'Sheet1 (4)'!AB892&amp;".T"</f>
        <v>2586.T</v>
      </c>
      <c r="W886">
        <f>ROUND('Sheet1 (4)'!AC892,2)</f>
        <v>61.91</v>
      </c>
      <c r="X886">
        <f>ROUND('Sheet1 (4)'!AD892,2)</f>
        <v>6.73</v>
      </c>
      <c r="Y886" t="str">
        <f>_xlfn.XLOOKUP('Sheet1 (4)'!AB892,'Sheet1 (3)'!B:B,'Sheet1 (3)'!D:D,"",0)</f>
        <v>グロース</v>
      </c>
    </row>
    <row r="887" spans="1:25" x14ac:dyDescent="0.2">
      <c r="A887">
        <v>886</v>
      </c>
      <c r="B887" s="1" t="str">
        <f>_xlfn.XLOOKUP('Sheet1 (4)'!AB893,'Sheet1 (3)'!B:B,'Sheet1 (3)'!C:C,"",0)</f>
        <v>富士テクノホールディングス</v>
      </c>
      <c r="C887" s="1" t="str">
        <f>_xlfn.XLOOKUP('Sheet1 (4)'!AB893,'Sheet1 (3)'!B:B,'Sheet1 (3)'!F:F,"",0)</f>
        <v>サービス業</v>
      </c>
      <c r="D887" s="1">
        <f>ROUND('Sheet1 (4)'!E893/100000000,2)</f>
        <v>0.01</v>
      </c>
      <c r="E887" s="1">
        <f>ROUND('Sheet1 (4)'!F893/100,2)</f>
        <v>0.45</v>
      </c>
      <c r="F887" s="1" t="e">
        <f>ROUND('Sheet1 (4)'!G893/100,2)</f>
        <v>#VALUE!</v>
      </c>
      <c r="G887" s="1" t="e">
        <f>ROUND('Sheet1 (4)'!H893/100,2)</f>
        <v>#VALUE!</v>
      </c>
      <c r="H887" s="1" t="e">
        <f>ROUND('Sheet1 (4)'!I893/100,2)</f>
        <v>#VALUE!</v>
      </c>
      <c r="I887" s="1">
        <f>ROUND('Sheet1 (4)'!J893/100,2)</f>
        <v>0.45</v>
      </c>
      <c r="J887" s="1" t="e">
        <f>ROUND('Sheet1 (4)'!K893/100,2)</f>
        <v>#VALUE!</v>
      </c>
      <c r="K887" s="1" t="e">
        <f>ROUND('Sheet1 (4)'!L893/100,2)</f>
        <v>#VALUE!</v>
      </c>
      <c r="L887" s="4">
        <f>ROUND(('Sheet1 (4)'!M893+'Sheet1 (4)'!R893)/100,2)</f>
        <v>0.69</v>
      </c>
      <c r="M887" s="4" t="e">
        <f>ROUND(('Sheet1 (4)'!N893+'Sheet1 (4)'!S893)/100,2)</f>
        <v>#VALUE!</v>
      </c>
      <c r="N887" s="4" t="e">
        <f>ROUND(('Sheet1 (4)'!O893+'Sheet1 (4)'!T893)/100,2)</f>
        <v>#VALUE!</v>
      </c>
      <c r="O887" s="4" t="e">
        <f>ROUND(('Sheet1 (4)'!P893+'Sheet1 (4)'!U893)/100,2)</f>
        <v>#VALUE!</v>
      </c>
      <c r="P887" s="4">
        <f>ROUND(('Sheet1 (4)'!Q893+'Sheet1 (4)'!V893)/100,2)</f>
        <v>0.69</v>
      </c>
      <c r="Q887" s="7">
        <f>ROUND('Sheet1 (4)'!W893/100,2)</f>
        <v>0.93</v>
      </c>
      <c r="R887" s="7" t="e">
        <f>ROUND('Sheet1 (4)'!X893/100,2)</f>
        <v>#VALUE!</v>
      </c>
      <c r="S887" s="7" t="e">
        <f>ROUND('Sheet1 (4)'!Y893/100,2)</f>
        <v>#VALUE!</v>
      </c>
      <c r="T887" s="7" t="e">
        <f>ROUND('Sheet1 (4)'!Z893/100,2)</f>
        <v>#VALUE!</v>
      </c>
      <c r="U887" s="7">
        <f>ROUND('Sheet1 (4)'!AA893/100,2)</f>
        <v>0.93</v>
      </c>
      <c r="V887" s="1" t="str">
        <f>'Sheet1 (4)'!AB893&amp;".T"</f>
        <v>9243.T</v>
      </c>
      <c r="W887">
        <f>ROUND('Sheet1 (4)'!AC893,2)</f>
        <v>6.96</v>
      </c>
      <c r="X887" t="e">
        <f>ROUND('Sheet1 (4)'!AD893,2)</f>
        <v>#VALUE!</v>
      </c>
      <c r="Y887" t="str">
        <f>_xlfn.XLOOKUP('Sheet1 (4)'!AB893,'Sheet1 (3)'!B:B,'Sheet1 (3)'!D:D,"",0)</f>
        <v>PRO Market</v>
      </c>
    </row>
    <row r="888" spans="1:25" x14ac:dyDescent="0.2">
      <c r="A888">
        <v>887</v>
      </c>
      <c r="B888" s="1" t="str">
        <f>_xlfn.XLOOKUP('Sheet1 (4)'!AB894,'Sheet1 (3)'!B:B,'Sheet1 (3)'!C:C,"",0)</f>
        <v>エフテック</v>
      </c>
      <c r="C888" s="1" t="str">
        <f>_xlfn.XLOOKUP('Sheet1 (4)'!AB894,'Sheet1 (3)'!B:B,'Sheet1 (3)'!F:F,"",0)</f>
        <v>輸送用機器</v>
      </c>
      <c r="D888" s="1">
        <f>ROUND('Sheet1 (4)'!E894/100000000,2)</f>
        <v>0.19</v>
      </c>
      <c r="E888" s="1">
        <f>ROUND('Sheet1 (4)'!F894/100,2)</f>
        <v>30.73</v>
      </c>
      <c r="F888" s="1">
        <f>ROUND('Sheet1 (4)'!G894/100,2)</f>
        <v>11.44</v>
      </c>
      <c r="G888" s="1">
        <f>ROUND('Sheet1 (4)'!H894/100,2)</f>
        <v>20.399999999999999</v>
      </c>
      <c r="H888" s="1">
        <f>ROUND('Sheet1 (4)'!I894/100,2)</f>
        <v>37.090000000000003</v>
      </c>
      <c r="I888" s="1">
        <f>ROUND('Sheet1 (4)'!J894/100,2)</f>
        <v>54.82</v>
      </c>
      <c r="J888" s="1" t="e">
        <f>ROUND('Sheet1 (4)'!K894/100,2)</f>
        <v>#VALUE!</v>
      </c>
      <c r="K888" s="1" t="e">
        <f>ROUND('Sheet1 (4)'!L894/100,2)</f>
        <v>#VALUE!</v>
      </c>
      <c r="L888" s="4">
        <f>ROUND(('Sheet1 (4)'!M894+'Sheet1 (4)'!R894)/100,2)</f>
        <v>-7.7</v>
      </c>
      <c r="M888" s="4">
        <f>ROUND(('Sheet1 (4)'!N894+'Sheet1 (4)'!S894)/100,2)</f>
        <v>-138.47</v>
      </c>
      <c r="N888" s="4">
        <f>ROUND(('Sheet1 (4)'!O894+'Sheet1 (4)'!T894)/100,2)</f>
        <v>10.91</v>
      </c>
      <c r="O888" s="4">
        <f>ROUND(('Sheet1 (4)'!P894+'Sheet1 (4)'!U894)/100,2)</f>
        <v>105.64</v>
      </c>
      <c r="P888" s="4">
        <f>ROUND(('Sheet1 (4)'!Q894+'Sheet1 (4)'!V894)/100,2)</f>
        <v>68.86</v>
      </c>
      <c r="Q888" s="7">
        <f>ROUND('Sheet1 (4)'!W894/100,2)</f>
        <v>-0.02</v>
      </c>
      <c r="R888" s="7">
        <f>ROUND('Sheet1 (4)'!X894/100,2)</f>
        <v>0</v>
      </c>
      <c r="S888" s="7">
        <f>ROUND('Sheet1 (4)'!Y894/100,2)</f>
        <v>0.03</v>
      </c>
      <c r="T888" s="7">
        <f>ROUND('Sheet1 (4)'!Z894/100,2)</f>
        <v>0.02</v>
      </c>
      <c r="U888" s="7">
        <f>ROUND('Sheet1 (4)'!AA894/100,2)</f>
        <v>-0.14000000000000001</v>
      </c>
      <c r="V888" s="1" t="str">
        <f>'Sheet1 (4)'!AB894&amp;".T"</f>
        <v>7212.T</v>
      </c>
      <c r="W888" t="e">
        <f>ROUND('Sheet1 (4)'!AC894,2)</f>
        <v>#VALUE!</v>
      </c>
      <c r="X888">
        <f>ROUND('Sheet1 (4)'!AD894,2)</f>
        <v>0.27</v>
      </c>
      <c r="Y888" t="str">
        <f>_xlfn.XLOOKUP('Sheet1 (4)'!AB894,'Sheet1 (3)'!B:B,'Sheet1 (3)'!D:D,"",0)</f>
        <v>スタンダード</v>
      </c>
    </row>
    <row r="889" spans="1:25" x14ac:dyDescent="0.2">
      <c r="A889">
        <v>888</v>
      </c>
      <c r="B889" s="1" t="str">
        <f>_xlfn.XLOOKUP('Sheet1 (4)'!AB895,'Sheet1 (3)'!B:B,'Sheet1 (3)'!C:C,"",0)</f>
        <v>エフティグループ</v>
      </c>
      <c r="C889" s="1" t="str">
        <f>_xlfn.XLOOKUP('Sheet1 (4)'!AB895,'Sheet1 (3)'!B:B,'Sheet1 (3)'!F:F,"",0)</f>
        <v>卸売業</v>
      </c>
      <c r="D889" s="1">
        <f>ROUND('Sheet1 (4)'!E895/100000000,2)</f>
        <v>0.3</v>
      </c>
      <c r="E889" s="1">
        <f>ROUND('Sheet1 (4)'!F895/100,2)</f>
        <v>47.92</v>
      </c>
      <c r="F889" s="1">
        <f>ROUND('Sheet1 (4)'!G895/100,2)</f>
        <v>33.700000000000003</v>
      </c>
      <c r="G889" s="1">
        <f>ROUND('Sheet1 (4)'!H895/100,2)</f>
        <v>59.37</v>
      </c>
      <c r="H889" s="1">
        <f>ROUND('Sheet1 (4)'!I895/100,2)</f>
        <v>77.53</v>
      </c>
      <c r="I889" s="1">
        <f>ROUND('Sheet1 (4)'!J895/100,2)</f>
        <v>77.56</v>
      </c>
      <c r="J889" s="1" t="e">
        <f>ROUND('Sheet1 (4)'!K895/100,2)</f>
        <v>#VALUE!</v>
      </c>
      <c r="K889" s="1" t="e">
        <f>ROUND('Sheet1 (4)'!L895/100,2)</f>
        <v>#VALUE!</v>
      </c>
      <c r="L889" s="4">
        <f>ROUND(('Sheet1 (4)'!M895+'Sheet1 (4)'!R895)/100,2)</f>
        <v>-6.87</v>
      </c>
      <c r="M889" s="4">
        <f>ROUND(('Sheet1 (4)'!N895+'Sheet1 (4)'!S895)/100,2)</f>
        <v>37.69</v>
      </c>
      <c r="N889" s="4">
        <f>ROUND(('Sheet1 (4)'!O895+'Sheet1 (4)'!T895)/100,2)</f>
        <v>150.16</v>
      </c>
      <c r="O889" s="4">
        <f>ROUND(('Sheet1 (4)'!P895+'Sheet1 (4)'!U895)/100,2)</f>
        <v>66.569999999999993</v>
      </c>
      <c r="P889" s="4">
        <f>ROUND(('Sheet1 (4)'!Q895+'Sheet1 (4)'!V895)/100,2)</f>
        <v>20.96</v>
      </c>
      <c r="Q889" s="7">
        <f>ROUND('Sheet1 (4)'!W895/100,2)</f>
        <v>0.21</v>
      </c>
      <c r="R889" s="7">
        <f>ROUND('Sheet1 (4)'!X895/100,2)</f>
        <v>0.28000000000000003</v>
      </c>
      <c r="S889" s="7">
        <f>ROUND('Sheet1 (4)'!Y895/100,2)</f>
        <v>0.19</v>
      </c>
      <c r="T889" s="7">
        <f>ROUND('Sheet1 (4)'!Z895/100,2)</f>
        <v>0.24</v>
      </c>
      <c r="U889" s="7">
        <f>ROUND('Sheet1 (4)'!AA895/100,2)</f>
        <v>0.25</v>
      </c>
      <c r="V889" s="1" t="str">
        <f>'Sheet1 (4)'!AB895&amp;".T"</f>
        <v>2763.T</v>
      </c>
      <c r="W889">
        <f>ROUND('Sheet1 (4)'!AC895,2)</f>
        <v>5.76</v>
      </c>
      <c r="X889">
        <f>ROUND('Sheet1 (4)'!AD895,2)</f>
        <v>1.24</v>
      </c>
      <c r="Y889" t="str">
        <f>_xlfn.XLOOKUP('Sheet1 (4)'!AB895,'Sheet1 (3)'!B:B,'Sheet1 (3)'!D:D,"",0)</f>
        <v>スタンダード</v>
      </c>
    </row>
    <row r="890" spans="1:25" x14ac:dyDescent="0.2">
      <c r="A890">
        <v>889</v>
      </c>
      <c r="B890" s="1" t="str">
        <f>_xlfn.XLOOKUP('Sheet1 (4)'!AB896,'Sheet1 (3)'!B:B,'Sheet1 (3)'!C:C,"",0)</f>
        <v>不動テトラ</v>
      </c>
      <c r="C890" s="1" t="str">
        <f>_xlfn.XLOOKUP('Sheet1 (4)'!AB896,'Sheet1 (3)'!B:B,'Sheet1 (3)'!F:F,"",0)</f>
        <v>建設業</v>
      </c>
      <c r="D890" s="1">
        <f>ROUND('Sheet1 (4)'!E896/100000000,2)</f>
        <v>0.15</v>
      </c>
      <c r="E890" s="1">
        <f>ROUND('Sheet1 (4)'!F896/100,2)</f>
        <v>45.19</v>
      </c>
      <c r="F890" s="1">
        <f>ROUND('Sheet1 (4)'!G896/100,2)</f>
        <v>32.979999999999997</v>
      </c>
      <c r="G890" s="1">
        <f>ROUND('Sheet1 (4)'!H896/100,2)</f>
        <v>36.020000000000003</v>
      </c>
      <c r="H890" s="1">
        <f>ROUND('Sheet1 (4)'!I896/100,2)</f>
        <v>26.56</v>
      </c>
      <c r="I890" s="1">
        <f>ROUND('Sheet1 (4)'!J896/100,2)</f>
        <v>31.47</v>
      </c>
      <c r="J890" s="1">
        <f>ROUND('Sheet1 (4)'!K896/100,2)</f>
        <v>48</v>
      </c>
      <c r="K890" s="1">
        <f>ROUND('Sheet1 (4)'!L896/100,2)</f>
        <v>58</v>
      </c>
      <c r="L890" s="4">
        <f>ROUND(('Sheet1 (4)'!M896+'Sheet1 (4)'!R896)/100,2)</f>
        <v>77.900000000000006</v>
      </c>
      <c r="M890" s="4">
        <f>ROUND(('Sheet1 (4)'!N896+'Sheet1 (4)'!S896)/100,2)</f>
        <v>-31.23</v>
      </c>
      <c r="N890" s="4">
        <f>ROUND(('Sheet1 (4)'!O896+'Sheet1 (4)'!T896)/100,2)</f>
        <v>-7.28</v>
      </c>
      <c r="O890" s="4">
        <f>ROUND(('Sheet1 (4)'!P896+'Sheet1 (4)'!U896)/100,2)</f>
        <v>34.39</v>
      </c>
      <c r="P890" s="4">
        <f>ROUND(('Sheet1 (4)'!Q896+'Sheet1 (4)'!V896)/100,2)</f>
        <v>-58.79</v>
      </c>
      <c r="Q890" s="7">
        <f>ROUND('Sheet1 (4)'!W896/100,2)</f>
        <v>0.1</v>
      </c>
      <c r="R890" s="7">
        <f>ROUND('Sheet1 (4)'!X896/100,2)</f>
        <v>7.0000000000000007E-2</v>
      </c>
      <c r="S890" s="7">
        <f>ROUND('Sheet1 (4)'!Y896/100,2)</f>
        <v>7.0000000000000007E-2</v>
      </c>
      <c r="T890" s="7">
        <f>ROUND('Sheet1 (4)'!Z896/100,2)</f>
        <v>0.06</v>
      </c>
      <c r="U890" s="7">
        <f>ROUND('Sheet1 (4)'!AA896/100,2)</f>
        <v>7.0000000000000007E-2</v>
      </c>
      <c r="V890" s="1" t="str">
        <f>'Sheet1 (4)'!AB896&amp;".T"</f>
        <v>1813.T</v>
      </c>
      <c r="W890">
        <f>ROUND('Sheet1 (4)'!AC896,2)</f>
        <v>11.9</v>
      </c>
      <c r="X890">
        <f>ROUND('Sheet1 (4)'!AD896,2)</f>
        <v>1.1100000000000001</v>
      </c>
      <c r="Y890" t="str">
        <f>_xlfn.XLOOKUP('Sheet1 (4)'!AB896,'Sheet1 (3)'!B:B,'Sheet1 (3)'!D:D,"",0)</f>
        <v>プライム</v>
      </c>
    </row>
    <row r="891" spans="1:25" x14ac:dyDescent="0.2">
      <c r="A891">
        <v>890</v>
      </c>
      <c r="B891" s="1" t="str">
        <f>_xlfn.XLOOKUP('Sheet1 (4)'!AB897,'Sheet1 (3)'!B:B,'Sheet1 (3)'!C:C,"",0)</f>
        <v>フジ</v>
      </c>
      <c r="C891" s="1" t="str">
        <f>_xlfn.XLOOKUP('Sheet1 (4)'!AB897,'Sheet1 (3)'!B:B,'Sheet1 (3)'!F:F,"",0)</f>
        <v>小売業</v>
      </c>
      <c r="D891" s="1">
        <f>ROUND('Sheet1 (4)'!E897/100000000,2)</f>
        <v>0.87</v>
      </c>
      <c r="E891" s="1">
        <f>ROUND('Sheet1 (4)'!F897/100,2)</f>
        <v>59.81</v>
      </c>
      <c r="F891" s="1">
        <f>ROUND('Sheet1 (4)'!G897/100,2)</f>
        <v>73.739999999999995</v>
      </c>
      <c r="G891" s="1">
        <f>ROUND('Sheet1 (4)'!H897/100,2)</f>
        <v>113.2</v>
      </c>
      <c r="H891" s="1">
        <f>ROUND('Sheet1 (4)'!I897/100,2)</f>
        <v>151.11000000000001</v>
      </c>
      <c r="I891" s="1">
        <f>ROUND('Sheet1 (4)'!J897/100,2)</f>
        <v>129.51</v>
      </c>
      <c r="J891" s="1" t="e">
        <f>ROUND('Sheet1 (4)'!K897/100,2)</f>
        <v>#VALUE!</v>
      </c>
      <c r="K891" s="1" t="e">
        <f>ROUND('Sheet1 (4)'!L897/100,2)</f>
        <v>#VALUE!</v>
      </c>
      <c r="L891" s="4">
        <f>ROUND(('Sheet1 (4)'!M897+'Sheet1 (4)'!R897)/100,2)</f>
        <v>43.18</v>
      </c>
      <c r="M891" s="4">
        <f>ROUND(('Sheet1 (4)'!N897+'Sheet1 (4)'!S897)/100,2)</f>
        <v>21.53</v>
      </c>
      <c r="N891" s="4">
        <f>ROUND(('Sheet1 (4)'!O897+'Sheet1 (4)'!T897)/100,2)</f>
        <v>96.38</v>
      </c>
      <c r="O891" s="4">
        <f>ROUND(('Sheet1 (4)'!P897+'Sheet1 (4)'!U897)/100,2)</f>
        <v>160</v>
      </c>
      <c r="P891" s="4">
        <f>ROUND(('Sheet1 (4)'!Q897+'Sheet1 (4)'!V897)/100,2)</f>
        <v>37.78</v>
      </c>
      <c r="Q891" s="7">
        <f>ROUND('Sheet1 (4)'!W897/100,2)</f>
        <v>0.05</v>
      </c>
      <c r="R891" s="7">
        <f>ROUND('Sheet1 (4)'!X897/100,2)</f>
        <v>0.04</v>
      </c>
      <c r="S891" s="7">
        <f>ROUND('Sheet1 (4)'!Y897/100,2)</f>
        <v>0.06</v>
      </c>
      <c r="T891" s="7">
        <f>ROUND('Sheet1 (4)'!Z897/100,2)</f>
        <v>0.04</v>
      </c>
      <c r="U891" s="7">
        <f>ROUND('Sheet1 (4)'!AA897/100,2)</f>
        <v>0.02</v>
      </c>
      <c r="V891" s="1" t="str">
        <f>'Sheet1 (4)'!AB897&amp;".T"</f>
        <v>8278.T</v>
      </c>
      <c r="W891">
        <f>ROUND('Sheet1 (4)'!AC897,2)</f>
        <v>43.48</v>
      </c>
      <c r="X891">
        <f>ROUND('Sheet1 (4)'!AD897,2)</f>
        <v>0.78</v>
      </c>
      <c r="Y891" t="str">
        <f>_xlfn.XLOOKUP('Sheet1 (4)'!AB897,'Sheet1 (3)'!B:B,'Sheet1 (3)'!D:D,"",0)</f>
        <v>プライム</v>
      </c>
    </row>
    <row r="892" spans="1:25" x14ac:dyDescent="0.2">
      <c r="A892">
        <v>891</v>
      </c>
      <c r="B892" s="1" t="str">
        <f>_xlfn.XLOOKUP('Sheet1 (4)'!AB898,'Sheet1 (3)'!B:B,'Sheet1 (3)'!C:C,"",0)</f>
        <v>ＦＵＪＩ</v>
      </c>
      <c r="C892" s="1" t="str">
        <f>_xlfn.XLOOKUP('Sheet1 (4)'!AB898,'Sheet1 (3)'!B:B,'Sheet1 (3)'!F:F,"",0)</f>
        <v>機械</v>
      </c>
      <c r="D892" s="1">
        <f>ROUND('Sheet1 (4)'!E898/100000000,2)</f>
        <v>0.88</v>
      </c>
      <c r="E892" s="1">
        <f>ROUND('Sheet1 (4)'!F898/100,2)</f>
        <v>219.04</v>
      </c>
      <c r="F892" s="1">
        <f>ROUND('Sheet1 (4)'!G898/100,2)</f>
        <v>284.73</v>
      </c>
      <c r="G892" s="1">
        <f>ROUND('Sheet1 (4)'!H898/100,2)</f>
        <v>271.08999999999997</v>
      </c>
      <c r="H892" s="1">
        <f>ROUND('Sheet1 (4)'!I898/100,2)</f>
        <v>134.22</v>
      </c>
      <c r="I892" s="1">
        <f>ROUND('Sheet1 (4)'!J898/100,2)</f>
        <v>137.82</v>
      </c>
      <c r="J892" s="1">
        <f>ROUND('Sheet1 (4)'!K898/100,2)</f>
        <v>229.66</v>
      </c>
      <c r="K892" s="1">
        <f>ROUND('Sheet1 (4)'!L898/100,2)</f>
        <v>261.20999999999998</v>
      </c>
      <c r="L892" s="4">
        <f>ROUND(('Sheet1 (4)'!M898+'Sheet1 (4)'!R898)/100,2)</f>
        <v>203.99</v>
      </c>
      <c r="M892" s="4">
        <f>ROUND(('Sheet1 (4)'!N898+'Sheet1 (4)'!S898)/100,2)</f>
        <v>41.22</v>
      </c>
      <c r="N892" s="4">
        <f>ROUND(('Sheet1 (4)'!O898+'Sheet1 (4)'!T898)/100,2)</f>
        <v>72.150000000000006</v>
      </c>
      <c r="O892" s="4">
        <f>ROUND(('Sheet1 (4)'!P898+'Sheet1 (4)'!U898)/100,2)</f>
        <v>178.21</v>
      </c>
      <c r="P892" s="4">
        <f>ROUND(('Sheet1 (4)'!Q898+'Sheet1 (4)'!V898)/100,2)</f>
        <v>119.95</v>
      </c>
      <c r="Q892" s="7">
        <f>ROUND('Sheet1 (4)'!W898/100,2)</f>
        <v>0.09</v>
      </c>
      <c r="R892" s="7">
        <f>ROUND('Sheet1 (4)'!X898/100,2)</f>
        <v>0.11</v>
      </c>
      <c r="S892" s="7">
        <f>ROUND('Sheet1 (4)'!Y898/100,2)</f>
        <v>0.09</v>
      </c>
      <c r="T892" s="7">
        <f>ROUND('Sheet1 (4)'!Z898/100,2)</f>
        <v>0.05</v>
      </c>
      <c r="U892" s="7">
        <f>ROUND('Sheet1 (4)'!AA898/100,2)</f>
        <v>0.05</v>
      </c>
      <c r="V892" s="1" t="str">
        <f>'Sheet1 (4)'!AB898&amp;".T"</f>
        <v>6134.T</v>
      </c>
      <c r="W892">
        <f>ROUND('Sheet1 (4)'!AC898,2)</f>
        <v>17.600000000000001</v>
      </c>
      <c r="X892">
        <f>ROUND('Sheet1 (4)'!AD898,2)</f>
        <v>1.1499999999999999</v>
      </c>
      <c r="Y892" t="str">
        <f>_xlfn.XLOOKUP('Sheet1 (4)'!AB898,'Sheet1 (3)'!B:B,'Sheet1 (3)'!D:D,"",0)</f>
        <v>プライム</v>
      </c>
    </row>
    <row r="893" spans="1:25" x14ac:dyDescent="0.2">
      <c r="A893">
        <v>892</v>
      </c>
      <c r="B893" s="1" t="str">
        <f>_xlfn.XLOOKUP('Sheet1 (4)'!AB899,'Sheet1 (3)'!B:B,'Sheet1 (3)'!C:C,"",0)</f>
        <v>フジ住宅</v>
      </c>
      <c r="C893" s="1" t="str">
        <f>_xlfn.XLOOKUP('Sheet1 (4)'!AB899,'Sheet1 (3)'!B:B,'Sheet1 (3)'!F:F,"",0)</f>
        <v>不動産業</v>
      </c>
      <c r="D893" s="1">
        <f>ROUND('Sheet1 (4)'!E899/100000000,2)</f>
        <v>0.36</v>
      </c>
      <c r="E893" s="1">
        <f>ROUND('Sheet1 (4)'!F899/100,2)</f>
        <v>39.869999999999997</v>
      </c>
      <c r="F893" s="1">
        <f>ROUND('Sheet1 (4)'!G899/100,2)</f>
        <v>58.71</v>
      </c>
      <c r="G893" s="1">
        <f>ROUND('Sheet1 (4)'!H899/100,2)</f>
        <v>60.91</v>
      </c>
      <c r="H893" s="1">
        <f>ROUND('Sheet1 (4)'!I899/100,2)</f>
        <v>72.650000000000006</v>
      </c>
      <c r="I893" s="1">
        <f>ROUND('Sheet1 (4)'!J899/100,2)</f>
        <v>78.95</v>
      </c>
      <c r="J893" s="1">
        <f>ROUND('Sheet1 (4)'!K899/100,2)</f>
        <v>72</v>
      </c>
      <c r="K893" s="1">
        <f>ROUND('Sheet1 (4)'!L899/100,2)</f>
        <v>73</v>
      </c>
      <c r="L893" s="4">
        <f>ROUND(('Sheet1 (4)'!M899+'Sheet1 (4)'!R899)/100,2)</f>
        <v>229.11</v>
      </c>
      <c r="M893" s="4">
        <f>ROUND(('Sheet1 (4)'!N899+'Sheet1 (4)'!S899)/100,2)</f>
        <v>-0.09</v>
      </c>
      <c r="N893" s="4">
        <f>ROUND(('Sheet1 (4)'!O899+'Sheet1 (4)'!T899)/100,2)</f>
        <v>23.81</v>
      </c>
      <c r="O893" s="4">
        <f>ROUND(('Sheet1 (4)'!P899+'Sheet1 (4)'!U899)/100,2)</f>
        <v>-22.13</v>
      </c>
      <c r="P893" s="4">
        <f>ROUND(('Sheet1 (4)'!Q899+'Sheet1 (4)'!V899)/100,2)</f>
        <v>-135.52000000000001</v>
      </c>
      <c r="Q893" s="7">
        <f>ROUND('Sheet1 (4)'!W899/100,2)</f>
        <v>0.06</v>
      </c>
      <c r="R893" s="7">
        <f>ROUND('Sheet1 (4)'!X899/100,2)</f>
        <v>0.09</v>
      </c>
      <c r="S893" s="7">
        <f>ROUND('Sheet1 (4)'!Y899/100,2)</f>
        <v>0.08</v>
      </c>
      <c r="T893" s="7">
        <f>ROUND('Sheet1 (4)'!Z899/100,2)</f>
        <v>0.09</v>
      </c>
      <c r="U893" s="7">
        <f>ROUND('Sheet1 (4)'!AA899/100,2)</f>
        <v>0.09</v>
      </c>
      <c r="V893" s="1" t="str">
        <f>'Sheet1 (4)'!AB899&amp;".T"</f>
        <v>8860.T</v>
      </c>
      <c r="W893">
        <f>ROUND('Sheet1 (4)'!AC899,2)</f>
        <v>5.38</v>
      </c>
      <c r="X893">
        <f>ROUND('Sheet1 (4)'!AD899,2)</f>
        <v>0.49</v>
      </c>
      <c r="Y893" t="str">
        <f>_xlfn.XLOOKUP('Sheet1 (4)'!AB899,'Sheet1 (3)'!B:B,'Sheet1 (3)'!D:D,"",0)</f>
        <v>プライム</v>
      </c>
    </row>
    <row r="894" spans="1:25" x14ac:dyDescent="0.2">
      <c r="A894">
        <v>893</v>
      </c>
      <c r="B894" s="1" t="str">
        <f>_xlfn.XLOOKUP('Sheet1 (4)'!AB900,'Sheet1 (3)'!B:B,'Sheet1 (3)'!C:C,"",0)</f>
        <v>冨士ダイス</v>
      </c>
      <c r="C894" s="1" t="str">
        <f>_xlfn.XLOOKUP('Sheet1 (4)'!AB900,'Sheet1 (3)'!B:B,'Sheet1 (3)'!F:F,"",0)</f>
        <v>機械</v>
      </c>
      <c r="D894" s="1">
        <f>ROUND('Sheet1 (4)'!E900/100000000,2)</f>
        <v>0.2</v>
      </c>
      <c r="E894" s="1">
        <f>ROUND('Sheet1 (4)'!F900/100,2)</f>
        <v>0.97</v>
      </c>
      <c r="F894" s="1">
        <f>ROUND('Sheet1 (4)'!G900/100,2)</f>
        <v>11.14</v>
      </c>
      <c r="G894" s="1">
        <f>ROUND('Sheet1 (4)'!H900/100,2)</f>
        <v>11.52</v>
      </c>
      <c r="H894" s="1">
        <f>ROUND('Sheet1 (4)'!I900/100,2)</f>
        <v>8.09</v>
      </c>
      <c r="I894" s="1">
        <f>ROUND('Sheet1 (4)'!J900/100,2)</f>
        <v>4.8899999999999997</v>
      </c>
      <c r="J894" s="1" t="e">
        <f>ROUND('Sheet1 (4)'!K900/100,2)</f>
        <v>#VALUE!</v>
      </c>
      <c r="K894" s="1" t="e">
        <f>ROUND('Sheet1 (4)'!L900/100,2)</f>
        <v>#VALUE!</v>
      </c>
      <c r="L894" s="4">
        <f>ROUND(('Sheet1 (4)'!M900+'Sheet1 (4)'!R900)/100,2)</f>
        <v>12</v>
      </c>
      <c r="M894" s="4">
        <f>ROUND(('Sheet1 (4)'!N900+'Sheet1 (4)'!S900)/100,2)</f>
        <v>15.41</v>
      </c>
      <c r="N894" s="4">
        <f>ROUND(('Sheet1 (4)'!O900+'Sheet1 (4)'!T900)/100,2)</f>
        <v>0.63</v>
      </c>
      <c r="O894" s="4">
        <f>ROUND(('Sheet1 (4)'!P900+'Sheet1 (4)'!U900)/100,2)</f>
        <v>3.94</v>
      </c>
      <c r="P894" s="4">
        <f>ROUND(('Sheet1 (4)'!Q900+'Sheet1 (4)'!V900)/100,2)</f>
        <v>9.51</v>
      </c>
      <c r="Q894" s="7">
        <f>ROUND('Sheet1 (4)'!W900/100,2)</f>
        <v>0.02</v>
      </c>
      <c r="R894" s="7">
        <f>ROUND('Sheet1 (4)'!X900/100,2)</f>
        <v>0.04</v>
      </c>
      <c r="S894" s="7">
        <f>ROUND('Sheet1 (4)'!Y900/100,2)</f>
        <v>7.0000000000000007E-2</v>
      </c>
      <c r="T894" s="7">
        <f>ROUND('Sheet1 (4)'!Z900/100,2)</f>
        <v>0.03</v>
      </c>
      <c r="U894" s="7">
        <f>ROUND('Sheet1 (4)'!AA900/100,2)</f>
        <v>0.02</v>
      </c>
      <c r="V894" s="1" t="str">
        <f>'Sheet1 (4)'!AB900&amp;".T"</f>
        <v>6167.T</v>
      </c>
      <c r="W894">
        <f>ROUND('Sheet1 (4)'!AC900,2)</f>
        <v>37.07</v>
      </c>
      <c r="X894">
        <f>ROUND('Sheet1 (4)'!AD900,2)</f>
        <v>0.85</v>
      </c>
      <c r="Y894" t="str">
        <f>_xlfn.XLOOKUP('Sheet1 (4)'!AB900,'Sheet1 (3)'!B:B,'Sheet1 (3)'!D:D,"",0)</f>
        <v>プライム</v>
      </c>
    </row>
    <row r="895" spans="1:25" x14ac:dyDescent="0.2">
      <c r="A895">
        <v>894</v>
      </c>
      <c r="B895" s="1" t="str">
        <f>_xlfn.XLOOKUP('Sheet1 (4)'!AB901,'Sheet1 (3)'!B:B,'Sheet1 (3)'!C:C,"",0)</f>
        <v>富士電機</v>
      </c>
      <c r="C895" s="1" t="str">
        <f>_xlfn.XLOOKUP('Sheet1 (4)'!AB901,'Sheet1 (3)'!B:B,'Sheet1 (3)'!F:F,"",0)</f>
        <v>電気機器</v>
      </c>
      <c r="D895" s="1">
        <f>ROUND('Sheet1 (4)'!E901/100000000,2)</f>
        <v>1.47</v>
      </c>
      <c r="E895" s="1">
        <f>ROUND('Sheet1 (4)'!F901/100,2)</f>
        <v>480.82</v>
      </c>
      <c r="F895" s="1">
        <f>ROUND('Sheet1 (4)'!G901/100,2)</f>
        <v>742.41</v>
      </c>
      <c r="G895" s="1">
        <f>ROUND('Sheet1 (4)'!H901/100,2)</f>
        <v>884.15</v>
      </c>
      <c r="H895" s="1">
        <f>ROUND('Sheet1 (4)'!I901/100,2)</f>
        <v>1056.7</v>
      </c>
      <c r="I895" s="1">
        <f>ROUND('Sheet1 (4)'!J901/100,2)</f>
        <v>1175.47</v>
      </c>
      <c r="J895" s="1">
        <f>ROUND('Sheet1 (4)'!K901/100,2)</f>
        <v>1270.5899999999999</v>
      </c>
      <c r="K895" s="1">
        <f>ROUND('Sheet1 (4)'!L901/100,2)</f>
        <v>1409.97</v>
      </c>
      <c r="L895" s="4">
        <f>ROUND(('Sheet1 (4)'!M901+'Sheet1 (4)'!R901)/100,2)</f>
        <v>504.08</v>
      </c>
      <c r="M895" s="4">
        <f>ROUND(('Sheet1 (4)'!N901+'Sheet1 (4)'!S901)/100,2)</f>
        <v>544.59</v>
      </c>
      <c r="N895" s="4">
        <f>ROUND(('Sheet1 (4)'!O901+'Sheet1 (4)'!T901)/100,2)</f>
        <v>666.65</v>
      </c>
      <c r="O895" s="4">
        <f>ROUND(('Sheet1 (4)'!P901+'Sheet1 (4)'!U901)/100,2)</f>
        <v>224.4</v>
      </c>
      <c r="P895" s="4">
        <f>ROUND(('Sheet1 (4)'!Q901+'Sheet1 (4)'!V901)/100,2)</f>
        <v>815.36</v>
      </c>
      <c r="Q895" s="7">
        <f>ROUND('Sheet1 (4)'!W901/100,2)</f>
        <v>0.1</v>
      </c>
      <c r="R895" s="7">
        <f>ROUND('Sheet1 (4)'!X901/100,2)</f>
        <v>0.13</v>
      </c>
      <c r="S895" s="7">
        <f>ROUND('Sheet1 (4)'!Y901/100,2)</f>
        <v>0.13</v>
      </c>
      <c r="T895" s="7">
        <f>ROUND('Sheet1 (4)'!Z901/100,2)</f>
        <v>0.13</v>
      </c>
      <c r="U895" s="7">
        <f>ROUND('Sheet1 (4)'!AA901/100,2)</f>
        <v>0.14000000000000001</v>
      </c>
      <c r="V895" s="1" t="str">
        <f>'Sheet1 (4)'!AB901&amp;".T"</f>
        <v>6504.T</v>
      </c>
      <c r="W895">
        <f>ROUND('Sheet1 (4)'!AC901,2)</f>
        <v>18.36</v>
      </c>
      <c r="X895">
        <f>ROUND('Sheet1 (4)'!AD901,2)</f>
        <v>2.16</v>
      </c>
      <c r="Y895" t="str">
        <f>_xlfn.XLOOKUP('Sheet1 (4)'!AB901,'Sheet1 (3)'!B:B,'Sheet1 (3)'!D:D,"",0)</f>
        <v>プライム</v>
      </c>
    </row>
    <row r="896" spans="1:25" x14ac:dyDescent="0.2">
      <c r="A896">
        <v>895</v>
      </c>
      <c r="B896" s="1" t="str">
        <f>_xlfn.XLOOKUP('Sheet1 (4)'!AB902,'Sheet1 (3)'!B:B,'Sheet1 (3)'!C:C,"",0)</f>
        <v>不二電機工業</v>
      </c>
      <c r="C896" s="1" t="str">
        <f>_xlfn.XLOOKUP('Sheet1 (4)'!AB902,'Sheet1 (3)'!B:B,'Sheet1 (3)'!F:F,"",0)</f>
        <v>電気機器</v>
      </c>
      <c r="D896" s="1">
        <f>ROUND('Sheet1 (4)'!E902/100000000,2)</f>
        <v>0.05</v>
      </c>
      <c r="E896" s="1">
        <f>ROUND('Sheet1 (4)'!F902/100,2)</f>
        <v>2.87</v>
      </c>
      <c r="F896" s="1">
        <f>ROUND('Sheet1 (4)'!G902/100,2)</f>
        <v>2.29</v>
      </c>
      <c r="G896" s="1">
        <f>ROUND('Sheet1 (4)'!H902/100,2)</f>
        <v>3.51</v>
      </c>
      <c r="H896" s="1">
        <f>ROUND('Sheet1 (4)'!I902/100,2)</f>
        <v>4</v>
      </c>
      <c r="I896" s="1">
        <f>ROUND('Sheet1 (4)'!J902/100,2)</f>
        <v>3.02</v>
      </c>
      <c r="J896" s="1" t="e">
        <f>ROUND('Sheet1 (4)'!K902/100,2)</f>
        <v>#VALUE!</v>
      </c>
      <c r="K896" s="1" t="e">
        <f>ROUND('Sheet1 (4)'!L902/100,2)</f>
        <v>#VALUE!</v>
      </c>
      <c r="L896" s="4">
        <f>ROUND(('Sheet1 (4)'!M902+'Sheet1 (4)'!R902)/100,2)</f>
        <v>9.23</v>
      </c>
      <c r="M896" s="4">
        <f>ROUND(('Sheet1 (4)'!N902+'Sheet1 (4)'!S902)/100,2)</f>
        <v>1.24</v>
      </c>
      <c r="N896" s="4">
        <f>ROUND(('Sheet1 (4)'!O902+'Sheet1 (4)'!T902)/100,2)</f>
        <v>4.25</v>
      </c>
      <c r="O896" s="4">
        <f>ROUND(('Sheet1 (4)'!P902+'Sheet1 (4)'!U902)/100,2)</f>
        <v>3.43</v>
      </c>
      <c r="P896" s="4">
        <f>ROUND(('Sheet1 (4)'!Q902+'Sheet1 (4)'!V902)/100,2)</f>
        <v>0.63</v>
      </c>
      <c r="Q896" s="7">
        <f>ROUND('Sheet1 (4)'!W902/100,2)</f>
        <v>0.02</v>
      </c>
      <c r="R896" s="7">
        <f>ROUND('Sheet1 (4)'!X902/100,2)</f>
        <v>0.02</v>
      </c>
      <c r="S896" s="7">
        <f>ROUND('Sheet1 (4)'!Y902/100,2)</f>
        <v>0.03</v>
      </c>
      <c r="T896" s="7">
        <f>ROUND('Sheet1 (4)'!Z902/100,2)</f>
        <v>0.03</v>
      </c>
      <c r="U896" s="7">
        <f>ROUND('Sheet1 (4)'!AA902/100,2)</f>
        <v>0.02</v>
      </c>
      <c r="V896" s="1" t="str">
        <f>'Sheet1 (4)'!AB902&amp;".T"</f>
        <v>6654.T</v>
      </c>
      <c r="W896">
        <f>ROUND('Sheet1 (4)'!AC902,2)</f>
        <v>30.1</v>
      </c>
      <c r="X896">
        <f>ROUND('Sheet1 (4)'!AD902,2)</f>
        <v>0.56000000000000005</v>
      </c>
      <c r="Y896" t="str">
        <f>_xlfn.XLOOKUP('Sheet1 (4)'!AB902,'Sheet1 (3)'!B:B,'Sheet1 (3)'!D:D,"",0)</f>
        <v>スタンダード</v>
      </c>
    </row>
    <row r="897" spans="1:25" x14ac:dyDescent="0.2">
      <c r="A897">
        <v>896</v>
      </c>
      <c r="B897" s="1" t="str">
        <f>_xlfn.XLOOKUP('Sheet1 (4)'!AB903,'Sheet1 (3)'!B:B,'Sheet1 (3)'!C:C,"",0)</f>
        <v>富士急行</v>
      </c>
      <c r="C897" s="1" t="str">
        <f>_xlfn.XLOOKUP('Sheet1 (4)'!AB903,'Sheet1 (3)'!B:B,'Sheet1 (3)'!F:F,"",0)</f>
        <v>陸運業</v>
      </c>
      <c r="D897" s="1">
        <f>ROUND('Sheet1 (4)'!E903/100000000,2)</f>
        <v>0.53</v>
      </c>
      <c r="E897" s="1">
        <f>ROUND('Sheet1 (4)'!F903/100,2)</f>
        <v>-31.76</v>
      </c>
      <c r="F897" s="1">
        <f>ROUND('Sheet1 (4)'!G903/100,2)</f>
        <v>7.61</v>
      </c>
      <c r="G897" s="1">
        <f>ROUND('Sheet1 (4)'!H903/100,2)</f>
        <v>42.43</v>
      </c>
      <c r="H897" s="1">
        <f>ROUND('Sheet1 (4)'!I903/100,2)</f>
        <v>81.52</v>
      </c>
      <c r="I897" s="1">
        <f>ROUND('Sheet1 (4)'!J903/100,2)</f>
        <v>83.14</v>
      </c>
      <c r="J897" s="1">
        <f>ROUND('Sheet1 (4)'!K903/100,2)</f>
        <v>87.7</v>
      </c>
      <c r="K897" s="1">
        <f>ROUND('Sheet1 (4)'!L903/100,2)</f>
        <v>93.53</v>
      </c>
      <c r="L897" s="4">
        <f>ROUND(('Sheet1 (4)'!M903+'Sheet1 (4)'!R903)/100,2)</f>
        <v>-11.16</v>
      </c>
      <c r="M897" s="4">
        <f>ROUND(('Sheet1 (4)'!N903+'Sheet1 (4)'!S903)/100,2)</f>
        <v>22.93</v>
      </c>
      <c r="N897" s="4">
        <f>ROUND(('Sheet1 (4)'!O903+'Sheet1 (4)'!T903)/100,2)</f>
        <v>41.48</v>
      </c>
      <c r="O897" s="4">
        <f>ROUND(('Sheet1 (4)'!P903+'Sheet1 (4)'!U903)/100,2)</f>
        <v>72.95</v>
      </c>
      <c r="P897" s="4">
        <f>ROUND(('Sheet1 (4)'!Q903+'Sheet1 (4)'!V903)/100,2)</f>
        <v>49.86</v>
      </c>
      <c r="Q897" s="7">
        <f>ROUND('Sheet1 (4)'!W903/100,2)</f>
        <v>-0.11</v>
      </c>
      <c r="R897" s="7">
        <f>ROUND('Sheet1 (4)'!X903/100,2)</f>
        <v>0.02</v>
      </c>
      <c r="S897" s="7">
        <f>ROUND('Sheet1 (4)'!Y903/100,2)</f>
        <v>0.09</v>
      </c>
      <c r="T897" s="7">
        <f>ROUND('Sheet1 (4)'!Z903/100,2)</f>
        <v>0.16</v>
      </c>
      <c r="U897" s="7">
        <f>ROUND('Sheet1 (4)'!AA903/100,2)</f>
        <v>0.15</v>
      </c>
      <c r="V897" s="1" t="str">
        <f>'Sheet1 (4)'!AB903&amp;".T"</f>
        <v>9010.T</v>
      </c>
      <c r="W897">
        <f>ROUND('Sheet1 (4)'!AC903,2)</f>
        <v>23.42</v>
      </c>
      <c r="X897">
        <f>ROUND('Sheet1 (4)'!AD903,2)</f>
        <v>3.27</v>
      </c>
      <c r="Y897" t="str">
        <f>_xlfn.XLOOKUP('Sheet1 (4)'!AB903,'Sheet1 (3)'!B:B,'Sheet1 (3)'!D:D,"",0)</f>
        <v>プライム</v>
      </c>
    </row>
    <row r="898" spans="1:25" x14ac:dyDescent="0.2">
      <c r="A898">
        <v>897</v>
      </c>
      <c r="B898" s="1" t="str">
        <f>_xlfn.XLOOKUP('Sheet1 (4)'!AB904,'Sheet1 (3)'!B:B,'Sheet1 (3)'!C:C,"",0)</f>
        <v>不二ラテックス</v>
      </c>
      <c r="C898" s="1" t="str">
        <f>_xlfn.XLOOKUP('Sheet1 (4)'!AB904,'Sheet1 (3)'!B:B,'Sheet1 (3)'!F:F,"",0)</f>
        <v>ゴム製品</v>
      </c>
      <c r="D898" s="1">
        <f>ROUND('Sheet1 (4)'!E904/100000000,2)</f>
        <v>0.01</v>
      </c>
      <c r="E898" s="1">
        <f>ROUND('Sheet1 (4)'!F904/100,2)</f>
        <v>2.69</v>
      </c>
      <c r="F898" s="1">
        <f>ROUND('Sheet1 (4)'!G904/100,2)</f>
        <v>5.29</v>
      </c>
      <c r="G898" s="1">
        <f>ROUND('Sheet1 (4)'!H904/100,2)</f>
        <v>7.61</v>
      </c>
      <c r="H898" s="1">
        <f>ROUND('Sheet1 (4)'!I904/100,2)</f>
        <v>4.4000000000000004</v>
      </c>
      <c r="I898" s="1">
        <f>ROUND('Sheet1 (4)'!J904/100,2)</f>
        <v>2.08</v>
      </c>
      <c r="J898" s="1" t="e">
        <f>ROUND('Sheet1 (4)'!K904/100,2)</f>
        <v>#VALUE!</v>
      </c>
      <c r="K898" s="1" t="e">
        <f>ROUND('Sheet1 (4)'!L904/100,2)</f>
        <v>#VALUE!</v>
      </c>
      <c r="L898" s="4">
        <f>ROUND(('Sheet1 (4)'!M904+'Sheet1 (4)'!R904)/100,2)</f>
        <v>5.94</v>
      </c>
      <c r="M898" s="4">
        <f>ROUND(('Sheet1 (4)'!N904+'Sheet1 (4)'!S904)/100,2)</f>
        <v>10.38</v>
      </c>
      <c r="N898" s="4">
        <f>ROUND(('Sheet1 (4)'!O904+'Sheet1 (4)'!T904)/100,2)</f>
        <v>6.96</v>
      </c>
      <c r="O898" s="4">
        <f>ROUND(('Sheet1 (4)'!P904+'Sheet1 (4)'!U904)/100,2)</f>
        <v>0.88</v>
      </c>
      <c r="P898" s="4">
        <f>ROUND(('Sheet1 (4)'!Q904+'Sheet1 (4)'!V904)/100,2)</f>
        <v>9.1</v>
      </c>
      <c r="Q898" s="7">
        <f>ROUND('Sheet1 (4)'!W904/100,2)</f>
        <v>0.05</v>
      </c>
      <c r="R898" s="7">
        <f>ROUND('Sheet1 (4)'!X904/100,2)</f>
        <v>-0.04</v>
      </c>
      <c r="S898" s="7">
        <f>ROUND('Sheet1 (4)'!Y904/100,2)</f>
        <v>0.15</v>
      </c>
      <c r="T898" s="7">
        <f>ROUND('Sheet1 (4)'!Z904/100,2)</f>
        <v>0.08</v>
      </c>
      <c r="U898" s="7">
        <f>ROUND('Sheet1 (4)'!AA904/100,2)</f>
        <v>0.08</v>
      </c>
      <c r="V898" s="1" t="str">
        <f>'Sheet1 (4)'!AB904&amp;".T"</f>
        <v>5199.T</v>
      </c>
      <c r="W898">
        <f>ROUND('Sheet1 (4)'!AC904,2)</f>
        <v>8.86</v>
      </c>
      <c r="X898">
        <f>ROUND('Sheet1 (4)'!AD904,2)</f>
        <v>0.61</v>
      </c>
      <c r="Y898" t="str">
        <f>_xlfn.XLOOKUP('Sheet1 (4)'!AB904,'Sheet1 (3)'!B:B,'Sheet1 (3)'!D:D,"",0)</f>
        <v>スタンダード</v>
      </c>
    </row>
    <row r="899" spans="1:25" x14ac:dyDescent="0.2">
      <c r="A899">
        <v>898</v>
      </c>
      <c r="B899" s="1" t="str">
        <f>_xlfn.XLOOKUP('Sheet1 (4)'!AB905,'Sheet1 (3)'!B:B,'Sheet1 (3)'!C:C,"",0)</f>
        <v>フジ・メディア・ホールディングス</v>
      </c>
      <c r="C899" s="1" t="str">
        <f>_xlfn.XLOOKUP('Sheet1 (4)'!AB905,'Sheet1 (3)'!B:B,'Sheet1 (3)'!F:F,"",0)</f>
        <v>情報・通信業</v>
      </c>
      <c r="D899" s="1">
        <f>ROUND('Sheet1 (4)'!E905/100000000,2)</f>
        <v>2.0699999999999998</v>
      </c>
      <c r="E899" s="1">
        <f>ROUND('Sheet1 (4)'!F905/100,2)</f>
        <v>162.75</v>
      </c>
      <c r="F899" s="1">
        <f>ROUND('Sheet1 (4)'!G905/100,2)</f>
        <v>333.4</v>
      </c>
      <c r="G899" s="1">
        <f>ROUND('Sheet1 (4)'!H905/100,2)</f>
        <v>314.02</v>
      </c>
      <c r="H899" s="1">
        <f>ROUND('Sheet1 (4)'!I905/100,2)</f>
        <v>335.21</v>
      </c>
      <c r="I899" s="1">
        <f>ROUND('Sheet1 (4)'!J905/100,2)</f>
        <v>182.94</v>
      </c>
      <c r="J899" s="1">
        <f>ROUND('Sheet1 (4)'!K905/100,2)</f>
        <v>-15.96</v>
      </c>
      <c r="K899" s="1">
        <f>ROUND('Sheet1 (4)'!L905/100,2)</f>
        <v>340.29</v>
      </c>
      <c r="L899" s="4">
        <f>ROUND(('Sheet1 (4)'!M905+'Sheet1 (4)'!R905)/100,2)</f>
        <v>192.31</v>
      </c>
      <c r="M899" s="4">
        <f>ROUND(('Sheet1 (4)'!N905+'Sheet1 (4)'!S905)/100,2)</f>
        <v>70.69</v>
      </c>
      <c r="N899" s="4">
        <f>ROUND(('Sheet1 (4)'!O905+'Sheet1 (4)'!T905)/100,2)</f>
        <v>290.08999999999997</v>
      </c>
      <c r="O899" s="4">
        <f>ROUND(('Sheet1 (4)'!P905+'Sheet1 (4)'!U905)/100,2)</f>
        <v>-587.34</v>
      </c>
      <c r="P899" s="4">
        <f>ROUND(('Sheet1 (4)'!Q905+'Sheet1 (4)'!V905)/100,2)</f>
        <v>209.57</v>
      </c>
      <c r="Q899" s="7">
        <f>ROUND('Sheet1 (4)'!W905/100,2)</f>
        <v>0.01</v>
      </c>
      <c r="R899" s="7">
        <f>ROUND('Sheet1 (4)'!X905/100,2)</f>
        <v>0.03</v>
      </c>
      <c r="S899" s="7">
        <f>ROUND('Sheet1 (4)'!Y905/100,2)</f>
        <v>0.06</v>
      </c>
      <c r="T899" s="7">
        <f>ROUND('Sheet1 (4)'!Z905/100,2)</f>
        <v>0.04</v>
      </c>
      <c r="U899" s="7">
        <f>ROUND('Sheet1 (4)'!AA905/100,2)</f>
        <v>-0.02</v>
      </c>
      <c r="V899" s="1" t="str">
        <f>'Sheet1 (4)'!AB905&amp;".T"</f>
        <v>4676.T</v>
      </c>
      <c r="W899" t="e">
        <f>ROUND('Sheet1 (4)'!AC905,2)</f>
        <v>#VALUE!</v>
      </c>
      <c r="X899">
        <f>ROUND('Sheet1 (4)'!AD905,2)</f>
        <v>0.87</v>
      </c>
      <c r="Y899" t="str">
        <f>_xlfn.XLOOKUP('Sheet1 (4)'!AB905,'Sheet1 (3)'!B:B,'Sheet1 (3)'!D:D,"",0)</f>
        <v>プライム</v>
      </c>
    </row>
    <row r="900" spans="1:25" x14ac:dyDescent="0.2">
      <c r="A900">
        <v>899</v>
      </c>
      <c r="B900" s="1" t="str">
        <f>_xlfn.XLOOKUP('Sheet1 (4)'!AB906,'Sheet1 (3)'!B:B,'Sheet1 (3)'!C:C,"",0)</f>
        <v>フジ日本</v>
      </c>
      <c r="C900" s="1" t="str">
        <f>_xlfn.XLOOKUP('Sheet1 (4)'!AB906,'Sheet1 (3)'!B:B,'Sheet1 (3)'!F:F,"",0)</f>
        <v>食料品</v>
      </c>
      <c r="D900" s="1">
        <f>ROUND('Sheet1 (4)'!E906/100000000,2)</f>
        <v>0.26</v>
      </c>
      <c r="E900" s="1">
        <f>ROUND('Sheet1 (4)'!F906/100,2)</f>
        <v>14.36</v>
      </c>
      <c r="F900" s="1">
        <f>ROUND('Sheet1 (4)'!G906/100,2)</f>
        <v>16.05</v>
      </c>
      <c r="G900" s="1">
        <f>ROUND('Sheet1 (4)'!H906/100,2)</f>
        <v>18.14</v>
      </c>
      <c r="H900" s="1">
        <f>ROUND('Sheet1 (4)'!I906/100,2)</f>
        <v>21.73</v>
      </c>
      <c r="I900" s="1">
        <f>ROUND('Sheet1 (4)'!J906/100,2)</f>
        <v>32.33</v>
      </c>
      <c r="J900" s="1" t="e">
        <f>ROUND('Sheet1 (4)'!K906/100,2)</f>
        <v>#VALUE!</v>
      </c>
      <c r="K900" s="1" t="e">
        <f>ROUND('Sheet1 (4)'!L906/100,2)</f>
        <v>#VALUE!</v>
      </c>
      <c r="L900" s="4">
        <f>ROUND(('Sheet1 (4)'!M906+'Sheet1 (4)'!R906)/100,2)</f>
        <v>13.59</v>
      </c>
      <c r="M900" s="4">
        <f>ROUND(('Sheet1 (4)'!N906+'Sheet1 (4)'!S906)/100,2)</f>
        <v>0.79</v>
      </c>
      <c r="N900" s="4">
        <f>ROUND(('Sheet1 (4)'!O906+'Sheet1 (4)'!T906)/100,2)</f>
        <v>4.0999999999999996</v>
      </c>
      <c r="O900" s="4">
        <f>ROUND(('Sheet1 (4)'!P906+'Sheet1 (4)'!U906)/100,2)</f>
        <v>4.25</v>
      </c>
      <c r="P900" s="4">
        <f>ROUND(('Sheet1 (4)'!Q906+'Sheet1 (4)'!V906)/100,2)</f>
        <v>17.77</v>
      </c>
      <c r="Q900" s="7">
        <f>ROUND('Sheet1 (4)'!W906/100,2)</f>
        <v>7.0000000000000007E-2</v>
      </c>
      <c r="R900" s="7">
        <f>ROUND('Sheet1 (4)'!X906/100,2)</f>
        <v>0.09</v>
      </c>
      <c r="S900" s="7">
        <f>ROUND('Sheet1 (4)'!Y906/100,2)</f>
        <v>0.08</v>
      </c>
      <c r="T900" s="7">
        <f>ROUND('Sheet1 (4)'!Z906/100,2)</f>
        <v>0.1</v>
      </c>
      <c r="U900" s="7">
        <f>ROUND('Sheet1 (4)'!AA906/100,2)</f>
        <v>0.12</v>
      </c>
      <c r="V900" s="1" t="str">
        <f>'Sheet1 (4)'!AB906&amp;".T"</f>
        <v>2114.T</v>
      </c>
      <c r="W900">
        <f>ROUND('Sheet1 (4)'!AC906,2)</f>
        <v>9.9600000000000009</v>
      </c>
      <c r="X900">
        <f>ROUND('Sheet1 (4)'!AD906,2)</f>
        <v>1.05</v>
      </c>
      <c r="Y900" t="str">
        <f>_xlfn.XLOOKUP('Sheet1 (4)'!AB906,'Sheet1 (3)'!B:B,'Sheet1 (3)'!D:D,"",0)</f>
        <v>スタンダード</v>
      </c>
    </row>
    <row r="901" spans="1:25" x14ac:dyDescent="0.2">
      <c r="A901">
        <v>900</v>
      </c>
      <c r="B901" s="1" t="str">
        <f>_xlfn.XLOOKUP('Sheet1 (4)'!AB907,'Sheet1 (3)'!B:B,'Sheet1 (3)'!C:C,"",0)</f>
        <v>不二製油</v>
      </c>
      <c r="C901" s="1" t="str">
        <f>_xlfn.XLOOKUP('Sheet1 (4)'!AB907,'Sheet1 (3)'!B:B,'Sheet1 (3)'!F:F,"",0)</f>
        <v>食料品</v>
      </c>
      <c r="D901" s="1">
        <f>ROUND('Sheet1 (4)'!E907/100000000,2)</f>
        <v>0.86</v>
      </c>
      <c r="E901" s="1">
        <f>ROUND('Sheet1 (4)'!F907/100,2)</f>
        <v>179.12</v>
      </c>
      <c r="F901" s="1">
        <f>ROUND('Sheet1 (4)'!G907/100,2)</f>
        <v>150.09</v>
      </c>
      <c r="G901" s="1">
        <f>ROUND('Sheet1 (4)'!H907/100,2)</f>
        <v>109.41</v>
      </c>
      <c r="H901" s="1">
        <f>ROUND('Sheet1 (4)'!I907/100,2)</f>
        <v>182.15</v>
      </c>
      <c r="I901" s="1">
        <f>ROUND('Sheet1 (4)'!J907/100,2)</f>
        <v>98.95</v>
      </c>
      <c r="J901" s="1">
        <f>ROUND('Sheet1 (4)'!K907/100,2)</f>
        <v>365.7</v>
      </c>
      <c r="K901" s="1">
        <f>ROUND('Sheet1 (4)'!L907/100,2)</f>
        <v>413.03</v>
      </c>
      <c r="L901" s="4">
        <f>ROUND(('Sheet1 (4)'!M907+'Sheet1 (4)'!R907)/100,2)</f>
        <v>208.1</v>
      </c>
      <c r="M901" s="4">
        <f>ROUND(('Sheet1 (4)'!N907+'Sheet1 (4)'!S907)/100,2)</f>
        <v>-152.69999999999999</v>
      </c>
      <c r="N901" s="4">
        <f>ROUND(('Sheet1 (4)'!O907+'Sheet1 (4)'!T907)/100,2)</f>
        <v>-88.93</v>
      </c>
      <c r="O901" s="4">
        <f>ROUND(('Sheet1 (4)'!P907+'Sheet1 (4)'!U907)/100,2)</f>
        <v>570.45000000000005</v>
      </c>
      <c r="P901" s="4">
        <f>ROUND(('Sheet1 (4)'!Q907+'Sheet1 (4)'!V907)/100,2)</f>
        <v>-723.69</v>
      </c>
      <c r="Q901" s="7">
        <f>ROUND('Sheet1 (4)'!W907/100,2)</f>
        <v>7.0000000000000007E-2</v>
      </c>
      <c r="R901" s="7">
        <f>ROUND('Sheet1 (4)'!X907/100,2)</f>
        <v>7.0000000000000007E-2</v>
      </c>
      <c r="S901" s="7">
        <f>ROUND('Sheet1 (4)'!Y907/100,2)</f>
        <v>0.03</v>
      </c>
      <c r="T901" s="7">
        <f>ROUND('Sheet1 (4)'!Z907/100,2)</f>
        <v>0.04</v>
      </c>
      <c r="U901" s="7">
        <f>ROUND('Sheet1 (4)'!AA907/100,2)</f>
        <v>0.02</v>
      </c>
      <c r="V901" s="1" t="str">
        <f>'Sheet1 (4)'!AB907&amp;".T"</f>
        <v>2607.T</v>
      </c>
      <c r="W901" t="e">
        <f>ROUND('Sheet1 (4)'!AC907,2)</f>
        <v>#VALUE!</v>
      </c>
      <c r="X901">
        <f>ROUND('Sheet1 (4)'!AD907,2)</f>
        <v>1.33</v>
      </c>
      <c r="Y901" t="str">
        <f>_xlfn.XLOOKUP('Sheet1 (4)'!AB907,'Sheet1 (3)'!B:B,'Sheet1 (3)'!D:D,"",0)</f>
        <v>プライム</v>
      </c>
    </row>
    <row r="902" spans="1:25" x14ac:dyDescent="0.2">
      <c r="A902">
        <v>901</v>
      </c>
      <c r="B902" s="1" t="str">
        <f>_xlfn.XLOOKUP('Sheet1 (4)'!AB908,'Sheet1 (3)'!B:B,'Sheet1 (3)'!C:C,"",0)</f>
        <v>富士石油</v>
      </c>
      <c r="C902" s="1" t="str">
        <f>_xlfn.XLOOKUP('Sheet1 (4)'!AB908,'Sheet1 (3)'!B:B,'Sheet1 (3)'!F:F,"",0)</f>
        <v>石油・石炭製品</v>
      </c>
      <c r="D902" s="1">
        <f>ROUND('Sheet1 (4)'!E908/100000000,2)</f>
        <v>0.77</v>
      </c>
      <c r="E902" s="1">
        <f>ROUND('Sheet1 (4)'!F908/100,2)</f>
        <v>70.989999999999995</v>
      </c>
      <c r="F902" s="1">
        <f>ROUND('Sheet1 (4)'!G908/100,2)</f>
        <v>155.4</v>
      </c>
      <c r="G902" s="1">
        <f>ROUND('Sheet1 (4)'!H908/100,2)</f>
        <v>50.3</v>
      </c>
      <c r="H902" s="1">
        <f>ROUND('Sheet1 (4)'!I908/100,2)</f>
        <v>162</v>
      </c>
      <c r="I902" s="1">
        <f>ROUND('Sheet1 (4)'!J908/100,2)</f>
        <v>-55.69</v>
      </c>
      <c r="J902" s="1">
        <f>ROUND('Sheet1 (4)'!K908/100,2)</f>
        <v>-130</v>
      </c>
      <c r="K902" s="1">
        <f>ROUND('Sheet1 (4)'!L908/100,2)</f>
        <v>77</v>
      </c>
      <c r="L902" s="4">
        <f>ROUND(('Sheet1 (4)'!M908+'Sheet1 (4)'!R908)/100,2)</f>
        <v>187.06</v>
      </c>
      <c r="M902" s="4">
        <f>ROUND(('Sheet1 (4)'!N908+'Sheet1 (4)'!S908)/100,2)</f>
        <v>-445.45</v>
      </c>
      <c r="N902" s="4">
        <f>ROUND(('Sheet1 (4)'!O908+'Sheet1 (4)'!T908)/100,2)</f>
        <v>-67.150000000000006</v>
      </c>
      <c r="O902" s="4">
        <f>ROUND(('Sheet1 (4)'!P908+'Sheet1 (4)'!U908)/100,2)</f>
        <v>23.23</v>
      </c>
      <c r="P902" s="4">
        <f>ROUND(('Sheet1 (4)'!Q908+'Sheet1 (4)'!V908)/100,2)</f>
        <v>265.79000000000002</v>
      </c>
      <c r="Q902" s="7">
        <f>ROUND('Sheet1 (4)'!W908/100,2)</f>
        <v>0.15</v>
      </c>
      <c r="R902" s="7">
        <f>ROUND('Sheet1 (4)'!X908/100,2)</f>
        <v>0.27</v>
      </c>
      <c r="S902" s="7">
        <f>ROUND('Sheet1 (4)'!Y908/100,2)</f>
        <v>0.05</v>
      </c>
      <c r="T902" s="7">
        <f>ROUND('Sheet1 (4)'!Z908/100,2)</f>
        <v>0.2</v>
      </c>
      <c r="U902" s="7">
        <f>ROUND('Sheet1 (4)'!AA908/100,2)</f>
        <v>-7.0000000000000007E-2</v>
      </c>
      <c r="V902" s="1" t="str">
        <f>'Sheet1 (4)'!AB908&amp;".T"</f>
        <v>5017.T</v>
      </c>
      <c r="W902" t="e">
        <f>ROUND('Sheet1 (4)'!AC908,2)</f>
        <v>#VALUE!</v>
      </c>
      <c r="X902">
        <f>ROUND('Sheet1 (4)'!AD908,2)</f>
        <v>0.54</v>
      </c>
      <c r="Y902" t="str">
        <f>_xlfn.XLOOKUP('Sheet1 (4)'!AB908,'Sheet1 (3)'!B:B,'Sheet1 (3)'!D:D,"",0)</f>
        <v>プライム</v>
      </c>
    </row>
    <row r="903" spans="1:25" x14ac:dyDescent="0.2">
      <c r="A903">
        <v>902</v>
      </c>
      <c r="B903" s="1" t="str">
        <f>_xlfn.XLOOKUP('Sheet1 (4)'!AB909,'Sheet1 (3)'!B:B,'Sheet1 (3)'!C:C,"",0)</f>
        <v>フジオーゼックス</v>
      </c>
      <c r="C903" s="1" t="str">
        <f>_xlfn.XLOOKUP('Sheet1 (4)'!AB909,'Sheet1 (3)'!B:B,'Sheet1 (3)'!F:F,"",0)</f>
        <v>輸送用機器</v>
      </c>
      <c r="D903" s="1">
        <f>ROUND('Sheet1 (4)'!E909/100000000,2)</f>
        <v>0.1</v>
      </c>
      <c r="E903" s="1">
        <f>ROUND('Sheet1 (4)'!F909/100,2)</f>
        <v>7.14</v>
      </c>
      <c r="F903" s="1">
        <f>ROUND('Sheet1 (4)'!G909/100,2)</f>
        <v>15.71</v>
      </c>
      <c r="G903" s="1">
        <f>ROUND('Sheet1 (4)'!H909/100,2)</f>
        <v>8.6999999999999993</v>
      </c>
      <c r="H903" s="1">
        <f>ROUND('Sheet1 (4)'!I909/100,2)</f>
        <v>16.27</v>
      </c>
      <c r="I903" s="1">
        <f>ROUND('Sheet1 (4)'!J909/100,2)</f>
        <v>26.17</v>
      </c>
      <c r="J903" s="1" t="e">
        <f>ROUND('Sheet1 (4)'!K909/100,2)</f>
        <v>#VALUE!</v>
      </c>
      <c r="K903" s="1" t="e">
        <f>ROUND('Sheet1 (4)'!L909/100,2)</f>
        <v>#VALUE!</v>
      </c>
      <c r="L903" s="4">
        <f>ROUND(('Sheet1 (4)'!M909+'Sheet1 (4)'!R909)/100,2)</f>
        <v>34.35</v>
      </c>
      <c r="M903" s="4">
        <f>ROUND(('Sheet1 (4)'!N909+'Sheet1 (4)'!S909)/100,2)</f>
        <v>34.479999999999997</v>
      </c>
      <c r="N903" s="4">
        <f>ROUND(('Sheet1 (4)'!O909+'Sheet1 (4)'!T909)/100,2)</f>
        <v>10.94</v>
      </c>
      <c r="O903" s="4">
        <f>ROUND(('Sheet1 (4)'!P909+'Sheet1 (4)'!U909)/100,2)</f>
        <v>26.52</v>
      </c>
      <c r="P903" s="4">
        <f>ROUND(('Sheet1 (4)'!Q909+'Sheet1 (4)'!V909)/100,2)</f>
        <v>2.35</v>
      </c>
      <c r="Q903" s="7">
        <f>ROUND('Sheet1 (4)'!W909/100,2)</f>
        <v>0.02</v>
      </c>
      <c r="R903" s="7">
        <f>ROUND('Sheet1 (4)'!X909/100,2)</f>
        <v>0.04</v>
      </c>
      <c r="S903" s="7">
        <f>ROUND('Sheet1 (4)'!Y909/100,2)</f>
        <v>0.02</v>
      </c>
      <c r="T903" s="7">
        <f>ROUND('Sheet1 (4)'!Z909/100,2)</f>
        <v>7.0000000000000007E-2</v>
      </c>
      <c r="U903" s="7">
        <f>ROUND('Sheet1 (4)'!AA909/100,2)</f>
        <v>0.05</v>
      </c>
      <c r="V903" s="1" t="str">
        <f>'Sheet1 (4)'!AB909&amp;".T"</f>
        <v>7299.T</v>
      </c>
      <c r="W903">
        <f>ROUND('Sheet1 (4)'!AC909,2)</f>
        <v>7.48</v>
      </c>
      <c r="X903">
        <f>ROUND('Sheet1 (4)'!AD909,2)</f>
        <v>0.56000000000000005</v>
      </c>
      <c r="Y903" t="str">
        <f>_xlfn.XLOOKUP('Sheet1 (4)'!AB909,'Sheet1 (3)'!B:B,'Sheet1 (3)'!D:D,"",0)</f>
        <v>スタンダード</v>
      </c>
    </row>
    <row r="904" spans="1:25" x14ac:dyDescent="0.2">
      <c r="A904">
        <v>903</v>
      </c>
      <c r="B904" s="1" t="str">
        <f>_xlfn.XLOOKUP('Sheet1 (4)'!AB910,'Sheet1 (3)'!B:B,'Sheet1 (3)'!C:C,"",0)</f>
        <v>富士ピー・エス</v>
      </c>
      <c r="C904" s="1" t="str">
        <f>_xlfn.XLOOKUP('Sheet1 (4)'!AB910,'Sheet1 (3)'!B:B,'Sheet1 (3)'!F:F,"",0)</f>
        <v>建設業</v>
      </c>
      <c r="D904" s="1">
        <f>ROUND('Sheet1 (4)'!E910/100000000,2)</f>
        <v>0.18</v>
      </c>
      <c r="E904" s="1" t="e">
        <f>ROUND('Sheet1 (4)'!F910/100,2)</f>
        <v>#VALUE!</v>
      </c>
      <c r="F904" s="1">
        <f>ROUND('Sheet1 (4)'!G910/100,2)</f>
        <v>10.5</v>
      </c>
      <c r="G904" s="1">
        <f>ROUND('Sheet1 (4)'!H910/100,2)</f>
        <v>2.2200000000000002</v>
      </c>
      <c r="H904" s="1">
        <f>ROUND('Sheet1 (4)'!I910/100,2)</f>
        <v>5.65</v>
      </c>
      <c r="I904" s="1">
        <f>ROUND('Sheet1 (4)'!J910/100,2)</f>
        <v>8.86</v>
      </c>
      <c r="J904" s="1" t="e">
        <f>ROUND('Sheet1 (4)'!K910/100,2)</f>
        <v>#VALUE!</v>
      </c>
      <c r="K904" s="1" t="e">
        <f>ROUND('Sheet1 (4)'!L910/100,2)</f>
        <v>#VALUE!</v>
      </c>
      <c r="L904" s="4" t="e">
        <f>ROUND(('Sheet1 (4)'!M910+'Sheet1 (4)'!R910)/100,2)</f>
        <v>#VALUE!</v>
      </c>
      <c r="M904" s="4">
        <f>ROUND(('Sheet1 (4)'!N910+'Sheet1 (4)'!S910)/100,2)</f>
        <v>20.66</v>
      </c>
      <c r="N904" s="4">
        <f>ROUND(('Sheet1 (4)'!O910+'Sheet1 (4)'!T910)/100,2)</f>
        <v>-22.62</v>
      </c>
      <c r="O904" s="4">
        <f>ROUND(('Sheet1 (4)'!P910+'Sheet1 (4)'!U910)/100,2)</f>
        <v>-25.43</v>
      </c>
      <c r="P904" s="4">
        <f>ROUND(('Sheet1 (4)'!Q910+'Sheet1 (4)'!V910)/100,2)</f>
        <v>-6.33</v>
      </c>
      <c r="Q904" s="7" t="e">
        <f>ROUND('Sheet1 (4)'!W910/100,2)</f>
        <v>#VALUE!</v>
      </c>
      <c r="R904" s="7" t="e">
        <f>ROUND('Sheet1 (4)'!X910/100,2)</f>
        <v>#VALUE!</v>
      </c>
      <c r="S904" s="7">
        <f>ROUND('Sheet1 (4)'!Y910/100,2)</f>
        <v>0.01</v>
      </c>
      <c r="T904" s="7">
        <f>ROUND('Sheet1 (4)'!Z910/100,2)</f>
        <v>0.04</v>
      </c>
      <c r="U904" s="7">
        <f>ROUND('Sheet1 (4)'!AA910/100,2)</f>
        <v>0.19</v>
      </c>
      <c r="V904" s="1" t="str">
        <f>'Sheet1 (4)'!AB910&amp;".T"</f>
        <v>1848.T</v>
      </c>
      <c r="W904">
        <f>ROUND('Sheet1 (4)'!AC910,2)</f>
        <v>3.65</v>
      </c>
      <c r="X904">
        <f>ROUND('Sheet1 (4)'!AD910,2)</f>
        <v>0.74</v>
      </c>
      <c r="Y904" t="str">
        <f>_xlfn.XLOOKUP('Sheet1 (4)'!AB910,'Sheet1 (3)'!B:B,'Sheet1 (3)'!D:D,"",0)</f>
        <v>スタンダード</v>
      </c>
    </row>
    <row r="905" spans="1:25" x14ac:dyDescent="0.2">
      <c r="A905">
        <v>904</v>
      </c>
      <c r="B905" s="1" t="str">
        <f>_xlfn.XLOOKUP('Sheet1 (4)'!AB911,'Sheet1 (3)'!B:B,'Sheet1 (3)'!C:C,"",0)</f>
        <v>富士製薬工業</v>
      </c>
      <c r="C905" s="1" t="str">
        <f>_xlfn.XLOOKUP('Sheet1 (4)'!AB911,'Sheet1 (3)'!B:B,'Sheet1 (3)'!F:F,"",0)</f>
        <v>医薬品</v>
      </c>
      <c r="D905" s="1">
        <f>ROUND('Sheet1 (4)'!E911/100000000,2)</f>
        <v>0.24</v>
      </c>
      <c r="E905" s="1">
        <f>ROUND('Sheet1 (4)'!F911/100,2)</f>
        <v>33.49</v>
      </c>
      <c r="F905" s="1">
        <f>ROUND('Sheet1 (4)'!G911/100,2)</f>
        <v>37.78</v>
      </c>
      <c r="G905" s="1">
        <f>ROUND('Sheet1 (4)'!H911/100,2)</f>
        <v>38.590000000000003</v>
      </c>
      <c r="H905" s="1">
        <f>ROUND('Sheet1 (4)'!I911/100,2)</f>
        <v>38.81</v>
      </c>
      <c r="I905" s="1">
        <f>ROUND('Sheet1 (4)'!J911/100,2)</f>
        <v>38.81</v>
      </c>
      <c r="J905" s="1">
        <f>ROUND('Sheet1 (4)'!K911/100,2)</f>
        <v>45.76</v>
      </c>
      <c r="K905" s="1">
        <f>ROUND('Sheet1 (4)'!L911/100,2)</f>
        <v>49.06</v>
      </c>
      <c r="L905" s="4">
        <f>ROUND(('Sheet1 (4)'!M911+'Sheet1 (4)'!R911)/100,2)</f>
        <v>36.479999999999997</v>
      </c>
      <c r="M905" s="4">
        <f>ROUND(('Sheet1 (4)'!N911+'Sheet1 (4)'!S911)/100,2)</f>
        <v>-119.29</v>
      </c>
      <c r="N905" s="4">
        <f>ROUND(('Sheet1 (4)'!O911+'Sheet1 (4)'!T911)/100,2)</f>
        <v>-33.229999999999997</v>
      </c>
      <c r="O905" s="4">
        <f>ROUND(('Sheet1 (4)'!P911+'Sheet1 (4)'!U911)/100,2)</f>
        <v>24.93</v>
      </c>
      <c r="P905" s="4">
        <f>ROUND(('Sheet1 (4)'!Q911+'Sheet1 (4)'!V911)/100,2)</f>
        <v>24.93</v>
      </c>
      <c r="Q905" s="7">
        <f>ROUND('Sheet1 (4)'!W911/100,2)</f>
        <v>7.0000000000000007E-2</v>
      </c>
      <c r="R905" s="7">
        <f>ROUND('Sheet1 (4)'!X911/100,2)</f>
        <v>0.08</v>
      </c>
      <c r="S905" s="7">
        <f>ROUND('Sheet1 (4)'!Y911/100,2)</f>
        <v>0.09</v>
      </c>
      <c r="T905" s="7">
        <f>ROUND('Sheet1 (4)'!Z911/100,2)</f>
        <v>0.14000000000000001</v>
      </c>
      <c r="U905" s="7">
        <f>ROUND('Sheet1 (4)'!AA911/100,2)</f>
        <v>0.14000000000000001</v>
      </c>
      <c r="V905" s="1" t="str">
        <f>'Sheet1 (4)'!AB911&amp;".T"</f>
        <v>4554.T</v>
      </c>
      <c r="W905">
        <f>ROUND('Sheet1 (4)'!AC911,2)</f>
        <v>12.52</v>
      </c>
      <c r="X905">
        <f>ROUND('Sheet1 (4)'!AD911,2)</f>
        <v>0.84</v>
      </c>
      <c r="Y905" t="str">
        <f>_xlfn.XLOOKUP('Sheet1 (4)'!AB911,'Sheet1 (3)'!B:B,'Sheet1 (3)'!D:D,"",0)</f>
        <v>プライム</v>
      </c>
    </row>
    <row r="906" spans="1:25" x14ac:dyDescent="0.2">
      <c r="A906">
        <v>905</v>
      </c>
      <c r="B906" s="1" t="str">
        <f>_xlfn.XLOOKUP('Sheet1 (4)'!AB912,'Sheet1 (3)'!B:B,'Sheet1 (3)'!C:C,"",0)</f>
        <v>フジシールインターナショナル</v>
      </c>
      <c r="C906" s="1" t="str">
        <f>_xlfn.XLOOKUP('Sheet1 (4)'!AB912,'Sheet1 (3)'!B:B,'Sheet1 (3)'!F:F,"",0)</f>
        <v>その他製品</v>
      </c>
      <c r="D906" s="1">
        <f>ROUND('Sheet1 (4)'!E912/100000000,2)</f>
        <v>0.53</v>
      </c>
      <c r="E906" s="1">
        <f>ROUND('Sheet1 (4)'!F912/100,2)</f>
        <v>124.28</v>
      </c>
      <c r="F906" s="1">
        <f>ROUND('Sheet1 (4)'!G912/100,2)</f>
        <v>104.65</v>
      </c>
      <c r="G906" s="1">
        <f>ROUND('Sheet1 (4)'!H912/100,2)</f>
        <v>80.72</v>
      </c>
      <c r="H906" s="1">
        <f>ROUND('Sheet1 (4)'!I912/100,2)</f>
        <v>131.04</v>
      </c>
      <c r="I906" s="1">
        <f>ROUND('Sheet1 (4)'!J912/100,2)</f>
        <v>187.43</v>
      </c>
      <c r="J906" s="1">
        <f>ROUND('Sheet1 (4)'!K912/100,2)</f>
        <v>198.91</v>
      </c>
      <c r="K906" s="1">
        <f>ROUND('Sheet1 (4)'!L912/100,2)</f>
        <v>212.09</v>
      </c>
      <c r="L906" s="4">
        <f>ROUND(('Sheet1 (4)'!M912+'Sheet1 (4)'!R912)/100,2)</f>
        <v>122.65</v>
      </c>
      <c r="M906" s="4">
        <f>ROUND(('Sheet1 (4)'!N912+'Sheet1 (4)'!S912)/100,2)</f>
        <v>62.17</v>
      </c>
      <c r="N906" s="4">
        <f>ROUND(('Sheet1 (4)'!O912+'Sheet1 (4)'!T912)/100,2)</f>
        <v>-27.45</v>
      </c>
      <c r="O906" s="4">
        <f>ROUND(('Sheet1 (4)'!P912+'Sheet1 (4)'!U912)/100,2)</f>
        <v>93.62</v>
      </c>
      <c r="P906" s="4">
        <f>ROUND(('Sheet1 (4)'!Q912+'Sheet1 (4)'!V912)/100,2)</f>
        <v>88.8</v>
      </c>
      <c r="Q906" s="7">
        <f>ROUND('Sheet1 (4)'!W912/100,2)</f>
        <v>0.08</v>
      </c>
      <c r="R906" s="7">
        <f>ROUND('Sheet1 (4)'!X912/100,2)</f>
        <v>0.06</v>
      </c>
      <c r="S906" s="7">
        <f>ROUND('Sheet1 (4)'!Y912/100,2)</f>
        <v>0.06</v>
      </c>
      <c r="T906" s="7">
        <f>ROUND('Sheet1 (4)'!Z912/100,2)</f>
        <v>0.08</v>
      </c>
      <c r="U906" s="7">
        <f>ROUND('Sheet1 (4)'!AA912/100,2)</f>
        <v>0.09</v>
      </c>
      <c r="V906" s="1" t="str">
        <f>'Sheet1 (4)'!AB912&amp;".T"</f>
        <v>7864.T</v>
      </c>
      <c r="W906">
        <f>ROUND('Sheet1 (4)'!AC912,2)</f>
        <v>11.41</v>
      </c>
      <c r="X906">
        <f>ROUND('Sheet1 (4)'!AD912,2)</f>
        <v>1.01</v>
      </c>
      <c r="Y906" t="str">
        <f>_xlfn.XLOOKUP('Sheet1 (4)'!AB912,'Sheet1 (3)'!B:B,'Sheet1 (3)'!D:D,"",0)</f>
        <v>プライム</v>
      </c>
    </row>
    <row r="907" spans="1:25" x14ac:dyDescent="0.2">
      <c r="A907">
        <v>906</v>
      </c>
      <c r="B907" s="1" t="str">
        <f>_xlfn.XLOOKUP('Sheet1 (4)'!AB913,'Sheet1 (3)'!B:B,'Sheet1 (3)'!C:C,"",0)</f>
        <v>不二精機</v>
      </c>
      <c r="C907" s="1" t="str">
        <f>_xlfn.XLOOKUP('Sheet1 (4)'!AB913,'Sheet1 (3)'!B:B,'Sheet1 (3)'!F:F,"",0)</f>
        <v>機械</v>
      </c>
      <c r="D907" s="1">
        <f>ROUND('Sheet1 (4)'!E913/100000000,2)</f>
        <v>0.08</v>
      </c>
      <c r="E907" s="1">
        <f>ROUND('Sheet1 (4)'!F913/100,2)</f>
        <v>6.05</v>
      </c>
      <c r="F907" s="1">
        <f>ROUND('Sheet1 (4)'!G913/100,2)</f>
        <v>4.83</v>
      </c>
      <c r="G907" s="1">
        <f>ROUND('Sheet1 (4)'!H913/100,2)</f>
        <v>4.25</v>
      </c>
      <c r="H907" s="1">
        <f>ROUND('Sheet1 (4)'!I913/100,2)</f>
        <v>4.05</v>
      </c>
      <c r="I907" s="1">
        <f>ROUND('Sheet1 (4)'!J913/100,2)</f>
        <v>4.05</v>
      </c>
      <c r="J907" s="1" t="e">
        <f>ROUND('Sheet1 (4)'!K913/100,2)</f>
        <v>#VALUE!</v>
      </c>
      <c r="K907" s="1" t="e">
        <f>ROUND('Sheet1 (4)'!L913/100,2)</f>
        <v>#VALUE!</v>
      </c>
      <c r="L907" s="4">
        <f>ROUND(('Sheet1 (4)'!M913+'Sheet1 (4)'!R913)/100,2)</f>
        <v>4.6399999999999997</v>
      </c>
      <c r="M907" s="4">
        <f>ROUND(('Sheet1 (4)'!N913+'Sheet1 (4)'!S913)/100,2)</f>
        <v>1.51</v>
      </c>
      <c r="N907" s="4">
        <f>ROUND(('Sheet1 (4)'!O913+'Sheet1 (4)'!T913)/100,2)</f>
        <v>5.8</v>
      </c>
      <c r="O907" s="4">
        <f>ROUND(('Sheet1 (4)'!P913+'Sheet1 (4)'!U913)/100,2)</f>
        <v>2.38</v>
      </c>
      <c r="P907" s="4">
        <f>ROUND(('Sheet1 (4)'!Q913+'Sheet1 (4)'!V913)/100,2)</f>
        <v>2.38</v>
      </c>
      <c r="Q907" s="7">
        <f>ROUND('Sheet1 (4)'!W913/100,2)</f>
        <v>0.28000000000000003</v>
      </c>
      <c r="R907" s="7">
        <f>ROUND('Sheet1 (4)'!X913/100,2)</f>
        <v>0.14000000000000001</v>
      </c>
      <c r="S907" s="7">
        <f>ROUND('Sheet1 (4)'!Y913/100,2)</f>
        <v>0.08</v>
      </c>
      <c r="T907" s="7">
        <f>ROUND('Sheet1 (4)'!Z913/100,2)</f>
        <v>0.04</v>
      </c>
      <c r="U907" s="7">
        <f>ROUND('Sheet1 (4)'!AA913/100,2)</f>
        <v>0.04</v>
      </c>
      <c r="V907" s="1" t="str">
        <f>'Sheet1 (4)'!AB913&amp;".T"</f>
        <v>6400.T</v>
      </c>
      <c r="W907">
        <f>ROUND('Sheet1 (4)'!AC913,2)</f>
        <v>9.94</v>
      </c>
      <c r="X907">
        <f>ROUND('Sheet1 (4)'!AD913,2)</f>
        <v>0.75</v>
      </c>
      <c r="Y907" t="str">
        <f>_xlfn.XLOOKUP('Sheet1 (4)'!AB913,'Sheet1 (3)'!B:B,'Sheet1 (3)'!D:D,"",0)</f>
        <v>スタンダード</v>
      </c>
    </row>
    <row r="908" spans="1:25" x14ac:dyDescent="0.2">
      <c r="A908">
        <v>907</v>
      </c>
      <c r="B908" s="1" t="str">
        <f>_xlfn.XLOOKUP('Sheet1 (4)'!AB914,'Sheet1 (3)'!B:B,'Sheet1 (3)'!C:C,"",0)</f>
        <v>富士ユナイトホールディングス</v>
      </c>
      <c r="C908" s="1" t="str">
        <f>_xlfn.XLOOKUP('Sheet1 (4)'!AB914,'Sheet1 (3)'!B:B,'Sheet1 (3)'!F:F,"",0)</f>
        <v>卸売業</v>
      </c>
      <c r="D908" s="1">
        <f>ROUND('Sheet1 (4)'!E914/100000000,2)</f>
        <v>7.0000000000000007E-2</v>
      </c>
      <c r="E908" s="1">
        <f>ROUND('Sheet1 (4)'!F914/100,2)</f>
        <v>6.56</v>
      </c>
      <c r="F908" s="1">
        <f>ROUND('Sheet1 (4)'!G914/100,2)</f>
        <v>5.19</v>
      </c>
      <c r="G908" s="1">
        <f>ROUND('Sheet1 (4)'!H914/100,2)</f>
        <v>3.39</v>
      </c>
      <c r="H908" s="1">
        <f>ROUND('Sheet1 (4)'!I914/100,2)</f>
        <v>9.1300000000000008</v>
      </c>
      <c r="I908" s="1">
        <f>ROUND('Sheet1 (4)'!J914/100,2)</f>
        <v>8.01</v>
      </c>
      <c r="J908" s="1" t="e">
        <f>ROUND('Sheet1 (4)'!K914/100,2)</f>
        <v>#VALUE!</v>
      </c>
      <c r="K908" s="1" t="e">
        <f>ROUND('Sheet1 (4)'!L914/100,2)</f>
        <v>#VALUE!</v>
      </c>
      <c r="L908" s="4">
        <f>ROUND(('Sheet1 (4)'!M914+'Sheet1 (4)'!R914)/100,2)</f>
        <v>11.69</v>
      </c>
      <c r="M908" s="4">
        <f>ROUND(('Sheet1 (4)'!N914+'Sheet1 (4)'!S914)/100,2)</f>
        <v>17.22</v>
      </c>
      <c r="N908" s="4">
        <f>ROUND(('Sheet1 (4)'!O914+'Sheet1 (4)'!T914)/100,2)</f>
        <v>-5.84</v>
      </c>
      <c r="O908" s="4">
        <f>ROUND(('Sheet1 (4)'!P914+'Sheet1 (4)'!U914)/100,2)</f>
        <v>11.92</v>
      </c>
      <c r="P908" s="4">
        <f>ROUND(('Sheet1 (4)'!Q914+'Sheet1 (4)'!V914)/100,2)</f>
        <v>8.73</v>
      </c>
      <c r="Q908" s="7">
        <f>ROUND('Sheet1 (4)'!W914/100,2)</f>
        <v>0.06</v>
      </c>
      <c r="R908" s="7">
        <f>ROUND('Sheet1 (4)'!X914/100,2)</f>
        <v>0.21</v>
      </c>
      <c r="S908" s="7">
        <f>ROUND('Sheet1 (4)'!Y914/100,2)</f>
        <v>0.04</v>
      </c>
      <c r="T908" s="7">
        <f>ROUND('Sheet1 (4)'!Z914/100,2)</f>
        <v>0.06</v>
      </c>
      <c r="U908" s="7">
        <f>ROUND('Sheet1 (4)'!AA914/100,2)</f>
        <v>7.0000000000000007E-2</v>
      </c>
      <c r="V908" s="1" t="str">
        <f>'Sheet1 (4)'!AB914&amp;".T"</f>
        <v>416A.T</v>
      </c>
      <c r="W908">
        <f>ROUND('Sheet1 (4)'!AC914,2)</f>
        <v>10.9</v>
      </c>
      <c r="X908">
        <f>ROUND('Sheet1 (4)'!AD914,2)</f>
        <v>0.82</v>
      </c>
      <c r="Y908" t="str">
        <f>_xlfn.XLOOKUP('Sheet1 (4)'!AB914,'Sheet1 (3)'!B:B,'Sheet1 (3)'!D:D,"",0)</f>
        <v>スタンダード</v>
      </c>
    </row>
    <row r="909" spans="1:25" x14ac:dyDescent="0.2">
      <c r="A909">
        <v>908</v>
      </c>
      <c r="B909" s="1" t="str">
        <f>_xlfn.XLOOKUP('Sheet1 (4)'!AB915,'Sheet1 (3)'!B:B,'Sheet1 (3)'!C:C,"",0)</f>
        <v>富士紡ホールディングス</v>
      </c>
      <c r="C909" s="1" t="str">
        <f>_xlfn.XLOOKUP('Sheet1 (4)'!AB915,'Sheet1 (3)'!B:B,'Sheet1 (3)'!F:F,"",0)</f>
        <v>繊維製品</v>
      </c>
      <c r="D909" s="1">
        <f>ROUND('Sheet1 (4)'!E915/100000000,2)</f>
        <v>0.11</v>
      </c>
      <c r="E909" s="1">
        <f>ROUND('Sheet1 (4)'!F915/100,2)</f>
        <v>52.86</v>
      </c>
      <c r="F909" s="1">
        <f>ROUND('Sheet1 (4)'!G915/100,2)</f>
        <v>58.77</v>
      </c>
      <c r="G909" s="1">
        <f>ROUND('Sheet1 (4)'!H915/100,2)</f>
        <v>48.73</v>
      </c>
      <c r="H909" s="1">
        <f>ROUND('Sheet1 (4)'!I915/100,2)</f>
        <v>28.19</v>
      </c>
      <c r="I909" s="1">
        <f>ROUND('Sheet1 (4)'!J915/100,2)</f>
        <v>64.77</v>
      </c>
      <c r="J909" s="1">
        <f>ROUND('Sheet1 (4)'!K915/100,2)</f>
        <v>76</v>
      </c>
      <c r="K909" s="1">
        <f>ROUND('Sheet1 (4)'!L915/100,2)</f>
        <v>87.73</v>
      </c>
      <c r="L909" s="4">
        <f>ROUND(('Sheet1 (4)'!M915+'Sheet1 (4)'!R915)/100,2)</f>
        <v>9.74</v>
      </c>
      <c r="M909" s="4">
        <f>ROUND(('Sheet1 (4)'!N915+'Sheet1 (4)'!S915)/100,2)</f>
        <v>51.79</v>
      </c>
      <c r="N909" s="4">
        <f>ROUND(('Sheet1 (4)'!O915+'Sheet1 (4)'!T915)/100,2)</f>
        <v>16.21</v>
      </c>
      <c r="O909" s="4">
        <f>ROUND(('Sheet1 (4)'!P915+'Sheet1 (4)'!U915)/100,2)</f>
        <v>18.93</v>
      </c>
      <c r="P909" s="4">
        <f>ROUND(('Sheet1 (4)'!Q915+'Sheet1 (4)'!V915)/100,2)</f>
        <v>21.13</v>
      </c>
      <c r="Q909" s="7">
        <f>ROUND('Sheet1 (4)'!W915/100,2)</f>
        <v>0.12</v>
      </c>
      <c r="R909" s="7">
        <f>ROUND('Sheet1 (4)'!X915/100,2)</f>
        <v>0.11</v>
      </c>
      <c r="S909" s="7">
        <f>ROUND('Sheet1 (4)'!Y915/100,2)</f>
        <v>0.08</v>
      </c>
      <c r="T909" s="7">
        <f>ROUND('Sheet1 (4)'!Z915/100,2)</f>
        <v>0.05</v>
      </c>
      <c r="U909" s="7">
        <f>ROUND('Sheet1 (4)'!AA915/100,2)</f>
        <v>0.1</v>
      </c>
      <c r="V909" s="1" t="str">
        <f>'Sheet1 (4)'!AB915&amp;".T"</f>
        <v>3104.T</v>
      </c>
      <c r="W909">
        <f>ROUND('Sheet1 (4)'!AC915,2)</f>
        <v>14.88</v>
      </c>
      <c r="X909">
        <f>ROUND('Sheet1 (4)'!AD915,2)</f>
        <v>1.58</v>
      </c>
      <c r="Y909" t="str">
        <f>_xlfn.XLOOKUP('Sheet1 (4)'!AB915,'Sheet1 (3)'!B:B,'Sheet1 (3)'!D:D,"",0)</f>
        <v>プライム</v>
      </c>
    </row>
    <row r="910" spans="1:25" x14ac:dyDescent="0.2">
      <c r="A910">
        <v>909</v>
      </c>
      <c r="B910" s="1" t="str">
        <f>_xlfn.XLOOKUP('Sheet1 (4)'!AB916,'Sheet1 (3)'!B:B,'Sheet1 (3)'!C:C,"",0)</f>
        <v>フジッコ</v>
      </c>
      <c r="C910" s="1" t="str">
        <f>_xlfn.XLOOKUP('Sheet1 (4)'!AB916,'Sheet1 (3)'!B:B,'Sheet1 (3)'!F:F,"",0)</f>
        <v>食料品</v>
      </c>
      <c r="D910" s="1">
        <f>ROUND('Sheet1 (4)'!E916/100000000,2)</f>
        <v>0.28000000000000003</v>
      </c>
      <c r="E910" s="1">
        <f>ROUND('Sheet1 (4)'!F916/100,2)</f>
        <v>43.18</v>
      </c>
      <c r="F910" s="1">
        <f>ROUND('Sheet1 (4)'!G916/100,2)</f>
        <v>31.53</v>
      </c>
      <c r="G910" s="1">
        <f>ROUND('Sheet1 (4)'!H916/100,2)</f>
        <v>12.5</v>
      </c>
      <c r="H910" s="1">
        <f>ROUND('Sheet1 (4)'!I916/100,2)</f>
        <v>15.31</v>
      </c>
      <c r="I910" s="1">
        <f>ROUND('Sheet1 (4)'!J916/100,2)</f>
        <v>11.31</v>
      </c>
      <c r="J910" s="1" t="e">
        <f>ROUND('Sheet1 (4)'!K916/100,2)</f>
        <v>#VALUE!</v>
      </c>
      <c r="K910" s="1" t="e">
        <f>ROUND('Sheet1 (4)'!L916/100,2)</f>
        <v>#VALUE!</v>
      </c>
      <c r="L910" s="4">
        <f>ROUND(('Sheet1 (4)'!M916+'Sheet1 (4)'!R916)/100,2)</f>
        <v>5.01</v>
      </c>
      <c r="M910" s="4">
        <f>ROUND(('Sheet1 (4)'!N916+'Sheet1 (4)'!S916)/100,2)</f>
        <v>17.71</v>
      </c>
      <c r="N910" s="4">
        <f>ROUND(('Sheet1 (4)'!O916+'Sheet1 (4)'!T916)/100,2)</f>
        <v>31.63</v>
      </c>
      <c r="O910" s="4">
        <f>ROUND(('Sheet1 (4)'!P916+'Sheet1 (4)'!U916)/100,2)</f>
        <v>-6.23</v>
      </c>
      <c r="P910" s="4">
        <f>ROUND(('Sheet1 (4)'!Q916+'Sheet1 (4)'!V916)/100,2)</f>
        <v>16.66</v>
      </c>
      <c r="Q910" s="7">
        <f>ROUND('Sheet1 (4)'!W916/100,2)</f>
        <v>0.05</v>
      </c>
      <c r="R910" s="7">
        <f>ROUND('Sheet1 (4)'!X916/100,2)</f>
        <v>0.03</v>
      </c>
      <c r="S910" s="7">
        <f>ROUND('Sheet1 (4)'!Y916/100,2)</f>
        <v>0.02</v>
      </c>
      <c r="T910" s="7">
        <f>ROUND('Sheet1 (4)'!Z916/100,2)</f>
        <v>0.02</v>
      </c>
      <c r="U910" s="7">
        <f>ROUND('Sheet1 (4)'!AA916/100,2)</f>
        <v>0.01</v>
      </c>
      <c r="V910" s="1" t="str">
        <f>'Sheet1 (4)'!AB916&amp;".T"</f>
        <v>2908.T</v>
      </c>
      <c r="W910">
        <f>ROUND('Sheet1 (4)'!AC916,2)</f>
        <v>33.54</v>
      </c>
      <c r="X910">
        <f>ROUND('Sheet1 (4)'!AD916,2)</f>
        <v>0.65</v>
      </c>
      <c r="Y910" t="str">
        <f>_xlfn.XLOOKUP('Sheet1 (4)'!AB916,'Sheet1 (3)'!B:B,'Sheet1 (3)'!D:D,"",0)</f>
        <v>プライム</v>
      </c>
    </row>
    <row r="911" spans="1:25" x14ac:dyDescent="0.2">
      <c r="A911">
        <v>910</v>
      </c>
      <c r="B911" s="1" t="str">
        <f>_xlfn.XLOOKUP('Sheet1 (4)'!AB917,'Sheet1 (3)'!B:B,'Sheet1 (3)'!C:C,"",0)</f>
        <v>フジコピアン</v>
      </c>
      <c r="C911" s="1" t="str">
        <f>_xlfn.XLOOKUP('Sheet1 (4)'!AB917,'Sheet1 (3)'!B:B,'Sheet1 (3)'!F:F,"",0)</f>
        <v>その他製品</v>
      </c>
      <c r="D911" s="1">
        <f>ROUND('Sheet1 (4)'!E917/100000000,2)</f>
        <v>0.02</v>
      </c>
      <c r="E911" s="1">
        <f>ROUND('Sheet1 (4)'!F917/100,2)</f>
        <v>3.5</v>
      </c>
      <c r="F911" s="1">
        <f>ROUND('Sheet1 (4)'!G917/100,2)</f>
        <v>5.46</v>
      </c>
      <c r="G911" s="1">
        <f>ROUND('Sheet1 (4)'!H917/100,2)</f>
        <v>-7.74</v>
      </c>
      <c r="H911" s="1">
        <f>ROUND('Sheet1 (4)'!I917/100,2)</f>
        <v>-0.15</v>
      </c>
      <c r="I911" s="1">
        <f>ROUND('Sheet1 (4)'!J917/100,2)</f>
        <v>-0.15</v>
      </c>
      <c r="J911" s="1" t="e">
        <f>ROUND('Sheet1 (4)'!K917/100,2)</f>
        <v>#VALUE!</v>
      </c>
      <c r="K911" s="1" t="e">
        <f>ROUND('Sheet1 (4)'!L917/100,2)</f>
        <v>#VALUE!</v>
      </c>
      <c r="L911" s="4">
        <f>ROUND(('Sheet1 (4)'!M917+'Sheet1 (4)'!R917)/100,2)</f>
        <v>1.7</v>
      </c>
      <c r="M911" s="4">
        <f>ROUND(('Sheet1 (4)'!N917+'Sheet1 (4)'!S917)/100,2)</f>
        <v>-2.82</v>
      </c>
      <c r="N911" s="4">
        <f>ROUND(('Sheet1 (4)'!O917+'Sheet1 (4)'!T917)/100,2)</f>
        <v>-8.24</v>
      </c>
      <c r="O911" s="4">
        <f>ROUND(('Sheet1 (4)'!P917+'Sheet1 (4)'!U917)/100,2)</f>
        <v>0.51</v>
      </c>
      <c r="P911" s="4">
        <f>ROUND(('Sheet1 (4)'!Q917+'Sheet1 (4)'!V917)/100,2)</f>
        <v>0.51</v>
      </c>
      <c r="Q911" s="7">
        <f>ROUND('Sheet1 (4)'!W917/100,2)</f>
        <v>0.04</v>
      </c>
      <c r="R911" s="7">
        <f>ROUND('Sheet1 (4)'!X917/100,2)</f>
        <v>0.05</v>
      </c>
      <c r="S911" s="7">
        <f>ROUND('Sheet1 (4)'!Y917/100,2)</f>
        <v>-0.08</v>
      </c>
      <c r="T911" s="7">
        <f>ROUND('Sheet1 (4)'!Z917/100,2)</f>
        <v>0.04</v>
      </c>
      <c r="U911" s="7">
        <f>ROUND('Sheet1 (4)'!AA917/100,2)</f>
        <v>0.04</v>
      </c>
      <c r="V911" s="1" t="str">
        <f>'Sheet1 (4)'!AB917&amp;".T"</f>
        <v>7957.T</v>
      </c>
      <c r="W911">
        <f>ROUND('Sheet1 (4)'!AC917,2)</f>
        <v>5.32</v>
      </c>
      <c r="X911">
        <f>ROUND('Sheet1 (4)'!AD917,2)</f>
        <v>0.22</v>
      </c>
      <c r="Y911" t="str">
        <f>_xlfn.XLOOKUP('Sheet1 (4)'!AB917,'Sheet1 (3)'!B:B,'Sheet1 (3)'!D:D,"",0)</f>
        <v>スタンダード</v>
      </c>
    </row>
    <row r="912" spans="1:25" x14ac:dyDescent="0.2">
      <c r="A912">
        <v>911</v>
      </c>
      <c r="B912" s="1" t="str">
        <f>_xlfn.XLOOKUP('Sheet1 (4)'!AB918,'Sheet1 (3)'!B:B,'Sheet1 (3)'!C:C,"",0)</f>
        <v>富士フイルムホールディングス</v>
      </c>
      <c r="C912" s="1" t="str">
        <f>_xlfn.XLOOKUP('Sheet1 (4)'!AB918,'Sheet1 (3)'!B:B,'Sheet1 (3)'!F:F,"",0)</f>
        <v>化学</v>
      </c>
      <c r="D912" s="1">
        <f>ROUND('Sheet1 (4)'!E918/100000000,2)</f>
        <v>12.05</v>
      </c>
      <c r="E912" s="1">
        <f>ROUND('Sheet1 (4)'!F918/100,2)</f>
        <v>1654.73</v>
      </c>
      <c r="F912" s="1">
        <f>ROUND('Sheet1 (4)'!G918/100,2)</f>
        <v>2297.02</v>
      </c>
      <c r="G912" s="1">
        <f>ROUND('Sheet1 (4)'!H918/100,2)</f>
        <v>2730.79</v>
      </c>
      <c r="H912" s="1">
        <f>ROUND('Sheet1 (4)'!I918/100,2)</f>
        <v>2767.25</v>
      </c>
      <c r="I912" s="1">
        <f>ROUND('Sheet1 (4)'!J918/100,2)</f>
        <v>3301.55</v>
      </c>
      <c r="J912" s="1">
        <f>ROUND('Sheet1 (4)'!K918/100,2)</f>
        <v>3368.67</v>
      </c>
      <c r="K912" s="1">
        <f>ROUND('Sheet1 (4)'!L918/100,2)</f>
        <v>3801.92</v>
      </c>
      <c r="L912" s="4">
        <f>ROUND(('Sheet1 (4)'!M918+'Sheet1 (4)'!R918)/100,2)</f>
        <v>1414.8</v>
      </c>
      <c r="M912" s="4">
        <f>ROUND(('Sheet1 (4)'!N918+'Sheet1 (4)'!S918)/100,2)</f>
        <v>1703.92</v>
      </c>
      <c r="N912" s="4">
        <f>ROUND(('Sheet1 (4)'!O918+'Sheet1 (4)'!T918)/100,2)</f>
        <v>-1127.73</v>
      </c>
      <c r="O912" s="4">
        <f>ROUND(('Sheet1 (4)'!P918+'Sheet1 (4)'!U918)/100,2)</f>
        <v>-1194.75</v>
      </c>
      <c r="P912" s="4">
        <f>ROUND(('Sheet1 (4)'!Q918+'Sheet1 (4)'!V918)/100,2)</f>
        <v>-1137.9100000000001</v>
      </c>
      <c r="Q912" s="7">
        <f>ROUND('Sheet1 (4)'!W918/100,2)</f>
        <v>0.09</v>
      </c>
      <c r="R912" s="7">
        <f>ROUND('Sheet1 (4)'!X918/100,2)</f>
        <v>0.09</v>
      </c>
      <c r="S912" s="7">
        <f>ROUND('Sheet1 (4)'!Y918/100,2)</f>
        <v>0.08</v>
      </c>
      <c r="T912" s="7">
        <f>ROUND('Sheet1 (4)'!Z918/100,2)</f>
        <v>0.08</v>
      </c>
      <c r="U912" s="7">
        <f>ROUND('Sheet1 (4)'!AA918/100,2)</f>
        <v>0.08</v>
      </c>
      <c r="V912" s="1" t="str">
        <f>'Sheet1 (4)'!AB918&amp;".T"</f>
        <v>4901.T</v>
      </c>
      <c r="W912">
        <f>ROUND('Sheet1 (4)'!AC918,2)</f>
        <v>15.14</v>
      </c>
      <c r="X912">
        <f>ROUND('Sheet1 (4)'!AD918,2)</f>
        <v>1.17</v>
      </c>
      <c r="Y912" t="str">
        <f>_xlfn.XLOOKUP('Sheet1 (4)'!AB918,'Sheet1 (3)'!B:B,'Sheet1 (3)'!D:D,"",0)</f>
        <v>プライム</v>
      </c>
    </row>
    <row r="913" spans="1:25" x14ac:dyDescent="0.2">
      <c r="A913">
        <v>912</v>
      </c>
      <c r="B913" s="1" t="str">
        <f>_xlfn.XLOOKUP('Sheet1 (4)'!AB919,'Sheet1 (3)'!B:B,'Sheet1 (3)'!C:C,"",0)</f>
        <v>藤井産業</v>
      </c>
      <c r="C913" s="1" t="str">
        <f>_xlfn.XLOOKUP('Sheet1 (4)'!AB919,'Sheet1 (3)'!B:B,'Sheet1 (3)'!F:F,"",0)</f>
        <v>卸売業</v>
      </c>
      <c r="D913" s="1">
        <f>ROUND('Sheet1 (4)'!E919/100000000,2)</f>
        <v>0.08</v>
      </c>
      <c r="E913" s="1">
        <f>ROUND('Sheet1 (4)'!F919/100,2)</f>
        <v>34.43</v>
      </c>
      <c r="F913" s="1">
        <f>ROUND('Sheet1 (4)'!G919/100,2)</f>
        <v>31.37</v>
      </c>
      <c r="G913" s="1">
        <f>ROUND('Sheet1 (4)'!H919/100,2)</f>
        <v>36.74</v>
      </c>
      <c r="H913" s="1">
        <f>ROUND('Sheet1 (4)'!I919/100,2)</f>
        <v>49.67</v>
      </c>
      <c r="I913" s="1">
        <f>ROUND('Sheet1 (4)'!J919/100,2)</f>
        <v>53.92</v>
      </c>
      <c r="J913" s="1" t="e">
        <f>ROUND('Sheet1 (4)'!K919/100,2)</f>
        <v>#VALUE!</v>
      </c>
      <c r="K913" s="1" t="e">
        <f>ROUND('Sheet1 (4)'!L919/100,2)</f>
        <v>#VALUE!</v>
      </c>
      <c r="L913" s="4">
        <f>ROUND(('Sheet1 (4)'!M919+'Sheet1 (4)'!R919)/100,2)</f>
        <v>39.49</v>
      </c>
      <c r="M913" s="4">
        <f>ROUND(('Sheet1 (4)'!N919+'Sheet1 (4)'!S919)/100,2)</f>
        <v>31.95</v>
      </c>
      <c r="N913" s="4">
        <f>ROUND(('Sheet1 (4)'!O919+'Sheet1 (4)'!T919)/100,2)</f>
        <v>12.06</v>
      </c>
      <c r="O913" s="4">
        <f>ROUND(('Sheet1 (4)'!P919+'Sheet1 (4)'!U919)/100,2)</f>
        <v>19.37</v>
      </c>
      <c r="P913" s="4">
        <f>ROUND(('Sheet1 (4)'!Q919+'Sheet1 (4)'!V919)/100,2)</f>
        <v>24.86</v>
      </c>
      <c r="Q913" s="7">
        <f>ROUND('Sheet1 (4)'!W919/100,2)</f>
        <v>0.09</v>
      </c>
      <c r="R913" s="7">
        <f>ROUND('Sheet1 (4)'!X919/100,2)</f>
        <v>0.09</v>
      </c>
      <c r="S913" s="7">
        <f>ROUND('Sheet1 (4)'!Y919/100,2)</f>
        <v>0.09</v>
      </c>
      <c r="T913" s="7">
        <f>ROUND('Sheet1 (4)'!Z919/100,2)</f>
        <v>0.11</v>
      </c>
      <c r="U913" s="7">
        <f>ROUND('Sheet1 (4)'!AA919/100,2)</f>
        <v>0.11</v>
      </c>
      <c r="V913" s="1" t="str">
        <f>'Sheet1 (4)'!AB919&amp;".T"</f>
        <v>9906.T</v>
      </c>
      <c r="W913">
        <f>ROUND('Sheet1 (4)'!AC919,2)</f>
        <v>6.93</v>
      </c>
      <c r="X913">
        <f>ROUND('Sheet1 (4)'!AD919,2)</f>
        <v>0.83</v>
      </c>
      <c r="Y913" t="str">
        <f>_xlfn.XLOOKUP('Sheet1 (4)'!AB919,'Sheet1 (3)'!B:B,'Sheet1 (3)'!D:D,"",0)</f>
        <v>スタンダード</v>
      </c>
    </row>
    <row r="914" spans="1:25" x14ac:dyDescent="0.2">
      <c r="A914">
        <v>913</v>
      </c>
      <c r="B914" s="1" t="str">
        <f>_xlfn.XLOOKUP('Sheet1 (4)'!AB920,'Sheet1 (3)'!B:B,'Sheet1 (3)'!C:C,"",0)</f>
        <v>藤倉コンポジット</v>
      </c>
      <c r="C914" s="1" t="str">
        <f>_xlfn.XLOOKUP('Sheet1 (4)'!AB920,'Sheet1 (3)'!B:B,'Sheet1 (3)'!F:F,"",0)</f>
        <v>ゴム製品</v>
      </c>
      <c r="D914" s="1">
        <f>ROUND('Sheet1 (4)'!E920/100000000,2)</f>
        <v>0.19</v>
      </c>
      <c r="E914" s="1">
        <f>ROUND('Sheet1 (4)'!F920/100,2)</f>
        <v>11.72</v>
      </c>
      <c r="F914" s="1">
        <f>ROUND('Sheet1 (4)'!G920/100,2)</f>
        <v>41.6</v>
      </c>
      <c r="G914" s="1">
        <f>ROUND('Sheet1 (4)'!H920/100,2)</f>
        <v>44.32</v>
      </c>
      <c r="H914" s="1">
        <f>ROUND('Sheet1 (4)'!I920/100,2)</f>
        <v>36.25</v>
      </c>
      <c r="I914" s="1">
        <f>ROUND('Sheet1 (4)'!J920/100,2)</f>
        <v>48.08</v>
      </c>
      <c r="J914" s="1">
        <f>ROUND('Sheet1 (4)'!K920/100,2)</f>
        <v>56</v>
      </c>
      <c r="K914" s="1">
        <f>ROUND('Sheet1 (4)'!L920/100,2)</f>
        <v>62</v>
      </c>
      <c r="L914" s="4">
        <f>ROUND(('Sheet1 (4)'!M920+'Sheet1 (4)'!R920)/100,2)</f>
        <v>17.55</v>
      </c>
      <c r="M914" s="4">
        <f>ROUND(('Sheet1 (4)'!N920+'Sheet1 (4)'!S920)/100,2)</f>
        <v>43.77</v>
      </c>
      <c r="N914" s="4">
        <f>ROUND(('Sheet1 (4)'!O920+'Sheet1 (4)'!T920)/100,2)</f>
        <v>15.85</v>
      </c>
      <c r="O914" s="4">
        <f>ROUND(('Sheet1 (4)'!P920+'Sheet1 (4)'!U920)/100,2)</f>
        <v>42.14</v>
      </c>
      <c r="P914" s="4">
        <f>ROUND(('Sheet1 (4)'!Q920+'Sheet1 (4)'!V920)/100,2)</f>
        <v>37.159999999999997</v>
      </c>
      <c r="Q914" s="7">
        <f>ROUND('Sheet1 (4)'!W920/100,2)</f>
        <v>0.05</v>
      </c>
      <c r="R914" s="7">
        <f>ROUND('Sheet1 (4)'!X920/100,2)</f>
        <v>0.16</v>
      </c>
      <c r="S914" s="7">
        <f>ROUND('Sheet1 (4)'!Y920/100,2)</f>
        <v>0.13</v>
      </c>
      <c r="T914" s="7">
        <f>ROUND('Sheet1 (4)'!Z920/100,2)</f>
        <v>0.09</v>
      </c>
      <c r="U914" s="7">
        <f>ROUND('Sheet1 (4)'!AA920/100,2)</f>
        <v>0.11</v>
      </c>
      <c r="V914" s="1" t="str">
        <f>'Sheet1 (4)'!AB920&amp;".T"</f>
        <v>5121.T</v>
      </c>
      <c r="W914">
        <f>ROUND('Sheet1 (4)'!AC920,2)</f>
        <v>9.1</v>
      </c>
      <c r="X914">
        <f>ROUND('Sheet1 (4)'!AD920,2)</f>
        <v>1.07</v>
      </c>
      <c r="Y914" t="str">
        <f>_xlfn.XLOOKUP('Sheet1 (4)'!AB920,'Sheet1 (3)'!B:B,'Sheet1 (3)'!D:D,"",0)</f>
        <v>プライム</v>
      </c>
    </row>
    <row r="915" spans="1:25" x14ac:dyDescent="0.2">
      <c r="A915">
        <v>914</v>
      </c>
      <c r="B915" s="1" t="str">
        <f>_xlfn.XLOOKUP('Sheet1 (4)'!AB921,'Sheet1 (3)'!B:B,'Sheet1 (3)'!C:C,"",0)</f>
        <v>藤倉化成</v>
      </c>
      <c r="C915" s="1" t="str">
        <f>_xlfn.XLOOKUP('Sheet1 (4)'!AB921,'Sheet1 (3)'!B:B,'Sheet1 (3)'!F:F,"",0)</f>
        <v>化学</v>
      </c>
      <c r="D915" s="1">
        <f>ROUND('Sheet1 (4)'!E921/100000000,2)</f>
        <v>0.3</v>
      </c>
      <c r="E915" s="1">
        <f>ROUND('Sheet1 (4)'!F921/100,2)</f>
        <v>16.2</v>
      </c>
      <c r="F915" s="1">
        <f>ROUND('Sheet1 (4)'!G921/100,2)</f>
        <v>11</v>
      </c>
      <c r="G915" s="1">
        <f>ROUND('Sheet1 (4)'!H921/100,2)</f>
        <v>3.51</v>
      </c>
      <c r="H915" s="1">
        <f>ROUND('Sheet1 (4)'!I921/100,2)</f>
        <v>12.99</v>
      </c>
      <c r="I915" s="1">
        <f>ROUND('Sheet1 (4)'!J921/100,2)</f>
        <v>13.06</v>
      </c>
      <c r="J915" s="1" t="e">
        <f>ROUND('Sheet1 (4)'!K921/100,2)</f>
        <v>#VALUE!</v>
      </c>
      <c r="K915" s="1" t="e">
        <f>ROUND('Sheet1 (4)'!L921/100,2)</f>
        <v>#VALUE!</v>
      </c>
      <c r="L915" s="4">
        <f>ROUND(('Sheet1 (4)'!M921+'Sheet1 (4)'!R921)/100,2)</f>
        <v>5.19</v>
      </c>
      <c r="M915" s="4">
        <f>ROUND(('Sheet1 (4)'!N921+'Sheet1 (4)'!S921)/100,2)</f>
        <v>17.72</v>
      </c>
      <c r="N915" s="4">
        <f>ROUND(('Sheet1 (4)'!O921+'Sheet1 (4)'!T921)/100,2)</f>
        <v>-2.25</v>
      </c>
      <c r="O915" s="4">
        <f>ROUND(('Sheet1 (4)'!P921+'Sheet1 (4)'!U921)/100,2)</f>
        <v>20.420000000000002</v>
      </c>
      <c r="P915" s="4">
        <f>ROUND(('Sheet1 (4)'!Q921+'Sheet1 (4)'!V921)/100,2)</f>
        <v>17.489999999999998</v>
      </c>
      <c r="Q915" s="7">
        <f>ROUND('Sheet1 (4)'!W921/100,2)</f>
        <v>0.04</v>
      </c>
      <c r="R915" s="7">
        <f>ROUND('Sheet1 (4)'!X921/100,2)</f>
        <v>0.02</v>
      </c>
      <c r="S915" s="7">
        <f>ROUND('Sheet1 (4)'!Y921/100,2)</f>
        <v>0</v>
      </c>
      <c r="T915" s="7">
        <f>ROUND('Sheet1 (4)'!Z921/100,2)</f>
        <v>0.04</v>
      </c>
      <c r="U915" s="7">
        <f>ROUND('Sheet1 (4)'!AA921/100,2)</f>
        <v>0.01</v>
      </c>
      <c r="V915" s="1" t="str">
        <f>'Sheet1 (4)'!AB921&amp;".T"</f>
        <v>4620.T</v>
      </c>
      <c r="W915">
        <f>ROUND('Sheet1 (4)'!AC921,2)</f>
        <v>29.76</v>
      </c>
      <c r="X915">
        <f>ROUND('Sheet1 (4)'!AD921,2)</f>
        <v>0.45</v>
      </c>
      <c r="Y915" t="str">
        <f>_xlfn.XLOOKUP('Sheet1 (4)'!AB921,'Sheet1 (3)'!B:B,'Sheet1 (3)'!D:D,"",0)</f>
        <v>スタンダード</v>
      </c>
    </row>
    <row r="916" spans="1:25" x14ac:dyDescent="0.2">
      <c r="A916">
        <v>915</v>
      </c>
      <c r="B916" s="1" t="str">
        <f>_xlfn.XLOOKUP('Sheet1 (4)'!AB922,'Sheet1 (3)'!B:B,'Sheet1 (3)'!C:C,"",0)</f>
        <v>フジクラ</v>
      </c>
      <c r="C916" s="1" t="str">
        <f>_xlfn.XLOOKUP('Sheet1 (4)'!AB922,'Sheet1 (3)'!B:B,'Sheet1 (3)'!F:F,"",0)</f>
        <v>非鉄金属</v>
      </c>
      <c r="D916" s="1">
        <f>ROUND('Sheet1 (4)'!E922/100000000,2)</f>
        <v>2.76</v>
      </c>
      <c r="E916" s="1">
        <f>ROUND('Sheet1 (4)'!F922/100,2)</f>
        <v>244.22</v>
      </c>
      <c r="F916" s="1">
        <f>ROUND('Sheet1 (4)'!G922/100,2)</f>
        <v>382.88</v>
      </c>
      <c r="G916" s="1">
        <f>ROUND('Sheet1 (4)'!H922/100,2)</f>
        <v>701.63</v>
      </c>
      <c r="H916" s="1">
        <f>ROUND('Sheet1 (4)'!I922/100,2)</f>
        <v>694.84</v>
      </c>
      <c r="I916" s="1">
        <f>ROUND('Sheet1 (4)'!J922/100,2)</f>
        <v>694.84</v>
      </c>
      <c r="J916" s="1">
        <f>ROUND('Sheet1 (4)'!K922/100,2)</f>
        <v>1863.97</v>
      </c>
      <c r="K916" s="1">
        <f>ROUND('Sheet1 (4)'!L922/100,2)</f>
        <v>2272.9</v>
      </c>
      <c r="L916" s="4">
        <f>ROUND(('Sheet1 (4)'!M922+'Sheet1 (4)'!R922)/100,2)</f>
        <v>554.38</v>
      </c>
      <c r="M916" s="4">
        <f>ROUND(('Sheet1 (4)'!N922+'Sheet1 (4)'!S922)/100,2)</f>
        <v>482.28</v>
      </c>
      <c r="N916" s="4">
        <f>ROUND(('Sheet1 (4)'!O922+'Sheet1 (4)'!T922)/100,2)</f>
        <v>484.07</v>
      </c>
      <c r="O916" s="4">
        <f>ROUND(('Sheet1 (4)'!P922+'Sheet1 (4)'!U922)/100,2)</f>
        <v>729.54</v>
      </c>
      <c r="P916" s="4">
        <f>ROUND(('Sheet1 (4)'!Q922+'Sheet1 (4)'!V922)/100,2)</f>
        <v>729.54</v>
      </c>
      <c r="Q916" s="7">
        <f>ROUND('Sheet1 (4)'!W922/100,2)</f>
        <v>-0.02</v>
      </c>
      <c r="R916" s="7">
        <f>ROUND('Sheet1 (4)'!X922/100,2)</f>
        <v>0.19</v>
      </c>
      <c r="S916" s="7">
        <f>ROUND('Sheet1 (4)'!Y922/100,2)</f>
        <v>0.16</v>
      </c>
      <c r="T916" s="7">
        <f>ROUND('Sheet1 (4)'!Z922/100,2)</f>
        <v>0.16</v>
      </c>
      <c r="U916" s="7">
        <f>ROUND('Sheet1 (4)'!AA922/100,2)</f>
        <v>0.16</v>
      </c>
      <c r="V916" s="1" t="str">
        <f>'Sheet1 (4)'!AB922&amp;".T"</f>
        <v>5803.T</v>
      </c>
      <c r="W916">
        <f>ROUND('Sheet1 (4)'!AC922,2)</f>
        <v>43.48</v>
      </c>
      <c r="X916">
        <f>ROUND('Sheet1 (4)'!AD922,2)</f>
        <v>12.1</v>
      </c>
      <c r="Y916" t="str">
        <f>_xlfn.XLOOKUP('Sheet1 (4)'!AB922,'Sheet1 (3)'!B:B,'Sheet1 (3)'!D:D,"",0)</f>
        <v>プライム</v>
      </c>
    </row>
    <row r="917" spans="1:25" x14ac:dyDescent="0.2">
      <c r="A917">
        <v>916</v>
      </c>
      <c r="B917" s="1" t="str">
        <f>_xlfn.XLOOKUP('Sheet1 (4)'!AB923,'Sheet1 (3)'!B:B,'Sheet1 (3)'!C:C,"",0)</f>
        <v>フジマック</v>
      </c>
      <c r="C917" s="1" t="str">
        <f>_xlfn.XLOOKUP('Sheet1 (4)'!AB923,'Sheet1 (3)'!B:B,'Sheet1 (3)'!F:F,"",0)</f>
        <v>金属製品</v>
      </c>
      <c r="D917" s="1">
        <f>ROUND('Sheet1 (4)'!E923/100000000,2)</f>
        <v>0.13</v>
      </c>
      <c r="E917" s="1">
        <f>ROUND('Sheet1 (4)'!F923/100,2)</f>
        <v>8</v>
      </c>
      <c r="F917" s="1">
        <f>ROUND('Sheet1 (4)'!G923/100,2)</f>
        <v>11.11</v>
      </c>
      <c r="G917" s="1">
        <f>ROUND('Sheet1 (4)'!H923/100,2)</f>
        <v>20.65</v>
      </c>
      <c r="H917" s="1">
        <f>ROUND('Sheet1 (4)'!I923/100,2)</f>
        <v>31.79</v>
      </c>
      <c r="I917" s="1">
        <f>ROUND('Sheet1 (4)'!J923/100,2)</f>
        <v>31.79</v>
      </c>
      <c r="J917" s="1" t="e">
        <f>ROUND('Sheet1 (4)'!K923/100,2)</f>
        <v>#VALUE!</v>
      </c>
      <c r="K917" s="1" t="e">
        <f>ROUND('Sheet1 (4)'!L923/100,2)</f>
        <v>#VALUE!</v>
      </c>
      <c r="L917" s="4">
        <f>ROUND(('Sheet1 (4)'!M923+'Sheet1 (4)'!R923)/100,2)</f>
        <v>6.71</v>
      </c>
      <c r="M917" s="4">
        <f>ROUND(('Sheet1 (4)'!N923+'Sheet1 (4)'!S923)/100,2)</f>
        <v>-1.56</v>
      </c>
      <c r="N917" s="4">
        <f>ROUND(('Sheet1 (4)'!O923+'Sheet1 (4)'!T923)/100,2)</f>
        <v>-5.38</v>
      </c>
      <c r="O917" s="4">
        <f>ROUND(('Sheet1 (4)'!P923+'Sheet1 (4)'!U923)/100,2)</f>
        <v>4.45</v>
      </c>
      <c r="P917" s="4">
        <f>ROUND(('Sheet1 (4)'!Q923+'Sheet1 (4)'!V923)/100,2)</f>
        <v>4.45</v>
      </c>
      <c r="Q917" s="7">
        <f>ROUND('Sheet1 (4)'!W923/100,2)</f>
        <v>0.03</v>
      </c>
      <c r="R917" s="7">
        <f>ROUND('Sheet1 (4)'!X923/100,2)</f>
        <v>0.05</v>
      </c>
      <c r="S917" s="7">
        <f>ROUND('Sheet1 (4)'!Y923/100,2)</f>
        <v>0.08</v>
      </c>
      <c r="T917" s="7">
        <f>ROUND('Sheet1 (4)'!Z923/100,2)</f>
        <v>0.1</v>
      </c>
      <c r="U917" s="7">
        <f>ROUND('Sheet1 (4)'!AA923/100,2)</f>
        <v>0.1</v>
      </c>
      <c r="V917" s="1" t="str">
        <f>'Sheet1 (4)'!AB923&amp;".T"</f>
        <v>5965.T</v>
      </c>
      <c r="W917">
        <f>ROUND('Sheet1 (4)'!AC923,2)</f>
        <v>6.14</v>
      </c>
      <c r="X917">
        <f>ROUND('Sheet1 (4)'!AD923,2)</f>
        <v>0.56000000000000005</v>
      </c>
      <c r="Y917" t="str">
        <f>_xlfn.XLOOKUP('Sheet1 (4)'!AB923,'Sheet1 (3)'!B:B,'Sheet1 (3)'!D:D,"",0)</f>
        <v>スタンダード</v>
      </c>
    </row>
    <row r="918" spans="1:25" x14ac:dyDescent="0.2">
      <c r="A918">
        <v>917</v>
      </c>
      <c r="B918" s="1" t="str">
        <f>_xlfn.XLOOKUP('Sheet1 (4)'!AB924,'Sheet1 (3)'!B:B,'Sheet1 (3)'!C:C,"",0)</f>
        <v>フジミインコーポレーテッド</v>
      </c>
      <c r="C918" s="1" t="str">
        <f>_xlfn.XLOOKUP('Sheet1 (4)'!AB924,'Sheet1 (3)'!B:B,'Sheet1 (3)'!F:F,"",0)</f>
        <v>ガラス・土石製品</v>
      </c>
      <c r="D918" s="1">
        <f>ROUND('Sheet1 (4)'!E924/100000000,2)</f>
        <v>0.74</v>
      </c>
      <c r="E918" s="1">
        <f>ROUND('Sheet1 (4)'!F924/100,2)</f>
        <v>76.39</v>
      </c>
      <c r="F918" s="1">
        <f>ROUND('Sheet1 (4)'!G924/100,2)</f>
        <v>120.6</v>
      </c>
      <c r="G918" s="1">
        <f>ROUND('Sheet1 (4)'!H924/100,2)</f>
        <v>132.44</v>
      </c>
      <c r="H918" s="1">
        <f>ROUND('Sheet1 (4)'!I924/100,2)</f>
        <v>82.5</v>
      </c>
      <c r="I918" s="1">
        <f>ROUND('Sheet1 (4)'!J924/100,2)</f>
        <v>117.81</v>
      </c>
      <c r="J918" s="1">
        <f>ROUND('Sheet1 (4)'!K924/100,2)</f>
        <v>134</v>
      </c>
      <c r="K918" s="1">
        <f>ROUND('Sheet1 (4)'!L924/100,2)</f>
        <v>140.88999999999999</v>
      </c>
      <c r="L918" s="4">
        <f>ROUND(('Sheet1 (4)'!M924+'Sheet1 (4)'!R924)/100,2)</f>
        <v>87.01</v>
      </c>
      <c r="M918" s="4">
        <f>ROUND(('Sheet1 (4)'!N924+'Sheet1 (4)'!S924)/100,2)</f>
        <v>82.04</v>
      </c>
      <c r="N918" s="4">
        <f>ROUND(('Sheet1 (4)'!O924+'Sheet1 (4)'!T924)/100,2)</f>
        <v>65.55</v>
      </c>
      <c r="O918" s="4">
        <f>ROUND(('Sheet1 (4)'!P924+'Sheet1 (4)'!U924)/100,2)</f>
        <v>21.41</v>
      </c>
      <c r="P918" s="4">
        <f>ROUND(('Sheet1 (4)'!Q924+'Sheet1 (4)'!V924)/100,2)</f>
        <v>-28.87</v>
      </c>
      <c r="Q918" s="7">
        <f>ROUND('Sheet1 (4)'!W924/100,2)</f>
        <v>0.1</v>
      </c>
      <c r="R918" s="7">
        <f>ROUND('Sheet1 (4)'!X924/100,2)</f>
        <v>0.15</v>
      </c>
      <c r="S918" s="7">
        <f>ROUND('Sheet1 (4)'!Y924/100,2)</f>
        <v>0.16</v>
      </c>
      <c r="T918" s="7">
        <f>ROUND('Sheet1 (4)'!Z924/100,2)</f>
        <v>0.09</v>
      </c>
      <c r="U918" s="7">
        <f>ROUND('Sheet1 (4)'!AA924/100,2)</f>
        <v>0.13</v>
      </c>
      <c r="V918" s="1" t="str">
        <f>'Sheet1 (4)'!AB924&amp;".T"</f>
        <v>5384.T</v>
      </c>
      <c r="W918">
        <f>ROUND('Sheet1 (4)'!AC924,2)</f>
        <v>17.34</v>
      </c>
      <c r="X918">
        <f>ROUND('Sheet1 (4)'!AD924,2)</f>
        <v>2.12</v>
      </c>
      <c r="Y918" t="str">
        <f>_xlfn.XLOOKUP('Sheet1 (4)'!AB924,'Sheet1 (3)'!B:B,'Sheet1 (3)'!D:D,"",0)</f>
        <v>プライム</v>
      </c>
    </row>
    <row r="919" spans="1:25" x14ac:dyDescent="0.2">
      <c r="A919">
        <v>918</v>
      </c>
      <c r="B919" s="1" t="str">
        <f>_xlfn.XLOOKUP('Sheet1 (4)'!AB925,'Sheet1 (3)'!B:B,'Sheet1 (3)'!C:C,"",0)</f>
        <v>フジオフードグループ本社</v>
      </c>
      <c r="C919" s="1" t="str">
        <f>_xlfn.XLOOKUP('Sheet1 (4)'!AB925,'Sheet1 (3)'!B:B,'Sheet1 (3)'!F:F,"",0)</f>
        <v>小売業</v>
      </c>
      <c r="D919" s="1">
        <f>ROUND('Sheet1 (4)'!E925/100000000,2)</f>
        <v>0.51</v>
      </c>
      <c r="E919" s="1">
        <f>ROUND('Sheet1 (4)'!F925/100,2)</f>
        <v>-33.43</v>
      </c>
      <c r="F919" s="1">
        <f>ROUND('Sheet1 (4)'!G925/100,2)</f>
        <v>-18.86</v>
      </c>
      <c r="G919" s="1">
        <f>ROUND('Sheet1 (4)'!H925/100,2)</f>
        <v>3.91</v>
      </c>
      <c r="H919" s="1">
        <f>ROUND('Sheet1 (4)'!I925/100,2)</f>
        <v>12.18</v>
      </c>
      <c r="I919" s="1">
        <f>ROUND('Sheet1 (4)'!J925/100,2)</f>
        <v>12.18</v>
      </c>
      <c r="J919" s="1">
        <f>ROUND('Sheet1 (4)'!K925/100,2)</f>
        <v>6</v>
      </c>
      <c r="K919" s="1">
        <f>ROUND('Sheet1 (4)'!L925/100,2)</f>
        <v>10</v>
      </c>
      <c r="L919" s="4">
        <f>ROUND(('Sheet1 (4)'!M925+'Sheet1 (4)'!R925)/100,2)</f>
        <v>32.75</v>
      </c>
      <c r="M919" s="4">
        <f>ROUND(('Sheet1 (4)'!N925+'Sheet1 (4)'!S925)/100,2)</f>
        <v>0.17</v>
      </c>
      <c r="N919" s="4">
        <f>ROUND(('Sheet1 (4)'!O925+'Sheet1 (4)'!T925)/100,2)</f>
        <v>11.52</v>
      </c>
      <c r="O919" s="4">
        <f>ROUND(('Sheet1 (4)'!P925+'Sheet1 (4)'!U925)/100,2)</f>
        <v>14.21</v>
      </c>
      <c r="P919" s="4">
        <f>ROUND(('Sheet1 (4)'!Q925+'Sheet1 (4)'!V925)/100,2)</f>
        <v>14.21</v>
      </c>
      <c r="Q919" s="7">
        <f>ROUND('Sheet1 (4)'!W925/100,2)</f>
        <v>-0.13</v>
      </c>
      <c r="R919" s="7">
        <f>ROUND('Sheet1 (4)'!X925/100,2)</f>
        <v>-1.51</v>
      </c>
      <c r="S919" s="7">
        <f>ROUND('Sheet1 (4)'!Y925/100,2)</f>
        <v>-0.7</v>
      </c>
      <c r="T919" s="7">
        <f>ROUND('Sheet1 (4)'!Z925/100,2)</f>
        <v>0.09</v>
      </c>
      <c r="U919" s="7">
        <f>ROUND('Sheet1 (4)'!AA925/100,2)</f>
        <v>0.09</v>
      </c>
      <c r="V919" s="1" t="str">
        <f>'Sheet1 (4)'!AB925&amp;".T"</f>
        <v>2752.T</v>
      </c>
      <c r="W919" t="e">
        <f>ROUND('Sheet1 (4)'!AC925,2)</f>
        <v>#VALUE!</v>
      </c>
      <c r="X919">
        <f>ROUND('Sheet1 (4)'!AD925,2)</f>
        <v>6.72</v>
      </c>
      <c r="Y919" t="str">
        <f>_xlfn.XLOOKUP('Sheet1 (4)'!AB925,'Sheet1 (3)'!B:B,'Sheet1 (3)'!D:D,"",0)</f>
        <v>プライム</v>
      </c>
    </row>
    <row r="920" spans="1:25" x14ac:dyDescent="0.2">
      <c r="A920">
        <v>919</v>
      </c>
      <c r="B920" s="1" t="str">
        <f>_xlfn.XLOOKUP('Sheet1 (4)'!AB926,'Sheet1 (3)'!B:B,'Sheet1 (3)'!C:C,"",0)</f>
        <v>フジプレアム</v>
      </c>
      <c r="C920" s="1" t="str">
        <f>_xlfn.XLOOKUP('Sheet1 (4)'!AB926,'Sheet1 (3)'!B:B,'Sheet1 (3)'!F:F,"",0)</f>
        <v>化学</v>
      </c>
      <c r="D920" s="1">
        <f>ROUND('Sheet1 (4)'!E926/100000000,2)</f>
        <v>0.28999999999999998</v>
      </c>
      <c r="E920" s="1">
        <f>ROUND('Sheet1 (4)'!F926/100,2)</f>
        <v>3.09</v>
      </c>
      <c r="F920" s="1">
        <f>ROUND('Sheet1 (4)'!G926/100,2)</f>
        <v>7.05</v>
      </c>
      <c r="G920" s="1">
        <f>ROUND('Sheet1 (4)'!H926/100,2)</f>
        <v>8.5399999999999991</v>
      </c>
      <c r="H920" s="1">
        <f>ROUND('Sheet1 (4)'!I926/100,2)</f>
        <v>6.86</v>
      </c>
      <c r="I920" s="1">
        <f>ROUND('Sheet1 (4)'!J926/100,2)</f>
        <v>2.2000000000000002</v>
      </c>
      <c r="J920" s="1" t="e">
        <f>ROUND('Sheet1 (4)'!K926/100,2)</f>
        <v>#VALUE!</v>
      </c>
      <c r="K920" s="1" t="e">
        <f>ROUND('Sheet1 (4)'!L926/100,2)</f>
        <v>#VALUE!</v>
      </c>
      <c r="L920" s="4">
        <f>ROUND(('Sheet1 (4)'!M926+'Sheet1 (4)'!R926)/100,2)</f>
        <v>-1.02</v>
      </c>
      <c r="M920" s="4">
        <f>ROUND(('Sheet1 (4)'!N926+'Sheet1 (4)'!S926)/100,2)</f>
        <v>12.23</v>
      </c>
      <c r="N920" s="4">
        <f>ROUND(('Sheet1 (4)'!O926+'Sheet1 (4)'!T926)/100,2)</f>
        <v>10.97</v>
      </c>
      <c r="O920" s="4">
        <f>ROUND(('Sheet1 (4)'!P926+'Sheet1 (4)'!U926)/100,2)</f>
        <v>12.26</v>
      </c>
      <c r="P920" s="4">
        <f>ROUND(('Sheet1 (4)'!Q926+'Sheet1 (4)'!V926)/100,2)</f>
        <v>2.14</v>
      </c>
      <c r="Q920" s="7">
        <f>ROUND('Sheet1 (4)'!W926/100,2)</f>
        <v>0.02</v>
      </c>
      <c r="R920" s="7">
        <f>ROUND('Sheet1 (4)'!X926/100,2)</f>
        <v>0.05</v>
      </c>
      <c r="S920" s="7">
        <f>ROUND('Sheet1 (4)'!Y926/100,2)</f>
        <v>0.08</v>
      </c>
      <c r="T920" s="7">
        <f>ROUND('Sheet1 (4)'!Z926/100,2)</f>
        <v>0.06</v>
      </c>
      <c r="U920" s="7">
        <f>ROUND('Sheet1 (4)'!AA926/100,2)</f>
        <v>0.03</v>
      </c>
      <c r="V920" s="1" t="str">
        <f>'Sheet1 (4)'!AB926&amp;".T"</f>
        <v>4237.T</v>
      </c>
      <c r="W920">
        <f>ROUND('Sheet1 (4)'!AC926,2)</f>
        <v>35.520000000000003</v>
      </c>
      <c r="X920">
        <f>ROUND('Sheet1 (4)'!AD926,2)</f>
        <v>0.89</v>
      </c>
      <c r="Y920" t="str">
        <f>_xlfn.XLOOKUP('Sheet1 (4)'!AB926,'Sheet1 (3)'!B:B,'Sheet1 (3)'!D:D,"",0)</f>
        <v>スタンダード</v>
      </c>
    </row>
    <row r="921" spans="1:25" x14ac:dyDescent="0.2">
      <c r="A921">
        <v>920</v>
      </c>
      <c r="B921" s="1" t="str">
        <f>_xlfn.XLOOKUP('Sheet1 (4)'!AB927,'Sheet1 (3)'!B:B,'Sheet1 (3)'!C:C,"",0)</f>
        <v>富士山マガジンサービス</v>
      </c>
      <c r="C921" s="1" t="str">
        <f>_xlfn.XLOOKUP('Sheet1 (4)'!AB927,'Sheet1 (3)'!B:B,'Sheet1 (3)'!F:F,"",0)</f>
        <v>小売業</v>
      </c>
      <c r="D921" s="1">
        <f>ROUND('Sheet1 (4)'!E927/100000000,2)</f>
        <v>0.03</v>
      </c>
      <c r="E921" s="1">
        <f>ROUND('Sheet1 (4)'!F927/100,2)</f>
        <v>5.25</v>
      </c>
      <c r="F921" s="1">
        <f>ROUND('Sheet1 (4)'!G927/100,2)</f>
        <v>4.4400000000000004</v>
      </c>
      <c r="G921" s="1">
        <f>ROUND('Sheet1 (4)'!H927/100,2)</f>
        <v>3.58</v>
      </c>
      <c r="H921" s="1">
        <f>ROUND('Sheet1 (4)'!I927/100,2)</f>
        <v>3.08</v>
      </c>
      <c r="I921" s="1">
        <f>ROUND('Sheet1 (4)'!J927/100,2)</f>
        <v>3.08</v>
      </c>
      <c r="J921" s="1" t="e">
        <f>ROUND('Sheet1 (4)'!K927/100,2)</f>
        <v>#VALUE!</v>
      </c>
      <c r="K921" s="1" t="e">
        <f>ROUND('Sheet1 (4)'!L927/100,2)</f>
        <v>#VALUE!</v>
      </c>
      <c r="L921" s="4">
        <f>ROUND(('Sheet1 (4)'!M927+'Sheet1 (4)'!R927)/100,2)</f>
        <v>0.54</v>
      </c>
      <c r="M921" s="4">
        <f>ROUND(('Sheet1 (4)'!N927+'Sheet1 (4)'!S927)/100,2)</f>
        <v>1.96</v>
      </c>
      <c r="N921" s="4">
        <f>ROUND(('Sheet1 (4)'!O927+'Sheet1 (4)'!T927)/100,2)</f>
        <v>1.34</v>
      </c>
      <c r="O921" s="4">
        <f>ROUND(('Sheet1 (4)'!P927+'Sheet1 (4)'!U927)/100,2)</f>
        <v>1.21</v>
      </c>
      <c r="P921" s="4">
        <f>ROUND(('Sheet1 (4)'!Q927+'Sheet1 (4)'!V927)/100,2)</f>
        <v>1.21</v>
      </c>
      <c r="Q921" s="7">
        <f>ROUND('Sheet1 (4)'!W927/100,2)</f>
        <v>0.22</v>
      </c>
      <c r="R921" s="7">
        <f>ROUND('Sheet1 (4)'!X927/100,2)</f>
        <v>0.15</v>
      </c>
      <c r="S921" s="7">
        <f>ROUND('Sheet1 (4)'!Y927/100,2)</f>
        <v>0.11</v>
      </c>
      <c r="T921" s="7">
        <f>ROUND('Sheet1 (4)'!Z927/100,2)</f>
        <v>0.08</v>
      </c>
      <c r="U921" s="7">
        <f>ROUND('Sheet1 (4)'!AA927/100,2)</f>
        <v>0.08</v>
      </c>
      <c r="V921" s="1" t="str">
        <f>'Sheet1 (4)'!AB927&amp;".T"</f>
        <v>3138.T</v>
      </c>
      <c r="W921">
        <f>ROUND('Sheet1 (4)'!AC927,2)</f>
        <v>58.83</v>
      </c>
      <c r="X921">
        <f>ROUND('Sheet1 (4)'!AD927,2)</f>
        <v>1.6</v>
      </c>
      <c r="Y921" t="str">
        <f>_xlfn.XLOOKUP('Sheet1 (4)'!AB927,'Sheet1 (3)'!B:B,'Sheet1 (3)'!D:D,"",0)</f>
        <v>グロース</v>
      </c>
    </row>
    <row r="922" spans="1:25" x14ac:dyDescent="0.2">
      <c r="A922">
        <v>921</v>
      </c>
      <c r="B922" s="1" t="str">
        <f>_xlfn.XLOOKUP('Sheet1 (4)'!AB928,'Sheet1 (3)'!B:B,'Sheet1 (3)'!C:C,"",0)</f>
        <v>不二サッシ</v>
      </c>
      <c r="C922" s="1" t="str">
        <f>_xlfn.XLOOKUP('Sheet1 (4)'!AB928,'Sheet1 (3)'!B:B,'Sheet1 (3)'!F:F,"",0)</f>
        <v>金属製品</v>
      </c>
      <c r="D922" s="1">
        <f>ROUND('Sheet1 (4)'!E928/100000000,2)</f>
        <v>0.13</v>
      </c>
      <c r="E922" s="1">
        <f>ROUND('Sheet1 (4)'!F928/100,2)</f>
        <v>5.34</v>
      </c>
      <c r="F922" s="1">
        <f>ROUND('Sheet1 (4)'!G928/100,2)</f>
        <v>8.86</v>
      </c>
      <c r="G922" s="1">
        <f>ROUND('Sheet1 (4)'!H928/100,2)</f>
        <v>7.37</v>
      </c>
      <c r="H922" s="1">
        <f>ROUND('Sheet1 (4)'!I928/100,2)</f>
        <v>17.739999999999998</v>
      </c>
      <c r="I922" s="1">
        <f>ROUND('Sheet1 (4)'!J928/100,2)</f>
        <v>24.76</v>
      </c>
      <c r="J922" s="1" t="e">
        <f>ROUND('Sheet1 (4)'!K928/100,2)</f>
        <v>#VALUE!</v>
      </c>
      <c r="K922" s="1" t="e">
        <f>ROUND('Sheet1 (4)'!L928/100,2)</f>
        <v>#VALUE!</v>
      </c>
      <c r="L922" s="4">
        <f>ROUND(('Sheet1 (4)'!M928+'Sheet1 (4)'!R928)/100,2)</f>
        <v>11.36</v>
      </c>
      <c r="M922" s="4">
        <f>ROUND(('Sheet1 (4)'!N928+'Sheet1 (4)'!S928)/100,2)</f>
        <v>-10.64</v>
      </c>
      <c r="N922" s="4">
        <f>ROUND(('Sheet1 (4)'!O928+'Sheet1 (4)'!T928)/100,2)</f>
        <v>-16.71</v>
      </c>
      <c r="O922" s="4">
        <f>ROUND(('Sheet1 (4)'!P928+'Sheet1 (4)'!U928)/100,2)</f>
        <v>33.94</v>
      </c>
      <c r="P922" s="4">
        <f>ROUND(('Sheet1 (4)'!Q928+'Sheet1 (4)'!V928)/100,2)</f>
        <v>-16.670000000000002</v>
      </c>
      <c r="Q922" s="7">
        <f>ROUND('Sheet1 (4)'!W928/100,2)</f>
        <v>0.03</v>
      </c>
      <c r="R922" s="7">
        <f>ROUND('Sheet1 (4)'!X928/100,2)</f>
        <v>-0.17</v>
      </c>
      <c r="S922" s="7">
        <f>ROUND('Sheet1 (4)'!Y928/100,2)</f>
        <v>0.02</v>
      </c>
      <c r="T922" s="7">
        <f>ROUND('Sheet1 (4)'!Z928/100,2)</f>
        <v>0.09</v>
      </c>
      <c r="U922" s="7">
        <f>ROUND('Sheet1 (4)'!AA928/100,2)</f>
        <v>0.1</v>
      </c>
      <c r="V922" s="1" t="str">
        <f>'Sheet1 (4)'!AB928&amp;".T"</f>
        <v>5940.T</v>
      </c>
      <c r="W922">
        <f>ROUND('Sheet1 (4)'!AC928,2)</f>
        <v>3.84</v>
      </c>
      <c r="X922">
        <f>ROUND('Sheet1 (4)'!AD928,2)</f>
        <v>0.45</v>
      </c>
      <c r="Y922" t="str">
        <f>_xlfn.XLOOKUP('Sheet1 (4)'!AB928,'Sheet1 (3)'!B:B,'Sheet1 (3)'!D:D,"",0)</f>
        <v>スタンダード</v>
      </c>
    </row>
    <row r="923" spans="1:25" x14ac:dyDescent="0.2">
      <c r="A923">
        <v>922</v>
      </c>
      <c r="B923" s="1" t="str">
        <f>_xlfn.XLOOKUP('Sheet1 (4)'!AB929,'Sheet1 (3)'!B:B,'Sheet1 (3)'!C:C,"",0)</f>
        <v>藤商事</v>
      </c>
      <c r="C923" s="1" t="str">
        <f>_xlfn.XLOOKUP('Sheet1 (4)'!AB929,'Sheet1 (3)'!B:B,'Sheet1 (3)'!F:F,"",0)</f>
        <v>機械</v>
      </c>
      <c r="D923" s="1">
        <f>ROUND('Sheet1 (4)'!E929/100000000,2)</f>
        <v>0.21</v>
      </c>
      <c r="E923" s="1">
        <f>ROUND('Sheet1 (4)'!F929/100,2)</f>
        <v>3.83</v>
      </c>
      <c r="F923" s="1">
        <f>ROUND('Sheet1 (4)'!G929/100,2)</f>
        <v>-6.98</v>
      </c>
      <c r="G923" s="1">
        <f>ROUND('Sheet1 (4)'!H929/100,2)</f>
        <v>38.67</v>
      </c>
      <c r="H923" s="1">
        <f>ROUND('Sheet1 (4)'!I929/100,2)</f>
        <v>48.82</v>
      </c>
      <c r="I923" s="1">
        <f>ROUND('Sheet1 (4)'!J929/100,2)</f>
        <v>31.92</v>
      </c>
      <c r="J923" s="1" t="e">
        <f>ROUND('Sheet1 (4)'!K929/100,2)</f>
        <v>#VALUE!</v>
      </c>
      <c r="K923" s="1" t="e">
        <f>ROUND('Sheet1 (4)'!L929/100,2)</f>
        <v>#VALUE!</v>
      </c>
      <c r="L923" s="4">
        <f>ROUND(('Sheet1 (4)'!M929+'Sheet1 (4)'!R929)/100,2)</f>
        <v>-14.15</v>
      </c>
      <c r="M923" s="4">
        <f>ROUND(('Sheet1 (4)'!N929+'Sheet1 (4)'!S929)/100,2)</f>
        <v>17.100000000000001</v>
      </c>
      <c r="N923" s="4">
        <f>ROUND(('Sheet1 (4)'!O929+'Sheet1 (4)'!T929)/100,2)</f>
        <v>45.96</v>
      </c>
      <c r="O923" s="4">
        <f>ROUND(('Sheet1 (4)'!P929+'Sheet1 (4)'!U929)/100,2)</f>
        <v>12.66</v>
      </c>
      <c r="P923" s="4">
        <f>ROUND(('Sheet1 (4)'!Q929+'Sheet1 (4)'!V929)/100,2)</f>
        <v>25.86</v>
      </c>
      <c r="Q923" s="7">
        <f>ROUND('Sheet1 (4)'!W929/100,2)</f>
        <v>0</v>
      </c>
      <c r="R923" s="7">
        <f>ROUND('Sheet1 (4)'!X929/100,2)</f>
        <v>-0.05</v>
      </c>
      <c r="S923" s="7">
        <f>ROUND('Sheet1 (4)'!Y929/100,2)</f>
        <v>0.14000000000000001</v>
      </c>
      <c r="T923" s="7">
        <f>ROUND('Sheet1 (4)'!Z929/100,2)</f>
        <v>0.09</v>
      </c>
      <c r="U923" s="7">
        <f>ROUND('Sheet1 (4)'!AA929/100,2)</f>
        <v>0.06</v>
      </c>
      <c r="V923" s="1" t="str">
        <f>'Sheet1 (4)'!AB929&amp;".T"</f>
        <v>6257.T</v>
      </c>
      <c r="W923" t="e">
        <f>ROUND('Sheet1 (4)'!AC929,2)</f>
        <v>#VALUE!</v>
      </c>
      <c r="X923">
        <f>ROUND('Sheet1 (4)'!AD929,2)</f>
        <v>0.5</v>
      </c>
      <c r="Y923" t="str">
        <f>_xlfn.XLOOKUP('Sheet1 (4)'!AB929,'Sheet1 (3)'!B:B,'Sheet1 (3)'!D:D,"",0)</f>
        <v>スタンダード</v>
      </c>
    </row>
    <row r="924" spans="1:25" x14ac:dyDescent="0.2">
      <c r="A924">
        <v>923</v>
      </c>
      <c r="B924" s="1" t="str">
        <f>_xlfn.XLOOKUP('Sheet1 (4)'!AB930,'Sheet1 (3)'!B:B,'Sheet1 (3)'!C:C,"",0)</f>
        <v>フジタコーポレーション</v>
      </c>
      <c r="C924" s="1" t="str">
        <f>_xlfn.XLOOKUP('Sheet1 (4)'!AB930,'Sheet1 (3)'!B:B,'Sheet1 (3)'!F:F,"",0)</f>
        <v>小売業</v>
      </c>
      <c r="D924" s="1">
        <f>ROUND('Sheet1 (4)'!E930/100000000,2)</f>
        <v>0.03</v>
      </c>
      <c r="E924" s="1" t="e">
        <f>ROUND('Sheet1 (4)'!F930/100,2)</f>
        <v>#VALUE!</v>
      </c>
      <c r="F924" s="1" t="e">
        <f>ROUND('Sheet1 (4)'!G930/100,2)</f>
        <v>#VALUE!</v>
      </c>
      <c r="G924" s="1" t="e">
        <f>ROUND('Sheet1 (4)'!H930/100,2)</f>
        <v>#VALUE!</v>
      </c>
      <c r="H924" s="1">
        <f>ROUND('Sheet1 (4)'!I930/100,2)</f>
        <v>0.94</v>
      </c>
      <c r="I924" s="1">
        <f>ROUND('Sheet1 (4)'!J930/100,2)</f>
        <v>1.1399999999999999</v>
      </c>
      <c r="J924" s="1" t="e">
        <f>ROUND('Sheet1 (4)'!K930/100,2)</f>
        <v>#VALUE!</v>
      </c>
      <c r="K924" s="1" t="e">
        <f>ROUND('Sheet1 (4)'!L930/100,2)</f>
        <v>#VALUE!</v>
      </c>
      <c r="L924" s="4" t="e">
        <f>ROUND(('Sheet1 (4)'!M930+'Sheet1 (4)'!R930)/100,2)</f>
        <v>#VALUE!</v>
      </c>
      <c r="M924" s="4" t="e">
        <f>ROUND(('Sheet1 (4)'!N930+'Sheet1 (4)'!S930)/100,2)</f>
        <v>#VALUE!</v>
      </c>
      <c r="N924" s="4" t="e">
        <f>ROUND(('Sheet1 (4)'!O930+'Sheet1 (4)'!T930)/100,2)</f>
        <v>#VALUE!</v>
      </c>
      <c r="O924" s="4">
        <f>ROUND(('Sheet1 (4)'!P930+'Sheet1 (4)'!U930)/100,2)</f>
        <v>1.22</v>
      </c>
      <c r="P924" s="4">
        <f>ROUND(('Sheet1 (4)'!Q930+'Sheet1 (4)'!V930)/100,2)</f>
        <v>-0.12</v>
      </c>
      <c r="Q924" s="7" t="e">
        <f>ROUND('Sheet1 (4)'!W930/100,2)</f>
        <v>#VALUE!</v>
      </c>
      <c r="R924" s="7" t="e">
        <f>ROUND('Sheet1 (4)'!X930/100,2)</f>
        <v>#VALUE!</v>
      </c>
      <c r="S924" s="7" t="e">
        <f>ROUND('Sheet1 (4)'!Y930/100,2)</f>
        <v>#VALUE!</v>
      </c>
      <c r="T924" s="7">
        <f>ROUND('Sheet1 (4)'!Z930/100,2)</f>
        <v>0.41</v>
      </c>
      <c r="U924" s="7">
        <f>ROUND('Sheet1 (4)'!AA930/100,2)</f>
        <v>0.51</v>
      </c>
      <c r="V924" s="1" t="str">
        <f>'Sheet1 (4)'!AB930&amp;".T"</f>
        <v>3370.T</v>
      </c>
      <c r="W924">
        <f>ROUND('Sheet1 (4)'!AC930,2)</f>
        <v>10.61</v>
      </c>
      <c r="X924">
        <f>ROUND('Sheet1 (4)'!AD930,2)</f>
        <v>5.63</v>
      </c>
      <c r="Y924" t="str">
        <f>_xlfn.XLOOKUP('Sheet1 (4)'!AB930,'Sheet1 (3)'!B:B,'Sheet1 (3)'!D:D,"",0)</f>
        <v>スタンダード</v>
      </c>
    </row>
    <row r="925" spans="1:25" x14ac:dyDescent="0.2">
      <c r="A925">
        <v>924</v>
      </c>
      <c r="B925" s="1" t="str">
        <f>_xlfn.XLOOKUP('Sheet1 (4)'!AB931,'Sheet1 (3)'!B:B,'Sheet1 (3)'!C:C,"",0)</f>
        <v>藤田エンジニアリング</v>
      </c>
      <c r="C925" s="1" t="str">
        <f>_xlfn.XLOOKUP('Sheet1 (4)'!AB931,'Sheet1 (3)'!B:B,'Sheet1 (3)'!F:F,"",0)</f>
        <v>建設業</v>
      </c>
      <c r="D925" s="1">
        <f>ROUND('Sheet1 (4)'!E931/100000000,2)</f>
        <v>0.09</v>
      </c>
      <c r="E925" s="1">
        <f>ROUND('Sheet1 (4)'!F931/100,2)</f>
        <v>17.96</v>
      </c>
      <c r="F925" s="1">
        <f>ROUND('Sheet1 (4)'!G931/100,2)</f>
        <v>19.010000000000002</v>
      </c>
      <c r="G925" s="1">
        <f>ROUND('Sheet1 (4)'!H931/100,2)</f>
        <v>17.34</v>
      </c>
      <c r="H925" s="1">
        <f>ROUND('Sheet1 (4)'!I931/100,2)</f>
        <v>21.83</v>
      </c>
      <c r="I925" s="1">
        <f>ROUND('Sheet1 (4)'!J931/100,2)</f>
        <v>29.52</v>
      </c>
      <c r="J925" s="1" t="e">
        <f>ROUND('Sheet1 (4)'!K931/100,2)</f>
        <v>#VALUE!</v>
      </c>
      <c r="K925" s="1" t="e">
        <f>ROUND('Sheet1 (4)'!L931/100,2)</f>
        <v>#VALUE!</v>
      </c>
      <c r="L925" s="4">
        <f>ROUND(('Sheet1 (4)'!M931+'Sheet1 (4)'!R931)/100,2)</f>
        <v>8.44</v>
      </c>
      <c r="M925" s="4">
        <f>ROUND(('Sheet1 (4)'!N931+'Sheet1 (4)'!S931)/100,2)</f>
        <v>-1.33</v>
      </c>
      <c r="N925" s="4">
        <f>ROUND(('Sheet1 (4)'!O931+'Sheet1 (4)'!T931)/100,2)</f>
        <v>5.19</v>
      </c>
      <c r="O925" s="4">
        <f>ROUND(('Sheet1 (4)'!P931+'Sheet1 (4)'!U931)/100,2)</f>
        <v>8.85</v>
      </c>
      <c r="P925" s="4">
        <f>ROUND(('Sheet1 (4)'!Q931+'Sheet1 (4)'!V931)/100,2)</f>
        <v>2.89</v>
      </c>
      <c r="Q925" s="7">
        <f>ROUND('Sheet1 (4)'!W931/100,2)</f>
        <v>0.09</v>
      </c>
      <c r="R925" s="7">
        <f>ROUND('Sheet1 (4)'!X931/100,2)</f>
        <v>0.09</v>
      </c>
      <c r="S925" s="7">
        <f>ROUND('Sheet1 (4)'!Y931/100,2)</f>
        <v>0.08</v>
      </c>
      <c r="T925" s="7">
        <f>ROUND('Sheet1 (4)'!Z931/100,2)</f>
        <v>0.09</v>
      </c>
      <c r="U925" s="7">
        <f>ROUND('Sheet1 (4)'!AA931/100,2)</f>
        <v>0.1</v>
      </c>
      <c r="V925" s="1" t="str">
        <f>'Sheet1 (4)'!AB931&amp;".T"</f>
        <v>1770.T</v>
      </c>
      <c r="W925">
        <f>ROUND('Sheet1 (4)'!AC931,2)</f>
        <v>10.57</v>
      </c>
      <c r="X925">
        <f>ROUND('Sheet1 (4)'!AD931,2)</f>
        <v>0.76</v>
      </c>
      <c r="Y925" t="str">
        <f>_xlfn.XLOOKUP('Sheet1 (4)'!AB931,'Sheet1 (3)'!B:B,'Sheet1 (3)'!D:D,"",0)</f>
        <v>スタンダード</v>
      </c>
    </row>
    <row r="926" spans="1:25" x14ac:dyDescent="0.2">
      <c r="A926">
        <v>925</v>
      </c>
      <c r="B926" s="1" t="str">
        <f>_xlfn.XLOOKUP('Sheet1 (4)'!AB932,'Sheet1 (3)'!B:B,'Sheet1 (3)'!C:C,"",0)</f>
        <v>藤田観光</v>
      </c>
      <c r="C926" s="1" t="str">
        <f>_xlfn.XLOOKUP('Sheet1 (4)'!AB932,'Sheet1 (3)'!B:B,'Sheet1 (3)'!F:F,"",0)</f>
        <v>サービス業</v>
      </c>
      <c r="D926" s="1">
        <f>ROUND('Sheet1 (4)'!E932/100000000,2)</f>
        <v>0.12</v>
      </c>
      <c r="E926" s="1">
        <f>ROUND('Sheet1 (4)'!F932/100,2)</f>
        <v>-158.22999999999999</v>
      </c>
      <c r="F926" s="1">
        <f>ROUND('Sheet1 (4)'!G932/100,2)</f>
        <v>-40.479999999999997</v>
      </c>
      <c r="G926" s="1">
        <f>ROUND('Sheet1 (4)'!H932/100,2)</f>
        <v>66.38</v>
      </c>
      <c r="H926" s="1">
        <f>ROUND('Sheet1 (4)'!I932/100,2)</f>
        <v>124.12</v>
      </c>
      <c r="I926" s="1">
        <f>ROUND('Sheet1 (4)'!J932/100,2)</f>
        <v>124.12</v>
      </c>
      <c r="J926" s="1">
        <f>ROUND('Sheet1 (4)'!K932/100,2)</f>
        <v>138</v>
      </c>
      <c r="K926" s="1">
        <f>ROUND('Sheet1 (4)'!L932/100,2)</f>
        <v>141</v>
      </c>
      <c r="L926" s="4">
        <f>ROUND(('Sheet1 (4)'!M932+'Sheet1 (4)'!R932)/100,2)</f>
        <v>265.88</v>
      </c>
      <c r="M926" s="4">
        <f>ROUND(('Sheet1 (4)'!N932+'Sheet1 (4)'!S932)/100,2)</f>
        <v>-54.77</v>
      </c>
      <c r="N926" s="4">
        <f>ROUND(('Sheet1 (4)'!O932+'Sheet1 (4)'!T932)/100,2)</f>
        <v>51.9</v>
      </c>
      <c r="O926" s="4">
        <f>ROUND(('Sheet1 (4)'!P932+'Sheet1 (4)'!U932)/100,2)</f>
        <v>120.74</v>
      </c>
      <c r="P926" s="4">
        <f>ROUND(('Sheet1 (4)'!Q932+'Sheet1 (4)'!V932)/100,2)</f>
        <v>120.74</v>
      </c>
      <c r="Q926" s="7">
        <f>ROUND('Sheet1 (4)'!W932/100,2)</f>
        <v>0.84</v>
      </c>
      <c r="R926" s="7">
        <f>ROUND('Sheet1 (4)'!X932/100,2)</f>
        <v>-0.22</v>
      </c>
      <c r="S926" s="7">
        <f>ROUND('Sheet1 (4)'!Y932/100,2)</f>
        <v>0.33</v>
      </c>
      <c r="T926" s="7">
        <f>ROUND('Sheet1 (4)'!Z932/100,2)</f>
        <v>0.35</v>
      </c>
      <c r="U926" s="7">
        <f>ROUND('Sheet1 (4)'!AA932/100,2)</f>
        <v>0.35</v>
      </c>
      <c r="V926" s="1" t="str">
        <f>'Sheet1 (4)'!AB932&amp;".T"</f>
        <v>9722.T</v>
      </c>
      <c r="W926">
        <f>ROUND('Sheet1 (4)'!AC932,2)</f>
        <v>14.33</v>
      </c>
      <c r="X926">
        <f>ROUND('Sheet1 (4)'!AD932,2)</f>
        <v>4.3</v>
      </c>
      <c r="Y926" t="str">
        <f>_xlfn.XLOOKUP('Sheet1 (4)'!AB932,'Sheet1 (3)'!B:B,'Sheet1 (3)'!D:D,"",0)</f>
        <v>プライム</v>
      </c>
    </row>
    <row r="927" spans="1:25" x14ac:dyDescent="0.2">
      <c r="A927">
        <v>926</v>
      </c>
      <c r="B927" s="1" t="str">
        <f>_xlfn.XLOOKUP('Sheet1 (4)'!AB933,'Sheet1 (3)'!B:B,'Sheet1 (3)'!C:C,"",0)</f>
        <v>フジテック</v>
      </c>
      <c r="C927" s="1" t="str">
        <f>_xlfn.XLOOKUP('Sheet1 (4)'!AB933,'Sheet1 (3)'!B:B,'Sheet1 (3)'!F:F,"",0)</f>
        <v>機械</v>
      </c>
      <c r="D927" s="1">
        <f>ROUND('Sheet1 (4)'!E933/100000000,2)</f>
        <v>0.78</v>
      </c>
      <c r="E927" s="1">
        <f>ROUND('Sheet1 (4)'!F933/100,2)</f>
        <v>132.88999999999999</v>
      </c>
      <c r="F927" s="1">
        <f>ROUND('Sheet1 (4)'!G933/100,2)</f>
        <v>136.02000000000001</v>
      </c>
      <c r="G927" s="1">
        <f>ROUND('Sheet1 (4)'!H933/100,2)</f>
        <v>110.5</v>
      </c>
      <c r="H927" s="1">
        <f>ROUND('Sheet1 (4)'!I933/100,2)</f>
        <v>145.59</v>
      </c>
      <c r="I927" s="1">
        <f>ROUND('Sheet1 (4)'!J933/100,2)</f>
        <v>161.72</v>
      </c>
      <c r="J927" s="1">
        <f>ROUND('Sheet1 (4)'!K933/100,2)</f>
        <v>239.55</v>
      </c>
      <c r="K927" s="1">
        <f>ROUND('Sheet1 (4)'!L933/100,2)</f>
        <v>288.35000000000002</v>
      </c>
      <c r="L927" s="4">
        <f>ROUND(('Sheet1 (4)'!M933+'Sheet1 (4)'!R933)/100,2)</f>
        <v>135.87</v>
      </c>
      <c r="M927" s="4">
        <f>ROUND(('Sheet1 (4)'!N933+'Sheet1 (4)'!S933)/100,2)</f>
        <v>58.52</v>
      </c>
      <c r="N927" s="4">
        <f>ROUND(('Sheet1 (4)'!O933+'Sheet1 (4)'!T933)/100,2)</f>
        <v>-3.97</v>
      </c>
      <c r="O927" s="4" t="e">
        <f>ROUND(('Sheet1 (4)'!P933+'Sheet1 (4)'!U933)/100,2)</f>
        <v>#VALUE!</v>
      </c>
      <c r="P927" s="4">
        <f>ROUND(('Sheet1 (4)'!Q933+'Sheet1 (4)'!V933)/100,2)</f>
        <v>319.16000000000003</v>
      </c>
      <c r="Q927" s="7">
        <f>ROUND('Sheet1 (4)'!W933/100,2)</f>
        <v>0.09</v>
      </c>
      <c r="R927" s="7">
        <f>ROUND('Sheet1 (4)'!X933/100,2)</f>
        <v>0.09</v>
      </c>
      <c r="S927" s="7">
        <f>ROUND('Sheet1 (4)'!Y933/100,2)</f>
        <v>7.0000000000000007E-2</v>
      </c>
      <c r="T927" s="7" t="e">
        <f>ROUND('Sheet1 (4)'!Z933/100,2)</f>
        <v>#VALUE!</v>
      </c>
      <c r="U927" s="7">
        <f>ROUND('Sheet1 (4)'!AA933/100,2)</f>
        <v>7.0000000000000007E-2</v>
      </c>
      <c r="V927" s="1" t="str">
        <f>'Sheet1 (4)'!AB933&amp;".T"</f>
        <v>6406.T</v>
      </c>
      <c r="W927">
        <f>ROUND('Sheet1 (4)'!AC933,2)</f>
        <v>28.58</v>
      </c>
      <c r="X927">
        <f>ROUND('Sheet1 (4)'!AD933,2)</f>
        <v>2.9</v>
      </c>
      <c r="Y927" t="str">
        <f>_xlfn.XLOOKUP('Sheet1 (4)'!AB933,'Sheet1 (3)'!B:B,'Sheet1 (3)'!D:D,"",0)</f>
        <v>プライム</v>
      </c>
    </row>
    <row r="928" spans="1:25" x14ac:dyDescent="0.2">
      <c r="A928">
        <v>927</v>
      </c>
      <c r="B928" s="1" t="str">
        <f>_xlfn.XLOOKUP('Sheet1 (4)'!AB934,'Sheet1 (3)'!B:B,'Sheet1 (3)'!C:C,"",0)</f>
        <v>富士通</v>
      </c>
      <c r="C928" s="1" t="str">
        <f>_xlfn.XLOOKUP('Sheet1 (4)'!AB934,'Sheet1 (3)'!B:B,'Sheet1 (3)'!F:F,"",0)</f>
        <v>電気機器</v>
      </c>
      <c r="D928" s="1">
        <f>ROUND('Sheet1 (4)'!E934/100000000,2)</f>
        <v>17.72</v>
      </c>
      <c r="E928" s="1">
        <f>ROUND('Sheet1 (4)'!F934/100,2)</f>
        <v>2531.63</v>
      </c>
      <c r="F928" s="1">
        <f>ROUND('Sheet1 (4)'!G934/100,2)</f>
        <v>2600.0700000000002</v>
      </c>
      <c r="G928" s="1">
        <f>ROUND('Sheet1 (4)'!H934/100,2)</f>
        <v>2783.47</v>
      </c>
      <c r="H928" s="1">
        <f>ROUND('Sheet1 (4)'!I934/100,2)</f>
        <v>2553.75</v>
      </c>
      <c r="I928" s="1">
        <f>ROUND('Sheet1 (4)'!J934/100,2)</f>
        <v>2389.37</v>
      </c>
      <c r="J928" s="1">
        <f>ROUND('Sheet1 (4)'!K934/100,2)</f>
        <v>3617.64</v>
      </c>
      <c r="K928" s="1">
        <f>ROUND('Sheet1 (4)'!L934/100,2)</f>
        <v>4104.42</v>
      </c>
      <c r="L928" s="4">
        <f>ROUND(('Sheet1 (4)'!M934+'Sheet1 (4)'!R934)/100,2)</f>
        <v>2363.86</v>
      </c>
      <c r="M928" s="4">
        <f>ROUND(('Sheet1 (4)'!N934+'Sheet1 (4)'!S934)/100,2)</f>
        <v>1890.8</v>
      </c>
      <c r="N928" s="4">
        <f>ROUND(('Sheet1 (4)'!O934+'Sheet1 (4)'!T934)/100,2)</f>
        <v>1775.2</v>
      </c>
      <c r="O928" s="4">
        <f>ROUND(('Sheet1 (4)'!P934+'Sheet1 (4)'!U934)/100,2)</f>
        <v>1519.82</v>
      </c>
      <c r="P928" s="4">
        <f>ROUND(('Sheet1 (4)'!Q934+'Sheet1 (4)'!V934)/100,2)</f>
        <v>2147.06</v>
      </c>
      <c r="Q928" s="7">
        <f>ROUND('Sheet1 (4)'!W934/100,2)</f>
        <v>0.15</v>
      </c>
      <c r="R928" s="7">
        <f>ROUND('Sheet1 (4)'!X934/100,2)</f>
        <v>0.13</v>
      </c>
      <c r="S928" s="7">
        <f>ROUND('Sheet1 (4)'!Y934/100,2)</f>
        <v>0.14000000000000001</v>
      </c>
      <c r="T928" s="7">
        <f>ROUND('Sheet1 (4)'!Z934/100,2)</f>
        <v>0.15</v>
      </c>
      <c r="U928" s="7">
        <f>ROUND('Sheet1 (4)'!AA934/100,2)</f>
        <v>0.11</v>
      </c>
      <c r="V928" s="1" t="str">
        <f>'Sheet1 (4)'!AB934&amp;".T"</f>
        <v>6702.T</v>
      </c>
      <c r="W928">
        <f>ROUND('Sheet1 (4)'!AC934,2)</f>
        <v>16.07</v>
      </c>
      <c r="X928">
        <f>ROUND('Sheet1 (4)'!AD934,2)</f>
        <v>3.59</v>
      </c>
      <c r="Y928" t="str">
        <f>_xlfn.XLOOKUP('Sheet1 (4)'!AB934,'Sheet1 (3)'!B:B,'Sheet1 (3)'!D:D,"",0)</f>
        <v>プライム</v>
      </c>
    </row>
    <row r="929" spans="1:25" x14ac:dyDescent="0.2">
      <c r="A929">
        <v>928</v>
      </c>
      <c r="B929" s="1" t="str">
        <f>_xlfn.XLOOKUP('Sheet1 (4)'!AB935,'Sheet1 (3)'!B:B,'Sheet1 (3)'!C:C,"",0)</f>
        <v>フジックス</v>
      </c>
      <c r="C929" s="1" t="str">
        <f>_xlfn.XLOOKUP('Sheet1 (4)'!AB935,'Sheet1 (3)'!B:B,'Sheet1 (3)'!F:F,"",0)</f>
        <v>繊維製品</v>
      </c>
      <c r="D929" s="1">
        <f>ROUND('Sheet1 (4)'!E935/100000000,2)</f>
        <v>0.01</v>
      </c>
      <c r="E929" s="1">
        <f>ROUND('Sheet1 (4)'!F935/100,2)</f>
        <v>0.96</v>
      </c>
      <c r="F929" s="1">
        <f>ROUND('Sheet1 (4)'!G935/100,2)</f>
        <v>-2.13</v>
      </c>
      <c r="G929" s="1">
        <f>ROUND('Sheet1 (4)'!H935/100,2)</f>
        <v>-2.08</v>
      </c>
      <c r="H929" s="1">
        <f>ROUND('Sheet1 (4)'!I935/100,2)</f>
        <v>-1.1599999999999999</v>
      </c>
      <c r="I929" s="1">
        <f>ROUND('Sheet1 (4)'!J935/100,2)</f>
        <v>-1.96</v>
      </c>
      <c r="J929" s="1" t="e">
        <f>ROUND('Sheet1 (4)'!K935/100,2)</f>
        <v>#VALUE!</v>
      </c>
      <c r="K929" s="1" t="e">
        <f>ROUND('Sheet1 (4)'!L935/100,2)</f>
        <v>#VALUE!</v>
      </c>
      <c r="L929" s="4">
        <f>ROUND(('Sheet1 (4)'!M935+'Sheet1 (4)'!R935)/100,2)</f>
        <v>3.96</v>
      </c>
      <c r="M929" s="4">
        <f>ROUND(('Sheet1 (4)'!N935+'Sheet1 (4)'!S935)/100,2)</f>
        <v>1.1399999999999999</v>
      </c>
      <c r="N929" s="4">
        <f>ROUND(('Sheet1 (4)'!O935+'Sheet1 (4)'!T935)/100,2)</f>
        <v>-1.79</v>
      </c>
      <c r="O929" s="4">
        <f>ROUND(('Sheet1 (4)'!P935+'Sheet1 (4)'!U935)/100,2)</f>
        <v>0.17</v>
      </c>
      <c r="P929" s="4">
        <f>ROUND(('Sheet1 (4)'!Q935+'Sheet1 (4)'!V935)/100,2)</f>
        <v>-1.47</v>
      </c>
      <c r="Q929" s="7">
        <f>ROUND('Sheet1 (4)'!W935/100,2)</f>
        <v>0.02</v>
      </c>
      <c r="R929" s="7">
        <f>ROUND('Sheet1 (4)'!X935/100,2)</f>
        <v>-0.02</v>
      </c>
      <c r="S929" s="7">
        <f>ROUND('Sheet1 (4)'!Y935/100,2)</f>
        <v>-0.03</v>
      </c>
      <c r="T929" s="7">
        <f>ROUND('Sheet1 (4)'!Z935/100,2)</f>
        <v>0.01</v>
      </c>
      <c r="U929" s="7">
        <f>ROUND('Sheet1 (4)'!AA935/100,2)</f>
        <v>-0.01</v>
      </c>
      <c r="V929" s="1" t="str">
        <f>'Sheet1 (4)'!AB935&amp;".T"</f>
        <v>3600.T</v>
      </c>
      <c r="W929" t="e">
        <f>ROUND('Sheet1 (4)'!AC935,2)</f>
        <v>#VALUE!</v>
      </c>
      <c r="X929" t="e">
        <f>ROUND('Sheet1 (4)'!AD935,2)</f>
        <v>#VALUE!</v>
      </c>
      <c r="Y929" t="str">
        <f>_xlfn.XLOOKUP('Sheet1 (4)'!AB935,'Sheet1 (3)'!B:B,'Sheet1 (3)'!D:D,"",0)</f>
        <v>スタンダード</v>
      </c>
    </row>
    <row r="930" spans="1:25" x14ac:dyDescent="0.2">
      <c r="A930">
        <v>929</v>
      </c>
      <c r="B930" s="1" t="str">
        <f>_xlfn.XLOOKUP('Sheet1 (4)'!AB936,'Sheet1 (3)'!B:B,'Sheet1 (3)'!C:C,"",0)</f>
        <v>不二家</v>
      </c>
      <c r="C930" s="1" t="str">
        <f>_xlfn.XLOOKUP('Sheet1 (4)'!AB936,'Sheet1 (3)'!B:B,'Sheet1 (3)'!F:F,"",0)</f>
        <v>食料品</v>
      </c>
      <c r="D930" s="1">
        <f>ROUND('Sheet1 (4)'!E936/100000000,2)</f>
        <v>0.26</v>
      </c>
      <c r="E930" s="1">
        <f>ROUND('Sheet1 (4)'!F936/100,2)</f>
        <v>41.47</v>
      </c>
      <c r="F930" s="1">
        <f>ROUND('Sheet1 (4)'!G936/100,2)</f>
        <v>43.35</v>
      </c>
      <c r="G930" s="1">
        <f>ROUND('Sheet1 (4)'!H936/100,2)</f>
        <v>13.75</v>
      </c>
      <c r="H930" s="1">
        <f>ROUND('Sheet1 (4)'!I936/100,2)</f>
        <v>22.99</v>
      </c>
      <c r="I930" s="1">
        <f>ROUND('Sheet1 (4)'!J936/100,2)</f>
        <v>22.99</v>
      </c>
      <c r="J930" s="1" t="e">
        <f>ROUND('Sheet1 (4)'!K936/100,2)</f>
        <v>#VALUE!</v>
      </c>
      <c r="K930" s="1" t="e">
        <f>ROUND('Sheet1 (4)'!L936/100,2)</f>
        <v>#VALUE!</v>
      </c>
      <c r="L930" s="4">
        <f>ROUND(('Sheet1 (4)'!M936+'Sheet1 (4)'!R936)/100,2)</f>
        <v>28.25</v>
      </c>
      <c r="M930" s="4">
        <f>ROUND(('Sheet1 (4)'!N936+'Sheet1 (4)'!S936)/100,2)</f>
        <v>-27.91</v>
      </c>
      <c r="N930" s="4">
        <f>ROUND(('Sheet1 (4)'!O936+'Sheet1 (4)'!T936)/100,2)</f>
        <v>-11.92</v>
      </c>
      <c r="O930" s="4">
        <f>ROUND(('Sheet1 (4)'!P936+'Sheet1 (4)'!U936)/100,2)</f>
        <v>-26.45</v>
      </c>
      <c r="P930" s="4">
        <f>ROUND(('Sheet1 (4)'!Q936+'Sheet1 (4)'!V936)/100,2)</f>
        <v>-26.45</v>
      </c>
      <c r="Q930" s="7">
        <f>ROUND('Sheet1 (4)'!W936/100,2)</f>
        <v>7.0000000000000007E-2</v>
      </c>
      <c r="R930" s="7">
        <f>ROUND('Sheet1 (4)'!X936/100,2)</f>
        <v>7.0000000000000007E-2</v>
      </c>
      <c r="S930" s="7">
        <f>ROUND('Sheet1 (4)'!Y936/100,2)</f>
        <v>0.02</v>
      </c>
      <c r="T930" s="7">
        <f>ROUND('Sheet1 (4)'!Z936/100,2)</f>
        <v>0.03</v>
      </c>
      <c r="U930" s="7">
        <f>ROUND('Sheet1 (4)'!AA936/100,2)</f>
        <v>0.03</v>
      </c>
      <c r="V930" s="1" t="str">
        <f>'Sheet1 (4)'!AB936&amp;".T"</f>
        <v>2211.T</v>
      </c>
      <c r="W930">
        <f>ROUND('Sheet1 (4)'!AC936,2)</f>
        <v>35.08</v>
      </c>
      <c r="X930">
        <f>ROUND('Sheet1 (4)'!AD936,2)</f>
        <v>1.1599999999999999</v>
      </c>
      <c r="Y930" t="str">
        <f>_xlfn.XLOOKUP('Sheet1 (4)'!AB936,'Sheet1 (3)'!B:B,'Sheet1 (3)'!D:D,"",0)</f>
        <v>プライム</v>
      </c>
    </row>
    <row r="931" spans="1:25" x14ac:dyDescent="0.2">
      <c r="A931">
        <v>930</v>
      </c>
      <c r="B931" s="1" t="str">
        <f>_xlfn.XLOOKUP('Sheet1 (4)'!AB937,'Sheet1 (3)'!B:B,'Sheet1 (3)'!C:C,"",0)</f>
        <v>フコク</v>
      </c>
      <c r="C931" s="1" t="str">
        <f>_xlfn.XLOOKUP('Sheet1 (4)'!AB937,'Sheet1 (3)'!B:B,'Sheet1 (3)'!F:F,"",0)</f>
        <v>ゴム製品</v>
      </c>
      <c r="D931" s="1">
        <f>ROUND('Sheet1 (4)'!E937/100000000,2)</f>
        <v>0.16</v>
      </c>
      <c r="E931" s="1">
        <f>ROUND('Sheet1 (4)'!F937/100,2)</f>
        <v>6.94</v>
      </c>
      <c r="F931" s="1">
        <f>ROUND('Sheet1 (4)'!G937/100,2)</f>
        <v>17.510000000000002</v>
      </c>
      <c r="G931" s="1">
        <f>ROUND('Sheet1 (4)'!H937/100,2)</f>
        <v>20.11</v>
      </c>
      <c r="H931" s="1">
        <f>ROUND('Sheet1 (4)'!I937/100,2)</f>
        <v>36.479999999999997</v>
      </c>
      <c r="I931" s="1">
        <f>ROUND('Sheet1 (4)'!J937/100,2)</f>
        <v>43</v>
      </c>
      <c r="J931" s="1">
        <f>ROUND('Sheet1 (4)'!K937/100,2)</f>
        <v>50</v>
      </c>
      <c r="K931" s="1">
        <f>ROUND('Sheet1 (4)'!L937/100,2)</f>
        <v>55</v>
      </c>
      <c r="L931" s="4">
        <f>ROUND(('Sheet1 (4)'!M937+'Sheet1 (4)'!R937)/100,2)</f>
        <v>7.28</v>
      </c>
      <c r="M931" s="4">
        <f>ROUND(('Sheet1 (4)'!N937+'Sheet1 (4)'!S937)/100,2)</f>
        <v>24.98</v>
      </c>
      <c r="N931" s="4">
        <f>ROUND(('Sheet1 (4)'!O937+'Sheet1 (4)'!T937)/100,2)</f>
        <v>-4.7300000000000004</v>
      </c>
      <c r="O931" s="4">
        <f>ROUND(('Sheet1 (4)'!P937+'Sheet1 (4)'!U937)/100,2)</f>
        <v>43.77</v>
      </c>
      <c r="P931" s="4">
        <f>ROUND(('Sheet1 (4)'!Q937+'Sheet1 (4)'!V937)/100,2)</f>
        <v>7.96</v>
      </c>
      <c r="Q931" s="7">
        <f>ROUND('Sheet1 (4)'!W937/100,2)</f>
        <v>0.04</v>
      </c>
      <c r="R931" s="7">
        <f>ROUND('Sheet1 (4)'!X937/100,2)</f>
        <v>0.06</v>
      </c>
      <c r="S931" s="7">
        <f>ROUND('Sheet1 (4)'!Y937/100,2)</f>
        <v>0.06</v>
      </c>
      <c r="T931" s="7">
        <f>ROUND('Sheet1 (4)'!Z937/100,2)</f>
        <v>0.08</v>
      </c>
      <c r="U931" s="7">
        <f>ROUND('Sheet1 (4)'!AA937/100,2)</f>
        <v>7.0000000000000007E-2</v>
      </c>
      <c r="V931" s="1" t="str">
        <f>'Sheet1 (4)'!AB937&amp;".T"</f>
        <v>5185.T</v>
      </c>
      <c r="W931">
        <f>ROUND('Sheet1 (4)'!AC937,2)</f>
        <v>12.42</v>
      </c>
      <c r="X931">
        <f>ROUND('Sheet1 (4)'!AD937,2)</f>
        <v>0.69</v>
      </c>
      <c r="Y931" t="str">
        <f>_xlfn.XLOOKUP('Sheet1 (4)'!AB937,'Sheet1 (3)'!B:B,'Sheet1 (3)'!D:D,"",0)</f>
        <v>プライム</v>
      </c>
    </row>
    <row r="932" spans="1:25" x14ac:dyDescent="0.2">
      <c r="A932">
        <v>931</v>
      </c>
      <c r="B932" s="1" t="str">
        <f>_xlfn.XLOOKUP('Sheet1 (4)'!AB938,'Sheet1 (3)'!B:B,'Sheet1 (3)'!C:C,"",0)</f>
        <v>福田組</v>
      </c>
      <c r="C932" s="1" t="str">
        <f>_xlfn.XLOOKUP('Sheet1 (4)'!AB938,'Sheet1 (3)'!B:B,'Sheet1 (3)'!F:F,"",0)</f>
        <v>建設業</v>
      </c>
      <c r="D932" s="1">
        <f>ROUND('Sheet1 (4)'!E938/100000000,2)</f>
        <v>0.08</v>
      </c>
      <c r="E932" s="1">
        <f>ROUND('Sheet1 (4)'!F938/100,2)</f>
        <v>88.92</v>
      </c>
      <c r="F932" s="1">
        <f>ROUND('Sheet1 (4)'!G938/100,2)</f>
        <v>52.08</v>
      </c>
      <c r="G932" s="1">
        <f>ROUND('Sheet1 (4)'!H938/100,2)</f>
        <v>52.06</v>
      </c>
      <c r="H932" s="1">
        <f>ROUND('Sheet1 (4)'!I938/100,2)</f>
        <v>76.650000000000006</v>
      </c>
      <c r="I932" s="1">
        <f>ROUND('Sheet1 (4)'!J938/100,2)</f>
        <v>76.650000000000006</v>
      </c>
      <c r="J932" s="1" t="e">
        <f>ROUND('Sheet1 (4)'!K938/100,2)</f>
        <v>#VALUE!</v>
      </c>
      <c r="K932" s="1" t="e">
        <f>ROUND('Sheet1 (4)'!L938/100,2)</f>
        <v>#VALUE!</v>
      </c>
      <c r="L932" s="4">
        <f>ROUND(('Sheet1 (4)'!M938+'Sheet1 (4)'!R938)/100,2)</f>
        <v>62.97</v>
      </c>
      <c r="M932" s="4">
        <f>ROUND(('Sheet1 (4)'!N938+'Sheet1 (4)'!S938)/100,2)</f>
        <v>38.89</v>
      </c>
      <c r="N932" s="4">
        <f>ROUND(('Sheet1 (4)'!O938+'Sheet1 (4)'!T938)/100,2)</f>
        <v>56.19</v>
      </c>
      <c r="O932" s="4">
        <f>ROUND(('Sheet1 (4)'!P938+'Sheet1 (4)'!U938)/100,2)</f>
        <v>38.979999999999997</v>
      </c>
      <c r="P932" s="4">
        <f>ROUND(('Sheet1 (4)'!Q938+'Sheet1 (4)'!V938)/100,2)</f>
        <v>38.979999999999997</v>
      </c>
      <c r="Q932" s="7">
        <f>ROUND('Sheet1 (4)'!W938/100,2)</f>
        <v>0.08</v>
      </c>
      <c r="R932" s="7">
        <f>ROUND('Sheet1 (4)'!X938/100,2)</f>
        <v>0.05</v>
      </c>
      <c r="S932" s="7">
        <f>ROUND('Sheet1 (4)'!Y938/100,2)</f>
        <v>0.04</v>
      </c>
      <c r="T932" s="7">
        <f>ROUND('Sheet1 (4)'!Z938/100,2)</f>
        <v>0.06</v>
      </c>
      <c r="U932" s="7">
        <f>ROUND('Sheet1 (4)'!AA938/100,2)</f>
        <v>0.06</v>
      </c>
      <c r="V932" s="1" t="str">
        <f>'Sheet1 (4)'!AB938&amp;".T"</f>
        <v>1899.T</v>
      </c>
      <c r="W932">
        <f>ROUND('Sheet1 (4)'!AC938,2)</f>
        <v>10.130000000000001</v>
      </c>
      <c r="X932">
        <f>ROUND('Sheet1 (4)'!AD938,2)</f>
        <v>0.67</v>
      </c>
      <c r="Y932" t="str">
        <f>_xlfn.XLOOKUP('Sheet1 (4)'!AB938,'Sheet1 (3)'!B:B,'Sheet1 (3)'!D:D,"",0)</f>
        <v>プライム</v>
      </c>
    </row>
    <row r="933" spans="1:25" x14ac:dyDescent="0.2">
      <c r="A933">
        <v>932</v>
      </c>
      <c r="B933" s="1" t="str">
        <f>_xlfn.XLOOKUP('Sheet1 (4)'!AB939,'Sheet1 (3)'!B:B,'Sheet1 (3)'!C:C,"",0)</f>
        <v>フクダ電子</v>
      </c>
      <c r="C933" s="1" t="str">
        <f>_xlfn.XLOOKUP('Sheet1 (4)'!AB939,'Sheet1 (3)'!B:B,'Sheet1 (3)'!F:F,"",0)</f>
        <v>電気機器</v>
      </c>
      <c r="D933" s="1">
        <f>ROUND('Sheet1 (4)'!E939/100000000,2)</f>
        <v>0.27</v>
      </c>
      <c r="E933" s="1">
        <f>ROUND('Sheet1 (4)'!F939/100,2)</f>
        <v>198.12</v>
      </c>
      <c r="F933" s="1">
        <f>ROUND('Sheet1 (4)'!G939/100,2)</f>
        <v>227.1</v>
      </c>
      <c r="G933" s="1">
        <f>ROUND('Sheet1 (4)'!H939/100,2)</f>
        <v>240.95</v>
      </c>
      <c r="H933" s="1">
        <f>ROUND('Sheet1 (4)'!I939/100,2)</f>
        <v>265.07</v>
      </c>
      <c r="I933" s="1">
        <f>ROUND('Sheet1 (4)'!J939/100,2)</f>
        <v>258.75</v>
      </c>
      <c r="J933" s="1">
        <f>ROUND('Sheet1 (4)'!K939/100,2)</f>
        <v>242.11</v>
      </c>
      <c r="K933" s="1">
        <f>ROUND('Sheet1 (4)'!L939/100,2)</f>
        <v>254.11</v>
      </c>
      <c r="L933" s="4">
        <f>ROUND(('Sheet1 (4)'!M939+'Sheet1 (4)'!R939)/100,2)</f>
        <v>104.76</v>
      </c>
      <c r="M933" s="4">
        <f>ROUND(('Sheet1 (4)'!N939+'Sheet1 (4)'!S939)/100,2)</f>
        <v>123.22</v>
      </c>
      <c r="N933" s="4">
        <f>ROUND(('Sheet1 (4)'!O939+'Sheet1 (4)'!T939)/100,2)</f>
        <v>89.27</v>
      </c>
      <c r="O933" s="4">
        <f>ROUND(('Sheet1 (4)'!P939+'Sheet1 (4)'!U939)/100,2)</f>
        <v>91.35</v>
      </c>
      <c r="P933" s="4">
        <f>ROUND(('Sheet1 (4)'!Q939+'Sheet1 (4)'!V939)/100,2)</f>
        <v>159.66</v>
      </c>
      <c r="Q933" s="7">
        <f>ROUND('Sheet1 (4)'!W939/100,2)</f>
        <v>0.11</v>
      </c>
      <c r="R933" s="7">
        <f>ROUND('Sheet1 (4)'!X939/100,2)</f>
        <v>0.11</v>
      </c>
      <c r="S933" s="7">
        <f>ROUND('Sheet1 (4)'!Y939/100,2)</f>
        <v>0.11</v>
      </c>
      <c r="T933" s="7">
        <f>ROUND('Sheet1 (4)'!Z939/100,2)</f>
        <v>0.11</v>
      </c>
      <c r="U933" s="7">
        <f>ROUND('Sheet1 (4)'!AA939/100,2)</f>
        <v>0.11</v>
      </c>
      <c r="V933" s="1" t="str">
        <f>'Sheet1 (4)'!AB939&amp;".T"</f>
        <v>6960.T</v>
      </c>
      <c r="W933">
        <f>ROUND('Sheet1 (4)'!AC939,2)</f>
        <v>10.42</v>
      </c>
      <c r="X933">
        <f>ROUND('Sheet1 (4)'!AD939,2)</f>
        <v>1.05</v>
      </c>
      <c r="Y933" t="str">
        <f>_xlfn.XLOOKUP('Sheet1 (4)'!AB939,'Sheet1 (3)'!B:B,'Sheet1 (3)'!D:D,"",0)</f>
        <v>スタンダード</v>
      </c>
    </row>
    <row r="934" spans="1:25" x14ac:dyDescent="0.2">
      <c r="A934">
        <v>933</v>
      </c>
      <c r="B934" s="1" t="str">
        <f>_xlfn.XLOOKUP('Sheet1 (4)'!AB940,'Sheet1 (3)'!B:B,'Sheet1 (3)'!C:C,"",0)</f>
        <v>福井コンピュータホールディングス</v>
      </c>
      <c r="C934" s="1" t="str">
        <f>_xlfn.XLOOKUP('Sheet1 (4)'!AB940,'Sheet1 (3)'!B:B,'Sheet1 (3)'!F:F,"",0)</f>
        <v>情報・通信業</v>
      </c>
      <c r="D934" s="1">
        <f>ROUND('Sheet1 (4)'!E940/100000000,2)</f>
        <v>0.21</v>
      </c>
      <c r="E934" s="1">
        <f>ROUND('Sheet1 (4)'!F940/100,2)</f>
        <v>51.92</v>
      </c>
      <c r="F934" s="1">
        <f>ROUND('Sheet1 (4)'!G940/100,2)</f>
        <v>63.16</v>
      </c>
      <c r="G934" s="1">
        <f>ROUND('Sheet1 (4)'!H940/100,2)</f>
        <v>55.83</v>
      </c>
      <c r="H934" s="1">
        <f>ROUND('Sheet1 (4)'!I940/100,2)</f>
        <v>55.87</v>
      </c>
      <c r="I934" s="1">
        <f>ROUND('Sheet1 (4)'!J940/100,2)</f>
        <v>60.86</v>
      </c>
      <c r="J934" s="1">
        <f>ROUND('Sheet1 (4)'!K940/100,2)</f>
        <v>67.5</v>
      </c>
      <c r="K934" s="1">
        <f>ROUND('Sheet1 (4)'!L940/100,2)</f>
        <v>70.349999999999994</v>
      </c>
      <c r="L934" s="4">
        <f>ROUND(('Sheet1 (4)'!M940+'Sheet1 (4)'!R940)/100,2)</f>
        <v>39.85</v>
      </c>
      <c r="M934" s="4">
        <f>ROUND(('Sheet1 (4)'!N940+'Sheet1 (4)'!S940)/100,2)</f>
        <v>44.62</v>
      </c>
      <c r="N934" s="4">
        <f>ROUND(('Sheet1 (4)'!O940+'Sheet1 (4)'!T940)/100,2)</f>
        <v>22.67</v>
      </c>
      <c r="O934" s="4">
        <f>ROUND(('Sheet1 (4)'!P940+'Sheet1 (4)'!U940)/100,2)</f>
        <v>30.21</v>
      </c>
      <c r="P934" s="4">
        <f>ROUND(('Sheet1 (4)'!Q940+'Sheet1 (4)'!V940)/100,2)</f>
        <v>26.84</v>
      </c>
      <c r="Q934" s="7">
        <f>ROUND('Sheet1 (4)'!W940/100,2)</f>
        <v>0.25</v>
      </c>
      <c r="R934" s="7">
        <f>ROUND('Sheet1 (4)'!X940/100,2)</f>
        <v>0.24</v>
      </c>
      <c r="S934" s="7">
        <f>ROUND('Sheet1 (4)'!Y940/100,2)</f>
        <v>0.19</v>
      </c>
      <c r="T934" s="7">
        <f>ROUND('Sheet1 (4)'!Z940/100,2)</f>
        <v>0.17</v>
      </c>
      <c r="U934" s="7">
        <f>ROUND('Sheet1 (4)'!AA940/100,2)</f>
        <v>0.16</v>
      </c>
      <c r="V934" s="1" t="str">
        <f>'Sheet1 (4)'!AB940&amp;".T"</f>
        <v>9790.T</v>
      </c>
      <c r="W934">
        <f>ROUND('Sheet1 (4)'!AC940,2)</f>
        <v>14.41</v>
      </c>
      <c r="X934">
        <f>ROUND('Sheet1 (4)'!AD940,2)</f>
        <v>2.34</v>
      </c>
      <c r="Y934" t="str">
        <f>_xlfn.XLOOKUP('Sheet1 (4)'!AB940,'Sheet1 (3)'!B:B,'Sheet1 (3)'!D:D,"",0)</f>
        <v>プライム</v>
      </c>
    </row>
    <row r="935" spans="1:25" x14ac:dyDescent="0.2">
      <c r="A935">
        <v>934</v>
      </c>
      <c r="B935" s="1" t="str">
        <f>_xlfn.XLOOKUP('Sheet1 (4)'!AB941,'Sheet1 (3)'!B:B,'Sheet1 (3)'!C:C,"",0)</f>
        <v>ふくおかフィナンシャルグループ</v>
      </c>
      <c r="C935" s="1" t="str">
        <f>_xlfn.XLOOKUP('Sheet1 (4)'!AB941,'Sheet1 (3)'!B:B,'Sheet1 (3)'!F:F,"",0)</f>
        <v>銀行業</v>
      </c>
      <c r="D935" s="1">
        <f>ROUND('Sheet1 (4)'!E941/100000000,2)</f>
        <v>1.89</v>
      </c>
      <c r="E935" s="1" t="e">
        <f>ROUND('Sheet1 (4)'!F941/100,2)</f>
        <v>#VALUE!</v>
      </c>
      <c r="F935" s="1" t="e">
        <f>ROUND('Sheet1 (4)'!G941/100,2)</f>
        <v>#VALUE!</v>
      </c>
      <c r="G935" s="1" t="e">
        <f>ROUND('Sheet1 (4)'!H941/100,2)</f>
        <v>#VALUE!</v>
      </c>
      <c r="H935" s="1" t="e">
        <f>ROUND('Sheet1 (4)'!I941/100,2)</f>
        <v>#VALUE!</v>
      </c>
      <c r="I935" s="1" t="e">
        <f>ROUND('Sheet1 (4)'!J941/100,2)</f>
        <v>#VALUE!</v>
      </c>
      <c r="J935" s="1">
        <f>ROUND('Sheet1 (4)'!K941/100,2)</f>
        <v>1239.57</v>
      </c>
      <c r="K935" s="1">
        <f>ROUND('Sheet1 (4)'!L941/100,2)</f>
        <v>1440.6</v>
      </c>
      <c r="L935" s="4">
        <f>ROUND(('Sheet1 (4)'!M941+'Sheet1 (4)'!R941)/100,2)</f>
        <v>-4204.53</v>
      </c>
      <c r="M935" s="4">
        <f>ROUND(('Sheet1 (4)'!N941+'Sheet1 (4)'!S941)/100,2)</f>
        <v>7964.01</v>
      </c>
      <c r="N935" s="4">
        <f>ROUND(('Sheet1 (4)'!O941+'Sheet1 (4)'!T941)/100,2)</f>
        <v>-5746.41</v>
      </c>
      <c r="O935" s="4">
        <f>ROUND(('Sheet1 (4)'!P941+'Sheet1 (4)'!U941)/100,2)</f>
        <v>4885.7299999999996</v>
      </c>
      <c r="P935" s="4">
        <f>ROUND(('Sheet1 (4)'!Q941+'Sheet1 (4)'!V941)/100,2)</f>
        <v>-14061.75</v>
      </c>
      <c r="Q935" s="7">
        <f>ROUND('Sheet1 (4)'!W941/100,2)</f>
        <v>0.05</v>
      </c>
      <c r="R935" s="7" t="e">
        <f>ROUND('Sheet1 (4)'!X941/100,2)</f>
        <v>#VALUE!</v>
      </c>
      <c r="S935" s="7">
        <f>ROUND('Sheet1 (4)'!Y941/100,2)</f>
        <v>0.03</v>
      </c>
      <c r="T935" s="7">
        <f>ROUND('Sheet1 (4)'!Z941/100,2)</f>
        <v>0.06</v>
      </c>
      <c r="U935" s="7">
        <f>ROUND('Sheet1 (4)'!AA941/100,2)</f>
        <v>7.0000000000000007E-2</v>
      </c>
      <c r="V935" s="1" t="str">
        <f>'Sheet1 (4)'!AB941&amp;".T"</f>
        <v>8354.T</v>
      </c>
      <c r="W935">
        <f>ROUND('Sheet1 (4)'!AC941,2)</f>
        <v>11.38</v>
      </c>
      <c r="X935">
        <f>ROUND('Sheet1 (4)'!AD941,2)</f>
        <v>0.87</v>
      </c>
      <c r="Y935" t="str">
        <f>_xlfn.XLOOKUP('Sheet1 (4)'!AB941,'Sheet1 (3)'!B:B,'Sheet1 (3)'!D:D,"",0)</f>
        <v>プライム</v>
      </c>
    </row>
    <row r="936" spans="1:25" x14ac:dyDescent="0.2">
      <c r="A936">
        <v>935</v>
      </c>
      <c r="B936" s="1" t="str">
        <f>_xlfn.XLOOKUP('Sheet1 (4)'!AB942,'Sheet1 (3)'!B:B,'Sheet1 (3)'!C:C,"",0)</f>
        <v>福留ハム</v>
      </c>
      <c r="C936" s="1" t="str">
        <f>_xlfn.XLOOKUP('Sheet1 (4)'!AB942,'Sheet1 (3)'!B:B,'Sheet1 (3)'!F:F,"",0)</f>
        <v>食料品</v>
      </c>
      <c r="D936" s="1">
        <f>ROUND('Sheet1 (4)'!E942/100000000,2)</f>
        <v>0.03</v>
      </c>
      <c r="E936" s="1">
        <f>ROUND('Sheet1 (4)'!F942/100,2)</f>
        <v>-2.4300000000000002</v>
      </c>
      <c r="F936" s="1">
        <f>ROUND('Sheet1 (4)'!G942/100,2)</f>
        <v>-3.72</v>
      </c>
      <c r="G936" s="1">
        <f>ROUND('Sheet1 (4)'!H942/100,2)</f>
        <v>-3.65</v>
      </c>
      <c r="H936" s="1">
        <f>ROUND('Sheet1 (4)'!I942/100,2)</f>
        <v>-4.1900000000000004</v>
      </c>
      <c r="I936" s="1">
        <f>ROUND('Sheet1 (4)'!J942/100,2)</f>
        <v>-6.21</v>
      </c>
      <c r="J936" s="1" t="e">
        <f>ROUND('Sheet1 (4)'!K942/100,2)</f>
        <v>#VALUE!</v>
      </c>
      <c r="K936" s="1" t="e">
        <f>ROUND('Sheet1 (4)'!L942/100,2)</f>
        <v>#VALUE!</v>
      </c>
      <c r="L936" s="4">
        <f>ROUND(('Sheet1 (4)'!M942+'Sheet1 (4)'!R942)/100,2)</f>
        <v>0.59</v>
      </c>
      <c r="M936" s="4">
        <f>ROUND(('Sheet1 (4)'!N942+'Sheet1 (4)'!S942)/100,2)</f>
        <v>7.0000000000000007E-2</v>
      </c>
      <c r="N936" s="4">
        <f>ROUND(('Sheet1 (4)'!O942+'Sheet1 (4)'!T942)/100,2)</f>
        <v>-3.27</v>
      </c>
      <c r="O936" s="4">
        <f>ROUND(('Sheet1 (4)'!P942+'Sheet1 (4)'!U942)/100,2)</f>
        <v>7.31</v>
      </c>
      <c r="P936" s="4">
        <f>ROUND(('Sheet1 (4)'!Q942+'Sheet1 (4)'!V942)/100,2)</f>
        <v>-5.93</v>
      </c>
      <c r="Q936" s="7">
        <f>ROUND('Sheet1 (4)'!W942/100,2)</f>
        <v>-0.06</v>
      </c>
      <c r="R936" s="7">
        <f>ROUND('Sheet1 (4)'!X942/100,2)</f>
        <v>-0.18</v>
      </c>
      <c r="S936" s="7">
        <f>ROUND('Sheet1 (4)'!Y942/100,2)</f>
        <v>-0.42</v>
      </c>
      <c r="T936" s="7">
        <f>ROUND('Sheet1 (4)'!Z942/100,2)</f>
        <v>7.0000000000000007E-2</v>
      </c>
      <c r="U936" s="7">
        <f>ROUND('Sheet1 (4)'!AA942/100,2)</f>
        <v>-0.3</v>
      </c>
      <c r="V936" s="1" t="str">
        <f>'Sheet1 (4)'!AB942&amp;".T"</f>
        <v>2291.T</v>
      </c>
      <c r="W936" t="e">
        <f>ROUND('Sheet1 (4)'!AC942,2)</f>
        <v>#VALUE!</v>
      </c>
      <c r="X936">
        <f>ROUND('Sheet1 (4)'!AD942,2)</f>
        <v>1.1299999999999999</v>
      </c>
      <c r="Y936" t="str">
        <f>_xlfn.XLOOKUP('Sheet1 (4)'!AB942,'Sheet1 (3)'!B:B,'Sheet1 (3)'!D:D,"",0)</f>
        <v>スタンダード</v>
      </c>
    </row>
    <row r="937" spans="1:25" x14ac:dyDescent="0.2">
      <c r="A937">
        <v>936</v>
      </c>
      <c r="B937" s="1" t="str">
        <f>_xlfn.XLOOKUP('Sheet1 (4)'!AB943,'Sheet1 (3)'!B:B,'Sheet1 (3)'!C:C,"",0)</f>
        <v>フクビ化学工業</v>
      </c>
      <c r="C937" s="1" t="str">
        <f>_xlfn.XLOOKUP('Sheet1 (4)'!AB943,'Sheet1 (3)'!B:B,'Sheet1 (3)'!F:F,"",0)</f>
        <v>化学</v>
      </c>
      <c r="D937" s="1">
        <f>ROUND('Sheet1 (4)'!E943/100000000,2)</f>
        <v>0.2</v>
      </c>
      <c r="E937" s="1">
        <f>ROUND('Sheet1 (4)'!F943/100,2)</f>
        <v>8.27</v>
      </c>
      <c r="F937" s="1">
        <f>ROUND('Sheet1 (4)'!G943/100,2)</f>
        <v>12.7</v>
      </c>
      <c r="G937" s="1">
        <f>ROUND('Sheet1 (4)'!H943/100,2)</f>
        <v>15.54</v>
      </c>
      <c r="H937" s="1">
        <f>ROUND('Sheet1 (4)'!I943/100,2)</f>
        <v>17.52</v>
      </c>
      <c r="I937" s="1">
        <f>ROUND('Sheet1 (4)'!J943/100,2)</f>
        <v>15.5</v>
      </c>
      <c r="J937" s="1" t="e">
        <f>ROUND('Sheet1 (4)'!K943/100,2)</f>
        <v>#VALUE!</v>
      </c>
      <c r="K937" s="1" t="e">
        <f>ROUND('Sheet1 (4)'!L943/100,2)</f>
        <v>#VALUE!</v>
      </c>
      <c r="L937" s="4">
        <f>ROUND(('Sheet1 (4)'!M943+'Sheet1 (4)'!R943)/100,2)</f>
        <v>18.16</v>
      </c>
      <c r="M937" s="4">
        <f>ROUND(('Sheet1 (4)'!N943+'Sheet1 (4)'!S943)/100,2)</f>
        <v>13.02</v>
      </c>
      <c r="N937" s="4">
        <f>ROUND(('Sheet1 (4)'!O943+'Sheet1 (4)'!T943)/100,2)</f>
        <v>8.75</v>
      </c>
      <c r="O937" s="4">
        <f>ROUND(('Sheet1 (4)'!P943+'Sheet1 (4)'!U943)/100,2)</f>
        <v>-0.22</v>
      </c>
      <c r="P937" s="4">
        <f>ROUND(('Sheet1 (4)'!Q943+'Sheet1 (4)'!V943)/100,2)</f>
        <v>40.54</v>
      </c>
      <c r="Q937" s="7">
        <f>ROUND('Sheet1 (4)'!W943/100,2)</f>
        <v>0.03</v>
      </c>
      <c r="R937" s="7">
        <f>ROUND('Sheet1 (4)'!X943/100,2)</f>
        <v>0.04</v>
      </c>
      <c r="S937" s="7">
        <f>ROUND('Sheet1 (4)'!Y943/100,2)</f>
        <v>0.05</v>
      </c>
      <c r="T937" s="7">
        <f>ROUND('Sheet1 (4)'!Z943/100,2)</f>
        <v>0.05</v>
      </c>
      <c r="U937" s="7">
        <f>ROUND('Sheet1 (4)'!AA943/100,2)</f>
        <v>0.04</v>
      </c>
      <c r="V937" s="1" t="str">
        <f>'Sheet1 (4)'!AB943&amp;".T"</f>
        <v>7871.T</v>
      </c>
      <c r="W937">
        <f>ROUND('Sheet1 (4)'!AC943,2)</f>
        <v>12.88</v>
      </c>
      <c r="X937">
        <f>ROUND('Sheet1 (4)'!AD943,2)</f>
        <v>0.51</v>
      </c>
      <c r="Y937" t="str">
        <f>_xlfn.XLOOKUP('Sheet1 (4)'!AB943,'Sheet1 (3)'!B:B,'Sheet1 (3)'!D:D,"",0)</f>
        <v>スタンダード</v>
      </c>
    </row>
    <row r="938" spans="1:25" x14ac:dyDescent="0.2">
      <c r="A938">
        <v>937</v>
      </c>
      <c r="B938" s="1" t="str">
        <f>_xlfn.XLOOKUP('Sheet1 (4)'!AB944,'Sheet1 (3)'!B:B,'Sheet1 (3)'!C:C,"",0)</f>
        <v>フクヤ建設</v>
      </c>
      <c r="C938" s="1" t="str">
        <f>_xlfn.XLOOKUP('Sheet1 (4)'!AB944,'Sheet1 (3)'!B:B,'Sheet1 (3)'!F:F,"",0)</f>
        <v>建設業</v>
      </c>
      <c r="D938" s="1">
        <f>ROUND('Sheet1 (4)'!E944/100000000,2)</f>
        <v>0</v>
      </c>
      <c r="E938" s="1" t="e">
        <f>ROUND('Sheet1 (4)'!F944/100,2)</f>
        <v>#VALUE!</v>
      </c>
      <c r="F938" s="1">
        <f>ROUND('Sheet1 (4)'!G944/100,2)</f>
        <v>0.65</v>
      </c>
      <c r="G938" s="1">
        <f>ROUND('Sheet1 (4)'!H944/100,2)</f>
        <v>0</v>
      </c>
      <c r="H938" s="1">
        <f>ROUND('Sheet1 (4)'!I944/100,2)</f>
        <v>0.33</v>
      </c>
      <c r="I938" s="1">
        <f>ROUND('Sheet1 (4)'!J944/100,2)</f>
        <v>1.05</v>
      </c>
      <c r="J938" s="1" t="e">
        <f>ROUND('Sheet1 (4)'!K944/100,2)</f>
        <v>#VALUE!</v>
      </c>
      <c r="K938" s="1" t="e">
        <f>ROUND('Sheet1 (4)'!L944/100,2)</f>
        <v>#VALUE!</v>
      </c>
      <c r="L938" s="4" t="e">
        <f>ROUND(('Sheet1 (4)'!M944+'Sheet1 (4)'!R944)/100,2)</f>
        <v>#VALUE!</v>
      </c>
      <c r="M938" s="4" t="e">
        <f>ROUND(('Sheet1 (4)'!N944+'Sheet1 (4)'!S944)/100,2)</f>
        <v>#VALUE!</v>
      </c>
      <c r="N938" s="4" t="e">
        <f>ROUND(('Sheet1 (4)'!O944+'Sheet1 (4)'!T944)/100,2)</f>
        <v>#VALUE!</v>
      </c>
      <c r="O938" s="4">
        <f>ROUND(('Sheet1 (4)'!P944+'Sheet1 (4)'!U944)/100,2)</f>
        <v>3.37</v>
      </c>
      <c r="P938" s="4">
        <f>ROUND(('Sheet1 (4)'!Q944+'Sheet1 (4)'!V944)/100,2)</f>
        <v>4.38</v>
      </c>
      <c r="Q938" s="7" t="e">
        <f>ROUND('Sheet1 (4)'!W944/100,2)</f>
        <v>#VALUE!</v>
      </c>
      <c r="R938" s="7" t="e">
        <f>ROUND('Sheet1 (4)'!X944/100,2)</f>
        <v>#VALUE!</v>
      </c>
      <c r="S938" s="7">
        <f>ROUND('Sheet1 (4)'!Y944/100,2)</f>
        <v>0</v>
      </c>
      <c r="T938" s="7">
        <f>ROUND('Sheet1 (4)'!Z944/100,2)</f>
        <v>7.0000000000000007E-2</v>
      </c>
      <c r="U938" s="7">
        <f>ROUND('Sheet1 (4)'!AA944/100,2)</f>
        <v>0.12</v>
      </c>
      <c r="V938" s="1" t="str">
        <f>'Sheet1 (4)'!AB944&amp;".T"</f>
        <v>284A.T</v>
      </c>
      <c r="W938">
        <f>ROUND('Sheet1 (4)'!AC944,2)</f>
        <v>6.31</v>
      </c>
      <c r="X938" t="e">
        <f>ROUND('Sheet1 (4)'!AD944,2)</f>
        <v>#VALUE!</v>
      </c>
      <c r="Y938" t="str">
        <f>_xlfn.XLOOKUP('Sheet1 (4)'!AB944,'Sheet1 (3)'!B:B,'Sheet1 (3)'!D:D,"",0)</f>
        <v>PRO Market</v>
      </c>
    </row>
    <row r="939" spans="1:25" x14ac:dyDescent="0.2">
      <c r="A939">
        <v>938</v>
      </c>
      <c r="B939" s="1" t="str">
        <f>_xlfn.XLOOKUP('Sheet1 (4)'!AB945,'Sheet1 (3)'!B:B,'Sheet1 (3)'!C:C,"",0)</f>
        <v>福山通運</v>
      </c>
      <c r="C939" s="1" t="str">
        <f>_xlfn.XLOOKUP('Sheet1 (4)'!AB945,'Sheet1 (3)'!B:B,'Sheet1 (3)'!F:F,"",0)</f>
        <v>陸運業</v>
      </c>
      <c r="D939" s="1">
        <f>ROUND('Sheet1 (4)'!E945/100000000,2)</f>
        <v>0.37</v>
      </c>
      <c r="E939" s="1">
        <f>ROUND('Sheet1 (4)'!F945/100,2)</f>
        <v>211.46</v>
      </c>
      <c r="F939" s="1">
        <f>ROUND('Sheet1 (4)'!G945/100,2)</f>
        <v>220.92</v>
      </c>
      <c r="G939" s="1">
        <f>ROUND('Sheet1 (4)'!H945/100,2)</f>
        <v>213.75</v>
      </c>
      <c r="H939" s="1">
        <f>ROUND('Sheet1 (4)'!I945/100,2)</f>
        <v>104.49</v>
      </c>
      <c r="I939" s="1">
        <f>ROUND('Sheet1 (4)'!J945/100,2)</f>
        <v>73.650000000000006</v>
      </c>
      <c r="J939" s="1">
        <f>ROUND('Sheet1 (4)'!K945/100,2)</f>
        <v>89.85</v>
      </c>
      <c r="K939" s="1">
        <f>ROUND('Sheet1 (4)'!L945/100,2)</f>
        <v>115.33</v>
      </c>
      <c r="L939" s="4">
        <f>ROUND(('Sheet1 (4)'!M945+'Sheet1 (4)'!R945)/100,2)</f>
        <v>149.22</v>
      </c>
      <c r="M939" s="4">
        <f>ROUND(('Sheet1 (4)'!N945+'Sheet1 (4)'!S945)/100,2)</f>
        <v>153.62</v>
      </c>
      <c r="N939" s="4">
        <f>ROUND(('Sheet1 (4)'!O945+'Sheet1 (4)'!T945)/100,2)</f>
        <v>233.22</v>
      </c>
      <c r="O939" s="4">
        <f>ROUND(('Sheet1 (4)'!P945+'Sheet1 (4)'!U945)/100,2)</f>
        <v>-82.93</v>
      </c>
      <c r="P939" s="4">
        <f>ROUND(('Sheet1 (4)'!Q945+'Sheet1 (4)'!V945)/100,2)</f>
        <v>-46.55</v>
      </c>
      <c r="Q939" s="7">
        <f>ROUND('Sheet1 (4)'!W945/100,2)</f>
        <v>0.06</v>
      </c>
      <c r="R939" s="7">
        <f>ROUND('Sheet1 (4)'!X945/100,2)</f>
        <v>0.06</v>
      </c>
      <c r="S939" s="7">
        <f>ROUND('Sheet1 (4)'!Y945/100,2)</f>
        <v>0.08</v>
      </c>
      <c r="T939" s="7">
        <f>ROUND('Sheet1 (4)'!Z945/100,2)</f>
        <v>0.03</v>
      </c>
      <c r="U939" s="7">
        <f>ROUND('Sheet1 (4)'!AA945/100,2)</f>
        <v>0.03</v>
      </c>
      <c r="V939" s="1" t="str">
        <f>'Sheet1 (4)'!AB945&amp;".T"</f>
        <v>9075.T</v>
      </c>
      <c r="W939">
        <f>ROUND('Sheet1 (4)'!AC945,2)</f>
        <v>19.170000000000002</v>
      </c>
      <c r="X939">
        <f>ROUND('Sheet1 (4)'!AD945,2)</f>
        <v>0.51</v>
      </c>
      <c r="Y939" t="str">
        <f>_xlfn.XLOOKUP('Sheet1 (4)'!AB945,'Sheet1 (3)'!B:B,'Sheet1 (3)'!D:D,"",0)</f>
        <v>プライム</v>
      </c>
    </row>
    <row r="940" spans="1:25" x14ac:dyDescent="0.2">
      <c r="A940">
        <v>939</v>
      </c>
      <c r="B940" s="1" t="str">
        <f>_xlfn.XLOOKUP('Sheet1 (4)'!AB946,'Sheet1 (3)'!B:B,'Sheet1 (3)'!C:C,"",0)</f>
        <v>フルキャストホールディングス</v>
      </c>
      <c r="C940" s="1" t="str">
        <f>_xlfn.XLOOKUP('Sheet1 (4)'!AB946,'Sheet1 (3)'!B:B,'Sheet1 (3)'!F:F,"",0)</f>
        <v>サービス業</v>
      </c>
      <c r="D940" s="1">
        <f>ROUND('Sheet1 (4)'!E946/100000000,2)</f>
        <v>0.35</v>
      </c>
      <c r="E940" s="1">
        <f>ROUND('Sheet1 (4)'!F946/100,2)</f>
        <v>76.31</v>
      </c>
      <c r="F940" s="1">
        <f>ROUND('Sheet1 (4)'!G946/100,2)</f>
        <v>98.24</v>
      </c>
      <c r="G940" s="1">
        <f>ROUND('Sheet1 (4)'!H946/100,2)</f>
        <v>86.58</v>
      </c>
      <c r="H940" s="1">
        <f>ROUND('Sheet1 (4)'!I946/100,2)</f>
        <v>71.33</v>
      </c>
      <c r="I940" s="1">
        <f>ROUND('Sheet1 (4)'!J946/100,2)</f>
        <v>71.33</v>
      </c>
      <c r="J940" s="1">
        <f>ROUND('Sheet1 (4)'!K946/100,2)</f>
        <v>86.1</v>
      </c>
      <c r="K940" s="1">
        <f>ROUND('Sheet1 (4)'!L946/100,2)</f>
        <v>96.85</v>
      </c>
      <c r="L940" s="4">
        <f>ROUND(('Sheet1 (4)'!M946+'Sheet1 (4)'!R946)/100,2)</f>
        <v>62.69</v>
      </c>
      <c r="M940" s="4">
        <f>ROUND(('Sheet1 (4)'!N946+'Sheet1 (4)'!S946)/100,2)</f>
        <v>58.38</v>
      </c>
      <c r="N940" s="4">
        <f>ROUND(('Sheet1 (4)'!O946+'Sheet1 (4)'!T946)/100,2)</f>
        <v>-12.03</v>
      </c>
      <c r="O940" s="4">
        <f>ROUND(('Sheet1 (4)'!P946+'Sheet1 (4)'!U946)/100,2)</f>
        <v>59.33</v>
      </c>
      <c r="P940" s="4">
        <f>ROUND(('Sheet1 (4)'!Q946+'Sheet1 (4)'!V946)/100,2)</f>
        <v>59.33</v>
      </c>
      <c r="Q940" s="7">
        <f>ROUND('Sheet1 (4)'!W946/100,2)</f>
        <v>0.27</v>
      </c>
      <c r="R940" s="7">
        <f>ROUND('Sheet1 (4)'!X946/100,2)</f>
        <v>0.3</v>
      </c>
      <c r="S940" s="7">
        <f>ROUND('Sheet1 (4)'!Y946/100,2)</f>
        <v>0.23</v>
      </c>
      <c r="T940" s="7">
        <f>ROUND('Sheet1 (4)'!Z946/100,2)</f>
        <v>0.2</v>
      </c>
      <c r="U940" s="7">
        <f>ROUND('Sheet1 (4)'!AA946/100,2)</f>
        <v>0.2</v>
      </c>
      <c r="V940" s="1" t="str">
        <f>'Sheet1 (4)'!AB946&amp;".T"</f>
        <v>4848.T</v>
      </c>
      <c r="W940">
        <f>ROUND('Sheet1 (4)'!AC946,2)</f>
        <v>11.01</v>
      </c>
      <c r="X940">
        <f>ROUND('Sheet1 (4)'!AD946,2)</f>
        <v>1.96</v>
      </c>
      <c r="Y940" t="str">
        <f>_xlfn.XLOOKUP('Sheet1 (4)'!AB946,'Sheet1 (3)'!B:B,'Sheet1 (3)'!D:D,"",0)</f>
        <v>プライム</v>
      </c>
    </row>
    <row r="941" spans="1:25" x14ac:dyDescent="0.2">
      <c r="A941">
        <v>940</v>
      </c>
      <c r="B941" s="1" t="str">
        <f>_xlfn.XLOOKUP('Sheet1 (4)'!AB947,'Sheet1 (3)'!B:B,'Sheet1 (3)'!C:C,"",0)</f>
        <v>フラー</v>
      </c>
      <c r="C941" s="1" t="str">
        <f>_xlfn.XLOOKUP('Sheet1 (4)'!AB947,'Sheet1 (3)'!B:B,'Sheet1 (3)'!F:F,"",0)</f>
        <v>情報・通信業</v>
      </c>
      <c r="D941" s="1">
        <f>ROUND('Sheet1 (4)'!E947/100000000,2)</f>
        <v>0.02</v>
      </c>
      <c r="E941" s="1" t="e">
        <f>ROUND('Sheet1 (4)'!F947/100,2)</f>
        <v>#VALUE!</v>
      </c>
      <c r="F941" s="1" t="e">
        <f>ROUND('Sheet1 (4)'!G947/100,2)</f>
        <v>#VALUE!</v>
      </c>
      <c r="G941" s="1" t="e">
        <f>ROUND('Sheet1 (4)'!H947/100,2)</f>
        <v>#VALUE!</v>
      </c>
      <c r="H941" s="1" t="e">
        <f>ROUND('Sheet1 (4)'!I947/100,2)</f>
        <v>#VALUE!</v>
      </c>
      <c r="I941" s="1" t="e">
        <f>ROUND('Sheet1 (4)'!J947/100,2)</f>
        <v>#VALUE!</v>
      </c>
      <c r="J941" s="1" t="e">
        <f>ROUND('Sheet1 (4)'!K947/100,2)</f>
        <v>#VALUE!</v>
      </c>
      <c r="K941" s="1" t="e">
        <f>ROUND('Sheet1 (4)'!L947/100,2)</f>
        <v>#VALUE!</v>
      </c>
      <c r="L941" s="4" t="e">
        <f>ROUND(('Sheet1 (4)'!M947+'Sheet1 (4)'!R947)/100,2)</f>
        <v>#VALUE!</v>
      </c>
      <c r="M941" s="4" t="e">
        <f>ROUND(('Sheet1 (4)'!N947+'Sheet1 (4)'!S947)/100,2)</f>
        <v>#VALUE!</v>
      </c>
      <c r="N941" s="4" t="e">
        <f>ROUND(('Sheet1 (4)'!O947+'Sheet1 (4)'!T947)/100,2)</f>
        <v>#VALUE!</v>
      </c>
      <c r="O941" s="4" t="e">
        <f>ROUND(('Sheet1 (4)'!P947+'Sheet1 (4)'!U947)/100,2)</f>
        <v>#VALUE!</v>
      </c>
      <c r="P941" s="4" t="e">
        <f>ROUND(('Sheet1 (4)'!Q947+'Sheet1 (4)'!V947)/100,2)</f>
        <v>#VALUE!</v>
      </c>
      <c r="Q941" s="7" t="e">
        <f>ROUND('Sheet1 (4)'!W947/100,2)</f>
        <v>#VALUE!</v>
      </c>
      <c r="R941" s="7" t="e">
        <f>ROUND('Sheet1 (4)'!X947/100,2)</f>
        <v>#VALUE!</v>
      </c>
      <c r="S941" s="7" t="e">
        <f>ROUND('Sheet1 (4)'!Y947/100,2)</f>
        <v>#VALUE!</v>
      </c>
      <c r="T941" s="7" t="e">
        <f>ROUND('Sheet1 (4)'!Z947/100,2)</f>
        <v>#VALUE!</v>
      </c>
      <c r="U941" s="7" t="e">
        <f>ROUND('Sheet1 (4)'!AA947/100,2)</f>
        <v>#VALUE!</v>
      </c>
      <c r="V941" s="1" t="str">
        <f>'Sheet1 (4)'!AB947&amp;".T"</f>
        <v>387A.T</v>
      </c>
      <c r="W941" t="e">
        <f>ROUND('Sheet1 (4)'!AC947,2)</f>
        <v>#VALUE!</v>
      </c>
      <c r="X941" t="e">
        <f>ROUND('Sheet1 (4)'!AD947,2)</f>
        <v>#VALUE!</v>
      </c>
      <c r="Y941" t="str">
        <f>_xlfn.XLOOKUP('Sheet1 (4)'!AB947,'Sheet1 (3)'!B:B,'Sheet1 (3)'!D:D,"",0)</f>
        <v>グロース</v>
      </c>
    </row>
    <row r="942" spans="1:25" x14ac:dyDescent="0.2">
      <c r="A942">
        <v>941</v>
      </c>
      <c r="B942" s="1" t="str">
        <f>_xlfn.XLOOKUP('Sheet1 (4)'!AB948,'Sheet1 (3)'!B:B,'Sheet1 (3)'!C:C,"",0)</f>
        <v>フルテック</v>
      </c>
      <c r="C942" s="1" t="str">
        <f>_xlfn.XLOOKUP('Sheet1 (4)'!AB948,'Sheet1 (3)'!B:B,'Sheet1 (3)'!F:F,"",0)</f>
        <v>サービス業</v>
      </c>
      <c r="D942" s="1">
        <f>ROUND('Sheet1 (4)'!E948/100000000,2)</f>
        <v>0.05</v>
      </c>
      <c r="E942" s="1">
        <f>ROUND('Sheet1 (4)'!F948/100,2)</f>
        <v>6.29</v>
      </c>
      <c r="F942" s="1">
        <f>ROUND('Sheet1 (4)'!G948/100,2)</f>
        <v>0.7</v>
      </c>
      <c r="G942" s="1">
        <f>ROUND('Sheet1 (4)'!H948/100,2)</f>
        <v>4.4800000000000004</v>
      </c>
      <c r="H942" s="1">
        <f>ROUND('Sheet1 (4)'!I948/100,2)</f>
        <v>6.13</v>
      </c>
      <c r="I942" s="1">
        <f>ROUND('Sheet1 (4)'!J948/100,2)</f>
        <v>6.13</v>
      </c>
      <c r="J942" s="1" t="e">
        <f>ROUND('Sheet1 (4)'!K948/100,2)</f>
        <v>#VALUE!</v>
      </c>
      <c r="K942" s="1" t="e">
        <f>ROUND('Sheet1 (4)'!L948/100,2)</f>
        <v>#VALUE!</v>
      </c>
      <c r="L942" s="4">
        <f>ROUND(('Sheet1 (4)'!M948+'Sheet1 (4)'!R948)/100,2)</f>
        <v>1.78</v>
      </c>
      <c r="M942" s="4">
        <f>ROUND(('Sheet1 (4)'!N948+'Sheet1 (4)'!S948)/100,2)</f>
        <v>2.4</v>
      </c>
      <c r="N942" s="4">
        <f>ROUND(('Sheet1 (4)'!O948+'Sheet1 (4)'!T948)/100,2)</f>
        <v>3.31</v>
      </c>
      <c r="O942" s="4">
        <f>ROUND(('Sheet1 (4)'!P948+'Sheet1 (4)'!U948)/100,2)</f>
        <v>6.87</v>
      </c>
      <c r="P942" s="4">
        <f>ROUND(('Sheet1 (4)'!Q948+'Sheet1 (4)'!V948)/100,2)</f>
        <v>6.87</v>
      </c>
      <c r="Q942" s="7">
        <f>ROUND('Sheet1 (4)'!W948/100,2)</f>
        <v>7.0000000000000007E-2</v>
      </c>
      <c r="R942" s="7">
        <f>ROUND('Sheet1 (4)'!X948/100,2)</f>
        <v>0.01</v>
      </c>
      <c r="S942" s="7">
        <f>ROUND('Sheet1 (4)'!Y948/100,2)</f>
        <v>0.04</v>
      </c>
      <c r="T942" s="7">
        <f>ROUND('Sheet1 (4)'!Z948/100,2)</f>
        <v>7.0000000000000007E-2</v>
      </c>
      <c r="U942" s="7">
        <f>ROUND('Sheet1 (4)'!AA948/100,2)</f>
        <v>7.0000000000000007E-2</v>
      </c>
      <c r="V942" s="1" t="str">
        <f>'Sheet1 (4)'!AB948&amp;".T"</f>
        <v>6546.T</v>
      </c>
      <c r="W942">
        <f>ROUND('Sheet1 (4)'!AC948,2)</f>
        <v>20.77</v>
      </c>
      <c r="X942">
        <f>ROUND('Sheet1 (4)'!AD948,2)</f>
        <v>0.93</v>
      </c>
      <c r="Y942" t="str">
        <f>_xlfn.XLOOKUP('Sheet1 (4)'!AB948,'Sheet1 (3)'!B:B,'Sheet1 (3)'!D:D,"",0)</f>
        <v>スタンダード</v>
      </c>
    </row>
    <row r="943" spans="1:25" x14ac:dyDescent="0.2">
      <c r="A943">
        <v>942</v>
      </c>
      <c r="B943" s="1" t="str">
        <f>_xlfn.XLOOKUP('Sheet1 (4)'!AB949,'Sheet1 (3)'!B:B,'Sheet1 (3)'!C:C,"",0)</f>
        <v>フルハシＥＰＯ</v>
      </c>
      <c r="C943" s="1" t="str">
        <f>_xlfn.XLOOKUP('Sheet1 (4)'!AB949,'Sheet1 (3)'!B:B,'Sheet1 (3)'!F:F,"",0)</f>
        <v>サービス業</v>
      </c>
      <c r="D943" s="1">
        <f>ROUND('Sheet1 (4)'!E949/100000000,2)</f>
        <v>0.12</v>
      </c>
      <c r="E943" s="1">
        <f>ROUND('Sheet1 (4)'!F949/100,2)</f>
        <v>6.07</v>
      </c>
      <c r="F943" s="1">
        <f>ROUND('Sheet1 (4)'!G949/100,2)</f>
        <v>7.88</v>
      </c>
      <c r="G943" s="1">
        <f>ROUND('Sheet1 (4)'!H949/100,2)</f>
        <v>8.39</v>
      </c>
      <c r="H943" s="1">
        <f>ROUND('Sheet1 (4)'!I949/100,2)</f>
        <v>10.4</v>
      </c>
      <c r="I943" s="1">
        <f>ROUND('Sheet1 (4)'!J949/100,2)</f>
        <v>11.53</v>
      </c>
      <c r="J943" s="1" t="e">
        <f>ROUND('Sheet1 (4)'!K949/100,2)</f>
        <v>#VALUE!</v>
      </c>
      <c r="K943" s="1" t="e">
        <f>ROUND('Sheet1 (4)'!L949/100,2)</f>
        <v>#VALUE!</v>
      </c>
      <c r="L943" s="4" t="e">
        <f>ROUND(('Sheet1 (4)'!M949+'Sheet1 (4)'!R949)/100,2)</f>
        <v>#VALUE!</v>
      </c>
      <c r="M943" s="4">
        <f>ROUND(('Sheet1 (4)'!N949+'Sheet1 (4)'!S949)/100,2)</f>
        <v>3.35</v>
      </c>
      <c r="N943" s="4">
        <f>ROUND(('Sheet1 (4)'!O949+'Sheet1 (4)'!T949)/100,2)</f>
        <v>8.3800000000000008</v>
      </c>
      <c r="O943" s="4">
        <f>ROUND(('Sheet1 (4)'!P949+'Sheet1 (4)'!U949)/100,2)</f>
        <v>11.08</v>
      </c>
      <c r="P943" s="4">
        <f>ROUND(('Sheet1 (4)'!Q949+'Sheet1 (4)'!V949)/100,2)</f>
        <v>-9.77</v>
      </c>
      <c r="Q943" s="7">
        <f>ROUND('Sheet1 (4)'!W949/100,2)</f>
        <v>0.26</v>
      </c>
      <c r="R943" s="7">
        <f>ROUND('Sheet1 (4)'!X949/100,2)</f>
        <v>0.3</v>
      </c>
      <c r="S943" s="7">
        <f>ROUND('Sheet1 (4)'!Y949/100,2)</f>
        <v>0.21</v>
      </c>
      <c r="T943" s="7">
        <f>ROUND('Sheet1 (4)'!Z949/100,2)</f>
        <v>0.05</v>
      </c>
      <c r="U943" s="7">
        <f>ROUND('Sheet1 (4)'!AA949/100,2)</f>
        <v>0.19</v>
      </c>
      <c r="V943" s="1" t="str">
        <f>'Sheet1 (4)'!AB949&amp;".T"</f>
        <v>9221.T</v>
      </c>
      <c r="W943">
        <f>ROUND('Sheet1 (4)'!AC949,2)</f>
        <v>14.17</v>
      </c>
      <c r="X943">
        <f>ROUND('Sheet1 (4)'!AD949,2)</f>
        <v>2.3199999999999998</v>
      </c>
      <c r="Y943" t="str">
        <f>_xlfn.XLOOKUP('Sheet1 (4)'!AB949,'Sheet1 (3)'!B:B,'Sheet1 (3)'!D:D,"",0)</f>
        <v>スタンダード</v>
      </c>
    </row>
    <row r="944" spans="1:25" x14ac:dyDescent="0.2">
      <c r="A944">
        <v>943</v>
      </c>
      <c r="B944" s="1" t="str">
        <f>_xlfn.XLOOKUP('Sheet1 (4)'!AB950,'Sheet1 (3)'!B:B,'Sheet1 (3)'!C:C,"",0)</f>
        <v>フマキラー</v>
      </c>
      <c r="C944" s="1" t="str">
        <f>_xlfn.XLOOKUP('Sheet1 (4)'!AB950,'Sheet1 (3)'!B:B,'Sheet1 (3)'!F:F,"",0)</f>
        <v>化学</v>
      </c>
      <c r="D944" s="1">
        <f>ROUND('Sheet1 (4)'!E950/100000000,2)</f>
        <v>0.16</v>
      </c>
      <c r="E944" s="1">
        <f>ROUND('Sheet1 (4)'!F950/100,2)</f>
        <v>35.61</v>
      </c>
      <c r="F944" s="1">
        <f>ROUND('Sheet1 (4)'!G950/100,2)</f>
        <v>21.83</v>
      </c>
      <c r="G944" s="1">
        <f>ROUND('Sheet1 (4)'!H950/100,2)</f>
        <v>18.940000000000001</v>
      </c>
      <c r="H944" s="1">
        <f>ROUND('Sheet1 (4)'!I950/100,2)</f>
        <v>24.04</v>
      </c>
      <c r="I944" s="1">
        <f>ROUND('Sheet1 (4)'!J950/100,2)</f>
        <v>26.47</v>
      </c>
      <c r="J944" s="1">
        <f>ROUND('Sheet1 (4)'!K950/100,2)</f>
        <v>29</v>
      </c>
      <c r="K944" s="1">
        <f>ROUND('Sheet1 (4)'!L950/100,2)</f>
        <v>34.5</v>
      </c>
      <c r="L944" s="4">
        <f>ROUND(('Sheet1 (4)'!M950+'Sheet1 (4)'!R950)/100,2)</f>
        <v>33.869999999999997</v>
      </c>
      <c r="M944" s="4">
        <f>ROUND(('Sheet1 (4)'!N950+'Sheet1 (4)'!S950)/100,2)</f>
        <v>-57.11</v>
      </c>
      <c r="N944" s="4">
        <f>ROUND(('Sheet1 (4)'!O950+'Sheet1 (4)'!T950)/100,2)</f>
        <v>-11.02</v>
      </c>
      <c r="O944" s="4">
        <f>ROUND(('Sheet1 (4)'!P950+'Sheet1 (4)'!U950)/100,2)</f>
        <v>31.08</v>
      </c>
      <c r="P944" s="4">
        <f>ROUND(('Sheet1 (4)'!Q950+'Sheet1 (4)'!V950)/100,2)</f>
        <v>2.63</v>
      </c>
      <c r="Q944" s="7">
        <f>ROUND('Sheet1 (4)'!W950/100,2)</f>
        <v>0.14000000000000001</v>
      </c>
      <c r="R944" s="7">
        <f>ROUND('Sheet1 (4)'!X950/100,2)</f>
        <v>0.08</v>
      </c>
      <c r="S944" s="7">
        <f>ROUND('Sheet1 (4)'!Y950/100,2)</f>
        <v>0.04</v>
      </c>
      <c r="T944" s="7">
        <f>ROUND('Sheet1 (4)'!Z950/100,2)</f>
        <v>7.0000000000000007E-2</v>
      </c>
      <c r="U944" s="7">
        <f>ROUND('Sheet1 (4)'!AA950/100,2)</f>
        <v>7.0000000000000007E-2</v>
      </c>
      <c r="V944" s="1" t="str">
        <f>'Sheet1 (4)'!AB950&amp;".T"</f>
        <v>4998.T</v>
      </c>
      <c r="W944">
        <f>ROUND('Sheet1 (4)'!AC950,2)</f>
        <v>14.78</v>
      </c>
      <c r="X944">
        <f>ROUND('Sheet1 (4)'!AD950,2)</f>
        <v>0.77</v>
      </c>
      <c r="Y944" t="str">
        <f>_xlfn.XLOOKUP('Sheet1 (4)'!AB950,'Sheet1 (3)'!B:B,'Sheet1 (3)'!D:D,"",0)</f>
        <v>スタンダード</v>
      </c>
    </row>
    <row r="945" spans="1:25" x14ac:dyDescent="0.2">
      <c r="A945">
        <v>944</v>
      </c>
      <c r="B945" s="1" t="str">
        <f>_xlfn.XLOOKUP('Sheet1 (4)'!AB951,'Sheet1 (3)'!B:B,'Sheet1 (3)'!C:C,"",0)</f>
        <v>船井総研ホールディングス</v>
      </c>
      <c r="C945" s="1" t="str">
        <f>_xlfn.XLOOKUP('Sheet1 (4)'!AB951,'Sheet1 (3)'!B:B,'Sheet1 (3)'!F:F,"",0)</f>
        <v>サービス業</v>
      </c>
      <c r="D945" s="1">
        <f>ROUND('Sheet1 (4)'!E951/100000000,2)</f>
        <v>0.46</v>
      </c>
      <c r="E945" s="1">
        <f>ROUND('Sheet1 (4)'!F951/100,2)</f>
        <v>63.49</v>
      </c>
      <c r="F945" s="1">
        <f>ROUND('Sheet1 (4)'!G951/100,2)</f>
        <v>71.010000000000005</v>
      </c>
      <c r="G945" s="1">
        <f>ROUND('Sheet1 (4)'!H951/100,2)</f>
        <v>72.48</v>
      </c>
      <c r="H945" s="1">
        <f>ROUND('Sheet1 (4)'!I951/100,2)</f>
        <v>83.25</v>
      </c>
      <c r="I945" s="1">
        <f>ROUND('Sheet1 (4)'!J951/100,2)</f>
        <v>83.25</v>
      </c>
      <c r="J945" s="1">
        <f>ROUND('Sheet1 (4)'!K951/100,2)</f>
        <v>91.5</v>
      </c>
      <c r="K945" s="1">
        <f>ROUND('Sheet1 (4)'!L951/100,2)</f>
        <v>103</v>
      </c>
      <c r="L945" s="4">
        <f>ROUND(('Sheet1 (4)'!M951+'Sheet1 (4)'!R951)/100,2)</f>
        <v>49.95</v>
      </c>
      <c r="M945" s="4">
        <f>ROUND(('Sheet1 (4)'!N951+'Sheet1 (4)'!S951)/100,2)</f>
        <v>53.48</v>
      </c>
      <c r="N945" s="4">
        <f>ROUND(('Sheet1 (4)'!O951+'Sheet1 (4)'!T951)/100,2)</f>
        <v>32.46</v>
      </c>
      <c r="O945" s="4">
        <f>ROUND(('Sheet1 (4)'!P951+'Sheet1 (4)'!U951)/100,2)</f>
        <v>44.15</v>
      </c>
      <c r="P945" s="4">
        <f>ROUND(('Sheet1 (4)'!Q951+'Sheet1 (4)'!V951)/100,2)</f>
        <v>44.15</v>
      </c>
      <c r="Q945" s="7">
        <f>ROUND('Sheet1 (4)'!W951/100,2)</f>
        <v>0.18</v>
      </c>
      <c r="R945" s="7">
        <f>ROUND('Sheet1 (4)'!X951/100,2)</f>
        <v>0.19</v>
      </c>
      <c r="S945" s="7">
        <f>ROUND('Sheet1 (4)'!Y951/100,2)</f>
        <v>0.19</v>
      </c>
      <c r="T945" s="7">
        <f>ROUND('Sheet1 (4)'!Z951/100,2)</f>
        <v>0.24</v>
      </c>
      <c r="U945" s="7">
        <f>ROUND('Sheet1 (4)'!AA951/100,2)</f>
        <v>0.24</v>
      </c>
      <c r="V945" s="1" t="str">
        <f>'Sheet1 (4)'!AB951&amp;".T"</f>
        <v>9757.T</v>
      </c>
      <c r="W945">
        <f>ROUND('Sheet1 (4)'!AC951,2)</f>
        <v>24.96</v>
      </c>
      <c r="X945">
        <f>ROUND('Sheet1 (4)'!AD951,2)</f>
        <v>4.6500000000000004</v>
      </c>
      <c r="Y945" t="str">
        <f>_xlfn.XLOOKUP('Sheet1 (4)'!AB951,'Sheet1 (3)'!B:B,'Sheet1 (3)'!D:D,"",0)</f>
        <v>プライム</v>
      </c>
    </row>
    <row r="946" spans="1:25" x14ac:dyDescent="0.2">
      <c r="A946">
        <v>945</v>
      </c>
      <c r="B946" s="1" t="str">
        <f>_xlfn.XLOOKUP('Sheet1 (4)'!AB952,'Sheet1 (3)'!B:B,'Sheet1 (3)'!C:C,"",0)</f>
        <v>ファンドクリエーショングループ</v>
      </c>
      <c r="C946" s="1" t="str">
        <f>_xlfn.XLOOKUP('Sheet1 (4)'!AB952,'Sheet1 (3)'!B:B,'Sheet1 (3)'!F:F,"",0)</f>
        <v>不動産業</v>
      </c>
      <c r="D946" s="1">
        <f>ROUND('Sheet1 (4)'!E952/100000000,2)</f>
        <v>0.38</v>
      </c>
      <c r="E946" s="1">
        <f>ROUND('Sheet1 (4)'!F952/100,2)</f>
        <v>2.1800000000000002</v>
      </c>
      <c r="F946" s="1">
        <f>ROUND('Sheet1 (4)'!G952/100,2)</f>
        <v>2.84</v>
      </c>
      <c r="G946" s="1">
        <f>ROUND('Sheet1 (4)'!H952/100,2)</f>
        <v>3.51</v>
      </c>
      <c r="H946" s="1">
        <f>ROUND('Sheet1 (4)'!I952/100,2)</f>
        <v>4.3600000000000003</v>
      </c>
      <c r="I946" s="1">
        <f>ROUND('Sheet1 (4)'!J952/100,2)</f>
        <v>4.3600000000000003</v>
      </c>
      <c r="J946" s="1" t="e">
        <f>ROUND('Sheet1 (4)'!K952/100,2)</f>
        <v>#VALUE!</v>
      </c>
      <c r="K946" s="1" t="e">
        <f>ROUND('Sheet1 (4)'!L952/100,2)</f>
        <v>#VALUE!</v>
      </c>
      <c r="L946" s="4">
        <f>ROUND(('Sheet1 (4)'!M952+'Sheet1 (4)'!R952)/100,2)</f>
        <v>10.85</v>
      </c>
      <c r="M946" s="4">
        <f>ROUND(('Sheet1 (4)'!N952+'Sheet1 (4)'!S952)/100,2)</f>
        <v>-14.6</v>
      </c>
      <c r="N946" s="4">
        <f>ROUND(('Sheet1 (4)'!O952+'Sheet1 (4)'!T952)/100,2)</f>
        <v>2.29</v>
      </c>
      <c r="O946" s="4">
        <f>ROUND(('Sheet1 (4)'!P952+'Sheet1 (4)'!U952)/100,2)</f>
        <v>4.26</v>
      </c>
      <c r="P946" s="4">
        <f>ROUND(('Sheet1 (4)'!Q952+'Sheet1 (4)'!V952)/100,2)</f>
        <v>4.26</v>
      </c>
      <c r="Q946" s="7">
        <f>ROUND('Sheet1 (4)'!W952/100,2)</f>
        <v>0.06</v>
      </c>
      <c r="R946" s="7">
        <f>ROUND('Sheet1 (4)'!X952/100,2)</f>
        <v>0.09</v>
      </c>
      <c r="S946" s="7">
        <f>ROUND('Sheet1 (4)'!Y952/100,2)</f>
        <v>7.0000000000000007E-2</v>
      </c>
      <c r="T946" s="7">
        <f>ROUND('Sheet1 (4)'!Z952/100,2)</f>
        <v>7.0000000000000007E-2</v>
      </c>
      <c r="U946" s="7">
        <f>ROUND('Sheet1 (4)'!AA952/100,2)</f>
        <v>7.0000000000000007E-2</v>
      </c>
      <c r="V946" s="1" t="str">
        <f>'Sheet1 (4)'!AB952&amp;".T"</f>
        <v>3266.T</v>
      </c>
      <c r="W946">
        <f>ROUND('Sheet1 (4)'!AC952,2)</f>
        <v>13.57</v>
      </c>
      <c r="X946">
        <f>ROUND('Sheet1 (4)'!AD952,2)</f>
        <v>1.1200000000000001</v>
      </c>
      <c r="Y946" t="str">
        <f>_xlfn.XLOOKUP('Sheet1 (4)'!AB952,'Sheet1 (3)'!B:B,'Sheet1 (3)'!D:D,"",0)</f>
        <v>スタンダード</v>
      </c>
    </row>
    <row r="947" spans="1:25" x14ac:dyDescent="0.2">
      <c r="A947">
        <v>946</v>
      </c>
      <c r="B947" s="1" t="str">
        <f>_xlfn.XLOOKUP('Sheet1 (4)'!AB953,'Sheet1 (3)'!B:B,'Sheet1 (3)'!C:C,"",0)</f>
        <v>ファンデリー</v>
      </c>
      <c r="C947" s="1" t="str">
        <f>_xlfn.XLOOKUP('Sheet1 (4)'!AB953,'Sheet1 (3)'!B:B,'Sheet1 (3)'!F:F,"",0)</f>
        <v>小売業</v>
      </c>
      <c r="D947" s="1">
        <f>ROUND('Sheet1 (4)'!E953/100000000,2)</f>
        <v>0.13</v>
      </c>
      <c r="E947" s="1" t="e">
        <f>ROUND('Sheet1 (4)'!F953/100,2)</f>
        <v>#VALUE!</v>
      </c>
      <c r="F947" s="1" t="e">
        <f>ROUND('Sheet1 (4)'!G953/100,2)</f>
        <v>#VALUE!</v>
      </c>
      <c r="G947" s="1" t="e">
        <f>ROUND('Sheet1 (4)'!H953/100,2)</f>
        <v>#VALUE!</v>
      </c>
      <c r="H947" s="1" t="e">
        <f>ROUND('Sheet1 (4)'!I953/100,2)</f>
        <v>#VALUE!</v>
      </c>
      <c r="I947" s="1">
        <f>ROUND('Sheet1 (4)'!J953/100,2)</f>
        <v>3.85</v>
      </c>
      <c r="J947" s="1" t="e">
        <f>ROUND('Sheet1 (4)'!K953/100,2)</f>
        <v>#VALUE!</v>
      </c>
      <c r="K947" s="1" t="e">
        <f>ROUND('Sheet1 (4)'!L953/100,2)</f>
        <v>#VALUE!</v>
      </c>
      <c r="L947" s="4" t="e">
        <f>ROUND(('Sheet1 (4)'!M953+'Sheet1 (4)'!R953)/100,2)</f>
        <v>#VALUE!</v>
      </c>
      <c r="M947" s="4" t="e">
        <f>ROUND(('Sheet1 (4)'!N953+'Sheet1 (4)'!S953)/100,2)</f>
        <v>#VALUE!</v>
      </c>
      <c r="N947" s="4" t="e">
        <f>ROUND(('Sheet1 (4)'!O953+'Sheet1 (4)'!T953)/100,2)</f>
        <v>#VALUE!</v>
      </c>
      <c r="O947" s="4" t="e">
        <f>ROUND(('Sheet1 (4)'!P953+'Sheet1 (4)'!U953)/100,2)</f>
        <v>#VALUE!</v>
      </c>
      <c r="P947" s="4" t="e">
        <f>ROUND(('Sheet1 (4)'!Q953+'Sheet1 (4)'!V953)/100,2)</f>
        <v>#VALUE!</v>
      </c>
      <c r="Q947" s="7" t="e">
        <f>ROUND('Sheet1 (4)'!W953/100,2)</f>
        <v>#VALUE!</v>
      </c>
      <c r="R947" s="7" t="e">
        <f>ROUND('Sheet1 (4)'!X953/100,2)</f>
        <v>#VALUE!</v>
      </c>
      <c r="S947" s="7" t="e">
        <f>ROUND('Sheet1 (4)'!Y953/100,2)</f>
        <v>#VALUE!</v>
      </c>
      <c r="T947" s="7" t="e">
        <f>ROUND('Sheet1 (4)'!Z953/100,2)</f>
        <v>#VALUE!</v>
      </c>
      <c r="U947" s="7" t="e">
        <f>ROUND('Sheet1 (4)'!AA953/100,2)</f>
        <v>#VALUE!</v>
      </c>
      <c r="V947" s="1" t="str">
        <f>'Sheet1 (4)'!AB953&amp;".T"</f>
        <v>3137.T</v>
      </c>
      <c r="W947">
        <f>ROUND('Sheet1 (4)'!AC953,2)</f>
        <v>4.16</v>
      </c>
      <c r="X947">
        <f>ROUND('Sheet1 (4)'!AD953,2)</f>
        <v>2.77</v>
      </c>
      <c r="Y947" t="str">
        <f>_xlfn.XLOOKUP('Sheet1 (4)'!AB953,'Sheet1 (3)'!B:B,'Sheet1 (3)'!D:D,"",0)</f>
        <v>グロース</v>
      </c>
    </row>
    <row r="948" spans="1:25" x14ac:dyDescent="0.2">
      <c r="A948">
        <v>947</v>
      </c>
      <c r="B948" s="1" t="str">
        <f>_xlfn.XLOOKUP('Sheet1 (4)'!AB954,'Sheet1 (3)'!B:B,'Sheet1 (3)'!C:C,"",0)</f>
        <v>ファンペップ</v>
      </c>
      <c r="C948" s="1" t="str">
        <f>_xlfn.XLOOKUP('Sheet1 (4)'!AB954,'Sheet1 (3)'!B:B,'Sheet1 (3)'!F:F,"",0)</f>
        <v>医薬品</v>
      </c>
      <c r="D948" s="1">
        <f>ROUND('Sheet1 (4)'!E954/100000000,2)</f>
        <v>0.41</v>
      </c>
      <c r="E948" s="1" t="e">
        <f>ROUND('Sheet1 (4)'!F954/100,2)</f>
        <v>#VALUE!</v>
      </c>
      <c r="F948" s="1">
        <f>ROUND('Sheet1 (4)'!G954/100,2)</f>
        <v>-11.69</v>
      </c>
      <c r="G948" s="1">
        <f>ROUND('Sheet1 (4)'!H954/100,2)</f>
        <v>-9.94</v>
      </c>
      <c r="H948" s="1">
        <f>ROUND('Sheet1 (4)'!I954/100,2)</f>
        <v>-9.01</v>
      </c>
      <c r="I948" s="1">
        <f>ROUND('Sheet1 (4)'!J954/100,2)</f>
        <v>-9.01</v>
      </c>
      <c r="J948" s="1" t="e">
        <f>ROUND('Sheet1 (4)'!K954/100,2)</f>
        <v>#VALUE!</v>
      </c>
      <c r="K948" s="1" t="e">
        <f>ROUND('Sheet1 (4)'!L954/100,2)</f>
        <v>#VALUE!</v>
      </c>
      <c r="L948" s="4" t="e">
        <f>ROUND(('Sheet1 (4)'!M954+'Sheet1 (4)'!R954)/100,2)</f>
        <v>#VALUE!</v>
      </c>
      <c r="M948" s="4">
        <f>ROUND(('Sheet1 (4)'!N954+'Sheet1 (4)'!S954)/100,2)</f>
        <v>-10.72</v>
      </c>
      <c r="N948" s="4">
        <f>ROUND(('Sheet1 (4)'!O954+'Sheet1 (4)'!T954)/100,2)</f>
        <v>-9.89</v>
      </c>
      <c r="O948" s="4">
        <f>ROUND(('Sheet1 (4)'!P954+'Sheet1 (4)'!U954)/100,2)</f>
        <v>-5.66</v>
      </c>
      <c r="P948" s="4">
        <f>ROUND(('Sheet1 (4)'!Q954+'Sheet1 (4)'!V954)/100,2)</f>
        <v>-5.66</v>
      </c>
      <c r="Q948" s="7" t="e">
        <f>ROUND('Sheet1 (4)'!W954/100,2)</f>
        <v>#VALUE!</v>
      </c>
      <c r="R948" s="7" t="e">
        <f>ROUND('Sheet1 (4)'!X954/100,2)</f>
        <v>#VALUE!</v>
      </c>
      <c r="S948" s="7">
        <f>ROUND('Sheet1 (4)'!Y954/100,2)</f>
        <v>-0.37</v>
      </c>
      <c r="T948" s="7">
        <f>ROUND('Sheet1 (4)'!Z954/100,2)</f>
        <v>-0.37</v>
      </c>
      <c r="U948" s="7">
        <f>ROUND('Sheet1 (4)'!AA954/100,2)</f>
        <v>-0.37</v>
      </c>
      <c r="V948" s="1" t="str">
        <f>'Sheet1 (4)'!AB954&amp;".T"</f>
        <v>4881.T</v>
      </c>
      <c r="W948" t="e">
        <f>ROUND('Sheet1 (4)'!AC954,2)</f>
        <v>#VALUE!</v>
      </c>
      <c r="X948">
        <f>ROUND('Sheet1 (4)'!AD954,2)</f>
        <v>1.48</v>
      </c>
      <c r="Y948" t="str">
        <f>_xlfn.XLOOKUP('Sheet1 (4)'!AB954,'Sheet1 (3)'!B:B,'Sheet1 (3)'!D:D,"",0)</f>
        <v>グロース</v>
      </c>
    </row>
    <row r="949" spans="1:25" x14ac:dyDescent="0.2">
      <c r="A949">
        <v>948</v>
      </c>
      <c r="B949" s="1" t="str">
        <f>_xlfn.XLOOKUP('Sheet1 (4)'!AB955,'Sheet1 (3)'!B:B,'Sheet1 (3)'!C:C,"",0)</f>
        <v>フレアス</v>
      </c>
      <c r="C949" s="1" t="str">
        <f>_xlfn.XLOOKUP('Sheet1 (4)'!AB955,'Sheet1 (3)'!B:B,'Sheet1 (3)'!F:F,"",0)</f>
        <v>サービス業</v>
      </c>
      <c r="D949" s="1">
        <f>ROUND('Sheet1 (4)'!E955/100000000,2)</f>
        <v>0.03</v>
      </c>
      <c r="E949" s="1">
        <f>ROUND('Sheet1 (4)'!F955/100,2)</f>
        <v>-0.16</v>
      </c>
      <c r="F949" s="1">
        <f>ROUND('Sheet1 (4)'!G955/100,2)</f>
        <v>1.84</v>
      </c>
      <c r="G949" s="1">
        <f>ROUND('Sheet1 (4)'!H955/100,2)</f>
        <v>0.15</v>
      </c>
      <c r="H949" s="1">
        <f>ROUND('Sheet1 (4)'!I955/100,2)</f>
        <v>1.1100000000000001</v>
      </c>
      <c r="I949" s="1">
        <f>ROUND('Sheet1 (4)'!J955/100,2)</f>
        <v>-1.05</v>
      </c>
      <c r="J949" s="1" t="e">
        <f>ROUND('Sheet1 (4)'!K955/100,2)</f>
        <v>#VALUE!</v>
      </c>
      <c r="K949" s="1" t="e">
        <f>ROUND('Sheet1 (4)'!L955/100,2)</f>
        <v>#VALUE!</v>
      </c>
      <c r="L949" s="4">
        <f>ROUND(('Sheet1 (4)'!M955+'Sheet1 (4)'!R955)/100,2)</f>
        <v>-3.95</v>
      </c>
      <c r="M949" s="4">
        <f>ROUND(('Sheet1 (4)'!N955+'Sheet1 (4)'!S955)/100,2)</f>
        <v>1.6</v>
      </c>
      <c r="N949" s="4">
        <f>ROUND(('Sheet1 (4)'!O955+'Sheet1 (4)'!T955)/100,2)</f>
        <v>-7.49</v>
      </c>
      <c r="O949" s="4">
        <f>ROUND(('Sheet1 (4)'!P955+'Sheet1 (4)'!U955)/100,2)</f>
        <v>-0.21</v>
      </c>
      <c r="P949" s="4">
        <f>ROUND(('Sheet1 (4)'!Q955+'Sheet1 (4)'!V955)/100,2)</f>
        <v>-6.73</v>
      </c>
      <c r="Q949" s="7" t="e">
        <f>ROUND('Sheet1 (4)'!W955/100,2)</f>
        <v>#VALUE!</v>
      </c>
      <c r="R949" s="7">
        <f>ROUND('Sheet1 (4)'!X955/100,2)</f>
        <v>0.09</v>
      </c>
      <c r="S949" s="7">
        <f>ROUND('Sheet1 (4)'!Y955/100,2)</f>
        <v>0.02</v>
      </c>
      <c r="T949" s="7">
        <f>ROUND('Sheet1 (4)'!Z955/100,2)</f>
        <v>0.03</v>
      </c>
      <c r="U949" s="7">
        <f>ROUND('Sheet1 (4)'!AA955/100,2)</f>
        <v>-0.15</v>
      </c>
      <c r="V949" s="1" t="str">
        <f>'Sheet1 (4)'!AB955&amp;".T"</f>
        <v>7062.T</v>
      </c>
      <c r="W949" t="e">
        <f>ROUND('Sheet1 (4)'!AC955,2)</f>
        <v>#VALUE!</v>
      </c>
      <c r="X949" t="e">
        <f>ROUND('Sheet1 (4)'!AD955,2)</f>
        <v>#VALUE!</v>
      </c>
      <c r="Y949" t="str">
        <f>_xlfn.XLOOKUP('Sheet1 (4)'!AB955,'Sheet1 (3)'!B:B,'Sheet1 (3)'!D:D,"",0)</f>
        <v>グロース</v>
      </c>
    </row>
    <row r="950" spans="1:25" x14ac:dyDescent="0.2">
      <c r="A950">
        <v>949</v>
      </c>
      <c r="B950" s="1" t="str">
        <f>_xlfn.XLOOKUP('Sheet1 (4)'!AB956,'Sheet1 (3)'!B:B,'Sheet1 (3)'!C:C,"",0)</f>
        <v>古林紙工</v>
      </c>
      <c r="C950" s="1" t="str">
        <f>_xlfn.XLOOKUP('Sheet1 (4)'!AB956,'Sheet1 (3)'!B:B,'Sheet1 (3)'!F:F,"",0)</f>
        <v>パルプ・紙</v>
      </c>
      <c r="D950" s="1">
        <f>ROUND('Sheet1 (4)'!E956/100000000,2)</f>
        <v>0.01</v>
      </c>
      <c r="E950" s="1">
        <f>ROUND('Sheet1 (4)'!F956/100,2)</f>
        <v>1.7</v>
      </c>
      <c r="F950" s="1">
        <f>ROUND('Sheet1 (4)'!G956/100,2)</f>
        <v>4.68</v>
      </c>
      <c r="G950" s="1">
        <f>ROUND('Sheet1 (4)'!H956/100,2)</f>
        <v>5.9</v>
      </c>
      <c r="H950" s="1">
        <f>ROUND('Sheet1 (4)'!I956/100,2)</f>
        <v>1.89</v>
      </c>
      <c r="I950" s="1">
        <f>ROUND('Sheet1 (4)'!J956/100,2)</f>
        <v>1.89</v>
      </c>
      <c r="J950" s="1" t="e">
        <f>ROUND('Sheet1 (4)'!K956/100,2)</f>
        <v>#VALUE!</v>
      </c>
      <c r="K950" s="1" t="e">
        <f>ROUND('Sheet1 (4)'!L956/100,2)</f>
        <v>#VALUE!</v>
      </c>
      <c r="L950" s="4">
        <f>ROUND(('Sheet1 (4)'!M956+'Sheet1 (4)'!R956)/100,2)</f>
        <v>-2.48</v>
      </c>
      <c r="M950" s="4">
        <f>ROUND(('Sheet1 (4)'!N956+'Sheet1 (4)'!S956)/100,2)</f>
        <v>12.24</v>
      </c>
      <c r="N950" s="4">
        <f>ROUND(('Sheet1 (4)'!O956+'Sheet1 (4)'!T956)/100,2)</f>
        <v>-2.64</v>
      </c>
      <c r="O950" s="4">
        <f>ROUND(('Sheet1 (4)'!P956+'Sheet1 (4)'!U956)/100,2)</f>
        <v>-6.32</v>
      </c>
      <c r="P950" s="4">
        <f>ROUND(('Sheet1 (4)'!Q956+'Sheet1 (4)'!V956)/100,2)</f>
        <v>-6.32</v>
      </c>
      <c r="Q950" s="7">
        <f>ROUND('Sheet1 (4)'!W956/100,2)</f>
        <v>0.01</v>
      </c>
      <c r="R950" s="7">
        <f>ROUND('Sheet1 (4)'!X956/100,2)</f>
        <v>0.04</v>
      </c>
      <c r="S950" s="7">
        <f>ROUND('Sheet1 (4)'!Y956/100,2)</f>
        <v>0.05</v>
      </c>
      <c r="T950" s="7">
        <f>ROUND('Sheet1 (4)'!Z956/100,2)</f>
        <v>0.03</v>
      </c>
      <c r="U950" s="7">
        <f>ROUND('Sheet1 (4)'!AA956/100,2)</f>
        <v>0.03</v>
      </c>
      <c r="V950" s="1" t="str">
        <f>'Sheet1 (4)'!AB956&amp;".T"</f>
        <v>3944.T</v>
      </c>
      <c r="W950">
        <f>ROUND('Sheet1 (4)'!AC956,2)</f>
        <v>7.36</v>
      </c>
      <c r="X950">
        <f>ROUND('Sheet1 (4)'!AD956,2)</f>
        <v>0.28000000000000003</v>
      </c>
      <c r="Y950" t="str">
        <f>_xlfn.XLOOKUP('Sheet1 (4)'!AB956,'Sheet1 (3)'!B:B,'Sheet1 (3)'!D:D,"",0)</f>
        <v>スタンダード</v>
      </c>
    </row>
    <row r="951" spans="1:25" x14ac:dyDescent="0.2">
      <c r="A951">
        <v>950</v>
      </c>
      <c r="B951" s="1" t="str">
        <f>_xlfn.XLOOKUP('Sheet1 (4)'!AB957,'Sheet1 (3)'!B:B,'Sheet1 (3)'!C:C,"",0)</f>
        <v>古河機械金属</v>
      </c>
      <c r="C951" s="1" t="str">
        <f>_xlfn.XLOOKUP('Sheet1 (4)'!AB957,'Sheet1 (3)'!B:B,'Sheet1 (3)'!F:F,"",0)</f>
        <v>非鉄金属</v>
      </c>
      <c r="D951" s="1">
        <f>ROUND('Sheet1 (4)'!E957/100000000,2)</f>
        <v>0.33</v>
      </c>
      <c r="E951" s="1">
        <f>ROUND('Sheet1 (4)'!F957/100,2)</f>
        <v>55.93</v>
      </c>
      <c r="F951" s="1">
        <f>ROUND('Sheet1 (4)'!G957/100,2)</f>
        <v>77.36</v>
      </c>
      <c r="G951" s="1">
        <f>ROUND('Sheet1 (4)'!H957/100,2)</f>
        <v>90.32</v>
      </c>
      <c r="H951" s="1">
        <f>ROUND('Sheet1 (4)'!I957/100,2)</f>
        <v>85.24</v>
      </c>
      <c r="I951" s="1">
        <f>ROUND('Sheet1 (4)'!J957/100,2)</f>
        <v>100.5</v>
      </c>
      <c r="J951" s="1">
        <f>ROUND('Sheet1 (4)'!K957/100,2)</f>
        <v>66.900000000000006</v>
      </c>
      <c r="K951" s="1">
        <f>ROUND('Sheet1 (4)'!L957/100,2)</f>
        <v>91.4</v>
      </c>
      <c r="L951" s="4">
        <f>ROUND(('Sheet1 (4)'!M957+'Sheet1 (4)'!R957)/100,2)</f>
        <v>82.87</v>
      </c>
      <c r="M951" s="4">
        <f>ROUND(('Sheet1 (4)'!N957+'Sheet1 (4)'!S957)/100,2)</f>
        <v>29.11</v>
      </c>
      <c r="N951" s="4">
        <f>ROUND(('Sheet1 (4)'!O957+'Sheet1 (4)'!T957)/100,2)</f>
        <v>45.31</v>
      </c>
      <c r="O951" s="4">
        <f>ROUND(('Sheet1 (4)'!P957+'Sheet1 (4)'!U957)/100,2)</f>
        <v>124.07</v>
      </c>
      <c r="P951" s="4">
        <f>ROUND(('Sheet1 (4)'!Q957+'Sheet1 (4)'!V957)/100,2)</f>
        <v>151.03</v>
      </c>
      <c r="Q951" s="7">
        <f>ROUND('Sheet1 (4)'!W957/100,2)</f>
        <v>0.09</v>
      </c>
      <c r="R951" s="7">
        <f>ROUND('Sheet1 (4)'!X957/100,2)</f>
        <v>7.0000000000000007E-2</v>
      </c>
      <c r="S951" s="7">
        <f>ROUND('Sheet1 (4)'!Y957/100,2)</f>
        <v>0.06</v>
      </c>
      <c r="T951" s="7">
        <f>ROUND('Sheet1 (4)'!Z957/100,2)</f>
        <v>0.14000000000000001</v>
      </c>
      <c r="U951" s="7">
        <f>ROUND('Sheet1 (4)'!AA957/100,2)</f>
        <v>0.14000000000000001</v>
      </c>
      <c r="V951" s="1" t="str">
        <f>'Sheet1 (4)'!AB957&amp;".T"</f>
        <v>5715.T</v>
      </c>
      <c r="W951">
        <f>ROUND('Sheet1 (4)'!AC957,2)</f>
        <v>7.16</v>
      </c>
      <c r="X951">
        <f>ROUND('Sheet1 (4)'!AD957,2)</f>
        <v>0.76</v>
      </c>
      <c r="Y951" t="str">
        <f>_xlfn.XLOOKUP('Sheet1 (4)'!AB957,'Sheet1 (3)'!B:B,'Sheet1 (3)'!D:D,"",0)</f>
        <v>プライム</v>
      </c>
    </row>
    <row r="952" spans="1:25" x14ac:dyDescent="0.2">
      <c r="A952">
        <v>951</v>
      </c>
      <c r="B952" s="1" t="str">
        <f>_xlfn.XLOOKUP('Sheet1 (4)'!AB958,'Sheet1 (3)'!B:B,'Sheet1 (3)'!C:C,"",0)</f>
        <v>古河電気工業</v>
      </c>
      <c r="C952" s="1" t="str">
        <f>_xlfn.XLOOKUP('Sheet1 (4)'!AB958,'Sheet1 (3)'!B:B,'Sheet1 (3)'!F:F,"",0)</f>
        <v>非鉄金属</v>
      </c>
      <c r="D952" s="1">
        <f>ROUND('Sheet1 (4)'!E958/100000000,2)</f>
        <v>0.7</v>
      </c>
      <c r="E952" s="1">
        <f>ROUND('Sheet1 (4)'!F958/100,2)</f>
        <v>84.31</v>
      </c>
      <c r="F952" s="1">
        <f>ROUND('Sheet1 (4)'!G958/100,2)</f>
        <v>114.29</v>
      </c>
      <c r="G952" s="1">
        <f>ROUND('Sheet1 (4)'!H958/100,2)</f>
        <v>154.41999999999999</v>
      </c>
      <c r="H952" s="1">
        <f>ROUND('Sheet1 (4)'!I958/100,2)</f>
        <v>111.72</v>
      </c>
      <c r="I952" s="1">
        <f>ROUND('Sheet1 (4)'!J958/100,2)</f>
        <v>470.98</v>
      </c>
      <c r="J952" s="1">
        <f>ROUND('Sheet1 (4)'!K958/100,2)</f>
        <v>544.41999999999996</v>
      </c>
      <c r="K952" s="1">
        <f>ROUND('Sheet1 (4)'!L958/100,2)</f>
        <v>633.23</v>
      </c>
      <c r="L952" s="4">
        <f>ROUND(('Sheet1 (4)'!M958+'Sheet1 (4)'!R958)/100,2)</f>
        <v>-23.87</v>
      </c>
      <c r="M952" s="4">
        <f>ROUND(('Sheet1 (4)'!N958+'Sheet1 (4)'!S958)/100,2)</f>
        <v>-533.42999999999995</v>
      </c>
      <c r="N952" s="4">
        <f>ROUND(('Sheet1 (4)'!O958+'Sheet1 (4)'!T958)/100,2)</f>
        <v>148.38999999999999</v>
      </c>
      <c r="O952" s="4">
        <f>ROUND(('Sheet1 (4)'!P958+'Sheet1 (4)'!U958)/100,2)</f>
        <v>71.02</v>
      </c>
      <c r="P952" s="4">
        <f>ROUND(('Sheet1 (4)'!Q958+'Sheet1 (4)'!V958)/100,2)</f>
        <v>525.98</v>
      </c>
      <c r="Q952" s="7">
        <f>ROUND('Sheet1 (4)'!W958/100,2)</f>
        <v>0.04</v>
      </c>
      <c r="R952" s="7">
        <f>ROUND('Sheet1 (4)'!X958/100,2)</f>
        <v>0.04</v>
      </c>
      <c r="S952" s="7">
        <f>ROUND('Sheet1 (4)'!Y958/100,2)</f>
        <v>0.06</v>
      </c>
      <c r="T952" s="7">
        <f>ROUND('Sheet1 (4)'!Z958/100,2)</f>
        <v>0.02</v>
      </c>
      <c r="U952" s="7">
        <f>ROUND('Sheet1 (4)'!AA958/100,2)</f>
        <v>0.1</v>
      </c>
      <c r="V952" s="1" t="str">
        <f>'Sheet1 (4)'!AB958&amp;".T"</f>
        <v>5801.T</v>
      </c>
      <c r="W952">
        <f>ROUND('Sheet1 (4)'!AC958,2)</f>
        <v>21.45</v>
      </c>
      <c r="X952">
        <f>ROUND('Sheet1 (4)'!AD958,2)</f>
        <v>2.14</v>
      </c>
      <c r="Y952" t="str">
        <f>_xlfn.XLOOKUP('Sheet1 (4)'!AB958,'Sheet1 (3)'!B:B,'Sheet1 (3)'!D:D,"",0)</f>
        <v>プライム</v>
      </c>
    </row>
    <row r="953" spans="1:25" x14ac:dyDescent="0.2">
      <c r="A953">
        <v>952</v>
      </c>
      <c r="B953" s="1" t="str">
        <f>_xlfn.XLOOKUP('Sheet1 (4)'!AB959,'Sheet1 (3)'!B:B,'Sheet1 (3)'!C:C,"",0)</f>
        <v>古野電気</v>
      </c>
      <c r="C953" s="1" t="str">
        <f>_xlfn.XLOOKUP('Sheet1 (4)'!AB959,'Sheet1 (3)'!B:B,'Sheet1 (3)'!F:F,"",0)</f>
        <v>電気機器</v>
      </c>
      <c r="D953" s="1">
        <f>ROUND('Sheet1 (4)'!E959/100000000,2)</f>
        <v>0.32</v>
      </c>
      <c r="E953" s="1">
        <f>ROUND('Sheet1 (4)'!F959/100,2)</f>
        <v>37.409999999999997</v>
      </c>
      <c r="F953" s="1">
        <f>ROUND('Sheet1 (4)'!G959/100,2)</f>
        <v>25.33</v>
      </c>
      <c r="G953" s="1">
        <f>ROUND('Sheet1 (4)'!H959/100,2)</f>
        <v>15.25</v>
      </c>
      <c r="H953" s="1">
        <f>ROUND('Sheet1 (4)'!I959/100,2)</f>
        <v>65.2</v>
      </c>
      <c r="I953" s="1">
        <f>ROUND('Sheet1 (4)'!J959/100,2)</f>
        <v>131.83000000000001</v>
      </c>
      <c r="J953" s="1">
        <f>ROUND('Sheet1 (4)'!K959/100,2)</f>
        <v>170</v>
      </c>
      <c r="K953" s="1">
        <f>ROUND('Sheet1 (4)'!L959/100,2)</f>
        <v>185.67</v>
      </c>
      <c r="L953" s="4">
        <f>ROUND(('Sheet1 (4)'!M959+'Sheet1 (4)'!R959)/100,2)</f>
        <v>39.590000000000003</v>
      </c>
      <c r="M953" s="4">
        <f>ROUND(('Sheet1 (4)'!N959+'Sheet1 (4)'!S959)/100,2)</f>
        <v>18.04</v>
      </c>
      <c r="N953" s="4">
        <f>ROUND(('Sheet1 (4)'!O959+'Sheet1 (4)'!T959)/100,2)</f>
        <v>-95.19</v>
      </c>
      <c r="O953" s="4">
        <f>ROUND(('Sheet1 (4)'!P959+'Sheet1 (4)'!U959)/100,2)</f>
        <v>-8.76</v>
      </c>
      <c r="P953" s="4">
        <f>ROUND(('Sheet1 (4)'!Q959+'Sheet1 (4)'!V959)/100,2)</f>
        <v>62.32</v>
      </c>
      <c r="Q953" s="7">
        <f>ROUND('Sheet1 (4)'!W959/100,2)</f>
        <v>0.09</v>
      </c>
      <c r="R953" s="7">
        <f>ROUND('Sheet1 (4)'!X959/100,2)</f>
        <v>0.06</v>
      </c>
      <c r="S953" s="7">
        <f>ROUND('Sheet1 (4)'!Y959/100,2)</f>
        <v>0.03</v>
      </c>
      <c r="T953" s="7">
        <f>ROUND('Sheet1 (4)'!Z959/100,2)</f>
        <v>0.11</v>
      </c>
      <c r="U953" s="7">
        <f>ROUND('Sheet1 (4)'!AA959/100,2)</f>
        <v>0.17</v>
      </c>
      <c r="V953" s="1" t="str">
        <f>'Sheet1 (4)'!AB959&amp;".T"</f>
        <v>6814.T</v>
      </c>
      <c r="W953">
        <f>ROUND('Sheet1 (4)'!AC959,2)</f>
        <v>15.42</v>
      </c>
      <c r="X953">
        <f>ROUND('Sheet1 (4)'!AD959,2)</f>
        <v>3.2</v>
      </c>
      <c r="Y953" t="str">
        <f>_xlfn.XLOOKUP('Sheet1 (4)'!AB959,'Sheet1 (3)'!B:B,'Sheet1 (3)'!D:D,"",0)</f>
        <v>プライム</v>
      </c>
    </row>
    <row r="954" spans="1:25" x14ac:dyDescent="0.2">
      <c r="A954">
        <v>953</v>
      </c>
      <c r="B954" s="1" t="str">
        <f>_xlfn.XLOOKUP('Sheet1 (4)'!AB960,'Sheet1 (3)'!B:B,'Sheet1 (3)'!C:C,"",0)</f>
        <v>フルヤ金属</v>
      </c>
      <c r="C954" s="1" t="str">
        <f>_xlfn.XLOOKUP('Sheet1 (4)'!AB960,'Sheet1 (3)'!B:B,'Sheet1 (3)'!F:F,"",0)</f>
        <v>その他製品</v>
      </c>
      <c r="D954" s="1">
        <f>ROUND('Sheet1 (4)'!E960/100000000,2)</f>
        <v>0.25</v>
      </c>
      <c r="E954" s="1">
        <f>ROUND('Sheet1 (4)'!F960/100,2)</f>
        <v>104.52</v>
      </c>
      <c r="F954" s="1">
        <f>ROUND('Sheet1 (4)'!G960/100,2)</f>
        <v>130.57</v>
      </c>
      <c r="G954" s="1">
        <f>ROUND('Sheet1 (4)'!H960/100,2)</f>
        <v>114.86</v>
      </c>
      <c r="H954" s="1">
        <f>ROUND('Sheet1 (4)'!I960/100,2)</f>
        <v>98.14</v>
      </c>
      <c r="I954" s="1">
        <f>ROUND('Sheet1 (4)'!J960/100,2)</f>
        <v>95.38</v>
      </c>
      <c r="J954" s="1">
        <f>ROUND('Sheet1 (4)'!K960/100,2)</f>
        <v>100</v>
      </c>
      <c r="K954" s="1">
        <f>ROUND('Sheet1 (4)'!L960/100,2)</f>
        <v>102.98</v>
      </c>
      <c r="L954" s="4">
        <f>ROUND(('Sheet1 (4)'!M960+'Sheet1 (4)'!R960)/100,2)</f>
        <v>-55.59</v>
      </c>
      <c r="M954" s="4">
        <f>ROUND(('Sheet1 (4)'!N960+'Sheet1 (4)'!S960)/100,2)</f>
        <v>-30.11</v>
      </c>
      <c r="N954" s="4">
        <f>ROUND(('Sheet1 (4)'!O960+'Sheet1 (4)'!T960)/100,2)</f>
        <v>-27.89</v>
      </c>
      <c r="O954" s="4">
        <f>ROUND(('Sheet1 (4)'!P960+'Sheet1 (4)'!U960)/100,2)</f>
        <v>10.210000000000001</v>
      </c>
      <c r="P954" s="4">
        <f>ROUND(('Sheet1 (4)'!Q960+'Sheet1 (4)'!V960)/100,2)</f>
        <v>-40.14</v>
      </c>
      <c r="Q954" s="7">
        <f>ROUND('Sheet1 (4)'!W960/100,2)</f>
        <v>0.32</v>
      </c>
      <c r="R954" s="7">
        <f>ROUND('Sheet1 (4)'!X960/100,2)</f>
        <v>0.28000000000000003</v>
      </c>
      <c r="S954" s="7">
        <f>ROUND('Sheet1 (4)'!Y960/100,2)</f>
        <v>0.23</v>
      </c>
      <c r="T954" s="7">
        <f>ROUND('Sheet1 (4)'!Z960/100,2)</f>
        <v>0.14000000000000001</v>
      </c>
      <c r="U954" s="7">
        <f>ROUND('Sheet1 (4)'!AA960/100,2)</f>
        <v>0.1</v>
      </c>
      <c r="V954" s="1" t="str">
        <f>'Sheet1 (4)'!AB960&amp;".T"</f>
        <v>7826.T</v>
      </c>
      <c r="W954">
        <f>ROUND('Sheet1 (4)'!AC960,2)</f>
        <v>10.66</v>
      </c>
      <c r="X954">
        <f>ROUND('Sheet1 (4)'!AD960,2)</f>
        <v>1.18</v>
      </c>
      <c r="Y954" t="str">
        <f>_xlfn.XLOOKUP('Sheet1 (4)'!AB960,'Sheet1 (3)'!B:B,'Sheet1 (3)'!D:D,"",0)</f>
        <v>プライム</v>
      </c>
    </row>
    <row r="955" spans="1:25" x14ac:dyDescent="0.2">
      <c r="A955">
        <v>954</v>
      </c>
      <c r="B955" s="1" t="str">
        <f>_xlfn.XLOOKUP('Sheet1 (4)'!AB961,'Sheet1 (3)'!B:B,'Sheet1 (3)'!C:C,"",0)</f>
        <v>フリュー</v>
      </c>
      <c r="C955" s="1" t="str">
        <f>_xlfn.XLOOKUP('Sheet1 (4)'!AB961,'Sheet1 (3)'!B:B,'Sheet1 (3)'!F:F,"",0)</f>
        <v>機械</v>
      </c>
      <c r="D955" s="1">
        <f>ROUND('Sheet1 (4)'!E961/100000000,2)</f>
        <v>0.26</v>
      </c>
      <c r="E955" s="1" t="e">
        <f>ROUND('Sheet1 (4)'!F961/100,2)</f>
        <v>#VALUE!</v>
      </c>
      <c r="F955" s="1">
        <f>ROUND('Sheet1 (4)'!G961/100,2)</f>
        <v>37.1</v>
      </c>
      <c r="G955" s="1">
        <f>ROUND('Sheet1 (4)'!H961/100,2)</f>
        <v>21.35</v>
      </c>
      <c r="H955" s="1">
        <f>ROUND('Sheet1 (4)'!I961/100,2)</f>
        <v>37.71</v>
      </c>
      <c r="I955" s="1">
        <f>ROUND('Sheet1 (4)'!J961/100,2)</f>
        <v>22.39</v>
      </c>
      <c r="J955" s="1" t="e">
        <f>ROUND('Sheet1 (4)'!K961/100,2)</f>
        <v>#VALUE!</v>
      </c>
      <c r="K955" s="1" t="e">
        <f>ROUND('Sheet1 (4)'!L961/100,2)</f>
        <v>#VALUE!</v>
      </c>
      <c r="L955" s="4" t="e">
        <f>ROUND(('Sheet1 (4)'!M961+'Sheet1 (4)'!R961)/100,2)</f>
        <v>#VALUE!</v>
      </c>
      <c r="M955" s="4">
        <f>ROUND(('Sheet1 (4)'!N961+'Sheet1 (4)'!S961)/100,2)</f>
        <v>34.18</v>
      </c>
      <c r="N955" s="4">
        <f>ROUND(('Sheet1 (4)'!O961+'Sheet1 (4)'!T961)/100,2)</f>
        <v>-14.3</v>
      </c>
      <c r="O955" s="4">
        <f>ROUND(('Sheet1 (4)'!P961+'Sheet1 (4)'!U961)/100,2)</f>
        <v>16.91</v>
      </c>
      <c r="P955" s="4">
        <f>ROUND(('Sheet1 (4)'!Q961+'Sheet1 (4)'!V961)/100,2)</f>
        <v>12.53</v>
      </c>
      <c r="Q955" s="7" t="e">
        <f>ROUND('Sheet1 (4)'!W961/100,2)</f>
        <v>#VALUE!</v>
      </c>
      <c r="R955" s="7" t="e">
        <f>ROUND('Sheet1 (4)'!X961/100,2)</f>
        <v>#VALUE!</v>
      </c>
      <c r="S955" s="7">
        <f>ROUND('Sheet1 (4)'!Y961/100,2)</f>
        <v>7.0000000000000007E-2</v>
      </c>
      <c r="T955" s="7">
        <f>ROUND('Sheet1 (4)'!Z961/100,2)</f>
        <v>0.12</v>
      </c>
      <c r="U955" s="7">
        <f>ROUND('Sheet1 (4)'!AA961/100,2)</f>
        <v>7.0000000000000007E-2</v>
      </c>
      <c r="V955" s="1" t="str">
        <f>'Sheet1 (4)'!AB961&amp;".T"</f>
        <v>6238.T</v>
      </c>
      <c r="W955">
        <f>ROUND('Sheet1 (4)'!AC961,2)</f>
        <v>16.53</v>
      </c>
      <c r="X955">
        <f>ROUND('Sheet1 (4)'!AD961,2)</f>
        <v>1.25</v>
      </c>
      <c r="Y955" t="str">
        <f>_xlfn.XLOOKUP('Sheet1 (4)'!AB961,'Sheet1 (3)'!B:B,'Sheet1 (3)'!D:D,"",0)</f>
        <v>プライム</v>
      </c>
    </row>
    <row r="956" spans="1:25" x14ac:dyDescent="0.2">
      <c r="A956">
        <v>955</v>
      </c>
      <c r="B956" s="1" t="str">
        <f>_xlfn.XLOOKUP('Sheet1 (4)'!AB962,'Sheet1 (3)'!B:B,'Sheet1 (3)'!C:C,"",0)</f>
        <v>伏木海陸運送</v>
      </c>
      <c r="C956" s="1" t="str">
        <f>_xlfn.XLOOKUP('Sheet1 (4)'!AB962,'Sheet1 (3)'!B:B,'Sheet1 (3)'!F:F,"",0)</f>
        <v>倉庫・運輸関連業</v>
      </c>
      <c r="D956" s="1">
        <f>ROUND('Sheet1 (4)'!E962/100000000,2)</f>
        <v>0.03</v>
      </c>
      <c r="E956" s="1">
        <f>ROUND('Sheet1 (4)'!F962/100,2)</f>
        <v>4.57</v>
      </c>
      <c r="F956" s="1">
        <f>ROUND('Sheet1 (4)'!G962/100,2)</f>
        <v>7.82</v>
      </c>
      <c r="G956" s="1">
        <f>ROUND('Sheet1 (4)'!H962/100,2)</f>
        <v>13.35</v>
      </c>
      <c r="H956" s="1">
        <f>ROUND('Sheet1 (4)'!I962/100,2)</f>
        <v>7.42</v>
      </c>
      <c r="I956" s="1">
        <f>ROUND('Sheet1 (4)'!J962/100,2)</f>
        <v>12.44</v>
      </c>
      <c r="J956" s="1" t="e">
        <f>ROUND('Sheet1 (4)'!K962/100,2)</f>
        <v>#VALUE!</v>
      </c>
      <c r="K956" s="1" t="e">
        <f>ROUND('Sheet1 (4)'!L962/100,2)</f>
        <v>#VALUE!</v>
      </c>
      <c r="L956" s="4">
        <f>ROUND(('Sheet1 (4)'!M962+'Sheet1 (4)'!R962)/100,2)</f>
        <v>-3.97</v>
      </c>
      <c r="M956" s="4">
        <f>ROUND(('Sheet1 (4)'!N962+'Sheet1 (4)'!S962)/100,2)</f>
        <v>10.75</v>
      </c>
      <c r="N956" s="4">
        <f>ROUND(('Sheet1 (4)'!O962+'Sheet1 (4)'!T962)/100,2)</f>
        <v>9.85</v>
      </c>
      <c r="O956" s="4">
        <f>ROUND(('Sheet1 (4)'!P962+'Sheet1 (4)'!U962)/100,2)</f>
        <v>-1.0900000000000001</v>
      </c>
      <c r="P956" s="4">
        <f>ROUND(('Sheet1 (4)'!Q962+'Sheet1 (4)'!V962)/100,2)</f>
        <v>13.72</v>
      </c>
      <c r="Q956" s="7">
        <f>ROUND('Sheet1 (4)'!W962/100,2)</f>
        <v>0.04</v>
      </c>
      <c r="R956" s="7">
        <f>ROUND('Sheet1 (4)'!X962/100,2)</f>
        <v>0.04</v>
      </c>
      <c r="S956" s="7">
        <f>ROUND('Sheet1 (4)'!Y962/100,2)</f>
        <v>0.06</v>
      </c>
      <c r="T956" s="7">
        <f>ROUND('Sheet1 (4)'!Z962/100,2)</f>
        <v>0.04</v>
      </c>
      <c r="U956" s="7">
        <f>ROUND('Sheet1 (4)'!AA962/100,2)</f>
        <v>0.06</v>
      </c>
      <c r="V956" s="1" t="str">
        <f>'Sheet1 (4)'!AB962&amp;".T"</f>
        <v>9361.T</v>
      </c>
      <c r="W956">
        <f>ROUND('Sheet1 (4)'!AC962,2)</f>
        <v>6.64</v>
      </c>
      <c r="X956">
        <f>ROUND('Sheet1 (4)'!AD962,2)</f>
        <v>0.39</v>
      </c>
      <c r="Y956" t="str">
        <f>_xlfn.XLOOKUP('Sheet1 (4)'!AB962,'Sheet1 (3)'!B:B,'Sheet1 (3)'!D:D,"",0)</f>
        <v>スタンダード</v>
      </c>
    </row>
    <row r="957" spans="1:25" x14ac:dyDescent="0.2">
      <c r="A957">
        <v>956</v>
      </c>
      <c r="B957" s="1" t="str">
        <f>_xlfn.XLOOKUP('Sheet1 (4)'!AB963,'Sheet1 (3)'!B:B,'Sheet1 (3)'!C:C,"",0)</f>
        <v>Ｆｕｓｉｃ</v>
      </c>
      <c r="C957" s="1" t="str">
        <f>_xlfn.XLOOKUP('Sheet1 (4)'!AB963,'Sheet1 (3)'!B:B,'Sheet1 (3)'!F:F,"",0)</f>
        <v>情報・通信業</v>
      </c>
      <c r="D957" s="1">
        <f>ROUND('Sheet1 (4)'!E963/100000000,2)</f>
        <v>0.01</v>
      </c>
      <c r="E957" s="1">
        <f>ROUND('Sheet1 (4)'!F963/100,2)</f>
        <v>-0.38</v>
      </c>
      <c r="F957" s="1">
        <f>ROUND('Sheet1 (4)'!G963/100,2)</f>
        <v>0.71</v>
      </c>
      <c r="G957" s="1">
        <f>ROUND('Sheet1 (4)'!H963/100,2)</f>
        <v>1.61</v>
      </c>
      <c r="H957" s="1">
        <f>ROUND('Sheet1 (4)'!I963/100,2)</f>
        <v>2.0699999999999998</v>
      </c>
      <c r="I957" s="1">
        <f>ROUND('Sheet1 (4)'!J963/100,2)</f>
        <v>2.71</v>
      </c>
      <c r="J957" s="1" t="e">
        <f>ROUND('Sheet1 (4)'!K963/100,2)</f>
        <v>#VALUE!</v>
      </c>
      <c r="K957" s="1" t="e">
        <f>ROUND('Sheet1 (4)'!L963/100,2)</f>
        <v>#VALUE!</v>
      </c>
      <c r="L957" s="4" t="e">
        <f>ROUND(('Sheet1 (4)'!M963+'Sheet1 (4)'!R963)/100,2)</f>
        <v>#VALUE!</v>
      </c>
      <c r="M957" s="4" t="e">
        <f>ROUND(('Sheet1 (4)'!N963+'Sheet1 (4)'!S963)/100,2)</f>
        <v>#VALUE!</v>
      </c>
      <c r="N957" s="4">
        <f>ROUND(('Sheet1 (4)'!O963+'Sheet1 (4)'!T963)/100,2)</f>
        <v>1.05</v>
      </c>
      <c r="O957" s="4">
        <f>ROUND(('Sheet1 (4)'!P963+'Sheet1 (4)'!U963)/100,2)</f>
        <v>-0.48</v>
      </c>
      <c r="P957" s="4">
        <f>ROUND(('Sheet1 (4)'!Q963+'Sheet1 (4)'!V963)/100,2)</f>
        <v>1.02</v>
      </c>
      <c r="Q957" s="7" t="e">
        <f>ROUND('Sheet1 (4)'!W963/100,2)</f>
        <v>#VALUE!</v>
      </c>
      <c r="R957" s="7">
        <f>ROUND('Sheet1 (4)'!X963/100,2)</f>
        <v>0.2</v>
      </c>
      <c r="S957" s="7">
        <f>ROUND('Sheet1 (4)'!Y963/100,2)</f>
        <v>0.19</v>
      </c>
      <c r="T957" s="7">
        <f>ROUND('Sheet1 (4)'!Z963/100,2)</f>
        <v>0.17</v>
      </c>
      <c r="U957" s="7">
        <f>ROUND('Sheet1 (4)'!AA963/100,2)</f>
        <v>0.18</v>
      </c>
      <c r="V957" s="1" t="str">
        <f>'Sheet1 (4)'!AB963&amp;".T"</f>
        <v>5256.T</v>
      </c>
      <c r="W957">
        <f>ROUND('Sheet1 (4)'!AC963,2)</f>
        <v>16.899999999999999</v>
      </c>
      <c r="X957">
        <f>ROUND('Sheet1 (4)'!AD963,2)</f>
        <v>2.83</v>
      </c>
      <c r="Y957" t="str">
        <f>_xlfn.XLOOKUP('Sheet1 (4)'!AB963,'Sheet1 (3)'!B:B,'Sheet1 (3)'!D:D,"",0)</f>
        <v>グロース</v>
      </c>
    </row>
    <row r="958" spans="1:25" x14ac:dyDescent="0.2">
      <c r="A958">
        <v>957</v>
      </c>
      <c r="B958" s="1" t="str">
        <f>_xlfn.XLOOKUP('Sheet1 (4)'!AB964,'Sheet1 (3)'!B:B,'Sheet1 (3)'!C:C,"",0)</f>
        <v>扶桑化学工業</v>
      </c>
      <c r="C958" s="1" t="str">
        <f>_xlfn.XLOOKUP('Sheet1 (4)'!AB964,'Sheet1 (3)'!B:B,'Sheet1 (3)'!F:F,"",0)</f>
        <v>化学</v>
      </c>
      <c r="D958" s="1">
        <f>ROUND('Sheet1 (4)'!E964/100000000,2)</f>
        <v>0.35</v>
      </c>
      <c r="E958" s="1">
        <f>ROUND('Sheet1 (4)'!F964/100,2)</f>
        <v>96.3</v>
      </c>
      <c r="F958" s="1">
        <f>ROUND('Sheet1 (4)'!G964/100,2)</f>
        <v>150.33000000000001</v>
      </c>
      <c r="G958" s="1">
        <f>ROUND('Sheet1 (4)'!H964/100,2)</f>
        <v>189.28</v>
      </c>
      <c r="H958" s="1">
        <f>ROUND('Sheet1 (4)'!I964/100,2)</f>
        <v>110.83</v>
      </c>
      <c r="I958" s="1">
        <f>ROUND('Sheet1 (4)'!J964/100,2)</f>
        <v>162.30000000000001</v>
      </c>
      <c r="J958" s="1">
        <f>ROUND('Sheet1 (4)'!K964/100,2)</f>
        <v>181</v>
      </c>
      <c r="K958" s="1">
        <f>ROUND('Sheet1 (4)'!L964/100,2)</f>
        <v>179.67</v>
      </c>
      <c r="L958" s="4">
        <f>ROUND(('Sheet1 (4)'!M964+'Sheet1 (4)'!R964)/100,2)</f>
        <v>102</v>
      </c>
      <c r="M958" s="4">
        <f>ROUND(('Sheet1 (4)'!N964+'Sheet1 (4)'!S964)/100,2)</f>
        <v>8.24</v>
      </c>
      <c r="N958" s="4">
        <f>ROUND(('Sheet1 (4)'!O964+'Sheet1 (4)'!T964)/100,2)</f>
        <v>5.08</v>
      </c>
      <c r="O958" s="4">
        <f>ROUND(('Sheet1 (4)'!P964+'Sheet1 (4)'!U964)/100,2)</f>
        <v>-115.15</v>
      </c>
      <c r="P958" s="4">
        <f>ROUND(('Sheet1 (4)'!Q964+'Sheet1 (4)'!V964)/100,2)</f>
        <v>21.63</v>
      </c>
      <c r="Q958" s="7">
        <f>ROUND('Sheet1 (4)'!W964/100,2)</f>
        <v>0.11</v>
      </c>
      <c r="R958" s="7">
        <f>ROUND('Sheet1 (4)'!X964/100,2)</f>
        <v>0.15</v>
      </c>
      <c r="S958" s="7">
        <f>ROUND('Sheet1 (4)'!Y964/100,2)</f>
        <v>0.17</v>
      </c>
      <c r="T958" s="7">
        <f>ROUND('Sheet1 (4)'!Z964/100,2)</f>
        <v>0.09</v>
      </c>
      <c r="U958" s="7">
        <f>ROUND('Sheet1 (4)'!AA964/100,2)</f>
        <v>0.12</v>
      </c>
      <c r="V958" s="1" t="str">
        <f>'Sheet1 (4)'!AB964&amp;".T"</f>
        <v>4368.T</v>
      </c>
      <c r="W958">
        <f>ROUND('Sheet1 (4)'!AC964,2)</f>
        <v>15.75</v>
      </c>
      <c r="X958">
        <f>ROUND('Sheet1 (4)'!AD964,2)</f>
        <v>1.85</v>
      </c>
      <c r="Y958" t="str">
        <f>_xlfn.XLOOKUP('Sheet1 (4)'!AB964,'Sheet1 (3)'!B:B,'Sheet1 (3)'!D:D,"",0)</f>
        <v>プライム</v>
      </c>
    </row>
    <row r="959" spans="1:25" x14ac:dyDescent="0.2">
      <c r="A959">
        <v>958</v>
      </c>
      <c r="B959" s="1" t="str">
        <f>_xlfn.XLOOKUP('Sheet1 (4)'!AB965,'Sheet1 (3)'!B:B,'Sheet1 (3)'!C:C,"",0)</f>
        <v>扶桑電通</v>
      </c>
      <c r="C959" s="1" t="str">
        <f>_xlfn.XLOOKUP('Sheet1 (4)'!AB965,'Sheet1 (3)'!B:B,'Sheet1 (3)'!F:F,"",0)</f>
        <v>卸売業</v>
      </c>
      <c r="D959" s="1">
        <f>ROUND('Sheet1 (4)'!E965/100000000,2)</f>
        <v>0.12</v>
      </c>
      <c r="E959" s="1">
        <f>ROUND('Sheet1 (4)'!F965/100,2)</f>
        <v>15.24</v>
      </c>
      <c r="F959" s="1">
        <f>ROUND('Sheet1 (4)'!G965/100,2)</f>
        <v>3.92</v>
      </c>
      <c r="G959" s="1">
        <f>ROUND('Sheet1 (4)'!H965/100,2)</f>
        <v>12.61</v>
      </c>
      <c r="H959" s="1">
        <f>ROUND('Sheet1 (4)'!I965/100,2)</f>
        <v>18.66</v>
      </c>
      <c r="I959" s="1">
        <f>ROUND('Sheet1 (4)'!J965/100,2)</f>
        <v>18.66</v>
      </c>
      <c r="J959" s="1" t="e">
        <f>ROUND('Sheet1 (4)'!K965/100,2)</f>
        <v>#VALUE!</v>
      </c>
      <c r="K959" s="1" t="e">
        <f>ROUND('Sheet1 (4)'!L965/100,2)</f>
        <v>#VALUE!</v>
      </c>
      <c r="L959" s="4">
        <f>ROUND(('Sheet1 (4)'!M965+'Sheet1 (4)'!R965)/100,2)</f>
        <v>2.4300000000000002</v>
      </c>
      <c r="M959" s="4">
        <f>ROUND(('Sheet1 (4)'!N965+'Sheet1 (4)'!S965)/100,2)</f>
        <v>-27.37</v>
      </c>
      <c r="N959" s="4">
        <f>ROUND(('Sheet1 (4)'!O965+'Sheet1 (4)'!T965)/100,2)</f>
        <v>15.78</v>
      </c>
      <c r="O959" s="4">
        <f>ROUND(('Sheet1 (4)'!P965+'Sheet1 (4)'!U965)/100,2)</f>
        <v>4.71</v>
      </c>
      <c r="P959" s="4">
        <f>ROUND(('Sheet1 (4)'!Q965+'Sheet1 (4)'!V965)/100,2)</f>
        <v>4.71</v>
      </c>
      <c r="Q959" s="7">
        <f>ROUND('Sheet1 (4)'!W965/100,2)</f>
        <v>0.12</v>
      </c>
      <c r="R959" s="7">
        <f>ROUND('Sheet1 (4)'!X965/100,2)</f>
        <v>0.03</v>
      </c>
      <c r="S959" s="7">
        <f>ROUND('Sheet1 (4)'!Y965/100,2)</f>
        <v>0.09</v>
      </c>
      <c r="T959" s="7">
        <f>ROUND('Sheet1 (4)'!Z965/100,2)</f>
        <v>0.12</v>
      </c>
      <c r="U959" s="7">
        <f>ROUND('Sheet1 (4)'!AA965/100,2)</f>
        <v>0.12</v>
      </c>
      <c r="V959" s="1" t="str">
        <f>'Sheet1 (4)'!AB965&amp;".T"</f>
        <v>7505.T</v>
      </c>
      <c r="W959">
        <f>ROUND('Sheet1 (4)'!AC965,2)</f>
        <v>11.38</v>
      </c>
      <c r="X959">
        <f>ROUND('Sheet1 (4)'!AD965,2)</f>
        <v>1.51</v>
      </c>
      <c r="Y959" t="str">
        <f>_xlfn.XLOOKUP('Sheet1 (4)'!AB965,'Sheet1 (3)'!B:B,'Sheet1 (3)'!D:D,"",0)</f>
        <v>スタンダード</v>
      </c>
    </row>
    <row r="960" spans="1:25" x14ac:dyDescent="0.2">
      <c r="A960">
        <v>959</v>
      </c>
      <c r="B960" s="1" t="str">
        <f>_xlfn.XLOOKUP('Sheet1 (4)'!AB966,'Sheet1 (3)'!B:B,'Sheet1 (3)'!C:C,"",0)</f>
        <v>扶桑薬品工業</v>
      </c>
      <c r="C960" s="1" t="str">
        <f>_xlfn.XLOOKUP('Sheet1 (4)'!AB966,'Sheet1 (3)'!B:B,'Sheet1 (3)'!F:F,"",0)</f>
        <v>医薬品</v>
      </c>
      <c r="D960" s="1">
        <f>ROUND('Sheet1 (4)'!E966/100000000,2)</f>
        <v>0.09</v>
      </c>
      <c r="E960" s="1" t="e">
        <f>ROUND('Sheet1 (4)'!F966/100,2)</f>
        <v>#VALUE!</v>
      </c>
      <c r="F960" s="1" t="e">
        <f>ROUND('Sheet1 (4)'!G966/100,2)</f>
        <v>#VALUE!</v>
      </c>
      <c r="G960" s="1" t="e">
        <f>ROUND('Sheet1 (4)'!H966/100,2)</f>
        <v>#VALUE!</v>
      </c>
      <c r="H960" s="1">
        <f>ROUND('Sheet1 (4)'!I966/100,2)</f>
        <v>19.66</v>
      </c>
      <c r="I960" s="1">
        <f>ROUND('Sheet1 (4)'!J966/100,2)</f>
        <v>41.32</v>
      </c>
      <c r="J960" s="1" t="e">
        <f>ROUND('Sheet1 (4)'!K966/100,2)</f>
        <v>#VALUE!</v>
      </c>
      <c r="K960" s="1" t="e">
        <f>ROUND('Sheet1 (4)'!L966/100,2)</f>
        <v>#VALUE!</v>
      </c>
      <c r="L960" s="4" t="e">
        <f>ROUND(('Sheet1 (4)'!M966+'Sheet1 (4)'!R966)/100,2)</f>
        <v>#VALUE!</v>
      </c>
      <c r="M960" s="4" t="e">
        <f>ROUND(('Sheet1 (4)'!N966+'Sheet1 (4)'!S966)/100,2)</f>
        <v>#VALUE!</v>
      </c>
      <c r="N960" s="4" t="e">
        <f>ROUND(('Sheet1 (4)'!O966+'Sheet1 (4)'!T966)/100,2)</f>
        <v>#VALUE!</v>
      </c>
      <c r="O960" s="4" t="e">
        <f>ROUND(('Sheet1 (4)'!P966+'Sheet1 (4)'!U966)/100,2)</f>
        <v>#VALUE!</v>
      </c>
      <c r="P960" s="4" t="e">
        <f>ROUND(('Sheet1 (4)'!Q966+'Sheet1 (4)'!V966)/100,2)</f>
        <v>#VALUE!</v>
      </c>
      <c r="Q960" s="7" t="e">
        <f>ROUND('Sheet1 (4)'!W966/100,2)</f>
        <v>#VALUE!</v>
      </c>
      <c r="R960" s="7" t="e">
        <f>ROUND('Sheet1 (4)'!X966/100,2)</f>
        <v>#VALUE!</v>
      </c>
      <c r="S960" s="7" t="e">
        <f>ROUND('Sheet1 (4)'!Y966/100,2)</f>
        <v>#VALUE!</v>
      </c>
      <c r="T960" s="7" t="e">
        <f>ROUND('Sheet1 (4)'!Z966/100,2)</f>
        <v>#VALUE!</v>
      </c>
      <c r="U960" s="7">
        <f>ROUND('Sheet1 (4)'!AA966/100,2)</f>
        <v>7.0000000000000007E-2</v>
      </c>
      <c r="V960" s="1" t="str">
        <f>'Sheet1 (4)'!AB966&amp;".T"</f>
        <v>4538.T</v>
      </c>
      <c r="W960">
        <f>ROUND('Sheet1 (4)'!AC966,2)</f>
        <v>6.94</v>
      </c>
      <c r="X960">
        <f>ROUND('Sheet1 (4)'!AD966,2)</f>
        <v>0.55000000000000004</v>
      </c>
      <c r="Y960" t="str">
        <f>_xlfn.XLOOKUP('Sheet1 (4)'!AB966,'Sheet1 (3)'!B:B,'Sheet1 (3)'!D:D,"",0)</f>
        <v>プライム</v>
      </c>
    </row>
    <row r="961" spans="1:25" x14ac:dyDescent="0.2">
      <c r="A961">
        <v>960</v>
      </c>
      <c r="B961" s="1" t="str">
        <f>_xlfn.XLOOKUP('Sheet1 (4)'!AB967,'Sheet1 (3)'!B:B,'Sheet1 (3)'!C:C,"",0)</f>
        <v>双葉電子工業</v>
      </c>
      <c r="C961" s="1" t="str">
        <f>_xlfn.XLOOKUP('Sheet1 (4)'!AB967,'Sheet1 (3)'!B:B,'Sheet1 (3)'!F:F,"",0)</f>
        <v>電気機器</v>
      </c>
      <c r="D961" s="1">
        <f>ROUND('Sheet1 (4)'!E967/100000000,2)</f>
        <v>0.42</v>
      </c>
      <c r="E961" s="1">
        <f>ROUND('Sheet1 (4)'!F967/100,2)</f>
        <v>-35.17</v>
      </c>
      <c r="F961" s="1">
        <f>ROUND('Sheet1 (4)'!G967/100,2)</f>
        <v>-18.64</v>
      </c>
      <c r="G961" s="1">
        <f>ROUND('Sheet1 (4)'!H967/100,2)</f>
        <v>-23.86</v>
      </c>
      <c r="H961" s="1">
        <f>ROUND('Sheet1 (4)'!I967/100,2)</f>
        <v>-11.41</v>
      </c>
      <c r="I961" s="1">
        <f>ROUND('Sheet1 (4)'!J967/100,2)</f>
        <v>-12.93</v>
      </c>
      <c r="J961" s="1" t="e">
        <f>ROUND('Sheet1 (4)'!K967/100,2)</f>
        <v>#VALUE!</v>
      </c>
      <c r="K961" s="1" t="e">
        <f>ROUND('Sheet1 (4)'!L967/100,2)</f>
        <v>#VALUE!</v>
      </c>
      <c r="L961" s="4">
        <f>ROUND(('Sheet1 (4)'!M967+'Sheet1 (4)'!R967)/100,2)</f>
        <v>-28.97</v>
      </c>
      <c r="M961" s="4">
        <f>ROUND(('Sheet1 (4)'!N967+'Sheet1 (4)'!S967)/100,2)</f>
        <v>-47.24</v>
      </c>
      <c r="N961" s="4">
        <f>ROUND(('Sheet1 (4)'!O967+'Sheet1 (4)'!T967)/100,2)</f>
        <v>-47.73</v>
      </c>
      <c r="O961" s="4">
        <f>ROUND(('Sheet1 (4)'!P967+'Sheet1 (4)'!U967)/100,2)</f>
        <v>57.41</v>
      </c>
      <c r="P961" s="4">
        <f>ROUND(('Sheet1 (4)'!Q967+'Sheet1 (4)'!V967)/100,2)</f>
        <v>32.729999999999997</v>
      </c>
      <c r="Q961" s="7">
        <f>ROUND('Sheet1 (4)'!W967/100,2)</f>
        <v>-0.06</v>
      </c>
      <c r="R961" s="7">
        <f>ROUND('Sheet1 (4)'!X967/100,2)</f>
        <v>-0.03</v>
      </c>
      <c r="S961" s="7">
        <f>ROUND('Sheet1 (4)'!Y967/100,2)</f>
        <v>-0.04</v>
      </c>
      <c r="T961" s="7">
        <f>ROUND('Sheet1 (4)'!Z967/100,2)</f>
        <v>-0.02</v>
      </c>
      <c r="U961" s="7">
        <f>ROUND('Sheet1 (4)'!AA967/100,2)</f>
        <v>0</v>
      </c>
      <c r="V961" s="1" t="str">
        <f>'Sheet1 (4)'!AB967&amp;".T"</f>
        <v>6986.T</v>
      </c>
      <c r="W961" t="e">
        <f>ROUND('Sheet1 (4)'!AC967,2)</f>
        <v>#VALUE!</v>
      </c>
      <c r="X961">
        <f>ROUND('Sheet1 (4)'!AD967,2)</f>
        <v>0.36</v>
      </c>
      <c r="Y961" t="str">
        <f>_xlfn.XLOOKUP('Sheet1 (4)'!AB967,'Sheet1 (3)'!B:B,'Sheet1 (3)'!D:D,"",0)</f>
        <v>プライム</v>
      </c>
    </row>
    <row r="962" spans="1:25" x14ac:dyDescent="0.2">
      <c r="A962">
        <v>961</v>
      </c>
      <c r="B962" s="1" t="str">
        <f>_xlfn.XLOOKUP('Sheet1 (4)'!AB968,'Sheet1 (3)'!B:B,'Sheet1 (3)'!C:C,"",0)</f>
        <v>フタバ産業</v>
      </c>
      <c r="C962" s="1" t="str">
        <f>_xlfn.XLOOKUP('Sheet1 (4)'!AB968,'Sheet1 (3)'!B:B,'Sheet1 (3)'!F:F,"",0)</f>
        <v>輸送用機器</v>
      </c>
      <c r="D962" s="1">
        <f>ROUND('Sheet1 (4)'!E968/100000000,2)</f>
        <v>0.89</v>
      </c>
      <c r="E962" s="1">
        <f>ROUND('Sheet1 (4)'!F968/100,2)</f>
        <v>77.8</v>
      </c>
      <c r="F962" s="1">
        <f>ROUND('Sheet1 (4)'!G968/100,2)</f>
        <v>61.16</v>
      </c>
      <c r="G962" s="1">
        <f>ROUND('Sheet1 (4)'!H968/100,2)</f>
        <v>76.819999999999993</v>
      </c>
      <c r="H962" s="1">
        <f>ROUND('Sheet1 (4)'!I968/100,2)</f>
        <v>192.13</v>
      </c>
      <c r="I962" s="1">
        <f>ROUND('Sheet1 (4)'!J968/100,2)</f>
        <v>151.78</v>
      </c>
      <c r="J962" s="1">
        <f>ROUND('Sheet1 (4)'!K968/100,2)</f>
        <v>180</v>
      </c>
      <c r="K962" s="1">
        <f>ROUND('Sheet1 (4)'!L968/100,2)</f>
        <v>200</v>
      </c>
      <c r="L962" s="4">
        <f>ROUND(('Sheet1 (4)'!M968+'Sheet1 (4)'!R968)/100,2)</f>
        <v>-18.8</v>
      </c>
      <c r="M962" s="4">
        <f>ROUND(('Sheet1 (4)'!N968+'Sheet1 (4)'!S968)/100,2)</f>
        <v>-0.79</v>
      </c>
      <c r="N962" s="4">
        <f>ROUND(('Sheet1 (4)'!O968+'Sheet1 (4)'!T968)/100,2)</f>
        <v>254.36</v>
      </c>
      <c r="O962" s="4">
        <f>ROUND(('Sheet1 (4)'!P968+'Sheet1 (4)'!U968)/100,2)</f>
        <v>411.62</v>
      </c>
      <c r="P962" s="4">
        <f>ROUND(('Sheet1 (4)'!Q968+'Sheet1 (4)'!V968)/100,2)</f>
        <v>15.95</v>
      </c>
      <c r="Q962" s="7">
        <f>ROUND('Sheet1 (4)'!W968/100,2)</f>
        <v>0.06</v>
      </c>
      <c r="R962" s="7">
        <f>ROUND('Sheet1 (4)'!X968/100,2)</f>
        <v>0.05</v>
      </c>
      <c r="S962" s="7">
        <f>ROUND('Sheet1 (4)'!Y968/100,2)</f>
        <v>0.11</v>
      </c>
      <c r="T962" s="7">
        <f>ROUND('Sheet1 (4)'!Z968/100,2)</f>
        <v>0.12</v>
      </c>
      <c r="U962" s="7">
        <f>ROUND('Sheet1 (4)'!AA968/100,2)</f>
        <v>0.05</v>
      </c>
      <c r="V962" s="1" t="str">
        <f>'Sheet1 (4)'!AB968&amp;".T"</f>
        <v>7241.T</v>
      </c>
      <c r="W962">
        <f>ROUND('Sheet1 (4)'!AC968,2)</f>
        <v>7.67</v>
      </c>
      <c r="X962">
        <f>ROUND('Sheet1 (4)'!AD968,2)</f>
        <v>0.68</v>
      </c>
      <c r="Y962" t="str">
        <f>_xlfn.XLOOKUP('Sheet1 (4)'!AB968,'Sheet1 (3)'!B:B,'Sheet1 (3)'!D:D,"",0)</f>
        <v>プライム</v>
      </c>
    </row>
    <row r="963" spans="1:25" x14ac:dyDescent="0.2">
      <c r="A963">
        <v>962</v>
      </c>
      <c r="B963" s="1" t="str">
        <f>_xlfn.XLOOKUP('Sheet1 (4)'!AB969,'Sheet1 (3)'!B:B,'Sheet1 (3)'!C:C,"",0)</f>
        <v>フトン巻きのジロー</v>
      </c>
      <c r="C963" s="1" t="str">
        <f>_xlfn.XLOOKUP('Sheet1 (4)'!AB969,'Sheet1 (3)'!B:B,'Sheet1 (3)'!F:F,"",0)</f>
        <v>サービス業</v>
      </c>
      <c r="D963" s="1">
        <f>ROUND('Sheet1 (4)'!E969/100000000,2)</f>
        <v>0.02</v>
      </c>
      <c r="E963" s="1">
        <f>ROUND('Sheet1 (4)'!F969/100,2)</f>
        <v>0.12</v>
      </c>
      <c r="F963" s="1">
        <f>ROUND('Sheet1 (4)'!G969/100,2)</f>
        <v>-0.18</v>
      </c>
      <c r="G963" s="1">
        <f>ROUND('Sheet1 (4)'!H969/100,2)</f>
        <v>0.6</v>
      </c>
      <c r="H963" s="1">
        <f>ROUND('Sheet1 (4)'!I969/100,2)</f>
        <v>-0.97</v>
      </c>
      <c r="I963" s="1">
        <f>ROUND('Sheet1 (4)'!J969/100,2)</f>
        <v>-0.97</v>
      </c>
      <c r="J963" s="1" t="e">
        <f>ROUND('Sheet1 (4)'!K969/100,2)</f>
        <v>#VALUE!</v>
      </c>
      <c r="K963" s="1" t="e">
        <f>ROUND('Sheet1 (4)'!L969/100,2)</f>
        <v>#VALUE!</v>
      </c>
      <c r="L963" s="4" t="e">
        <f>ROUND(('Sheet1 (4)'!M969+'Sheet1 (4)'!R969)/100,2)</f>
        <v>#VALUE!</v>
      </c>
      <c r="M963" s="4" t="e">
        <f>ROUND(('Sheet1 (4)'!N969+'Sheet1 (4)'!S969)/100,2)</f>
        <v>#VALUE!</v>
      </c>
      <c r="N963" s="4">
        <f>ROUND(('Sheet1 (4)'!O969+'Sheet1 (4)'!T969)/100,2)</f>
        <v>-3.39</v>
      </c>
      <c r="O963" s="4">
        <f>ROUND(('Sheet1 (4)'!P969+'Sheet1 (4)'!U969)/100,2)</f>
        <v>0.65</v>
      </c>
      <c r="P963" s="4">
        <f>ROUND(('Sheet1 (4)'!Q969+'Sheet1 (4)'!V969)/100,2)</f>
        <v>0.65</v>
      </c>
      <c r="Q963" s="7" t="e">
        <f>ROUND('Sheet1 (4)'!W969/100,2)</f>
        <v>#VALUE!</v>
      </c>
      <c r="R963" s="7">
        <f>ROUND('Sheet1 (4)'!X969/100,2)</f>
        <v>0.25</v>
      </c>
      <c r="S963" s="7">
        <f>ROUND('Sheet1 (4)'!Y969/100,2)</f>
        <v>-0.08</v>
      </c>
      <c r="T963" s="7">
        <f>ROUND('Sheet1 (4)'!Z969/100,2)</f>
        <v>-16.170000000000002</v>
      </c>
      <c r="U963" s="7">
        <f>ROUND('Sheet1 (4)'!AA969/100,2)</f>
        <v>-16.170000000000002</v>
      </c>
      <c r="V963" s="1" t="str">
        <f>'Sheet1 (4)'!AB969&amp;".T"</f>
        <v>9167.T</v>
      </c>
      <c r="W963" t="e">
        <f>ROUND('Sheet1 (4)'!AC969,2)</f>
        <v>#VALUE!</v>
      </c>
      <c r="X963" t="e">
        <f>ROUND('Sheet1 (4)'!AD969,2)</f>
        <v>#VALUE!</v>
      </c>
      <c r="Y963" t="str">
        <f>_xlfn.XLOOKUP('Sheet1 (4)'!AB969,'Sheet1 (3)'!B:B,'Sheet1 (3)'!D:D,"",0)</f>
        <v>PRO Market</v>
      </c>
    </row>
    <row r="964" spans="1:25" x14ac:dyDescent="0.2">
      <c r="A964">
        <v>963</v>
      </c>
      <c r="B964" s="1" t="str">
        <f>_xlfn.XLOOKUP('Sheet1 (4)'!AB970,'Sheet1 (3)'!B:B,'Sheet1 (3)'!C:C,"",0)</f>
        <v>フューチャー</v>
      </c>
      <c r="C964" s="1" t="str">
        <f>_xlfn.XLOOKUP('Sheet1 (4)'!AB970,'Sheet1 (3)'!B:B,'Sheet1 (3)'!F:F,"",0)</f>
        <v>情報・通信業</v>
      </c>
      <c r="D964" s="1">
        <f>ROUND('Sheet1 (4)'!E970/100000000,2)</f>
        <v>0.89</v>
      </c>
      <c r="E964" s="1">
        <f>ROUND('Sheet1 (4)'!F970/100,2)</f>
        <v>90</v>
      </c>
      <c r="F964" s="1">
        <f>ROUND('Sheet1 (4)'!G970/100,2)</f>
        <v>122.29</v>
      </c>
      <c r="G964" s="1">
        <f>ROUND('Sheet1 (4)'!H970/100,2)</f>
        <v>137.01</v>
      </c>
      <c r="H964" s="1">
        <f>ROUND('Sheet1 (4)'!I970/100,2)</f>
        <v>146.68</v>
      </c>
      <c r="I964" s="1">
        <f>ROUND('Sheet1 (4)'!J970/100,2)</f>
        <v>146.68</v>
      </c>
      <c r="J964" s="1">
        <f>ROUND('Sheet1 (4)'!K970/100,2)</f>
        <v>165.19</v>
      </c>
      <c r="K964" s="1">
        <f>ROUND('Sheet1 (4)'!L970/100,2)</f>
        <v>193.37</v>
      </c>
      <c r="L964" s="4">
        <f>ROUND(('Sheet1 (4)'!M970+'Sheet1 (4)'!R970)/100,2)</f>
        <v>79.22</v>
      </c>
      <c r="M964" s="4">
        <f>ROUND(('Sheet1 (4)'!N970+'Sheet1 (4)'!S970)/100,2)</f>
        <v>91.65</v>
      </c>
      <c r="N964" s="4">
        <f>ROUND(('Sheet1 (4)'!O970+'Sheet1 (4)'!T970)/100,2)</f>
        <v>45.39</v>
      </c>
      <c r="O964" s="4">
        <f>ROUND(('Sheet1 (4)'!P970+'Sheet1 (4)'!U970)/100,2)</f>
        <v>-97.23</v>
      </c>
      <c r="P964" s="4">
        <f>ROUND(('Sheet1 (4)'!Q970+'Sheet1 (4)'!V970)/100,2)</f>
        <v>-97.23</v>
      </c>
      <c r="Q964" s="7">
        <f>ROUND('Sheet1 (4)'!W970/100,2)</f>
        <v>0.16</v>
      </c>
      <c r="R964" s="7">
        <f>ROUND('Sheet1 (4)'!X970/100,2)</f>
        <v>0.21</v>
      </c>
      <c r="S964" s="7">
        <f>ROUND('Sheet1 (4)'!Y970/100,2)</f>
        <v>0.19</v>
      </c>
      <c r="T964" s="7">
        <f>ROUND('Sheet1 (4)'!Z970/100,2)</f>
        <v>0.19</v>
      </c>
      <c r="U964" s="7">
        <f>ROUND('Sheet1 (4)'!AA970/100,2)</f>
        <v>0.19</v>
      </c>
      <c r="V964" s="1" t="str">
        <f>'Sheet1 (4)'!AB970&amp;".T"</f>
        <v>4722.T</v>
      </c>
      <c r="W964">
        <f>ROUND('Sheet1 (4)'!AC970,2)</f>
        <v>18.489999999999998</v>
      </c>
      <c r="X964">
        <f>ROUND('Sheet1 (4)'!AD970,2)</f>
        <v>3.17</v>
      </c>
      <c r="Y964" t="str">
        <f>_xlfn.XLOOKUP('Sheet1 (4)'!AB970,'Sheet1 (3)'!B:B,'Sheet1 (3)'!D:D,"",0)</f>
        <v>プライム</v>
      </c>
    </row>
    <row r="965" spans="1:25" x14ac:dyDescent="0.2">
      <c r="A965">
        <v>964</v>
      </c>
      <c r="B965" s="1" t="str">
        <f>_xlfn.XLOOKUP('Sheet1 (4)'!AB971,'Sheet1 (3)'!B:B,'Sheet1 (3)'!C:C,"",0)</f>
        <v>ＦＩＧ</v>
      </c>
      <c r="C965" s="1" t="str">
        <f>_xlfn.XLOOKUP('Sheet1 (4)'!AB971,'Sheet1 (3)'!B:B,'Sheet1 (3)'!F:F,"",0)</f>
        <v>情報・通信業</v>
      </c>
      <c r="D965" s="1">
        <f>ROUND('Sheet1 (4)'!E971/100000000,2)</f>
        <v>0.3</v>
      </c>
      <c r="E965" s="1">
        <f>ROUND('Sheet1 (4)'!F971/100,2)</f>
        <v>5.66</v>
      </c>
      <c r="F965" s="1">
        <f>ROUND('Sheet1 (4)'!G971/100,2)</f>
        <v>9.33</v>
      </c>
      <c r="G965" s="1">
        <f>ROUND('Sheet1 (4)'!H971/100,2)</f>
        <v>7.24</v>
      </c>
      <c r="H965" s="1">
        <f>ROUND('Sheet1 (4)'!I971/100,2)</f>
        <v>3.65</v>
      </c>
      <c r="I965" s="1">
        <f>ROUND('Sheet1 (4)'!J971/100,2)</f>
        <v>3.65</v>
      </c>
      <c r="J965" s="1" t="e">
        <f>ROUND('Sheet1 (4)'!K971/100,2)</f>
        <v>#VALUE!</v>
      </c>
      <c r="K965" s="1" t="e">
        <f>ROUND('Sheet1 (4)'!L971/100,2)</f>
        <v>#VALUE!</v>
      </c>
      <c r="L965" s="4">
        <f>ROUND(('Sheet1 (4)'!M971+'Sheet1 (4)'!R971)/100,2)</f>
        <v>-24.6</v>
      </c>
      <c r="M965" s="4">
        <f>ROUND(('Sheet1 (4)'!N971+'Sheet1 (4)'!S971)/100,2)</f>
        <v>-14.89</v>
      </c>
      <c r="N965" s="4">
        <f>ROUND(('Sheet1 (4)'!O971+'Sheet1 (4)'!T971)/100,2)</f>
        <v>-14.16</v>
      </c>
      <c r="O965" s="4">
        <f>ROUND(('Sheet1 (4)'!P971+'Sheet1 (4)'!U971)/100,2)</f>
        <v>60.78</v>
      </c>
      <c r="P965" s="4">
        <f>ROUND(('Sheet1 (4)'!Q971+'Sheet1 (4)'!V971)/100,2)</f>
        <v>60.78</v>
      </c>
      <c r="Q965" s="7">
        <f>ROUND('Sheet1 (4)'!W971/100,2)</f>
        <v>0.05</v>
      </c>
      <c r="R965" s="7">
        <f>ROUND('Sheet1 (4)'!X971/100,2)</f>
        <v>7.0000000000000007E-2</v>
      </c>
      <c r="S965" s="7">
        <f>ROUND('Sheet1 (4)'!Y971/100,2)</f>
        <v>0.02</v>
      </c>
      <c r="T965" s="7">
        <f>ROUND('Sheet1 (4)'!Z971/100,2)</f>
        <v>-0.16</v>
      </c>
      <c r="U965" s="7">
        <f>ROUND('Sheet1 (4)'!AA971/100,2)</f>
        <v>-0.16</v>
      </c>
      <c r="V965" s="1" t="str">
        <f>'Sheet1 (4)'!AB971&amp;".T"</f>
        <v>4392.T</v>
      </c>
      <c r="W965" t="e">
        <f>ROUND('Sheet1 (4)'!AC971,2)</f>
        <v>#VALUE!</v>
      </c>
      <c r="X965">
        <f>ROUND('Sheet1 (4)'!AD971,2)</f>
        <v>1.1000000000000001</v>
      </c>
      <c r="Y965" t="str">
        <f>_xlfn.XLOOKUP('Sheet1 (4)'!AB971,'Sheet1 (3)'!B:B,'Sheet1 (3)'!D:D,"",0)</f>
        <v>プライム</v>
      </c>
    </row>
    <row r="966" spans="1:25" x14ac:dyDescent="0.2">
      <c r="A966">
        <v>965</v>
      </c>
      <c r="B966" s="1" t="str">
        <f>_xlfn.XLOOKUP('Sheet1 (4)'!AB972,'Sheet1 (3)'!B:B,'Sheet1 (3)'!C:C,"",0)</f>
        <v>フューチャーリンクネットワーク</v>
      </c>
      <c r="C966" s="1" t="str">
        <f>_xlfn.XLOOKUP('Sheet1 (4)'!AB972,'Sheet1 (3)'!B:B,'Sheet1 (3)'!F:F,"",0)</f>
        <v>サービス業</v>
      </c>
      <c r="D966" s="1">
        <f>ROUND('Sheet1 (4)'!E972/100000000,2)</f>
        <v>0.01</v>
      </c>
      <c r="E966" s="1" t="e">
        <f>ROUND('Sheet1 (4)'!F972/100,2)</f>
        <v>#VALUE!</v>
      </c>
      <c r="F966" s="1" t="e">
        <f>ROUND('Sheet1 (4)'!G972/100,2)</f>
        <v>#VALUE!</v>
      </c>
      <c r="G966" s="1">
        <f>ROUND('Sheet1 (4)'!H972/100,2)</f>
        <v>-0.68</v>
      </c>
      <c r="H966" s="1">
        <f>ROUND('Sheet1 (4)'!I972/100,2)</f>
        <v>-0.38</v>
      </c>
      <c r="I966" s="1">
        <f>ROUND('Sheet1 (4)'!J972/100,2)</f>
        <v>-0.18</v>
      </c>
      <c r="J966" s="1" t="e">
        <f>ROUND('Sheet1 (4)'!K972/100,2)</f>
        <v>#VALUE!</v>
      </c>
      <c r="K966" s="1" t="e">
        <f>ROUND('Sheet1 (4)'!L972/100,2)</f>
        <v>#VALUE!</v>
      </c>
      <c r="L966" s="4" t="e">
        <f>ROUND(('Sheet1 (4)'!M972+'Sheet1 (4)'!R972)/100,2)</f>
        <v>#VALUE!</v>
      </c>
      <c r="M966" s="4" t="e">
        <f>ROUND(('Sheet1 (4)'!N972+'Sheet1 (4)'!S972)/100,2)</f>
        <v>#VALUE!</v>
      </c>
      <c r="N966" s="4">
        <f>ROUND(('Sheet1 (4)'!O972+'Sheet1 (4)'!T972)/100,2)</f>
        <v>-0.36</v>
      </c>
      <c r="O966" s="4">
        <f>ROUND(('Sheet1 (4)'!P972+'Sheet1 (4)'!U972)/100,2)</f>
        <v>-0.64</v>
      </c>
      <c r="P966" s="4">
        <f>ROUND(('Sheet1 (4)'!Q972+'Sheet1 (4)'!V972)/100,2)</f>
        <v>0.95</v>
      </c>
      <c r="Q966" s="7" t="e">
        <f>ROUND('Sheet1 (4)'!W972/100,2)</f>
        <v>#VALUE!</v>
      </c>
      <c r="R966" s="7" t="e">
        <f>ROUND('Sheet1 (4)'!X972/100,2)</f>
        <v>#VALUE!</v>
      </c>
      <c r="S966" s="7" t="e">
        <f>ROUND('Sheet1 (4)'!Y972/100,2)</f>
        <v>#VALUE!</v>
      </c>
      <c r="T966" s="7">
        <f>ROUND('Sheet1 (4)'!Z972/100,2)</f>
        <v>0.01</v>
      </c>
      <c r="U966" s="7">
        <f>ROUND('Sheet1 (4)'!AA972/100,2)</f>
        <v>0.12</v>
      </c>
      <c r="V966" s="1" t="str">
        <f>'Sheet1 (4)'!AB972&amp;".T"</f>
        <v>9241.T</v>
      </c>
      <c r="W966">
        <f>ROUND('Sheet1 (4)'!AC972,2)</f>
        <v>67.83</v>
      </c>
      <c r="X966">
        <f>ROUND('Sheet1 (4)'!AD972,2)</f>
        <v>6.79</v>
      </c>
      <c r="Y966" t="str">
        <f>_xlfn.XLOOKUP('Sheet1 (4)'!AB972,'Sheet1 (3)'!B:B,'Sheet1 (3)'!D:D,"",0)</f>
        <v>グロース</v>
      </c>
    </row>
    <row r="967" spans="1:25" x14ac:dyDescent="0.2">
      <c r="A967">
        <v>966</v>
      </c>
      <c r="B967" s="1" t="str">
        <f>_xlfn.XLOOKUP('Sheet1 (4)'!AB973,'Sheet1 (3)'!B:B,'Sheet1 (3)'!C:C,"",0)</f>
        <v>フーバーブレイン</v>
      </c>
      <c r="C967" s="1" t="str">
        <f>_xlfn.XLOOKUP('Sheet1 (4)'!AB973,'Sheet1 (3)'!B:B,'Sheet1 (3)'!F:F,"",0)</f>
        <v>情報・通信業</v>
      </c>
      <c r="D967" s="1">
        <f>ROUND('Sheet1 (4)'!E973/100000000,2)</f>
        <v>0.05</v>
      </c>
      <c r="E967" s="1" t="e">
        <f>ROUND('Sheet1 (4)'!F973/100,2)</f>
        <v>#VALUE!</v>
      </c>
      <c r="F967" s="1">
        <f>ROUND('Sheet1 (4)'!G973/100,2)</f>
        <v>-0.57999999999999996</v>
      </c>
      <c r="G967" s="1">
        <f>ROUND('Sheet1 (4)'!H973/100,2)</f>
        <v>0.59</v>
      </c>
      <c r="H967" s="1">
        <f>ROUND('Sheet1 (4)'!I973/100,2)</f>
        <v>0.23</v>
      </c>
      <c r="I967" s="1">
        <f>ROUND('Sheet1 (4)'!J973/100,2)</f>
        <v>1.88</v>
      </c>
      <c r="J967" s="1" t="e">
        <f>ROUND('Sheet1 (4)'!K973/100,2)</f>
        <v>#VALUE!</v>
      </c>
      <c r="K967" s="1" t="e">
        <f>ROUND('Sheet1 (4)'!L973/100,2)</f>
        <v>#VALUE!</v>
      </c>
      <c r="L967" s="4" t="e">
        <f>ROUND(('Sheet1 (4)'!M973+'Sheet1 (4)'!R973)/100,2)</f>
        <v>#VALUE!</v>
      </c>
      <c r="M967" s="4">
        <f>ROUND(('Sheet1 (4)'!N973+'Sheet1 (4)'!S973)/100,2)</f>
        <v>-2.15</v>
      </c>
      <c r="N967" s="4">
        <f>ROUND(('Sheet1 (4)'!O973+'Sheet1 (4)'!T973)/100,2)</f>
        <v>0.73</v>
      </c>
      <c r="O967" s="4">
        <f>ROUND(('Sheet1 (4)'!P973+'Sheet1 (4)'!U973)/100,2)</f>
        <v>0.96</v>
      </c>
      <c r="P967" s="4">
        <f>ROUND(('Sheet1 (4)'!Q973+'Sheet1 (4)'!V973)/100,2)</f>
        <v>-1.61</v>
      </c>
      <c r="Q967" s="7" t="e">
        <f>ROUND('Sheet1 (4)'!W973/100,2)</f>
        <v>#VALUE!</v>
      </c>
      <c r="R967" s="7" t="e">
        <f>ROUND('Sheet1 (4)'!X973/100,2)</f>
        <v>#VALUE!</v>
      </c>
      <c r="S967" s="7">
        <f>ROUND('Sheet1 (4)'!Y973/100,2)</f>
        <v>0.02</v>
      </c>
      <c r="T967" s="7">
        <f>ROUND('Sheet1 (4)'!Z973/100,2)</f>
        <v>0.02</v>
      </c>
      <c r="U967" s="7">
        <f>ROUND('Sheet1 (4)'!AA973/100,2)</f>
        <v>0.1</v>
      </c>
      <c r="V967" s="1" t="str">
        <f>'Sheet1 (4)'!AB973&amp;".T"</f>
        <v>3927.T</v>
      </c>
      <c r="W967">
        <f>ROUND('Sheet1 (4)'!AC973,2)</f>
        <v>11.01</v>
      </c>
      <c r="X967">
        <f>ROUND('Sheet1 (4)'!AD973,2)</f>
        <v>1.31</v>
      </c>
      <c r="Y967" t="str">
        <f>_xlfn.XLOOKUP('Sheet1 (4)'!AB973,'Sheet1 (3)'!B:B,'Sheet1 (3)'!D:D,"",0)</f>
        <v>グロース</v>
      </c>
    </row>
    <row r="968" spans="1:25" x14ac:dyDescent="0.2">
      <c r="A968">
        <v>967</v>
      </c>
      <c r="B968" s="1" t="str">
        <f>_xlfn.XLOOKUP('Sheet1 (4)'!AB974,'Sheet1 (3)'!B:B,'Sheet1 (3)'!C:C,"",0)</f>
        <v>芙蓉総合リース</v>
      </c>
      <c r="C968" s="1" t="str">
        <f>_xlfn.XLOOKUP('Sheet1 (4)'!AB974,'Sheet1 (3)'!B:B,'Sheet1 (3)'!F:F,"",0)</f>
        <v>その他金融業</v>
      </c>
      <c r="D968" s="1">
        <f>ROUND('Sheet1 (4)'!E974/100000000,2)</f>
        <v>0.9</v>
      </c>
      <c r="E968" s="1">
        <f>ROUND('Sheet1 (4)'!F974/100,2)</f>
        <v>445.56</v>
      </c>
      <c r="F968" s="1">
        <f>ROUND('Sheet1 (4)'!G974/100,2)</f>
        <v>460.35</v>
      </c>
      <c r="G968" s="1">
        <f>ROUND('Sheet1 (4)'!H974/100,2)</f>
        <v>515.62</v>
      </c>
      <c r="H968" s="1">
        <f>ROUND('Sheet1 (4)'!I974/100,2)</f>
        <v>600.47</v>
      </c>
      <c r="I968" s="1">
        <f>ROUND('Sheet1 (4)'!J974/100,2)</f>
        <v>654.76</v>
      </c>
      <c r="J968" s="1">
        <f>ROUND('Sheet1 (4)'!K974/100,2)</f>
        <v>670</v>
      </c>
      <c r="K968" s="1">
        <f>ROUND('Sheet1 (4)'!L974/100,2)</f>
        <v>710</v>
      </c>
      <c r="L968" s="4">
        <f>ROUND(('Sheet1 (4)'!M974+'Sheet1 (4)'!R974)/100,2)</f>
        <v>-410.5</v>
      </c>
      <c r="M968" s="4">
        <f>ROUND(('Sheet1 (4)'!N974+'Sheet1 (4)'!S974)/100,2)</f>
        <v>733.05</v>
      </c>
      <c r="N968" s="4">
        <f>ROUND(('Sheet1 (4)'!O974+'Sheet1 (4)'!T974)/100,2)</f>
        <v>-365.42</v>
      </c>
      <c r="O968" s="4">
        <f>ROUND(('Sheet1 (4)'!P974+'Sheet1 (4)'!U974)/100,2)</f>
        <v>-1151.5999999999999</v>
      </c>
      <c r="P968" s="4">
        <f>ROUND(('Sheet1 (4)'!Q974+'Sheet1 (4)'!V974)/100,2)</f>
        <v>-1720.34</v>
      </c>
      <c r="Q968" s="7">
        <f>ROUND('Sheet1 (4)'!W974/100,2)</f>
        <v>0.1</v>
      </c>
      <c r="R968" s="7">
        <f>ROUND('Sheet1 (4)'!X974/100,2)</f>
        <v>0.1</v>
      </c>
      <c r="S968" s="7">
        <f>ROUND('Sheet1 (4)'!Y974/100,2)</f>
        <v>0.1</v>
      </c>
      <c r="T968" s="7">
        <f>ROUND('Sheet1 (4)'!Z974/100,2)</f>
        <v>0.11</v>
      </c>
      <c r="U968" s="7">
        <f>ROUND('Sheet1 (4)'!AA974/100,2)</f>
        <v>0.09</v>
      </c>
      <c r="V968" s="1" t="str">
        <f>'Sheet1 (4)'!AB974&amp;".T"</f>
        <v>8424.T</v>
      </c>
      <c r="W968">
        <f>ROUND('Sheet1 (4)'!AC974,2)</f>
        <v>13.35</v>
      </c>
      <c r="X968">
        <f>ROUND('Sheet1 (4)'!AD974,2)</f>
        <v>0.78</v>
      </c>
      <c r="Y968" t="str">
        <f>_xlfn.XLOOKUP('Sheet1 (4)'!AB974,'Sheet1 (3)'!B:B,'Sheet1 (3)'!D:D,"",0)</f>
        <v>プライム</v>
      </c>
    </row>
    <row r="969" spans="1:25" x14ac:dyDescent="0.2">
      <c r="A969">
        <v>968</v>
      </c>
      <c r="B969" s="1" t="str">
        <f>_xlfn.XLOOKUP('Sheet1 (4)'!AB975,'Sheet1 (3)'!B:B,'Sheet1 (3)'!C:C,"",0)</f>
        <v>ジー・スリーホールディングス</v>
      </c>
      <c r="C969" s="1" t="str">
        <f>_xlfn.XLOOKUP('Sheet1 (4)'!AB975,'Sheet1 (3)'!B:B,'Sheet1 (3)'!F:F,"",0)</f>
        <v>情報・通信業</v>
      </c>
      <c r="D969" s="1">
        <f>ROUND('Sheet1 (4)'!E975/100000000,2)</f>
        <v>0.18</v>
      </c>
      <c r="E969" s="1">
        <f>ROUND('Sheet1 (4)'!F975/100,2)</f>
        <v>2.12</v>
      </c>
      <c r="F969" s="1">
        <f>ROUND('Sheet1 (4)'!G975/100,2)</f>
        <v>0.38</v>
      </c>
      <c r="G969" s="1">
        <f>ROUND('Sheet1 (4)'!H975/100,2)</f>
        <v>-2.5499999999999998</v>
      </c>
      <c r="H969" s="1">
        <f>ROUND('Sheet1 (4)'!I975/100,2)</f>
        <v>-6.66</v>
      </c>
      <c r="I969" s="1">
        <f>ROUND('Sheet1 (4)'!J975/100,2)</f>
        <v>-3</v>
      </c>
      <c r="J969" s="1" t="e">
        <f>ROUND('Sheet1 (4)'!K975/100,2)</f>
        <v>#VALUE!</v>
      </c>
      <c r="K969" s="1" t="e">
        <f>ROUND('Sheet1 (4)'!L975/100,2)</f>
        <v>#VALUE!</v>
      </c>
      <c r="L969" s="4">
        <f>ROUND(('Sheet1 (4)'!M975+'Sheet1 (4)'!R975)/100,2)</f>
        <v>14.83</v>
      </c>
      <c r="M969" s="4">
        <f>ROUND(('Sheet1 (4)'!N975+'Sheet1 (4)'!S975)/100,2)</f>
        <v>0.46</v>
      </c>
      <c r="N969" s="4">
        <f>ROUND(('Sheet1 (4)'!O975+'Sheet1 (4)'!T975)/100,2)</f>
        <v>-9.6199999999999992</v>
      </c>
      <c r="O969" s="4">
        <f>ROUND(('Sheet1 (4)'!P975+'Sheet1 (4)'!U975)/100,2)</f>
        <v>-0.34</v>
      </c>
      <c r="P969" s="4">
        <f>ROUND(('Sheet1 (4)'!Q975+'Sheet1 (4)'!V975)/100,2)</f>
        <v>2.81</v>
      </c>
      <c r="Q969" s="7">
        <f>ROUND('Sheet1 (4)'!W975/100,2)</f>
        <v>0.01</v>
      </c>
      <c r="R969" s="7">
        <f>ROUND('Sheet1 (4)'!X975/100,2)</f>
        <v>-0.2</v>
      </c>
      <c r="S969" s="7">
        <f>ROUND('Sheet1 (4)'!Y975/100,2)</f>
        <v>-0.27</v>
      </c>
      <c r="T969" s="7">
        <f>ROUND('Sheet1 (4)'!Z975/100,2)</f>
        <v>-0.57999999999999996</v>
      </c>
      <c r="U969" s="7">
        <f>ROUND('Sheet1 (4)'!AA975/100,2)</f>
        <v>-0.38</v>
      </c>
      <c r="V969" s="1" t="str">
        <f>'Sheet1 (4)'!AB975&amp;".T"</f>
        <v>3647.T</v>
      </c>
      <c r="W969" t="e">
        <f>ROUND('Sheet1 (4)'!AC975,2)</f>
        <v>#VALUE!</v>
      </c>
      <c r="X969">
        <f>ROUND('Sheet1 (4)'!AD975,2)</f>
        <v>3.52</v>
      </c>
      <c r="Y969" t="str">
        <f>_xlfn.XLOOKUP('Sheet1 (4)'!AB975,'Sheet1 (3)'!B:B,'Sheet1 (3)'!D:D,"",0)</f>
        <v>スタンダード</v>
      </c>
    </row>
    <row r="970" spans="1:25" x14ac:dyDescent="0.2">
      <c r="A970">
        <v>969</v>
      </c>
      <c r="B970" s="1" t="str">
        <f>_xlfn.XLOOKUP('Sheet1 (4)'!AB976,'Sheet1 (3)'!B:B,'Sheet1 (3)'!C:C,"",0)</f>
        <v>Ｇ‐７ホールディングス</v>
      </c>
      <c r="C970" s="1" t="str">
        <f>_xlfn.XLOOKUP('Sheet1 (4)'!AB976,'Sheet1 (3)'!B:B,'Sheet1 (3)'!F:F,"",0)</f>
        <v>小売業</v>
      </c>
      <c r="D970" s="1">
        <f>ROUND('Sheet1 (4)'!E976/100000000,2)</f>
        <v>0.44</v>
      </c>
      <c r="E970" s="1">
        <f>ROUND('Sheet1 (4)'!F976/100,2)</f>
        <v>70.03</v>
      </c>
      <c r="F970" s="1">
        <f>ROUND('Sheet1 (4)'!G976/100,2)</f>
        <v>74.17</v>
      </c>
      <c r="G970" s="1">
        <f>ROUND('Sheet1 (4)'!H976/100,2)</f>
        <v>64.91</v>
      </c>
      <c r="H970" s="1">
        <f>ROUND('Sheet1 (4)'!I976/100,2)</f>
        <v>69.2</v>
      </c>
      <c r="I970" s="1">
        <f>ROUND('Sheet1 (4)'!J976/100,2)</f>
        <v>72.319999999999993</v>
      </c>
      <c r="J970" s="1">
        <f>ROUND('Sheet1 (4)'!K976/100,2)</f>
        <v>78.5</v>
      </c>
      <c r="K970" s="1">
        <f>ROUND('Sheet1 (4)'!L976/100,2)</f>
        <v>86</v>
      </c>
      <c r="L970" s="4">
        <f>ROUND(('Sheet1 (4)'!M976+'Sheet1 (4)'!R976)/100,2)</f>
        <v>63.4</v>
      </c>
      <c r="M970" s="4">
        <f>ROUND(('Sheet1 (4)'!N976+'Sheet1 (4)'!S976)/100,2)</f>
        <v>23.88</v>
      </c>
      <c r="N970" s="4">
        <f>ROUND(('Sheet1 (4)'!O976+'Sheet1 (4)'!T976)/100,2)</f>
        <v>6.51</v>
      </c>
      <c r="O970" s="4">
        <f>ROUND(('Sheet1 (4)'!P976+'Sheet1 (4)'!U976)/100,2)</f>
        <v>33.9</v>
      </c>
      <c r="P970" s="4">
        <f>ROUND(('Sheet1 (4)'!Q976+'Sheet1 (4)'!V976)/100,2)</f>
        <v>-13.27</v>
      </c>
      <c r="Q970" s="7">
        <f>ROUND('Sheet1 (4)'!W976/100,2)</f>
        <v>0.22</v>
      </c>
      <c r="R970" s="7">
        <f>ROUND('Sheet1 (4)'!X976/100,2)</f>
        <v>0.23</v>
      </c>
      <c r="S970" s="7">
        <f>ROUND('Sheet1 (4)'!Y976/100,2)</f>
        <v>0.15</v>
      </c>
      <c r="T970" s="7">
        <f>ROUND('Sheet1 (4)'!Z976/100,2)</f>
        <v>0.18</v>
      </c>
      <c r="U970" s="7">
        <f>ROUND('Sheet1 (4)'!AA976/100,2)</f>
        <v>0.16</v>
      </c>
      <c r="V970" s="1" t="str">
        <f>'Sheet1 (4)'!AB976&amp;".T"</f>
        <v>7508.T</v>
      </c>
      <c r="W970">
        <f>ROUND('Sheet1 (4)'!AC976,2)</f>
        <v>11.05</v>
      </c>
      <c r="X970">
        <f>ROUND('Sheet1 (4)'!AD976,2)</f>
        <v>1.67</v>
      </c>
      <c r="Y970" t="str">
        <f>_xlfn.XLOOKUP('Sheet1 (4)'!AB976,'Sheet1 (3)'!B:B,'Sheet1 (3)'!D:D,"",0)</f>
        <v>プライム</v>
      </c>
    </row>
    <row r="971" spans="1:25" x14ac:dyDescent="0.2">
      <c r="A971">
        <v>970</v>
      </c>
      <c r="B971" s="1" t="str">
        <f>_xlfn.XLOOKUP('Sheet1 (4)'!AB977,'Sheet1 (3)'!B:B,'Sheet1 (3)'!C:C,"",0)</f>
        <v>ＧＡ　ｔｅｃｈｎｏｌｏｇｉｅｓ</v>
      </c>
      <c r="C971" s="1" t="str">
        <f>_xlfn.XLOOKUP('Sheet1 (4)'!AB977,'Sheet1 (3)'!B:B,'Sheet1 (3)'!F:F,"",0)</f>
        <v>不動産業</v>
      </c>
      <c r="D971" s="1">
        <f>ROUND('Sheet1 (4)'!E977/100000000,2)</f>
        <v>0.41</v>
      </c>
      <c r="E971" s="1">
        <f>ROUND('Sheet1 (4)'!F977/100,2)</f>
        <v>-0.39</v>
      </c>
      <c r="F971" s="1">
        <f>ROUND('Sheet1 (4)'!G977/100,2)</f>
        <v>10.62</v>
      </c>
      <c r="G971" s="1">
        <f>ROUND('Sheet1 (4)'!H977/100,2)</f>
        <v>22.21</v>
      </c>
      <c r="H971" s="1">
        <f>ROUND('Sheet1 (4)'!I977/100,2)</f>
        <v>39.97</v>
      </c>
      <c r="I971" s="1">
        <f>ROUND('Sheet1 (4)'!J977/100,2)</f>
        <v>39.97</v>
      </c>
      <c r="J971" s="1">
        <f>ROUND('Sheet1 (4)'!K977/100,2)</f>
        <v>72</v>
      </c>
      <c r="K971" s="1">
        <f>ROUND('Sheet1 (4)'!L977/100,2)</f>
        <v>99.6</v>
      </c>
      <c r="L971" s="4">
        <f>ROUND(('Sheet1 (4)'!M977+'Sheet1 (4)'!R977)/100,2)</f>
        <v>-23.48</v>
      </c>
      <c r="M971" s="4">
        <f>ROUND(('Sheet1 (4)'!N977+'Sheet1 (4)'!S977)/100,2)</f>
        <v>-7.74</v>
      </c>
      <c r="N971" s="4">
        <f>ROUND(('Sheet1 (4)'!O977+'Sheet1 (4)'!T977)/100,2)</f>
        <v>47.46</v>
      </c>
      <c r="O971" s="4">
        <f>ROUND(('Sheet1 (4)'!P977+'Sheet1 (4)'!U977)/100,2)</f>
        <v>-11.58</v>
      </c>
      <c r="P971" s="4">
        <f>ROUND(('Sheet1 (4)'!Q977+'Sheet1 (4)'!V977)/100,2)</f>
        <v>-11.58</v>
      </c>
      <c r="Q971" s="7">
        <f>ROUND('Sheet1 (4)'!W977/100,2)</f>
        <v>-0.1</v>
      </c>
      <c r="R971" s="7">
        <f>ROUND('Sheet1 (4)'!X977/100,2)</f>
        <v>0.02</v>
      </c>
      <c r="S971" s="7">
        <f>ROUND('Sheet1 (4)'!Y977/100,2)</f>
        <v>0.05</v>
      </c>
      <c r="T971" s="7">
        <f>ROUND('Sheet1 (4)'!Z977/100,2)</f>
        <v>0.08</v>
      </c>
      <c r="U971" s="7">
        <f>ROUND('Sheet1 (4)'!AA977/100,2)</f>
        <v>0.08</v>
      </c>
      <c r="V971" s="1" t="str">
        <f>'Sheet1 (4)'!AB977&amp;".T"</f>
        <v>3491.T</v>
      </c>
      <c r="W971">
        <f>ROUND('Sheet1 (4)'!AC977,2)</f>
        <v>19.73</v>
      </c>
      <c r="X971">
        <f>ROUND('Sheet1 (4)'!AD977,2)</f>
        <v>2.65</v>
      </c>
      <c r="Y971" t="str">
        <f>_xlfn.XLOOKUP('Sheet1 (4)'!AB977,'Sheet1 (3)'!B:B,'Sheet1 (3)'!D:D,"",0)</f>
        <v>グロース</v>
      </c>
    </row>
    <row r="972" spans="1:25" x14ac:dyDescent="0.2">
      <c r="A972">
        <v>971</v>
      </c>
      <c r="B972" s="1" t="str">
        <f>_xlfn.XLOOKUP('Sheet1 (4)'!AB978,'Sheet1 (3)'!B:B,'Sheet1 (3)'!C:C,"",0)</f>
        <v>ＧＡＩＡ</v>
      </c>
      <c r="C972" s="1" t="str">
        <f>_xlfn.XLOOKUP('Sheet1 (4)'!AB978,'Sheet1 (3)'!B:B,'Sheet1 (3)'!F:F,"",0)</f>
        <v>その他金融業</v>
      </c>
      <c r="D972" s="1">
        <f>ROUND('Sheet1 (4)'!E978/100000000,2)</f>
        <v>0</v>
      </c>
      <c r="E972" s="1">
        <f>ROUND('Sheet1 (4)'!F978/100,2)</f>
        <v>0.21</v>
      </c>
      <c r="F972" s="1">
        <f>ROUND('Sheet1 (4)'!G978/100,2)</f>
        <v>0.28000000000000003</v>
      </c>
      <c r="G972" s="1">
        <f>ROUND('Sheet1 (4)'!H978/100,2)</f>
        <v>0.42</v>
      </c>
      <c r="H972" s="1">
        <f>ROUND('Sheet1 (4)'!I978/100,2)</f>
        <v>0.62</v>
      </c>
      <c r="I972" s="1">
        <f>ROUND('Sheet1 (4)'!J978/100,2)</f>
        <v>0.62</v>
      </c>
      <c r="J972" s="1" t="e">
        <f>ROUND('Sheet1 (4)'!K978/100,2)</f>
        <v>#VALUE!</v>
      </c>
      <c r="K972" s="1" t="e">
        <f>ROUND('Sheet1 (4)'!L978/100,2)</f>
        <v>#VALUE!</v>
      </c>
      <c r="L972" s="4" t="e">
        <f>ROUND(('Sheet1 (4)'!M978+'Sheet1 (4)'!R978)/100,2)</f>
        <v>#VALUE!</v>
      </c>
      <c r="M972" s="4" t="e">
        <f>ROUND(('Sheet1 (4)'!N978+'Sheet1 (4)'!S978)/100,2)</f>
        <v>#VALUE!</v>
      </c>
      <c r="N972" s="4">
        <f>ROUND(('Sheet1 (4)'!O978+'Sheet1 (4)'!T978)/100,2)</f>
        <v>0.28999999999999998</v>
      </c>
      <c r="O972" s="4">
        <f>ROUND(('Sheet1 (4)'!P978+'Sheet1 (4)'!U978)/100,2)</f>
        <v>0.7</v>
      </c>
      <c r="P972" s="4">
        <f>ROUND(('Sheet1 (4)'!Q978+'Sheet1 (4)'!V978)/100,2)</f>
        <v>0.7</v>
      </c>
      <c r="Q972" s="7" t="e">
        <f>ROUND('Sheet1 (4)'!W978/100,2)</f>
        <v>#VALUE!</v>
      </c>
      <c r="R972" s="7">
        <f>ROUND('Sheet1 (4)'!X978/100,2)</f>
        <v>0.11</v>
      </c>
      <c r="S972" s="7">
        <f>ROUND('Sheet1 (4)'!Y978/100,2)</f>
        <v>0.16</v>
      </c>
      <c r="T972" s="7">
        <f>ROUND('Sheet1 (4)'!Z978/100,2)</f>
        <v>0.18</v>
      </c>
      <c r="U972" s="7">
        <f>ROUND('Sheet1 (4)'!AA978/100,2)</f>
        <v>0.18</v>
      </c>
      <c r="V972" s="1" t="str">
        <f>'Sheet1 (4)'!AB978&amp;".T"</f>
        <v>154A.T</v>
      </c>
      <c r="W972">
        <f>ROUND('Sheet1 (4)'!AC978,2)</f>
        <v>20.59</v>
      </c>
      <c r="X972" t="e">
        <f>ROUND('Sheet1 (4)'!AD978,2)</f>
        <v>#VALUE!</v>
      </c>
      <c r="Y972" t="str">
        <f>_xlfn.XLOOKUP('Sheet1 (4)'!AB978,'Sheet1 (3)'!B:B,'Sheet1 (3)'!D:D,"",0)</f>
        <v>PRO Market</v>
      </c>
    </row>
    <row r="973" spans="1:25" x14ac:dyDescent="0.2">
      <c r="A973">
        <v>972</v>
      </c>
      <c r="B973" s="1" t="str">
        <f>_xlfn.XLOOKUP('Sheet1 (4)'!AB979,'Sheet1 (3)'!B:B,'Sheet1 (3)'!C:C,"",0)</f>
        <v>学研ホールディングス</v>
      </c>
      <c r="C973" s="1" t="str">
        <f>_xlfn.XLOOKUP('Sheet1 (4)'!AB979,'Sheet1 (3)'!B:B,'Sheet1 (3)'!F:F,"",0)</f>
        <v>情報・通信業</v>
      </c>
      <c r="D973" s="1">
        <f>ROUND('Sheet1 (4)'!E979/100000000,2)</f>
        <v>0.41</v>
      </c>
      <c r="E973" s="1">
        <f>ROUND('Sheet1 (4)'!F979/100,2)</f>
        <v>62.39</v>
      </c>
      <c r="F973" s="1">
        <f>ROUND('Sheet1 (4)'!G979/100,2)</f>
        <v>64.28</v>
      </c>
      <c r="G973" s="1">
        <f>ROUND('Sheet1 (4)'!H979/100,2)</f>
        <v>61.7</v>
      </c>
      <c r="H973" s="1">
        <f>ROUND('Sheet1 (4)'!I979/100,2)</f>
        <v>68.81</v>
      </c>
      <c r="I973" s="1">
        <f>ROUND('Sheet1 (4)'!J979/100,2)</f>
        <v>82.38</v>
      </c>
      <c r="J973" s="1">
        <f>ROUND('Sheet1 (4)'!K979/100,2)</f>
        <v>80.66</v>
      </c>
      <c r="K973" s="1">
        <f>ROUND('Sheet1 (4)'!L979/100,2)</f>
        <v>85.36</v>
      </c>
      <c r="L973" s="4">
        <f>ROUND(('Sheet1 (4)'!M979+'Sheet1 (4)'!R979)/100,2)</f>
        <v>-136.71</v>
      </c>
      <c r="M973" s="4">
        <f>ROUND(('Sheet1 (4)'!N979+'Sheet1 (4)'!S979)/100,2)</f>
        <v>-6.31</v>
      </c>
      <c r="N973" s="4">
        <f>ROUND(('Sheet1 (4)'!O979+'Sheet1 (4)'!T979)/100,2)</f>
        <v>6.99</v>
      </c>
      <c r="O973" s="4">
        <f>ROUND(('Sheet1 (4)'!P979+'Sheet1 (4)'!U979)/100,2)</f>
        <v>90</v>
      </c>
      <c r="P973" s="4" t="e">
        <f>ROUND(('Sheet1 (4)'!Q979+'Sheet1 (4)'!V979)/100,2)</f>
        <v>#VALUE!</v>
      </c>
      <c r="Q973" s="7">
        <f>ROUND('Sheet1 (4)'!W979/100,2)</f>
        <v>0.06</v>
      </c>
      <c r="R973" s="7">
        <f>ROUND('Sheet1 (4)'!X979/100,2)</f>
        <v>7.0000000000000007E-2</v>
      </c>
      <c r="S973" s="7">
        <f>ROUND('Sheet1 (4)'!Y979/100,2)</f>
        <v>7.0000000000000007E-2</v>
      </c>
      <c r="T973" s="7">
        <f>ROUND('Sheet1 (4)'!Z979/100,2)</f>
        <v>0.05</v>
      </c>
      <c r="U973" s="7">
        <f>ROUND('Sheet1 (4)'!AA979/100,2)</f>
        <v>0.08</v>
      </c>
      <c r="V973" s="1" t="str">
        <f>'Sheet1 (4)'!AB979&amp;".T"</f>
        <v>9470.T</v>
      </c>
      <c r="W973">
        <f>ROUND('Sheet1 (4)'!AC979,2)</f>
        <v>12.25</v>
      </c>
      <c r="X973">
        <f>ROUND('Sheet1 (4)'!AD979,2)</f>
        <v>0.84</v>
      </c>
      <c r="Y973" t="str">
        <f>_xlfn.XLOOKUP('Sheet1 (4)'!AB979,'Sheet1 (3)'!B:B,'Sheet1 (3)'!D:D,"",0)</f>
        <v>プライム</v>
      </c>
    </row>
    <row r="974" spans="1:25" x14ac:dyDescent="0.2">
      <c r="A974">
        <v>973</v>
      </c>
      <c r="B974" s="1" t="str">
        <f>_xlfn.XLOOKUP('Sheet1 (4)'!AB980,'Sheet1 (3)'!B:B,'Sheet1 (3)'!C:C,"",0)</f>
        <v>学究社</v>
      </c>
      <c r="C974" s="1" t="str">
        <f>_xlfn.XLOOKUP('Sheet1 (4)'!AB980,'Sheet1 (3)'!B:B,'Sheet1 (3)'!F:F,"",0)</f>
        <v>サービス業</v>
      </c>
      <c r="D974" s="1">
        <f>ROUND('Sheet1 (4)'!E980/100000000,2)</f>
        <v>0.11</v>
      </c>
      <c r="E974" s="1">
        <f>ROUND('Sheet1 (4)'!F980/100,2)</f>
        <v>18.61</v>
      </c>
      <c r="F974" s="1">
        <f>ROUND('Sheet1 (4)'!G980/100,2)</f>
        <v>23.26</v>
      </c>
      <c r="G974" s="1">
        <f>ROUND('Sheet1 (4)'!H980/100,2)</f>
        <v>27.61</v>
      </c>
      <c r="H974" s="1">
        <f>ROUND('Sheet1 (4)'!I980/100,2)</f>
        <v>26.95</v>
      </c>
      <c r="I974" s="1">
        <f>ROUND('Sheet1 (4)'!J980/100,2)</f>
        <v>26.21</v>
      </c>
      <c r="J974" s="1" t="e">
        <f>ROUND('Sheet1 (4)'!K980/100,2)</f>
        <v>#VALUE!</v>
      </c>
      <c r="K974" s="1" t="e">
        <f>ROUND('Sheet1 (4)'!L980/100,2)</f>
        <v>#VALUE!</v>
      </c>
      <c r="L974" s="4">
        <f>ROUND(('Sheet1 (4)'!M980+'Sheet1 (4)'!R980)/100,2)</f>
        <v>11.62</v>
      </c>
      <c r="M974" s="4">
        <f>ROUND(('Sheet1 (4)'!N980+'Sheet1 (4)'!S980)/100,2)</f>
        <v>13</v>
      </c>
      <c r="N974" s="4">
        <f>ROUND(('Sheet1 (4)'!O980+'Sheet1 (4)'!T980)/100,2)</f>
        <v>17.170000000000002</v>
      </c>
      <c r="O974" s="4">
        <f>ROUND(('Sheet1 (4)'!P980+'Sheet1 (4)'!U980)/100,2)</f>
        <v>18.78</v>
      </c>
      <c r="P974" s="4">
        <f>ROUND(('Sheet1 (4)'!Q980+'Sheet1 (4)'!V980)/100,2)</f>
        <v>21.36</v>
      </c>
      <c r="Q974" s="7">
        <f>ROUND('Sheet1 (4)'!W980/100,2)</f>
        <v>0.27</v>
      </c>
      <c r="R974" s="7">
        <f>ROUND('Sheet1 (4)'!X980/100,2)</f>
        <v>0.34</v>
      </c>
      <c r="S974" s="7">
        <f>ROUND('Sheet1 (4)'!Y980/100,2)</f>
        <v>0.35</v>
      </c>
      <c r="T974" s="7">
        <f>ROUND('Sheet1 (4)'!Z980/100,2)</f>
        <v>0.3</v>
      </c>
      <c r="U974" s="7">
        <f>ROUND('Sheet1 (4)'!AA980/100,2)</f>
        <v>0.27</v>
      </c>
      <c r="V974" s="1" t="str">
        <f>'Sheet1 (4)'!AB980&amp;".T"</f>
        <v>9769.T</v>
      </c>
      <c r="W974">
        <f>ROUND('Sheet1 (4)'!AC980,2)</f>
        <v>13.4</v>
      </c>
      <c r="X974">
        <f>ROUND('Sheet1 (4)'!AD980,2)</f>
        <v>3.62</v>
      </c>
      <c r="Y974" t="str">
        <f>_xlfn.XLOOKUP('Sheet1 (4)'!AB980,'Sheet1 (3)'!B:B,'Sheet1 (3)'!D:D,"",0)</f>
        <v>プライム</v>
      </c>
    </row>
    <row r="975" spans="1:25" x14ac:dyDescent="0.2">
      <c r="A975">
        <v>974</v>
      </c>
      <c r="B975" s="1" t="str">
        <f>_xlfn.XLOOKUP('Sheet1 (4)'!AB981,'Sheet1 (3)'!B:B,'Sheet1 (3)'!C:C,"",0)</f>
        <v>学情</v>
      </c>
      <c r="C975" s="1" t="str">
        <f>_xlfn.XLOOKUP('Sheet1 (4)'!AB981,'Sheet1 (3)'!B:B,'Sheet1 (3)'!F:F,"",0)</f>
        <v>サービス業</v>
      </c>
      <c r="D975" s="1">
        <f>ROUND('Sheet1 (4)'!E981/100000000,2)</f>
        <v>0.13</v>
      </c>
      <c r="E975" s="1" t="e">
        <f>ROUND('Sheet1 (4)'!F981/100,2)</f>
        <v>#VALUE!</v>
      </c>
      <c r="F975" s="1" t="e">
        <f>ROUND('Sheet1 (4)'!G981/100,2)</f>
        <v>#VALUE!</v>
      </c>
      <c r="G975" s="1">
        <f>ROUND('Sheet1 (4)'!H981/100,2)</f>
        <v>23.03</v>
      </c>
      <c r="H975" s="1">
        <f>ROUND('Sheet1 (4)'!I981/100,2)</f>
        <v>26.5</v>
      </c>
      <c r="I975" s="1">
        <f>ROUND('Sheet1 (4)'!J981/100,2)</f>
        <v>26.5</v>
      </c>
      <c r="J975" s="1">
        <f>ROUND('Sheet1 (4)'!K981/100,2)</f>
        <v>21</v>
      </c>
      <c r="K975" s="1">
        <f>ROUND('Sheet1 (4)'!L981/100,2)</f>
        <v>30</v>
      </c>
      <c r="L975" s="4" t="e">
        <f>ROUND(('Sheet1 (4)'!M981+'Sheet1 (4)'!R981)/100,2)</f>
        <v>#VALUE!</v>
      </c>
      <c r="M975" s="4" t="e">
        <f>ROUND(('Sheet1 (4)'!N981+'Sheet1 (4)'!S981)/100,2)</f>
        <v>#VALUE!</v>
      </c>
      <c r="N975" s="4">
        <f>ROUND(('Sheet1 (4)'!O981+'Sheet1 (4)'!T981)/100,2)</f>
        <v>16.02</v>
      </c>
      <c r="O975" s="4">
        <f>ROUND(('Sheet1 (4)'!P981+'Sheet1 (4)'!U981)/100,2)</f>
        <v>18.12</v>
      </c>
      <c r="P975" s="4">
        <f>ROUND(('Sheet1 (4)'!Q981+'Sheet1 (4)'!V981)/100,2)</f>
        <v>18.12</v>
      </c>
      <c r="Q975" s="7" t="e">
        <f>ROUND('Sheet1 (4)'!W981/100,2)</f>
        <v>#VALUE!</v>
      </c>
      <c r="R975" s="7" t="e">
        <f>ROUND('Sheet1 (4)'!X981/100,2)</f>
        <v>#VALUE!</v>
      </c>
      <c r="S975" s="7" t="e">
        <f>ROUND('Sheet1 (4)'!Y981/100,2)</f>
        <v>#VALUE!</v>
      </c>
      <c r="T975" s="7">
        <f>ROUND('Sheet1 (4)'!Z981/100,2)</f>
        <v>0.16</v>
      </c>
      <c r="U975" s="7">
        <f>ROUND('Sheet1 (4)'!AA981/100,2)</f>
        <v>0.16</v>
      </c>
      <c r="V975" s="1" t="str">
        <f>'Sheet1 (4)'!AB981&amp;".T"</f>
        <v>2301.T</v>
      </c>
      <c r="W975">
        <f>ROUND('Sheet1 (4)'!AC981,2)</f>
        <v>11.65</v>
      </c>
      <c r="X975">
        <f>ROUND('Sheet1 (4)'!AD981,2)</f>
        <v>1.54</v>
      </c>
      <c r="Y975" t="str">
        <f>_xlfn.XLOOKUP('Sheet1 (4)'!AB981,'Sheet1 (3)'!B:B,'Sheet1 (3)'!D:D,"",0)</f>
        <v>プライム</v>
      </c>
    </row>
    <row r="976" spans="1:25" x14ac:dyDescent="0.2">
      <c r="A976">
        <v>975</v>
      </c>
      <c r="B976" s="1" t="str">
        <f>_xlfn.XLOOKUP('Sheet1 (4)'!AB982,'Sheet1 (3)'!B:B,'Sheet1 (3)'!C:C,"",0)</f>
        <v>ガーラ</v>
      </c>
      <c r="C976" s="1" t="str">
        <f>_xlfn.XLOOKUP('Sheet1 (4)'!AB982,'Sheet1 (3)'!B:B,'Sheet1 (3)'!F:F,"",0)</f>
        <v>情報・通信業</v>
      </c>
      <c r="D976" s="1">
        <f>ROUND('Sheet1 (4)'!E982/100000000,2)</f>
        <v>0.28000000000000003</v>
      </c>
      <c r="E976" s="1">
        <f>ROUND('Sheet1 (4)'!F982/100,2)</f>
        <v>1.46</v>
      </c>
      <c r="F976" s="1">
        <f>ROUND('Sheet1 (4)'!G982/100,2)</f>
        <v>-2.98</v>
      </c>
      <c r="G976" s="1">
        <f>ROUND('Sheet1 (4)'!H982/100,2)</f>
        <v>-2.13</v>
      </c>
      <c r="H976" s="1">
        <f>ROUND('Sheet1 (4)'!I982/100,2)</f>
        <v>-4.4800000000000004</v>
      </c>
      <c r="I976" s="1">
        <f>ROUND('Sheet1 (4)'!J982/100,2)</f>
        <v>-4.4800000000000004</v>
      </c>
      <c r="J976" s="1" t="e">
        <f>ROUND('Sheet1 (4)'!K982/100,2)</f>
        <v>#VALUE!</v>
      </c>
      <c r="K976" s="1" t="e">
        <f>ROUND('Sheet1 (4)'!L982/100,2)</f>
        <v>#VALUE!</v>
      </c>
      <c r="L976" s="4">
        <f>ROUND(('Sheet1 (4)'!M982+'Sheet1 (4)'!R982)/100,2)</f>
        <v>3.82</v>
      </c>
      <c r="M976" s="4">
        <f>ROUND(('Sheet1 (4)'!N982+'Sheet1 (4)'!S982)/100,2)</f>
        <v>-5.33</v>
      </c>
      <c r="N976" s="4">
        <f>ROUND(('Sheet1 (4)'!O982+'Sheet1 (4)'!T982)/100,2)</f>
        <v>-12.81</v>
      </c>
      <c r="O976" s="4">
        <f>ROUND(('Sheet1 (4)'!P982+'Sheet1 (4)'!U982)/100,2)</f>
        <v>-19.850000000000001</v>
      </c>
      <c r="P976" s="4">
        <f>ROUND(('Sheet1 (4)'!Q982+'Sheet1 (4)'!V982)/100,2)</f>
        <v>-19.850000000000001</v>
      </c>
      <c r="Q976" s="7">
        <f>ROUND('Sheet1 (4)'!W982/100,2)</f>
        <v>5.62</v>
      </c>
      <c r="R976" s="7">
        <f>ROUND('Sheet1 (4)'!X982/100,2)</f>
        <v>-0.62</v>
      </c>
      <c r="S976" s="7" t="e">
        <f>ROUND('Sheet1 (4)'!Y982/100,2)</f>
        <v>#VALUE!</v>
      </c>
      <c r="T976" s="7">
        <f>ROUND('Sheet1 (4)'!Z982/100,2)</f>
        <v>-0.38</v>
      </c>
      <c r="U976" s="7">
        <f>ROUND('Sheet1 (4)'!AA982/100,2)</f>
        <v>-0.38</v>
      </c>
      <c r="V976" s="1" t="str">
        <f>'Sheet1 (4)'!AB982&amp;".T"</f>
        <v>4777.T</v>
      </c>
      <c r="W976" t="e">
        <f>ROUND('Sheet1 (4)'!AC982,2)</f>
        <v>#VALUE!</v>
      </c>
      <c r="X976">
        <f>ROUND('Sheet1 (4)'!AD982,2)</f>
        <v>8.1199999999999992</v>
      </c>
      <c r="Y976" t="str">
        <f>_xlfn.XLOOKUP('Sheet1 (4)'!AB982,'Sheet1 (3)'!B:B,'Sheet1 (3)'!D:D,"",0)</f>
        <v>スタンダード</v>
      </c>
    </row>
    <row r="977" spans="1:25" x14ac:dyDescent="0.2">
      <c r="A977">
        <v>976</v>
      </c>
      <c r="B977" s="1" t="str">
        <f>_xlfn.XLOOKUP('Sheet1 (4)'!AB983,'Sheet1 (3)'!B:B,'Sheet1 (3)'!C:C,"",0)</f>
        <v>ガリレイ</v>
      </c>
      <c r="C977" s="1" t="str">
        <f>_xlfn.XLOOKUP('Sheet1 (4)'!AB983,'Sheet1 (3)'!B:B,'Sheet1 (3)'!F:F,"",0)</f>
        <v>機械</v>
      </c>
      <c r="D977" s="1">
        <f>ROUND('Sheet1 (4)'!E983/100000000,2)</f>
        <v>0.4</v>
      </c>
      <c r="E977" s="1">
        <f>ROUND('Sheet1 (4)'!F983/100,2)</f>
        <v>81.75</v>
      </c>
      <c r="F977" s="1">
        <f>ROUND('Sheet1 (4)'!G983/100,2)</f>
        <v>100.08</v>
      </c>
      <c r="G977" s="1">
        <f>ROUND('Sheet1 (4)'!H983/100,2)</f>
        <v>114.91</v>
      </c>
      <c r="H977" s="1">
        <f>ROUND('Sheet1 (4)'!I983/100,2)</f>
        <v>152.27000000000001</v>
      </c>
      <c r="I977" s="1">
        <f>ROUND('Sheet1 (4)'!J983/100,2)</f>
        <v>165.66</v>
      </c>
      <c r="J977" s="1">
        <f>ROUND('Sheet1 (4)'!K983/100,2)</f>
        <v>170.5</v>
      </c>
      <c r="K977" s="1">
        <f>ROUND('Sheet1 (4)'!L983/100,2)</f>
        <v>177</v>
      </c>
      <c r="L977" s="4">
        <f>ROUND(('Sheet1 (4)'!M983+'Sheet1 (4)'!R983)/100,2)</f>
        <v>95.22</v>
      </c>
      <c r="M977" s="4">
        <f>ROUND(('Sheet1 (4)'!N983+'Sheet1 (4)'!S983)/100,2)</f>
        <v>50.69</v>
      </c>
      <c r="N977" s="4">
        <f>ROUND(('Sheet1 (4)'!O983+'Sheet1 (4)'!T983)/100,2)</f>
        <v>32.54</v>
      </c>
      <c r="O977" s="4">
        <f>ROUND(('Sheet1 (4)'!P983+'Sheet1 (4)'!U983)/100,2)</f>
        <v>97.07</v>
      </c>
      <c r="P977" s="4">
        <f>ROUND(('Sheet1 (4)'!Q983+'Sheet1 (4)'!V983)/100,2)</f>
        <v>8.52</v>
      </c>
      <c r="Q977" s="7">
        <f>ROUND('Sheet1 (4)'!W983/100,2)</f>
        <v>0.1</v>
      </c>
      <c r="R977" s="7">
        <f>ROUND('Sheet1 (4)'!X983/100,2)</f>
        <v>0.12</v>
      </c>
      <c r="S977" s="7">
        <f>ROUND('Sheet1 (4)'!Y983/100,2)</f>
        <v>0.11</v>
      </c>
      <c r="T977" s="7">
        <f>ROUND('Sheet1 (4)'!Z983/100,2)</f>
        <v>0.14000000000000001</v>
      </c>
      <c r="U977" s="7">
        <f>ROUND('Sheet1 (4)'!AA983/100,2)</f>
        <v>0.12</v>
      </c>
      <c r="V977" s="1" t="str">
        <f>'Sheet1 (4)'!AB983&amp;".T"</f>
        <v>6420.T</v>
      </c>
      <c r="W977">
        <f>ROUND('Sheet1 (4)'!AC983,2)</f>
        <v>11.81</v>
      </c>
      <c r="X977">
        <f>ROUND('Sheet1 (4)'!AD983,2)</f>
        <v>1.4</v>
      </c>
      <c r="Y977" t="str">
        <f>_xlfn.XLOOKUP('Sheet1 (4)'!AB983,'Sheet1 (3)'!B:B,'Sheet1 (3)'!D:D,"",0)</f>
        <v>プライム</v>
      </c>
    </row>
    <row r="978" spans="1:25" x14ac:dyDescent="0.2">
      <c r="A978">
        <v>977</v>
      </c>
      <c r="B978" s="1" t="str">
        <f>_xlfn.XLOOKUP('Sheet1 (4)'!AB984,'Sheet1 (3)'!B:B,'Sheet1 (3)'!C:C,"",0)</f>
        <v>ゲームカードホールディングス</v>
      </c>
      <c r="C978" s="1" t="str">
        <f>_xlfn.XLOOKUP('Sheet1 (4)'!AB984,'Sheet1 (3)'!B:B,'Sheet1 (3)'!F:F,"",0)</f>
        <v>機械</v>
      </c>
      <c r="D978" s="1">
        <f>ROUND('Sheet1 (4)'!E984/100000000,2)</f>
        <v>0.14000000000000001</v>
      </c>
      <c r="E978" s="1">
        <f>ROUND('Sheet1 (4)'!F984/100,2)</f>
        <v>11.62</v>
      </c>
      <c r="F978" s="1">
        <f>ROUND('Sheet1 (4)'!G984/100,2)</f>
        <v>11.21</v>
      </c>
      <c r="G978" s="1">
        <f>ROUND('Sheet1 (4)'!H984/100,2)</f>
        <v>44.65</v>
      </c>
      <c r="H978" s="1">
        <f>ROUND('Sheet1 (4)'!I984/100,2)</f>
        <v>105.23</v>
      </c>
      <c r="I978" s="1">
        <f>ROUND('Sheet1 (4)'!J984/100,2)</f>
        <v>90.18</v>
      </c>
      <c r="J978" s="1" t="e">
        <f>ROUND('Sheet1 (4)'!K984/100,2)</f>
        <v>#VALUE!</v>
      </c>
      <c r="K978" s="1" t="e">
        <f>ROUND('Sheet1 (4)'!L984/100,2)</f>
        <v>#VALUE!</v>
      </c>
      <c r="L978" s="4">
        <f>ROUND(('Sheet1 (4)'!M984+'Sheet1 (4)'!R984)/100,2)</f>
        <v>-45.73</v>
      </c>
      <c r="M978" s="4">
        <f>ROUND(('Sheet1 (4)'!N984+'Sheet1 (4)'!S984)/100,2)</f>
        <v>-24.99</v>
      </c>
      <c r="N978" s="4">
        <f>ROUND(('Sheet1 (4)'!O984+'Sheet1 (4)'!T984)/100,2)</f>
        <v>70.989999999999995</v>
      </c>
      <c r="O978" s="4">
        <f>ROUND(('Sheet1 (4)'!P984+'Sheet1 (4)'!U984)/100,2)</f>
        <v>48.09</v>
      </c>
      <c r="P978" s="4">
        <f>ROUND(('Sheet1 (4)'!Q984+'Sheet1 (4)'!V984)/100,2)</f>
        <v>27.56</v>
      </c>
      <c r="Q978" s="7">
        <f>ROUND('Sheet1 (4)'!W984/100,2)</f>
        <v>0.02</v>
      </c>
      <c r="R978" s="7">
        <f>ROUND('Sheet1 (4)'!X984/100,2)</f>
        <v>0.03</v>
      </c>
      <c r="S978" s="7">
        <f>ROUND('Sheet1 (4)'!Y984/100,2)</f>
        <v>0.1</v>
      </c>
      <c r="T978" s="7">
        <f>ROUND('Sheet1 (4)'!Z984/100,2)</f>
        <v>0.15</v>
      </c>
      <c r="U978" s="7">
        <f>ROUND('Sheet1 (4)'!AA984/100,2)</f>
        <v>0.12</v>
      </c>
      <c r="V978" s="1" t="str">
        <f>'Sheet1 (4)'!AB984&amp;".T"</f>
        <v>6249.T</v>
      </c>
      <c r="W978">
        <f>ROUND('Sheet1 (4)'!AC984,2)</f>
        <v>7.98</v>
      </c>
      <c r="X978">
        <f>ROUND('Sheet1 (4)'!AD984,2)</f>
        <v>0.69</v>
      </c>
      <c r="Y978" t="str">
        <f>_xlfn.XLOOKUP('Sheet1 (4)'!AB984,'Sheet1 (3)'!B:B,'Sheet1 (3)'!D:D,"",0)</f>
        <v>スタンダード</v>
      </c>
    </row>
    <row r="979" spans="1:25" x14ac:dyDescent="0.2">
      <c r="A979">
        <v>978</v>
      </c>
      <c r="B979" s="1" t="str">
        <f>_xlfn.XLOOKUP('Sheet1 (4)'!AB985,'Sheet1 (3)'!B:B,'Sheet1 (3)'!C:C,"",0)</f>
        <v>ＧａｍｅＷｉｔｈ</v>
      </c>
      <c r="C979" s="1" t="str">
        <f>_xlfn.XLOOKUP('Sheet1 (4)'!AB985,'Sheet1 (3)'!B:B,'Sheet1 (3)'!F:F,"",0)</f>
        <v>サービス業</v>
      </c>
      <c r="D979" s="1">
        <f>ROUND('Sheet1 (4)'!E985/100000000,2)</f>
        <v>0.17</v>
      </c>
      <c r="E979" s="1">
        <f>ROUND('Sheet1 (4)'!F985/100,2)</f>
        <v>-2.09</v>
      </c>
      <c r="F979" s="1">
        <f>ROUND('Sheet1 (4)'!G985/100,2)</f>
        <v>2</v>
      </c>
      <c r="G979" s="1">
        <f>ROUND('Sheet1 (4)'!H985/100,2)</f>
        <v>3.38</v>
      </c>
      <c r="H979" s="1">
        <f>ROUND('Sheet1 (4)'!I985/100,2)</f>
        <v>0.67</v>
      </c>
      <c r="I979" s="1">
        <f>ROUND('Sheet1 (4)'!J985/100,2)</f>
        <v>-1.97</v>
      </c>
      <c r="J979" s="1">
        <f>ROUND('Sheet1 (4)'!K985/100,2)</f>
        <v>0.2</v>
      </c>
      <c r="K979" s="1">
        <f>ROUND('Sheet1 (4)'!L985/100,2)</f>
        <v>1</v>
      </c>
      <c r="L979" s="4">
        <f>ROUND(('Sheet1 (4)'!M985+'Sheet1 (4)'!R985)/100,2)</f>
        <v>-4.2</v>
      </c>
      <c r="M979" s="4">
        <f>ROUND(('Sheet1 (4)'!N985+'Sheet1 (4)'!S985)/100,2)</f>
        <v>4.0599999999999996</v>
      </c>
      <c r="N979" s="4">
        <f>ROUND(('Sheet1 (4)'!O985+'Sheet1 (4)'!T985)/100,2)</f>
        <v>0.56000000000000005</v>
      </c>
      <c r="O979" s="4">
        <f>ROUND(('Sheet1 (4)'!P985+'Sheet1 (4)'!U985)/100,2)</f>
        <v>0.28000000000000003</v>
      </c>
      <c r="P979" s="4">
        <f>ROUND(('Sheet1 (4)'!Q985+'Sheet1 (4)'!V985)/100,2)</f>
        <v>-4.2300000000000004</v>
      </c>
      <c r="Q979" s="7">
        <f>ROUND('Sheet1 (4)'!W985/100,2)</f>
        <v>-7.0000000000000007E-2</v>
      </c>
      <c r="R979" s="7">
        <f>ROUND('Sheet1 (4)'!X985/100,2)</f>
        <v>0.04</v>
      </c>
      <c r="S979" s="7">
        <f>ROUND('Sheet1 (4)'!Y985/100,2)</f>
        <v>0.05</v>
      </c>
      <c r="T979" s="7">
        <f>ROUND('Sheet1 (4)'!Z985/100,2)</f>
        <v>-0.11</v>
      </c>
      <c r="U979" s="7">
        <f>ROUND('Sheet1 (4)'!AA985/100,2)</f>
        <v>-0.08</v>
      </c>
      <c r="V979" s="1" t="str">
        <f>'Sheet1 (4)'!AB985&amp;".T"</f>
        <v>6552.T</v>
      </c>
      <c r="W979" t="e">
        <f>ROUND('Sheet1 (4)'!AC985,2)</f>
        <v>#VALUE!</v>
      </c>
      <c r="X979">
        <f>ROUND('Sheet1 (4)'!AD985,2)</f>
        <v>1.27</v>
      </c>
      <c r="Y979" t="str">
        <f>_xlfn.XLOOKUP('Sheet1 (4)'!AB985,'Sheet1 (3)'!B:B,'Sheet1 (3)'!D:D,"",0)</f>
        <v>スタンダード</v>
      </c>
    </row>
    <row r="980" spans="1:25" x14ac:dyDescent="0.2">
      <c r="A980">
        <v>979</v>
      </c>
      <c r="B980" s="1" t="str">
        <f>_xlfn.XLOOKUP('Sheet1 (4)'!AB986,'Sheet1 (3)'!B:B,'Sheet1 (3)'!C:C,"",0)</f>
        <v>ガーデン</v>
      </c>
      <c r="C980" s="1" t="str">
        <f>_xlfn.XLOOKUP('Sheet1 (4)'!AB986,'Sheet1 (3)'!B:B,'Sheet1 (3)'!F:F,"",0)</f>
        <v>小売業</v>
      </c>
      <c r="D980" s="1">
        <f>ROUND('Sheet1 (4)'!E986/100000000,2)</f>
        <v>7.0000000000000007E-2</v>
      </c>
      <c r="E980" s="1" t="e">
        <f>ROUND('Sheet1 (4)'!F986/100,2)</f>
        <v>#VALUE!</v>
      </c>
      <c r="F980" s="1" t="e">
        <f>ROUND('Sheet1 (4)'!G986/100,2)</f>
        <v>#VALUE!</v>
      </c>
      <c r="G980" s="1" t="e">
        <f>ROUND('Sheet1 (4)'!H986/100,2)</f>
        <v>#VALUE!</v>
      </c>
      <c r="H980" s="1">
        <f>ROUND('Sheet1 (4)'!I986/100,2)</f>
        <v>15.16</v>
      </c>
      <c r="I980" s="1">
        <f>ROUND('Sheet1 (4)'!J986/100,2)</f>
        <v>18.5</v>
      </c>
      <c r="J980" s="1">
        <f>ROUND('Sheet1 (4)'!K986/100,2)</f>
        <v>20</v>
      </c>
      <c r="K980" s="1">
        <f>ROUND('Sheet1 (4)'!L986/100,2)</f>
        <v>22</v>
      </c>
      <c r="L980" s="4" t="e">
        <f>ROUND(('Sheet1 (4)'!M986+'Sheet1 (4)'!R986)/100,2)</f>
        <v>#VALUE!</v>
      </c>
      <c r="M980" s="4" t="e">
        <f>ROUND(('Sheet1 (4)'!N986+'Sheet1 (4)'!S986)/100,2)</f>
        <v>#VALUE!</v>
      </c>
      <c r="N980" s="4" t="e">
        <f>ROUND(('Sheet1 (4)'!O986+'Sheet1 (4)'!T986)/100,2)</f>
        <v>#VALUE!</v>
      </c>
      <c r="O980" s="4">
        <f>ROUND(('Sheet1 (4)'!P986+'Sheet1 (4)'!U986)/100,2)</f>
        <v>12.07</v>
      </c>
      <c r="P980" s="4">
        <f>ROUND(('Sheet1 (4)'!Q986+'Sheet1 (4)'!V986)/100,2)</f>
        <v>6</v>
      </c>
      <c r="Q980" s="7" t="e">
        <f>ROUND('Sheet1 (4)'!W986/100,2)</f>
        <v>#VALUE!</v>
      </c>
      <c r="R980" s="7" t="e">
        <f>ROUND('Sheet1 (4)'!X986/100,2)</f>
        <v>#VALUE!</v>
      </c>
      <c r="S980" s="7" t="e">
        <f>ROUND('Sheet1 (4)'!Y986/100,2)</f>
        <v>#VALUE!</v>
      </c>
      <c r="T980" s="7" t="e">
        <f>ROUND('Sheet1 (4)'!Z986/100,2)</f>
        <v>#VALUE!</v>
      </c>
      <c r="U980" s="7">
        <f>ROUND('Sheet1 (4)'!AA986/100,2)</f>
        <v>0.24</v>
      </c>
      <c r="V980" s="1" t="str">
        <f>'Sheet1 (4)'!AB986&amp;".T"</f>
        <v>274A.T</v>
      </c>
      <c r="W980">
        <f>ROUND('Sheet1 (4)'!AC986,2)</f>
        <v>14.82</v>
      </c>
      <c r="X980">
        <f>ROUND('Sheet1 (4)'!AD986,2)</f>
        <v>1.86</v>
      </c>
      <c r="Y980" t="str">
        <f>_xlfn.XLOOKUP('Sheet1 (4)'!AB986,'Sheet1 (3)'!B:B,'Sheet1 (3)'!D:D,"",0)</f>
        <v>スタンダード</v>
      </c>
    </row>
    <row r="981" spans="1:25" x14ac:dyDescent="0.2">
      <c r="A981">
        <v>980</v>
      </c>
      <c r="B981" s="1" t="str">
        <f>_xlfn.XLOOKUP('Sheet1 (4)'!AB987,'Sheet1 (3)'!B:B,'Sheet1 (3)'!C:C,"",0)</f>
        <v>ジーデップ・アドバンス</v>
      </c>
      <c r="C981" s="1" t="str">
        <f>_xlfn.XLOOKUP('Sheet1 (4)'!AB987,'Sheet1 (3)'!B:B,'Sheet1 (3)'!F:F,"",0)</f>
        <v>卸売業</v>
      </c>
      <c r="D981" s="1">
        <f>ROUND('Sheet1 (4)'!E987/100000000,2)</f>
        <v>0.05</v>
      </c>
      <c r="E981" s="1">
        <f>ROUND('Sheet1 (4)'!F987/100,2)</f>
        <v>3.44</v>
      </c>
      <c r="F981" s="1">
        <f>ROUND('Sheet1 (4)'!G987/100,2)</f>
        <v>4.0599999999999996</v>
      </c>
      <c r="G981" s="1">
        <f>ROUND('Sheet1 (4)'!H987/100,2)</f>
        <v>5.57</v>
      </c>
      <c r="H981" s="1">
        <f>ROUND('Sheet1 (4)'!I987/100,2)</f>
        <v>6.63</v>
      </c>
      <c r="I981" s="1">
        <f>ROUND('Sheet1 (4)'!J987/100,2)</f>
        <v>8.39</v>
      </c>
      <c r="J981" s="1" t="e">
        <f>ROUND('Sheet1 (4)'!K987/100,2)</f>
        <v>#VALUE!</v>
      </c>
      <c r="K981" s="1" t="e">
        <f>ROUND('Sheet1 (4)'!L987/100,2)</f>
        <v>#VALUE!</v>
      </c>
      <c r="L981" s="4" t="e">
        <f>ROUND(('Sheet1 (4)'!M987+'Sheet1 (4)'!R987)/100,2)</f>
        <v>#VALUE!</v>
      </c>
      <c r="M981" s="4" t="e">
        <f>ROUND(('Sheet1 (4)'!N987+'Sheet1 (4)'!S987)/100,2)</f>
        <v>#VALUE!</v>
      </c>
      <c r="N981" s="4">
        <f>ROUND(('Sheet1 (4)'!O987+'Sheet1 (4)'!T987)/100,2)</f>
        <v>5.75</v>
      </c>
      <c r="O981" s="4">
        <f>ROUND(('Sheet1 (4)'!P987+'Sheet1 (4)'!U987)/100,2)</f>
        <v>6.63</v>
      </c>
      <c r="P981" s="4">
        <f>ROUND(('Sheet1 (4)'!Q987+'Sheet1 (4)'!V987)/100,2)</f>
        <v>4.7</v>
      </c>
      <c r="Q981" s="7" t="e">
        <f>ROUND('Sheet1 (4)'!W987/100,2)</f>
        <v>#VALUE!</v>
      </c>
      <c r="R981" s="7">
        <f>ROUND('Sheet1 (4)'!X987/100,2)</f>
        <v>0.26</v>
      </c>
      <c r="S981" s="7">
        <f>ROUND('Sheet1 (4)'!Y987/100,2)</f>
        <v>0.28000000000000003</v>
      </c>
      <c r="T981" s="7">
        <f>ROUND('Sheet1 (4)'!Z987/100,2)</f>
        <v>0.22</v>
      </c>
      <c r="U981" s="7">
        <f>ROUND('Sheet1 (4)'!AA987/100,2)</f>
        <v>0.2</v>
      </c>
      <c r="V981" s="1" t="str">
        <f>'Sheet1 (4)'!AB987&amp;".T"</f>
        <v>5885.T</v>
      </c>
      <c r="W981">
        <f>ROUND('Sheet1 (4)'!AC987,2)</f>
        <v>28.43</v>
      </c>
      <c r="X981">
        <f>ROUND('Sheet1 (4)'!AD987,2)</f>
        <v>5.42</v>
      </c>
      <c r="Y981" t="str">
        <f>_xlfn.XLOOKUP('Sheet1 (4)'!AB987,'Sheet1 (3)'!B:B,'Sheet1 (3)'!D:D,"",0)</f>
        <v>スタンダード</v>
      </c>
    </row>
    <row r="982" spans="1:25" x14ac:dyDescent="0.2">
      <c r="A982">
        <v>981</v>
      </c>
      <c r="B982" s="1" t="str">
        <f>_xlfn.XLOOKUP('Sheet1 (4)'!AB988,'Sheet1 (3)'!B:B,'Sheet1 (3)'!C:C,"",0)</f>
        <v>ジェコス</v>
      </c>
      <c r="C982" s="1" t="str">
        <f>_xlfn.XLOOKUP('Sheet1 (4)'!AB988,'Sheet1 (3)'!B:B,'Sheet1 (3)'!F:F,"",0)</f>
        <v>卸売業</v>
      </c>
      <c r="D982" s="1">
        <f>ROUND('Sheet1 (4)'!E988/100000000,2)</f>
        <v>0.34</v>
      </c>
      <c r="E982" s="1">
        <f>ROUND('Sheet1 (4)'!F988/100,2)</f>
        <v>60.72</v>
      </c>
      <c r="F982" s="1">
        <f>ROUND('Sheet1 (4)'!G988/100,2)</f>
        <v>47.06</v>
      </c>
      <c r="G982" s="1">
        <f>ROUND('Sheet1 (4)'!H988/100,2)</f>
        <v>45.03</v>
      </c>
      <c r="H982" s="1">
        <f>ROUND('Sheet1 (4)'!I988/100,2)</f>
        <v>62.44</v>
      </c>
      <c r="I982" s="1">
        <f>ROUND('Sheet1 (4)'!J988/100,2)</f>
        <v>68.510000000000005</v>
      </c>
      <c r="J982" s="1" t="e">
        <f>ROUND('Sheet1 (4)'!K988/100,2)</f>
        <v>#VALUE!</v>
      </c>
      <c r="K982" s="1" t="e">
        <f>ROUND('Sheet1 (4)'!L988/100,2)</f>
        <v>#VALUE!</v>
      </c>
      <c r="L982" s="4">
        <f>ROUND(('Sheet1 (4)'!M988+'Sheet1 (4)'!R988)/100,2)</f>
        <v>60.72</v>
      </c>
      <c r="M982" s="4">
        <f>ROUND(('Sheet1 (4)'!N988+'Sheet1 (4)'!S988)/100,2)</f>
        <v>64.87</v>
      </c>
      <c r="N982" s="4">
        <f>ROUND(('Sheet1 (4)'!O988+'Sheet1 (4)'!T988)/100,2)</f>
        <v>-17.98</v>
      </c>
      <c r="O982" s="4">
        <f>ROUND(('Sheet1 (4)'!P988+'Sheet1 (4)'!U988)/100,2)</f>
        <v>-27.37</v>
      </c>
      <c r="P982" s="4">
        <f>ROUND(('Sheet1 (4)'!Q988+'Sheet1 (4)'!V988)/100,2)</f>
        <v>55.02</v>
      </c>
      <c r="Q982" s="7">
        <f>ROUND('Sheet1 (4)'!W988/100,2)</f>
        <v>0.08</v>
      </c>
      <c r="R982" s="7">
        <f>ROUND('Sheet1 (4)'!X988/100,2)</f>
        <v>0.06</v>
      </c>
      <c r="S982" s="7">
        <f>ROUND('Sheet1 (4)'!Y988/100,2)</f>
        <v>0.06</v>
      </c>
      <c r="T982" s="7">
        <f>ROUND('Sheet1 (4)'!Z988/100,2)</f>
        <v>7.0000000000000007E-2</v>
      </c>
      <c r="U982" s="7">
        <f>ROUND('Sheet1 (4)'!AA988/100,2)</f>
        <v>7.0000000000000007E-2</v>
      </c>
      <c r="V982" s="1" t="str">
        <f>'Sheet1 (4)'!AB988&amp;".T"</f>
        <v>9991.T</v>
      </c>
      <c r="W982">
        <f>ROUND('Sheet1 (4)'!AC988,2)</f>
        <v>8.4499999999999993</v>
      </c>
      <c r="X982">
        <f>ROUND('Sheet1 (4)'!AD988,2)</f>
        <v>0.69</v>
      </c>
      <c r="Y982" t="str">
        <f>_xlfn.XLOOKUP('Sheet1 (4)'!AB988,'Sheet1 (3)'!B:B,'Sheet1 (3)'!D:D,"",0)</f>
        <v>プライム</v>
      </c>
    </row>
    <row r="983" spans="1:25" x14ac:dyDescent="0.2">
      <c r="A983">
        <v>982</v>
      </c>
      <c r="B983" s="1" t="str">
        <f>_xlfn.XLOOKUP('Sheet1 (4)'!AB989,'Sheet1 (3)'!B:B,'Sheet1 (3)'!C:C,"",0)</f>
        <v>ギークス</v>
      </c>
      <c r="C983" s="1" t="str">
        <f>_xlfn.XLOOKUP('Sheet1 (4)'!AB989,'Sheet1 (3)'!B:B,'Sheet1 (3)'!F:F,"",0)</f>
        <v>サービス業</v>
      </c>
      <c r="D983" s="1">
        <f>ROUND('Sheet1 (4)'!E989/100000000,2)</f>
        <v>0.1</v>
      </c>
      <c r="E983" s="1">
        <f>ROUND('Sheet1 (4)'!F989/100,2)</f>
        <v>7.38</v>
      </c>
      <c r="F983" s="1">
        <f>ROUND('Sheet1 (4)'!G989/100,2)</f>
        <v>11.33</v>
      </c>
      <c r="G983" s="1">
        <f>ROUND('Sheet1 (4)'!H989/100,2)</f>
        <v>5.89</v>
      </c>
      <c r="H983" s="1">
        <f>ROUND('Sheet1 (4)'!I989/100,2)</f>
        <v>0.91</v>
      </c>
      <c r="I983" s="1">
        <f>ROUND('Sheet1 (4)'!J989/100,2)</f>
        <v>4.96</v>
      </c>
      <c r="J983" s="1">
        <f>ROUND('Sheet1 (4)'!K989/100,2)</f>
        <v>4.5</v>
      </c>
      <c r="K983" s="1">
        <f>ROUND('Sheet1 (4)'!L989/100,2)</f>
        <v>4.5</v>
      </c>
      <c r="L983" s="4">
        <f>ROUND(('Sheet1 (4)'!M989+'Sheet1 (4)'!R989)/100,2)</f>
        <v>6.13</v>
      </c>
      <c r="M983" s="4">
        <f>ROUND(('Sheet1 (4)'!N989+'Sheet1 (4)'!S989)/100,2)</f>
        <v>3.01</v>
      </c>
      <c r="N983" s="4">
        <f>ROUND(('Sheet1 (4)'!O989+'Sheet1 (4)'!T989)/100,2)</f>
        <v>-8.7200000000000006</v>
      </c>
      <c r="O983" s="4">
        <f>ROUND(('Sheet1 (4)'!P989+'Sheet1 (4)'!U989)/100,2)</f>
        <v>3.14</v>
      </c>
      <c r="P983" s="4">
        <f>ROUND(('Sheet1 (4)'!Q989+'Sheet1 (4)'!V989)/100,2)</f>
        <v>-3.72</v>
      </c>
      <c r="Q983" s="7">
        <f>ROUND('Sheet1 (4)'!W989/100,2)</f>
        <v>0.13</v>
      </c>
      <c r="R983" s="7">
        <f>ROUND('Sheet1 (4)'!X989/100,2)</f>
        <v>0.17</v>
      </c>
      <c r="S983" s="7">
        <f>ROUND('Sheet1 (4)'!Y989/100,2)</f>
        <v>0.05</v>
      </c>
      <c r="T983" s="7">
        <f>ROUND('Sheet1 (4)'!Z989/100,2)</f>
        <v>-0.43</v>
      </c>
      <c r="U983" s="7">
        <f>ROUND('Sheet1 (4)'!AA989/100,2)</f>
        <v>-0.04</v>
      </c>
      <c r="V983" s="1" t="str">
        <f>'Sheet1 (4)'!AB989&amp;".T"</f>
        <v>7060.T</v>
      </c>
      <c r="W983">
        <f>ROUND('Sheet1 (4)'!AC989,2)</f>
        <v>56.94</v>
      </c>
      <c r="X983">
        <f>ROUND('Sheet1 (4)'!AD989,2)</f>
        <v>2.1</v>
      </c>
      <c r="Y983" t="str">
        <f>_xlfn.XLOOKUP('Sheet1 (4)'!AB989,'Sheet1 (3)'!B:B,'Sheet1 (3)'!D:D,"",0)</f>
        <v>スタンダード</v>
      </c>
    </row>
    <row r="984" spans="1:25" x14ac:dyDescent="0.2">
      <c r="A984">
        <v>983</v>
      </c>
      <c r="B984" s="1" t="str">
        <f>_xlfn.XLOOKUP('Sheet1 (4)'!AB990,'Sheet1 (3)'!B:B,'Sheet1 (3)'!C:C,"",0)</f>
        <v>ＧＥＮＤＡ</v>
      </c>
      <c r="C984" s="1" t="str">
        <f>_xlfn.XLOOKUP('Sheet1 (4)'!AB990,'Sheet1 (3)'!B:B,'Sheet1 (3)'!F:F,"",0)</f>
        <v>サービス業</v>
      </c>
      <c r="D984" s="1">
        <f>ROUND('Sheet1 (4)'!E990/100000000,2)</f>
        <v>1.84</v>
      </c>
      <c r="E984" s="1" t="e">
        <f>ROUND('Sheet1 (4)'!F990/100,2)</f>
        <v>#VALUE!</v>
      </c>
      <c r="F984" s="1">
        <f>ROUND('Sheet1 (4)'!G990/100,2)</f>
        <v>40.25</v>
      </c>
      <c r="G984" s="1">
        <f>ROUND('Sheet1 (4)'!H990/100,2)</f>
        <v>42.46</v>
      </c>
      <c r="H984" s="1">
        <f>ROUND('Sheet1 (4)'!I990/100,2)</f>
        <v>53.71</v>
      </c>
      <c r="I984" s="1">
        <f>ROUND('Sheet1 (4)'!J990/100,2)</f>
        <v>79.66</v>
      </c>
      <c r="J984" s="1">
        <f>ROUND('Sheet1 (4)'!K990/100,2)</f>
        <v>107.33</v>
      </c>
      <c r="K984" s="1">
        <f>ROUND('Sheet1 (4)'!L990/100,2)</f>
        <v>136</v>
      </c>
      <c r="L984" s="4" t="e">
        <f>ROUND(('Sheet1 (4)'!M990+'Sheet1 (4)'!R990)/100,2)</f>
        <v>#VALUE!</v>
      </c>
      <c r="M984" s="4" t="e">
        <f>ROUND(('Sheet1 (4)'!N990+'Sheet1 (4)'!S990)/100,2)</f>
        <v>#VALUE!</v>
      </c>
      <c r="N984" s="4" t="e">
        <f>ROUND(('Sheet1 (4)'!O990+'Sheet1 (4)'!T990)/100,2)</f>
        <v>#VALUE!</v>
      </c>
      <c r="O984" s="4">
        <f>ROUND(('Sheet1 (4)'!P990+'Sheet1 (4)'!U990)/100,2)</f>
        <v>-27.32</v>
      </c>
      <c r="P984" s="4">
        <f>ROUND(('Sheet1 (4)'!Q990+'Sheet1 (4)'!V990)/100,2)</f>
        <v>-122.41</v>
      </c>
      <c r="Q984" s="7" t="e">
        <f>ROUND('Sheet1 (4)'!W990/100,2)</f>
        <v>#VALUE!</v>
      </c>
      <c r="R984" s="7" t="e">
        <f>ROUND('Sheet1 (4)'!X990/100,2)</f>
        <v>#VALUE!</v>
      </c>
      <c r="S984" s="7">
        <f>ROUND('Sheet1 (4)'!Y990/100,2)</f>
        <v>0.36</v>
      </c>
      <c r="T984" s="7">
        <f>ROUND('Sheet1 (4)'!Z990/100,2)</f>
        <v>0.27</v>
      </c>
      <c r="U984" s="7">
        <f>ROUND('Sheet1 (4)'!AA990/100,2)</f>
        <v>0.13</v>
      </c>
      <c r="V984" s="1" t="str">
        <f>'Sheet1 (4)'!AB990&amp;".T"</f>
        <v>9166.T</v>
      </c>
      <c r="W984">
        <f>ROUND('Sheet1 (4)'!AC990,2)</f>
        <v>51.82</v>
      </c>
      <c r="X984">
        <f>ROUND('Sheet1 (4)'!AD990,2)</f>
        <v>2.12</v>
      </c>
      <c r="Y984" t="str">
        <f>_xlfn.XLOOKUP('Sheet1 (4)'!AB990,'Sheet1 (3)'!B:B,'Sheet1 (3)'!D:D,"",0)</f>
        <v>グロース</v>
      </c>
    </row>
    <row r="985" spans="1:25" x14ac:dyDescent="0.2">
      <c r="A985">
        <v>984</v>
      </c>
      <c r="B985" s="1" t="str">
        <f>_xlfn.XLOOKUP('Sheet1 (4)'!AB991,'Sheet1 (3)'!B:B,'Sheet1 (3)'!C:C,"",0)</f>
        <v>ゲンダイエージェンシー</v>
      </c>
      <c r="C985" s="1" t="str">
        <f>_xlfn.XLOOKUP('Sheet1 (4)'!AB991,'Sheet1 (3)'!B:B,'Sheet1 (3)'!F:F,"",0)</f>
        <v>情報・通信業</v>
      </c>
      <c r="D985" s="1">
        <f>ROUND('Sheet1 (4)'!E991/100000000,2)</f>
        <v>0.11</v>
      </c>
      <c r="E985" s="1">
        <f>ROUND('Sheet1 (4)'!F991/100,2)</f>
        <v>-2.9</v>
      </c>
      <c r="F985" s="1">
        <f>ROUND('Sheet1 (4)'!G991/100,2)</f>
        <v>2.97</v>
      </c>
      <c r="G985" s="1">
        <f>ROUND('Sheet1 (4)'!H991/100,2)</f>
        <v>4.0199999999999996</v>
      </c>
      <c r="H985" s="1">
        <f>ROUND('Sheet1 (4)'!I991/100,2)</f>
        <v>2.5</v>
      </c>
      <c r="I985" s="1">
        <f>ROUND('Sheet1 (4)'!J991/100,2)</f>
        <v>4.1900000000000004</v>
      </c>
      <c r="J985" s="1" t="e">
        <f>ROUND('Sheet1 (4)'!K991/100,2)</f>
        <v>#VALUE!</v>
      </c>
      <c r="K985" s="1" t="e">
        <f>ROUND('Sheet1 (4)'!L991/100,2)</f>
        <v>#VALUE!</v>
      </c>
      <c r="L985" s="4">
        <f>ROUND(('Sheet1 (4)'!M991+'Sheet1 (4)'!R991)/100,2)</f>
        <v>-1.03</v>
      </c>
      <c r="M985" s="4">
        <f>ROUND(('Sheet1 (4)'!N991+'Sheet1 (4)'!S991)/100,2)</f>
        <v>5.83</v>
      </c>
      <c r="N985" s="4">
        <f>ROUND(('Sheet1 (4)'!O991+'Sheet1 (4)'!T991)/100,2)</f>
        <v>2.86</v>
      </c>
      <c r="O985" s="4">
        <f>ROUND(('Sheet1 (4)'!P991+'Sheet1 (4)'!U991)/100,2)</f>
        <v>4.16</v>
      </c>
      <c r="P985" s="4">
        <f>ROUND(('Sheet1 (4)'!Q991+'Sheet1 (4)'!V991)/100,2)</f>
        <v>3.78</v>
      </c>
      <c r="Q985" s="7">
        <f>ROUND('Sheet1 (4)'!W991/100,2)</f>
        <v>-0.06</v>
      </c>
      <c r="R985" s="7">
        <f>ROUND('Sheet1 (4)'!X991/100,2)</f>
        <v>0.05</v>
      </c>
      <c r="S985" s="7">
        <f>ROUND('Sheet1 (4)'!Y991/100,2)</f>
        <v>0.08</v>
      </c>
      <c r="T985" s="7">
        <f>ROUND('Sheet1 (4)'!Z991/100,2)</f>
        <v>0.03</v>
      </c>
      <c r="U985" s="7">
        <f>ROUND('Sheet1 (4)'!AA991/100,2)</f>
        <v>0.09</v>
      </c>
      <c r="V985" s="1" t="str">
        <f>'Sheet1 (4)'!AB991&amp;".T"</f>
        <v>2411.T</v>
      </c>
      <c r="W985">
        <f>ROUND('Sheet1 (4)'!AC991,2)</f>
        <v>10.65</v>
      </c>
      <c r="X985">
        <f>ROUND('Sheet1 (4)'!AD991,2)</f>
        <v>1.32</v>
      </c>
      <c r="Y985" t="str">
        <f>_xlfn.XLOOKUP('Sheet1 (4)'!AB991,'Sheet1 (3)'!B:B,'Sheet1 (3)'!D:D,"",0)</f>
        <v>スタンダード</v>
      </c>
    </row>
    <row r="986" spans="1:25" x14ac:dyDescent="0.2">
      <c r="A986">
        <v>985</v>
      </c>
      <c r="B986" s="1" t="str">
        <f>_xlfn.XLOOKUP('Sheet1 (4)'!AB992,'Sheet1 (3)'!B:B,'Sheet1 (3)'!C:C,"",0)</f>
        <v>ゼネラル・オイスター</v>
      </c>
      <c r="C986" s="1" t="str">
        <f>_xlfn.XLOOKUP('Sheet1 (4)'!AB992,'Sheet1 (3)'!B:B,'Sheet1 (3)'!F:F,"",0)</f>
        <v>小売業</v>
      </c>
      <c r="D986" s="1">
        <f>ROUND('Sheet1 (4)'!E992/100000000,2)</f>
        <v>0.05</v>
      </c>
      <c r="E986" s="1">
        <f>ROUND('Sheet1 (4)'!F992/100,2)</f>
        <v>-3.6</v>
      </c>
      <c r="F986" s="1">
        <f>ROUND('Sheet1 (4)'!G992/100,2)</f>
        <v>-2.83</v>
      </c>
      <c r="G986" s="1">
        <f>ROUND('Sheet1 (4)'!H992/100,2)</f>
        <v>1.28</v>
      </c>
      <c r="H986" s="1">
        <f>ROUND('Sheet1 (4)'!I992/100,2)</f>
        <v>0.17</v>
      </c>
      <c r="I986" s="1">
        <f>ROUND('Sheet1 (4)'!J992/100,2)</f>
        <v>0.04</v>
      </c>
      <c r="J986" s="1" t="e">
        <f>ROUND('Sheet1 (4)'!K992/100,2)</f>
        <v>#VALUE!</v>
      </c>
      <c r="K986" s="1" t="e">
        <f>ROUND('Sheet1 (4)'!L992/100,2)</f>
        <v>#VALUE!</v>
      </c>
      <c r="L986" s="4">
        <f>ROUND(('Sheet1 (4)'!M992+'Sheet1 (4)'!R992)/100,2)</f>
        <v>-3.11</v>
      </c>
      <c r="M986" s="4">
        <f>ROUND(('Sheet1 (4)'!N992+'Sheet1 (4)'!S992)/100,2)</f>
        <v>3.34</v>
      </c>
      <c r="N986" s="4">
        <f>ROUND(('Sheet1 (4)'!O992+'Sheet1 (4)'!T992)/100,2)</f>
        <v>1.1299999999999999</v>
      </c>
      <c r="O986" s="4">
        <f>ROUND(('Sheet1 (4)'!P992+'Sheet1 (4)'!U992)/100,2)</f>
        <v>-4.12</v>
      </c>
      <c r="P986" s="4">
        <f>ROUND(('Sheet1 (4)'!Q992+'Sheet1 (4)'!V992)/100,2)</f>
        <v>-1.0900000000000001</v>
      </c>
      <c r="Q986" s="7">
        <f>ROUND('Sheet1 (4)'!W992/100,2)</f>
        <v>-8.5299999999999994</v>
      </c>
      <c r="R986" s="7">
        <f>ROUND('Sheet1 (4)'!X992/100,2)</f>
        <v>0.7</v>
      </c>
      <c r="S986" s="7">
        <f>ROUND('Sheet1 (4)'!Y992/100,2)</f>
        <v>0.12</v>
      </c>
      <c r="T986" s="7">
        <f>ROUND('Sheet1 (4)'!Z992/100,2)</f>
        <v>-0.11</v>
      </c>
      <c r="U986" s="7">
        <f>ROUND('Sheet1 (4)'!AA992/100,2)</f>
        <v>-0.02</v>
      </c>
      <c r="V986" s="1" t="str">
        <f>'Sheet1 (4)'!AB992&amp;".T"</f>
        <v>3224.T</v>
      </c>
      <c r="W986" t="e">
        <f>ROUND('Sheet1 (4)'!AC992,2)</f>
        <v>#VALUE!</v>
      </c>
      <c r="X986">
        <f>ROUND('Sheet1 (4)'!AD992,2)</f>
        <v>2.11</v>
      </c>
      <c r="Y986" t="str">
        <f>_xlfn.XLOOKUP('Sheet1 (4)'!AB992,'Sheet1 (3)'!B:B,'Sheet1 (3)'!D:D,"",0)</f>
        <v>グロース</v>
      </c>
    </row>
    <row r="987" spans="1:25" x14ac:dyDescent="0.2">
      <c r="A987">
        <v>986</v>
      </c>
      <c r="B987" s="1" t="str">
        <f>_xlfn.XLOOKUP('Sheet1 (4)'!AB993,'Sheet1 (3)'!B:B,'Sheet1 (3)'!C:C,"",0)</f>
        <v>ゼネラルパッカー</v>
      </c>
      <c r="C987" s="1" t="str">
        <f>_xlfn.XLOOKUP('Sheet1 (4)'!AB993,'Sheet1 (3)'!B:B,'Sheet1 (3)'!F:F,"",0)</f>
        <v>機械</v>
      </c>
      <c r="D987" s="1">
        <f>ROUND('Sheet1 (4)'!E993/100000000,2)</f>
        <v>0.02</v>
      </c>
      <c r="E987" s="1">
        <f>ROUND('Sheet1 (4)'!F993/100,2)</f>
        <v>10.35</v>
      </c>
      <c r="F987" s="1">
        <f>ROUND('Sheet1 (4)'!G993/100,2)</f>
        <v>11.26</v>
      </c>
      <c r="G987" s="1">
        <f>ROUND('Sheet1 (4)'!H993/100,2)</f>
        <v>9.3000000000000007</v>
      </c>
      <c r="H987" s="1">
        <f>ROUND('Sheet1 (4)'!I993/100,2)</f>
        <v>10</v>
      </c>
      <c r="I987" s="1">
        <f>ROUND('Sheet1 (4)'!J993/100,2)</f>
        <v>10.74</v>
      </c>
      <c r="J987" s="1" t="e">
        <f>ROUND('Sheet1 (4)'!K993/100,2)</f>
        <v>#VALUE!</v>
      </c>
      <c r="K987" s="1" t="e">
        <f>ROUND('Sheet1 (4)'!L993/100,2)</f>
        <v>#VALUE!</v>
      </c>
      <c r="L987" s="4">
        <f>ROUND(('Sheet1 (4)'!M993+'Sheet1 (4)'!R993)/100,2)</f>
        <v>13.83</v>
      </c>
      <c r="M987" s="4">
        <f>ROUND(('Sheet1 (4)'!N993+'Sheet1 (4)'!S993)/100,2)</f>
        <v>0.64</v>
      </c>
      <c r="N987" s="4">
        <f>ROUND(('Sheet1 (4)'!O993+'Sheet1 (4)'!T993)/100,2)</f>
        <v>-3.97</v>
      </c>
      <c r="O987" s="4">
        <f>ROUND(('Sheet1 (4)'!P993+'Sheet1 (4)'!U993)/100,2)</f>
        <v>10</v>
      </c>
      <c r="P987" s="4">
        <f>ROUND(('Sheet1 (4)'!Q993+'Sheet1 (4)'!V993)/100,2)</f>
        <v>3.57</v>
      </c>
      <c r="Q987" s="7">
        <f>ROUND('Sheet1 (4)'!W993/100,2)</f>
        <v>0.16</v>
      </c>
      <c r="R987" s="7">
        <f>ROUND('Sheet1 (4)'!X993/100,2)</f>
        <v>0.14000000000000001</v>
      </c>
      <c r="S987" s="7">
        <f>ROUND('Sheet1 (4)'!Y993/100,2)</f>
        <v>0.11</v>
      </c>
      <c r="T987" s="7">
        <f>ROUND('Sheet1 (4)'!Z993/100,2)</f>
        <v>0.11</v>
      </c>
      <c r="U987" s="7">
        <f>ROUND('Sheet1 (4)'!AA993/100,2)</f>
        <v>0.11</v>
      </c>
      <c r="V987" s="1" t="str">
        <f>'Sheet1 (4)'!AB993&amp;".T"</f>
        <v>6267.T</v>
      </c>
      <c r="W987">
        <f>ROUND('Sheet1 (4)'!AC993,2)</f>
        <v>8.49</v>
      </c>
      <c r="X987">
        <f>ROUND('Sheet1 (4)'!AD993,2)</f>
        <v>0.91</v>
      </c>
      <c r="Y987" t="str">
        <f>_xlfn.XLOOKUP('Sheet1 (4)'!AB993,'Sheet1 (3)'!B:B,'Sheet1 (3)'!D:D,"",0)</f>
        <v>スタンダード</v>
      </c>
    </row>
    <row r="988" spans="1:25" x14ac:dyDescent="0.2">
      <c r="A988">
        <v>987</v>
      </c>
      <c r="B988" s="1" t="str">
        <f>_xlfn.XLOOKUP('Sheet1 (4)'!AB994,'Sheet1 (3)'!B:B,'Sheet1 (3)'!C:C,"",0)</f>
        <v>ジェネレーションパス</v>
      </c>
      <c r="C988" s="1" t="str">
        <f>_xlfn.XLOOKUP('Sheet1 (4)'!AB994,'Sheet1 (3)'!B:B,'Sheet1 (3)'!F:F,"",0)</f>
        <v>小売業</v>
      </c>
      <c r="D988" s="1">
        <f>ROUND('Sheet1 (4)'!E994/100000000,2)</f>
        <v>0.08</v>
      </c>
      <c r="E988" s="1">
        <f>ROUND('Sheet1 (4)'!F994/100,2)</f>
        <v>0.67</v>
      </c>
      <c r="F988" s="1">
        <f>ROUND('Sheet1 (4)'!G994/100,2)</f>
        <v>0.74</v>
      </c>
      <c r="G988" s="1">
        <f>ROUND('Sheet1 (4)'!H994/100,2)</f>
        <v>-0.05</v>
      </c>
      <c r="H988" s="1">
        <f>ROUND('Sheet1 (4)'!I994/100,2)</f>
        <v>0.82</v>
      </c>
      <c r="I988" s="1">
        <f>ROUND('Sheet1 (4)'!J994/100,2)</f>
        <v>0.82</v>
      </c>
      <c r="J988" s="1" t="e">
        <f>ROUND('Sheet1 (4)'!K994/100,2)</f>
        <v>#VALUE!</v>
      </c>
      <c r="K988" s="1" t="e">
        <f>ROUND('Sheet1 (4)'!L994/100,2)</f>
        <v>#VALUE!</v>
      </c>
      <c r="L988" s="4">
        <f>ROUND(('Sheet1 (4)'!M994+'Sheet1 (4)'!R994)/100,2)</f>
        <v>-5.03</v>
      </c>
      <c r="M988" s="4">
        <f>ROUND(('Sheet1 (4)'!N994+'Sheet1 (4)'!S994)/100,2)</f>
        <v>0.9</v>
      </c>
      <c r="N988" s="4">
        <f>ROUND(('Sheet1 (4)'!O994+'Sheet1 (4)'!T994)/100,2)</f>
        <v>-2</v>
      </c>
      <c r="O988" s="4">
        <f>ROUND(('Sheet1 (4)'!P994+'Sheet1 (4)'!U994)/100,2)</f>
        <v>3.39</v>
      </c>
      <c r="P988" s="4">
        <f>ROUND(('Sheet1 (4)'!Q994+'Sheet1 (4)'!V994)/100,2)</f>
        <v>3.39</v>
      </c>
      <c r="Q988" s="7">
        <f>ROUND('Sheet1 (4)'!W994/100,2)</f>
        <v>-0.05</v>
      </c>
      <c r="R988" s="7">
        <f>ROUND('Sheet1 (4)'!X994/100,2)</f>
        <v>0.19</v>
      </c>
      <c r="S988" s="7">
        <f>ROUND('Sheet1 (4)'!Y994/100,2)</f>
        <v>-0.01</v>
      </c>
      <c r="T988" s="7">
        <f>ROUND('Sheet1 (4)'!Z994/100,2)</f>
        <v>-0.08</v>
      </c>
      <c r="U988" s="7">
        <f>ROUND('Sheet1 (4)'!AA994/100,2)</f>
        <v>-0.08</v>
      </c>
      <c r="V988" s="1" t="str">
        <f>'Sheet1 (4)'!AB994&amp;".T"</f>
        <v>3195.T</v>
      </c>
      <c r="W988" t="e">
        <f>ROUND('Sheet1 (4)'!AC994,2)</f>
        <v>#VALUE!</v>
      </c>
      <c r="X988">
        <f>ROUND('Sheet1 (4)'!AD994,2)</f>
        <v>2.69</v>
      </c>
      <c r="Y988" t="str">
        <f>_xlfn.XLOOKUP('Sheet1 (4)'!AB994,'Sheet1 (3)'!B:B,'Sheet1 (3)'!D:D,"",0)</f>
        <v>グロース</v>
      </c>
    </row>
    <row r="989" spans="1:25" x14ac:dyDescent="0.2">
      <c r="A989">
        <v>988</v>
      </c>
      <c r="B989" s="1" t="str">
        <f>_xlfn.XLOOKUP('Sheet1 (4)'!AB995,'Sheet1 (3)'!B:B,'Sheet1 (3)'!C:C,"",0)</f>
        <v>ゼネテック</v>
      </c>
      <c r="C989" s="1" t="str">
        <f>_xlfn.XLOOKUP('Sheet1 (4)'!AB995,'Sheet1 (3)'!B:B,'Sheet1 (3)'!F:F,"",0)</f>
        <v>情報・通信業</v>
      </c>
      <c r="D989" s="1">
        <f>ROUND('Sheet1 (4)'!E995/100000000,2)</f>
        <v>0.11</v>
      </c>
      <c r="E989" s="1">
        <f>ROUND('Sheet1 (4)'!F995/100,2)</f>
        <v>2.54</v>
      </c>
      <c r="F989" s="1">
        <f>ROUND('Sheet1 (4)'!G995/100,2)</f>
        <v>1.91</v>
      </c>
      <c r="G989" s="1">
        <f>ROUND('Sheet1 (4)'!H995/100,2)</f>
        <v>1.06</v>
      </c>
      <c r="H989" s="1">
        <f>ROUND('Sheet1 (4)'!I995/100,2)</f>
        <v>6.29</v>
      </c>
      <c r="I989" s="1">
        <f>ROUND('Sheet1 (4)'!J995/100,2)</f>
        <v>6.94</v>
      </c>
      <c r="J989" s="1" t="e">
        <f>ROUND('Sheet1 (4)'!K995/100,2)</f>
        <v>#VALUE!</v>
      </c>
      <c r="K989" s="1" t="e">
        <f>ROUND('Sheet1 (4)'!L995/100,2)</f>
        <v>#VALUE!</v>
      </c>
      <c r="L989" s="4">
        <f>ROUND(('Sheet1 (4)'!M995+'Sheet1 (4)'!R995)/100,2)</f>
        <v>4.05</v>
      </c>
      <c r="M989" s="4">
        <f>ROUND(('Sheet1 (4)'!N995+'Sheet1 (4)'!S995)/100,2)</f>
        <v>-1.22</v>
      </c>
      <c r="N989" s="4">
        <f>ROUND(('Sheet1 (4)'!O995+'Sheet1 (4)'!T995)/100,2)</f>
        <v>-6.62</v>
      </c>
      <c r="O989" s="4">
        <f>ROUND(('Sheet1 (4)'!P995+'Sheet1 (4)'!U995)/100,2)</f>
        <v>5.47</v>
      </c>
      <c r="P989" s="4">
        <f>ROUND(('Sheet1 (4)'!Q995+'Sheet1 (4)'!V995)/100,2)</f>
        <v>0.63</v>
      </c>
      <c r="Q989" s="7">
        <f>ROUND('Sheet1 (4)'!W995/100,2)</f>
        <v>0.1</v>
      </c>
      <c r="R989" s="7">
        <f>ROUND('Sheet1 (4)'!X995/100,2)</f>
        <v>0.03</v>
      </c>
      <c r="S989" s="7">
        <f>ROUND('Sheet1 (4)'!Y995/100,2)</f>
        <v>0.01</v>
      </c>
      <c r="T989" s="7">
        <f>ROUND('Sheet1 (4)'!Z995/100,2)</f>
        <v>0.2</v>
      </c>
      <c r="U989" s="7">
        <f>ROUND('Sheet1 (4)'!AA995/100,2)</f>
        <v>0.18</v>
      </c>
      <c r="V989" s="1" t="str">
        <f>'Sheet1 (4)'!AB995&amp;".T"</f>
        <v>4492.T</v>
      </c>
      <c r="W989">
        <f>ROUND('Sheet1 (4)'!AC995,2)</f>
        <v>14.36</v>
      </c>
      <c r="X989">
        <f>ROUND('Sheet1 (4)'!AD995,2)</f>
        <v>2.37</v>
      </c>
      <c r="Y989" t="str">
        <f>_xlfn.XLOOKUP('Sheet1 (4)'!AB995,'Sheet1 (3)'!B:B,'Sheet1 (3)'!D:D,"",0)</f>
        <v>スタンダード</v>
      </c>
    </row>
    <row r="990" spans="1:25" x14ac:dyDescent="0.2">
      <c r="A990">
        <v>989</v>
      </c>
      <c r="B990" s="1" t="str">
        <f>_xlfn.XLOOKUP('Sheet1 (4)'!AB996,'Sheet1 (3)'!B:B,'Sheet1 (3)'!C:C,"",0)</f>
        <v>ジーニー</v>
      </c>
      <c r="C990" s="1" t="str">
        <f>_xlfn.XLOOKUP('Sheet1 (4)'!AB996,'Sheet1 (3)'!B:B,'Sheet1 (3)'!F:F,"",0)</f>
        <v>サービス業</v>
      </c>
      <c r="D990" s="1">
        <f>ROUND('Sheet1 (4)'!E996/100000000,2)</f>
        <v>0.12</v>
      </c>
      <c r="E990" s="1">
        <f>ROUND('Sheet1 (4)'!F996/100,2)</f>
        <v>1.96</v>
      </c>
      <c r="F990" s="1">
        <f>ROUND('Sheet1 (4)'!G996/100,2)</f>
        <v>7.39</v>
      </c>
      <c r="G990" s="1">
        <f>ROUND('Sheet1 (4)'!H996/100,2)</f>
        <v>11.2</v>
      </c>
      <c r="H990" s="1">
        <f>ROUND('Sheet1 (4)'!I996/100,2)</f>
        <v>15.39</v>
      </c>
      <c r="I990" s="1">
        <f>ROUND('Sheet1 (4)'!J996/100,2)</f>
        <v>22.27</v>
      </c>
      <c r="J990" s="1" t="e">
        <f>ROUND('Sheet1 (4)'!K996/100,2)</f>
        <v>#VALUE!</v>
      </c>
      <c r="K990" s="1" t="e">
        <f>ROUND('Sheet1 (4)'!L996/100,2)</f>
        <v>#VALUE!</v>
      </c>
      <c r="L990" s="4">
        <f>ROUND(('Sheet1 (4)'!M996+'Sheet1 (4)'!R996)/100,2)</f>
        <v>-10.25</v>
      </c>
      <c r="M990" s="4">
        <f>ROUND(('Sheet1 (4)'!N996+'Sheet1 (4)'!S996)/100,2)</f>
        <v>-1.34</v>
      </c>
      <c r="N990" s="4">
        <f>ROUND(('Sheet1 (4)'!O996+'Sheet1 (4)'!T996)/100,2)</f>
        <v>-45.78</v>
      </c>
      <c r="O990" s="4">
        <f>ROUND(('Sheet1 (4)'!P996+'Sheet1 (4)'!U996)/100,2)</f>
        <v>3.08</v>
      </c>
      <c r="P990" s="4">
        <f>ROUND(('Sheet1 (4)'!Q996+'Sheet1 (4)'!V996)/100,2)</f>
        <v>10.85</v>
      </c>
      <c r="Q990" s="7">
        <f>ROUND('Sheet1 (4)'!W996/100,2)</f>
        <v>0.04</v>
      </c>
      <c r="R990" s="7">
        <f>ROUND('Sheet1 (4)'!X996/100,2)</f>
        <v>0.13</v>
      </c>
      <c r="S990" s="7">
        <f>ROUND('Sheet1 (4)'!Y996/100,2)</f>
        <v>0.54</v>
      </c>
      <c r="T990" s="7">
        <f>ROUND('Sheet1 (4)'!Z996/100,2)</f>
        <v>0.17</v>
      </c>
      <c r="U990" s="7">
        <f>ROUND('Sheet1 (4)'!AA996/100,2)</f>
        <v>0.26</v>
      </c>
      <c r="V990" s="1" t="str">
        <f>'Sheet1 (4)'!AB996&amp;".T"</f>
        <v>6562.T</v>
      </c>
      <c r="W990">
        <f>ROUND('Sheet1 (4)'!AC996,2)</f>
        <v>10.61</v>
      </c>
      <c r="X990">
        <f>ROUND('Sheet1 (4)'!AD996,2)</f>
        <v>1.83</v>
      </c>
      <c r="Y990" t="str">
        <f>_xlfn.XLOOKUP('Sheet1 (4)'!AB996,'Sheet1 (3)'!B:B,'Sheet1 (3)'!D:D,"",0)</f>
        <v>グロース</v>
      </c>
    </row>
    <row r="991" spans="1:25" x14ac:dyDescent="0.2">
      <c r="A991">
        <v>990</v>
      </c>
      <c r="B991" s="1" t="str">
        <f>_xlfn.XLOOKUP('Sheet1 (4)'!AB997,'Sheet1 (3)'!B:B,'Sheet1 (3)'!C:C,"",0)</f>
        <v>Ｇｅｎｋｉ　Ｇｌｏｂａｌ　Ｄｉｎｉｎｇ　Ｃｏｎｃｅｐｔｓ</v>
      </c>
      <c r="C991" s="1" t="str">
        <f>_xlfn.XLOOKUP('Sheet1 (4)'!AB997,'Sheet1 (3)'!B:B,'Sheet1 (3)'!F:F,"",0)</f>
        <v>小売業</v>
      </c>
      <c r="D991" s="1">
        <f>ROUND('Sheet1 (4)'!E997/100000000,2)</f>
        <v>0.18</v>
      </c>
      <c r="E991" s="1">
        <f>ROUND('Sheet1 (4)'!F997/100,2)</f>
        <v>-4.53</v>
      </c>
      <c r="F991" s="1">
        <f>ROUND('Sheet1 (4)'!G997/100,2)</f>
        <v>2.65</v>
      </c>
      <c r="G991" s="1">
        <f>ROUND('Sheet1 (4)'!H997/100,2)</f>
        <v>17.37</v>
      </c>
      <c r="H991" s="1">
        <f>ROUND('Sheet1 (4)'!I997/100,2)</f>
        <v>49.37</v>
      </c>
      <c r="I991" s="1">
        <f>ROUND('Sheet1 (4)'!J997/100,2)</f>
        <v>67.930000000000007</v>
      </c>
      <c r="J991" s="1">
        <f>ROUND('Sheet1 (4)'!K997/100,2)</f>
        <v>70</v>
      </c>
      <c r="K991" s="1">
        <f>ROUND('Sheet1 (4)'!L997/100,2)</f>
        <v>77.5</v>
      </c>
      <c r="L991" s="4">
        <f>ROUND(('Sheet1 (4)'!M997+'Sheet1 (4)'!R997)/100,2)</f>
        <v>-4.84</v>
      </c>
      <c r="M991" s="4">
        <f>ROUND(('Sheet1 (4)'!N997+'Sheet1 (4)'!S997)/100,2)</f>
        <v>21.76</v>
      </c>
      <c r="N991" s="4">
        <f>ROUND(('Sheet1 (4)'!O997+'Sheet1 (4)'!T997)/100,2)</f>
        <v>24.89</v>
      </c>
      <c r="O991" s="4">
        <f>ROUND(('Sheet1 (4)'!P997+'Sheet1 (4)'!U997)/100,2)</f>
        <v>53.1</v>
      </c>
      <c r="P991" s="4">
        <f>ROUND(('Sheet1 (4)'!Q997+'Sheet1 (4)'!V997)/100,2)</f>
        <v>50.15</v>
      </c>
      <c r="Q991" s="7">
        <f>ROUND('Sheet1 (4)'!W997/100,2)</f>
        <v>-0.05</v>
      </c>
      <c r="R991" s="7">
        <f>ROUND('Sheet1 (4)'!X997/100,2)</f>
        <v>0.15</v>
      </c>
      <c r="S991" s="7">
        <f>ROUND('Sheet1 (4)'!Y997/100,2)</f>
        <v>0.1</v>
      </c>
      <c r="T991" s="7">
        <f>ROUND('Sheet1 (4)'!Z997/100,2)</f>
        <v>0.27</v>
      </c>
      <c r="U991" s="7">
        <f>ROUND('Sheet1 (4)'!AA997/100,2)</f>
        <v>0.32</v>
      </c>
      <c r="V991" s="1" t="str">
        <f>'Sheet1 (4)'!AB997&amp;".T"</f>
        <v>9828.T</v>
      </c>
      <c r="W991">
        <f>ROUND('Sheet1 (4)'!AC997,2)</f>
        <v>11.67</v>
      </c>
      <c r="X991">
        <f>ROUND('Sheet1 (4)'!AD997,2)</f>
        <v>2.84</v>
      </c>
      <c r="Y991" t="str">
        <f>_xlfn.XLOOKUP('Sheet1 (4)'!AB997,'Sheet1 (3)'!B:B,'Sheet1 (3)'!D:D,"",0)</f>
        <v>スタンダード</v>
      </c>
    </row>
    <row r="992" spans="1:25" x14ac:dyDescent="0.2">
      <c r="A992">
        <v>991</v>
      </c>
      <c r="B992" s="1" t="str">
        <f>_xlfn.XLOOKUP('Sheet1 (4)'!AB998,'Sheet1 (3)'!B:B,'Sheet1 (3)'!C:C,"",0)</f>
        <v>Ｇｅｎｋｙ　ＤｒｕｇＳｔｏｒｅｓ</v>
      </c>
      <c r="C992" s="1" t="str">
        <f>_xlfn.XLOOKUP('Sheet1 (4)'!AB998,'Sheet1 (3)'!B:B,'Sheet1 (3)'!F:F,"",0)</f>
        <v>小売業</v>
      </c>
      <c r="D992" s="1">
        <f>ROUND('Sheet1 (4)'!E998/100000000,2)</f>
        <v>0.3</v>
      </c>
      <c r="E992" s="1">
        <f>ROUND('Sheet1 (4)'!F998/100,2)</f>
        <v>62.95</v>
      </c>
      <c r="F992" s="1">
        <f>ROUND('Sheet1 (4)'!G998/100,2)</f>
        <v>56.75</v>
      </c>
      <c r="G992" s="1">
        <f>ROUND('Sheet1 (4)'!H998/100,2)</f>
        <v>67.099999999999994</v>
      </c>
      <c r="H992" s="1">
        <f>ROUND('Sheet1 (4)'!I998/100,2)</f>
        <v>90.16</v>
      </c>
      <c r="I992" s="1">
        <f>ROUND('Sheet1 (4)'!J998/100,2)</f>
        <v>96.59</v>
      </c>
      <c r="J992" s="1">
        <f>ROUND('Sheet1 (4)'!K998/100,2)</f>
        <v>109</v>
      </c>
      <c r="K992" s="1">
        <f>ROUND('Sheet1 (4)'!L998/100,2)</f>
        <v>124.5</v>
      </c>
      <c r="L992" s="4">
        <f>ROUND(('Sheet1 (4)'!M998+'Sheet1 (4)'!R998)/100,2)</f>
        <v>32.46</v>
      </c>
      <c r="M992" s="4">
        <f>ROUND(('Sheet1 (4)'!N998+'Sheet1 (4)'!S998)/100,2)</f>
        <v>-45.12</v>
      </c>
      <c r="N992" s="4">
        <f>ROUND(('Sheet1 (4)'!O998+'Sheet1 (4)'!T998)/100,2)</f>
        <v>-9.6300000000000008</v>
      </c>
      <c r="O992" s="4">
        <f>ROUND(('Sheet1 (4)'!P998+'Sheet1 (4)'!U998)/100,2)</f>
        <v>26.25</v>
      </c>
      <c r="P992" s="4">
        <f>ROUND(('Sheet1 (4)'!Q998+'Sheet1 (4)'!V998)/100,2)</f>
        <v>-30.21</v>
      </c>
      <c r="Q992" s="7">
        <f>ROUND('Sheet1 (4)'!W998/100,2)</f>
        <v>0.16</v>
      </c>
      <c r="R992" s="7">
        <f>ROUND('Sheet1 (4)'!X998/100,2)</f>
        <v>0.13</v>
      </c>
      <c r="S992" s="7">
        <f>ROUND('Sheet1 (4)'!Y998/100,2)</f>
        <v>0.12</v>
      </c>
      <c r="T992" s="7">
        <f>ROUND('Sheet1 (4)'!Z998/100,2)</f>
        <v>0.14000000000000001</v>
      </c>
      <c r="U992" s="7">
        <f>ROUND('Sheet1 (4)'!AA998/100,2)</f>
        <v>0.14000000000000001</v>
      </c>
      <c r="V992" s="1" t="str">
        <f>'Sheet1 (4)'!AB998&amp;".T"</f>
        <v>9267.T</v>
      </c>
      <c r="W992">
        <f>ROUND('Sheet1 (4)'!AC998,2)</f>
        <v>20.3</v>
      </c>
      <c r="X992">
        <f>ROUND('Sheet1 (4)'!AD998,2)</f>
        <v>2.75</v>
      </c>
      <c r="Y992" t="str">
        <f>_xlfn.XLOOKUP('Sheet1 (4)'!AB998,'Sheet1 (3)'!B:B,'Sheet1 (3)'!D:D,"",0)</f>
        <v>プライム</v>
      </c>
    </row>
    <row r="993" spans="1:25" x14ac:dyDescent="0.2">
      <c r="A993">
        <v>992</v>
      </c>
      <c r="B993" s="1" t="str">
        <f>_xlfn.XLOOKUP('Sheet1 (4)'!AB999,'Sheet1 (3)'!B:B,'Sheet1 (3)'!C:C,"",0)</f>
        <v>ＧＥＮＯＶＡ</v>
      </c>
      <c r="C993" s="1" t="str">
        <f>_xlfn.XLOOKUP('Sheet1 (4)'!AB999,'Sheet1 (3)'!B:B,'Sheet1 (3)'!F:F,"",0)</f>
        <v>サービス業</v>
      </c>
      <c r="D993" s="1">
        <f>ROUND('Sheet1 (4)'!E999/100000000,2)</f>
        <v>0.17</v>
      </c>
      <c r="E993" s="1">
        <f>ROUND('Sheet1 (4)'!F999/100,2)</f>
        <v>8</v>
      </c>
      <c r="F993" s="1">
        <f>ROUND('Sheet1 (4)'!G999/100,2)</f>
        <v>10.56</v>
      </c>
      <c r="G993" s="1">
        <f>ROUND('Sheet1 (4)'!H999/100,2)</f>
        <v>17.34</v>
      </c>
      <c r="H993" s="1">
        <f>ROUND('Sheet1 (4)'!I999/100,2)</f>
        <v>23.01</v>
      </c>
      <c r="I993" s="1">
        <f>ROUND('Sheet1 (4)'!J999/100,2)</f>
        <v>20.27</v>
      </c>
      <c r="J993" s="1" t="e">
        <f>ROUND('Sheet1 (4)'!K999/100,2)</f>
        <v>#VALUE!</v>
      </c>
      <c r="K993" s="1" t="e">
        <f>ROUND('Sheet1 (4)'!L999/100,2)</f>
        <v>#VALUE!</v>
      </c>
      <c r="L993" s="4" t="e">
        <f>ROUND(('Sheet1 (4)'!M999+'Sheet1 (4)'!R999)/100,2)</f>
        <v>#VALUE!</v>
      </c>
      <c r="M993" s="4" t="e">
        <f>ROUND(('Sheet1 (4)'!N999+'Sheet1 (4)'!S999)/100,2)</f>
        <v>#VALUE!</v>
      </c>
      <c r="N993" s="4">
        <f>ROUND(('Sheet1 (4)'!O999+'Sheet1 (4)'!T999)/100,2)</f>
        <v>10.9</v>
      </c>
      <c r="O993" s="4">
        <f>ROUND(('Sheet1 (4)'!P999+'Sheet1 (4)'!U999)/100,2)</f>
        <v>17.28</v>
      </c>
      <c r="P993" s="4">
        <f>ROUND(('Sheet1 (4)'!Q999+'Sheet1 (4)'!V999)/100,2)</f>
        <v>9.19</v>
      </c>
      <c r="Q993" s="7" t="e">
        <f>ROUND('Sheet1 (4)'!W999/100,2)</f>
        <v>#VALUE!</v>
      </c>
      <c r="R993" s="7">
        <f>ROUND('Sheet1 (4)'!X999/100,2)</f>
        <v>0.61</v>
      </c>
      <c r="S993" s="7">
        <f>ROUND('Sheet1 (4)'!Y999/100,2)</f>
        <v>0.46</v>
      </c>
      <c r="T993" s="7">
        <f>ROUND('Sheet1 (4)'!Z999/100,2)</f>
        <v>0.34</v>
      </c>
      <c r="U993" s="7">
        <f>ROUND('Sheet1 (4)'!AA999/100,2)</f>
        <v>0.22</v>
      </c>
      <c r="V993" s="1" t="str">
        <f>'Sheet1 (4)'!AB999&amp;".T"</f>
        <v>9341.T</v>
      </c>
      <c r="W993">
        <f>ROUND('Sheet1 (4)'!AC999,2)</f>
        <v>10.81</v>
      </c>
      <c r="X993">
        <f>ROUND('Sheet1 (4)'!AD999,2)</f>
        <v>1.53</v>
      </c>
      <c r="Y993" t="str">
        <f>_xlfn.XLOOKUP('Sheet1 (4)'!AB999,'Sheet1 (3)'!B:B,'Sheet1 (3)'!D:D,"",0)</f>
        <v>プライム</v>
      </c>
    </row>
    <row r="994" spans="1:25" x14ac:dyDescent="0.2">
      <c r="A994">
        <v>993</v>
      </c>
      <c r="B994" s="1" t="str">
        <f>_xlfn.XLOOKUP('Sheet1 (4)'!AB1000,'Sheet1 (3)'!B:B,'Sheet1 (3)'!C:C,"",0)</f>
        <v>ゲオホールディングス</v>
      </c>
      <c r="C994" s="1" t="str">
        <f>_xlfn.XLOOKUP('Sheet1 (4)'!AB1000,'Sheet1 (3)'!B:B,'Sheet1 (3)'!F:F,"",0)</f>
        <v>小売業</v>
      </c>
      <c r="D994" s="1">
        <f>ROUND('Sheet1 (4)'!E1000/100000000,2)</f>
        <v>0.4</v>
      </c>
      <c r="E994" s="1">
        <f>ROUND('Sheet1 (4)'!F1000/100,2)</f>
        <v>43.13</v>
      </c>
      <c r="F994" s="1">
        <f>ROUND('Sheet1 (4)'!G1000/100,2)</f>
        <v>81.739999999999995</v>
      </c>
      <c r="G994" s="1">
        <f>ROUND('Sheet1 (4)'!H1000/100,2)</f>
        <v>106.21</v>
      </c>
      <c r="H994" s="1">
        <f>ROUND('Sheet1 (4)'!I1000/100,2)</f>
        <v>168.15</v>
      </c>
      <c r="I994" s="1">
        <f>ROUND('Sheet1 (4)'!J1000/100,2)</f>
        <v>112.51</v>
      </c>
      <c r="J994" s="1">
        <f>ROUND('Sheet1 (4)'!K1000/100,2)</f>
        <v>117</v>
      </c>
      <c r="K994" s="1">
        <f>ROUND('Sheet1 (4)'!L1000/100,2)</f>
        <v>130.1</v>
      </c>
      <c r="L994" s="4">
        <f>ROUND(('Sheet1 (4)'!M1000+'Sheet1 (4)'!R1000)/100,2)</f>
        <v>42.03</v>
      </c>
      <c r="M994" s="4">
        <f>ROUND(('Sheet1 (4)'!N1000+'Sheet1 (4)'!S1000)/100,2)</f>
        <v>-124.25</v>
      </c>
      <c r="N994" s="4">
        <f>ROUND(('Sheet1 (4)'!O1000+'Sheet1 (4)'!T1000)/100,2)</f>
        <v>-53.06</v>
      </c>
      <c r="O994" s="4">
        <f>ROUND(('Sheet1 (4)'!P1000+'Sheet1 (4)'!U1000)/100,2)</f>
        <v>-11.05</v>
      </c>
      <c r="P994" s="4">
        <f>ROUND(('Sheet1 (4)'!Q1000+'Sheet1 (4)'!V1000)/100,2)</f>
        <v>-44.82</v>
      </c>
      <c r="Q994" s="7">
        <f>ROUND('Sheet1 (4)'!W1000/100,2)</f>
        <v>-0.01</v>
      </c>
      <c r="R994" s="7">
        <f>ROUND('Sheet1 (4)'!X1000/100,2)</f>
        <v>0.08</v>
      </c>
      <c r="S994" s="7">
        <f>ROUND('Sheet1 (4)'!Y1000/100,2)</f>
        <v>7.0000000000000007E-2</v>
      </c>
      <c r="T994" s="7">
        <f>ROUND('Sheet1 (4)'!Z1000/100,2)</f>
        <v>0.13</v>
      </c>
      <c r="U994" s="7">
        <f>ROUND('Sheet1 (4)'!AA1000/100,2)</f>
        <v>0.05</v>
      </c>
      <c r="V994" s="1" t="str">
        <f>'Sheet1 (4)'!AB1000&amp;".T"</f>
        <v>2681.T</v>
      </c>
      <c r="W994">
        <f>ROUND('Sheet1 (4)'!AC1000,2)</f>
        <v>13.41</v>
      </c>
      <c r="X994">
        <f>ROUND('Sheet1 (4)'!AD1000,2)</f>
        <v>0.71</v>
      </c>
      <c r="Y994" t="str">
        <f>_xlfn.XLOOKUP('Sheet1 (4)'!AB1000,'Sheet1 (3)'!B:B,'Sheet1 (3)'!D:D,"",0)</f>
        <v>プライム</v>
      </c>
    </row>
    <row r="995" spans="1:25" x14ac:dyDescent="0.2">
      <c r="A995">
        <v>994</v>
      </c>
      <c r="B995" s="1" t="str">
        <f>_xlfn.XLOOKUP('Sheet1 (4)'!AB1001,'Sheet1 (3)'!B:B,'Sheet1 (3)'!C:C,"",0)</f>
        <v>ジオコード</v>
      </c>
      <c r="C995" s="1" t="str">
        <f>_xlfn.XLOOKUP('Sheet1 (4)'!AB1001,'Sheet1 (3)'!B:B,'Sheet1 (3)'!F:F,"",0)</f>
        <v>サービス業</v>
      </c>
      <c r="D995" s="1">
        <f>ROUND('Sheet1 (4)'!E1001/100000000,2)</f>
        <v>0.03</v>
      </c>
      <c r="E995" s="1">
        <f>ROUND('Sheet1 (4)'!F1001/100,2)</f>
        <v>1.92</v>
      </c>
      <c r="F995" s="1">
        <f>ROUND('Sheet1 (4)'!G1001/100,2)</f>
        <v>1.95</v>
      </c>
      <c r="G995" s="1">
        <f>ROUND('Sheet1 (4)'!H1001/100,2)</f>
        <v>0.98</v>
      </c>
      <c r="H995" s="1">
        <f>ROUND('Sheet1 (4)'!I1001/100,2)</f>
        <v>-0.06</v>
      </c>
      <c r="I995" s="1">
        <f>ROUND('Sheet1 (4)'!J1001/100,2)</f>
        <v>-0.25</v>
      </c>
      <c r="J995" s="1" t="e">
        <f>ROUND('Sheet1 (4)'!K1001/100,2)</f>
        <v>#VALUE!</v>
      </c>
      <c r="K995" s="1" t="e">
        <f>ROUND('Sheet1 (4)'!L1001/100,2)</f>
        <v>#VALUE!</v>
      </c>
      <c r="L995" s="4">
        <f>ROUND(('Sheet1 (4)'!M1001+'Sheet1 (4)'!R1001)/100,2)</f>
        <v>0.9</v>
      </c>
      <c r="M995" s="4">
        <f>ROUND(('Sheet1 (4)'!N1001+'Sheet1 (4)'!S1001)/100,2)</f>
        <v>-0.72</v>
      </c>
      <c r="N995" s="4">
        <f>ROUND(('Sheet1 (4)'!O1001+'Sheet1 (4)'!T1001)/100,2)</f>
        <v>0.55000000000000004</v>
      </c>
      <c r="O995" s="4">
        <f>ROUND(('Sheet1 (4)'!P1001+'Sheet1 (4)'!U1001)/100,2)</f>
        <v>0.19</v>
      </c>
      <c r="P995" s="4">
        <f>ROUND(('Sheet1 (4)'!Q1001+'Sheet1 (4)'!V1001)/100,2)</f>
        <v>-1.71</v>
      </c>
      <c r="Q995" s="7">
        <f>ROUND('Sheet1 (4)'!W1001/100,2)</f>
        <v>0.17</v>
      </c>
      <c r="R995" s="7">
        <f>ROUND('Sheet1 (4)'!X1001/100,2)</f>
        <v>0.12</v>
      </c>
      <c r="S995" s="7">
        <f>ROUND('Sheet1 (4)'!Y1001/100,2)</f>
        <v>7.0000000000000007E-2</v>
      </c>
      <c r="T995" s="7">
        <f>ROUND('Sheet1 (4)'!Z1001/100,2)</f>
        <v>0.01</v>
      </c>
      <c r="U995" s="7">
        <f>ROUND('Sheet1 (4)'!AA1001/100,2)</f>
        <v>0.01</v>
      </c>
      <c r="V995" s="1" t="str">
        <f>'Sheet1 (4)'!AB1001&amp;".T"</f>
        <v>7357.T</v>
      </c>
      <c r="W995" t="e">
        <f>ROUND('Sheet1 (4)'!AC1001,2)</f>
        <v>#VALUE!</v>
      </c>
      <c r="X995">
        <f>ROUND('Sheet1 (4)'!AD1001,2)</f>
        <v>3.21</v>
      </c>
      <c r="Y995" t="str">
        <f>_xlfn.XLOOKUP('Sheet1 (4)'!AB1001,'Sheet1 (3)'!B:B,'Sheet1 (3)'!D:D,"",0)</f>
        <v>スタンダード</v>
      </c>
    </row>
    <row r="996" spans="1:25" x14ac:dyDescent="0.2">
      <c r="A996">
        <v>995</v>
      </c>
      <c r="B996" s="1" t="str">
        <f>_xlfn.XLOOKUP('Sheet1 (4)'!AB1002,'Sheet1 (3)'!B:B,'Sheet1 (3)'!C:C,"",0)</f>
        <v>ジオリーブグループ</v>
      </c>
      <c r="C996" s="1" t="str">
        <f>_xlfn.XLOOKUP('Sheet1 (4)'!AB1002,'Sheet1 (3)'!B:B,'Sheet1 (3)'!F:F,"",0)</f>
        <v>卸売業</v>
      </c>
      <c r="D996" s="1">
        <f>ROUND('Sheet1 (4)'!E1002/100000000,2)</f>
        <v>0.13</v>
      </c>
      <c r="E996" s="1">
        <f>ROUND('Sheet1 (4)'!F1002/100,2)</f>
        <v>12.25</v>
      </c>
      <c r="F996" s="1">
        <f>ROUND('Sheet1 (4)'!G1002/100,2)</f>
        <v>29.02</v>
      </c>
      <c r="G996" s="1">
        <f>ROUND('Sheet1 (4)'!H1002/100,2)</f>
        <v>34.630000000000003</v>
      </c>
      <c r="H996" s="1">
        <f>ROUND('Sheet1 (4)'!I1002/100,2)</f>
        <v>22.31</v>
      </c>
      <c r="I996" s="1">
        <f>ROUND('Sheet1 (4)'!J1002/100,2)</f>
        <v>19.23</v>
      </c>
      <c r="J996" s="1" t="e">
        <f>ROUND('Sheet1 (4)'!K1002/100,2)</f>
        <v>#VALUE!</v>
      </c>
      <c r="K996" s="1" t="e">
        <f>ROUND('Sheet1 (4)'!L1002/100,2)</f>
        <v>#VALUE!</v>
      </c>
      <c r="L996" s="4">
        <f>ROUND(('Sheet1 (4)'!M1002+'Sheet1 (4)'!R1002)/100,2)</f>
        <v>4.1399999999999997</v>
      </c>
      <c r="M996" s="4">
        <f>ROUND(('Sheet1 (4)'!N1002+'Sheet1 (4)'!S1002)/100,2)</f>
        <v>16.34</v>
      </c>
      <c r="N996" s="4">
        <f>ROUND(('Sheet1 (4)'!O1002+'Sheet1 (4)'!T1002)/100,2)</f>
        <v>0.63</v>
      </c>
      <c r="O996" s="4">
        <f>ROUND(('Sheet1 (4)'!P1002+'Sheet1 (4)'!U1002)/100,2)</f>
        <v>41.28</v>
      </c>
      <c r="P996" s="4">
        <f>ROUND(('Sheet1 (4)'!Q1002+'Sheet1 (4)'!V1002)/100,2)</f>
        <v>1.19</v>
      </c>
      <c r="Q996" s="7">
        <f>ROUND('Sheet1 (4)'!W1002/100,2)</f>
        <v>0.09</v>
      </c>
      <c r="R996" s="7">
        <f>ROUND('Sheet1 (4)'!X1002/100,2)</f>
        <v>0.13</v>
      </c>
      <c r="S996" s="7">
        <f>ROUND('Sheet1 (4)'!Y1002/100,2)</f>
        <v>0.15</v>
      </c>
      <c r="T996" s="7">
        <f>ROUND('Sheet1 (4)'!Z1002/100,2)</f>
        <v>0.12</v>
      </c>
      <c r="U996" s="7">
        <f>ROUND('Sheet1 (4)'!AA1002/100,2)</f>
        <v>7.0000000000000007E-2</v>
      </c>
      <c r="V996" s="1" t="str">
        <f>'Sheet1 (4)'!AB1002&amp;".T"</f>
        <v>3157.T</v>
      </c>
      <c r="W996">
        <f>ROUND('Sheet1 (4)'!AC1002,2)</f>
        <v>7.48</v>
      </c>
      <c r="X996">
        <f>ROUND('Sheet1 (4)'!AD1002,2)</f>
        <v>0.75</v>
      </c>
      <c r="Y996" t="str">
        <f>_xlfn.XLOOKUP('Sheet1 (4)'!AB1002,'Sheet1 (3)'!B:B,'Sheet1 (3)'!D:D,"",0)</f>
        <v>スタンダード</v>
      </c>
    </row>
    <row r="997" spans="1:25" x14ac:dyDescent="0.2">
      <c r="A997">
        <v>996</v>
      </c>
      <c r="B997" s="1" t="str">
        <f>_xlfn.XLOOKUP('Sheet1 (4)'!AB1003,'Sheet1 (3)'!B:B,'Sheet1 (3)'!C:C,"",0)</f>
        <v>ジオマテック</v>
      </c>
      <c r="C997" s="1" t="str">
        <f>_xlfn.XLOOKUP('Sheet1 (4)'!AB1003,'Sheet1 (3)'!B:B,'Sheet1 (3)'!F:F,"",0)</f>
        <v>電気機器</v>
      </c>
      <c r="D997" s="1">
        <f>ROUND('Sheet1 (4)'!E1003/100000000,2)</f>
        <v>0.08</v>
      </c>
      <c r="E997" s="1">
        <f>ROUND('Sheet1 (4)'!F1003/100,2)</f>
        <v>-0.9</v>
      </c>
      <c r="F997" s="1">
        <f>ROUND('Sheet1 (4)'!G1003/100,2)</f>
        <v>-1.2</v>
      </c>
      <c r="G997" s="1" t="e">
        <f>ROUND('Sheet1 (4)'!H1003/100,2)</f>
        <v>#VALUE!</v>
      </c>
      <c r="H997" s="1" t="e">
        <f>ROUND('Sheet1 (4)'!I1003/100,2)</f>
        <v>#VALUE!</v>
      </c>
      <c r="I997" s="1">
        <f>ROUND('Sheet1 (4)'!J1003/100,2)</f>
        <v>-1.2</v>
      </c>
      <c r="J997" s="1" t="e">
        <f>ROUND('Sheet1 (4)'!K1003/100,2)</f>
        <v>#VALUE!</v>
      </c>
      <c r="K997" s="1" t="e">
        <f>ROUND('Sheet1 (4)'!L1003/100,2)</f>
        <v>#VALUE!</v>
      </c>
      <c r="L997" s="4">
        <f>ROUND(('Sheet1 (4)'!M1003+'Sheet1 (4)'!R1003)/100,2)</f>
        <v>-22.7</v>
      </c>
      <c r="M997" s="4">
        <f>ROUND(('Sheet1 (4)'!N1003+'Sheet1 (4)'!S1003)/100,2)</f>
        <v>-5.58</v>
      </c>
      <c r="N997" s="4" t="e">
        <f>ROUND(('Sheet1 (4)'!O1003+'Sheet1 (4)'!T1003)/100,2)</f>
        <v>#VALUE!</v>
      </c>
      <c r="O997" s="4" t="e">
        <f>ROUND(('Sheet1 (4)'!P1003+'Sheet1 (4)'!U1003)/100,2)</f>
        <v>#VALUE!</v>
      </c>
      <c r="P997" s="4">
        <f>ROUND(('Sheet1 (4)'!Q1003+'Sheet1 (4)'!V1003)/100,2)</f>
        <v>-5.58</v>
      </c>
      <c r="Q997" s="7">
        <f>ROUND('Sheet1 (4)'!W1003/100,2)</f>
        <v>-7.0000000000000007E-2</v>
      </c>
      <c r="R997" s="7">
        <f>ROUND('Sheet1 (4)'!X1003/100,2)</f>
        <v>-0.01</v>
      </c>
      <c r="S997" s="7" t="e">
        <f>ROUND('Sheet1 (4)'!Y1003/100,2)</f>
        <v>#VALUE!</v>
      </c>
      <c r="T997" s="7" t="e">
        <f>ROUND('Sheet1 (4)'!Z1003/100,2)</f>
        <v>#VALUE!</v>
      </c>
      <c r="U997" s="7">
        <f>ROUND('Sheet1 (4)'!AA1003/100,2)</f>
        <v>-0.01</v>
      </c>
      <c r="V997" s="1" t="str">
        <f>'Sheet1 (4)'!AB1003&amp;".T"</f>
        <v>6907.T</v>
      </c>
      <c r="W997" t="e">
        <f>ROUND('Sheet1 (4)'!AC1003,2)</f>
        <v>#VALUE!</v>
      </c>
      <c r="X997">
        <f>ROUND('Sheet1 (4)'!AD1003,2)</f>
        <v>0.83</v>
      </c>
      <c r="Y997" t="str">
        <f>_xlfn.XLOOKUP('Sheet1 (4)'!AB1003,'Sheet1 (3)'!B:B,'Sheet1 (3)'!D:D,"",0)</f>
        <v>スタンダード</v>
      </c>
    </row>
    <row r="998" spans="1:25" x14ac:dyDescent="0.2">
      <c r="A998">
        <v>997</v>
      </c>
      <c r="B998" s="1" t="str">
        <f>_xlfn.XLOOKUP('Sheet1 (4)'!AB1004,'Sheet1 (3)'!B:B,'Sheet1 (3)'!C:C,"",0)</f>
        <v>ジオスター</v>
      </c>
      <c r="C998" s="1" t="str">
        <f>_xlfn.XLOOKUP('Sheet1 (4)'!AB1004,'Sheet1 (3)'!B:B,'Sheet1 (3)'!F:F,"",0)</f>
        <v>ガラス・土石製品</v>
      </c>
      <c r="D998" s="1">
        <f>ROUND('Sheet1 (4)'!E1004/100000000,2)</f>
        <v>0.31</v>
      </c>
      <c r="E998" s="1">
        <f>ROUND('Sheet1 (4)'!F1004/100,2)</f>
        <v>17.649999999999999</v>
      </c>
      <c r="F998" s="1">
        <f>ROUND('Sheet1 (4)'!G1004/100,2)</f>
        <v>22.04</v>
      </c>
      <c r="G998" s="1">
        <f>ROUND('Sheet1 (4)'!H1004/100,2)</f>
        <v>15.22</v>
      </c>
      <c r="H998" s="1">
        <f>ROUND('Sheet1 (4)'!I1004/100,2)</f>
        <v>18.32</v>
      </c>
      <c r="I998" s="1">
        <f>ROUND('Sheet1 (4)'!J1004/100,2)</f>
        <v>15.51</v>
      </c>
      <c r="J998" s="1" t="e">
        <f>ROUND('Sheet1 (4)'!K1004/100,2)</f>
        <v>#VALUE!</v>
      </c>
      <c r="K998" s="1" t="e">
        <f>ROUND('Sheet1 (4)'!L1004/100,2)</f>
        <v>#VALUE!</v>
      </c>
      <c r="L998" s="4">
        <f>ROUND(('Sheet1 (4)'!M1004+'Sheet1 (4)'!R1004)/100,2)</f>
        <v>32.68</v>
      </c>
      <c r="M998" s="4">
        <f>ROUND(('Sheet1 (4)'!N1004+'Sheet1 (4)'!S1004)/100,2)</f>
        <v>13.76</v>
      </c>
      <c r="N998" s="4">
        <f>ROUND(('Sheet1 (4)'!O1004+'Sheet1 (4)'!T1004)/100,2)</f>
        <v>33.479999999999997</v>
      </c>
      <c r="O998" s="4">
        <f>ROUND(('Sheet1 (4)'!P1004+'Sheet1 (4)'!U1004)/100,2)</f>
        <v>-26.19</v>
      </c>
      <c r="P998" s="4">
        <f>ROUND(('Sheet1 (4)'!Q1004+'Sheet1 (4)'!V1004)/100,2)</f>
        <v>-3.99</v>
      </c>
      <c r="Q998" s="7">
        <f>ROUND('Sheet1 (4)'!W1004/100,2)</f>
        <v>0.04</v>
      </c>
      <c r="R998" s="7">
        <f>ROUND('Sheet1 (4)'!X1004/100,2)</f>
        <v>7.0000000000000007E-2</v>
      </c>
      <c r="S998" s="7">
        <f>ROUND('Sheet1 (4)'!Y1004/100,2)</f>
        <v>0.03</v>
      </c>
      <c r="T998" s="7">
        <f>ROUND('Sheet1 (4)'!Z1004/100,2)</f>
        <v>0.05</v>
      </c>
      <c r="U998" s="7">
        <f>ROUND('Sheet1 (4)'!AA1004/100,2)</f>
        <v>0.04</v>
      </c>
      <c r="V998" s="1" t="str">
        <f>'Sheet1 (4)'!AB1004&amp;".T"</f>
        <v>5282.T</v>
      </c>
      <c r="W998">
        <f>ROUND('Sheet1 (4)'!AC1004,2)</f>
        <v>12.27</v>
      </c>
      <c r="X998">
        <f>ROUND('Sheet1 (4)'!AD1004,2)</f>
        <v>0.44</v>
      </c>
      <c r="Y998" t="str">
        <f>_xlfn.XLOOKUP('Sheet1 (4)'!AB1004,'Sheet1 (3)'!B:B,'Sheet1 (3)'!D:D,"",0)</f>
        <v>スタンダード</v>
      </c>
    </row>
    <row r="999" spans="1:25" x14ac:dyDescent="0.2">
      <c r="A999">
        <v>998</v>
      </c>
      <c r="B999" s="1" t="str">
        <f>_xlfn.XLOOKUP('Sheet1 (4)'!AB1005,'Sheet1 (3)'!B:B,'Sheet1 (3)'!C:C,"",0)</f>
        <v>Ｇ－ＦＡＣＴＯＲＹ</v>
      </c>
      <c r="C999" s="1" t="str">
        <f>_xlfn.XLOOKUP('Sheet1 (4)'!AB1005,'Sheet1 (3)'!B:B,'Sheet1 (3)'!F:F,"",0)</f>
        <v>不動産業</v>
      </c>
      <c r="D999" s="1">
        <f>ROUND('Sheet1 (4)'!E1005/100000000,2)</f>
        <v>7.0000000000000007E-2</v>
      </c>
      <c r="E999" s="1">
        <f>ROUND('Sheet1 (4)'!F1005/100,2)</f>
        <v>-0.1</v>
      </c>
      <c r="F999" s="1">
        <f>ROUND('Sheet1 (4)'!G1005/100,2)</f>
        <v>2.15</v>
      </c>
      <c r="G999" s="1">
        <f>ROUND('Sheet1 (4)'!H1005/100,2)</f>
        <v>-0.39</v>
      </c>
      <c r="H999" s="1">
        <f>ROUND('Sheet1 (4)'!I1005/100,2)</f>
        <v>-0.21</v>
      </c>
      <c r="I999" s="1">
        <f>ROUND('Sheet1 (4)'!J1005/100,2)</f>
        <v>-0.21</v>
      </c>
      <c r="J999" s="1" t="e">
        <f>ROUND('Sheet1 (4)'!K1005/100,2)</f>
        <v>#VALUE!</v>
      </c>
      <c r="K999" s="1" t="e">
        <f>ROUND('Sheet1 (4)'!L1005/100,2)</f>
        <v>#VALUE!</v>
      </c>
      <c r="L999" s="4">
        <f>ROUND(('Sheet1 (4)'!M1005+'Sheet1 (4)'!R1005)/100,2)</f>
        <v>5.08</v>
      </c>
      <c r="M999" s="4">
        <f>ROUND(('Sheet1 (4)'!N1005+'Sheet1 (4)'!S1005)/100,2)</f>
        <v>0.65</v>
      </c>
      <c r="N999" s="4">
        <f>ROUND(('Sheet1 (4)'!O1005+'Sheet1 (4)'!T1005)/100,2)</f>
        <v>-4.08</v>
      </c>
      <c r="O999" s="4">
        <f>ROUND(('Sheet1 (4)'!P1005+'Sheet1 (4)'!U1005)/100,2)</f>
        <v>0.88</v>
      </c>
      <c r="P999" s="4">
        <f>ROUND(('Sheet1 (4)'!Q1005+'Sheet1 (4)'!V1005)/100,2)</f>
        <v>0.88</v>
      </c>
      <c r="Q999" s="7">
        <f>ROUND('Sheet1 (4)'!W1005/100,2)</f>
        <v>0.2</v>
      </c>
      <c r="R999" s="7">
        <f>ROUND('Sheet1 (4)'!X1005/100,2)</f>
        <v>0.16</v>
      </c>
      <c r="S999" s="7">
        <f>ROUND('Sheet1 (4)'!Y1005/100,2)</f>
        <v>-0.11</v>
      </c>
      <c r="T999" s="7">
        <f>ROUND('Sheet1 (4)'!Z1005/100,2)</f>
        <v>-0.21</v>
      </c>
      <c r="U999" s="7">
        <f>ROUND('Sheet1 (4)'!AA1005/100,2)</f>
        <v>-0.21</v>
      </c>
      <c r="V999" s="1" t="str">
        <f>'Sheet1 (4)'!AB1005&amp;".T"</f>
        <v>3474.T</v>
      </c>
      <c r="W999" t="e">
        <f>ROUND('Sheet1 (4)'!AC1005,2)</f>
        <v>#VALUE!</v>
      </c>
      <c r="X999">
        <f>ROUND('Sheet1 (4)'!AD1005,2)</f>
        <v>3.1</v>
      </c>
      <c r="Y999" t="str">
        <f>_xlfn.XLOOKUP('Sheet1 (4)'!AB1005,'Sheet1 (3)'!B:B,'Sheet1 (3)'!D:D,"",0)</f>
        <v>グロース</v>
      </c>
    </row>
    <row r="1000" spans="1:25" x14ac:dyDescent="0.2">
      <c r="A1000">
        <v>999</v>
      </c>
      <c r="B1000" s="1" t="str">
        <f>_xlfn.XLOOKUP('Sheet1 (4)'!AB1006,'Sheet1 (3)'!B:B,'Sheet1 (3)'!C:C,"",0)</f>
        <v>ジーフット</v>
      </c>
      <c r="C1000" s="1" t="str">
        <f>_xlfn.XLOOKUP('Sheet1 (4)'!AB1006,'Sheet1 (3)'!B:B,'Sheet1 (3)'!F:F,"",0)</f>
        <v>小売業</v>
      </c>
      <c r="D1000" s="1">
        <f>ROUND('Sheet1 (4)'!E1006/100000000,2)</f>
        <v>0.43</v>
      </c>
      <c r="E1000" s="1">
        <f>ROUND('Sheet1 (4)'!F1006/100,2)</f>
        <v>-122.06</v>
      </c>
      <c r="F1000" s="1">
        <f>ROUND('Sheet1 (4)'!G1006/100,2)</f>
        <v>-66.48</v>
      </c>
      <c r="G1000" s="1">
        <f>ROUND('Sheet1 (4)'!H1006/100,2)</f>
        <v>-48.04</v>
      </c>
      <c r="H1000" s="1">
        <f>ROUND('Sheet1 (4)'!I1006/100,2)</f>
        <v>-10.82</v>
      </c>
      <c r="I1000" s="1">
        <f>ROUND('Sheet1 (4)'!J1006/100,2)</f>
        <v>-8.0500000000000007</v>
      </c>
      <c r="J1000" s="1" t="e">
        <f>ROUND('Sheet1 (4)'!K1006/100,2)</f>
        <v>#VALUE!</v>
      </c>
      <c r="K1000" s="1" t="e">
        <f>ROUND('Sheet1 (4)'!L1006/100,2)</f>
        <v>#VALUE!</v>
      </c>
      <c r="L1000" s="4">
        <f>ROUND(('Sheet1 (4)'!M1006+'Sheet1 (4)'!R1006)/100,2)</f>
        <v>-46.27</v>
      </c>
      <c r="M1000" s="4">
        <f>ROUND(('Sheet1 (4)'!N1006+'Sheet1 (4)'!S1006)/100,2)</f>
        <v>-48.33</v>
      </c>
      <c r="N1000" s="4">
        <f>ROUND(('Sheet1 (4)'!O1006+'Sheet1 (4)'!T1006)/100,2)</f>
        <v>1.17</v>
      </c>
      <c r="O1000" s="4">
        <f>ROUND(('Sheet1 (4)'!P1006+'Sheet1 (4)'!U1006)/100,2)</f>
        <v>-40.75</v>
      </c>
      <c r="P1000" s="4">
        <f>ROUND(('Sheet1 (4)'!Q1006+'Sheet1 (4)'!V1006)/100,2)</f>
        <v>7.84</v>
      </c>
      <c r="Q1000" s="7">
        <f>ROUND('Sheet1 (4)'!W1006/100,2)</f>
        <v>-1.1499999999999999</v>
      </c>
      <c r="R1000" s="7">
        <f>ROUND('Sheet1 (4)'!X1006/100,2)</f>
        <v>-2.14</v>
      </c>
      <c r="S1000" s="7">
        <f>ROUND('Sheet1 (4)'!Y1006/100,2)</f>
        <v>12.68</v>
      </c>
      <c r="T1000" s="7">
        <f>ROUND('Sheet1 (4)'!Z1006/100,2)</f>
        <v>0.45</v>
      </c>
      <c r="U1000" s="7">
        <f>ROUND('Sheet1 (4)'!AA1006/100,2)</f>
        <v>0.55000000000000004</v>
      </c>
      <c r="V1000" s="1" t="str">
        <f>'Sheet1 (4)'!AB1006&amp;".T"</f>
        <v>2686.T</v>
      </c>
      <c r="W1000" t="e">
        <f>ROUND('Sheet1 (4)'!AC1006,2)</f>
        <v>#VALUE!</v>
      </c>
      <c r="X1000" t="e">
        <f>ROUND('Sheet1 (4)'!AD1006,2)</f>
        <v>#VALUE!</v>
      </c>
      <c r="Y1000" t="str">
        <f>_xlfn.XLOOKUP('Sheet1 (4)'!AB1006,'Sheet1 (3)'!B:B,'Sheet1 (3)'!D:D,"",0)</f>
        <v>スタンダード</v>
      </c>
    </row>
    <row r="1001" spans="1:25" x14ac:dyDescent="0.2">
      <c r="A1001">
        <v>1000</v>
      </c>
      <c r="B1001" s="1" t="str">
        <f>_xlfn.XLOOKUP('Sheet1 (4)'!AB1007,'Sheet1 (3)'!B:B,'Sheet1 (3)'!C:C,"",0)</f>
        <v>ギフトホールディングス</v>
      </c>
      <c r="C1001" s="1" t="str">
        <f>_xlfn.XLOOKUP('Sheet1 (4)'!AB1007,'Sheet1 (3)'!B:B,'Sheet1 (3)'!F:F,"",0)</f>
        <v>小売業</v>
      </c>
      <c r="D1001" s="1">
        <f>ROUND('Sheet1 (4)'!E1007/100000000,2)</f>
        <v>0.2</v>
      </c>
      <c r="E1001" s="1">
        <f>ROUND('Sheet1 (4)'!F1007/100,2)</f>
        <v>9.36</v>
      </c>
      <c r="F1001" s="1">
        <f>ROUND('Sheet1 (4)'!G1007/100,2)</f>
        <v>15.72</v>
      </c>
      <c r="G1001" s="1">
        <f>ROUND('Sheet1 (4)'!H1007/100,2)</f>
        <v>23.52</v>
      </c>
      <c r="H1001" s="1">
        <f>ROUND('Sheet1 (4)'!I1007/100,2)</f>
        <v>29.09</v>
      </c>
      <c r="I1001" s="1">
        <f>ROUND('Sheet1 (4)'!J1007/100,2)</f>
        <v>29.09</v>
      </c>
      <c r="J1001" s="1">
        <f>ROUND('Sheet1 (4)'!K1007/100,2)</f>
        <v>34.549999999999997</v>
      </c>
      <c r="K1001" s="1">
        <f>ROUND('Sheet1 (4)'!L1007/100,2)</f>
        <v>43.73</v>
      </c>
      <c r="L1001" s="4">
        <f>ROUND(('Sheet1 (4)'!M1007+'Sheet1 (4)'!R1007)/100,2)</f>
        <v>6.95</v>
      </c>
      <c r="M1001" s="4">
        <f>ROUND(('Sheet1 (4)'!N1007+'Sheet1 (4)'!S1007)/100,2)</f>
        <v>3.41</v>
      </c>
      <c r="N1001" s="4">
        <f>ROUND(('Sheet1 (4)'!O1007+'Sheet1 (4)'!T1007)/100,2)</f>
        <v>-4.22</v>
      </c>
      <c r="O1001" s="4">
        <f>ROUND(('Sheet1 (4)'!P1007+'Sheet1 (4)'!U1007)/100,2)</f>
        <v>-10.62</v>
      </c>
      <c r="P1001" s="4">
        <f>ROUND(('Sheet1 (4)'!Q1007+'Sheet1 (4)'!V1007)/100,2)</f>
        <v>-10.62</v>
      </c>
      <c r="Q1001" s="7">
        <f>ROUND('Sheet1 (4)'!W1007/100,2)</f>
        <v>0.3</v>
      </c>
      <c r="R1001" s="7">
        <f>ROUND('Sheet1 (4)'!X1007/100,2)</f>
        <v>0.32</v>
      </c>
      <c r="S1001" s="7">
        <f>ROUND('Sheet1 (4)'!Y1007/100,2)</f>
        <v>0.26</v>
      </c>
      <c r="T1001" s="7">
        <f>ROUND('Sheet1 (4)'!Z1007/100,2)</f>
        <v>0.25</v>
      </c>
      <c r="U1001" s="7">
        <f>ROUND('Sheet1 (4)'!AA1007/100,2)</f>
        <v>0.25</v>
      </c>
      <c r="V1001" s="1" t="str">
        <f>'Sheet1 (4)'!AB1007&amp;".T"</f>
        <v>9279.T</v>
      </c>
      <c r="W1001">
        <f>ROUND('Sheet1 (4)'!AC1007,2)</f>
        <v>31.24</v>
      </c>
      <c r="X1001">
        <f>ROUND('Sheet1 (4)'!AD1007,2)</f>
        <v>6.63</v>
      </c>
      <c r="Y1001" t="str">
        <f>_xlfn.XLOOKUP('Sheet1 (4)'!AB1007,'Sheet1 (3)'!B:B,'Sheet1 (3)'!D:D,"",0)</f>
        <v>プライム</v>
      </c>
    </row>
    <row r="1002" spans="1:25" x14ac:dyDescent="0.2">
      <c r="A1002">
        <v>1001</v>
      </c>
      <c r="B1002" s="1" t="str">
        <f>_xlfn.XLOOKUP('Sheet1 (4)'!AB1008,'Sheet1 (3)'!B:B,'Sheet1 (3)'!C:C,"",0)</f>
        <v>ギフティ</v>
      </c>
      <c r="C1002" s="1" t="str">
        <f>_xlfn.XLOOKUP('Sheet1 (4)'!AB1008,'Sheet1 (3)'!B:B,'Sheet1 (3)'!F:F,"",0)</f>
        <v>情報・通信業</v>
      </c>
      <c r="D1002" s="1">
        <f>ROUND('Sheet1 (4)'!E1008/100000000,2)</f>
        <v>0.3</v>
      </c>
      <c r="E1002" s="1">
        <f>ROUND('Sheet1 (4)'!F1008/100,2)</f>
        <v>3.08</v>
      </c>
      <c r="F1002" s="1">
        <f>ROUND('Sheet1 (4)'!G1008/100,2)</f>
        <v>3.64</v>
      </c>
      <c r="G1002" s="1">
        <f>ROUND('Sheet1 (4)'!H1008/100,2)</f>
        <v>12.67</v>
      </c>
      <c r="H1002" s="1">
        <f>ROUND('Sheet1 (4)'!I1008/100,2)</f>
        <v>17.45</v>
      </c>
      <c r="I1002" s="1">
        <f>ROUND('Sheet1 (4)'!J1008/100,2)</f>
        <v>17.45</v>
      </c>
      <c r="J1002" s="1">
        <f>ROUND('Sheet1 (4)'!K1008/100,2)</f>
        <v>26.19</v>
      </c>
      <c r="K1002" s="1">
        <f>ROUND('Sheet1 (4)'!L1008/100,2)</f>
        <v>39.020000000000003</v>
      </c>
      <c r="L1002" s="4">
        <f>ROUND(('Sheet1 (4)'!M1008+'Sheet1 (4)'!R1008)/100,2)</f>
        <v>-32.07</v>
      </c>
      <c r="M1002" s="4">
        <f>ROUND(('Sheet1 (4)'!N1008+'Sheet1 (4)'!S1008)/100,2)</f>
        <v>-9.5</v>
      </c>
      <c r="N1002" s="4">
        <f>ROUND(('Sheet1 (4)'!O1008+'Sheet1 (4)'!T1008)/100,2)</f>
        <v>-47.8</v>
      </c>
      <c r="O1002" s="4">
        <f>ROUND(('Sheet1 (4)'!P1008+'Sheet1 (4)'!U1008)/100,2)</f>
        <v>-51.24</v>
      </c>
      <c r="P1002" s="4">
        <f>ROUND(('Sheet1 (4)'!Q1008+'Sheet1 (4)'!V1008)/100,2)</f>
        <v>-51.24</v>
      </c>
      <c r="Q1002" s="7">
        <f>ROUND('Sheet1 (4)'!W1008/100,2)</f>
        <v>0.02</v>
      </c>
      <c r="R1002" s="7">
        <f>ROUND('Sheet1 (4)'!X1008/100,2)</f>
        <v>0</v>
      </c>
      <c r="S1002" s="7">
        <f>ROUND('Sheet1 (4)'!Y1008/100,2)</f>
        <v>0.02</v>
      </c>
      <c r="T1002" s="7">
        <f>ROUND('Sheet1 (4)'!Z1008/100,2)</f>
        <v>-0.06</v>
      </c>
      <c r="U1002" s="7">
        <f>ROUND('Sheet1 (4)'!AA1008/100,2)</f>
        <v>-0.06</v>
      </c>
      <c r="V1002" s="1" t="str">
        <f>'Sheet1 (4)'!AB1008&amp;".T"</f>
        <v>4449.T</v>
      </c>
      <c r="W1002" t="e">
        <f>ROUND('Sheet1 (4)'!AC1008,2)</f>
        <v>#VALUE!</v>
      </c>
      <c r="X1002">
        <f>ROUND('Sheet1 (4)'!AD1008,2)</f>
        <v>3.56</v>
      </c>
      <c r="Y1002" t="str">
        <f>_xlfn.XLOOKUP('Sheet1 (4)'!AB1008,'Sheet1 (3)'!B:B,'Sheet1 (3)'!D:D,"",0)</f>
        <v>プライム</v>
      </c>
    </row>
    <row r="1003" spans="1:25" x14ac:dyDescent="0.2">
      <c r="A1003">
        <v>1002</v>
      </c>
      <c r="B1003" s="1" t="str">
        <f>_xlfn.XLOOKUP('Sheet1 (4)'!AB1009,'Sheet1 (3)'!B:B,'Sheet1 (3)'!C:C,"",0)</f>
        <v>岐阜造園</v>
      </c>
      <c r="C1003" s="1" t="str">
        <f>_xlfn.XLOOKUP('Sheet1 (4)'!AB1009,'Sheet1 (3)'!B:B,'Sheet1 (3)'!F:F,"",0)</f>
        <v>建設業</v>
      </c>
      <c r="D1003" s="1">
        <f>ROUND('Sheet1 (4)'!E1009/100000000,2)</f>
        <v>0.03</v>
      </c>
      <c r="E1003" s="1">
        <f>ROUND('Sheet1 (4)'!F1009/100,2)</f>
        <v>3.13</v>
      </c>
      <c r="F1003" s="1">
        <f>ROUND('Sheet1 (4)'!G1009/100,2)</f>
        <v>3.84</v>
      </c>
      <c r="G1003" s="1">
        <f>ROUND('Sheet1 (4)'!H1009/100,2)</f>
        <v>3.9</v>
      </c>
      <c r="H1003" s="1">
        <f>ROUND('Sheet1 (4)'!I1009/100,2)</f>
        <v>4.47</v>
      </c>
      <c r="I1003" s="1">
        <f>ROUND('Sheet1 (4)'!J1009/100,2)</f>
        <v>4.47</v>
      </c>
      <c r="J1003" s="1" t="e">
        <f>ROUND('Sheet1 (4)'!K1009/100,2)</f>
        <v>#VALUE!</v>
      </c>
      <c r="K1003" s="1" t="e">
        <f>ROUND('Sheet1 (4)'!L1009/100,2)</f>
        <v>#VALUE!</v>
      </c>
      <c r="L1003" s="4">
        <f>ROUND(('Sheet1 (4)'!M1009+'Sheet1 (4)'!R1009)/100,2)</f>
        <v>3.01</v>
      </c>
      <c r="M1003" s="4">
        <f>ROUND(('Sheet1 (4)'!N1009+'Sheet1 (4)'!S1009)/100,2)</f>
        <v>-1.32</v>
      </c>
      <c r="N1003" s="4">
        <f>ROUND(('Sheet1 (4)'!O1009+'Sheet1 (4)'!T1009)/100,2)</f>
        <v>1.75</v>
      </c>
      <c r="O1003" s="4">
        <f>ROUND(('Sheet1 (4)'!P1009+'Sheet1 (4)'!U1009)/100,2)</f>
        <v>6.01</v>
      </c>
      <c r="P1003" s="4">
        <f>ROUND(('Sheet1 (4)'!Q1009+'Sheet1 (4)'!V1009)/100,2)</f>
        <v>6.01</v>
      </c>
      <c r="Q1003" s="7">
        <f>ROUND('Sheet1 (4)'!W1009/100,2)</f>
        <v>7.0000000000000007E-2</v>
      </c>
      <c r="R1003" s="7">
        <f>ROUND('Sheet1 (4)'!X1009/100,2)</f>
        <v>0.08</v>
      </c>
      <c r="S1003" s="7">
        <f>ROUND('Sheet1 (4)'!Y1009/100,2)</f>
        <v>0.09</v>
      </c>
      <c r="T1003" s="7">
        <f>ROUND('Sheet1 (4)'!Z1009/100,2)</f>
        <v>0.09</v>
      </c>
      <c r="U1003" s="7">
        <f>ROUND('Sheet1 (4)'!AA1009/100,2)</f>
        <v>0.09</v>
      </c>
      <c r="V1003" s="1" t="str">
        <f>'Sheet1 (4)'!AB1009&amp;".T"</f>
        <v>1438.T</v>
      </c>
      <c r="W1003">
        <f>ROUND('Sheet1 (4)'!AC1009,2)</f>
        <v>16.52</v>
      </c>
      <c r="X1003">
        <f>ROUND('Sheet1 (4)'!AD1009,2)</f>
        <v>1.51</v>
      </c>
      <c r="Y1003" t="str">
        <f>_xlfn.XLOOKUP('Sheet1 (4)'!AB1009,'Sheet1 (3)'!B:B,'Sheet1 (3)'!D:D,"",0)</f>
        <v>スタンダード</v>
      </c>
    </row>
    <row r="1004" spans="1:25" x14ac:dyDescent="0.2">
      <c r="A1004">
        <v>1003</v>
      </c>
      <c r="B1004" s="1" t="str">
        <f>_xlfn.XLOOKUP('Sheet1 (4)'!AB1010,'Sheet1 (3)'!B:B,'Sheet1 (3)'!C:C,"",0)</f>
        <v>ギグワークス</v>
      </c>
      <c r="C1004" s="1" t="str">
        <f>_xlfn.XLOOKUP('Sheet1 (4)'!AB1010,'Sheet1 (3)'!B:B,'Sheet1 (3)'!F:F,"",0)</f>
        <v>サービス業</v>
      </c>
      <c r="D1004" s="1">
        <f>ROUND('Sheet1 (4)'!E1010/100000000,2)</f>
        <v>0.2</v>
      </c>
      <c r="E1004" s="1">
        <f>ROUND('Sheet1 (4)'!F1010/100,2)</f>
        <v>9.24</v>
      </c>
      <c r="F1004" s="1">
        <f>ROUND('Sheet1 (4)'!G1010/100,2)</f>
        <v>4.5999999999999996</v>
      </c>
      <c r="G1004" s="1">
        <f>ROUND('Sheet1 (4)'!H1010/100,2)</f>
        <v>1.06</v>
      </c>
      <c r="H1004" s="1">
        <f>ROUND('Sheet1 (4)'!I1010/100,2)</f>
        <v>-4.03</v>
      </c>
      <c r="I1004" s="1">
        <f>ROUND('Sheet1 (4)'!J1010/100,2)</f>
        <v>-4.03</v>
      </c>
      <c r="J1004" s="1" t="e">
        <f>ROUND('Sheet1 (4)'!K1010/100,2)</f>
        <v>#VALUE!</v>
      </c>
      <c r="K1004" s="1" t="e">
        <f>ROUND('Sheet1 (4)'!L1010/100,2)</f>
        <v>#VALUE!</v>
      </c>
      <c r="L1004" s="4">
        <f>ROUND(('Sheet1 (4)'!M1010+'Sheet1 (4)'!R1010)/100,2)</f>
        <v>-2.0299999999999998</v>
      </c>
      <c r="M1004" s="4">
        <f>ROUND(('Sheet1 (4)'!N1010+'Sheet1 (4)'!S1010)/100,2)</f>
        <v>-12.05</v>
      </c>
      <c r="N1004" s="4">
        <f>ROUND(('Sheet1 (4)'!O1010+'Sheet1 (4)'!T1010)/100,2)</f>
        <v>7.41</v>
      </c>
      <c r="O1004" s="4">
        <f>ROUND(('Sheet1 (4)'!P1010+'Sheet1 (4)'!U1010)/100,2)</f>
        <v>-7.08</v>
      </c>
      <c r="P1004" s="4">
        <f>ROUND(('Sheet1 (4)'!Q1010+'Sheet1 (4)'!V1010)/100,2)</f>
        <v>-7.08</v>
      </c>
      <c r="Q1004" s="7">
        <f>ROUND('Sheet1 (4)'!W1010/100,2)</f>
        <v>0.11</v>
      </c>
      <c r="R1004" s="7">
        <f>ROUND('Sheet1 (4)'!X1010/100,2)</f>
        <v>0.06</v>
      </c>
      <c r="S1004" s="7">
        <f>ROUND('Sheet1 (4)'!Y1010/100,2)</f>
        <v>-0.2</v>
      </c>
      <c r="T1004" s="7">
        <f>ROUND('Sheet1 (4)'!Z1010/100,2)</f>
        <v>-0.26</v>
      </c>
      <c r="U1004" s="7">
        <f>ROUND('Sheet1 (4)'!AA1010/100,2)</f>
        <v>-0.26</v>
      </c>
      <c r="V1004" s="1" t="str">
        <f>'Sheet1 (4)'!AB1010&amp;".T"</f>
        <v>2375.T</v>
      </c>
      <c r="W1004" t="e">
        <f>ROUND('Sheet1 (4)'!AC1010,2)</f>
        <v>#VALUE!</v>
      </c>
      <c r="X1004">
        <f>ROUND('Sheet1 (4)'!AD1010,2)</f>
        <v>1.61</v>
      </c>
      <c r="Y1004" t="str">
        <f>_xlfn.XLOOKUP('Sheet1 (4)'!AB1010,'Sheet1 (3)'!B:B,'Sheet1 (3)'!D:D,"",0)</f>
        <v>スタンダード</v>
      </c>
    </row>
    <row r="1005" spans="1:25" x14ac:dyDescent="0.2">
      <c r="A1005">
        <v>1004</v>
      </c>
      <c r="B1005" s="1" t="str">
        <f>_xlfn.XLOOKUP('Sheet1 (4)'!AB1011,'Sheet1 (3)'!B:B,'Sheet1 (3)'!C:C,"",0)</f>
        <v>技研ホールディングス</v>
      </c>
      <c r="C1005" s="1" t="str">
        <f>_xlfn.XLOOKUP('Sheet1 (4)'!AB1011,'Sheet1 (3)'!B:B,'Sheet1 (3)'!F:F,"",0)</f>
        <v>建設業</v>
      </c>
      <c r="D1005" s="1">
        <f>ROUND('Sheet1 (4)'!E1011/100000000,2)</f>
        <v>0.16</v>
      </c>
      <c r="E1005" s="1">
        <f>ROUND('Sheet1 (4)'!F1011/100,2)</f>
        <v>12.03</v>
      </c>
      <c r="F1005" s="1">
        <f>ROUND('Sheet1 (4)'!G1011/100,2)</f>
        <v>9.83</v>
      </c>
      <c r="G1005" s="1">
        <f>ROUND('Sheet1 (4)'!H1011/100,2)</f>
        <v>4.1500000000000004</v>
      </c>
      <c r="H1005" s="1">
        <f>ROUND('Sheet1 (4)'!I1011/100,2)</f>
        <v>5.29</v>
      </c>
      <c r="I1005" s="1">
        <f>ROUND('Sheet1 (4)'!J1011/100,2)</f>
        <v>6.24</v>
      </c>
      <c r="J1005" s="1" t="e">
        <f>ROUND('Sheet1 (4)'!K1011/100,2)</f>
        <v>#VALUE!</v>
      </c>
      <c r="K1005" s="1" t="e">
        <f>ROUND('Sheet1 (4)'!L1011/100,2)</f>
        <v>#VALUE!</v>
      </c>
      <c r="L1005" s="4">
        <f>ROUND(('Sheet1 (4)'!M1011+'Sheet1 (4)'!R1011)/100,2)</f>
        <v>-9.67</v>
      </c>
      <c r="M1005" s="4">
        <f>ROUND(('Sheet1 (4)'!N1011+'Sheet1 (4)'!S1011)/100,2)</f>
        <v>-9.6300000000000008</v>
      </c>
      <c r="N1005" s="4">
        <f>ROUND(('Sheet1 (4)'!O1011+'Sheet1 (4)'!T1011)/100,2)</f>
        <v>-17.05</v>
      </c>
      <c r="O1005" s="4">
        <f>ROUND(('Sheet1 (4)'!P1011+'Sheet1 (4)'!U1011)/100,2)</f>
        <v>0.91</v>
      </c>
      <c r="P1005" s="4">
        <f>ROUND(('Sheet1 (4)'!Q1011+'Sheet1 (4)'!V1011)/100,2)</f>
        <v>0.72</v>
      </c>
      <c r="Q1005" s="7">
        <f>ROUND('Sheet1 (4)'!W1011/100,2)</f>
        <v>0.09</v>
      </c>
      <c r="R1005" s="7">
        <f>ROUND('Sheet1 (4)'!X1011/100,2)</f>
        <v>0.05</v>
      </c>
      <c r="S1005" s="7">
        <f>ROUND('Sheet1 (4)'!Y1011/100,2)</f>
        <v>0.03</v>
      </c>
      <c r="T1005" s="7">
        <f>ROUND('Sheet1 (4)'!Z1011/100,2)</f>
        <v>0.04</v>
      </c>
      <c r="U1005" s="7">
        <f>ROUND('Sheet1 (4)'!AA1011/100,2)</f>
        <v>0.04</v>
      </c>
      <c r="V1005" s="1" t="str">
        <f>'Sheet1 (4)'!AB1011&amp;".T"</f>
        <v>1443.T</v>
      </c>
      <c r="W1005">
        <f>ROUND('Sheet1 (4)'!AC1011,2)</f>
        <v>7.14</v>
      </c>
      <c r="X1005">
        <f>ROUND('Sheet1 (4)'!AD1011,2)</f>
        <v>0.34</v>
      </c>
      <c r="Y1005" t="str">
        <f>_xlfn.XLOOKUP('Sheet1 (4)'!AB1011,'Sheet1 (3)'!B:B,'Sheet1 (3)'!D:D,"",0)</f>
        <v>スタンダード</v>
      </c>
    </row>
    <row r="1006" spans="1:25" x14ac:dyDescent="0.2">
      <c r="A1006">
        <v>1005</v>
      </c>
      <c r="B1006" s="1" t="str">
        <f>_xlfn.XLOOKUP('Sheet1 (4)'!AB1012,'Sheet1 (3)'!B:B,'Sheet1 (3)'!C:C,"",0)</f>
        <v>技研製作所</v>
      </c>
      <c r="C1006" s="1" t="str">
        <f>_xlfn.XLOOKUP('Sheet1 (4)'!AB1012,'Sheet1 (3)'!B:B,'Sheet1 (3)'!F:F,"",0)</f>
        <v>機械</v>
      </c>
      <c r="D1006" s="1">
        <f>ROUND('Sheet1 (4)'!E1012/100000000,2)</f>
        <v>0.26</v>
      </c>
      <c r="E1006" s="1">
        <f>ROUND('Sheet1 (4)'!F1012/100,2)</f>
        <v>39.979999999999997</v>
      </c>
      <c r="F1006" s="1">
        <f>ROUND('Sheet1 (4)'!G1012/100,2)</f>
        <v>46.14</v>
      </c>
      <c r="G1006" s="1">
        <f>ROUND('Sheet1 (4)'!H1012/100,2)</f>
        <v>29.84</v>
      </c>
      <c r="H1006" s="1">
        <f>ROUND('Sheet1 (4)'!I1012/100,2)</f>
        <v>33.25</v>
      </c>
      <c r="I1006" s="1">
        <f>ROUND('Sheet1 (4)'!J1012/100,2)</f>
        <v>25.5</v>
      </c>
      <c r="J1006" s="1">
        <f>ROUND('Sheet1 (4)'!K1012/100,2)</f>
        <v>28</v>
      </c>
      <c r="K1006" s="1">
        <f>ROUND('Sheet1 (4)'!L1012/100,2)</f>
        <v>31</v>
      </c>
      <c r="L1006" s="4">
        <f>ROUND(('Sheet1 (4)'!M1012+'Sheet1 (4)'!R1012)/100,2)</f>
        <v>24.31</v>
      </c>
      <c r="M1006" s="4">
        <f>ROUND(('Sheet1 (4)'!N1012+'Sheet1 (4)'!S1012)/100,2)</f>
        <v>17.07</v>
      </c>
      <c r="N1006" s="4">
        <f>ROUND(('Sheet1 (4)'!O1012+'Sheet1 (4)'!T1012)/100,2)</f>
        <v>18.829999999999998</v>
      </c>
      <c r="O1006" s="4">
        <f>ROUND(('Sheet1 (4)'!P1012+'Sheet1 (4)'!U1012)/100,2)</f>
        <v>31.94</v>
      </c>
      <c r="P1006" s="4">
        <f>ROUND(('Sheet1 (4)'!Q1012+'Sheet1 (4)'!V1012)/100,2)</f>
        <v>2.42</v>
      </c>
      <c r="Q1006" s="7">
        <f>ROUND('Sheet1 (4)'!W1012/100,2)</f>
        <v>0.08</v>
      </c>
      <c r="R1006" s="7">
        <f>ROUND('Sheet1 (4)'!X1012/100,2)</f>
        <v>0.08</v>
      </c>
      <c r="S1006" s="7">
        <f>ROUND('Sheet1 (4)'!Y1012/100,2)</f>
        <v>0.02</v>
      </c>
      <c r="T1006" s="7">
        <f>ROUND('Sheet1 (4)'!Z1012/100,2)</f>
        <v>0.06</v>
      </c>
      <c r="U1006" s="7">
        <f>ROUND('Sheet1 (4)'!AA1012/100,2)</f>
        <v>0.04</v>
      </c>
      <c r="V1006" s="1" t="str">
        <f>'Sheet1 (4)'!AB1012&amp;".T"</f>
        <v>6289.T</v>
      </c>
      <c r="W1006">
        <f>ROUND('Sheet1 (4)'!AC1012,2)</f>
        <v>29.44</v>
      </c>
      <c r="X1006">
        <f>ROUND('Sheet1 (4)'!AD1012,2)</f>
        <v>1.08</v>
      </c>
      <c r="Y1006" t="str">
        <f>_xlfn.XLOOKUP('Sheet1 (4)'!AB1012,'Sheet1 (3)'!B:B,'Sheet1 (3)'!D:D,"",0)</f>
        <v>プライム</v>
      </c>
    </row>
    <row r="1007" spans="1:25" x14ac:dyDescent="0.2">
      <c r="A1007">
        <v>1006</v>
      </c>
      <c r="B1007" s="1" t="str">
        <f>_xlfn.XLOOKUP('Sheet1 (4)'!AB1013,'Sheet1 (3)'!B:B,'Sheet1 (3)'!C:C,"",0)</f>
        <v>銀座ルノアール</v>
      </c>
      <c r="C1007" s="1" t="str">
        <f>_xlfn.XLOOKUP('Sheet1 (4)'!AB1013,'Sheet1 (3)'!B:B,'Sheet1 (3)'!F:F,"",0)</f>
        <v>小売業</v>
      </c>
      <c r="D1007" s="1">
        <f>ROUND('Sheet1 (4)'!E1013/100000000,2)</f>
        <v>0.06</v>
      </c>
      <c r="E1007" s="1">
        <f>ROUND('Sheet1 (4)'!F1013/100,2)</f>
        <v>-19.61</v>
      </c>
      <c r="F1007" s="1">
        <f>ROUND('Sheet1 (4)'!G1013/100,2)</f>
        <v>-12.38</v>
      </c>
      <c r="G1007" s="1">
        <f>ROUND('Sheet1 (4)'!H1013/100,2)</f>
        <v>-4.1399999999999997</v>
      </c>
      <c r="H1007" s="1">
        <f>ROUND('Sheet1 (4)'!I1013/100,2)</f>
        <v>0.16</v>
      </c>
      <c r="I1007" s="1">
        <f>ROUND('Sheet1 (4)'!J1013/100,2)</f>
        <v>0.82</v>
      </c>
      <c r="J1007" s="1" t="e">
        <f>ROUND('Sheet1 (4)'!K1013/100,2)</f>
        <v>#VALUE!</v>
      </c>
      <c r="K1007" s="1" t="e">
        <f>ROUND('Sheet1 (4)'!L1013/100,2)</f>
        <v>#VALUE!</v>
      </c>
      <c r="L1007" s="4">
        <f>ROUND(('Sheet1 (4)'!M1013+'Sheet1 (4)'!R1013)/100,2)</f>
        <v>-19.190000000000001</v>
      </c>
      <c r="M1007" s="4">
        <f>ROUND(('Sheet1 (4)'!N1013+'Sheet1 (4)'!S1013)/100,2)</f>
        <v>9.9600000000000009</v>
      </c>
      <c r="N1007" s="4">
        <f>ROUND(('Sheet1 (4)'!O1013+'Sheet1 (4)'!T1013)/100,2)</f>
        <v>-3.91</v>
      </c>
      <c r="O1007" s="4">
        <f>ROUND(('Sheet1 (4)'!P1013+'Sheet1 (4)'!U1013)/100,2)</f>
        <v>-1.38</v>
      </c>
      <c r="P1007" s="4">
        <f>ROUND(('Sheet1 (4)'!Q1013+'Sheet1 (4)'!V1013)/100,2)</f>
        <v>-0.25</v>
      </c>
      <c r="Q1007" s="7">
        <f>ROUND('Sheet1 (4)'!W1013/100,2)</f>
        <v>-0.53</v>
      </c>
      <c r="R1007" s="7">
        <f>ROUND('Sheet1 (4)'!X1013/100,2)</f>
        <v>0.1</v>
      </c>
      <c r="S1007" s="7">
        <f>ROUND('Sheet1 (4)'!Y1013/100,2)</f>
        <v>-0.08</v>
      </c>
      <c r="T1007" s="7">
        <f>ROUND('Sheet1 (4)'!Z1013/100,2)</f>
        <v>-0.02</v>
      </c>
      <c r="U1007" s="7">
        <f>ROUND('Sheet1 (4)'!AA1013/100,2)</f>
        <v>-0.02</v>
      </c>
      <c r="V1007" s="1" t="str">
        <f>'Sheet1 (4)'!AB1013&amp;".T"</f>
        <v>9853.T</v>
      </c>
      <c r="W1007">
        <f>ROUND('Sheet1 (4)'!AC1013,2)</f>
        <v>238.23</v>
      </c>
      <c r="X1007">
        <f>ROUND('Sheet1 (4)'!AD1013,2)</f>
        <v>1.8</v>
      </c>
      <c r="Y1007" t="str">
        <f>_xlfn.XLOOKUP('Sheet1 (4)'!AB1013,'Sheet1 (3)'!B:B,'Sheet1 (3)'!D:D,"",0)</f>
        <v>スタンダード</v>
      </c>
    </row>
    <row r="1008" spans="1:25" x14ac:dyDescent="0.2">
      <c r="A1008">
        <v>1007</v>
      </c>
      <c r="B1008" s="1" t="str">
        <f>_xlfn.XLOOKUP('Sheet1 (4)'!AB1014,'Sheet1 (3)'!B:B,'Sheet1 (3)'!C:C,"",0)</f>
        <v>ギックス</v>
      </c>
      <c r="C1008" s="1" t="str">
        <f>_xlfn.XLOOKUP('Sheet1 (4)'!AB1014,'Sheet1 (3)'!B:B,'Sheet1 (3)'!F:F,"",0)</f>
        <v>サービス業</v>
      </c>
      <c r="D1008" s="1">
        <f>ROUND('Sheet1 (4)'!E1014/100000000,2)</f>
        <v>0.06</v>
      </c>
      <c r="E1008" s="1" t="e">
        <f>ROUND('Sheet1 (4)'!F1014/100,2)</f>
        <v>#VALUE!</v>
      </c>
      <c r="F1008" s="1" t="e">
        <f>ROUND('Sheet1 (4)'!G1014/100,2)</f>
        <v>#VALUE!</v>
      </c>
      <c r="G1008" s="1" t="e">
        <f>ROUND('Sheet1 (4)'!H1014/100,2)</f>
        <v>#VALUE!</v>
      </c>
      <c r="H1008" s="1">
        <f>ROUND('Sheet1 (4)'!I1014/100,2)</f>
        <v>1.34</v>
      </c>
      <c r="I1008" s="1">
        <f>ROUND('Sheet1 (4)'!J1014/100,2)</f>
        <v>-1</v>
      </c>
      <c r="J1008" s="1" t="e">
        <f>ROUND('Sheet1 (4)'!K1014/100,2)</f>
        <v>#VALUE!</v>
      </c>
      <c r="K1008" s="1" t="e">
        <f>ROUND('Sheet1 (4)'!L1014/100,2)</f>
        <v>#VALUE!</v>
      </c>
      <c r="L1008" s="4" t="e">
        <f>ROUND(('Sheet1 (4)'!M1014+'Sheet1 (4)'!R1014)/100,2)</f>
        <v>#VALUE!</v>
      </c>
      <c r="M1008" s="4" t="e">
        <f>ROUND(('Sheet1 (4)'!N1014+'Sheet1 (4)'!S1014)/100,2)</f>
        <v>#VALUE!</v>
      </c>
      <c r="N1008" s="4" t="e">
        <f>ROUND(('Sheet1 (4)'!O1014+'Sheet1 (4)'!T1014)/100,2)</f>
        <v>#VALUE!</v>
      </c>
      <c r="O1008" s="4">
        <f>ROUND(('Sheet1 (4)'!P1014+'Sheet1 (4)'!U1014)/100,2)</f>
        <v>-0.76</v>
      </c>
      <c r="P1008" s="4">
        <f>ROUND(('Sheet1 (4)'!Q1014+'Sheet1 (4)'!V1014)/100,2)</f>
        <v>-4.26</v>
      </c>
      <c r="Q1008" s="7" t="e">
        <f>ROUND('Sheet1 (4)'!W1014/100,2)</f>
        <v>#VALUE!</v>
      </c>
      <c r="R1008" s="7" t="e">
        <f>ROUND('Sheet1 (4)'!X1014/100,2)</f>
        <v>#VALUE!</v>
      </c>
      <c r="S1008" s="7" t="e">
        <f>ROUND('Sheet1 (4)'!Y1014/100,2)</f>
        <v>#VALUE!</v>
      </c>
      <c r="T1008" s="7" t="e">
        <f>ROUND('Sheet1 (4)'!Z1014/100,2)</f>
        <v>#VALUE!</v>
      </c>
      <c r="U1008" s="7">
        <f>ROUND('Sheet1 (4)'!AA1014/100,2)</f>
        <v>-0.05</v>
      </c>
      <c r="V1008" s="1" t="str">
        <f>'Sheet1 (4)'!AB1014&amp;".T"</f>
        <v>9219.T</v>
      </c>
      <c r="W1008" t="e">
        <f>ROUND('Sheet1 (4)'!AC1014,2)</f>
        <v>#VALUE!</v>
      </c>
      <c r="X1008">
        <f>ROUND('Sheet1 (4)'!AD1014,2)</f>
        <v>3.16</v>
      </c>
      <c r="Y1008" t="str">
        <f>_xlfn.XLOOKUP('Sheet1 (4)'!AB1014,'Sheet1 (3)'!B:B,'Sheet1 (3)'!D:D,"",0)</f>
        <v>グロース</v>
      </c>
    </row>
    <row r="1009" spans="1:25" x14ac:dyDescent="0.2">
      <c r="A1009">
        <v>1008</v>
      </c>
      <c r="B1009" s="1" t="str">
        <f>_xlfn.XLOOKUP('Sheet1 (4)'!AB1015,'Sheet1 (3)'!B:B,'Sheet1 (3)'!C:C,"",0)</f>
        <v>グラッドキューブ</v>
      </c>
      <c r="C1009" s="1" t="str">
        <f>_xlfn.XLOOKUP('Sheet1 (4)'!AB1015,'Sheet1 (3)'!B:B,'Sheet1 (3)'!F:F,"",0)</f>
        <v>サービス業</v>
      </c>
      <c r="D1009" s="1">
        <f>ROUND('Sheet1 (4)'!E1015/100000000,2)</f>
        <v>0.08</v>
      </c>
      <c r="E1009" s="1">
        <f>ROUND('Sheet1 (4)'!F1015/100,2)</f>
        <v>2.92</v>
      </c>
      <c r="F1009" s="1">
        <f>ROUND('Sheet1 (4)'!G1015/100,2)</f>
        <v>4.6100000000000003</v>
      </c>
      <c r="G1009" s="1">
        <f>ROUND('Sheet1 (4)'!H1015/100,2)</f>
        <v>1.43</v>
      </c>
      <c r="H1009" s="1">
        <f>ROUND('Sheet1 (4)'!I1015/100,2)</f>
        <v>-2.67</v>
      </c>
      <c r="I1009" s="1">
        <f>ROUND('Sheet1 (4)'!J1015/100,2)</f>
        <v>-2.67</v>
      </c>
      <c r="J1009" s="1" t="e">
        <f>ROUND('Sheet1 (4)'!K1015/100,2)</f>
        <v>#VALUE!</v>
      </c>
      <c r="K1009" s="1" t="e">
        <f>ROUND('Sheet1 (4)'!L1015/100,2)</f>
        <v>#VALUE!</v>
      </c>
      <c r="L1009" s="4" t="e">
        <f>ROUND(('Sheet1 (4)'!M1015+'Sheet1 (4)'!R1015)/100,2)</f>
        <v>#VALUE!</v>
      </c>
      <c r="M1009" s="4">
        <f>ROUND(('Sheet1 (4)'!N1015+'Sheet1 (4)'!S1015)/100,2)</f>
        <v>1.62</v>
      </c>
      <c r="N1009" s="4">
        <f>ROUND(('Sheet1 (4)'!O1015+'Sheet1 (4)'!T1015)/100,2)</f>
        <v>-7.52</v>
      </c>
      <c r="O1009" s="4">
        <f>ROUND(('Sheet1 (4)'!P1015+'Sheet1 (4)'!U1015)/100,2)</f>
        <v>-0.62</v>
      </c>
      <c r="P1009" s="4">
        <f>ROUND(('Sheet1 (4)'!Q1015+'Sheet1 (4)'!V1015)/100,2)</f>
        <v>-0.62</v>
      </c>
      <c r="Q1009" s="7">
        <f>ROUND('Sheet1 (4)'!W1015/100,2)</f>
        <v>0.56999999999999995</v>
      </c>
      <c r="R1009" s="7">
        <f>ROUND('Sheet1 (4)'!X1015/100,2)</f>
        <v>0.34</v>
      </c>
      <c r="S1009" s="7">
        <f>ROUND('Sheet1 (4)'!Y1015/100,2)</f>
        <v>0.04</v>
      </c>
      <c r="T1009" s="7">
        <f>ROUND('Sheet1 (4)'!Z1015/100,2)</f>
        <v>-0.59</v>
      </c>
      <c r="U1009" s="7">
        <f>ROUND('Sheet1 (4)'!AA1015/100,2)</f>
        <v>-0.59</v>
      </c>
      <c r="V1009" s="1" t="str">
        <f>'Sheet1 (4)'!AB1015&amp;".T"</f>
        <v>9561.T</v>
      </c>
      <c r="W1009" t="e">
        <f>ROUND('Sheet1 (4)'!AC1015,2)</f>
        <v>#VALUE!</v>
      </c>
      <c r="X1009">
        <f>ROUND('Sheet1 (4)'!AD1015,2)</f>
        <v>6.09</v>
      </c>
      <c r="Y1009" t="str">
        <f>_xlfn.XLOOKUP('Sheet1 (4)'!AB1015,'Sheet1 (3)'!B:B,'Sheet1 (3)'!D:D,"",0)</f>
        <v>グロース</v>
      </c>
    </row>
    <row r="1010" spans="1:25" x14ac:dyDescent="0.2">
      <c r="A1010">
        <v>1009</v>
      </c>
      <c r="B1010" s="1" t="str">
        <f>_xlfn.XLOOKUP('Sheet1 (4)'!AB1016,'Sheet1 (3)'!B:B,'Sheet1 (3)'!C:C,"",0)</f>
        <v>ジィ・シィ企画</v>
      </c>
      <c r="C1010" s="1" t="str">
        <f>_xlfn.XLOOKUP('Sheet1 (4)'!AB1016,'Sheet1 (3)'!B:B,'Sheet1 (3)'!F:F,"",0)</f>
        <v>情報・通信業</v>
      </c>
      <c r="D1010" s="1">
        <f>ROUND('Sheet1 (4)'!E1016/100000000,2)</f>
        <v>0.03</v>
      </c>
      <c r="E1010" s="1">
        <f>ROUND('Sheet1 (4)'!F1016/100,2)</f>
        <v>2</v>
      </c>
      <c r="F1010" s="1">
        <f>ROUND('Sheet1 (4)'!G1016/100,2)</f>
        <v>-0.56000000000000005</v>
      </c>
      <c r="G1010" s="1">
        <f>ROUND('Sheet1 (4)'!H1016/100,2)</f>
        <v>-2.73</v>
      </c>
      <c r="H1010" s="1">
        <f>ROUND('Sheet1 (4)'!I1016/100,2)</f>
        <v>0.59</v>
      </c>
      <c r="I1010" s="1">
        <f>ROUND('Sheet1 (4)'!J1016/100,2)</f>
        <v>-0.8</v>
      </c>
      <c r="J1010" s="1" t="e">
        <f>ROUND('Sheet1 (4)'!K1016/100,2)</f>
        <v>#VALUE!</v>
      </c>
      <c r="K1010" s="1" t="e">
        <f>ROUND('Sheet1 (4)'!L1016/100,2)</f>
        <v>#VALUE!</v>
      </c>
      <c r="L1010" s="4">
        <f>ROUND(('Sheet1 (4)'!M1016+'Sheet1 (4)'!R1016)/100,2)</f>
        <v>0.78</v>
      </c>
      <c r="M1010" s="4">
        <f>ROUND(('Sheet1 (4)'!N1016+'Sheet1 (4)'!S1016)/100,2)</f>
        <v>-4.62</v>
      </c>
      <c r="N1010" s="4">
        <f>ROUND(('Sheet1 (4)'!O1016+'Sheet1 (4)'!T1016)/100,2)</f>
        <v>-3.94</v>
      </c>
      <c r="O1010" s="4">
        <f>ROUND(('Sheet1 (4)'!P1016+'Sheet1 (4)'!U1016)/100,2)</f>
        <v>-1.27</v>
      </c>
      <c r="P1010" s="4">
        <f>ROUND(('Sheet1 (4)'!Q1016+'Sheet1 (4)'!V1016)/100,2)</f>
        <v>-4.63</v>
      </c>
      <c r="Q1010" s="7">
        <f>ROUND('Sheet1 (4)'!W1016/100,2)</f>
        <v>0.17</v>
      </c>
      <c r="R1010" s="7">
        <f>ROUND('Sheet1 (4)'!X1016/100,2)</f>
        <v>-0.09</v>
      </c>
      <c r="S1010" s="7">
        <f>ROUND('Sheet1 (4)'!Y1016/100,2)</f>
        <v>-1.05</v>
      </c>
      <c r="T1010" s="7">
        <f>ROUND('Sheet1 (4)'!Z1016/100,2)</f>
        <v>0.19</v>
      </c>
      <c r="U1010" s="7">
        <f>ROUND('Sheet1 (4)'!AA1016/100,2)</f>
        <v>-0.43</v>
      </c>
      <c r="V1010" s="1" t="str">
        <f>'Sheet1 (4)'!AB1016&amp;".T"</f>
        <v>4073.T</v>
      </c>
      <c r="W1010" t="e">
        <f>ROUND('Sheet1 (4)'!AC1016,2)</f>
        <v>#VALUE!</v>
      </c>
      <c r="X1010">
        <f>ROUND('Sheet1 (4)'!AD1016,2)</f>
        <v>5.85</v>
      </c>
      <c r="Y1010" t="str">
        <f>_xlfn.XLOOKUP('Sheet1 (4)'!AB1016,'Sheet1 (3)'!B:B,'Sheet1 (3)'!D:D,"",0)</f>
        <v>グロース</v>
      </c>
    </row>
    <row r="1011" spans="1:25" x14ac:dyDescent="0.2">
      <c r="A1011">
        <v>1010</v>
      </c>
      <c r="B1011" s="1" t="str">
        <f>_xlfn.XLOOKUP('Sheet1 (4)'!AB1017,'Sheet1 (3)'!B:B,'Sheet1 (3)'!C:C,"",0)</f>
        <v>グローバルインフォメーション</v>
      </c>
      <c r="C1011" s="1" t="str">
        <f>_xlfn.XLOOKUP('Sheet1 (4)'!AB1017,'Sheet1 (3)'!B:B,'Sheet1 (3)'!F:F,"",0)</f>
        <v>情報・通信業</v>
      </c>
      <c r="D1011" s="1">
        <f>ROUND('Sheet1 (4)'!E1017/100000000,2)</f>
        <v>0.03</v>
      </c>
      <c r="E1011" s="1">
        <f>ROUND('Sheet1 (4)'!F1017/100,2)</f>
        <v>5.16</v>
      </c>
      <c r="F1011" s="1">
        <f>ROUND('Sheet1 (4)'!G1017/100,2)</f>
        <v>6.27</v>
      </c>
      <c r="G1011" s="1">
        <f>ROUND('Sheet1 (4)'!H1017/100,2)</f>
        <v>5.26</v>
      </c>
      <c r="H1011" s="1">
        <f>ROUND('Sheet1 (4)'!I1017/100,2)</f>
        <v>4.38</v>
      </c>
      <c r="I1011" s="1">
        <f>ROUND('Sheet1 (4)'!J1017/100,2)</f>
        <v>4.38</v>
      </c>
      <c r="J1011" s="1" t="e">
        <f>ROUND('Sheet1 (4)'!K1017/100,2)</f>
        <v>#VALUE!</v>
      </c>
      <c r="K1011" s="1" t="e">
        <f>ROUND('Sheet1 (4)'!L1017/100,2)</f>
        <v>#VALUE!</v>
      </c>
      <c r="L1011" s="4">
        <f>ROUND(('Sheet1 (4)'!M1017+'Sheet1 (4)'!R1017)/100,2)</f>
        <v>4.72</v>
      </c>
      <c r="M1011" s="4">
        <f>ROUND(('Sheet1 (4)'!N1017+'Sheet1 (4)'!S1017)/100,2)</f>
        <v>2.82</v>
      </c>
      <c r="N1011" s="4">
        <f>ROUND(('Sheet1 (4)'!O1017+'Sheet1 (4)'!T1017)/100,2)</f>
        <v>2.86</v>
      </c>
      <c r="O1011" s="4">
        <f>ROUND(('Sheet1 (4)'!P1017+'Sheet1 (4)'!U1017)/100,2)</f>
        <v>-4.1500000000000004</v>
      </c>
      <c r="P1011" s="4">
        <f>ROUND(('Sheet1 (4)'!Q1017+'Sheet1 (4)'!V1017)/100,2)</f>
        <v>-4.1500000000000004</v>
      </c>
      <c r="Q1011" s="7">
        <f>ROUND('Sheet1 (4)'!W1017/100,2)</f>
        <v>0.23</v>
      </c>
      <c r="R1011" s="7">
        <f>ROUND('Sheet1 (4)'!X1017/100,2)</f>
        <v>0.23</v>
      </c>
      <c r="S1011" s="7">
        <f>ROUND('Sheet1 (4)'!Y1017/100,2)</f>
        <v>0.18</v>
      </c>
      <c r="T1011" s="7">
        <f>ROUND('Sheet1 (4)'!Z1017/100,2)</f>
        <v>0.13</v>
      </c>
      <c r="U1011" s="7">
        <f>ROUND('Sheet1 (4)'!AA1017/100,2)</f>
        <v>0.13</v>
      </c>
      <c r="V1011" s="1" t="str">
        <f>'Sheet1 (4)'!AB1017&amp;".T"</f>
        <v>4171.T</v>
      </c>
      <c r="W1011">
        <f>ROUND('Sheet1 (4)'!AC1017,2)</f>
        <v>15.82</v>
      </c>
      <c r="X1011">
        <f>ROUND('Sheet1 (4)'!AD1017,2)</f>
        <v>1.7</v>
      </c>
      <c r="Y1011" t="str">
        <f>_xlfn.XLOOKUP('Sheet1 (4)'!AB1017,'Sheet1 (3)'!B:B,'Sheet1 (3)'!D:D,"",0)</f>
        <v>スタンダード</v>
      </c>
    </row>
    <row r="1012" spans="1:25" x14ac:dyDescent="0.2">
      <c r="A1012">
        <v>1011</v>
      </c>
      <c r="B1012" s="1" t="str">
        <f>_xlfn.XLOOKUP('Sheet1 (4)'!AB1018,'Sheet1 (3)'!B:B,'Sheet1 (3)'!C:C,"",0)</f>
        <v>グローバルキッズＣＯＭＰＡＮＹ</v>
      </c>
      <c r="C1012" s="1" t="str">
        <f>_xlfn.XLOOKUP('Sheet1 (4)'!AB1018,'Sheet1 (3)'!B:B,'Sheet1 (3)'!F:F,"",0)</f>
        <v>サービス業</v>
      </c>
      <c r="D1012" s="1">
        <f>ROUND('Sheet1 (4)'!E1018/100000000,2)</f>
        <v>0.1</v>
      </c>
      <c r="E1012" s="1">
        <f>ROUND('Sheet1 (4)'!F1018/100,2)</f>
        <v>5.77</v>
      </c>
      <c r="F1012" s="1">
        <f>ROUND('Sheet1 (4)'!G1018/100,2)</f>
        <v>7.09</v>
      </c>
      <c r="G1012" s="1">
        <f>ROUND('Sheet1 (4)'!H1018/100,2)</f>
        <v>3.42</v>
      </c>
      <c r="H1012" s="1">
        <f>ROUND('Sheet1 (4)'!I1018/100,2)</f>
        <v>7.9</v>
      </c>
      <c r="I1012" s="1">
        <f>ROUND('Sheet1 (4)'!J1018/100,2)</f>
        <v>7.9</v>
      </c>
      <c r="J1012" s="1" t="e">
        <f>ROUND('Sheet1 (4)'!K1018/100,2)</f>
        <v>#VALUE!</v>
      </c>
      <c r="K1012" s="1" t="e">
        <f>ROUND('Sheet1 (4)'!L1018/100,2)</f>
        <v>#VALUE!</v>
      </c>
      <c r="L1012" s="4">
        <f>ROUND(('Sheet1 (4)'!M1018+'Sheet1 (4)'!R1018)/100,2)</f>
        <v>3.28</v>
      </c>
      <c r="M1012" s="4">
        <f>ROUND(('Sheet1 (4)'!N1018+'Sheet1 (4)'!S1018)/100,2)</f>
        <v>7.98</v>
      </c>
      <c r="N1012" s="4">
        <f>ROUND(('Sheet1 (4)'!O1018+'Sheet1 (4)'!T1018)/100,2)</f>
        <v>7.26</v>
      </c>
      <c r="O1012" s="4">
        <f>ROUND(('Sheet1 (4)'!P1018+'Sheet1 (4)'!U1018)/100,2)</f>
        <v>12.23</v>
      </c>
      <c r="P1012" s="4">
        <f>ROUND(('Sheet1 (4)'!Q1018+'Sheet1 (4)'!V1018)/100,2)</f>
        <v>12.23</v>
      </c>
      <c r="Q1012" s="7">
        <f>ROUND('Sheet1 (4)'!W1018/100,2)</f>
        <v>0.06</v>
      </c>
      <c r="R1012" s="7">
        <f>ROUND('Sheet1 (4)'!X1018/100,2)</f>
        <v>-0.04</v>
      </c>
      <c r="S1012" s="7">
        <f>ROUND('Sheet1 (4)'!Y1018/100,2)</f>
        <v>-0.01</v>
      </c>
      <c r="T1012" s="7">
        <f>ROUND('Sheet1 (4)'!Z1018/100,2)</f>
        <v>0.03</v>
      </c>
      <c r="U1012" s="7">
        <f>ROUND('Sheet1 (4)'!AA1018/100,2)</f>
        <v>0.03</v>
      </c>
      <c r="V1012" s="1" t="str">
        <f>'Sheet1 (4)'!AB1018&amp;".T"</f>
        <v>6189.T</v>
      </c>
      <c r="W1012">
        <f>ROUND('Sheet1 (4)'!AC1018,2)</f>
        <v>14.94</v>
      </c>
      <c r="X1012">
        <f>ROUND('Sheet1 (4)'!AD1018,2)</f>
        <v>0.87</v>
      </c>
      <c r="Y1012" t="str">
        <f>_xlfn.XLOOKUP('Sheet1 (4)'!AB1018,'Sheet1 (3)'!B:B,'Sheet1 (3)'!D:D,"",0)</f>
        <v>スタンダード</v>
      </c>
    </row>
    <row r="1013" spans="1:25" x14ac:dyDescent="0.2">
      <c r="A1013">
        <v>1012</v>
      </c>
      <c r="B1013" s="1" t="str">
        <f>_xlfn.XLOOKUP('Sheet1 (4)'!AB1019,'Sheet1 (3)'!B:B,'Sheet1 (3)'!C:C,"",0)</f>
        <v>グローバル・リンク・マネジメント</v>
      </c>
      <c r="C1013" s="1" t="str">
        <f>_xlfn.XLOOKUP('Sheet1 (4)'!AB1019,'Sheet1 (3)'!B:B,'Sheet1 (3)'!F:F,"",0)</f>
        <v>不動産業</v>
      </c>
      <c r="D1013" s="1">
        <f>ROUND('Sheet1 (4)'!E1019/100000000,2)</f>
        <v>0.16</v>
      </c>
      <c r="E1013" s="1" t="e">
        <f>ROUND('Sheet1 (4)'!F1019/100,2)</f>
        <v>#VALUE!</v>
      </c>
      <c r="F1013" s="1">
        <f>ROUND('Sheet1 (4)'!G1019/100,2)</f>
        <v>26.11</v>
      </c>
      <c r="G1013" s="1">
        <f>ROUND('Sheet1 (4)'!H1019/100,2)</f>
        <v>45.87</v>
      </c>
      <c r="H1013" s="1">
        <f>ROUND('Sheet1 (4)'!I1019/100,2)</f>
        <v>57.33</v>
      </c>
      <c r="I1013" s="1">
        <f>ROUND('Sheet1 (4)'!J1019/100,2)</f>
        <v>57.33</v>
      </c>
      <c r="J1013" s="1" t="e">
        <f>ROUND('Sheet1 (4)'!K1019/100,2)</f>
        <v>#VALUE!</v>
      </c>
      <c r="K1013" s="1" t="e">
        <f>ROUND('Sheet1 (4)'!L1019/100,2)</f>
        <v>#VALUE!</v>
      </c>
      <c r="L1013" s="4" t="e">
        <f>ROUND(('Sheet1 (4)'!M1019+'Sheet1 (4)'!R1019)/100,2)</f>
        <v>#VALUE!</v>
      </c>
      <c r="M1013" s="4">
        <f>ROUND(('Sheet1 (4)'!N1019+'Sheet1 (4)'!S1019)/100,2)</f>
        <v>-82.86</v>
      </c>
      <c r="N1013" s="4">
        <f>ROUND(('Sheet1 (4)'!O1019+'Sheet1 (4)'!T1019)/100,2)</f>
        <v>83.74</v>
      </c>
      <c r="O1013" s="4">
        <f>ROUND(('Sheet1 (4)'!P1019+'Sheet1 (4)'!U1019)/100,2)</f>
        <v>22.9</v>
      </c>
      <c r="P1013" s="4">
        <f>ROUND(('Sheet1 (4)'!Q1019+'Sheet1 (4)'!V1019)/100,2)</f>
        <v>22.9</v>
      </c>
      <c r="Q1013" s="7" t="e">
        <f>ROUND('Sheet1 (4)'!W1019/100,2)</f>
        <v>#VALUE!</v>
      </c>
      <c r="R1013" s="7" t="e">
        <f>ROUND('Sheet1 (4)'!X1019/100,2)</f>
        <v>#VALUE!</v>
      </c>
      <c r="S1013" s="7">
        <f>ROUND('Sheet1 (4)'!Y1019/100,2)</f>
        <v>0.37</v>
      </c>
      <c r="T1013" s="7">
        <f>ROUND('Sheet1 (4)'!Z1019/100,2)</f>
        <v>0.33</v>
      </c>
      <c r="U1013" s="7">
        <f>ROUND('Sheet1 (4)'!AA1019/100,2)</f>
        <v>0.33</v>
      </c>
      <c r="V1013" s="1" t="str">
        <f>'Sheet1 (4)'!AB1019&amp;".T"</f>
        <v>3486.T</v>
      </c>
      <c r="W1013">
        <f>ROUND('Sheet1 (4)'!AC1019,2)</f>
        <v>7.49</v>
      </c>
      <c r="X1013">
        <f>ROUND('Sheet1 (4)'!AD1019,2)</f>
        <v>3.16</v>
      </c>
      <c r="Y1013" t="str">
        <f>_xlfn.XLOOKUP('Sheet1 (4)'!AB1019,'Sheet1 (3)'!B:B,'Sheet1 (3)'!D:D,"",0)</f>
        <v>プライム</v>
      </c>
    </row>
    <row r="1014" spans="1:25" x14ac:dyDescent="0.2">
      <c r="A1014">
        <v>1013</v>
      </c>
      <c r="B1014" s="1" t="str">
        <f>_xlfn.XLOOKUP('Sheet1 (4)'!AB1020,'Sheet1 (3)'!B:B,'Sheet1 (3)'!C:C,"",0)</f>
        <v>グローバルセキュリティエキスパート</v>
      </c>
      <c r="C1014" s="1" t="str">
        <f>_xlfn.XLOOKUP('Sheet1 (4)'!AB1020,'Sheet1 (3)'!B:B,'Sheet1 (3)'!F:F,"",0)</f>
        <v>情報・通信業</v>
      </c>
      <c r="D1014" s="1">
        <f>ROUND('Sheet1 (4)'!E1020/100000000,2)</f>
        <v>0.15</v>
      </c>
      <c r="E1014" s="1" t="e">
        <f>ROUND('Sheet1 (4)'!F1020/100,2)</f>
        <v>#VALUE!</v>
      </c>
      <c r="F1014" s="1" t="e">
        <f>ROUND('Sheet1 (4)'!G1020/100,2)</f>
        <v>#VALUE!</v>
      </c>
      <c r="G1014" s="1" t="e">
        <f>ROUND('Sheet1 (4)'!H1020/100,2)</f>
        <v>#VALUE!</v>
      </c>
      <c r="H1014" s="1" t="e">
        <f>ROUND('Sheet1 (4)'!I1020/100,2)</f>
        <v>#VALUE!</v>
      </c>
      <c r="I1014" s="1">
        <f>ROUND('Sheet1 (4)'!J1020/100,2)</f>
        <v>16.149999999999999</v>
      </c>
      <c r="J1014" s="1">
        <f>ROUND('Sheet1 (4)'!K1020/100,2)</f>
        <v>23</v>
      </c>
      <c r="K1014" s="1">
        <f>ROUND('Sheet1 (4)'!L1020/100,2)</f>
        <v>31</v>
      </c>
      <c r="L1014" s="4" t="e">
        <f>ROUND(('Sheet1 (4)'!M1020+'Sheet1 (4)'!R1020)/100,2)</f>
        <v>#VALUE!</v>
      </c>
      <c r="M1014" s="4" t="e">
        <f>ROUND(('Sheet1 (4)'!N1020+'Sheet1 (4)'!S1020)/100,2)</f>
        <v>#VALUE!</v>
      </c>
      <c r="N1014" s="4" t="e">
        <f>ROUND(('Sheet1 (4)'!O1020+'Sheet1 (4)'!T1020)/100,2)</f>
        <v>#VALUE!</v>
      </c>
      <c r="O1014" s="4" t="e">
        <f>ROUND(('Sheet1 (4)'!P1020+'Sheet1 (4)'!U1020)/100,2)</f>
        <v>#VALUE!</v>
      </c>
      <c r="P1014" s="4">
        <f>ROUND(('Sheet1 (4)'!Q1020+'Sheet1 (4)'!V1020)/100,2)</f>
        <v>6.07</v>
      </c>
      <c r="Q1014" s="7" t="e">
        <f>ROUND('Sheet1 (4)'!W1020/100,2)</f>
        <v>#VALUE!</v>
      </c>
      <c r="R1014" s="7" t="e">
        <f>ROUND('Sheet1 (4)'!X1020/100,2)</f>
        <v>#VALUE!</v>
      </c>
      <c r="S1014" s="7" t="e">
        <f>ROUND('Sheet1 (4)'!Y1020/100,2)</f>
        <v>#VALUE!</v>
      </c>
      <c r="T1014" s="7" t="e">
        <f>ROUND('Sheet1 (4)'!Z1020/100,2)</f>
        <v>#VALUE!</v>
      </c>
      <c r="U1014" s="7" t="e">
        <f>ROUND('Sheet1 (4)'!AA1020/100,2)</f>
        <v>#VALUE!</v>
      </c>
      <c r="V1014" s="1" t="str">
        <f>'Sheet1 (4)'!AB1020&amp;".T"</f>
        <v>4417.T</v>
      </c>
      <c r="W1014">
        <f>ROUND('Sheet1 (4)'!AC1020,2)</f>
        <v>44.88</v>
      </c>
      <c r="X1014">
        <f>ROUND('Sheet1 (4)'!AD1020,2)</f>
        <v>13.14</v>
      </c>
      <c r="Y1014" t="str">
        <f>_xlfn.XLOOKUP('Sheet1 (4)'!AB1020,'Sheet1 (3)'!B:B,'Sheet1 (3)'!D:D,"",0)</f>
        <v>グロース</v>
      </c>
    </row>
    <row r="1015" spans="1:25" x14ac:dyDescent="0.2">
      <c r="A1015">
        <v>1014</v>
      </c>
      <c r="B1015" s="1" t="str">
        <f>_xlfn.XLOOKUP('Sheet1 (4)'!AB1021,'Sheet1 (3)'!B:B,'Sheet1 (3)'!C:C,"",0)</f>
        <v>グローバルスタイル</v>
      </c>
      <c r="C1015" s="1" t="str">
        <f>_xlfn.XLOOKUP('Sheet1 (4)'!AB1021,'Sheet1 (3)'!B:B,'Sheet1 (3)'!F:F,"",0)</f>
        <v>小売業</v>
      </c>
      <c r="D1015" s="1">
        <f>ROUND('Sheet1 (4)'!E1021/100000000,2)</f>
        <v>0.03</v>
      </c>
      <c r="E1015" s="1">
        <f>ROUND('Sheet1 (4)'!F1021/100,2)</f>
        <v>3.05</v>
      </c>
      <c r="F1015" s="1">
        <f>ROUND('Sheet1 (4)'!G1021/100,2)</f>
        <v>5.42</v>
      </c>
      <c r="G1015" s="1">
        <f>ROUND('Sheet1 (4)'!H1021/100,2)</f>
        <v>6.6</v>
      </c>
      <c r="H1015" s="1">
        <f>ROUND('Sheet1 (4)'!I1021/100,2)</f>
        <v>6.3</v>
      </c>
      <c r="I1015" s="1">
        <f>ROUND('Sheet1 (4)'!J1021/100,2)</f>
        <v>8.02</v>
      </c>
      <c r="J1015" s="1" t="e">
        <f>ROUND('Sheet1 (4)'!K1021/100,2)</f>
        <v>#VALUE!</v>
      </c>
      <c r="K1015" s="1" t="e">
        <f>ROUND('Sheet1 (4)'!L1021/100,2)</f>
        <v>#VALUE!</v>
      </c>
      <c r="L1015" s="4">
        <f>ROUND(('Sheet1 (4)'!M1021+'Sheet1 (4)'!R1021)/100,2)</f>
        <v>6.73</v>
      </c>
      <c r="M1015" s="4">
        <f>ROUND(('Sheet1 (4)'!N1021+'Sheet1 (4)'!S1021)/100,2)</f>
        <v>-4</v>
      </c>
      <c r="N1015" s="4">
        <f>ROUND(('Sheet1 (4)'!O1021+'Sheet1 (4)'!T1021)/100,2)</f>
        <v>-2.83</v>
      </c>
      <c r="O1015" s="4">
        <f>ROUND(('Sheet1 (4)'!P1021+'Sheet1 (4)'!U1021)/100,2)</f>
        <v>1.76</v>
      </c>
      <c r="P1015" s="4">
        <f>ROUND(('Sheet1 (4)'!Q1021+'Sheet1 (4)'!V1021)/100,2)</f>
        <v>4.42</v>
      </c>
      <c r="Q1015" s="7">
        <f>ROUND('Sheet1 (4)'!W1021/100,2)</f>
        <v>0.26</v>
      </c>
      <c r="R1015" s="7">
        <f>ROUND('Sheet1 (4)'!X1021/100,2)</f>
        <v>0.26</v>
      </c>
      <c r="S1015" s="7">
        <f>ROUND('Sheet1 (4)'!Y1021/100,2)</f>
        <v>0.26</v>
      </c>
      <c r="T1015" s="7">
        <f>ROUND('Sheet1 (4)'!Z1021/100,2)</f>
        <v>0.2</v>
      </c>
      <c r="U1015" s="7">
        <f>ROUND('Sheet1 (4)'!AA1021/100,2)</f>
        <v>0.19</v>
      </c>
      <c r="V1015" s="1" t="str">
        <f>'Sheet1 (4)'!AB1021&amp;".T"</f>
        <v>7126.T</v>
      </c>
      <c r="W1015">
        <f>ROUND('Sheet1 (4)'!AC1021,2)</f>
        <v>9.39</v>
      </c>
      <c r="X1015">
        <f>ROUND('Sheet1 (4)'!AD1021,2)</f>
        <v>1.61</v>
      </c>
      <c r="Y1015" t="str">
        <f>_xlfn.XLOOKUP('Sheet1 (4)'!AB1021,'Sheet1 (3)'!B:B,'Sheet1 (3)'!D:D,"",0)</f>
        <v>スタンダード</v>
      </c>
    </row>
    <row r="1016" spans="1:25" x14ac:dyDescent="0.2">
      <c r="A1016">
        <v>1015</v>
      </c>
      <c r="B1016" s="1" t="str">
        <f>_xlfn.XLOOKUP('Sheet1 (4)'!AB1022,'Sheet1 (3)'!B:B,'Sheet1 (3)'!C:C,"",0)</f>
        <v>グローバルダイニング</v>
      </c>
      <c r="C1016" s="1" t="str">
        <f>_xlfn.XLOOKUP('Sheet1 (4)'!AB1022,'Sheet1 (3)'!B:B,'Sheet1 (3)'!F:F,"",0)</f>
        <v>小売業</v>
      </c>
      <c r="D1016" s="1">
        <f>ROUND('Sheet1 (4)'!E1022/100000000,2)</f>
        <v>0.1</v>
      </c>
      <c r="E1016" s="1">
        <f>ROUND('Sheet1 (4)'!F1022/100,2)</f>
        <v>7.27</v>
      </c>
      <c r="F1016" s="1">
        <f>ROUND('Sheet1 (4)'!G1022/100,2)</f>
        <v>2.25</v>
      </c>
      <c r="G1016" s="1">
        <f>ROUND('Sheet1 (4)'!H1022/100,2)</f>
        <v>7.32</v>
      </c>
      <c r="H1016" s="1">
        <f>ROUND('Sheet1 (4)'!I1022/100,2)</f>
        <v>7.53</v>
      </c>
      <c r="I1016" s="1">
        <f>ROUND('Sheet1 (4)'!J1022/100,2)</f>
        <v>7.53</v>
      </c>
      <c r="J1016" s="1" t="e">
        <f>ROUND('Sheet1 (4)'!K1022/100,2)</f>
        <v>#VALUE!</v>
      </c>
      <c r="K1016" s="1" t="e">
        <f>ROUND('Sheet1 (4)'!L1022/100,2)</f>
        <v>#VALUE!</v>
      </c>
      <c r="L1016" s="4">
        <f>ROUND(('Sheet1 (4)'!M1022+'Sheet1 (4)'!R1022)/100,2)</f>
        <v>11.69</v>
      </c>
      <c r="M1016" s="4">
        <f>ROUND(('Sheet1 (4)'!N1022+'Sheet1 (4)'!S1022)/100,2)</f>
        <v>-3.51</v>
      </c>
      <c r="N1016" s="4">
        <f>ROUND(('Sheet1 (4)'!O1022+'Sheet1 (4)'!T1022)/100,2)</f>
        <v>1.45</v>
      </c>
      <c r="O1016" s="4">
        <f>ROUND(('Sheet1 (4)'!P1022+'Sheet1 (4)'!U1022)/100,2)</f>
        <v>-10.33</v>
      </c>
      <c r="P1016" s="4">
        <f>ROUND(('Sheet1 (4)'!Q1022+'Sheet1 (4)'!V1022)/100,2)</f>
        <v>-10.33</v>
      </c>
      <c r="Q1016" s="7">
        <f>ROUND('Sheet1 (4)'!W1022/100,2)</f>
        <v>0.41</v>
      </c>
      <c r="R1016" s="7">
        <f>ROUND('Sheet1 (4)'!X1022/100,2)</f>
        <v>7.0000000000000007E-2</v>
      </c>
      <c r="S1016" s="7">
        <f>ROUND('Sheet1 (4)'!Y1022/100,2)</f>
        <v>0.21</v>
      </c>
      <c r="T1016" s="7">
        <f>ROUND('Sheet1 (4)'!Z1022/100,2)</f>
        <v>0.1</v>
      </c>
      <c r="U1016" s="7">
        <f>ROUND('Sheet1 (4)'!AA1022/100,2)</f>
        <v>0.1</v>
      </c>
      <c r="V1016" s="1" t="str">
        <f>'Sheet1 (4)'!AB1022&amp;".T"</f>
        <v>7625.T</v>
      </c>
      <c r="W1016">
        <f>ROUND('Sheet1 (4)'!AC1022,2)</f>
        <v>92.74</v>
      </c>
      <c r="X1016">
        <f>ROUND('Sheet1 (4)'!AD1022,2)</f>
        <v>0.75</v>
      </c>
      <c r="Y1016" t="str">
        <f>_xlfn.XLOOKUP('Sheet1 (4)'!AB1022,'Sheet1 (3)'!B:B,'Sheet1 (3)'!D:D,"",0)</f>
        <v>スタンダード</v>
      </c>
    </row>
    <row r="1017" spans="1:25" x14ac:dyDescent="0.2">
      <c r="A1017">
        <v>1016</v>
      </c>
      <c r="B1017" s="1" t="str">
        <f>_xlfn.XLOOKUP('Sheet1 (4)'!AB1023,'Sheet1 (3)'!B:B,'Sheet1 (3)'!C:C,"",0)</f>
        <v>グローバルウェイ</v>
      </c>
      <c r="C1017" s="1" t="str">
        <f>_xlfn.XLOOKUP('Sheet1 (4)'!AB1023,'Sheet1 (3)'!B:B,'Sheet1 (3)'!F:F,"",0)</f>
        <v>情報・通信業</v>
      </c>
      <c r="D1017" s="1">
        <f>ROUND('Sheet1 (4)'!E1023/100000000,2)</f>
        <v>0.36</v>
      </c>
      <c r="E1017" s="1">
        <f>ROUND('Sheet1 (4)'!F1023/100,2)</f>
        <v>-3.63</v>
      </c>
      <c r="F1017" s="1">
        <f>ROUND('Sheet1 (4)'!G1023/100,2)</f>
        <v>1.37</v>
      </c>
      <c r="G1017" s="1">
        <f>ROUND('Sheet1 (4)'!H1023/100,2)</f>
        <v>-4.59</v>
      </c>
      <c r="H1017" s="1">
        <f>ROUND('Sheet1 (4)'!I1023/100,2)</f>
        <v>-3.8</v>
      </c>
      <c r="I1017" s="1">
        <f>ROUND('Sheet1 (4)'!J1023/100,2)</f>
        <v>-2.61</v>
      </c>
      <c r="J1017" s="1" t="e">
        <f>ROUND('Sheet1 (4)'!K1023/100,2)</f>
        <v>#VALUE!</v>
      </c>
      <c r="K1017" s="1" t="e">
        <f>ROUND('Sheet1 (4)'!L1023/100,2)</f>
        <v>#VALUE!</v>
      </c>
      <c r="L1017" s="4">
        <f>ROUND(('Sheet1 (4)'!M1023+'Sheet1 (4)'!R1023)/100,2)</f>
        <v>-3.79</v>
      </c>
      <c r="M1017" s="4">
        <f>ROUND(('Sheet1 (4)'!N1023+'Sheet1 (4)'!S1023)/100,2)</f>
        <v>5.81</v>
      </c>
      <c r="N1017" s="4">
        <f>ROUND(('Sheet1 (4)'!O1023+'Sheet1 (4)'!T1023)/100,2)</f>
        <v>-8.4499999999999993</v>
      </c>
      <c r="O1017" s="4">
        <f>ROUND(('Sheet1 (4)'!P1023+'Sheet1 (4)'!U1023)/100,2)</f>
        <v>-4.5199999999999996</v>
      </c>
      <c r="P1017" s="4">
        <f>ROUND(('Sheet1 (4)'!Q1023+'Sheet1 (4)'!V1023)/100,2)</f>
        <v>-5.19</v>
      </c>
      <c r="Q1017" s="7">
        <f>ROUND('Sheet1 (4)'!W1023/100,2)</f>
        <v>-1.53</v>
      </c>
      <c r="R1017" s="7">
        <f>ROUND('Sheet1 (4)'!X1023/100,2)</f>
        <v>0.68</v>
      </c>
      <c r="S1017" s="7">
        <f>ROUND('Sheet1 (4)'!Y1023/100,2)</f>
        <v>-0.34</v>
      </c>
      <c r="T1017" s="7">
        <f>ROUND('Sheet1 (4)'!Z1023/100,2)</f>
        <v>-0.27</v>
      </c>
      <c r="U1017" s="7">
        <f>ROUND('Sheet1 (4)'!AA1023/100,2)</f>
        <v>-0.22</v>
      </c>
      <c r="V1017" s="1" t="str">
        <f>'Sheet1 (4)'!AB1023&amp;".T"</f>
        <v>3936.T</v>
      </c>
      <c r="W1017" t="e">
        <f>ROUND('Sheet1 (4)'!AC1023,2)</f>
        <v>#VALUE!</v>
      </c>
      <c r="X1017">
        <f>ROUND('Sheet1 (4)'!AD1023,2)</f>
        <v>7.76</v>
      </c>
      <c r="Y1017" t="str">
        <f>_xlfn.XLOOKUP('Sheet1 (4)'!AB1023,'Sheet1 (3)'!B:B,'Sheet1 (3)'!D:D,"",0)</f>
        <v>グロース</v>
      </c>
    </row>
    <row r="1018" spans="1:25" x14ac:dyDescent="0.2">
      <c r="A1018">
        <v>1017</v>
      </c>
      <c r="B1018" s="1" t="str">
        <f>_xlfn.XLOOKUP('Sheet1 (4)'!AB1024,'Sheet1 (3)'!B:B,'Sheet1 (3)'!C:C,"",0)</f>
        <v>Ｇｌｏｂｅｅ</v>
      </c>
      <c r="C1018" s="1" t="str">
        <f>_xlfn.XLOOKUP('Sheet1 (4)'!AB1024,'Sheet1 (3)'!B:B,'Sheet1 (3)'!F:F,"",0)</f>
        <v>情報・通信業</v>
      </c>
      <c r="D1018" s="1">
        <f>ROUND('Sheet1 (4)'!E1024/100000000,2)</f>
        <v>0.05</v>
      </c>
      <c r="E1018" s="1">
        <f>ROUND('Sheet1 (4)'!F1024/100,2)</f>
        <v>-0.23</v>
      </c>
      <c r="F1018" s="1">
        <f>ROUND('Sheet1 (4)'!G1024/100,2)</f>
        <v>0.64</v>
      </c>
      <c r="G1018" s="1">
        <f>ROUND('Sheet1 (4)'!H1024/100,2)</f>
        <v>2.46</v>
      </c>
      <c r="H1018" s="1">
        <f>ROUND('Sheet1 (4)'!I1024/100,2)</f>
        <v>3.2</v>
      </c>
      <c r="I1018" s="1">
        <f>ROUND('Sheet1 (4)'!J1024/100,2)</f>
        <v>4.1100000000000003</v>
      </c>
      <c r="J1018" s="1" t="e">
        <f>ROUND('Sheet1 (4)'!K1024/100,2)</f>
        <v>#VALUE!</v>
      </c>
      <c r="K1018" s="1" t="e">
        <f>ROUND('Sheet1 (4)'!L1024/100,2)</f>
        <v>#VALUE!</v>
      </c>
      <c r="L1018" s="4" t="e">
        <f>ROUND(('Sheet1 (4)'!M1024+'Sheet1 (4)'!R1024)/100,2)</f>
        <v>#VALUE!</v>
      </c>
      <c r="M1018" s="4" t="e">
        <f>ROUND(('Sheet1 (4)'!N1024+'Sheet1 (4)'!S1024)/100,2)</f>
        <v>#VALUE!</v>
      </c>
      <c r="N1018" s="4">
        <f>ROUND(('Sheet1 (4)'!O1024+'Sheet1 (4)'!T1024)/100,2)</f>
        <v>1.46</v>
      </c>
      <c r="O1018" s="4">
        <f>ROUND(('Sheet1 (4)'!P1024+'Sheet1 (4)'!U1024)/100,2)</f>
        <v>2.33</v>
      </c>
      <c r="P1018" s="4">
        <f>ROUND(('Sheet1 (4)'!Q1024+'Sheet1 (4)'!V1024)/100,2)</f>
        <v>1.74</v>
      </c>
      <c r="Q1018" s="7" t="e">
        <f>ROUND('Sheet1 (4)'!W1024/100,2)</f>
        <v>#VALUE!</v>
      </c>
      <c r="R1018" s="7">
        <f>ROUND('Sheet1 (4)'!X1024/100,2)</f>
        <v>0.74</v>
      </c>
      <c r="S1018" s="7">
        <f>ROUND('Sheet1 (4)'!Y1024/100,2)</f>
        <v>0.92</v>
      </c>
      <c r="T1018" s="7">
        <f>ROUND('Sheet1 (4)'!Z1024/100,2)</f>
        <v>0.51</v>
      </c>
      <c r="U1018" s="7">
        <f>ROUND('Sheet1 (4)'!AA1024/100,2)</f>
        <v>0.37</v>
      </c>
      <c r="V1018" s="1" t="str">
        <f>'Sheet1 (4)'!AB1024&amp;".T"</f>
        <v>5575.T</v>
      </c>
      <c r="W1018">
        <f>ROUND('Sheet1 (4)'!AC1024,2)</f>
        <v>13.92</v>
      </c>
      <c r="X1018">
        <f>ROUND('Sheet1 (4)'!AD1024,2)</f>
        <v>3.98</v>
      </c>
      <c r="Y1018" t="str">
        <f>_xlfn.XLOOKUP('Sheet1 (4)'!AB1024,'Sheet1 (3)'!B:B,'Sheet1 (3)'!D:D,"",0)</f>
        <v>グロース</v>
      </c>
    </row>
    <row r="1019" spans="1:25" x14ac:dyDescent="0.2">
      <c r="A1019">
        <v>1018</v>
      </c>
      <c r="B1019" s="1" t="str">
        <f>_xlfn.XLOOKUP('Sheet1 (4)'!AB1025,'Sheet1 (3)'!B:B,'Sheet1 (3)'!C:C,"",0)</f>
        <v>グロービング</v>
      </c>
      <c r="C1019" s="1" t="str">
        <f>_xlfn.XLOOKUP('Sheet1 (4)'!AB1025,'Sheet1 (3)'!B:B,'Sheet1 (3)'!F:F,"",0)</f>
        <v>サービス業</v>
      </c>
      <c r="D1019" s="1">
        <f>ROUND('Sheet1 (4)'!E1025/100000000,2)</f>
        <v>0.28000000000000003</v>
      </c>
      <c r="E1019" s="1" t="e">
        <f>ROUND('Sheet1 (4)'!F1025/100,2)</f>
        <v>#VALUE!</v>
      </c>
      <c r="F1019" s="1" t="e">
        <f>ROUND('Sheet1 (4)'!G1025/100,2)</f>
        <v>#VALUE!</v>
      </c>
      <c r="G1019" s="1" t="e">
        <f>ROUND('Sheet1 (4)'!H1025/100,2)</f>
        <v>#VALUE!</v>
      </c>
      <c r="H1019" s="1">
        <f>ROUND('Sheet1 (4)'!I1025/100,2)</f>
        <v>3.71</v>
      </c>
      <c r="I1019" s="1">
        <f>ROUND('Sheet1 (4)'!J1025/100,2)</f>
        <v>28</v>
      </c>
      <c r="J1019" s="1">
        <f>ROUND('Sheet1 (4)'!K1025/100,2)</f>
        <v>37.4</v>
      </c>
      <c r="K1019" s="1">
        <f>ROUND('Sheet1 (4)'!L1025/100,2)</f>
        <v>46.5</v>
      </c>
      <c r="L1019" s="4" t="e">
        <f>ROUND(('Sheet1 (4)'!M1025+'Sheet1 (4)'!R1025)/100,2)</f>
        <v>#VALUE!</v>
      </c>
      <c r="M1019" s="4" t="e">
        <f>ROUND(('Sheet1 (4)'!N1025+'Sheet1 (4)'!S1025)/100,2)</f>
        <v>#VALUE!</v>
      </c>
      <c r="N1019" s="4" t="e">
        <f>ROUND(('Sheet1 (4)'!O1025+'Sheet1 (4)'!T1025)/100,2)</f>
        <v>#VALUE!</v>
      </c>
      <c r="O1019" s="4" t="e">
        <f>ROUND(('Sheet1 (4)'!P1025+'Sheet1 (4)'!U1025)/100,2)</f>
        <v>#VALUE!</v>
      </c>
      <c r="P1019" s="4">
        <f>ROUND(('Sheet1 (4)'!Q1025+'Sheet1 (4)'!V1025)/100,2)</f>
        <v>26.49</v>
      </c>
      <c r="Q1019" s="7" t="e">
        <f>ROUND('Sheet1 (4)'!W1025/100,2)</f>
        <v>#VALUE!</v>
      </c>
      <c r="R1019" s="7" t="e">
        <f>ROUND('Sheet1 (4)'!X1025/100,2)</f>
        <v>#VALUE!</v>
      </c>
      <c r="S1019" s="7" t="e">
        <f>ROUND('Sheet1 (4)'!Y1025/100,2)</f>
        <v>#VALUE!</v>
      </c>
      <c r="T1019" s="7" t="e">
        <f>ROUND('Sheet1 (4)'!Z1025/100,2)</f>
        <v>#VALUE!</v>
      </c>
      <c r="U1019" s="7">
        <f>ROUND('Sheet1 (4)'!AA1025/100,2)</f>
        <v>0.48</v>
      </c>
      <c r="V1019" s="1" t="str">
        <f>'Sheet1 (4)'!AB1025&amp;".T"</f>
        <v>277A.T</v>
      </c>
      <c r="W1019">
        <f>ROUND('Sheet1 (4)'!AC1025,2)</f>
        <v>38.450000000000003</v>
      </c>
      <c r="X1019">
        <f>ROUND('Sheet1 (4)'!AD1025,2)</f>
        <v>13.06</v>
      </c>
      <c r="Y1019" t="str">
        <f>_xlfn.XLOOKUP('Sheet1 (4)'!AB1025,'Sheet1 (3)'!B:B,'Sheet1 (3)'!D:D,"",0)</f>
        <v>グロース</v>
      </c>
    </row>
    <row r="1020" spans="1:25" x14ac:dyDescent="0.2">
      <c r="A1020">
        <v>1019</v>
      </c>
      <c r="B1020" s="1" t="str">
        <f>_xlfn.XLOOKUP('Sheet1 (4)'!AB1026,'Sheet1 (3)'!B:B,'Sheet1 (3)'!C:C,"",0)</f>
        <v>グローブライド</v>
      </c>
      <c r="C1020" s="1" t="str">
        <f>_xlfn.XLOOKUP('Sheet1 (4)'!AB1026,'Sheet1 (3)'!B:B,'Sheet1 (3)'!F:F,"",0)</f>
        <v>その他製品</v>
      </c>
      <c r="D1020" s="1">
        <f>ROUND('Sheet1 (4)'!E1026/100000000,2)</f>
        <v>0.23</v>
      </c>
      <c r="E1020" s="1">
        <f>ROUND('Sheet1 (4)'!F1026/100,2)</f>
        <v>74.06</v>
      </c>
      <c r="F1020" s="1">
        <f>ROUND('Sheet1 (4)'!G1026/100,2)</f>
        <v>123.5</v>
      </c>
      <c r="G1020" s="1">
        <f>ROUND('Sheet1 (4)'!H1026/100,2)</f>
        <v>121.26</v>
      </c>
      <c r="H1020" s="1">
        <f>ROUND('Sheet1 (4)'!I1026/100,2)</f>
        <v>74.97</v>
      </c>
      <c r="I1020" s="1">
        <f>ROUND('Sheet1 (4)'!J1026/100,2)</f>
        <v>65.099999999999994</v>
      </c>
      <c r="J1020" s="1">
        <f>ROUND('Sheet1 (4)'!K1026/100,2)</f>
        <v>71.25</v>
      </c>
      <c r="K1020" s="1">
        <f>ROUND('Sheet1 (4)'!L1026/100,2)</f>
        <v>83.28</v>
      </c>
      <c r="L1020" s="4">
        <f>ROUND(('Sheet1 (4)'!M1026+'Sheet1 (4)'!R1026)/100,2)</f>
        <v>124.66</v>
      </c>
      <c r="M1020" s="4">
        <f>ROUND(('Sheet1 (4)'!N1026+'Sheet1 (4)'!S1026)/100,2)</f>
        <v>1.0900000000000001</v>
      </c>
      <c r="N1020" s="4">
        <f>ROUND(('Sheet1 (4)'!O1026+'Sheet1 (4)'!T1026)/100,2)</f>
        <v>2.9</v>
      </c>
      <c r="O1020" s="4">
        <f>ROUND(('Sheet1 (4)'!P1026+'Sheet1 (4)'!U1026)/100,2)</f>
        <v>60.91</v>
      </c>
      <c r="P1020" s="4">
        <f>ROUND(('Sheet1 (4)'!Q1026+'Sheet1 (4)'!V1026)/100,2)</f>
        <v>-21.44</v>
      </c>
      <c r="Q1020" s="7">
        <f>ROUND('Sheet1 (4)'!W1026/100,2)</f>
        <v>0.19</v>
      </c>
      <c r="R1020" s="7">
        <f>ROUND('Sheet1 (4)'!X1026/100,2)</f>
        <v>0.28999999999999998</v>
      </c>
      <c r="S1020" s="7">
        <f>ROUND('Sheet1 (4)'!Y1026/100,2)</f>
        <v>0.22</v>
      </c>
      <c r="T1020" s="7">
        <f>ROUND('Sheet1 (4)'!Z1026/100,2)</f>
        <v>0.11</v>
      </c>
      <c r="U1020" s="7">
        <f>ROUND('Sheet1 (4)'!AA1026/100,2)</f>
        <v>0.08</v>
      </c>
      <c r="V1020" s="1" t="str">
        <f>'Sheet1 (4)'!AB1026&amp;".T"</f>
        <v>7990.T</v>
      </c>
      <c r="W1020">
        <f>ROUND('Sheet1 (4)'!AC1026,2)</f>
        <v>10.9</v>
      </c>
      <c r="X1020">
        <f>ROUND('Sheet1 (4)'!AD1026,2)</f>
        <v>0.9</v>
      </c>
      <c r="Y1020" t="str">
        <f>_xlfn.XLOOKUP('Sheet1 (4)'!AB1026,'Sheet1 (3)'!B:B,'Sheet1 (3)'!D:D,"",0)</f>
        <v>プライム</v>
      </c>
    </row>
    <row r="1021" spans="1:25" x14ac:dyDescent="0.2">
      <c r="A1021">
        <v>1020</v>
      </c>
      <c r="B1021" s="1" t="str">
        <f>_xlfn.XLOOKUP('Sheet1 (4)'!AB1027,'Sheet1 (3)'!B:B,'Sheet1 (3)'!C:C,"",0)</f>
        <v>グローカルマーケティング</v>
      </c>
      <c r="C1021" s="1" t="str">
        <f>_xlfn.XLOOKUP('Sheet1 (4)'!AB1027,'Sheet1 (3)'!B:B,'Sheet1 (3)'!F:F,"",0)</f>
        <v>サービス業</v>
      </c>
      <c r="D1021" s="1">
        <f>ROUND('Sheet1 (4)'!E1027/100000000,2)</f>
        <v>0</v>
      </c>
      <c r="E1021" s="1" t="e">
        <f>ROUND('Sheet1 (4)'!F1027/100,2)</f>
        <v>#VALUE!</v>
      </c>
      <c r="F1021" s="1" t="e">
        <f>ROUND('Sheet1 (4)'!G1027/100,2)</f>
        <v>#VALUE!</v>
      </c>
      <c r="G1021" s="1">
        <f>ROUND('Sheet1 (4)'!H1027/100,2)</f>
        <v>-0.7</v>
      </c>
      <c r="H1021" s="1">
        <f>ROUND('Sheet1 (4)'!I1027/100,2)</f>
        <v>0.03</v>
      </c>
      <c r="I1021" s="1">
        <f>ROUND('Sheet1 (4)'!J1027/100,2)</f>
        <v>0.08</v>
      </c>
      <c r="J1021" s="1" t="e">
        <f>ROUND('Sheet1 (4)'!K1027/100,2)</f>
        <v>#VALUE!</v>
      </c>
      <c r="K1021" s="1" t="e">
        <f>ROUND('Sheet1 (4)'!L1027/100,2)</f>
        <v>#VALUE!</v>
      </c>
      <c r="L1021" s="4" t="e">
        <f>ROUND(('Sheet1 (4)'!M1027+'Sheet1 (4)'!R1027)/100,2)</f>
        <v>#VALUE!</v>
      </c>
      <c r="M1021" s="4" t="e">
        <f>ROUND(('Sheet1 (4)'!N1027+'Sheet1 (4)'!S1027)/100,2)</f>
        <v>#VALUE!</v>
      </c>
      <c r="N1021" s="4" t="e">
        <f>ROUND(('Sheet1 (4)'!O1027+'Sheet1 (4)'!T1027)/100,2)</f>
        <v>#VALUE!</v>
      </c>
      <c r="O1021" s="4" t="e">
        <f>ROUND(('Sheet1 (4)'!P1027+'Sheet1 (4)'!U1027)/100,2)</f>
        <v>#VALUE!</v>
      </c>
      <c r="P1021" s="4">
        <f>ROUND(('Sheet1 (4)'!Q1027+'Sheet1 (4)'!V1027)/100,2)</f>
        <v>-0.11</v>
      </c>
      <c r="Q1021" s="7" t="e">
        <f>ROUND('Sheet1 (4)'!W1027/100,2)</f>
        <v>#VALUE!</v>
      </c>
      <c r="R1021" s="7" t="e">
        <f>ROUND('Sheet1 (4)'!X1027/100,2)</f>
        <v>#VALUE!</v>
      </c>
      <c r="S1021" s="7" t="e">
        <f>ROUND('Sheet1 (4)'!Y1027/100,2)</f>
        <v>#VALUE!</v>
      </c>
      <c r="T1021" s="7">
        <f>ROUND('Sheet1 (4)'!Z1027/100,2)</f>
        <v>0</v>
      </c>
      <c r="U1021" s="7">
        <f>ROUND('Sheet1 (4)'!AA1027/100,2)</f>
        <v>0.08</v>
      </c>
      <c r="V1021" s="1" t="str">
        <f>'Sheet1 (4)'!AB1027&amp;".T"</f>
        <v>266A.T</v>
      </c>
      <c r="W1021">
        <f>ROUND('Sheet1 (4)'!AC1027,2)</f>
        <v>131.85</v>
      </c>
      <c r="X1021" t="e">
        <f>ROUND('Sheet1 (4)'!AD1027,2)</f>
        <v>#VALUE!</v>
      </c>
      <c r="Y1021" t="str">
        <f>_xlfn.XLOOKUP('Sheet1 (4)'!AB1027,'Sheet1 (3)'!B:B,'Sheet1 (3)'!D:D,"",0)</f>
        <v>PRO Market</v>
      </c>
    </row>
    <row r="1022" spans="1:25" x14ac:dyDescent="0.2">
      <c r="A1022">
        <v>1021</v>
      </c>
      <c r="B1022" s="1" t="str">
        <f>_xlfn.XLOOKUP('Sheet1 (4)'!AB1028,'Sheet1 (3)'!B:B,'Sheet1 (3)'!C:C,"",0)</f>
        <v>ＧＬＯＥ</v>
      </c>
      <c r="C1022" s="1" t="str">
        <f>_xlfn.XLOOKUP('Sheet1 (4)'!AB1028,'Sheet1 (3)'!B:B,'Sheet1 (3)'!F:F,"",0)</f>
        <v>サービス業</v>
      </c>
      <c r="D1022" s="1">
        <f>ROUND('Sheet1 (4)'!E1028/100000000,2)</f>
        <v>0.03</v>
      </c>
      <c r="E1022" s="1" t="e">
        <f>ROUND('Sheet1 (4)'!F1028/100,2)</f>
        <v>#VALUE!</v>
      </c>
      <c r="F1022" s="1" t="e">
        <f>ROUND('Sheet1 (4)'!G1028/100,2)</f>
        <v>#VALUE!</v>
      </c>
      <c r="G1022" s="1">
        <f>ROUND('Sheet1 (4)'!H1028/100,2)</f>
        <v>0.15</v>
      </c>
      <c r="H1022" s="1">
        <f>ROUND('Sheet1 (4)'!I1028/100,2)</f>
        <v>0.16</v>
      </c>
      <c r="I1022" s="1">
        <f>ROUND('Sheet1 (4)'!J1028/100,2)</f>
        <v>0.16</v>
      </c>
      <c r="J1022" s="1" t="e">
        <f>ROUND('Sheet1 (4)'!K1028/100,2)</f>
        <v>#VALUE!</v>
      </c>
      <c r="K1022" s="1" t="e">
        <f>ROUND('Sheet1 (4)'!L1028/100,2)</f>
        <v>#VALUE!</v>
      </c>
      <c r="L1022" s="4" t="e">
        <f>ROUND(('Sheet1 (4)'!M1028+'Sheet1 (4)'!R1028)/100,2)</f>
        <v>#VALUE!</v>
      </c>
      <c r="M1022" s="4" t="e">
        <f>ROUND(('Sheet1 (4)'!N1028+'Sheet1 (4)'!S1028)/100,2)</f>
        <v>#VALUE!</v>
      </c>
      <c r="N1022" s="4">
        <f>ROUND(('Sheet1 (4)'!O1028+'Sheet1 (4)'!T1028)/100,2)</f>
        <v>-0.8</v>
      </c>
      <c r="O1022" s="4">
        <f>ROUND(('Sheet1 (4)'!P1028+'Sheet1 (4)'!U1028)/100,2)</f>
        <v>1.36</v>
      </c>
      <c r="P1022" s="4">
        <f>ROUND(('Sheet1 (4)'!Q1028+'Sheet1 (4)'!V1028)/100,2)</f>
        <v>1.36</v>
      </c>
      <c r="Q1022" s="7" t="e">
        <f>ROUND('Sheet1 (4)'!W1028/100,2)</f>
        <v>#VALUE!</v>
      </c>
      <c r="R1022" s="7" t="e">
        <f>ROUND('Sheet1 (4)'!X1028/100,2)</f>
        <v>#VALUE!</v>
      </c>
      <c r="S1022" s="7" t="e">
        <f>ROUND('Sheet1 (4)'!Y1028/100,2)</f>
        <v>#VALUE!</v>
      </c>
      <c r="T1022" s="7">
        <f>ROUND('Sheet1 (4)'!Z1028/100,2)</f>
        <v>-0.02</v>
      </c>
      <c r="U1022" s="7">
        <f>ROUND('Sheet1 (4)'!AA1028/100,2)</f>
        <v>-0.02</v>
      </c>
      <c r="V1022" s="1" t="str">
        <f>'Sheet1 (4)'!AB1028&amp;".T"</f>
        <v>9565.T</v>
      </c>
      <c r="W1022" t="e">
        <f>ROUND('Sheet1 (4)'!AC1028,2)</f>
        <v>#VALUE!</v>
      </c>
      <c r="X1022">
        <f>ROUND('Sheet1 (4)'!AD1028,2)</f>
        <v>6.56</v>
      </c>
      <c r="Y1022" t="str">
        <f>_xlfn.XLOOKUP('Sheet1 (4)'!AB1028,'Sheet1 (3)'!B:B,'Sheet1 (3)'!D:D,"",0)</f>
        <v>グロース</v>
      </c>
    </row>
    <row r="1023" spans="1:25" x14ac:dyDescent="0.2">
      <c r="A1023">
        <v>1022</v>
      </c>
      <c r="B1023" s="1" t="str">
        <f>_xlfn.XLOOKUP('Sheet1 (4)'!AB1029,'Sheet1 (3)'!B:B,'Sheet1 (3)'!C:C,"",0)</f>
        <v>グローム・ホールディングス</v>
      </c>
      <c r="C1023" s="1" t="str">
        <f>_xlfn.XLOOKUP('Sheet1 (4)'!AB1029,'Sheet1 (3)'!B:B,'Sheet1 (3)'!F:F,"",0)</f>
        <v>不動産業</v>
      </c>
      <c r="D1023" s="1">
        <f>ROUND('Sheet1 (4)'!E1029/100000000,2)</f>
        <v>0.09</v>
      </c>
      <c r="E1023" s="1">
        <f>ROUND('Sheet1 (4)'!F1029/100,2)</f>
        <v>3.04</v>
      </c>
      <c r="F1023" s="1">
        <f>ROUND('Sheet1 (4)'!G1029/100,2)</f>
        <v>3.42</v>
      </c>
      <c r="G1023" s="1">
        <f>ROUND('Sheet1 (4)'!H1029/100,2)</f>
        <v>0.9</v>
      </c>
      <c r="H1023" s="1">
        <f>ROUND('Sheet1 (4)'!I1029/100,2)</f>
        <v>-1.44</v>
      </c>
      <c r="I1023" s="1">
        <f>ROUND('Sheet1 (4)'!J1029/100,2)</f>
        <v>-0.45</v>
      </c>
      <c r="J1023" s="1" t="e">
        <f>ROUND('Sheet1 (4)'!K1029/100,2)</f>
        <v>#VALUE!</v>
      </c>
      <c r="K1023" s="1" t="e">
        <f>ROUND('Sheet1 (4)'!L1029/100,2)</f>
        <v>#VALUE!</v>
      </c>
      <c r="L1023" s="4">
        <f>ROUND(('Sheet1 (4)'!M1029+'Sheet1 (4)'!R1029)/100,2)</f>
        <v>33.86</v>
      </c>
      <c r="M1023" s="4">
        <f>ROUND(('Sheet1 (4)'!N1029+'Sheet1 (4)'!S1029)/100,2)</f>
        <v>0.24</v>
      </c>
      <c r="N1023" s="4">
        <f>ROUND(('Sheet1 (4)'!O1029+'Sheet1 (4)'!T1029)/100,2)</f>
        <v>15.24</v>
      </c>
      <c r="O1023" s="4">
        <f>ROUND(('Sheet1 (4)'!P1029+'Sheet1 (4)'!U1029)/100,2)</f>
        <v>-1.49</v>
      </c>
      <c r="P1023" s="4">
        <f>ROUND(('Sheet1 (4)'!Q1029+'Sheet1 (4)'!V1029)/100,2)</f>
        <v>-6.26</v>
      </c>
      <c r="Q1023" s="7">
        <f>ROUND('Sheet1 (4)'!W1029/100,2)</f>
        <v>-0.05</v>
      </c>
      <c r="R1023" s="7">
        <f>ROUND('Sheet1 (4)'!X1029/100,2)</f>
        <v>0.03</v>
      </c>
      <c r="S1023" s="7">
        <f>ROUND('Sheet1 (4)'!Y1029/100,2)</f>
        <v>0.04</v>
      </c>
      <c r="T1023" s="7">
        <f>ROUND('Sheet1 (4)'!Z1029/100,2)</f>
        <v>-0.03</v>
      </c>
      <c r="U1023" s="7">
        <f>ROUND('Sheet1 (4)'!AA1029/100,2)</f>
        <v>0.01</v>
      </c>
      <c r="V1023" s="1" t="str">
        <f>'Sheet1 (4)'!AB1029&amp;".T"</f>
        <v>8938.T</v>
      </c>
      <c r="W1023" t="e">
        <f>ROUND('Sheet1 (4)'!AC1029,2)</f>
        <v>#VALUE!</v>
      </c>
      <c r="X1023">
        <f>ROUND('Sheet1 (4)'!AD1029,2)</f>
        <v>0.71</v>
      </c>
      <c r="Y1023" t="str">
        <f>_xlfn.XLOOKUP('Sheet1 (4)'!AB1029,'Sheet1 (3)'!B:B,'Sheet1 (3)'!D:D,"",0)</f>
        <v>グロース</v>
      </c>
    </row>
    <row r="1024" spans="1:25" x14ac:dyDescent="0.2">
      <c r="A1024">
        <v>1023</v>
      </c>
      <c r="B1024" s="1" t="str">
        <f>_xlfn.XLOOKUP('Sheet1 (4)'!AB1030,'Sheet1 (3)'!B:B,'Sheet1 (3)'!C:C,"",0)</f>
        <v>グローリー</v>
      </c>
      <c r="C1024" s="1" t="str">
        <f>_xlfn.XLOOKUP('Sheet1 (4)'!AB1030,'Sheet1 (3)'!B:B,'Sheet1 (3)'!F:F,"",0)</f>
        <v>機械</v>
      </c>
      <c r="D1024" s="1">
        <f>ROUND('Sheet1 (4)'!E1030/100000000,2)</f>
        <v>0.54</v>
      </c>
      <c r="E1024" s="1">
        <f>ROUND('Sheet1 (4)'!F1030/100,2)</f>
        <v>142.02000000000001</v>
      </c>
      <c r="F1024" s="1">
        <f>ROUND('Sheet1 (4)'!G1030/100,2)</f>
        <v>102.98</v>
      </c>
      <c r="G1024" s="1">
        <f>ROUND('Sheet1 (4)'!H1030/100,2)</f>
        <v>5.23</v>
      </c>
      <c r="H1024" s="1">
        <f>ROUND('Sheet1 (4)'!I1030/100,2)</f>
        <v>512.78</v>
      </c>
      <c r="I1024" s="1">
        <f>ROUND('Sheet1 (4)'!J1030/100,2)</f>
        <v>351.75</v>
      </c>
      <c r="J1024" s="1">
        <f>ROUND('Sheet1 (4)'!K1030/100,2)</f>
        <v>221.33</v>
      </c>
      <c r="K1024" s="1">
        <f>ROUND('Sheet1 (4)'!L1030/100,2)</f>
        <v>270.67</v>
      </c>
      <c r="L1024" s="4">
        <f>ROUND(('Sheet1 (4)'!M1030+'Sheet1 (4)'!R1030)/100,2)</f>
        <v>67.77</v>
      </c>
      <c r="M1024" s="4">
        <f>ROUND(('Sheet1 (4)'!N1030+'Sheet1 (4)'!S1030)/100,2)</f>
        <v>-154.84</v>
      </c>
      <c r="N1024" s="4">
        <f>ROUND(('Sheet1 (4)'!O1030+'Sheet1 (4)'!T1030)/100,2)</f>
        <v>-258.5</v>
      </c>
      <c r="O1024" s="4">
        <f>ROUND(('Sheet1 (4)'!P1030+'Sheet1 (4)'!U1030)/100,2)</f>
        <v>82.77</v>
      </c>
      <c r="P1024" s="4">
        <f>ROUND(('Sheet1 (4)'!Q1030+'Sheet1 (4)'!V1030)/100,2)</f>
        <v>378.41</v>
      </c>
      <c r="Q1024" s="7">
        <f>ROUND('Sheet1 (4)'!W1030/100,2)</f>
        <v>0.03</v>
      </c>
      <c r="R1024" s="7">
        <f>ROUND('Sheet1 (4)'!X1030/100,2)</f>
        <v>0.04</v>
      </c>
      <c r="S1024" s="7">
        <f>ROUND('Sheet1 (4)'!Y1030/100,2)</f>
        <v>-0.04</v>
      </c>
      <c r="T1024" s="7">
        <f>ROUND('Sheet1 (4)'!Z1030/100,2)</f>
        <v>0.14000000000000001</v>
      </c>
      <c r="U1024" s="7">
        <f>ROUND('Sheet1 (4)'!AA1030/100,2)</f>
        <v>7.0000000000000007E-2</v>
      </c>
      <c r="V1024" s="1" t="str">
        <f>'Sheet1 (4)'!AB1030&amp;".T"</f>
        <v>6457.T</v>
      </c>
      <c r="W1024">
        <f>ROUND('Sheet1 (4)'!AC1030,2)</f>
        <v>19.739999999999998</v>
      </c>
      <c r="X1024">
        <f>ROUND('Sheet1 (4)'!AD1030,2)</f>
        <v>0.9</v>
      </c>
      <c r="Y1024" t="str">
        <f>_xlfn.XLOOKUP('Sheet1 (4)'!AB1030,'Sheet1 (3)'!B:B,'Sheet1 (3)'!D:D,"",0)</f>
        <v>プライム</v>
      </c>
    </row>
    <row r="1025" spans="1:25" x14ac:dyDescent="0.2">
      <c r="A1025">
        <v>1024</v>
      </c>
      <c r="B1025" s="1" t="str">
        <f>_xlfn.XLOOKUP('Sheet1 (4)'!AB1031,'Sheet1 (3)'!B:B,'Sheet1 (3)'!C:C,"",0)</f>
        <v>ジーエルテクノホールディングス</v>
      </c>
      <c r="C1025" s="1" t="str">
        <f>_xlfn.XLOOKUP('Sheet1 (4)'!AB1031,'Sheet1 (3)'!B:B,'Sheet1 (3)'!F:F,"",0)</f>
        <v>精密機器</v>
      </c>
      <c r="D1025" s="1">
        <f>ROUND('Sheet1 (4)'!E1031/100000000,2)</f>
        <v>0.13</v>
      </c>
      <c r="E1025" s="1" t="e">
        <f>ROUND('Sheet1 (4)'!F1031/100,2)</f>
        <v>#VALUE!</v>
      </c>
      <c r="F1025" s="1" t="e">
        <f>ROUND('Sheet1 (4)'!G1031/100,2)</f>
        <v>#VALUE!</v>
      </c>
      <c r="G1025" s="1" t="e">
        <f>ROUND('Sheet1 (4)'!H1031/100,2)</f>
        <v>#VALUE!</v>
      </c>
      <c r="H1025" s="1" t="e">
        <f>ROUND('Sheet1 (4)'!I1031/100,2)</f>
        <v>#VALUE!</v>
      </c>
      <c r="I1025" s="1">
        <f>ROUND('Sheet1 (4)'!J1031/100,2)</f>
        <v>63.45</v>
      </c>
      <c r="J1025" s="1" t="e">
        <f>ROUND('Sheet1 (4)'!K1031/100,2)</f>
        <v>#VALUE!</v>
      </c>
      <c r="K1025" s="1" t="e">
        <f>ROUND('Sheet1 (4)'!L1031/100,2)</f>
        <v>#VALUE!</v>
      </c>
      <c r="L1025" s="4" t="e">
        <f>ROUND(('Sheet1 (4)'!M1031+'Sheet1 (4)'!R1031)/100,2)</f>
        <v>#VALUE!</v>
      </c>
      <c r="M1025" s="4" t="e">
        <f>ROUND(('Sheet1 (4)'!N1031+'Sheet1 (4)'!S1031)/100,2)</f>
        <v>#VALUE!</v>
      </c>
      <c r="N1025" s="4" t="e">
        <f>ROUND(('Sheet1 (4)'!O1031+'Sheet1 (4)'!T1031)/100,2)</f>
        <v>#VALUE!</v>
      </c>
      <c r="O1025" s="4" t="e">
        <f>ROUND(('Sheet1 (4)'!P1031+'Sheet1 (4)'!U1031)/100,2)</f>
        <v>#VALUE!</v>
      </c>
      <c r="P1025" s="4">
        <f>ROUND(('Sheet1 (4)'!Q1031+'Sheet1 (4)'!V1031)/100,2)</f>
        <v>31.26</v>
      </c>
      <c r="Q1025" s="7" t="e">
        <f>ROUND('Sheet1 (4)'!W1031/100,2)</f>
        <v>#VALUE!</v>
      </c>
      <c r="R1025" s="7" t="e">
        <f>ROUND('Sheet1 (4)'!X1031/100,2)</f>
        <v>#VALUE!</v>
      </c>
      <c r="S1025" s="7" t="e">
        <f>ROUND('Sheet1 (4)'!Y1031/100,2)</f>
        <v>#VALUE!</v>
      </c>
      <c r="T1025" s="7" t="e">
        <f>ROUND('Sheet1 (4)'!Z1031/100,2)</f>
        <v>#VALUE!</v>
      </c>
      <c r="U1025" s="7" t="e">
        <f>ROUND('Sheet1 (4)'!AA1031/100,2)</f>
        <v>#VALUE!</v>
      </c>
      <c r="V1025" s="1" t="str">
        <f>'Sheet1 (4)'!AB1031&amp;".T"</f>
        <v>255A.T</v>
      </c>
      <c r="W1025">
        <f>ROUND('Sheet1 (4)'!AC1031,2)</f>
        <v>8.7899999999999991</v>
      </c>
      <c r="X1025">
        <f>ROUND('Sheet1 (4)'!AD1031,2)</f>
        <v>0.9</v>
      </c>
      <c r="Y1025" t="str">
        <f>_xlfn.XLOOKUP('Sheet1 (4)'!AB1031,'Sheet1 (3)'!B:B,'Sheet1 (3)'!D:D,"",0)</f>
        <v>スタンダード</v>
      </c>
    </row>
    <row r="1026" spans="1:25" x14ac:dyDescent="0.2">
      <c r="A1026">
        <v>1025</v>
      </c>
      <c r="B1026" s="1" t="str">
        <f>_xlfn.XLOOKUP('Sheet1 (4)'!AB1032,'Sheet1 (3)'!B:B,'Sheet1 (3)'!C:C,"",0)</f>
        <v>ＧＭＢ</v>
      </c>
      <c r="C1026" s="1" t="str">
        <f>_xlfn.XLOOKUP('Sheet1 (4)'!AB1032,'Sheet1 (3)'!B:B,'Sheet1 (3)'!F:F,"",0)</f>
        <v>輸送用機器</v>
      </c>
      <c r="D1026" s="1">
        <f>ROUND('Sheet1 (4)'!E1032/100000000,2)</f>
        <v>0.05</v>
      </c>
      <c r="E1026" s="1">
        <f>ROUND('Sheet1 (4)'!F1032/100,2)</f>
        <v>-0.84</v>
      </c>
      <c r="F1026" s="1">
        <f>ROUND('Sheet1 (4)'!G1032/100,2)</f>
        <v>11.48</v>
      </c>
      <c r="G1026" s="1">
        <f>ROUND('Sheet1 (4)'!H1032/100,2)</f>
        <v>21.42</v>
      </c>
      <c r="H1026" s="1">
        <f>ROUND('Sheet1 (4)'!I1032/100,2)</f>
        <v>16.309999999999999</v>
      </c>
      <c r="I1026" s="1">
        <f>ROUND('Sheet1 (4)'!J1032/100,2)</f>
        <v>19.43</v>
      </c>
      <c r="J1026" s="1" t="e">
        <f>ROUND('Sheet1 (4)'!K1032/100,2)</f>
        <v>#VALUE!</v>
      </c>
      <c r="K1026" s="1" t="e">
        <f>ROUND('Sheet1 (4)'!L1032/100,2)</f>
        <v>#VALUE!</v>
      </c>
      <c r="L1026" s="4">
        <f>ROUND(('Sheet1 (4)'!M1032+'Sheet1 (4)'!R1032)/100,2)</f>
        <v>9.16</v>
      </c>
      <c r="M1026" s="4">
        <f>ROUND(('Sheet1 (4)'!N1032+'Sheet1 (4)'!S1032)/100,2)</f>
        <v>-34.24</v>
      </c>
      <c r="N1026" s="4">
        <f>ROUND(('Sheet1 (4)'!O1032+'Sheet1 (4)'!T1032)/100,2)</f>
        <v>2.7</v>
      </c>
      <c r="O1026" s="4">
        <f>ROUND(('Sheet1 (4)'!P1032+'Sheet1 (4)'!U1032)/100,2)</f>
        <v>-27.51</v>
      </c>
      <c r="P1026" s="4">
        <f>ROUND(('Sheet1 (4)'!Q1032+'Sheet1 (4)'!V1032)/100,2)</f>
        <v>8.23</v>
      </c>
      <c r="Q1026" s="7">
        <f>ROUND('Sheet1 (4)'!W1032/100,2)</f>
        <v>-0.02</v>
      </c>
      <c r="R1026" s="7">
        <f>ROUND('Sheet1 (4)'!X1032/100,2)</f>
        <v>0.05</v>
      </c>
      <c r="S1026" s="7">
        <f>ROUND('Sheet1 (4)'!Y1032/100,2)</f>
        <v>7.0000000000000007E-2</v>
      </c>
      <c r="T1026" s="7">
        <f>ROUND('Sheet1 (4)'!Z1032/100,2)</f>
        <v>0.02</v>
      </c>
      <c r="U1026" s="7">
        <f>ROUND('Sheet1 (4)'!AA1032/100,2)</f>
        <v>0.04</v>
      </c>
      <c r="V1026" s="1" t="str">
        <f>'Sheet1 (4)'!AB1032&amp;".T"</f>
        <v>7214.T</v>
      </c>
      <c r="W1026" t="e">
        <f>ROUND('Sheet1 (4)'!AC1032,2)</f>
        <v>#VALUE!</v>
      </c>
      <c r="X1026">
        <f>ROUND('Sheet1 (4)'!AD1032,2)</f>
        <v>0.2</v>
      </c>
      <c r="Y1026" t="str">
        <f>_xlfn.XLOOKUP('Sheet1 (4)'!AB1032,'Sheet1 (3)'!B:B,'Sheet1 (3)'!D:D,"",0)</f>
        <v>スタンダード</v>
      </c>
    </row>
    <row r="1027" spans="1:25" x14ac:dyDescent="0.2">
      <c r="A1027">
        <v>1026</v>
      </c>
      <c r="B1027" s="1" t="str">
        <f>_xlfn.XLOOKUP('Sheet1 (4)'!AB1033,'Sheet1 (3)'!B:B,'Sheet1 (3)'!C:C,"",0)</f>
        <v>ＧＭＯコマース</v>
      </c>
      <c r="C1027" s="1" t="str">
        <f>_xlfn.XLOOKUP('Sheet1 (4)'!AB1033,'Sheet1 (3)'!B:B,'Sheet1 (3)'!F:F,"",0)</f>
        <v>サービス業</v>
      </c>
      <c r="D1027" s="1">
        <f>ROUND('Sheet1 (4)'!E1033/100000000,2)</f>
        <v>0.04</v>
      </c>
      <c r="E1027" s="1" t="e">
        <f>ROUND('Sheet1 (4)'!F1033/100,2)</f>
        <v>#VALUE!</v>
      </c>
      <c r="F1027" s="1" t="e">
        <f>ROUND('Sheet1 (4)'!G1033/100,2)</f>
        <v>#VALUE!</v>
      </c>
      <c r="G1027" s="1" t="e">
        <f>ROUND('Sheet1 (4)'!H1033/100,2)</f>
        <v>#VALUE!</v>
      </c>
      <c r="H1027" s="1" t="e">
        <f>ROUND('Sheet1 (4)'!I1033/100,2)</f>
        <v>#VALUE!</v>
      </c>
      <c r="I1027" s="1" t="e">
        <f>ROUND('Sheet1 (4)'!J1033/100,2)</f>
        <v>#VALUE!</v>
      </c>
      <c r="J1027" s="1">
        <f>ROUND('Sheet1 (4)'!K1033/100,2)</f>
        <v>5.3</v>
      </c>
      <c r="K1027" s="1">
        <f>ROUND('Sheet1 (4)'!L1033/100,2)</f>
        <v>6.5</v>
      </c>
      <c r="L1027" s="4" t="e">
        <f>ROUND(('Sheet1 (4)'!M1033+'Sheet1 (4)'!R1033)/100,2)</f>
        <v>#VALUE!</v>
      </c>
      <c r="M1027" s="4" t="e">
        <f>ROUND(('Sheet1 (4)'!N1033+'Sheet1 (4)'!S1033)/100,2)</f>
        <v>#VALUE!</v>
      </c>
      <c r="N1027" s="4" t="e">
        <f>ROUND(('Sheet1 (4)'!O1033+'Sheet1 (4)'!T1033)/100,2)</f>
        <v>#VALUE!</v>
      </c>
      <c r="O1027" s="4" t="e">
        <f>ROUND(('Sheet1 (4)'!P1033+'Sheet1 (4)'!U1033)/100,2)</f>
        <v>#VALUE!</v>
      </c>
      <c r="P1027" s="4" t="e">
        <f>ROUND(('Sheet1 (4)'!Q1033+'Sheet1 (4)'!V1033)/100,2)</f>
        <v>#VALUE!</v>
      </c>
      <c r="Q1027" s="7" t="e">
        <f>ROUND('Sheet1 (4)'!W1033/100,2)</f>
        <v>#VALUE!</v>
      </c>
      <c r="R1027" s="7" t="e">
        <f>ROUND('Sheet1 (4)'!X1033/100,2)</f>
        <v>#VALUE!</v>
      </c>
      <c r="S1027" s="7" t="e">
        <f>ROUND('Sheet1 (4)'!Y1033/100,2)</f>
        <v>#VALUE!</v>
      </c>
      <c r="T1027" s="7" t="e">
        <f>ROUND('Sheet1 (4)'!Z1033/100,2)</f>
        <v>#VALUE!</v>
      </c>
      <c r="U1027" s="7" t="e">
        <f>ROUND('Sheet1 (4)'!AA1033/100,2)</f>
        <v>#VALUE!</v>
      </c>
      <c r="V1027" s="1" t="str">
        <f>'Sheet1 (4)'!AB1033&amp;".T"</f>
        <v>410A.T</v>
      </c>
      <c r="W1027" t="e">
        <f>ROUND('Sheet1 (4)'!AC1033,2)</f>
        <v>#VALUE!</v>
      </c>
      <c r="X1027" t="e">
        <f>ROUND('Sheet1 (4)'!AD1033,2)</f>
        <v>#VALUE!</v>
      </c>
      <c r="Y1027" t="str">
        <f>_xlfn.XLOOKUP('Sheet1 (4)'!AB1033,'Sheet1 (3)'!B:B,'Sheet1 (3)'!D:D,"",0)</f>
        <v>グロース</v>
      </c>
    </row>
    <row r="1028" spans="1:25" x14ac:dyDescent="0.2">
      <c r="A1028">
        <v>1027</v>
      </c>
      <c r="B1028" s="1" t="str">
        <f>_xlfn.XLOOKUP('Sheet1 (4)'!AB1034,'Sheet1 (3)'!B:B,'Sheet1 (3)'!C:C,"",0)</f>
        <v>ＧＭＯフィナンシャルゲート</v>
      </c>
      <c r="C1028" s="1" t="str">
        <f>_xlfn.XLOOKUP('Sheet1 (4)'!AB1034,'Sheet1 (3)'!B:B,'Sheet1 (3)'!F:F,"",0)</f>
        <v>情報・通信業</v>
      </c>
      <c r="D1028" s="1">
        <f>ROUND('Sheet1 (4)'!E1034/100000000,2)</f>
        <v>0.08</v>
      </c>
      <c r="E1028" s="1">
        <f>ROUND('Sheet1 (4)'!F1034/100,2)</f>
        <v>5.89</v>
      </c>
      <c r="F1028" s="1">
        <f>ROUND('Sheet1 (4)'!G1034/100,2)</f>
        <v>7.41</v>
      </c>
      <c r="G1028" s="1">
        <f>ROUND('Sheet1 (4)'!H1034/100,2)</f>
        <v>11.21</v>
      </c>
      <c r="H1028" s="1">
        <f>ROUND('Sheet1 (4)'!I1034/100,2)</f>
        <v>15.32</v>
      </c>
      <c r="I1028" s="1">
        <f>ROUND('Sheet1 (4)'!J1034/100,2)</f>
        <v>15.32</v>
      </c>
      <c r="J1028" s="1">
        <f>ROUND('Sheet1 (4)'!K1034/100,2)</f>
        <v>22.23</v>
      </c>
      <c r="K1028" s="1">
        <f>ROUND('Sheet1 (4)'!L1034/100,2)</f>
        <v>28.99</v>
      </c>
      <c r="L1028" s="4">
        <f>ROUND(('Sheet1 (4)'!M1034+'Sheet1 (4)'!R1034)/100,2)</f>
        <v>4.92</v>
      </c>
      <c r="M1028" s="4">
        <f>ROUND(('Sheet1 (4)'!N1034+'Sheet1 (4)'!S1034)/100,2)</f>
        <v>-7.43</v>
      </c>
      <c r="N1028" s="4">
        <f>ROUND(('Sheet1 (4)'!O1034+'Sheet1 (4)'!T1034)/100,2)</f>
        <v>3.36</v>
      </c>
      <c r="O1028" s="4">
        <f>ROUND(('Sheet1 (4)'!P1034+'Sheet1 (4)'!U1034)/100,2)</f>
        <v>9.93</v>
      </c>
      <c r="P1028" s="4">
        <f>ROUND(('Sheet1 (4)'!Q1034+'Sheet1 (4)'!V1034)/100,2)</f>
        <v>9.93</v>
      </c>
      <c r="Q1028" s="7">
        <f>ROUND('Sheet1 (4)'!W1034/100,2)</f>
        <v>0.09</v>
      </c>
      <c r="R1028" s="7">
        <f>ROUND('Sheet1 (4)'!X1034/100,2)</f>
        <v>0.11</v>
      </c>
      <c r="S1028" s="7">
        <f>ROUND('Sheet1 (4)'!Y1034/100,2)</f>
        <v>0.16</v>
      </c>
      <c r="T1028" s="7">
        <f>ROUND('Sheet1 (4)'!Z1034/100,2)</f>
        <v>0.2</v>
      </c>
      <c r="U1028" s="7">
        <f>ROUND('Sheet1 (4)'!AA1034/100,2)</f>
        <v>0.2</v>
      </c>
      <c r="V1028" s="1" t="str">
        <f>'Sheet1 (4)'!AB1034&amp;".T"</f>
        <v>4051.T</v>
      </c>
      <c r="W1028">
        <f>ROUND('Sheet1 (4)'!AC1034,2)</f>
        <v>33.229999999999997</v>
      </c>
      <c r="X1028">
        <f>ROUND('Sheet1 (4)'!AD1034,2)</f>
        <v>7.78</v>
      </c>
      <c r="Y1028" t="str">
        <f>_xlfn.XLOOKUP('Sheet1 (4)'!AB1034,'Sheet1 (3)'!B:B,'Sheet1 (3)'!D:D,"",0)</f>
        <v>プライム</v>
      </c>
    </row>
    <row r="1029" spans="1:25" x14ac:dyDescent="0.2">
      <c r="A1029">
        <v>1028</v>
      </c>
      <c r="B1029" s="1" t="str">
        <f>_xlfn.XLOOKUP('Sheet1 (4)'!AB1035,'Sheet1 (3)'!B:B,'Sheet1 (3)'!C:C,"",0)</f>
        <v>ＧＭＯフィナンシャルホールディングス</v>
      </c>
      <c r="C1029" s="1" t="str">
        <f>_xlfn.XLOOKUP('Sheet1 (4)'!AB1035,'Sheet1 (3)'!B:B,'Sheet1 (3)'!F:F,"",0)</f>
        <v>証券、商品先物取引業</v>
      </c>
      <c r="D1029" s="1">
        <f>ROUND('Sheet1 (4)'!E1035/100000000,2)</f>
        <v>1.18</v>
      </c>
      <c r="E1029" s="1" t="e">
        <f>ROUND('Sheet1 (4)'!F1035/100,2)</f>
        <v>#VALUE!</v>
      </c>
      <c r="F1029" s="1" t="e">
        <f>ROUND('Sheet1 (4)'!G1035/100,2)</f>
        <v>#VALUE!</v>
      </c>
      <c r="G1029" s="1" t="e">
        <f>ROUND('Sheet1 (4)'!H1035/100,2)</f>
        <v>#VALUE!</v>
      </c>
      <c r="H1029" s="1" t="e">
        <f>ROUND('Sheet1 (4)'!I1035/100,2)</f>
        <v>#VALUE!</v>
      </c>
      <c r="I1029" s="1" t="e">
        <f>ROUND('Sheet1 (4)'!J1035/100,2)</f>
        <v>#VALUE!</v>
      </c>
      <c r="J1029" s="1">
        <f>ROUND('Sheet1 (4)'!K1035/100,2)</f>
        <v>177</v>
      </c>
      <c r="K1029" s="1">
        <f>ROUND('Sheet1 (4)'!L1035/100,2)</f>
        <v>175</v>
      </c>
      <c r="L1029" s="4">
        <f>ROUND(('Sheet1 (4)'!M1035+'Sheet1 (4)'!R1035)/100,2)</f>
        <v>-510.97</v>
      </c>
      <c r="M1029" s="4">
        <f>ROUND(('Sheet1 (4)'!N1035+'Sheet1 (4)'!S1035)/100,2)</f>
        <v>-1.89</v>
      </c>
      <c r="N1029" s="4">
        <f>ROUND(('Sheet1 (4)'!O1035+'Sheet1 (4)'!T1035)/100,2)</f>
        <v>-3.14</v>
      </c>
      <c r="O1029" s="4">
        <f>ROUND(('Sheet1 (4)'!P1035+'Sheet1 (4)'!U1035)/100,2)</f>
        <v>171.22</v>
      </c>
      <c r="P1029" s="4">
        <f>ROUND(('Sheet1 (4)'!Q1035+'Sheet1 (4)'!V1035)/100,2)</f>
        <v>171.22</v>
      </c>
      <c r="Q1029" s="7">
        <f>ROUND('Sheet1 (4)'!W1035/100,2)</f>
        <v>0.27</v>
      </c>
      <c r="R1029" s="7">
        <f>ROUND('Sheet1 (4)'!X1035/100,2)</f>
        <v>0.02</v>
      </c>
      <c r="S1029" s="7">
        <f>ROUND('Sheet1 (4)'!Y1035/100,2)</f>
        <v>0.17</v>
      </c>
      <c r="T1029" s="7">
        <f>ROUND('Sheet1 (4)'!Z1035/100,2)</f>
        <v>0.1</v>
      </c>
      <c r="U1029" s="7">
        <f>ROUND('Sheet1 (4)'!AA1035/100,2)</f>
        <v>0.1</v>
      </c>
      <c r="V1029" s="1" t="str">
        <f>'Sheet1 (4)'!AB1035&amp;".T"</f>
        <v>7177.T</v>
      </c>
      <c r="W1029">
        <f>ROUND('Sheet1 (4)'!AC1035,2)</f>
        <v>10.56</v>
      </c>
      <c r="X1029">
        <f>ROUND('Sheet1 (4)'!AD1035,2)</f>
        <v>2.0499999999999998</v>
      </c>
      <c r="Y1029" t="str">
        <f>_xlfn.XLOOKUP('Sheet1 (4)'!AB1035,'Sheet1 (3)'!B:B,'Sheet1 (3)'!D:D,"",0)</f>
        <v>スタンダード</v>
      </c>
    </row>
    <row r="1030" spans="1:25" x14ac:dyDescent="0.2">
      <c r="A1030">
        <v>1029</v>
      </c>
      <c r="B1030" s="1" t="str">
        <f>_xlfn.XLOOKUP('Sheet1 (4)'!AB1036,'Sheet1 (3)'!B:B,'Sheet1 (3)'!C:C,"",0)</f>
        <v>ＧＭＯグローバルサイン・ホールディングス</v>
      </c>
      <c r="C1030" s="1" t="str">
        <f>_xlfn.XLOOKUP('Sheet1 (4)'!AB1036,'Sheet1 (3)'!B:B,'Sheet1 (3)'!F:F,"",0)</f>
        <v>情報・通信業</v>
      </c>
      <c r="D1030" s="1">
        <f>ROUND('Sheet1 (4)'!E1036/100000000,2)</f>
        <v>0.11</v>
      </c>
      <c r="E1030" s="1">
        <f>ROUND('Sheet1 (4)'!F1036/100,2)</f>
        <v>11.66</v>
      </c>
      <c r="F1030" s="1">
        <f>ROUND('Sheet1 (4)'!G1036/100,2)</f>
        <v>11.41</v>
      </c>
      <c r="G1030" s="1">
        <f>ROUND('Sheet1 (4)'!H1036/100,2)</f>
        <v>12.89</v>
      </c>
      <c r="H1030" s="1">
        <f>ROUND('Sheet1 (4)'!I1036/100,2)</f>
        <v>12.47</v>
      </c>
      <c r="I1030" s="1">
        <f>ROUND('Sheet1 (4)'!J1036/100,2)</f>
        <v>12.47</v>
      </c>
      <c r="J1030" s="1">
        <f>ROUND('Sheet1 (4)'!K1036/100,2)</f>
        <v>13.4</v>
      </c>
      <c r="K1030" s="1">
        <f>ROUND('Sheet1 (4)'!L1036/100,2)</f>
        <v>15.8</v>
      </c>
      <c r="L1030" s="4">
        <f>ROUND(('Sheet1 (4)'!M1036+'Sheet1 (4)'!R1036)/100,2)</f>
        <v>3.73</v>
      </c>
      <c r="M1030" s="4">
        <f>ROUND(('Sheet1 (4)'!N1036+'Sheet1 (4)'!S1036)/100,2)</f>
        <v>5.47</v>
      </c>
      <c r="N1030" s="4">
        <f>ROUND(('Sheet1 (4)'!O1036+'Sheet1 (4)'!T1036)/100,2)</f>
        <v>4.04</v>
      </c>
      <c r="O1030" s="4">
        <f>ROUND(('Sheet1 (4)'!P1036+'Sheet1 (4)'!U1036)/100,2)</f>
        <v>12.03</v>
      </c>
      <c r="P1030" s="4">
        <f>ROUND(('Sheet1 (4)'!Q1036+'Sheet1 (4)'!V1036)/100,2)</f>
        <v>12.03</v>
      </c>
      <c r="Q1030" s="7">
        <f>ROUND('Sheet1 (4)'!W1036/100,2)</f>
        <v>0.06</v>
      </c>
      <c r="R1030" s="7">
        <f>ROUND('Sheet1 (4)'!X1036/100,2)</f>
        <v>0.11</v>
      </c>
      <c r="S1030" s="7">
        <f>ROUND('Sheet1 (4)'!Y1036/100,2)</f>
        <v>0.09</v>
      </c>
      <c r="T1030" s="7">
        <f>ROUND('Sheet1 (4)'!Z1036/100,2)</f>
        <v>0.09</v>
      </c>
      <c r="U1030" s="7">
        <f>ROUND('Sheet1 (4)'!AA1036/100,2)</f>
        <v>0.09</v>
      </c>
      <c r="V1030" s="1" t="str">
        <f>'Sheet1 (4)'!AB1036&amp;".T"</f>
        <v>3788.T</v>
      </c>
      <c r="W1030">
        <f>ROUND('Sheet1 (4)'!AC1036,2)</f>
        <v>32.049999999999997</v>
      </c>
      <c r="X1030">
        <f>ROUND('Sheet1 (4)'!AD1036,2)</f>
        <v>2.63</v>
      </c>
      <c r="Y1030" t="str">
        <f>_xlfn.XLOOKUP('Sheet1 (4)'!AB1036,'Sheet1 (3)'!B:B,'Sheet1 (3)'!D:D,"",0)</f>
        <v>プライム</v>
      </c>
    </row>
    <row r="1031" spans="1:25" x14ac:dyDescent="0.2">
      <c r="A1031">
        <v>1030</v>
      </c>
      <c r="B1031" s="1" t="str">
        <f>_xlfn.XLOOKUP('Sheet1 (4)'!AB1037,'Sheet1 (3)'!B:B,'Sheet1 (3)'!C:C,"",0)</f>
        <v>ＧＭＯインターネットグループ</v>
      </c>
      <c r="C1031" s="1" t="str">
        <f>_xlfn.XLOOKUP('Sheet1 (4)'!AB1037,'Sheet1 (3)'!B:B,'Sheet1 (3)'!F:F,"",0)</f>
        <v>情報・通信業</v>
      </c>
      <c r="D1031" s="1">
        <f>ROUND('Sheet1 (4)'!E1037/100000000,2)</f>
        <v>1.01</v>
      </c>
      <c r="E1031" s="1">
        <f>ROUND('Sheet1 (4)'!F1037/100,2)</f>
        <v>410.98</v>
      </c>
      <c r="F1031" s="1">
        <f>ROUND('Sheet1 (4)'!G1037/100,2)</f>
        <v>437.48</v>
      </c>
      <c r="G1031" s="1">
        <f>ROUND('Sheet1 (4)'!H1037/100,2)</f>
        <v>421.58</v>
      </c>
      <c r="H1031" s="1">
        <f>ROUND('Sheet1 (4)'!I1037/100,2)</f>
        <v>461.61</v>
      </c>
      <c r="I1031" s="1">
        <f>ROUND('Sheet1 (4)'!J1037/100,2)</f>
        <v>461.61</v>
      </c>
      <c r="J1031" s="1">
        <f>ROUND('Sheet1 (4)'!K1037/100,2)</f>
        <v>599.65</v>
      </c>
      <c r="K1031" s="1">
        <f>ROUND('Sheet1 (4)'!L1037/100,2)</f>
        <v>695.73</v>
      </c>
      <c r="L1031" s="4">
        <f>ROUND(('Sheet1 (4)'!M1037+'Sheet1 (4)'!R1037)/100,2)</f>
        <v>-755.48</v>
      </c>
      <c r="M1031" s="4">
        <f>ROUND(('Sheet1 (4)'!N1037+'Sheet1 (4)'!S1037)/100,2)</f>
        <v>228.13</v>
      </c>
      <c r="N1031" s="4">
        <f>ROUND(('Sheet1 (4)'!O1037+'Sheet1 (4)'!T1037)/100,2)</f>
        <v>-14.49</v>
      </c>
      <c r="O1031" s="4">
        <f>ROUND(('Sheet1 (4)'!P1037+'Sheet1 (4)'!U1037)/100,2)</f>
        <v>132.36000000000001</v>
      </c>
      <c r="P1031" s="4">
        <f>ROUND(('Sheet1 (4)'!Q1037+'Sheet1 (4)'!V1037)/100,2)</f>
        <v>132.36000000000001</v>
      </c>
      <c r="Q1031" s="7">
        <f>ROUND('Sheet1 (4)'!W1037/100,2)</f>
        <v>0.24</v>
      </c>
      <c r="R1031" s="7">
        <f>ROUND('Sheet1 (4)'!X1037/100,2)</f>
        <v>0.27</v>
      </c>
      <c r="S1031" s="7">
        <f>ROUND('Sheet1 (4)'!Y1037/100,2)</f>
        <v>0.16</v>
      </c>
      <c r="T1031" s="7">
        <f>ROUND('Sheet1 (4)'!Z1037/100,2)</f>
        <v>0.16</v>
      </c>
      <c r="U1031" s="7">
        <f>ROUND('Sheet1 (4)'!AA1037/100,2)</f>
        <v>0.16</v>
      </c>
      <c r="V1031" s="1" t="str">
        <f>'Sheet1 (4)'!AB1037&amp;".T"</f>
        <v>9449.T</v>
      </c>
      <c r="W1031">
        <f>ROUND('Sheet1 (4)'!AC1037,2)</f>
        <v>21.84</v>
      </c>
      <c r="X1031">
        <f>ROUND('Sheet1 (4)'!AD1037,2)</f>
        <v>3.98</v>
      </c>
      <c r="Y1031" t="str">
        <f>_xlfn.XLOOKUP('Sheet1 (4)'!AB1037,'Sheet1 (3)'!B:B,'Sheet1 (3)'!D:D,"",0)</f>
        <v>プライム</v>
      </c>
    </row>
    <row r="1032" spans="1:25" x14ac:dyDescent="0.2">
      <c r="A1032">
        <v>1031</v>
      </c>
      <c r="B1032" s="1" t="str">
        <f>_xlfn.XLOOKUP('Sheet1 (4)'!AB1038,'Sheet1 (3)'!B:B,'Sheet1 (3)'!C:C,"",0)</f>
        <v>ＧＭＯインターネット</v>
      </c>
      <c r="C1032" s="1" t="str">
        <f>_xlfn.XLOOKUP('Sheet1 (4)'!AB1038,'Sheet1 (3)'!B:B,'Sheet1 (3)'!F:F,"",0)</f>
        <v>サービス業</v>
      </c>
      <c r="D1032" s="1">
        <f>ROUND('Sheet1 (4)'!E1038/100000000,2)</f>
        <v>2.74</v>
      </c>
      <c r="E1032" s="1">
        <f>ROUND('Sheet1 (4)'!F1038/100,2)</f>
        <v>4.87</v>
      </c>
      <c r="F1032" s="1">
        <f>ROUND('Sheet1 (4)'!G1038/100,2)</f>
        <v>7.11</v>
      </c>
      <c r="G1032" s="1">
        <f>ROUND('Sheet1 (4)'!H1038/100,2)</f>
        <v>-0.26</v>
      </c>
      <c r="H1032" s="1">
        <f>ROUND('Sheet1 (4)'!I1038/100,2)</f>
        <v>1.4</v>
      </c>
      <c r="I1032" s="1">
        <f>ROUND('Sheet1 (4)'!J1038/100,2)</f>
        <v>1.4</v>
      </c>
      <c r="J1032" s="1">
        <f>ROUND('Sheet1 (4)'!K1038/100,2)</f>
        <v>81</v>
      </c>
      <c r="K1032" s="1">
        <f>ROUND('Sheet1 (4)'!L1038/100,2)</f>
        <v>99.8</v>
      </c>
      <c r="L1032" s="4">
        <f>ROUND(('Sheet1 (4)'!M1038+'Sheet1 (4)'!R1038)/100,2)</f>
        <v>-0.11</v>
      </c>
      <c r="M1032" s="4">
        <f>ROUND(('Sheet1 (4)'!N1038+'Sheet1 (4)'!S1038)/100,2)</f>
        <v>6.84</v>
      </c>
      <c r="N1032" s="4">
        <f>ROUND(('Sheet1 (4)'!O1038+'Sheet1 (4)'!T1038)/100,2)</f>
        <v>-9.8000000000000007</v>
      </c>
      <c r="O1032" s="4">
        <f>ROUND(('Sheet1 (4)'!P1038+'Sheet1 (4)'!U1038)/100,2)</f>
        <v>-1.38</v>
      </c>
      <c r="P1032" s="4">
        <f>ROUND(('Sheet1 (4)'!Q1038+'Sheet1 (4)'!V1038)/100,2)</f>
        <v>-1.38</v>
      </c>
      <c r="Q1032" s="7">
        <f>ROUND('Sheet1 (4)'!W1038/100,2)</f>
        <v>7.0000000000000007E-2</v>
      </c>
      <c r="R1032" s="7">
        <f>ROUND('Sheet1 (4)'!X1038/100,2)</f>
        <v>0.08</v>
      </c>
      <c r="S1032" s="7">
        <f>ROUND('Sheet1 (4)'!Y1038/100,2)</f>
        <v>0.01</v>
      </c>
      <c r="T1032" s="7">
        <f>ROUND('Sheet1 (4)'!Z1038/100,2)</f>
        <v>0</v>
      </c>
      <c r="U1032" s="7">
        <f>ROUND('Sheet1 (4)'!AA1038/100,2)</f>
        <v>0</v>
      </c>
      <c r="V1032" s="1" t="str">
        <f>'Sheet1 (4)'!AB1038&amp;".T"</f>
        <v>4784.T</v>
      </c>
      <c r="W1032">
        <f>ROUND('Sheet1 (4)'!AC1038,2)</f>
        <v>46.77</v>
      </c>
      <c r="X1032">
        <f>ROUND('Sheet1 (4)'!AD1038,2)</f>
        <v>16.55</v>
      </c>
      <c r="Y1032" t="str">
        <f>_xlfn.XLOOKUP('Sheet1 (4)'!AB1038,'Sheet1 (3)'!B:B,'Sheet1 (3)'!D:D,"",0)</f>
        <v>プライム</v>
      </c>
    </row>
    <row r="1033" spans="1:25" x14ac:dyDescent="0.2">
      <c r="A1033">
        <v>1032</v>
      </c>
      <c r="B1033" s="1" t="str">
        <f>_xlfn.XLOOKUP('Sheet1 (4)'!AB1039,'Sheet1 (3)'!B:B,'Sheet1 (3)'!C:C,"",0)</f>
        <v>ＧＭＯメディア</v>
      </c>
      <c r="C1033" s="1" t="str">
        <f>_xlfn.XLOOKUP('Sheet1 (4)'!AB1039,'Sheet1 (3)'!B:B,'Sheet1 (3)'!F:F,"",0)</f>
        <v>サービス業</v>
      </c>
      <c r="D1033" s="1">
        <f>ROUND('Sheet1 (4)'!E1039/100000000,2)</f>
        <v>0.02</v>
      </c>
      <c r="E1033" s="1">
        <f>ROUND('Sheet1 (4)'!F1039/100,2)</f>
        <v>0.49</v>
      </c>
      <c r="F1033" s="1">
        <f>ROUND('Sheet1 (4)'!G1039/100,2)</f>
        <v>3.1</v>
      </c>
      <c r="G1033" s="1">
        <f>ROUND('Sheet1 (4)'!H1039/100,2)</f>
        <v>5.34</v>
      </c>
      <c r="H1033" s="1">
        <f>ROUND('Sheet1 (4)'!I1039/100,2)</f>
        <v>7.63</v>
      </c>
      <c r="I1033" s="1">
        <f>ROUND('Sheet1 (4)'!J1039/100,2)</f>
        <v>7.63</v>
      </c>
      <c r="J1033" s="1" t="e">
        <f>ROUND('Sheet1 (4)'!K1039/100,2)</f>
        <v>#VALUE!</v>
      </c>
      <c r="K1033" s="1" t="e">
        <f>ROUND('Sheet1 (4)'!L1039/100,2)</f>
        <v>#VALUE!</v>
      </c>
      <c r="L1033" s="4">
        <f>ROUND(('Sheet1 (4)'!M1039+'Sheet1 (4)'!R1039)/100,2)</f>
        <v>4.5599999999999996</v>
      </c>
      <c r="M1033" s="4">
        <f>ROUND(('Sheet1 (4)'!N1039+'Sheet1 (4)'!S1039)/100,2)</f>
        <v>2.2400000000000002</v>
      </c>
      <c r="N1033" s="4">
        <f>ROUND(('Sheet1 (4)'!O1039+'Sheet1 (4)'!T1039)/100,2)</f>
        <v>4.8099999999999996</v>
      </c>
      <c r="O1033" s="4">
        <f>ROUND(('Sheet1 (4)'!P1039+'Sheet1 (4)'!U1039)/100,2)</f>
        <v>1.01</v>
      </c>
      <c r="P1033" s="4">
        <f>ROUND(('Sheet1 (4)'!Q1039+'Sheet1 (4)'!V1039)/100,2)</f>
        <v>1.01</v>
      </c>
      <c r="Q1033" s="7">
        <f>ROUND('Sheet1 (4)'!W1039/100,2)</f>
        <v>0</v>
      </c>
      <c r="R1033" s="7">
        <f>ROUND('Sheet1 (4)'!X1039/100,2)</f>
        <v>0.09</v>
      </c>
      <c r="S1033" s="7">
        <f>ROUND('Sheet1 (4)'!Y1039/100,2)</f>
        <v>0.16</v>
      </c>
      <c r="T1033" s="7">
        <f>ROUND('Sheet1 (4)'!Z1039/100,2)</f>
        <v>0.22</v>
      </c>
      <c r="U1033" s="7">
        <f>ROUND('Sheet1 (4)'!AA1039/100,2)</f>
        <v>0.22</v>
      </c>
      <c r="V1033" s="1" t="str">
        <f>'Sheet1 (4)'!AB1039&amp;".T"</f>
        <v>6180.T</v>
      </c>
      <c r="W1033">
        <f>ROUND('Sheet1 (4)'!AC1039,2)</f>
        <v>15.13</v>
      </c>
      <c r="X1033">
        <f>ROUND('Sheet1 (4)'!AD1039,2)</f>
        <v>3.59</v>
      </c>
      <c r="Y1033" t="str">
        <f>_xlfn.XLOOKUP('Sheet1 (4)'!AB1039,'Sheet1 (3)'!B:B,'Sheet1 (3)'!D:D,"",0)</f>
        <v>グロース</v>
      </c>
    </row>
    <row r="1034" spans="1:25" x14ac:dyDescent="0.2">
      <c r="A1034">
        <v>1033</v>
      </c>
      <c r="B1034" s="1" t="str">
        <f>_xlfn.XLOOKUP('Sheet1 (4)'!AB1040,'Sheet1 (3)'!B:B,'Sheet1 (3)'!C:C,"",0)</f>
        <v>ＧＭＯペイメントゲートウェイ</v>
      </c>
      <c r="C1034" s="1" t="str">
        <f>_xlfn.XLOOKUP('Sheet1 (4)'!AB1040,'Sheet1 (3)'!B:B,'Sheet1 (3)'!F:F,"",0)</f>
        <v>情報・通信業</v>
      </c>
      <c r="D1034" s="1">
        <f>ROUND('Sheet1 (4)'!E1040/100000000,2)</f>
        <v>0.76</v>
      </c>
      <c r="E1034" s="1">
        <f>ROUND('Sheet1 (4)'!F1040/100,2)</f>
        <v>133.15</v>
      </c>
      <c r="F1034" s="1">
        <f>ROUND('Sheet1 (4)'!G1040/100,2)</f>
        <v>162.96</v>
      </c>
      <c r="G1034" s="1">
        <f>ROUND('Sheet1 (4)'!H1040/100,2)</f>
        <v>203.84</v>
      </c>
      <c r="H1034" s="1">
        <f>ROUND('Sheet1 (4)'!I1040/100,2)</f>
        <v>252.2</v>
      </c>
      <c r="I1034" s="1">
        <f>ROUND('Sheet1 (4)'!J1040/100,2)</f>
        <v>252.2</v>
      </c>
      <c r="J1034" s="1">
        <f>ROUND('Sheet1 (4)'!K1040/100,2)</f>
        <v>307.58</v>
      </c>
      <c r="K1034" s="1">
        <f>ROUND('Sheet1 (4)'!L1040/100,2)</f>
        <v>363.77</v>
      </c>
      <c r="L1034" s="4">
        <f>ROUND(('Sheet1 (4)'!M1040+'Sheet1 (4)'!R1040)/100,2)</f>
        <v>-41.13</v>
      </c>
      <c r="M1034" s="4">
        <f>ROUND(('Sheet1 (4)'!N1040+'Sheet1 (4)'!S1040)/100,2)</f>
        <v>52.13</v>
      </c>
      <c r="N1034" s="4">
        <f>ROUND(('Sheet1 (4)'!O1040+'Sheet1 (4)'!T1040)/100,2)</f>
        <v>238.9</v>
      </c>
      <c r="O1034" s="4">
        <f>ROUND(('Sheet1 (4)'!P1040+'Sheet1 (4)'!U1040)/100,2)</f>
        <v>442.41</v>
      </c>
      <c r="P1034" s="4">
        <f>ROUND(('Sheet1 (4)'!Q1040+'Sheet1 (4)'!V1040)/100,2)</f>
        <v>442.41</v>
      </c>
      <c r="Q1034" s="7">
        <f>ROUND('Sheet1 (4)'!W1040/100,2)</f>
        <v>0.2</v>
      </c>
      <c r="R1034" s="7">
        <f>ROUND('Sheet1 (4)'!X1040/100,2)</f>
        <v>0.33</v>
      </c>
      <c r="S1034" s="7">
        <f>ROUND('Sheet1 (4)'!Y1040/100,2)</f>
        <v>0.15</v>
      </c>
      <c r="T1034" s="7">
        <f>ROUND('Sheet1 (4)'!Z1040/100,2)</f>
        <v>0.19</v>
      </c>
      <c r="U1034" s="7">
        <f>ROUND('Sheet1 (4)'!AA1040/100,2)</f>
        <v>0.19</v>
      </c>
      <c r="V1034" s="1" t="str">
        <f>'Sheet1 (4)'!AB1040&amp;".T"</f>
        <v>3769.T</v>
      </c>
      <c r="W1034">
        <f>ROUND('Sheet1 (4)'!AC1040,2)</f>
        <v>32.44</v>
      </c>
      <c r="X1034">
        <f>ROUND('Sheet1 (4)'!AD1040,2)</f>
        <v>5.88</v>
      </c>
      <c r="Y1034" t="str">
        <f>_xlfn.XLOOKUP('Sheet1 (4)'!AB1040,'Sheet1 (3)'!B:B,'Sheet1 (3)'!D:D,"",0)</f>
        <v>プライム</v>
      </c>
    </row>
    <row r="1035" spans="1:25" x14ac:dyDescent="0.2">
      <c r="A1035">
        <v>1034</v>
      </c>
      <c r="B1035" s="1" t="str">
        <f>_xlfn.XLOOKUP('Sheet1 (4)'!AB1041,'Sheet1 (3)'!B:B,'Sheet1 (3)'!C:C,"",0)</f>
        <v>ＧＭＯペパボ</v>
      </c>
      <c r="C1035" s="1" t="str">
        <f>_xlfn.XLOOKUP('Sheet1 (4)'!AB1041,'Sheet1 (3)'!B:B,'Sheet1 (3)'!F:F,"",0)</f>
        <v>情報・通信業</v>
      </c>
      <c r="D1035" s="1">
        <f>ROUND('Sheet1 (4)'!E1041/100000000,2)</f>
        <v>0.05</v>
      </c>
      <c r="E1035" s="1">
        <f>ROUND('Sheet1 (4)'!F1041/100,2)</f>
        <v>8.8800000000000008</v>
      </c>
      <c r="F1035" s="1">
        <f>ROUND('Sheet1 (4)'!G1041/100,2)</f>
        <v>7.33</v>
      </c>
      <c r="G1035" s="1">
        <f>ROUND('Sheet1 (4)'!H1041/100,2)</f>
        <v>-3.41</v>
      </c>
      <c r="H1035" s="1">
        <f>ROUND('Sheet1 (4)'!I1041/100,2)</f>
        <v>8.2899999999999991</v>
      </c>
      <c r="I1035" s="1">
        <f>ROUND('Sheet1 (4)'!J1041/100,2)</f>
        <v>8.2899999999999991</v>
      </c>
      <c r="J1035" s="1">
        <f>ROUND('Sheet1 (4)'!K1041/100,2)</f>
        <v>8.9</v>
      </c>
      <c r="K1035" s="1">
        <f>ROUND('Sheet1 (4)'!L1041/100,2)</f>
        <v>10.1</v>
      </c>
      <c r="L1035" s="4">
        <f>ROUND(('Sheet1 (4)'!M1041+'Sheet1 (4)'!R1041)/100,2)</f>
        <v>3.91</v>
      </c>
      <c r="M1035" s="4">
        <f>ROUND(('Sheet1 (4)'!N1041+'Sheet1 (4)'!S1041)/100,2)</f>
        <v>-7.23</v>
      </c>
      <c r="N1035" s="4">
        <f>ROUND(('Sheet1 (4)'!O1041+'Sheet1 (4)'!T1041)/100,2)</f>
        <v>14.54</v>
      </c>
      <c r="O1035" s="4">
        <f>ROUND(('Sheet1 (4)'!P1041+'Sheet1 (4)'!U1041)/100,2)</f>
        <v>9.18</v>
      </c>
      <c r="P1035" s="4">
        <f>ROUND(('Sheet1 (4)'!Q1041+'Sheet1 (4)'!V1041)/100,2)</f>
        <v>9.18</v>
      </c>
      <c r="Q1035" s="7">
        <f>ROUND('Sheet1 (4)'!W1041/100,2)</f>
        <v>0.26</v>
      </c>
      <c r="R1035" s="7">
        <f>ROUND('Sheet1 (4)'!X1041/100,2)</f>
        <v>0.17</v>
      </c>
      <c r="S1035" s="7">
        <f>ROUND('Sheet1 (4)'!Y1041/100,2)</f>
        <v>-0.28000000000000003</v>
      </c>
      <c r="T1035" s="7">
        <f>ROUND('Sheet1 (4)'!Z1041/100,2)</f>
        <v>0.28000000000000003</v>
      </c>
      <c r="U1035" s="7">
        <f>ROUND('Sheet1 (4)'!AA1041/100,2)</f>
        <v>0.28000000000000003</v>
      </c>
      <c r="V1035" s="1" t="str">
        <f>'Sheet1 (4)'!AB1041&amp;".T"</f>
        <v>3633.T</v>
      </c>
      <c r="W1035">
        <f>ROUND('Sheet1 (4)'!AC1041,2)</f>
        <v>16.309999999999999</v>
      </c>
      <c r="X1035">
        <f>ROUND('Sheet1 (4)'!AD1041,2)</f>
        <v>4.5</v>
      </c>
      <c r="Y1035" t="str">
        <f>_xlfn.XLOOKUP('Sheet1 (4)'!AB1041,'Sheet1 (3)'!B:B,'Sheet1 (3)'!D:D,"",0)</f>
        <v>スタンダード</v>
      </c>
    </row>
    <row r="1036" spans="1:25" x14ac:dyDescent="0.2">
      <c r="A1036">
        <v>1035</v>
      </c>
      <c r="B1036" s="1" t="str">
        <f>_xlfn.XLOOKUP('Sheet1 (4)'!AB1042,'Sheet1 (3)'!B:B,'Sheet1 (3)'!C:C,"",0)</f>
        <v>ＧＭＯプロダクトプラットフォーム</v>
      </c>
      <c r="C1036" s="1" t="str">
        <f>_xlfn.XLOOKUP('Sheet1 (4)'!AB1042,'Sheet1 (3)'!B:B,'Sheet1 (3)'!F:F,"",0)</f>
        <v>情報・通信業</v>
      </c>
      <c r="D1036" s="1">
        <f>ROUND('Sheet1 (4)'!E1042/100000000,2)</f>
        <v>0.04</v>
      </c>
      <c r="E1036" s="1">
        <f>ROUND('Sheet1 (4)'!F1042/100,2)</f>
        <v>3.53</v>
      </c>
      <c r="F1036" s="1">
        <f>ROUND('Sheet1 (4)'!G1042/100,2)</f>
        <v>4.2</v>
      </c>
      <c r="G1036" s="1">
        <f>ROUND('Sheet1 (4)'!H1042/100,2)</f>
        <v>4.41</v>
      </c>
      <c r="H1036" s="1">
        <f>ROUND('Sheet1 (4)'!I1042/100,2)</f>
        <v>2.35</v>
      </c>
      <c r="I1036" s="1">
        <f>ROUND('Sheet1 (4)'!J1042/100,2)</f>
        <v>2.35</v>
      </c>
      <c r="J1036" s="1" t="e">
        <f>ROUND('Sheet1 (4)'!K1042/100,2)</f>
        <v>#VALUE!</v>
      </c>
      <c r="K1036" s="1" t="e">
        <f>ROUND('Sheet1 (4)'!L1042/100,2)</f>
        <v>#VALUE!</v>
      </c>
      <c r="L1036" s="4">
        <f>ROUND(('Sheet1 (4)'!M1042+'Sheet1 (4)'!R1042)/100,2)</f>
        <v>4.32</v>
      </c>
      <c r="M1036" s="4">
        <f>ROUND(('Sheet1 (4)'!N1042+'Sheet1 (4)'!S1042)/100,2)</f>
        <v>0.2</v>
      </c>
      <c r="N1036" s="4">
        <f>ROUND(('Sheet1 (4)'!O1042+'Sheet1 (4)'!T1042)/100,2)</f>
        <v>3.44</v>
      </c>
      <c r="O1036" s="4">
        <f>ROUND(('Sheet1 (4)'!P1042+'Sheet1 (4)'!U1042)/100,2)</f>
        <v>0.16</v>
      </c>
      <c r="P1036" s="4">
        <f>ROUND(('Sheet1 (4)'!Q1042+'Sheet1 (4)'!V1042)/100,2)</f>
        <v>0.16</v>
      </c>
      <c r="Q1036" s="7">
        <f>ROUND('Sheet1 (4)'!W1042/100,2)</f>
        <v>0.17</v>
      </c>
      <c r="R1036" s="7">
        <f>ROUND('Sheet1 (4)'!X1042/100,2)</f>
        <v>0.2</v>
      </c>
      <c r="S1036" s="7">
        <f>ROUND('Sheet1 (4)'!Y1042/100,2)</f>
        <v>0.16</v>
      </c>
      <c r="T1036" s="7">
        <f>ROUND('Sheet1 (4)'!Z1042/100,2)</f>
        <v>0.09</v>
      </c>
      <c r="U1036" s="7">
        <f>ROUND('Sheet1 (4)'!AA1042/100,2)</f>
        <v>0.09</v>
      </c>
      <c r="V1036" s="1" t="str">
        <f>'Sheet1 (4)'!AB1042&amp;".T"</f>
        <v>3695.T</v>
      </c>
      <c r="W1036">
        <f>ROUND('Sheet1 (4)'!AC1042,2)</f>
        <v>44.57</v>
      </c>
      <c r="X1036">
        <f>ROUND('Sheet1 (4)'!AD1042,2)</f>
        <v>3.76</v>
      </c>
      <c r="Y1036" t="str">
        <f>_xlfn.XLOOKUP('Sheet1 (4)'!AB1042,'Sheet1 (3)'!B:B,'Sheet1 (3)'!D:D,"",0)</f>
        <v>グロース</v>
      </c>
    </row>
    <row r="1037" spans="1:25" x14ac:dyDescent="0.2">
      <c r="A1037">
        <v>1036</v>
      </c>
      <c r="B1037" s="1" t="str">
        <f>_xlfn.XLOOKUP('Sheet1 (4)'!AB1043,'Sheet1 (3)'!B:B,'Sheet1 (3)'!C:C,"",0)</f>
        <v>ＧＭＯ　ＴＥＣＨホールディングス</v>
      </c>
      <c r="C1037" s="1" t="str">
        <f>_xlfn.XLOOKUP('Sheet1 (4)'!AB1043,'Sheet1 (3)'!B:B,'Sheet1 (3)'!F:F,"",0)</f>
        <v>サービス業</v>
      </c>
      <c r="D1037" s="1">
        <f>ROUND('Sheet1 (4)'!E1043/100000000,2)</f>
        <v>0.01</v>
      </c>
      <c r="E1037" s="1" t="e">
        <f>ROUND('Sheet1 (4)'!F1043/100,2)</f>
        <v>#VALUE!</v>
      </c>
      <c r="F1037" s="1" t="e">
        <f>ROUND('Sheet1 (4)'!G1043/100,2)</f>
        <v>#VALUE!</v>
      </c>
      <c r="G1037" s="1" t="e">
        <f>ROUND('Sheet1 (4)'!H1043/100,2)</f>
        <v>#VALUE!</v>
      </c>
      <c r="H1037" s="1" t="e">
        <f>ROUND('Sheet1 (4)'!I1043/100,2)</f>
        <v>#VALUE!</v>
      </c>
      <c r="I1037" s="1" t="e">
        <f>ROUND('Sheet1 (4)'!J1043/100,2)</f>
        <v>#VALUE!</v>
      </c>
      <c r="J1037" s="1" t="e">
        <f>ROUND('Sheet1 (4)'!K1043/100,2)</f>
        <v>#VALUE!</v>
      </c>
      <c r="K1037" s="1" t="e">
        <f>ROUND('Sheet1 (4)'!L1043/100,2)</f>
        <v>#VALUE!</v>
      </c>
      <c r="L1037" s="4" t="e">
        <f>ROUND(('Sheet1 (4)'!M1043+'Sheet1 (4)'!R1043)/100,2)</f>
        <v>#VALUE!</v>
      </c>
      <c r="M1037" s="4" t="e">
        <f>ROUND(('Sheet1 (4)'!N1043+'Sheet1 (4)'!S1043)/100,2)</f>
        <v>#VALUE!</v>
      </c>
      <c r="N1037" s="4" t="e">
        <f>ROUND(('Sheet1 (4)'!O1043+'Sheet1 (4)'!T1043)/100,2)</f>
        <v>#VALUE!</v>
      </c>
      <c r="O1037" s="4" t="e">
        <f>ROUND(('Sheet1 (4)'!P1043+'Sheet1 (4)'!U1043)/100,2)</f>
        <v>#VALUE!</v>
      </c>
      <c r="P1037" s="4" t="e">
        <f>ROUND(('Sheet1 (4)'!Q1043+'Sheet1 (4)'!V1043)/100,2)</f>
        <v>#VALUE!</v>
      </c>
      <c r="Q1037" s="7" t="e">
        <f>ROUND('Sheet1 (4)'!W1043/100,2)</f>
        <v>#VALUE!</v>
      </c>
      <c r="R1037" s="7" t="e">
        <f>ROUND('Sheet1 (4)'!X1043/100,2)</f>
        <v>#VALUE!</v>
      </c>
      <c r="S1037" s="7" t="e">
        <f>ROUND('Sheet1 (4)'!Y1043/100,2)</f>
        <v>#VALUE!</v>
      </c>
      <c r="T1037" s="7" t="e">
        <f>ROUND('Sheet1 (4)'!Z1043/100,2)</f>
        <v>#VALUE!</v>
      </c>
      <c r="U1037" s="7" t="e">
        <f>ROUND('Sheet1 (4)'!AA1043/100,2)</f>
        <v>#VALUE!</v>
      </c>
      <c r="V1037" s="1" t="str">
        <f>'Sheet1 (4)'!AB1043&amp;".T"</f>
        <v>415A.T</v>
      </c>
      <c r="W1037" t="e">
        <f>ROUND('Sheet1 (4)'!AC1043,2)</f>
        <v>#VALUE!</v>
      </c>
      <c r="X1037" t="e">
        <f>ROUND('Sheet1 (4)'!AD1043,2)</f>
        <v>#VALUE!</v>
      </c>
      <c r="Y1037" t="str">
        <f>_xlfn.XLOOKUP('Sheet1 (4)'!AB1043,'Sheet1 (3)'!B:B,'Sheet1 (3)'!D:D,"",0)</f>
        <v>グロース</v>
      </c>
    </row>
    <row r="1038" spans="1:25" x14ac:dyDescent="0.2">
      <c r="A1038">
        <v>1037</v>
      </c>
      <c r="B1038" s="1" t="str">
        <f>_xlfn.XLOOKUP('Sheet1 (4)'!AB1044,'Sheet1 (3)'!B:B,'Sheet1 (3)'!C:C,"",0)</f>
        <v>ジーネクスト</v>
      </c>
      <c r="C1038" s="1" t="str">
        <f>_xlfn.XLOOKUP('Sheet1 (4)'!AB1044,'Sheet1 (3)'!B:B,'Sheet1 (3)'!F:F,"",0)</f>
        <v>情報・通信業</v>
      </c>
      <c r="D1038" s="1">
        <f>ROUND('Sheet1 (4)'!E1044/100000000,2)</f>
        <v>0.05</v>
      </c>
      <c r="E1038" s="1">
        <f>ROUND('Sheet1 (4)'!F1044/100,2)</f>
        <v>2.0299999999999998</v>
      </c>
      <c r="F1038" s="1">
        <f>ROUND('Sheet1 (4)'!G1044/100,2)</f>
        <v>-3.83</v>
      </c>
      <c r="G1038" s="1" t="e">
        <f>ROUND('Sheet1 (4)'!H1044/100,2)</f>
        <v>#VALUE!</v>
      </c>
      <c r="H1038" s="1" t="e">
        <f>ROUND('Sheet1 (4)'!I1044/100,2)</f>
        <v>#VALUE!</v>
      </c>
      <c r="I1038" s="1">
        <f>ROUND('Sheet1 (4)'!J1044/100,2)</f>
        <v>-3.83</v>
      </c>
      <c r="J1038" s="1" t="e">
        <f>ROUND('Sheet1 (4)'!K1044/100,2)</f>
        <v>#VALUE!</v>
      </c>
      <c r="K1038" s="1" t="e">
        <f>ROUND('Sheet1 (4)'!L1044/100,2)</f>
        <v>#VALUE!</v>
      </c>
      <c r="L1038" s="4">
        <f>ROUND(('Sheet1 (4)'!M1044+'Sheet1 (4)'!R1044)/100,2)</f>
        <v>1.5</v>
      </c>
      <c r="M1038" s="4">
        <f>ROUND(('Sheet1 (4)'!N1044+'Sheet1 (4)'!S1044)/100,2)</f>
        <v>-5.15</v>
      </c>
      <c r="N1038" s="4" t="e">
        <f>ROUND(('Sheet1 (4)'!O1044+'Sheet1 (4)'!T1044)/100,2)</f>
        <v>#VALUE!</v>
      </c>
      <c r="O1038" s="4" t="e">
        <f>ROUND(('Sheet1 (4)'!P1044+'Sheet1 (4)'!U1044)/100,2)</f>
        <v>#VALUE!</v>
      </c>
      <c r="P1038" s="4">
        <f>ROUND(('Sheet1 (4)'!Q1044+'Sheet1 (4)'!V1044)/100,2)</f>
        <v>-5.15</v>
      </c>
      <c r="Q1038" s="7">
        <f>ROUND('Sheet1 (4)'!W1044/100,2)</f>
        <v>0.56000000000000005</v>
      </c>
      <c r="R1038" s="7">
        <f>ROUND('Sheet1 (4)'!X1044/100,2)</f>
        <v>-0.71</v>
      </c>
      <c r="S1038" s="7" t="e">
        <f>ROUND('Sheet1 (4)'!Y1044/100,2)</f>
        <v>#VALUE!</v>
      </c>
      <c r="T1038" s="7" t="e">
        <f>ROUND('Sheet1 (4)'!Z1044/100,2)</f>
        <v>#VALUE!</v>
      </c>
      <c r="U1038" s="7">
        <f>ROUND('Sheet1 (4)'!AA1044/100,2)</f>
        <v>-0.71</v>
      </c>
      <c r="V1038" s="1" t="str">
        <f>'Sheet1 (4)'!AB1044&amp;".T"</f>
        <v>4179.T</v>
      </c>
      <c r="W1038" t="e">
        <f>ROUND('Sheet1 (4)'!AC1044,2)</f>
        <v>#VALUE!</v>
      </c>
      <c r="X1038">
        <f>ROUND('Sheet1 (4)'!AD1044,2)</f>
        <v>2.61</v>
      </c>
      <c r="Y1038" t="str">
        <f>_xlfn.XLOOKUP('Sheet1 (4)'!AB1044,'Sheet1 (3)'!B:B,'Sheet1 (3)'!D:D,"",0)</f>
        <v>グロース</v>
      </c>
    </row>
    <row r="1039" spans="1:25" x14ac:dyDescent="0.2">
      <c r="A1039">
        <v>1038</v>
      </c>
      <c r="B1039" s="1" t="str">
        <f>_xlfn.XLOOKUP('Sheet1 (4)'!AB1045,'Sheet1 (3)'!B:B,'Sheet1 (3)'!C:C,"",0)</f>
        <v>ジーエヌアイグループ</v>
      </c>
      <c r="C1039" s="1" t="str">
        <f>_xlfn.XLOOKUP('Sheet1 (4)'!AB1045,'Sheet1 (3)'!B:B,'Sheet1 (3)'!F:F,"",0)</f>
        <v>医薬品</v>
      </c>
      <c r="D1039" s="1">
        <f>ROUND('Sheet1 (4)'!E1045/100000000,2)</f>
        <v>0.56000000000000005</v>
      </c>
      <c r="E1039" s="1">
        <f>ROUND('Sheet1 (4)'!F1045/100,2)</f>
        <v>10.29</v>
      </c>
      <c r="F1039" s="1">
        <f>ROUND('Sheet1 (4)'!G1045/100,2)</f>
        <v>11.7</v>
      </c>
      <c r="G1039" s="1">
        <f>ROUND('Sheet1 (4)'!H1045/100,2)</f>
        <v>45.06</v>
      </c>
      <c r="H1039" s="1">
        <f>ROUND('Sheet1 (4)'!I1045/100,2)</f>
        <v>15.59</v>
      </c>
      <c r="I1039" s="1">
        <f>ROUND('Sheet1 (4)'!J1045/100,2)</f>
        <v>15.59</v>
      </c>
      <c r="J1039" s="1">
        <f>ROUND('Sheet1 (4)'!K1045/100,2)</f>
        <v>249.8</v>
      </c>
      <c r="K1039" s="1">
        <f>ROUND('Sheet1 (4)'!L1045/100,2)</f>
        <v>66.69</v>
      </c>
      <c r="L1039" s="4">
        <f>ROUND(('Sheet1 (4)'!M1045+'Sheet1 (4)'!R1045)/100,2)</f>
        <v>2.92</v>
      </c>
      <c r="M1039" s="4">
        <f>ROUND(('Sheet1 (4)'!N1045+'Sheet1 (4)'!S1045)/100,2)</f>
        <v>-37.229999999999997</v>
      </c>
      <c r="N1039" s="4">
        <f>ROUND(('Sheet1 (4)'!O1045+'Sheet1 (4)'!T1045)/100,2)</f>
        <v>-2.93</v>
      </c>
      <c r="O1039" s="4">
        <f>ROUND(('Sheet1 (4)'!P1045+'Sheet1 (4)'!U1045)/100,2)</f>
        <v>-135.25</v>
      </c>
      <c r="P1039" s="4">
        <f>ROUND(('Sheet1 (4)'!Q1045+'Sheet1 (4)'!V1045)/100,2)</f>
        <v>-135.25</v>
      </c>
      <c r="Q1039" s="7">
        <f>ROUND('Sheet1 (4)'!W1045/100,2)</f>
        <v>0</v>
      </c>
      <c r="R1039" s="7">
        <f>ROUND('Sheet1 (4)'!X1045/100,2)</f>
        <v>-0.04</v>
      </c>
      <c r="S1039" s="7">
        <f>ROUND('Sheet1 (4)'!Y1045/100,2)</f>
        <v>0.34</v>
      </c>
      <c r="T1039" s="7">
        <f>ROUND('Sheet1 (4)'!Z1045/100,2)</f>
        <v>0</v>
      </c>
      <c r="U1039" s="7">
        <f>ROUND('Sheet1 (4)'!AA1045/100,2)</f>
        <v>0</v>
      </c>
      <c r="V1039" s="1" t="str">
        <f>'Sheet1 (4)'!AB1045&amp;".T"</f>
        <v>2160.T</v>
      </c>
      <c r="W1039" t="e">
        <f>ROUND('Sheet1 (4)'!AC1045,2)</f>
        <v>#VALUE!</v>
      </c>
      <c r="X1039">
        <f>ROUND('Sheet1 (4)'!AD1045,2)</f>
        <v>3.6</v>
      </c>
      <c r="Y1039" t="str">
        <f>_xlfn.XLOOKUP('Sheet1 (4)'!AB1045,'Sheet1 (3)'!B:B,'Sheet1 (3)'!D:D,"",0)</f>
        <v>グロース</v>
      </c>
    </row>
    <row r="1040" spans="1:25" x14ac:dyDescent="0.2">
      <c r="A1040">
        <v>1039</v>
      </c>
      <c r="B1040" s="1" t="str">
        <f>_xlfn.XLOOKUP('Sheet1 (4)'!AB1046,'Sheet1 (3)'!B:B,'Sheet1 (3)'!C:C,"",0)</f>
        <v>合同製鐵</v>
      </c>
      <c r="C1040" s="1" t="str">
        <f>_xlfn.XLOOKUP('Sheet1 (4)'!AB1046,'Sheet1 (3)'!B:B,'Sheet1 (3)'!F:F,"",0)</f>
        <v>鉄鋼</v>
      </c>
      <c r="D1040" s="1">
        <f>ROUND('Sheet1 (4)'!E1046/100000000,2)</f>
        <v>0.15</v>
      </c>
      <c r="E1040" s="1">
        <f>ROUND('Sheet1 (4)'!F1046/100,2)</f>
        <v>49.88</v>
      </c>
      <c r="F1040" s="1">
        <f>ROUND('Sheet1 (4)'!G1046/100,2)</f>
        <v>-26.97</v>
      </c>
      <c r="G1040" s="1">
        <f>ROUND('Sheet1 (4)'!H1046/100,2)</f>
        <v>139.08000000000001</v>
      </c>
      <c r="H1040" s="1">
        <f>ROUND('Sheet1 (4)'!I1046/100,2)</f>
        <v>178.51</v>
      </c>
      <c r="I1040" s="1">
        <f>ROUND('Sheet1 (4)'!J1046/100,2)</f>
        <v>137.5</v>
      </c>
      <c r="J1040" s="1" t="e">
        <f>ROUND('Sheet1 (4)'!K1046/100,2)</f>
        <v>#VALUE!</v>
      </c>
      <c r="K1040" s="1" t="e">
        <f>ROUND('Sheet1 (4)'!L1046/100,2)</f>
        <v>#VALUE!</v>
      </c>
      <c r="L1040" s="4">
        <f>ROUND(('Sheet1 (4)'!M1046+'Sheet1 (4)'!R1046)/100,2)</f>
        <v>12.93</v>
      </c>
      <c r="M1040" s="4">
        <f>ROUND(('Sheet1 (4)'!N1046+'Sheet1 (4)'!S1046)/100,2)</f>
        <v>-73.81</v>
      </c>
      <c r="N1040" s="4">
        <f>ROUND(('Sheet1 (4)'!O1046+'Sheet1 (4)'!T1046)/100,2)</f>
        <v>18.440000000000001</v>
      </c>
      <c r="O1040" s="4">
        <f>ROUND(('Sheet1 (4)'!P1046+'Sheet1 (4)'!U1046)/100,2)</f>
        <v>128.96</v>
      </c>
      <c r="P1040" s="4">
        <f>ROUND(('Sheet1 (4)'!Q1046+'Sheet1 (4)'!V1046)/100,2)</f>
        <v>134.6</v>
      </c>
      <c r="Q1040" s="7">
        <f>ROUND('Sheet1 (4)'!W1046/100,2)</f>
        <v>0.05</v>
      </c>
      <c r="R1040" s="7">
        <f>ROUND('Sheet1 (4)'!X1046/100,2)</f>
        <v>-0.01</v>
      </c>
      <c r="S1040" s="7">
        <f>ROUND('Sheet1 (4)'!Y1046/100,2)</f>
        <v>0.12</v>
      </c>
      <c r="T1040" s="7">
        <f>ROUND('Sheet1 (4)'!Z1046/100,2)</f>
        <v>0.13</v>
      </c>
      <c r="U1040" s="7">
        <f>ROUND('Sheet1 (4)'!AA1046/100,2)</f>
        <v>0.09</v>
      </c>
      <c r="V1040" s="1" t="str">
        <f>'Sheet1 (4)'!AB1046&amp;".T"</f>
        <v>5410.T</v>
      </c>
      <c r="W1040">
        <f>ROUND('Sheet1 (4)'!AC1046,2)</f>
        <v>4.76</v>
      </c>
      <c r="X1040">
        <f>ROUND('Sheet1 (4)'!AD1046,2)</f>
        <v>0.38</v>
      </c>
      <c r="Y1040" t="str">
        <f>_xlfn.XLOOKUP('Sheet1 (4)'!AB1046,'Sheet1 (3)'!B:B,'Sheet1 (3)'!D:D,"",0)</f>
        <v>プライム</v>
      </c>
    </row>
    <row r="1041" spans="1:25" x14ac:dyDescent="0.2">
      <c r="A1041">
        <v>1040</v>
      </c>
      <c r="B1041" s="1" t="str">
        <f>_xlfn.XLOOKUP('Sheet1 (4)'!AB1047,'Sheet1 (3)'!B:B,'Sheet1 (3)'!C:C,"",0)</f>
        <v>極楽湯ホールディングス</v>
      </c>
      <c r="C1041" s="1" t="str">
        <f>_xlfn.XLOOKUP('Sheet1 (4)'!AB1047,'Sheet1 (3)'!B:B,'Sheet1 (3)'!F:F,"",0)</f>
        <v>サービス業</v>
      </c>
      <c r="D1041" s="1">
        <f>ROUND('Sheet1 (4)'!E1047/100000000,2)</f>
        <v>0.31</v>
      </c>
      <c r="E1041" s="1">
        <f>ROUND('Sheet1 (4)'!F1047/100,2)</f>
        <v>-15.47</v>
      </c>
      <c r="F1041" s="1">
        <f>ROUND('Sheet1 (4)'!G1047/100,2)</f>
        <v>-5.69</v>
      </c>
      <c r="G1041" s="1">
        <f>ROUND('Sheet1 (4)'!H1047/100,2)</f>
        <v>0.4</v>
      </c>
      <c r="H1041" s="1">
        <f>ROUND('Sheet1 (4)'!I1047/100,2)</f>
        <v>7.49</v>
      </c>
      <c r="I1041" s="1">
        <f>ROUND('Sheet1 (4)'!J1047/100,2)</f>
        <v>11.41</v>
      </c>
      <c r="J1041" s="1" t="e">
        <f>ROUND('Sheet1 (4)'!K1047/100,2)</f>
        <v>#VALUE!</v>
      </c>
      <c r="K1041" s="1" t="e">
        <f>ROUND('Sheet1 (4)'!L1047/100,2)</f>
        <v>#VALUE!</v>
      </c>
      <c r="L1041" s="4">
        <f>ROUND(('Sheet1 (4)'!M1047+'Sheet1 (4)'!R1047)/100,2)</f>
        <v>-1.53</v>
      </c>
      <c r="M1041" s="4">
        <f>ROUND(('Sheet1 (4)'!N1047+'Sheet1 (4)'!S1047)/100,2)</f>
        <v>8.44</v>
      </c>
      <c r="N1041" s="4">
        <f>ROUND(('Sheet1 (4)'!O1047+'Sheet1 (4)'!T1047)/100,2)</f>
        <v>10.11</v>
      </c>
      <c r="O1041" s="4">
        <f>ROUND(('Sheet1 (4)'!P1047+'Sheet1 (4)'!U1047)/100,2)</f>
        <v>4.68</v>
      </c>
      <c r="P1041" s="4">
        <f>ROUND(('Sheet1 (4)'!Q1047+'Sheet1 (4)'!V1047)/100,2)</f>
        <v>9.9</v>
      </c>
      <c r="Q1041" s="7">
        <f>ROUND('Sheet1 (4)'!W1047/100,2)</f>
        <v>-1.25</v>
      </c>
      <c r="R1041" s="7">
        <f>ROUND('Sheet1 (4)'!X1047/100,2)</f>
        <v>-3.06</v>
      </c>
      <c r="S1041" s="7">
        <f>ROUND('Sheet1 (4)'!Y1047/100,2)</f>
        <v>-4.41</v>
      </c>
      <c r="T1041" s="7">
        <f>ROUND('Sheet1 (4)'!Z1047/100,2)</f>
        <v>0.44</v>
      </c>
      <c r="U1041" s="7">
        <f>ROUND('Sheet1 (4)'!AA1047/100,2)</f>
        <v>0.23</v>
      </c>
      <c r="V1041" s="1" t="str">
        <f>'Sheet1 (4)'!AB1047&amp;".T"</f>
        <v>2340.T</v>
      </c>
      <c r="W1041">
        <f>ROUND('Sheet1 (4)'!AC1047,2)</f>
        <v>20.59</v>
      </c>
      <c r="X1041">
        <f>ROUND('Sheet1 (4)'!AD1047,2)</f>
        <v>3.84</v>
      </c>
      <c r="Y1041" t="str">
        <f>_xlfn.XLOOKUP('Sheet1 (4)'!AB1047,'Sheet1 (3)'!B:B,'Sheet1 (3)'!D:D,"",0)</f>
        <v>スタンダード</v>
      </c>
    </row>
    <row r="1042" spans="1:25" x14ac:dyDescent="0.2">
      <c r="A1042">
        <v>1041</v>
      </c>
      <c r="B1042" s="1" t="str">
        <f>_xlfn.XLOOKUP('Sheet1 (4)'!AB1048,'Sheet1 (3)'!B:B,'Sheet1 (3)'!C:C,"",0)</f>
        <v>ゴールドクレスト</v>
      </c>
      <c r="C1042" s="1" t="str">
        <f>_xlfn.XLOOKUP('Sheet1 (4)'!AB1048,'Sheet1 (3)'!B:B,'Sheet1 (3)'!F:F,"",0)</f>
        <v>不動産業</v>
      </c>
      <c r="D1042" s="1">
        <f>ROUND('Sheet1 (4)'!E1048/100000000,2)</f>
        <v>0.33</v>
      </c>
      <c r="E1042" s="1">
        <f>ROUND('Sheet1 (4)'!F1048/100,2)</f>
        <v>67.959999999999994</v>
      </c>
      <c r="F1042" s="1">
        <f>ROUND('Sheet1 (4)'!G1048/100,2)</f>
        <v>115.86</v>
      </c>
      <c r="G1042" s="1">
        <f>ROUND('Sheet1 (4)'!H1048/100,2)</f>
        <v>105.55</v>
      </c>
      <c r="H1042" s="1">
        <f>ROUND('Sheet1 (4)'!I1048/100,2)</f>
        <v>57.36</v>
      </c>
      <c r="I1042" s="1">
        <f>ROUND('Sheet1 (4)'!J1048/100,2)</f>
        <v>75.19</v>
      </c>
      <c r="J1042" s="1">
        <f>ROUND('Sheet1 (4)'!K1048/100,2)</f>
        <v>82.5</v>
      </c>
      <c r="K1042" s="1">
        <f>ROUND('Sheet1 (4)'!L1048/100,2)</f>
        <v>112</v>
      </c>
      <c r="L1042" s="4">
        <f>ROUND(('Sheet1 (4)'!M1048+'Sheet1 (4)'!R1048)/100,2)</f>
        <v>98.52</v>
      </c>
      <c r="M1042" s="4">
        <f>ROUND(('Sheet1 (4)'!N1048+'Sheet1 (4)'!S1048)/100,2)</f>
        <v>160.16999999999999</v>
      </c>
      <c r="N1042" s="4">
        <f>ROUND(('Sheet1 (4)'!O1048+'Sheet1 (4)'!T1048)/100,2)</f>
        <v>-19.86</v>
      </c>
      <c r="O1042" s="4">
        <f>ROUND(('Sheet1 (4)'!P1048+'Sheet1 (4)'!U1048)/100,2)</f>
        <v>49.13</v>
      </c>
      <c r="P1042" s="4">
        <f>ROUND(('Sheet1 (4)'!Q1048+'Sheet1 (4)'!V1048)/100,2)</f>
        <v>-238.28</v>
      </c>
      <c r="Q1042" s="7">
        <f>ROUND('Sheet1 (4)'!W1048/100,2)</f>
        <v>0.04</v>
      </c>
      <c r="R1042" s="7">
        <f>ROUND('Sheet1 (4)'!X1048/100,2)</f>
        <v>0.06</v>
      </c>
      <c r="S1042" s="7">
        <f>ROUND('Sheet1 (4)'!Y1048/100,2)</f>
        <v>0.05</v>
      </c>
      <c r="T1042" s="7">
        <f>ROUND('Sheet1 (4)'!Z1048/100,2)</f>
        <v>0.03</v>
      </c>
      <c r="U1042" s="7">
        <f>ROUND('Sheet1 (4)'!AA1048/100,2)</f>
        <v>0.04</v>
      </c>
      <c r="V1042" s="1" t="str">
        <f>'Sheet1 (4)'!AB1048&amp;".T"</f>
        <v>8871.T</v>
      </c>
      <c r="W1042">
        <f>ROUND('Sheet1 (4)'!AC1048,2)</f>
        <v>17.84</v>
      </c>
      <c r="X1042">
        <f>ROUND('Sheet1 (4)'!AD1048,2)</f>
        <v>0.81</v>
      </c>
      <c r="Y1042" t="str">
        <f>_xlfn.XLOOKUP('Sheet1 (4)'!AB1048,'Sheet1 (3)'!B:B,'Sheet1 (3)'!D:D,"",0)</f>
        <v>スタンダード</v>
      </c>
    </row>
    <row r="1043" spans="1:25" x14ac:dyDescent="0.2">
      <c r="A1043">
        <v>1042</v>
      </c>
      <c r="B1043" s="1" t="str">
        <f>_xlfn.XLOOKUP('Sheet1 (4)'!AB1049,'Sheet1 (3)'!B:B,'Sheet1 (3)'!C:C,"",0)</f>
        <v>ゴールドウイン</v>
      </c>
      <c r="C1043" s="1" t="str">
        <f>_xlfn.XLOOKUP('Sheet1 (4)'!AB1049,'Sheet1 (3)'!B:B,'Sheet1 (3)'!F:F,"",0)</f>
        <v>繊維製品</v>
      </c>
      <c r="D1043" s="1">
        <f>ROUND('Sheet1 (4)'!E1049/100000000,2)</f>
        <v>1.38</v>
      </c>
      <c r="E1043" s="1">
        <f>ROUND('Sheet1 (4)'!F1049/100,2)</f>
        <v>148.4</v>
      </c>
      <c r="F1043" s="1">
        <f>ROUND('Sheet1 (4)'!G1049/100,2)</f>
        <v>165.03</v>
      </c>
      <c r="G1043" s="1">
        <f>ROUND('Sheet1 (4)'!H1049/100,2)</f>
        <v>219.06</v>
      </c>
      <c r="H1043" s="1">
        <f>ROUND('Sheet1 (4)'!I1049/100,2)</f>
        <v>238.47</v>
      </c>
      <c r="I1043" s="1">
        <f>ROUND('Sheet1 (4)'!J1049/100,2)</f>
        <v>219.06</v>
      </c>
      <c r="J1043" s="1">
        <f>ROUND('Sheet1 (4)'!K1049/100,2)</f>
        <v>261.60000000000002</v>
      </c>
      <c r="K1043" s="1">
        <f>ROUND('Sheet1 (4)'!L1049/100,2)</f>
        <v>283.22000000000003</v>
      </c>
      <c r="L1043" s="4">
        <f>ROUND(('Sheet1 (4)'!M1049+'Sheet1 (4)'!R1049)/100,2)</f>
        <v>41.4</v>
      </c>
      <c r="M1043" s="4">
        <f>ROUND(('Sheet1 (4)'!N1049+'Sheet1 (4)'!S1049)/100,2)</f>
        <v>164.82</v>
      </c>
      <c r="N1043" s="4">
        <f>ROUND(('Sheet1 (4)'!O1049+'Sheet1 (4)'!T1049)/100,2)</f>
        <v>168.41</v>
      </c>
      <c r="O1043" s="4">
        <f>ROUND(('Sheet1 (4)'!P1049+'Sheet1 (4)'!U1049)/100,2)</f>
        <v>170.63</v>
      </c>
      <c r="P1043" s="4">
        <f>ROUND(('Sheet1 (4)'!Q1049+'Sheet1 (4)'!V1049)/100,2)</f>
        <v>246.45</v>
      </c>
      <c r="Q1043" s="7">
        <f>ROUND('Sheet1 (4)'!W1049/100,2)</f>
        <v>0.22</v>
      </c>
      <c r="R1043" s="7">
        <f>ROUND('Sheet1 (4)'!X1049/100,2)</f>
        <v>0.25</v>
      </c>
      <c r="S1043" s="7">
        <f>ROUND('Sheet1 (4)'!Y1049/100,2)</f>
        <v>0.28999999999999998</v>
      </c>
      <c r="T1043" s="7">
        <f>ROUND('Sheet1 (4)'!Z1049/100,2)</f>
        <v>0.27</v>
      </c>
      <c r="U1043" s="7">
        <f>ROUND('Sheet1 (4)'!AA1049/100,2)</f>
        <v>0.23</v>
      </c>
      <c r="V1043" s="1" t="str">
        <f>'Sheet1 (4)'!AB1049&amp;".T"</f>
        <v>8111.T</v>
      </c>
      <c r="W1043">
        <f>ROUND('Sheet1 (4)'!AC1049,2)</f>
        <v>11.37</v>
      </c>
      <c r="X1043" t="e">
        <f>ROUND('Sheet1 (4)'!AD1049,2)</f>
        <v>#VALUE!</v>
      </c>
      <c r="Y1043" t="str">
        <f>_xlfn.XLOOKUP('Sheet1 (4)'!AB1049,'Sheet1 (3)'!B:B,'Sheet1 (3)'!D:D,"",0)</f>
        <v>プライム</v>
      </c>
    </row>
    <row r="1044" spans="1:25" x14ac:dyDescent="0.2">
      <c r="A1044">
        <v>1043</v>
      </c>
      <c r="B1044" s="1" t="str">
        <f>_xlfn.XLOOKUP('Sheet1 (4)'!AB1050,'Sheet1 (3)'!B:B,'Sheet1 (3)'!C:C,"",0)</f>
        <v>グッドコムアセット</v>
      </c>
      <c r="C1044" s="1" t="str">
        <f>_xlfn.XLOOKUP('Sheet1 (4)'!AB1050,'Sheet1 (3)'!B:B,'Sheet1 (3)'!F:F,"",0)</f>
        <v>不動産業</v>
      </c>
      <c r="D1044" s="1">
        <f>ROUND('Sheet1 (4)'!E1050/100000000,2)</f>
        <v>0.28999999999999998</v>
      </c>
      <c r="E1044" s="1">
        <f>ROUND('Sheet1 (4)'!F1050/100,2)</f>
        <v>34.369999999999997</v>
      </c>
      <c r="F1044" s="1">
        <f>ROUND('Sheet1 (4)'!G1050/100,2)</f>
        <v>46.12</v>
      </c>
      <c r="G1044" s="1">
        <f>ROUND('Sheet1 (4)'!H1050/100,2)</f>
        <v>21.41</v>
      </c>
      <c r="H1044" s="1">
        <f>ROUND('Sheet1 (4)'!I1050/100,2)</f>
        <v>54.51</v>
      </c>
      <c r="I1044" s="1">
        <f>ROUND('Sheet1 (4)'!J1050/100,2)</f>
        <v>54.51</v>
      </c>
      <c r="J1044" s="1" t="e">
        <f>ROUND('Sheet1 (4)'!K1050/100,2)</f>
        <v>#VALUE!</v>
      </c>
      <c r="K1044" s="1" t="e">
        <f>ROUND('Sheet1 (4)'!L1050/100,2)</f>
        <v>#VALUE!</v>
      </c>
      <c r="L1044" s="4">
        <f>ROUND(('Sheet1 (4)'!M1050+'Sheet1 (4)'!R1050)/100,2)</f>
        <v>96.1</v>
      </c>
      <c r="M1044" s="4">
        <f>ROUND(('Sheet1 (4)'!N1050+'Sheet1 (4)'!S1050)/100,2)</f>
        <v>32.270000000000003</v>
      </c>
      <c r="N1044" s="4">
        <f>ROUND(('Sheet1 (4)'!O1050+'Sheet1 (4)'!T1050)/100,2)</f>
        <v>-332.23</v>
      </c>
      <c r="O1044" s="4">
        <f>ROUND(('Sheet1 (4)'!P1050+'Sheet1 (4)'!U1050)/100,2)</f>
        <v>251.6</v>
      </c>
      <c r="P1044" s="4">
        <f>ROUND(('Sheet1 (4)'!Q1050+'Sheet1 (4)'!V1050)/100,2)</f>
        <v>251.6</v>
      </c>
      <c r="Q1044" s="7">
        <f>ROUND('Sheet1 (4)'!W1050/100,2)</f>
        <v>0.22</v>
      </c>
      <c r="R1044" s="7">
        <f>ROUND('Sheet1 (4)'!X1050/100,2)</f>
        <v>0.28000000000000003</v>
      </c>
      <c r="S1044" s="7">
        <f>ROUND('Sheet1 (4)'!Y1050/100,2)</f>
        <v>0.09</v>
      </c>
      <c r="T1044" s="7">
        <f>ROUND('Sheet1 (4)'!Z1050/100,2)</f>
        <v>0.26</v>
      </c>
      <c r="U1044" s="7">
        <f>ROUND('Sheet1 (4)'!AA1050/100,2)</f>
        <v>0.26</v>
      </c>
      <c r="V1044" s="1" t="str">
        <f>'Sheet1 (4)'!AB1050&amp;".T"</f>
        <v>3475.T</v>
      </c>
      <c r="W1044">
        <f>ROUND('Sheet1 (4)'!AC1050,2)</f>
        <v>16.8</v>
      </c>
      <c r="X1044">
        <f>ROUND('Sheet1 (4)'!AD1050,2)</f>
        <v>2.83</v>
      </c>
      <c r="Y1044" t="str">
        <f>_xlfn.XLOOKUP('Sheet1 (4)'!AB1050,'Sheet1 (3)'!B:B,'Sheet1 (3)'!D:D,"",0)</f>
        <v>プライム</v>
      </c>
    </row>
    <row r="1045" spans="1:25" x14ac:dyDescent="0.2">
      <c r="A1045">
        <v>1044</v>
      </c>
      <c r="B1045" s="1" t="str">
        <f>_xlfn.XLOOKUP('Sheet1 (4)'!AB1051,'Sheet1 (3)'!B:B,'Sheet1 (3)'!C:C,"",0)</f>
        <v>グッドライフカンパニー</v>
      </c>
      <c r="C1045" s="1" t="str">
        <f>_xlfn.XLOOKUP('Sheet1 (4)'!AB1051,'Sheet1 (3)'!B:B,'Sheet1 (3)'!F:F,"",0)</f>
        <v>不動産業</v>
      </c>
      <c r="D1045" s="1">
        <f>ROUND('Sheet1 (4)'!E1051/100000000,2)</f>
        <v>0.16</v>
      </c>
      <c r="E1045" s="1">
        <f>ROUND('Sheet1 (4)'!F1051/100,2)</f>
        <v>4.1900000000000004</v>
      </c>
      <c r="F1045" s="1">
        <f>ROUND('Sheet1 (4)'!G1051/100,2)</f>
        <v>5.72</v>
      </c>
      <c r="G1045" s="1">
        <f>ROUND('Sheet1 (4)'!H1051/100,2)</f>
        <v>10.61</v>
      </c>
      <c r="H1045" s="1">
        <f>ROUND('Sheet1 (4)'!I1051/100,2)</f>
        <v>15.44</v>
      </c>
      <c r="I1045" s="1">
        <f>ROUND('Sheet1 (4)'!J1051/100,2)</f>
        <v>15.44</v>
      </c>
      <c r="J1045" s="1" t="e">
        <f>ROUND('Sheet1 (4)'!K1051/100,2)</f>
        <v>#VALUE!</v>
      </c>
      <c r="K1045" s="1" t="e">
        <f>ROUND('Sheet1 (4)'!L1051/100,2)</f>
        <v>#VALUE!</v>
      </c>
      <c r="L1045" s="4">
        <f>ROUND(('Sheet1 (4)'!M1051+'Sheet1 (4)'!R1051)/100,2)</f>
        <v>2.42</v>
      </c>
      <c r="M1045" s="4">
        <f>ROUND(('Sheet1 (4)'!N1051+'Sheet1 (4)'!S1051)/100,2)</f>
        <v>-17</v>
      </c>
      <c r="N1045" s="4">
        <f>ROUND(('Sheet1 (4)'!O1051+'Sheet1 (4)'!T1051)/100,2)</f>
        <v>-11.8</v>
      </c>
      <c r="O1045" s="4">
        <f>ROUND(('Sheet1 (4)'!P1051+'Sheet1 (4)'!U1051)/100,2)</f>
        <v>-22.83</v>
      </c>
      <c r="P1045" s="4">
        <f>ROUND(('Sheet1 (4)'!Q1051+'Sheet1 (4)'!V1051)/100,2)</f>
        <v>-22.83</v>
      </c>
      <c r="Q1045" s="7">
        <f>ROUND('Sheet1 (4)'!W1051/100,2)</f>
        <v>0.1</v>
      </c>
      <c r="R1045" s="7">
        <f>ROUND('Sheet1 (4)'!X1051/100,2)</f>
        <v>0.13</v>
      </c>
      <c r="S1045" s="7">
        <f>ROUND('Sheet1 (4)'!Y1051/100,2)</f>
        <v>0.24</v>
      </c>
      <c r="T1045" s="7">
        <f>ROUND('Sheet1 (4)'!Z1051/100,2)</f>
        <v>0.26</v>
      </c>
      <c r="U1045" s="7">
        <f>ROUND('Sheet1 (4)'!AA1051/100,2)</f>
        <v>0.26</v>
      </c>
      <c r="V1045" s="1" t="str">
        <f>'Sheet1 (4)'!AB1051&amp;".T"</f>
        <v>2970.T</v>
      </c>
      <c r="W1045">
        <f>ROUND('Sheet1 (4)'!AC1051,2)</f>
        <v>14.3</v>
      </c>
      <c r="X1045">
        <f>ROUND('Sheet1 (4)'!AD1051,2)</f>
        <v>3.86</v>
      </c>
      <c r="Y1045" t="str">
        <f>_xlfn.XLOOKUP('Sheet1 (4)'!AB1051,'Sheet1 (3)'!B:B,'Sheet1 (3)'!D:D,"",0)</f>
        <v>スタンダード</v>
      </c>
    </row>
    <row r="1046" spans="1:25" x14ac:dyDescent="0.2">
      <c r="A1046">
        <v>1045</v>
      </c>
      <c r="B1046" s="1" t="str">
        <f>_xlfn.XLOOKUP('Sheet1 (4)'!AB1052,'Sheet1 (3)'!B:B,'Sheet1 (3)'!C:C,"",0)</f>
        <v>ｇｏｏｄｄａｙｓホールディングス</v>
      </c>
      <c r="C1046" s="1" t="str">
        <f>_xlfn.XLOOKUP('Sheet1 (4)'!AB1052,'Sheet1 (3)'!B:B,'Sheet1 (3)'!F:F,"",0)</f>
        <v>情報・通信業</v>
      </c>
      <c r="D1046" s="1">
        <f>ROUND('Sheet1 (4)'!E1052/100000000,2)</f>
        <v>7.0000000000000007E-2</v>
      </c>
      <c r="E1046" s="1">
        <f>ROUND('Sheet1 (4)'!F1052/100,2)</f>
        <v>1.6</v>
      </c>
      <c r="F1046" s="1">
        <f>ROUND('Sheet1 (4)'!G1052/100,2)</f>
        <v>4.51</v>
      </c>
      <c r="G1046" s="1">
        <f>ROUND('Sheet1 (4)'!H1052/100,2)</f>
        <v>5.47</v>
      </c>
      <c r="H1046" s="1">
        <f>ROUND('Sheet1 (4)'!I1052/100,2)</f>
        <v>5.0199999999999996</v>
      </c>
      <c r="I1046" s="1">
        <f>ROUND('Sheet1 (4)'!J1052/100,2)</f>
        <v>6.05</v>
      </c>
      <c r="J1046" s="1" t="e">
        <f>ROUND('Sheet1 (4)'!K1052/100,2)</f>
        <v>#VALUE!</v>
      </c>
      <c r="K1046" s="1" t="e">
        <f>ROUND('Sheet1 (4)'!L1052/100,2)</f>
        <v>#VALUE!</v>
      </c>
      <c r="L1046" s="4">
        <f>ROUND(('Sheet1 (4)'!M1052+'Sheet1 (4)'!R1052)/100,2)</f>
        <v>-0.17</v>
      </c>
      <c r="M1046" s="4">
        <f>ROUND(('Sheet1 (4)'!N1052+'Sheet1 (4)'!S1052)/100,2)</f>
        <v>4.63</v>
      </c>
      <c r="N1046" s="4">
        <f>ROUND(('Sheet1 (4)'!O1052+'Sheet1 (4)'!T1052)/100,2)</f>
        <v>1.05</v>
      </c>
      <c r="O1046" s="4">
        <f>ROUND(('Sheet1 (4)'!P1052+'Sheet1 (4)'!U1052)/100,2)</f>
        <v>-7.12</v>
      </c>
      <c r="P1046" s="4">
        <f>ROUND(('Sheet1 (4)'!Q1052+'Sheet1 (4)'!V1052)/100,2)</f>
        <v>4.92</v>
      </c>
      <c r="Q1046" s="7">
        <f>ROUND('Sheet1 (4)'!W1052/100,2)</f>
        <v>0.02</v>
      </c>
      <c r="R1046" s="7">
        <f>ROUND('Sheet1 (4)'!X1052/100,2)</f>
        <v>0.15</v>
      </c>
      <c r="S1046" s="7">
        <f>ROUND('Sheet1 (4)'!Y1052/100,2)</f>
        <v>0.16</v>
      </c>
      <c r="T1046" s="7">
        <f>ROUND('Sheet1 (4)'!Z1052/100,2)</f>
        <v>0.12</v>
      </c>
      <c r="U1046" s="7">
        <f>ROUND('Sheet1 (4)'!AA1052/100,2)</f>
        <v>0.12</v>
      </c>
      <c r="V1046" s="1" t="str">
        <f>'Sheet1 (4)'!AB1052&amp;".T"</f>
        <v>4437.T</v>
      </c>
      <c r="W1046">
        <f>ROUND('Sheet1 (4)'!AC1052,2)</f>
        <v>16.21</v>
      </c>
      <c r="X1046">
        <f>ROUND('Sheet1 (4)'!AD1052,2)</f>
        <v>1.41</v>
      </c>
      <c r="Y1046" t="str">
        <f>_xlfn.XLOOKUP('Sheet1 (4)'!AB1052,'Sheet1 (3)'!B:B,'Sheet1 (3)'!D:D,"",0)</f>
        <v>グロース</v>
      </c>
    </row>
    <row r="1047" spans="1:25" x14ac:dyDescent="0.2">
      <c r="A1047">
        <v>1046</v>
      </c>
      <c r="B1047" s="1" t="str">
        <f>_xlfn.XLOOKUP('Sheet1 (4)'!AB1053,'Sheet1 (3)'!B:B,'Sheet1 (3)'!C:C,"",0)</f>
        <v>グッドパッチ</v>
      </c>
      <c r="C1047" s="1" t="str">
        <f>_xlfn.XLOOKUP('Sheet1 (4)'!AB1053,'Sheet1 (3)'!B:B,'Sheet1 (3)'!F:F,"",0)</f>
        <v>サービス業</v>
      </c>
      <c r="D1047" s="1">
        <f>ROUND('Sheet1 (4)'!E1053/100000000,2)</f>
        <v>0.09</v>
      </c>
      <c r="E1047" s="1">
        <f>ROUND('Sheet1 (4)'!F1053/100,2)</f>
        <v>4.0599999999999996</v>
      </c>
      <c r="F1047" s="1">
        <f>ROUND('Sheet1 (4)'!G1053/100,2)</f>
        <v>3.94</v>
      </c>
      <c r="G1047" s="1">
        <f>ROUND('Sheet1 (4)'!H1053/100,2)</f>
        <v>2.99</v>
      </c>
      <c r="H1047" s="1">
        <f>ROUND('Sheet1 (4)'!I1053/100,2)</f>
        <v>0.34</v>
      </c>
      <c r="I1047" s="1">
        <f>ROUND('Sheet1 (4)'!J1053/100,2)</f>
        <v>5.57</v>
      </c>
      <c r="J1047" s="1" t="e">
        <f>ROUND('Sheet1 (4)'!K1053/100,2)</f>
        <v>#VALUE!</v>
      </c>
      <c r="K1047" s="1" t="e">
        <f>ROUND('Sheet1 (4)'!L1053/100,2)</f>
        <v>#VALUE!</v>
      </c>
      <c r="L1047" s="4">
        <f>ROUND(('Sheet1 (4)'!M1053+'Sheet1 (4)'!R1053)/100,2)</f>
        <v>4.1900000000000004</v>
      </c>
      <c r="M1047" s="4">
        <f>ROUND(('Sheet1 (4)'!N1053+'Sheet1 (4)'!S1053)/100,2)</f>
        <v>-2.63</v>
      </c>
      <c r="N1047" s="4">
        <f>ROUND(('Sheet1 (4)'!O1053+'Sheet1 (4)'!T1053)/100,2)</f>
        <v>-0.19</v>
      </c>
      <c r="O1047" s="4">
        <f>ROUND(('Sheet1 (4)'!P1053+'Sheet1 (4)'!U1053)/100,2)</f>
        <v>-1.1499999999999999</v>
      </c>
      <c r="P1047" s="4">
        <f>ROUND(('Sheet1 (4)'!Q1053+'Sheet1 (4)'!V1053)/100,2)</f>
        <v>-2.3199999999999998</v>
      </c>
      <c r="Q1047" s="7">
        <f>ROUND('Sheet1 (4)'!W1053/100,2)</f>
        <v>0.19</v>
      </c>
      <c r="R1047" s="7">
        <f>ROUND('Sheet1 (4)'!X1053/100,2)</f>
        <v>0.02</v>
      </c>
      <c r="S1047" s="7">
        <f>ROUND('Sheet1 (4)'!Y1053/100,2)</f>
        <v>0.06</v>
      </c>
      <c r="T1047" s="7">
        <f>ROUND('Sheet1 (4)'!Z1053/100,2)</f>
        <v>0</v>
      </c>
      <c r="U1047" s="7">
        <f>ROUND('Sheet1 (4)'!AA1053/100,2)</f>
        <v>0.1</v>
      </c>
      <c r="V1047" s="1" t="str">
        <f>'Sheet1 (4)'!AB1053&amp;".T"</f>
        <v>7351.T</v>
      </c>
      <c r="W1047">
        <f>ROUND('Sheet1 (4)'!AC1053,2)</f>
        <v>13.43</v>
      </c>
      <c r="X1047">
        <f>ROUND('Sheet1 (4)'!AD1053,2)</f>
        <v>1.3</v>
      </c>
      <c r="Y1047" t="str">
        <f>_xlfn.XLOOKUP('Sheet1 (4)'!AB1053,'Sheet1 (3)'!B:B,'Sheet1 (3)'!D:D,"",0)</f>
        <v>グロース</v>
      </c>
    </row>
    <row r="1048" spans="1:25" x14ac:dyDescent="0.2">
      <c r="A1048">
        <v>1047</v>
      </c>
      <c r="B1048" s="1" t="str">
        <f>_xlfn.XLOOKUP('Sheet1 (4)'!AB1054,'Sheet1 (3)'!B:B,'Sheet1 (3)'!C:C,"",0)</f>
        <v>グルメ杵屋</v>
      </c>
      <c r="C1048" s="1" t="str">
        <f>_xlfn.XLOOKUP('Sheet1 (4)'!AB1054,'Sheet1 (3)'!B:B,'Sheet1 (3)'!F:F,"",0)</f>
        <v>小売業</v>
      </c>
      <c r="D1048" s="1">
        <f>ROUND('Sheet1 (4)'!E1054/100000000,2)</f>
        <v>0.23</v>
      </c>
      <c r="E1048" s="1">
        <f>ROUND('Sheet1 (4)'!F1054/100,2)</f>
        <v>-45.65</v>
      </c>
      <c r="F1048" s="1">
        <f>ROUND('Sheet1 (4)'!G1054/100,2)</f>
        <v>-22.44</v>
      </c>
      <c r="G1048" s="1">
        <f>ROUND('Sheet1 (4)'!H1054/100,2)</f>
        <v>-3.86</v>
      </c>
      <c r="H1048" s="1">
        <f>ROUND('Sheet1 (4)'!I1054/100,2)</f>
        <v>4.22</v>
      </c>
      <c r="I1048" s="1">
        <f>ROUND('Sheet1 (4)'!J1054/100,2)</f>
        <v>9.4700000000000006</v>
      </c>
      <c r="J1048" s="1" t="e">
        <f>ROUND('Sheet1 (4)'!K1054/100,2)</f>
        <v>#VALUE!</v>
      </c>
      <c r="K1048" s="1" t="e">
        <f>ROUND('Sheet1 (4)'!L1054/100,2)</f>
        <v>#VALUE!</v>
      </c>
      <c r="L1048" s="4">
        <f>ROUND(('Sheet1 (4)'!M1054+'Sheet1 (4)'!R1054)/100,2)</f>
        <v>-61.35</v>
      </c>
      <c r="M1048" s="4">
        <f>ROUND(('Sheet1 (4)'!N1054+'Sheet1 (4)'!S1054)/100,2)</f>
        <v>28.48</v>
      </c>
      <c r="N1048" s="4">
        <f>ROUND(('Sheet1 (4)'!O1054+'Sheet1 (4)'!T1054)/100,2)</f>
        <v>2.5</v>
      </c>
      <c r="O1048" s="4">
        <f>ROUND(('Sheet1 (4)'!P1054+'Sheet1 (4)'!U1054)/100,2)</f>
        <v>20.32</v>
      </c>
      <c r="P1048" s="4">
        <f>ROUND(('Sheet1 (4)'!Q1054+'Sheet1 (4)'!V1054)/100,2)</f>
        <v>0.88</v>
      </c>
      <c r="Q1048" s="7">
        <f>ROUND('Sheet1 (4)'!W1054/100,2)</f>
        <v>-0.44</v>
      </c>
      <c r="R1048" s="7">
        <f>ROUND('Sheet1 (4)'!X1054/100,2)</f>
        <v>0.06</v>
      </c>
      <c r="S1048" s="7">
        <f>ROUND('Sheet1 (4)'!Y1054/100,2)</f>
        <v>-0.14000000000000001</v>
      </c>
      <c r="T1048" s="7">
        <f>ROUND('Sheet1 (4)'!Z1054/100,2)</f>
        <v>0.13</v>
      </c>
      <c r="U1048" s="7">
        <f>ROUND('Sheet1 (4)'!AA1054/100,2)</f>
        <v>7.0000000000000007E-2</v>
      </c>
      <c r="V1048" s="1" t="str">
        <f>'Sheet1 (4)'!AB1054&amp;".T"</f>
        <v>9850.T</v>
      </c>
      <c r="W1048">
        <f>ROUND('Sheet1 (4)'!AC1054,2)</f>
        <v>47.19</v>
      </c>
      <c r="X1048">
        <f>ROUND('Sheet1 (4)'!AD1054,2)</f>
        <v>2.4500000000000002</v>
      </c>
      <c r="Y1048" t="str">
        <f>_xlfn.XLOOKUP('Sheet1 (4)'!AB1054,'Sheet1 (3)'!B:B,'Sheet1 (3)'!D:D,"",0)</f>
        <v>プライム</v>
      </c>
    </row>
    <row r="1049" spans="1:25" x14ac:dyDescent="0.2">
      <c r="A1049">
        <v>1048</v>
      </c>
      <c r="B1049" s="1" t="str">
        <f>_xlfn.XLOOKUP('Sheet1 (4)'!AB1055,'Sheet1 (3)'!B:B,'Sheet1 (3)'!C:C,"",0)</f>
        <v>グランディーズ</v>
      </c>
      <c r="C1049" s="1" t="str">
        <f>_xlfn.XLOOKUP('Sheet1 (4)'!AB1055,'Sheet1 (3)'!B:B,'Sheet1 (3)'!F:F,"",0)</f>
        <v>不動産業</v>
      </c>
      <c r="D1049" s="1">
        <f>ROUND('Sheet1 (4)'!E1055/100000000,2)</f>
        <v>0.04</v>
      </c>
      <c r="E1049" s="1">
        <f>ROUND('Sheet1 (4)'!F1055/100,2)</f>
        <v>2.65</v>
      </c>
      <c r="F1049" s="1">
        <f>ROUND('Sheet1 (4)'!G1055/100,2)</f>
        <v>2.27</v>
      </c>
      <c r="G1049" s="1">
        <f>ROUND('Sheet1 (4)'!H1055/100,2)</f>
        <v>1.28</v>
      </c>
      <c r="H1049" s="1">
        <f>ROUND('Sheet1 (4)'!I1055/100,2)</f>
        <v>4.83</v>
      </c>
      <c r="I1049" s="1">
        <f>ROUND('Sheet1 (4)'!J1055/100,2)</f>
        <v>4.83</v>
      </c>
      <c r="J1049" s="1" t="e">
        <f>ROUND('Sheet1 (4)'!K1055/100,2)</f>
        <v>#VALUE!</v>
      </c>
      <c r="K1049" s="1" t="e">
        <f>ROUND('Sheet1 (4)'!L1055/100,2)</f>
        <v>#VALUE!</v>
      </c>
      <c r="L1049" s="4">
        <f>ROUND(('Sheet1 (4)'!M1055+'Sheet1 (4)'!R1055)/100,2)</f>
        <v>8.16</v>
      </c>
      <c r="M1049" s="4">
        <f>ROUND(('Sheet1 (4)'!N1055+'Sheet1 (4)'!S1055)/100,2)</f>
        <v>10.47</v>
      </c>
      <c r="N1049" s="4">
        <f>ROUND(('Sheet1 (4)'!O1055+'Sheet1 (4)'!T1055)/100,2)</f>
        <v>-0.96</v>
      </c>
      <c r="O1049" s="4">
        <f>ROUND(('Sheet1 (4)'!P1055+'Sheet1 (4)'!U1055)/100,2)</f>
        <v>1.59</v>
      </c>
      <c r="P1049" s="4">
        <f>ROUND(('Sheet1 (4)'!Q1055+'Sheet1 (4)'!V1055)/100,2)</f>
        <v>1.59</v>
      </c>
      <c r="Q1049" s="7">
        <f>ROUND('Sheet1 (4)'!W1055/100,2)</f>
        <v>0.1</v>
      </c>
      <c r="R1049" s="7">
        <f>ROUND('Sheet1 (4)'!X1055/100,2)</f>
        <v>0.03</v>
      </c>
      <c r="S1049" s="7">
        <f>ROUND('Sheet1 (4)'!Y1055/100,2)</f>
        <v>0.09</v>
      </c>
      <c r="T1049" s="7">
        <f>ROUND('Sheet1 (4)'!Z1055/100,2)</f>
        <v>0.1</v>
      </c>
      <c r="U1049" s="7">
        <f>ROUND('Sheet1 (4)'!AA1055/100,2)</f>
        <v>0.1</v>
      </c>
      <c r="V1049" s="1" t="str">
        <f>'Sheet1 (4)'!AB1055&amp;".T"</f>
        <v>3261.T</v>
      </c>
      <c r="W1049">
        <f>ROUND('Sheet1 (4)'!AC1055,2)</f>
        <v>30.59</v>
      </c>
      <c r="X1049">
        <f>ROUND('Sheet1 (4)'!AD1055,2)</f>
        <v>1.78</v>
      </c>
      <c r="Y1049" t="str">
        <f>_xlfn.XLOOKUP('Sheet1 (4)'!AB1055,'Sheet1 (3)'!B:B,'Sheet1 (3)'!D:D,"",0)</f>
        <v>グロース</v>
      </c>
    </row>
    <row r="1050" spans="1:25" x14ac:dyDescent="0.2">
      <c r="A1050">
        <v>1049</v>
      </c>
      <c r="B1050" s="1" t="str">
        <f>_xlfn.XLOOKUP('Sheet1 (4)'!AB1056,'Sheet1 (3)'!B:B,'Sheet1 (3)'!C:C,"",0)</f>
        <v>グランディハウス</v>
      </c>
      <c r="C1050" s="1" t="str">
        <f>_xlfn.XLOOKUP('Sheet1 (4)'!AB1056,'Sheet1 (3)'!B:B,'Sheet1 (3)'!F:F,"",0)</f>
        <v>不動産業</v>
      </c>
      <c r="D1050" s="1">
        <f>ROUND('Sheet1 (4)'!E1056/100000000,2)</f>
        <v>0.28999999999999998</v>
      </c>
      <c r="E1050" s="1">
        <f>ROUND('Sheet1 (4)'!F1056/100,2)</f>
        <v>19.59</v>
      </c>
      <c r="F1050" s="1">
        <f>ROUND('Sheet1 (4)'!G1056/100,2)</f>
        <v>40.229999999999997</v>
      </c>
      <c r="G1050" s="1">
        <f>ROUND('Sheet1 (4)'!H1056/100,2)</f>
        <v>33.29</v>
      </c>
      <c r="H1050" s="1">
        <f>ROUND('Sheet1 (4)'!I1056/100,2)</f>
        <v>11.75</v>
      </c>
      <c r="I1050" s="1">
        <f>ROUND('Sheet1 (4)'!J1056/100,2)</f>
        <v>12.13</v>
      </c>
      <c r="J1050" s="1" t="e">
        <f>ROUND('Sheet1 (4)'!K1056/100,2)</f>
        <v>#VALUE!</v>
      </c>
      <c r="K1050" s="1" t="e">
        <f>ROUND('Sheet1 (4)'!L1056/100,2)</f>
        <v>#VALUE!</v>
      </c>
      <c r="L1050" s="4">
        <f>ROUND(('Sheet1 (4)'!M1056+'Sheet1 (4)'!R1056)/100,2)</f>
        <v>30.71</v>
      </c>
      <c r="M1050" s="4">
        <f>ROUND(('Sheet1 (4)'!N1056+'Sheet1 (4)'!S1056)/100,2)</f>
        <v>-9.25</v>
      </c>
      <c r="N1050" s="4">
        <f>ROUND(('Sheet1 (4)'!O1056+'Sheet1 (4)'!T1056)/100,2)</f>
        <v>-103.33</v>
      </c>
      <c r="O1050" s="4">
        <f>ROUND(('Sheet1 (4)'!P1056+'Sheet1 (4)'!U1056)/100,2)</f>
        <v>-26.86</v>
      </c>
      <c r="P1050" s="4">
        <f>ROUND(('Sheet1 (4)'!Q1056+'Sheet1 (4)'!V1056)/100,2)</f>
        <v>83.21</v>
      </c>
      <c r="Q1050" s="7">
        <f>ROUND('Sheet1 (4)'!W1056/100,2)</f>
        <v>0.08</v>
      </c>
      <c r="R1050" s="7">
        <f>ROUND('Sheet1 (4)'!X1056/100,2)</f>
        <v>0.11</v>
      </c>
      <c r="S1050" s="7">
        <f>ROUND('Sheet1 (4)'!Y1056/100,2)</f>
        <v>0.09</v>
      </c>
      <c r="T1050" s="7">
        <f>ROUND('Sheet1 (4)'!Z1056/100,2)</f>
        <v>0.02</v>
      </c>
      <c r="U1050" s="7">
        <f>ROUND('Sheet1 (4)'!AA1056/100,2)</f>
        <v>0.02</v>
      </c>
      <c r="V1050" s="1" t="str">
        <f>'Sheet1 (4)'!AB1056&amp;".T"</f>
        <v>8999.T</v>
      </c>
      <c r="W1050">
        <f>ROUND('Sheet1 (4)'!AC1056,2)</f>
        <v>24.94</v>
      </c>
      <c r="X1050">
        <f>ROUND('Sheet1 (4)'!AD1056,2)</f>
        <v>0.69</v>
      </c>
      <c r="Y1050" t="str">
        <f>_xlfn.XLOOKUP('Sheet1 (4)'!AB1056,'Sheet1 (3)'!B:B,'Sheet1 (3)'!D:D,"",0)</f>
        <v>プライム</v>
      </c>
    </row>
    <row r="1051" spans="1:25" x14ac:dyDescent="0.2">
      <c r="A1051">
        <v>1050</v>
      </c>
      <c r="B1051" s="1" t="str">
        <f>_xlfn.XLOOKUP('Sheet1 (4)'!AB1057,'Sheet1 (3)'!B:B,'Sheet1 (3)'!C:C,"",0)</f>
        <v>グラントマト</v>
      </c>
      <c r="C1051" s="1" t="str">
        <f>_xlfn.XLOOKUP('Sheet1 (4)'!AB1057,'Sheet1 (3)'!B:B,'Sheet1 (3)'!F:F,"",0)</f>
        <v>小売業</v>
      </c>
      <c r="D1051" s="1">
        <f>ROUND('Sheet1 (4)'!E1057/100000000,2)</f>
        <v>0.02</v>
      </c>
      <c r="E1051" s="1">
        <f>ROUND('Sheet1 (4)'!F1057/100,2)</f>
        <v>1.83</v>
      </c>
      <c r="F1051" s="1">
        <f>ROUND('Sheet1 (4)'!G1057/100,2)</f>
        <v>2.0099999999999998</v>
      </c>
      <c r="G1051" s="1">
        <f>ROUND('Sheet1 (4)'!H1057/100,2)</f>
        <v>2.23</v>
      </c>
      <c r="H1051" s="1">
        <f>ROUND('Sheet1 (4)'!I1057/100,2)</f>
        <v>3.42</v>
      </c>
      <c r="I1051" s="1">
        <f>ROUND('Sheet1 (4)'!J1057/100,2)</f>
        <v>7.11</v>
      </c>
      <c r="J1051" s="1" t="e">
        <f>ROUND('Sheet1 (4)'!K1057/100,2)</f>
        <v>#VALUE!</v>
      </c>
      <c r="K1051" s="1" t="e">
        <f>ROUND('Sheet1 (4)'!L1057/100,2)</f>
        <v>#VALUE!</v>
      </c>
      <c r="L1051" s="4" t="e">
        <f>ROUND(('Sheet1 (4)'!M1057+'Sheet1 (4)'!R1057)/100,2)</f>
        <v>#VALUE!</v>
      </c>
      <c r="M1051" s="4">
        <f>ROUND(('Sheet1 (4)'!N1057+'Sheet1 (4)'!S1057)/100,2)</f>
        <v>1.74</v>
      </c>
      <c r="N1051" s="4">
        <f>ROUND(('Sheet1 (4)'!O1057+'Sheet1 (4)'!T1057)/100,2)</f>
        <v>-0.3</v>
      </c>
      <c r="O1051" s="4">
        <f>ROUND(('Sheet1 (4)'!P1057+'Sheet1 (4)'!U1057)/100,2)</f>
        <v>-0.55000000000000004</v>
      </c>
      <c r="P1051" s="4">
        <f>ROUND(('Sheet1 (4)'!Q1057+'Sheet1 (4)'!V1057)/100,2)</f>
        <v>-1.45</v>
      </c>
      <c r="Q1051" s="7">
        <f>ROUND('Sheet1 (4)'!W1057/100,2)</f>
        <v>0.61</v>
      </c>
      <c r="R1051" s="7">
        <f>ROUND('Sheet1 (4)'!X1057/100,2)</f>
        <v>0.51</v>
      </c>
      <c r="S1051" s="7">
        <f>ROUND('Sheet1 (4)'!Y1057/100,2)</f>
        <v>0.37</v>
      </c>
      <c r="T1051" s="7">
        <f>ROUND('Sheet1 (4)'!Z1057/100,2)</f>
        <v>0.28999999999999998</v>
      </c>
      <c r="U1051" s="7">
        <f>ROUND('Sheet1 (4)'!AA1057/100,2)</f>
        <v>0.34</v>
      </c>
      <c r="V1051" s="1" t="str">
        <f>'Sheet1 (4)'!AB1057&amp;".T"</f>
        <v>7137.T</v>
      </c>
      <c r="W1051">
        <f>ROUND('Sheet1 (4)'!AC1057,2)</f>
        <v>5.31</v>
      </c>
      <c r="X1051" t="e">
        <f>ROUND('Sheet1 (4)'!AD1057,2)</f>
        <v>#VALUE!</v>
      </c>
      <c r="Y1051" t="str">
        <f>_xlfn.XLOOKUP('Sheet1 (4)'!AB1057,'Sheet1 (3)'!B:B,'Sheet1 (3)'!D:D,"",0)</f>
        <v>PRO Market</v>
      </c>
    </row>
    <row r="1052" spans="1:25" x14ac:dyDescent="0.2">
      <c r="A1052">
        <v>1051</v>
      </c>
      <c r="B1052" s="1" t="str">
        <f>_xlfn.XLOOKUP('Sheet1 (4)'!AB1058,'Sheet1 (3)'!B:B,'Sheet1 (3)'!C:C,"",0)</f>
        <v>グラファイトデザイン</v>
      </c>
      <c r="C1052" s="1" t="str">
        <f>_xlfn.XLOOKUP('Sheet1 (4)'!AB1058,'Sheet1 (3)'!B:B,'Sheet1 (3)'!F:F,"",0)</f>
        <v>その他製品</v>
      </c>
      <c r="D1052" s="1">
        <f>ROUND('Sheet1 (4)'!E1058/100000000,2)</f>
        <v>0.06</v>
      </c>
      <c r="E1052" s="1" t="e">
        <f>ROUND('Sheet1 (4)'!F1058/100,2)</f>
        <v>#VALUE!</v>
      </c>
      <c r="F1052" s="1" t="e">
        <f>ROUND('Sheet1 (4)'!G1058/100,2)</f>
        <v>#VALUE!</v>
      </c>
      <c r="G1052" s="1" t="e">
        <f>ROUND('Sheet1 (4)'!H1058/100,2)</f>
        <v>#VALUE!</v>
      </c>
      <c r="H1052" s="1" t="e">
        <f>ROUND('Sheet1 (4)'!I1058/100,2)</f>
        <v>#VALUE!</v>
      </c>
      <c r="I1052" s="1">
        <f>ROUND('Sheet1 (4)'!J1058/100,2)</f>
        <v>8.44</v>
      </c>
      <c r="J1052" s="1">
        <f>ROUND('Sheet1 (4)'!K1058/100,2)</f>
        <v>2.4</v>
      </c>
      <c r="K1052" s="1">
        <f>ROUND('Sheet1 (4)'!L1058/100,2)</f>
        <v>3.8</v>
      </c>
      <c r="L1052" s="4" t="e">
        <f>ROUND(('Sheet1 (4)'!M1058+'Sheet1 (4)'!R1058)/100,2)</f>
        <v>#VALUE!</v>
      </c>
      <c r="M1052" s="4" t="e">
        <f>ROUND(('Sheet1 (4)'!N1058+'Sheet1 (4)'!S1058)/100,2)</f>
        <v>#VALUE!</v>
      </c>
      <c r="N1052" s="4" t="e">
        <f>ROUND(('Sheet1 (4)'!O1058+'Sheet1 (4)'!T1058)/100,2)</f>
        <v>#VALUE!</v>
      </c>
      <c r="O1052" s="4" t="e">
        <f>ROUND(('Sheet1 (4)'!P1058+'Sheet1 (4)'!U1058)/100,2)</f>
        <v>#VALUE!</v>
      </c>
      <c r="P1052" s="4">
        <f>ROUND(('Sheet1 (4)'!Q1058+'Sheet1 (4)'!V1058)/100,2)</f>
        <v>1.54</v>
      </c>
      <c r="Q1052" s="7" t="e">
        <f>ROUND('Sheet1 (4)'!W1058/100,2)</f>
        <v>#VALUE!</v>
      </c>
      <c r="R1052" s="7" t="e">
        <f>ROUND('Sheet1 (4)'!X1058/100,2)</f>
        <v>#VALUE!</v>
      </c>
      <c r="S1052" s="7" t="e">
        <f>ROUND('Sheet1 (4)'!Y1058/100,2)</f>
        <v>#VALUE!</v>
      </c>
      <c r="T1052" s="7" t="e">
        <f>ROUND('Sheet1 (4)'!Z1058/100,2)</f>
        <v>#VALUE!</v>
      </c>
      <c r="U1052" s="7">
        <f>ROUND('Sheet1 (4)'!AA1058/100,2)</f>
        <v>0.46</v>
      </c>
      <c r="V1052" s="1" t="str">
        <f>'Sheet1 (4)'!AB1058&amp;".T"</f>
        <v>7847.T</v>
      </c>
      <c r="W1052">
        <f>ROUND('Sheet1 (4)'!AC1058,2)</f>
        <v>6.48</v>
      </c>
      <c r="X1052">
        <f>ROUND('Sheet1 (4)'!AD1058,2)</f>
        <v>1.91</v>
      </c>
      <c r="Y1052" t="str">
        <f>_xlfn.XLOOKUP('Sheet1 (4)'!AB1058,'Sheet1 (3)'!B:B,'Sheet1 (3)'!D:D,"",0)</f>
        <v>スタンダード</v>
      </c>
    </row>
    <row r="1053" spans="1:25" x14ac:dyDescent="0.2">
      <c r="A1053">
        <v>1052</v>
      </c>
      <c r="B1053" s="1" t="str">
        <f>_xlfn.XLOOKUP('Sheet1 (4)'!AB1059,'Sheet1 (3)'!B:B,'Sheet1 (3)'!C:C,"",0)</f>
        <v>ＧＲＣＳ</v>
      </c>
      <c r="C1053" s="1" t="str">
        <f>_xlfn.XLOOKUP('Sheet1 (4)'!AB1059,'Sheet1 (3)'!B:B,'Sheet1 (3)'!F:F,"",0)</f>
        <v>サービス業</v>
      </c>
      <c r="D1053" s="1">
        <f>ROUND('Sheet1 (4)'!E1059/100000000,2)</f>
        <v>0.01</v>
      </c>
      <c r="E1053" s="1" t="e">
        <f>ROUND('Sheet1 (4)'!F1059/100,2)</f>
        <v>#VALUE!</v>
      </c>
      <c r="F1053" s="1">
        <f>ROUND('Sheet1 (4)'!G1059/100,2)</f>
        <v>-1.88</v>
      </c>
      <c r="G1053" s="1">
        <f>ROUND('Sheet1 (4)'!H1059/100,2)</f>
        <v>-1.46</v>
      </c>
      <c r="H1053" s="1">
        <f>ROUND('Sheet1 (4)'!I1059/100,2)</f>
        <v>0.44</v>
      </c>
      <c r="I1053" s="1">
        <f>ROUND('Sheet1 (4)'!J1059/100,2)</f>
        <v>0.44</v>
      </c>
      <c r="J1053" s="1" t="e">
        <f>ROUND('Sheet1 (4)'!K1059/100,2)</f>
        <v>#VALUE!</v>
      </c>
      <c r="K1053" s="1" t="e">
        <f>ROUND('Sheet1 (4)'!L1059/100,2)</f>
        <v>#VALUE!</v>
      </c>
      <c r="L1053" s="4" t="e">
        <f>ROUND(('Sheet1 (4)'!M1059+'Sheet1 (4)'!R1059)/100,2)</f>
        <v>#VALUE!</v>
      </c>
      <c r="M1053" s="4">
        <f>ROUND(('Sheet1 (4)'!N1059+'Sheet1 (4)'!S1059)/100,2)</f>
        <v>-2.3199999999999998</v>
      </c>
      <c r="N1053" s="4">
        <f>ROUND(('Sheet1 (4)'!O1059+'Sheet1 (4)'!T1059)/100,2)</f>
        <v>-3.35</v>
      </c>
      <c r="O1053" s="4">
        <f>ROUND(('Sheet1 (4)'!P1059+'Sheet1 (4)'!U1059)/100,2)</f>
        <v>0.88</v>
      </c>
      <c r="P1053" s="4">
        <f>ROUND(('Sheet1 (4)'!Q1059+'Sheet1 (4)'!V1059)/100,2)</f>
        <v>0.88</v>
      </c>
      <c r="Q1053" s="7" t="e">
        <f>ROUND('Sheet1 (4)'!W1059/100,2)</f>
        <v>#VALUE!</v>
      </c>
      <c r="R1053" s="7" t="e">
        <f>ROUND('Sheet1 (4)'!X1059/100,2)</f>
        <v>#VALUE!</v>
      </c>
      <c r="S1053" s="7">
        <f>ROUND('Sheet1 (4)'!Y1059/100,2)</f>
        <v>-0.78</v>
      </c>
      <c r="T1053" s="7">
        <f>ROUND('Sheet1 (4)'!Z1059/100,2)</f>
        <v>0.35</v>
      </c>
      <c r="U1053" s="7">
        <f>ROUND('Sheet1 (4)'!AA1059/100,2)</f>
        <v>0.35</v>
      </c>
      <c r="V1053" s="1" t="str">
        <f>'Sheet1 (4)'!AB1059&amp;".T"</f>
        <v>9250.T</v>
      </c>
      <c r="W1053">
        <f>ROUND('Sheet1 (4)'!AC1059,2)</f>
        <v>24.8</v>
      </c>
      <c r="X1053">
        <f>ROUND('Sheet1 (4)'!AD1059,2)</f>
        <v>4.41</v>
      </c>
      <c r="Y1053" t="str">
        <f>_xlfn.XLOOKUP('Sheet1 (4)'!AB1059,'Sheet1 (3)'!B:B,'Sheet1 (3)'!D:D,"",0)</f>
        <v>グロース</v>
      </c>
    </row>
    <row r="1054" spans="1:25" x14ac:dyDescent="0.2">
      <c r="A1054">
        <v>1053</v>
      </c>
      <c r="B1054" s="1" t="str">
        <f>_xlfn.XLOOKUP('Sheet1 (4)'!AB1060,'Sheet1 (3)'!B:B,'Sheet1 (3)'!C:C,"",0)</f>
        <v>グリーホールディングス</v>
      </c>
      <c r="C1054" s="1" t="str">
        <f>_xlfn.XLOOKUP('Sheet1 (4)'!AB1060,'Sheet1 (3)'!B:B,'Sheet1 (3)'!F:F,"",0)</f>
        <v>情報・通信業</v>
      </c>
      <c r="D1054" s="1">
        <f>ROUND('Sheet1 (4)'!E1060/100000000,2)</f>
        <v>1.71</v>
      </c>
      <c r="E1054" s="1">
        <f>ROUND('Sheet1 (4)'!F1060/100,2)</f>
        <v>53.79</v>
      </c>
      <c r="F1054" s="1">
        <f>ROUND('Sheet1 (4)'!G1060/100,2)</f>
        <v>114.98</v>
      </c>
      <c r="G1054" s="1">
        <f>ROUND('Sheet1 (4)'!H1060/100,2)</f>
        <v>124.99</v>
      </c>
      <c r="H1054" s="1">
        <f>ROUND('Sheet1 (4)'!I1060/100,2)</f>
        <v>59.83</v>
      </c>
      <c r="I1054" s="1">
        <f>ROUND('Sheet1 (4)'!J1060/100,2)</f>
        <v>48.61</v>
      </c>
      <c r="J1054" s="1">
        <f>ROUND('Sheet1 (4)'!K1060/100,2)</f>
        <v>66</v>
      </c>
      <c r="K1054" s="1">
        <f>ROUND('Sheet1 (4)'!L1060/100,2)</f>
        <v>70.5</v>
      </c>
      <c r="L1054" s="4">
        <f>ROUND(('Sheet1 (4)'!M1060+'Sheet1 (4)'!R1060)/100,2)</f>
        <v>110.63</v>
      </c>
      <c r="M1054" s="4">
        <f>ROUND(('Sheet1 (4)'!N1060+'Sheet1 (4)'!S1060)/100,2)</f>
        <v>79.19</v>
      </c>
      <c r="N1054" s="4">
        <f>ROUND(('Sheet1 (4)'!O1060+'Sheet1 (4)'!T1060)/100,2)</f>
        <v>41.51</v>
      </c>
      <c r="O1054" s="4">
        <f>ROUND(('Sheet1 (4)'!P1060+'Sheet1 (4)'!U1060)/100,2)</f>
        <v>34.79</v>
      </c>
      <c r="P1054" s="4">
        <f>ROUND(('Sheet1 (4)'!Q1060+'Sheet1 (4)'!V1060)/100,2)</f>
        <v>9.86</v>
      </c>
      <c r="Q1054" s="7">
        <f>ROUND('Sheet1 (4)'!W1060/100,2)</f>
        <v>0.12</v>
      </c>
      <c r="R1054" s="7">
        <f>ROUND('Sheet1 (4)'!X1060/100,2)</f>
        <v>0.1</v>
      </c>
      <c r="S1054" s="7">
        <f>ROUND('Sheet1 (4)'!Y1060/100,2)</f>
        <v>0.1</v>
      </c>
      <c r="T1054" s="7">
        <f>ROUND('Sheet1 (4)'!Z1060/100,2)</f>
        <v>0.05</v>
      </c>
      <c r="U1054" s="7">
        <f>ROUND('Sheet1 (4)'!AA1060/100,2)</f>
        <v>0.01</v>
      </c>
      <c r="V1054" s="1" t="str">
        <f>'Sheet1 (4)'!AB1060&amp;".T"</f>
        <v>3632.T</v>
      </c>
      <c r="W1054">
        <f>ROUND('Sheet1 (4)'!AC1060,2)</f>
        <v>18.14</v>
      </c>
      <c r="X1054">
        <f>ROUND('Sheet1 (4)'!AD1060,2)</f>
        <v>0.76</v>
      </c>
      <c r="Y1054" t="str">
        <f>_xlfn.XLOOKUP('Sheet1 (4)'!AB1060,'Sheet1 (3)'!B:B,'Sheet1 (3)'!D:D,"",0)</f>
        <v>プライム</v>
      </c>
    </row>
    <row r="1055" spans="1:25" x14ac:dyDescent="0.2">
      <c r="A1055">
        <v>1054</v>
      </c>
      <c r="B1055" s="1" t="str">
        <f>_xlfn.XLOOKUP('Sheet1 (4)'!AB1061,'Sheet1 (3)'!B:B,'Sheet1 (3)'!C:C,"",0)</f>
        <v>Ｇｒｅｅｎ　Ｅａｒｔｈ　Ｉｎｓｔｉｔｕｔｅ</v>
      </c>
      <c r="C1055" s="1" t="str">
        <f>_xlfn.XLOOKUP('Sheet1 (4)'!AB1061,'Sheet1 (3)'!B:B,'Sheet1 (3)'!F:F,"",0)</f>
        <v>サービス業</v>
      </c>
      <c r="D1055" s="1">
        <f>ROUND('Sheet1 (4)'!E1061/100000000,2)</f>
        <v>0.11</v>
      </c>
      <c r="E1055" s="1">
        <f>ROUND('Sheet1 (4)'!F1061/100,2)</f>
        <v>-0.63</v>
      </c>
      <c r="F1055" s="1">
        <f>ROUND('Sheet1 (4)'!G1061/100,2)</f>
        <v>-0.99</v>
      </c>
      <c r="G1055" s="1">
        <f>ROUND('Sheet1 (4)'!H1061/100,2)</f>
        <v>-1.07</v>
      </c>
      <c r="H1055" s="1">
        <f>ROUND('Sheet1 (4)'!I1061/100,2)</f>
        <v>-1.49</v>
      </c>
      <c r="I1055" s="1">
        <f>ROUND('Sheet1 (4)'!J1061/100,2)</f>
        <v>-1.49</v>
      </c>
      <c r="J1055" s="1" t="e">
        <f>ROUND('Sheet1 (4)'!K1061/100,2)</f>
        <v>#VALUE!</v>
      </c>
      <c r="K1055" s="1" t="e">
        <f>ROUND('Sheet1 (4)'!L1061/100,2)</f>
        <v>#VALUE!</v>
      </c>
      <c r="L1055" s="4">
        <f>ROUND(('Sheet1 (4)'!M1061+'Sheet1 (4)'!R1061)/100,2)</f>
        <v>-2.31</v>
      </c>
      <c r="M1055" s="4">
        <f>ROUND(('Sheet1 (4)'!N1061+'Sheet1 (4)'!S1061)/100,2)</f>
        <v>3.01</v>
      </c>
      <c r="N1055" s="4">
        <f>ROUND(('Sheet1 (4)'!O1061+'Sheet1 (4)'!T1061)/100,2)</f>
        <v>-3.34</v>
      </c>
      <c r="O1055" s="4">
        <f>ROUND(('Sheet1 (4)'!P1061+'Sheet1 (4)'!U1061)/100,2)</f>
        <v>-0.78</v>
      </c>
      <c r="P1055" s="4">
        <f>ROUND(('Sheet1 (4)'!Q1061+'Sheet1 (4)'!V1061)/100,2)</f>
        <v>-0.78</v>
      </c>
      <c r="Q1055" s="7">
        <f>ROUND('Sheet1 (4)'!W1061/100,2)</f>
        <v>-0.13</v>
      </c>
      <c r="R1055" s="7">
        <f>ROUND('Sheet1 (4)'!X1061/100,2)</f>
        <v>-0.16</v>
      </c>
      <c r="S1055" s="7">
        <f>ROUND('Sheet1 (4)'!Y1061/100,2)</f>
        <v>-0.05</v>
      </c>
      <c r="T1055" s="7">
        <f>ROUND('Sheet1 (4)'!Z1061/100,2)</f>
        <v>-7.0000000000000007E-2</v>
      </c>
      <c r="U1055" s="7">
        <f>ROUND('Sheet1 (4)'!AA1061/100,2)</f>
        <v>-7.0000000000000007E-2</v>
      </c>
      <c r="V1055" s="1" t="str">
        <f>'Sheet1 (4)'!AB1061&amp;".T"</f>
        <v>9212.T</v>
      </c>
      <c r="W1055" t="e">
        <f>ROUND('Sheet1 (4)'!AC1061,2)</f>
        <v>#VALUE!</v>
      </c>
      <c r="X1055">
        <f>ROUND('Sheet1 (4)'!AD1061,2)</f>
        <v>3.06</v>
      </c>
      <c r="Y1055" t="str">
        <f>_xlfn.XLOOKUP('Sheet1 (4)'!AB1061,'Sheet1 (3)'!B:B,'Sheet1 (3)'!D:D,"",0)</f>
        <v>グロース</v>
      </c>
    </row>
    <row r="1056" spans="1:25" x14ac:dyDescent="0.2">
      <c r="A1056">
        <v>1055</v>
      </c>
      <c r="B1056" s="1" t="str">
        <f>_xlfn.XLOOKUP('Sheet1 (4)'!AB1062,'Sheet1 (3)'!B:B,'Sheet1 (3)'!C:C,"",0)</f>
        <v>グリーンモンスター</v>
      </c>
      <c r="C1056" s="1" t="str">
        <f>_xlfn.XLOOKUP('Sheet1 (4)'!AB1062,'Sheet1 (3)'!B:B,'Sheet1 (3)'!F:F,"",0)</f>
        <v>サービス業</v>
      </c>
      <c r="D1056" s="1">
        <f>ROUND('Sheet1 (4)'!E1062/100000000,2)</f>
        <v>0.03</v>
      </c>
      <c r="E1056" s="1" t="e">
        <f>ROUND('Sheet1 (4)'!F1062/100,2)</f>
        <v>#VALUE!</v>
      </c>
      <c r="F1056" s="1" t="e">
        <f>ROUND('Sheet1 (4)'!G1062/100,2)</f>
        <v>#VALUE!</v>
      </c>
      <c r="G1056" s="1">
        <f>ROUND('Sheet1 (4)'!H1062/100,2)</f>
        <v>1.65</v>
      </c>
      <c r="H1056" s="1">
        <f>ROUND('Sheet1 (4)'!I1062/100,2)</f>
        <v>2.31</v>
      </c>
      <c r="I1056" s="1">
        <f>ROUND('Sheet1 (4)'!J1062/100,2)</f>
        <v>1.23</v>
      </c>
      <c r="J1056" s="1" t="e">
        <f>ROUND('Sheet1 (4)'!K1062/100,2)</f>
        <v>#VALUE!</v>
      </c>
      <c r="K1056" s="1" t="e">
        <f>ROUND('Sheet1 (4)'!L1062/100,2)</f>
        <v>#VALUE!</v>
      </c>
      <c r="L1056" s="4" t="e">
        <f>ROUND(('Sheet1 (4)'!M1062+'Sheet1 (4)'!R1062)/100,2)</f>
        <v>#VALUE!</v>
      </c>
      <c r="M1056" s="4" t="e">
        <f>ROUND(('Sheet1 (4)'!N1062+'Sheet1 (4)'!S1062)/100,2)</f>
        <v>#VALUE!</v>
      </c>
      <c r="N1056" s="4" t="e">
        <f>ROUND(('Sheet1 (4)'!O1062+'Sheet1 (4)'!T1062)/100,2)</f>
        <v>#VALUE!</v>
      </c>
      <c r="O1056" s="4">
        <f>ROUND(('Sheet1 (4)'!P1062+'Sheet1 (4)'!U1062)/100,2)</f>
        <v>0.94</v>
      </c>
      <c r="P1056" s="4">
        <f>ROUND(('Sheet1 (4)'!Q1062+'Sheet1 (4)'!V1062)/100,2)</f>
        <v>-2.21</v>
      </c>
      <c r="Q1056" s="7" t="e">
        <f>ROUND('Sheet1 (4)'!W1062/100,2)</f>
        <v>#VALUE!</v>
      </c>
      <c r="R1056" s="7" t="e">
        <f>ROUND('Sheet1 (4)'!X1062/100,2)</f>
        <v>#VALUE!</v>
      </c>
      <c r="S1056" s="7" t="e">
        <f>ROUND('Sheet1 (4)'!Y1062/100,2)</f>
        <v>#VALUE!</v>
      </c>
      <c r="T1056" s="7">
        <f>ROUND('Sheet1 (4)'!Z1062/100,2)</f>
        <v>0.15</v>
      </c>
      <c r="U1056" s="7">
        <f>ROUND('Sheet1 (4)'!AA1062/100,2)</f>
        <v>0.02</v>
      </c>
      <c r="V1056" s="1" t="str">
        <f>'Sheet1 (4)'!AB1062&amp;".T"</f>
        <v>157A.T</v>
      </c>
      <c r="W1056">
        <f>ROUND('Sheet1 (4)'!AC1062,2)</f>
        <v>55.27</v>
      </c>
      <c r="X1056">
        <f>ROUND('Sheet1 (4)'!AD1062,2)</f>
        <v>1.19</v>
      </c>
      <c r="Y1056" t="str">
        <f>_xlfn.XLOOKUP('Sheet1 (4)'!AB1062,'Sheet1 (3)'!B:B,'Sheet1 (3)'!D:D,"",0)</f>
        <v>グロース</v>
      </c>
    </row>
    <row r="1057" spans="1:25" x14ac:dyDescent="0.2">
      <c r="A1057">
        <v>1056</v>
      </c>
      <c r="B1057" s="1" t="str">
        <f>_xlfn.XLOOKUP('Sheet1 (4)'!AB1063,'Sheet1 (3)'!B:B,'Sheet1 (3)'!C:C,"",0)</f>
        <v>ＧｒｅｅｎＢｅｅ</v>
      </c>
      <c r="C1057" s="1" t="str">
        <f>_xlfn.XLOOKUP('Sheet1 (4)'!AB1063,'Sheet1 (3)'!B:B,'Sheet1 (3)'!F:F,"",0)</f>
        <v>情報・通信業</v>
      </c>
      <c r="D1057" s="1">
        <f>ROUND('Sheet1 (4)'!E1063/100000000,2)</f>
        <v>0.02</v>
      </c>
      <c r="E1057" s="1">
        <f>ROUND('Sheet1 (4)'!F1063/100,2)</f>
        <v>7.0000000000000007E-2</v>
      </c>
      <c r="F1057" s="1">
        <f>ROUND('Sheet1 (4)'!G1063/100,2)</f>
        <v>-1.96</v>
      </c>
      <c r="G1057" s="1">
        <f>ROUND('Sheet1 (4)'!H1063/100,2)</f>
        <v>-0.42</v>
      </c>
      <c r="H1057" s="1">
        <f>ROUND('Sheet1 (4)'!I1063/100,2)</f>
        <v>0.51</v>
      </c>
      <c r="I1057" s="1">
        <f>ROUND('Sheet1 (4)'!J1063/100,2)</f>
        <v>0.51</v>
      </c>
      <c r="J1057" s="1" t="e">
        <f>ROUND('Sheet1 (4)'!K1063/100,2)</f>
        <v>#VALUE!</v>
      </c>
      <c r="K1057" s="1" t="e">
        <f>ROUND('Sheet1 (4)'!L1063/100,2)</f>
        <v>#VALUE!</v>
      </c>
      <c r="L1057" s="4">
        <f>ROUND(('Sheet1 (4)'!M1063+'Sheet1 (4)'!R1063)/100,2)</f>
        <v>-2.4900000000000002</v>
      </c>
      <c r="M1057" s="4">
        <f>ROUND(('Sheet1 (4)'!N1063+'Sheet1 (4)'!S1063)/100,2)</f>
        <v>1.18</v>
      </c>
      <c r="N1057" s="4">
        <f>ROUND(('Sheet1 (4)'!O1063+'Sheet1 (4)'!T1063)/100,2)</f>
        <v>-1.1299999999999999</v>
      </c>
      <c r="O1057" s="4">
        <f>ROUND(('Sheet1 (4)'!P1063+'Sheet1 (4)'!U1063)/100,2)</f>
        <v>0.99</v>
      </c>
      <c r="P1057" s="4">
        <f>ROUND(('Sheet1 (4)'!Q1063+'Sheet1 (4)'!V1063)/100,2)</f>
        <v>0.99</v>
      </c>
      <c r="Q1057" s="7">
        <f>ROUND('Sheet1 (4)'!W1063/100,2)</f>
        <v>0</v>
      </c>
      <c r="R1057" s="7">
        <f>ROUND('Sheet1 (4)'!X1063/100,2)</f>
        <v>-0.16</v>
      </c>
      <c r="S1057" s="7">
        <f>ROUND('Sheet1 (4)'!Y1063/100,2)</f>
        <v>-0.14000000000000001</v>
      </c>
      <c r="T1057" s="7">
        <f>ROUND('Sheet1 (4)'!Z1063/100,2)</f>
        <v>0.06</v>
      </c>
      <c r="U1057" s="7">
        <f>ROUND('Sheet1 (4)'!AA1063/100,2)</f>
        <v>0.06</v>
      </c>
      <c r="V1057" s="1" t="str">
        <f>'Sheet1 (4)'!AB1063&amp;".T"</f>
        <v>3913.T</v>
      </c>
      <c r="W1057">
        <f>ROUND('Sheet1 (4)'!AC1063,2)</f>
        <v>21</v>
      </c>
      <c r="X1057">
        <f>ROUND('Sheet1 (4)'!AD1063,2)</f>
        <v>1.78</v>
      </c>
      <c r="Y1057" t="str">
        <f>_xlfn.XLOOKUP('Sheet1 (4)'!AB1063,'Sheet1 (3)'!B:B,'Sheet1 (3)'!D:D,"",0)</f>
        <v>グロース</v>
      </c>
    </row>
    <row r="1058" spans="1:25" x14ac:dyDescent="0.2">
      <c r="A1058">
        <v>1057</v>
      </c>
      <c r="B1058" s="1" t="str">
        <f>_xlfn.XLOOKUP('Sheet1 (4)'!AB1064,'Sheet1 (3)'!B:B,'Sheet1 (3)'!C:C,"",0)</f>
        <v>グリーンエナジー＆カンパニー</v>
      </c>
      <c r="C1058" s="1" t="str">
        <f>_xlfn.XLOOKUP('Sheet1 (4)'!AB1064,'Sheet1 (3)'!B:B,'Sheet1 (3)'!F:F,"",0)</f>
        <v>建設業</v>
      </c>
      <c r="D1058" s="1">
        <f>ROUND('Sheet1 (4)'!E1064/100000000,2)</f>
        <v>0.04</v>
      </c>
      <c r="E1058" s="1">
        <f>ROUND('Sheet1 (4)'!F1064/100,2)</f>
        <v>2.61</v>
      </c>
      <c r="F1058" s="1">
        <f>ROUND('Sheet1 (4)'!G1064/100,2)</f>
        <v>4.78</v>
      </c>
      <c r="G1058" s="1">
        <f>ROUND('Sheet1 (4)'!H1064/100,2)</f>
        <v>5.3</v>
      </c>
      <c r="H1058" s="1">
        <f>ROUND('Sheet1 (4)'!I1064/100,2)</f>
        <v>5.13</v>
      </c>
      <c r="I1058" s="1">
        <f>ROUND('Sheet1 (4)'!J1064/100,2)</f>
        <v>5.43</v>
      </c>
      <c r="J1058" s="1" t="e">
        <f>ROUND('Sheet1 (4)'!K1064/100,2)</f>
        <v>#VALUE!</v>
      </c>
      <c r="K1058" s="1" t="e">
        <f>ROUND('Sheet1 (4)'!L1064/100,2)</f>
        <v>#VALUE!</v>
      </c>
      <c r="L1058" s="4">
        <f>ROUND(('Sheet1 (4)'!M1064+'Sheet1 (4)'!R1064)/100,2)</f>
        <v>10.199999999999999</v>
      </c>
      <c r="M1058" s="4">
        <f>ROUND(('Sheet1 (4)'!N1064+'Sheet1 (4)'!S1064)/100,2)</f>
        <v>-18.07</v>
      </c>
      <c r="N1058" s="4">
        <f>ROUND(('Sheet1 (4)'!O1064+'Sheet1 (4)'!T1064)/100,2)</f>
        <v>2.81</v>
      </c>
      <c r="O1058" s="4">
        <f>ROUND(('Sheet1 (4)'!P1064+'Sheet1 (4)'!U1064)/100,2)</f>
        <v>2.6</v>
      </c>
      <c r="P1058" s="4">
        <f>ROUND(('Sheet1 (4)'!Q1064+'Sheet1 (4)'!V1064)/100,2)</f>
        <v>-16.239999999999998</v>
      </c>
      <c r="Q1058" s="7" t="e">
        <f>ROUND('Sheet1 (4)'!W1064/100,2)</f>
        <v>#VALUE!</v>
      </c>
      <c r="R1058" s="7">
        <f>ROUND('Sheet1 (4)'!X1064/100,2)</f>
        <v>0.06</v>
      </c>
      <c r="S1058" s="7">
        <f>ROUND('Sheet1 (4)'!Y1064/100,2)</f>
        <v>7.0000000000000007E-2</v>
      </c>
      <c r="T1058" s="7">
        <f>ROUND('Sheet1 (4)'!Z1064/100,2)</f>
        <v>7.0000000000000007E-2</v>
      </c>
      <c r="U1058" s="7">
        <f>ROUND('Sheet1 (4)'!AA1064/100,2)</f>
        <v>0.05</v>
      </c>
      <c r="V1058" s="1" t="str">
        <f>'Sheet1 (4)'!AB1064&amp;".T"</f>
        <v>1436.T</v>
      </c>
      <c r="W1058">
        <f>ROUND('Sheet1 (4)'!AC1064,2)</f>
        <v>32.4</v>
      </c>
      <c r="X1058">
        <f>ROUND('Sheet1 (4)'!AD1064,2)</f>
        <v>1.69</v>
      </c>
      <c r="Y1058" t="str">
        <f>_xlfn.XLOOKUP('Sheet1 (4)'!AB1064,'Sheet1 (3)'!B:B,'Sheet1 (3)'!D:D,"",0)</f>
        <v>グロース</v>
      </c>
    </row>
    <row r="1059" spans="1:25" x14ac:dyDescent="0.2">
      <c r="A1059">
        <v>1058</v>
      </c>
      <c r="B1059" s="1" t="str">
        <f>_xlfn.XLOOKUP('Sheet1 (4)'!AB1065,'Sheet1 (3)'!B:B,'Sheet1 (3)'!C:C,"",0)</f>
        <v>グリーンランドリゾート</v>
      </c>
      <c r="C1059" s="1" t="str">
        <f>_xlfn.XLOOKUP('Sheet1 (4)'!AB1065,'Sheet1 (3)'!B:B,'Sheet1 (3)'!F:F,"",0)</f>
        <v>サービス業</v>
      </c>
      <c r="D1059" s="1">
        <f>ROUND('Sheet1 (4)'!E1065/100000000,2)</f>
        <v>0.1</v>
      </c>
      <c r="E1059" s="1">
        <f>ROUND('Sheet1 (4)'!F1065/100,2)</f>
        <v>0.35</v>
      </c>
      <c r="F1059" s="1">
        <f>ROUND('Sheet1 (4)'!G1065/100,2)</f>
        <v>7.64</v>
      </c>
      <c r="G1059" s="1">
        <f>ROUND('Sheet1 (4)'!H1065/100,2)</f>
        <v>8.89</v>
      </c>
      <c r="H1059" s="1">
        <f>ROUND('Sheet1 (4)'!I1065/100,2)</f>
        <v>7.75</v>
      </c>
      <c r="I1059" s="1">
        <f>ROUND('Sheet1 (4)'!J1065/100,2)</f>
        <v>7.75</v>
      </c>
      <c r="J1059" s="1" t="e">
        <f>ROUND('Sheet1 (4)'!K1065/100,2)</f>
        <v>#VALUE!</v>
      </c>
      <c r="K1059" s="1" t="e">
        <f>ROUND('Sheet1 (4)'!L1065/100,2)</f>
        <v>#VALUE!</v>
      </c>
      <c r="L1059" s="4">
        <f>ROUND(('Sheet1 (4)'!M1065+'Sheet1 (4)'!R1065)/100,2)</f>
        <v>7.56</v>
      </c>
      <c r="M1059" s="4">
        <f>ROUND(('Sheet1 (4)'!N1065+'Sheet1 (4)'!S1065)/100,2)</f>
        <v>9.6999999999999993</v>
      </c>
      <c r="N1059" s="4">
        <f>ROUND(('Sheet1 (4)'!O1065+'Sheet1 (4)'!T1065)/100,2)</f>
        <v>5.39</v>
      </c>
      <c r="O1059" s="4">
        <f>ROUND(('Sheet1 (4)'!P1065+'Sheet1 (4)'!U1065)/100,2)</f>
        <v>2.64</v>
      </c>
      <c r="P1059" s="4">
        <f>ROUND(('Sheet1 (4)'!Q1065+'Sheet1 (4)'!V1065)/100,2)</f>
        <v>2.64</v>
      </c>
      <c r="Q1059" s="7">
        <f>ROUND('Sheet1 (4)'!W1065/100,2)</f>
        <v>-0.15</v>
      </c>
      <c r="R1059" s="7">
        <f>ROUND('Sheet1 (4)'!X1065/100,2)</f>
        <v>0.05</v>
      </c>
      <c r="S1059" s="7">
        <f>ROUND('Sheet1 (4)'!Y1065/100,2)</f>
        <v>0.05</v>
      </c>
      <c r="T1059" s="7">
        <f>ROUND('Sheet1 (4)'!Z1065/100,2)</f>
        <v>0.05</v>
      </c>
      <c r="U1059" s="7">
        <f>ROUND('Sheet1 (4)'!AA1065/100,2)</f>
        <v>0.05</v>
      </c>
      <c r="V1059" s="1" t="str">
        <f>'Sheet1 (4)'!AB1065&amp;".T"</f>
        <v>9656.T</v>
      </c>
      <c r="W1059">
        <f>ROUND('Sheet1 (4)'!AC1065,2)</f>
        <v>11.82</v>
      </c>
      <c r="X1059">
        <f>ROUND('Sheet1 (4)'!AD1065,2)</f>
        <v>0.62</v>
      </c>
      <c r="Y1059" t="str">
        <f>_xlfn.XLOOKUP('Sheet1 (4)'!AB1065,'Sheet1 (3)'!B:B,'Sheet1 (3)'!D:D,"",0)</f>
        <v>スタンダード</v>
      </c>
    </row>
    <row r="1060" spans="1:25" x14ac:dyDescent="0.2">
      <c r="A1060">
        <v>1059</v>
      </c>
      <c r="B1060" s="1" t="str">
        <f>_xlfn.XLOOKUP('Sheet1 (4)'!AB1066,'Sheet1 (3)'!B:B,'Sheet1 (3)'!C:C,"",0)</f>
        <v>グリーンズ</v>
      </c>
      <c r="C1060" s="1" t="str">
        <f>_xlfn.XLOOKUP('Sheet1 (4)'!AB1066,'Sheet1 (3)'!B:B,'Sheet1 (3)'!F:F,"",0)</f>
        <v>サービス業</v>
      </c>
      <c r="D1060" s="1">
        <f>ROUND('Sheet1 (4)'!E1066/100000000,2)</f>
        <v>0.14000000000000001</v>
      </c>
      <c r="E1060" s="1">
        <f>ROUND('Sheet1 (4)'!F1066/100,2)</f>
        <v>-85.73</v>
      </c>
      <c r="F1060" s="1">
        <f>ROUND('Sheet1 (4)'!G1066/100,2)</f>
        <v>-21.58</v>
      </c>
      <c r="G1060" s="1">
        <f>ROUND('Sheet1 (4)'!H1066/100,2)</f>
        <v>36.97</v>
      </c>
      <c r="H1060" s="1">
        <f>ROUND('Sheet1 (4)'!I1066/100,2)</f>
        <v>50.2</v>
      </c>
      <c r="I1060" s="1">
        <f>ROUND('Sheet1 (4)'!J1066/100,2)</f>
        <v>63.07</v>
      </c>
      <c r="J1060" s="1">
        <f>ROUND('Sheet1 (4)'!K1066/100,2)</f>
        <v>66.5</v>
      </c>
      <c r="K1060" s="1">
        <f>ROUND('Sheet1 (4)'!L1066/100,2)</f>
        <v>71</v>
      </c>
      <c r="L1060" s="4">
        <f>ROUND(('Sheet1 (4)'!M1066+'Sheet1 (4)'!R1066)/100,2)</f>
        <v>-85.45</v>
      </c>
      <c r="M1060" s="4">
        <f>ROUND(('Sheet1 (4)'!N1066+'Sheet1 (4)'!S1066)/100,2)</f>
        <v>-32.82</v>
      </c>
      <c r="N1060" s="4">
        <f>ROUND(('Sheet1 (4)'!O1066+'Sheet1 (4)'!T1066)/100,2)</f>
        <v>40.9</v>
      </c>
      <c r="O1060" s="4">
        <f>ROUND(('Sheet1 (4)'!P1066+'Sheet1 (4)'!U1066)/100,2)</f>
        <v>43.55</v>
      </c>
      <c r="P1060" s="4">
        <f>ROUND(('Sheet1 (4)'!Q1066+'Sheet1 (4)'!V1066)/100,2)</f>
        <v>61.11</v>
      </c>
      <c r="Q1060" s="7">
        <f>ROUND('Sheet1 (4)'!W1066/100,2)</f>
        <v>-5.73</v>
      </c>
      <c r="R1060" s="7">
        <f>ROUND('Sheet1 (4)'!X1066/100,2)</f>
        <v>2.75</v>
      </c>
      <c r="S1060" s="7">
        <f>ROUND('Sheet1 (4)'!Y1066/100,2)</f>
        <v>1.25</v>
      </c>
      <c r="T1060" s="7">
        <f>ROUND('Sheet1 (4)'!Z1066/100,2)</f>
        <v>0.74</v>
      </c>
      <c r="U1060" s="7">
        <f>ROUND('Sheet1 (4)'!AA1066/100,2)</f>
        <v>0.57999999999999996</v>
      </c>
      <c r="V1060" s="1" t="str">
        <f>'Sheet1 (4)'!AB1066&amp;".T"</f>
        <v>6547.T</v>
      </c>
      <c r="W1060">
        <f>ROUND('Sheet1 (4)'!AC1066,2)</f>
        <v>6.18</v>
      </c>
      <c r="X1060">
        <f>ROUND('Sheet1 (4)'!AD1066,2)</f>
        <v>3.07</v>
      </c>
      <c r="Y1060" t="str">
        <f>_xlfn.XLOOKUP('Sheet1 (4)'!AB1066,'Sheet1 (3)'!B:B,'Sheet1 (3)'!D:D,"",0)</f>
        <v>スタンダード</v>
      </c>
    </row>
    <row r="1061" spans="1:25" x14ac:dyDescent="0.2">
      <c r="A1061">
        <v>1060</v>
      </c>
      <c r="B1061" s="1" t="str">
        <f>_xlfn.XLOOKUP('Sheet1 (4)'!AB1067,'Sheet1 (3)'!B:B,'Sheet1 (3)'!C:C,"",0)</f>
        <v>グリムス</v>
      </c>
      <c r="C1061" s="1" t="str">
        <f>_xlfn.XLOOKUP('Sheet1 (4)'!AB1067,'Sheet1 (3)'!B:B,'Sheet1 (3)'!F:F,"",0)</f>
        <v>電気・ガス業</v>
      </c>
      <c r="D1061" s="1">
        <f>ROUND('Sheet1 (4)'!E1067/100000000,2)</f>
        <v>0.23</v>
      </c>
      <c r="E1061" s="1">
        <f>ROUND('Sheet1 (4)'!F1067/100,2)</f>
        <v>16.5</v>
      </c>
      <c r="F1061" s="1">
        <f>ROUND('Sheet1 (4)'!G1067/100,2)</f>
        <v>24.51</v>
      </c>
      <c r="G1061" s="1">
        <f>ROUND('Sheet1 (4)'!H1067/100,2)</f>
        <v>36.01</v>
      </c>
      <c r="H1061" s="1">
        <f>ROUND('Sheet1 (4)'!I1067/100,2)</f>
        <v>52.03</v>
      </c>
      <c r="I1061" s="1">
        <f>ROUND('Sheet1 (4)'!J1067/100,2)</f>
        <v>64.97</v>
      </c>
      <c r="J1061" s="1">
        <f>ROUND('Sheet1 (4)'!K1067/100,2)</f>
        <v>74.5</v>
      </c>
      <c r="K1061" s="1">
        <f>ROUND('Sheet1 (4)'!L1067/100,2)</f>
        <v>86.5</v>
      </c>
      <c r="L1061" s="4">
        <f>ROUND(('Sheet1 (4)'!M1067+'Sheet1 (4)'!R1067)/100,2)</f>
        <v>32.96</v>
      </c>
      <c r="M1061" s="4">
        <f>ROUND(('Sheet1 (4)'!N1067+'Sheet1 (4)'!S1067)/100,2)</f>
        <v>-17.64</v>
      </c>
      <c r="N1061" s="4">
        <f>ROUND(('Sheet1 (4)'!O1067+'Sheet1 (4)'!T1067)/100,2)</f>
        <v>15.44</v>
      </c>
      <c r="O1061" s="4">
        <f>ROUND(('Sheet1 (4)'!P1067+'Sheet1 (4)'!U1067)/100,2)</f>
        <v>23.02</v>
      </c>
      <c r="P1061" s="4">
        <f>ROUND(('Sheet1 (4)'!Q1067+'Sheet1 (4)'!V1067)/100,2)</f>
        <v>46.51</v>
      </c>
      <c r="Q1061" s="7">
        <f>ROUND('Sheet1 (4)'!W1067/100,2)</f>
        <v>0.2</v>
      </c>
      <c r="R1061" s="7">
        <f>ROUND('Sheet1 (4)'!X1067/100,2)</f>
        <v>0.31</v>
      </c>
      <c r="S1061" s="7">
        <f>ROUND('Sheet1 (4)'!Y1067/100,2)</f>
        <v>0.27</v>
      </c>
      <c r="T1061" s="7">
        <f>ROUND('Sheet1 (4)'!Z1067/100,2)</f>
        <v>0.31</v>
      </c>
      <c r="U1061" s="7">
        <f>ROUND('Sheet1 (4)'!AA1067/100,2)</f>
        <v>0.31</v>
      </c>
      <c r="V1061" s="1" t="str">
        <f>'Sheet1 (4)'!AB1067&amp;".T"</f>
        <v>3150.T</v>
      </c>
      <c r="W1061">
        <f>ROUND('Sheet1 (4)'!AC1067,2)</f>
        <v>11.39</v>
      </c>
      <c r="X1061">
        <f>ROUND('Sheet1 (4)'!AD1067,2)</f>
        <v>3.09</v>
      </c>
      <c r="Y1061" t="str">
        <f>_xlfn.XLOOKUP('Sheet1 (4)'!AB1067,'Sheet1 (3)'!B:B,'Sheet1 (3)'!D:D,"",0)</f>
        <v>プライム</v>
      </c>
    </row>
    <row r="1062" spans="1:25" x14ac:dyDescent="0.2">
      <c r="A1062">
        <v>1061</v>
      </c>
      <c r="B1062" s="1" t="str">
        <f>_xlfn.XLOOKUP('Sheet1 (4)'!AB1068,'Sheet1 (3)'!B:B,'Sheet1 (3)'!C:C,"",0)</f>
        <v>グリッド</v>
      </c>
      <c r="C1062" s="1" t="str">
        <f>_xlfn.XLOOKUP('Sheet1 (4)'!AB1068,'Sheet1 (3)'!B:B,'Sheet1 (3)'!F:F,"",0)</f>
        <v>情報・通信業</v>
      </c>
      <c r="D1062" s="1">
        <f>ROUND('Sheet1 (4)'!E1068/100000000,2)</f>
        <v>0.05</v>
      </c>
      <c r="E1062" s="1">
        <f>ROUND('Sheet1 (4)'!F1068/100,2)</f>
        <v>-2.2200000000000002</v>
      </c>
      <c r="F1062" s="1">
        <f>ROUND('Sheet1 (4)'!G1068/100,2)</f>
        <v>0.72</v>
      </c>
      <c r="G1062" s="1">
        <f>ROUND('Sheet1 (4)'!H1068/100,2)</f>
        <v>2.08</v>
      </c>
      <c r="H1062" s="1">
        <f>ROUND('Sheet1 (4)'!I1068/100,2)</f>
        <v>3.66</v>
      </c>
      <c r="I1062" s="1">
        <f>ROUND('Sheet1 (4)'!J1068/100,2)</f>
        <v>4.28</v>
      </c>
      <c r="J1062" s="1">
        <f>ROUND('Sheet1 (4)'!K1068/100,2)</f>
        <v>5</v>
      </c>
      <c r="K1062" s="1">
        <f>ROUND('Sheet1 (4)'!L1068/100,2)</f>
        <v>6</v>
      </c>
      <c r="L1062" s="4" t="e">
        <f>ROUND(('Sheet1 (4)'!M1068+'Sheet1 (4)'!R1068)/100,2)</f>
        <v>#VALUE!</v>
      </c>
      <c r="M1062" s="4" t="e">
        <f>ROUND(('Sheet1 (4)'!N1068+'Sheet1 (4)'!S1068)/100,2)</f>
        <v>#VALUE!</v>
      </c>
      <c r="N1062" s="4">
        <f>ROUND(('Sheet1 (4)'!O1068+'Sheet1 (4)'!T1068)/100,2)</f>
        <v>1.1399999999999999</v>
      </c>
      <c r="O1062" s="4">
        <f>ROUND(('Sheet1 (4)'!P1068+'Sheet1 (4)'!U1068)/100,2)</f>
        <v>2.48</v>
      </c>
      <c r="P1062" s="4">
        <f>ROUND(('Sheet1 (4)'!Q1068+'Sheet1 (4)'!V1068)/100,2)</f>
        <v>3.59</v>
      </c>
      <c r="Q1062" s="7" t="e">
        <f>ROUND('Sheet1 (4)'!W1068/100,2)</f>
        <v>#VALUE!</v>
      </c>
      <c r="R1062" s="7">
        <f>ROUND('Sheet1 (4)'!X1068/100,2)</f>
        <v>0.1</v>
      </c>
      <c r="S1062" s="7">
        <f>ROUND('Sheet1 (4)'!Y1068/100,2)</f>
        <v>0.22</v>
      </c>
      <c r="T1062" s="7">
        <f>ROUND('Sheet1 (4)'!Z1068/100,2)</f>
        <v>0.17</v>
      </c>
      <c r="U1062" s="7">
        <f>ROUND('Sheet1 (4)'!AA1068/100,2)</f>
        <v>0.08</v>
      </c>
      <c r="V1062" s="1" t="str">
        <f>'Sheet1 (4)'!AB1068&amp;".T"</f>
        <v>5582.T</v>
      </c>
      <c r="W1062">
        <f>ROUND('Sheet1 (4)'!AC1068,2)</f>
        <v>42.97</v>
      </c>
      <c r="X1062">
        <f>ROUND('Sheet1 (4)'!AD1068,2)</f>
        <v>2.94</v>
      </c>
      <c r="Y1062" t="str">
        <f>_xlfn.XLOOKUP('Sheet1 (4)'!AB1068,'Sheet1 (3)'!B:B,'Sheet1 (3)'!D:D,"",0)</f>
        <v>グロース</v>
      </c>
    </row>
    <row r="1063" spans="1:25" x14ac:dyDescent="0.2">
      <c r="A1063">
        <v>1062</v>
      </c>
      <c r="B1063" s="1" t="str">
        <f>_xlfn.XLOOKUP('Sheet1 (4)'!AB1069,'Sheet1 (3)'!B:B,'Sheet1 (3)'!C:C,"",0)</f>
        <v>ＧＲＯＷＴＨ　ＰＯＷＥＲ</v>
      </c>
      <c r="C1063" s="1" t="str">
        <f>_xlfn.XLOOKUP('Sheet1 (4)'!AB1069,'Sheet1 (3)'!B:B,'Sheet1 (3)'!F:F,"",0)</f>
        <v>卸売業</v>
      </c>
      <c r="D1063" s="1">
        <f>ROUND('Sheet1 (4)'!E1069/100000000,2)</f>
        <v>0</v>
      </c>
      <c r="E1063" s="1" t="e">
        <f>ROUND('Sheet1 (4)'!F1069/100,2)</f>
        <v>#VALUE!</v>
      </c>
      <c r="F1063" s="1" t="e">
        <f>ROUND('Sheet1 (4)'!G1069/100,2)</f>
        <v>#VALUE!</v>
      </c>
      <c r="G1063" s="1">
        <f>ROUND('Sheet1 (4)'!H1069/100,2)</f>
        <v>0.08</v>
      </c>
      <c r="H1063" s="1">
        <f>ROUND('Sheet1 (4)'!I1069/100,2)</f>
        <v>0.12</v>
      </c>
      <c r="I1063" s="1">
        <f>ROUND('Sheet1 (4)'!J1069/100,2)</f>
        <v>0.06</v>
      </c>
      <c r="J1063" s="1" t="e">
        <f>ROUND('Sheet1 (4)'!K1069/100,2)</f>
        <v>#VALUE!</v>
      </c>
      <c r="K1063" s="1" t="e">
        <f>ROUND('Sheet1 (4)'!L1069/100,2)</f>
        <v>#VALUE!</v>
      </c>
      <c r="L1063" s="4" t="e">
        <f>ROUND(('Sheet1 (4)'!M1069+'Sheet1 (4)'!R1069)/100,2)</f>
        <v>#VALUE!</v>
      </c>
      <c r="M1063" s="4" t="e">
        <f>ROUND(('Sheet1 (4)'!N1069+'Sheet1 (4)'!S1069)/100,2)</f>
        <v>#VALUE!</v>
      </c>
      <c r="N1063" s="4" t="e">
        <f>ROUND(('Sheet1 (4)'!O1069+'Sheet1 (4)'!T1069)/100,2)</f>
        <v>#VALUE!</v>
      </c>
      <c r="O1063" s="4" t="e">
        <f>ROUND(('Sheet1 (4)'!P1069+'Sheet1 (4)'!U1069)/100,2)</f>
        <v>#VALUE!</v>
      </c>
      <c r="P1063" s="4" t="e">
        <f>ROUND(('Sheet1 (4)'!Q1069+'Sheet1 (4)'!V1069)/100,2)</f>
        <v>#VALUE!</v>
      </c>
      <c r="Q1063" s="7" t="e">
        <f>ROUND('Sheet1 (4)'!W1069/100,2)</f>
        <v>#VALUE!</v>
      </c>
      <c r="R1063" s="7" t="e">
        <f>ROUND('Sheet1 (4)'!X1069/100,2)</f>
        <v>#VALUE!</v>
      </c>
      <c r="S1063" s="7" t="e">
        <f>ROUND('Sheet1 (4)'!Y1069/100,2)</f>
        <v>#VALUE!</v>
      </c>
      <c r="T1063" s="7">
        <f>ROUND('Sheet1 (4)'!Z1069/100,2)</f>
        <v>-0.49</v>
      </c>
      <c r="U1063" s="7">
        <f>ROUND('Sheet1 (4)'!AA1069/100,2)</f>
        <v>0.01</v>
      </c>
      <c r="V1063" s="1" t="str">
        <f>'Sheet1 (4)'!AB1069&amp;".T"</f>
        <v>347A.T</v>
      </c>
      <c r="W1063">
        <f>ROUND('Sheet1 (4)'!AC1069,2)</f>
        <v>259.68</v>
      </c>
      <c r="X1063" t="e">
        <f>ROUND('Sheet1 (4)'!AD1069,2)</f>
        <v>#VALUE!</v>
      </c>
      <c r="Y1063" t="str">
        <f>_xlfn.XLOOKUP('Sheet1 (4)'!AB1069,'Sheet1 (3)'!B:B,'Sheet1 (3)'!D:D,"",0)</f>
        <v>PRO Market</v>
      </c>
    </row>
    <row r="1064" spans="1:25" x14ac:dyDescent="0.2">
      <c r="A1064">
        <v>1063</v>
      </c>
      <c r="B1064" s="1" t="str">
        <f>_xlfn.XLOOKUP('Sheet1 (4)'!AB1070,'Sheet1 (3)'!B:B,'Sheet1 (3)'!C:C,"",0)</f>
        <v>グロースエクスパートナーズ</v>
      </c>
      <c r="C1064" s="1" t="str">
        <f>_xlfn.XLOOKUP('Sheet1 (4)'!AB1070,'Sheet1 (3)'!B:B,'Sheet1 (3)'!F:F,"",0)</f>
        <v>情報・通信業</v>
      </c>
      <c r="D1064" s="1">
        <f>ROUND('Sheet1 (4)'!E1070/100000000,2)</f>
        <v>0.03</v>
      </c>
      <c r="E1064" s="1" t="e">
        <f>ROUND('Sheet1 (4)'!F1070/100,2)</f>
        <v>#VALUE!</v>
      </c>
      <c r="F1064" s="1">
        <f>ROUND('Sheet1 (4)'!G1070/100,2)</f>
        <v>2.92</v>
      </c>
      <c r="G1064" s="1">
        <f>ROUND('Sheet1 (4)'!H1070/100,2)</f>
        <v>3.87</v>
      </c>
      <c r="H1064" s="1">
        <f>ROUND('Sheet1 (4)'!I1070/100,2)</f>
        <v>6.03</v>
      </c>
      <c r="I1064" s="1">
        <f>ROUND('Sheet1 (4)'!J1070/100,2)</f>
        <v>7.74</v>
      </c>
      <c r="J1064" s="1" t="e">
        <f>ROUND('Sheet1 (4)'!K1070/100,2)</f>
        <v>#VALUE!</v>
      </c>
      <c r="K1064" s="1" t="e">
        <f>ROUND('Sheet1 (4)'!L1070/100,2)</f>
        <v>#VALUE!</v>
      </c>
      <c r="L1064" s="4" t="e">
        <f>ROUND(('Sheet1 (4)'!M1070+'Sheet1 (4)'!R1070)/100,2)</f>
        <v>#VALUE!</v>
      </c>
      <c r="M1064" s="4" t="e">
        <f>ROUND(('Sheet1 (4)'!N1070+'Sheet1 (4)'!S1070)/100,2)</f>
        <v>#VALUE!</v>
      </c>
      <c r="N1064" s="4" t="e">
        <f>ROUND(('Sheet1 (4)'!O1070+'Sheet1 (4)'!T1070)/100,2)</f>
        <v>#VALUE!</v>
      </c>
      <c r="O1064" s="4">
        <f>ROUND(('Sheet1 (4)'!P1070+'Sheet1 (4)'!U1070)/100,2)</f>
        <v>5.21</v>
      </c>
      <c r="P1064" s="4">
        <f>ROUND(('Sheet1 (4)'!Q1070+'Sheet1 (4)'!V1070)/100,2)</f>
        <v>5.64</v>
      </c>
      <c r="Q1064" s="7" t="e">
        <f>ROUND('Sheet1 (4)'!W1070/100,2)</f>
        <v>#VALUE!</v>
      </c>
      <c r="R1064" s="7" t="e">
        <f>ROUND('Sheet1 (4)'!X1070/100,2)</f>
        <v>#VALUE!</v>
      </c>
      <c r="S1064" s="7">
        <f>ROUND('Sheet1 (4)'!Y1070/100,2)</f>
        <v>0.21</v>
      </c>
      <c r="T1064" s="7">
        <f>ROUND('Sheet1 (4)'!Z1070/100,2)</f>
        <v>0.25</v>
      </c>
      <c r="U1064" s="7">
        <f>ROUND('Sheet1 (4)'!AA1070/100,2)</f>
        <v>0.23</v>
      </c>
      <c r="V1064" s="1" t="str">
        <f>'Sheet1 (4)'!AB1070&amp;".T"</f>
        <v>244A.T</v>
      </c>
      <c r="W1064">
        <f>ROUND('Sheet1 (4)'!AC1070,2)</f>
        <v>10.65</v>
      </c>
      <c r="X1064">
        <f>ROUND('Sheet1 (4)'!AD1070,2)</f>
        <v>1.81</v>
      </c>
      <c r="Y1064" t="str">
        <f>_xlfn.XLOOKUP('Sheet1 (4)'!AB1070,'Sheet1 (3)'!B:B,'Sheet1 (3)'!D:D,"",0)</f>
        <v>グロース</v>
      </c>
    </row>
    <row r="1065" spans="1:25" x14ac:dyDescent="0.2">
      <c r="A1065">
        <v>1064</v>
      </c>
      <c r="B1065" s="1" t="str">
        <f>_xlfn.XLOOKUP('Sheet1 (4)'!AB1071,'Sheet1 (3)'!B:B,'Sheet1 (3)'!C:C,"",0)</f>
        <v>ジーエス・ユアサ　コーポレーション</v>
      </c>
      <c r="C1065" s="1" t="str">
        <f>_xlfn.XLOOKUP('Sheet1 (4)'!AB1071,'Sheet1 (3)'!B:B,'Sheet1 (3)'!F:F,"",0)</f>
        <v>電気機器</v>
      </c>
      <c r="D1065" s="1">
        <f>ROUND('Sheet1 (4)'!E1071/100000000,2)</f>
        <v>1</v>
      </c>
      <c r="E1065" s="1">
        <f>ROUND('Sheet1 (4)'!F1071/100,2)</f>
        <v>248.12</v>
      </c>
      <c r="F1065" s="1">
        <f>ROUND('Sheet1 (4)'!G1071/100,2)</f>
        <v>226.66</v>
      </c>
      <c r="G1065" s="1">
        <f>ROUND('Sheet1 (4)'!H1071/100,2)</f>
        <v>315.01</v>
      </c>
      <c r="H1065" s="1">
        <f>ROUND('Sheet1 (4)'!I1071/100,2)</f>
        <v>415.96</v>
      </c>
      <c r="I1065" s="1">
        <f>ROUND('Sheet1 (4)'!J1071/100,2)</f>
        <v>500.29</v>
      </c>
      <c r="J1065" s="1">
        <f>ROUND('Sheet1 (4)'!K1071/100,2)</f>
        <v>545.29</v>
      </c>
      <c r="K1065" s="1">
        <f>ROUND('Sheet1 (4)'!L1071/100,2)</f>
        <v>575.92999999999995</v>
      </c>
      <c r="L1065" s="4">
        <f>ROUND(('Sheet1 (4)'!M1071+'Sheet1 (4)'!R1071)/100,2)</f>
        <v>164.9</v>
      </c>
      <c r="M1065" s="4">
        <f>ROUND(('Sheet1 (4)'!N1071+'Sheet1 (4)'!S1071)/100,2)</f>
        <v>-173.25</v>
      </c>
      <c r="N1065" s="4">
        <f>ROUND(('Sheet1 (4)'!O1071+'Sheet1 (4)'!T1071)/100,2)</f>
        <v>17.63</v>
      </c>
      <c r="O1065" s="4">
        <f>ROUND(('Sheet1 (4)'!P1071+'Sheet1 (4)'!U1071)/100,2)</f>
        <v>169.88</v>
      </c>
      <c r="P1065" s="4">
        <f>ROUND(('Sheet1 (4)'!Q1071+'Sheet1 (4)'!V1071)/100,2)</f>
        <v>-195.28</v>
      </c>
      <c r="Q1065" s="7">
        <f>ROUND('Sheet1 (4)'!W1071/100,2)</f>
        <v>7.0000000000000007E-2</v>
      </c>
      <c r="R1065" s="7">
        <f>ROUND('Sheet1 (4)'!X1071/100,2)</f>
        <v>0.05</v>
      </c>
      <c r="S1065" s="7">
        <f>ROUND('Sheet1 (4)'!Y1071/100,2)</f>
        <v>7.0000000000000007E-2</v>
      </c>
      <c r="T1065" s="7">
        <f>ROUND('Sheet1 (4)'!Z1071/100,2)</f>
        <v>0.12</v>
      </c>
      <c r="U1065" s="7">
        <f>ROUND('Sheet1 (4)'!AA1071/100,2)</f>
        <v>0.09</v>
      </c>
      <c r="V1065" s="1" t="str">
        <f>'Sheet1 (4)'!AB1071&amp;".T"</f>
        <v>6674.T</v>
      </c>
      <c r="W1065">
        <f>ROUND('Sheet1 (4)'!AC1071,2)</f>
        <v>12.01</v>
      </c>
      <c r="X1065">
        <f>ROUND('Sheet1 (4)'!AD1071,2)</f>
        <v>1.07</v>
      </c>
      <c r="Y1065" t="str">
        <f>_xlfn.XLOOKUP('Sheet1 (4)'!AB1071,'Sheet1 (3)'!B:B,'Sheet1 (3)'!D:D,"",0)</f>
        <v>プライム</v>
      </c>
    </row>
    <row r="1066" spans="1:25" x14ac:dyDescent="0.2">
      <c r="A1066">
        <v>1065</v>
      </c>
      <c r="B1066" s="1" t="str">
        <f>_xlfn.XLOOKUP('Sheet1 (4)'!AB1072,'Sheet1 (3)'!B:B,'Sheet1 (3)'!C:C,"",0)</f>
        <v>ＧＳＩクレオス</v>
      </c>
      <c r="C1066" s="1" t="str">
        <f>_xlfn.XLOOKUP('Sheet1 (4)'!AB1072,'Sheet1 (3)'!B:B,'Sheet1 (3)'!F:F,"",0)</f>
        <v>卸売業</v>
      </c>
      <c r="D1066" s="1">
        <f>ROUND('Sheet1 (4)'!E1072/100000000,2)</f>
        <v>0.12</v>
      </c>
      <c r="E1066" s="1">
        <f>ROUND('Sheet1 (4)'!F1072/100,2)</f>
        <v>36.340000000000003</v>
      </c>
      <c r="F1066" s="1">
        <f>ROUND('Sheet1 (4)'!G1072/100,2)</f>
        <v>20.09</v>
      </c>
      <c r="G1066" s="1">
        <f>ROUND('Sheet1 (4)'!H1072/100,2)</f>
        <v>18.309999999999999</v>
      </c>
      <c r="H1066" s="1">
        <f>ROUND('Sheet1 (4)'!I1072/100,2)</f>
        <v>28.82</v>
      </c>
      <c r="I1066" s="1">
        <f>ROUND('Sheet1 (4)'!J1072/100,2)</f>
        <v>29.51</v>
      </c>
      <c r="J1066" s="1" t="e">
        <f>ROUND('Sheet1 (4)'!K1072/100,2)</f>
        <v>#VALUE!</v>
      </c>
      <c r="K1066" s="1" t="e">
        <f>ROUND('Sheet1 (4)'!L1072/100,2)</f>
        <v>#VALUE!</v>
      </c>
      <c r="L1066" s="4">
        <f>ROUND(('Sheet1 (4)'!M1072+'Sheet1 (4)'!R1072)/100,2)</f>
        <v>52.64</v>
      </c>
      <c r="M1066" s="4">
        <f>ROUND(('Sheet1 (4)'!N1072+'Sheet1 (4)'!S1072)/100,2)</f>
        <v>-64.62</v>
      </c>
      <c r="N1066" s="4">
        <f>ROUND(('Sheet1 (4)'!O1072+'Sheet1 (4)'!T1072)/100,2)</f>
        <v>-4.62</v>
      </c>
      <c r="O1066" s="4">
        <f>ROUND(('Sheet1 (4)'!P1072+'Sheet1 (4)'!U1072)/100,2)</f>
        <v>16.690000000000001</v>
      </c>
      <c r="P1066" s="4">
        <f>ROUND(('Sheet1 (4)'!Q1072+'Sheet1 (4)'!V1072)/100,2)</f>
        <v>17.579999999999998</v>
      </c>
      <c r="Q1066" s="7">
        <f>ROUND('Sheet1 (4)'!W1072/100,2)</f>
        <v>0.1</v>
      </c>
      <c r="R1066" s="7">
        <f>ROUND('Sheet1 (4)'!X1072/100,2)</f>
        <v>7.0000000000000007E-2</v>
      </c>
      <c r="S1066" s="7">
        <f>ROUND('Sheet1 (4)'!Y1072/100,2)</f>
        <v>7.0000000000000007E-2</v>
      </c>
      <c r="T1066" s="7">
        <f>ROUND('Sheet1 (4)'!Z1072/100,2)</f>
        <v>0.08</v>
      </c>
      <c r="U1066" s="7">
        <f>ROUND('Sheet1 (4)'!AA1072/100,2)</f>
        <v>0.08</v>
      </c>
      <c r="V1066" s="1" t="str">
        <f>'Sheet1 (4)'!AB1072&amp;".T"</f>
        <v>8101.T</v>
      </c>
      <c r="W1066">
        <f>ROUND('Sheet1 (4)'!AC1072,2)</f>
        <v>11.01</v>
      </c>
      <c r="X1066">
        <f>ROUND('Sheet1 (4)'!AD1072,2)</f>
        <v>0.97</v>
      </c>
      <c r="Y1066" t="str">
        <f>_xlfn.XLOOKUP('Sheet1 (4)'!AB1072,'Sheet1 (3)'!B:B,'Sheet1 (3)'!D:D,"",0)</f>
        <v>プライム</v>
      </c>
    </row>
    <row r="1067" spans="1:25" x14ac:dyDescent="0.2">
      <c r="A1067">
        <v>1066</v>
      </c>
      <c r="B1067" s="1" t="str">
        <f>_xlfn.XLOOKUP('Sheet1 (4)'!AB1073,'Sheet1 (3)'!B:B,'Sheet1 (3)'!C:C,"",0)</f>
        <v>ＧＴホールディングス</v>
      </c>
      <c r="C1067" s="1" t="str">
        <f>_xlfn.XLOOKUP('Sheet1 (4)'!AB1073,'Sheet1 (3)'!B:B,'Sheet1 (3)'!F:F,"",0)</f>
        <v>卸売業</v>
      </c>
      <c r="D1067" s="1">
        <f>ROUND('Sheet1 (4)'!E1073/100000000,2)</f>
        <v>0.05</v>
      </c>
      <c r="E1067" s="1" t="e">
        <f>ROUND('Sheet1 (4)'!F1073/100,2)</f>
        <v>#VALUE!</v>
      </c>
      <c r="F1067" s="1">
        <f>ROUND('Sheet1 (4)'!G1073/100,2)</f>
        <v>9.35</v>
      </c>
      <c r="G1067" s="1">
        <f>ROUND('Sheet1 (4)'!H1073/100,2)</f>
        <v>9.26</v>
      </c>
      <c r="H1067" s="1">
        <f>ROUND('Sheet1 (4)'!I1073/100,2)</f>
        <v>13.27</v>
      </c>
      <c r="I1067" s="1">
        <f>ROUND('Sheet1 (4)'!J1073/100,2)</f>
        <v>12.94</v>
      </c>
      <c r="J1067" s="1" t="e">
        <f>ROUND('Sheet1 (4)'!K1073/100,2)</f>
        <v>#VALUE!</v>
      </c>
      <c r="K1067" s="1" t="e">
        <f>ROUND('Sheet1 (4)'!L1073/100,2)</f>
        <v>#VALUE!</v>
      </c>
      <c r="L1067" s="4" t="e">
        <f>ROUND(('Sheet1 (4)'!M1073+'Sheet1 (4)'!R1073)/100,2)</f>
        <v>#VALUE!</v>
      </c>
      <c r="M1067" s="4" t="e">
        <f>ROUND(('Sheet1 (4)'!N1073+'Sheet1 (4)'!S1073)/100,2)</f>
        <v>#VALUE!</v>
      </c>
      <c r="N1067" s="4">
        <f>ROUND(('Sheet1 (4)'!O1073+'Sheet1 (4)'!T1073)/100,2)</f>
        <v>-9.41</v>
      </c>
      <c r="O1067" s="4">
        <f>ROUND(('Sheet1 (4)'!P1073+'Sheet1 (4)'!U1073)/100,2)</f>
        <v>-16.809999999999999</v>
      </c>
      <c r="P1067" s="4">
        <f>ROUND(('Sheet1 (4)'!Q1073+'Sheet1 (4)'!V1073)/100,2)</f>
        <v>-14.22</v>
      </c>
      <c r="Q1067" s="7" t="e">
        <f>ROUND('Sheet1 (4)'!W1073/100,2)</f>
        <v>#VALUE!</v>
      </c>
      <c r="R1067" s="7" t="e">
        <f>ROUND('Sheet1 (4)'!X1073/100,2)</f>
        <v>#VALUE!</v>
      </c>
      <c r="S1067" s="7">
        <f>ROUND('Sheet1 (4)'!Y1073/100,2)</f>
        <v>0.23</v>
      </c>
      <c r="T1067" s="7">
        <f>ROUND('Sheet1 (4)'!Z1073/100,2)</f>
        <v>0.21</v>
      </c>
      <c r="U1067" s="7">
        <f>ROUND('Sheet1 (4)'!AA1073/100,2)</f>
        <v>0.2</v>
      </c>
      <c r="V1067" s="1" t="str">
        <f>'Sheet1 (4)'!AB1073&amp;".T"</f>
        <v>5883.T</v>
      </c>
      <c r="W1067">
        <f>ROUND('Sheet1 (4)'!AC1073,2)</f>
        <v>10.7</v>
      </c>
      <c r="X1067" t="e">
        <f>ROUND('Sheet1 (4)'!AD1073,2)</f>
        <v>#VALUE!</v>
      </c>
      <c r="Y1067" t="str">
        <f>_xlfn.XLOOKUP('Sheet1 (4)'!AB1073,'Sheet1 (3)'!B:B,'Sheet1 (3)'!D:D,"",0)</f>
        <v>PRO Market</v>
      </c>
    </row>
    <row r="1068" spans="1:25" x14ac:dyDescent="0.2">
      <c r="A1068">
        <v>1067</v>
      </c>
      <c r="B1068" s="1" t="str">
        <f>_xlfn.XLOOKUP('Sheet1 (4)'!AB1074,'Sheet1 (3)'!B:B,'Sheet1 (3)'!C:C,"",0)</f>
        <v>ジーテクト</v>
      </c>
      <c r="C1068" s="1" t="str">
        <f>_xlfn.XLOOKUP('Sheet1 (4)'!AB1074,'Sheet1 (3)'!B:B,'Sheet1 (3)'!F:F,"",0)</f>
        <v>金属製品</v>
      </c>
      <c r="D1068" s="1">
        <f>ROUND('Sheet1 (4)'!E1074/100000000,2)</f>
        <v>0.43</v>
      </c>
      <c r="E1068" s="1">
        <f>ROUND('Sheet1 (4)'!F1074/100,2)</f>
        <v>80.5</v>
      </c>
      <c r="F1068" s="1">
        <f>ROUND('Sheet1 (4)'!G1074/100,2)</f>
        <v>109.33</v>
      </c>
      <c r="G1068" s="1">
        <f>ROUND('Sheet1 (4)'!H1074/100,2)</f>
        <v>128.38</v>
      </c>
      <c r="H1068" s="1">
        <f>ROUND('Sheet1 (4)'!I1074/100,2)</f>
        <v>162.43</v>
      </c>
      <c r="I1068" s="1">
        <f>ROUND('Sheet1 (4)'!J1074/100,2)</f>
        <v>163.82</v>
      </c>
      <c r="J1068" s="1">
        <f>ROUND('Sheet1 (4)'!K1074/100,2)</f>
        <v>165</v>
      </c>
      <c r="K1068" s="1">
        <f>ROUND('Sheet1 (4)'!L1074/100,2)</f>
        <v>184.3</v>
      </c>
      <c r="L1068" s="4">
        <f>ROUND(('Sheet1 (4)'!M1074+'Sheet1 (4)'!R1074)/100,2)</f>
        <v>95.93</v>
      </c>
      <c r="M1068" s="4">
        <f>ROUND(('Sheet1 (4)'!N1074+'Sheet1 (4)'!S1074)/100,2)</f>
        <v>-47.96</v>
      </c>
      <c r="N1068" s="4">
        <f>ROUND(('Sheet1 (4)'!O1074+'Sheet1 (4)'!T1074)/100,2)</f>
        <v>212.48</v>
      </c>
      <c r="O1068" s="4">
        <f>ROUND(('Sheet1 (4)'!P1074+'Sheet1 (4)'!U1074)/100,2)</f>
        <v>65.69</v>
      </c>
      <c r="P1068" s="4">
        <f>ROUND(('Sheet1 (4)'!Q1074+'Sheet1 (4)'!V1074)/100,2)</f>
        <v>-75.05</v>
      </c>
      <c r="Q1068" s="7">
        <f>ROUND('Sheet1 (4)'!W1074/100,2)</f>
        <v>0.05</v>
      </c>
      <c r="R1068" s="7">
        <f>ROUND('Sheet1 (4)'!X1074/100,2)</f>
        <v>0.05</v>
      </c>
      <c r="S1068" s="7">
        <f>ROUND('Sheet1 (4)'!Y1074/100,2)</f>
        <v>0.06</v>
      </c>
      <c r="T1068" s="7">
        <f>ROUND('Sheet1 (4)'!Z1074/100,2)</f>
        <v>7.0000000000000007E-2</v>
      </c>
      <c r="U1068" s="7">
        <f>ROUND('Sheet1 (4)'!AA1074/100,2)</f>
        <v>0.06</v>
      </c>
      <c r="V1068" s="1" t="str">
        <f>'Sheet1 (4)'!AB1074&amp;".T"</f>
        <v>5970.T</v>
      </c>
      <c r="W1068">
        <f>ROUND('Sheet1 (4)'!AC1074,2)</f>
        <v>7.58</v>
      </c>
      <c r="X1068">
        <f>ROUND('Sheet1 (4)'!AD1074,2)</f>
        <v>0.43</v>
      </c>
      <c r="Y1068" t="str">
        <f>_xlfn.XLOOKUP('Sheet1 (4)'!AB1074,'Sheet1 (3)'!B:B,'Sheet1 (3)'!D:D,"",0)</f>
        <v>プライム</v>
      </c>
    </row>
    <row r="1069" spans="1:25" x14ac:dyDescent="0.2">
      <c r="A1069">
        <v>1068</v>
      </c>
      <c r="B1069" s="1" t="str">
        <f>_xlfn.XLOOKUP('Sheet1 (4)'!AB1075,'Sheet1 (3)'!B:B,'Sheet1 (3)'!C:C,"",0)</f>
        <v>ｇｕｍｉ</v>
      </c>
      <c r="C1069" s="1" t="str">
        <f>_xlfn.XLOOKUP('Sheet1 (4)'!AB1075,'Sheet1 (3)'!B:B,'Sheet1 (3)'!F:F,"",0)</f>
        <v>情報・通信業</v>
      </c>
      <c r="D1069" s="1">
        <f>ROUND('Sheet1 (4)'!E1075/100000000,2)</f>
        <v>0.5</v>
      </c>
      <c r="E1069" s="1">
        <f>ROUND('Sheet1 (4)'!F1075/100,2)</f>
        <v>15.14</v>
      </c>
      <c r="F1069" s="1">
        <f>ROUND('Sheet1 (4)'!G1075/100,2)</f>
        <v>-22.62</v>
      </c>
      <c r="G1069" s="1">
        <f>ROUND('Sheet1 (4)'!H1075/100,2)</f>
        <v>4.47</v>
      </c>
      <c r="H1069" s="1">
        <f>ROUND('Sheet1 (4)'!I1075/100,2)</f>
        <v>-51.04</v>
      </c>
      <c r="I1069" s="1">
        <f>ROUND('Sheet1 (4)'!J1075/100,2)</f>
        <v>3.71</v>
      </c>
      <c r="J1069" s="1" t="e">
        <f>ROUND('Sheet1 (4)'!K1075/100,2)</f>
        <v>#VALUE!</v>
      </c>
      <c r="K1069" s="1" t="e">
        <f>ROUND('Sheet1 (4)'!L1075/100,2)</f>
        <v>#VALUE!</v>
      </c>
      <c r="L1069" s="4">
        <f>ROUND(('Sheet1 (4)'!M1075+'Sheet1 (4)'!R1075)/100,2)</f>
        <v>6.5</v>
      </c>
      <c r="M1069" s="4">
        <f>ROUND(('Sheet1 (4)'!N1075+'Sheet1 (4)'!S1075)/100,2)</f>
        <v>-20.75</v>
      </c>
      <c r="N1069" s="4">
        <f>ROUND(('Sheet1 (4)'!O1075+'Sheet1 (4)'!T1075)/100,2)</f>
        <v>-25.17</v>
      </c>
      <c r="O1069" s="4">
        <f>ROUND(('Sheet1 (4)'!P1075+'Sheet1 (4)'!U1075)/100,2)</f>
        <v>-49.95</v>
      </c>
      <c r="P1069" s="4">
        <f>ROUND(('Sheet1 (4)'!Q1075+'Sheet1 (4)'!V1075)/100,2)</f>
        <v>-25.43</v>
      </c>
      <c r="Q1069" s="7">
        <f>ROUND('Sheet1 (4)'!W1075/100,2)</f>
        <v>0.11</v>
      </c>
      <c r="R1069" s="7">
        <f>ROUND('Sheet1 (4)'!X1075/100,2)</f>
        <v>-0.48</v>
      </c>
      <c r="S1069" s="7">
        <f>ROUND('Sheet1 (4)'!Y1075/100,2)</f>
        <v>0.01</v>
      </c>
      <c r="T1069" s="7">
        <f>ROUND('Sheet1 (4)'!Z1075/100,2)</f>
        <v>-0.39</v>
      </c>
      <c r="U1069" s="7">
        <f>ROUND('Sheet1 (4)'!AA1075/100,2)</f>
        <v>0.14000000000000001</v>
      </c>
      <c r="V1069" s="1" t="str">
        <f>'Sheet1 (4)'!AB1075&amp;".T"</f>
        <v>3903.T</v>
      </c>
      <c r="W1069">
        <f>ROUND('Sheet1 (4)'!AC1075,2)</f>
        <v>6.13</v>
      </c>
      <c r="X1069">
        <f>ROUND('Sheet1 (4)'!AD1075,2)</f>
        <v>1.1499999999999999</v>
      </c>
      <c r="Y1069" t="str">
        <f>_xlfn.XLOOKUP('Sheet1 (4)'!AB1075,'Sheet1 (3)'!B:B,'Sheet1 (3)'!D:D,"",0)</f>
        <v>プライム</v>
      </c>
    </row>
    <row r="1070" spans="1:25" x14ac:dyDescent="0.2">
      <c r="A1070">
        <v>1069</v>
      </c>
      <c r="B1070" s="1" t="str">
        <f>_xlfn.XLOOKUP('Sheet1 (4)'!AB1076,'Sheet1 (3)'!B:B,'Sheet1 (3)'!C:C,"",0)</f>
        <v>群栄化学工業</v>
      </c>
      <c r="C1070" s="1" t="str">
        <f>_xlfn.XLOOKUP('Sheet1 (4)'!AB1076,'Sheet1 (3)'!B:B,'Sheet1 (3)'!F:F,"",0)</f>
        <v>化学</v>
      </c>
      <c r="D1070" s="1">
        <f>ROUND('Sheet1 (4)'!E1076/100000000,2)</f>
        <v>7.0000000000000007E-2</v>
      </c>
      <c r="E1070" s="1">
        <f>ROUND('Sheet1 (4)'!F1076/100,2)</f>
        <v>22.17</v>
      </c>
      <c r="F1070" s="1">
        <f>ROUND('Sheet1 (4)'!G1076/100,2)</f>
        <v>24.91</v>
      </c>
      <c r="G1070" s="1">
        <f>ROUND('Sheet1 (4)'!H1076/100,2)</f>
        <v>16.600000000000001</v>
      </c>
      <c r="H1070" s="1">
        <f>ROUND('Sheet1 (4)'!I1076/100,2)</f>
        <v>27.3</v>
      </c>
      <c r="I1070" s="1">
        <f>ROUND('Sheet1 (4)'!J1076/100,2)</f>
        <v>22.94</v>
      </c>
      <c r="J1070" s="1" t="e">
        <f>ROUND('Sheet1 (4)'!K1076/100,2)</f>
        <v>#VALUE!</v>
      </c>
      <c r="K1070" s="1" t="e">
        <f>ROUND('Sheet1 (4)'!L1076/100,2)</f>
        <v>#VALUE!</v>
      </c>
      <c r="L1070" s="4">
        <f>ROUND(('Sheet1 (4)'!M1076+'Sheet1 (4)'!R1076)/100,2)</f>
        <v>27.61</v>
      </c>
      <c r="M1070" s="4">
        <f>ROUND(('Sheet1 (4)'!N1076+'Sheet1 (4)'!S1076)/100,2)</f>
        <v>15.05</v>
      </c>
      <c r="N1070" s="4">
        <f>ROUND(('Sheet1 (4)'!O1076+'Sheet1 (4)'!T1076)/100,2)</f>
        <v>-12.65</v>
      </c>
      <c r="O1070" s="4">
        <f>ROUND(('Sheet1 (4)'!P1076+'Sheet1 (4)'!U1076)/100,2)</f>
        <v>14.76</v>
      </c>
      <c r="P1070" s="4">
        <f>ROUND(('Sheet1 (4)'!Q1076+'Sheet1 (4)'!V1076)/100,2)</f>
        <v>15.24</v>
      </c>
      <c r="Q1070" s="7">
        <f>ROUND('Sheet1 (4)'!W1076/100,2)</f>
        <v>0.04</v>
      </c>
      <c r="R1070" s="7">
        <f>ROUND('Sheet1 (4)'!X1076/100,2)</f>
        <v>0.04</v>
      </c>
      <c r="S1070" s="7">
        <f>ROUND('Sheet1 (4)'!Y1076/100,2)</f>
        <v>0.03</v>
      </c>
      <c r="T1070" s="7">
        <f>ROUND('Sheet1 (4)'!Z1076/100,2)</f>
        <v>0.05</v>
      </c>
      <c r="U1070" s="7">
        <f>ROUND('Sheet1 (4)'!AA1076/100,2)</f>
        <v>0.04</v>
      </c>
      <c r="V1070" s="1" t="str">
        <f>'Sheet1 (4)'!AB1076&amp;".T"</f>
        <v>4229.T</v>
      </c>
      <c r="W1070">
        <f>ROUND('Sheet1 (4)'!AC1076,2)</f>
        <v>11.87</v>
      </c>
      <c r="X1070">
        <f>ROUND('Sheet1 (4)'!AD1076,2)</f>
        <v>0.44</v>
      </c>
      <c r="Y1070" t="str">
        <f>_xlfn.XLOOKUP('Sheet1 (4)'!AB1076,'Sheet1 (3)'!B:B,'Sheet1 (3)'!D:D,"",0)</f>
        <v>プライム</v>
      </c>
    </row>
    <row r="1071" spans="1:25" x14ac:dyDescent="0.2">
      <c r="A1071">
        <v>1070</v>
      </c>
      <c r="B1071" s="1" t="str">
        <f>_xlfn.XLOOKUP('Sheet1 (4)'!AB1077,'Sheet1 (3)'!B:B,'Sheet1 (3)'!C:C,"",0)</f>
        <v>ガンホー・オンライン・エンターテイメント</v>
      </c>
      <c r="C1071" s="1" t="str">
        <f>_xlfn.XLOOKUP('Sheet1 (4)'!AB1077,'Sheet1 (3)'!B:B,'Sheet1 (3)'!F:F,"",0)</f>
        <v>情報・通信業</v>
      </c>
      <c r="D1071" s="1">
        <f>ROUND('Sheet1 (4)'!E1077/100000000,2)</f>
        <v>0.54</v>
      </c>
      <c r="E1071" s="1">
        <f>ROUND('Sheet1 (4)'!F1077/100,2)</f>
        <v>328.04</v>
      </c>
      <c r="F1071" s="1">
        <f>ROUND('Sheet1 (4)'!G1077/100,2)</f>
        <v>276.5</v>
      </c>
      <c r="G1071" s="1">
        <f>ROUND('Sheet1 (4)'!H1077/100,2)</f>
        <v>278.81</v>
      </c>
      <c r="H1071" s="1">
        <f>ROUND('Sheet1 (4)'!I1077/100,2)</f>
        <v>174.92</v>
      </c>
      <c r="I1071" s="1">
        <f>ROUND('Sheet1 (4)'!J1077/100,2)</f>
        <v>174.92</v>
      </c>
      <c r="J1071" s="1">
        <f>ROUND('Sheet1 (4)'!K1077/100,2)</f>
        <v>147.5</v>
      </c>
      <c r="K1071" s="1">
        <f>ROUND('Sheet1 (4)'!L1077/100,2)</f>
        <v>120.08</v>
      </c>
      <c r="L1071" s="4">
        <f>ROUND(('Sheet1 (4)'!M1077+'Sheet1 (4)'!R1077)/100,2)</f>
        <v>182.39</v>
      </c>
      <c r="M1071" s="4">
        <f>ROUND(('Sheet1 (4)'!N1077+'Sheet1 (4)'!S1077)/100,2)</f>
        <v>158.65</v>
      </c>
      <c r="N1071" s="4">
        <f>ROUND(('Sheet1 (4)'!O1077+'Sheet1 (4)'!T1077)/100,2)</f>
        <v>59.04</v>
      </c>
      <c r="O1071" s="4">
        <f>ROUND(('Sheet1 (4)'!P1077+'Sheet1 (4)'!U1077)/100,2)</f>
        <v>-304.56</v>
      </c>
      <c r="P1071" s="4">
        <f>ROUND(('Sheet1 (4)'!Q1077+'Sheet1 (4)'!V1077)/100,2)</f>
        <v>-304.56</v>
      </c>
      <c r="Q1071" s="7">
        <f>ROUND('Sheet1 (4)'!W1077/100,2)</f>
        <v>0.23</v>
      </c>
      <c r="R1071" s="7">
        <f>ROUND('Sheet1 (4)'!X1077/100,2)</f>
        <v>0.18</v>
      </c>
      <c r="S1071" s="7">
        <f>ROUND('Sheet1 (4)'!Y1077/100,2)</f>
        <v>0.16</v>
      </c>
      <c r="T1071" s="7">
        <f>ROUND('Sheet1 (4)'!Z1077/100,2)</f>
        <v>0.1</v>
      </c>
      <c r="U1071" s="7">
        <f>ROUND('Sheet1 (4)'!AA1077/100,2)</f>
        <v>0.1</v>
      </c>
      <c r="V1071" s="1" t="str">
        <f>'Sheet1 (4)'!AB1077&amp;".T"</f>
        <v>3765.T</v>
      </c>
      <c r="W1071">
        <f>ROUND('Sheet1 (4)'!AC1077,2)</f>
        <v>33.9</v>
      </c>
      <c r="X1071">
        <f>ROUND('Sheet1 (4)'!AD1077,2)</f>
        <v>1.1399999999999999</v>
      </c>
      <c r="Y1071" t="str">
        <f>_xlfn.XLOOKUP('Sheet1 (4)'!AB1077,'Sheet1 (3)'!B:B,'Sheet1 (3)'!D:D,"",0)</f>
        <v>プライム</v>
      </c>
    </row>
    <row r="1072" spans="1:25" x14ac:dyDescent="0.2">
      <c r="A1072">
        <v>1071</v>
      </c>
      <c r="B1072" s="1" t="str">
        <f>_xlfn.XLOOKUP('Sheet1 (4)'!AB1078,'Sheet1 (3)'!B:B,'Sheet1 (3)'!C:C,"",0)</f>
        <v>Ｇｕｎｏｓｙ</v>
      </c>
      <c r="C1072" s="1" t="str">
        <f>_xlfn.XLOOKUP('Sheet1 (4)'!AB1078,'Sheet1 (3)'!B:B,'Sheet1 (3)'!F:F,"",0)</f>
        <v>サービス業</v>
      </c>
      <c r="D1072" s="1">
        <f>ROUND('Sheet1 (4)'!E1078/100000000,2)</f>
        <v>0.24</v>
      </c>
      <c r="E1072" s="1">
        <f>ROUND('Sheet1 (4)'!F1078/100,2)</f>
        <v>7.18</v>
      </c>
      <c r="F1072" s="1">
        <f>ROUND('Sheet1 (4)'!G1078/100,2)</f>
        <v>4.13</v>
      </c>
      <c r="G1072" s="1">
        <f>ROUND('Sheet1 (4)'!H1078/100,2)</f>
        <v>-2.68</v>
      </c>
      <c r="H1072" s="1">
        <f>ROUND('Sheet1 (4)'!I1078/100,2)</f>
        <v>0.71</v>
      </c>
      <c r="I1072" s="1">
        <f>ROUND('Sheet1 (4)'!J1078/100,2)</f>
        <v>5.76</v>
      </c>
      <c r="J1072" s="1">
        <f>ROUND('Sheet1 (4)'!K1078/100,2)</f>
        <v>8</v>
      </c>
      <c r="K1072" s="1">
        <f>ROUND('Sheet1 (4)'!L1078/100,2)</f>
        <v>8</v>
      </c>
      <c r="L1072" s="4">
        <f>ROUND(('Sheet1 (4)'!M1078+'Sheet1 (4)'!R1078)/100,2)</f>
        <v>-0.96</v>
      </c>
      <c r="M1072" s="4">
        <f>ROUND(('Sheet1 (4)'!N1078+'Sheet1 (4)'!S1078)/100,2)</f>
        <v>-40.97</v>
      </c>
      <c r="N1072" s="4">
        <f>ROUND(('Sheet1 (4)'!O1078+'Sheet1 (4)'!T1078)/100,2)</f>
        <v>1.71</v>
      </c>
      <c r="O1072" s="4">
        <f>ROUND(('Sheet1 (4)'!P1078+'Sheet1 (4)'!U1078)/100,2)</f>
        <v>0.65</v>
      </c>
      <c r="P1072" s="4">
        <f>ROUND(('Sheet1 (4)'!Q1078+'Sheet1 (4)'!V1078)/100,2)</f>
        <v>-11.68</v>
      </c>
      <c r="Q1072" s="7">
        <f>ROUND('Sheet1 (4)'!W1078/100,2)</f>
        <v>0.04</v>
      </c>
      <c r="R1072" s="7">
        <f>ROUND('Sheet1 (4)'!X1078/100,2)</f>
        <v>0.01</v>
      </c>
      <c r="S1072" s="7">
        <f>ROUND('Sheet1 (4)'!Y1078/100,2)</f>
        <v>-0.1</v>
      </c>
      <c r="T1072" s="7">
        <f>ROUND('Sheet1 (4)'!Z1078/100,2)</f>
        <v>-0.11</v>
      </c>
      <c r="U1072" s="7">
        <f>ROUND('Sheet1 (4)'!AA1078/100,2)</f>
        <v>0.01</v>
      </c>
      <c r="V1072" s="1" t="str">
        <f>'Sheet1 (4)'!AB1078&amp;".T"</f>
        <v>6047.T</v>
      </c>
      <c r="W1072">
        <f>ROUND('Sheet1 (4)'!AC1078,2)</f>
        <v>51.84</v>
      </c>
      <c r="X1072">
        <f>ROUND('Sheet1 (4)'!AD1078,2)</f>
        <v>1.34</v>
      </c>
      <c r="Y1072" t="str">
        <f>_xlfn.XLOOKUP('Sheet1 (4)'!AB1078,'Sheet1 (3)'!B:B,'Sheet1 (3)'!D:D,"",0)</f>
        <v>プライム</v>
      </c>
    </row>
    <row r="1073" spans="1:25" x14ac:dyDescent="0.2">
      <c r="A1073">
        <v>1072</v>
      </c>
      <c r="B1073" s="1" t="str">
        <f>_xlfn.XLOOKUP('Sheet1 (4)'!AB1079,'Sheet1 (3)'!B:B,'Sheet1 (3)'!C:C,"",0)</f>
        <v>グンゼ</v>
      </c>
      <c r="C1073" s="1" t="str">
        <f>_xlfn.XLOOKUP('Sheet1 (4)'!AB1079,'Sheet1 (3)'!B:B,'Sheet1 (3)'!F:F,"",0)</f>
        <v>繊維製品</v>
      </c>
      <c r="D1073" s="1">
        <f>ROUND('Sheet1 (4)'!E1079/100000000,2)</f>
        <v>0.32</v>
      </c>
      <c r="E1073" s="1">
        <f>ROUND('Sheet1 (4)'!F1079/100,2)</f>
        <v>46.74</v>
      </c>
      <c r="F1073" s="1">
        <f>ROUND('Sheet1 (4)'!G1079/100,2)</f>
        <v>48.8</v>
      </c>
      <c r="G1073" s="1">
        <f>ROUND('Sheet1 (4)'!H1079/100,2)</f>
        <v>58.14</v>
      </c>
      <c r="H1073" s="1">
        <f>ROUND('Sheet1 (4)'!I1079/100,2)</f>
        <v>67.78</v>
      </c>
      <c r="I1073" s="1">
        <f>ROUND('Sheet1 (4)'!J1079/100,2)</f>
        <v>79.23</v>
      </c>
      <c r="J1073" s="1">
        <f>ROUND('Sheet1 (4)'!K1079/100,2)</f>
        <v>85.75</v>
      </c>
      <c r="K1073" s="1">
        <f>ROUND('Sheet1 (4)'!L1079/100,2)</f>
        <v>101.5</v>
      </c>
      <c r="L1073" s="4">
        <f>ROUND(('Sheet1 (4)'!M1079+'Sheet1 (4)'!R1079)/100,2)</f>
        <v>97.64</v>
      </c>
      <c r="M1073" s="4">
        <f>ROUND(('Sheet1 (4)'!N1079+'Sheet1 (4)'!S1079)/100,2)</f>
        <v>159.61000000000001</v>
      </c>
      <c r="N1073" s="4">
        <f>ROUND(('Sheet1 (4)'!O1079+'Sheet1 (4)'!T1079)/100,2)</f>
        <v>-41.26</v>
      </c>
      <c r="O1073" s="4">
        <f>ROUND(('Sheet1 (4)'!P1079+'Sheet1 (4)'!U1079)/100,2)</f>
        <v>102.19</v>
      </c>
      <c r="P1073" s="4">
        <f>ROUND(('Sheet1 (4)'!Q1079+'Sheet1 (4)'!V1079)/100,2)</f>
        <v>40.869999999999997</v>
      </c>
      <c r="Q1073" s="7">
        <f>ROUND('Sheet1 (4)'!W1079/100,2)</f>
        <v>0.02</v>
      </c>
      <c r="R1073" s="7">
        <f>ROUND('Sheet1 (4)'!X1079/100,2)</f>
        <v>0.03</v>
      </c>
      <c r="S1073" s="7">
        <f>ROUND('Sheet1 (4)'!Y1079/100,2)</f>
        <v>0.04</v>
      </c>
      <c r="T1073" s="7">
        <f>ROUND('Sheet1 (4)'!Z1079/100,2)</f>
        <v>0.04</v>
      </c>
      <c r="U1073" s="7">
        <f>ROUND('Sheet1 (4)'!AA1079/100,2)</f>
        <v>0.05</v>
      </c>
      <c r="V1073" s="1" t="str">
        <f>'Sheet1 (4)'!AB1079&amp;".T"</f>
        <v>3002.T</v>
      </c>
      <c r="W1073">
        <f>ROUND('Sheet1 (4)'!AC1079,2)</f>
        <v>46.94</v>
      </c>
      <c r="X1073">
        <f>ROUND('Sheet1 (4)'!AD1079,2)</f>
        <v>1.1200000000000001</v>
      </c>
      <c r="Y1073" t="str">
        <f>_xlfn.XLOOKUP('Sheet1 (4)'!AB1079,'Sheet1 (3)'!B:B,'Sheet1 (3)'!D:D,"",0)</f>
        <v>プライム</v>
      </c>
    </row>
    <row r="1074" spans="1:25" x14ac:dyDescent="0.2">
      <c r="A1074">
        <v>1073</v>
      </c>
      <c r="B1074" s="1" t="str">
        <f>_xlfn.XLOOKUP('Sheet1 (4)'!AB1080,'Sheet1 (3)'!B:B,'Sheet1 (3)'!C:C,"",0)</f>
        <v>ぐるなび</v>
      </c>
      <c r="C1074" s="1" t="str">
        <f>_xlfn.XLOOKUP('Sheet1 (4)'!AB1080,'Sheet1 (3)'!B:B,'Sheet1 (3)'!F:F,"",0)</f>
        <v>サービス業</v>
      </c>
      <c r="D1074" s="1">
        <f>ROUND('Sheet1 (4)'!E1080/100000000,2)</f>
        <v>0.56000000000000005</v>
      </c>
      <c r="E1074" s="1">
        <f>ROUND('Sheet1 (4)'!F1080/100,2)</f>
        <v>-74.23</v>
      </c>
      <c r="F1074" s="1">
        <f>ROUND('Sheet1 (4)'!G1080/100,2)</f>
        <v>-47.86</v>
      </c>
      <c r="G1074" s="1">
        <f>ROUND('Sheet1 (4)'!H1080/100,2)</f>
        <v>-17.239999999999998</v>
      </c>
      <c r="H1074" s="1">
        <f>ROUND('Sheet1 (4)'!I1080/100,2)</f>
        <v>-3.39</v>
      </c>
      <c r="I1074" s="1">
        <f>ROUND('Sheet1 (4)'!J1080/100,2)</f>
        <v>2.63</v>
      </c>
      <c r="J1074" s="1" t="e">
        <f>ROUND('Sheet1 (4)'!K1080/100,2)</f>
        <v>#VALUE!</v>
      </c>
      <c r="K1074" s="1" t="e">
        <f>ROUND('Sheet1 (4)'!L1080/100,2)</f>
        <v>#VALUE!</v>
      </c>
      <c r="L1074" s="4">
        <f>ROUND(('Sheet1 (4)'!M1080+'Sheet1 (4)'!R1080)/100,2)</f>
        <v>-39.619999999999997</v>
      </c>
      <c r="M1074" s="4">
        <f>ROUND(('Sheet1 (4)'!N1080+'Sheet1 (4)'!S1080)/100,2)</f>
        <v>-55.83</v>
      </c>
      <c r="N1074" s="4">
        <f>ROUND(('Sheet1 (4)'!O1080+'Sheet1 (4)'!T1080)/100,2)</f>
        <v>-11.65</v>
      </c>
      <c r="O1074" s="4">
        <f>ROUND(('Sheet1 (4)'!P1080+'Sheet1 (4)'!U1080)/100,2)</f>
        <v>-22.16</v>
      </c>
      <c r="P1074" s="4">
        <f>ROUND(('Sheet1 (4)'!Q1080+'Sheet1 (4)'!V1080)/100,2)</f>
        <v>-1.28</v>
      </c>
      <c r="Q1074" s="7">
        <f>ROUND('Sheet1 (4)'!W1080/100,2)</f>
        <v>-0.68</v>
      </c>
      <c r="R1074" s="7">
        <f>ROUND('Sheet1 (4)'!X1080/100,2)</f>
        <v>-0.63</v>
      </c>
      <c r="S1074" s="7">
        <f>ROUND('Sheet1 (4)'!Y1080/100,2)</f>
        <v>-0.28999999999999998</v>
      </c>
      <c r="T1074" s="7">
        <f>ROUND('Sheet1 (4)'!Z1080/100,2)</f>
        <v>-0.06</v>
      </c>
      <c r="U1074" s="7">
        <f>ROUND('Sheet1 (4)'!AA1080/100,2)</f>
        <v>0.04</v>
      </c>
      <c r="V1074" s="1" t="str">
        <f>'Sheet1 (4)'!AB1080&amp;".T"</f>
        <v>2440.T</v>
      </c>
      <c r="W1074">
        <f>ROUND('Sheet1 (4)'!AC1080,2)</f>
        <v>215.31</v>
      </c>
      <c r="X1074">
        <f>ROUND('Sheet1 (4)'!AD1080,2)</f>
        <v>1.97</v>
      </c>
      <c r="Y1074" t="str">
        <f>_xlfn.XLOOKUP('Sheet1 (4)'!AB1080,'Sheet1 (3)'!B:B,'Sheet1 (3)'!D:D,"",0)</f>
        <v>プライム</v>
      </c>
    </row>
    <row r="1075" spans="1:25" x14ac:dyDescent="0.2">
      <c r="A1075">
        <v>1074</v>
      </c>
      <c r="B1075" s="1" t="str">
        <f>_xlfn.XLOOKUP('Sheet1 (4)'!AB1081,'Sheet1 (3)'!B:B,'Sheet1 (3)'!C:C,"",0)</f>
        <v>ＧＶＡ　ＴＥＣＨ</v>
      </c>
      <c r="C1075" s="1" t="str">
        <f>_xlfn.XLOOKUP('Sheet1 (4)'!AB1081,'Sheet1 (3)'!B:B,'Sheet1 (3)'!F:F,"",0)</f>
        <v>情報・通信業</v>
      </c>
      <c r="D1075" s="1">
        <f>ROUND('Sheet1 (4)'!E1081/100000000,2)</f>
        <v>0.05</v>
      </c>
      <c r="E1075" s="1" t="e">
        <f>ROUND('Sheet1 (4)'!F1081/100,2)</f>
        <v>#VALUE!</v>
      </c>
      <c r="F1075" s="1">
        <f>ROUND('Sheet1 (4)'!G1081/100,2)</f>
        <v>-2.92</v>
      </c>
      <c r="G1075" s="1">
        <f>ROUND('Sheet1 (4)'!H1081/100,2)</f>
        <v>-4.16</v>
      </c>
      <c r="H1075" s="1">
        <f>ROUND('Sheet1 (4)'!I1081/100,2)</f>
        <v>-5.24</v>
      </c>
      <c r="I1075" s="1">
        <f>ROUND('Sheet1 (4)'!J1081/100,2)</f>
        <v>-5.24</v>
      </c>
      <c r="J1075" s="1" t="e">
        <f>ROUND('Sheet1 (4)'!K1081/100,2)</f>
        <v>#VALUE!</v>
      </c>
      <c r="K1075" s="1" t="e">
        <f>ROUND('Sheet1 (4)'!L1081/100,2)</f>
        <v>#VALUE!</v>
      </c>
      <c r="L1075" s="4" t="e">
        <f>ROUND(('Sheet1 (4)'!M1081+'Sheet1 (4)'!R1081)/100,2)</f>
        <v>#VALUE!</v>
      </c>
      <c r="M1075" s="4">
        <f>ROUND(('Sheet1 (4)'!N1081+'Sheet1 (4)'!S1081)/100,2)</f>
        <v>-3.95</v>
      </c>
      <c r="N1075" s="4">
        <f>ROUND(('Sheet1 (4)'!O1081+'Sheet1 (4)'!T1081)/100,2)</f>
        <v>-4.83</v>
      </c>
      <c r="O1075" s="4">
        <f>ROUND(('Sheet1 (4)'!P1081+'Sheet1 (4)'!U1081)/100,2)</f>
        <v>-6.78</v>
      </c>
      <c r="P1075" s="4">
        <f>ROUND(('Sheet1 (4)'!Q1081+'Sheet1 (4)'!V1081)/100,2)</f>
        <v>-6.78</v>
      </c>
      <c r="Q1075" s="7" t="e">
        <f>ROUND('Sheet1 (4)'!W1081/100,2)</f>
        <v>#VALUE!</v>
      </c>
      <c r="R1075" s="7" t="e">
        <f>ROUND('Sheet1 (4)'!X1081/100,2)</f>
        <v>#VALUE!</v>
      </c>
      <c r="S1075" s="7">
        <f>ROUND('Sheet1 (4)'!Y1081/100,2)</f>
        <v>-3.33</v>
      </c>
      <c r="T1075" s="7">
        <f>ROUND('Sheet1 (4)'!Z1081/100,2)</f>
        <v>-1.1299999999999999</v>
      </c>
      <c r="U1075" s="7">
        <f>ROUND('Sheet1 (4)'!AA1081/100,2)</f>
        <v>-1.1299999999999999</v>
      </c>
      <c r="V1075" s="1" t="str">
        <f>'Sheet1 (4)'!AB1081&amp;".T"</f>
        <v>298A.T</v>
      </c>
      <c r="W1075" t="e">
        <f>ROUND('Sheet1 (4)'!AC1081,2)</f>
        <v>#VALUE!</v>
      </c>
      <c r="X1075">
        <f>ROUND('Sheet1 (4)'!AD1081,2)</f>
        <v>7.17</v>
      </c>
      <c r="Y1075" t="str">
        <f>_xlfn.XLOOKUP('Sheet1 (4)'!AB1081,'Sheet1 (3)'!B:B,'Sheet1 (3)'!D:D,"",0)</f>
        <v>グロース</v>
      </c>
    </row>
    <row r="1076" spans="1:25" x14ac:dyDescent="0.2">
      <c r="A1076">
        <v>1075</v>
      </c>
      <c r="B1076" s="1" t="str">
        <f>_xlfn.XLOOKUP('Sheet1 (4)'!AB1082,'Sheet1 (3)'!B:B,'Sheet1 (3)'!C:C,"",0)</f>
        <v>エイチ・アイ・エス</v>
      </c>
      <c r="C1076" s="1" t="str">
        <f>_xlfn.XLOOKUP('Sheet1 (4)'!AB1082,'Sheet1 (3)'!B:B,'Sheet1 (3)'!F:F,"",0)</f>
        <v>サービス業</v>
      </c>
      <c r="D1076" s="1">
        <f>ROUND('Sheet1 (4)'!E1082/100000000,2)</f>
        <v>0.75</v>
      </c>
      <c r="E1076" s="1">
        <f>ROUND('Sheet1 (4)'!F1082/100,2)</f>
        <v>-640.48</v>
      </c>
      <c r="F1076" s="1">
        <f>ROUND('Sheet1 (4)'!G1082/100,2)</f>
        <v>-480.33</v>
      </c>
      <c r="G1076" s="1">
        <f>ROUND('Sheet1 (4)'!H1082/100,2)</f>
        <v>17.43</v>
      </c>
      <c r="H1076" s="1">
        <f>ROUND('Sheet1 (4)'!I1082/100,2)</f>
        <v>108.56</v>
      </c>
      <c r="I1076" s="1">
        <f>ROUND('Sheet1 (4)'!J1082/100,2)</f>
        <v>108.56</v>
      </c>
      <c r="J1076" s="1">
        <f>ROUND('Sheet1 (4)'!K1082/100,2)</f>
        <v>121.85</v>
      </c>
      <c r="K1076" s="1">
        <f>ROUND('Sheet1 (4)'!L1082/100,2)</f>
        <v>136.33000000000001</v>
      </c>
      <c r="L1076" s="4">
        <f>ROUND(('Sheet1 (4)'!M1082+'Sheet1 (4)'!R1082)/100,2)</f>
        <v>-354.92</v>
      </c>
      <c r="M1076" s="4">
        <f>ROUND(('Sheet1 (4)'!N1082+'Sheet1 (4)'!S1082)/100,2)</f>
        <v>386.06</v>
      </c>
      <c r="N1076" s="4">
        <f>ROUND(('Sheet1 (4)'!O1082+'Sheet1 (4)'!T1082)/100,2)</f>
        <v>-153.18</v>
      </c>
      <c r="O1076" s="4">
        <f>ROUND(('Sheet1 (4)'!P1082+'Sheet1 (4)'!U1082)/100,2)</f>
        <v>748.53</v>
      </c>
      <c r="P1076" s="4">
        <f>ROUND(('Sheet1 (4)'!Q1082+'Sheet1 (4)'!V1082)/100,2)</f>
        <v>748.53</v>
      </c>
      <c r="Q1076" s="7">
        <f>ROUND('Sheet1 (4)'!W1082/100,2)</f>
        <v>-0.75</v>
      </c>
      <c r="R1076" s="7">
        <f>ROUND('Sheet1 (4)'!X1082/100,2)</f>
        <v>-0.24</v>
      </c>
      <c r="S1076" s="7">
        <f>ROUND('Sheet1 (4)'!Y1082/100,2)</f>
        <v>-0.04</v>
      </c>
      <c r="T1076" s="7">
        <f>ROUND('Sheet1 (4)'!Z1082/100,2)</f>
        <v>0.17</v>
      </c>
      <c r="U1076" s="7">
        <f>ROUND('Sheet1 (4)'!AA1082/100,2)</f>
        <v>0.17</v>
      </c>
      <c r="V1076" s="1" t="str">
        <f>'Sheet1 (4)'!AB1082&amp;".T"</f>
        <v>9603.T</v>
      </c>
      <c r="W1076">
        <f>ROUND('Sheet1 (4)'!AC1082,2)</f>
        <v>14.27</v>
      </c>
      <c r="X1076">
        <f>ROUND('Sheet1 (4)'!AD1082,2)</f>
        <v>1.95</v>
      </c>
      <c r="Y1076" t="str">
        <f>_xlfn.XLOOKUP('Sheet1 (4)'!AB1082,'Sheet1 (3)'!B:B,'Sheet1 (3)'!D:D,"",0)</f>
        <v>プライム</v>
      </c>
    </row>
    <row r="1077" spans="1:25" x14ac:dyDescent="0.2">
      <c r="A1077">
        <v>1076</v>
      </c>
      <c r="B1077" s="1" t="str">
        <f>_xlfn.XLOOKUP('Sheet1 (4)'!AB1083,'Sheet1 (3)'!B:B,'Sheet1 (3)'!C:C,"",0)</f>
        <v>Ｈ．Ｕ．グループホールディングス</v>
      </c>
      <c r="C1077" s="1" t="str">
        <f>_xlfn.XLOOKUP('Sheet1 (4)'!AB1083,'Sheet1 (3)'!B:B,'Sheet1 (3)'!F:F,"",0)</f>
        <v>サービス業</v>
      </c>
      <c r="D1077" s="1">
        <f>ROUND('Sheet1 (4)'!E1083/100000000,2)</f>
        <v>0.55000000000000004</v>
      </c>
      <c r="E1077" s="1">
        <f>ROUND('Sheet1 (4)'!F1083/100,2)</f>
        <v>253.93</v>
      </c>
      <c r="F1077" s="1">
        <f>ROUND('Sheet1 (4)'!G1083/100,2)</f>
        <v>504.91</v>
      </c>
      <c r="G1077" s="1">
        <f>ROUND('Sheet1 (4)'!H1083/100,2)</f>
        <v>233.81</v>
      </c>
      <c r="H1077" s="1">
        <f>ROUND('Sheet1 (4)'!I1083/100,2)</f>
        <v>-40.44</v>
      </c>
      <c r="I1077" s="1">
        <f>ROUND('Sheet1 (4)'!J1083/100,2)</f>
        <v>23.46</v>
      </c>
      <c r="J1077" s="1">
        <f>ROUND('Sheet1 (4)'!K1083/100,2)</f>
        <v>83.3</v>
      </c>
      <c r="K1077" s="1">
        <f>ROUND('Sheet1 (4)'!L1083/100,2)</f>
        <v>128.63999999999999</v>
      </c>
      <c r="L1077" s="4">
        <f>ROUND(('Sheet1 (4)'!M1083+'Sheet1 (4)'!R1083)/100,2)</f>
        <v>73.150000000000006</v>
      </c>
      <c r="M1077" s="4">
        <f>ROUND(('Sheet1 (4)'!N1083+'Sheet1 (4)'!S1083)/100,2)</f>
        <v>243.67</v>
      </c>
      <c r="N1077" s="4">
        <f>ROUND(('Sheet1 (4)'!O1083+'Sheet1 (4)'!T1083)/100,2)</f>
        <v>29.52</v>
      </c>
      <c r="O1077" s="4">
        <f>ROUND(('Sheet1 (4)'!P1083+'Sheet1 (4)'!U1083)/100,2)</f>
        <v>5.01</v>
      </c>
      <c r="P1077" s="4">
        <f>ROUND(('Sheet1 (4)'!Q1083+'Sheet1 (4)'!V1083)/100,2)</f>
        <v>60.06</v>
      </c>
      <c r="Q1077" s="7">
        <f>ROUND('Sheet1 (4)'!W1083/100,2)</f>
        <v>0.16</v>
      </c>
      <c r="R1077" s="7">
        <f>ROUND('Sheet1 (4)'!X1083/100,2)</f>
        <v>0.23</v>
      </c>
      <c r="S1077" s="7">
        <f>ROUND('Sheet1 (4)'!Y1083/100,2)</f>
        <v>0.11</v>
      </c>
      <c r="T1077" s="7">
        <f>ROUND('Sheet1 (4)'!Z1083/100,2)</f>
        <v>-0.05</v>
      </c>
      <c r="U1077" s="7">
        <f>ROUND('Sheet1 (4)'!AA1083/100,2)</f>
        <v>0.02</v>
      </c>
      <c r="V1077" s="1" t="str">
        <f>'Sheet1 (4)'!AB1083&amp;".T"</f>
        <v>4544.T</v>
      </c>
      <c r="W1077">
        <f>ROUND('Sheet1 (4)'!AC1083,2)</f>
        <v>160.43</v>
      </c>
      <c r="X1077">
        <f>ROUND('Sheet1 (4)'!AD1083,2)</f>
        <v>1.69</v>
      </c>
      <c r="Y1077" t="str">
        <f>_xlfn.XLOOKUP('Sheet1 (4)'!AB1083,'Sheet1 (3)'!B:B,'Sheet1 (3)'!D:D,"",0)</f>
        <v>プライム</v>
      </c>
    </row>
    <row r="1078" spans="1:25" x14ac:dyDescent="0.2">
      <c r="A1078">
        <v>1077</v>
      </c>
      <c r="B1078" s="1" t="str">
        <f>_xlfn.XLOOKUP('Sheet1 (4)'!AB1084,'Sheet1 (3)'!B:B,'Sheet1 (3)'!C:C,"",0)</f>
        <v>エイチ・ツー・オー　リテイリング</v>
      </c>
      <c r="C1078" s="1" t="str">
        <f>_xlfn.XLOOKUP('Sheet1 (4)'!AB1084,'Sheet1 (3)'!B:B,'Sheet1 (3)'!F:F,"",0)</f>
        <v>小売業</v>
      </c>
      <c r="D1078" s="1">
        <f>ROUND('Sheet1 (4)'!E1084/100000000,2)</f>
        <v>1.17</v>
      </c>
      <c r="E1078" s="1">
        <f>ROUND('Sheet1 (4)'!F1084/100,2)</f>
        <v>-44.38</v>
      </c>
      <c r="F1078" s="1">
        <f>ROUND('Sheet1 (4)'!G1084/100,2)</f>
        <v>7.42</v>
      </c>
      <c r="G1078" s="1">
        <f>ROUND('Sheet1 (4)'!H1084/100,2)</f>
        <v>113.89</v>
      </c>
      <c r="H1078" s="1">
        <f>ROUND('Sheet1 (4)'!I1084/100,2)</f>
        <v>261.88</v>
      </c>
      <c r="I1078" s="1">
        <f>ROUND('Sheet1 (4)'!J1084/100,2)</f>
        <v>348.3</v>
      </c>
      <c r="J1078" s="1">
        <f>ROUND('Sheet1 (4)'!K1084/100,2)</f>
        <v>311.5</v>
      </c>
      <c r="K1078" s="1">
        <f>ROUND('Sheet1 (4)'!L1084/100,2)</f>
        <v>351.5</v>
      </c>
      <c r="L1078" s="4">
        <f>ROUND(('Sheet1 (4)'!M1084+'Sheet1 (4)'!R1084)/100,2)</f>
        <v>-80.06</v>
      </c>
      <c r="M1078" s="4">
        <f>ROUND(('Sheet1 (4)'!N1084+'Sheet1 (4)'!S1084)/100,2)</f>
        <v>12.62</v>
      </c>
      <c r="N1078" s="4">
        <f>ROUND(('Sheet1 (4)'!O1084+'Sheet1 (4)'!T1084)/100,2)</f>
        <v>360.77</v>
      </c>
      <c r="O1078" s="4">
        <f>ROUND(('Sheet1 (4)'!P1084+'Sheet1 (4)'!U1084)/100,2)</f>
        <v>315.8</v>
      </c>
      <c r="P1078" s="4">
        <f>ROUND(('Sheet1 (4)'!Q1084+'Sheet1 (4)'!V1084)/100,2)</f>
        <v>329.64</v>
      </c>
      <c r="Q1078" s="7">
        <f>ROUND('Sheet1 (4)'!W1084/100,2)</f>
        <v>-0.1</v>
      </c>
      <c r="R1078" s="7">
        <f>ROUND('Sheet1 (4)'!X1084/100,2)</f>
        <v>0.04</v>
      </c>
      <c r="S1078" s="7">
        <f>ROUND('Sheet1 (4)'!Y1084/100,2)</f>
        <v>7.0000000000000007E-2</v>
      </c>
      <c r="T1078" s="7">
        <f>ROUND('Sheet1 (4)'!Z1084/100,2)</f>
        <v>0.09</v>
      </c>
      <c r="U1078" s="7">
        <f>ROUND('Sheet1 (4)'!AA1084/100,2)</f>
        <v>0.12</v>
      </c>
      <c r="V1078" s="1" t="str">
        <f>'Sheet1 (4)'!AB1084&amp;".T"</f>
        <v>8242.T</v>
      </c>
      <c r="W1078">
        <f>ROUND('Sheet1 (4)'!AC1084,2)</f>
        <v>17.510000000000002</v>
      </c>
      <c r="X1078">
        <f>ROUND('Sheet1 (4)'!AD1084,2)</f>
        <v>0.81</v>
      </c>
      <c r="Y1078" t="str">
        <f>_xlfn.XLOOKUP('Sheet1 (4)'!AB1084,'Sheet1 (3)'!B:B,'Sheet1 (3)'!D:D,"",0)</f>
        <v>プライム</v>
      </c>
    </row>
    <row r="1079" spans="1:25" x14ac:dyDescent="0.2">
      <c r="A1079">
        <v>1078</v>
      </c>
      <c r="B1079" s="1" t="str">
        <f>_xlfn.XLOOKUP('Sheet1 (4)'!AB1085,'Sheet1 (3)'!B:B,'Sheet1 (3)'!C:C,"",0)</f>
        <v>ハーバー研究所</v>
      </c>
      <c r="C1079" s="1" t="str">
        <f>_xlfn.XLOOKUP('Sheet1 (4)'!AB1085,'Sheet1 (3)'!B:B,'Sheet1 (3)'!F:F,"",0)</f>
        <v>化学</v>
      </c>
      <c r="D1079" s="1">
        <f>ROUND('Sheet1 (4)'!E1085/100000000,2)</f>
        <v>0.04</v>
      </c>
      <c r="E1079" s="1">
        <f>ROUND('Sheet1 (4)'!F1085/100,2)</f>
        <v>2.27</v>
      </c>
      <c r="F1079" s="1">
        <f>ROUND('Sheet1 (4)'!G1085/100,2)</f>
        <v>-3.17</v>
      </c>
      <c r="G1079" s="1">
        <f>ROUND('Sheet1 (4)'!H1085/100,2)</f>
        <v>-6.09</v>
      </c>
      <c r="H1079" s="1">
        <f>ROUND('Sheet1 (4)'!I1085/100,2)</f>
        <v>-1.87</v>
      </c>
      <c r="I1079" s="1">
        <f>ROUND('Sheet1 (4)'!J1085/100,2)</f>
        <v>5.89</v>
      </c>
      <c r="J1079" s="1" t="e">
        <f>ROUND('Sheet1 (4)'!K1085/100,2)</f>
        <v>#VALUE!</v>
      </c>
      <c r="K1079" s="1" t="e">
        <f>ROUND('Sheet1 (4)'!L1085/100,2)</f>
        <v>#VALUE!</v>
      </c>
      <c r="L1079" s="4">
        <f>ROUND(('Sheet1 (4)'!M1085+'Sheet1 (4)'!R1085)/100,2)</f>
        <v>-3.91</v>
      </c>
      <c r="M1079" s="4">
        <f>ROUND(('Sheet1 (4)'!N1085+'Sheet1 (4)'!S1085)/100,2)</f>
        <v>14.98</v>
      </c>
      <c r="N1079" s="4">
        <f>ROUND(('Sheet1 (4)'!O1085+'Sheet1 (4)'!T1085)/100,2)</f>
        <v>-1.59</v>
      </c>
      <c r="O1079" s="4">
        <f>ROUND(('Sheet1 (4)'!P1085+'Sheet1 (4)'!U1085)/100,2)</f>
        <v>-10.28</v>
      </c>
      <c r="P1079" s="4">
        <f>ROUND(('Sheet1 (4)'!Q1085+'Sheet1 (4)'!V1085)/100,2)</f>
        <v>14.74</v>
      </c>
      <c r="Q1079" s="7">
        <f>ROUND('Sheet1 (4)'!W1085/100,2)</f>
        <v>0.02</v>
      </c>
      <c r="R1079" s="7">
        <f>ROUND('Sheet1 (4)'!X1085/100,2)</f>
        <v>-0.02</v>
      </c>
      <c r="S1079" s="7">
        <f>ROUND('Sheet1 (4)'!Y1085/100,2)</f>
        <v>-0.06</v>
      </c>
      <c r="T1079" s="7">
        <f>ROUND('Sheet1 (4)'!Z1085/100,2)</f>
        <v>-0.22</v>
      </c>
      <c r="U1079" s="7">
        <f>ROUND('Sheet1 (4)'!AA1085/100,2)</f>
        <v>7.0000000000000007E-2</v>
      </c>
      <c r="V1079" s="1" t="str">
        <f>'Sheet1 (4)'!AB1085&amp;".T"</f>
        <v>4925.T</v>
      </c>
      <c r="W1079">
        <f>ROUND('Sheet1 (4)'!AC1085,2)</f>
        <v>9.83</v>
      </c>
      <c r="X1079">
        <f>ROUND('Sheet1 (4)'!AD1085,2)</f>
        <v>0.71</v>
      </c>
      <c r="Y1079" t="str">
        <f>_xlfn.XLOOKUP('Sheet1 (4)'!AB1085,'Sheet1 (3)'!B:B,'Sheet1 (3)'!D:D,"",0)</f>
        <v>スタンダード</v>
      </c>
    </row>
    <row r="1080" spans="1:25" x14ac:dyDescent="0.2">
      <c r="A1080">
        <v>1079</v>
      </c>
      <c r="B1080" s="1" t="str">
        <f>_xlfn.XLOOKUP('Sheet1 (4)'!AB1086,'Sheet1 (3)'!B:B,'Sheet1 (3)'!C:C,"",0)</f>
        <v>ハチバン</v>
      </c>
      <c r="C1080" s="1" t="str">
        <f>_xlfn.XLOOKUP('Sheet1 (4)'!AB1086,'Sheet1 (3)'!B:B,'Sheet1 (3)'!F:F,"",0)</f>
        <v>小売業</v>
      </c>
      <c r="D1080" s="1">
        <f>ROUND('Sheet1 (4)'!E1086/100000000,2)</f>
        <v>0.03</v>
      </c>
      <c r="E1080" s="1">
        <f>ROUND('Sheet1 (4)'!F1086/100,2)</f>
        <v>-6.47</v>
      </c>
      <c r="F1080" s="1">
        <f>ROUND('Sheet1 (4)'!G1086/100,2)</f>
        <v>-3.43</v>
      </c>
      <c r="G1080" s="1">
        <f>ROUND('Sheet1 (4)'!H1086/100,2)</f>
        <v>1.68</v>
      </c>
      <c r="H1080" s="1">
        <f>ROUND('Sheet1 (4)'!I1086/100,2)</f>
        <v>2.35</v>
      </c>
      <c r="I1080" s="1">
        <f>ROUND('Sheet1 (4)'!J1086/100,2)</f>
        <v>2.64</v>
      </c>
      <c r="J1080" s="1" t="e">
        <f>ROUND('Sheet1 (4)'!K1086/100,2)</f>
        <v>#VALUE!</v>
      </c>
      <c r="K1080" s="1" t="e">
        <f>ROUND('Sheet1 (4)'!L1086/100,2)</f>
        <v>#VALUE!</v>
      </c>
      <c r="L1080" s="4">
        <f>ROUND(('Sheet1 (4)'!M1086+'Sheet1 (4)'!R1086)/100,2)</f>
        <v>-6.87</v>
      </c>
      <c r="M1080" s="4">
        <f>ROUND(('Sheet1 (4)'!N1086+'Sheet1 (4)'!S1086)/100,2)</f>
        <v>1.83</v>
      </c>
      <c r="N1080" s="4">
        <f>ROUND(('Sheet1 (4)'!O1086+'Sheet1 (4)'!T1086)/100,2)</f>
        <v>1.45</v>
      </c>
      <c r="O1080" s="4">
        <f>ROUND(('Sheet1 (4)'!P1086+'Sheet1 (4)'!U1086)/100,2)</f>
        <v>2.17</v>
      </c>
      <c r="P1080" s="4">
        <f>ROUND(('Sheet1 (4)'!Q1086+'Sheet1 (4)'!V1086)/100,2)</f>
        <v>-2.85</v>
      </c>
      <c r="Q1080" s="7">
        <f>ROUND('Sheet1 (4)'!W1086/100,2)</f>
        <v>-0.17</v>
      </c>
      <c r="R1080" s="7">
        <f>ROUND('Sheet1 (4)'!X1086/100,2)</f>
        <v>-0.05</v>
      </c>
      <c r="S1080" s="7">
        <f>ROUND('Sheet1 (4)'!Y1086/100,2)</f>
        <v>0.02</v>
      </c>
      <c r="T1080" s="7">
        <f>ROUND('Sheet1 (4)'!Z1086/100,2)</f>
        <v>0.05</v>
      </c>
      <c r="U1080" s="7">
        <f>ROUND('Sheet1 (4)'!AA1086/100,2)</f>
        <v>7.0000000000000007E-2</v>
      </c>
      <c r="V1080" s="1" t="str">
        <f>'Sheet1 (4)'!AB1086&amp;".T"</f>
        <v>9950.T</v>
      </c>
      <c r="W1080">
        <f>ROUND('Sheet1 (4)'!AC1086,2)</f>
        <v>99.24</v>
      </c>
      <c r="X1080">
        <f>ROUND('Sheet1 (4)'!AD1086,2)</f>
        <v>2.63</v>
      </c>
      <c r="Y1080" t="str">
        <f>_xlfn.XLOOKUP('Sheet1 (4)'!AB1086,'Sheet1 (3)'!B:B,'Sheet1 (3)'!D:D,"",0)</f>
        <v>スタンダード</v>
      </c>
    </row>
    <row r="1081" spans="1:25" x14ac:dyDescent="0.2">
      <c r="A1081">
        <v>1080</v>
      </c>
      <c r="B1081" s="1" t="str">
        <f>_xlfn.XLOOKUP('Sheet1 (4)'!AB1087,'Sheet1 (3)'!B:B,'Sheet1 (3)'!C:C,"",0)</f>
        <v>萩原工業</v>
      </c>
      <c r="C1081" s="1" t="str">
        <f>_xlfn.XLOOKUP('Sheet1 (4)'!AB1087,'Sheet1 (3)'!B:B,'Sheet1 (3)'!F:F,"",0)</f>
        <v>その他製品</v>
      </c>
      <c r="D1081" s="1">
        <f>ROUND('Sheet1 (4)'!E1087/100000000,2)</f>
        <v>0.14000000000000001</v>
      </c>
      <c r="E1081" s="1">
        <f>ROUND('Sheet1 (4)'!F1087/100,2)</f>
        <v>22.55</v>
      </c>
      <c r="F1081" s="1">
        <f>ROUND('Sheet1 (4)'!G1087/100,2)</f>
        <v>13.78</v>
      </c>
      <c r="G1081" s="1">
        <f>ROUND('Sheet1 (4)'!H1087/100,2)</f>
        <v>19.8</v>
      </c>
      <c r="H1081" s="1">
        <f>ROUND('Sheet1 (4)'!I1087/100,2)</f>
        <v>20.98</v>
      </c>
      <c r="I1081" s="1">
        <f>ROUND('Sheet1 (4)'!J1087/100,2)</f>
        <v>20.98</v>
      </c>
      <c r="J1081" s="1">
        <f>ROUND('Sheet1 (4)'!K1087/100,2)</f>
        <v>19</v>
      </c>
      <c r="K1081" s="1">
        <f>ROUND('Sheet1 (4)'!L1087/100,2)</f>
        <v>23</v>
      </c>
      <c r="L1081" s="4">
        <f>ROUND(('Sheet1 (4)'!M1087+'Sheet1 (4)'!R1087)/100,2)</f>
        <v>-0.28000000000000003</v>
      </c>
      <c r="M1081" s="4">
        <f>ROUND(('Sheet1 (4)'!N1087+'Sheet1 (4)'!S1087)/100,2)</f>
        <v>-31.14</v>
      </c>
      <c r="N1081" s="4">
        <f>ROUND(('Sheet1 (4)'!O1087+'Sheet1 (4)'!T1087)/100,2)</f>
        <v>-0.74</v>
      </c>
      <c r="O1081" s="4">
        <f>ROUND(('Sheet1 (4)'!P1087+'Sheet1 (4)'!U1087)/100,2)</f>
        <v>12.63</v>
      </c>
      <c r="P1081" s="4">
        <f>ROUND(('Sheet1 (4)'!Q1087+'Sheet1 (4)'!V1087)/100,2)</f>
        <v>12.63</v>
      </c>
      <c r="Q1081" s="7">
        <f>ROUND('Sheet1 (4)'!W1087/100,2)</f>
        <v>7.0000000000000007E-2</v>
      </c>
      <c r="R1081" s="7">
        <f>ROUND('Sheet1 (4)'!X1087/100,2)</f>
        <v>0.04</v>
      </c>
      <c r="S1081" s="7">
        <f>ROUND('Sheet1 (4)'!Y1087/100,2)</f>
        <v>0.12</v>
      </c>
      <c r="T1081" s="7">
        <f>ROUND('Sheet1 (4)'!Z1087/100,2)</f>
        <v>0.05</v>
      </c>
      <c r="U1081" s="7">
        <f>ROUND('Sheet1 (4)'!AA1087/100,2)</f>
        <v>0.05</v>
      </c>
      <c r="V1081" s="1" t="str">
        <f>'Sheet1 (4)'!AB1087&amp;".T"</f>
        <v>7856.T</v>
      </c>
      <c r="W1081">
        <f>ROUND('Sheet1 (4)'!AC1087,2)</f>
        <v>12.45</v>
      </c>
      <c r="X1081">
        <f>ROUND('Sheet1 (4)'!AD1087,2)</f>
        <v>0.74</v>
      </c>
      <c r="Y1081" t="str">
        <f>_xlfn.XLOOKUP('Sheet1 (4)'!AB1087,'Sheet1 (3)'!B:B,'Sheet1 (3)'!D:D,"",0)</f>
        <v>プライム</v>
      </c>
    </row>
    <row r="1082" spans="1:25" x14ac:dyDescent="0.2">
      <c r="A1082">
        <v>1081</v>
      </c>
      <c r="B1082" s="1" t="str">
        <f>_xlfn.XLOOKUP('Sheet1 (4)'!AB1088,'Sheet1 (3)'!B:B,'Sheet1 (3)'!C:C,"",0)</f>
        <v>萩原電気ホールディングス</v>
      </c>
      <c r="C1082" s="1" t="str">
        <f>_xlfn.XLOOKUP('Sheet1 (4)'!AB1088,'Sheet1 (3)'!B:B,'Sheet1 (3)'!F:F,"",0)</f>
        <v>卸売業</v>
      </c>
      <c r="D1082" s="1">
        <f>ROUND('Sheet1 (4)'!E1088/100000000,2)</f>
        <v>0.1</v>
      </c>
      <c r="E1082" s="1">
        <f>ROUND('Sheet1 (4)'!F1088/100,2)</f>
        <v>34.69</v>
      </c>
      <c r="F1082" s="1">
        <f>ROUND('Sheet1 (4)'!G1088/100,2)</f>
        <v>43.07</v>
      </c>
      <c r="G1082" s="1">
        <f>ROUND('Sheet1 (4)'!H1088/100,2)</f>
        <v>67.260000000000005</v>
      </c>
      <c r="H1082" s="1">
        <f>ROUND('Sheet1 (4)'!I1088/100,2)</f>
        <v>77.12</v>
      </c>
      <c r="I1082" s="1">
        <f>ROUND('Sheet1 (4)'!J1088/100,2)</f>
        <v>71.12</v>
      </c>
      <c r="J1082" s="1" t="e">
        <f>ROUND('Sheet1 (4)'!K1088/100,2)</f>
        <v>#VALUE!</v>
      </c>
      <c r="K1082" s="1" t="e">
        <f>ROUND('Sheet1 (4)'!L1088/100,2)</f>
        <v>#VALUE!</v>
      </c>
      <c r="L1082" s="4">
        <f>ROUND(('Sheet1 (4)'!M1088+'Sheet1 (4)'!R1088)/100,2)</f>
        <v>8.18</v>
      </c>
      <c r="M1082" s="4">
        <f>ROUND(('Sheet1 (4)'!N1088+'Sheet1 (4)'!S1088)/100,2)</f>
        <v>-50.76</v>
      </c>
      <c r="N1082" s="4">
        <f>ROUND(('Sheet1 (4)'!O1088+'Sheet1 (4)'!T1088)/100,2)</f>
        <v>-143.47</v>
      </c>
      <c r="O1082" s="4">
        <f>ROUND(('Sheet1 (4)'!P1088+'Sheet1 (4)'!U1088)/100,2)</f>
        <v>44.55</v>
      </c>
      <c r="P1082" s="4">
        <f>ROUND(('Sheet1 (4)'!Q1088+'Sheet1 (4)'!V1088)/100,2)</f>
        <v>-103.68</v>
      </c>
      <c r="Q1082" s="7">
        <f>ROUND('Sheet1 (4)'!W1088/100,2)</f>
        <v>7.0000000000000007E-2</v>
      </c>
      <c r="R1082" s="7">
        <f>ROUND('Sheet1 (4)'!X1088/100,2)</f>
        <v>0.08</v>
      </c>
      <c r="S1082" s="7">
        <f>ROUND('Sheet1 (4)'!Y1088/100,2)</f>
        <v>0.12</v>
      </c>
      <c r="T1082" s="7">
        <f>ROUND('Sheet1 (4)'!Z1088/100,2)</f>
        <v>0.1</v>
      </c>
      <c r="U1082" s="7">
        <f>ROUND('Sheet1 (4)'!AA1088/100,2)</f>
        <v>7.0000000000000007E-2</v>
      </c>
      <c r="V1082" s="1" t="str">
        <f>'Sheet1 (4)'!AB1088&amp;".T"</f>
        <v>7467.T</v>
      </c>
      <c r="W1082">
        <f>ROUND('Sheet1 (4)'!AC1088,2)</f>
        <v>12.97</v>
      </c>
      <c r="X1082">
        <f>ROUND('Sheet1 (4)'!AD1088,2)</f>
        <v>0.7</v>
      </c>
      <c r="Y1082" t="str">
        <f>_xlfn.XLOOKUP('Sheet1 (4)'!AB1088,'Sheet1 (3)'!B:B,'Sheet1 (3)'!D:D,"",0)</f>
        <v>プライム</v>
      </c>
    </row>
    <row r="1083" spans="1:25" x14ac:dyDescent="0.2">
      <c r="A1083">
        <v>1082</v>
      </c>
      <c r="B1083" s="1" t="str">
        <f>_xlfn.XLOOKUP('Sheet1 (4)'!AB1089,'Sheet1 (3)'!B:B,'Sheet1 (3)'!C:C,"",0)</f>
        <v>はごろもフーズ</v>
      </c>
      <c r="C1083" s="1" t="str">
        <f>_xlfn.XLOOKUP('Sheet1 (4)'!AB1089,'Sheet1 (3)'!B:B,'Sheet1 (3)'!F:F,"",0)</f>
        <v>食料品</v>
      </c>
      <c r="D1083" s="1">
        <f>ROUND('Sheet1 (4)'!E1089/100000000,2)</f>
        <v>0.09</v>
      </c>
      <c r="E1083" s="1">
        <f>ROUND('Sheet1 (4)'!F1089/100,2)</f>
        <v>34.130000000000003</v>
      </c>
      <c r="F1083" s="1">
        <f>ROUND('Sheet1 (4)'!G1089/100,2)</f>
        <v>22.69</v>
      </c>
      <c r="G1083" s="1">
        <f>ROUND('Sheet1 (4)'!H1089/100,2)</f>
        <v>-11.34</v>
      </c>
      <c r="H1083" s="1">
        <f>ROUND('Sheet1 (4)'!I1089/100,2)</f>
        <v>18.350000000000001</v>
      </c>
      <c r="I1083" s="1">
        <f>ROUND('Sheet1 (4)'!J1089/100,2)</f>
        <v>28.49</v>
      </c>
      <c r="J1083" s="1" t="e">
        <f>ROUND('Sheet1 (4)'!K1089/100,2)</f>
        <v>#VALUE!</v>
      </c>
      <c r="K1083" s="1" t="e">
        <f>ROUND('Sheet1 (4)'!L1089/100,2)</f>
        <v>#VALUE!</v>
      </c>
      <c r="L1083" s="4">
        <f>ROUND(('Sheet1 (4)'!M1089+'Sheet1 (4)'!R1089)/100,2)</f>
        <v>-19.7</v>
      </c>
      <c r="M1083" s="4">
        <f>ROUND(('Sheet1 (4)'!N1089+'Sheet1 (4)'!S1089)/100,2)</f>
        <v>19.71</v>
      </c>
      <c r="N1083" s="4">
        <f>ROUND(('Sheet1 (4)'!O1089+'Sheet1 (4)'!T1089)/100,2)</f>
        <v>-20.71</v>
      </c>
      <c r="O1083" s="4">
        <f>ROUND(('Sheet1 (4)'!P1089+'Sheet1 (4)'!U1089)/100,2)</f>
        <v>3.08</v>
      </c>
      <c r="P1083" s="4">
        <f>ROUND(('Sheet1 (4)'!Q1089+'Sheet1 (4)'!V1089)/100,2)</f>
        <v>17.89</v>
      </c>
      <c r="Q1083" s="7">
        <f>ROUND('Sheet1 (4)'!W1089/100,2)</f>
        <v>0.1</v>
      </c>
      <c r="R1083" s="7">
        <f>ROUND('Sheet1 (4)'!X1089/100,2)</f>
        <v>0.06</v>
      </c>
      <c r="S1083" s="7">
        <f>ROUND('Sheet1 (4)'!Y1089/100,2)</f>
        <v>-0.04</v>
      </c>
      <c r="T1083" s="7">
        <f>ROUND('Sheet1 (4)'!Z1089/100,2)</f>
        <v>0.05</v>
      </c>
      <c r="U1083" s="7">
        <f>ROUND('Sheet1 (4)'!AA1089/100,2)</f>
        <v>0.06</v>
      </c>
      <c r="V1083" s="1" t="str">
        <f>'Sheet1 (4)'!AB1089&amp;".T"</f>
        <v>2831.T</v>
      </c>
      <c r="W1083">
        <f>ROUND('Sheet1 (4)'!AC1089,2)</f>
        <v>12.47</v>
      </c>
      <c r="X1083">
        <f>ROUND('Sheet1 (4)'!AD1089,2)</f>
        <v>0.72</v>
      </c>
      <c r="Y1083" t="str">
        <f>_xlfn.XLOOKUP('Sheet1 (4)'!AB1089,'Sheet1 (3)'!B:B,'Sheet1 (3)'!D:D,"",0)</f>
        <v>スタンダード</v>
      </c>
    </row>
    <row r="1084" spans="1:25" x14ac:dyDescent="0.2">
      <c r="A1084">
        <v>1083</v>
      </c>
      <c r="B1084" s="1" t="str">
        <f>_xlfn.XLOOKUP('Sheet1 (4)'!AB1090,'Sheet1 (3)'!B:B,'Sheet1 (3)'!C:C,"",0)</f>
        <v>八光オートメーション</v>
      </c>
      <c r="C1084" s="1" t="str">
        <f>_xlfn.XLOOKUP('Sheet1 (4)'!AB1090,'Sheet1 (3)'!B:B,'Sheet1 (3)'!F:F,"",0)</f>
        <v>電気機器</v>
      </c>
      <c r="D1084" s="1">
        <f>ROUND('Sheet1 (4)'!E1090/100000000,2)</f>
        <v>0.01</v>
      </c>
      <c r="E1084" s="1" t="e">
        <f>ROUND('Sheet1 (4)'!F1090/100,2)</f>
        <v>#VALUE!</v>
      </c>
      <c r="F1084" s="1" t="e">
        <f>ROUND('Sheet1 (4)'!G1090/100,2)</f>
        <v>#VALUE!</v>
      </c>
      <c r="G1084" s="1" t="e">
        <f>ROUND('Sheet1 (4)'!H1090/100,2)</f>
        <v>#VALUE!</v>
      </c>
      <c r="H1084" s="1" t="e">
        <f>ROUND('Sheet1 (4)'!I1090/100,2)</f>
        <v>#VALUE!</v>
      </c>
      <c r="I1084" s="1" t="e">
        <f>ROUND('Sheet1 (4)'!J1090/100,2)</f>
        <v>#VALUE!</v>
      </c>
      <c r="J1084" s="1" t="e">
        <f>ROUND('Sheet1 (4)'!K1090/100,2)</f>
        <v>#VALUE!</v>
      </c>
      <c r="K1084" s="1" t="e">
        <f>ROUND('Sheet1 (4)'!L1090/100,2)</f>
        <v>#VALUE!</v>
      </c>
      <c r="L1084" s="4" t="e">
        <f>ROUND(('Sheet1 (4)'!M1090+'Sheet1 (4)'!R1090)/100,2)</f>
        <v>#VALUE!</v>
      </c>
      <c r="M1084" s="4" t="e">
        <f>ROUND(('Sheet1 (4)'!N1090+'Sheet1 (4)'!S1090)/100,2)</f>
        <v>#VALUE!</v>
      </c>
      <c r="N1084" s="4" t="e">
        <f>ROUND(('Sheet1 (4)'!O1090+'Sheet1 (4)'!T1090)/100,2)</f>
        <v>#VALUE!</v>
      </c>
      <c r="O1084" s="4" t="e">
        <f>ROUND(('Sheet1 (4)'!P1090+'Sheet1 (4)'!U1090)/100,2)</f>
        <v>#VALUE!</v>
      </c>
      <c r="P1084" s="4" t="e">
        <f>ROUND(('Sheet1 (4)'!Q1090+'Sheet1 (4)'!V1090)/100,2)</f>
        <v>#VALUE!</v>
      </c>
      <c r="Q1084" s="7" t="e">
        <f>ROUND('Sheet1 (4)'!W1090/100,2)</f>
        <v>#VALUE!</v>
      </c>
      <c r="R1084" s="7" t="e">
        <f>ROUND('Sheet1 (4)'!X1090/100,2)</f>
        <v>#VALUE!</v>
      </c>
      <c r="S1084" s="7" t="e">
        <f>ROUND('Sheet1 (4)'!Y1090/100,2)</f>
        <v>#VALUE!</v>
      </c>
      <c r="T1084" s="7" t="e">
        <f>ROUND('Sheet1 (4)'!Z1090/100,2)</f>
        <v>#VALUE!</v>
      </c>
      <c r="U1084" s="7" t="e">
        <f>ROUND('Sheet1 (4)'!AA1090/100,2)</f>
        <v>#VALUE!</v>
      </c>
      <c r="V1084" s="1" t="str">
        <f>'Sheet1 (4)'!AB1090&amp;".T"</f>
        <v>389A.T</v>
      </c>
      <c r="W1084" t="e">
        <f>ROUND('Sheet1 (4)'!AC1090,2)</f>
        <v>#VALUE!</v>
      </c>
      <c r="X1084" t="e">
        <f>ROUND('Sheet1 (4)'!AD1090,2)</f>
        <v>#VALUE!</v>
      </c>
      <c r="Y1084" t="str">
        <f>_xlfn.XLOOKUP('Sheet1 (4)'!AB1090,'Sheet1 (3)'!B:B,'Sheet1 (3)'!D:D,"",0)</f>
        <v>PRO Market</v>
      </c>
    </row>
    <row r="1085" spans="1:25" x14ac:dyDescent="0.2">
      <c r="A1085">
        <v>1084</v>
      </c>
      <c r="B1085" s="1" t="str">
        <f>_xlfn.XLOOKUP('Sheet1 (4)'!AB1091,'Sheet1 (3)'!B:B,'Sheet1 (3)'!C:C,"",0)</f>
        <v>白銅</v>
      </c>
      <c r="C1085" s="1" t="str">
        <f>_xlfn.XLOOKUP('Sheet1 (4)'!AB1091,'Sheet1 (3)'!B:B,'Sheet1 (3)'!F:F,"",0)</f>
        <v>卸売業</v>
      </c>
      <c r="D1085" s="1">
        <f>ROUND('Sheet1 (4)'!E1091/100000000,2)</f>
        <v>0.11</v>
      </c>
      <c r="E1085" s="1">
        <f>ROUND('Sheet1 (4)'!F1091/100,2)</f>
        <v>19.82</v>
      </c>
      <c r="F1085" s="1">
        <f>ROUND('Sheet1 (4)'!G1091/100,2)</f>
        <v>42.57</v>
      </c>
      <c r="G1085" s="1">
        <f>ROUND('Sheet1 (4)'!H1091/100,2)</f>
        <v>37.78</v>
      </c>
      <c r="H1085" s="1">
        <f>ROUND('Sheet1 (4)'!I1091/100,2)</f>
        <v>25.24</v>
      </c>
      <c r="I1085" s="1">
        <f>ROUND('Sheet1 (4)'!J1091/100,2)</f>
        <v>29.84</v>
      </c>
      <c r="J1085" s="1" t="e">
        <f>ROUND('Sheet1 (4)'!K1091/100,2)</f>
        <v>#VALUE!</v>
      </c>
      <c r="K1085" s="1" t="e">
        <f>ROUND('Sheet1 (4)'!L1091/100,2)</f>
        <v>#VALUE!</v>
      </c>
      <c r="L1085" s="4">
        <f>ROUND(('Sheet1 (4)'!M1091+'Sheet1 (4)'!R1091)/100,2)</f>
        <v>15.75</v>
      </c>
      <c r="M1085" s="4">
        <f>ROUND(('Sheet1 (4)'!N1091+'Sheet1 (4)'!S1091)/100,2)</f>
        <v>38.78</v>
      </c>
      <c r="N1085" s="4">
        <f>ROUND(('Sheet1 (4)'!O1091+'Sheet1 (4)'!T1091)/100,2)</f>
        <v>-12.31</v>
      </c>
      <c r="O1085" s="4">
        <f>ROUND(('Sheet1 (4)'!P1091+'Sheet1 (4)'!U1091)/100,2)</f>
        <v>9.15</v>
      </c>
      <c r="P1085" s="4">
        <f>ROUND(('Sheet1 (4)'!Q1091+'Sheet1 (4)'!V1091)/100,2)</f>
        <v>8.89</v>
      </c>
      <c r="Q1085" s="7">
        <f>ROUND('Sheet1 (4)'!W1091/100,2)</f>
        <v>7.0000000000000007E-2</v>
      </c>
      <c r="R1085" s="7">
        <f>ROUND('Sheet1 (4)'!X1091/100,2)</f>
        <v>0.16</v>
      </c>
      <c r="S1085" s="7">
        <f>ROUND('Sheet1 (4)'!Y1091/100,2)</f>
        <v>0.13</v>
      </c>
      <c r="T1085" s="7">
        <f>ROUND('Sheet1 (4)'!Z1091/100,2)</f>
        <v>0.09</v>
      </c>
      <c r="U1085" s="7">
        <f>ROUND('Sheet1 (4)'!AA1091/100,2)</f>
        <v>0.1</v>
      </c>
      <c r="V1085" s="1" t="str">
        <f>'Sheet1 (4)'!AB1091&amp;".T"</f>
        <v>7637.T</v>
      </c>
      <c r="W1085">
        <f>ROUND('Sheet1 (4)'!AC1091,2)</f>
        <v>13.43</v>
      </c>
      <c r="X1085">
        <f>ROUND('Sheet1 (4)'!AD1091,2)</f>
        <v>1.06</v>
      </c>
      <c r="Y1085" t="str">
        <f>_xlfn.XLOOKUP('Sheet1 (4)'!AB1091,'Sheet1 (3)'!B:B,'Sheet1 (3)'!D:D,"",0)</f>
        <v>プライム</v>
      </c>
    </row>
    <row r="1086" spans="1:25" x14ac:dyDescent="0.2">
      <c r="A1086">
        <v>1085</v>
      </c>
      <c r="B1086" s="1" t="str">
        <f>_xlfn.XLOOKUP('Sheet1 (4)'!AB1092,'Sheet1 (3)'!B:B,'Sheet1 (3)'!C:C,"",0)</f>
        <v>博報堂ＤＹホールディングス</v>
      </c>
      <c r="C1086" s="1" t="str">
        <f>_xlfn.XLOOKUP('Sheet1 (4)'!AB1092,'Sheet1 (3)'!B:B,'Sheet1 (3)'!F:F,"",0)</f>
        <v>サービス業</v>
      </c>
      <c r="D1086" s="1">
        <f>ROUND('Sheet1 (4)'!E1092/100000000,2)</f>
        <v>3.66</v>
      </c>
      <c r="E1086" s="1">
        <f>ROUND('Sheet1 (4)'!F1092/100,2)</f>
        <v>450.34</v>
      </c>
      <c r="F1086" s="1">
        <f>ROUND('Sheet1 (4)'!G1092/100,2)</f>
        <v>716.44</v>
      </c>
      <c r="G1086" s="1">
        <f>ROUND('Sheet1 (4)'!H1092/100,2)</f>
        <v>554.11</v>
      </c>
      <c r="H1086" s="1">
        <f>ROUND('Sheet1 (4)'!I1092/100,2)</f>
        <v>342.89</v>
      </c>
      <c r="I1086" s="1">
        <f>ROUND('Sheet1 (4)'!J1092/100,2)</f>
        <v>375.82</v>
      </c>
      <c r="J1086" s="1">
        <f>ROUND('Sheet1 (4)'!K1092/100,2)</f>
        <v>411.47</v>
      </c>
      <c r="K1086" s="1">
        <f>ROUND('Sheet1 (4)'!L1092/100,2)</f>
        <v>454.49</v>
      </c>
      <c r="L1086" s="4">
        <f>ROUND(('Sheet1 (4)'!M1092+'Sheet1 (4)'!R1092)/100,2)</f>
        <v>263.81</v>
      </c>
      <c r="M1086" s="4">
        <f>ROUND(('Sheet1 (4)'!N1092+'Sheet1 (4)'!S1092)/100,2)</f>
        <v>95.6</v>
      </c>
      <c r="N1086" s="4">
        <f>ROUND(('Sheet1 (4)'!O1092+'Sheet1 (4)'!T1092)/100,2)</f>
        <v>52.43</v>
      </c>
      <c r="O1086" s="4">
        <f>ROUND(('Sheet1 (4)'!P1092+'Sheet1 (4)'!U1092)/100,2)</f>
        <v>162.12</v>
      </c>
      <c r="P1086" s="4">
        <f>ROUND(('Sheet1 (4)'!Q1092+'Sheet1 (4)'!V1092)/100,2)</f>
        <v>689.17</v>
      </c>
      <c r="Q1086" s="7">
        <f>ROUND('Sheet1 (4)'!W1092/100,2)</f>
        <v>0.09</v>
      </c>
      <c r="R1086" s="7">
        <f>ROUND('Sheet1 (4)'!X1092/100,2)</f>
        <v>0.16</v>
      </c>
      <c r="S1086" s="7">
        <f>ROUND('Sheet1 (4)'!Y1092/100,2)</f>
        <v>0.09</v>
      </c>
      <c r="T1086" s="7">
        <f>ROUND('Sheet1 (4)'!Z1092/100,2)</f>
        <v>7.0000000000000007E-2</v>
      </c>
      <c r="U1086" s="7">
        <f>ROUND('Sheet1 (4)'!AA1092/100,2)</f>
        <v>0.03</v>
      </c>
      <c r="V1086" s="1" t="str">
        <f>'Sheet1 (4)'!AB1092&amp;".T"</f>
        <v>2433.T</v>
      </c>
      <c r="W1086">
        <f>ROUND('Sheet1 (4)'!AC1092,2)</f>
        <v>48.49</v>
      </c>
      <c r="X1086">
        <f>ROUND('Sheet1 (4)'!AD1092,2)</f>
        <v>1.0900000000000001</v>
      </c>
      <c r="Y1086" t="str">
        <f>_xlfn.XLOOKUP('Sheet1 (4)'!AB1092,'Sheet1 (3)'!B:B,'Sheet1 (3)'!D:D,"",0)</f>
        <v>プライム</v>
      </c>
    </row>
    <row r="1087" spans="1:25" x14ac:dyDescent="0.2">
      <c r="A1087">
        <v>1086</v>
      </c>
      <c r="B1087" s="1" t="str">
        <f>_xlfn.XLOOKUP('Sheet1 (4)'!AB1093,'Sheet1 (3)'!B:B,'Sheet1 (3)'!C:C,"",0)</f>
        <v>博展</v>
      </c>
      <c r="C1087" s="1" t="str">
        <f>_xlfn.XLOOKUP('Sheet1 (4)'!AB1093,'Sheet1 (3)'!B:B,'Sheet1 (3)'!F:F,"",0)</f>
        <v>サービス業</v>
      </c>
      <c r="D1087" s="1">
        <f>ROUND('Sheet1 (4)'!E1093/100000000,2)</f>
        <v>0.16</v>
      </c>
      <c r="E1087" s="1">
        <f>ROUND('Sheet1 (4)'!F1093/100,2)</f>
        <v>-5.74</v>
      </c>
      <c r="F1087" s="1">
        <f>ROUND('Sheet1 (4)'!G1093/100,2)</f>
        <v>5.44</v>
      </c>
      <c r="G1087" s="1">
        <f>ROUND('Sheet1 (4)'!H1093/100,2)</f>
        <v>12.89</v>
      </c>
      <c r="H1087" s="1">
        <f>ROUND('Sheet1 (4)'!I1093/100,2)</f>
        <v>13.94</v>
      </c>
      <c r="I1087" s="1">
        <f>ROUND('Sheet1 (4)'!J1093/100,2)</f>
        <v>13.94</v>
      </c>
      <c r="J1087" s="1" t="e">
        <f>ROUND('Sheet1 (4)'!K1093/100,2)</f>
        <v>#VALUE!</v>
      </c>
      <c r="K1087" s="1" t="e">
        <f>ROUND('Sheet1 (4)'!L1093/100,2)</f>
        <v>#VALUE!</v>
      </c>
      <c r="L1087" s="4">
        <f>ROUND(('Sheet1 (4)'!M1093+'Sheet1 (4)'!R1093)/100,2)</f>
        <v>2.75</v>
      </c>
      <c r="M1087" s="4">
        <f>ROUND(('Sheet1 (4)'!N1093+'Sheet1 (4)'!S1093)/100,2)</f>
        <v>10</v>
      </c>
      <c r="N1087" s="4">
        <f>ROUND(('Sheet1 (4)'!O1093+'Sheet1 (4)'!T1093)/100,2)</f>
        <v>6.2</v>
      </c>
      <c r="O1087" s="4">
        <f>ROUND(('Sheet1 (4)'!P1093+'Sheet1 (4)'!U1093)/100,2)</f>
        <v>9.31</v>
      </c>
      <c r="P1087" s="4">
        <f>ROUND(('Sheet1 (4)'!Q1093+'Sheet1 (4)'!V1093)/100,2)</f>
        <v>9.31</v>
      </c>
      <c r="Q1087" s="7">
        <f>ROUND('Sheet1 (4)'!W1093/100,2)</f>
        <v>-0.17</v>
      </c>
      <c r="R1087" s="7">
        <f>ROUND('Sheet1 (4)'!X1093/100,2)</f>
        <v>0.56000000000000005</v>
      </c>
      <c r="S1087" s="7" t="e">
        <f>ROUND('Sheet1 (4)'!Y1093/100,2)</f>
        <v>#VALUE!</v>
      </c>
      <c r="T1087" s="7">
        <f>ROUND('Sheet1 (4)'!Z1093/100,2)</f>
        <v>0.33</v>
      </c>
      <c r="U1087" s="7">
        <f>ROUND('Sheet1 (4)'!AA1093/100,2)</f>
        <v>0.33</v>
      </c>
      <c r="V1087" s="1" t="str">
        <f>'Sheet1 (4)'!AB1093&amp;".T"</f>
        <v>2173.T</v>
      </c>
      <c r="W1087">
        <f>ROUND('Sheet1 (4)'!AC1093,2)</f>
        <v>9.2799999999999994</v>
      </c>
      <c r="X1087">
        <f>ROUND('Sheet1 (4)'!AD1093,2)</f>
        <v>2.58</v>
      </c>
      <c r="Y1087" t="str">
        <f>_xlfn.XLOOKUP('Sheet1 (4)'!AB1093,'Sheet1 (3)'!B:B,'Sheet1 (3)'!D:D,"",0)</f>
        <v>グロース</v>
      </c>
    </row>
    <row r="1088" spans="1:25" x14ac:dyDescent="0.2">
      <c r="A1088">
        <v>1087</v>
      </c>
      <c r="B1088" s="1" t="str">
        <f>_xlfn.XLOOKUP('Sheet1 (4)'!AB1094,'Sheet1 (3)'!B:B,'Sheet1 (3)'!C:C,"",0)</f>
        <v>伯東</v>
      </c>
      <c r="C1088" s="1" t="str">
        <f>_xlfn.XLOOKUP('Sheet1 (4)'!AB1094,'Sheet1 (3)'!B:B,'Sheet1 (3)'!F:F,"",0)</f>
        <v>卸売業</v>
      </c>
      <c r="D1088" s="1">
        <f>ROUND('Sheet1 (4)'!E1094/100000000,2)</f>
        <v>0.21</v>
      </c>
      <c r="E1088" s="1">
        <f>ROUND('Sheet1 (4)'!F1094/100,2)</f>
        <v>38.07</v>
      </c>
      <c r="F1088" s="1">
        <f>ROUND('Sheet1 (4)'!G1094/100,2)</f>
        <v>73.05</v>
      </c>
      <c r="G1088" s="1">
        <f>ROUND('Sheet1 (4)'!H1094/100,2)</f>
        <v>127.12</v>
      </c>
      <c r="H1088" s="1">
        <f>ROUND('Sheet1 (4)'!I1094/100,2)</f>
        <v>76.37</v>
      </c>
      <c r="I1088" s="1">
        <f>ROUND('Sheet1 (4)'!J1094/100,2)</f>
        <v>79.14</v>
      </c>
      <c r="J1088" s="1" t="e">
        <f>ROUND('Sheet1 (4)'!K1094/100,2)</f>
        <v>#VALUE!</v>
      </c>
      <c r="K1088" s="1" t="e">
        <f>ROUND('Sheet1 (4)'!L1094/100,2)</f>
        <v>#VALUE!</v>
      </c>
      <c r="L1088" s="4">
        <f>ROUND(('Sheet1 (4)'!M1094+'Sheet1 (4)'!R1094)/100,2)</f>
        <v>80.19</v>
      </c>
      <c r="M1088" s="4">
        <f>ROUND(('Sheet1 (4)'!N1094+'Sheet1 (4)'!S1094)/100,2)</f>
        <v>3.45</v>
      </c>
      <c r="N1088" s="4">
        <f>ROUND(('Sheet1 (4)'!O1094+'Sheet1 (4)'!T1094)/100,2)</f>
        <v>-36.82</v>
      </c>
      <c r="O1088" s="4">
        <f>ROUND(('Sheet1 (4)'!P1094+'Sheet1 (4)'!U1094)/100,2)</f>
        <v>95.88</v>
      </c>
      <c r="P1088" s="4">
        <f>ROUND(('Sheet1 (4)'!Q1094+'Sheet1 (4)'!V1094)/100,2)</f>
        <v>60.21</v>
      </c>
      <c r="Q1088" s="7">
        <f>ROUND('Sheet1 (4)'!W1094/100,2)</f>
        <v>0.05</v>
      </c>
      <c r="R1088" s="7">
        <f>ROUND('Sheet1 (4)'!X1094/100,2)</f>
        <v>0.08</v>
      </c>
      <c r="S1088" s="7">
        <f>ROUND('Sheet1 (4)'!Y1094/100,2)</f>
        <v>0.14000000000000001</v>
      </c>
      <c r="T1088" s="7">
        <f>ROUND('Sheet1 (4)'!Z1094/100,2)</f>
        <v>0.08</v>
      </c>
      <c r="U1088" s="7">
        <f>ROUND('Sheet1 (4)'!AA1094/100,2)</f>
        <v>0.08</v>
      </c>
      <c r="V1088" s="1" t="str">
        <f>'Sheet1 (4)'!AB1094&amp;".T"</f>
        <v>7433.T</v>
      </c>
      <c r="W1088">
        <f>ROUND('Sheet1 (4)'!AC1094,2)</f>
        <v>15.74</v>
      </c>
      <c r="X1088">
        <f>ROUND('Sheet1 (4)'!AD1094,2)</f>
        <v>1.2</v>
      </c>
      <c r="Y1088" t="str">
        <f>_xlfn.XLOOKUP('Sheet1 (4)'!AB1094,'Sheet1 (3)'!B:B,'Sheet1 (3)'!D:D,"",0)</f>
        <v>プライム</v>
      </c>
    </row>
    <row r="1089" spans="1:25" x14ac:dyDescent="0.2">
      <c r="A1089">
        <v>1088</v>
      </c>
      <c r="B1089" s="1" t="str">
        <f>_xlfn.XLOOKUP('Sheet1 (4)'!AB1095,'Sheet1 (3)'!B:B,'Sheet1 (3)'!C:C,"",0)</f>
        <v>白洋舎</v>
      </c>
      <c r="C1089" s="1" t="str">
        <f>_xlfn.XLOOKUP('Sheet1 (4)'!AB1095,'Sheet1 (3)'!B:B,'Sheet1 (3)'!F:F,"",0)</f>
        <v>サービス業</v>
      </c>
      <c r="D1089" s="1">
        <f>ROUND('Sheet1 (4)'!E1095/100000000,2)</f>
        <v>0.04</v>
      </c>
      <c r="E1089" s="1">
        <f>ROUND('Sheet1 (4)'!F1095/100,2)</f>
        <v>-29.07</v>
      </c>
      <c r="F1089" s="1">
        <f>ROUND('Sheet1 (4)'!G1095/100,2)</f>
        <v>6.66</v>
      </c>
      <c r="G1089" s="1">
        <f>ROUND('Sheet1 (4)'!H1095/100,2)</f>
        <v>18.16</v>
      </c>
      <c r="H1089" s="1">
        <f>ROUND('Sheet1 (4)'!I1095/100,2)</f>
        <v>22.96</v>
      </c>
      <c r="I1089" s="1">
        <f>ROUND('Sheet1 (4)'!J1095/100,2)</f>
        <v>22.96</v>
      </c>
      <c r="J1089" s="1" t="e">
        <f>ROUND('Sheet1 (4)'!K1095/100,2)</f>
        <v>#VALUE!</v>
      </c>
      <c r="K1089" s="1" t="e">
        <f>ROUND('Sheet1 (4)'!L1095/100,2)</f>
        <v>#VALUE!</v>
      </c>
      <c r="L1089" s="4">
        <f>ROUND(('Sheet1 (4)'!M1095+'Sheet1 (4)'!R1095)/100,2)</f>
        <v>17.32</v>
      </c>
      <c r="M1089" s="4">
        <f>ROUND(('Sheet1 (4)'!N1095+'Sheet1 (4)'!S1095)/100,2)</f>
        <v>21.28</v>
      </c>
      <c r="N1089" s="4">
        <f>ROUND(('Sheet1 (4)'!O1095+'Sheet1 (4)'!T1095)/100,2)</f>
        <v>9.69</v>
      </c>
      <c r="O1089" s="4">
        <f>ROUND(('Sheet1 (4)'!P1095+'Sheet1 (4)'!U1095)/100,2)</f>
        <v>28.33</v>
      </c>
      <c r="P1089" s="4">
        <f>ROUND(('Sheet1 (4)'!Q1095+'Sheet1 (4)'!V1095)/100,2)</f>
        <v>28.33</v>
      </c>
      <c r="Q1089" s="7">
        <f>ROUND('Sheet1 (4)'!W1095/100,2)</f>
        <v>-0.26</v>
      </c>
      <c r="R1089" s="7">
        <f>ROUND('Sheet1 (4)'!X1095/100,2)</f>
        <v>0.31</v>
      </c>
      <c r="S1089" s="7">
        <f>ROUND('Sheet1 (4)'!Y1095/100,2)</f>
        <v>0.27</v>
      </c>
      <c r="T1089" s="7">
        <f>ROUND('Sheet1 (4)'!Z1095/100,2)</f>
        <v>0.24</v>
      </c>
      <c r="U1089" s="7">
        <f>ROUND('Sheet1 (4)'!AA1095/100,2)</f>
        <v>0.24</v>
      </c>
      <c r="V1089" s="1" t="str">
        <f>'Sheet1 (4)'!AB1095&amp;".T"</f>
        <v>9731.T</v>
      </c>
      <c r="W1089">
        <f>ROUND('Sheet1 (4)'!AC1095,2)</f>
        <v>5.94</v>
      </c>
      <c r="X1089">
        <f>ROUND('Sheet1 (4)'!AD1095,2)</f>
        <v>1.0900000000000001</v>
      </c>
      <c r="Y1089" t="str">
        <f>_xlfn.XLOOKUP('Sheet1 (4)'!AB1095,'Sheet1 (3)'!B:B,'Sheet1 (3)'!D:D,"",0)</f>
        <v>スタンダード</v>
      </c>
    </row>
    <row r="1090" spans="1:25" x14ac:dyDescent="0.2">
      <c r="A1090">
        <v>1089</v>
      </c>
      <c r="B1090" s="1" t="str">
        <f>_xlfn.XLOOKUP('Sheet1 (4)'!AB1096,'Sheet1 (3)'!B:B,'Sheet1 (3)'!C:C,"",0)</f>
        <v>ハルメクホールディングス</v>
      </c>
      <c r="C1090" s="1" t="str">
        <f>_xlfn.XLOOKUP('Sheet1 (4)'!AB1096,'Sheet1 (3)'!B:B,'Sheet1 (3)'!F:F,"",0)</f>
        <v>小売業</v>
      </c>
      <c r="D1090" s="1">
        <f>ROUND('Sheet1 (4)'!E1096/100000000,2)</f>
        <v>0.11</v>
      </c>
      <c r="E1090" s="1" t="e">
        <f>ROUND('Sheet1 (4)'!F1096/100,2)</f>
        <v>#VALUE!</v>
      </c>
      <c r="F1090" s="1">
        <f>ROUND('Sheet1 (4)'!G1096/100,2)</f>
        <v>13.59</v>
      </c>
      <c r="G1090" s="1">
        <f>ROUND('Sheet1 (4)'!H1096/100,2)</f>
        <v>20.440000000000001</v>
      </c>
      <c r="H1090" s="1">
        <f>ROUND('Sheet1 (4)'!I1096/100,2)</f>
        <v>14.24</v>
      </c>
      <c r="I1090" s="1">
        <f>ROUND('Sheet1 (4)'!J1096/100,2)</f>
        <v>13.01</v>
      </c>
      <c r="J1090" s="1" t="e">
        <f>ROUND('Sheet1 (4)'!K1096/100,2)</f>
        <v>#VALUE!</v>
      </c>
      <c r="K1090" s="1" t="e">
        <f>ROUND('Sheet1 (4)'!L1096/100,2)</f>
        <v>#VALUE!</v>
      </c>
      <c r="L1090" s="4" t="e">
        <f>ROUND(('Sheet1 (4)'!M1096+'Sheet1 (4)'!R1096)/100,2)</f>
        <v>#VALUE!</v>
      </c>
      <c r="M1090" s="4" t="e">
        <f>ROUND(('Sheet1 (4)'!N1096+'Sheet1 (4)'!S1096)/100,2)</f>
        <v>#VALUE!</v>
      </c>
      <c r="N1090" s="4">
        <f>ROUND(('Sheet1 (4)'!O1096+'Sheet1 (4)'!T1096)/100,2)</f>
        <v>17.96</v>
      </c>
      <c r="O1090" s="4">
        <f>ROUND(('Sheet1 (4)'!P1096+'Sheet1 (4)'!U1096)/100,2)</f>
        <v>-2.62</v>
      </c>
      <c r="P1090" s="4">
        <f>ROUND(('Sheet1 (4)'!Q1096+'Sheet1 (4)'!V1096)/100,2)</f>
        <v>20.51</v>
      </c>
      <c r="Q1090" s="7" t="e">
        <f>ROUND('Sheet1 (4)'!W1096/100,2)</f>
        <v>#VALUE!</v>
      </c>
      <c r="R1090" s="7" t="e">
        <f>ROUND('Sheet1 (4)'!X1096/100,2)</f>
        <v>#VALUE!</v>
      </c>
      <c r="S1090" s="7">
        <f>ROUND('Sheet1 (4)'!Y1096/100,2)</f>
        <v>0.3</v>
      </c>
      <c r="T1090" s="7">
        <f>ROUND('Sheet1 (4)'!Z1096/100,2)</f>
        <v>7.0000000000000007E-2</v>
      </c>
      <c r="U1090" s="7">
        <f>ROUND('Sheet1 (4)'!AA1096/100,2)</f>
        <v>0.08</v>
      </c>
      <c r="V1090" s="1" t="str">
        <f>'Sheet1 (4)'!AB1096&amp;".T"</f>
        <v>7119.T</v>
      </c>
      <c r="W1090">
        <f>ROUND('Sheet1 (4)'!AC1096,2)</f>
        <v>24.06</v>
      </c>
      <c r="X1090">
        <f>ROUND('Sheet1 (4)'!AD1096,2)</f>
        <v>1.76</v>
      </c>
      <c r="Y1090" t="str">
        <f>_xlfn.XLOOKUP('Sheet1 (4)'!AB1096,'Sheet1 (3)'!B:B,'Sheet1 (3)'!D:D,"",0)</f>
        <v>グロース</v>
      </c>
    </row>
    <row r="1091" spans="1:25" x14ac:dyDescent="0.2">
      <c r="A1091">
        <v>1090</v>
      </c>
      <c r="B1091" s="1" t="str">
        <f>_xlfn.XLOOKUP('Sheet1 (4)'!AB1097,'Sheet1 (3)'!B:B,'Sheet1 (3)'!C:C,"",0)</f>
        <v>ハローズ</v>
      </c>
      <c r="C1091" s="1" t="str">
        <f>_xlfn.XLOOKUP('Sheet1 (4)'!AB1097,'Sheet1 (3)'!B:B,'Sheet1 (3)'!F:F,"",0)</f>
        <v>小売業</v>
      </c>
      <c r="D1091" s="1">
        <f>ROUND('Sheet1 (4)'!E1097/100000000,2)</f>
        <v>0.21</v>
      </c>
      <c r="E1091" s="1">
        <f>ROUND('Sheet1 (4)'!F1097/100,2)</f>
        <v>76.03</v>
      </c>
      <c r="F1091" s="1">
        <f>ROUND('Sheet1 (4)'!G1097/100,2)</f>
        <v>86.89</v>
      </c>
      <c r="G1091" s="1">
        <f>ROUND('Sheet1 (4)'!H1097/100,2)</f>
        <v>90.52</v>
      </c>
      <c r="H1091" s="1">
        <f>ROUND('Sheet1 (4)'!I1097/100,2)</f>
        <v>108.71</v>
      </c>
      <c r="I1091" s="1">
        <f>ROUND('Sheet1 (4)'!J1097/100,2)</f>
        <v>122.7</v>
      </c>
      <c r="J1091" s="1" t="e">
        <f>ROUND('Sheet1 (4)'!K1097/100,2)</f>
        <v>#VALUE!</v>
      </c>
      <c r="K1091" s="1" t="e">
        <f>ROUND('Sheet1 (4)'!L1097/100,2)</f>
        <v>#VALUE!</v>
      </c>
      <c r="L1091" s="4">
        <f>ROUND(('Sheet1 (4)'!M1097+'Sheet1 (4)'!R1097)/100,2)</f>
        <v>40.29</v>
      </c>
      <c r="M1091" s="4">
        <f>ROUND(('Sheet1 (4)'!N1097+'Sheet1 (4)'!S1097)/100,2)</f>
        <v>-45.39</v>
      </c>
      <c r="N1091" s="4">
        <f>ROUND(('Sheet1 (4)'!O1097+'Sheet1 (4)'!T1097)/100,2)</f>
        <v>-9</v>
      </c>
      <c r="O1091" s="4">
        <f>ROUND(('Sheet1 (4)'!P1097+'Sheet1 (4)'!U1097)/100,2)</f>
        <v>59.05</v>
      </c>
      <c r="P1091" s="4">
        <f>ROUND(('Sheet1 (4)'!Q1097+'Sheet1 (4)'!V1097)/100,2)</f>
        <v>21.35</v>
      </c>
      <c r="Q1091" s="7">
        <f>ROUND('Sheet1 (4)'!W1097/100,2)</f>
        <v>0.14000000000000001</v>
      </c>
      <c r="R1091" s="7">
        <f>ROUND('Sheet1 (4)'!X1097/100,2)</f>
        <v>0.13</v>
      </c>
      <c r="S1091" s="7">
        <f>ROUND('Sheet1 (4)'!Y1097/100,2)</f>
        <v>0.12</v>
      </c>
      <c r="T1091" s="7">
        <f>ROUND('Sheet1 (4)'!Z1097/100,2)</f>
        <v>0.15</v>
      </c>
      <c r="U1091" s="7">
        <f>ROUND('Sheet1 (4)'!AA1097/100,2)</f>
        <v>0.13</v>
      </c>
      <c r="V1091" s="1" t="str">
        <f>'Sheet1 (4)'!AB1097&amp;".T"</f>
        <v>2742.T</v>
      </c>
      <c r="W1091">
        <f>ROUND('Sheet1 (4)'!AC1097,2)</f>
        <v>10.63</v>
      </c>
      <c r="X1091">
        <f>ROUND('Sheet1 (4)'!AD1097,2)</f>
        <v>1.29</v>
      </c>
      <c r="Y1091" t="str">
        <f>_xlfn.XLOOKUP('Sheet1 (4)'!AB1097,'Sheet1 (3)'!B:B,'Sheet1 (3)'!D:D,"",0)</f>
        <v>プライム</v>
      </c>
    </row>
    <row r="1092" spans="1:25" x14ac:dyDescent="0.2">
      <c r="A1092">
        <v>1091</v>
      </c>
      <c r="B1092" s="1" t="str">
        <f>_xlfn.XLOOKUP('Sheet1 (4)'!AB1098,'Sheet1 (3)'!B:B,'Sheet1 (3)'!C:C,"",0)</f>
        <v>ハマイ</v>
      </c>
      <c r="C1092" s="1" t="str">
        <f>_xlfn.XLOOKUP('Sheet1 (4)'!AB1098,'Sheet1 (3)'!B:B,'Sheet1 (3)'!F:F,"",0)</f>
        <v>機械</v>
      </c>
      <c r="D1092" s="1">
        <f>ROUND('Sheet1 (4)'!E1098/100000000,2)</f>
        <v>7.0000000000000007E-2</v>
      </c>
      <c r="E1092" s="1">
        <f>ROUND('Sheet1 (4)'!F1098/100,2)</f>
        <v>5.1100000000000003</v>
      </c>
      <c r="F1092" s="1">
        <f>ROUND('Sheet1 (4)'!G1098/100,2)</f>
        <v>10.97</v>
      </c>
      <c r="G1092" s="1">
        <f>ROUND('Sheet1 (4)'!H1098/100,2)</f>
        <v>10.220000000000001</v>
      </c>
      <c r="H1092" s="1">
        <f>ROUND('Sheet1 (4)'!I1098/100,2)</f>
        <v>11.17</v>
      </c>
      <c r="I1092" s="1">
        <f>ROUND('Sheet1 (4)'!J1098/100,2)</f>
        <v>11.17</v>
      </c>
      <c r="J1092" s="1" t="e">
        <f>ROUND('Sheet1 (4)'!K1098/100,2)</f>
        <v>#VALUE!</v>
      </c>
      <c r="K1092" s="1" t="e">
        <f>ROUND('Sheet1 (4)'!L1098/100,2)</f>
        <v>#VALUE!</v>
      </c>
      <c r="L1092" s="4">
        <f>ROUND(('Sheet1 (4)'!M1098+'Sheet1 (4)'!R1098)/100,2)</f>
        <v>2.2000000000000002</v>
      </c>
      <c r="M1092" s="4">
        <f>ROUND(('Sheet1 (4)'!N1098+'Sheet1 (4)'!S1098)/100,2)</f>
        <v>7.48</v>
      </c>
      <c r="N1092" s="4">
        <f>ROUND(('Sheet1 (4)'!O1098+'Sheet1 (4)'!T1098)/100,2)</f>
        <v>3.13</v>
      </c>
      <c r="O1092" s="4">
        <f>ROUND(('Sheet1 (4)'!P1098+'Sheet1 (4)'!U1098)/100,2)</f>
        <v>0.93</v>
      </c>
      <c r="P1092" s="4">
        <f>ROUND(('Sheet1 (4)'!Q1098+'Sheet1 (4)'!V1098)/100,2)</f>
        <v>0.93</v>
      </c>
      <c r="Q1092" s="7">
        <f>ROUND('Sheet1 (4)'!W1098/100,2)</f>
        <v>0.03</v>
      </c>
      <c r="R1092" s="7">
        <f>ROUND('Sheet1 (4)'!X1098/100,2)</f>
        <v>7.0000000000000007E-2</v>
      </c>
      <c r="S1092" s="7">
        <f>ROUND('Sheet1 (4)'!Y1098/100,2)</f>
        <v>0.06</v>
      </c>
      <c r="T1092" s="7">
        <f>ROUND('Sheet1 (4)'!Z1098/100,2)</f>
        <v>0.02</v>
      </c>
      <c r="U1092" s="7">
        <f>ROUND('Sheet1 (4)'!AA1098/100,2)</f>
        <v>0.02</v>
      </c>
      <c r="V1092" s="1" t="str">
        <f>'Sheet1 (4)'!AB1098&amp;".T"</f>
        <v>6497.T</v>
      </c>
      <c r="W1092">
        <f>ROUND('Sheet1 (4)'!AC1098,2)</f>
        <v>9.75</v>
      </c>
      <c r="X1092">
        <f>ROUND('Sheet1 (4)'!AD1098,2)</f>
        <v>0.48</v>
      </c>
      <c r="Y1092" t="str">
        <f>_xlfn.XLOOKUP('Sheet1 (4)'!AB1098,'Sheet1 (3)'!B:B,'Sheet1 (3)'!D:D,"",0)</f>
        <v>スタンダード</v>
      </c>
    </row>
    <row r="1093" spans="1:25" x14ac:dyDescent="0.2">
      <c r="A1093">
        <v>1092</v>
      </c>
      <c r="B1093" s="1" t="str">
        <f>_xlfn.XLOOKUP('Sheet1 (4)'!AB1099,'Sheet1 (3)'!B:B,'Sheet1 (3)'!C:C,"",0)</f>
        <v>ハマキョウレックス</v>
      </c>
      <c r="C1093" s="1" t="str">
        <f>_xlfn.XLOOKUP('Sheet1 (4)'!AB1099,'Sheet1 (3)'!B:B,'Sheet1 (3)'!F:F,"",0)</f>
        <v>陸運業</v>
      </c>
      <c r="D1093" s="1">
        <f>ROUND('Sheet1 (4)'!E1099/100000000,2)</f>
        <v>0.74</v>
      </c>
      <c r="E1093" s="1">
        <f>ROUND('Sheet1 (4)'!F1099/100,2)</f>
        <v>105.63</v>
      </c>
      <c r="F1093" s="1">
        <f>ROUND('Sheet1 (4)'!G1099/100,2)</f>
        <v>111.14</v>
      </c>
      <c r="G1093" s="1">
        <f>ROUND('Sheet1 (4)'!H1099/100,2)</f>
        <v>115.49</v>
      </c>
      <c r="H1093" s="1">
        <f>ROUND('Sheet1 (4)'!I1099/100,2)</f>
        <v>123.45</v>
      </c>
      <c r="I1093" s="1">
        <f>ROUND('Sheet1 (4)'!J1099/100,2)</f>
        <v>132.15</v>
      </c>
      <c r="J1093" s="1">
        <f>ROUND('Sheet1 (4)'!K1099/100,2)</f>
        <v>143</v>
      </c>
      <c r="K1093" s="1">
        <f>ROUND('Sheet1 (4)'!L1099/100,2)</f>
        <v>153</v>
      </c>
      <c r="L1093" s="4">
        <f>ROUND(('Sheet1 (4)'!M1099+'Sheet1 (4)'!R1099)/100,2)</f>
        <v>40.15</v>
      </c>
      <c r="M1093" s="4">
        <f>ROUND(('Sheet1 (4)'!N1099+'Sheet1 (4)'!S1099)/100,2)</f>
        <v>75.67</v>
      </c>
      <c r="N1093" s="4">
        <f>ROUND(('Sheet1 (4)'!O1099+'Sheet1 (4)'!T1099)/100,2)</f>
        <v>106.52</v>
      </c>
      <c r="O1093" s="4">
        <f>ROUND(('Sheet1 (4)'!P1099+'Sheet1 (4)'!U1099)/100,2)</f>
        <v>75.78</v>
      </c>
      <c r="P1093" s="4">
        <f>ROUND(('Sheet1 (4)'!Q1099+'Sheet1 (4)'!V1099)/100,2)</f>
        <v>30.35</v>
      </c>
      <c r="Q1093" s="7">
        <f>ROUND('Sheet1 (4)'!W1099/100,2)</f>
        <v>0.1</v>
      </c>
      <c r="R1093" s="7">
        <f>ROUND('Sheet1 (4)'!X1099/100,2)</f>
        <v>0.1</v>
      </c>
      <c r="S1093" s="7">
        <f>ROUND('Sheet1 (4)'!Y1099/100,2)</f>
        <v>0.1</v>
      </c>
      <c r="T1093" s="7">
        <f>ROUND('Sheet1 (4)'!Z1099/100,2)</f>
        <v>0.1</v>
      </c>
      <c r="U1093" s="7">
        <f>ROUND('Sheet1 (4)'!AA1099/100,2)</f>
        <v>0.1</v>
      </c>
      <c r="V1093" s="1" t="str">
        <f>'Sheet1 (4)'!AB1099&amp;".T"</f>
        <v>9037.T</v>
      </c>
      <c r="W1093">
        <f>ROUND('Sheet1 (4)'!AC1099,2)</f>
        <v>12.23</v>
      </c>
      <c r="X1093">
        <f>ROUND('Sheet1 (4)'!AD1099,2)</f>
        <v>1.24</v>
      </c>
      <c r="Y1093" t="str">
        <f>_xlfn.XLOOKUP('Sheet1 (4)'!AB1099,'Sheet1 (3)'!B:B,'Sheet1 (3)'!D:D,"",0)</f>
        <v>プライム</v>
      </c>
    </row>
    <row r="1094" spans="1:25" x14ac:dyDescent="0.2">
      <c r="A1094">
        <v>1093</v>
      </c>
      <c r="B1094" s="1" t="str">
        <f>_xlfn.XLOOKUP('Sheet1 (4)'!AB1100,'Sheet1 (3)'!B:B,'Sheet1 (3)'!C:C,"",0)</f>
        <v>浜松ホトニクス</v>
      </c>
      <c r="C1094" s="1" t="str">
        <f>_xlfn.XLOOKUP('Sheet1 (4)'!AB1100,'Sheet1 (3)'!B:B,'Sheet1 (3)'!F:F,"",0)</f>
        <v>電気機器</v>
      </c>
      <c r="D1094" s="1">
        <f>ROUND('Sheet1 (4)'!E1100/100000000,2)</f>
        <v>2.99</v>
      </c>
      <c r="E1094" s="1">
        <f>ROUND('Sheet1 (4)'!F1100/100,2)</f>
        <v>343.18</v>
      </c>
      <c r="F1094" s="1">
        <f>ROUND('Sheet1 (4)'!G1100/100,2)</f>
        <v>569.84</v>
      </c>
      <c r="G1094" s="1">
        <f>ROUND('Sheet1 (4)'!H1100/100,2)</f>
        <v>566.76</v>
      </c>
      <c r="H1094" s="1">
        <f>ROUND('Sheet1 (4)'!I1100/100,2)</f>
        <v>321.18</v>
      </c>
      <c r="I1094" s="1">
        <f>ROUND('Sheet1 (4)'!J1100/100,2)</f>
        <v>161.63999999999999</v>
      </c>
      <c r="J1094" s="1">
        <f>ROUND('Sheet1 (4)'!K1100/100,2)</f>
        <v>205.69</v>
      </c>
      <c r="K1094" s="1">
        <f>ROUND('Sheet1 (4)'!L1100/100,2)</f>
        <v>291.92</v>
      </c>
      <c r="L1094" s="4">
        <f>ROUND(('Sheet1 (4)'!M1100+'Sheet1 (4)'!R1100)/100,2)</f>
        <v>231.35</v>
      </c>
      <c r="M1094" s="4">
        <f>ROUND(('Sheet1 (4)'!N1100+'Sheet1 (4)'!S1100)/100,2)</f>
        <v>317.95</v>
      </c>
      <c r="N1094" s="4">
        <f>ROUND(('Sheet1 (4)'!O1100+'Sheet1 (4)'!T1100)/100,2)</f>
        <v>13.56</v>
      </c>
      <c r="O1094" s="4">
        <f>ROUND(('Sheet1 (4)'!P1100+'Sheet1 (4)'!U1100)/100,2)</f>
        <v>-356.48</v>
      </c>
      <c r="P1094" s="4" t="e">
        <f>ROUND(('Sheet1 (4)'!Q1100+'Sheet1 (4)'!V1100)/100,2)</f>
        <v>#VALUE!</v>
      </c>
      <c r="Q1094" s="7">
        <f>ROUND('Sheet1 (4)'!W1100/100,2)</f>
        <v>0.11</v>
      </c>
      <c r="R1094" s="7">
        <f>ROUND('Sheet1 (4)'!X1100/100,2)</f>
        <v>0.16</v>
      </c>
      <c r="S1094" s="7">
        <f>ROUND('Sheet1 (4)'!Y1100/100,2)</f>
        <v>0.14000000000000001</v>
      </c>
      <c r="T1094" s="7">
        <f>ROUND('Sheet1 (4)'!Z1100/100,2)</f>
        <v>0.08</v>
      </c>
      <c r="U1094" s="7">
        <f>ROUND('Sheet1 (4)'!AA1100/100,2)</f>
        <v>0.04</v>
      </c>
      <c r="V1094" s="1" t="str">
        <f>'Sheet1 (4)'!AB1100&amp;".T"</f>
        <v>6965.T</v>
      </c>
      <c r="W1094">
        <f>ROUND('Sheet1 (4)'!AC1100,2)</f>
        <v>35.51</v>
      </c>
      <c r="X1094">
        <f>ROUND('Sheet1 (4)'!AD1100,2)</f>
        <v>1.56</v>
      </c>
      <c r="Y1094" t="str">
        <f>_xlfn.XLOOKUP('Sheet1 (4)'!AB1100,'Sheet1 (3)'!B:B,'Sheet1 (3)'!D:D,"",0)</f>
        <v>プライム</v>
      </c>
    </row>
    <row r="1095" spans="1:25" x14ac:dyDescent="0.2">
      <c r="A1095">
        <v>1094</v>
      </c>
      <c r="B1095" s="1" t="str">
        <f>_xlfn.XLOOKUP('Sheet1 (4)'!AB1101,'Sheet1 (3)'!B:B,'Sheet1 (3)'!C:C,"",0)</f>
        <v>浜木綿</v>
      </c>
      <c r="C1095" s="1" t="str">
        <f>_xlfn.XLOOKUP('Sheet1 (4)'!AB1101,'Sheet1 (3)'!B:B,'Sheet1 (3)'!F:F,"",0)</f>
        <v>小売業</v>
      </c>
      <c r="D1095" s="1">
        <f>ROUND('Sheet1 (4)'!E1101/100000000,2)</f>
        <v>0.02</v>
      </c>
      <c r="E1095" s="1">
        <f>ROUND('Sheet1 (4)'!F1101/100,2)</f>
        <v>-1.77</v>
      </c>
      <c r="F1095" s="1">
        <f>ROUND('Sheet1 (4)'!G1101/100,2)</f>
        <v>-1.65</v>
      </c>
      <c r="G1095" s="1">
        <f>ROUND('Sheet1 (4)'!H1101/100,2)</f>
        <v>1.21</v>
      </c>
      <c r="H1095" s="1">
        <f>ROUND('Sheet1 (4)'!I1101/100,2)</f>
        <v>2.19</v>
      </c>
      <c r="I1095" s="1">
        <f>ROUND('Sheet1 (4)'!J1101/100,2)</f>
        <v>1.9</v>
      </c>
      <c r="J1095" s="1" t="e">
        <f>ROUND('Sheet1 (4)'!K1101/100,2)</f>
        <v>#VALUE!</v>
      </c>
      <c r="K1095" s="1" t="e">
        <f>ROUND('Sheet1 (4)'!L1101/100,2)</f>
        <v>#VALUE!</v>
      </c>
      <c r="L1095" s="4">
        <f>ROUND(('Sheet1 (4)'!M1101+'Sheet1 (4)'!R1101)/100,2)</f>
        <v>-1.82</v>
      </c>
      <c r="M1095" s="4">
        <f>ROUND(('Sheet1 (4)'!N1101+'Sheet1 (4)'!S1101)/100,2)</f>
        <v>-2.02</v>
      </c>
      <c r="N1095" s="4">
        <f>ROUND(('Sheet1 (4)'!O1101+'Sheet1 (4)'!T1101)/100,2)</f>
        <v>4.67</v>
      </c>
      <c r="O1095" s="4">
        <f>ROUND(('Sheet1 (4)'!P1101+'Sheet1 (4)'!U1101)/100,2)</f>
        <v>-0.1</v>
      </c>
      <c r="P1095" s="4">
        <f>ROUND(('Sheet1 (4)'!Q1101+'Sheet1 (4)'!V1101)/100,2)</f>
        <v>-1.02</v>
      </c>
      <c r="Q1095" s="7">
        <f>ROUND('Sheet1 (4)'!W1101/100,2)</f>
        <v>-0.1</v>
      </c>
      <c r="R1095" s="7">
        <f>ROUND('Sheet1 (4)'!X1101/100,2)</f>
        <v>0.01</v>
      </c>
      <c r="S1095" s="7">
        <f>ROUND('Sheet1 (4)'!Y1101/100,2)</f>
        <v>-0.04</v>
      </c>
      <c r="T1095" s="7">
        <f>ROUND('Sheet1 (4)'!Z1101/100,2)</f>
        <v>0.08</v>
      </c>
      <c r="U1095" s="7">
        <f>ROUND('Sheet1 (4)'!AA1101/100,2)</f>
        <v>0.05</v>
      </c>
      <c r="V1095" s="1" t="str">
        <f>'Sheet1 (4)'!AB1101&amp;".T"</f>
        <v>7682.T</v>
      </c>
      <c r="W1095">
        <f>ROUND('Sheet1 (4)'!AC1101,2)</f>
        <v>103.92</v>
      </c>
      <c r="X1095">
        <f>ROUND('Sheet1 (4)'!AD1101,2)</f>
        <v>5.25</v>
      </c>
      <c r="Y1095" t="str">
        <f>_xlfn.XLOOKUP('Sheet1 (4)'!AB1101,'Sheet1 (3)'!B:B,'Sheet1 (3)'!D:D,"",0)</f>
        <v>スタンダード</v>
      </c>
    </row>
    <row r="1096" spans="1:25" x14ac:dyDescent="0.2">
      <c r="A1096">
        <v>1095</v>
      </c>
      <c r="B1096" s="1" t="str">
        <f>_xlfn.XLOOKUP('Sheet1 (4)'!AB1102,'Sheet1 (3)'!B:B,'Sheet1 (3)'!C:C,"",0)</f>
        <v>Ｈａｍｅｅ</v>
      </c>
      <c r="C1096" s="1" t="str">
        <f>_xlfn.XLOOKUP('Sheet1 (4)'!AB1102,'Sheet1 (3)'!B:B,'Sheet1 (3)'!F:F,"",0)</f>
        <v>小売業</v>
      </c>
      <c r="D1096" s="1">
        <f>ROUND('Sheet1 (4)'!E1102/100000000,2)</f>
        <v>0.16</v>
      </c>
      <c r="E1096" s="1">
        <f>ROUND('Sheet1 (4)'!F1102/100,2)</f>
        <v>21.8</v>
      </c>
      <c r="F1096" s="1">
        <f>ROUND('Sheet1 (4)'!G1102/100,2)</f>
        <v>22.02</v>
      </c>
      <c r="G1096" s="1">
        <f>ROUND('Sheet1 (4)'!H1102/100,2)</f>
        <v>12.51</v>
      </c>
      <c r="H1096" s="1">
        <f>ROUND('Sheet1 (4)'!I1102/100,2)</f>
        <v>19.09</v>
      </c>
      <c r="I1096" s="1">
        <f>ROUND('Sheet1 (4)'!J1102/100,2)</f>
        <v>23.46</v>
      </c>
      <c r="J1096" s="1">
        <f>ROUND('Sheet1 (4)'!K1102/100,2)</f>
        <v>28</v>
      </c>
      <c r="K1096" s="1">
        <f>ROUND('Sheet1 (4)'!L1102/100,2)</f>
        <v>31</v>
      </c>
      <c r="L1096" s="4">
        <f>ROUND(('Sheet1 (4)'!M1102+'Sheet1 (4)'!R1102)/100,2)</f>
        <v>15.29</v>
      </c>
      <c r="M1096" s="4">
        <f>ROUND(('Sheet1 (4)'!N1102+'Sheet1 (4)'!S1102)/100,2)</f>
        <v>3</v>
      </c>
      <c r="N1096" s="4">
        <f>ROUND(('Sheet1 (4)'!O1102+'Sheet1 (4)'!T1102)/100,2)</f>
        <v>-8.1199999999999992</v>
      </c>
      <c r="O1096" s="4">
        <f>ROUND(('Sheet1 (4)'!P1102+'Sheet1 (4)'!U1102)/100,2)</f>
        <v>0.09</v>
      </c>
      <c r="P1096" s="4">
        <f>ROUND(('Sheet1 (4)'!Q1102+'Sheet1 (4)'!V1102)/100,2)</f>
        <v>-0.62</v>
      </c>
      <c r="Q1096" s="7">
        <f>ROUND('Sheet1 (4)'!W1102/100,2)</f>
        <v>0.27</v>
      </c>
      <c r="R1096" s="7">
        <f>ROUND('Sheet1 (4)'!X1102/100,2)</f>
        <v>0.24</v>
      </c>
      <c r="S1096" s="7">
        <f>ROUND('Sheet1 (4)'!Y1102/100,2)</f>
        <v>0.11</v>
      </c>
      <c r="T1096" s="7">
        <f>ROUND('Sheet1 (4)'!Z1102/100,2)</f>
        <v>0.12</v>
      </c>
      <c r="U1096" s="7">
        <f>ROUND('Sheet1 (4)'!AA1102/100,2)</f>
        <v>0.12</v>
      </c>
      <c r="V1096" s="1" t="str">
        <f>'Sheet1 (4)'!AB1102&amp;".T"</f>
        <v>3134.T</v>
      </c>
      <c r="W1096">
        <f>ROUND('Sheet1 (4)'!AC1102,2)</f>
        <v>6.69</v>
      </c>
      <c r="X1096">
        <f>ROUND('Sheet1 (4)'!AD1102,2)</f>
        <v>0.77</v>
      </c>
      <c r="Y1096" t="str">
        <f>_xlfn.XLOOKUP('Sheet1 (4)'!AB1102,'Sheet1 (3)'!B:B,'Sheet1 (3)'!D:D,"",0)</f>
        <v>スタンダード</v>
      </c>
    </row>
    <row r="1097" spans="1:25" x14ac:dyDescent="0.2">
      <c r="A1097">
        <v>1096</v>
      </c>
      <c r="B1097" s="1" t="str">
        <f>_xlfn.XLOOKUP('Sheet1 (4)'!AB1103,'Sheet1 (3)'!B:B,'Sheet1 (3)'!C:C,"",0)</f>
        <v>ハンモック</v>
      </c>
      <c r="C1097" s="1" t="str">
        <f>_xlfn.XLOOKUP('Sheet1 (4)'!AB1103,'Sheet1 (3)'!B:B,'Sheet1 (3)'!F:F,"",0)</f>
        <v>情報・通信業</v>
      </c>
      <c r="D1097" s="1">
        <f>ROUND('Sheet1 (4)'!E1103/100000000,2)</f>
        <v>0.04</v>
      </c>
      <c r="E1097" s="1" t="e">
        <f>ROUND('Sheet1 (4)'!F1103/100,2)</f>
        <v>#VALUE!</v>
      </c>
      <c r="F1097" s="1">
        <f>ROUND('Sheet1 (4)'!G1103/100,2)</f>
        <v>3.87</v>
      </c>
      <c r="G1097" s="1">
        <f>ROUND('Sheet1 (4)'!H1103/100,2)</f>
        <v>5.08</v>
      </c>
      <c r="H1097" s="1">
        <f>ROUND('Sheet1 (4)'!I1103/100,2)</f>
        <v>6.7</v>
      </c>
      <c r="I1097" s="1">
        <f>ROUND('Sheet1 (4)'!J1103/100,2)</f>
        <v>7.91</v>
      </c>
      <c r="J1097" s="1" t="e">
        <f>ROUND('Sheet1 (4)'!K1103/100,2)</f>
        <v>#VALUE!</v>
      </c>
      <c r="K1097" s="1" t="e">
        <f>ROUND('Sheet1 (4)'!L1103/100,2)</f>
        <v>#VALUE!</v>
      </c>
      <c r="L1097" s="4" t="e">
        <f>ROUND(('Sheet1 (4)'!M1103+'Sheet1 (4)'!R1103)/100,2)</f>
        <v>#VALUE!</v>
      </c>
      <c r="M1097" s="4" t="e">
        <f>ROUND(('Sheet1 (4)'!N1103+'Sheet1 (4)'!S1103)/100,2)</f>
        <v>#VALUE!</v>
      </c>
      <c r="N1097" s="4" t="e">
        <f>ROUND(('Sheet1 (4)'!O1103+'Sheet1 (4)'!T1103)/100,2)</f>
        <v>#VALUE!</v>
      </c>
      <c r="O1097" s="4">
        <f>ROUND(('Sheet1 (4)'!P1103+'Sheet1 (4)'!U1103)/100,2)</f>
        <v>6.6</v>
      </c>
      <c r="P1097" s="4">
        <f>ROUND(('Sheet1 (4)'!Q1103+'Sheet1 (4)'!V1103)/100,2)</f>
        <v>5.57</v>
      </c>
      <c r="Q1097" s="7" t="e">
        <f>ROUND('Sheet1 (4)'!W1103/100,2)</f>
        <v>#VALUE!</v>
      </c>
      <c r="R1097" s="7" t="e">
        <f>ROUND('Sheet1 (4)'!X1103/100,2)</f>
        <v>#VALUE!</v>
      </c>
      <c r="S1097" s="7">
        <f>ROUND('Sheet1 (4)'!Y1103/100,2)</f>
        <v>0.31</v>
      </c>
      <c r="T1097" s="7">
        <f>ROUND('Sheet1 (4)'!Z1103/100,2)</f>
        <v>0.35</v>
      </c>
      <c r="U1097" s="7">
        <f>ROUND('Sheet1 (4)'!AA1103/100,2)</f>
        <v>0.25</v>
      </c>
      <c r="V1097" s="1" t="str">
        <f>'Sheet1 (4)'!AB1103&amp;".T"</f>
        <v>173A.T</v>
      </c>
      <c r="W1097">
        <f>ROUND('Sheet1 (4)'!AC1103,2)</f>
        <v>11.47</v>
      </c>
      <c r="X1097">
        <f>ROUND('Sheet1 (4)'!AD1103,2)</f>
        <v>2.5</v>
      </c>
      <c r="Y1097" t="str">
        <f>_xlfn.XLOOKUP('Sheet1 (4)'!AB1103,'Sheet1 (3)'!B:B,'Sheet1 (3)'!D:D,"",0)</f>
        <v>グロース</v>
      </c>
    </row>
    <row r="1098" spans="1:25" x14ac:dyDescent="0.2">
      <c r="A1098">
        <v>1097</v>
      </c>
      <c r="B1098" s="1" t="str">
        <f>_xlfn.XLOOKUP('Sheet1 (4)'!AB1104,'Sheet1 (3)'!B:B,'Sheet1 (3)'!C:C,"",0)</f>
        <v>はなホールディングス</v>
      </c>
      <c r="C1098" s="1" t="str">
        <f>_xlfn.XLOOKUP('Sheet1 (4)'!AB1104,'Sheet1 (3)'!B:B,'Sheet1 (3)'!F:F,"",0)</f>
        <v>サービス業</v>
      </c>
      <c r="D1098" s="1">
        <f>ROUND('Sheet1 (4)'!E1104/100000000,2)</f>
        <v>0</v>
      </c>
      <c r="E1098" s="1" t="e">
        <f>ROUND('Sheet1 (4)'!F1104/100,2)</f>
        <v>#VALUE!</v>
      </c>
      <c r="F1098" s="1" t="e">
        <f>ROUND('Sheet1 (4)'!G1104/100,2)</f>
        <v>#VALUE!</v>
      </c>
      <c r="G1098" s="1">
        <f>ROUND('Sheet1 (4)'!H1104/100,2)</f>
        <v>0.6</v>
      </c>
      <c r="H1098" s="1">
        <f>ROUND('Sheet1 (4)'!I1104/100,2)</f>
        <v>0.63</v>
      </c>
      <c r="I1098" s="1">
        <f>ROUND('Sheet1 (4)'!J1104/100,2)</f>
        <v>1.1599999999999999</v>
      </c>
      <c r="J1098" s="1" t="e">
        <f>ROUND('Sheet1 (4)'!K1104/100,2)</f>
        <v>#VALUE!</v>
      </c>
      <c r="K1098" s="1" t="e">
        <f>ROUND('Sheet1 (4)'!L1104/100,2)</f>
        <v>#VALUE!</v>
      </c>
      <c r="L1098" s="4" t="e">
        <f>ROUND(('Sheet1 (4)'!M1104+'Sheet1 (4)'!R1104)/100,2)</f>
        <v>#VALUE!</v>
      </c>
      <c r="M1098" s="4" t="e">
        <f>ROUND(('Sheet1 (4)'!N1104+'Sheet1 (4)'!S1104)/100,2)</f>
        <v>#VALUE!</v>
      </c>
      <c r="N1098" s="4">
        <f>ROUND(('Sheet1 (4)'!O1104+'Sheet1 (4)'!T1104)/100,2)</f>
        <v>0.56999999999999995</v>
      </c>
      <c r="O1098" s="4">
        <f>ROUND(('Sheet1 (4)'!P1104+'Sheet1 (4)'!U1104)/100,2)</f>
        <v>0.16</v>
      </c>
      <c r="P1098" s="4">
        <f>ROUND(('Sheet1 (4)'!Q1104+'Sheet1 (4)'!V1104)/100,2)</f>
        <v>0.22</v>
      </c>
      <c r="Q1098" s="7" t="e">
        <f>ROUND('Sheet1 (4)'!W1104/100,2)</f>
        <v>#VALUE!</v>
      </c>
      <c r="R1098" s="7" t="e">
        <f>ROUND('Sheet1 (4)'!X1104/100,2)</f>
        <v>#VALUE!</v>
      </c>
      <c r="S1098" s="7" t="e">
        <f>ROUND('Sheet1 (4)'!Y1104/100,2)</f>
        <v>#VALUE!</v>
      </c>
      <c r="T1098" s="7">
        <f>ROUND('Sheet1 (4)'!Z1104/100,2)</f>
        <v>0.17</v>
      </c>
      <c r="U1098" s="7">
        <f>ROUND('Sheet1 (4)'!AA1104/100,2)</f>
        <v>0.23</v>
      </c>
      <c r="V1098" s="1" t="str">
        <f>'Sheet1 (4)'!AB1104&amp;".T"</f>
        <v>9156.T</v>
      </c>
      <c r="W1098">
        <f>ROUND('Sheet1 (4)'!AC1104,2)</f>
        <v>6.28</v>
      </c>
      <c r="X1098" t="e">
        <f>ROUND('Sheet1 (4)'!AD1104,2)</f>
        <v>#VALUE!</v>
      </c>
      <c r="Y1098" t="str">
        <f>_xlfn.XLOOKUP('Sheet1 (4)'!AB1104,'Sheet1 (3)'!B:B,'Sheet1 (3)'!D:D,"",0)</f>
        <v>PRO Market</v>
      </c>
    </row>
    <row r="1099" spans="1:25" x14ac:dyDescent="0.2">
      <c r="A1099">
        <v>1098</v>
      </c>
      <c r="B1099" s="1" t="str">
        <f>_xlfn.XLOOKUP('Sheet1 (4)'!AB1105,'Sheet1 (3)'!B:B,'Sheet1 (3)'!C:C,"",0)</f>
        <v>ＨＡＮＡＴＯＵＲ　ＪＡＰＡＮ</v>
      </c>
      <c r="C1099" s="1" t="str">
        <f>_xlfn.XLOOKUP('Sheet1 (4)'!AB1105,'Sheet1 (3)'!B:B,'Sheet1 (3)'!F:F,"",0)</f>
        <v>サービス業</v>
      </c>
      <c r="D1099" s="1">
        <f>ROUND('Sheet1 (4)'!E1105/100000000,2)</f>
        <v>0.13</v>
      </c>
      <c r="E1099" s="1">
        <f>ROUND('Sheet1 (4)'!F1105/100,2)</f>
        <v>-20.23</v>
      </c>
      <c r="F1099" s="1">
        <f>ROUND('Sheet1 (4)'!G1105/100,2)</f>
        <v>-13.93</v>
      </c>
      <c r="G1099" s="1">
        <f>ROUND('Sheet1 (4)'!H1105/100,2)</f>
        <v>8.1999999999999993</v>
      </c>
      <c r="H1099" s="1">
        <f>ROUND('Sheet1 (4)'!I1105/100,2)</f>
        <v>17.32</v>
      </c>
      <c r="I1099" s="1">
        <f>ROUND('Sheet1 (4)'!J1105/100,2)</f>
        <v>17.32</v>
      </c>
      <c r="J1099" s="1" t="e">
        <f>ROUND('Sheet1 (4)'!K1105/100,2)</f>
        <v>#VALUE!</v>
      </c>
      <c r="K1099" s="1" t="e">
        <f>ROUND('Sheet1 (4)'!L1105/100,2)</f>
        <v>#VALUE!</v>
      </c>
      <c r="L1099" s="4">
        <f>ROUND(('Sheet1 (4)'!M1105+'Sheet1 (4)'!R1105)/100,2)</f>
        <v>-10.24</v>
      </c>
      <c r="M1099" s="4">
        <f>ROUND(('Sheet1 (4)'!N1105+'Sheet1 (4)'!S1105)/100,2)</f>
        <v>-4.03</v>
      </c>
      <c r="N1099" s="4">
        <f>ROUND(('Sheet1 (4)'!O1105+'Sheet1 (4)'!T1105)/100,2)</f>
        <v>12.13</v>
      </c>
      <c r="O1099" s="4">
        <f>ROUND(('Sheet1 (4)'!P1105+'Sheet1 (4)'!U1105)/100,2)</f>
        <v>14.5</v>
      </c>
      <c r="P1099" s="4">
        <f>ROUND(('Sheet1 (4)'!Q1105+'Sheet1 (4)'!V1105)/100,2)</f>
        <v>14.5</v>
      </c>
      <c r="Q1099" s="7">
        <f>ROUND('Sheet1 (4)'!W1105/100,2)</f>
        <v>-1.28</v>
      </c>
      <c r="R1099" s="7">
        <f>ROUND('Sheet1 (4)'!X1105/100,2)</f>
        <v>-0.67</v>
      </c>
      <c r="S1099" s="7">
        <f>ROUND('Sheet1 (4)'!Y1105/100,2)</f>
        <v>0.98</v>
      </c>
      <c r="T1099" s="7">
        <f>ROUND('Sheet1 (4)'!Z1105/100,2)</f>
        <v>0.61</v>
      </c>
      <c r="U1099" s="7">
        <f>ROUND('Sheet1 (4)'!AA1105/100,2)</f>
        <v>0.61</v>
      </c>
      <c r="V1099" s="1" t="str">
        <f>'Sheet1 (4)'!AB1105&amp;".T"</f>
        <v>6561.T</v>
      </c>
      <c r="W1099">
        <f>ROUND('Sheet1 (4)'!AC1105,2)</f>
        <v>7.38</v>
      </c>
      <c r="X1099">
        <f>ROUND('Sheet1 (4)'!AD1105,2)</f>
        <v>3.19</v>
      </c>
      <c r="Y1099" t="str">
        <f>_xlfn.XLOOKUP('Sheet1 (4)'!AB1105,'Sheet1 (3)'!B:B,'Sheet1 (3)'!D:D,"",0)</f>
        <v>グロース</v>
      </c>
    </row>
    <row r="1100" spans="1:25" x14ac:dyDescent="0.2">
      <c r="A1100">
        <v>1099</v>
      </c>
      <c r="B1100" s="1" t="str">
        <f>_xlfn.XLOOKUP('Sheet1 (4)'!AB1106,'Sheet1 (3)'!B:B,'Sheet1 (3)'!C:C,"",0)</f>
        <v>ハンズマン</v>
      </c>
      <c r="C1100" s="1" t="str">
        <f>_xlfn.XLOOKUP('Sheet1 (4)'!AB1106,'Sheet1 (3)'!B:B,'Sheet1 (3)'!F:F,"",0)</f>
        <v>小売業</v>
      </c>
      <c r="D1100" s="1">
        <f>ROUND('Sheet1 (4)'!E1106/100000000,2)</f>
        <v>0.14000000000000001</v>
      </c>
      <c r="E1100" s="1">
        <f>ROUND('Sheet1 (4)'!F1106/100,2)</f>
        <v>25.71</v>
      </c>
      <c r="F1100" s="1">
        <f>ROUND('Sheet1 (4)'!G1106/100,2)</f>
        <v>20.100000000000001</v>
      </c>
      <c r="G1100" s="1">
        <f>ROUND('Sheet1 (4)'!H1106/100,2)</f>
        <v>15.48</v>
      </c>
      <c r="H1100" s="1">
        <f>ROUND('Sheet1 (4)'!I1106/100,2)</f>
        <v>8.6999999999999993</v>
      </c>
      <c r="I1100" s="1">
        <f>ROUND('Sheet1 (4)'!J1106/100,2)</f>
        <v>12.37</v>
      </c>
      <c r="J1100" s="1" t="e">
        <f>ROUND('Sheet1 (4)'!K1106/100,2)</f>
        <v>#VALUE!</v>
      </c>
      <c r="K1100" s="1" t="e">
        <f>ROUND('Sheet1 (4)'!L1106/100,2)</f>
        <v>#VALUE!</v>
      </c>
      <c r="L1100" s="4">
        <f>ROUND(('Sheet1 (4)'!M1106+'Sheet1 (4)'!R1106)/100,2)</f>
        <v>16.62</v>
      </c>
      <c r="M1100" s="4">
        <f>ROUND(('Sheet1 (4)'!N1106+'Sheet1 (4)'!S1106)/100,2)</f>
        <v>3.43</v>
      </c>
      <c r="N1100" s="4">
        <f>ROUND(('Sheet1 (4)'!O1106+'Sheet1 (4)'!T1106)/100,2)</f>
        <v>-39.33</v>
      </c>
      <c r="O1100" s="4">
        <f>ROUND(('Sheet1 (4)'!P1106+'Sheet1 (4)'!U1106)/100,2)</f>
        <v>-7.1</v>
      </c>
      <c r="P1100" s="4">
        <f>ROUND(('Sheet1 (4)'!Q1106+'Sheet1 (4)'!V1106)/100,2)</f>
        <v>16.54</v>
      </c>
      <c r="Q1100" s="7">
        <f>ROUND('Sheet1 (4)'!W1106/100,2)</f>
        <v>0.14000000000000001</v>
      </c>
      <c r="R1100" s="7">
        <f>ROUND('Sheet1 (4)'!X1106/100,2)</f>
        <v>0.09</v>
      </c>
      <c r="S1100" s="7">
        <f>ROUND('Sheet1 (4)'!Y1106/100,2)</f>
        <v>7.0000000000000007E-2</v>
      </c>
      <c r="T1100" s="7">
        <f>ROUND('Sheet1 (4)'!Z1106/100,2)</f>
        <v>0.04</v>
      </c>
      <c r="U1100" s="7">
        <f>ROUND('Sheet1 (4)'!AA1106/100,2)</f>
        <v>0.06</v>
      </c>
      <c r="V1100" s="1" t="str">
        <f>'Sheet1 (4)'!AB1106&amp;".T"</f>
        <v>7636.T</v>
      </c>
      <c r="W1100">
        <f>ROUND('Sheet1 (4)'!AC1106,2)</f>
        <v>11.11</v>
      </c>
      <c r="X1100">
        <f>ROUND('Sheet1 (4)'!AD1106,2)</f>
        <v>0.63</v>
      </c>
      <c r="Y1100" t="str">
        <f>_xlfn.XLOOKUP('Sheet1 (4)'!AB1106,'Sheet1 (3)'!B:B,'Sheet1 (3)'!D:D,"",0)</f>
        <v>スタンダード</v>
      </c>
    </row>
    <row r="1101" spans="1:25" x14ac:dyDescent="0.2">
      <c r="A1101">
        <v>1100</v>
      </c>
      <c r="B1101" s="1" t="str">
        <f>_xlfn.XLOOKUP('Sheet1 (4)'!AB1107,'Sheet1 (3)'!B:B,'Sheet1 (3)'!C:C,"",0)</f>
        <v>阪急阪神ホールディングス</v>
      </c>
      <c r="C1101" s="1" t="str">
        <f>_xlfn.XLOOKUP('Sheet1 (4)'!AB1107,'Sheet1 (3)'!B:B,'Sheet1 (3)'!F:F,"",0)</f>
        <v>陸運業</v>
      </c>
      <c r="D1101" s="1">
        <f>ROUND('Sheet1 (4)'!E1107/100000000,2)</f>
        <v>2.37</v>
      </c>
      <c r="E1101" s="1">
        <f>ROUND('Sheet1 (4)'!F1107/100,2)</f>
        <v>20.67</v>
      </c>
      <c r="F1101" s="1">
        <f>ROUND('Sheet1 (4)'!G1107/100,2)</f>
        <v>392.13</v>
      </c>
      <c r="G1101" s="1">
        <f>ROUND('Sheet1 (4)'!H1107/100,2)</f>
        <v>893.51</v>
      </c>
      <c r="H1101" s="1">
        <f>ROUND('Sheet1 (4)'!I1107/100,2)</f>
        <v>1056.9000000000001</v>
      </c>
      <c r="I1101" s="1">
        <f>ROUND('Sheet1 (4)'!J1107/100,2)</f>
        <v>1108.8</v>
      </c>
      <c r="J1101" s="1">
        <f>ROUND('Sheet1 (4)'!K1107/100,2)</f>
        <v>1242.25</v>
      </c>
      <c r="K1101" s="1">
        <f>ROUND('Sheet1 (4)'!L1107/100,2)</f>
        <v>1266</v>
      </c>
      <c r="L1101" s="4">
        <f>ROUND(('Sheet1 (4)'!M1107+'Sheet1 (4)'!R1107)/100,2)</f>
        <v>-1346.52</v>
      </c>
      <c r="M1101" s="4">
        <f>ROUND(('Sheet1 (4)'!N1107+'Sheet1 (4)'!S1107)/100,2)</f>
        <v>-145.97999999999999</v>
      </c>
      <c r="N1101" s="4">
        <f>ROUND(('Sheet1 (4)'!O1107+'Sheet1 (4)'!T1107)/100,2)</f>
        <v>188.75</v>
      </c>
      <c r="O1101" s="4">
        <f>ROUND(('Sheet1 (4)'!P1107+'Sheet1 (4)'!U1107)/100,2)</f>
        <v>-178.07</v>
      </c>
      <c r="P1101" s="4">
        <f>ROUND(('Sheet1 (4)'!Q1107+'Sheet1 (4)'!V1107)/100,2)</f>
        <v>-802.2</v>
      </c>
      <c r="Q1101" s="7">
        <f>ROUND('Sheet1 (4)'!W1107/100,2)</f>
        <v>-0.04</v>
      </c>
      <c r="R1101" s="7">
        <f>ROUND('Sheet1 (4)'!X1107/100,2)</f>
        <v>0.03</v>
      </c>
      <c r="S1101" s="7">
        <f>ROUND('Sheet1 (4)'!Y1107/100,2)</f>
        <v>0.05</v>
      </c>
      <c r="T1101" s="7">
        <f>ROUND('Sheet1 (4)'!Z1107/100,2)</f>
        <v>7.0000000000000007E-2</v>
      </c>
      <c r="U1101" s="7">
        <f>ROUND('Sheet1 (4)'!AA1107/100,2)</f>
        <v>0.06</v>
      </c>
      <c r="V1101" s="1" t="str">
        <f>'Sheet1 (4)'!AB1107&amp;".T"</f>
        <v>9042.T</v>
      </c>
      <c r="W1101">
        <f>ROUND('Sheet1 (4)'!AC1107,2)</f>
        <v>13.38</v>
      </c>
      <c r="X1101">
        <f>ROUND('Sheet1 (4)'!AD1107,2)</f>
        <v>0.87</v>
      </c>
      <c r="Y1101" t="str">
        <f>_xlfn.XLOOKUP('Sheet1 (4)'!AB1107,'Sheet1 (3)'!B:B,'Sheet1 (3)'!D:D,"",0)</f>
        <v>プライム</v>
      </c>
    </row>
    <row r="1102" spans="1:25" x14ac:dyDescent="0.2">
      <c r="A1102">
        <v>1101</v>
      </c>
      <c r="B1102" s="1" t="str">
        <f>_xlfn.XLOOKUP('Sheet1 (4)'!AB1108,'Sheet1 (3)'!B:B,'Sheet1 (3)'!C:C,"",0)</f>
        <v>阪和興業</v>
      </c>
      <c r="C1102" s="1" t="str">
        <f>_xlfn.XLOOKUP('Sheet1 (4)'!AB1108,'Sheet1 (3)'!B:B,'Sheet1 (3)'!F:F,"",0)</f>
        <v>卸売業</v>
      </c>
      <c r="D1102" s="1">
        <f>ROUND('Sheet1 (4)'!E1108/100000000,2)</f>
        <v>0.4</v>
      </c>
      <c r="E1102" s="1">
        <f>ROUND('Sheet1 (4)'!F1108/100,2)</f>
        <v>292.33</v>
      </c>
      <c r="F1102" s="1">
        <f>ROUND('Sheet1 (4)'!G1108/100,2)</f>
        <v>623.67999999999995</v>
      </c>
      <c r="G1102" s="1">
        <f>ROUND('Sheet1 (4)'!H1108/100,2)</f>
        <v>641.07000000000005</v>
      </c>
      <c r="H1102" s="1">
        <f>ROUND('Sheet1 (4)'!I1108/100,2)</f>
        <v>497.23</v>
      </c>
      <c r="I1102" s="1">
        <f>ROUND('Sheet1 (4)'!J1108/100,2)</f>
        <v>615.33000000000004</v>
      </c>
      <c r="J1102" s="1">
        <f>ROUND('Sheet1 (4)'!K1108/100,2)</f>
        <v>584.22</v>
      </c>
      <c r="K1102" s="1">
        <f>ROUND('Sheet1 (4)'!L1108/100,2)</f>
        <v>605.82000000000005</v>
      </c>
      <c r="L1102" s="4">
        <f>ROUND(('Sheet1 (4)'!M1108+'Sheet1 (4)'!R1108)/100,2)</f>
        <v>148.13999999999999</v>
      </c>
      <c r="M1102" s="4">
        <f>ROUND(('Sheet1 (4)'!N1108+'Sheet1 (4)'!S1108)/100,2)</f>
        <v>-2957.45</v>
      </c>
      <c r="N1102" s="4">
        <f>ROUND(('Sheet1 (4)'!O1108+'Sheet1 (4)'!T1108)/100,2)</f>
        <v>2776.87</v>
      </c>
      <c r="O1102" s="4">
        <f>ROUND(('Sheet1 (4)'!P1108+'Sheet1 (4)'!U1108)/100,2)</f>
        <v>192.01</v>
      </c>
      <c r="P1102" s="4">
        <f>ROUND(('Sheet1 (4)'!Q1108+'Sheet1 (4)'!V1108)/100,2)</f>
        <v>-117.06</v>
      </c>
      <c r="Q1102" s="7">
        <f>ROUND('Sheet1 (4)'!W1108/100,2)</f>
        <v>0.11</v>
      </c>
      <c r="R1102" s="7">
        <f>ROUND('Sheet1 (4)'!X1108/100,2)</f>
        <v>0.21</v>
      </c>
      <c r="S1102" s="7">
        <f>ROUND('Sheet1 (4)'!Y1108/100,2)</f>
        <v>0.19</v>
      </c>
      <c r="T1102" s="7">
        <f>ROUND('Sheet1 (4)'!Z1108/100,2)</f>
        <v>0.12</v>
      </c>
      <c r="U1102" s="7">
        <f>ROUND('Sheet1 (4)'!AA1108/100,2)</f>
        <v>0.12</v>
      </c>
      <c r="V1102" s="1" t="str">
        <f>'Sheet1 (4)'!AB1108&amp;".T"</f>
        <v>8078.T</v>
      </c>
      <c r="W1102">
        <f>ROUND('Sheet1 (4)'!AC1108,2)</f>
        <v>6.23</v>
      </c>
      <c r="X1102">
        <f>ROUND('Sheet1 (4)'!AD1108,2)</f>
        <v>0.66</v>
      </c>
      <c r="Y1102" t="str">
        <f>_xlfn.XLOOKUP('Sheet1 (4)'!AB1108,'Sheet1 (3)'!B:B,'Sheet1 (3)'!D:D,"",0)</f>
        <v>プライム</v>
      </c>
    </row>
    <row r="1103" spans="1:25" x14ac:dyDescent="0.2">
      <c r="A1103">
        <v>1102</v>
      </c>
      <c r="B1103" s="1" t="str">
        <f>_xlfn.XLOOKUP('Sheet1 (4)'!AB1109,'Sheet1 (3)'!B:B,'Sheet1 (3)'!C:C,"",0)</f>
        <v>ハンワホームズ</v>
      </c>
      <c r="C1103" s="1" t="str">
        <f>_xlfn.XLOOKUP('Sheet1 (4)'!AB1109,'Sheet1 (3)'!B:B,'Sheet1 (3)'!F:F,"",0)</f>
        <v>建設業</v>
      </c>
      <c r="D1103" s="1">
        <f>ROUND('Sheet1 (4)'!E1109/100000000,2)</f>
        <v>0.02</v>
      </c>
      <c r="E1103" s="1" t="e">
        <f>ROUND('Sheet1 (4)'!F1109/100,2)</f>
        <v>#VALUE!</v>
      </c>
      <c r="F1103" s="1" t="e">
        <f>ROUND('Sheet1 (4)'!G1109/100,2)</f>
        <v>#VALUE!</v>
      </c>
      <c r="G1103" s="1">
        <f>ROUND('Sheet1 (4)'!H1109/100,2)</f>
        <v>-0.03</v>
      </c>
      <c r="H1103" s="1">
        <f>ROUND('Sheet1 (4)'!I1109/100,2)</f>
        <v>-0.96</v>
      </c>
      <c r="I1103" s="1">
        <f>ROUND('Sheet1 (4)'!J1109/100,2)</f>
        <v>0.19</v>
      </c>
      <c r="J1103" s="1" t="e">
        <f>ROUND('Sheet1 (4)'!K1109/100,2)</f>
        <v>#VALUE!</v>
      </c>
      <c r="K1103" s="1" t="e">
        <f>ROUND('Sheet1 (4)'!L1109/100,2)</f>
        <v>#VALUE!</v>
      </c>
      <c r="L1103" s="4" t="e">
        <f>ROUND(('Sheet1 (4)'!M1109+'Sheet1 (4)'!R1109)/100,2)</f>
        <v>#VALUE!</v>
      </c>
      <c r="M1103" s="4" t="e">
        <f>ROUND(('Sheet1 (4)'!N1109+'Sheet1 (4)'!S1109)/100,2)</f>
        <v>#VALUE!</v>
      </c>
      <c r="N1103" s="4" t="e">
        <f>ROUND(('Sheet1 (4)'!O1109+'Sheet1 (4)'!T1109)/100,2)</f>
        <v>#VALUE!</v>
      </c>
      <c r="O1103" s="4" t="e">
        <f>ROUND(('Sheet1 (4)'!P1109+'Sheet1 (4)'!U1109)/100,2)</f>
        <v>#VALUE!</v>
      </c>
      <c r="P1103" s="4">
        <f>ROUND(('Sheet1 (4)'!Q1109+'Sheet1 (4)'!V1109)/100,2)</f>
        <v>0.4</v>
      </c>
      <c r="Q1103" s="7" t="e">
        <f>ROUND('Sheet1 (4)'!W1109/100,2)</f>
        <v>#VALUE!</v>
      </c>
      <c r="R1103" s="7" t="e">
        <f>ROUND('Sheet1 (4)'!X1109/100,2)</f>
        <v>#VALUE!</v>
      </c>
      <c r="S1103" s="7" t="e">
        <f>ROUND('Sheet1 (4)'!Y1109/100,2)</f>
        <v>#VALUE!</v>
      </c>
      <c r="T1103" s="7">
        <f>ROUND('Sheet1 (4)'!Z1109/100,2)</f>
        <v>-0.74</v>
      </c>
      <c r="U1103" s="7">
        <f>ROUND('Sheet1 (4)'!AA1109/100,2)</f>
        <v>0.26</v>
      </c>
      <c r="V1103" s="1" t="str">
        <f>'Sheet1 (4)'!AB1109&amp;".T"</f>
        <v>275A.T</v>
      </c>
      <c r="W1103">
        <f>ROUND('Sheet1 (4)'!AC1109,2)</f>
        <v>3.17</v>
      </c>
      <c r="X1103" t="e">
        <f>ROUND('Sheet1 (4)'!AD1109,2)</f>
        <v>#VALUE!</v>
      </c>
      <c r="Y1103" t="str">
        <f>_xlfn.XLOOKUP('Sheet1 (4)'!AB1109,'Sheet1 (3)'!B:B,'Sheet1 (3)'!D:D,"",0)</f>
        <v>PRO Market</v>
      </c>
    </row>
    <row r="1104" spans="1:25" x14ac:dyDescent="0.2">
      <c r="A1104">
        <v>1103</v>
      </c>
      <c r="B1104" s="1" t="str">
        <f>_xlfn.XLOOKUP('Sheet1 (4)'!AB1110,'Sheet1 (3)'!B:B,'Sheet1 (3)'!C:C,"",0)</f>
        <v>ハピネス・アンド・ディ</v>
      </c>
      <c r="C1104" s="1" t="str">
        <f>_xlfn.XLOOKUP('Sheet1 (4)'!AB1110,'Sheet1 (3)'!B:B,'Sheet1 (3)'!F:F,"",0)</f>
        <v>小売業</v>
      </c>
      <c r="D1104" s="1">
        <f>ROUND('Sheet1 (4)'!E1110/100000000,2)</f>
        <v>0.03</v>
      </c>
      <c r="E1104" s="1" t="e">
        <f>ROUND('Sheet1 (4)'!F1110/100,2)</f>
        <v>#VALUE!</v>
      </c>
      <c r="F1104" s="1" t="e">
        <f>ROUND('Sheet1 (4)'!G1110/100,2)</f>
        <v>#VALUE!</v>
      </c>
      <c r="G1104" s="1">
        <f>ROUND('Sheet1 (4)'!H1110/100,2)</f>
        <v>-2.17</v>
      </c>
      <c r="H1104" s="1">
        <f>ROUND('Sheet1 (4)'!I1110/100,2)</f>
        <v>-1.59</v>
      </c>
      <c r="I1104" s="1">
        <f>ROUND('Sheet1 (4)'!J1110/100,2)</f>
        <v>-4.04</v>
      </c>
      <c r="J1104" s="1" t="e">
        <f>ROUND('Sheet1 (4)'!K1110/100,2)</f>
        <v>#VALUE!</v>
      </c>
      <c r="K1104" s="1" t="e">
        <f>ROUND('Sheet1 (4)'!L1110/100,2)</f>
        <v>#VALUE!</v>
      </c>
      <c r="L1104" s="4" t="e">
        <f>ROUND(('Sheet1 (4)'!M1110+'Sheet1 (4)'!R1110)/100,2)</f>
        <v>#VALUE!</v>
      </c>
      <c r="M1104" s="4" t="e">
        <f>ROUND(('Sheet1 (4)'!N1110+'Sheet1 (4)'!S1110)/100,2)</f>
        <v>#VALUE!</v>
      </c>
      <c r="N1104" s="4">
        <f>ROUND(('Sheet1 (4)'!O1110+'Sheet1 (4)'!T1110)/100,2)</f>
        <v>-0.86</v>
      </c>
      <c r="O1104" s="4">
        <f>ROUND(('Sheet1 (4)'!P1110+'Sheet1 (4)'!U1110)/100,2)</f>
        <v>7.15</v>
      </c>
      <c r="P1104" s="4">
        <f>ROUND(('Sheet1 (4)'!Q1110+'Sheet1 (4)'!V1110)/100,2)</f>
        <v>0.56999999999999995</v>
      </c>
      <c r="Q1104" s="7" t="e">
        <f>ROUND('Sheet1 (4)'!W1110/100,2)</f>
        <v>#VALUE!</v>
      </c>
      <c r="R1104" s="7" t="e">
        <f>ROUND('Sheet1 (4)'!X1110/100,2)</f>
        <v>#VALUE!</v>
      </c>
      <c r="S1104" s="7" t="e">
        <f>ROUND('Sheet1 (4)'!Y1110/100,2)</f>
        <v>#VALUE!</v>
      </c>
      <c r="T1104" s="7">
        <f>ROUND('Sheet1 (4)'!Z1110/100,2)</f>
        <v>-0.36</v>
      </c>
      <c r="U1104" s="7">
        <f>ROUND('Sheet1 (4)'!AA1110/100,2)</f>
        <v>-1.33</v>
      </c>
      <c r="V1104" s="1" t="str">
        <f>'Sheet1 (4)'!AB1110&amp;".T"</f>
        <v>3174.T</v>
      </c>
      <c r="W1104" t="e">
        <f>ROUND('Sheet1 (4)'!AC1110,2)</f>
        <v>#VALUE!</v>
      </c>
      <c r="X1104">
        <f>ROUND('Sheet1 (4)'!AD1110,2)</f>
        <v>8.08</v>
      </c>
      <c r="Y1104" t="str">
        <f>_xlfn.XLOOKUP('Sheet1 (4)'!AB1110,'Sheet1 (3)'!B:B,'Sheet1 (3)'!D:D,"",0)</f>
        <v>スタンダード</v>
      </c>
    </row>
    <row r="1105" spans="1:25" x14ac:dyDescent="0.2">
      <c r="A1105">
        <v>1104</v>
      </c>
      <c r="B1105" s="1" t="str">
        <f>_xlfn.XLOOKUP('Sheet1 (4)'!AB1111,'Sheet1 (3)'!B:B,'Sheet1 (3)'!C:C,"",0)</f>
        <v>ハピネット</v>
      </c>
      <c r="C1105" s="1" t="str">
        <f>_xlfn.XLOOKUP('Sheet1 (4)'!AB1111,'Sheet1 (3)'!B:B,'Sheet1 (3)'!F:F,"",0)</f>
        <v>卸売業</v>
      </c>
      <c r="D1105" s="1">
        <f>ROUND('Sheet1 (4)'!E1111/100000000,2)</f>
        <v>0.22</v>
      </c>
      <c r="E1105" s="1">
        <f>ROUND('Sheet1 (4)'!F1111/100,2)</f>
        <v>42.49</v>
      </c>
      <c r="F1105" s="1">
        <f>ROUND('Sheet1 (4)'!G1111/100,2)</f>
        <v>55.76</v>
      </c>
      <c r="G1105" s="1">
        <f>ROUND('Sheet1 (4)'!H1111/100,2)</f>
        <v>58.44</v>
      </c>
      <c r="H1105" s="1">
        <f>ROUND('Sheet1 (4)'!I1111/100,2)</f>
        <v>86.79</v>
      </c>
      <c r="I1105" s="1">
        <f>ROUND('Sheet1 (4)'!J1111/100,2)</f>
        <v>116.79</v>
      </c>
      <c r="J1105" s="1" t="e">
        <f>ROUND('Sheet1 (4)'!K1111/100,2)</f>
        <v>#VALUE!</v>
      </c>
      <c r="K1105" s="1" t="e">
        <f>ROUND('Sheet1 (4)'!L1111/100,2)</f>
        <v>#VALUE!</v>
      </c>
      <c r="L1105" s="4">
        <f>ROUND(('Sheet1 (4)'!M1111+'Sheet1 (4)'!R1111)/100,2)</f>
        <v>87.29</v>
      </c>
      <c r="M1105" s="4">
        <f>ROUND(('Sheet1 (4)'!N1111+'Sheet1 (4)'!S1111)/100,2)</f>
        <v>24.75</v>
      </c>
      <c r="N1105" s="4">
        <f>ROUND(('Sheet1 (4)'!O1111+'Sheet1 (4)'!T1111)/100,2)</f>
        <v>59.71</v>
      </c>
      <c r="O1105" s="4">
        <f>ROUND(('Sheet1 (4)'!P1111+'Sheet1 (4)'!U1111)/100,2)</f>
        <v>32.86</v>
      </c>
      <c r="P1105" s="4">
        <f>ROUND(('Sheet1 (4)'!Q1111+'Sheet1 (4)'!V1111)/100,2)</f>
        <v>153.19</v>
      </c>
      <c r="Q1105" s="7">
        <f>ROUND('Sheet1 (4)'!W1111/100,2)</f>
        <v>7.0000000000000007E-2</v>
      </c>
      <c r="R1105" s="7">
        <f>ROUND('Sheet1 (4)'!X1111/100,2)</f>
        <v>0.08</v>
      </c>
      <c r="S1105" s="7">
        <f>ROUND('Sheet1 (4)'!Y1111/100,2)</f>
        <v>0.08</v>
      </c>
      <c r="T1105" s="7">
        <f>ROUND('Sheet1 (4)'!Z1111/100,2)</f>
        <v>0.14000000000000001</v>
      </c>
      <c r="U1105" s="7">
        <f>ROUND('Sheet1 (4)'!AA1111/100,2)</f>
        <v>0.13</v>
      </c>
      <c r="V1105" s="1" t="str">
        <f>'Sheet1 (4)'!AB1111&amp;".T"</f>
        <v>7552.T</v>
      </c>
      <c r="W1105">
        <f>ROUND('Sheet1 (4)'!AC1111,2)</f>
        <v>18.48</v>
      </c>
      <c r="X1105">
        <f>ROUND('Sheet1 (4)'!AD1111,2)</f>
        <v>2.42</v>
      </c>
      <c r="Y1105" t="str">
        <f>_xlfn.XLOOKUP('Sheet1 (4)'!AB1111,'Sheet1 (3)'!B:B,'Sheet1 (3)'!D:D,"",0)</f>
        <v>プライム</v>
      </c>
    </row>
    <row r="1106" spans="1:25" x14ac:dyDescent="0.2">
      <c r="A1106">
        <v>1105</v>
      </c>
      <c r="B1106" s="1" t="str">
        <f>_xlfn.XLOOKUP('Sheet1 (4)'!AB1112,'Sheet1 (3)'!B:B,'Sheet1 (3)'!C:C,"",0)</f>
        <v>原田工業</v>
      </c>
      <c r="C1106" s="1" t="str">
        <f>_xlfn.XLOOKUP('Sheet1 (4)'!AB1112,'Sheet1 (3)'!B:B,'Sheet1 (3)'!F:F,"",0)</f>
        <v>電気機器</v>
      </c>
      <c r="D1106" s="1">
        <f>ROUND('Sheet1 (4)'!E1112/100000000,2)</f>
        <v>0.21</v>
      </c>
      <c r="E1106" s="1">
        <f>ROUND('Sheet1 (4)'!F1112/100,2)</f>
        <v>-10.89</v>
      </c>
      <c r="F1106" s="1">
        <f>ROUND('Sheet1 (4)'!G1112/100,2)</f>
        <v>-11.63</v>
      </c>
      <c r="G1106" s="1">
        <f>ROUND('Sheet1 (4)'!H1112/100,2)</f>
        <v>-7.22</v>
      </c>
      <c r="H1106" s="1">
        <f>ROUND('Sheet1 (4)'!I1112/100,2)</f>
        <v>10.26</v>
      </c>
      <c r="I1106" s="1">
        <f>ROUND('Sheet1 (4)'!J1112/100,2)</f>
        <v>17.3</v>
      </c>
      <c r="J1106" s="1" t="e">
        <f>ROUND('Sheet1 (4)'!K1112/100,2)</f>
        <v>#VALUE!</v>
      </c>
      <c r="K1106" s="1" t="e">
        <f>ROUND('Sheet1 (4)'!L1112/100,2)</f>
        <v>#VALUE!</v>
      </c>
      <c r="L1106" s="4">
        <f>ROUND(('Sheet1 (4)'!M1112+'Sheet1 (4)'!R1112)/100,2)</f>
        <v>-8.5399999999999991</v>
      </c>
      <c r="M1106" s="4">
        <f>ROUND(('Sheet1 (4)'!N1112+'Sheet1 (4)'!S1112)/100,2)</f>
        <v>-37</v>
      </c>
      <c r="N1106" s="4">
        <f>ROUND(('Sheet1 (4)'!O1112+'Sheet1 (4)'!T1112)/100,2)</f>
        <v>-0.11</v>
      </c>
      <c r="O1106" s="4">
        <f>ROUND(('Sheet1 (4)'!P1112+'Sheet1 (4)'!U1112)/100,2)</f>
        <v>49.91</v>
      </c>
      <c r="P1106" s="4">
        <f>ROUND(('Sheet1 (4)'!Q1112+'Sheet1 (4)'!V1112)/100,2)</f>
        <v>4.47</v>
      </c>
      <c r="Q1106" s="7">
        <f>ROUND('Sheet1 (4)'!W1112/100,2)</f>
        <v>-0.1</v>
      </c>
      <c r="R1106" s="7">
        <f>ROUND('Sheet1 (4)'!X1112/100,2)</f>
        <v>-0.1</v>
      </c>
      <c r="S1106" s="7">
        <f>ROUND('Sheet1 (4)'!Y1112/100,2)</f>
        <v>-0.14000000000000001</v>
      </c>
      <c r="T1106" s="7">
        <f>ROUND('Sheet1 (4)'!Z1112/100,2)</f>
        <v>0.08</v>
      </c>
      <c r="U1106" s="7">
        <f>ROUND('Sheet1 (4)'!AA1112/100,2)</f>
        <v>0.01</v>
      </c>
      <c r="V1106" s="1" t="str">
        <f>'Sheet1 (4)'!AB1112&amp;".T"</f>
        <v>6904.T</v>
      </c>
      <c r="W1106">
        <f>ROUND('Sheet1 (4)'!AC1112,2)</f>
        <v>20.420000000000002</v>
      </c>
      <c r="X1106">
        <f>ROUND('Sheet1 (4)'!AD1112,2)</f>
        <v>0.78</v>
      </c>
      <c r="Y1106" t="str">
        <f>_xlfn.XLOOKUP('Sheet1 (4)'!AB1112,'Sheet1 (3)'!B:B,'Sheet1 (3)'!D:D,"",0)</f>
        <v>スタンダード</v>
      </c>
    </row>
    <row r="1107" spans="1:25" x14ac:dyDescent="0.2">
      <c r="A1107">
        <v>1106</v>
      </c>
      <c r="B1107" s="1" t="str">
        <f>_xlfn.XLOOKUP('Sheet1 (4)'!AB1113,'Sheet1 (3)'!B:B,'Sheet1 (3)'!C:C,"",0)</f>
        <v>ハードオフコーポレーション</v>
      </c>
      <c r="C1107" s="1" t="str">
        <f>_xlfn.XLOOKUP('Sheet1 (4)'!AB1113,'Sheet1 (3)'!B:B,'Sheet1 (3)'!F:F,"",0)</f>
        <v>小売業</v>
      </c>
      <c r="D1107" s="1">
        <f>ROUND('Sheet1 (4)'!E1113/100000000,2)</f>
        <v>0.14000000000000001</v>
      </c>
      <c r="E1107" s="1">
        <f>ROUND('Sheet1 (4)'!F1113/100,2)</f>
        <v>7.96</v>
      </c>
      <c r="F1107" s="1">
        <f>ROUND('Sheet1 (4)'!G1113/100,2)</f>
        <v>15.31</v>
      </c>
      <c r="G1107" s="1">
        <f>ROUND('Sheet1 (4)'!H1113/100,2)</f>
        <v>23.12</v>
      </c>
      <c r="H1107" s="1">
        <f>ROUND('Sheet1 (4)'!I1113/100,2)</f>
        <v>28.04</v>
      </c>
      <c r="I1107" s="1">
        <f>ROUND('Sheet1 (4)'!J1113/100,2)</f>
        <v>32.19</v>
      </c>
      <c r="J1107" s="1" t="e">
        <f>ROUND('Sheet1 (4)'!K1113/100,2)</f>
        <v>#VALUE!</v>
      </c>
      <c r="K1107" s="1" t="e">
        <f>ROUND('Sheet1 (4)'!L1113/100,2)</f>
        <v>#VALUE!</v>
      </c>
      <c r="L1107" s="4">
        <f>ROUND(('Sheet1 (4)'!M1113+'Sheet1 (4)'!R1113)/100,2)</f>
        <v>8.18</v>
      </c>
      <c r="M1107" s="4">
        <f>ROUND(('Sheet1 (4)'!N1113+'Sheet1 (4)'!S1113)/100,2)</f>
        <v>12.65</v>
      </c>
      <c r="N1107" s="4">
        <f>ROUND(('Sheet1 (4)'!O1113+'Sheet1 (4)'!T1113)/100,2)</f>
        <v>9.4600000000000009</v>
      </c>
      <c r="O1107" s="4">
        <f>ROUND(('Sheet1 (4)'!P1113+'Sheet1 (4)'!U1113)/100,2)</f>
        <v>6.71</v>
      </c>
      <c r="P1107" s="4">
        <f>ROUND(('Sheet1 (4)'!Q1113+'Sheet1 (4)'!V1113)/100,2)</f>
        <v>3.06</v>
      </c>
      <c r="Q1107" s="7">
        <f>ROUND('Sheet1 (4)'!W1113/100,2)</f>
        <v>0.03</v>
      </c>
      <c r="R1107" s="7">
        <f>ROUND('Sheet1 (4)'!X1113/100,2)</f>
        <v>0.08</v>
      </c>
      <c r="S1107" s="7">
        <f>ROUND('Sheet1 (4)'!Y1113/100,2)</f>
        <v>0.11</v>
      </c>
      <c r="T1107" s="7">
        <f>ROUND('Sheet1 (4)'!Z1113/100,2)</f>
        <v>0.13</v>
      </c>
      <c r="U1107" s="7">
        <f>ROUND('Sheet1 (4)'!AA1113/100,2)</f>
        <v>0.13</v>
      </c>
      <c r="V1107" s="1" t="str">
        <f>'Sheet1 (4)'!AB1113&amp;".T"</f>
        <v>2674.T</v>
      </c>
      <c r="W1107">
        <f>ROUND('Sheet1 (4)'!AC1113,2)</f>
        <v>11.7</v>
      </c>
      <c r="X1107">
        <f>ROUND('Sheet1 (4)'!AD1113,2)</f>
        <v>1.45</v>
      </c>
      <c r="Y1107" t="str">
        <f>_xlfn.XLOOKUP('Sheet1 (4)'!AB1113,'Sheet1 (3)'!B:B,'Sheet1 (3)'!D:D,"",0)</f>
        <v>プライム</v>
      </c>
    </row>
    <row r="1108" spans="1:25" x14ac:dyDescent="0.2">
      <c r="A1108">
        <v>1107</v>
      </c>
      <c r="B1108" s="1" t="str">
        <f>_xlfn.XLOOKUP('Sheet1 (4)'!AB1114,'Sheet1 (3)'!B:B,'Sheet1 (3)'!C:C,"",0)</f>
        <v>ハリマビステム</v>
      </c>
      <c r="C1108" s="1" t="str">
        <f>_xlfn.XLOOKUP('Sheet1 (4)'!AB1114,'Sheet1 (3)'!B:B,'Sheet1 (3)'!F:F,"",0)</f>
        <v>サービス業</v>
      </c>
      <c r="D1108" s="1">
        <f>ROUND('Sheet1 (4)'!E1114/100000000,2)</f>
        <v>0.09</v>
      </c>
      <c r="E1108" s="1">
        <f>ROUND('Sheet1 (4)'!F1114/100,2)</f>
        <v>6.8</v>
      </c>
      <c r="F1108" s="1">
        <f>ROUND('Sheet1 (4)'!G1114/100,2)</f>
        <v>9.01</v>
      </c>
      <c r="G1108" s="1">
        <f>ROUND('Sheet1 (4)'!H1114/100,2)</f>
        <v>8.14</v>
      </c>
      <c r="H1108" s="1">
        <f>ROUND('Sheet1 (4)'!I1114/100,2)</f>
        <v>9.65</v>
      </c>
      <c r="I1108" s="1">
        <f>ROUND('Sheet1 (4)'!J1114/100,2)</f>
        <v>11.36</v>
      </c>
      <c r="J1108" s="1" t="e">
        <f>ROUND('Sheet1 (4)'!K1114/100,2)</f>
        <v>#VALUE!</v>
      </c>
      <c r="K1108" s="1" t="e">
        <f>ROUND('Sheet1 (4)'!L1114/100,2)</f>
        <v>#VALUE!</v>
      </c>
      <c r="L1108" s="4">
        <f>ROUND(('Sheet1 (4)'!M1114+'Sheet1 (4)'!R1114)/100,2)</f>
        <v>5.31</v>
      </c>
      <c r="M1108" s="4">
        <f>ROUND(('Sheet1 (4)'!N1114+'Sheet1 (4)'!S1114)/100,2)</f>
        <v>6.06</v>
      </c>
      <c r="N1108" s="4">
        <f>ROUND(('Sheet1 (4)'!O1114+'Sheet1 (4)'!T1114)/100,2)</f>
        <v>6.07</v>
      </c>
      <c r="O1108" s="4">
        <f>ROUND(('Sheet1 (4)'!P1114+'Sheet1 (4)'!U1114)/100,2)</f>
        <v>3.29</v>
      </c>
      <c r="P1108" s="4">
        <f>ROUND(('Sheet1 (4)'!Q1114+'Sheet1 (4)'!V1114)/100,2)</f>
        <v>8.15</v>
      </c>
      <c r="Q1108" s="7">
        <f>ROUND('Sheet1 (4)'!W1114/100,2)</f>
        <v>0.1</v>
      </c>
      <c r="R1108" s="7">
        <f>ROUND('Sheet1 (4)'!X1114/100,2)</f>
        <v>0.12</v>
      </c>
      <c r="S1108" s="7">
        <f>ROUND('Sheet1 (4)'!Y1114/100,2)</f>
        <v>0.1</v>
      </c>
      <c r="T1108" s="7">
        <f>ROUND('Sheet1 (4)'!Z1114/100,2)</f>
        <v>0.09</v>
      </c>
      <c r="U1108" s="7">
        <f>ROUND('Sheet1 (4)'!AA1114/100,2)</f>
        <v>0.1</v>
      </c>
      <c r="V1108" s="1" t="str">
        <f>'Sheet1 (4)'!AB1114&amp;".T"</f>
        <v>9780.T</v>
      </c>
      <c r="W1108">
        <f>ROUND('Sheet1 (4)'!AC1114,2)</f>
        <v>9.36</v>
      </c>
      <c r="X1108">
        <f>ROUND('Sheet1 (4)'!AD1114,2)</f>
        <v>0.8</v>
      </c>
      <c r="Y1108" t="str">
        <f>_xlfn.XLOOKUP('Sheet1 (4)'!AB1114,'Sheet1 (3)'!B:B,'Sheet1 (3)'!D:D,"",0)</f>
        <v>スタンダード</v>
      </c>
    </row>
    <row r="1109" spans="1:25" x14ac:dyDescent="0.2">
      <c r="A1109">
        <v>1108</v>
      </c>
      <c r="B1109" s="1" t="str">
        <f>_xlfn.XLOOKUP('Sheet1 (4)'!AB1115,'Sheet1 (3)'!B:B,'Sheet1 (3)'!C:C,"",0)</f>
        <v>ハリマ化成グループ</v>
      </c>
      <c r="C1109" s="1" t="str">
        <f>_xlfn.XLOOKUP('Sheet1 (4)'!AB1115,'Sheet1 (3)'!B:B,'Sheet1 (3)'!F:F,"",0)</f>
        <v>化学</v>
      </c>
      <c r="D1109" s="1">
        <f>ROUND('Sheet1 (4)'!E1115/100000000,2)</f>
        <v>0.24</v>
      </c>
      <c r="E1109" s="1">
        <f>ROUND('Sheet1 (4)'!F1115/100,2)</f>
        <v>15.77</v>
      </c>
      <c r="F1109" s="1">
        <f>ROUND('Sheet1 (4)'!G1115/100,2)</f>
        <v>32.51</v>
      </c>
      <c r="G1109" s="1">
        <f>ROUND('Sheet1 (4)'!H1115/100,2)</f>
        <v>17.059999999999999</v>
      </c>
      <c r="H1109" s="1">
        <f>ROUND('Sheet1 (4)'!I1115/100,2)</f>
        <v>-2.11</v>
      </c>
      <c r="I1109" s="1">
        <f>ROUND('Sheet1 (4)'!J1115/100,2)</f>
        <v>20.84</v>
      </c>
      <c r="J1109" s="1" t="e">
        <f>ROUND('Sheet1 (4)'!K1115/100,2)</f>
        <v>#VALUE!</v>
      </c>
      <c r="K1109" s="1" t="e">
        <f>ROUND('Sheet1 (4)'!L1115/100,2)</f>
        <v>#VALUE!</v>
      </c>
      <c r="L1109" s="4">
        <f>ROUND(('Sheet1 (4)'!M1115+'Sheet1 (4)'!R1115)/100,2)</f>
        <v>11.49</v>
      </c>
      <c r="M1109" s="4">
        <f>ROUND(('Sheet1 (4)'!N1115+'Sheet1 (4)'!S1115)/100,2)</f>
        <v>-6.05</v>
      </c>
      <c r="N1109" s="4">
        <f>ROUND(('Sheet1 (4)'!O1115+'Sheet1 (4)'!T1115)/100,2)</f>
        <v>-71.150000000000006</v>
      </c>
      <c r="O1109" s="4">
        <f>ROUND(('Sheet1 (4)'!P1115+'Sheet1 (4)'!U1115)/100,2)</f>
        <v>-28.44</v>
      </c>
      <c r="P1109" s="4">
        <f>ROUND(('Sheet1 (4)'!Q1115+'Sheet1 (4)'!V1115)/100,2)</f>
        <v>11.65</v>
      </c>
      <c r="Q1109" s="7">
        <f>ROUND('Sheet1 (4)'!W1115/100,2)</f>
        <v>0.04</v>
      </c>
      <c r="R1109" s="7">
        <f>ROUND('Sheet1 (4)'!X1115/100,2)</f>
        <v>0.05</v>
      </c>
      <c r="S1109" s="7">
        <f>ROUND('Sheet1 (4)'!Y1115/100,2)</f>
        <v>0.03</v>
      </c>
      <c r="T1109" s="7">
        <f>ROUND('Sheet1 (4)'!Z1115/100,2)</f>
        <v>-0.02</v>
      </c>
      <c r="U1109" s="7">
        <f>ROUND('Sheet1 (4)'!AA1115/100,2)</f>
        <v>0.02</v>
      </c>
      <c r="V1109" s="1" t="str">
        <f>'Sheet1 (4)'!AB1115&amp;".T"</f>
        <v>4410.T</v>
      </c>
      <c r="W1109">
        <f>ROUND('Sheet1 (4)'!AC1115,2)</f>
        <v>20.86</v>
      </c>
      <c r="X1109">
        <f>ROUND('Sheet1 (4)'!AD1115,2)</f>
        <v>0.56999999999999995</v>
      </c>
      <c r="Y1109" t="str">
        <f>_xlfn.XLOOKUP('Sheet1 (4)'!AB1115,'Sheet1 (3)'!B:B,'Sheet1 (3)'!D:D,"",0)</f>
        <v>プライム</v>
      </c>
    </row>
    <row r="1110" spans="1:25" x14ac:dyDescent="0.2">
      <c r="A1110">
        <v>1109</v>
      </c>
      <c r="B1110" s="1" t="str">
        <f>_xlfn.XLOOKUP('Sheet1 (4)'!AB1116,'Sheet1 (3)'!B:B,'Sheet1 (3)'!C:C,"",0)</f>
        <v>ハリマ共和物産</v>
      </c>
      <c r="C1110" s="1" t="str">
        <f>_xlfn.XLOOKUP('Sheet1 (4)'!AB1116,'Sheet1 (3)'!B:B,'Sheet1 (3)'!F:F,"",0)</f>
        <v>卸売業</v>
      </c>
      <c r="D1110" s="1">
        <f>ROUND('Sheet1 (4)'!E1116/100000000,2)</f>
        <v>0.05</v>
      </c>
      <c r="E1110" s="1">
        <f>ROUND('Sheet1 (4)'!F1116/100,2)</f>
        <v>15.58</v>
      </c>
      <c r="F1110" s="1">
        <f>ROUND('Sheet1 (4)'!G1116/100,2)</f>
        <v>16.559999999999999</v>
      </c>
      <c r="G1110" s="1">
        <f>ROUND('Sheet1 (4)'!H1116/100,2)</f>
        <v>17.78</v>
      </c>
      <c r="H1110" s="1">
        <f>ROUND('Sheet1 (4)'!I1116/100,2)</f>
        <v>18.239999999999998</v>
      </c>
      <c r="I1110" s="1">
        <f>ROUND('Sheet1 (4)'!J1116/100,2)</f>
        <v>18.16</v>
      </c>
      <c r="J1110" s="1" t="e">
        <f>ROUND('Sheet1 (4)'!K1116/100,2)</f>
        <v>#VALUE!</v>
      </c>
      <c r="K1110" s="1" t="e">
        <f>ROUND('Sheet1 (4)'!L1116/100,2)</f>
        <v>#VALUE!</v>
      </c>
      <c r="L1110" s="4">
        <f>ROUND(('Sheet1 (4)'!M1116+'Sheet1 (4)'!R1116)/100,2)</f>
        <v>8.9700000000000006</v>
      </c>
      <c r="M1110" s="4">
        <f>ROUND(('Sheet1 (4)'!N1116+'Sheet1 (4)'!S1116)/100,2)</f>
        <v>-0.71</v>
      </c>
      <c r="N1110" s="4">
        <f>ROUND(('Sheet1 (4)'!O1116+'Sheet1 (4)'!T1116)/100,2)</f>
        <v>15.6</v>
      </c>
      <c r="O1110" s="4">
        <f>ROUND(('Sheet1 (4)'!P1116+'Sheet1 (4)'!U1116)/100,2)</f>
        <v>-13.39</v>
      </c>
      <c r="P1110" s="4">
        <f>ROUND(('Sheet1 (4)'!Q1116+'Sheet1 (4)'!V1116)/100,2)</f>
        <v>-10.67</v>
      </c>
      <c r="Q1110" s="7">
        <f>ROUND('Sheet1 (4)'!W1116/100,2)</f>
        <v>0.06</v>
      </c>
      <c r="R1110" s="7">
        <f>ROUND('Sheet1 (4)'!X1116/100,2)</f>
        <v>0.06</v>
      </c>
      <c r="S1110" s="7">
        <f>ROUND('Sheet1 (4)'!Y1116/100,2)</f>
        <v>0.06</v>
      </c>
      <c r="T1110" s="7">
        <f>ROUND('Sheet1 (4)'!Z1116/100,2)</f>
        <v>0.06</v>
      </c>
      <c r="U1110" s="7">
        <f>ROUND('Sheet1 (4)'!AA1116/100,2)</f>
        <v>0.05</v>
      </c>
      <c r="V1110" s="1" t="str">
        <f>'Sheet1 (4)'!AB1116&amp;".T"</f>
        <v>7444.T</v>
      </c>
      <c r="W1110">
        <f>ROUND('Sheet1 (4)'!AC1116,2)</f>
        <v>8.4</v>
      </c>
      <c r="X1110">
        <f>ROUND('Sheet1 (4)'!AD1116,2)</f>
        <v>0.41</v>
      </c>
      <c r="Y1110" t="str">
        <f>_xlfn.XLOOKUP('Sheet1 (4)'!AB1116,'Sheet1 (3)'!B:B,'Sheet1 (3)'!D:D,"",0)</f>
        <v>スタンダード</v>
      </c>
    </row>
    <row r="1111" spans="1:25" x14ac:dyDescent="0.2">
      <c r="A1111">
        <v>1110</v>
      </c>
      <c r="B1111" s="1" t="str">
        <f>_xlfn.XLOOKUP('Sheet1 (4)'!AB1117,'Sheet1 (3)'!B:B,'Sheet1 (3)'!C:C,"",0)</f>
        <v>ハーモニック・ドライブ・システムズ</v>
      </c>
      <c r="C1111" s="1" t="str">
        <f>_xlfn.XLOOKUP('Sheet1 (4)'!AB1117,'Sheet1 (3)'!B:B,'Sheet1 (3)'!F:F,"",0)</f>
        <v>機械</v>
      </c>
      <c r="D1111" s="1">
        <f>ROUND('Sheet1 (4)'!E1117/100000000,2)</f>
        <v>0.95</v>
      </c>
      <c r="E1111" s="1">
        <f>ROUND('Sheet1 (4)'!F1117/100,2)</f>
        <v>8.66</v>
      </c>
      <c r="F1111" s="1">
        <f>ROUND('Sheet1 (4)'!G1117/100,2)</f>
        <v>87.39</v>
      </c>
      <c r="G1111" s="1">
        <f>ROUND('Sheet1 (4)'!H1117/100,2)</f>
        <v>102.25</v>
      </c>
      <c r="H1111" s="1">
        <f>ROUND('Sheet1 (4)'!I1117/100,2)</f>
        <v>1.25</v>
      </c>
      <c r="I1111" s="1">
        <f>ROUND('Sheet1 (4)'!J1117/100,2)</f>
        <v>7.0000000000000007E-2</v>
      </c>
      <c r="J1111" s="1">
        <f>ROUND('Sheet1 (4)'!K1117/100,2)</f>
        <v>20.59</v>
      </c>
      <c r="K1111" s="1">
        <f>ROUND('Sheet1 (4)'!L1117/100,2)</f>
        <v>68.22</v>
      </c>
      <c r="L1111" s="4">
        <f>ROUND(('Sheet1 (4)'!M1117+'Sheet1 (4)'!R1117)/100,2)</f>
        <v>83.25</v>
      </c>
      <c r="M1111" s="4">
        <f>ROUND(('Sheet1 (4)'!N1117+'Sheet1 (4)'!S1117)/100,2)</f>
        <v>51.78</v>
      </c>
      <c r="N1111" s="4">
        <f>ROUND(('Sheet1 (4)'!O1117+'Sheet1 (4)'!T1117)/100,2)</f>
        <v>21.87</v>
      </c>
      <c r="O1111" s="4">
        <f>ROUND(('Sheet1 (4)'!P1117+'Sheet1 (4)'!U1117)/100,2)</f>
        <v>67.78</v>
      </c>
      <c r="P1111" s="4">
        <f>ROUND(('Sheet1 (4)'!Q1117+'Sheet1 (4)'!V1117)/100,2)</f>
        <v>89.96</v>
      </c>
      <c r="Q1111" s="7">
        <f>ROUND('Sheet1 (4)'!W1117/100,2)</f>
        <v>0.01</v>
      </c>
      <c r="R1111" s="7">
        <f>ROUND('Sheet1 (4)'!X1117/100,2)</f>
        <v>0.06</v>
      </c>
      <c r="S1111" s="7">
        <f>ROUND('Sheet1 (4)'!Y1117/100,2)</f>
        <v>7.0000000000000007E-2</v>
      </c>
      <c r="T1111" s="7">
        <f>ROUND('Sheet1 (4)'!Z1117/100,2)</f>
        <v>-0.27</v>
      </c>
      <c r="U1111" s="7">
        <f>ROUND('Sheet1 (4)'!AA1117/100,2)</f>
        <v>0.04</v>
      </c>
      <c r="V1111" s="1" t="str">
        <f>'Sheet1 (4)'!AB1117&amp;".T"</f>
        <v>6324.T</v>
      </c>
      <c r="W1111">
        <f>ROUND('Sheet1 (4)'!AC1117,2)</f>
        <v>68.95</v>
      </c>
      <c r="X1111">
        <f>ROUND('Sheet1 (4)'!AD1117,2)</f>
        <v>3.36</v>
      </c>
      <c r="Y1111" t="str">
        <f>_xlfn.XLOOKUP('Sheet1 (4)'!AB1117,'Sheet1 (3)'!B:B,'Sheet1 (3)'!D:D,"",0)</f>
        <v>スタンダード</v>
      </c>
    </row>
    <row r="1112" spans="1:25" x14ac:dyDescent="0.2">
      <c r="A1112">
        <v>1111</v>
      </c>
      <c r="B1112" s="1" t="str">
        <f>_xlfn.XLOOKUP('Sheet1 (4)'!AB1118,'Sheet1 (3)'!B:B,'Sheet1 (3)'!C:C,"",0)</f>
        <v>はるやまホールディングス</v>
      </c>
      <c r="C1112" s="1" t="str">
        <f>_xlfn.XLOOKUP('Sheet1 (4)'!AB1118,'Sheet1 (3)'!B:B,'Sheet1 (3)'!F:F,"",0)</f>
        <v>小売業</v>
      </c>
      <c r="D1112" s="1">
        <f>ROUND('Sheet1 (4)'!E1118/100000000,2)</f>
        <v>0.16</v>
      </c>
      <c r="E1112" s="1">
        <f>ROUND('Sheet1 (4)'!F1118/100,2)</f>
        <v>-36.880000000000003</v>
      </c>
      <c r="F1112" s="1">
        <f>ROUND('Sheet1 (4)'!G1118/100,2)</f>
        <v>-27.87</v>
      </c>
      <c r="G1112" s="1">
        <f>ROUND('Sheet1 (4)'!H1118/100,2)</f>
        <v>7.39</v>
      </c>
      <c r="H1112" s="1">
        <f>ROUND('Sheet1 (4)'!I1118/100,2)</f>
        <v>9.27</v>
      </c>
      <c r="I1112" s="1">
        <f>ROUND('Sheet1 (4)'!J1118/100,2)</f>
        <v>6.25</v>
      </c>
      <c r="J1112" s="1" t="e">
        <f>ROUND('Sheet1 (4)'!K1118/100,2)</f>
        <v>#VALUE!</v>
      </c>
      <c r="K1112" s="1" t="e">
        <f>ROUND('Sheet1 (4)'!L1118/100,2)</f>
        <v>#VALUE!</v>
      </c>
      <c r="L1112" s="4">
        <f>ROUND(('Sheet1 (4)'!M1118+'Sheet1 (4)'!R1118)/100,2)</f>
        <v>-48.7</v>
      </c>
      <c r="M1112" s="4">
        <f>ROUND(('Sheet1 (4)'!N1118+'Sheet1 (4)'!S1118)/100,2)</f>
        <v>-16.61</v>
      </c>
      <c r="N1112" s="4">
        <f>ROUND(('Sheet1 (4)'!O1118+'Sheet1 (4)'!T1118)/100,2)</f>
        <v>36.97</v>
      </c>
      <c r="O1112" s="4">
        <f>ROUND(('Sheet1 (4)'!P1118+'Sheet1 (4)'!U1118)/100,2)</f>
        <v>18.14</v>
      </c>
      <c r="P1112" s="4">
        <f>ROUND(('Sheet1 (4)'!Q1118+'Sheet1 (4)'!V1118)/100,2)</f>
        <v>-13.25</v>
      </c>
      <c r="Q1112" s="7">
        <f>ROUND('Sheet1 (4)'!W1118/100,2)</f>
        <v>-0.14000000000000001</v>
      </c>
      <c r="R1112" s="7">
        <f>ROUND('Sheet1 (4)'!X1118/100,2)</f>
        <v>-0.28999999999999998</v>
      </c>
      <c r="S1112" s="7">
        <f>ROUND('Sheet1 (4)'!Y1118/100,2)</f>
        <v>0.01</v>
      </c>
      <c r="T1112" s="7">
        <f>ROUND('Sheet1 (4)'!Z1118/100,2)</f>
        <v>0.02</v>
      </c>
      <c r="U1112" s="7">
        <f>ROUND('Sheet1 (4)'!AA1118/100,2)</f>
        <v>0.03</v>
      </c>
      <c r="V1112" s="1" t="str">
        <f>'Sheet1 (4)'!AB1118&amp;".T"</f>
        <v>7416.T</v>
      </c>
      <c r="W1112">
        <f>ROUND('Sheet1 (4)'!AC1118,2)</f>
        <v>133.80000000000001</v>
      </c>
      <c r="X1112">
        <f>ROUND('Sheet1 (4)'!AD1118,2)</f>
        <v>0.49</v>
      </c>
      <c r="Y1112" t="str">
        <f>_xlfn.XLOOKUP('Sheet1 (4)'!AB1118,'Sheet1 (3)'!B:B,'Sheet1 (3)'!D:D,"",0)</f>
        <v>スタンダード</v>
      </c>
    </row>
    <row r="1113" spans="1:25" x14ac:dyDescent="0.2">
      <c r="A1113">
        <v>1112</v>
      </c>
      <c r="B1113" s="1" t="str">
        <f>_xlfn.XLOOKUP('Sheet1 (4)'!AB1119,'Sheet1 (3)'!B:B,'Sheet1 (3)'!C:C,"",0)</f>
        <v>はせがわ</v>
      </c>
      <c r="C1113" s="1" t="str">
        <f>_xlfn.XLOOKUP('Sheet1 (4)'!AB1119,'Sheet1 (3)'!B:B,'Sheet1 (3)'!F:F,"",0)</f>
        <v>小売業</v>
      </c>
      <c r="D1113" s="1">
        <f>ROUND('Sheet1 (4)'!E1119/100000000,2)</f>
        <v>0.18</v>
      </c>
      <c r="E1113" s="1">
        <f>ROUND('Sheet1 (4)'!F1119/100,2)</f>
        <v>10.47</v>
      </c>
      <c r="F1113" s="1">
        <f>ROUND('Sheet1 (4)'!G1119/100,2)</f>
        <v>11.99</v>
      </c>
      <c r="G1113" s="1" t="e">
        <f>ROUND('Sheet1 (4)'!H1119/100,2)</f>
        <v>#VALUE!</v>
      </c>
      <c r="H1113" s="1" t="e">
        <f>ROUND('Sheet1 (4)'!I1119/100,2)</f>
        <v>#VALUE!</v>
      </c>
      <c r="I1113" s="1">
        <f>ROUND('Sheet1 (4)'!J1119/100,2)</f>
        <v>12.05</v>
      </c>
      <c r="J1113" s="1" t="e">
        <f>ROUND('Sheet1 (4)'!K1119/100,2)</f>
        <v>#VALUE!</v>
      </c>
      <c r="K1113" s="1" t="e">
        <f>ROUND('Sheet1 (4)'!L1119/100,2)</f>
        <v>#VALUE!</v>
      </c>
      <c r="L1113" s="4">
        <f>ROUND(('Sheet1 (4)'!M1119+'Sheet1 (4)'!R1119)/100,2)</f>
        <v>27.16</v>
      </c>
      <c r="M1113" s="4">
        <f>ROUND(('Sheet1 (4)'!N1119+'Sheet1 (4)'!S1119)/100,2)</f>
        <v>-4.2699999999999996</v>
      </c>
      <c r="N1113" s="4" t="e">
        <f>ROUND(('Sheet1 (4)'!O1119+'Sheet1 (4)'!T1119)/100,2)</f>
        <v>#VALUE!</v>
      </c>
      <c r="O1113" s="4" t="e">
        <f>ROUND(('Sheet1 (4)'!P1119+'Sheet1 (4)'!U1119)/100,2)</f>
        <v>#VALUE!</v>
      </c>
      <c r="P1113" s="4">
        <f>ROUND(('Sheet1 (4)'!Q1119+'Sheet1 (4)'!V1119)/100,2)</f>
        <v>-15.68</v>
      </c>
      <c r="Q1113" s="7">
        <f>ROUND('Sheet1 (4)'!W1119/100,2)</f>
        <v>0.02</v>
      </c>
      <c r="R1113" s="7">
        <f>ROUND('Sheet1 (4)'!X1119/100,2)</f>
        <v>7.0000000000000007E-2</v>
      </c>
      <c r="S1113" s="7" t="e">
        <f>ROUND('Sheet1 (4)'!Y1119/100,2)</f>
        <v>#VALUE!</v>
      </c>
      <c r="T1113" s="7" t="e">
        <f>ROUND('Sheet1 (4)'!Z1119/100,2)</f>
        <v>#VALUE!</v>
      </c>
      <c r="U1113" s="7" t="e">
        <f>ROUND('Sheet1 (4)'!AA1119/100,2)</f>
        <v>#VALUE!</v>
      </c>
      <c r="V1113" s="1" t="str">
        <f>'Sheet1 (4)'!AB1119&amp;".T"</f>
        <v>8230.T</v>
      </c>
      <c r="W1113">
        <f>ROUND('Sheet1 (4)'!AC1119,2)</f>
        <v>6.37</v>
      </c>
      <c r="X1113">
        <f>ROUND('Sheet1 (4)'!AD1119,2)</f>
        <v>0.46</v>
      </c>
      <c r="Y1113" t="str">
        <f>_xlfn.XLOOKUP('Sheet1 (4)'!AB1119,'Sheet1 (3)'!B:B,'Sheet1 (3)'!D:D,"",0)</f>
        <v>スタンダード</v>
      </c>
    </row>
    <row r="1114" spans="1:25" x14ac:dyDescent="0.2">
      <c r="A1114">
        <v>1113</v>
      </c>
      <c r="B1114" s="1" t="str">
        <f>_xlfn.XLOOKUP('Sheet1 (4)'!AB1120,'Sheet1 (3)'!B:B,'Sheet1 (3)'!C:C,"",0)</f>
        <v>長谷工コーポレーション</v>
      </c>
      <c r="C1114" s="1" t="str">
        <f>_xlfn.XLOOKUP('Sheet1 (4)'!AB1120,'Sheet1 (3)'!B:B,'Sheet1 (3)'!F:F,"",0)</f>
        <v>建設業</v>
      </c>
      <c r="D1114" s="1">
        <f>ROUND('Sheet1 (4)'!E1120/100000000,2)</f>
        <v>2.67</v>
      </c>
      <c r="E1114" s="1">
        <f>ROUND('Sheet1 (4)'!F1120/100,2)</f>
        <v>729.09</v>
      </c>
      <c r="F1114" s="1">
        <f>ROUND('Sheet1 (4)'!G1120/100,2)</f>
        <v>827.02</v>
      </c>
      <c r="G1114" s="1">
        <f>ROUND('Sheet1 (4)'!H1120/100,2)</f>
        <v>901.62</v>
      </c>
      <c r="H1114" s="1">
        <f>ROUND('Sheet1 (4)'!I1120/100,2)</f>
        <v>857.48</v>
      </c>
      <c r="I1114" s="1">
        <f>ROUND('Sheet1 (4)'!J1120/100,2)</f>
        <v>847</v>
      </c>
      <c r="J1114" s="1">
        <f>ROUND('Sheet1 (4)'!K1120/100,2)</f>
        <v>953.47</v>
      </c>
      <c r="K1114" s="1">
        <f>ROUND('Sheet1 (4)'!L1120/100,2)</f>
        <v>1024.67</v>
      </c>
      <c r="L1114" s="4">
        <f>ROUND(('Sheet1 (4)'!M1120+'Sheet1 (4)'!R1120)/100,2)</f>
        <v>-38.96</v>
      </c>
      <c r="M1114" s="4">
        <f>ROUND(('Sheet1 (4)'!N1120+'Sheet1 (4)'!S1120)/100,2)</f>
        <v>338.47</v>
      </c>
      <c r="N1114" s="4">
        <f>ROUND(('Sheet1 (4)'!O1120+'Sheet1 (4)'!T1120)/100,2)</f>
        <v>-1073.55</v>
      </c>
      <c r="O1114" s="4">
        <f>ROUND(('Sheet1 (4)'!P1120+'Sheet1 (4)'!U1120)/100,2)</f>
        <v>751.77</v>
      </c>
      <c r="P1114" s="4">
        <f>ROUND(('Sheet1 (4)'!Q1120+'Sheet1 (4)'!V1120)/100,2)</f>
        <v>-285.56</v>
      </c>
      <c r="Q1114" s="7">
        <f>ROUND('Sheet1 (4)'!W1120/100,2)</f>
        <v>0.12</v>
      </c>
      <c r="R1114" s="7">
        <f>ROUND('Sheet1 (4)'!X1120/100,2)</f>
        <v>0.13</v>
      </c>
      <c r="S1114" s="7">
        <f>ROUND('Sheet1 (4)'!Y1120/100,2)</f>
        <v>0.14000000000000001</v>
      </c>
      <c r="T1114" s="7">
        <f>ROUND('Sheet1 (4)'!Z1120/100,2)</f>
        <v>0.12</v>
      </c>
      <c r="U1114" s="7">
        <f>ROUND('Sheet1 (4)'!AA1120/100,2)</f>
        <v>7.0000000000000007E-2</v>
      </c>
      <c r="V1114" s="1" t="str">
        <f>'Sheet1 (4)'!AB1120&amp;".T"</f>
        <v>1808.T</v>
      </c>
      <c r="W1114">
        <f>ROUND('Sheet1 (4)'!AC1120,2)</f>
        <v>19.37</v>
      </c>
      <c r="X1114">
        <f>ROUND('Sheet1 (4)'!AD1120,2)</f>
        <v>1.33</v>
      </c>
      <c r="Y1114" t="str">
        <f>_xlfn.XLOOKUP('Sheet1 (4)'!AB1120,'Sheet1 (3)'!B:B,'Sheet1 (3)'!D:D,"",0)</f>
        <v>プライム</v>
      </c>
    </row>
    <row r="1115" spans="1:25" x14ac:dyDescent="0.2">
      <c r="A1115">
        <v>1114</v>
      </c>
      <c r="B1115" s="1" t="str">
        <f>_xlfn.XLOOKUP('Sheet1 (4)'!AB1121,'Sheet1 (3)'!B:B,'Sheet1 (3)'!C:C,"",0)</f>
        <v>橋本総業ホールディングス</v>
      </c>
      <c r="C1115" s="1" t="str">
        <f>_xlfn.XLOOKUP('Sheet1 (4)'!AB1121,'Sheet1 (3)'!B:B,'Sheet1 (3)'!F:F,"",0)</f>
        <v>卸売業</v>
      </c>
      <c r="D1115" s="1">
        <f>ROUND('Sheet1 (4)'!E1121/100000000,2)</f>
        <v>0.19</v>
      </c>
      <c r="E1115" s="1">
        <f>ROUND('Sheet1 (4)'!F1121/100,2)</f>
        <v>29.85</v>
      </c>
      <c r="F1115" s="1">
        <f>ROUND('Sheet1 (4)'!G1121/100,2)</f>
        <v>25.05</v>
      </c>
      <c r="G1115" s="1">
        <f>ROUND('Sheet1 (4)'!H1121/100,2)</f>
        <v>28.07</v>
      </c>
      <c r="H1115" s="1">
        <f>ROUND('Sheet1 (4)'!I1121/100,2)</f>
        <v>23.1</v>
      </c>
      <c r="I1115" s="1">
        <f>ROUND('Sheet1 (4)'!J1121/100,2)</f>
        <v>23.76</v>
      </c>
      <c r="J1115" s="1" t="e">
        <f>ROUND('Sheet1 (4)'!K1121/100,2)</f>
        <v>#VALUE!</v>
      </c>
      <c r="K1115" s="1" t="e">
        <f>ROUND('Sheet1 (4)'!L1121/100,2)</f>
        <v>#VALUE!</v>
      </c>
      <c r="L1115" s="4">
        <f>ROUND(('Sheet1 (4)'!M1121+'Sheet1 (4)'!R1121)/100,2)</f>
        <v>-26.13</v>
      </c>
      <c r="M1115" s="4">
        <f>ROUND(('Sheet1 (4)'!N1121+'Sheet1 (4)'!S1121)/100,2)</f>
        <v>12.26</v>
      </c>
      <c r="N1115" s="4">
        <f>ROUND(('Sheet1 (4)'!O1121+'Sheet1 (4)'!T1121)/100,2)</f>
        <v>-5.0599999999999996</v>
      </c>
      <c r="O1115" s="4">
        <f>ROUND(('Sheet1 (4)'!P1121+'Sheet1 (4)'!U1121)/100,2)</f>
        <v>33.64</v>
      </c>
      <c r="P1115" s="4">
        <f>ROUND(('Sheet1 (4)'!Q1121+'Sheet1 (4)'!V1121)/100,2)</f>
        <v>-47.98</v>
      </c>
      <c r="Q1115" s="7">
        <f>ROUND('Sheet1 (4)'!W1121/100,2)</f>
        <v>0.1</v>
      </c>
      <c r="R1115" s="7">
        <f>ROUND('Sheet1 (4)'!X1121/100,2)</f>
        <v>0.1</v>
      </c>
      <c r="S1115" s="7">
        <f>ROUND('Sheet1 (4)'!Y1121/100,2)</f>
        <v>0.1</v>
      </c>
      <c r="T1115" s="7">
        <f>ROUND('Sheet1 (4)'!Z1121/100,2)</f>
        <v>0.09</v>
      </c>
      <c r="U1115" s="7">
        <f>ROUND('Sheet1 (4)'!AA1121/100,2)</f>
        <v>0.09</v>
      </c>
      <c r="V1115" s="1" t="str">
        <f>'Sheet1 (4)'!AB1121&amp;".T"</f>
        <v>7570.T</v>
      </c>
      <c r="W1115">
        <f>ROUND('Sheet1 (4)'!AC1121,2)</f>
        <v>7.89</v>
      </c>
      <c r="X1115">
        <f>ROUND('Sheet1 (4)'!AD1121,2)</f>
        <v>0.66</v>
      </c>
      <c r="Y1115" t="str">
        <f>_xlfn.XLOOKUP('Sheet1 (4)'!AB1121,'Sheet1 (3)'!B:B,'Sheet1 (3)'!D:D,"",0)</f>
        <v>スタンダード</v>
      </c>
    </row>
    <row r="1116" spans="1:25" x14ac:dyDescent="0.2">
      <c r="A1116">
        <v>1115</v>
      </c>
      <c r="B1116" s="1" t="str">
        <f>_xlfn.XLOOKUP('Sheet1 (4)'!AB1122,'Sheet1 (3)'!B:B,'Sheet1 (3)'!C:C,"",0)</f>
        <v>ハッチ・ワーク</v>
      </c>
      <c r="C1116" s="1" t="str">
        <f>_xlfn.XLOOKUP('Sheet1 (4)'!AB1122,'Sheet1 (3)'!B:B,'Sheet1 (3)'!F:F,"",0)</f>
        <v>情報・通信業</v>
      </c>
      <c r="D1116" s="1">
        <f>ROUND('Sheet1 (4)'!E1122/100000000,2)</f>
        <v>0.02</v>
      </c>
      <c r="E1116" s="1" t="e">
        <f>ROUND('Sheet1 (4)'!F1122/100,2)</f>
        <v>#VALUE!</v>
      </c>
      <c r="F1116" s="1" t="e">
        <f>ROUND('Sheet1 (4)'!G1122/100,2)</f>
        <v>#VALUE!</v>
      </c>
      <c r="G1116" s="1">
        <f>ROUND('Sheet1 (4)'!H1122/100,2)</f>
        <v>0.25</v>
      </c>
      <c r="H1116" s="1">
        <f>ROUND('Sheet1 (4)'!I1122/100,2)</f>
        <v>1.86</v>
      </c>
      <c r="I1116" s="1">
        <f>ROUND('Sheet1 (4)'!J1122/100,2)</f>
        <v>1.86</v>
      </c>
      <c r="J1116" s="1" t="e">
        <f>ROUND('Sheet1 (4)'!K1122/100,2)</f>
        <v>#VALUE!</v>
      </c>
      <c r="K1116" s="1" t="e">
        <f>ROUND('Sheet1 (4)'!L1122/100,2)</f>
        <v>#VALUE!</v>
      </c>
      <c r="L1116" s="4" t="e">
        <f>ROUND(('Sheet1 (4)'!M1122+'Sheet1 (4)'!R1122)/100,2)</f>
        <v>#VALUE!</v>
      </c>
      <c r="M1116" s="4" t="e">
        <f>ROUND(('Sheet1 (4)'!N1122+'Sheet1 (4)'!S1122)/100,2)</f>
        <v>#VALUE!</v>
      </c>
      <c r="N1116" s="4">
        <f>ROUND(('Sheet1 (4)'!O1122+'Sheet1 (4)'!T1122)/100,2)</f>
        <v>0.85</v>
      </c>
      <c r="O1116" s="4">
        <f>ROUND(('Sheet1 (4)'!P1122+'Sheet1 (4)'!U1122)/100,2)</f>
        <v>-0.35</v>
      </c>
      <c r="P1116" s="4">
        <f>ROUND(('Sheet1 (4)'!Q1122+'Sheet1 (4)'!V1122)/100,2)</f>
        <v>-0.35</v>
      </c>
      <c r="Q1116" s="7" t="e">
        <f>ROUND('Sheet1 (4)'!W1122/100,2)</f>
        <v>#VALUE!</v>
      </c>
      <c r="R1116" s="7" t="e">
        <f>ROUND('Sheet1 (4)'!X1122/100,2)</f>
        <v>#VALUE!</v>
      </c>
      <c r="S1116" s="7" t="e">
        <f>ROUND('Sheet1 (4)'!Y1122/100,2)</f>
        <v>#VALUE!</v>
      </c>
      <c r="T1116" s="7">
        <f>ROUND('Sheet1 (4)'!Z1122/100,2)</f>
        <v>0.25</v>
      </c>
      <c r="U1116" s="7">
        <f>ROUND('Sheet1 (4)'!AA1122/100,2)</f>
        <v>0.25</v>
      </c>
      <c r="V1116" s="1" t="str">
        <f>'Sheet1 (4)'!AB1122&amp;".T"</f>
        <v>148A.T</v>
      </c>
      <c r="W1116">
        <f>ROUND('Sheet1 (4)'!AC1122,2)</f>
        <v>21.91</v>
      </c>
      <c r="X1116">
        <f>ROUND('Sheet1 (4)'!AD1122,2)</f>
        <v>5.01</v>
      </c>
      <c r="Y1116" t="str">
        <f>_xlfn.XLOOKUP('Sheet1 (4)'!AB1122,'Sheet1 (3)'!B:B,'Sheet1 (3)'!D:D,"",0)</f>
        <v>グロース</v>
      </c>
    </row>
    <row r="1117" spans="1:25" x14ac:dyDescent="0.2">
      <c r="A1117">
        <v>1116</v>
      </c>
      <c r="B1117" s="1" t="str">
        <f>_xlfn.XLOOKUP('Sheet1 (4)'!AB1123,'Sheet1 (3)'!B:B,'Sheet1 (3)'!C:C,"",0)</f>
        <v>はてな</v>
      </c>
      <c r="C1117" s="1" t="str">
        <f>_xlfn.XLOOKUP('Sheet1 (4)'!AB1123,'Sheet1 (3)'!B:B,'Sheet1 (3)'!F:F,"",0)</f>
        <v>情報・通信業</v>
      </c>
      <c r="D1117" s="1">
        <f>ROUND('Sheet1 (4)'!E1123/100000000,2)</f>
        <v>0.03</v>
      </c>
      <c r="E1117" s="1">
        <f>ROUND('Sheet1 (4)'!F1123/100,2)</f>
        <v>2.4900000000000002</v>
      </c>
      <c r="F1117" s="1">
        <f>ROUND('Sheet1 (4)'!G1123/100,2)</f>
        <v>3.25</v>
      </c>
      <c r="G1117" s="1">
        <f>ROUND('Sheet1 (4)'!H1123/100,2)</f>
        <v>1.74</v>
      </c>
      <c r="H1117" s="1">
        <f>ROUND('Sheet1 (4)'!I1123/100,2)</f>
        <v>0.68</v>
      </c>
      <c r="I1117" s="1">
        <f>ROUND('Sheet1 (4)'!J1123/100,2)</f>
        <v>3.39</v>
      </c>
      <c r="J1117" s="1" t="e">
        <f>ROUND('Sheet1 (4)'!K1123/100,2)</f>
        <v>#VALUE!</v>
      </c>
      <c r="K1117" s="1" t="e">
        <f>ROUND('Sheet1 (4)'!L1123/100,2)</f>
        <v>#VALUE!</v>
      </c>
      <c r="L1117" s="4">
        <f>ROUND(('Sheet1 (4)'!M1123+'Sheet1 (4)'!R1123)/100,2)</f>
        <v>1.91</v>
      </c>
      <c r="M1117" s="4">
        <f>ROUND(('Sheet1 (4)'!N1123+'Sheet1 (4)'!S1123)/100,2)</f>
        <v>2.84</v>
      </c>
      <c r="N1117" s="4">
        <f>ROUND(('Sheet1 (4)'!O1123+'Sheet1 (4)'!T1123)/100,2)</f>
        <v>-1.56</v>
      </c>
      <c r="O1117" s="4">
        <f>ROUND(('Sheet1 (4)'!P1123+'Sheet1 (4)'!U1123)/100,2)</f>
        <v>0.41</v>
      </c>
      <c r="P1117" s="4">
        <f>ROUND(('Sheet1 (4)'!Q1123+'Sheet1 (4)'!V1123)/100,2)</f>
        <v>6.73</v>
      </c>
      <c r="Q1117" s="7">
        <f>ROUND('Sheet1 (4)'!W1123/100,2)</f>
        <v>0.08</v>
      </c>
      <c r="R1117" s="7">
        <f>ROUND('Sheet1 (4)'!X1123/100,2)</f>
        <v>0.1</v>
      </c>
      <c r="S1117" s="7">
        <f>ROUND('Sheet1 (4)'!Y1123/100,2)</f>
        <v>0.04</v>
      </c>
      <c r="T1117" s="7">
        <f>ROUND('Sheet1 (4)'!Z1123/100,2)</f>
        <v>0.02</v>
      </c>
      <c r="U1117" s="7">
        <f>ROUND('Sheet1 (4)'!AA1123/100,2)</f>
        <v>0.09</v>
      </c>
      <c r="V1117" s="1" t="str">
        <f>'Sheet1 (4)'!AB1123&amp;".T"</f>
        <v>3930.T</v>
      </c>
      <c r="W1117">
        <f>ROUND('Sheet1 (4)'!AC1123,2)</f>
        <v>12.18</v>
      </c>
      <c r="X1117">
        <f>ROUND('Sheet1 (4)'!AD1123,2)</f>
        <v>1</v>
      </c>
      <c r="Y1117" t="str">
        <f>_xlfn.XLOOKUP('Sheet1 (4)'!AB1123,'Sheet1 (3)'!B:B,'Sheet1 (3)'!D:D,"",0)</f>
        <v>グロース</v>
      </c>
    </row>
    <row r="1118" spans="1:25" x14ac:dyDescent="0.2">
      <c r="A1118">
        <v>1117</v>
      </c>
      <c r="B1118" s="1" t="str">
        <f>_xlfn.XLOOKUP('Sheet1 (4)'!AB1124,'Sheet1 (3)'!B:B,'Sheet1 (3)'!C:C,"",0)</f>
        <v>初穂商事</v>
      </c>
      <c r="C1118" s="1" t="str">
        <f>_xlfn.XLOOKUP('Sheet1 (4)'!AB1124,'Sheet1 (3)'!B:B,'Sheet1 (3)'!F:F,"",0)</f>
        <v>卸売業</v>
      </c>
      <c r="D1118" s="1">
        <f>ROUND('Sheet1 (4)'!E1124/100000000,2)</f>
        <v>0.03</v>
      </c>
      <c r="E1118" s="1">
        <f>ROUND('Sheet1 (4)'!F1124/100,2)</f>
        <v>7.64</v>
      </c>
      <c r="F1118" s="1">
        <f>ROUND('Sheet1 (4)'!G1124/100,2)</f>
        <v>12.87</v>
      </c>
      <c r="G1118" s="1">
        <f>ROUND('Sheet1 (4)'!H1124/100,2)</f>
        <v>14.22</v>
      </c>
      <c r="H1118" s="1">
        <f>ROUND('Sheet1 (4)'!I1124/100,2)</f>
        <v>12.89</v>
      </c>
      <c r="I1118" s="1">
        <f>ROUND('Sheet1 (4)'!J1124/100,2)</f>
        <v>12.89</v>
      </c>
      <c r="J1118" s="1" t="e">
        <f>ROUND('Sheet1 (4)'!K1124/100,2)</f>
        <v>#VALUE!</v>
      </c>
      <c r="K1118" s="1" t="e">
        <f>ROUND('Sheet1 (4)'!L1124/100,2)</f>
        <v>#VALUE!</v>
      </c>
      <c r="L1118" s="4">
        <f>ROUND(('Sheet1 (4)'!M1124+'Sheet1 (4)'!R1124)/100,2)</f>
        <v>14.18</v>
      </c>
      <c r="M1118" s="4">
        <f>ROUND(('Sheet1 (4)'!N1124+'Sheet1 (4)'!S1124)/100,2)</f>
        <v>10.77</v>
      </c>
      <c r="N1118" s="4">
        <f>ROUND(('Sheet1 (4)'!O1124+'Sheet1 (4)'!T1124)/100,2)</f>
        <v>0.13</v>
      </c>
      <c r="O1118" s="4">
        <f>ROUND(('Sheet1 (4)'!P1124+'Sheet1 (4)'!U1124)/100,2)</f>
        <v>3.15</v>
      </c>
      <c r="P1118" s="4">
        <f>ROUND(('Sheet1 (4)'!Q1124+'Sheet1 (4)'!V1124)/100,2)</f>
        <v>3.15</v>
      </c>
      <c r="Q1118" s="7">
        <f>ROUND('Sheet1 (4)'!W1124/100,2)</f>
        <v>0.08</v>
      </c>
      <c r="R1118" s="7">
        <f>ROUND('Sheet1 (4)'!X1124/100,2)</f>
        <v>0.12</v>
      </c>
      <c r="S1118" s="7">
        <f>ROUND('Sheet1 (4)'!Y1124/100,2)</f>
        <v>0.12</v>
      </c>
      <c r="T1118" s="7">
        <f>ROUND('Sheet1 (4)'!Z1124/100,2)</f>
        <v>0.11</v>
      </c>
      <c r="U1118" s="7">
        <f>ROUND('Sheet1 (4)'!AA1124/100,2)</f>
        <v>0.11</v>
      </c>
      <c r="V1118" s="1" t="str">
        <f>'Sheet1 (4)'!AB1124&amp;".T"</f>
        <v>7425.T</v>
      </c>
      <c r="W1118">
        <f>ROUND('Sheet1 (4)'!AC1124,2)</f>
        <v>7.27</v>
      </c>
      <c r="X1118">
        <f>ROUND('Sheet1 (4)'!AD1124,2)</f>
        <v>0.68</v>
      </c>
      <c r="Y1118" t="str">
        <f>_xlfn.XLOOKUP('Sheet1 (4)'!AB1124,'Sheet1 (3)'!B:B,'Sheet1 (3)'!D:D,"",0)</f>
        <v>スタンダード</v>
      </c>
    </row>
    <row r="1119" spans="1:25" x14ac:dyDescent="0.2">
      <c r="A1119">
        <v>1118</v>
      </c>
      <c r="B1119" s="1" t="str">
        <f>_xlfn.XLOOKUP('Sheet1 (4)'!AB1125,'Sheet1 (3)'!B:B,'Sheet1 (3)'!C:C,"",0)</f>
        <v>ハビックス</v>
      </c>
      <c r="C1119" s="1" t="str">
        <f>_xlfn.XLOOKUP('Sheet1 (4)'!AB1125,'Sheet1 (3)'!B:B,'Sheet1 (3)'!F:F,"",0)</f>
        <v>パルプ・紙</v>
      </c>
      <c r="D1119" s="1">
        <f>ROUND('Sheet1 (4)'!E1125/100000000,2)</f>
        <v>0.08</v>
      </c>
      <c r="E1119" s="1">
        <f>ROUND('Sheet1 (4)'!F1125/100,2)</f>
        <v>7.68</v>
      </c>
      <c r="F1119" s="1">
        <f>ROUND('Sheet1 (4)'!G1125/100,2)</f>
        <v>-0.62</v>
      </c>
      <c r="G1119" s="1">
        <f>ROUND('Sheet1 (4)'!H1125/100,2)</f>
        <v>-0.92</v>
      </c>
      <c r="H1119" s="1">
        <f>ROUND('Sheet1 (4)'!I1125/100,2)</f>
        <v>7.55</v>
      </c>
      <c r="I1119" s="1">
        <f>ROUND('Sheet1 (4)'!J1125/100,2)</f>
        <v>6.95</v>
      </c>
      <c r="J1119" s="1" t="e">
        <f>ROUND('Sheet1 (4)'!K1125/100,2)</f>
        <v>#VALUE!</v>
      </c>
      <c r="K1119" s="1" t="e">
        <f>ROUND('Sheet1 (4)'!L1125/100,2)</f>
        <v>#VALUE!</v>
      </c>
      <c r="L1119" s="4">
        <f>ROUND(('Sheet1 (4)'!M1125+'Sheet1 (4)'!R1125)/100,2)</f>
        <v>-0.14000000000000001</v>
      </c>
      <c r="M1119" s="4">
        <f>ROUND(('Sheet1 (4)'!N1125+'Sheet1 (4)'!S1125)/100,2)</f>
        <v>1.78</v>
      </c>
      <c r="N1119" s="4">
        <f>ROUND(('Sheet1 (4)'!O1125+'Sheet1 (4)'!T1125)/100,2)</f>
        <v>3.06</v>
      </c>
      <c r="O1119" s="4">
        <f>ROUND(('Sheet1 (4)'!P1125+'Sheet1 (4)'!U1125)/100,2)</f>
        <v>16.329999999999998</v>
      </c>
      <c r="P1119" s="4">
        <f>ROUND(('Sheet1 (4)'!Q1125+'Sheet1 (4)'!V1125)/100,2)</f>
        <v>-4.3499999999999996</v>
      </c>
      <c r="Q1119" s="7">
        <f>ROUND('Sheet1 (4)'!W1125/100,2)</f>
        <v>7.0000000000000007E-2</v>
      </c>
      <c r="R1119" s="7">
        <f>ROUND('Sheet1 (4)'!X1125/100,2)</f>
        <v>-0.33</v>
      </c>
      <c r="S1119" s="7">
        <f>ROUND('Sheet1 (4)'!Y1125/100,2)</f>
        <v>0.01</v>
      </c>
      <c r="T1119" s="7">
        <f>ROUND('Sheet1 (4)'!Z1125/100,2)</f>
        <v>0.1</v>
      </c>
      <c r="U1119" s="7">
        <f>ROUND('Sheet1 (4)'!AA1125/100,2)</f>
        <v>0.1</v>
      </c>
      <c r="V1119" s="1" t="str">
        <f>'Sheet1 (4)'!AB1125&amp;".T"</f>
        <v>3895.T</v>
      </c>
      <c r="W1119">
        <f>ROUND('Sheet1 (4)'!AC1125,2)</f>
        <v>4.6500000000000004</v>
      </c>
      <c r="X1119">
        <f>ROUND('Sheet1 (4)'!AD1125,2)</f>
        <v>0.43</v>
      </c>
      <c r="Y1119" t="str">
        <f>_xlfn.XLOOKUP('Sheet1 (4)'!AB1125,'Sheet1 (3)'!B:B,'Sheet1 (3)'!D:D,"",0)</f>
        <v>スタンダード</v>
      </c>
    </row>
    <row r="1120" spans="1:25" x14ac:dyDescent="0.2">
      <c r="A1120">
        <v>1119</v>
      </c>
      <c r="B1120" s="1" t="str">
        <f>_xlfn.XLOOKUP('Sheet1 (4)'!AB1126,'Sheet1 (3)'!B:B,'Sheet1 (3)'!C:C,"",0)</f>
        <v>林兼産業</v>
      </c>
      <c r="C1120" s="1" t="str">
        <f>_xlfn.XLOOKUP('Sheet1 (4)'!AB1126,'Sheet1 (3)'!B:B,'Sheet1 (3)'!F:F,"",0)</f>
        <v>食料品</v>
      </c>
      <c r="D1120" s="1">
        <f>ROUND('Sheet1 (4)'!E1126/100000000,2)</f>
        <v>0.08</v>
      </c>
      <c r="E1120" s="1">
        <f>ROUND('Sheet1 (4)'!F1126/100,2)</f>
        <v>6.16</v>
      </c>
      <c r="F1120" s="1">
        <f>ROUND('Sheet1 (4)'!G1126/100,2)</f>
        <v>7.29</v>
      </c>
      <c r="G1120" s="1">
        <f>ROUND('Sheet1 (4)'!H1126/100,2)</f>
        <v>3.52</v>
      </c>
      <c r="H1120" s="1">
        <f>ROUND('Sheet1 (4)'!I1126/100,2)</f>
        <v>6.99</v>
      </c>
      <c r="I1120" s="1">
        <f>ROUND('Sheet1 (4)'!J1126/100,2)</f>
        <v>10.76</v>
      </c>
      <c r="J1120" s="1" t="e">
        <f>ROUND('Sheet1 (4)'!K1126/100,2)</f>
        <v>#VALUE!</v>
      </c>
      <c r="K1120" s="1" t="e">
        <f>ROUND('Sheet1 (4)'!L1126/100,2)</f>
        <v>#VALUE!</v>
      </c>
      <c r="L1120" s="4">
        <f>ROUND(('Sheet1 (4)'!M1126+'Sheet1 (4)'!R1126)/100,2)</f>
        <v>33.270000000000003</v>
      </c>
      <c r="M1120" s="4">
        <f>ROUND(('Sheet1 (4)'!N1126+'Sheet1 (4)'!S1126)/100,2)</f>
        <v>7.01</v>
      </c>
      <c r="N1120" s="4">
        <f>ROUND(('Sheet1 (4)'!O1126+'Sheet1 (4)'!T1126)/100,2)</f>
        <v>-7.62</v>
      </c>
      <c r="O1120" s="4">
        <f>ROUND(('Sheet1 (4)'!P1126+'Sheet1 (4)'!U1126)/100,2)</f>
        <v>31.8</v>
      </c>
      <c r="P1120" s="4">
        <f>ROUND(('Sheet1 (4)'!Q1126+'Sheet1 (4)'!V1126)/100,2)</f>
        <v>19.989999999999998</v>
      </c>
      <c r="Q1120" s="7">
        <f>ROUND('Sheet1 (4)'!W1126/100,2)</f>
        <v>0.15</v>
      </c>
      <c r="R1120" s="7">
        <f>ROUND('Sheet1 (4)'!X1126/100,2)</f>
        <v>0.08</v>
      </c>
      <c r="S1120" s="7">
        <f>ROUND('Sheet1 (4)'!Y1126/100,2)</f>
        <v>0.03</v>
      </c>
      <c r="T1120" s="7">
        <f>ROUND('Sheet1 (4)'!Z1126/100,2)</f>
        <v>7.0000000000000007E-2</v>
      </c>
      <c r="U1120" s="7">
        <f>ROUND('Sheet1 (4)'!AA1126/100,2)</f>
        <v>0.09</v>
      </c>
      <c r="V1120" s="1" t="str">
        <f>'Sheet1 (4)'!AB1126&amp;".T"</f>
        <v>2286.T</v>
      </c>
      <c r="W1120">
        <f>ROUND('Sheet1 (4)'!AC1126,2)</f>
        <v>4.24</v>
      </c>
      <c r="X1120">
        <f>ROUND('Sheet1 (4)'!AD1126,2)</f>
        <v>0.51</v>
      </c>
      <c r="Y1120" t="str">
        <f>_xlfn.XLOOKUP('Sheet1 (4)'!AB1126,'Sheet1 (3)'!B:B,'Sheet1 (3)'!D:D,"",0)</f>
        <v>スタンダード</v>
      </c>
    </row>
    <row r="1121" spans="1:25" x14ac:dyDescent="0.2">
      <c r="A1121">
        <v>1120</v>
      </c>
      <c r="B1121" s="1" t="str">
        <f>_xlfn.XLOOKUP('Sheet1 (4)'!AB1127,'Sheet1 (3)'!B:B,'Sheet1 (3)'!C:C,"",0)</f>
        <v>安藤・間</v>
      </c>
      <c r="C1121" s="1" t="str">
        <f>_xlfn.XLOOKUP('Sheet1 (4)'!AB1127,'Sheet1 (3)'!B:B,'Sheet1 (3)'!F:F,"",0)</f>
        <v>建設業</v>
      </c>
      <c r="D1121" s="1">
        <f>ROUND('Sheet1 (4)'!E1127/100000000,2)</f>
        <v>1.57</v>
      </c>
      <c r="E1121" s="1">
        <f>ROUND('Sheet1 (4)'!F1127/100,2)</f>
        <v>273.57</v>
      </c>
      <c r="F1121" s="1">
        <f>ROUND('Sheet1 (4)'!G1127/100,2)</f>
        <v>266.01</v>
      </c>
      <c r="G1121" s="1">
        <f>ROUND('Sheet1 (4)'!H1127/100,2)</f>
        <v>198.54</v>
      </c>
      <c r="H1121" s="1">
        <f>ROUND('Sheet1 (4)'!I1127/100,2)</f>
        <v>185.92</v>
      </c>
      <c r="I1121" s="1">
        <f>ROUND('Sheet1 (4)'!J1127/100,2)</f>
        <v>352.45</v>
      </c>
      <c r="J1121" s="1">
        <f>ROUND('Sheet1 (4)'!K1127/100,2)</f>
        <v>303.33</v>
      </c>
      <c r="K1121" s="1">
        <f>ROUND('Sheet1 (4)'!L1127/100,2)</f>
        <v>320.33</v>
      </c>
      <c r="L1121" s="4">
        <f>ROUND(('Sheet1 (4)'!M1127+'Sheet1 (4)'!R1127)/100,2)</f>
        <v>252</v>
      </c>
      <c r="M1121" s="4">
        <f>ROUND(('Sheet1 (4)'!N1127+'Sheet1 (4)'!S1127)/100,2)</f>
        <v>-406.35</v>
      </c>
      <c r="N1121" s="4">
        <f>ROUND(('Sheet1 (4)'!O1127+'Sheet1 (4)'!T1127)/100,2)</f>
        <v>275.32</v>
      </c>
      <c r="O1121" s="4">
        <f>ROUND(('Sheet1 (4)'!P1127+'Sheet1 (4)'!U1127)/100,2)</f>
        <v>-172.1</v>
      </c>
      <c r="P1121" s="4">
        <f>ROUND(('Sheet1 (4)'!Q1127+'Sheet1 (4)'!V1127)/100,2)</f>
        <v>127.76</v>
      </c>
      <c r="Q1121" s="7">
        <f>ROUND('Sheet1 (4)'!W1127/100,2)</f>
        <v>0.12</v>
      </c>
      <c r="R1121" s="7">
        <f>ROUND('Sheet1 (4)'!X1127/100,2)</f>
        <v>0.12</v>
      </c>
      <c r="S1121" s="7">
        <f>ROUND('Sheet1 (4)'!Y1127/100,2)</f>
        <v>0.11</v>
      </c>
      <c r="T1121" s="7">
        <f>ROUND('Sheet1 (4)'!Z1127/100,2)</f>
        <v>0.09</v>
      </c>
      <c r="U1121" s="7">
        <f>ROUND('Sheet1 (4)'!AA1127/100,2)</f>
        <v>0.16</v>
      </c>
      <c r="V1121" s="1" t="str">
        <f>'Sheet1 (4)'!AB1127&amp;".T"</f>
        <v>1719.T</v>
      </c>
      <c r="W1121">
        <f>ROUND('Sheet1 (4)'!AC1127,2)</f>
        <v>9.74</v>
      </c>
      <c r="X1121">
        <f>ROUND('Sheet1 (4)'!AD1127,2)</f>
        <v>1.47</v>
      </c>
      <c r="Y1121" t="str">
        <f>_xlfn.XLOOKUP('Sheet1 (4)'!AB1127,'Sheet1 (3)'!B:B,'Sheet1 (3)'!D:D,"",0)</f>
        <v>プライム</v>
      </c>
    </row>
    <row r="1122" spans="1:25" x14ac:dyDescent="0.2">
      <c r="A1122">
        <v>1121</v>
      </c>
      <c r="B1122" s="1" t="str">
        <f>_xlfn.XLOOKUP('Sheet1 (4)'!AB1128,'Sheet1 (3)'!B:B,'Sheet1 (3)'!C:C,"",0)</f>
        <v>ヘッドウォータース</v>
      </c>
      <c r="C1122" s="1" t="str">
        <f>_xlfn.XLOOKUP('Sheet1 (4)'!AB1128,'Sheet1 (3)'!B:B,'Sheet1 (3)'!F:F,"",0)</f>
        <v>情報・通信業</v>
      </c>
      <c r="D1122" s="1">
        <f>ROUND('Sheet1 (4)'!E1128/100000000,2)</f>
        <v>0.04</v>
      </c>
      <c r="E1122" s="1" t="e">
        <f>ROUND('Sheet1 (4)'!F1128/100,2)</f>
        <v>#VALUE!</v>
      </c>
      <c r="F1122" s="1">
        <f>ROUND('Sheet1 (4)'!G1128/100,2)</f>
        <v>1.1000000000000001</v>
      </c>
      <c r="G1122" s="1">
        <f>ROUND('Sheet1 (4)'!H1128/100,2)</f>
        <v>0.95</v>
      </c>
      <c r="H1122" s="1">
        <f>ROUND('Sheet1 (4)'!I1128/100,2)</f>
        <v>3.07</v>
      </c>
      <c r="I1122" s="1">
        <f>ROUND('Sheet1 (4)'!J1128/100,2)</f>
        <v>3.07</v>
      </c>
      <c r="J1122" s="1" t="e">
        <f>ROUND('Sheet1 (4)'!K1128/100,2)</f>
        <v>#VALUE!</v>
      </c>
      <c r="K1122" s="1" t="e">
        <f>ROUND('Sheet1 (4)'!L1128/100,2)</f>
        <v>#VALUE!</v>
      </c>
      <c r="L1122" s="4" t="e">
        <f>ROUND(('Sheet1 (4)'!M1128+'Sheet1 (4)'!R1128)/100,2)</f>
        <v>#VALUE!</v>
      </c>
      <c r="M1122" s="4">
        <f>ROUND(('Sheet1 (4)'!N1128+'Sheet1 (4)'!S1128)/100,2)</f>
        <v>0.53</v>
      </c>
      <c r="N1122" s="4">
        <f>ROUND(('Sheet1 (4)'!O1128+'Sheet1 (4)'!T1128)/100,2)</f>
        <v>0.71</v>
      </c>
      <c r="O1122" s="4">
        <f>ROUND(('Sheet1 (4)'!P1128+'Sheet1 (4)'!U1128)/100,2)</f>
        <v>-0.66</v>
      </c>
      <c r="P1122" s="4">
        <f>ROUND(('Sheet1 (4)'!Q1128+'Sheet1 (4)'!V1128)/100,2)</f>
        <v>-0.66</v>
      </c>
      <c r="Q1122" s="7" t="e">
        <f>ROUND('Sheet1 (4)'!W1128/100,2)</f>
        <v>#VALUE!</v>
      </c>
      <c r="R1122" s="7" t="e">
        <f>ROUND('Sheet1 (4)'!X1128/100,2)</f>
        <v>#VALUE!</v>
      </c>
      <c r="S1122" s="7">
        <f>ROUND('Sheet1 (4)'!Y1128/100,2)</f>
        <v>0.08</v>
      </c>
      <c r="T1122" s="7">
        <f>ROUND('Sheet1 (4)'!Z1128/100,2)</f>
        <v>0.24</v>
      </c>
      <c r="U1122" s="7">
        <f>ROUND('Sheet1 (4)'!AA1128/100,2)</f>
        <v>0.24</v>
      </c>
      <c r="V1122" s="1" t="str">
        <f>'Sheet1 (4)'!AB1128&amp;".T"</f>
        <v>4011.T</v>
      </c>
      <c r="W1122">
        <f>ROUND('Sheet1 (4)'!AC1128,2)</f>
        <v>109.4</v>
      </c>
      <c r="X1122">
        <f>ROUND('Sheet1 (4)'!AD1128,2)</f>
        <v>10.39</v>
      </c>
      <c r="Y1122" t="str">
        <f>_xlfn.XLOOKUP('Sheet1 (4)'!AB1128,'Sheet1 (3)'!B:B,'Sheet1 (3)'!D:D,"",0)</f>
        <v>グロース</v>
      </c>
    </row>
    <row r="1123" spans="1:25" x14ac:dyDescent="0.2">
      <c r="A1123">
        <v>1122</v>
      </c>
      <c r="B1123" s="1" t="str">
        <f>_xlfn.XLOOKUP('Sheet1 (4)'!AB1129,'Sheet1 (3)'!B:B,'Sheet1 (3)'!C:C,"",0)</f>
        <v>ヘリオス</v>
      </c>
      <c r="C1123" s="1" t="str">
        <f>_xlfn.XLOOKUP('Sheet1 (4)'!AB1129,'Sheet1 (3)'!B:B,'Sheet1 (3)'!F:F,"",0)</f>
        <v>医薬品</v>
      </c>
      <c r="D1123" s="1">
        <f>ROUND('Sheet1 (4)'!E1129/100000000,2)</f>
        <v>1.1499999999999999</v>
      </c>
      <c r="E1123" s="1">
        <f>ROUND('Sheet1 (4)'!F1129/100,2)</f>
        <v>-53.79</v>
      </c>
      <c r="F1123" s="1">
        <f>ROUND('Sheet1 (4)'!G1129/100,2)</f>
        <v>-51.57</v>
      </c>
      <c r="G1123" s="1">
        <f>ROUND('Sheet1 (4)'!H1129/100,2)</f>
        <v>-33.81</v>
      </c>
      <c r="H1123" s="1">
        <f>ROUND('Sheet1 (4)'!I1129/100,2)</f>
        <v>-28.48</v>
      </c>
      <c r="I1123" s="1">
        <f>ROUND('Sheet1 (4)'!J1129/100,2)</f>
        <v>-28.48</v>
      </c>
      <c r="J1123" s="1">
        <f>ROUND('Sheet1 (4)'!K1129/100,2)</f>
        <v>-28.04</v>
      </c>
      <c r="K1123" s="1">
        <f>ROUND('Sheet1 (4)'!L1129/100,2)</f>
        <v>-23.74</v>
      </c>
      <c r="L1123" s="4">
        <f>ROUND(('Sheet1 (4)'!M1129+'Sheet1 (4)'!R1129)/100,2)</f>
        <v>-58.25</v>
      </c>
      <c r="M1123" s="4">
        <f>ROUND(('Sheet1 (4)'!N1129+'Sheet1 (4)'!S1129)/100,2)</f>
        <v>-55.1</v>
      </c>
      <c r="N1123" s="4">
        <f>ROUND(('Sheet1 (4)'!O1129+'Sheet1 (4)'!T1129)/100,2)</f>
        <v>-39.43</v>
      </c>
      <c r="O1123" s="4">
        <f>ROUND(('Sheet1 (4)'!P1129+'Sheet1 (4)'!U1129)/100,2)</f>
        <v>-32.35</v>
      </c>
      <c r="P1123" s="4">
        <f>ROUND(('Sheet1 (4)'!Q1129+'Sheet1 (4)'!V1129)/100,2)</f>
        <v>-32.35</v>
      </c>
      <c r="Q1123" s="7">
        <f>ROUND('Sheet1 (4)'!W1129/100,2)</f>
        <v>-0.6</v>
      </c>
      <c r="R1123" s="7">
        <f>ROUND('Sheet1 (4)'!X1129/100,2)</f>
        <v>-0.79</v>
      </c>
      <c r="S1123" s="7">
        <f>ROUND('Sheet1 (4)'!Y1129/100,2)</f>
        <v>-0.92</v>
      </c>
      <c r="T1123" s="7">
        <f>ROUND('Sheet1 (4)'!Z1129/100,2)</f>
        <v>-1.42</v>
      </c>
      <c r="U1123" s="7">
        <f>ROUND('Sheet1 (4)'!AA1129/100,2)</f>
        <v>-1.42</v>
      </c>
      <c r="V1123" s="1" t="str">
        <f>'Sheet1 (4)'!AB1129&amp;".T"</f>
        <v>4593.T</v>
      </c>
      <c r="W1123" t="e">
        <f>ROUND('Sheet1 (4)'!AC1129,2)</f>
        <v>#VALUE!</v>
      </c>
      <c r="X1123">
        <f>ROUND('Sheet1 (4)'!AD1129,2)</f>
        <v>40.729999999999997</v>
      </c>
      <c r="Y1123" t="str">
        <f>_xlfn.XLOOKUP('Sheet1 (4)'!AB1129,'Sheet1 (3)'!B:B,'Sheet1 (3)'!D:D,"",0)</f>
        <v>グロース</v>
      </c>
    </row>
    <row r="1124" spans="1:25" x14ac:dyDescent="0.2">
      <c r="A1124">
        <v>1123</v>
      </c>
      <c r="B1124" s="1" t="str">
        <f>_xlfn.XLOOKUP('Sheet1 (4)'!AB1130,'Sheet1 (3)'!B:B,'Sheet1 (3)'!C:C,"",0)</f>
        <v>Ｈｅａｒｔｓｅｅｄ</v>
      </c>
      <c r="C1124" s="1" t="str">
        <f>_xlfn.XLOOKUP('Sheet1 (4)'!AB1130,'Sheet1 (3)'!B:B,'Sheet1 (3)'!F:F,"",0)</f>
        <v>医薬品</v>
      </c>
      <c r="D1124" s="1">
        <f>ROUND('Sheet1 (4)'!E1130/100000000,2)</f>
        <v>0.23</v>
      </c>
      <c r="E1124" s="1" t="e">
        <f>ROUND('Sheet1 (4)'!F1130/100,2)</f>
        <v>#VALUE!</v>
      </c>
      <c r="F1124" s="1" t="e">
        <f>ROUND('Sheet1 (4)'!G1130/100,2)</f>
        <v>#VALUE!</v>
      </c>
      <c r="G1124" s="1">
        <f>ROUND('Sheet1 (4)'!H1130/100,2)</f>
        <v>-14.6</v>
      </c>
      <c r="H1124" s="1">
        <f>ROUND('Sheet1 (4)'!I1130/100,2)</f>
        <v>-10.39</v>
      </c>
      <c r="I1124" s="1">
        <f>ROUND('Sheet1 (4)'!J1130/100,2)</f>
        <v>-10.39</v>
      </c>
      <c r="J1124" s="1" t="e">
        <f>ROUND('Sheet1 (4)'!K1130/100,2)</f>
        <v>#VALUE!</v>
      </c>
      <c r="K1124" s="1" t="e">
        <f>ROUND('Sheet1 (4)'!L1130/100,2)</f>
        <v>#VALUE!</v>
      </c>
      <c r="L1124" s="4" t="e">
        <f>ROUND(('Sheet1 (4)'!M1130+'Sheet1 (4)'!R1130)/100,2)</f>
        <v>#VALUE!</v>
      </c>
      <c r="M1124" s="4" t="e">
        <f>ROUND(('Sheet1 (4)'!N1130+'Sheet1 (4)'!S1130)/100,2)</f>
        <v>#VALUE!</v>
      </c>
      <c r="N1124" s="4">
        <f>ROUND(('Sheet1 (4)'!O1130+'Sheet1 (4)'!T1130)/100,2)</f>
        <v>-12.24</v>
      </c>
      <c r="O1124" s="4">
        <f>ROUND(('Sheet1 (4)'!P1130+'Sheet1 (4)'!U1130)/100,2)</f>
        <v>-14.1</v>
      </c>
      <c r="P1124" s="4">
        <f>ROUND(('Sheet1 (4)'!Q1130+'Sheet1 (4)'!V1130)/100,2)</f>
        <v>-14.1</v>
      </c>
      <c r="Q1124" s="7" t="e">
        <f>ROUND('Sheet1 (4)'!W1130/100,2)</f>
        <v>#VALUE!</v>
      </c>
      <c r="R1124" s="7" t="e">
        <f>ROUND('Sheet1 (4)'!X1130/100,2)</f>
        <v>#VALUE!</v>
      </c>
      <c r="S1124" s="7" t="e">
        <f>ROUND('Sheet1 (4)'!Y1130/100,2)</f>
        <v>#VALUE!</v>
      </c>
      <c r="T1124" s="7">
        <f>ROUND('Sheet1 (4)'!Z1130/100,2)</f>
        <v>-0.14000000000000001</v>
      </c>
      <c r="U1124" s="7">
        <f>ROUND('Sheet1 (4)'!AA1130/100,2)</f>
        <v>-0.14000000000000001</v>
      </c>
      <c r="V1124" s="1" t="str">
        <f>'Sheet1 (4)'!AB1130&amp;".T"</f>
        <v>219A.T</v>
      </c>
      <c r="W1124">
        <f>ROUND('Sheet1 (4)'!AC1130,2)</f>
        <v>77.59</v>
      </c>
      <c r="X1124">
        <f>ROUND('Sheet1 (4)'!AD1130,2)</f>
        <v>5.59</v>
      </c>
      <c r="Y1124" t="str">
        <f>_xlfn.XLOOKUP('Sheet1 (4)'!AB1130,'Sheet1 (3)'!B:B,'Sheet1 (3)'!D:D,"",0)</f>
        <v>グロース</v>
      </c>
    </row>
    <row r="1125" spans="1:25" x14ac:dyDescent="0.2">
      <c r="A1125">
        <v>1124</v>
      </c>
      <c r="B1125" s="1" t="str">
        <f>_xlfn.XLOOKUP('Sheet1 (4)'!AB1131,'Sheet1 (3)'!B:B,'Sheet1 (3)'!C:C,"",0)</f>
        <v>平安レイサービス</v>
      </c>
      <c r="C1125" s="1" t="str">
        <f>_xlfn.XLOOKUP('Sheet1 (4)'!AB1131,'Sheet1 (3)'!B:B,'Sheet1 (3)'!F:F,"",0)</f>
        <v>サービス業</v>
      </c>
      <c r="D1125" s="1">
        <f>ROUND('Sheet1 (4)'!E1131/100000000,2)</f>
        <v>0.12</v>
      </c>
      <c r="E1125" s="1">
        <f>ROUND('Sheet1 (4)'!F1131/100,2)</f>
        <v>9.14</v>
      </c>
      <c r="F1125" s="1">
        <f>ROUND('Sheet1 (4)'!G1131/100,2)</f>
        <v>12.21</v>
      </c>
      <c r="G1125" s="1">
        <f>ROUND('Sheet1 (4)'!H1131/100,2)</f>
        <v>14.83</v>
      </c>
      <c r="H1125" s="1">
        <f>ROUND('Sheet1 (4)'!I1131/100,2)</f>
        <v>16.21</v>
      </c>
      <c r="I1125" s="1">
        <f>ROUND('Sheet1 (4)'!J1131/100,2)</f>
        <v>17.329999999999998</v>
      </c>
      <c r="J1125" s="1" t="e">
        <f>ROUND('Sheet1 (4)'!K1131/100,2)</f>
        <v>#VALUE!</v>
      </c>
      <c r="K1125" s="1" t="e">
        <f>ROUND('Sheet1 (4)'!L1131/100,2)</f>
        <v>#VALUE!</v>
      </c>
      <c r="L1125" s="4">
        <f>ROUND(('Sheet1 (4)'!M1131+'Sheet1 (4)'!R1131)/100,2)</f>
        <v>-3.28</v>
      </c>
      <c r="M1125" s="4">
        <f>ROUND(('Sheet1 (4)'!N1131+'Sheet1 (4)'!S1131)/100,2)</f>
        <v>-0.77</v>
      </c>
      <c r="N1125" s="4">
        <f>ROUND(('Sheet1 (4)'!O1131+'Sheet1 (4)'!T1131)/100,2)</f>
        <v>2.19</v>
      </c>
      <c r="O1125" s="4">
        <f>ROUND(('Sheet1 (4)'!P1131+'Sheet1 (4)'!U1131)/100,2)</f>
        <v>4.6900000000000004</v>
      </c>
      <c r="P1125" s="4">
        <f>ROUND(('Sheet1 (4)'!Q1131+'Sheet1 (4)'!V1131)/100,2)</f>
        <v>-25.18</v>
      </c>
      <c r="Q1125" s="7">
        <f>ROUND('Sheet1 (4)'!W1131/100,2)</f>
        <v>0.04</v>
      </c>
      <c r="R1125" s="7">
        <f>ROUND('Sheet1 (4)'!X1131/100,2)</f>
        <v>0.05</v>
      </c>
      <c r="S1125" s="7">
        <f>ROUND('Sheet1 (4)'!Y1131/100,2)</f>
        <v>0.05</v>
      </c>
      <c r="T1125" s="7">
        <f>ROUND('Sheet1 (4)'!Z1131/100,2)</f>
        <v>0.04</v>
      </c>
      <c r="U1125" s="7">
        <f>ROUND('Sheet1 (4)'!AA1131/100,2)</f>
        <v>0.06</v>
      </c>
      <c r="V1125" s="1" t="str">
        <f>'Sheet1 (4)'!AB1131&amp;".T"</f>
        <v>2344.T</v>
      </c>
      <c r="W1125">
        <f>ROUND('Sheet1 (4)'!AC1131,2)</f>
        <v>8.0399999999999991</v>
      </c>
      <c r="X1125">
        <f>ROUND('Sheet1 (4)'!AD1131,2)</f>
        <v>0.5</v>
      </c>
      <c r="Y1125" t="str">
        <f>_xlfn.XLOOKUP('Sheet1 (4)'!AB1131,'Sheet1 (3)'!B:B,'Sheet1 (3)'!D:D,"",0)</f>
        <v>スタンダード</v>
      </c>
    </row>
    <row r="1126" spans="1:25" x14ac:dyDescent="0.2">
      <c r="A1126">
        <v>1125</v>
      </c>
      <c r="B1126" s="1" t="str">
        <f>_xlfn.XLOOKUP('Sheet1 (4)'!AB1132,'Sheet1 (3)'!B:B,'Sheet1 (3)'!C:C,"",0)</f>
        <v>平和</v>
      </c>
      <c r="C1126" s="1" t="str">
        <f>_xlfn.XLOOKUP('Sheet1 (4)'!AB1132,'Sheet1 (3)'!B:B,'Sheet1 (3)'!F:F,"",0)</f>
        <v>機械</v>
      </c>
      <c r="D1126" s="1">
        <f>ROUND('Sheet1 (4)'!E1132/100000000,2)</f>
        <v>0.99</v>
      </c>
      <c r="E1126" s="1">
        <f>ROUND('Sheet1 (4)'!F1132/100,2)</f>
        <v>53.12</v>
      </c>
      <c r="F1126" s="1">
        <f>ROUND('Sheet1 (4)'!G1132/100,2)</f>
        <v>102.36</v>
      </c>
      <c r="G1126" s="1">
        <f>ROUND('Sheet1 (4)'!H1132/100,2)</f>
        <v>269.06</v>
      </c>
      <c r="H1126" s="1">
        <f>ROUND('Sheet1 (4)'!I1132/100,2)</f>
        <v>234.31</v>
      </c>
      <c r="I1126" s="1">
        <f>ROUND('Sheet1 (4)'!J1132/100,2)</f>
        <v>276.91000000000003</v>
      </c>
      <c r="J1126" s="1">
        <f>ROUND('Sheet1 (4)'!K1132/100,2)</f>
        <v>520</v>
      </c>
      <c r="K1126" s="1">
        <f>ROUND('Sheet1 (4)'!L1132/100,2)</f>
        <v>560</v>
      </c>
      <c r="L1126" s="4">
        <f>ROUND(('Sheet1 (4)'!M1132+'Sheet1 (4)'!R1132)/100,2)</f>
        <v>11.68</v>
      </c>
      <c r="M1126" s="4">
        <f>ROUND(('Sheet1 (4)'!N1132+'Sheet1 (4)'!S1132)/100,2)</f>
        <v>224.8</v>
      </c>
      <c r="N1126" s="4">
        <f>ROUND(('Sheet1 (4)'!O1132+'Sheet1 (4)'!T1132)/100,2)</f>
        <v>103.61</v>
      </c>
      <c r="O1126" s="4">
        <f>ROUND(('Sheet1 (4)'!P1132+'Sheet1 (4)'!U1132)/100,2)</f>
        <v>166.36</v>
      </c>
      <c r="P1126" s="4">
        <f>ROUND(('Sheet1 (4)'!Q1132+'Sheet1 (4)'!V1132)/100,2)</f>
        <v>-4751.0600000000004</v>
      </c>
      <c r="Q1126" s="7">
        <f>ROUND('Sheet1 (4)'!W1132/100,2)</f>
        <v>0</v>
      </c>
      <c r="R1126" s="7">
        <f>ROUND('Sheet1 (4)'!X1132/100,2)</f>
        <v>0.01</v>
      </c>
      <c r="S1126" s="7">
        <f>ROUND('Sheet1 (4)'!Y1132/100,2)</f>
        <v>0.09</v>
      </c>
      <c r="T1126" s="7">
        <f>ROUND('Sheet1 (4)'!Z1132/100,2)</f>
        <v>7.0000000000000007E-2</v>
      </c>
      <c r="U1126" s="7">
        <f>ROUND('Sheet1 (4)'!AA1132/100,2)</f>
        <v>0.05</v>
      </c>
      <c r="V1126" s="1" t="str">
        <f>'Sheet1 (4)'!AB1132&amp;".T"</f>
        <v>6412.T</v>
      </c>
      <c r="W1126">
        <f>ROUND('Sheet1 (4)'!AC1132,2)</f>
        <v>12.69</v>
      </c>
      <c r="X1126">
        <f>ROUND('Sheet1 (4)'!AD1132,2)</f>
        <v>0.8</v>
      </c>
      <c r="Y1126" t="str">
        <f>_xlfn.XLOOKUP('Sheet1 (4)'!AB1132,'Sheet1 (3)'!B:B,'Sheet1 (3)'!D:D,"",0)</f>
        <v>プライム</v>
      </c>
    </row>
    <row r="1127" spans="1:25" x14ac:dyDescent="0.2">
      <c r="A1127">
        <v>1126</v>
      </c>
      <c r="B1127" s="1" t="str">
        <f>_xlfn.XLOOKUP('Sheet1 (4)'!AB1133,'Sheet1 (3)'!B:B,'Sheet1 (3)'!C:C,"",0)</f>
        <v>平和紙業</v>
      </c>
      <c r="C1127" s="1" t="str">
        <f>_xlfn.XLOOKUP('Sheet1 (4)'!AB1133,'Sheet1 (3)'!B:B,'Sheet1 (3)'!F:F,"",0)</f>
        <v>卸売業</v>
      </c>
      <c r="D1127" s="1">
        <f>ROUND('Sheet1 (4)'!E1133/100000000,2)</f>
        <v>0.09</v>
      </c>
      <c r="E1127" s="1">
        <f>ROUND('Sheet1 (4)'!F1133/100,2)</f>
        <v>0.09</v>
      </c>
      <c r="F1127" s="1">
        <f>ROUND('Sheet1 (4)'!G1133/100,2)</f>
        <v>1.62</v>
      </c>
      <c r="G1127" s="1">
        <f>ROUND('Sheet1 (4)'!H1133/100,2)</f>
        <v>1.38</v>
      </c>
      <c r="H1127" s="1">
        <f>ROUND('Sheet1 (4)'!I1133/100,2)</f>
        <v>1.58</v>
      </c>
      <c r="I1127" s="1">
        <f>ROUND('Sheet1 (4)'!J1133/100,2)</f>
        <v>1.43</v>
      </c>
      <c r="J1127" s="1" t="e">
        <f>ROUND('Sheet1 (4)'!K1133/100,2)</f>
        <v>#VALUE!</v>
      </c>
      <c r="K1127" s="1" t="e">
        <f>ROUND('Sheet1 (4)'!L1133/100,2)</f>
        <v>#VALUE!</v>
      </c>
      <c r="L1127" s="4">
        <f>ROUND(('Sheet1 (4)'!M1133+'Sheet1 (4)'!R1133)/100,2)</f>
        <v>3.5</v>
      </c>
      <c r="M1127" s="4">
        <f>ROUND(('Sheet1 (4)'!N1133+'Sheet1 (4)'!S1133)/100,2)</f>
        <v>2.2000000000000002</v>
      </c>
      <c r="N1127" s="4">
        <f>ROUND(('Sheet1 (4)'!O1133+'Sheet1 (4)'!T1133)/100,2)</f>
        <v>-2.87</v>
      </c>
      <c r="O1127" s="4">
        <f>ROUND(('Sheet1 (4)'!P1133+'Sheet1 (4)'!U1133)/100,2)</f>
        <v>1.0900000000000001</v>
      </c>
      <c r="P1127" s="4">
        <f>ROUND(('Sheet1 (4)'!Q1133+'Sheet1 (4)'!V1133)/100,2)</f>
        <v>-2.94</v>
      </c>
      <c r="Q1127" s="7">
        <f>ROUND('Sheet1 (4)'!W1133/100,2)</f>
        <v>0</v>
      </c>
      <c r="R1127" s="7">
        <f>ROUND('Sheet1 (4)'!X1133/100,2)</f>
        <v>0.01</v>
      </c>
      <c r="S1127" s="7">
        <f>ROUND('Sheet1 (4)'!Y1133/100,2)</f>
        <v>0.1</v>
      </c>
      <c r="T1127" s="7">
        <f>ROUND('Sheet1 (4)'!Z1133/100,2)</f>
        <v>0.01</v>
      </c>
      <c r="U1127" s="7">
        <f>ROUND('Sheet1 (4)'!AA1133/100,2)</f>
        <v>0.01</v>
      </c>
      <c r="V1127" s="1" t="str">
        <f>'Sheet1 (4)'!AB1133&amp;".T"</f>
        <v>9929.T</v>
      </c>
      <c r="W1127">
        <f>ROUND('Sheet1 (4)'!AC1133,2)</f>
        <v>42.04</v>
      </c>
      <c r="X1127" t="e">
        <f>ROUND('Sheet1 (4)'!AD1133,2)</f>
        <v>#VALUE!</v>
      </c>
      <c r="Y1127" t="str">
        <f>_xlfn.XLOOKUP('Sheet1 (4)'!AB1133,'Sheet1 (3)'!B:B,'Sheet1 (3)'!D:D,"",0)</f>
        <v>スタンダード</v>
      </c>
    </row>
    <row r="1128" spans="1:25" x14ac:dyDescent="0.2">
      <c r="A1128">
        <v>1127</v>
      </c>
      <c r="B1128" s="1" t="str">
        <f>_xlfn.XLOOKUP('Sheet1 (4)'!AB1134,'Sheet1 (3)'!B:B,'Sheet1 (3)'!C:C,"",0)</f>
        <v>平和不動産</v>
      </c>
      <c r="C1128" s="1" t="str">
        <f>_xlfn.XLOOKUP('Sheet1 (4)'!AB1134,'Sheet1 (3)'!B:B,'Sheet1 (3)'!F:F,"",0)</f>
        <v>不動産業</v>
      </c>
      <c r="D1128" s="1">
        <f>ROUND('Sheet1 (4)'!E1134/100000000,2)</f>
        <v>0.67</v>
      </c>
      <c r="E1128" s="1">
        <f>ROUND('Sheet1 (4)'!F1134/100,2)</f>
        <v>112.29</v>
      </c>
      <c r="F1128" s="1">
        <f>ROUND('Sheet1 (4)'!G1134/100,2)</f>
        <v>126.16</v>
      </c>
      <c r="G1128" s="1">
        <f>ROUND('Sheet1 (4)'!H1134/100,2)</f>
        <v>107.85</v>
      </c>
      <c r="H1128" s="1">
        <f>ROUND('Sheet1 (4)'!I1134/100,2)</f>
        <v>130.22999999999999</v>
      </c>
      <c r="I1128" s="1">
        <f>ROUND('Sheet1 (4)'!J1134/100,2)</f>
        <v>131.97</v>
      </c>
      <c r="J1128" s="1">
        <f>ROUND('Sheet1 (4)'!K1134/100,2)</f>
        <v>141.87</v>
      </c>
      <c r="K1128" s="1">
        <f>ROUND('Sheet1 (4)'!L1134/100,2)</f>
        <v>148.6</v>
      </c>
      <c r="L1128" s="4">
        <f>ROUND(('Sheet1 (4)'!M1134+'Sheet1 (4)'!R1134)/100,2)</f>
        <v>-219.08</v>
      </c>
      <c r="M1128" s="4">
        <f>ROUND(('Sheet1 (4)'!N1134+'Sheet1 (4)'!S1134)/100,2)</f>
        <v>134.84</v>
      </c>
      <c r="N1128" s="4">
        <f>ROUND(('Sheet1 (4)'!O1134+'Sheet1 (4)'!T1134)/100,2)</f>
        <v>-162.97999999999999</v>
      </c>
      <c r="O1128" s="4">
        <f>ROUND(('Sheet1 (4)'!P1134+'Sheet1 (4)'!U1134)/100,2)</f>
        <v>2.2799999999999998</v>
      </c>
      <c r="P1128" s="4">
        <f>ROUND(('Sheet1 (4)'!Q1134+'Sheet1 (4)'!V1134)/100,2)</f>
        <v>-87.91</v>
      </c>
      <c r="Q1128" s="7">
        <f>ROUND('Sheet1 (4)'!W1134/100,2)</f>
        <v>0.06</v>
      </c>
      <c r="R1128" s="7">
        <f>ROUND('Sheet1 (4)'!X1134/100,2)</f>
        <v>7.0000000000000007E-2</v>
      </c>
      <c r="S1128" s="7">
        <f>ROUND('Sheet1 (4)'!Y1134/100,2)</f>
        <v>0.08</v>
      </c>
      <c r="T1128" s="7">
        <f>ROUND('Sheet1 (4)'!Z1134/100,2)</f>
        <v>7.0000000000000007E-2</v>
      </c>
      <c r="U1128" s="7">
        <f>ROUND('Sheet1 (4)'!AA1134/100,2)</f>
        <v>0.08</v>
      </c>
      <c r="V1128" s="1" t="str">
        <f>'Sheet1 (4)'!AB1134&amp;".T"</f>
        <v>8803.T</v>
      </c>
      <c r="W1128">
        <f>ROUND('Sheet1 (4)'!AC1134,2)</f>
        <v>14.25</v>
      </c>
      <c r="X1128">
        <f>ROUND('Sheet1 (4)'!AD1134,2)</f>
        <v>1.21</v>
      </c>
      <c r="Y1128" t="str">
        <f>_xlfn.XLOOKUP('Sheet1 (4)'!AB1134,'Sheet1 (3)'!B:B,'Sheet1 (3)'!D:D,"",0)</f>
        <v>プライム</v>
      </c>
    </row>
    <row r="1129" spans="1:25" x14ac:dyDescent="0.2">
      <c r="A1129">
        <v>1128</v>
      </c>
      <c r="B1129" s="1" t="str">
        <f>_xlfn.XLOOKUP('Sheet1 (4)'!AB1135,'Sheet1 (3)'!B:B,'Sheet1 (3)'!C:C,"",0)</f>
        <v>平和堂</v>
      </c>
      <c r="C1129" s="1" t="str">
        <f>_xlfn.XLOOKUP('Sheet1 (4)'!AB1135,'Sheet1 (3)'!B:B,'Sheet1 (3)'!F:F,"",0)</f>
        <v>小売業</v>
      </c>
      <c r="D1129" s="1">
        <f>ROUND('Sheet1 (4)'!E1135/100000000,2)</f>
        <v>0.49</v>
      </c>
      <c r="E1129" s="1">
        <f>ROUND('Sheet1 (4)'!F1135/100,2)</f>
        <v>140.38999999999999</v>
      </c>
      <c r="F1129" s="1">
        <f>ROUND('Sheet1 (4)'!G1135/100,2)</f>
        <v>153.63</v>
      </c>
      <c r="G1129" s="1">
        <f>ROUND('Sheet1 (4)'!H1135/100,2)</f>
        <v>112.29</v>
      </c>
      <c r="H1129" s="1">
        <f>ROUND('Sheet1 (4)'!I1135/100,2)</f>
        <v>131.83000000000001</v>
      </c>
      <c r="I1129" s="1">
        <f>ROUND('Sheet1 (4)'!J1135/100,2)</f>
        <v>133.61000000000001</v>
      </c>
      <c r="J1129" s="1">
        <f>ROUND('Sheet1 (4)'!K1135/100,2)</f>
        <v>142</v>
      </c>
      <c r="K1129" s="1">
        <f>ROUND('Sheet1 (4)'!L1135/100,2)</f>
        <v>148</v>
      </c>
      <c r="L1129" s="4">
        <f>ROUND(('Sheet1 (4)'!M1135+'Sheet1 (4)'!R1135)/100,2)</f>
        <v>203.1</v>
      </c>
      <c r="M1129" s="4">
        <f>ROUND(('Sheet1 (4)'!N1135+'Sheet1 (4)'!S1135)/100,2)</f>
        <v>112.41</v>
      </c>
      <c r="N1129" s="4">
        <f>ROUND(('Sheet1 (4)'!O1135+'Sheet1 (4)'!T1135)/100,2)</f>
        <v>2.57</v>
      </c>
      <c r="O1129" s="4">
        <f>ROUND(('Sheet1 (4)'!P1135+'Sheet1 (4)'!U1135)/100,2)</f>
        <v>60.5</v>
      </c>
      <c r="P1129" s="4">
        <f>ROUND(('Sheet1 (4)'!Q1135+'Sheet1 (4)'!V1135)/100,2)</f>
        <v>83.27</v>
      </c>
      <c r="Q1129" s="7">
        <f>ROUND('Sheet1 (4)'!W1135/100,2)</f>
        <v>0.06</v>
      </c>
      <c r="R1129" s="7">
        <f>ROUND('Sheet1 (4)'!X1135/100,2)</f>
        <v>0.06</v>
      </c>
      <c r="S1129" s="7">
        <f>ROUND('Sheet1 (4)'!Y1135/100,2)</f>
        <v>0.04</v>
      </c>
      <c r="T1129" s="7">
        <f>ROUND('Sheet1 (4)'!Z1135/100,2)</f>
        <v>0.04</v>
      </c>
      <c r="U1129" s="7">
        <f>ROUND('Sheet1 (4)'!AA1135/100,2)</f>
        <v>0.06</v>
      </c>
      <c r="V1129" s="1" t="str">
        <f>'Sheet1 (4)'!AB1135&amp;".T"</f>
        <v>8276.T</v>
      </c>
      <c r="W1129">
        <f>ROUND('Sheet1 (4)'!AC1135,2)</f>
        <v>13.08</v>
      </c>
      <c r="X1129">
        <f>ROUND('Sheet1 (4)'!AD1135,2)</f>
        <v>0.74</v>
      </c>
      <c r="Y1129" t="str">
        <f>_xlfn.XLOOKUP('Sheet1 (4)'!AB1135,'Sheet1 (3)'!B:B,'Sheet1 (3)'!D:D,"",0)</f>
        <v>プライム</v>
      </c>
    </row>
    <row r="1130" spans="1:25" x14ac:dyDescent="0.2">
      <c r="A1130">
        <v>1129</v>
      </c>
      <c r="B1130" s="1" t="str">
        <f>_xlfn.XLOOKUP('Sheet1 (4)'!AB1136,'Sheet1 (3)'!B:B,'Sheet1 (3)'!C:C,"",0)</f>
        <v>ヘリオス　テクノ　ホールディング</v>
      </c>
      <c r="C1130" s="1" t="str">
        <f>_xlfn.XLOOKUP('Sheet1 (4)'!AB1136,'Sheet1 (3)'!B:B,'Sheet1 (3)'!F:F,"",0)</f>
        <v>電気機器</v>
      </c>
      <c r="D1130" s="1">
        <f>ROUND('Sheet1 (4)'!E1136/100000000,2)</f>
        <v>0.18</v>
      </c>
      <c r="E1130" s="1">
        <f>ROUND('Sheet1 (4)'!F1136/100,2)</f>
        <v>5.46</v>
      </c>
      <c r="F1130" s="1">
        <f>ROUND('Sheet1 (4)'!G1136/100,2)</f>
        <v>5.19</v>
      </c>
      <c r="G1130" s="1">
        <f>ROUND('Sheet1 (4)'!H1136/100,2)</f>
        <v>4.22</v>
      </c>
      <c r="H1130" s="1">
        <f>ROUND('Sheet1 (4)'!I1136/100,2)</f>
        <v>14.73</v>
      </c>
      <c r="I1130" s="1">
        <f>ROUND('Sheet1 (4)'!J1136/100,2)</f>
        <v>9</v>
      </c>
      <c r="J1130" s="1" t="e">
        <f>ROUND('Sheet1 (4)'!K1136/100,2)</f>
        <v>#VALUE!</v>
      </c>
      <c r="K1130" s="1" t="e">
        <f>ROUND('Sheet1 (4)'!L1136/100,2)</f>
        <v>#VALUE!</v>
      </c>
      <c r="L1130" s="4">
        <f>ROUND(('Sheet1 (4)'!M1136+'Sheet1 (4)'!R1136)/100,2)</f>
        <v>28.17</v>
      </c>
      <c r="M1130" s="4">
        <f>ROUND(('Sheet1 (4)'!N1136+'Sheet1 (4)'!S1136)/100,2)</f>
        <v>16.96</v>
      </c>
      <c r="N1130" s="4">
        <f>ROUND(('Sheet1 (4)'!O1136+'Sheet1 (4)'!T1136)/100,2)</f>
        <v>5.26</v>
      </c>
      <c r="O1130" s="4">
        <f>ROUND(('Sheet1 (4)'!P1136+'Sheet1 (4)'!U1136)/100,2)</f>
        <v>39.39</v>
      </c>
      <c r="P1130" s="4">
        <f>ROUND(('Sheet1 (4)'!Q1136+'Sheet1 (4)'!V1136)/100,2)</f>
        <v>8.69</v>
      </c>
      <c r="Q1130" s="7">
        <f>ROUND('Sheet1 (4)'!W1136/100,2)</f>
        <v>0.03</v>
      </c>
      <c r="R1130" s="7">
        <f>ROUND('Sheet1 (4)'!X1136/100,2)</f>
        <v>0.03</v>
      </c>
      <c r="S1130" s="7">
        <f>ROUND('Sheet1 (4)'!Y1136/100,2)</f>
        <v>0.02</v>
      </c>
      <c r="T1130" s="7">
        <f>ROUND('Sheet1 (4)'!Z1136/100,2)</f>
        <v>0.15</v>
      </c>
      <c r="U1130" s="7">
        <f>ROUND('Sheet1 (4)'!AA1136/100,2)</f>
        <v>0.05</v>
      </c>
      <c r="V1130" s="1" t="str">
        <f>'Sheet1 (4)'!AB1136&amp;".T"</f>
        <v>6927.T</v>
      </c>
      <c r="W1130">
        <f>ROUND('Sheet1 (4)'!AC1136,2)</f>
        <v>28.02</v>
      </c>
      <c r="X1130">
        <f>ROUND('Sheet1 (4)'!AD1136,2)</f>
        <v>1.1100000000000001</v>
      </c>
      <c r="Y1130" t="str">
        <f>_xlfn.XLOOKUP('Sheet1 (4)'!AB1136,'Sheet1 (3)'!B:B,'Sheet1 (3)'!D:D,"",0)</f>
        <v>スタンダード</v>
      </c>
    </row>
    <row r="1131" spans="1:25" x14ac:dyDescent="0.2">
      <c r="A1131">
        <v>1130</v>
      </c>
      <c r="B1131" s="1" t="str">
        <f>_xlfn.XLOOKUP('Sheet1 (4)'!AB1137,'Sheet1 (3)'!B:B,'Sheet1 (3)'!C:C,"",0)</f>
        <v>ＨＥＮＮＧＥ</v>
      </c>
      <c r="C1131" s="1" t="str">
        <f>_xlfn.XLOOKUP('Sheet1 (4)'!AB1137,'Sheet1 (3)'!B:B,'Sheet1 (3)'!F:F,"",0)</f>
        <v>情報・通信業</v>
      </c>
      <c r="D1131" s="1">
        <f>ROUND('Sheet1 (4)'!E1137/100000000,2)</f>
        <v>0.32</v>
      </c>
      <c r="E1131" s="1">
        <f>ROUND('Sheet1 (4)'!F1137/100,2)</f>
        <v>3.8</v>
      </c>
      <c r="F1131" s="1">
        <f>ROUND('Sheet1 (4)'!G1137/100,2)</f>
        <v>4.63</v>
      </c>
      <c r="G1131" s="1">
        <f>ROUND('Sheet1 (4)'!H1137/100,2)</f>
        <v>7.08</v>
      </c>
      <c r="H1131" s="1">
        <f>ROUND('Sheet1 (4)'!I1137/100,2)</f>
        <v>10.15</v>
      </c>
      <c r="I1131" s="1">
        <f>ROUND('Sheet1 (4)'!J1137/100,2)</f>
        <v>17.940000000000001</v>
      </c>
      <c r="J1131" s="1" t="e">
        <f>ROUND('Sheet1 (4)'!K1137/100,2)</f>
        <v>#VALUE!</v>
      </c>
      <c r="K1131" s="1" t="e">
        <f>ROUND('Sheet1 (4)'!L1137/100,2)</f>
        <v>#VALUE!</v>
      </c>
      <c r="L1131" s="4">
        <f>ROUND(('Sheet1 (4)'!M1137+'Sheet1 (4)'!R1137)/100,2)</f>
        <v>5.01</v>
      </c>
      <c r="M1131" s="4">
        <f>ROUND(('Sheet1 (4)'!N1137+'Sheet1 (4)'!S1137)/100,2)</f>
        <v>6.57</v>
      </c>
      <c r="N1131" s="4">
        <f>ROUND(('Sheet1 (4)'!O1137+'Sheet1 (4)'!T1137)/100,2)</f>
        <v>8.02</v>
      </c>
      <c r="O1131" s="4">
        <f>ROUND(('Sheet1 (4)'!P1137+'Sheet1 (4)'!U1137)/100,2)</f>
        <v>18.95</v>
      </c>
      <c r="P1131" s="4" t="e">
        <f>ROUND(('Sheet1 (4)'!Q1137+'Sheet1 (4)'!V1137)/100,2)</f>
        <v>#VALUE!</v>
      </c>
      <c r="Q1131" s="7">
        <f>ROUND('Sheet1 (4)'!W1137/100,2)</f>
        <v>0.12</v>
      </c>
      <c r="R1131" s="7">
        <f>ROUND('Sheet1 (4)'!X1137/100,2)</f>
        <v>0.16</v>
      </c>
      <c r="S1131" s="7">
        <f>ROUND('Sheet1 (4)'!Y1137/100,2)</f>
        <v>0.23</v>
      </c>
      <c r="T1131" s="7">
        <f>ROUND('Sheet1 (4)'!Z1137/100,2)</f>
        <v>0.31</v>
      </c>
      <c r="U1131" s="7">
        <f>ROUND('Sheet1 (4)'!AA1137/100,2)</f>
        <v>0.38</v>
      </c>
      <c r="V1131" s="1" t="str">
        <f>'Sheet1 (4)'!AB1137&amp;".T"</f>
        <v>4475.T</v>
      </c>
      <c r="W1131">
        <f>ROUND('Sheet1 (4)'!AC1137,2)</f>
        <v>33.78</v>
      </c>
      <c r="X1131">
        <f>ROUND('Sheet1 (4)'!AD1137,2)</f>
        <v>11.68</v>
      </c>
      <c r="Y1131" t="str">
        <f>_xlfn.XLOOKUP('Sheet1 (4)'!AB1137,'Sheet1 (3)'!B:B,'Sheet1 (3)'!D:D,"",0)</f>
        <v>グロース</v>
      </c>
    </row>
    <row r="1132" spans="1:25" x14ac:dyDescent="0.2">
      <c r="A1132">
        <v>1131</v>
      </c>
      <c r="B1132" s="1" t="str">
        <f>_xlfn.XLOOKUP('Sheet1 (4)'!AB1138,'Sheet1 (3)'!B:B,'Sheet1 (3)'!C:C,"",0)</f>
        <v>ヒーハイスト</v>
      </c>
      <c r="C1132" s="1" t="str">
        <f>_xlfn.XLOOKUP('Sheet1 (4)'!AB1138,'Sheet1 (3)'!B:B,'Sheet1 (3)'!F:F,"",0)</f>
        <v>機械</v>
      </c>
      <c r="D1132" s="1">
        <f>ROUND('Sheet1 (4)'!E1138/100000000,2)</f>
        <v>0.06</v>
      </c>
      <c r="E1132" s="1">
        <f>ROUND('Sheet1 (4)'!F1138/100,2)</f>
        <v>0.88</v>
      </c>
      <c r="F1132" s="1">
        <f>ROUND('Sheet1 (4)'!G1138/100,2)</f>
        <v>2.29</v>
      </c>
      <c r="G1132" s="1">
        <f>ROUND('Sheet1 (4)'!H1138/100,2)</f>
        <v>-0.05</v>
      </c>
      <c r="H1132" s="1">
        <f>ROUND('Sheet1 (4)'!I1138/100,2)</f>
        <v>-1.59</v>
      </c>
      <c r="I1132" s="1">
        <f>ROUND('Sheet1 (4)'!J1138/100,2)</f>
        <v>-1.21</v>
      </c>
      <c r="J1132" s="1" t="e">
        <f>ROUND('Sheet1 (4)'!K1138/100,2)</f>
        <v>#VALUE!</v>
      </c>
      <c r="K1132" s="1" t="e">
        <f>ROUND('Sheet1 (4)'!L1138/100,2)</f>
        <v>#VALUE!</v>
      </c>
      <c r="L1132" s="4">
        <f>ROUND(('Sheet1 (4)'!M1138+'Sheet1 (4)'!R1138)/100,2)</f>
        <v>0.33</v>
      </c>
      <c r="M1132" s="4">
        <f>ROUND(('Sheet1 (4)'!N1138+'Sheet1 (4)'!S1138)/100,2)</f>
        <v>2.1</v>
      </c>
      <c r="N1132" s="4">
        <f>ROUND(('Sheet1 (4)'!O1138+'Sheet1 (4)'!T1138)/100,2)</f>
        <v>-4.6900000000000004</v>
      </c>
      <c r="O1132" s="4">
        <f>ROUND(('Sheet1 (4)'!P1138+'Sheet1 (4)'!U1138)/100,2)</f>
        <v>-1.56</v>
      </c>
      <c r="P1132" s="4">
        <f>ROUND(('Sheet1 (4)'!Q1138+'Sheet1 (4)'!V1138)/100,2)</f>
        <v>-2.34</v>
      </c>
      <c r="Q1132" s="7">
        <f>ROUND('Sheet1 (4)'!W1138/100,2)</f>
        <v>0.01</v>
      </c>
      <c r="R1132" s="7">
        <f>ROUND('Sheet1 (4)'!X1138/100,2)</f>
        <v>7.0000000000000007E-2</v>
      </c>
      <c r="S1132" s="7">
        <f>ROUND('Sheet1 (4)'!Y1138/100,2)</f>
        <v>0</v>
      </c>
      <c r="T1132" s="7">
        <f>ROUND('Sheet1 (4)'!Z1138/100,2)</f>
        <v>-7.0000000000000007E-2</v>
      </c>
      <c r="U1132" s="7">
        <f>ROUND('Sheet1 (4)'!AA1138/100,2)</f>
        <v>-7.0000000000000007E-2</v>
      </c>
      <c r="V1132" s="1" t="str">
        <f>'Sheet1 (4)'!AB1138&amp;".T"</f>
        <v>6433.T</v>
      </c>
      <c r="W1132" t="e">
        <f>ROUND('Sheet1 (4)'!AC1138,2)</f>
        <v>#VALUE!</v>
      </c>
      <c r="X1132">
        <f>ROUND('Sheet1 (4)'!AD1138,2)</f>
        <v>1.34</v>
      </c>
      <c r="Y1132" t="str">
        <f>_xlfn.XLOOKUP('Sheet1 (4)'!AB1138,'Sheet1 (3)'!B:B,'Sheet1 (3)'!D:D,"",0)</f>
        <v>スタンダード</v>
      </c>
    </row>
    <row r="1133" spans="1:25" x14ac:dyDescent="0.2">
      <c r="A1133">
        <v>1132</v>
      </c>
      <c r="B1133" s="1" t="str">
        <f>_xlfn.XLOOKUP('Sheet1 (4)'!AB1139,'Sheet1 (3)'!B:B,'Sheet1 (3)'!C:C,"",0)</f>
        <v>ＨＥＲＯＺ</v>
      </c>
      <c r="C1133" s="1" t="str">
        <f>_xlfn.XLOOKUP('Sheet1 (4)'!AB1139,'Sheet1 (3)'!B:B,'Sheet1 (3)'!F:F,"",0)</f>
        <v>情報・通信業</v>
      </c>
      <c r="D1133" s="1">
        <f>ROUND('Sheet1 (4)'!E1139/100000000,2)</f>
        <v>0.15</v>
      </c>
      <c r="E1133" s="1" t="e">
        <f>ROUND('Sheet1 (4)'!F1139/100,2)</f>
        <v>#VALUE!</v>
      </c>
      <c r="F1133" s="1" t="e">
        <f>ROUND('Sheet1 (4)'!G1139/100,2)</f>
        <v>#VALUE!</v>
      </c>
      <c r="G1133" s="1">
        <f>ROUND('Sheet1 (4)'!H1139/100,2)</f>
        <v>2.58</v>
      </c>
      <c r="H1133" s="1">
        <f>ROUND('Sheet1 (4)'!I1139/100,2)</f>
        <v>4.4400000000000004</v>
      </c>
      <c r="I1133" s="1">
        <f>ROUND('Sheet1 (4)'!J1139/100,2)</f>
        <v>3.06</v>
      </c>
      <c r="J1133" s="1">
        <f>ROUND('Sheet1 (4)'!K1139/100,2)</f>
        <v>7.5</v>
      </c>
      <c r="K1133" s="1">
        <f>ROUND('Sheet1 (4)'!L1139/100,2)</f>
        <v>9</v>
      </c>
      <c r="L1133" s="4" t="e">
        <f>ROUND(('Sheet1 (4)'!M1139+'Sheet1 (4)'!R1139)/100,2)</f>
        <v>#VALUE!</v>
      </c>
      <c r="M1133" s="4" t="e">
        <f>ROUND(('Sheet1 (4)'!N1139+'Sheet1 (4)'!S1139)/100,2)</f>
        <v>#VALUE!</v>
      </c>
      <c r="N1133" s="4">
        <f>ROUND(('Sheet1 (4)'!O1139+'Sheet1 (4)'!T1139)/100,2)</f>
        <v>3.39</v>
      </c>
      <c r="O1133" s="4">
        <f>ROUND(('Sheet1 (4)'!P1139+'Sheet1 (4)'!U1139)/100,2)</f>
        <v>-7.53</v>
      </c>
      <c r="P1133" s="4">
        <f>ROUND(('Sheet1 (4)'!Q1139+'Sheet1 (4)'!V1139)/100,2)</f>
        <v>-2.6</v>
      </c>
      <c r="Q1133" s="7" t="e">
        <f>ROUND('Sheet1 (4)'!W1139/100,2)</f>
        <v>#VALUE!</v>
      </c>
      <c r="R1133" s="7" t="e">
        <f>ROUND('Sheet1 (4)'!X1139/100,2)</f>
        <v>#VALUE!</v>
      </c>
      <c r="S1133" s="7" t="e">
        <f>ROUND('Sheet1 (4)'!Y1139/100,2)</f>
        <v>#VALUE!</v>
      </c>
      <c r="T1133" s="7">
        <f>ROUND('Sheet1 (4)'!Z1139/100,2)</f>
        <v>-0.17</v>
      </c>
      <c r="U1133" s="7">
        <f>ROUND('Sheet1 (4)'!AA1139/100,2)</f>
        <v>0</v>
      </c>
      <c r="V1133" s="1" t="str">
        <f>'Sheet1 (4)'!AB1139&amp;".T"</f>
        <v>4382.T</v>
      </c>
      <c r="W1133" t="e">
        <f>ROUND('Sheet1 (4)'!AC1139,2)</f>
        <v>#VALUE!</v>
      </c>
      <c r="X1133">
        <f>ROUND('Sheet1 (4)'!AD1139,2)</f>
        <v>3.03</v>
      </c>
      <c r="Y1133" t="str">
        <f>_xlfn.XLOOKUP('Sheet1 (4)'!AB1139,'Sheet1 (3)'!B:B,'Sheet1 (3)'!D:D,"",0)</f>
        <v>スタンダード</v>
      </c>
    </row>
    <row r="1134" spans="1:25" x14ac:dyDescent="0.2">
      <c r="A1134">
        <v>1133</v>
      </c>
      <c r="B1134" s="1" t="str">
        <f>_xlfn.XLOOKUP('Sheet1 (4)'!AB1140,'Sheet1 (3)'!B:B,'Sheet1 (3)'!C:C,"",0)</f>
        <v>ヒビノ</v>
      </c>
      <c r="C1134" s="1" t="str">
        <f>_xlfn.XLOOKUP('Sheet1 (4)'!AB1140,'Sheet1 (3)'!B:B,'Sheet1 (3)'!F:F,"",0)</f>
        <v>サービス業</v>
      </c>
      <c r="D1134" s="1">
        <f>ROUND('Sheet1 (4)'!E1140/100000000,2)</f>
        <v>0.1</v>
      </c>
      <c r="E1134" s="1">
        <f>ROUND('Sheet1 (4)'!F1140/100,2)</f>
        <v>-40.74</v>
      </c>
      <c r="F1134" s="1">
        <f>ROUND('Sheet1 (4)'!G1140/100,2)</f>
        <v>13.4</v>
      </c>
      <c r="G1134" s="1">
        <f>ROUND('Sheet1 (4)'!H1140/100,2)</f>
        <v>12.3</v>
      </c>
      <c r="H1134" s="1">
        <f>ROUND('Sheet1 (4)'!I1140/100,2)</f>
        <v>28.14</v>
      </c>
      <c r="I1134" s="1">
        <f>ROUND('Sheet1 (4)'!J1140/100,2)</f>
        <v>41.71</v>
      </c>
      <c r="J1134" s="1">
        <f>ROUND('Sheet1 (4)'!K1140/100,2)</f>
        <v>45.75</v>
      </c>
      <c r="K1134" s="1">
        <f>ROUND('Sheet1 (4)'!L1140/100,2)</f>
        <v>48.3</v>
      </c>
      <c r="L1134" s="4">
        <f>ROUND(('Sheet1 (4)'!M1140+'Sheet1 (4)'!R1140)/100,2)</f>
        <v>-32.71</v>
      </c>
      <c r="M1134" s="4">
        <f>ROUND(('Sheet1 (4)'!N1140+'Sheet1 (4)'!S1140)/100,2)</f>
        <v>41.19</v>
      </c>
      <c r="N1134" s="4">
        <f>ROUND(('Sheet1 (4)'!O1140+'Sheet1 (4)'!T1140)/100,2)</f>
        <v>-55.02</v>
      </c>
      <c r="O1134" s="4">
        <f>ROUND(('Sheet1 (4)'!P1140+'Sheet1 (4)'!U1140)/100,2)</f>
        <v>27.69</v>
      </c>
      <c r="P1134" s="4">
        <f>ROUND(('Sheet1 (4)'!Q1140+'Sheet1 (4)'!V1140)/100,2)</f>
        <v>-12.54</v>
      </c>
      <c r="Q1134" s="7">
        <f>ROUND('Sheet1 (4)'!W1140/100,2)</f>
        <v>-0.26</v>
      </c>
      <c r="R1134" s="7">
        <f>ROUND('Sheet1 (4)'!X1140/100,2)</f>
        <v>0.14000000000000001</v>
      </c>
      <c r="S1134" s="7">
        <f>ROUND('Sheet1 (4)'!Y1140/100,2)</f>
        <v>0.08</v>
      </c>
      <c r="T1134" s="7">
        <f>ROUND('Sheet1 (4)'!Z1140/100,2)</f>
        <v>0.17</v>
      </c>
      <c r="U1134" s="7">
        <f>ROUND('Sheet1 (4)'!AA1140/100,2)</f>
        <v>0.16</v>
      </c>
      <c r="V1134" s="1" t="str">
        <f>'Sheet1 (4)'!AB1140&amp;".T"</f>
        <v>2469.T</v>
      </c>
      <c r="W1134">
        <f>ROUND('Sheet1 (4)'!AC1140,2)</f>
        <v>12.91</v>
      </c>
      <c r="X1134">
        <f>ROUND('Sheet1 (4)'!AD1140,2)</f>
        <v>2.29</v>
      </c>
      <c r="Y1134" t="str">
        <f>_xlfn.XLOOKUP('Sheet1 (4)'!AB1140,'Sheet1 (3)'!B:B,'Sheet1 (3)'!D:D,"",0)</f>
        <v>スタンダード</v>
      </c>
    </row>
    <row r="1135" spans="1:25" x14ac:dyDescent="0.2">
      <c r="A1135">
        <v>1134</v>
      </c>
      <c r="B1135" s="1" t="str">
        <f>_xlfn.XLOOKUP('Sheet1 (4)'!AB1141,'Sheet1 (3)'!B:B,'Sheet1 (3)'!C:C,"",0)</f>
        <v>日比谷総合設備</v>
      </c>
      <c r="C1135" s="1" t="str">
        <f>_xlfn.XLOOKUP('Sheet1 (4)'!AB1141,'Sheet1 (3)'!B:B,'Sheet1 (3)'!F:F,"",0)</f>
        <v>建設業</v>
      </c>
      <c r="D1135" s="1">
        <f>ROUND('Sheet1 (4)'!E1141/100000000,2)</f>
        <v>0.22</v>
      </c>
      <c r="E1135" s="1">
        <f>ROUND('Sheet1 (4)'!F1141/100,2)</f>
        <v>39.979999999999997</v>
      </c>
      <c r="F1135" s="1">
        <f>ROUND('Sheet1 (4)'!G1141/100,2)</f>
        <v>57.65</v>
      </c>
      <c r="G1135" s="1">
        <f>ROUND('Sheet1 (4)'!H1141/100,2)</f>
        <v>59.53</v>
      </c>
      <c r="H1135" s="1">
        <f>ROUND('Sheet1 (4)'!I1141/100,2)</f>
        <v>57.75</v>
      </c>
      <c r="I1135" s="1">
        <f>ROUND('Sheet1 (4)'!J1141/100,2)</f>
        <v>74.58</v>
      </c>
      <c r="J1135" s="1">
        <f>ROUND('Sheet1 (4)'!K1141/100,2)</f>
        <v>85</v>
      </c>
      <c r="K1135" s="1">
        <f>ROUND('Sheet1 (4)'!L1141/100,2)</f>
        <v>93</v>
      </c>
      <c r="L1135" s="4">
        <f>ROUND(('Sheet1 (4)'!M1141+'Sheet1 (4)'!R1141)/100,2)</f>
        <v>109.43</v>
      </c>
      <c r="M1135" s="4">
        <f>ROUND(('Sheet1 (4)'!N1141+'Sheet1 (4)'!S1141)/100,2)</f>
        <v>14.34</v>
      </c>
      <c r="N1135" s="4">
        <f>ROUND(('Sheet1 (4)'!O1141+'Sheet1 (4)'!T1141)/100,2)</f>
        <v>-14.38</v>
      </c>
      <c r="O1135" s="4">
        <f>ROUND(('Sheet1 (4)'!P1141+'Sheet1 (4)'!U1141)/100,2)</f>
        <v>44.11</v>
      </c>
      <c r="P1135" s="4">
        <f>ROUND(('Sheet1 (4)'!Q1141+'Sheet1 (4)'!V1141)/100,2)</f>
        <v>-24.11</v>
      </c>
      <c r="Q1135" s="7">
        <f>ROUND('Sheet1 (4)'!W1141/100,2)</f>
        <v>0.05</v>
      </c>
      <c r="R1135" s="7">
        <f>ROUND('Sheet1 (4)'!X1141/100,2)</f>
        <v>7.0000000000000007E-2</v>
      </c>
      <c r="S1135" s="7">
        <f>ROUND('Sheet1 (4)'!Y1141/100,2)</f>
        <v>7.0000000000000007E-2</v>
      </c>
      <c r="T1135" s="7">
        <f>ROUND('Sheet1 (4)'!Z1141/100,2)</f>
        <v>7.0000000000000007E-2</v>
      </c>
      <c r="U1135" s="7">
        <f>ROUND('Sheet1 (4)'!AA1141/100,2)</f>
        <v>0.08</v>
      </c>
      <c r="V1135" s="1" t="str">
        <f>'Sheet1 (4)'!AB1141&amp;".T"</f>
        <v>1982.T</v>
      </c>
      <c r="W1135">
        <f>ROUND('Sheet1 (4)'!AC1141,2)</f>
        <v>15.49</v>
      </c>
      <c r="X1135">
        <f>ROUND('Sheet1 (4)'!AD1141,2)</f>
        <v>1.39</v>
      </c>
      <c r="Y1135" t="str">
        <f>_xlfn.XLOOKUP('Sheet1 (4)'!AB1141,'Sheet1 (3)'!B:B,'Sheet1 (3)'!D:D,"",0)</f>
        <v>プライム</v>
      </c>
    </row>
    <row r="1136" spans="1:25" x14ac:dyDescent="0.2">
      <c r="A1136">
        <v>1135</v>
      </c>
      <c r="B1136" s="1" t="str">
        <f>_xlfn.XLOOKUP('Sheet1 (4)'!AB1142,'Sheet1 (3)'!B:B,'Sheet1 (3)'!C:C,"",0)</f>
        <v>ハイデイ日高</v>
      </c>
      <c r="C1136" s="1" t="str">
        <f>_xlfn.XLOOKUP('Sheet1 (4)'!AB1142,'Sheet1 (3)'!B:B,'Sheet1 (3)'!F:F,"",0)</f>
        <v>小売業</v>
      </c>
      <c r="D1136" s="1">
        <f>ROUND('Sheet1 (4)'!E1142/100000000,2)</f>
        <v>0.36</v>
      </c>
      <c r="E1136" s="1">
        <f>ROUND('Sheet1 (4)'!F1142/100,2)</f>
        <v>-28</v>
      </c>
      <c r="F1136" s="1">
        <f>ROUND('Sheet1 (4)'!G1142/100,2)</f>
        <v>-35.229999999999997</v>
      </c>
      <c r="G1136" s="1">
        <f>ROUND('Sheet1 (4)'!H1142/100,2)</f>
        <v>6.16</v>
      </c>
      <c r="H1136" s="1">
        <f>ROUND('Sheet1 (4)'!I1142/100,2)</f>
        <v>46.38</v>
      </c>
      <c r="I1136" s="1">
        <f>ROUND('Sheet1 (4)'!J1142/100,2)</f>
        <v>55.14</v>
      </c>
      <c r="J1136" s="1">
        <f>ROUND('Sheet1 (4)'!K1142/100,2)</f>
        <v>63</v>
      </c>
      <c r="K1136" s="1">
        <f>ROUND('Sheet1 (4)'!L1142/100,2)</f>
        <v>72</v>
      </c>
      <c r="L1136" s="4">
        <f>ROUND(('Sheet1 (4)'!M1142+'Sheet1 (4)'!R1142)/100,2)</f>
        <v>-44.99</v>
      </c>
      <c r="M1136" s="4">
        <f>ROUND(('Sheet1 (4)'!N1142+'Sheet1 (4)'!S1142)/100,2)</f>
        <v>41.42</v>
      </c>
      <c r="N1136" s="4">
        <f>ROUND(('Sheet1 (4)'!O1142+'Sheet1 (4)'!T1142)/100,2)</f>
        <v>14.06</v>
      </c>
      <c r="O1136" s="4">
        <f>ROUND(('Sheet1 (4)'!P1142+'Sheet1 (4)'!U1142)/100,2)</f>
        <v>36.51</v>
      </c>
      <c r="P1136" s="4">
        <f>ROUND(('Sheet1 (4)'!Q1142+'Sheet1 (4)'!V1142)/100,2)</f>
        <v>38.92</v>
      </c>
      <c r="Q1136" s="7">
        <f>ROUND('Sheet1 (4)'!W1142/100,2)</f>
        <v>-0.12</v>
      </c>
      <c r="R1136" s="7">
        <f>ROUND('Sheet1 (4)'!X1142/100,2)</f>
        <v>7.0000000000000007E-2</v>
      </c>
      <c r="S1136" s="7">
        <f>ROUND('Sheet1 (4)'!Y1142/100,2)</f>
        <v>7.0000000000000007E-2</v>
      </c>
      <c r="T1136" s="7">
        <f>ROUND('Sheet1 (4)'!Z1142/100,2)</f>
        <v>0.13</v>
      </c>
      <c r="U1136" s="7">
        <f>ROUND('Sheet1 (4)'!AA1142/100,2)</f>
        <v>0.16</v>
      </c>
      <c r="V1136" s="1" t="str">
        <f>'Sheet1 (4)'!AB1142&amp;".T"</f>
        <v>7611.T</v>
      </c>
      <c r="W1136">
        <f>ROUND('Sheet1 (4)'!AC1142,2)</f>
        <v>26.33</v>
      </c>
      <c r="X1136">
        <f>ROUND('Sheet1 (4)'!AD1142,2)</f>
        <v>5.12</v>
      </c>
      <c r="Y1136" t="str">
        <f>_xlfn.XLOOKUP('Sheet1 (4)'!AB1142,'Sheet1 (3)'!B:B,'Sheet1 (3)'!D:D,"",0)</f>
        <v>プライム</v>
      </c>
    </row>
    <row r="1137" spans="1:25" x14ac:dyDescent="0.2">
      <c r="A1137">
        <v>1136</v>
      </c>
      <c r="B1137" s="1" t="str">
        <f>_xlfn.XLOOKUP('Sheet1 (4)'!AB1143,'Sheet1 (3)'!B:B,'Sheet1 (3)'!C:C,"",0)</f>
        <v>ヒガシホールディングス</v>
      </c>
      <c r="C1137" s="1" t="str">
        <f>_xlfn.XLOOKUP('Sheet1 (4)'!AB1143,'Sheet1 (3)'!B:B,'Sheet1 (3)'!F:F,"",0)</f>
        <v>陸運業</v>
      </c>
      <c r="D1137" s="1">
        <f>ROUND('Sheet1 (4)'!E1143/100000000,2)</f>
        <v>0.13</v>
      </c>
      <c r="E1137" s="1">
        <f>ROUND('Sheet1 (4)'!F1143/100,2)</f>
        <v>10.23</v>
      </c>
      <c r="F1137" s="1">
        <f>ROUND('Sheet1 (4)'!G1143/100,2)</f>
        <v>14.75</v>
      </c>
      <c r="G1137" s="1">
        <f>ROUND('Sheet1 (4)'!H1143/100,2)</f>
        <v>19.079999999999998</v>
      </c>
      <c r="H1137" s="1">
        <f>ROUND('Sheet1 (4)'!I1143/100,2)</f>
        <v>21.9</v>
      </c>
      <c r="I1137" s="1">
        <f>ROUND('Sheet1 (4)'!J1143/100,2)</f>
        <v>27.4</v>
      </c>
      <c r="J1137" s="1" t="e">
        <f>ROUND('Sheet1 (4)'!K1143/100,2)</f>
        <v>#VALUE!</v>
      </c>
      <c r="K1137" s="1" t="e">
        <f>ROUND('Sheet1 (4)'!L1143/100,2)</f>
        <v>#VALUE!</v>
      </c>
      <c r="L1137" s="4">
        <f>ROUND(('Sheet1 (4)'!M1143+'Sheet1 (4)'!R1143)/100,2)</f>
        <v>-0.26</v>
      </c>
      <c r="M1137" s="4">
        <f>ROUND(('Sheet1 (4)'!N1143+'Sheet1 (4)'!S1143)/100,2)</f>
        <v>4.83</v>
      </c>
      <c r="N1137" s="4">
        <f>ROUND(('Sheet1 (4)'!O1143+'Sheet1 (4)'!T1143)/100,2)</f>
        <v>-6.7</v>
      </c>
      <c r="O1137" s="4">
        <f>ROUND(('Sheet1 (4)'!P1143+'Sheet1 (4)'!U1143)/100,2)</f>
        <v>-2.44</v>
      </c>
      <c r="P1137" s="4">
        <f>ROUND(('Sheet1 (4)'!Q1143+'Sheet1 (4)'!V1143)/100,2)</f>
        <v>-21.66</v>
      </c>
      <c r="Q1137" s="7">
        <f>ROUND('Sheet1 (4)'!W1143/100,2)</f>
        <v>0.08</v>
      </c>
      <c r="R1137" s="7">
        <f>ROUND('Sheet1 (4)'!X1143/100,2)</f>
        <v>0.12</v>
      </c>
      <c r="S1137" s="7">
        <f>ROUND('Sheet1 (4)'!Y1143/100,2)</f>
        <v>0.12</v>
      </c>
      <c r="T1137" s="7">
        <f>ROUND('Sheet1 (4)'!Z1143/100,2)</f>
        <v>0.13</v>
      </c>
      <c r="U1137" s="7">
        <f>ROUND('Sheet1 (4)'!AA1143/100,2)</f>
        <v>0.14000000000000001</v>
      </c>
      <c r="V1137" s="1" t="str">
        <f>'Sheet1 (4)'!AB1143&amp;".T"</f>
        <v>9029.T</v>
      </c>
      <c r="W1137">
        <f>ROUND('Sheet1 (4)'!AC1143,2)</f>
        <v>11</v>
      </c>
      <c r="X1137">
        <f>ROUND('Sheet1 (4)'!AD1143,2)</f>
        <v>1.78</v>
      </c>
      <c r="Y1137" t="str">
        <f>_xlfn.XLOOKUP('Sheet1 (4)'!AB1143,'Sheet1 (3)'!B:B,'Sheet1 (3)'!D:D,"",0)</f>
        <v>スタンダード</v>
      </c>
    </row>
    <row r="1138" spans="1:25" x14ac:dyDescent="0.2">
      <c r="A1138">
        <v>1137</v>
      </c>
      <c r="B1138" s="1" t="str">
        <f>_xlfn.XLOOKUP('Sheet1 (4)'!AB1144,'Sheet1 (3)'!B:B,'Sheet1 (3)'!C:C,"",0)</f>
        <v>東日本地所</v>
      </c>
      <c r="C1138" s="1" t="str">
        <f>_xlfn.XLOOKUP('Sheet1 (4)'!AB1144,'Sheet1 (3)'!B:B,'Sheet1 (3)'!F:F,"",0)</f>
        <v>不動産業</v>
      </c>
      <c r="D1138" s="1">
        <f>ROUND('Sheet1 (4)'!E1144/100000000,2)</f>
        <v>0.01</v>
      </c>
      <c r="E1138" s="1" t="e">
        <f>ROUND('Sheet1 (4)'!F1144/100,2)</f>
        <v>#VALUE!</v>
      </c>
      <c r="F1138" s="1">
        <f>ROUND('Sheet1 (4)'!G1144/100,2)</f>
        <v>2.41</v>
      </c>
      <c r="G1138" s="1">
        <f>ROUND('Sheet1 (4)'!H1144/100,2)</f>
        <v>3.13</v>
      </c>
      <c r="H1138" s="1">
        <f>ROUND('Sheet1 (4)'!I1144/100,2)</f>
        <v>3.33</v>
      </c>
      <c r="I1138" s="1">
        <f>ROUND('Sheet1 (4)'!J1144/100,2)</f>
        <v>3.62</v>
      </c>
      <c r="J1138" s="1" t="e">
        <f>ROUND('Sheet1 (4)'!K1144/100,2)</f>
        <v>#VALUE!</v>
      </c>
      <c r="K1138" s="1" t="e">
        <f>ROUND('Sheet1 (4)'!L1144/100,2)</f>
        <v>#VALUE!</v>
      </c>
      <c r="L1138" s="4" t="e">
        <f>ROUND(('Sheet1 (4)'!M1144+'Sheet1 (4)'!R1144)/100,2)</f>
        <v>#VALUE!</v>
      </c>
      <c r="M1138" s="4" t="e">
        <f>ROUND(('Sheet1 (4)'!N1144+'Sheet1 (4)'!S1144)/100,2)</f>
        <v>#VALUE!</v>
      </c>
      <c r="N1138" s="4" t="e">
        <f>ROUND(('Sheet1 (4)'!O1144+'Sheet1 (4)'!T1144)/100,2)</f>
        <v>#VALUE!</v>
      </c>
      <c r="O1138" s="4">
        <f>ROUND(('Sheet1 (4)'!P1144+'Sheet1 (4)'!U1144)/100,2)</f>
        <v>7.19</v>
      </c>
      <c r="P1138" s="4">
        <f>ROUND(('Sheet1 (4)'!Q1144+'Sheet1 (4)'!V1144)/100,2)</f>
        <v>-4.0199999999999996</v>
      </c>
      <c r="Q1138" s="7" t="e">
        <f>ROUND('Sheet1 (4)'!W1144/100,2)</f>
        <v>#VALUE!</v>
      </c>
      <c r="R1138" s="7" t="e">
        <f>ROUND('Sheet1 (4)'!X1144/100,2)</f>
        <v>#VALUE!</v>
      </c>
      <c r="S1138" s="7">
        <f>ROUND('Sheet1 (4)'!Y1144/100,2)</f>
        <v>0.41</v>
      </c>
      <c r="T1138" s="7">
        <f>ROUND('Sheet1 (4)'!Z1144/100,2)</f>
        <v>0.32</v>
      </c>
      <c r="U1138" s="7">
        <f>ROUND('Sheet1 (4)'!AA1144/100,2)</f>
        <v>0.25</v>
      </c>
      <c r="V1138" s="1" t="str">
        <f>'Sheet1 (4)'!AB1144&amp;".T"</f>
        <v>139A.T</v>
      </c>
      <c r="W1138">
        <f>ROUND('Sheet1 (4)'!AC1144,2)</f>
        <v>6.73</v>
      </c>
      <c r="X1138" t="e">
        <f>ROUND('Sheet1 (4)'!AD1144,2)</f>
        <v>#VALUE!</v>
      </c>
      <c r="Y1138" t="str">
        <f>_xlfn.XLOOKUP('Sheet1 (4)'!AB1144,'Sheet1 (3)'!B:B,'Sheet1 (3)'!D:D,"",0)</f>
        <v>PRO Market</v>
      </c>
    </row>
    <row r="1139" spans="1:25" x14ac:dyDescent="0.2">
      <c r="A1139">
        <v>1138</v>
      </c>
      <c r="B1139" s="1" t="str">
        <f>_xlfn.XLOOKUP('Sheet1 (4)'!AB1145,'Sheet1 (3)'!B:B,'Sheet1 (3)'!C:C,"",0)</f>
        <v>樋口総合研究所</v>
      </c>
      <c r="C1139" s="1" t="str">
        <f>_xlfn.XLOOKUP('Sheet1 (4)'!AB1145,'Sheet1 (3)'!B:B,'Sheet1 (3)'!F:F,"",0)</f>
        <v>情報・通信業</v>
      </c>
      <c r="D1139" s="1">
        <f>ROUND('Sheet1 (4)'!E1145/100000000,2)</f>
        <v>0.03</v>
      </c>
      <c r="E1139" s="1" t="e">
        <f>ROUND('Sheet1 (4)'!F1145/100,2)</f>
        <v>#VALUE!</v>
      </c>
      <c r="F1139" s="1" t="e">
        <f>ROUND('Sheet1 (4)'!G1145/100,2)</f>
        <v>#VALUE!</v>
      </c>
      <c r="G1139" s="1" t="e">
        <f>ROUND('Sheet1 (4)'!H1145/100,2)</f>
        <v>#VALUE!</v>
      </c>
      <c r="H1139" s="1" t="e">
        <f>ROUND('Sheet1 (4)'!I1145/100,2)</f>
        <v>#VALUE!</v>
      </c>
      <c r="I1139" s="1" t="e">
        <f>ROUND('Sheet1 (4)'!J1145/100,2)</f>
        <v>#VALUE!</v>
      </c>
      <c r="J1139" s="1" t="e">
        <f>ROUND('Sheet1 (4)'!K1145/100,2)</f>
        <v>#VALUE!</v>
      </c>
      <c r="K1139" s="1" t="e">
        <f>ROUND('Sheet1 (4)'!L1145/100,2)</f>
        <v>#VALUE!</v>
      </c>
      <c r="L1139" s="4" t="e">
        <f>ROUND(('Sheet1 (4)'!M1145+'Sheet1 (4)'!R1145)/100,2)</f>
        <v>#VALUE!</v>
      </c>
      <c r="M1139" s="4" t="e">
        <f>ROUND(('Sheet1 (4)'!N1145+'Sheet1 (4)'!S1145)/100,2)</f>
        <v>#VALUE!</v>
      </c>
      <c r="N1139" s="4" t="e">
        <f>ROUND(('Sheet1 (4)'!O1145+'Sheet1 (4)'!T1145)/100,2)</f>
        <v>#VALUE!</v>
      </c>
      <c r="O1139" s="4" t="e">
        <f>ROUND(('Sheet1 (4)'!P1145+'Sheet1 (4)'!U1145)/100,2)</f>
        <v>#VALUE!</v>
      </c>
      <c r="P1139" s="4" t="e">
        <f>ROUND(('Sheet1 (4)'!Q1145+'Sheet1 (4)'!V1145)/100,2)</f>
        <v>#VALUE!</v>
      </c>
      <c r="Q1139" s="7" t="e">
        <f>ROUND('Sheet1 (4)'!W1145/100,2)</f>
        <v>#VALUE!</v>
      </c>
      <c r="R1139" s="7" t="e">
        <f>ROUND('Sheet1 (4)'!X1145/100,2)</f>
        <v>#VALUE!</v>
      </c>
      <c r="S1139" s="7" t="e">
        <f>ROUND('Sheet1 (4)'!Y1145/100,2)</f>
        <v>#VALUE!</v>
      </c>
      <c r="T1139" s="7" t="e">
        <f>ROUND('Sheet1 (4)'!Z1145/100,2)</f>
        <v>#VALUE!</v>
      </c>
      <c r="U1139" s="7" t="e">
        <f>ROUND('Sheet1 (4)'!AA1145/100,2)</f>
        <v>#VALUE!</v>
      </c>
      <c r="V1139" s="1" t="str">
        <f>'Sheet1 (4)'!AB1145&amp;".T"</f>
        <v>374A.T</v>
      </c>
      <c r="W1139" t="e">
        <f>ROUND('Sheet1 (4)'!AC1145,2)</f>
        <v>#VALUE!</v>
      </c>
      <c r="X1139" t="e">
        <f>ROUND('Sheet1 (4)'!AD1145,2)</f>
        <v>#VALUE!</v>
      </c>
      <c r="Y1139" t="str">
        <f>_xlfn.XLOOKUP('Sheet1 (4)'!AB1145,'Sheet1 (3)'!B:B,'Sheet1 (3)'!D:D,"",0)</f>
        <v>PRO Market</v>
      </c>
    </row>
    <row r="1140" spans="1:25" x14ac:dyDescent="0.2">
      <c r="A1140">
        <v>1139</v>
      </c>
      <c r="B1140" s="1" t="str">
        <f>_xlfn.XLOOKUP('Sheet1 (4)'!AB1146,'Sheet1 (3)'!B:B,'Sheet1 (3)'!C:C,"",0)</f>
        <v>光ビジネスフォーム</v>
      </c>
      <c r="C1140" s="1" t="str">
        <f>_xlfn.XLOOKUP('Sheet1 (4)'!AB1146,'Sheet1 (3)'!B:B,'Sheet1 (3)'!F:F,"",0)</f>
        <v>パルプ・紙</v>
      </c>
      <c r="D1140" s="1">
        <f>ROUND('Sheet1 (4)'!E1146/100000000,2)</f>
        <v>0.06</v>
      </c>
      <c r="E1140" s="1" t="e">
        <f>ROUND('Sheet1 (4)'!F1146/100,2)</f>
        <v>#VALUE!</v>
      </c>
      <c r="F1140" s="1" t="e">
        <f>ROUND('Sheet1 (4)'!G1146/100,2)</f>
        <v>#VALUE!</v>
      </c>
      <c r="G1140" s="1" t="e">
        <f>ROUND('Sheet1 (4)'!H1146/100,2)</f>
        <v>#VALUE!</v>
      </c>
      <c r="H1140" s="1" t="e">
        <f>ROUND('Sheet1 (4)'!I1146/100,2)</f>
        <v>#VALUE!</v>
      </c>
      <c r="I1140" s="1">
        <f>ROUND('Sheet1 (4)'!J1146/100,2)</f>
        <v>3.81</v>
      </c>
      <c r="J1140" s="1" t="e">
        <f>ROUND('Sheet1 (4)'!K1146/100,2)</f>
        <v>#VALUE!</v>
      </c>
      <c r="K1140" s="1" t="e">
        <f>ROUND('Sheet1 (4)'!L1146/100,2)</f>
        <v>#VALUE!</v>
      </c>
      <c r="L1140" s="4" t="e">
        <f>ROUND(('Sheet1 (4)'!M1146+'Sheet1 (4)'!R1146)/100,2)</f>
        <v>#VALUE!</v>
      </c>
      <c r="M1140" s="4" t="e">
        <f>ROUND(('Sheet1 (4)'!N1146+'Sheet1 (4)'!S1146)/100,2)</f>
        <v>#VALUE!</v>
      </c>
      <c r="N1140" s="4" t="e">
        <f>ROUND(('Sheet1 (4)'!O1146+'Sheet1 (4)'!T1146)/100,2)</f>
        <v>#VALUE!</v>
      </c>
      <c r="O1140" s="4" t="e">
        <f>ROUND(('Sheet1 (4)'!P1146+'Sheet1 (4)'!U1146)/100,2)</f>
        <v>#VALUE!</v>
      </c>
      <c r="P1140" s="4">
        <f>ROUND(('Sheet1 (4)'!Q1146+'Sheet1 (4)'!V1146)/100,2)</f>
        <v>3.75</v>
      </c>
      <c r="Q1140" s="7" t="e">
        <f>ROUND('Sheet1 (4)'!W1146/100,2)</f>
        <v>#VALUE!</v>
      </c>
      <c r="R1140" s="7" t="e">
        <f>ROUND('Sheet1 (4)'!X1146/100,2)</f>
        <v>#VALUE!</v>
      </c>
      <c r="S1140" s="7" t="e">
        <f>ROUND('Sheet1 (4)'!Y1146/100,2)</f>
        <v>#VALUE!</v>
      </c>
      <c r="T1140" s="7" t="e">
        <f>ROUND('Sheet1 (4)'!Z1146/100,2)</f>
        <v>#VALUE!</v>
      </c>
      <c r="U1140" s="7">
        <f>ROUND('Sheet1 (4)'!AA1146/100,2)</f>
        <v>0.02</v>
      </c>
      <c r="V1140" s="1" t="str">
        <f>'Sheet1 (4)'!AB1146&amp;".T"</f>
        <v>3948.T</v>
      </c>
      <c r="W1140">
        <f>ROUND('Sheet1 (4)'!AC1146,2)</f>
        <v>72.88</v>
      </c>
      <c r="X1140">
        <f>ROUND('Sheet1 (4)'!AD1146,2)</f>
        <v>1.18</v>
      </c>
      <c r="Y1140" t="str">
        <f>_xlfn.XLOOKUP('Sheet1 (4)'!AB1146,'Sheet1 (3)'!B:B,'Sheet1 (3)'!D:D,"",0)</f>
        <v>スタンダード</v>
      </c>
    </row>
    <row r="1141" spans="1:25" x14ac:dyDescent="0.2">
      <c r="A1141">
        <v>1140</v>
      </c>
      <c r="B1141" s="1" t="str">
        <f>_xlfn.XLOOKUP('Sheet1 (4)'!AB1147,'Sheet1 (3)'!B:B,'Sheet1 (3)'!C:C,"",0)</f>
        <v>光フードサービス</v>
      </c>
      <c r="C1141" s="1" t="str">
        <f>_xlfn.XLOOKUP('Sheet1 (4)'!AB1147,'Sheet1 (3)'!B:B,'Sheet1 (3)'!F:F,"",0)</f>
        <v>小売業</v>
      </c>
      <c r="D1141" s="1">
        <f>ROUND('Sheet1 (4)'!E1147/100000000,2)</f>
        <v>0.01</v>
      </c>
      <c r="E1141" s="1">
        <f>ROUND('Sheet1 (4)'!F1147/100,2)</f>
        <v>-3.03</v>
      </c>
      <c r="F1141" s="1">
        <f>ROUND('Sheet1 (4)'!G1147/100,2)</f>
        <v>0.49</v>
      </c>
      <c r="G1141" s="1">
        <f>ROUND('Sheet1 (4)'!H1147/100,2)</f>
        <v>2.62</v>
      </c>
      <c r="H1141" s="1">
        <f>ROUND('Sheet1 (4)'!I1147/100,2)</f>
        <v>2.17</v>
      </c>
      <c r="I1141" s="1">
        <f>ROUND('Sheet1 (4)'!J1147/100,2)</f>
        <v>2.17</v>
      </c>
      <c r="J1141" s="1" t="e">
        <f>ROUND('Sheet1 (4)'!K1147/100,2)</f>
        <v>#VALUE!</v>
      </c>
      <c r="K1141" s="1" t="e">
        <f>ROUND('Sheet1 (4)'!L1147/100,2)</f>
        <v>#VALUE!</v>
      </c>
      <c r="L1141" s="4">
        <f>ROUND(('Sheet1 (4)'!M1147+'Sheet1 (4)'!R1147)/100,2)</f>
        <v>-2.56</v>
      </c>
      <c r="M1141" s="4">
        <f>ROUND(('Sheet1 (4)'!N1147+'Sheet1 (4)'!S1147)/100,2)</f>
        <v>0.62</v>
      </c>
      <c r="N1141" s="4">
        <f>ROUND(('Sheet1 (4)'!O1147+'Sheet1 (4)'!T1147)/100,2)</f>
        <v>2.9</v>
      </c>
      <c r="O1141" s="4">
        <f>ROUND(('Sheet1 (4)'!P1147+'Sheet1 (4)'!U1147)/100,2)</f>
        <v>-0.97</v>
      </c>
      <c r="P1141" s="4">
        <f>ROUND(('Sheet1 (4)'!Q1147+'Sheet1 (4)'!V1147)/100,2)</f>
        <v>-0.97</v>
      </c>
      <c r="Q1141" s="7" t="e">
        <f>ROUND('Sheet1 (4)'!W1147/100,2)</f>
        <v>#VALUE!</v>
      </c>
      <c r="R1141" s="7">
        <f>ROUND('Sheet1 (4)'!X1147/100,2)</f>
        <v>0.47</v>
      </c>
      <c r="S1141" s="7">
        <f>ROUND('Sheet1 (4)'!Y1147/100,2)</f>
        <v>0.76</v>
      </c>
      <c r="T1141" s="7">
        <f>ROUND('Sheet1 (4)'!Z1147/100,2)</f>
        <v>0.12</v>
      </c>
      <c r="U1141" s="7">
        <f>ROUND('Sheet1 (4)'!AA1147/100,2)</f>
        <v>0.12</v>
      </c>
      <c r="V1141" s="1" t="str">
        <f>'Sheet1 (4)'!AB1147&amp;".T"</f>
        <v>138A.T</v>
      </c>
      <c r="W1141">
        <f>ROUND('Sheet1 (4)'!AC1147,2)</f>
        <v>21.68</v>
      </c>
      <c r="X1141">
        <f>ROUND('Sheet1 (4)'!AD1147,2)</f>
        <v>2.1</v>
      </c>
      <c r="Y1141" t="str">
        <f>_xlfn.XLOOKUP('Sheet1 (4)'!AB1147,'Sheet1 (3)'!B:B,'Sheet1 (3)'!D:D,"",0)</f>
        <v>グロース</v>
      </c>
    </row>
    <row r="1142" spans="1:25" x14ac:dyDescent="0.2">
      <c r="A1142">
        <v>1141</v>
      </c>
      <c r="B1142" s="1" t="str">
        <f>_xlfn.XLOOKUP('Sheet1 (4)'!AB1148,'Sheet1 (3)'!B:B,'Sheet1 (3)'!C:C,"",0)</f>
        <v>ひかりホールディングス</v>
      </c>
      <c r="C1142" s="1" t="str">
        <f>_xlfn.XLOOKUP('Sheet1 (4)'!AB1148,'Sheet1 (3)'!B:B,'Sheet1 (3)'!F:F,"",0)</f>
        <v>建設業</v>
      </c>
      <c r="D1142" s="1">
        <f>ROUND('Sheet1 (4)'!E1148/100000000,2)</f>
        <v>0</v>
      </c>
      <c r="E1142" s="1">
        <f>ROUND('Sheet1 (4)'!F1148/100,2)</f>
        <v>0.63</v>
      </c>
      <c r="F1142" s="1">
        <f>ROUND('Sheet1 (4)'!G1148/100,2)</f>
        <v>-0.46</v>
      </c>
      <c r="G1142" s="1">
        <f>ROUND('Sheet1 (4)'!H1148/100,2)</f>
        <v>-0.22</v>
      </c>
      <c r="H1142" s="1">
        <f>ROUND('Sheet1 (4)'!I1148/100,2)</f>
        <v>0.56999999999999995</v>
      </c>
      <c r="I1142" s="1">
        <f>ROUND('Sheet1 (4)'!J1148/100,2)</f>
        <v>0.36</v>
      </c>
      <c r="J1142" s="1" t="e">
        <f>ROUND('Sheet1 (4)'!K1148/100,2)</f>
        <v>#VALUE!</v>
      </c>
      <c r="K1142" s="1" t="e">
        <f>ROUND('Sheet1 (4)'!L1148/100,2)</f>
        <v>#VALUE!</v>
      </c>
      <c r="L1142" s="4">
        <f>ROUND(('Sheet1 (4)'!M1148+'Sheet1 (4)'!R1148)/100,2)</f>
        <v>-0.62</v>
      </c>
      <c r="M1142" s="4">
        <f>ROUND(('Sheet1 (4)'!N1148+'Sheet1 (4)'!S1148)/100,2)</f>
        <v>-1.77</v>
      </c>
      <c r="N1142" s="4">
        <f>ROUND(('Sheet1 (4)'!O1148+'Sheet1 (4)'!T1148)/100,2)</f>
        <v>-2.2400000000000002</v>
      </c>
      <c r="O1142" s="4">
        <f>ROUND(('Sheet1 (4)'!P1148+'Sheet1 (4)'!U1148)/100,2)</f>
        <v>0.66</v>
      </c>
      <c r="P1142" s="4">
        <f>ROUND(('Sheet1 (4)'!Q1148+'Sheet1 (4)'!V1148)/100,2)</f>
        <v>1.46</v>
      </c>
      <c r="Q1142" s="7">
        <f>ROUND('Sheet1 (4)'!W1148/100,2)</f>
        <v>0.28999999999999998</v>
      </c>
      <c r="R1142" s="7">
        <f>ROUND('Sheet1 (4)'!X1148/100,2)</f>
        <v>-0.3</v>
      </c>
      <c r="S1142" s="7">
        <f>ROUND('Sheet1 (4)'!Y1148/100,2)</f>
        <v>-0.39</v>
      </c>
      <c r="T1142" s="7">
        <f>ROUND('Sheet1 (4)'!Z1148/100,2)</f>
        <v>0.16</v>
      </c>
      <c r="U1142" s="7">
        <f>ROUND('Sheet1 (4)'!AA1148/100,2)</f>
        <v>-0.18</v>
      </c>
      <c r="V1142" s="1" t="str">
        <f>'Sheet1 (4)'!AB1148&amp;".T"</f>
        <v>1445.T</v>
      </c>
      <c r="W1142" t="e">
        <f>ROUND('Sheet1 (4)'!AC1148,2)</f>
        <v>#VALUE!</v>
      </c>
      <c r="X1142" t="e">
        <f>ROUND('Sheet1 (4)'!AD1148,2)</f>
        <v>#VALUE!</v>
      </c>
      <c r="Y1142" t="str">
        <f>_xlfn.XLOOKUP('Sheet1 (4)'!AB1148,'Sheet1 (3)'!B:B,'Sheet1 (3)'!D:D,"",0)</f>
        <v>PRO Market</v>
      </c>
    </row>
    <row r="1143" spans="1:25" x14ac:dyDescent="0.2">
      <c r="A1143">
        <v>1142</v>
      </c>
      <c r="B1143" s="1" t="str">
        <f>_xlfn.XLOOKUP('Sheet1 (4)'!AB1149,'Sheet1 (3)'!B:B,'Sheet1 (3)'!C:C,"",0)</f>
        <v>光通信</v>
      </c>
      <c r="C1143" s="1" t="str">
        <f>_xlfn.XLOOKUP('Sheet1 (4)'!AB1149,'Sheet1 (3)'!B:B,'Sheet1 (3)'!F:F,"",0)</f>
        <v>情報・通信業</v>
      </c>
      <c r="D1143" s="1">
        <f>ROUND('Sheet1 (4)'!E1149/100000000,2)</f>
        <v>0.44</v>
      </c>
      <c r="E1143" s="1">
        <f>ROUND('Sheet1 (4)'!F1149/100,2)</f>
        <v>674.86</v>
      </c>
      <c r="F1143" s="1">
        <f>ROUND('Sheet1 (4)'!G1149/100,2)</f>
        <v>754.77</v>
      </c>
      <c r="G1143" s="1">
        <f>ROUND('Sheet1 (4)'!H1149/100,2)</f>
        <v>703.87</v>
      </c>
      <c r="H1143" s="1">
        <f>ROUND('Sheet1 (4)'!I1149/100,2)</f>
        <v>955.01</v>
      </c>
      <c r="I1143" s="1">
        <f>ROUND('Sheet1 (4)'!J1149/100,2)</f>
        <v>1047.98</v>
      </c>
      <c r="J1143" s="1">
        <f>ROUND('Sheet1 (4)'!K1149/100,2)</f>
        <v>1177.3900000000001</v>
      </c>
      <c r="K1143" s="1">
        <f>ROUND('Sheet1 (4)'!L1149/100,2)</f>
        <v>1282.1199999999999</v>
      </c>
      <c r="L1143" s="4">
        <f>ROUND(('Sheet1 (4)'!M1149+'Sheet1 (4)'!R1149)/100,2)</f>
        <v>-385.24</v>
      </c>
      <c r="M1143" s="4">
        <f>ROUND(('Sheet1 (4)'!N1149+'Sheet1 (4)'!S1149)/100,2)</f>
        <v>-449.62</v>
      </c>
      <c r="N1143" s="4">
        <f>ROUND(('Sheet1 (4)'!O1149+'Sheet1 (4)'!T1149)/100,2)</f>
        <v>-245.45</v>
      </c>
      <c r="O1143" s="4">
        <f>ROUND(('Sheet1 (4)'!P1149+'Sheet1 (4)'!U1149)/100,2)</f>
        <v>354.82</v>
      </c>
      <c r="P1143" s="4">
        <f>ROUND(('Sheet1 (4)'!Q1149+'Sheet1 (4)'!V1149)/100,2)</f>
        <v>-924.15</v>
      </c>
      <c r="Q1143" s="7">
        <f>ROUND('Sheet1 (4)'!W1149/100,2)</f>
        <v>0.16</v>
      </c>
      <c r="R1143" s="7">
        <f>ROUND('Sheet1 (4)'!X1149/100,2)</f>
        <v>0.2</v>
      </c>
      <c r="S1143" s="7">
        <f>ROUND('Sheet1 (4)'!Y1149/100,2)</f>
        <v>0.17</v>
      </c>
      <c r="T1143" s="7">
        <f>ROUND('Sheet1 (4)'!Z1149/100,2)</f>
        <v>0.17</v>
      </c>
      <c r="U1143" s="7">
        <f>ROUND('Sheet1 (4)'!AA1149/100,2)</f>
        <v>0.14000000000000001</v>
      </c>
      <c r="V1143" s="1" t="str">
        <f>'Sheet1 (4)'!AB1149&amp;".T"</f>
        <v>9435.T</v>
      </c>
      <c r="W1143">
        <f>ROUND('Sheet1 (4)'!AC1149,2)</f>
        <v>17.809999999999999</v>
      </c>
      <c r="X1143">
        <f>ROUND('Sheet1 (4)'!AD1149,2)</f>
        <v>1.85</v>
      </c>
      <c r="Y1143" t="str">
        <f>_xlfn.XLOOKUP('Sheet1 (4)'!AB1149,'Sheet1 (3)'!B:B,'Sheet1 (3)'!D:D,"",0)</f>
        <v>プライム</v>
      </c>
    </row>
    <row r="1144" spans="1:25" x14ac:dyDescent="0.2">
      <c r="A1144">
        <v>1143</v>
      </c>
      <c r="B1144" s="1" t="str">
        <f>_xlfn.XLOOKUP('Sheet1 (4)'!AB1150,'Sheet1 (3)'!B:B,'Sheet1 (3)'!C:C,"",0)</f>
        <v>ハイレックスコーポレーション</v>
      </c>
      <c r="C1144" s="1" t="str">
        <f>_xlfn.XLOOKUP('Sheet1 (4)'!AB1150,'Sheet1 (3)'!B:B,'Sheet1 (3)'!F:F,"",0)</f>
        <v>輸送用機器</v>
      </c>
      <c r="D1144" s="1">
        <f>ROUND('Sheet1 (4)'!E1150/100000000,2)</f>
        <v>0.37</v>
      </c>
      <c r="E1144" s="1">
        <f>ROUND('Sheet1 (4)'!F1150/100,2)</f>
        <v>9.0500000000000007</v>
      </c>
      <c r="F1144" s="1">
        <f>ROUND('Sheet1 (4)'!G1150/100,2)</f>
        <v>-46.95</v>
      </c>
      <c r="G1144" s="1">
        <f>ROUND('Sheet1 (4)'!H1150/100,2)</f>
        <v>29.94</v>
      </c>
      <c r="H1144" s="1">
        <f>ROUND('Sheet1 (4)'!I1150/100,2)</f>
        <v>3.93</v>
      </c>
      <c r="I1144" s="1">
        <f>ROUND('Sheet1 (4)'!J1150/100,2)</f>
        <v>3.93</v>
      </c>
      <c r="J1144" s="1" t="e">
        <f>ROUND('Sheet1 (4)'!K1150/100,2)</f>
        <v>#VALUE!</v>
      </c>
      <c r="K1144" s="1" t="e">
        <f>ROUND('Sheet1 (4)'!L1150/100,2)</f>
        <v>#VALUE!</v>
      </c>
      <c r="L1144" s="4">
        <f>ROUND(('Sheet1 (4)'!M1150+'Sheet1 (4)'!R1150)/100,2)</f>
        <v>14.26</v>
      </c>
      <c r="M1144" s="4">
        <f>ROUND(('Sheet1 (4)'!N1150+'Sheet1 (4)'!S1150)/100,2)</f>
        <v>-79.77</v>
      </c>
      <c r="N1144" s="4">
        <f>ROUND(('Sheet1 (4)'!O1150+'Sheet1 (4)'!T1150)/100,2)</f>
        <v>55.6</v>
      </c>
      <c r="O1144" s="4">
        <f>ROUND(('Sheet1 (4)'!P1150+'Sheet1 (4)'!U1150)/100,2)</f>
        <v>122.58</v>
      </c>
      <c r="P1144" s="4">
        <f>ROUND(('Sheet1 (4)'!Q1150+'Sheet1 (4)'!V1150)/100,2)</f>
        <v>122.58</v>
      </c>
      <c r="Q1144" s="7">
        <f>ROUND('Sheet1 (4)'!W1150/100,2)</f>
        <v>0.04</v>
      </c>
      <c r="R1144" s="7">
        <f>ROUND('Sheet1 (4)'!X1150/100,2)</f>
        <v>-0.03</v>
      </c>
      <c r="S1144" s="7">
        <f>ROUND('Sheet1 (4)'!Y1150/100,2)</f>
        <v>-0.01</v>
      </c>
      <c r="T1144" s="7">
        <f>ROUND('Sheet1 (4)'!Z1150/100,2)</f>
        <v>0.02</v>
      </c>
      <c r="U1144" s="7">
        <f>ROUND('Sheet1 (4)'!AA1150/100,2)</f>
        <v>0.02</v>
      </c>
      <c r="V1144" s="1" t="str">
        <f>'Sheet1 (4)'!AB1150&amp;".T"</f>
        <v>7279.T</v>
      </c>
      <c r="W1144">
        <f>ROUND('Sheet1 (4)'!AC1150,2)</f>
        <v>73.27</v>
      </c>
      <c r="X1144" t="e">
        <f>ROUND('Sheet1 (4)'!AD1150,2)</f>
        <v>#VALUE!</v>
      </c>
      <c r="Y1144" t="str">
        <f>_xlfn.XLOOKUP('Sheet1 (4)'!AB1150,'Sheet1 (3)'!B:B,'Sheet1 (3)'!D:D,"",0)</f>
        <v>スタンダード</v>
      </c>
    </row>
    <row r="1145" spans="1:25" x14ac:dyDescent="0.2">
      <c r="A1145">
        <v>1144</v>
      </c>
      <c r="B1145" s="1" t="str">
        <f>_xlfn.XLOOKUP('Sheet1 (4)'!AB1151,'Sheet1 (3)'!B:B,'Sheet1 (3)'!C:C,"",0)</f>
        <v>ハイマックス</v>
      </c>
      <c r="C1145" s="1" t="str">
        <f>_xlfn.XLOOKUP('Sheet1 (4)'!AB1151,'Sheet1 (3)'!B:B,'Sheet1 (3)'!F:F,"",0)</f>
        <v>情報・通信業</v>
      </c>
      <c r="D1145" s="1">
        <f>ROUND('Sheet1 (4)'!E1151/100000000,2)</f>
        <v>0.12</v>
      </c>
      <c r="E1145" s="1">
        <f>ROUND('Sheet1 (4)'!F1151/100,2)</f>
        <v>13.66</v>
      </c>
      <c r="F1145" s="1">
        <f>ROUND('Sheet1 (4)'!G1151/100,2)</f>
        <v>17.170000000000002</v>
      </c>
      <c r="G1145" s="1">
        <f>ROUND('Sheet1 (4)'!H1151/100,2)</f>
        <v>18.329999999999998</v>
      </c>
      <c r="H1145" s="1">
        <f>ROUND('Sheet1 (4)'!I1151/100,2)</f>
        <v>17.2</v>
      </c>
      <c r="I1145" s="1">
        <f>ROUND('Sheet1 (4)'!J1151/100,2)</f>
        <v>18.059999999999999</v>
      </c>
      <c r="J1145" s="1" t="e">
        <f>ROUND('Sheet1 (4)'!K1151/100,2)</f>
        <v>#VALUE!</v>
      </c>
      <c r="K1145" s="1" t="e">
        <f>ROUND('Sheet1 (4)'!L1151/100,2)</f>
        <v>#VALUE!</v>
      </c>
      <c r="L1145" s="4">
        <f>ROUND(('Sheet1 (4)'!M1151+'Sheet1 (4)'!R1151)/100,2)</f>
        <v>10.39</v>
      </c>
      <c r="M1145" s="4">
        <f>ROUND(('Sheet1 (4)'!N1151+'Sheet1 (4)'!S1151)/100,2)</f>
        <v>8.7200000000000006</v>
      </c>
      <c r="N1145" s="4">
        <f>ROUND(('Sheet1 (4)'!O1151+'Sheet1 (4)'!T1151)/100,2)</f>
        <v>15.94</v>
      </c>
      <c r="O1145" s="4">
        <f>ROUND(('Sheet1 (4)'!P1151+'Sheet1 (4)'!U1151)/100,2)</f>
        <v>14.12</v>
      </c>
      <c r="P1145" s="4">
        <f>ROUND(('Sheet1 (4)'!Q1151+'Sheet1 (4)'!V1151)/100,2)</f>
        <v>7.34</v>
      </c>
      <c r="Q1145" s="7">
        <f>ROUND('Sheet1 (4)'!W1151/100,2)</f>
        <v>0.11</v>
      </c>
      <c r="R1145" s="7">
        <f>ROUND('Sheet1 (4)'!X1151/100,2)</f>
        <v>0.13</v>
      </c>
      <c r="S1145" s="7">
        <f>ROUND('Sheet1 (4)'!Y1151/100,2)</f>
        <v>0.13</v>
      </c>
      <c r="T1145" s="7">
        <f>ROUND('Sheet1 (4)'!Z1151/100,2)</f>
        <v>0.11</v>
      </c>
      <c r="U1145" s="7">
        <f>ROUND('Sheet1 (4)'!AA1151/100,2)</f>
        <v>0.11</v>
      </c>
      <c r="V1145" s="1" t="str">
        <f>'Sheet1 (4)'!AB1151&amp;".T"</f>
        <v>4299.T</v>
      </c>
      <c r="W1145">
        <f>ROUND('Sheet1 (4)'!AC1151,2)</f>
        <v>11.49</v>
      </c>
      <c r="X1145">
        <f>ROUND('Sheet1 (4)'!AD1151,2)</f>
        <v>1.1599999999999999</v>
      </c>
      <c r="Y1145" t="str">
        <f>_xlfn.XLOOKUP('Sheet1 (4)'!AB1151,'Sheet1 (3)'!B:B,'Sheet1 (3)'!D:D,"",0)</f>
        <v>スタンダード</v>
      </c>
    </row>
    <row r="1146" spans="1:25" x14ac:dyDescent="0.2">
      <c r="A1146">
        <v>1145</v>
      </c>
      <c r="B1146" s="1" t="str">
        <f>_xlfn.XLOOKUP('Sheet1 (4)'!AB1152,'Sheet1 (3)'!B:B,'Sheet1 (3)'!C:C,"",0)</f>
        <v>ヒマラヤ</v>
      </c>
      <c r="C1146" s="1" t="str">
        <f>_xlfn.XLOOKUP('Sheet1 (4)'!AB1152,'Sheet1 (3)'!B:B,'Sheet1 (3)'!F:F,"",0)</f>
        <v>小売業</v>
      </c>
      <c r="D1146" s="1">
        <f>ROUND('Sheet1 (4)'!E1152/100000000,2)</f>
        <v>0.12</v>
      </c>
      <c r="E1146" s="1">
        <f>ROUND('Sheet1 (4)'!F1152/100,2)</f>
        <v>20.25</v>
      </c>
      <c r="F1146" s="1">
        <f>ROUND('Sheet1 (4)'!G1152/100,2)</f>
        <v>20.420000000000002</v>
      </c>
      <c r="G1146" s="1">
        <f>ROUND('Sheet1 (4)'!H1152/100,2)</f>
        <v>9.6999999999999993</v>
      </c>
      <c r="H1146" s="1">
        <f>ROUND('Sheet1 (4)'!I1152/100,2)</f>
        <v>3.09</v>
      </c>
      <c r="I1146" s="1">
        <f>ROUND('Sheet1 (4)'!J1152/100,2)</f>
        <v>2.86</v>
      </c>
      <c r="J1146" s="1" t="e">
        <f>ROUND('Sheet1 (4)'!K1152/100,2)</f>
        <v>#VALUE!</v>
      </c>
      <c r="K1146" s="1" t="e">
        <f>ROUND('Sheet1 (4)'!L1152/100,2)</f>
        <v>#VALUE!</v>
      </c>
      <c r="L1146" s="4">
        <f>ROUND(('Sheet1 (4)'!M1152+'Sheet1 (4)'!R1152)/100,2)</f>
        <v>67.459999999999994</v>
      </c>
      <c r="M1146" s="4">
        <f>ROUND(('Sheet1 (4)'!N1152+'Sheet1 (4)'!S1152)/100,2)</f>
        <v>-3.5</v>
      </c>
      <c r="N1146" s="4">
        <f>ROUND(('Sheet1 (4)'!O1152+'Sheet1 (4)'!T1152)/100,2)</f>
        <v>-22.38</v>
      </c>
      <c r="O1146" s="4">
        <f>ROUND(('Sheet1 (4)'!P1152+'Sheet1 (4)'!U1152)/100,2)</f>
        <v>4.3600000000000003</v>
      </c>
      <c r="P1146" s="4">
        <f>ROUND(('Sheet1 (4)'!Q1152+'Sheet1 (4)'!V1152)/100,2)</f>
        <v>2</v>
      </c>
      <c r="Q1146" s="7">
        <f>ROUND('Sheet1 (4)'!W1152/100,2)</f>
        <v>0.1</v>
      </c>
      <c r="R1146" s="7">
        <f>ROUND('Sheet1 (4)'!X1152/100,2)</f>
        <v>0.09</v>
      </c>
      <c r="S1146" s="7">
        <f>ROUND('Sheet1 (4)'!Y1152/100,2)</f>
        <v>0.04</v>
      </c>
      <c r="T1146" s="7">
        <f>ROUND('Sheet1 (4)'!Z1152/100,2)</f>
        <v>0.01</v>
      </c>
      <c r="U1146" s="7">
        <f>ROUND('Sheet1 (4)'!AA1152/100,2)</f>
        <v>0</v>
      </c>
      <c r="V1146" s="1" t="str">
        <f>'Sheet1 (4)'!AB1152&amp;".T"</f>
        <v>7514.T</v>
      </c>
      <c r="W1146" t="e">
        <f>ROUND('Sheet1 (4)'!AC1152,2)</f>
        <v>#VALUE!</v>
      </c>
      <c r="X1146">
        <f>ROUND('Sheet1 (4)'!AD1152,2)</f>
        <v>0.64</v>
      </c>
      <c r="Y1146" t="str">
        <f>_xlfn.XLOOKUP('Sheet1 (4)'!AB1152,'Sheet1 (3)'!B:B,'Sheet1 (3)'!D:D,"",0)</f>
        <v>スタンダード</v>
      </c>
    </row>
    <row r="1147" spans="1:25" x14ac:dyDescent="0.2">
      <c r="A1147">
        <v>1146</v>
      </c>
      <c r="B1147" s="1" t="str">
        <f>_xlfn.XLOOKUP('Sheet1 (4)'!AB1153,'Sheet1 (3)'!B:B,'Sheet1 (3)'!C:C,"",0)</f>
        <v>ヒメジ理化</v>
      </c>
      <c r="C1147" s="1" t="str">
        <f>_xlfn.XLOOKUP('Sheet1 (4)'!AB1153,'Sheet1 (3)'!B:B,'Sheet1 (3)'!F:F,"",0)</f>
        <v>ガラス・土石製品</v>
      </c>
      <c r="D1147" s="1">
        <f>ROUND('Sheet1 (4)'!E1153/100000000,2)</f>
        <v>0.08</v>
      </c>
      <c r="E1147" s="1" t="e">
        <f>ROUND('Sheet1 (4)'!F1153/100,2)</f>
        <v>#VALUE!</v>
      </c>
      <c r="F1147" s="1">
        <f>ROUND('Sheet1 (4)'!G1153/100,2)</f>
        <v>14.06</v>
      </c>
      <c r="G1147" s="1">
        <f>ROUND('Sheet1 (4)'!H1153/100,2)</f>
        <v>21.61</v>
      </c>
      <c r="H1147" s="1">
        <f>ROUND('Sheet1 (4)'!I1153/100,2)</f>
        <v>13.04</v>
      </c>
      <c r="I1147" s="1">
        <f>ROUND('Sheet1 (4)'!J1153/100,2)</f>
        <v>13.04</v>
      </c>
      <c r="J1147" s="1" t="e">
        <f>ROUND('Sheet1 (4)'!K1153/100,2)</f>
        <v>#VALUE!</v>
      </c>
      <c r="K1147" s="1" t="e">
        <f>ROUND('Sheet1 (4)'!L1153/100,2)</f>
        <v>#VALUE!</v>
      </c>
      <c r="L1147" s="4" t="e">
        <f>ROUND(('Sheet1 (4)'!M1153+'Sheet1 (4)'!R1153)/100,2)</f>
        <v>#VALUE!</v>
      </c>
      <c r="M1147" s="4" t="e">
        <f>ROUND(('Sheet1 (4)'!N1153+'Sheet1 (4)'!S1153)/100,2)</f>
        <v>#VALUE!</v>
      </c>
      <c r="N1147" s="4" t="e">
        <f>ROUND(('Sheet1 (4)'!O1153+'Sheet1 (4)'!T1153)/100,2)</f>
        <v>#VALUE!</v>
      </c>
      <c r="O1147" s="4">
        <f>ROUND(('Sheet1 (4)'!P1153+'Sheet1 (4)'!U1153)/100,2)</f>
        <v>-64.56</v>
      </c>
      <c r="P1147" s="4">
        <f>ROUND(('Sheet1 (4)'!Q1153+'Sheet1 (4)'!V1153)/100,2)</f>
        <v>-64.56</v>
      </c>
      <c r="Q1147" s="7" t="e">
        <f>ROUND('Sheet1 (4)'!W1153/100,2)</f>
        <v>#VALUE!</v>
      </c>
      <c r="R1147" s="7" t="e">
        <f>ROUND('Sheet1 (4)'!X1153/100,2)</f>
        <v>#VALUE!</v>
      </c>
      <c r="S1147" s="7">
        <f>ROUND('Sheet1 (4)'!Y1153/100,2)</f>
        <v>0.28999999999999998</v>
      </c>
      <c r="T1147" s="7">
        <f>ROUND('Sheet1 (4)'!Z1153/100,2)</f>
        <v>0.1</v>
      </c>
      <c r="U1147" s="7">
        <f>ROUND('Sheet1 (4)'!AA1153/100,2)</f>
        <v>0.1</v>
      </c>
      <c r="V1147" s="1" t="str">
        <f>'Sheet1 (4)'!AB1153&amp;".T"</f>
        <v>322A.T</v>
      </c>
      <c r="W1147" t="e">
        <f>ROUND('Sheet1 (4)'!AC1153,2)</f>
        <v>#VALUE!</v>
      </c>
      <c r="X1147" t="e">
        <f>ROUND('Sheet1 (4)'!AD1153,2)</f>
        <v>#VALUE!</v>
      </c>
      <c r="Y1147" t="str">
        <f>_xlfn.XLOOKUP('Sheet1 (4)'!AB1153,'Sheet1 (3)'!B:B,'Sheet1 (3)'!D:D,"",0)</f>
        <v>PRO Market</v>
      </c>
    </row>
    <row r="1148" spans="1:25" x14ac:dyDescent="0.2">
      <c r="A1148">
        <v>1147</v>
      </c>
      <c r="B1148" s="1" t="str">
        <f>_xlfn.XLOOKUP('Sheet1 (4)'!AB1154,'Sheet1 (3)'!B:B,'Sheet1 (3)'!C:C,"",0)</f>
        <v>日野自動車</v>
      </c>
      <c r="C1148" s="1" t="str">
        <f>_xlfn.XLOOKUP('Sheet1 (4)'!AB1154,'Sheet1 (3)'!B:B,'Sheet1 (3)'!F:F,"",0)</f>
        <v>輸送用機器</v>
      </c>
      <c r="D1148" s="1">
        <f>ROUND('Sheet1 (4)'!E1154/100000000,2)</f>
        <v>5.74</v>
      </c>
      <c r="E1148" s="1">
        <f>ROUND('Sheet1 (4)'!F1154/100,2)</f>
        <v>122.51</v>
      </c>
      <c r="F1148" s="1">
        <f>ROUND('Sheet1 (4)'!G1154/100,2)</f>
        <v>338.12</v>
      </c>
      <c r="G1148" s="1">
        <f>ROUND('Sheet1 (4)'!H1154/100,2)</f>
        <v>174.07</v>
      </c>
      <c r="H1148" s="1">
        <f>ROUND('Sheet1 (4)'!I1154/100,2)</f>
        <v>-81.03</v>
      </c>
      <c r="I1148" s="1">
        <f>ROUND('Sheet1 (4)'!J1154/100,2)</f>
        <v>574.91</v>
      </c>
      <c r="J1148" s="1">
        <f>ROUND('Sheet1 (4)'!K1154/100,2)</f>
        <v>587.91</v>
      </c>
      <c r="K1148" s="1">
        <f>ROUND('Sheet1 (4)'!L1154/100,2)</f>
        <v>708.83</v>
      </c>
      <c r="L1148" s="4">
        <f>ROUND(('Sheet1 (4)'!M1154+'Sheet1 (4)'!R1154)/100,2)</f>
        <v>522.17999999999995</v>
      </c>
      <c r="M1148" s="4">
        <f>ROUND(('Sheet1 (4)'!N1154+'Sheet1 (4)'!S1154)/100,2)</f>
        <v>445.3</v>
      </c>
      <c r="N1148" s="4">
        <f>ROUND(('Sheet1 (4)'!O1154+'Sheet1 (4)'!T1154)/100,2)</f>
        <v>-1010.56</v>
      </c>
      <c r="O1148" s="4">
        <f>ROUND(('Sheet1 (4)'!P1154+'Sheet1 (4)'!U1154)/100,2)</f>
        <v>-711.66</v>
      </c>
      <c r="P1148" s="4">
        <f>ROUND(('Sheet1 (4)'!Q1154+'Sheet1 (4)'!V1154)/100,2)</f>
        <v>-34.72</v>
      </c>
      <c r="Q1148" s="7">
        <f>ROUND('Sheet1 (4)'!W1154/100,2)</f>
        <v>-0.01</v>
      </c>
      <c r="R1148" s="7">
        <f>ROUND('Sheet1 (4)'!X1154/100,2)</f>
        <v>-0.14000000000000001</v>
      </c>
      <c r="S1148" s="7">
        <f>ROUND('Sheet1 (4)'!Y1154/100,2)</f>
        <v>-0.23</v>
      </c>
      <c r="T1148" s="7">
        <f>ROUND('Sheet1 (4)'!Z1154/100,2)</f>
        <v>0.06</v>
      </c>
      <c r="U1148" s="7">
        <f>ROUND('Sheet1 (4)'!AA1154/100,2)</f>
        <v>-0.6</v>
      </c>
      <c r="V1148" s="1" t="str">
        <f>'Sheet1 (4)'!AB1154&amp;".T"</f>
        <v>7205.T</v>
      </c>
      <c r="W1148">
        <f>ROUND('Sheet1 (4)'!AC1154,2)</f>
        <v>8.98</v>
      </c>
      <c r="X1148">
        <f>ROUND('Sheet1 (4)'!AD1154,2)</f>
        <v>1.06</v>
      </c>
      <c r="Y1148" t="str">
        <f>_xlfn.XLOOKUP('Sheet1 (4)'!AB1154,'Sheet1 (3)'!B:B,'Sheet1 (3)'!D:D,"",0)</f>
        <v>プライム</v>
      </c>
    </row>
    <row r="1149" spans="1:25" x14ac:dyDescent="0.2">
      <c r="A1149">
        <v>1148</v>
      </c>
      <c r="B1149" s="1" t="str">
        <f>_xlfn.XLOOKUP('Sheet1 (4)'!AB1155,'Sheet1 (3)'!B:B,'Sheet1 (3)'!C:C,"",0)</f>
        <v>日置電機</v>
      </c>
      <c r="C1149" s="1" t="str">
        <f>_xlfn.XLOOKUP('Sheet1 (4)'!AB1155,'Sheet1 (3)'!B:B,'Sheet1 (3)'!F:F,"",0)</f>
        <v>電気機器</v>
      </c>
      <c r="D1149" s="1">
        <f>ROUND('Sheet1 (4)'!E1155/100000000,2)</f>
        <v>0.14000000000000001</v>
      </c>
      <c r="E1149" s="1">
        <f>ROUND('Sheet1 (4)'!F1155/100,2)</f>
        <v>57.51</v>
      </c>
      <c r="F1149" s="1">
        <f>ROUND('Sheet1 (4)'!G1155/100,2)</f>
        <v>70.709999999999994</v>
      </c>
      <c r="G1149" s="1">
        <f>ROUND('Sheet1 (4)'!H1155/100,2)</f>
        <v>79.56</v>
      </c>
      <c r="H1149" s="1">
        <f>ROUND('Sheet1 (4)'!I1155/100,2)</f>
        <v>75.260000000000005</v>
      </c>
      <c r="I1149" s="1">
        <f>ROUND('Sheet1 (4)'!J1155/100,2)</f>
        <v>75.260000000000005</v>
      </c>
      <c r="J1149" s="1">
        <f>ROUND('Sheet1 (4)'!K1155/100,2)</f>
        <v>69.5</v>
      </c>
      <c r="K1149" s="1">
        <f>ROUND('Sheet1 (4)'!L1155/100,2)</f>
        <v>81</v>
      </c>
      <c r="L1149" s="4">
        <f>ROUND(('Sheet1 (4)'!M1155+'Sheet1 (4)'!R1155)/100,2)</f>
        <v>38.69</v>
      </c>
      <c r="M1149" s="4">
        <f>ROUND(('Sheet1 (4)'!N1155+'Sheet1 (4)'!S1155)/100,2)</f>
        <v>-2.34</v>
      </c>
      <c r="N1149" s="4">
        <f>ROUND(('Sheet1 (4)'!O1155+'Sheet1 (4)'!T1155)/100,2)</f>
        <v>50.85</v>
      </c>
      <c r="O1149" s="4">
        <f>ROUND(('Sheet1 (4)'!P1155+'Sheet1 (4)'!U1155)/100,2)</f>
        <v>51.28</v>
      </c>
      <c r="P1149" s="4">
        <f>ROUND(('Sheet1 (4)'!Q1155+'Sheet1 (4)'!V1155)/100,2)</f>
        <v>51.28</v>
      </c>
      <c r="Q1149" s="7">
        <f>ROUND('Sheet1 (4)'!W1155/100,2)</f>
        <v>0.16</v>
      </c>
      <c r="R1149" s="7">
        <f>ROUND('Sheet1 (4)'!X1155/100,2)</f>
        <v>0.17</v>
      </c>
      <c r="S1149" s="7">
        <f>ROUND('Sheet1 (4)'!Y1155/100,2)</f>
        <v>0.18</v>
      </c>
      <c r="T1149" s="7">
        <f>ROUND('Sheet1 (4)'!Z1155/100,2)</f>
        <v>0.16</v>
      </c>
      <c r="U1149" s="7">
        <f>ROUND('Sheet1 (4)'!AA1155/100,2)</f>
        <v>0.16</v>
      </c>
      <c r="V1149" s="1" t="str">
        <f>'Sheet1 (4)'!AB1155&amp;".T"</f>
        <v>6866.T</v>
      </c>
      <c r="W1149">
        <f>ROUND('Sheet1 (4)'!AC1155,2)</f>
        <v>13.47</v>
      </c>
      <c r="X1149">
        <f>ROUND('Sheet1 (4)'!AD1155,2)</f>
        <v>1.89</v>
      </c>
      <c r="Y1149" t="str">
        <f>_xlfn.XLOOKUP('Sheet1 (4)'!AB1155,'Sheet1 (3)'!B:B,'Sheet1 (3)'!D:D,"",0)</f>
        <v>プライム</v>
      </c>
    </row>
    <row r="1150" spans="1:25" x14ac:dyDescent="0.2">
      <c r="A1150">
        <v>1149</v>
      </c>
      <c r="B1150" s="1" t="str">
        <f>_xlfn.XLOOKUP('Sheet1 (4)'!AB1156,'Sheet1 (3)'!B:B,'Sheet1 (3)'!C:C,"",0)</f>
        <v>ヒップ</v>
      </c>
      <c r="C1150" s="1" t="str">
        <f>_xlfn.XLOOKUP('Sheet1 (4)'!AB1156,'Sheet1 (3)'!B:B,'Sheet1 (3)'!F:F,"",0)</f>
        <v>サービス業</v>
      </c>
      <c r="D1150" s="1">
        <f>ROUND('Sheet1 (4)'!E1156/100000000,2)</f>
        <v>0.04</v>
      </c>
      <c r="E1150" s="1" t="e">
        <f>ROUND('Sheet1 (4)'!F1156/100,2)</f>
        <v>#VALUE!</v>
      </c>
      <c r="F1150" s="1" t="e">
        <f>ROUND('Sheet1 (4)'!G1156/100,2)</f>
        <v>#VALUE!</v>
      </c>
      <c r="G1150" s="1" t="e">
        <f>ROUND('Sheet1 (4)'!H1156/100,2)</f>
        <v>#VALUE!</v>
      </c>
      <c r="H1150" s="1" t="e">
        <f>ROUND('Sheet1 (4)'!I1156/100,2)</f>
        <v>#VALUE!</v>
      </c>
      <c r="I1150" s="1">
        <f>ROUND('Sheet1 (4)'!J1156/100,2)</f>
        <v>3.23</v>
      </c>
      <c r="J1150" s="1" t="e">
        <f>ROUND('Sheet1 (4)'!K1156/100,2)</f>
        <v>#VALUE!</v>
      </c>
      <c r="K1150" s="1" t="e">
        <f>ROUND('Sheet1 (4)'!L1156/100,2)</f>
        <v>#VALUE!</v>
      </c>
      <c r="L1150" s="4" t="e">
        <f>ROUND(('Sheet1 (4)'!M1156+'Sheet1 (4)'!R1156)/100,2)</f>
        <v>#VALUE!</v>
      </c>
      <c r="M1150" s="4" t="e">
        <f>ROUND(('Sheet1 (4)'!N1156+'Sheet1 (4)'!S1156)/100,2)</f>
        <v>#VALUE!</v>
      </c>
      <c r="N1150" s="4" t="e">
        <f>ROUND(('Sheet1 (4)'!O1156+'Sheet1 (4)'!T1156)/100,2)</f>
        <v>#VALUE!</v>
      </c>
      <c r="O1150" s="4" t="e">
        <f>ROUND(('Sheet1 (4)'!P1156+'Sheet1 (4)'!U1156)/100,2)</f>
        <v>#VALUE!</v>
      </c>
      <c r="P1150" s="4">
        <f>ROUND(('Sheet1 (4)'!Q1156+'Sheet1 (4)'!V1156)/100,2)</f>
        <v>2</v>
      </c>
      <c r="Q1150" s="7" t="e">
        <f>ROUND('Sheet1 (4)'!W1156/100,2)</f>
        <v>#VALUE!</v>
      </c>
      <c r="R1150" s="7" t="e">
        <f>ROUND('Sheet1 (4)'!X1156/100,2)</f>
        <v>#VALUE!</v>
      </c>
      <c r="S1150" s="7" t="e">
        <f>ROUND('Sheet1 (4)'!Y1156/100,2)</f>
        <v>#VALUE!</v>
      </c>
      <c r="T1150" s="7" t="e">
        <f>ROUND('Sheet1 (4)'!Z1156/100,2)</f>
        <v>#VALUE!</v>
      </c>
      <c r="U1150" s="7">
        <f>ROUND('Sheet1 (4)'!AA1156/100,2)</f>
        <v>0.12</v>
      </c>
      <c r="V1150" s="1" t="str">
        <f>'Sheet1 (4)'!AB1156&amp;".T"</f>
        <v>2136.T</v>
      </c>
      <c r="W1150">
        <f>ROUND('Sheet1 (4)'!AC1156,2)</f>
        <v>26.53</v>
      </c>
      <c r="X1150">
        <f>ROUND('Sheet1 (4)'!AD1156,2)</f>
        <v>3.09</v>
      </c>
      <c r="Y1150" t="str">
        <f>_xlfn.XLOOKUP('Sheet1 (4)'!AB1156,'Sheet1 (3)'!B:B,'Sheet1 (3)'!D:D,"",0)</f>
        <v>スタンダード</v>
      </c>
    </row>
    <row r="1151" spans="1:25" x14ac:dyDescent="0.2">
      <c r="A1151">
        <v>1150</v>
      </c>
      <c r="B1151" s="1" t="str">
        <f>_xlfn.XLOOKUP('Sheet1 (4)'!AB1157,'Sheet1 (3)'!B:B,'Sheet1 (3)'!C:C,"",0)</f>
        <v>平賀</v>
      </c>
      <c r="C1151" s="1" t="str">
        <f>_xlfn.XLOOKUP('Sheet1 (4)'!AB1157,'Sheet1 (3)'!B:B,'Sheet1 (3)'!F:F,"",0)</f>
        <v>その他製品</v>
      </c>
      <c r="D1151" s="1">
        <f>ROUND('Sheet1 (4)'!E1157/100000000,2)</f>
        <v>0.03</v>
      </c>
      <c r="E1151" s="1" t="e">
        <f>ROUND('Sheet1 (4)'!F1157/100,2)</f>
        <v>#VALUE!</v>
      </c>
      <c r="F1151" s="1" t="e">
        <f>ROUND('Sheet1 (4)'!G1157/100,2)</f>
        <v>#VALUE!</v>
      </c>
      <c r="G1151" s="1" t="e">
        <f>ROUND('Sheet1 (4)'!H1157/100,2)</f>
        <v>#VALUE!</v>
      </c>
      <c r="H1151" s="1" t="e">
        <f>ROUND('Sheet1 (4)'!I1157/100,2)</f>
        <v>#VALUE!</v>
      </c>
      <c r="I1151" s="1">
        <f>ROUND('Sheet1 (4)'!J1157/100,2)</f>
        <v>3.89</v>
      </c>
      <c r="J1151" s="1" t="e">
        <f>ROUND('Sheet1 (4)'!K1157/100,2)</f>
        <v>#VALUE!</v>
      </c>
      <c r="K1151" s="1" t="e">
        <f>ROUND('Sheet1 (4)'!L1157/100,2)</f>
        <v>#VALUE!</v>
      </c>
      <c r="L1151" s="4" t="e">
        <f>ROUND(('Sheet1 (4)'!M1157+'Sheet1 (4)'!R1157)/100,2)</f>
        <v>#VALUE!</v>
      </c>
      <c r="M1151" s="4" t="e">
        <f>ROUND(('Sheet1 (4)'!N1157+'Sheet1 (4)'!S1157)/100,2)</f>
        <v>#VALUE!</v>
      </c>
      <c r="N1151" s="4" t="e">
        <f>ROUND(('Sheet1 (4)'!O1157+'Sheet1 (4)'!T1157)/100,2)</f>
        <v>#VALUE!</v>
      </c>
      <c r="O1151" s="4" t="e">
        <f>ROUND(('Sheet1 (4)'!P1157+'Sheet1 (4)'!U1157)/100,2)</f>
        <v>#VALUE!</v>
      </c>
      <c r="P1151" s="4">
        <f>ROUND(('Sheet1 (4)'!Q1157+'Sheet1 (4)'!V1157)/100,2)</f>
        <v>2.0099999999999998</v>
      </c>
      <c r="Q1151" s="7" t="e">
        <f>ROUND('Sheet1 (4)'!W1157/100,2)</f>
        <v>#VALUE!</v>
      </c>
      <c r="R1151" s="7" t="e">
        <f>ROUND('Sheet1 (4)'!X1157/100,2)</f>
        <v>#VALUE!</v>
      </c>
      <c r="S1151" s="7" t="e">
        <f>ROUND('Sheet1 (4)'!Y1157/100,2)</f>
        <v>#VALUE!</v>
      </c>
      <c r="T1151" s="7" t="e">
        <f>ROUND('Sheet1 (4)'!Z1157/100,2)</f>
        <v>#VALUE!</v>
      </c>
      <c r="U1151" s="7">
        <f>ROUND('Sheet1 (4)'!AA1157/100,2)</f>
        <v>0.22</v>
      </c>
      <c r="V1151" s="1" t="str">
        <f>'Sheet1 (4)'!AB1157&amp;".T"</f>
        <v>7863.T</v>
      </c>
      <c r="W1151">
        <f>ROUND('Sheet1 (4)'!AC1157,2)</f>
        <v>13.74</v>
      </c>
      <c r="X1151">
        <f>ROUND('Sheet1 (4)'!AD1157,2)</f>
        <v>2.67</v>
      </c>
      <c r="Y1151" t="str">
        <f>_xlfn.XLOOKUP('Sheet1 (4)'!AB1157,'Sheet1 (3)'!B:B,'Sheet1 (3)'!D:D,"",0)</f>
        <v>スタンダード</v>
      </c>
    </row>
    <row r="1152" spans="1:25" x14ac:dyDescent="0.2">
      <c r="A1152">
        <v>1151</v>
      </c>
      <c r="B1152" s="1" t="str">
        <f>_xlfn.XLOOKUP('Sheet1 (4)'!AB1158,'Sheet1 (3)'!B:B,'Sheet1 (3)'!C:C,"",0)</f>
        <v>平河ヒューテック</v>
      </c>
      <c r="C1152" s="1" t="str">
        <f>_xlfn.XLOOKUP('Sheet1 (4)'!AB1158,'Sheet1 (3)'!B:B,'Sheet1 (3)'!F:F,"",0)</f>
        <v>非鉄金属</v>
      </c>
      <c r="D1152" s="1">
        <f>ROUND('Sheet1 (4)'!E1158/100000000,2)</f>
        <v>0.15</v>
      </c>
      <c r="E1152" s="1">
        <f>ROUND('Sheet1 (4)'!F1158/100,2)</f>
        <v>16.96</v>
      </c>
      <c r="F1152" s="1">
        <f>ROUND('Sheet1 (4)'!G1158/100,2)</f>
        <v>19.57</v>
      </c>
      <c r="G1152" s="1">
        <f>ROUND('Sheet1 (4)'!H1158/100,2)</f>
        <v>31.04</v>
      </c>
      <c r="H1152" s="1">
        <f>ROUND('Sheet1 (4)'!I1158/100,2)</f>
        <v>16.690000000000001</v>
      </c>
      <c r="I1152" s="1">
        <f>ROUND('Sheet1 (4)'!J1158/100,2)</f>
        <v>22.68</v>
      </c>
      <c r="J1152" s="1">
        <f>ROUND('Sheet1 (4)'!K1158/100,2)</f>
        <v>32</v>
      </c>
      <c r="K1152" s="1">
        <f>ROUND('Sheet1 (4)'!L1158/100,2)</f>
        <v>35</v>
      </c>
      <c r="L1152" s="4">
        <f>ROUND(('Sheet1 (4)'!M1158+'Sheet1 (4)'!R1158)/100,2)</f>
        <v>-17.010000000000002</v>
      </c>
      <c r="M1152" s="4">
        <f>ROUND(('Sheet1 (4)'!N1158+'Sheet1 (4)'!S1158)/100,2)</f>
        <v>6.84</v>
      </c>
      <c r="N1152" s="4">
        <f>ROUND(('Sheet1 (4)'!O1158+'Sheet1 (4)'!T1158)/100,2)</f>
        <v>9.1999999999999993</v>
      </c>
      <c r="O1152" s="4">
        <f>ROUND(('Sheet1 (4)'!P1158+'Sheet1 (4)'!U1158)/100,2)</f>
        <v>28.52</v>
      </c>
      <c r="P1152" s="4">
        <f>ROUND(('Sheet1 (4)'!Q1158+'Sheet1 (4)'!V1158)/100,2)</f>
        <v>16.46</v>
      </c>
      <c r="Q1152" s="7">
        <f>ROUND('Sheet1 (4)'!W1158/100,2)</f>
        <v>0.04</v>
      </c>
      <c r="R1152" s="7">
        <f>ROUND('Sheet1 (4)'!X1158/100,2)</f>
        <v>0.05</v>
      </c>
      <c r="S1152" s="7">
        <f>ROUND('Sheet1 (4)'!Y1158/100,2)</f>
        <v>0.09</v>
      </c>
      <c r="T1152" s="7">
        <f>ROUND('Sheet1 (4)'!Z1158/100,2)</f>
        <v>0.04</v>
      </c>
      <c r="U1152" s="7">
        <f>ROUND('Sheet1 (4)'!AA1158/100,2)</f>
        <v>0.05</v>
      </c>
      <c r="V1152" s="1" t="str">
        <f>'Sheet1 (4)'!AB1158&amp;".T"</f>
        <v>5821.T</v>
      </c>
      <c r="W1152">
        <f>ROUND('Sheet1 (4)'!AC1158,2)</f>
        <v>14.18</v>
      </c>
      <c r="X1152">
        <f>ROUND('Sheet1 (4)'!AD1158,2)</f>
        <v>0.96</v>
      </c>
      <c r="Y1152" t="str">
        <f>_xlfn.XLOOKUP('Sheet1 (4)'!AB1158,'Sheet1 (3)'!B:B,'Sheet1 (3)'!D:D,"",0)</f>
        <v>プライム</v>
      </c>
    </row>
    <row r="1153" spans="1:25" x14ac:dyDescent="0.2">
      <c r="A1153">
        <v>1152</v>
      </c>
      <c r="B1153" s="1" t="str">
        <f>_xlfn.XLOOKUP('Sheet1 (4)'!AB1159,'Sheet1 (3)'!B:B,'Sheet1 (3)'!C:C,"",0)</f>
        <v>ヒラキ</v>
      </c>
      <c r="C1153" s="1" t="str">
        <f>_xlfn.XLOOKUP('Sheet1 (4)'!AB1159,'Sheet1 (3)'!B:B,'Sheet1 (3)'!F:F,"",0)</f>
        <v>小売業</v>
      </c>
      <c r="D1153" s="1">
        <f>ROUND('Sheet1 (4)'!E1159/100000000,2)</f>
        <v>0.05</v>
      </c>
      <c r="E1153" s="1">
        <f>ROUND('Sheet1 (4)'!F1159/100,2)</f>
        <v>9.2200000000000006</v>
      </c>
      <c r="F1153" s="1">
        <f>ROUND('Sheet1 (4)'!G1159/100,2)</f>
        <v>6.9</v>
      </c>
      <c r="G1153" s="1">
        <f>ROUND('Sheet1 (4)'!H1159/100,2)</f>
        <v>1.55</v>
      </c>
      <c r="H1153" s="1">
        <f>ROUND('Sheet1 (4)'!I1159/100,2)</f>
        <v>-0.47</v>
      </c>
      <c r="I1153" s="1">
        <f>ROUND('Sheet1 (4)'!J1159/100,2)</f>
        <v>-0.03</v>
      </c>
      <c r="J1153" s="1" t="e">
        <f>ROUND('Sheet1 (4)'!K1159/100,2)</f>
        <v>#VALUE!</v>
      </c>
      <c r="K1153" s="1" t="e">
        <f>ROUND('Sheet1 (4)'!L1159/100,2)</f>
        <v>#VALUE!</v>
      </c>
      <c r="L1153" s="4">
        <f>ROUND(('Sheet1 (4)'!M1159+'Sheet1 (4)'!R1159)/100,2)</f>
        <v>5.83</v>
      </c>
      <c r="M1153" s="4">
        <f>ROUND(('Sheet1 (4)'!N1159+'Sheet1 (4)'!S1159)/100,2)</f>
        <v>7.05</v>
      </c>
      <c r="N1153" s="4">
        <f>ROUND(('Sheet1 (4)'!O1159+'Sheet1 (4)'!T1159)/100,2)</f>
        <v>-1.53</v>
      </c>
      <c r="O1153" s="4">
        <f>ROUND(('Sheet1 (4)'!P1159+'Sheet1 (4)'!U1159)/100,2)</f>
        <v>5.35</v>
      </c>
      <c r="P1153" s="4">
        <f>ROUND(('Sheet1 (4)'!Q1159+'Sheet1 (4)'!V1159)/100,2)</f>
        <v>1.63</v>
      </c>
      <c r="Q1153" s="7">
        <f>ROUND('Sheet1 (4)'!W1159/100,2)</f>
        <v>0.08</v>
      </c>
      <c r="R1153" s="7">
        <f>ROUND('Sheet1 (4)'!X1159/100,2)</f>
        <v>0.06</v>
      </c>
      <c r="S1153" s="7">
        <f>ROUND('Sheet1 (4)'!Y1159/100,2)</f>
        <v>0.01</v>
      </c>
      <c r="T1153" s="7">
        <f>ROUND('Sheet1 (4)'!Z1159/100,2)</f>
        <v>0</v>
      </c>
      <c r="U1153" s="7">
        <f>ROUND('Sheet1 (4)'!AA1159/100,2)</f>
        <v>-0.11</v>
      </c>
      <c r="V1153" s="1" t="str">
        <f>'Sheet1 (4)'!AB1159&amp;".T"</f>
        <v>3059.T</v>
      </c>
      <c r="W1153" t="e">
        <f>ROUND('Sheet1 (4)'!AC1159,2)</f>
        <v>#VALUE!</v>
      </c>
      <c r="X1153">
        <f>ROUND('Sheet1 (4)'!AD1159,2)</f>
        <v>0.63</v>
      </c>
      <c r="Y1153" t="str">
        <f>_xlfn.XLOOKUP('Sheet1 (4)'!AB1159,'Sheet1 (3)'!B:B,'Sheet1 (3)'!D:D,"",0)</f>
        <v>スタンダード</v>
      </c>
    </row>
    <row r="1154" spans="1:25" x14ac:dyDescent="0.2">
      <c r="A1154">
        <v>1153</v>
      </c>
      <c r="B1154" s="1" t="str">
        <f>_xlfn.XLOOKUP('Sheet1 (4)'!AB1160,'Sheet1 (3)'!B:B,'Sheet1 (3)'!C:C,"",0)</f>
        <v>ひらまつ</v>
      </c>
      <c r="C1154" s="1" t="str">
        <f>_xlfn.XLOOKUP('Sheet1 (4)'!AB1160,'Sheet1 (3)'!B:B,'Sheet1 (3)'!F:F,"",0)</f>
        <v>小売業</v>
      </c>
      <c r="D1154" s="1">
        <f>ROUND('Sheet1 (4)'!E1160/100000000,2)</f>
        <v>0.71</v>
      </c>
      <c r="E1154" s="1">
        <f>ROUND('Sheet1 (4)'!F1160/100,2)</f>
        <v>-24.59</v>
      </c>
      <c r="F1154" s="1">
        <f>ROUND('Sheet1 (4)'!G1160/100,2)</f>
        <v>-21.09</v>
      </c>
      <c r="G1154" s="1">
        <f>ROUND('Sheet1 (4)'!H1160/100,2)</f>
        <v>-6.17</v>
      </c>
      <c r="H1154" s="1">
        <f>ROUND('Sheet1 (4)'!I1160/100,2)</f>
        <v>2.67</v>
      </c>
      <c r="I1154" s="1">
        <f>ROUND('Sheet1 (4)'!J1160/100,2)</f>
        <v>2.4900000000000002</v>
      </c>
      <c r="J1154" s="1" t="e">
        <f>ROUND('Sheet1 (4)'!K1160/100,2)</f>
        <v>#VALUE!</v>
      </c>
      <c r="K1154" s="1" t="e">
        <f>ROUND('Sheet1 (4)'!L1160/100,2)</f>
        <v>#VALUE!</v>
      </c>
      <c r="L1154" s="4">
        <f>ROUND(('Sheet1 (4)'!M1160+'Sheet1 (4)'!R1160)/100,2)</f>
        <v>-55.69</v>
      </c>
      <c r="M1154" s="4">
        <f>ROUND(('Sheet1 (4)'!N1160+'Sheet1 (4)'!S1160)/100,2)</f>
        <v>-1.31</v>
      </c>
      <c r="N1154" s="4">
        <f>ROUND(('Sheet1 (4)'!O1160+'Sheet1 (4)'!T1160)/100,2)</f>
        <v>-2.78</v>
      </c>
      <c r="O1154" s="4">
        <f>ROUND(('Sheet1 (4)'!P1160+'Sheet1 (4)'!U1160)/100,2)</f>
        <v>4.07</v>
      </c>
      <c r="P1154" s="4">
        <f>ROUND(('Sheet1 (4)'!Q1160+'Sheet1 (4)'!V1160)/100,2)</f>
        <v>117.98</v>
      </c>
      <c r="Q1154" s="7">
        <f>ROUND('Sheet1 (4)'!W1160/100,2)</f>
        <v>-0.79</v>
      </c>
      <c r="R1154" s="7">
        <f>ROUND('Sheet1 (4)'!X1160/100,2)</f>
        <v>-0.57999999999999996</v>
      </c>
      <c r="S1154" s="7">
        <f>ROUND('Sheet1 (4)'!Y1160/100,2)</f>
        <v>-0.18</v>
      </c>
      <c r="T1154" s="7">
        <f>ROUND('Sheet1 (4)'!Z1160/100,2)</f>
        <v>-0.03</v>
      </c>
      <c r="U1154" s="7">
        <f>ROUND('Sheet1 (4)'!AA1160/100,2)</f>
        <v>0.3</v>
      </c>
      <c r="V1154" s="1" t="str">
        <f>'Sheet1 (4)'!AB1160&amp;".T"</f>
        <v>2764.T</v>
      </c>
      <c r="W1154">
        <f>ROUND('Sheet1 (4)'!AC1160,2)</f>
        <v>4.93</v>
      </c>
      <c r="X1154">
        <f>ROUND('Sheet1 (4)'!AD1160,2)</f>
        <v>1.35</v>
      </c>
      <c r="Y1154" t="str">
        <f>_xlfn.XLOOKUP('Sheet1 (4)'!AB1160,'Sheet1 (3)'!B:B,'Sheet1 (3)'!D:D,"",0)</f>
        <v>スタンダード</v>
      </c>
    </row>
    <row r="1155" spans="1:25" x14ac:dyDescent="0.2">
      <c r="A1155">
        <v>1154</v>
      </c>
      <c r="B1155" s="1" t="str">
        <f>_xlfn.XLOOKUP('Sheet1 (4)'!AB1161,'Sheet1 (3)'!B:B,'Sheet1 (3)'!C:C,"",0)</f>
        <v>ヒラノテクシード</v>
      </c>
      <c r="C1155" s="1" t="str">
        <f>_xlfn.XLOOKUP('Sheet1 (4)'!AB1161,'Sheet1 (3)'!B:B,'Sheet1 (3)'!F:F,"",0)</f>
        <v>機械</v>
      </c>
      <c r="D1155" s="1">
        <f>ROUND('Sheet1 (4)'!E1161/100000000,2)</f>
        <v>0.15</v>
      </c>
      <c r="E1155" s="1">
        <f>ROUND('Sheet1 (4)'!F1161/100,2)</f>
        <v>25.6</v>
      </c>
      <c r="F1155" s="1">
        <f>ROUND('Sheet1 (4)'!G1161/100,2)</f>
        <v>39.869999999999997</v>
      </c>
      <c r="G1155" s="1">
        <f>ROUND('Sheet1 (4)'!H1161/100,2)</f>
        <v>30.93</v>
      </c>
      <c r="H1155" s="1">
        <f>ROUND('Sheet1 (4)'!I1161/100,2)</f>
        <v>32.369999999999997</v>
      </c>
      <c r="I1155" s="1">
        <f>ROUND('Sheet1 (4)'!J1161/100,2)</f>
        <v>16.82</v>
      </c>
      <c r="J1155" s="1">
        <f>ROUND('Sheet1 (4)'!K1161/100,2)</f>
        <v>15</v>
      </c>
      <c r="K1155" s="1">
        <f>ROUND('Sheet1 (4)'!L1161/100,2)</f>
        <v>13</v>
      </c>
      <c r="L1155" s="4">
        <f>ROUND(('Sheet1 (4)'!M1161+'Sheet1 (4)'!R1161)/100,2)</f>
        <v>26.39</v>
      </c>
      <c r="M1155" s="4">
        <f>ROUND(('Sheet1 (4)'!N1161+'Sheet1 (4)'!S1161)/100,2)</f>
        <v>11.81</v>
      </c>
      <c r="N1155" s="4">
        <f>ROUND(('Sheet1 (4)'!O1161+'Sheet1 (4)'!T1161)/100,2)</f>
        <v>-101.59</v>
      </c>
      <c r="O1155" s="4">
        <f>ROUND(('Sheet1 (4)'!P1161+'Sheet1 (4)'!U1161)/100,2)</f>
        <v>56.15</v>
      </c>
      <c r="P1155" s="4">
        <f>ROUND(('Sheet1 (4)'!Q1161+'Sheet1 (4)'!V1161)/100,2)</f>
        <v>-8.7100000000000009</v>
      </c>
      <c r="Q1155" s="7">
        <f>ROUND('Sheet1 (4)'!W1161/100,2)</f>
        <v>0.06</v>
      </c>
      <c r="R1155" s="7">
        <f>ROUND('Sheet1 (4)'!X1161/100,2)</f>
        <v>0.09</v>
      </c>
      <c r="S1155" s="7">
        <f>ROUND('Sheet1 (4)'!Y1161/100,2)</f>
        <v>0.06</v>
      </c>
      <c r="T1155" s="7">
        <f>ROUND('Sheet1 (4)'!Z1161/100,2)</f>
        <v>7.0000000000000007E-2</v>
      </c>
      <c r="U1155" s="7">
        <f>ROUND('Sheet1 (4)'!AA1161/100,2)</f>
        <v>0.02</v>
      </c>
      <c r="V1155" s="1" t="str">
        <f>'Sheet1 (4)'!AB1161&amp;".T"</f>
        <v>6245.T</v>
      </c>
      <c r="W1155">
        <f>ROUND('Sheet1 (4)'!AC1161,2)</f>
        <v>19.93</v>
      </c>
      <c r="X1155">
        <f>ROUND('Sheet1 (4)'!AD1161,2)</f>
        <v>0.63</v>
      </c>
      <c r="Y1155" t="str">
        <f>_xlfn.XLOOKUP('Sheet1 (4)'!AB1161,'Sheet1 (3)'!B:B,'Sheet1 (3)'!D:D,"",0)</f>
        <v>スタンダード</v>
      </c>
    </row>
    <row r="1156" spans="1:25" x14ac:dyDescent="0.2">
      <c r="A1156">
        <v>1155</v>
      </c>
      <c r="B1156" s="1" t="str">
        <f>_xlfn.XLOOKUP('Sheet1 (4)'!AB1162,'Sheet1 (3)'!B:B,'Sheet1 (3)'!C:C,"",0)</f>
        <v>平田機工</v>
      </c>
      <c r="C1156" s="1" t="str">
        <f>_xlfn.XLOOKUP('Sheet1 (4)'!AB1162,'Sheet1 (3)'!B:B,'Sheet1 (3)'!F:F,"",0)</f>
        <v>機械</v>
      </c>
      <c r="D1156" s="1">
        <f>ROUND('Sheet1 (4)'!E1162/100000000,2)</f>
        <v>0.31</v>
      </c>
      <c r="E1156" s="1">
        <f>ROUND('Sheet1 (4)'!F1162/100,2)</f>
        <v>49.95</v>
      </c>
      <c r="F1156" s="1">
        <f>ROUND('Sheet1 (4)'!G1162/100,2)</f>
        <v>38.56</v>
      </c>
      <c r="G1156" s="1">
        <f>ROUND('Sheet1 (4)'!H1162/100,2)</f>
        <v>59.2</v>
      </c>
      <c r="H1156" s="1">
        <f>ROUND('Sheet1 (4)'!I1162/100,2)</f>
        <v>60.48</v>
      </c>
      <c r="I1156" s="1">
        <f>ROUND('Sheet1 (4)'!J1162/100,2)</f>
        <v>68.98</v>
      </c>
      <c r="J1156" s="1">
        <f>ROUND('Sheet1 (4)'!K1162/100,2)</f>
        <v>80.540000000000006</v>
      </c>
      <c r="K1156" s="1">
        <f>ROUND('Sheet1 (4)'!L1162/100,2)</f>
        <v>89.5</v>
      </c>
      <c r="L1156" s="4">
        <f>ROUND(('Sheet1 (4)'!M1162+'Sheet1 (4)'!R1162)/100,2)</f>
        <v>-16.88</v>
      </c>
      <c r="M1156" s="4">
        <f>ROUND(('Sheet1 (4)'!N1162+'Sheet1 (4)'!S1162)/100,2)</f>
        <v>-45.26</v>
      </c>
      <c r="N1156" s="4">
        <f>ROUND(('Sheet1 (4)'!O1162+'Sheet1 (4)'!T1162)/100,2)</f>
        <v>-77.44</v>
      </c>
      <c r="O1156" s="4">
        <f>ROUND(('Sheet1 (4)'!P1162+'Sheet1 (4)'!U1162)/100,2)</f>
        <v>-68.25</v>
      </c>
      <c r="P1156" s="4">
        <f>ROUND(('Sheet1 (4)'!Q1162+'Sheet1 (4)'!V1162)/100,2)</f>
        <v>74.040000000000006</v>
      </c>
      <c r="Q1156" s="7">
        <f>ROUND('Sheet1 (4)'!W1162/100,2)</f>
        <v>0.08</v>
      </c>
      <c r="R1156" s="7">
        <f>ROUND('Sheet1 (4)'!X1162/100,2)</f>
        <v>0.05</v>
      </c>
      <c r="S1156" s="7">
        <f>ROUND('Sheet1 (4)'!Y1162/100,2)</f>
        <v>7.0000000000000007E-2</v>
      </c>
      <c r="T1156" s="7">
        <f>ROUND('Sheet1 (4)'!Z1162/100,2)</f>
        <v>7.0000000000000007E-2</v>
      </c>
      <c r="U1156" s="7">
        <f>ROUND('Sheet1 (4)'!AA1162/100,2)</f>
        <v>7.0000000000000007E-2</v>
      </c>
      <c r="V1156" s="1" t="str">
        <f>'Sheet1 (4)'!AB1162&amp;".T"</f>
        <v>6258.T</v>
      </c>
      <c r="W1156">
        <f>ROUND('Sheet1 (4)'!AC1162,2)</f>
        <v>9.4</v>
      </c>
      <c r="X1156">
        <f>ROUND('Sheet1 (4)'!AD1162,2)</f>
        <v>0.85</v>
      </c>
      <c r="Y1156" t="str">
        <f>_xlfn.XLOOKUP('Sheet1 (4)'!AB1162,'Sheet1 (3)'!B:B,'Sheet1 (3)'!D:D,"",0)</f>
        <v>プライム</v>
      </c>
    </row>
    <row r="1157" spans="1:25" x14ac:dyDescent="0.2">
      <c r="A1157">
        <v>1156</v>
      </c>
      <c r="B1157" s="1" t="str">
        <f>_xlfn.XLOOKUP('Sheet1 (4)'!AB1163,'Sheet1 (3)'!B:B,'Sheet1 (3)'!C:C,"",0)</f>
        <v>平山ホールディングス</v>
      </c>
      <c r="C1157" s="1" t="str">
        <f>_xlfn.XLOOKUP('Sheet1 (4)'!AB1163,'Sheet1 (3)'!B:B,'Sheet1 (3)'!F:F,"",0)</f>
        <v>精密機器</v>
      </c>
      <c r="D1157" s="1">
        <f>ROUND('Sheet1 (4)'!E1163/100000000,2)</f>
        <v>0.08</v>
      </c>
      <c r="E1157" s="1">
        <f>ROUND('Sheet1 (4)'!F1163/100,2)</f>
        <v>5.33</v>
      </c>
      <c r="F1157" s="1">
        <f>ROUND('Sheet1 (4)'!G1163/100,2)</f>
        <v>6.92</v>
      </c>
      <c r="G1157" s="1">
        <f>ROUND('Sheet1 (4)'!H1163/100,2)</f>
        <v>8.94</v>
      </c>
      <c r="H1157" s="1">
        <f>ROUND('Sheet1 (4)'!I1163/100,2)</f>
        <v>11.19</v>
      </c>
      <c r="I1157" s="1">
        <f>ROUND('Sheet1 (4)'!J1163/100,2)</f>
        <v>12.71</v>
      </c>
      <c r="J1157" s="1" t="e">
        <f>ROUND('Sheet1 (4)'!K1163/100,2)</f>
        <v>#VALUE!</v>
      </c>
      <c r="K1157" s="1" t="e">
        <f>ROUND('Sheet1 (4)'!L1163/100,2)</f>
        <v>#VALUE!</v>
      </c>
      <c r="L1157" s="4">
        <f>ROUND(('Sheet1 (4)'!M1163+'Sheet1 (4)'!R1163)/100,2)</f>
        <v>9.6300000000000008</v>
      </c>
      <c r="M1157" s="4">
        <f>ROUND(('Sheet1 (4)'!N1163+'Sheet1 (4)'!S1163)/100,2)</f>
        <v>-1.06</v>
      </c>
      <c r="N1157" s="4">
        <f>ROUND(('Sheet1 (4)'!O1163+'Sheet1 (4)'!T1163)/100,2)</f>
        <v>4.6100000000000003</v>
      </c>
      <c r="O1157" s="4">
        <f>ROUND(('Sheet1 (4)'!P1163+'Sheet1 (4)'!U1163)/100,2)</f>
        <v>10.73</v>
      </c>
      <c r="P1157" s="4">
        <f>ROUND(('Sheet1 (4)'!Q1163+'Sheet1 (4)'!V1163)/100,2)</f>
        <v>8.94</v>
      </c>
      <c r="Q1157" s="7">
        <f>ROUND('Sheet1 (4)'!W1163/100,2)</f>
        <v>0.14000000000000001</v>
      </c>
      <c r="R1157" s="7">
        <f>ROUND('Sheet1 (4)'!X1163/100,2)</f>
        <v>0.12</v>
      </c>
      <c r="S1157" s="7">
        <f>ROUND('Sheet1 (4)'!Y1163/100,2)</f>
        <v>0.15</v>
      </c>
      <c r="T1157" s="7">
        <f>ROUND('Sheet1 (4)'!Z1163/100,2)</f>
        <v>0.18</v>
      </c>
      <c r="U1157" s="7">
        <f>ROUND('Sheet1 (4)'!AA1163/100,2)</f>
        <v>0.18</v>
      </c>
      <c r="V1157" s="1" t="str">
        <f>'Sheet1 (4)'!AB1163&amp;".T"</f>
        <v>7781.T</v>
      </c>
      <c r="W1157">
        <f>ROUND('Sheet1 (4)'!AC1163,2)</f>
        <v>9.89</v>
      </c>
      <c r="X1157">
        <f>ROUND('Sheet1 (4)'!AD1163,2)</f>
        <v>1.69</v>
      </c>
      <c r="Y1157" t="str">
        <f>_xlfn.XLOOKUP('Sheet1 (4)'!AB1163,'Sheet1 (3)'!B:B,'Sheet1 (3)'!D:D,"",0)</f>
        <v>スタンダード</v>
      </c>
    </row>
    <row r="1158" spans="1:25" x14ac:dyDescent="0.2">
      <c r="A1158">
        <v>1157</v>
      </c>
      <c r="B1158" s="1" t="str">
        <f>_xlfn.XLOOKUP('Sheet1 (4)'!AB1164,'Sheet1 (3)'!B:B,'Sheet1 (3)'!C:C,"",0)</f>
        <v>ひろぎんホールディングス</v>
      </c>
      <c r="C1158" s="1" t="str">
        <f>_xlfn.XLOOKUP('Sheet1 (4)'!AB1164,'Sheet1 (3)'!B:B,'Sheet1 (3)'!F:F,"",0)</f>
        <v>銀行業</v>
      </c>
      <c r="D1158" s="1">
        <f>ROUND('Sheet1 (4)'!E1164/100000000,2)</f>
        <v>3</v>
      </c>
      <c r="E1158" s="1" t="e">
        <f>ROUND('Sheet1 (4)'!F1164/100,2)</f>
        <v>#VALUE!</v>
      </c>
      <c r="F1158" s="1" t="e">
        <f>ROUND('Sheet1 (4)'!G1164/100,2)</f>
        <v>#VALUE!</v>
      </c>
      <c r="G1158" s="1" t="e">
        <f>ROUND('Sheet1 (4)'!H1164/100,2)</f>
        <v>#VALUE!</v>
      </c>
      <c r="H1158" s="1" t="e">
        <f>ROUND('Sheet1 (4)'!I1164/100,2)</f>
        <v>#VALUE!</v>
      </c>
      <c r="I1158" s="1" t="e">
        <f>ROUND('Sheet1 (4)'!J1164/100,2)</f>
        <v>#VALUE!</v>
      </c>
      <c r="J1158" s="1" t="e">
        <f>ROUND('Sheet1 (4)'!K1164/100,2)</f>
        <v>#VALUE!</v>
      </c>
      <c r="K1158" s="1" t="e">
        <f>ROUND('Sheet1 (4)'!L1164/100,2)</f>
        <v>#VALUE!</v>
      </c>
      <c r="L1158" s="4">
        <f>ROUND(('Sheet1 (4)'!M1164+'Sheet1 (4)'!R1164)/100,2)</f>
        <v>1336.96</v>
      </c>
      <c r="M1158" s="4">
        <f>ROUND(('Sheet1 (4)'!N1164+'Sheet1 (4)'!S1164)/100,2)</f>
        <v>-3792.39</v>
      </c>
      <c r="N1158" s="4">
        <f>ROUND(('Sheet1 (4)'!O1164+'Sheet1 (4)'!T1164)/100,2)</f>
        <v>-5872.92</v>
      </c>
      <c r="O1158" s="4">
        <f>ROUND(('Sheet1 (4)'!P1164+'Sheet1 (4)'!U1164)/100,2)</f>
        <v>5540.15</v>
      </c>
      <c r="P1158" s="4">
        <f>ROUND(('Sheet1 (4)'!Q1164+'Sheet1 (4)'!V1164)/100,2)</f>
        <v>-11750.6</v>
      </c>
      <c r="Q1158" s="7">
        <f>ROUND('Sheet1 (4)'!W1164/100,2)</f>
        <v>0.04</v>
      </c>
      <c r="R1158" s="7">
        <f>ROUND('Sheet1 (4)'!X1164/100,2)</f>
        <v>0.05</v>
      </c>
      <c r="S1158" s="7">
        <f>ROUND('Sheet1 (4)'!Y1164/100,2)</f>
        <v>0.03</v>
      </c>
      <c r="T1158" s="7">
        <f>ROUND('Sheet1 (4)'!Z1164/100,2)</f>
        <v>0.05</v>
      </c>
      <c r="U1158" s="7">
        <f>ROUND('Sheet1 (4)'!AA1164/100,2)</f>
        <v>7.0000000000000007E-2</v>
      </c>
      <c r="V1158" s="1" t="str">
        <f>'Sheet1 (4)'!AB1164&amp;".T"</f>
        <v>7337.T</v>
      </c>
      <c r="W1158">
        <f>ROUND('Sheet1 (4)'!AC1164,2)</f>
        <v>11.91</v>
      </c>
      <c r="X1158">
        <f>ROUND('Sheet1 (4)'!AD1164,2)</f>
        <v>0.84</v>
      </c>
      <c r="Y1158" t="str">
        <f>_xlfn.XLOOKUP('Sheet1 (4)'!AB1164,'Sheet1 (3)'!B:B,'Sheet1 (3)'!D:D,"",0)</f>
        <v>プライム</v>
      </c>
    </row>
    <row r="1159" spans="1:25" x14ac:dyDescent="0.2">
      <c r="A1159">
        <v>1158</v>
      </c>
      <c r="B1159" s="1" t="str">
        <f>_xlfn.XLOOKUP('Sheet1 (4)'!AB1165,'Sheet1 (3)'!B:B,'Sheet1 (3)'!C:C,"",0)</f>
        <v>ヒロセ電機</v>
      </c>
      <c r="C1159" s="1" t="str">
        <f>_xlfn.XLOOKUP('Sheet1 (4)'!AB1165,'Sheet1 (3)'!B:B,'Sheet1 (3)'!F:F,"",0)</f>
        <v>電気機器</v>
      </c>
      <c r="D1159" s="1">
        <f>ROUND('Sheet1 (4)'!E1165/100000000,2)</f>
        <v>0.33</v>
      </c>
      <c r="E1159" s="1">
        <f>ROUND('Sheet1 (4)'!F1165/100,2)</f>
        <v>282.77</v>
      </c>
      <c r="F1159" s="1">
        <f>ROUND('Sheet1 (4)'!G1165/100,2)</f>
        <v>410.44</v>
      </c>
      <c r="G1159" s="1">
        <f>ROUND('Sheet1 (4)'!H1165/100,2)</f>
        <v>476.95</v>
      </c>
      <c r="H1159" s="1">
        <f>ROUND('Sheet1 (4)'!I1165/100,2)</f>
        <v>354.65</v>
      </c>
      <c r="I1159" s="1">
        <f>ROUND('Sheet1 (4)'!J1165/100,2)</f>
        <v>432.39</v>
      </c>
      <c r="J1159" s="1">
        <f>ROUND('Sheet1 (4)'!K1165/100,2)</f>
        <v>419.9</v>
      </c>
      <c r="K1159" s="1">
        <f>ROUND('Sheet1 (4)'!L1165/100,2)</f>
        <v>471.17</v>
      </c>
      <c r="L1159" s="4">
        <f>ROUND(('Sheet1 (4)'!M1165+'Sheet1 (4)'!R1165)/100,2)</f>
        <v>151.16</v>
      </c>
      <c r="M1159" s="4">
        <f>ROUND(('Sheet1 (4)'!N1165+'Sheet1 (4)'!S1165)/100,2)</f>
        <v>334.48</v>
      </c>
      <c r="N1159" s="4">
        <f>ROUND(('Sheet1 (4)'!O1165+'Sheet1 (4)'!T1165)/100,2)</f>
        <v>520.51</v>
      </c>
      <c r="O1159" s="4">
        <f>ROUND(('Sheet1 (4)'!P1165+'Sheet1 (4)'!U1165)/100,2)</f>
        <v>271.14</v>
      </c>
      <c r="P1159" s="4">
        <f>ROUND(('Sheet1 (4)'!Q1165+'Sheet1 (4)'!V1165)/100,2)</f>
        <v>127.35</v>
      </c>
      <c r="Q1159" s="7">
        <f>ROUND('Sheet1 (4)'!W1165/100,2)</f>
        <v>0.06</v>
      </c>
      <c r="R1159" s="7">
        <f>ROUND('Sheet1 (4)'!X1165/100,2)</f>
        <v>0.09</v>
      </c>
      <c r="S1159" s="7">
        <f>ROUND('Sheet1 (4)'!Y1165/100,2)</f>
        <v>0.1</v>
      </c>
      <c r="T1159" s="7">
        <f>ROUND('Sheet1 (4)'!Z1165/100,2)</f>
        <v>7.0000000000000007E-2</v>
      </c>
      <c r="U1159" s="7">
        <f>ROUND('Sheet1 (4)'!AA1165/100,2)</f>
        <v>0.09</v>
      </c>
      <c r="V1159" s="1" t="str">
        <f>'Sheet1 (4)'!AB1165&amp;".T"</f>
        <v>6806.T</v>
      </c>
      <c r="W1159">
        <f>ROUND('Sheet1 (4)'!AC1165,2)</f>
        <v>19.399999999999999</v>
      </c>
      <c r="X1159">
        <f>ROUND('Sheet1 (4)'!AD1165,2)</f>
        <v>1.59</v>
      </c>
      <c r="Y1159" t="str">
        <f>_xlfn.XLOOKUP('Sheet1 (4)'!AB1165,'Sheet1 (3)'!B:B,'Sheet1 (3)'!D:D,"",0)</f>
        <v>プライム</v>
      </c>
    </row>
    <row r="1160" spans="1:25" x14ac:dyDescent="0.2">
      <c r="A1160">
        <v>1159</v>
      </c>
      <c r="B1160" s="1" t="str">
        <f>_xlfn.XLOOKUP('Sheet1 (4)'!AB1166,'Sheet1 (3)'!B:B,'Sheet1 (3)'!C:C,"",0)</f>
        <v>ヒロセ通商</v>
      </c>
      <c r="C1160" s="1" t="str">
        <f>_xlfn.XLOOKUP('Sheet1 (4)'!AB1166,'Sheet1 (3)'!B:B,'Sheet1 (3)'!F:F,"",0)</f>
        <v>証券、商品先物取引業</v>
      </c>
      <c r="D1160" s="1">
        <f>ROUND('Sheet1 (4)'!E1166/100000000,2)</f>
        <v>0.06</v>
      </c>
      <c r="E1160" s="1" t="e">
        <f>ROUND('Sheet1 (4)'!F1166/100,2)</f>
        <v>#VALUE!</v>
      </c>
      <c r="F1160" s="1" t="e">
        <f>ROUND('Sheet1 (4)'!G1166/100,2)</f>
        <v>#VALUE!</v>
      </c>
      <c r="G1160" s="1" t="e">
        <f>ROUND('Sheet1 (4)'!H1166/100,2)</f>
        <v>#VALUE!</v>
      </c>
      <c r="H1160" s="1" t="e">
        <f>ROUND('Sheet1 (4)'!I1166/100,2)</f>
        <v>#VALUE!</v>
      </c>
      <c r="I1160" s="1" t="e">
        <f>ROUND('Sheet1 (4)'!J1166/100,2)</f>
        <v>#VALUE!</v>
      </c>
      <c r="J1160" s="1" t="e">
        <f>ROUND('Sheet1 (4)'!K1166/100,2)</f>
        <v>#VALUE!</v>
      </c>
      <c r="K1160" s="1" t="e">
        <f>ROUND('Sheet1 (4)'!L1166/100,2)</f>
        <v>#VALUE!</v>
      </c>
      <c r="L1160" s="4" t="e">
        <f>ROUND(('Sheet1 (4)'!M1166+'Sheet1 (4)'!R1166)/100,2)</f>
        <v>#VALUE!</v>
      </c>
      <c r="M1160" s="4">
        <f>ROUND(('Sheet1 (4)'!N1166+'Sheet1 (4)'!S1166)/100,2)</f>
        <v>5.88</v>
      </c>
      <c r="N1160" s="4">
        <f>ROUND(('Sheet1 (4)'!O1166+'Sheet1 (4)'!T1166)/100,2)</f>
        <v>0.94</v>
      </c>
      <c r="O1160" s="4">
        <f>ROUND(('Sheet1 (4)'!P1166+'Sheet1 (4)'!U1166)/100,2)</f>
        <v>-6.2</v>
      </c>
      <c r="P1160" s="4">
        <f>ROUND(('Sheet1 (4)'!Q1166+'Sheet1 (4)'!V1166)/100,2)</f>
        <v>21.89</v>
      </c>
      <c r="Q1160" s="7" t="e">
        <f>ROUND('Sheet1 (4)'!W1166/100,2)</f>
        <v>#VALUE!</v>
      </c>
      <c r="R1160" s="7" t="e">
        <f>ROUND('Sheet1 (4)'!X1166/100,2)</f>
        <v>#VALUE!</v>
      </c>
      <c r="S1160" s="7">
        <f>ROUND('Sheet1 (4)'!Y1166/100,2)</f>
        <v>0.16</v>
      </c>
      <c r="T1160" s="7">
        <f>ROUND('Sheet1 (4)'!Z1166/100,2)</f>
        <v>0.18</v>
      </c>
      <c r="U1160" s="7">
        <f>ROUND('Sheet1 (4)'!AA1166/100,2)</f>
        <v>0.12</v>
      </c>
      <c r="V1160" s="1" t="str">
        <f>'Sheet1 (4)'!AB1166&amp;".T"</f>
        <v>7185.T</v>
      </c>
      <c r="W1160">
        <f>ROUND('Sheet1 (4)'!AC1166,2)</f>
        <v>13.41</v>
      </c>
      <c r="X1160">
        <f>ROUND('Sheet1 (4)'!AD1166,2)</f>
        <v>1.0900000000000001</v>
      </c>
      <c r="Y1160" t="str">
        <f>_xlfn.XLOOKUP('Sheet1 (4)'!AB1166,'Sheet1 (3)'!B:B,'Sheet1 (3)'!D:D,"",0)</f>
        <v>スタンダード</v>
      </c>
    </row>
    <row r="1161" spans="1:25" x14ac:dyDescent="0.2">
      <c r="A1161">
        <v>1160</v>
      </c>
      <c r="B1161" s="1" t="str">
        <f>_xlfn.XLOOKUP('Sheet1 (4)'!AB1167,'Sheet1 (3)'!B:B,'Sheet1 (3)'!C:C,"",0)</f>
        <v>広島電鉄</v>
      </c>
      <c r="C1161" s="1" t="str">
        <f>_xlfn.XLOOKUP('Sheet1 (4)'!AB1167,'Sheet1 (3)'!B:B,'Sheet1 (3)'!F:F,"",0)</f>
        <v>陸運業</v>
      </c>
      <c r="D1161" s="1">
        <f>ROUND('Sheet1 (4)'!E1167/100000000,2)</f>
        <v>0.3</v>
      </c>
      <c r="E1161" s="1">
        <f>ROUND('Sheet1 (4)'!F1167/100,2)</f>
        <v>-60.57</v>
      </c>
      <c r="F1161" s="1">
        <f>ROUND('Sheet1 (4)'!G1167/100,2)</f>
        <v>-45.23</v>
      </c>
      <c r="G1161" s="1">
        <f>ROUND('Sheet1 (4)'!H1167/100,2)</f>
        <v>-32.11</v>
      </c>
      <c r="H1161" s="1">
        <f>ROUND('Sheet1 (4)'!I1167/100,2)</f>
        <v>-10.88</v>
      </c>
      <c r="I1161" s="1">
        <f>ROUND('Sheet1 (4)'!J1167/100,2)</f>
        <v>-14.19</v>
      </c>
      <c r="J1161" s="1" t="e">
        <f>ROUND('Sheet1 (4)'!K1167/100,2)</f>
        <v>#VALUE!</v>
      </c>
      <c r="K1161" s="1" t="e">
        <f>ROUND('Sheet1 (4)'!L1167/100,2)</f>
        <v>#VALUE!</v>
      </c>
      <c r="L1161" s="4">
        <f>ROUND(('Sheet1 (4)'!M1167+'Sheet1 (4)'!R1167)/100,2)</f>
        <v>-0.5</v>
      </c>
      <c r="M1161" s="4">
        <f>ROUND(('Sheet1 (4)'!N1167+'Sheet1 (4)'!S1167)/100,2)</f>
        <v>-46.8</v>
      </c>
      <c r="N1161" s="4">
        <f>ROUND(('Sheet1 (4)'!O1167+'Sheet1 (4)'!T1167)/100,2)</f>
        <v>-17.010000000000002</v>
      </c>
      <c r="O1161" s="4">
        <f>ROUND(('Sheet1 (4)'!P1167+'Sheet1 (4)'!U1167)/100,2)</f>
        <v>18.809999999999999</v>
      </c>
      <c r="P1161" s="4">
        <f>ROUND(('Sheet1 (4)'!Q1167+'Sheet1 (4)'!V1167)/100,2)</f>
        <v>-4.91</v>
      </c>
      <c r="Q1161" s="7">
        <f>ROUND('Sheet1 (4)'!W1167/100,2)</f>
        <v>-0.08</v>
      </c>
      <c r="R1161" s="7">
        <f>ROUND('Sheet1 (4)'!X1167/100,2)</f>
        <v>-0.03</v>
      </c>
      <c r="S1161" s="7">
        <f>ROUND('Sheet1 (4)'!Y1167/100,2)</f>
        <v>0.02</v>
      </c>
      <c r="T1161" s="7">
        <f>ROUND('Sheet1 (4)'!Z1167/100,2)</f>
        <v>0.02</v>
      </c>
      <c r="U1161" s="7">
        <f>ROUND('Sheet1 (4)'!AA1167/100,2)</f>
        <v>0.04</v>
      </c>
      <c r="V1161" s="1" t="str">
        <f>'Sheet1 (4)'!AB1167&amp;".T"</f>
        <v>9033.T</v>
      </c>
      <c r="W1161">
        <f>ROUND('Sheet1 (4)'!AC1167,2)</f>
        <v>12.39</v>
      </c>
      <c r="X1161">
        <f>ROUND('Sheet1 (4)'!AD1167,2)</f>
        <v>0.44</v>
      </c>
      <c r="Y1161" t="str">
        <f>_xlfn.XLOOKUP('Sheet1 (4)'!AB1167,'Sheet1 (3)'!B:B,'Sheet1 (3)'!D:D,"",0)</f>
        <v>スタンダード</v>
      </c>
    </row>
    <row r="1162" spans="1:25" x14ac:dyDescent="0.2">
      <c r="A1162">
        <v>1161</v>
      </c>
      <c r="B1162" s="1" t="str">
        <f>_xlfn.XLOOKUP('Sheet1 (4)'!AB1168,'Sheet1 (3)'!B:B,'Sheet1 (3)'!C:C,"",0)</f>
        <v>広島ガス</v>
      </c>
      <c r="C1162" s="1" t="str">
        <f>_xlfn.XLOOKUP('Sheet1 (4)'!AB1168,'Sheet1 (3)'!B:B,'Sheet1 (3)'!F:F,"",0)</f>
        <v>電気・ガス業</v>
      </c>
      <c r="D1162" s="1">
        <f>ROUND('Sheet1 (4)'!E1168/100000000,2)</f>
        <v>0.69</v>
      </c>
      <c r="E1162" s="1">
        <f>ROUND('Sheet1 (4)'!F1168/100,2)</f>
        <v>32.94</v>
      </c>
      <c r="F1162" s="1">
        <f>ROUND('Sheet1 (4)'!G1168/100,2)</f>
        <v>32.08</v>
      </c>
      <c r="G1162" s="1">
        <f>ROUND('Sheet1 (4)'!H1168/100,2)</f>
        <v>70.23</v>
      </c>
      <c r="H1162" s="1">
        <f>ROUND('Sheet1 (4)'!I1168/100,2)</f>
        <v>31.86</v>
      </c>
      <c r="I1162" s="1">
        <f>ROUND('Sheet1 (4)'!J1168/100,2)</f>
        <v>12.53</v>
      </c>
      <c r="J1162" s="1" t="e">
        <f>ROUND('Sheet1 (4)'!K1168/100,2)</f>
        <v>#VALUE!</v>
      </c>
      <c r="K1162" s="1" t="e">
        <f>ROUND('Sheet1 (4)'!L1168/100,2)</f>
        <v>#VALUE!</v>
      </c>
      <c r="L1162" s="4">
        <f>ROUND(('Sheet1 (4)'!M1168+'Sheet1 (4)'!R1168)/100,2)</f>
        <v>6.51</v>
      </c>
      <c r="M1162" s="4">
        <f>ROUND(('Sheet1 (4)'!N1168+'Sheet1 (4)'!S1168)/100,2)</f>
        <v>7.65</v>
      </c>
      <c r="N1162" s="4">
        <f>ROUND(('Sheet1 (4)'!O1168+'Sheet1 (4)'!T1168)/100,2)</f>
        <v>18.850000000000001</v>
      </c>
      <c r="O1162" s="4">
        <f>ROUND(('Sheet1 (4)'!P1168+'Sheet1 (4)'!U1168)/100,2)</f>
        <v>51.49</v>
      </c>
      <c r="P1162" s="4">
        <f>ROUND(('Sheet1 (4)'!Q1168+'Sheet1 (4)'!V1168)/100,2)</f>
        <v>-33.92</v>
      </c>
      <c r="Q1162" s="7">
        <f>ROUND('Sheet1 (4)'!W1168/100,2)</f>
        <v>0.1</v>
      </c>
      <c r="R1162" s="7">
        <f>ROUND('Sheet1 (4)'!X1168/100,2)</f>
        <v>0.06</v>
      </c>
      <c r="S1162" s="7">
        <f>ROUND('Sheet1 (4)'!Y1168/100,2)</f>
        <v>0.08</v>
      </c>
      <c r="T1162" s="7">
        <f>ROUND('Sheet1 (4)'!Z1168/100,2)</f>
        <v>0.03</v>
      </c>
      <c r="U1162" s="7">
        <f>ROUND('Sheet1 (4)'!AA1168/100,2)</f>
        <v>0.02</v>
      </c>
      <c r="V1162" s="1" t="str">
        <f>'Sheet1 (4)'!AB1168&amp;".T"</f>
        <v>9535.T</v>
      </c>
      <c r="W1162">
        <f>ROUND('Sheet1 (4)'!AC1168,2)</f>
        <v>11.86</v>
      </c>
      <c r="X1162">
        <f>ROUND('Sheet1 (4)'!AD1168,2)</f>
        <v>0.37</v>
      </c>
      <c r="Y1162" t="str">
        <f>_xlfn.XLOOKUP('Sheet1 (4)'!AB1168,'Sheet1 (3)'!B:B,'Sheet1 (3)'!D:D,"",0)</f>
        <v>プライム</v>
      </c>
    </row>
    <row r="1163" spans="1:25" x14ac:dyDescent="0.2">
      <c r="A1163">
        <v>1162</v>
      </c>
      <c r="B1163" s="1" t="str">
        <f>_xlfn.XLOOKUP('Sheet1 (4)'!AB1169,'Sheet1 (3)'!B:B,'Sheet1 (3)'!C:C,"",0)</f>
        <v>日阪製作所</v>
      </c>
      <c r="C1163" s="1" t="str">
        <f>_xlfn.XLOOKUP('Sheet1 (4)'!AB1169,'Sheet1 (3)'!B:B,'Sheet1 (3)'!F:F,"",0)</f>
        <v>機械</v>
      </c>
      <c r="D1163" s="1">
        <f>ROUND('Sheet1 (4)'!E1169/100000000,2)</f>
        <v>0.27</v>
      </c>
      <c r="E1163" s="1">
        <f>ROUND('Sheet1 (4)'!F1169/100,2)</f>
        <v>14.09</v>
      </c>
      <c r="F1163" s="1">
        <f>ROUND('Sheet1 (4)'!G1169/100,2)</f>
        <v>18.2</v>
      </c>
      <c r="G1163" s="1">
        <f>ROUND('Sheet1 (4)'!H1169/100,2)</f>
        <v>19.12</v>
      </c>
      <c r="H1163" s="1">
        <f>ROUND('Sheet1 (4)'!I1169/100,2)</f>
        <v>24.57</v>
      </c>
      <c r="I1163" s="1">
        <f>ROUND('Sheet1 (4)'!J1169/100,2)</f>
        <v>29.32</v>
      </c>
      <c r="J1163" s="1" t="e">
        <f>ROUND('Sheet1 (4)'!K1169/100,2)</f>
        <v>#VALUE!</v>
      </c>
      <c r="K1163" s="1" t="e">
        <f>ROUND('Sheet1 (4)'!L1169/100,2)</f>
        <v>#VALUE!</v>
      </c>
      <c r="L1163" s="4">
        <f>ROUND(('Sheet1 (4)'!M1169+'Sheet1 (4)'!R1169)/100,2)</f>
        <v>33.700000000000003</v>
      </c>
      <c r="M1163" s="4">
        <f>ROUND(('Sheet1 (4)'!N1169+'Sheet1 (4)'!S1169)/100,2)</f>
        <v>29.88</v>
      </c>
      <c r="N1163" s="4">
        <f>ROUND(('Sheet1 (4)'!O1169+'Sheet1 (4)'!T1169)/100,2)</f>
        <v>-13.27</v>
      </c>
      <c r="O1163" s="4">
        <f>ROUND(('Sheet1 (4)'!P1169+'Sheet1 (4)'!U1169)/100,2)</f>
        <v>-42.83</v>
      </c>
      <c r="P1163" s="4">
        <f>ROUND(('Sheet1 (4)'!Q1169+'Sheet1 (4)'!V1169)/100,2)</f>
        <v>14.21</v>
      </c>
      <c r="Q1163" s="7">
        <f>ROUND('Sheet1 (4)'!W1169/100,2)</f>
        <v>0.02</v>
      </c>
      <c r="R1163" s="7">
        <f>ROUND('Sheet1 (4)'!X1169/100,2)</f>
        <v>0.04</v>
      </c>
      <c r="S1163" s="7">
        <f>ROUND('Sheet1 (4)'!Y1169/100,2)</f>
        <v>0.04</v>
      </c>
      <c r="T1163" s="7">
        <f>ROUND('Sheet1 (4)'!Z1169/100,2)</f>
        <v>0.04</v>
      </c>
      <c r="U1163" s="7">
        <f>ROUND('Sheet1 (4)'!AA1169/100,2)</f>
        <v>0.06</v>
      </c>
      <c r="V1163" s="1" t="str">
        <f>'Sheet1 (4)'!AB1169&amp;".T"</f>
        <v>6247.T</v>
      </c>
      <c r="W1163">
        <f>ROUND('Sheet1 (4)'!AC1169,2)</f>
        <v>9.89</v>
      </c>
      <c r="X1163">
        <f>ROUND('Sheet1 (4)'!AD1169,2)</f>
        <v>0.63</v>
      </c>
      <c r="Y1163" t="str">
        <f>_xlfn.XLOOKUP('Sheet1 (4)'!AB1169,'Sheet1 (3)'!B:B,'Sheet1 (3)'!D:D,"",0)</f>
        <v>プライム</v>
      </c>
    </row>
    <row r="1164" spans="1:25" x14ac:dyDescent="0.2">
      <c r="A1164">
        <v>1163</v>
      </c>
      <c r="B1164" s="1" t="str">
        <f>_xlfn.XLOOKUP('Sheet1 (4)'!AB1170,'Sheet1 (3)'!B:B,'Sheet1 (3)'!C:C,"",0)</f>
        <v>久光製薬</v>
      </c>
      <c r="C1164" s="1" t="str">
        <f>_xlfn.XLOOKUP('Sheet1 (4)'!AB1170,'Sheet1 (3)'!B:B,'Sheet1 (3)'!F:F,"",0)</f>
        <v>医薬品</v>
      </c>
      <c r="D1164" s="1">
        <f>ROUND('Sheet1 (4)'!E1170/100000000,2)</f>
        <v>0.71</v>
      </c>
      <c r="E1164" s="1">
        <f>ROUND('Sheet1 (4)'!F1170/100,2)</f>
        <v>106.72</v>
      </c>
      <c r="F1164" s="1">
        <f>ROUND('Sheet1 (4)'!G1170/100,2)</f>
        <v>93.37</v>
      </c>
      <c r="G1164" s="1">
        <f>ROUND('Sheet1 (4)'!H1170/100,2)</f>
        <v>116.01</v>
      </c>
      <c r="H1164" s="1">
        <f>ROUND('Sheet1 (4)'!I1170/100,2)</f>
        <v>131.68</v>
      </c>
      <c r="I1164" s="1">
        <f>ROUND('Sheet1 (4)'!J1170/100,2)</f>
        <v>188.96</v>
      </c>
      <c r="J1164" s="1">
        <f>ROUND('Sheet1 (4)'!K1170/100,2)</f>
        <v>190.02</v>
      </c>
      <c r="K1164" s="1">
        <f>ROUND('Sheet1 (4)'!L1170/100,2)</f>
        <v>149.49</v>
      </c>
      <c r="L1164" s="4">
        <f>ROUND(('Sheet1 (4)'!M1170+'Sheet1 (4)'!R1170)/100,2)</f>
        <v>131.04</v>
      </c>
      <c r="M1164" s="4">
        <f>ROUND(('Sheet1 (4)'!N1170+'Sheet1 (4)'!S1170)/100,2)</f>
        <v>61.39</v>
      </c>
      <c r="N1164" s="4">
        <f>ROUND(('Sheet1 (4)'!O1170+'Sheet1 (4)'!T1170)/100,2)</f>
        <v>-111.41</v>
      </c>
      <c r="O1164" s="4">
        <f>ROUND(('Sheet1 (4)'!P1170+'Sheet1 (4)'!U1170)/100,2)</f>
        <v>156.76</v>
      </c>
      <c r="P1164" s="4">
        <f>ROUND(('Sheet1 (4)'!Q1170+'Sheet1 (4)'!V1170)/100,2)</f>
        <v>363.28</v>
      </c>
      <c r="Q1164" s="7">
        <f>ROUND('Sheet1 (4)'!W1170/100,2)</f>
        <v>0.04</v>
      </c>
      <c r="R1164" s="7">
        <f>ROUND('Sheet1 (4)'!X1170/100,2)</f>
        <v>0.04</v>
      </c>
      <c r="S1164" s="7">
        <f>ROUND('Sheet1 (4)'!Y1170/100,2)</f>
        <v>0.05</v>
      </c>
      <c r="T1164" s="7">
        <f>ROUND('Sheet1 (4)'!Z1170/100,2)</f>
        <v>0.05</v>
      </c>
      <c r="U1164" s="7">
        <f>ROUND('Sheet1 (4)'!AA1170/100,2)</f>
        <v>0.08</v>
      </c>
      <c r="V1164" s="1" t="str">
        <f>'Sheet1 (4)'!AB1170&amp;".T"</f>
        <v>4530.T</v>
      </c>
      <c r="W1164">
        <f>ROUND('Sheet1 (4)'!AC1170,2)</f>
        <v>15.14</v>
      </c>
      <c r="X1164">
        <f>ROUND('Sheet1 (4)'!AD1170,2)</f>
        <v>1.0900000000000001</v>
      </c>
      <c r="Y1164" t="str">
        <f>_xlfn.XLOOKUP('Sheet1 (4)'!AB1170,'Sheet1 (3)'!B:B,'Sheet1 (3)'!D:D,"",0)</f>
        <v>プライム</v>
      </c>
    </row>
    <row r="1165" spans="1:25" x14ac:dyDescent="0.2">
      <c r="A1165">
        <v>1164</v>
      </c>
      <c r="B1165" s="1" t="str">
        <f>_xlfn.XLOOKUP('Sheet1 (4)'!AB1171,'Sheet1 (3)'!B:B,'Sheet1 (3)'!C:C,"",0)</f>
        <v>ヒット</v>
      </c>
      <c r="C1165" s="1" t="str">
        <f>_xlfn.XLOOKUP('Sheet1 (4)'!AB1171,'Sheet1 (3)'!B:B,'Sheet1 (3)'!F:F,"",0)</f>
        <v>サービス業</v>
      </c>
      <c r="D1165" s="1">
        <f>ROUND('Sheet1 (4)'!E1171/100000000,2)</f>
        <v>7.0000000000000007E-2</v>
      </c>
      <c r="E1165" s="1" t="e">
        <f>ROUND('Sheet1 (4)'!F1171/100,2)</f>
        <v>#VALUE!</v>
      </c>
      <c r="F1165" s="1" t="e">
        <f>ROUND('Sheet1 (4)'!G1171/100,2)</f>
        <v>#VALUE!</v>
      </c>
      <c r="G1165" s="1">
        <f>ROUND('Sheet1 (4)'!H1171/100,2)</f>
        <v>11.38</v>
      </c>
      <c r="H1165" s="1">
        <f>ROUND('Sheet1 (4)'!I1171/100,2)</f>
        <v>13.98</v>
      </c>
      <c r="I1165" s="1">
        <f>ROUND('Sheet1 (4)'!J1171/100,2)</f>
        <v>13.87</v>
      </c>
      <c r="J1165" s="1" t="e">
        <f>ROUND('Sheet1 (4)'!K1171/100,2)</f>
        <v>#VALUE!</v>
      </c>
      <c r="K1165" s="1" t="e">
        <f>ROUND('Sheet1 (4)'!L1171/100,2)</f>
        <v>#VALUE!</v>
      </c>
      <c r="L1165" s="4" t="e">
        <f>ROUND(('Sheet1 (4)'!M1171+'Sheet1 (4)'!R1171)/100,2)</f>
        <v>#VALUE!</v>
      </c>
      <c r="M1165" s="4" t="e">
        <f>ROUND(('Sheet1 (4)'!N1171+'Sheet1 (4)'!S1171)/100,2)</f>
        <v>#VALUE!</v>
      </c>
      <c r="N1165" s="4" t="e">
        <f>ROUND(('Sheet1 (4)'!O1171+'Sheet1 (4)'!T1171)/100,2)</f>
        <v>#VALUE!</v>
      </c>
      <c r="O1165" s="4" t="e">
        <f>ROUND(('Sheet1 (4)'!P1171+'Sheet1 (4)'!U1171)/100,2)</f>
        <v>#VALUE!</v>
      </c>
      <c r="P1165" s="4">
        <f>ROUND(('Sheet1 (4)'!Q1171+'Sheet1 (4)'!V1171)/100,2)</f>
        <v>4.87</v>
      </c>
      <c r="Q1165" s="7" t="e">
        <f>ROUND('Sheet1 (4)'!W1171/100,2)</f>
        <v>#VALUE!</v>
      </c>
      <c r="R1165" s="7" t="e">
        <f>ROUND('Sheet1 (4)'!X1171/100,2)</f>
        <v>#VALUE!</v>
      </c>
      <c r="S1165" s="7" t="e">
        <f>ROUND('Sheet1 (4)'!Y1171/100,2)</f>
        <v>#VALUE!</v>
      </c>
      <c r="T1165" s="7">
        <f>ROUND('Sheet1 (4)'!Z1171/100,2)</f>
        <v>0.43</v>
      </c>
      <c r="U1165" s="7">
        <f>ROUND('Sheet1 (4)'!AA1171/100,2)</f>
        <v>0.3</v>
      </c>
      <c r="V1165" s="1" t="str">
        <f>'Sheet1 (4)'!AB1171&amp;".T"</f>
        <v>378A.T</v>
      </c>
      <c r="W1165">
        <f>ROUND('Sheet1 (4)'!AC1171,2)</f>
        <v>13.79</v>
      </c>
      <c r="X1165">
        <f>ROUND('Sheet1 (4)'!AD1171,2)</f>
        <v>3.68</v>
      </c>
      <c r="Y1165" t="str">
        <f>_xlfn.XLOOKUP('Sheet1 (4)'!AB1171,'Sheet1 (3)'!B:B,'Sheet1 (3)'!D:D,"",0)</f>
        <v>グロース</v>
      </c>
    </row>
    <row r="1166" spans="1:25" x14ac:dyDescent="0.2">
      <c r="A1166">
        <v>1165</v>
      </c>
      <c r="B1166" s="1" t="str">
        <f>_xlfn.XLOOKUP('Sheet1 (4)'!AB1172,'Sheet1 (3)'!B:B,'Sheet1 (3)'!C:C,"",0)</f>
        <v>日立建機</v>
      </c>
      <c r="C1166" s="1" t="str">
        <f>_xlfn.XLOOKUP('Sheet1 (4)'!AB1172,'Sheet1 (3)'!B:B,'Sheet1 (3)'!F:F,"",0)</f>
        <v>機械</v>
      </c>
      <c r="D1166" s="1">
        <f>ROUND('Sheet1 (4)'!E1172/100000000,2)</f>
        <v>2.13</v>
      </c>
      <c r="E1166" s="1">
        <f>ROUND('Sheet1 (4)'!F1172/100,2)</f>
        <v>336.37</v>
      </c>
      <c r="F1166" s="1">
        <f>ROUND('Sheet1 (4)'!G1172/100,2)</f>
        <v>1039.6500000000001</v>
      </c>
      <c r="G1166" s="1">
        <f>ROUND('Sheet1 (4)'!H1172/100,2)</f>
        <v>1373.9</v>
      </c>
      <c r="H1166" s="1">
        <f>ROUND('Sheet1 (4)'!I1172/100,2)</f>
        <v>1689.13</v>
      </c>
      <c r="I1166" s="1">
        <f>ROUND('Sheet1 (4)'!J1172/100,2)</f>
        <v>1575.63</v>
      </c>
      <c r="J1166" s="1">
        <f>ROUND('Sheet1 (4)'!K1172/100,2)</f>
        <v>1360.73</v>
      </c>
      <c r="K1166" s="1">
        <f>ROUND('Sheet1 (4)'!L1172/100,2)</f>
        <v>1536.6</v>
      </c>
      <c r="L1166" s="4">
        <f>ROUND(('Sheet1 (4)'!M1172+'Sheet1 (4)'!R1172)/100,2)</f>
        <v>590.58000000000004</v>
      </c>
      <c r="M1166" s="4">
        <f>ROUND(('Sheet1 (4)'!N1172+'Sheet1 (4)'!S1172)/100,2)</f>
        <v>324.63</v>
      </c>
      <c r="N1166" s="4">
        <f>ROUND(('Sheet1 (4)'!O1172+'Sheet1 (4)'!T1172)/100,2)</f>
        <v>-687.82</v>
      </c>
      <c r="O1166" s="4">
        <f>ROUND(('Sheet1 (4)'!P1172+'Sheet1 (4)'!U1172)/100,2)</f>
        <v>340</v>
      </c>
      <c r="P1166" s="4">
        <f>ROUND(('Sheet1 (4)'!Q1172+'Sheet1 (4)'!V1172)/100,2)</f>
        <v>910.99</v>
      </c>
      <c r="Q1166" s="7">
        <f>ROUND('Sheet1 (4)'!W1172/100,2)</f>
        <v>0.03</v>
      </c>
      <c r="R1166" s="7">
        <f>ROUND('Sheet1 (4)'!X1172/100,2)</f>
        <v>0.13</v>
      </c>
      <c r="S1166" s="7">
        <f>ROUND('Sheet1 (4)'!Y1172/100,2)</f>
        <v>0.11</v>
      </c>
      <c r="T1166" s="7">
        <f>ROUND('Sheet1 (4)'!Z1172/100,2)</f>
        <v>0.15</v>
      </c>
      <c r="U1166" s="7">
        <f>ROUND('Sheet1 (4)'!AA1172/100,2)</f>
        <v>0.11</v>
      </c>
      <c r="V1166" s="1" t="str">
        <f>'Sheet1 (4)'!AB1172&amp;".T"</f>
        <v>6305.T</v>
      </c>
      <c r="W1166">
        <f>ROUND('Sheet1 (4)'!AC1172,2)</f>
        <v>10.76</v>
      </c>
      <c r="X1166">
        <f>ROUND('Sheet1 (4)'!AD1172,2)</f>
        <v>1.1299999999999999</v>
      </c>
      <c r="Y1166" t="str">
        <f>_xlfn.XLOOKUP('Sheet1 (4)'!AB1172,'Sheet1 (3)'!B:B,'Sheet1 (3)'!D:D,"",0)</f>
        <v>プライム</v>
      </c>
    </row>
    <row r="1167" spans="1:25" x14ac:dyDescent="0.2">
      <c r="A1167">
        <v>1166</v>
      </c>
      <c r="B1167" s="1" t="str">
        <f>_xlfn.XLOOKUP('Sheet1 (4)'!AB1173,'Sheet1 (3)'!B:B,'Sheet1 (3)'!C:C,"",0)</f>
        <v>日立製作所</v>
      </c>
      <c r="C1167" s="1" t="str">
        <f>_xlfn.XLOOKUP('Sheet1 (4)'!AB1173,'Sheet1 (3)'!B:B,'Sheet1 (3)'!F:F,"",0)</f>
        <v>電気機器</v>
      </c>
      <c r="D1167" s="1">
        <f>ROUND('Sheet1 (4)'!E1173/100000000,2)</f>
        <v>45.37</v>
      </c>
      <c r="E1167" s="1">
        <f>ROUND('Sheet1 (4)'!F1173/100,2)</f>
        <v>4951.8</v>
      </c>
      <c r="F1167" s="1">
        <f>ROUND('Sheet1 (4)'!G1173/100,2)</f>
        <v>7382.36</v>
      </c>
      <c r="G1167" s="1">
        <f>ROUND('Sheet1 (4)'!H1173/100,2)</f>
        <v>9422.56</v>
      </c>
      <c r="H1167" s="1">
        <f>ROUND('Sheet1 (4)'!I1173/100,2)</f>
        <v>8073.4</v>
      </c>
      <c r="I1167" s="1">
        <f>ROUND('Sheet1 (4)'!J1173/100,2)</f>
        <v>9622.15</v>
      </c>
      <c r="J1167" s="1">
        <f>ROUND('Sheet1 (4)'!K1173/100,2)</f>
        <v>10774.96</v>
      </c>
      <c r="K1167" s="1">
        <f>ROUND('Sheet1 (4)'!L1173/100,2)</f>
        <v>12663.38</v>
      </c>
      <c r="L1167" s="4">
        <f>ROUND(('Sheet1 (4)'!M1173+'Sheet1 (4)'!R1173)/100,2)</f>
        <v>3342.88</v>
      </c>
      <c r="M1167" s="4">
        <f>ROUND(('Sheet1 (4)'!N1173+'Sheet1 (4)'!S1173)/100,2)</f>
        <v>-3189.23</v>
      </c>
      <c r="N1167" s="4">
        <f>ROUND(('Sheet1 (4)'!O1173+'Sheet1 (4)'!T1173)/100,2)</f>
        <v>9781.08</v>
      </c>
      <c r="O1167" s="4">
        <f>ROUND(('Sheet1 (4)'!P1173+'Sheet1 (4)'!U1173)/100,2)</f>
        <v>8250.69</v>
      </c>
      <c r="P1167" s="4">
        <f>ROUND(('Sheet1 (4)'!Q1173+'Sheet1 (4)'!V1173)/100,2)</f>
        <v>5985.9</v>
      </c>
      <c r="Q1167" s="7">
        <f>ROUND('Sheet1 (4)'!W1173/100,2)</f>
        <v>0.12</v>
      </c>
      <c r="R1167" s="7">
        <f>ROUND('Sheet1 (4)'!X1173/100,2)</f>
        <v>0.14000000000000001</v>
      </c>
      <c r="S1167" s="7">
        <f>ROUND('Sheet1 (4)'!Y1173/100,2)</f>
        <v>0.13</v>
      </c>
      <c r="T1167" s="7">
        <f>ROUND('Sheet1 (4)'!Z1173/100,2)</f>
        <v>0.11</v>
      </c>
      <c r="U1167" s="7">
        <f>ROUND('Sheet1 (4)'!AA1173/100,2)</f>
        <v>0.11</v>
      </c>
      <c r="V1167" s="1" t="str">
        <f>'Sheet1 (4)'!AB1173&amp;".T"</f>
        <v>6501.T</v>
      </c>
      <c r="W1167">
        <f>ROUND('Sheet1 (4)'!AC1173,2)</f>
        <v>29.53</v>
      </c>
      <c r="X1167">
        <f>ROUND('Sheet1 (4)'!AD1173,2)</f>
        <v>3.83</v>
      </c>
      <c r="Y1167" t="str">
        <f>_xlfn.XLOOKUP('Sheet1 (4)'!AB1173,'Sheet1 (3)'!B:B,'Sheet1 (3)'!D:D,"",0)</f>
        <v>プライム</v>
      </c>
    </row>
    <row r="1168" spans="1:25" x14ac:dyDescent="0.2">
      <c r="A1168">
        <v>1167</v>
      </c>
      <c r="B1168" s="1" t="str">
        <f>_xlfn.XLOOKUP('Sheet1 (4)'!AB1174,'Sheet1 (3)'!B:B,'Sheet1 (3)'!C:C,"",0)</f>
        <v>ヒト・コミュニケーションズ・ホールディングス</v>
      </c>
      <c r="C1168" s="1" t="str">
        <f>_xlfn.XLOOKUP('Sheet1 (4)'!AB1174,'Sheet1 (3)'!B:B,'Sheet1 (3)'!F:F,"",0)</f>
        <v>情報・通信業</v>
      </c>
      <c r="D1168" s="1">
        <f>ROUND('Sheet1 (4)'!E1174/100000000,2)</f>
        <v>0.18</v>
      </c>
      <c r="E1168" s="1">
        <f>ROUND('Sheet1 (4)'!F1174/100,2)</f>
        <v>47.87</v>
      </c>
      <c r="F1168" s="1">
        <f>ROUND('Sheet1 (4)'!G1174/100,2)</f>
        <v>56.8</v>
      </c>
      <c r="G1168" s="1">
        <f>ROUND('Sheet1 (4)'!H1174/100,2)</f>
        <v>41.99</v>
      </c>
      <c r="H1168" s="1">
        <f>ROUND('Sheet1 (4)'!I1174/100,2)</f>
        <v>15.56</v>
      </c>
      <c r="I1168" s="1">
        <f>ROUND('Sheet1 (4)'!J1174/100,2)</f>
        <v>24.96</v>
      </c>
      <c r="J1168" s="1">
        <f>ROUND('Sheet1 (4)'!K1174/100,2)</f>
        <v>33</v>
      </c>
      <c r="K1168" s="1">
        <f>ROUND('Sheet1 (4)'!L1174/100,2)</f>
        <v>38</v>
      </c>
      <c r="L1168" s="4">
        <f>ROUND(('Sheet1 (4)'!M1174+'Sheet1 (4)'!R1174)/100,2)</f>
        <v>18.52</v>
      </c>
      <c r="M1168" s="4">
        <f>ROUND(('Sheet1 (4)'!N1174+'Sheet1 (4)'!S1174)/100,2)</f>
        <v>46.88</v>
      </c>
      <c r="N1168" s="4">
        <f>ROUND(('Sheet1 (4)'!O1174+'Sheet1 (4)'!T1174)/100,2)</f>
        <v>-27.38</v>
      </c>
      <c r="O1168" s="4">
        <f>ROUND(('Sheet1 (4)'!P1174+'Sheet1 (4)'!U1174)/100,2)</f>
        <v>-2.5299999999999998</v>
      </c>
      <c r="P1168" s="4">
        <f>ROUND(('Sheet1 (4)'!Q1174+'Sheet1 (4)'!V1174)/100,2)</f>
        <v>-1.94</v>
      </c>
      <c r="Q1168" s="7">
        <f>ROUND('Sheet1 (4)'!W1174/100,2)</f>
        <v>0.22</v>
      </c>
      <c r="R1168" s="7">
        <f>ROUND('Sheet1 (4)'!X1174/100,2)</f>
        <v>0.21</v>
      </c>
      <c r="S1168" s="7">
        <f>ROUND('Sheet1 (4)'!Y1174/100,2)</f>
        <v>0.12</v>
      </c>
      <c r="T1168" s="7">
        <f>ROUND('Sheet1 (4)'!Z1174/100,2)</f>
        <v>0.01</v>
      </c>
      <c r="U1168" s="7">
        <f>ROUND('Sheet1 (4)'!AA1174/100,2)</f>
        <v>0.06</v>
      </c>
      <c r="V1168" s="1" t="str">
        <f>'Sheet1 (4)'!AB1174&amp;".T"</f>
        <v>4433.T</v>
      </c>
      <c r="W1168">
        <f>ROUND('Sheet1 (4)'!AC1174,2)</f>
        <v>20.329999999999998</v>
      </c>
      <c r="X1168">
        <f>ROUND('Sheet1 (4)'!AD1174,2)</f>
        <v>1</v>
      </c>
      <c r="Y1168" t="str">
        <f>_xlfn.XLOOKUP('Sheet1 (4)'!AB1174,'Sheet1 (3)'!B:B,'Sheet1 (3)'!D:D,"",0)</f>
        <v>プライム</v>
      </c>
    </row>
    <row r="1169" spans="1:25" x14ac:dyDescent="0.2">
      <c r="A1169">
        <v>1168</v>
      </c>
      <c r="B1169" s="1" t="str">
        <f>_xlfn.XLOOKUP('Sheet1 (4)'!AB1175,'Sheet1 (3)'!B:B,'Sheet1 (3)'!C:C,"",0)</f>
        <v>ひとまいる</v>
      </c>
      <c r="C1169" s="1" t="str">
        <f>_xlfn.XLOOKUP('Sheet1 (4)'!AB1175,'Sheet1 (3)'!B:B,'Sheet1 (3)'!F:F,"",0)</f>
        <v>小売業</v>
      </c>
      <c r="D1169" s="1">
        <f>ROUND('Sheet1 (4)'!E1175/100000000,2)</f>
        <v>0.28999999999999998</v>
      </c>
      <c r="E1169" s="1">
        <f>ROUND('Sheet1 (4)'!F1175/100,2)</f>
        <v>-26.02</v>
      </c>
      <c r="F1169" s="1">
        <f>ROUND('Sheet1 (4)'!G1175/100,2)</f>
        <v>-33.28</v>
      </c>
      <c r="G1169" s="1">
        <f>ROUND('Sheet1 (4)'!H1175/100,2)</f>
        <v>8.0399999999999991</v>
      </c>
      <c r="H1169" s="1">
        <f>ROUND('Sheet1 (4)'!I1175/100,2)</f>
        <v>28.68</v>
      </c>
      <c r="I1169" s="1">
        <f>ROUND('Sheet1 (4)'!J1175/100,2)</f>
        <v>17.82</v>
      </c>
      <c r="J1169" s="1">
        <f>ROUND('Sheet1 (4)'!K1175/100,2)</f>
        <v>16.09</v>
      </c>
      <c r="K1169" s="1">
        <f>ROUND('Sheet1 (4)'!L1175/100,2)</f>
        <v>28.25</v>
      </c>
      <c r="L1169" s="4">
        <f>ROUND(('Sheet1 (4)'!M1175+'Sheet1 (4)'!R1175)/100,2)</f>
        <v>-30.19</v>
      </c>
      <c r="M1169" s="4">
        <f>ROUND(('Sheet1 (4)'!N1175+'Sheet1 (4)'!S1175)/100,2)</f>
        <v>-34.979999999999997</v>
      </c>
      <c r="N1169" s="4">
        <f>ROUND(('Sheet1 (4)'!O1175+'Sheet1 (4)'!T1175)/100,2)</f>
        <v>13.82</v>
      </c>
      <c r="O1169" s="4">
        <f>ROUND(('Sheet1 (4)'!P1175+'Sheet1 (4)'!U1175)/100,2)</f>
        <v>25.78</v>
      </c>
      <c r="P1169" s="4">
        <f>ROUND(('Sheet1 (4)'!Q1175+'Sheet1 (4)'!V1175)/100,2)</f>
        <v>-4.17</v>
      </c>
      <c r="Q1169" s="7">
        <f>ROUND('Sheet1 (4)'!W1175/100,2)</f>
        <v>-0.38</v>
      </c>
      <c r="R1169" s="7">
        <f>ROUND('Sheet1 (4)'!X1175/100,2)</f>
        <v>-1.02</v>
      </c>
      <c r="S1169" s="7">
        <f>ROUND('Sheet1 (4)'!Y1175/100,2)</f>
        <v>0.24</v>
      </c>
      <c r="T1169" s="7">
        <f>ROUND('Sheet1 (4)'!Z1175/100,2)</f>
        <v>0.46</v>
      </c>
      <c r="U1169" s="7">
        <f>ROUND('Sheet1 (4)'!AA1175/100,2)</f>
        <v>0.13</v>
      </c>
      <c r="V1169" s="1" t="str">
        <f>'Sheet1 (4)'!AB1175&amp;".T"</f>
        <v>7686.T</v>
      </c>
      <c r="W1169">
        <f>ROUND('Sheet1 (4)'!AC1175,2)</f>
        <v>22</v>
      </c>
      <c r="X1169">
        <f>ROUND('Sheet1 (4)'!AD1175,2)</f>
        <v>2.97</v>
      </c>
      <c r="Y1169" t="str">
        <f>_xlfn.XLOOKUP('Sheet1 (4)'!AB1175,'Sheet1 (3)'!B:B,'Sheet1 (3)'!D:D,"",0)</f>
        <v>スタンダード</v>
      </c>
    </row>
    <row r="1170" spans="1:25" x14ac:dyDescent="0.2">
      <c r="A1170">
        <v>1169</v>
      </c>
      <c r="B1170" s="1" t="str">
        <f>_xlfn.XLOOKUP('Sheet1 (4)'!AB1176,'Sheet1 (3)'!B:B,'Sheet1 (3)'!C:C,"",0)</f>
        <v>エッチ・ケー・エス</v>
      </c>
      <c r="C1170" s="1" t="str">
        <f>_xlfn.XLOOKUP('Sheet1 (4)'!AB1176,'Sheet1 (3)'!B:B,'Sheet1 (3)'!F:F,"",0)</f>
        <v>輸送用機器</v>
      </c>
      <c r="D1170" s="1">
        <f>ROUND('Sheet1 (4)'!E1176/100000000,2)</f>
        <v>0.01</v>
      </c>
      <c r="E1170" s="1">
        <f>ROUND('Sheet1 (4)'!F1176/100,2)</f>
        <v>3.73</v>
      </c>
      <c r="F1170" s="1">
        <f>ROUND('Sheet1 (4)'!G1176/100,2)</f>
        <v>5.32</v>
      </c>
      <c r="G1170" s="1">
        <f>ROUND('Sheet1 (4)'!H1176/100,2)</f>
        <v>6.38</v>
      </c>
      <c r="H1170" s="1">
        <f>ROUND('Sheet1 (4)'!I1176/100,2)</f>
        <v>4.18</v>
      </c>
      <c r="I1170" s="1">
        <f>ROUND('Sheet1 (4)'!J1176/100,2)</f>
        <v>3.98</v>
      </c>
      <c r="J1170" s="1" t="e">
        <f>ROUND('Sheet1 (4)'!K1176/100,2)</f>
        <v>#VALUE!</v>
      </c>
      <c r="K1170" s="1" t="e">
        <f>ROUND('Sheet1 (4)'!L1176/100,2)</f>
        <v>#VALUE!</v>
      </c>
      <c r="L1170" s="4">
        <f>ROUND(('Sheet1 (4)'!M1176+'Sheet1 (4)'!R1176)/100,2)</f>
        <v>9.35</v>
      </c>
      <c r="M1170" s="4">
        <f>ROUND(('Sheet1 (4)'!N1176+'Sheet1 (4)'!S1176)/100,2)</f>
        <v>-2.88</v>
      </c>
      <c r="N1170" s="4">
        <f>ROUND(('Sheet1 (4)'!O1176+'Sheet1 (4)'!T1176)/100,2)</f>
        <v>-1.28</v>
      </c>
      <c r="O1170" s="4">
        <f>ROUND(('Sheet1 (4)'!P1176+'Sheet1 (4)'!U1176)/100,2)</f>
        <v>3.68</v>
      </c>
      <c r="P1170" s="4">
        <f>ROUND(('Sheet1 (4)'!Q1176+'Sheet1 (4)'!V1176)/100,2)</f>
        <v>3.8</v>
      </c>
      <c r="Q1170" s="7">
        <f>ROUND('Sheet1 (4)'!W1176/100,2)</f>
        <v>0.04</v>
      </c>
      <c r="R1170" s="7">
        <f>ROUND('Sheet1 (4)'!X1176/100,2)</f>
        <v>0.05</v>
      </c>
      <c r="S1170" s="7">
        <f>ROUND('Sheet1 (4)'!Y1176/100,2)</f>
        <v>0.05</v>
      </c>
      <c r="T1170" s="7">
        <f>ROUND('Sheet1 (4)'!Z1176/100,2)</f>
        <v>0.04</v>
      </c>
      <c r="U1170" s="7">
        <f>ROUND('Sheet1 (4)'!AA1176/100,2)</f>
        <v>0.03</v>
      </c>
      <c r="V1170" s="1" t="str">
        <f>'Sheet1 (4)'!AB1176&amp;".T"</f>
        <v>7219.T</v>
      </c>
      <c r="W1170">
        <f>ROUND('Sheet1 (4)'!AC1176,2)</f>
        <v>8.64</v>
      </c>
      <c r="X1170" t="e">
        <f>ROUND('Sheet1 (4)'!AD1176,2)</f>
        <v>#VALUE!</v>
      </c>
      <c r="Y1170" t="str">
        <f>_xlfn.XLOOKUP('Sheet1 (4)'!AB1176,'Sheet1 (3)'!B:B,'Sheet1 (3)'!D:D,"",0)</f>
        <v>スタンダード</v>
      </c>
    </row>
    <row r="1171" spans="1:25" x14ac:dyDescent="0.2">
      <c r="A1171">
        <v>1170</v>
      </c>
      <c r="B1171" s="1" t="str">
        <f>_xlfn.XLOOKUP('Sheet1 (4)'!AB1177,'Sheet1 (3)'!B:B,'Sheet1 (3)'!C:C,"",0)</f>
        <v>Ｈｍｃｏｍｍ</v>
      </c>
      <c r="C1171" s="1" t="str">
        <f>_xlfn.XLOOKUP('Sheet1 (4)'!AB1177,'Sheet1 (3)'!B:B,'Sheet1 (3)'!F:F,"",0)</f>
        <v>情報・通信業</v>
      </c>
      <c r="D1171" s="1">
        <f>ROUND('Sheet1 (4)'!E1177/100000000,2)</f>
        <v>0.04</v>
      </c>
      <c r="E1171" s="1" t="e">
        <f>ROUND('Sheet1 (4)'!F1177/100,2)</f>
        <v>#VALUE!</v>
      </c>
      <c r="F1171" s="1">
        <f>ROUND('Sheet1 (4)'!G1177/100,2)</f>
        <v>0.88</v>
      </c>
      <c r="G1171" s="1">
        <f>ROUND('Sheet1 (4)'!H1177/100,2)</f>
        <v>0.83</v>
      </c>
      <c r="H1171" s="1">
        <f>ROUND('Sheet1 (4)'!I1177/100,2)</f>
        <v>0.95</v>
      </c>
      <c r="I1171" s="1">
        <f>ROUND('Sheet1 (4)'!J1177/100,2)</f>
        <v>0.95</v>
      </c>
      <c r="J1171" s="1" t="e">
        <f>ROUND('Sheet1 (4)'!K1177/100,2)</f>
        <v>#VALUE!</v>
      </c>
      <c r="K1171" s="1" t="e">
        <f>ROUND('Sheet1 (4)'!L1177/100,2)</f>
        <v>#VALUE!</v>
      </c>
      <c r="L1171" s="4" t="e">
        <f>ROUND(('Sheet1 (4)'!M1177+'Sheet1 (4)'!R1177)/100,2)</f>
        <v>#VALUE!</v>
      </c>
      <c r="M1171" s="4">
        <f>ROUND(('Sheet1 (4)'!N1177+'Sheet1 (4)'!S1177)/100,2)</f>
        <v>1.21</v>
      </c>
      <c r="N1171" s="4">
        <f>ROUND(('Sheet1 (4)'!O1177+'Sheet1 (4)'!T1177)/100,2)</f>
        <v>1.04</v>
      </c>
      <c r="O1171" s="4">
        <f>ROUND(('Sheet1 (4)'!P1177+'Sheet1 (4)'!U1177)/100,2)</f>
        <v>-1.29</v>
      </c>
      <c r="P1171" s="4">
        <f>ROUND(('Sheet1 (4)'!Q1177+'Sheet1 (4)'!V1177)/100,2)</f>
        <v>-1.29</v>
      </c>
      <c r="Q1171" s="7" t="e">
        <f>ROUND('Sheet1 (4)'!W1177/100,2)</f>
        <v>#VALUE!</v>
      </c>
      <c r="R1171" s="7" t="e">
        <f>ROUND('Sheet1 (4)'!X1177/100,2)</f>
        <v>#VALUE!</v>
      </c>
      <c r="S1171" s="7">
        <f>ROUND('Sheet1 (4)'!Y1177/100,2)</f>
        <v>0.05</v>
      </c>
      <c r="T1171" s="7">
        <f>ROUND('Sheet1 (4)'!Z1177/100,2)</f>
        <v>0.06</v>
      </c>
      <c r="U1171" s="7">
        <f>ROUND('Sheet1 (4)'!AA1177/100,2)</f>
        <v>0.06</v>
      </c>
      <c r="V1171" s="1" t="str">
        <f>'Sheet1 (4)'!AB1177&amp;".T"</f>
        <v>265A.T</v>
      </c>
      <c r="W1171">
        <f>ROUND('Sheet1 (4)'!AC1177,2)</f>
        <v>33.85</v>
      </c>
      <c r="X1171">
        <f>ROUND('Sheet1 (4)'!AD1177,2)</f>
        <v>2.44</v>
      </c>
      <c r="Y1171" t="str">
        <f>_xlfn.XLOOKUP('Sheet1 (4)'!AB1177,'Sheet1 (3)'!B:B,'Sheet1 (3)'!D:D,"",0)</f>
        <v>グロース</v>
      </c>
    </row>
    <row r="1172" spans="1:25" x14ac:dyDescent="0.2">
      <c r="A1172">
        <v>1171</v>
      </c>
      <c r="B1172" s="1" t="str">
        <f>_xlfn.XLOOKUP('Sheet1 (4)'!AB1178,'Sheet1 (3)'!B:B,'Sheet1 (3)'!C:C,"",0)</f>
        <v>ホーブ</v>
      </c>
      <c r="C1172" s="1" t="str">
        <f>_xlfn.XLOOKUP('Sheet1 (4)'!AB1178,'Sheet1 (3)'!B:B,'Sheet1 (3)'!F:F,"",0)</f>
        <v>水産・農林業</v>
      </c>
      <c r="D1172" s="1">
        <f>ROUND('Sheet1 (4)'!E1178/100000000,2)</f>
        <v>0.01</v>
      </c>
      <c r="E1172" s="1">
        <f>ROUND('Sheet1 (4)'!F1178/100,2)</f>
        <v>1.07</v>
      </c>
      <c r="F1172" s="1">
        <f>ROUND('Sheet1 (4)'!G1178/100,2)</f>
        <v>1.48</v>
      </c>
      <c r="G1172" s="1">
        <f>ROUND('Sheet1 (4)'!H1178/100,2)</f>
        <v>1.35</v>
      </c>
      <c r="H1172" s="1">
        <f>ROUND('Sheet1 (4)'!I1178/100,2)</f>
        <v>0.33</v>
      </c>
      <c r="I1172" s="1">
        <f>ROUND('Sheet1 (4)'!J1178/100,2)</f>
        <v>0.38</v>
      </c>
      <c r="J1172" s="1" t="e">
        <f>ROUND('Sheet1 (4)'!K1178/100,2)</f>
        <v>#VALUE!</v>
      </c>
      <c r="K1172" s="1" t="e">
        <f>ROUND('Sheet1 (4)'!L1178/100,2)</f>
        <v>#VALUE!</v>
      </c>
      <c r="L1172" s="4">
        <f>ROUND(('Sheet1 (4)'!M1178+'Sheet1 (4)'!R1178)/100,2)</f>
        <v>3.36</v>
      </c>
      <c r="M1172" s="4">
        <f>ROUND(('Sheet1 (4)'!N1178+'Sheet1 (4)'!S1178)/100,2)</f>
        <v>1.1100000000000001</v>
      </c>
      <c r="N1172" s="4">
        <f>ROUND(('Sheet1 (4)'!O1178+'Sheet1 (4)'!T1178)/100,2)</f>
        <v>1.18</v>
      </c>
      <c r="O1172" s="4">
        <f>ROUND(('Sheet1 (4)'!P1178+'Sheet1 (4)'!U1178)/100,2)</f>
        <v>-1.83</v>
      </c>
      <c r="P1172" s="4">
        <f>ROUND(('Sheet1 (4)'!Q1178+'Sheet1 (4)'!V1178)/100,2)</f>
        <v>-0.03</v>
      </c>
      <c r="Q1172" s="7">
        <f>ROUND('Sheet1 (4)'!W1178/100,2)</f>
        <v>0.21</v>
      </c>
      <c r="R1172" s="7">
        <f>ROUND('Sheet1 (4)'!X1178/100,2)</f>
        <v>0.22</v>
      </c>
      <c r="S1172" s="7">
        <f>ROUND('Sheet1 (4)'!Y1178/100,2)</f>
        <v>0.15</v>
      </c>
      <c r="T1172" s="7">
        <f>ROUND('Sheet1 (4)'!Z1178/100,2)</f>
        <v>0.03</v>
      </c>
      <c r="U1172" s="7">
        <f>ROUND('Sheet1 (4)'!AA1178/100,2)</f>
        <v>0.03</v>
      </c>
      <c r="V1172" s="1" t="str">
        <f>'Sheet1 (4)'!AB1178&amp;".T"</f>
        <v>1382.T</v>
      </c>
      <c r="W1172" t="e">
        <f>ROUND('Sheet1 (4)'!AC1178,2)</f>
        <v>#VALUE!</v>
      </c>
      <c r="X1172">
        <f>ROUND('Sheet1 (4)'!AD1178,2)</f>
        <v>2.31</v>
      </c>
      <c r="Y1172" t="str">
        <f>_xlfn.XLOOKUP('Sheet1 (4)'!AB1178,'Sheet1 (3)'!B:B,'Sheet1 (3)'!D:D,"",0)</f>
        <v>スタンダード</v>
      </c>
    </row>
    <row r="1173" spans="1:25" x14ac:dyDescent="0.2">
      <c r="A1173">
        <v>1172</v>
      </c>
      <c r="B1173" s="1" t="str">
        <f>_xlfn.XLOOKUP('Sheet1 (4)'!AB1179,'Sheet1 (3)'!B:B,'Sheet1 (3)'!C:C,"",0)</f>
        <v>ほぼ日</v>
      </c>
      <c r="C1173" s="1" t="str">
        <f>_xlfn.XLOOKUP('Sheet1 (4)'!AB1179,'Sheet1 (3)'!B:B,'Sheet1 (3)'!F:F,"",0)</f>
        <v>小売業</v>
      </c>
      <c r="D1173" s="1">
        <f>ROUND('Sheet1 (4)'!E1179/100000000,2)</f>
        <v>0.02</v>
      </c>
      <c r="E1173" s="1">
        <f>ROUND('Sheet1 (4)'!F1179/100,2)</f>
        <v>1.56</v>
      </c>
      <c r="F1173" s="1">
        <f>ROUND('Sheet1 (4)'!G1179/100,2)</f>
        <v>2.75</v>
      </c>
      <c r="G1173" s="1">
        <f>ROUND('Sheet1 (4)'!H1179/100,2)</f>
        <v>5.9</v>
      </c>
      <c r="H1173" s="1">
        <f>ROUND('Sheet1 (4)'!I1179/100,2)</f>
        <v>5.47</v>
      </c>
      <c r="I1173" s="1">
        <f>ROUND('Sheet1 (4)'!J1179/100,2)</f>
        <v>6.17</v>
      </c>
      <c r="J1173" s="1" t="e">
        <f>ROUND('Sheet1 (4)'!K1179/100,2)</f>
        <v>#VALUE!</v>
      </c>
      <c r="K1173" s="1" t="e">
        <f>ROUND('Sheet1 (4)'!L1179/100,2)</f>
        <v>#VALUE!</v>
      </c>
      <c r="L1173" s="4">
        <f>ROUND(('Sheet1 (4)'!M1179+'Sheet1 (4)'!R1179)/100,2)</f>
        <v>1.75</v>
      </c>
      <c r="M1173" s="4">
        <f>ROUND(('Sheet1 (4)'!N1179+'Sheet1 (4)'!S1179)/100,2)</f>
        <v>-0.54</v>
      </c>
      <c r="N1173" s="4">
        <f>ROUND(('Sheet1 (4)'!O1179+'Sheet1 (4)'!T1179)/100,2)</f>
        <v>-1.3</v>
      </c>
      <c r="O1173" s="4">
        <f>ROUND(('Sheet1 (4)'!P1179+'Sheet1 (4)'!U1179)/100,2)</f>
        <v>-0.66</v>
      </c>
      <c r="P1173" s="4">
        <f>ROUND(('Sheet1 (4)'!Q1179+'Sheet1 (4)'!V1179)/100,2)</f>
        <v>-3.27</v>
      </c>
      <c r="Q1173" s="7">
        <f>ROUND('Sheet1 (4)'!W1179/100,2)</f>
        <v>0.05</v>
      </c>
      <c r="R1173" s="7">
        <f>ROUND('Sheet1 (4)'!X1179/100,2)</f>
        <v>0.05</v>
      </c>
      <c r="S1173" s="7">
        <f>ROUND('Sheet1 (4)'!Y1179/100,2)</f>
        <v>0.1</v>
      </c>
      <c r="T1173" s="7">
        <f>ROUND('Sheet1 (4)'!Z1179/100,2)</f>
        <v>0.09</v>
      </c>
      <c r="U1173" s="7">
        <f>ROUND('Sheet1 (4)'!AA1179/100,2)</f>
        <v>0.1</v>
      </c>
      <c r="V1173" s="1" t="str">
        <f>'Sheet1 (4)'!AB1179&amp;".T"</f>
        <v>3560.T</v>
      </c>
      <c r="W1173">
        <f>ROUND('Sheet1 (4)'!AC1179,2)</f>
        <v>16.579999999999998</v>
      </c>
      <c r="X1173">
        <f>ROUND('Sheet1 (4)'!AD1179,2)</f>
        <v>1.52</v>
      </c>
      <c r="Y1173" t="str">
        <f>_xlfn.XLOOKUP('Sheet1 (4)'!AB1179,'Sheet1 (3)'!B:B,'Sheet1 (3)'!D:D,"",0)</f>
        <v>スタンダード</v>
      </c>
    </row>
    <row r="1174" spans="1:25" x14ac:dyDescent="0.2">
      <c r="A1174">
        <v>1173</v>
      </c>
      <c r="B1174" s="1" t="str">
        <f>_xlfn.XLOOKUP('Sheet1 (4)'!AB1180,'Sheet1 (3)'!B:B,'Sheet1 (3)'!C:C,"",0)</f>
        <v>ホーチキ</v>
      </c>
      <c r="C1174" s="1" t="str">
        <f>_xlfn.XLOOKUP('Sheet1 (4)'!AB1180,'Sheet1 (3)'!B:B,'Sheet1 (3)'!F:F,"",0)</f>
        <v>電気機器</v>
      </c>
      <c r="D1174" s="1">
        <f>ROUND('Sheet1 (4)'!E1180/100000000,2)</f>
        <v>0.25</v>
      </c>
      <c r="E1174" s="1">
        <f>ROUND('Sheet1 (4)'!F1180/100,2)</f>
        <v>51.81</v>
      </c>
      <c r="F1174" s="1">
        <f>ROUND('Sheet1 (4)'!G1180/100,2)</f>
        <v>54.81</v>
      </c>
      <c r="G1174" s="1">
        <f>ROUND('Sheet1 (4)'!H1180/100,2)</f>
        <v>55.91</v>
      </c>
      <c r="H1174" s="1">
        <f>ROUND('Sheet1 (4)'!I1180/100,2)</f>
        <v>73.760000000000005</v>
      </c>
      <c r="I1174" s="1">
        <f>ROUND('Sheet1 (4)'!J1180/100,2)</f>
        <v>95.53</v>
      </c>
      <c r="J1174" s="1">
        <f>ROUND('Sheet1 (4)'!K1180/100,2)</f>
        <v>105</v>
      </c>
      <c r="K1174" s="1">
        <f>ROUND('Sheet1 (4)'!L1180/100,2)</f>
        <v>130</v>
      </c>
      <c r="L1174" s="4">
        <f>ROUND(('Sheet1 (4)'!M1180+'Sheet1 (4)'!R1180)/100,2)</f>
        <v>31.01</v>
      </c>
      <c r="M1174" s="4">
        <f>ROUND(('Sheet1 (4)'!N1180+'Sheet1 (4)'!S1180)/100,2)</f>
        <v>71.23</v>
      </c>
      <c r="N1174" s="4">
        <f>ROUND(('Sheet1 (4)'!O1180+'Sheet1 (4)'!T1180)/100,2)</f>
        <v>-17.88</v>
      </c>
      <c r="O1174" s="4">
        <f>ROUND(('Sheet1 (4)'!P1180+'Sheet1 (4)'!U1180)/100,2)</f>
        <v>-17.600000000000001</v>
      </c>
      <c r="P1174" s="4">
        <f>ROUND(('Sheet1 (4)'!Q1180+'Sheet1 (4)'!V1180)/100,2)</f>
        <v>112.38</v>
      </c>
      <c r="Q1174" s="7">
        <f>ROUND('Sheet1 (4)'!W1180/100,2)</f>
        <v>0.1</v>
      </c>
      <c r="R1174" s="7">
        <f>ROUND('Sheet1 (4)'!X1180/100,2)</f>
        <v>0.1</v>
      </c>
      <c r="S1174" s="7">
        <f>ROUND('Sheet1 (4)'!Y1180/100,2)</f>
        <v>0.1</v>
      </c>
      <c r="T1174" s="7">
        <f>ROUND('Sheet1 (4)'!Z1180/100,2)</f>
        <v>0.11</v>
      </c>
      <c r="U1174" s="7">
        <f>ROUND('Sheet1 (4)'!AA1180/100,2)</f>
        <v>0.14000000000000001</v>
      </c>
      <c r="V1174" s="1" t="str">
        <f>'Sheet1 (4)'!AB1180&amp;".T"</f>
        <v>6745.T</v>
      </c>
      <c r="W1174">
        <f>ROUND('Sheet1 (4)'!AC1180,2)</f>
        <v>11.85</v>
      </c>
      <c r="X1174">
        <f>ROUND('Sheet1 (4)'!AD1180,2)</f>
        <v>1.61</v>
      </c>
      <c r="Y1174" t="str">
        <f>_xlfn.XLOOKUP('Sheet1 (4)'!AB1180,'Sheet1 (3)'!B:B,'Sheet1 (3)'!D:D,"",0)</f>
        <v>プライム</v>
      </c>
    </row>
    <row r="1175" spans="1:25" x14ac:dyDescent="0.2">
      <c r="A1175">
        <v>1174</v>
      </c>
      <c r="B1175" s="1" t="str">
        <f>_xlfn.XLOOKUP('Sheet1 (4)'!AB1181,'Sheet1 (3)'!B:B,'Sheet1 (3)'!C:C,"",0)</f>
        <v>放電精密加工研究所</v>
      </c>
      <c r="C1175" s="1" t="str">
        <f>_xlfn.XLOOKUP('Sheet1 (4)'!AB1181,'Sheet1 (3)'!B:B,'Sheet1 (3)'!F:F,"",0)</f>
        <v>機械</v>
      </c>
      <c r="D1175" s="1">
        <f>ROUND('Sheet1 (4)'!E1181/100000000,2)</f>
        <v>0.11</v>
      </c>
      <c r="E1175" s="1">
        <f>ROUND('Sheet1 (4)'!F1181/100,2)</f>
        <v>-5.56</v>
      </c>
      <c r="F1175" s="1">
        <f>ROUND('Sheet1 (4)'!G1181/100,2)</f>
        <v>6.34</v>
      </c>
      <c r="G1175" s="1">
        <f>ROUND('Sheet1 (4)'!H1181/100,2)</f>
        <v>-3.12</v>
      </c>
      <c r="H1175" s="1">
        <f>ROUND('Sheet1 (4)'!I1181/100,2)</f>
        <v>2.2999999999999998</v>
      </c>
      <c r="I1175" s="1">
        <f>ROUND('Sheet1 (4)'!J1181/100,2)</f>
        <v>6.89</v>
      </c>
      <c r="J1175" s="1">
        <f>ROUND('Sheet1 (4)'!K1181/100,2)</f>
        <v>8</v>
      </c>
      <c r="K1175" s="1">
        <f>ROUND('Sheet1 (4)'!L1181/100,2)</f>
        <v>11.5</v>
      </c>
      <c r="L1175" s="4">
        <f>ROUND(('Sheet1 (4)'!M1181+'Sheet1 (4)'!R1181)/100,2)</f>
        <v>-4.26</v>
      </c>
      <c r="M1175" s="4">
        <f>ROUND(('Sheet1 (4)'!N1181+'Sheet1 (4)'!S1181)/100,2)</f>
        <v>24.83</v>
      </c>
      <c r="N1175" s="4">
        <f>ROUND(('Sheet1 (4)'!O1181+'Sheet1 (4)'!T1181)/100,2)</f>
        <v>-9.35</v>
      </c>
      <c r="O1175" s="4">
        <f>ROUND(('Sheet1 (4)'!P1181+'Sheet1 (4)'!U1181)/100,2)</f>
        <v>2.33</v>
      </c>
      <c r="P1175" s="4">
        <f>ROUND(('Sheet1 (4)'!Q1181+'Sheet1 (4)'!V1181)/100,2)</f>
        <v>-2.04</v>
      </c>
      <c r="Q1175" s="7">
        <f>ROUND('Sheet1 (4)'!W1181/100,2)</f>
        <v>-0.44</v>
      </c>
      <c r="R1175" s="7">
        <f>ROUND('Sheet1 (4)'!X1181/100,2)</f>
        <v>0.26</v>
      </c>
      <c r="S1175" s="7">
        <f>ROUND('Sheet1 (4)'!Y1181/100,2)</f>
        <v>-0.22</v>
      </c>
      <c r="T1175" s="7">
        <f>ROUND('Sheet1 (4)'!Z1181/100,2)</f>
        <v>0.04</v>
      </c>
      <c r="U1175" s="7">
        <f>ROUND('Sheet1 (4)'!AA1181/100,2)</f>
        <v>0.08</v>
      </c>
      <c r="V1175" s="1" t="str">
        <f>'Sheet1 (4)'!AB1181&amp;".T"</f>
        <v>6469.T</v>
      </c>
      <c r="W1175">
        <f>ROUND('Sheet1 (4)'!AC1181,2)</f>
        <v>28.52</v>
      </c>
      <c r="X1175">
        <f>ROUND('Sheet1 (4)'!AD1181,2)</f>
        <v>3.14</v>
      </c>
      <c r="Y1175" t="str">
        <f>_xlfn.XLOOKUP('Sheet1 (4)'!AB1181,'Sheet1 (3)'!B:B,'Sheet1 (3)'!D:D,"",0)</f>
        <v>スタンダード</v>
      </c>
    </row>
    <row r="1176" spans="1:25" x14ac:dyDescent="0.2">
      <c r="A1176">
        <v>1175</v>
      </c>
      <c r="B1176" s="1" t="str">
        <f>_xlfn.XLOOKUP('Sheet1 (4)'!AB1182,'Sheet1 (3)'!B:B,'Sheet1 (3)'!C:C,"",0)</f>
        <v>保土谷化学工業</v>
      </c>
      <c r="C1176" s="1" t="str">
        <f>_xlfn.XLOOKUP('Sheet1 (4)'!AB1182,'Sheet1 (3)'!B:B,'Sheet1 (3)'!F:F,"",0)</f>
        <v>化学</v>
      </c>
      <c r="D1176" s="1">
        <f>ROUND('Sheet1 (4)'!E1182/100000000,2)</f>
        <v>0.16</v>
      </c>
      <c r="E1176" s="1">
        <f>ROUND('Sheet1 (4)'!F1182/100,2)</f>
        <v>54.45</v>
      </c>
      <c r="F1176" s="1">
        <f>ROUND('Sheet1 (4)'!G1182/100,2)</f>
        <v>64.22</v>
      </c>
      <c r="G1176" s="1">
        <f>ROUND('Sheet1 (4)'!H1182/100,2)</f>
        <v>37.020000000000003</v>
      </c>
      <c r="H1176" s="1">
        <f>ROUND('Sheet1 (4)'!I1182/100,2)</f>
        <v>39.520000000000003</v>
      </c>
      <c r="I1176" s="1">
        <f>ROUND('Sheet1 (4)'!J1182/100,2)</f>
        <v>48.76</v>
      </c>
      <c r="J1176" s="1">
        <f>ROUND('Sheet1 (4)'!K1182/100,2)</f>
        <v>45</v>
      </c>
      <c r="K1176" s="1">
        <f>ROUND('Sheet1 (4)'!L1182/100,2)</f>
        <v>49</v>
      </c>
      <c r="L1176" s="4">
        <f>ROUND(('Sheet1 (4)'!M1182+'Sheet1 (4)'!R1182)/100,2)</f>
        <v>26.91</v>
      </c>
      <c r="M1176" s="4">
        <f>ROUND(('Sheet1 (4)'!N1182+'Sheet1 (4)'!S1182)/100,2)</f>
        <v>25.74</v>
      </c>
      <c r="N1176" s="4">
        <f>ROUND(('Sheet1 (4)'!O1182+'Sheet1 (4)'!T1182)/100,2)</f>
        <v>-59.78</v>
      </c>
      <c r="O1176" s="4">
        <f>ROUND(('Sheet1 (4)'!P1182+'Sheet1 (4)'!U1182)/100,2)</f>
        <v>43.93</v>
      </c>
      <c r="P1176" s="4">
        <f>ROUND(('Sheet1 (4)'!Q1182+'Sheet1 (4)'!V1182)/100,2)</f>
        <v>-8.7899999999999991</v>
      </c>
      <c r="Q1176" s="7">
        <f>ROUND('Sheet1 (4)'!W1182/100,2)</f>
        <v>0.12</v>
      </c>
      <c r="R1176" s="7">
        <f>ROUND('Sheet1 (4)'!X1182/100,2)</f>
        <v>0.1</v>
      </c>
      <c r="S1176" s="7">
        <f>ROUND('Sheet1 (4)'!Y1182/100,2)</f>
        <v>7.0000000000000007E-2</v>
      </c>
      <c r="T1176" s="7">
        <f>ROUND('Sheet1 (4)'!Z1182/100,2)</f>
        <v>7.0000000000000007E-2</v>
      </c>
      <c r="U1176" s="7">
        <f>ROUND('Sheet1 (4)'!AA1182/100,2)</f>
        <v>0.08</v>
      </c>
      <c r="V1176" s="1" t="str">
        <f>'Sheet1 (4)'!AB1182&amp;".T"</f>
        <v>4112.T</v>
      </c>
      <c r="W1176">
        <f>ROUND('Sheet1 (4)'!AC1182,2)</f>
        <v>13.55</v>
      </c>
      <c r="X1176">
        <f>ROUND('Sheet1 (4)'!AD1182,2)</f>
        <v>0.56999999999999995</v>
      </c>
      <c r="Y1176" t="str">
        <f>_xlfn.XLOOKUP('Sheet1 (4)'!AB1182,'Sheet1 (3)'!B:B,'Sheet1 (3)'!D:D,"",0)</f>
        <v>プライム</v>
      </c>
    </row>
    <row r="1177" spans="1:25" x14ac:dyDescent="0.2">
      <c r="A1177">
        <v>1176</v>
      </c>
      <c r="B1177" s="1" t="str">
        <f>_xlfn.XLOOKUP('Sheet1 (4)'!AB1183,'Sheet1 (3)'!B:B,'Sheet1 (3)'!C:C,"",0)</f>
        <v>ホギメディカル</v>
      </c>
      <c r="C1177" s="1" t="str">
        <f>_xlfn.XLOOKUP('Sheet1 (4)'!AB1183,'Sheet1 (3)'!B:B,'Sheet1 (3)'!F:F,"",0)</f>
        <v>繊維製品</v>
      </c>
      <c r="D1177" s="1">
        <f>ROUND('Sheet1 (4)'!E1183/100000000,2)</f>
        <v>0.22</v>
      </c>
      <c r="E1177" s="1">
        <f>ROUND('Sheet1 (4)'!F1183/100,2)</f>
        <v>56.33</v>
      </c>
      <c r="F1177" s="1">
        <f>ROUND('Sheet1 (4)'!G1183/100,2)</f>
        <v>61.36</v>
      </c>
      <c r="G1177" s="1">
        <f>ROUND('Sheet1 (4)'!H1183/100,2)</f>
        <v>66.349999999999994</v>
      </c>
      <c r="H1177" s="1">
        <f>ROUND('Sheet1 (4)'!I1183/100,2)</f>
        <v>41.69</v>
      </c>
      <c r="I1177" s="1">
        <f>ROUND('Sheet1 (4)'!J1183/100,2)</f>
        <v>36.28</v>
      </c>
      <c r="J1177" s="1">
        <f>ROUND('Sheet1 (4)'!K1183/100,2)</f>
        <v>28.34</v>
      </c>
      <c r="K1177" s="1">
        <f>ROUND('Sheet1 (4)'!L1183/100,2)</f>
        <v>47.5</v>
      </c>
      <c r="L1177" s="4">
        <f>ROUND(('Sheet1 (4)'!M1183+'Sheet1 (4)'!R1183)/100,2)</f>
        <v>-0.96</v>
      </c>
      <c r="M1177" s="4">
        <f>ROUND(('Sheet1 (4)'!N1183+'Sheet1 (4)'!S1183)/100,2)</f>
        <v>46.89</v>
      </c>
      <c r="N1177" s="4">
        <f>ROUND(('Sheet1 (4)'!O1183+'Sheet1 (4)'!T1183)/100,2)</f>
        <v>72.25</v>
      </c>
      <c r="O1177" s="4">
        <f>ROUND(('Sheet1 (4)'!P1183+'Sheet1 (4)'!U1183)/100,2)</f>
        <v>38.549999999999997</v>
      </c>
      <c r="P1177" s="4">
        <f>ROUND(('Sheet1 (4)'!Q1183+'Sheet1 (4)'!V1183)/100,2)</f>
        <v>76.38</v>
      </c>
      <c r="Q1177" s="7">
        <f>ROUND('Sheet1 (4)'!W1183/100,2)</f>
        <v>0.05</v>
      </c>
      <c r="R1177" s="7">
        <f>ROUND('Sheet1 (4)'!X1183/100,2)</f>
        <v>0.05</v>
      </c>
      <c r="S1177" s="7">
        <f>ROUND('Sheet1 (4)'!Y1183/100,2)</f>
        <v>0.05</v>
      </c>
      <c r="T1177" s="7">
        <f>ROUND('Sheet1 (4)'!Z1183/100,2)</f>
        <v>0.03</v>
      </c>
      <c r="U1177" s="7">
        <f>ROUND('Sheet1 (4)'!AA1183/100,2)</f>
        <v>0.02</v>
      </c>
      <c r="V1177" s="1" t="str">
        <f>'Sheet1 (4)'!AB1183&amp;".T"</f>
        <v>3593.T</v>
      </c>
      <c r="W1177">
        <f>ROUND('Sheet1 (4)'!AC1183,2)</f>
        <v>207.92</v>
      </c>
      <c r="X1177">
        <f>ROUND('Sheet1 (4)'!AD1183,2)</f>
        <v>1.59</v>
      </c>
      <c r="Y1177" t="str">
        <f>_xlfn.XLOOKUP('Sheet1 (4)'!AB1183,'Sheet1 (3)'!B:B,'Sheet1 (3)'!D:D,"",0)</f>
        <v>プライム</v>
      </c>
    </row>
    <row r="1178" spans="1:25" x14ac:dyDescent="0.2">
      <c r="A1178">
        <v>1177</v>
      </c>
      <c r="B1178" s="1" t="str">
        <f>_xlfn.XLOOKUP('Sheet1 (4)'!AB1184,'Sheet1 (3)'!B:B,'Sheet1 (3)'!C:C,"",0)</f>
        <v>北條組</v>
      </c>
      <c r="C1178" s="1" t="str">
        <f>_xlfn.XLOOKUP('Sheet1 (4)'!AB1184,'Sheet1 (3)'!B:B,'Sheet1 (3)'!F:F,"",0)</f>
        <v>建設業</v>
      </c>
      <c r="D1178" s="1">
        <f>ROUND('Sheet1 (4)'!E1184/100000000,2)</f>
        <v>0.01</v>
      </c>
      <c r="E1178" s="1" t="e">
        <f>ROUND('Sheet1 (4)'!F1184/100,2)</f>
        <v>#VALUE!</v>
      </c>
      <c r="F1178" s="1" t="e">
        <f>ROUND('Sheet1 (4)'!G1184/100,2)</f>
        <v>#VALUE!</v>
      </c>
      <c r="G1178" s="1">
        <f>ROUND('Sheet1 (4)'!H1184/100,2)</f>
        <v>8.52</v>
      </c>
      <c r="H1178" s="1">
        <f>ROUND('Sheet1 (4)'!I1184/100,2)</f>
        <v>7.14</v>
      </c>
      <c r="I1178" s="1">
        <f>ROUND('Sheet1 (4)'!J1184/100,2)</f>
        <v>7.76</v>
      </c>
      <c r="J1178" s="1" t="e">
        <f>ROUND('Sheet1 (4)'!K1184/100,2)</f>
        <v>#VALUE!</v>
      </c>
      <c r="K1178" s="1" t="e">
        <f>ROUND('Sheet1 (4)'!L1184/100,2)</f>
        <v>#VALUE!</v>
      </c>
      <c r="L1178" s="4" t="e">
        <f>ROUND(('Sheet1 (4)'!M1184+'Sheet1 (4)'!R1184)/100,2)</f>
        <v>#VALUE!</v>
      </c>
      <c r="M1178" s="4" t="e">
        <f>ROUND(('Sheet1 (4)'!N1184+'Sheet1 (4)'!S1184)/100,2)</f>
        <v>#VALUE!</v>
      </c>
      <c r="N1178" s="4" t="e">
        <f>ROUND(('Sheet1 (4)'!O1184+'Sheet1 (4)'!T1184)/100,2)</f>
        <v>#VALUE!</v>
      </c>
      <c r="O1178" s="4" t="e">
        <f>ROUND(('Sheet1 (4)'!P1184+'Sheet1 (4)'!U1184)/100,2)</f>
        <v>#VALUE!</v>
      </c>
      <c r="P1178" s="4">
        <f>ROUND(('Sheet1 (4)'!Q1184+'Sheet1 (4)'!V1184)/100,2)</f>
        <v>4.4400000000000004</v>
      </c>
      <c r="Q1178" s="7" t="e">
        <f>ROUND('Sheet1 (4)'!W1184/100,2)</f>
        <v>#VALUE!</v>
      </c>
      <c r="R1178" s="7" t="e">
        <f>ROUND('Sheet1 (4)'!X1184/100,2)</f>
        <v>#VALUE!</v>
      </c>
      <c r="S1178" s="7" t="e">
        <f>ROUND('Sheet1 (4)'!Y1184/100,2)</f>
        <v>#VALUE!</v>
      </c>
      <c r="T1178" s="7">
        <f>ROUND('Sheet1 (4)'!Z1184/100,2)</f>
        <v>0.09</v>
      </c>
      <c r="U1178" s="7">
        <f>ROUND('Sheet1 (4)'!AA1184/100,2)</f>
        <v>0.1</v>
      </c>
      <c r="V1178" s="1" t="str">
        <f>'Sheet1 (4)'!AB1184&amp;".T"</f>
        <v>403A.T</v>
      </c>
      <c r="W1178">
        <f>ROUND('Sheet1 (4)'!AC1184,2)</f>
        <v>4.3600000000000003</v>
      </c>
      <c r="X1178" t="e">
        <f>ROUND('Sheet1 (4)'!AD1184,2)</f>
        <v>#VALUE!</v>
      </c>
      <c r="Y1178" t="str">
        <f>_xlfn.XLOOKUP('Sheet1 (4)'!AB1184,'Sheet1 (3)'!B:B,'Sheet1 (3)'!D:D,"",0)</f>
        <v>PRO Market</v>
      </c>
    </row>
    <row r="1179" spans="1:25" x14ac:dyDescent="0.2">
      <c r="A1179">
        <v>1178</v>
      </c>
      <c r="B1179" s="1" t="str">
        <f>_xlfn.XLOOKUP('Sheet1 (4)'!AB1185,'Sheet1 (3)'!B:B,'Sheet1 (3)'!C:C,"",0)</f>
        <v>北海道コカ・コーラボトリング</v>
      </c>
      <c r="C1179" s="1" t="str">
        <f>_xlfn.XLOOKUP('Sheet1 (4)'!AB1185,'Sheet1 (3)'!B:B,'Sheet1 (3)'!F:F,"",0)</f>
        <v>食料品</v>
      </c>
      <c r="D1179" s="1">
        <f>ROUND('Sheet1 (4)'!E1185/100000000,2)</f>
        <v>0.14000000000000001</v>
      </c>
      <c r="E1179" s="1">
        <f>ROUND('Sheet1 (4)'!F1185/100,2)</f>
        <v>7</v>
      </c>
      <c r="F1179" s="1">
        <f>ROUND('Sheet1 (4)'!G1185/100,2)</f>
        <v>6.08</v>
      </c>
      <c r="G1179" s="1">
        <f>ROUND('Sheet1 (4)'!H1185/100,2)</f>
        <v>17.260000000000002</v>
      </c>
      <c r="H1179" s="1">
        <f>ROUND('Sheet1 (4)'!I1185/100,2)</f>
        <v>22.05</v>
      </c>
      <c r="I1179" s="1">
        <f>ROUND('Sheet1 (4)'!J1185/100,2)</f>
        <v>22.05</v>
      </c>
      <c r="J1179" s="1" t="e">
        <f>ROUND('Sheet1 (4)'!K1185/100,2)</f>
        <v>#VALUE!</v>
      </c>
      <c r="K1179" s="1" t="e">
        <f>ROUND('Sheet1 (4)'!L1185/100,2)</f>
        <v>#VALUE!</v>
      </c>
      <c r="L1179" s="4">
        <f>ROUND(('Sheet1 (4)'!M1185+'Sheet1 (4)'!R1185)/100,2)</f>
        <v>10.74</v>
      </c>
      <c r="M1179" s="4">
        <f>ROUND(('Sheet1 (4)'!N1185+'Sheet1 (4)'!S1185)/100,2)</f>
        <v>-0.37</v>
      </c>
      <c r="N1179" s="4">
        <f>ROUND(('Sheet1 (4)'!O1185+'Sheet1 (4)'!T1185)/100,2)</f>
        <v>13.06</v>
      </c>
      <c r="O1179" s="4">
        <f>ROUND(('Sheet1 (4)'!P1185+'Sheet1 (4)'!U1185)/100,2)</f>
        <v>15.71</v>
      </c>
      <c r="P1179" s="4">
        <f>ROUND(('Sheet1 (4)'!Q1185+'Sheet1 (4)'!V1185)/100,2)</f>
        <v>15.71</v>
      </c>
      <c r="Q1179" s="7">
        <f>ROUND('Sheet1 (4)'!W1185/100,2)</f>
        <v>0.02</v>
      </c>
      <c r="R1179" s="7">
        <f>ROUND('Sheet1 (4)'!X1185/100,2)</f>
        <v>0.01</v>
      </c>
      <c r="S1179" s="7">
        <f>ROUND('Sheet1 (4)'!Y1185/100,2)</f>
        <v>0.03</v>
      </c>
      <c r="T1179" s="7">
        <f>ROUND('Sheet1 (4)'!Z1185/100,2)</f>
        <v>0.04</v>
      </c>
      <c r="U1179" s="7">
        <f>ROUND('Sheet1 (4)'!AA1185/100,2)</f>
        <v>0.04</v>
      </c>
      <c r="V1179" s="1" t="str">
        <f>'Sheet1 (4)'!AB1185&amp;".T"</f>
        <v>2573.T</v>
      </c>
      <c r="W1179">
        <f>ROUND('Sheet1 (4)'!AC1185,2)</f>
        <v>36.92</v>
      </c>
      <c r="X1179">
        <f>ROUND('Sheet1 (4)'!AD1185,2)</f>
        <v>1.25</v>
      </c>
      <c r="Y1179" t="str">
        <f>_xlfn.XLOOKUP('Sheet1 (4)'!AB1185,'Sheet1 (3)'!B:B,'Sheet1 (3)'!D:D,"",0)</f>
        <v>スタンダード</v>
      </c>
    </row>
    <row r="1180" spans="1:25" x14ac:dyDescent="0.2">
      <c r="A1180">
        <v>1179</v>
      </c>
      <c r="B1180" s="1" t="str">
        <f>_xlfn.XLOOKUP('Sheet1 (4)'!AB1186,'Sheet1 (3)'!B:B,'Sheet1 (3)'!C:C,"",0)</f>
        <v>北海道電力</v>
      </c>
      <c r="C1180" s="1" t="str">
        <f>_xlfn.XLOOKUP('Sheet1 (4)'!AB1186,'Sheet1 (3)'!B:B,'Sheet1 (3)'!F:F,"",0)</f>
        <v>電気・ガス業</v>
      </c>
      <c r="D1180" s="1">
        <f>ROUND('Sheet1 (4)'!E1186/100000000,2)</f>
        <v>2.0499999999999998</v>
      </c>
      <c r="E1180" s="1">
        <f>ROUND('Sheet1 (4)'!F1186/100,2)</f>
        <v>537.75</v>
      </c>
      <c r="F1180" s="1">
        <f>ROUND('Sheet1 (4)'!G1186/100,2)</f>
        <v>249.71</v>
      </c>
      <c r="G1180" s="1">
        <f>ROUND('Sheet1 (4)'!H1186/100,2)</f>
        <v>-220.41</v>
      </c>
      <c r="H1180" s="1">
        <f>ROUND('Sheet1 (4)'!I1186/100,2)</f>
        <v>1011.56</v>
      </c>
      <c r="I1180" s="1">
        <f>ROUND('Sheet1 (4)'!J1186/100,2)</f>
        <v>758.39</v>
      </c>
      <c r="J1180" s="1">
        <f>ROUND('Sheet1 (4)'!K1186/100,2)</f>
        <v>633.75</v>
      </c>
      <c r="K1180" s="1">
        <f>ROUND('Sheet1 (4)'!L1186/100,2)</f>
        <v>538.5</v>
      </c>
      <c r="L1180" s="4">
        <f>ROUND(('Sheet1 (4)'!M1186+'Sheet1 (4)'!R1186)/100,2)</f>
        <v>509.4</v>
      </c>
      <c r="M1180" s="4">
        <f>ROUND(('Sheet1 (4)'!N1186+'Sheet1 (4)'!S1186)/100,2)</f>
        <v>246.17</v>
      </c>
      <c r="N1180" s="4">
        <f>ROUND(('Sheet1 (4)'!O1186+'Sheet1 (4)'!T1186)/100,2)</f>
        <v>-858.22</v>
      </c>
      <c r="O1180" s="4">
        <f>ROUND(('Sheet1 (4)'!P1186+'Sheet1 (4)'!U1186)/100,2)</f>
        <v>952.94</v>
      </c>
      <c r="P1180" s="4">
        <f>ROUND(('Sheet1 (4)'!Q1186+'Sheet1 (4)'!V1186)/100,2)</f>
        <v>348.86</v>
      </c>
      <c r="Q1180" s="7">
        <f>ROUND('Sheet1 (4)'!W1186/100,2)</f>
        <v>0.14000000000000001</v>
      </c>
      <c r="R1180" s="7">
        <f>ROUND('Sheet1 (4)'!X1186/100,2)</f>
        <v>0.03</v>
      </c>
      <c r="S1180" s="7">
        <f>ROUND('Sheet1 (4)'!Y1186/100,2)</f>
        <v>-0.08</v>
      </c>
      <c r="T1180" s="7">
        <f>ROUND('Sheet1 (4)'!Z1186/100,2)</f>
        <v>0.23</v>
      </c>
      <c r="U1180" s="7">
        <f>ROUND('Sheet1 (4)'!AA1186/100,2)</f>
        <v>0.18</v>
      </c>
      <c r="V1180" s="1" t="str">
        <f>'Sheet1 (4)'!AB1186&amp;".T"</f>
        <v>9509.T</v>
      </c>
      <c r="W1180">
        <f>ROUND('Sheet1 (4)'!AC1186,2)</f>
        <v>3.68</v>
      </c>
      <c r="X1180">
        <f>ROUND('Sheet1 (4)'!AD1186,2)</f>
        <v>0.47</v>
      </c>
      <c r="Y1180" t="str">
        <f>_xlfn.XLOOKUP('Sheet1 (4)'!AB1186,'Sheet1 (3)'!B:B,'Sheet1 (3)'!D:D,"",0)</f>
        <v>プライム</v>
      </c>
    </row>
    <row r="1181" spans="1:25" x14ac:dyDescent="0.2">
      <c r="A1181">
        <v>1180</v>
      </c>
      <c r="B1181" s="1" t="str">
        <f>_xlfn.XLOOKUP('Sheet1 (4)'!AB1187,'Sheet1 (3)'!B:B,'Sheet1 (3)'!C:C,"",0)</f>
        <v>北海道瓦斯</v>
      </c>
      <c r="C1181" s="1" t="str">
        <f>_xlfn.XLOOKUP('Sheet1 (4)'!AB1187,'Sheet1 (3)'!B:B,'Sheet1 (3)'!F:F,"",0)</f>
        <v>電気・ガス業</v>
      </c>
      <c r="D1181" s="1">
        <f>ROUND('Sheet1 (4)'!E1187/100000000,2)</f>
        <v>0.88</v>
      </c>
      <c r="E1181" s="1">
        <f>ROUND('Sheet1 (4)'!F1187/100,2)</f>
        <v>50.86</v>
      </c>
      <c r="F1181" s="1">
        <f>ROUND('Sheet1 (4)'!G1187/100,2)</f>
        <v>70.53</v>
      </c>
      <c r="G1181" s="1">
        <f>ROUND('Sheet1 (4)'!H1187/100,2)</f>
        <v>133.43</v>
      </c>
      <c r="H1181" s="1">
        <f>ROUND('Sheet1 (4)'!I1187/100,2)</f>
        <v>155.96</v>
      </c>
      <c r="I1181" s="1">
        <f>ROUND('Sheet1 (4)'!J1187/100,2)</f>
        <v>143.29</v>
      </c>
      <c r="J1181" s="1" t="e">
        <f>ROUND('Sheet1 (4)'!K1187/100,2)</f>
        <v>#VALUE!</v>
      </c>
      <c r="K1181" s="1" t="e">
        <f>ROUND('Sheet1 (4)'!L1187/100,2)</f>
        <v>#VALUE!</v>
      </c>
      <c r="L1181" s="4">
        <f>ROUND(('Sheet1 (4)'!M1187+'Sheet1 (4)'!R1187)/100,2)</f>
        <v>121.5</v>
      </c>
      <c r="M1181" s="4">
        <f>ROUND(('Sheet1 (4)'!N1187+'Sheet1 (4)'!S1187)/100,2)</f>
        <v>86.08</v>
      </c>
      <c r="N1181" s="4">
        <f>ROUND(('Sheet1 (4)'!O1187+'Sheet1 (4)'!T1187)/100,2)</f>
        <v>-158.66</v>
      </c>
      <c r="O1181" s="4">
        <f>ROUND(('Sheet1 (4)'!P1187+'Sheet1 (4)'!U1187)/100,2)</f>
        <v>149.22</v>
      </c>
      <c r="P1181" s="4">
        <f>ROUND(('Sheet1 (4)'!Q1187+'Sheet1 (4)'!V1187)/100,2)</f>
        <v>97.73</v>
      </c>
      <c r="Q1181" s="7">
        <f>ROUND('Sheet1 (4)'!W1187/100,2)</f>
        <v>0.08</v>
      </c>
      <c r="R1181" s="7">
        <f>ROUND('Sheet1 (4)'!X1187/100,2)</f>
        <v>0.09</v>
      </c>
      <c r="S1181" s="7">
        <f>ROUND('Sheet1 (4)'!Y1187/100,2)</f>
        <v>0.16</v>
      </c>
      <c r="T1181" s="7">
        <f>ROUND('Sheet1 (4)'!Z1187/100,2)</f>
        <v>0.16</v>
      </c>
      <c r="U1181" s="7">
        <f>ROUND('Sheet1 (4)'!AA1187/100,2)</f>
        <v>0.12</v>
      </c>
      <c r="V1181" s="1" t="str">
        <f>'Sheet1 (4)'!AB1187&amp;".T"</f>
        <v>9534.T</v>
      </c>
      <c r="W1181">
        <f>ROUND('Sheet1 (4)'!AC1187,2)</f>
        <v>5.32</v>
      </c>
      <c r="X1181">
        <f>ROUND('Sheet1 (4)'!AD1187,2)</f>
        <v>0.69</v>
      </c>
      <c r="Y1181" t="str">
        <f>_xlfn.XLOOKUP('Sheet1 (4)'!AB1187,'Sheet1 (3)'!B:B,'Sheet1 (3)'!D:D,"",0)</f>
        <v>プライム</v>
      </c>
    </row>
    <row r="1182" spans="1:25" x14ac:dyDescent="0.2">
      <c r="A1182">
        <v>1181</v>
      </c>
      <c r="B1182" s="1" t="str">
        <f>_xlfn.XLOOKUP('Sheet1 (4)'!AB1188,'Sheet1 (3)'!B:B,'Sheet1 (3)'!C:C,"",0)</f>
        <v>ホッカンホールディングス</v>
      </c>
      <c r="C1182" s="1" t="str">
        <f>_xlfn.XLOOKUP('Sheet1 (4)'!AB1188,'Sheet1 (3)'!B:B,'Sheet1 (3)'!F:F,"",0)</f>
        <v>金属製品</v>
      </c>
      <c r="D1182" s="1">
        <f>ROUND('Sheet1 (4)'!E1188/100000000,2)</f>
        <v>0.12</v>
      </c>
      <c r="E1182" s="1">
        <f>ROUND('Sheet1 (4)'!F1188/100,2)</f>
        <v>7.6</v>
      </c>
      <c r="F1182" s="1">
        <f>ROUND('Sheet1 (4)'!G1188/100,2)</f>
        <v>13.26</v>
      </c>
      <c r="G1182" s="1">
        <f>ROUND('Sheet1 (4)'!H1188/100,2)</f>
        <v>-4.57</v>
      </c>
      <c r="H1182" s="1">
        <f>ROUND('Sheet1 (4)'!I1188/100,2)</f>
        <v>43.91</v>
      </c>
      <c r="I1182" s="1">
        <f>ROUND('Sheet1 (4)'!J1188/100,2)</f>
        <v>45.04</v>
      </c>
      <c r="J1182" s="1" t="e">
        <f>ROUND('Sheet1 (4)'!K1188/100,2)</f>
        <v>#VALUE!</v>
      </c>
      <c r="K1182" s="1" t="e">
        <f>ROUND('Sheet1 (4)'!L1188/100,2)</f>
        <v>#VALUE!</v>
      </c>
      <c r="L1182" s="4">
        <f>ROUND(('Sheet1 (4)'!M1188+'Sheet1 (4)'!R1188)/100,2)</f>
        <v>-16.149999999999999</v>
      </c>
      <c r="M1182" s="4">
        <f>ROUND(('Sheet1 (4)'!N1188+'Sheet1 (4)'!S1188)/100,2)</f>
        <v>82.55</v>
      </c>
      <c r="N1182" s="4">
        <f>ROUND(('Sheet1 (4)'!O1188+'Sheet1 (4)'!T1188)/100,2)</f>
        <v>133.88</v>
      </c>
      <c r="O1182" s="4">
        <f>ROUND(('Sheet1 (4)'!P1188+'Sheet1 (4)'!U1188)/100,2)</f>
        <v>35.130000000000003</v>
      </c>
      <c r="P1182" s="4">
        <f>ROUND(('Sheet1 (4)'!Q1188+'Sheet1 (4)'!V1188)/100,2)</f>
        <v>23.51</v>
      </c>
      <c r="Q1182" s="7">
        <f>ROUND('Sheet1 (4)'!W1188/100,2)</f>
        <v>-0.01</v>
      </c>
      <c r="R1182" s="7">
        <f>ROUND('Sheet1 (4)'!X1188/100,2)</f>
        <v>-0.02</v>
      </c>
      <c r="S1182" s="7">
        <f>ROUND('Sheet1 (4)'!Y1188/100,2)</f>
        <v>-0.03</v>
      </c>
      <c r="T1182" s="7">
        <f>ROUND('Sheet1 (4)'!Z1188/100,2)</f>
        <v>0.05</v>
      </c>
      <c r="U1182" s="7">
        <f>ROUND('Sheet1 (4)'!AA1188/100,2)</f>
        <v>0.06</v>
      </c>
      <c r="V1182" s="1" t="str">
        <f>'Sheet1 (4)'!AB1188&amp;".T"</f>
        <v>5902.T</v>
      </c>
      <c r="W1182">
        <f>ROUND('Sheet1 (4)'!AC1188,2)</f>
        <v>7.63</v>
      </c>
      <c r="X1182">
        <f>ROUND('Sheet1 (4)'!AD1188,2)</f>
        <v>0.44</v>
      </c>
      <c r="Y1182" t="str">
        <f>_xlfn.XLOOKUP('Sheet1 (4)'!AB1188,'Sheet1 (3)'!B:B,'Sheet1 (3)'!D:D,"",0)</f>
        <v>プライム</v>
      </c>
    </row>
    <row r="1183" spans="1:25" x14ac:dyDescent="0.2">
      <c r="A1183">
        <v>1182</v>
      </c>
      <c r="B1183" s="1" t="str">
        <f>_xlfn.XLOOKUP('Sheet1 (4)'!AB1189,'Sheet1 (3)'!B:B,'Sheet1 (3)'!C:C,"",0)</f>
        <v>北興化学工業</v>
      </c>
      <c r="C1183" s="1" t="str">
        <f>_xlfn.XLOOKUP('Sheet1 (4)'!AB1189,'Sheet1 (3)'!B:B,'Sheet1 (3)'!F:F,"",0)</f>
        <v>化学</v>
      </c>
      <c r="D1183" s="1">
        <f>ROUND('Sheet1 (4)'!E1189/100000000,2)</f>
        <v>0.26</v>
      </c>
      <c r="E1183" s="1">
        <f>ROUND('Sheet1 (4)'!F1189/100,2)</f>
        <v>28.64</v>
      </c>
      <c r="F1183" s="1">
        <f>ROUND('Sheet1 (4)'!G1189/100,2)</f>
        <v>47.27</v>
      </c>
      <c r="G1183" s="1">
        <f>ROUND('Sheet1 (4)'!H1189/100,2)</f>
        <v>44.16</v>
      </c>
      <c r="H1183" s="1">
        <f>ROUND('Sheet1 (4)'!I1189/100,2)</f>
        <v>45.4</v>
      </c>
      <c r="I1183" s="1">
        <f>ROUND('Sheet1 (4)'!J1189/100,2)</f>
        <v>45.4</v>
      </c>
      <c r="J1183" s="1">
        <f>ROUND('Sheet1 (4)'!K1189/100,2)</f>
        <v>49.5</v>
      </c>
      <c r="K1183" s="1">
        <f>ROUND('Sheet1 (4)'!L1189/100,2)</f>
        <v>54</v>
      </c>
      <c r="L1183" s="4">
        <f>ROUND(('Sheet1 (4)'!M1189+'Sheet1 (4)'!R1189)/100,2)</f>
        <v>12.51</v>
      </c>
      <c r="M1183" s="4">
        <f>ROUND(('Sheet1 (4)'!N1189+'Sheet1 (4)'!S1189)/100,2)</f>
        <v>10.6</v>
      </c>
      <c r="N1183" s="4">
        <f>ROUND(('Sheet1 (4)'!O1189+'Sheet1 (4)'!T1189)/100,2)</f>
        <v>28.54</v>
      </c>
      <c r="O1183" s="4">
        <f>ROUND(('Sheet1 (4)'!P1189+'Sheet1 (4)'!U1189)/100,2)</f>
        <v>47.63</v>
      </c>
      <c r="P1183" s="4">
        <f>ROUND(('Sheet1 (4)'!Q1189+'Sheet1 (4)'!V1189)/100,2)</f>
        <v>47.63</v>
      </c>
      <c r="Q1183" s="7">
        <f>ROUND('Sheet1 (4)'!W1189/100,2)</f>
        <v>0.09</v>
      </c>
      <c r="R1183" s="7">
        <f>ROUND('Sheet1 (4)'!X1189/100,2)</f>
        <v>0.12</v>
      </c>
      <c r="S1183" s="7">
        <f>ROUND('Sheet1 (4)'!Y1189/100,2)</f>
        <v>0.09</v>
      </c>
      <c r="T1183" s="7">
        <f>ROUND('Sheet1 (4)'!Z1189/100,2)</f>
        <v>0.09</v>
      </c>
      <c r="U1183" s="7">
        <f>ROUND('Sheet1 (4)'!AA1189/100,2)</f>
        <v>0.09</v>
      </c>
      <c r="V1183" s="1" t="str">
        <f>'Sheet1 (4)'!AB1189&amp;".T"</f>
        <v>4992.T</v>
      </c>
      <c r="W1183">
        <f>ROUND('Sheet1 (4)'!AC1189,2)</f>
        <v>9.6999999999999993</v>
      </c>
      <c r="X1183">
        <f>ROUND('Sheet1 (4)'!AD1189,2)</f>
        <v>0.8</v>
      </c>
      <c r="Y1183" t="str">
        <f>_xlfn.XLOOKUP('Sheet1 (4)'!AB1189,'Sheet1 (3)'!B:B,'Sheet1 (3)'!D:D,"",0)</f>
        <v>スタンダード</v>
      </c>
    </row>
    <row r="1184" spans="1:25" x14ac:dyDescent="0.2">
      <c r="A1184">
        <v>1183</v>
      </c>
      <c r="B1184" s="1" t="str">
        <f>_xlfn.XLOOKUP('Sheet1 (4)'!AB1190,'Sheet1 (3)'!B:B,'Sheet1 (3)'!C:C,"",0)</f>
        <v>北越コーポレーション</v>
      </c>
      <c r="C1184" s="1" t="str">
        <f>_xlfn.XLOOKUP('Sheet1 (4)'!AB1190,'Sheet1 (3)'!B:B,'Sheet1 (3)'!F:F,"",0)</f>
        <v>パルプ・紙</v>
      </c>
      <c r="D1184" s="1">
        <f>ROUND('Sheet1 (4)'!E1190/100000000,2)</f>
        <v>1.68</v>
      </c>
      <c r="E1184" s="1">
        <f>ROUND('Sheet1 (4)'!F1190/100,2)</f>
        <v>17.03</v>
      </c>
      <c r="F1184" s="1">
        <f>ROUND('Sheet1 (4)'!G1190/100,2)</f>
        <v>202.16</v>
      </c>
      <c r="G1184" s="1">
        <f>ROUND('Sheet1 (4)'!H1190/100,2)</f>
        <v>172.89</v>
      </c>
      <c r="H1184" s="1">
        <f>ROUND('Sheet1 (4)'!I1190/100,2)</f>
        <v>152.68</v>
      </c>
      <c r="I1184" s="1">
        <f>ROUND('Sheet1 (4)'!J1190/100,2)</f>
        <v>197.28</v>
      </c>
      <c r="J1184" s="1">
        <f>ROUND('Sheet1 (4)'!K1190/100,2)</f>
        <v>192</v>
      </c>
      <c r="K1184" s="1">
        <f>ROUND('Sheet1 (4)'!L1190/100,2)</f>
        <v>201</v>
      </c>
      <c r="L1184" s="4">
        <f>ROUND(('Sheet1 (4)'!M1190+'Sheet1 (4)'!R1190)/100,2)</f>
        <v>41.85</v>
      </c>
      <c r="M1184" s="4">
        <f>ROUND(('Sheet1 (4)'!N1190+'Sheet1 (4)'!S1190)/100,2)</f>
        <v>185.38</v>
      </c>
      <c r="N1184" s="4">
        <f>ROUND(('Sheet1 (4)'!O1190+'Sheet1 (4)'!T1190)/100,2)</f>
        <v>-110.07</v>
      </c>
      <c r="O1184" s="4">
        <f>ROUND(('Sheet1 (4)'!P1190+'Sheet1 (4)'!U1190)/100,2)</f>
        <v>68.260000000000005</v>
      </c>
      <c r="P1184" s="4">
        <f>ROUND(('Sheet1 (4)'!Q1190+'Sheet1 (4)'!V1190)/100,2)</f>
        <v>221.16</v>
      </c>
      <c r="Q1184" s="7">
        <f>ROUND('Sheet1 (4)'!W1190/100,2)</f>
        <v>0.08</v>
      </c>
      <c r="R1184" s="7">
        <f>ROUND('Sheet1 (4)'!X1190/100,2)</f>
        <v>0.1</v>
      </c>
      <c r="S1184" s="7">
        <f>ROUND('Sheet1 (4)'!Y1190/100,2)</f>
        <v>0.04</v>
      </c>
      <c r="T1184" s="7">
        <f>ROUND('Sheet1 (4)'!Z1190/100,2)</f>
        <v>0.04</v>
      </c>
      <c r="U1184" s="7">
        <f>ROUND('Sheet1 (4)'!AA1190/100,2)</f>
        <v>0.06</v>
      </c>
      <c r="V1184" s="1" t="str">
        <f>'Sheet1 (4)'!AB1190&amp;".T"</f>
        <v>3865.T</v>
      </c>
      <c r="W1184">
        <f>ROUND('Sheet1 (4)'!AC1190,2)</f>
        <v>9.15</v>
      </c>
      <c r="X1184">
        <f>ROUND('Sheet1 (4)'!AD1190,2)</f>
        <v>0.54</v>
      </c>
      <c r="Y1184" t="str">
        <f>_xlfn.XLOOKUP('Sheet1 (4)'!AB1190,'Sheet1 (3)'!B:B,'Sheet1 (3)'!D:D,"",0)</f>
        <v>プライム</v>
      </c>
    </row>
    <row r="1185" spans="1:25" x14ac:dyDescent="0.2">
      <c r="A1185">
        <v>1184</v>
      </c>
      <c r="B1185" s="1" t="str">
        <f>_xlfn.XLOOKUP('Sheet1 (4)'!AB1191,'Sheet1 (3)'!B:B,'Sheet1 (3)'!C:C,"",0)</f>
        <v>北越メタル</v>
      </c>
      <c r="C1185" s="1" t="str">
        <f>_xlfn.XLOOKUP('Sheet1 (4)'!AB1191,'Sheet1 (3)'!B:B,'Sheet1 (3)'!F:F,"",0)</f>
        <v>鉄鋼</v>
      </c>
      <c r="D1185" s="1">
        <f>ROUND('Sheet1 (4)'!E1191/100000000,2)</f>
        <v>0.04</v>
      </c>
      <c r="E1185" s="1">
        <f>ROUND('Sheet1 (4)'!F1191/100,2)</f>
        <v>5.48</v>
      </c>
      <c r="F1185" s="1">
        <f>ROUND('Sheet1 (4)'!G1191/100,2)</f>
        <v>-7.62</v>
      </c>
      <c r="G1185" s="1">
        <f>ROUND('Sheet1 (4)'!H1191/100,2)</f>
        <v>10.41</v>
      </c>
      <c r="H1185" s="1">
        <f>ROUND('Sheet1 (4)'!I1191/100,2)</f>
        <v>5.28</v>
      </c>
      <c r="I1185" s="1">
        <f>ROUND('Sheet1 (4)'!J1191/100,2)</f>
        <v>6.68</v>
      </c>
      <c r="J1185" s="1" t="e">
        <f>ROUND('Sheet1 (4)'!K1191/100,2)</f>
        <v>#VALUE!</v>
      </c>
      <c r="K1185" s="1" t="e">
        <f>ROUND('Sheet1 (4)'!L1191/100,2)</f>
        <v>#VALUE!</v>
      </c>
      <c r="L1185" s="4">
        <f>ROUND(('Sheet1 (4)'!M1191+'Sheet1 (4)'!R1191)/100,2)</f>
        <v>2.4</v>
      </c>
      <c r="M1185" s="4">
        <f>ROUND(('Sheet1 (4)'!N1191+'Sheet1 (4)'!S1191)/100,2)</f>
        <v>-44.84</v>
      </c>
      <c r="N1185" s="4">
        <f>ROUND(('Sheet1 (4)'!O1191+'Sheet1 (4)'!T1191)/100,2)</f>
        <v>-3.85</v>
      </c>
      <c r="O1185" s="4">
        <f>ROUND(('Sheet1 (4)'!P1191+'Sheet1 (4)'!U1191)/100,2)</f>
        <v>9.01</v>
      </c>
      <c r="P1185" s="4">
        <f>ROUND(('Sheet1 (4)'!Q1191+'Sheet1 (4)'!V1191)/100,2)</f>
        <v>5.88</v>
      </c>
      <c r="Q1185" s="7">
        <f>ROUND('Sheet1 (4)'!W1191/100,2)</f>
        <v>0.05</v>
      </c>
      <c r="R1185" s="7">
        <f>ROUND('Sheet1 (4)'!X1191/100,2)</f>
        <v>-0.06</v>
      </c>
      <c r="S1185" s="7">
        <f>ROUND('Sheet1 (4)'!Y1191/100,2)</f>
        <v>0.06</v>
      </c>
      <c r="T1185" s="7">
        <f>ROUND('Sheet1 (4)'!Z1191/100,2)</f>
        <v>0.03</v>
      </c>
      <c r="U1185" s="7">
        <f>ROUND('Sheet1 (4)'!AA1191/100,2)</f>
        <v>0.03</v>
      </c>
      <c r="V1185" s="1" t="str">
        <f>'Sheet1 (4)'!AB1191&amp;".T"</f>
        <v>5446.T</v>
      </c>
      <c r="W1185">
        <f>ROUND('Sheet1 (4)'!AC1191,2)</f>
        <v>12.28</v>
      </c>
      <c r="X1185">
        <f>ROUND('Sheet1 (4)'!AD1191,2)</f>
        <v>0.27</v>
      </c>
      <c r="Y1185" t="str">
        <f>_xlfn.XLOOKUP('Sheet1 (4)'!AB1191,'Sheet1 (3)'!B:B,'Sheet1 (3)'!D:D,"",0)</f>
        <v>スタンダード</v>
      </c>
    </row>
    <row r="1186" spans="1:25" x14ac:dyDescent="0.2">
      <c r="A1186">
        <v>1185</v>
      </c>
      <c r="B1186" s="1" t="str">
        <f>_xlfn.XLOOKUP('Sheet1 (4)'!AB1192,'Sheet1 (3)'!B:B,'Sheet1 (3)'!C:C,"",0)</f>
        <v>ほくほくフィナンシャルグループ</v>
      </c>
      <c r="C1186" s="1" t="str">
        <f>_xlfn.XLOOKUP('Sheet1 (4)'!AB1192,'Sheet1 (3)'!B:B,'Sheet1 (3)'!F:F,"",0)</f>
        <v>銀行業</v>
      </c>
      <c r="D1186" s="1">
        <f>ROUND('Sheet1 (4)'!E1192/100000000,2)</f>
        <v>1.21</v>
      </c>
      <c r="E1186" s="1" t="e">
        <f>ROUND('Sheet1 (4)'!F1192/100,2)</f>
        <v>#VALUE!</v>
      </c>
      <c r="F1186" s="1" t="e">
        <f>ROUND('Sheet1 (4)'!G1192/100,2)</f>
        <v>#VALUE!</v>
      </c>
      <c r="G1186" s="1" t="e">
        <f>ROUND('Sheet1 (4)'!H1192/100,2)</f>
        <v>#VALUE!</v>
      </c>
      <c r="H1186" s="1" t="e">
        <f>ROUND('Sheet1 (4)'!I1192/100,2)</f>
        <v>#VALUE!</v>
      </c>
      <c r="I1186" s="1" t="e">
        <f>ROUND('Sheet1 (4)'!J1192/100,2)</f>
        <v>#VALUE!</v>
      </c>
      <c r="J1186" s="1" t="e">
        <f>ROUND('Sheet1 (4)'!K1192/100,2)</f>
        <v>#VALUE!</v>
      </c>
      <c r="K1186" s="1" t="e">
        <f>ROUND('Sheet1 (4)'!L1192/100,2)</f>
        <v>#VALUE!</v>
      </c>
      <c r="L1186" s="4">
        <f>ROUND(('Sheet1 (4)'!M1192+'Sheet1 (4)'!R1192)/100,2)</f>
        <v>12265.48</v>
      </c>
      <c r="M1186" s="4">
        <f>ROUND(('Sheet1 (4)'!N1192+'Sheet1 (4)'!S1192)/100,2)</f>
        <v>-339.31</v>
      </c>
      <c r="N1186" s="4">
        <f>ROUND(('Sheet1 (4)'!O1192+'Sheet1 (4)'!T1192)/100,2)</f>
        <v>-14099.82</v>
      </c>
      <c r="O1186" s="4">
        <f>ROUND(('Sheet1 (4)'!P1192+'Sheet1 (4)'!U1192)/100,2)</f>
        <v>-1458.2</v>
      </c>
      <c r="P1186" s="4">
        <f>ROUND(('Sheet1 (4)'!Q1192+'Sheet1 (4)'!V1192)/100,2)</f>
        <v>-14999.14</v>
      </c>
      <c r="Q1186" s="7">
        <f>ROUND('Sheet1 (4)'!W1192/100,2)</f>
        <v>0.04</v>
      </c>
      <c r="R1186" s="7">
        <f>ROUND('Sheet1 (4)'!X1192/100,2)</f>
        <v>0.03</v>
      </c>
      <c r="S1186" s="7">
        <f>ROUND('Sheet1 (4)'!Y1192/100,2)</f>
        <v>0.03</v>
      </c>
      <c r="T1186" s="7">
        <f>ROUND('Sheet1 (4)'!Z1192/100,2)</f>
        <v>0.04</v>
      </c>
      <c r="U1186" s="7">
        <f>ROUND('Sheet1 (4)'!AA1192/100,2)</f>
        <v>0.06</v>
      </c>
      <c r="V1186" s="1" t="str">
        <f>'Sheet1 (4)'!AB1192&amp;".T"</f>
        <v>8377.T</v>
      </c>
      <c r="W1186">
        <f>ROUND('Sheet1 (4)'!AC1192,2)</f>
        <v>11.27</v>
      </c>
      <c r="X1186">
        <f>ROUND('Sheet1 (4)'!AD1192,2)</f>
        <v>0.77</v>
      </c>
      <c r="Y1186" t="str">
        <f>_xlfn.XLOOKUP('Sheet1 (4)'!AB1192,'Sheet1 (3)'!B:B,'Sheet1 (3)'!D:D,"",0)</f>
        <v>プライム</v>
      </c>
    </row>
    <row r="1187" spans="1:25" x14ac:dyDescent="0.2">
      <c r="A1187">
        <v>1186</v>
      </c>
      <c r="B1187" s="1" t="str">
        <f>_xlfn.XLOOKUP('Sheet1 (4)'!AB1193,'Sheet1 (3)'!B:B,'Sheet1 (3)'!C:C,"",0)</f>
        <v>北陸電気工業</v>
      </c>
      <c r="C1187" s="1" t="str">
        <f>_xlfn.XLOOKUP('Sheet1 (4)'!AB1193,'Sheet1 (3)'!B:B,'Sheet1 (3)'!F:F,"",0)</f>
        <v>電気機器</v>
      </c>
      <c r="D1187" s="1">
        <f>ROUND('Sheet1 (4)'!E1193/100000000,2)</f>
        <v>0.08</v>
      </c>
      <c r="E1187" s="1">
        <f>ROUND('Sheet1 (4)'!F1193/100,2)</f>
        <v>6.43</v>
      </c>
      <c r="F1187" s="1">
        <f>ROUND('Sheet1 (4)'!G1193/100,2)</f>
        <v>20.77</v>
      </c>
      <c r="G1187" s="1">
        <f>ROUND('Sheet1 (4)'!H1193/100,2)</f>
        <v>29.43</v>
      </c>
      <c r="H1187" s="1">
        <f>ROUND('Sheet1 (4)'!I1193/100,2)</f>
        <v>22.73</v>
      </c>
      <c r="I1187" s="1">
        <f>ROUND('Sheet1 (4)'!J1193/100,2)</f>
        <v>26.01</v>
      </c>
      <c r="J1187" s="1" t="e">
        <f>ROUND('Sheet1 (4)'!K1193/100,2)</f>
        <v>#VALUE!</v>
      </c>
      <c r="K1187" s="1" t="e">
        <f>ROUND('Sheet1 (4)'!L1193/100,2)</f>
        <v>#VALUE!</v>
      </c>
      <c r="L1187" s="4">
        <f>ROUND(('Sheet1 (4)'!M1193+'Sheet1 (4)'!R1193)/100,2)</f>
        <v>14.56</v>
      </c>
      <c r="M1187" s="4">
        <f>ROUND(('Sheet1 (4)'!N1193+'Sheet1 (4)'!S1193)/100,2)</f>
        <v>-19.73</v>
      </c>
      <c r="N1187" s="4">
        <f>ROUND(('Sheet1 (4)'!O1193+'Sheet1 (4)'!T1193)/100,2)</f>
        <v>-4.16</v>
      </c>
      <c r="O1187" s="4">
        <f>ROUND(('Sheet1 (4)'!P1193+'Sheet1 (4)'!U1193)/100,2)</f>
        <v>37.82</v>
      </c>
      <c r="P1187" s="4">
        <f>ROUND(('Sheet1 (4)'!Q1193+'Sheet1 (4)'!V1193)/100,2)</f>
        <v>26.53</v>
      </c>
      <c r="Q1187" s="7">
        <f>ROUND('Sheet1 (4)'!W1193/100,2)</f>
        <v>0.03</v>
      </c>
      <c r="R1187" s="7">
        <f>ROUND('Sheet1 (4)'!X1193/100,2)</f>
        <v>0.13</v>
      </c>
      <c r="S1187" s="7">
        <f>ROUND('Sheet1 (4)'!Y1193/100,2)</f>
        <v>0.04</v>
      </c>
      <c r="T1187" s="7">
        <f>ROUND('Sheet1 (4)'!Z1193/100,2)</f>
        <v>0.14000000000000001</v>
      </c>
      <c r="U1187" s="7">
        <f>ROUND('Sheet1 (4)'!AA1193/100,2)</f>
        <v>0.1</v>
      </c>
      <c r="V1187" s="1" t="str">
        <f>'Sheet1 (4)'!AB1193&amp;".T"</f>
        <v>6989.T</v>
      </c>
      <c r="W1187">
        <f>ROUND('Sheet1 (4)'!AC1193,2)</f>
        <v>10.74</v>
      </c>
      <c r="X1187">
        <f>ROUND('Sheet1 (4)'!AD1193,2)</f>
        <v>0.82</v>
      </c>
      <c r="Y1187" t="str">
        <f>_xlfn.XLOOKUP('Sheet1 (4)'!AB1193,'Sheet1 (3)'!B:B,'Sheet1 (3)'!D:D,"",0)</f>
        <v>スタンダード</v>
      </c>
    </row>
    <row r="1188" spans="1:25" x14ac:dyDescent="0.2">
      <c r="A1188">
        <v>1187</v>
      </c>
      <c r="B1188" s="1" t="str">
        <f>_xlfn.XLOOKUP('Sheet1 (4)'!AB1194,'Sheet1 (3)'!B:B,'Sheet1 (3)'!C:C,"",0)</f>
        <v>北陸電力</v>
      </c>
      <c r="C1188" s="1" t="str">
        <f>_xlfn.XLOOKUP('Sheet1 (4)'!AB1194,'Sheet1 (3)'!B:B,'Sheet1 (3)'!F:F,"",0)</f>
        <v>電気・ガス業</v>
      </c>
      <c r="D1188" s="1">
        <f>ROUND('Sheet1 (4)'!E1194/100000000,2)</f>
        <v>2.09</v>
      </c>
      <c r="E1188" s="1">
        <f>ROUND('Sheet1 (4)'!F1194/100,2)</f>
        <v>178.29</v>
      </c>
      <c r="F1188" s="1">
        <f>ROUND('Sheet1 (4)'!G1194/100,2)</f>
        <v>-163.91</v>
      </c>
      <c r="G1188" s="1">
        <f>ROUND('Sheet1 (4)'!H1194/100,2)</f>
        <v>-737.91</v>
      </c>
      <c r="H1188" s="1">
        <f>ROUND('Sheet1 (4)'!I1194/100,2)</f>
        <v>1149.1099999999999</v>
      </c>
      <c r="I1188" s="1">
        <f>ROUND('Sheet1 (4)'!J1194/100,2)</f>
        <v>1010.34</v>
      </c>
      <c r="J1188" s="1">
        <f>ROUND('Sheet1 (4)'!K1194/100,2)</f>
        <v>652.25</v>
      </c>
      <c r="K1188" s="1">
        <f>ROUND('Sheet1 (4)'!L1194/100,2)</f>
        <v>520.5</v>
      </c>
      <c r="L1188" s="4">
        <f>ROUND(('Sheet1 (4)'!M1194+'Sheet1 (4)'!R1194)/100,2)</f>
        <v>-282.74</v>
      </c>
      <c r="M1188" s="4">
        <f>ROUND(('Sheet1 (4)'!N1194+'Sheet1 (4)'!S1194)/100,2)</f>
        <v>-800.94</v>
      </c>
      <c r="N1188" s="4">
        <f>ROUND(('Sheet1 (4)'!O1194+'Sheet1 (4)'!T1194)/100,2)</f>
        <v>-1858.9</v>
      </c>
      <c r="O1188" s="4">
        <f>ROUND(('Sheet1 (4)'!P1194+'Sheet1 (4)'!U1194)/100,2)</f>
        <v>1538.56</v>
      </c>
      <c r="P1188" s="4">
        <f>ROUND(('Sheet1 (4)'!Q1194+'Sheet1 (4)'!V1194)/100,2)</f>
        <v>-817.76</v>
      </c>
      <c r="Q1188" s="7">
        <f>ROUND('Sheet1 (4)'!W1194/100,2)</f>
        <v>0.02</v>
      </c>
      <c r="R1188" s="7">
        <f>ROUND('Sheet1 (4)'!X1194/100,2)</f>
        <v>-0.02</v>
      </c>
      <c r="S1188" s="7">
        <f>ROUND('Sheet1 (4)'!Y1194/100,2)</f>
        <v>-0.28999999999999998</v>
      </c>
      <c r="T1188" s="7">
        <f>ROUND('Sheet1 (4)'!Z1194/100,2)</f>
        <v>0.2</v>
      </c>
      <c r="U1188" s="7">
        <f>ROUND('Sheet1 (4)'!AA1194/100,2)</f>
        <v>0.18</v>
      </c>
      <c r="V1188" s="1" t="str">
        <f>'Sheet1 (4)'!AB1194&amp;".T"</f>
        <v>9505.T</v>
      </c>
      <c r="W1188">
        <f>ROUND('Sheet1 (4)'!AC1194,2)</f>
        <v>2.6</v>
      </c>
      <c r="X1188">
        <f>ROUND('Sheet1 (4)'!AD1194,2)</f>
        <v>0.42</v>
      </c>
      <c r="Y1188" t="str">
        <f>_xlfn.XLOOKUP('Sheet1 (4)'!AB1194,'Sheet1 (3)'!B:B,'Sheet1 (3)'!D:D,"",0)</f>
        <v>プライム</v>
      </c>
    </row>
    <row r="1189" spans="1:25" x14ac:dyDescent="0.2">
      <c r="A1189">
        <v>1188</v>
      </c>
      <c r="B1189" s="1" t="str">
        <f>_xlfn.XLOOKUP('Sheet1 (4)'!AB1195,'Sheet1 (3)'!B:B,'Sheet1 (3)'!C:C,"",0)</f>
        <v>北陸電気工事</v>
      </c>
      <c r="C1189" s="1" t="str">
        <f>_xlfn.XLOOKUP('Sheet1 (4)'!AB1195,'Sheet1 (3)'!B:B,'Sheet1 (3)'!F:F,"",0)</f>
        <v>建設業</v>
      </c>
      <c r="D1189" s="1">
        <f>ROUND('Sheet1 (4)'!E1195/100000000,2)</f>
        <v>0.28000000000000003</v>
      </c>
      <c r="E1189" s="1">
        <f>ROUND('Sheet1 (4)'!F1195/100,2)</f>
        <v>38.54</v>
      </c>
      <c r="F1189" s="1">
        <f>ROUND('Sheet1 (4)'!G1195/100,2)</f>
        <v>31.58</v>
      </c>
      <c r="G1189" s="1">
        <f>ROUND('Sheet1 (4)'!H1195/100,2)</f>
        <v>23.57</v>
      </c>
      <c r="H1189" s="1">
        <f>ROUND('Sheet1 (4)'!I1195/100,2)</f>
        <v>34.26</v>
      </c>
      <c r="I1189" s="1">
        <f>ROUND('Sheet1 (4)'!J1195/100,2)</f>
        <v>43.52</v>
      </c>
      <c r="J1189" s="1" t="e">
        <f>ROUND('Sheet1 (4)'!K1195/100,2)</f>
        <v>#VALUE!</v>
      </c>
      <c r="K1189" s="1" t="e">
        <f>ROUND('Sheet1 (4)'!L1195/100,2)</f>
        <v>#VALUE!</v>
      </c>
      <c r="L1189" s="4">
        <f>ROUND(('Sheet1 (4)'!M1195+'Sheet1 (4)'!R1195)/100,2)</f>
        <v>40.22</v>
      </c>
      <c r="M1189" s="4">
        <f>ROUND(('Sheet1 (4)'!N1195+'Sheet1 (4)'!S1195)/100,2)</f>
        <v>-28.36</v>
      </c>
      <c r="N1189" s="4">
        <f>ROUND(('Sheet1 (4)'!O1195+'Sheet1 (4)'!T1195)/100,2)</f>
        <v>3.79</v>
      </c>
      <c r="O1189" s="4">
        <f>ROUND(('Sheet1 (4)'!P1195+'Sheet1 (4)'!U1195)/100,2)</f>
        <v>8.11</v>
      </c>
      <c r="P1189" s="4">
        <f>ROUND(('Sheet1 (4)'!Q1195+'Sheet1 (4)'!V1195)/100,2)</f>
        <v>41.85</v>
      </c>
      <c r="Q1189" s="7">
        <f>ROUND('Sheet1 (4)'!W1195/100,2)</f>
        <v>0.09</v>
      </c>
      <c r="R1189" s="7">
        <f>ROUND('Sheet1 (4)'!X1195/100,2)</f>
        <v>0.06</v>
      </c>
      <c r="S1189" s="7">
        <f>ROUND('Sheet1 (4)'!Y1195/100,2)</f>
        <v>0.04</v>
      </c>
      <c r="T1189" s="7">
        <f>ROUND('Sheet1 (4)'!Z1195/100,2)</f>
        <v>0.05</v>
      </c>
      <c r="U1189" s="7">
        <f>ROUND('Sheet1 (4)'!AA1195/100,2)</f>
        <v>7.0000000000000007E-2</v>
      </c>
      <c r="V1189" s="1" t="str">
        <f>'Sheet1 (4)'!AB1195&amp;".T"</f>
        <v>1930.T</v>
      </c>
      <c r="W1189">
        <f>ROUND('Sheet1 (4)'!AC1195,2)</f>
        <v>12.15</v>
      </c>
      <c r="X1189">
        <f>ROUND('Sheet1 (4)'!AD1195,2)</f>
        <v>0.86</v>
      </c>
      <c r="Y1189" t="str">
        <f>_xlfn.XLOOKUP('Sheet1 (4)'!AB1195,'Sheet1 (3)'!B:B,'Sheet1 (3)'!D:D,"",0)</f>
        <v>プライム</v>
      </c>
    </row>
    <row r="1190" spans="1:25" x14ac:dyDescent="0.2">
      <c r="A1190">
        <v>1189</v>
      </c>
      <c r="B1190" s="1" t="str">
        <f>_xlfn.XLOOKUP('Sheet1 (4)'!AB1196,'Sheet1 (3)'!B:B,'Sheet1 (3)'!C:C,"",0)</f>
        <v>北陸瓦斯</v>
      </c>
      <c r="C1190" s="1" t="str">
        <f>_xlfn.XLOOKUP('Sheet1 (4)'!AB1196,'Sheet1 (3)'!B:B,'Sheet1 (3)'!F:F,"",0)</f>
        <v>電気・ガス業</v>
      </c>
      <c r="D1190" s="1">
        <f>ROUND('Sheet1 (4)'!E1196/100000000,2)</f>
        <v>0.05</v>
      </c>
      <c r="E1190" s="1">
        <f>ROUND('Sheet1 (4)'!F1196/100,2)</f>
        <v>22.41</v>
      </c>
      <c r="F1190" s="1">
        <f>ROUND('Sheet1 (4)'!G1196/100,2)</f>
        <v>10.82</v>
      </c>
      <c r="G1190" s="1">
        <f>ROUND('Sheet1 (4)'!H1196/100,2)</f>
        <v>2.84</v>
      </c>
      <c r="H1190" s="1">
        <f>ROUND('Sheet1 (4)'!I1196/100,2)</f>
        <v>-9.44</v>
      </c>
      <c r="I1190" s="1">
        <f>ROUND('Sheet1 (4)'!J1196/100,2)</f>
        <v>14.1</v>
      </c>
      <c r="J1190" s="1" t="e">
        <f>ROUND('Sheet1 (4)'!K1196/100,2)</f>
        <v>#VALUE!</v>
      </c>
      <c r="K1190" s="1" t="e">
        <f>ROUND('Sheet1 (4)'!L1196/100,2)</f>
        <v>#VALUE!</v>
      </c>
      <c r="L1190" s="4">
        <f>ROUND(('Sheet1 (4)'!M1196+'Sheet1 (4)'!R1196)/100,2)</f>
        <v>-8.42</v>
      </c>
      <c r="M1190" s="4">
        <f>ROUND(('Sheet1 (4)'!N1196+'Sheet1 (4)'!S1196)/100,2)</f>
        <v>29.87</v>
      </c>
      <c r="N1190" s="4">
        <f>ROUND(('Sheet1 (4)'!O1196+'Sheet1 (4)'!T1196)/100,2)</f>
        <v>14.48</v>
      </c>
      <c r="O1190" s="4">
        <f>ROUND(('Sheet1 (4)'!P1196+'Sheet1 (4)'!U1196)/100,2)</f>
        <v>-3.15</v>
      </c>
      <c r="P1190" s="4">
        <f>ROUND(('Sheet1 (4)'!Q1196+'Sheet1 (4)'!V1196)/100,2)</f>
        <v>28.23</v>
      </c>
      <c r="Q1190" s="7">
        <f>ROUND('Sheet1 (4)'!W1196/100,2)</f>
        <v>0.03</v>
      </c>
      <c r="R1190" s="7">
        <f>ROUND('Sheet1 (4)'!X1196/100,2)</f>
        <v>0.02</v>
      </c>
      <c r="S1190" s="7">
        <f>ROUND('Sheet1 (4)'!Y1196/100,2)</f>
        <v>0.01</v>
      </c>
      <c r="T1190" s="7">
        <f>ROUND('Sheet1 (4)'!Z1196/100,2)</f>
        <v>-0.03</v>
      </c>
      <c r="U1190" s="7">
        <f>ROUND('Sheet1 (4)'!AA1196/100,2)</f>
        <v>0.04</v>
      </c>
      <c r="V1190" s="1" t="str">
        <f>'Sheet1 (4)'!AB1196&amp;".T"</f>
        <v>9537.T</v>
      </c>
      <c r="W1190">
        <f>ROUND('Sheet1 (4)'!AC1196,2)</f>
        <v>5.71</v>
      </c>
      <c r="X1190">
        <f>ROUND('Sheet1 (4)'!AD1196,2)</f>
        <v>0.33</v>
      </c>
      <c r="Y1190" t="str">
        <f>_xlfn.XLOOKUP('Sheet1 (4)'!AB1196,'Sheet1 (3)'!B:B,'Sheet1 (3)'!D:D,"",0)</f>
        <v>スタンダード</v>
      </c>
    </row>
    <row r="1191" spans="1:25" x14ac:dyDescent="0.2">
      <c r="A1191">
        <v>1190</v>
      </c>
      <c r="B1191" s="1" t="str">
        <f>_xlfn.XLOOKUP('Sheet1 (4)'!AB1197,'Sheet1 (3)'!B:B,'Sheet1 (3)'!C:C,"",0)</f>
        <v>ホクリヨウ</v>
      </c>
      <c r="C1191" s="1" t="str">
        <f>_xlfn.XLOOKUP('Sheet1 (4)'!AB1197,'Sheet1 (3)'!B:B,'Sheet1 (3)'!F:F,"",0)</f>
        <v>水産・農林業</v>
      </c>
      <c r="D1191" s="1">
        <f>ROUND('Sheet1 (4)'!E1197/100000000,2)</f>
        <v>0.08</v>
      </c>
      <c r="E1191" s="1">
        <f>ROUND('Sheet1 (4)'!F1197/100,2)</f>
        <v>1.52</v>
      </c>
      <c r="F1191" s="1" t="e">
        <f>ROUND('Sheet1 (4)'!G1197/100,2)</f>
        <v>#VALUE!</v>
      </c>
      <c r="G1191" s="1" t="e">
        <f>ROUND('Sheet1 (4)'!H1197/100,2)</f>
        <v>#VALUE!</v>
      </c>
      <c r="H1191" s="1" t="e">
        <f>ROUND('Sheet1 (4)'!I1197/100,2)</f>
        <v>#VALUE!</v>
      </c>
      <c r="I1191" s="1">
        <f>ROUND('Sheet1 (4)'!J1197/100,2)</f>
        <v>1.52</v>
      </c>
      <c r="J1191" s="1" t="e">
        <f>ROUND('Sheet1 (4)'!K1197/100,2)</f>
        <v>#VALUE!</v>
      </c>
      <c r="K1191" s="1" t="e">
        <f>ROUND('Sheet1 (4)'!L1197/100,2)</f>
        <v>#VALUE!</v>
      </c>
      <c r="L1191" s="4">
        <f>ROUND(('Sheet1 (4)'!M1197+'Sheet1 (4)'!R1197)/100,2)</f>
        <v>-2.7</v>
      </c>
      <c r="M1191" s="4" t="e">
        <f>ROUND(('Sheet1 (4)'!N1197+'Sheet1 (4)'!S1197)/100,2)</f>
        <v>#VALUE!</v>
      </c>
      <c r="N1191" s="4" t="e">
        <f>ROUND(('Sheet1 (4)'!O1197+'Sheet1 (4)'!T1197)/100,2)</f>
        <v>#VALUE!</v>
      </c>
      <c r="O1191" s="4" t="e">
        <f>ROUND(('Sheet1 (4)'!P1197+'Sheet1 (4)'!U1197)/100,2)</f>
        <v>#VALUE!</v>
      </c>
      <c r="P1191" s="4">
        <f>ROUND(('Sheet1 (4)'!Q1197+'Sheet1 (4)'!V1197)/100,2)</f>
        <v>-2.7</v>
      </c>
      <c r="Q1191" s="7">
        <f>ROUND('Sheet1 (4)'!W1197/100,2)</f>
        <v>0.01</v>
      </c>
      <c r="R1191" s="7" t="e">
        <f>ROUND('Sheet1 (4)'!X1197/100,2)</f>
        <v>#VALUE!</v>
      </c>
      <c r="S1191" s="7" t="e">
        <f>ROUND('Sheet1 (4)'!Y1197/100,2)</f>
        <v>#VALUE!</v>
      </c>
      <c r="T1191" s="7" t="e">
        <f>ROUND('Sheet1 (4)'!Z1197/100,2)</f>
        <v>#VALUE!</v>
      </c>
      <c r="U1191" s="7">
        <f>ROUND('Sheet1 (4)'!AA1197/100,2)</f>
        <v>0.01</v>
      </c>
      <c r="V1191" s="1" t="str">
        <f>'Sheet1 (4)'!AB1197&amp;".T"</f>
        <v>1384.T</v>
      </c>
      <c r="W1191">
        <f>ROUND('Sheet1 (4)'!AC1197,2)</f>
        <v>23.33</v>
      </c>
      <c r="X1191">
        <f>ROUND('Sheet1 (4)'!AD1197,2)</f>
        <v>2.4900000000000002</v>
      </c>
      <c r="Y1191" t="str">
        <f>_xlfn.XLOOKUP('Sheet1 (4)'!AB1197,'Sheet1 (3)'!B:B,'Sheet1 (3)'!D:D,"",0)</f>
        <v>スタンダード</v>
      </c>
    </row>
    <row r="1192" spans="1:25" x14ac:dyDescent="0.2">
      <c r="A1192">
        <v>1191</v>
      </c>
      <c r="B1192" s="1" t="str">
        <f>_xlfn.XLOOKUP('Sheet1 (4)'!AB1198,'Sheet1 (3)'!B:B,'Sheet1 (3)'!C:C,"",0)</f>
        <v>ホクシン</v>
      </c>
      <c r="C1192" s="1" t="str">
        <f>_xlfn.XLOOKUP('Sheet1 (4)'!AB1198,'Sheet1 (3)'!B:B,'Sheet1 (3)'!F:F,"",0)</f>
        <v>その他製品</v>
      </c>
      <c r="D1192" s="1">
        <f>ROUND('Sheet1 (4)'!E1198/100000000,2)</f>
        <v>0.28000000000000003</v>
      </c>
      <c r="E1192" s="1">
        <f>ROUND('Sheet1 (4)'!F1198/100,2)</f>
        <v>1.29</v>
      </c>
      <c r="F1192" s="1" t="e">
        <f>ROUND('Sheet1 (4)'!G1198/100,2)</f>
        <v>#VALUE!</v>
      </c>
      <c r="G1192" s="1" t="e">
        <f>ROUND('Sheet1 (4)'!H1198/100,2)</f>
        <v>#VALUE!</v>
      </c>
      <c r="H1192" s="1" t="e">
        <f>ROUND('Sheet1 (4)'!I1198/100,2)</f>
        <v>#VALUE!</v>
      </c>
      <c r="I1192" s="1">
        <f>ROUND('Sheet1 (4)'!J1198/100,2)</f>
        <v>1.29</v>
      </c>
      <c r="J1192" s="1" t="e">
        <f>ROUND('Sheet1 (4)'!K1198/100,2)</f>
        <v>#VALUE!</v>
      </c>
      <c r="K1192" s="1" t="e">
        <f>ROUND('Sheet1 (4)'!L1198/100,2)</f>
        <v>#VALUE!</v>
      </c>
      <c r="L1192" s="4">
        <f>ROUND(('Sheet1 (4)'!M1198+'Sheet1 (4)'!R1198)/100,2)</f>
        <v>-3.28</v>
      </c>
      <c r="M1192" s="4" t="e">
        <f>ROUND(('Sheet1 (4)'!N1198+'Sheet1 (4)'!S1198)/100,2)</f>
        <v>#VALUE!</v>
      </c>
      <c r="N1192" s="4" t="e">
        <f>ROUND(('Sheet1 (4)'!O1198+'Sheet1 (4)'!T1198)/100,2)</f>
        <v>#VALUE!</v>
      </c>
      <c r="O1192" s="4" t="e">
        <f>ROUND(('Sheet1 (4)'!P1198+'Sheet1 (4)'!U1198)/100,2)</f>
        <v>#VALUE!</v>
      </c>
      <c r="P1192" s="4">
        <f>ROUND(('Sheet1 (4)'!Q1198+'Sheet1 (4)'!V1198)/100,2)</f>
        <v>-3.28</v>
      </c>
      <c r="Q1192" s="7" t="e">
        <f>ROUND('Sheet1 (4)'!W1198/100,2)</f>
        <v>#VALUE!</v>
      </c>
      <c r="R1192" s="7" t="e">
        <f>ROUND('Sheet1 (4)'!X1198/100,2)</f>
        <v>#VALUE!</v>
      </c>
      <c r="S1192" s="7" t="e">
        <f>ROUND('Sheet1 (4)'!Y1198/100,2)</f>
        <v>#VALUE!</v>
      </c>
      <c r="T1192" s="7" t="e">
        <f>ROUND('Sheet1 (4)'!Z1198/100,2)</f>
        <v>#VALUE!</v>
      </c>
      <c r="U1192" s="7" t="e">
        <f>ROUND('Sheet1 (4)'!AA1198/100,2)</f>
        <v>#VALUE!</v>
      </c>
      <c r="V1192" s="1" t="str">
        <f>'Sheet1 (4)'!AB1198&amp;".T"</f>
        <v>7897.T</v>
      </c>
      <c r="W1192">
        <f>ROUND('Sheet1 (4)'!AC1198,2)</f>
        <v>18.52</v>
      </c>
      <c r="X1192">
        <f>ROUND('Sheet1 (4)'!AD1198,2)</f>
        <v>0.61</v>
      </c>
      <c r="Y1192" t="str">
        <f>_xlfn.XLOOKUP('Sheet1 (4)'!AB1198,'Sheet1 (3)'!B:B,'Sheet1 (3)'!D:D,"",0)</f>
        <v>スタンダード</v>
      </c>
    </row>
    <row r="1193" spans="1:25" x14ac:dyDescent="0.2">
      <c r="A1193">
        <v>1192</v>
      </c>
      <c r="B1193" s="1" t="str">
        <f>_xlfn.XLOOKUP('Sheet1 (4)'!AB1199,'Sheet1 (3)'!B:B,'Sheet1 (3)'!C:C,"",0)</f>
        <v>ホクト</v>
      </c>
      <c r="C1193" s="1" t="str">
        <f>_xlfn.XLOOKUP('Sheet1 (4)'!AB1199,'Sheet1 (3)'!B:B,'Sheet1 (3)'!F:F,"",0)</f>
        <v>水産・農林業</v>
      </c>
      <c r="D1193" s="1">
        <f>ROUND('Sheet1 (4)'!E1199/100000000,2)</f>
        <v>0.31</v>
      </c>
      <c r="E1193" s="1">
        <f>ROUND('Sheet1 (4)'!F1199/100,2)</f>
        <v>60.13</v>
      </c>
      <c r="F1193" s="1">
        <f>ROUND('Sheet1 (4)'!G1199/100,2)</f>
        <v>20.149999999999999</v>
      </c>
      <c r="G1193" s="1">
        <f>ROUND('Sheet1 (4)'!H1199/100,2)</f>
        <v>-29.47</v>
      </c>
      <c r="H1193" s="1">
        <f>ROUND('Sheet1 (4)'!I1199/100,2)</f>
        <v>31.81</v>
      </c>
      <c r="I1193" s="1">
        <f>ROUND('Sheet1 (4)'!J1199/100,2)</f>
        <v>65.98</v>
      </c>
      <c r="J1193" s="1" t="e">
        <f>ROUND('Sheet1 (4)'!K1199/100,2)</f>
        <v>#VALUE!</v>
      </c>
      <c r="K1193" s="1" t="e">
        <f>ROUND('Sheet1 (4)'!L1199/100,2)</f>
        <v>#VALUE!</v>
      </c>
      <c r="L1193" s="4">
        <f>ROUND(('Sheet1 (4)'!M1199+'Sheet1 (4)'!R1199)/100,2)</f>
        <v>61.39</v>
      </c>
      <c r="M1193" s="4">
        <f>ROUND(('Sheet1 (4)'!N1199+'Sheet1 (4)'!S1199)/100,2)</f>
        <v>-57.57</v>
      </c>
      <c r="N1193" s="4">
        <f>ROUND(('Sheet1 (4)'!O1199+'Sheet1 (4)'!T1199)/100,2)</f>
        <v>5.28</v>
      </c>
      <c r="O1193" s="4">
        <f>ROUND(('Sheet1 (4)'!P1199+'Sheet1 (4)'!U1199)/100,2)</f>
        <v>94.21</v>
      </c>
      <c r="P1193" s="4">
        <f>ROUND(('Sheet1 (4)'!Q1199+'Sheet1 (4)'!V1199)/100,2)</f>
        <v>32.1</v>
      </c>
      <c r="Q1193" s="7">
        <f>ROUND('Sheet1 (4)'!W1199/100,2)</f>
        <v>0.08</v>
      </c>
      <c r="R1193" s="7">
        <f>ROUND('Sheet1 (4)'!X1199/100,2)</f>
        <v>0.05</v>
      </c>
      <c r="S1193" s="7">
        <f>ROUND('Sheet1 (4)'!Y1199/100,2)</f>
        <v>-0.04</v>
      </c>
      <c r="T1193" s="7">
        <f>ROUND('Sheet1 (4)'!Z1199/100,2)</f>
        <v>7.0000000000000007E-2</v>
      </c>
      <c r="U1193" s="7">
        <f>ROUND('Sheet1 (4)'!AA1199/100,2)</f>
        <v>0.08</v>
      </c>
      <c r="V1193" s="1" t="str">
        <f>'Sheet1 (4)'!AB1199&amp;".T"</f>
        <v>1379.T</v>
      </c>
      <c r="W1193">
        <f>ROUND('Sheet1 (4)'!AC1199,2)</f>
        <v>13.23</v>
      </c>
      <c r="X1193">
        <f>ROUND('Sheet1 (4)'!AD1199,2)</f>
        <v>1.02</v>
      </c>
      <c r="Y1193" t="str">
        <f>_xlfn.XLOOKUP('Sheet1 (4)'!AB1199,'Sheet1 (3)'!B:B,'Sheet1 (3)'!D:D,"",0)</f>
        <v>プライム</v>
      </c>
    </row>
    <row r="1194" spans="1:25" x14ac:dyDescent="0.2">
      <c r="A1194">
        <v>1193</v>
      </c>
      <c r="B1194" s="1" t="str">
        <f>_xlfn.XLOOKUP('Sheet1 (4)'!AB1200,'Sheet1 (3)'!B:B,'Sheet1 (3)'!C:C,"",0)</f>
        <v>北雄ラッキー</v>
      </c>
      <c r="C1194" s="1" t="str">
        <f>_xlfn.XLOOKUP('Sheet1 (4)'!AB1200,'Sheet1 (3)'!B:B,'Sheet1 (3)'!F:F,"",0)</f>
        <v>小売業</v>
      </c>
      <c r="D1194" s="1">
        <f>ROUND('Sheet1 (4)'!E1200/100000000,2)</f>
        <v>0.01</v>
      </c>
      <c r="E1194" s="1" t="e">
        <f>ROUND('Sheet1 (4)'!F1200/100,2)</f>
        <v>#VALUE!</v>
      </c>
      <c r="F1194" s="1" t="e">
        <f>ROUND('Sheet1 (4)'!G1200/100,2)</f>
        <v>#VALUE!</v>
      </c>
      <c r="G1194" s="1" t="e">
        <f>ROUND('Sheet1 (4)'!H1200/100,2)</f>
        <v>#VALUE!</v>
      </c>
      <c r="H1194" s="1" t="e">
        <f>ROUND('Sheet1 (4)'!I1200/100,2)</f>
        <v>#VALUE!</v>
      </c>
      <c r="I1194" s="1">
        <f>ROUND('Sheet1 (4)'!J1200/100,2)</f>
        <v>3.98</v>
      </c>
      <c r="J1194" s="1" t="e">
        <f>ROUND('Sheet1 (4)'!K1200/100,2)</f>
        <v>#VALUE!</v>
      </c>
      <c r="K1194" s="1" t="e">
        <f>ROUND('Sheet1 (4)'!L1200/100,2)</f>
        <v>#VALUE!</v>
      </c>
      <c r="L1194" s="4" t="e">
        <f>ROUND(('Sheet1 (4)'!M1200+'Sheet1 (4)'!R1200)/100,2)</f>
        <v>#VALUE!</v>
      </c>
      <c r="M1194" s="4" t="e">
        <f>ROUND(('Sheet1 (4)'!N1200+'Sheet1 (4)'!S1200)/100,2)</f>
        <v>#VALUE!</v>
      </c>
      <c r="N1194" s="4" t="e">
        <f>ROUND(('Sheet1 (4)'!O1200+'Sheet1 (4)'!T1200)/100,2)</f>
        <v>#VALUE!</v>
      </c>
      <c r="O1194" s="4" t="e">
        <f>ROUND(('Sheet1 (4)'!P1200+'Sheet1 (4)'!U1200)/100,2)</f>
        <v>#VALUE!</v>
      </c>
      <c r="P1194" s="4">
        <f>ROUND(('Sheet1 (4)'!Q1200+'Sheet1 (4)'!V1200)/100,2)</f>
        <v>6.35</v>
      </c>
      <c r="Q1194" s="7" t="e">
        <f>ROUND('Sheet1 (4)'!W1200/100,2)</f>
        <v>#VALUE!</v>
      </c>
      <c r="R1194" s="7" t="e">
        <f>ROUND('Sheet1 (4)'!X1200/100,2)</f>
        <v>#VALUE!</v>
      </c>
      <c r="S1194" s="7" t="e">
        <f>ROUND('Sheet1 (4)'!Y1200/100,2)</f>
        <v>#VALUE!</v>
      </c>
      <c r="T1194" s="7" t="e">
        <f>ROUND('Sheet1 (4)'!Z1200/100,2)</f>
        <v>#VALUE!</v>
      </c>
      <c r="U1194" s="7">
        <f>ROUND('Sheet1 (4)'!AA1200/100,2)</f>
        <v>0.02</v>
      </c>
      <c r="V1194" s="1" t="str">
        <f>'Sheet1 (4)'!AB1200&amp;".T"</f>
        <v>2747.T</v>
      </c>
      <c r="W1194">
        <f>ROUND('Sheet1 (4)'!AC1200,2)</f>
        <v>17.21</v>
      </c>
      <c r="X1194" t="e">
        <f>ROUND('Sheet1 (4)'!AD1200,2)</f>
        <v>#VALUE!</v>
      </c>
      <c r="Y1194" t="str">
        <f>_xlfn.XLOOKUP('Sheet1 (4)'!AB1200,'Sheet1 (3)'!B:B,'Sheet1 (3)'!D:D,"",0)</f>
        <v>スタンダード</v>
      </c>
    </row>
    <row r="1195" spans="1:25" x14ac:dyDescent="0.2">
      <c r="A1195">
        <v>1194</v>
      </c>
      <c r="B1195" s="1" t="str">
        <f>_xlfn.XLOOKUP('Sheet1 (4)'!AB1201,'Sheet1 (3)'!B:B,'Sheet1 (3)'!C:C,"",0)</f>
        <v>ホームポジション</v>
      </c>
      <c r="C1195" s="1" t="str">
        <f>_xlfn.XLOOKUP('Sheet1 (4)'!AB1201,'Sheet1 (3)'!B:B,'Sheet1 (3)'!F:F,"",0)</f>
        <v>不動産業</v>
      </c>
      <c r="D1195" s="1">
        <f>ROUND('Sheet1 (4)'!E1201/100000000,2)</f>
        <v>0.09</v>
      </c>
      <c r="E1195" s="1">
        <f>ROUND('Sheet1 (4)'!F1201/100,2)</f>
        <v>7.27</v>
      </c>
      <c r="F1195" s="1">
        <f>ROUND('Sheet1 (4)'!G1201/100,2)</f>
        <v>8.85</v>
      </c>
      <c r="G1195" s="1">
        <f>ROUND('Sheet1 (4)'!H1201/100,2)</f>
        <v>3.78</v>
      </c>
      <c r="H1195" s="1">
        <f>ROUND('Sheet1 (4)'!I1201/100,2)</f>
        <v>-5.7</v>
      </c>
      <c r="I1195" s="1">
        <f>ROUND('Sheet1 (4)'!J1201/100,2)</f>
        <v>5.64</v>
      </c>
      <c r="J1195" s="1" t="e">
        <f>ROUND('Sheet1 (4)'!K1201/100,2)</f>
        <v>#VALUE!</v>
      </c>
      <c r="K1195" s="1" t="e">
        <f>ROUND('Sheet1 (4)'!L1201/100,2)</f>
        <v>#VALUE!</v>
      </c>
      <c r="L1195" s="4" t="e">
        <f>ROUND(('Sheet1 (4)'!M1201+'Sheet1 (4)'!R1201)/100,2)</f>
        <v>#VALUE!</v>
      </c>
      <c r="M1195" s="4">
        <f>ROUND(('Sheet1 (4)'!N1201+'Sheet1 (4)'!S1201)/100,2)</f>
        <v>4.4800000000000004</v>
      </c>
      <c r="N1195" s="4">
        <f>ROUND(('Sheet1 (4)'!O1201+'Sheet1 (4)'!T1201)/100,2)</f>
        <v>-13.9</v>
      </c>
      <c r="O1195" s="4">
        <f>ROUND(('Sheet1 (4)'!P1201+'Sheet1 (4)'!U1201)/100,2)</f>
        <v>27.96</v>
      </c>
      <c r="P1195" s="4">
        <f>ROUND(('Sheet1 (4)'!Q1201+'Sheet1 (4)'!V1201)/100,2)</f>
        <v>-25.8</v>
      </c>
      <c r="Q1195" s="7">
        <f>ROUND('Sheet1 (4)'!W1201/100,2)</f>
        <v>0.14000000000000001</v>
      </c>
      <c r="R1195" s="7">
        <f>ROUND('Sheet1 (4)'!X1201/100,2)</f>
        <v>0.13</v>
      </c>
      <c r="S1195" s="7">
        <f>ROUND('Sheet1 (4)'!Y1201/100,2)</f>
        <v>0.03</v>
      </c>
      <c r="T1195" s="7">
        <f>ROUND('Sheet1 (4)'!Z1201/100,2)</f>
        <v>-0.18</v>
      </c>
      <c r="U1195" s="7">
        <f>ROUND('Sheet1 (4)'!AA1201/100,2)</f>
        <v>0.08</v>
      </c>
      <c r="V1195" s="1" t="str">
        <f>'Sheet1 (4)'!AB1201&amp;".T"</f>
        <v>2999.T</v>
      </c>
      <c r="W1195">
        <f>ROUND('Sheet1 (4)'!AC1201,2)</f>
        <v>10.130000000000001</v>
      </c>
      <c r="X1195">
        <f>ROUND('Sheet1 (4)'!AD1201,2)</f>
        <v>0.7</v>
      </c>
      <c r="Y1195" t="str">
        <f>_xlfn.XLOOKUP('Sheet1 (4)'!AB1201,'Sheet1 (3)'!B:B,'Sheet1 (3)'!D:D,"",0)</f>
        <v>スタンダード</v>
      </c>
    </row>
    <row r="1196" spans="1:25" x14ac:dyDescent="0.2">
      <c r="A1196">
        <v>1195</v>
      </c>
      <c r="B1196" s="1" t="str">
        <f>_xlfn.XLOOKUP('Sheet1 (4)'!AB1202,'Sheet1 (3)'!B:B,'Sheet1 (3)'!C:C,"",0)</f>
        <v>本田技研工業</v>
      </c>
      <c r="C1196" s="1" t="str">
        <f>_xlfn.XLOOKUP('Sheet1 (4)'!AB1202,'Sheet1 (3)'!B:B,'Sheet1 (3)'!F:F,"",0)</f>
        <v>輸送用機器</v>
      </c>
      <c r="D1196" s="1">
        <f>ROUND('Sheet1 (4)'!E1202/100000000,2)</f>
        <v>38.93</v>
      </c>
      <c r="E1196" s="1">
        <f>ROUND('Sheet1 (4)'!F1202/100,2)</f>
        <v>6602.08</v>
      </c>
      <c r="F1196" s="1">
        <f>ROUND('Sheet1 (4)'!G1202/100,2)</f>
        <v>8712.32</v>
      </c>
      <c r="G1196" s="1">
        <f>ROUND('Sheet1 (4)'!H1202/100,2)</f>
        <v>7807.69</v>
      </c>
      <c r="H1196" s="1">
        <f>ROUND('Sheet1 (4)'!I1202/100,2)</f>
        <v>13819.77</v>
      </c>
      <c r="I1196" s="1">
        <f>ROUND('Sheet1 (4)'!J1202/100,2)</f>
        <v>12134.86</v>
      </c>
      <c r="J1196" s="1">
        <f>ROUND('Sheet1 (4)'!K1202/100,2)</f>
        <v>8499.3799999999992</v>
      </c>
      <c r="K1196" s="1">
        <f>ROUND('Sheet1 (4)'!L1202/100,2)</f>
        <v>11087.61</v>
      </c>
      <c r="L1196" s="4">
        <f>ROUND(('Sheet1 (4)'!M1202+'Sheet1 (4)'!R1202)/100,2)</f>
        <v>2754.98</v>
      </c>
      <c r="M1196" s="4">
        <f>ROUND(('Sheet1 (4)'!N1202+'Sheet1 (4)'!S1202)/100,2)</f>
        <v>13035.66</v>
      </c>
      <c r="N1196" s="4">
        <f>ROUND(('Sheet1 (4)'!O1202+'Sheet1 (4)'!T1202)/100,2)</f>
        <v>14509.62</v>
      </c>
      <c r="O1196" s="4">
        <f>ROUND(('Sheet1 (4)'!P1202+'Sheet1 (4)'!U1202)/100,2)</f>
        <v>-1199.8900000000001</v>
      </c>
      <c r="P1196" s="4">
        <f>ROUND(('Sheet1 (4)'!Q1202+'Sheet1 (4)'!V1202)/100,2)</f>
        <v>-6498.14</v>
      </c>
      <c r="Q1196" s="7">
        <f>ROUND('Sheet1 (4)'!W1202/100,2)</f>
        <v>0.08</v>
      </c>
      <c r="R1196" s="7">
        <f>ROUND('Sheet1 (4)'!X1202/100,2)</f>
        <v>0.08</v>
      </c>
      <c r="S1196" s="7">
        <f>ROUND('Sheet1 (4)'!Y1202/100,2)</f>
        <v>0.06</v>
      </c>
      <c r="T1196" s="7">
        <f>ROUND('Sheet1 (4)'!Z1202/100,2)</f>
        <v>0.1</v>
      </c>
      <c r="U1196" s="7">
        <f>ROUND('Sheet1 (4)'!AA1202/100,2)</f>
        <v>7.0000000000000007E-2</v>
      </c>
      <c r="V1196" s="1" t="str">
        <f>'Sheet1 (4)'!AB1202&amp;".T"</f>
        <v>7267.T</v>
      </c>
      <c r="W1196">
        <f>ROUND('Sheet1 (4)'!AC1202,2)</f>
        <v>10.48</v>
      </c>
      <c r="X1196">
        <f>ROUND('Sheet1 (4)'!AD1202,2)</f>
        <v>0.52</v>
      </c>
      <c r="Y1196" t="str">
        <f>_xlfn.XLOOKUP('Sheet1 (4)'!AB1202,'Sheet1 (3)'!B:B,'Sheet1 (3)'!D:D,"",0)</f>
        <v>プライム</v>
      </c>
    </row>
    <row r="1197" spans="1:25" x14ac:dyDescent="0.2">
      <c r="A1197">
        <v>1196</v>
      </c>
      <c r="B1197" s="1" t="str">
        <f>_xlfn.XLOOKUP('Sheet1 (4)'!AB1203,'Sheet1 (3)'!B:B,'Sheet1 (3)'!C:C,"",0)</f>
        <v>エイチワン</v>
      </c>
      <c r="C1197" s="1" t="str">
        <f>_xlfn.XLOOKUP('Sheet1 (4)'!AB1203,'Sheet1 (3)'!B:B,'Sheet1 (3)'!F:F,"",0)</f>
        <v>金属製品</v>
      </c>
      <c r="D1197" s="1">
        <f>ROUND('Sheet1 (4)'!E1203/100000000,2)</f>
        <v>0.28000000000000003</v>
      </c>
      <c r="E1197" s="1">
        <f>ROUND('Sheet1 (4)'!F1203/100,2)</f>
        <v>30.75</v>
      </c>
      <c r="F1197" s="1">
        <f>ROUND('Sheet1 (4)'!G1203/100,2)</f>
        <v>-9.01</v>
      </c>
      <c r="G1197" s="1">
        <f>ROUND('Sheet1 (4)'!H1203/100,2)</f>
        <v>-7.01</v>
      </c>
      <c r="H1197" s="1">
        <f>ROUND('Sheet1 (4)'!I1203/100,2)</f>
        <v>35.01</v>
      </c>
      <c r="I1197" s="1">
        <f>ROUND('Sheet1 (4)'!J1203/100,2)</f>
        <v>135.63</v>
      </c>
      <c r="J1197" s="1" t="e">
        <f>ROUND('Sheet1 (4)'!K1203/100,2)</f>
        <v>#VALUE!</v>
      </c>
      <c r="K1197" s="1" t="e">
        <f>ROUND('Sheet1 (4)'!L1203/100,2)</f>
        <v>#VALUE!</v>
      </c>
      <c r="L1197" s="4">
        <f>ROUND(('Sheet1 (4)'!M1203+'Sheet1 (4)'!R1203)/100,2)</f>
        <v>23.61</v>
      </c>
      <c r="M1197" s="4">
        <f>ROUND(('Sheet1 (4)'!N1203+'Sheet1 (4)'!S1203)/100,2)</f>
        <v>-135.56</v>
      </c>
      <c r="N1197" s="4">
        <f>ROUND(('Sheet1 (4)'!O1203+'Sheet1 (4)'!T1203)/100,2)</f>
        <v>67.69</v>
      </c>
      <c r="O1197" s="4">
        <f>ROUND(('Sheet1 (4)'!P1203+'Sheet1 (4)'!U1203)/100,2)</f>
        <v>62.36</v>
      </c>
      <c r="P1197" s="4">
        <f>ROUND(('Sheet1 (4)'!Q1203+'Sheet1 (4)'!V1203)/100,2)</f>
        <v>79.3</v>
      </c>
      <c r="Q1197" s="7">
        <f>ROUND('Sheet1 (4)'!W1203/100,2)</f>
        <v>0.03</v>
      </c>
      <c r="R1197" s="7">
        <f>ROUND('Sheet1 (4)'!X1203/100,2)</f>
        <v>-0.06</v>
      </c>
      <c r="S1197" s="7">
        <f>ROUND('Sheet1 (4)'!Y1203/100,2)</f>
        <v>-0.14000000000000001</v>
      </c>
      <c r="T1197" s="7">
        <f>ROUND('Sheet1 (4)'!Z1203/100,2)</f>
        <v>-0.35</v>
      </c>
      <c r="U1197" s="7">
        <f>ROUND('Sheet1 (4)'!AA1203/100,2)</f>
        <v>0.19</v>
      </c>
      <c r="V1197" s="1" t="str">
        <f>'Sheet1 (4)'!AB1203&amp;".T"</f>
        <v>5989.T</v>
      </c>
      <c r="W1197">
        <f>ROUND('Sheet1 (4)'!AC1203,2)</f>
        <v>3.9</v>
      </c>
      <c r="X1197" t="e">
        <f>ROUND('Sheet1 (4)'!AD1203,2)</f>
        <v>#VALUE!</v>
      </c>
      <c r="Y1197" t="str">
        <f>_xlfn.XLOOKUP('Sheet1 (4)'!AB1203,'Sheet1 (3)'!B:B,'Sheet1 (3)'!D:D,"",0)</f>
        <v>プライム</v>
      </c>
    </row>
    <row r="1198" spans="1:25" x14ac:dyDescent="0.2">
      <c r="A1198">
        <v>1197</v>
      </c>
      <c r="B1198" s="1" t="str">
        <f>_xlfn.XLOOKUP('Sheet1 (4)'!AB1204,'Sheet1 (3)'!B:B,'Sheet1 (3)'!C:C,"",0)</f>
        <v>ハニーズホールディングス</v>
      </c>
      <c r="C1198" s="1" t="str">
        <f>_xlfn.XLOOKUP('Sheet1 (4)'!AB1204,'Sheet1 (3)'!B:B,'Sheet1 (3)'!F:F,"",0)</f>
        <v>小売業</v>
      </c>
      <c r="D1198" s="1">
        <f>ROUND('Sheet1 (4)'!E1204/100000000,2)</f>
        <v>0.28000000000000003</v>
      </c>
      <c r="E1198" s="1">
        <f>ROUND('Sheet1 (4)'!F1204/100,2)</f>
        <v>37.67</v>
      </c>
      <c r="F1198" s="1">
        <f>ROUND('Sheet1 (4)'!G1204/100,2)</f>
        <v>49.93</v>
      </c>
      <c r="G1198" s="1">
        <f>ROUND('Sheet1 (4)'!H1204/100,2)</f>
        <v>76.709999999999994</v>
      </c>
      <c r="H1198" s="1">
        <f>ROUND('Sheet1 (4)'!I1204/100,2)</f>
        <v>69.3</v>
      </c>
      <c r="I1198" s="1">
        <f>ROUND('Sheet1 (4)'!J1204/100,2)</f>
        <v>59.06</v>
      </c>
      <c r="J1198" s="1" t="e">
        <f>ROUND('Sheet1 (4)'!K1204/100,2)</f>
        <v>#VALUE!</v>
      </c>
      <c r="K1198" s="1" t="e">
        <f>ROUND('Sheet1 (4)'!L1204/100,2)</f>
        <v>#VALUE!</v>
      </c>
      <c r="L1198" s="4">
        <f>ROUND(('Sheet1 (4)'!M1204+'Sheet1 (4)'!R1204)/100,2)</f>
        <v>58.27</v>
      </c>
      <c r="M1198" s="4">
        <f>ROUND(('Sheet1 (4)'!N1204+'Sheet1 (4)'!S1204)/100,2)</f>
        <v>-2.59</v>
      </c>
      <c r="N1198" s="4">
        <f>ROUND(('Sheet1 (4)'!O1204+'Sheet1 (4)'!T1204)/100,2)</f>
        <v>50.22</v>
      </c>
      <c r="O1198" s="4">
        <f>ROUND(('Sheet1 (4)'!P1204+'Sheet1 (4)'!U1204)/100,2)</f>
        <v>-20.7</v>
      </c>
      <c r="P1198" s="4">
        <f>ROUND(('Sheet1 (4)'!Q1204+'Sheet1 (4)'!V1204)/100,2)</f>
        <v>26.54</v>
      </c>
      <c r="Q1198" s="7">
        <f>ROUND('Sheet1 (4)'!W1204/100,2)</f>
        <v>7.0000000000000007E-2</v>
      </c>
      <c r="R1198" s="7">
        <f>ROUND('Sheet1 (4)'!X1204/100,2)</f>
        <v>0.09</v>
      </c>
      <c r="S1198" s="7">
        <f>ROUND('Sheet1 (4)'!Y1204/100,2)</f>
        <v>0.14000000000000001</v>
      </c>
      <c r="T1198" s="7">
        <f>ROUND('Sheet1 (4)'!Z1204/100,2)</f>
        <v>0.11</v>
      </c>
      <c r="U1198" s="7">
        <f>ROUND('Sheet1 (4)'!AA1204/100,2)</f>
        <v>0.08</v>
      </c>
      <c r="V1198" s="1" t="str">
        <f>'Sheet1 (4)'!AB1204&amp;".T"</f>
        <v>2792.T</v>
      </c>
      <c r="W1198">
        <f>ROUND('Sheet1 (4)'!AC1204,2)</f>
        <v>12.14</v>
      </c>
      <c r="X1198">
        <f>ROUND('Sheet1 (4)'!AD1204,2)</f>
        <v>0.92</v>
      </c>
      <c r="Y1198" t="str">
        <f>_xlfn.XLOOKUP('Sheet1 (4)'!AB1204,'Sheet1 (3)'!B:B,'Sheet1 (3)'!D:D,"",0)</f>
        <v>プライム</v>
      </c>
    </row>
    <row r="1199" spans="1:25" x14ac:dyDescent="0.2">
      <c r="A1199">
        <v>1198</v>
      </c>
      <c r="B1199" s="1" t="str">
        <f>_xlfn.XLOOKUP('Sheet1 (4)'!AB1205,'Sheet1 (3)'!B:B,'Sheet1 (3)'!C:C,"",0)</f>
        <v>翻訳センター</v>
      </c>
      <c r="C1199" s="1" t="str">
        <f>_xlfn.XLOOKUP('Sheet1 (4)'!AB1205,'Sheet1 (3)'!B:B,'Sheet1 (3)'!F:F,"",0)</f>
        <v>サービス業</v>
      </c>
      <c r="D1199" s="1">
        <f>ROUND('Sheet1 (4)'!E1205/100000000,2)</f>
        <v>0.03</v>
      </c>
      <c r="E1199" s="1">
        <f>ROUND('Sheet1 (4)'!F1205/100,2)</f>
        <v>4.18</v>
      </c>
      <c r="F1199" s="1">
        <f>ROUND('Sheet1 (4)'!G1205/100,2)</f>
        <v>8.1199999999999992</v>
      </c>
      <c r="G1199" s="1">
        <f>ROUND('Sheet1 (4)'!H1205/100,2)</f>
        <v>9.2799999999999994</v>
      </c>
      <c r="H1199" s="1">
        <f>ROUND('Sheet1 (4)'!I1205/100,2)</f>
        <v>9.02</v>
      </c>
      <c r="I1199" s="1">
        <f>ROUND('Sheet1 (4)'!J1205/100,2)</f>
        <v>8.91</v>
      </c>
      <c r="J1199" s="1" t="e">
        <f>ROUND('Sheet1 (4)'!K1205/100,2)</f>
        <v>#VALUE!</v>
      </c>
      <c r="K1199" s="1" t="e">
        <f>ROUND('Sheet1 (4)'!L1205/100,2)</f>
        <v>#VALUE!</v>
      </c>
      <c r="L1199" s="4">
        <f>ROUND(('Sheet1 (4)'!M1205+'Sheet1 (4)'!R1205)/100,2)</f>
        <v>4.58</v>
      </c>
      <c r="M1199" s="4">
        <f>ROUND(('Sheet1 (4)'!N1205+'Sheet1 (4)'!S1205)/100,2)</f>
        <v>7.76</v>
      </c>
      <c r="N1199" s="4">
        <f>ROUND(('Sheet1 (4)'!O1205+'Sheet1 (4)'!T1205)/100,2)</f>
        <v>3.45</v>
      </c>
      <c r="O1199" s="4">
        <f>ROUND(('Sheet1 (4)'!P1205+'Sheet1 (4)'!U1205)/100,2)</f>
        <v>6.93</v>
      </c>
      <c r="P1199" s="4">
        <f>ROUND(('Sheet1 (4)'!Q1205+'Sheet1 (4)'!V1205)/100,2)</f>
        <v>3.08</v>
      </c>
      <c r="Q1199" s="7">
        <f>ROUND('Sheet1 (4)'!W1205/100,2)</f>
        <v>0.03</v>
      </c>
      <c r="R1199" s="7">
        <f>ROUND('Sheet1 (4)'!X1205/100,2)</f>
        <v>0.12</v>
      </c>
      <c r="S1199" s="7">
        <f>ROUND('Sheet1 (4)'!Y1205/100,2)</f>
        <v>0.13</v>
      </c>
      <c r="T1199" s="7">
        <f>ROUND('Sheet1 (4)'!Z1205/100,2)</f>
        <v>0.12</v>
      </c>
      <c r="U1199" s="7">
        <f>ROUND('Sheet1 (4)'!AA1205/100,2)</f>
        <v>0.11</v>
      </c>
      <c r="V1199" s="1" t="str">
        <f>'Sheet1 (4)'!AB1205&amp;".T"</f>
        <v>2483.T</v>
      </c>
      <c r="W1199">
        <f>ROUND('Sheet1 (4)'!AC1205,2)</f>
        <v>8.5399999999999991</v>
      </c>
      <c r="X1199">
        <f>ROUND('Sheet1 (4)'!AD1205,2)</f>
        <v>0.97</v>
      </c>
      <c r="Y1199" t="str">
        <f>_xlfn.XLOOKUP('Sheet1 (4)'!AB1205,'Sheet1 (3)'!B:B,'Sheet1 (3)'!D:D,"",0)</f>
        <v>スタンダード</v>
      </c>
    </row>
    <row r="1200" spans="1:25" x14ac:dyDescent="0.2">
      <c r="A1200">
        <v>1199</v>
      </c>
      <c r="B1200" s="1" t="str">
        <f>_xlfn.XLOOKUP('Sheet1 (4)'!AB1206,'Sheet1 (3)'!B:B,'Sheet1 (3)'!C:C,"",0)</f>
        <v>フージャースホールディングス</v>
      </c>
      <c r="C1200" s="1" t="str">
        <f>_xlfn.XLOOKUP('Sheet1 (4)'!AB1206,'Sheet1 (3)'!B:B,'Sheet1 (3)'!F:F,"",0)</f>
        <v>不動産業</v>
      </c>
      <c r="D1200" s="1">
        <f>ROUND('Sheet1 (4)'!E1206/100000000,2)</f>
        <v>0.4</v>
      </c>
      <c r="E1200" s="1">
        <f>ROUND('Sheet1 (4)'!F1206/100,2)</f>
        <v>54.35</v>
      </c>
      <c r="F1200" s="1">
        <f>ROUND('Sheet1 (4)'!G1206/100,2)</f>
        <v>66.95</v>
      </c>
      <c r="G1200" s="1">
        <f>ROUND('Sheet1 (4)'!H1206/100,2)</f>
        <v>84.26</v>
      </c>
      <c r="H1200" s="1">
        <f>ROUND('Sheet1 (4)'!I1206/100,2)</f>
        <v>89.44</v>
      </c>
      <c r="I1200" s="1">
        <f>ROUND('Sheet1 (4)'!J1206/100,2)</f>
        <v>92.28</v>
      </c>
      <c r="J1200" s="1" t="e">
        <f>ROUND('Sheet1 (4)'!K1206/100,2)</f>
        <v>#VALUE!</v>
      </c>
      <c r="K1200" s="1" t="e">
        <f>ROUND('Sheet1 (4)'!L1206/100,2)</f>
        <v>#VALUE!</v>
      </c>
      <c r="L1200" s="4">
        <f>ROUND(('Sheet1 (4)'!M1206+'Sheet1 (4)'!R1206)/100,2)</f>
        <v>76.64</v>
      </c>
      <c r="M1200" s="4">
        <f>ROUND(('Sheet1 (4)'!N1206+'Sheet1 (4)'!S1206)/100,2)</f>
        <v>160.87</v>
      </c>
      <c r="N1200" s="4">
        <f>ROUND(('Sheet1 (4)'!O1206+'Sheet1 (4)'!T1206)/100,2)</f>
        <v>-77.099999999999994</v>
      </c>
      <c r="O1200" s="4">
        <f>ROUND(('Sheet1 (4)'!P1206+'Sheet1 (4)'!U1206)/100,2)</f>
        <v>-22.21</v>
      </c>
      <c r="P1200" s="4">
        <f>ROUND(('Sheet1 (4)'!Q1206+'Sheet1 (4)'!V1206)/100,2)</f>
        <v>-138.47999999999999</v>
      </c>
      <c r="Q1200" s="7">
        <f>ROUND('Sheet1 (4)'!W1206/100,2)</f>
        <v>7.0000000000000007E-2</v>
      </c>
      <c r="R1200" s="7">
        <f>ROUND('Sheet1 (4)'!X1206/100,2)</f>
        <v>0.09</v>
      </c>
      <c r="S1200" s="7">
        <f>ROUND('Sheet1 (4)'!Y1206/100,2)</f>
        <v>0.12</v>
      </c>
      <c r="T1200" s="7">
        <f>ROUND('Sheet1 (4)'!Z1206/100,2)</f>
        <v>0.11</v>
      </c>
      <c r="U1200" s="7">
        <f>ROUND('Sheet1 (4)'!AA1206/100,2)</f>
        <v>0.12</v>
      </c>
      <c r="V1200" s="1" t="str">
        <f>'Sheet1 (4)'!AB1206&amp;".T"</f>
        <v>3284.T</v>
      </c>
      <c r="W1200">
        <f>ROUND('Sheet1 (4)'!AC1206,2)</f>
        <v>8.67</v>
      </c>
      <c r="X1200">
        <f>ROUND('Sheet1 (4)'!AD1206,2)</f>
        <v>1.1499999999999999</v>
      </c>
      <c r="Y1200" t="str">
        <f>_xlfn.XLOOKUP('Sheet1 (4)'!AB1206,'Sheet1 (3)'!B:B,'Sheet1 (3)'!D:D,"",0)</f>
        <v>プライム</v>
      </c>
    </row>
    <row r="1201" spans="1:25" x14ac:dyDescent="0.2">
      <c r="A1201">
        <v>1200</v>
      </c>
      <c r="B1201" s="1" t="str">
        <f>_xlfn.XLOOKUP('Sheet1 (4)'!AB1207,'Sheet1 (3)'!B:B,'Sheet1 (3)'!C:C,"",0)</f>
        <v>ホープ</v>
      </c>
      <c r="C1201" s="1" t="str">
        <f>_xlfn.XLOOKUP('Sheet1 (4)'!AB1207,'Sheet1 (3)'!B:B,'Sheet1 (3)'!F:F,"",0)</f>
        <v>サービス業</v>
      </c>
      <c r="D1201" s="1">
        <f>ROUND('Sheet1 (4)'!E1207/100000000,2)</f>
        <v>0.15</v>
      </c>
      <c r="E1201" s="1">
        <f>ROUND('Sheet1 (4)'!F1207/100,2)</f>
        <v>-68.95</v>
      </c>
      <c r="F1201" s="1">
        <f>ROUND('Sheet1 (4)'!G1207/100,2)</f>
        <v>-222.03</v>
      </c>
      <c r="G1201" s="1">
        <f>ROUND('Sheet1 (4)'!H1207/100,2)</f>
        <v>1.82</v>
      </c>
      <c r="H1201" s="1">
        <f>ROUND('Sheet1 (4)'!I1207/100,2)</f>
        <v>2.2799999999999998</v>
      </c>
      <c r="I1201" s="1">
        <f>ROUND('Sheet1 (4)'!J1207/100,2)</f>
        <v>2.91</v>
      </c>
      <c r="J1201" s="1" t="e">
        <f>ROUND('Sheet1 (4)'!K1207/100,2)</f>
        <v>#VALUE!</v>
      </c>
      <c r="K1201" s="1" t="e">
        <f>ROUND('Sheet1 (4)'!L1207/100,2)</f>
        <v>#VALUE!</v>
      </c>
      <c r="L1201" s="4">
        <f>ROUND(('Sheet1 (4)'!M1207+'Sheet1 (4)'!R1207)/100,2)</f>
        <v>-28.43</v>
      </c>
      <c r="M1201" s="4">
        <f>ROUND(('Sheet1 (4)'!N1207+'Sheet1 (4)'!S1207)/100,2)</f>
        <v>3.23</v>
      </c>
      <c r="N1201" s="4">
        <f>ROUND(('Sheet1 (4)'!O1207+'Sheet1 (4)'!T1207)/100,2)</f>
        <v>0.92</v>
      </c>
      <c r="O1201" s="4">
        <f>ROUND(('Sheet1 (4)'!P1207+'Sheet1 (4)'!U1207)/100,2)</f>
        <v>1.1200000000000001</v>
      </c>
      <c r="P1201" s="4">
        <f>ROUND(('Sheet1 (4)'!Q1207+'Sheet1 (4)'!V1207)/100,2)</f>
        <v>2.58</v>
      </c>
      <c r="Q1201" s="7">
        <f>ROUND('Sheet1 (4)'!W1207/100,2)</f>
        <v>11.27</v>
      </c>
      <c r="R1201" s="7" t="e">
        <f>ROUND('Sheet1 (4)'!X1207/100,2)</f>
        <v>#VALUE!</v>
      </c>
      <c r="S1201" s="7">
        <f>ROUND('Sheet1 (4)'!Y1207/100,2)</f>
        <v>-2.0699999999999998</v>
      </c>
      <c r="T1201" s="7">
        <f>ROUND('Sheet1 (4)'!Z1207/100,2)</f>
        <v>0.3</v>
      </c>
      <c r="U1201" s="7">
        <f>ROUND('Sheet1 (4)'!AA1207/100,2)</f>
        <v>0.33</v>
      </c>
      <c r="V1201" s="1" t="str">
        <f>'Sheet1 (4)'!AB1207&amp;".T"</f>
        <v>6195.T</v>
      </c>
      <c r="W1201">
        <f>ROUND('Sheet1 (4)'!AC1207,2)</f>
        <v>9.1199999999999992</v>
      </c>
      <c r="X1201">
        <f>ROUND('Sheet1 (4)'!AD1207,2)</f>
        <v>2.76</v>
      </c>
      <c r="Y1201" t="str">
        <f>_xlfn.XLOOKUP('Sheet1 (4)'!AB1207,'Sheet1 (3)'!B:B,'Sheet1 (3)'!D:D,"",0)</f>
        <v>グロース</v>
      </c>
    </row>
    <row r="1202" spans="1:25" x14ac:dyDescent="0.2">
      <c r="A1202">
        <v>1201</v>
      </c>
      <c r="B1202" s="1" t="str">
        <f>_xlfn.XLOOKUP('Sheet1 (4)'!AB1208,'Sheet1 (3)'!B:B,'Sheet1 (3)'!C:C,"",0)</f>
        <v>ホウライ</v>
      </c>
      <c r="C1202" s="1" t="str">
        <f>_xlfn.XLOOKUP('Sheet1 (4)'!AB1208,'Sheet1 (3)'!B:B,'Sheet1 (3)'!F:F,"",0)</f>
        <v>サービス業</v>
      </c>
      <c r="D1202" s="1">
        <f>ROUND('Sheet1 (4)'!E1208/100000000,2)</f>
        <v>0.04</v>
      </c>
      <c r="E1202" s="1" t="e">
        <f>ROUND('Sheet1 (4)'!F1208/100,2)</f>
        <v>#VALUE!</v>
      </c>
      <c r="F1202" s="1" t="e">
        <f>ROUND('Sheet1 (4)'!G1208/100,2)</f>
        <v>#VALUE!</v>
      </c>
      <c r="G1202" s="1" t="e">
        <f>ROUND('Sheet1 (4)'!H1208/100,2)</f>
        <v>#VALUE!</v>
      </c>
      <c r="H1202" s="1" t="e">
        <f>ROUND('Sheet1 (4)'!I1208/100,2)</f>
        <v>#VALUE!</v>
      </c>
      <c r="I1202" s="1">
        <f>ROUND('Sheet1 (4)'!J1208/100,2)</f>
        <v>4.55</v>
      </c>
      <c r="J1202" s="1" t="e">
        <f>ROUND('Sheet1 (4)'!K1208/100,2)</f>
        <v>#VALUE!</v>
      </c>
      <c r="K1202" s="1" t="e">
        <f>ROUND('Sheet1 (4)'!L1208/100,2)</f>
        <v>#VALUE!</v>
      </c>
      <c r="L1202" s="4" t="e">
        <f>ROUND(('Sheet1 (4)'!M1208+'Sheet1 (4)'!R1208)/100,2)</f>
        <v>#VALUE!</v>
      </c>
      <c r="M1202" s="4" t="e">
        <f>ROUND(('Sheet1 (4)'!N1208+'Sheet1 (4)'!S1208)/100,2)</f>
        <v>#VALUE!</v>
      </c>
      <c r="N1202" s="4" t="e">
        <f>ROUND(('Sheet1 (4)'!O1208+'Sheet1 (4)'!T1208)/100,2)</f>
        <v>#VALUE!</v>
      </c>
      <c r="O1202" s="4" t="e">
        <f>ROUND(('Sheet1 (4)'!P1208+'Sheet1 (4)'!U1208)/100,2)</f>
        <v>#VALUE!</v>
      </c>
      <c r="P1202" s="4">
        <f>ROUND(('Sheet1 (4)'!Q1208+'Sheet1 (4)'!V1208)/100,2)</f>
        <v>2.2799999999999998</v>
      </c>
      <c r="Q1202" s="7" t="e">
        <f>ROUND('Sheet1 (4)'!W1208/100,2)</f>
        <v>#VALUE!</v>
      </c>
      <c r="R1202" s="7" t="e">
        <f>ROUND('Sheet1 (4)'!X1208/100,2)</f>
        <v>#VALUE!</v>
      </c>
      <c r="S1202" s="7" t="e">
        <f>ROUND('Sheet1 (4)'!Y1208/100,2)</f>
        <v>#VALUE!</v>
      </c>
      <c r="T1202" s="7" t="e">
        <f>ROUND('Sheet1 (4)'!Z1208/100,2)</f>
        <v>#VALUE!</v>
      </c>
      <c r="U1202" s="7">
        <f>ROUND('Sheet1 (4)'!AA1208/100,2)</f>
        <v>7.0000000000000007E-2</v>
      </c>
      <c r="V1202" s="1" t="str">
        <f>'Sheet1 (4)'!AB1208&amp;".T"</f>
        <v>9679.T</v>
      </c>
      <c r="W1202">
        <f>ROUND('Sheet1 (4)'!AC1208,2)</f>
        <v>17.63</v>
      </c>
      <c r="X1202">
        <f>ROUND('Sheet1 (4)'!AD1208,2)</f>
        <v>1.1200000000000001</v>
      </c>
      <c r="Y1202" t="str">
        <f>_xlfn.XLOOKUP('Sheet1 (4)'!AB1208,'Sheet1 (3)'!B:B,'Sheet1 (3)'!D:D,"",0)</f>
        <v>スタンダード</v>
      </c>
    </row>
    <row r="1203" spans="1:25" x14ac:dyDescent="0.2">
      <c r="A1203">
        <v>1202</v>
      </c>
      <c r="B1203" s="1" t="str">
        <f>_xlfn.XLOOKUP('Sheet1 (4)'!AB1209,'Sheet1 (3)'!B:B,'Sheet1 (3)'!C:C,"",0)</f>
        <v>堀場製作所</v>
      </c>
      <c r="C1203" s="1" t="str">
        <f>_xlfn.XLOOKUP('Sheet1 (4)'!AB1209,'Sheet1 (3)'!B:B,'Sheet1 (3)'!F:F,"",0)</f>
        <v>電気機器</v>
      </c>
      <c r="D1203" s="1">
        <f>ROUND('Sheet1 (4)'!E1209/100000000,2)</f>
        <v>0.42</v>
      </c>
      <c r="E1203" s="1">
        <f>ROUND('Sheet1 (4)'!F1209/100,2)</f>
        <v>320.48</v>
      </c>
      <c r="F1203" s="1">
        <f>ROUND('Sheet1 (4)'!G1209/100,2)</f>
        <v>458.44</v>
      </c>
      <c r="G1203" s="1">
        <f>ROUND('Sheet1 (4)'!H1209/100,2)</f>
        <v>472.98</v>
      </c>
      <c r="H1203" s="1">
        <f>ROUND('Sheet1 (4)'!I1209/100,2)</f>
        <v>483.41</v>
      </c>
      <c r="I1203" s="1">
        <f>ROUND('Sheet1 (4)'!J1209/100,2)</f>
        <v>483.41</v>
      </c>
      <c r="J1203" s="1">
        <f>ROUND('Sheet1 (4)'!K1209/100,2)</f>
        <v>526.76</v>
      </c>
      <c r="K1203" s="1">
        <f>ROUND('Sheet1 (4)'!L1209/100,2)</f>
        <v>567.64</v>
      </c>
      <c r="L1203" s="4">
        <f>ROUND(('Sheet1 (4)'!M1209+'Sheet1 (4)'!R1209)/100,2)</f>
        <v>206.06</v>
      </c>
      <c r="M1203" s="4">
        <f>ROUND(('Sheet1 (4)'!N1209+'Sheet1 (4)'!S1209)/100,2)</f>
        <v>232.21</v>
      </c>
      <c r="N1203" s="4">
        <f>ROUND(('Sheet1 (4)'!O1209+'Sheet1 (4)'!T1209)/100,2)</f>
        <v>93.37</v>
      </c>
      <c r="O1203" s="4">
        <f>ROUND(('Sheet1 (4)'!P1209+'Sheet1 (4)'!U1209)/100,2)</f>
        <v>227.73</v>
      </c>
      <c r="P1203" s="4">
        <f>ROUND(('Sheet1 (4)'!Q1209+'Sheet1 (4)'!V1209)/100,2)</f>
        <v>227.73</v>
      </c>
      <c r="Q1203" s="7">
        <f>ROUND('Sheet1 (4)'!W1209/100,2)</f>
        <v>0.11</v>
      </c>
      <c r="R1203" s="7">
        <f>ROUND('Sheet1 (4)'!X1209/100,2)</f>
        <v>0.15</v>
      </c>
      <c r="S1203" s="7">
        <f>ROUND('Sheet1 (4)'!Y1209/100,2)</f>
        <v>0.15</v>
      </c>
      <c r="T1203" s="7">
        <f>ROUND('Sheet1 (4)'!Z1209/100,2)</f>
        <v>0.11</v>
      </c>
      <c r="U1203" s="7">
        <f>ROUND('Sheet1 (4)'!AA1209/100,2)</f>
        <v>0.11</v>
      </c>
      <c r="V1203" s="1" t="str">
        <f>'Sheet1 (4)'!AB1209&amp;".T"</f>
        <v>6856.T</v>
      </c>
      <c r="W1203">
        <f>ROUND('Sheet1 (4)'!AC1209,2)</f>
        <v>15.81</v>
      </c>
      <c r="X1203">
        <f>ROUND('Sheet1 (4)'!AD1209,2)</f>
        <v>1.82</v>
      </c>
      <c r="Y1203" t="str">
        <f>_xlfn.XLOOKUP('Sheet1 (4)'!AB1209,'Sheet1 (3)'!B:B,'Sheet1 (3)'!D:D,"",0)</f>
        <v>プライム</v>
      </c>
    </row>
    <row r="1204" spans="1:25" x14ac:dyDescent="0.2">
      <c r="A1204">
        <v>1203</v>
      </c>
      <c r="B1204" s="1" t="str">
        <f>_xlfn.XLOOKUP('Sheet1 (4)'!AB1210,'Sheet1 (3)'!B:B,'Sheet1 (3)'!C:C,"",0)</f>
        <v>ホリイフードサービス</v>
      </c>
      <c r="C1204" s="1" t="str">
        <f>_xlfn.XLOOKUP('Sheet1 (4)'!AB1210,'Sheet1 (3)'!B:B,'Sheet1 (3)'!F:F,"",0)</f>
        <v>小売業</v>
      </c>
      <c r="D1204" s="1">
        <f>ROUND('Sheet1 (4)'!E1210/100000000,2)</f>
        <v>0.06</v>
      </c>
      <c r="E1204" s="1" t="e">
        <f>ROUND('Sheet1 (4)'!F1210/100,2)</f>
        <v>#VALUE!</v>
      </c>
      <c r="F1204" s="1" t="e">
        <f>ROUND('Sheet1 (4)'!G1210/100,2)</f>
        <v>#VALUE!</v>
      </c>
      <c r="G1204" s="1" t="e">
        <f>ROUND('Sheet1 (4)'!H1210/100,2)</f>
        <v>#VALUE!</v>
      </c>
      <c r="H1204" s="1" t="e">
        <f>ROUND('Sheet1 (4)'!I1210/100,2)</f>
        <v>#VALUE!</v>
      </c>
      <c r="I1204" s="1">
        <f>ROUND('Sheet1 (4)'!J1210/100,2)</f>
        <v>2</v>
      </c>
      <c r="J1204" s="1" t="e">
        <f>ROUND('Sheet1 (4)'!K1210/100,2)</f>
        <v>#VALUE!</v>
      </c>
      <c r="K1204" s="1" t="e">
        <f>ROUND('Sheet1 (4)'!L1210/100,2)</f>
        <v>#VALUE!</v>
      </c>
      <c r="L1204" s="4" t="e">
        <f>ROUND(('Sheet1 (4)'!M1210+'Sheet1 (4)'!R1210)/100,2)</f>
        <v>#VALUE!</v>
      </c>
      <c r="M1204" s="4" t="e">
        <f>ROUND(('Sheet1 (4)'!N1210+'Sheet1 (4)'!S1210)/100,2)</f>
        <v>#VALUE!</v>
      </c>
      <c r="N1204" s="4" t="e">
        <f>ROUND(('Sheet1 (4)'!O1210+'Sheet1 (4)'!T1210)/100,2)</f>
        <v>#VALUE!</v>
      </c>
      <c r="O1204" s="4" t="e">
        <f>ROUND(('Sheet1 (4)'!P1210+'Sheet1 (4)'!U1210)/100,2)</f>
        <v>#VALUE!</v>
      </c>
      <c r="P1204" s="4">
        <f>ROUND(('Sheet1 (4)'!Q1210+'Sheet1 (4)'!V1210)/100,2)</f>
        <v>1.6</v>
      </c>
      <c r="Q1204" s="7" t="e">
        <f>ROUND('Sheet1 (4)'!W1210/100,2)</f>
        <v>#VALUE!</v>
      </c>
      <c r="R1204" s="7" t="e">
        <f>ROUND('Sheet1 (4)'!X1210/100,2)</f>
        <v>#VALUE!</v>
      </c>
      <c r="S1204" s="7" t="e">
        <f>ROUND('Sheet1 (4)'!Y1210/100,2)</f>
        <v>#VALUE!</v>
      </c>
      <c r="T1204" s="7" t="e">
        <f>ROUND('Sheet1 (4)'!Z1210/100,2)</f>
        <v>#VALUE!</v>
      </c>
      <c r="U1204" s="7" t="e">
        <f>ROUND('Sheet1 (4)'!AA1210/100,2)</f>
        <v>#VALUE!</v>
      </c>
      <c r="V1204" s="1" t="str">
        <f>'Sheet1 (4)'!AB1210&amp;".T"</f>
        <v>3077.T</v>
      </c>
      <c r="W1204">
        <f>ROUND('Sheet1 (4)'!AC1210,2)</f>
        <v>15.59</v>
      </c>
      <c r="X1204">
        <f>ROUND('Sheet1 (4)'!AD1210,2)</f>
        <v>7</v>
      </c>
      <c r="Y1204" t="str">
        <f>_xlfn.XLOOKUP('Sheet1 (4)'!AB1210,'Sheet1 (3)'!B:B,'Sheet1 (3)'!D:D,"",0)</f>
        <v>スタンダード</v>
      </c>
    </row>
    <row r="1205" spans="1:25" x14ac:dyDescent="0.2">
      <c r="A1205">
        <v>1204</v>
      </c>
      <c r="B1205" s="1" t="str">
        <f>_xlfn.XLOOKUP('Sheet1 (4)'!AB1211,'Sheet1 (3)'!B:B,'Sheet1 (3)'!C:C,"",0)</f>
        <v>星医療酸器</v>
      </c>
      <c r="C1205" s="1" t="str">
        <f>_xlfn.XLOOKUP('Sheet1 (4)'!AB1211,'Sheet1 (3)'!B:B,'Sheet1 (3)'!F:F,"",0)</f>
        <v>卸売業</v>
      </c>
      <c r="D1205" s="1">
        <f>ROUND('Sheet1 (4)'!E1211/100000000,2)</f>
        <v>0.03</v>
      </c>
      <c r="E1205" s="1">
        <f>ROUND('Sheet1 (4)'!F1211/100,2)</f>
        <v>14.41</v>
      </c>
      <c r="F1205" s="1">
        <f>ROUND('Sheet1 (4)'!G1211/100,2)</f>
        <v>15.95</v>
      </c>
      <c r="G1205" s="1">
        <f>ROUND('Sheet1 (4)'!H1211/100,2)</f>
        <v>17.78</v>
      </c>
      <c r="H1205" s="1">
        <f>ROUND('Sheet1 (4)'!I1211/100,2)</f>
        <v>19.62</v>
      </c>
      <c r="I1205" s="1">
        <f>ROUND('Sheet1 (4)'!J1211/100,2)</f>
        <v>19.82</v>
      </c>
      <c r="J1205" s="1" t="e">
        <f>ROUND('Sheet1 (4)'!K1211/100,2)</f>
        <v>#VALUE!</v>
      </c>
      <c r="K1205" s="1" t="e">
        <f>ROUND('Sheet1 (4)'!L1211/100,2)</f>
        <v>#VALUE!</v>
      </c>
      <c r="L1205" s="4">
        <f>ROUND(('Sheet1 (4)'!M1211+'Sheet1 (4)'!R1211)/100,2)</f>
        <v>24.15</v>
      </c>
      <c r="M1205" s="4">
        <f>ROUND(('Sheet1 (4)'!N1211+'Sheet1 (4)'!S1211)/100,2)</f>
        <v>12.84</v>
      </c>
      <c r="N1205" s="4">
        <f>ROUND(('Sheet1 (4)'!O1211+'Sheet1 (4)'!T1211)/100,2)</f>
        <v>12.29</v>
      </c>
      <c r="O1205" s="4">
        <f>ROUND(('Sheet1 (4)'!P1211+'Sheet1 (4)'!U1211)/100,2)</f>
        <v>16.510000000000002</v>
      </c>
      <c r="P1205" s="4">
        <f>ROUND(('Sheet1 (4)'!Q1211+'Sheet1 (4)'!V1211)/100,2)</f>
        <v>-30.95</v>
      </c>
      <c r="Q1205" s="7">
        <f>ROUND('Sheet1 (4)'!W1211/100,2)</f>
        <v>0.08</v>
      </c>
      <c r="R1205" s="7">
        <f>ROUND('Sheet1 (4)'!X1211/100,2)</f>
        <v>0.08</v>
      </c>
      <c r="S1205" s="7">
        <f>ROUND('Sheet1 (4)'!Y1211/100,2)</f>
        <v>0.08</v>
      </c>
      <c r="T1205" s="7">
        <f>ROUND('Sheet1 (4)'!Z1211/100,2)</f>
        <v>0.09</v>
      </c>
      <c r="U1205" s="7">
        <f>ROUND('Sheet1 (4)'!AA1211/100,2)</f>
        <v>0.08</v>
      </c>
      <c r="V1205" s="1" t="str">
        <f>'Sheet1 (4)'!AB1211&amp;".T"</f>
        <v>7634.T</v>
      </c>
      <c r="W1205">
        <f>ROUND('Sheet1 (4)'!AC1211,2)</f>
        <v>10.029999999999999</v>
      </c>
      <c r="X1205">
        <f>ROUND('Sheet1 (4)'!AD1211,2)</f>
        <v>0.81</v>
      </c>
      <c r="Y1205" t="str">
        <f>_xlfn.XLOOKUP('Sheet1 (4)'!AB1211,'Sheet1 (3)'!B:B,'Sheet1 (3)'!D:D,"",0)</f>
        <v>スタンダード</v>
      </c>
    </row>
    <row r="1206" spans="1:25" x14ac:dyDescent="0.2">
      <c r="A1206">
        <v>1205</v>
      </c>
      <c r="B1206" s="1" t="str">
        <f>_xlfn.XLOOKUP('Sheet1 (4)'!AB1212,'Sheet1 (3)'!B:B,'Sheet1 (3)'!C:C,"",0)</f>
        <v>ホシザキ</v>
      </c>
      <c r="C1206" s="1" t="str">
        <f>_xlfn.XLOOKUP('Sheet1 (4)'!AB1212,'Sheet1 (3)'!B:B,'Sheet1 (3)'!F:F,"",0)</f>
        <v>機械</v>
      </c>
      <c r="D1206" s="1">
        <f>ROUND('Sheet1 (4)'!E1212/100000000,2)</f>
        <v>1.41</v>
      </c>
      <c r="E1206" s="1">
        <f>ROUND('Sheet1 (4)'!F1212/100,2)</f>
        <v>249.32</v>
      </c>
      <c r="F1206" s="1">
        <f>ROUND('Sheet1 (4)'!G1212/100,2)</f>
        <v>279.16000000000003</v>
      </c>
      <c r="G1206" s="1">
        <f>ROUND('Sheet1 (4)'!H1212/100,2)</f>
        <v>435.21</v>
      </c>
      <c r="H1206" s="1">
        <f>ROUND('Sheet1 (4)'!I1212/100,2)</f>
        <v>514.79999999999995</v>
      </c>
      <c r="I1206" s="1">
        <f>ROUND('Sheet1 (4)'!J1212/100,2)</f>
        <v>514.79999999999995</v>
      </c>
      <c r="J1206" s="1">
        <f>ROUND('Sheet1 (4)'!K1212/100,2)</f>
        <v>558.55999999999995</v>
      </c>
      <c r="K1206" s="1">
        <f>ROUND('Sheet1 (4)'!L1212/100,2)</f>
        <v>619.66999999999996</v>
      </c>
      <c r="L1206" s="4">
        <f>ROUND(('Sheet1 (4)'!M1212+'Sheet1 (4)'!R1212)/100,2)</f>
        <v>325.81</v>
      </c>
      <c r="M1206" s="4">
        <f>ROUND(('Sheet1 (4)'!N1212+'Sheet1 (4)'!S1212)/100,2)</f>
        <v>71.11</v>
      </c>
      <c r="N1206" s="4">
        <f>ROUND(('Sheet1 (4)'!O1212+'Sheet1 (4)'!T1212)/100,2)</f>
        <v>409.84</v>
      </c>
      <c r="O1206" s="4">
        <f>ROUND(('Sheet1 (4)'!P1212+'Sheet1 (4)'!U1212)/100,2)</f>
        <v>99.71</v>
      </c>
      <c r="P1206" s="4">
        <f>ROUND(('Sheet1 (4)'!Q1212+'Sheet1 (4)'!V1212)/100,2)</f>
        <v>99.71</v>
      </c>
      <c r="Q1206" s="7">
        <f>ROUND('Sheet1 (4)'!W1212/100,2)</f>
        <v>0.09</v>
      </c>
      <c r="R1206" s="7">
        <f>ROUND('Sheet1 (4)'!X1212/100,2)</f>
        <v>0.09</v>
      </c>
      <c r="S1206" s="7">
        <f>ROUND('Sheet1 (4)'!Y1212/100,2)</f>
        <v>0.11</v>
      </c>
      <c r="T1206" s="7">
        <f>ROUND('Sheet1 (4)'!Z1212/100,2)</f>
        <v>0.11</v>
      </c>
      <c r="U1206" s="7">
        <f>ROUND('Sheet1 (4)'!AA1212/100,2)</f>
        <v>0.11</v>
      </c>
      <c r="V1206" s="1" t="str">
        <f>'Sheet1 (4)'!AB1212&amp;".T"</f>
        <v>6465.T</v>
      </c>
      <c r="W1206">
        <f>ROUND('Sheet1 (4)'!AC1212,2)</f>
        <v>18.809999999999999</v>
      </c>
      <c r="X1206">
        <f>ROUND('Sheet1 (4)'!AD1212,2)</f>
        <v>2.0499999999999998</v>
      </c>
      <c r="Y1206" t="str">
        <f>_xlfn.XLOOKUP('Sheet1 (4)'!AB1212,'Sheet1 (3)'!B:B,'Sheet1 (3)'!D:D,"",0)</f>
        <v>プライム</v>
      </c>
    </row>
    <row r="1207" spans="1:25" x14ac:dyDescent="0.2">
      <c r="A1207">
        <v>1206</v>
      </c>
      <c r="B1207" s="1" t="str">
        <f>_xlfn.XLOOKUP('Sheet1 (4)'!AB1213,'Sheet1 (3)'!B:B,'Sheet1 (3)'!C:C,"",0)</f>
        <v>ホシデン</v>
      </c>
      <c r="C1207" s="1" t="str">
        <f>_xlfn.XLOOKUP('Sheet1 (4)'!AB1213,'Sheet1 (3)'!B:B,'Sheet1 (3)'!F:F,"",0)</f>
        <v>電気機器</v>
      </c>
      <c r="D1207" s="1">
        <f>ROUND('Sheet1 (4)'!E1213/100000000,2)</f>
        <v>0.51</v>
      </c>
      <c r="E1207" s="1">
        <f>ROUND('Sheet1 (4)'!F1213/100,2)</f>
        <v>123.79</v>
      </c>
      <c r="F1207" s="1">
        <f>ROUND('Sheet1 (4)'!G1213/100,2)</f>
        <v>117.25</v>
      </c>
      <c r="G1207" s="1">
        <f>ROUND('Sheet1 (4)'!H1213/100,2)</f>
        <v>157.5</v>
      </c>
      <c r="H1207" s="1">
        <f>ROUND('Sheet1 (4)'!I1213/100,2)</f>
        <v>129.26</v>
      </c>
      <c r="I1207" s="1">
        <f>ROUND('Sheet1 (4)'!J1213/100,2)</f>
        <v>135.74</v>
      </c>
      <c r="J1207" s="1">
        <f>ROUND('Sheet1 (4)'!K1213/100,2)</f>
        <v>157</v>
      </c>
      <c r="K1207" s="1">
        <f>ROUND('Sheet1 (4)'!L1213/100,2)</f>
        <v>185</v>
      </c>
      <c r="L1207" s="4">
        <f>ROUND(('Sheet1 (4)'!M1213+'Sheet1 (4)'!R1213)/100,2)</f>
        <v>102.3</v>
      </c>
      <c r="M1207" s="4">
        <f>ROUND(('Sheet1 (4)'!N1213+'Sheet1 (4)'!S1213)/100,2)</f>
        <v>-42.89</v>
      </c>
      <c r="N1207" s="4">
        <f>ROUND(('Sheet1 (4)'!O1213+'Sheet1 (4)'!T1213)/100,2)</f>
        <v>109.13</v>
      </c>
      <c r="O1207" s="4">
        <f>ROUND(('Sheet1 (4)'!P1213+'Sheet1 (4)'!U1213)/100,2)</f>
        <v>185.86</v>
      </c>
      <c r="P1207" s="4">
        <f>ROUND(('Sheet1 (4)'!Q1213+'Sheet1 (4)'!V1213)/100,2)</f>
        <v>-241.59</v>
      </c>
      <c r="Q1207" s="7">
        <f>ROUND('Sheet1 (4)'!W1213/100,2)</f>
        <v>0.1</v>
      </c>
      <c r="R1207" s="7">
        <f>ROUND('Sheet1 (4)'!X1213/100,2)</f>
        <v>0.1</v>
      </c>
      <c r="S1207" s="7">
        <f>ROUND('Sheet1 (4)'!Y1213/100,2)</f>
        <v>0.1</v>
      </c>
      <c r="T1207" s="7">
        <f>ROUND('Sheet1 (4)'!Z1213/100,2)</f>
        <v>0.09</v>
      </c>
      <c r="U1207" s="7">
        <f>ROUND('Sheet1 (4)'!AA1213/100,2)</f>
        <v>7.0000000000000007E-2</v>
      </c>
      <c r="V1207" s="1" t="str">
        <f>'Sheet1 (4)'!AB1213&amp;".T"</f>
        <v>6804.T</v>
      </c>
      <c r="W1207">
        <f>ROUND('Sheet1 (4)'!AC1213,2)</f>
        <v>11.77</v>
      </c>
      <c r="X1207">
        <f>ROUND('Sheet1 (4)'!AD1213,2)</f>
        <v>0.87</v>
      </c>
      <c r="Y1207" t="str">
        <f>_xlfn.XLOOKUP('Sheet1 (4)'!AB1213,'Sheet1 (3)'!B:B,'Sheet1 (3)'!D:D,"",0)</f>
        <v>プライム</v>
      </c>
    </row>
    <row r="1208" spans="1:25" x14ac:dyDescent="0.2">
      <c r="A1208">
        <v>1207</v>
      </c>
      <c r="B1208" s="1" t="str">
        <f>_xlfn.XLOOKUP('Sheet1 (4)'!AB1214,'Sheet1 (3)'!B:B,'Sheet1 (3)'!C:C,"",0)</f>
        <v>ホソカワミクロン</v>
      </c>
      <c r="C1208" s="1" t="str">
        <f>_xlfn.XLOOKUP('Sheet1 (4)'!AB1214,'Sheet1 (3)'!B:B,'Sheet1 (3)'!F:F,"",0)</f>
        <v>機械</v>
      </c>
      <c r="D1208" s="1">
        <f>ROUND('Sheet1 (4)'!E1214/100000000,2)</f>
        <v>0.15</v>
      </c>
      <c r="E1208" s="1">
        <f>ROUND('Sheet1 (4)'!F1214/100,2)</f>
        <v>63.71</v>
      </c>
      <c r="F1208" s="1">
        <f>ROUND('Sheet1 (4)'!G1214/100,2)</f>
        <v>55.14</v>
      </c>
      <c r="G1208" s="1">
        <f>ROUND('Sheet1 (4)'!H1214/100,2)</f>
        <v>79.63</v>
      </c>
      <c r="H1208" s="1">
        <f>ROUND('Sheet1 (4)'!I1214/100,2)</f>
        <v>82.79</v>
      </c>
      <c r="I1208" s="1">
        <f>ROUND('Sheet1 (4)'!J1214/100,2)</f>
        <v>70.52</v>
      </c>
      <c r="J1208" s="1">
        <f>ROUND('Sheet1 (4)'!K1214/100,2)</f>
        <v>85</v>
      </c>
      <c r="K1208" s="1">
        <f>ROUND('Sheet1 (4)'!L1214/100,2)</f>
        <v>92</v>
      </c>
      <c r="L1208" s="4">
        <f>ROUND(('Sheet1 (4)'!M1214+'Sheet1 (4)'!R1214)/100,2)</f>
        <v>34.74</v>
      </c>
      <c r="M1208" s="4">
        <f>ROUND(('Sheet1 (4)'!N1214+'Sheet1 (4)'!S1214)/100,2)</f>
        <v>55.36</v>
      </c>
      <c r="N1208" s="4">
        <f>ROUND(('Sheet1 (4)'!O1214+'Sheet1 (4)'!T1214)/100,2)</f>
        <v>24.34</v>
      </c>
      <c r="O1208" s="4">
        <f>ROUND(('Sheet1 (4)'!P1214+'Sheet1 (4)'!U1214)/100,2)</f>
        <v>42.94</v>
      </c>
      <c r="P1208" s="4" t="e">
        <f>ROUND(('Sheet1 (4)'!Q1214+'Sheet1 (4)'!V1214)/100,2)</f>
        <v>#VALUE!</v>
      </c>
      <c r="Q1208" s="7">
        <f>ROUND('Sheet1 (4)'!W1214/100,2)</f>
        <v>0.11</v>
      </c>
      <c r="R1208" s="7">
        <f>ROUND('Sheet1 (4)'!X1214/100,2)</f>
        <v>0.08</v>
      </c>
      <c r="S1208" s="7">
        <f>ROUND('Sheet1 (4)'!Y1214/100,2)</f>
        <v>0.11</v>
      </c>
      <c r="T1208" s="7">
        <f>ROUND('Sheet1 (4)'!Z1214/100,2)</f>
        <v>0.09</v>
      </c>
      <c r="U1208" s="7">
        <f>ROUND('Sheet1 (4)'!AA1214/100,2)</f>
        <v>7.0000000000000007E-2</v>
      </c>
      <c r="V1208" s="1" t="str">
        <f>'Sheet1 (4)'!AB1214&amp;".T"</f>
        <v>6277.T</v>
      </c>
      <c r="W1208">
        <f>ROUND('Sheet1 (4)'!AC1214,2)</f>
        <v>18.18</v>
      </c>
      <c r="X1208">
        <f>ROUND('Sheet1 (4)'!AD1214,2)</f>
        <v>1.22</v>
      </c>
      <c r="Y1208" t="str">
        <f>_xlfn.XLOOKUP('Sheet1 (4)'!AB1214,'Sheet1 (3)'!B:B,'Sheet1 (3)'!D:D,"",0)</f>
        <v>プライム</v>
      </c>
    </row>
    <row r="1209" spans="1:25" x14ac:dyDescent="0.2">
      <c r="A1209">
        <v>1208</v>
      </c>
      <c r="B1209" s="1" t="str">
        <f>_xlfn.XLOOKUP('Sheet1 (4)'!AB1215,'Sheet1 (3)'!B:B,'Sheet1 (3)'!C:C,"",0)</f>
        <v>細谷火工</v>
      </c>
      <c r="C1209" s="1" t="str">
        <f>_xlfn.XLOOKUP('Sheet1 (4)'!AB1215,'Sheet1 (3)'!B:B,'Sheet1 (3)'!F:F,"",0)</f>
        <v>化学</v>
      </c>
      <c r="D1209" s="1">
        <f>ROUND('Sheet1 (4)'!E1215/100000000,2)</f>
        <v>0.04</v>
      </c>
      <c r="E1209" s="1">
        <f>ROUND('Sheet1 (4)'!F1215/100,2)</f>
        <v>1.98</v>
      </c>
      <c r="F1209" s="1">
        <f>ROUND('Sheet1 (4)'!G1215/100,2)</f>
        <v>1.82</v>
      </c>
      <c r="G1209" s="1">
        <f>ROUND('Sheet1 (4)'!H1215/100,2)</f>
        <v>1.78</v>
      </c>
      <c r="H1209" s="1">
        <f>ROUND('Sheet1 (4)'!I1215/100,2)</f>
        <v>1.94</v>
      </c>
      <c r="I1209" s="1">
        <f>ROUND('Sheet1 (4)'!J1215/100,2)</f>
        <v>2.9</v>
      </c>
      <c r="J1209" s="1" t="e">
        <f>ROUND('Sheet1 (4)'!K1215/100,2)</f>
        <v>#VALUE!</v>
      </c>
      <c r="K1209" s="1" t="e">
        <f>ROUND('Sheet1 (4)'!L1215/100,2)</f>
        <v>#VALUE!</v>
      </c>
      <c r="L1209" s="4">
        <f>ROUND(('Sheet1 (4)'!M1215+'Sheet1 (4)'!R1215)/100,2)</f>
        <v>-0.28000000000000003</v>
      </c>
      <c r="M1209" s="4">
        <f>ROUND(('Sheet1 (4)'!N1215+'Sheet1 (4)'!S1215)/100,2)</f>
        <v>3.77</v>
      </c>
      <c r="N1209" s="4">
        <f>ROUND(('Sheet1 (4)'!O1215+'Sheet1 (4)'!T1215)/100,2)</f>
        <v>0.69</v>
      </c>
      <c r="O1209" s="4">
        <f>ROUND(('Sheet1 (4)'!P1215+'Sheet1 (4)'!U1215)/100,2)</f>
        <v>-0.66</v>
      </c>
      <c r="P1209" s="4">
        <f>ROUND(('Sheet1 (4)'!Q1215+'Sheet1 (4)'!V1215)/100,2)</f>
        <v>-1.34</v>
      </c>
      <c r="Q1209" s="7">
        <f>ROUND('Sheet1 (4)'!W1215/100,2)</f>
        <v>0.05</v>
      </c>
      <c r="R1209" s="7">
        <f>ROUND('Sheet1 (4)'!X1215/100,2)</f>
        <v>0.05</v>
      </c>
      <c r="S1209" s="7">
        <f>ROUND('Sheet1 (4)'!Y1215/100,2)</f>
        <v>0.05</v>
      </c>
      <c r="T1209" s="7">
        <f>ROUND('Sheet1 (4)'!Z1215/100,2)</f>
        <v>0.05</v>
      </c>
      <c r="U1209" s="7">
        <f>ROUND('Sheet1 (4)'!AA1215/100,2)</f>
        <v>7.0000000000000007E-2</v>
      </c>
      <c r="V1209" s="1" t="str">
        <f>'Sheet1 (4)'!AB1215&amp;".T"</f>
        <v>4274.T</v>
      </c>
      <c r="W1209">
        <f>ROUND('Sheet1 (4)'!AC1215,2)</f>
        <v>25.83</v>
      </c>
      <c r="X1209">
        <f>ROUND('Sheet1 (4)'!AD1215,2)</f>
        <v>1.28</v>
      </c>
      <c r="Y1209" t="str">
        <f>_xlfn.XLOOKUP('Sheet1 (4)'!AB1215,'Sheet1 (3)'!B:B,'Sheet1 (3)'!D:D,"",0)</f>
        <v>スタンダード</v>
      </c>
    </row>
    <row r="1210" spans="1:25" x14ac:dyDescent="0.2">
      <c r="A1210">
        <v>1209</v>
      </c>
      <c r="B1210" s="1" t="str">
        <f>_xlfn.XLOOKUP('Sheet1 (4)'!AB1216,'Sheet1 (3)'!B:B,'Sheet1 (3)'!C:C,"",0)</f>
        <v>ホテル、ニューグランド</v>
      </c>
      <c r="C1210" s="1" t="str">
        <f>_xlfn.XLOOKUP('Sheet1 (4)'!AB1216,'Sheet1 (3)'!B:B,'Sheet1 (3)'!F:F,"",0)</f>
        <v>サービス業</v>
      </c>
      <c r="D1210" s="1">
        <f>ROUND('Sheet1 (4)'!E1216/100000000,2)</f>
        <v>0.01</v>
      </c>
      <c r="E1210" s="1">
        <f>ROUND('Sheet1 (4)'!F1216/100,2)</f>
        <v>-7.42</v>
      </c>
      <c r="F1210" s="1">
        <f>ROUND('Sheet1 (4)'!G1216/100,2)</f>
        <v>-3.86</v>
      </c>
      <c r="G1210" s="1">
        <f>ROUND('Sheet1 (4)'!H1216/100,2)</f>
        <v>2.84</v>
      </c>
      <c r="H1210" s="1">
        <f>ROUND('Sheet1 (4)'!I1216/100,2)</f>
        <v>2.5499999999999998</v>
      </c>
      <c r="I1210" s="1">
        <f>ROUND('Sheet1 (4)'!J1216/100,2)</f>
        <v>2.5499999999999998</v>
      </c>
      <c r="J1210" s="1" t="e">
        <f>ROUND('Sheet1 (4)'!K1216/100,2)</f>
        <v>#VALUE!</v>
      </c>
      <c r="K1210" s="1" t="e">
        <f>ROUND('Sheet1 (4)'!L1216/100,2)</f>
        <v>#VALUE!</v>
      </c>
      <c r="L1210" s="4">
        <f>ROUND(('Sheet1 (4)'!M1216+'Sheet1 (4)'!R1216)/100,2)</f>
        <v>29.31</v>
      </c>
      <c r="M1210" s="4">
        <f>ROUND(('Sheet1 (4)'!N1216+'Sheet1 (4)'!S1216)/100,2)</f>
        <v>-2.92</v>
      </c>
      <c r="N1210" s="4">
        <f>ROUND(('Sheet1 (4)'!O1216+'Sheet1 (4)'!T1216)/100,2)</f>
        <v>4.68</v>
      </c>
      <c r="O1210" s="4">
        <f>ROUND(('Sheet1 (4)'!P1216+'Sheet1 (4)'!U1216)/100,2)</f>
        <v>-2.66</v>
      </c>
      <c r="P1210" s="4">
        <f>ROUND(('Sheet1 (4)'!Q1216+'Sheet1 (4)'!V1216)/100,2)</f>
        <v>-2.66</v>
      </c>
      <c r="Q1210" s="7">
        <f>ROUND('Sheet1 (4)'!W1216/100,2)</f>
        <v>0.52</v>
      </c>
      <c r="R1210" s="7">
        <f>ROUND('Sheet1 (4)'!X1216/100,2)</f>
        <v>-0.12</v>
      </c>
      <c r="S1210" s="7">
        <f>ROUND('Sheet1 (4)'!Y1216/100,2)</f>
        <v>0.13</v>
      </c>
      <c r="T1210" s="7">
        <f>ROUND('Sheet1 (4)'!Z1216/100,2)</f>
        <v>0.09</v>
      </c>
      <c r="U1210" s="7">
        <f>ROUND('Sheet1 (4)'!AA1216/100,2)</f>
        <v>0.09</v>
      </c>
      <c r="V1210" s="1" t="str">
        <f>'Sheet1 (4)'!AB1216&amp;".T"</f>
        <v>9720.T</v>
      </c>
      <c r="W1210">
        <f>ROUND('Sheet1 (4)'!AC1216,2)</f>
        <v>23.37</v>
      </c>
      <c r="X1210">
        <f>ROUND('Sheet1 (4)'!AD1216,2)</f>
        <v>2.08</v>
      </c>
      <c r="Y1210" t="str">
        <f>_xlfn.XLOOKUP('Sheet1 (4)'!AB1216,'Sheet1 (3)'!B:B,'Sheet1 (3)'!D:D,"",0)</f>
        <v>スタンダード</v>
      </c>
    </row>
    <row r="1211" spans="1:25" x14ac:dyDescent="0.2">
      <c r="A1211">
        <v>1210</v>
      </c>
      <c r="B1211" s="1" t="str">
        <f>_xlfn.XLOOKUP('Sheet1 (4)'!AB1217,'Sheet1 (3)'!B:B,'Sheet1 (3)'!C:C,"",0)</f>
        <v>ホットランドホールディングス</v>
      </c>
      <c r="C1211" s="1" t="str">
        <f>_xlfn.XLOOKUP('Sheet1 (4)'!AB1217,'Sheet1 (3)'!B:B,'Sheet1 (3)'!F:F,"",0)</f>
        <v>小売業</v>
      </c>
      <c r="D1211" s="1">
        <f>ROUND('Sheet1 (4)'!E1217/100000000,2)</f>
        <v>0.21</v>
      </c>
      <c r="E1211" s="1">
        <f>ROUND('Sheet1 (4)'!F1217/100,2)</f>
        <v>9.6999999999999993</v>
      </c>
      <c r="F1211" s="1">
        <f>ROUND('Sheet1 (4)'!G1217/100,2)</f>
        <v>17.45</v>
      </c>
      <c r="G1211" s="1">
        <f>ROUND('Sheet1 (4)'!H1217/100,2)</f>
        <v>22.19</v>
      </c>
      <c r="H1211" s="1">
        <f>ROUND('Sheet1 (4)'!I1217/100,2)</f>
        <v>25.45</v>
      </c>
      <c r="I1211" s="1">
        <f>ROUND('Sheet1 (4)'!J1217/100,2)</f>
        <v>25.45</v>
      </c>
      <c r="J1211" s="1">
        <f>ROUND('Sheet1 (4)'!K1217/100,2)</f>
        <v>22</v>
      </c>
      <c r="K1211" s="1">
        <f>ROUND('Sheet1 (4)'!L1217/100,2)</f>
        <v>24</v>
      </c>
      <c r="L1211" s="4">
        <f>ROUND(('Sheet1 (4)'!M1217+'Sheet1 (4)'!R1217)/100,2)</f>
        <v>27.53</v>
      </c>
      <c r="M1211" s="4">
        <f>ROUND(('Sheet1 (4)'!N1217+'Sheet1 (4)'!S1217)/100,2)</f>
        <v>10.61</v>
      </c>
      <c r="N1211" s="4">
        <f>ROUND(('Sheet1 (4)'!O1217+'Sheet1 (4)'!T1217)/100,2)</f>
        <v>2.54</v>
      </c>
      <c r="O1211" s="4">
        <f>ROUND(('Sheet1 (4)'!P1217+'Sheet1 (4)'!U1217)/100,2)</f>
        <v>1.92</v>
      </c>
      <c r="P1211" s="4">
        <f>ROUND(('Sheet1 (4)'!Q1217+'Sheet1 (4)'!V1217)/100,2)</f>
        <v>1.92</v>
      </c>
      <c r="Q1211" s="7">
        <f>ROUND('Sheet1 (4)'!W1217/100,2)</f>
        <v>0.28000000000000003</v>
      </c>
      <c r="R1211" s="7">
        <f>ROUND('Sheet1 (4)'!X1217/100,2)</f>
        <v>0.14000000000000001</v>
      </c>
      <c r="S1211" s="7">
        <f>ROUND('Sheet1 (4)'!Y1217/100,2)</f>
        <v>0.1</v>
      </c>
      <c r="T1211" s="7">
        <f>ROUND('Sheet1 (4)'!Z1217/100,2)</f>
        <v>0.18</v>
      </c>
      <c r="U1211" s="7">
        <f>ROUND('Sheet1 (4)'!AA1217/100,2)</f>
        <v>0.18</v>
      </c>
      <c r="V1211" s="1" t="str">
        <f>'Sheet1 (4)'!AB1217&amp;".T"</f>
        <v>3196.T</v>
      </c>
      <c r="W1211">
        <f>ROUND('Sheet1 (4)'!AC1217,2)</f>
        <v>75.77</v>
      </c>
      <c r="X1211">
        <f>ROUND('Sheet1 (4)'!AD1217,2)</f>
        <v>3.92</v>
      </c>
      <c r="Y1211" t="str">
        <f>_xlfn.XLOOKUP('Sheet1 (4)'!AB1217,'Sheet1 (3)'!B:B,'Sheet1 (3)'!D:D,"",0)</f>
        <v>プライム</v>
      </c>
    </row>
    <row r="1212" spans="1:25" x14ac:dyDescent="0.2">
      <c r="A1212">
        <v>1211</v>
      </c>
      <c r="B1212" s="1" t="str">
        <f>_xlfn.XLOOKUP('Sheet1 (4)'!AB1218,'Sheet1 (3)'!B:B,'Sheet1 (3)'!C:C,"",0)</f>
        <v>ホットマン</v>
      </c>
      <c r="C1212" s="1" t="str">
        <f>_xlfn.XLOOKUP('Sheet1 (4)'!AB1218,'Sheet1 (3)'!B:B,'Sheet1 (3)'!F:F,"",0)</f>
        <v>小売業</v>
      </c>
      <c r="D1212" s="1">
        <f>ROUND('Sheet1 (4)'!E1218/100000000,2)</f>
        <v>7.0000000000000007E-2</v>
      </c>
      <c r="E1212" s="1" t="e">
        <f>ROUND('Sheet1 (4)'!F1218/100,2)</f>
        <v>#VALUE!</v>
      </c>
      <c r="F1212" s="1" t="e">
        <f>ROUND('Sheet1 (4)'!G1218/100,2)</f>
        <v>#VALUE!</v>
      </c>
      <c r="G1212" s="1" t="e">
        <f>ROUND('Sheet1 (4)'!H1218/100,2)</f>
        <v>#VALUE!</v>
      </c>
      <c r="H1212" s="1" t="e">
        <f>ROUND('Sheet1 (4)'!I1218/100,2)</f>
        <v>#VALUE!</v>
      </c>
      <c r="I1212" s="1">
        <f>ROUND('Sheet1 (4)'!J1218/100,2)</f>
        <v>2.2599999999999998</v>
      </c>
      <c r="J1212" s="1" t="e">
        <f>ROUND('Sheet1 (4)'!K1218/100,2)</f>
        <v>#VALUE!</v>
      </c>
      <c r="K1212" s="1" t="e">
        <f>ROUND('Sheet1 (4)'!L1218/100,2)</f>
        <v>#VALUE!</v>
      </c>
      <c r="L1212" s="4" t="e">
        <f>ROUND(('Sheet1 (4)'!M1218+'Sheet1 (4)'!R1218)/100,2)</f>
        <v>#VALUE!</v>
      </c>
      <c r="M1212" s="4" t="e">
        <f>ROUND(('Sheet1 (4)'!N1218+'Sheet1 (4)'!S1218)/100,2)</f>
        <v>#VALUE!</v>
      </c>
      <c r="N1212" s="4" t="e">
        <f>ROUND(('Sheet1 (4)'!O1218+'Sheet1 (4)'!T1218)/100,2)</f>
        <v>#VALUE!</v>
      </c>
      <c r="O1212" s="4" t="e">
        <f>ROUND(('Sheet1 (4)'!P1218+'Sheet1 (4)'!U1218)/100,2)</f>
        <v>#VALUE!</v>
      </c>
      <c r="P1212" s="4">
        <f>ROUND(('Sheet1 (4)'!Q1218+'Sheet1 (4)'!V1218)/100,2)</f>
        <v>1.65</v>
      </c>
      <c r="Q1212" s="7" t="e">
        <f>ROUND('Sheet1 (4)'!W1218/100,2)</f>
        <v>#VALUE!</v>
      </c>
      <c r="R1212" s="7" t="e">
        <f>ROUND('Sheet1 (4)'!X1218/100,2)</f>
        <v>#VALUE!</v>
      </c>
      <c r="S1212" s="7" t="e">
        <f>ROUND('Sheet1 (4)'!Y1218/100,2)</f>
        <v>#VALUE!</v>
      </c>
      <c r="T1212" s="7" t="e">
        <f>ROUND('Sheet1 (4)'!Z1218/100,2)</f>
        <v>#VALUE!</v>
      </c>
      <c r="U1212" s="7" t="e">
        <f>ROUND('Sheet1 (4)'!AA1218/100,2)</f>
        <v>#VALUE!</v>
      </c>
      <c r="V1212" s="1" t="str">
        <f>'Sheet1 (4)'!AB1218&amp;".T"</f>
        <v>3190.T</v>
      </c>
      <c r="W1212">
        <f>ROUND('Sheet1 (4)'!AC1218,2)</f>
        <v>20.190000000000001</v>
      </c>
      <c r="X1212">
        <f>ROUND('Sheet1 (4)'!AD1218,2)</f>
        <v>0.7</v>
      </c>
      <c r="Y1212" t="str">
        <f>_xlfn.XLOOKUP('Sheet1 (4)'!AB1218,'Sheet1 (3)'!B:B,'Sheet1 (3)'!D:D,"",0)</f>
        <v>スタンダード</v>
      </c>
    </row>
    <row r="1213" spans="1:25" x14ac:dyDescent="0.2">
      <c r="A1213">
        <v>1212</v>
      </c>
      <c r="B1213" s="1" t="str">
        <f>_xlfn.XLOOKUP('Sheet1 (4)'!AB1219,'Sheet1 (3)'!B:B,'Sheet1 (3)'!C:C,"",0)</f>
        <v>ホットリンク</v>
      </c>
      <c r="C1213" s="1" t="str">
        <f>_xlfn.XLOOKUP('Sheet1 (4)'!AB1219,'Sheet1 (3)'!B:B,'Sheet1 (3)'!F:F,"",0)</f>
        <v>情報・通信業</v>
      </c>
      <c r="D1213" s="1">
        <f>ROUND('Sheet1 (4)'!E1219/100000000,2)</f>
        <v>0.16</v>
      </c>
      <c r="E1213" s="1">
        <f>ROUND('Sheet1 (4)'!F1219/100,2)</f>
        <v>3.58</v>
      </c>
      <c r="F1213" s="1">
        <f>ROUND('Sheet1 (4)'!G1219/100,2)</f>
        <v>2.0699999999999998</v>
      </c>
      <c r="G1213" s="1">
        <f>ROUND('Sheet1 (4)'!H1219/100,2)</f>
        <v>2.42</v>
      </c>
      <c r="H1213" s="1">
        <f>ROUND('Sheet1 (4)'!I1219/100,2)</f>
        <v>-0.88</v>
      </c>
      <c r="I1213" s="1">
        <f>ROUND('Sheet1 (4)'!J1219/100,2)</f>
        <v>-0.88</v>
      </c>
      <c r="J1213" s="1" t="e">
        <f>ROUND('Sheet1 (4)'!K1219/100,2)</f>
        <v>#VALUE!</v>
      </c>
      <c r="K1213" s="1" t="e">
        <f>ROUND('Sheet1 (4)'!L1219/100,2)</f>
        <v>#VALUE!</v>
      </c>
      <c r="L1213" s="4">
        <f>ROUND(('Sheet1 (4)'!M1219+'Sheet1 (4)'!R1219)/100,2)</f>
        <v>1.42</v>
      </c>
      <c r="M1213" s="4">
        <f>ROUND(('Sheet1 (4)'!N1219+'Sheet1 (4)'!S1219)/100,2)</f>
        <v>5.0199999999999996</v>
      </c>
      <c r="N1213" s="4">
        <f>ROUND(('Sheet1 (4)'!O1219+'Sheet1 (4)'!T1219)/100,2)</f>
        <v>-0.18</v>
      </c>
      <c r="O1213" s="4">
        <f>ROUND(('Sheet1 (4)'!P1219+'Sheet1 (4)'!U1219)/100,2)</f>
        <v>-1.37</v>
      </c>
      <c r="P1213" s="4">
        <f>ROUND(('Sheet1 (4)'!Q1219+'Sheet1 (4)'!V1219)/100,2)</f>
        <v>-1.37</v>
      </c>
      <c r="Q1213" s="7">
        <f>ROUND('Sheet1 (4)'!W1219/100,2)</f>
        <v>0.23</v>
      </c>
      <c r="R1213" s="7">
        <f>ROUND('Sheet1 (4)'!X1219/100,2)</f>
        <v>0.37</v>
      </c>
      <c r="S1213" s="7">
        <f>ROUND('Sheet1 (4)'!Y1219/100,2)</f>
        <v>0.04</v>
      </c>
      <c r="T1213" s="7">
        <f>ROUND('Sheet1 (4)'!Z1219/100,2)</f>
        <v>-0.09</v>
      </c>
      <c r="U1213" s="7">
        <f>ROUND('Sheet1 (4)'!AA1219/100,2)</f>
        <v>-0.09</v>
      </c>
      <c r="V1213" s="1" t="str">
        <f>'Sheet1 (4)'!AB1219&amp;".T"</f>
        <v>3680.T</v>
      </c>
      <c r="W1213" t="e">
        <f>ROUND('Sheet1 (4)'!AC1219,2)</f>
        <v>#VALUE!</v>
      </c>
      <c r="X1213">
        <f>ROUND('Sheet1 (4)'!AD1219,2)</f>
        <v>0.75</v>
      </c>
      <c r="Y1213" t="str">
        <f>_xlfn.XLOOKUP('Sheet1 (4)'!AB1219,'Sheet1 (3)'!B:B,'Sheet1 (3)'!D:D,"",0)</f>
        <v>グロース</v>
      </c>
    </row>
    <row r="1214" spans="1:25" x14ac:dyDescent="0.2">
      <c r="A1214">
        <v>1213</v>
      </c>
      <c r="B1214" s="1" t="str">
        <f>_xlfn.XLOOKUP('Sheet1 (4)'!AB1220,'Sheet1 (3)'!B:B,'Sheet1 (3)'!C:C,"",0)</f>
        <v>ハウス食品グループ本社</v>
      </c>
      <c r="C1214" s="1" t="str">
        <f>_xlfn.XLOOKUP('Sheet1 (4)'!AB1220,'Sheet1 (3)'!B:B,'Sheet1 (3)'!F:F,"",0)</f>
        <v>食料品</v>
      </c>
      <c r="D1214" s="1">
        <f>ROUND('Sheet1 (4)'!E1220/100000000,2)</f>
        <v>0.93</v>
      </c>
      <c r="E1214" s="1">
        <f>ROUND('Sheet1 (4)'!F1220/100,2)</f>
        <v>193.97</v>
      </c>
      <c r="F1214" s="1">
        <f>ROUND('Sheet1 (4)'!G1220/100,2)</f>
        <v>192.27</v>
      </c>
      <c r="G1214" s="1">
        <f>ROUND('Sheet1 (4)'!H1220/100,2)</f>
        <v>166.3</v>
      </c>
      <c r="H1214" s="1">
        <f>ROUND('Sheet1 (4)'!I1220/100,2)</f>
        <v>194.7</v>
      </c>
      <c r="I1214" s="1">
        <f>ROUND('Sheet1 (4)'!J1220/100,2)</f>
        <v>200.03</v>
      </c>
      <c r="J1214" s="1">
        <f>ROUND('Sheet1 (4)'!K1220/100,2)</f>
        <v>208</v>
      </c>
      <c r="K1214" s="1">
        <f>ROUND('Sheet1 (4)'!L1220/100,2)</f>
        <v>219.5</v>
      </c>
      <c r="L1214" s="4">
        <f>ROUND(('Sheet1 (4)'!M1220+'Sheet1 (4)'!R1220)/100,2)</f>
        <v>146.22999999999999</v>
      </c>
      <c r="M1214" s="4">
        <f>ROUND(('Sheet1 (4)'!N1220+'Sheet1 (4)'!S1220)/100,2)</f>
        <v>57.42</v>
      </c>
      <c r="N1214" s="4">
        <f>ROUND(('Sheet1 (4)'!O1220+'Sheet1 (4)'!T1220)/100,2)</f>
        <v>-19.84</v>
      </c>
      <c r="O1214" s="4">
        <f>ROUND(('Sheet1 (4)'!P1220+'Sheet1 (4)'!U1220)/100,2)</f>
        <v>232.72</v>
      </c>
      <c r="P1214" s="4">
        <f>ROUND(('Sheet1 (4)'!Q1220+'Sheet1 (4)'!V1220)/100,2)</f>
        <v>142.87</v>
      </c>
      <c r="Q1214" s="7">
        <f>ROUND('Sheet1 (4)'!W1220/100,2)</f>
        <v>0.02</v>
      </c>
      <c r="R1214" s="7">
        <f>ROUND('Sheet1 (4)'!X1220/100,2)</f>
        <v>0.05</v>
      </c>
      <c r="S1214" s="7">
        <f>ROUND('Sheet1 (4)'!Y1220/100,2)</f>
        <v>0.05</v>
      </c>
      <c r="T1214" s="7">
        <f>ROUND('Sheet1 (4)'!Z1220/100,2)</f>
        <v>0.06</v>
      </c>
      <c r="U1214" s="7">
        <f>ROUND('Sheet1 (4)'!AA1220/100,2)</f>
        <v>0.04</v>
      </c>
      <c r="V1214" s="1" t="str">
        <f>'Sheet1 (4)'!AB1220&amp;".T"</f>
        <v>2810.T</v>
      </c>
      <c r="W1214">
        <f>ROUND('Sheet1 (4)'!AC1220,2)</f>
        <v>21.66</v>
      </c>
      <c r="X1214">
        <f>ROUND('Sheet1 (4)'!AD1220,2)</f>
        <v>0.93</v>
      </c>
      <c r="Y1214" t="str">
        <f>_xlfn.XLOOKUP('Sheet1 (4)'!AB1220,'Sheet1 (3)'!B:B,'Sheet1 (3)'!D:D,"",0)</f>
        <v>プライム</v>
      </c>
    </row>
    <row r="1215" spans="1:25" x14ac:dyDescent="0.2">
      <c r="A1215">
        <v>1214</v>
      </c>
      <c r="B1215" s="1" t="str">
        <f>_xlfn.XLOOKUP('Sheet1 (4)'!AB1221,'Sheet1 (3)'!B:B,'Sheet1 (3)'!C:C,"",0)</f>
        <v>ハウス　オブ　ローゼ</v>
      </c>
      <c r="C1215" s="1" t="str">
        <f>_xlfn.XLOOKUP('Sheet1 (4)'!AB1221,'Sheet1 (3)'!B:B,'Sheet1 (3)'!F:F,"",0)</f>
        <v>小売業</v>
      </c>
      <c r="D1215" s="1">
        <f>ROUND('Sheet1 (4)'!E1221/100000000,2)</f>
        <v>0.05</v>
      </c>
      <c r="E1215" s="1" t="e">
        <f>ROUND('Sheet1 (4)'!F1221/100,2)</f>
        <v>#VALUE!</v>
      </c>
      <c r="F1215" s="1" t="e">
        <f>ROUND('Sheet1 (4)'!G1221/100,2)</f>
        <v>#VALUE!</v>
      </c>
      <c r="G1215" s="1" t="e">
        <f>ROUND('Sheet1 (4)'!H1221/100,2)</f>
        <v>#VALUE!</v>
      </c>
      <c r="H1215" s="1" t="e">
        <f>ROUND('Sheet1 (4)'!I1221/100,2)</f>
        <v>#VALUE!</v>
      </c>
      <c r="I1215" s="1">
        <f>ROUND('Sheet1 (4)'!J1221/100,2)</f>
        <v>5.0199999999999996</v>
      </c>
      <c r="J1215" s="1" t="e">
        <f>ROUND('Sheet1 (4)'!K1221/100,2)</f>
        <v>#VALUE!</v>
      </c>
      <c r="K1215" s="1" t="e">
        <f>ROUND('Sheet1 (4)'!L1221/100,2)</f>
        <v>#VALUE!</v>
      </c>
      <c r="L1215" s="4" t="e">
        <f>ROUND(('Sheet1 (4)'!M1221+'Sheet1 (4)'!R1221)/100,2)</f>
        <v>#VALUE!</v>
      </c>
      <c r="M1215" s="4" t="e">
        <f>ROUND(('Sheet1 (4)'!N1221+'Sheet1 (4)'!S1221)/100,2)</f>
        <v>#VALUE!</v>
      </c>
      <c r="N1215" s="4" t="e">
        <f>ROUND(('Sheet1 (4)'!O1221+'Sheet1 (4)'!T1221)/100,2)</f>
        <v>#VALUE!</v>
      </c>
      <c r="O1215" s="4" t="e">
        <f>ROUND(('Sheet1 (4)'!P1221+'Sheet1 (4)'!U1221)/100,2)</f>
        <v>#VALUE!</v>
      </c>
      <c r="P1215" s="4">
        <f>ROUND(('Sheet1 (4)'!Q1221+'Sheet1 (4)'!V1221)/100,2)</f>
        <v>4.72</v>
      </c>
      <c r="Q1215" s="7" t="e">
        <f>ROUND('Sheet1 (4)'!W1221/100,2)</f>
        <v>#VALUE!</v>
      </c>
      <c r="R1215" s="7" t="e">
        <f>ROUND('Sheet1 (4)'!X1221/100,2)</f>
        <v>#VALUE!</v>
      </c>
      <c r="S1215" s="7" t="e">
        <f>ROUND('Sheet1 (4)'!Y1221/100,2)</f>
        <v>#VALUE!</v>
      </c>
      <c r="T1215" s="7" t="e">
        <f>ROUND('Sheet1 (4)'!Z1221/100,2)</f>
        <v>#VALUE!</v>
      </c>
      <c r="U1215" s="7">
        <f>ROUND('Sheet1 (4)'!AA1221/100,2)</f>
        <v>0.04</v>
      </c>
      <c r="V1215" s="1" t="str">
        <f>'Sheet1 (4)'!AB1221&amp;".T"</f>
        <v>7506.T</v>
      </c>
      <c r="W1215">
        <f>ROUND('Sheet1 (4)'!AC1221,2)</f>
        <v>19.98</v>
      </c>
      <c r="X1215">
        <f>ROUND('Sheet1 (4)'!AD1221,2)</f>
        <v>1.2</v>
      </c>
      <c r="Y1215" t="str">
        <f>_xlfn.XLOOKUP('Sheet1 (4)'!AB1221,'Sheet1 (3)'!B:B,'Sheet1 (3)'!D:D,"",0)</f>
        <v>スタンダード</v>
      </c>
    </row>
    <row r="1216" spans="1:25" x14ac:dyDescent="0.2">
      <c r="A1216">
        <v>1215</v>
      </c>
      <c r="B1216" s="1" t="str">
        <f>_xlfn.XLOOKUP('Sheet1 (4)'!AB1222,'Sheet1 (3)'!B:B,'Sheet1 (3)'!C:C,"",0)</f>
        <v>ハウスフリーダム</v>
      </c>
      <c r="C1216" s="1" t="str">
        <f>_xlfn.XLOOKUP('Sheet1 (4)'!AB1222,'Sheet1 (3)'!B:B,'Sheet1 (3)'!F:F,"",0)</f>
        <v>不動産業</v>
      </c>
      <c r="D1216" s="1">
        <f>ROUND('Sheet1 (4)'!E1222/100000000,2)</f>
        <v>0.04</v>
      </c>
      <c r="E1216" s="1">
        <f>ROUND('Sheet1 (4)'!F1222/100,2)</f>
        <v>4.93</v>
      </c>
      <c r="F1216" s="1">
        <f>ROUND('Sheet1 (4)'!G1222/100,2)</f>
        <v>6.62</v>
      </c>
      <c r="G1216" s="1">
        <f>ROUND('Sheet1 (4)'!H1222/100,2)</f>
        <v>6.87</v>
      </c>
      <c r="H1216" s="1">
        <f>ROUND('Sheet1 (4)'!I1222/100,2)</f>
        <v>8.83</v>
      </c>
      <c r="I1216" s="1">
        <f>ROUND('Sheet1 (4)'!J1222/100,2)</f>
        <v>8.83</v>
      </c>
      <c r="J1216" s="1" t="e">
        <f>ROUND('Sheet1 (4)'!K1222/100,2)</f>
        <v>#VALUE!</v>
      </c>
      <c r="K1216" s="1" t="e">
        <f>ROUND('Sheet1 (4)'!L1222/100,2)</f>
        <v>#VALUE!</v>
      </c>
      <c r="L1216" s="4">
        <f>ROUND(('Sheet1 (4)'!M1222+'Sheet1 (4)'!R1222)/100,2)</f>
        <v>-32.17</v>
      </c>
      <c r="M1216" s="4">
        <f>ROUND(('Sheet1 (4)'!N1222+'Sheet1 (4)'!S1222)/100,2)</f>
        <v>-10.07</v>
      </c>
      <c r="N1216" s="4">
        <f>ROUND(('Sheet1 (4)'!O1222+'Sheet1 (4)'!T1222)/100,2)</f>
        <v>-10.34</v>
      </c>
      <c r="O1216" s="4">
        <f>ROUND(('Sheet1 (4)'!P1222+'Sheet1 (4)'!U1222)/100,2)</f>
        <v>15.37</v>
      </c>
      <c r="P1216" s="4">
        <f>ROUND(('Sheet1 (4)'!Q1222+'Sheet1 (4)'!V1222)/100,2)</f>
        <v>15.37</v>
      </c>
      <c r="Q1216" s="7">
        <f>ROUND('Sheet1 (4)'!W1222/100,2)</f>
        <v>0.1</v>
      </c>
      <c r="R1216" s="7">
        <f>ROUND('Sheet1 (4)'!X1222/100,2)</f>
        <v>0.14000000000000001</v>
      </c>
      <c r="S1216" s="7">
        <f>ROUND('Sheet1 (4)'!Y1222/100,2)</f>
        <v>0.11</v>
      </c>
      <c r="T1216" s="7">
        <f>ROUND('Sheet1 (4)'!Z1222/100,2)</f>
        <v>0.15</v>
      </c>
      <c r="U1216" s="7">
        <f>ROUND('Sheet1 (4)'!AA1222/100,2)</f>
        <v>0.15</v>
      </c>
      <c r="V1216" s="1" t="str">
        <f>'Sheet1 (4)'!AB1222&amp;".T"</f>
        <v>8996.T</v>
      </c>
      <c r="W1216">
        <f>ROUND('Sheet1 (4)'!AC1222,2)</f>
        <v>7.33</v>
      </c>
      <c r="X1216">
        <f>ROUND('Sheet1 (4)'!AD1222,2)</f>
        <v>1.0900000000000001</v>
      </c>
      <c r="Y1216" t="str">
        <f>_xlfn.XLOOKUP('Sheet1 (4)'!AB1222,'Sheet1 (3)'!B:B,'Sheet1 (3)'!D:D,"",0)</f>
        <v>スタンダード</v>
      </c>
    </row>
    <row r="1217" spans="1:25" x14ac:dyDescent="0.2">
      <c r="A1217">
        <v>1216</v>
      </c>
      <c r="B1217" s="1" t="str">
        <f>_xlfn.XLOOKUP('Sheet1 (4)'!AB1223,'Sheet1 (3)'!B:B,'Sheet1 (3)'!C:C,"",0)</f>
        <v>ＨＯＵＳＥＩ</v>
      </c>
      <c r="C1217" s="1" t="str">
        <f>_xlfn.XLOOKUP('Sheet1 (4)'!AB1223,'Sheet1 (3)'!B:B,'Sheet1 (3)'!F:F,"",0)</f>
        <v>情報・通信業</v>
      </c>
      <c r="D1217" s="1">
        <f>ROUND('Sheet1 (4)'!E1223/100000000,2)</f>
        <v>7.0000000000000007E-2</v>
      </c>
      <c r="E1217" s="1">
        <f>ROUND('Sheet1 (4)'!F1223/100,2)</f>
        <v>2.0299999999999998</v>
      </c>
      <c r="F1217" s="1">
        <f>ROUND('Sheet1 (4)'!G1223/100,2)</f>
        <v>1.84</v>
      </c>
      <c r="G1217" s="1">
        <f>ROUND('Sheet1 (4)'!H1223/100,2)</f>
        <v>1.56</v>
      </c>
      <c r="H1217" s="1">
        <f>ROUND('Sheet1 (4)'!I1223/100,2)</f>
        <v>0.78</v>
      </c>
      <c r="I1217" s="1">
        <f>ROUND('Sheet1 (4)'!J1223/100,2)</f>
        <v>0.78</v>
      </c>
      <c r="J1217" s="1" t="e">
        <f>ROUND('Sheet1 (4)'!K1223/100,2)</f>
        <v>#VALUE!</v>
      </c>
      <c r="K1217" s="1" t="e">
        <f>ROUND('Sheet1 (4)'!L1223/100,2)</f>
        <v>#VALUE!</v>
      </c>
      <c r="L1217" s="4" t="e">
        <f>ROUND(('Sheet1 (4)'!M1223+'Sheet1 (4)'!R1223)/100,2)</f>
        <v>#VALUE!</v>
      </c>
      <c r="M1217" s="4">
        <f>ROUND(('Sheet1 (4)'!N1223+'Sheet1 (4)'!S1223)/100,2)</f>
        <v>1.37</v>
      </c>
      <c r="N1217" s="4">
        <f>ROUND(('Sheet1 (4)'!O1223+'Sheet1 (4)'!T1223)/100,2)</f>
        <v>-10.56</v>
      </c>
      <c r="O1217" s="4">
        <f>ROUND(('Sheet1 (4)'!P1223+'Sheet1 (4)'!U1223)/100,2)</f>
        <v>2.73</v>
      </c>
      <c r="P1217" s="4">
        <f>ROUND(('Sheet1 (4)'!Q1223+'Sheet1 (4)'!V1223)/100,2)</f>
        <v>2.73</v>
      </c>
      <c r="Q1217" s="7">
        <f>ROUND('Sheet1 (4)'!W1223/100,2)</f>
        <v>0.13</v>
      </c>
      <c r="R1217" s="7">
        <f>ROUND('Sheet1 (4)'!X1223/100,2)</f>
        <v>0.05</v>
      </c>
      <c r="S1217" s="7">
        <f>ROUND('Sheet1 (4)'!Y1223/100,2)</f>
        <v>0.04</v>
      </c>
      <c r="T1217" s="7">
        <f>ROUND('Sheet1 (4)'!Z1223/100,2)</f>
        <v>0.04</v>
      </c>
      <c r="U1217" s="7">
        <f>ROUND('Sheet1 (4)'!AA1223/100,2)</f>
        <v>0.04</v>
      </c>
      <c r="V1217" s="1" t="str">
        <f>'Sheet1 (4)'!AB1223&amp;".T"</f>
        <v>5035.T</v>
      </c>
      <c r="W1217">
        <f>ROUND('Sheet1 (4)'!AC1223,2)</f>
        <v>25.6</v>
      </c>
      <c r="X1217">
        <f>ROUND('Sheet1 (4)'!AD1223,2)</f>
        <v>0.95</v>
      </c>
      <c r="Y1217" t="str">
        <f>_xlfn.XLOOKUP('Sheet1 (4)'!AB1223,'Sheet1 (3)'!B:B,'Sheet1 (3)'!D:D,"",0)</f>
        <v>グロース</v>
      </c>
    </row>
    <row r="1218" spans="1:25" x14ac:dyDescent="0.2">
      <c r="A1218">
        <v>1217</v>
      </c>
      <c r="B1218" s="1" t="str">
        <f>_xlfn.XLOOKUP('Sheet1 (4)'!AB1224,'Sheet1 (3)'!B:B,'Sheet1 (3)'!C:C,"",0)</f>
        <v>ハウジング・スタッフ</v>
      </c>
      <c r="C1218" s="1" t="str">
        <f>_xlfn.XLOOKUP('Sheet1 (4)'!AB1224,'Sheet1 (3)'!B:B,'Sheet1 (3)'!F:F,"",0)</f>
        <v>建設業</v>
      </c>
      <c r="D1218" s="1">
        <f>ROUND('Sheet1 (4)'!E1224/100000000,2)</f>
        <v>0.01</v>
      </c>
      <c r="E1218" s="1" t="e">
        <f>ROUND('Sheet1 (4)'!F1224/100,2)</f>
        <v>#VALUE!</v>
      </c>
      <c r="F1218" s="1" t="e">
        <f>ROUND('Sheet1 (4)'!G1224/100,2)</f>
        <v>#VALUE!</v>
      </c>
      <c r="G1218" s="1">
        <f>ROUND('Sheet1 (4)'!H1224/100,2)</f>
        <v>0.52</v>
      </c>
      <c r="H1218" s="1">
        <f>ROUND('Sheet1 (4)'!I1224/100,2)</f>
        <v>1.51</v>
      </c>
      <c r="I1218" s="1">
        <f>ROUND('Sheet1 (4)'!J1224/100,2)</f>
        <v>0.28000000000000003</v>
      </c>
      <c r="J1218" s="1" t="e">
        <f>ROUND('Sheet1 (4)'!K1224/100,2)</f>
        <v>#VALUE!</v>
      </c>
      <c r="K1218" s="1" t="e">
        <f>ROUND('Sheet1 (4)'!L1224/100,2)</f>
        <v>#VALUE!</v>
      </c>
      <c r="L1218" s="4" t="e">
        <f>ROUND(('Sheet1 (4)'!M1224+'Sheet1 (4)'!R1224)/100,2)</f>
        <v>#VALUE!</v>
      </c>
      <c r="M1218" s="4" t="e">
        <f>ROUND(('Sheet1 (4)'!N1224+'Sheet1 (4)'!S1224)/100,2)</f>
        <v>#VALUE!</v>
      </c>
      <c r="N1218" s="4" t="e">
        <f>ROUND(('Sheet1 (4)'!O1224+'Sheet1 (4)'!T1224)/100,2)</f>
        <v>#VALUE!</v>
      </c>
      <c r="O1218" s="4" t="e">
        <f>ROUND(('Sheet1 (4)'!P1224+'Sheet1 (4)'!U1224)/100,2)</f>
        <v>#VALUE!</v>
      </c>
      <c r="P1218" s="4">
        <f>ROUND(('Sheet1 (4)'!Q1224+'Sheet1 (4)'!V1224)/100,2)</f>
        <v>-4.7</v>
      </c>
      <c r="Q1218" s="7" t="e">
        <f>ROUND('Sheet1 (4)'!W1224/100,2)</f>
        <v>#VALUE!</v>
      </c>
      <c r="R1218" s="7" t="e">
        <f>ROUND('Sheet1 (4)'!X1224/100,2)</f>
        <v>#VALUE!</v>
      </c>
      <c r="S1218" s="7" t="e">
        <f>ROUND('Sheet1 (4)'!Y1224/100,2)</f>
        <v>#VALUE!</v>
      </c>
      <c r="T1218" s="7">
        <f>ROUND('Sheet1 (4)'!Z1224/100,2)</f>
        <v>0.05</v>
      </c>
      <c r="U1218" s="7">
        <f>ROUND('Sheet1 (4)'!AA1224/100,2)</f>
        <v>0.01</v>
      </c>
      <c r="V1218" s="1" t="str">
        <f>'Sheet1 (4)'!AB1224&amp;".T"</f>
        <v>307A.T</v>
      </c>
      <c r="W1218">
        <f>ROUND('Sheet1 (4)'!AC1224,2)</f>
        <v>41.71</v>
      </c>
      <c r="X1218" t="e">
        <f>ROUND('Sheet1 (4)'!AD1224,2)</f>
        <v>#VALUE!</v>
      </c>
      <c r="Y1218" t="str">
        <f>_xlfn.XLOOKUP('Sheet1 (4)'!AB1224,'Sheet1 (3)'!B:B,'Sheet1 (3)'!D:D,"",0)</f>
        <v>PRO Market</v>
      </c>
    </row>
    <row r="1219" spans="1:25" x14ac:dyDescent="0.2">
      <c r="A1219">
        <v>1218</v>
      </c>
      <c r="B1219" s="1" t="str">
        <f>_xlfn.XLOOKUP('Sheet1 (4)'!AB1225,'Sheet1 (3)'!B:B,'Sheet1 (3)'!C:C,"",0)</f>
        <v>豊和工業</v>
      </c>
      <c r="C1219" s="1" t="str">
        <f>_xlfn.XLOOKUP('Sheet1 (4)'!AB1225,'Sheet1 (3)'!B:B,'Sheet1 (3)'!F:F,"",0)</f>
        <v>機械</v>
      </c>
      <c r="D1219" s="1">
        <f>ROUND('Sheet1 (4)'!E1225/100000000,2)</f>
        <v>0.12</v>
      </c>
      <c r="E1219" s="1">
        <f>ROUND('Sheet1 (4)'!F1225/100,2)</f>
        <v>5.55</v>
      </c>
      <c r="F1219" s="1">
        <f>ROUND('Sheet1 (4)'!G1225/100,2)</f>
        <v>9.89</v>
      </c>
      <c r="G1219" s="1">
        <f>ROUND('Sheet1 (4)'!H1225/100,2)</f>
        <v>4.53</v>
      </c>
      <c r="H1219" s="1">
        <f>ROUND('Sheet1 (4)'!I1225/100,2)</f>
        <v>3.88</v>
      </c>
      <c r="I1219" s="1">
        <f>ROUND('Sheet1 (4)'!J1225/100,2)</f>
        <v>12.54</v>
      </c>
      <c r="J1219" s="1">
        <f>ROUND('Sheet1 (4)'!K1225/100,2)</f>
        <v>19</v>
      </c>
      <c r="K1219" s="1">
        <f>ROUND('Sheet1 (4)'!L1225/100,2)</f>
        <v>22</v>
      </c>
      <c r="L1219" s="4">
        <f>ROUND(('Sheet1 (4)'!M1225+'Sheet1 (4)'!R1225)/100,2)</f>
        <v>-19.05</v>
      </c>
      <c r="M1219" s="4">
        <f>ROUND(('Sheet1 (4)'!N1225+'Sheet1 (4)'!S1225)/100,2)</f>
        <v>25.05</v>
      </c>
      <c r="N1219" s="4">
        <f>ROUND(('Sheet1 (4)'!O1225+'Sheet1 (4)'!T1225)/100,2)</f>
        <v>-11.14</v>
      </c>
      <c r="O1219" s="4">
        <f>ROUND(('Sheet1 (4)'!P1225+'Sheet1 (4)'!U1225)/100,2)</f>
        <v>-19.420000000000002</v>
      </c>
      <c r="P1219" s="4">
        <f>ROUND(('Sheet1 (4)'!Q1225+'Sheet1 (4)'!V1225)/100,2)</f>
        <v>-24.99</v>
      </c>
      <c r="Q1219" s="7">
        <f>ROUND('Sheet1 (4)'!W1225/100,2)</f>
        <v>0.06</v>
      </c>
      <c r="R1219" s="7">
        <f>ROUND('Sheet1 (4)'!X1225/100,2)</f>
        <v>0.06</v>
      </c>
      <c r="S1219" s="7">
        <f>ROUND('Sheet1 (4)'!Y1225/100,2)</f>
        <v>0.03</v>
      </c>
      <c r="T1219" s="7">
        <f>ROUND('Sheet1 (4)'!Z1225/100,2)</f>
        <v>-0.05</v>
      </c>
      <c r="U1219" s="7">
        <f>ROUND('Sheet1 (4)'!AA1225/100,2)</f>
        <v>0.04</v>
      </c>
      <c r="V1219" s="1" t="str">
        <f>'Sheet1 (4)'!AB1225&amp;".T"</f>
        <v>6203.T</v>
      </c>
      <c r="W1219">
        <f>ROUND('Sheet1 (4)'!AC1225,2)</f>
        <v>18.37</v>
      </c>
      <c r="X1219">
        <f>ROUND('Sheet1 (4)'!AD1225,2)</f>
        <v>0.87</v>
      </c>
      <c r="Y1219" t="str">
        <f>_xlfn.XLOOKUP('Sheet1 (4)'!AB1225,'Sheet1 (3)'!B:B,'Sheet1 (3)'!D:D,"",0)</f>
        <v>スタンダード</v>
      </c>
    </row>
    <row r="1220" spans="1:25" x14ac:dyDescent="0.2">
      <c r="A1220">
        <v>1219</v>
      </c>
      <c r="B1220" s="1" t="str">
        <f>_xlfn.XLOOKUP('Sheet1 (4)'!AB1226,'Sheet1 (3)'!B:B,'Sheet1 (3)'!C:C,"",0)</f>
        <v>ハウテレビジョン</v>
      </c>
      <c r="C1220" s="1" t="str">
        <f>_xlfn.XLOOKUP('Sheet1 (4)'!AB1226,'Sheet1 (3)'!B:B,'Sheet1 (3)'!F:F,"",0)</f>
        <v>サービス業</v>
      </c>
      <c r="D1220" s="1">
        <f>ROUND('Sheet1 (4)'!E1226/100000000,2)</f>
        <v>0.03</v>
      </c>
      <c r="E1220" s="1" t="e">
        <f>ROUND('Sheet1 (4)'!F1226/100,2)</f>
        <v>#VALUE!</v>
      </c>
      <c r="F1220" s="1" t="e">
        <f>ROUND('Sheet1 (4)'!G1226/100,2)</f>
        <v>#VALUE!</v>
      </c>
      <c r="G1220" s="1" t="e">
        <f>ROUND('Sheet1 (4)'!H1226/100,2)</f>
        <v>#VALUE!</v>
      </c>
      <c r="H1220" s="1" t="e">
        <f>ROUND('Sheet1 (4)'!I1226/100,2)</f>
        <v>#VALUE!</v>
      </c>
      <c r="I1220" s="1">
        <f>ROUND('Sheet1 (4)'!J1226/100,2)</f>
        <v>4.0199999999999996</v>
      </c>
      <c r="J1220" s="1">
        <f>ROUND('Sheet1 (4)'!K1226/100,2)</f>
        <v>0.5</v>
      </c>
      <c r="K1220" s="1">
        <f>ROUND('Sheet1 (4)'!L1226/100,2)</f>
        <v>1.5</v>
      </c>
      <c r="L1220" s="4" t="e">
        <f>ROUND(('Sheet1 (4)'!M1226+'Sheet1 (4)'!R1226)/100,2)</f>
        <v>#VALUE!</v>
      </c>
      <c r="M1220" s="4" t="e">
        <f>ROUND(('Sheet1 (4)'!N1226+'Sheet1 (4)'!S1226)/100,2)</f>
        <v>#VALUE!</v>
      </c>
      <c r="N1220" s="4" t="e">
        <f>ROUND(('Sheet1 (4)'!O1226+'Sheet1 (4)'!T1226)/100,2)</f>
        <v>#VALUE!</v>
      </c>
      <c r="O1220" s="4" t="e">
        <f>ROUND(('Sheet1 (4)'!P1226+'Sheet1 (4)'!U1226)/100,2)</f>
        <v>#VALUE!</v>
      </c>
      <c r="P1220" s="4">
        <f>ROUND(('Sheet1 (4)'!Q1226+'Sheet1 (4)'!V1226)/100,2)</f>
        <v>1.6</v>
      </c>
      <c r="Q1220" s="7" t="e">
        <f>ROUND('Sheet1 (4)'!W1226/100,2)</f>
        <v>#VALUE!</v>
      </c>
      <c r="R1220" s="7" t="e">
        <f>ROUND('Sheet1 (4)'!X1226/100,2)</f>
        <v>#VALUE!</v>
      </c>
      <c r="S1220" s="7" t="e">
        <f>ROUND('Sheet1 (4)'!Y1226/100,2)</f>
        <v>#VALUE!</v>
      </c>
      <c r="T1220" s="7" t="e">
        <f>ROUND('Sheet1 (4)'!Z1226/100,2)</f>
        <v>#VALUE!</v>
      </c>
      <c r="U1220" s="7" t="e">
        <f>ROUND('Sheet1 (4)'!AA1226/100,2)</f>
        <v>#VALUE!</v>
      </c>
      <c r="V1220" s="1" t="str">
        <f>'Sheet1 (4)'!AB1226&amp;".T"</f>
        <v>7064.T</v>
      </c>
      <c r="W1220">
        <f>ROUND('Sheet1 (4)'!AC1226,2)</f>
        <v>12.23</v>
      </c>
      <c r="X1220">
        <f>ROUND('Sheet1 (4)'!AD1226,2)</f>
        <v>1.92</v>
      </c>
      <c r="Y1220" t="str">
        <f>_xlfn.XLOOKUP('Sheet1 (4)'!AB1226,'Sheet1 (3)'!B:B,'Sheet1 (3)'!D:D,"",0)</f>
        <v>グロース</v>
      </c>
    </row>
    <row r="1221" spans="1:25" x14ac:dyDescent="0.2">
      <c r="A1221">
        <v>1220</v>
      </c>
      <c r="B1221" s="1" t="str">
        <f>_xlfn.XLOOKUP('Sheet1 (4)'!AB1227,'Sheet1 (3)'!B:B,'Sheet1 (3)'!C:C,"",0)</f>
        <v>ＨＯＹＡ</v>
      </c>
      <c r="C1221" s="1" t="str">
        <f>_xlfn.XLOOKUP('Sheet1 (4)'!AB1227,'Sheet1 (3)'!B:B,'Sheet1 (3)'!F:F,"",0)</f>
        <v>精密機器</v>
      </c>
      <c r="D1221" s="1">
        <f>ROUND('Sheet1 (4)'!E1227/100000000,2)</f>
        <v>3.38</v>
      </c>
      <c r="E1221" s="1">
        <f>ROUND('Sheet1 (4)'!F1227/100,2)</f>
        <v>1639.3</v>
      </c>
      <c r="F1221" s="1">
        <f>ROUND('Sheet1 (4)'!G1227/100,2)</f>
        <v>2009.42</v>
      </c>
      <c r="G1221" s="1">
        <f>ROUND('Sheet1 (4)'!H1227/100,2)</f>
        <v>2101.67</v>
      </c>
      <c r="H1221" s="1">
        <f>ROUND('Sheet1 (4)'!I1227/100,2)</f>
        <v>2132.3200000000002</v>
      </c>
      <c r="I1221" s="1">
        <f>ROUND('Sheet1 (4)'!J1227/100,2)</f>
        <v>2526.98</v>
      </c>
      <c r="J1221" s="1">
        <f>ROUND('Sheet1 (4)'!K1227/100,2)</f>
        <v>2754.38</v>
      </c>
      <c r="K1221" s="1">
        <f>ROUND('Sheet1 (4)'!L1227/100,2)</f>
        <v>3084.9</v>
      </c>
      <c r="L1221" s="4">
        <f>ROUND(('Sheet1 (4)'!M1227+'Sheet1 (4)'!R1227)/100,2)</f>
        <v>1220.22</v>
      </c>
      <c r="M1221" s="4">
        <f>ROUND(('Sheet1 (4)'!N1227+'Sheet1 (4)'!S1227)/100,2)</f>
        <v>1607.57</v>
      </c>
      <c r="N1221" s="4">
        <f>ROUND(('Sheet1 (4)'!O1227+'Sheet1 (4)'!T1227)/100,2)</f>
        <v>1543.33</v>
      </c>
      <c r="O1221" s="4">
        <f>ROUND(('Sheet1 (4)'!P1227+'Sheet1 (4)'!U1227)/100,2)</f>
        <v>1869.94</v>
      </c>
      <c r="P1221" s="4">
        <f>ROUND(('Sheet1 (4)'!Q1227+'Sheet1 (4)'!V1227)/100,2)</f>
        <v>2019.21</v>
      </c>
      <c r="Q1221" s="7">
        <f>ROUND('Sheet1 (4)'!W1227/100,2)</f>
        <v>0.19</v>
      </c>
      <c r="R1221" s="7">
        <f>ROUND('Sheet1 (4)'!X1227/100,2)</f>
        <v>0.23</v>
      </c>
      <c r="S1221" s="7">
        <f>ROUND('Sheet1 (4)'!Y1227/100,2)</f>
        <v>0.21</v>
      </c>
      <c r="T1221" s="7">
        <f>ROUND('Sheet1 (4)'!Z1227/100,2)</f>
        <v>0.21</v>
      </c>
      <c r="U1221" s="7">
        <f>ROUND('Sheet1 (4)'!AA1227/100,2)</f>
        <v>0.21</v>
      </c>
      <c r="V1221" s="1" t="str">
        <f>'Sheet1 (4)'!AB1227&amp;".T"</f>
        <v>7741.T</v>
      </c>
      <c r="W1221">
        <f>ROUND('Sheet1 (4)'!AC1227,2)</f>
        <v>41.86</v>
      </c>
      <c r="X1221">
        <f>ROUND('Sheet1 (4)'!AD1227,2)</f>
        <v>8.61</v>
      </c>
      <c r="Y1221" t="str">
        <f>_xlfn.XLOOKUP('Sheet1 (4)'!AB1227,'Sheet1 (3)'!B:B,'Sheet1 (3)'!D:D,"",0)</f>
        <v>プライム</v>
      </c>
    </row>
    <row r="1222" spans="1:25" x14ac:dyDescent="0.2">
      <c r="A1222">
        <v>1221</v>
      </c>
      <c r="B1222" s="1" t="str">
        <f>_xlfn.XLOOKUP('Sheet1 (4)'!AB1228,'Sheet1 (3)'!B:B,'Sheet1 (3)'!C:C,"",0)</f>
        <v>ＨＰＣシステムズ</v>
      </c>
      <c r="C1222" s="1" t="str">
        <f>_xlfn.XLOOKUP('Sheet1 (4)'!AB1228,'Sheet1 (3)'!B:B,'Sheet1 (3)'!F:F,"",0)</f>
        <v>電気機器</v>
      </c>
      <c r="D1222" s="1">
        <f>ROUND('Sheet1 (4)'!E1228/100000000,2)</f>
        <v>0.04</v>
      </c>
      <c r="E1222" s="1" t="e">
        <f>ROUND('Sheet1 (4)'!F1228/100,2)</f>
        <v>#VALUE!</v>
      </c>
      <c r="F1222" s="1" t="e">
        <f>ROUND('Sheet1 (4)'!G1228/100,2)</f>
        <v>#VALUE!</v>
      </c>
      <c r="G1222" s="1" t="e">
        <f>ROUND('Sheet1 (4)'!H1228/100,2)</f>
        <v>#VALUE!</v>
      </c>
      <c r="H1222" s="1">
        <f>ROUND('Sheet1 (4)'!I1228/100,2)</f>
        <v>4.26</v>
      </c>
      <c r="I1222" s="1">
        <f>ROUND('Sheet1 (4)'!J1228/100,2)</f>
        <v>6.36</v>
      </c>
      <c r="J1222" s="1">
        <f>ROUND('Sheet1 (4)'!K1228/100,2)</f>
        <v>7</v>
      </c>
      <c r="K1222" s="1">
        <f>ROUND('Sheet1 (4)'!L1228/100,2)</f>
        <v>8</v>
      </c>
      <c r="L1222" s="4" t="e">
        <f>ROUND(('Sheet1 (4)'!M1228+'Sheet1 (4)'!R1228)/100,2)</f>
        <v>#VALUE!</v>
      </c>
      <c r="M1222" s="4" t="e">
        <f>ROUND(('Sheet1 (4)'!N1228+'Sheet1 (4)'!S1228)/100,2)</f>
        <v>#VALUE!</v>
      </c>
      <c r="N1222" s="4" t="e">
        <f>ROUND(('Sheet1 (4)'!O1228+'Sheet1 (4)'!T1228)/100,2)</f>
        <v>#VALUE!</v>
      </c>
      <c r="O1222" s="4">
        <f>ROUND(('Sheet1 (4)'!P1228+'Sheet1 (4)'!U1228)/100,2)</f>
        <v>40.67</v>
      </c>
      <c r="P1222" s="4">
        <f>ROUND(('Sheet1 (4)'!Q1228+'Sheet1 (4)'!V1228)/100,2)</f>
        <v>12.81</v>
      </c>
      <c r="Q1222" s="7" t="e">
        <f>ROUND('Sheet1 (4)'!W1228/100,2)</f>
        <v>#VALUE!</v>
      </c>
      <c r="R1222" s="7" t="e">
        <f>ROUND('Sheet1 (4)'!X1228/100,2)</f>
        <v>#VALUE!</v>
      </c>
      <c r="S1222" s="7" t="e">
        <f>ROUND('Sheet1 (4)'!Y1228/100,2)</f>
        <v>#VALUE!</v>
      </c>
      <c r="T1222" s="7" t="e">
        <f>ROUND('Sheet1 (4)'!Z1228/100,2)</f>
        <v>#VALUE!</v>
      </c>
      <c r="U1222" s="7">
        <f>ROUND('Sheet1 (4)'!AA1228/100,2)</f>
        <v>0.17</v>
      </c>
      <c r="V1222" s="1" t="str">
        <f>'Sheet1 (4)'!AB1228&amp;".T"</f>
        <v>6597.T</v>
      </c>
      <c r="W1222">
        <f>ROUND('Sheet1 (4)'!AC1228,2)</f>
        <v>17.64</v>
      </c>
      <c r="X1222">
        <f>ROUND('Sheet1 (4)'!AD1228,2)</f>
        <v>2.84</v>
      </c>
      <c r="Y1222" t="str">
        <f>_xlfn.XLOOKUP('Sheet1 (4)'!AB1228,'Sheet1 (3)'!B:B,'Sheet1 (3)'!D:D,"",0)</f>
        <v>グロース</v>
      </c>
    </row>
    <row r="1223" spans="1:25" x14ac:dyDescent="0.2">
      <c r="A1223">
        <v>1222</v>
      </c>
      <c r="B1223" s="1" t="str">
        <f>_xlfn.XLOOKUP('Sheet1 (4)'!AB1229,'Sheet1 (3)'!B:B,'Sheet1 (3)'!C:C,"",0)</f>
        <v>ＨＳホールディングス</v>
      </c>
      <c r="C1223" s="1" t="str">
        <f>_xlfn.XLOOKUP('Sheet1 (4)'!AB1229,'Sheet1 (3)'!B:B,'Sheet1 (3)'!F:F,"",0)</f>
        <v>証券、商品先物取引業</v>
      </c>
      <c r="D1223" s="1">
        <f>ROUND('Sheet1 (4)'!E1229/100000000,2)</f>
        <v>0.3</v>
      </c>
      <c r="E1223" s="1" t="e">
        <f>ROUND('Sheet1 (4)'!F1229/100,2)</f>
        <v>#VALUE!</v>
      </c>
      <c r="F1223" s="1" t="e">
        <f>ROUND('Sheet1 (4)'!G1229/100,2)</f>
        <v>#VALUE!</v>
      </c>
      <c r="G1223" s="1" t="e">
        <f>ROUND('Sheet1 (4)'!H1229/100,2)</f>
        <v>#VALUE!</v>
      </c>
      <c r="H1223" s="1" t="e">
        <f>ROUND('Sheet1 (4)'!I1229/100,2)</f>
        <v>#VALUE!</v>
      </c>
      <c r="I1223" s="1" t="e">
        <f>ROUND('Sheet1 (4)'!J1229/100,2)</f>
        <v>#VALUE!</v>
      </c>
      <c r="J1223" s="1" t="e">
        <f>ROUND('Sheet1 (4)'!K1229/100,2)</f>
        <v>#VALUE!</v>
      </c>
      <c r="K1223" s="1" t="e">
        <f>ROUND('Sheet1 (4)'!L1229/100,2)</f>
        <v>#VALUE!</v>
      </c>
      <c r="L1223" s="4">
        <f>ROUND(('Sheet1 (4)'!M1229+'Sheet1 (4)'!R1229)/100,2)</f>
        <v>689.33</v>
      </c>
      <c r="M1223" s="4">
        <f>ROUND(('Sheet1 (4)'!N1229+'Sheet1 (4)'!S1229)/100,2)</f>
        <v>-124.41</v>
      </c>
      <c r="N1223" s="4">
        <f>ROUND(('Sheet1 (4)'!O1229+'Sheet1 (4)'!T1229)/100,2)</f>
        <v>5.67</v>
      </c>
      <c r="O1223" s="4">
        <f>ROUND(('Sheet1 (4)'!P1229+'Sheet1 (4)'!U1229)/100,2)</f>
        <v>-336.9</v>
      </c>
      <c r="P1223" s="4">
        <f>ROUND(('Sheet1 (4)'!Q1229+'Sheet1 (4)'!V1229)/100,2)</f>
        <v>-15.22</v>
      </c>
      <c r="Q1223" s="7">
        <f>ROUND('Sheet1 (4)'!W1229/100,2)</f>
        <v>-0.01</v>
      </c>
      <c r="R1223" s="7">
        <f>ROUND('Sheet1 (4)'!X1229/100,2)</f>
        <v>0.15</v>
      </c>
      <c r="S1223" s="7">
        <f>ROUND('Sheet1 (4)'!Y1229/100,2)</f>
        <v>0.25</v>
      </c>
      <c r="T1223" s="7">
        <f>ROUND('Sheet1 (4)'!Z1229/100,2)</f>
        <v>0.15</v>
      </c>
      <c r="U1223" s="7">
        <f>ROUND('Sheet1 (4)'!AA1229/100,2)</f>
        <v>0.15</v>
      </c>
      <c r="V1223" s="1" t="str">
        <f>'Sheet1 (4)'!AB1229&amp;".T"</f>
        <v>8699.T</v>
      </c>
      <c r="W1223">
        <f>ROUND('Sheet1 (4)'!AC1229,2)</f>
        <v>2.16</v>
      </c>
      <c r="X1223">
        <f>ROUND('Sheet1 (4)'!AD1229,2)</f>
        <v>0.34</v>
      </c>
      <c r="Y1223" t="str">
        <f>_xlfn.XLOOKUP('Sheet1 (4)'!AB1229,'Sheet1 (3)'!B:B,'Sheet1 (3)'!D:D,"",0)</f>
        <v>スタンダード</v>
      </c>
    </row>
    <row r="1224" spans="1:25" x14ac:dyDescent="0.2">
      <c r="A1224">
        <v>1223</v>
      </c>
      <c r="B1224" s="1" t="str">
        <f>_xlfn.XLOOKUP('Sheet1 (4)'!AB1230,'Sheet1 (3)'!B:B,'Sheet1 (3)'!C:C,"",0)</f>
        <v>ハブ</v>
      </c>
      <c r="C1224" s="1" t="str">
        <f>_xlfn.XLOOKUP('Sheet1 (4)'!AB1230,'Sheet1 (3)'!B:B,'Sheet1 (3)'!F:F,"",0)</f>
        <v>小売業</v>
      </c>
      <c r="D1224" s="1">
        <f>ROUND('Sheet1 (4)'!E1230/100000000,2)</f>
        <v>0.13</v>
      </c>
      <c r="E1224" s="1">
        <f>ROUND('Sheet1 (4)'!F1230/100,2)</f>
        <v>-15.67</v>
      </c>
      <c r="F1224" s="1">
        <f>ROUND('Sheet1 (4)'!G1230/100,2)</f>
        <v>-11.85</v>
      </c>
      <c r="G1224" s="1">
        <f>ROUND('Sheet1 (4)'!H1230/100,2)</f>
        <v>-5.42</v>
      </c>
      <c r="H1224" s="1">
        <f>ROUND('Sheet1 (4)'!I1230/100,2)</f>
        <v>2.77</v>
      </c>
      <c r="I1224" s="1">
        <f>ROUND('Sheet1 (4)'!J1230/100,2)</f>
        <v>4.54</v>
      </c>
      <c r="J1224" s="1">
        <f>ROUND('Sheet1 (4)'!K1230/100,2)</f>
        <v>5</v>
      </c>
      <c r="K1224" s="1">
        <f>ROUND('Sheet1 (4)'!L1230/100,2)</f>
        <v>5.5</v>
      </c>
      <c r="L1224" s="4">
        <f>ROUND(('Sheet1 (4)'!M1230+'Sheet1 (4)'!R1230)/100,2)</f>
        <v>-19.43</v>
      </c>
      <c r="M1224" s="4">
        <f>ROUND(('Sheet1 (4)'!N1230+'Sheet1 (4)'!S1230)/100,2)</f>
        <v>1.84</v>
      </c>
      <c r="N1224" s="4">
        <f>ROUND(('Sheet1 (4)'!O1230+'Sheet1 (4)'!T1230)/100,2)</f>
        <v>5.4</v>
      </c>
      <c r="O1224" s="4">
        <f>ROUND(('Sheet1 (4)'!P1230+'Sheet1 (4)'!U1230)/100,2)</f>
        <v>2.13</v>
      </c>
      <c r="P1224" s="4">
        <f>ROUND(('Sheet1 (4)'!Q1230+'Sheet1 (4)'!V1230)/100,2)</f>
        <v>1</v>
      </c>
      <c r="Q1224" s="7">
        <f>ROUND('Sheet1 (4)'!W1230/100,2)</f>
        <v>-0.97</v>
      </c>
      <c r="R1224" s="7">
        <f>ROUND('Sheet1 (4)'!X1230/100,2)</f>
        <v>7.0000000000000007E-2</v>
      </c>
      <c r="S1224" s="7">
        <f>ROUND('Sheet1 (4)'!Y1230/100,2)</f>
        <v>-0.12</v>
      </c>
      <c r="T1224" s="7">
        <f>ROUND('Sheet1 (4)'!Z1230/100,2)</f>
        <v>0.11</v>
      </c>
      <c r="U1224" s="7">
        <f>ROUND('Sheet1 (4)'!AA1230/100,2)</f>
        <v>0.16</v>
      </c>
      <c r="V1224" s="1" t="str">
        <f>'Sheet1 (4)'!AB1230&amp;".T"</f>
        <v>3030.T</v>
      </c>
      <c r="W1224">
        <f>ROUND('Sheet1 (4)'!AC1230,2)</f>
        <v>20.03</v>
      </c>
      <c r="X1224">
        <f>ROUND('Sheet1 (4)'!AD1230,2)</f>
        <v>3.16</v>
      </c>
      <c r="Y1224" t="str">
        <f>_xlfn.XLOOKUP('Sheet1 (4)'!AB1230,'Sheet1 (3)'!B:B,'Sheet1 (3)'!D:D,"",0)</f>
        <v>スタンダード</v>
      </c>
    </row>
    <row r="1225" spans="1:25" x14ac:dyDescent="0.2">
      <c r="A1225">
        <v>1224</v>
      </c>
      <c r="B1225" s="1" t="str">
        <f>_xlfn.XLOOKUP('Sheet1 (4)'!AB1231,'Sheet1 (3)'!B:B,'Sheet1 (3)'!C:C,"",0)</f>
        <v>ヒューリック</v>
      </c>
      <c r="C1225" s="1" t="str">
        <f>_xlfn.XLOOKUP('Sheet1 (4)'!AB1231,'Sheet1 (3)'!B:B,'Sheet1 (3)'!F:F,"",0)</f>
        <v>不動産業</v>
      </c>
      <c r="D1225" s="1">
        <f>ROUND('Sheet1 (4)'!E1231/100000000,2)</f>
        <v>7.59</v>
      </c>
      <c r="E1225" s="1">
        <f>ROUND('Sheet1 (4)'!F1231/100,2)</f>
        <v>1145.07</v>
      </c>
      <c r="F1225" s="1">
        <f>ROUND('Sheet1 (4)'!G1231/100,2)</f>
        <v>1261.48</v>
      </c>
      <c r="G1225" s="1">
        <f>ROUND('Sheet1 (4)'!H1231/100,2)</f>
        <v>1461.79</v>
      </c>
      <c r="H1225" s="1">
        <f>ROUND('Sheet1 (4)'!I1231/100,2)</f>
        <v>1633.61</v>
      </c>
      <c r="I1225" s="1">
        <f>ROUND('Sheet1 (4)'!J1231/100,2)</f>
        <v>1633.61</v>
      </c>
      <c r="J1225" s="1">
        <f>ROUND('Sheet1 (4)'!K1231/100,2)</f>
        <v>1806.83</v>
      </c>
      <c r="K1225" s="1">
        <f>ROUND('Sheet1 (4)'!L1231/100,2)</f>
        <v>1909.33</v>
      </c>
      <c r="L1225" s="4">
        <f>ROUND(('Sheet1 (4)'!M1231+'Sheet1 (4)'!R1231)/100,2)</f>
        <v>47.93</v>
      </c>
      <c r="M1225" s="4">
        <f>ROUND(('Sheet1 (4)'!N1231+'Sheet1 (4)'!S1231)/100,2)</f>
        <v>-792.27</v>
      </c>
      <c r="N1225" s="4">
        <f>ROUND(('Sheet1 (4)'!O1231+'Sheet1 (4)'!T1231)/100,2)</f>
        <v>-275.11</v>
      </c>
      <c r="O1225" s="4">
        <f>ROUND(('Sheet1 (4)'!P1231+'Sheet1 (4)'!U1231)/100,2)</f>
        <v>-2486.3200000000002</v>
      </c>
      <c r="P1225" s="4">
        <f>ROUND(('Sheet1 (4)'!Q1231+'Sheet1 (4)'!V1231)/100,2)</f>
        <v>-2486.3200000000002</v>
      </c>
      <c r="Q1225" s="7">
        <f>ROUND('Sheet1 (4)'!W1231/100,2)</f>
        <v>0.12</v>
      </c>
      <c r="R1225" s="7">
        <f>ROUND('Sheet1 (4)'!X1231/100,2)</f>
        <v>0.12</v>
      </c>
      <c r="S1225" s="7">
        <f>ROUND('Sheet1 (4)'!Y1231/100,2)</f>
        <v>0.13</v>
      </c>
      <c r="T1225" s="7">
        <f>ROUND('Sheet1 (4)'!Z1231/100,2)</f>
        <v>0.13</v>
      </c>
      <c r="U1225" s="7">
        <f>ROUND('Sheet1 (4)'!AA1231/100,2)</f>
        <v>0.13</v>
      </c>
      <c r="V1225" s="1" t="str">
        <f>'Sheet1 (4)'!AB1231&amp;".T"</f>
        <v>3003.T</v>
      </c>
      <c r="W1225">
        <f>ROUND('Sheet1 (4)'!AC1231,2)</f>
        <v>11.35</v>
      </c>
      <c r="X1225">
        <f>ROUND('Sheet1 (4)'!AD1231,2)</f>
        <v>1.44</v>
      </c>
      <c r="Y1225" t="str">
        <f>_xlfn.XLOOKUP('Sheet1 (4)'!AB1231,'Sheet1 (3)'!B:B,'Sheet1 (3)'!D:D,"",0)</f>
        <v>プライム</v>
      </c>
    </row>
    <row r="1226" spans="1:25" x14ac:dyDescent="0.2">
      <c r="A1226">
        <v>1225</v>
      </c>
      <c r="B1226" s="1" t="str">
        <f>_xlfn.XLOOKUP('Sheet1 (4)'!AB1232,'Sheet1 (3)'!B:B,'Sheet1 (3)'!C:C,"",0)</f>
        <v>ヒューマンアジャスト</v>
      </c>
      <c r="C1226" s="1" t="str">
        <f>_xlfn.XLOOKUP('Sheet1 (4)'!AB1232,'Sheet1 (3)'!B:B,'Sheet1 (3)'!F:F,"",0)</f>
        <v>サービス業</v>
      </c>
      <c r="D1226" s="1">
        <f>ROUND('Sheet1 (4)'!E1232/100000000,2)</f>
        <v>0</v>
      </c>
      <c r="E1226" s="1" t="e">
        <f>ROUND('Sheet1 (4)'!F1232/100,2)</f>
        <v>#VALUE!</v>
      </c>
      <c r="F1226" s="1" t="e">
        <f>ROUND('Sheet1 (4)'!G1232/100,2)</f>
        <v>#VALUE!</v>
      </c>
      <c r="G1226" s="1">
        <f>ROUND('Sheet1 (4)'!H1232/100,2)</f>
        <v>-0.68</v>
      </c>
      <c r="H1226" s="1">
        <f>ROUND('Sheet1 (4)'!I1232/100,2)</f>
        <v>0.65</v>
      </c>
      <c r="I1226" s="1">
        <f>ROUND('Sheet1 (4)'!J1232/100,2)</f>
        <v>2.63</v>
      </c>
      <c r="J1226" s="1" t="e">
        <f>ROUND('Sheet1 (4)'!K1232/100,2)</f>
        <v>#VALUE!</v>
      </c>
      <c r="K1226" s="1" t="e">
        <f>ROUND('Sheet1 (4)'!L1232/100,2)</f>
        <v>#VALUE!</v>
      </c>
      <c r="L1226" s="4" t="e">
        <f>ROUND(('Sheet1 (4)'!M1232+'Sheet1 (4)'!R1232)/100,2)</f>
        <v>#VALUE!</v>
      </c>
      <c r="M1226" s="4" t="e">
        <f>ROUND(('Sheet1 (4)'!N1232+'Sheet1 (4)'!S1232)/100,2)</f>
        <v>#VALUE!</v>
      </c>
      <c r="N1226" s="4" t="e">
        <f>ROUND(('Sheet1 (4)'!O1232+'Sheet1 (4)'!T1232)/100,2)</f>
        <v>#VALUE!</v>
      </c>
      <c r="O1226" s="4" t="e">
        <f>ROUND(('Sheet1 (4)'!P1232+'Sheet1 (4)'!U1232)/100,2)</f>
        <v>#VALUE!</v>
      </c>
      <c r="P1226" s="4">
        <f>ROUND(('Sheet1 (4)'!Q1232+'Sheet1 (4)'!V1232)/100,2)</f>
        <v>1.02</v>
      </c>
      <c r="Q1226" s="7" t="e">
        <f>ROUND('Sheet1 (4)'!W1232/100,2)</f>
        <v>#VALUE!</v>
      </c>
      <c r="R1226" s="7" t="e">
        <f>ROUND('Sheet1 (4)'!X1232/100,2)</f>
        <v>#VALUE!</v>
      </c>
      <c r="S1226" s="7" t="e">
        <f>ROUND('Sheet1 (4)'!Y1232/100,2)</f>
        <v>#VALUE!</v>
      </c>
      <c r="T1226" s="7">
        <f>ROUND('Sheet1 (4)'!Z1232/100,2)</f>
        <v>0.5</v>
      </c>
      <c r="U1226" s="7">
        <f>ROUND('Sheet1 (4)'!AA1232/100,2)</f>
        <v>1.05</v>
      </c>
      <c r="V1226" s="1" t="str">
        <f>'Sheet1 (4)'!AB1232&amp;".T"</f>
        <v>249A.T</v>
      </c>
      <c r="W1226">
        <f>ROUND('Sheet1 (4)'!AC1232,2)</f>
        <v>3.42</v>
      </c>
      <c r="X1226" t="e">
        <f>ROUND('Sheet1 (4)'!AD1232,2)</f>
        <v>#VALUE!</v>
      </c>
      <c r="Y1226" t="str">
        <f>_xlfn.XLOOKUP('Sheet1 (4)'!AB1232,'Sheet1 (3)'!B:B,'Sheet1 (3)'!D:D,"",0)</f>
        <v>PRO Market</v>
      </c>
    </row>
    <row r="1227" spans="1:25" x14ac:dyDescent="0.2">
      <c r="A1227">
        <v>1226</v>
      </c>
      <c r="B1227" s="1" t="str">
        <f>_xlfn.XLOOKUP('Sheet1 (4)'!AB1233,'Sheet1 (3)'!B:B,'Sheet1 (3)'!C:C,"",0)</f>
        <v>ヒューマンクリエイションホールディングス</v>
      </c>
      <c r="C1227" s="1" t="str">
        <f>_xlfn.XLOOKUP('Sheet1 (4)'!AB1233,'Sheet1 (3)'!B:B,'Sheet1 (3)'!F:F,"",0)</f>
        <v>サービス業</v>
      </c>
      <c r="D1227" s="1">
        <f>ROUND('Sheet1 (4)'!E1233/100000000,2)</f>
        <v>0.03</v>
      </c>
      <c r="E1227" s="1">
        <f>ROUND('Sheet1 (4)'!F1233/100,2)</f>
        <v>4.78</v>
      </c>
      <c r="F1227" s="1">
        <f>ROUND('Sheet1 (4)'!G1233/100,2)</f>
        <v>5.45</v>
      </c>
      <c r="G1227" s="1">
        <f>ROUND('Sheet1 (4)'!H1233/100,2)</f>
        <v>6.98</v>
      </c>
      <c r="H1227" s="1">
        <f>ROUND('Sheet1 (4)'!I1233/100,2)</f>
        <v>6.29</v>
      </c>
      <c r="I1227" s="1">
        <f>ROUND('Sheet1 (4)'!J1233/100,2)</f>
        <v>6.29</v>
      </c>
      <c r="J1227" s="1" t="e">
        <f>ROUND('Sheet1 (4)'!K1233/100,2)</f>
        <v>#VALUE!</v>
      </c>
      <c r="K1227" s="1" t="e">
        <f>ROUND('Sheet1 (4)'!L1233/100,2)</f>
        <v>#VALUE!</v>
      </c>
      <c r="L1227" s="4">
        <f>ROUND(('Sheet1 (4)'!M1233+'Sheet1 (4)'!R1233)/100,2)</f>
        <v>2.16</v>
      </c>
      <c r="M1227" s="4">
        <f>ROUND(('Sheet1 (4)'!N1233+'Sheet1 (4)'!S1233)/100,2)</f>
        <v>0.38</v>
      </c>
      <c r="N1227" s="4">
        <f>ROUND(('Sheet1 (4)'!O1233+'Sheet1 (4)'!T1233)/100,2)</f>
        <v>5.53</v>
      </c>
      <c r="O1227" s="4">
        <f>ROUND(('Sheet1 (4)'!P1233+'Sheet1 (4)'!U1233)/100,2)</f>
        <v>4.78</v>
      </c>
      <c r="P1227" s="4">
        <f>ROUND(('Sheet1 (4)'!Q1233+'Sheet1 (4)'!V1233)/100,2)</f>
        <v>4.78</v>
      </c>
      <c r="Q1227" s="7">
        <f>ROUND('Sheet1 (4)'!W1233/100,2)</f>
        <v>0.32</v>
      </c>
      <c r="R1227" s="7">
        <f>ROUND('Sheet1 (4)'!X1233/100,2)</f>
        <v>0.35</v>
      </c>
      <c r="S1227" s="7">
        <f>ROUND('Sheet1 (4)'!Y1233/100,2)</f>
        <v>0.44</v>
      </c>
      <c r="T1227" s="7">
        <f>ROUND('Sheet1 (4)'!Z1233/100,2)</f>
        <v>0.33</v>
      </c>
      <c r="U1227" s="7">
        <f>ROUND('Sheet1 (4)'!AA1233/100,2)</f>
        <v>0.33</v>
      </c>
      <c r="V1227" s="1" t="str">
        <f>'Sheet1 (4)'!AB1233&amp;".T"</f>
        <v>7361.T</v>
      </c>
      <c r="W1227">
        <f>ROUND('Sheet1 (4)'!AC1233,2)</f>
        <v>9.74</v>
      </c>
      <c r="X1227">
        <f>ROUND('Sheet1 (4)'!AD1233,2)</f>
        <v>2.5299999999999998</v>
      </c>
      <c r="Y1227" t="str">
        <f>_xlfn.XLOOKUP('Sheet1 (4)'!AB1233,'Sheet1 (3)'!B:B,'Sheet1 (3)'!D:D,"",0)</f>
        <v>グロース</v>
      </c>
    </row>
    <row r="1228" spans="1:25" x14ac:dyDescent="0.2">
      <c r="A1228">
        <v>1227</v>
      </c>
      <c r="B1228" s="1" t="str">
        <f>_xlfn.XLOOKUP('Sheet1 (4)'!AB1234,'Sheet1 (3)'!B:B,'Sheet1 (3)'!C:C,"",0)</f>
        <v>ヒューマンホールディングス</v>
      </c>
      <c r="C1228" s="1" t="str">
        <f>_xlfn.XLOOKUP('Sheet1 (4)'!AB1234,'Sheet1 (3)'!B:B,'Sheet1 (3)'!F:F,"",0)</f>
        <v>サービス業</v>
      </c>
      <c r="D1228" s="1">
        <f>ROUND('Sheet1 (4)'!E1234/100000000,2)</f>
        <v>0.1</v>
      </c>
      <c r="E1228" s="1">
        <f>ROUND('Sheet1 (4)'!F1234/100,2)</f>
        <v>26.28</v>
      </c>
      <c r="F1228" s="1">
        <f>ROUND('Sheet1 (4)'!G1234/100,2)</f>
        <v>24.55</v>
      </c>
      <c r="G1228" s="1">
        <f>ROUND('Sheet1 (4)'!H1234/100,2)</f>
        <v>21.02</v>
      </c>
      <c r="H1228" s="1">
        <f>ROUND('Sheet1 (4)'!I1234/100,2)</f>
        <v>31.45</v>
      </c>
      <c r="I1228" s="1">
        <f>ROUND('Sheet1 (4)'!J1234/100,2)</f>
        <v>33.97</v>
      </c>
      <c r="J1228" s="1">
        <f>ROUND('Sheet1 (4)'!K1234/100,2)</f>
        <v>38</v>
      </c>
      <c r="K1228" s="1">
        <f>ROUND('Sheet1 (4)'!L1234/100,2)</f>
        <v>42.2</v>
      </c>
      <c r="L1228" s="4">
        <f>ROUND(('Sheet1 (4)'!M1234+'Sheet1 (4)'!R1234)/100,2)</f>
        <v>10.24</v>
      </c>
      <c r="M1228" s="4">
        <f>ROUND(('Sheet1 (4)'!N1234+'Sheet1 (4)'!S1234)/100,2)</f>
        <v>5.55</v>
      </c>
      <c r="N1228" s="4">
        <f>ROUND(('Sheet1 (4)'!O1234+'Sheet1 (4)'!T1234)/100,2)</f>
        <v>14.98</v>
      </c>
      <c r="O1228" s="4">
        <f>ROUND(('Sheet1 (4)'!P1234+'Sheet1 (4)'!U1234)/100,2)</f>
        <v>33.880000000000003</v>
      </c>
      <c r="P1228" s="4">
        <f>ROUND(('Sheet1 (4)'!Q1234+'Sheet1 (4)'!V1234)/100,2)</f>
        <v>1.45</v>
      </c>
      <c r="Q1228" s="7">
        <f>ROUND('Sheet1 (4)'!W1234/100,2)</f>
        <v>0.12</v>
      </c>
      <c r="R1228" s="7">
        <f>ROUND('Sheet1 (4)'!X1234/100,2)</f>
        <v>0.13</v>
      </c>
      <c r="S1228" s="7">
        <f>ROUND('Sheet1 (4)'!Y1234/100,2)</f>
        <v>0.1</v>
      </c>
      <c r="T1228" s="7">
        <f>ROUND('Sheet1 (4)'!Z1234/100,2)</f>
        <v>0.14000000000000001</v>
      </c>
      <c r="U1228" s="7">
        <f>ROUND('Sheet1 (4)'!AA1234/100,2)</f>
        <v>0.15</v>
      </c>
      <c r="V1228" s="1" t="str">
        <f>'Sheet1 (4)'!AB1234&amp;".T"</f>
        <v>2415.T</v>
      </c>
      <c r="W1228">
        <f>ROUND('Sheet1 (4)'!AC1234,2)</f>
        <v>7.67</v>
      </c>
      <c r="X1228">
        <f>ROUND('Sheet1 (4)'!AD1234,2)</f>
        <v>1.19</v>
      </c>
      <c r="Y1228" t="str">
        <f>_xlfn.XLOOKUP('Sheet1 (4)'!AB1234,'Sheet1 (3)'!B:B,'Sheet1 (3)'!D:D,"",0)</f>
        <v>スタンダード</v>
      </c>
    </row>
    <row r="1229" spans="1:25" x14ac:dyDescent="0.2">
      <c r="A1229">
        <v>1228</v>
      </c>
      <c r="B1229" s="1" t="str">
        <f>_xlfn.XLOOKUP('Sheet1 (4)'!AB1235,'Sheet1 (3)'!B:B,'Sheet1 (3)'!C:C,"",0)</f>
        <v>ヒューマン・メタボローム・テクノロジーズ</v>
      </c>
      <c r="C1229" s="1" t="str">
        <f>_xlfn.XLOOKUP('Sheet1 (4)'!AB1235,'Sheet1 (3)'!B:B,'Sheet1 (3)'!F:F,"",0)</f>
        <v>サービス業</v>
      </c>
      <c r="D1229" s="1">
        <f>ROUND('Sheet1 (4)'!E1235/100000000,2)</f>
        <v>0.06</v>
      </c>
      <c r="E1229" s="1">
        <f>ROUND('Sheet1 (4)'!F1235/100,2)</f>
        <v>0.4</v>
      </c>
      <c r="F1229" s="1">
        <f>ROUND('Sheet1 (4)'!G1235/100,2)</f>
        <v>1.91</v>
      </c>
      <c r="G1229" s="1">
        <f>ROUND('Sheet1 (4)'!H1235/100,2)</f>
        <v>2.11</v>
      </c>
      <c r="H1229" s="1">
        <f>ROUND('Sheet1 (4)'!I1235/100,2)</f>
        <v>2.2000000000000002</v>
      </c>
      <c r="I1229" s="1">
        <f>ROUND('Sheet1 (4)'!J1235/100,2)</f>
        <v>2.5</v>
      </c>
      <c r="J1229" s="1" t="e">
        <f>ROUND('Sheet1 (4)'!K1235/100,2)</f>
        <v>#VALUE!</v>
      </c>
      <c r="K1229" s="1" t="e">
        <f>ROUND('Sheet1 (4)'!L1235/100,2)</f>
        <v>#VALUE!</v>
      </c>
      <c r="L1229" s="4">
        <f>ROUND(('Sheet1 (4)'!M1235+'Sheet1 (4)'!R1235)/100,2)</f>
        <v>-0.59</v>
      </c>
      <c r="M1229" s="4">
        <f>ROUND(('Sheet1 (4)'!N1235+'Sheet1 (4)'!S1235)/100,2)</f>
        <v>1.72</v>
      </c>
      <c r="N1229" s="4">
        <f>ROUND(('Sheet1 (4)'!O1235+'Sheet1 (4)'!T1235)/100,2)</f>
        <v>1.68</v>
      </c>
      <c r="O1229" s="4">
        <f>ROUND(('Sheet1 (4)'!P1235+'Sheet1 (4)'!U1235)/100,2)</f>
        <v>2.04</v>
      </c>
      <c r="P1229" s="4">
        <f>ROUND(('Sheet1 (4)'!Q1235+'Sheet1 (4)'!V1235)/100,2)</f>
        <v>1.76</v>
      </c>
      <c r="Q1229" s="7">
        <f>ROUND('Sheet1 (4)'!W1235/100,2)</f>
        <v>0.05</v>
      </c>
      <c r="R1229" s="7">
        <f>ROUND('Sheet1 (4)'!X1235/100,2)</f>
        <v>0.19</v>
      </c>
      <c r="S1229" s="7">
        <f>ROUND('Sheet1 (4)'!Y1235/100,2)</f>
        <v>0.18</v>
      </c>
      <c r="T1229" s="7">
        <f>ROUND('Sheet1 (4)'!Z1235/100,2)</f>
        <v>0.13</v>
      </c>
      <c r="U1229" s="7">
        <f>ROUND('Sheet1 (4)'!AA1235/100,2)</f>
        <v>0.13</v>
      </c>
      <c r="V1229" s="1" t="str">
        <f>'Sheet1 (4)'!AB1235&amp;".T"</f>
        <v>6090.T</v>
      </c>
      <c r="W1229">
        <f>ROUND('Sheet1 (4)'!AC1235,2)</f>
        <v>15.94</v>
      </c>
      <c r="X1229">
        <f>ROUND('Sheet1 (4)'!AD1235,2)</f>
        <v>2.0699999999999998</v>
      </c>
      <c r="Y1229" t="str">
        <f>_xlfn.XLOOKUP('Sheet1 (4)'!AB1235,'Sheet1 (3)'!B:B,'Sheet1 (3)'!D:D,"",0)</f>
        <v>スタンダード</v>
      </c>
    </row>
    <row r="1230" spans="1:25" x14ac:dyDescent="0.2">
      <c r="A1230">
        <v>1229</v>
      </c>
      <c r="B1230" s="1" t="str">
        <f>_xlfn.XLOOKUP('Sheet1 (4)'!AB1236,'Sheet1 (3)'!B:B,'Sheet1 (3)'!C:C,"",0)</f>
        <v>ヒューマンステージホールディングス</v>
      </c>
      <c r="C1230" s="1" t="str">
        <f>_xlfn.XLOOKUP('Sheet1 (4)'!AB1236,'Sheet1 (3)'!B:B,'Sheet1 (3)'!F:F,"",0)</f>
        <v>サービス業</v>
      </c>
      <c r="D1230" s="1">
        <f>ROUND('Sheet1 (4)'!E1236/100000000,2)</f>
        <v>0.01</v>
      </c>
      <c r="E1230" s="1" t="e">
        <f>ROUND('Sheet1 (4)'!F1236/100,2)</f>
        <v>#VALUE!</v>
      </c>
      <c r="F1230" s="1" t="e">
        <f>ROUND('Sheet1 (4)'!G1236/100,2)</f>
        <v>#VALUE!</v>
      </c>
      <c r="G1230" s="1" t="e">
        <f>ROUND('Sheet1 (4)'!H1236/100,2)</f>
        <v>#VALUE!</v>
      </c>
      <c r="H1230" s="1">
        <f>ROUND('Sheet1 (4)'!I1236/100,2)</f>
        <v>0.05</v>
      </c>
      <c r="I1230" s="1">
        <f>ROUND('Sheet1 (4)'!J1236/100,2)</f>
        <v>-0.47</v>
      </c>
      <c r="J1230" s="1" t="e">
        <f>ROUND('Sheet1 (4)'!K1236/100,2)</f>
        <v>#VALUE!</v>
      </c>
      <c r="K1230" s="1" t="e">
        <f>ROUND('Sheet1 (4)'!L1236/100,2)</f>
        <v>#VALUE!</v>
      </c>
      <c r="L1230" s="4" t="e">
        <f>ROUND(('Sheet1 (4)'!M1236+'Sheet1 (4)'!R1236)/100,2)</f>
        <v>#VALUE!</v>
      </c>
      <c r="M1230" s="4" t="e">
        <f>ROUND(('Sheet1 (4)'!N1236+'Sheet1 (4)'!S1236)/100,2)</f>
        <v>#VALUE!</v>
      </c>
      <c r="N1230" s="4" t="e">
        <f>ROUND(('Sheet1 (4)'!O1236+'Sheet1 (4)'!T1236)/100,2)</f>
        <v>#VALUE!</v>
      </c>
      <c r="O1230" s="4" t="e">
        <f>ROUND(('Sheet1 (4)'!P1236+'Sheet1 (4)'!U1236)/100,2)</f>
        <v>#VALUE!</v>
      </c>
      <c r="P1230" s="4">
        <f>ROUND(('Sheet1 (4)'!Q1236+'Sheet1 (4)'!V1236)/100,2)</f>
        <v>-5.79</v>
      </c>
      <c r="Q1230" s="7" t="e">
        <f>ROUND('Sheet1 (4)'!W1236/100,2)</f>
        <v>#VALUE!</v>
      </c>
      <c r="R1230" s="7" t="e">
        <f>ROUND('Sheet1 (4)'!X1236/100,2)</f>
        <v>#VALUE!</v>
      </c>
      <c r="S1230" s="7" t="e">
        <f>ROUND('Sheet1 (4)'!Y1236/100,2)</f>
        <v>#VALUE!</v>
      </c>
      <c r="T1230" s="7" t="e">
        <f>ROUND('Sheet1 (4)'!Z1236/100,2)</f>
        <v>#VALUE!</v>
      </c>
      <c r="U1230" s="7">
        <f>ROUND('Sheet1 (4)'!AA1236/100,2)</f>
        <v>0.02</v>
      </c>
      <c r="V1230" s="1" t="str">
        <f>'Sheet1 (4)'!AB1236&amp;".T"</f>
        <v>321A.T</v>
      </c>
      <c r="W1230">
        <f>ROUND('Sheet1 (4)'!AC1236,2)</f>
        <v>21.13</v>
      </c>
      <c r="X1230" t="e">
        <f>ROUND('Sheet1 (4)'!AD1236,2)</f>
        <v>#VALUE!</v>
      </c>
      <c r="Y1230" t="str">
        <f>_xlfn.XLOOKUP('Sheet1 (4)'!AB1236,'Sheet1 (3)'!B:B,'Sheet1 (3)'!D:D,"",0)</f>
        <v>PRO Market</v>
      </c>
    </row>
    <row r="1231" spans="1:25" x14ac:dyDescent="0.2">
      <c r="A1231">
        <v>1230</v>
      </c>
      <c r="B1231" s="1" t="str">
        <f>_xlfn.XLOOKUP('Sheet1 (4)'!AB1237,'Sheet1 (3)'!B:B,'Sheet1 (3)'!C:C,"",0)</f>
        <v>ヒューマンテクノロジーズ</v>
      </c>
      <c r="C1231" s="1" t="str">
        <f>_xlfn.XLOOKUP('Sheet1 (4)'!AB1237,'Sheet1 (3)'!B:B,'Sheet1 (3)'!F:F,"",0)</f>
        <v>情報・通信業</v>
      </c>
      <c r="D1231" s="1">
        <f>ROUND('Sheet1 (4)'!E1237/100000000,2)</f>
        <v>0.1</v>
      </c>
      <c r="E1231" s="1" t="e">
        <f>ROUND('Sheet1 (4)'!F1237/100,2)</f>
        <v>#VALUE!</v>
      </c>
      <c r="F1231" s="1">
        <f>ROUND('Sheet1 (4)'!G1237/100,2)</f>
        <v>5.92</v>
      </c>
      <c r="G1231" s="1">
        <f>ROUND('Sheet1 (4)'!H1237/100,2)</f>
        <v>3.29</v>
      </c>
      <c r="H1231" s="1">
        <f>ROUND('Sheet1 (4)'!I1237/100,2)</f>
        <v>5.2</v>
      </c>
      <c r="I1231" s="1">
        <f>ROUND('Sheet1 (4)'!J1237/100,2)</f>
        <v>9.31</v>
      </c>
      <c r="J1231" s="1">
        <f>ROUND('Sheet1 (4)'!K1237/100,2)</f>
        <v>13.3</v>
      </c>
      <c r="K1231" s="1">
        <f>ROUND('Sheet1 (4)'!L1237/100,2)</f>
        <v>18.010000000000002</v>
      </c>
      <c r="L1231" s="4" t="e">
        <f>ROUND(('Sheet1 (4)'!M1237+'Sheet1 (4)'!R1237)/100,2)</f>
        <v>#VALUE!</v>
      </c>
      <c r="M1231" s="4" t="e">
        <f>ROUND(('Sheet1 (4)'!N1237+'Sheet1 (4)'!S1237)/100,2)</f>
        <v>#VALUE!</v>
      </c>
      <c r="N1231" s="4" t="e">
        <f>ROUND(('Sheet1 (4)'!O1237+'Sheet1 (4)'!T1237)/100,2)</f>
        <v>#VALUE!</v>
      </c>
      <c r="O1231" s="4">
        <f>ROUND(('Sheet1 (4)'!P1237+'Sheet1 (4)'!U1237)/100,2)</f>
        <v>1.1299999999999999</v>
      </c>
      <c r="P1231" s="4">
        <f>ROUND(('Sheet1 (4)'!Q1237+'Sheet1 (4)'!V1237)/100,2)</f>
        <v>7.91</v>
      </c>
      <c r="Q1231" s="7" t="e">
        <f>ROUND('Sheet1 (4)'!W1237/100,2)</f>
        <v>#VALUE!</v>
      </c>
      <c r="R1231" s="7" t="e">
        <f>ROUND('Sheet1 (4)'!X1237/100,2)</f>
        <v>#VALUE!</v>
      </c>
      <c r="S1231" s="7">
        <f>ROUND('Sheet1 (4)'!Y1237/100,2)</f>
        <v>0.13</v>
      </c>
      <c r="T1231" s="7">
        <f>ROUND('Sheet1 (4)'!Z1237/100,2)</f>
        <v>0.12</v>
      </c>
      <c r="U1231" s="7">
        <f>ROUND('Sheet1 (4)'!AA1237/100,2)</f>
        <v>0.16</v>
      </c>
      <c r="V1231" s="1" t="str">
        <f>'Sheet1 (4)'!AB1237&amp;".T"</f>
        <v>5621.T</v>
      </c>
      <c r="W1231">
        <f>ROUND('Sheet1 (4)'!AC1237,2)</f>
        <v>29.5</v>
      </c>
      <c r="X1231">
        <f>ROUND('Sheet1 (4)'!AD1237,2)</f>
        <v>4.7699999999999996</v>
      </c>
      <c r="Y1231" t="str">
        <f>_xlfn.XLOOKUP('Sheet1 (4)'!AB1237,'Sheet1 (3)'!B:B,'Sheet1 (3)'!D:D,"",0)</f>
        <v>グロース</v>
      </c>
    </row>
    <row r="1232" spans="1:25" x14ac:dyDescent="0.2">
      <c r="A1232">
        <v>1231</v>
      </c>
      <c r="B1232" s="1" t="str">
        <f>_xlfn.XLOOKUP('Sheet1 (4)'!AB1238,'Sheet1 (3)'!B:B,'Sheet1 (3)'!C:C,"",0)</f>
        <v>ハークスレイ</v>
      </c>
      <c r="C1232" s="1" t="str">
        <f>_xlfn.XLOOKUP('Sheet1 (4)'!AB1238,'Sheet1 (3)'!B:B,'Sheet1 (3)'!F:F,"",0)</f>
        <v>小売業</v>
      </c>
      <c r="D1232" s="1">
        <f>ROUND('Sheet1 (4)'!E1238/100000000,2)</f>
        <v>0.18</v>
      </c>
      <c r="E1232" s="1">
        <f>ROUND('Sheet1 (4)'!F1238/100,2)</f>
        <v>4.01</v>
      </c>
      <c r="F1232" s="1">
        <f>ROUND('Sheet1 (4)'!G1238/100,2)</f>
        <v>11.04</v>
      </c>
      <c r="G1232" s="1">
        <f>ROUND('Sheet1 (4)'!H1238/100,2)</f>
        <v>14.61</v>
      </c>
      <c r="H1232" s="1">
        <f>ROUND('Sheet1 (4)'!I1238/100,2)</f>
        <v>24.37</v>
      </c>
      <c r="I1232" s="1">
        <f>ROUND('Sheet1 (4)'!J1238/100,2)</f>
        <v>19.329999999999998</v>
      </c>
      <c r="J1232" s="1">
        <f>ROUND('Sheet1 (4)'!K1238/100,2)</f>
        <v>19</v>
      </c>
      <c r="K1232" s="1">
        <f>ROUND('Sheet1 (4)'!L1238/100,2)</f>
        <v>20</v>
      </c>
      <c r="L1232" s="4">
        <f>ROUND(('Sheet1 (4)'!M1238+'Sheet1 (4)'!R1238)/100,2)</f>
        <v>-43.44</v>
      </c>
      <c r="M1232" s="4">
        <f>ROUND(('Sheet1 (4)'!N1238+'Sheet1 (4)'!S1238)/100,2)</f>
        <v>-26.5</v>
      </c>
      <c r="N1232" s="4">
        <f>ROUND(('Sheet1 (4)'!O1238+'Sheet1 (4)'!T1238)/100,2)</f>
        <v>-63.08</v>
      </c>
      <c r="O1232" s="4">
        <f>ROUND(('Sheet1 (4)'!P1238+'Sheet1 (4)'!U1238)/100,2)</f>
        <v>8.5500000000000007</v>
      </c>
      <c r="P1232" s="4">
        <f>ROUND(('Sheet1 (4)'!Q1238+'Sheet1 (4)'!V1238)/100,2)</f>
        <v>-66.39</v>
      </c>
      <c r="Q1232" s="7">
        <f>ROUND('Sheet1 (4)'!W1238/100,2)</f>
        <v>0</v>
      </c>
      <c r="R1232" s="7">
        <f>ROUND('Sheet1 (4)'!X1238/100,2)</f>
        <v>0.05</v>
      </c>
      <c r="S1232" s="7">
        <f>ROUND('Sheet1 (4)'!Y1238/100,2)</f>
        <v>0.05</v>
      </c>
      <c r="T1232" s="7">
        <f>ROUND('Sheet1 (4)'!Z1238/100,2)</f>
        <v>7.0000000000000007E-2</v>
      </c>
      <c r="U1232" s="7">
        <f>ROUND('Sheet1 (4)'!AA1238/100,2)</f>
        <v>0.05</v>
      </c>
      <c r="V1232" s="1" t="str">
        <f>'Sheet1 (4)'!AB1238&amp;".T"</f>
        <v>7561.T</v>
      </c>
      <c r="W1232">
        <f>ROUND('Sheet1 (4)'!AC1238,2)</f>
        <v>13.58</v>
      </c>
      <c r="X1232">
        <f>ROUND('Sheet1 (4)'!AD1238,2)</f>
        <v>0.49</v>
      </c>
      <c r="Y1232" t="str">
        <f>_xlfn.XLOOKUP('Sheet1 (4)'!AB1238,'Sheet1 (3)'!B:B,'Sheet1 (3)'!D:D,"",0)</f>
        <v>スタンダード</v>
      </c>
    </row>
    <row r="1233" spans="1:25" x14ac:dyDescent="0.2">
      <c r="A1233">
        <v>1232</v>
      </c>
      <c r="B1233" s="1" t="str">
        <f>_xlfn.XLOOKUP('Sheet1 (4)'!AB1239,'Sheet1 (3)'!B:B,'Sheet1 (3)'!C:C,"",0)</f>
        <v>ハイブリッドテクノロジーズ</v>
      </c>
      <c r="C1233" s="1" t="str">
        <f>_xlfn.XLOOKUP('Sheet1 (4)'!AB1239,'Sheet1 (3)'!B:B,'Sheet1 (3)'!F:F,"",0)</f>
        <v>情報・通信業</v>
      </c>
      <c r="D1233" s="1">
        <f>ROUND('Sheet1 (4)'!E1239/100000000,2)</f>
        <v>0.11</v>
      </c>
      <c r="E1233" s="1">
        <f>ROUND('Sheet1 (4)'!F1239/100,2)</f>
        <v>0.96</v>
      </c>
      <c r="F1233" s="1">
        <f>ROUND('Sheet1 (4)'!G1239/100,2)</f>
        <v>2.89</v>
      </c>
      <c r="G1233" s="1">
        <f>ROUND('Sheet1 (4)'!H1239/100,2)</f>
        <v>2.5499999999999998</v>
      </c>
      <c r="H1233" s="1">
        <f>ROUND('Sheet1 (4)'!I1239/100,2)</f>
        <v>1.32</v>
      </c>
      <c r="I1233" s="1">
        <f>ROUND('Sheet1 (4)'!J1239/100,2)</f>
        <v>1.32</v>
      </c>
      <c r="J1233" s="1" t="e">
        <f>ROUND('Sheet1 (4)'!K1239/100,2)</f>
        <v>#VALUE!</v>
      </c>
      <c r="K1233" s="1" t="e">
        <f>ROUND('Sheet1 (4)'!L1239/100,2)</f>
        <v>#VALUE!</v>
      </c>
      <c r="L1233" s="4">
        <f>ROUND(('Sheet1 (4)'!M1239+'Sheet1 (4)'!R1239)/100,2)</f>
        <v>-2.77</v>
      </c>
      <c r="M1233" s="4">
        <f>ROUND(('Sheet1 (4)'!N1239+'Sheet1 (4)'!S1239)/100,2)</f>
        <v>0.97</v>
      </c>
      <c r="N1233" s="4">
        <f>ROUND(('Sheet1 (4)'!O1239+'Sheet1 (4)'!T1239)/100,2)</f>
        <v>-4.34</v>
      </c>
      <c r="O1233" s="4">
        <f>ROUND(('Sheet1 (4)'!P1239+'Sheet1 (4)'!U1239)/100,2)</f>
        <v>0.61</v>
      </c>
      <c r="P1233" s="4">
        <f>ROUND(('Sheet1 (4)'!Q1239+'Sheet1 (4)'!V1239)/100,2)</f>
        <v>0.61</v>
      </c>
      <c r="Q1233" s="7">
        <f>ROUND('Sheet1 (4)'!W1239/100,2)</f>
        <v>0.22</v>
      </c>
      <c r="R1233" s="7">
        <f>ROUND('Sheet1 (4)'!X1239/100,2)</f>
        <v>0.18</v>
      </c>
      <c r="S1233" s="7">
        <f>ROUND('Sheet1 (4)'!Y1239/100,2)</f>
        <v>7.0000000000000007E-2</v>
      </c>
      <c r="T1233" s="7">
        <f>ROUND('Sheet1 (4)'!Z1239/100,2)</f>
        <v>0.03</v>
      </c>
      <c r="U1233" s="7">
        <f>ROUND('Sheet1 (4)'!AA1239/100,2)</f>
        <v>0.03</v>
      </c>
      <c r="V1233" s="1" t="str">
        <f>'Sheet1 (4)'!AB1239&amp;".T"</f>
        <v>4260.T</v>
      </c>
      <c r="W1233" t="e">
        <f>ROUND('Sheet1 (4)'!AC1239,2)</f>
        <v>#VALUE!</v>
      </c>
      <c r="X1233">
        <f>ROUND('Sheet1 (4)'!AD1239,2)</f>
        <v>1.73</v>
      </c>
      <c r="Y1233" t="str">
        <f>_xlfn.XLOOKUP('Sheet1 (4)'!AB1239,'Sheet1 (3)'!B:B,'Sheet1 (3)'!D:D,"",0)</f>
        <v>グロース</v>
      </c>
    </row>
    <row r="1234" spans="1:25" x14ac:dyDescent="0.2">
      <c r="A1234">
        <v>1233</v>
      </c>
      <c r="B1234" s="1" t="str">
        <f>_xlfn.XLOOKUP('Sheet1 (4)'!AB1240,'Sheet1 (3)'!B:B,'Sheet1 (3)'!C:C,"",0)</f>
        <v>表示灯</v>
      </c>
      <c r="C1234" s="1" t="str">
        <f>_xlfn.XLOOKUP('Sheet1 (4)'!AB1240,'Sheet1 (3)'!B:B,'Sheet1 (3)'!F:F,"",0)</f>
        <v>サービス業</v>
      </c>
      <c r="D1234" s="1">
        <f>ROUND('Sheet1 (4)'!E1240/100000000,2)</f>
        <v>0.05</v>
      </c>
      <c r="E1234" s="1">
        <f>ROUND('Sheet1 (4)'!F1240/100,2)</f>
        <v>13.44</v>
      </c>
      <c r="F1234" s="1">
        <f>ROUND('Sheet1 (4)'!G1240/100,2)</f>
        <v>7.25</v>
      </c>
      <c r="G1234" s="1">
        <f>ROUND('Sheet1 (4)'!H1240/100,2)</f>
        <v>5.5</v>
      </c>
      <c r="H1234" s="1">
        <f>ROUND('Sheet1 (4)'!I1240/100,2)</f>
        <v>7.42</v>
      </c>
      <c r="I1234" s="1">
        <f>ROUND('Sheet1 (4)'!J1240/100,2)</f>
        <v>9.7799999999999994</v>
      </c>
      <c r="J1234" s="1" t="e">
        <f>ROUND('Sheet1 (4)'!K1240/100,2)</f>
        <v>#VALUE!</v>
      </c>
      <c r="K1234" s="1" t="e">
        <f>ROUND('Sheet1 (4)'!L1240/100,2)</f>
        <v>#VALUE!</v>
      </c>
      <c r="L1234" s="4">
        <f>ROUND(('Sheet1 (4)'!M1240+'Sheet1 (4)'!R1240)/100,2)</f>
        <v>17.809999999999999</v>
      </c>
      <c r="M1234" s="4">
        <f>ROUND(('Sheet1 (4)'!N1240+'Sheet1 (4)'!S1240)/100,2)</f>
        <v>-16.91</v>
      </c>
      <c r="N1234" s="4">
        <f>ROUND(('Sheet1 (4)'!O1240+'Sheet1 (4)'!T1240)/100,2)</f>
        <v>-6.71</v>
      </c>
      <c r="O1234" s="4">
        <f>ROUND(('Sheet1 (4)'!P1240+'Sheet1 (4)'!U1240)/100,2)</f>
        <v>6.68</v>
      </c>
      <c r="P1234" s="4">
        <f>ROUND(('Sheet1 (4)'!Q1240+'Sheet1 (4)'!V1240)/100,2)</f>
        <v>-4.05</v>
      </c>
      <c r="Q1234" s="7">
        <f>ROUND('Sheet1 (4)'!W1240/100,2)</f>
        <v>0.18</v>
      </c>
      <c r="R1234" s="7">
        <f>ROUND('Sheet1 (4)'!X1240/100,2)</f>
        <v>0.06</v>
      </c>
      <c r="S1234" s="7">
        <f>ROUND('Sheet1 (4)'!Y1240/100,2)</f>
        <v>0.01</v>
      </c>
      <c r="T1234" s="7">
        <f>ROUND('Sheet1 (4)'!Z1240/100,2)</f>
        <v>0.05</v>
      </c>
      <c r="U1234" s="7">
        <f>ROUND('Sheet1 (4)'!AA1240/100,2)</f>
        <v>0.09</v>
      </c>
      <c r="V1234" s="1" t="str">
        <f>'Sheet1 (4)'!AB1240&amp;".T"</f>
        <v>7368.T</v>
      </c>
      <c r="W1234">
        <f>ROUND('Sheet1 (4)'!AC1240,2)</f>
        <v>10.199999999999999</v>
      </c>
      <c r="X1234">
        <f>ROUND('Sheet1 (4)'!AD1240,2)</f>
        <v>0.96</v>
      </c>
      <c r="Y1234" t="str">
        <f>_xlfn.XLOOKUP('Sheet1 (4)'!AB1240,'Sheet1 (3)'!B:B,'Sheet1 (3)'!D:D,"",0)</f>
        <v>スタンダード</v>
      </c>
    </row>
    <row r="1235" spans="1:25" x14ac:dyDescent="0.2">
      <c r="A1235">
        <v>1234</v>
      </c>
      <c r="B1235" s="1" t="str">
        <f>_xlfn.XLOOKUP('Sheet1 (4)'!AB1241,'Sheet1 (3)'!B:B,'Sheet1 (3)'!C:C,"",0)</f>
        <v>兵機海運</v>
      </c>
      <c r="C1235" s="1" t="str">
        <f>_xlfn.XLOOKUP('Sheet1 (4)'!AB1241,'Sheet1 (3)'!B:B,'Sheet1 (3)'!F:F,"",0)</f>
        <v>倉庫・運輸関連業</v>
      </c>
      <c r="D1235" s="1">
        <f>ROUND('Sheet1 (4)'!E1241/100000000,2)</f>
        <v>0.01</v>
      </c>
      <c r="E1235" s="1">
        <f>ROUND('Sheet1 (4)'!F1241/100,2)</f>
        <v>1.87</v>
      </c>
      <c r="F1235" s="1">
        <f>ROUND('Sheet1 (4)'!G1241/100,2)</f>
        <v>4.8899999999999997</v>
      </c>
      <c r="G1235" s="1">
        <f>ROUND('Sheet1 (4)'!H1241/100,2)</f>
        <v>5.48</v>
      </c>
      <c r="H1235" s="1" t="e">
        <f>ROUND('Sheet1 (4)'!I1241/100,2)</f>
        <v>#VALUE!</v>
      </c>
      <c r="I1235" s="1">
        <f>ROUND('Sheet1 (4)'!J1241/100,2)</f>
        <v>5.48</v>
      </c>
      <c r="J1235" s="1" t="e">
        <f>ROUND('Sheet1 (4)'!K1241/100,2)</f>
        <v>#VALUE!</v>
      </c>
      <c r="K1235" s="1" t="e">
        <f>ROUND('Sheet1 (4)'!L1241/100,2)</f>
        <v>#VALUE!</v>
      </c>
      <c r="L1235" s="4">
        <f>ROUND(('Sheet1 (4)'!M1241+'Sheet1 (4)'!R1241)/100,2)</f>
        <v>12.06</v>
      </c>
      <c r="M1235" s="4">
        <f>ROUND(('Sheet1 (4)'!N1241+'Sheet1 (4)'!S1241)/100,2)</f>
        <v>-4.28</v>
      </c>
      <c r="N1235" s="4">
        <f>ROUND(('Sheet1 (4)'!O1241+'Sheet1 (4)'!T1241)/100,2)</f>
        <v>4.7300000000000004</v>
      </c>
      <c r="O1235" s="4" t="e">
        <f>ROUND(('Sheet1 (4)'!P1241+'Sheet1 (4)'!U1241)/100,2)</f>
        <v>#VALUE!</v>
      </c>
      <c r="P1235" s="4">
        <f>ROUND(('Sheet1 (4)'!Q1241+'Sheet1 (4)'!V1241)/100,2)</f>
        <v>4.7300000000000004</v>
      </c>
      <c r="Q1235" s="7">
        <f>ROUND('Sheet1 (4)'!W1241/100,2)</f>
        <v>0.12</v>
      </c>
      <c r="R1235" s="7">
        <f>ROUND('Sheet1 (4)'!X1241/100,2)</f>
        <v>0.11</v>
      </c>
      <c r="S1235" s="7">
        <f>ROUND('Sheet1 (4)'!Y1241/100,2)</f>
        <v>0.12</v>
      </c>
      <c r="T1235" s="7" t="e">
        <f>ROUND('Sheet1 (4)'!Z1241/100,2)</f>
        <v>#VALUE!</v>
      </c>
      <c r="U1235" s="7">
        <f>ROUND('Sheet1 (4)'!AA1241/100,2)</f>
        <v>0.12</v>
      </c>
      <c r="V1235" s="1" t="str">
        <f>'Sheet1 (4)'!AB1241&amp;".T"</f>
        <v>9362.T</v>
      </c>
      <c r="W1235">
        <f>ROUND('Sheet1 (4)'!AC1241,2)</f>
        <v>10.050000000000001</v>
      </c>
      <c r="X1235">
        <f>ROUND('Sheet1 (4)'!AD1241,2)</f>
        <v>0.85</v>
      </c>
      <c r="Y1235" t="str">
        <f>_xlfn.XLOOKUP('Sheet1 (4)'!AB1241,'Sheet1 (3)'!B:B,'Sheet1 (3)'!D:D,"",0)</f>
        <v>スタンダード</v>
      </c>
    </row>
    <row r="1236" spans="1:25" x14ac:dyDescent="0.2">
      <c r="A1236">
        <v>1235</v>
      </c>
      <c r="B1236" s="1" t="str">
        <f>_xlfn.XLOOKUP('Sheet1 (4)'!AB1242,'Sheet1 (3)'!B:B,'Sheet1 (3)'!C:C,"",0)</f>
        <v>ハイパー</v>
      </c>
      <c r="C1236" s="1" t="str">
        <f>_xlfn.XLOOKUP('Sheet1 (4)'!AB1242,'Sheet1 (3)'!B:B,'Sheet1 (3)'!F:F,"",0)</f>
        <v>卸売業</v>
      </c>
      <c r="D1236" s="1">
        <f>ROUND('Sheet1 (4)'!E1242/100000000,2)</f>
        <v>0.1</v>
      </c>
      <c r="E1236" s="1">
        <f>ROUND('Sheet1 (4)'!F1242/100,2)</f>
        <v>0.49</v>
      </c>
      <c r="F1236" s="1">
        <f>ROUND('Sheet1 (4)'!G1242/100,2)</f>
        <v>-0.45</v>
      </c>
      <c r="G1236" s="1">
        <f>ROUND('Sheet1 (4)'!H1242/100,2)</f>
        <v>1.21</v>
      </c>
      <c r="H1236" s="1">
        <f>ROUND('Sheet1 (4)'!I1242/100,2)</f>
        <v>2.62</v>
      </c>
      <c r="I1236" s="1">
        <f>ROUND('Sheet1 (4)'!J1242/100,2)</f>
        <v>2.62</v>
      </c>
      <c r="J1236" s="1" t="e">
        <f>ROUND('Sheet1 (4)'!K1242/100,2)</f>
        <v>#VALUE!</v>
      </c>
      <c r="K1236" s="1" t="e">
        <f>ROUND('Sheet1 (4)'!L1242/100,2)</f>
        <v>#VALUE!</v>
      </c>
      <c r="L1236" s="4">
        <f>ROUND(('Sheet1 (4)'!M1242+'Sheet1 (4)'!R1242)/100,2)</f>
        <v>-7.0000000000000007E-2</v>
      </c>
      <c r="M1236" s="4">
        <f>ROUND(('Sheet1 (4)'!N1242+'Sheet1 (4)'!S1242)/100,2)</f>
        <v>-11.36</v>
      </c>
      <c r="N1236" s="4">
        <f>ROUND(('Sheet1 (4)'!O1242+'Sheet1 (4)'!T1242)/100,2)</f>
        <v>4.03</v>
      </c>
      <c r="O1236" s="4">
        <f>ROUND(('Sheet1 (4)'!P1242+'Sheet1 (4)'!U1242)/100,2)</f>
        <v>1.68</v>
      </c>
      <c r="P1236" s="4">
        <f>ROUND(('Sheet1 (4)'!Q1242+'Sheet1 (4)'!V1242)/100,2)</f>
        <v>1.68</v>
      </c>
      <c r="Q1236" s="7">
        <f>ROUND('Sheet1 (4)'!W1242/100,2)</f>
        <v>-0.02</v>
      </c>
      <c r="R1236" s="7">
        <f>ROUND('Sheet1 (4)'!X1242/100,2)</f>
        <v>-0.16</v>
      </c>
      <c r="S1236" s="7">
        <f>ROUND('Sheet1 (4)'!Y1242/100,2)</f>
        <v>0.03</v>
      </c>
      <c r="T1236" s="7">
        <f>ROUND('Sheet1 (4)'!Z1242/100,2)</f>
        <v>0.08</v>
      </c>
      <c r="U1236" s="7">
        <f>ROUND('Sheet1 (4)'!AA1242/100,2)</f>
        <v>0.08</v>
      </c>
      <c r="V1236" s="1" t="str">
        <f>'Sheet1 (4)'!AB1242&amp;".T"</f>
        <v>3054.T</v>
      </c>
      <c r="W1236">
        <f>ROUND('Sheet1 (4)'!AC1242,2)</f>
        <v>10.39</v>
      </c>
      <c r="X1236">
        <f>ROUND('Sheet1 (4)'!AD1242,2)</f>
        <v>0.99</v>
      </c>
      <c r="Y1236" t="str">
        <f>_xlfn.XLOOKUP('Sheet1 (4)'!AB1242,'Sheet1 (3)'!B:B,'Sheet1 (3)'!D:D,"",0)</f>
        <v>スタンダード</v>
      </c>
    </row>
    <row r="1237" spans="1:25" x14ac:dyDescent="0.2">
      <c r="A1237">
        <v>1236</v>
      </c>
      <c r="B1237" s="1" t="str">
        <f>_xlfn.XLOOKUP('Sheet1 (4)'!AB1243,'Sheet1 (3)'!B:B,'Sheet1 (3)'!C:C,"",0)</f>
        <v>ＨＹＵＧＡ　ＰＲＩＭＡＲＹ　ＣＡＲＥ</v>
      </c>
      <c r="C1237" s="1" t="str">
        <f>_xlfn.XLOOKUP('Sheet1 (4)'!AB1243,'Sheet1 (3)'!B:B,'Sheet1 (3)'!F:F,"",0)</f>
        <v>小売業</v>
      </c>
      <c r="D1237" s="1">
        <f>ROUND('Sheet1 (4)'!E1243/100000000,2)</f>
        <v>7.0000000000000007E-2</v>
      </c>
      <c r="E1237" s="1" t="e">
        <f>ROUND('Sheet1 (4)'!F1243/100,2)</f>
        <v>#VALUE!</v>
      </c>
      <c r="F1237" s="1" t="e">
        <f>ROUND('Sheet1 (4)'!G1243/100,2)</f>
        <v>#VALUE!</v>
      </c>
      <c r="G1237" s="1" t="e">
        <f>ROUND('Sheet1 (4)'!H1243/100,2)</f>
        <v>#VALUE!</v>
      </c>
      <c r="H1237" s="1">
        <f>ROUND('Sheet1 (4)'!I1243/100,2)</f>
        <v>7.1</v>
      </c>
      <c r="I1237" s="1">
        <f>ROUND('Sheet1 (4)'!J1243/100,2)</f>
        <v>10.51</v>
      </c>
      <c r="J1237" s="1" t="e">
        <f>ROUND('Sheet1 (4)'!K1243/100,2)</f>
        <v>#VALUE!</v>
      </c>
      <c r="K1237" s="1" t="e">
        <f>ROUND('Sheet1 (4)'!L1243/100,2)</f>
        <v>#VALUE!</v>
      </c>
      <c r="L1237" s="4" t="e">
        <f>ROUND(('Sheet1 (4)'!M1243+'Sheet1 (4)'!R1243)/100,2)</f>
        <v>#VALUE!</v>
      </c>
      <c r="M1237" s="4" t="e">
        <f>ROUND(('Sheet1 (4)'!N1243+'Sheet1 (4)'!S1243)/100,2)</f>
        <v>#VALUE!</v>
      </c>
      <c r="N1237" s="4" t="e">
        <f>ROUND(('Sheet1 (4)'!O1243+'Sheet1 (4)'!T1243)/100,2)</f>
        <v>#VALUE!</v>
      </c>
      <c r="O1237" s="4">
        <f>ROUND(('Sheet1 (4)'!P1243+'Sheet1 (4)'!U1243)/100,2)</f>
        <v>-4.1900000000000004</v>
      </c>
      <c r="P1237" s="4">
        <f>ROUND(('Sheet1 (4)'!Q1243+'Sheet1 (4)'!V1243)/100,2)</f>
        <v>2.98</v>
      </c>
      <c r="Q1237" s="7" t="e">
        <f>ROUND('Sheet1 (4)'!W1243/100,2)</f>
        <v>#VALUE!</v>
      </c>
      <c r="R1237" s="7" t="e">
        <f>ROUND('Sheet1 (4)'!X1243/100,2)</f>
        <v>#VALUE!</v>
      </c>
      <c r="S1237" s="7" t="e">
        <f>ROUND('Sheet1 (4)'!Y1243/100,2)</f>
        <v>#VALUE!</v>
      </c>
      <c r="T1237" s="7" t="e">
        <f>ROUND('Sheet1 (4)'!Z1243/100,2)</f>
        <v>#VALUE!</v>
      </c>
      <c r="U1237" s="7">
        <f>ROUND('Sheet1 (4)'!AA1243/100,2)</f>
        <v>0.36</v>
      </c>
      <c r="V1237" s="1" t="str">
        <f>'Sheet1 (4)'!AB1243&amp;".T"</f>
        <v>7133.T</v>
      </c>
      <c r="W1237">
        <f>ROUND('Sheet1 (4)'!AC1243,2)</f>
        <v>13.19</v>
      </c>
      <c r="X1237">
        <f>ROUND('Sheet1 (4)'!AD1243,2)</f>
        <v>3.85</v>
      </c>
      <c r="Y1237" t="str">
        <f>_xlfn.XLOOKUP('Sheet1 (4)'!AB1243,'Sheet1 (3)'!B:B,'Sheet1 (3)'!D:D,"",0)</f>
        <v>グロース</v>
      </c>
    </row>
    <row r="1238" spans="1:25" x14ac:dyDescent="0.2">
      <c r="A1238">
        <v>1237</v>
      </c>
      <c r="B1238" s="1" t="str">
        <f>_xlfn.XLOOKUP('Sheet1 (4)'!AB1244,'Sheet1 (3)'!B:B,'Sheet1 (3)'!C:C,"",0)</f>
        <v>アイキューブドシステムズ</v>
      </c>
      <c r="C1238" s="1" t="str">
        <f>_xlfn.XLOOKUP('Sheet1 (4)'!AB1244,'Sheet1 (3)'!B:B,'Sheet1 (3)'!F:F,"",0)</f>
        <v>情報・通信業</v>
      </c>
      <c r="D1238" s="1">
        <f>ROUND('Sheet1 (4)'!E1244/100000000,2)</f>
        <v>0.05</v>
      </c>
      <c r="E1238" s="1">
        <f>ROUND('Sheet1 (4)'!F1244/100,2)</f>
        <v>5.72</v>
      </c>
      <c r="F1238" s="1">
        <f>ROUND('Sheet1 (4)'!G1244/100,2)</f>
        <v>8.27</v>
      </c>
      <c r="G1238" s="1">
        <f>ROUND('Sheet1 (4)'!H1244/100,2)</f>
        <v>6.19</v>
      </c>
      <c r="H1238" s="1">
        <f>ROUND('Sheet1 (4)'!I1244/100,2)</f>
        <v>6.93</v>
      </c>
      <c r="I1238" s="1">
        <f>ROUND('Sheet1 (4)'!J1244/100,2)</f>
        <v>9.0500000000000007</v>
      </c>
      <c r="J1238" s="1" t="e">
        <f>ROUND('Sheet1 (4)'!K1244/100,2)</f>
        <v>#VALUE!</v>
      </c>
      <c r="K1238" s="1" t="e">
        <f>ROUND('Sheet1 (4)'!L1244/100,2)</f>
        <v>#VALUE!</v>
      </c>
      <c r="L1238" s="4" t="e">
        <f>ROUND(('Sheet1 (4)'!M1244+'Sheet1 (4)'!R1244)/100,2)</f>
        <v>#VALUE!</v>
      </c>
      <c r="M1238" s="4">
        <f>ROUND(('Sheet1 (4)'!N1244+'Sheet1 (4)'!S1244)/100,2)</f>
        <v>0.67</v>
      </c>
      <c r="N1238" s="4">
        <f>ROUND(('Sheet1 (4)'!O1244+'Sheet1 (4)'!T1244)/100,2)</f>
        <v>-1.83</v>
      </c>
      <c r="O1238" s="4">
        <f>ROUND(('Sheet1 (4)'!P1244+'Sheet1 (4)'!U1244)/100,2)</f>
        <v>2.0699999999999998</v>
      </c>
      <c r="P1238" s="4">
        <f>ROUND(('Sheet1 (4)'!Q1244+'Sheet1 (4)'!V1244)/100,2)</f>
        <v>9.7799999999999994</v>
      </c>
      <c r="Q1238" s="7">
        <f>ROUND('Sheet1 (4)'!W1244/100,2)</f>
        <v>0.35</v>
      </c>
      <c r="R1238" s="7">
        <f>ROUND('Sheet1 (4)'!X1244/100,2)</f>
        <v>0.28000000000000003</v>
      </c>
      <c r="S1238" s="7">
        <f>ROUND('Sheet1 (4)'!Y1244/100,2)</f>
        <v>0.18</v>
      </c>
      <c r="T1238" s="7">
        <f>ROUND('Sheet1 (4)'!Z1244/100,2)</f>
        <v>0.18</v>
      </c>
      <c r="U1238" s="7">
        <f>ROUND('Sheet1 (4)'!AA1244/100,2)</f>
        <v>0.21</v>
      </c>
      <c r="V1238" s="1" t="str">
        <f>'Sheet1 (4)'!AB1244&amp;".T"</f>
        <v>4495.T</v>
      </c>
      <c r="W1238">
        <f>ROUND('Sheet1 (4)'!AC1244,2)</f>
        <v>20.77</v>
      </c>
      <c r="X1238">
        <f>ROUND('Sheet1 (4)'!AD1244,2)</f>
        <v>4.29</v>
      </c>
      <c r="Y1238" t="str">
        <f>_xlfn.XLOOKUP('Sheet1 (4)'!AB1244,'Sheet1 (3)'!B:B,'Sheet1 (3)'!D:D,"",0)</f>
        <v>グロース</v>
      </c>
    </row>
    <row r="1239" spans="1:25" x14ac:dyDescent="0.2">
      <c r="A1239">
        <v>1238</v>
      </c>
      <c r="B1239" s="1" t="str">
        <f>_xlfn.XLOOKUP('Sheet1 (4)'!AB1245,'Sheet1 (3)'!B:B,'Sheet1 (3)'!C:C,"",0)</f>
        <v>アイエーグループ</v>
      </c>
      <c r="C1239" s="1" t="str">
        <f>_xlfn.XLOOKUP('Sheet1 (4)'!AB1245,'Sheet1 (3)'!B:B,'Sheet1 (3)'!F:F,"",0)</f>
        <v>小売業</v>
      </c>
      <c r="D1239" s="1">
        <f>ROUND('Sheet1 (4)'!E1245/100000000,2)</f>
        <v>0.01</v>
      </c>
      <c r="E1239" s="1">
        <f>ROUND('Sheet1 (4)'!F1245/100,2)</f>
        <v>-6.53</v>
      </c>
      <c r="F1239" s="1">
        <f>ROUND('Sheet1 (4)'!G1245/100,2)</f>
        <v>13.39</v>
      </c>
      <c r="G1239" s="1">
        <f>ROUND('Sheet1 (4)'!H1245/100,2)</f>
        <v>13.63</v>
      </c>
      <c r="H1239" s="1">
        <f>ROUND('Sheet1 (4)'!I1245/100,2)</f>
        <v>18.440000000000001</v>
      </c>
      <c r="I1239" s="1">
        <f>ROUND('Sheet1 (4)'!J1245/100,2)</f>
        <v>17.97</v>
      </c>
      <c r="J1239" s="1" t="e">
        <f>ROUND('Sheet1 (4)'!K1245/100,2)</f>
        <v>#VALUE!</v>
      </c>
      <c r="K1239" s="1" t="e">
        <f>ROUND('Sheet1 (4)'!L1245/100,2)</f>
        <v>#VALUE!</v>
      </c>
      <c r="L1239" s="4">
        <f>ROUND(('Sheet1 (4)'!M1245+'Sheet1 (4)'!R1245)/100,2)</f>
        <v>8.4499999999999993</v>
      </c>
      <c r="M1239" s="4">
        <f>ROUND(('Sheet1 (4)'!N1245+'Sheet1 (4)'!S1245)/100,2)</f>
        <v>23.02</v>
      </c>
      <c r="N1239" s="4">
        <f>ROUND(('Sheet1 (4)'!O1245+'Sheet1 (4)'!T1245)/100,2)</f>
        <v>12.08</v>
      </c>
      <c r="O1239" s="4">
        <f>ROUND(('Sheet1 (4)'!P1245+'Sheet1 (4)'!U1245)/100,2)</f>
        <v>10.050000000000001</v>
      </c>
      <c r="P1239" s="4">
        <f>ROUND(('Sheet1 (4)'!Q1245+'Sheet1 (4)'!V1245)/100,2)</f>
        <v>9.93</v>
      </c>
      <c r="Q1239" s="7">
        <f>ROUND('Sheet1 (4)'!W1245/100,2)</f>
        <v>-0.17</v>
      </c>
      <c r="R1239" s="7">
        <f>ROUND('Sheet1 (4)'!X1245/100,2)</f>
        <v>0.08</v>
      </c>
      <c r="S1239" s="7">
        <f>ROUND('Sheet1 (4)'!Y1245/100,2)</f>
        <v>0.08</v>
      </c>
      <c r="T1239" s="7">
        <f>ROUND('Sheet1 (4)'!Z1245/100,2)</f>
        <v>0.1</v>
      </c>
      <c r="U1239" s="7">
        <f>ROUND('Sheet1 (4)'!AA1245/100,2)</f>
        <v>0.08</v>
      </c>
      <c r="V1239" s="1" t="str">
        <f>'Sheet1 (4)'!AB1245&amp;".T"</f>
        <v>7509.T</v>
      </c>
      <c r="W1239">
        <f>ROUND('Sheet1 (4)'!AC1245,2)</f>
        <v>4.5599999999999996</v>
      </c>
      <c r="X1239">
        <f>ROUND('Sheet1 (4)'!AD1245,2)</f>
        <v>0.37</v>
      </c>
      <c r="Y1239" t="str">
        <f>_xlfn.XLOOKUP('Sheet1 (4)'!AB1245,'Sheet1 (3)'!B:B,'Sheet1 (3)'!D:D,"",0)</f>
        <v>スタンダード</v>
      </c>
    </row>
    <row r="1240" spans="1:25" x14ac:dyDescent="0.2">
      <c r="A1240">
        <v>1239</v>
      </c>
      <c r="B1240" s="1" t="str">
        <f>_xlfn.XLOOKUP('Sheet1 (4)'!AB1246,'Sheet1 (3)'!B:B,'Sheet1 (3)'!C:C,"",0)</f>
        <v>ＩＡＣＥトラベル</v>
      </c>
      <c r="C1240" s="1" t="str">
        <f>_xlfn.XLOOKUP('Sheet1 (4)'!AB1246,'Sheet1 (3)'!B:B,'Sheet1 (3)'!F:F,"",0)</f>
        <v>サービス業</v>
      </c>
      <c r="D1240" s="1">
        <f>ROUND('Sheet1 (4)'!E1246/100000000,2)</f>
        <v>0.05</v>
      </c>
      <c r="E1240" s="1" t="e">
        <f>ROUND('Sheet1 (4)'!F1246/100,2)</f>
        <v>#VALUE!</v>
      </c>
      <c r="F1240" s="1" t="e">
        <f>ROUND('Sheet1 (4)'!G1246/100,2)</f>
        <v>#VALUE!</v>
      </c>
      <c r="G1240" s="1">
        <f>ROUND('Sheet1 (4)'!H1246/100,2)</f>
        <v>1.23</v>
      </c>
      <c r="H1240" s="1">
        <f>ROUND('Sheet1 (4)'!I1246/100,2)</f>
        <v>4.26</v>
      </c>
      <c r="I1240" s="1">
        <f>ROUND('Sheet1 (4)'!J1246/100,2)</f>
        <v>6.08</v>
      </c>
      <c r="J1240" s="1" t="e">
        <f>ROUND('Sheet1 (4)'!K1246/100,2)</f>
        <v>#VALUE!</v>
      </c>
      <c r="K1240" s="1" t="e">
        <f>ROUND('Sheet1 (4)'!L1246/100,2)</f>
        <v>#VALUE!</v>
      </c>
      <c r="L1240" s="4" t="e">
        <f>ROUND(('Sheet1 (4)'!M1246+'Sheet1 (4)'!R1246)/100,2)</f>
        <v>#VALUE!</v>
      </c>
      <c r="M1240" s="4" t="e">
        <f>ROUND(('Sheet1 (4)'!N1246+'Sheet1 (4)'!S1246)/100,2)</f>
        <v>#VALUE!</v>
      </c>
      <c r="N1240" s="4" t="e">
        <f>ROUND(('Sheet1 (4)'!O1246+'Sheet1 (4)'!T1246)/100,2)</f>
        <v>#VALUE!</v>
      </c>
      <c r="O1240" s="4" t="e">
        <f>ROUND(('Sheet1 (4)'!P1246+'Sheet1 (4)'!U1246)/100,2)</f>
        <v>#VALUE!</v>
      </c>
      <c r="P1240" s="4">
        <f>ROUND(('Sheet1 (4)'!Q1246+'Sheet1 (4)'!V1246)/100,2)</f>
        <v>3.45</v>
      </c>
      <c r="Q1240" s="7" t="e">
        <f>ROUND('Sheet1 (4)'!W1246/100,2)</f>
        <v>#VALUE!</v>
      </c>
      <c r="R1240" s="7" t="e">
        <f>ROUND('Sheet1 (4)'!X1246/100,2)</f>
        <v>#VALUE!</v>
      </c>
      <c r="S1240" s="7" t="e">
        <f>ROUND('Sheet1 (4)'!Y1246/100,2)</f>
        <v>#VALUE!</v>
      </c>
      <c r="T1240" s="7">
        <f>ROUND('Sheet1 (4)'!Z1246/100,2)</f>
        <v>0.15</v>
      </c>
      <c r="U1240" s="7">
        <f>ROUND('Sheet1 (4)'!AA1246/100,2)</f>
        <v>0.15</v>
      </c>
      <c r="V1240" s="1" t="str">
        <f>'Sheet1 (4)'!AB1246&amp;".T"</f>
        <v>343A.T</v>
      </c>
      <c r="W1240">
        <f>ROUND('Sheet1 (4)'!AC1246,2)</f>
        <v>13.35</v>
      </c>
      <c r="X1240">
        <f>ROUND('Sheet1 (4)'!AD1246,2)</f>
        <v>1.74</v>
      </c>
      <c r="Y1240" t="str">
        <f>_xlfn.XLOOKUP('Sheet1 (4)'!AB1246,'Sheet1 (3)'!B:B,'Sheet1 (3)'!D:D,"",0)</f>
        <v>スタンダード</v>
      </c>
    </row>
    <row r="1241" spans="1:25" x14ac:dyDescent="0.2">
      <c r="A1241">
        <v>1240</v>
      </c>
      <c r="B1241" s="1" t="str">
        <f>_xlfn.XLOOKUP('Sheet1 (4)'!AB1247,'Sheet1 (3)'!B:B,'Sheet1 (3)'!C:C,"",0)</f>
        <v>イビデン</v>
      </c>
      <c r="C1241" s="1" t="str">
        <f>_xlfn.XLOOKUP('Sheet1 (4)'!AB1247,'Sheet1 (3)'!B:B,'Sheet1 (3)'!F:F,"",0)</f>
        <v>電気機器</v>
      </c>
      <c r="D1241" s="1">
        <f>ROUND('Sheet1 (4)'!E1247/100000000,2)</f>
        <v>1.4</v>
      </c>
      <c r="E1241" s="1">
        <f>ROUND('Sheet1 (4)'!F1247/100,2)</f>
        <v>386.35</v>
      </c>
      <c r="F1241" s="1">
        <f>ROUND('Sheet1 (4)'!G1247/100,2)</f>
        <v>708.21</v>
      </c>
      <c r="G1241" s="1">
        <f>ROUND('Sheet1 (4)'!H1247/100,2)</f>
        <v>723.64</v>
      </c>
      <c r="H1241" s="1">
        <f>ROUND('Sheet1 (4)'!I1247/100,2)</f>
        <v>475.69</v>
      </c>
      <c r="I1241" s="1">
        <f>ROUND('Sheet1 (4)'!J1247/100,2)</f>
        <v>458.79</v>
      </c>
      <c r="J1241" s="1">
        <f>ROUND('Sheet1 (4)'!K1247/100,2)</f>
        <v>614.15</v>
      </c>
      <c r="K1241" s="1">
        <f>ROUND('Sheet1 (4)'!L1247/100,2)</f>
        <v>828.26</v>
      </c>
      <c r="L1241" s="4">
        <f>ROUND(('Sheet1 (4)'!M1247+'Sheet1 (4)'!R1247)/100,2)</f>
        <v>-433.91</v>
      </c>
      <c r="M1241" s="4">
        <f>ROUND(('Sheet1 (4)'!N1247+'Sheet1 (4)'!S1247)/100,2)</f>
        <v>406.5</v>
      </c>
      <c r="N1241" s="4">
        <f>ROUND(('Sheet1 (4)'!O1247+'Sheet1 (4)'!T1247)/100,2)</f>
        <v>217.29</v>
      </c>
      <c r="O1241" s="4">
        <f>ROUND(('Sheet1 (4)'!P1247+'Sheet1 (4)'!U1247)/100,2)</f>
        <v>679.57</v>
      </c>
      <c r="P1241" s="4">
        <f>ROUND(('Sheet1 (4)'!Q1247+'Sheet1 (4)'!V1247)/100,2)</f>
        <v>-452.87</v>
      </c>
      <c r="Q1241" s="7">
        <f>ROUND('Sheet1 (4)'!W1247/100,2)</f>
        <v>0.09</v>
      </c>
      <c r="R1241" s="7">
        <f>ROUND('Sheet1 (4)'!X1247/100,2)</f>
        <v>0.12</v>
      </c>
      <c r="S1241" s="7">
        <f>ROUND('Sheet1 (4)'!Y1247/100,2)</f>
        <v>0.13</v>
      </c>
      <c r="T1241" s="7">
        <f>ROUND('Sheet1 (4)'!Z1247/100,2)</f>
        <v>7.0000000000000007E-2</v>
      </c>
      <c r="U1241" s="7">
        <f>ROUND('Sheet1 (4)'!AA1247/100,2)</f>
        <v>7.0000000000000007E-2</v>
      </c>
      <c r="V1241" s="1" t="str">
        <f>'Sheet1 (4)'!AB1247&amp;".T"</f>
        <v>4062.T</v>
      </c>
      <c r="W1241">
        <f>ROUND('Sheet1 (4)'!AC1247,2)</f>
        <v>54.14</v>
      </c>
      <c r="X1241">
        <f>ROUND('Sheet1 (4)'!AD1247,2)</f>
        <v>3.41</v>
      </c>
      <c r="Y1241" t="str">
        <f>_xlfn.XLOOKUP('Sheet1 (4)'!AB1247,'Sheet1 (3)'!B:B,'Sheet1 (3)'!D:D,"",0)</f>
        <v>プライム</v>
      </c>
    </row>
    <row r="1242" spans="1:25" x14ac:dyDescent="0.2">
      <c r="A1242">
        <v>1241</v>
      </c>
      <c r="B1242" s="1" t="str">
        <f>_xlfn.XLOOKUP('Sheet1 (4)'!AB1248,'Sheet1 (3)'!B:B,'Sheet1 (3)'!C:C,"",0)</f>
        <v>アイビスホールディングス</v>
      </c>
      <c r="C1242" s="1" t="str">
        <f>_xlfn.XLOOKUP('Sheet1 (4)'!AB1248,'Sheet1 (3)'!B:B,'Sheet1 (3)'!F:F,"",0)</f>
        <v>サービス業</v>
      </c>
      <c r="D1242" s="1">
        <f>ROUND('Sheet1 (4)'!E1248/100000000,2)</f>
        <v>0.01</v>
      </c>
      <c r="E1242" s="1" t="e">
        <f>ROUND('Sheet1 (4)'!F1248/100,2)</f>
        <v>#VALUE!</v>
      </c>
      <c r="F1242" s="1">
        <f>ROUND('Sheet1 (4)'!G1248/100,2)</f>
        <v>0.3</v>
      </c>
      <c r="G1242" s="1">
        <f>ROUND('Sheet1 (4)'!H1248/100,2)</f>
        <v>7.0000000000000007E-2</v>
      </c>
      <c r="H1242" s="1">
        <f>ROUND('Sheet1 (4)'!I1248/100,2)</f>
        <v>0.26</v>
      </c>
      <c r="I1242" s="1">
        <f>ROUND('Sheet1 (4)'!J1248/100,2)</f>
        <v>0.26</v>
      </c>
      <c r="J1242" s="1" t="e">
        <f>ROUND('Sheet1 (4)'!K1248/100,2)</f>
        <v>#VALUE!</v>
      </c>
      <c r="K1242" s="1" t="e">
        <f>ROUND('Sheet1 (4)'!L1248/100,2)</f>
        <v>#VALUE!</v>
      </c>
      <c r="L1242" s="4" t="e">
        <f>ROUND(('Sheet1 (4)'!M1248+'Sheet1 (4)'!R1248)/100,2)</f>
        <v>#VALUE!</v>
      </c>
      <c r="M1242" s="4" t="e">
        <f>ROUND(('Sheet1 (4)'!N1248+'Sheet1 (4)'!S1248)/100,2)</f>
        <v>#VALUE!</v>
      </c>
      <c r="N1242" s="4">
        <f>ROUND(('Sheet1 (4)'!O1248+'Sheet1 (4)'!T1248)/100,2)</f>
        <v>-0.47</v>
      </c>
      <c r="O1242" s="4">
        <f>ROUND(('Sheet1 (4)'!P1248+'Sheet1 (4)'!U1248)/100,2)</f>
        <v>-1.2</v>
      </c>
      <c r="P1242" s="4">
        <f>ROUND(('Sheet1 (4)'!Q1248+'Sheet1 (4)'!V1248)/100,2)</f>
        <v>-1.2</v>
      </c>
      <c r="Q1242" s="7" t="e">
        <f>ROUND('Sheet1 (4)'!W1248/100,2)</f>
        <v>#VALUE!</v>
      </c>
      <c r="R1242" s="7" t="e">
        <f>ROUND('Sheet1 (4)'!X1248/100,2)</f>
        <v>#VALUE!</v>
      </c>
      <c r="S1242" s="7">
        <f>ROUND('Sheet1 (4)'!Y1248/100,2)</f>
        <v>0.05</v>
      </c>
      <c r="T1242" s="7">
        <f>ROUND('Sheet1 (4)'!Z1248/100,2)</f>
        <v>0.02</v>
      </c>
      <c r="U1242" s="7">
        <f>ROUND('Sheet1 (4)'!AA1248/100,2)</f>
        <v>0.02</v>
      </c>
      <c r="V1242" s="1" t="str">
        <f>'Sheet1 (4)'!AB1248&amp;".T"</f>
        <v>9334.T</v>
      </c>
      <c r="W1242" t="e">
        <f>ROUND('Sheet1 (4)'!AC1248,2)</f>
        <v>#VALUE!</v>
      </c>
      <c r="X1242" t="e">
        <f>ROUND('Sheet1 (4)'!AD1248,2)</f>
        <v>#VALUE!</v>
      </c>
      <c r="Y1242" t="str">
        <f>_xlfn.XLOOKUP('Sheet1 (4)'!AB1248,'Sheet1 (3)'!B:B,'Sheet1 (3)'!D:D,"",0)</f>
        <v>PRO Market</v>
      </c>
    </row>
    <row r="1243" spans="1:25" x14ac:dyDescent="0.2">
      <c r="A1243">
        <v>1242</v>
      </c>
      <c r="B1243" s="1" t="str">
        <f>_xlfn.XLOOKUP('Sheet1 (4)'!AB1249,'Sheet1 (3)'!B:B,'Sheet1 (3)'!C:C,"",0)</f>
        <v>アイビス</v>
      </c>
      <c r="C1243" s="1" t="str">
        <f>_xlfn.XLOOKUP('Sheet1 (4)'!AB1249,'Sheet1 (3)'!B:B,'Sheet1 (3)'!F:F,"",0)</f>
        <v>サービス業</v>
      </c>
      <c r="D1243" s="1">
        <f>ROUND('Sheet1 (4)'!E1249/100000000,2)</f>
        <v>0.18</v>
      </c>
      <c r="E1243" s="1" t="e">
        <f>ROUND('Sheet1 (4)'!F1249/100,2)</f>
        <v>#VALUE!</v>
      </c>
      <c r="F1243" s="1" t="e">
        <f>ROUND('Sheet1 (4)'!G1249/100,2)</f>
        <v>#VALUE!</v>
      </c>
      <c r="G1243" s="1" t="e">
        <f>ROUND('Sheet1 (4)'!H1249/100,2)</f>
        <v>#VALUE!</v>
      </c>
      <c r="H1243" s="1" t="e">
        <f>ROUND('Sheet1 (4)'!I1249/100,2)</f>
        <v>#VALUE!</v>
      </c>
      <c r="I1243" s="1" t="e">
        <f>ROUND('Sheet1 (4)'!J1249/100,2)</f>
        <v>#VALUE!</v>
      </c>
      <c r="J1243" s="1">
        <f>ROUND('Sheet1 (4)'!K1249/100,2)</f>
        <v>12</v>
      </c>
      <c r="K1243" s="1">
        <f>ROUND('Sheet1 (4)'!L1249/100,2)</f>
        <v>13.5</v>
      </c>
      <c r="L1243" s="4" t="e">
        <f>ROUND(('Sheet1 (4)'!M1249+'Sheet1 (4)'!R1249)/100,2)</f>
        <v>#VALUE!</v>
      </c>
      <c r="M1243" s="4" t="e">
        <f>ROUND(('Sheet1 (4)'!N1249+'Sheet1 (4)'!S1249)/100,2)</f>
        <v>#VALUE!</v>
      </c>
      <c r="N1243" s="4" t="e">
        <f>ROUND(('Sheet1 (4)'!O1249+'Sheet1 (4)'!T1249)/100,2)</f>
        <v>#VALUE!</v>
      </c>
      <c r="O1243" s="4" t="e">
        <f>ROUND(('Sheet1 (4)'!P1249+'Sheet1 (4)'!U1249)/100,2)</f>
        <v>#VALUE!</v>
      </c>
      <c r="P1243" s="4" t="e">
        <f>ROUND(('Sheet1 (4)'!Q1249+'Sheet1 (4)'!V1249)/100,2)</f>
        <v>#VALUE!</v>
      </c>
      <c r="Q1243" s="7" t="e">
        <f>ROUND('Sheet1 (4)'!W1249/100,2)</f>
        <v>#VALUE!</v>
      </c>
      <c r="R1243" s="7" t="e">
        <f>ROUND('Sheet1 (4)'!X1249/100,2)</f>
        <v>#VALUE!</v>
      </c>
      <c r="S1243" s="7" t="e">
        <f>ROUND('Sheet1 (4)'!Y1249/100,2)</f>
        <v>#VALUE!</v>
      </c>
      <c r="T1243" s="7" t="e">
        <f>ROUND('Sheet1 (4)'!Z1249/100,2)</f>
        <v>#VALUE!</v>
      </c>
      <c r="U1243" s="7" t="e">
        <f>ROUND('Sheet1 (4)'!AA1249/100,2)</f>
        <v>#VALUE!</v>
      </c>
      <c r="V1243" s="1" t="str">
        <f>'Sheet1 (4)'!AB1249&amp;".T"</f>
        <v>9343.T</v>
      </c>
      <c r="W1243" t="e">
        <f>ROUND('Sheet1 (4)'!AC1249,2)</f>
        <v>#VALUE!</v>
      </c>
      <c r="X1243" t="e">
        <f>ROUND('Sheet1 (4)'!AD1249,2)</f>
        <v>#VALUE!</v>
      </c>
      <c r="Y1243" t="str">
        <f>_xlfn.XLOOKUP('Sheet1 (4)'!AB1249,'Sheet1 (3)'!B:B,'Sheet1 (3)'!D:D,"",0)</f>
        <v>グロース</v>
      </c>
    </row>
    <row r="1244" spans="1:25" x14ac:dyDescent="0.2">
      <c r="A1244">
        <v>1243</v>
      </c>
      <c r="B1244" s="1" t="str">
        <f>_xlfn.XLOOKUP('Sheet1 (4)'!AB1250,'Sheet1 (3)'!B:B,'Sheet1 (3)'!C:C,"",0)</f>
        <v>ＩＢＪ</v>
      </c>
      <c r="C1244" s="1" t="str">
        <f>_xlfn.XLOOKUP('Sheet1 (4)'!AB1250,'Sheet1 (3)'!B:B,'Sheet1 (3)'!F:F,"",0)</f>
        <v>サービス業</v>
      </c>
      <c r="D1244" s="1">
        <f>ROUND('Sheet1 (4)'!E1250/100000000,2)</f>
        <v>0.38</v>
      </c>
      <c r="E1244" s="1">
        <f>ROUND('Sheet1 (4)'!F1250/100,2)</f>
        <v>15.17</v>
      </c>
      <c r="F1244" s="1">
        <f>ROUND('Sheet1 (4)'!G1250/100,2)</f>
        <v>19.91</v>
      </c>
      <c r="G1244" s="1">
        <f>ROUND('Sheet1 (4)'!H1250/100,2)</f>
        <v>22.31</v>
      </c>
      <c r="H1244" s="1">
        <f>ROUND('Sheet1 (4)'!I1250/100,2)</f>
        <v>25.79</v>
      </c>
      <c r="I1244" s="1">
        <f>ROUND('Sheet1 (4)'!J1250/100,2)</f>
        <v>25.79</v>
      </c>
      <c r="J1244" s="1">
        <f>ROUND('Sheet1 (4)'!K1250/100,2)</f>
        <v>34.950000000000003</v>
      </c>
      <c r="K1244" s="1">
        <f>ROUND('Sheet1 (4)'!L1250/100,2)</f>
        <v>39.200000000000003</v>
      </c>
      <c r="L1244" s="4">
        <f>ROUND(('Sheet1 (4)'!M1250+'Sheet1 (4)'!R1250)/100,2)</f>
        <v>1.59</v>
      </c>
      <c r="M1244" s="4">
        <f>ROUND(('Sheet1 (4)'!N1250+'Sheet1 (4)'!S1250)/100,2)</f>
        <v>2.0499999999999998</v>
      </c>
      <c r="N1244" s="4">
        <f>ROUND(('Sheet1 (4)'!O1250+'Sheet1 (4)'!T1250)/100,2)</f>
        <v>-6.48</v>
      </c>
      <c r="O1244" s="4">
        <f>ROUND(('Sheet1 (4)'!P1250+'Sheet1 (4)'!U1250)/100,2)</f>
        <v>9.51</v>
      </c>
      <c r="P1244" s="4">
        <f>ROUND(('Sheet1 (4)'!Q1250+'Sheet1 (4)'!V1250)/100,2)</f>
        <v>9.51</v>
      </c>
      <c r="Q1244" s="7">
        <f>ROUND('Sheet1 (4)'!W1250/100,2)</f>
        <v>0.19</v>
      </c>
      <c r="R1244" s="7">
        <f>ROUND('Sheet1 (4)'!X1250/100,2)</f>
        <v>0.2</v>
      </c>
      <c r="S1244" s="7">
        <f>ROUND('Sheet1 (4)'!Y1250/100,2)</f>
        <v>0.21</v>
      </c>
      <c r="T1244" s="7">
        <f>ROUND('Sheet1 (4)'!Z1250/100,2)</f>
        <v>0.19</v>
      </c>
      <c r="U1244" s="7">
        <f>ROUND('Sheet1 (4)'!AA1250/100,2)</f>
        <v>0.19</v>
      </c>
      <c r="V1244" s="1" t="str">
        <f>'Sheet1 (4)'!AB1250&amp;".T"</f>
        <v>6071.T</v>
      </c>
      <c r="W1244">
        <f>ROUND('Sheet1 (4)'!AC1250,2)</f>
        <v>17.38</v>
      </c>
      <c r="X1244">
        <f>ROUND('Sheet1 (4)'!AD1250,2)</f>
        <v>3.28</v>
      </c>
      <c r="Y1244" t="str">
        <f>_xlfn.XLOOKUP('Sheet1 (4)'!AB1250,'Sheet1 (3)'!B:B,'Sheet1 (3)'!D:D,"",0)</f>
        <v>プライム</v>
      </c>
    </row>
    <row r="1245" spans="1:25" x14ac:dyDescent="0.2">
      <c r="A1245">
        <v>1244</v>
      </c>
      <c r="B1245" s="1" t="str">
        <f>_xlfn.XLOOKUP('Sheet1 (4)'!AB1251,'Sheet1 (3)'!B:B,'Sheet1 (3)'!C:C,"",0)</f>
        <v>イボキン</v>
      </c>
      <c r="C1245" s="1" t="str">
        <f>_xlfn.XLOOKUP('Sheet1 (4)'!AB1251,'Sheet1 (3)'!B:B,'Sheet1 (3)'!F:F,"",0)</f>
        <v>鉄鋼</v>
      </c>
      <c r="D1245" s="1">
        <f>ROUND('Sheet1 (4)'!E1251/100000000,2)</f>
        <v>0.03</v>
      </c>
      <c r="E1245" s="1">
        <f>ROUND('Sheet1 (4)'!F1251/100,2)</f>
        <v>7.87</v>
      </c>
      <c r="F1245" s="1">
        <f>ROUND('Sheet1 (4)'!G1251/100,2)</f>
        <v>4.8600000000000003</v>
      </c>
      <c r="G1245" s="1">
        <f>ROUND('Sheet1 (4)'!H1251/100,2)</f>
        <v>5.84</v>
      </c>
      <c r="H1245" s="1">
        <f>ROUND('Sheet1 (4)'!I1251/100,2)</f>
        <v>7.98</v>
      </c>
      <c r="I1245" s="1">
        <f>ROUND('Sheet1 (4)'!J1251/100,2)</f>
        <v>7.98</v>
      </c>
      <c r="J1245" s="1" t="e">
        <f>ROUND('Sheet1 (4)'!K1251/100,2)</f>
        <v>#VALUE!</v>
      </c>
      <c r="K1245" s="1" t="e">
        <f>ROUND('Sheet1 (4)'!L1251/100,2)</f>
        <v>#VALUE!</v>
      </c>
      <c r="L1245" s="4">
        <f>ROUND(('Sheet1 (4)'!M1251+'Sheet1 (4)'!R1251)/100,2)</f>
        <v>6.95</v>
      </c>
      <c r="M1245" s="4">
        <f>ROUND(('Sheet1 (4)'!N1251+'Sheet1 (4)'!S1251)/100,2)</f>
        <v>1.38</v>
      </c>
      <c r="N1245" s="4">
        <f>ROUND(('Sheet1 (4)'!O1251+'Sheet1 (4)'!T1251)/100,2)</f>
        <v>1.0900000000000001</v>
      </c>
      <c r="O1245" s="4">
        <f>ROUND(('Sheet1 (4)'!P1251+'Sheet1 (4)'!U1251)/100,2)</f>
        <v>6.93</v>
      </c>
      <c r="P1245" s="4">
        <f>ROUND(('Sheet1 (4)'!Q1251+'Sheet1 (4)'!V1251)/100,2)</f>
        <v>6.93</v>
      </c>
      <c r="Q1245" s="7">
        <f>ROUND('Sheet1 (4)'!W1251/100,2)</f>
        <v>0.15</v>
      </c>
      <c r="R1245" s="7">
        <f>ROUND('Sheet1 (4)'!X1251/100,2)</f>
        <v>0.09</v>
      </c>
      <c r="S1245" s="7">
        <f>ROUND('Sheet1 (4)'!Y1251/100,2)</f>
        <v>0.1</v>
      </c>
      <c r="T1245" s="7">
        <f>ROUND('Sheet1 (4)'!Z1251/100,2)</f>
        <v>0.12</v>
      </c>
      <c r="U1245" s="7">
        <f>ROUND('Sheet1 (4)'!AA1251/100,2)</f>
        <v>0.12</v>
      </c>
      <c r="V1245" s="1" t="str">
        <f>'Sheet1 (4)'!AB1251&amp;".T"</f>
        <v>5699.T</v>
      </c>
      <c r="W1245">
        <f>ROUND('Sheet1 (4)'!AC1251,2)</f>
        <v>11.19</v>
      </c>
      <c r="X1245">
        <f>ROUND('Sheet1 (4)'!AD1251,2)</f>
        <v>0.98</v>
      </c>
      <c r="Y1245" t="str">
        <f>_xlfn.XLOOKUP('Sheet1 (4)'!AB1251,'Sheet1 (3)'!B:B,'Sheet1 (3)'!D:D,"",0)</f>
        <v>スタンダード</v>
      </c>
    </row>
    <row r="1246" spans="1:25" x14ac:dyDescent="0.2">
      <c r="A1246">
        <v>1245</v>
      </c>
      <c r="B1246" s="1" t="str">
        <f>_xlfn.XLOOKUP('Sheet1 (4)'!AB1252,'Sheet1 (3)'!B:B,'Sheet1 (3)'!C:C,"",0)</f>
        <v>ＩＣ</v>
      </c>
      <c r="C1246" s="1" t="str">
        <f>_xlfn.XLOOKUP('Sheet1 (4)'!AB1252,'Sheet1 (3)'!B:B,'Sheet1 (3)'!F:F,"",0)</f>
        <v>情報・通信業</v>
      </c>
      <c r="D1246" s="1">
        <f>ROUND('Sheet1 (4)'!E1252/100000000,2)</f>
        <v>7.0000000000000007E-2</v>
      </c>
      <c r="E1246" s="1">
        <f>ROUND('Sheet1 (4)'!F1252/100,2)</f>
        <v>5.98</v>
      </c>
      <c r="F1246" s="1">
        <f>ROUND('Sheet1 (4)'!G1252/100,2)</f>
        <v>6.33</v>
      </c>
      <c r="G1246" s="1">
        <f>ROUND('Sheet1 (4)'!H1252/100,2)</f>
        <v>4.05</v>
      </c>
      <c r="H1246" s="1">
        <f>ROUND('Sheet1 (4)'!I1252/100,2)</f>
        <v>4.4400000000000004</v>
      </c>
      <c r="I1246" s="1">
        <f>ROUND('Sheet1 (4)'!J1252/100,2)</f>
        <v>5.17</v>
      </c>
      <c r="J1246" s="1" t="e">
        <f>ROUND('Sheet1 (4)'!K1252/100,2)</f>
        <v>#VALUE!</v>
      </c>
      <c r="K1246" s="1" t="e">
        <f>ROUND('Sheet1 (4)'!L1252/100,2)</f>
        <v>#VALUE!</v>
      </c>
      <c r="L1246" s="4">
        <f>ROUND(('Sheet1 (4)'!M1252+'Sheet1 (4)'!R1252)/100,2)</f>
        <v>3.54</v>
      </c>
      <c r="M1246" s="4">
        <f>ROUND(('Sheet1 (4)'!N1252+'Sheet1 (4)'!S1252)/100,2)</f>
        <v>1.99</v>
      </c>
      <c r="N1246" s="4">
        <f>ROUND(('Sheet1 (4)'!O1252+'Sheet1 (4)'!T1252)/100,2)</f>
        <v>2.79</v>
      </c>
      <c r="O1246" s="4">
        <f>ROUND(('Sheet1 (4)'!P1252+'Sheet1 (4)'!U1252)/100,2)</f>
        <v>5.21</v>
      </c>
      <c r="P1246" s="4" t="e">
        <f>ROUND(('Sheet1 (4)'!Q1252+'Sheet1 (4)'!V1252)/100,2)</f>
        <v>#VALUE!</v>
      </c>
      <c r="Q1246" s="7">
        <f>ROUND('Sheet1 (4)'!W1252/100,2)</f>
        <v>0.09</v>
      </c>
      <c r="R1246" s="7">
        <f>ROUND('Sheet1 (4)'!X1252/100,2)</f>
        <v>0.1</v>
      </c>
      <c r="S1246" s="7">
        <f>ROUND('Sheet1 (4)'!Y1252/100,2)</f>
        <v>0.06</v>
      </c>
      <c r="T1246" s="7">
        <f>ROUND('Sheet1 (4)'!Z1252/100,2)</f>
        <v>0.06</v>
      </c>
      <c r="U1246" s="7">
        <f>ROUND('Sheet1 (4)'!AA1252/100,2)</f>
        <v>0.08</v>
      </c>
      <c r="V1246" s="1" t="str">
        <f>'Sheet1 (4)'!AB1252&amp;".T"</f>
        <v>4769.T</v>
      </c>
      <c r="W1246">
        <f>ROUND('Sheet1 (4)'!AC1252,2)</f>
        <v>16.329999999999998</v>
      </c>
      <c r="X1246">
        <f>ROUND('Sheet1 (4)'!AD1252,2)</f>
        <v>1.23</v>
      </c>
      <c r="Y1246" t="str">
        <f>_xlfn.XLOOKUP('Sheet1 (4)'!AB1252,'Sheet1 (3)'!B:B,'Sheet1 (3)'!D:D,"",0)</f>
        <v>スタンダード</v>
      </c>
    </row>
    <row r="1247" spans="1:25" x14ac:dyDescent="0.2">
      <c r="A1247">
        <v>1246</v>
      </c>
      <c r="B1247" s="1" t="str">
        <f>_xlfn.XLOOKUP('Sheet1 (4)'!AB1253,'Sheet1 (3)'!B:B,'Sheet1 (3)'!C:C,"",0)</f>
        <v>アイスコ</v>
      </c>
      <c r="C1247" s="1" t="str">
        <f>_xlfn.XLOOKUP('Sheet1 (4)'!AB1253,'Sheet1 (3)'!B:B,'Sheet1 (3)'!F:F,"",0)</f>
        <v>卸売業</v>
      </c>
      <c r="D1247" s="1">
        <f>ROUND('Sheet1 (4)'!E1253/100000000,2)</f>
        <v>0.04</v>
      </c>
      <c r="E1247" s="1">
        <f>ROUND('Sheet1 (4)'!F1253/100,2)</f>
        <v>8</v>
      </c>
      <c r="F1247" s="1">
        <f>ROUND('Sheet1 (4)'!G1253/100,2)</f>
        <v>3.53</v>
      </c>
      <c r="G1247" s="1">
        <f>ROUND('Sheet1 (4)'!H1253/100,2)</f>
        <v>1.17</v>
      </c>
      <c r="H1247" s="1">
        <f>ROUND('Sheet1 (4)'!I1253/100,2)</f>
        <v>4.5199999999999996</v>
      </c>
      <c r="I1247" s="1">
        <f>ROUND('Sheet1 (4)'!J1253/100,2)</f>
        <v>6.28</v>
      </c>
      <c r="J1247" s="1" t="e">
        <f>ROUND('Sheet1 (4)'!K1253/100,2)</f>
        <v>#VALUE!</v>
      </c>
      <c r="K1247" s="1" t="e">
        <f>ROUND('Sheet1 (4)'!L1253/100,2)</f>
        <v>#VALUE!</v>
      </c>
      <c r="L1247" s="4">
        <f>ROUND(('Sheet1 (4)'!M1253+'Sheet1 (4)'!R1253)/100,2)</f>
        <v>7.93</v>
      </c>
      <c r="M1247" s="4">
        <f>ROUND(('Sheet1 (4)'!N1253+'Sheet1 (4)'!S1253)/100,2)</f>
        <v>7.58</v>
      </c>
      <c r="N1247" s="4">
        <f>ROUND(('Sheet1 (4)'!O1253+'Sheet1 (4)'!T1253)/100,2)</f>
        <v>1.92</v>
      </c>
      <c r="O1247" s="4">
        <f>ROUND(('Sheet1 (4)'!P1253+'Sheet1 (4)'!U1253)/100,2)</f>
        <v>5.81</v>
      </c>
      <c r="P1247" s="4">
        <f>ROUND(('Sheet1 (4)'!Q1253+'Sheet1 (4)'!V1253)/100,2)</f>
        <v>-5.51</v>
      </c>
      <c r="Q1247" s="7">
        <f>ROUND('Sheet1 (4)'!W1253/100,2)</f>
        <v>0.25</v>
      </c>
      <c r="R1247" s="7">
        <f>ROUND('Sheet1 (4)'!X1253/100,2)</f>
        <v>0.09</v>
      </c>
      <c r="S1247" s="7">
        <f>ROUND('Sheet1 (4)'!Y1253/100,2)</f>
        <v>0.05</v>
      </c>
      <c r="T1247" s="7">
        <f>ROUND('Sheet1 (4)'!Z1253/100,2)</f>
        <v>0.1</v>
      </c>
      <c r="U1247" s="7">
        <f>ROUND('Sheet1 (4)'!AA1253/100,2)</f>
        <v>0.13</v>
      </c>
      <c r="V1247" s="1" t="str">
        <f>'Sheet1 (4)'!AB1253&amp;".T"</f>
        <v>7698.T</v>
      </c>
      <c r="W1247">
        <f>ROUND('Sheet1 (4)'!AC1253,2)</f>
        <v>19.52</v>
      </c>
      <c r="X1247">
        <f>ROUND('Sheet1 (4)'!AD1253,2)</f>
        <v>2.0499999999999998</v>
      </c>
      <c r="Y1247" t="str">
        <f>_xlfn.XLOOKUP('Sheet1 (4)'!AB1253,'Sheet1 (3)'!B:B,'Sheet1 (3)'!D:D,"",0)</f>
        <v>スタンダード</v>
      </c>
    </row>
    <row r="1248" spans="1:25" x14ac:dyDescent="0.2">
      <c r="A1248">
        <v>1247</v>
      </c>
      <c r="B1248" s="1" t="str">
        <f>_xlfn.XLOOKUP('Sheet1 (4)'!AB1254,'Sheet1 (3)'!B:B,'Sheet1 (3)'!C:C,"",0)</f>
        <v>壱番屋</v>
      </c>
      <c r="C1248" s="1" t="str">
        <f>_xlfn.XLOOKUP('Sheet1 (4)'!AB1254,'Sheet1 (3)'!B:B,'Sheet1 (3)'!F:F,"",0)</f>
        <v>小売業</v>
      </c>
      <c r="D1248" s="1">
        <f>ROUND('Sheet1 (4)'!E1254/100000000,2)</f>
        <v>1.6</v>
      </c>
      <c r="E1248" s="1">
        <f>ROUND('Sheet1 (4)'!F1254/100,2)</f>
        <v>25.59</v>
      </c>
      <c r="F1248" s="1">
        <f>ROUND('Sheet1 (4)'!G1254/100,2)</f>
        <v>28.56</v>
      </c>
      <c r="G1248" s="1">
        <f>ROUND('Sheet1 (4)'!H1254/100,2)</f>
        <v>36.130000000000003</v>
      </c>
      <c r="H1248" s="1">
        <f>ROUND('Sheet1 (4)'!I1254/100,2)</f>
        <v>47.15</v>
      </c>
      <c r="I1248" s="1">
        <f>ROUND('Sheet1 (4)'!J1254/100,2)</f>
        <v>49.26</v>
      </c>
      <c r="J1248" s="1">
        <f>ROUND('Sheet1 (4)'!K1254/100,2)</f>
        <v>54</v>
      </c>
      <c r="K1248" s="1">
        <f>ROUND('Sheet1 (4)'!L1254/100,2)</f>
        <v>60</v>
      </c>
      <c r="L1248" s="4">
        <f>ROUND(('Sheet1 (4)'!M1254+'Sheet1 (4)'!R1254)/100,2)</f>
        <v>-9.91</v>
      </c>
      <c r="M1248" s="4">
        <f>ROUND(('Sheet1 (4)'!N1254+'Sheet1 (4)'!S1254)/100,2)</f>
        <v>47.72</v>
      </c>
      <c r="N1248" s="4">
        <f>ROUND(('Sheet1 (4)'!O1254+'Sheet1 (4)'!T1254)/100,2)</f>
        <v>30.26</v>
      </c>
      <c r="O1248" s="4">
        <f>ROUND(('Sheet1 (4)'!P1254+'Sheet1 (4)'!U1254)/100,2)</f>
        <v>10.92</v>
      </c>
      <c r="P1248" s="4">
        <f>ROUND(('Sheet1 (4)'!Q1254+'Sheet1 (4)'!V1254)/100,2)</f>
        <v>22.66</v>
      </c>
      <c r="Q1248" s="7">
        <f>ROUND('Sheet1 (4)'!W1254/100,2)</f>
        <v>0.06</v>
      </c>
      <c r="R1248" s="7">
        <f>ROUND('Sheet1 (4)'!X1254/100,2)</f>
        <v>0.1</v>
      </c>
      <c r="S1248" s="7">
        <f>ROUND('Sheet1 (4)'!Y1254/100,2)</f>
        <v>0.08</v>
      </c>
      <c r="T1248" s="7">
        <f>ROUND('Sheet1 (4)'!Z1254/100,2)</f>
        <v>0.09</v>
      </c>
      <c r="U1248" s="7">
        <f>ROUND('Sheet1 (4)'!AA1254/100,2)</f>
        <v>0.1</v>
      </c>
      <c r="V1248" s="1" t="str">
        <f>'Sheet1 (4)'!AB1254&amp;".T"</f>
        <v>7630.T</v>
      </c>
      <c r="W1248">
        <f>ROUND('Sheet1 (4)'!AC1254,2)</f>
        <v>48.55</v>
      </c>
      <c r="X1248">
        <f>ROUND('Sheet1 (4)'!AD1254,2)</f>
        <v>4.55</v>
      </c>
      <c r="Y1248" t="str">
        <f>_xlfn.XLOOKUP('Sheet1 (4)'!AB1254,'Sheet1 (3)'!B:B,'Sheet1 (3)'!D:D,"",0)</f>
        <v>プライム</v>
      </c>
    </row>
    <row r="1249" spans="1:25" x14ac:dyDescent="0.2">
      <c r="A1249">
        <v>1248</v>
      </c>
      <c r="B1249" s="1" t="str">
        <f>_xlfn.XLOOKUP('Sheet1 (4)'!AB1255,'Sheet1 (3)'!B:B,'Sheet1 (3)'!C:C,"",0)</f>
        <v>いちご</v>
      </c>
      <c r="C1249" s="1" t="str">
        <f>_xlfn.XLOOKUP('Sheet1 (4)'!AB1255,'Sheet1 (3)'!B:B,'Sheet1 (3)'!F:F,"",0)</f>
        <v>不動産業</v>
      </c>
      <c r="D1249" s="1">
        <f>ROUND('Sheet1 (4)'!E1255/100000000,2)</f>
        <v>4.13</v>
      </c>
      <c r="E1249" s="1">
        <f>ROUND('Sheet1 (4)'!F1255/100,2)</f>
        <v>96.69</v>
      </c>
      <c r="F1249" s="1">
        <f>ROUND('Sheet1 (4)'!G1255/100,2)</f>
        <v>100.18</v>
      </c>
      <c r="G1249" s="1">
        <f>ROUND('Sheet1 (4)'!H1255/100,2)</f>
        <v>124.93</v>
      </c>
      <c r="H1249" s="1">
        <f>ROUND('Sheet1 (4)'!I1255/100,2)</f>
        <v>129.61000000000001</v>
      </c>
      <c r="I1249" s="1">
        <f>ROUND('Sheet1 (4)'!J1255/100,2)</f>
        <v>163.1</v>
      </c>
      <c r="J1249" s="1">
        <f>ROUND('Sheet1 (4)'!K1255/100,2)</f>
        <v>202.67</v>
      </c>
      <c r="K1249" s="1">
        <f>ROUND('Sheet1 (4)'!L1255/100,2)</f>
        <v>212.17</v>
      </c>
      <c r="L1249" s="4">
        <f>ROUND(('Sheet1 (4)'!M1255+'Sheet1 (4)'!R1255)/100,2)</f>
        <v>-1.67</v>
      </c>
      <c r="M1249" s="4">
        <f>ROUND(('Sheet1 (4)'!N1255+'Sheet1 (4)'!S1255)/100,2)</f>
        <v>144.41</v>
      </c>
      <c r="N1249" s="4">
        <f>ROUND(('Sheet1 (4)'!O1255+'Sheet1 (4)'!T1255)/100,2)</f>
        <v>28.89</v>
      </c>
      <c r="O1249" s="4">
        <f>ROUND(('Sheet1 (4)'!P1255+'Sheet1 (4)'!U1255)/100,2)</f>
        <v>-111.01</v>
      </c>
      <c r="P1249" s="4">
        <f>ROUND(('Sheet1 (4)'!Q1255+'Sheet1 (4)'!V1255)/100,2)</f>
        <v>-230.91</v>
      </c>
      <c r="Q1249" s="7">
        <f>ROUND('Sheet1 (4)'!W1255/100,2)</f>
        <v>0.05</v>
      </c>
      <c r="R1249" s="7">
        <f>ROUND('Sheet1 (4)'!X1255/100,2)</f>
        <v>0.06</v>
      </c>
      <c r="S1249" s="7">
        <f>ROUND('Sheet1 (4)'!Y1255/100,2)</f>
        <v>0.09</v>
      </c>
      <c r="T1249" s="7">
        <f>ROUND('Sheet1 (4)'!Z1255/100,2)</f>
        <v>0.11</v>
      </c>
      <c r="U1249" s="7">
        <f>ROUND('Sheet1 (4)'!AA1255/100,2)</f>
        <v>0.13</v>
      </c>
      <c r="V1249" s="1" t="str">
        <f>'Sheet1 (4)'!AB1255&amp;".T"</f>
        <v>2337.T</v>
      </c>
      <c r="W1249">
        <f>ROUND('Sheet1 (4)'!AC1255,2)</f>
        <v>8.9600000000000009</v>
      </c>
      <c r="X1249">
        <f>ROUND('Sheet1 (4)'!AD1255,2)</f>
        <v>1.41</v>
      </c>
      <c r="Y1249" t="str">
        <f>_xlfn.XLOOKUP('Sheet1 (4)'!AB1255,'Sheet1 (3)'!B:B,'Sheet1 (3)'!D:D,"",0)</f>
        <v>プライム</v>
      </c>
    </row>
    <row r="1250" spans="1:25" x14ac:dyDescent="0.2">
      <c r="A1250">
        <v>1249</v>
      </c>
      <c r="B1250" s="1" t="str">
        <f>_xlfn.XLOOKUP('Sheet1 (4)'!AB1256,'Sheet1 (3)'!B:B,'Sheet1 (3)'!C:C,"",0)</f>
        <v>イチカワ</v>
      </c>
      <c r="C1250" s="1" t="str">
        <f>_xlfn.XLOOKUP('Sheet1 (4)'!AB1256,'Sheet1 (3)'!B:B,'Sheet1 (3)'!F:F,"",0)</f>
        <v>繊維製品</v>
      </c>
      <c r="D1250" s="1">
        <f>ROUND('Sheet1 (4)'!E1256/100000000,2)</f>
        <v>0.04</v>
      </c>
      <c r="E1250" s="1">
        <f>ROUND('Sheet1 (4)'!F1256/100,2)</f>
        <v>3.23</v>
      </c>
      <c r="F1250" s="1">
        <f>ROUND('Sheet1 (4)'!G1256/100,2)</f>
        <v>5.31</v>
      </c>
      <c r="G1250" s="1">
        <f>ROUND('Sheet1 (4)'!H1256/100,2)</f>
        <v>8.01</v>
      </c>
      <c r="H1250" s="1">
        <f>ROUND('Sheet1 (4)'!I1256/100,2)</f>
        <v>11.17</v>
      </c>
      <c r="I1250" s="1">
        <f>ROUND('Sheet1 (4)'!J1256/100,2)</f>
        <v>10.74</v>
      </c>
      <c r="J1250" s="1" t="e">
        <f>ROUND('Sheet1 (4)'!K1256/100,2)</f>
        <v>#VALUE!</v>
      </c>
      <c r="K1250" s="1" t="e">
        <f>ROUND('Sheet1 (4)'!L1256/100,2)</f>
        <v>#VALUE!</v>
      </c>
      <c r="L1250" s="4">
        <f>ROUND(('Sheet1 (4)'!M1256+'Sheet1 (4)'!R1256)/100,2)</f>
        <v>6.93</v>
      </c>
      <c r="M1250" s="4">
        <f>ROUND(('Sheet1 (4)'!N1256+'Sheet1 (4)'!S1256)/100,2)</f>
        <v>11.23</v>
      </c>
      <c r="N1250" s="4">
        <f>ROUND(('Sheet1 (4)'!O1256+'Sheet1 (4)'!T1256)/100,2)</f>
        <v>16.260000000000002</v>
      </c>
      <c r="O1250" s="4">
        <f>ROUND(('Sheet1 (4)'!P1256+'Sheet1 (4)'!U1256)/100,2)</f>
        <v>14.72</v>
      </c>
      <c r="P1250" s="4">
        <f>ROUND(('Sheet1 (4)'!Q1256+'Sheet1 (4)'!V1256)/100,2)</f>
        <v>2.82</v>
      </c>
      <c r="Q1250" s="7">
        <f>ROUND('Sheet1 (4)'!W1256/100,2)</f>
        <v>0.02</v>
      </c>
      <c r="R1250" s="7">
        <f>ROUND('Sheet1 (4)'!X1256/100,2)</f>
        <v>0.03</v>
      </c>
      <c r="S1250" s="7">
        <f>ROUND('Sheet1 (4)'!Y1256/100,2)</f>
        <v>0.04</v>
      </c>
      <c r="T1250" s="7">
        <f>ROUND('Sheet1 (4)'!Z1256/100,2)</f>
        <v>0.05</v>
      </c>
      <c r="U1250" s="7">
        <f>ROUND('Sheet1 (4)'!AA1256/100,2)</f>
        <v>0.04</v>
      </c>
      <c r="V1250" s="1" t="str">
        <f>'Sheet1 (4)'!AB1256&amp;".T"</f>
        <v>3513.T</v>
      </c>
      <c r="W1250">
        <f>ROUND('Sheet1 (4)'!AC1256,2)</f>
        <v>11.1</v>
      </c>
      <c r="X1250">
        <f>ROUND('Sheet1 (4)'!AD1256,2)</f>
        <v>0.43</v>
      </c>
      <c r="Y1250" t="str">
        <f>_xlfn.XLOOKUP('Sheet1 (4)'!AB1256,'Sheet1 (3)'!B:B,'Sheet1 (3)'!D:D,"",0)</f>
        <v>スタンダード</v>
      </c>
    </row>
    <row r="1251" spans="1:25" x14ac:dyDescent="0.2">
      <c r="A1251">
        <v>1250</v>
      </c>
      <c r="B1251" s="1" t="str">
        <f>_xlfn.XLOOKUP('Sheet1 (4)'!AB1257,'Sheet1 (3)'!B:B,'Sheet1 (3)'!C:C,"",0)</f>
        <v>イチケン</v>
      </c>
      <c r="C1251" s="1" t="str">
        <f>_xlfn.XLOOKUP('Sheet1 (4)'!AB1257,'Sheet1 (3)'!B:B,'Sheet1 (3)'!F:F,"",0)</f>
        <v>建設業</v>
      </c>
      <c r="D1251" s="1">
        <f>ROUND('Sheet1 (4)'!E1257/100000000,2)</f>
        <v>7.0000000000000007E-2</v>
      </c>
      <c r="E1251" s="1" t="e">
        <f>ROUND('Sheet1 (4)'!F1257/100,2)</f>
        <v>#VALUE!</v>
      </c>
      <c r="F1251" s="1" t="e">
        <f>ROUND('Sheet1 (4)'!G1257/100,2)</f>
        <v>#VALUE!</v>
      </c>
      <c r="G1251" s="1" t="e">
        <f>ROUND('Sheet1 (4)'!H1257/100,2)</f>
        <v>#VALUE!</v>
      </c>
      <c r="H1251" s="1" t="e">
        <f>ROUND('Sheet1 (4)'!I1257/100,2)</f>
        <v>#VALUE!</v>
      </c>
      <c r="I1251" s="1">
        <f>ROUND('Sheet1 (4)'!J1257/100,2)</f>
        <v>68.67</v>
      </c>
      <c r="J1251" s="1" t="e">
        <f>ROUND('Sheet1 (4)'!K1257/100,2)</f>
        <v>#VALUE!</v>
      </c>
      <c r="K1251" s="1" t="e">
        <f>ROUND('Sheet1 (4)'!L1257/100,2)</f>
        <v>#VALUE!</v>
      </c>
      <c r="L1251" s="4" t="e">
        <f>ROUND(('Sheet1 (4)'!M1257+'Sheet1 (4)'!R1257)/100,2)</f>
        <v>#VALUE!</v>
      </c>
      <c r="M1251" s="4" t="e">
        <f>ROUND(('Sheet1 (4)'!N1257+'Sheet1 (4)'!S1257)/100,2)</f>
        <v>#VALUE!</v>
      </c>
      <c r="N1251" s="4" t="e">
        <f>ROUND(('Sheet1 (4)'!O1257+'Sheet1 (4)'!T1257)/100,2)</f>
        <v>#VALUE!</v>
      </c>
      <c r="O1251" s="4" t="e">
        <f>ROUND(('Sheet1 (4)'!P1257+'Sheet1 (4)'!U1257)/100,2)</f>
        <v>#VALUE!</v>
      </c>
      <c r="P1251" s="4">
        <f>ROUND(('Sheet1 (4)'!Q1257+'Sheet1 (4)'!V1257)/100,2)</f>
        <v>67.91</v>
      </c>
      <c r="Q1251" s="7" t="e">
        <f>ROUND('Sheet1 (4)'!W1257/100,2)</f>
        <v>#VALUE!</v>
      </c>
      <c r="R1251" s="7" t="e">
        <f>ROUND('Sheet1 (4)'!X1257/100,2)</f>
        <v>#VALUE!</v>
      </c>
      <c r="S1251" s="7" t="e">
        <f>ROUND('Sheet1 (4)'!Y1257/100,2)</f>
        <v>#VALUE!</v>
      </c>
      <c r="T1251" s="7" t="e">
        <f>ROUND('Sheet1 (4)'!Z1257/100,2)</f>
        <v>#VALUE!</v>
      </c>
      <c r="U1251" s="7" t="e">
        <f>ROUND('Sheet1 (4)'!AA1257/100,2)</f>
        <v>#VALUE!</v>
      </c>
      <c r="V1251" s="1" t="str">
        <f>'Sheet1 (4)'!AB1257&amp;".T"</f>
        <v>1847.T</v>
      </c>
      <c r="W1251">
        <f>ROUND('Sheet1 (4)'!AC1257,2)</f>
        <v>6.8</v>
      </c>
      <c r="X1251">
        <f>ROUND('Sheet1 (4)'!AD1257,2)</f>
        <v>0.93</v>
      </c>
      <c r="Y1251" t="str">
        <f>_xlfn.XLOOKUP('Sheet1 (4)'!AB1257,'Sheet1 (3)'!B:B,'Sheet1 (3)'!D:D,"",0)</f>
        <v>スタンダード</v>
      </c>
    </row>
    <row r="1252" spans="1:25" x14ac:dyDescent="0.2">
      <c r="A1252">
        <v>1251</v>
      </c>
      <c r="B1252" s="1" t="str">
        <f>_xlfn.XLOOKUP('Sheet1 (4)'!AB1258,'Sheet1 (3)'!B:B,'Sheet1 (3)'!C:C,"",0)</f>
        <v>市光工業</v>
      </c>
      <c r="C1252" s="1" t="str">
        <f>_xlfn.XLOOKUP('Sheet1 (4)'!AB1258,'Sheet1 (3)'!B:B,'Sheet1 (3)'!F:F,"",0)</f>
        <v>電気機器</v>
      </c>
      <c r="D1252" s="1">
        <f>ROUND('Sheet1 (4)'!E1258/100000000,2)</f>
        <v>0.96</v>
      </c>
      <c r="E1252" s="1">
        <f>ROUND('Sheet1 (4)'!F1258/100,2)</f>
        <v>55.63</v>
      </c>
      <c r="F1252" s="1">
        <f>ROUND('Sheet1 (4)'!G1258/100,2)</f>
        <v>39.380000000000003</v>
      </c>
      <c r="G1252" s="1">
        <f>ROUND('Sheet1 (4)'!H1258/100,2)</f>
        <v>74.239999999999995</v>
      </c>
      <c r="H1252" s="1">
        <f>ROUND('Sheet1 (4)'!I1258/100,2)</f>
        <v>48.84</v>
      </c>
      <c r="I1252" s="1">
        <f>ROUND('Sheet1 (4)'!J1258/100,2)</f>
        <v>48.84</v>
      </c>
      <c r="J1252" s="1">
        <f>ROUND('Sheet1 (4)'!K1258/100,2)</f>
        <v>53.39</v>
      </c>
      <c r="K1252" s="1">
        <f>ROUND('Sheet1 (4)'!L1258/100,2)</f>
        <v>62.4</v>
      </c>
      <c r="L1252" s="4">
        <f>ROUND(('Sheet1 (4)'!M1258+'Sheet1 (4)'!R1258)/100,2)</f>
        <v>25.25</v>
      </c>
      <c r="M1252" s="4" t="e">
        <f>ROUND(('Sheet1 (4)'!N1258+'Sheet1 (4)'!S1258)/100,2)</f>
        <v>#VALUE!</v>
      </c>
      <c r="N1252" s="4">
        <f>ROUND(('Sheet1 (4)'!O1258+'Sheet1 (4)'!T1258)/100,2)</f>
        <v>37.630000000000003</v>
      </c>
      <c r="O1252" s="4">
        <f>ROUND(('Sheet1 (4)'!P1258+'Sheet1 (4)'!U1258)/100,2)</f>
        <v>63.18</v>
      </c>
      <c r="P1252" s="4">
        <f>ROUND(('Sheet1 (4)'!Q1258+'Sheet1 (4)'!V1258)/100,2)</f>
        <v>63.18</v>
      </c>
      <c r="Q1252" s="7">
        <f>ROUND('Sheet1 (4)'!W1258/100,2)</f>
        <v>0.09</v>
      </c>
      <c r="R1252" s="7">
        <f>ROUND('Sheet1 (4)'!X1258/100,2)</f>
        <v>0.09</v>
      </c>
      <c r="S1252" s="7">
        <f>ROUND('Sheet1 (4)'!Y1258/100,2)</f>
        <v>0.13</v>
      </c>
      <c r="T1252" s="7">
        <f>ROUND('Sheet1 (4)'!Z1258/100,2)</f>
        <v>7.0000000000000007E-2</v>
      </c>
      <c r="U1252" s="7">
        <f>ROUND('Sheet1 (4)'!AA1258/100,2)</f>
        <v>7.0000000000000007E-2</v>
      </c>
      <c r="V1252" s="1" t="str">
        <f>'Sheet1 (4)'!AB1258&amp;".T"</f>
        <v>7244.T</v>
      </c>
      <c r="W1252">
        <f>ROUND('Sheet1 (4)'!AC1258,2)</f>
        <v>7.8</v>
      </c>
      <c r="X1252">
        <f>ROUND('Sheet1 (4)'!AD1258,2)</f>
        <v>0.63</v>
      </c>
      <c r="Y1252" t="str">
        <f>_xlfn.XLOOKUP('Sheet1 (4)'!AB1258,'Sheet1 (3)'!B:B,'Sheet1 (3)'!D:D,"",0)</f>
        <v>プライム</v>
      </c>
    </row>
    <row r="1253" spans="1:25" x14ac:dyDescent="0.2">
      <c r="A1253">
        <v>1252</v>
      </c>
      <c r="B1253" s="1" t="str">
        <f>_xlfn.XLOOKUP('Sheet1 (4)'!AB1259,'Sheet1 (3)'!B:B,'Sheet1 (3)'!C:C,"",0)</f>
        <v>一蔵</v>
      </c>
      <c r="C1253" s="1" t="str">
        <f>_xlfn.XLOOKUP('Sheet1 (4)'!AB1259,'Sheet1 (3)'!B:B,'Sheet1 (3)'!F:F,"",0)</f>
        <v>サービス業</v>
      </c>
      <c r="D1253" s="1">
        <f>ROUND('Sheet1 (4)'!E1259/100000000,2)</f>
        <v>0.06</v>
      </c>
      <c r="E1253" s="1">
        <f>ROUND('Sheet1 (4)'!F1259/100,2)</f>
        <v>-19.05</v>
      </c>
      <c r="F1253" s="1">
        <f>ROUND('Sheet1 (4)'!G1259/100,2)</f>
        <v>5.0999999999999996</v>
      </c>
      <c r="G1253" s="1">
        <f>ROUND('Sheet1 (4)'!H1259/100,2)</f>
        <v>5.54</v>
      </c>
      <c r="H1253" s="1">
        <f>ROUND('Sheet1 (4)'!I1259/100,2)</f>
        <v>2.66</v>
      </c>
      <c r="I1253" s="1">
        <f>ROUND('Sheet1 (4)'!J1259/100,2)</f>
        <v>1.23</v>
      </c>
      <c r="J1253" s="1" t="e">
        <f>ROUND('Sheet1 (4)'!K1259/100,2)</f>
        <v>#VALUE!</v>
      </c>
      <c r="K1253" s="1" t="e">
        <f>ROUND('Sheet1 (4)'!L1259/100,2)</f>
        <v>#VALUE!</v>
      </c>
      <c r="L1253" s="4">
        <f>ROUND(('Sheet1 (4)'!M1259+'Sheet1 (4)'!R1259)/100,2)</f>
        <v>-10.86</v>
      </c>
      <c r="M1253" s="4">
        <f>ROUND(('Sheet1 (4)'!N1259+'Sheet1 (4)'!S1259)/100,2)</f>
        <v>14.14</v>
      </c>
      <c r="N1253" s="4">
        <f>ROUND(('Sheet1 (4)'!O1259+'Sheet1 (4)'!T1259)/100,2)</f>
        <v>-4.3099999999999996</v>
      </c>
      <c r="O1253" s="4">
        <f>ROUND(('Sheet1 (4)'!P1259+'Sheet1 (4)'!U1259)/100,2)</f>
        <v>0.12</v>
      </c>
      <c r="P1253" s="4">
        <f>ROUND(('Sheet1 (4)'!Q1259+'Sheet1 (4)'!V1259)/100,2)</f>
        <v>-5.44</v>
      </c>
      <c r="Q1253" s="7">
        <f>ROUND('Sheet1 (4)'!W1259/100,2)</f>
        <v>-0.53</v>
      </c>
      <c r="R1253" s="7">
        <f>ROUND('Sheet1 (4)'!X1259/100,2)</f>
        <v>0.18</v>
      </c>
      <c r="S1253" s="7">
        <f>ROUND('Sheet1 (4)'!Y1259/100,2)</f>
        <v>0.16</v>
      </c>
      <c r="T1253" s="7">
        <f>ROUND('Sheet1 (4)'!Z1259/100,2)</f>
        <v>0.15</v>
      </c>
      <c r="U1253" s="7">
        <f>ROUND('Sheet1 (4)'!AA1259/100,2)</f>
        <v>-0.02</v>
      </c>
      <c r="V1253" s="1" t="str">
        <f>'Sheet1 (4)'!AB1259&amp;".T"</f>
        <v>6186.T</v>
      </c>
      <c r="W1253" t="e">
        <f>ROUND('Sheet1 (4)'!AC1259,2)</f>
        <v>#VALUE!</v>
      </c>
      <c r="X1253">
        <f>ROUND('Sheet1 (4)'!AD1259,2)</f>
        <v>0.57999999999999996</v>
      </c>
      <c r="Y1253" t="str">
        <f>_xlfn.XLOOKUP('Sheet1 (4)'!AB1259,'Sheet1 (3)'!B:B,'Sheet1 (3)'!D:D,"",0)</f>
        <v>スタンダード</v>
      </c>
    </row>
    <row r="1254" spans="1:25" x14ac:dyDescent="0.2">
      <c r="A1254">
        <v>1253</v>
      </c>
      <c r="B1254" s="1" t="str">
        <f>_xlfn.XLOOKUP('Sheet1 (4)'!AB1260,'Sheet1 (3)'!B:B,'Sheet1 (3)'!C:C,"",0)</f>
        <v>一正蒲鉾</v>
      </c>
      <c r="C1254" s="1" t="str">
        <f>_xlfn.XLOOKUP('Sheet1 (4)'!AB1260,'Sheet1 (3)'!B:B,'Sheet1 (3)'!F:F,"",0)</f>
        <v>食料品</v>
      </c>
      <c r="D1254" s="1">
        <f>ROUND('Sheet1 (4)'!E1260/100000000,2)</f>
        <v>0.18</v>
      </c>
      <c r="E1254" s="1">
        <f>ROUND('Sheet1 (4)'!F1260/100,2)</f>
        <v>17.07</v>
      </c>
      <c r="F1254" s="1">
        <f>ROUND('Sheet1 (4)'!G1260/100,2)</f>
        <v>5.36</v>
      </c>
      <c r="G1254" s="1">
        <f>ROUND('Sheet1 (4)'!H1260/100,2)</f>
        <v>-2.19</v>
      </c>
      <c r="H1254" s="1">
        <f>ROUND('Sheet1 (4)'!I1260/100,2)</f>
        <v>12.38</v>
      </c>
      <c r="I1254" s="1">
        <f>ROUND('Sheet1 (4)'!J1260/100,2)</f>
        <v>9.31</v>
      </c>
      <c r="J1254" s="1" t="e">
        <f>ROUND('Sheet1 (4)'!K1260/100,2)</f>
        <v>#VALUE!</v>
      </c>
      <c r="K1254" s="1" t="e">
        <f>ROUND('Sheet1 (4)'!L1260/100,2)</f>
        <v>#VALUE!</v>
      </c>
      <c r="L1254" s="4">
        <f>ROUND(('Sheet1 (4)'!M1260+'Sheet1 (4)'!R1260)/100,2)</f>
        <v>17.28</v>
      </c>
      <c r="M1254" s="4">
        <f>ROUND(('Sheet1 (4)'!N1260+'Sheet1 (4)'!S1260)/100,2)</f>
        <v>-4.2</v>
      </c>
      <c r="N1254" s="4">
        <f>ROUND(('Sheet1 (4)'!O1260+'Sheet1 (4)'!T1260)/100,2)</f>
        <v>-49.66</v>
      </c>
      <c r="O1254" s="4">
        <f>ROUND(('Sheet1 (4)'!P1260+'Sheet1 (4)'!U1260)/100,2)</f>
        <v>34.549999999999997</v>
      </c>
      <c r="P1254" s="4">
        <f>ROUND(('Sheet1 (4)'!Q1260+'Sheet1 (4)'!V1260)/100,2)</f>
        <v>-9.76</v>
      </c>
      <c r="Q1254" s="7">
        <f>ROUND('Sheet1 (4)'!W1260/100,2)</f>
        <v>0.22</v>
      </c>
      <c r="R1254" s="7">
        <f>ROUND('Sheet1 (4)'!X1260/100,2)</f>
        <v>0.04</v>
      </c>
      <c r="S1254" s="7">
        <f>ROUND('Sheet1 (4)'!Y1260/100,2)</f>
        <v>0.01</v>
      </c>
      <c r="T1254" s="7">
        <f>ROUND('Sheet1 (4)'!Z1260/100,2)</f>
        <v>7.0000000000000007E-2</v>
      </c>
      <c r="U1254" s="7">
        <f>ROUND('Sheet1 (4)'!AA1260/100,2)</f>
        <v>0.05</v>
      </c>
      <c r="V1254" s="1" t="str">
        <f>'Sheet1 (4)'!AB1260&amp;".T"</f>
        <v>2904.T</v>
      </c>
      <c r="W1254">
        <f>ROUND('Sheet1 (4)'!AC1260,2)</f>
        <v>18.29</v>
      </c>
      <c r="X1254">
        <f>ROUND('Sheet1 (4)'!AD1260,2)</f>
        <v>0.92</v>
      </c>
      <c r="Y1254" t="str">
        <f>_xlfn.XLOOKUP('Sheet1 (4)'!AB1260,'Sheet1 (3)'!B:B,'Sheet1 (3)'!D:D,"",0)</f>
        <v>スタンダード</v>
      </c>
    </row>
    <row r="1255" spans="1:25" x14ac:dyDescent="0.2">
      <c r="A1255">
        <v>1254</v>
      </c>
      <c r="B1255" s="1" t="str">
        <f>_xlfn.XLOOKUP('Sheet1 (4)'!AB1261,'Sheet1 (3)'!B:B,'Sheet1 (3)'!C:C,"",0)</f>
        <v>イチネンホールディングス</v>
      </c>
      <c r="C1255" s="1" t="str">
        <f>_xlfn.XLOOKUP('Sheet1 (4)'!AB1261,'Sheet1 (3)'!B:B,'Sheet1 (3)'!F:F,"",0)</f>
        <v>サービス業</v>
      </c>
      <c r="D1255" s="1">
        <f>ROUND('Sheet1 (4)'!E1261/100000000,2)</f>
        <v>0.24</v>
      </c>
      <c r="E1255" s="1">
        <f>ROUND('Sheet1 (4)'!F1261/100,2)</f>
        <v>75.16</v>
      </c>
      <c r="F1255" s="1">
        <f>ROUND('Sheet1 (4)'!G1261/100,2)</f>
        <v>86.24</v>
      </c>
      <c r="G1255" s="1">
        <f>ROUND('Sheet1 (4)'!H1261/100,2)</f>
        <v>88.62</v>
      </c>
      <c r="H1255" s="1">
        <f>ROUND('Sheet1 (4)'!I1261/100,2)</f>
        <v>90.45</v>
      </c>
      <c r="I1255" s="1">
        <f>ROUND('Sheet1 (4)'!J1261/100,2)</f>
        <v>102.8</v>
      </c>
      <c r="J1255" s="1">
        <f>ROUND('Sheet1 (4)'!K1261/100,2)</f>
        <v>104</v>
      </c>
      <c r="K1255" s="1">
        <f>ROUND('Sheet1 (4)'!L1261/100,2)</f>
        <v>107</v>
      </c>
      <c r="L1255" s="4">
        <f>ROUND(('Sheet1 (4)'!M1261+'Sheet1 (4)'!R1261)/100,2)</f>
        <v>0.83</v>
      </c>
      <c r="M1255" s="4">
        <f>ROUND(('Sheet1 (4)'!N1261+'Sheet1 (4)'!S1261)/100,2)</f>
        <v>4.22</v>
      </c>
      <c r="N1255" s="4">
        <f>ROUND(('Sheet1 (4)'!O1261+'Sheet1 (4)'!T1261)/100,2)</f>
        <v>8.56</v>
      </c>
      <c r="O1255" s="4">
        <f>ROUND(('Sheet1 (4)'!P1261+'Sheet1 (4)'!U1261)/100,2)</f>
        <v>-112.75</v>
      </c>
      <c r="P1255" s="4">
        <f>ROUND(('Sheet1 (4)'!Q1261+'Sheet1 (4)'!V1261)/100,2)</f>
        <v>19.510000000000002</v>
      </c>
      <c r="Q1255" s="7">
        <f>ROUND('Sheet1 (4)'!W1261/100,2)</f>
        <v>0.08</v>
      </c>
      <c r="R1255" s="7">
        <f>ROUND('Sheet1 (4)'!X1261/100,2)</f>
        <v>0.14000000000000001</v>
      </c>
      <c r="S1255" s="7">
        <f>ROUND('Sheet1 (4)'!Y1261/100,2)</f>
        <v>0.13</v>
      </c>
      <c r="T1255" s="7">
        <f>ROUND('Sheet1 (4)'!Z1261/100,2)</f>
        <v>0.22</v>
      </c>
      <c r="U1255" s="7">
        <f>ROUND('Sheet1 (4)'!AA1261/100,2)</f>
        <v>0.11</v>
      </c>
      <c r="V1255" s="1" t="str">
        <f>'Sheet1 (4)'!AB1261&amp;".T"</f>
        <v>9619.T</v>
      </c>
      <c r="W1255">
        <f>ROUND('Sheet1 (4)'!AC1261,2)</f>
        <v>6.63</v>
      </c>
      <c r="X1255">
        <f>ROUND('Sheet1 (4)'!AD1261,2)</f>
        <v>0.69</v>
      </c>
      <c r="Y1255" t="str">
        <f>_xlfn.XLOOKUP('Sheet1 (4)'!AB1261,'Sheet1 (3)'!B:B,'Sheet1 (3)'!D:D,"",0)</f>
        <v>プライム</v>
      </c>
    </row>
    <row r="1256" spans="1:25" x14ac:dyDescent="0.2">
      <c r="A1256">
        <v>1255</v>
      </c>
      <c r="B1256" s="1" t="str">
        <f>_xlfn.XLOOKUP('Sheet1 (4)'!AB1262,'Sheet1 (3)'!B:B,'Sheet1 (3)'!C:C,"",0)</f>
        <v>市進ホールディングス</v>
      </c>
      <c r="C1256" s="1" t="str">
        <f>_xlfn.XLOOKUP('Sheet1 (4)'!AB1262,'Sheet1 (3)'!B:B,'Sheet1 (3)'!F:F,"",0)</f>
        <v>サービス業</v>
      </c>
      <c r="D1256" s="1">
        <f>ROUND('Sheet1 (4)'!E1262/100000000,2)</f>
        <v>0.08</v>
      </c>
      <c r="E1256" s="1">
        <f>ROUND('Sheet1 (4)'!F1262/100,2)</f>
        <v>5.43</v>
      </c>
      <c r="F1256" s="1">
        <f>ROUND('Sheet1 (4)'!G1262/100,2)</f>
        <v>8.31</v>
      </c>
      <c r="G1256" s="1">
        <f>ROUND('Sheet1 (4)'!H1262/100,2)</f>
        <v>8.9499999999999993</v>
      </c>
      <c r="H1256" s="1">
        <f>ROUND('Sheet1 (4)'!I1262/100,2)</f>
        <v>9.42</v>
      </c>
      <c r="I1256" s="1">
        <f>ROUND('Sheet1 (4)'!J1262/100,2)</f>
        <v>9.1999999999999993</v>
      </c>
      <c r="J1256" s="1" t="e">
        <f>ROUND('Sheet1 (4)'!K1262/100,2)</f>
        <v>#VALUE!</v>
      </c>
      <c r="K1256" s="1" t="e">
        <f>ROUND('Sheet1 (4)'!L1262/100,2)</f>
        <v>#VALUE!</v>
      </c>
      <c r="L1256" s="4">
        <f>ROUND(('Sheet1 (4)'!M1262+'Sheet1 (4)'!R1262)/100,2)</f>
        <v>-7.9</v>
      </c>
      <c r="M1256" s="4">
        <f>ROUND(('Sheet1 (4)'!N1262+'Sheet1 (4)'!S1262)/100,2)</f>
        <v>11.29</v>
      </c>
      <c r="N1256" s="4">
        <f>ROUND(('Sheet1 (4)'!O1262+'Sheet1 (4)'!T1262)/100,2)</f>
        <v>1.31</v>
      </c>
      <c r="O1256" s="4">
        <f>ROUND(('Sheet1 (4)'!P1262+'Sheet1 (4)'!U1262)/100,2)</f>
        <v>3.95</v>
      </c>
      <c r="P1256" s="4">
        <f>ROUND(('Sheet1 (4)'!Q1262+'Sheet1 (4)'!V1262)/100,2)</f>
        <v>4.26</v>
      </c>
      <c r="Q1256" s="7">
        <f>ROUND('Sheet1 (4)'!W1262/100,2)</f>
        <v>-0.21</v>
      </c>
      <c r="R1256" s="7">
        <f>ROUND('Sheet1 (4)'!X1262/100,2)</f>
        <v>0.23</v>
      </c>
      <c r="S1256" s="7">
        <f>ROUND('Sheet1 (4)'!Y1262/100,2)</f>
        <v>0.17</v>
      </c>
      <c r="T1256" s="7">
        <f>ROUND('Sheet1 (4)'!Z1262/100,2)</f>
        <v>0.15</v>
      </c>
      <c r="U1256" s="7">
        <f>ROUND('Sheet1 (4)'!AA1262/100,2)</f>
        <v>0.13</v>
      </c>
      <c r="V1256" s="1" t="str">
        <f>'Sheet1 (4)'!AB1262&amp;".T"</f>
        <v>4645.T</v>
      </c>
      <c r="W1256">
        <f>ROUND('Sheet1 (4)'!AC1262,2)</f>
        <v>4.01</v>
      </c>
      <c r="X1256">
        <f>ROUND('Sheet1 (4)'!AD1262,2)</f>
        <v>1.4</v>
      </c>
      <c r="Y1256" t="str">
        <f>_xlfn.XLOOKUP('Sheet1 (4)'!AB1262,'Sheet1 (3)'!B:B,'Sheet1 (3)'!D:D,"",0)</f>
        <v>スタンダード</v>
      </c>
    </row>
    <row r="1257" spans="1:25" x14ac:dyDescent="0.2">
      <c r="A1257">
        <v>1256</v>
      </c>
      <c r="B1257" s="1" t="str">
        <f>_xlfn.XLOOKUP('Sheet1 (4)'!AB1263,'Sheet1 (3)'!B:B,'Sheet1 (3)'!C:C,"",0)</f>
        <v>いちよし証券</v>
      </c>
      <c r="C1257" s="1" t="str">
        <f>_xlfn.XLOOKUP('Sheet1 (4)'!AB1263,'Sheet1 (3)'!B:B,'Sheet1 (3)'!F:F,"",0)</f>
        <v>証券、商品先物取引業</v>
      </c>
      <c r="D1257" s="1">
        <f>ROUND('Sheet1 (4)'!E1263/100000000,2)</f>
        <v>0.32</v>
      </c>
      <c r="E1257" s="1" t="e">
        <f>ROUND('Sheet1 (4)'!F1263/100,2)</f>
        <v>#VALUE!</v>
      </c>
      <c r="F1257" s="1" t="e">
        <f>ROUND('Sheet1 (4)'!G1263/100,2)</f>
        <v>#VALUE!</v>
      </c>
      <c r="G1257" s="1" t="e">
        <f>ROUND('Sheet1 (4)'!H1263/100,2)</f>
        <v>#VALUE!</v>
      </c>
      <c r="H1257" s="1" t="e">
        <f>ROUND('Sheet1 (4)'!I1263/100,2)</f>
        <v>#VALUE!</v>
      </c>
      <c r="I1257" s="1" t="e">
        <f>ROUND('Sheet1 (4)'!J1263/100,2)</f>
        <v>#VALUE!</v>
      </c>
      <c r="J1257" s="1">
        <f>ROUND('Sheet1 (4)'!K1263/100,2)</f>
        <v>16</v>
      </c>
      <c r="K1257" s="1">
        <f>ROUND('Sheet1 (4)'!L1263/100,2)</f>
        <v>17</v>
      </c>
      <c r="L1257" s="4">
        <f>ROUND(('Sheet1 (4)'!M1263+'Sheet1 (4)'!R1263)/100,2)</f>
        <v>48.16</v>
      </c>
      <c r="M1257" s="4">
        <f>ROUND(('Sheet1 (4)'!N1263+'Sheet1 (4)'!S1263)/100,2)</f>
        <v>19.23</v>
      </c>
      <c r="N1257" s="4">
        <f>ROUND(('Sheet1 (4)'!O1263+'Sheet1 (4)'!T1263)/100,2)</f>
        <v>12.88</v>
      </c>
      <c r="O1257" s="4">
        <f>ROUND(('Sheet1 (4)'!P1263+'Sheet1 (4)'!U1263)/100,2)</f>
        <v>32.69</v>
      </c>
      <c r="P1257" s="4">
        <f>ROUND(('Sheet1 (4)'!Q1263+'Sheet1 (4)'!V1263)/100,2)</f>
        <v>0.5</v>
      </c>
      <c r="Q1257" s="7">
        <f>ROUND('Sheet1 (4)'!W1263/100,2)</f>
        <v>0.03</v>
      </c>
      <c r="R1257" s="7">
        <f>ROUND('Sheet1 (4)'!X1263/100,2)</f>
        <v>0.09</v>
      </c>
      <c r="S1257" s="7">
        <f>ROUND('Sheet1 (4)'!Y1263/100,2)</f>
        <v>0.03</v>
      </c>
      <c r="T1257" s="7">
        <f>ROUND('Sheet1 (4)'!Z1263/100,2)</f>
        <v>7.0000000000000007E-2</v>
      </c>
      <c r="U1257" s="7">
        <f>ROUND('Sheet1 (4)'!AA1263/100,2)</f>
        <v>0.06</v>
      </c>
      <c r="V1257" s="1" t="str">
        <f>'Sheet1 (4)'!AB1263&amp;".T"</f>
        <v>8624.T</v>
      </c>
      <c r="W1257">
        <f>ROUND('Sheet1 (4)'!AC1263,2)</f>
        <v>15.3</v>
      </c>
      <c r="X1257">
        <f>ROUND('Sheet1 (4)'!AD1263,2)</f>
        <v>0.97</v>
      </c>
      <c r="Y1257" t="str">
        <f>_xlfn.XLOOKUP('Sheet1 (4)'!AB1263,'Sheet1 (3)'!B:B,'Sheet1 (3)'!D:D,"",0)</f>
        <v>プライム</v>
      </c>
    </row>
    <row r="1258" spans="1:25" x14ac:dyDescent="0.2">
      <c r="A1258">
        <v>1257</v>
      </c>
      <c r="B1258" s="1" t="str">
        <f>_xlfn.XLOOKUP('Sheet1 (4)'!AB1264,'Sheet1 (3)'!B:B,'Sheet1 (3)'!C:C,"",0)</f>
        <v>アイコム</v>
      </c>
      <c r="C1258" s="1" t="str">
        <f>_xlfn.XLOOKUP('Sheet1 (4)'!AB1264,'Sheet1 (3)'!B:B,'Sheet1 (3)'!F:F,"",0)</f>
        <v>電気機器</v>
      </c>
      <c r="D1258" s="1">
        <f>ROUND('Sheet1 (4)'!E1264/100000000,2)</f>
        <v>0.14000000000000001</v>
      </c>
      <c r="E1258" s="1">
        <f>ROUND('Sheet1 (4)'!F1264/100,2)</f>
        <v>18.91</v>
      </c>
      <c r="F1258" s="1">
        <f>ROUND('Sheet1 (4)'!G1264/100,2)</f>
        <v>10.59</v>
      </c>
      <c r="G1258" s="1">
        <f>ROUND('Sheet1 (4)'!H1264/100,2)</f>
        <v>28.5</v>
      </c>
      <c r="H1258" s="1">
        <f>ROUND('Sheet1 (4)'!I1264/100,2)</f>
        <v>34.17</v>
      </c>
      <c r="I1258" s="1">
        <f>ROUND('Sheet1 (4)'!J1264/100,2)</f>
        <v>37.229999999999997</v>
      </c>
      <c r="J1258" s="1" t="e">
        <f>ROUND('Sheet1 (4)'!K1264/100,2)</f>
        <v>#VALUE!</v>
      </c>
      <c r="K1258" s="1" t="e">
        <f>ROUND('Sheet1 (4)'!L1264/100,2)</f>
        <v>#VALUE!</v>
      </c>
      <c r="L1258" s="4">
        <f>ROUND(('Sheet1 (4)'!M1264+'Sheet1 (4)'!R1264)/100,2)</f>
        <v>37.03</v>
      </c>
      <c r="M1258" s="4">
        <f>ROUND(('Sheet1 (4)'!N1264+'Sheet1 (4)'!S1264)/100,2)</f>
        <v>-13.51</v>
      </c>
      <c r="N1258" s="4">
        <f>ROUND(('Sheet1 (4)'!O1264+'Sheet1 (4)'!T1264)/100,2)</f>
        <v>59.02</v>
      </c>
      <c r="O1258" s="4">
        <f>ROUND(('Sheet1 (4)'!P1264+'Sheet1 (4)'!U1264)/100,2)</f>
        <v>-14.67</v>
      </c>
      <c r="P1258" s="4">
        <f>ROUND(('Sheet1 (4)'!Q1264+'Sheet1 (4)'!V1264)/100,2)</f>
        <v>-1.56</v>
      </c>
      <c r="Q1258" s="7">
        <f>ROUND('Sheet1 (4)'!W1264/100,2)</f>
        <v>0.03</v>
      </c>
      <c r="R1258" s="7">
        <f>ROUND('Sheet1 (4)'!X1264/100,2)</f>
        <v>0.02</v>
      </c>
      <c r="S1258" s="7">
        <f>ROUND('Sheet1 (4)'!Y1264/100,2)</f>
        <v>0.04</v>
      </c>
      <c r="T1258" s="7">
        <f>ROUND('Sheet1 (4)'!Z1264/100,2)</f>
        <v>0.05</v>
      </c>
      <c r="U1258" s="7">
        <f>ROUND('Sheet1 (4)'!AA1264/100,2)</f>
        <v>0.04</v>
      </c>
      <c r="V1258" s="1" t="str">
        <f>'Sheet1 (4)'!AB1264&amp;".T"</f>
        <v>6820.T</v>
      </c>
      <c r="W1258">
        <f>ROUND('Sheet1 (4)'!AC1264,2)</f>
        <v>20.350000000000001</v>
      </c>
      <c r="X1258">
        <f>ROUND('Sheet1 (4)'!AD1264,2)</f>
        <v>0.69</v>
      </c>
      <c r="Y1258" t="str">
        <f>_xlfn.XLOOKUP('Sheet1 (4)'!AB1264,'Sheet1 (3)'!B:B,'Sheet1 (3)'!D:D,"",0)</f>
        <v>プライム</v>
      </c>
    </row>
    <row r="1259" spans="1:25" x14ac:dyDescent="0.2">
      <c r="A1259">
        <v>1258</v>
      </c>
      <c r="B1259" s="1" t="str">
        <f>_xlfn.XLOOKUP('Sheet1 (4)'!AB1265,'Sheet1 (3)'!B:B,'Sheet1 (3)'!C:C,"",0)</f>
        <v>ＩＤホールディングス</v>
      </c>
      <c r="C1259" s="1" t="str">
        <f>_xlfn.XLOOKUP('Sheet1 (4)'!AB1265,'Sheet1 (3)'!B:B,'Sheet1 (3)'!F:F,"",0)</f>
        <v>情報・通信業</v>
      </c>
      <c r="D1259" s="1">
        <f>ROUND('Sheet1 (4)'!E1265/100000000,2)</f>
        <v>0.17</v>
      </c>
      <c r="E1259" s="1">
        <f>ROUND('Sheet1 (4)'!F1265/100,2)</f>
        <v>13.73</v>
      </c>
      <c r="F1259" s="1">
        <f>ROUND('Sheet1 (4)'!G1265/100,2)</f>
        <v>18.690000000000001</v>
      </c>
      <c r="G1259" s="1">
        <f>ROUND('Sheet1 (4)'!H1265/100,2)</f>
        <v>24.25</v>
      </c>
      <c r="H1259" s="1">
        <f>ROUND('Sheet1 (4)'!I1265/100,2)</f>
        <v>27.69</v>
      </c>
      <c r="I1259" s="1">
        <f>ROUND('Sheet1 (4)'!J1265/100,2)</f>
        <v>37.81</v>
      </c>
      <c r="J1259" s="1" t="e">
        <f>ROUND('Sheet1 (4)'!K1265/100,2)</f>
        <v>#VALUE!</v>
      </c>
      <c r="K1259" s="1" t="e">
        <f>ROUND('Sheet1 (4)'!L1265/100,2)</f>
        <v>#VALUE!</v>
      </c>
      <c r="L1259" s="4">
        <f>ROUND(('Sheet1 (4)'!M1265+'Sheet1 (4)'!R1265)/100,2)</f>
        <v>-12.19</v>
      </c>
      <c r="M1259" s="4">
        <f>ROUND(('Sheet1 (4)'!N1265+'Sheet1 (4)'!S1265)/100,2)</f>
        <v>18.329999999999998</v>
      </c>
      <c r="N1259" s="4">
        <f>ROUND(('Sheet1 (4)'!O1265+'Sheet1 (4)'!T1265)/100,2)</f>
        <v>12.94</v>
      </c>
      <c r="O1259" s="4">
        <f>ROUND(('Sheet1 (4)'!P1265+'Sheet1 (4)'!U1265)/100,2)</f>
        <v>11.89</v>
      </c>
      <c r="P1259" s="4">
        <f>ROUND(('Sheet1 (4)'!Q1265+'Sheet1 (4)'!V1265)/100,2)</f>
        <v>12.78</v>
      </c>
      <c r="Q1259" s="7">
        <f>ROUND('Sheet1 (4)'!W1265/100,2)</f>
        <v>0.08</v>
      </c>
      <c r="R1259" s="7">
        <f>ROUND('Sheet1 (4)'!X1265/100,2)</f>
        <v>0.11</v>
      </c>
      <c r="S1259" s="7">
        <f>ROUND('Sheet1 (4)'!Y1265/100,2)</f>
        <v>0.14000000000000001</v>
      </c>
      <c r="T1259" s="7">
        <f>ROUND('Sheet1 (4)'!Z1265/100,2)</f>
        <v>0.16</v>
      </c>
      <c r="U1259" s="7">
        <f>ROUND('Sheet1 (4)'!AA1265/100,2)</f>
        <v>0.19</v>
      </c>
      <c r="V1259" s="1" t="str">
        <f>'Sheet1 (4)'!AB1265&amp;".T"</f>
        <v>4709.T</v>
      </c>
      <c r="W1259">
        <f>ROUND('Sheet1 (4)'!AC1265,2)</f>
        <v>12.54</v>
      </c>
      <c r="X1259">
        <f>ROUND('Sheet1 (4)'!AD1265,2)</f>
        <v>2.29</v>
      </c>
      <c r="Y1259" t="str">
        <f>_xlfn.XLOOKUP('Sheet1 (4)'!AB1265,'Sheet1 (3)'!B:B,'Sheet1 (3)'!D:D,"",0)</f>
        <v>プライム</v>
      </c>
    </row>
    <row r="1260" spans="1:25" x14ac:dyDescent="0.2">
      <c r="A1260">
        <v>1259</v>
      </c>
      <c r="B1260" s="1" t="str">
        <f>_xlfn.XLOOKUP('Sheet1 (4)'!AB1266,'Sheet1 (3)'!B:B,'Sheet1 (3)'!C:C,"",0)</f>
        <v>いであ</v>
      </c>
      <c r="C1260" s="1" t="str">
        <f>_xlfn.XLOOKUP('Sheet1 (4)'!AB1266,'Sheet1 (3)'!B:B,'Sheet1 (3)'!F:F,"",0)</f>
        <v>サービス業</v>
      </c>
      <c r="D1260" s="1">
        <f>ROUND('Sheet1 (4)'!E1266/100000000,2)</f>
        <v>7.0000000000000007E-2</v>
      </c>
      <c r="E1260" s="1">
        <f>ROUND('Sheet1 (4)'!F1266/100,2)</f>
        <v>25.48</v>
      </c>
      <c r="F1260" s="1">
        <f>ROUND('Sheet1 (4)'!G1266/100,2)</f>
        <v>31.55</v>
      </c>
      <c r="G1260" s="1">
        <f>ROUND('Sheet1 (4)'!H1266/100,2)</f>
        <v>27.91</v>
      </c>
      <c r="H1260" s="1">
        <f>ROUND('Sheet1 (4)'!I1266/100,2)</f>
        <v>32.54</v>
      </c>
      <c r="I1260" s="1">
        <f>ROUND('Sheet1 (4)'!J1266/100,2)</f>
        <v>32.54</v>
      </c>
      <c r="J1260" s="1" t="e">
        <f>ROUND('Sheet1 (4)'!K1266/100,2)</f>
        <v>#VALUE!</v>
      </c>
      <c r="K1260" s="1" t="e">
        <f>ROUND('Sheet1 (4)'!L1266/100,2)</f>
        <v>#VALUE!</v>
      </c>
      <c r="L1260" s="4">
        <f>ROUND(('Sheet1 (4)'!M1266+'Sheet1 (4)'!R1266)/100,2)</f>
        <v>1.32</v>
      </c>
      <c r="M1260" s="4">
        <f>ROUND(('Sheet1 (4)'!N1266+'Sheet1 (4)'!S1266)/100,2)</f>
        <v>19.09</v>
      </c>
      <c r="N1260" s="4">
        <f>ROUND(('Sheet1 (4)'!O1266+'Sheet1 (4)'!T1266)/100,2)</f>
        <v>-18.239999999999998</v>
      </c>
      <c r="O1260" s="4">
        <f>ROUND(('Sheet1 (4)'!P1266+'Sheet1 (4)'!U1266)/100,2)</f>
        <v>28.45</v>
      </c>
      <c r="P1260" s="4">
        <f>ROUND(('Sheet1 (4)'!Q1266+'Sheet1 (4)'!V1266)/100,2)</f>
        <v>28.45</v>
      </c>
      <c r="Q1260" s="7">
        <f>ROUND('Sheet1 (4)'!W1266/100,2)</f>
        <v>0.11</v>
      </c>
      <c r="R1260" s="7">
        <f>ROUND('Sheet1 (4)'!X1266/100,2)</f>
        <v>0.1</v>
      </c>
      <c r="S1260" s="7">
        <f>ROUND('Sheet1 (4)'!Y1266/100,2)</f>
        <v>0.08</v>
      </c>
      <c r="T1260" s="7">
        <f>ROUND('Sheet1 (4)'!Z1266/100,2)</f>
        <v>0.09</v>
      </c>
      <c r="U1260" s="7">
        <f>ROUND('Sheet1 (4)'!AA1266/100,2)</f>
        <v>0.09</v>
      </c>
      <c r="V1260" s="1" t="str">
        <f>'Sheet1 (4)'!AB1266&amp;".T"</f>
        <v>9768.T</v>
      </c>
      <c r="W1260">
        <f>ROUND('Sheet1 (4)'!AC1266,2)</f>
        <v>11.84</v>
      </c>
      <c r="X1260">
        <f>ROUND('Sheet1 (4)'!AD1266,2)</f>
        <v>0.8</v>
      </c>
      <c r="Y1260" t="str">
        <f>_xlfn.XLOOKUP('Sheet1 (4)'!AB1266,'Sheet1 (3)'!B:B,'Sheet1 (3)'!D:D,"",0)</f>
        <v>スタンダード</v>
      </c>
    </row>
    <row r="1261" spans="1:25" x14ac:dyDescent="0.2">
      <c r="A1261">
        <v>1260</v>
      </c>
      <c r="B1261" s="1" t="str">
        <f>_xlfn.XLOOKUP('Sheet1 (4)'!AB1267,'Sheet1 (3)'!B:B,'Sheet1 (3)'!C:C,"",0)</f>
        <v>ＩＤＥＣ</v>
      </c>
      <c r="C1261" s="1" t="str">
        <f>_xlfn.XLOOKUP('Sheet1 (4)'!AB1267,'Sheet1 (3)'!B:B,'Sheet1 (3)'!F:F,"",0)</f>
        <v>電気機器</v>
      </c>
      <c r="D1261" s="1">
        <f>ROUND('Sheet1 (4)'!E1267/100000000,2)</f>
        <v>0.3</v>
      </c>
      <c r="E1261" s="1">
        <f>ROUND('Sheet1 (4)'!F1267/100,2)</f>
        <v>40.42</v>
      </c>
      <c r="F1261" s="1">
        <f>ROUND('Sheet1 (4)'!G1267/100,2)</f>
        <v>96.72</v>
      </c>
      <c r="G1261" s="1">
        <f>ROUND('Sheet1 (4)'!H1267/100,2)</f>
        <v>140.62</v>
      </c>
      <c r="H1261" s="1">
        <f>ROUND('Sheet1 (4)'!I1267/100,2)</f>
        <v>62.76</v>
      </c>
      <c r="I1261" s="1">
        <f>ROUND('Sheet1 (4)'!J1267/100,2)</f>
        <v>36.53</v>
      </c>
      <c r="J1261" s="1">
        <f>ROUND('Sheet1 (4)'!K1267/100,2)</f>
        <v>46</v>
      </c>
      <c r="K1261" s="1">
        <f>ROUND('Sheet1 (4)'!L1267/100,2)</f>
        <v>75</v>
      </c>
      <c r="L1261" s="4">
        <f>ROUND(('Sheet1 (4)'!M1267+'Sheet1 (4)'!R1267)/100,2)</f>
        <v>42.96</v>
      </c>
      <c r="M1261" s="4">
        <f>ROUND(('Sheet1 (4)'!N1267+'Sheet1 (4)'!S1267)/100,2)</f>
        <v>82.66</v>
      </c>
      <c r="N1261" s="4">
        <f>ROUND(('Sheet1 (4)'!O1267+'Sheet1 (4)'!T1267)/100,2)</f>
        <v>38.99</v>
      </c>
      <c r="O1261" s="4">
        <f>ROUND(('Sheet1 (4)'!P1267+'Sheet1 (4)'!U1267)/100,2)</f>
        <v>35.82</v>
      </c>
      <c r="P1261" s="4">
        <f>ROUND(('Sheet1 (4)'!Q1267+'Sheet1 (4)'!V1267)/100,2)</f>
        <v>71.510000000000005</v>
      </c>
      <c r="Q1261" s="7">
        <f>ROUND('Sheet1 (4)'!W1267/100,2)</f>
        <v>7.0000000000000007E-2</v>
      </c>
      <c r="R1261" s="7">
        <f>ROUND('Sheet1 (4)'!X1267/100,2)</f>
        <v>0.17</v>
      </c>
      <c r="S1261" s="7">
        <f>ROUND('Sheet1 (4)'!Y1267/100,2)</f>
        <v>0.19</v>
      </c>
      <c r="T1261" s="7">
        <f>ROUND('Sheet1 (4)'!Z1267/100,2)</f>
        <v>7.0000000000000007E-2</v>
      </c>
      <c r="U1261" s="7">
        <f>ROUND('Sheet1 (4)'!AA1267/100,2)</f>
        <v>0.03</v>
      </c>
      <c r="V1261" s="1" t="str">
        <f>'Sheet1 (4)'!AB1267&amp;".T"</f>
        <v>6652.T</v>
      </c>
      <c r="W1261">
        <f>ROUND('Sheet1 (4)'!AC1267,2)</f>
        <v>29.68</v>
      </c>
      <c r="X1261">
        <f>ROUND('Sheet1 (4)'!AD1267,2)</f>
        <v>1.01</v>
      </c>
      <c r="Y1261" t="str">
        <f>_xlfn.XLOOKUP('Sheet1 (4)'!AB1267,'Sheet1 (3)'!B:B,'Sheet1 (3)'!D:D,"",0)</f>
        <v>プライム</v>
      </c>
    </row>
    <row r="1262" spans="1:25" x14ac:dyDescent="0.2">
      <c r="A1262">
        <v>1261</v>
      </c>
      <c r="B1262" s="1" t="str">
        <f>_xlfn.XLOOKUP('Sheet1 (4)'!AB1268,'Sheet1 (3)'!B:B,'Sheet1 (3)'!C:C,"",0)</f>
        <v>出光興産</v>
      </c>
      <c r="C1262" s="1" t="str">
        <f>_xlfn.XLOOKUP('Sheet1 (4)'!AB1268,'Sheet1 (3)'!B:B,'Sheet1 (3)'!F:F,"",0)</f>
        <v>石油・石炭製品</v>
      </c>
      <c r="D1262" s="1">
        <f>ROUND('Sheet1 (4)'!E1268/100000000,2)</f>
        <v>12.25</v>
      </c>
      <c r="E1262" s="1">
        <f>ROUND('Sheet1 (4)'!F1268/100,2)</f>
        <v>1400.64</v>
      </c>
      <c r="F1262" s="1">
        <f>ROUND('Sheet1 (4)'!G1268/100,2)</f>
        <v>4344.54</v>
      </c>
      <c r="G1262" s="1">
        <f>ROUND('Sheet1 (4)'!H1268/100,2)</f>
        <v>2824.43</v>
      </c>
      <c r="H1262" s="1">
        <f>ROUND('Sheet1 (4)'!I1268/100,2)</f>
        <v>3463.17</v>
      </c>
      <c r="I1262" s="1">
        <f>ROUND('Sheet1 (4)'!J1268/100,2)</f>
        <v>1621.87</v>
      </c>
      <c r="J1262" s="1">
        <f>ROUND('Sheet1 (4)'!K1268/100,2)</f>
        <v>766.17</v>
      </c>
      <c r="K1262" s="1">
        <f>ROUND('Sheet1 (4)'!L1268/100,2)</f>
        <v>1780</v>
      </c>
      <c r="L1262" s="4">
        <f>ROUND(('Sheet1 (4)'!M1268+'Sheet1 (4)'!R1268)/100,2)</f>
        <v>606.15</v>
      </c>
      <c r="M1262" s="4">
        <f>ROUND(('Sheet1 (4)'!N1268+'Sheet1 (4)'!S1268)/100,2)</f>
        <v>344.83</v>
      </c>
      <c r="N1262" s="4">
        <f>ROUND(('Sheet1 (4)'!O1268+'Sheet1 (4)'!T1268)/100,2)</f>
        <v>372.35</v>
      </c>
      <c r="O1262" s="4">
        <f>ROUND(('Sheet1 (4)'!P1268+'Sheet1 (4)'!U1268)/100,2)</f>
        <v>3115.86</v>
      </c>
      <c r="P1262" s="4">
        <f>ROUND(('Sheet1 (4)'!Q1268+'Sheet1 (4)'!V1268)/100,2)</f>
        <v>3582.28</v>
      </c>
      <c r="Q1262" s="7">
        <f>ROUND('Sheet1 (4)'!W1268/100,2)</f>
        <v>0.03</v>
      </c>
      <c r="R1262" s="7">
        <f>ROUND('Sheet1 (4)'!X1268/100,2)</f>
        <v>0.21</v>
      </c>
      <c r="S1262" s="7">
        <f>ROUND('Sheet1 (4)'!Y1268/100,2)</f>
        <v>0.16</v>
      </c>
      <c r="T1262" s="7">
        <f>ROUND('Sheet1 (4)'!Z1268/100,2)</f>
        <v>0.13</v>
      </c>
      <c r="U1262" s="7">
        <f>ROUND('Sheet1 (4)'!AA1268/100,2)</f>
        <v>0.06</v>
      </c>
      <c r="V1262" s="1" t="str">
        <f>'Sheet1 (4)'!AB1268&amp;".T"</f>
        <v>5019.T</v>
      </c>
      <c r="W1262">
        <f>ROUND('Sheet1 (4)'!AC1268,2)</f>
        <v>96.98</v>
      </c>
      <c r="X1262">
        <f>ROUND('Sheet1 (4)'!AD1268,2)</f>
        <v>0.78</v>
      </c>
      <c r="Y1262" t="str">
        <f>_xlfn.XLOOKUP('Sheet1 (4)'!AB1268,'Sheet1 (3)'!B:B,'Sheet1 (3)'!D:D,"",0)</f>
        <v>プライム</v>
      </c>
    </row>
    <row r="1263" spans="1:25" x14ac:dyDescent="0.2">
      <c r="A1263">
        <v>1262</v>
      </c>
      <c r="B1263" s="1" t="str">
        <f>_xlfn.XLOOKUP('Sheet1 (4)'!AB1269,'Sheet1 (3)'!B:B,'Sheet1 (3)'!C:C,"",0)</f>
        <v>ＩＤＯＭ</v>
      </c>
      <c r="C1263" s="1" t="str">
        <f>_xlfn.XLOOKUP('Sheet1 (4)'!AB1269,'Sheet1 (3)'!B:B,'Sheet1 (3)'!F:F,"",0)</f>
        <v>卸売業</v>
      </c>
      <c r="D1263" s="1">
        <f>ROUND('Sheet1 (4)'!E1269/100000000,2)</f>
        <v>1</v>
      </c>
      <c r="E1263" s="1">
        <f>ROUND('Sheet1 (4)'!F1269/100,2)</f>
        <v>105.71</v>
      </c>
      <c r="F1263" s="1">
        <f>ROUND('Sheet1 (4)'!G1269/100,2)</f>
        <v>184.85</v>
      </c>
      <c r="G1263" s="1">
        <f>ROUND('Sheet1 (4)'!H1269/100,2)</f>
        <v>186.85</v>
      </c>
      <c r="H1263" s="1">
        <f>ROUND('Sheet1 (4)'!I1269/100,2)</f>
        <v>161.31</v>
      </c>
      <c r="I1263" s="1">
        <f>ROUND('Sheet1 (4)'!J1269/100,2)</f>
        <v>198.91</v>
      </c>
      <c r="J1263" s="1">
        <f>ROUND('Sheet1 (4)'!K1269/100,2)</f>
        <v>203.6</v>
      </c>
      <c r="K1263" s="1">
        <f>ROUND('Sheet1 (4)'!L1269/100,2)</f>
        <v>231.2</v>
      </c>
      <c r="L1263" s="4">
        <f>ROUND(('Sheet1 (4)'!M1269+'Sheet1 (4)'!R1269)/100,2)</f>
        <v>181.35</v>
      </c>
      <c r="M1263" s="4">
        <f>ROUND(('Sheet1 (4)'!N1269+'Sheet1 (4)'!S1269)/100,2)</f>
        <v>37.76</v>
      </c>
      <c r="N1263" s="4">
        <f>ROUND(('Sheet1 (4)'!O1269+'Sheet1 (4)'!T1269)/100,2)</f>
        <v>21.09</v>
      </c>
      <c r="O1263" s="4">
        <f>ROUND(('Sheet1 (4)'!P1269+'Sheet1 (4)'!U1269)/100,2)</f>
        <v>12.81</v>
      </c>
      <c r="P1263" s="4">
        <f>ROUND(('Sheet1 (4)'!Q1269+'Sheet1 (4)'!V1269)/100,2)</f>
        <v>-287.98</v>
      </c>
      <c r="Q1263" s="7">
        <f>ROUND('Sheet1 (4)'!W1269/100,2)</f>
        <v>0.04</v>
      </c>
      <c r="R1263" s="7">
        <f>ROUND('Sheet1 (4)'!X1269/100,2)</f>
        <v>0.23</v>
      </c>
      <c r="S1263" s="7">
        <f>ROUND('Sheet1 (4)'!Y1269/100,2)</f>
        <v>0.24</v>
      </c>
      <c r="T1263" s="7">
        <f>ROUND('Sheet1 (4)'!Z1269/100,2)</f>
        <v>0.17</v>
      </c>
      <c r="U1263" s="7">
        <f>ROUND('Sheet1 (4)'!AA1269/100,2)</f>
        <v>0.18</v>
      </c>
      <c r="V1263" s="1" t="str">
        <f>'Sheet1 (4)'!AB1269&amp;".T"</f>
        <v>7599.T</v>
      </c>
      <c r="W1263">
        <f>ROUND('Sheet1 (4)'!AC1269,2)</f>
        <v>9.6300000000000008</v>
      </c>
      <c r="X1263">
        <f>ROUND('Sheet1 (4)'!AD1269,2)</f>
        <v>1.41</v>
      </c>
      <c r="Y1263" t="str">
        <f>_xlfn.XLOOKUP('Sheet1 (4)'!AB1269,'Sheet1 (3)'!B:B,'Sheet1 (3)'!D:D,"",0)</f>
        <v>プライム</v>
      </c>
    </row>
    <row r="1264" spans="1:25" x14ac:dyDescent="0.2">
      <c r="A1264">
        <v>1263</v>
      </c>
      <c r="B1264" s="1" t="str">
        <f>_xlfn.XLOOKUP('Sheet1 (4)'!AB1270,'Sheet1 (3)'!B:B,'Sheet1 (3)'!C:C,"",0)</f>
        <v>アイフィスジャパン</v>
      </c>
      <c r="C1264" s="1" t="str">
        <f>_xlfn.XLOOKUP('Sheet1 (4)'!AB1270,'Sheet1 (3)'!B:B,'Sheet1 (3)'!F:F,"",0)</f>
        <v>その他製品</v>
      </c>
      <c r="D1264" s="1">
        <f>ROUND('Sheet1 (4)'!E1270/100000000,2)</f>
        <v>0.1</v>
      </c>
      <c r="E1264" s="1">
        <f>ROUND('Sheet1 (4)'!F1270/100,2)</f>
        <v>7.39</v>
      </c>
      <c r="F1264" s="1">
        <f>ROUND('Sheet1 (4)'!G1270/100,2)</f>
        <v>8.26</v>
      </c>
      <c r="G1264" s="1">
        <f>ROUND('Sheet1 (4)'!H1270/100,2)</f>
        <v>6.99</v>
      </c>
      <c r="H1264" s="1">
        <f>ROUND('Sheet1 (4)'!I1270/100,2)</f>
        <v>6.78</v>
      </c>
      <c r="I1264" s="1">
        <f>ROUND('Sheet1 (4)'!J1270/100,2)</f>
        <v>6.78</v>
      </c>
      <c r="J1264" s="1" t="e">
        <f>ROUND('Sheet1 (4)'!K1270/100,2)</f>
        <v>#VALUE!</v>
      </c>
      <c r="K1264" s="1" t="e">
        <f>ROUND('Sheet1 (4)'!L1270/100,2)</f>
        <v>#VALUE!</v>
      </c>
      <c r="L1264" s="4">
        <f>ROUND(('Sheet1 (4)'!M1270+'Sheet1 (4)'!R1270)/100,2)</f>
        <v>5.24</v>
      </c>
      <c r="M1264" s="4">
        <f>ROUND(('Sheet1 (4)'!N1270+'Sheet1 (4)'!S1270)/100,2)</f>
        <v>7.11</v>
      </c>
      <c r="N1264" s="4">
        <f>ROUND(('Sheet1 (4)'!O1270+'Sheet1 (4)'!T1270)/100,2)</f>
        <v>3.73</v>
      </c>
      <c r="O1264" s="4">
        <f>ROUND(('Sheet1 (4)'!P1270+'Sheet1 (4)'!U1270)/100,2)</f>
        <v>-4.6100000000000003</v>
      </c>
      <c r="P1264" s="4">
        <f>ROUND(('Sheet1 (4)'!Q1270+'Sheet1 (4)'!V1270)/100,2)</f>
        <v>-4.6100000000000003</v>
      </c>
      <c r="Q1264" s="7">
        <f>ROUND('Sheet1 (4)'!W1270/100,2)</f>
        <v>0.11</v>
      </c>
      <c r="R1264" s="7">
        <f>ROUND('Sheet1 (4)'!X1270/100,2)</f>
        <v>0.12</v>
      </c>
      <c r="S1264" s="7">
        <f>ROUND('Sheet1 (4)'!Y1270/100,2)</f>
        <v>0.08</v>
      </c>
      <c r="T1264" s="7">
        <f>ROUND('Sheet1 (4)'!Z1270/100,2)</f>
        <v>0.08</v>
      </c>
      <c r="U1264" s="7">
        <f>ROUND('Sheet1 (4)'!AA1270/100,2)</f>
        <v>0.08</v>
      </c>
      <c r="V1264" s="1" t="str">
        <f>'Sheet1 (4)'!AB1270&amp;".T"</f>
        <v>7833.T</v>
      </c>
      <c r="W1264">
        <f>ROUND('Sheet1 (4)'!AC1270,2)</f>
        <v>14.99</v>
      </c>
      <c r="X1264">
        <f>ROUND('Sheet1 (4)'!AD1270,2)</f>
        <v>1.1599999999999999</v>
      </c>
      <c r="Y1264" t="str">
        <f>_xlfn.XLOOKUP('Sheet1 (4)'!AB1270,'Sheet1 (3)'!B:B,'Sheet1 (3)'!D:D,"",0)</f>
        <v>スタンダード</v>
      </c>
    </row>
    <row r="1265" spans="1:25" x14ac:dyDescent="0.2">
      <c r="A1265">
        <v>1264</v>
      </c>
      <c r="B1265" s="1" t="str">
        <f>_xlfn.XLOOKUP('Sheet1 (4)'!AB1271,'Sheet1 (3)'!B:B,'Sheet1 (3)'!C:C,"",0)</f>
        <v>アイフリークモバイル</v>
      </c>
      <c r="C1265" s="1" t="str">
        <f>_xlfn.XLOOKUP('Sheet1 (4)'!AB1271,'Sheet1 (3)'!B:B,'Sheet1 (3)'!F:F,"",0)</f>
        <v>情報・通信業</v>
      </c>
      <c r="D1265" s="1">
        <f>ROUND('Sheet1 (4)'!E1271/100000000,2)</f>
        <v>0.21</v>
      </c>
      <c r="E1265" s="1">
        <f>ROUND('Sheet1 (4)'!F1271/100,2)</f>
        <v>-1.76</v>
      </c>
      <c r="F1265" s="1">
        <f>ROUND('Sheet1 (4)'!G1271/100,2)</f>
        <v>1.63</v>
      </c>
      <c r="G1265" s="1">
        <f>ROUND('Sheet1 (4)'!H1271/100,2)</f>
        <v>0.85</v>
      </c>
      <c r="H1265" s="1">
        <f>ROUND('Sheet1 (4)'!I1271/100,2)</f>
        <v>-0.85</v>
      </c>
      <c r="I1265" s="1">
        <f>ROUND('Sheet1 (4)'!J1271/100,2)</f>
        <v>-0.85</v>
      </c>
      <c r="J1265" s="1" t="e">
        <f>ROUND('Sheet1 (4)'!K1271/100,2)</f>
        <v>#VALUE!</v>
      </c>
      <c r="K1265" s="1" t="e">
        <f>ROUND('Sheet1 (4)'!L1271/100,2)</f>
        <v>#VALUE!</v>
      </c>
      <c r="L1265" s="4">
        <f>ROUND(('Sheet1 (4)'!M1271+'Sheet1 (4)'!R1271)/100,2)</f>
        <v>0</v>
      </c>
      <c r="M1265" s="4">
        <f>ROUND(('Sheet1 (4)'!N1271+'Sheet1 (4)'!S1271)/100,2)</f>
        <v>1.43</v>
      </c>
      <c r="N1265" s="4">
        <f>ROUND(('Sheet1 (4)'!O1271+'Sheet1 (4)'!T1271)/100,2)</f>
        <v>1.29</v>
      </c>
      <c r="O1265" s="4">
        <f>ROUND(('Sheet1 (4)'!P1271+'Sheet1 (4)'!U1271)/100,2)</f>
        <v>-0.53</v>
      </c>
      <c r="P1265" s="4">
        <f>ROUND(('Sheet1 (4)'!Q1271+'Sheet1 (4)'!V1271)/100,2)</f>
        <v>-0.53</v>
      </c>
      <c r="Q1265" s="7">
        <f>ROUND('Sheet1 (4)'!W1271/100,2)</f>
        <v>-0.18</v>
      </c>
      <c r="R1265" s="7">
        <f>ROUND('Sheet1 (4)'!X1271/100,2)</f>
        <v>0.44</v>
      </c>
      <c r="S1265" s="7">
        <f>ROUND('Sheet1 (4)'!Y1271/100,2)</f>
        <v>0.19</v>
      </c>
      <c r="T1265" s="7">
        <f>ROUND('Sheet1 (4)'!Z1271/100,2)</f>
        <v>-0.13</v>
      </c>
      <c r="U1265" s="7">
        <f>ROUND('Sheet1 (4)'!AA1271/100,2)</f>
        <v>-0.13</v>
      </c>
      <c r="V1265" s="1" t="str">
        <f>'Sheet1 (4)'!AB1271&amp;".T"</f>
        <v>3845.T</v>
      </c>
      <c r="W1265" t="e">
        <f>ROUND('Sheet1 (4)'!AC1271,2)</f>
        <v>#VALUE!</v>
      </c>
      <c r="X1265">
        <f>ROUND('Sheet1 (4)'!AD1271,2)</f>
        <v>6</v>
      </c>
      <c r="Y1265" t="str">
        <f>_xlfn.XLOOKUP('Sheet1 (4)'!AB1271,'Sheet1 (3)'!B:B,'Sheet1 (3)'!D:D,"",0)</f>
        <v>スタンダード</v>
      </c>
    </row>
    <row r="1266" spans="1:25" x14ac:dyDescent="0.2">
      <c r="A1266">
        <v>1265</v>
      </c>
      <c r="B1266" s="1" t="str">
        <f>_xlfn.XLOOKUP('Sheet1 (4)'!AB1272,'Sheet1 (3)'!B:B,'Sheet1 (3)'!C:C,"",0)</f>
        <v>イフジ産業</v>
      </c>
      <c r="C1266" s="1" t="str">
        <f>_xlfn.XLOOKUP('Sheet1 (4)'!AB1272,'Sheet1 (3)'!B:B,'Sheet1 (3)'!F:F,"",0)</f>
        <v>食料品</v>
      </c>
      <c r="D1266" s="1">
        <f>ROUND('Sheet1 (4)'!E1272/100000000,2)</f>
        <v>0.08</v>
      </c>
      <c r="E1266" s="1">
        <f>ROUND('Sheet1 (4)'!F1272/100,2)</f>
        <v>11.85</v>
      </c>
      <c r="F1266" s="1">
        <f>ROUND('Sheet1 (4)'!G1272/100,2)</f>
        <v>13.27</v>
      </c>
      <c r="G1266" s="1">
        <f>ROUND('Sheet1 (4)'!H1272/100,2)</f>
        <v>15.77</v>
      </c>
      <c r="H1266" s="1">
        <f>ROUND('Sheet1 (4)'!I1272/100,2)</f>
        <v>17.670000000000002</v>
      </c>
      <c r="I1266" s="1">
        <f>ROUND('Sheet1 (4)'!J1272/100,2)</f>
        <v>29.98</v>
      </c>
      <c r="J1266" s="1" t="e">
        <f>ROUND('Sheet1 (4)'!K1272/100,2)</f>
        <v>#VALUE!</v>
      </c>
      <c r="K1266" s="1" t="e">
        <f>ROUND('Sheet1 (4)'!L1272/100,2)</f>
        <v>#VALUE!</v>
      </c>
      <c r="L1266" s="4">
        <f>ROUND(('Sheet1 (4)'!M1272+'Sheet1 (4)'!R1272)/100,2)</f>
        <v>8.14</v>
      </c>
      <c r="M1266" s="4">
        <f>ROUND(('Sheet1 (4)'!N1272+'Sheet1 (4)'!S1272)/100,2)</f>
        <v>8.2899999999999991</v>
      </c>
      <c r="N1266" s="4">
        <f>ROUND(('Sheet1 (4)'!O1272+'Sheet1 (4)'!T1272)/100,2)</f>
        <v>8.24</v>
      </c>
      <c r="O1266" s="4">
        <f>ROUND(('Sheet1 (4)'!P1272+'Sheet1 (4)'!U1272)/100,2)</f>
        <v>-4.6399999999999997</v>
      </c>
      <c r="P1266" s="4">
        <f>ROUND(('Sheet1 (4)'!Q1272+'Sheet1 (4)'!V1272)/100,2)</f>
        <v>21.62</v>
      </c>
      <c r="Q1266" s="7">
        <f>ROUND('Sheet1 (4)'!W1272/100,2)</f>
        <v>0.13</v>
      </c>
      <c r="R1266" s="7">
        <f>ROUND('Sheet1 (4)'!X1272/100,2)</f>
        <v>0.14000000000000001</v>
      </c>
      <c r="S1266" s="7">
        <f>ROUND('Sheet1 (4)'!Y1272/100,2)</f>
        <v>0.14000000000000001</v>
      </c>
      <c r="T1266" s="7">
        <f>ROUND('Sheet1 (4)'!Z1272/100,2)</f>
        <v>0.18</v>
      </c>
      <c r="U1266" s="7">
        <f>ROUND('Sheet1 (4)'!AA1272/100,2)</f>
        <v>0.2</v>
      </c>
      <c r="V1266" s="1" t="str">
        <f>'Sheet1 (4)'!AB1272&amp;".T"</f>
        <v>2924.T</v>
      </c>
      <c r="W1266">
        <f>ROUND('Sheet1 (4)'!AC1272,2)</f>
        <v>7.98</v>
      </c>
      <c r="X1266">
        <f>ROUND('Sheet1 (4)'!AD1272,2)</f>
        <v>1.51</v>
      </c>
      <c r="Y1266" t="str">
        <f>_xlfn.XLOOKUP('Sheet1 (4)'!AB1272,'Sheet1 (3)'!B:B,'Sheet1 (3)'!D:D,"",0)</f>
        <v>スタンダード</v>
      </c>
    </row>
    <row r="1267" spans="1:25" x14ac:dyDescent="0.2">
      <c r="A1267">
        <v>1266</v>
      </c>
      <c r="B1267" s="1" t="str">
        <f>_xlfn.XLOOKUP('Sheet1 (4)'!AB1273,'Sheet1 (3)'!B:B,'Sheet1 (3)'!C:C,"",0)</f>
        <v>ＩＧポート</v>
      </c>
      <c r="C1267" s="1" t="str">
        <f>_xlfn.XLOOKUP('Sheet1 (4)'!AB1273,'Sheet1 (3)'!B:B,'Sheet1 (3)'!F:F,"",0)</f>
        <v>情報・通信業</v>
      </c>
      <c r="D1267" s="1">
        <f>ROUND('Sheet1 (4)'!E1273/100000000,2)</f>
        <v>0.2</v>
      </c>
      <c r="E1267" s="1">
        <f>ROUND('Sheet1 (4)'!F1273/100,2)</f>
        <v>6.91</v>
      </c>
      <c r="F1267" s="1">
        <f>ROUND('Sheet1 (4)'!G1273/100,2)</f>
        <v>5.74</v>
      </c>
      <c r="G1267" s="1">
        <f>ROUND('Sheet1 (4)'!H1273/100,2)</f>
        <v>9.91</v>
      </c>
      <c r="H1267" s="1">
        <f>ROUND('Sheet1 (4)'!I1273/100,2)</f>
        <v>12.26</v>
      </c>
      <c r="I1267" s="1">
        <f>ROUND('Sheet1 (4)'!J1273/100,2)</f>
        <v>14.26</v>
      </c>
      <c r="J1267" s="1">
        <f>ROUND('Sheet1 (4)'!K1273/100,2)</f>
        <v>19.43</v>
      </c>
      <c r="K1267" s="1">
        <f>ROUND('Sheet1 (4)'!L1273/100,2)</f>
        <v>12.27</v>
      </c>
      <c r="L1267" s="4">
        <f>ROUND(('Sheet1 (4)'!M1273+'Sheet1 (4)'!R1273)/100,2)</f>
        <v>7.76</v>
      </c>
      <c r="M1267" s="4">
        <f>ROUND(('Sheet1 (4)'!N1273+'Sheet1 (4)'!S1273)/100,2)</f>
        <v>10.52</v>
      </c>
      <c r="N1267" s="4">
        <f>ROUND(('Sheet1 (4)'!O1273+'Sheet1 (4)'!T1273)/100,2)</f>
        <v>8.52</v>
      </c>
      <c r="O1267" s="4">
        <f>ROUND(('Sheet1 (4)'!P1273+'Sheet1 (4)'!U1273)/100,2)</f>
        <v>17.72</v>
      </c>
      <c r="P1267" s="4">
        <f>ROUND(('Sheet1 (4)'!Q1273+'Sheet1 (4)'!V1273)/100,2)</f>
        <v>-25.8</v>
      </c>
      <c r="Q1267" s="7">
        <f>ROUND('Sheet1 (4)'!W1273/100,2)</f>
        <v>0.08</v>
      </c>
      <c r="R1267" s="7">
        <f>ROUND('Sheet1 (4)'!X1273/100,2)</f>
        <v>0</v>
      </c>
      <c r="S1267" s="7">
        <f>ROUND('Sheet1 (4)'!Y1273/100,2)</f>
        <v>0.13</v>
      </c>
      <c r="T1267" s="7">
        <f>ROUND('Sheet1 (4)'!Z1273/100,2)</f>
        <v>0.17</v>
      </c>
      <c r="U1267" s="7">
        <f>ROUND('Sheet1 (4)'!AA1273/100,2)</f>
        <v>0.11</v>
      </c>
      <c r="V1267" s="1" t="str">
        <f>'Sheet1 (4)'!AB1273&amp;".T"</f>
        <v>3791.T</v>
      </c>
      <c r="W1267">
        <f>ROUND('Sheet1 (4)'!AC1273,2)</f>
        <v>34.6</v>
      </c>
      <c r="X1267">
        <f>ROUND('Sheet1 (4)'!AD1273,2)</f>
        <v>3.03</v>
      </c>
      <c r="Y1267" t="str">
        <f>_xlfn.XLOOKUP('Sheet1 (4)'!AB1273,'Sheet1 (3)'!B:B,'Sheet1 (3)'!D:D,"",0)</f>
        <v>スタンダード</v>
      </c>
    </row>
    <row r="1268" spans="1:25" x14ac:dyDescent="0.2">
      <c r="A1268">
        <v>1267</v>
      </c>
      <c r="B1268" s="1" t="str">
        <f>_xlfn.XLOOKUP('Sheet1 (4)'!AB1274,'Sheet1 (3)'!B:B,'Sheet1 (3)'!C:C,"",0)</f>
        <v>ＩＨＩ</v>
      </c>
      <c r="C1268" s="1" t="str">
        <f>_xlfn.XLOOKUP('Sheet1 (4)'!AB1274,'Sheet1 (3)'!B:B,'Sheet1 (3)'!F:F,"",0)</f>
        <v>機械</v>
      </c>
      <c r="D1268" s="1">
        <f>ROUND('Sheet1 (4)'!E1274/100000000,2)</f>
        <v>10.6</v>
      </c>
      <c r="E1268" s="1">
        <f>ROUND('Sheet1 (4)'!F1274/100,2)</f>
        <v>53.93</v>
      </c>
      <c r="F1268" s="1">
        <f>ROUND('Sheet1 (4)'!G1274/100,2)</f>
        <v>252.03</v>
      </c>
      <c r="G1268" s="1">
        <f>ROUND('Sheet1 (4)'!H1274/100,2)</f>
        <v>800.31</v>
      </c>
      <c r="H1268" s="1">
        <f>ROUND('Sheet1 (4)'!I1274/100,2)</f>
        <v>-715.07</v>
      </c>
      <c r="I1268" s="1">
        <f>ROUND('Sheet1 (4)'!J1274/100,2)</f>
        <v>1466.39</v>
      </c>
      <c r="J1268" s="1">
        <f>ROUND('Sheet1 (4)'!K1274/100,2)</f>
        <v>1623.22</v>
      </c>
      <c r="K1268" s="1">
        <f>ROUND('Sheet1 (4)'!L1274/100,2)</f>
        <v>1867.97</v>
      </c>
      <c r="L1268" s="4">
        <f>ROUND(('Sheet1 (4)'!M1274+'Sheet1 (4)'!R1274)/100,2)</f>
        <v>-41.02</v>
      </c>
      <c r="M1268" s="4">
        <f>ROUND(('Sheet1 (4)'!N1274+'Sheet1 (4)'!S1274)/100,2)</f>
        <v>1420.81</v>
      </c>
      <c r="N1268" s="4">
        <f>ROUND(('Sheet1 (4)'!O1274+'Sheet1 (4)'!T1274)/100,2)</f>
        <v>17.690000000000001</v>
      </c>
      <c r="O1268" s="4">
        <f>ROUND(('Sheet1 (4)'!P1274+'Sheet1 (4)'!U1274)/100,2)</f>
        <v>104.18</v>
      </c>
      <c r="P1268" s="4">
        <f>ROUND(('Sheet1 (4)'!Q1274+'Sheet1 (4)'!V1274)/100,2)</f>
        <v>1188.1400000000001</v>
      </c>
      <c r="Q1268" s="7">
        <f>ROUND('Sheet1 (4)'!W1274/100,2)</f>
        <v>0.05</v>
      </c>
      <c r="R1268" s="7">
        <f>ROUND('Sheet1 (4)'!X1274/100,2)</f>
        <v>0.19</v>
      </c>
      <c r="S1268" s="7">
        <f>ROUND('Sheet1 (4)'!Y1274/100,2)</f>
        <v>0.11</v>
      </c>
      <c r="T1268" s="7">
        <f>ROUND('Sheet1 (4)'!Z1274/100,2)</f>
        <v>-0.15</v>
      </c>
      <c r="U1268" s="7">
        <f>ROUND('Sheet1 (4)'!AA1274/100,2)</f>
        <v>0.26</v>
      </c>
      <c r="V1268" s="1" t="str">
        <f>'Sheet1 (4)'!AB1274&amp;".T"</f>
        <v>7013.T</v>
      </c>
      <c r="W1268">
        <f>ROUND('Sheet1 (4)'!AC1274,2)</f>
        <v>25.11</v>
      </c>
      <c r="X1268">
        <f>ROUND('Sheet1 (4)'!AD1274,2)</f>
        <v>6.01</v>
      </c>
      <c r="Y1268" t="str">
        <f>_xlfn.XLOOKUP('Sheet1 (4)'!AB1274,'Sheet1 (3)'!B:B,'Sheet1 (3)'!D:D,"",0)</f>
        <v>プライム</v>
      </c>
    </row>
    <row r="1269" spans="1:25" x14ac:dyDescent="0.2">
      <c r="A1269">
        <v>1268</v>
      </c>
      <c r="B1269" s="1" t="str">
        <f>_xlfn.XLOOKUP('Sheet1 (4)'!AB1275,'Sheet1 (3)'!B:B,'Sheet1 (3)'!C:C,"",0)</f>
        <v>イード</v>
      </c>
      <c r="C1269" s="1" t="str">
        <f>_xlfn.XLOOKUP('Sheet1 (4)'!AB1275,'Sheet1 (3)'!B:B,'Sheet1 (3)'!F:F,"",0)</f>
        <v>サービス業</v>
      </c>
      <c r="D1269" s="1">
        <f>ROUND('Sheet1 (4)'!E1275/100000000,2)</f>
        <v>0.05</v>
      </c>
      <c r="E1269" s="1">
        <f>ROUND('Sheet1 (4)'!F1275/100,2)</f>
        <v>4.3099999999999996</v>
      </c>
      <c r="F1269" s="1">
        <f>ROUND('Sheet1 (4)'!G1275/100,2)</f>
        <v>6.21</v>
      </c>
      <c r="G1269" s="1">
        <f>ROUND('Sheet1 (4)'!H1275/100,2)</f>
        <v>5.69</v>
      </c>
      <c r="H1269" s="1">
        <f>ROUND('Sheet1 (4)'!I1275/100,2)</f>
        <v>5.21</v>
      </c>
      <c r="I1269" s="1">
        <f>ROUND('Sheet1 (4)'!J1275/100,2)</f>
        <v>4.63</v>
      </c>
      <c r="J1269" s="1" t="e">
        <f>ROUND('Sheet1 (4)'!K1275/100,2)</f>
        <v>#VALUE!</v>
      </c>
      <c r="K1269" s="1" t="e">
        <f>ROUND('Sheet1 (4)'!L1275/100,2)</f>
        <v>#VALUE!</v>
      </c>
      <c r="L1269" s="4">
        <f>ROUND(('Sheet1 (4)'!M1275+'Sheet1 (4)'!R1275)/100,2)</f>
        <v>5.32</v>
      </c>
      <c r="M1269" s="4">
        <f>ROUND(('Sheet1 (4)'!N1275+'Sheet1 (4)'!S1275)/100,2)</f>
        <v>1.32</v>
      </c>
      <c r="N1269" s="4">
        <f>ROUND(('Sheet1 (4)'!O1275+'Sheet1 (4)'!T1275)/100,2)</f>
        <v>1.94</v>
      </c>
      <c r="O1269" s="4">
        <f>ROUND(('Sheet1 (4)'!P1275+'Sheet1 (4)'!U1275)/100,2)</f>
        <v>5.34</v>
      </c>
      <c r="P1269" s="4">
        <f>ROUND(('Sheet1 (4)'!Q1275+'Sheet1 (4)'!V1275)/100,2)</f>
        <v>4.05</v>
      </c>
      <c r="Q1269" s="7">
        <f>ROUND('Sheet1 (4)'!W1275/100,2)</f>
        <v>0.15</v>
      </c>
      <c r="R1269" s="7">
        <f>ROUND('Sheet1 (4)'!X1275/100,2)</f>
        <v>0.12</v>
      </c>
      <c r="S1269" s="7">
        <f>ROUND('Sheet1 (4)'!Y1275/100,2)</f>
        <v>7.0000000000000007E-2</v>
      </c>
      <c r="T1269" s="7">
        <f>ROUND('Sheet1 (4)'!Z1275/100,2)</f>
        <v>0.04</v>
      </c>
      <c r="U1269" s="7">
        <f>ROUND('Sheet1 (4)'!AA1275/100,2)</f>
        <v>7.0000000000000007E-2</v>
      </c>
      <c r="V1269" s="1" t="str">
        <f>'Sheet1 (4)'!AB1275&amp;".T"</f>
        <v>6038.T</v>
      </c>
      <c r="W1269">
        <f>ROUND('Sheet1 (4)'!AC1275,2)</f>
        <v>15.81</v>
      </c>
      <c r="X1269">
        <f>ROUND('Sheet1 (4)'!AD1275,2)</f>
        <v>1.05</v>
      </c>
      <c r="Y1269" t="str">
        <f>_xlfn.XLOOKUP('Sheet1 (4)'!AB1275,'Sheet1 (3)'!B:B,'Sheet1 (3)'!D:D,"",0)</f>
        <v>グロース</v>
      </c>
    </row>
    <row r="1270" spans="1:25" x14ac:dyDescent="0.2">
      <c r="A1270">
        <v>1269</v>
      </c>
      <c r="B1270" s="1" t="str">
        <f>_xlfn.XLOOKUP('Sheet1 (4)'!AB1276,'Sheet1 (3)'!B:B,'Sheet1 (3)'!C:C,"",0)</f>
        <v>飯田グループホールディングス</v>
      </c>
      <c r="C1270" s="1" t="str">
        <f>_xlfn.XLOOKUP('Sheet1 (4)'!AB1276,'Sheet1 (3)'!B:B,'Sheet1 (3)'!F:F,"",0)</f>
        <v>不動産業</v>
      </c>
      <c r="D1270" s="1">
        <f>ROUND('Sheet1 (4)'!E1276/100000000,2)</f>
        <v>2.76</v>
      </c>
      <c r="E1270" s="1">
        <f>ROUND('Sheet1 (4)'!F1276/100,2)</f>
        <v>1184.21</v>
      </c>
      <c r="F1270" s="1">
        <f>ROUND('Sheet1 (4)'!G1276/100,2)</f>
        <v>1535.82</v>
      </c>
      <c r="G1270" s="1">
        <f>ROUND('Sheet1 (4)'!H1276/100,2)</f>
        <v>1009.32</v>
      </c>
      <c r="H1270" s="1">
        <f>ROUND('Sheet1 (4)'!I1276/100,2)</f>
        <v>586.71</v>
      </c>
      <c r="I1270" s="1">
        <f>ROUND('Sheet1 (4)'!J1276/100,2)</f>
        <v>794.85</v>
      </c>
      <c r="J1270" s="1">
        <f>ROUND('Sheet1 (4)'!K1276/100,2)</f>
        <v>914.6</v>
      </c>
      <c r="K1270" s="1">
        <f>ROUND('Sheet1 (4)'!L1276/100,2)</f>
        <v>1005.2</v>
      </c>
      <c r="L1270" s="4">
        <f>ROUND(('Sheet1 (4)'!M1276+'Sheet1 (4)'!R1276)/100,2)</f>
        <v>3115.78</v>
      </c>
      <c r="M1270" s="4">
        <f>ROUND(('Sheet1 (4)'!N1276+'Sheet1 (4)'!S1276)/100,2)</f>
        <v>-216.11</v>
      </c>
      <c r="N1270" s="4">
        <f>ROUND(('Sheet1 (4)'!O1276+'Sheet1 (4)'!T1276)/100,2)</f>
        <v>-962.43</v>
      </c>
      <c r="O1270" s="4">
        <f>ROUND(('Sheet1 (4)'!P1276+'Sheet1 (4)'!U1276)/100,2)</f>
        <v>-342.37</v>
      </c>
      <c r="P1270" s="4">
        <f>ROUND(('Sheet1 (4)'!Q1276+'Sheet1 (4)'!V1276)/100,2)</f>
        <v>536.32000000000005</v>
      </c>
      <c r="Q1270" s="7">
        <f>ROUND('Sheet1 (4)'!W1276/100,2)</f>
        <v>0.1</v>
      </c>
      <c r="R1270" s="7">
        <f>ROUND('Sheet1 (4)'!X1276/100,2)</f>
        <v>0.12</v>
      </c>
      <c r="S1270" s="7">
        <f>ROUND('Sheet1 (4)'!Y1276/100,2)</f>
        <v>0.08</v>
      </c>
      <c r="T1270" s="7">
        <f>ROUND('Sheet1 (4)'!Z1276/100,2)</f>
        <v>0.04</v>
      </c>
      <c r="U1270" s="7">
        <f>ROUND('Sheet1 (4)'!AA1276/100,2)</f>
        <v>0.05</v>
      </c>
      <c r="V1270" s="1" t="str">
        <f>'Sheet1 (4)'!AB1276&amp;".T"</f>
        <v>3291.T</v>
      </c>
      <c r="W1270">
        <f>ROUND('Sheet1 (4)'!AC1276,2)</f>
        <v>13.59</v>
      </c>
      <c r="X1270">
        <f>ROUND('Sheet1 (4)'!AD1276,2)</f>
        <v>0.67</v>
      </c>
      <c r="Y1270" t="str">
        <f>_xlfn.XLOOKUP('Sheet1 (4)'!AB1276,'Sheet1 (3)'!B:B,'Sheet1 (3)'!D:D,"",0)</f>
        <v>プライム</v>
      </c>
    </row>
    <row r="1271" spans="1:25" x14ac:dyDescent="0.2">
      <c r="A1271">
        <v>1270</v>
      </c>
      <c r="B1271" s="1" t="str">
        <f>_xlfn.XLOOKUP('Sheet1 (4)'!AB1277,'Sheet1 (3)'!B:B,'Sheet1 (3)'!C:C,"",0)</f>
        <v>飯野海運</v>
      </c>
      <c r="C1271" s="1" t="str">
        <f>_xlfn.XLOOKUP('Sheet1 (4)'!AB1277,'Sheet1 (3)'!B:B,'Sheet1 (3)'!F:F,"",0)</f>
        <v>海運業</v>
      </c>
      <c r="D1271" s="1">
        <f>ROUND('Sheet1 (4)'!E1277/100000000,2)</f>
        <v>1.06</v>
      </c>
      <c r="E1271" s="1">
        <f>ROUND('Sheet1 (4)'!F1277/100,2)</f>
        <v>68.319999999999993</v>
      </c>
      <c r="F1271" s="1">
        <f>ROUND('Sheet1 (4)'!G1277/100,2)</f>
        <v>75.239999999999995</v>
      </c>
      <c r="G1271" s="1">
        <f>ROUND('Sheet1 (4)'!H1277/100,2)</f>
        <v>198.35</v>
      </c>
      <c r="H1271" s="1">
        <f>ROUND('Sheet1 (4)'!I1277/100,2)</f>
        <v>190.63</v>
      </c>
      <c r="I1271" s="1">
        <f>ROUND('Sheet1 (4)'!J1277/100,2)</f>
        <v>171</v>
      </c>
      <c r="J1271" s="1">
        <f>ROUND('Sheet1 (4)'!K1277/100,2)</f>
        <v>113.8</v>
      </c>
      <c r="K1271" s="1">
        <f>ROUND('Sheet1 (4)'!L1277/100,2)</f>
        <v>123.4</v>
      </c>
      <c r="L1271" s="4">
        <f>ROUND(('Sheet1 (4)'!M1277+'Sheet1 (4)'!R1277)/100,2)</f>
        <v>-37.090000000000003</v>
      </c>
      <c r="M1271" s="4">
        <f>ROUND(('Sheet1 (4)'!N1277+'Sheet1 (4)'!S1277)/100,2)</f>
        <v>126.67</v>
      </c>
      <c r="N1271" s="4">
        <f>ROUND(('Sheet1 (4)'!O1277+'Sheet1 (4)'!T1277)/100,2)</f>
        <v>167.8</v>
      </c>
      <c r="O1271" s="4">
        <f>ROUND(('Sheet1 (4)'!P1277+'Sheet1 (4)'!U1277)/100,2)</f>
        <v>74.41</v>
      </c>
      <c r="P1271" s="4">
        <f>ROUND(('Sheet1 (4)'!Q1277+'Sheet1 (4)'!V1277)/100,2)</f>
        <v>-0.56999999999999995</v>
      </c>
      <c r="Q1271" s="7">
        <f>ROUND('Sheet1 (4)'!W1277/100,2)</f>
        <v>0.1</v>
      </c>
      <c r="R1271" s="7">
        <f>ROUND('Sheet1 (4)'!X1277/100,2)</f>
        <v>0.15</v>
      </c>
      <c r="S1271" s="7">
        <f>ROUND('Sheet1 (4)'!Y1277/100,2)</f>
        <v>0.22</v>
      </c>
      <c r="T1271" s="7">
        <f>ROUND('Sheet1 (4)'!Z1277/100,2)</f>
        <v>0.16</v>
      </c>
      <c r="U1271" s="7">
        <f>ROUND('Sheet1 (4)'!AA1277/100,2)</f>
        <v>0.13</v>
      </c>
      <c r="V1271" s="1" t="str">
        <f>'Sheet1 (4)'!AB1277&amp;".T"</f>
        <v>9119.T</v>
      </c>
      <c r="W1271">
        <f>ROUND('Sheet1 (4)'!AC1277,2)</f>
        <v>8.36</v>
      </c>
      <c r="X1271">
        <f>ROUND('Sheet1 (4)'!AD1277,2)</f>
        <v>0.91</v>
      </c>
      <c r="Y1271" t="str">
        <f>_xlfn.XLOOKUP('Sheet1 (4)'!AB1277,'Sheet1 (3)'!B:B,'Sheet1 (3)'!D:D,"",0)</f>
        <v>プライム</v>
      </c>
    </row>
    <row r="1272" spans="1:25" x14ac:dyDescent="0.2">
      <c r="A1272">
        <v>1271</v>
      </c>
      <c r="B1272" s="1" t="str">
        <f>_xlfn.XLOOKUP('Sheet1 (4)'!AB1278,'Sheet1 (3)'!B:B,'Sheet1 (3)'!C:C,"",0)</f>
        <v>ＩＫホールディングス</v>
      </c>
      <c r="C1272" s="1" t="str">
        <f>_xlfn.XLOOKUP('Sheet1 (4)'!AB1278,'Sheet1 (3)'!B:B,'Sheet1 (3)'!F:F,"",0)</f>
        <v>小売業</v>
      </c>
      <c r="D1272" s="1">
        <f>ROUND('Sheet1 (4)'!E1278/100000000,2)</f>
        <v>0.08</v>
      </c>
      <c r="E1272" s="1">
        <f>ROUND('Sheet1 (4)'!F1278/100,2)</f>
        <v>7.06</v>
      </c>
      <c r="F1272" s="1">
        <f>ROUND('Sheet1 (4)'!G1278/100,2)</f>
        <v>-3.6</v>
      </c>
      <c r="G1272" s="1">
        <f>ROUND('Sheet1 (4)'!H1278/100,2)</f>
        <v>-2.2400000000000002</v>
      </c>
      <c r="H1272" s="1">
        <f>ROUND('Sheet1 (4)'!I1278/100,2)</f>
        <v>3.42</v>
      </c>
      <c r="I1272" s="1">
        <f>ROUND('Sheet1 (4)'!J1278/100,2)</f>
        <v>4.26</v>
      </c>
      <c r="J1272" s="1" t="e">
        <f>ROUND('Sheet1 (4)'!K1278/100,2)</f>
        <v>#VALUE!</v>
      </c>
      <c r="K1272" s="1" t="e">
        <f>ROUND('Sheet1 (4)'!L1278/100,2)</f>
        <v>#VALUE!</v>
      </c>
      <c r="L1272" s="4">
        <f>ROUND(('Sheet1 (4)'!M1278+'Sheet1 (4)'!R1278)/100,2)</f>
        <v>4.16</v>
      </c>
      <c r="M1272" s="4">
        <f>ROUND(('Sheet1 (4)'!N1278+'Sheet1 (4)'!S1278)/100,2)</f>
        <v>-10.88</v>
      </c>
      <c r="N1272" s="4">
        <f>ROUND(('Sheet1 (4)'!O1278+'Sheet1 (4)'!T1278)/100,2)</f>
        <v>-2.13</v>
      </c>
      <c r="O1272" s="4">
        <f>ROUND(('Sheet1 (4)'!P1278+'Sheet1 (4)'!U1278)/100,2)</f>
        <v>6</v>
      </c>
      <c r="P1272" s="4">
        <f>ROUND(('Sheet1 (4)'!Q1278+'Sheet1 (4)'!V1278)/100,2)</f>
        <v>0.77</v>
      </c>
      <c r="Q1272" s="7">
        <f>ROUND('Sheet1 (4)'!W1278/100,2)</f>
        <v>0.1</v>
      </c>
      <c r="R1272" s="7">
        <f>ROUND('Sheet1 (4)'!X1278/100,2)</f>
        <v>-0.3</v>
      </c>
      <c r="S1272" s="7">
        <f>ROUND('Sheet1 (4)'!Y1278/100,2)</f>
        <v>-0.21</v>
      </c>
      <c r="T1272" s="7">
        <f>ROUND('Sheet1 (4)'!Z1278/100,2)</f>
        <v>0.11</v>
      </c>
      <c r="U1272" s="7">
        <f>ROUND('Sheet1 (4)'!AA1278/100,2)</f>
        <v>0.14000000000000001</v>
      </c>
      <c r="V1272" s="1" t="str">
        <f>'Sheet1 (4)'!AB1278&amp;".T"</f>
        <v>2722.T</v>
      </c>
      <c r="W1272">
        <f>ROUND('Sheet1 (4)'!AC1278,2)</f>
        <v>10.46</v>
      </c>
      <c r="X1272">
        <f>ROUND('Sheet1 (4)'!AD1278,2)</f>
        <v>1.28</v>
      </c>
      <c r="Y1272" t="str">
        <f>_xlfn.XLOOKUP('Sheet1 (4)'!AB1278,'Sheet1 (3)'!B:B,'Sheet1 (3)'!D:D,"",0)</f>
        <v>スタンダード</v>
      </c>
    </row>
    <row r="1273" spans="1:25" x14ac:dyDescent="0.2">
      <c r="A1273">
        <v>1272</v>
      </c>
      <c r="B1273" s="1" t="str">
        <f>_xlfn.XLOOKUP('Sheet1 (4)'!AB1279,'Sheet1 (3)'!B:B,'Sheet1 (3)'!C:C,"",0)</f>
        <v>池上通信機</v>
      </c>
      <c r="C1273" s="1" t="str">
        <f>_xlfn.XLOOKUP('Sheet1 (4)'!AB1279,'Sheet1 (3)'!B:B,'Sheet1 (3)'!F:F,"",0)</f>
        <v>電気機器</v>
      </c>
      <c r="D1273" s="1">
        <f>ROUND('Sheet1 (4)'!E1279/100000000,2)</f>
        <v>0.06</v>
      </c>
      <c r="E1273" s="1">
        <f>ROUND('Sheet1 (4)'!F1279/100,2)</f>
        <v>4.22</v>
      </c>
      <c r="F1273" s="1">
        <f>ROUND('Sheet1 (4)'!G1279/100,2)</f>
        <v>2.56</v>
      </c>
      <c r="G1273" s="1">
        <f>ROUND('Sheet1 (4)'!H1279/100,2)</f>
        <v>-9.98</v>
      </c>
      <c r="H1273" s="1">
        <f>ROUND('Sheet1 (4)'!I1279/100,2)</f>
        <v>7.95</v>
      </c>
      <c r="I1273" s="1">
        <f>ROUND('Sheet1 (4)'!J1279/100,2)</f>
        <v>2.5499999999999998</v>
      </c>
      <c r="J1273" s="1">
        <f>ROUND('Sheet1 (4)'!K1279/100,2)</f>
        <v>4</v>
      </c>
      <c r="K1273" s="1">
        <f>ROUND('Sheet1 (4)'!L1279/100,2)</f>
        <v>7</v>
      </c>
      <c r="L1273" s="4">
        <f>ROUND(('Sheet1 (4)'!M1279+'Sheet1 (4)'!R1279)/100,2)</f>
        <v>4.34</v>
      </c>
      <c r="M1273" s="4">
        <f>ROUND(('Sheet1 (4)'!N1279+'Sheet1 (4)'!S1279)/100,2)</f>
        <v>-26.05</v>
      </c>
      <c r="N1273" s="4">
        <f>ROUND(('Sheet1 (4)'!O1279+'Sheet1 (4)'!T1279)/100,2)</f>
        <v>-15.22</v>
      </c>
      <c r="O1273" s="4">
        <f>ROUND(('Sheet1 (4)'!P1279+'Sheet1 (4)'!U1279)/100,2)</f>
        <v>21.77</v>
      </c>
      <c r="P1273" s="4">
        <f>ROUND(('Sheet1 (4)'!Q1279+'Sheet1 (4)'!V1279)/100,2)</f>
        <v>-40.520000000000003</v>
      </c>
      <c r="Q1273" s="7">
        <f>ROUND('Sheet1 (4)'!W1279/100,2)</f>
        <v>0.03</v>
      </c>
      <c r="R1273" s="7">
        <f>ROUND('Sheet1 (4)'!X1279/100,2)</f>
        <v>0.01</v>
      </c>
      <c r="S1273" s="7">
        <f>ROUND('Sheet1 (4)'!Y1279/100,2)</f>
        <v>-0.08</v>
      </c>
      <c r="T1273" s="7">
        <f>ROUND('Sheet1 (4)'!Z1279/100,2)</f>
        <v>0.05</v>
      </c>
      <c r="U1273" s="7">
        <f>ROUND('Sheet1 (4)'!AA1279/100,2)</f>
        <v>0.02</v>
      </c>
      <c r="V1273" s="1" t="str">
        <f>'Sheet1 (4)'!AB1279&amp;".T"</f>
        <v>6771.T</v>
      </c>
      <c r="W1273">
        <f>ROUND('Sheet1 (4)'!AC1279,2)</f>
        <v>30.28</v>
      </c>
      <c r="X1273">
        <f>ROUND('Sheet1 (4)'!AD1279,2)</f>
        <v>0.3</v>
      </c>
      <c r="Y1273" t="str">
        <f>_xlfn.XLOOKUP('Sheet1 (4)'!AB1279,'Sheet1 (3)'!B:B,'Sheet1 (3)'!D:D,"",0)</f>
        <v>スタンダード</v>
      </c>
    </row>
    <row r="1274" spans="1:25" x14ac:dyDescent="0.2">
      <c r="A1274">
        <v>1273</v>
      </c>
      <c r="B1274" s="1" t="str">
        <f>_xlfn.XLOOKUP('Sheet1 (4)'!AB1280,'Sheet1 (3)'!B:B,'Sheet1 (3)'!C:C,"",0)</f>
        <v>アイ・ケイ・ケイホールディングス</v>
      </c>
      <c r="C1274" s="1" t="str">
        <f>_xlfn.XLOOKUP('Sheet1 (4)'!AB1280,'Sheet1 (3)'!B:B,'Sheet1 (3)'!F:F,"",0)</f>
        <v>サービス業</v>
      </c>
      <c r="D1274" s="1">
        <f>ROUND('Sheet1 (4)'!E1280/100000000,2)</f>
        <v>0.28999999999999998</v>
      </c>
      <c r="E1274" s="1">
        <f>ROUND('Sheet1 (4)'!F1280/100,2)</f>
        <v>-15.99</v>
      </c>
      <c r="F1274" s="1">
        <f>ROUND('Sheet1 (4)'!G1280/100,2)</f>
        <v>18.079999999999998</v>
      </c>
      <c r="G1274" s="1">
        <f>ROUND('Sheet1 (4)'!H1280/100,2)</f>
        <v>19.559999999999999</v>
      </c>
      <c r="H1274" s="1">
        <f>ROUND('Sheet1 (4)'!I1280/100,2)</f>
        <v>24.91</v>
      </c>
      <c r="I1274" s="1">
        <f>ROUND('Sheet1 (4)'!J1280/100,2)</f>
        <v>24.91</v>
      </c>
      <c r="J1274" s="1">
        <f>ROUND('Sheet1 (4)'!K1280/100,2)</f>
        <v>18</v>
      </c>
      <c r="K1274" s="1">
        <f>ROUND('Sheet1 (4)'!L1280/100,2)</f>
        <v>15</v>
      </c>
      <c r="L1274" s="4">
        <f>ROUND(('Sheet1 (4)'!M1280+'Sheet1 (4)'!R1280)/100,2)</f>
        <v>24.74</v>
      </c>
      <c r="M1274" s="4">
        <f>ROUND(('Sheet1 (4)'!N1280+'Sheet1 (4)'!S1280)/100,2)</f>
        <v>27.47</v>
      </c>
      <c r="N1274" s="4">
        <f>ROUND(('Sheet1 (4)'!O1280+'Sheet1 (4)'!T1280)/100,2)</f>
        <v>-0.2</v>
      </c>
      <c r="O1274" s="4">
        <f>ROUND(('Sheet1 (4)'!P1280+'Sheet1 (4)'!U1280)/100,2)</f>
        <v>36.42</v>
      </c>
      <c r="P1274" s="4">
        <f>ROUND(('Sheet1 (4)'!Q1280+'Sheet1 (4)'!V1280)/100,2)</f>
        <v>36.42</v>
      </c>
      <c r="Q1274" s="7">
        <f>ROUND('Sheet1 (4)'!W1280/100,2)</f>
        <v>-0.05</v>
      </c>
      <c r="R1274" s="7">
        <f>ROUND('Sheet1 (4)'!X1280/100,2)</f>
        <v>0.17</v>
      </c>
      <c r="S1274" s="7">
        <f>ROUND('Sheet1 (4)'!Y1280/100,2)</f>
        <v>0.14000000000000001</v>
      </c>
      <c r="T1274" s="7">
        <f>ROUND('Sheet1 (4)'!Z1280/100,2)</f>
        <v>0.17</v>
      </c>
      <c r="U1274" s="7">
        <f>ROUND('Sheet1 (4)'!AA1280/100,2)</f>
        <v>0.17</v>
      </c>
      <c r="V1274" s="1" t="str">
        <f>'Sheet1 (4)'!AB1280&amp;".T"</f>
        <v>2198.T</v>
      </c>
      <c r="W1274">
        <f>ROUND('Sheet1 (4)'!AC1280,2)</f>
        <v>18.91</v>
      </c>
      <c r="X1274">
        <f>ROUND('Sheet1 (4)'!AD1280,2)</f>
        <v>2.06</v>
      </c>
      <c r="Y1274" t="str">
        <f>_xlfn.XLOOKUP('Sheet1 (4)'!AB1280,'Sheet1 (3)'!B:B,'Sheet1 (3)'!D:D,"",0)</f>
        <v>プライム</v>
      </c>
    </row>
    <row r="1275" spans="1:25" x14ac:dyDescent="0.2">
      <c r="A1275">
        <v>1274</v>
      </c>
      <c r="B1275" s="1" t="str">
        <f>_xlfn.XLOOKUP('Sheet1 (4)'!AB1281,'Sheet1 (3)'!B:B,'Sheet1 (3)'!C:C,"",0)</f>
        <v>一家ホールディングス</v>
      </c>
      <c r="C1275" s="1" t="str">
        <f>_xlfn.XLOOKUP('Sheet1 (4)'!AB1281,'Sheet1 (3)'!B:B,'Sheet1 (3)'!F:F,"",0)</f>
        <v>小売業</v>
      </c>
      <c r="D1275" s="1">
        <f>ROUND('Sheet1 (4)'!E1281/100000000,2)</f>
        <v>7.0000000000000007E-2</v>
      </c>
      <c r="E1275" s="1" t="e">
        <f>ROUND('Sheet1 (4)'!F1281/100,2)</f>
        <v>#VALUE!</v>
      </c>
      <c r="F1275" s="1">
        <f>ROUND('Sheet1 (4)'!G1281/100,2)</f>
        <v>-7.3</v>
      </c>
      <c r="G1275" s="1">
        <f>ROUND('Sheet1 (4)'!H1281/100,2)</f>
        <v>1.67</v>
      </c>
      <c r="H1275" s="1">
        <f>ROUND('Sheet1 (4)'!I1281/100,2)</f>
        <v>2.2799999999999998</v>
      </c>
      <c r="I1275" s="1">
        <f>ROUND('Sheet1 (4)'!J1281/100,2)</f>
        <v>-0.75</v>
      </c>
      <c r="J1275" s="1" t="e">
        <f>ROUND('Sheet1 (4)'!K1281/100,2)</f>
        <v>#VALUE!</v>
      </c>
      <c r="K1275" s="1" t="e">
        <f>ROUND('Sheet1 (4)'!L1281/100,2)</f>
        <v>#VALUE!</v>
      </c>
      <c r="L1275" s="4" t="e">
        <f>ROUND(('Sheet1 (4)'!M1281+'Sheet1 (4)'!R1281)/100,2)</f>
        <v>#VALUE!</v>
      </c>
      <c r="M1275" s="4">
        <f>ROUND(('Sheet1 (4)'!N1281+'Sheet1 (4)'!S1281)/100,2)</f>
        <v>5.9</v>
      </c>
      <c r="N1275" s="4">
        <f>ROUND(('Sheet1 (4)'!O1281+'Sheet1 (4)'!T1281)/100,2)</f>
        <v>1.43</v>
      </c>
      <c r="O1275" s="4">
        <f>ROUND(('Sheet1 (4)'!P1281+'Sheet1 (4)'!U1281)/100,2)</f>
        <v>1.2</v>
      </c>
      <c r="P1275" s="4">
        <f>ROUND(('Sheet1 (4)'!Q1281+'Sheet1 (4)'!V1281)/100,2)</f>
        <v>-4.88</v>
      </c>
      <c r="Q1275" s="7" t="e">
        <f>ROUND('Sheet1 (4)'!W1281/100,2)</f>
        <v>#VALUE!</v>
      </c>
      <c r="R1275" s="7" t="e">
        <f>ROUND('Sheet1 (4)'!X1281/100,2)</f>
        <v>#VALUE!</v>
      </c>
      <c r="S1275" s="7">
        <f>ROUND('Sheet1 (4)'!Y1281/100,2)</f>
        <v>0.11</v>
      </c>
      <c r="T1275" s="7">
        <f>ROUND('Sheet1 (4)'!Z1281/100,2)</f>
        <v>0.08</v>
      </c>
      <c r="U1275" s="7">
        <f>ROUND('Sheet1 (4)'!AA1281/100,2)</f>
        <v>-0.17</v>
      </c>
      <c r="V1275" s="1" t="str">
        <f>'Sheet1 (4)'!AB1281&amp;".T"</f>
        <v>7127.T</v>
      </c>
      <c r="W1275" t="e">
        <f>ROUND('Sheet1 (4)'!AC1281,2)</f>
        <v>#VALUE!</v>
      </c>
      <c r="X1275">
        <f>ROUND('Sheet1 (4)'!AD1281,2)</f>
        <v>5.38</v>
      </c>
      <c r="Y1275" t="str">
        <f>_xlfn.XLOOKUP('Sheet1 (4)'!AB1281,'Sheet1 (3)'!B:B,'Sheet1 (3)'!D:D,"",0)</f>
        <v>スタンダード</v>
      </c>
    </row>
    <row r="1276" spans="1:25" x14ac:dyDescent="0.2">
      <c r="A1276">
        <v>1275</v>
      </c>
      <c r="B1276" s="1" t="str">
        <f>_xlfn.XLOOKUP('Sheet1 (4)'!AB1282,'Sheet1 (3)'!B:B,'Sheet1 (3)'!C:C,"",0)</f>
        <v>イクヨ</v>
      </c>
      <c r="C1276" s="1" t="str">
        <f>_xlfn.XLOOKUP('Sheet1 (4)'!AB1282,'Sheet1 (3)'!B:B,'Sheet1 (3)'!F:F,"",0)</f>
        <v>輸送用機器</v>
      </c>
      <c r="D1276" s="1">
        <f>ROUND('Sheet1 (4)'!E1282/100000000,2)</f>
        <v>0.22</v>
      </c>
      <c r="E1276" s="1">
        <f>ROUND('Sheet1 (4)'!F1282/100,2)</f>
        <v>-4.8600000000000003</v>
      </c>
      <c r="F1276" s="1">
        <f>ROUND('Sheet1 (4)'!G1282/100,2)</f>
        <v>3.56</v>
      </c>
      <c r="G1276" s="1">
        <f>ROUND('Sheet1 (4)'!H1282/100,2)</f>
        <v>6.95</v>
      </c>
      <c r="H1276" s="1">
        <f>ROUND('Sheet1 (4)'!I1282/100,2)</f>
        <v>7.12</v>
      </c>
      <c r="I1276" s="1">
        <f>ROUND('Sheet1 (4)'!J1282/100,2)</f>
        <v>0.4</v>
      </c>
      <c r="J1276" s="1" t="e">
        <f>ROUND('Sheet1 (4)'!K1282/100,2)</f>
        <v>#VALUE!</v>
      </c>
      <c r="K1276" s="1" t="e">
        <f>ROUND('Sheet1 (4)'!L1282/100,2)</f>
        <v>#VALUE!</v>
      </c>
      <c r="L1276" s="4">
        <f>ROUND(('Sheet1 (4)'!M1282+'Sheet1 (4)'!R1282)/100,2)</f>
        <v>-8.98</v>
      </c>
      <c r="M1276" s="4">
        <f>ROUND(('Sheet1 (4)'!N1282+'Sheet1 (4)'!S1282)/100,2)</f>
        <v>11.06</v>
      </c>
      <c r="N1276" s="4">
        <f>ROUND(('Sheet1 (4)'!O1282+'Sheet1 (4)'!T1282)/100,2)</f>
        <v>-17.079999999999998</v>
      </c>
      <c r="O1276" s="4">
        <f>ROUND(('Sheet1 (4)'!P1282+'Sheet1 (4)'!U1282)/100,2)</f>
        <v>-5.0199999999999996</v>
      </c>
      <c r="P1276" s="4">
        <f>ROUND(('Sheet1 (4)'!Q1282+'Sheet1 (4)'!V1282)/100,2)</f>
        <v>-3.22</v>
      </c>
      <c r="Q1276" s="7">
        <f>ROUND('Sheet1 (4)'!W1282/100,2)</f>
        <v>-0.11</v>
      </c>
      <c r="R1276" s="7">
        <f>ROUND('Sheet1 (4)'!X1282/100,2)</f>
        <v>0.09</v>
      </c>
      <c r="S1276" s="7">
        <f>ROUND('Sheet1 (4)'!Y1282/100,2)</f>
        <v>0.1</v>
      </c>
      <c r="T1276" s="7">
        <f>ROUND('Sheet1 (4)'!Z1282/100,2)</f>
        <v>0.09</v>
      </c>
      <c r="U1276" s="7">
        <f>ROUND('Sheet1 (4)'!AA1282/100,2)</f>
        <v>0.01</v>
      </c>
      <c r="V1276" s="1" t="str">
        <f>'Sheet1 (4)'!AB1282&amp;".T"</f>
        <v>7273.T</v>
      </c>
      <c r="W1276">
        <f>ROUND('Sheet1 (4)'!AC1282,2)</f>
        <v>6.78</v>
      </c>
      <c r="X1276">
        <f>ROUND('Sheet1 (4)'!AD1282,2)</f>
        <v>2</v>
      </c>
      <c r="Y1276" t="str">
        <f>_xlfn.XLOOKUP('Sheet1 (4)'!AB1282,'Sheet1 (3)'!B:B,'Sheet1 (3)'!D:D,"",0)</f>
        <v>スタンダード</v>
      </c>
    </row>
    <row r="1277" spans="1:25" x14ac:dyDescent="0.2">
      <c r="A1277">
        <v>1276</v>
      </c>
      <c r="B1277" s="1" t="str">
        <f>_xlfn.XLOOKUP('Sheet1 (4)'!AB1283,'Sheet1 (3)'!B:B,'Sheet1 (3)'!C:C,"",0)</f>
        <v>アイル</v>
      </c>
      <c r="C1277" s="1" t="str">
        <f>_xlfn.XLOOKUP('Sheet1 (4)'!AB1283,'Sheet1 (3)'!B:B,'Sheet1 (3)'!F:F,"",0)</f>
        <v>情報・通信業</v>
      </c>
      <c r="D1277" s="1">
        <f>ROUND('Sheet1 (4)'!E1283/100000000,2)</f>
        <v>0.25</v>
      </c>
      <c r="E1277" s="1">
        <f>ROUND('Sheet1 (4)'!F1283/100,2)</f>
        <v>18.29</v>
      </c>
      <c r="F1277" s="1">
        <f>ROUND('Sheet1 (4)'!G1283/100,2)</f>
        <v>21.01</v>
      </c>
      <c r="G1277" s="1">
        <f>ROUND('Sheet1 (4)'!H1283/100,2)</f>
        <v>35.479999999999997</v>
      </c>
      <c r="H1277" s="1">
        <f>ROUND('Sheet1 (4)'!I1283/100,2)</f>
        <v>42.64</v>
      </c>
      <c r="I1277" s="1">
        <f>ROUND('Sheet1 (4)'!J1283/100,2)</f>
        <v>48.18</v>
      </c>
      <c r="J1277" s="1">
        <f>ROUND('Sheet1 (4)'!K1283/100,2)</f>
        <v>53.25</v>
      </c>
      <c r="K1277" s="1">
        <f>ROUND('Sheet1 (4)'!L1283/100,2)</f>
        <v>58</v>
      </c>
      <c r="L1277" s="4">
        <f>ROUND(('Sheet1 (4)'!M1283+'Sheet1 (4)'!R1283)/100,2)</f>
        <v>18.11</v>
      </c>
      <c r="M1277" s="4">
        <f>ROUND(('Sheet1 (4)'!N1283+'Sheet1 (4)'!S1283)/100,2)</f>
        <v>6.52</v>
      </c>
      <c r="N1277" s="4">
        <f>ROUND(('Sheet1 (4)'!O1283+'Sheet1 (4)'!T1283)/100,2)</f>
        <v>25.26</v>
      </c>
      <c r="O1277" s="4">
        <f>ROUND(('Sheet1 (4)'!P1283+'Sheet1 (4)'!U1283)/100,2)</f>
        <v>19.25</v>
      </c>
      <c r="P1277" s="4">
        <f>ROUND(('Sheet1 (4)'!Q1283+'Sheet1 (4)'!V1283)/100,2)</f>
        <v>28.2</v>
      </c>
      <c r="Q1277" s="7">
        <f>ROUND('Sheet1 (4)'!W1283/100,2)</f>
        <v>0.28999999999999998</v>
      </c>
      <c r="R1277" s="7">
        <f>ROUND('Sheet1 (4)'!X1283/100,2)</f>
        <v>0.27</v>
      </c>
      <c r="S1277" s="7">
        <f>ROUND('Sheet1 (4)'!Y1283/100,2)</f>
        <v>0.37</v>
      </c>
      <c r="T1277" s="7">
        <f>ROUND('Sheet1 (4)'!Z1283/100,2)</f>
        <v>0.33</v>
      </c>
      <c r="U1277" s="7">
        <f>ROUND('Sheet1 (4)'!AA1283/100,2)</f>
        <v>0.33</v>
      </c>
      <c r="V1277" s="1" t="str">
        <f>'Sheet1 (4)'!AB1283&amp;".T"</f>
        <v>3854.T</v>
      </c>
      <c r="W1277">
        <f>ROUND('Sheet1 (4)'!AC1283,2)</f>
        <v>16.63</v>
      </c>
      <c r="X1277">
        <f>ROUND('Sheet1 (4)'!AD1283,2)</f>
        <v>5.21</v>
      </c>
      <c r="Y1277" t="str">
        <f>_xlfn.XLOOKUP('Sheet1 (4)'!AB1283,'Sheet1 (3)'!B:B,'Sheet1 (3)'!D:D,"",0)</f>
        <v>プライム</v>
      </c>
    </row>
    <row r="1278" spans="1:25" x14ac:dyDescent="0.2">
      <c r="A1278">
        <v>1277</v>
      </c>
      <c r="B1278" s="1" t="str">
        <f>_xlfn.XLOOKUP('Sheet1 (4)'!AB1284,'Sheet1 (3)'!B:B,'Sheet1 (3)'!C:C,"",0)</f>
        <v>イメージ情報開発</v>
      </c>
      <c r="C1278" s="1" t="str">
        <f>_xlfn.XLOOKUP('Sheet1 (4)'!AB1284,'Sheet1 (3)'!B:B,'Sheet1 (3)'!F:F,"",0)</f>
        <v>情報・通信業</v>
      </c>
      <c r="D1278" s="1">
        <f>ROUND('Sheet1 (4)'!E1284/100000000,2)</f>
        <v>0.02</v>
      </c>
      <c r="E1278" s="1">
        <f>ROUND('Sheet1 (4)'!F1284/100,2)</f>
        <v>0.15</v>
      </c>
      <c r="F1278" s="1">
        <f>ROUND('Sheet1 (4)'!G1284/100,2)</f>
        <v>0.05</v>
      </c>
      <c r="G1278" s="1">
        <f>ROUND('Sheet1 (4)'!H1284/100,2)</f>
        <v>0</v>
      </c>
      <c r="H1278" s="1">
        <f>ROUND('Sheet1 (4)'!I1284/100,2)</f>
        <v>-0.14000000000000001</v>
      </c>
      <c r="I1278" s="1">
        <f>ROUND('Sheet1 (4)'!J1284/100,2)</f>
        <v>-0.7</v>
      </c>
      <c r="J1278" s="1" t="e">
        <f>ROUND('Sheet1 (4)'!K1284/100,2)</f>
        <v>#VALUE!</v>
      </c>
      <c r="K1278" s="1" t="e">
        <f>ROUND('Sheet1 (4)'!L1284/100,2)</f>
        <v>#VALUE!</v>
      </c>
      <c r="L1278" s="4">
        <f>ROUND(('Sheet1 (4)'!M1284+'Sheet1 (4)'!R1284)/100,2)</f>
        <v>-0.82</v>
      </c>
      <c r="M1278" s="4">
        <f>ROUND(('Sheet1 (4)'!N1284+'Sheet1 (4)'!S1284)/100,2)</f>
        <v>1.84</v>
      </c>
      <c r="N1278" s="4">
        <f>ROUND(('Sheet1 (4)'!O1284+'Sheet1 (4)'!T1284)/100,2)</f>
        <v>-0.17</v>
      </c>
      <c r="O1278" s="4">
        <f>ROUND(('Sheet1 (4)'!P1284+'Sheet1 (4)'!U1284)/100,2)</f>
        <v>0.15</v>
      </c>
      <c r="P1278" s="4">
        <f>ROUND(('Sheet1 (4)'!Q1284+'Sheet1 (4)'!V1284)/100,2)</f>
        <v>-0.24</v>
      </c>
      <c r="Q1278" s="7">
        <f>ROUND('Sheet1 (4)'!W1284/100,2)</f>
        <v>0.49</v>
      </c>
      <c r="R1278" s="7">
        <f>ROUND('Sheet1 (4)'!X1284/100,2)</f>
        <v>0.02</v>
      </c>
      <c r="S1278" s="7">
        <f>ROUND('Sheet1 (4)'!Y1284/100,2)</f>
        <v>0.14000000000000001</v>
      </c>
      <c r="T1278" s="7">
        <f>ROUND('Sheet1 (4)'!Z1284/100,2)</f>
        <v>-0.06</v>
      </c>
      <c r="U1278" s="7">
        <f>ROUND('Sheet1 (4)'!AA1284/100,2)</f>
        <v>-0.09</v>
      </c>
      <c r="V1278" s="1" t="str">
        <f>'Sheet1 (4)'!AB1284&amp;".T"</f>
        <v>3803.T</v>
      </c>
      <c r="W1278" t="e">
        <f>ROUND('Sheet1 (4)'!AC1284,2)</f>
        <v>#VALUE!</v>
      </c>
      <c r="X1278">
        <f>ROUND('Sheet1 (4)'!AD1284,2)</f>
        <v>5.36</v>
      </c>
      <c r="Y1278" t="str">
        <f>_xlfn.XLOOKUP('Sheet1 (4)'!AB1284,'Sheet1 (3)'!B:B,'Sheet1 (3)'!D:D,"",0)</f>
        <v>グロース</v>
      </c>
    </row>
    <row r="1279" spans="1:25" x14ac:dyDescent="0.2">
      <c r="A1279">
        <v>1278</v>
      </c>
      <c r="B1279" s="1" t="str">
        <f>_xlfn.XLOOKUP('Sheet1 (4)'!AB1285,'Sheet1 (3)'!B:B,'Sheet1 (3)'!C:C,"",0)</f>
        <v>イメージ・マジック</v>
      </c>
      <c r="C1279" s="1" t="str">
        <f>_xlfn.XLOOKUP('Sheet1 (4)'!AB1285,'Sheet1 (3)'!B:B,'Sheet1 (3)'!F:F,"",0)</f>
        <v>その他製品</v>
      </c>
      <c r="D1279" s="1">
        <f>ROUND('Sheet1 (4)'!E1285/100000000,2)</f>
        <v>0.02</v>
      </c>
      <c r="E1279" s="1">
        <f>ROUND('Sheet1 (4)'!F1285/100,2)</f>
        <v>2.21</v>
      </c>
      <c r="F1279" s="1">
        <f>ROUND('Sheet1 (4)'!G1285/100,2)</f>
        <v>3.05</v>
      </c>
      <c r="G1279" s="1">
        <f>ROUND('Sheet1 (4)'!H1285/100,2)</f>
        <v>3.59</v>
      </c>
      <c r="H1279" s="1">
        <f>ROUND('Sheet1 (4)'!I1285/100,2)</f>
        <v>4.4000000000000004</v>
      </c>
      <c r="I1279" s="1">
        <f>ROUND('Sheet1 (4)'!J1285/100,2)</f>
        <v>4.4000000000000004</v>
      </c>
      <c r="J1279" s="1" t="e">
        <f>ROUND('Sheet1 (4)'!K1285/100,2)</f>
        <v>#VALUE!</v>
      </c>
      <c r="K1279" s="1" t="e">
        <f>ROUND('Sheet1 (4)'!L1285/100,2)</f>
        <v>#VALUE!</v>
      </c>
      <c r="L1279" s="4" t="e">
        <f>ROUND(('Sheet1 (4)'!M1285+'Sheet1 (4)'!R1285)/100,2)</f>
        <v>#VALUE!</v>
      </c>
      <c r="M1279" s="4">
        <f>ROUND(('Sheet1 (4)'!N1285+'Sheet1 (4)'!S1285)/100,2)</f>
        <v>2.11</v>
      </c>
      <c r="N1279" s="4">
        <f>ROUND(('Sheet1 (4)'!O1285+'Sheet1 (4)'!T1285)/100,2)</f>
        <v>1.17</v>
      </c>
      <c r="O1279" s="4">
        <f>ROUND(('Sheet1 (4)'!P1285+'Sheet1 (4)'!U1285)/100,2)</f>
        <v>1.87</v>
      </c>
      <c r="P1279" s="4">
        <f>ROUND(('Sheet1 (4)'!Q1285+'Sheet1 (4)'!V1285)/100,2)</f>
        <v>1.87</v>
      </c>
      <c r="Q1279" s="7">
        <f>ROUND('Sheet1 (4)'!W1285/100,2)</f>
        <v>0.28999999999999998</v>
      </c>
      <c r="R1279" s="7">
        <f>ROUND('Sheet1 (4)'!X1285/100,2)</f>
        <v>0.25</v>
      </c>
      <c r="S1279" s="7" t="e">
        <f>ROUND('Sheet1 (4)'!Y1285/100,2)</f>
        <v>#VALUE!</v>
      </c>
      <c r="T1279" s="7">
        <f>ROUND('Sheet1 (4)'!Z1285/100,2)</f>
        <v>0.15</v>
      </c>
      <c r="U1279" s="7">
        <f>ROUND('Sheet1 (4)'!AA1285/100,2)</f>
        <v>0.15</v>
      </c>
      <c r="V1279" s="1" t="str">
        <f>'Sheet1 (4)'!AB1285&amp;".T"</f>
        <v>7793.T</v>
      </c>
      <c r="W1279">
        <f>ROUND('Sheet1 (4)'!AC1285,2)</f>
        <v>15.33</v>
      </c>
      <c r="X1279">
        <f>ROUND('Sheet1 (4)'!AD1285,2)</f>
        <v>2.2000000000000002</v>
      </c>
      <c r="Y1279" t="str">
        <f>_xlfn.XLOOKUP('Sheet1 (4)'!AB1285,'Sheet1 (3)'!B:B,'Sheet1 (3)'!D:D,"",0)</f>
        <v>グロース</v>
      </c>
    </row>
    <row r="1280" spans="1:25" x14ac:dyDescent="0.2">
      <c r="A1280">
        <v>1279</v>
      </c>
      <c r="B1280" s="1" t="str">
        <f>_xlfn.XLOOKUP('Sheet1 (4)'!AB1286,'Sheet1 (3)'!B:B,'Sheet1 (3)'!C:C,"",0)</f>
        <v>イメージ　ワン</v>
      </c>
      <c r="C1280" s="1" t="str">
        <f>_xlfn.XLOOKUP('Sheet1 (4)'!AB1286,'Sheet1 (3)'!B:B,'Sheet1 (3)'!F:F,"",0)</f>
        <v>卸売業</v>
      </c>
      <c r="D1280" s="1">
        <f>ROUND('Sheet1 (4)'!E1286/100000000,2)</f>
        <v>0.13</v>
      </c>
      <c r="E1280" s="1" t="e">
        <f>ROUND('Sheet1 (4)'!F1286/100,2)</f>
        <v>#VALUE!</v>
      </c>
      <c r="F1280" s="1">
        <f>ROUND('Sheet1 (4)'!G1286/100,2)</f>
        <v>-3.05</v>
      </c>
      <c r="G1280" s="1">
        <f>ROUND('Sheet1 (4)'!H1286/100,2)</f>
        <v>-6.85</v>
      </c>
      <c r="H1280" s="1" t="e">
        <f>ROUND('Sheet1 (4)'!I1286/100,2)</f>
        <v>#VALUE!</v>
      </c>
      <c r="I1280" s="1">
        <f>ROUND('Sheet1 (4)'!J1286/100,2)</f>
        <v>-6.85</v>
      </c>
      <c r="J1280" s="1" t="e">
        <f>ROUND('Sheet1 (4)'!K1286/100,2)</f>
        <v>#VALUE!</v>
      </c>
      <c r="K1280" s="1" t="e">
        <f>ROUND('Sheet1 (4)'!L1286/100,2)</f>
        <v>#VALUE!</v>
      </c>
      <c r="L1280" s="4" t="e">
        <f>ROUND(('Sheet1 (4)'!M1286+'Sheet1 (4)'!R1286)/100,2)</f>
        <v>#VALUE!</v>
      </c>
      <c r="M1280" s="4">
        <f>ROUND(('Sheet1 (4)'!N1286+'Sheet1 (4)'!S1286)/100,2)</f>
        <v>-13.02</v>
      </c>
      <c r="N1280" s="4">
        <f>ROUND(('Sheet1 (4)'!O1286+'Sheet1 (4)'!T1286)/100,2)</f>
        <v>2.86</v>
      </c>
      <c r="O1280" s="4" t="e">
        <f>ROUND(('Sheet1 (4)'!P1286+'Sheet1 (4)'!U1286)/100,2)</f>
        <v>#VALUE!</v>
      </c>
      <c r="P1280" s="4">
        <f>ROUND(('Sheet1 (4)'!Q1286+'Sheet1 (4)'!V1286)/100,2)</f>
        <v>2.86</v>
      </c>
      <c r="Q1280" s="7" t="e">
        <f>ROUND('Sheet1 (4)'!W1286/100,2)</f>
        <v>#VALUE!</v>
      </c>
      <c r="R1280" s="7" t="e">
        <f>ROUND('Sheet1 (4)'!X1286/100,2)</f>
        <v>#VALUE!</v>
      </c>
      <c r="S1280" s="7">
        <f>ROUND('Sheet1 (4)'!Y1286/100,2)</f>
        <v>-0.33</v>
      </c>
      <c r="T1280" s="7" t="e">
        <f>ROUND('Sheet1 (4)'!Z1286/100,2)</f>
        <v>#VALUE!</v>
      </c>
      <c r="U1280" s="7">
        <f>ROUND('Sheet1 (4)'!AA1286/100,2)</f>
        <v>-0.33</v>
      </c>
      <c r="V1280" s="1" t="str">
        <f>'Sheet1 (4)'!AB1286&amp;".T"</f>
        <v>2667.T</v>
      </c>
      <c r="W1280" t="e">
        <f>ROUND('Sheet1 (4)'!AC1286,2)</f>
        <v>#VALUE!</v>
      </c>
      <c r="X1280">
        <f>ROUND('Sheet1 (4)'!AD1286,2)</f>
        <v>1.8</v>
      </c>
      <c r="Y1280" t="str">
        <f>_xlfn.XLOOKUP('Sheet1 (4)'!AB1286,'Sheet1 (3)'!B:B,'Sheet1 (3)'!D:D,"",0)</f>
        <v>スタンダード</v>
      </c>
    </row>
    <row r="1281" spans="1:25" x14ac:dyDescent="0.2">
      <c r="A1281">
        <v>1280</v>
      </c>
      <c r="B1281" s="1" t="str">
        <f>_xlfn.XLOOKUP('Sheet1 (4)'!AB1287,'Sheet1 (3)'!B:B,'Sheet1 (3)'!C:C,"",0)</f>
        <v>イマジニア</v>
      </c>
      <c r="C1281" s="1" t="str">
        <f>_xlfn.XLOOKUP('Sheet1 (4)'!AB1287,'Sheet1 (3)'!B:B,'Sheet1 (3)'!F:F,"",0)</f>
        <v>情報・通信業</v>
      </c>
      <c r="D1281" s="1">
        <f>ROUND('Sheet1 (4)'!E1287/100000000,2)</f>
        <v>0.1</v>
      </c>
      <c r="E1281" s="1">
        <f>ROUND('Sheet1 (4)'!F1287/100,2)</f>
        <v>14.24</v>
      </c>
      <c r="F1281" s="1">
        <f>ROUND('Sheet1 (4)'!G1287/100,2)</f>
        <v>11.77</v>
      </c>
      <c r="G1281" s="1">
        <f>ROUND('Sheet1 (4)'!H1287/100,2)</f>
        <v>5.96</v>
      </c>
      <c r="H1281" s="1">
        <f>ROUND('Sheet1 (4)'!I1287/100,2)</f>
        <v>3.46</v>
      </c>
      <c r="I1281" s="1">
        <f>ROUND('Sheet1 (4)'!J1287/100,2)</f>
        <v>4.59</v>
      </c>
      <c r="J1281" s="1" t="e">
        <f>ROUND('Sheet1 (4)'!K1287/100,2)</f>
        <v>#VALUE!</v>
      </c>
      <c r="K1281" s="1" t="e">
        <f>ROUND('Sheet1 (4)'!L1287/100,2)</f>
        <v>#VALUE!</v>
      </c>
      <c r="L1281" s="4">
        <f>ROUND(('Sheet1 (4)'!M1287+'Sheet1 (4)'!R1287)/100,2)</f>
        <v>9.2200000000000006</v>
      </c>
      <c r="M1281" s="4">
        <f>ROUND(('Sheet1 (4)'!N1287+'Sheet1 (4)'!S1287)/100,2)</f>
        <v>-2.57</v>
      </c>
      <c r="N1281" s="4">
        <f>ROUND(('Sheet1 (4)'!O1287+'Sheet1 (4)'!T1287)/100,2)</f>
        <v>31.48</v>
      </c>
      <c r="O1281" s="4">
        <f>ROUND(('Sheet1 (4)'!P1287+'Sheet1 (4)'!U1287)/100,2)</f>
        <v>-15.04</v>
      </c>
      <c r="P1281" s="4">
        <f>ROUND(('Sheet1 (4)'!Q1287+'Sheet1 (4)'!V1287)/100,2)</f>
        <v>13.14</v>
      </c>
      <c r="Q1281" s="7">
        <f>ROUND('Sheet1 (4)'!W1287/100,2)</f>
        <v>0.1</v>
      </c>
      <c r="R1281" s="7">
        <f>ROUND('Sheet1 (4)'!X1287/100,2)</f>
        <v>0.08</v>
      </c>
      <c r="S1281" s="7">
        <f>ROUND('Sheet1 (4)'!Y1287/100,2)</f>
        <v>0.05</v>
      </c>
      <c r="T1281" s="7">
        <f>ROUND('Sheet1 (4)'!Z1287/100,2)</f>
        <v>0.04</v>
      </c>
      <c r="U1281" s="7">
        <f>ROUND('Sheet1 (4)'!AA1287/100,2)</f>
        <v>0.05</v>
      </c>
      <c r="V1281" s="1" t="str">
        <f>'Sheet1 (4)'!AB1287&amp;".T"</f>
        <v>4644.T</v>
      </c>
      <c r="W1281">
        <f>ROUND('Sheet1 (4)'!AC1287,2)</f>
        <v>28.71</v>
      </c>
      <c r="X1281">
        <f>ROUND('Sheet1 (4)'!AD1287,2)</f>
        <v>0.85</v>
      </c>
      <c r="Y1281" t="str">
        <f>_xlfn.XLOOKUP('Sheet1 (4)'!AB1287,'Sheet1 (3)'!B:B,'Sheet1 (3)'!D:D,"",0)</f>
        <v>スタンダード</v>
      </c>
    </row>
    <row r="1282" spans="1:25" x14ac:dyDescent="0.2">
      <c r="A1282">
        <v>1281</v>
      </c>
      <c r="B1282" s="1" t="str">
        <f>_xlfn.XLOOKUP('Sheet1 (4)'!AB1288,'Sheet1 (3)'!B:B,'Sheet1 (3)'!C:C,"",0)</f>
        <v>今仙電機製作所</v>
      </c>
      <c r="C1282" s="1" t="str">
        <f>_xlfn.XLOOKUP('Sheet1 (4)'!AB1288,'Sheet1 (3)'!B:B,'Sheet1 (3)'!F:F,"",0)</f>
        <v>輸送用機器</v>
      </c>
      <c r="D1282" s="1">
        <f>ROUND('Sheet1 (4)'!E1288/100000000,2)</f>
        <v>0.22</v>
      </c>
      <c r="E1282" s="1">
        <f>ROUND('Sheet1 (4)'!F1288/100,2)</f>
        <v>-7.91</v>
      </c>
      <c r="F1282" s="1">
        <f>ROUND('Sheet1 (4)'!G1288/100,2)</f>
        <v>-0.7</v>
      </c>
      <c r="G1282" s="1">
        <f>ROUND('Sheet1 (4)'!H1288/100,2)</f>
        <v>-7.7</v>
      </c>
      <c r="H1282" s="1">
        <f>ROUND('Sheet1 (4)'!I1288/100,2)</f>
        <v>0.15</v>
      </c>
      <c r="I1282" s="1">
        <f>ROUND('Sheet1 (4)'!J1288/100,2)</f>
        <v>3.94</v>
      </c>
      <c r="J1282" s="1" t="e">
        <f>ROUND('Sheet1 (4)'!K1288/100,2)</f>
        <v>#VALUE!</v>
      </c>
      <c r="K1282" s="1" t="e">
        <f>ROUND('Sheet1 (4)'!L1288/100,2)</f>
        <v>#VALUE!</v>
      </c>
      <c r="L1282" s="4">
        <f>ROUND(('Sheet1 (4)'!M1288+'Sheet1 (4)'!R1288)/100,2)</f>
        <v>3.24</v>
      </c>
      <c r="M1282" s="4">
        <f>ROUND(('Sheet1 (4)'!N1288+'Sheet1 (4)'!S1288)/100,2)</f>
        <v>0.47</v>
      </c>
      <c r="N1282" s="4">
        <f>ROUND(('Sheet1 (4)'!O1288+'Sheet1 (4)'!T1288)/100,2)</f>
        <v>-28.37</v>
      </c>
      <c r="O1282" s="4">
        <f>ROUND(('Sheet1 (4)'!P1288+'Sheet1 (4)'!U1288)/100,2)</f>
        <v>-2.5099999999999998</v>
      </c>
      <c r="P1282" s="4">
        <f>ROUND(('Sheet1 (4)'!Q1288+'Sheet1 (4)'!V1288)/100,2)</f>
        <v>72.709999999999994</v>
      </c>
      <c r="Q1282" s="7">
        <f>ROUND('Sheet1 (4)'!W1288/100,2)</f>
        <v>-0.06</v>
      </c>
      <c r="R1282" s="7">
        <f>ROUND('Sheet1 (4)'!X1288/100,2)</f>
        <v>-0.02</v>
      </c>
      <c r="S1282" s="7">
        <f>ROUND('Sheet1 (4)'!Y1288/100,2)</f>
        <v>-0.04</v>
      </c>
      <c r="T1282" s="7">
        <f>ROUND('Sheet1 (4)'!Z1288/100,2)</f>
        <v>0</v>
      </c>
      <c r="U1282" s="7">
        <f>ROUND('Sheet1 (4)'!AA1288/100,2)</f>
        <v>0.04</v>
      </c>
      <c r="V1282" s="1" t="str">
        <f>'Sheet1 (4)'!AB1288&amp;".T"</f>
        <v>7266.T</v>
      </c>
      <c r="W1282" t="e">
        <f>ROUND('Sheet1 (4)'!AC1288,2)</f>
        <v>#VALUE!</v>
      </c>
      <c r="X1282">
        <f>ROUND('Sheet1 (4)'!AD1288,2)</f>
        <v>0.33</v>
      </c>
      <c r="Y1282" t="str">
        <f>_xlfn.XLOOKUP('Sheet1 (4)'!AB1288,'Sheet1 (3)'!B:B,'Sheet1 (3)'!D:D,"",0)</f>
        <v>スタンダード</v>
      </c>
    </row>
    <row r="1283" spans="1:25" x14ac:dyDescent="0.2">
      <c r="A1283">
        <v>1282</v>
      </c>
      <c r="B1283" s="1" t="str">
        <f>_xlfn.XLOOKUP('Sheet1 (4)'!AB1289,'Sheet1 (3)'!B:B,'Sheet1 (3)'!C:C,"",0)</f>
        <v>免疫生物研究所</v>
      </c>
      <c r="C1283" s="1" t="str">
        <f>_xlfn.XLOOKUP('Sheet1 (4)'!AB1289,'Sheet1 (3)'!B:B,'Sheet1 (3)'!F:F,"",0)</f>
        <v>医薬品</v>
      </c>
      <c r="D1283" s="1">
        <f>ROUND('Sheet1 (4)'!E1289/100000000,2)</f>
        <v>0.09</v>
      </c>
      <c r="E1283" s="1">
        <f>ROUND('Sheet1 (4)'!F1289/100,2)</f>
        <v>-2.41</v>
      </c>
      <c r="F1283" s="1">
        <f>ROUND('Sheet1 (4)'!G1289/100,2)</f>
        <v>-1.22</v>
      </c>
      <c r="G1283" s="1">
        <f>ROUND('Sheet1 (4)'!H1289/100,2)</f>
        <v>0.52</v>
      </c>
      <c r="H1283" s="1">
        <f>ROUND('Sheet1 (4)'!I1289/100,2)</f>
        <v>1.1000000000000001</v>
      </c>
      <c r="I1283" s="1">
        <f>ROUND('Sheet1 (4)'!J1289/100,2)</f>
        <v>2.09</v>
      </c>
      <c r="J1283" s="1" t="e">
        <f>ROUND('Sheet1 (4)'!K1289/100,2)</f>
        <v>#VALUE!</v>
      </c>
      <c r="K1283" s="1" t="e">
        <f>ROUND('Sheet1 (4)'!L1289/100,2)</f>
        <v>#VALUE!</v>
      </c>
      <c r="L1283" s="4">
        <f>ROUND(('Sheet1 (4)'!M1289+'Sheet1 (4)'!R1289)/100,2)</f>
        <v>-2.11</v>
      </c>
      <c r="M1283" s="4">
        <f>ROUND(('Sheet1 (4)'!N1289+'Sheet1 (4)'!S1289)/100,2)</f>
        <v>-2.48</v>
      </c>
      <c r="N1283" s="4">
        <f>ROUND(('Sheet1 (4)'!O1289+'Sheet1 (4)'!T1289)/100,2)</f>
        <v>0.56000000000000005</v>
      </c>
      <c r="O1283" s="4">
        <f>ROUND(('Sheet1 (4)'!P1289+'Sheet1 (4)'!U1289)/100,2)</f>
        <v>1.0900000000000001</v>
      </c>
      <c r="P1283" s="4">
        <f>ROUND(('Sheet1 (4)'!Q1289+'Sheet1 (4)'!V1289)/100,2)</f>
        <v>1.3</v>
      </c>
      <c r="Q1283" s="7">
        <f>ROUND('Sheet1 (4)'!W1289/100,2)</f>
        <v>-0.18</v>
      </c>
      <c r="R1283" s="7">
        <f>ROUND('Sheet1 (4)'!X1289/100,2)</f>
        <v>-0.17</v>
      </c>
      <c r="S1283" s="7">
        <f>ROUND('Sheet1 (4)'!Y1289/100,2)</f>
        <v>-0.24</v>
      </c>
      <c r="T1283" s="7">
        <f>ROUND('Sheet1 (4)'!Z1289/100,2)</f>
        <v>0.16</v>
      </c>
      <c r="U1283" s="7">
        <f>ROUND('Sheet1 (4)'!AA1289/100,2)</f>
        <v>0.18</v>
      </c>
      <c r="V1283" s="1" t="str">
        <f>'Sheet1 (4)'!AB1289&amp;".T"</f>
        <v>4570.T</v>
      </c>
      <c r="W1283">
        <f>ROUND('Sheet1 (4)'!AC1289,2)</f>
        <v>18.95</v>
      </c>
      <c r="X1283">
        <f>ROUND('Sheet1 (4)'!AD1289,2)</f>
        <v>3.1</v>
      </c>
      <c r="Y1283" t="str">
        <f>_xlfn.XLOOKUP('Sheet1 (4)'!AB1289,'Sheet1 (3)'!B:B,'Sheet1 (3)'!D:D,"",0)</f>
        <v>グロース</v>
      </c>
    </row>
    <row r="1284" spans="1:25" x14ac:dyDescent="0.2">
      <c r="A1284">
        <v>1283</v>
      </c>
      <c r="B1284" s="1" t="str">
        <f>_xlfn.XLOOKUP('Sheet1 (4)'!AB1290,'Sheet1 (3)'!B:B,'Sheet1 (3)'!C:C,"",0)</f>
        <v>アイモバイル</v>
      </c>
      <c r="C1284" s="1" t="str">
        <f>_xlfn.XLOOKUP('Sheet1 (4)'!AB1290,'Sheet1 (3)'!B:B,'Sheet1 (3)'!F:F,"",0)</f>
        <v>サービス業</v>
      </c>
      <c r="D1284" s="1">
        <f>ROUND('Sheet1 (4)'!E1290/100000000,2)</f>
        <v>0.56000000000000005</v>
      </c>
      <c r="E1284" s="1">
        <f>ROUND('Sheet1 (4)'!F1290/100,2)</f>
        <v>33.82</v>
      </c>
      <c r="F1284" s="1">
        <f>ROUND('Sheet1 (4)'!G1290/100,2)</f>
        <v>37.94</v>
      </c>
      <c r="G1284" s="1">
        <f>ROUND('Sheet1 (4)'!H1290/100,2)</f>
        <v>35.26</v>
      </c>
      <c r="H1284" s="1">
        <f>ROUND('Sheet1 (4)'!I1290/100,2)</f>
        <v>35.5</v>
      </c>
      <c r="I1284" s="1">
        <f>ROUND('Sheet1 (4)'!J1290/100,2)</f>
        <v>41.33</v>
      </c>
      <c r="J1284" s="1" t="e">
        <f>ROUND('Sheet1 (4)'!K1290/100,2)</f>
        <v>#VALUE!</v>
      </c>
      <c r="K1284" s="1" t="e">
        <f>ROUND('Sheet1 (4)'!L1290/100,2)</f>
        <v>#VALUE!</v>
      </c>
      <c r="L1284" s="4">
        <f>ROUND(('Sheet1 (4)'!M1290+'Sheet1 (4)'!R1290)/100,2)</f>
        <v>38.76</v>
      </c>
      <c r="M1284" s="4">
        <f>ROUND(('Sheet1 (4)'!N1290+'Sheet1 (4)'!S1290)/100,2)</f>
        <v>29.91</v>
      </c>
      <c r="N1284" s="4">
        <f>ROUND(('Sheet1 (4)'!O1290+'Sheet1 (4)'!T1290)/100,2)</f>
        <v>40.1</v>
      </c>
      <c r="O1284" s="4">
        <f>ROUND(('Sheet1 (4)'!P1290+'Sheet1 (4)'!U1290)/100,2)</f>
        <v>30.46</v>
      </c>
      <c r="P1284" s="4">
        <f>ROUND(('Sheet1 (4)'!Q1290+'Sheet1 (4)'!V1290)/100,2)</f>
        <v>11.97</v>
      </c>
      <c r="Q1284" s="7">
        <f>ROUND('Sheet1 (4)'!W1290/100,2)</f>
        <v>0.16</v>
      </c>
      <c r="R1284" s="7">
        <f>ROUND('Sheet1 (4)'!X1290/100,2)</f>
        <v>0.19</v>
      </c>
      <c r="S1284" s="7">
        <f>ROUND('Sheet1 (4)'!Y1290/100,2)</f>
        <v>0.17</v>
      </c>
      <c r="T1284" s="7">
        <f>ROUND('Sheet1 (4)'!Z1290/100,2)</f>
        <v>0.16</v>
      </c>
      <c r="U1284" s="7">
        <f>ROUND('Sheet1 (4)'!AA1290/100,2)</f>
        <v>0.19</v>
      </c>
      <c r="V1284" s="1" t="str">
        <f>'Sheet1 (4)'!AB1290&amp;".T"</f>
        <v>6535.T</v>
      </c>
      <c r="W1284">
        <f>ROUND('Sheet1 (4)'!AC1290,2)</f>
        <v>11.23</v>
      </c>
      <c r="X1284">
        <f>ROUND('Sheet1 (4)'!AD1290,2)</f>
        <v>1.99</v>
      </c>
      <c r="Y1284" t="str">
        <f>_xlfn.XLOOKUP('Sheet1 (4)'!AB1290,'Sheet1 (3)'!B:B,'Sheet1 (3)'!D:D,"",0)</f>
        <v>プライム</v>
      </c>
    </row>
    <row r="1285" spans="1:25" x14ac:dyDescent="0.2">
      <c r="A1285">
        <v>1284</v>
      </c>
      <c r="B1285" s="1" t="str">
        <f>_xlfn.XLOOKUP('Sheet1 (4)'!AB1291,'Sheet1 (3)'!B:B,'Sheet1 (3)'!C:C,"",0)</f>
        <v>帝国ホテル</v>
      </c>
      <c r="C1285" s="1" t="str">
        <f>_xlfn.XLOOKUP('Sheet1 (4)'!AB1291,'Sheet1 (3)'!B:B,'Sheet1 (3)'!F:F,"",0)</f>
        <v>サービス業</v>
      </c>
      <c r="D1285" s="1">
        <f>ROUND('Sheet1 (4)'!E1291/100000000,2)</f>
        <v>1.19</v>
      </c>
      <c r="E1285" s="1">
        <f>ROUND('Sheet1 (4)'!F1291/100,2)</f>
        <v>-117.1</v>
      </c>
      <c r="F1285" s="1">
        <f>ROUND('Sheet1 (4)'!G1291/100,2)</f>
        <v>-111.21</v>
      </c>
      <c r="G1285" s="1">
        <f>ROUND('Sheet1 (4)'!H1291/100,2)</f>
        <v>3.49</v>
      </c>
      <c r="H1285" s="1">
        <f>ROUND('Sheet1 (4)'!I1291/100,2)</f>
        <v>28.41</v>
      </c>
      <c r="I1285" s="1">
        <f>ROUND('Sheet1 (4)'!J1291/100,2)</f>
        <v>15.91</v>
      </c>
      <c r="J1285" s="1">
        <f>ROUND('Sheet1 (4)'!K1291/100,2)</f>
        <v>12</v>
      </c>
      <c r="K1285" s="1">
        <f>ROUND('Sheet1 (4)'!L1291/100,2)</f>
        <v>10</v>
      </c>
      <c r="L1285" s="4">
        <f>ROUND(('Sheet1 (4)'!M1291+'Sheet1 (4)'!R1291)/100,2)</f>
        <v>-81.040000000000006</v>
      </c>
      <c r="M1285" s="4">
        <f>ROUND(('Sheet1 (4)'!N1291+'Sheet1 (4)'!S1291)/100,2)</f>
        <v>-31.53</v>
      </c>
      <c r="N1285" s="4">
        <f>ROUND(('Sheet1 (4)'!O1291+'Sheet1 (4)'!T1291)/100,2)</f>
        <v>23.54</v>
      </c>
      <c r="O1285" s="4">
        <f>ROUND(('Sheet1 (4)'!P1291+'Sheet1 (4)'!U1291)/100,2)</f>
        <v>11.28</v>
      </c>
      <c r="P1285" s="4">
        <f>ROUND(('Sheet1 (4)'!Q1291+'Sheet1 (4)'!V1291)/100,2)</f>
        <v>-70.739999999999995</v>
      </c>
      <c r="Q1285" s="7">
        <f>ROUND('Sheet1 (4)'!W1291/100,2)</f>
        <v>-0.27</v>
      </c>
      <c r="R1285" s="7">
        <f>ROUND('Sheet1 (4)'!X1291/100,2)</f>
        <v>-0.19</v>
      </c>
      <c r="S1285" s="7">
        <f>ROUND('Sheet1 (4)'!Y1291/100,2)</f>
        <v>0.05</v>
      </c>
      <c r="T1285" s="7">
        <f>ROUND('Sheet1 (4)'!Z1291/100,2)</f>
        <v>0.08</v>
      </c>
      <c r="U1285" s="7">
        <f>ROUND('Sheet1 (4)'!AA1291/100,2)</f>
        <v>0.06</v>
      </c>
      <c r="V1285" s="1" t="str">
        <f>'Sheet1 (4)'!AB1291&amp;".T"</f>
        <v>9708.T</v>
      </c>
      <c r="W1285">
        <f>ROUND('Sheet1 (4)'!AC1291,2)</f>
        <v>45.65</v>
      </c>
      <c r="X1285">
        <f>ROUND('Sheet1 (4)'!AD1291,2)</f>
        <v>2.89</v>
      </c>
      <c r="Y1285" t="str">
        <f>_xlfn.XLOOKUP('Sheet1 (4)'!AB1291,'Sheet1 (3)'!B:B,'Sheet1 (3)'!D:D,"",0)</f>
        <v>スタンダード</v>
      </c>
    </row>
    <row r="1286" spans="1:25" x14ac:dyDescent="0.2">
      <c r="A1286">
        <v>1285</v>
      </c>
      <c r="B1286" s="1" t="str">
        <f>_xlfn.XLOOKUP('Sheet1 (4)'!AB1292,'Sheet1 (3)'!B:B,'Sheet1 (3)'!C:C,"",0)</f>
        <v>イムラ</v>
      </c>
      <c r="C1286" s="1" t="str">
        <f>_xlfn.XLOOKUP('Sheet1 (4)'!AB1292,'Sheet1 (3)'!B:B,'Sheet1 (3)'!F:F,"",0)</f>
        <v>パルプ・紙</v>
      </c>
      <c r="D1286" s="1">
        <f>ROUND('Sheet1 (4)'!E1292/100000000,2)</f>
        <v>0.1</v>
      </c>
      <c r="E1286" s="1">
        <f>ROUND('Sheet1 (4)'!F1292/100,2)</f>
        <v>8.73</v>
      </c>
      <c r="F1286" s="1">
        <f>ROUND('Sheet1 (4)'!G1292/100,2)</f>
        <v>10.98</v>
      </c>
      <c r="G1286" s="1">
        <f>ROUND('Sheet1 (4)'!H1292/100,2)</f>
        <v>14.23</v>
      </c>
      <c r="H1286" s="1">
        <f>ROUND('Sheet1 (4)'!I1292/100,2)</f>
        <v>13.05</v>
      </c>
      <c r="I1286" s="1">
        <f>ROUND('Sheet1 (4)'!J1292/100,2)</f>
        <v>13.08</v>
      </c>
      <c r="J1286" s="1" t="e">
        <f>ROUND('Sheet1 (4)'!K1292/100,2)</f>
        <v>#VALUE!</v>
      </c>
      <c r="K1286" s="1" t="e">
        <f>ROUND('Sheet1 (4)'!L1292/100,2)</f>
        <v>#VALUE!</v>
      </c>
      <c r="L1286" s="4">
        <f>ROUND(('Sheet1 (4)'!M1292+'Sheet1 (4)'!R1292)/100,2)</f>
        <v>7.2</v>
      </c>
      <c r="M1286" s="4">
        <f>ROUND(('Sheet1 (4)'!N1292+'Sheet1 (4)'!S1292)/100,2)</f>
        <v>13.69</v>
      </c>
      <c r="N1286" s="4">
        <f>ROUND(('Sheet1 (4)'!O1292+'Sheet1 (4)'!T1292)/100,2)</f>
        <v>-5.31</v>
      </c>
      <c r="O1286" s="4">
        <f>ROUND(('Sheet1 (4)'!P1292+'Sheet1 (4)'!U1292)/100,2)</f>
        <v>7.25</v>
      </c>
      <c r="P1286" s="4">
        <f>ROUND(('Sheet1 (4)'!Q1292+'Sheet1 (4)'!V1292)/100,2)</f>
        <v>-13.23</v>
      </c>
      <c r="Q1286" s="7">
        <f>ROUND('Sheet1 (4)'!W1292/100,2)</f>
        <v>0.05</v>
      </c>
      <c r="R1286" s="7">
        <f>ROUND('Sheet1 (4)'!X1292/100,2)</f>
        <v>7.0000000000000007E-2</v>
      </c>
      <c r="S1286" s="7">
        <f>ROUND('Sheet1 (4)'!Y1292/100,2)</f>
        <v>7.0000000000000007E-2</v>
      </c>
      <c r="T1286" s="7">
        <f>ROUND('Sheet1 (4)'!Z1292/100,2)</f>
        <v>0.06</v>
      </c>
      <c r="U1286" s="7">
        <f>ROUND('Sheet1 (4)'!AA1292/100,2)</f>
        <v>0.05</v>
      </c>
      <c r="V1286" s="1" t="str">
        <f>'Sheet1 (4)'!AB1292&amp;".T"</f>
        <v>3955.T</v>
      </c>
      <c r="W1286">
        <f>ROUND('Sheet1 (4)'!AC1292,2)</f>
        <v>9.07</v>
      </c>
      <c r="X1286">
        <f>ROUND('Sheet1 (4)'!AD1292,2)</f>
        <v>0.56000000000000005</v>
      </c>
      <c r="Y1286" t="str">
        <f>_xlfn.XLOOKUP('Sheet1 (4)'!AB1292,'Sheet1 (3)'!B:B,'Sheet1 (3)'!D:D,"",0)</f>
        <v>スタンダード</v>
      </c>
    </row>
    <row r="1287" spans="1:25" x14ac:dyDescent="0.2">
      <c r="A1287">
        <v>1286</v>
      </c>
      <c r="B1287" s="1" t="str">
        <f>_xlfn.XLOOKUP('Sheet1 (4)'!AB1293,'Sheet1 (3)'!B:B,'Sheet1 (3)'!C:C,"",0)</f>
        <v>井村屋グループ</v>
      </c>
      <c r="C1287" s="1" t="str">
        <f>_xlfn.XLOOKUP('Sheet1 (4)'!AB1293,'Sheet1 (3)'!B:B,'Sheet1 (3)'!F:F,"",0)</f>
        <v>食料品</v>
      </c>
      <c r="D1287" s="1">
        <f>ROUND('Sheet1 (4)'!E1293/100000000,2)</f>
        <v>0.13</v>
      </c>
      <c r="E1287" s="1">
        <f>ROUND('Sheet1 (4)'!F1293/100,2)</f>
        <v>7.53</v>
      </c>
      <c r="F1287" s="1">
        <f>ROUND('Sheet1 (4)'!G1293/100,2)</f>
        <v>17.05</v>
      </c>
      <c r="G1287" s="1">
        <f>ROUND('Sheet1 (4)'!H1293/100,2)</f>
        <v>19.93</v>
      </c>
      <c r="H1287" s="1">
        <f>ROUND('Sheet1 (4)'!I1293/100,2)</f>
        <v>25.37</v>
      </c>
      <c r="I1287" s="1">
        <f>ROUND('Sheet1 (4)'!J1293/100,2)</f>
        <v>30.06</v>
      </c>
      <c r="J1287" s="1" t="e">
        <f>ROUND('Sheet1 (4)'!K1293/100,2)</f>
        <v>#VALUE!</v>
      </c>
      <c r="K1287" s="1" t="e">
        <f>ROUND('Sheet1 (4)'!L1293/100,2)</f>
        <v>#VALUE!</v>
      </c>
      <c r="L1287" s="4">
        <f>ROUND(('Sheet1 (4)'!M1293+'Sheet1 (4)'!R1293)/100,2)</f>
        <v>22.63</v>
      </c>
      <c r="M1287" s="4">
        <f>ROUND(('Sheet1 (4)'!N1293+'Sheet1 (4)'!S1293)/100,2)</f>
        <v>19.53</v>
      </c>
      <c r="N1287" s="4">
        <f>ROUND(('Sheet1 (4)'!O1293+'Sheet1 (4)'!T1293)/100,2)</f>
        <v>0.78</v>
      </c>
      <c r="O1287" s="4">
        <f>ROUND(('Sheet1 (4)'!P1293+'Sheet1 (4)'!U1293)/100,2)</f>
        <v>-8.74</v>
      </c>
      <c r="P1287" s="4">
        <f>ROUND(('Sheet1 (4)'!Q1293+'Sheet1 (4)'!V1293)/100,2)</f>
        <v>42.35</v>
      </c>
      <c r="Q1287" s="7">
        <f>ROUND('Sheet1 (4)'!W1293/100,2)</f>
        <v>0.04</v>
      </c>
      <c r="R1287" s="7">
        <f>ROUND('Sheet1 (4)'!X1293/100,2)</f>
        <v>0.09</v>
      </c>
      <c r="S1287" s="7">
        <f>ROUND('Sheet1 (4)'!Y1293/100,2)</f>
        <v>0.09</v>
      </c>
      <c r="T1287" s="7">
        <f>ROUND('Sheet1 (4)'!Z1293/100,2)</f>
        <v>0.1</v>
      </c>
      <c r="U1287" s="7">
        <f>ROUND('Sheet1 (4)'!AA1293/100,2)</f>
        <v>0.1</v>
      </c>
      <c r="V1287" s="1" t="str">
        <f>'Sheet1 (4)'!AB1293&amp;".T"</f>
        <v>2209.T</v>
      </c>
      <c r="W1287">
        <f>ROUND('Sheet1 (4)'!AC1293,2)</f>
        <v>12.44</v>
      </c>
      <c r="X1287">
        <f>ROUND('Sheet1 (4)'!AD1293,2)</f>
        <v>1.37</v>
      </c>
      <c r="Y1287" t="str">
        <f>_xlfn.XLOOKUP('Sheet1 (4)'!AB1293,'Sheet1 (3)'!B:B,'Sheet1 (3)'!D:D,"",0)</f>
        <v>プライム</v>
      </c>
    </row>
    <row r="1288" spans="1:25" x14ac:dyDescent="0.2">
      <c r="A1288">
        <v>1287</v>
      </c>
      <c r="B1288" s="1" t="str">
        <f>_xlfn.XLOOKUP('Sheet1 (4)'!AB1294,'Sheet1 (3)'!B:B,'Sheet1 (3)'!C:C,"",0)</f>
        <v>ＩＭＶ</v>
      </c>
      <c r="C1288" s="1" t="str">
        <f>_xlfn.XLOOKUP('Sheet1 (4)'!AB1294,'Sheet1 (3)'!B:B,'Sheet1 (3)'!F:F,"",0)</f>
        <v>精密機器</v>
      </c>
      <c r="D1288" s="1">
        <f>ROUND('Sheet1 (4)'!E1294/100000000,2)</f>
        <v>0.16</v>
      </c>
      <c r="E1288" s="1">
        <f>ROUND('Sheet1 (4)'!F1294/100,2)</f>
        <v>10.67</v>
      </c>
      <c r="F1288" s="1">
        <f>ROUND('Sheet1 (4)'!G1294/100,2)</f>
        <v>8.25</v>
      </c>
      <c r="G1288" s="1">
        <f>ROUND('Sheet1 (4)'!H1294/100,2)</f>
        <v>12.37</v>
      </c>
      <c r="H1288" s="1">
        <f>ROUND('Sheet1 (4)'!I1294/100,2)</f>
        <v>18.48</v>
      </c>
      <c r="I1288" s="1">
        <f>ROUND('Sheet1 (4)'!J1294/100,2)</f>
        <v>23.16</v>
      </c>
      <c r="J1288" s="1">
        <f>ROUND('Sheet1 (4)'!K1294/100,2)</f>
        <v>26</v>
      </c>
      <c r="K1288" s="1">
        <f>ROUND('Sheet1 (4)'!L1294/100,2)</f>
        <v>28</v>
      </c>
      <c r="L1288" s="4">
        <f>ROUND(('Sheet1 (4)'!M1294+'Sheet1 (4)'!R1294)/100,2)</f>
        <v>19.36</v>
      </c>
      <c r="M1288" s="4">
        <f>ROUND(('Sheet1 (4)'!N1294+'Sheet1 (4)'!S1294)/100,2)</f>
        <v>5.53</v>
      </c>
      <c r="N1288" s="4">
        <f>ROUND(('Sheet1 (4)'!O1294+'Sheet1 (4)'!T1294)/100,2)</f>
        <v>-2.2599999999999998</v>
      </c>
      <c r="O1288" s="4">
        <f>ROUND(('Sheet1 (4)'!P1294+'Sheet1 (4)'!U1294)/100,2)</f>
        <v>9.7200000000000006</v>
      </c>
      <c r="P1288" s="4" t="e">
        <f>ROUND(('Sheet1 (4)'!Q1294+'Sheet1 (4)'!V1294)/100,2)</f>
        <v>#VALUE!</v>
      </c>
      <c r="Q1288" s="7">
        <f>ROUND('Sheet1 (4)'!W1294/100,2)</f>
        <v>0.14000000000000001</v>
      </c>
      <c r="R1288" s="7">
        <f>ROUND('Sheet1 (4)'!X1294/100,2)</f>
        <v>0.14000000000000001</v>
      </c>
      <c r="S1288" s="7">
        <f>ROUND('Sheet1 (4)'!Y1294/100,2)</f>
        <v>0.13</v>
      </c>
      <c r="T1288" s="7">
        <f>ROUND('Sheet1 (4)'!Z1294/100,2)</f>
        <v>0.15</v>
      </c>
      <c r="U1288" s="7">
        <f>ROUND('Sheet1 (4)'!AA1294/100,2)</f>
        <v>0.18</v>
      </c>
      <c r="V1288" s="1" t="str">
        <f>'Sheet1 (4)'!AB1294&amp;".T"</f>
        <v>7760.T</v>
      </c>
      <c r="W1288">
        <f>ROUND('Sheet1 (4)'!AC1294,2)</f>
        <v>17.05</v>
      </c>
      <c r="X1288">
        <f>ROUND('Sheet1 (4)'!AD1294,2)</f>
        <v>2.78</v>
      </c>
      <c r="Y1288" t="str">
        <f>_xlfn.XLOOKUP('Sheet1 (4)'!AB1294,'Sheet1 (3)'!B:B,'Sheet1 (3)'!D:D,"",0)</f>
        <v>スタンダード</v>
      </c>
    </row>
    <row r="1289" spans="1:25" x14ac:dyDescent="0.2">
      <c r="A1289">
        <v>1288</v>
      </c>
      <c r="B1289" s="1" t="str">
        <f>_xlfn.XLOOKUP('Sheet1 (4)'!AB1295,'Sheet1 (3)'!B:B,'Sheet1 (3)'!C:C,"",0)</f>
        <v>アイエヌホールディングス</v>
      </c>
      <c r="C1289" s="1" t="str">
        <f>_xlfn.XLOOKUP('Sheet1 (4)'!AB1295,'Sheet1 (3)'!B:B,'Sheet1 (3)'!F:F,"",0)</f>
        <v>陸運業</v>
      </c>
      <c r="D1289" s="1">
        <f>ROUND('Sheet1 (4)'!E1295/100000000,2)</f>
        <v>0.08</v>
      </c>
      <c r="E1289" s="1" t="e">
        <f>ROUND('Sheet1 (4)'!F1295/100,2)</f>
        <v>#VALUE!</v>
      </c>
      <c r="F1289" s="1">
        <f>ROUND('Sheet1 (4)'!G1295/100,2)</f>
        <v>-0.35</v>
      </c>
      <c r="G1289" s="1">
        <f>ROUND('Sheet1 (4)'!H1295/100,2)</f>
        <v>0.94</v>
      </c>
      <c r="H1289" s="1">
        <f>ROUND('Sheet1 (4)'!I1295/100,2)</f>
        <v>1.02</v>
      </c>
      <c r="I1289" s="1">
        <f>ROUND('Sheet1 (4)'!J1295/100,2)</f>
        <v>1.02</v>
      </c>
      <c r="J1289" s="1" t="e">
        <f>ROUND('Sheet1 (4)'!K1295/100,2)</f>
        <v>#VALUE!</v>
      </c>
      <c r="K1289" s="1" t="e">
        <f>ROUND('Sheet1 (4)'!L1295/100,2)</f>
        <v>#VALUE!</v>
      </c>
      <c r="L1289" s="4" t="e">
        <f>ROUND(('Sheet1 (4)'!M1295+'Sheet1 (4)'!R1295)/100,2)</f>
        <v>#VALUE!</v>
      </c>
      <c r="M1289" s="4" t="e">
        <f>ROUND(('Sheet1 (4)'!N1295+'Sheet1 (4)'!S1295)/100,2)</f>
        <v>#VALUE!</v>
      </c>
      <c r="N1289" s="4">
        <f>ROUND(('Sheet1 (4)'!O1295+'Sheet1 (4)'!T1295)/100,2)</f>
        <v>8.14</v>
      </c>
      <c r="O1289" s="4">
        <f>ROUND(('Sheet1 (4)'!P1295+'Sheet1 (4)'!U1295)/100,2)</f>
        <v>4.62</v>
      </c>
      <c r="P1289" s="4">
        <f>ROUND(('Sheet1 (4)'!Q1295+'Sheet1 (4)'!V1295)/100,2)</f>
        <v>4.62</v>
      </c>
      <c r="Q1289" s="7" t="e">
        <f>ROUND('Sheet1 (4)'!W1295/100,2)</f>
        <v>#VALUE!</v>
      </c>
      <c r="R1289" s="7" t="e">
        <f>ROUND('Sheet1 (4)'!X1295/100,2)</f>
        <v>#VALUE!</v>
      </c>
      <c r="S1289" s="7">
        <f>ROUND('Sheet1 (4)'!Y1295/100,2)</f>
        <v>0.2</v>
      </c>
      <c r="T1289" s="7">
        <f>ROUND('Sheet1 (4)'!Z1295/100,2)</f>
        <v>0.16</v>
      </c>
      <c r="U1289" s="7">
        <f>ROUND('Sheet1 (4)'!AA1295/100,2)</f>
        <v>0.16</v>
      </c>
      <c r="V1289" s="1" t="str">
        <f>'Sheet1 (4)'!AB1295&amp;".T"</f>
        <v>132A.T</v>
      </c>
      <c r="W1289">
        <f>ROUND('Sheet1 (4)'!AC1295,2)</f>
        <v>12.36</v>
      </c>
      <c r="X1289" t="e">
        <f>ROUND('Sheet1 (4)'!AD1295,2)</f>
        <v>#VALUE!</v>
      </c>
      <c r="Y1289" t="str">
        <f>_xlfn.XLOOKUP('Sheet1 (4)'!AB1295,'Sheet1 (3)'!B:B,'Sheet1 (3)'!D:D,"",0)</f>
        <v>PRO Market</v>
      </c>
    </row>
    <row r="1290" spans="1:25" x14ac:dyDescent="0.2">
      <c r="A1290">
        <v>1289</v>
      </c>
      <c r="B1290" s="1" t="str">
        <f>_xlfn.XLOOKUP('Sheet1 (4)'!AB1296,'Sheet1 (3)'!B:B,'Sheet1 (3)'!C:C,"",0)</f>
        <v>因幡電機産業</v>
      </c>
      <c r="C1290" s="1" t="str">
        <f>_xlfn.XLOOKUP('Sheet1 (4)'!AB1296,'Sheet1 (3)'!B:B,'Sheet1 (3)'!F:F,"",0)</f>
        <v>卸売業</v>
      </c>
      <c r="D1290" s="1">
        <f>ROUND('Sheet1 (4)'!E1296/100000000,2)</f>
        <v>0.56000000000000005</v>
      </c>
      <c r="E1290" s="1">
        <f>ROUND('Sheet1 (4)'!F1296/100,2)</f>
        <v>154.55000000000001</v>
      </c>
      <c r="F1290" s="1">
        <f>ROUND('Sheet1 (4)'!G1296/100,2)</f>
        <v>162.62</v>
      </c>
      <c r="G1290" s="1">
        <f>ROUND('Sheet1 (4)'!H1296/100,2)</f>
        <v>186.41</v>
      </c>
      <c r="H1290" s="1">
        <f>ROUND('Sheet1 (4)'!I1296/100,2)</f>
        <v>213.23</v>
      </c>
      <c r="I1290" s="1">
        <f>ROUND('Sheet1 (4)'!J1296/100,2)</f>
        <v>255.57</v>
      </c>
      <c r="J1290" s="1" t="e">
        <f>ROUND('Sheet1 (4)'!K1296/100,2)</f>
        <v>#VALUE!</v>
      </c>
      <c r="K1290" s="1" t="e">
        <f>ROUND('Sheet1 (4)'!L1296/100,2)</f>
        <v>#VALUE!</v>
      </c>
      <c r="L1290" s="4">
        <f>ROUND(('Sheet1 (4)'!M1296+'Sheet1 (4)'!R1296)/100,2)</f>
        <v>119.23</v>
      </c>
      <c r="M1290" s="4">
        <f>ROUND(('Sheet1 (4)'!N1296+'Sheet1 (4)'!S1296)/100,2)</f>
        <v>57.77</v>
      </c>
      <c r="N1290" s="4">
        <f>ROUND(('Sheet1 (4)'!O1296+'Sheet1 (4)'!T1296)/100,2)</f>
        <v>-127.52</v>
      </c>
      <c r="O1290" s="4">
        <f>ROUND(('Sheet1 (4)'!P1296+'Sheet1 (4)'!U1296)/100,2)</f>
        <v>145.19999999999999</v>
      </c>
      <c r="P1290" s="4">
        <f>ROUND(('Sheet1 (4)'!Q1296+'Sheet1 (4)'!V1296)/100,2)</f>
        <v>128.24</v>
      </c>
      <c r="Q1290" s="7">
        <f>ROUND('Sheet1 (4)'!W1296/100,2)</f>
        <v>0.09</v>
      </c>
      <c r="R1290" s="7">
        <f>ROUND('Sheet1 (4)'!X1296/100,2)</f>
        <v>0.09</v>
      </c>
      <c r="S1290" s="7">
        <f>ROUND('Sheet1 (4)'!Y1296/100,2)</f>
        <v>0.11</v>
      </c>
      <c r="T1290" s="7">
        <f>ROUND('Sheet1 (4)'!Z1296/100,2)</f>
        <v>0.1</v>
      </c>
      <c r="U1290" s="7">
        <f>ROUND('Sheet1 (4)'!AA1296/100,2)</f>
        <v>0.11</v>
      </c>
      <c r="V1290" s="1" t="str">
        <f>'Sheet1 (4)'!AB1296&amp;".T"</f>
        <v>9934.T</v>
      </c>
      <c r="W1290">
        <f>ROUND('Sheet1 (4)'!AC1296,2)</f>
        <v>12.33</v>
      </c>
      <c r="X1290">
        <f>ROUND('Sheet1 (4)'!AD1296,2)</f>
        <v>1.39</v>
      </c>
      <c r="Y1290" t="str">
        <f>_xlfn.XLOOKUP('Sheet1 (4)'!AB1296,'Sheet1 (3)'!B:B,'Sheet1 (3)'!D:D,"",0)</f>
        <v>プライム</v>
      </c>
    </row>
    <row r="1291" spans="1:25" x14ac:dyDescent="0.2">
      <c r="A1291">
        <v>1290</v>
      </c>
      <c r="B1291" s="1" t="str">
        <f>_xlfn.XLOOKUP('Sheet1 (4)'!AB1297,'Sheet1 (3)'!B:B,'Sheet1 (3)'!C:C,"",0)</f>
        <v>稲葉製作所</v>
      </c>
      <c r="C1291" s="1" t="str">
        <f>_xlfn.XLOOKUP('Sheet1 (4)'!AB1297,'Sheet1 (3)'!B:B,'Sheet1 (3)'!F:F,"",0)</f>
        <v>金属製品</v>
      </c>
      <c r="D1291" s="1">
        <f>ROUND('Sheet1 (4)'!E1297/100000000,2)</f>
        <v>0.16</v>
      </c>
      <c r="E1291" s="1">
        <f>ROUND('Sheet1 (4)'!F1297/100,2)</f>
        <v>27.64</v>
      </c>
      <c r="F1291" s="1">
        <f>ROUND('Sheet1 (4)'!G1297/100,2)</f>
        <v>18.91</v>
      </c>
      <c r="G1291" s="1">
        <f>ROUND('Sheet1 (4)'!H1297/100,2)</f>
        <v>27.54</v>
      </c>
      <c r="H1291" s="1">
        <f>ROUND('Sheet1 (4)'!I1297/100,2)</f>
        <v>30.65</v>
      </c>
      <c r="I1291" s="1">
        <f>ROUND('Sheet1 (4)'!J1297/100,2)</f>
        <v>18.649999999999999</v>
      </c>
      <c r="J1291" s="1" t="e">
        <f>ROUND('Sheet1 (4)'!K1297/100,2)</f>
        <v>#VALUE!</v>
      </c>
      <c r="K1291" s="1" t="e">
        <f>ROUND('Sheet1 (4)'!L1297/100,2)</f>
        <v>#VALUE!</v>
      </c>
      <c r="L1291" s="4">
        <f>ROUND(('Sheet1 (4)'!M1297+'Sheet1 (4)'!R1297)/100,2)</f>
        <v>21.45</v>
      </c>
      <c r="M1291" s="4">
        <f>ROUND(('Sheet1 (4)'!N1297+'Sheet1 (4)'!S1297)/100,2)</f>
        <v>8.68</v>
      </c>
      <c r="N1291" s="4">
        <f>ROUND(('Sheet1 (4)'!O1297+'Sheet1 (4)'!T1297)/100,2)</f>
        <v>12.76</v>
      </c>
      <c r="O1291" s="4">
        <f>ROUND(('Sheet1 (4)'!P1297+'Sheet1 (4)'!U1297)/100,2)</f>
        <v>14.51</v>
      </c>
      <c r="P1291" s="4">
        <f>ROUND(('Sheet1 (4)'!Q1297+'Sheet1 (4)'!V1297)/100,2)</f>
        <v>11.31</v>
      </c>
      <c r="Q1291" s="7">
        <f>ROUND('Sheet1 (4)'!W1297/100,2)</f>
        <v>0.06</v>
      </c>
      <c r="R1291" s="7">
        <f>ROUND('Sheet1 (4)'!X1297/100,2)</f>
        <v>0.04</v>
      </c>
      <c r="S1291" s="7">
        <f>ROUND('Sheet1 (4)'!Y1297/100,2)</f>
        <v>0.05</v>
      </c>
      <c r="T1291" s="7">
        <f>ROUND('Sheet1 (4)'!Z1297/100,2)</f>
        <v>0.06</v>
      </c>
      <c r="U1291" s="7">
        <f>ROUND('Sheet1 (4)'!AA1297/100,2)</f>
        <v>0.04</v>
      </c>
      <c r="V1291" s="1" t="str">
        <f>'Sheet1 (4)'!AB1297&amp;".T"</f>
        <v>3421.T</v>
      </c>
      <c r="W1291">
        <f>ROUND('Sheet1 (4)'!AC1297,2)</f>
        <v>16.59</v>
      </c>
      <c r="X1291">
        <f>ROUND('Sheet1 (4)'!AD1297,2)</f>
        <v>0.56999999999999995</v>
      </c>
      <c r="Y1291" t="str">
        <f>_xlfn.XLOOKUP('Sheet1 (4)'!AB1297,'Sheet1 (3)'!B:B,'Sheet1 (3)'!D:D,"",0)</f>
        <v>スタンダード</v>
      </c>
    </row>
    <row r="1292" spans="1:25" x14ac:dyDescent="0.2">
      <c r="A1292">
        <v>1291</v>
      </c>
      <c r="B1292" s="1" t="str">
        <f>_xlfn.XLOOKUP('Sheet1 (4)'!AB1298,'Sheet1 (3)'!B:B,'Sheet1 (3)'!C:C,"",0)</f>
        <v>稲畑産業</v>
      </c>
      <c r="C1292" s="1" t="str">
        <f>_xlfn.XLOOKUP('Sheet1 (4)'!AB1298,'Sheet1 (3)'!B:B,'Sheet1 (3)'!F:F,"",0)</f>
        <v>卸売業</v>
      </c>
      <c r="D1292" s="1">
        <f>ROUND('Sheet1 (4)'!E1298/100000000,2)</f>
        <v>0.53</v>
      </c>
      <c r="E1292" s="1">
        <f>ROUND('Sheet1 (4)'!F1298/100,2)</f>
        <v>149.74</v>
      </c>
      <c r="F1292" s="1">
        <f>ROUND('Sheet1 (4)'!G1298/100,2)</f>
        <v>199.03</v>
      </c>
      <c r="G1292" s="1">
        <f>ROUND('Sheet1 (4)'!H1298/100,2)</f>
        <v>202.44</v>
      </c>
      <c r="H1292" s="1">
        <f>ROUND('Sheet1 (4)'!I1298/100,2)</f>
        <v>210.9</v>
      </c>
      <c r="I1292" s="1">
        <f>ROUND('Sheet1 (4)'!J1298/100,2)</f>
        <v>257.29000000000002</v>
      </c>
      <c r="J1292" s="1" t="e">
        <f>ROUND('Sheet1 (4)'!K1298/100,2)</f>
        <v>#VALUE!</v>
      </c>
      <c r="K1292" s="1" t="e">
        <f>ROUND('Sheet1 (4)'!L1298/100,2)</f>
        <v>#VALUE!</v>
      </c>
      <c r="L1292" s="4">
        <f>ROUND(('Sheet1 (4)'!M1298+'Sheet1 (4)'!R1298)/100,2)</f>
        <v>171.9</v>
      </c>
      <c r="M1292" s="4">
        <f>ROUND(('Sheet1 (4)'!N1298+'Sheet1 (4)'!S1298)/100,2)</f>
        <v>-60.02</v>
      </c>
      <c r="N1292" s="4">
        <f>ROUND(('Sheet1 (4)'!O1298+'Sheet1 (4)'!T1298)/100,2)</f>
        <v>181.93</v>
      </c>
      <c r="O1292" s="4">
        <f>ROUND(('Sheet1 (4)'!P1298+'Sheet1 (4)'!U1298)/100,2)</f>
        <v>278.01</v>
      </c>
      <c r="P1292" s="4">
        <f>ROUND(('Sheet1 (4)'!Q1298+'Sheet1 (4)'!V1298)/100,2)</f>
        <v>104.05</v>
      </c>
      <c r="Q1292" s="7">
        <f>ROUND('Sheet1 (4)'!W1298/100,2)</f>
        <v>0.09</v>
      </c>
      <c r="R1292" s="7">
        <f>ROUND('Sheet1 (4)'!X1298/100,2)</f>
        <v>0.13</v>
      </c>
      <c r="S1292" s="7">
        <f>ROUND('Sheet1 (4)'!Y1298/100,2)</f>
        <v>0.11</v>
      </c>
      <c r="T1292" s="7">
        <f>ROUND('Sheet1 (4)'!Z1298/100,2)</f>
        <v>0.11</v>
      </c>
      <c r="U1292" s="7">
        <f>ROUND('Sheet1 (4)'!AA1298/100,2)</f>
        <v>0.1</v>
      </c>
      <c r="V1292" s="1" t="str">
        <f>'Sheet1 (4)'!AB1298&amp;".T"</f>
        <v>8098.T</v>
      </c>
      <c r="W1292">
        <f>ROUND('Sheet1 (4)'!AC1298,2)</f>
        <v>9.25</v>
      </c>
      <c r="X1292">
        <f>ROUND('Sheet1 (4)'!AD1298,2)</f>
        <v>0.85</v>
      </c>
      <c r="Y1292" t="str">
        <f>_xlfn.XLOOKUP('Sheet1 (4)'!AB1298,'Sheet1 (3)'!B:B,'Sheet1 (3)'!D:D,"",0)</f>
        <v>プライム</v>
      </c>
    </row>
    <row r="1293" spans="1:25" x14ac:dyDescent="0.2">
      <c r="A1293">
        <v>1292</v>
      </c>
      <c r="B1293" s="1" t="str">
        <f>_xlfn.XLOOKUP('Sheet1 (4)'!AB1299,'Sheet1 (3)'!B:B,'Sheet1 (3)'!C:C,"",0)</f>
        <v>インバウンドプラットフォーム</v>
      </c>
      <c r="C1293" s="1" t="str">
        <f>_xlfn.XLOOKUP('Sheet1 (4)'!AB1299,'Sheet1 (3)'!B:B,'Sheet1 (3)'!F:F,"",0)</f>
        <v>情報・通信業</v>
      </c>
      <c r="D1293" s="1">
        <f>ROUND('Sheet1 (4)'!E1299/100000000,2)</f>
        <v>0.03</v>
      </c>
      <c r="E1293" s="1">
        <f>ROUND('Sheet1 (4)'!F1299/100,2)</f>
        <v>0.61</v>
      </c>
      <c r="F1293" s="1">
        <f>ROUND('Sheet1 (4)'!G1299/100,2)</f>
        <v>1.31</v>
      </c>
      <c r="G1293" s="1">
        <f>ROUND('Sheet1 (4)'!H1299/100,2)</f>
        <v>3.36</v>
      </c>
      <c r="H1293" s="1">
        <f>ROUND('Sheet1 (4)'!I1299/100,2)</f>
        <v>1.8</v>
      </c>
      <c r="I1293" s="1">
        <f>ROUND('Sheet1 (4)'!J1299/100,2)</f>
        <v>1.8</v>
      </c>
      <c r="J1293" s="1" t="e">
        <f>ROUND('Sheet1 (4)'!K1299/100,2)</f>
        <v>#VALUE!</v>
      </c>
      <c r="K1293" s="1" t="e">
        <f>ROUND('Sheet1 (4)'!L1299/100,2)</f>
        <v>#VALUE!</v>
      </c>
      <c r="L1293" s="4" t="e">
        <f>ROUND(('Sheet1 (4)'!M1299+'Sheet1 (4)'!R1299)/100,2)</f>
        <v>#VALUE!</v>
      </c>
      <c r="M1293" s="4" t="e">
        <f>ROUND(('Sheet1 (4)'!N1299+'Sheet1 (4)'!S1299)/100,2)</f>
        <v>#VALUE!</v>
      </c>
      <c r="N1293" s="4">
        <f>ROUND(('Sheet1 (4)'!O1299+'Sheet1 (4)'!T1299)/100,2)</f>
        <v>3.19</v>
      </c>
      <c r="O1293" s="4">
        <f>ROUND(('Sheet1 (4)'!P1299+'Sheet1 (4)'!U1299)/100,2)</f>
        <v>-5.61</v>
      </c>
      <c r="P1293" s="4">
        <f>ROUND(('Sheet1 (4)'!Q1299+'Sheet1 (4)'!V1299)/100,2)</f>
        <v>-5.61</v>
      </c>
      <c r="Q1293" s="7" t="e">
        <f>ROUND('Sheet1 (4)'!W1299/100,2)</f>
        <v>#VALUE!</v>
      </c>
      <c r="R1293" s="7">
        <f>ROUND('Sheet1 (4)'!X1299/100,2)</f>
        <v>0.3</v>
      </c>
      <c r="S1293" s="7">
        <f>ROUND('Sheet1 (4)'!Y1299/100,2)</f>
        <v>0.36</v>
      </c>
      <c r="T1293" s="7">
        <f>ROUND('Sheet1 (4)'!Z1299/100,2)</f>
        <v>0.11</v>
      </c>
      <c r="U1293" s="7">
        <f>ROUND('Sheet1 (4)'!AA1299/100,2)</f>
        <v>0.11</v>
      </c>
      <c r="V1293" s="1" t="str">
        <f>'Sheet1 (4)'!AB1299&amp;".T"</f>
        <v>5587.T</v>
      </c>
      <c r="W1293">
        <f>ROUND('Sheet1 (4)'!AC1299,2)</f>
        <v>17.95</v>
      </c>
      <c r="X1293">
        <f>ROUND('Sheet1 (4)'!AD1299,2)</f>
        <v>2.76</v>
      </c>
      <c r="Y1293" t="str">
        <f>_xlfn.XLOOKUP('Sheet1 (4)'!AB1299,'Sheet1 (3)'!B:B,'Sheet1 (3)'!D:D,"",0)</f>
        <v>グロース</v>
      </c>
    </row>
    <row r="1294" spans="1:25" x14ac:dyDescent="0.2">
      <c r="A1294">
        <v>1293</v>
      </c>
      <c r="B1294" s="1" t="str">
        <f>_xlfn.XLOOKUP('Sheet1 (4)'!AB1300,'Sheet1 (3)'!B:B,'Sheet1 (3)'!C:C,"",0)</f>
        <v>インバウンドテック</v>
      </c>
      <c r="C1294" s="1" t="str">
        <f>_xlfn.XLOOKUP('Sheet1 (4)'!AB1300,'Sheet1 (3)'!B:B,'Sheet1 (3)'!F:F,"",0)</f>
        <v>サービス業</v>
      </c>
      <c r="D1294" s="1">
        <f>ROUND('Sheet1 (4)'!E1300/100000000,2)</f>
        <v>0.02</v>
      </c>
      <c r="E1294" s="1" t="e">
        <f>ROUND('Sheet1 (4)'!F1300/100,2)</f>
        <v>#VALUE!</v>
      </c>
      <c r="F1294" s="1">
        <f>ROUND('Sheet1 (4)'!G1300/100,2)</f>
        <v>2.91</v>
      </c>
      <c r="G1294" s="1">
        <f>ROUND('Sheet1 (4)'!H1300/100,2)</f>
        <v>3.94</v>
      </c>
      <c r="H1294" s="1">
        <f>ROUND('Sheet1 (4)'!I1300/100,2)</f>
        <v>3.31</v>
      </c>
      <c r="I1294" s="1">
        <f>ROUND('Sheet1 (4)'!J1300/100,2)</f>
        <v>0.21</v>
      </c>
      <c r="J1294" s="1" t="e">
        <f>ROUND('Sheet1 (4)'!K1300/100,2)</f>
        <v>#VALUE!</v>
      </c>
      <c r="K1294" s="1" t="e">
        <f>ROUND('Sheet1 (4)'!L1300/100,2)</f>
        <v>#VALUE!</v>
      </c>
      <c r="L1294" s="4" t="e">
        <f>ROUND(('Sheet1 (4)'!M1300+'Sheet1 (4)'!R1300)/100,2)</f>
        <v>#VALUE!</v>
      </c>
      <c r="M1294" s="4">
        <f>ROUND(('Sheet1 (4)'!N1300+'Sheet1 (4)'!S1300)/100,2)</f>
        <v>-7.82</v>
      </c>
      <c r="N1294" s="4">
        <f>ROUND(('Sheet1 (4)'!O1300+'Sheet1 (4)'!T1300)/100,2)</f>
        <v>5.23</v>
      </c>
      <c r="O1294" s="4">
        <f>ROUND(('Sheet1 (4)'!P1300+'Sheet1 (4)'!U1300)/100,2)</f>
        <v>-0.21</v>
      </c>
      <c r="P1294" s="4">
        <f>ROUND(('Sheet1 (4)'!Q1300+'Sheet1 (4)'!V1300)/100,2)</f>
        <v>-0.7</v>
      </c>
      <c r="Q1294" s="7" t="e">
        <f>ROUND('Sheet1 (4)'!W1300/100,2)</f>
        <v>#VALUE!</v>
      </c>
      <c r="R1294" s="7" t="e">
        <f>ROUND('Sheet1 (4)'!X1300/100,2)</f>
        <v>#VALUE!</v>
      </c>
      <c r="S1294" s="7">
        <f>ROUND('Sheet1 (4)'!Y1300/100,2)</f>
        <v>0.11</v>
      </c>
      <c r="T1294" s="7">
        <f>ROUND('Sheet1 (4)'!Z1300/100,2)</f>
        <v>0.08</v>
      </c>
      <c r="U1294" s="7">
        <f>ROUND('Sheet1 (4)'!AA1300/100,2)</f>
        <v>-0.27</v>
      </c>
      <c r="V1294" s="1" t="str">
        <f>'Sheet1 (4)'!AB1300&amp;".T"</f>
        <v>7031.T</v>
      </c>
      <c r="W1294" t="e">
        <f>ROUND('Sheet1 (4)'!AC1300,2)</f>
        <v>#VALUE!</v>
      </c>
      <c r="X1294">
        <f>ROUND('Sheet1 (4)'!AD1300,2)</f>
        <v>1.19</v>
      </c>
      <c r="Y1294" t="str">
        <f>_xlfn.XLOOKUP('Sheet1 (4)'!AB1300,'Sheet1 (3)'!B:B,'Sheet1 (3)'!D:D,"",0)</f>
        <v>グロース</v>
      </c>
    </row>
    <row r="1295" spans="1:25" x14ac:dyDescent="0.2">
      <c r="A1295">
        <v>1294</v>
      </c>
      <c r="B1295" s="1" t="str">
        <f>_xlfn.XLOOKUP('Sheet1 (4)'!AB1301,'Sheet1 (3)'!B:B,'Sheet1 (3)'!C:C,"",0)</f>
        <v>ＩＮＣＬＵＳＩＶＥ　Ｈｏｌｄｉｎｇｓ</v>
      </c>
      <c r="C1295" s="1" t="str">
        <f>_xlfn.XLOOKUP('Sheet1 (4)'!AB1301,'Sheet1 (3)'!B:B,'Sheet1 (3)'!F:F,"",0)</f>
        <v>サービス業</v>
      </c>
      <c r="D1295" s="1">
        <f>ROUND('Sheet1 (4)'!E1301/100000000,2)</f>
        <v>0.1</v>
      </c>
      <c r="E1295" s="1">
        <f>ROUND('Sheet1 (4)'!F1301/100,2)</f>
        <v>0.32</v>
      </c>
      <c r="F1295" s="1">
        <f>ROUND('Sheet1 (4)'!G1301/100,2)</f>
        <v>-0.43</v>
      </c>
      <c r="G1295" s="1">
        <f>ROUND('Sheet1 (4)'!H1301/100,2)</f>
        <v>-3.55</v>
      </c>
      <c r="H1295" s="1">
        <f>ROUND('Sheet1 (4)'!I1301/100,2)</f>
        <v>-0.94</v>
      </c>
      <c r="I1295" s="1">
        <f>ROUND('Sheet1 (4)'!J1301/100,2)</f>
        <v>-3.67</v>
      </c>
      <c r="J1295" s="1" t="e">
        <f>ROUND('Sheet1 (4)'!K1301/100,2)</f>
        <v>#VALUE!</v>
      </c>
      <c r="K1295" s="1" t="e">
        <f>ROUND('Sheet1 (4)'!L1301/100,2)</f>
        <v>#VALUE!</v>
      </c>
      <c r="L1295" s="4">
        <f>ROUND(('Sheet1 (4)'!M1301+'Sheet1 (4)'!R1301)/100,2)</f>
        <v>-2.75</v>
      </c>
      <c r="M1295" s="4">
        <f>ROUND(('Sheet1 (4)'!N1301+'Sheet1 (4)'!S1301)/100,2)</f>
        <v>-7.25</v>
      </c>
      <c r="N1295" s="4">
        <f>ROUND(('Sheet1 (4)'!O1301+'Sheet1 (4)'!T1301)/100,2)</f>
        <v>-5.31</v>
      </c>
      <c r="O1295" s="4">
        <f>ROUND(('Sheet1 (4)'!P1301+'Sheet1 (4)'!U1301)/100,2)</f>
        <v>5.56</v>
      </c>
      <c r="P1295" s="4">
        <f>ROUND(('Sheet1 (4)'!Q1301+'Sheet1 (4)'!V1301)/100,2)</f>
        <v>-0.22</v>
      </c>
      <c r="Q1295" s="7">
        <f>ROUND('Sheet1 (4)'!W1301/100,2)</f>
        <v>0.02</v>
      </c>
      <c r="R1295" s="7">
        <f>ROUND('Sheet1 (4)'!X1301/100,2)</f>
        <v>-0.06</v>
      </c>
      <c r="S1295" s="7">
        <f>ROUND('Sheet1 (4)'!Y1301/100,2)</f>
        <v>-0.36</v>
      </c>
      <c r="T1295" s="7">
        <f>ROUND('Sheet1 (4)'!Z1301/100,2)</f>
        <v>0.1</v>
      </c>
      <c r="U1295" s="7">
        <f>ROUND('Sheet1 (4)'!AA1301/100,2)</f>
        <v>-0.48</v>
      </c>
      <c r="V1295" s="1" t="str">
        <f>'Sheet1 (4)'!AB1301&amp;".T"</f>
        <v>7078.T</v>
      </c>
      <c r="W1295" t="e">
        <f>ROUND('Sheet1 (4)'!AC1301,2)</f>
        <v>#VALUE!</v>
      </c>
      <c r="X1295">
        <f>ROUND('Sheet1 (4)'!AD1301,2)</f>
        <v>2.4500000000000002</v>
      </c>
      <c r="Y1295" t="str">
        <f>_xlfn.XLOOKUP('Sheet1 (4)'!AB1301,'Sheet1 (3)'!B:B,'Sheet1 (3)'!D:D,"",0)</f>
        <v>グロース</v>
      </c>
    </row>
    <row r="1296" spans="1:25" x14ac:dyDescent="0.2">
      <c r="A1296">
        <v>1295</v>
      </c>
      <c r="B1296" s="1" t="str">
        <f>_xlfn.XLOOKUP('Sheet1 (4)'!AB1302,'Sheet1 (3)'!B:B,'Sheet1 (3)'!C:C,"",0)</f>
        <v>インデックス</v>
      </c>
      <c r="C1296" s="1" t="str">
        <f>_xlfn.XLOOKUP('Sheet1 (4)'!AB1302,'Sheet1 (3)'!B:B,'Sheet1 (3)'!F:F,"",0)</f>
        <v>不動産業</v>
      </c>
      <c r="D1296" s="1">
        <f>ROUND('Sheet1 (4)'!E1302/100000000,2)</f>
        <v>0.01</v>
      </c>
      <c r="E1296" s="1" t="e">
        <f>ROUND('Sheet1 (4)'!F1302/100,2)</f>
        <v>#VALUE!</v>
      </c>
      <c r="F1296" s="1">
        <f>ROUND('Sheet1 (4)'!G1302/100,2)</f>
        <v>1.37</v>
      </c>
      <c r="G1296" s="1">
        <f>ROUND('Sheet1 (4)'!H1302/100,2)</f>
        <v>1.1299999999999999</v>
      </c>
      <c r="H1296" s="1">
        <f>ROUND('Sheet1 (4)'!I1302/100,2)</f>
        <v>0.94</v>
      </c>
      <c r="I1296" s="1">
        <f>ROUND('Sheet1 (4)'!J1302/100,2)</f>
        <v>0.94</v>
      </c>
      <c r="J1296" s="1" t="e">
        <f>ROUND('Sheet1 (4)'!K1302/100,2)</f>
        <v>#VALUE!</v>
      </c>
      <c r="K1296" s="1" t="e">
        <f>ROUND('Sheet1 (4)'!L1302/100,2)</f>
        <v>#VALUE!</v>
      </c>
      <c r="L1296" s="4" t="e">
        <f>ROUND(('Sheet1 (4)'!M1302+'Sheet1 (4)'!R1302)/100,2)</f>
        <v>#VALUE!</v>
      </c>
      <c r="M1296" s="4" t="e">
        <f>ROUND(('Sheet1 (4)'!N1302+'Sheet1 (4)'!S1302)/100,2)</f>
        <v>#VALUE!</v>
      </c>
      <c r="N1296" s="4" t="e">
        <f>ROUND(('Sheet1 (4)'!O1302+'Sheet1 (4)'!T1302)/100,2)</f>
        <v>#VALUE!</v>
      </c>
      <c r="O1296" s="4">
        <f>ROUND(('Sheet1 (4)'!P1302+'Sheet1 (4)'!U1302)/100,2)</f>
        <v>1.85</v>
      </c>
      <c r="P1296" s="4">
        <f>ROUND(('Sheet1 (4)'!Q1302+'Sheet1 (4)'!V1302)/100,2)</f>
        <v>1.85</v>
      </c>
      <c r="Q1296" s="7" t="e">
        <f>ROUND('Sheet1 (4)'!W1302/100,2)</f>
        <v>#VALUE!</v>
      </c>
      <c r="R1296" s="7" t="e">
        <f>ROUND('Sheet1 (4)'!X1302/100,2)</f>
        <v>#VALUE!</v>
      </c>
      <c r="S1296" s="7">
        <f>ROUND('Sheet1 (4)'!Y1302/100,2)</f>
        <v>0.11</v>
      </c>
      <c r="T1296" s="7">
        <f>ROUND('Sheet1 (4)'!Z1302/100,2)</f>
        <v>0.06</v>
      </c>
      <c r="U1296" s="7">
        <f>ROUND('Sheet1 (4)'!AA1302/100,2)</f>
        <v>0.06</v>
      </c>
      <c r="V1296" s="1" t="str">
        <f>'Sheet1 (4)'!AB1302&amp;".T"</f>
        <v>301A.T</v>
      </c>
      <c r="W1296">
        <f>ROUND('Sheet1 (4)'!AC1302,2)</f>
        <v>9.17</v>
      </c>
      <c r="X1296" t="e">
        <f>ROUND('Sheet1 (4)'!AD1302,2)</f>
        <v>#VALUE!</v>
      </c>
      <c r="Y1296" t="str">
        <f>_xlfn.XLOOKUP('Sheet1 (4)'!AB1302,'Sheet1 (3)'!B:B,'Sheet1 (3)'!D:D,"",0)</f>
        <v>PRO Market</v>
      </c>
    </row>
    <row r="1297" spans="1:25" x14ac:dyDescent="0.2">
      <c r="A1297">
        <v>1296</v>
      </c>
      <c r="B1297" s="1" t="str">
        <f>_xlfn.XLOOKUP('Sheet1 (4)'!AB1303,'Sheet1 (3)'!B:B,'Sheet1 (3)'!C:C,"",0)</f>
        <v>Ｉ－ｎｅ</v>
      </c>
      <c r="C1297" s="1" t="str">
        <f>_xlfn.XLOOKUP('Sheet1 (4)'!AB1303,'Sheet1 (3)'!B:B,'Sheet1 (3)'!F:F,"",0)</f>
        <v>化学</v>
      </c>
      <c r="D1297" s="1">
        <f>ROUND('Sheet1 (4)'!E1303/100000000,2)</f>
        <v>0.17</v>
      </c>
      <c r="E1297" s="1">
        <f>ROUND('Sheet1 (4)'!F1303/100,2)</f>
        <v>23.36</v>
      </c>
      <c r="F1297" s="1">
        <f>ROUND('Sheet1 (4)'!G1303/100,2)</f>
        <v>32.36</v>
      </c>
      <c r="G1297" s="1">
        <f>ROUND('Sheet1 (4)'!H1303/100,2)</f>
        <v>43.8</v>
      </c>
      <c r="H1297" s="1">
        <f>ROUND('Sheet1 (4)'!I1303/100,2)</f>
        <v>45.85</v>
      </c>
      <c r="I1297" s="1">
        <f>ROUND('Sheet1 (4)'!J1303/100,2)</f>
        <v>45.85</v>
      </c>
      <c r="J1297" s="1">
        <f>ROUND('Sheet1 (4)'!K1303/100,2)</f>
        <v>48.35</v>
      </c>
      <c r="K1297" s="1">
        <f>ROUND('Sheet1 (4)'!L1303/100,2)</f>
        <v>55.2</v>
      </c>
      <c r="L1297" s="4">
        <f>ROUND(('Sheet1 (4)'!M1303+'Sheet1 (4)'!R1303)/100,2)</f>
        <v>4.55</v>
      </c>
      <c r="M1297" s="4">
        <f>ROUND(('Sheet1 (4)'!N1303+'Sheet1 (4)'!S1303)/100,2)</f>
        <v>-7.38</v>
      </c>
      <c r="N1297" s="4">
        <f>ROUND(('Sheet1 (4)'!O1303+'Sheet1 (4)'!T1303)/100,2)</f>
        <v>37.19</v>
      </c>
      <c r="O1297" s="4">
        <f>ROUND(('Sheet1 (4)'!P1303+'Sheet1 (4)'!U1303)/100,2)</f>
        <v>-103.22</v>
      </c>
      <c r="P1297" s="4">
        <f>ROUND(('Sheet1 (4)'!Q1303+'Sheet1 (4)'!V1303)/100,2)</f>
        <v>-103.22</v>
      </c>
      <c r="Q1297" s="7">
        <f>ROUND('Sheet1 (4)'!W1303/100,2)</f>
        <v>0.16</v>
      </c>
      <c r="R1297" s="7">
        <f>ROUND('Sheet1 (4)'!X1303/100,2)</f>
        <v>0.21</v>
      </c>
      <c r="S1297" s="7">
        <f>ROUND('Sheet1 (4)'!Y1303/100,2)</f>
        <v>0.32</v>
      </c>
      <c r="T1297" s="7">
        <f>ROUND('Sheet1 (4)'!Z1303/100,2)</f>
        <v>0.19</v>
      </c>
      <c r="U1297" s="7">
        <f>ROUND('Sheet1 (4)'!AA1303/100,2)</f>
        <v>0.19</v>
      </c>
      <c r="V1297" s="1" t="str">
        <f>'Sheet1 (4)'!AB1303&amp;".T"</f>
        <v>4933.T</v>
      </c>
      <c r="W1297">
        <f>ROUND('Sheet1 (4)'!AC1303,2)</f>
        <v>9.08</v>
      </c>
      <c r="X1297">
        <f>ROUND('Sheet1 (4)'!AD1303,2)</f>
        <v>1.25</v>
      </c>
      <c r="Y1297" t="str">
        <f>_xlfn.XLOOKUP('Sheet1 (4)'!AB1303,'Sheet1 (3)'!B:B,'Sheet1 (3)'!D:D,"",0)</f>
        <v>プライム</v>
      </c>
    </row>
    <row r="1298" spans="1:25" x14ac:dyDescent="0.2">
      <c r="A1298">
        <v>1297</v>
      </c>
      <c r="B1298" s="1" t="str">
        <f>_xlfn.XLOOKUP('Sheet1 (4)'!AB1304,'Sheet1 (3)'!B:B,'Sheet1 (3)'!C:C,"",0)</f>
        <v>アイネス</v>
      </c>
      <c r="C1298" s="1" t="str">
        <f>_xlfn.XLOOKUP('Sheet1 (4)'!AB1304,'Sheet1 (3)'!B:B,'Sheet1 (3)'!F:F,"",0)</f>
        <v>情報・通信業</v>
      </c>
      <c r="D1298" s="1">
        <f>ROUND('Sheet1 (4)'!E1304/100000000,2)</f>
        <v>0.21</v>
      </c>
      <c r="E1298" s="1">
        <f>ROUND('Sheet1 (4)'!F1304/100,2)</f>
        <v>27.87</v>
      </c>
      <c r="F1298" s="1">
        <f>ROUND('Sheet1 (4)'!G1304/100,2)</f>
        <v>19.63</v>
      </c>
      <c r="G1298" s="1">
        <f>ROUND('Sheet1 (4)'!H1304/100,2)</f>
        <v>38.020000000000003</v>
      </c>
      <c r="H1298" s="1">
        <f>ROUND('Sheet1 (4)'!I1304/100,2)</f>
        <v>28.79</v>
      </c>
      <c r="I1298" s="1">
        <f>ROUND('Sheet1 (4)'!J1304/100,2)</f>
        <v>35.369999999999997</v>
      </c>
      <c r="J1298" s="1" t="e">
        <f>ROUND('Sheet1 (4)'!K1304/100,2)</f>
        <v>#VALUE!</v>
      </c>
      <c r="K1298" s="1" t="e">
        <f>ROUND('Sheet1 (4)'!L1304/100,2)</f>
        <v>#VALUE!</v>
      </c>
      <c r="L1298" s="4">
        <f>ROUND(('Sheet1 (4)'!M1304+'Sheet1 (4)'!R1304)/100,2)</f>
        <v>-96.75</v>
      </c>
      <c r="M1298" s="4">
        <f>ROUND(('Sheet1 (4)'!N1304+'Sheet1 (4)'!S1304)/100,2)</f>
        <v>50.05</v>
      </c>
      <c r="N1298" s="4">
        <f>ROUND(('Sheet1 (4)'!O1304+'Sheet1 (4)'!T1304)/100,2)</f>
        <v>2.8</v>
      </c>
      <c r="O1298" s="4">
        <f>ROUND(('Sheet1 (4)'!P1304+'Sheet1 (4)'!U1304)/100,2)</f>
        <v>-78.45</v>
      </c>
      <c r="P1298" s="4">
        <f>ROUND(('Sheet1 (4)'!Q1304+'Sheet1 (4)'!V1304)/100,2)</f>
        <v>11.9</v>
      </c>
      <c r="Q1298" s="7">
        <f>ROUND('Sheet1 (4)'!W1304/100,2)</f>
        <v>0.04</v>
      </c>
      <c r="R1298" s="7">
        <f>ROUND('Sheet1 (4)'!X1304/100,2)</f>
        <v>0.04</v>
      </c>
      <c r="S1298" s="7">
        <f>ROUND('Sheet1 (4)'!Y1304/100,2)</f>
        <v>7.0000000000000007E-2</v>
      </c>
      <c r="T1298" s="7">
        <f>ROUND('Sheet1 (4)'!Z1304/100,2)</f>
        <v>0.05</v>
      </c>
      <c r="U1298" s="7">
        <f>ROUND('Sheet1 (4)'!AA1304/100,2)</f>
        <v>0.06</v>
      </c>
      <c r="V1298" s="1" t="str">
        <f>'Sheet1 (4)'!AB1304&amp;".T"</f>
        <v>9742.T</v>
      </c>
      <c r="W1298">
        <f>ROUND('Sheet1 (4)'!AC1304,2)</f>
        <v>27.55</v>
      </c>
      <c r="X1298">
        <f>ROUND('Sheet1 (4)'!AD1304,2)</f>
        <v>0.94</v>
      </c>
      <c r="Y1298" t="str">
        <f>_xlfn.XLOOKUP('Sheet1 (4)'!AB1304,'Sheet1 (3)'!B:B,'Sheet1 (3)'!D:D,"",0)</f>
        <v>プライム</v>
      </c>
    </row>
    <row r="1299" spans="1:25" x14ac:dyDescent="0.2">
      <c r="A1299">
        <v>1298</v>
      </c>
      <c r="B1299" s="1" t="str">
        <f>_xlfn.XLOOKUP('Sheet1 (4)'!AB1305,'Sheet1 (3)'!B:B,'Sheet1 (3)'!C:C,"",0)</f>
        <v>ＩＮＥＳＴ</v>
      </c>
      <c r="C1299" s="1" t="str">
        <f>_xlfn.XLOOKUP('Sheet1 (4)'!AB1305,'Sheet1 (3)'!B:B,'Sheet1 (3)'!F:F,"",0)</f>
        <v>卸売業</v>
      </c>
      <c r="D1299" s="1">
        <f>ROUND('Sheet1 (4)'!E1305/100000000,2)</f>
        <v>7.0000000000000007E-2</v>
      </c>
      <c r="E1299" s="1">
        <f>ROUND('Sheet1 (4)'!F1305/100,2)</f>
        <v>0.35</v>
      </c>
      <c r="F1299" s="1">
        <f>ROUND('Sheet1 (4)'!G1305/100,2)</f>
        <v>0.56000000000000005</v>
      </c>
      <c r="G1299" s="1">
        <f>ROUND('Sheet1 (4)'!H1305/100,2)</f>
        <v>1.38</v>
      </c>
      <c r="H1299" s="1">
        <f>ROUND('Sheet1 (4)'!I1305/100,2)</f>
        <v>2.2999999999999998</v>
      </c>
      <c r="I1299" s="1">
        <f>ROUND('Sheet1 (4)'!J1305/100,2)</f>
        <v>1.91</v>
      </c>
      <c r="J1299" s="1" t="e">
        <f>ROUND('Sheet1 (4)'!K1305/100,2)</f>
        <v>#VALUE!</v>
      </c>
      <c r="K1299" s="1" t="e">
        <f>ROUND('Sheet1 (4)'!L1305/100,2)</f>
        <v>#VALUE!</v>
      </c>
      <c r="L1299" s="4">
        <f>ROUND(('Sheet1 (4)'!M1305+'Sheet1 (4)'!R1305)/100,2)</f>
        <v>2.94</v>
      </c>
      <c r="M1299" s="4">
        <f>ROUND(('Sheet1 (4)'!N1305+'Sheet1 (4)'!S1305)/100,2)</f>
        <v>-8.39</v>
      </c>
      <c r="N1299" s="4">
        <f>ROUND(('Sheet1 (4)'!O1305+'Sheet1 (4)'!T1305)/100,2)</f>
        <v>1.7</v>
      </c>
      <c r="O1299" s="4">
        <f>ROUND(('Sheet1 (4)'!P1305+'Sheet1 (4)'!U1305)/100,2)</f>
        <v>-23.26</v>
      </c>
      <c r="P1299" s="4">
        <f>ROUND(('Sheet1 (4)'!Q1305+'Sheet1 (4)'!V1305)/100,2)</f>
        <v>7.12</v>
      </c>
      <c r="Q1299" s="7">
        <f>ROUND('Sheet1 (4)'!W1305/100,2)</f>
        <v>0.15</v>
      </c>
      <c r="R1299" s="7">
        <f>ROUND('Sheet1 (4)'!X1305/100,2)</f>
        <v>-0.03</v>
      </c>
      <c r="S1299" s="7">
        <f>ROUND('Sheet1 (4)'!Y1305/100,2)</f>
        <v>0.15</v>
      </c>
      <c r="T1299" s="7">
        <f>ROUND('Sheet1 (4)'!Z1305/100,2)</f>
        <v>-0.03</v>
      </c>
      <c r="U1299" s="7">
        <f>ROUND('Sheet1 (4)'!AA1305/100,2)</f>
        <v>0</v>
      </c>
      <c r="V1299" s="1" t="str">
        <f>'Sheet1 (4)'!AB1305&amp;".T"</f>
        <v>7111.T</v>
      </c>
      <c r="W1299">
        <f>ROUND('Sheet1 (4)'!AC1305,2)</f>
        <v>56.62</v>
      </c>
      <c r="X1299">
        <f>ROUND('Sheet1 (4)'!AD1305,2)</f>
        <v>0.98</v>
      </c>
      <c r="Y1299" t="str">
        <f>_xlfn.XLOOKUP('Sheet1 (4)'!AB1305,'Sheet1 (3)'!B:B,'Sheet1 (3)'!D:D,"",0)</f>
        <v>スタンダード</v>
      </c>
    </row>
    <row r="1300" spans="1:25" x14ac:dyDescent="0.2">
      <c r="A1300">
        <v>1299</v>
      </c>
      <c r="B1300" s="1" t="str">
        <f>_xlfn.XLOOKUP('Sheet1 (4)'!AB1306,'Sheet1 (3)'!B:B,'Sheet1 (3)'!C:C,"",0)</f>
        <v>アイネット</v>
      </c>
      <c r="C1300" s="1" t="str">
        <f>_xlfn.XLOOKUP('Sheet1 (4)'!AB1306,'Sheet1 (3)'!B:B,'Sheet1 (3)'!F:F,"",0)</f>
        <v>情報・通信業</v>
      </c>
      <c r="D1300" s="1">
        <f>ROUND('Sheet1 (4)'!E1306/100000000,2)</f>
        <v>0.15</v>
      </c>
      <c r="E1300" s="1">
        <f>ROUND('Sheet1 (4)'!F1306/100,2)</f>
        <v>21.56</v>
      </c>
      <c r="F1300" s="1">
        <f>ROUND('Sheet1 (4)'!G1306/100,2)</f>
        <v>23.67</v>
      </c>
      <c r="G1300" s="1">
        <f>ROUND('Sheet1 (4)'!H1306/100,2)</f>
        <v>21.29</v>
      </c>
      <c r="H1300" s="1">
        <f>ROUND('Sheet1 (4)'!I1306/100,2)</f>
        <v>28.87</v>
      </c>
      <c r="I1300" s="1">
        <f>ROUND('Sheet1 (4)'!J1306/100,2)</f>
        <v>26.41</v>
      </c>
      <c r="J1300" s="1" t="e">
        <f>ROUND('Sheet1 (4)'!K1306/100,2)</f>
        <v>#VALUE!</v>
      </c>
      <c r="K1300" s="1" t="e">
        <f>ROUND('Sheet1 (4)'!L1306/100,2)</f>
        <v>#VALUE!</v>
      </c>
      <c r="L1300" s="4">
        <f>ROUND(('Sheet1 (4)'!M1306+'Sheet1 (4)'!R1306)/100,2)</f>
        <v>4.9000000000000004</v>
      </c>
      <c r="M1300" s="4">
        <f>ROUND(('Sheet1 (4)'!N1306+'Sheet1 (4)'!S1306)/100,2)</f>
        <v>15.3</v>
      </c>
      <c r="N1300" s="4">
        <f>ROUND(('Sheet1 (4)'!O1306+'Sheet1 (4)'!T1306)/100,2)</f>
        <v>1.21</v>
      </c>
      <c r="O1300" s="4">
        <f>ROUND(('Sheet1 (4)'!P1306+'Sheet1 (4)'!U1306)/100,2)</f>
        <v>48.72</v>
      </c>
      <c r="P1300" s="4">
        <f>ROUND(('Sheet1 (4)'!Q1306+'Sheet1 (4)'!V1306)/100,2)</f>
        <v>-0.85</v>
      </c>
      <c r="Q1300" s="7">
        <f>ROUND('Sheet1 (4)'!W1306/100,2)</f>
        <v>0.1</v>
      </c>
      <c r="R1300" s="7">
        <f>ROUND('Sheet1 (4)'!X1306/100,2)</f>
        <v>0.1</v>
      </c>
      <c r="S1300" s="7">
        <f>ROUND('Sheet1 (4)'!Y1306/100,2)</f>
        <v>0.08</v>
      </c>
      <c r="T1300" s="7">
        <f>ROUND('Sheet1 (4)'!Z1306/100,2)</f>
        <v>0.12</v>
      </c>
      <c r="U1300" s="7">
        <f>ROUND('Sheet1 (4)'!AA1306/100,2)</f>
        <v>0.11</v>
      </c>
      <c r="V1300" s="1" t="str">
        <f>'Sheet1 (4)'!AB1306&amp;".T"</f>
        <v>9600.T</v>
      </c>
      <c r="W1300">
        <f>ROUND('Sheet1 (4)'!AC1306,2)</f>
        <v>19.02</v>
      </c>
      <c r="X1300">
        <f>ROUND('Sheet1 (4)'!AD1306,2)</f>
        <v>1.93</v>
      </c>
      <c r="Y1300" t="str">
        <f>_xlfn.XLOOKUP('Sheet1 (4)'!AB1306,'Sheet1 (3)'!B:B,'Sheet1 (3)'!D:D,"",0)</f>
        <v>プライム</v>
      </c>
    </row>
    <row r="1301" spans="1:25" x14ac:dyDescent="0.2">
      <c r="A1301">
        <v>1300</v>
      </c>
      <c r="B1301" s="1" t="str">
        <f>_xlfn.XLOOKUP('Sheet1 (4)'!AB1307,'Sheet1 (3)'!B:B,'Sheet1 (3)'!C:C,"",0)</f>
        <v>インフキュリオン</v>
      </c>
      <c r="C1301" s="1" t="str">
        <f>_xlfn.XLOOKUP('Sheet1 (4)'!AB1307,'Sheet1 (3)'!B:B,'Sheet1 (3)'!F:F,"",0)</f>
        <v>情報・通信業</v>
      </c>
      <c r="D1301" s="1">
        <f>ROUND('Sheet1 (4)'!E1307/100000000,2)</f>
        <v>0.2</v>
      </c>
      <c r="E1301" s="1" t="e">
        <f>ROUND('Sheet1 (4)'!F1307/100,2)</f>
        <v>#VALUE!</v>
      </c>
      <c r="F1301" s="1" t="e">
        <f>ROUND('Sheet1 (4)'!G1307/100,2)</f>
        <v>#VALUE!</v>
      </c>
      <c r="G1301" s="1" t="e">
        <f>ROUND('Sheet1 (4)'!H1307/100,2)</f>
        <v>#VALUE!</v>
      </c>
      <c r="H1301" s="1" t="e">
        <f>ROUND('Sheet1 (4)'!I1307/100,2)</f>
        <v>#VALUE!</v>
      </c>
      <c r="I1301" s="1" t="e">
        <f>ROUND('Sheet1 (4)'!J1307/100,2)</f>
        <v>#VALUE!</v>
      </c>
      <c r="J1301" s="1" t="e">
        <f>ROUND('Sheet1 (4)'!K1307/100,2)</f>
        <v>#VALUE!</v>
      </c>
      <c r="K1301" s="1" t="e">
        <f>ROUND('Sheet1 (4)'!L1307/100,2)</f>
        <v>#VALUE!</v>
      </c>
      <c r="L1301" s="4" t="e">
        <f>ROUND(('Sheet1 (4)'!M1307+'Sheet1 (4)'!R1307)/100,2)</f>
        <v>#VALUE!</v>
      </c>
      <c r="M1301" s="4" t="e">
        <f>ROUND(('Sheet1 (4)'!N1307+'Sheet1 (4)'!S1307)/100,2)</f>
        <v>#VALUE!</v>
      </c>
      <c r="N1301" s="4" t="e">
        <f>ROUND(('Sheet1 (4)'!O1307+'Sheet1 (4)'!T1307)/100,2)</f>
        <v>#VALUE!</v>
      </c>
      <c r="O1301" s="4" t="e">
        <f>ROUND(('Sheet1 (4)'!P1307+'Sheet1 (4)'!U1307)/100,2)</f>
        <v>#VALUE!</v>
      </c>
      <c r="P1301" s="4" t="e">
        <f>ROUND(('Sheet1 (4)'!Q1307+'Sheet1 (4)'!V1307)/100,2)</f>
        <v>#VALUE!</v>
      </c>
      <c r="Q1301" s="7" t="e">
        <f>ROUND('Sheet1 (4)'!W1307/100,2)</f>
        <v>#VALUE!</v>
      </c>
      <c r="R1301" s="7" t="e">
        <f>ROUND('Sheet1 (4)'!X1307/100,2)</f>
        <v>#VALUE!</v>
      </c>
      <c r="S1301" s="7" t="e">
        <f>ROUND('Sheet1 (4)'!Y1307/100,2)</f>
        <v>#VALUE!</v>
      </c>
      <c r="T1301" s="7" t="e">
        <f>ROUND('Sheet1 (4)'!Z1307/100,2)</f>
        <v>#VALUE!</v>
      </c>
      <c r="U1301" s="7" t="e">
        <f>ROUND('Sheet1 (4)'!AA1307/100,2)</f>
        <v>#VALUE!</v>
      </c>
      <c r="V1301" s="1" t="str">
        <f>'Sheet1 (4)'!AB1307&amp;".T"</f>
        <v>438A.T</v>
      </c>
      <c r="W1301" t="e">
        <f>ROUND('Sheet1 (4)'!AC1307,2)</f>
        <v>#VALUE!</v>
      </c>
      <c r="X1301" t="e">
        <f>ROUND('Sheet1 (4)'!AD1307,2)</f>
        <v>#VALUE!</v>
      </c>
      <c r="Y1301" t="str">
        <f>_xlfn.XLOOKUP('Sheet1 (4)'!AB1307,'Sheet1 (3)'!B:B,'Sheet1 (3)'!D:D,"",0)</f>
        <v>グロース</v>
      </c>
    </row>
    <row r="1302" spans="1:25" x14ac:dyDescent="0.2">
      <c r="A1302">
        <v>1301</v>
      </c>
      <c r="B1302" s="1" t="str">
        <f>_xlfn.XLOOKUP('Sheet1 (4)'!AB1308,'Sheet1 (3)'!B:B,'Sheet1 (3)'!C:C,"",0)</f>
        <v>インフォマート</v>
      </c>
      <c r="C1302" s="1" t="str">
        <f>_xlfn.XLOOKUP('Sheet1 (4)'!AB1308,'Sheet1 (3)'!B:B,'Sheet1 (3)'!F:F,"",0)</f>
        <v>サービス業</v>
      </c>
      <c r="D1302" s="1">
        <f>ROUND('Sheet1 (4)'!E1308/100000000,2)</f>
        <v>2.2599999999999998</v>
      </c>
      <c r="E1302" s="1">
        <f>ROUND('Sheet1 (4)'!F1308/100,2)</f>
        <v>10.31</v>
      </c>
      <c r="F1302" s="1">
        <f>ROUND('Sheet1 (4)'!G1308/100,2)</f>
        <v>5.26</v>
      </c>
      <c r="G1302" s="1">
        <f>ROUND('Sheet1 (4)'!H1308/100,2)</f>
        <v>8.31</v>
      </c>
      <c r="H1302" s="1">
        <f>ROUND('Sheet1 (4)'!I1308/100,2)</f>
        <v>12</v>
      </c>
      <c r="I1302" s="1">
        <f>ROUND('Sheet1 (4)'!J1308/100,2)</f>
        <v>12</v>
      </c>
      <c r="J1302" s="1">
        <f>ROUND('Sheet1 (4)'!K1308/100,2)</f>
        <v>26.72</v>
      </c>
      <c r="K1302" s="1">
        <f>ROUND('Sheet1 (4)'!L1308/100,2)</f>
        <v>46.59</v>
      </c>
      <c r="L1302" s="4">
        <f>ROUND(('Sheet1 (4)'!M1308+'Sheet1 (4)'!R1308)/100,2)</f>
        <v>-1.26</v>
      </c>
      <c r="M1302" s="4">
        <f>ROUND(('Sheet1 (4)'!N1308+'Sheet1 (4)'!S1308)/100,2)</f>
        <v>0.03</v>
      </c>
      <c r="N1302" s="4">
        <f>ROUND(('Sheet1 (4)'!O1308+'Sheet1 (4)'!T1308)/100,2)</f>
        <v>0.33</v>
      </c>
      <c r="O1302" s="4">
        <f>ROUND(('Sheet1 (4)'!P1308+'Sheet1 (4)'!U1308)/100,2)</f>
        <v>-8.39</v>
      </c>
      <c r="P1302" s="4">
        <f>ROUND(('Sheet1 (4)'!Q1308+'Sheet1 (4)'!V1308)/100,2)</f>
        <v>-8.39</v>
      </c>
      <c r="Q1302" s="7">
        <f>ROUND('Sheet1 (4)'!W1308/100,2)</f>
        <v>0.05</v>
      </c>
      <c r="R1302" s="7">
        <f>ROUND('Sheet1 (4)'!X1308/100,2)</f>
        <v>0.02</v>
      </c>
      <c r="S1302" s="7">
        <f>ROUND('Sheet1 (4)'!Y1308/100,2)</f>
        <v>0.03</v>
      </c>
      <c r="T1302" s="7">
        <f>ROUND('Sheet1 (4)'!Z1308/100,2)</f>
        <v>0.06</v>
      </c>
      <c r="U1302" s="7">
        <f>ROUND('Sheet1 (4)'!AA1308/100,2)</f>
        <v>0.06</v>
      </c>
      <c r="V1302" s="1" t="str">
        <f>'Sheet1 (4)'!AB1308&amp;".T"</f>
        <v>2492.T</v>
      </c>
      <c r="W1302">
        <f>ROUND('Sheet1 (4)'!AC1308,2)</f>
        <v>46.73</v>
      </c>
      <c r="X1302">
        <f>ROUND('Sheet1 (4)'!AD1308,2)</f>
        <v>6.47</v>
      </c>
      <c r="Y1302" t="str">
        <f>_xlfn.XLOOKUP('Sheet1 (4)'!AB1308,'Sheet1 (3)'!B:B,'Sheet1 (3)'!D:D,"",0)</f>
        <v>プライム</v>
      </c>
    </row>
    <row r="1303" spans="1:25" x14ac:dyDescent="0.2">
      <c r="A1303">
        <v>1302</v>
      </c>
      <c r="B1303" s="1" t="str">
        <f>_xlfn.XLOOKUP('Sheet1 (4)'!AB1309,'Sheet1 (3)'!B:B,'Sheet1 (3)'!C:C,"",0)</f>
        <v>インフォネット</v>
      </c>
      <c r="C1303" s="1" t="str">
        <f>_xlfn.XLOOKUP('Sheet1 (4)'!AB1309,'Sheet1 (3)'!B:B,'Sheet1 (3)'!F:F,"",0)</f>
        <v>情報・通信業</v>
      </c>
      <c r="D1303" s="1">
        <f>ROUND('Sheet1 (4)'!E1309/100000000,2)</f>
        <v>0.02</v>
      </c>
      <c r="E1303" s="1">
        <f>ROUND('Sheet1 (4)'!F1309/100,2)</f>
        <v>0.86</v>
      </c>
      <c r="F1303" s="1">
        <f>ROUND('Sheet1 (4)'!G1309/100,2)</f>
        <v>-0.41</v>
      </c>
      <c r="G1303" s="1">
        <f>ROUND('Sheet1 (4)'!H1309/100,2)</f>
        <v>1.43</v>
      </c>
      <c r="H1303" s="1">
        <f>ROUND('Sheet1 (4)'!I1309/100,2)</f>
        <v>1.89</v>
      </c>
      <c r="I1303" s="1">
        <f>ROUND('Sheet1 (4)'!J1309/100,2)</f>
        <v>1.69</v>
      </c>
      <c r="J1303" s="1" t="e">
        <f>ROUND('Sheet1 (4)'!K1309/100,2)</f>
        <v>#VALUE!</v>
      </c>
      <c r="K1303" s="1" t="e">
        <f>ROUND('Sheet1 (4)'!L1309/100,2)</f>
        <v>#VALUE!</v>
      </c>
      <c r="L1303" s="4">
        <f>ROUND(('Sheet1 (4)'!M1309+'Sheet1 (4)'!R1309)/100,2)</f>
        <v>0.92</v>
      </c>
      <c r="M1303" s="4">
        <f>ROUND(('Sheet1 (4)'!N1309+'Sheet1 (4)'!S1309)/100,2)</f>
        <v>-5.27</v>
      </c>
      <c r="N1303" s="4">
        <f>ROUND(('Sheet1 (4)'!O1309+'Sheet1 (4)'!T1309)/100,2)</f>
        <v>1.81</v>
      </c>
      <c r="O1303" s="4">
        <f>ROUND(('Sheet1 (4)'!P1309+'Sheet1 (4)'!U1309)/100,2)</f>
        <v>0.05</v>
      </c>
      <c r="P1303" s="4">
        <f>ROUND(('Sheet1 (4)'!Q1309+'Sheet1 (4)'!V1309)/100,2)</f>
        <v>-2.06</v>
      </c>
      <c r="Q1303" s="7" t="e">
        <f>ROUND('Sheet1 (4)'!W1309/100,2)</f>
        <v>#VALUE!</v>
      </c>
      <c r="R1303" s="7">
        <f>ROUND('Sheet1 (4)'!X1309/100,2)</f>
        <v>-0.1</v>
      </c>
      <c r="S1303" s="7">
        <f>ROUND('Sheet1 (4)'!Y1309/100,2)</f>
        <v>0.09</v>
      </c>
      <c r="T1303" s="7">
        <f>ROUND('Sheet1 (4)'!Z1309/100,2)</f>
        <v>0.1</v>
      </c>
      <c r="U1303" s="7">
        <f>ROUND('Sheet1 (4)'!AA1309/100,2)</f>
        <v>0.09</v>
      </c>
      <c r="V1303" s="1" t="str">
        <f>'Sheet1 (4)'!AB1309&amp;".T"</f>
        <v>4444.T</v>
      </c>
      <c r="W1303">
        <f>ROUND('Sheet1 (4)'!AC1309,2)</f>
        <v>74.42</v>
      </c>
      <c r="X1303">
        <f>ROUND('Sheet1 (4)'!AD1309,2)</f>
        <v>1.85</v>
      </c>
      <c r="Y1303" t="str">
        <f>_xlfn.XLOOKUP('Sheet1 (4)'!AB1309,'Sheet1 (3)'!B:B,'Sheet1 (3)'!D:D,"",0)</f>
        <v>グロース</v>
      </c>
    </row>
    <row r="1304" spans="1:25" x14ac:dyDescent="0.2">
      <c r="A1304">
        <v>1303</v>
      </c>
      <c r="B1304" s="1" t="str">
        <f>_xlfn.XLOOKUP('Sheet1 (4)'!AB1310,'Sheet1 (3)'!B:B,'Sheet1 (3)'!C:C,"",0)</f>
        <v>ＩＮＦＯＲＩＣＨ</v>
      </c>
      <c r="C1304" s="1" t="str">
        <f>_xlfn.XLOOKUP('Sheet1 (4)'!AB1310,'Sheet1 (3)'!B:B,'Sheet1 (3)'!F:F,"",0)</f>
        <v>サービス業</v>
      </c>
      <c r="D1304" s="1">
        <f>ROUND('Sheet1 (4)'!E1310/100000000,2)</f>
        <v>0.1</v>
      </c>
      <c r="E1304" s="1">
        <f>ROUND('Sheet1 (4)'!F1310/100,2)</f>
        <v>-19.38</v>
      </c>
      <c r="F1304" s="1">
        <f>ROUND('Sheet1 (4)'!G1310/100,2)</f>
        <v>-14.02</v>
      </c>
      <c r="G1304" s="1">
        <f>ROUND('Sheet1 (4)'!H1310/100,2)</f>
        <v>6.04</v>
      </c>
      <c r="H1304" s="1">
        <f>ROUND('Sheet1 (4)'!I1310/100,2)</f>
        <v>16.63</v>
      </c>
      <c r="I1304" s="1">
        <f>ROUND('Sheet1 (4)'!J1310/100,2)</f>
        <v>16.63</v>
      </c>
      <c r="J1304" s="1">
        <f>ROUND('Sheet1 (4)'!K1310/100,2)</f>
        <v>22.17</v>
      </c>
      <c r="K1304" s="1">
        <f>ROUND('Sheet1 (4)'!L1310/100,2)</f>
        <v>36.270000000000003</v>
      </c>
      <c r="L1304" s="4" t="e">
        <f>ROUND(('Sheet1 (4)'!M1310+'Sheet1 (4)'!R1310)/100,2)</f>
        <v>#VALUE!</v>
      </c>
      <c r="M1304" s="4">
        <f>ROUND(('Sheet1 (4)'!N1310+'Sheet1 (4)'!S1310)/100,2)</f>
        <v>-21.28</v>
      </c>
      <c r="N1304" s="4">
        <f>ROUND(('Sheet1 (4)'!O1310+'Sheet1 (4)'!T1310)/100,2)</f>
        <v>14.71</v>
      </c>
      <c r="O1304" s="4">
        <f>ROUND(('Sheet1 (4)'!P1310+'Sheet1 (4)'!U1310)/100,2)</f>
        <v>-7.35</v>
      </c>
      <c r="P1304" s="4">
        <f>ROUND(('Sheet1 (4)'!Q1310+'Sheet1 (4)'!V1310)/100,2)</f>
        <v>-7.35</v>
      </c>
      <c r="Q1304" s="7">
        <f>ROUND('Sheet1 (4)'!W1310/100,2)</f>
        <v>-0.83</v>
      </c>
      <c r="R1304" s="7">
        <f>ROUND('Sheet1 (4)'!X1310/100,2)</f>
        <v>-0.41</v>
      </c>
      <c r="S1304" s="7">
        <f>ROUND('Sheet1 (4)'!Y1310/100,2)</f>
        <v>0.21</v>
      </c>
      <c r="T1304" s="7">
        <f>ROUND('Sheet1 (4)'!Z1310/100,2)</f>
        <v>0.49</v>
      </c>
      <c r="U1304" s="7">
        <f>ROUND('Sheet1 (4)'!AA1310/100,2)</f>
        <v>0.49</v>
      </c>
      <c r="V1304" s="1" t="str">
        <f>'Sheet1 (4)'!AB1310&amp;".T"</f>
        <v>9338.T</v>
      </c>
      <c r="W1304">
        <f>ROUND('Sheet1 (4)'!AC1310,2)</f>
        <v>14.35</v>
      </c>
      <c r="X1304">
        <f>ROUND('Sheet1 (4)'!AD1310,2)</f>
        <v>4.22</v>
      </c>
      <c r="Y1304" t="str">
        <f>_xlfn.XLOOKUP('Sheet1 (4)'!AB1310,'Sheet1 (3)'!B:B,'Sheet1 (3)'!D:D,"",0)</f>
        <v>グロース</v>
      </c>
    </row>
    <row r="1305" spans="1:25" x14ac:dyDescent="0.2">
      <c r="A1305">
        <v>1304</v>
      </c>
      <c r="B1305" s="1" t="str">
        <f>_xlfn.XLOOKUP('Sheet1 (4)'!AB1311,'Sheet1 (3)'!B:B,'Sheet1 (3)'!C:C,"",0)</f>
        <v>情報企画</v>
      </c>
      <c r="C1305" s="1" t="str">
        <f>_xlfn.XLOOKUP('Sheet1 (4)'!AB1311,'Sheet1 (3)'!B:B,'Sheet1 (3)'!F:F,"",0)</f>
        <v>情報・通信業</v>
      </c>
      <c r="D1305" s="1">
        <f>ROUND('Sheet1 (4)'!E1311/100000000,2)</f>
        <v>0.03</v>
      </c>
      <c r="E1305" s="1" t="e">
        <f>ROUND('Sheet1 (4)'!F1311/100,2)</f>
        <v>#VALUE!</v>
      </c>
      <c r="F1305" s="1">
        <f>ROUND('Sheet1 (4)'!G1311/100,2)</f>
        <v>12.42</v>
      </c>
      <c r="G1305" s="1">
        <f>ROUND('Sheet1 (4)'!H1311/100,2)</f>
        <v>14.14</v>
      </c>
      <c r="H1305" s="1">
        <f>ROUND('Sheet1 (4)'!I1311/100,2)</f>
        <v>14.28</v>
      </c>
      <c r="I1305" s="1">
        <f>ROUND('Sheet1 (4)'!J1311/100,2)</f>
        <v>15.37</v>
      </c>
      <c r="J1305" s="1" t="e">
        <f>ROUND('Sheet1 (4)'!K1311/100,2)</f>
        <v>#VALUE!</v>
      </c>
      <c r="K1305" s="1" t="e">
        <f>ROUND('Sheet1 (4)'!L1311/100,2)</f>
        <v>#VALUE!</v>
      </c>
      <c r="L1305" s="4" t="e">
        <f>ROUND(('Sheet1 (4)'!M1311+'Sheet1 (4)'!R1311)/100,2)</f>
        <v>#VALUE!</v>
      </c>
      <c r="M1305" s="4">
        <f>ROUND(('Sheet1 (4)'!N1311+'Sheet1 (4)'!S1311)/100,2)</f>
        <v>11.03</v>
      </c>
      <c r="N1305" s="4">
        <f>ROUND(('Sheet1 (4)'!O1311+'Sheet1 (4)'!T1311)/100,2)</f>
        <v>5.88</v>
      </c>
      <c r="O1305" s="4">
        <f>ROUND(('Sheet1 (4)'!P1311+'Sheet1 (4)'!U1311)/100,2)</f>
        <v>3.66</v>
      </c>
      <c r="P1305" s="4">
        <f>ROUND(('Sheet1 (4)'!Q1311+'Sheet1 (4)'!V1311)/100,2)</f>
        <v>4.6100000000000003</v>
      </c>
      <c r="Q1305" s="7" t="e">
        <f>ROUND('Sheet1 (4)'!W1311/100,2)</f>
        <v>#VALUE!</v>
      </c>
      <c r="R1305" s="7" t="e">
        <f>ROUND('Sheet1 (4)'!X1311/100,2)</f>
        <v>#VALUE!</v>
      </c>
      <c r="S1305" s="7">
        <f>ROUND('Sheet1 (4)'!Y1311/100,2)</f>
        <v>0.17</v>
      </c>
      <c r="T1305" s="7">
        <f>ROUND('Sheet1 (4)'!Z1311/100,2)</f>
        <v>0.17</v>
      </c>
      <c r="U1305" s="7">
        <f>ROUND('Sheet1 (4)'!AA1311/100,2)</f>
        <v>0.16</v>
      </c>
      <c r="V1305" s="1" t="str">
        <f>'Sheet1 (4)'!AB1311&amp;".T"</f>
        <v>3712.T</v>
      </c>
      <c r="W1305">
        <f>ROUND('Sheet1 (4)'!AC1311,2)</f>
        <v>15.31</v>
      </c>
      <c r="X1305">
        <f>ROUND('Sheet1 (4)'!AD1311,2)</f>
        <v>2.37</v>
      </c>
      <c r="Y1305" t="str">
        <f>_xlfn.XLOOKUP('Sheet1 (4)'!AB1311,'Sheet1 (3)'!B:B,'Sheet1 (3)'!D:D,"",0)</f>
        <v>スタンダード</v>
      </c>
    </row>
    <row r="1306" spans="1:25" x14ac:dyDescent="0.2">
      <c r="A1306">
        <v>1305</v>
      </c>
      <c r="B1306" s="1" t="str">
        <f>_xlfn.XLOOKUP('Sheet1 (4)'!AB1312,'Sheet1 (3)'!B:B,'Sheet1 (3)'!C:C,"",0)</f>
        <v>情報戦略テクノロジー</v>
      </c>
      <c r="C1306" s="1" t="str">
        <f>_xlfn.XLOOKUP('Sheet1 (4)'!AB1312,'Sheet1 (3)'!B:B,'Sheet1 (3)'!F:F,"",0)</f>
        <v>情報・通信業</v>
      </c>
      <c r="D1306" s="1">
        <f>ROUND('Sheet1 (4)'!E1312/100000000,2)</f>
        <v>0.1</v>
      </c>
      <c r="E1306" s="1">
        <f>ROUND('Sheet1 (4)'!F1312/100,2)</f>
        <v>1.33</v>
      </c>
      <c r="F1306" s="1" t="e">
        <f>ROUND('Sheet1 (4)'!G1312/100,2)</f>
        <v>#VALUE!</v>
      </c>
      <c r="G1306" s="1" t="e">
        <f>ROUND('Sheet1 (4)'!H1312/100,2)</f>
        <v>#VALUE!</v>
      </c>
      <c r="H1306" s="1" t="e">
        <f>ROUND('Sheet1 (4)'!I1312/100,2)</f>
        <v>#VALUE!</v>
      </c>
      <c r="I1306" s="1">
        <f>ROUND('Sheet1 (4)'!J1312/100,2)</f>
        <v>1.33</v>
      </c>
      <c r="J1306" s="1" t="e">
        <f>ROUND('Sheet1 (4)'!K1312/100,2)</f>
        <v>#VALUE!</v>
      </c>
      <c r="K1306" s="1" t="e">
        <f>ROUND('Sheet1 (4)'!L1312/100,2)</f>
        <v>#VALUE!</v>
      </c>
      <c r="L1306" s="4" t="e">
        <f>ROUND(('Sheet1 (4)'!M1312+'Sheet1 (4)'!R1312)/100,2)</f>
        <v>#VALUE!</v>
      </c>
      <c r="M1306" s="4" t="e">
        <f>ROUND(('Sheet1 (4)'!N1312+'Sheet1 (4)'!S1312)/100,2)</f>
        <v>#VALUE!</v>
      </c>
      <c r="N1306" s="4" t="e">
        <f>ROUND(('Sheet1 (4)'!O1312+'Sheet1 (4)'!T1312)/100,2)</f>
        <v>#VALUE!</v>
      </c>
      <c r="O1306" s="4" t="e">
        <f>ROUND(('Sheet1 (4)'!P1312+'Sheet1 (4)'!U1312)/100,2)</f>
        <v>#VALUE!</v>
      </c>
      <c r="P1306" s="4" t="e">
        <f>ROUND(('Sheet1 (4)'!Q1312+'Sheet1 (4)'!V1312)/100,2)</f>
        <v>#VALUE!</v>
      </c>
      <c r="Q1306" s="7" t="e">
        <f>ROUND('Sheet1 (4)'!W1312/100,2)</f>
        <v>#VALUE!</v>
      </c>
      <c r="R1306" s="7" t="e">
        <f>ROUND('Sheet1 (4)'!X1312/100,2)</f>
        <v>#VALUE!</v>
      </c>
      <c r="S1306" s="7" t="e">
        <f>ROUND('Sheet1 (4)'!Y1312/100,2)</f>
        <v>#VALUE!</v>
      </c>
      <c r="T1306" s="7" t="e">
        <f>ROUND('Sheet1 (4)'!Z1312/100,2)</f>
        <v>#VALUE!</v>
      </c>
      <c r="U1306" s="7" t="e">
        <f>ROUND('Sheet1 (4)'!AA1312/100,2)</f>
        <v>#VALUE!</v>
      </c>
      <c r="V1306" s="1" t="str">
        <f>'Sheet1 (4)'!AB1312&amp;".T"</f>
        <v>155A.T</v>
      </c>
      <c r="W1306" t="e">
        <f>ROUND('Sheet1 (4)'!AC1312,2)</f>
        <v>#VALUE!</v>
      </c>
      <c r="X1306">
        <f>ROUND('Sheet1 (4)'!AD1312,2)</f>
        <v>59.06</v>
      </c>
      <c r="Y1306" t="str">
        <f>_xlfn.XLOOKUP('Sheet1 (4)'!AB1312,'Sheet1 (3)'!B:B,'Sheet1 (3)'!D:D,"",0)</f>
        <v>グロース</v>
      </c>
    </row>
    <row r="1307" spans="1:25" x14ac:dyDescent="0.2">
      <c r="A1307">
        <v>1306</v>
      </c>
      <c r="B1307" s="1" t="str">
        <f>_xlfn.XLOOKUP('Sheet1 (4)'!AB1313,'Sheet1 (3)'!B:B,'Sheet1 (3)'!C:C,"",0)</f>
        <v>インフォメティス</v>
      </c>
      <c r="C1307" s="1" t="str">
        <f>_xlfn.XLOOKUP('Sheet1 (4)'!AB1313,'Sheet1 (3)'!B:B,'Sheet1 (3)'!F:F,"",0)</f>
        <v>情報・通信業</v>
      </c>
      <c r="D1307" s="1">
        <f>ROUND('Sheet1 (4)'!E1313/100000000,2)</f>
        <v>0.05</v>
      </c>
      <c r="E1307" s="1">
        <f>ROUND('Sheet1 (4)'!F1313/100,2)</f>
        <v>-3.48</v>
      </c>
      <c r="F1307" s="1" t="e">
        <f>ROUND('Sheet1 (4)'!G1313/100,2)</f>
        <v>#VALUE!</v>
      </c>
      <c r="G1307" s="1">
        <f>ROUND('Sheet1 (4)'!H1313/100,2)</f>
        <v>-1.69</v>
      </c>
      <c r="H1307" s="1">
        <f>ROUND('Sheet1 (4)'!I1313/100,2)</f>
        <v>0.5</v>
      </c>
      <c r="I1307" s="1">
        <f>ROUND('Sheet1 (4)'!J1313/100,2)</f>
        <v>0.5</v>
      </c>
      <c r="J1307" s="1" t="e">
        <f>ROUND('Sheet1 (4)'!K1313/100,2)</f>
        <v>#VALUE!</v>
      </c>
      <c r="K1307" s="1" t="e">
        <f>ROUND('Sheet1 (4)'!L1313/100,2)</f>
        <v>#VALUE!</v>
      </c>
      <c r="L1307" s="4" t="e">
        <f>ROUND(('Sheet1 (4)'!M1313+'Sheet1 (4)'!R1313)/100,2)</f>
        <v>#VALUE!</v>
      </c>
      <c r="M1307" s="4" t="e">
        <f>ROUND(('Sheet1 (4)'!N1313+'Sheet1 (4)'!S1313)/100,2)</f>
        <v>#VALUE!</v>
      </c>
      <c r="N1307" s="4" t="e">
        <f>ROUND(('Sheet1 (4)'!O1313+'Sheet1 (4)'!T1313)/100,2)</f>
        <v>#VALUE!</v>
      </c>
      <c r="O1307" s="4">
        <f>ROUND(('Sheet1 (4)'!P1313+'Sheet1 (4)'!U1313)/100,2)</f>
        <v>-3.06</v>
      </c>
      <c r="P1307" s="4">
        <f>ROUND(('Sheet1 (4)'!Q1313+'Sheet1 (4)'!V1313)/100,2)</f>
        <v>-3.06</v>
      </c>
      <c r="Q1307" s="7">
        <f>ROUND('Sheet1 (4)'!W1313/100,2)</f>
        <v>-0.37</v>
      </c>
      <c r="R1307" s="7" t="e">
        <f>ROUND('Sheet1 (4)'!X1313/100,2)</f>
        <v>#VALUE!</v>
      </c>
      <c r="S1307" s="7" t="e">
        <f>ROUND('Sheet1 (4)'!Y1313/100,2)</f>
        <v>#VALUE!</v>
      </c>
      <c r="T1307" s="7">
        <f>ROUND('Sheet1 (4)'!Z1313/100,2)</f>
        <v>0.06</v>
      </c>
      <c r="U1307" s="7">
        <f>ROUND('Sheet1 (4)'!AA1313/100,2)</f>
        <v>0.06</v>
      </c>
      <c r="V1307" s="1" t="str">
        <f>'Sheet1 (4)'!AB1313&amp;".T"</f>
        <v>281A.T</v>
      </c>
      <c r="W1307" t="e">
        <f>ROUND('Sheet1 (4)'!AC1313,2)</f>
        <v>#VALUE!</v>
      </c>
      <c r="X1307">
        <f>ROUND('Sheet1 (4)'!AD1313,2)</f>
        <v>3.01</v>
      </c>
      <c r="Y1307" t="str">
        <f>_xlfn.XLOOKUP('Sheet1 (4)'!AB1313,'Sheet1 (3)'!B:B,'Sheet1 (3)'!D:D,"",0)</f>
        <v>グロース</v>
      </c>
    </row>
    <row r="1308" spans="1:25" x14ac:dyDescent="0.2">
      <c r="A1308">
        <v>1307</v>
      </c>
      <c r="B1308" s="1" t="str">
        <f>_xlfn.XLOOKUP('Sheet1 (4)'!AB1314,'Sheet1 (3)'!B:B,'Sheet1 (3)'!C:C,"",0)</f>
        <v>インフロニア・ホールディングス</v>
      </c>
      <c r="C1308" s="1" t="str">
        <f>_xlfn.XLOOKUP('Sheet1 (4)'!AB1314,'Sheet1 (3)'!B:B,'Sheet1 (3)'!F:F,"",0)</f>
        <v>建設業</v>
      </c>
      <c r="D1308" s="1">
        <f>ROUND('Sheet1 (4)'!E1314/100000000,2)</f>
        <v>2.4900000000000002</v>
      </c>
      <c r="E1308" s="1" t="e">
        <f>ROUND('Sheet1 (4)'!F1314/100,2)</f>
        <v>#VALUE!</v>
      </c>
      <c r="F1308" s="1">
        <f>ROUND('Sheet1 (4)'!G1314/100,2)</f>
        <v>374.9</v>
      </c>
      <c r="G1308" s="1">
        <f>ROUND('Sheet1 (4)'!H1314/100,2)</f>
        <v>404.96</v>
      </c>
      <c r="H1308" s="1">
        <f>ROUND('Sheet1 (4)'!I1314/100,2)</f>
        <v>499.66</v>
      </c>
      <c r="I1308" s="1">
        <f>ROUND('Sheet1 (4)'!J1314/100,2)</f>
        <v>475.94</v>
      </c>
      <c r="J1308" s="1">
        <f>ROUND('Sheet1 (4)'!K1314/100,2)</f>
        <v>683.5</v>
      </c>
      <c r="K1308" s="1">
        <f>ROUND('Sheet1 (4)'!L1314/100,2)</f>
        <v>647.25</v>
      </c>
      <c r="L1308" s="4" t="e">
        <f>ROUND(('Sheet1 (4)'!M1314+'Sheet1 (4)'!R1314)/100,2)</f>
        <v>#VALUE!</v>
      </c>
      <c r="M1308" s="4">
        <f>ROUND(('Sheet1 (4)'!N1314+'Sheet1 (4)'!S1314)/100,2)</f>
        <v>-388.8</v>
      </c>
      <c r="N1308" s="4">
        <f>ROUND(('Sheet1 (4)'!O1314+'Sheet1 (4)'!T1314)/100,2)</f>
        <v>656.61</v>
      </c>
      <c r="O1308" s="4">
        <f>ROUND(('Sheet1 (4)'!P1314+'Sheet1 (4)'!U1314)/100,2)</f>
        <v>-2403.38</v>
      </c>
      <c r="P1308" s="4">
        <f>ROUND(('Sheet1 (4)'!Q1314+'Sheet1 (4)'!V1314)/100,2)</f>
        <v>121.04</v>
      </c>
      <c r="Q1308" s="7" t="e">
        <f>ROUND('Sheet1 (4)'!W1314/100,2)</f>
        <v>#VALUE!</v>
      </c>
      <c r="R1308" s="7" t="e">
        <f>ROUND('Sheet1 (4)'!X1314/100,2)</f>
        <v>#VALUE!</v>
      </c>
      <c r="S1308" s="7">
        <f>ROUND('Sheet1 (4)'!Y1314/100,2)</f>
        <v>0.1</v>
      </c>
      <c r="T1308" s="7">
        <f>ROUND('Sheet1 (4)'!Z1314/100,2)</f>
        <v>0.08</v>
      </c>
      <c r="U1308" s="7">
        <f>ROUND('Sheet1 (4)'!AA1314/100,2)</f>
        <v>7.0000000000000007E-2</v>
      </c>
      <c r="V1308" s="1" t="str">
        <f>'Sheet1 (4)'!AB1314&amp;".T"</f>
        <v>5076.T</v>
      </c>
      <c r="W1308">
        <f>ROUND('Sheet1 (4)'!AC1314,2)</f>
        <v>13.65</v>
      </c>
      <c r="X1308">
        <f>ROUND('Sheet1 (4)'!AD1314,2)</f>
        <v>0.84</v>
      </c>
      <c r="Y1308" t="str">
        <f>_xlfn.XLOOKUP('Sheet1 (4)'!AB1314,'Sheet1 (3)'!B:B,'Sheet1 (3)'!D:D,"",0)</f>
        <v>プライム</v>
      </c>
    </row>
    <row r="1309" spans="1:25" x14ac:dyDescent="0.2">
      <c r="A1309">
        <v>1308</v>
      </c>
      <c r="B1309" s="1" t="str">
        <f>_xlfn.XLOOKUP('Sheet1 (4)'!AB1315,'Sheet1 (3)'!B:B,'Sheet1 (3)'!C:C,"",0)</f>
        <v>ＩＮＧＳ</v>
      </c>
      <c r="C1309" s="1" t="str">
        <f>_xlfn.XLOOKUP('Sheet1 (4)'!AB1315,'Sheet1 (3)'!B:B,'Sheet1 (3)'!F:F,"",0)</f>
        <v>小売業</v>
      </c>
      <c r="D1309" s="1">
        <f>ROUND('Sheet1 (4)'!E1315/100000000,2)</f>
        <v>0.02</v>
      </c>
      <c r="E1309" s="1" t="e">
        <f>ROUND('Sheet1 (4)'!F1315/100,2)</f>
        <v>#VALUE!</v>
      </c>
      <c r="F1309" s="1">
        <f>ROUND('Sheet1 (4)'!G1315/100,2)</f>
        <v>0.47</v>
      </c>
      <c r="G1309" s="1">
        <f>ROUND('Sheet1 (4)'!H1315/100,2)</f>
        <v>2.83</v>
      </c>
      <c r="H1309" s="1">
        <f>ROUND('Sheet1 (4)'!I1315/100,2)</f>
        <v>4.51</v>
      </c>
      <c r="I1309" s="1">
        <f>ROUND('Sheet1 (4)'!J1315/100,2)</f>
        <v>4.91</v>
      </c>
      <c r="J1309" s="1" t="e">
        <f>ROUND('Sheet1 (4)'!K1315/100,2)</f>
        <v>#VALUE!</v>
      </c>
      <c r="K1309" s="1" t="e">
        <f>ROUND('Sheet1 (4)'!L1315/100,2)</f>
        <v>#VALUE!</v>
      </c>
      <c r="L1309" s="4" t="e">
        <f>ROUND(('Sheet1 (4)'!M1315+'Sheet1 (4)'!R1315)/100,2)</f>
        <v>#VALUE!</v>
      </c>
      <c r="M1309" s="4" t="e">
        <f>ROUND(('Sheet1 (4)'!N1315+'Sheet1 (4)'!S1315)/100,2)</f>
        <v>#VALUE!</v>
      </c>
      <c r="N1309" s="4" t="e">
        <f>ROUND(('Sheet1 (4)'!O1315+'Sheet1 (4)'!T1315)/100,2)</f>
        <v>#VALUE!</v>
      </c>
      <c r="O1309" s="4">
        <f>ROUND(('Sheet1 (4)'!P1315+'Sheet1 (4)'!U1315)/100,2)</f>
        <v>2.31</v>
      </c>
      <c r="P1309" s="4">
        <f>ROUND(('Sheet1 (4)'!Q1315+'Sheet1 (4)'!V1315)/100,2)</f>
        <v>-1.41</v>
      </c>
      <c r="Q1309" s="7" t="e">
        <f>ROUND('Sheet1 (4)'!W1315/100,2)</f>
        <v>#VALUE!</v>
      </c>
      <c r="R1309" s="7" t="e">
        <f>ROUND('Sheet1 (4)'!X1315/100,2)</f>
        <v>#VALUE!</v>
      </c>
      <c r="S1309" s="7">
        <f>ROUND('Sheet1 (4)'!Y1315/100,2)</f>
        <v>0.15</v>
      </c>
      <c r="T1309" s="7">
        <f>ROUND('Sheet1 (4)'!Z1315/100,2)</f>
        <v>0.45</v>
      </c>
      <c r="U1309" s="7">
        <f>ROUND('Sheet1 (4)'!AA1315/100,2)</f>
        <v>0.2</v>
      </c>
      <c r="V1309" s="1" t="str">
        <f>'Sheet1 (4)'!AB1315&amp;".T"</f>
        <v>245A.T</v>
      </c>
      <c r="W1309">
        <f>ROUND('Sheet1 (4)'!AC1315,2)</f>
        <v>29</v>
      </c>
      <c r="X1309">
        <f>ROUND('Sheet1 (4)'!AD1315,2)</f>
        <v>4</v>
      </c>
      <c r="Y1309" t="str">
        <f>_xlfn.XLOOKUP('Sheet1 (4)'!AB1315,'Sheet1 (3)'!B:B,'Sheet1 (3)'!D:D,"",0)</f>
        <v>グロース</v>
      </c>
    </row>
    <row r="1310" spans="1:25" x14ac:dyDescent="0.2">
      <c r="A1310">
        <v>1309</v>
      </c>
      <c r="B1310" s="1" t="str">
        <f>_xlfn.XLOOKUP('Sheet1 (4)'!AB1316,'Sheet1 (3)'!B:B,'Sheet1 (3)'!C:C,"",0)</f>
        <v>イノテック</v>
      </c>
      <c r="C1310" s="1" t="str">
        <f>_xlfn.XLOOKUP('Sheet1 (4)'!AB1316,'Sheet1 (3)'!B:B,'Sheet1 (3)'!F:F,"",0)</f>
        <v>電気機器</v>
      </c>
      <c r="D1310" s="1">
        <f>ROUND('Sheet1 (4)'!E1316/100000000,2)</f>
        <v>0.13</v>
      </c>
      <c r="E1310" s="1">
        <f>ROUND('Sheet1 (4)'!F1316/100,2)</f>
        <v>19.54</v>
      </c>
      <c r="F1310" s="1">
        <f>ROUND('Sheet1 (4)'!G1316/100,2)</f>
        <v>25.86</v>
      </c>
      <c r="G1310" s="1">
        <f>ROUND('Sheet1 (4)'!H1316/100,2)</f>
        <v>23.19</v>
      </c>
      <c r="H1310" s="1">
        <f>ROUND('Sheet1 (4)'!I1316/100,2)</f>
        <v>24.74</v>
      </c>
      <c r="I1310" s="1">
        <f>ROUND('Sheet1 (4)'!J1316/100,2)</f>
        <v>18.88</v>
      </c>
      <c r="J1310" s="1" t="e">
        <f>ROUND('Sheet1 (4)'!K1316/100,2)</f>
        <v>#VALUE!</v>
      </c>
      <c r="K1310" s="1" t="e">
        <f>ROUND('Sheet1 (4)'!L1316/100,2)</f>
        <v>#VALUE!</v>
      </c>
      <c r="L1310" s="4">
        <f>ROUND(('Sheet1 (4)'!M1316+'Sheet1 (4)'!R1316)/100,2)</f>
        <v>-13.71</v>
      </c>
      <c r="M1310" s="4">
        <f>ROUND(('Sheet1 (4)'!N1316+'Sheet1 (4)'!S1316)/100,2)</f>
        <v>15.91</v>
      </c>
      <c r="N1310" s="4">
        <f>ROUND(('Sheet1 (4)'!O1316+'Sheet1 (4)'!T1316)/100,2)</f>
        <v>-0.12</v>
      </c>
      <c r="O1310" s="4">
        <f>ROUND(('Sheet1 (4)'!P1316+'Sheet1 (4)'!U1316)/100,2)</f>
        <v>11.77</v>
      </c>
      <c r="P1310" s="4">
        <f>ROUND(('Sheet1 (4)'!Q1316+'Sheet1 (4)'!V1316)/100,2)</f>
        <v>13.01</v>
      </c>
      <c r="Q1310" s="7">
        <f>ROUND('Sheet1 (4)'!W1316/100,2)</f>
        <v>0.08</v>
      </c>
      <c r="R1310" s="7">
        <f>ROUND('Sheet1 (4)'!X1316/100,2)</f>
        <v>0.1</v>
      </c>
      <c r="S1310" s="7">
        <f>ROUND('Sheet1 (4)'!Y1316/100,2)</f>
        <v>7.0000000000000007E-2</v>
      </c>
      <c r="T1310" s="7">
        <f>ROUND('Sheet1 (4)'!Z1316/100,2)</f>
        <v>0.06</v>
      </c>
      <c r="U1310" s="7">
        <f>ROUND('Sheet1 (4)'!AA1316/100,2)</f>
        <v>0.05</v>
      </c>
      <c r="V1310" s="1" t="str">
        <f>'Sheet1 (4)'!AB1316&amp;".T"</f>
        <v>9880.T</v>
      </c>
      <c r="W1310">
        <f>ROUND('Sheet1 (4)'!AC1316,2)</f>
        <v>25.19</v>
      </c>
      <c r="X1310">
        <f>ROUND('Sheet1 (4)'!AD1316,2)</f>
        <v>0.96</v>
      </c>
      <c r="Y1310" t="str">
        <f>_xlfn.XLOOKUP('Sheet1 (4)'!AB1316,'Sheet1 (3)'!B:B,'Sheet1 (3)'!D:D,"",0)</f>
        <v>プライム</v>
      </c>
    </row>
    <row r="1311" spans="1:25" x14ac:dyDescent="0.2">
      <c r="A1311">
        <v>1310</v>
      </c>
      <c r="B1311" s="1" t="str">
        <f>_xlfn.XLOOKUP('Sheet1 (4)'!AB1317,'Sheet1 (3)'!B:B,'Sheet1 (3)'!C:C,"",0)</f>
        <v>イノベーションホールディングス</v>
      </c>
      <c r="C1311" s="1" t="str">
        <f>_xlfn.XLOOKUP('Sheet1 (4)'!AB1317,'Sheet1 (3)'!B:B,'Sheet1 (3)'!F:F,"",0)</f>
        <v>不動産業</v>
      </c>
      <c r="D1311" s="1">
        <f>ROUND('Sheet1 (4)'!E1317/100000000,2)</f>
        <v>0.17</v>
      </c>
      <c r="E1311" s="1" t="e">
        <f>ROUND('Sheet1 (4)'!F1317/100,2)</f>
        <v>#VALUE!</v>
      </c>
      <c r="F1311" s="1" t="e">
        <f>ROUND('Sheet1 (4)'!G1317/100,2)</f>
        <v>#VALUE!</v>
      </c>
      <c r="G1311" s="1">
        <f>ROUND('Sheet1 (4)'!H1317/100,2)</f>
        <v>12.12</v>
      </c>
      <c r="H1311" s="1">
        <f>ROUND('Sheet1 (4)'!I1317/100,2)</f>
        <v>9.74</v>
      </c>
      <c r="I1311" s="1">
        <f>ROUND('Sheet1 (4)'!J1317/100,2)</f>
        <v>13.82</v>
      </c>
      <c r="J1311" s="1" t="e">
        <f>ROUND('Sheet1 (4)'!K1317/100,2)</f>
        <v>#VALUE!</v>
      </c>
      <c r="K1311" s="1" t="e">
        <f>ROUND('Sheet1 (4)'!L1317/100,2)</f>
        <v>#VALUE!</v>
      </c>
      <c r="L1311" s="4" t="e">
        <f>ROUND(('Sheet1 (4)'!M1317+'Sheet1 (4)'!R1317)/100,2)</f>
        <v>#VALUE!</v>
      </c>
      <c r="M1311" s="4" t="e">
        <f>ROUND(('Sheet1 (4)'!N1317+'Sheet1 (4)'!S1317)/100,2)</f>
        <v>#VALUE!</v>
      </c>
      <c r="N1311" s="4">
        <f>ROUND(('Sheet1 (4)'!O1317+'Sheet1 (4)'!T1317)/100,2)</f>
        <v>10.52</v>
      </c>
      <c r="O1311" s="4">
        <f>ROUND(('Sheet1 (4)'!P1317+'Sheet1 (4)'!U1317)/100,2)</f>
        <v>3.68</v>
      </c>
      <c r="P1311" s="4">
        <f>ROUND(('Sheet1 (4)'!Q1317+'Sheet1 (4)'!V1317)/100,2)</f>
        <v>11.96</v>
      </c>
      <c r="Q1311" s="7" t="e">
        <f>ROUND('Sheet1 (4)'!W1317/100,2)</f>
        <v>#VALUE!</v>
      </c>
      <c r="R1311" s="7" t="e">
        <f>ROUND('Sheet1 (4)'!X1317/100,2)</f>
        <v>#VALUE!</v>
      </c>
      <c r="S1311" s="7" t="e">
        <f>ROUND('Sheet1 (4)'!Y1317/100,2)</f>
        <v>#VALUE!</v>
      </c>
      <c r="T1311" s="7">
        <f>ROUND('Sheet1 (4)'!Z1317/100,2)</f>
        <v>0.2</v>
      </c>
      <c r="U1311" s="7">
        <f>ROUND('Sheet1 (4)'!AA1317/100,2)</f>
        <v>0.28000000000000003</v>
      </c>
      <c r="V1311" s="1" t="str">
        <f>'Sheet1 (4)'!AB1317&amp;".T"</f>
        <v>3484.T</v>
      </c>
      <c r="W1311">
        <f>ROUND('Sheet1 (4)'!AC1317,2)</f>
        <v>14.75</v>
      </c>
      <c r="X1311">
        <f>ROUND('Sheet1 (4)'!AD1317,2)</f>
        <v>4.62</v>
      </c>
      <c r="Y1311" t="str">
        <f>_xlfn.XLOOKUP('Sheet1 (4)'!AB1317,'Sheet1 (3)'!B:B,'Sheet1 (3)'!D:D,"",0)</f>
        <v>プライム</v>
      </c>
    </row>
    <row r="1312" spans="1:25" x14ac:dyDescent="0.2">
      <c r="A1312">
        <v>1311</v>
      </c>
      <c r="B1312" s="1" t="str">
        <f>_xlfn.XLOOKUP('Sheet1 (4)'!AB1318,'Sheet1 (3)'!B:B,'Sheet1 (3)'!C:C,"",0)</f>
        <v>イノベーション</v>
      </c>
      <c r="C1312" s="1" t="str">
        <f>_xlfn.XLOOKUP('Sheet1 (4)'!AB1318,'Sheet1 (3)'!B:B,'Sheet1 (3)'!F:F,"",0)</f>
        <v>情報・通信業</v>
      </c>
      <c r="D1312" s="1">
        <f>ROUND('Sheet1 (4)'!E1318/100000000,2)</f>
        <v>0.03</v>
      </c>
      <c r="E1312" s="1">
        <f>ROUND('Sheet1 (4)'!F1318/100,2)</f>
        <v>5.18</v>
      </c>
      <c r="F1312" s="1">
        <f>ROUND('Sheet1 (4)'!G1318/100,2)</f>
        <v>7.78</v>
      </c>
      <c r="G1312" s="1">
        <f>ROUND('Sheet1 (4)'!H1318/100,2)</f>
        <v>3.43</v>
      </c>
      <c r="H1312" s="1">
        <f>ROUND('Sheet1 (4)'!I1318/100,2)</f>
        <v>4</v>
      </c>
      <c r="I1312" s="1">
        <f>ROUND('Sheet1 (4)'!J1318/100,2)</f>
        <v>3.52</v>
      </c>
      <c r="J1312" s="1" t="e">
        <f>ROUND('Sheet1 (4)'!K1318/100,2)</f>
        <v>#VALUE!</v>
      </c>
      <c r="K1312" s="1" t="e">
        <f>ROUND('Sheet1 (4)'!L1318/100,2)</f>
        <v>#VALUE!</v>
      </c>
      <c r="L1312" s="4">
        <f>ROUND(('Sheet1 (4)'!M1318+'Sheet1 (4)'!R1318)/100,2)</f>
        <v>0.73</v>
      </c>
      <c r="M1312" s="4">
        <f>ROUND(('Sheet1 (4)'!N1318+'Sheet1 (4)'!S1318)/100,2)</f>
        <v>1.83</v>
      </c>
      <c r="N1312" s="4">
        <f>ROUND(('Sheet1 (4)'!O1318+'Sheet1 (4)'!T1318)/100,2)</f>
        <v>-0.78</v>
      </c>
      <c r="O1312" s="4">
        <f>ROUND(('Sheet1 (4)'!P1318+'Sheet1 (4)'!U1318)/100,2)</f>
        <v>5.81</v>
      </c>
      <c r="P1312" s="4">
        <f>ROUND(('Sheet1 (4)'!Q1318+'Sheet1 (4)'!V1318)/100,2)</f>
        <v>-16.260000000000002</v>
      </c>
      <c r="Q1312" s="7">
        <f>ROUND('Sheet1 (4)'!W1318/100,2)</f>
        <v>0.17</v>
      </c>
      <c r="R1312" s="7">
        <f>ROUND('Sheet1 (4)'!X1318/100,2)</f>
        <v>0.17</v>
      </c>
      <c r="S1312" s="7">
        <f>ROUND('Sheet1 (4)'!Y1318/100,2)</f>
        <v>0.01</v>
      </c>
      <c r="T1312" s="7">
        <f>ROUND('Sheet1 (4)'!Z1318/100,2)</f>
        <v>7.0000000000000007E-2</v>
      </c>
      <c r="U1312" s="7">
        <f>ROUND('Sheet1 (4)'!AA1318/100,2)</f>
        <v>0.02</v>
      </c>
      <c r="V1312" s="1" t="str">
        <f>'Sheet1 (4)'!AB1318&amp;".T"</f>
        <v>3970.T</v>
      </c>
      <c r="W1312" t="e">
        <f>ROUND('Sheet1 (4)'!AC1318,2)</f>
        <v>#VALUE!</v>
      </c>
      <c r="X1312">
        <f>ROUND('Sheet1 (4)'!AD1318,2)</f>
        <v>0.83</v>
      </c>
      <c r="Y1312" t="str">
        <f>_xlfn.XLOOKUP('Sheet1 (4)'!AB1318,'Sheet1 (3)'!B:B,'Sheet1 (3)'!D:D,"",0)</f>
        <v>グロース</v>
      </c>
    </row>
    <row r="1313" spans="1:25" x14ac:dyDescent="0.2">
      <c r="A1313">
        <v>1312</v>
      </c>
      <c r="B1313" s="1" t="str">
        <f>_xlfn.XLOOKUP('Sheet1 (4)'!AB1319,'Sheet1 (3)'!B:B,'Sheet1 (3)'!C:C,"",0)</f>
        <v>ＩＮＰＥＸ</v>
      </c>
      <c r="C1313" s="1" t="str">
        <f>_xlfn.XLOOKUP('Sheet1 (4)'!AB1319,'Sheet1 (3)'!B:B,'Sheet1 (3)'!F:F,"",0)</f>
        <v>鉱業</v>
      </c>
      <c r="D1313" s="1">
        <f>ROUND('Sheet1 (4)'!E1319/100000000,2)</f>
        <v>11.86</v>
      </c>
      <c r="E1313" s="1">
        <f>ROUND('Sheet1 (4)'!F1319/100,2)</f>
        <v>5906.57</v>
      </c>
      <c r="F1313" s="1">
        <f>ROUND('Sheet1 (4)'!G1319/100,2)</f>
        <v>12464.1</v>
      </c>
      <c r="G1313" s="1">
        <f>ROUND('Sheet1 (4)'!H1319/100,2)</f>
        <v>12074.87</v>
      </c>
      <c r="H1313" s="1">
        <f>ROUND('Sheet1 (4)'!I1319/100,2)</f>
        <v>11657.33</v>
      </c>
      <c r="I1313" s="1">
        <f>ROUND('Sheet1 (4)'!J1319/100,2)</f>
        <v>11657.33</v>
      </c>
      <c r="J1313" s="1">
        <f>ROUND('Sheet1 (4)'!K1319/100,2)</f>
        <v>10753.81</v>
      </c>
      <c r="K1313" s="1">
        <f>ROUND('Sheet1 (4)'!L1319/100,2)</f>
        <v>10259.52</v>
      </c>
      <c r="L1313" s="4">
        <f>ROUND(('Sheet1 (4)'!M1319+'Sheet1 (4)'!R1319)/100,2)</f>
        <v>3147.3</v>
      </c>
      <c r="M1313" s="4">
        <f>ROUND(('Sheet1 (4)'!N1319+'Sheet1 (4)'!S1319)/100,2)</f>
        <v>2257.1</v>
      </c>
      <c r="N1313" s="4">
        <f>ROUND(('Sheet1 (4)'!O1319+'Sheet1 (4)'!T1319)/100,2)</f>
        <v>4680.1400000000003</v>
      </c>
      <c r="O1313" s="4">
        <f>ROUND(('Sheet1 (4)'!P1319+'Sheet1 (4)'!U1319)/100,2)</f>
        <v>3643.36</v>
      </c>
      <c r="P1313" s="4">
        <f>ROUND(('Sheet1 (4)'!Q1319+'Sheet1 (4)'!V1319)/100,2)</f>
        <v>3643.36</v>
      </c>
      <c r="Q1313" s="7">
        <f>ROUND('Sheet1 (4)'!W1319/100,2)</f>
        <v>7.0000000000000007E-2</v>
      </c>
      <c r="R1313" s="7">
        <f>ROUND('Sheet1 (4)'!X1319/100,2)</f>
        <v>0.12</v>
      </c>
      <c r="S1313" s="7">
        <f>ROUND('Sheet1 (4)'!Y1319/100,2)</f>
        <v>0.08</v>
      </c>
      <c r="T1313" s="7">
        <f>ROUND('Sheet1 (4)'!Z1319/100,2)</f>
        <v>0.09</v>
      </c>
      <c r="U1313" s="7">
        <f>ROUND('Sheet1 (4)'!AA1319/100,2)</f>
        <v>0.09</v>
      </c>
      <c r="V1313" s="1" t="str">
        <f>'Sheet1 (4)'!AB1319&amp;".T"</f>
        <v>1605.T</v>
      </c>
      <c r="W1313">
        <f>ROUND('Sheet1 (4)'!AC1319,2)</f>
        <v>7.99</v>
      </c>
      <c r="X1313">
        <f>ROUND('Sheet1 (4)'!AD1319,2)</f>
        <v>0.76</v>
      </c>
      <c r="Y1313" t="str">
        <f>_xlfn.XLOOKUP('Sheet1 (4)'!AB1319,'Sheet1 (3)'!B:B,'Sheet1 (3)'!D:D,"",0)</f>
        <v>プライム</v>
      </c>
    </row>
    <row r="1314" spans="1:25" x14ac:dyDescent="0.2">
      <c r="A1314">
        <v>1313</v>
      </c>
      <c r="B1314" s="1" t="str">
        <f>_xlfn.XLOOKUP('Sheet1 (4)'!AB1320,'Sheet1 (3)'!B:B,'Sheet1 (3)'!C:C,"",0)</f>
        <v>ＩＮＳＩＧＨＴ　ＬＡＢ</v>
      </c>
      <c r="C1314" s="1" t="str">
        <f>_xlfn.XLOOKUP('Sheet1 (4)'!AB1320,'Sheet1 (3)'!B:B,'Sheet1 (3)'!F:F,"",0)</f>
        <v>情報・通信業</v>
      </c>
      <c r="D1314" s="1">
        <f>ROUND('Sheet1 (4)'!E1320/100000000,2)</f>
        <v>0.01</v>
      </c>
      <c r="E1314" s="1" t="e">
        <f>ROUND('Sheet1 (4)'!F1320/100,2)</f>
        <v>#VALUE!</v>
      </c>
      <c r="F1314" s="1">
        <f>ROUND('Sheet1 (4)'!G1320/100,2)</f>
        <v>1.32</v>
      </c>
      <c r="G1314" s="1">
        <f>ROUND('Sheet1 (4)'!H1320/100,2)</f>
        <v>-0.22</v>
      </c>
      <c r="H1314" s="1">
        <f>ROUND('Sheet1 (4)'!I1320/100,2)</f>
        <v>1.1000000000000001</v>
      </c>
      <c r="I1314" s="1">
        <f>ROUND('Sheet1 (4)'!J1320/100,2)</f>
        <v>1.1000000000000001</v>
      </c>
      <c r="J1314" s="1" t="e">
        <f>ROUND('Sheet1 (4)'!K1320/100,2)</f>
        <v>#VALUE!</v>
      </c>
      <c r="K1314" s="1" t="e">
        <f>ROUND('Sheet1 (4)'!L1320/100,2)</f>
        <v>#VALUE!</v>
      </c>
      <c r="L1314" s="4" t="e">
        <f>ROUND(('Sheet1 (4)'!M1320+'Sheet1 (4)'!R1320)/100,2)</f>
        <v>#VALUE!</v>
      </c>
      <c r="M1314" s="4" t="e">
        <f>ROUND(('Sheet1 (4)'!N1320+'Sheet1 (4)'!S1320)/100,2)</f>
        <v>#VALUE!</v>
      </c>
      <c r="N1314" s="4" t="e">
        <f>ROUND(('Sheet1 (4)'!O1320+'Sheet1 (4)'!T1320)/100,2)</f>
        <v>#VALUE!</v>
      </c>
      <c r="O1314" s="4">
        <f>ROUND(('Sheet1 (4)'!P1320+'Sheet1 (4)'!U1320)/100,2)</f>
        <v>1.6</v>
      </c>
      <c r="P1314" s="4">
        <f>ROUND(('Sheet1 (4)'!Q1320+'Sheet1 (4)'!V1320)/100,2)</f>
        <v>1.6</v>
      </c>
      <c r="Q1314" s="7" t="e">
        <f>ROUND('Sheet1 (4)'!W1320/100,2)</f>
        <v>#VALUE!</v>
      </c>
      <c r="R1314" s="7" t="e">
        <f>ROUND('Sheet1 (4)'!X1320/100,2)</f>
        <v>#VALUE!</v>
      </c>
      <c r="S1314" s="7">
        <f>ROUND('Sheet1 (4)'!Y1320/100,2)</f>
        <v>-0.13</v>
      </c>
      <c r="T1314" s="7">
        <f>ROUND('Sheet1 (4)'!Z1320/100,2)</f>
        <v>0.56000000000000005</v>
      </c>
      <c r="U1314" s="7">
        <f>ROUND('Sheet1 (4)'!AA1320/100,2)</f>
        <v>0.56000000000000005</v>
      </c>
      <c r="V1314" s="1" t="str">
        <f>'Sheet1 (4)'!AB1320&amp;".T"</f>
        <v>227A.T</v>
      </c>
      <c r="W1314">
        <f>ROUND('Sheet1 (4)'!AC1320,2)</f>
        <v>7.94</v>
      </c>
      <c r="X1314" t="e">
        <f>ROUND('Sheet1 (4)'!AD1320,2)</f>
        <v>#VALUE!</v>
      </c>
      <c r="Y1314" t="str">
        <f>_xlfn.XLOOKUP('Sheet1 (4)'!AB1320,'Sheet1 (3)'!B:B,'Sheet1 (3)'!D:D,"",0)</f>
        <v>PRO Market</v>
      </c>
    </row>
    <row r="1315" spans="1:25" x14ac:dyDescent="0.2">
      <c r="A1315">
        <v>1314</v>
      </c>
      <c r="B1315" s="1" t="str">
        <f>_xlfn.XLOOKUP('Sheet1 (4)'!AB1321,'Sheet1 (3)'!B:B,'Sheet1 (3)'!C:C,"",0)</f>
        <v>インソース</v>
      </c>
      <c r="C1315" s="1" t="str">
        <f>_xlfn.XLOOKUP('Sheet1 (4)'!AB1321,'Sheet1 (3)'!B:B,'Sheet1 (3)'!F:F,"",0)</f>
        <v>サービス業</v>
      </c>
      <c r="D1315" s="1">
        <f>ROUND('Sheet1 (4)'!E1321/100000000,2)</f>
        <v>0.84</v>
      </c>
      <c r="E1315" s="1">
        <f>ROUND('Sheet1 (4)'!F1321/100,2)</f>
        <v>24.05</v>
      </c>
      <c r="F1315" s="1">
        <f>ROUND('Sheet1 (4)'!G1321/100,2)</f>
        <v>33.67</v>
      </c>
      <c r="G1315" s="1">
        <f>ROUND('Sheet1 (4)'!H1321/100,2)</f>
        <v>39.409999999999997</v>
      </c>
      <c r="H1315" s="1">
        <f>ROUND('Sheet1 (4)'!I1321/100,2)</f>
        <v>49.37</v>
      </c>
      <c r="I1315" s="1">
        <f>ROUND('Sheet1 (4)'!J1321/100,2)</f>
        <v>59.78</v>
      </c>
      <c r="J1315" s="1">
        <f>ROUND('Sheet1 (4)'!K1321/100,2)</f>
        <v>69.45</v>
      </c>
      <c r="K1315" s="1">
        <f>ROUND('Sheet1 (4)'!L1321/100,2)</f>
        <v>81.599999999999994</v>
      </c>
      <c r="L1315" s="4">
        <f>ROUND(('Sheet1 (4)'!M1321+'Sheet1 (4)'!R1321)/100,2)</f>
        <v>8.1199999999999992</v>
      </c>
      <c r="M1315" s="4">
        <f>ROUND(('Sheet1 (4)'!N1321+'Sheet1 (4)'!S1321)/100,2)</f>
        <v>18.57</v>
      </c>
      <c r="N1315" s="4">
        <f>ROUND(('Sheet1 (4)'!O1321+'Sheet1 (4)'!T1321)/100,2)</f>
        <v>5.98</v>
      </c>
      <c r="O1315" s="4">
        <f>ROUND(('Sheet1 (4)'!P1321+'Sheet1 (4)'!U1321)/100,2)</f>
        <v>35.85</v>
      </c>
      <c r="P1315" s="4">
        <f>ROUND(('Sheet1 (4)'!Q1321+'Sheet1 (4)'!V1321)/100,2)</f>
        <v>41.64</v>
      </c>
      <c r="Q1315" s="7">
        <f>ROUND('Sheet1 (4)'!W1321/100,2)</f>
        <v>0.43</v>
      </c>
      <c r="R1315" s="7">
        <f>ROUND('Sheet1 (4)'!X1321/100,2)</f>
        <v>0.42</v>
      </c>
      <c r="S1315" s="7">
        <f>ROUND('Sheet1 (4)'!Y1321/100,2)</f>
        <v>0.38</v>
      </c>
      <c r="T1315" s="7">
        <f>ROUND('Sheet1 (4)'!Z1321/100,2)</f>
        <v>0.38</v>
      </c>
      <c r="U1315" s="7">
        <f>ROUND('Sheet1 (4)'!AA1321/100,2)</f>
        <v>0.37</v>
      </c>
      <c r="V1315" s="1" t="str">
        <f>'Sheet1 (4)'!AB1321&amp;".T"</f>
        <v>6200.T</v>
      </c>
      <c r="W1315">
        <f>ROUND('Sheet1 (4)'!AC1321,2)</f>
        <v>17.36</v>
      </c>
      <c r="X1315">
        <f>ROUND('Sheet1 (4)'!AD1321,2)</f>
        <v>5.74</v>
      </c>
      <c r="Y1315" t="str">
        <f>_xlfn.XLOOKUP('Sheet1 (4)'!AB1321,'Sheet1 (3)'!B:B,'Sheet1 (3)'!D:D,"",0)</f>
        <v>プライム</v>
      </c>
    </row>
    <row r="1316" spans="1:25" x14ac:dyDescent="0.2">
      <c r="A1316">
        <v>1315</v>
      </c>
      <c r="B1316" s="1" t="str">
        <f>_xlfn.XLOOKUP('Sheet1 (4)'!AB1322,'Sheet1 (3)'!B:B,'Sheet1 (3)'!C:C,"",0)</f>
        <v>インスペック</v>
      </c>
      <c r="C1316" s="1" t="str">
        <f>_xlfn.XLOOKUP('Sheet1 (4)'!AB1322,'Sheet1 (3)'!B:B,'Sheet1 (3)'!F:F,"",0)</f>
        <v>電気機器</v>
      </c>
      <c r="D1316" s="1">
        <f>ROUND('Sheet1 (4)'!E1322/100000000,2)</f>
        <v>0.04</v>
      </c>
      <c r="E1316" s="1" t="e">
        <f>ROUND('Sheet1 (4)'!F1322/100,2)</f>
        <v>#VALUE!</v>
      </c>
      <c r="F1316" s="1" t="e">
        <f>ROUND('Sheet1 (4)'!G1322/100,2)</f>
        <v>#VALUE!</v>
      </c>
      <c r="G1316" s="1" t="e">
        <f>ROUND('Sheet1 (4)'!H1322/100,2)</f>
        <v>#VALUE!</v>
      </c>
      <c r="H1316" s="1" t="e">
        <f>ROUND('Sheet1 (4)'!I1322/100,2)</f>
        <v>#VALUE!</v>
      </c>
      <c r="I1316" s="1">
        <f>ROUND('Sheet1 (4)'!J1322/100,2)</f>
        <v>0.45</v>
      </c>
      <c r="J1316" s="1" t="e">
        <f>ROUND('Sheet1 (4)'!K1322/100,2)</f>
        <v>#VALUE!</v>
      </c>
      <c r="K1316" s="1" t="e">
        <f>ROUND('Sheet1 (4)'!L1322/100,2)</f>
        <v>#VALUE!</v>
      </c>
      <c r="L1316" s="4" t="e">
        <f>ROUND(('Sheet1 (4)'!M1322+'Sheet1 (4)'!R1322)/100,2)</f>
        <v>#VALUE!</v>
      </c>
      <c r="M1316" s="4" t="e">
        <f>ROUND(('Sheet1 (4)'!N1322+'Sheet1 (4)'!S1322)/100,2)</f>
        <v>#VALUE!</v>
      </c>
      <c r="N1316" s="4" t="e">
        <f>ROUND(('Sheet1 (4)'!O1322+'Sheet1 (4)'!T1322)/100,2)</f>
        <v>#VALUE!</v>
      </c>
      <c r="O1316" s="4" t="e">
        <f>ROUND(('Sheet1 (4)'!P1322+'Sheet1 (4)'!U1322)/100,2)</f>
        <v>#VALUE!</v>
      </c>
      <c r="P1316" s="4">
        <f>ROUND(('Sheet1 (4)'!Q1322+'Sheet1 (4)'!V1322)/100,2)</f>
        <v>-9.15</v>
      </c>
      <c r="Q1316" s="7" t="e">
        <f>ROUND('Sheet1 (4)'!W1322/100,2)</f>
        <v>#VALUE!</v>
      </c>
      <c r="R1316" s="7" t="e">
        <f>ROUND('Sheet1 (4)'!X1322/100,2)</f>
        <v>#VALUE!</v>
      </c>
      <c r="S1316" s="7" t="e">
        <f>ROUND('Sheet1 (4)'!Y1322/100,2)</f>
        <v>#VALUE!</v>
      </c>
      <c r="T1316" s="7" t="e">
        <f>ROUND('Sheet1 (4)'!Z1322/100,2)</f>
        <v>#VALUE!</v>
      </c>
      <c r="U1316" s="7">
        <f>ROUND('Sheet1 (4)'!AA1322/100,2)</f>
        <v>0.04</v>
      </c>
      <c r="V1316" s="1" t="str">
        <f>'Sheet1 (4)'!AB1322&amp;".T"</f>
        <v>6656.T</v>
      </c>
      <c r="W1316" t="e">
        <f>ROUND('Sheet1 (4)'!AC1322,2)</f>
        <v>#VALUE!</v>
      </c>
      <c r="X1316">
        <f>ROUND('Sheet1 (4)'!AD1322,2)</f>
        <v>1.92</v>
      </c>
      <c r="Y1316" t="str">
        <f>_xlfn.XLOOKUP('Sheet1 (4)'!AB1322,'Sheet1 (3)'!B:B,'Sheet1 (3)'!D:D,"",0)</f>
        <v>スタンダード</v>
      </c>
    </row>
    <row r="1317" spans="1:25" x14ac:dyDescent="0.2">
      <c r="A1317">
        <v>1316</v>
      </c>
      <c r="B1317" s="1" t="str">
        <f>_xlfn.XLOOKUP('Sheet1 (4)'!AB1323,'Sheet1 (3)'!B:B,'Sheet1 (3)'!C:C,"",0)</f>
        <v>ＱＰＳ研究所</v>
      </c>
      <c r="C1317" s="1" t="str">
        <f>_xlfn.XLOOKUP('Sheet1 (4)'!AB1323,'Sheet1 (3)'!B:B,'Sheet1 (3)'!F:F,"",0)</f>
        <v>情報・通信業</v>
      </c>
      <c r="D1317" s="1">
        <f>ROUND('Sheet1 (4)'!E1323/100000000,2)</f>
        <v>0.48</v>
      </c>
      <c r="E1317" s="1" t="e">
        <f>ROUND('Sheet1 (4)'!F1323/100,2)</f>
        <v>#VALUE!</v>
      </c>
      <c r="F1317" s="1">
        <f>ROUND('Sheet1 (4)'!G1323/100,2)</f>
        <v>-3.82</v>
      </c>
      <c r="G1317" s="1">
        <f>ROUND('Sheet1 (4)'!H1323/100,2)</f>
        <v>-3.14</v>
      </c>
      <c r="H1317" s="1">
        <f>ROUND('Sheet1 (4)'!I1323/100,2)</f>
        <v>3.41</v>
      </c>
      <c r="I1317" s="1">
        <f>ROUND('Sheet1 (4)'!J1323/100,2)</f>
        <v>0.86</v>
      </c>
      <c r="J1317" s="1">
        <f>ROUND('Sheet1 (4)'!K1323/100,2)</f>
        <v>-23.56</v>
      </c>
      <c r="K1317" s="1">
        <f>ROUND('Sheet1 (4)'!L1323/100,2)</f>
        <v>-5.5</v>
      </c>
      <c r="L1317" s="4" t="e">
        <f>ROUND(('Sheet1 (4)'!M1323+'Sheet1 (4)'!R1323)/100,2)</f>
        <v>#VALUE!</v>
      </c>
      <c r="M1317" s="4" t="e">
        <f>ROUND(('Sheet1 (4)'!N1323+'Sheet1 (4)'!S1323)/100,2)</f>
        <v>#VALUE!</v>
      </c>
      <c r="N1317" s="4" t="e">
        <f>ROUND(('Sheet1 (4)'!O1323+'Sheet1 (4)'!T1323)/100,2)</f>
        <v>#VALUE!</v>
      </c>
      <c r="O1317" s="4">
        <f>ROUND(('Sheet1 (4)'!P1323+'Sheet1 (4)'!U1323)/100,2)</f>
        <v>-30.49</v>
      </c>
      <c r="P1317" s="4">
        <f>ROUND(('Sheet1 (4)'!Q1323+'Sheet1 (4)'!V1323)/100,2)</f>
        <v>-55.67</v>
      </c>
      <c r="Q1317" s="7" t="e">
        <f>ROUND('Sheet1 (4)'!W1323/100,2)</f>
        <v>#VALUE!</v>
      </c>
      <c r="R1317" s="7" t="e">
        <f>ROUND('Sheet1 (4)'!X1323/100,2)</f>
        <v>#VALUE!</v>
      </c>
      <c r="S1317" s="7">
        <f>ROUND('Sheet1 (4)'!Y1323/100,2)</f>
        <v>-0.21</v>
      </c>
      <c r="T1317" s="7">
        <f>ROUND('Sheet1 (4)'!Z1323/100,2)</f>
        <v>-0.06</v>
      </c>
      <c r="U1317" s="7">
        <f>ROUND('Sheet1 (4)'!AA1323/100,2)</f>
        <v>-0.16</v>
      </c>
      <c r="V1317" s="1" t="str">
        <f>'Sheet1 (4)'!AB1323&amp;".T"</f>
        <v>5595.T</v>
      </c>
      <c r="W1317" t="e">
        <f>ROUND('Sheet1 (4)'!AC1323,2)</f>
        <v>#VALUE!</v>
      </c>
      <c r="X1317">
        <f>ROUND('Sheet1 (4)'!AD1323,2)</f>
        <v>6.5</v>
      </c>
      <c r="Y1317" t="str">
        <f>_xlfn.XLOOKUP('Sheet1 (4)'!AB1323,'Sheet1 (3)'!B:B,'Sheet1 (3)'!D:D,"",0)</f>
        <v>グロース</v>
      </c>
    </row>
    <row r="1318" spans="1:25" x14ac:dyDescent="0.2">
      <c r="A1318">
        <v>1317</v>
      </c>
      <c r="B1318" s="1" t="str">
        <f>_xlfn.XLOOKUP('Sheet1 (4)'!AB1324,'Sheet1 (3)'!B:B,'Sheet1 (3)'!C:C,"",0)</f>
        <v>Ｉｎｓｔｉｔｕｔｉｏｎ　ｆｏｒ　ａ　Ｇｌｏｂａｌ　Ｓｏｃｉｅｔｙ</v>
      </c>
      <c r="C1318" s="1" t="str">
        <f>_xlfn.XLOOKUP('Sheet1 (4)'!AB1324,'Sheet1 (3)'!B:B,'Sheet1 (3)'!F:F,"",0)</f>
        <v>情報・通信業</v>
      </c>
      <c r="D1318" s="1">
        <f>ROUND('Sheet1 (4)'!E1324/100000000,2)</f>
        <v>0.05</v>
      </c>
      <c r="E1318" s="1" t="e">
        <f>ROUND('Sheet1 (4)'!F1324/100,2)</f>
        <v>#VALUE!</v>
      </c>
      <c r="F1318" s="1" t="e">
        <f>ROUND('Sheet1 (4)'!G1324/100,2)</f>
        <v>#VALUE!</v>
      </c>
      <c r="G1318" s="1" t="e">
        <f>ROUND('Sheet1 (4)'!H1324/100,2)</f>
        <v>#VALUE!</v>
      </c>
      <c r="H1318" s="1">
        <f>ROUND('Sheet1 (4)'!I1324/100,2)</f>
        <v>-0.22</v>
      </c>
      <c r="I1318" s="1">
        <f>ROUND('Sheet1 (4)'!J1324/100,2)</f>
        <v>-3.04</v>
      </c>
      <c r="J1318" s="1" t="e">
        <f>ROUND('Sheet1 (4)'!K1324/100,2)</f>
        <v>#VALUE!</v>
      </c>
      <c r="K1318" s="1" t="e">
        <f>ROUND('Sheet1 (4)'!L1324/100,2)</f>
        <v>#VALUE!</v>
      </c>
      <c r="L1318" s="4" t="e">
        <f>ROUND(('Sheet1 (4)'!M1324+'Sheet1 (4)'!R1324)/100,2)</f>
        <v>#VALUE!</v>
      </c>
      <c r="M1318" s="4" t="e">
        <f>ROUND(('Sheet1 (4)'!N1324+'Sheet1 (4)'!S1324)/100,2)</f>
        <v>#VALUE!</v>
      </c>
      <c r="N1318" s="4" t="e">
        <f>ROUND(('Sheet1 (4)'!O1324+'Sheet1 (4)'!T1324)/100,2)</f>
        <v>#VALUE!</v>
      </c>
      <c r="O1318" s="4">
        <f>ROUND(('Sheet1 (4)'!P1324+'Sheet1 (4)'!U1324)/100,2)</f>
        <v>-2.84</v>
      </c>
      <c r="P1318" s="4">
        <f>ROUND(('Sheet1 (4)'!Q1324+'Sheet1 (4)'!V1324)/100,2)</f>
        <v>-3.08</v>
      </c>
      <c r="Q1318" s="7" t="e">
        <f>ROUND('Sheet1 (4)'!W1324/100,2)</f>
        <v>#VALUE!</v>
      </c>
      <c r="R1318" s="7" t="e">
        <f>ROUND('Sheet1 (4)'!X1324/100,2)</f>
        <v>#VALUE!</v>
      </c>
      <c r="S1318" s="7" t="e">
        <f>ROUND('Sheet1 (4)'!Y1324/100,2)</f>
        <v>#VALUE!</v>
      </c>
      <c r="T1318" s="7" t="e">
        <f>ROUND('Sheet1 (4)'!Z1324/100,2)</f>
        <v>#VALUE!</v>
      </c>
      <c r="U1318" s="7">
        <f>ROUND('Sheet1 (4)'!AA1324/100,2)</f>
        <v>-0.39</v>
      </c>
      <c r="V1318" s="1" t="str">
        <f>'Sheet1 (4)'!AB1324&amp;".T"</f>
        <v>4265.T</v>
      </c>
      <c r="W1318" t="e">
        <f>ROUND('Sheet1 (4)'!AC1324,2)</f>
        <v>#VALUE!</v>
      </c>
      <c r="X1318">
        <f>ROUND('Sheet1 (4)'!AD1324,2)</f>
        <v>2.48</v>
      </c>
      <c r="Y1318" t="str">
        <f>_xlfn.XLOOKUP('Sheet1 (4)'!AB1324,'Sheet1 (3)'!B:B,'Sheet1 (3)'!D:D,"",0)</f>
        <v>グロース</v>
      </c>
    </row>
    <row r="1319" spans="1:25" x14ac:dyDescent="0.2">
      <c r="A1319">
        <v>1318</v>
      </c>
      <c r="B1319" s="1" t="str">
        <f>_xlfn.XLOOKUP('Sheet1 (4)'!AB1325,'Sheet1 (3)'!B:B,'Sheet1 (3)'!C:C,"",0)</f>
        <v>インテージホールディングス</v>
      </c>
      <c r="C1319" s="1" t="str">
        <f>_xlfn.XLOOKUP('Sheet1 (4)'!AB1325,'Sheet1 (3)'!B:B,'Sheet1 (3)'!F:F,"",0)</f>
        <v>情報・通信業</v>
      </c>
      <c r="D1319" s="1">
        <f>ROUND('Sheet1 (4)'!E1325/100000000,2)</f>
        <v>0.38</v>
      </c>
      <c r="E1319" s="1">
        <f>ROUND('Sheet1 (4)'!F1325/100,2)</f>
        <v>44.21</v>
      </c>
      <c r="F1319" s="1">
        <f>ROUND('Sheet1 (4)'!G1325/100,2)</f>
        <v>46.49</v>
      </c>
      <c r="G1319" s="1">
        <f>ROUND('Sheet1 (4)'!H1325/100,2)</f>
        <v>34.79</v>
      </c>
      <c r="H1319" s="1">
        <f>ROUND('Sheet1 (4)'!I1325/100,2)</f>
        <v>32.799999999999997</v>
      </c>
      <c r="I1319" s="1">
        <f>ROUND('Sheet1 (4)'!J1325/100,2)</f>
        <v>42.82</v>
      </c>
      <c r="J1319" s="1" t="e">
        <f>ROUND('Sheet1 (4)'!K1325/100,2)</f>
        <v>#VALUE!</v>
      </c>
      <c r="K1319" s="1" t="e">
        <f>ROUND('Sheet1 (4)'!L1325/100,2)</f>
        <v>#VALUE!</v>
      </c>
      <c r="L1319" s="4">
        <f>ROUND(('Sheet1 (4)'!M1325+'Sheet1 (4)'!R1325)/100,2)</f>
        <v>36.04</v>
      </c>
      <c r="M1319" s="4">
        <f>ROUND(('Sheet1 (4)'!N1325+'Sheet1 (4)'!S1325)/100,2)</f>
        <v>27.57</v>
      </c>
      <c r="N1319" s="4">
        <f>ROUND(('Sheet1 (4)'!O1325+'Sheet1 (4)'!T1325)/100,2)</f>
        <v>20.69</v>
      </c>
      <c r="O1319" s="4">
        <f>ROUND(('Sheet1 (4)'!P1325+'Sheet1 (4)'!U1325)/100,2)</f>
        <v>12.67</v>
      </c>
      <c r="P1319" s="4">
        <f>ROUND(('Sheet1 (4)'!Q1325+'Sheet1 (4)'!V1325)/100,2)</f>
        <v>73.39</v>
      </c>
      <c r="Q1319" s="7">
        <f>ROUND('Sheet1 (4)'!W1325/100,2)</f>
        <v>0.11</v>
      </c>
      <c r="R1319" s="7">
        <f>ROUND('Sheet1 (4)'!X1325/100,2)</f>
        <v>0.11</v>
      </c>
      <c r="S1319" s="7">
        <f>ROUND('Sheet1 (4)'!Y1325/100,2)</f>
        <v>0.11</v>
      </c>
      <c r="T1319" s="7">
        <f>ROUND('Sheet1 (4)'!Z1325/100,2)</f>
        <v>0.08</v>
      </c>
      <c r="U1319" s="7">
        <f>ROUND('Sheet1 (4)'!AA1325/100,2)</f>
        <v>0.11</v>
      </c>
      <c r="V1319" s="1" t="str">
        <f>'Sheet1 (4)'!AB1325&amp;".T"</f>
        <v>4326.T</v>
      </c>
      <c r="W1319">
        <f>ROUND('Sheet1 (4)'!AC1325,2)</f>
        <v>23.9</v>
      </c>
      <c r="X1319">
        <f>ROUND('Sheet1 (4)'!AD1325,2)</f>
        <v>1.95</v>
      </c>
      <c r="Y1319" t="str">
        <f>_xlfn.XLOOKUP('Sheet1 (4)'!AB1325,'Sheet1 (3)'!B:B,'Sheet1 (3)'!D:D,"",0)</f>
        <v>プライム</v>
      </c>
    </row>
    <row r="1320" spans="1:25" x14ac:dyDescent="0.2">
      <c r="A1320">
        <v>1319</v>
      </c>
      <c r="B1320" s="1" t="str">
        <f>_xlfn.XLOOKUP('Sheet1 (4)'!AB1326,'Sheet1 (3)'!B:B,'Sheet1 (3)'!C:C,"",0)</f>
        <v>インテグラル</v>
      </c>
      <c r="C1320" s="1" t="str">
        <f>_xlfn.XLOOKUP('Sheet1 (4)'!AB1326,'Sheet1 (3)'!B:B,'Sheet1 (3)'!F:F,"",0)</f>
        <v>証券、商品先物取引業</v>
      </c>
      <c r="D1320" s="1">
        <f>ROUND('Sheet1 (4)'!E1326/100000000,2)</f>
        <v>0.34</v>
      </c>
      <c r="E1320" s="1">
        <f>ROUND('Sheet1 (4)'!F1326/100,2)</f>
        <v>17.670000000000002</v>
      </c>
      <c r="F1320" s="1">
        <f>ROUND('Sheet1 (4)'!G1326/100,2)</f>
        <v>29.99</v>
      </c>
      <c r="G1320" s="1">
        <f>ROUND('Sheet1 (4)'!H1326/100,2)</f>
        <v>109.95</v>
      </c>
      <c r="H1320" s="1">
        <f>ROUND('Sheet1 (4)'!I1326/100,2)</f>
        <v>260.16000000000003</v>
      </c>
      <c r="I1320" s="1">
        <f>ROUND('Sheet1 (4)'!J1326/100,2)</f>
        <v>260.16000000000003</v>
      </c>
      <c r="J1320" s="1" t="e">
        <f>ROUND('Sheet1 (4)'!K1326/100,2)</f>
        <v>#VALUE!</v>
      </c>
      <c r="K1320" s="1" t="e">
        <f>ROUND('Sheet1 (4)'!L1326/100,2)</f>
        <v>#VALUE!</v>
      </c>
      <c r="L1320" s="4" t="e">
        <f>ROUND(('Sheet1 (4)'!M1326+'Sheet1 (4)'!R1326)/100,2)</f>
        <v>#VALUE!</v>
      </c>
      <c r="M1320" s="4" t="e">
        <f>ROUND(('Sheet1 (4)'!N1326+'Sheet1 (4)'!S1326)/100,2)</f>
        <v>#VALUE!</v>
      </c>
      <c r="N1320" s="4">
        <f>ROUND(('Sheet1 (4)'!O1326+'Sheet1 (4)'!T1326)/100,2)</f>
        <v>56.21</v>
      </c>
      <c r="O1320" s="4">
        <f>ROUND(('Sheet1 (4)'!P1326+'Sheet1 (4)'!U1326)/100,2)</f>
        <v>57.16</v>
      </c>
      <c r="P1320" s="4">
        <f>ROUND(('Sheet1 (4)'!Q1326+'Sheet1 (4)'!V1326)/100,2)</f>
        <v>57.16</v>
      </c>
      <c r="Q1320" s="7" t="e">
        <f>ROUND('Sheet1 (4)'!W1326/100,2)</f>
        <v>#VALUE!</v>
      </c>
      <c r="R1320" s="7">
        <f>ROUND('Sheet1 (4)'!X1326/100,2)</f>
        <v>0.11</v>
      </c>
      <c r="S1320" s="7">
        <f>ROUND('Sheet1 (4)'!Y1326/100,2)</f>
        <v>0.26</v>
      </c>
      <c r="T1320" s="7">
        <f>ROUND('Sheet1 (4)'!Z1326/100,2)</f>
        <v>0.37</v>
      </c>
      <c r="U1320" s="7">
        <f>ROUND('Sheet1 (4)'!AA1326/100,2)</f>
        <v>0.37</v>
      </c>
      <c r="V1320" s="1" t="str">
        <f>'Sheet1 (4)'!AB1326&amp;".T"</f>
        <v>5842.T</v>
      </c>
      <c r="W1320">
        <f>ROUND('Sheet1 (4)'!AC1326,2)</f>
        <v>8.26</v>
      </c>
      <c r="X1320">
        <f>ROUND('Sheet1 (4)'!AD1326,2)</f>
        <v>2.0299999999999998</v>
      </c>
      <c r="Y1320" t="str">
        <f>_xlfn.XLOOKUP('Sheet1 (4)'!AB1326,'Sheet1 (3)'!B:B,'Sheet1 (3)'!D:D,"",0)</f>
        <v>グロース</v>
      </c>
    </row>
    <row r="1321" spans="1:25" x14ac:dyDescent="0.2">
      <c r="A1321">
        <v>1320</v>
      </c>
      <c r="B1321" s="1" t="str">
        <f>_xlfn.XLOOKUP('Sheet1 (4)'!AB1327,'Sheet1 (3)'!B:B,'Sheet1 (3)'!C:C,"",0)</f>
        <v>インテグループ</v>
      </c>
      <c r="C1321" s="1" t="str">
        <f>_xlfn.XLOOKUP('Sheet1 (4)'!AB1327,'Sheet1 (3)'!B:B,'Sheet1 (3)'!F:F,"",0)</f>
        <v>サービス業</v>
      </c>
      <c r="D1321" s="1">
        <f>ROUND('Sheet1 (4)'!E1327/100000000,2)</f>
        <v>0.02</v>
      </c>
      <c r="E1321" s="1" t="e">
        <f>ROUND('Sheet1 (4)'!F1327/100,2)</f>
        <v>#VALUE!</v>
      </c>
      <c r="F1321" s="1" t="e">
        <f>ROUND('Sheet1 (4)'!G1327/100,2)</f>
        <v>#VALUE!</v>
      </c>
      <c r="G1321" s="1" t="e">
        <f>ROUND('Sheet1 (4)'!H1327/100,2)</f>
        <v>#VALUE!</v>
      </c>
      <c r="H1321" s="1">
        <f>ROUND('Sheet1 (4)'!I1327/100,2)</f>
        <v>9.84</v>
      </c>
      <c r="I1321" s="1">
        <f>ROUND('Sheet1 (4)'!J1327/100,2)</f>
        <v>4.97</v>
      </c>
      <c r="J1321" s="1" t="e">
        <f>ROUND('Sheet1 (4)'!K1327/100,2)</f>
        <v>#VALUE!</v>
      </c>
      <c r="K1321" s="1" t="e">
        <f>ROUND('Sheet1 (4)'!L1327/100,2)</f>
        <v>#VALUE!</v>
      </c>
      <c r="L1321" s="4" t="e">
        <f>ROUND(('Sheet1 (4)'!M1327+'Sheet1 (4)'!R1327)/100,2)</f>
        <v>#VALUE!</v>
      </c>
      <c r="M1321" s="4" t="e">
        <f>ROUND(('Sheet1 (4)'!N1327+'Sheet1 (4)'!S1327)/100,2)</f>
        <v>#VALUE!</v>
      </c>
      <c r="N1321" s="4" t="e">
        <f>ROUND(('Sheet1 (4)'!O1327+'Sheet1 (4)'!T1327)/100,2)</f>
        <v>#VALUE!</v>
      </c>
      <c r="O1321" s="4">
        <f>ROUND(('Sheet1 (4)'!P1327+'Sheet1 (4)'!U1327)/100,2)</f>
        <v>8.77</v>
      </c>
      <c r="P1321" s="4">
        <f>ROUND(('Sheet1 (4)'!Q1327+'Sheet1 (4)'!V1327)/100,2)</f>
        <v>-2.31</v>
      </c>
      <c r="Q1321" s="7" t="e">
        <f>ROUND('Sheet1 (4)'!W1327/100,2)</f>
        <v>#VALUE!</v>
      </c>
      <c r="R1321" s="7" t="e">
        <f>ROUND('Sheet1 (4)'!X1327/100,2)</f>
        <v>#VALUE!</v>
      </c>
      <c r="S1321" s="7" t="e">
        <f>ROUND('Sheet1 (4)'!Y1327/100,2)</f>
        <v>#VALUE!</v>
      </c>
      <c r="T1321" s="7" t="e">
        <f>ROUND('Sheet1 (4)'!Z1327/100,2)</f>
        <v>#VALUE!</v>
      </c>
      <c r="U1321" s="7">
        <f>ROUND('Sheet1 (4)'!AA1327/100,2)</f>
        <v>0.19</v>
      </c>
      <c r="V1321" s="1" t="str">
        <f>'Sheet1 (4)'!AB1327&amp;".T"</f>
        <v>192A.T</v>
      </c>
      <c r="W1321">
        <f>ROUND('Sheet1 (4)'!AC1327,2)</f>
        <v>13.99</v>
      </c>
      <c r="X1321">
        <f>ROUND('Sheet1 (4)'!AD1327,2)</f>
        <v>2.2200000000000002</v>
      </c>
      <c r="Y1321" t="str">
        <f>_xlfn.XLOOKUP('Sheet1 (4)'!AB1327,'Sheet1 (3)'!B:B,'Sheet1 (3)'!D:D,"",0)</f>
        <v>グロース</v>
      </c>
    </row>
    <row r="1322" spans="1:25" x14ac:dyDescent="0.2">
      <c r="A1322">
        <v>1321</v>
      </c>
      <c r="B1322" s="1" t="str">
        <f>_xlfn.XLOOKUP('Sheet1 (4)'!AB1328,'Sheet1 (3)'!B:B,'Sheet1 (3)'!C:C,"",0)</f>
        <v>インテリックス</v>
      </c>
      <c r="C1322" s="1" t="str">
        <f>_xlfn.XLOOKUP('Sheet1 (4)'!AB1328,'Sheet1 (3)'!B:B,'Sheet1 (3)'!F:F,"",0)</f>
        <v>不動産業</v>
      </c>
      <c r="D1322" s="1">
        <f>ROUND('Sheet1 (4)'!E1328/100000000,2)</f>
        <v>0.08</v>
      </c>
      <c r="E1322" s="1">
        <f>ROUND('Sheet1 (4)'!F1328/100,2)</f>
        <v>21.71</v>
      </c>
      <c r="F1322" s="1">
        <f>ROUND('Sheet1 (4)'!G1328/100,2)</f>
        <v>13.64</v>
      </c>
      <c r="G1322" s="1">
        <f>ROUND('Sheet1 (4)'!H1328/100,2)</f>
        <v>7.1</v>
      </c>
      <c r="H1322" s="1">
        <f>ROUND('Sheet1 (4)'!I1328/100,2)</f>
        <v>9.31</v>
      </c>
      <c r="I1322" s="1">
        <f>ROUND('Sheet1 (4)'!J1328/100,2)</f>
        <v>23.86</v>
      </c>
      <c r="J1322" s="1" t="e">
        <f>ROUND('Sheet1 (4)'!K1328/100,2)</f>
        <v>#VALUE!</v>
      </c>
      <c r="K1322" s="1" t="e">
        <f>ROUND('Sheet1 (4)'!L1328/100,2)</f>
        <v>#VALUE!</v>
      </c>
      <c r="L1322" s="4">
        <f>ROUND(('Sheet1 (4)'!M1328+'Sheet1 (4)'!R1328)/100,2)</f>
        <v>56.72</v>
      </c>
      <c r="M1322" s="4">
        <f>ROUND(('Sheet1 (4)'!N1328+'Sheet1 (4)'!S1328)/100,2)</f>
        <v>-70.790000000000006</v>
      </c>
      <c r="N1322" s="4">
        <f>ROUND(('Sheet1 (4)'!O1328+'Sheet1 (4)'!T1328)/100,2)</f>
        <v>-37.81</v>
      </c>
      <c r="O1322" s="4">
        <f>ROUND(('Sheet1 (4)'!P1328+'Sheet1 (4)'!U1328)/100,2)</f>
        <v>57.45</v>
      </c>
      <c r="P1322" s="4">
        <f>ROUND(('Sheet1 (4)'!Q1328+'Sheet1 (4)'!V1328)/100,2)</f>
        <v>-88.3</v>
      </c>
      <c r="Q1322" s="7">
        <f>ROUND('Sheet1 (4)'!W1328/100,2)</f>
        <v>0.1</v>
      </c>
      <c r="R1322" s="7">
        <f>ROUND('Sheet1 (4)'!X1328/100,2)</f>
        <v>0.05</v>
      </c>
      <c r="S1322" s="7">
        <f>ROUND('Sheet1 (4)'!Y1328/100,2)</f>
        <v>0.01</v>
      </c>
      <c r="T1322" s="7">
        <f>ROUND('Sheet1 (4)'!Z1328/100,2)</f>
        <v>0.04</v>
      </c>
      <c r="U1322" s="7">
        <f>ROUND('Sheet1 (4)'!AA1328/100,2)</f>
        <v>0.13</v>
      </c>
      <c r="V1322" s="1" t="str">
        <f>'Sheet1 (4)'!AB1328&amp;".T"</f>
        <v>8940.T</v>
      </c>
      <c r="W1322">
        <f>ROUND('Sheet1 (4)'!AC1328,2)</f>
        <v>4.87</v>
      </c>
      <c r="X1322">
        <f>ROUND('Sheet1 (4)'!AD1328,2)</f>
        <v>0.56000000000000005</v>
      </c>
      <c r="Y1322" t="str">
        <f>_xlfn.XLOOKUP('Sheet1 (4)'!AB1328,'Sheet1 (3)'!B:B,'Sheet1 (3)'!D:D,"",0)</f>
        <v>スタンダード</v>
      </c>
    </row>
    <row r="1323" spans="1:25" x14ac:dyDescent="0.2">
      <c r="A1323">
        <v>1322</v>
      </c>
      <c r="B1323" s="1" t="str">
        <f>_xlfn.XLOOKUP('Sheet1 (4)'!AB1329,'Sheet1 (3)'!B:B,'Sheet1 (3)'!C:C,"",0)</f>
        <v>インテリジェント　ウェイブ</v>
      </c>
      <c r="C1323" s="1" t="str">
        <f>_xlfn.XLOOKUP('Sheet1 (4)'!AB1329,'Sheet1 (3)'!B:B,'Sheet1 (3)'!F:F,"",0)</f>
        <v>情報・通信業</v>
      </c>
      <c r="D1323" s="1">
        <f>ROUND('Sheet1 (4)'!E1329/100000000,2)</f>
        <v>0.26</v>
      </c>
      <c r="E1323" s="1">
        <f>ROUND('Sheet1 (4)'!F1329/100,2)</f>
        <v>11.31</v>
      </c>
      <c r="F1323" s="1">
        <f>ROUND('Sheet1 (4)'!G1329/100,2)</f>
        <v>15.2</v>
      </c>
      <c r="G1323" s="1">
        <f>ROUND('Sheet1 (4)'!H1329/100,2)</f>
        <v>15.57</v>
      </c>
      <c r="H1323" s="1">
        <f>ROUND('Sheet1 (4)'!I1329/100,2)</f>
        <v>20.309999999999999</v>
      </c>
      <c r="I1323" s="1">
        <f>ROUND('Sheet1 (4)'!J1329/100,2)</f>
        <v>18.48</v>
      </c>
      <c r="J1323" s="1" t="e">
        <f>ROUND('Sheet1 (4)'!K1329/100,2)</f>
        <v>#VALUE!</v>
      </c>
      <c r="K1323" s="1" t="e">
        <f>ROUND('Sheet1 (4)'!L1329/100,2)</f>
        <v>#VALUE!</v>
      </c>
      <c r="L1323" s="4">
        <f>ROUND(('Sheet1 (4)'!M1329+'Sheet1 (4)'!R1329)/100,2)</f>
        <v>9.57</v>
      </c>
      <c r="M1323" s="4">
        <f>ROUND(('Sheet1 (4)'!N1329+'Sheet1 (4)'!S1329)/100,2)</f>
        <v>-0.3</v>
      </c>
      <c r="N1323" s="4">
        <f>ROUND(('Sheet1 (4)'!O1329+'Sheet1 (4)'!T1329)/100,2)</f>
        <v>12.09</v>
      </c>
      <c r="O1323" s="4">
        <f>ROUND(('Sheet1 (4)'!P1329+'Sheet1 (4)'!U1329)/100,2)</f>
        <v>11.34</v>
      </c>
      <c r="P1323" s="4">
        <f>ROUND(('Sheet1 (4)'!Q1329+'Sheet1 (4)'!V1329)/100,2)</f>
        <v>26.65</v>
      </c>
      <c r="Q1323" s="7">
        <f>ROUND('Sheet1 (4)'!W1329/100,2)</f>
        <v>0.12</v>
      </c>
      <c r="R1323" s="7">
        <f>ROUND('Sheet1 (4)'!X1329/100,2)</f>
        <v>0.14000000000000001</v>
      </c>
      <c r="S1323" s="7">
        <f>ROUND('Sheet1 (4)'!Y1329/100,2)</f>
        <v>0.14000000000000001</v>
      </c>
      <c r="T1323" s="7">
        <f>ROUND('Sheet1 (4)'!Z1329/100,2)</f>
        <v>0.16</v>
      </c>
      <c r="U1323" s="7">
        <f>ROUND('Sheet1 (4)'!AA1329/100,2)</f>
        <v>0.14000000000000001</v>
      </c>
      <c r="V1323" s="1" t="str">
        <f>'Sheet1 (4)'!AB1329&amp;".T"</f>
        <v>4847.T</v>
      </c>
      <c r="W1323">
        <f>ROUND('Sheet1 (4)'!AC1329,2)</f>
        <v>18.8</v>
      </c>
      <c r="X1323">
        <f>ROUND('Sheet1 (4)'!AD1329,2)</f>
        <v>2.68</v>
      </c>
      <c r="Y1323" t="str">
        <f>_xlfn.XLOOKUP('Sheet1 (4)'!AB1329,'Sheet1 (3)'!B:B,'Sheet1 (3)'!D:D,"",0)</f>
        <v>プライム</v>
      </c>
    </row>
    <row r="1324" spans="1:25" x14ac:dyDescent="0.2">
      <c r="A1324">
        <v>1323</v>
      </c>
      <c r="B1324" s="1" t="str">
        <f>_xlfn.XLOOKUP('Sheet1 (4)'!AB1330,'Sheet1 (3)'!B:B,'Sheet1 (3)'!C:C,"",0)</f>
        <v>インターアクション</v>
      </c>
      <c r="C1324" s="1" t="str">
        <f>_xlfn.XLOOKUP('Sheet1 (4)'!AB1330,'Sheet1 (3)'!B:B,'Sheet1 (3)'!F:F,"",0)</f>
        <v>精密機器</v>
      </c>
      <c r="D1324" s="1">
        <f>ROUND('Sheet1 (4)'!E1330/100000000,2)</f>
        <v>0.1</v>
      </c>
      <c r="E1324" s="1">
        <f>ROUND('Sheet1 (4)'!F1330/100,2)</f>
        <v>17.510000000000002</v>
      </c>
      <c r="F1324" s="1">
        <f>ROUND('Sheet1 (4)'!G1330/100,2)</f>
        <v>11.31</v>
      </c>
      <c r="G1324" s="1">
        <f>ROUND('Sheet1 (4)'!H1330/100,2)</f>
        <v>14.48</v>
      </c>
      <c r="H1324" s="1">
        <f>ROUND('Sheet1 (4)'!I1330/100,2)</f>
        <v>15.77</v>
      </c>
      <c r="I1324" s="1">
        <f>ROUND('Sheet1 (4)'!J1330/100,2)</f>
        <v>14.19</v>
      </c>
      <c r="J1324" s="1">
        <f>ROUND('Sheet1 (4)'!K1330/100,2)</f>
        <v>9</v>
      </c>
      <c r="K1324" s="1">
        <f>ROUND('Sheet1 (4)'!L1330/100,2)</f>
        <v>12</v>
      </c>
      <c r="L1324" s="4">
        <f>ROUND(('Sheet1 (4)'!M1330+'Sheet1 (4)'!R1330)/100,2)</f>
        <v>22.83</v>
      </c>
      <c r="M1324" s="4">
        <f>ROUND(('Sheet1 (4)'!N1330+'Sheet1 (4)'!S1330)/100,2)</f>
        <v>2.99</v>
      </c>
      <c r="N1324" s="4">
        <f>ROUND(('Sheet1 (4)'!O1330+'Sheet1 (4)'!T1330)/100,2)</f>
        <v>2.98</v>
      </c>
      <c r="O1324" s="4">
        <f>ROUND(('Sheet1 (4)'!P1330+'Sheet1 (4)'!U1330)/100,2)</f>
        <v>-1.46</v>
      </c>
      <c r="P1324" s="4">
        <f>ROUND(('Sheet1 (4)'!Q1330+'Sheet1 (4)'!V1330)/100,2)</f>
        <v>32.68</v>
      </c>
      <c r="Q1324" s="7">
        <f>ROUND('Sheet1 (4)'!W1330/100,2)</f>
        <v>0.14000000000000001</v>
      </c>
      <c r="R1324" s="7">
        <f>ROUND('Sheet1 (4)'!X1330/100,2)</f>
        <v>0.08</v>
      </c>
      <c r="S1324" s="7">
        <f>ROUND('Sheet1 (4)'!Y1330/100,2)</f>
        <v>0.1</v>
      </c>
      <c r="T1324" s="7">
        <f>ROUND('Sheet1 (4)'!Z1330/100,2)</f>
        <v>0.11</v>
      </c>
      <c r="U1324" s="7">
        <f>ROUND('Sheet1 (4)'!AA1330/100,2)</f>
        <v>0.09</v>
      </c>
      <c r="V1324" s="1" t="str">
        <f>'Sheet1 (4)'!AB1330&amp;".T"</f>
        <v>7725.T</v>
      </c>
      <c r="W1324">
        <f>ROUND('Sheet1 (4)'!AC1330,2)</f>
        <v>30.32</v>
      </c>
      <c r="X1324">
        <f>ROUND('Sheet1 (4)'!AD1330,2)</f>
        <v>1.36</v>
      </c>
      <c r="Y1324" t="str">
        <f>_xlfn.XLOOKUP('Sheet1 (4)'!AB1330,'Sheet1 (3)'!B:B,'Sheet1 (3)'!D:D,"",0)</f>
        <v>プライム</v>
      </c>
    </row>
    <row r="1325" spans="1:25" x14ac:dyDescent="0.2">
      <c r="A1325">
        <v>1324</v>
      </c>
      <c r="B1325" s="1" t="str">
        <f>_xlfn.XLOOKUP('Sheet1 (4)'!AB1331,'Sheet1 (3)'!B:B,'Sheet1 (3)'!C:C,"",0)</f>
        <v>インターファクトリー</v>
      </c>
      <c r="C1325" s="1" t="str">
        <f>_xlfn.XLOOKUP('Sheet1 (4)'!AB1331,'Sheet1 (3)'!B:B,'Sheet1 (3)'!F:F,"",0)</f>
        <v>情報・通信業</v>
      </c>
      <c r="D1325" s="1">
        <f>ROUND('Sheet1 (4)'!E1331/100000000,2)</f>
        <v>0.04</v>
      </c>
      <c r="E1325" s="1">
        <f>ROUND('Sheet1 (4)'!F1331/100,2)</f>
        <v>2.09</v>
      </c>
      <c r="F1325" s="1">
        <f>ROUND('Sheet1 (4)'!G1331/100,2)</f>
        <v>0.37</v>
      </c>
      <c r="G1325" s="1">
        <f>ROUND('Sheet1 (4)'!H1331/100,2)</f>
        <v>0.54</v>
      </c>
      <c r="H1325" s="1">
        <f>ROUND('Sheet1 (4)'!I1331/100,2)</f>
        <v>-0.25</v>
      </c>
      <c r="I1325" s="1">
        <f>ROUND('Sheet1 (4)'!J1331/100,2)</f>
        <v>1.96</v>
      </c>
      <c r="J1325" s="1" t="e">
        <f>ROUND('Sheet1 (4)'!K1331/100,2)</f>
        <v>#VALUE!</v>
      </c>
      <c r="K1325" s="1" t="e">
        <f>ROUND('Sheet1 (4)'!L1331/100,2)</f>
        <v>#VALUE!</v>
      </c>
      <c r="L1325" s="4">
        <f>ROUND(('Sheet1 (4)'!M1331+'Sheet1 (4)'!R1331)/100,2)</f>
        <v>0.52</v>
      </c>
      <c r="M1325" s="4">
        <f>ROUND(('Sheet1 (4)'!N1331+'Sheet1 (4)'!S1331)/100,2)</f>
        <v>-3.61</v>
      </c>
      <c r="N1325" s="4">
        <f>ROUND(('Sheet1 (4)'!O1331+'Sheet1 (4)'!T1331)/100,2)</f>
        <v>-2.62</v>
      </c>
      <c r="O1325" s="4">
        <f>ROUND(('Sheet1 (4)'!P1331+'Sheet1 (4)'!U1331)/100,2)</f>
        <v>-0.94</v>
      </c>
      <c r="P1325" s="4">
        <f>ROUND(('Sheet1 (4)'!Q1331+'Sheet1 (4)'!V1331)/100,2)</f>
        <v>2.0099999999999998</v>
      </c>
      <c r="Q1325" s="7">
        <f>ROUND('Sheet1 (4)'!W1331/100,2)</f>
        <v>0.21</v>
      </c>
      <c r="R1325" s="7">
        <f>ROUND('Sheet1 (4)'!X1331/100,2)</f>
        <v>0.02</v>
      </c>
      <c r="S1325" s="7">
        <f>ROUND('Sheet1 (4)'!Y1331/100,2)</f>
        <v>0.02</v>
      </c>
      <c r="T1325" s="7">
        <f>ROUND('Sheet1 (4)'!Z1331/100,2)</f>
        <v>-0.03</v>
      </c>
      <c r="U1325" s="7">
        <f>ROUND('Sheet1 (4)'!AA1331/100,2)</f>
        <v>0.12</v>
      </c>
      <c r="V1325" s="1" t="str">
        <f>'Sheet1 (4)'!AB1331&amp;".T"</f>
        <v>4057.T</v>
      </c>
      <c r="W1325">
        <f>ROUND('Sheet1 (4)'!AC1331,2)</f>
        <v>11.84</v>
      </c>
      <c r="X1325">
        <f>ROUND('Sheet1 (4)'!AD1331,2)</f>
        <v>1.48</v>
      </c>
      <c r="Y1325" t="str">
        <f>_xlfn.XLOOKUP('Sheet1 (4)'!AB1331,'Sheet1 (3)'!B:B,'Sheet1 (3)'!D:D,"",0)</f>
        <v>グロース</v>
      </c>
    </row>
    <row r="1326" spans="1:25" x14ac:dyDescent="0.2">
      <c r="A1326">
        <v>1325</v>
      </c>
      <c r="B1326" s="1" t="str">
        <f>_xlfn.XLOOKUP('Sheet1 (4)'!AB1332,'Sheet1 (3)'!B:B,'Sheet1 (3)'!C:C,"",0)</f>
        <v>インターグ</v>
      </c>
      <c r="C1326" s="1" t="str">
        <f>_xlfn.XLOOKUP('Sheet1 (4)'!AB1332,'Sheet1 (3)'!B:B,'Sheet1 (3)'!F:F,"",0)</f>
        <v>サービス業</v>
      </c>
      <c r="D1326" s="1">
        <f>ROUND('Sheet1 (4)'!E1332/100000000,2)</f>
        <v>0.02</v>
      </c>
      <c r="E1326" s="1" t="e">
        <f>ROUND('Sheet1 (4)'!F1332/100,2)</f>
        <v>#VALUE!</v>
      </c>
      <c r="F1326" s="1" t="e">
        <f>ROUND('Sheet1 (4)'!G1332/100,2)</f>
        <v>#VALUE!</v>
      </c>
      <c r="G1326" s="1">
        <f>ROUND('Sheet1 (4)'!H1332/100,2)</f>
        <v>2.12</v>
      </c>
      <c r="H1326" s="1">
        <f>ROUND('Sheet1 (4)'!I1332/100,2)</f>
        <v>1.34</v>
      </c>
      <c r="I1326" s="1">
        <f>ROUND('Sheet1 (4)'!J1332/100,2)</f>
        <v>1.82</v>
      </c>
      <c r="J1326" s="1" t="e">
        <f>ROUND('Sheet1 (4)'!K1332/100,2)</f>
        <v>#VALUE!</v>
      </c>
      <c r="K1326" s="1" t="e">
        <f>ROUND('Sheet1 (4)'!L1332/100,2)</f>
        <v>#VALUE!</v>
      </c>
      <c r="L1326" s="4" t="e">
        <f>ROUND(('Sheet1 (4)'!M1332+'Sheet1 (4)'!R1332)/100,2)</f>
        <v>#VALUE!</v>
      </c>
      <c r="M1326" s="4" t="e">
        <f>ROUND(('Sheet1 (4)'!N1332+'Sheet1 (4)'!S1332)/100,2)</f>
        <v>#VALUE!</v>
      </c>
      <c r="N1326" s="4" t="e">
        <f>ROUND(('Sheet1 (4)'!O1332+'Sheet1 (4)'!T1332)/100,2)</f>
        <v>#VALUE!</v>
      </c>
      <c r="O1326" s="4" t="e">
        <f>ROUND(('Sheet1 (4)'!P1332+'Sheet1 (4)'!U1332)/100,2)</f>
        <v>#VALUE!</v>
      </c>
      <c r="P1326" s="4">
        <f>ROUND(('Sheet1 (4)'!Q1332+'Sheet1 (4)'!V1332)/100,2)</f>
        <v>4.09</v>
      </c>
      <c r="Q1326" s="7" t="e">
        <f>ROUND('Sheet1 (4)'!W1332/100,2)</f>
        <v>#VALUE!</v>
      </c>
      <c r="R1326" s="7" t="e">
        <f>ROUND('Sheet1 (4)'!X1332/100,2)</f>
        <v>#VALUE!</v>
      </c>
      <c r="S1326" s="7" t="e">
        <f>ROUND('Sheet1 (4)'!Y1332/100,2)</f>
        <v>#VALUE!</v>
      </c>
      <c r="T1326" s="7">
        <f>ROUND('Sheet1 (4)'!Z1332/100,2)</f>
        <v>0.43</v>
      </c>
      <c r="U1326" s="7">
        <f>ROUND('Sheet1 (4)'!AA1332/100,2)</f>
        <v>0.3</v>
      </c>
      <c r="V1326" s="1" t="str">
        <f>'Sheet1 (4)'!AB1332&amp;".T"</f>
        <v>279A.T</v>
      </c>
      <c r="W1326">
        <f>ROUND('Sheet1 (4)'!AC1332,2)</f>
        <v>23.31</v>
      </c>
      <c r="X1326" t="e">
        <f>ROUND('Sheet1 (4)'!AD1332,2)</f>
        <v>#VALUE!</v>
      </c>
      <c r="Y1326" t="str">
        <f>_xlfn.XLOOKUP('Sheet1 (4)'!AB1332,'Sheet1 (3)'!B:B,'Sheet1 (3)'!D:D,"",0)</f>
        <v>PRO Market</v>
      </c>
    </row>
    <row r="1327" spans="1:25" x14ac:dyDescent="0.2">
      <c r="A1327">
        <v>1326</v>
      </c>
      <c r="B1327" s="1" t="str">
        <f>_xlfn.XLOOKUP('Sheet1 (4)'!AB1333,'Sheet1 (3)'!B:B,'Sheet1 (3)'!C:C,"",0)</f>
        <v>インターライフホールディングス</v>
      </c>
      <c r="C1327" s="1" t="str">
        <f>_xlfn.XLOOKUP('Sheet1 (4)'!AB1333,'Sheet1 (3)'!B:B,'Sheet1 (3)'!F:F,"",0)</f>
        <v>建設業</v>
      </c>
      <c r="D1327" s="1">
        <f>ROUND('Sheet1 (4)'!E1333/100000000,2)</f>
        <v>0.16</v>
      </c>
      <c r="E1327" s="1">
        <f>ROUND('Sheet1 (4)'!F1333/100,2)</f>
        <v>1.84</v>
      </c>
      <c r="F1327" s="1">
        <f>ROUND('Sheet1 (4)'!G1333/100,2)</f>
        <v>0.43</v>
      </c>
      <c r="G1327" s="1">
        <f>ROUND('Sheet1 (4)'!H1333/100,2)</f>
        <v>1.68</v>
      </c>
      <c r="H1327" s="1">
        <f>ROUND('Sheet1 (4)'!I1333/100,2)</f>
        <v>2.71</v>
      </c>
      <c r="I1327" s="1">
        <f>ROUND('Sheet1 (4)'!J1333/100,2)</f>
        <v>8.75</v>
      </c>
      <c r="J1327" s="1" t="e">
        <f>ROUND('Sheet1 (4)'!K1333/100,2)</f>
        <v>#VALUE!</v>
      </c>
      <c r="K1327" s="1" t="e">
        <f>ROUND('Sheet1 (4)'!L1333/100,2)</f>
        <v>#VALUE!</v>
      </c>
      <c r="L1327" s="4">
        <f>ROUND(('Sheet1 (4)'!M1333+'Sheet1 (4)'!R1333)/100,2)</f>
        <v>6.74</v>
      </c>
      <c r="M1327" s="4">
        <f>ROUND(('Sheet1 (4)'!N1333+'Sheet1 (4)'!S1333)/100,2)</f>
        <v>-3.56</v>
      </c>
      <c r="N1327" s="4">
        <f>ROUND(('Sheet1 (4)'!O1333+'Sheet1 (4)'!T1333)/100,2)</f>
        <v>2.8</v>
      </c>
      <c r="O1327" s="4">
        <f>ROUND(('Sheet1 (4)'!P1333+'Sheet1 (4)'!U1333)/100,2)</f>
        <v>-6.79</v>
      </c>
      <c r="P1327" s="4">
        <f>ROUND(('Sheet1 (4)'!Q1333+'Sheet1 (4)'!V1333)/100,2)</f>
        <v>3.34</v>
      </c>
      <c r="Q1327" s="7">
        <f>ROUND('Sheet1 (4)'!W1333/100,2)</f>
        <v>0.03</v>
      </c>
      <c r="R1327" s="7">
        <f>ROUND('Sheet1 (4)'!X1333/100,2)</f>
        <v>0.02</v>
      </c>
      <c r="S1327" s="7">
        <f>ROUND('Sheet1 (4)'!Y1333/100,2)</f>
        <v>0.05</v>
      </c>
      <c r="T1327" s="7">
        <f>ROUND('Sheet1 (4)'!Z1333/100,2)</f>
        <v>0.11</v>
      </c>
      <c r="U1327" s="7">
        <f>ROUND('Sheet1 (4)'!AA1333/100,2)</f>
        <v>0.18</v>
      </c>
      <c r="V1327" s="1" t="str">
        <f>'Sheet1 (4)'!AB1333&amp;".T"</f>
        <v>1418.T</v>
      </c>
      <c r="W1327">
        <f>ROUND('Sheet1 (4)'!AC1333,2)</f>
        <v>8.8000000000000007</v>
      </c>
      <c r="X1327">
        <f>ROUND('Sheet1 (4)'!AD1333,2)</f>
        <v>1.86</v>
      </c>
      <c r="Y1327" t="str">
        <f>_xlfn.XLOOKUP('Sheet1 (4)'!AB1333,'Sheet1 (3)'!B:B,'Sheet1 (3)'!D:D,"",0)</f>
        <v>スタンダード</v>
      </c>
    </row>
    <row r="1328" spans="1:25" x14ac:dyDescent="0.2">
      <c r="A1328">
        <v>1327</v>
      </c>
      <c r="B1328" s="1" t="str">
        <f>_xlfn.XLOOKUP('Sheet1 (4)'!AB1334,'Sheet1 (3)'!B:B,'Sheet1 (3)'!C:C,"",0)</f>
        <v>インターメスティック</v>
      </c>
      <c r="C1328" s="1" t="str">
        <f>_xlfn.XLOOKUP('Sheet1 (4)'!AB1334,'Sheet1 (3)'!B:B,'Sheet1 (3)'!F:F,"",0)</f>
        <v>小売業</v>
      </c>
      <c r="D1328" s="1">
        <f>ROUND('Sheet1 (4)'!E1334/100000000,2)</f>
        <v>0.31</v>
      </c>
      <c r="E1328" s="1" t="e">
        <f>ROUND('Sheet1 (4)'!F1334/100,2)</f>
        <v>#VALUE!</v>
      </c>
      <c r="F1328" s="1">
        <f>ROUND('Sheet1 (4)'!G1334/100,2)</f>
        <v>28.48</v>
      </c>
      <c r="G1328" s="1">
        <f>ROUND('Sheet1 (4)'!H1334/100,2)</f>
        <v>34.979999999999997</v>
      </c>
      <c r="H1328" s="1">
        <f>ROUND('Sheet1 (4)'!I1334/100,2)</f>
        <v>50.12</v>
      </c>
      <c r="I1328" s="1">
        <f>ROUND('Sheet1 (4)'!J1334/100,2)</f>
        <v>50.12</v>
      </c>
      <c r="J1328" s="1">
        <f>ROUND('Sheet1 (4)'!K1334/100,2)</f>
        <v>62.83</v>
      </c>
      <c r="K1328" s="1">
        <f>ROUND('Sheet1 (4)'!L1334/100,2)</f>
        <v>72.83</v>
      </c>
      <c r="L1328" s="4" t="e">
        <f>ROUND(('Sheet1 (4)'!M1334+'Sheet1 (4)'!R1334)/100,2)</f>
        <v>#VALUE!</v>
      </c>
      <c r="M1328" s="4" t="e">
        <f>ROUND(('Sheet1 (4)'!N1334+'Sheet1 (4)'!S1334)/100,2)</f>
        <v>#VALUE!</v>
      </c>
      <c r="N1328" s="4" t="e">
        <f>ROUND(('Sheet1 (4)'!O1334+'Sheet1 (4)'!T1334)/100,2)</f>
        <v>#VALUE!</v>
      </c>
      <c r="O1328" s="4">
        <f>ROUND(('Sheet1 (4)'!P1334+'Sheet1 (4)'!U1334)/100,2)</f>
        <v>46.88</v>
      </c>
      <c r="P1328" s="4">
        <f>ROUND(('Sheet1 (4)'!Q1334+'Sheet1 (4)'!V1334)/100,2)</f>
        <v>46.88</v>
      </c>
      <c r="Q1328" s="7" t="e">
        <f>ROUND('Sheet1 (4)'!W1334/100,2)</f>
        <v>#VALUE!</v>
      </c>
      <c r="R1328" s="7" t="e">
        <f>ROUND('Sheet1 (4)'!X1334/100,2)</f>
        <v>#VALUE!</v>
      </c>
      <c r="S1328" s="7">
        <f>ROUND('Sheet1 (4)'!Y1334/100,2)</f>
        <v>0.49</v>
      </c>
      <c r="T1328" s="7">
        <f>ROUND('Sheet1 (4)'!Z1334/100,2)</f>
        <v>0.24</v>
      </c>
      <c r="U1328" s="7">
        <f>ROUND('Sheet1 (4)'!AA1334/100,2)</f>
        <v>0.24</v>
      </c>
      <c r="V1328" s="1" t="str">
        <f>'Sheet1 (4)'!AB1334&amp;".T"</f>
        <v>262A.T</v>
      </c>
      <c r="W1328">
        <f>ROUND('Sheet1 (4)'!AC1334,2)</f>
        <v>15.5</v>
      </c>
      <c r="X1328">
        <f>ROUND('Sheet1 (4)'!AD1334,2)</f>
        <v>2.69</v>
      </c>
      <c r="Y1328" t="str">
        <f>_xlfn.XLOOKUP('Sheet1 (4)'!AB1334,'Sheet1 (3)'!B:B,'Sheet1 (3)'!D:D,"",0)</f>
        <v>プライム</v>
      </c>
    </row>
    <row r="1329" spans="1:25" x14ac:dyDescent="0.2">
      <c r="A1329">
        <v>1328</v>
      </c>
      <c r="B1329" s="1" t="str">
        <f>_xlfn.XLOOKUP('Sheet1 (4)'!AB1335,'Sheet1 (3)'!B:B,'Sheet1 (3)'!C:C,"",0)</f>
        <v>ＩＣＤＡホールディングス</v>
      </c>
      <c r="C1329" s="1" t="str">
        <f>_xlfn.XLOOKUP('Sheet1 (4)'!AB1335,'Sheet1 (3)'!B:B,'Sheet1 (3)'!F:F,"",0)</f>
        <v>小売業</v>
      </c>
      <c r="D1329" s="1">
        <f>ROUND('Sheet1 (4)'!E1335/100000000,2)</f>
        <v>0.02</v>
      </c>
      <c r="E1329" s="1">
        <f>ROUND('Sheet1 (4)'!F1335/100,2)</f>
        <v>14.61</v>
      </c>
      <c r="F1329" s="1">
        <f>ROUND('Sheet1 (4)'!G1335/100,2)</f>
        <v>15.42</v>
      </c>
      <c r="G1329" s="1">
        <f>ROUND('Sheet1 (4)'!H1335/100,2)</f>
        <v>13.73</v>
      </c>
      <c r="H1329" s="1">
        <f>ROUND('Sheet1 (4)'!I1335/100,2)</f>
        <v>17.97</v>
      </c>
      <c r="I1329" s="1">
        <f>ROUND('Sheet1 (4)'!J1335/100,2)</f>
        <v>18.13</v>
      </c>
      <c r="J1329" s="1" t="e">
        <f>ROUND('Sheet1 (4)'!K1335/100,2)</f>
        <v>#VALUE!</v>
      </c>
      <c r="K1329" s="1" t="e">
        <f>ROUND('Sheet1 (4)'!L1335/100,2)</f>
        <v>#VALUE!</v>
      </c>
      <c r="L1329" s="4">
        <f>ROUND(('Sheet1 (4)'!M1335+'Sheet1 (4)'!R1335)/100,2)</f>
        <v>12.49</v>
      </c>
      <c r="M1329" s="4">
        <f>ROUND(('Sheet1 (4)'!N1335+'Sheet1 (4)'!S1335)/100,2)</f>
        <v>2.95</v>
      </c>
      <c r="N1329" s="4">
        <f>ROUND(('Sheet1 (4)'!O1335+'Sheet1 (4)'!T1335)/100,2)</f>
        <v>9.25</v>
      </c>
      <c r="O1329" s="4">
        <f>ROUND(('Sheet1 (4)'!P1335+'Sheet1 (4)'!U1335)/100,2)</f>
        <v>-16.16</v>
      </c>
      <c r="P1329" s="4">
        <f>ROUND(('Sheet1 (4)'!Q1335+'Sheet1 (4)'!V1335)/100,2)</f>
        <v>23.19</v>
      </c>
      <c r="Q1329" s="7">
        <f>ROUND('Sheet1 (4)'!W1335/100,2)</f>
        <v>0.13</v>
      </c>
      <c r="R1329" s="7">
        <f>ROUND('Sheet1 (4)'!X1335/100,2)</f>
        <v>0.14000000000000001</v>
      </c>
      <c r="S1329" s="7">
        <f>ROUND('Sheet1 (4)'!Y1335/100,2)</f>
        <v>0.11</v>
      </c>
      <c r="T1329" s="7">
        <f>ROUND('Sheet1 (4)'!Z1335/100,2)</f>
        <v>0.11</v>
      </c>
      <c r="U1329" s="7">
        <f>ROUND('Sheet1 (4)'!AA1335/100,2)</f>
        <v>0.13</v>
      </c>
      <c r="V1329" s="1" t="str">
        <f>'Sheet1 (4)'!AB1335&amp;".T"</f>
        <v>3184.T</v>
      </c>
      <c r="W1329">
        <f>ROUND('Sheet1 (4)'!AC1335,2)</f>
        <v>7.47</v>
      </c>
      <c r="X1329">
        <f>ROUND('Sheet1 (4)'!AD1335,2)</f>
        <v>0.87</v>
      </c>
      <c r="Y1329" t="str">
        <f>_xlfn.XLOOKUP('Sheet1 (4)'!AB1335,'Sheet1 (3)'!B:B,'Sheet1 (3)'!D:D,"",0)</f>
        <v>スタンダード</v>
      </c>
    </row>
    <row r="1330" spans="1:25" x14ac:dyDescent="0.2">
      <c r="A1330">
        <v>1329</v>
      </c>
      <c r="B1330" s="1" t="str">
        <f>_xlfn.XLOOKUP('Sheet1 (4)'!AB1336,'Sheet1 (3)'!B:B,'Sheet1 (3)'!C:C,"",0)</f>
        <v>インターネットインフィニティー</v>
      </c>
      <c r="C1330" s="1" t="str">
        <f>_xlfn.XLOOKUP('Sheet1 (4)'!AB1336,'Sheet1 (3)'!B:B,'Sheet1 (3)'!F:F,"",0)</f>
        <v>サービス業</v>
      </c>
      <c r="D1330" s="1">
        <f>ROUND('Sheet1 (4)'!E1336/100000000,2)</f>
        <v>0.05</v>
      </c>
      <c r="E1330" s="1" t="e">
        <f>ROUND('Sheet1 (4)'!F1336/100,2)</f>
        <v>#VALUE!</v>
      </c>
      <c r="F1330" s="1">
        <f>ROUND('Sheet1 (4)'!G1336/100,2)</f>
        <v>1.56</v>
      </c>
      <c r="G1330" s="1">
        <f>ROUND('Sheet1 (4)'!H1336/100,2)</f>
        <v>0.99</v>
      </c>
      <c r="H1330" s="1">
        <f>ROUND('Sheet1 (4)'!I1336/100,2)</f>
        <v>2.2999999999999998</v>
      </c>
      <c r="I1330" s="1">
        <f>ROUND('Sheet1 (4)'!J1336/100,2)</f>
        <v>4.01</v>
      </c>
      <c r="J1330" s="1">
        <f>ROUND('Sheet1 (4)'!K1336/100,2)</f>
        <v>5.3</v>
      </c>
      <c r="K1330" s="1">
        <f>ROUND('Sheet1 (4)'!L1336/100,2)</f>
        <v>6</v>
      </c>
      <c r="L1330" s="4" t="e">
        <f>ROUND(('Sheet1 (4)'!M1336+'Sheet1 (4)'!R1336)/100,2)</f>
        <v>#VALUE!</v>
      </c>
      <c r="M1330" s="4">
        <f>ROUND(('Sheet1 (4)'!N1336+'Sheet1 (4)'!S1336)/100,2)</f>
        <v>0.35</v>
      </c>
      <c r="N1330" s="4">
        <f>ROUND(('Sheet1 (4)'!O1336+'Sheet1 (4)'!T1336)/100,2)</f>
        <v>0.01</v>
      </c>
      <c r="O1330" s="4">
        <f>ROUND(('Sheet1 (4)'!P1336+'Sheet1 (4)'!U1336)/100,2)</f>
        <v>3.94</v>
      </c>
      <c r="P1330" s="4">
        <f>ROUND(('Sheet1 (4)'!Q1336+'Sheet1 (4)'!V1336)/100,2)</f>
        <v>2.4</v>
      </c>
      <c r="Q1330" s="7" t="e">
        <f>ROUND('Sheet1 (4)'!W1336/100,2)</f>
        <v>#VALUE!</v>
      </c>
      <c r="R1330" s="7" t="e">
        <f>ROUND('Sheet1 (4)'!X1336/100,2)</f>
        <v>#VALUE!</v>
      </c>
      <c r="S1330" s="7">
        <f>ROUND('Sheet1 (4)'!Y1336/100,2)</f>
        <v>0.03</v>
      </c>
      <c r="T1330" s="7">
        <f>ROUND('Sheet1 (4)'!Z1336/100,2)</f>
        <v>0.1</v>
      </c>
      <c r="U1330" s="7">
        <f>ROUND('Sheet1 (4)'!AA1336/100,2)</f>
        <v>0.17</v>
      </c>
      <c r="V1330" s="1" t="str">
        <f>'Sheet1 (4)'!AB1336&amp;".T"</f>
        <v>6545.T</v>
      </c>
      <c r="W1330">
        <f>ROUND('Sheet1 (4)'!AC1336,2)</f>
        <v>15.4</v>
      </c>
      <c r="X1330">
        <f>ROUND('Sheet1 (4)'!AD1336,2)</f>
        <v>2.17</v>
      </c>
      <c r="Y1330" t="str">
        <f>_xlfn.XLOOKUP('Sheet1 (4)'!AB1336,'Sheet1 (3)'!B:B,'Sheet1 (3)'!D:D,"",0)</f>
        <v>グロース</v>
      </c>
    </row>
    <row r="1331" spans="1:25" x14ac:dyDescent="0.2">
      <c r="A1331">
        <v>1330</v>
      </c>
      <c r="B1331" s="1" t="str">
        <f>_xlfn.XLOOKUP('Sheet1 (4)'!AB1337,'Sheet1 (3)'!B:B,'Sheet1 (3)'!C:C,"",0)</f>
        <v>インターネットイニシアティブ</v>
      </c>
      <c r="C1331" s="1" t="str">
        <f>_xlfn.XLOOKUP('Sheet1 (4)'!AB1337,'Sheet1 (3)'!B:B,'Sheet1 (3)'!F:F,"",0)</f>
        <v>情報・通信業</v>
      </c>
      <c r="D1331" s="1">
        <f>ROUND('Sheet1 (4)'!E1337/100000000,2)</f>
        <v>1.77</v>
      </c>
      <c r="E1331" s="1">
        <f>ROUND('Sheet1 (4)'!F1337/100,2)</f>
        <v>147.97</v>
      </c>
      <c r="F1331" s="1">
        <f>ROUND('Sheet1 (4)'!G1337/100,2)</f>
        <v>236.85</v>
      </c>
      <c r="G1331" s="1">
        <f>ROUND('Sheet1 (4)'!H1337/100,2)</f>
        <v>270.33999999999997</v>
      </c>
      <c r="H1331" s="1">
        <f>ROUND('Sheet1 (4)'!I1337/100,2)</f>
        <v>290.87</v>
      </c>
      <c r="I1331" s="1">
        <f>ROUND('Sheet1 (4)'!J1337/100,2)</f>
        <v>301.23</v>
      </c>
      <c r="J1331" s="1">
        <f>ROUND('Sheet1 (4)'!K1337/100,2)</f>
        <v>365.08</v>
      </c>
      <c r="K1331" s="1">
        <f>ROUND('Sheet1 (4)'!L1337/100,2)</f>
        <v>421.79</v>
      </c>
      <c r="L1331" s="4">
        <f>ROUND(('Sheet1 (4)'!M1337+'Sheet1 (4)'!R1337)/100,2)</f>
        <v>273.29000000000002</v>
      </c>
      <c r="M1331" s="4">
        <f>ROUND(('Sheet1 (4)'!N1337+'Sheet1 (4)'!S1337)/100,2)</f>
        <v>317.33999999999997</v>
      </c>
      <c r="N1331" s="4">
        <f>ROUND(('Sheet1 (4)'!O1337+'Sheet1 (4)'!T1337)/100,2)</f>
        <v>201.43</v>
      </c>
      <c r="O1331" s="4">
        <f>ROUND(('Sheet1 (4)'!P1337+'Sheet1 (4)'!U1337)/100,2)</f>
        <v>228.53</v>
      </c>
      <c r="P1331" s="4">
        <f>ROUND(('Sheet1 (4)'!Q1337+'Sheet1 (4)'!V1337)/100,2)</f>
        <v>67.790000000000006</v>
      </c>
      <c r="Q1331" s="7">
        <f>ROUND('Sheet1 (4)'!W1337/100,2)</f>
        <v>0.11</v>
      </c>
      <c r="R1331" s="7">
        <f>ROUND('Sheet1 (4)'!X1337/100,2)</f>
        <v>0.16</v>
      </c>
      <c r="S1331" s="7">
        <f>ROUND('Sheet1 (4)'!Y1337/100,2)</f>
        <v>0.17</v>
      </c>
      <c r="T1331" s="7">
        <f>ROUND('Sheet1 (4)'!Z1337/100,2)</f>
        <v>0.16</v>
      </c>
      <c r="U1331" s="7">
        <f>ROUND('Sheet1 (4)'!AA1337/100,2)</f>
        <v>0.15</v>
      </c>
      <c r="V1331" s="1" t="str">
        <f>'Sheet1 (4)'!AB1337&amp;".T"</f>
        <v>3774.T</v>
      </c>
      <c r="W1331">
        <f>ROUND('Sheet1 (4)'!AC1337,2)</f>
        <v>22.96</v>
      </c>
      <c r="X1331" t="e">
        <f>ROUND('Sheet1 (4)'!AD1337,2)</f>
        <v>#VALUE!</v>
      </c>
      <c r="Y1331" t="str">
        <f>_xlfn.XLOOKUP('Sheet1 (4)'!AB1337,'Sheet1 (3)'!B:B,'Sheet1 (3)'!D:D,"",0)</f>
        <v>プライム</v>
      </c>
    </row>
    <row r="1332" spans="1:25" x14ac:dyDescent="0.2">
      <c r="A1332">
        <v>1331</v>
      </c>
      <c r="B1332" s="1" t="str">
        <f>_xlfn.XLOOKUP('Sheet1 (4)'!AB1338,'Sheet1 (3)'!B:B,'Sheet1 (3)'!C:C,"",0)</f>
        <v>アイビーシー</v>
      </c>
      <c r="C1332" s="1" t="str">
        <f>_xlfn.XLOOKUP('Sheet1 (4)'!AB1338,'Sheet1 (3)'!B:B,'Sheet1 (3)'!F:F,"",0)</f>
        <v>情報・通信業</v>
      </c>
      <c r="D1332" s="1">
        <f>ROUND('Sheet1 (4)'!E1338/100000000,2)</f>
        <v>0.06</v>
      </c>
      <c r="E1332" s="1">
        <f>ROUND('Sheet1 (4)'!F1338/100,2)</f>
        <v>2.84</v>
      </c>
      <c r="F1332" s="1">
        <f>ROUND('Sheet1 (4)'!G1338/100,2)</f>
        <v>-0.36</v>
      </c>
      <c r="G1332" s="1">
        <f>ROUND('Sheet1 (4)'!H1338/100,2)</f>
        <v>2.21</v>
      </c>
      <c r="H1332" s="1">
        <f>ROUND('Sheet1 (4)'!I1338/100,2)</f>
        <v>3.82</v>
      </c>
      <c r="I1332" s="1">
        <f>ROUND('Sheet1 (4)'!J1338/100,2)</f>
        <v>3.82</v>
      </c>
      <c r="J1332" s="1" t="e">
        <f>ROUND('Sheet1 (4)'!K1338/100,2)</f>
        <v>#VALUE!</v>
      </c>
      <c r="K1332" s="1" t="e">
        <f>ROUND('Sheet1 (4)'!L1338/100,2)</f>
        <v>#VALUE!</v>
      </c>
      <c r="L1332" s="4">
        <f>ROUND(('Sheet1 (4)'!M1338+'Sheet1 (4)'!R1338)/100,2)</f>
        <v>1.27</v>
      </c>
      <c r="M1332" s="4">
        <f>ROUND(('Sheet1 (4)'!N1338+'Sheet1 (4)'!S1338)/100,2)</f>
        <v>1.43</v>
      </c>
      <c r="N1332" s="4">
        <f>ROUND(('Sheet1 (4)'!O1338+'Sheet1 (4)'!T1338)/100,2)</f>
        <v>3.55</v>
      </c>
      <c r="O1332" s="4">
        <f>ROUND(('Sheet1 (4)'!P1338+'Sheet1 (4)'!U1338)/100,2)</f>
        <v>5.18</v>
      </c>
      <c r="P1332" s="4">
        <f>ROUND(('Sheet1 (4)'!Q1338+'Sheet1 (4)'!V1338)/100,2)</f>
        <v>5.18</v>
      </c>
      <c r="Q1332" s="7">
        <f>ROUND('Sheet1 (4)'!W1338/100,2)</f>
        <v>0.12</v>
      </c>
      <c r="R1332" s="7">
        <f>ROUND('Sheet1 (4)'!X1338/100,2)</f>
        <v>-0.02</v>
      </c>
      <c r="S1332" s="7">
        <f>ROUND('Sheet1 (4)'!Y1338/100,2)</f>
        <v>0.04</v>
      </c>
      <c r="T1332" s="7">
        <f>ROUND('Sheet1 (4)'!Z1338/100,2)</f>
        <v>0.13</v>
      </c>
      <c r="U1332" s="7">
        <f>ROUND('Sheet1 (4)'!AA1338/100,2)</f>
        <v>0.13</v>
      </c>
      <c r="V1332" s="1" t="str">
        <f>'Sheet1 (4)'!AB1338&amp;".T"</f>
        <v>3920.T</v>
      </c>
      <c r="W1332">
        <f>ROUND('Sheet1 (4)'!AC1338,2)</f>
        <v>13.39</v>
      </c>
      <c r="X1332">
        <f>ROUND('Sheet1 (4)'!AD1338,2)</f>
        <v>2.54</v>
      </c>
      <c r="Y1332" t="str">
        <f>_xlfn.XLOOKUP('Sheet1 (4)'!AB1338,'Sheet1 (3)'!B:B,'Sheet1 (3)'!D:D,"",0)</f>
        <v>スタンダード</v>
      </c>
    </row>
    <row r="1333" spans="1:25" x14ac:dyDescent="0.2">
      <c r="A1333">
        <v>1332</v>
      </c>
      <c r="B1333" s="1" t="str">
        <f>_xlfn.XLOOKUP('Sheet1 (4)'!AB1339,'Sheet1 (3)'!B:B,'Sheet1 (3)'!C:C,"",0)</f>
        <v>インタースペース</v>
      </c>
      <c r="C1333" s="1" t="str">
        <f>_xlfn.XLOOKUP('Sheet1 (4)'!AB1339,'Sheet1 (3)'!B:B,'Sheet1 (3)'!F:F,"",0)</f>
        <v>サービス業</v>
      </c>
      <c r="D1333" s="1">
        <f>ROUND('Sheet1 (4)'!E1339/100000000,2)</f>
        <v>0.06</v>
      </c>
      <c r="E1333" s="1">
        <f>ROUND('Sheet1 (4)'!F1339/100,2)</f>
        <v>4.84</v>
      </c>
      <c r="F1333" s="1">
        <f>ROUND('Sheet1 (4)'!G1339/100,2)</f>
        <v>10.68</v>
      </c>
      <c r="G1333" s="1">
        <f>ROUND('Sheet1 (4)'!H1339/100,2)</f>
        <v>7.92</v>
      </c>
      <c r="H1333" s="1">
        <f>ROUND('Sheet1 (4)'!I1339/100,2)</f>
        <v>5.55</v>
      </c>
      <c r="I1333" s="1">
        <f>ROUND('Sheet1 (4)'!J1339/100,2)</f>
        <v>5.55</v>
      </c>
      <c r="J1333" s="1" t="e">
        <f>ROUND('Sheet1 (4)'!K1339/100,2)</f>
        <v>#VALUE!</v>
      </c>
      <c r="K1333" s="1" t="e">
        <f>ROUND('Sheet1 (4)'!L1339/100,2)</f>
        <v>#VALUE!</v>
      </c>
      <c r="L1333" s="4">
        <f>ROUND(('Sheet1 (4)'!M1339+'Sheet1 (4)'!R1339)/100,2)</f>
        <v>12.37</v>
      </c>
      <c r="M1333" s="4">
        <f>ROUND(('Sheet1 (4)'!N1339+'Sheet1 (4)'!S1339)/100,2)</f>
        <v>9.17</v>
      </c>
      <c r="N1333" s="4">
        <f>ROUND(('Sheet1 (4)'!O1339+'Sheet1 (4)'!T1339)/100,2)</f>
        <v>0.3</v>
      </c>
      <c r="O1333" s="4">
        <f>ROUND(('Sheet1 (4)'!P1339+'Sheet1 (4)'!U1339)/100,2)</f>
        <v>5.04</v>
      </c>
      <c r="P1333" s="4">
        <f>ROUND(('Sheet1 (4)'!Q1339+'Sheet1 (4)'!V1339)/100,2)</f>
        <v>5.04</v>
      </c>
      <c r="Q1333" s="7">
        <f>ROUND('Sheet1 (4)'!W1339/100,2)</f>
        <v>0.08</v>
      </c>
      <c r="R1333" s="7">
        <f>ROUND('Sheet1 (4)'!X1339/100,2)</f>
        <v>0.1</v>
      </c>
      <c r="S1333" s="7">
        <f>ROUND('Sheet1 (4)'!Y1339/100,2)</f>
        <v>0.11</v>
      </c>
      <c r="T1333" s="7">
        <f>ROUND('Sheet1 (4)'!Z1339/100,2)</f>
        <v>0.01</v>
      </c>
      <c r="U1333" s="7">
        <f>ROUND('Sheet1 (4)'!AA1339/100,2)</f>
        <v>0.01</v>
      </c>
      <c r="V1333" s="1" t="str">
        <f>'Sheet1 (4)'!AB1339&amp;".T"</f>
        <v>2122.T</v>
      </c>
      <c r="W1333" t="e">
        <f>ROUND('Sheet1 (4)'!AC1339,2)</f>
        <v>#VALUE!</v>
      </c>
      <c r="X1333">
        <f>ROUND('Sheet1 (4)'!AD1339,2)</f>
        <v>1.37</v>
      </c>
      <c r="Y1333" t="str">
        <f>_xlfn.XLOOKUP('Sheet1 (4)'!AB1339,'Sheet1 (3)'!B:B,'Sheet1 (3)'!D:D,"",0)</f>
        <v>スタンダード</v>
      </c>
    </row>
    <row r="1334" spans="1:25" x14ac:dyDescent="0.2">
      <c r="A1334">
        <v>1333</v>
      </c>
      <c r="B1334" s="1" t="str">
        <f>_xlfn.XLOOKUP('Sheet1 (4)'!AB1340,'Sheet1 (3)'!B:B,'Sheet1 (3)'!C:C,"",0)</f>
        <v>インタートレード</v>
      </c>
      <c r="C1334" s="1" t="str">
        <f>_xlfn.XLOOKUP('Sheet1 (4)'!AB1340,'Sheet1 (3)'!B:B,'Sheet1 (3)'!F:F,"",0)</f>
        <v>情報・通信業</v>
      </c>
      <c r="D1334" s="1">
        <f>ROUND('Sheet1 (4)'!E1340/100000000,2)</f>
        <v>7.0000000000000007E-2</v>
      </c>
      <c r="E1334" s="1">
        <f>ROUND('Sheet1 (4)'!F1340/100,2)</f>
        <v>2.2000000000000002</v>
      </c>
      <c r="F1334" s="1">
        <f>ROUND('Sheet1 (4)'!G1340/100,2)</f>
        <v>2.41</v>
      </c>
      <c r="G1334" s="1">
        <f>ROUND('Sheet1 (4)'!H1340/100,2)</f>
        <v>2</v>
      </c>
      <c r="H1334" s="1">
        <f>ROUND('Sheet1 (4)'!I1340/100,2)</f>
        <v>0.81</v>
      </c>
      <c r="I1334" s="1">
        <f>ROUND('Sheet1 (4)'!J1340/100,2)</f>
        <v>0.81</v>
      </c>
      <c r="J1334" s="1" t="e">
        <f>ROUND('Sheet1 (4)'!K1340/100,2)</f>
        <v>#VALUE!</v>
      </c>
      <c r="K1334" s="1" t="e">
        <f>ROUND('Sheet1 (4)'!L1340/100,2)</f>
        <v>#VALUE!</v>
      </c>
      <c r="L1334" s="4">
        <f>ROUND(('Sheet1 (4)'!M1340+'Sheet1 (4)'!R1340)/100,2)</f>
        <v>1.93</v>
      </c>
      <c r="M1334" s="4">
        <f>ROUND(('Sheet1 (4)'!N1340+'Sheet1 (4)'!S1340)/100,2)</f>
        <v>2.59</v>
      </c>
      <c r="N1334" s="4">
        <f>ROUND(('Sheet1 (4)'!O1340+'Sheet1 (4)'!T1340)/100,2)</f>
        <v>0.67</v>
      </c>
      <c r="O1334" s="4">
        <f>ROUND(('Sheet1 (4)'!P1340+'Sheet1 (4)'!U1340)/100,2)</f>
        <v>-0.43</v>
      </c>
      <c r="P1334" s="4">
        <f>ROUND(('Sheet1 (4)'!Q1340+'Sheet1 (4)'!V1340)/100,2)</f>
        <v>-0.43</v>
      </c>
      <c r="Q1334" s="7">
        <f>ROUND('Sheet1 (4)'!W1340/100,2)</f>
        <v>0.2</v>
      </c>
      <c r="R1334" s="7">
        <f>ROUND('Sheet1 (4)'!X1340/100,2)</f>
        <v>0.15</v>
      </c>
      <c r="S1334" s="7">
        <f>ROUND('Sheet1 (4)'!Y1340/100,2)</f>
        <v>0.03</v>
      </c>
      <c r="T1334" s="7">
        <f>ROUND('Sheet1 (4)'!Z1340/100,2)</f>
        <v>-0.08</v>
      </c>
      <c r="U1334" s="7">
        <f>ROUND('Sheet1 (4)'!AA1340/100,2)</f>
        <v>-0.08</v>
      </c>
      <c r="V1334" s="1" t="str">
        <f>'Sheet1 (4)'!AB1340&amp;".T"</f>
        <v>3747.T</v>
      </c>
      <c r="W1334" t="e">
        <f>ROUND('Sheet1 (4)'!AC1340,2)</f>
        <v>#VALUE!</v>
      </c>
      <c r="X1334">
        <f>ROUND('Sheet1 (4)'!AD1340,2)</f>
        <v>4.87</v>
      </c>
      <c r="Y1334" t="str">
        <f>_xlfn.XLOOKUP('Sheet1 (4)'!AB1340,'Sheet1 (3)'!B:B,'Sheet1 (3)'!D:D,"",0)</f>
        <v>スタンダード</v>
      </c>
    </row>
    <row r="1335" spans="1:25" x14ac:dyDescent="0.2">
      <c r="A1335">
        <v>1334</v>
      </c>
      <c r="B1335" s="1" t="str">
        <f>_xlfn.XLOOKUP('Sheet1 (4)'!AB1341,'Sheet1 (3)'!B:B,'Sheet1 (3)'!C:C,"",0)</f>
        <v>コンフィデンス・インターワークス</v>
      </c>
      <c r="C1335" s="1" t="str">
        <f>_xlfn.XLOOKUP('Sheet1 (4)'!AB1341,'Sheet1 (3)'!B:B,'Sheet1 (3)'!F:F,"",0)</f>
        <v>サービス業</v>
      </c>
      <c r="D1335" s="1">
        <f>ROUND('Sheet1 (4)'!E1341/100000000,2)</f>
        <v>0.06</v>
      </c>
      <c r="E1335" s="1">
        <f>ROUND('Sheet1 (4)'!F1341/100,2)</f>
        <v>6.05</v>
      </c>
      <c r="F1335" s="1">
        <f>ROUND('Sheet1 (4)'!G1341/100,2)</f>
        <v>7.46</v>
      </c>
      <c r="G1335" s="1">
        <f>ROUND('Sheet1 (4)'!H1341/100,2)</f>
        <v>9.33</v>
      </c>
      <c r="H1335" s="1">
        <f>ROUND('Sheet1 (4)'!I1341/100,2)</f>
        <v>11.95</v>
      </c>
      <c r="I1335" s="1">
        <f>ROUND('Sheet1 (4)'!J1341/100,2)</f>
        <v>13.03</v>
      </c>
      <c r="J1335" s="1">
        <f>ROUND('Sheet1 (4)'!K1341/100,2)</f>
        <v>15.98</v>
      </c>
      <c r="K1335" s="1">
        <f>ROUND('Sheet1 (4)'!L1341/100,2)</f>
        <v>19</v>
      </c>
      <c r="L1335" s="4">
        <f>ROUND(('Sheet1 (4)'!M1341+'Sheet1 (4)'!R1341)/100,2)</f>
        <v>4.7699999999999996</v>
      </c>
      <c r="M1335" s="4">
        <f>ROUND(('Sheet1 (4)'!N1341+'Sheet1 (4)'!S1341)/100,2)</f>
        <v>3.97</v>
      </c>
      <c r="N1335" s="4">
        <f>ROUND(('Sheet1 (4)'!O1341+'Sheet1 (4)'!T1341)/100,2)</f>
        <v>6.66</v>
      </c>
      <c r="O1335" s="4">
        <f>ROUND(('Sheet1 (4)'!P1341+'Sheet1 (4)'!U1341)/100,2)</f>
        <v>9.65</v>
      </c>
      <c r="P1335" s="4">
        <f>ROUND(('Sheet1 (4)'!Q1341+'Sheet1 (4)'!V1341)/100,2)</f>
        <v>11.16</v>
      </c>
      <c r="Q1335" s="7">
        <f>ROUND('Sheet1 (4)'!W1341/100,2)</f>
        <v>0.86</v>
      </c>
      <c r="R1335" s="7">
        <f>ROUND('Sheet1 (4)'!X1341/100,2)</f>
        <v>0.46</v>
      </c>
      <c r="S1335" s="7">
        <f>ROUND('Sheet1 (4)'!Y1341/100,2)</f>
        <v>0.34</v>
      </c>
      <c r="T1335" s="7">
        <f>ROUND('Sheet1 (4)'!Z1341/100,2)</f>
        <v>0.18</v>
      </c>
      <c r="U1335" s="7">
        <f>ROUND('Sheet1 (4)'!AA1341/100,2)</f>
        <v>0.18</v>
      </c>
      <c r="V1335" s="1" t="str">
        <f>'Sheet1 (4)'!AB1341&amp;".T"</f>
        <v>7374.T</v>
      </c>
      <c r="W1335">
        <f>ROUND('Sheet1 (4)'!AC1341,2)</f>
        <v>9.9700000000000006</v>
      </c>
      <c r="X1335">
        <f>ROUND('Sheet1 (4)'!AD1341,2)</f>
        <v>1.66</v>
      </c>
      <c r="Y1335" t="str">
        <f>_xlfn.XLOOKUP('Sheet1 (4)'!AB1341,'Sheet1 (3)'!B:B,'Sheet1 (3)'!D:D,"",0)</f>
        <v>グロース</v>
      </c>
    </row>
    <row r="1336" spans="1:25" x14ac:dyDescent="0.2">
      <c r="A1336">
        <v>1335</v>
      </c>
      <c r="B1336" s="1" t="str">
        <f>_xlfn.XLOOKUP('Sheet1 (4)'!AB1342,'Sheet1 (3)'!B:B,'Sheet1 (3)'!C:C,"",0)</f>
        <v>インティメート・マージャー</v>
      </c>
      <c r="C1336" s="1" t="str">
        <f>_xlfn.XLOOKUP('Sheet1 (4)'!AB1342,'Sheet1 (3)'!B:B,'Sheet1 (3)'!F:F,"",0)</f>
        <v>サービス業</v>
      </c>
      <c r="D1336" s="1">
        <f>ROUND('Sheet1 (4)'!E1342/100000000,2)</f>
        <v>0.03</v>
      </c>
      <c r="E1336" s="1">
        <f>ROUND('Sheet1 (4)'!F1342/100,2)</f>
        <v>0.52</v>
      </c>
      <c r="F1336" s="1">
        <f>ROUND('Sheet1 (4)'!G1342/100,2)</f>
        <v>0.94</v>
      </c>
      <c r="G1336" s="1">
        <f>ROUND('Sheet1 (4)'!H1342/100,2)</f>
        <v>1.39</v>
      </c>
      <c r="H1336" s="1">
        <f>ROUND('Sheet1 (4)'!I1342/100,2)</f>
        <v>0.86</v>
      </c>
      <c r="I1336" s="1">
        <f>ROUND('Sheet1 (4)'!J1342/100,2)</f>
        <v>0.86</v>
      </c>
      <c r="J1336" s="1" t="e">
        <f>ROUND('Sheet1 (4)'!K1342/100,2)</f>
        <v>#VALUE!</v>
      </c>
      <c r="K1336" s="1" t="e">
        <f>ROUND('Sheet1 (4)'!L1342/100,2)</f>
        <v>#VALUE!</v>
      </c>
      <c r="L1336" s="4">
        <f>ROUND(('Sheet1 (4)'!M1342+'Sheet1 (4)'!R1342)/100,2)</f>
        <v>1.31</v>
      </c>
      <c r="M1336" s="4">
        <f>ROUND(('Sheet1 (4)'!N1342+'Sheet1 (4)'!S1342)/100,2)</f>
        <v>0.87</v>
      </c>
      <c r="N1336" s="4" t="e">
        <f>ROUND(('Sheet1 (4)'!O1342+'Sheet1 (4)'!T1342)/100,2)</f>
        <v>#VALUE!</v>
      </c>
      <c r="O1336" s="4">
        <f>ROUND(('Sheet1 (4)'!P1342+'Sheet1 (4)'!U1342)/100,2)</f>
        <v>0.09</v>
      </c>
      <c r="P1336" s="4">
        <f>ROUND(('Sheet1 (4)'!Q1342+'Sheet1 (4)'!V1342)/100,2)</f>
        <v>0.09</v>
      </c>
      <c r="Q1336" s="7">
        <f>ROUND('Sheet1 (4)'!W1342/100,2)</f>
        <v>0.02</v>
      </c>
      <c r="R1336" s="7">
        <f>ROUND('Sheet1 (4)'!X1342/100,2)</f>
        <v>0.05</v>
      </c>
      <c r="S1336" s="7">
        <f>ROUND('Sheet1 (4)'!Y1342/100,2)</f>
        <v>7.0000000000000007E-2</v>
      </c>
      <c r="T1336" s="7">
        <f>ROUND('Sheet1 (4)'!Z1342/100,2)</f>
        <v>0.04</v>
      </c>
      <c r="U1336" s="7">
        <f>ROUND('Sheet1 (4)'!AA1342/100,2)</f>
        <v>0.04</v>
      </c>
      <c r="V1336" s="1" t="str">
        <f>'Sheet1 (4)'!AB1342&amp;".T"</f>
        <v>7072.T</v>
      </c>
      <c r="W1336">
        <f>ROUND('Sheet1 (4)'!AC1342,2)</f>
        <v>33.979999999999997</v>
      </c>
      <c r="X1336">
        <f>ROUND('Sheet1 (4)'!AD1342,2)</f>
        <v>2.78</v>
      </c>
      <c r="Y1336" t="str">
        <f>_xlfn.XLOOKUP('Sheet1 (4)'!AB1342,'Sheet1 (3)'!B:B,'Sheet1 (3)'!D:D,"",0)</f>
        <v>グロース</v>
      </c>
    </row>
    <row r="1337" spans="1:25" x14ac:dyDescent="0.2">
      <c r="A1337">
        <v>1336</v>
      </c>
      <c r="B1337" s="1" t="str">
        <f>_xlfn.XLOOKUP('Sheet1 (4)'!AB1343,'Sheet1 (3)'!B:B,'Sheet1 (3)'!C:C,"",0)</f>
        <v>ＩＮＴＬＯＯＰ</v>
      </c>
      <c r="C1337" s="1" t="str">
        <f>_xlfn.XLOOKUP('Sheet1 (4)'!AB1343,'Sheet1 (3)'!B:B,'Sheet1 (3)'!F:F,"",0)</f>
        <v>サービス業</v>
      </c>
      <c r="D1337" s="1">
        <f>ROUND('Sheet1 (4)'!E1343/100000000,2)</f>
        <v>0.09</v>
      </c>
      <c r="E1337" s="1" t="e">
        <f>ROUND('Sheet1 (4)'!F1343/100,2)</f>
        <v>#VALUE!</v>
      </c>
      <c r="F1337" s="1" t="e">
        <f>ROUND('Sheet1 (4)'!G1343/100,2)</f>
        <v>#VALUE!</v>
      </c>
      <c r="G1337" s="1" t="e">
        <f>ROUND('Sheet1 (4)'!H1343/100,2)</f>
        <v>#VALUE!</v>
      </c>
      <c r="H1337" s="1">
        <f>ROUND('Sheet1 (4)'!I1343/100,2)</f>
        <v>15.07</v>
      </c>
      <c r="I1337" s="1">
        <f>ROUND('Sheet1 (4)'!J1343/100,2)</f>
        <v>21.86</v>
      </c>
      <c r="J1337" s="1">
        <f>ROUND('Sheet1 (4)'!K1343/100,2)</f>
        <v>32.450000000000003</v>
      </c>
      <c r="K1337" s="1">
        <f>ROUND('Sheet1 (4)'!L1343/100,2)</f>
        <v>44.75</v>
      </c>
      <c r="L1337" s="4" t="e">
        <f>ROUND(('Sheet1 (4)'!M1343+'Sheet1 (4)'!R1343)/100,2)</f>
        <v>#VALUE!</v>
      </c>
      <c r="M1337" s="4" t="e">
        <f>ROUND(('Sheet1 (4)'!N1343+'Sheet1 (4)'!S1343)/100,2)</f>
        <v>#VALUE!</v>
      </c>
      <c r="N1337" s="4" t="e">
        <f>ROUND(('Sheet1 (4)'!O1343+'Sheet1 (4)'!T1343)/100,2)</f>
        <v>#VALUE!</v>
      </c>
      <c r="O1337" s="4">
        <f>ROUND(('Sheet1 (4)'!P1343+'Sheet1 (4)'!U1343)/100,2)</f>
        <v>4.21</v>
      </c>
      <c r="P1337" s="4">
        <f>ROUND(('Sheet1 (4)'!Q1343+'Sheet1 (4)'!V1343)/100,2)</f>
        <v>-5.1100000000000003</v>
      </c>
      <c r="Q1337" s="7" t="e">
        <f>ROUND('Sheet1 (4)'!W1343/100,2)</f>
        <v>#VALUE!</v>
      </c>
      <c r="R1337" s="7" t="e">
        <f>ROUND('Sheet1 (4)'!X1343/100,2)</f>
        <v>#VALUE!</v>
      </c>
      <c r="S1337" s="7" t="e">
        <f>ROUND('Sheet1 (4)'!Y1343/100,2)</f>
        <v>#VALUE!</v>
      </c>
      <c r="T1337" s="7" t="e">
        <f>ROUND('Sheet1 (4)'!Z1343/100,2)</f>
        <v>#VALUE!</v>
      </c>
      <c r="U1337" s="7">
        <f>ROUND('Sheet1 (4)'!AA1343/100,2)</f>
        <v>0.26</v>
      </c>
      <c r="V1337" s="1" t="str">
        <f>'Sheet1 (4)'!AB1343&amp;".T"</f>
        <v>9556.T</v>
      </c>
      <c r="W1337">
        <f>ROUND('Sheet1 (4)'!AC1343,2)</f>
        <v>14.49</v>
      </c>
      <c r="X1337">
        <f>ROUND('Sheet1 (4)'!AD1343,2)</f>
        <v>6.26</v>
      </c>
      <c r="Y1337" t="str">
        <f>_xlfn.XLOOKUP('Sheet1 (4)'!AB1343,'Sheet1 (3)'!B:B,'Sheet1 (3)'!D:D,"",0)</f>
        <v>グロース</v>
      </c>
    </row>
    <row r="1338" spans="1:25" x14ac:dyDescent="0.2">
      <c r="A1338">
        <v>1337</v>
      </c>
      <c r="B1338" s="1" t="str">
        <f>_xlfn.XLOOKUP('Sheet1 (4)'!AB1344,'Sheet1 (3)'!B:B,'Sheet1 (3)'!C:C,"",0)</f>
        <v>イントランス</v>
      </c>
      <c r="C1338" s="1" t="str">
        <f>_xlfn.XLOOKUP('Sheet1 (4)'!AB1344,'Sheet1 (3)'!B:B,'Sheet1 (3)'!F:F,"",0)</f>
        <v>不動産業</v>
      </c>
      <c r="D1338" s="1">
        <f>ROUND('Sheet1 (4)'!E1344/100000000,2)</f>
        <v>0.46</v>
      </c>
      <c r="E1338" s="1">
        <f>ROUND('Sheet1 (4)'!F1344/100,2)</f>
        <v>-7.76</v>
      </c>
      <c r="F1338" s="1">
        <f>ROUND('Sheet1 (4)'!G1344/100,2)</f>
        <v>1.95</v>
      </c>
      <c r="G1338" s="1">
        <f>ROUND('Sheet1 (4)'!H1344/100,2)</f>
        <v>-4.79</v>
      </c>
      <c r="H1338" s="1">
        <f>ROUND('Sheet1 (4)'!I1344/100,2)</f>
        <v>-1.56</v>
      </c>
      <c r="I1338" s="1">
        <f>ROUND('Sheet1 (4)'!J1344/100,2)</f>
        <v>-3.55</v>
      </c>
      <c r="J1338" s="1" t="e">
        <f>ROUND('Sheet1 (4)'!K1344/100,2)</f>
        <v>#VALUE!</v>
      </c>
      <c r="K1338" s="1" t="e">
        <f>ROUND('Sheet1 (4)'!L1344/100,2)</f>
        <v>#VALUE!</v>
      </c>
      <c r="L1338" s="4">
        <f>ROUND(('Sheet1 (4)'!M1344+'Sheet1 (4)'!R1344)/100,2)</f>
        <v>5.52</v>
      </c>
      <c r="M1338" s="4">
        <f>ROUND(('Sheet1 (4)'!N1344+'Sheet1 (4)'!S1344)/100,2)</f>
        <v>13.92</v>
      </c>
      <c r="N1338" s="4">
        <f>ROUND(('Sheet1 (4)'!O1344+'Sheet1 (4)'!T1344)/100,2)</f>
        <v>-7.35</v>
      </c>
      <c r="O1338" s="4">
        <f>ROUND(('Sheet1 (4)'!P1344+'Sheet1 (4)'!U1344)/100,2)</f>
        <v>3.15</v>
      </c>
      <c r="P1338" s="4">
        <f>ROUND(('Sheet1 (4)'!Q1344+'Sheet1 (4)'!V1344)/100,2)</f>
        <v>-6.29</v>
      </c>
      <c r="Q1338" s="7">
        <f>ROUND('Sheet1 (4)'!W1344/100,2)</f>
        <v>-0.65</v>
      </c>
      <c r="R1338" s="7">
        <f>ROUND('Sheet1 (4)'!X1344/100,2)</f>
        <v>0.14000000000000001</v>
      </c>
      <c r="S1338" s="7">
        <f>ROUND('Sheet1 (4)'!Y1344/100,2)</f>
        <v>-0.53</v>
      </c>
      <c r="T1338" s="7">
        <f>ROUND('Sheet1 (4)'!Z1344/100,2)</f>
        <v>-0.18</v>
      </c>
      <c r="U1338" s="7">
        <f>ROUND('Sheet1 (4)'!AA1344/100,2)</f>
        <v>-0.54</v>
      </c>
      <c r="V1338" s="1" t="str">
        <f>'Sheet1 (4)'!AB1344&amp;".T"</f>
        <v>3237.T</v>
      </c>
      <c r="W1338" t="e">
        <f>ROUND('Sheet1 (4)'!AC1344,2)</f>
        <v>#VALUE!</v>
      </c>
      <c r="X1338">
        <f>ROUND('Sheet1 (4)'!AD1344,2)</f>
        <v>5.39</v>
      </c>
      <c r="Y1338" t="str">
        <f>_xlfn.XLOOKUP('Sheet1 (4)'!AB1344,'Sheet1 (3)'!B:B,'Sheet1 (3)'!D:D,"",0)</f>
        <v>グロース</v>
      </c>
    </row>
    <row r="1339" spans="1:25" x14ac:dyDescent="0.2">
      <c r="A1339">
        <v>1338</v>
      </c>
      <c r="B1339" s="1" t="str">
        <f>_xlfn.XLOOKUP('Sheet1 (4)'!AB1345,'Sheet1 (3)'!B:B,'Sheet1 (3)'!C:C,"",0)</f>
        <v>乾汽船</v>
      </c>
      <c r="C1339" s="1" t="str">
        <f>_xlfn.XLOOKUP('Sheet1 (4)'!AB1345,'Sheet1 (3)'!B:B,'Sheet1 (3)'!F:F,"",0)</f>
        <v>海運業</v>
      </c>
      <c r="D1339" s="1">
        <f>ROUND('Sheet1 (4)'!E1345/100000000,2)</f>
        <v>0.25</v>
      </c>
      <c r="E1339" s="1">
        <f>ROUND('Sheet1 (4)'!F1345/100,2)</f>
        <v>-12.33</v>
      </c>
      <c r="F1339" s="1">
        <f>ROUND('Sheet1 (4)'!G1345/100,2)</f>
        <v>133.66999999999999</v>
      </c>
      <c r="G1339" s="1">
        <f>ROUND('Sheet1 (4)'!H1345/100,2)</f>
        <v>130.68</v>
      </c>
      <c r="H1339" s="1">
        <f>ROUND('Sheet1 (4)'!I1345/100,2)</f>
        <v>16.79</v>
      </c>
      <c r="I1339" s="1">
        <f>ROUND('Sheet1 (4)'!J1345/100,2)</f>
        <v>36.58</v>
      </c>
      <c r="J1339" s="1" t="e">
        <f>ROUND('Sheet1 (4)'!K1345/100,2)</f>
        <v>#VALUE!</v>
      </c>
      <c r="K1339" s="1" t="e">
        <f>ROUND('Sheet1 (4)'!L1345/100,2)</f>
        <v>#VALUE!</v>
      </c>
      <c r="L1339" s="4">
        <f>ROUND(('Sheet1 (4)'!M1345+'Sheet1 (4)'!R1345)/100,2)</f>
        <v>-21.98</v>
      </c>
      <c r="M1339" s="4">
        <f>ROUND(('Sheet1 (4)'!N1345+'Sheet1 (4)'!S1345)/100,2)</f>
        <v>150.26</v>
      </c>
      <c r="N1339" s="4">
        <f>ROUND(('Sheet1 (4)'!O1345+'Sheet1 (4)'!T1345)/100,2)</f>
        <v>60.09</v>
      </c>
      <c r="O1339" s="4">
        <f>ROUND(('Sheet1 (4)'!P1345+'Sheet1 (4)'!U1345)/100,2)</f>
        <v>-39.299999999999997</v>
      </c>
      <c r="P1339" s="4">
        <f>ROUND(('Sheet1 (4)'!Q1345+'Sheet1 (4)'!V1345)/100,2)</f>
        <v>35.81</v>
      </c>
      <c r="Q1339" s="7">
        <f>ROUND('Sheet1 (4)'!W1345/100,2)</f>
        <v>-0.06</v>
      </c>
      <c r="R1339" s="7">
        <f>ROUND('Sheet1 (4)'!X1345/100,2)</f>
        <v>0.49</v>
      </c>
      <c r="S1339" s="7">
        <f>ROUND('Sheet1 (4)'!Y1345/100,2)</f>
        <v>0.31</v>
      </c>
      <c r="T1339" s="7">
        <f>ROUND('Sheet1 (4)'!Z1345/100,2)</f>
        <v>0.04</v>
      </c>
      <c r="U1339" s="7">
        <f>ROUND('Sheet1 (4)'!AA1345/100,2)</f>
        <v>0.15</v>
      </c>
      <c r="V1339" s="1" t="str">
        <f>'Sheet1 (4)'!AB1345&amp;".T"</f>
        <v>9308.T</v>
      </c>
      <c r="W1339">
        <f>ROUND('Sheet1 (4)'!AC1345,2)</f>
        <v>8.8800000000000008</v>
      </c>
      <c r="X1339">
        <f>ROUND('Sheet1 (4)'!AD1345,2)</f>
        <v>1.1100000000000001</v>
      </c>
      <c r="Y1339" t="str">
        <f>_xlfn.XLOOKUP('Sheet1 (4)'!AB1345,'Sheet1 (3)'!B:B,'Sheet1 (3)'!D:D,"",0)</f>
        <v>スタンダード</v>
      </c>
    </row>
    <row r="1340" spans="1:25" x14ac:dyDescent="0.2">
      <c r="A1340">
        <v>1339</v>
      </c>
      <c r="B1340" s="1" t="str">
        <f>_xlfn.XLOOKUP('Sheet1 (4)'!AB1346,'Sheet1 (3)'!B:B,'Sheet1 (3)'!C:C,"",0)</f>
        <v>ｉ‐ｐｌｕｇ</v>
      </c>
      <c r="C1340" s="1" t="str">
        <f>_xlfn.XLOOKUP('Sheet1 (4)'!AB1346,'Sheet1 (3)'!B:B,'Sheet1 (3)'!F:F,"",0)</f>
        <v>情報・通信業</v>
      </c>
      <c r="D1340" s="1">
        <f>ROUND('Sheet1 (4)'!E1346/100000000,2)</f>
        <v>0.04</v>
      </c>
      <c r="E1340" s="1">
        <f>ROUND('Sheet1 (4)'!F1346/100,2)</f>
        <v>3.14</v>
      </c>
      <c r="F1340" s="1">
        <f>ROUND('Sheet1 (4)'!G1346/100,2)</f>
        <v>3.67</v>
      </c>
      <c r="G1340" s="1">
        <f>ROUND('Sheet1 (4)'!H1346/100,2)</f>
        <v>-4.12</v>
      </c>
      <c r="H1340" s="1">
        <f>ROUND('Sheet1 (4)'!I1346/100,2)</f>
        <v>1.39</v>
      </c>
      <c r="I1340" s="1">
        <f>ROUND('Sheet1 (4)'!J1346/100,2)</f>
        <v>5.79</v>
      </c>
      <c r="J1340" s="1" t="e">
        <f>ROUND('Sheet1 (4)'!K1346/100,2)</f>
        <v>#VALUE!</v>
      </c>
      <c r="K1340" s="1" t="e">
        <f>ROUND('Sheet1 (4)'!L1346/100,2)</f>
        <v>#VALUE!</v>
      </c>
      <c r="L1340" s="4">
        <f>ROUND(('Sheet1 (4)'!M1346+'Sheet1 (4)'!R1346)/100,2)</f>
        <v>4.09</v>
      </c>
      <c r="M1340" s="4">
        <f>ROUND(('Sheet1 (4)'!N1346+'Sheet1 (4)'!S1346)/100,2)</f>
        <v>4.99</v>
      </c>
      <c r="N1340" s="4">
        <f>ROUND(('Sheet1 (4)'!O1346+'Sheet1 (4)'!T1346)/100,2)</f>
        <v>-7.43</v>
      </c>
      <c r="O1340" s="4">
        <f>ROUND(('Sheet1 (4)'!P1346+'Sheet1 (4)'!U1346)/100,2)</f>
        <v>2</v>
      </c>
      <c r="P1340" s="4">
        <f>ROUND(('Sheet1 (4)'!Q1346+'Sheet1 (4)'!V1346)/100,2)</f>
        <v>4.67</v>
      </c>
      <c r="Q1340" s="7">
        <f>ROUND('Sheet1 (4)'!W1346/100,2)</f>
        <v>0.35</v>
      </c>
      <c r="R1340" s="7">
        <f>ROUND('Sheet1 (4)'!X1346/100,2)</f>
        <v>0.2</v>
      </c>
      <c r="S1340" s="7">
        <f>ROUND('Sheet1 (4)'!Y1346/100,2)</f>
        <v>-0.41</v>
      </c>
      <c r="T1340" s="7">
        <f>ROUND('Sheet1 (4)'!Z1346/100,2)</f>
        <v>-0.22</v>
      </c>
      <c r="U1340" s="7">
        <f>ROUND('Sheet1 (4)'!AA1346/100,2)</f>
        <v>0.55000000000000004</v>
      </c>
      <c r="V1340" s="1" t="str">
        <f>'Sheet1 (4)'!AB1346&amp;".T"</f>
        <v>4177.T</v>
      </c>
      <c r="W1340">
        <f>ROUND('Sheet1 (4)'!AC1346,2)</f>
        <v>7.06</v>
      </c>
      <c r="X1340">
        <f>ROUND('Sheet1 (4)'!AD1346,2)</f>
        <v>3.75</v>
      </c>
      <c r="Y1340" t="str">
        <f>_xlfn.XLOOKUP('Sheet1 (4)'!AB1346,'Sheet1 (3)'!B:B,'Sheet1 (3)'!D:D,"",0)</f>
        <v>グロース</v>
      </c>
    </row>
    <row r="1341" spans="1:25" x14ac:dyDescent="0.2">
      <c r="A1341">
        <v>1340</v>
      </c>
      <c r="B1341" s="1" t="str">
        <f>_xlfn.XLOOKUP('Sheet1 (4)'!AB1347,'Sheet1 (3)'!B:B,'Sheet1 (3)'!C:C,"",0)</f>
        <v>ＩＰＳホールディングス</v>
      </c>
      <c r="C1341" s="1" t="str">
        <f>_xlfn.XLOOKUP('Sheet1 (4)'!AB1347,'Sheet1 (3)'!B:B,'Sheet1 (3)'!F:F,"",0)</f>
        <v>情報・通信業</v>
      </c>
      <c r="D1341" s="1">
        <f>ROUND('Sheet1 (4)'!E1347/100000000,2)</f>
        <v>0.02</v>
      </c>
      <c r="E1341" s="1">
        <f>ROUND('Sheet1 (4)'!F1347/100,2)</f>
        <v>2.78</v>
      </c>
      <c r="F1341" s="1">
        <f>ROUND('Sheet1 (4)'!G1347/100,2)</f>
        <v>2.42</v>
      </c>
      <c r="G1341" s="1">
        <f>ROUND('Sheet1 (4)'!H1347/100,2)</f>
        <v>3.03</v>
      </c>
      <c r="H1341" s="1">
        <f>ROUND('Sheet1 (4)'!I1347/100,2)</f>
        <v>3.29</v>
      </c>
      <c r="I1341" s="1">
        <f>ROUND('Sheet1 (4)'!J1347/100,2)</f>
        <v>3.63</v>
      </c>
      <c r="J1341" s="1" t="e">
        <f>ROUND('Sheet1 (4)'!K1347/100,2)</f>
        <v>#VALUE!</v>
      </c>
      <c r="K1341" s="1" t="e">
        <f>ROUND('Sheet1 (4)'!L1347/100,2)</f>
        <v>#VALUE!</v>
      </c>
      <c r="L1341" s="4" t="e">
        <f>ROUND(('Sheet1 (4)'!M1347+'Sheet1 (4)'!R1347)/100,2)</f>
        <v>#VALUE!</v>
      </c>
      <c r="M1341" s="4">
        <f>ROUND(('Sheet1 (4)'!N1347+'Sheet1 (4)'!S1347)/100,2)</f>
        <v>-2.4900000000000002</v>
      </c>
      <c r="N1341" s="4">
        <f>ROUND(('Sheet1 (4)'!O1347+'Sheet1 (4)'!T1347)/100,2)</f>
        <v>4.82</v>
      </c>
      <c r="O1341" s="4">
        <f>ROUND(('Sheet1 (4)'!P1347+'Sheet1 (4)'!U1347)/100,2)</f>
        <v>-0.88</v>
      </c>
      <c r="P1341" s="4">
        <f>ROUND(('Sheet1 (4)'!Q1347+'Sheet1 (4)'!V1347)/100,2)</f>
        <v>2.88</v>
      </c>
      <c r="Q1341" s="7">
        <f>ROUND('Sheet1 (4)'!W1347/100,2)</f>
        <v>0.18</v>
      </c>
      <c r="R1341" s="7">
        <f>ROUND('Sheet1 (4)'!X1347/100,2)</f>
        <v>0.15</v>
      </c>
      <c r="S1341" s="7">
        <f>ROUND('Sheet1 (4)'!Y1347/100,2)</f>
        <v>0.17</v>
      </c>
      <c r="T1341" s="7">
        <f>ROUND('Sheet1 (4)'!Z1347/100,2)</f>
        <v>0.16</v>
      </c>
      <c r="U1341" s="7">
        <f>ROUND('Sheet1 (4)'!AA1347/100,2)</f>
        <v>0.17</v>
      </c>
      <c r="V1341" s="1" t="str">
        <f>'Sheet1 (4)'!AB1347&amp;".T"</f>
        <v>4335.T</v>
      </c>
      <c r="W1341">
        <f>ROUND('Sheet1 (4)'!AC1347,2)</f>
        <v>9.06</v>
      </c>
      <c r="X1341">
        <f>ROUND('Sheet1 (4)'!AD1347,2)</f>
        <v>1.61</v>
      </c>
      <c r="Y1341" t="str">
        <f>_xlfn.XLOOKUP('Sheet1 (4)'!AB1347,'Sheet1 (3)'!B:B,'Sheet1 (3)'!D:D,"",0)</f>
        <v>スタンダード</v>
      </c>
    </row>
    <row r="1342" spans="1:25" x14ac:dyDescent="0.2">
      <c r="A1342">
        <v>1341</v>
      </c>
      <c r="B1342" s="1" t="str">
        <f>_xlfn.XLOOKUP('Sheet1 (4)'!AB1348,'Sheet1 (3)'!B:B,'Sheet1 (3)'!C:C,"",0)</f>
        <v>ＩＰＳ</v>
      </c>
      <c r="C1342" s="1" t="str">
        <f>_xlfn.XLOOKUP('Sheet1 (4)'!AB1348,'Sheet1 (3)'!B:B,'Sheet1 (3)'!F:F,"",0)</f>
        <v>情報・通信業</v>
      </c>
      <c r="D1342" s="1">
        <f>ROUND('Sheet1 (4)'!E1348/100000000,2)</f>
        <v>0.13</v>
      </c>
      <c r="E1342" s="1">
        <f>ROUND('Sheet1 (4)'!F1348/100,2)</f>
        <v>19.21</v>
      </c>
      <c r="F1342" s="1">
        <f>ROUND('Sheet1 (4)'!G1348/100,2)</f>
        <v>24.56</v>
      </c>
      <c r="G1342" s="1">
        <f>ROUND('Sheet1 (4)'!H1348/100,2)</f>
        <v>33.119999999999997</v>
      </c>
      <c r="H1342" s="1">
        <f>ROUND('Sheet1 (4)'!I1348/100,2)</f>
        <v>38.950000000000003</v>
      </c>
      <c r="I1342" s="1">
        <f>ROUND('Sheet1 (4)'!J1348/100,2)</f>
        <v>44.15</v>
      </c>
      <c r="J1342" s="1">
        <f>ROUND('Sheet1 (4)'!K1348/100,2)</f>
        <v>52.5</v>
      </c>
      <c r="K1342" s="1">
        <f>ROUND('Sheet1 (4)'!L1348/100,2)</f>
        <v>65</v>
      </c>
      <c r="L1342" s="4">
        <f>ROUND(('Sheet1 (4)'!M1348+'Sheet1 (4)'!R1348)/100,2)</f>
        <v>-2.5299999999999998</v>
      </c>
      <c r="M1342" s="4">
        <f>ROUND(('Sheet1 (4)'!N1348+'Sheet1 (4)'!S1348)/100,2)</f>
        <v>9.2200000000000006</v>
      </c>
      <c r="N1342" s="4">
        <f>ROUND(('Sheet1 (4)'!O1348+'Sheet1 (4)'!T1348)/100,2)</f>
        <v>-28.7</v>
      </c>
      <c r="O1342" s="4">
        <f>ROUND(('Sheet1 (4)'!P1348+'Sheet1 (4)'!U1348)/100,2)</f>
        <v>-53.09</v>
      </c>
      <c r="P1342" s="4">
        <f>ROUND(('Sheet1 (4)'!Q1348+'Sheet1 (4)'!V1348)/100,2)</f>
        <v>-18.38</v>
      </c>
      <c r="Q1342" s="7">
        <f>ROUND('Sheet1 (4)'!W1348/100,2)</f>
        <v>0.28000000000000003</v>
      </c>
      <c r="R1342" s="7">
        <f>ROUND('Sheet1 (4)'!X1348/100,2)</f>
        <v>0.27</v>
      </c>
      <c r="S1342" s="7">
        <f>ROUND('Sheet1 (4)'!Y1348/100,2)</f>
        <v>0.24</v>
      </c>
      <c r="T1342" s="7">
        <f>ROUND('Sheet1 (4)'!Z1348/100,2)</f>
        <v>0.26</v>
      </c>
      <c r="U1342" s="7">
        <f>ROUND('Sheet1 (4)'!AA1348/100,2)</f>
        <v>0.19</v>
      </c>
      <c r="V1342" s="1" t="str">
        <f>'Sheet1 (4)'!AB1348&amp;".T"</f>
        <v>4390.T</v>
      </c>
      <c r="W1342">
        <f>ROUND('Sheet1 (4)'!AC1348,2)</f>
        <v>11.95</v>
      </c>
      <c r="X1342">
        <f>ROUND('Sheet1 (4)'!AD1348,2)</f>
        <v>2.4900000000000002</v>
      </c>
      <c r="Y1342" t="str">
        <f>_xlfn.XLOOKUP('Sheet1 (4)'!AB1348,'Sheet1 (3)'!B:B,'Sheet1 (3)'!D:D,"",0)</f>
        <v>プライム</v>
      </c>
    </row>
    <row r="1343" spans="1:25" x14ac:dyDescent="0.2">
      <c r="A1343">
        <v>1342</v>
      </c>
      <c r="B1343" s="1" t="str">
        <f>_xlfn.XLOOKUP('Sheet1 (4)'!AB1349,'Sheet1 (3)'!B:B,'Sheet1 (3)'!C:C,"",0)</f>
        <v>アイ・アールジャパンホールディングス</v>
      </c>
      <c r="C1343" s="1" t="str">
        <f>_xlfn.XLOOKUP('Sheet1 (4)'!AB1349,'Sheet1 (3)'!B:B,'Sheet1 (3)'!F:F,"",0)</f>
        <v>サービス業</v>
      </c>
      <c r="D1343" s="1">
        <f>ROUND('Sheet1 (4)'!E1349/100000000,2)</f>
        <v>0.18</v>
      </c>
      <c r="E1343" s="1">
        <f>ROUND('Sheet1 (4)'!F1349/100,2)</f>
        <v>40.81</v>
      </c>
      <c r="F1343" s="1">
        <f>ROUND('Sheet1 (4)'!G1349/100,2)</f>
        <v>34.89</v>
      </c>
      <c r="G1343" s="1">
        <f>ROUND('Sheet1 (4)'!H1349/100,2)</f>
        <v>11.16</v>
      </c>
      <c r="H1343" s="1">
        <f>ROUND('Sheet1 (4)'!I1349/100,2)</f>
        <v>10.76</v>
      </c>
      <c r="I1343" s="1">
        <f>ROUND('Sheet1 (4)'!J1349/100,2)</f>
        <v>10.15</v>
      </c>
      <c r="J1343" s="1" t="e">
        <f>ROUND('Sheet1 (4)'!K1349/100,2)</f>
        <v>#VALUE!</v>
      </c>
      <c r="K1343" s="1" t="e">
        <f>ROUND('Sheet1 (4)'!L1349/100,2)</f>
        <v>#VALUE!</v>
      </c>
      <c r="L1343" s="4">
        <f>ROUND(('Sheet1 (4)'!M1349+'Sheet1 (4)'!R1349)/100,2)</f>
        <v>20.32</v>
      </c>
      <c r="M1343" s="4">
        <f>ROUND(('Sheet1 (4)'!N1349+'Sheet1 (4)'!S1349)/100,2)</f>
        <v>20.65</v>
      </c>
      <c r="N1343" s="4">
        <f>ROUND(('Sheet1 (4)'!O1349+'Sheet1 (4)'!T1349)/100,2)</f>
        <v>2.82</v>
      </c>
      <c r="O1343" s="4">
        <f>ROUND(('Sheet1 (4)'!P1349+'Sheet1 (4)'!U1349)/100,2)</f>
        <v>15.3</v>
      </c>
      <c r="P1343" s="4">
        <f>ROUND(('Sheet1 (4)'!Q1349+'Sheet1 (4)'!V1349)/100,2)</f>
        <v>5.0199999999999996</v>
      </c>
      <c r="Q1343" s="7">
        <f>ROUND('Sheet1 (4)'!W1349/100,2)</f>
        <v>0.47</v>
      </c>
      <c r="R1343" s="7">
        <f>ROUND('Sheet1 (4)'!X1349/100,2)</f>
        <v>0.35</v>
      </c>
      <c r="S1343" s="7">
        <f>ROUND('Sheet1 (4)'!Y1349/100,2)</f>
        <v>0.1</v>
      </c>
      <c r="T1343" s="7">
        <f>ROUND('Sheet1 (4)'!Z1349/100,2)</f>
        <v>0.13</v>
      </c>
      <c r="U1343" s="7">
        <f>ROUND('Sheet1 (4)'!AA1349/100,2)</f>
        <v>0.13</v>
      </c>
      <c r="V1343" s="1" t="str">
        <f>'Sheet1 (4)'!AB1349&amp;".T"</f>
        <v>6035.T</v>
      </c>
      <c r="W1343">
        <f>ROUND('Sheet1 (4)'!AC1349,2)</f>
        <v>18.62</v>
      </c>
      <c r="X1343">
        <f>ROUND('Sheet1 (4)'!AD1349,2)</f>
        <v>2.48</v>
      </c>
      <c r="Y1343" t="str">
        <f>_xlfn.XLOOKUP('Sheet1 (4)'!AB1349,'Sheet1 (3)'!B:B,'Sheet1 (3)'!D:D,"",0)</f>
        <v>プライム</v>
      </c>
    </row>
    <row r="1344" spans="1:25" x14ac:dyDescent="0.2">
      <c r="A1344">
        <v>1343</v>
      </c>
      <c r="B1344" s="1" t="str">
        <f>_xlfn.XLOOKUP('Sheet1 (4)'!AB1350,'Sheet1 (3)'!B:B,'Sheet1 (3)'!C:C,"",0)</f>
        <v>アイリッジ</v>
      </c>
      <c r="C1344" s="1" t="str">
        <f>_xlfn.XLOOKUP('Sheet1 (4)'!AB1350,'Sheet1 (3)'!B:B,'Sheet1 (3)'!F:F,"",0)</f>
        <v>情報・通信業</v>
      </c>
      <c r="D1344" s="1">
        <f>ROUND('Sheet1 (4)'!E1350/100000000,2)</f>
        <v>0.08</v>
      </c>
      <c r="E1344" s="1">
        <f>ROUND('Sheet1 (4)'!F1350/100,2)</f>
        <v>1.1299999999999999</v>
      </c>
      <c r="F1344" s="1">
        <f>ROUND('Sheet1 (4)'!G1350/100,2)</f>
        <v>3.42</v>
      </c>
      <c r="G1344" s="1">
        <f>ROUND('Sheet1 (4)'!H1350/100,2)</f>
        <v>3.79</v>
      </c>
      <c r="H1344" s="1">
        <f>ROUND('Sheet1 (4)'!I1350/100,2)</f>
        <v>-0.91</v>
      </c>
      <c r="I1344" s="1">
        <f>ROUND('Sheet1 (4)'!J1350/100,2)</f>
        <v>2.19</v>
      </c>
      <c r="J1344" s="1" t="e">
        <f>ROUND('Sheet1 (4)'!K1350/100,2)</f>
        <v>#VALUE!</v>
      </c>
      <c r="K1344" s="1" t="e">
        <f>ROUND('Sheet1 (4)'!L1350/100,2)</f>
        <v>#VALUE!</v>
      </c>
      <c r="L1344" s="4">
        <f>ROUND(('Sheet1 (4)'!M1350+'Sheet1 (4)'!R1350)/100,2)</f>
        <v>0.1</v>
      </c>
      <c r="M1344" s="4">
        <f>ROUND(('Sheet1 (4)'!N1350+'Sheet1 (4)'!S1350)/100,2)</f>
        <v>0</v>
      </c>
      <c r="N1344" s="4">
        <f>ROUND(('Sheet1 (4)'!O1350+'Sheet1 (4)'!T1350)/100,2)</f>
        <v>-2.96</v>
      </c>
      <c r="O1344" s="4">
        <f>ROUND(('Sheet1 (4)'!P1350+'Sheet1 (4)'!U1350)/100,2)</f>
        <v>8.1199999999999992</v>
      </c>
      <c r="P1344" s="4">
        <f>ROUND(('Sheet1 (4)'!Q1350+'Sheet1 (4)'!V1350)/100,2)</f>
        <v>-5.28</v>
      </c>
      <c r="Q1344" s="7">
        <f>ROUND('Sheet1 (4)'!W1350/100,2)</f>
        <v>-0.01</v>
      </c>
      <c r="R1344" s="7">
        <f>ROUND('Sheet1 (4)'!X1350/100,2)</f>
        <v>0.09</v>
      </c>
      <c r="S1344" s="7">
        <f>ROUND('Sheet1 (4)'!Y1350/100,2)</f>
        <v>0.05</v>
      </c>
      <c r="T1344" s="7">
        <f>ROUND('Sheet1 (4)'!Z1350/100,2)</f>
        <v>-0.41</v>
      </c>
      <c r="U1344" s="7">
        <f>ROUND('Sheet1 (4)'!AA1350/100,2)</f>
        <v>0.01</v>
      </c>
      <c r="V1344" s="1" t="str">
        <f>'Sheet1 (4)'!AB1350&amp;".T"</f>
        <v>3917.T</v>
      </c>
      <c r="W1344" t="e">
        <f>ROUND('Sheet1 (4)'!AC1350,2)</f>
        <v>#VALUE!</v>
      </c>
      <c r="X1344">
        <f>ROUND('Sheet1 (4)'!AD1350,2)</f>
        <v>1.61</v>
      </c>
      <c r="Y1344" t="str">
        <f>_xlfn.XLOOKUP('Sheet1 (4)'!AB1350,'Sheet1 (3)'!B:B,'Sheet1 (3)'!D:D,"",0)</f>
        <v>グロース</v>
      </c>
    </row>
    <row r="1345" spans="1:25" x14ac:dyDescent="0.2">
      <c r="A1345">
        <v>1344</v>
      </c>
      <c r="B1345" s="1" t="str">
        <f>_xlfn.XLOOKUP('Sheet1 (4)'!AB1351,'Sheet1 (3)'!B:B,'Sheet1 (3)'!C:C,"",0)</f>
        <v>イリソ電子工業</v>
      </c>
      <c r="C1345" s="1" t="str">
        <f>_xlfn.XLOOKUP('Sheet1 (4)'!AB1351,'Sheet1 (3)'!B:B,'Sheet1 (3)'!F:F,"",0)</f>
        <v>電気機器</v>
      </c>
      <c r="D1345" s="1">
        <f>ROUND('Sheet1 (4)'!E1351/100000000,2)</f>
        <v>0.21</v>
      </c>
      <c r="E1345" s="1">
        <f>ROUND('Sheet1 (4)'!F1351/100,2)</f>
        <v>29.01</v>
      </c>
      <c r="F1345" s="1">
        <f>ROUND('Sheet1 (4)'!G1351/100,2)</f>
        <v>45.21</v>
      </c>
      <c r="G1345" s="1">
        <f>ROUND('Sheet1 (4)'!H1351/100,2)</f>
        <v>69.41</v>
      </c>
      <c r="H1345" s="1">
        <f>ROUND('Sheet1 (4)'!I1351/100,2)</f>
        <v>59.38</v>
      </c>
      <c r="I1345" s="1">
        <f>ROUND('Sheet1 (4)'!J1351/100,2)</f>
        <v>53.08</v>
      </c>
      <c r="J1345" s="1">
        <f>ROUND('Sheet1 (4)'!K1351/100,2)</f>
        <v>55.79</v>
      </c>
      <c r="K1345" s="1">
        <f>ROUND('Sheet1 (4)'!L1351/100,2)</f>
        <v>65.7</v>
      </c>
      <c r="L1345" s="4">
        <f>ROUND(('Sheet1 (4)'!M1351+'Sheet1 (4)'!R1351)/100,2)</f>
        <v>13.53</v>
      </c>
      <c r="M1345" s="4">
        <f>ROUND(('Sheet1 (4)'!N1351+'Sheet1 (4)'!S1351)/100,2)</f>
        <v>4.43</v>
      </c>
      <c r="N1345" s="4">
        <f>ROUND(('Sheet1 (4)'!O1351+'Sheet1 (4)'!T1351)/100,2)</f>
        <v>34.340000000000003</v>
      </c>
      <c r="O1345" s="4">
        <f>ROUND(('Sheet1 (4)'!P1351+'Sheet1 (4)'!U1351)/100,2)</f>
        <v>38.450000000000003</v>
      </c>
      <c r="P1345" s="4">
        <f>ROUND(('Sheet1 (4)'!Q1351+'Sheet1 (4)'!V1351)/100,2)</f>
        <v>32.65</v>
      </c>
      <c r="Q1345" s="7">
        <f>ROUND('Sheet1 (4)'!W1351/100,2)</f>
        <v>0.04</v>
      </c>
      <c r="R1345" s="7">
        <f>ROUND('Sheet1 (4)'!X1351/100,2)</f>
        <v>7.0000000000000007E-2</v>
      </c>
      <c r="S1345" s="7">
        <f>ROUND('Sheet1 (4)'!Y1351/100,2)</f>
        <v>0.09</v>
      </c>
      <c r="T1345" s="7">
        <f>ROUND('Sheet1 (4)'!Z1351/100,2)</f>
        <v>0.08</v>
      </c>
      <c r="U1345" s="7">
        <f>ROUND('Sheet1 (4)'!AA1351/100,2)</f>
        <v>0.03</v>
      </c>
      <c r="V1345" s="1" t="str">
        <f>'Sheet1 (4)'!AB1351&amp;".T"</f>
        <v>6908.T</v>
      </c>
      <c r="W1345">
        <f>ROUND('Sheet1 (4)'!AC1351,2)</f>
        <v>17.93</v>
      </c>
      <c r="X1345">
        <f>ROUND('Sheet1 (4)'!AD1351,2)</f>
        <v>0.91</v>
      </c>
      <c r="Y1345" t="str">
        <f>_xlfn.XLOOKUP('Sheet1 (4)'!AB1351,'Sheet1 (3)'!B:B,'Sheet1 (3)'!D:D,"",0)</f>
        <v>プライム</v>
      </c>
    </row>
    <row r="1346" spans="1:25" x14ac:dyDescent="0.2">
      <c r="A1346">
        <v>1345</v>
      </c>
      <c r="B1346" s="1" t="str">
        <f>_xlfn.XLOOKUP('Sheet1 (4)'!AB1352,'Sheet1 (3)'!B:B,'Sheet1 (3)'!C:C,"",0)</f>
        <v>アイリックコーポレーション</v>
      </c>
      <c r="C1346" s="1" t="str">
        <f>_xlfn.XLOOKUP('Sheet1 (4)'!AB1352,'Sheet1 (3)'!B:B,'Sheet1 (3)'!F:F,"",0)</f>
        <v>保険業</v>
      </c>
      <c r="D1346" s="1">
        <f>ROUND('Sheet1 (4)'!E1352/100000000,2)</f>
        <v>0.08</v>
      </c>
      <c r="E1346" s="1">
        <f>ROUND('Sheet1 (4)'!F1352/100,2)</f>
        <v>3.66</v>
      </c>
      <c r="F1346" s="1">
        <f>ROUND('Sheet1 (4)'!G1352/100,2)</f>
        <v>4.18</v>
      </c>
      <c r="G1346" s="1">
        <f>ROUND('Sheet1 (4)'!H1352/100,2)</f>
        <v>1.88</v>
      </c>
      <c r="H1346" s="1">
        <f>ROUND('Sheet1 (4)'!I1352/100,2)</f>
        <v>4.95</v>
      </c>
      <c r="I1346" s="1">
        <f>ROUND('Sheet1 (4)'!J1352/100,2)</f>
        <v>7.41</v>
      </c>
      <c r="J1346" s="1">
        <f>ROUND('Sheet1 (4)'!K1352/100,2)</f>
        <v>8.5</v>
      </c>
      <c r="K1346" s="1">
        <f>ROUND('Sheet1 (4)'!L1352/100,2)</f>
        <v>12</v>
      </c>
      <c r="L1346" s="4">
        <f>ROUND(('Sheet1 (4)'!M1352+'Sheet1 (4)'!R1352)/100,2)</f>
        <v>0.73</v>
      </c>
      <c r="M1346" s="4">
        <f>ROUND(('Sheet1 (4)'!N1352+'Sheet1 (4)'!S1352)/100,2)</f>
        <v>2.5499999999999998</v>
      </c>
      <c r="N1346" s="4">
        <f>ROUND(('Sheet1 (4)'!O1352+'Sheet1 (4)'!T1352)/100,2)</f>
        <v>-2.13</v>
      </c>
      <c r="O1346" s="4">
        <f>ROUND(('Sheet1 (4)'!P1352+'Sheet1 (4)'!U1352)/100,2)</f>
        <v>3.32</v>
      </c>
      <c r="P1346" s="4">
        <f>ROUND(('Sheet1 (4)'!Q1352+'Sheet1 (4)'!V1352)/100,2)</f>
        <v>6.14</v>
      </c>
      <c r="Q1346" s="7">
        <f>ROUND('Sheet1 (4)'!W1352/100,2)</f>
        <v>7.0000000000000007E-2</v>
      </c>
      <c r="R1346" s="7">
        <f>ROUND('Sheet1 (4)'!X1352/100,2)</f>
        <v>7.0000000000000007E-2</v>
      </c>
      <c r="S1346" s="7">
        <f>ROUND('Sheet1 (4)'!Y1352/100,2)</f>
        <v>0</v>
      </c>
      <c r="T1346" s="7">
        <f>ROUND('Sheet1 (4)'!Z1352/100,2)</f>
        <v>0.1</v>
      </c>
      <c r="U1346" s="7">
        <f>ROUND('Sheet1 (4)'!AA1352/100,2)</f>
        <v>0.12</v>
      </c>
      <c r="V1346" s="1" t="str">
        <f>'Sheet1 (4)'!AB1352&amp;".T"</f>
        <v>7325.T</v>
      </c>
      <c r="W1346">
        <f>ROUND('Sheet1 (4)'!AC1352,2)</f>
        <v>18.420000000000002</v>
      </c>
      <c r="X1346">
        <f>ROUND('Sheet1 (4)'!AD1352,2)</f>
        <v>2.04</v>
      </c>
      <c r="Y1346" t="str">
        <f>_xlfn.XLOOKUP('Sheet1 (4)'!AB1352,'Sheet1 (3)'!B:B,'Sheet1 (3)'!D:D,"",0)</f>
        <v>グロース</v>
      </c>
    </row>
    <row r="1347" spans="1:25" x14ac:dyDescent="0.2">
      <c r="A1347">
        <v>1346</v>
      </c>
      <c r="B1347" s="1" t="str">
        <f>_xlfn.XLOOKUP('Sheet1 (4)'!AB1353,'Sheet1 (3)'!B:B,'Sheet1 (3)'!C:C,"",0)</f>
        <v>イサム塗料</v>
      </c>
      <c r="C1347" s="1" t="str">
        <f>_xlfn.XLOOKUP('Sheet1 (4)'!AB1353,'Sheet1 (3)'!B:B,'Sheet1 (3)'!F:F,"",0)</f>
        <v>化学</v>
      </c>
      <c r="D1347" s="1">
        <f>ROUND('Sheet1 (4)'!E1353/100000000,2)</f>
        <v>0.02</v>
      </c>
      <c r="E1347" s="1">
        <f>ROUND('Sheet1 (4)'!F1353/100,2)</f>
        <v>5.36</v>
      </c>
      <c r="F1347" s="1">
        <f>ROUND('Sheet1 (4)'!G1353/100,2)</f>
        <v>4.87</v>
      </c>
      <c r="G1347" s="1">
        <f>ROUND('Sheet1 (4)'!H1353/100,2)</f>
        <v>5.37</v>
      </c>
      <c r="H1347" s="1">
        <f>ROUND('Sheet1 (4)'!I1353/100,2)</f>
        <v>6.46</v>
      </c>
      <c r="I1347" s="1">
        <f>ROUND('Sheet1 (4)'!J1353/100,2)</f>
        <v>6.27</v>
      </c>
      <c r="J1347" s="1" t="e">
        <f>ROUND('Sheet1 (4)'!K1353/100,2)</f>
        <v>#VALUE!</v>
      </c>
      <c r="K1347" s="1" t="e">
        <f>ROUND('Sheet1 (4)'!L1353/100,2)</f>
        <v>#VALUE!</v>
      </c>
      <c r="L1347" s="4">
        <f>ROUND(('Sheet1 (4)'!M1353+'Sheet1 (4)'!R1353)/100,2)</f>
        <v>6.55</v>
      </c>
      <c r="M1347" s="4">
        <f>ROUND(('Sheet1 (4)'!N1353+'Sheet1 (4)'!S1353)/100,2)</f>
        <v>2.56</v>
      </c>
      <c r="N1347" s="4">
        <f>ROUND(('Sheet1 (4)'!O1353+'Sheet1 (4)'!T1353)/100,2)</f>
        <v>2.15</v>
      </c>
      <c r="O1347" s="4">
        <f>ROUND(('Sheet1 (4)'!P1353+'Sheet1 (4)'!U1353)/100,2)</f>
        <v>0.91</v>
      </c>
      <c r="P1347" s="4">
        <f>ROUND(('Sheet1 (4)'!Q1353+'Sheet1 (4)'!V1353)/100,2)</f>
        <v>1.56</v>
      </c>
      <c r="Q1347" s="7">
        <f>ROUND('Sheet1 (4)'!W1353/100,2)</f>
        <v>0.03</v>
      </c>
      <c r="R1347" s="7">
        <f>ROUND('Sheet1 (4)'!X1353/100,2)</f>
        <v>0.03</v>
      </c>
      <c r="S1347" s="7">
        <f>ROUND('Sheet1 (4)'!Y1353/100,2)</f>
        <v>0.03</v>
      </c>
      <c r="T1347" s="7">
        <f>ROUND('Sheet1 (4)'!Z1353/100,2)</f>
        <v>0.03</v>
      </c>
      <c r="U1347" s="7">
        <f>ROUND('Sheet1 (4)'!AA1353/100,2)</f>
        <v>0.03</v>
      </c>
      <c r="V1347" s="1" t="str">
        <f>'Sheet1 (4)'!AB1353&amp;".T"</f>
        <v>4624.T</v>
      </c>
      <c r="W1347">
        <f>ROUND('Sheet1 (4)'!AC1353,2)</f>
        <v>11.05</v>
      </c>
      <c r="X1347">
        <f>ROUND('Sheet1 (4)'!AD1353,2)</f>
        <v>0.39</v>
      </c>
      <c r="Y1347" t="str">
        <f>_xlfn.XLOOKUP('Sheet1 (4)'!AB1353,'Sheet1 (3)'!B:B,'Sheet1 (3)'!D:D,"",0)</f>
        <v>スタンダード</v>
      </c>
    </row>
    <row r="1348" spans="1:25" x14ac:dyDescent="0.2">
      <c r="A1348">
        <v>1347</v>
      </c>
      <c r="B1348" s="1" t="str">
        <f>_xlfn.XLOOKUP('Sheet1 (4)'!AB1354,'Sheet1 (3)'!B:B,'Sheet1 (3)'!C:C,"",0)</f>
        <v>アイ・エス・ビー</v>
      </c>
      <c r="C1348" s="1" t="str">
        <f>_xlfn.XLOOKUP('Sheet1 (4)'!AB1354,'Sheet1 (3)'!B:B,'Sheet1 (3)'!F:F,"",0)</f>
        <v>情報・通信業</v>
      </c>
      <c r="D1348" s="1">
        <f>ROUND('Sheet1 (4)'!E1354/100000000,2)</f>
        <v>0.11</v>
      </c>
      <c r="E1348" s="1">
        <f>ROUND('Sheet1 (4)'!F1354/100,2)</f>
        <v>18.7</v>
      </c>
      <c r="F1348" s="1">
        <f>ROUND('Sheet1 (4)'!G1354/100,2)</f>
        <v>23.19</v>
      </c>
      <c r="G1348" s="1">
        <f>ROUND('Sheet1 (4)'!H1354/100,2)</f>
        <v>27.43</v>
      </c>
      <c r="H1348" s="1">
        <f>ROUND('Sheet1 (4)'!I1354/100,2)</f>
        <v>28</v>
      </c>
      <c r="I1348" s="1">
        <f>ROUND('Sheet1 (4)'!J1354/100,2)</f>
        <v>28</v>
      </c>
      <c r="J1348" s="1" t="e">
        <f>ROUND('Sheet1 (4)'!K1354/100,2)</f>
        <v>#VALUE!</v>
      </c>
      <c r="K1348" s="1" t="e">
        <f>ROUND('Sheet1 (4)'!L1354/100,2)</f>
        <v>#VALUE!</v>
      </c>
      <c r="L1348" s="4">
        <f>ROUND(('Sheet1 (4)'!M1354+'Sheet1 (4)'!R1354)/100,2)</f>
        <v>12.55</v>
      </c>
      <c r="M1348" s="4">
        <f>ROUND(('Sheet1 (4)'!N1354+'Sheet1 (4)'!S1354)/100,2)</f>
        <v>18.53</v>
      </c>
      <c r="N1348" s="4">
        <f>ROUND(('Sheet1 (4)'!O1354+'Sheet1 (4)'!T1354)/100,2)</f>
        <v>16.75</v>
      </c>
      <c r="O1348" s="4">
        <f>ROUND(('Sheet1 (4)'!P1354+'Sheet1 (4)'!U1354)/100,2)</f>
        <v>5.26</v>
      </c>
      <c r="P1348" s="4">
        <f>ROUND(('Sheet1 (4)'!Q1354+'Sheet1 (4)'!V1354)/100,2)</f>
        <v>5.26</v>
      </c>
      <c r="Q1348" s="7">
        <f>ROUND('Sheet1 (4)'!W1354/100,2)</f>
        <v>0.12</v>
      </c>
      <c r="R1348" s="7">
        <f>ROUND('Sheet1 (4)'!X1354/100,2)</f>
        <v>0.14000000000000001</v>
      </c>
      <c r="S1348" s="7">
        <f>ROUND('Sheet1 (4)'!Y1354/100,2)</f>
        <v>0.13</v>
      </c>
      <c r="T1348" s="7">
        <f>ROUND('Sheet1 (4)'!Z1354/100,2)</f>
        <v>0.16</v>
      </c>
      <c r="U1348" s="7">
        <f>ROUND('Sheet1 (4)'!AA1354/100,2)</f>
        <v>0.16</v>
      </c>
      <c r="V1348" s="1" t="str">
        <f>'Sheet1 (4)'!AB1354&amp;".T"</f>
        <v>9702.T</v>
      </c>
      <c r="W1348">
        <f>ROUND('Sheet1 (4)'!AC1354,2)</f>
        <v>11.94</v>
      </c>
      <c r="X1348">
        <f>ROUND('Sheet1 (4)'!AD1354,2)</f>
        <v>1.48</v>
      </c>
      <c r="Y1348" t="str">
        <f>_xlfn.XLOOKUP('Sheet1 (4)'!AB1354,'Sheet1 (3)'!B:B,'Sheet1 (3)'!D:D,"",0)</f>
        <v>プライム</v>
      </c>
    </row>
    <row r="1349" spans="1:25" x14ac:dyDescent="0.2">
      <c r="A1349">
        <v>1348</v>
      </c>
      <c r="B1349" s="1" t="str">
        <f>_xlfn.XLOOKUP('Sheet1 (4)'!AB1355,'Sheet1 (3)'!B:B,'Sheet1 (3)'!C:C,"",0)</f>
        <v>伊勢化学工業</v>
      </c>
      <c r="C1349" s="1" t="str">
        <f>_xlfn.XLOOKUP('Sheet1 (4)'!AB1355,'Sheet1 (3)'!B:B,'Sheet1 (3)'!F:F,"",0)</f>
        <v>化学</v>
      </c>
      <c r="D1349" s="1">
        <f>ROUND('Sheet1 (4)'!E1355/100000000,2)</f>
        <v>0.05</v>
      </c>
      <c r="E1349" s="1">
        <f>ROUND('Sheet1 (4)'!F1355/100,2)</f>
        <v>27.1</v>
      </c>
      <c r="F1349" s="1">
        <f>ROUND('Sheet1 (4)'!G1355/100,2)</f>
        <v>37.57</v>
      </c>
      <c r="G1349" s="1">
        <f>ROUND('Sheet1 (4)'!H1355/100,2)</f>
        <v>52.97</v>
      </c>
      <c r="H1349" s="1">
        <f>ROUND('Sheet1 (4)'!I1355/100,2)</f>
        <v>76.59</v>
      </c>
      <c r="I1349" s="1">
        <f>ROUND('Sheet1 (4)'!J1355/100,2)</f>
        <v>76.59</v>
      </c>
      <c r="J1349" s="1" t="e">
        <f>ROUND('Sheet1 (4)'!K1355/100,2)</f>
        <v>#VALUE!</v>
      </c>
      <c r="K1349" s="1" t="e">
        <f>ROUND('Sheet1 (4)'!L1355/100,2)</f>
        <v>#VALUE!</v>
      </c>
      <c r="L1349" s="4">
        <f>ROUND(('Sheet1 (4)'!M1355+'Sheet1 (4)'!R1355)/100,2)</f>
        <v>-39.71</v>
      </c>
      <c r="M1349" s="4">
        <f>ROUND(('Sheet1 (4)'!N1355+'Sheet1 (4)'!S1355)/100,2)</f>
        <v>0.32</v>
      </c>
      <c r="N1349" s="4">
        <f>ROUND(('Sheet1 (4)'!O1355+'Sheet1 (4)'!T1355)/100,2)</f>
        <v>24.58</v>
      </c>
      <c r="O1349" s="4">
        <f>ROUND(('Sheet1 (4)'!P1355+'Sheet1 (4)'!U1355)/100,2)</f>
        <v>16.760000000000002</v>
      </c>
      <c r="P1349" s="4">
        <f>ROUND(('Sheet1 (4)'!Q1355+'Sheet1 (4)'!V1355)/100,2)</f>
        <v>16.760000000000002</v>
      </c>
      <c r="Q1349" s="7">
        <f>ROUND('Sheet1 (4)'!W1355/100,2)</f>
        <v>7.0000000000000007E-2</v>
      </c>
      <c r="R1349" s="7">
        <f>ROUND('Sheet1 (4)'!X1355/100,2)</f>
        <v>0.09</v>
      </c>
      <c r="S1349" s="7">
        <f>ROUND('Sheet1 (4)'!Y1355/100,2)</f>
        <v>0.12</v>
      </c>
      <c r="T1349" s="7">
        <f>ROUND('Sheet1 (4)'!Z1355/100,2)</f>
        <v>0.15</v>
      </c>
      <c r="U1349" s="7">
        <f>ROUND('Sheet1 (4)'!AA1355/100,2)</f>
        <v>0.15</v>
      </c>
      <c r="V1349" s="1" t="str">
        <f>'Sheet1 (4)'!AB1355&amp;".T"</f>
        <v>4107.T</v>
      </c>
      <c r="W1349">
        <f>ROUND('Sheet1 (4)'!AC1355,2)</f>
        <v>26.77</v>
      </c>
      <c r="X1349">
        <f>ROUND('Sheet1 (4)'!AD1355,2)</f>
        <v>4.46</v>
      </c>
      <c r="Y1349" t="str">
        <f>_xlfn.XLOOKUP('Sheet1 (4)'!AB1355,'Sheet1 (3)'!B:B,'Sheet1 (3)'!D:D,"",0)</f>
        <v>スタンダード</v>
      </c>
    </row>
    <row r="1350" spans="1:25" x14ac:dyDescent="0.2">
      <c r="A1350">
        <v>1349</v>
      </c>
      <c r="B1350" s="1" t="str">
        <f>_xlfn.XLOOKUP('Sheet1 (4)'!AB1356,'Sheet1 (3)'!B:B,'Sheet1 (3)'!C:C,"",0)</f>
        <v>井関農機</v>
      </c>
      <c r="C1350" s="1" t="str">
        <f>_xlfn.XLOOKUP('Sheet1 (4)'!AB1356,'Sheet1 (3)'!B:B,'Sheet1 (3)'!F:F,"",0)</f>
        <v>機械</v>
      </c>
      <c r="D1350" s="1">
        <f>ROUND('Sheet1 (4)'!E1356/100000000,2)</f>
        <v>0.23</v>
      </c>
      <c r="E1350" s="1">
        <f>ROUND('Sheet1 (4)'!F1356/100,2)</f>
        <v>41.48</v>
      </c>
      <c r="F1350" s="1">
        <f>ROUND('Sheet1 (4)'!G1356/100,2)</f>
        <v>35.35</v>
      </c>
      <c r="G1350" s="1">
        <f>ROUND('Sheet1 (4)'!H1356/100,2)</f>
        <v>22.55</v>
      </c>
      <c r="H1350" s="1">
        <f>ROUND('Sheet1 (4)'!I1356/100,2)</f>
        <v>19.21</v>
      </c>
      <c r="I1350" s="1">
        <f>ROUND('Sheet1 (4)'!J1356/100,2)</f>
        <v>19.21</v>
      </c>
      <c r="J1350" s="1">
        <f>ROUND('Sheet1 (4)'!K1356/100,2)</f>
        <v>44.5</v>
      </c>
      <c r="K1350" s="1">
        <f>ROUND('Sheet1 (4)'!L1356/100,2)</f>
        <v>59</v>
      </c>
      <c r="L1350" s="4">
        <f>ROUND(('Sheet1 (4)'!M1356+'Sheet1 (4)'!R1356)/100,2)</f>
        <v>121.94</v>
      </c>
      <c r="M1350" s="4">
        <f>ROUND(('Sheet1 (4)'!N1356+'Sheet1 (4)'!S1356)/100,2)</f>
        <v>-63.59</v>
      </c>
      <c r="N1350" s="4">
        <f>ROUND(('Sheet1 (4)'!O1356+'Sheet1 (4)'!T1356)/100,2)</f>
        <v>-78.75</v>
      </c>
      <c r="O1350" s="4">
        <f>ROUND(('Sheet1 (4)'!P1356+'Sheet1 (4)'!U1356)/100,2)</f>
        <v>29.82</v>
      </c>
      <c r="P1350" s="4">
        <f>ROUND(('Sheet1 (4)'!Q1356+'Sheet1 (4)'!V1356)/100,2)</f>
        <v>29.82</v>
      </c>
      <c r="Q1350" s="7">
        <f>ROUND('Sheet1 (4)'!W1356/100,2)</f>
        <v>0.05</v>
      </c>
      <c r="R1350" s="7">
        <f>ROUND('Sheet1 (4)'!X1356/100,2)</f>
        <v>0.06</v>
      </c>
      <c r="S1350" s="7">
        <f>ROUND('Sheet1 (4)'!Y1356/100,2)</f>
        <v>0.01</v>
      </c>
      <c r="T1350" s="7">
        <f>ROUND('Sheet1 (4)'!Z1356/100,2)</f>
        <v>-0.04</v>
      </c>
      <c r="U1350" s="7">
        <f>ROUND('Sheet1 (4)'!AA1356/100,2)</f>
        <v>-0.04</v>
      </c>
      <c r="V1350" s="1" t="str">
        <f>'Sheet1 (4)'!AB1356&amp;".T"</f>
        <v>6310.T</v>
      </c>
      <c r="W1350">
        <f>ROUND('Sheet1 (4)'!AC1356,2)</f>
        <v>55.1</v>
      </c>
      <c r="X1350">
        <f>ROUND('Sheet1 (4)'!AD1356,2)</f>
        <v>0.69</v>
      </c>
      <c r="Y1350" t="str">
        <f>_xlfn.XLOOKUP('Sheet1 (4)'!AB1356,'Sheet1 (3)'!B:B,'Sheet1 (3)'!D:D,"",0)</f>
        <v>プライム</v>
      </c>
    </row>
    <row r="1351" spans="1:25" x14ac:dyDescent="0.2">
      <c r="A1351">
        <v>1350</v>
      </c>
      <c r="B1351" s="1" t="str">
        <f>_xlfn.XLOOKUP('Sheet1 (4)'!AB1357,'Sheet1 (3)'!B:B,'Sheet1 (3)'!C:C,"",0)</f>
        <v>三越伊勢丹ホールディングス</v>
      </c>
      <c r="C1351" s="1" t="str">
        <f>_xlfn.XLOOKUP('Sheet1 (4)'!AB1357,'Sheet1 (3)'!B:B,'Sheet1 (3)'!F:F,"",0)</f>
        <v>小売業</v>
      </c>
      <c r="D1351" s="1">
        <f>ROUND('Sheet1 (4)'!E1357/100000000,2)</f>
        <v>3.52</v>
      </c>
      <c r="E1351" s="1">
        <f>ROUND('Sheet1 (4)'!F1357/100,2)</f>
        <v>-209.76</v>
      </c>
      <c r="F1351" s="1">
        <f>ROUND('Sheet1 (4)'!G1357/100,2)</f>
        <v>59.4</v>
      </c>
      <c r="G1351" s="1">
        <f>ROUND('Sheet1 (4)'!H1357/100,2)</f>
        <v>296.07</v>
      </c>
      <c r="H1351" s="1">
        <f>ROUND('Sheet1 (4)'!I1357/100,2)</f>
        <v>543.69000000000005</v>
      </c>
      <c r="I1351" s="1">
        <f>ROUND('Sheet1 (4)'!J1357/100,2)</f>
        <v>763.14</v>
      </c>
      <c r="J1351" s="1">
        <f>ROUND('Sheet1 (4)'!K1357/100,2)</f>
        <v>755.14</v>
      </c>
      <c r="K1351" s="1">
        <f>ROUND('Sheet1 (4)'!L1357/100,2)</f>
        <v>791.45</v>
      </c>
      <c r="L1351" s="4">
        <f>ROUND(('Sheet1 (4)'!M1357+'Sheet1 (4)'!R1357)/100,2)</f>
        <v>-35.4</v>
      </c>
      <c r="M1351" s="4">
        <f>ROUND(('Sheet1 (4)'!N1357+'Sheet1 (4)'!S1357)/100,2)</f>
        <v>205.43</v>
      </c>
      <c r="N1351" s="4">
        <f>ROUND(('Sheet1 (4)'!O1357+'Sheet1 (4)'!T1357)/100,2)</f>
        <v>392.75</v>
      </c>
      <c r="O1351" s="4">
        <f>ROUND(('Sheet1 (4)'!P1357+'Sheet1 (4)'!U1357)/100,2)</f>
        <v>298.8</v>
      </c>
      <c r="P1351" s="4">
        <f>ROUND(('Sheet1 (4)'!Q1357+'Sheet1 (4)'!V1357)/100,2)</f>
        <v>636.09</v>
      </c>
      <c r="Q1351" s="7">
        <f>ROUND('Sheet1 (4)'!W1357/100,2)</f>
        <v>-0.08</v>
      </c>
      <c r="R1351" s="7">
        <f>ROUND('Sheet1 (4)'!X1357/100,2)</f>
        <v>0.02</v>
      </c>
      <c r="S1351" s="7">
        <f>ROUND('Sheet1 (4)'!Y1357/100,2)</f>
        <v>0.06</v>
      </c>
      <c r="T1351" s="7">
        <f>ROUND('Sheet1 (4)'!Z1357/100,2)</f>
        <v>0.1</v>
      </c>
      <c r="U1351" s="7">
        <f>ROUND('Sheet1 (4)'!AA1357/100,2)</f>
        <v>0.09</v>
      </c>
      <c r="V1351" s="1" t="str">
        <f>'Sheet1 (4)'!AB1357&amp;".T"</f>
        <v>3099.T</v>
      </c>
      <c r="W1351">
        <f>ROUND('Sheet1 (4)'!AC1357,2)</f>
        <v>15.59</v>
      </c>
      <c r="X1351">
        <f>ROUND('Sheet1 (4)'!AD1357,2)</f>
        <v>1.51</v>
      </c>
      <c r="Y1351" t="str">
        <f>_xlfn.XLOOKUP('Sheet1 (4)'!AB1357,'Sheet1 (3)'!B:B,'Sheet1 (3)'!D:D,"",0)</f>
        <v>プライム</v>
      </c>
    </row>
    <row r="1352" spans="1:25" x14ac:dyDescent="0.2">
      <c r="A1352">
        <v>1351</v>
      </c>
      <c r="B1352" s="1" t="str">
        <f>_xlfn.XLOOKUP('Sheet1 (4)'!AB1358,'Sheet1 (3)'!B:B,'Sheet1 (3)'!C:C,"",0)</f>
        <v>石原ケミカル</v>
      </c>
      <c r="C1352" s="1" t="str">
        <f>_xlfn.XLOOKUP('Sheet1 (4)'!AB1358,'Sheet1 (3)'!B:B,'Sheet1 (3)'!F:F,"",0)</f>
        <v>化学</v>
      </c>
      <c r="D1352" s="1">
        <f>ROUND('Sheet1 (4)'!E1358/100000000,2)</f>
        <v>0.14000000000000001</v>
      </c>
      <c r="E1352" s="1">
        <f>ROUND('Sheet1 (4)'!F1358/100,2)</f>
        <v>17.059999999999999</v>
      </c>
      <c r="F1352" s="1">
        <f>ROUND('Sheet1 (4)'!G1358/100,2)</f>
        <v>23.55</v>
      </c>
      <c r="G1352" s="1">
        <f>ROUND('Sheet1 (4)'!H1358/100,2)</f>
        <v>21.4</v>
      </c>
      <c r="H1352" s="1">
        <f>ROUND('Sheet1 (4)'!I1358/100,2)</f>
        <v>23.29</v>
      </c>
      <c r="I1352" s="1">
        <f>ROUND('Sheet1 (4)'!J1358/100,2)</f>
        <v>34.01</v>
      </c>
      <c r="J1352" s="1" t="e">
        <f>ROUND('Sheet1 (4)'!K1358/100,2)</f>
        <v>#VALUE!</v>
      </c>
      <c r="K1352" s="1" t="e">
        <f>ROUND('Sheet1 (4)'!L1358/100,2)</f>
        <v>#VALUE!</v>
      </c>
      <c r="L1352" s="4">
        <f>ROUND(('Sheet1 (4)'!M1358+'Sheet1 (4)'!R1358)/100,2)</f>
        <v>9.4700000000000006</v>
      </c>
      <c r="M1352" s="4">
        <f>ROUND(('Sheet1 (4)'!N1358+'Sheet1 (4)'!S1358)/100,2)</f>
        <v>11.82</v>
      </c>
      <c r="N1352" s="4">
        <f>ROUND(('Sheet1 (4)'!O1358+'Sheet1 (4)'!T1358)/100,2)</f>
        <v>16.63</v>
      </c>
      <c r="O1352" s="4">
        <f>ROUND(('Sheet1 (4)'!P1358+'Sheet1 (4)'!U1358)/100,2)</f>
        <v>15.63</v>
      </c>
      <c r="P1352" s="4">
        <f>ROUND(('Sheet1 (4)'!Q1358+'Sheet1 (4)'!V1358)/100,2)</f>
        <v>37.729999999999997</v>
      </c>
      <c r="Q1352" s="7">
        <f>ROUND('Sheet1 (4)'!W1358/100,2)</f>
        <v>0.08</v>
      </c>
      <c r="R1352" s="7">
        <f>ROUND('Sheet1 (4)'!X1358/100,2)</f>
        <v>0.1</v>
      </c>
      <c r="S1352" s="7">
        <f>ROUND('Sheet1 (4)'!Y1358/100,2)</f>
        <v>0.08</v>
      </c>
      <c r="T1352" s="7">
        <f>ROUND('Sheet1 (4)'!Z1358/100,2)</f>
        <v>0.08</v>
      </c>
      <c r="U1352" s="7">
        <f>ROUND('Sheet1 (4)'!AA1358/100,2)</f>
        <v>0.11</v>
      </c>
      <c r="V1352" s="1" t="str">
        <f>'Sheet1 (4)'!AB1358&amp;".T"</f>
        <v>4462.T</v>
      </c>
      <c r="W1352">
        <f>ROUND('Sheet1 (4)'!AC1358,2)</f>
        <v>11.94</v>
      </c>
      <c r="X1352">
        <f>ROUND('Sheet1 (4)'!AD1358,2)</f>
        <v>1.27</v>
      </c>
      <c r="Y1352" t="str">
        <f>_xlfn.XLOOKUP('Sheet1 (4)'!AB1358,'Sheet1 (3)'!B:B,'Sheet1 (3)'!D:D,"",0)</f>
        <v>プライム</v>
      </c>
    </row>
    <row r="1353" spans="1:25" x14ac:dyDescent="0.2">
      <c r="A1353">
        <v>1352</v>
      </c>
      <c r="B1353" s="1" t="str">
        <f>_xlfn.XLOOKUP('Sheet1 (4)'!AB1359,'Sheet1 (3)'!B:B,'Sheet1 (3)'!C:C,"",0)</f>
        <v>石原産業</v>
      </c>
      <c r="C1353" s="1" t="str">
        <f>_xlfn.XLOOKUP('Sheet1 (4)'!AB1359,'Sheet1 (3)'!B:B,'Sheet1 (3)'!F:F,"",0)</f>
        <v>化学</v>
      </c>
      <c r="D1353" s="1">
        <f>ROUND('Sheet1 (4)'!E1359/100000000,2)</f>
        <v>0.38</v>
      </c>
      <c r="E1353" s="1">
        <f>ROUND('Sheet1 (4)'!F1359/100,2)</f>
        <v>56.32</v>
      </c>
      <c r="F1353" s="1">
        <f>ROUND('Sheet1 (4)'!G1359/100,2)</f>
        <v>115.58</v>
      </c>
      <c r="G1353" s="1">
        <f>ROUND('Sheet1 (4)'!H1359/100,2)</f>
        <v>86.32</v>
      </c>
      <c r="H1353" s="1">
        <f>ROUND('Sheet1 (4)'!I1359/100,2)</f>
        <v>114.93</v>
      </c>
      <c r="I1353" s="1">
        <f>ROUND('Sheet1 (4)'!J1359/100,2)</f>
        <v>104.83</v>
      </c>
      <c r="J1353" s="1">
        <f>ROUND('Sheet1 (4)'!K1359/100,2)</f>
        <v>150</v>
      </c>
      <c r="K1353" s="1">
        <f>ROUND('Sheet1 (4)'!L1359/100,2)</f>
        <v>173.33</v>
      </c>
      <c r="L1353" s="4">
        <f>ROUND(('Sheet1 (4)'!M1359+'Sheet1 (4)'!R1359)/100,2)</f>
        <v>-14.13</v>
      </c>
      <c r="M1353" s="4">
        <f>ROUND(('Sheet1 (4)'!N1359+'Sheet1 (4)'!S1359)/100,2)</f>
        <v>121.82</v>
      </c>
      <c r="N1353" s="4">
        <f>ROUND(('Sheet1 (4)'!O1359+'Sheet1 (4)'!T1359)/100,2)</f>
        <v>-110.43</v>
      </c>
      <c r="O1353" s="4">
        <f>ROUND(('Sheet1 (4)'!P1359+'Sheet1 (4)'!U1359)/100,2)</f>
        <v>-98.55</v>
      </c>
      <c r="P1353" s="4">
        <f>ROUND(('Sheet1 (4)'!Q1359+'Sheet1 (4)'!V1359)/100,2)</f>
        <v>69.2</v>
      </c>
      <c r="Q1353" s="7">
        <f>ROUND('Sheet1 (4)'!W1359/100,2)</f>
        <v>0.04</v>
      </c>
      <c r="R1353" s="7">
        <f>ROUND('Sheet1 (4)'!X1359/100,2)</f>
        <v>0.14000000000000001</v>
      </c>
      <c r="S1353" s="7">
        <f>ROUND('Sheet1 (4)'!Y1359/100,2)</f>
        <v>7.0000000000000007E-2</v>
      </c>
      <c r="T1353" s="7">
        <f>ROUND('Sheet1 (4)'!Z1359/100,2)</f>
        <v>0.08</v>
      </c>
      <c r="U1353" s="7">
        <f>ROUND('Sheet1 (4)'!AA1359/100,2)</f>
        <v>0.08</v>
      </c>
      <c r="V1353" s="1" t="str">
        <f>'Sheet1 (4)'!AB1359&amp;".T"</f>
        <v>4028.T</v>
      </c>
      <c r="W1353">
        <f>ROUND('Sheet1 (4)'!AC1359,2)</f>
        <v>7.58</v>
      </c>
      <c r="X1353">
        <f>ROUND('Sheet1 (4)'!AD1359,2)</f>
        <v>0.86</v>
      </c>
      <c r="Y1353" t="str">
        <f>_xlfn.XLOOKUP('Sheet1 (4)'!AB1359,'Sheet1 (3)'!B:B,'Sheet1 (3)'!D:D,"",0)</f>
        <v>プライム</v>
      </c>
    </row>
    <row r="1354" spans="1:25" x14ac:dyDescent="0.2">
      <c r="A1354">
        <v>1353</v>
      </c>
      <c r="B1354" s="1" t="str">
        <f>_xlfn.XLOOKUP('Sheet1 (4)'!AB1360,'Sheet1 (3)'!B:B,'Sheet1 (3)'!C:C,"",0)</f>
        <v>石井食品</v>
      </c>
      <c r="C1354" s="1" t="str">
        <f>_xlfn.XLOOKUP('Sheet1 (4)'!AB1360,'Sheet1 (3)'!B:B,'Sheet1 (3)'!F:F,"",0)</f>
        <v>食料品</v>
      </c>
      <c r="D1354" s="1">
        <f>ROUND('Sheet1 (4)'!E1360/100000000,2)</f>
        <v>0.17</v>
      </c>
      <c r="E1354" s="1">
        <f>ROUND('Sheet1 (4)'!F1360/100,2)</f>
        <v>-1.82</v>
      </c>
      <c r="F1354" s="1">
        <f>ROUND('Sheet1 (4)'!G1360/100,2)</f>
        <v>0.78</v>
      </c>
      <c r="G1354" s="1">
        <f>ROUND('Sheet1 (4)'!H1360/100,2)</f>
        <v>2.19</v>
      </c>
      <c r="H1354" s="1">
        <f>ROUND('Sheet1 (4)'!I1360/100,2)</f>
        <v>4.1399999999999997</v>
      </c>
      <c r="I1354" s="1">
        <f>ROUND('Sheet1 (4)'!J1360/100,2)</f>
        <v>2.68</v>
      </c>
      <c r="J1354" s="1" t="e">
        <f>ROUND('Sheet1 (4)'!K1360/100,2)</f>
        <v>#VALUE!</v>
      </c>
      <c r="K1354" s="1" t="e">
        <f>ROUND('Sheet1 (4)'!L1360/100,2)</f>
        <v>#VALUE!</v>
      </c>
      <c r="L1354" s="4">
        <f>ROUND(('Sheet1 (4)'!M1360+'Sheet1 (4)'!R1360)/100,2)</f>
        <v>-0.32</v>
      </c>
      <c r="M1354" s="4">
        <f>ROUND(('Sheet1 (4)'!N1360+'Sheet1 (4)'!S1360)/100,2)</f>
        <v>-1.22</v>
      </c>
      <c r="N1354" s="4">
        <f>ROUND(('Sheet1 (4)'!O1360+'Sheet1 (4)'!T1360)/100,2)</f>
        <v>-2.04</v>
      </c>
      <c r="O1354" s="4">
        <f>ROUND(('Sheet1 (4)'!P1360+'Sheet1 (4)'!U1360)/100,2)</f>
        <v>6.36</v>
      </c>
      <c r="P1354" s="4">
        <f>ROUND(('Sheet1 (4)'!Q1360+'Sheet1 (4)'!V1360)/100,2)</f>
        <v>-5.48</v>
      </c>
      <c r="Q1354" s="7">
        <f>ROUND('Sheet1 (4)'!W1360/100,2)</f>
        <v>-0.26</v>
      </c>
      <c r="R1354" s="7">
        <f>ROUND('Sheet1 (4)'!X1360/100,2)</f>
        <v>0.01</v>
      </c>
      <c r="S1354" s="7">
        <f>ROUND('Sheet1 (4)'!Y1360/100,2)</f>
        <v>0.11</v>
      </c>
      <c r="T1354" s="7">
        <f>ROUND('Sheet1 (4)'!Z1360/100,2)</f>
        <v>0.15</v>
      </c>
      <c r="U1354" s="7">
        <f>ROUND('Sheet1 (4)'!AA1360/100,2)</f>
        <v>0.08</v>
      </c>
      <c r="V1354" s="1" t="str">
        <f>'Sheet1 (4)'!AB1360&amp;".T"</f>
        <v>2894.T</v>
      </c>
      <c r="W1354">
        <f>ROUND('Sheet1 (4)'!AC1360,2)</f>
        <v>15.17</v>
      </c>
      <c r="X1354">
        <f>ROUND('Sheet1 (4)'!AD1360,2)</f>
        <v>1.37</v>
      </c>
      <c r="Y1354" t="str">
        <f>_xlfn.XLOOKUP('Sheet1 (4)'!AB1360,'Sheet1 (3)'!B:B,'Sheet1 (3)'!D:D,"",0)</f>
        <v>スタンダード</v>
      </c>
    </row>
    <row r="1355" spans="1:25" x14ac:dyDescent="0.2">
      <c r="A1355">
        <v>1354</v>
      </c>
      <c r="B1355" s="1" t="str">
        <f>_xlfn.XLOOKUP('Sheet1 (4)'!AB1361,'Sheet1 (3)'!B:B,'Sheet1 (3)'!C:C,"",0)</f>
        <v>石井表記</v>
      </c>
      <c r="C1355" s="1" t="str">
        <f>_xlfn.XLOOKUP('Sheet1 (4)'!AB1361,'Sheet1 (3)'!B:B,'Sheet1 (3)'!F:F,"",0)</f>
        <v>機械</v>
      </c>
      <c r="D1355" s="1">
        <f>ROUND('Sheet1 (4)'!E1361/100000000,2)</f>
        <v>0.08</v>
      </c>
      <c r="E1355" s="1">
        <f>ROUND('Sheet1 (4)'!F1361/100,2)</f>
        <v>10.49</v>
      </c>
      <c r="F1355" s="1">
        <f>ROUND('Sheet1 (4)'!G1361/100,2)</f>
        <v>17.43</v>
      </c>
      <c r="G1355" s="1">
        <f>ROUND('Sheet1 (4)'!H1361/100,2)</f>
        <v>19.88</v>
      </c>
      <c r="H1355" s="1">
        <f>ROUND('Sheet1 (4)'!I1361/100,2)</f>
        <v>15.6</v>
      </c>
      <c r="I1355" s="1">
        <f>ROUND('Sheet1 (4)'!J1361/100,2)</f>
        <v>8.8699999999999992</v>
      </c>
      <c r="J1355" s="1" t="e">
        <f>ROUND('Sheet1 (4)'!K1361/100,2)</f>
        <v>#VALUE!</v>
      </c>
      <c r="K1355" s="1" t="e">
        <f>ROUND('Sheet1 (4)'!L1361/100,2)</f>
        <v>#VALUE!</v>
      </c>
      <c r="L1355" s="4">
        <f>ROUND(('Sheet1 (4)'!M1361+'Sheet1 (4)'!R1361)/100,2)</f>
        <v>16.18</v>
      </c>
      <c r="M1355" s="4">
        <f>ROUND(('Sheet1 (4)'!N1361+'Sheet1 (4)'!S1361)/100,2)</f>
        <v>12.85</v>
      </c>
      <c r="N1355" s="4">
        <f>ROUND(('Sheet1 (4)'!O1361+'Sheet1 (4)'!T1361)/100,2)</f>
        <v>6.29</v>
      </c>
      <c r="O1355" s="4">
        <f>ROUND(('Sheet1 (4)'!P1361+'Sheet1 (4)'!U1361)/100,2)</f>
        <v>-8.51</v>
      </c>
      <c r="P1355" s="4">
        <f>ROUND(('Sheet1 (4)'!Q1361+'Sheet1 (4)'!V1361)/100,2)</f>
        <v>16.66</v>
      </c>
      <c r="Q1355" s="7">
        <f>ROUND('Sheet1 (4)'!W1361/100,2)</f>
        <v>0.22</v>
      </c>
      <c r="R1355" s="7">
        <f>ROUND('Sheet1 (4)'!X1361/100,2)</f>
        <v>0.33</v>
      </c>
      <c r="S1355" s="7">
        <f>ROUND('Sheet1 (4)'!Y1361/100,2)</f>
        <v>0.25</v>
      </c>
      <c r="T1355" s="7">
        <f>ROUND('Sheet1 (4)'!Z1361/100,2)</f>
        <v>0.14000000000000001</v>
      </c>
      <c r="U1355" s="7">
        <f>ROUND('Sheet1 (4)'!AA1361/100,2)</f>
        <v>0.09</v>
      </c>
      <c r="V1355" s="1" t="str">
        <f>'Sheet1 (4)'!AB1361&amp;".T"</f>
        <v>6336.T</v>
      </c>
      <c r="W1355">
        <f>ROUND('Sheet1 (4)'!AC1361,2)</f>
        <v>5.91</v>
      </c>
      <c r="X1355">
        <f>ROUND('Sheet1 (4)'!AD1361,2)</f>
        <v>0.54</v>
      </c>
      <c r="Y1355" t="str">
        <f>_xlfn.XLOOKUP('Sheet1 (4)'!AB1361,'Sheet1 (3)'!B:B,'Sheet1 (3)'!D:D,"",0)</f>
        <v>スタンダード</v>
      </c>
    </row>
    <row r="1356" spans="1:25" x14ac:dyDescent="0.2">
      <c r="A1356">
        <v>1355</v>
      </c>
      <c r="B1356" s="1" t="str">
        <f>_xlfn.XLOOKUP('Sheet1 (4)'!AB1362,'Sheet1 (3)'!B:B,'Sheet1 (3)'!C:C,"",0)</f>
        <v>石川製作所</v>
      </c>
      <c r="C1356" s="1" t="str">
        <f>_xlfn.XLOOKUP('Sheet1 (4)'!AB1362,'Sheet1 (3)'!B:B,'Sheet1 (3)'!F:F,"",0)</f>
        <v>機械</v>
      </c>
      <c r="D1356" s="1">
        <f>ROUND('Sheet1 (4)'!E1362/100000000,2)</f>
        <v>0.06</v>
      </c>
      <c r="E1356" s="1">
        <f>ROUND('Sheet1 (4)'!F1362/100,2)</f>
        <v>1.61</v>
      </c>
      <c r="F1356" s="1">
        <f>ROUND('Sheet1 (4)'!G1362/100,2)</f>
        <v>1.81</v>
      </c>
      <c r="G1356" s="1">
        <f>ROUND('Sheet1 (4)'!H1362/100,2)</f>
        <v>2.08</v>
      </c>
      <c r="H1356" s="1">
        <f>ROUND('Sheet1 (4)'!I1362/100,2)</f>
        <v>2.54</v>
      </c>
      <c r="I1356" s="1">
        <f>ROUND('Sheet1 (4)'!J1362/100,2)</f>
        <v>6.95</v>
      </c>
      <c r="J1356" s="1" t="e">
        <f>ROUND('Sheet1 (4)'!K1362/100,2)</f>
        <v>#VALUE!</v>
      </c>
      <c r="K1356" s="1" t="e">
        <f>ROUND('Sheet1 (4)'!L1362/100,2)</f>
        <v>#VALUE!</v>
      </c>
      <c r="L1356" s="4">
        <f>ROUND(('Sheet1 (4)'!M1362+'Sheet1 (4)'!R1362)/100,2)</f>
        <v>0.16</v>
      </c>
      <c r="M1356" s="4">
        <f>ROUND(('Sheet1 (4)'!N1362+'Sheet1 (4)'!S1362)/100,2)</f>
        <v>14.49</v>
      </c>
      <c r="N1356" s="4">
        <f>ROUND(('Sheet1 (4)'!O1362+'Sheet1 (4)'!T1362)/100,2)</f>
        <v>11.27</v>
      </c>
      <c r="O1356" s="4">
        <f>ROUND(('Sheet1 (4)'!P1362+'Sheet1 (4)'!U1362)/100,2)</f>
        <v>-22.65</v>
      </c>
      <c r="P1356" s="4">
        <f>ROUND(('Sheet1 (4)'!Q1362+'Sheet1 (4)'!V1362)/100,2)</f>
        <v>-27.5</v>
      </c>
      <c r="Q1356" s="7">
        <f>ROUND('Sheet1 (4)'!W1362/100,2)</f>
        <v>0.03</v>
      </c>
      <c r="R1356" s="7">
        <f>ROUND('Sheet1 (4)'!X1362/100,2)</f>
        <v>0.04</v>
      </c>
      <c r="S1356" s="7">
        <f>ROUND('Sheet1 (4)'!Y1362/100,2)</f>
        <v>0.04</v>
      </c>
      <c r="T1356" s="7">
        <f>ROUND('Sheet1 (4)'!Z1362/100,2)</f>
        <v>0.05</v>
      </c>
      <c r="U1356" s="7">
        <f>ROUND('Sheet1 (4)'!AA1362/100,2)</f>
        <v>0.08</v>
      </c>
      <c r="V1356" s="1" t="str">
        <f>'Sheet1 (4)'!AB1362&amp;".T"</f>
        <v>6208.T</v>
      </c>
      <c r="W1356">
        <f>ROUND('Sheet1 (4)'!AC1362,2)</f>
        <v>30.21</v>
      </c>
      <c r="X1356">
        <f>ROUND('Sheet1 (4)'!AD1362,2)</f>
        <v>1.9</v>
      </c>
      <c r="Y1356" t="str">
        <f>_xlfn.XLOOKUP('Sheet1 (4)'!AB1362,'Sheet1 (3)'!B:B,'Sheet1 (3)'!D:D,"",0)</f>
        <v>スタンダード</v>
      </c>
    </row>
    <row r="1357" spans="1:25" x14ac:dyDescent="0.2">
      <c r="A1357">
        <v>1356</v>
      </c>
      <c r="B1357" s="1" t="str">
        <f>_xlfn.XLOOKUP('Sheet1 (4)'!AB1363,'Sheet1 (3)'!B:B,'Sheet1 (3)'!C:C,"",0)</f>
        <v>イシン</v>
      </c>
      <c r="C1357" s="1" t="str">
        <f>_xlfn.XLOOKUP('Sheet1 (4)'!AB1363,'Sheet1 (3)'!B:B,'Sheet1 (3)'!F:F,"",0)</f>
        <v>サービス業</v>
      </c>
      <c r="D1357" s="1">
        <f>ROUND('Sheet1 (4)'!E1363/100000000,2)</f>
        <v>0.02</v>
      </c>
      <c r="E1357" s="1" t="e">
        <f>ROUND('Sheet1 (4)'!F1363/100,2)</f>
        <v>#VALUE!</v>
      </c>
      <c r="F1357" s="1">
        <f>ROUND('Sheet1 (4)'!G1363/100,2)</f>
        <v>0.73</v>
      </c>
      <c r="G1357" s="1">
        <f>ROUND('Sheet1 (4)'!H1363/100,2)</f>
        <v>0.96</v>
      </c>
      <c r="H1357" s="1">
        <f>ROUND('Sheet1 (4)'!I1363/100,2)</f>
        <v>2.0099999999999998</v>
      </c>
      <c r="I1357" s="1">
        <f>ROUND('Sheet1 (4)'!J1363/100,2)</f>
        <v>2.4500000000000002</v>
      </c>
      <c r="J1357" s="1">
        <f>ROUND('Sheet1 (4)'!K1363/100,2)</f>
        <v>2.2999999999999998</v>
      </c>
      <c r="K1357" s="1" t="e">
        <f>ROUND('Sheet1 (4)'!L1363/100,2)</f>
        <v>#VALUE!</v>
      </c>
      <c r="L1357" s="4" t="e">
        <f>ROUND(('Sheet1 (4)'!M1363+'Sheet1 (4)'!R1363)/100,2)</f>
        <v>#VALUE!</v>
      </c>
      <c r="M1357" s="4" t="e">
        <f>ROUND(('Sheet1 (4)'!N1363+'Sheet1 (4)'!S1363)/100,2)</f>
        <v>#VALUE!</v>
      </c>
      <c r="N1357" s="4" t="e">
        <f>ROUND(('Sheet1 (4)'!O1363+'Sheet1 (4)'!T1363)/100,2)</f>
        <v>#VALUE!</v>
      </c>
      <c r="O1357" s="4">
        <f>ROUND(('Sheet1 (4)'!P1363+'Sheet1 (4)'!U1363)/100,2)</f>
        <v>2.0099999999999998</v>
      </c>
      <c r="P1357" s="4">
        <f>ROUND(('Sheet1 (4)'!Q1363+'Sheet1 (4)'!V1363)/100,2)</f>
        <v>0.13</v>
      </c>
      <c r="Q1357" s="7" t="e">
        <f>ROUND('Sheet1 (4)'!W1363/100,2)</f>
        <v>#VALUE!</v>
      </c>
      <c r="R1357" s="7" t="e">
        <f>ROUND('Sheet1 (4)'!X1363/100,2)</f>
        <v>#VALUE!</v>
      </c>
      <c r="S1357" s="7">
        <f>ROUND('Sheet1 (4)'!Y1363/100,2)</f>
        <v>0.09</v>
      </c>
      <c r="T1357" s="7">
        <f>ROUND('Sheet1 (4)'!Z1363/100,2)</f>
        <v>0.09</v>
      </c>
      <c r="U1357" s="7">
        <f>ROUND('Sheet1 (4)'!AA1363/100,2)</f>
        <v>0.09</v>
      </c>
      <c r="V1357" s="1" t="str">
        <f>'Sheet1 (4)'!AB1363&amp;".T"</f>
        <v>143A.T</v>
      </c>
      <c r="W1357">
        <f>ROUND('Sheet1 (4)'!AC1363,2)</f>
        <v>10.89</v>
      </c>
      <c r="X1357">
        <f>ROUND('Sheet1 (4)'!AD1363,2)</f>
        <v>1.45</v>
      </c>
      <c r="Y1357" t="str">
        <f>_xlfn.XLOOKUP('Sheet1 (4)'!AB1363,'Sheet1 (3)'!B:B,'Sheet1 (3)'!D:D,"",0)</f>
        <v>グロース</v>
      </c>
    </row>
    <row r="1358" spans="1:25" x14ac:dyDescent="0.2">
      <c r="A1358">
        <v>1357</v>
      </c>
      <c r="B1358" s="1" t="str">
        <f>_xlfn.XLOOKUP('Sheet1 (4)'!AB1364,'Sheet1 (3)'!B:B,'Sheet1 (3)'!C:C,"",0)</f>
        <v>石塚硝子</v>
      </c>
      <c r="C1358" s="1" t="str">
        <f>_xlfn.XLOOKUP('Sheet1 (4)'!AB1364,'Sheet1 (3)'!B:B,'Sheet1 (3)'!F:F,"",0)</f>
        <v>ガラス・土石製品</v>
      </c>
      <c r="D1358" s="1">
        <f>ROUND('Sheet1 (4)'!E1364/100000000,2)</f>
        <v>0.04</v>
      </c>
      <c r="E1358" s="1">
        <f>ROUND('Sheet1 (4)'!F1364/100,2)</f>
        <v>8.5299999999999994</v>
      </c>
      <c r="F1358" s="1">
        <f>ROUND('Sheet1 (4)'!G1364/100,2)</f>
        <v>26.13</v>
      </c>
      <c r="G1358" s="1">
        <f>ROUND('Sheet1 (4)'!H1364/100,2)</f>
        <v>22.12</v>
      </c>
      <c r="H1358" s="1">
        <f>ROUND('Sheet1 (4)'!I1364/100,2)</f>
        <v>54.57</v>
      </c>
      <c r="I1358" s="1">
        <f>ROUND('Sheet1 (4)'!J1364/100,2)</f>
        <v>38.49</v>
      </c>
      <c r="J1358" s="1" t="e">
        <f>ROUND('Sheet1 (4)'!K1364/100,2)</f>
        <v>#VALUE!</v>
      </c>
      <c r="K1358" s="1" t="e">
        <f>ROUND('Sheet1 (4)'!L1364/100,2)</f>
        <v>#VALUE!</v>
      </c>
      <c r="L1358" s="4">
        <f>ROUND(('Sheet1 (4)'!M1364+'Sheet1 (4)'!R1364)/100,2)</f>
        <v>-1.65</v>
      </c>
      <c r="M1358" s="4">
        <f>ROUND(('Sheet1 (4)'!N1364+'Sheet1 (4)'!S1364)/100,2)</f>
        <v>35.450000000000003</v>
      </c>
      <c r="N1358" s="4">
        <f>ROUND(('Sheet1 (4)'!O1364+'Sheet1 (4)'!T1364)/100,2)</f>
        <v>-35.06</v>
      </c>
      <c r="O1358" s="4">
        <f>ROUND(('Sheet1 (4)'!P1364+'Sheet1 (4)'!U1364)/100,2)</f>
        <v>-28</v>
      </c>
      <c r="P1358" s="4">
        <f>ROUND(('Sheet1 (4)'!Q1364+'Sheet1 (4)'!V1364)/100,2)</f>
        <v>-13.92</v>
      </c>
      <c r="Q1358" s="7">
        <f>ROUND('Sheet1 (4)'!W1364/100,2)</f>
        <v>-0.1</v>
      </c>
      <c r="R1358" s="7">
        <f>ROUND('Sheet1 (4)'!X1364/100,2)</f>
        <v>0.08</v>
      </c>
      <c r="S1358" s="7">
        <f>ROUND('Sheet1 (4)'!Y1364/100,2)</f>
        <v>0.01</v>
      </c>
      <c r="T1358" s="7">
        <f>ROUND('Sheet1 (4)'!Z1364/100,2)</f>
        <v>0.16</v>
      </c>
      <c r="U1358" s="7">
        <f>ROUND('Sheet1 (4)'!AA1364/100,2)</f>
        <v>0.09</v>
      </c>
      <c r="V1358" s="1" t="str">
        <f>'Sheet1 (4)'!AB1364&amp;".T"</f>
        <v>5204.T</v>
      </c>
      <c r="W1358">
        <f>ROUND('Sheet1 (4)'!AC1364,2)</f>
        <v>4.17</v>
      </c>
      <c r="X1358">
        <f>ROUND('Sheet1 (4)'!AD1364,2)</f>
        <v>0.34</v>
      </c>
      <c r="Y1358" t="str">
        <f>_xlfn.XLOOKUP('Sheet1 (4)'!AB1364,'Sheet1 (3)'!B:B,'Sheet1 (3)'!D:D,"",0)</f>
        <v>スタンダード</v>
      </c>
    </row>
    <row r="1359" spans="1:25" x14ac:dyDescent="0.2">
      <c r="A1359">
        <v>1358</v>
      </c>
      <c r="B1359" s="1" t="str">
        <f>_xlfn.XLOOKUP('Sheet1 (4)'!AB1365,'Sheet1 (3)'!B:B,'Sheet1 (3)'!C:C,"",0)</f>
        <v>ｉｓｐａｃｅ</v>
      </c>
      <c r="C1359" s="1" t="str">
        <f>_xlfn.XLOOKUP('Sheet1 (4)'!AB1365,'Sheet1 (3)'!B:B,'Sheet1 (3)'!F:F,"",0)</f>
        <v>サービス業</v>
      </c>
      <c r="D1359" s="1">
        <f>ROUND('Sheet1 (4)'!E1365/100000000,2)</f>
        <v>1.46</v>
      </c>
      <c r="E1359" s="1">
        <f>ROUND('Sheet1 (4)'!F1365/100,2)</f>
        <v>-26.24</v>
      </c>
      <c r="F1359" s="1">
        <f>ROUND('Sheet1 (4)'!G1365/100,2)</f>
        <v>-40.56</v>
      </c>
      <c r="G1359" s="1">
        <f>ROUND('Sheet1 (4)'!H1365/100,2)</f>
        <v>-110.24</v>
      </c>
      <c r="H1359" s="1">
        <f>ROUND('Sheet1 (4)'!I1365/100,2)</f>
        <v>-55.01</v>
      </c>
      <c r="I1359" s="1">
        <f>ROUND('Sheet1 (4)'!J1365/100,2)</f>
        <v>-97.95</v>
      </c>
      <c r="J1359" s="1">
        <f>ROUND('Sheet1 (4)'!K1365/100,2)</f>
        <v>-115</v>
      </c>
      <c r="K1359" s="1">
        <f>ROUND('Sheet1 (4)'!L1365/100,2)</f>
        <v>-70</v>
      </c>
      <c r="L1359" s="4" t="e">
        <f>ROUND(('Sheet1 (4)'!M1365+'Sheet1 (4)'!R1365)/100,2)</f>
        <v>#VALUE!</v>
      </c>
      <c r="M1359" s="4" t="e">
        <f>ROUND(('Sheet1 (4)'!N1365+'Sheet1 (4)'!S1365)/100,2)</f>
        <v>#VALUE!</v>
      </c>
      <c r="N1359" s="4">
        <f>ROUND(('Sheet1 (4)'!O1365+'Sheet1 (4)'!T1365)/100,2)</f>
        <v>-74.12</v>
      </c>
      <c r="O1359" s="4">
        <f>ROUND(('Sheet1 (4)'!P1365+'Sheet1 (4)'!U1365)/100,2)</f>
        <v>-70.86</v>
      </c>
      <c r="P1359" s="4">
        <f>ROUND(('Sheet1 (4)'!Q1365+'Sheet1 (4)'!V1365)/100,2)</f>
        <v>-147.19999999999999</v>
      </c>
      <c r="Q1359" s="7" t="e">
        <f>ROUND('Sheet1 (4)'!W1365/100,2)</f>
        <v>#VALUE!</v>
      </c>
      <c r="R1359" s="7">
        <f>ROUND('Sheet1 (4)'!X1365/100,2)</f>
        <v>-0.5</v>
      </c>
      <c r="S1359" s="7">
        <f>ROUND('Sheet1 (4)'!Y1365/100,2)</f>
        <v>-3.52</v>
      </c>
      <c r="T1359" s="7">
        <f>ROUND('Sheet1 (4)'!Z1365/100,2)</f>
        <v>-0.64</v>
      </c>
      <c r="U1359" s="7">
        <f>ROUND('Sheet1 (4)'!AA1365/100,2)</f>
        <v>-1.43</v>
      </c>
      <c r="V1359" s="1" t="str">
        <f>'Sheet1 (4)'!AB1365&amp;".T"</f>
        <v>9348.T</v>
      </c>
      <c r="W1359" t="e">
        <f>ROUND('Sheet1 (4)'!AC1365,2)</f>
        <v>#VALUE!</v>
      </c>
      <c r="X1359">
        <f>ROUND('Sheet1 (4)'!AD1365,2)</f>
        <v>13.18</v>
      </c>
      <c r="Y1359" t="str">
        <f>_xlfn.XLOOKUP('Sheet1 (4)'!AB1365,'Sheet1 (3)'!B:B,'Sheet1 (3)'!D:D,"",0)</f>
        <v>グロース</v>
      </c>
    </row>
    <row r="1360" spans="1:25" x14ac:dyDescent="0.2">
      <c r="A1360">
        <v>1359</v>
      </c>
      <c r="B1360" s="1" t="str">
        <f>_xlfn.XLOOKUP('Sheet1 (4)'!AB1366,'Sheet1 (3)'!B:B,'Sheet1 (3)'!C:C,"",0)</f>
        <v>アイスタイル</v>
      </c>
      <c r="C1360" s="1" t="str">
        <f>_xlfn.XLOOKUP('Sheet1 (4)'!AB1366,'Sheet1 (3)'!B:B,'Sheet1 (3)'!F:F,"",0)</f>
        <v>情報・通信業</v>
      </c>
      <c r="D1360" s="1">
        <f>ROUND('Sheet1 (4)'!E1366/100000000,2)</f>
        <v>0.94</v>
      </c>
      <c r="E1360" s="1">
        <f>ROUND('Sheet1 (4)'!F1366/100,2)</f>
        <v>-6.04</v>
      </c>
      <c r="F1360" s="1">
        <f>ROUND('Sheet1 (4)'!G1366/100,2)</f>
        <v>-4.53</v>
      </c>
      <c r="G1360" s="1">
        <f>ROUND('Sheet1 (4)'!H1366/100,2)</f>
        <v>8.17</v>
      </c>
      <c r="H1360" s="1">
        <f>ROUND('Sheet1 (4)'!I1366/100,2)</f>
        <v>19.399999999999999</v>
      </c>
      <c r="I1360" s="1">
        <f>ROUND('Sheet1 (4)'!J1366/100,2)</f>
        <v>31.95</v>
      </c>
      <c r="J1360" s="1">
        <f>ROUND('Sheet1 (4)'!K1366/100,2)</f>
        <v>38.35</v>
      </c>
      <c r="K1360" s="1">
        <f>ROUND('Sheet1 (4)'!L1366/100,2)</f>
        <v>47.05</v>
      </c>
      <c r="L1360" s="4">
        <f>ROUND(('Sheet1 (4)'!M1366+'Sheet1 (4)'!R1366)/100,2)</f>
        <v>19.420000000000002</v>
      </c>
      <c r="M1360" s="4">
        <f>ROUND(('Sheet1 (4)'!N1366+'Sheet1 (4)'!S1366)/100,2)</f>
        <v>-2.5299999999999998</v>
      </c>
      <c r="N1360" s="4">
        <f>ROUND(('Sheet1 (4)'!O1366+'Sheet1 (4)'!T1366)/100,2)</f>
        <v>16.95</v>
      </c>
      <c r="O1360" s="4">
        <f>ROUND(('Sheet1 (4)'!P1366+'Sheet1 (4)'!U1366)/100,2)</f>
        <v>-12.33</v>
      </c>
      <c r="P1360" s="4">
        <f>ROUND(('Sheet1 (4)'!Q1366+'Sheet1 (4)'!V1366)/100,2)</f>
        <v>4.8099999999999996</v>
      </c>
      <c r="Q1360" s="7">
        <f>ROUND('Sheet1 (4)'!W1366/100,2)</f>
        <v>0.06</v>
      </c>
      <c r="R1360" s="7">
        <f>ROUND('Sheet1 (4)'!X1366/100,2)</f>
        <v>-0.06</v>
      </c>
      <c r="S1360" s="7">
        <f>ROUND('Sheet1 (4)'!Y1366/100,2)</f>
        <v>0.03</v>
      </c>
      <c r="T1360" s="7">
        <f>ROUND('Sheet1 (4)'!Z1366/100,2)</f>
        <v>0.11</v>
      </c>
      <c r="U1360" s="7">
        <f>ROUND('Sheet1 (4)'!AA1366/100,2)</f>
        <v>0.16</v>
      </c>
      <c r="V1360" s="1" t="str">
        <f>'Sheet1 (4)'!AB1366&amp;".T"</f>
        <v>3660.T</v>
      </c>
      <c r="W1360">
        <f>ROUND('Sheet1 (4)'!AC1366,2)</f>
        <v>22.3</v>
      </c>
      <c r="X1360">
        <f>ROUND('Sheet1 (4)'!AD1366,2)</f>
        <v>2.3199999999999998</v>
      </c>
      <c r="Y1360" t="str">
        <f>_xlfn.XLOOKUP('Sheet1 (4)'!AB1366,'Sheet1 (3)'!B:B,'Sheet1 (3)'!D:D,"",0)</f>
        <v>プライム</v>
      </c>
    </row>
    <row r="1361" spans="1:25" x14ac:dyDescent="0.2">
      <c r="A1361">
        <v>1360</v>
      </c>
      <c r="B1361" s="1" t="str">
        <f>_xlfn.XLOOKUP('Sheet1 (4)'!AB1367,'Sheet1 (3)'!B:B,'Sheet1 (3)'!C:C,"",0)</f>
        <v>いすゞ自動車</v>
      </c>
      <c r="C1361" s="1" t="str">
        <f>_xlfn.XLOOKUP('Sheet1 (4)'!AB1367,'Sheet1 (3)'!B:B,'Sheet1 (3)'!F:F,"",0)</f>
        <v>輸送用機器</v>
      </c>
      <c r="D1361" s="1">
        <f>ROUND('Sheet1 (4)'!E1367/100000000,2)</f>
        <v>6.94</v>
      </c>
      <c r="E1361" s="1">
        <f>ROUND('Sheet1 (4)'!F1367/100,2)</f>
        <v>957.34</v>
      </c>
      <c r="F1361" s="1">
        <f>ROUND('Sheet1 (4)'!G1367/100,2)</f>
        <v>1871.98</v>
      </c>
      <c r="G1361" s="1">
        <f>ROUND('Sheet1 (4)'!H1367/100,2)</f>
        <v>2535.48</v>
      </c>
      <c r="H1361" s="1">
        <f>ROUND('Sheet1 (4)'!I1367/100,2)</f>
        <v>2930.86</v>
      </c>
      <c r="I1361" s="1">
        <f>ROUND('Sheet1 (4)'!J1367/100,2)</f>
        <v>2332.8200000000002</v>
      </c>
      <c r="J1361" s="1">
        <f>ROUND('Sheet1 (4)'!K1367/100,2)</f>
        <v>2208.67</v>
      </c>
      <c r="K1361" s="1">
        <f>ROUND('Sheet1 (4)'!L1367/100,2)</f>
        <v>2617.8200000000002</v>
      </c>
      <c r="L1361" s="4">
        <f>ROUND(('Sheet1 (4)'!M1367+'Sheet1 (4)'!R1367)/100,2)</f>
        <v>1295.05</v>
      </c>
      <c r="M1361" s="4">
        <f>ROUND(('Sheet1 (4)'!N1367+'Sheet1 (4)'!S1367)/100,2)</f>
        <v>-2488.11</v>
      </c>
      <c r="N1361" s="4">
        <f>ROUND(('Sheet1 (4)'!O1367+'Sheet1 (4)'!T1367)/100,2)</f>
        <v>1465.58</v>
      </c>
      <c r="O1361" s="4">
        <f>ROUND(('Sheet1 (4)'!P1367+'Sheet1 (4)'!U1367)/100,2)</f>
        <v>1434.88</v>
      </c>
      <c r="P1361" s="4">
        <f>ROUND(('Sheet1 (4)'!Q1367+'Sheet1 (4)'!V1367)/100,2)</f>
        <v>517.14</v>
      </c>
      <c r="Q1361" s="7">
        <f>ROUND('Sheet1 (4)'!W1367/100,2)</f>
        <v>0.04</v>
      </c>
      <c r="R1361" s="7">
        <f>ROUND('Sheet1 (4)'!X1367/100,2)</f>
        <v>0.12</v>
      </c>
      <c r="S1361" s="7">
        <f>ROUND('Sheet1 (4)'!Y1367/100,2)</f>
        <v>0.14000000000000001</v>
      </c>
      <c r="T1361" s="7">
        <f>ROUND('Sheet1 (4)'!Z1367/100,2)</f>
        <v>0.14000000000000001</v>
      </c>
      <c r="U1361" s="7">
        <f>ROUND('Sheet1 (4)'!AA1367/100,2)</f>
        <v>0.11</v>
      </c>
      <c r="V1361" s="1" t="str">
        <f>'Sheet1 (4)'!AB1367&amp;".T"</f>
        <v>7202.T</v>
      </c>
      <c r="W1361">
        <f>ROUND('Sheet1 (4)'!AC1367,2)</f>
        <v>11.22</v>
      </c>
      <c r="X1361">
        <f>ROUND('Sheet1 (4)'!AD1367,2)</f>
        <v>0.99</v>
      </c>
      <c r="Y1361" t="str">
        <f>_xlfn.XLOOKUP('Sheet1 (4)'!AB1367,'Sheet1 (3)'!B:B,'Sheet1 (3)'!D:D,"",0)</f>
        <v>プライム</v>
      </c>
    </row>
    <row r="1362" spans="1:25" x14ac:dyDescent="0.2">
      <c r="A1362">
        <v>1361</v>
      </c>
      <c r="B1362" s="1" t="str">
        <f>_xlfn.XLOOKUP('Sheet1 (4)'!AB1368,'Sheet1 (3)'!B:B,'Sheet1 (3)'!C:C,"",0)</f>
        <v>イタミアート</v>
      </c>
      <c r="C1362" s="1" t="str">
        <f>_xlfn.XLOOKUP('Sheet1 (4)'!AB1368,'Sheet1 (3)'!B:B,'Sheet1 (3)'!F:F,"",0)</f>
        <v>その他製品</v>
      </c>
      <c r="D1362" s="1">
        <f>ROUND('Sheet1 (4)'!E1368/100000000,2)</f>
        <v>0.01</v>
      </c>
      <c r="E1362" s="1" t="e">
        <f>ROUND('Sheet1 (4)'!F1368/100,2)</f>
        <v>#VALUE!</v>
      </c>
      <c r="F1362" s="1" t="e">
        <f>ROUND('Sheet1 (4)'!G1368/100,2)</f>
        <v>#VALUE!</v>
      </c>
      <c r="G1362" s="1" t="e">
        <f>ROUND('Sheet1 (4)'!H1368/100,2)</f>
        <v>#VALUE!</v>
      </c>
      <c r="H1362" s="1">
        <f>ROUND('Sheet1 (4)'!I1368/100,2)</f>
        <v>1.89</v>
      </c>
      <c r="I1362" s="1">
        <f>ROUND('Sheet1 (4)'!J1368/100,2)</f>
        <v>2.68</v>
      </c>
      <c r="J1362" s="1" t="e">
        <f>ROUND('Sheet1 (4)'!K1368/100,2)</f>
        <v>#VALUE!</v>
      </c>
      <c r="K1362" s="1" t="e">
        <f>ROUND('Sheet1 (4)'!L1368/100,2)</f>
        <v>#VALUE!</v>
      </c>
      <c r="L1362" s="4" t="e">
        <f>ROUND(('Sheet1 (4)'!M1368+'Sheet1 (4)'!R1368)/100,2)</f>
        <v>#VALUE!</v>
      </c>
      <c r="M1362" s="4" t="e">
        <f>ROUND(('Sheet1 (4)'!N1368+'Sheet1 (4)'!S1368)/100,2)</f>
        <v>#VALUE!</v>
      </c>
      <c r="N1362" s="4" t="e">
        <f>ROUND(('Sheet1 (4)'!O1368+'Sheet1 (4)'!T1368)/100,2)</f>
        <v>#VALUE!</v>
      </c>
      <c r="O1362" s="4">
        <f>ROUND(('Sheet1 (4)'!P1368+'Sheet1 (4)'!U1368)/100,2)</f>
        <v>-0.16</v>
      </c>
      <c r="P1362" s="4">
        <f>ROUND(('Sheet1 (4)'!Q1368+'Sheet1 (4)'!V1368)/100,2)</f>
        <v>-7.66</v>
      </c>
      <c r="Q1362" s="7" t="e">
        <f>ROUND('Sheet1 (4)'!W1368/100,2)</f>
        <v>#VALUE!</v>
      </c>
      <c r="R1362" s="7" t="e">
        <f>ROUND('Sheet1 (4)'!X1368/100,2)</f>
        <v>#VALUE!</v>
      </c>
      <c r="S1362" s="7" t="e">
        <f>ROUND('Sheet1 (4)'!Y1368/100,2)</f>
        <v>#VALUE!</v>
      </c>
      <c r="T1362" s="7" t="e">
        <f>ROUND('Sheet1 (4)'!Z1368/100,2)</f>
        <v>#VALUE!</v>
      </c>
      <c r="U1362" s="7">
        <f>ROUND('Sheet1 (4)'!AA1368/100,2)</f>
        <v>0.2</v>
      </c>
      <c r="V1362" s="1" t="str">
        <f>'Sheet1 (4)'!AB1368&amp;".T"</f>
        <v>168A.T</v>
      </c>
      <c r="W1362">
        <f>ROUND('Sheet1 (4)'!AC1368,2)</f>
        <v>10.64</v>
      </c>
      <c r="X1362">
        <f>ROUND('Sheet1 (4)'!AD1368,2)</f>
        <v>1.54</v>
      </c>
      <c r="Y1362" t="str">
        <f>_xlfn.XLOOKUP('Sheet1 (4)'!AB1368,'Sheet1 (3)'!B:B,'Sheet1 (3)'!D:D,"",0)</f>
        <v>グロース</v>
      </c>
    </row>
    <row r="1363" spans="1:25" x14ac:dyDescent="0.2">
      <c r="A1363">
        <v>1362</v>
      </c>
      <c r="B1363" s="1" t="str">
        <f>_xlfn.XLOOKUP('Sheet1 (4)'!AB1369,'Sheet1 (3)'!B:B,'Sheet1 (3)'!C:C,"",0)</f>
        <v>アイティフォー</v>
      </c>
      <c r="C1363" s="1" t="str">
        <f>_xlfn.XLOOKUP('Sheet1 (4)'!AB1369,'Sheet1 (3)'!B:B,'Sheet1 (3)'!F:F,"",0)</f>
        <v>情報・通信業</v>
      </c>
      <c r="D1363" s="1">
        <f>ROUND('Sheet1 (4)'!E1369/100000000,2)</f>
        <v>0.26</v>
      </c>
      <c r="E1363" s="1">
        <f>ROUND('Sheet1 (4)'!F1369/100,2)</f>
        <v>21.86</v>
      </c>
      <c r="F1363" s="1">
        <f>ROUND('Sheet1 (4)'!G1369/100,2)</f>
        <v>30.31</v>
      </c>
      <c r="G1363" s="1">
        <f>ROUND('Sheet1 (4)'!H1369/100,2)</f>
        <v>32.18</v>
      </c>
      <c r="H1363" s="1">
        <f>ROUND('Sheet1 (4)'!I1369/100,2)</f>
        <v>37.369999999999997</v>
      </c>
      <c r="I1363" s="1">
        <f>ROUND('Sheet1 (4)'!J1369/100,2)</f>
        <v>35.33</v>
      </c>
      <c r="J1363" s="1">
        <f>ROUND('Sheet1 (4)'!K1369/100,2)</f>
        <v>38</v>
      </c>
      <c r="K1363" s="1">
        <f>ROUND('Sheet1 (4)'!L1369/100,2)</f>
        <v>41.5</v>
      </c>
      <c r="L1363" s="4">
        <f>ROUND(('Sheet1 (4)'!M1369+'Sheet1 (4)'!R1369)/100,2)</f>
        <v>22.99</v>
      </c>
      <c r="M1363" s="4">
        <f>ROUND(('Sheet1 (4)'!N1369+'Sheet1 (4)'!S1369)/100,2)</f>
        <v>24.58</v>
      </c>
      <c r="N1363" s="4">
        <f>ROUND(('Sheet1 (4)'!O1369+'Sheet1 (4)'!T1369)/100,2)</f>
        <v>9.56</v>
      </c>
      <c r="O1363" s="4">
        <f>ROUND(('Sheet1 (4)'!P1369+'Sheet1 (4)'!U1369)/100,2)</f>
        <v>23.32</v>
      </c>
      <c r="P1363" s="4">
        <f>ROUND(('Sheet1 (4)'!Q1369+'Sheet1 (4)'!V1369)/100,2)</f>
        <v>1.01</v>
      </c>
      <c r="Q1363" s="7">
        <f>ROUND('Sheet1 (4)'!W1369/100,2)</f>
        <v>0.13</v>
      </c>
      <c r="R1363" s="7">
        <f>ROUND('Sheet1 (4)'!X1369/100,2)</f>
        <v>0.14000000000000001</v>
      </c>
      <c r="S1363" s="7">
        <f>ROUND('Sheet1 (4)'!Y1369/100,2)</f>
        <v>0.14000000000000001</v>
      </c>
      <c r="T1363" s="7">
        <f>ROUND('Sheet1 (4)'!Z1369/100,2)</f>
        <v>0.15</v>
      </c>
      <c r="U1363" s="7">
        <f>ROUND('Sheet1 (4)'!AA1369/100,2)</f>
        <v>0.15</v>
      </c>
      <c r="V1363" s="1" t="str">
        <f>'Sheet1 (4)'!AB1369&amp;".T"</f>
        <v>4743.T</v>
      </c>
      <c r="W1363">
        <f>ROUND('Sheet1 (4)'!AC1369,2)</f>
        <v>15</v>
      </c>
      <c r="X1363">
        <f>ROUND('Sheet1 (4)'!AD1369,2)</f>
        <v>2.15</v>
      </c>
      <c r="Y1363" t="str">
        <f>_xlfn.XLOOKUP('Sheet1 (4)'!AB1369,'Sheet1 (3)'!B:B,'Sheet1 (3)'!D:D,"",0)</f>
        <v>プライム</v>
      </c>
    </row>
    <row r="1364" spans="1:25" x14ac:dyDescent="0.2">
      <c r="A1364">
        <v>1363</v>
      </c>
      <c r="B1364" s="1" t="str">
        <f>_xlfn.XLOOKUP('Sheet1 (4)'!AB1370,'Sheet1 (3)'!B:B,'Sheet1 (3)'!C:C,"",0)</f>
        <v>アイティメディア</v>
      </c>
      <c r="C1364" s="1" t="str">
        <f>_xlfn.XLOOKUP('Sheet1 (4)'!AB1370,'Sheet1 (3)'!B:B,'Sheet1 (3)'!F:F,"",0)</f>
        <v>サービス業</v>
      </c>
      <c r="D1364" s="1">
        <f>ROUND('Sheet1 (4)'!E1370/100000000,2)</f>
        <v>0.19</v>
      </c>
      <c r="E1364" s="1">
        <f>ROUND('Sheet1 (4)'!F1370/100,2)</f>
        <v>20.21</v>
      </c>
      <c r="F1364" s="1">
        <f>ROUND('Sheet1 (4)'!G1370/100,2)</f>
        <v>26.87</v>
      </c>
      <c r="G1364" s="1">
        <f>ROUND('Sheet1 (4)'!H1370/100,2)</f>
        <v>29.3</v>
      </c>
      <c r="H1364" s="1">
        <f>ROUND('Sheet1 (4)'!I1370/100,2)</f>
        <v>22.28</v>
      </c>
      <c r="I1364" s="1">
        <f>ROUND('Sheet1 (4)'!J1370/100,2)</f>
        <v>20.29</v>
      </c>
      <c r="J1364" s="1">
        <f>ROUND('Sheet1 (4)'!K1370/100,2)</f>
        <v>20.5</v>
      </c>
      <c r="K1364" s="1">
        <f>ROUND('Sheet1 (4)'!L1370/100,2)</f>
        <v>23</v>
      </c>
      <c r="L1364" s="4">
        <f>ROUND(('Sheet1 (4)'!M1370+'Sheet1 (4)'!R1370)/100,2)</f>
        <v>20.51</v>
      </c>
      <c r="M1364" s="4">
        <f>ROUND(('Sheet1 (4)'!N1370+'Sheet1 (4)'!S1370)/100,2)</f>
        <v>21.41</v>
      </c>
      <c r="N1364" s="4">
        <f>ROUND(('Sheet1 (4)'!O1370+'Sheet1 (4)'!T1370)/100,2)</f>
        <v>18.23</v>
      </c>
      <c r="O1364" s="4">
        <f>ROUND(('Sheet1 (4)'!P1370+'Sheet1 (4)'!U1370)/100,2)</f>
        <v>12.1</v>
      </c>
      <c r="P1364" s="4">
        <f>ROUND(('Sheet1 (4)'!Q1370+'Sheet1 (4)'!V1370)/100,2)</f>
        <v>6.65</v>
      </c>
      <c r="Q1364" s="7">
        <f>ROUND('Sheet1 (4)'!W1370/100,2)</f>
        <v>0.19</v>
      </c>
      <c r="R1364" s="7">
        <f>ROUND('Sheet1 (4)'!X1370/100,2)</f>
        <v>0.24</v>
      </c>
      <c r="S1364" s="7">
        <f>ROUND('Sheet1 (4)'!Y1370/100,2)</f>
        <v>0.23</v>
      </c>
      <c r="T1364" s="7">
        <f>ROUND('Sheet1 (4)'!Z1370/100,2)</f>
        <v>0.16</v>
      </c>
      <c r="U1364" s="7">
        <f>ROUND('Sheet1 (4)'!AA1370/100,2)</f>
        <v>0.16</v>
      </c>
      <c r="V1364" s="1" t="str">
        <f>'Sheet1 (4)'!AB1370&amp;".T"</f>
        <v>2148.T</v>
      </c>
      <c r="W1364">
        <f>ROUND('Sheet1 (4)'!AC1370,2)</f>
        <v>21.97</v>
      </c>
      <c r="X1364">
        <f>ROUND('Sheet1 (4)'!AD1370,2)</f>
        <v>3.81</v>
      </c>
      <c r="Y1364" t="str">
        <f>_xlfn.XLOOKUP('Sheet1 (4)'!AB1370,'Sheet1 (3)'!B:B,'Sheet1 (3)'!D:D,"",0)</f>
        <v>プライム</v>
      </c>
    </row>
    <row r="1365" spans="1:25" x14ac:dyDescent="0.2">
      <c r="A1365">
        <v>1364</v>
      </c>
      <c r="B1365" s="1" t="str">
        <f>_xlfn.XLOOKUP('Sheet1 (4)'!AB1371,'Sheet1 (3)'!B:B,'Sheet1 (3)'!C:C,"",0)</f>
        <v>伊藤園</v>
      </c>
      <c r="C1365" s="1" t="str">
        <f>_xlfn.XLOOKUP('Sheet1 (4)'!AB1371,'Sheet1 (3)'!B:B,'Sheet1 (3)'!F:F,"",0)</f>
        <v>食料品</v>
      </c>
      <c r="D1365" s="1">
        <f>ROUND('Sheet1 (4)'!E1371/100000000,2)</f>
        <v>1.1499999999999999</v>
      </c>
      <c r="E1365" s="1">
        <f>ROUND('Sheet1 (4)'!F1371/100,2)</f>
        <v>166.76</v>
      </c>
      <c r="F1365" s="1">
        <f>ROUND('Sheet1 (4)'!G1371/100,2)</f>
        <v>187.94</v>
      </c>
      <c r="G1365" s="1">
        <f>ROUND('Sheet1 (4)'!H1371/100,2)</f>
        <v>195.89</v>
      </c>
      <c r="H1365" s="1">
        <f>ROUND('Sheet1 (4)'!I1371/100,2)</f>
        <v>250.23</v>
      </c>
      <c r="I1365" s="1">
        <f>ROUND('Sheet1 (4)'!J1371/100,2)</f>
        <v>229.7</v>
      </c>
      <c r="J1365" s="1">
        <f>ROUND('Sheet1 (4)'!K1371/100,2)</f>
        <v>264.5</v>
      </c>
      <c r="K1365" s="1">
        <f>ROUND('Sheet1 (4)'!L1371/100,2)</f>
        <v>283.5</v>
      </c>
      <c r="L1365" s="4">
        <f>ROUND(('Sheet1 (4)'!M1371+'Sheet1 (4)'!R1371)/100,2)</f>
        <v>178.37</v>
      </c>
      <c r="M1365" s="4">
        <f>ROUND(('Sheet1 (4)'!N1371+'Sheet1 (4)'!S1371)/100,2)</f>
        <v>148.29</v>
      </c>
      <c r="N1365" s="4">
        <f>ROUND(('Sheet1 (4)'!O1371+'Sheet1 (4)'!T1371)/100,2)</f>
        <v>151.35</v>
      </c>
      <c r="O1365" s="4">
        <f>ROUND(('Sheet1 (4)'!P1371+'Sheet1 (4)'!U1371)/100,2)</f>
        <v>147.44999999999999</v>
      </c>
      <c r="P1365" s="4">
        <f>ROUND(('Sheet1 (4)'!Q1371+'Sheet1 (4)'!V1371)/100,2)</f>
        <v>47.05</v>
      </c>
      <c r="Q1365" s="7">
        <f>ROUND('Sheet1 (4)'!W1371/100,2)</f>
        <v>0.05</v>
      </c>
      <c r="R1365" s="7">
        <f>ROUND('Sheet1 (4)'!X1371/100,2)</f>
        <v>0.08</v>
      </c>
      <c r="S1365" s="7">
        <f>ROUND('Sheet1 (4)'!Y1371/100,2)</f>
        <v>0.08</v>
      </c>
      <c r="T1365" s="7">
        <f>ROUND('Sheet1 (4)'!Z1371/100,2)</f>
        <v>0.09</v>
      </c>
      <c r="U1365" s="7">
        <f>ROUND('Sheet1 (4)'!AA1371/100,2)</f>
        <v>0.08</v>
      </c>
      <c r="V1365" s="1" t="str">
        <f>'Sheet1 (4)'!AB1371&amp;".T"</f>
        <v>2593.T</v>
      </c>
      <c r="W1365">
        <f>ROUND('Sheet1 (4)'!AC1371,2)</f>
        <v>24.2</v>
      </c>
      <c r="X1365">
        <f>ROUND('Sheet1 (4)'!AD1371,2)</f>
        <v>2.0699999999999998</v>
      </c>
      <c r="Y1365" t="str">
        <f>_xlfn.XLOOKUP('Sheet1 (4)'!AB1371,'Sheet1 (3)'!B:B,'Sheet1 (3)'!D:D,"",0)</f>
        <v>プライム</v>
      </c>
    </row>
    <row r="1366" spans="1:25" x14ac:dyDescent="0.2">
      <c r="A1366">
        <v>1365</v>
      </c>
      <c r="B1366" s="1" t="str">
        <f>_xlfn.XLOOKUP('Sheet1 (4)'!AB1372,'Sheet1 (3)'!B:B,'Sheet1 (3)'!C:C,"",0)</f>
        <v>イトーヨーギョー</v>
      </c>
      <c r="C1366" s="1" t="str">
        <f>_xlfn.XLOOKUP('Sheet1 (4)'!AB1372,'Sheet1 (3)'!B:B,'Sheet1 (3)'!F:F,"",0)</f>
        <v>ガラス・土石製品</v>
      </c>
      <c r="D1366" s="1">
        <f>ROUND('Sheet1 (4)'!E1372/100000000,2)</f>
        <v>0.03</v>
      </c>
      <c r="E1366" s="1" t="e">
        <f>ROUND('Sheet1 (4)'!F1372/100,2)</f>
        <v>#VALUE!</v>
      </c>
      <c r="F1366" s="1" t="e">
        <f>ROUND('Sheet1 (4)'!G1372/100,2)</f>
        <v>#VALUE!</v>
      </c>
      <c r="G1366" s="1" t="e">
        <f>ROUND('Sheet1 (4)'!H1372/100,2)</f>
        <v>#VALUE!</v>
      </c>
      <c r="H1366" s="1" t="e">
        <f>ROUND('Sheet1 (4)'!I1372/100,2)</f>
        <v>#VALUE!</v>
      </c>
      <c r="I1366" s="1">
        <f>ROUND('Sheet1 (4)'!J1372/100,2)</f>
        <v>-1.0900000000000001</v>
      </c>
      <c r="J1366" s="1" t="e">
        <f>ROUND('Sheet1 (4)'!K1372/100,2)</f>
        <v>#VALUE!</v>
      </c>
      <c r="K1366" s="1" t="e">
        <f>ROUND('Sheet1 (4)'!L1372/100,2)</f>
        <v>#VALUE!</v>
      </c>
      <c r="L1366" s="4" t="e">
        <f>ROUND(('Sheet1 (4)'!M1372+'Sheet1 (4)'!R1372)/100,2)</f>
        <v>#VALUE!</v>
      </c>
      <c r="M1366" s="4" t="e">
        <f>ROUND(('Sheet1 (4)'!N1372+'Sheet1 (4)'!S1372)/100,2)</f>
        <v>#VALUE!</v>
      </c>
      <c r="N1366" s="4" t="e">
        <f>ROUND(('Sheet1 (4)'!O1372+'Sheet1 (4)'!T1372)/100,2)</f>
        <v>#VALUE!</v>
      </c>
      <c r="O1366" s="4" t="e">
        <f>ROUND(('Sheet1 (4)'!P1372+'Sheet1 (4)'!U1372)/100,2)</f>
        <v>#VALUE!</v>
      </c>
      <c r="P1366" s="4">
        <f>ROUND(('Sheet1 (4)'!Q1372+'Sheet1 (4)'!V1372)/100,2)</f>
        <v>0.28999999999999998</v>
      </c>
      <c r="Q1366" s="7" t="e">
        <f>ROUND('Sheet1 (4)'!W1372/100,2)</f>
        <v>#VALUE!</v>
      </c>
      <c r="R1366" s="7" t="e">
        <f>ROUND('Sheet1 (4)'!X1372/100,2)</f>
        <v>#VALUE!</v>
      </c>
      <c r="S1366" s="7" t="e">
        <f>ROUND('Sheet1 (4)'!Y1372/100,2)</f>
        <v>#VALUE!</v>
      </c>
      <c r="T1366" s="7" t="e">
        <f>ROUND('Sheet1 (4)'!Z1372/100,2)</f>
        <v>#VALUE!</v>
      </c>
      <c r="U1366" s="7">
        <f>ROUND('Sheet1 (4)'!AA1372/100,2)</f>
        <v>0.02</v>
      </c>
      <c r="V1366" s="1" t="str">
        <f>'Sheet1 (4)'!AB1372&amp;".T"</f>
        <v>5287.T</v>
      </c>
      <c r="W1366" t="e">
        <f>ROUND('Sheet1 (4)'!AC1372,2)</f>
        <v>#VALUE!</v>
      </c>
      <c r="X1366">
        <f>ROUND('Sheet1 (4)'!AD1372,2)</f>
        <v>1.33</v>
      </c>
      <c r="Y1366" t="str">
        <f>_xlfn.XLOOKUP('Sheet1 (4)'!AB1372,'Sheet1 (3)'!B:B,'Sheet1 (3)'!D:D,"",0)</f>
        <v>スタンダード</v>
      </c>
    </row>
    <row r="1367" spans="1:25" x14ac:dyDescent="0.2">
      <c r="A1367">
        <v>1366</v>
      </c>
      <c r="B1367" s="1" t="str">
        <f>_xlfn.XLOOKUP('Sheet1 (4)'!AB1373,'Sheet1 (3)'!B:B,'Sheet1 (3)'!C:C,"",0)</f>
        <v>伊藤忠商事</v>
      </c>
      <c r="C1367" s="1" t="str">
        <f>_xlfn.XLOOKUP('Sheet1 (4)'!AB1373,'Sheet1 (3)'!B:B,'Sheet1 (3)'!F:F,"",0)</f>
        <v>卸売業</v>
      </c>
      <c r="D1367" s="1">
        <f>ROUND('Sheet1 (4)'!E1373/100000000,2)</f>
        <v>14.03</v>
      </c>
      <c r="E1367" s="1">
        <f>ROUND('Sheet1 (4)'!F1373/100,2)</f>
        <v>4034.14</v>
      </c>
      <c r="F1367" s="1">
        <f>ROUND('Sheet1 (4)'!G1373/100,2)</f>
        <v>5825.22</v>
      </c>
      <c r="G1367" s="1">
        <f>ROUND('Sheet1 (4)'!H1373/100,2)</f>
        <v>7019.13</v>
      </c>
      <c r="H1367" s="1">
        <f>ROUND('Sheet1 (4)'!I1373/100,2)</f>
        <v>7032.75</v>
      </c>
      <c r="I1367" s="1">
        <f>ROUND('Sheet1 (4)'!J1373/100,2)</f>
        <v>6844.95</v>
      </c>
      <c r="J1367" s="1">
        <f>ROUND('Sheet1 (4)'!K1373/100,2)</f>
        <v>7166.09</v>
      </c>
      <c r="K1367" s="1">
        <f>ROUND('Sheet1 (4)'!L1373/100,2)</f>
        <v>7642.9</v>
      </c>
      <c r="L1367" s="4">
        <f>ROUND(('Sheet1 (4)'!M1373+'Sheet1 (4)'!R1373)/100,2)</f>
        <v>6886.04</v>
      </c>
      <c r="M1367" s="4">
        <f>ROUND(('Sheet1 (4)'!N1373+'Sheet1 (4)'!S1373)/100,2)</f>
        <v>8398</v>
      </c>
      <c r="N1367" s="4">
        <f>ROUND(('Sheet1 (4)'!O1373+'Sheet1 (4)'!T1373)/100,2)</f>
        <v>4842.5200000000004</v>
      </c>
      <c r="O1367" s="4">
        <f>ROUND(('Sheet1 (4)'!P1373+'Sheet1 (4)'!U1373)/100,2)</f>
        <v>7721.14</v>
      </c>
      <c r="P1367" s="4">
        <f>ROUND(('Sheet1 (4)'!Q1373+'Sheet1 (4)'!V1373)/100,2)</f>
        <v>4810.1099999999997</v>
      </c>
      <c r="Q1367" s="7">
        <f>ROUND('Sheet1 (4)'!W1373/100,2)</f>
        <v>0.11</v>
      </c>
      <c r="R1367" s="7">
        <f>ROUND('Sheet1 (4)'!X1373/100,2)</f>
        <v>0.2</v>
      </c>
      <c r="S1367" s="7">
        <f>ROUND('Sheet1 (4)'!Y1373/100,2)</f>
        <v>0.17</v>
      </c>
      <c r="T1367" s="7">
        <f>ROUND('Sheet1 (4)'!Z1373/100,2)</f>
        <v>0.15</v>
      </c>
      <c r="U1367" s="7">
        <f>ROUND('Sheet1 (4)'!AA1373/100,2)</f>
        <v>0.15</v>
      </c>
      <c r="V1367" s="1" t="str">
        <f>'Sheet1 (4)'!AB1373&amp;".T"</f>
        <v>8001.T</v>
      </c>
      <c r="W1367">
        <f>ROUND('Sheet1 (4)'!AC1373,2)</f>
        <v>14.31</v>
      </c>
      <c r="X1367">
        <f>ROUND('Sheet1 (4)'!AD1373,2)</f>
        <v>2.21</v>
      </c>
      <c r="Y1367" t="str">
        <f>_xlfn.XLOOKUP('Sheet1 (4)'!AB1373,'Sheet1 (3)'!B:B,'Sheet1 (3)'!D:D,"",0)</f>
        <v>プライム</v>
      </c>
    </row>
    <row r="1368" spans="1:25" x14ac:dyDescent="0.2">
      <c r="A1368">
        <v>1367</v>
      </c>
      <c r="B1368" s="1" t="str">
        <f>_xlfn.XLOOKUP('Sheet1 (4)'!AB1374,'Sheet1 (3)'!B:B,'Sheet1 (3)'!C:C,"",0)</f>
        <v>伊藤忠エネクス</v>
      </c>
      <c r="C1368" s="1" t="str">
        <f>_xlfn.XLOOKUP('Sheet1 (4)'!AB1374,'Sheet1 (3)'!B:B,'Sheet1 (3)'!F:F,"",0)</f>
        <v>卸売業</v>
      </c>
      <c r="D1368" s="1">
        <f>ROUND('Sheet1 (4)'!E1374/100000000,2)</f>
        <v>1.1299999999999999</v>
      </c>
      <c r="E1368" s="1">
        <f>ROUND('Sheet1 (4)'!F1374/100,2)</f>
        <v>207.15</v>
      </c>
      <c r="F1368" s="1">
        <f>ROUND('Sheet1 (4)'!G1374/100,2)</f>
        <v>215.44</v>
      </c>
      <c r="G1368" s="1">
        <f>ROUND('Sheet1 (4)'!H1374/100,2)</f>
        <v>219.62</v>
      </c>
      <c r="H1368" s="1">
        <f>ROUND('Sheet1 (4)'!I1374/100,2)</f>
        <v>189.52</v>
      </c>
      <c r="I1368" s="1">
        <f>ROUND('Sheet1 (4)'!J1374/100,2)</f>
        <v>277.77999999999997</v>
      </c>
      <c r="J1368" s="1" t="e">
        <f>ROUND('Sheet1 (4)'!K1374/100,2)</f>
        <v>#VALUE!</v>
      </c>
      <c r="K1368" s="1" t="e">
        <f>ROUND('Sheet1 (4)'!L1374/100,2)</f>
        <v>#VALUE!</v>
      </c>
      <c r="L1368" s="4">
        <f>ROUND(('Sheet1 (4)'!M1374+'Sheet1 (4)'!R1374)/100,2)</f>
        <v>400.89</v>
      </c>
      <c r="M1368" s="4">
        <f>ROUND(('Sheet1 (4)'!N1374+'Sheet1 (4)'!S1374)/100,2)</f>
        <v>208.42</v>
      </c>
      <c r="N1368" s="4">
        <f>ROUND(('Sheet1 (4)'!O1374+'Sheet1 (4)'!T1374)/100,2)</f>
        <v>316.08999999999997</v>
      </c>
      <c r="O1368" s="4">
        <f>ROUND(('Sheet1 (4)'!P1374+'Sheet1 (4)'!U1374)/100,2)</f>
        <v>279.35000000000002</v>
      </c>
      <c r="P1368" s="4">
        <f>ROUND(('Sheet1 (4)'!Q1374+'Sheet1 (4)'!V1374)/100,2)</f>
        <v>33.75</v>
      </c>
      <c r="Q1368" s="7">
        <f>ROUND('Sheet1 (4)'!W1374/100,2)</f>
        <v>0.09</v>
      </c>
      <c r="R1368" s="7">
        <f>ROUND('Sheet1 (4)'!X1374/100,2)</f>
        <v>0.09</v>
      </c>
      <c r="S1368" s="7">
        <f>ROUND('Sheet1 (4)'!Y1374/100,2)</f>
        <v>0.09</v>
      </c>
      <c r="T1368" s="7">
        <f>ROUND('Sheet1 (4)'!Z1374/100,2)</f>
        <v>0.09</v>
      </c>
      <c r="U1368" s="7">
        <f>ROUND('Sheet1 (4)'!AA1374/100,2)</f>
        <v>0.1</v>
      </c>
      <c r="V1368" s="1" t="str">
        <f>'Sheet1 (4)'!AB1374&amp;".T"</f>
        <v>8133.T</v>
      </c>
      <c r="W1368">
        <f>ROUND('Sheet1 (4)'!AC1374,2)</f>
        <v>12.69</v>
      </c>
      <c r="X1368">
        <f>ROUND('Sheet1 (4)'!AD1374,2)</f>
        <v>1.1599999999999999</v>
      </c>
      <c r="Y1368" t="str">
        <f>_xlfn.XLOOKUP('Sheet1 (4)'!AB1374,'Sheet1 (3)'!B:B,'Sheet1 (3)'!D:D,"",0)</f>
        <v>プライム</v>
      </c>
    </row>
    <row r="1369" spans="1:25" x14ac:dyDescent="0.2">
      <c r="A1369">
        <v>1368</v>
      </c>
      <c r="B1369" s="1" t="str">
        <f>_xlfn.XLOOKUP('Sheet1 (4)'!AB1375,'Sheet1 (3)'!B:B,'Sheet1 (3)'!C:C,"",0)</f>
        <v>伊藤忠食品</v>
      </c>
      <c r="C1369" s="1" t="str">
        <f>_xlfn.XLOOKUP('Sheet1 (4)'!AB1375,'Sheet1 (3)'!B:B,'Sheet1 (3)'!F:F,"",0)</f>
        <v>卸売業</v>
      </c>
      <c r="D1369" s="1">
        <f>ROUND('Sheet1 (4)'!E1375/100000000,2)</f>
        <v>0.13</v>
      </c>
      <c r="E1369" s="1">
        <f>ROUND('Sheet1 (4)'!F1375/100,2)</f>
        <v>50.23</v>
      </c>
      <c r="F1369" s="1">
        <f>ROUND('Sheet1 (4)'!G1375/100,2)</f>
        <v>58.86</v>
      </c>
      <c r="G1369" s="1">
        <f>ROUND('Sheet1 (4)'!H1375/100,2)</f>
        <v>75.069999999999993</v>
      </c>
      <c r="H1369" s="1">
        <f>ROUND('Sheet1 (4)'!I1375/100,2)</f>
        <v>76.599999999999994</v>
      </c>
      <c r="I1369" s="1">
        <f>ROUND('Sheet1 (4)'!J1375/100,2)</f>
        <v>85.06</v>
      </c>
      <c r="J1369" s="1" t="e">
        <f>ROUND('Sheet1 (4)'!K1375/100,2)</f>
        <v>#VALUE!</v>
      </c>
      <c r="K1369" s="1" t="e">
        <f>ROUND('Sheet1 (4)'!L1375/100,2)</f>
        <v>#VALUE!</v>
      </c>
      <c r="L1369" s="4">
        <f>ROUND(('Sheet1 (4)'!M1375+'Sheet1 (4)'!R1375)/100,2)</f>
        <v>-65.150000000000006</v>
      </c>
      <c r="M1369" s="4">
        <f>ROUND(('Sheet1 (4)'!N1375+'Sheet1 (4)'!S1375)/100,2)</f>
        <v>68.680000000000007</v>
      </c>
      <c r="N1369" s="4">
        <f>ROUND(('Sheet1 (4)'!O1375+'Sheet1 (4)'!T1375)/100,2)</f>
        <v>52.55</v>
      </c>
      <c r="O1369" s="4">
        <f>ROUND(('Sheet1 (4)'!P1375+'Sheet1 (4)'!U1375)/100,2)</f>
        <v>88.74</v>
      </c>
      <c r="P1369" s="4">
        <f>ROUND(('Sheet1 (4)'!Q1375+'Sheet1 (4)'!V1375)/100,2)</f>
        <v>-32.270000000000003</v>
      </c>
      <c r="Q1369" s="7">
        <f>ROUND('Sheet1 (4)'!W1375/100,2)</f>
        <v>0.05</v>
      </c>
      <c r="R1369" s="7">
        <f>ROUND('Sheet1 (4)'!X1375/100,2)</f>
        <v>0.05</v>
      </c>
      <c r="S1369" s="7">
        <f>ROUND('Sheet1 (4)'!Y1375/100,2)</f>
        <v>0.05</v>
      </c>
      <c r="T1369" s="7">
        <f>ROUND('Sheet1 (4)'!Z1375/100,2)</f>
        <v>0.06</v>
      </c>
      <c r="U1369" s="7">
        <f>ROUND('Sheet1 (4)'!AA1375/100,2)</f>
        <v>7.0000000000000007E-2</v>
      </c>
      <c r="V1369" s="1" t="str">
        <f>'Sheet1 (4)'!AB1375&amp;".T"</f>
        <v>2692.T</v>
      </c>
      <c r="W1369">
        <f>ROUND('Sheet1 (4)'!AC1375,2)</f>
        <v>14.67</v>
      </c>
      <c r="X1369">
        <f>ROUND('Sheet1 (4)'!AD1375,2)</f>
        <v>0.99</v>
      </c>
      <c r="Y1369" t="str">
        <f>_xlfn.XLOOKUP('Sheet1 (4)'!AB1375,'Sheet1 (3)'!B:B,'Sheet1 (3)'!D:D,"",0)</f>
        <v>プライム</v>
      </c>
    </row>
    <row r="1370" spans="1:25" x14ac:dyDescent="0.2">
      <c r="A1370">
        <v>1369</v>
      </c>
      <c r="B1370" s="1" t="str">
        <f>_xlfn.XLOOKUP('Sheet1 (4)'!AB1376,'Sheet1 (3)'!B:B,'Sheet1 (3)'!C:C,"",0)</f>
        <v>伊藤ハム米久ホールディングス</v>
      </c>
      <c r="C1370" s="1" t="str">
        <f>_xlfn.XLOOKUP('Sheet1 (4)'!AB1376,'Sheet1 (3)'!B:B,'Sheet1 (3)'!F:F,"",0)</f>
        <v>食料品</v>
      </c>
      <c r="D1370" s="1">
        <f>ROUND('Sheet1 (4)'!E1376/100000000,2)</f>
        <v>0.56999999999999995</v>
      </c>
      <c r="E1370" s="1">
        <f>ROUND('Sheet1 (4)'!F1376/100,2)</f>
        <v>240.19</v>
      </c>
      <c r="F1370" s="1">
        <f>ROUND('Sheet1 (4)'!G1376/100,2)</f>
        <v>246.12</v>
      </c>
      <c r="G1370" s="1">
        <f>ROUND('Sheet1 (4)'!H1376/100,2)</f>
        <v>229.95</v>
      </c>
      <c r="H1370" s="1">
        <f>ROUND('Sheet1 (4)'!I1376/100,2)</f>
        <v>223.37</v>
      </c>
      <c r="I1370" s="1">
        <f>ROUND('Sheet1 (4)'!J1376/100,2)</f>
        <v>195.77</v>
      </c>
      <c r="J1370" s="1">
        <f>ROUND('Sheet1 (4)'!K1376/100,2)</f>
        <v>272.67</v>
      </c>
      <c r="K1370" s="1">
        <f>ROUND('Sheet1 (4)'!L1376/100,2)</f>
        <v>270.67</v>
      </c>
      <c r="L1370" s="4">
        <f>ROUND(('Sheet1 (4)'!M1376+'Sheet1 (4)'!R1376)/100,2)</f>
        <v>300.25</v>
      </c>
      <c r="M1370" s="4">
        <f>ROUND(('Sheet1 (4)'!N1376+'Sheet1 (4)'!S1376)/100,2)</f>
        <v>72.22</v>
      </c>
      <c r="N1370" s="4">
        <f>ROUND(('Sheet1 (4)'!O1376+'Sheet1 (4)'!T1376)/100,2)</f>
        <v>-189.79</v>
      </c>
      <c r="O1370" s="4">
        <f>ROUND(('Sheet1 (4)'!P1376+'Sheet1 (4)'!U1376)/100,2)</f>
        <v>133.78</v>
      </c>
      <c r="P1370" s="4">
        <f>ROUND(('Sheet1 (4)'!Q1376+'Sheet1 (4)'!V1376)/100,2)</f>
        <v>-106.26</v>
      </c>
      <c r="Q1370" s="7">
        <f>ROUND('Sheet1 (4)'!W1376/100,2)</f>
        <v>0.09</v>
      </c>
      <c r="R1370" s="7">
        <f>ROUND('Sheet1 (4)'!X1376/100,2)</f>
        <v>0.08</v>
      </c>
      <c r="S1370" s="7">
        <f>ROUND('Sheet1 (4)'!Y1376/100,2)</f>
        <v>0.06</v>
      </c>
      <c r="T1370" s="7">
        <f>ROUND('Sheet1 (4)'!Z1376/100,2)</f>
        <v>0.06</v>
      </c>
      <c r="U1370" s="7">
        <f>ROUND('Sheet1 (4)'!AA1376/100,2)</f>
        <v>0.05</v>
      </c>
      <c r="V1370" s="1" t="str">
        <f>'Sheet1 (4)'!AB1376&amp;".T"</f>
        <v>2296.T</v>
      </c>
      <c r="W1370">
        <f>ROUND('Sheet1 (4)'!AC1376,2)</f>
        <v>19.100000000000001</v>
      </c>
      <c r="X1370">
        <f>ROUND('Sheet1 (4)'!AD1376,2)</f>
        <v>1.0900000000000001</v>
      </c>
      <c r="Y1370" t="str">
        <f>_xlfn.XLOOKUP('Sheet1 (4)'!AB1376,'Sheet1 (3)'!B:B,'Sheet1 (3)'!D:D,"",0)</f>
        <v>プライム</v>
      </c>
    </row>
    <row r="1371" spans="1:25" x14ac:dyDescent="0.2">
      <c r="A1371">
        <v>1370</v>
      </c>
      <c r="B1371" s="1" t="str">
        <f>_xlfn.XLOOKUP('Sheet1 (4)'!AB1377,'Sheet1 (3)'!B:B,'Sheet1 (3)'!C:C,"",0)</f>
        <v>イトーキ</v>
      </c>
      <c r="C1371" s="1" t="str">
        <f>_xlfn.XLOOKUP('Sheet1 (4)'!AB1377,'Sheet1 (3)'!B:B,'Sheet1 (3)'!F:F,"",0)</f>
        <v>その他製品</v>
      </c>
      <c r="D1371" s="1">
        <f>ROUND('Sheet1 (4)'!E1377/100000000,2)</f>
        <v>0.49</v>
      </c>
      <c r="E1371" s="1">
        <f>ROUND('Sheet1 (4)'!F1377/100,2)</f>
        <v>25.36</v>
      </c>
      <c r="F1371" s="1">
        <f>ROUND('Sheet1 (4)'!G1377/100,2)</f>
        <v>45.82</v>
      </c>
      <c r="G1371" s="1">
        <f>ROUND('Sheet1 (4)'!H1377/100,2)</f>
        <v>85.24</v>
      </c>
      <c r="H1371" s="1">
        <f>ROUND('Sheet1 (4)'!I1377/100,2)</f>
        <v>100.78</v>
      </c>
      <c r="I1371" s="1">
        <f>ROUND('Sheet1 (4)'!J1377/100,2)</f>
        <v>100.78</v>
      </c>
      <c r="J1371" s="1">
        <f>ROUND('Sheet1 (4)'!K1377/100,2)</f>
        <v>123.33</v>
      </c>
      <c r="K1371" s="1">
        <f>ROUND('Sheet1 (4)'!L1377/100,2)</f>
        <v>144.5</v>
      </c>
      <c r="L1371" s="4">
        <f>ROUND(('Sheet1 (4)'!M1377+'Sheet1 (4)'!R1377)/100,2)</f>
        <v>16.04</v>
      </c>
      <c r="M1371" s="4">
        <f>ROUND(('Sheet1 (4)'!N1377+'Sheet1 (4)'!S1377)/100,2)</f>
        <v>107.27</v>
      </c>
      <c r="N1371" s="4">
        <f>ROUND(('Sheet1 (4)'!O1377+'Sheet1 (4)'!T1377)/100,2)</f>
        <v>23.09</v>
      </c>
      <c r="O1371" s="4">
        <f>ROUND(('Sheet1 (4)'!P1377+'Sheet1 (4)'!U1377)/100,2)</f>
        <v>-81.069999999999993</v>
      </c>
      <c r="P1371" s="4">
        <f>ROUND(('Sheet1 (4)'!Q1377+'Sheet1 (4)'!V1377)/100,2)</f>
        <v>-81.069999999999993</v>
      </c>
      <c r="Q1371" s="7">
        <f>ROUND('Sheet1 (4)'!W1377/100,2)</f>
        <v>0.02</v>
      </c>
      <c r="R1371" s="7">
        <f>ROUND('Sheet1 (4)'!X1377/100,2)</f>
        <v>0.11</v>
      </c>
      <c r="S1371" s="7">
        <f>ROUND('Sheet1 (4)'!Y1377/100,2)</f>
        <v>0.11</v>
      </c>
      <c r="T1371" s="7">
        <f>ROUND('Sheet1 (4)'!Z1377/100,2)</f>
        <v>0.14000000000000001</v>
      </c>
      <c r="U1371" s="7">
        <f>ROUND('Sheet1 (4)'!AA1377/100,2)</f>
        <v>0.14000000000000001</v>
      </c>
      <c r="V1371" s="1" t="str">
        <f>'Sheet1 (4)'!AB1377&amp;".T"</f>
        <v>7972.T</v>
      </c>
      <c r="W1371">
        <f>ROUND('Sheet1 (4)'!AC1377,2)</f>
        <v>12.83</v>
      </c>
      <c r="X1371">
        <f>ROUND('Sheet1 (4)'!AD1377,2)</f>
        <v>2.12</v>
      </c>
      <c r="Y1371" t="str">
        <f>_xlfn.XLOOKUP('Sheet1 (4)'!AB1377,'Sheet1 (3)'!B:B,'Sheet1 (3)'!D:D,"",0)</f>
        <v>プライム</v>
      </c>
    </row>
    <row r="1372" spans="1:25" x14ac:dyDescent="0.2">
      <c r="A1372">
        <v>1371</v>
      </c>
      <c r="B1372" s="1" t="str">
        <f>_xlfn.XLOOKUP('Sheet1 (4)'!AB1378,'Sheet1 (3)'!B:B,'Sheet1 (3)'!C:C,"",0)</f>
        <v>イトクロ</v>
      </c>
      <c r="C1372" s="1" t="str">
        <f>_xlfn.XLOOKUP('Sheet1 (4)'!AB1378,'Sheet1 (3)'!B:B,'Sheet1 (3)'!F:F,"",0)</f>
        <v>サービス業</v>
      </c>
      <c r="D1372" s="1">
        <f>ROUND('Sheet1 (4)'!E1378/100000000,2)</f>
        <v>0.2</v>
      </c>
      <c r="E1372" s="1" t="e">
        <f>ROUND('Sheet1 (4)'!F1378/100,2)</f>
        <v>#VALUE!</v>
      </c>
      <c r="F1372" s="1" t="e">
        <f>ROUND('Sheet1 (4)'!G1378/100,2)</f>
        <v>#VALUE!</v>
      </c>
      <c r="G1372" s="1" t="e">
        <f>ROUND('Sheet1 (4)'!H1378/100,2)</f>
        <v>#VALUE!</v>
      </c>
      <c r="H1372" s="1" t="e">
        <f>ROUND('Sheet1 (4)'!I1378/100,2)</f>
        <v>#VALUE!</v>
      </c>
      <c r="I1372" s="1">
        <f>ROUND('Sheet1 (4)'!J1378/100,2)</f>
        <v>6.66</v>
      </c>
      <c r="J1372" s="1" t="e">
        <f>ROUND('Sheet1 (4)'!K1378/100,2)</f>
        <v>#VALUE!</v>
      </c>
      <c r="K1372" s="1" t="e">
        <f>ROUND('Sheet1 (4)'!L1378/100,2)</f>
        <v>#VALUE!</v>
      </c>
      <c r="L1372" s="4" t="e">
        <f>ROUND(('Sheet1 (4)'!M1378+'Sheet1 (4)'!R1378)/100,2)</f>
        <v>#VALUE!</v>
      </c>
      <c r="M1372" s="4" t="e">
        <f>ROUND(('Sheet1 (4)'!N1378+'Sheet1 (4)'!S1378)/100,2)</f>
        <v>#VALUE!</v>
      </c>
      <c r="N1372" s="4" t="e">
        <f>ROUND(('Sheet1 (4)'!O1378+'Sheet1 (4)'!T1378)/100,2)</f>
        <v>#VALUE!</v>
      </c>
      <c r="O1372" s="4" t="e">
        <f>ROUND(('Sheet1 (4)'!P1378+'Sheet1 (4)'!U1378)/100,2)</f>
        <v>#VALUE!</v>
      </c>
      <c r="P1372" s="4" t="e">
        <f>ROUND(('Sheet1 (4)'!Q1378+'Sheet1 (4)'!V1378)/100,2)</f>
        <v>#VALUE!</v>
      </c>
      <c r="Q1372" s="7" t="e">
        <f>ROUND('Sheet1 (4)'!W1378/100,2)</f>
        <v>#VALUE!</v>
      </c>
      <c r="R1372" s="7" t="e">
        <f>ROUND('Sheet1 (4)'!X1378/100,2)</f>
        <v>#VALUE!</v>
      </c>
      <c r="S1372" s="7" t="e">
        <f>ROUND('Sheet1 (4)'!Y1378/100,2)</f>
        <v>#VALUE!</v>
      </c>
      <c r="T1372" s="7" t="e">
        <f>ROUND('Sheet1 (4)'!Z1378/100,2)</f>
        <v>#VALUE!</v>
      </c>
      <c r="U1372" s="7">
        <f>ROUND('Sheet1 (4)'!AA1378/100,2)</f>
        <v>0.84</v>
      </c>
      <c r="V1372" s="1" t="str">
        <f>'Sheet1 (4)'!AB1378&amp;".T"</f>
        <v>6049.T</v>
      </c>
      <c r="W1372">
        <f>ROUND('Sheet1 (4)'!AC1378,2)</f>
        <v>11.4</v>
      </c>
      <c r="X1372">
        <f>ROUND('Sheet1 (4)'!AD1378,2)</f>
        <v>6.7</v>
      </c>
      <c r="Y1372" t="str">
        <f>_xlfn.XLOOKUP('Sheet1 (4)'!AB1378,'Sheet1 (3)'!B:B,'Sheet1 (3)'!D:D,"",0)</f>
        <v>グロース</v>
      </c>
    </row>
    <row r="1373" spans="1:25" x14ac:dyDescent="0.2">
      <c r="A1373">
        <v>1372</v>
      </c>
      <c r="B1373" s="1" t="str">
        <f>_xlfn.XLOOKUP('Sheet1 (4)'!AB1379,'Sheet1 (3)'!B:B,'Sheet1 (3)'!C:C,"",0)</f>
        <v>いつも</v>
      </c>
      <c r="C1373" s="1" t="str">
        <f>_xlfn.XLOOKUP('Sheet1 (4)'!AB1379,'Sheet1 (3)'!B:B,'Sheet1 (3)'!F:F,"",0)</f>
        <v>小売業</v>
      </c>
      <c r="D1373" s="1">
        <f>ROUND('Sheet1 (4)'!E1379/100000000,2)</f>
        <v>0.06</v>
      </c>
      <c r="E1373" s="1" t="e">
        <f>ROUND('Sheet1 (4)'!F1379/100,2)</f>
        <v>#VALUE!</v>
      </c>
      <c r="F1373" s="1">
        <f>ROUND('Sheet1 (4)'!G1379/100,2)</f>
        <v>6.04</v>
      </c>
      <c r="G1373" s="1">
        <f>ROUND('Sheet1 (4)'!H1379/100,2)</f>
        <v>3.15</v>
      </c>
      <c r="H1373" s="1">
        <f>ROUND('Sheet1 (4)'!I1379/100,2)</f>
        <v>3.2</v>
      </c>
      <c r="I1373" s="1">
        <f>ROUND('Sheet1 (4)'!J1379/100,2)</f>
        <v>0.74</v>
      </c>
      <c r="J1373" s="1" t="e">
        <f>ROUND('Sheet1 (4)'!K1379/100,2)</f>
        <v>#VALUE!</v>
      </c>
      <c r="K1373" s="1" t="e">
        <f>ROUND('Sheet1 (4)'!L1379/100,2)</f>
        <v>#VALUE!</v>
      </c>
      <c r="L1373" s="4" t="e">
        <f>ROUND(('Sheet1 (4)'!M1379+'Sheet1 (4)'!R1379)/100,2)</f>
        <v>#VALUE!</v>
      </c>
      <c r="M1373" s="4">
        <f>ROUND(('Sheet1 (4)'!N1379+'Sheet1 (4)'!S1379)/100,2)</f>
        <v>-5.26</v>
      </c>
      <c r="N1373" s="4">
        <f>ROUND(('Sheet1 (4)'!O1379+'Sheet1 (4)'!T1379)/100,2)</f>
        <v>-9.94</v>
      </c>
      <c r="O1373" s="4">
        <f>ROUND(('Sheet1 (4)'!P1379+'Sheet1 (4)'!U1379)/100,2)</f>
        <v>-9.65</v>
      </c>
      <c r="P1373" s="4">
        <f>ROUND(('Sheet1 (4)'!Q1379+'Sheet1 (4)'!V1379)/100,2)</f>
        <v>-4.21</v>
      </c>
      <c r="Q1373" s="7" t="e">
        <f>ROUND('Sheet1 (4)'!W1379/100,2)</f>
        <v>#VALUE!</v>
      </c>
      <c r="R1373" s="7" t="e">
        <f>ROUND('Sheet1 (4)'!X1379/100,2)</f>
        <v>#VALUE!</v>
      </c>
      <c r="S1373" s="7">
        <f>ROUND('Sheet1 (4)'!Y1379/100,2)</f>
        <v>-0.1</v>
      </c>
      <c r="T1373" s="7">
        <f>ROUND('Sheet1 (4)'!Z1379/100,2)</f>
        <v>0.11</v>
      </c>
      <c r="U1373" s="7">
        <f>ROUND('Sheet1 (4)'!AA1379/100,2)</f>
        <v>-0.04</v>
      </c>
      <c r="V1373" s="1" t="str">
        <f>'Sheet1 (4)'!AB1379&amp;".T"</f>
        <v>7694.T</v>
      </c>
      <c r="W1373" t="e">
        <f>ROUND('Sheet1 (4)'!AC1379,2)</f>
        <v>#VALUE!</v>
      </c>
      <c r="X1373">
        <f>ROUND('Sheet1 (4)'!AD1379,2)</f>
        <v>2.15</v>
      </c>
      <c r="Y1373" t="str">
        <f>_xlfn.XLOOKUP('Sheet1 (4)'!AB1379,'Sheet1 (3)'!B:B,'Sheet1 (3)'!D:D,"",0)</f>
        <v>グロース</v>
      </c>
    </row>
    <row r="1374" spans="1:25" x14ac:dyDescent="0.2">
      <c r="A1374">
        <v>1373</v>
      </c>
      <c r="B1374" s="1" t="str">
        <f>_xlfn.XLOOKUP('Sheet1 (4)'!AB1380,'Sheet1 (3)'!B:B,'Sheet1 (3)'!C:C,"",0)</f>
        <v>アイビー化粧品</v>
      </c>
      <c r="C1374" s="1" t="str">
        <f>_xlfn.XLOOKUP('Sheet1 (4)'!AB1380,'Sheet1 (3)'!B:B,'Sheet1 (3)'!F:F,"",0)</f>
        <v>化学</v>
      </c>
      <c r="D1374" s="1">
        <f>ROUND('Sheet1 (4)'!E1380/100000000,2)</f>
        <v>0.06</v>
      </c>
      <c r="E1374" s="1" t="e">
        <f>ROUND('Sheet1 (4)'!F1380/100,2)</f>
        <v>#VALUE!</v>
      </c>
      <c r="F1374" s="1" t="e">
        <f>ROUND('Sheet1 (4)'!G1380/100,2)</f>
        <v>#VALUE!</v>
      </c>
      <c r="G1374" s="1" t="e">
        <f>ROUND('Sheet1 (4)'!H1380/100,2)</f>
        <v>#VALUE!</v>
      </c>
      <c r="H1374" s="1" t="e">
        <f>ROUND('Sheet1 (4)'!I1380/100,2)</f>
        <v>#VALUE!</v>
      </c>
      <c r="I1374" s="1">
        <f>ROUND('Sheet1 (4)'!J1380/100,2)</f>
        <v>1.44</v>
      </c>
      <c r="J1374" s="1" t="e">
        <f>ROUND('Sheet1 (4)'!K1380/100,2)</f>
        <v>#VALUE!</v>
      </c>
      <c r="K1374" s="1" t="e">
        <f>ROUND('Sheet1 (4)'!L1380/100,2)</f>
        <v>#VALUE!</v>
      </c>
      <c r="L1374" s="4" t="e">
        <f>ROUND(('Sheet1 (4)'!M1380+'Sheet1 (4)'!R1380)/100,2)</f>
        <v>#VALUE!</v>
      </c>
      <c r="M1374" s="4" t="e">
        <f>ROUND(('Sheet1 (4)'!N1380+'Sheet1 (4)'!S1380)/100,2)</f>
        <v>#VALUE!</v>
      </c>
      <c r="N1374" s="4" t="e">
        <f>ROUND(('Sheet1 (4)'!O1380+'Sheet1 (4)'!T1380)/100,2)</f>
        <v>#VALUE!</v>
      </c>
      <c r="O1374" s="4" t="e">
        <f>ROUND(('Sheet1 (4)'!P1380+'Sheet1 (4)'!U1380)/100,2)</f>
        <v>#VALUE!</v>
      </c>
      <c r="P1374" s="4">
        <f>ROUND(('Sheet1 (4)'!Q1380+'Sheet1 (4)'!V1380)/100,2)</f>
        <v>-22.08</v>
      </c>
      <c r="Q1374" s="7" t="e">
        <f>ROUND('Sheet1 (4)'!W1380/100,2)</f>
        <v>#VALUE!</v>
      </c>
      <c r="R1374" s="7" t="e">
        <f>ROUND('Sheet1 (4)'!X1380/100,2)</f>
        <v>#VALUE!</v>
      </c>
      <c r="S1374" s="7" t="e">
        <f>ROUND('Sheet1 (4)'!Y1380/100,2)</f>
        <v>#VALUE!</v>
      </c>
      <c r="T1374" s="7" t="e">
        <f>ROUND('Sheet1 (4)'!Z1380/100,2)</f>
        <v>#VALUE!</v>
      </c>
      <c r="U1374" s="7">
        <f>ROUND('Sheet1 (4)'!AA1380/100,2)</f>
        <v>-0.04</v>
      </c>
      <c r="V1374" s="1" t="str">
        <f>'Sheet1 (4)'!AB1380&amp;".T"</f>
        <v>4918.T</v>
      </c>
      <c r="W1374" t="e">
        <f>ROUND('Sheet1 (4)'!AC1380,2)</f>
        <v>#VALUE!</v>
      </c>
      <c r="X1374">
        <f>ROUND('Sheet1 (4)'!AD1380,2)</f>
        <v>0.77</v>
      </c>
      <c r="Y1374" t="str">
        <f>_xlfn.XLOOKUP('Sheet1 (4)'!AB1380,'Sheet1 (3)'!B:B,'Sheet1 (3)'!D:D,"",0)</f>
        <v>スタンダード</v>
      </c>
    </row>
    <row r="1375" spans="1:25" x14ac:dyDescent="0.2">
      <c r="A1375">
        <v>1374</v>
      </c>
      <c r="B1375" s="1" t="str">
        <f>_xlfn.XLOOKUP('Sheet1 (4)'!AB1381,'Sheet1 (3)'!B:B,'Sheet1 (3)'!C:C,"",0)</f>
        <v>イワブチ</v>
      </c>
      <c r="C1375" s="1" t="str">
        <f>_xlfn.XLOOKUP('Sheet1 (4)'!AB1381,'Sheet1 (3)'!B:B,'Sheet1 (3)'!F:F,"",0)</f>
        <v>金属製品</v>
      </c>
      <c r="D1375" s="1">
        <f>ROUND('Sheet1 (4)'!E1381/100000000,2)</f>
        <v>0.01</v>
      </c>
      <c r="E1375" s="1">
        <f>ROUND('Sheet1 (4)'!F1381/100,2)</f>
        <v>6.94</v>
      </c>
      <c r="F1375" s="1">
        <f>ROUND('Sheet1 (4)'!G1381/100,2)</f>
        <v>4.1500000000000004</v>
      </c>
      <c r="G1375" s="1">
        <f>ROUND('Sheet1 (4)'!H1381/100,2)</f>
        <v>2.5499999999999998</v>
      </c>
      <c r="H1375" s="1">
        <f>ROUND('Sheet1 (4)'!I1381/100,2)</f>
        <v>8.5299999999999994</v>
      </c>
      <c r="I1375" s="1">
        <f>ROUND('Sheet1 (4)'!J1381/100,2)</f>
        <v>8.82</v>
      </c>
      <c r="J1375" s="1" t="e">
        <f>ROUND('Sheet1 (4)'!K1381/100,2)</f>
        <v>#VALUE!</v>
      </c>
      <c r="K1375" s="1" t="e">
        <f>ROUND('Sheet1 (4)'!L1381/100,2)</f>
        <v>#VALUE!</v>
      </c>
      <c r="L1375" s="4">
        <f>ROUND(('Sheet1 (4)'!M1381+'Sheet1 (4)'!R1381)/100,2)</f>
        <v>3.53</v>
      </c>
      <c r="M1375" s="4">
        <f>ROUND(('Sheet1 (4)'!N1381+'Sheet1 (4)'!S1381)/100,2)</f>
        <v>8.25</v>
      </c>
      <c r="N1375" s="4">
        <f>ROUND(('Sheet1 (4)'!O1381+'Sheet1 (4)'!T1381)/100,2)</f>
        <v>-3.65</v>
      </c>
      <c r="O1375" s="4">
        <f>ROUND(('Sheet1 (4)'!P1381+'Sheet1 (4)'!U1381)/100,2)</f>
        <v>1.74</v>
      </c>
      <c r="P1375" s="4">
        <f>ROUND(('Sheet1 (4)'!Q1381+'Sheet1 (4)'!V1381)/100,2)</f>
        <v>-0.49</v>
      </c>
      <c r="Q1375" s="7">
        <f>ROUND('Sheet1 (4)'!W1381/100,2)</f>
        <v>0.03</v>
      </c>
      <c r="R1375" s="7">
        <f>ROUND('Sheet1 (4)'!X1381/100,2)</f>
        <v>0.04</v>
      </c>
      <c r="S1375" s="7">
        <f>ROUND('Sheet1 (4)'!Y1381/100,2)</f>
        <v>0.04</v>
      </c>
      <c r="T1375" s="7">
        <f>ROUND('Sheet1 (4)'!Z1381/100,2)</f>
        <v>0.04</v>
      </c>
      <c r="U1375" s="7">
        <f>ROUND('Sheet1 (4)'!AA1381/100,2)</f>
        <v>0.04</v>
      </c>
      <c r="V1375" s="1" t="str">
        <f>'Sheet1 (4)'!AB1381&amp;".T"</f>
        <v>5983.T</v>
      </c>
      <c r="W1375">
        <f>ROUND('Sheet1 (4)'!AC1381,2)</f>
        <v>13.7</v>
      </c>
      <c r="X1375">
        <f>ROUND('Sheet1 (4)'!AD1381,2)</f>
        <v>0.6</v>
      </c>
      <c r="Y1375" t="str">
        <f>_xlfn.XLOOKUP('Sheet1 (4)'!AB1381,'Sheet1 (3)'!B:B,'Sheet1 (3)'!D:D,"",0)</f>
        <v>スタンダード</v>
      </c>
    </row>
    <row r="1376" spans="1:25" x14ac:dyDescent="0.2">
      <c r="A1376">
        <v>1375</v>
      </c>
      <c r="B1376" s="1" t="str">
        <f>_xlfn.XLOOKUP('Sheet1 (4)'!AB1382,'Sheet1 (3)'!B:B,'Sheet1 (3)'!C:C,"",0)</f>
        <v>岩井コスモホールディングス</v>
      </c>
      <c r="C1376" s="1" t="str">
        <f>_xlfn.XLOOKUP('Sheet1 (4)'!AB1382,'Sheet1 (3)'!B:B,'Sheet1 (3)'!F:F,"",0)</f>
        <v>証券、商品先物取引業</v>
      </c>
      <c r="D1376" s="1">
        <f>ROUND('Sheet1 (4)'!E1382/100000000,2)</f>
        <v>0.23</v>
      </c>
      <c r="E1376" s="1" t="e">
        <f>ROUND('Sheet1 (4)'!F1382/100,2)</f>
        <v>#VALUE!</v>
      </c>
      <c r="F1376" s="1" t="e">
        <f>ROUND('Sheet1 (4)'!G1382/100,2)</f>
        <v>#VALUE!</v>
      </c>
      <c r="G1376" s="1" t="e">
        <f>ROUND('Sheet1 (4)'!H1382/100,2)</f>
        <v>#VALUE!</v>
      </c>
      <c r="H1376" s="1" t="e">
        <f>ROUND('Sheet1 (4)'!I1382/100,2)</f>
        <v>#VALUE!</v>
      </c>
      <c r="I1376" s="1" t="e">
        <f>ROUND('Sheet1 (4)'!J1382/100,2)</f>
        <v>#VALUE!</v>
      </c>
      <c r="J1376" s="1">
        <f>ROUND('Sheet1 (4)'!K1382/100,2)</f>
        <v>95</v>
      </c>
      <c r="K1376" s="1">
        <f>ROUND('Sheet1 (4)'!L1382/100,2)</f>
        <v>95</v>
      </c>
      <c r="L1376" s="4">
        <f>ROUND(('Sheet1 (4)'!M1382+'Sheet1 (4)'!R1382)/100,2)</f>
        <v>29.41</v>
      </c>
      <c r="M1376" s="4">
        <f>ROUND(('Sheet1 (4)'!N1382+'Sheet1 (4)'!S1382)/100,2)</f>
        <v>52.25</v>
      </c>
      <c r="N1376" s="4">
        <f>ROUND(('Sheet1 (4)'!O1382+'Sheet1 (4)'!T1382)/100,2)</f>
        <v>-81.91</v>
      </c>
      <c r="O1376" s="4">
        <f>ROUND(('Sheet1 (4)'!P1382+'Sheet1 (4)'!U1382)/100,2)</f>
        <v>45.99</v>
      </c>
      <c r="P1376" s="4">
        <f>ROUND(('Sheet1 (4)'!Q1382+'Sheet1 (4)'!V1382)/100,2)</f>
        <v>24.65</v>
      </c>
      <c r="Q1376" s="7">
        <f>ROUND('Sheet1 (4)'!W1382/100,2)</f>
        <v>0.1</v>
      </c>
      <c r="R1376" s="7">
        <f>ROUND('Sheet1 (4)'!X1382/100,2)</f>
        <v>7.0000000000000007E-2</v>
      </c>
      <c r="S1376" s="7">
        <f>ROUND('Sheet1 (4)'!Y1382/100,2)</f>
        <v>0.06</v>
      </c>
      <c r="T1376" s="7">
        <f>ROUND('Sheet1 (4)'!Z1382/100,2)</f>
        <v>0.09</v>
      </c>
      <c r="U1376" s="7">
        <f>ROUND('Sheet1 (4)'!AA1382/100,2)</f>
        <v>0.1</v>
      </c>
      <c r="V1376" s="1" t="str">
        <f>'Sheet1 (4)'!AB1382&amp;".T"</f>
        <v>8707.T</v>
      </c>
      <c r="W1376">
        <f>ROUND('Sheet1 (4)'!AC1382,2)</f>
        <v>7.96</v>
      </c>
      <c r="X1376">
        <f>ROUND('Sheet1 (4)'!AD1382,2)</f>
        <v>0.93</v>
      </c>
      <c r="Y1376" t="str">
        <f>_xlfn.XLOOKUP('Sheet1 (4)'!AB1382,'Sheet1 (3)'!B:B,'Sheet1 (3)'!D:D,"",0)</f>
        <v>プライム</v>
      </c>
    </row>
    <row r="1377" spans="1:25" x14ac:dyDescent="0.2">
      <c r="A1377">
        <v>1376</v>
      </c>
      <c r="B1377" s="1" t="str">
        <f>_xlfn.XLOOKUP('Sheet1 (4)'!AB1383,'Sheet1 (3)'!B:B,'Sheet1 (3)'!C:C,"",0)</f>
        <v>イワキポンプ</v>
      </c>
      <c r="C1377" s="1" t="str">
        <f>_xlfn.XLOOKUP('Sheet1 (4)'!AB1383,'Sheet1 (3)'!B:B,'Sheet1 (3)'!F:F,"",0)</f>
        <v>機械</v>
      </c>
      <c r="D1377" s="1">
        <f>ROUND('Sheet1 (4)'!E1383/100000000,2)</f>
        <v>0.22</v>
      </c>
      <c r="E1377" s="1">
        <f>ROUND('Sheet1 (4)'!F1383/100,2)</f>
        <v>17.07</v>
      </c>
      <c r="F1377" s="1">
        <f>ROUND('Sheet1 (4)'!G1383/100,2)</f>
        <v>21.39</v>
      </c>
      <c r="G1377" s="1">
        <f>ROUND('Sheet1 (4)'!H1383/100,2)</f>
        <v>24.43</v>
      </c>
      <c r="H1377" s="1">
        <f>ROUND('Sheet1 (4)'!I1383/100,2)</f>
        <v>54.66</v>
      </c>
      <c r="I1377" s="1">
        <f>ROUND('Sheet1 (4)'!J1383/100,2)</f>
        <v>58.45</v>
      </c>
      <c r="J1377" s="1">
        <f>ROUND('Sheet1 (4)'!K1383/100,2)</f>
        <v>60</v>
      </c>
      <c r="K1377" s="1">
        <f>ROUND('Sheet1 (4)'!L1383/100,2)</f>
        <v>65</v>
      </c>
      <c r="L1377" s="4">
        <f>ROUND(('Sheet1 (4)'!M1383+'Sheet1 (4)'!R1383)/100,2)</f>
        <v>11.69</v>
      </c>
      <c r="M1377" s="4">
        <f>ROUND(('Sheet1 (4)'!N1383+'Sheet1 (4)'!S1383)/100,2)</f>
        <v>22.81</v>
      </c>
      <c r="N1377" s="4">
        <f>ROUND(('Sheet1 (4)'!O1383+'Sheet1 (4)'!T1383)/100,2)</f>
        <v>3.96</v>
      </c>
      <c r="O1377" s="4">
        <f>ROUND(('Sheet1 (4)'!P1383+'Sheet1 (4)'!U1383)/100,2)</f>
        <v>0.77</v>
      </c>
      <c r="P1377" s="4">
        <f>ROUND(('Sheet1 (4)'!Q1383+'Sheet1 (4)'!V1383)/100,2)</f>
        <v>26.79</v>
      </c>
      <c r="Q1377" s="7">
        <f>ROUND('Sheet1 (4)'!W1383/100,2)</f>
        <v>0.1</v>
      </c>
      <c r="R1377" s="7">
        <f>ROUND('Sheet1 (4)'!X1383/100,2)</f>
        <v>0.1</v>
      </c>
      <c r="S1377" s="7">
        <f>ROUND('Sheet1 (4)'!Y1383/100,2)</f>
        <v>0.16</v>
      </c>
      <c r="T1377" s="7">
        <f>ROUND('Sheet1 (4)'!Z1383/100,2)</f>
        <v>0.15</v>
      </c>
      <c r="U1377" s="7">
        <f>ROUND('Sheet1 (4)'!AA1383/100,2)</f>
        <v>0.13</v>
      </c>
      <c r="V1377" s="1" t="str">
        <f>'Sheet1 (4)'!AB1383&amp;".T"</f>
        <v>6237.T</v>
      </c>
      <c r="W1377">
        <f>ROUND('Sheet1 (4)'!AC1383,2)</f>
        <v>12.94</v>
      </c>
      <c r="X1377">
        <f>ROUND('Sheet1 (4)'!AD1383,2)</f>
        <v>1.53</v>
      </c>
      <c r="Y1377" t="str">
        <f>_xlfn.XLOOKUP('Sheet1 (4)'!AB1383,'Sheet1 (3)'!B:B,'Sheet1 (3)'!D:D,"",0)</f>
        <v>プライム</v>
      </c>
    </row>
    <row r="1378" spans="1:25" x14ac:dyDescent="0.2">
      <c r="A1378">
        <v>1377</v>
      </c>
      <c r="B1378" s="1" t="str">
        <f>_xlfn.XLOOKUP('Sheet1 (4)'!AB1384,'Sheet1 (3)'!B:B,'Sheet1 (3)'!C:C,"",0)</f>
        <v>岩谷産業</v>
      </c>
      <c r="C1378" s="1" t="str">
        <f>_xlfn.XLOOKUP('Sheet1 (4)'!AB1384,'Sheet1 (3)'!B:B,'Sheet1 (3)'!F:F,"",0)</f>
        <v>卸売業</v>
      </c>
      <c r="D1378" s="1">
        <f>ROUND('Sheet1 (4)'!E1384/100000000,2)</f>
        <v>2.2999999999999998</v>
      </c>
      <c r="E1378" s="1">
        <f>ROUND('Sheet1 (4)'!F1384/100,2)</f>
        <v>299.87</v>
      </c>
      <c r="F1378" s="1">
        <f>ROUND('Sheet1 (4)'!G1384/100,2)</f>
        <v>400.77</v>
      </c>
      <c r="G1378" s="1">
        <f>ROUND('Sheet1 (4)'!H1384/100,2)</f>
        <v>400.36</v>
      </c>
      <c r="H1378" s="1">
        <f>ROUND('Sheet1 (4)'!I1384/100,2)</f>
        <v>506.36</v>
      </c>
      <c r="I1378" s="1">
        <f>ROUND('Sheet1 (4)'!J1384/100,2)</f>
        <v>462.29</v>
      </c>
      <c r="J1378" s="1">
        <f>ROUND('Sheet1 (4)'!K1384/100,2)</f>
        <v>489.33</v>
      </c>
      <c r="K1378" s="1">
        <f>ROUND('Sheet1 (4)'!L1384/100,2)</f>
        <v>520.33000000000004</v>
      </c>
      <c r="L1378" s="4">
        <f>ROUND(('Sheet1 (4)'!M1384+'Sheet1 (4)'!R1384)/100,2)</f>
        <v>199.48</v>
      </c>
      <c r="M1378" s="4">
        <f>ROUND(('Sheet1 (4)'!N1384+'Sheet1 (4)'!S1384)/100,2)</f>
        <v>-188.64</v>
      </c>
      <c r="N1378" s="4">
        <f>ROUND(('Sheet1 (4)'!O1384+'Sheet1 (4)'!T1384)/100,2)</f>
        <v>-88.15</v>
      </c>
      <c r="O1378" s="4">
        <f>ROUND(('Sheet1 (4)'!P1384+'Sheet1 (4)'!U1384)/100,2)</f>
        <v>-1064.1199999999999</v>
      </c>
      <c r="P1378" s="4">
        <f>ROUND(('Sheet1 (4)'!Q1384+'Sheet1 (4)'!V1384)/100,2)</f>
        <v>-59.95</v>
      </c>
      <c r="Q1378" s="7">
        <f>ROUND('Sheet1 (4)'!W1384/100,2)</f>
        <v>0.11</v>
      </c>
      <c r="R1378" s="7">
        <f>ROUND('Sheet1 (4)'!X1384/100,2)</f>
        <v>0.12</v>
      </c>
      <c r="S1378" s="7">
        <f>ROUND('Sheet1 (4)'!Y1384/100,2)</f>
        <v>0.11</v>
      </c>
      <c r="T1378" s="7">
        <f>ROUND('Sheet1 (4)'!Z1384/100,2)</f>
        <v>0.14000000000000001</v>
      </c>
      <c r="U1378" s="7">
        <f>ROUND('Sheet1 (4)'!AA1384/100,2)</f>
        <v>0.11</v>
      </c>
      <c r="V1378" s="1" t="str">
        <f>'Sheet1 (4)'!AB1384&amp;".T"</f>
        <v>8088.T</v>
      </c>
      <c r="W1378">
        <f>ROUND('Sheet1 (4)'!AC1384,2)</f>
        <v>10.69</v>
      </c>
      <c r="X1378">
        <f>ROUND('Sheet1 (4)'!AD1384,2)</f>
        <v>0.99</v>
      </c>
      <c r="Y1378" t="str">
        <f>_xlfn.XLOOKUP('Sheet1 (4)'!AB1384,'Sheet1 (3)'!B:B,'Sheet1 (3)'!D:D,"",0)</f>
        <v>プライム</v>
      </c>
    </row>
    <row r="1379" spans="1:25" x14ac:dyDescent="0.2">
      <c r="A1379">
        <v>1378</v>
      </c>
      <c r="B1379" s="1" t="str">
        <f>_xlfn.XLOOKUP('Sheet1 (4)'!AB1385,'Sheet1 (3)'!B:B,'Sheet1 (3)'!C:C,"",0)</f>
        <v>岩塚製菓</v>
      </c>
      <c r="C1379" s="1" t="str">
        <f>_xlfn.XLOOKUP('Sheet1 (4)'!AB1385,'Sheet1 (3)'!B:B,'Sheet1 (3)'!F:F,"",0)</f>
        <v>食料品</v>
      </c>
      <c r="D1379" s="1">
        <f>ROUND('Sheet1 (4)'!E1385/100000000,2)</f>
        <v>0.1</v>
      </c>
      <c r="E1379" s="1">
        <f>ROUND('Sheet1 (4)'!F1385/100,2)</f>
        <v>1.55</v>
      </c>
      <c r="F1379" s="1">
        <f>ROUND('Sheet1 (4)'!G1385/100,2)</f>
        <v>-3.3</v>
      </c>
      <c r="G1379" s="1">
        <f>ROUND('Sheet1 (4)'!H1385/100,2)</f>
        <v>-2.17</v>
      </c>
      <c r="H1379" s="1">
        <f>ROUND('Sheet1 (4)'!I1385/100,2)</f>
        <v>5.99</v>
      </c>
      <c r="I1379" s="1">
        <f>ROUND('Sheet1 (4)'!J1385/100,2)</f>
        <v>8.15</v>
      </c>
      <c r="J1379" s="1" t="e">
        <f>ROUND('Sheet1 (4)'!K1385/100,2)</f>
        <v>#VALUE!</v>
      </c>
      <c r="K1379" s="1" t="e">
        <f>ROUND('Sheet1 (4)'!L1385/100,2)</f>
        <v>#VALUE!</v>
      </c>
      <c r="L1379" s="4">
        <f>ROUND(('Sheet1 (4)'!M1385+'Sheet1 (4)'!R1385)/100,2)</f>
        <v>-22.58</v>
      </c>
      <c r="M1379" s="4">
        <f>ROUND(('Sheet1 (4)'!N1385+'Sheet1 (4)'!S1385)/100,2)</f>
        <v>6.16</v>
      </c>
      <c r="N1379" s="4">
        <f>ROUND(('Sheet1 (4)'!O1385+'Sheet1 (4)'!T1385)/100,2)</f>
        <v>37.799999999999997</v>
      </c>
      <c r="O1379" s="4">
        <f>ROUND(('Sheet1 (4)'!P1385+'Sheet1 (4)'!U1385)/100,2)</f>
        <v>9.14</v>
      </c>
      <c r="P1379" s="4">
        <f>ROUND(('Sheet1 (4)'!Q1385+'Sheet1 (4)'!V1385)/100,2)</f>
        <v>18.73</v>
      </c>
      <c r="Q1379" s="7">
        <f>ROUND('Sheet1 (4)'!W1385/100,2)</f>
        <v>0.04</v>
      </c>
      <c r="R1379" s="7">
        <f>ROUND('Sheet1 (4)'!X1385/100,2)</f>
        <v>0.01</v>
      </c>
      <c r="S1379" s="7">
        <f>ROUND('Sheet1 (4)'!Y1385/100,2)</f>
        <v>0.06</v>
      </c>
      <c r="T1379" s="7">
        <f>ROUND('Sheet1 (4)'!Z1385/100,2)</f>
        <v>0.03</v>
      </c>
      <c r="U1379" s="7">
        <f>ROUND('Sheet1 (4)'!AA1385/100,2)</f>
        <v>0.04</v>
      </c>
      <c r="V1379" s="1" t="str">
        <f>'Sheet1 (4)'!AB1385&amp;".T"</f>
        <v>2221.T</v>
      </c>
      <c r="W1379">
        <f>ROUND('Sheet1 (4)'!AC1385,2)</f>
        <v>10.81</v>
      </c>
      <c r="X1379">
        <f>ROUND('Sheet1 (4)'!AD1385,2)</f>
        <v>0.43</v>
      </c>
      <c r="Y1379" t="str">
        <f>_xlfn.XLOOKUP('Sheet1 (4)'!AB1385,'Sheet1 (3)'!B:B,'Sheet1 (3)'!D:D,"",0)</f>
        <v>スタンダード</v>
      </c>
    </row>
    <row r="1380" spans="1:25" x14ac:dyDescent="0.2">
      <c r="A1380">
        <v>1379</v>
      </c>
      <c r="B1380" s="1" t="str">
        <f>_xlfn.XLOOKUP('Sheet1 (4)'!AB1386,'Sheet1 (3)'!B:B,'Sheet1 (3)'!C:C,"",0)</f>
        <v>アイエックス・ナレッジ</v>
      </c>
      <c r="C1380" s="1" t="str">
        <f>_xlfn.XLOOKUP('Sheet1 (4)'!AB1386,'Sheet1 (3)'!B:B,'Sheet1 (3)'!F:F,"",0)</f>
        <v>情報・通信業</v>
      </c>
      <c r="D1380" s="1">
        <f>ROUND('Sheet1 (4)'!E1386/100000000,2)</f>
        <v>0.1</v>
      </c>
      <c r="E1380" s="1" t="e">
        <f>ROUND('Sheet1 (4)'!F1386/100,2)</f>
        <v>#VALUE!</v>
      </c>
      <c r="F1380" s="1" t="e">
        <f>ROUND('Sheet1 (4)'!G1386/100,2)</f>
        <v>#VALUE!</v>
      </c>
      <c r="G1380" s="1">
        <f>ROUND('Sheet1 (4)'!H1386/100,2)</f>
        <v>14.6</v>
      </c>
      <c r="H1380" s="1">
        <f>ROUND('Sheet1 (4)'!I1386/100,2)</f>
        <v>16.55</v>
      </c>
      <c r="I1380" s="1">
        <f>ROUND('Sheet1 (4)'!J1386/100,2)</f>
        <v>18.68</v>
      </c>
      <c r="J1380" s="1" t="e">
        <f>ROUND('Sheet1 (4)'!K1386/100,2)</f>
        <v>#VALUE!</v>
      </c>
      <c r="K1380" s="1" t="e">
        <f>ROUND('Sheet1 (4)'!L1386/100,2)</f>
        <v>#VALUE!</v>
      </c>
      <c r="L1380" s="4" t="e">
        <f>ROUND(('Sheet1 (4)'!M1386+'Sheet1 (4)'!R1386)/100,2)</f>
        <v>#VALUE!</v>
      </c>
      <c r="M1380" s="4" t="e">
        <f>ROUND(('Sheet1 (4)'!N1386+'Sheet1 (4)'!S1386)/100,2)</f>
        <v>#VALUE!</v>
      </c>
      <c r="N1380" s="4">
        <f>ROUND(('Sheet1 (4)'!O1386+'Sheet1 (4)'!T1386)/100,2)</f>
        <v>5.79</v>
      </c>
      <c r="O1380" s="4">
        <f>ROUND(('Sheet1 (4)'!P1386+'Sheet1 (4)'!U1386)/100,2)</f>
        <v>11.28</v>
      </c>
      <c r="P1380" s="4">
        <f>ROUND(('Sheet1 (4)'!Q1386+'Sheet1 (4)'!V1386)/100,2)</f>
        <v>8.08</v>
      </c>
      <c r="Q1380" s="7" t="e">
        <f>ROUND('Sheet1 (4)'!W1386/100,2)</f>
        <v>#VALUE!</v>
      </c>
      <c r="R1380" s="7" t="e">
        <f>ROUND('Sheet1 (4)'!X1386/100,2)</f>
        <v>#VALUE!</v>
      </c>
      <c r="S1380" s="7" t="e">
        <f>ROUND('Sheet1 (4)'!Y1386/100,2)</f>
        <v>#VALUE!</v>
      </c>
      <c r="T1380" s="7">
        <f>ROUND('Sheet1 (4)'!Z1386/100,2)</f>
        <v>0.16</v>
      </c>
      <c r="U1380" s="7">
        <f>ROUND('Sheet1 (4)'!AA1386/100,2)</f>
        <v>0.14000000000000001</v>
      </c>
      <c r="V1380" s="1" t="str">
        <f>'Sheet1 (4)'!AB1386&amp;".T"</f>
        <v>9753.T</v>
      </c>
      <c r="W1380">
        <f>ROUND('Sheet1 (4)'!AC1386,2)</f>
        <v>9.66</v>
      </c>
      <c r="X1380">
        <f>ROUND('Sheet1 (4)'!AD1386,2)</f>
        <v>1.39</v>
      </c>
      <c r="Y1380" t="str">
        <f>_xlfn.XLOOKUP('Sheet1 (4)'!AB1386,'Sheet1 (3)'!B:B,'Sheet1 (3)'!D:D,"",0)</f>
        <v>スタンダード</v>
      </c>
    </row>
    <row r="1381" spans="1:25" x14ac:dyDescent="0.2">
      <c r="A1381">
        <v>1380</v>
      </c>
      <c r="B1381" s="1" t="str">
        <f>_xlfn.XLOOKUP('Sheet1 (4)'!AB1387,'Sheet1 (3)'!B:B,'Sheet1 (3)'!C:C,"",0)</f>
        <v>いよぎんホールディングス</v>
      </c>
      <c r="C1381" s="1" t="str">
        <f>_xlfn.XLOOKUP('Sheet1 (4)'!AB1387,'Sheet1 (3)'!B:B,'Sheet1 (3)'!F:F,"",0)</f>
        <v>銀行業</v>
      </c>
      <c r="D1381" s="1">
        <f>ROUND('Sheet1 (4)'!E1387/100000000,2)</f>
        <v>2.93</v>
      </c>
      <c r="E1381" s="1" t="e">
        <f>ROUND('Sheet1 (4)'!F1387/100,2)</f>
        <v>#VALUE!</v>
      </c>
      <c r="F1381" s="1" t="e">
        <f>ROUND('Sheet1 (4)'!G1387/100,2)</f>
        <v>#VALUE!</v>
      </c>
      <c r="G1381" s="1" t="e">
        <f>ROUND('Sheet1 (4)'!H1387/100,2)</f>
        <v>#VALUE!</v>
      </c>
      <c r="H1381" s="1" t="e">
        <f>ROUND('Sheet1 (4)'!I1387/100,2)</f>
        <v>#VALUE!</v>
      </c>
      <c r="I1381" s="1" t="e">
        <f>ROUND('Sheet1 (4)'!J1387/100,2)</f>
        <v>#VALUE!</v>
      </c>
      <c r="J1381" s="1">
        <f>ROUND('Sheet1 (4)'!K1387/100,2)</f>
        <v>624.83000000000004</v>
      </c>
      <c r="K1381" s="1">
        <f>ROUND('Sheet1 (4)'!L1387/100,2)</f>
        <v>636.17999999999995</v>
      </c>
      <c r="L1381" s="4">
        <f>ROUND(('Sheet1 (4)'!M1387+'Sheet1 (4)'!R1387)/100,2)</f>
        <v>-579.16999999999996</v>
      </c>
      <c r="M1381" s="4">
        <f>ROUND(('Sheet1 (4)'!N1387+'Sheet1 (4)'!S1387)/100,2)</f>
        <v>-270.82</v>
      </c>
      <c r="N1381" s="4">
        <f>ROUND(('Sheet1 (4)'!O1387+'Sheet1 (4)'!T1387)/100,2)</f>
        <v>-3048.97</v>
      </c>
      <c r="O1381" s="4">
        <f>ROUND(('Sheet1 (4)'!P1387+'Sheet1 (4)'!U1387)/100,2)</f>
        <v>-3138.06</v>
      </c>
      <c r="P1381" s="4">
        <f>ROUND(('Sheet1 (4)'!Q1387+'Sheet1 (4)'!V1387)/100,2)</f>
        <v>-2128.77</v>
      </c>
      <c r="Q1381" s="7">
        <f>ROUND('Sheet1 (4)'!W1387/100,2)</f>
        <v>0.03</v>
      </c>
      <c r="R1381" s="7">
        <f>ROUND('Sheet1 (4)'!X1387/100,2)</f>
        <v>0.04</v>
      </c>
      <c r="S1381" s="7">
        <f>ROUND('Sheet1 (4)'!Y1387/100,2)</f>
        <v>0.04</v>
      </c>
      <c r="T1381" s="7">
        <f>ROUND('Sheet1 (4)'!Z1387/100,2)</f>
        <v>0.05</v>
      </c>
      <c r="U1381" s="7">
        <f>ROUND('Sheet1 (4)'!AA1387/100,2)</f>
        <v>0.06</v>
      </c>
      <c r="V1381" s="1" t="str">
        <f>'Sheet1 (4)'!AB1387&amp;".T"</f>
        <v>5830.T</v>
      </c>
      <c r="W1381">
        <f>ROUND('Sheet1 (4)'!AC1387,2)</f>
        <v>10.3</v>
      </c>
      <c r="X1381">
        <f>ROUND('Sheet1 (4)'!AD1387,2)</f>
        <v>0.8</v>
      </c>
      <c r="Y1381" t="str">
        <f>_xlfn.XLOOKUP('Sheet1 (4)'!AB1387,'Sheet1 (3)'!B:B,'Sheet1 (3)'!D:D,"",0)</f>
        <v>プライム</v>
      </c>
    </row>
    <row r="1382" spans="1:25" x14ac:dyDescent="0.2">
      <c r="A1382">
        <v>1381</v>
      </c>
      <c r="B1382" s="1" t="str">
        <f>_xlfn.XLOOKUP('Sheet1 (4)'!AB1388,'Sheet1 (3)'!B:B,'Sheet1 (3)'!C:C,"",0)</f>
        <v>伊澤タオル</v>
      </c>
      <c r="C1382" s="1" t="str">
        <f>_xlfn.XLOOKUP('Sheet1 (4)'!AB1388,'Sheet1 (3)'!B:B,'Sheet1 (3)'!F:F,"",0)</f>
        <v>繊維製品</v>
      </c>
      <c r="D1382" s="1">
        <f>ROUND('Sheet1 (4)'!E1388/100000000,2)</f>
        <v>0.1</v>
      </c>
      <c r="E1382" s="1" t="e">
        <f>ROUND('Sheet1 (4)'!F1388/100,2)</f>
        <v>#VALUE!</v>
      </c>
      <c r="F1382" s="1" t="e">
        <f>ROUND('Sheet1 (4)'!G1388/100,2)</f>
        <v>#VALUE!</v>
      </c>
      <c r="G1382" s="1" t="e">
        <f>ROUND('Sheet1 (4)'!H1388/100,2)</f>
        <v>#VALUE!</v>
      </c>
      <c r="H1382" s="1">
        <f>ROUND('Sheet1 (4)'!I1388/100,2)</f>
        <v>9.6999999999999993</v>
      </c>
      <c r="I1382" s="1">
        <f>ROUND('Sheet1 (4)'!J1388/100,2)</f>
        <v>6.38</v>
      </c>
      <c r="J1382" s="1" t="e">
        <f>ROUND('Sheet1 (4)'!K1388/100,2)</f>
        <v>#VALUE!</v>
      </c>
      <c r="K1382" s="1" t="e">
        <f>ROUND('Sheet1 (4)'!L1388/100,2)</f>
        <v>#VALUE!</v>
      </c>
      <c r="L1382" s="4" t="e">
        <f>ROUND(('Sheet1 (4)'!M1388+'Sheet1 (4)'!R1388)/100,2)</f>
        <v>#VALUE!</v>
      </c>
      <c r="M1382" s="4" t="e">
        <f>ROUND(('Sheet1 (4)'!N1388+'Sheet1 (4)'!S1388)/100,2)</f>
        <v>#VALUE!</v>
      </c>
      <c r="N1382" s="4" t="e">
        <f>ROUND(('Sheet1 (4)'!O1388+'Sheet1 (4)'!T1388)/100,2)</f>
        <v>#VALUE!</v>
      </c>
      <c r="O1382" s="4">
        <f>ROUND(('Sheet1 (4)'!P1388+'Sheet1 (4)'!U1388)/100,2)</f>
        <v>14.75</v>
      </c>
      <c r="P1382" s="4">
        <f>ROUND(('Sheet1 (4)'!Q1388+'Sheet1 (4)'!V1388)/100,2)</f>
        <v>6.4</v>
      </c>
      <c r="Q1382" s="7" t="e">
        <f>ROUND('Sheet1 (4)'!W1388/100,2)</f>
        <v>#VALUE!</v>
      </c>
      <c r="R1382" s="7" t="e">
        <f>ROUND('Sheet1 (4)'!X1388/100,2)</f>
        <v>#VALUE!</v>
      </c>
      <c r="S1382" s="7" t="e">
        <f>ROUND('Sheet1 (4)'!Y1388/100,2)</f>
        <v>#VALUE!</v>
      </c>
      <c r="T1382" s="7" t="e">
        <f>ROUND('Sheet1 (4)'!Z1388/100,2)</f>
        <v>#VALUE!</v>
      </c>
      <c r="U1382" s="7">
        <f>ROUND('Sheet1 (4)'!AA1388/100,2)</f>
        <v>0.15</v>
      </c>
      <c r="V1382" s="1" t="str">
        <f>'Sheet1 (4)'!AB1388&amp;".T"</f>
        <v>365A.T</v>
      </c>
      <c r="W1382">
        <f>ROUND('Sheet1 (4)'!AC1388,2)</f>
        <v>10.029999999999999</v>
      </c>
      <c r="X1382">
        <f>ROUND('Sheet1 (4)'!AD1388,2)</f>
        <v>1.49</v>
      </c>
      <c r="Y1382" t="str">
        <f>_xlfn.XLOOKUP('Sheet1 (4)'!AB1388,'Sheet1 (3)'!B:B,'Sheet1 (3)'!D:D,"",0)</f>
        <v>スタンダード</v>
      </c>
    </row>
    <row r="1383" spans="1:25" x14ac:dyDescent="0.2">
      <c r="A1383">
        <v>1382</v>
      </c>
      <c r="B1383" s="1" t="str">
        <f>_xlfn.XLOOKUP('Sheet1 (4)'!AB1389,'Sheet1 (3)'!B:B,'Sheet1 (3)'!C:C,"",0)</f>
        <v>伊豆シャボテンリゾート</v>
      </c>
      <c r="C1383" s="1" t="str">
        <f>_xlfn.XLOOKUP('Sheet1 (4)'!AB1389,'Sheet1 (3)'!B:B,'Sheet1 (3)'!F:F,"",0)</f>
        <v>サービス業</v>
      </c>
      <c r="D1383" s="1">
        <f>ROUND('Sheet1 (4)'!E1389/100000000,2)</f>
        <v>0.18</v>
      </c>
      <c r="E1383" s="1">
        <f>ROUND('Sheet1 (4)'!F1389/100,2)</f>
        <v>1.3</v>
      </c>
      <c r="F1383" s="1">
        <f>ROUND('Sheet1 (4)'!G1389/100,2)</f>
        <v>1.94</v>
      </c>
      <c r="G1383" s="1">
        <f>ROUND('Sheet1 (4)'!H1389/100,2)</f>
        <v>6.44</v>
      </c>
      <c r="H1383" s="1">
        <f>ROUND('Sheet1 (4)'!I1389/100,2)</f>
        <v>9</v>
      </c>
      <c r="I1383" s="1">
        <f>ROUND('Sheet1 (4)'!J1389/100,2)</f>
        <v>11.91</v>
      </c>
      <c r="J1383" s="1" t="e">
        <f>ROUND('Sheet1 (4)'!K1389/100,2)</f>
        <v>#VALUE!</v>
      </c>
      <c r="K1383" s="1" t="e">
        <f>ROUND('Sheet1 (4)'!L1389/100,2)</f>
        <v>#VALUE!</v>
      </c>
      <c r="L1383" s="4">
        <f>ROUND(('Sheet1 (4)'!M1389+'Sheet1 (4)'!R1389)/100,2)</f>
        <v>4.88</v>
      </c>
      <c r="M1383" s="4">
        <f>ROUND(('Sheet1 (4)'!N1389+'Sheet1 (4)'!S1389)/100,2)</f>
        <v>-3.43</v>
      </c>
      <c r="N1383" s="4">
        <f>ROUND(('Sheet1 (4)'!O1389+'Sheet1 (4)'!T1389)/100,2)</f>
        <v>5.46</v>
      </c>
      <c r="O1383" s="4">
        <f>ROUND(('Sheet1 (4)'!P1389+'Sheet1 (4)'!U1389)/100,2)</f>
        <v>3.95</v>
      </c>
      <c r="P1383" s="4">
        <f>ROUND(('Sheet1 (4)'!Q1389+'Sheet1 (4)'!V1389)/100,2)</f>
        <v>6.54</v>
      </c>
      <c r="Q1383" s="7">
        <f>ROUND('Sheet1 (4)'!W1389/100,2)</f>
        <v>0.12</v>
      </c>
      <c r="R1383" s="7">
        <f>ROUND('Sheet1 (4)'!X1389/100,2)</f>
        <v>7.0000000000000007E-2</v>
      </c>
      <c r="S1383" s="7">
        <f>ROUND('Sheet1 (4)'!Y1389/100,2)</f>
        <v>0.16</v>
      </c>
      <c r="T1383" s="7">
        <f>ROUND('Sheet1 (4)'!Z1389/100,2)</f>
        <v>0.08</v>
      </c>
      <c r="U1383" s="7">
        <f>ROUND('Sheet1 (4)'!AA1389/100,2)</f>
        <v>0.17</v>
      </c>
      <c r="V1383" s="1" t="str">
        <f>'Sheet1 (4)'!AB1389&amp;".T"</f>
        <v>6819.T</v>
      </c>
      <c r="W1383">
        <f>ROUND('Sheet1 (4)'!AC1389,2)</f>
        <v>9.41</v>
      </c>
      <c r="X1383">
        <f>ROUND('Sheet1 (4)'!AD1389,2)</f>
        <v>1.58</v>
      </c>
      <c r="Y1383" t="str">
        <f>_xlfn.XLOOKUP('Sheet1 (4)'!AB1389,'Sheet1 (3)'!B:B,'Sheet1 (3)'!D:D,"",0)</f>
        <v>スタンダード</v>
      </c>
    </row>
    <row r="1384" spans="1:25" x14ac:dyDescent="0.2">
      <c r="A1384">
        <v>1383</v>
      </c>
      <c r="B1384" s="1" t="str">
        <f>_xlfn.XLOOKUP('Sheet1 (4)'!AB1390,'Sheet1 (3)'!B:B,'Sheet1 (3)'!C:C,"",0)</f>
        <v>イズミ</v>
      </c>
      <c r="C1384" s="1" t="str">
        <f>_xlfn.XLOOKUP('Sheet1 (4)'!AB1390,'Sheet1 (3)'!B:B,'Sheet1 (3)'!F:F,"",0)</f>
        <v>小売業</v>
      </c>
      <c r="D1384" s="1">
        <f>ROUND('Sheet1 (4)'!E1390/100000000,2)</f>
        <v>0.71</v>
      </c>
      <c r="E1384" s="1">
        <f>ROUND('Sheet1 (4)'!F1390/100,2)</f>
        <v>357.82</v>
      </c>
      <c r="F1384" s="1">
        <f>ROUND('Sheet1 (4)'!G1390/100,2)</f>
        <v>347.17</v>
      </c>
      <c r="G1384" s="1">
        <f>ROUND('Sheet1 (4)'!H1390/100,2)</f>
        <v>336.46</v>
      </c>
      <c r="H1384" s="1">
        <f>ROUND('Sheet1 (4)'!I1390/100,2)</f>
        <v>314.26</v>
      </c>
      <c r="I1384" s="1">
        <f>ROUND('Sheet1 (4)'!J1390/100,2)</f>
        <v>254.25</v>
      </c>
      <c r="J1384" s="1">
        <f>ROUND('Sheet1 (4)'!K1390/100,2)</f>
        <v>283.33999999999997</v>
      </c>
      <c r="K1384" s="1">
        <f>ROUND('Sheet1 (4)'!L1390/100,2)</f>
        <v>313.19</v>
      </c>
      <c r="L1384" s="4">
        <f>ROUND(('Sheet1 (4)'!M1390+'Sheet1 (4)'!R1390)/100,2)</f>
        <v>416.87</v>
      </c>
      <c r="M1384" s="4">
        <f>ROUND(('Sheet1 (4)'!N1390+'Sheet1 (4)'!S1390)/100,2)</f>
        <v>43.31</v>
      </c>
      <c r="N1384" s="4">
        <f>ROUND(('Sheet1 (4)'!O1390+'Sheet1 (4)'!T1390)/100,2)</f>
        <v>282.68</v>
      </c>
      <c r="O1384" s="4">
        <f>ROUND(('Sheet1 (4)'!P1390+'Sheet1 (4)'!U1390)/100,2)</f>
        <v>68.16</v>
      </c>
      <c r="P1384" s="4">
        <f>ROUND(('Sheet1 (4)'!Q1390+'Sheet1 (4)'!V1390)/100,2)</f>
        <v>-513.54</v>
      </c>
      <c r="Q1384" s="7">
        <f>ROUND('Sheet1 (4)'!W1390/100,2)</f>
        <v>0.1</v>
      </c>
      <c r="R1384" s="7">
        <f>ROUND('Sheet1 (4)'!X1390/100,2)</f>
        <v>0.09</v>
      </c>
      <c r="S1384" s="7">
        <f>ROUND('Sheet1 (4)'!Y1390/100,2)</f>
        <v>0.09</v>
      </c>
      <c r="T1384" s="7">
        <f>ROUND('Sheet1 (4)'!Z1390/100,2)</f>
        <v>7.0000000000000007E-2</v>
      </c>
      <c r="U1384" s="7">
        <f>ROUND('Sheet1 (4)'!AA1390/100,2)</f>
        <v>0.04</v>
      </c>
      <c r="V1384" s="1" t="str">
        <f>'Sheet1 (4)'!AB1390&amp;".T"</f>
        <v>8273.T</v>
      </c>
      <c r="W1384">
        <f>ROUND('Sheet1 (4)'!AC1390,2)</f>
        <v>17.66</v>
      </c>
      <c r="X1384">
        <f>ROUND('Sheet1 (4)'!AD1390,2)</f>
        <v>0.72</v>
      </c>
      <c r="Y1384" t="str">
        <f>_xlfn.XLOOKUP('Sheet1 (4)'!AB1390,'Sheet1 (3)'!B:B,'Sheet1 (3)'!D:D,"",0)</f>
        <v>プライム</v>
      </c>
    </row>
    <row r="1385" spans="1:25" x14ac:dyDescent="0.2">
      <c r="A1385">
        <v>1384</v>
      </c>
      <c r="B1385" s="1" t="str">
        <f>_xlfn.XLOOKUP('Sheet1 (4)'!AB1391,'Sheet1 (3)'!B:B,'Sheet1 (3)'!C:C,"",0)</f>
        <v>井筒屋</v>
      </c>
      <c r="C1385" s="1" t="str">
        <f>_xlfn.XLOOKUP('Sheet1 (4)'!AB1391,'Sheet1 (3)'!B:B,'Sheet1 (3)'!F:F,"",0)</f>
        <v>小売業</v>
      </c>
      <c r="D1385" s="1">
        <f>ROUND('Sheet1 (4)'!E1391/100000000,2)</f>
        <v>0.11</v>
      </c>
      <c r="E1385" s="1">
        <f>ROUND('Sheet1 (4)'!F1391/100,2)</f>
        <v>0.13</v>
      </c>
      <c r="F1385" s="1">
        <f>ROUND('Sheet1 (4)'!G1391/100,2)</f>
        <v>12.85</v>
      </c>
      <c r="G1385" s="1">
        <f>ROUND('Sheet1 (4)'!H1391/100,2)</f>
        <v>11.78</v>
      </c>
      <c r="H1385" s="1">
        <f>ROUND('Sheet1 (4)'!I1391/100,2)</f>
        <v>9.98</v>
      </c>
      <c r="I1385" s="1">
        <f>ROUND('Sheet1 (4)'!J1391/100,2)</f>
        <v>10.41</v>
      </c>
      <c r="J1385" s="1" t="e">
        <f>ROUND('Sheet1 (4)'!K1391/100,2)</f>
        <v>#VALUE!</v>
      </c>
      <c r="K1385" s="1" t="e">
        <f>ROUND('Sheet1 (4)'!L1391/100,2)</f>
        <v>#VALUE!</v>
      </c>
      <c r="L1385" s="4">
        <f>ROUND(('Sheet1 (4)'!M1391+'Sheet1 (4)'!R1391)/100,2)</f>
        <v>8.15</v>
      </c>
      <c r="M1385" s="4">
        <f>ROUND(('Sheet1 (4)'!N1391+'Sheet1 (4)'!S1391)/100,2)</f>
        <v>11.45</v>
      </c>
      <c r="N1385" s="4">
        <f>ROUND(('Sheet1 (4)'!O1391+'Sheet1 (4)'!T1391)/100,2)</f>
        <v>20.239999999999998</v>
      </c>
      <c r="O1385" s="4">
        <f>ROUND(('Sheet1 (4)'!P1391+'Sheet1 (4)'!U1391)/100,2)</f>
        <v>13.04</v>
      </c>
      <c r="P1385" s="4">
        <f>ROUND(('Sheet1 (4)'!Q1391+'Sheet1 (4)'!V1391)/100,2)</f>
        <v>9.48</v>
      </c>
      <c r="Q1385" s="7">
        <f>ROUND('Sheet1 (4)'!W1391/100,2)</f>
        <v>0.01</v>
      </c>
      <c r="R1385" s="7">
        <f>ROUND('Sheet1 (4)'!X1391/100,2)</f>
        <v>0.14000000000000001</v>
      </c>
      <c r="S1385" s="7">
        <f>ROUND('Sheet1 (4)'!Y1391/100,2)</f>
        <v>0.11</v>
      </c>
      <c r="T1385" s="7">
        <f>ROUND('Sheet1 (4)'!Z1391/100,2)</f>
        <v>0.09</v>
      </c>
      <c r="U1385" s="7">
        <f>ROUND('Sheet1 (4)'!AA1391/100,2)</f>
        <v>0.09</v>
      </c>
      <c r="V1385" s="1" t="str">
        <f>'Sheet1 (4)'!AB1391&amp;".T"</f>
        <v>8260.T</v>
      </c>
      <c r="W1385">
        <f>ROUND('Sheet1 (4)'!AC1391,2)</f>
        <v>4.96</v>
      </c>
      <c r="X1385">
        <f>ROUND('Sheet1 (4)'!AD1391,2)</f>
        <v>0.39</v>
      </c>
      <c r="Y1385" t="str">
        <f>_xlfn.XLOOKUP('Sheet1 (4)'!AB1391,'Sheet1 (3)'!B:B,'Sheet1 (3)'!D:D,"",0)</f>
        <v>スタンダード</v>
      </c>
    </row>
    <row r="1386" spans="1:25" x14ac:dyDescent="0.2">
      <c r="A1386">
        <v>1385</v>
      </c>
      <c r="B1386" s="1" t="str">
        <f>_xlfn.XLOOKUP('Sheet1 (4)'!AB1392,'Sheet1 (3)'!B:B,'Sheet1 (3)'!C:C,"",0)</f>
        <v>ジェイ・エスコムホールディングス</v>
      </c>
      <c r="C1386" s="1" t="str">
        <f>_xlfn.XLOOKUP('Sheet1 (4)'!AB1392,'Sheet1 (3)'!B:B,'Sheet1 (3)'!F:F,"",0)</f>
        <v>情報・通信業</v>
      </c>
      <c r="D1386" s="1">
        <f>ROUND('Sheet1 (4)'!E1392/100000000,2)</f>
        <v>0.12</v>
      </c>
      <c r="E1386" s="1">
        <f>ROUND('Sheet1 (4)'!F1392/100,2)</f>
        <v>0.23</v>
      </c>
      <c r="F1386" s="1">
        <f>ROUND('Sheet1 (4)'!G1392/100,2)</f>
        <v>0.12</v>
      </c>
      <c r="G1386" s="1">
        <f>ROUND('Sheet1 (4)'!H1392/100,2)</f>
        <v>-0.65</v>
      </c>
      <c r="H1386" s="1">
        <f>ROUND('Sheet1 (4)'!I1392/100,2)</f>
        <v>-2.56</v>
      </c>
      <c r="I1386" s="1">
        <f>ROUND('Sheet1 (4)'!J1392/100,2)</f>
        <v>-1.53</v>
      </c>
      <c r="J1386" s="1" t="e">
        <f>ROUND('Sheet1 (4)'!K1392/100,2)</f>
        <v>#VALUE!</v>
      </c>
      <c r="K1386" s="1" t="e">
        <f>ROUND('Sheet1 (4)'!L1392/100,2)</f>
        <v>#VALUE!</v>
      </c>
      <c r="L1386" s="4" t="e">
        <f>ROUND(('Sheet1 (4)'!M1392+'Sheet1 (4)'!R1392)/100,2)</f>
        <v>#VALUE!</v>
      </c>
      <c r="M1386" s="4" t="e">
        <f>ROUND(('Sheet1 (4)'!N1392+'Sheet1 (4)'!S1392)/100,2)</f>
        <v>#VALUE!</v>
      </c>
      <c r="N1386" s="4">
        <f>ROUND(('Sheet1 (4)'!O1392+'Sheet1 (4)'!T1392)/100,2)</f>
        <v>5.41</v>
      </c>
      <c r="O1386" s="4">
        <f>ROUND(('Sheet1 (4)'!P1392+'Sheet1 (4)'!U1392)/100,2)</f>
        <v>-5.47</v>
      </c>
      <c r="P1386" s="4">
        <f>ROUND(('Sheet1 (4)'!Q1392+'Sheet1 (4)'!V1392)/100,2)</f>
        <v>3.68</v>
      </c>
      <c r="Q1386" s="7">
        <f>ROUND('Sheet1 (4)'!W1392/100,2)</f>
        <v>-0.05</v>
      </c>
      <c r="R1386" s="7">
        <f>ROUND('Sheet1 (4)'!X1392/100,2)</f>
        <v>0.01</v>
      </c>
      <c r="S1386" s="7">
        <f>ROUND('Sheet1 (4)'!Y1392/100,2)</f>
        <v>0.08</v>
      </c>
      <c r="T1386" s="7">
        <f>ROUND('Sheet1 (4)'!Z1392/100,2)</f>
        <v>-0.6</v>
      </c>
      <c r="U1386" s="7">
        <f>ROUND('Sheet1 (4)'!AA1392/100,2)</f>
        <v>0.59</v>
      </c>
      <c r="V1386" s="1" t="str">
        <f>'Sheet1 (4)'!AB1392&amp;".T"</f>
        <v>3779.T</v>
      </c>
      <c r="W1386">
        <f>ROUND('Sheet1 (4)'!AC1392,2)</f>
        <v>4.95</v>
      </c>
      <c r="X1386">
        <f>ROUND('Sheet1 (4)'!AD1392,2)</f>
        <v>3.63</v>
      </c>
      <c r="Y1386" t="str">
        <f>_xlfn.XLOOKUP('Sheet1 (4)'!AB1392,'Sheet1 (3)'!B:B,'Sheet1 (3)'!D:D,"",0)</f>
        <v>スタンダード</v>
      </c>
    </row>
    <row r="1387" spans="1:25" x14ac:dyDescent="0.2">
      <c r="A1387">
        <v>1386</v>
      </c>
      <c r="B1387" s="1" t="str">
        <f>_xlfn.XLOOKUP('Sheet1 (4)'!AB1393,'Sheet1 (3)'!B:B,'Sheet1 (3)'!C:C,"",0)</f>
        <v>ジェイフロンティア</v>
      </c>
      <c r="C1387" s="1" t="str">
        <f>_xlfn.XLOOKUP('Sheet1 (4)'!AB1393,'Sheet1 (3)'!B:B,'Sheet1 (3)'!F:F,"",0)</f>
        <v>食料品</v>
      </c>
      <c r="D1387" s="1">
        <f>ROUND('Sheet1 (4)'!E1393/100000000,2)</f>
        <v>0.05</v>
      </c>
      <c r="E1387" s="1" t="e">
        <f>ROUND('Sheet1 (4)'!F1393/100,2)</f>
        <v>#VALUE!</v>
      </c>
      <c r="F1387" s="1">
        <f>ROUND('Sheet1 (4)'!G1393/100,2)</f>
        <v>7.31</v>
      </c>
      <c r="G1387" s="1">
        <f>ROUND('Sheet1 (4)'!H1393/100,2)</f>
        <v>-18.170000000000002</v>
      </c>
      <c r="H1387" s="1">
        <f>ROUND('Sheet1 (4)'!I1393/100,2)</f>
        <v>-5.79</v>
      </c>
      <c r="I1387" s="1">
        <f>ROUND('Sheet1 (4)'!J1393/100,2)</f>
        <v>2.94</v>
      </c>
      <c r="J1387" s="1" t="e">
        <f>ROUND('Sheet1 (4)'!K1393/100,2)</f>
        <v>#VALUE!</v>
      </c>
      <c r="K1387" s="1" t="e">
        <f>ROUND('Sheet1 (4)'!L1393/100,2)</f>
        <v>#VALUE!</v>
      </c>
      <c r="L1387" s="4" t="e">
        <f>ROUND(('Sheet1 (4)'!M1393+'Sheet1 (4)'!R1393)/100,2)</f>
        <v>#VALUE!</v>
      </c>
      <c r="M1387" s="4">
        <f>ROUND(('Sheet1 (4)'!N1393+'Sheet1 (4)'!S1393)/100,2)</f>
        <v>-12.26</v>
      </c>
      <c r="N1387" s="4">
        <f>ROUND(('Sheet1 (4)'!O1393+'Sheet1 (4)'!T1393)/100,2)</f>
        <v>-29.62</v>
      </c>
      <c r="O1387" s="4">
        <f>ROUND(('Sheet1 (4)'!P1393+'Sheet1 (4)'!U1393)/100,2)</f>
        <v>-32.270000000000003</v>
      </c>
      <c r="P1387" s="4">
        <f>ROUND(('Sheet1 (4)'!Q1393+'Sheet1 (4)'!V1393)/100,2)</f>
        <v>9.7899999999999991</v>
      </c>
      <c r="Q1387" s="7" t="e">
        <f>ROUND('Sheet1 (4)'!W1393/100,2)</f>
        <v>#VALUE!</v>
      </c>
      <c r="R1387" s="7" t="e">
        <f>ROUND('Sheet1 (4)'!X1393/100,2)</f>
        <v>#VALUE!</v>
      </c>
      <c r="S1387" s="7">
        <f>ROUND('Sheet1 (4)'!Y1393/100,2)</f>
        <v>-0.54</v>
      </c>
      <c r="T1387" s="7">
        <f>ROUND('Sheet1 (4)'!Z1393/100,2)</f>
        <v>-0.94</v>
      </c>
      <c r="U1387" s="7">
        <f>ROUND('Sheet1 (4)'!AA1393/100,2)</f>
        <v>7.0000000000000007E-2</v>
      </c>
      <c r="V1387" s="1" t="str">
        <f>'Sheet1 (4)'!AB1393&amp;".T"</f>
        <v>2934.T</v>
      </c>
      <c r="W1387">
        <f>ROUND('Sheet1 (4)'!AC1393,2)</f>
        <v>131.03</v>
      </c>
      <c r="X1387">
        <f>ROUND('Sheet1 (4)'!AD1393,2)</f>
        <v>6.81</v>
      </c>
      <c r="Y1387" t="str">
        <f>_xlfn.XLOOKUP('Sheet1 (4)'!AB1393,'Sheet1 (3)'!B:B,'Sheet1 (3)'!D:D,"",0)</f>
        <v>グロース</v>
      </c>
    </row>
    <row r="1388" spans="1:25" x14ac:dyDescent="0.2">
      <c r="A1388">
        <v>1387</v>
      </c>
      <c r="B1388" s="1" t="str">
        <f>_xlfn.XLOOKUP('Sheet1 (4)'!AB1394,'Sheet1 (3)'!B:B,'Sheet1 (3)'!C:C,"",0)</f>
        <v>Ｊトラスト</v>
      </c>
      <c r="C1388" s="1" t="str">
        <f>_xlfn.XLOOKUP('Sheet1 (4)'!AB1394,'Sheet1 (3)'!B:B,'Sheet1 (3)'!F:F,"",0)</f>
        <v>その他金融業</v>
      </c>
      <c r="D1388" s="1">
        <f>ROUND('Sheet1 (4)'!E1394/100000000,2)</f>
        <v>1.33</v>
      </c>
      <c r="E1388" s="1">
        <f>ROUND('Sheet1 (4)'!F1394/100,2)</f>
        <v>62.35</v>
      </c>
      <c r="F1388" s="1">
        <f>ROUND('Sheet1 (4)'!G1394/100,2)</f>
        <v>54.3</v>
      </c>
      <c r="G1388" s="1">
        <f>ROUND('Sheet1 (4)'!H1394/100,2)</f>
        <v>-32.78</v>
      </c>
      <c r="H1388" s="1">
        <f>ROUND('Sheet1 (4)'!I1394/100,2)</f>
        <v>64.540000000000006</v>
      </c>
      <c r="I1388" s="1">
        <f>ROUND('Sheet1 (4)'!J1394/100,2)</f>
        <v>64.540000000000006</v>
      </c>
      <c r="J1388" s="1">
        <f>ROUND('Sheet1 (4)'!K1394/100,2)</f>
        <v>111</v>
      </c>
      <c r="K1388" s="1">
        <f>ROUND('Sheet1 (4)'!L1394/100,2)</f>
        <v>141</v>
      </c>
      <c r="L1388" s="4">
        <f>ROUND(('Sheet1 (4)'!M1394+'Sheet1 (4)'!R1394)/100,2)</f>
        <v>54.06</v>
      </c>
      <c r="M1388" s="4">
        <f>ROUND(('Sheet1 (4)'!N1394+'Sheet1 (4)'!S1394)/100,2)</f>
        <v>403.97</v>
      </c>
      <c r="N1388" s="4">
        <f>ROUND(('Sheet1 (4)'!O1394+'Sheet1 (4)'!T1394)/100,2)</f>
        <v>-475.8</v>
      </c>
      <c r="O1388" s="4">
        <f>ROUND(('Sheet1 (4)'!P1394+'Sheet1 (4)'!U1394)/100,2)</f>
        <v>97.21</v>
      </c>
      <c r="P1388" s="4">
        <f>ROUND(('Sheet1 (4)'!Q1394+'Sheet1 (4)'!V1394)/100,2)</f>
        <v>97.21</v>
      </c>
      <c r="Q1388" s="7">
        <f>ROUND('Sheet1 (4)'!W1394/100,2)</f>
        <v>0.03</v>
      </c>
      <c r="R1388" s="7">
        <f>ROUND('Sheet1 (4)'!X1394/100,2)</f>
        <v>0.11</v>
      </c>
      <c r="S1388" s="7">
        <f>ROUND('Sheet1 (4)'!Y1394/100,2)</f>
        <v>0.11</v>
      </c>
      <c r="T1388" s="7">
        <f>ROUND('Sheet1 (4)'!Z1394/100,2)</f>
        <v>0.04</v>
      </c>
      <c r="U1388" s="7">
        <f>ROUND('Sheet1 (4)'!AA1394/100,2)</f>
        <v>0.04</v>
      </c>
      <c r="V1388" s="1" t="str">
        <f>'Sheet1 (4)'!AB1394&amp;".T"</f>
        <v>8508.T</v>
      </c>
      <c r="W1388">
        <f>ROUND('Sheet1 (4)'!AC1394,2)</f>
        <v>11.91</v>
      </c>
      <c r="X1388">
        <f>ROUND('Sheet1 (4)'!AD1394,2)</f>
        <v>0.37</v>
      </c>
      <c r="Y1388" t="str">
        <f>_xlfn.XLOOKUP('Sheet1 (4)'!AB1394,'Sheet1 (3)'!B:B,'Sheet1 (3)'!D:D,"",0)</f>
        <v>スタンダード</v>
      </c>
    </row>
    <row r="1389" spans="1:25" x14ac:dyDescent="0.2">
      <c r="A1389">
        <v>1388</v>
      </c>
      <c r="B1389" s="1" t="str">
        <f>_xlfn.XLOOKUP('Sheet1 (4)'!AB1395,'Sheet1 (3)'!B:B,'Sheet1 (3)'!C:C,"",0)</f>
        <v>Ｊ．フロント　リテイリング</v>
      </c>
      <c r="C1389" s="1" t="str">
        <f>_xlfn.XLOOKUP('Sheet1 (4)'!AB1395,'Sheet1 (3)'!B:B,'Sheet1 (3)'!F:F,"",0)</f>
        <v>小売業</v>
      </c>
      <c r="D1389" s="1">
        <f>ROUND('Sheet1 (4)'!E1395/100000000,2)</f>
        <v>2.4900000000000002</v>
      </c>
      <c r="E1389" s="1">
        <f>ROUND('Sheet1 (4)'!F1395/100,2)</f>
        <v>-77.2</v>
      </c>
      <c r="F1389" s="1">
        <f>ROUND('Sheet1 (4)'!G1395/100,2)</f>
        <v>98.35</v>
      </c>
      <c r="G1389" s="1">
        <f>ROUND('Sheet1 (4)'!H1395/100,2)</f>
        <v>262.62</v>
      </c>
      <c r="H1389" s="1">
        <f>ROUND('Sheet1 (4)'!I1395/100,2)</f>
        <v>449.97</v>
      </c>
      <c r="I1389" s="1">
        <f>ROUND('Sheet1 (4)'!J1395/100,2)</f>
        <v>548.95000000000005</v>
      </c>
      <c r="J1389" s="1">
        <f>ROUND('Sheet1 (4)'!K1395/100,2)</f>
        <v>475.69</v>
      </c>
      <c r="K1389" s="1">
        <f>ROUND('Sheet1 (4)'!L1395/100,2)</f>
        <v>510.6</v>
      </c>
      <c r="L1389" s="4">
        <f>ROUND(('Sheet1 (4)'!M1395+'Sheet1 (4)'!R1395)/100,2)</f>
        <v>356.01</v>
      </c>
      <c r="M1389" s="4">
        <f>ROUND(('Sheet1 (4)'!N1395+'Sheet1 (4)'!S1395)/100,2)</f>
        <v>445.77</v>
      </c>
      <c r="N1389" s="4">
        <f>ROUND(('Sheet1 (4)'!O1395+'Sheet1 (4)'!T1395)/100,2)</f>
        <v>521.09</v>
      </c>
      <c r="O1389" s="4">
        <f>ROUND(('Sheet1 (4)'!P1395+'Sheet1 (4)'!U1395)/100,2)</f>
        <v>1041.21</v>
      </c>
      <c r="P1389" s="4">
        <f>ROUND(('Sheet1 (4)'!Q1395+'Sheet1 (4)'!V1395)/100,2)</f>
        <v>575.04</v>
      </c>
      <c r="Q1389" s="7">
        <f>ROUND('Sheet1 (4)'!W1395/100,2)</f>
        <v>-7.0000000000000007E-2</v>
      </c>
      <c r="R1389" s="7">
        <f>ROUND('Sheet1 (4)'!X1395/100,2)</f>
        <v>0.01</v>
      </c>
      <c r="S1389" s="7">
        <f>ROUND('Sheet1 (4)'!Y1395/100,2)</f>
        <v>0.04</v>
      </c>
      <c r="T1389" s="7">
        <f>ROUND('Sheet1 (4)'!Z1395/100,2)</f>
        <v>0.08</v>
      </c>
      <c r="U1389" s="7">
        <f>ROUND('Sheet1 (4)'!AA1395/100,2)</f>
        <v>0.1</v>
      </c>
      <c r="V1389" s="1" t="str">
        <f>'Sheet1 (4)'!AB1395&amp;".T"</f>
        <v>3086.T</v>
      </c>
      <c r="W1389">
        <f>ROUND('Sheet1 (4)'!AC1395,2)</f>
        <v>19.260000000000002</v>
      </c>
      <c r="X1389">
        <f>ROUND('Sheet1 (4)'!AD1395,2)</f>
        <v>1.42</v>
      </c>
      <c r="Y1389" t="str">
        <f>_xlfn.XLOOKUP('Sheet1 (4)'!AB1395,'Sheet1 (3)'!B:B,'Sheet1 (3)'!D:D,"",0)</f>
        <v>プライム</v>
      </c>
    </row>
    <row r="1390" spans="1:25" x14ac:dyDescent="0.2">
      <c r="A1390">
        <v>1389</v>
      </c>
      <c r="B1390" s="1" t="str">
        <f>_xlfn.XLOOKUP('Sheet1 (4)'!AB1396,'Sheet1 (3)'!B:B,'Sheet1 (3)'!C:C,"",0)</f>
        <v>ジェイ・イー・ティ</v>
      </c>
      <c r="C1390" s="1" t="str">
        <f>_xlfn.XLOOKUP('Sheet1 (4)'!AB1396,'Sheet1 (3)'!B:B,'Sheet1 (3)'!F:F,"",0)</f>
        <v>機械</v>
      </c>
      <c r="D1390" s="1">
        <f>ROUND('Sheet1 (4)'!E1396/100000000,2)</f>
        <v>0.13</v>
      </c>
      <c r="E1390" s="1">
        <f>ROUND('Sheet1 (4)'!F1396/100,2)</f>
        <v>18.53</v>
      </c>
      <c r="F1390" s="1">
        <f>ROUND('Sheet1 (4)'!G1396/100,2)</f>
        <v>20.79</v>
      </c>
      <c r="G1390" s="1">
        <f>ROUND('Sheet1 (4)'!H1396/100,2)</f>
        <v>26.13</v>
      </c>
      <c r="H1390" s="1">
        <f>ROUND('Sheet1 (4)'!I1396/100,2)</f>
        <v>7.9</v>
      </c>
      <c r="I1390" s="1">
        <f>ROUND('Sheet1 (4)'!J1396/100,2)</f>
        <v>7.9</v>
      </c>
      <c r="J1390" s="1" t="e">
        <f>ROUND('Sheet1 (4)'!K1396/100,2)</f>
        <v>#VALUE!</v>
      </c>
      <c r="K1390" s="1" t="e">
        <f>ROUND('Sheet1 (4)'!L1396/100,2)</f>
        <v>#VALUE!</v>
      </c>
      <c r="L1390" s="4">
        <f>ROUND(('Sheet1 (4)'!M1396+'Sheet1 (4)'!R1396)/100,2)</f>
        <v>9.18</v>
      </c>
      <c r="M1390" s="4">
        <f>ROUND(('Sheet1 (4)'!N1396+'Sheet1 (4)'!S1396)/100,2)</f>
        <v>-38.07</v>
      </c>
      <c r="N1390" s="4">
        <f>ROUND(('Sheet1 (4)'!O1396+'Sheet1 (4)'!T1396)/100,2)</f>
        <v>-10.75</v>
      </c>
      <c r="O1390" s="4">
        <f>ROUND(('Sheet1 (4)'!P1396+'Sheet1 (4)'!U1396)/100,2)</f>
        <v>-10.88</v>
      </c>
      <c r="P1390" s="4">
        <f>ROUND(('Sheet1 (4)'!Q1396+'Sheet1 (4)'!V1396)/100,2)</f>
        <v>-10.88</v>
      </c>
      <c r="Q1390" s="7">
        <f>ROUND('Sheet1 (4)'!W1396/100,2)</f>
        <v>0.17</v>
      </c>
      <c r="R1390" s="7">
        <f>ROUND('Sheet1 (4)'!X1396/100,2)</f>
        <v>0.15</v>
      </c>
      <c r="S1390" s="7">
        <f>ROUND('Sheet1 (4)'!Y1396/100,2)</f>
        <v>0.16</v>
      </c>
      <c r="T1390" s="7">
        <f>ROUND('Sheet1 (4)'!Z1396/100,2)</f>
        <v>0.03</v>
      </c>
      <c r="U1390" s="7">
        <f>ROUND('Sheet1 (4)'!AA1396/100,2)</f>
        <v>0.03</v>
      </c>
      <c r="V1390" s="1" t="str">
        <f>'Sheet1 (4)'!AB1396&amp;".T"</f>
        <v>6228.T</v>
      </c>
      <c r="W1390" t="e">
        <f>ROUND('Sheet1 (4)'!AC1396,2)</f>
        <v>#VALUE!</v>
      </c>
      <c r="X1390">
        <f>ROUND('Sheet1 (4)'!AD1396,2)</f>
        <v>1.1100000000000001</v>
      </c>
      <c r="Y1390" t="str">
        <f>_xlfn.XLOOKUP('Sheet1 (4)'!AB1396,'Sheet1 (3)'!B:B,'Sheet1 (3)'!D:D,"",0)</f>
        <v>スタンダード</v>
      </c>
    </row>
    <row r="1391" spans="1:25" x14ac:dyDescent="0.2">
      <c r="A1391">
        <v>1390</v>
      </c>
      <c r="B1391" s="1" t="str">
        <f>_xlfn.XLOOKUP('Sheet1 (4)'!AB1397,'Sheet1 (3)'!B:B,'Sheet1 (3)'!C:C,"",0)</f>
        <v>ジェイ・エス・ビー</v>
      </c>
      <c r="C1391" s="1" t="str">
        <f>_xlfn.XLOOKUP('Sheet1 (4)'!AB1397,'Sheet1 (3)'!B:B,'Sheet1 (3)'!F:F,"",0)</f>
        <v>不動産業</v>
      </c>
      <c r="D1391" s="1">
        <f>ROUND('Sheet1 (4)'!E1397/100000000,2)</f>
        <v>0.21</v>
      </c>
      <c r="E1391" s="1">
        <f>ROUND('Sheet1 (4)'!F1397/100,2)</f>
        <v>53.37</v>
      </c>
      <c r="F1391" s="1">
        <f>ROUND('Sheet1 (4)'!G1397/100,2)</f>
        <v>63.12</v>
      </c>
      <c r="G1391" s="1">
        <f>ROUND('Sheet1 (4)'!H1397/100,2)</f>
        <v>71.87</v>
      </c>
      <c r="H1391" s="1">
        <f>ROUND('Sheet1 (4)'!I1397/100,2)</f>
        <v>81.069999999999993</v>
      </c>
      <c r="I1391" s="1">
        <f>ROUND('Sheet1 (4)'!J1397/100,2)</f>
        <v>81.069999999999993</v>
      </c>
      <c r="J1391" s="1">
        <f>ROUND('Sheet1 (4)'!K1397/100,2)</f>
        <v>89.5</v>
      </c>
      <c r="K1391" s="1">
        <f>ROUND('Sheet1 (4)'!L1397/100,2)</f>
        <v>97.05</v>
      </c>
      <c r="L1391" s="4">
        <f>ROUND(('Sheet1 (4)'!M1397+'Sheet1 (4)'!R1397)/100,2)</f>
        <v>-23.11</v>
      </c>
      <c r="M1391" s="4">
        <f>ROUND(('Sheet1 (4)'!N1397+'Sheet1 (4)'!S1397)/100,2)</f>
        <v>-10.46</v>
      </c>
      <c r="N1391" s="4">
        <f>ROUND(('Sheet1 (4)'!O1397+'Sheet1 (4)'!T1397)/100,2)</f>
        <v>-48.62</v>
      </c>
      <c r="O1391" s="4">
        <f>ROUND(('Sheet1 (4)'!P1397+'Sheet1 (4)'!U1397)/100,2)</f>
        <v>29.21</v>
      </c>
      <c r="P1391" s="4">
        <f>ROUND(('Sheet1 (4)'!Q1397+'Sheet1 (4)'!V1397)/100,2)</f>
        <v>29.21</v>
      </c>
      <c r="Q1391" s="7">
        <f>ROUND('Sheet1 (4)'!W1397/100,2)</f>
        <v>0.16</v>
      </c>
      <c r="R1391" s="7">
        <f>ROUND('Sheet1 (4)'!X1397/100,2)</f>
        <v>0.17</v>
      </c>
      <c r="S1391" s="7">
        <f>ROUND('Sheet1 (4)'!Y1397/100,2)</f>
        <v>0.17</v>
      </c>
      <c r="T1391" s="7">
        <f>ROUND('Sheet1 (4)'!Z1397/100,2)</f>
        <v>0.22</v>
      </c>
      <c r="U1391" s="7">
        <f>ROUND('Sheet1 (4)'!AA1397/100,2)</f>
        <v>0.22</v>
      </c>
      <c r="V1391" s="1" t="str">
        <f>'Sheet1 (4)'!AB1397&amp;".T"</f>
        <v>3480.T</v>
      </c>
      <c r="W1391">
        <f>ROUND('Sheet1 (4)'!AC1397,2)</f>
        <v>13.58</v>
      </c>
      <c r="X1391">
        <f>ROUND('Sheet1 (4)'!AD1397,2)</f>
        <v>1.79</v>
      </c>
      <c r="Y1391" t="str">
        <f>_xlfn.XLOOKUP('Sheet1 (4)'!AB1397,'Sheet1 (3)'!B:B,'Sheet1 (3)'!D:D,"",0)</f>
        <v>プライム</v>
      </c>
    </row>
    <row r="1392" spans="1:25" x14ac:dyDescent="0.2">
      <c r="A1392">
        <v>1391</v>
      </c>
      <c r="B1392" s="1" t="str">
        <f>_xlfn.XLOOKUP('Sheet1 (4)'!AB1398,'Sheet1 (3)'!B:B,'Sheet1 (3)'!C:C,"",0)</f>
        <v>ジェイエイシーリクルートメント</v>
      </c>
      <c r="C1392" s="1" t="str">
        <f>_xlfn.XLOOKUP('Sheet1 (4)'!AB1398,'Sheet1 (3)'!B:B,'Sheet1 (3)'!F:F,"",0)</f>
        <v>サービス業</v>
      </c>
      <c r="D1392" s="1">
        <f>ROUND('Sheet1 (4)'!E1398/100000000,2)</f>
        <v>1.59</v>
      </c>
      <c r="E1392" s="1">
        <f>ROUND('Sheet1 (4)'!F1398/100,2)</f>
        <v>58.22</v>
      </c>
      <c r="F1392" s="1">
        <f>ROUND('Sheet1 (4)'!G1398/100,2)</f>
        <v>70.52</v>
      </c>
      <c r="G1392" s="1">
        <f>ROUND('Sheet1 (4)'!H1398/100,2)</f>
        <v>82.15</v>
      </c>
      <c r="H1392" s="1">
        <f>ROUND('Sheet1 (4)'!I1398/100,2)</f>
        <v>91.07</v>
      </c>
      <c r="I1392" s="1">
        <f>ROUND('Sheet1 (4)'!J1398/100,2)</f>
        <v>91.07</v>
      </c>
      <c r="J1392" s="1">
        <f>ROUND('Sheet1 (4)'!K1398/100,2)</f>
        <v>117.4</v>
      </c>
      <c r="K1392" s="1">
        <f>ROUND('Sheet1 (4)'!L1398/100,2)</f>
        <v>135.93</v>
      </c>
      <c r="L1392" s="4">
        <f>ROUND(('Sheet1 (4)'!M1398+'Sheet1 (4)'!R1398)/100,2)</f>
        <v>46.55</v>
      </c>
      <c r="M1392" s="4">
        <f>ROUND(('Sheet1 (4)'!N1398+'Sheet1 (4)'!S1398)/100,2)</f>
        <v>49.69</v>
      </c>
      <c r="N1392" s="4">
        <f>ROUND(('Sheet1 (4)'!O1398+'Sheet1 (4)'!T1398)/100,2)</f>
        <v>66.260000000000005</v>
      </c>
      <c r="O1392" s="4">
        <f>ROUND(('Sheet1 (4)'!P1398+'Sheet1 (4)'!U1398)/100,2)</f>
        <v>75.12</v>
      </c>
      <c r="P1392" s="4">
        <f>ROUND(('Sheet1 (4)'!Q1398+'Sheet1 (4)'!V1398)/100,2)</f>
        <v>75.12</v>
      </c>
      <c r="Q1392" s="7">
        <f>ROUND('Sheet1 (4)'!W1398/100,2)</f>
        <v>0.28000000000000003</v>
      </c>
      <c r="R1392" s="7">
        <f>ROUND('Sheet1 (4)'!X1398/100,2)</f>
        <v>0.35</v>
      </c>
      <c r="S1392" s="7">
        <f>ROUND('Sheet1 (4)'!Y1398/100,2)</f>
        <v>0.36</v>
      </c>
      <c r="T1392" s="7">
        <f>ROUND('Sheet1 (4)'!Z1398/100,2)</f>
        <v>0.32</v>
      </c>
      <c r="U1392" s="7">
        <f>ROUND('Sheet1 (4)'!AA1398/100,2)</f>
        <v>0.32</v>
      </c>
      <c r="V1392" s="1" t="str">
        <f>'Sheet1 (4)'!AB1398&amp;".T"</f>
        <v>2124.T</v>
      </c>
      <c r="W1392">
        <f>ROUND('Sheet1 (4)'!AC1398,2)</f>
        <v>23.38</v>
      </c>
      <c r="X1392">
        <f>ROUND('Sheet1 (4)'!AD1398,2)</f>
        <v>8.8800000000000008</v>
      </c>
      <c r="Y1392" t="str">
        <f>_xlfn.XLOOKUP('Sheet1 (4)'!AB1398,'Sheet1 (3)'!B:B,'Sheet1 (3)'!D:D,"",0)</f>
        <v>プライム</v>
      </c>
    </row>
    <row r="1393" spans="1:25" x14ac:dyDescent="0.2">
      <c r="A1393">
        <v>1392</v>
      </c>
      <c r="B1393" s="1" t="str">
        <f>_xlfn.XLOOKUP('Sheet1 (4)'!AB1399,'Sheet1 (3)'!B:B,'Sheet1 (3)'!C:C,"",0)</f>
        <v>ジャックス</v>
      </c>
      <c r="C1393" s="1" t="str">
        <f>_xlfn.XLOOKUP('Sheet1 (4)'!AB1399,'Sheet1 (3)'!B:B,'Sheet1 (3)'!F:F,"",0)</f>
        <v>その他金融業</v>
      </c>
      <c r="D1393" s="1">
        <f>ROUND('Sheet1 (4)'!E1399/100000000,2)</f>
        <v>0.45</v>
      </c>
      <c r="E1393" s="1">
        <f>ROUND('Sheet1 (4)'!F1399/100,2)</f>
        <v>163.26</v>
      </c>
      <c r="F1393" s="1">
        <f>ROUND('Sheet1 (4)'!G1399/100,2)</f>
        <v>267.44</v>
      </c>
      <c r="G1393" s="1">
        <f>ROUND('Sheet1 (4)'!H1399/100,2)</f>
        <v>316.79000000000002</v>
      </c>
      <c r="H1393" s="1">
        <f>ROUND('Sheet1 (4)'!I1399/100,2)</f>
        <v>331.27</v>
      </c>
      <c r="I1393" s="1">
        <f>ROUND('Sheet1 (4)'!J1399/100,2)</f>
        <v>257.32</v>
      </c>
      <c r="J1393" s="1">
        <f>ROUND('Sheet1 (4)'!K1399/100,2)</f>
        <v>235</v>
      </c>
      <c r="K1393" s="1">
        <f>ROUND('Sheet1 (4)'!L1399/100,2)</f>
        <v>262.5</v>
      </c>
      <c r="L1393" s="4">
        <f>ROUND(('Sheet1 (4)'!M1399+'Sheet1 (4)'!R1399)/100,2)</f>
        <v>-1499.3</v>
      </c>
      <c r="M1393" s="4">
        <f>ROUND(('Sheet1 (4)'!N1399+'Sheet1 (4)'!S1399)/100,2)</f>
        <v>-1593.34</v>
      </c>
      <c r="N1393" s="4">
        <f>ROUND(('Sheet1 (4)'!O1399+'Sheet1 (4)'!T1399)/100,2)</f>
        <v>-2221.61</v>
      </c>
      <c r="O1393" s="4">
        <f>ROUND(('Sheet1 (4)'!P1399+'Sheet1 (4)'!U1399)/100,2)</f>
        <v>-1042.82</v>
      </c>
      <c r="P1393" s="4">
        <f>ROUND(('Sheet1 (4)'!Q1399+'Sheet1 (4)'!V1399)/100,2)</f>
        <v>-526.17999999999995</v>
      </c>
      <c r="Q1393" s="7">
        <f>ROUND('Sheet1 (4)'!W1399/100,2)</f>
        <v>0.06</v>
      </c>
      <c r="R1393" s="7">
        <f>ROUND('Sheet1 (4)'!X1399/100,2)</f>
        <v>0.1</v>
      </c>
      <c r="S1393" s="7">
        <f>ROUND('Sheet1 (4)'!Y1399/100,2)</f>
        <v>0.11</v>
      </c>
      <c r="T1393" s="7">
        <f>ROUND('Sheet1 (4)'!Z1399/100,2)</f>
        <v>0.11</v>
      </c>
      <c r="U1393" s="7">
        <f>ROUND('Sheet1 (4)'!AA1399/100,2)</f>
        <v>7.0000000000000007E-2</v>
      </c>
      <c r="V1393" s="1" t="str">
        <f>'Sheet1 (4)'!AB1399&amp;".T"</f>
        <v>8584.T</v>
      </c>
      <c r="W1393">
        <f>ROUND('Sheet1 (4)'!AC1399,2)</f>
        <v>8.26</v>
      </c>
      <c r="X1393">
        <f>ROUND('Sheet1 (4)'!AD1399,2)</f>
        <v>0.51</v>
      </c>
      <c r="Y1393" t="str">
        <f>_xlfn.XLOOKUP('Sheet1 (4)'!AB1399,'Sheet1 (3)'!B:B,'Sheet1 (3)'!D:D,"",0)</f>
        <v>プライム</v>
      </c>
    </row>
    <row r="1394" spans="1:25" x14ac:dyDescent="0.2">
      <c r="A1394">
        <v>1393</v>
      </c>
      <c r="B1394" s="1" t="str">
        <f>_xlfn.XLOOKUP('Sheet1 (4)'!AB1400,'Sheet1 (3)'!B:B,'Sheet1 (3)'!C:C,"",0)</f>
        <v>ジェイドグループ</v>
      </c>
      <c r="C1394" s="1" t="str">
        <f>_xlfn.XLOOKUP('Sheet1 (4)'!AB1400,'Sheet1 (3)'!B:B,'Sheet1 (3)'!F:F,"",0)</f>
        <v>小売業</v>
      </c>
      <c r="D1394" s="1">
        <f>ROUND('Sheet1 (4)'!E1400/100000000,2)</f>
        <v>0.1</v>
      </c>
      <c r="E1394" s="1">
        <f>ROUND('Sheet1 (4)'!F1400/100,2)</f>
        <v>14.39</v>
      </c>
      <c r="F1394" s="1" t="e">
        <f>ROUND('Sheet1 (4)'!G1400/100,2)</f>
        <v>#VALUE!</v>
      </c>
      <c r="G1394" s="1">
        <f>ROUND('Sheet1 (4)'!H1400/100,2)</f>
        <v>9.91</v>
      </c>
      <c r="H1394" s="1">
        <f>ROUND('Sheet1 (4)'!I1400/100,2)</f>
        <v>16.86</v>
      </c>
      <c r="I1394" s="1">
        <f>ROUND('Sheet1 (4)'!J1400/100,2)</f>
        <v>15.35</v>
      </c>
      <c r="J1394" s="1" t="e">
        <f>ROUND('Sheet1 (4)'!K1400/100,2)</f>
        <v>#VALUE!</v>
      </c>
      <c r="K1394" s="1" t="e">
        <f>ROUND('Sheet1 (4)'!L1400/100,2)</f>
        <v>#VALUE!</v>
      </c>
      <c r="L1394" s="4">
        <f>ROUND(('Sheet1 (4)'!M1400+'Sheet1 (4)'!R1400)/100,2)</f>
        <v>15.24</v>
      </c>
      <c r="M1394" s="4" t="e">
        <f>ROUND(('Sheet1 (4)'!N1400+'Sheet1 (4)'!S1400)/100,2)</f>
        <v>#VALUE!</v>
      </c>
      <c r="N1394" s="4">
        <f>ROUND(('Sheet1 (4)'!O1400+'Sheet1 (4)'!T1400)/100,2)</f>
        <v>-1.92</v>
      </c>
      <c r="O1394" s="4">
        <f>ROUND(('Sheet1 (4)'!P1400+'Sheet1 (4)'!U1400)/100,2)</f>
        <v>-27.53</v>
      </c>
      <c r="P1394" s="4">
        <f>ROUND(('Sheet1 (4)'!Q1400+'Sheet1 (4)'!V1400)/100,2)</f>
        <v>42.42</v>
      </c>
      <c r="Q1394" s="7">
        <f>ROUND('Sheet1 (4)'!W1400/100,2)</f>
        <v>0.34</v>
      </c>
      <c r="R1394" s="7" t="e">
        <f>ROUND('Sheet1 (4)'!X1400/100,2)</f>
        <v>#VALUE!</v>
      </c>
      <c r="S1394" s="7" t="e">
        <f>ROUND('Sheet1 (4)'!Y1400/100,2)</f>
        <v>#VALUE!</v>
      </c>
      <c r="T1394" s="7">
        <f>ROUND('Sheet1 (4)'!Z1400/100,2)</f>
        <v>0.18</v>
      </c>
      <c r="U1394" s="7">
        <f>ROUND('Sheet1 (4)'!AA1400/100,2)</f>
        <v>0.1</v>
      </c>
      <c r="V1394" s="1" t="str">
        <f>'Sheet1 (4)'!AB1400&amp;".T"</f>
        <v>3558.T</v>
      </c>
      <c r="W1394">
        <f>ROUND('Sheet1 (4)'!AC1400,2)</f>
        <v>15.21</v>
      </c>
      <c r="X1394">
        <f>ROUND('Sheet1 (4)'!AD1400,2)</f>
        <v>2.61</v>
      </c>
      <c r="Y1394" t="str">
        <f>_xlfn.XLOOKUP('Sheet1 (4)'!AB1400,'Sheet1 (3)'!B:B,'Sheet1 (3)'!D:D,"",0)</f>
        <v>グロース</v>
      </c>
    </row>
    <row r="1395" spans="1:25" x14ac:dyDescent="0.2">
      <c r="A1395">
        <v>1394</v>
      </c>
      <c r="B1395" s="1" t="str">
        <f>_xlfn.XLOOKUP('Sheet1 (4)'!AB1401,'Sheet1 (3)'!B:B,'Sheet1 (3)'!C:C,"",0)</f>
        <v>ジャフコ　グループ</v>
      </c>
      <c r="C1395" s="1" t="str">
        <f>_xlfn.XLOOKUP('Sheet1 (4)'!AB1401,'Sheet1 (3)'!B:B,'Sheet1 (3)'!F:F,"",0)</f>
        <v>証券、商品先物取引業</v>
      </c>
      <c r="D1395" s="1">
        <f>ROUND('Sheet1 (4)'!E1401/100000000,2)</f>
        <v>0.53</v>
      </c>
      <c r="E1395" s="1">
        <f>ROUND('Sheet1 (4)'!F1401/100,2)</f>
        <v>89.65</v>
      </c>
      <c r="F1395" s="1">
        <f>ROUND('Sheet1 (4)'!G1401/100,2)</f>
        <v>168.77</v>
      </c>
      <c r="G1395" s="1">
        <f>ROUND('Sheet1 (4)'!H1401/100,2)</f>
        <v>-35.25</v>
      </c>
      <c r="H1395" s="1">
        <f>ROUND('Sheet1 (4)'!I1401/100,2)</f>
        <v>81.739999999999995</v>
      </c>
      <c r="I1395" s="1">
        <f>ROUND('Sheet1 (4)'!J1401/100,2)</f>
        <v>125.2</v>
      </c>
      <c r="J1395" s="1">
        <f>ROUND('Sheet1 (4)'!K1401/100,2)</f>
        <v>117</v>
      </c>
      <c r="K1395" s="1">
        <f>ROUND('Sheet1 (4)'!L1401/100,2)</f>
        <v>138</v>
      </c>
      <c r="L1395" s="4">
        <f>ROUND(('Sheet1 (4)'!M1401+'Sheet1 (4)'!R1401)/100,2)</f>
        <v>491.62</v>
      </c>
      <c r="M1395" s="4">
        <f>ROUND(('Sheet1 (4)'!N1401+'Sheet1 (4)'!S1401)/100,2)</f>
        <v>-122.1</v>
      </c>
      <c r="N1395" s="4">
        <f>ROUND(('Sheet1 (4)'!O1401+'Sheet1 (4)'!T1401)/100,2)</f>
        <v>623.95000000000005</v>
      </c>
      <c r="O1395" s="4">
        <f>ROUND(('Sheet1 (4)'!P1401+'Sheet1 (4)'!U1401)/100,2)</f>
        <v>-96.7</v>
      </c>
      <c r="P1395" s="4">
        <f>ROUND(('Sheet1 (4)'!Q1401+'Sheet1 (4)'!V1401)/100,2)</f>
        <v>105.76</v>
      </c>
      <c r="Q1395" s="7">
        <f>ROUND('Sheet1 (4)'!W1401/100,2)</f>
        <v>0.19</v>
      </c>
      <c r="R1395" s="7">
        <f>ROUND('Sheet1 (4)'!X1401/100,2)</f>
        <v>7.0000000000000007E-2</v>
      </c>
      <c r="S1395" s="7">
        <f>ROUND('Sheet1 (4)'!Y1401/100,2)</f>
        <v>0.25</v>
      </c>
      <c r="T1395" s="7">
        <f>ROUND('Sheet1 (4)'!Z1401/100,2)</f>
        <v>0.06</v>
      </c>
      <c r="U1395" s="7">
        <f>ROUND('Sheet1 (4)'!AA1401/100,2)</f>
        <v>7.0000000000000007E-2</v>
      </c>
      <c r="V1395" s="1" t="str">
        <f>'Sheet1 (4)'!AB1401&amp;".T"</f>
        <v>8595.T</v>
      </c>
      <c r="W1395">
        <f>ROUND('Sheet1 (4)'!AC1401,2)</f>
        <v>19.87</v>
      </c>
      <c r="X1395">
        <f>ROUND('Sheet1 (4)'!AD1401,2)</f>
        <v>0.9</v>
      </c>
      <c r="Y1395" t="str">
        <f>_xlfn.XLOOKUP('Sheet1 (4)'!AB1401,'Sheet1 (3)'!B:B,'Sheet1 (3)'!D:D,"",0)</f>
        <v>プライム</v>
      </c>
    </row>
    <row r="1396" spans="1:25" x14ac:dyDescent="0.2">
      <c r="A1396">
        <v>1395</v>
      </c>
      <c r="B1396" s="1" t="str">
        <f>_xlfn.XLOOKUP('Sheet1 (4)'!AB1402,'Sheet1 (3)'!B:B,'Sheet1 (3)'!C:C,"",0)</f>
        <v>ジェイック</v>
      </c>
      <c r="C1396" s="1" t="str">
        <f>_xlfn.XLOOKUP('Sheet1 (4)'!AB1402,'Sheet1 (3)'!B:B,'Sheet1 (3)'!F:F,"",0)</f>
        <v>サービス業</v>
      </c>
      <c r="D1396" s="1">
        <f>ROUND('Sheet1 (4)'!E1402/100000000,2)</f>
        <v>0.01</v>
      </c>
      <c r="E1396" s="1">
        <f>ROUND('Sheet1 (4)'!F1402/100,2)</f>
        <v>-2.81</v>
      </c>
      <c r="F1396" s="1">
        <f>ROUND('Sheet1 (4)'!G1402/100,2)</f>
        <v>0.91</v>
      </c>
      <c r="G1396" s="1">
        <f>ROUND('Sheet1 (4)'!H1402/100,2)</f>
        <v>2.15</v>
      </c>
      <c r="H1396" s="1">
        <f>ROUND('Sheet1 (4)'!I1402/100,2)</f>
        <v>0.52</v>
      </c>
      <c r="I1396" s="1">
        <f>ROUND('Sheet1 (4)'!J1402/100,2)</f>
        <v>2.38</v>
      </c>
      <c r="J1396" s="1" t="e">
        <f>ROUND('Sheet1 (4)'!K1402/100,2)</f>
        <v>#VALUE!</v>
      </c>
      <c r="K1396" s="1" t="e">
        <f>ROUND('Sheet1 (4)'!L1402/100,2)</f>
        <v>#VALUE!</v>
      </c>
      <c r="L1396" s="4">
        <f>ROUND(('Sheet1 (4)'!M1402+'Sheet1 (4)'!R1402)/100,2)</f>
        <v>-5.59</v>
      </c>
      <c r="M1396" s="4">
        <f>ROUND(('Sheet1 (4)'!N1402+'Sheet1 (4)'!S1402)/100,2)</f>
        <v>4.6900000000000004</v>
      </c>
      <c r="N1396" s="4">
        <f>ROUND(('Sheet1 (4)'!O1402+'Sheet1 (4)'!T1402)/100,2)</f>
        <v>-4.09</v>
      </c>
      <c r="O1396" s="4">
        <f>ROUND(('Sheet1 (4)'!P1402+'Sheet1 (4)'!U1402)/100,2)</f>
        <v>2.73</v>
      </c>
      <c r="P1396" s="4">
        <f>ROUND(('Sheet1 (4)'!Q1402+'Sheet1 (4)'!V1402)/100,2)</f>
        <v>1.91</v>
      </c>
      <c r="Q1396" s="7">
        <f>ROUND('Sheet1 (4)'!W1402/100,2)</f>
        <v>-0.26</v>
      </c>
      <c r="R1396" s="7">
        <f>ROUND('Sheet1 (4)'!X1402/100,2)</f>
        <v>0.11</v>
      </c>
      <c r="S1396" s="7">
        <f>ROUND('Sheet1 (4)'!Y1402/100,2)</f>
        <v>0.16</v>
      </c>
      <c r="T1396" s="7">
        <f>ROUND('Sheet1 (4)'!Z1402/100,2)</f>
        <v>0.01</v>
      </c>
      <c r="U1396" s="7">
        <f>ROUND('Sheet1 (4)'!AA1402/100,2)</f>
        <v>0.15</v>
      </c>
      <c r="V1396" s="1" t="str">
        <f>'Sheet1 (4)'!AB1402&amp;".T"</f>
        <v>7073.T</v>
      </c>
      <c r="W1396">
        <f>ROUND('Sheet1 (4)'!AC1402,2)</f>
        <v>13.17</v>
      </c>
      <c r="X1396">
        <f>ROUND('Sheet1 (4)'!AD1402,2)</f>
        <v>2.2200000000000002</v>
      </c>
      <c r="Y1396" t="str">
        <f>_xlfn.XLOOKUP('Sheet1 (4)'!AB1402,'Sheet1 (3)'!B:B,'Sheet1 (3)'!D:D,"",0)</f>
        <v>グロース</v>
      </c>
    </row>
    <row r="1397" spans="1:25" x14ac:dyDescent="0.2">
      <c r="A1397">
        <v>1396</v>
      </c>
      <c r="B1397" s="1" t="str">
        <f>_xlfn.XLOOKUP('Sheet1 (4)'!AB1403,'Sheet1 (3)'!B:B,'Sheet1 (3)'!C:C,"",0)</f>
        <v>ＪＡＬＣＯホールディングス</v>
      </c>
      <c r="C1397" s="1" t="str">
        <f>_xlfn.XLOOKUP('Sheet1 (4)'!AB1403,'Sheet1 (3)'!B:B,'Sheet1 (3)'!F:F,"",0)</f>
        <v>不動産業</v>
      </c>
      <c r="D1397" s="1">
        <f>ROUND('Sheet1 (4)'!E1403/100000000,2)</f>
        <v>1.1000000000000001</v>
      </c>
      <c r="E1397" s="1">
        <f>ROUND('Sheet1 (4)'!F1403/100,2)</f>
        <v>12.72</v>
      </c>
      <c r="F1397" s="1">
        <f>ROUND('Sheet1 (4)'!G1403/100,2)</f>
        <v>16.14</v>
      </c>
      <c r="G1397" s="1">
        <f>ROUND('Sheet1 (4)'!H1403/100,2)</f>
        <v>32.29</v>
      </c>
      <c r="H1397" s="1">
        <f>ROUND('Sheet1 (4)'!I1403/100,2)</f>
        <v>63.49</v>
      </c>
      <c r="I1397" s="1">
        <f>ROUND('Sheet1 (4)'!J1403/100,2)</f>
        <v>25.31</v>
      </c>
      <c r="J1397" s="1" t="e">
        <f>ROUND('Sheet1 (4)'!K1403/100,2)</f>
        <v>#VALUE!</v>
      </c>
      <c r="K1397" s="1" t="e">
        <f>ROUND('Sheet1 (4)'!L1403/100,2)</f>
        <v>#VALUE!</v>
      </c>
      <c r="L1397" s="4">
        <f>ROUND(('Sheet1 (4)'!M1403+'Sheet1 (4)'!R1403)/100,2)</f>
        <v>-52.45</v>
      </c>
      <c r="M1397" s="4">
        <f>ROUND(('Sheet1 (4)'!N1403+'Sheet1 (4)'!S1403)/100,2)</f>
        <v>-116.14</v>
      </c>
      <c r="N1397" s="4">
        <f>ROUND(('Sheet1 (4)'!O1403+'Sheet1 (4)'!T1403)/100,2)</f>
        <v>-24.18</v>
      </c>
      <c r="O1397" s="4">
        <f>ROUND(('Sheet1 (4)'!P1403+'Sheet1 (4)'!U1403)/100,2)</f>
        <v>-59.52</v>
      </c>
      <c r="P1397" s="4">
        <f>ROUND(('Sheet1 (4)'!Q1403+'Sheet1 (4)'!V1403)/100,2)</f>
        <v>-42.35</v>
      </c>
      <c r="Q1397" s="7">
        <f>ROUND('Sheet1 (4)'!W1403/100,2)</f>
        <v>0.09</v>
      </c>
      <c r="R1397" s="7">
        <f>ROUND('Sheet1 (4)'!X1403/100,2)</f>
        <v>0.06</v>
      </c>
      <c r="S1397" s="7">
        <f>ROUND('Sheet1 (4)'!Y1403/100,2)</f>
        <v>0.12</v>
      </c>
      <c r="T1397" s="7">
        <f>ROUND('Sheet1 (4)'!Z1403/100,2)</f>
        <v>0.24</v>
      </c>
      <c r="U1397" s="7">
        <f>ROUND('Sheet1 (4)'!AA1403/100,2)</f>
        <v>0</v>
      </c>
      <c r="V1397" s="1" t="str">
        <f>'Sheet1 (4)'!AB1403&amp;".T"</f>
        <v>6625.T</v>
      </c>
      <c r="W1397" t="e">
        <f>ROUND('Sheet1 (4)'!AC1403,2)</f>
        <v>#VALUE!</v>
      </c>
      <c r="X1397">
        <f>ROUND('Sheet1 (4)'!AD1403,2)</f>
        <v>2.2200000000000002</v>
      </c>
      <c r="Y1397" t="str">
        <f>_xlfn.XLOOKUP('Sheet1 (4)'!AB1403,'Sheet1 (3)'!B:B,'Sheet1 (3)'!D:D,"",0)</f>
        <v>スタンダード</v>
      </c>
    </row>
    <row r="1398" spans="1:25" x14ac:dyDescent="0.2">
      <c r="A1398">
        <v>1397</v>
      </c>
      <c r="B1398" s="1" t="str">
        <f>_xlfn.XLOOKUP('Sheet1 (4)'!AB1404,'Sheet1 (3)'!B:B,'Sheet1 (3)'!C:C,"",0)</f>
        <v>ジャノメ</v>
      </c>
      <c r="C1398" s="1" t="str">
        <f>_xlfn.XLOOKUP('Sheet1 (4)'!AB1404,'Sheet1 (3)'!B:B,'Sheet1 (3)'!F:F,"",0)</f>
        <v>機械</v>
      </c>
      <c r="D1398" s="1">
        <f>ROUND('Sheet1 (4)'!E1404/100000000,2)</f>
        <v>0.18</v>
      </c>
      <c r="E1398" s="1">
        <f>ROUND('Sheet1 (4)'!F1404/100,2)</f>
        <v>49.31</v>
      </c>
      <c r="F1398" s="1">
        <f>ROUND('Sheet1 (4)'!G1404/100,2)</f>
        <v>36.6</v>
      </c>
      <c r="G1398" s="1">
        <f>ROUND('Sheet1 (4)'!H1404/100,2)</f>
        <v>21.21</v>
      </c>
      <c r="H1398" s="1">
        <f>ROUND('Sheet1 (4)'!I1404/100,2)</f>
        <v>17.18</v>
      </c>
      <c r="I1398" s="1">
        <f>ROUND('Sheet1 (4)'!J1404/100,2)</f>
        <v>22.25</v>
      </c>
      <c r="J1398" s="1" t="e">
        <f>ROUND('Sheet1 (4)'!K1404/100,2)</f>
        <v>#VALUE!</v>
      </c>
      <c r="K1398" s="1" t="e">
        <f>ROUND('Sheet1 (4)'!L1404/100,2)</f>
        <v>#VALUE!</v>
      </c>
      <c r="L1398" s="4">
        <f>ROUND(('Sheet1 (4)'!M1404+'Sheet1 (4)'!R1404)/100,2)</f>
        <v>58.27</v>
      </c>
      <c r="M1398" s="4">
        <f>ROUND(('Sheet1 (4)'!N1404+'Sheet1 (4)'!S1404)/100,2)</f>
        <v>3.69</v>
      </c>
      <c r="N1398" s="4">
        <f>ROUND(('Sheet1 (4)'!O1404+'Sheet1 (4)'!T1404)/100,2)</f>
        <v>28.38</v>
      </c>
      <c r="O1398" s="4">
        <f>ROUND(('Sheet1 (4)'!P1404+'Sheet1 (4)'!U1404)/100,2)</f>
        <v>22.98</v>
      </c>
      <c r="P1398" s="4">
        <f>ROUND(('Sheet1 (4)'!Q1404+'Sheet1 (4)'!V1404)/100,2)</f>
        <v>22.52</v>
      </c>
      <c r="Q1398" s="7">
        <f>ROUND('Sheet1 (4)'!W1404/100,2)</f>
        <v>0.15</v>
      </c>
      <c r="R1398" s="7">
        <f>ROUND('Sheet1 (4)'!X1404/100,2)</f>
        <v>0.08</v>
      </c>
      <c r="S1398" s="7">
        <f>ROUND('Sheet1 (4)'!Y1404/100,2)</f>
        <v>-0.02</v>
      </c>
      <c r="T1398" s="7">
        <f>ROUND('Sheet1 (4)'!Z1404/100,2)</f>
        <v>0.03</v>
      </c>
      <c r="U1398" s="7">
        <f>ROUND('Sheet1 (4)'!AA1404/100,2)</f>
        <v>0.05</v>
      </c>
      <c r="V1398" s="1" t="str">
        <f>'Sheet1 (4)'!AB1404&amp;".T"</f>
        <v>6445.T</v>
      </c>
      <c r="W1398">
        <f>ROUND('Sheet1 (4)'!AC1404,2)</f>
        <v>22.85</v>
      </c>
      <c r="X1398">
        <f>ROUND('Sheet1 (4)'!AD1404,2)</f>
        <v>0.56999999999999995</v>
      </c>
      <c r="Y1398" t="str">
        <f>_xlfn.XLOOKUP('Sheet1 (4)'!AB1404,'Sheet1 (3)'!B:B,'Sheet1 (3)'!D:D,"",0)</f>
        <v>プライム</v>
      </c>
    </row>
    <row r="1399" spans="1:25" x14ac:dyDescent="0.2">
      <c r="A1399">
        <v>1398</v>
      </c>
      <c r="B1399" s="1" t="str">
        <f>_xlfn.XLOOKUP('Sheet1 (4)'!AB1405,'Sheet1 (3)'!B:B,'Sheet1 (3)'!C:C,"",0)</f>
        <v>日本航空</v>
      </c>
      <c r="C1399" s="1" t="str">
        <f>_xlfn.XLOOKUP('Sheet1 (4)'!AB1405,'Sheet1 (3)'!B:B,'Sheet1 (3)'!F:F,"",0)</f>
        <v>空運業</v>
      </c>
      <c r="D1399" s="1">
        <f>ROUND('Sheet1 (4)'!E1405/100000000,2)</f>
        <v>4.3600000000000003</v>
      </c>
      <c r="E1399" s="1">
        <f>ROUND('Sheet1 (4)'!F1405/100,2)</f>
        <v>-3997.43</v>
      </c>
      <c r="F1399" s="1">
        <f>ROUND('Sheet1 (4)'!G1405/100,2)</f>
        <v>-2538.98</v>
      </c>
      <c r="G1399" s="1">
        <f>ROUND('Sheet1 (4)'!H1405/100,2)</f>
        <v>471.32</v>
      </c>
      <c r="H1399" s="1">
        <f>ROUND('Sheet1 (4)'!I1405/100,2)</f>
        <v>1496.35</v>
      </c>
      <c r="I1399" s="1">
        <f>ROUND('Sheet1 (4)'!J1405/100,2)</f>
        <v>1590.66</v>
      </c>
      <c r="J1399" s="1">
        <f>ROUND('Sheet1 (4)'!K1405/100,2)</f>
        <v>2036.08</v>
      </c>
      <c r="K1399" s="1">
        <f>ROUND('Sheet1 (4)'!L1405/100,2)</f>
        <v>2161.06</v>
      </c>
      <c r="L1399" s="4">
        <f>ROUND(('Sheet1 (4)'!M1405+'Sheet1 (4)'!R1405)/100,2)</f>
        <v>-3105.31</v>
      </c>
      <c r="M1399" s="4">
        <f>ROUND(('Sheet1 (4)'!N1405+'Sheet1 (4)'!S1405)/100,2)</f>
        <v>-2773.14</v>
      </c>
      <c r="N1399" s="4">
        <f>ROUND(('Sheet1 (4)'!O1405+'Sheet1 (4)'!T1405)/100,2)</f>
        <v>1801.42</v>
      </c>
      <c r="O1399" s="4">
        <f>ROUND(('Sheet1 (4)'!P1405+'Sheet1 (4)'!U1405)/100,2)</f>
        <v>1688.46</v>
      </c>
      <c r="P1399" s="4">
        <f>ROUND(('Sheet1 (4)'!Q1405+'Sheet1 (4)'!V1405)/100,2)</f>
        <v>1004.2</v>
      </c>
      <c r="Q1399" s="7">
        <f>ROUND('Sheet1 (4)'!W1405/100,2)</f>
        <v>-0.27</v>
      </c>
      <c r="R1399" s="7">
        <f>ROUND('Sheet1 (4)'!X1405/100,2)</f>
        <v>-0.2</v>
      </c>
      <c r="S1399" s="7">
        <f>ROUND('Sheet1 (4)'!Y1405/100,2)</f>
        <v>0.04</v>
      </c>
      <c r="T1399" s="7">
        <f>ROUND('Sheet1 (4)'!Z1405/100,2)</f>
        <v>0.11</v>
      </c>
      <c r="U1399" s="7">
        <f>ROUND('Sheet1 (4)'!AA1405/100,2)</f>
        <v>0.11</v>
      </c>
      <c r="V1399" s="1" t="str">
        <f>'Sheet1 (4)'!AB1405&amp;".T"</f>
        <v>9201.T</v>
      </c>
      <c r="W1399">
        <f>ROUND('Sheet1 (4)'!AC1405,2)</f>
        <v>10.3</v>
      </c>
      <c r="X1399">
        <f>ROUND('Sheet1 (4)'!AD1405,2)</f>
        <v>1.07</v>
      </c>
      <c r="Y1399" t="str">
        <f>_xlfn.XLOOKUP('Sheet1 (4)'!AB1405,'Sheet1 (3)'!B:B,'Sheet1 (3)'!D:D,"",0)</f>
        <v>プライム</v>
      </c>
    </row>
    <row r="1400" spans="1:25" x14ac:dyDescent="0.2">
      <c r="A1400">
        <v>1399</v>
      </c>
      <c r="B1400" s="1" t="str">
        <f>_xlfn.XLOOKUP('Sheet1 (4)'!AB1406,'Sheet1 (3)'!B:B,'Sheet1 (3)'!C:C,"",0)</f>
        <v>日本空港ビルデング</v>
      </c>
      <c r="C1400" s="1" t="str">
        <f>_xlfn.XLOOKUP('Sheet1 (4)'!AB1406,'Sheet1 (3)'!B:B,'Sheet1 (3)'!F:F,"",0)</f>
        <v>不動産業</v>
      </c>
      <c r="D1400" s="1">
        <f>ROUND('Sheet1 (4)'!E1406/100000000,2)</f>
        <v>0.93</v>
      </c>
      <c r="E1400" s="1">
        <f>ROUND('Sheet1 (4)'!F1406/100,2)</f>
        <v>-590.20000000000005</v>
      </c>
      <c r="F1400" s="1">
        <f>ROUND('Sheet1 (4)'!G1406/100,2)</f>
        <v>-412.56</v>
      </c>
      <c r="G1400" s="1">
        <f>ROUND('Sheet1 (4)'!H1406/100,2)</f>
        <v>-105.78</v>
      </c>
      <c r="H1400" s="1">
        <f>ROUND('Sheet1 (4)'!I1406/100,2)</f>
        <v>295.27999999999997</v>
      </c>
      <c r="I1400" s="1">
        <f>ROUND('Sheet1 (4)'!J1406/100,2)</f>
        <v>385.57</v>
      </c>
      <c r="J1400" s="1">
        <f>ROUND('Sheet1 (4)'!K1406/100,2)</f>
        <v>413.65</v>
      </c>
      <c r="K1400" s="1">
        <f>ROUND('Sheet1 (4)'!L1406/100,2)</f>
        <v>430.33</v>
      </c>
      <c r="L1400" s="4">
        <f>ROUND(('Sheet1 (4)'!M1406+'Sheet1 (4)'!R1406)/100,2)</f>
        <v>-296.55</v>
      </c>
      <c r="M1400" s="4">
        <f>ROUND(('Sheet1 (4)'!N1406+'Sheet1 (4)'!S1406)/100,2)</f>
        <v>-142.31</v>
      </c>
      <c r="N1400" s="4">
        <f>ROUND(('Sheet1 (4)'!O1406+'Sheet1 (4)'!T1406)/100,2)</f>
        <v>56.99</v>
      </c>
      <c r="O1400" s="4">
        <f>ROUND(('Sheet1 (4)'!P1406+'Sheet1 (4)'!U1406)/100,2)</f>
        <v>47.75</v>
      </c>
      <c r="P1400" s="4">
        <f>ROUND(('Sheet1 (4)'!Q1406+'Sheet1 (4)'!V1406)/100,2)</f>
        <v>409.7</v>
      </c>
      <c r="Q1400" s="7">
        <f>ROUND('Sheet1 (4)'!W1406/100,2)</f>
        <v>-0.28000000000000003</v>
      </c>
      <c r="R1400" s="7">
        <f>ROUND('Sheet1 (4)'!X1406/100,2)</f>
        <v>-0.24</v>
      </c>
      <c r="S1400" s="7">
        <f>ROUND('Sheet1 (4)'!Y1406/100,2)</f>
        <v>-0.11</v>
      </c>
      <c r="T1400" s="7">
        <f>ROUND('Sheet1 (4)'!Z1406/100,2)</f>
        <v>0.17</v>
      </c>
      <c r="U1400" s="7">
        <f>ROUND('Sheet1 (4)'!AA1406/100,2)</f>
        <v>0.22</v>
      </c>
      <c r="V1400" s="1" t="str">
        <f>'Sheet1 (4)'!AB1406&amp;".T"</f>
        <v>9706.T</v>
      </c>
      <c r="W1400">
        <f>ROUND('Sheet1 (4)'!AC1406,2)</f>
        <v>15.33</v>
      </c>
      <c r="X1400">
        <f>ROUND('Sheet1 (4)'!AD1406,2)</f>
        <v>2.25</v>
      </c>
      <c r="Y1400" t="str">
        <f>_xlfn.XLOOKUP('Sheet1 (4)'!AB1406,'Sheet1 (3)'!B:B,'Sheet1 (3)'!D:D,"",0)</f>
        <v>プライム</v>
      </c>
    </row>
    <row r="1401" spans="1:25" x14ac:dyDescent="0.2">
      <c r="A1401">
        <v>1400</v>
      </c>
      <c r="B1401" s="1" t="str">
        <f>_xlfn.XLOOKUP('Sheet1 (4)'!AB1407,'Sheet1 (3)'!B:B,'Sheet1 (3)'!C:C,"",0)</f>
        <v>日本動物高度医療センター</v>
      </c>
      <c r="C1401" s="1" t="str">
        <f>_xlfn.XLOOKUP('Sheet1 (4)'!AB1407,'Sheet1 (3)'!B:B,'Sheet1 (3)'!F:F,"",0)</f>
        <v>サービス業</v>
      </c>
      <c r="D1401" s="1">
        <f>ROUND('Sheet1 (4)'!E1407/100000000,2)</f>
        <v>0.03</v>
      </c>
      <c r="E1401" s="1">
        <f>ROUND('Sheet1 (4)'!F1407/100,2)</f>
        <v>4.05</v>
      </c>
      <c r="F1401" s="1">
        <f>ROUND('Sheet1 (4)'!G1407/100,2)</f>
        <v>4.4000000000000004</v>
      </c>
      <c r="G1401" s="1">
        <f>ROUND('Sheet1 (4)'!H1407/100,2)</f>
        <v>5.8</v>
      </c>
      <c r="H1401" s="1">
        <f>ROUND('Sheet1 (4)'!I1407/100,2)</f>
        <v>4.97</v>
      </c>
      <c r="I1401" s="1">
        <f>ROUND('Sheet1 (4)'!J1407/100,2)</f>
        <v>7.21</v>
      </c>
      <c r="J1401" s="1">
        <f>ROUND('Sheet1 (4)'!K1407/100,2)</f>
        <v>12.5</v>
      </c>
      <c r="K1401" s="1">
        <f>ROUND('Sheet1 (4)'!L1407/100,2)</f>
        <v>13.5</v>
      </c>
      <c r="L1401" s="4">
        <f>ROUND(('Sheet1 (4)'!M1407+'Sheet1 (4)'!R1407)/100,2)</f>
        <v>4.3499999999999996</v>
      </c>
      <c r="M1401" s="4">
        <f>ROUND(('Sheet1 (4)'!N1407+'Sheet1 (4)'!S1407)/100,2)</f>
        <v>-8.68</v>
      </c>
      <c r="N1401" s="4">
        <f>ROUND(('Sheet1 (4)'!O1407+'Sheet1 (4)'!T1407)/100,2)</f>
        <v>0.26</v>
      </c>
      <c r="O1401" s="4">
        <f>ROUND(('Sheet1 (4)'!P1407+'Sheet1 (4)'!U1407)/100,2)</f>
        <v>-0.86</v>
      </c>
      <c r="P1401" s="4">
        <f>ROUND(('Sheet1 (4)'!Q1407+'Sheet1 (4)'!V1407)/100,2)</f>
        <v>3.78</v>
      </c>
      <c r="Q1401" s="7">
        <f>ROUND('Sheet1 (4)'!W1407/100,2)</f>
        <v>0.13</v>
      </c>
      <c r="R1401" s="7">
        <f>ROUND('Sheet1 (4)'!X1407/100,2)</f>
        <v>0.12</v>
      </c>
      <c r="S1401" s="7">
        <f>ROUND('Sheet1 (4)'!Y1407/100,2)</f>
        <v>0.12</v>
      </c>
      <c r="T1401" s="7">
        <f>ROUND('Sheet1 (4)'!Z1407/100,2)</f>
        <v>0.09</v>
      </c>
      <c r="U1401" s="7">
        <f>ROUND('Sheet1 (4)'!AA1407/100,2)</f>
        <v>0.13</v>
      </c>
      <c r="V1401" s="1" t="str">
        <f>'Sheet1 (4)'!AB1407&amp;".T"</f>
        <v>6039.T</v>
      </c>
      <c r="W1401">
        <f>ROUND('Sheet1 (4)'!AC1407,2)</f>
        <v>19.760000000000002</v>
      </c>
      <c r="X1401">
        <f>ROUND('Sheet1 (4)'!AD1407,2)</f>
        <v>2.79</v>
      </c>
      <c r="Y1401" t="str">
        <f>_xlfn.XLOOKUP('Sheet1 (4)'!AB1407,'Sheet1 (3)'!B:B,'Sheet1 (3)'!D:D,"",0)</f>
        <v>グロース</v>
      </c>
    </row>
    <row r="1402" spans="1:25" x14ac:dyDescent="0.2">
      <c r="A1402">
        <v>1401</v>
      </c>
      <c r="B1402" s="1" t="str">
        <f>_xlfn.XLOOKUP('Sheet1 (4)'!AB1408,'Sheet1 (3)'!B:B,'Sheet1 (3)'!C:C,"",0)</f>
        <v>日本アジア投資</v>
      </c>
      <c r="C1402" s="1" t="str">
        <f>_xlfn.XLOOKUP('Sheet1 (4)'!AB1408,'Sheet1 (3)'!B:B,'Sheet1 (3)'!F:F,"",0)</f>
        <v>証券、商品先物取引業</v>
      </c>
      <c r="D1402" s="1">
        <f>ROUND('Sheet1 (4)'!E1408/100000000,2)</f>
        <v>0.22</v>
      </c>
      <c r="E1402" s="1">
        <f>ROUND('Sheet1 (4)'!F1408/100,2)</f>
        <v>-1.62</v>
      </c>
      <c r="F1402" s="1">
        <f>ROUND('Sheet1 (4)'!G1408/100,2)</f>
        <v>-2.37</v>
      </c>
      <c r="G1402" s="1">
        <f>ROUND('Sheet1 (4)'!H1408/100,2)</f>
        <v>0.11</v>
      </c>
      <c r="H1402" s="1">
        <f>ROUND('Sheet1 (4)'!I1408/100,2)</f>
        <v>-11.51</v>
      </c>
      <c r="I1402" s="1">
        <f>ROUND('Sheet1 (4)'!J1408/100,2)</f>
        <v>1.06</v>
      </c>
      <c r="J1402" s="1" t="e">
        <f>ROUND('Sheet1 (4)'!K1408/100,2)</f>
        <v>#VALUE!</v>
      </c>
      <c r="K1402" s="1" t="e">
        <f>ROUND('Sheet1 (4)'!L1408/100,2)</f>
        <v>#VALUE!</v>
      </c>
      <c r="L1402" s="4">
        <f>ROUND(('Sheet1 (4)'!M1408+'Sheet1 (4)'!R1408)/100,2)</f>
        <v>17.89</v>
      </c>
      <c r="M1402" s="4">
        <f>ROUND(('Sheet1 (4)'!N1408+'Sheet1 (4)'!S1408)/100,2)</f>
        <v>0.67</v>
      </c>
      <c r="N1402" s="4" t="e">
        <f>ROUND(('Sheet1 (4)'!O1408+'Sheet1 (4)'!T1408)/100,2)</f>
        <v>#VALUE!</v>
      </c>
      <c r="O1402" s="4">
        <f>ROUND(('Sheet1 (4)'!P1408+'Sheet1 (4)'!U1408)/100,2)</f>
        <v>4.54</v>
      </c>
      <c r="P1402" s="4">
        <f>ROUND(('Sheet1 (4)'!Q1408+'Sheet1 (4)'!V1408)/100,2)</f>
        <v>14.51</v>
      </c>
      <c r="Q1402" s="7">
        <f>ROUND('Sheet1 (4)'!W1408/100,2)</f>
        <v>0.02</v>
      </c>
      <c r="R1402" s="7">
        <f>ROUND('Sheet1 (4)'!X1408/100,2)</f>
        <v>0.04</v>
      </c>
      <c r="S1402" s="7">
        <f>ROUND('Sheet1 (4)'!Y1408/100,2)</f>
        <v>-0.02</v>
      </c>
      <c r="T1402" s="7">
        <f>ROUND('Sheet1 (4)'!Z1408/100,2)</f>
        <v>-0.17</v>
      </c>
      <c r="U1402" s="7">
        <f>ROUND('Sheet1 (4)'!AA1408/100,2)</f>
        <v>7.0000000000000007E-2</v>
      </c>
      <c r="V1402" s="1" t="str">
        <f>'Sheet1 (4)'!AB1408&amp;".T"</f>
        <v>8518.T</v>
      </c>
      <c r="W1402">
        <f>ROUND('Sheet1 (4)'!AC1408,2)</f>
        <v>65.760000000000005</v>
      </c>
      <c r="X1402">
        <f>ROUND('Sheet1 (4)'!AD1408,2)</f>
        <v>0.74</v>
      </c>
      <c r="Y1402" t="str">
        <f>_xlfn.XLOOKUP('Sheet1 (4)'!AB1408,'Sheet1 (3)'!B:B,'Sheet1 (3)'!D:D,"",0)</f>
        <v>スタンダード</v>
      </c>
    </row>
    <row r="1403" spans="1:25" x14ac:dyDescent="0.2">
      <c r="A1403">
        <v>1402</v>
      </c>
      <c r="B1403" s="1" t="str">
        <f>_xlfn.XLOOKUP('Sheet1 (4)'!AB1409,'Sheet1 (3)'!B:B,'Sheet1 (3)'!C:C,"",0)</f>
        <v>日本航空電子工業</v>
      </c>
      <c r="C1403" s="1" t="str">
        <f>_xlfn.XLOOKUP('Sheet1 (4)'!AB1409,'Sheet1 (3)'!B:B,'Sheet1 (3)'!F:F,"",0)</f>
        <v>電気機器</v>
      </c>
      <c r="D1403" s="1">
        <f>ROUND('Sheet1 (4)'!E1409/100000000,2)</f>
        <v>0.67</v>
      </c>
      <c r="E1403" s="1">
        <f>ROUND('Sheet1 (4)'!F1409/100,2)</f>
        <v>87.07</v>
      </c>
      <c r="F1403" s="1">
        <f>ROUND('Sheet1 (4)'!G1409/100,2)</f>
        <v>180.5</v>
      </c>
      <c r="G1403" s="1">
        <f>ROUND('Sheet1 (4)'!H1409/100,2)</f>
        <v>175.63</v>
      </c>
      <c r="H1403" s="1">
        <f>ROUND('Sheet1 (4)'!I1409/100,2)</f>
        <v>144.24</v>
      </c>
      <c r="I1403" s="1">
        <f>ROUND('Sheet1 (4)'!J1409/100,2)</f>
        <v>156.16</v>
      </c>
      <c r="J1403" s="1">
        <f>ROUND('Sheet1 (4)'!K1409/100,2)</f>
        <v>145.97999999999999</v>
      </c>
      <c r="K1403" s="1">
        <f>ROUND('Sheet1 (4)'!L1409/100,2)</f>
        <v>176.56</v>
      </c>
      <c r="L1403" s="4">
        <f>ROUND(('Sheet1 (4)'!M1409+'Sheet1 (4)'!R1409)/100,2)</f>
        <v>103.12</v>
      </c>
      <c r="M1403" s="4">
        <f>ROUND(('Sheet1 (4)'!N1409+'Sheet1 (4)'!S1409)/100,2)</f>
        <v>41.47</v>
      </c>
      <c r="N1403" s="4">
        <f>ROUND(('Sheet1 (4)'!O1409+'Sheet1 (4)'!T1409)/100,2)</f>
        <v>90.19</v>
      </c>
      <c r="O1403" s="4">
        <f>ROUND(('Sheet1 (4)'!P1409+'Sheet1 (4)'!U1409)/100,2)</f>
        <v>145.46</v>
      </c>
      <c r="P1403" s="4">
        <f>ROUND(('Sheet1 (4)'!Q1409+'Sheet1 (4)'!V1409)/100,2)</f>
        <v>171.38</v>
      </c>
      <c r="Q1403" s="7">
        <f>ROUND('Sheet1 (4)'!W1409/100,2)</f>
        <v>0.04</v>
      </c>
      <c r="R1403" s="7">
        <f>ROUND('Sheet1 (4)'!X1409/100,2)</f>
        <v>0.1</v>
      </c>
      <c r="S1403" s="7">
        <f>ROUND('Sheet1 (4)'!Y1409/100,2)</f>
        <v>0.09</v>
      </c>
      <c r="T1403" s="7">
        <f>ROUND('Sheet1 (4)'!Z1409/100,2)</f>
        <v>0.08</v>
      </c>
      <c r="U1403" s="7">
        <f>ROUND('Sheet1 (4)'!AA1409/100,2)</f>
        <v>0.09</v>
      </c>
      <c r="V1403" s="1" t="str">
        <f>'Sheet1 (4)'!AB1409&amp;".T"</f>
        <v>6807.T</v>
      </c>
      <c r="W1403">
        <f>ROUND('Sheet1 (4)'!AC1409,2)</f>
        <v>18.97</v>
      </c>
      <c r="X1403">
        <f>ROUND('Sheet1 (4)'!AD1409,2)</f>
        <v>1.1200000000000001</v>
      </c>
      <c r="Y1403" t="str">
        <f>_xlfn.XLOOKUP('Sheet1 (4)'!AB1409,'Sheet1 (3)'!B:B,'Sheet1 (3)'!D:D,"",0)</f>
        <v>プライム</v>
      </c>
    </row>
    <row r="1404" spans="1:25" x14ac:dyDescent="0.2">
      <c r="A1404">
        <v>1403</v>
      </c>
      <c r="B1404" s="1" t="str">
        <f>_xlfn.XLOOKUP('Sheet1 (4)'!AB1410,'Sheet1 (3)'!B:B,'Sheet1 (3)'!C:C,"",0)</f>
        <v>日本ビジネスシステムズ</v>
      </c>
      <c r="C1404" s="1" t="str">
        <f>_xlfn.XLOOKUP('Sheet1 (4)'!AB1410,'Sheet1 (3)'!B:B,'Sheet1 (3)'!F:F,"",0)</f>
        <v>情報・通信業</v>
      </c>
      <c r="D1404" s="1">
        <f>ROUND('Sheet1 (4)'!E1410/100000000,2)</f>
        <v>0.46</v>
      </c>
      <c r="E1404" s="1" t="e">
        <f>ROUND('Sheet1 (4)'!F1410/100,2)</f>
        <v>#VALUE!</v>
      </c>
      <c r="F1404" s="1" t="e">
        <f>ROUND('Sheet1 (4)'!G1410/100,2)</f>
        <v>#VALUE!</v>
      </c>
      <c r="G1404" s="1">
        <f>ROUND('Sheet1 (4)'!H1410/100,2)</f>
        <v>42.35</v>
      </c>
      <c r="H1404" s="1">
        <f>ROUND('Sheet1 (4)'!I1410/100,2)</f>
        <v>45.94</v>
      </c>
      <c r="I1404" s="1">
        <f>ROUND('Sheet1 (4)'!J1410/100,2)</f>
        <v>45.94</v>
      </c>
      <c r="J1404" s="1">
        <f>ROUND('Sheet1 (4)'!K1410/100,2)</f>
        <v>75</v>
      </c>
      <c r="K1404" s="1">
        <f>ROUND('Sheet1 (4)'!L1410/100,2)</f>
        <v>76</v>
      </c>
      <c r="L1404" s="4" t="e">
        <f>ROUND(('Sheet1 (4)'!M1410+'Sheet1 (4)'!R1410)/100,2)</f>
        <v>#VALUE!</v>
      </c>
      <c r="M1404" s="4" t="e">
        <f>ROUND(('Sheet1 (4)'!N1410+'Sheet1 (4)'!S1410)/100,2)</f>
        <v>#VALUE!</v>
      </c>
      <c r="N1404" s="4">
        <f>ROUND(('Sheet1 (4)'!O1410+'Sheet1 (4)'!T1410)/100,2)</f>
        <v>-72.5</v>
      </c>
      <c r="O1404" s="4">
        <f>ROUND(('Sheet1 (4)'!P1410+'Sheet1 (4)'!U1410)/100,2)</f>
        <v>-79.790000000000006</v>
      </c>
      <c r="P1404" s="4">
        <f>ROUND(('Sheet1 (4)'!Q1410+'Sheet1 (4)'!V1410)/100,2)</f>
        <v>-79.790000000000006</v>
      </c>
      <c r="Q1404" s="7" t="e">
        <f>ROUND('Sheet1 (4)'!W1410/100,2)</f>
        <v>#VALUE!</v>
      </c>
      <c r="R1404" s="7" t="e">
        <f>ROUND('Sheet1 (4)'!X1410/100,2)</f>
        <v>#VALUE!</v>
      </c>
      <c r="S1404" s="7" t="e">
        <f>ROUND('Sheet1 (4)'!Y1410/100,2)</f>
        <v>#VALUE!</v>
      </c>
      <c r="T1404" s="7">
        <f>ROUND('Sheet1 (4)'!Z1410/100,2)</f>
        <v>7.0000000000000007E-2</v>
      </c>
      <c r="U1404" s="7">
        <f>ROUND('Sheet1 (4)'!AA1410/100,2)</f>
        <v>7.0000000000000007E-2</v>
      </c>
      <c r="V1404" s="1" t="str">
        <f>'Sheet1 (4)'!AB1410&amp;".T"</f>
        <v>5036.T</v>
      </c>
      <c r="W1404">
        <f>ROUND('Sheet1 (4)'!AC1410,2)</f>
        <v>13.83</v>
      </c>
      <c r="X1404">
        <f>ROUND('Sheet1 (4)'!AD1410,2)</f>
        <v>2.59</v>
      </c>
      <c r="Y1404" t="str">
        <f>_xlfn.XLOOKUP('Sheet1 (4)'!AB1410,'Sheet1 (3)'!B:B,'Sheet1 (3)'!D:D,"",0)</f>
        <v>プライム</v>
      </c>
    </row>
    <row r="1405" spans="1:25" x14ac:dyDescent="0.2">
      <c r="A1405">
        <v>1404</v>
      </c>
      <c r="B1405" s="1" t="str">
        <f>_xlfn.XLOOKUP('Sheet1 (4)'!AB1411,'Sheet1 (3)'!B:B,'Sheet1 (3)'!C:C,"",0)</f>
        <v>日本金銭機械</v>
      </c>
      <c r="C1405" s="1" t="str">
        <f>_xlfn.XLOOKUP('Sheet1 (4)'!AB1411,'Sheet1 (3)'!B:B,'Sheet1 (3)'!F:F,"",0)</f>
        <v>機械</v>
      </c>
      <c r="D1405" s="1">
        <f>ROUND('Sheet1 (4)'!E1411/100000000,2)</f>
        <v>0.27</v>
      </c>
      <c r="E1405" s="1">
        <f>ROUND('Sheet1 (4)'!F1411/100,2)</f>
        <v>-25.91</v>
      </c>
      <c r="F1405" s="1">
        <f>ROUND('Sheet1 (4)'!G1411/100,2)</f>
        <v>5.69</v>
      </c>
      <c r="G1405" s="1">
        <f>ROUND('Sheet1 (4)'!H1411/100,2)</f>
        <v>6.23</v>
      </c>
      <c r="H1405" s="1">
        <f>ROUND('Sheet1 (4)'!I1411/100,2)</f>
        <v>28.39</v>
      </c>
      <c r="I1405" s="1">
        <f>ROUND('Sheet1 (4)'!J1411/100,2)</f>
        <v>48.52</v>
      </c>
      <c r="J1405" s="1" t="e">
        <f>ROUND('Sheet1 (4)'!K1411/100,2)</f>
        <v>#VALUE!</v>
      </c>
      <c r="K1405" s="1" t="e">
        <f>ROUND('Sheet1 (4)'!L1411/100,2)</f>
        <v>#VALUE!</v>
      </c>
      <c r="L1405" s="4">
        <f>ROUND(('Sheet1 (4)'!M1411+'Sheet1 (4)'!R1411)/100,2)</f>
        <v>-8.77</v>
      </c>
      <c r="M1405" s="4">
        <f>ROUND(('Sheet1 (4)'!N1411+'Sheet1 (4)'!S1411)/100,2)</f>
        <v>10.78</v>
      </c>
      <c r="N1405" s="4">
        <f>ROUND(('Sheet1 (4)'!O1411+'Sheet1 (4)'!T1411)/100,2)</f>
        <v>-2.77</v>
      </c>
      <c r="O1405" s="4">
        <f>ROUND(('Sheet1 (4)'!P1411+'Sheet1 (4)'!U1411)/100,2)</f>
        <v>-53.27</v>
      </c>
      <c r="P1405" s="4">
        <f>ROUND(('Sheet1 (4)'!Q1411+'Sheet1 (4)'!V1411)/100,2)</f>
        <v>72.47</v>
      </c>
      <c r="Q1405" s="7">
        <f>ROUND('Sheet1 (4)'!W1411/100,2)</f>
        <v>-0.28999999999999998</v>
      </c>
      <c r="R1405" s="7">
        <f>ROUND('Sheet1 (4)'!X1411/100,2)</f>
        <v>0.03</v>
      </c>
      <c r="S1405" s="7">
        <f>ROUND('Sheet1 (4)'!Y1411/100,2)</f>
        <v>0.13</v>
      </c>
      <c r="T1405" s="7">
        <f>ROUND('Sheet1 (4)'!Z1411/100,2)</f>
        <v>0.12</v>
      </c>
      <c r="U1405" s="7">
        <f>ROUND('Sheet1 (4)'!AA1411/100,2)</f>
        <v>0.13</v>
      </c>
      <c r="V1405" s="1" t="str">
        <f>'Sheet1 (4)'!AB1411&amp;".T"</f>
        <v>6418.T</v>
      </c>
      <c r="W1405">
        <f>ROUND('Sheet1 (4)'!AC1411,2)</f>
        <v>5.83</v>
      </c>
      <c r="X1405">
        <f>ROUND('Sheet1 (4)'!AD1411,2)</f>
        <v>0.8</v>
      </c>
      <c r="Y1405" t="str">
        <f>_xlfn.XLOOKUP('Sheet1 (4)'!AB1411,'Sheet1 (3)'!B:B,'Sheet1 (3)'!D:D,"",0)</f>
        <v>プライム</v>
      </c>
    </row>
    <row r="1406" spans="1:25" x14ac:dyDescent="0.2">
      <c r="A1406">
        <v>1405</v>
      </c>
      <c r="B1406" s="1" t="str">
        <f>_xlfn.XLOOKUP('Sheet1 (4)'!AB1412,'Sheet1 (3)'!B:B,'Sheet1 (3)'!C:C,"",0)</f>
        <v>日本通信</v>
      </c>
      <c r="C1406" s="1" t="str">
        <f>_xlfn.XLOOKUP('Sheet1 (4)'!AB1412,'Sheet1 (3)'!B:B,'Sheet1 (3)'!F:F,"",0)</f>
        <v>情報・通信業</v>
      </c>
      <c r="D1406" s="1">
        <f>ROUND('Sheet1 (4)'!E1412/100000000,2)</f>
        <v>1.66</v>
      </c>
      <c r="E1406" s="1">
        <f>ROUND('Sheet1 (4)'!F1412/100,2)</f>
        <v>-2.4900000000000002</v>
      </c>
      <c r="F1406" s="1">
        <f>ROUND('Sheet1 (4)'!G1412/100,2)</f>
        <v>2.8</v>
      </c>
      <c r="G1406" s="1">
        <f>ROUND('Sheet1 (4)'!H1412/100,2)</f>
        <v>7.41</v>
      </c>
      <c r="H1406" s="1">
        <f>ROUND('Sheet1 (4)'!I1412/100,2)</f>
        <v>11.39</v>
      </c>
      <c r="I1406" s="1">
        <f>ROUND('Sheet1 (4)'!J1412/100,2)</f>
        <v>9.6199999999999992</v>
      </c>
      <c r="J1406" s="1" t="e">
        <f>ROUND('Sheet1 (4)'!K1412/100,2)</f>
        <v>#VALUE!</v>
      </c>
      <c r="K1406" s="1" t="e">
        <f>ROUND('Sheet1 (4)'!L1412/100,2)</f>
        <v>#VALUE!</v>
      </c>
      <c r="L1406" s="4">
        <f>ROUND(('Sheet1 (4)'!M1412+'Sheet1 (4)'!R1412)/100,2)</f>
        <v>3.66</v>
      </c>
      <c r="M1406" s="4">
        <f>ROUND(('Sheet1 (4)'!N1412+'Sheet1 (4)'!S1412)/100,2)</f>
        <v>-2.5</v>
      </c>
      <c r="N1406" s="4">
        <f>ROUND(('Sheet1 (4)'!O1412+'Sheet1 (4)'!T1412)/100,2)</f>
        <v>6.51</v>
      </c>
      <c r="O1406" s="4">
        <f>ROUND(('Sheet1 (4)'!P1412+'Sheet1 (4)'!U1412)/100,2)</f>
        <v>8.58</v>
      </c>
      <c r="P1406" s="4">
        <f>ROUND(('Sheet1 (4)'!Q1412+'Sheet1 (4)'!V1412)/100,2)</f>
        <v>-1.74</v>
      </c>
      <c r="Q1406" s="7">
        <f>ROUND('Sheet1 (4)'!W1412/100,2)</f>
        <v>-0.62</v>
      </c>
      <c r="R1406" s="7">
        <f>ROUND('Sheet1 (4)'!X1412/100,2)</f>
        <v>0.48</v>
      </c>
      <c r="S1406" s="7">
        <f>ROUND('Sheet1 (4)'!Y1412/100,2)</f>
        <v>0.56999999999999995</v>
      </c>
      <c r="T1406" s="7">
        <f>ROUND('Sheet1 (4)'!Z1412/100,2)</f>
        <v>0.59</v>
      </c>
      <c r="U1406" s="7">
        <f>ROUND('Sheet1 (4)'!AA1412/100,2)</f>
        <v>0.24</v>
      </c>
      <c r="V1406" s="1" t="str">
        <f>'Sheet1 (4)'!AB1412&amp;".T"</f>
        <v>9424.T</v>
      </c>
      <c r="W1406">
        <f>ROUND('Sheet1 (4)'!AC1412,2)</f>
        <v>22.05</v>
      </c>
      <c r="X1406">
        <f>ROUND('Sheet1 (4)'!AD1412,2)</f>
        <v>5.43</v>
      </c>
      <c r="Y1406" t="str">
        <f>_xlfn.XLOOKUP('Sheet1 (4)'!AB1412,'Sheet1 (3)'!B:B,'Sheet1 (3)'!D:D,"",0)</f>
        <v>プライム</v>
      </c>
    </row>
    <row r="1407" spans="1:25" x14ac:dyDescent="0.2">
      <c r="A1407">
        <v>1406</v>
      </c>
      <c r="B1407" s="1" t="str">
        <f>_xlfn.XLOOKUP('Sheet1 (4)'!AB1413,'Sheet1 (3)'!B:B,'Sheet1 (3)'!C:C,"",0)</f>
        <v>ジャパンクラフトホールディングス</v>
      </c>
      <c r="C1407" s="1" t="str">
        <f>_xlfn.XLOOKUP('Sheet1 (4)'!AB1413,'Sheet1 (3)'!B:B,'Sheet1 (3)'!F:F,"",0)</f>
        <v>小売業</v>
      </c>
      <c r="D1407" s="1">
        <f>ROUND('Sheet1 (4)'!E1413/100000000,2)</f>
        <v>0.37</v>
      </c>
      <c r="E1407" s="1">
        <f>ROUND('Sheet1 (4)'!F1413/100,2)</f>
        <v>9</v>
      </c>
      <c r="F1407" s="1" t="e">
        <f>ROUND('Sheet1 (4)'!G1413/100,2)</f>
        <v>#VALUE!</v>
      </c>
      <c r="G1407" s="1" t="e">
        <f>ROUND('Sheet1 (4)'!H1413/100,2)</f>
        <v>#VALUE!</v>
      </c>
      <c r="H1407" s="1" t="e">
        <f>ROUND('Sheet1 (4)'!I1413/100,2)</f>
        <v>#VALUE!</v>
      </c>
      <c r="I1407" s="1">
        <f>ROUND('Sheet1 (4)'!J1413/100,2)</f>
        <v>9</v>
      </c>
      <c r="J1407" s="1" t="e">
        <f>ROUND('Sheet1 (4)'!K1413/100,2)</f>
        <v>#VALUE!</v>
      </c>
      <c r="K1407" s="1" t="e">
        <f>ROUND('Sheet1 (4)'!L1413/100,2)</f>
        <v>#VALUE!</v>
      </c>
      <c r="L1407" s="4">
        <f>ROUND(('Sheet1 (4)'!M1413+'Sheet1 (4)'!R1413)/100,2)</f>
        <v>-4.8899999999999997</v>
      </c>
      <c r="M1407" s="4" t="e">
        <f>ROUND(('Sheet1 (4)'!N1413+'Sheet1 (4)'!S1413)/100,2)</f>
        <v>#VALUE!</v>
      </c>
      <c r="N1407" s="4" t="e">
        <f>ROUND(('Sheet1 (4)'!O1413+'Sheet1 (4)'!T1413)/100,2)</f>
        <v>#VALUE!</v>
      </c>
      <c r="O1407" s="4" t="e">
        <f>ROUND(('Sheet1 (4)'!P1413+'Sheet1 (4)'!U1413)/100,2)</f>
        <v>#VALUE!</v>
      </c>
      <c r="P1407" s="4">
        <f>ROUND(('Sheet1 (4)'!Q1413+'Sheet1 (4)'!V1413)/100,2)</f>
        <v>-4.8899999999999997</v>
      </c>
      <c r="Q1407" s="7">
        <f>ROUND('Sheet1 (4)'!W1413/100,2)</f>
        <v>0.08</v>
      </c>
      <c r="R1407" s="7" t="e">
        <f>ROUND('Sheet1 (4)'!X1413/100,2)</f>
        <v>#VALUE!</v>
      </c>
      <c r="S1407" s="7" t="e">
        <f>ROUND('Sheet1 (4)'!Y1413/100,2)</f>
        <v>#VALUE!</v>
      </c>
      <c r="T1407" s="7" t="e">
        <f>ROUND('Sheet1 (4)'!Z1413/100,2)</f>
        <v>#VALUE!</v>
      </c>
      <c r="U1407" s="7">
        <f>ROUND('Sheet1 (4)'!AA1413/100,2)</f>
        <v>0.08</v>
      </c>
      <c r="V1407" s="1" t="str">
        <f>'Sheet1 (4)'!AB1413&amp;".T"</f>
        <v>7135.T</v>
      </c>
      <c r="W1407" t="e">
        <f>ROUND('Sheet1 (4)'!AC1413,2)</f>
        <v>#VALUE!</v>
      </c>
      <c r="X1407">
        <f>ROUND('Sheet1 (4)'!AD1413,2)</f>
        <v>0.73</v>
      </c>
      <c r="Y1407" t="str">
        <f>_xlfn.XLOOKUP('Sheet1 (4)'!AB1413,'Sheet1 (3)'!B:B,'Sheet1 (3)'!D:D,"",0)</f>
        <v>スタンダード</v>
      </c>
    </row>
    <row r="1408" spans="1:25" x14ac:dyDescent="0.2">
      <c r="A1408">
        <v>1407</v>
      </c>
      <c r="B1408" s="1" t="str">
        <f>_xlfn.XLOOKUP('Sheet1 (4)'!AB1414,'Sheet1 (3)'!B:B,'Sheet1 (3)'!C:C,"",0)</f>
        <v>日本創発グループ</v>
      </c>
      <c r="C1408" s="1" t="str">
        <f>_xlfn.XLOOKUP('Sheet1 (4)'!AB1414,'Sheet1 (3)'!B:B,'Sheet1 (3)'!F:F,"",0)</f>
        <v>その他製品</v>
      </c>
      <c r="D1408" s="1">
        <f>ROUND('Sheet1 (4)'!E1414/100000000,2)</f>
        <v>0.47</v>
      </c>
      <c r="E1408" s="1">
        <f>ROUND('Sheet1 (4)'!F1414/100,2)</f>
        <v>14.13</v>
      </c>
      <c r="F1408" s="1">
        <f>ROUND('Sheet1 (4)'!G1414/100,2)</f>
        <v>28.99</v>
      </c>
      <c r="G1408" s="1">
        <f>ROUND('Sheet1 (4)'!H1414/100,2)</f>
        <v>33.119999999999997</v>
      </c>
      <c r="H1408" s="1">
        <f>ROUND('Sheet1 (4)'!I1414/100,2)</f>
        <v>36.75</v>
      </c>
      <c r="I1408" s="1">
        <f>ROUND('Sheet1 (4)'!J1414/100,2)</f>
        <v>36.75</v>
      </c>
      <c r="J1408" s="1" t="e">
        <f>ROUND('Sheet1 (4)'!K1414/100,2)</f>
        <v>#VALUE!</v>
      </c>
      <c r="K1408" s="1" t="e">
        <f>ROUND('Sheet1 (4)'!L1414/100,2)</f>
        <v>#VALUE!</v>
      </c>
      <c r="L1408" s="4">
        <f>ROUND(('Sheet1 (4)'!M1414+'Sheet1 (4)'!R1414)/100,2)</f>
        <v>-37.46</v>
      </c>
      <c r="M1408" s="4">
        <f>ROUND(('Sheet1 (4)'!N1414+'Sheet1 (4)'!S1414)/100,2)</f>
        <v>20.350000000000001</v>
      </c>
      <c r="N1408" s="4">
        <f>ROUND(('Sheet1 (4)'!O1414+'Sheet1 (4)'!T1414)/100,2)</f>
        <v>-17.350000000000001</v>
      </c>
      <c r="O1408" s="4">
        <f>ROUND(('Sheet1 (4)'!P1414+'Sheet1 (4)'!U1414)/100,2)</f>
        <v>42.05</v>
      </c>
      <c r="P1408" s="4">
        <f>ROUND(('Sheet1 (4)'!Q1414+'Sheet1 (4)'!V1414)/100,2)</f>
        <v>42.05</v>
      </c>
      <c r="Q1408" s="7">
        <f>ROUND('Sheet1 (4)'!W1414/100,2)</f>
        <v>0.08</v>
      </c>
      <c r="R1408" s="7">
        <f>ROUND('Sheet1 (4)'!X1414/100,2)</f>
        <v>0.16</v>
      </c>
      <c r="S1408" s="7">
        <f>ROUND('Sheet1 (4)'!Y1414/100,2)</f>
        <v>0.17</v>
      </c>
      <c r="T1408" s="7">
        <f>ROUND('Sheet1 (4)'!Z1414/100,2)</f>
        <v>0.18</v>
      </c>
      <c r="U1408" s="7">
        <f>ROUND('Sheet1 (4)'!AA1414/100,2)</f>
        <v>0.18</v>
      </c>
      <c r="V1408" s="1" t="str">
        <f>'Sheet1 (4)'!AB1414&amp;".T"</f>
        <v>7814.T</v>
      </c>
      <c r="W1408">
        <f>ROUND('Sheet1 (4)'!AC1414,2)</f>
        <v>12.28</v>
      </c>
      <c r="X1408">
        <f>ROUND('Sheet1 (4)'!AD1414,2)</f>
        <v>2.08</v>
      </c>
      <c r="Y1408" t="str">
        <f>_xlfn.XLOOKUP('Sheet1 (4)'!AB1414,'Sheet1 (3)'!B:B,'Sheet1 (3)'!D:D,"",0)</f>
        <v>スタンダード</v>
      </c>
    </row>
    <row r="1409" spans="1:25" x14ac:dyDescent="0.2">
      <c r="A1409">
        <v>1408</v>
      </c>
      <c r="B1409" s="1" t="str">
        <f>_xlfn.XLOOKUP('Sheet1 (4)'!AB1415,'Sheet1 (3)'!B:B,'Sheet1 (3)'!C:C,"",0)</f>
        <v>ＪＤＳＣ</v>
      </c>
      <c r="C1409" s="1" t="str">
        <f>_xlfn.XLOOKUP('Sheet1 (4)'!AB1415,'Sheet1 (3)'!B:B,'Sheet1 (3)'!F:F,"",0)</f>
        <v>情報・通信業</v>
      </c>
      <c r="D1409" s="1">
        <f>ROUND('Sheet1 (4)'!E1415/100000000,2)</f>
        <v>0.14000000000000001</v>
      </c>
      <c r="E1409" s="1" t="e">
        <f>ROUND('Sheet1 (4)'!F1415/100,2)</f>
        <v>#VALUE!</v>
      </c>
      <c r="F1409" s="1" t="e">
        <f>ROUND('Sheet1 (4)'!G1415/100,2)</f>
        <v>#VALUE!</v>
      </c>
      <c r="G1409" s="1">
        <f>ROUND('Sheet1 (4)'!H1415/100,2)</f>
        <v>0.5</v>
      </c>
      <c r="H1409" s="1">
        <f>ROUND('Sheet1 (4)'!I1415/100,2)</f>
        <v>0.53</v>
      </c>
      <c r="I1409" s="1">
        <f>ROUND('Sheet1 (4)'!J1415/100,2)</f>
        <v>5.81</v>
      </c>
      <c r="J1409" s="1">
        <f>ROUND('Sheet1 (4)'!K1415/100,2)</f>
        <v>8</v>
      </c>
      <c r="K1409" s="1">
        <f>ROUND('Sheet1 (4)'!L1415/100,2)</f>
        <v>13</v>
      </c>
      <c r="L1409" s="4" t="e">
        <f>ROUND(('Sheet1 (4)'!M1415+'Sheet1 (4)'!R1415)/100,2)</f>
        <v>#VALUE!</v>
      </c>
      <c r="M1409" s="4" t="e">
        <f>ROUND(('Sheet1 (4)'!N1415+'Sheet1 (4)'!S1415)/100,2)</f>
        <v>#VALUE!</v>
      </c>
      <c r="N1409" s="4">
        <f>ROUND(('Sheet1 (4)'!O1415+'Sheet1 (4)'!T1415)/100,2)</f>
        <v>-1.76</v>
      </c>
      <c r="O1409" s="4">
        <f>ROUND(('Sheet1 (4)'!P1415+'Sheet1 (4)'!U1415)/100,2)</f>
        <v>-24.65</v>
      </c>
      <c r="P1409" s="4">
        <f>ROUND(('Sheet1 (4)'!Q1415+'Sheet1 (4)'!V1415)/100,2)</f>
        <v>7.79</v>
      </c>
      <c r="Q1409" s="7" t="e">
        <f>ROUND('Sheet1 (4)'!W1415/100,2)</f>
        <v>#VALUE!</v>
      </c>
      <c r="R1409" s="7" t="e">
        <f>ROUND('Sheet1 (4)'!X1415/100,2)</f>
        <v>#VALUE!</v>
      </c>
      <c r="S1409" s="7" t="e">
        <f>ROUND('Sheet1 (4)'!Y1415/100,2)</f>
        <v>#VALUE!</v>
      </c>
      <c r="T1409" s="7">
        <f>ROUND('Sheet1 (4)'!Z1415/100,2)</f>
        <v>-0.08</v>
      </c>
      <c r="U1409" s="7">
        <f>ROUND('Sheet1 (4)'!AA1415/100,2)</f>
        <v>0.11</v>
      </c>
      <c r="V1409" s="1" t="str">
        <f>'Sheet1 (4)'!AB1415&amp;".T"</f>
        <v>4418.T</v>
      </c>
      <c r="W1409">
        <f>ROUND('Sheet1 (4)'!AC1415,2)</f>
        <v>55.4</v>
      </c>
      <c r="X1409">
        <f>ROUND('Sheet1 (4)'!AD1415,2)</f>
        <v>4.9000000000000004</v>
      </c>
      <c r="Y1409" t="str">
        <f>_xlfn.XLOOKUP('Sheet1 (4)'!AB1415,'Sheet1 (3)'!B:B,'Sheet1 (3)'!D:D,"",0)</f>
        <v>グロース</v>
      </c>
    </row>
    <row r="1410" spans="1:25" x14ac:dyDescent="0.2">
      <c r="A1410">
        <v>1409</v>
      </c>
      <c r="B1410" s="1" t="str">
        <f>_xlfn.XLOOKUP('Sheet1 (4)'!AB1416,'Sheet1 (3)'!B:B,'Sheet1 (3)'!C:C,"",0)</f>
        <v>ジャパンディスプレイ</v>
      </c>
      <c r="C1410" s="1" t="str">
        <f>_xlfn.XLOOKUP('Sheet1 (4)'!AB1416,'Sheet1 (3)'!B:B,'Sheet1 (3)'!F:F,"",0)</f>
        <v>電気機器</v>
      </c>
      <c r="D1410" s="1">
        <f>ROUND('Sheet1 (4)'!E1416/100000000,2)</f>
        <v>61.89</v>
      </c>
      <c r="E1410" s="1">
        <f>ROUND('Sheet1 (4)'!F1416/100,2)</f>
        <v>-272.14</v>
      </c>
      <c r="F1410" s="1">
        <f>ROUND('Sheet1 (4)'!G1416/100,2)</f>
        <v>-86.31</v>
      </c>
      <c r="G1410" s="1">
        <f>ROUND('Sheet1 (4)'!H1416/100,2)</f>
        <v>-444.55</v>
      </c>
      <c r="H1410" s="1">
        <f>ROUND('Sheet1 (4)'!I1416/100,2)</f>
        <v>-342.29</v>
      </c>
      <c r="I1410" s="1">
        <f>ROUND('Sheet1 (4)'!J1416/100,2)</f>
        <v>-371.16</v>
      </c>
      <c r="J1410" s="1" t="e">
        <f>ROUND('Sheet1 (4)'!K1416/100,2)</f>
        <v>#VALUE!</v>
      </c>
      <c r="K1410" s="1" t="e">
        <f>ROUND('Sheet1 (4)'!L1416/100,2)</f>
        <v>#VALUE!</v>
      </c>
      <c r="L1410" s="4">
        <f>ROUND(('Sheet1 (4)'!M1416+'Sheet1 (4)'!R1416)/100,2)</f>
        <v>-322.66000000000003</v>
      </c>
      <c r="M1410" s="4">
        <f>ROUND(('Sheet1 (4)'!N1416+'Sheet1 (4)'!S1416)/100,2)</f>
        <v>-215.78</v>
      </c>
      <c r="N1410" s="4">
        <f>ROUND(('Sheet1 (4)'!O1416+'Sheet1 (4)'!T1416)/100,2)</f>
        <v>-558.88</v>
      </c>
      <c r="O1410" s="4">
        <f>ROUND(('Sheet1 (4)'!P1416+'Sheet1 (4)'!U1416)/100,2)</f>
        <v>-310.08999999999997</v>
      </c>
      <c r="P1410" s="4">
        <f>ROUND(('Sheet1 (4)'!Q1416+'Sheet1 (4)'!V1416)/100,2)</f>
        <v>-336.11</v>
      </c>
      <c r="Q1410" s="7">
        <f>ROUND('Sheet1 (4)'!W1416/100,2)</f>
        <v>-0.9</v>
      </c>
      <c r="R1410" s="7">
        <f>ROUND('Sheet1 (4)'!X1416/100,2)</f>
        <v>-0.14000000000000001</v>
      </c>
      <c r="S1410" s="7">
        <f>ROUND('Sheet1 (4)'!Y1416/100,2)</f>
        <v>-0.26</v>
      </c>
      <c r="T1410" s="7">
        <f>ROUND('Sheet1 (4)'!Z1416/100,2)</f>
        <v>-0.42</v>
      </c>
      <c r="U1410" s="7">
        <f>ROUND('Sheet1 (4)'!AA1416/100,2)</f>
        <v>-1.69</v>
      </c>
      <c r="V1410" s="1" t="str">
        <f>'Sheet1 (4)'!AB1416&amp;".T"</f>
        <v>6740.T</v>
      </c>
      <c r="W1410" t="e">
        <f>ROUND('Sheet1 (4)'!AC1416,2)</f>
        <v>#VALUE!</v>
      </c>
      <c r="X1410" t="e">
        <f>ROUND('Sheet1 (4)'!AD1416,2)</f>
        <v>#VALUE!</v>
      </c>
      <c r="Y1410" t="str">
        <f>_xlfn.XLOOKUP('Sheet1 (4)'!AB1416,'Sheet1 (3)'!B:B,'Sheet1 (3)'!D:D,"",0)</f>
        <v>プライム</v>
      </c>
    </row>
    <row r="1411" spans="1:25" x14ac:dyDescent="0.2">
      <c r="A1411">
        <v>1410</v>
      </c>
      <c r="B1411" s="1" t="str">
        <f>_xlfn.XLOOKUP('Sheet1 (4)'!AB1417,'Sheet1 (3)'!B:B,'Sheet1 (3)'!C:C,"",0)</f>
        <v>日本エコシステム</v>
      </c>
      <c r="C1411" s="1" t="str">
        <f>_xlfn.XLOOKUP('Sheet1 (4)'!AB1417,'Sheet1 (3)'!B:B,'Sheet1 (3)'!F:F,"",0)</f>
        <v>サービス業</v>
      </c>
      <c r="D1411" s="1">
        <f>ROUND('Sheet1 (4)'!E1417/100000000,2)</f>
        <v>0.09</v>
      </c>
      <c r="E1411" s="1">
        <f>ROUND('Sheet1 (4)'!F1417/100,2)</f>
        <v>7.7</v>
      </c>
      <c r="F1411" s="1">
        <f>ROUND('Sheet1 (4)'!G1417/100,2)</f>
        <v>7.99</v>
      </c>
      <c r="G1411" s="1">
        <f>ROUND('Sheet1 (4)'!H1417/100,2)</f>
        <v>6.36</v>
      </c>
      <c r="H1411" s="1">
        <f>ROUND('Sheet1 (4)'!I1417/100,2)</f>
        <v>7.64</v>
      </c>
      <c r="I1411" s="1">
        <f>ROUND('Sheet1 (4)'!J1417/100,2)</f>
        <v>7.64</v>
      </c>
      <c r="J1411" s="1" t="e">
        <f>ROUND('Sheet1 (4)'!K1417/100,2)</f>
        <v>#VALUE!</v>
      </c>
      <c r="K1411" s="1" t="e">
        <f>ROUND('Sheet1 (4)'!L1417/100,2)</f>
        <v>#VALUE!</v>
      </c>
      <c r="L1411" s="4">
        <f>ROUND(('Sheet1 (4)'!M1417+'Sheet1 (4)'!R1417)/100,2)</f>
        <v>13.05</v>
      </c>
      <c r="M1411" s="4">
        <f>ROUND(('Sheet1 (4)'!N1417+'Sheet1 (4)'!S1417)/100,2)</f>
        <v>1.41</v>
      </c>
      <c r="N1411" s="4">
        <f>ROUND(('Sheet1 (4)'!O1417+'Sheet1 (4)'!T1417)/100,2)</f>
        <v>11.84</v>
      </c>
      <c r="O1411" s="4">
        <f>ROUND(('Sheet1 (4)'!P1417+'Sheet1 (4)'!U1417)/100,2)</f>
        <v>-11.54</v>
      </c>
      <c r="P1411" s="4">
        <f>ROUND(('Sheet1 (4)'!Q1417+'Sheet1 (4)'!V1417)/100,2)</f>
        <v>-11.54</v>
      </c>
      <c r="Q1411" s="7">
        <f>ROUND('Sheet1 (4)'!W1417/100,2)</f>
        <v>0.32</v>
      </c>
      <c r="R1411" s="7">
        <f>ROUND('Sheet1 (4)'!X1417/100,2)</f>
        <v>0.14000000000000001</v>
      </c>
      <c r="S1411" s="7">
        <f>ROUND('Sheet1 (4)'!Y1417/100,2)</f>
        <v>0.22</v>
      </c>
      <c r="T1411" s="7">
        <f>ROUND('Sheet1 (4)'!Z1417/100,2)</f>
        <v>0.13</v>
      </c>
      <c r="U1411" s="7">
        <f>ROUND('Sheet1 (4)'!AA1417/100,2)</f>
        <v>0.13</v>
      </c>
      <c r="V1411" s="1" t="str">
        <f>'Sheet1 (4)'!AB1417&amp;".T"</f>
        <v>9249.T</v>
      </c>
      <c r="W1411">
        <f>ROUND('Sheet1 (4)'!AC1417,2)</f>
        <v>18.09</v>
      </c>
      <c r="X1411">
        <f>ROUND('Sheet1 (4)'!AD1417,2)</f>
        <v>2.31</v>
      </c>
      <c r="Y1411" t="str">
        <f>_xlfn.XLOOKUP('Sheet1 (4)'!AB1417,'Sheet1 (3)'!B:B,'Sheet1 (3)'!D:D,"",0)</f>
        <v>スタンダード</v>
      </c>
    </row>
    <row r="1412" spans="1:25" x14ac:dyDescent="0.2">
      <c r="A1412">
        <v>1411</v>
      </c>
      <c r="B1412" s="1" t="str">
        <f>_xlfn.XLOOKUP('Sheet1 (4)'!AB1418,'Sheet1 (3)'!B:B,'Sheet1 (3)'!C:C,"",0)</f>
        <v>日本電子材料</v>
      </c>
      <c r="C1412" s="1" t="str">
        <f>_xlfn.XLOOKUP('Sheet1 (4)'!AB1418,'Sheet1 (3)'!B:B,'Sheet1 (3)'!F:F,"",0)</f>
        <v>電気機器</v>
      </c>
      <c r="D1412" s="1">
        <f>ROUND('Sheet1 (4)'!E1418/100000000,2)</f>
        <v>0.13</v>
      </c>
      <c r="E1412" s="1">
        <f>ROUND('Sheet1 (4)'!F1418/100,2)</f>
        <v>26.64</v>
      </c>
      <c r="F1412" s="1">
        <f>ROUND('Sheet1 (4)'!G1418/100,2)</f>
        <v>49.54</v>
      </c>
      <c r="G1412" s="1">
        <f>ROUND('Sheet1 (4)'!H1418/100,2)</f>
        <v>32.049999999999997</v>
      </c>
      <c r="H1412" s="1">
        <f>ROUND('Sheet1 (4)'!I1418/100,2)</f>
        <v>8.7100000000000009</v>
      </c>
      <c r="I1412" s="1">
        <f>ROUND('Sheet1 (4)'!J1418/100,2)</f>
        <v>45.86</v>
      </c>
      <c r="J1412" s="1">
        <f>ROUND('Sheet1 (4)'!K1418/100,2)</f>
        <v>51</v>
      </c>
      <c r="K1412" s="1">
        <f>ROUND('Sheet1 (4)'!L1418/100,2)</f>
        <v>55</v>
      </c>
      <c r="L1412" s="4">
        <f>ROUND(('Sheet1 (4)'!M1418+'Sheet1 (4)'!R1418)/100,2)</f>
        <v>-0.81</v>
      </c>
      <c r="M1412" s="4">
        <f>ROUND(('Sheet1 (4)'!N1418+'Sheet1 (4)'!S1418)/100,2)</f>
        <v>42.51</v>
      </c>
      <c r="N1412" s="4">
        <f>ROUND(('Sheet1 (4)'!O1418+'Sheet1 (4)'!T1418)/100,2)</f>
        <v>24.99</v>
      </c>
      <c r="O1412" s="4">
        <f>ROUND(('Sheet1 (4)'!P1418+'Sheet1 (4)'!U1418)/100,2)</f>
        <v>1.1299999999999999</v>
      </c>
      <c r="P1412" s="4">
        <f>ROUND(('Sheet1 (4)'!Q1418+'Sheet1 (4)'!V1418)/100,2)</f>
        <v>-17.8</v>
      </c>
      <c r="Q1412" s="7">
        <f>ROUND('Sheet1 (4)'!W1418/100,2)</f>
        <v>0.15</v>
      </c>
      <c r="R1412" s="7">
        <f>ROUND('Sheet1 (4)'!X1418/100,2)</f>
        <v>0.2</v>
      </c>
      <c r="S1412" s="7">
        <f>ROUND('Sheet1 (4)'!Y1418/100,2)</f>
        <v>0.11</v>
      </c>
      <c r="T1412" s="7">
        <f>ROUND('Sheet1 (4)'!Z1418/100,2)</f>
        <v>0.03</v>
      </c>
      <c r="U1412" s="7">
        <f>ROUND('Sheet1 (4)'!AA1418/100,2)</f>
        <v>0.13</v>
      </c>
      <c r="V1412" s="1" t="str">
        <f>'Sheet1 (4)'!AB1418&amp;".T"</f>
        <v>6855.T</v>
      </c>
      <c r="W1412">
        <f>ROUND('Sheet1 (4)'!AC1418,2)</f>
        <v>13.43</v>
      </c>
      <c r="X1412">
        <f>ROUND('Sheet1 (4)'!AD1418,2)</f>
        <v>1.77</v>
      </c>
      <c r="Y1412" t="str">
        <f>_xlfn.XLOOKUP('Sheet1 (4)'!AB1418,'Sheet1 (3)'!B:B,'Sheet1 (3)'!D:D,"",0)</f>
        <v>スタンダード</v>
      </c>
    </row>
    <row r="1413" spans="1:25" x14ac:dyDescent="0.2">
      <c r="A1413">
        <v>1412</v>
      </c>
      <c r="B1413" s="1" t="str">
        <f>_xlfn.XLOOKUP('Sheet1 (4)'!AB1419,'Sheet1 (3)'!B:B,'Sheet1 (3)'!C:C,"",0)</f>
        <v>ジャパンエレベーターサービスホールディングス</v>
      </c>
      <c r="C1413" s="1" t="str">
        <f>_xlfn.XLOOKUP('Sheet1 (4)'!AB1419,'Sheet1 (3)'!B:B,'Sheet1 (3)'!F:F,"",0)</f>
        <v>サービス業</v>
      </c>
      <c r="D1413" s="1">
        <f>ROUND('Sheet1 (4)'!E1419/100000000,2)</f>
        <v>1.78</v>
      </c>
      <c r="E1413" s="1">
        <f>ROUND('Sheet1 (4)'!F1419/100,2)</f>
        <v>36.130000000000003</v>
      </c>
      <c r="F1413" s="1">
        <f>ROUND('Sheet1 (4)'!G1419/100,2)</f>
        <v>41.13</v>
      </c>
      <c r="G1413" s="1">
        <f>ROUND('Sheet1 (4)'!H1419/100,2)</f>
        <v>49.98</v>
      </c>
      <c r="H1413" s="1">
        <f>ROUND('Sheet1 (4)'!I1419/100,2)</f>
        <v>68.069999999999993</v>
      </c>
      <c r="I1413" s="1">
        <f>ROUND('Sheet1 (4)'!J1419/100,2)</f>
        <v>86.11</v>
      </c>
      <c r="J1413" s="1">
        <f>ROUND('Sheet1 (4)'!K1419/100,2)</f>
        <v>107.73</v>
      </c>
      <c r="K1413" s="1">
        <f>ROUND('Sheet1 (4)'!L1419/100,2)</f>
        <v>132.01</v>
      </c>
      <c r="L1413" s="4">
        <f>ROUND(('Sheet1 (4)'!M1419+'Sheet1 (4)'!R1419)/100,2)</f>
        <v>-9.3699999999999992</v>
      </c>
      <c r="M1413" s="4">
        <f>ROUND(('Sheet1 (4)'!N1419+'Sheet1 (4)'!S1419)/100,2)</f>
        <v>-2.74</v>
      </c>
      <c r="N1413" s="4">
        <f>ROUND(('Sheet1 (4)'!O1419+'Sheet1 (4)'!T1419)/100,2)</f>
        <v>7.44</v>
      </c>
      <c r="O1413" s="4">
        <f>ROUND(('Sheet1 (4)'!P1419+'Sheet1 (4)'!U1419)/100,2)</f>
        <v>24.39</v>
      </c>
      <c r="P1413" s="4">
        <f>ROUND(('Sheet1 (4)'!Q1419+'Sheet1 (4)'!V1419)/100,2)</f>
        <v>41.22</v>
      </c>
      <c r="Q1413" s="7">
        <f>ROUND('Sheet1 (4)'!W1419/100,2)</f>
        <v>0.3</v>
      </c>
      <c r="R1413" s="7">
        <f>ROUND('Sheet1 (4)'!X1419/100,2)</f>
        <v>0.25</v>
      </c>
      <c r="S1413" s="7">
        <f>ROUND('Sheet1 (4)'!Y1419/100,2)</f>
        <v>0.25</v>
      </c>
      <c r="T1413" s="7">
        <f>ROUND('Sheet1 (4)'!Z1419/100,2)</f>
        <v>0.3</v>
      </c>
      <c r="U1413" s="7">
        <f>ROUND('Sheet1 (4)'!AA1419/100,2)</f>
        <v>0.3</v>
      </c>
      <c r="V1413" s="1" t="str">
        <f>'Sheet1 (4)'!AB1419&amp;".T"</f>
        <v>6544.T</v>
      </c>
      <c r="W1413">
        <f>ROUND('Sheet1 (4)'!AC1419,2)</f>
        <v>55.64</v>
      </c>
      <c r="X1413">
        <f>ROUND('Sheet1 (4)'!AD1419,2)</f>
        <v>17.350000000000001</v>
      </c>
      <c r="Y1413" t="str">
        <f>_xlfn.XLOOKUP('Sheet1 (4)'!AB1419,'Sheet1 (3)'!B:B,'Sheet1 (3)'!D:D,"",0)</f>
        <v>プライム</v>
      </c>
    </row>
    <row r="1414" spans="1:25" x14ac:dyDescent="0.2">
      <c r="A1414">
        <v>1413</v>
      </c>
      <c r="B1414" s="1" t="str">
        <f>_xlfn.XLOOKUP('Sheet1 (4)'!AB1420,'Sheet1 (3)'!B:B,'Sheet1 (3)'!C:C,"",0)</f>
        <v>ジャパンエンジンコーポレーション</v>
      </c>
      <c r="C1414" s="1" t="str">
        <f>_xlfn.XLOOKUP('Sheet1 (4)'!AB1420,'Sheet1 (3)'!B:B,'Sheet1 (3)'!F:F,"",0)</f>
        <v>輸送用機器</v>
      </c>
      <c r="D1414" s="1">
        <f>ROUND('Sheet1 (4)'!E1420/100000000,2)</f>
        <v>0.08</v>
      </c>
      <c r="E1414" s="1">
        <f>ROUND('Sheet1 (4)'!F1420/100,2)</f>
        <v>4.29</v>
      </c>
      <c r="F1414" s="1">
        <f>ROUND('Sheet1 (4)'!G1420/100,2)</f>
        <v>5.77</v>
      </c>
      <c r="G1414" s="1" t="e">
        <f>ROUND('Sheet1 (4)'!H1420/100,2)</f>
        <v>#VALUE!</v>
      </c>
      <c r="H1414" s="1" t="e">
        <f>ROUND('Sheet1 (4)'!I1420/100,2)</f>
        <v>#VALUE!</v>
      </c>
      <c r="I1414" s="1">
        <f>ROUND('Sheet1 (4)'!J1420/100,2)</f>
        <v>5.77</v>
      </c>
      <c r="J1414" s="1">
        <f>ROUND('Sheet1 (4)'!K1420/100,2)</f>
        <v>55</v>
      </c>
      <c r="K1414" s="1">
        <f>ROUND('Sheet1 (4)'!L1420/100,2)</f>
        <v>60</v>
      </c>
      <c r="L1414" s="4">
        <f>ROUND(('Sheet1 (4)'!M1420+'Sheet1 (4)'!R1420)/100,2)</f>
        <v>-11.4</v>
      </c>
      <c r="M1414" s="4">
        <f>ROUND(('Sheet1 (4)'!N1420+'Sheet1 (4)'!S1420)/100,2)</f>
        <v>14.4</v>
      </c>
      <c r="N1414" s="4" t="e">
        <f>ROUND(('Sheet1 (4)'!O1420+'Sheet1 (4)'!T1420)/100,2)</f>
        <v>#VALUE!</v>
      </c>
      <c r="O1414" s="4" t="e">
        <f>ROUND(('Sheet1 (4)'!P1420+'Sheet1 (4)'!U1420)/100,2)</f>
        <v>#VALUE!</v>
      </c>
      <c r="P1414" s="4">
        <f>ROUND(('Sheet1 (4)'!Q1420+'Sheet1 (4)'!V1420)/100,2)</f>
        <v>14.4</v>
      </c>
      <c r="Q1414" s="7">
        <f>ROUND('Sheet1 (4)'!W1420/100,2)</f>
        <v>0.05</v>
      </c>
      <c r="R1414" s="7">
        <f>ROUND('Sheet1 (4)'!X1420/100,2)</f>
        <v>0.09</v>
      </c>
      <c r="S1414" s="7" t="e">
        <f>ROUND('Sheet1 (4)'!Y1420/100,2)</f>
        <v>#VALUE!</v>
      </c>
      <c r="T1414" s="7" t="e">
        <f>ROUND('Sheet1 (4)'!Z1420/100,2)</f>
        <v>#VALUE!</v>
      </c>
      <c r="U1414" s="7">
        <f>ROUND('Sheet1 (4)'!AA1420/100,2)</f>
        <v>0.09</v>
      </c>
      <c r="V1414" s="1" t="str">
        <f>'Sheet1 (4)'!AB1420&amp;".T"</f>
        <v>6016.T</v>
      </c>
      <c r="W1414">
        <f>ROUND('Sheet1 (4)'!AC1420,2)</f>
        <v>173.51</v>
      </c>
      <c r="X1414">
        <f>ROUND('Sheet1 (4)'!AD1420,2)</f>
        <v>14.27</v>
      </c>
      <c r="Y1414" t="str">
        <f>_xlfn.XLOOKUP('Sheet1 (4)'!AB1420,'Sheet1 (3)'!B:B,'Sheet1 (3)'!D:D,"",0)</f>
        <v>スタンダード</v>
      </c>
    </row>
    <row r="1415" spans="1:25" x14ac:dyDescent="0.2">
      <c r="A1415">
        <v>1414</v>
      </c>
      <c r="B1415" s="1" t="str">
        <f>_xlfn.XLOOKUP('Sheet1 (4)'!AB1421,'Sheet1 (3)'!B:B,'Sheet1 (3)'!C:C,"",0)</f>
        <v>日本取引所グループ</v>
      </c>
      <c r="C1415" s="1" t="str">
        <f>_xlfn.XLOOKUP('Sheet1 (4)'!AB1421,'Sheet1 (3)'!B:B,'Sheet1 (3)'!F:F,"",0)</f>
        <v>その他金融業</v>
      </c>
      <c r="D1415" s="1">
        <f>ROUND('Sheet1 (4)'!E1421/100000000,2)</f>
        <v>10.28</v>
      </c>
      <c r="E1415" s="1">
        <f>ROUND('Sheet1 (4)'!F1421/100,2)</f>
        <v>723.03</v>
      </c>
      <c r="F1415" s="1">
        <f>ROUND('Sheet1 (4)'!G1421/100,2)</f>
        <v>724.06</v>
      </c>
      <c r="G1415" s="1">
        <f>ROUND('Sheet1 (4)'!H1421/100,2)</f>
        <v>669.34</v>
      </c>
      <c r="H1415" s="1">
        <f>ROUND('Sheet1 (4)'!I1421/100,2)</f>
        <v>860.16</v>
      </c>
      <c r="I1415" s="1">
        <f>ROUND('Sheet1 (4)'!J1421/100,2)</f>
        <v>890.88</v>
      </c>
      <c r="J1415" s="1">
        <f>ROUND('Sheet1 (4)'!K1421/100,2)</f>
        <v>1001.3</v>
      </c>
      <c r="K1415" s="1">
        <f>ROUND('Sheet1 (4)'!L1421/100,2)</f>
        <v>1021.13</v>
      </c>
      <c r="L1415" s="4">
        <f>ROUND(('Sheet1 (4)'!M1421+'Sheet1 (4)'!R1421)/100,2)</f>
        <v>702.37</v>
      </c>
      <c r="M1415" s="4">
        <f>ROUND(('Sheet1 (4)'!N1421+'Sheet1 (4)'!S1421)/100,2)</f>
        <v>448.92</v>
      </c>
      <c r="N1415" s="4">
        <f>ROUND(('Sheet1 (4)'!O1421+'Sheet1 (4)'!T1421)/100,2)</f>
        <v>583.55999999999995</v>
      </c>
      <c r="O1415" s="4">
        <f>ROUND(('Sheet1 (4)'!P1421+'Sheet1 (4)'!U1421)/100,2)</f>
        <v>724</v>
      </c>
      <c r="P1415" s="4">
        <f>ROUND(('Sheet1 (4)'!Q1421+'Sheet1 (4)'!V1421)/100,2)</f>
        <v>249.13</v>
      </c>
      <c r="Q1415" s="7">
        <f>ROUND('Sheet1 (4)'!W1421/100,2)</f>
        <v>0.16</v>
      </c>
      <c r="R1415" s="7">
        <f>ROUND('Sheet1 (4)'!X1421/100,2)</f>
        <v>0.16</v>
      </c>
      <c r="S1415" s="7">
        <f>ROUND('Sheet1 (4)'!Y1421/100,2)</f>
        <v>0.15</v>
      </c>
      <c r="T1415" s="7">
        <f>ROUND('Sheet1 (4)'!Z1421/100,2)</f>
        <v>0.19</v>
      </c>
      <c r="U1415" s="7">
        <f>ROUND('Sheet1 (4)'!AA1421/100,2)</f>
        <v>0.18</v>
      </c>
      <c r="V1415" s="1" t="str">
        <f>'Sheet1 (4)'!AB1421&amp;".T"</f>
        <v>8697.T</v>
      </c>
      <c r="W1415">
        <f>ROUND('Sheet1 (4)'!AC1421,2)</f>
        <v>28.51</v>
      </c>
      <c r="X1415">
        <f>ROUND('Sheet1 (4)'!AD1421,2)</f>
        <v>5.51</v>
      </c>
      <c r="Y1415" t="str">
        <f>_xlfn.XLOOKUP('Sheet1 (4)'!AB1421,'Sheet1 (3)'!B:B,'Sheet1 (3)'!D:D,"",0)</f>
        <v>プライム</v>
      </c>
    </row>
    <row r="1416" spans="1:25" x14ac:dyDescent="0.2">
      <c r="A1416">
        <v>1415</v>
      </c>
      <c r="B1416" s="1" t="str">
        <f>_xlfn.XLOOKUP('Sheet1 (4)'!AB1422,'Sheet1 (3)'!B:B,'Sheet1 (3)'!C:C,"",0)</f>
        <v>Ｊａｐａｎ　Ｅｙｅｗｅａｒ　Ｈｏｌｄｉｎｇｓ</v>
      </c>
      <c r="C1416" s="1" t="str">
        <f>_xlfn.XLOOKUP('Sheet1 (4)'!AB1422,'Sheet1 (3)'!B:B,'Sheet1 (3)'!F:F,"",0)</f>
        <v>小売業</v>
      </c>
      <c r="D1416" s="1">
        <f>ROUND('Sheet1 (4)'!E1422/100000000,2)</f>
        <v>0.24</v>
      </c>
      <c r="E1416" s="1" t="e">
        <f>ROUND('Sheet1 (4)'!F1422/100,2)</f>
        <v>#VALUE!</v>
      </c>
      <c r="F1416" s="1">
        <f>ROUND('Sheet1 (4)'!G1422/100,2)</f>
        <v>11.31</v>
      </c>
      <c r="G1416" s="1">
        <f>ROUND('Sheet1 (4)'!H1422/100,2)</f>
        <v>22.28</v>
      </c>
      <c r="H1416" s="1">
        <f>ROUND('Sheet1 (4)'!I1422/100,2)</f>
        <v>37.020000000000003</v>
      </c>
      <c r="I1416" s="1">
        <f>ROUND('Sheet1 (4)'!J1422/100,2)</f>
        <v>53.28</v>
      </c>
      <c r="J1416" s="1">
        <f>ROUND('Sheet1 (4)'!K1422/100,2)</f>
        <v>60.3</v>
      </c>
      <c r="K1416" s="1">
        <f>ROUND('Sheet1 (4)'!L1422/100,2)</f>
        <v>70.5</v>
      </c>
      <c r="L1416" s="4" t="e">
        <f>ROUND(('Sheet1 (4)'!M1422+'Sheet1 (4)'!R1422)/100,2)</f>
        <v>#VALUE!</v>
      </c>
      <c r="M1416" s="4" t="e">
        <f>ROUND(('Sheet1 (4)'!N1422+'Sheet1 (4)'!S1422)/100,2)</f>
        <v>#VALUE!</v>
      </c>
      <c r="N1416" s="4" t="e">
        <f>ROUND(('Sheet1 (4)'!O1422+'Sheet1 (4)'!T1422)/100,2)</f>
        <v>#VALUE!</v>
      </c>
      <c r="O1416" s="4">
        <f>ROUND(('Sheet1 (4)'!P1422+'Sheet1 (4)'!U1422)/100,2)</f>
        <v>25.42</v>
      </c>
      <c r="P1416" s="4">
        <f>ROUND(('Sheet1 (4)'!Q1422+'Sheet1 (4)'!V1422)/100,2)</f>
        <v>28.52</v>
      </c>
      <c r="Q1416" s="7" t="e">
        <f>ROUND('Sheet1 (4)'!W1422/100,2)</f>
        <v>#VALUE!</v>
      </c>
      <c r="R1416" s="7" t="e">
        <f>ROUND('Sheet1 (4)'!X1422/100,2)</f>
        <v>#VALUE!</v>
      </c>
      <c r="S1416" s="7">
        <f>ROUND('Sheet1 (4)'!Y1422/100,2)</f>
        <v>7.0000000000000007E-2</v>
      </c>
      <c r="T1416" s="7">
        <f>ROUND('Sheet1 (4)'!Z1422/100,2)</f>
        <v>0.21</v>
      </c>
      <c r="U1416" s="7">
        <f>ROUND('Sheet1 (4)'!AA1422/100,2)</f>
        <v>0.27</v>
      </c>
      <c r="V1416" s="1" t="str">
        <f>'Sheet1 (4)'!AB1422&amp;".T"</f>
        <v>5889.T</v>
      </c>
      <c r="W1416">
        <f>ROUND('Sheet1 (4)'!AC1422,2)</f>
        <v>12.23</v>
      </c>
      <c r="X1416">
        <f>ROUND('Sheet1 (4)'!AD1422,2)</f>
        <v>2.86</v>
      </c>
      <c r="Y1416" t="str">
        <f>_xlfn.XLOOKUP('Sheet1 (4)'!AB1422,'Sheet1 (3)'!B:B,'Sheet1 (3)'!D:D,"",0)</f>
        <v>プライム</v>
      </c>
    </row>
    <row r="1417" spans="1:25" x14ac:dyDescent="0.2">
      <c r="A1417">
        <v>1416</v>
      </c>
      <c r="B1417" s="1" t="str">
        <f>_xlfn.XLOOKUP('Sheet1 (4)'!AB1423,'Sheet1 (3)'!B:B,'Sheet1 (3)'!C:C,"",0)</f>
        <v>日本基礎技術</v>
      </c>
      <c r="C1417" s="1" t="str">
        <f>_xlfn.XLOOKUP('Sheet1 (4)'!AB1423,'Sheet1 (3)'!B:B,'Sheet1 (3)'!F:F,"",0)</f>
        <v>建設業</v>
      </c>
      <c r="D1417" s="1">
        <f>ROUND('Sheet1 (4)'!E1423/100000000,2)</f>
        <v>0.19</v>
      </c>
      <c r="E1417" s="1">
        <f>ROUND('Sheet1 (4)'!F1423/100,2)</f>
        <v>5.69</v>
      </c>
      <c r="F1417" s="1">
        <f>ROUND('Sheet1 (4)'!G1423/100,2)</f>
        <v>7.21</v>
      </c>
      <c r="G1417" s="1">
        <f>ROUND('Sheet1 (4)'!H1423/100,2)</f>
        <v>7.79</v>
      </c>
      <c r="H1417" s="1">
        <f>ROUND('Sheet1 (4)'!I1423/100,2)</f>
        <v>10.119999999999999</v>
      </c>
      <c r="I1417" s="1">
        <f>ROUND('Sheet1 (4)'!J1423/100,2)</f>
        <v>18.91</v>
      </c>
      <c r="J1417" s="1" t="e">
        <f>ROUND('Sheet1 (4)'!K1423/100,2)</f>
        <v>#VALUE!</v>
      </c>
      <c r="K1417" s="1" t="e">
        <f>ROUND('Sheet1 (4)'!L1423/100,2)</f>
        <v>#VALUE!</v>
      </c>
      <c r="L1417" s="4">
        <f>ROUND(('Sheet1 (4)'!M1423+'Sheet1 (4)'!R1423)/100,2)</f>
        <v>5.82</v>
      </c>
      <c r="M1417" s="4">
        <f>ROUND(('Sheet1 (4)'!N1423+'Sheet1 (4)'!S1423)/100,2)</f>
        <v>8.6199999999999992</v>
      </c>
      <c r="N1417" s="4">
        <f>ROUND(('Sheet1 (4)'!O1423+'Sheet1 (4)'!T1423)/100,2)</f>
        <v>0.24</v>
      </c>
      <c r="O1417" s="4">
        <f>ROUND(('Sheet1 (4)'!P1423+'Sheet1 (4)'!U1423)/100,2)</f>
        <v>2.25</v>
      </c>
      <c r="P1417" s="4">
        <f>ROUND(('Sheet1 (4)'!Q1423+'Sheet1 (4)'!V1423)/100,2)</f>
        <v>-14.16</v>
      </c>
      <c r="Q1417" s="7">
        <f>ROUND('Sheet1 (4)'!W1423/100,2)</f>
        <v>0.01</v>
      </c>
      <c r="R1417" s="7">
        <f>ROUND('Sheet1 (4)'!X1423/100,2)</f>
        <v>0.02</v>
      </c>
      <c r="S1417" s="7">
        <f>ROUND('Sheet1 (4)'!Y1423/100,2)</f>
        <v>0.03</v>
      </c>
      <c r="T1417" s="7">
        <f>ROUND('Sheet1 (4)'!Z1423/100,2)</f>
        <v>0.04</v>
      </c>
      <c r="U1417" s="7">
        <f>ROUND('Sheet1 (4)'!AA1423/100,2)</f>
        <v>0.06</v>
      </c>
      <c r="V1417" s="1" t="str">
        <f>'Sheet1 (4)'!AB1423&amp;".T"</f>
        <v>1914.T</v>
      </c>
      <c r="W1417">
        <f>ROUND('Sheet1 (4)'!AC1423,2)</f>
        <v>12.88</v>
      </c>
      <c r="X1417">
        <f>ROUND('Sheet1 (4)'!AD1423,2)</f>
        <v>0.53</v>
      </c>
      <c r="Y1417" t="str">
        <f>_xlfn.XLOOKUP('Sheet1 (4)'!AB1423,'Sheet1 (3)'!B:B,'Sheet1 (3)'!D:D,"",0)</f>
        <v>スタンダード</v>
      </c>
    </row>
    <row r="1418" spans="1:25" x14ac:dyDescent="0.2">
      <c r="A1418">
        <v>1417</v>
      </c>
      <c r="B1418" s="1" t="str">
        <f>_xlfn.XLOOKUP('Sheet1 (4)'!AB1424,'Sheet1 (3)'!B:B,'Sheet1 (3)'!C:C,"",0)</f>
        <v>日本ホスピスホールディングス</v>
      </c>
      <c r="C1418" s="1" t="str">
        <f>_xlfn.XLOOKUP('Sheet1 (4)'!AB1424,'Sheet1 (3)'!B:B,'Sheet1 (3)'!F:F,"",0)</f>
        <v>サービス業</v>
      </c>
      <c r="D1418" s="1">
        <f>ROUND('Sheet1 (4)'!E1424/100000000,2)</f>
        <v>0.08</v>
      </c>
      <c r="E1418" s="1">
        <f>ROUND('Sheet1 (4)'!F1424/100,2)</f>
        <v>5.98</v>
      </c>
      <c r="F1418" s="1">
        <f>ROUND('Sheet1 (4)'!G1424/100,2)</f>
        <v>9.6</v>
      </c>
      <c r="G1418" s="1">
        <f>ROUND('Sheet1 (4)'!H1424/100,2)</f>
        <v>12.83</v>
      </c>
      <c r="H1418" s="1">
        <f>ROUND('Sheet1 (4)'!I1424/100,2)</f>
        <v>12.87</v>
      </c>
      <c r="I1418" s="1">
        <f>ROUND('Sheet1 (4)'!J1424/100,2)</f>
        <v>12.87</v>
      </c>
      <c r="J1418" s="1">
        <f>ROUND('Sheet1 (4)'!K1424/100,2)</f>
        <v>13</v>
      </c>
      <c r="K1418" s="1">
        <f>ROUND('Sheet1 (4)'!L1424/100,2)</f>
        <v>19</v>
      </c>
      <c r="L1418" s="4">
        <f>ROUND(('Sheet1 (4)'!M1424+'Sheet1 (4)'!R1424)/100,2)</f>
        <v>-15.15</v>
      </c>
      <c r="M1418" s="4">
        <f>ROUND(('Sheet1 (4)'!N1424+'Sheet1 (4)'!S1424)/100,2)</f>
        <v>9.2100000000000009</v>
      </c>
      <c r="N1418" s="4">
        <f>ROUND(('Sheet1 (4)'!O1424+'Sheet1 (4)'!T1424)/100,2)</f>
        <v>1.19</v>
      </c>
      <c r="O1418" s="4">
        <f>ROUND(('Sheet1 (4)'!P1424+'Sheet1 (4)'!U1424)/100,2)</f>
        <v>-19.559999999999999</v>
      </c>
      <c r="P1418" s="4">
        <f>ROUND(('Sheet1 (4)'!Q1424+'Sheet1 (4)'!V1424)/100,2)</f>
        <v>-19.559999999999999</v>
      </c>
      <c r="Q1418" s="7">
        <f>ROUND('Sheet1 (4)'!W1424/100,2)</f>
        <v>0.17</v>
      </c>
      <c r="R1418" s="7">
        <f>ROUND('Sheet1 (4)'!X1424/100,2)</f>
        <v>0.27</v>
      </c>
      <c r="S1418" s="7">
        <f>ROUND('Sheet1 (4)'!Y1424/100,2)</f>
        <v>0.28999999999999998</v>
      </c>
      <c r="T1418" s="7">
        <f>ROUND('Sheet1 (4)'!Z1424/100,2)</f>
        <v>0.21</v>
      </c>
      <c r="U1418" s="7">
        <f>ROUND('Sheet1 (4)'!AA1424/100,2)</f>
        <v>0.21</v>
      </c>
      <c r="V1418" s="1" t="str">
        <f>'Sheet1 (4)'!AB1424&amp;".T"</f>
        <v>7061.T</v>
      </c>
      <c r="W1418">
        <f>ROUND('Sheet1 (4)'!AC1424,2)</f>
        <v>20.84</v>
      </c>
      <c r="X1418">
        <f>ROUND('Sheet1 (4)'!AD1424,2)</f>
        <v>3.15</v>
      </c>
      <c r="Y1418" t="str">
        <f>_xlfn.XLOOKUP('Sheet1 (4)'!AB1424,'Sheet1 (3)'!B:B,'Sheet1 (3)'!D:D,"",0)</f>
        <v>グロース</v>
      </c>
    </row>
    <row r="1419" spans="1:25" x14ac:dyDescent="0.2">
      <c r="A1419">
        <v>1418</v>
      </c>
      <c r="B1419" s="1" t="str">
        <f>_xlfn.XLOOKUP('Sheet1 (4)'!AB1425,'Sheet1 (3)'!B:B,'Sheet1 (3)'!C:C,"",0)</f>
        <v>日本インシュレーション</v>
      </c>
      <c r="C1419" s="1" t="str">
        <f>_xlfn.XLOOKUP('Sheet1 (4)'!AB1425,'Sheet1 (3)'!B:B,'Sheet1 (3)'!F:F,"",0)</f>
        <v>ガラス・土石製品</v>
      </c>
      <c r="D1419" s="1">
        <f>ROUND('Sheet1 (4)'!E1425/100000000,2)</f>
        <v>0.09</v>
      </c>
      <c r="E1419" s="1">
        <f>ROUND('Sheet1 (4)'!F1425/100,2)</f>
        <v>22.71</v>
      </c>
      <c r="F1419" s="1">
        <f>ROUND('Sheet1 (4)'!G1425/100,2)</f>
        <v>18.61</v>
      </c>
      <c r="G1419" s="1">
        <f>ROUND('Sheet1 (4)'!H1425/100,2)</f>
        <v>11.46</v>
      </c>
      <c r="H1419" s="1">
        <f>ROUND('Sheet1 (4)'!I1425/100,2)</f>
        <v>14.58</v>
      </c>
      <c r="I1419" s="1">
        <f>ROUND('Sheet1 (4)'!J1425/100,2)</f>
        <v>10.27</v>
      </c>
      <c r="J1419" s="1" t="e">
        <f>ROUND('Sheet1 (4)'!K1425/100,2)</f>
        <v>#VALUE!</v>
      </c>
      <c r="K1419" s="1" t="e">
        <f>ROUND('Sheet1 (4)'!L1425/100,2)</f>
        <v>#VALUE!</v>
      </c>
      <c r="L1419" s="4">
        <f>ROUND(('Sheet1 (4)'!M1425+'Sheet1 (4)'!R1425)/100,2)</f>
        <v>10.58</v>
      </c>
      <c r="M1419" s="4">
        <f>ROUND(('Sheet1 (4)'!N1425+'Sheet1 (4)'!S1425)/100,2)</f>
        <v>12.16</v>
      </c>
      <c r="N1419" s="4">
        <f>ROUND(('Sheet1 (4)'!O1425+'Sheet1 (4)'!T1425)/100,2)</f>
        <v>13.97</v>
      </c>
      <c r="O1419" s="4">
        <f>ROUND(('Sheet1 (4)'!P1425+'Sheet1 (4)'!U1425)/100,2)</f>
        <v>14.68</v>
      </c>
      <c r="P1419" s="4">
        <f>ROUND(('Sheet1 (4)'!Q1425+'Sheet1 (4)'!V1425)/100,2)</f>
        <v>6.46</v>
      </c>
      <c r="Q1419" s="7">
        <f>ROUND('Sheet1 (4)'!W1425/100,2)</f>
        <v>0.09</v>
      </c>
      <c r="R1419" s="7">
        <f>ROUND('Sheet1 (4)'!X1425/100,2)</f>
        <v>0.1</v>
      </c>
      <c r="S1419" s="7">
        <f>ROUND('Sheet1 (4)'!Y1425/100,2)</f>
        <v>0.06</v>
      </c>
      <c r="T1419" s="7">
        <f>ROUND('Sheet1 (4)'!Z1425/100,2)</f>
        <v>0.08</v>
      </c>
      <c r="U1419" s="7">
        <f>ROUND('Sheet1 (4)'!AA1425/100,2)</f>
        <v>0.06</v>
      </c>
      <c r="V1419" s="1" t="str">
        <f>'Sheet1 (4)'!AB1425&amp;".T"</f>
        <v>5368.T</v>
      </c>
      <c r="W1419">
        <f>ROUND('Sheet1 (4)'!AC1425,2)</f>
        <v>9.74</v>
      </c>
      <c r="X1419">
        <f>ROUND('Sheet1 (4)'!AD1425,2)</f>
        <v>0.63</v>
      </c>
      <c r="Y1419" t="str">
        <f>_xlfn.XLOOKUP('Sheet1 (4)'!AB1425,'Sheet1 (3)'!B:B,'Sheet1 (3)'!D:D,"",0)</f>
        <v>スタンダード</v>
      </c>
    </row>
    <row r="1420" spans="1:25" x14ac:dyDescent="0.2">
      <c r="A1420">
        <v>1419</v>
      </c>
      <c r="B1420" s="1" t="str">
        <f>_xlfn.XLOOKUP('Sheet1 (4)'!AB1426,'Sheet1 (3)'!B:B,'Sheet1 (3)'!C:C,"",0)</f>
        <v>ジャパンインベストメントアドバイザー</v>
      </c>
      <c r="C1420" s="1" t="str">
        <f>_xlfn.XLOOKUP('Sheet1 (4)'!AB1426,'Sheet1 (3)'!B:B,'Sheet1 (3)'!F:F,"",0)</f>
        <v>証券、商品先物取引業</v>
      </c>
      <c r="D1420" s="1">
        <f>ROUND('Sheet1 (4)'!E1426/100000000,2)</f>
        <v>0.61</v>
      </c>
      <c r="E1420" s="1">
        <f>ROUND('Sheet1 (4)'!F1426/100,2)</f>
        <v>37.74</v>
      </c>
      <c r="F1420" s="1">
        <f>ROUND('Sheet1 (4)'!G1426/100,2)</f>
        <v>12.99</v>
      </c>
      <c r="G1420" s="1">
        <f>ROUND('Sheet1 (4)'!H1426/100,2)</f>
        <v>54.93</v>
      </c>
      <c r="H1420" s="1">
        <f>ROUND('Sheet1 (4)'!I1426/100,2)</f>
        <v>121.11</v>
      </c>
      <c r="I1420" s="1">
        <f>ROUND('Sheet1 (4)'!J1426/100,2)</f>
        <v>121.11</v>
      </c>
      <c r="J1420" s="1">
        <f>ROUND('Sheet1 (4)'!K1426/100,2)</f>
        <v>183</v>
      </c>
      <c r="K1420" s="1">
        <f>ROUND('Sheet1 (4)'!L1426/100,2)</f>
        <v>279</v>
      </c>
      <c r="L1420" s="4">
        <f>ROUND(('Sheet1 (4)'!M1426+'Sheet1 (4)'!R1426)/100,2)</f>
        <v>59.4</v>
      </c>
      <c r="M1420" s="4">
        <f>ROUND(('Sheet1 (4)'!N1426+'Sheet1 (4)'!S1426)/100,2)</f>
        <v>-582.14</v>
      </c>
      <c r="N1420" s="4">
        <f>ROUND(('Sheet1 (4)'!O1426+'Sheet1 (4)'!T1426)/100,2)</f>
        <v>-141.61000000000001</v>
      </c>
      <c r="O1420" s="4">
        <f>ROUND(('Sheet1 (4)'!P1426+'Sheet1 (4)'!U1426)/100,2)</f>
        <v>33.78</v>
      </c>
      <c r="P1420" s="4">
        <f>ROUND(('Sheet1 (4)'!Q1426+'Sheet1 (4)'!V1426)/100,2)</f>
        <v>33.78</v>
      </c>
      <c r="Q1420" s="7">
        <f>ROUND('Sheet1 (4)'!W1426/100,2)</f>
        <v>7.0000000000000007E-2</v>
      </c>
      <c r="R1420" s="7">
        <f>ROUND('Sheet1 (4)'!X1426/100,2)</f>
        <v>0.1</v>
      </c>
      <c r="S1420" s="7">
        <f>ROUND('Sheet1 (4)'!Y1426/100,2)</f>
        <v>0.05</v>
      </c>
      <c r="T1420" s="7">
        <f>ROUND('Sheet1 (4)'!Z1426/100,2)</f>
        <v>0.14000000000000001</v>
      </c>
      <c r="U1420" s="7">
        <f>ROUND('Sheet1 (4)'!AA1426/100,2)</f>
        <v>0.14000000000000001</v>
      </c>
      <c r="V1420" s="1" t="str">
        <f>'Sheet1 (4)'!AB1426&amp;".T"</f>
        <v>7172.T</v>
      </c>
      <c r="W1420">
        <f>ROUND('Sheet1 (4)'!AC1426,2)</f>
        <v>9.3699999999999992</v>
      </c>
      <c r="X1420">
        <f>ROUND('Sheet1 (4)'!AD1426,2)</f>
        <v>1.73</v>
      </c>
      <c r="Y1420" t="str">
        <f>_xlfn.XLOOKUP('Sheet1 (4)'!AB1426,'Sheet1 (3)'!B:B,'Sheet1 (3)'!D:D,"",0)</f>
        <v>プライム</v>
      </c>
    </row>
    <row r="1421" spans="1:25" x14ac:dyDescent="0.2">
      <c r="A1421">
        <v>1420</v>
      </c>
      <c r="B1421" s="1" t="str">
        <f>_xlfn.XLOOKUP('Sheet1 (4)'!AB1427,'Sheet1 (3)'!B:B,'Sheet1 (3)'!C:C,"",0)</f>
        <v>日本ライフライン</v>
      </c>
      <c r="C1421" s="1" t="str">
        <f>_xlfn.XLOOKUP('Sheet1 (4)'!AB1427,'Sheet1 (3)'!B:B,'Sheet1 (3)'!F:F,"",0)</f>
        <v>卸売業</v>
      </c>
      <c r="D1421" s="1">
        <f>ROUND('Sheet1 (4)'!E1427/100000000,2)</f>
        <v>0.7</v>
      </c>
      <c r="E1421" s="1">
        <f>ROUND('Sheet1 (4)'!F1427/100,2)</f>
        <v>98.42</v>
      </c>
      <c r="F1421" s="1">
        <f>ROUND('Sheet1 (4)'!G1427/100,2)</f>
        <v>99.61</v>
      </c>
      <c r="G1421" s="1">
        <f>ROUND('Sheet1 (4)'!H1427/100,2)</f>
        <v>107.67</v>
      </c>
      <c r="H1421" s="1">
        <f>ROUND('Sheet1 (4)'!I1427/100,2)</f>
        <v>108.81</v>
      </c>
      <c r="I1421" s="1">
        <f>ROUND('Sheet1 (4)'!J1427/100,2)</f>
        <v>123.2</v>
      </c>
      <c r="J1421" s="1">
        <f>ROUND('Sheet1 (4)'!K1427/100,2)</f>
        <v>134.31</v>
      </c>
      <c r="K1421" s="1">
        <f>ROUND('Sheet1 (4)'!L1427/100,2)</f>
        <v>134.81</v>
      </c>
      <c r="L1421" s="4">
        <f>ROUND(('Sheet1 (4)'!M1427+'Sheet1 (4)'!R1427)/100,2)</f>
        <v>77.010000000000005</v>
      </c>
      <c r="M1421" s="4">
        <f>ROUND(('Sheet1 (4)'!N1427+'Sheet1 (4)'!S1427)/100,2)</f>
        <v>91.15</v>
      </c>
      <c r="N1421" s="4">
        <f>ROUND(('Sheet1 (4)'!O1427+'Sheet1 (4)'!T1427)/100,2)</f>
        <v>87.4</v>
      </c>
      <c r="O1421" s="4">
        <f>ROUND(('Sheet1 (4)'!P1427+'Sheet1 (4)'!U1427)/100,2)</f>
        <v>28.62</v>
      </c>
      <c r="P1421" s="4">
        <f>ROUND(('Sheet1 (4)'!Q1427+'Sheet1 (4)'!V1427)/100,2)</f>
        <v>73.12</v>
      </c>
      <c r="Q1421" s="7">
        <f>ROUND('Sheet1 (4)'!W1427/100,2)</f>
        <v>0.04</v>
      </c>
      <c r="R1421" s="7">
        <f>ROUND('Sheet1 (4)'!X1427/100,2)</f>
        <v>0.14000000000000001</v>
      </c>
      <c r="S1421" s="7">
        <f>ROUND('Sheet1 (4)'!Y1427/100,2)</f>
        <v>0.12</v>
      </c>
      <c r="T1421" s="7">
        <f>ROUND('Sheet1 (4)'!Z1427/100,2)</f>
        <v>0.13</v>
      </c>
      <c r="U1421" s="7">
        <f>ROUND('Sheet1 (4)'!AA1427/100,2)</f>
        <v>0.16</v>
      </c>
      <c r="V1421" s="1" t="str">
        <f>'Sheet1 (4)'!AB1427&amp;".T"</f>
        <v>7575.T</v>
      </c>
      <c r="W1421">
        <f>ROUND('Sheet1 (4)'!AC1427,2)</f>
        <v>10.59</v>
      </c>
      <c r="X1421">
        <f>ROUND('Sheet1 (4)'!AD1427,2)</f>
        <v>1.68</v>
      </c>
      <c r="Y1421" t="str">
        <f>_xlfn.XLOOKUP('Sheet1 (4)'!AB1427,'Sheet1 (3)'!B:B,'Sheet1 (3)'!D:D,"",0)</f>
        <v>プライム</v>
      </c>
    </row>
    <row r="1422" spans="1:25" x14ac:dyDescent="0.2">
      <c r="A1422">
        <v>1421</v>
      </c>
      <c r="B1422" s="1" t="str">
        <f>_xlfn.XLOOKUP('Sheet1 (4)'!AB1428,'Sheet1 (3)'!B:B,'Sheet1 (3)'!C:C,"",0)</f>
        <v>日本ロジテム</v>
      </c>
      <c r="C1422" s="1" t="str">
        <f>_xlfn.XLOOKUP('Sheet1 (4)'!AB1428,'Sheet1 (3)'!B:B,'Sheet1 (3)'!F:F,"",0)</f>
        <v>陸運業</v>
      </c>
      <c r="D1422" s="1">
        <f>ROUND('Sheet1 (4)'!E1428/100000000,2)</f>
        <v>0.01</v>
      </c>
      <c r="E1422" s="1">
        <f>ROUND('Sheet1 (4)'!F1428/100,2)</f>
        <v>8.4600000000000009</v>
      </c>
      <c r="F1422" s="1">
        <f>ROUND('Sheet1 (4)'!G1428/100,2)</f>
        <v>10.3</v>
      </c>
      <c r="G1422" s="1">
        <f>ROUND('Sheet1 (4)'!H1428/100,2)</f>
        <v>10.42</v>
      </c>
      <c r="H1422" s="1">
        <f>ROUND('Sheet1 (4)'!I1428/100,2)</f>
        <v>10.17</v>
      </c>
      <c r="I1422" s="1">
        <f>ROUND('Sheet1 (4)'!J1428/100,2)</f>
        <v>12.29</v>
      </c>
      <c r="J1422" s="1" t="e">
        <f>ROUND('Sheet1 (4)'!K1428/100,2)</f>
        <v>#VALUE!</v>
      </c>
      <c r="K1422" s="1" t="e">
        <f>ROUND('Sheet1 (4)'!L1428/100,2)</f>
        <v>#VALUE!</v>
      </c>
      <c r="L1422" s="4">
        <f>ROUND(('Sheet1 (4)'!M1428+'Sheet1 (4)'!R1428)/100,2)</f>
        <v>-11.82</v>
      </c>
      <c r="M1422" s="4">
        <f>ROUND(('Sheet1 (4)'!N1428+'Sheet1 (4)'!S1428)/100,2)</f>
        <v>7.88</v>
      </c>
      <c r="N1422" s="4">
        <f>ROUND(('Sheet1 (4)'!O1428+'Sheet1 (4)'!T1428)/100,2)</f>
        <v>-8.18</v>
      </c>
      <c r="O1422" s="4">
        <f>ROUND(('Sheet1 (4)'!P1428+'Sheet1 (4)'!U1428)/100,2)</f>
        <v>12.73</v>
      </c>
      <c r="P1422" s="4">
        <f>ROUND(('Sheet1 (4)'!Q1428+'Sheet1 (4)'!V1428)/100,2)</f>
        <v>11.93</v>
      </c>
      <c r="Q1422" s="7">
        <f>ROUND('Sheet1 (4)'!W1428/100,2)</f>
        <v>0.04</v>
      </c>
      <c r="R1422" s="7">
        <f>ROUND('Sheet1 (4)'!X1428/100,2)</f>
        <v>0.05</v>
      </c>
      <c r="S1422" s="7">
        <f>ROUND('Sheet1 (4)'!Y1428/100,2)</f>
        <v>0.04</v>
      </c>
      <c r="T1422" s="7">
        <f>ROUND('Sheet1 (4)'!Z1428/100,2)</f>
        <v>0.03</v>
      </c>
      <c r="U1422" s="7">
        <f>ROUND('Sheet1 (4)'!AA1428/100,2)</f>
        <v>0.03</v>
      </c>
      <c r="V1422" s="1" t="str">
        <f>'Sheet1 (4)'!AB1428&amp;".T"</f>
        <v>9060.T</v>
      </c>
      <c r="W1422">
        <f>ROUND('Sheet1 (4)'!AC1428,2)</f>
        <v>8.4700000000000006</v>
      </c>
      <c r="X1422">
        <f>ROUND('Sheet1 (4)'!AD1428,2)</f>
        <v>0.39</v>
      </c>
      <c r="Y1422" t="str">
        <f>_xlfn.XLOOKUP('Sheet1 (4)'!AB1428,'Sheet1 (3)'!B:B,'Sheet1 (3)'!D:D,"",0)</f>
        <v>スタンダード</v>
      </c>
    </row>
    <row r="1423" spans="1:25" x14ac:dyDescent="0.2">
      <c r="A1423">
        <v>1422</v>
      </c>
      <c r="B1423" s="1" t="str">
        <f>_xlfn.XLOOKUP('Sheet1 (4)'!AB1429,'Sheet1 (3)'!B:B,'Sheet1 (3)'!C:C,"",0)</f>
        <v>ジャパンＭ＆Ａソリューション</v>
      </c>
      <c r="C1423" s="1" t="str">
        <f>_xlfn.XLOOKUP('Sheet1 (4)'!AB1429,'Sheet1 (3)'!B:B,'Sheet1 (3)'!F:F,"",0)</f>
        <v>サービス業</v>
      </c>
      <c r="D1423" s="1">
        <f>ROUND('Sheet1 (4)'!E1429/100000000,2)</f>
        <v>0.02</v>
      </c>
      <c r="E1423" s="1">
        <f>ROUND('Sheet1 (4)'!F1429/100,2)</f>
        <v>0.39</v>
      </c>
      <c r="F1423" s="1">
        <f>ROUND('Sheet1 (4)'!G1429/100,2)</f>
        <v>0.62</v>
      </c>
      <c r="G1423" s="1">
        <f>ROUND('Sheet1 (4)'!H1429/100,2)</f>
        <v>1.76</v>
      </c>
      <c r="H1423" s="1">
        <f>ROUND('Sheet1 (4)'!I1429/100,2)</f>
        <v>-0.15</v>
      </c>
      <c r="I1423" s="1">
        <f>ROUND('Sheet1 (4)'!J1429/100,2)</f>
        <v>-0.15</v>
      </c>
      <c r="J1423" s="1" t="e">
        <f>ROUND('Sheet1 (4)'!K1429/100,2)</f>
        <v>#VALUE!</v>
      </c>
      <c r="K1423" s="1" t="e">
        <f>ROUND('Sheet1 (4)'!L1429/100,2)</f>
        <v>#VALUE!</v>
      </c>
      <c r="L1423" s="4" t="e">
        <f>ROUND(('Sheet1 (4)'!M1429+'Sheet1 (4)'!R1429)/100,2)</f>
        <v>#VALUE!</v>
      </c>
      <c r="M1423" s="4" t="e">
        <f>ROUND(('Sheet1 (4)'!N1429+'Sheet1 (4)'!S1429)/100,2)</f>
        <v>#VALUE!</v>
      </c>
      <c r="N1423" s="4">
        <f>ROUND(('Sheet1 (4)'!O1429+'Sheet1 (4)'!T1429)/100,2)</f>
        <v>2.11</v>
      </c>
      <c r="O1423" s="4">
        <f>ROUND(('Sheet1 (4)'!P1429+'Sheet1 (4)'!U1429)/100,2)</f>
        <v>-1.19</v>
      </c>
      <c r="P1423" s="4">
        <f>ROUND(('Sheet1 (4)'!Q1429+'Sheet1 (4)'!V1429)/100,2)</f>
        <v>-1.19</v>
      </c>
      <c r="Q1423" s="7" t="e">
        <f>ROUND('Sheet1 (4)'!W1429/100,2)</f>
        <v>#VALUE!</v>
      </c>
      <c r="R1423" s="7">
        <f>ROUND('Sheet1 (4)'!X1429/100,2)</f>
        <v>0.19</v>
      </c>
      <c r="S1423" s="7">
        <f>ROUND('Sheet1 (4)'!Y1429/100,2)</f>
        <v>0.28999999999999998</v>
      </c>
      <c r="T1423" s="7">
        <f>ROUND('Sheet1 (4)'!Z1429/100,2)</f>
        <v>-0.02</v>
      </c>
      <c r="U1423" s="7">
        <f>ROUND('Sheet1 (4)'!AA1429/100,2)</f>
        <v>-0.02</v>
      </c>
      <c r="V1423" s="1" t="str">
        <f>'Sheet1 (4)'!AB1429&amp;".T"</f>
        <v>9236.T</v>
      </c>
      <c r="W1423" t="e">
        <f>ROUND('Sheet1 (4)'!AC1429,2)</f>
        <v>#VALUE!</v>
      </c>
      <c r="X1423">
        <f>ROUND('Sheet1 (4)'!AD1429,2)</f>
        <v>2.5299999999999998</v>
      </c>
      <c r="Y1423" t="str">
        <f>_xlfn.XLOOKUP('Sheet1 (4)'!AB1429,'Sheet1 (3)'!B:B,'Sheet1 (3)'!D:D,"",0)</f>
        <v>グロース</v>
      </c>
    </row>
    <row r="1424" spans="1:25" x14ac:dyDescent="0.2">
      <c r="A1424">
        <v>1423</v>
      </c>
      <c r="B1424" s="1" t="str">
        <f>_xlfn.XLOOKUP('Sheet1 (4)'!AB1430,'Sheet1 (3)'!B:B,'Sheet1 (3)'!C:C,"",0)</f>
        <v>ジャパンマテリアル</v>
      </c>
      <c r="C1424" s="1" t="str">
        <f>_xlfn.XLOOKUP('Sheet1 (4)'!AB1430,'Sheet1 (3)'!B:B,'Sheet1 (3)'!F:F,"",0)</f>
        <v>サービス業</v>
      </c>
      <c r="D1424" s="1">
        <f>ROUND('Sheet1 (4)'!E1430/100000000,2)</f>
        <v>1.03</v>
      </c>
      <c r="E1424" s="1">
        <f>ROUND('Sheet1 (4)'!F1430/100,2)</f>
        <v>87.59</v>
      </c>
      <c r="F1424" s="1">
        <f>ROUND('Sheet1 (4)'!G1430/100,2)</f>
        <v>93.3</v>
      </c>
      <c r="G1424" s="1">
        <f>ROUND('Sheet1 (4)'!H1430/100,2)</f>
        <v>110.75</v>
      </c>
      <c r="H1424" s="1">
        <f>ROUND('Sheet1 (4)'!I1430/100,2)</f>
        <v>77.599999999999994</v>
      </c>
      <c r="I1424" s="1">
        <f>ROUND('Sheet1 (4)'!J1430/100,2)</f>
        <v>111.89</v>
      </c>
      <c r="J1424" s="1">
        <f>ROUND('Sheet1 (4)'!K1430/100,2)</f>
        <v>143.19999999999999</v>
      </c>
      <c r="K1424" s="1">
        <f>ROUND('Sheet1 (4)'!L1430/100,2)</f>
        <v>161.6</v>
      </c>
      <c r="L1424" s="4">
        <f>ROUND(('Sheet1 (4)'!M1430+'Sheet1 (4)'!R1430)/100,2)</f>
        <v>51.69</v>
      </c>
      <c r="M1424" s="4">
        <f>ROUND(('Sheet1 (4)'!N1430+'Sheet1 (4)'!S1430)/100,2)</f>
        <v>10.14</v>
      </c>
      <c r="N1424" s="4">
        <f>ROUND(('Sheet1 (4)'!O1430+'Sheet1 (4)'!T1430)/100,2)</f>
        <v>13.28</v>
      </c>
      <c r="O1424" s="4">
        <f>ROUND(('Sheet1 (4)'!P1430+'Sheet1 (4)'!U1430)/100,2)</f>
        <v>-8.7200000000000006</v>
      </c>
      <c r="P1424" s="4">
        <f>ROUND(('Sheet1 (4)'!Q1430+'Sheet1 (4)'!V1430)/100,2)</f>
        <v>114.58</v>
      </c>
      <c r="Q1424" s="7">
        <f>ROUND('Sheet1 (4)'!W1430/100,2)</f>
        <v>0.21</v>
      </c>
      <c r="R1424" s="7">
        <f>ROUND('Sheet1 (4)'!X1430/100,2)</f>
        <v>0.2</v>
      </c>
      <c r="S1424" s="7">
        <f>ROUND('Sheet1 (4)'!Y1430/100,2)</f>
        <v>0.2</v>
      </c>
      <c r="T1424" s="7">
        <f>ROUND('Sheet1 (4)'!Z1430/100,2)</f>
        <v>0.12</v>
      </c>
      <c r="U1424" s="7">
        <f>ROUND('Sheet1 (4)'!AA1430/100,2)</f>
        <v>0.16</v>
      </c>
      <c r="V1424" s="1" t="str">
        <f>'Sheet1 (4)'!AB1430&amp;".T"</f>
        <v>6055.T</v>
      </c>
      <c r="W1424">
        <f>ROUND('Sheet1 (4)'!AC1430,2)</f>
        <v>23.13</v>
      </c>
      <c r="X1424">
        <f>ROUND('Sheet1 (4)'!AD1430,2)</f>
        <v>3.67</v>
      </c>
      <c r="Y1424" t="str">
        <f>_xlfn.XLOOKUP('Sheet1 (4)'!AB1430,'Sheet1 (3)'!B:B,'Sheet1 (3)'!D:D,"",0)</f>
        <v>プライム</v>
      </c>
    </row>
    <row r="1425" spans="1:25" x14ac:dyDescent="0.2">
      <c r="A1425">
        <v>1424</v>
      </c>
      <c r="B1425" s="1" t="str">
        <f>_xlfn.XLOOKUP('Sheet1 (4)'!AB1431,'Sheet1 (3)'!B:B,'Sheet1 (3)'!C:C,"",0)</f>
        <v>日本エム・ディ・エム</v>
      </c>
      <c r="C1425" s="1" t="str">
        <f>_xlfn.XLOOKUP('Sheet1 (4)'!AB1431,'Sheet1 (3)'!B:B,'Sheet1 (3)'!F:F,"",0)</f>
        <v>精密機器</v>
      </c>
      <c r="D1425" s="1">
        <f>ROUND('Sheet1 (4)'!E1431/100000000,2)</f>
        <v>0.26</v>
      </c>
      <c r="E1425" s="1">
        <f>ROUND('Sheet1 (4)'!F1431/100,2)</f>
        <v>21.69</v>
      </c>
      <c r="F1425" s="1">
        <f>ROUND('Sheet1 (4)'!G1431/100,2)</f>
        <v>26.62</v>
      </c>
      <c r="G1425" s="1">
        <f>ROUND('Sheet1 (4)'!H1431/100,2)</f>
        <v>20.239999999999998</v>
      </c>
      <c r="H1425" s="1">
        <f>ROUND('Sheet1 (4)'!I1431/100,2)</f>
        <v>17.47</v>
      </c>
      <c r="I1425" s="1">
        <f>ROUND('Sheet1 (4)'!J1431/100,2)</f>
        <v>15.56</v>
      </c>
      <c r="J1425" s="1">
        <f>ROUND('Sheet1 (4)'!K1431/100,2)</f>
        <v>10</v>
      </c>
      <c r="K1425" s="1">
        <f>ROUND('Sheet1 (4)'!L1431/100,2)</f>
        <v>12.5</v>
      </c>
      <c r="L1425" s="4">
        <f>ROUND(('Sheet1 (4)'!M1431+'Sheet1 (4)'!R1431)/100,2)</f>
        <v>12.54</v>
      </c>
      <c r="M1425" s="4">
        <f>ROUND(('Sheet1 (4)'!N1431+'Sheet1 (4)'!S1431)/100,2)</f>
        <v>13.61</v>
      </c>
      <c r="N1425" s="4">
        <f>ROUND(('Sheet1 (4)'!O1431+'Sheet1 (4)'!T1431)/100,2)</f>
        <v>7.05</v>
      </c>
      <c r="O1425" s="4">
        <f>ROUND(('Sheet1 (4)'!P1431+'Sheet1 (4)'!U1431)/100,2)</f>
        <v>3</v>
      </c>
      <c r="P1425" s="4">
        <f>ROUND(('Sheet1 (4)'!Q1431+'Sheet1 (4)'!V1431)/100,2)</f>
        <v>-6.2</v>
      </c>
      <c r="Q1425" s="7">
        <f>ROUND('Sheet1 (4)'!W1431/100,2)</f>
        <v>0.09</v>
      </c>
      <c r="R1425" s="7">
        <f>ROUND('Sheet1 (4)'!X1431/100,2)</f>
        <v>0.11</v>
      </c>
      <c r="S1425" s="7">
        <f>ROUND('Sheet1 (4)'!Y1431/100,2)</f>
        <v>0.06</v>
      </c>
      <c r="T1425" s="7">
        <f>ROUND('Sheet1 (4)'!Z1431/100,2)</f>
        <v>0.05</v>
      </c>
      <c r="U1425" s="7">
        <f>ROUND('Sheet1 (4)'!AA1431/100,2)</f>
        <v>-0.02</v>
      </c>
      <c r="V1425" s="1" t="str">
        <f>'Sheet1 (4)'!AB1431&amp;".T"</f>
        <v>7600.T</v>
      </c>
      <c r="W1425" t="e">
        <f>ROUND('Sheet1 (4)'!AC1431,2)</f>
        <v>#VALUE!</v>
      </c>
      <c r="X1425">
        <f>ROUND('Sheet1 (4)'!AD1431,2)</f>
        <v>0.54</v>
      </c>
      <c r="Y1425" t="str">
        <f>_xlfn.XLOOKUP('Sheet1 (4)'!AB1431,'Sheet1 (3)'!B:B,'Sheet1 (3)'!D:D,"",0)</f>
        <v>プライム</v>
      </c>
    </row>
    <row r="1426" spans="1:25" x14ac:dyDescent="0.2">
      <c r="A1426">
        <v>1425</v>
      </c>
      <c r="B1426" s="1" t="str">
        <f>_xlfn.XLOOKUP('Sheet1 (4)'!AB1432,'Sheet1 (3)'!B:B,'Sheet1 (3)'!C:C,"",0)</f>
        <v>日本石油輸送</v>
      </c>
      <c r="C1426" s="1" t="str">
        <f>_xlfn.XLOOKUP('Sheet1 (4)'!AB1432,'Sheet1 (3)'!B:B,'Sheet1 (3)'!F:F,"",0)</f>
        <v>陸運業</v>
      </c>
      <c r="D1426" s="1">
        <f>ROUND('Sheet1 (4)'!E1432/100000000,2)</f>
        <v>0.03</v>
      </c>
      <c r="E1426" s="1">
        <f>ROUND('Sheet1 (4)'!F1432/100,2)</f>
        <v>11.56</v>
      </c>
      <c r="F1426" s="1">
        <f>ROUND('Sheet1 (4)'!G1432/100,2)</f>
        <v>14.59</v>
      </c>
      <c r="G1426" s="1">
        <f>ROUND('Sheet1 (4)'!H1432/100,2)</f>
        <v>15.12</v>
      </c>
      <c r="H1426" s="1">
        <f>ROUND('Sheet1 (4)'!I1432/100,2)</f>
        <v>15.62</v>
      </c>
      <c r="I1426" s="1">
        <f>ROUND('Sheet1 (4)'!J1432/100,2)</f>
        <v>15.55</v>
      </c>
      <c r="J1426" s="1" t="e">
        <f>ROUND('Sheet1 (4)'!K1432/100,2)</f>
        <v>#VALUE!</v>
      </c>
      <c r="K1426" s="1" t="e">
        <f>ROUND('Sheet1 (4)'!L1432/100,2)</f>
        <v>#VALUE!</v>
      </c>
      <c r="L1426" s="4">
        <f>ROUND(('Sheet1 (4)'!M1432+'Sheet1 (4)'!R1432)/100,2)</f>
        <v>26.46</v>
      </c>
      <c r="M1426" s="4">
        <f>ROUND(('Sheet1 (4)'!N1432+'Sheet1 (4)'!S1432)/100,2)</f>
        <v>24.16</v>
      </c>
      <c r="N1426" s="4">
        <f>ROUND(('Sheet1 (4)'!O1432+'Sheet1 (4)'!T1432)/100,2)</f>
        <v>36.65</v>
      </c>
      <c r="O1426" s="4">
        <f>ROUND(('Sheet1 (4)'!P1432+'Sheet1 (4)'!U1432)/100,2)</f>
        <v>18.579999999999998</v>
      </c>
      <c r="P1426" s="4">
        <f>ROUND(('Sheet1 (4)'!Q1432+'Sheet1 (4)'!V1432)/100,2)</f>
        <v>25.04</v>
      </c>
      <c r="Q1426" s="7">
        <f>ROUND('Sheet1 (4)'!W1432/100,2)</f>
        <v>0.05</v>
      </c>
      <c r="R1426" s="7">
        <f>ROUND('Sheet1 (4)'!X1432/100,2)</f>
        <v>0.05</v>
      </c>
      <c r="S1426" s="7">
        <f>ROUND('Sheet1 (4)'!Y1432/100,2)</f>
        <v>0.06</v>
      </c>
      <c r="T1426" s="7">
        <f>ROUND('Sheet1 (4)'!Z1432/100,2)</f>
        <v>0.05</v>
      </c>
      <c r="U1426" s="7">
        <f>ROUND('Sheet1 (4)'!AA1432/100,2)</f>
        <v>0.05</v>
      </c>
      <c r="V1426" s="1" t="str">
        <f>'Sheet1 (4)'!AB1432&amp;".T"</f>
        <v>9074.T</v>
      </c>
      <c r="W1426">
        <f>ROUND('Sheet1 (4)'!AC1432,2)</f>
        <v>8.65</v>
      </c>
      <c r="X1426">
        <f>ROUND('Sheet1 (4)'!AD1432,2)</f>
        <v>0.46</v>
      </c>
      <c r="Y1426" t="str">
        <f>_xlfn.XLOOKUP('Sheet1 (4)'!AB1432,'Sheet1 (3)'!B:B,'Sheet1 (3)'!D:D,"",0)</f>
        <v>スタンダード</v>
      </c>
    </row>
    <row r="1427" spans="1:25" x14ac:dyDescent="0.2">
      <c r="A1427">
        <v>1426</v>
      </c>
      <c r="B1427" s="1" t="str">
        <f>_xlfn.XLOOKUP('Sheet1 (4)'!AB1433,'Sheet1 (3)'!B:B,'Sheet1 (3)'!C:C,"",0)</f>
        <v>石油資源開発</v>
      </c>
      <c r="C1427" s="1" t="str">
        <f>_xlfn.XLOOKUP('Sheet1 (4)'!AB1433,'Sheet1 (3)'!B:B,'Sheet1 (3)'!F:F,"",0)</f>
        <v>鉱業</v>
      </c>
      <c r="D1427" s="1">
        <f>ROUND('Sheet1 (4)'!E1433/100000000,2)</f>
        <v>2.56</v>
      </c>
      <c r="E1427" s="1">
        <f>ROUND('Sheet1 (4)'!F1433/100,2)</f>
        <v>41.94</v>
      </c>
      <c r="F1427" s="1">
        <f>ROUND('Sheet1 (4)'!G1433/100,2)</f>
        <v>198.1</v>
      </c>
      <c r="G1427" s="1">
        <f>ROUND('Sheet1 (4)'!H1433/100,2)</f>
        <v>620.88</v>
      </c>
      <c r="H1427" s="1">
        <f>ROUND('Sheet1 (4)'!I1433/100,2)</f>
        <v>552.48</v>
      </c>
      <c r="I1427" s="1">
        <f>ROUND('Sheet1 (4)'!J1433/100,2)</f>
        <v>620.14</v>
      </c>
      <c r="J1427" s="1">
        <f>ROUND('Sheet1 (4)'!K1433/100,2)</f>
        <v>344.8</v>
      </c>
      <c r="K1427" s="1">
        <f>ROUND('Sheet1 (4)'!L1433/100,2)</f>
        <v>287.39999999999998</v>
      </c>
      <c r="L1427" s="4">
        <f>ROUND(('Sheet1 (4)'!M1433+'Sheet1 (4)'!R1433)/100,2)</f>
        <v>368.1</v>
      </c>
      <c r="M1427" s="4">
        <f>ROUND(('Sheet1 (4)'!N1433+'Sheet1 (4)'!S1433)/100,2)</f>
        <v>510.15</v>
      </c>
      <c r="N1427" s="4">
        <f>ROUND(('Sheet1 (4)'!O1433+'Sheet1 (4)'!T1433)/100,2)</f>
        <v>518.58000000000004</v>
      </c>
      <c r="O1427" s="4">
        <f>ROUND(('Sheet1 (4)'!P1433+'Sheet1 (4)'!U1433)/100,2)</f>
        <v>-90.95</v>
      </c>
      <c r="P1427" s="4">
        <f>ROUND(('Sheet1 (4)'!Q1433+'Sheet1 (4)'!V1433)/100,2)</f>
        <v>236.9</v>
      </c>
      <c r="Q1427" s="7">
        <f>ROUND('Sheet1 (4)'!W1433/100,2)</f>
        <v>-0.01</v>
      </c>
      <c r="R1427" s="7">
        <f>ROUND('Sheet1 (4)'!X1433/100,2)</f>
        <v>-7.0000000000000007E-2</v>
      </c>
      <c r="S1427" s="7">
        <f>ROUND('Sheet1 (4)'!Y1433/100,2)</f>
        <v>0.16</v>
      </c>
      <c r="T1427" s="7">
        <f>ROUND('Sheet1 (4)'!Z1433/100,2)</f>
        <v>0.11</v>
      </c>
      <c r="U1427" s="7">
        <f>ROUND('Sheet1 (4)'!AA1433/100,2)</f>
        <v>0.15</v>
      </c>
      <c r="V1427" s="1" t="str">
        <f>'Sheet1 (4)'!AB1433&amp;".T"</f>
        <v>1662.T</v>
      </c>
      <c r="W1427">
        <f>ROUND('Sheet1 (4)'!AC1433,2)</f>
        <v>3.9</v>
      </c>
      <c r="X1427">
        <f>ROUND('Sheet1 (4)'!AD1433,2)</f>
        <v>0.64</v>
      </c>
      <c r="Y1427" t="str">
        <f>_xlfn.XLOOKUP('Sheet1 (4)'!AB1433,'Sheet1 (3)'!B:B,'Sheet1 (3)'!D:D,"",0)</f>
        <v>プライム</v>
      </c>
    </row>
    <row r="1428" spans="1:25" x14ac:dyDescent="0.2">
      <c r="A1428">
        <v>1427</v>
      </c>
      <c r="B1428" s="1" t="str">
        <f>_xlfn.XLOOKUP('Sheet1 (4)'!AB1434,'Sheet1 (3)'!B:B,'Sheet1 (3)'!C:C,"",0)</f>
        <v>ゆうちょ銀行</v>
      </c>
      <c r="C1428" s="1" t="str">
        <f>_xlfn.XLOOKUP('Sheet1 (4)'!AB1434,'Sheet1 (3)'!B:B,'Sheet1 (3)'!F:F,"",0)</f>
        <v>銀行業</v>
      </c>
      <c r="D1428" s="1">
        <f>ROUND('Sheet1 (4)'!E1434/100000000,2)</f>
        <v>35.75</v>
      </c>
      <c r="E1428" s="1" t="e">
        <f>ROUND('Sheet1 (4)'!F1434/100,2)</f>
        <v>#VALUE!</v>
      </c>
      <c r="F1428" s="1" t="e">
        <f>ROUND('Sheet1 (4)'!G1434/100,2)</f>
        <v>#VALUE!</v>
      </c>
      <c r="G1428" s="1" t="e">
        <f>ROUND('Sheet1 (4)'!H1434/100,2)</f>
        <v>#VALUE!</v>
      </c>
      <c r="H1428" s="1" t="e">
        <f>ROUND('Sheet1 (4)'!I1434/100,2)</f>
        <v>#VALUE!</v>
      </c>
      <c r="I1428" s="1" t="e">
        <f>ROUND('Sheet1 (4)'!J1434/100,2)</f>
        <v>#VALUE!</v>
      </c>
      <c r="J1428" s="1">
        <f>ROUND('Sheet1 (4)'!K1434/100,2)</f>
        <v>3450.69</v>
      </c>
      <c r="K1428" s="1">
        <f>ROUND('Sheet1 (4)'!L1434/100,2)</f>
        <v>5659.94</v>
      </c>
      <c r="L1428" s="4">
        <f>ROUND(('Sheet1 (4)'!M1434+'Sheet1 (4)'!R1434)/100,2)</f>
        <v>25966.71</v>
      </c>
      <c r="M1428" s="4">
        <f>ROUND(('Sheet1 (4)'!N1434+'Sheet1 (4)'!S1434)/100,2)</f>
        <v>22297.47</v>
      </c>
      <c r="N1428" s="4">
        <f>ROUND(('Sheet1 (4)'!O1434+'Sheet1 (4)'!T1434)/100,2)</f>
        <v>3316.5</v>
      </c>
      <c r="O1428" s="4">
        <f>ROUND(('Sheet1 (4)'!P1434+'Sheet1 (4)'!U1434)/100,2)</f>
        <v>-80492.91</v>
      </c>
      <c r="P1428" s="4">
        <f>ROUND(('Sheet1 (4)'!Q1434+'Sheet1 (4)'!V1434)/100,2)</f>
        <v>94616.639999999999</v>
      </c>
      <c r="Q1428" s="7">
        <f>ROUND('Sheet1 (4)'!W1434/100,2)</f>
        <v>0.03</v>
      </c>
      <c r="R1428" s="7">
        <f>ROUND('Sheet1 (4)'!X1434/100,2)</f>
        <v>0.03</v>
      </c>
      <c r="S1428" s="7">
        <f>ROUND('Sheet1 (4)'!Y1434/100,2)</f>
        <v>0.03</v>
      </c>
      <c r="T1428" s="7">
        <f>ROUND('Sheet1 (4)'!Z1434/100,2)</f>
        <v>0.04</v>
      </c>
      <c r="U1428" s="7">
        <f>ROUND('Sheet1 (4)'!AA1434/100,2)</f>
        <v>0.04</v>
      </c>
      <c r="V1428" s="1" t="str">
        <f>'Sheet1 (4)'!AB1434&amp;".T"</f>
        <v>7182.T</v>
      </c>
      <c r="W1428">
        <f>ROUND('Sheet1 (4)'!AC1434,2)</f>
        <v>14.98</v>
      </c>
      <c r="X1428">
        <f>ROUND('Sheet1 (4)'!AD1434,2)</f>
        <v>0.7</v>
      </c>
      <c r="Y1428" t="str">
        <f>_xlfn.XLOOKUP('Sheet1 (4)'!AB1434,'Sheet1 (3)'!B:B,'Sheet1 (3)'!D:D,"",0)</f>
        <v>プライム</v>
      </c>
    </row>
    <row r="1429" spans="1:25" x14ac:dyDescent="0.2">
      <c r="A1429">
        <v>1428</v>
      </c>
      <c r="B1429" s="1" t="str">
        <f>_xlfn.XLOOKUP('Sheet1 (4)'!AB1435,'Sheet1 (3)'!B:B,'Sheet1 (3)'!C:C,"",0)</f>
        <v>日本郵政</v>
      </c>
      <c r="C1429" s="1" t="str">
        <f>_xlfn.XLOOKUP('Sheet1 (4)'!AB1435,'Sheet1 (3)'!B:B,'Sheet1 (3)'!F:F,"",0)</f>
        <v>サービス業</v>
      </c>
      <c r="D1429" s="1">
        <f>ROUND('Sheet1 (4)'!E1435/100000000,2)</f>
        <v>28.69</v>
      </c>
      <c r="E1429" s="1" t="e">
        <f>ROUND('Sheet1 (4)'!F1435/100,2)</f>
        <v>#VALUE!</v>
      </c>
      <c r="F1429" s="1" t="e">
        <f>ROUND('Sheet1 (4)'!G1435/100,2)</f>
        <v>#VALUE!</v>
      </c>
      <c r="G1429" s="1" t="e">
        <f>ROUND('Sheet1 (4)'!H1435/100,2)</f>
        <v>#VALUE!</v>
      </c>
      <c r="H1429" s="1" t="e">
        <f>ROUND('Sheet1 (4)'!I1435/100,2)</f>
        <v>#VALUE!</v>
      </c>
      <c r="I1429" s="1" t="e">
        <f>ROUND('Sheet1 (4)'!J1435/100,2)</f>
        <v>#VALUE!</v>
      </c>
      <c r="J1429" s="1">
        <f>ROUND('Sheet1 (4)'!K1435/100,2)</f>
        <v>9675.06</v>
      </c>
      <c r="K1429" s="1">
        <f>ROUND('Sheet1 (4)'!L1435/100,2)</f>
        <v>10712.12</v>
      </c>
      <c r="L1429" s="4">
        <f>ROUND(('Sheet1 (4)'!M1435+'Sheet1 (4)'!R1435)/100,2)</f>
        <v>23734.55</v>
      </c>
      <c r="M1429" s="4">
        <f>ROUND(('Sheet1 (4)'!N1435+'Sheet1 (4)'!S1435)/100,2)</f>
        <v>26509.759999999998</v>
      </c>
      <c r="N1429" s="4">
        <f>ROUND(('Sheet1 (4)'!O1435+'Sheet1 (4)'!T1435)/100,2)</f>
        <v>5112.13</v>
      </c>
      <c r="O1429" s="4">
        <f>ROUND(('Sheet1 (4)'!P1435+'Sheet1 (4)'!U1435)/100,2)</f>
        <v>-85948.39</v>
      </c>
      <c r="P1429" s="4">
        <f>ROUND(('Sheet1 (4)'!Q1435+'Sheet1 (4)'!V1435)/100,2)</f>
        <v>102147.54</v>
      </c>
      <c r="Q1429" s="7">
        <f>ROUND('Sheet1 (4)'!W1435/100,2)</f>
        <v>0.04</v>
      </c>
      <c r="R1429" s="7">
        <f>ROUND('Sheet1 (4)'!X1435/100,2)</f>
        <v>0.04</v>
      </c>
      <c r="S1429" s="7">
        <f>ROUND('Sheet1 (4)'!Y1435/100,2)</f>
        <v>0.03</v>
      </c>
      <c r="T1429" s="7">
        <f>ROUND('Sheet1 (4)'!Z1435/100,2)</f>
        <v>0.03</v>
      </c>
      <c r="U1429" s="7">
        <f>ROUND('Sheet1 (4)'!AA1435/100,2)</f>
        <v>0.04</v>
      </c>
      <c r="V1429" s="1" t="str">
        <f>'Sheet1 (4)'!AB1435&amp;".T"</f>
        <v>6178.T</v>
      </c>
      <c r="W1429">
        <f>ROUND('Sheet1 (4)'!AC1435,2)</f>
        <v>11.97</v>
      </c>
      <c r="X1429">
        <f>ROUND('Sheet1 (4)'!AD1435,2)</f>
        <v>0.46</v>
      </c>
      <c r="Y1429" t="str">
        <f>_xlfn.XLOOKUP('Sheet1 (4)'!AB1435,'Sheet1 (3)'!B:B,'Sheet1 (3)'!D:D,"",0)</f>
        <v>プライム</v>
      </c>
    </row>
    <row r="1430" spans="1:25" x14ac:dyDescent="0.2">
      <c r="A1430">
        <v>1429</v>
      </c>
      <c r="B1430" s="1" t="str">
        <f>_xlfn.XLOOKUP('Sheet1 (4)'!AB1436,'Sheet1 (3)'!B:B,'Sheet1 (3)'!C:C,"",0)</f>
        <v>かんぽ生命保険</v>
      </c>
      <c r="C1430" s="1" t="str">
        <f>_xlfn.XLOOKUP('Sheet1 (4)'!AB1436,'Sheet1 (3)'!B:B,'Sheet1 (3)'!F:F,"",0)</f>
        <v>保険業</v>
      </c>
      <c r="D1430" s="1">
        <f>ROUND('Sheet1 (4)'!E1436/100000000,2)</f>
        <v>3.71</v>
      </c>
      <c r="E1430" s="1">
        <f>ROUND('Sheet1 (4)'!F1436/100,2)</f>
        <v>3401.67</v>
      </c>
      <c r="F1430" s="1">
        <f>ROUND('Sheet1 (4)'!G1436/100,2)</f>
        <v>3290.25</v>
      </c>
      <c r="G1430" s="1">
        <f>ROUND('Sheet1 (4)'!H1436/100,2)</f>
        <v>2930.73</v>
      </c>
      <c r="H1430" s="1">
        <f>ROUND('Sheet1 (4)'!I1436/100,2)</f>
        <v>3705.38</v>
      </c>
      <c r="I1430" s="1">
        <f>ROUND('Sheet1 (4)'!J1436/100,2)</f>
        <v>3279.3</v>
      </c>
      <c r="J1430" s="1">
        <f>ROUND('Sheet1 (4)'!K1436/100,2)</f>
        <v>1958.83</v>
      </c>
      <c r="K1430" s="1">
        <f>ROUND('Sheet1 (4)'!L1436/100,2)</f>
        <v>1993.39</v>
      </c>
      <c r="L1430" s="4">
        <f>ROUND(('Sheet1 (4)'!M1436+'Sheet1 (4)'!R1436)/100,2)</f>
        <v>-2520.2800000000002</v>
      </c>
      <c r="M1430" s="4">
        <f>ROUND(('Sheet1 (4)'!N1436+'Sheet1 (4)'!S1436)/100,2)</f>
        <v>3560.16</v>
      </c>
      <c r="N1430" s="4">
        <f>ROUND(('Sheet1 (4)'!O1436+'Sheet1 (4)'!T1436)/100,2)</f>
        <v>2387.0100000000002</v>
      </c>
      <c r="O1430" s="4">
        <f>ROUND(('Sheet1 (4)'!P1436+'Sheet1 (4)'!U1436)/100,2)</f>
        <v>-3413.72</v>
      </c>
      <c r="P1430" s="4">
        <f>ROUND(('Sheet1 (4)'!Q1436+'Sheet1 (4)'!V1436)/100,2)</f>
        <v>7586.18</v>
      </c>
      <c r="Q1430" s="7">
        <f>ROUND('Sheet1 (4)'!W1436/100,2)</f>
        <v>7.0000000000000007E-2</v>
      </c>
      <c r="R1430" s="7">
        <f>ROUND('Sheet1 (4)'!X1436/100,2)</f>
        <v>0.06</v>
      </c>
      <c r="S1430" s="7">
        <f>ROUND('Sheet1 (4)'!Y1436/100,2)</f>
        <v>0.04</v>
      </c>
      <c r="T1430" s="7">
        <f>ROUND('Sheet1 (4)'!Z1436/100,2)</f>
        <v>0.03</v>
      </c>
      <c r="U1430" s="7">
        <f>ROUND('Sheet1 (4)'!AA1436/100,2)</f>
        <v>0.04</v>
      </c>
      <c r="V1430" s="1" t="str">
        <f>'Sheet1 (4)'!AB1436&amp;".T"</f>
        <v>7181.T</v>
      </c>
      <c r="W1430">
        <f>ROUND('Sheet1 (4)'!AC1436,2)</f>
        <v>11.04</v>
      </c>
      <c r="X1430">
        <f>ROUND('Sheet1 (4)'!AD1436,2)</f>
        <v>0.44</v>
      </c>
      <c r="Y1430" t="str">
        <f>_xlfn.XLOOKUP('Sheet1 (4)'!AB1436,'Sheet1 (3)'!B:B,'Sheet1 (3)'!D:D,"",0)</f>
        <v>プライム</v>
      </c>
    </row>
    <row r="1431" spans="1:25" x14ac:dyDescent="0.2">
      <c r="A1431">
        <v>1430</v>
      </c>
      <c r="B1431" s="1" t="str">
        <f>_xlfn.XLOOKUP('Sheet1 (4)'!AB1437,'Sheet1 (3)'!B:B,'Sheet1 (3)'!C:C,"",0)</f>
        <v>日本パワーファスニング</v>
      </c>
      <c r="C1431" s="1" t="str">
        <f>_xlfn.XLOOKUP('Sheet1 (4)'!AB1437,'Sheet1 (3)'!B:B,'Sheet1 (3)'!F:F,"",0)</f>
        <v>金属製品</v>
      </c>
      <c r="D1431" s="1">
        <f>ROUND('Sheet1 (4)'!E1437/100000000,2)</f>
        <v>0.14000000000000001</v>
      </c>
      <c r="E1431" s="1">
        <f>ROUND('Sheet1 (4)'!F1437/100,2)</f>
        <v>0.78</v>
      </c>
      <c r="F1431" s="1">
        <f>ROUND('Sheet1 (4)'!G1437/100,2)</f>
        <v>0.86</v>
      </c>
      <c r="G1431" s="1">
        <f>ROUND('Sheet1 (4)'!H1437/100,2)</f>
        <v>-1.25</v>
      </c>
      <c r="H1431" s="1">
        <f>ROUND('Sheet1 (4)'!I1437/100,2)</f>
        <v>-0.94</v>
      </c>
      <c r="I1431" s="1">
        <f>ROUND('Sheet1 (4)'!J1437/100,2)</f>
        <v>-0.94</v>
      </c>
      <c r="J1431" s="1" t="e">
        <f>ROUND('Sheet1 (4)'!K1437/100,2)</f>
        <v>#VALUE!</v>
      </c>
      <c r="K1431" s="1" t="e">
        <f>ROUND('Sheet1 (4)'!L1437/100,2)</f>
        <v>#VALUE!</v>
      </c>
      <c r="L1431" s="4">
        <f>ROUND(('Sheet1 (4)'!M1437+'Sheet1 (4)'!R1437)/100,2)</f>
        <v>26.15</v>
      </c>
      <c r="M1431" s="4">
        <f>ROUND(('Sheet1 (4)'!N1437+'Sheet1 (4)'!S1437)/100,2)</f>
        <v>-8.08</v>
      </c>
      <c r="N1431" s="4">
        <f>ROUND(('Sheet1 (4)'!O1437+'Sheet1 (4)'!T1437)/100,2)</f>
        <v>7.42</v>
      </c>
      <c r="O1431" s="4">
        <f>ROUND(('Sheet1 (4)'!P1437+'Sheet1 (4)'!U1437)/100,2)</f>
        <v>11.89</v>
      </c>
      <c r="P1431" s="4">
        <f>ROUND(('Sheet1 (4)'!Q1437+'Sheet1 (4)'!V1437)/100,2)</f>
        <v>11.89</v>
      </c>
      <c r="Q1431" s="7">
        <f>ROUND('Sheet1 (4)'!W1437/100,2)</f>
        <v>0.94</v>
      </c>
      <c r="R1431" s="7">
        <f>ROUND('Sheet1 (4)'!X1437/100,2)</f>
        <v>0.01</v>
      </c>
      <c r="S1431" s="7">
        <f>ROUND('Sheet1 (4)'!Y1437/100,2)</f>
        <v>-0.03</v>
      </c>
      <c r="T1431" s="7">
        <f>ROUND('Sheet1 (4)'!Z1437/100,2)</f>
        <v>0.18</v>
      </c>
      <c r="U1431" s="7">
        <f>ROUND('Sheet1 (4)'!AA1437/100,2)</f>
        <v>0.18</v>
      </c>
      <c r="V1431" s="1" t="str">
        <f>'Sheet1 (4)'!AB1437&amp;".T"</f>
        <v>5950.T</v>
      </c>
      <c r="W1431">
        <f>ROUND('Sheet1 (4)'!AC1437,2)</f>
        <v>26.94</v>
      </c>
      <c r="X1431">
        <f>ROUND('Sheet1 (4)'!AD1437,2)</f>
        <v>1.3</v>
      </c>
      <c r="Y1431" t="str">
        <f>_xlfn.XLOOKUP('Sheet1 (4)'!AB1437,'Sheet1 (3)'!B:B,'Sheet1 (3)'!D:D,"",0)</f>
        <v>スタンダード</v>
      </c>
    </row>
    <row r="1432" spans="1:25" x14ac:dyDescent="0.2">
      <c r="A1432">
        <v>1431</v>
      </c>
      <c r="B1432" s="1" t="str">
        <f>_xlfn.XLOOKUP('Sheet1 (4)'!AB1438,'Sheet1 (3)'!B:B,'Sheet1 (3)'!C:C,"",0)</f>
        <v>日本プロセス</v>
      </c>
      <c r="C1432" s="1" t="str">
        <f>_xlfn.XLOOKUP('Sheet1 (4)'!AB1438,'Sheet1 (3)'!B:B,'Sheet1 (3)'!F:F,"",0)</f>
        <v>情報・通信業</v>
      </c>
      <c r="D1432" s="1">
        <f>ROUND('Sheet1 (4)'!E1438/100000000,2)</f>
        <v>0.1</v>
      </c>
      <c r="E1432" s="1">
        <f>ROUND('Sheet1 (4)'!F1438/100,2)</f>
        <v>7.02</v>
      </c>
      <c r="F1432" s="1">
        <f>ROUND('Sheet1 (4)'!G1438/100,2)</f>
        <v>7.75</v>
      </c>
      <c r="G1432" s="1">
        <f>ROUND('Sheet1 (4)'!H1438/100,2)</f>
        <v>9.08</v>
      </c>
      <c r="H1432" s="1">
        <f>ROUND('Sheet1 (4)'!I1438/100,2)</f>
        <v>9.56</v>
      </c>
      <c r="I1432" s="1">
        <f>ROUND('Sheet1 (4)'!J1438/100,2)</f>
        <v>11.45</v>
      </c>
      <c r="J1432" s="1" t="e">
        <f>ROUND('Sheet1 (4)'!K1438/100,2)</f>
        <v>#VALUE!</v>
      </c>
      <c r="K1432" s="1" t="e">
        <f>ROUND('Sheet1 (4)'!L1438/100,2)</f>
        <v>#VALUE!</v>
      </c>
      <c r="L1432" s="4">
        <f>ROUND(('Sheet1 (4)'!M1438+'Sheet1 (4)'!R1438)/100,2)</f>
        <v>15.36</v>
      </c>
      <c r="M1432" s="4">
        <f>ROUND(('Sheet1 (4)'!N1438+'Sheet1 (4)'!S1438)/100,2)</f>
        <v>8.31</v>
      </c>
      <c r="N1432" s="4">
        <f>ROUND(('Sheet1 (4)'!O1438+'Sheet1 (4)'!T1438)/100,2)</f>
        <v>7.47</v>
      </c>
      <c r="O1432" s="4">
        <f>ROUND(('Sheet1 (4)'!P1438+'Sheet1 (4)'!U1438)/100,2)</f>
        <v>7.59</v>
      </c>
      <c r="P1432" s="4">
        <f>ROUND(('Sheet1 (4)'!Q1438+'Sheet1 (4)'!V1438)/100,2)</f>
        <v>15.28</v>
      </c>
      <c r="Q1432" s="7">
        <f>ROUND('Sheet1 (4)'!W1438/100,2)</f>
        <v>0.06</v>
      </c>
      <c r="R1432" s="7">
        <f>ROUND('Sheet1 (4)'!X1438/100,2)</f>
        <v>0.06</v>
      </c>
      <c r="S1432" s="7">
        <f>ROUND('Sheet1 (4)'!Y1438/100,2)</f>
        <v>7.0000000000000007E-2</v>
      </c>
      <c r="T1432" s="7">
        <f>ROUND('Sheet1 (4)'!Z1438/100,2)</f>
        <v>7.0000000000000007E-2</v>
      </c>
      <c r="U1432" s="7">
        <f>ROUND('Sheet1 (4)'!AA1438/100,2)</f>
        <v>0.14000000000000001</v>
      </c>
      <c r="V1432" s="1" t="str">
        <f>'Sheet1 (4)'!AB1438&amp;".T"</f>
        <v>9651.T</v>
      </c>
      <c r="W1432">
        <f>ROUND('Sheet1 (4)'!AC1438,2)</f>
        <v>11.03</v>
      </c>
      <c r="X1432">
        <f>ROUND('Sheet1 (4)'!AD1438,2)</f>
        <v>1.52</v>
      </c>
      <c r="Y1432" t="str">
        <f>_xlfn.XLOOKUP('Sheet1 (4)'!AB1438,'Sheet1 (3)'!B:B,'Sheet1 (3)'!D:D,"",0)</f>
        <v>スタンダード</v>
      </c>
    </row>
    <row r="1433" spans="1:25" x14ac:dyDescent="0.2">
      <c r="A1433">
        <v>1432</v>
      </c>
      <c r="B1433" s="1" t="str">
        <f>_xlfn.XLOOKUP('Sheet1 (4)'!AB1439,'Sheet1 (3)'!B:B,'Sheet1 (3)'!C:C,"",0)</f>
        <v>ＪＰＭＣ</v>
      </c>
      <c r="C1433" s="1" t="str">
        <f>_xlfn.XLOOKUP('Sheet1 (4)'!AB1439,'Sheet1 (3)'!B:B,'Sheet1 (3)'!F:F,"",0)</f>
        <v>不動産業</v>
      </c>
      <c r="D1433" s="1">
        <f>ROUND('Sheet1 (4)'!E1439/100000000,2)</f>
        <v>0.17</v>
      </c>
      <c r="E1433" s="1">
        <f>ROUND('Sheet1 (4)'!F1439/100,2)</f>
        <v>23.01</v>
      </c>
      <c r="F1433" s="1">
        <f>ROUND('Sheet1 (4)'!G1439/100,2)</f>
        <v>23.87</v>
      </c>
      <c r="G1433" s="1">
        <f>ROUND('Sheet1 (4)'!H1439/100,2)</f>
        <v>25.76</v>
      </c>
      <c r="H1433" s="1">
        <f>ROUND('Sheet1 (4)'!I1439/100,2)</f>
        <v>27.22</v>
      </c>
      <c r="I1433" s="1">
        <f>ROUND('Sheet1 (4)'!J1439/100,2)</f>
        <v>27.22</v>
      </c>
      <c r="J1433" s="1">
        <f>ROUND('Sheet1 (4)'!K1439/100,2)</f>
        <v>26</v>
      </c>
      <c r="K1433" s="1">
        <f>ROUND('Sheet1 (4)'!L1439/100,2)</f>
        <v>29</v>
      </c>
      <c r="L1433" s="4">
        <f>ROUND(('Sheet1 (4)'!M1439+'Sheet1 (4)'!R1439)/100,2)</f>
        <v>4.16</v>
      </c>
      <c r="M1433" s="4">
        <f>ROUND(('Sheet1 (4)'!N1439+'Sheet1 (4)'!S1439)/100,2)</f>
        <v>18.98</v>
      </c>
      <c r="N1433" s="4">
        <f>ROUND(('Sheet1 (4)'!O1439+'Sheet1 (4)'!T1439)/100,2)</f>
        <v>10.72</v>
      </c>
      <c r="O1433" s="4">
        <f>ROUND(('Sheet1 (4)'!P1439+'Sheet1 (4)'!U1439)/100,2)</f>
        <v>25.22</v>
      </c>
      <c r="P1433" s="4">
        <f>ROUND(('Sheet1 (4)'!Q1439+'Sheet1 (4)'!V1439)/100,2)</f>
        <v>25.22</v>
      </c>
      <c r="Q1433" s="7">
        <f>ROUND('Sheet1 (4)'!W1439/100,2)</f>
        <v>0.18</v>
      </c>
      <c r="R1433" s="7">
        <f>ROUND('Sheet1 (4)'!X1439/100,2)</f>
        <v>0.22</v>
      </c>
      <c r="S1433" s="7">
        <f>ROUND('Sheet1 (4)'!Y1439/100,2)</f>
        <v>0.22</v>
      </c>
      <c r="T1433" s="7">
        <f>ROUND('Sheet1 (4)'!Z1439/100,2)</f>
        <v>0.2</v>
      </c>
      <c r="U1433" s="7">
        <f>ROUND('Sheet1 (4)'!AA1439/100,2)</f>
        <v>0.2</v>
      </c>
      <c r="V1433" s="1" t="str">
        <f>'Sheet1 (4)'!AB1439&amp;".T"</f>
        <v>3276.T</v>
      </c>
      <c r="W1433">
        <f>ROUND('Sheet1 (4)'!AC1439,2)</f>
        <v>10.95</v>
      </c>
      <c r="X1433">
        <f>ROUND('Sheet1 (4)'!AD1439,2)</f>
        <v>2.36</v>
      </c>
      <c r="Y1433" t="str">
        <f>_xlfn.XLOOKUP('Sheet1 (4)'!AB1439,'Sheet1 (3)'!B:B,'Sheet1 (3)'!D:D,"",0)</f>
        <v>プライム</v>
      </c>
    </row>
    <row r="1434" spans="1:25" x14ac:dyDescent="0.2">
      <c r="A1434">
        <v>1433</v>
      </c>
      <c r="B1434" s="1" t="str">
        <f>_xlfn.XLOOKUP('Sheet1 (4)'!AB1440,'Sheet1 (3)'!B:B,'Sheet1 (3)'!C:C,"",0)</f>
        <v>日本情報クリエイト</v>
      </c>
      <c r="C1434" s="1" t="str">
        <f>_xlfn.XLOOKUP('Sheet1 (4)'!AB1440,'Sheet1 (3)'!B:B,'Sheet1 (3)'!F:F,"",0)</f>
        <v>情報・通信業</v>
      </c>
      <c r="D1434" s="1">
        <f>ROUND('Sheet1 (4)'!E1440/100000000,2)</f>
        <v>0.14000000000000001</v>
      </c>
      <c r="E1434" s="1">
        <f>ROUND('Sheet1 (4)'!F1440/100,2)</f>
        <v>5.86</v>
      </c>
      <c r="F1434" s="1">
        <f>ROUND('Sheet1 (4)'!G1440/100,2)</f>
        <v>5.01</v>
      </c>
      <c r="G1434" s="1">
        <f>ROUND('Sheet1 (4)'!H1440/100,2)</f>
        <v>3.3</v>
      </c>
      <c r="H1434" s="1">
        <f>ROUND('Sheet1 (4)'!I1440/100,2)</f>
        <v>7.09</v>
      </c>
      <c r="I1434" s="1">
        <f>ROUND('Sheet1 (4)'!J1440/100,2)</f>
        <v>10.02</v>
      </c>
      <c r="J1434" s="1">
        <f>ROUND('Sheet1 (4)'!K1440/100,2)</f>
        <v>12.5</v>
      </c>
      <c r="K1434" s="1">
        <f>ROUND('Sheet1 (4)'!L1440/100,2)</f>
        <v>14.5</v>
      </c>
      <c r="L1434" s="4">
        <f>ROUND(('Sheet1 (4)'!M1440+'Sheet1 (4)'!R1440)/100,2)</f>
        <v>3.18</v>
      </c>
      <c r="M1434" s="4">
        <f>ROUND(('Sheet1 (4)'!N1440+'Sheet1 (4)'!S1440)/100,2)</f>
        <v>-11.62</v>
      </c>
      <c r="N1434" s="4">
        <f>ROUND(('Sheet1 (4)'!O1440+'Sheet1 (4)'!T1440)/100,2)</f>
        <v>1.67</v>
      </c>
      <c r="O1434" s="4">
        <f>ROUND(('Sheet1 (4)'!P1440+'Sheet1 (4)'!U1440)/100,2)</f>
        <v>1</v>
      </c>
      <c r="P1434" s="4">
        <f>ROUND(('Sheet1 (4)'!Q1440+'Sheet1 (4)'!V1440)/100,2)</f>
        <v>-1.48</v>
      </c>
      <c r="Q1434" s="7">
        <f>ROUND('Sheet1 (4)'!W1440/100,2)</f>
        <v>0.19</v>
      </c>
      <c r="R1434" s="7">
        <f>ROUND('Sheet1 (4)'!X1440/100,2)</f>
        <v>0.09</v>
      </c>
      <c r="S1434" s="7">
        <f>ROUND('Sheet1 (4)'!Y1440/100,2)</f>
        <v>0.06</v>
      </c>
      <c r="T1434" s="7">
        <f>ROUND('Sheet1 (4)'!Z1440/100,2)</f>
        <v>0.13</v>
      </c>
      <c r="U1434" s="7">
        <f>ROUND('Sheet1 (4)'!AA1440/100,2)</f>
        <v>0.17</v>
      </c>
      <c r="V1434" s="1" t="str">
        <f>'Sheet1 (4)'!AB1440&amp;".T"</f>
        <v>4054.T</v>
      </c>
      <c r="W1434">
        <f>ROUND('Sheet1 (4)'!AC1440,2)</f>
        <v>15.12</v>
      </c>
      <c r="X1434">
        <f>ROUND('Sheet1 (4)'!AD1440,2)</f>
        <v>2.41</v>
      </c>
      <c r="Y1434" t="str">
        <f>_xlfn.XLOOKUP('Sheet1 (4)'!AB1440,'Sheet1 (3)'!B:B,'Sheet1 (3)'!D:D,"",0)</f>
        <v>グロース</v>
      </c>
    </row>
    <row r="1435" spans="1:25" x14ac:dyDescent="0.2">
      <c r="A1435">
        <v>1434</v>
      </c>
      <c r="B1435" s="1" t="str">
        <f>_xlfn.XLOOKUP('Sheet1 (4)'!AB1441,'Sheet1 (3)'!B:B,'Sheet1 (3)'!C:C,"",0)</f>
        <v>日本紙パルプ商事</v>
      </c>
      <c r="C1435" s="1" t="str">
        <f>_xlfn.XLOOKUP('Sheet1 (4)'!AB1441,'Sheet1 (3)'!B:B,'Sheet1 (3)'!F:F,"",0)</f>
        <v>卸売業</v>
      </c>
      <c r="D1435" s="1">
        <f>ROUND('Sheet1 (4)'!E1441/100000000,2)</f>
        <v>1.23</v>
      </c>
      <c r="E1435" s="1">
        <f>ROUND('Sheet1 (4)'!F1441/100,2)</f>
        <v>88.96</v>
      </c>
      <c r="F1435" s="1">
        <f>ROUND('Sheet1 (4)'!G1441/100,2)</f>
        <v>140.63999999999999</v>
      </c>
      <c r="G1435" s="1">
        <f>ROUND('Sheet1 (4)'!H1441/100,2)</f>
        <v>202.64</v>
      </c>
      <c r="H1435" s="1">
        <f>ROUND('Sheet1 (4)'!I1441/100,2)</f>
        <v>174.03</v>
      </c>
      <c r="I1435" s="1">
        <f>ROUND('Sheet1 (4)'!J1441/100,2)</f>
        <v>150.72</v>
      </c>
      <c r="J1435" s="1" t="e">
        <f>ROUND('Sheet1 (4)'!K1441/100,2)</f>
        <v>#VALUE!</v>
      </c>
      <c r="K1435" s="1" t="e">
        <f>ROUND('Sheet1 (4)'!L1441/100,2)</f>
        <v>#VALUE!</v>
      </c>
      <c r="L1435" s="4">
        <f>ROUND(('Sheet1 (4)'!M1441+'Sheet1 (4)'!R1441)/100,2)</f>
        <v>239.42</v>
      </c>
      <c r="M1435" s="4">
        <f>ROUND(('Sheet1 (4)'!N1441+'Sheet1 (4)'!S1441)/100,2)</f>
        <v>99.29</v>
      </c>
      <c r="N1435" s="4">
        <f>ROUND(('Sheet1 (4)'!O1441+'Sheet1 (4)'!T1441)/100,2)</f>
        <v>239.77</v>
      </c>
      <c r="O1435" s="4">
        <f>ROUND(('Sheet1 (4)'!P1441+'Sheet1 (4)'!U1441)/100,2)</f>
        <v>179.74</v>
      </c>
      <c r="P1435" s="4">
        <f>ROUND(('Sheet1 (4)'!Q1441+'Sheet1 (4)'!V1441)/100,2)</f>
        <v>97.93</v>
      </c>
      <c r="Q1435" s="7">
        <f>ROUND('Sheet1 (4)'!W1441/100,2)</f>
        <v>0.06</v>
      </c>
      <c r="R1435" s="7">
        <f>ROUND('Sheet1 (4)'!X1441/100,2)</f>
        <v>0.13</v>
      </c>
      <c r="S1435" s="7">
        <f>ROUND('Sheet1 (4)'!Y1441/100,2)</f>
        <v>0.23</v>
      </c>
      <c r="T1435" s="7">
        <f>ROUND('Sheet1 (4)'!Z1441/100,2)</f>
        <v>0.09</v>
      </c>
      <c r="U1435" s="7">
        <f>ROUND('Sheet1 (4)'!AA1441/100,2)</f>
        <v>0.06</v>
      </c>
      <c r="V1435" s="1" t="str">
        <f>'Sheet1 (4)'!AB1441&amp;".T"</f>
        <v>8032.T</v>
      </c>
      <c r="W1435">
        <f>ROUND('Sheet1 (4)'!AC1441,2)</f>
        <v>32.04</v>
      </c>
      <c r="X1435">
        <f>ROUND('Sheet1 (4)'!AD1441,2)</f>
        <v>0.66</v>
      </c>
      <c r="Y1435" t="str">
        <f>_xlfn.XLOOKUP('Sheet1 (4)'!AB1441,'Sheet1 (3)'!B:B,'Sheet1 (3)'!D:D,"",0)</f>
        <v>プライム</v>
      </c>
    </row>
    <row r="1436" spans="1:25" x14ac:dyDescent="0.2">
      <c r="A1436">
        <v>1435</v>
      </c>
      <c r="B1436" s="1" t="str">
        <f>_xlfn.XLOOKUP('Sheet1 (4)'!AB1442,'Sheet1 (3)'!B:B,'Sheet1 (3)'!C:C,"",0)</f>
        <v>日本高純度化学</v>
      </c>
      <c r="C1436" s="1" t="str">
        <f>_xlfn.XLOOKUP('Sheet1 (4)'!AB1442,'Sheet1 (3)'!B:B,'Sheet1 (3)'!F:F,"",0)</f>
        <v>化学</v>
      </c>
      <c r="D1436" s="1">
        <f>ROUND('Sheet1 (4)'!E1442/100000000,2)</f>
        <v>0.06</v>
      </c>
      <c r="E1436" s="1">
        <f>ROUND('Sheet1 (4)'!F1442/100,2)</f>
        <v>9.56</v>
      </c>
      <c r="F1436" s="1">
        <f>ROUND('Sheet1 (4)'!G1442/100,2)</f>
        <v>12.02</v>
      </c>
      <c r="G1436" s="1">
        <f>ROUND('Sheet1 (4)'!H1442/100,2)</f>
        <v>5.67</v>
      </c>
      <c r="H1436" s="1">
        <f>ROUND('Sheet1 (4)'!I1442/100,2)</f>
        <v>3.54</v>
      </c>
      <c r="I1436" s="1">
        <f>ROUND('Sheet1 (4)'!J1442/100,2)</f>
        <v>5.03</v>
      </c>
      <c r="J1436" s="1">
        <f>ROUND('Sheet1 (4)'!K1442/100,2)</f>
        <v>6</v>
      </c>
      <c r="K1436" s="1">
        <f>ROUND('Sheet1 (4)'!L1442/100,2)</f>
        <v>9</v>
      </c>
      <c r="L1436" s="4">
        <f>ROUND(('Sheet1 (4)'!M1442+'Sheet1 (4)'!R1442)/100,2)</f>
        <v>3.23</v>
      </c>
      <c r="M1436" s="4">
        <f>ROUND(('Sheet1 (4)'!N1442+'Sheet1 (4)'!S1442)/100,2)</f>
        <v>0.87</v>
      </c>
      <c r="N1436" s="4">
        <f>ROUND(('Sheet1 (4)'!O1442+'Sheet1 (4)'!T1442)/100,2)</f>
        <v>25.58</v>
      </c>
      <c r="O1436" s="4">
        <f>ROUND(('Sheet1 (4)'!P1442+'Sheet1 (4)'!U1442)/100,2)</f>
        <v>8.5</v>
      </c>
      <c r="P1436" s="4">
        <f>ROUND(('Sheet1 (4)'!Q1442+'Sheet1 (4)'!V1442)/100,2)</f>
        <v>21.01</v>
      </c>
      <c r="Q1436" s="7">
        <f>ROUND('Sheet1 (4)'!W1442/100,2)</f>
        <v>7.0000000000000007E-2</v>
      </c>
      <c r="R1436" s="7">
        <f>ROUND('Sheet1 (4)'!X1442/100,2)</f>
        <v>7.0000000000000007E-2</v>
      </c>
      <c r="S1436" s="7">
        <f>ROUND('Sheet1 (4)'!Y1442/100,2)</f>
        <v>0.04</v>
      </c>
      <c r="T1436" s="7">
        <f>ROUND('Sheet1 (4)'!Z1442/100,2)</f>
        <v>0.04</v>
      </c>
      <c r="U1436" s="7">
        <f>ROUND('Sheet1 (4)'!AA1442/100,2)</f>
        <v>0.11</v>
      </c>
      <c r="V1436" s="1" t="str">
        <f>'Sheet1 (4)'!AB1442&amp;".T"</f>
        <v>4973.T</v>
      </c>
      <c r="W1436">
        <f>ROUND('Sheet1 (4)'!AC1442,2)</f>
        <v>13.23</v>
      </c>
      <c r="X1436">
        <f>ROUND('Sheet1 (4)'!AD1442,2)</f>
        <v>1.17</v>
      </c>
      <c r="Y1436" t="str">
        <f>_xlfn.XLOOKUP('Sheet1 (4)'!AB1442,'Sheet1 (3)'!B:B,'Sheet1 (3)'!D:D,"",0)</f>
        <v>プライム</v>
      </c>
    </row>
    <row r="1437" spans="1:25" x14ac:dyDescent="0.2">
      <c r="A1437">
        <v>1436</v>
      </c>
      <c r="B1437" s="1" t="str">
        <f>_xlfn.XLOOKUP('Sheet1 (4)'!AB1443,'Sheet1 (3)'!B:B,'Sheet1 (3)'!C:C,"",0)</f>
        <v>アール・エス・シー</v>
      </c>
      <c r="C1437" s="1" t="str">
        <f>_xlfn.XLOOKUP('Sheet1 (4)'!AB1443,'Sheet1 (3)'!B:B,'Sheet1 (3)'!F:F,"",0)</f>
        <v>サービス業</v>
      </c>
      <c r="D1437" s="1">
        <f>ROUND('Sheet1 (4)'!E1443/100000000,2)</f>
        <v>0.03</v>
      </c>
      <c r="E1437" s="1">
        <f>ROUND('Sheet1 (4)'!F1443/100,2)</f>
        <v>2.02</v>
      </c>
      <c r="F1437" s="1">
        <f>ROUND('Sheet1 (4)'!G1443/100,2)</f>
        <v>2.17</v>
      </c>
      <c r="G1437" s="1">
        <f>ROUND('Sheet1 (4)'!H1443/100,2)</f>
        <v>1.91</v>
      </c>
      <c r="H1437" s="1">
        <f>ROUND('Sheet1 (4)'!I1443/100,2)</f>
        <v>2.84</v>
      </c>
      <c r="I1437" s="1">
        <f>ROUND('Sheet1 (4)'!J1443/100,2)</f>
        <v>3.01</v>
      </c>
      <c r="J1437" s="1" t="e">
        <f>ROUND('Sheet1 (4)'!K1443/100,2)</f>
        <v>#VALUE!</v>
      </c>
      <c r="K1437" s="1" t="e">
        <f>ROUND('Sheet1 (4)'!L1443/100,2)</f>
        <v>#VALUE!</v>
      </c>
      <c r="L1437" s="4">
        <f>ROUND(('Sheet1 (4)'!M1443+'Sheet1 (4)'!R1443)/100,2)</f>
        <v>1.59</v>
      </c>
      <c r="M1437" s="4">
        <f>ROUND(('Sheet1 (4)'!N1443+'Sheet1 (4)'!S1443)/100,2)</f>
        <v>-0.56000000000000005</v>
      </c>
      <c r="N1437" s="4">
        <f>ROUND(('Sheet1 (4)'!O1443+'Sheet1 (4)'!T1443)/100,2)</f>
        <v>1.36</v>
      </c>
      <c r="O1437" s="4">
        <f>ROUND(('Sheet1 (4)'!P1443+'Sheet1 (4)'!U1443)/100,2)</f>
        <v>3.67</v>
      </c>
      <c r="P1437" s="4">
        <f>ROUND(('Sheet1 (4)'!Q1443+'Sheet1 (4)'!V1443)/100,2)</f>
        <v>0.44</v>
      </c>
      <c r="Q1437" s="7">
        <f>ROUND('Sheet1 (4)'!W1443/100,2)</f>
        <v>0.09</v>
      </c>
      <c r="R1437" s="7">
        <f>ROUND('Sheet1 (4)'!X1443/100,2)</f>
        <v>0.1</v>
      </c>
      <c r="S1437" s="7">
        <f>ROUND('Sheet1 (4)'!Y1443/100,2)</f>
        <v>7.0000000000000007E-2</v>
      </c>
      <c r="T1437" s="7">
        <f>ROUND('Sheet1 (4)'!Z1443/100,2)</f>
        <v>0.12</v>
      </c>
      <c r="U1437" s="7">
        <f>ROUND('Sheet1 (4)'!AA1443/100,2)</f>
        <v>0.09</v>
      </c>
      <c r="V1437" s="1" t="str">
        <f>'Sheet1 (4)'!AB1443&amp;".T"</f>
        <v>4664.T</v>
      </c>
      <c r="W1437">
        <f>ROUND('Sheet1 (4)'!AC1443,2)</f>
        <v>9.9600000000000009</v>
      </c>
      <c r="X1437">
        <f>ROUND('Sheet1 (4)'!AD1443,2)</f>
        <v>0.82</v>
      </c>
      <c r="Y1437" t="str">
        <f>_xlfn.XLOOKUP('Sheet1 (4)'!AB1443,'Sheet1 (3)'!B:B,'Sheet1 (3)'!D:D,"",0)</f>
        <v>スタンダード</v>
      </c>
    </row>
    <row r="1438" spans="1:25" x14ac:dyDescent="0.2">
      <c r="A1438">
        <v>1437</v>
      </c>
      <c r="B1438" s="1" t="str">
        <f>_xlfn.XLOOKUP('Sheet1 (4)'!AB1444,'Sheet1 (3)'!B:B,'Sheet1 (3)'!C:C,"",0)</f>
        <v>日本抵抗器製作所</v>
      </c>
      <c r="C1438" s="1" t="str">
        <f>_xlfn.XLOOKUP('Sheet1 (4)'!AB1444,'Sheet1 (3)'!B:B,'Sheet1 (3)'!F:F,"",0)</f>
        <v>電気機器</v>
      </c>
      <c r="D1438" s="1">
        <f>ROUND('Sheet1 (4)'!E1444/100000000,2)</f>
        <v>0.01</v>
      </c>
      <c r="E1438" s="1">
        <f>ROUND('Sheet1 (4)'!F1444/100,2)</f>
        <v>0.98</v>
      </c>
      <c r="F1438" s="1">
        <f>ROUND('Sheet1 (4)'!G1444/100,2)</f>
        <v>2.72</v>
      </c>
      <c r="G1438" s="1">
        <f>ROUND('Sheet1 (4)'!H1444/100,2)</f>
        <v>0.84</v>
      </c>
      <c r="H1438" s="1">
        <f>ROUND('Sheet1 (4)'!I1444/100,2)</f>
        <v>-1.49</v>
      </c>
      <c r="I1438" s="1">
        <f>ROUND('Sheet1 (4)'!J1444/100,2)</f>
        <v>-1.49</v>
      </c>
      <c r="J1438" s="1" t="e">
        <f>ROUND('Sheet1 (4)'!K1444/100,2)</f>
        <v>#VALUE!</v>
      </c>
      <c r="K1438" s="1" t="e">
        <f>ROUND('Sheet1 (4)'!L1444/100,2)</f>
        <v>#VALUE!</v>
      </c>
      <c r="L1438" s="4">
        <f>ROUND(('Sheet1 (4)'!M1444+'Sheet1 (4)'!R1444)/100,2)</f>
        <v>-3.63</v>
      </c>
      <c r="M1438" s="4">
        <f>ROUND(('Sheet1 (4)'!N1444+'Sheet1 (4)'!S1444)/100,2)</f>
        <v>-2.4700000000000002</v>
      </c>
      <c r="N1438" s="4">
        <f>ROUND(('Sheet1 (4)'!O1444+'Sheet1 (4)'!T1444)/100,2)</f>
        <v>-3.9</v>
      </c>
      <c r="O1438" s="4">
        <f>ROUND(('Sheet1 (4)'!P1444+'Sheet1 (4)'!U1444)/100,2)</f>
        <v>-1.23</v>
      </c>
      <c r="P1438" s="4">
        <f>ROUND(('Sheet1 (4)'!Q1444+'Sheet1 (4)'!V1444)/100,2)</f>
        <v>-1.23</v>
      </c>
      <c r="Q1438" s="7">
        <f>ROUND('Sheet1 (4)'!W1444/100,2)</f>
        <v>0.03</v>
      </c>
      <c r="R1438" s="7">
        <f>ROUND('Sheet1 (4)'!X1444/100,2)</f>
        <v>0.05</v>
      </c>
      <c r="S1438" s="7">
        <f>ROUND('Sheet1 (4)'!Y1444/100,2)</f>
        <v>0.03</v>
      </c>
      <c r="T1438" s="7">
        <f>ROUND('Sheet1 (4)'!Z1444/100,2)</f>
        <v>-0.12</v>
      </c>
      <c r="U1438" s="7">
        <f>ROUND('Sheet1 (4)'!AA1444/100,2)</f>
        <v>-0.12</v>
      </c>
      <c r="V1438" s="1" t="str">
        <f>'Sheet1 (4)'!AB1444&amp;".T"</f>
        <v>6977.T</v>
      </c>
      <c r="W1438" t="e">
        <f>ROUND('Sheet1 (4)'!AC1444,2)</f>
        <v>#VALUE!</v>
      </c>
      <c r="X1438">
        <f>ROUND('Sheet1 (4)'!AD1444,2)</f>
        <v>0.97</v>
      </c>
      <c r="Y1438" t="str">
        <f>_xlfn.XLOOKUP('Sheet1 (4)'!AB1444,'Sheet1 (3)'!B:B,'Sheet1 (3)'!D:D,"",0)</f>
        <v>スタンダード</v>
      </c>
    </row>
    <row r="1439" spans="1:25" x14ac:dyDescent="0.2">
      <c r="A1439">
        <v>1438</v>
      </c>
      <c r="B1439" s="1" t="str">
        <f>_xlfn.XLOOKUP('Sheet1 (4)'!AB1445,'Sheet1 (3)'!B:B,'Sheet1 (3)'!C:C,"",0)</f>
        <v>日本証券金融</v>
      </c>
      <c r="C1439" s="1" t="str">
        <f>_xlfn.XLOOKUP('Sheet1 (4)'!AB1445,'Sheet1 (3)'!B:B,'Sheet1 (3)'!F:F,"",0)</f>
        <v>その他金融業</v>
      </c>
      <c r="D1439" s="1">
        <f>ROUND('Sheet1 (4)'!E1445/100000000,2)</f>
        <v>0.82</v>
      </c>
      <c r="E1439" s="1">
        <f>ROUND('Sheet1 (4)'!F1445/100,2)</f>
        <v>47.77</v>
      </c>
      <c r="F1439" s="1">
        <f>ROUND('Sheet1 (4)'!G1445/100,2)</f>
        <v>62.37</v>
      </c>
      <c r="G1439" s="1">
        <f>ROUND('Sheet1 (4)'!H1445/100,2)</f>
        <v>63.55</v>
      </c>
      <c r="H1439" s="1">
        <f>ROUND('Sheet1 (4)'!I1445/100,2)</f>
        <v>99.3</v>
      </c>
      <c r="I1439" s="1">
        <f>ROUND('Sheet1 (4)'!J1445/100,2)</f>
        <v>113.3</v>
      </c>
      <c r="J1439" s="1" t="e">
        <f>ROUND('Sheet1 (4)'!K1445/100,2)</f>
        <v>#VALUE!</v>
      </c>
      <c r="K1439" s="1" t="e">
        <f>ROUND('Sheet1 (4)'!L1445/100,2)</f>
        <v>#VALUE!</v>
      </c>
      <c r="L1439" s="4">
        <f>ROUND(('Sheet1 (4)'!M1445+'Sheet1 (4)'!R1445)/100,2)</f>
        <v>1666.89</v>
      </c>
      <c r="M1439" s="4">
        <f>ROUND(('Sheet1 (4)'!N1445+'Sheet1 (4)'!S1445)/100,2)</f>
        <v>-1173.97</v>
      </c>
      <c r="N1439" s="4">
        <f>ROUND(('Sheet1 (4)'!O1445+'Sheet1 (4)'!T1445)/100,2)</f>
        <v>3069.93</v>
      </c>
      <c r="O1439" s="4">
        <f>ROUND(('Sheet1 (4)'!P1445+'Sheet1 (4)'!U1445)/100,2)</f>
        <v>3879.86</v>
      </c>
      <c r="P1439" s="4">
        <f>ROUND(('Sheet1 (4)'!Q1445+'Sheet1 (4)'!V1445)/100,2)</f>
        <v>-5333.36</v>
      </c>
      <c r="Q1439" s="7">
        <f>ROUND('Sheet1 (4)'!W1445/100,2)</f>
        <v>0.03</v>
      </c>
      <c r="R1439" s="7">
        <f>ROUND('Sheet1 (4)'!X1445/100,2)</f>
        <v>0.04</v>
      </c>
      <c r="S1439" s="7">
        <f>ROUND('Sheet1 (4)'!Y1445/100,2)</f>
        <v>0.04</v>
      </c>
      <c r="T1439" s="7">
        <f>ROUND('Sheet1 (4)'!Z1445/100,2)</f>
        <v>0.06</v>
      </c>
      <c r="U1439" s="7">
        <f>ROUND('Sheet1 (4)'!AA1445/100,2)</f>
        <v>7.0000000000000007E-2</v>
      </c>
      <c r="V1439" s="1" t="str">
        <f>'Sheet1 (4)'!AB1445&amp;".T"</f>
        <v>8511.T</v>
      </c>
      <c r="W1439">
        <f>ROUND('Sheet1 (4)'!AC1445,2)</f>
        <v>15.73</v>
      </c>
      <c r="X1439">
        <f>ROUND('Sheet1 (4)'!AD1445,2)</f>
        <v>1.1100000000000001</v>
      </c>
      <c r="Y1439" t="str">
        <f>_xlfn.XLOOKUP('Sheet1 (4)'!AB1445,'Sheet1 (3)'!B:B,'Sheet1 (3)'!D:D,"",0)</f>
        <v>プライム</v>
      </c>
    </row>
    <row r="1440" spans="1:25" x14ac:dyDescent="0.2">
      <c r="A1440">
        <v>1439</v>
      </c>
      <c r="B1440" s="1" t="str">
        <f>_xlfn.XLOOKUP('Sheet1 (4)'!AB1446,'Sheet1 (3)'!B:B,'Sheet1 (3)'!C:C,"",0)</f>
        <v>日本システム技術</v>
      </c>
      <c r="C1440" s="1" t="str">
        <f>_xlfn.XLOOKUP('Sheet1 (4)'!AB1446,'Sheet1 (3)'!B:B,'Sheet1 (3)'!F:F,"",0)</f>
        <v>情報・通信業</v>
      </c>
      <c r="D1440" s="1">
        <f>ROUND('Sheet1 (4)'!E1446/100000000,2)</f>
        <v>0.25</v>
      </c>
      <c r="E1440" s="1">
        <f>ROUND('Sheet1 (4)'!F1446/100,2)</f>
        <v>12.17</v>
      </c>
      <c r="F1440" s="1">
        <f>ROUND('Sheet1 (4)'!G1446/100,2)</f>
        <v>20</v>
      </c>
      <c r="G1440" s="1">
        <f>ROUND('Sheet1 (4)'!H1446/100,2)</f>
        <v>23.84</v>
      </c>
      <c r="H1440" s="1">
        <f>ROUND('Sheet1 (4)'!I1446/100,2)</f>
        <v>27.56</v>
      </c>
      <c r="I1440" s="1">
        <f>ROUND('Sheet1 (4)'!J1446/100,2)</f>
        <v>31.88</v>
      </c>
      <c r="J1440" s="1" t="e">
        <f>ROUND('Sheet1 (4)'!K1446/100,2)</f>
        <v>#VALUE!</v>
      </c>
      <c r="K1440" s="1" t="e">
        <f>ROUND('Sheet1 (4)'!L1446/100,2)</f>
        <v>#VALUE!</v>
      </c>
      <c r="L1440" s="4">
        <f>ROUND(('Sheet1 (4)'!M1446+'Sheet1 (4)'!R1446)/100,2)</f>
        <v>22.18</v>
      </c>
      <c r="M1440" s="4">
        <f>ROUND(('Sheet1 (4)'!N1446+'Sheet1 (4)'!S1446)/100,2)</f>
        <v>10.82</v>
      </c>
      <c r="N1440" s="4">
        <f>ROUND(('Sheet1 (4)'!O1446+'Sheet1 (4)'!T1446)/100,2)</f>
        <v>5.32</v>
      </c>
      <c r="O1440" s="4">
        <f>ROUND(('Sheet1 (4)'!P1446+'Sheet1 (4)'!U1446)/100,2)</f>
        <v>11.27</v>
      </c>
      <c r="P1440" s="4">
        <f>ROUND(('Sheet1 (4)'!Q1446+'Sheet1 (4)'!V1446)/100,2)</f>
        <v>-2.19</v>
      </c>
      <c r="Q1440" s="7">
        <f>ROUND('Sheet1 (4)'!W1446/100,2)</f>
        <v>0.09</v>
      </c>
      <c r="R1440" s="7">
        <f>ROUND('Sheet1 (4)'!X1446/100,2)</f>
        <v>0.17</v>
      </c>
      <c r="S1440" s="7">
        <f>ROUND('Sheet1 (4)'!Y1446/100,2)</f>
        <v>0.18</v>
      </c>
      <c r="T1440" s="7">
        <f>ROUND('Sheet1 (4)'!Z1446/100,2)</f>
        <v>0.18</v>
      </c>
      <c r="U1440" s="7">
        <f>ROUND('Sheet1 (4)'!AA1446/100,2)</f>
        <v>0.18</v>
      </c>
      <c r="V1440" s="1" t="str">
        <f>'Sheet1 (4)'!AB1446&amp;".T"</f>
        <v>4323.T</v>
      </c>
      <c r="W1440">
        <f>ROUND('Sheet1 (4)'!AC1446,2)</f>
        <v>20.54</v>
      </c>
      <c r="X1440">
        <f>ROUND('Sheet1 (4)'!AD1446,2)</f>
        <v>3.71</v>
      </c>
      <c r="Y1440" t="str">
        <f>_xlfn.XLOOKUP('Sheet1 (4)'!AB1446,'Sheet1 (3)'!B:B,'Sheet1 (3)'!D:D,"",0)</f>
        <v>プライム</v>
      </c>
    </row>
    <row r="1441" spans="1:25" x14ac:dyDescent="0.2">
      <c r="A1441">
        <v>1440</v>
      </c>
      <c r="B1441" s="1" t="str">
        <f>_xlfn.XLOOKUP('Sheet1 (4)'!AB1447,'Sheet1 (3)'!B:B,'Sheet1 (3)'!C:C,"",0)</f>
        <v>ジャパン・ティッシュエンジニアリング</v>
      </c>
      <c r="C1441" s="1" t="str">
        <f>_xlfn.XLOOKUP('Sheet1 (4)'!AB1447,'Sheet1 (3)'!B:B,'Sheet1 (3)'!F:F,"",0)</f>
        <v>精密機器</v>
      </c>
      <c r="D1441" s="1">
        <f>ROUND('Sheet1 (4)'!E1447/100000000,2)</f>
        <v>0.41</v>
      </c>
      <c r="E1441" s="1">
        <f>ROUND('Sheet1 (4)'!F1447/100,2)</f>
        <v>-4.67</v>
      </c>
      <c r="F1441" s="1">
        <f>ROUND('Sheet1 (4)'!G1447/100,2)</f>
        <v>-4.9800000000000004</v>
      </c>
      <c r="G1441" s="1">
        <f>ROUND('Sheet1 (4)'!H1447/100,2)</f>
        <v>-7.28</v>
      </c>
      <c r="H1441" s="1">
        <f>ROUND('Sheet1 (4)'!I1447/100,2)</f>
        <v>1.45</v>
      </c>
      <c r="I1441" s="1">
        <f>ROUND('Sheet1 (4)'!J1447/100,2)</f>
        <v>-2.38</v>
      </c>
      <c r="J1441" s="1">
        <f>ROUND('Sheet1 (4)'!K1447/100,2)</f>
        <v>6.19</v>
      </c>
      <c r="K1441" s="1">
        <f>ROUND('Sheet1 (4)'!L1447/100,2)</f>
        <v>12.3</v>
      </c>
      <c r="L1441" s="4">
        <f>ROUND(('Sheet1 (4)'!M1447+'Sheet1 (4)'!R1447)/100,2)</f>
        <v>-2.74</v>
      </c>
      <c r="M1441" s="4">
        <f>ROUND(('Sheet1 (4)'!N1447+'Sheet1 (4)'!S1447)/100,2)</f>
        <v>-3.41</v>
      </c>
      <c r="N1441" s="4">
        <f>ROUND(('Sheet1 (4)'!O1447+'Sheet1 (4)'!T1447)/100,2)</f>
        <v>5.0199999999999996</v>
      </c>
      <c r="O1441" s="4">
        <f>ROUND(('Sheet1 (4)'!P1447+'Sheet1 (4)'!U1447)/100,2)</f>
        <v>0.32</v>
      </c>
      <c r="P1441" s="4">
        <f>ROUND(('Sheet1 (4)'!Q1447+'Sheet1 (4)'!V1447)/100,2)</f>
        <v>-3.8</v>
      </c>
      <c r="Q1441" s="7">
        <f>ROUND('Sheet1 (4)'!W1447/100,2)</f>
        <v>-0.06</v>
      </c>
      <c r="R1441" s="7">
        <f>ROUND('Sheet1 (4)'!X1447/100,2)</f>
        <v>-7.0000000000000007E-2</v>
      </c>
      <c r="S1441" s="7">
        <f>ROUND('Sheet1 (4)'!Y1447/100,2)</f>
        <v>-0.12</v>
      </c>
      <c r="T1441" s="7">
        <f>ROUND('Sheet1 (4)'!Z1447/100,2)</f>
        <v>0.02</v>
      </c>
      <c r="U1441" s="7">
        <f>ROUND('Sheet1 (4)'!AA1447/100,2)</f>
        <v>-0.04</v>
      </c>
      <c r="V1441" s="1" t="str">
        <f>'Sheet1 (4)'!AB1447&amp;".T"</f>
        <v>7774.T</v>
      </c>
      <c r="W1441" t="e">
        <f>ROUND('Sheet1 (4)'!AC1447,2)</f>
        <v>#VALUE!</v>
      </c>
      <c r="X1441">
        <f>ROUND('Sheet1 (4)'!AD1447,2)</f>
        <v>3.45</v>
      </c>
      <c r="Y1441" t="str">
        <f>_xlfn.XLOOKUP('Sheet1 (4)'!AB1447,'Sheet1 (3)'!B:B,'Sheet1 (3)'!D:D,"",0)</f>
        <v>グロース</v>
      </c>
    </row>
    <row r="1442" spans="1:25" x14ac:dyDescent="0.2">
      <c r="A1442">
        <v>1441</v>
      </c>
      <c r="B1442" s="1" t="str">
        <f>_xlfn.XLOOKUP('Sheet1 (4)'!AB1448,'Sheet1 (3)'!B:B,'Sheet1 (3)'!C:C,"",0)</f>
        <v>日本たばこ産業</v>
      </c>
      <c r="C1442" s="1" t="str">
        <f>_xlfn.XLOOKUP('Sheet1 (4)'!AB1448,'Sheet1 (3)'!B:B,'Sheet1 (3)'!F:F,"",0)</f>
        <v>食料品</v>
      </c>
      <c r="D1442" s="1">
        <f>ROUND('Sheet1 (4)'!E1448/100000000,2)</f>
        <v>17.75</v>
      </c>
      <c r="E1442" s="1">
        <f>ROUND('Sheet1 (4)'!F1448/100,2)</f>
        <v>4868.0600000000004</v>
      </c>
      <c r="F1442" s="1">
        <f>ROUND('Sheet1 (4)'!G1448/100,2)</f>
        <v>6366.62</v>
      </c>
      <c r="G1442" s="1">
        <f>ROUND('Sheet1 (4)'!H1448/100,2)</f>
        <v>6451.26</v>
      </c>
      <c r="H1442" s="1">
        <f>ROUND('Sheet1 (4)'!I1448/100,2)</f>
        <v>3017.23</v>
      </c>
      <c r="I1442" s="1">
        <f>ROUND('Sheet1 (4)'!J1448/100,2)</f>
        <v>3017.23</v>
      </c>
      <c r="J1442" s="1">
        <f>ROUND('Sheet1 (4)'!K1448/100,2)</f>
        <v>8234.7099999999991</v>
      </c>
      <c r="K1442" s="1">
        <f>ROUND('Sheet1 (4)'!L1448/100,2)</f>
        <v>8908.93</v>
      </c>
      <c r="L1442" s="4">
        <f>ROUND(('Sheet1 (4)'!M1448+'Sheet1 (4)'!R1448)/100,2)</f>
        <v>5014.1000000000004</v>
      </c>
      <c r="M1442" s="4">
        <f>ROUND(('Sheet1 (4)'!N1448+'Sheet1 (4)'!S1448)/100,2)</f>
        <v>3819.77</v>
      </c>
      <c r="N1442" s="4">
        <f>ROUND(('Sheet1 (4)'!O1448+'Sheet1 (4)'!T1448)/100,2)</f>
        <v>4408.8500000000004</v>
      </c>
      <c r="O1442" s="4">
        <f>ROUND(('Sheet1 (4)'!P1448+'Sheet1 (4)'!U1448)/100,2)</f>
        <v>1902.45</v>
      </c>
      <c r="P1442" s="4">
        <f>ROUND(('Sheet1 (4)'!Q1448+'Sheet1 (4)'!V1448)/100,2)</f>
        <v>1902.45</v>
      </c>
      <c r="Q1442" s="7">
        <f>ROUND('Sheet1 (4)'!W1448/100,2)</f>
        <v>0.12</v>
      </c>
      <c r="R1442" s="7">
        <f>ROUND('Sheet1 (4)'!X1448/100,2)</f>
        <v>0.14000000000000001</v>
      </c>
      <c r="S1442" s="7">
        <f>ROUND('Sheet1 (4)'!Y1448/100,2)</f>
        <v>0.13</v>
      </c>
      <c r="T1442" s="7">
        <f>ROUND('Sheet1 (4)'!Z1448/100,2)</f>
        <v>0.05</v>
      </c>
      <c r="U1442" s="7">
        <f>ROUND('Sheet1 (4)'!AA1448/100,2)</f>
        <v>0.05</v>
      </c>
      <c r="V1442" s="1" t="str">
        <f>'Sheet1 (4)'!AB1448&amp;".T"</f>
        <v>2914.T</v>
      </c>
      <c r="W1442">
        <f>ROUND('Sheet1 (4)'!AC1448,2)</f>
        <v>18.489999999999998</v>
      </c>
      <c r="X1442">
        <f>ROUND('Sheet1 (4)'!AD1448,2)</f>
        <v>2.38</v>
      </c>
      <c r="Y1442" t="str">
        <f>_xlfn.XLOOKUP('Sheet1 (4)'!AB1448,'Sheet1 (3)'!B:B,'Sheet1 (3)'!D:D,"",0)</f>
        <v>プライム</v>
      </c>
    </row>
    <row r="1443" spans="1:25" x14ac:dyDescent="0.2">
      <c r="A1443">
        <v>1442</v>
      </c>
      <c r="B1443" s="1" t="str">
        <f>_xlfn.XLOOKUP('Sheet1 (4)'!AB1449,'Sheet1 (3)'!B:B,'Sheet1 (3)'!C:C,"",0)</f>
        <v>日本トランスシティ</v>
      </c>
      <c r="C1443" s="1" t="str">
        <f>_xlfn.XLOOKUP('Sheet1 (4)'!AB1449,'Sheet1 (3)'!B:B,'Sheet1 (3)'!F:F,"",0)</f>
        <v>倉庫・運輸関連業</v>
      </c>
      <c r="D1443" s="1">
        <f>ROUND('Sheet1 (4)'!E1449/100000000,2)</f>
        <v>0.63</v>
      </c>
      <c r="E1443" s="1">
        <f>ROUND('Sheet1 (4)'!F1449/100,2)</f>
        <v>44.42</v>
      </c>
      <c r="F1443" s="1">
        <f>ROUND('Sheet1 (4)'!G1449/100,2)</f>
        <v>66.7</v>
      </c>
      <c r="G1443" s="1">
        <f>ROUND('Sheet1 (4)'!H1449/100,2)</f>
        <v>72.5</v>
      </c>
      <c r="H1443" s="1">
        <f>ROUND('Sheet1 (4)'!I1449/100,2)</f>
        <v>62.42</v>
      </c>
      <c r="I1443" s="1">
        <f>ROUND('Sheet1 (4)'!J1449/100,2)</f>
        <v>78.06</v>
      </c>
      <c r="J1443" s="1" t="e">
        <f>ROUND('Sheet1 (4)'!K1449/100,2)</f>
        <v>#VALUE!</v>
      </c>
      <c r="K1443" s="1" t="e">
        <f>ROUND('Sheet1 (4)'!L1449/100,2)</f>
        <v>#VALUE!</v>
      </c>
      <c r="L1443" s="4">
        <f>ROUND(('Sheet1 (4)'!M1449+'Sheet1 (4)'!R1449)/100,2)</f>
        <v>51.46</v>
      </c>
      <c r="M1443" s="4">
        <f>ROUND(('Sheet1 (4)'!N1449+'Sheet1 (4)'!S1449)/100,2)</f>
        <v>47.43</v>
      </c>
      <c r="N1443" s="4">
        <f>ROUND(('Sheet1 (4)'!O1449+'Sheet1 (4)'!T1449)/100,2)</f>
        <v>86.3</v>
      </c>
      <c r="O1443" s="4">
        <f>ROUND(('Sheet1 (4)'!P1449+'Sheet1 (4)'!U1449)/100,2)</f>
        <v>-107.53</v>
      </c>
      <c r="P1443" s="4">
        <f>ROUND(('Sheet1 (4)'!Q1449+'Sheet1 (4)'!V1449)/100,2)</f>
        <v>120.23</v>
      </c>
      <c r="Q1443" s="7">
        <f>ROUND('Sheet1 (4)'!W1449/100,2)</f>
        <v>7.0000000000000007E-2</v>
      </c>
      <c r="R1443" s="7">
        <f>ROUND('Sheet1 (4)'!X1449/100,2)</f>
        <v>0.08</v>
      </c>
      <c r="S1443" s="7">
        <f>ROUND('Sheet1 (4)'!Y1449/100,2)</f>
        <v>0.09</v>
      </c>
      <c r="T1443" s="7">
        <f>ROUND('Sheet1 (4)'!Z1449/100,2)</f>
        <v>0.06</v>
      </c>
      <c r="U1443" s="7">
        <f>ROUND('Sheet1 (4)'!AA1449/100,2)</f>
        <v>7.0000000000000007E-2</v>
      </c>
      <c r="V1443" s="1" t="str">
        <f>'Sheet1 (4)'!AB1449&amp;".T"</f>
        <v>9310.T</v>
      </c>
      <c r="W1443">
        <f>ROUND('Sheet1 (4)'!AC1449,2)</f>
        <v>11.7</v>
      </c>
      <c r="X1443">
        <f>ROUND('Sheet1 (4)'!AD1449,2)</f>
        <v>0.77</v>
      </c>
      <c r="Y1443" t="str">
        <f>_xlfn.XLOOKUP('Sheet1 (4)'!AB1449,'Sheet1 (3)'!B:B,'Sheet1 (3)'!D:D,"",0)</f>
        <v>プライム</v>
      </c>
    </row>
    <row r="1444" spans="1:25" x14ac:dyDescent="0.2">
      <c r="A1444">
        <v>1443</v>
      </c>
      <c r="B1444" s="1" t="str">
        <f>_xlfn.XLOOKUP('Sheet1 (4)'!AB1450,'Sheet1 (3)'!B:B,'Sheet1 (3)'!C:C,"",0)</f>
        <v>ジャパニアス</v>
      </c>
      <c r="C1444" s="1" t="str">
        <f>_xlfn.XLOOKUP('Sheet1 (4)'!AB1450,'Sheet1 (3)'!B:B,'Sheet1 (3)'!F:F,"",0)</f>
        <v>サービス業</v>
      </c>
      <c r="D1444" s="1">
        <f>ROUND('Sheet1 (4)'!E1450/100000000,2)</f>
        <v>0.04</v>
      </c>
      <c r="E1444" s="1">
        <f>ROUND('Sheet1 (4)'!F1450/100,2)</f>
        <v>3.42</v>
      </c>
      <c r="F1444" s="1">
        <f>ROUND('Sheet1 (4)'!G1450/100,2)</f>
        <v>6.11</v>
      </c>
      <c r="G1444" s="1">
        <f>ROUND('Sheet1 (4)'!H1450/100,2)</f>
        <v>8.3699999999999992</v>
      </c>
      <c r="H1444" s="1">
        <f>ROUND('Sheet1 (4)'!I1450/100,2)</f>
        <v>9.4600000000000009</v>
      </c>
      <c r="I1444" s="1">
        <f>ROUND('Sheet1 (4)'!J1450/100,2)</f>
        <v>9.4600000000000009</v>
      </c>
      <c r="J1444" s="1">
        <f>ROUND('Sheet1 (4)'!K1450/100,2)</f>
        <v>10.5</v>
      </c>
      <c r="K1444" s="1">
        <f>ROUND('Sheet1 (4)'!L1450/100,2)</f>
        <v>11.63</v>
      </c>
      <c r="L1444" s="4" t="e">
        <f>ROUND(('Sheet1 (4)'!M1450+'Sheet1 (4)'!R1450)/100,2)</f>
        <v>#VALUE!</v>
      </c>
      <c r="M1444" s="4">
        <f>ROUND(('Sheet1 (4)'!N1450+'Sheet1 (4)'!S1450)/100,2)</f>
        <v>5.93</v>
      </c>
      <c r="N1444" s="4">
        <f>ROUND(('Sheet1 (4)'!O1450+'Sheet1 (4)'!T1450)/100,2)</f>
        <v>5.21</v>
      </c>
      <c r="O1444" s="4">
        <f>ROUND(('Sheet1 (4)'!P1450+'Sheet1 (4)'!U1450)/100,2)</f>
        <v>9.07</v>
      </c>
      <c r="P1444" s="4">
        <f>ROUND(('Sheet1 (4)'!Q1450+'Sheet1 (4)'!V1450)/100,2)</f>
        <v>9.07</v>
      </c>
      <c r="Q1444" s="7">
        <f>ROUND('Sheet1 (4)'!W1450/100,2)</f>
        <v>0.14000000000000001</v>
      </c>
      <c r="R1444" s="7">
        <f>ROUND('Sheet1 (4)'!X1450/100,2)</f>
        <v>0.2</v>
      </c>
      <c r="S1444" s="7">
        <f>ROUND('Sheet1 (4)'!Y1450/100,2)</f>
        <v>0.23</v>
      </c>
      <c r="T1444" s="7">
        <f>ROUND('Sheet1 (4)'!Z1450/100,2)</f>
        <v>0.25</v>
      </c>
      <c r="U1444" s="7">
        <f>ROUND('Sheet1 (4)'!AA1450/100,2)</f>
        <v>0.25</v>
      </c>
      <c r="V1444" s="1" t="str">
        <f>'Sheet1 (4)'!AB1450&amp;".T"</f>
        <v>9558.T</v>
      </c>
      <c r="W1444">
        <f>ROUND('Sheet1 (4)'!AC1450,2)</f>
        <v>11.88</v>
      </c>
      <c r="X1444">
        <f>ROUND('Sheet1 (4)'!AD1450,2)</f>
        <v>3.04</v>
      </c>
      <c r="Y1444" t="str">
        <f>_xlfn.XLOOKUP('Sheet1 (4)'!AB1450,'Sheet1 (3)'!B:B,'Sheet1 (3)'!D:D,"",0)</f>
        <v>グロース</v>
      </c>
    </row>
    <row r="1445" spans="1:25" x14ac:dyDescent="0.2">
      <c r="A1445">
        <v>1444</v>
      </c>
      <c r="B1445" s="1" t="str">
        <f>_xlfn.XLOOKUP('Sheet1 (4)'!AB1451,'Sheet1 (3)'!B:B,'Sheet1 (3)'!C:C,"",0)</f>
        <v>ジェーソン</v>
      </c>
      <c r="C1445" s="1" t="str">
        <f>_xlfn.XLOOKUP('Sheet1 (4)'!AB1451,'Sheet1 (3)'!B:B,'Sheet1 (3)'!F:F,"",0)</f>
        <v>小売業</v>
      </c>
      <c r="D1445" s="1">
        <f>ROUND('Sheet1 (4)'!E1451/100000000,2)</f>
        <v>0.13</v>
      </c>
      <c r="E1445" s="1">
        <f>ROUND('Sheet1 (4)'!F1451/100,2)</f>
        <v>12.48</v>
      </c>
      <c r="F1445" s="1">
        <f>ROUND('Sheet1 (4)'!G1451/100,2)</f>
        <v>8.73</v>
      </c>
      <c r="G1445" s="1">
        <f>ROUND('Sheet1 (4)'!H1451/100,2)</f>
        <v>8.01</v>
      </c>
      <c r="H1445" s="1">
        <f>ROUND('Sheet1 (4)'!I1451/100,2)</f>
        <v>8.77</v>
      </c>
      <c r="I1445" s="1">
        <f>ROUND('Sheet1 (4)'!J1451/100,2)</f>
        <v>5.38</v>
      </c>
      <c r="J1445" s="1" t="e">
        <f>ROUND('Sheet1 (4)'!K1451/100,2)</f>
        <v>#VALUE!</v>
      </c>
      <c r="K1445" s="1" t="e">
        <f>ROUND('Sheet1 (4)'!L1451/100,2)</f>
        <v>#VALUE!</v>
      </c>
      <c r="L1445" s="4">
        <f>ROUND(('Sheet1 (4)'!M1451+'Sheet1 (4)'!R1451)/100,2)</f>
        <v>9.77</v>
      </c>
      <c r="M1445" s="4">
        <f>ROUND(('Sheet1 (4)'!N1451+'Sheet1 (4)'!S1451)/100,2)</f>
        <v>2.1</v>
      </c>
      <c r="N1445" s="4">
        <f>ROUND(('Sheet1 (4)'!O1451+'Sheet1 (4)'!T1451)/100,2)</f>
        <v>5.18</v>
      </c>
      <c r="O1445" s="4">
        <f>ROUND(('Sheet1 (4)'!P1451+'Sheet1 (4)'!U1451)/100,2)</f>
        <v>4.21</v>
      </c>
      <c r="P1445" s="4">
        <f>ROUND(('Sheet1 (4)'!Q1451+'Sheet1 (4)'!V1451)/100,2)</f>
        <v>1.35</v>
      </c>
      <c r="Q1445" s="7">
        <f>ROUND('Sheet1 (4)'!W1451/100,2)</f>
        <v>0.18</v>
      </c>
      <c r="R1445" s="7">
        <f>ROUND('Sheet1 (4)'!X1451/100,2)</f>
        <v>0.11</v>
      </c>
      <c r="S1445" s="7">
        <f>ROUND('Sheet1 (4)'!Y1451/100,2)</f>
        <v>0.11</v>
      </c>
      <c r="T1445" s="7">
        <f>ROUND('Sheet1 (4)'!Z1451/100,2)</f>
        <v>0.1</v>
      </c>
      <c r="U1445" s="7">
        <f>ROUND('Sheet1 (4)'!AA1451/100,2)</f>
        <v>0.06</v>
      </c>
      <c r="V1445" s="1" t="str">
        <f>'Sheet1 (4)'!AB1451&amp;".T"</f>
        <v>3080.T</v>
      </c>
      <c r="W1445">
        <f>ROUND('Sheet1 (4)'!AC1451,2)</f>
        <v>49.67</v>
      </c>
      <c r="X1445">
        <f>ROUND('Sheet1 (4)'!AD1451,2)</f>
        <v>1.47</v>
      </c>
      <c r="Y1445" t="str">
        <f>_xlfn.XLOOKUP('Sheet1 (4)'!AB1451,'Sheet1 (3)'!B:B,'Sheet1 (3)'!D:D,"",0)</f>
        <v>スタンダード</v>
      </c>
    </row>
    <row r="1446" spans="1:25" x14ac:dyDescent="0.2">
      <c r="A1446">
        <v>1445</v>
      </c>
      <c r="B1446" s="1" t="str">
        <f>_xlfn.XLOOKUP('Sheet1 (4)'!AB1452,'Sheet1 (3)'!B:B,'Sheet1 (3)'!C:C,"",0)</f>
        <v>ＪＢＣＣホールディングス</v>
      </c>
      <c r="C1446" s="1" t="str">
        <f>_xlfn.XLOOKUP('Sheet1 (4)'!AB1452,'Sheet1 (3)'!B:B,'Sheet1 (3)'!F:F,"",0)</f>
        <v>情報・通信業</v>
      </c>
      <c r="D1446" s="1">
        <f>ROUND('Sheet1 (4)'!E1452/100000000,2)</f>
        <v>0.63</v>
      </c>
      <c r="E1446" s="1">
        <f>ROUND('Sheet1 (4)'!F1452/100,2)</f>
        <v>26.05</v>
      </c>
      <c r="F1446" s="1">
        <f>ROUND('Sheet1 (4)'!G1452/100,2)</f>
        <v>30.84</v>
      </c>
      <c r="G1446" s="1">
        <f>ROUND('Sheet1 (4)'!H1452/100,2)</f>
        <v>37.65</v>
      </c>
      <c r="H1446" s="1">
        <f>ROUND('Sheet1 (4)'!I1452/100,2)</f>
        <v>44.24</v>
      </c>
      <c r="I1446" s="1">
        <f>ROUND('Sheet1 (4)'!J1452/100,2)</f>
        <v>61.56</v>
      </c>
      <c r="J1446" s="1">
        <f>ROUND('Sheet1 (4)'!K1452/100,2)</f>
        <v>74</v>
      </c>
      <c r="K1446" s="1">
        <f>ROUND('Sheet1 (4)'!L1452/100,2)</f>
        <v>83</v>
      </c>
      <c r="L1446" s="4">
        <f>ROUND(('Sheet1 (4)'!M1452+'Sheet1 (4)'!R1452)/100,2)</f>
        <v>23.56</v>
      </c>
      <c r="M1446" s="4">
        <f>ROUND(('Sheet1 (4)'!N1452+'Sheet1 (4)'!S1452)/100,2)</f>
        <v>34.950000000000003</v>
      </c>
      <c r="N1446" s="4">
        <f>ROUND(('Sheet1 (4)'!O1452+'Sheet1 (4)'!T1452)/100,2)</f>
        <v>-0.54</v>
      </c>
      <c r="O1446" s="4">
        <f>ROUND(('Sheet1 (4)'!P1452+'Sheet1 (4)'!U1452)/100,2)</f>
        <v>16.28</v>
      </c>
      <c r="P1446" s="4">
        <f>ROUND(('Sheet1 (4)'!Q1452+'Sheet1 (4)'!V1452)/100,2)</f>
        <v>70</v>
      </c>
      <c r="Q1446" s="7">
        <f>ROUND('Sheet1 (4)'!W1452/100,2)</f>
        <v>0.12</v>
      </c>
      <c r="R1446" s="7">
        <f>ROUND('Sheet1 (4)'!X1452/100,2)</f>
        <v>0.13</v>
      </c>
      <c r="S1446" s="7">
        <f>ROUND('Sheet1 (4)'!Y1452/100,2)</f>
        <v>0.14000000000000001</v>
      </c>
      <c r="T1446" s="7">
        <f>ROUND('Sheet1 (4)'!Z1452/100,2)</f>
        <v>0.16</v>
      </c>
      <c r="U1446" s="7">
        <f>ROUND('Sheet1 (4)'!AA1452/100,2)</f>
        <v>0.2</v>
      </c>
      <c r="V1446" s="1" t="str">
        <f>'Sheet1 (4)'!AB1452&amp;".T"</f>
        <v>9889.T</v>
      </c>
      <c r="W1446">
        <f>ROUND('Sheet1 (4)'!AC1452,2)</f>
        <v>16.61</v>
      </c>
      <c r="X1446">
        <f>ROUND('Sheet1 (4)'!AD1452,2)</f>
        <v>3.07</v>
      </c>
      <c r="Y1446" t="str">
        <f>_xlfn.XLOOKUP('Sheet1 (4)'!AB1452,'Sheet1 (3)'!B:B,'Sheet1 (3)'!D:D,"",0)</f>
        <v>プライム</v>
      </c>
    </row>
    <row r="1447" spans="1:25" x14ac:dyDescent="0.2">
      <c r="A1447">
        <v>1446</v>
      </c>
      <c r="B1447" s="1" t="str">
        <f>_xlfn.XLOOKUP('Sheet1 (4)'!AB1453,'Sheet1 (3)'!B:B,'Sheet1 (3)'!C:C,"",0)</f>
        <v>ＪＣＲファーマ</v>
      </c>
      <c r="C1447" s="1" t="str">
        <f>_xlfn.XLOOKUP('Sheet1 (4)'!AB1453,'Sheet1 (3)'!B:B,'Sheet1 (3)'!F:F,"",0)</f>
        <v>医薬品</v>
      </c>
      <c r="D1447" s="1">
        <f>ROUND('Sheet1 (4)'!E1453/100000000,2)</f>
        <v>1.22</v>
      </c>
      <c r="E1447" s="1">
        <f>ROUND('Sheet1 (4)'!F1453/100,2)</f>
        <v>82.89</v>
      </c>
      <c r="F1447" s="1">
        <f>ROUND('Sheet1 (4)'!G1453/100,2)</f>
        <v>199.35</v>
      </c>
      <c r="G1447" s="1">
        <f>ROUND('Sheet1 (4)'!H1453/100,2)</f>
        <v>49.77</v>
      </c>
      <c r="H1447" s="1">
        <f>ROUND('Sheet1 (4)'!I1453/100,2)</f>
        <v>75.319999999999993</v>
      </c>
      <c r="I1447" s="1">
        <f>ROUND('Sheet1 (4)'!J1453/100,2)</f>
        <v>-68.41</v>
      </c>
      <c r="J1447" s="1">
        <f>ROUND('Sheet1 (4)'!K1453/100,2)</f>
        <v>18.649999999999999</v>
      </c>
      <c r="K1447" s="1">
        <f>ROUND('Sheet1 (4)'!L1453/100,2)</f>
        <v>29.33</v>
      </c>
      <c r="L1447" s="4">
        <f>ROUND(('Sheet1 (4)'!M1453+'Sheet1 (4)'!R1453)/100,2)</f>
        <v>70.510000000000005</v>
      </c>
      <c r="M1447" s="4">
        <f>ROUND(('Sheet1 (4)'!N1453+'Sheet1 (4)'!S1453)/100,2)</f>
        <v>60.39</v>
      </c>
      <c r="N1447" s="4">
        <f>ROUND(('Sheet1 (4)'!O1453+'Sheet1 (4)'!T1453)/100,2)</f>
        <v>-205.02</v>
      </c>
      <c r="O1447" s="4">
        <f>ROUND(('Sheet1 (4)'!P1453+'Sheet1 (4)'!U1453)/100,2)</f>
        <v>66.22</v>
      </c>
      <c r="P1447" s="4">
        <f>ROUND(('Sheet1 (4)'!Q1453+'Sheet1 (4)'!V1453)/100,2)</f>
        <v>-153.6</v>
      </c>
      <c r="Q1447" s="7">
        <f>ROUND('Sheet1 (4)'!W1453/100,2)</f>
        <v>0.19</v>
      </c>
      <c r="R1447" s="7">
        <f>ROUND('Sheet1 (4)'!X1453/100,2)</f>
        <v>0.32</v>
      </c>
      <c r="S1447" s="7">
        <f>ROUND('Sheet1 (4)'!Y1453/100,2)</f>
        <v>7.0000000000000007E-2</v>
      </c>
      <c r="T1447" s="7">
        <f>ROUND('Sheet1 (4)'!Z1453/100,2)</f>
        <v>0.1</v>
      </c>
      <c r="U1447" s="7">
        <f>ROUND('Sheet1 (4)'!AA1453/100,2)</f>
        <v>-0.09</v>
      </c>
      <c r="V1447" s="1" t="str">
        <f>'Sheet1 (4)'!AB1453&amp;".T"</f>
        <v>4552.T</v>
      </c>
      <c r="W1447" t="e">
        <f>ROUND('Sheet1 (4)'!AC1453,2)</f>
        <v>#VALUE!</v>
      </c>
      <c r="X1447">
        <f>ROUND('Sheet1 (4)'!AD1453,2)</f>
        <v>1.55</v>
      </c>
      <c r="Y1447" t="str">
        <f>_xlfn.XLOOKUP('Sheet1 (4)'!AB1453,'Sheet1 (3)'!B:B,'Sheet1 (3)'!D:D,"",0)</f>
        <v>プライム</v>
      </c>
    </row>
    <row r="1448" spans="1:25" x14ac:dyDescent="0.2">
      <c r="A1448">
        <v>1447</v>
      </c>
      <c r="B1448" s="1" t="str">
        <f>_xlfn.XLOOKUP('Sheet1 (4)'!AB1454,'Sheet1 (3)'!B:B,'Sheet1 (3)'!C:C,"",0)</f>
        <v>ＪＣＵ</v>
      </c>
      <c r="C1448" s="1" t="str">
        <f>_xlfn.XLOOKUP('Sheet1 (4)'!AB1454,'Sheet1 (3)'!B:B,'Sheet1 (3)'!F:F,"",0)</f>
        <v>化学</v>
      </c>
      <c r="D1448" s="1">
        <f>ROUND('Sheet1 (4)'!E1454/100000000,2)</f>
        <v>0.25</v>
      </c>
      <c r="E1448" s="1">
        <f>ROUND('Sheet1 (4)'!F1454/100,2)</f>
        <v>68.55</v>
      </c>
      <c r="F1448" s="1">
        <f>ROUND('Sheet1 (4)'!G1454/100,2)</f>
        <v>89.91</v>
      </c>
      <c r="G1448" s="1">
        <f>ROUND('Sheet1 (4)'!H1454/100,2)</f>
        <v>92.91</v>
      </c>
      <c r="H1448" s="1">
        <f>ROUND('Sheet1 (4)'!I1454/100,2)</f>
        <v>80.98</v>
      </c>
      <c r="I1448" s="1">
        <f>ROUND('Sheet1 (4)'!J1454/100,2)</f>
        <v>105.13</v>
      </c>
      <c r="J1448" s="1">
        <f>ROUND('Sheet1 (4)'!K1454/100,2)</f>
        <v>115</v>
      </c>
      <c r="K1448" s="1">
        <f>ROUND('Sheet1 (4)'!L1454/100,2)</f>
        <v>125</v>
      </c>
      <c r="L1448" s="4">
        <f>ROUND(('Sheet1 (4)'!M1454+'Sheet1 (4)'!R1454)/100,2)</f>
        <v>62.22</v>
      </c>
      <c r="M1448" s="4">
        <f>ROUND(('Sheet1 (4)'!N1454+'Sheet1 (4)'!S1454)/100,2)</f>
        <v>61.35</v>
      </c>
      <c r="N1448" s="4">
        <f>ROUND(('Sheet1 (4)'!O1454+'Sheet1 (4)'!T1454)/100,2)</f>
        <v>75.16</v>
      </c>
      <c r="O1448" s="4">
        <f>ROUND(('Sheet1 (4)'!P1454+'Sheet1 (4)'!U1454)/100,2)</f>
        <v>52.48</v>
      </c>
      <c r="P1448" s="4">
        <f>ROUND(('Sheet1 (4)'!Q1454+'Sheet1 (4)'!V1454)/100,2)</f>
        <v>32.08</v>
      </c>
      <c r="Q1448" s="7">
        <f>ROUND('Sheet1 (4)'!W1454/100,2)</f>
        <v>0.18</v>
      </c>
      <c r="R1448" s="7">
        <f>ROUND('Sheet1 (4)'!X1454/100,2)</f>
        <v>0.21</v>
      </c>
      <c r="S1448" s="7">
        <f>ROUND('Sheet1 (4)'!Y1454/100,2)</f>
        <v>0.17</v>
      </c>
      <c r="T1448" s="7">
        <f>ROUND('Sheet1 (4)'!Z1454/100,2)</f>
        <v>0.14000000000000001</v>
      </c>
      <c r="U1448" s="7">
        <f>ROUND('Sheet1 (4)'!AA1454/100,2)</f>
        <v>0.17</v>
      </c>
      <c r="V1448" s="1" t="str">
        <f>'Sheet1 (4)'!AB1454&amp;".T"</f>
        <v>4975.T</v>
      </c>
      <c r="W1448">
        <f>ROUND('Sheet1 (4)'!AC1454,2)</f>
        <v>13.61</v>
      </c>
      <c r="X1448">
        <f>ROUND('Sheet1 (4)'!AD1454,2)</f>
        <v>2.2999999999999998</v>
      </c>
      <c r="Y1448" t="str">
        <f>_xlfn.XLOOKUP('Sheet1 (4)'!AB1454,'Sheet1 (3)'!B:B,'Sheet1 (3)'!D:D,"",0)</f>
        <v>プライム</v>
      </c>
    </row>
    <row r="1449" spans="1:25" x14ac:dyDescent="0.2">
      <c r="A1449">
        <v>1448</v>
      </c>
      <c r="B1449" s="1" t="str">
        <f>_xlfn.XLOOKUP('Sheet1 (4)'!AB1455,'Sheet1 (3)'!B:B,'Sheet1 (3)'!C:C,"",0)</f>
        <v>日本国土開発</v>
      </c>
      <c r="C1449" s="1" t="str">
        <f>_xlfn.XLOOKUP('Sheet1 (4)'!AB1455,'Sheet1 (3)'!B:B,'Sheet1 (3)'!F:F,"",0)</f>
        <v>建設業</v>
      </c>
      <c r="D1449" s="1">
        <f>ROUND('Sheet1 (4)'!E1455/100000000,2)</f>
        <v>0.8</v>
      </c>
      <c r="E1449" s="1">
        <f>ROUND('Sheet1 (4)'!F1455/100,2)</f>
        <v>105.65</v>
      </c>
      <c r="F1449" s="1">
        <f>ROUND('Sheet1 (4)'!G1455/100,2)</f>
        <v>79.58</v>
      </c>
      <c r="G1449" s="1">
        <f>ROUND('Sheet1 (4)'!H1455/100,2)</f>
        <v>44.08</v>
      </c>
      <c r="H1449" s="1">
        <f>ROUND('Sheet1 (4)'!I1455/100,2)</f>
        <v>-94.05</v>
      </c>
      <c r="I1449" s="1">
        <f>ROUND('Sheet1 (4)'!J1455/100,2)</f>
        <v>23.19</v>
      </c>
      <c r="J1449" s="1" t="e">
        <f>ROUND('Sheet1 (4)'!K1455/100,2)</f>
        <v>#VALUE!</v>
      </c>
      <c r="K1449" s="1" t="e">
        <f>ROUND('Sheet1 (4)'!L1455/100,2)</f>
        <v>#VALUE!</v>
      </c>
      <c r="L1449" s="4">
        <f>ROUND(('Sheet1 (4)'!M1455+'Sheet1 (4)'!R1455)/100,2)</f>
        <v>24</v>
      </c>
      <c r="M1449" s="4">
        <f>ROUND(('Sheet1 (4)'!N1455+'Sheet1 (4)'!S1455)/100,2)</f>
        <v>80.900000000000006</v>
      </c>
      <c r="N1449" s="4">
        <f>ROUND(('Sheet1 (4)'!O1455+'Sheet1 (4)'!T1455)/100,2)</f>
        <v>-173.76</v>
      </c>
      <c r="O1449" s="4">
        <f>ROUND(('Sheet1 (4)'!P1455+'Sheet1 (4)'!U1455)/100,2)</f>
        <v>2.08</v>
      </c>
      <c r="P1449" s="4">
        <f>ROUND(('Sheet1 (4)'!Q1455+'Sheet1 (4)'!V1455)/100,2)</f>
        <v>-0.83</v>
      </c>
      <c r="Q1449" s="7">
        <f>ROUND('Sheet1 (4)'!W1455/100,2)</f>
        <v>0.11</v>
      </c>
      <c r="R1449" s="7">
        <f>ROUND('Sheet1 (4)'!X1455/100,2)</f>
        <v>0.1</v>
      </c>
      <c r="S1449" s="7">
        <f>ROUND('Sheet1 (4)'!Y1455/100,2)</f>
        <v>0.04</v>
      </c>
      <c r="T1449" s="7">
        <f>ROUND('Sheet1 (4)'!Z1455/100,2)</f>
        <v>-0.1</v>
      </c>
      <c r="U1449" s="7">
        <f>ROUND('Sheet1 (4)'!AA1455/100,2)</f>
        <v>0.02</v>
      </c>
      <c r="V1449" s="1" t="str">
        <f>'Sheet1 (4)'!AB1455&amp;".T"</f>
        <v>1887.T</v>
      </c>
      <c r="W1449">
        <f>ROUND('Sheet1 (4)'!AC1455,2)</f>
        <v>47.37</v>
      </c>
      <c r="X1449">
        <f>ROUND('Sheet1 (4)'!AD1455,2)</f>
        <v>0.64</v>
      </c>
      <c r="Y1449" t="str">
        <f>_xlfn.XLOOKUP('Sheet1 (4)'!AB1455,'Sheet1 (3)'!B:B,'Sheet1 (3)'!D:D,"",0)</f>
        <v>プライム</v>
      </c>
    </row>
    <row r="1450" spans="1:25" x14ac:dyDescent="0.2">
      <c r="A1450">
        <v>1449</v>
      </c>
      <c r="B1450" s="1" t="str">
        <f>_xlfn.XLOOKUP('Sheet1 (4)'!AB1456,'Sheet1 (3)'!B:B,'Sheet1 (3)'!C:C,"",0)</f>
        <v>ジーダット</v>
      </c>
      <c r="C1450" s="1" t="str">
        <f>_xlfn.XLOOKUP('Sheet1 (4)'!AB1456,'Sheet1 (3)'!B:B,'Sheet1 (3)'!F:F,"",0)</f>
        <v>情報・通信業</v>
      </c>
      <c r="D1450" s="1">
        <f>ROUND('Sheet1 (4)'!E1456/100000000,2)</f>
        <v>0.04</v>
      </c>
      <c r="E1450" s="1" t="e">
        <f>ROUND('Sheet1 (4)'!F1456/100,2)</f>
        <v>#VALUE!</v>
      </c>
      <c r="F1450" s="1" t="e">
        <f>ROUND('Sheet1 (4)'!G1456/100,2)</f>
        <v>#VALUE!</v>
      </c>
      <c r="G1450" s="1" t="e">
        <f>ROUND('Sheet1 (4)'!H1456/100,2)</f>
        <v>#VALUE!</v>
      </c>
      <c r="H1450" s="1" t="e">
        <f>ROUND('Sheet1 (4)'!I1456/100,2)</f>
        <v>#VALUE!</v>
      </c>
      <c r="I1450" s="1">
        <f>ROUND('Sheet1 (4)'!J1456/100,2)</f>
        <v>1.53</v>
      </c>
      <c r="J1450" s="1" t="e">
        <f>ROUND('Sheet1 (4)'!K1456/100,2)</f>
        <v>#VALUE!</v>
      </c>
      <c r="K1450" s="1" t="e">
        <f>ROUND('Sheet1 (4)'!L1456/100,2)</f>
        <v>#VALUE!</v>
      </c>
      <c r="L1450" s="4" t="e">
        <f>ROUND(('Sheet1 (4)'!M1456+'Sheet1 (4)'!R1456)/100,2)</f>
        <v>#VALUE!</v>
      </c>
      <c r="M1450" s="4" t="e">
        <f>ROUND(('Sheet1 (4)'!N1456+'Sheet1 (4)'!S1456)/100,2)</f>
        <v>#VALUE!</v>
      </c>
      <c r="N1450" s="4" t="e">
        <f>ROUND(('Sheet1 (4)'!O1456+'Sheet1 (4)'!T1456)/100,2)</f>
        <v>#VALUE!</v>
      </c>
      <c r="O1450" s="4" t="e">
        <f>ROUND(('Sheet1 (4)'!P1456+'Sheet1 (4)'!U1456)/100,2)</f>
        <v>#VALUE!</v>
      </c>
      <c r="P1450" s="4">
        <f>ROUND(('Sheet1 (4)'!Q1456+'Sheet1 (4)'!V1456)/100,2)</f>
        <v>0.3</v>
      </c>
      <c r="Q1450" s="7" t="e">
        <f>ROUND('Sheet1 (4)'!W1456/100,2)</f>
        <v>#VALUE!</v>
      </c>
      <c r="R1450" s="7" t="e">
        <f>ROUND('Sheet1 (4)'!X1456/100,2)</f>
        <v>#VALUE!</v>
      </c>
      <c r="S1450" s="7" t="e">
        <f>ROUND('Sheet1 (4)'!Y1456/100,2)</f>
        <v>#VALUE!</v>
      </c>
      <c r="T1450" s="7" t="e">
        <f>ROUND('Sheet1 (4)'!Z1456/100,2)</f>
        <v>#VALUE!</v>
      </c>
      <c r="U1450" s="7">
        <f>ROUND('Sheet1 (4)'!AA1456/100,2)</f>
        <v>0.04</v>
      </c>
      <c r="V1450" s="1" t="str">
        <f>'Sheet1 (4)'!AB1456&amp;".T"</f>
        <v>3841.T</v>
      </c>
      <c r="W1450">
        <f>ROUND('Sheet1 (4)'!AC1456,2)</f>
        <v>51.34</v>
      </c>
      <c r="X1450">
        <f>ROUND('Sheet1 (4)'!AD1456,2)</f>
        <v>1.96</v>
      </c>
      <c r="Y1450" t="str">
        <f>_xlfn.XLOOKUP('Sheet1 (4)'!AB1456,'Sheet1 (3)'!B:B,'Sheet1 (3)'!D:D,"",0)</f>
        <v>スタンダード</v>
      </c>
    </row>
    <row r="1451" spans="1:25" x14ac:dyDescent="0.2">
      <c r="A1451">
        <v>1450</v>
      </c>
      <c r="B1451" s="1" t="str">
        <f>_xlfn.XLOOKUP('Sheet1 (4)'!AB1457,'Sheet1 (3)'!B:B,'Sheet1 (3)'!C:C,"",0)</f>
        <v>ジェリービーンズグループ</v>
      </c>
      <c r="C1451" s="1" t="str">
        <f>_xlfn.XLOOKUP('Sheet1 (4)'!AB1457,'Sheet1 (3)'!B:B,'Sheet1 (3)'!F:F,"",0)</f>
        <v>卸売業</v>
      </c>
      <c r="D1451" s="1">
        <f>ROUND('Sheet1 (4)'!E1457/100000000,2)</f>
        <v>0.7</v>
      </c>
      <c r="E1451" s="1">
        <f>ROUND('Sheet1 (4)'!F1457/100,2)</f>
        <v>-7.88</v>
      </c>
      <c r="F1451" s="1">
        <f>ROUND('Sheet1 (4)'!G1457/100,2)</f>
        <v>-7.95</v>
      </c>
      <c r="G1451" s="1">
        <f>ROUND('Sheet1 (4)'!H1457/100,2)</f>
        <v>-6.35</v>
      </c>
      <c r="H1451" s="1">
        <f>ROUND('Sheet1 (4)'!I1457/100,2)</f>
        <v>-5.74</v>
      </c>
      <c r="I1451" s="1">
        <f>ROUND('Sheet1 (4)'!J1457/100,2)</f>
        <v>-5.23</v>
      </c>
      <c r="J1451" s="1" t="e">
        <f>ROUND('Sheet1 (4)'!K1457/100,2)</f>
        <v>#VALUE!</v>
      </c>
      <c r="K1451" s="1" t="e">
        <f>ROUND('Sheet1 (4)'!L1457/100,2)</f>
        <v>#VALUE!</v>
      </c>
      <c r="L1451" s="4">
        <f>ROUND(('Sheet1 (4)'!M1457+'Sheet1 (4)'!R1457)/100,2)</f>
        <v>4.99</v>
      </c>
      <c r="M1451" s="4">
        <f>ROUND(('Sheet1 (4)'!N1457+'Sheet1 (4)'!S1457)/100,2)</f>
        <v>-9.17</v>
      </c>
      <c r="N1451" s="4">
        <f>ROUND(('Sheet1 (4)'!O1457+'Sheet1 (4)'!T1457)/100,2)</f>
        <v>-6.14</v>
      </c>
      <c r="O1451" s="4">
        <f>ROUND(('Sheet1 (4)'!P1457+'Sheet1 (4)'!U1457)/100,2)</f>
        <v>-5.48</v>
      </c>
      <c r="P1451" s="4">
        <f>ROUND(('Sheet1 (4)'!Q1457+'Sheet1 (4)'!V1457)/100,2)</f>
        <v>-6.22</v>
      </c>
      <c r="Q1451" s="7">
        <f>ROUND('Sheet1 (4)'!W1457/100,2)</f>
        <v>-3.44</v>
      </c>
      <c r="R1451" s="7">
        <f>ROUND('Sheet1 (4)'!X1457/100,2)</f>
        <v>-4.46</v>
      </c>
      <c r="S1451" s="7">
        <f>ROUND('Sheet1 (4)'!Y1457/100,2)</f>
        <v>-3.19</v>
      </c>
      <c r="T1451" s="7">
        <f>ROUND('Sheet1 (4)'!Z1457/100,2)</f>
        <v>-5.21</v>
      </c>
      <c r="U1451" s="7">
        <f>ROUND('Sheet1 (4)'!AA1457/100,2)</f>
        <v>-3.26</v>
      </c>
      <c r="V1451" s="1" t="str">
        <f>'Sheet1 (4)'!AB1457&amp;".T"</f>
        <v>3070.T</v>
      </c>
      <c r="W1451" t="e">
        <f>ROUND('Sheet1 (4)'!AC1457,2)</f>
        <v>#VALUE!</v>
      </c>
      <c r="X1451">
        <f>ROUND('Sheet1 (4)'!AD1457,2)</f>
        <v>3.68</v>
      </c>
      <c r="Y1451" t="str">
        <f>_xlfn.XLOOKUP('Sheet1 (4)'!AB1457,'Sheet1 (3)'!B:B,'Sheet1 (3)'!D:D,"",0)</f>
        <v>グロース</v>
      </c>
    </row>
    <row r="1452" spans="1:25" x14ac:dyDescent="0.2">
      <c r="A1452">
        <v>1451</v>
      </c>
      <c r="B1452" s="1" t="str">
        <f>_xlfn.XLOOKUP('Sheet1 (4)'!AB1458,'Sheet1 (3)'!B:B,'Sheet1 (3)'!C:C,"",0)</f>
        <v>ジェノバ</v>
      </c>
      <c r="C1452" s="1" t="str">
        <f>_xlfn.XLOOKUP('Sheet1 (4)'!AB1458,'Sheet1 (3)'!B:B,'Sheet1 (3)'!F:F,"",0)</f>
        <v>情報・通信業</v>
      </c>
      <c r="D1452" s="1">
        <f>ROUND('Sheet1 (4)'!E1458/100000000,2)</f>
        <v>0.13</v>
      </c>
      <c r="E1452" s="1">
        <f>ROUND('Sheet1 (4)'!F1458/100,2)</f>
        <v>5.15</v>
      </c>
      <c r="F1452" s="1">
        <f>ROUND('Sheet1 (4)'!G1458/100,2)</f>
        <v>5.97</v>
      </c>
      <c r="G1452" s="1">
        <f>ROUND('Sheet1 (4)'!H1458/100,2)</f>
        <v>6.52</v>
      </c>
      <c r="H1452" s="1">
        <f>ROUND('Sheet1 (4)'!I1458/100,2)</f>
        <v>6.95</v>
      </c>
      <c r="I1452" s="1">
        <f>ROUND('Sheet1 (4)'!J1458/100,2)</f>
        <v>6.95</v>
      </c>
      <c r="J1452" s="1" t="e">
        <f>ROUND('Sheet1 (4)'!K1458/100,2)</f>
        <v>#VALUE!</v>
      </c>
      <c r="K1452" s="1" t="e">
        <f>ROUND('Sheet1 (4)'!L1458/100,2)</f>
        <v>#VALUE!</v>
      </c>
      <c r="L1452" s="4" t="e">
        <f>ROUND(('Sheet1 (4)'!M1458+'Sheet1 (4)'!R1458)/100,2)</f>
        <v>#VALUE!</v>
      </c>
      <c r="M1452" s="4" t="e">
        <f>ROUND(('Sheet1 (4)'!N1458+'Sheet1 (4)'!S1458)/100,2)</f>
        <v>#VALUE!</v>
      </c>
      <c r="N1452" s="4">
        <f>ROUND(('Sheet1 (4)'!O1458+'Sheet1 (4)'!T1458)/100,2)</f>
        <v>5.3</v>
      </c>
      <c r="O1452" s="4">
        <f>ROUND(('Sheet1 (4)'!P1458+'Sheet1 (4)'!U1458)/100,2)</f>
        <v>3.66</v>
      </c>
      <c r="P1452" s="4">
        <f>ROUND(('Sheet1 (4)'!Q1458+'Sheet1 (4)'!V1458)/100,2)</f>
        <v>3.66</v>
      </c>
      <c r="Q1452" s="7" t="e">
        <f>ROUND('Sheet1 (4)'!W1458/100,2)</f>
        <v>#VALUE!</v>
      </c>
      <c r="R1452" s="7">
        <f>ROUND('Sheet1 (4)'!X1458/100,2)</f>
        <v>0.19</v>
      </c>
      <c r="S1452" s="7">
        <f>ROUND('Sheet1 (4)'!Y1458/100,2)</f>
        <v>0.16</v>
      </c>
      <c r="T1452" s="7">
        <f>ROUND('Sheet1 (4)'!Z1458/100,2)</f>
        <v>0.15</v>
      </c>
      <c r="U1452" s="7">
        <f>ROUND('Sheet1 (4)'!AA1458/100,2)</f>
        <v>0.15</v>
      </c>
      <c r="V1452" s="1" t="str">
        <f>'Sheet1 (4)'!AB1458&amp;".T"</f>
        <v>5570.T</v>
      </c>
      <c r="W1452">
        <f>ROUND('Sheet1 (4)'!AC1458,2)</f>
        <v>19.920000000000002</v>
      </c>
      <c r="X1452">
        <f>ROUND('Sheet1 (4)'!AD1458,2)</f>
        <v>2.92</v>
      </c>
      <c r="Y1452" t="str">
        <f>_xlfn.XLOOKUP('Sheet1 (4)'!AB1458,'Sheet1 (3)'!B:B,'Sheet1 (3)'!D:D,"",0)</f>
        <v>グロース</v>
      </c>
    </row>
    <row r="1453" spans="1:25" x14ac:dyDescent="0.2">
      <c r="A1453">
        <v>1452</v>
      </c>
      <c r="B1453" s="1" t="str">
        <f>_xlfn.XLOOKUP('Sheet1 (4)'!AB1459,'Sheet1 (3)'!B:B,'Sheet1 (3)'!C:C,"",0)</f>
        <v>日本電子</v>
      </c>
      <c r="C1453" s="1" t="str">
        <f>_xlfn.XLOOKUP('Sheet1 (4)'!AB1459,'Sheet1 (3)'!B:B,'Sheet1 (3)'!F:F,"",0)</f>
        <v>電気機器</v>
      </c>
      <c r="D1453" s="1">
        <f>ROUND('Sheet1 (4)'!E1459/100000000,2)</f>
        <v>0.51</v>
      </c>
      <c r="E1453" s="1">
        <f>ROUND('Sheet1 (4)'!F1459/100,2)</f>
        <v>52.25</v>
      </c>
      <c r="F1453" s="1">
        <f>ROUND('Sheet1 (4)'!G1459/100,2)</f>
        <v>141.44999999999999</v>
      </c>
      <c r="G1453" s="1">
        <f>ROUND('Sheet1 (4)'!H1459/100,2)</f>
        <v>241.56</v>
      </c>
      <c r="H1453" s="1">
        <f>ROUND('Sheet1 (4)'!I1459/100,2)</f>
        <v>275.31</v>
      </c>
      <c r="I1453" s="1">
        <f>ROUND('Sheet1 (4)'!J1459/100,2)</f>
        <v>356.25</v>
      </c>
      <c r="J1453" s="1">
        <f>ROUND('Sheet1 (4)'!K1459/100,2)</f>
        <v>259.19</v>
      </c>
      <c r="K1453" s="1">
        <f>ROUND('Sheet1 (4)'!L1459/100,2)</f>
        <v>303.98</v>
      </c>
      <c r="L1453" s="4">
        <f>ROUND(('Sheet1 (4)'!M1459+'Sheet1 (4)'!R1459)/100,2)</f>
        <v>-36.299999999999997</v>
      </c>
      <c r="M1453" s="4">
        <f>ROUND(('Sheet1 (4)'!N1459+'Sheet1 (4)'!S1459)/100,2)</f>
        <v>219.55</v>
      </c>
      <c r="N1453" s="4">
        <f>ROUND(('Sheet1 (4)'!O1459+'Sheet1 (4)'!T1459)/100,2)</f>
        <v>-23.83</v>
      </c>
      <c r="O1453" s="4">
        <f>ROUND(('Sheet1 (4)'!P1459+'Sheet1 (4)'!U1459)/100,2)</f>
        <v>-27.27</v>
      </c>
      <c r="P1453" s="4">
        <f>ROUND(('Sheet1 (4)'!Q1459+'Sheet1 (4)'!V1459)/100,2)</f>
        <v>222.49</v>
      </c>
      <c r="Q1453" s="7">
        <f>ROUND('Sheet1 (4)'!W1459/100,2)</f>
        <v>0.08</v>
      </c>
      <c r="R1453" s="7">
        <f>ROUND('Sheet1 (4)'!X1459/100,2)</f>
        <v>0.18</v>
      </c>
      <c r="S1453" s="7">
        <f>ROUND('Sheet1 (4)'!Y1459/100,2)</f>
        <v>0.19</v>
      </c>
      <c r="T1453" s="7">
        <f>ROUND('Sheet1 (4)'!Z1459/100,2)</f>
        <v>0.19</v>
      </c>
      <c r="U1453" s="7">
        <f>ROUND('Sheet1 (4)'!AA1459/100,2)</f>
        <v>0.14000000000000001</v>
      </c>
      <c r="V1453" s="1" t="str">
        <f>'Sheet1 (4)'!AB1459&amp;".T"</f>
        <v>6951.T</v>
      </c>
      <c r="W1453">
        <f>ROUND('Sheet1 (4)'!AC1459,2)</f>
        <v>13.38</v>
      </c>
      <c r="X1453">
        <f>ROUND('Sheet1 (4)'!AD1459,2)</f>
        <v>1.89</v>
      </c>
      <c r="Y1453" t="str">
        <f>_xlfn.XLOOKUP('Sheet1 (4)'!AB1459,'Sheet1 (3)'!B:B,'Sheet1 (3)'!D:D,"",0)</f>
        <v>プライム</v>
      </c>
    </row>
    <row r="1454" spans="1:25" x14ac:dyDescent="0.2">
      <c r="A1454">
        <v>1453</v>
      </c>
      <c r="B1454" s="1" t="str">
        <f>_xlfn.XLOOKUP('Sheet1 (4)'!AB1460,'Sheet1 (3)'!B:B,'Sheet1 (3)'!C:C,"",0)</f>
        <v>ＪＥＳＣＯホールディングス</v>
      </c>
      <c r="C1454" s="1" t="str">
        <f>_xlfn.XLOOKUP('Sheet1 (4)'!AB1460,'Sheet1 (3)'!B:B,'Sheet1 (3)'!F:F,"",0)</f>
        <v>建設業</v>
      </c>
      <c r="D1454" s="1">
        <f>ROUND('Sheet1 (4)'!E1460/100000000,2)</f>
        <v>7.0000000000000007E-2</v>
      </c>
      <c r="E1454" s="1">
        <f>ROUND('Sheet1 (4)'!F1460/100,2)</f>
        <v>5.6</v>
      </c>
      <c r="F1454" s="1">
        <f>ROUND('Sheet1 (4)'!G1460/100,2)</f>
        <v>7.76</v>
      </c>
      <c r="G1454" s="1">
        <f>ROUND('Sheet1 (4)'!H1460/100,2)</f>
        <v>4.25</v>
      </c>
      <c r="H1454" s="1">
        <f>ROUND('Sheet1 (4)'!I1460/100,2)</f>
        <v>12.21</v>
      </c>
      <c r="I1454" s="1">
        <f>ROUND('Sheet1 (4)'!J1460/100,2)</f>
        <v>17.45</v>
      </c>
      <c r="J1454" s="1" t="e">
        <f>ROUND('Sheet1 (4)'!K1460/100,2)</f>
        <v>#VALUE!</v>
      </c>
      <c r="K1454" s="1" t="e">
        <f>ROUND('Sheet1 (4)'!L1460/100,2)</f>
        <v>#VALUE!</v>
      </c>
      <c r="L1454" s="4">
        <f>ROUND(('Sheet1 (4)'!M1460+'Sheet1 (4)'!R1460)/100,2)</f>
        <v>-12.27</v>
      </c>
      <c r="M1454" s="4">
        <f>ROUND(('Sheet1 (4)'!N1460+'Sheet1 (4)'!S1460)/100,2)</f>
        <v>5.1100000000000003</v>
      </c>
      <c r="N1454" s="4">
        <f>ROUND(('Sheet1 (4)'!O1460+'Sheet1 (4)'!T1460)/100,2)</f>
        <v>2.87</v>
      </c>
      <c r="O1454" s="4">
        <f>ROUND(('Sheet1 (4)'!P1460+'Sheet1 (4)'!U1460)/100,2)</f>
        <v>8.26</v>
      </c>
      <c r="P1454" s="4">
        <f>ROUND(('Sheet1 (4)'!Q1460+'Sheet1 (4)'!V1460)/100,2)</f>
        <v>9.1300000000000008</v>
      </c>
      <c r="Q1454" s="7">
        <f>ROUND('Sheet1 (4)'!W1460/100,2)</f>
        <v>0.12</v>
      </c>
      <c r="R1454" s="7">
        <f>ROUND('Sheet1 (4)'!X1460/100,2)</f>
        <v>0.13</v>
      </c>
      <c r="S1454" s="7">
        <f>ROUND('Sheet1 (4)'!Y1460/100,2)</f>
        <v>0.21</v>
      </c>
      <c r="T1454" s="7">
        <f>ROUND('Sheet1 (4)'!Z1460/100,2)</f>
        <v>0.13</v>
      </c>
      <c r="U1454" s="7">
        <f>ROUND('Sheet1 (4)'!AA1460/100,2)</f>
        <v>0.15</v>
      </c>
      <c r="V1454" s="1" t="str">
        <f>'Sheet1 (4)'!AB1460&amp;".T"</f>
        <v>1434.T</v>
      </c>
      <c r="W1454">
        <f>ROUND('Sheet1 (4)'!AC1460,2)</f>
        <v>8.33</v>
      </c>
      <c r="X1454">
        <f>ROUND('Sheet1 (4)'!AD1460,2)</f>
        <v>1.2</v>
      </c>
      <c r="Y1454" t="str">
        <f>_xlfn.XLOOKUP('Sheet1 (4)'!AB1460,'Sheet1 (3)'!B:B,'Sheet1 (3)'!D:D,"",0)</f>
        <v>スタンダード</v>
      </c>
    </row>
    <row r="1455" spans="1:25" x14ac:dyDescent="0.2">
      <c r="A1455">
        <v>1454</v>
      </c>
      <c r="B1455" s="1" t="str">
        <f>_xlfn.XLOOKUP('Sheet1 (4)'!AB1461,'Sheet1 (3)'!B:B,'Sheet1 (3)'!C:C,"",0)</f>
        <v>ＪＦＥホールディングス</v>
      </c>
      <c r="C1455" s="1" t="str">
        <f>_xlfn.XLOOKUP('Sheet1 (4)'!AB1461,'Sheet1 (3)'!B:B,'Sheet1 (3)'!F:F,"",0)</f>
        <v>鉄鋼</v>
      </c>
      <c r="D1455" s="1">
        <f>ROUND('Sheet1 (4)'!E1461/100000000,2)</f>
        <v>6.36</v>
      </c>
      <c r="E1455" s="1">
        <f>ROUND('Sheet1 (4)'!F1461/100,2)</f>
        <v>-131.16999999999999</v>
      </c>
      <c r="F1455" s="1">
        <f>ROUND('Sheet1 (4)'!G1461/100,2)</f>
        <v>3167.74</v>
      </c>
      <c r="G1455" s="1">
        <f>ROUND('Sheet1 (4)'!H1461/100,2)</f>
        <v>2226.4</v>
      </c>
      <c r="H1455" s="1">
        <f>ROUND('Sheet1 (4)'!I1461/100,2)</f>
        <v>2512.54</v>
      </c>
      <c r="I1455" s="1">
        <f>ROUND('Sheet1 (4)'!J1461/100,2)</f>
        <v>1106.6199999999999</v>
      </c>
      <c r="J1455" s="1">
        <f>ROUND('Sheet1 (4)'!K1461/100,2)</f>
        <v>1387.76</v>
      </c>
      <c r="K1455" s="1">
        <f>ROUND('Sheet1 (4)'!L1461/100,2)</f>
        <v>2185.14</v>
      </c>
      <c r="L1455" s="4">
        <f>ROUND(('Sheet1 (4)'!M1461+'Sheet1 (4)'!R1461)/100,2)</f>
        <v>830.53</v>
      </c>
      <c r="M1455" s="4">
        <f>ROUND(('Sheet1 (4)'!N1461+'Sheet1 (4)'!S1461)/100,2)</f>
        <v>107.04</v>
      </c>
      <c r="N1455" s="4">
        <f>ROUND(('Sheet1 (4)'!O1461+'Sheet1 (4)'!T1461)/100,2)</f>
        <v>1214.8900000000001</v>
      </c>
      <c r="O1455" s="4">
        <f>ROUND(('Sheet1 (4)'!P1461+'Sheet1 (4)'!U1461)/100,2)</f>
        <v>1537.08</v>
      </c>
      <c r="P1455" s="4">
        <f>ROUND(('Sheet1 (4)'!Q1461+'Sheet1 (4)'!V1461)/100,2)</f>
        <v>957.89</v>
      </c>
      <c r="Q1455" s="7">
        <f>ROUND('Sheet1 (4)'!W1461/100,2)</f>
        <v>-0.01</v>
      </c>
      <c r="R1455" s="7">
        <f>ROUND('Sheet1 (4)'!X1461/100,2)</f>
        <v>0.15</v>
      </c>
      <c r="S1455" s="7">
        <f>ROUND('Sheet1 (4)'!Y1461/100,2)</f>
        <v>0.08</v>
      </c>
      <c r="T1455" s="7">
        <f>ROUND('Sheet1 (4)'!Z1461/100,2)</f>
        <v>0.08</v>
      </c>
      <c r="U1455" s="7">
        <f>ROUND('Sheet1 (4)'!AA1461/100,2)</f>
        <v>0.04</v>
      </c>
      <c r="V1455" s="1" t="str">
        <f>'Sheet1 (4)'!AB1461&amp;".T"</f>
        <v>5411.T</v>
      </c>
      <c r="W1455">
        <f>ROUND('Sheet1 (4)'!AC1461,2)</f>
        <v>15.6</v>
      </c>
      <c r="X1455">
        <f>ROUND('Sheet1 (4)'!AD1461,2)</f>
        <v>0.45</v>
      </c>
      <c r="Y1455" t="str">
        <f>_xlfn.XLOOKUP('Sheet1 (4)'!AB1461,'Sheet1 (3)'!B:B,'Sheet1 (3)'!D:D,"",0)</f>
        <v>プライム</v>
      </c>
    </row>
    <row r="1456" spans="1:25" x14ac:dyDescent="0.2">
      <c r="A1456">
        <v>1455</v>
      </c>
      <c r="B1456" s="1" t="str">
        <f>_xlfn.XLOOKUP('Sheet1 (4)'!AB1462,'Sheet1 (3)'!B:B,'Sheet1 (3)'!C:C,"",0)</f>
        <v>ＪＦＥシステムズ</v>
      </c>
      <c r="C1456" s="1" t="str">
        <f>_xlfn.XLOOKUP('Sheet1 (4)'!AB1462,'Sheet1 (3)'!B:B,'Sheet1 (3)'!F:F,"",0)</f>
        <v>情報・通信業</v>
      </c>
      <c r="D1456" s="1">
        <f>ROUND('Sheet1 (4)'!E1462/100000000,2)</f>
        <v>0.31</v>
      </c>
      <c r="E1456" s="1">
        <f>ROUND('Sheet1 (4)'!F1462/100,2)</f>
        <v>46.66</v>
      </c>
      <c r="F1456" s="1">
        <f>ROUND('Sheet1 (4)'!G1462/100,2)</f>
        <v>56.09</v>
      </c>
      <c r="G1456" s="1">
        <f>ROUND('Sheet1 (4)'!H1462/100,2)</f>
        <v>62.48</v>
      </c>
      <c r="H1456" s="1">
        <f>ROUND('Sheet1 (4)'!I1462/100,2)</f>
        <v>74.02</v>
      </c>
      <c r="I1456" s="1">
        <f>ROUND('Sheet1 (4)'!J1462/100,2)</f>
        <v>75.89</v>
      </c>
      <c r="J1456" s="1" t="e">
        <f>ROUND('Sheet1 (4)'!K1462/100,2)</f>
        <v>#VALUE!</v>
      </c>
      <c r="K1456" s="1" t="e">
        <f>ROUND('Sheet1 (4)'!L1462/100,2)</f>
        <v>#VALUE!</v>
      </c>
      <c r="L1456" s="4">
        <f>ROUND(('Sheet1 (4)'!M1462+'Sheet1 (4)'!R1462)/100,2)</f>
        <v>49.94</v>
      </c>
      <c r="M1456" s="4">
        <f>ROUND(('Sheet1 (4)'!N1462+'Sheet1 (4)'!S1462)/100,2)</f>
        <v>35.049999999999997</v>
      </c>
      <c r="N1456" s="4">
        <f>ROUND(('Sheet1 (4)'!O1462+'Sheet1 (4)'!T1462)/100,2)</f>
        <v>47.16</v>
      </c>
      <c r="O1456" s="4">
        <f>ROUND(('Sheet1 (4)'!P1462+'Sheet1 (4)'!U1462)/100,2)</f>
        <v>60.4</v>
      </c>
      <c r="P1456" s="4">
        <f>ROUND(('Sheet1 (4)'!Q1462+'Sheet1 (4)'!V1462)/100,2)</f>
        <v>55.6</v>
      </c>
      <c r="Q1456" s="7">
        <f>ROUND('Sheet1 (4)'!W1462/100,2)</f>
        <v>0.16</v>
      </c>
      <c r="R1456" s="7">
        <f>ROUND('Sheet1 (4)'!X1462/100,2)</f>
        <v>0.17</v>
      </c>
      <c r="S1456" s="7">
        <f>ROUND('Sheet1 (4)'!Y1462/100,2)</f>
        <v>0.18</v>
      </c>
      <c r="T1456" s="7">
        <f>ROUND('Sheet1 (4)'!Z1462/100,2)</f>
        <v>0.18</v>
      </c>
      <c r="U1456" s="7">
        <f>ROUND('Sheet1 (4)'!AA1462/100,2)</f>
        <v>0.18</v>
      </c>
      <c r="V1456" s="1" t="str">
        <f>'Sheet1 (4)'!AB1462&amp;".T"</f>
        <v>4832.T</v>
      </c>
      <c r="W1456">
        <f>ROUND('Sheet1 (4)'!AC1462,2)</f>
        <v>11.91</v>
      </c>
      <c r="X1456">
        <f>ROUND('Sheet1 (4)'!AD1462,2)</f>
        <v>1.73</v>
      </c>
      <c r="Y1456" t="str">
        <f>_xlfn.XLOOKUP('Sheet1 (4)'!AB1462,'Sheet1 (3)'!B:B,'Sheet1 (3)'!D:D,"",0)</f>
        <v>スタンダード</v>
      </c>
    </row>
    <row r="1457" spans="1:25" x14ac:dyDescent="0.2">
      <c r="A1457">
        <v>1456</v>
      </c>
      <c r="B1457" s="1" t="str">
        <f>_xlfn.XLOOKUP('Sheet1 (4)'!AB1463,'Sheet1 (3)'!B:B,'Sheet1 (3)'!C:C,"",0)</f>
        <v>ＪＦＬＡホールディングス</v>
      </c>
      <c r="C1457" s="1" t="str">
        <f>_xlfn.XLOOKUP('Sheet1 (4)'!AB1463,'Sheet1 (3)'!B:B,'Sheet1 (3)'!F:F,"",0)</f>
        <v>食料品</v>
      </c>
      <c r="D1457" s="1">
        <f>ROUND('Sheet1 (4)'!E1463/100000000,2)</f>
        <v>0.48</v>
      </c>
      <c r="E1457" s="1">
        <f>ROUND('Sheet1 (4)'!F1463/100,2)</f>
        <v>-11.86</v>
      </c>
      <c r="F1457" s="1">
        <f>ROUND('Sheet1 (4)'!G1463/100,2)</f>
        <v>-7.92</v>
      </c>
      <c r="G1457" s="1">
        <f>ROUND('Sheet1 (4)'!H1463/100,2)</f>
        <v>-4.01</v>
      </c>
      <c r="H1457" s="1">
        <f>ROUND('Sheet1 (4)'!I1463/100,2)</f>
        <v>8.15</v>
      </c>
      <c r="I1457" s="1">
        <f>ROUND('Sheet1 (4)'!J1463/100,2)</f>
        <v>11.55</v>
      </c>
      <c r="J1457" s="1" t="e">
        <f>ROUND('Sheet1 (4)'!K1463/100,2)</f>
        <v>#VALUE!</v>
      </c>
      <c r="K1457" s="1" t="e">
        <f>ROUND('Sheet1 (4)'!L1463/100,2)</f>
        <v>#VALUE!</v>
      </c>
      <c r="L1457" s="4">
        <f>ROUND(('Sheet1 (4)'!M1463+'Sheet1 (4)'!R1463)/100,2)</f>
        <v>23.91</v>
      </c>
      <c r="M1457" s="4">
        <f>ROUND(('Sheet1 (4)'!N1463+'Sheet1 (4)'!S1463)/100,2)</f>
        <v>-8.25</v>
      </c>
      <c r="N1457" s="4">
        <f>ROUND(('Sheet1 (4)'!O1463+'Sheet1 (4)'!T1463)/100,2)</f>
        <v>-10.26</v>
      </c>
      <c r="O1457" s="4">
        <f>ROUND(('Sheet1 (4)'!P1463+'Sheet1 (4)'!U1463)/100,2)</f>
        <v>15.14</v>
      </c>
      <c r="P1457" s="4">
        <f>ROUND(('Sheet1 (4)'!Q1463+'Sheet1 (4)'!V1463)/100,2)</f>
        <v>-7.56</v>
      </c>
      <c r="Q1457" s="7">
        <f>ROUND('Sheet1 (4)'!W1463/100,2)</f>
        <v>-0.23</v>
      </c>
      <c r="R1457" s="7">
        <f>ROUND('Sheet1 (4)'!X1463/100,2)</f>
        <v>-0.2</v>
      </c>
      <c r="S1457" s="7">
        <f>ROUND('Sheet1 (4)'!Y1463/100,2)</f>
        <v>-0.28999999999999998</v>
      </c>
      <c r="T1457" s="7">
        <f>ROUND('Sheet1 (4)'!Z1463/100,2)</f>
        <v>-0.08</v>
      </c>
      <c r="U1457" s="7">
        <f>ROUND('Sheet1 (4)'!AA1463/100,2)</f>
        <v>0.08</v>
      </c>
      <c r="V1457" s="1" t="str">
        <f>'Sheet1 (4)'!AB1463&amp;".T"</f>
        <v>3069.T</v>
      </c>
      <c r="W1457">
        <f>ROUND('Sheet1 (4)'!AC1463,2)</f>
        <v>42.7</v>
      </c>
      <c r="X1457">
        <f>ROUND('Sheet1 (4)'!AD1463,2)</f>
        <v>0.95</v>
      </c>
      <c r="Y1457" t="str">
        <f>_xlfn.XLOOKUP('Sheet1 (4)'!AB1463,'Sheet1 (3)'!B:B,'Sheet1 (3)'!D:D,"",0)</f>
        <v>スタンダード</v>
      </c>
    </row>
    <row r="1458" spans="1:25" x14ac:dyDescent="0.2">
      <c r="A1458">
        <v>1457</v>
      </c>
      <c r="B1458" s="1" t="str">
        <f>_xlfn.XLOOKUP('Sheet1 (4)'!AB1464,'Sheet1 (3)'!B:B,'Sheet1 (3)'!C:C,"",0)</f>
        <v>日揮ホールディングス</v>
      </c>
      <c r="C1458" s="1" t="str">
        <f>_xlfn.XLOOKUP('Sheet1 (4)'!AB1464,'Sheet1 (3)'!B:B,'Sheet1 (3)'!F:F,"",0)</f>
        <v>建設業</v>
      </c>
      <c r="D1458" s="1">
        <f>ROUND('Sheet1 (4)'!E1464/100000000,2)</f>
        <v>2.42</v>
      </c>
      <c r="E1458" s="1">
        <f>ROUND('Sheet1 (4)'!F1464/100,2)</f>
        <v>228.81</v>
      </c>
      <c r="F1458" s="1">
        <f>ROUND('Sheet1 (4)'!G1464/100,2)</f>
        <v>206.89</v>
      </c>
      <c r="G1458" s="1">
        <f>ROUND('Sheet1 (4)'!H1464/100,2)</f>
        <v>367</v>
      </c>
      <c r="H1458" s="1">
        <f>ROUND('Sheet1 (4)'!I1464/100,2)</f>
        <v>-189.95</v>
      </c>
      <c r="I1458" s="1">
        <f>ROUND('Sheet1 (4)'!J1464/100,2)</f>
        <v>-114.74</v>
      </c>
      <c r="J1458" s="1">
        <f>ROUND('Sheet1 (4)'!K1464/100,2)</f>
        <v>230.8</v>
      </c>
      <c r="K1458" s="1">
        <f>ROUND('Sheet1 (4)'!L1464/100,2)</f>
        <v>315.2</v>
      </c>
      <c r="L1458" s="4">
        <f>ROUND(('Sheet1 (4)'!M1464+'Sheet1 (4)'!R1464)/100,2)</f>
        <v>-10.53</v>
      </c>
      <c r="M1458" s="4">
        <f>ROUND(('Sheet1 (4)'!N1464+'Sheet1 (4)'!S1464)/100,2)</f>
        <v>116.16</v>
      </c>
      <c r="N1458" s="4">
        <f>ROUND(('Sheet1 (4)'!O1464+'Sheet1 (4)'!T1464)/100,2)</f>
        <v>992.98</v>
      </c>
      <c r="O1458" s="4">
        <f>ROUND(('Sheet1 (4)'!P1464+'Sheet1 (4)'!U1464)/100,2)</f>
        <v>-91.11</v>
      </c>
      <c r="P1458" s="4">
        <f>ROUND(('Sheet1 (4)'!Q1464+'Sheet1 (4)'!V1464)/100,2)</f>
        <v>255.89</v>
      </c>
      <c r="Q1458" s="7">
        <f>ROUND('Sheet1 (4)'!W1464/100,2)</f>
        <v>0.01</v>
      </c>
      <c r="R1458" s="7">
        <f>ROUND('Sheet1 (4)'!X1464/100,2)</f>
        <v>-0.09</v>
      </c>
      <c r="S1458" s="7">
        <f>ROUND('Sheet1 (4)'!Y1464/100,2)</f>
        <v>0.08</v>
      </c>
      <c r="T1458" s="7">
        <f>ROUND('Sheet1 (4)'!Z1464/100,2)</f>
        <v>-0.02</v>
      </c>
      <c r="U1458" s="7">
        <f>ROUND('Sheet1 (4)'!AA1464/100,2)</f>
        <v>0</v>
      </c>
      <c r="V1458" s="1" t="str">
        <f>'Sheet1 (4)'!AB1464&amp;".T"</f>
        <v>1963.T</v>
      </c>
      <c r="W1458" t="e">
        <f>ROUND('Sheet1 (4)'!AC1464,2)</f>
        <v>#VALUE!</v>
      </c>
      <c r="X1458">
        <f>ROUND('Sheet1 (4)'!AD1464,2)</f>
        <v>1.01</v>
      </c>
      <c r="Y1458" t="str">
        <f>_xlfn.XLOOKUP('Sheet1 (4)'!AB1464,'Sheet1 (3)'!B:B,'Sheet1 (3)'!D:D,"",0)</f>
        <v>プライム</v>
      </c>
    </row>
    <row r="1459" spans="1:25" x14ac:dyDescent="0.2">
      <c r="A1459">
        <v>1458</v>
      </c>
      <c r="B1459" s="1" t="str">
        <f>_xlfn.XLOOKUP('Sheet1 (4)'!AB1465,'Sheet1 (3)'!B:B,'Sheet1 (3)'!C:C,"",0)</f>
        <v>ジェイグループホールディングス</v>
      </c>
      <c r="C1459" s="1" t="str">
        <f>_xlfn.XLOOKUP('Sheet1 (4)'!AB1465,'Sheet1 (3)'!B:B,'Sheet1 (3)'!F:F,"",0)</f>
        <v>小売業</v>
      </c>
      <c r="D1459" s="1">
        <f>ROUND('Sheet1 (4)'!E1465/100000000,2)</f>
        <v>0.12</v>
      </c>
      <c r="E1459" s="1">
        <f>ROUND('Sheet1 (4)'!F1465/100,2)</f>
        <v>-15.43</v>
      </c>
      <c r="F1459" s="1">
        <f>ROUND('Sheet1 (4)'!G1465/100,2)</f>
        <v>-18.88</v>
      </c>
      <c r="G1459" s="1">
        <f>ROUND('Sheet1 (4)'!H1465/100,2)</f>
        <v>-10.15</v>
      </c>
      <c r="H1459" s="1">
        <f>ROUND('Sheet1 (4)'!I1465/100,2)</f>
        <v>3.1</v>
      </c>
      <c r="I1459" s="1">
        <f>ROUND('Sheet1 (4)'!J1465/100,2)</f>
        <v>3.77</v>
      </c>
      <c r="J1459" s="1">
        <f>ROUND('Sheet1 (4)'!K1465/100,2)</f>
        <v>5</v>
      </c>
      <c r="K1459" s="1">
        <f>ROUND('Sheet1 (4)'!L1465/100,2)</f>
        <v>3.7</v>
      </c>
      <c r="L1459" s="4">
        <f>ROUND(('Sheet1 (4)'!M1465+'Sheet1 (4)'!R1465)/100,2)</f>
        <v>-5.25</v>
      </c>
      <c r="M1459" s="4">
        <f>ROUND(('Sheet1 (4)'!N1465+'Sheet1 (4)'!S1465)/100,2)</f>
        <v>-7.56</v>
      </c>
      <c r="N1459" s="4">
        <f>ROUND(('Sheet1 (4)'!O1465+'Sheet1 (4)'!T1465)/100,2)</f>
        <v>-2.86</v>
      </c>
      <c r="O1459" s="4">
        <f>ROUND(('Sheet1 (4)'!P1465+'Sheet1 (4)'!U1465)/100,2)</f>
        <v>-0.78</v>
      </c>
      <c r="P1459" s="4">
        <f>ROUND(('Sheet1 (4)'!Q1465+'Sheet1 (4)'!V1465)/100,2)</f>
        <v>4.5</v>
      </c>
      <c r="Q1459" s="7">
        <f>ROUND('Sheet1 (4)'!W1465/100,2)</f>
        <v>-1.78</v>
      </c>
      <c r="R1459" s="7">
        <f>ROUND('Sheet1 (4)'!X1465/100,2)</f>
        <v>-1.18</v>
      </c>
      <c r="S1459" s="7">
        <f>ROUND('Sheet1 (4)'!Y1465/100,2)</f>
        <v>-0.54</v>
      </c>
      <c r="T1459" s="7">
        <f>ROUND('Sheet1 (4)'!Z1465/100,2)</f>
        <v>0.19</v>
      </c>
      <c r="U1459" s="7">
        <f>ROUND('Sheet1 (4)'!AA1465/100,2)</f>
        <v>0.27</v>
      </c>
      <c r="V1459" s="1" t="str">
        <f>'Sheet1 (4)'!AB1465&amp;".T"</f>
        <v>3063.T</v>
      </c>
      <c r="W1459">
        <f>ROUND('Sheet1 (4)'!AC1465,2)</f>
        <v>213.48</v>
      </c>
      <c r="X1459">
        <f>ROUND('Sheet1 (4)'!AD1465,2)</f>
        <v>4.4800000000000004</v>
      </c>
      <c r="Y1459" t="str">
        <f>_xlfn.XLOOKUP('Sheet1 (4)'!AB1465,'Sheet1 (3)'!B:B,'Sheet1 (3)'!D:D,"",0)</f>
        <v>グロース</v>
      </c>
    </row>
    <row r="1460" spans="1:25" x14ac:dyDescent="0.2">
      <c r="A1460">
        <v>1459</v>
      </c>
      <c r="B1460" s="1" t="str">
        <f>_xlfn.XLOOKUP('Sheet1 (4)'!AB1466,'Sheet1 (3)'!B:B,'Sheet1 (3)'!C:C,"",0)</f>
        <v>ジェイホールディングス</v>
      </c>
      <c r="C1460" s="1" t="str">
        <f>_xlfn.XLOOKUP('Sheet1 (4)'!AB1466,'Sheet1 (3)'!B:B,'Sheet1 (3)'!F:F,"",0)</f>
        <v>卸売業</v>
      </c>
      <c r="D1460" s="1">
        <f>ROUND('Sheet1 (4)'!E1466/100000000,2)</f>
        <v>0.09</v>
      </c>
      <c r="E1460" s="1">
        <f>ROUND('Sheet1 (4)'!F1466/100,2)</f>
        <v>-1.29</v>
      </c>
      <c r="F1460" s="1">
        <f>ROUND('Sheet1 (4)'!G1466/100,2)</f>
        <v>-2.0099999999999998</v>
      </c>
      <c r="G1460" s="1">
        <f>ROUND('Sheet1 (4)'!H1466/100,2)</f>
        <v>-2.8</v>
      </c>
      <c r="H1460" s="1">
        <f>ROUND('Sheet1 (4)'!I1466/100,2)</f>
        <v>-2.67</v>
      </c>
      <c r="I1460" s="1">
        <f>ROUND('Sheet1 (4)'!J1466/100,2)</f>
        <v>-2.67</v>
      </c>
      <c r="J1460" s="1" t="e">
        <f>ROUND('Sheet1 (4)'!K1466/100,2)</f>
        <v>#VALUE!</v>
      </c>
      <c r="K1460" s="1" t="e">
        <f>ROUND('Sheet1 (4)'!L1466/100,2)</f>
        <v>#VALUE!</v>
      </c>
      <c r="L1460" s="4">
        <f>ROUND(('Sheet1 (4)'!M1466+'Sheet1 (4)'!R1466)/100,2)</f>
        <v>-0.85</v>
      </c>
      <c r="M1460" s="4">
        <f>ROUND(('Sheet1 (4)'!N1466+'Sheet1 (4)'!S1466)/100,2)</f>
        <v>-4.83</v>
      </c>
      <c r="N1460" s="4">
        <f>ROUND(('Sheet1 (4)'!O1466+'Sheet1 (4)'!T1466)/100,2)</f>
        <v>-2</v>
      </c>
      <c r="O1460" s="4">
        <f>ROUND(('Sheet1 (4)'!P1466+'Sheet1 (4)'!U1466)/100,2)</f>
        <v>-2.9</v>
      </c>
      <c r="P1460" s="4">
        <f>ROUND(('Sheet1 (4)'!Q1466+'Sheet1 (4)'!V1466)/100,2)</f>
        <v>-2.9</v>
      </c>
      <c r="Q1460" s="7">
        <f>ROUND('Sheet1 (4)'!W1466/100,2)</f>
        <v>-0.49</v>
      </c>
      <c r="R1460" s="7">
        <f>ROUND('Sheet1 (4)'!X1466/100,2)</f>
        <v>-0.76</v>
      </c>
      <c r="S1460" s="7">
        <f>ROUND('Sheet1 (4)'!Y1466/100,2)</f>
        <v>-0.78</v>
      </c>
      <c r="T1460" s="7">
        <f>ROUND('Sheet1 (4)'!Z1466/100,2)</f>
        <v>-3.12</v>
      </c>
      <c r="U1460" s="7">
        <f>ROUND('Sheet1 (4)'!AA1466/100,2)</f>
        <v>-3.12</v>
      </c>
      <c r="V1460" s="1" t="str">
        <f>'Sheet1 (4)'!AB1466&amp;".T"</f>
        <v>2721.T</v>
      </c>
      <c r="W1460" t="e">
        <f>ROUND('Sheet1 (4)'!AC1466,2)</f>
        <v>#VALUE!</v>
      </c>
      <c r="X1460">
        <f>ROUND('Sheet1 (4)'!AD1466,2)</f>
        <v>23.84</v>
      </c>
      <c r="Y1460" t="str">
        <f>_xlfn.XLOOKUP('Sheet1 (4)'!AB1466,'Sheet1 (3)'!B:B,'Sheet1 (3)'!D:D,"",0)</f>
        <v>スタンダード</v>
      </c>
    </row>
    <row r="1461" spans="1:25" x14ac:dyDescent="0.2">
      <c r="A1461">
        <v>1460</v>
      </c>
      <c r="B1461" s="1" t="str">
        <f>_xlfn.XLOOKUP('Sheet1 (4)'!AB1467,'Sheet1 (3)'!B:B,'Sheet1 (3)'!C:C,"",0)</f>
        <v>地盤ネットホールディングス</v>
      </c>
      <c r="C1461" s="1" t="str">
        <f>_xlfn.XLOOKUP('Sheet1 (4)'!AB1467,'Sheet1 (3)'!B:B,'Sheet1 (3)'!F:F,"",0)</f>
        <v>サービス業</v>
      </c>
      <c r="D1461" s="1">
        <f>ROUND('Sheet1 (4)'!E1467/100000000,2)</f>
        <v>0.22</v>
      </c>
      <c r="E1461" s="1">
        <f>ROUND('Sheet1 (4)'!F1467/100,2)</f>
        <v>0.88</v>
      </c>
      <c r="F1461" s="1">
        <f>ROUND('Sheet1 (4)'!G1467/100,2)</f>
        <v>-0.3</v>
      </c>
      <c r="G1461" s="1">
        <f>ROUND('Sheet1 (4)'!H1467/100,2)</f>
        <v>1.0900000000000001</v>
      </c>
      <c r="H1461" s="1">
        <f>ROUND('Sheet1 (4)'!I1467/100,2)</f>
        <v>-0.49</v>
      </c>
      <c r="I1461" s="1">
        <f>ROUND('Sheet1 (4)'!J1467/100,2)</f>
        <v>1.0900000000000001</v>
      </c>
      <c r="J1461" s="1" t="e">
        <f>ROUND('Sheet1 (4)'!K1467/100,2)</f>
        <v>#VALUE!</v>
      </c>
      <c r="K1461" s="1" t="e">
        <f>ROUND('Sheet1 (4)'!L1467/100,2)</f>
        <v>#VALUE!</v>
      </c>
      <c r="L1461" s="4">
        <f>ROUND(('Sheet1 (4)'!M1467+'Sheet1 (4)'!R1467)/100,2)</f>
        <v>-0.81</v>
      </c>
      <c r="M1461" s="4">
        <f>ROUND(('Sheet1 (4)'!N1467+'Sheet1 (4)'!S1467)/100,2)</f>
        <v>3.61</v>
      </c>
      <c r="N1461" s="4">
        <f>ROUND(('Sheet1 (4)'!O1467+'Sheet1 (4)'!T1467)/100,2)</f>
        <v>1.47</v>
      </c>
      <c r="O1461" s="4">
        <f>ROUND(('Sheet1 (4)'!P1467+'Sheet1 (4)'!U1467)/100,2)</f>
        <v>-0.44</v>
      </c>
      <c r="P1461" s="4">
        <f>ROUND(('Sheet1 (4)'!Q1467+'Sheet1 (4)'!V1467)/100,2)</f>
        <v>0.42</v>
      </c>
      <c r="Q1461" s="7">
        <f>ROUND('Sheet1 (4)'!W1467/100,2)</f>
        <v>-0.03</v>
      </c>
      <c r="R1461" s="7">
        <f>ROUND('Sheet1 (4)'!X1467/100,2)</f>
        <v>-0.04</v>
      </c>
      <c r="S1461" s="7">
        <f>ROUND('Sheet1 (4)'!Y1467/100,2)</f>
        <v>0.06</v>
      </c>
      <c r="T1461" s="7">
        <f>ROUND('Sheet1 (4)'!Z1467/100,2)</f>
        <v>-7.0000000000000007E-2</v>
      </c>
      <c r="U1461" s="7">
        <f>ROUND('Sheet1 (4)'!AA1467/100,2)</f>
        <v>0.06</v>
      </c>
      <c r="V1461" s="1" t="str">
        <f>'Sheet1 (4)'!AB1467&amp;".T"</f>
        <v>6072.T</v>
      </c>
      <c r="W1461">
        <f>ROUND('Sheet1 (4)'!AC1467,2)</f>
        <v>64.06</v>
      </c>
      <c r="X1461">
        <f>ROUND('Sheet1 (4)'!AD1467,2)</f>
        <v>3.04</v>
      </c>
      <c r="Y1461" t="str">
        <f>_xlfn.XLOOKUP('Sheet1 (4)'!AB1467,'Sheet1 (3)'!B:B,'Sheet1 (3)'!D:D,"",0)</f>
        <v>グロース</v>
      </c>
    </row>
    <row r="1462" spans="1:25" x14ac:dyDescent="0.2">
      <c r="A1462">
        <v>1461</v>
      </c>
      <c r="B1462" s="1" t="str">
        <f>_xlfn.XLOOKUP('Sheet1 (4)'!AB1468,'Sheet1 (3)'!B:B,'Sheet1 (3)'!C:C,"",0)</f>
        <v>自重堂</v>
      </c>
      <c r="C1462" s="1" t="str">
        <f>_xlfn.XLOOKUP('Sheet1 (4)'!AB1468,'Sheet1 (3)'!B:B,'Sheet1 (3)'!F:F,"",0)</f>
        <v>繊維製品</v>
      </c>
      <c r="D1462" s="1">
        <f>ROUND('Sheet1 (4)'!E1468/100000000,2)</f>
        <v>0.03</v>
      </c>
      <c r="E1462" s="1">
        <f>ROUND('Sheet1 (4)'!F1468/100,2)</f>
        <v>21.59</v>
      </c>
      <c r="F1462" s="1">
        <f>ROUND('Sheet1 (4)'!G1468/100,2)</f>
        <v>22.15</v>
      </c>
      <c r="G1462" s="1">
        <f>ROUND('Sheet1 (4)'!H1468/100,2)</f>
        <v>30.89</v>
      </c>
      <c r="H1462" s="1">
        <f>ROUND('Sheet1 (4)'!I1468/100,2)</f>
        <v>26.1</v>
      </c>
      <c r="I1462" s="1">
        <f>ROUND('Sheet1 (4)'!J1468/100,2)</f>
        <v>14.47</v>
      </c>
      <c r="J1462" s="1" t="e">
        <f>ROUND('Sheet1 (4)'!K1468/100,2)</f>
        <v>#VALUE!</v>
      </c>
      <c r="K1462" s="1" t="e">
        <f>ROUND('Sheet1 (4)'!L1468/100,2)</f>
        <v>#VALUE!</v>
      </c>
      <c r="L1462" s="4">
        <f>ROUND(('Sheet1 (4)'!M1468+'Sheet1 (4)'!R1468)/100,2)</f>
        <v>49.72</v>
      </c>
      <c r="M1462" s="4">
        <f>ROUND(('Sheet1 (4)'!N1468+'Sheet1 (4)'!S1468)/100,2)</f>
        <v>48.73</v>
      </c>
      <c r="N1462" s="4">
        <f>ROUND(('Sheet1 (4)'!O1468+'Sheet1 (4)'!T1468)/100,2)</f>
        <v>4.46</v>
      </c>
      <c r="O1462" s="4">
        <f>ROUND(('Sheet1 (4)'!P1468+'Sheet1 (4)'!U1468)/100,2)</f>
        <v>37.520000000000003</v>
      </c>
      <c r="P1462" s="4">
        <f>ROUND(('Sheet1 (4)'!Q1468+'Sheet1 (4)'!V1468)/100,2)</f>
        <v>38.22</v>
      </c>
      <c r="Q1462" s="7">
        <f>ROUND('Sheet1 (4)'!W1468/100,2)</f>
        <v>0.05</v>
      </c>
      <c r="R1462" s="7">
        <f>ROUND('Sheet1 (4)'!X1468/100,2)</f>
        <v>0.08</v>
      </c>
      <c r="S1462" s="7">
        <f>ROUND('Sheet1 (4)'!Y1468/100,2)</f>
        <v>7.0000000000000007E-2</v>
      </c>
      <c r="T1462" s="7">
        <f>ROUND('Sheet1 (4)'!Z1468/100,2)</f>
        <v>0.05</v>
      </c>
      <c r="U1462" s="7">
        <f>ROUND('Sheet1 (4)'!AA1468/100,2)</f>
        <v>0.03</v>
      </c>
      <c r="V1462" s="1" t="str">
        <f>'Sheet1 (4)'!AB1468&amp;".T"</f>
        <v>3597.T</v>
      </c>
      <c r="W1462">
        <f>ROUND('Sheet1 (4)'!AC1468,2)</f>
        <v>23.91</v>
      </c>
      <c r="X1462">
        <f>ROUND('Sheet1 (4)'!AD1468,2)</f>
        <v>0.71</v>
      </c>
      <c r="Y1462" t="str">
        <f>_xlfn.XLOOKUP('Sheet1 (4)'!AB1468,'Sheet1 (3)'!B:B,'Sheet1 (3)'!D:D,"",0)</f>
        <v>スタンダード</v>
      </c>
    </row>
    <row r="1463" spans="1:25" x14ac:dyDescent="0.2">
      <c r="A1463">
        <v>1462</v>
      </c>
      <c r="B1463" s="1" t="str">
        <f>_xlfn.XLOOKUP('Sheet1 (4)'!AB1469,'Sheet1 (3)'!B:B,'Sheet1 (3)'!C:C,"",0)</f>
        <v>ｊｉｇ．ｊｐ</v>
      </c>
      <c r="C1463" s="1" t="str">
        <f>_xlfn.XLOOKUP('Sheet1 (4)'!AB1469,'Sheet1 (3)'!B:B,'Sheet1 (3)'!F:F,"",0)</f>
        <v>情報・通信業</v>
      </c>
      <c r="D1463" s="1">
        <f>ROUND('Sheet1 (4)'!E1469/100000000,2)</f>
        <v>0.42</v>
      </c>
      <c r="E1463" s="1">
        <f>ROUND('Sheet1 (4)'!F1469/100,2)</f>
        <v>0.57999999999999996</v>
      </c>
      <c r="F1463" s="1">
        <f>ROUND('Sheet1 (4)'!G1469/100,2)</f>
        <v>-2.61</v>
      </c>
      <c r="G1463" s="1">
        <f>ROUND('Sheet1 (4)'!H1469/100,2)</f>
        <v>9.9</v>
      </c>
      <c r="H1463" s="1">
        <f>ROUND('Sheet1 (4)'!I1469/100,2)</f>
        <v>18.05</v>
      </c>
      <c r="I1463" s="1">
        <f>ROUND('Sheet1 (4)'!J1469/100,2)</f>
        <v>20.13</v>
      </c>
      <c r="J1463" s="1">
        <f>ROUND('Sheet1 (4)'!K1469/100,2)</f>
        <v>21.31</v>
      </c>
      <c r="K1463" s="1">
        <f>ROUND('Sheet1 (4)'!L1469/100,2)</f>
        <v>23.65</v>
      </c>
      <c r="L1463" s="4" t="e">
        <f>ROUND(('Sheet1 (4)'!M1469+'Sheet1 (4)'!R1469)/100,2)</f>
        <v>#VALUE!</v>
      </c>
      <c r="M1463" s="4" t="e">
        <f>ROUND(('Sheet1 (4)'!N1469+'Sheet1 (4)'!S1469)/100,2)</f>
        <v>#VALUE!</v>
      </c>
      <c r="N1463" s="4">
        <f>ROUND(('Sheet1 (4)'!O1469+'Sheet1 (4)'!T1469)/100,2)</f>
        <v>6.15</v>
      </c>
      <c r="O1463" s="4">
        <f>ROUND(('Sheet1 (4)'!P1469+'Sheet1 (4)'!U1469)/100,2)</f>
        <v>17.96</v>
      </c>
      <c r="P1463" s="4">
        <f>ROUND(('Sheet1 (4)'!Q1469+'Sheet1 (4)'!V1469)/100,2)</f>
        <v>14.28</v>
      </c>
      <c r="Q1463" s="7" t="e">
        <f>ROUND('Sheet1 (4)'!W1469/100,2)</f>
        <v>#VALUE!</v>
      </c>
      <c r="R1463" s="7">
        <f>ROUND('Sheet1 (4)'!X1469/100,2)</f>
        <v>-0.22</v>
      </c>
      <c r="S1463" s="7">
        <f>ROUND('Sheet1 (4)'!Y1469/100,2)</f>
        <v>0.6</v>
      </c>
      <c r="T1463" s="7">
        <f>ROUND('Sheet1 (4)'!Z1469/100,2)</f>
        <v>0.45</v>
      </c>
      <c r="U1463" s="7">
        <f>ROUND('Sheet1 (4)'!AA1469/100,2)</f>
        <v>0.28999999999999998</v>
      </c>
      <c r="V1463" s="1" t="str">
        <f>'Sheet1 (4)'!AB1469&amp;".T"</f>
        <v>5244.T</v>
      </c>
      <c r="W1463">
        <f>ROUND('Sheet1 (4)'!AC1469,2)</f>
        <v>10.11</v>
      </c>
      <c r="X1463">
        <f>ROUND('Sheet1 (4)'!AD1469,2)</f>
        <v>2.63</v>
      </c>
      <c r="Y1463" t="str">
        <f>_xlfn.XLOOKUP('Sheet1 (4)'!AB1469,'Sheet1 (3)'!B:B,'Sheet1 (3)'!D:D,"",0)</f>
        <v>グロース</v>
      </c>
    </row>
    <row r="1464" spans="1:25" x14ac:dyDescent="0.2">
      <c r="A1464">
        <v>1463</v>
      </c>
      <c r="B1464" s="1" t="str">
        <f>_xlfn.XLOOKUP('Sheet1 (4)'!AB1470,'Sheet1 (3)'!B:B,'Sheet1 (3)'!C:C,"",0)</f>
        <v>ＪＩＧ－ＳＡＷ</v>
      </c>
      <c r="C1464" s="1" t="str">
        <f>_xlfn.XLOOKUP('Sheet1 (4)'!AB1470,'Sheet1 (3)'!B:B,'Sheet1 (3)'!F:F,"",0)</f>
        <v>情報・通信業</v>
      </c>
      <c r="D1464" s="1">
        <f>ROUND('Sheet1 (4)'!E1470/100000000,2)</f>
        <v>7.0000000000000007E-2</v>
      </c>
      <c r="E1464" s="1">
        <f>ROUND('Sheet1 (4)'!F1470/100,2)</f>
        <v>4.8899999999999997</v>
      </c>
      <c r="F1464" s="1">
        <f>ROUND('Sheet1 (4)'!G1470/100,2)</f>
        <v>5.79</v>
      </c>
      <c r="G1464" s="1">
        <f>ROUND('Sheet1 (4)'!H1470/100,2)</f>
        <v>6.25</v>
      </c>
      <c r="H1464" s="1">
        <f>ROUND('Sheet1 (4)'!I1470/100,2)</f>
        <v>5.56</v>
      </c>
      <c r="I1464" s="1">
        <f>ROUND('Sheet1 (4)'!J1470/100,2)</f>
        <v>5.56</v>
      </c>
      <c r="J1464" s="1" t="e">
        <f>ROUND('Sheet1 (4)'!K1470/100,2)</f>
        <v>#VALUE!</v>
      </c>
      <c r="K1464" s="1" t="e">
        <f>ROUND('Sheet1 (4)'!L1470/100,2)</f>
        <v>#VALUE!</v>
      </c>
      <c r="L1464" s="4">
        <f>ROUND(('Sheet1 (4)'!M1470+'Sheet1 (4)'!R1470)/100,2)</f>
        <v>3.15</v>
      </c>
      <c r="M1464" s="4">
        <f>ROUND(('Sheet1 (4)'!N1470+'Sheet1 (4)'!S1470)/100,2)</f>
        <v>5.09</v>
      </c>
      <c r="N1464" s="4">
        <f>ROUND(('Sheet1 (4)'!O1470+'Sheet1 (4)'!T1470)/100,2)</f>
        <v>3.99</v>
      </c>
      <c r="O1464" s="4">
        <f>ROUND(('Sheet1 (4)'!P1470+'Sheet1 (4)'!U1470)/100,2)</f>
        <v>0.78</v>
      </c>
      <c r="P1464" s="4">
        <f>ROUND(('Sheet1 (4)'!Q1470+'Sheet1 (4)'!V1470)/100,2)</f>
        <v>0.78</v>
      </c>
      <c r="Q1464" s="7">
        <f>ROUND('Sheet1 (4)'!W1470/100,2)</f>
        <v>0.19</v>
      </c>
      <c r="R1464" s="7">
        <f>ROUND('Sheet1 (4)'!X1470/100,2)</f>
        <v>0.19</v>
      </c>
      <c r="S1464" s="7">
        <f>ROUND('Sheet1 (4)'!Y1470/100,2)</f>
        <v>0.19</v>
      </c>
      <c r="T1464" s="7">
        <f>ROUND('Sheet1 (4)'!Z1470/100,2)</f>
        <v>0.17</v>
      </c>
      <c r="U1464" s="7">
        <f>ROUND('Sheet1 (4)'!AA1470/100,2)</f>
        <v>0.17</v>
      </c>
      <c r="V1464" s="1" t="str">
        <f>'Sheet1 (4)'!AB1470&amp;".T"</f>
        <v>3914.T</v>
      </c>
      <c r="W1464">
        <f>ROUND('Sheet1 (4)'!AC1470,2)</f>
        <v>48.48</v>
      </c>
      <c r="X1464">
        <f>ROUND('Sheet1 (4)'!AD1470,2)</f>
        <v>6.27</v>
      </c>
      <c r="Y1464" t="str">
        <f>_xlfn.XLOOKUP('Sheet1 (4)'!AB1470,'Sheet1 (3)'!B:B,'Sheet1 (3)'!D:D,"",0)</f>
        <v>グロース</v>
      </c>
    </row>
    <row r="1465" spans="1:25" x14ac:dyDescent="0.2">
      <c r="A1465">
        <v>1464</v>
      </c>
      <c r="B1465" s="1" t="str">
        <f>_xlfn.XLOOKUP('Sheet1 (4)'!AB1471,'Sheet1 (3)'!B:B,'Sheet1 (3)'!C:C,"",0)</f>
        <v>じもとホールディングス</v>
      </c>
      <c r="C1465" s="1" t="str">
        <f>_xlfn.XLOOKUP('Sheet1 (4)'!AB1471,'Sheet1 (3)'!B:B,'Sheet1 (3)'!F:F,"",0)</f>
        <v>銀行業</v>
      </c>
      <c r="D1465" s="1">
        <f>ROUND('Sheet1 (4)'!E1471/100000000,2)</f>
        <v>0.27</v>
      </c>
      <c r="E1465" s="1" t="e">
        <f>ROUND('Sheet1 (4)'!F1471/100,2)</f>
        <v>#VALUE!</v>
      </c>
      <c r="F1465" s="1" t="e">
        <f>ROUND('Sheet1 (4)'!G1471/100,2)</f>
        <v>#VALUE!</v>
      </c>
      <c r="G1465" s="1" t="e">
        <f>ROUND('Sheet1 (4)'!H1471/100,2)</f>
        <v>#VALUE!</v>
      </c>
      <c r="H1465" s="1" t="e">
        <f>ROUND('Sheet1 (4)'!I1471/100,2)</f>
        <v>#VALUE!</v>
      </c>
      <c r="I1465" s="1" t="e">
        <f>ROUND('Sheet1 (4)'!J1471/100,2)</f>
        <v>#VALUE!</v>
      </c>
      <c r="J1465" s="1" t="e">
        <f>ROUND('Sheet1 (4)'!K1471/100,2)</f>
        <v>#VALUE!</v>
      </c>
      <c r="K1465" s="1" t="e">
        <f>ROUND('Sheet1 (4)'!L1471/100,2)</f>
        <v>#VALUE!</v>
      </c>
      <c r="L1465" s="4">
        <f>ROUND(('Sheet1 (4)'!M1471+'Sheet1 (4)'!R1471)/100,2)</f>
        <v>-1382.15</v>
      </c>
      <c r="M1465" s="4">
        <f>ROUND(('Sheet1 (4)'!N1471+'Sheet1 (4)'!S1471)/100,2)</f>
        <v>21.79</v>
      </c>
      <c r="N1465" s="4">
        <f>ROUND(('Sheet1 (4)'!O1471+'Sheet1 (4)'!T1471)/100,2)</f>
        <v>6.75</v>
      </c>
      <c r="O1465" s="4">
        <f>ROUND(('Sheet1 (4)'!P1471+'Sheet1 (4)'!U1471)/100,2)</f>
        <v>1509.44</v>
      </c>
      <c r="P1465" s="4">
        <f>ROUND(('Sheet1 (4)'!Q1471+'Sheet1 (4)'!V1471)/100,2)</f>
        <v>-222.8</v>
      </c>
      <c r="Q1465" s="7">
        <f>ROUND('Sheet1 (4)'!W1471/100,2)</f>
        <v>-0.03</v>
      </c>
      <c r="R1465" s="7">
        <f>ROUND('Sheet1 (4)'!X1471/100,2)</f>
        <v>0.02</v>
      </c>
      <c r="S1465" s="7">
        <f>ROUND('Sheet1 (4)'!Y1471/100,2)</f>
        <v>-0.08</v>
      </c>
      <c r="T1465" s="7">
        <f>ROUND('Sheet1 (4)'!Z1471/100,2)</f>
        <v>-0.28999999999999998</v>
      </c>
      <c r="U1465" s="7">
        <f>ROUND('Sheet1 (4)'!AA1471/100,2)</f>
        <v>0.02</v>
      </c>
      <c r="V1465" s="1" t="str">
        <f>'Sheet1 (4)'!AB1471&amp;".T"</f>
        <v>7161.T</v>
      </c>
      <c r="W1465">
        <f>ROUND('Sheet1 (4)'!AC1471,2)</f>
        <v>50.21</v>
      </c>
      <c r="X1465">
        <f>ROUND('Sheet1 (4)'!AD1471,2)</f>
        <v>0.13</v>
      </c>
      <c r="Y1465" t="str">
        <f>_xlfn.XLOOKUP('Sheet1 (4)'!AB1471,'Sheet1 (3)'!B:B,'Sheet1 (3)'!D:D,"",0)</f>
        <v>スタンダード</v>
      </c>
    </row>
    <row r="1466" spans="1:25" x14ac:dyDescent="0.2">
      <c r="A1466">
        <v>1465</v>
      </c>
      <c r="B1466" s="1" t="str">
        <f>_xlfn.XLOOKUP('Sheet1 (4)'!AB1472,'Sheet1 (3)'!B:B,'Sheet1 (3)'!C:C,"",0)</f>
        <v>ジモティー</v>
      </c>
      <c r="C1466" s="1" t="str">
        <f>_xlfn.XLOOKUP('Sheet1 (4)'!AB1472,'Sheet1 (3)'!B:B,'Sheet1 (3)'!F:F,"",0)</f>
        <v>サービス業</v>
      </c>
      <c r="D1466" s="1">
        <f>ROUND('Sheet1 (4)'!E1472/100000000,2)</f>
        <v>0.1</v>
      </c>
      <c r="E1466" s="1">
        <f>ROUND('Sheet1 (4)'!F1472/100,2)</f>
        <v>3.78</v>
      </c>
      <c r="F1466" s="1">
        <f>ROUND('Sheet1 (4)'!G1472/100,2)</f>
        <v>4.62</v>
      </c>
      <c r="G1466" s="1">
        <f>ROUND('Sheet1 (4)'!H1472/100,2)</f>
        <v>5.09</v>
      </c>
      <c r="H1466" s="1">
        <f>ROUND('Sheet1 (4)'!I1472/100,2)</f>
        <v>5.6</v>
      </c>
      <c r="I1466" s="1">
        <f>ROUND('Sheet1 (4)'!J1472/100,2)</f>
        <v>5.6</v>
      </c>
      <c r="J1466" s="1">
        <f>ROUND('Sheet1 (4)'!K1472/100,2)</f>
        <v>5.5</v>
      </c>
      <c r="K1466" s="1">
        <f>ROUND('Sheet1 (4)'!L1472/100,2)</f>
        <v>6</v>
      </c>
      <c r="L1466" s="4">
        <f>ROUND(('Sheet1 (4)'!M1472+'Sheet1 (4)'!R1472)/100,2)</f>
        <v>3.26</v>
      </c>
      <c r="M1466" s="4">
        <f>ROUND(('Sheet1 (4)'!N1472+'Sheet1 (4)'!S1472)/100,2)</f>
        <v>2.88</v>
      </c>
      <c r="N1466" s="4">
        <f>ROUND(('Sheet1 (4)'!O1472+'Sheet1 (4)'!T1472)/100,2)</f>
        <v>5.95</v>
      </c>
      <c r="O1466" s="4">
        <f>ROUND(('Sheet1 (4)'!P1472+'Sheet1 (4)'!U1472)/100,2)</f>
        <v>3.63</v>
      </c>
      <c r="P1466" s="4">
        <f>ROUND(('Sheet1 (4)'!Q1472+'Sheet1 (4)'!V1472)/100,2)</f>
        <v>3.63</v>
      </c>
      <c r="Q1466" s="7">
        <f>ROUND('Sheet1 (4)'!W1472/100,2)</f>
        <v>0.31</v>
      </c>
      <c r="R1466" s="7">
        <f>ROUND('Sheet1 (4)'!X1472/100,2)</f>
        <v>0.39</v>
      </c>
      <c r="S1466" s="7">
        <f>ROUND('Sheet1 (4)'!Y1472/100,2)</f>
        <v>0.42</v>
      </c>
      <c r="T1466" s="7">
        <f>ROUND('Sheet1 (4)'!Z1472/100,2)</f>
        <v>0.4</v>
      </c>
      <c r="U1466" s="7">
        <f>ROUND('Sheet1 (4)'!AA1472/100,2)</f>
        <v>0.4</v>
      </c>
      <c r="V1466" s="1" t="str">
        <f>'Sheet1 (4)'!AB1472&amp;".T"</f>
        <v>7082.T</v>
      </c>
      <c r="W1466">
        <f>ROUND('Sheet1 (4)'!AC1472,2)</f>
        <v>12.04</v>
      </c>
      <c r="X1466">
        <f>ROUND('Sheet1 (4)'!AD1472,2)</f>
        <v>3.83</v>
      </c>
      <c r="Y1466" t="str">
        <f>_xlfn.XLOOKUP('Sheet1 (4)'!AB1472,'Sheet1 (3)'!B:B,'Sheet1 (3)'!D:D,"",0)</f>
        <v>グロース</v>
      </c>
    </row>
    <row r="1467" spans="1:25" x14ac:dyDescent="0.2">
      <c r="A1467">
        <v>1466</v>
      </c>
      <c r="B1467" s="1" t="str">
        <f>_xlfn.XLOOKUP('Sheet1 (4)'!AB1473,'Sheet1 (3)'!B:B,'Sheet1 (3)'!C:C,"",0)</f>
        <v>ジンジブ</v>
      </c>
      <c r="C1467" s="1" t="str">
        <f>_xlfn.XLOOKUP('Sheet1 (4)'!AB1473,'Sheet1 (3)'!B:B,'Sheet1 (3)'!F:F,"",0)</f>
        <v>サービス業</v>
      </c>
      <c r="D1467" s="1">
        <f>ROUND('Sheet1 (4)'!E1473/100000000,2)</f>
        <v>0.03</v>
      </c>
      <c r="E1467" s="1" t="e">
        <f>ROUND('Sheet1 (4)'!F1473/100,2)</f>
        <v>#VALUE!</v>
      </c>
      <c r="F1467" s="1">
        <f>ROUND('Sheet1 (4)'!G1473/100,2)</f>
        <v>-0.91</v>
      </c>
      <c r="G1467" s="1">
        <f>ROUND('Sheet1 (4)'!H1473/100,2)</f>
        <v>0.74</v>
      </c>
      <c r="H1467" s="1">
        <f>ROUND('Sheet1 (4)'!I1473/100,2)</f>
        <v>2.72</v>
      </c>
      <c r="I1467" s="1">
        <f>ROUND('Sheet1 (4)'!J1473/100,2)</f>
        <v>0.63</v>
      </c>
      <c r="J1467" s="1">
        <f>ROUND('Sheet1 (4)'!K1473/100,2)</f>
        <v>0.85</v>
      </c>
      <c r="K1467" s="1" t="e">
        <f>ROUND('Sheet1 (4)'!L1473/100,2)</f>
        <v>#VALUE!</v>
      </c>
      <c r="L1467" s="4" t="e">
        <f>ROUND(('Sheet1 (4)'!M1473+'Sheet1 (4)'!R1473)/100,2)</f>
        <v>#VALUE!</v>
      </c>
      <c r="M1467" s="4" t="e">
        <f>ROUND(('Sheet1 (4)'!N1473+'Sheet1 (4)'!S1473)/100,2)</f>
        <v>#VALUE!</v>
      </c>
      <c r="N1467" s="4" t="e">
        <f>ROUND(('Sheet1 (4)'!O1473+'Sheet1 (4)'!T1473)/100,2)</f>
        <v>#VALUE!</v>
      </c>
      <c r="O1467" s="4">
        <f>ROUND(('Sheet1 (4)'!P1473+'Sheet1 (4)'!U1473)/100,2)</f>
        <v>3.83</v>
      </c>
      <c r="P1467" s="4">
        <f>ROUND(('Sheet1 (4)'!Q1473+'Sheet1 (4)'!V1473)/100,2)</f>
        <v>-2</v>
      </c>
      <c r="Q1467" s="7" t="e">
        <f>ROUND('Sheet1 (4)'!W1473/100,2)</f>
        <v>#VALUE!</v>
      </c>
      <c r="R1467" s="7" t="e">
        <f>ROUND('Sheet1 (4)'!X1473/100,2)</f>
        <v>#VALUE!</v>
      </c>
      <c r="S1467" s="7">
        <f>ROUND('Sheet1 (4)'!Y1473/100,2)</f>
        <v>-2.48</v>
      </c>
      <c r="T1467" s="7">
        <f>ROUND('Sheet1 (4)'!Z1473/100,2)</f>
        <v>0.56000000000000005</v>
      </c>
      <c r="U1467" s="7">
        <f>ROUND('Sheet1 (4)'!AA1473/100,2)</f>
        <v>-0.42</v>
      </c>
      <c r="V1467" s="1" t="str">
        <f>'Sheet1 (4)'!AB1473&amp;".T"</f>
        <v>142A.T</v>
      </c>
      <c r="W1467" t="e">
        <f>ROUND('Sheet1 (4)'!AC1473,2)</f>
        <v>#VALUE!</v>
      </c>
      <c r="X1467">
        <f>ROUND('Sheet1 (4)'!AD1473,2)</f>
        <v>7.02</v>
      </c>
      <c r="Y1467" t="str">
        <f>_xlfn.XLOOKUP('Sheet1 (4)'!AB1473,'Sheet1 (3)'!B:B,'Sheet1 (3)'!D:D,"",0)</f>
        <v>グロース</v>
      </c>
    </row>
    <row r="1468" spans="1:25" x14ac:dyDescent="0.2">
      <c r="A1468">
        <v>1467</v>
      </c>
      <c r="B1468" s="1" t="str">
        <f>_xlfn.XLOOKUP('Sheet1 (4)'!AB1474,'Sheet1 (3)'!B:B,'Sheet1 (3)'!C:C,"",0)</f>
        <v>ジンズホールディングス</v>
      </c>
      <c r="C1468" s="1" t="str">
        <f>_xlfn.XLOOKUP('Sheet1 (4)'!AB1474,'Sheet1 (3)'!B:B,'Sheet1 (3)'!F:F,"",0)</f>
        <v>小売業</v>
      </c>
      <c r="D1468" s="1">
        <f>ROUND('Sheet1 (4)'!E1474/100000000,2)</f>
        <v>0.23</v>
      </c>
      <c r="E1468" s="1">
        <f>ROUND('Sheet1 (4)'!F1474/100,2)</f>
        <v>50.5</v>
      </c>
      <c r="F1468" s="1">
        <f>ROUND('Sheet1 (4)'!G1474/100,2)</f>
        <v>33.159999999999997</v>
      </c>
      <c r="G1468" s="1">
        <f>ROUND('Sheet1 (4)'!H1474/100,2)</f>
        <v>48.47</v>
      </c>
      <c r="H1468" s="1">
        <f>ROUND('Sheet1 (4)'!I1474/100,2)</f>
        <v>78.37</v>
      </c>
      <c r="I1468" s="1">
        <f>ROUND('Sheet1 (4)'!J1474/100,2)</f>
        <v>120.95</v>
      </c>
      <c r="J1468" s="1">
        <f>ROUND('Sheet1 (4)'!K1474/100,2)</f>
        <v>134</v>
      </c>
      <c r="K1468" s="1">
        <f>ROUND('Sheet1 (4)'!L1474/100,2)</f>
        <v>151.93</v>
      </c>
      <c r="L1468" s="4">
        <f>ROUND(('Sheet1 (4)'!M1474+'Sheet1 (4)'!R1474)/100,2)</f>
        <v>18.829999999999998</v>
      </c>
      <c r="M1468" s="4">
        <f>ROUND(('Sheet1 (4)'!N1474+'Sheet1 (4)'!S1474)/100,2)</f>
        <v>5.38</v>
      </c>
      <c r="N1468" s="4">
        <f>ROUND(('Sheet1 (4)'!O1474+'Sheet1 (4)'!T1474)/100,2)</f>
        <v>22.05</v>
      </c>
      <c r="O1468" s="4">
        <f>ROUND(('Sheet1 (4)'!P1474+'Sheet1 (4)'!U1474)/100,2)</f>
        <v>86.04</v>
      </c>
      <c r="P1468" s="4">
        <f>ROUND(('Sheet1 (4)'!Q1474+'Sheet1 (4)'!V1474)/100,2)</f>
        <v>26.69</v>
      </c>
      <c r="Q1468" s="7">
        <f>ROUND('Sheet1 (4)'!W1474/100,2)</f>
        <v>0.17</v>
      </c>
      <c r="R1468" s="7">
        <f>ROUND('Sheet1 (4)'!X1474/100,2)</f>
        <v>0.04</v>
      </c>
      <c r="S1468" s="7">
        <f>ROUND('Sheet1 (4)'!Y1474/100,2)</f>
        <v>0.08</v>
      </c>
      <c r="T1468" s="7">
        <f>ROUND('Sheet1 (4)'!Z1474/100,2)</f>
        <v>0.2</v>
      </c>
      <c r="U1468" s="7">
        <f>ROUND('Sheet1 (4)'!AA1474/100,2)</f>
        <v>0.28999999999999998</v>
      </c>
      <c r="V1468" s="1" t="str">
        <f>'Sheet1 (4)'!AB1474&amp;".T"</f>
        <v>3046.T</v>
      </c>
      <c r="W1468">
        <f>ROUND('Sheet1 (4)'!AC1474,2)</f>
        <v>19.25</v>
      </c>
      <c r="X1468">
        <f>ROUND('Sheet1 (4)'!AD1474,2)</f>
        <v>5.05</v>
      </c>
      <c r="Y1468" t="str">
        <f>_xlfn.XLOOKUP('Sheet1 (4)'!AB1474,'Sheet1 (3)'!B:B,'Sheet1 (3)'!D:D,"",0)</f>
        <v>プライム</v>
      </c>
    </row>
    <row r="1469" spans="1:25" x14ac:dyDescent="0.2">
      <c r="A1469">
        <v>1468</v>
      </c>
      <c r="B1469" s="1" t="str">
        <f>_xlfn.XLOOKUP('Sheet1 (4)'!AB1475,'Sheet1 (3)'!B:B,'Sheet1 (3)'!C:C,"",0)</f>
        <v>地主</v>
      </c>
      <c r="C1469" s="1" t="str">
        <f>_xlfn.XLOOKUP('Sheet1 (4)'!AB1475,'Sheet1 (3)'!B:B,'Sheet1 (3)'!F:F,"",0)</f>
        <v>不動産業</v>
      </c>
      <c r="D1469" s="1">
        <f>ROUND('Sheet1 (4)'!E1475/100000000,2)</f>
        <v>0.21</v>
      </c>
      <c r="E1469" s="1">
        <f>ROUND('Sheet1 (4)'!F1475/100,2)</f>
        <v>54.76</v>
      </c>
      <c r="F1469" s="1">
        <f>ROUND('Sheet1 (4)'!G1475/100,2)</f>
        <v>64.11</v>
      </c>
      <c r="G1469" s="1">
        <f>ROUND('Sheet1 (4)'!H1475/100,2)</f>
        <v>61.55</v>
      </c>
      <c r="H1469" s="1">
        <f>ROUND('Sheet1 (4)'!I1475/100,2)</f>
        <v>86.78</v>
      </c>
      <c r="I1469" s="1">
        <f>ROUND('Sheet1 (4)'!J1475/100,2)</f>
        <v>86.78</v>
      </c>
      <c r="J1469" s="1">
        <f>ROUND('Sheet1 (4)'!K1475/100,2)</f>
        <v>99.43</v>
      </c>
      <c r="K1469" s="1">
        <f>ROUND('Sheet1 (4)'!L1475/100,2)</f>
        <v>120.1</v>
      </c>
      <c r="L1469" s="4">
        <f>ROUND(('Sheet1 (4)'!M1475+'Sheet1 (4)'!R1475)/100,2)</f>
        <v>-61.4</v>
      </c>
      <c r="M1469" s="4">
        <f>ROUND(('Sheet1 (4)'!N1475+'Sheet1 (4)'!S1475)/100,2)</f>
        <v>198.37</v>
      </c>
      <c r="N1469" s="4">
        <f>ROUND(('Sheet1 (4)'!O1475+'Sheet1 (4)'!T1475)/100,2)</f>
        <v>-215.21</v>
      </c>
      <c r="O1469" s="4">
        <f>ROUND(('Sheet1 (4)'!P1475+'Sheet1 (4)'!U1475)/100,2)</f>
        <v>-63.98</v>
      </c>
      <c r="P1469" s="4">
        <f>ROUND(('Sheet1 (4)'!Q1475+'Sheet1 (4)'!V1475)/100,2)</f>
        <v>-63.98</v>
      </c>
      <c r="Q1469" s="7">
        <f>ROUND('Sheet1 (4)'!W1475/100,2)</f>
        <v>0.12</v>
      </c>
      <c r="R1469" s="7">
        <f>ROUND('Sheet1 (4)'!X1475/100,2)</f>
        <v>0.12</v>
      </c>
      <c r="S1469" s="7">
        <f>ROUND('Sheet1 (4)'!Y1475/100,2)</f>
        <v>0.15</v>
      </c>
      <c r="T1469" s="7">
        <f>ROUND('Sheet1 (4)'!Z1475/100,2)</f>
        <v>0.16</v>
      </c>
      <c r="U1469" s="7">
        <f>ROUND('Sheet1 (4)'!AA1475/100,2)</f>
        <v>0.16</v>
      </c>
      <c r="V1469" s="1" t="str">
        <f>'Sheet1 (4)'!AB1475&amp;".T"</f>
        <v>3252.T</v>
      </c>
      <c r="W1469">
        <f>ROUND('Sheet1 (4)'!AC1475,2)</f>
        <v>15.15</v>
      </c>
      <c r="X1469">
        <f>ROUND('Sheet1 (4)'!AD1475,2)</f>
        <v>1.34</v>
      </c>
      <c r="Y1469" t="str">
        <f>_xlfn.XLOOKUP('Sheet1 (4)'!AB1475,'Sheet1 (3)'!B:B,'Sheet1 (3)'!D:D,"",0)</f>
        <v>プライム</v>
      </c>
    </row>
    <row r="1470" spans="1:25" x14ac:dyDescent="0.2">
      <c r="A1470">
        <v>1469</v>
      </c>
      <c r="B1470" s="1" t="str">
        <f>_xlfn.XLOOKUP('Sheet1 (4)'!AB1476,'Sheet1 (3)'!B:B,'Sheet1 (3)'!C:C,"",0)</f>
        <v>ＪＫホールディングス</v>
      </c>
      <c r="C1470" s="1" t="str">
        <f>_xlfn.XLOOKUP('Sheet1 (4)'!AB1476,'Sheet1 (3)'!B:B,'Sheet1 (3)'!F:F,"",0)</f>
        <v>卸売業</v>
      </c>
      <c r="D1470" s="1">
        <f>ROUND('Sheet1 (4)'!E1476/100000000,2)</f>
        <v>0.27</v>
      </c>
      <c r="E1470" s="1">
        <f>ROUND('Sheet1 (4)'!F1476/100,2)</f>
        <v>54.32</v>
      </c>
      <c r="F1470" s="1">
        <f>ROUND('Sheet1 (4)'!G1476/100,2)</f>
        <v>124.76</v>
      </c>
      <c r="G1470" s="1">
        <f>ROUND('Sheet1 (4)'!H1476/100,2)</f>
        <v>97.25</v>
      </c>
      <c r="H1470" s="1">
        <f>ROUND('Sheet1 (4)'!I1476/100,2)</f>
        <v>78.709999999999994</v>
      </c>
      <c r="I1470" s="1">
        <f>ROUND('Sheet1 (4)'!J1476/100,2)</f>
        <v>73.59</v>
      </c>
      <c r="J1470" s="1" t="e">
        <f>ROUND('Sheet1 (4)'!K1476/100,2)</f>
        <v>#VALUE!</v>
      </c>
      <c r="K1470" s="1" t="e">
        <f>ROUND('Sheet1 (4)'!L1476/100,2)</f>
        <v>#VALUE!</v>
      </c>
      <c r="L1470" s="4">
        <f>ROUND(('Sheet1 (4)'!M1476+'Sheet1 (4)'!R1476)/100,2)</f>
        <v>63.23</v>
      </c>
      <c r="M1470" s="4">
        <f>ROUND(('Sheet1 (4)'!N1476+'Sheet1 (4)'!S1476)/100,2)</f>
        <v>63.27</v>
      </c>
      <c r="N1470" s="4">
        <f>ROUND(('Sheet1 (4)'!O1476+'Sheet1 (4)'!T1476)/100,2)</f>
        <v>94.46</v>
      </c>
      <c r="O1470" s="4">
        <f>ROUND(('Sheet1 (4)'!P1476+'Sheet1 (4)'!U1476)/100,2)</f>
        <v>182.27</v>
      </c>
      <c r="P1470" s="4">
        <f>ROUND(('Sheet1 (4)'!Q1476+'Sheet1 (4)'!V1476)/100,2)</f>
        <v>26.8</v>
      </c>
      <c r="Q1470" s="7">
        <f>ROUND('Sheet1 (4)'!W1476/100,2)</f>
        <v>7.0000000000000007E-2</v>
      </c>
      <c r="R1470" s="7">
        <f>ROUND('Sheet1 (4)'!X1476/100,2)</f>
        <v>0.19</v>
      </c>
      <c r="S1470" s="7">
        <f>ROUND('Sheet1 (4)'!Y1476/100,2)</f>
        <v>0.13</v>
      </c>
      <c r="T1470" s="7">
        <f>ROUND('Sheet1 (4)'!Z1476/100,2)</f>
        <v>0.09</v>
      </c>
      <c r="U1470" s="7">
        <f>ROUND('Sheet1 (4)'!AA1476/100,2)</f>
        <v>7.0000000000000007E-2</v>
      </c>
      <c r="V1470" s="1" t="str">
        <f>'Sheet1 (4)'!AB1476&amp;".T"</f>
        <v>9896.T</v>
      </c>
      <c r="W1470">
        <f>ROUND('Sheet1 (4)'!AC1476,2)</f>
        <v>8.17</v>
      </c>
      <c r="X1470">
        <f>ROUND('Sheet1 (4)'!AD1476,2)</f>
        <v>0.55000000000000004</v>
      </c>
      <c r="Y1470" t="str">
        <f>_xlfn.XLOOKUP('Sheet1 (4)'!AB1476,'Sheet1 (3)'!B:B,'Sheet1 (3)'!D:D,"",0)</f>
        <v>スタンダード</v>
      </c>
    </row>
    <row r="1471" spans="1:25" x14ac:dyDescent="0.2">
      <c r="A1471">
        <v>1470</v>
      </c>
      <c r="B1471" s="1" t="str">
        <f>_xlfn.XLOOKUP('Sheet1 (4)'!AB1477,'Sheet1 (3)'!B:B,'Sheet1 (3)'!C:C,"",0)</f>
        <v>ジェイリース</v>
      </c>
      <c r="C1471" s="1" t="str">
        <f>_xlfn.XLOOKUP('Sheet1 (4)'!AB1477,'Sheet1 (3)'!B:B,'Sheet1 (3)'!F:F,"",0)</f>
        <v>その他金融業</v>
      </c>
      <c r="D1471" s="1">
        <f>ROUND('Sheet1 (4)'!E1477/100000000,2)</f>
        <v>0.18</v>
      </c>
      <c r="E1471" s="1">
        <f>ROUND('Sheet1 (4)'!F1477/100,2)</f>
        <v>9.44</v>
      </c>
      <c r="F1471" s="1">
        <f>ROUND('Sheet1 (4)'!G1477/100,2)</f>
        <v>19.71</v>
      </c>
      <c r="G1471" s="1">
        <f>ROUND('Sheet1 (4)'!H1477/100,2)</f>
        <v>24.65</v>
      </c>
      <c r="H1471" s="1">
        <f>ROUND('Sheet1 (4)'!I1477/100,2)</f>
        <v>26.06</v>
      </c>
      <c r="I1471" s="1">
        <f>ROUND('Sheet1 (4)'!J1477/100,2)</f>
        <v>31.02</v>
      </c>
      <c r="J1471" s="1">
        <f>ROUND('Sheet1 (4)'!K1477/100,2)</f>
        <v>38</v>
      </c>
      <c r="K1471" s="1">
        <f>ROUND('Sheet1 (4)'!L1477/100,2)</f>
        <v>40</v>
      </c>
      <c r="L1471" s="4">
        <f>ROUND(('Sheet1 (4)'!M1477+'Sheet1 (4)'!R1477)/100,2)</f>
        <v>7.24</v>
      </c>
      <c r="M1471" s="4">
        <f>ROUND(('Sheet1 (4)'!N1477+'Sheet1 (4)'!S1477)/100,2)</f>
        <v>10.51</v>
      </c>
      <c r="N1471" s="4">
        <f>ROUND(('Sheet1 (4)'!O1477+'Sheet1 (4)'!T1477)/100,2)</f>
        <v>14.1</v>
      </c>
      <c r="O1471" s="4">
        <f>ROUND(('Sheet1 (4)'!P1477+'Sheet1 (4)'!U1477)/100,2)</f>
        <v>10.15</v>
      </c>
      <c r="P1471" s="4">
        <f>ROUND(('Sheet1 (4)'!Q1477+'Sheet1 (4)'!V1477)/100,2)</f>
        <v>7.78</v>
      </c>
      <c r="Q1471" s="7">
        <f>ROUND('Sheet1 (4)'!W1477/100,2)</f>
        <v>0.6</v>
      </c>
      <c r="R1471" s="7">
        <f>ROUND('Sheet1 (4)'!X1477/100,2)</f>
        <v>0.75</v>
      </c>
      <c r="S1471" s="7">
        <f>ROUND('Sheet1 (4)'!Y1477/100,2)</f>
        <v>0.56999999999999995</v>
      </c>
      <c r="T1471" s="7">
        <f>ROUND('Sheet1 (4)'!Z1477/100,2)</f>
        <v>0.44</v>
      </c>
      <c r="U1471" s="7">
        <f>ROUND('Sheet1 (4)'!AA1477/100,2)</f>
        <v>0.4</v>
      </c>
      <c r="V1471" s="1" t="str">
        <f>'Sheet1 (4)'!AB1477&amp;".T"</f>
        <v>7187.T</v>
      </c>
      <c r="W1471">
        <f>ROUND('Sheet1 (4)'!AC1477,2)</f>
        <v>11.93</v>
      </c>
      <c r="X1471">
        <f>ROUND('Sheet1 (4)'!AD1477,2)</f>
        <v>4.41</v>
      </c>
      <c r="Y1471" t="str">
        <f>_xlfn.XLOOKUP('Sheet1 (4)'!AB1477,'Sheet1 (3)'!B:B,'Sheet1 (3)'!D:D,"",0)</f>
        <v>プライム</v>
      </c>
    </row>
    <row r="1472" spans="1:25" x14ac:dyDescent="0.2">
      <c r="A1472">
        <v>1471</v>
      </c>
      <c r="B1472" s="1" t="str">
        <f>_xlfn.XLOOKUP('Sheet1 (4)'!AB1478,'Sheet1 (3)'!B:B,'Sheet1 (3)'!C:C,"",0)</f>
        <v>ＪＭホールディングス</v>
      </c>
      <c r="C1472" s="1" t="str">
        <f>_xlfn.XLOOKUP('Sheet1 (4)'!AB1478,'Sheet1 (3)'!B:B,'Sheet1 (3)'!F:F,"",0)</f>
        <v>小売業</v>
      </c>
      <c r="D1472" s="1">
        <f>ROUND('Sheet1 (4)'!E1478/100000000,2)</f>
        <v>0.51</v>
      </c>
      <c r="E1472" s="1">
        <f>ROUND('Sheet1 (4)'!F1478/100,2)</f>
        <v>65.760000000000005</v>
      </c>
      <c r="F1472" s="1">
        <f>ROUND('Sheet1 (4)'!G1478/100,2)</f>
        <v>66.760000000000005</v>
      </c>
      <c r="G1472" s="1">
        <f>ROUND('Sheet1 (4)'!H1478/100,2)</f>
        <v>72.430000000000007</v>
      </c>
      <c r="H1472" s="1">
        <f>ROUND('Sheet1 (4)'!I1478/100,2)</f>
        <v>91.49</v>
      </c>
      <c r="I1472" s="1">
        <f>ROUND('Sheet1 (4)'!J1478/100,2)</f>
        <v>100.49</v>
      </c>
      <c r="J1472" s="1">
        <f>ROUND('Sheet1 (4)'!K1478/100,2)</f>
        <v>111</v>
      </c>
      <c r="K1472" s="1">
        <f>ROUND('Sheet1 (4)'!L1478/100,2)</f>
        <v>118</v>
      </c>
      <c r="L1472" s="4">
        <f>ROUND(('Sheet1 (4)'!M1478+'Sheet1 (4)'!R1478)/100,2)</f>
        <v>21.81</v>
      </c>
      <c r="M1472" s="4">
        <f>ROUND(('Sheet1 (4)'!N1478+'Sheet1 (4)'!S1478)/100,2)</f>
        <v>14.41</v>
      </c>
      <c r="N1472" s="4">
        <f>ROUND(('Sheet1 (4)'!O1478+'Sheet1 (4)'!T1478)/100,2)</f>
        <v>20.77</v>
      </c>
      <c r="O1472" s="4">
        <f>ROUND(('Sheet1 (4)'!P1478+'Sheet1 (4)'!U1478)/100,2)</f>
        <v>43.18</v>
      </c>
      <c r="P1472" s="4">
        <f>ROUND(('Sheet1 (4)'!Q1478+'Sheet1 (4)'!V1478)/100,2)</f>
        <v>2.17</v>
      </c>
      <c r="Q1472" s="7">
        <f>ROUND('Sheet1 (4)'!W1478/100,2)</f>
        <v>0.14000000000000001</v>
      </c>
      <c r="R1472" s="7">
        <f>ROUND('Sheet1 (4)'!X1478/100,2)</f>
        <v>0.13</v>
      </c>
      <c r="S1472" s="7">
        <f>ROUND('Sheet1 (4)'!Y1478/100,2)</f>
        <v>0.12</v>
      </c>
      <c r="T1472" s="7">
        <f>ROUND('Sheet1 (4)'!Z1478/100,2)</f>
        <v>0.13</v>
      </c>
      <c r="U1472" s="7">
        <f>ROUND('Sheet1 (4)'!AA1478/100,2)</f>
        <v>0.15</v>
      </c>
      <c r="V1472" s="1" t="str">
        <f>'Sheet1 (4)'!AB1478&amp;".T"</f>
        <v>3539.T</v>
      </c>
      <c r="W1472">
        <f>ROUND('Sheet1 (4)'!AC1478,2)</f>
        <v>6.06</v>
      </c>
      <c r="X1472">
        <f>ROUND('Sheet1 (4)'!AD1478,2)</f>
        <v>1.72</v>
      </c>
      <c r="Y1472" t="str">
        <f>_xlfn.XLOOKUP('Sheet1 (4)'!AB1478,'Sheet1 (3)'!B:B,'Sheet1 (3)'!D:D,"",0)</f>
        <v>プライム</v>
      </c>
    </row>
    <row r="1473" spans="1:25" x14ac:dyDescent="0.2">
      <c r="A1473">
        <v>1472</v>
      </c>
      <c r="B1473" s="1" t="str">
        <f>_xlfn.XLOOKUP('Sheet1 (4)'!AB1479,'Sheet1 (3)'!B:B,'Sheet1 (3)'!C:C,"",0)</f>
        <v>ＪＭＡＣＳ</v>
      </c>
      <c r="C1473" s="1" t="str">
        <f>_xlfn.XLOOKUP('Sheet1 (4)'!AB1479,'Sheet1 (3)'!B:B,'Sheet1 (3)'!F:F,"",0)</f>
        <v>非鉄金属</v>
      </c>
      <c r="D1473" s="1">
        <f>ROUND('Sheet1 (4)'!E1479/100000000,2)</f>
        <v>0.06</v>
      </c>
      <c r="E1473" s="1">
        <f>ROUND('Sheet1 (4)'!F1479/100,2)</f>
        <v>-0.12</v>
      </c>
      <c r="F1473" s="1" t="e">
        <f>ROUND('Sheet1 (4)'!G1479/100,2)</f>
        <v>#VALUE!</v>
      </c>
      <c r="G1473" s="1" t="e">
        <f>ROUND('Sheet1 (4)'!H1479/100,2)</f>
        <v>#VALUE!</v>
      </c>
      <c r="H1473" s="1" t="e">
        <f>ROUND('Sheet1 (4)'!I1479/100,2)</f>
        <v>#VALUE!</v>
      </c>
      <c r="I1473" s="1">
        <f>ROUND('Sheet1 (4)'!J1479/100,2)</f>
        <v>-0.12</v>
      </c>
      <c r="J1473" s="1" t="e">
        <f>ROUND('Sheet1 (4)'!K1479/100,2)</f>
        <v>#VALUE!</v>
      </c>
      <c r="K1473" s="1" t="e">
        <f>ROUND('Sheet1 (4)'!L1479/100,2)</f>
        <v>#VALUE!</v>
      </c>
      <c r="L1473" s="4">
        <f>ROUND(('Sheet1 (4)'!M1479+'Sheet1 (4)'!R1479)/100,2)</f>
        <v>3.19</v>
      </c>
      <c r="M1473" s="4" t="e">
        <f>ROUND(('Sheet1 (4)'!N1479+'Sheet1 (4)'!S1479)/100,2)</f>
        <v>#VALUE!</v>
      </c>
      <c r="N1473" s="4" t="e">
        <f>ROUND(('Sheet1 (4)'!O1479+'Sheet1 (4)'!T1479)/100,2)</f>
        <v>#VALUE!</v>
      </c>
      <c r="O1473" s="4" t="e">
        <f>ROUND(('Sheet1 (4)'!P1479+'Sheet1 (4)'!U1479)/100,2)</f>
        <v>#VALUE!</v>
      </c>
      <c r="P1473" s="4">
        <f>ROUND(('Sheet1 (4)'!Q1479+'Sheet1 (4)'!V1479)/100,2)</f>
        <v>3.19</v>
      </c>
      <c r="Q1473" s="7">
        <f>ROUND('Sheet1 (4)'!W1479/100,2)</f>
        <v>-0.01</v>
      </c>
      <c r="R1473" s="7" t="e">
        <f>ROUND('Sheet1 (4)'!X1479/100,2)</f>
        <v>#VALUE!</v>
      </c>
      <c r="S1473" s="7" t="e">
        <f>ROUND('Sheet1 (4)'!Y1479/100,2)</f>
        <v>#VALUE!</v>
      </c>
      <c r="T1473" s="7" t="e">
        <f>ROUND('Sheet1 (4)'!Z1479/100,2)</f>
        <v>#VALUE!</v>
      </c>
      <c r="U1473" s="7">
        <f>ROUND('Sheet1 (4)'!AA1479/100,2)</f>
        <v>-0.01</v>
      </c>
      <c r="V1473" s="1" t="str">
        <f>'Sheet1 (4)'!AB1479&amp;".T"</f>
        <v>5817.T</v>
      </c>
      <c r="W1473">
        <f>ROUND('Sheet1 (4)'!AC1479,2)</f>
        <v>39.380000000000003</v>
      </c>
      <c r="X1473">
        <f>ROUND('Sheet1 (4)'!AD1479,2)</f>
        <v>0.5</v>
      </c>
      <c r="Y1473" t="str">
        <f>_xlfn.XLOOKUP('Sheet1 (4)'!AB1479,'Sheet1 (3)'!B:B,'Sheet1 (3)'!D:D,"",0)</f>
        <v>スタンダード</v>
      </c>
    </row>
    <row r="1474" spans="1:25" x14ac:dyDescent="0.2">
      <c r="A1474">
        <v>1473</v>
      </c>
      <c r="B1474" s="1" t="str">
        <f>_xlfn.XLOOKUP('Sheet1 (4)'!AB1480,'Sheet1 (3)'!B:B,'Sheet1 (3)'!C:C,"",0)</f>
        <v>Ｊ－ＭＡＸ</v>
      </c>
      <c r="C1474" s="1" t="str">
        <f>_xlfn.XLOOKUP('Sheet1 (4)'!AB1480,'Sheet1 (3)'!B:B,'Sheet1 (3)'!F:F,"",0)</f>
        <v>金属製品</v>
      </c>
      <c r="D1474" s="1">
        <f>ROUND('Sheet1 (4)'!E1480/100000000,2)</f>
        <v>0.11</v>
      </c>
      <c r="E1474" s="1">
        <f>ROUND('Sheet1 (4)'!F1480/100,2)</f>
        <v>44.66</v>
      </c>
      <c r="F1474" s="1">
        <f>ROUND('Sheet1 (4)'!G1480/100,2)</f>
        <v>29.32</v>
      </c>
      <c r="G1474" s="1">
        <f>ROUND('Sheet1 (4)'!H1480/100,2)</f>
        <v>28.13</v>
      </c>
      <c r="H1474" s="1">
        <f>ROUND('Sheet1 (4)'!I1480/100,2)</f>
        <v>10.43</v>
      </c>
      <c r="I1474" s="1">
        <f>ROUND('Sheet1 (4)'!J1480/100,2)</f>
        <v>0.2</v>
      </c>
      <c r="J1474" s="1" t="e">
        <f>ROUND('Sheet1 (4)'!K1480/100,2)</f>
        <v>#VALUE!</v>
      </c>
      <c r="K1474" s="1" t="e">
        <f>ROUND('Sheet1 (4)'!L1480/100,2)</f>
        <v>#VALUE!</v>
      </c>
      <c r="L1474" s="4">
        <f>ROUND(('Sheet1 (4)'!M1480+'Sheet1 (4)'!R1480)/100,2)</f>
        <v>62.26</v>
      </c>
      <c r="M1474" s="4">
        <f>ROUND(('Sheet1 (4)'!N1480+'Sheet1 (4)'!S1480)/100,2)</f>
        <v>-9.5500000000000007</v>
      </c>
      <c r="N1474" s="4">
        <f>ROUND(('Sheet1 (4)'!O1480+'Sheet1 (4)'!T1480)/100,2)</f>
        <v>-3.09</v>
      </c>
      <c r="O1474" s="4">
        <f>ROUND(('Sheet1 (4)'!P1480+'Sheet1 (4)'!U1480)/100,2)</f>
        <v>-20.63</v>
      </c>
      <c r="P1474" s="4">
        <f>ROUND(('Sheet1 (4)'!Q1480+'Sheet1 (4)'!V1480)/100,2)</f>
        <v>-52</v>
      </c>
      <c r="Q1474" s="7">
        <f>ROUND('Sheet1 (4)'!W1480/100,2)</f>
        <v>0.18</v>
      </c>
      <c r="R1474" s="7">
        <f>ROUND('Sheet1 (4)'!X1480/100,2)</f>
        <v>0.12</v>
      </c>
      <c r="S1474" s="7">
        <f>ROUND('Sheet1 (4)'!Y1480/100,2)</f>
        <v>7.0000000000000007E-2</v>
      </c>
      <c r="T1474" s="7">
        <f>ROUND('Sheet1 (4)'!Z1480/100,2)</f>
        <v>-0.05</v>
      </c>
      <c r="U1474" s="7">
        <f>ROUND('Sheet1 (4)'!AA1480/100,2)</f>
        <v>-0.17</v>
      </c>
      <c r="V1474" s="1" t="str">
        <f>'Sheet1 (4)'!AB1480&amp;".T"</f>
        <v>3422.T</v>
      </c>
      <c r="W1474" t="e">
        <f>ROUND('Sheet1 (4)'!AC1480,2)</f>
        <v>#VALUE!</v>
      </c>
      <c r="X1474">
        <f>ROUND('Sheet1 (4)'!AD1480,2)</f>
        <v>0.23</v>
      </c>
      <c r="Y1474" t="str">
        <f>_xlfn.XLOOKUP('Sheet1 (4)'!AB1480,'Sheet1 (3)'!B:B,'Sheet1 (3)'!D:D,"",0)</f>
        <v>スタンダード</v>
      </c>
    </row>
    <row r="1475" spans="1:25" x14ac:dyDescent="0.2">
      <c r="A1475">
        <v>1474</v>
      </c>
      <c r="B1475" s="1" t="str">
        <f>_xlfn.XLOOKUP('Sheet1 (4)'!AB1481,'Sheet1 (3)'!B:B,'Sheet1 (3)'!C:C,"",0)</f>
        <v>ＪＭＣ</v>
      </c>
      <c r="C1475" s="1" t="str">
        <f>_xlfn.XLOOKUP('Sheet1 (4)'!AB1481,'Sheet1 (3)'!B:B,'Sheet1 (3)'!F:F,"",0)</f>
        <v>非鉄金属</v>
      </c>
      <c r="D1475" s="1">
        <f>ROUND('Sheet1 (4)'!E1481/100000000,2)</f>
        <v>0.06</v>
      </c>
      <c r="E1475" s="1">
        <f>ROUND('Sheet1 (4)'!F1481/100,2)</f>
        <v>1.02</v>
      </c>
      <c r="F1475" s="1">
        <f>ROUND('Sheet1 (4)'!G1481/100,2)</f>
        <v>3.51</v>
      </c>
      <c r="G1475" s="1">
        <f>ROUND('Sheet1 (4)'!H1481/100,2)</f>
        <v>5.37</v>
      </c>
      <c r="H1475" s="1">
        <f>ROUND('Sheet1 (4)'!I1481/100,2)</f>
        <v>0.88</v>
      </c>
      <c r="I1475" s="1">
        <f>ROUND('Sheet1 (4)'!J1481/100,2)</f>
        <v>0.88</v>
      </c>
      <c r="J1475" s="1" t="e">
        <f>ROUND('Sheet1 (4)'!K1481/100,2)</f>
        <v>#VALUE!</v>
      </c>
      <c r="K1475" s="1" t="e">
        <f>ROUND('Sheet1 (4)'!L1481/100,2)</f>
        <v>#VALUE!</v>
      </c>
      <c r="L1475" s="4">
        <f>ROUND(('Sheet1 (4)'!M1481+'Sheet1 (4)'!R1481)/100,2)</f>
        <v>3.45</v>
      </c>
      <c r="M1475" s="4">
        <f>ROUND(('Sheet1 (4)'!N1481+'Sheet1 (4)'!S1481)/100,2)</f>
        <v>-0.28999999999999998</v>
      </c>
      <c r="N1475" s="4">
        <f>ROUND(('Sheet1 (4)'!O1481+'Sheet1 (4)'!T1481)/100,2)</f>
        <v>-3.28</v>
      </c>
      <c r="O1475" s="4">
        <f>ROUND(('Sheet1 (4)'!P1481+'Sheet1 (4)'!U1481)/100,2)</f>
        <v>3.17</v>
      </c>
      <c r="P1475" s="4">
        <f>ROUND(('Sheet1 (4)'!Q1481+'Sheet1 (4)'!V1481)/100,2)</f>
        <v>3.17</v>
      </c>
      <c r="Q1475" s="7">
        <f>ROUND('Sheet1 (4)'!W1481/100,2)</f>
        <v>0.05</v>
      </c>
      <c r="R1475" s="7">
        <f>ROUND('Sheet1 (4)'!X1481/100,2)</f>
        <v>0.11</v>
      </c>
      <c r="S1475" s="7">
        <f>ROUND('Sheet1 (4)'!Y1481/100,2)</f>
        <v>0.14000000000000001</v>
      </c>
      <c r="T1475" s="7">
        <f>ROUND('Sheet1 (4)'!Z1481/100,2)</f>
        <v>0.02</v>
      </c>
      <c r="U1475" s="7">
        <f>ROUND('Sheet1 (4)'!AA1481/100,2)</f>
        <v>0.02</v>
      </c>
      <c r="V1475" s="1" t="str">
        <f>'Sheet1 (4)'!AB1481&amp;".T"</f>
        <v>5704.T</v>
      </c>
      <c r="W1475" t="e">
        <f>ROUND('Sheet1 (4)'!AC1481,2)</f>
        <v>#VALUE!</v>
      </c>
      <c r="X1475">
        <f>ROUND('Sheet1 (4)'!AD1481,2)</f>
        <v>0.79</v>
      </c>
      <c r="Y1475" t="str">
        <f>_xlfn.XLOOKUP('Sheet1 (4)'!AB1481,'Sheet1 (3)'!B:B,'Sheet1 (3)'!D:D,"",0)</f>
        <v>グロース</v>
      </c>
    </row>
    <row r="1476" spans="1:25" x14ac:dyDescent="0.2">
      <c r="A1476">
        <v>1475</v>
      </c>
      <c r="B1476" s="1" t="str">
        <f>_xlfn.XLOOKUP('Sheet1 (4)'!AB1482,'Sheet1 (3)'!B:B,'Sheet1 (3)'!C:C,"",0)</f>
        <v>ＪＭＤＣ</v>
      </c>
      <c r="C1476" s="1" t="str">
        <f>_xlfn.XLOOKUP('Sheet1 (4)'!AB1482,'Sheet1 (3)'!B:B,'Sheet1 (3)'!F:F,"",0)</f>
        <v>情報・通信業</v>
      </c>
      <c r="D1476" s="1">
        <f>ROUND('Sheet1 (4)'!E1482/100000000,2)</f>
        <v>0.65</v>
      </c>
      <c r="E1476" s="1">
        <f>ROUND('Sheet1 (4)'!F1482/100,2)</f>
        <v>37.090000000000003</v>
      </c>
      <c r="F1476" s="1">
        <f>ROUND('Sheet1 (4)'!G1482/100,2)</f>
        <v>48.68</v>
      </c>
      <c r="G1476" s="1">
        <f>ROUND('Sheet1 (4)'!H1482/100,2)</f>
        <v>58.69</v>
      </c>
      <c r="H1476" s="1">
        <f>ROUND('Sheet1 (4)'!I1482/100,2)</f>
        <v>65.22</v>
      </c>
      <c r="I1476" s="1">
        <f>ROUND('Sheet1 (4)'!J1482/100,2)</f>
        <v>87.61</v>
      </c>
      <c r="J1476" s="1">
        <f>ROUND('Sheet1 (4)'!K1482/100,2)</f>
        <v>116.28</v>
      </c>
      <c r="K1476" s="1">
        <f>ROUND('Sheet1 (4)'!L1482/100,2)</f>
        <v>144.75</v>
      </c>
      <c r="L1476" s="4">
        <f>ROUND(('Sheet1 (4)'!M1482+'Sheet1 (4)'!R1482)/100,2)</f>
        <v>-59.02</v>
      </c>
      <c r="M1476" s="4">
        <f>ROUND(('Sheet1 (4)'!N1482+'Sheet1 (4)'!S1482)/100,2)</f>
        <v>-42.93</v>
      </c>
      <c r="N1476" s="4">
        <f>ROUND(('Sheet1 (4)'!O1482+'Sheet1 (4)'!T1482)/100,2)</f>
        <v>-187.07</v>
      </c>
      <c r="O1476" s="4">
        <f>ROUND(('Sheet1 (4)'!P1482+'Sheet1 (4)'!U1482)/100,2)</f>
        <v>-248.81</v>
      </c>
      <c r="P1476" s="4">
        <f>ROUND(('Sheet1 (4)'!Q1482+'Sheet1 (4)'!V1482)/100,2)</f>
        <v>112.18</v>
      </c>
      <c r="Q1476" s="7">
        <f>ROUND('Sheet1 (4)'!W1482/100,2)</f>
        <v>0.12</v>
      </c>
      <c r="R1476" s="7">
        <f>ROUND('Sheet1 (4)'!X1482/100,2)</f>
        <v>0.11</v>
      </c>
      <c r="S1476" s="7">
        <f>ROUND('Sheet1 (4)'!Y1482/100,2)</f>
        <v>0.09</v>
      </c>
      <c r="T1476" s="7">
        <f>ROUND('Sheet1 (4)'!Z1482/100,2)</f>
        <v>7.0000000000000007E-2</v>
      </c>
      <c r="U1476" s="7">
        <f>ROUND('Sheet1 (4)'!AA1482/100,2)</f>
        <v>0.08</v>
      </c>
      <c r="V1476" s="1" t="str">
        <f>'Sheet1 (4)'!AB1482&amp;".T"</f>
        <v>4483.T</v>
      </c>
      <c r="W1476">
        <f>ROUND('Sheet1 (4)'!AC1482,2)</f>
        <v>39.9</v>
      </c>
      <c r="X1476">
        <f>ROUND('Sheet1 (4)'!AD1482,2)</f>
        <v>3.71</v>
      </c>
      <c r="Y1476" t="str">
        <f>_xlfn.XLOOKUP('Sheet1 (4)'!AB1482,'Sheet1 (3)'!B:B,'Sheet1 (3)'!D:D,"",0)</f>
        <v>プライム</v>
      </c>
    </row>
    <row r="1477" spans="1:25" x14ac:dyDescent="0.2">
      <c r="A1477">
        <v>1476</v>
      </c>
      <c r="B1477" s="1" t="str">
        <f>_xlfn.XLOOKUP('Sheet1 (4)'!AB1483,'Sheet1 (3)'!B:B,'Sheet1 (3)'!C:C,"",0)</f>
        <v>ＪＭＳ</v>
      </c>
      <c r="C1477" s="1" t="str">
        <f>_xlfn.XLOOKUP('Sheet1 (4)'!AB1483,'Sheet1 (3)'!B:B,'Sheet1 (3)'!F:F,"",0)</f>
        <v>精密機器</v>
      </c>
      <c r="D1477" s="1">
        <f>ROUND('Sheet1 (4)'!E1483/100000000,2)</f>
        <v>0.25</v>
      </c>
      <c r="E1477" s="1">
        <f>ROUND('Sheet1 (4)'!F1483/100,2)</f>
        <v>21.27</v>
      </c>
      <c r="F1477" s="1">
        <f>ROUND('Sheet1 (4)'!G1483/100,2)</f>
        <v>9.82</v>
      </c>
      <c r="G1477" s="1">
        <f>ROUND('Sheet1 (4)'!H1483/100,2)</f>
        <v>7.26</v>
      </c>
      <c r="H1477" s="1">
        <f>ROUND('Sheet1 (4)'!I1483/100,2)</f>
        <v>-2.68</v>
      </c>
      <c r="I1477" s="1">
        <f>ROUND('Sheet1 (4)'!J1483/100,2)</f>
        <v>8.74</v>
      </c>
      <c r="J1477" s="1" t="e">
        <f>ROUND('Sheet1 (4)'!K1483/100,2)</f>
        <v>#VALUE!</v>
      </c>
      <c r="K1477" s="1" t="e">
        <f>ROUND('Sheet1 (4)'!L1483/100,2)</f>
        <v>#VALUE!</v>
      </c>
      <c r="L1477" s="4">
        <f>ROUND(('Sheet1 (4)'!M1483+'Sheet1 (4)'!R1483)/100,2)</f>
        <v>4.88</v>
      </c>
      <c r="M1477" s="4">
        <f>ROUND(('Sheet1 (4)'!N1483+'Sheet1 (4)'!S1483)/100,2)</f>
        <v>7.22</v>
      </c>
      <c r="N1477" s="4">
        <f>ROUND(('Sheet1 (4)'!O1483+'Sheet1 (4)'!T1483)/100,2)</f>
        <v>-12.06</v>
      </c>
      <c r="O1477" s="4">
        <f>ROUND(('Sheet1 (4)'!P1483+'Sheet1 (4)'!U1483)/100,2)</f>
        <v>-10.99</v>
      </c>
      <c r="P1477" s="4">
        <f>ROUND(('Sheet1 (4)'!Q1483+'Sheet1 (4)'!V1483)/100,2)</f>
        <v>-16.649999999999999</v>
      </c>
      <c r="Q1477" s="7">
        <f>ROUND('Sheet1 (4)'!W1483/100,2)</f>
        <v>0.05</v>
      </c>
      <c r="R1477" s="7">
        <f>ROUND('Sheet1 (4)'!X1483/100,2)</f>
        <v>0.02</v>
      </c>
      <c r="S1477" s="7">
        <f>ROUND('Sheet1 (4)'!Y1483/100,2)</f>
        <v>0.01</v>
      </c>
      <c r="T1477" s="7">
        <f>ROUND('Sheet1 (4)'!Z1483/100,2)</f>
        <v>0</v>
      </c>
      <c r="U1477" s="7">
        <f>ROUND('Sheet1 (4)'!AA1483/100,2)</f>
        <v>0</v>
      </c>
      <c r="V1477" s="1" t="str">
        <f>'Sheet1 (4)'!AB1483&amp;".T"</f>
        <v>7702.T</v>
      </c>
      <c r="W1477">
        <f>ROUND('Sheet1 (4)'!AC1483,2)</f>
        <v>66.5</v>
      </c>
      <c r="X1477">
        <f>ROUND('Sheet1 (4)'!AD1483,2)</f>
        <v>0.26</v>
      </c>
      <c r="Y1477" t="str">
        <f>_xlfn.XLOOKUP('Sheet1 (4)'!AB1483,'Sheet1 (3)'!B:B,'Sheet1 (3)'!D:D,"",0)</f>
        <v>スタンダード</v>
      </c>
    </row>
    <row r="1478" spans="1:25" x14ac:dyDescent="0.2">
      <c r="A1478">
        <v>1477</v>
      </c>
      <c r="B1478" s="1" t="str">
        <f>_xlfn.XLOOKUP('Sheet1 (4)'!AB1484,'Sheet1 (3)'!B:B,'Sheet1 (3)'!C:C,"",0)</f>
        <v>城南進学研究社</v>
      </c>
      <c r="C1478" s="1" t="str">
        <f>_xlfn.XLOOKUP('Sheet1 (4)'!AB1484,'Sheet1 (3)'!B:B,'Sheet1 (3)'!F:F,"",0)</f>
        <v>サービス業</v>
      </c>
      <c r="D1478" s="1">
        <f>ROUND('Sheet1 (4)'!E1484/100000000,2)</f>
        <v>0.08</v>
      </c>
      <c r="E1478" s="1">
        <f>ROUND('Sheet1 (4)'!F1484/100,2)</f>
        <v>-6.38</v>
      </c>
      <c r="F1478" s="1">
        <f>ROUND('Sheet1 (4)'!G1484/100,2)</f>
        <v>0.78</v>
      </c>
      <c r="G1478" s="1">
        <f>ROUND('Sheet1 (4)'!H1484/100,2)</f>
        <v>-0.42</v>
      </c>
      <c r="H1478" s="1">
        <f>ROUND('Sheet1 (4)'!I1484/100,2)</f>
        <v>0.24</v>
      </c>
      <c r="I1478" s="1">
        <f>ROUND('Sheet1 (4)'!J1484/100,2)</f>
        <v>-2.31</v>
      </c>
      <c r="J1478" s="1" t="e">
        <f>ROUND('Sheet1 (4)'!K1484/100,2)</f>
        <v>#VALUE!</v>
      </c>
      <c r="K1478" s="1" t="e">
        <f>ROUND('Sheet1 (4)'!L1484/100,2)</f>
        <v>#VALUE!</v>
      </c>
      <c r="L1478" s="4">
        <f>ROUND(('Sheet1 (4)'!M1484+'Sheet1 (4)'!R1484)/100,2)</f>
        <v>-11.69</v>
      </c>
      <c r="M1478" s="4">
        <f>ROUND(('Sheet1 (4)'!N1484+'Sheet1 (4)'!S1484)/100,2)</f>
        <v>3.86</v>
      </c>
      <c r="N1478" s="4">
        <f>ROUND(('Sheet1 (4)'!O1484+'Sheet1 (4)'!T1484)/100,2)</f>
        <v>0.17</v>
      </c>
      <c r="O1478" s="4">
        <f>ROUND(('Sheet1 (4)'!P1484+'Sheet1 (4)'!U1484)/100,2)</f>
        <v>0.67</v>
      </c>
      <c r="P1478" s="4">
        <f>ROUND(('Sheet1 (4)'!Q1484+'Sheet1 (4)'!V1484)/100,2)</f>
        <v>-2.33</v>
      </c>
      <c r="Q1478" s="7">
        <f>ROUND('Sheet1 (4)'!W1484/100,2)</f>
        <v>-0.31</v>
      </c>
      <c r="R1478" s="7">
        <f>ROUND('Sheet1 (4)'!X1484/100,2)</f>
        <v>-0.26</v>
      </c>
      <c r="S1478" s="7">
        <f>ROUND('Sheet1 (4)'!Y1484/100,2)</f>
        <v>-7.0000000000000007E-2</v>
      </c>
      <c r="T1478" s="7">
        <f>ROUND('Sheet1 (4)'!Z1484/100,2)</f>
        <v>-0.06</v>
      </c>
      <c r="U1478" s="7">
        <f>ROUND('Sheet1 (4)'!AA1484/100,2)</f>
        <v>-0.25</v>
      </c>
      <c r="V1478" s="1" t="str">
        <f>'Sheet1 (4)'!AB1484&amp;".T"</f>
        <v>4720.T</v>
      </c>
      <c r="W1478" t="e">
        <f>ROUND('Sheet1 (4)'!AC1484,2)</f>
        <v>#VALUE!</v>
      </c>
      <c r="X1478">
        <f>ROUND('Sheet1 (4)'!AD1484,2)</f>
        <v>1.45</v>
      </c>
      <c r="Y1478" t="str">
        <f>_xlfn.XLOOKUP('Sheet1 (4)'!AB1484,'Sheet1 (3)'!B:B,'Sheet1 (3)'!D:D,"",0)</f>
        <v>スタンダード</v>
      </c>
    </row>
    <row r="1479" spans="1:25" x14ac:dyDescent="0.2">
      <c r="A1479">
        <v>1478</v>
      </c>
      <c r="B1479" s="1" t="str">
        <f>_xlfn.XLOOKUP('Sheet1 (4)'!AB1485,'Sheet1 (3)'!B:B,'Sheet1 (3)'!C:C,"",0)</f>
        <v>Ｊ－オイルミルズ</v>
      </c>
      <c r="C1479" s="1" t="str">
        <f>_xlfn.XLOOKUP('Sheet1 (4)'!AB1485,'Sheet1 (3)'!B:B,'Sheet1 (3)'!F:F,"",0)</f>
        <v>食料品</v>
      </c>
      <c r="D1479" s="1">
        <f>ROUND('Sheet1 (4)'!E1485/100000000,2)</f>
        <v>0.33</v>
      </c>
      <c r="E1479" s="1">
        <f>ROUND('Sheet1 (4)'!F1485/100,2)</f>
        <v>65.7</v>
      </c>
      <c r="F1479" s="1">
        <f>ROUND('Sheet1 (4)'!G1485/100,2)</f>
        <v>-0.4</v>
      </c>
      <c r="G1479" s="1">
        <f>ROUND('Sheet1 (4)'!H1485/100,2)</f>
        <v>7.35</v>
      </c>
      <c r="H1479" s="1">
        <f>ROUND('Sheet1 (4)'!I1485/100,2)</f>
        <v>72.44</v>
      </c>
      <c r="I1479" s="1">
        <f>ROUND('Sheet1 (4)'!J1485/100,2)</f>
        <v>85.73</v>
      </c>
      <c r="J1479" s="1" t="e">
        <f>ROUND('Sheet1 (4)'!K1485/100,2)</f>
        <v>#VALUE!</v>
      </c>
      <c r="K1479" s="1" t="e">
        <f>ROUND('Sheet1 (4)'!L1485/100,2)</f>
        <v>#VALUE!</v>
      </c>
      <c r="L1479" s="4">
        <f>ROUND(('Sheet1 (4)'!M1485+'Sheet1 (4)'!R1485)/100,2)</f>
        <v>18.32</v>
      </c>
      <c r="M1479" s="4">
        <f>ROUND(('Sheet1 (4)'!N1485+'Sheet1 (4)'!S1485)/100,2)</f>
        <v>-148.9</v>
      </c>
      <c r="N1479" s="4">
        <f>ROUND(('Sheet1 (4)'!O1485+'Sheet1 (4)'!T1485)/100,2)</f>
        <v>-137.31</v>
      </c>
      <c r="O1479" s="4">
        <f>ROUND(('Sheet1 (4)'!P1485+'Sheet1 (4)'!U1485)/100,2)</f>
        <v>191.32</v>
      </c>
      <c r="P1479" s="4">
        <f>ROUND(('Sheet1 (4)'!Q1485+'Sheet1 (4)'!V1485)/100,2)</f>
        <v>145.18</v>
      </c>
      <c r="Q1479" s="7">
        <f>ROUND('Sheet1 (4)'!W1485/100,2)</f>
        <v>0.06</v>
      </c>
      <c r="R1479" s="7">
        <f>ROUND('Sheet1 (4)'!X1485/100,2)</f>
        <v>0.02</v>
      </c>
      <c r="S1479" s="7">
        <f>ROUND('Sheet1 (4)'!Y1485/100,2)</f>
        <v>0.01</v>
      </c>
      <c r="T1479" s="7">
        <f>ROUND('Sheet1 (4)'!Z1485/100,2)</f>
        <v>7.0000000000000007E-2</v>
      </c>
      <c r="U1479" s="7">
        <f>ROUND('Sheet1 (4)'!AA1485/100,2)</f>
        <v>7.0000000000000007E-2</v>
      </c>
      <c r="V1479" s="1" t="str">
        <f>'Sheet1 (4)'!AB1485&amp;".T"</f>
        <v>2613.T</v>
      </c>
      <c r="W1479">
        <f>ROUND('Sheet1 (4)'!AC1485,2)</f>
        <v>12.72</v>
      </c>
      <c r="X1479">
        <f>ROUND('Sheet1 (4)'!AD1485,2)</f>
        <v>0.62</v>
      </c>
      <c r="Y1479" t="str">
        <f>_xlfn.XLOOKUP('Sheet1 (4)'!AB1485,'Sheet1 (3)'!B:B,'Sheet1 (3)'!D:D,"",0)</f>
        <v>プライム</v>
      </c>
    </row>
    <row r="1480" spans="1:25" x14ac:dyDescent="0.2">
      <c r="A1480">
        <v>1479</v>
      </c>
      <c r="B1480" s="1" t="str">
        <f>_xlfn.XLOOKUP('Sheet1 (4)'!AB1486,'Sheet1 (3)'!B:B,'Sheet1 (3)'!C:C,"",0)</f>
        <v>ジョルダン</v>
      </c>
      <c r="C1480" s="1" t="str">
        <f>_xlfn.XLOOKUP('Sheet1 (4)'!AB1486,'Sheet1 (3)'!B:B,'Sheet1 (3)'!F:F,"",0)</f>
        <v>情報・通信業</v>
      </c>
      <c r="D1480" s="1">
        <f>ROUND('Sheet1 (4)'!E1486/100000000,2)</f>
        <v>0.05</v>
      </c>
      <c r="E1480" s="1">
        <f>ROUND('Sheet1 (4)'!F1486/100,2)</f>
        <v>0.77</v>
      </c>
      <c r="F1480" s="1">
        <f>ROUND('Sheet1 (4)'!G1486/100,2)</f>
        <v>-0.36</v>
      </c>
      <c r="G1480" s="1">
        <f>ROUND('Sheet1 (4)'!H1486/100,2)</f>
        <v>-0.01</v>
      </c>
      <c r="H1480" s="1">
        <f>ROUND('Sheet1 (4)'!I1486/100,2)</f>
        <v>-1.9</v>
      </c>
      <c r="I1480" s="1">
        <f>ROUND('Sheet1 (4)'!J1486/100,2)</f>
        <v>-1.9</v>
      </c>
      <c r="J1480" s="1" t="e">
        <f>ROUND('Sheet1 (4)'!K1486/100,2)</f>
        <v>#VALUE!</v>
      </c>
      <c r="K1480" s="1" t="e">
        <f>ROUND('Sheet1 (4)'!L1486/100,2)</f>
        <v>#VALUE!</v>
      </c>
      <c r="L1480" s="4">
        <f>ROUND(('Sheet1 (4)'!M1486+'Sheet1 (4)'!R1486)/100,2)</f>
        <v>-1.18</v>
      </c>
      <c r="M1480" s="4">
        <f>ROUND(('Sheet1 (4)'!N1486+'Sheet1 (4)'!S1486)/100,2)</f>
        <v>-0.88</v>
      </c>
      <c r="N1480" s="4">
        <f>ROUND(('Sheet1 (4)'!O1486+'Sheet1 (4)'!T1486)/100,2)</f>
        <v>-2.72</v>
      </c>
      <c r="O1480" s="4">
        <f>ROUND(('Sheet1 (4)'!P1486+'Sheet1 (4)'!U1486)/100,2)</f>
        <v>-1.35</v>
      </c>
      <c r="P1480" s="4">
        <f>ROUND(('Sheet1 (4)'!Q1486+'Sheet1 (4)'!V1486)/100,2)</f>
        <v>-1.35</v>
      </c>
      <c r="Q1480" s="7">
        <f>ROUND('Sheet1 (4)'!W1486/100,2)</f>
        <v>0.01</v>
      </c>
      <c r="R1480" s="7">
        <f>ROUND('Sheet1 (4)'!X1486/100,2)</f>
        <v>0.01</v>
      </c>
      <c r="S1480" s="7">
        <f>ROUND('Sheet1 (4)'!Y1486/100,2)</f>
        <v>-0.04</v>
      </c>
      <c r="T1480" s="7">
        <f>ROUND('Sheet1 (4)'!Z1486/100,2)</f>
        <v>-0.03</v>
      </c>
      <c r="U1480" s="7">
        <f>ROUND('Sheet1 (4)'!AA1486/100,2)</f>
        <v>-0.03</v>
      </c>
      <c r="V1480" s="1" t="str">
        <f>'Sheet1 (4)'!AB1486&amp;".T"</f>
        <v>3710.T</v>
      </c>
      <c r="W1480">
        <f>ROUND('Sheet1 (4)'!AC1486,2)</f>
        <v>27.44</v>
      </c>
      <c r="X1480">
        <f>ROUND('Sheet1 (4)'!AD1486,2)</f>
        <v>0.65</v>
      </c>
      <c r="Y1480" t="str">
        <f>_xlfn.XLOOKUP('Sheet1 (4)'!AB1486,'Sheet1 (3)'!B:B,'Sheet1 (3)'!D:D,"",0)</f>
        <v>スタンダード</v>
      </c>
    </row>
    <row r="1481" spans="1:25" x14ac:dyDescent="0.2">
      <c r="A1481">
        <v>1480</v>
      </c>
      <c r="B1481" s="1" t="str">
        <f>_xlfn.XLOOKUP('Sheet1 (4)'!AB1487,'Sheet1 (3)'!B:B,'Sheet1 (3)'!C:C,"",0)</f>
        <v>上新電機</v>
      </c>
      <c r="C1481" s="1" t="str">
        <f>_xlfn.XLOOKUP('Sheet1 (4)'!AB1487,'Sheet1 (3)'!B:B,'Sheet1 (3)'!F:F,"",0)</f>
        <v>小売業</v>
      </c>
      <c r="D1481" s="1">
        <f>ROUND('Sheet1 (4)'!E1487/100000000,2)</f>
        <v>0.26</v>
      </c>
      <c r="E1481" s="1">
        <f>ROUND('Sheet1 (4)'!F1487/100,2)</f>
        <v>165.5</v>
      </c>
      <c r="F1481" s="1">
        <f>ROUND('Sheet1 (4)'!G1487/100,2)</f>
        <v>88.84</v>
      </c>
      <c r="G1481" s="1">
        <f>ROUND('Sheet1 (4)'!H1487/100,2)</f>
        <v>84.4</v>
      </c>
      <c r="H1481" s="1">
        <f>ROUND('Sheet1 (4)'!I1487/100,2)</f>
        <v>83.65</v>
      </c>
      <c r="I1481" s="1">
        <f>ROUND('Sheet1 (4)'!J1487/100,2)</f>
        <v>36.880000000000003</v>
      </c>
      <c r="J1481" s="1" t="e">
        <f>ROUND('Sheet1 (4)'!K1487/100,2)</f>
        <v>#VALUE!</v>
      </c>
      <c r="K1481" s="1" t="e">
        <f>ROUND('Sheet1 (4)'!L1487/100,2)</f>
        <v>#VALUE!</v>
      </c>
      <c r="L1481" s="4">
        <f>ROUND(('Sheet1 (4)'!M1487+'Sheet1 (4)'!R1487)/100,2)</f>
        <v>197.18</v>
      </c>
      <c r="M1481" s="4">
        <f>ROUND(('Sheet1 (4)'!N1487+'Sheet1 (4)'!S1487)/100,2)</f>
        <v>-81.31</v>
      </c>
      <c r="N1481" s="4">
        <f>ROUND(('Sheet1 (4)'!O1487+'Sheet1 (4)'!T1487)/100,2)</f>
        <v>-19.510000000000002</v>
      </c>
      <c r="O1481" s="4">
        <f>ROUND(('Sheet1 (4)'!P1487+'Sheet1 (4)'!U1487)/100,2)</f>
        <v>-25.28</v>
      </c>
      <c r="P1481" s="4">
        <f>ROUND(('Sheet1 (4)'!Q1487+'Sheet1 (4)'!V1487)/100,2)</f>
        <v>145.59</v>
      </c>
      <c r="Q1481" s="7">
        <f>ROUND('Sheet1 (4)'!W1487/100,2)</f>
        <v>0.09</v>
      </c>
      <c r="R1481" s="7">
        <f>ROUND('Sheet1 (4)'!X1487/100,2)</f>
        <v>0.06</v>
      </c>
      <c r="S1481" s="7">
        <f>ROUND('Sheet1 (4)'!Y1487/100,2)</f>
        <v>0.05</v>
      </c>
      <c r="T1481" s="7">
        <f>ROUND('Sheet1 (4)'!Z1487/100,2)</f>
        <v>0.05</v>
      </c>
      <c r="U1481" s="7">
        <f>ROUND('Sheet1 (4)'!AA1487/100,2)</f>
        <v>0.03</v>
      </c>
      <c r="V1481" s="1" t="str">
        <f>'Sheet1 (4)'!AB1487&amp;".T"</f>
        <v>8173.T</v>
      </c>
      <c r="W1481">
        <f>ROUND('Sheet1 (4)'!AC1487,2)</f>
        <v>21.72</v>
      </c>
      <c r="X1481">
        <f>ROUND('Sheet1 (4)'!AD1487,2)</f>
        <v>0.65</v>
      </c>
      <c r="Y1481" t="str">
        <f>_xlfn.XLOOKUP('Sheet1 (4)'!AB1487,'Sheet1 (3)'!B:B,'Sheet1 (3)'!D:D,"",0)</f>
        <v>プライム</v>
      </c>
    </row>
    <row r="1482" spans="1:25" x14ac:dyDescent="0.2">
      <c r="A1482">
        <v>1481</v>
      </c>
      <c r="B1482" s="1" t="str">
        <f>_xlfn.XLOOKUP('Sheet1 (4)'!AB1488,'Sheet1 (3)'!B:B,'Sheet1 (3)'!C:C,"",0)</f>
        <v>ジョイフル本田</v>
      </c>
      <c r="C1482" s="1" t="str">
        <f>_xlfn.XLOOKUP('Sheet1 (4)'!AB1488,'Sheet1 (3)'!B:B,'Sheet1 (3)'!F:F,"",0)</f>
        <v>小売業</v>
      </c>
      <c r="D1482" s="1">
        <f>ROUND('Sheet1 (4)'!E1488/100000000,2)</f>
        <v>0.6</v>
      </c>
      <c r="E1482" s="1" t="e">
        <f>ROUND('Sheet1 (4)'!F1488/100,2)</f>
        <v>#VALUE!</v>
      </c>
      <c r="F1482" s="1" t="e">
        <f>ROUND('Sheet1 (4)'!G1488/100,2)</f>
        <v>#VALUE!</v>
      </c>
      <c r="G1482" s="1" t="e">
        <f>ROUND('Sheet1 (4)'!H1488/100,2)</f>
        <v>#VALUE!</v>
      </c>
      <c r="H1482" s="1">
        <f>ROUND('Sheet1 (4)'!I1488/100,2)</f>
        <v>104.94</v>
      </c>
      <c r="I1482" s="1">
        <f>ROUND('Sheet1 (4)'!J1488/100,2)</f>
        <v>107.48</v>
      </c>
      <c r="J1482" s="1" t="e">
        <f>ROUND('Sheet1 (4)'!K1488/100,2)</f>
        <v>#VALUE!</v>
      </c>
      <c r="K1482" s="1" t="e">
        <f>ROUND('Sheet1 (4)'!L1488/100,2)</f>
        <v>#VALUE!</v>
      </c>
      <c r="L1482" s="4" t="e">
        <f>ROUND(('Sheet1 (4)'!M1488+'Sheet1 (4)'!R1488)/100,2)</f>
        <v>#VALUE!</v>
      </c>
      <c r="M1482" s="4" t="e">
        <f>ROUND(('Sheet1 (4)'!N1488+'Sheet1 (4)'!S1488)/100,2)</f>
        <v>#VALUE!</v>
      </c>
      <c r="N1482" s="4" t="e">
        <f>ROUND(('Sheet1 (4)'!O1488+'Sheet1 (4)'!T1488)/100,2)</f>
        <v>#VALUE!</v>
      </c>
      <c r="O1482" s="4">
        <f>ROUND(('Sheet1 (4)'!P1488+'Sheet1 (4)'!U1488)/100,2)</f>
        <v>36.130000000000003</v>
      </c>
      <c r="P1482" s="4">
        <f>ROUND(('Sheet1 (4)'!Q1488+'Sheet1 (4)'!V1488)/100,2)</f>
        <v>67.349999999999994</v>
      </c>
      <c r="Q1482" s="7" t="e">
        <f>ROUND('Sheet1 (4)'!W1488/100,2)</f>
        <v>#VALUE!</v>
      </c>
      <c r="R1482" s="7" t="e">
        <f>ROUND('Sheet1 (4)'!X1488/100,2)</f>
        <v>#VALUE!</v>
      </c>
      <c r="S1482" s="7" t="e">
        <f>ROUND('Sheet1 (4)'!Y1488/100,2)</f>
        <v>#VALUE!</v>
      </c>
      <c r="T1482" s="7" t="e">
        <f>ROUND('Sheet1 (4)'!Z1488/100,2)</f>
        <v>#VALUE!</v>
      </c>
      <c r="U1482" s="7">
        <f>ROUND('Sheet1 (4)'!AA1488/100,2)</f>
        <v>7.0000000000000007E-2</v>
      </c>
      <c r="V1482" s="1" t="str">
        <f>'Sheet1 (4)'!AB1488&amp;".T"</f>
        <v>3191.T</v>
      </c>
      <c r="W1482">
        <f>ROUND('Sheet1 (4)'!AC1488,2)</f>
        <v>15.29</v>
      </c>
      <c r="X1482">
        <f>ROUND('Sheet1 (4)'!AD1488,2)</f>
        <v>1.01</v>
      </c>
      <c r="Y1482" t="str">
        <f>_xlfn.XLOOKUP('Sheet1 (4)'!AB1488,'Sheet1 (3)'!B:B,'Sheet1 (3)'!D:D,"",0)</f>
        <v>プライム</v>
      </c>
    </row>
    <row r="1483" spans="1:25" x14ac:dyDescent="0.2">
      <c r="A1483">
        <v>1482</v>
      </c>
      <c r="B1483" s="1" t="str">
        <f>_xlfn.XLOOKUP('Sheet1 (4)'!AB1489,'Sheet1 (3)'!B:B,'Sheet1 (3)'!C:C,"",0)</f>
        <v>ＪＰホールディングス</v>
      </c>
      <c r="C1483" s="1" t="str">
        <f>_xlfn.XLOOKUP('Sheet1 (4)'!AB1489,'Sheet1 (3)'!B:B,'Sheet1 (3)'!F:F,"",0)</f>
        <v>サービス業</v>
      </c>
      <c r="D1483" s="1">
        <f>ROUND('Sheet1 (4)'!E1489/100000000,2)</f>
        <v>0.86</v>
      </c>
      <c r="E1483" s="1">
        <f>ROUND('Sheet1 (4)'!F1489/100,2)</f>
        <v>22.73</v>
      </c>
      <c r="F1483" s="1">
        <f>ROUND('Sheet1 (4)'!G1489/100,2)</f>
        <v>33.450000000000003</v>
      </c>
      <c r="G1483" s="1">
        <f>ROUND('Sheet1 (4)'!H1489/100,2)</f>
        <v>36.67</v>
      </c>
      <c r="H1483" s="1">
        <f>ROUND('Sheet1 (4)'!I1489/100,2)</f>
        <v>45.85</v>
      </c>
      <c r="I1483" s="1">
        <f>ROUND('Sheet1 (4)'!J1489/100,2)</f>
        <v>58.09</v>
      </c>
      <c r="J1483" s="1">
        <f>ROUND('Sheet1 (4)'!K1489/100,2)</f>
        <v>58</v>
      </c>
      <c r="K1483" s="1">
        <f>ROUND('Sheet1 (4)'!L1489/100,2)</f>
        <v>61</v>
      </c>
      <c r="L1483" s="4">
        <f>ROUND(('Sheet1 (4)'!M1489+'Sheet1 (4)'!R1489)/100,2)</f>
        <v>26.59</v>
      </c>
      <c r="M1483" s="4">
        <f>ROUND(('Sheet1 (4)'!N1489+'Sheet1 (4)'!S1489)/100,2)</f>
        <v>42.97</v>
      </c>
      <c r="N1483" s="4">
        <f>ROUND(('Sheet1 (4)'!O1489+'Sheet1 (4)'!T1489)/100,2)</f>
        <v>31.46</v>
      </c>
      <c r="O1483" s="4">
        <f>ROUND(('Sheet1 (4)'!P1489+'Sheet1 (4)'!U1489)/100,2)</f>
        <v>55.92</v>
      </c>
      <c r="P1483" s="4">
        <f>ROUND(('Sheet1 (4)'!Q1489+'Sheet1 (4)'!V1489)/100,2)</f>
        <v>40.43</v>
      </c>
      <c r="Q1483" s="7">
        <f>ROUND('Sheet1 (4)'!W1489/100,2)</f>
        <v>0.05</v>
      </c>
      <c r="R1483" s="7">
        <f>ROUND('Sheet1 (4)'!X1489/100,2)</f>
        <v>0.21</v>
      </c>
      <c r="S1483" s="7">
        <f>ROUND('Sheet1 (4)'!Y1489/100,2)</f>
        <v>0.21</v>
      </c>
      <c r="T1483" s="7">
        <f>ROUND('Sheet1 (4)'!Z1489/100,2)</f>
        <v>0.2</v>
      </c>
      <c r="U1483" s="7">
        <f>ROUND('Sheet1 (4)'!AA1489/100,2)</f>
        <v>0.22</v>
      </c>
      <c r="V1483" s="1" t="str">
        <f>'Sheet1 (4)'!AB1489&amp;".T"</f>
        <v>2749.T</v>
      </c>
      <c r="W1483">
        <f>ROUND('Sheet1 (4)'!AC1489,2)</f>
        <v>13.57</v>
      </c>
      <c r="X1483">
        <f>ROUND('Sheet1 (4)'!AD1489,2)</f>
        <v>2.65</v>
      </c>
      <c r="Y1483" t="str">
        <f>_xlfn.XLOOKUP('Sheet1 (4)'!AB1489,'Sheet1 (3)'!B:B,'Sheet1 (3)'!D:D,"",0)</f>
        <v>プライム</v>
      </c>
    </row>
    <row r="1484" spans="1:25" x14ac:dyDescent="0.2">
      <c r="A1484">
        <v>1483</v>
      </c>
      <c r="B1484" s="1" t="str">
        <f>_xlfn.XLOOKUP('Sheet1 (4)'!AB1490,'Sheet1 (3)'!B:B,'Sheet1 (3)'!C:C,"",0)</f>
        <v>ＪＲＣ</v>
      </c>
      <c r="C1484" s="1" t="str">
        <f>_xlfn.XLOOKUP('Sheet1 (4)'!AB1490,'Sheet1 (3)'!B:B,'Sheet1 (3)'!F:F,"",0)</f>
        <v>機械</v>
      </c>
      <c r="D1484" s="1">
        <f>ROUND('Sheet1 (4)'!E1490/100000000,2)</f>
        <v>0.13</v>
      </c>
      <c r="E1484" s="1" t="e">
        <f>ROUND('Sheet1 (4)'!F1490/100,2)</f>
        <v>#VALUE!</v>
      </c>
      <c r="F1484" s="1">
        <f>ROUND('Sheet1 (4)'!G1490/100,2)</f>
        <v>8.57</v>
      </c>
      <c r="G1484" s="1">
        <f>ROUND('Sheet1 (4)'!H1490/100,2)</f>
        <v>12.53</v>
      </c>
      <c r="H1484" s="1">
        <f>ROUND('Sheet1 (4)'!I1490/100,2)</f>
        <v>11.61</v>
      </c>
      <c r="I1484" s="1">
        <f>ROUND('Sheet1 (4)'!J1490/100,2)</f>
        <v>13.78</v>
      </c>
      <c r="J1484" s="1">
        <f>ROUND('Sheet1 (4)'!K1490/100,2)</f>
        <v>18.850000000000001</v>
      </c>
      <c r="K1484" s="1">
        <f>ROUND('Sheet1 (4)'!L1490/100,2)</f>
        <v>21.75</v>
      </c>
      <c r="L1484" s="4" t="e">
        <f>ROUND(('Sheet1 (4)'!M1490+'Sheet1 (4)'!R1490)/100,2)</f>
        <v>#VALUE!</v>
      </c>
      <c r="M1484" s="4" t="e">
        <f>ROUND(('Sheet1 (4)'!N1490+'Sheet1 (4)'!S1490)/100,2)</f>
        <v>#VALUE!</v>
      </c>
      <c r="N1484" s="4" t="e">
        <f>ROUND(('Sheet1 (4)'!O1490+'Sheet1 (4)'!T1490)/100,2)</f>
        <v>#VALUE!</v>
      </c>
      <c r="O1484" s="4">
        <f>ROUND(('Sheet1 (4)'!P1490+'Sheet1 (4)'!U1490)/100,2)</f>
        <v>7.99</v>
      </c>
      <c r="P1484" s="4">
        <f>ROUND(('Sheet1 (4)'!Q1490+'Sheet1 (4)'!V1490)/100,2)</f>
        <v>5.23</v>
      </c>
      <c r="Q1484" s="7" t="e">
        <f>ROUND('Sheet1 (4)'!W1490/100,2)</f>
        <v>#VALUE!</v>
      </c>
      <c r="R1484" s="7" t="e">
        <f>ROUND('Sheet1 (4)'!X1490/100,2)</f>
        <v>#VALUE!</v>
      </c>
      <c r="S1484" s="7">
        <f>ROUND('Sheet1 (4)'!Y1490/100,2)</f>
        <v>0.27</v>
      </c>
      <c r="T1484" s="7">
        <f>ROUND('Sheet1 (4)'!Z1490/100,2)</f>
        <v>0.23</v>
      </c>
      <c r="U1484" s="7">
        <f>ROUND('Sheet1 (4)'!AA1490/100,2)</f>
        <v>0.26</v>
      </c>
      <c r="V1484" s="1" t="str">
        <f>'Sheet1 (4)'!AB1490&amp;".T"</f>
        <v>6224.T</v>
      </c>
      <c r="W1484">
        <f>ROUND('Sheet1 (4)'!AC1490,2)</f>
        <v>14.95</v>
      </c>
      <c r="X1484">
        <f>ROUND('Sheet1 (4)'!AD1490,2)</f>
        <v>3.22</v>
      </c>
      <c r="Y1484" t="str">
        <f>_xlfn.XLOOKUP('Sheet1 (4)'!AB1490,'Sheet1 (3)'!B:B,'Sheet1 (3)'!D:D,"",0)</f>
        <v>グロース</v>
      </c>
    </row>
    <row r="1485" spans="1:25" x14ac:dyDescent="0.2">
      <c r="A1485">
        <v>1484</v>
      </c>
      <c r="B1485" s="1" t="str">
        <f>_xlfn.XLOOKUP('Sheet1 (4)'!AB1491,'Sheet1 (3)'!B:B,'Sheet1 (3)'!C:C,"",0)</f>
        <v>ＪＳＨ</v>
      </c>
      <c r="C1485" s="1" t="str">
        <f>_xlfn.XLOOKUP('Sheet1 (4)'!AB1491,'Sheet1 (3)'!B:B,'Sheet1 (3)'!F:F,"",0)</f>
        <v>サービス業</v>
      </c>
      <c r="D1485" s="1">
        <f>ROUND('Sheet1 (4)'!E1491/100000000,2)</f>
        <v>0.06</v>
      </c>
      <c r="E1485" s="1" t="e">
        <f>ROUND('Sheet1 (4)'!F1491/100,2)</f>
        <v>#VALUE!</v>
      </c>
      <c r="F1485" s="1">
        <f>ROUND('Sheet1 (4)'!G1491/100,2)</f>
        <v>0.89</v>
      </c>
      <c r="G1485" s="1">
        <f>ROUND('Sheet1 (4)'!H1491/100,2)</f>
        <v>1.65</v>
      </c>
      <c r="H1485" s="1">
        <f>ROUND('Sheet1 (4)'!I1491/100,2)</f>
        <v>2.08</v>
      </c>
      <c r="I1485" s="1">
        <f>ROUND('Sheet1 (4)'!J1491/100,2)</f>
        <v>1.76</v>
      </c>
      <c r="J1485" s="1" t="e">
        <f>ROUND('Sheet1 (4)'!K1491/100,2)</f>
        <v>#VALUE!</v>
      </c>
      <c r="K1485" s="1" t="e">
        <f>ROUND('Sheet1 (4)'!L1491/100,2)</f>
        <v>#VALUE!</v>
      </c>
      <c r="L1485" s="4" t="e">
        <f>ROUND(('Sheet1 (4)'!M1491+'Sheet1 (4)'!R1491)/100,2)</f>
        <v>#VALUE!</v>
      </c>
      <c r="M1485" s="4">
        <f>ROUND(('Sheet1 (4)'!N1491+'Sheet1 (4)'!S1491)/100,2)</f>
        <v>-0.31</v>
      </c>
      <c r="N1485" s="4">
        <f>ROUND(('Sheet1 (4)'!O1491+'Sheet1 (4)'!T1491)/100,2)</f>
        <v>0.28999999999999998</v>
      </c>
      <c r="O1485" s="4">
        <f>ROUND(('Sheet1 (4)'!P1491+'Sheet1 (4)'!U1491)/100,2)</f>
        <v>1.83</v>
      </c>
      <c r="P1485" s="4">
        <f>ROUND(('Sheet1 (4)'!Q1491+'Sheet1 (4)'!V1491)/100,2)</f>
        <v>-5.54</v>
      </c>
      <c r="Q1485" s="7" t="e">
        <f>ROUND('Sheet1 (4)'!W1491/100,2)</f>
        <v>#VALUE!</v>
      </c>
      <c r="R1485" s="7" t="e">
        <f>ROUND('Sheet1 (4)'!X1491/100,2)</f>
        <v>#VALUE!</v>
      </c>
      <c r="S1485" s="7">
        <f>ROUND('Sheet1 (4)'!Y1491/100,2)</f>
        <v>0.19</v>
      </c>
      <c r="T1485" s="7">
        <f>ROUND('Sheet1 (4)'!Z1491/100,2)</f>
        <v>0.09</v>
      </c>
      <c r="U1485" s="7">
        <f>ROUND('Sheet1 (4)'!AA1491/100,2)</f>
        <v>7.0000000000000007E-2</v>
      </c>
      <c r="V1485" s="1" t="str">
        <f>'Sheet1 (4)'!AB1491&amp;".T"</f>
        <v>150A.T</v>
      </c>
      <c r="W1485">
        <f>ROUND('Sheet1 (4)'!AC1491,2)</f>
        <v>31.55</v>
      </c>
      <c r="X1485">
        <f>ROUND('Sheet1 (4)'!AD1491,2)</f>
        <v>1.1499999999999999</v>
      </c>
      <c r="Y1485" t="str">
        <f>_xlfn.XLOOKUP('Sheet1 (4)'!AB1491,'Sheet1 (3)'!B:B,'Sheet1 (3)'!D:D,"",0)</f>
        <v>グロース</v>
      </c>
    </row>
    <row r="1486" spans="1:25" x14ac:dyDescent="0.2">
      <c r="A1486">
        <v>1485</v>
      </c>
      <c r="B1486" s="1" t="str">
        <f>_xlfn.XLOOKUP('Sheet1 (4)'!AB1492,'Sheet1 (3)'!B:B,'Sheet1 (3)'!C:C,"",0)</f>
        <v>ＪＳＰ</v>
      </c>
      <c r="C1486" s="1" t="str">
        <f>_xlfn.XLOOKUP('Sheet1 (4)'!AB1492,'Sheet1 (3)'!B:B,'Sheet1 (3)'!F:F,"",0)</f>
        <v>化学</v>
      </c>
      <c r="D1486" s="1">
        <f>ROUND('Sheet1 (4)'!E1492/100000000,2)</f>
        <v>0.26</v>
      </c>
      <c r="E1486" s="1">
        <f>ROUND('Sheet1 (4)'!F1492/100,2)</f>
        <v>51.86</v>
      </c>
      <c r="F1486" s="1">
        <f>ROUND('Sheet1 (4)'!G1492/100,2)</f>
        <v>45.9</v>
      </c>
      <c r="G1486" s="1">
        <f>ROUND('Sheet1 (4)'!H1492/100,2)</f>
        <v>29.57</v>
      </c>
      <c r="H1486" s="1">
        <f>ROUND('Sheet1 (4)'!I1492/100,2)</f>
        <v>75.650000000000006</v>
      </c>
      <c r="I1486" s="1">
        <f>ROUND('Sheet1 (4)'!J1492/100,2)</f>
        <v>68.89</v>
      </c>
      <c r="J1486" s="1">
        <f>ROUND('Sheet1 (4)'!K1492/100,2)</f>
        <v>60</v>
      </c>
      <c r="K1486" s="1">
        <f>ROUND('Sheet1 (4)'!L1492/100,2)</f>
        <v>65</v>
      </c>
      <c r="L1486" s="4">
        <f>ROUND(('Sheet1 (4)'!M1492+'Sheet1 (4)'!R1492)/100,2)</f>
        <v>70.37</v>
      </c>
      <c r="M1486" s="4">
        <f>ROUND(('Sheet1 (4)'!N1492+'Sheet1 (4)'!S1492)/100,2)</f>
        <v>0.84</v>
      </c>
      <c r="N1486" s="4">
        <f>ROUND(('Sheet1 (4)'!O1492+'Sheet1 (4)'!T1492)/100,2)</f>
        <v>22.47</v>
      </c>
      <c r="O1486" s="4">
        <f>ROUND(('Sheet1 (4)'!P1492+'Sheet1 (4)'!U1492)/100,2)</f>
        <v>76.09</v>
      </c>
      <c r="P1486" s="4">
        <f>ROUND(('Sheet1 (4)'!Q1492+'Sheet1 (4)'!V1492)/100,2)</f>
        <v>2.85</v>
      </c>
      <c r="Q1486" s="7">
        <f>ROUND('Sheet1 (4)'!W1492/100,2)</f>
        <v>0.03</v>
      </c>
      <c r="R1486" s="7">
        <f>ROUND('Sheet1 (4)'!X1492/100,2)</f>
        <v>0.03</v>
      </c>
      <c r="S1486" s="7">
        <f>ROUND('Sheet1 (4)'!Y1492/100,2)</f>
        <v>0.03</v>
      </c>
      <c r="T1486" s="7">
        <f>ROUND('Sheet1 (4)'!Z1492/100,2)</f>
        <v>7.0000000000000007E-2</v>
      </c>
      <c r="U1486" s="7">
        <f>ROUND('Sheet1 (4)'!AA1492/100,2)</f>
        <v>0.05</v>
      </c>
      <c r="V1486" s="1" t="str">
        <f>'Sheet1 (4)'!AB1492&amp;".T"</f>
        <v>7942.T</v>
      </c>
      <c r="W1486">
        <f>ROUND('Sheet1 (4)'!AC1492,2)</f>
        <v>9.49</v>
      </c>
      <c r="X1486">
        <f>ROUND('Sheet1 (4)'!AD1492,2)</f>
        <v>0.51</v>
      </c>
      <c r="Y1486" t="str">
        <f>_xlfn.XLOOKUP('Sheet1 (4)'!AB1492,'Sheet1 (3)'!B:B,'Sheet1 (3)'!D:D,"",0)</f>
        <v>プライム</v>
      </c>
    </row>
    <row r="1487" spans="1:25" x14ac:dyDescent="0.2">
      <c r="A1487">
        <v>1486</v>
      </c>
      <c r="B1487" s="1" t="str">
        <f>_xlfn.XLOOKUP('Sheet1 (4)'!AB1493,'Sheet1 (3)'!B:B,'Sheet1 (3)'!C:C,"",0)</f>
        <v>ジェイエスエス</v>
      </c>
      <c r="C1487" s="1" t="str">
        <f>_xlfn.XLOOKUP('Sheet1 (4)'!AB1493,'Sheet1 (3)'!B:B,'Sheet1 (3)'!F:F,"",0)</f>
        <v>サービス業</v>
      </c>
      <c r="D1487" s="1">
        <f>ROUND('Sheet1 (4)'!E1493/100000000,2)</f>
        <v>0.04</v>
      </c>
      <c r="E1487" s="1" t="e">
        <f>ROUND('Sheet1 (4)'!F1493/100,2)</f>
        <v>#VALUE!</v>
      </c>
      <c r="F1487" s="1" t="e">
        <f>ROUND('Sheet1 (4)'!G1493/100,2)</f>
        <v>#VALUE!</v>
      </c>
      <c r="G1487" s="1" t="e">
        <f>ROUND('Sheet1 (4)'!H1493/100,2)</f>
        <v>#VALUE!</v>
      </c>
      <c r="H1487" s="1" t="e">
        <f>ROUND('Sheet1 (4)'!I1493/100,2)</f>
        <v>#VALUE!</v>
      </c>
      <c r="I1487" s="1">
        <f>ROUND('Sheet1 (4)'!J1493/100,2)</f>
        <v>2.54</v>
      </c>
      <c r="J1487" s="1" t="e">
        <f>ROUND('Sheet1 (4)'!K1493/100,2)</f>
        <v>#VALUE!</v>
      </c>
      <c r="K1487" s="1" t="e">
        <f>ROUND('Sheet1 (4)'!L1493/100,2)</f>
        <v>#VALUE!</v>
      </c>
      <c r="L1487" s="4" t="e">
        <f>ROUND(('Sheet1 (4)'!M1493+'Sheet1 (4)'!R1493)/100,2)</f>
        <v>#VALUE!</v>
      </c>
      <c r="M1487" s="4" t="e">
        <f>ROUND(('Sheet1 (4)'!N1493+'Sheet1 (4)'!S1493)/100,2)</f>
        <v>#VALUE!</v>
      </c>
      <c r="N1487" s="4" t="e">
        <f>ROUND(('Sheet1 (4)'!O1493+'Sheet1 (4)'!T1493)/100,2)</f>
        <v>#VALUE!</v>
      </c>
      <c r="O1487" s="4" t="e">
        <f>ROUND(('Sheet1 (4)'!P1493+'Sheet1 (4)'!U1493)/100,2)</f>
        <v>#VALUE!</v>
      </c>
      <c r="P1487" s="4">
        <f>ROUND(('Sheet1 (4)'!Q1493+'Sheet1 (4)'!V1493)/100,2)</f>
        <v>1.41</v>
      </c>
      <c r="Q1487" s="7" t="e">
        <f>ROUND('Sheet1 (4)'!W1493/100,2)</f>
        <v>#VALUE!</v>
      </c>
      <c r="R1487" s="7" t="e">
        <f>ROUND('Sheet1 (4)'!X1493/100,2)</f>
        <v>#VALUE!</v>
      </c>
      <c r="S1487" s="7" t="e">
        <f>ROUND('Sheet1 (4)'!Y1493/100,2)</f>
        <v>#VALUE!</v>
      </c>
      <c r="T1487" s="7" t="e">
        <f>ROUND('Sheet1 (4)'!Z1493/100,2)</f>
        <v>#VALUE!</v>
      </c>
      <c r="U1487" s="7" t="e">
        <f>ROUND('Sheet1 (4)'!AA1493/100,2)</f>
        <v>#VALUE!</v>
      </c>
      <c r="V1487" s="1" t="str">
        <f>'Sheet1 (4)'!AB1493&amp;".T"</f>
        <v>6074.T</v>
      </c>
      <c r="W1487">
        <f>ROUND('Sheet1 (4)'!AC1493,2)</f>
        <v>11.81</v>
      </c>
      <c r="X1487">
        <f>ROUND('Sheet1 (4)'!AD1493,2)</f>
        <v>0.71</v>
      </c>
      <c r="Y1487" t="str">
        <f>_xlfn.XLOOKUP('Sheet1 (4)'!AB1493,'Sheet1 (3)'!B:B,'Sheet1 (3)'!D:D,"",0)</f>
        <v>スタンダード</v>
      </c>
    </row>
    <row r="1488" spans="1:25" x14ac:dyDescent="0.2">
      <c r="A1488">
        <v>1487</v>
      </c>
      <c r="B1488" s="1" t="str">
        <f>_xlfn.XLOOKUP('Sheet1 (4)'!AB1494,'Sheet1 (3)'!B:B,'Sheet1 (3)'!C:C,"",0)</f>
        <v>Ｊストリーム</v>
      </c>
      <c r="C1488" s="1" t="str">
        <f>_xlfn.XLOOKUP('Sheet1 (4)'!AB1494,'Sheet1 (3)'!B:B,'Sheet1 (3)'!F:F,"",0)</f>
        <v>情報・通信業</v>
      </c>
      <c r="D1488" s="1">
        <f>ROUND('Sheet1 (4)'!E1494/100000000,2)</f>
        <v>0.25</v>
      </c>
      <c r="E1488" s="1">
        <f>ROUND('Sheet1 (4)'!F1494/100,2)</f>
        <v>23.43</v>
      </c>
      <c r="F1488" s="1">
        <f>ROUND('Sheet1 (4)'!G1494/100,2)</f>
        <v>20.57</v>
      </c>
      <c r="G1488" s="1">
        <f>ROUND('Sheet1 (4)'!H1494/100,2)</f>
        <v>16.63</v>
      </c>
      <c r="H1488" s="1">
        <f>ROUND('Sheet1 (4)'!I1494/100,2)</f>
        <v>5.67</v>
      </c>
      <c r="I1488" s="1">
        <f>ROUND('Sheet1 (4)'!J1494/100,2)</f>
        <v>9.17</v>
      </c>
      <c r="J1488" s="1">
        <f>ROUND('Sheet1 (4)'!K1494/100,2)</f>
        <v>9.5</v>
      </c>
      <c r="K1488" s="1">
        <f>ROUND('Sheet1 (4)'!L1494/100,2)</f>
        <v>10.5</v>
      </c>
      <c r="L1488" s="4">
        <f>ROUND(('Sheet1 (4)'!M1494+'Sheet1 (4)'!R1494)/100,2)</f>
        <v>12.92</v>
      </c>
      <c r="M1488" s="4">
        <f>ROUND(('Sheet1 (4)'!N1494+'Sheet1 (4)'!S1494)/100,2)</f>
        <v>10.66</v>
      </c>
      <c r="N1488" s="4">
        <f>ROUND(('Sheet1 (4)'!O1494+'Sheet1 (4)'!T1494)/100,2)</f>
        <v>10.56</v>
      </c>
      <c r="O1488" s="4">
        <f>ROUND(('Sheet1 (4)'!P1494+'Sheet1 (4)'!U1494)/100,2)</f>
        <v>-4.97</v>
      </c>
      <c r="P1488" s="4">
        <f>ROUND(('Sheet1 (4)'!Q1494+'Sheet1 (4)'!V1494)/100,2)</f>
        <v>14.72</v>
      </c>
      <c r="Q1488" s="7">
        <f>ROUND('Sheet1 (4)'!W1494/100,2)</f>
        <v>0.24</v>
      </c>
      <c r="R1488" s="7">
        <f>ROUND('Sheet1 (4)'!X1494/100,2)</f>
        <v>0.14000000000000001</v>
      </c>
      <c r="S1488" s="7">
        <f>ROUND('Sheet1 (4)'!Y1494/100,2)</f>
        <v>0.09</v>
      </c>
      <c r="T1488" s="7">
        <f>ROUND('Sheet1 (4)'!Z1494/100,2)</f>
        <v>0.03</v>
      </c>
      <c r="U1488" s="7">
        <f>ROUND('Sheet1 (4)'!AA1494/100,2)</f>
        <v>0.06</v>
      </c>
      <c r="V1488" s="1" t="str">
        <f>'Sheet1 (4)'!AB1494&amp;".T"</f>
        <v>4308.T</v>
      </c>
      <c r="W1488">
        <f>ROUND('Sheet1 (4)'!AC1494,2)</f>
        <v>16.96</v>
      </c>
      <c r="X1488">
        <f>ROUND('Sheet1 (4)'!AD1494,2)</f>
        <v>0.82</v>
      </c>
      <c r="Y1488" t="str">
        <f>_xlfn.XLOOKUP('Sheet1 (4)'!AB1494,'Sheet1 (3)'!B:B,'Sheet1 (3)'!D:D,"",0)</f>
        <v>グロース</v>
      </c>
    </row>
    <row r="1489" spans="1:25" x14ac:dyDescent="0.2">
      <c r="A1489">
        <v>1488</v>
      </c>
      <c r="B1489" s="1" t="str">
        <f>_xlfn.XLOOKUP('Sheet1 (4)'!AB1495,'Sheet1 (3)'!B:B,'Sheet1 (3)'!C:C,"",0)</f>
        <v>ジェイテック</v>
      </c>
      <c r="C1489" s="1" t="str">
        <f>_xlfn.XLOOKUP('Sheet1 (4)'!AB1495,'Sheet1 (3)'!B:B,'Sheet1 (3)'!F:F,"",0)</f>
        <v>サービス業</v>
      </c>
      <c r="D1489" s="1">
        <f>ROUND('Sheet1 (4)'!E1495/100000000,2)</f>
        <v>0.08</v>
      </c>
      <c r="E1489" s="1">
        <f>ROUND('Sheet1 (4)'!F1495/100,2)</f>
        <v>-0.56999999999999995</v>
      </c>
      <c r="F1489" s="1">
        <f>ROUND('Sheet1 (4)'!G1495/100,2)</f>
        <v>-1.18</v>
      </c>
      <c r="G1489" s="1">
        <f>ROUND('Sheet1 (4)'!H1495/100,2)</f>
        <v>1.79</v>
      </c>
      <c r="H1489" s="1">
        <f>ROUND('Sheet1 (4)'!I1495/100,2)</f>
        <v>2.29</v>
      </c>
      <c r="I1489" s="1">
        <f>ROUND('Sheet1 (4)'!J1495/100,2)</f>
        <v>3.3</v>
      </c>
      <c r="J1489" s="1" t="e">
        <f>ROUND('Sheet1 (4)'!K1495/100,2)</f>
        <v>#VALUE!</v>
      </c>
      <c r="K1489" s="1" t="e">
        <f>ROUND('Sheet1 (4)'!L1495/100,2)</f>
        <v>#VALUE!</v>
      </c>
      <c r="L1489" s="4">
        <f>ROUND(('Sheet1 (4)'!M1495+'Sheet1 (4)'!R1495)/100,2)</f>
        <v>0.92</v>
      </c>
      <c r="M1489" s="4">
        <f>ROUND(('Sheet1 (4)'!N1495+'Sheet1 (4)'!S1495)/100,2)</f>
        <v>0.68</v>
      </c>
      <c r="N1489" s="4">
        <f>ROUND(('Sheet1 (4)'!O1495+'Sheet1 (4)'!T1495)/100,2)</f>
        <v>1.59</v>
      </c>
      <c r="O1489" s="4">
        <f>ROUND(('Sheet1 (4)'!P1495+'Sheet1 (4)'!U1495)/100,2)</f>
        <v>1.58</v>
      </c>
      <c r="P1489" s="4">
        <f>ROUND(('Sheet1 (4)'!Q1495+'Sheet1 (4)'!V1495)/100,2)</f>
        <v>2.52</v>
      </c>
      <c r="Q1489" s="7">
        <f>ROUND('Sheet1 (4)'!W1495/100,2)</f>
        <v>0.04</v>
      </c>
      <c r="R1489" s="7">
        <f>ROUND('Sheet1 (4)'!X1495/100,2)</f>
        <v>7.0000000000000007E-2</v>
      </c>
      <c r="S1489" s="7">
        <f>ROUND('Sheet1 (4)'!Y1495/100,2)</f>
        <v>0.13</v>
      </c>
      <c r="T1489" s="7">
        <f>ROUND('Sheet1 (4)'!Z1495/100,2)</f>
        <v>0.14000000000000001</v>
      </c>
      <c r="U1489" s="7">
        <f>ROUND('Sheet1 (4)'!AA1495/100,2)</f>
        <v>0.17</v>
      </c>
      <c r="V1489" s="1" t="str">
        <f>'Sheet1 (4)'!AB1495&amp;".T"</f>
        <v>2479.T</v>
      </c>
      <c r="W1489">
        <f>ROUND('Sheet1 (4)'!AC1495,2)</f>
        <v>9.9700000000000006</v>
      </c>
      <c r="X1489">
        <f>ROUND('Sheet1 (4)'!AD1495,2)</f>
        <v>1.38</v>
      </c>
      <c r="Y1489" t="str">
        <f>_xlfn.XLOOKUP('Sheet1 (4)'!AB1495,'Sheet1 (3)'!B:B,'Sheet1 (3)'!D:D,"",0)</f>
        <v>スタンダード</v>
      </c>
    </row>
    <row r="1490" spans="1:25" x14ac:dyDescent="0.2">
      <c r="A1490">
        <v>1489</v>
      </c>
      <c r="B1490" s="1" t="str">
        <f>_xlfn.XLOOKUP('Sheet1 (4)'!AB1496,'Sheet1 (3)'!B:B,'Sheet1 (3)'!C:C,"",0)</f>
        <v>ジェイテックコーポレーション</v>
      </c>
      <c r="C1490" s="1" t="str">
        <f>_xlfn.XLOOKUP('Sheet1 (4)'!AB1496,'Sheet1 (3)'!B:B,'Sheet1 (3)'!F:F,"",0)</f>
        <v>金属製品</v>
      </c>
      <c r="D1490" s="1">
        <f>ROUND('Sheet1 (4)'!E1496/100000000,2)</f>
        <v>0.06</v>
      </c>
      <c r="E1490" s="1" t="e">
        <f>ROUND('Sheet1 (4)'!F1496/100,2)</f>
        <v>#VALUE!</v>
      </c>
      <c r="F1490" s="1">
        <f>ROUND('Sheet1 (4)'!G1496/100,2)</f>
        <v>-0.72</v>
      </c>
      <c r="G1490" s="1">
        <f>ROUND('Sheet1 (4)'!H1496/100,2)</f>
        <v>3.07</v>
      </c>
      <c r="H1490" s="1">
        <f>ROUND('Sheet1 (4)'!I1496/100,2)</f>
        <v>2.86</v>
      </c>
      <c r="I1490" s="1">
        <f>ROUND('Sheet1 (4)'!J1496/100,2)</f>
        <v>1.1399999999999999</v>
      </c>
      <c r="J1490" s="1">
        <f>ROUND('Sheet1 (4)'!K1496/100,2)</f>
        <v>2.2000000000000002</v>
      </c>
      <c r="K1490" s="1">
        <f>ROUND('Sheet1 (4)'!L1496/100,2)</f>
        <v>5.4</v>
      </c>
      <c r="L1490" s="4" t="e">
        <f>ROUND(('Sheet1 (4)'!M1496+'Sheet1 (4)'!R1496)/100,2)</f>
        <v>#VALUE!</v>
      </c>
      <c r="M1490" s="4">
        <f>ROUND(('Sheet1 (4)'!N1496+'Sheet1 (4)'!S1496)/100,2)</f>
        <v>1.52</v>
      </c>
      <c r="N1490" s="4">
        <f>ROUND(('Sheet1 (4)'!O1496+'Sheet1 (4)'!T1496)/100,2)</f>
        <v>1.26</v>
      </c>
      <c r="O1490" s="4">
        <f>ROUND(('Sheet1 (4)'!P1496+'Sheet1 (4)'!U1496)/100,2)</f>
        <v>-0.98</v>
      </c>
      <c r="P1490" s="4">
        <f>ROUND(('Sheet1 (4)'!Q1496+'Sheet1 (4)'!V1496)/100,2)</f>
        <v>1.82</v>
      </c>
      <c r="Q1490" s="7" t="e">
        <f>ROUND('Sheet1 (4)'!W1496/100,2)</f>
        <v>#VALUE!</v>
      </c>
      <c r="R1490" s="7">
        <f>ROUND('Sheet1 (4)'!X1496/100,2)</f>
        <v>-0.01</v>
      </c>
      <c r="S1490" s="7">
        <f>ROUND('Sheet1 (4)'!Y1496/100,2)</f>
        <v>0.1</v>
      </c>
      <c r="T1490" s="7">
        <f>ROUND('Sheet1 (4)'!Z1496/100,2)</f>
        <v>0.08</v>
      </c>
      <c r="U1490" s="7">
        <f>ROUND('Sheet1 (4)'!AA1496/100,2)</f>
        <v>0.02</v>
      </c>
      <c r="V1490" s="1" t="str">
        <f>'Sheet1 (4)'!AB1496&amp;".T"</f>
        <v>3446.T</v>
      </c>
      <c r="W1490">
        <f>ROUND('Sheet1 (4)'!AC1496,2)</f>
        <v>139.41</v>
      </c>
      <c r="X1490">
        <f>ROUND('Sheet1 (4)'!AD1496,2)</f>
        <v>3.02</v>
      </c>
      <c r="Y1490" t="str">
        <f>_xlfn.XLOOKUP('Sheet1 (4)'!AB1496,'Sheet1 (3)'!B:B,'Sheet1 (3)'!D:D,"",0)</f>
        <v>スタンダード</v>
      </c>
    </row>
    <row r="1491" spans="1:25" x14ac:dyDescent="0.2">
      <c r="A1491">
        <v>1490</v>
      </c>
      <c r="B1491" s="1" t="str">
        <f>_xlfn.XLOOKUP('Sheet1 (4)'!AB1497,'Sheet1 (3)'!B:B,'Sheet1 (3)'!C:C,"",0)</f>
        <v>ジェイテクト</v>
      </c>
      <c r="C1491" s="1" t="str">
        <f>_xlfn.XLOOKUP('Sheet1 (4)'!AB1497,'Sheet1 (3)'!B:B,'Sheet1 (3)'!F:F,"",0)</f>
        <v>機械</v>
      </c>
      <c r="D1491" s="1">
        <f>ROUND('Sheet1 (4)'!E1497/100000000,2)</f>
        <v>3.18</v>
      </c>
      <c r="E1491" s="1">
        <f>ROUND('Sheet1 (4)'!F1497/100,2)</f>
        <v>100.24</v>
      </c>
      <c r="F1491" s="1">
        <f>ROUND('Sheet1 (4)'!G1497/100,2)</f>
        <v>408.67</v>
      </c>
      <c r="G1491" s="1">
        <f>ROUND('Sheet1 (4)'!H1497/100,2)</f>
        <v>522.30999999999995</v>
      </c>
      <c r="H1491" s="1">
        <f>ROUND('Sheet1 (4)'!I1497/100,2)</f>
        <v>755.31</v>
      </c>
      <c r="I1491" s="1">
        <f>ROUND('Sheet1 (4)'!J1497/100,2)</f>
        <v>668.46</v>
      </c>
      <c r="J1491" s="1">
        <f>ROUND('Sheet1 (4)'!K1497/100,2)</f>
        <v>598.57000000000005</v>
      </c>
      <c r="K1491" s="1">
        <f>ROUND('Sheet1 (4)'!L1497/100,2)</f>
        <v>782.5</v>
      </c>
      <c r="L1491" s="4">
        <f>ROUND(('Sheet1 (4)'!M1497+'Sheet1 (4)'!R1497)/100,2)</f>
        <v>392.42</v>
      </c>
      <c r="M1491" s="4">
        <f>ROUND(('Sheet1 (4)'!N1497+'Sheet1 (4)'!S1497)/100,2)</f>
        <v>417.74</v>
      </c>
      <c r="N1491" s="4">
        <f>ROUND(('Sheet1 (4)'!O1497+'Sheet1 (4)'!T1497)/100,2)</f>
        <v>261.7</v>
      </c>
      <c r="O1491" s="4">
        <f>ROUND(('Sheet1 (4)'!P1497+'Sheet1 (4)'!U1497)/100,2)</f>
        <v>831.09</v>
      </c>
      <c r="P1491" s="4">
        <f>ROUND(('Sheet1 (4)'!Q1497+'Sheet1 (4)'!V1497)/100,2)</f>
        <v>43.02</v>
      </c>
      <c r="Q1491" s="7">
        <f>ROUND('Sheet1 (4)'!W1497/100,2)</f>
        <v>0.01</v>
      </c>
      <c r="R1491" s="7">
        <f>ROUND('Sheet1 (4)'!X1497/100,2)</f>
        <v>0.04</v>
      </c>
      <c r="S1491" s="7">
        <f>ROUND('Sheet1 (4)'!Y1497/100,2)</f>
        <v>0.05</v>
      </c>
      <c r="T1491" s="7">
        <f>ROUND('Sheet1 (4)'!Z1497/100,2)</f>
        <v>0.06</v>
      </c>
      <c r="U1491" s="7">
        <f>ROUND('Sheet1 (4)'!AA1497/100,2)</f>
        <v>0.02</v>
      </c>
      <c r="V1491" s="1" t="str">
        <f>'Sheet1 (4)'!AB1497&amp;".T"</f>
        <v>6473.T</v>
      </c>
      <c r="W1491">
        <f>ROUND('Sheet1 (4)'!AC1497,2)</f>
        <v>27.03</v>
      </c>
      <c r="X1491">
        <f>ROUND('Sheet1 (4)'!AD1497,2)</f>
        <v>0.69</v>
      </c>
      <c r="Y1491" t="str">
        <f>_xlfn.XLOOKUP('Sheet1 (4)'!AB1497,'Sheet1 (3)'!B:B,'Sheet1 (3)'!D:D,"",0)</f>
        <v>プライム</v>
      </c>
    </row>
    <row r="1492" spans="1:25" x14ac:dyDescent="0.2">
      <c r="A1492">
        <v>1491</v>
      </c>
      <c r="B1492" s="1" t="str">
        <f>_xlfn.XLOOKUP('Sheet1 (4)'!AB1498,'Sheet1 (3)'!B:B,'Sheet1 (3)'!C:C,"",0)</f>
        <v>ＪＴＰ</v>
      </c>
      <c r="C1492" s="1" t="str">
        <f>_xlfn.XLOOKUP('Sheet1 (4)'!AB1498,'Sheet1 (3)'!B:B,'Sheet1 (3)'!F:F,"",0)</f>
        <v>サービス業</v>
      </c>
      <c r="D1492" s="1">
        <f>ROUND('Sheet1 (4)'!E1498/100000000,2)</f>
        <v>0.06</v>
      </c>
      <c r="E1492" s="1">
        <f>ROUND('Sheet1 (4)'!F1498/100,2)</f>
        <v>3.51</v>
      </c>
      <c r="F1492" s="1">
        <f>ROUND('Sheet1 (4)'!G1498/100,2)</f>
        <v>4.3600000000000003</v>
      </c>
      <c r="G1492" s="1">
        <f>ROUND('Sheet1 (4)'!H1498/100,2)</f>
        <v>4.6500000000000004</v>
      </c>
      <c r="H1492" s="1" t="e">
        <f>ROUND('Sheet1 (4)'!I1498/100,2)</f>
        <v>#VALUE!</v>
      </c>
      <c r="I1492" s="1">
        <f>ROUND('Sheet1 (4)'!J1498/100,2)</f>
        <v>4.6500000000000004</v>
      </c>
      <c r="J1492" s="1" t="e">
        <f>ROUND('Sheet1 (4)'!K1498/100,2)</f>
        <v>#VALUE!</v>
      </c>
      <c r="K1492" s="1" t="e">
        <f>ROUND('Sheet1 (4)'!L1498/100,2)</f>
        <v>#VALUE!</v>
      </c>
      <c r="L1492" s="4">
        <f>ROUND(('Sheet1 (4)'!M1498+'Sheet1 (4)'!R1498)/100,2)</f>
        <v>1.25</v>
      </c>
      <c r="M1492" s="4">
        <f>ROUND(('Sheet1 (4)'!N1498+'Sheet1 (4)'!S1498)/100,2)</f>
        <v>4.46</v>
      </c>
      <c r="N1492" s="4">
        <f>ROUND(('Sheet1 (4)'!O1498+'Sheet1 (4)'!T1498)/100,2)</f>
        <v>4.92</v>
      </c>
      <c r="O1492" s="4" t="e">
        <f>ROUND(('Sheet1 (4)'!P1498+'Sheet1 (4)'!U1498)/100,2)</f>
        <v>#VALUE!</v>
      </c>
      <c r="P1492" s="4">
        <f>ROUND(('Sheet1 (4)'!Q1498+'Sheet1 (4)'!V1498)/100,2)</f>
        <v>4.92</v>
      </c>
      <c r="Q1492" s="7">
        <f>ROUND('Sheet1 (4)'!W1498/100,2)</f>
        <v>0.11</v>
      </c>
      <c r="R1492" s="7">
        <f>ROUND('Sheet1 (4)'!X1498/100,2)</f>
        <v>0.09</v>
      </c>
      <c r="S1492" s="7">
        <f>ROUND('Sheet1 (4)'!Y1498/100,2)</f>
        <v>0.11</v>
      </c>
      <c r="T1492" s="7" t="e">
        <f>ROUND('Sheet1 (4)'!Z1498/100,2)</f>
        <v>#VALUE!</v>
      </c>
      <c r="U1492" s="7">
        <f>ROUND('Sheet1 (4)'!AA1498/100,2)</f>
        <v>0.11</v>
      </c>
      <c r="V1492" s="1" t="str">
        <f>'Sheet1 (4)'!AB1498&amp;".T"</f>
        <v>2488.T</v>
      </c>
      <c r="W1492">
        <f>ROUND('Sheet1 (4)'!AC1498,2)</f>
        <v>27.37</v>
      </c>
      <c r="X1492">
        <f>ROUND('Sheet1 (4)'!AD1498,2)</f>
        <v>2.94</v>
      </c>
      <c r="Y1492" t="str">
        <f>_xlfn.XLOOKUP('Sheet1 (4)'!AB1498,'Sheet1 (3)'!B:B,'Sheet1 (3)'!D:D,"",0)</f>
        <v>スタンダード</v>
      </c>
    </row>
    <row r="1493" spans="1:25" x14ac:dyDescent="0.2">
      <c r="A1493">
        <v>1492</v>
      </c>
      <c r="B1493" s="1" t="str">
        <f>_xlfn.XLOOKUP('Sheet1 (4)'!AB1499,'Sheet1 (3)'!B:B,'Sheet1 (3)'!C:C,"",0)</f>
        <v>ＪＵＫＩ</v>
      </c>
      <c r="C1493" s="1" t="str">
        <f>_xlfn.XLOOKUP('Sheet1 (4)'!AB1499,'Sheet1 (3)'!B:B,'Sheet1 (3)'!F:F,"",0)</f>
        <v>機械</v>
      </c>
      <c r="D1493" s="1">
        <f>ROUND('Sheet1 (4)'!E1499/100000000,2)</f>
        <v>0.3</v>
      </c>
      <c r="E1493" s="1">
        <f>ROUND('Sheet1 (4)'!F1499/100,2)</f>
        <v>39.32</v>
      </c>
      <c r="F1493" s="1">
        <f>ROUND('Sheet1 (4)'!G1499/100,2)</f>
        <v>29.15</v>
      </c>
      <c r="G1493" s="1">
        <f>ROUND('Sheet1 (4)'!H1499/100,2)</f>
        <v>-26.94</v>
      </c>
      <c r="H1493" s="1">
        <f>ROUND('Sheet1 (4)'!I1499/100,2)</f>
        <v>-9.42</v>
      </c>
      <c r="I1493" s="1">
        <f>ROUND('Sheet1 (4)'!J1499/100,2)</f>
        <v>-9.42</v>
      </c>
      <c r="J1493" s="1">
        <f>ROUND('Sheet1 (4)'!K1499/100,2)</f>
        <v>15.5</v>
      </c>
      <c r="K1493" s="1">
        <f>ROUND('Sheet1 (4)'!L1499/100,2)</f>
        <v>32</v>
      </c>
      <c r="L1493" s="4">
        <f>ROUND(('Sheet1 (4)'!M1499+'Sheet1 (4)'!R1499)/100,2)</f>
        <v>-74.45</v>
      </c>
      <c r="M1493" s="4">
        <f>ROUND(('Sheet1 (4)'!N1499+'Sheet1 (4)'!S1499)/100,2)</f>
        <v>-195.71</v>
      </c>
      <c r="N1493" s="4">
        <f>ROUND(('Sheet1 (4)'!O1499+'Sheet1 (4)'!T1499)/100,2)</f>
        <v>-4.97</v>
      </c>
      <c r="O1493" s="4">
        <f>ROUND(('Sheet1 (4)'!P1499+'Sheet1 (4)'!U1499)/100,2)</f>
        <v>93.69</v>
      </c>
      <c r="P1493" s="4">
        <f>ROUND(('Sheet1 (4)'!Q1499+'Sheet1 (4)'!V1499)/100,2)</f>
        <v>93.69</v>
      </c>
      <c r="Q1493" s="7">
        <f>ROUND('Sheet1 (4)'!W1499/100,2)</f>
        <v>7.0000000000000007E-2</v>
      </c>
      <c r="R1493" s="7">
        <f>ROUND('Sheet1 (4)'!X1499/100,2)</f>
        <v>0</v>
      </c>
      <c r="S1493" s="7">
        <f>ROUND('Sheet1 (4)'!Y1499/100,2)</f>
        <v>-0.2</v>
      </c>
      <c r="T1493" s="7">
        <f>ROUND('Sheet1 (4)'!Z1499/100,2)</f>
        <v>-0.1</v>
      </c>
      <c r="U1493" s="7">
        <f>ROUND('Sheet1 (4)'!AA1499/100,2)</f>
        <v>-0.1</v>
      </c>
      <c r="V1493" s="1" t="str">
        <f>'Sheet1 (4)'!AB1499&amp;".T"</f>
        <v>6440.T</v>
      </c>
      <c r="W1493" t="e">
        <f>ROUND('Sheet1 (4)'!AC1499,2)</f>
        <v>#VALUE!</v>
      </c>
      <c r="X1493">
        <f>ROUND('Sheet1 (4)'!AD1499,2)</f>
        <v>0.46</v>
      </c>
      <c r="Y1493" t="str">
        <f>_xlfn.XLOOKUP('Sheet1 (4)'!AB1499,'Sheet1 (3)'!B:B,'Sheet1 (3)'!D:D,"",0)</f>
        <v>プライム</v>
      </c>
    </row>
    <row r="1494" spans="1:25" x14ac:dyDescent="0.2">
      <c r="A1494">
        <v>1493</v>
      </c>
      <c r="B1494" s="1" t="str">
        <f>_xlfn.XLOOKUP('Sheet1 (4)'!AB1500,'Sheet1 (3)'!B:B,'Sheet1 (3)'!C:C,"",0)</f>
        <v>ジュンテンドー</v>
      </c>
      <c r="C1494" s="1" t="str">
        <f>_xlfn.XLOOKUP('Sheet1 (4)'!AB1500,'Sheet1 (3)'!B:B,'Sheet1 (3)'!F:F,"",0)</f>
        <v>小売業</v>
      </c>
      <c r="D1494" s="1">
        <f>ROUND('Sheet1 (4)'!E1500/100000000,2)</f>
        <v>0.08</v>
      </c>
      <c r="E1494" s="1" t="e">
        <f>ROUND('Sheet1 (4)'!F1500/100,2)</f>
        <v>#VALUE!</v>
      </c>
      <c r="F1494" s="1" t="e">
        <f>ROUND('Sheet1 (4)'!G1500/100,2)</f>
        <v>#VALUE!</v>
      </c>
      <c r="G1494" s="1" t="e">
        <f>ROUND('Sheet1 (4)'!H1500/100,2)</f>
        <v>#VALUE!</v>
      </c>
      <c r="H1494" s="1" t="e">
        <f>ROUND('Sheet1 (4)'!I1500/100,2)</f>
        <v>#VALUE!</v>
      </c>
      <c r="I1494" s="1">
        <f>ROUND('Sheet1 (4)'!J1500/100,2)</f>
        <v>5.27</v>
      </c>
      <c r="J1494" s="1" t="e">
        <f>ROUND('Sheet1 (4)'!K1500/100,2)</f>
        <v>#VALUE!</v>
      </c>
      <c r="K1494" s="1" t="e">
        <f>ROUND('Sheet1 (4)'!L1500/100,2)</f>
        <v>#VALUE!</v>
      </c>
      <c r="L1494" s="4" t="e">
        <f>ROUND(('Sheet1 (4)'!M1500+'Sheet1 (4)'!R1500)/100,2)</f>
        <v>#VALUE!</v>
      </c>
      <c r="M1494" s="4" t="e">
        <f>ROUND(('Sheet1 (4)'!N1500+'Sheet1 (4)'!S1500)/100,2)</f>
        <v>#VALUE!</v>
      </c>
      <c r="N1494" s="4" t="e">
        <f>ROUND(('Sheet1 (4)'!O1500+'Sheet1 (4)'!T1500)/100,2)</f>
        <v>#VALUE!</v>
      </c>
      <c r="O1494" s="4" t="e">
        <f>ROUND(('Sheet1 (4)'!P1500+'Sheet1 (4)'!U1500)/100,2)</f>
        <v>#VALUE!</v>
      </c>
      <c r="P1494" s="4">
        <f>ROUND(('Sheet1 (4)'!Q1500+'Sheet1 (4)'!V1500)/100,2)</f>
        <v>7.85</v>
      </c>
      <c r="Q1494" s="7" t="e">
        <f>ROUND('Sheet1 (4)'!W1500/100,2)</f>
        <v>#VALUE!</v>
      </c>
      <c r="R1494" s="7" t="e">
        <f>ROUND('Sheet1 (4)'!X1500/100,2)</f>
        <v>#VALUE!</v>
      </c>
      <c r="S1494" s="7" t="e">
        <f>ROUND('Sheet1 (4)'!Y1500/100,2)</f>
        <v>#VALUE!</v>
      </c>
      <c r="T1494" s="7" t="e">
        <f>ROUND('Sheet1 (4)'!Z1500/100,2)</f>
        <v>#VALUE!</v>
      </c>
      <c r="U1494" s="7">
        <f>ROUND('Sheet1 (4)'!AA1500/100,2)</f>
        <v>0</v>
      </c>
      <c r="V1494" s="1" t="str">
        <f>'Sheet1 (4)'!AB1500&amp;".T"</f>
        <v>9835.T</v>
      </c>
      <c r="W1494">
        <f>ROUND('Sheet1 (4)'!AC1500,2)</f>
        <v>40.159999999999997</v>
      </c>
      <c r="X1494">
        <f>ROUND('Sheet1 (4)'!AD1500,2)</f>
        <v>0.35</v>
      </c>
      <c r="Y1494" t="str">
        <f>_xlfn.XLOOKUP('Sheet1 (4)'!AB1500,'Sheet1 (3)'!B:B,'Sheet1 (3)'!D:D,"",0)</f>
        <v>スタンダード</v>
      </c>
    </row>
    <row r="1495" spans="1:25" x14ac:dyDescent="0.2">
      <c r="A1495">
        <v>1494</v>
      </c>
      <c r="B1495" s="1" t="str">
        <f>_xlfn.XLOOKUP('Sheet1 (4)'!AB1501,'Sheet1 (3)'!B:B,'Sheet1 (3)'!C:C,"",0)</f>
        <v>十六フィナンシャルグループ</v>
      </c>
      <c r="C1495" s="1" t="str">
        <f>_xlfn.XLOOKUP('Sheet1 (4)'!AB1501,'Sheet1 (3)'!B:B,'Sheet1 (3)'!F:F,"",0)</f>
        <v>銀行業</v>
      </c>
      <c r="D1495" s="1">
        <f>ROUND('Sheet1 (4)'!E1501/100000000,2)</f>
        <v>0.36</v>
      </c>
      <c r="E1495" s="1" t="e">
        <f>ROUND('Sheet1 (4)'!F1501/100,2)</f>
        <v>#VALUE!</v>
      </c>
      <c r="F1495" s="1" t="e">
        <f>ROUND('Sheet1 (4)'!G1501/100,2)</f>
        <v>#VALUE!</v>
      </c>
      <c r="G1495" s="1" t="e">
        <f>ROUND('Sheet1 (4)'!H1501/100,2)</f>
        <v>#VALUE!</v>
      </c>
      <c r="H1495" s="1" t="e">
        <f>ROUND('Sheet1 (4)'!I1501/100,2)</f>
        <v>#VALUE!</v>
      </c>
      <c r="I1495" s="1" t="e">
        <f>ROUND('Sheet1 (4)'!J1501/100,2)</f>
        <v>#VALUE!</v>
      </c>
      <c r="J1495" s="1" t="e">
        <f>ROUND('Sheet1 (4)'!K1501/100,2)</f>
        <v>#VALUE!</v>
      </c>
      <c r="K1495" s="1" t="e">
        <f>ROUND('Sheet1 (4)'!L1501/100,2)</f>
        <v>#VALUE!</v>
      </c>
      <c r="L1495" s="4">
        <f>ROUND(('Sheet1 (4)'!M1501+'Sheet1 (4)'!R1501)/100,2)</f>
        <v>-1454.8</v>
      </c>
      <c r="M1495" s="4">
        <f>ROUND(('Sheet1 (4)'!N1501+'Sheet1 (4)'!S1501)/100,2)</f>
        <v>10681.58</v>
      </c>
      <c r="N1495" s="4">
        <f>ROUND(('Sheet1 (4)'!O1501+'Sheet1 (4)'!T1501)/100,2)</f>
        <v>-14180.8</v>
      </c>
      <c r="O1495" s="4">
        <f>ROUND(('Sheet1 (4)'!P1501+'Sheet1 (4)'!U1501)/100,2)</f>
        <v>1056.71</v>
      </c>
      <c r="P1495" s="4">
        <f>ROUND(('Sheet1 (4)'!Q1501+'Sheet1 (4)'!V1501)/100,2)</f>
        <v>1445.74</v>
      </c>
      <c r="Q1495" s="7">
        <f>ROUND('Sheet1 (4)'!W1501/100,2)</f>
        <v>0.04</v>
      </c>
      <c r="R1495" s="7">
        <f>ROUND('Sheet1 (4)'!X1501/100,2)</f>
        <v>0.04</v>
      </c>
      <c r="S1495" s="7">
        <f>ROUND('Sheet1 (4)'!Y1501/100,2)</f>
        <v>0.05</v>
      </c>
      <c r="T1495" s="7">
        <f>ROUND('Sheet1 (4)'!Z1501/100,2)</f>
        <v>0.05</v>
      </c>
      <c r="U1495" s="7">
        <f>ROUND('Sheet1 (4)'!AA1501/100,2)</f>
        <v>0.05</v>
      </c>
      <c r="V1495" s="1" t="str">
        <f>'Sheet1 (4)'!AB1501&amp;".T"</f>
        <v>7380.T</v>
      </c>
      <c r="W1495">
        <f>ROUND('Sheet1 (4)'!AC1501,2)</f>
        <v>10.029999999999999</v>
      </c>
      <c r="X1495">
        <f>ROUND('Sheet1 (4)'!AD1501,2)</f>
        <v>0.48</v>
      </c>
      <c r="Y1495" t="str">
        <f>_xlfn.XLOOKUP('Sheet1 (4)'!AB1501,'Sheet1 (3)'!B:B,'Sheet1 (3)'!D:D,"",0)</f>
        <v>プライム</v>
      </c>
    </row>
    <row r="1496" spans="1:25" x14ac:dyDescent="0.2">
      <c r="A1496">
        <v>1495</v>
      </c>
      <c r="B1496" s="1" t="str">
        <f>_xlfn.XLOOKUP('Sheet1 (4)'!AB1502,'Sheet1 (3)'!B:B,'Sheet1 (3)'!C:C,"",0)</f>
        <v>ジャストプランニング</v>
      </c>
      <c r="C1496" s="1" t="str">
        <f>_xlfn.XLOOKUP('Sheet1 (4)'!AB1502,'Sheet1 (3)'!B:B,'Sheet1 (3)'!F:F,"",0)</f>
        <v>情報・通信業</v>
      </c>
      <c r="D1496" s="1">
        <f>ROUND('Sheet1 (4)'!E1502/100000000,2)</f>
        <v>0.12</v>
      </c>
      <c r="E1496" s="1">
        <f>ROUND('Sheet1 (4)'!F1502/100,2)</f>
        <v>1.85</v>
      </c>
      <c r="F1496" s="1">
        <f>ROUND('Sheet1 (4)'!G1502/100,2)</f>
        <v>2.82</v>
      </c>
      <c r="G1496" s="1">
        <f>ROUND('Sheet1 (4)'!H1502/100,2)</f>
        <v>3.93</v>
      </c>
      <c r="H1496" s="1">
        <f>ROUND('Sheet1 (4)'!I1502/100,2)</f>
        <v>4.93</v>
      </c>
      <c r="I1496" s="1">
        <f>ROUND('Sheet1 (4)'!J1502/100,2)</f>
        <v>4.9000000000000004</v>
      </c>
      <c r="J1496" s="1" t="e">
        <f>ROUND('Sheet1 (4)'!K1502/100,2)</f>
        <v>#VALUE!</v>
      </c>
      <c r="K1496" s="1" t="e">
        <f>ROUND('Sheet1 (4)'!L1502/100,2)</f>
        <v>#VALUE!</v>
      </c>
      <c r="L1496" s="4">
        <f>ROUND(('Sheet1 (4)'!M1502+'Sheet1 (4)'!R1502)/100,2)</f>
        <v>1.45</v>
      </c>
      <c r="M1496" s="4">
        <f>ROUND(('Sheet1 (4)'!N1502+'Sheet1 (4)'!S1502)/100,2)</f>
        <v>0.48</v>
      </c>
      <c r="N1496" s="4">
        <f>ROUND(('Sheet1 (4)'!O1502+'Sheet1 (4)'!T1502)/100,2)</f>
        <v>-3.2</v>
      </c>
      <c r="O1496" s="4">
        <f>ROUND(('Sheet1 (4)'!P1502+'Sheet1 (4)'!U1502)/100,2)</f>
        <v>3.43</v>
      </c>
      <c r="P1496" s="4">
        <f>ROUND(('Sheet1 (4)'!Q1502+'Sheet1 (4)'!V1502)/100,2)</f>
        <v>2.85</v>
      </c>
      <c r="Q1496" s="7">
        <f>ROUND('Sheet1 (4)'!W1502/100,2)</f>
        <v>0.02</v>
      </c>
      <c r="R1496" s="7">
        <f>ROUND('Sheet1 (4)'!X1502/100,2)</f>
        <v>0.08</v>
      </c>
      <c r="S1496" s="7">
        <f>ROUND('Sheet1 (4)'!Y1502/100,2)</f>
        <v>0.06</v>
      </c>
      <c r="T1496" s="7">
        <f>ROUND('Sheet1 (4)'!Z1502/100,2)</f>
        <v>0.1</v>
      </c>
      <c r="U1496" s="7">
        <f>ROUND('Sheet1 (4)'!AA1502/100,2)</f>
        <v>0.1</v>
      </c>
      <c r="V1496" s="1" t="str">
        <f>'Sheet1 (4)'!AB1502&amp;".T"</f>
        <v>4287.T</v>
      </c>
      <c r="W1496">
        <f>ROUND('Sheet1 (4)'!AC1502,2)</f>
        <v>12.16</v>
      </c>
      <c r="X1496">
        <f>ROUND('Sheet1 (4)'!AD1502,2)</f>
        <v>1.37</v>
      </c>
      <c r="Y1496" t="str">
        <f>_xlfn.XLOOKUP('Sheet1 (4)'!AB1502,'Sheet1 (3)'!B:B,'Sheet1 (3)'!D:D,"",0)</f>
        <v>スタンダード</v>
      </c>
    </row>
    <row r="1497" spans="1:25" x14ac:dyDescent="0.2">
      <c r="A1497">
        <v>1496</v>
      </c>
      <c r="B1497" s="1" t="str">
        <f>_xlfn.XLOOKUP('Sheet1 (4)'!AB1503,'Sheet1 (3)'!B:B,'Sheet1 (3)'!C:C,"",0)</f>
        <v>ジャストシステム</v>
      </c>
      <c r="C1497" s="1" t="str">
        <f>_xlfn.XLOOKUP('Sheet1 (4)'!AB1503,'Sheet1 (3)'!B:B,'Sheet1 (3)'!F:F,"",0)</f>
        <v>情報・通信業</v>
      </c>
      <c r="D1497" s="1">
        <f>ROUND('Sheet1 (4)'!E1503/100000000,2)</f>
        <v>0.64</v>
      </c>
      <c r="E1497" s="1">
        <f>ROUND('Sheet1 (4)'!F1503/100,2)</f>
        <v>150.69</v>
      </c>
      <c r="F1497" s="1">
        <f>ROUND('Sheet1 (4)'!G1503/100,2)</f>
        <v>171.66</v>
      </c>
      <c r="G1497" s="1">
        <f>ROUND('Sheet1 (4)'!H1503/100,2)</f>
        <v>190.35</v>
      </c>
      <c r="H1497" s="1">
        <f>ROUND('Sheet1 (4)'!I1503/100,2)</f>
        <v>170.43</v>
      </c>
      <c r="I1497" s="1">
        <f>ROUND('Sheet1 (4)'!J1503/100,2)</f>
        <v>180.35</v>
      </c>
      <c r="J1497" s="1" t="e">
        <f>ROUND('Sheet1 (4)'!K1503/100,2)</f>
        <v>#VALUE!</v>
      </c>
      <c r="K1497" s="1" t="e">
        <f>ROUND('Sheet1 (4)'!L1503/100,2)</f>
        <v>#VALUE!</v>
      </c>
      <c r="L1497" s="4">
        <f>ROUND(('Sheet1 (4)'!M1503+'Sheet1 (4)'!R1503)/100,2)</f>
        <v>91.79</v>
      </c>
      <c r="M1497" s="4">
        <f>ROUND(('Sheet1 (4)'!N1503+'Sheet1 (4)'!S1503)/100,2)</f>
        <v>120.6</v>
      </c>
      <c r="N1497" s="4">
        <f>ROUND(('Sheet1 (4)'!O1503+'Sheet1 (4)'!T1503)/100,2)</f>
        <v>129.53</v>
      </c>
      <c r="O1497" s="4">
        <f>ROUND(('Sheet1 (4)'!P1503+'Sheet1 (4)'!U1503)/100,2)</f>
        <v>44.89</v>
      </c>
      <c r="P1497" s="4">
        <f>ROUND(('Sheet1 (4)'!Q1503+'Sheet1 (4)'!V1503)/100,2)</f>
        <v>-121.1</v>
      </c>
      <c r="Q1497" s="7">
        <f>ROUND('Sheet1 (4)'!W1503/100,2)</f>
        <v>0.2</v>
      </c>
      <c r="R1497" s="7">
        <f>ROUND('Sheet1 (4)'!X1503/100,2)</f>
        <v>0.18</v>
      </c>
      <c r="S1497" s="7">
        <f>ROUND('Sheet1 (4)'!Y1503/100,2)</f>
        <v>0.17</v>
      </c>
      <c r="T1497" s="7">
        <f>ROUND('Sheet1 (4)'!Z1503/100,2)</f>
        <v>0.13</v>
      </c>
      <c r="U1497" s="7">
        <f>ROUND('Sheet1 (4)'!AA1503/100,2)</f>
        <v>0.12</v>
      </c>
      <c r="V1497" s="1" t="str">
        <f>'Sheet1 (4)'!AB1503&amp;".T"</f>
        <v>4686.T</v>
      </c>
      <c r="W1497">
        <f>ROUND('Sheet1 (4)'!AC1503,2)</f>
        <v>23.02</v>
      </c>
      <c r="X1497">
        <f>ROUND('Sheet1 (4)'!AD1503,2)</f>
        <v>2.86</v>
      </c>
      <c r="Y1497" t="str">
        <f>_xlfn.XLOOKUP('Sheet1 (4)'!AB1503,'Sheet1 (3)'!B:B,'Sheet1 (3)'!D:D,"",0)</f>
        <v>プライム</v>
      </c>
    </row>
    <row r="1498" spans="1:25" x14ac:dyDescent="0.2">
      <c r="A1498">
        <v>1497</v>
      </c>
      <c r="B1498" s="1" t="str">
        <f>_xlfn.XLOOKUP('Sheet1 (4)'!AB1504,'Sheet1 (3)'!B:B,'Sheet1 (3)'!C:C,"",0)</f>
        <v>ＪＶＣケンウッド</v>
      </c>
      <c r="C1498" s="1" t="str">
        <f>_xlfn.XLOOKUP('Sheet1 (4)'!AB1504,'Sheet1 (3)'!B:B,'Sheet1 (3)'!F:F,"",0)</f>
        <v>電気機器</v>
      </c>
      <c r="D1498" s="1">
        <f>ROUND('Sheet1 (4)'!E1504/100000000,2)</f>
        <v>1.47</v>
      </c>
      <c r="E1498" s="1">
        <f>ROUND('Sheet1 (4)'!F1504/100,2)</f>
        <v>87.33</v>
      </c>
      <c r="F1498" s="1">
        <f>ROUND('Sheet1 (4)'!G1504/100,2)</f>
        <v>73.8</v>
      </c>
      <c r="G1498" s="1">
        <f>ROUND('Sheet1 (4)'!H1504/100,2)</f>
        <v>159.94</v>
      </c>
      <c r="H1498" s="1">
        <f>ROUND('Sheet1 (4)'!I1504/100,2)</f>
        <v>197.9</v>
      </c>
      <c r="I1498" s="1">
        <f>ROUND('Sheet1 (4)'!J1504/100,2)</f>
        <v>243.84</v>
      </c>
      <c r="J1498" s="1">
        <f>ROUND('Sheet1 (4)'!K1504/100,2)</f>
        <v>210</v>
      </c>
      <c r="K1498" s="1">
        <f>ROUND('Sheet1 (4)'!L1504/100,2)</f>
        <v>237.5</v>
      </c>
      <c r="L1498" s="4">
        <f>ROUND(('Sheet1 (4)'!M1504+'Sheet1 (4)'!R1504)/100,2)</f>
        <v>240.25</v>
      </c>
      <c r="M1498" s="4">
        <f>ROUND(('Sheet1 (4)'!N1504+'Sheet1 (4)'!S1504)/100,2)</f>
        <v>-27.45</v>
      </c>
      <c r="N1498" s="4">
        <f>ROUND(('Sheet1 (4)'!O1504+'Sheet1 (4)'!T1504)/100,2)</f>
        <v>192.78</v>
      </c>
      <c r="O1498" s="4">
        <f>ROUND(('Sheet1 (4)'!P1504+'Sheet1 (4)'!U1504)/100,2)</f>
        <v>171.1</v>
      </c>
      <c r="P1498" s="4">
        <f>ROUND(('Sheet1 (4)'!Q1504+'Sheet1 (4)'!V1504)/100,2)</f>
        <v>99.07</v>
      </c>
      <c r="Q1498" s="7">
        <f>ROUND('Sheet1 (4)'!W1504/100,2)</f>
        <v>0.04</v>
      </c>
      <c r="R1498" s="7">
        <f>ROUND('Sheet1 (4)'!X1504/100,2)</f>
        <v>0.08</v>
      </c>
      <c r="S1498" s="7">
        <f>ROUND('Sheet1 (4)'!Y1504/100,2)</f>
        <v>0.18</v>
      </c>
      <c r="T1498" s="7">
        <f>ROUND('Sheet1 (4)'!Z1504/100,2)</f>
        <v>0.12</v>
      </c>
      <c r="U1498" s="7">
        <f>ROUND('Sheet1 (4)'!AA1504/100,2)</f>
        <v>0.17</v>
      </c>
      <c r="V1498" s="1" t="str">
        <f>'Sheet1 (4)'!AB1504&amp;".T"</f>
        <v>6632.T</v>
      </c>
      <c r="W1498">
        <f>ROUND('Sheet1 (4)'!AC1504,2)</f>
        <v>12.22</v>
      </c>
      <c r="X1498">
        <f>ROUND('Sheet1 (4)'!AD1504,2)</f>
        <v>1.53</v>
      </c>
      <c r="Y1498" t="str">
        <f>_xlfn.XLOOKUP('Sheet1 (4)'!AB1504,'Sheet1 (3)'!B:B,'Sheet1 (3)'!D:D,"",0)</f>
        <v>プライム</v>
      </c>
    </row>
    <row r="1499" spans="1:25" x14ac:dyDescent="0.2">
      <c r="A1499">
        <v>1498</v>
      </c>
      <c r="B1499" s="1" t="str">
        <f>_xlfn.XLOOKUP('Sheet1 (4)'!AB1505,'Sheet1 (3)'!B:B,'Sheet1 (3)'!C:C,"",0)</f>
        <v>ジェイウェイブ</v>
      </c>
      <c r="C1499" s="1" t="str">
        <f>_xlfn.XLOOKUP('Sheet1 (4)'!AB1505,'Sheet1 (3)'!B:B,'Sheet1 (3)'!F:F,"",0)</f>
        <v>サービス業</v>
      </c>
      <c r="D1499" s="1">
        <f>ROUND('Sheet1 (4)'!E1505/100000000,2)</f>
        <v>0.01</v>
      </c>
      <c r="E1499" s="1" t="e">
        <f>ROUND('Sheet1 (4)'!F1505/100,2)</f>
        <v>#VALUE!</v>
      </c>
      <c r="F1499" s="1" t="e">
        <f>ROUND('Sheet1 (4)'!G1505/100,2)</f>
        <v>#VALUE!</v>
      </c>
      <c r="G1499" s="1" t="e">
        <f>ROUND('Sheet1 (4)'!H1505/100,2)</f>
        <v>#VALUE!</v>
      </c>
      <c r="H1499" s="1" t="e">
        <f>ROUND('Sheet1 (4)'!I1505/100,2)</f>
        <v>#VALUE!</v>
      </c>
      <c r="I1499" s="1" t="e">
        <f>ROUND('Sheet1 (4)'!J1505/100,2)</f>
        <v>#VALUE!</v>
      </c>
      <c r="J1499" s="1" t="e">
        <f>ROUND('Sheet1 (4)'!K1505/100,2)</f>
        <v>#VALUE!</v>
      </c>
      <c r="K1499" s="1" t="e">
        <f>ROUND('Sheet1 (4)'!L1505/100,2)</f>
        <v>#VALUE!</v>
      </c>
      <c r="L1499" s="4" t="e">
        <f>ROUND(('Sheet1 (4)'!M1505+'Sheet1 (4)'!R1505)/100,2)</f>
        <v>#VALUE!</v>
      </c>
      <c r="M1499" s="4" t="e">
        <f>ROUND(('Sheet1 (4)'!N1505+'Sheet1 (4)'!S1505)/100,2)</f>
        <v>#VALUE!</v>
      </c>
      <c r="N1499" s="4" t="e">
        <f>ROUND(('Sheet1 (4)'!O1505+'Sheet1 (4)'!T1505)/100,2)</f>
        <v>#VALUE!</v>
      </c>
      <c r="O1499" s="4" t="e">
        <f>ROUND(('Sheet1 (4)'!P1505+'Sheet1 (4)'!U1505)/100,2)</f>
        <v>#VALUE!</v>
      </c>
      <c r="P1499" s="4" t="e">
        <f>ROUND(('Sheet1 (4)'!Q1505+'Sheet1 (4)'!V1505)/100,2)</f>
        <v>#VALUE!</v>
      </c>
      <c r="Q1499" s="7" t="e">
        <f>ROUND('Sheet1 (4)'!W1505/100,2)</f>
        <v>#VALUE!</v>
      </c>
      <c r="R1499" s="7" t="e">
        <f>ROUND('Sheet1 (4)'!X1505/100,2)</f>
        <v>#VALUE!</v>
      </c>
      <c r="S1499" s="7" t="e">
        <f>ROUND('Sheet1 (4)'!Y1505/100,2)</f>
        <v>#VALUE!</v>
      </c>
      <c r="T1499" s="7" t="e">
        <f>ROUND('Sheet1 (4)'!Z1505/100,2)</f>
        <v>#VALUE!</v>
      </c>
      <c r="U1499" s="7" t="e">
        <f>ROUND('Sheet1 (4)'!AA1505/100,2)</f>
        <v>#VALUE!</v>
      </c>
      <c r="V1499" s="1" t="str">
        <f>'Sheet1 (4)'!AB1505&amp;".T"</f>
        <v>437A.T</v>
      </c>
      <c r="W1499" t="e">
        <f>ROUND('Sheet1 (4)'!AC1505,2)</f>
        <v>#VALUE!</v>
      </c>
      <c r="X1499" t="e">
        <f>ROUND('Sheet1 (4)'!AD1505,2)</f>
        <v>#VALUE!</v>
      </c>
      <c r="Y1499" t="str">
        <f>_xlfn.XLOOKUP('Sheet1 (4)'!AB1505,'Sheet1 (3)'!B:B,'Sheet1 (3)'!D:D,"",0)</f>
        <v>PRO Market</v>
      </c>
    </row>
    <row r="1500" spans="1:25" x14ac:dyDescent="0.2">
      <c r="A1500">
        <v>1499</v>
      </c>
      <c r="B1500" s="1" t="str">
        <f>_xlfn.XLOOKUP('Sheet1 (4)'!AB1506,'Sheet1 (3)'!B:B,'Sheet1 (3)'!C:C,"",0)</f>
        <v>ＪＸ金属</v>
      </c>
      <c r="C1500" s="1" t="str">
        <f>_xlfn.XLOOKUP('Sheet1 (4)'!AB1506,'Sheet1 (3)'!B:B,'Sheet1 (3)'!F:F,"",0)</f>
        <v>非鉄金属</v>
      </c>
      <c r="D1500" s="1">
        <f>ROUND('Sheet1 (4)'!E1506/100000000,2)</f>
        <v>9.2799999999999994</v>
      </c>
      <c r="E1500" s="1" t="e">
        <f>ROUND('Sheet1 (4)'!F1506/100,2)</f>
        <v>#VALUE!</v>
      </c>
      <c r="F1500" s="1" t="e">
        <f>ROUND('Sheet1 (4)'!G1506/100,2)</f>
        <v>#VALUE!</v>
      </c>
      <c r="G1500" s="1">
        <f>ROUND('Sheet1 (4)'!H1506/100,2)</f>
        <v>305.93</v>
      </c>
      <c r="H1500" s="1">
        <f>ROUND('Sheet1 (4)'!I1506/100,2)</f>
        <v>310.61</v>
      </c>
      <c r="I1500" s="1">
        <f>ROUND('Sheet1 (4)'!J1506/100,2)</f>
        <v>476.62</v>
      </c>
      <c r="J1500" s="1">
        <f>ROUND('Sheet1 (4)'!K1506/100,2)</f>
        <v>1191.6500000000001</v>
      </c>
      <c r="K1500" s="1">
        <f>ROUND('Sheet1 (4)'!L1506/100,2)</f>
        <v>1364.18</v>
      </c>
      <c r="L1500" s="4" t="e">
        <f>ROUND(('Sheet1 (4)'!M1506+'Sheet1 (4)'!R1506)/100,2)</f>
        <v>#VALUE!</v>
      </c>
      <c r="M1500" s="4" t="e">
        <f>ROUND(('Sheet1 (4)'!N1506+'Sheet1 (4)'!S1506)/100,2)</f>
        <v>#VALUE!</v>
      </c>
      <c r="N1500" s="4" t="e">
        <f>ROUND(('Sheet1 (4)'!O1506+'Sheet1 (4)'!T1506)/100,2)</f>
        <v>#VALUE!</v>
      </c>
      <c r="O1500" s="4" t="e">
        <f>ROUND(('Sheet1 (4)'!P1506+'Sheet1 (4)'!U1506)/100,2)</f>
        <v>#VALUE!</v>
      </c>
      <c r="P1500" s="4">
        <f>ROUND(('Sheet1 (4)'!Q1506+'Sheet1 (4)'!V1506)/100,2)</f>
        <v>1933.13</v>
      </c>
      <c r="Q1500" s="7" t="e">
        <f>ROUND('Sheet1 (4)'!W1506/100,2)</f>
        <v>#VALUE!</v>
      </c>
      <c r="R1500" s="7" t="e">
        <f>ROUND('Sheet1 (4)'!X1506/100,2)</f>
        <v>#VALUE!</v>
      </c>
      <c r="S1500" s="7" t="e">
        <f>ROUND('Sheet1 (4)'!Y1506/100,2)</f>
        <v>#VALUE!</v>
      </c>
      <c r="T1500" s="7">
        <f>ROUND('Sheet1 (4)'!Z1506/100,2)</f>
        <v>0.17</v>
      </c>
      <c r="U1500" s="7">
        <f>ROUND('Sheet1 (4)'!AA1506/100,2)</f>
        <v>0.11</v>
      </c>
      <c r="V1500" s="1" t="str">
        <f>'Sheet1 (4)'!AB1506&amp;".T"</f>
        <v>5016.T</v>
      </c>
      <c r="W1500">
        <f>ROUND('Sheet1 (4)'!AC1506,2)</f>
        <v>24.66</v>
      </c>
      <c r="X1500" t="e">
        <f>ROUND('Sheet1 (4)'!AD1506,2)</f>
        <v>#VALUE!</v>
      </c>
      <c r="Y1500" t="str">
        <f>_xlfn.XLOOKUP('Sheet1 (4)'!AB1506,'Sheet1 (3)'!B:B,'Sheet1 (3)'!D:D,"",0)</f>
        <v>プライム</v>
      </c>
    </row>
    <row r="1501" spans="1:25" x14ac:dyDescent="0.2">
      <c r="A1501">
        <v>1500</v>
      </c>
      <c r="B1501" s="1" t="str">
        <f>_xlfn.XLOOKUP('Sheet1 (4)'!AB1507,'Sheet1 (3)'!B:B,'Sheet1 (3)'!C:C,"",0)</f>
        <v>ケイファーマ</v>
      </c>
      <c r="C1501" s="1" t="str">
        <f>_xlfn.XLOOKUP('Sheet1 (4)'!AB1507,'Sheet1 (3)'!B:B,'Sheet1 (3)'!F:F,"",0)</f>
        <v>医薬品</v>
      </c>
      <c r="D1501" s="1">
        <f>ROUND('Sheet1 (4)'!E1507/100000000,2)</f>
        <v>0.12</v>
      </c>
      <c r="E1501" s="1">
        <f>ROUND('Sheet1 (4)'!F1507/100,2)</f>
        <v>-2.19</v>
      </c>
      <c r="F1501" s="1">
        <f>ROUND('Sheet1 (4)'!G1507/100,2)</f>
        <v>-3.53</v>
      </c>
      <c r="G1501" s="1">
        <f>ROUND('Sheet1 (4)'!H1507/100,2)</f>
        <v>3.67</v>
      </c>
      <c r="H1501" s="1">
        <f>ROUND('Sheet1 (4)'!I1507/100,2)</f>
        <v>-8.36</v>
      </c>
      <c r="I1501" s="1">
        <f>ROUND('Sheet1 (4)'!J1507/100,2)</f>
        <v>-8.36</v>
      </c>
      <c r="J1501" s="1" t="e">
        <f>ROUND('Sheet1 (4)'!K1507/100,2)</f>
        <v>#VALUE!</v>
      </c>
      <c r="K1501" s="1" t="e">
        <f>ROUND('Sheet1 (4)'!L1507/100,2)</f>
        <v>#VALUE!</v>
      </c>
      <c r="L1501" s="4" t="e">
        <f>ROUND(('Sheet1 (4)'!M1507+'Sheet1 (4)'!R1507)/100,2)</f>
        <v>#VALUE!</v>
      </c>
      <c r="M1501" s="4" t="e">
        <f>ROUND(('Sheet1 (4)'!N1507+'Sheet1 (4)'!S1507)/100,2)</f>
        <v>#VALUE!</v>
      </c>
      <c r="N1501" s="4">
        <f>ROUND(('Sheet1 (4)'!O1507+'Sheet1 (4)'!T1507)/100,2)</f>
        <v>4.43</v>
      </c>
      <c r="O1501" s="4">
        <f>ROUND(('Sheet1 (4)'!P1507+'Sheet1 (4)'!U1507)/100,2)</f>
        <v>-9.9700000000000006</v>
      </c>
      <c r="P1501" s="4">
        <f>ROUND(('Sheet1 (4)'!Q1507+'Sheet1 (4)'!V1507)/100,2)</f>
        <v>-9.9700000000000006</v>
      </c>
      <c r="Q1501" s="7" t="e">
        <f>ROUND('Sheet1 (4)'!W1507/100,2)</f>
        <v>#VALUE!</v>
      </c>
      <c r="R1501" s="7">
        <f>ROUND('Sheet1 (4)'!X1507/100,2)</f>
        <v>-0.52</v>
      </c>
      <c r="S1501" s="7">
        <f>ROUND('Sheet1 (4)'!Y1507/100,2)</f>
        <v>0.12</v>
      </c>
      <c r="T1501" s="7">
        <f>ROUND('Sheet1 (4)'!Z1507/100,2)</f>
        <v>-0.32</v>
      </c>
      <c r="U1501" s="7">
        <f>ROUND('Sheet1 (4)'!AA1507/100,2)</f>
        <v>-0.32</v>
      </c>
      <c r="V1501" s="1" t="str">
        <f>'Sheet1 (4)'!AB1507&amp;".T"</f>
        <v>4896.T</v>
      </c>
      <c r="W1501" t="e">
        <f>ROUND('Sheet1 (4)'!AC1507,2)</f>
        <v>#VALUE!</v>
      </c>
      <c r="X1501">
        <f>ROUND('Sheet1 (4)'!AD1507,2)</f>
        <v>4.3099999999999996</v>
      </c>
      <c r="Y1501" t="str">
        <f>_xlfn.XLOOKUP('Sheet1 (4)'!AB1507,'Sheet1 (3)'!B:B,'Sheet1 (3)'!D:D,"",0)</f>
        <v>グロース</v>
      </c>
    </row>
    <row r="1502" spans="1:25" x14ac:dyDescent="0.2">
      <c r="A1502">
        <v>1501</v>
      </c>
      <c r="B1502" s="1" t="str">
        <f>_xlfn.XLOOKUP('Sheet1 (4)'!AB1508,'Sheet1 (3)'!B:B,'Sheet1 (3)'!C:C,"",0)</f>
        <v>Ｋ＆Ｏエナジーグループ</v>
      </c>
      <c r="C1502" s="1" t="str">
        <f>_xlfn.XLOOKUP('Sheet1 (4)'!AB1508,'Sheet1 (3)'!B:B,'Sheet1 (3)'!F:F,"",0)</f>
        <v>鉱業</v>
      </c>
      <c r="D1502" s="1">
        <f>ROUND('Sheet1 (4)'!E1508/100000000,2)</f>
        <v>0.27</v>
      </c>
      <c r="E1502" s="1">
        <f>ROUND('Sheet1 (4)'!F1508/100,2)</f>
        <v>39.51</v>
      </c>
      <c r="F1502" s="1">
        <f>ROUND('Sheet1 (4)'!G1508/100,2)</f>
        <v>73.06</v>
      </c>
      <c r="G1502" s="1">
        <f>ROUND('Sheet1 (4)'!H1508/100,2)</f>
        <v>96.69</v>
      </c>
      <c r="H1502" s="1">
        <f>ROUND('Sheet1 (4)'!I1508/100,2)</f>
        <v>88.22</v>
      </c>
      <c r="I1502" s="1">
        <f>ROUND('Sheet1 (4)'!J1508/100,2)</f>
        <v>88.22</v>
      </c>
      <c r="J1502" s="1" t="e">
        <f>ROUND('Sheet1 (4)'!K1508/100,2)</f>
        <v>#VALUE!</v>
      </c>
      <c r="K1502" s="1" t="e">
        <f>ROUND('Sheet1 (4)'!L1508/100,2)</f>
        <v>#VALUE!</v>
      </c>
      <c r="L1502" s="4">
        <f>ROUND(('Sheet1 (4)'!M1508+'Sheet1 (4)'!R1508)/100,2)</f>
        <v>-6.26</v>
      </c>
      <c r="M1502" s="4">
        <f>ROUND(('Sheet1 (4)'!N1508+'Sheet1 (4)'!S1508)/100,2)</f>
        <v>25.04</v>
      </c>
      <c r="N1502" s="4">
        <f>ROUND(('Sheet1 (4)'!O1508+'Sheet1 (4)'!T1508)/100,2)</f>
        <v>28.5</v>
      </c>
      <c r="O1502" s="4">
        <f>ROUND(('Sheet1 (4)'!P1508+'Sheet1 (4)'!U1508)/100,2)</f>
        <v>78.14</v>
      </c>
      <c r="P1502" s="4">
        <f>ROUND(('Sheet1 (4)'!Q1508+'Sheet1 (4)'!V1508)/100,2)</f>
        <v>78.14</v>
      </c>
      <c r="Q1502" s="7">
        <f>ROUND('Sheet1 (4)'!W1508/100,2)</f>
        <v>0.04</v>
      </c>
      <c r="R1502" s="7">
        <f>ROUND('Sheet1 (4)'!X1508/100,2)</f>
        <v>0.06</v>
      </c>
      <c r="S1502" s="7">
        <f>ROUND('Sheet1 (4)'!Y1508/100,2)</f>
        <v>0.08</v>
      </c>
      <c r="T1502" s="7">
        <f>ROUND('Sheet1 (4)'!Z1508/100,2)</f>
        <v>7.0000000000000007E-2</v>
      </c>
      <c r="U1502" s="7">
        <f>ROUND('Sheet1 (4)'!AA1508/100,2)</f>
        <v>7.0000000000000007E-2</v>
      </c>
      <c r="V1502" s="1" t="str">
        <f>'Sheet1 (4)'!AB1508&amp;".T"</f>
        <v>1663.T</v>
      </c>
      <c r="W1502">
        <f>ROUND('Sheet1 (4)'!AC1508,2)</f>
        <v>11.77</v>
      </c>
      <c r="X1502">
        <f>ROUND('Sheet1 (4)'!AD1508,2)</f>
        <v>0.92</v>
      </c>
      <c r="Y1502" t="str">
        <f>_xlfn.XLOOKUP('Sheet1 (4)'!AB1508,'Sheet1 (3)'!B:B,'Sheet1 (3)'!D:D,"",0)</f>
        <v>プライム</v>
      </c>
    </row>
    <row r="1503" spans="1:25" x14ac:dyDescent="0.2">
      <c r="A1503">
        <v>1502</v>
      </c>
      <c r="B1503" s="1" t="str">
        <f>_xlfn.XLOOKUP('Sheet1 (4)'!AB1509,'Sheet1 (3)'!B:B,'Sheet1 (3)'!C:C,"",0)</f>
        <v>キユーソー流通システム</v>
      </c>
      <c r="C1503" s="1" t="str">
        <f>_xlfn.XLOOKUP('Sheet1 (4)'!AB1509,'Sheet1 (3)'!B:B,'Sheet1 (3)'!F:F,"",0)</f>
        <v>倉庫・運輸関連業</v>
      </c>
      <c r="D1503" s="1">
        <f>ROUND('Sheet1 (4)'!E1509/100000000,2)</f>
        <v>0.25</v>
      </c>
      <c r="E1503" s="1">
        <f>ROUND('Sheet1 (4)'!F1509/100,2)</f>
        <v>36.39</v>
      </c>
      <c r="F1503" s="1">
        <f>ROUND('Sheet1 (4)'!G1509/100,2)</f>
        <v>36.97</v>
      </c>
      <c r="G1503" s="1">
        <f>ROUND('Sheet1 (4)'!H1509/100,2)</f>
        <v>40.31</v>
      </c>
      <c r="H1503" s="1">
        <f>ROUND('Sheet1 (4)'!I1509/100,2)</f>
        <v>55.63</v>
      </c>
      <c r="I1503" s="1">
        <f>ROUND('Sheet1 (4)'!J1509/100,2)</f>
        <v>55.63</v>
      </c>
      <c r="J1503" s="1">
        <f>ROUND('Sheet1 (4)'!K1509/100,2)</f>
        <v>56</v>
      </c>
      <c r="K1503" s="1">
        <f>ROUND('Sheet1 (4)'!L1509/100,2)</f>
        <v>62</v>
      </c>
      <c r="L1503" s="4">
        <f>ROUND(('Sheet1 (4)'!M1509+'Sheet1 (4)'!R1509)/100,2)</f>
        <v>-37.67</v>
      </c>
      <c r="M1503" s="4">
        <f>ROUND(('Sheet1 (4)'!N1509+'Sheet1 (4)'!S1509)/100,2)</f>
        <v>3.6</v>
      </c>
      <c r="N1503" s="4">
        <f>ROUND(('Sheet1 (4)'!O1509+'Sheet1 (4)'!T1509)/100,2)</f>
        <v>8.07</v>
      </c>
      <c r="O1503" s="4">
        <f>ROUND(('Sheet1 (4)'!P1509+'Sheet1 (4)'!U1509)/100,2)</f>
        <v>-2.67</v>
      </c>
      <c r="P1503" s="4">
        <f>ROUND(('Sheet1 (4)'!Q1509+'Sheet1 (4)'!V1509)/100,2)</f>
        <v>-2.67</v>
      </c>
      <c r="Q1503" s="7">
        <f>ROUND('Sheet1 (4)'!W1509/100,2)</f>
        <v>0.04</v>
      </c>
      <c r="R1503" s="7">
        <f>ROUND('Sheet1 (4)'!X1509/100,2)</f>
        <v>0.04</v>
      </c>
      <c r="S1503" s="7">
        <f>ROUND('Sheet1 (4)'!Y1509/100,2)</f>
        <v>-0.02</v>
      </c>
      <c r="T1503" s="7">
        <f>ROUND('Sheet1 (4)'!Z1509/100,2)</f>
        <v>0.06</v>
      </c>
      <c r="U1503" s="7">
        <f>ROUND('Sheet1 (4)'!AA1509/100,2)</f>
        <v>0.06</v>
      </c>
      <c r="V1503" s="1" t="str">
        <f>'Sheet1 (4)'!AB1509&amp;".T"</f>
        <v>9369.T</v>
      </c>
      <c r="W1503">
        <f>ROUND('Sheet1 (4)'!AC1509,2)</f>
        <v>30.59</v>
      </c>
      <c r="X1503">
        <f>ROUND('Sheet1 (4)'!AD1509,2)</f>
        <v>1.61</v>
      </c>
      <c r="Y1503" t="str">
        <f>_xlfn.XLOOKUP('Sheet1 (4)'!AB1509,'Sheet1 (3)'!B:B,'Sheet1 (3)'!D:D,"",0)</f>
        <v>スタンダード</v>
      </c>
    </row>
    <row r="1504" spans="1:25" x14ac:dyDescent="0.2">
      <c r="A1504">
        <v>1503</v>
      </c>
      <c r="B1504" s="1" t="str">
        <f>_xlfn.XLOOKUP('Sheet1 (4)'!AB1510,'Sheet1 (3)'!B:B,'Sheet1 (3)'!C:C,"",0)</f>
        <v>歌舞伎座</v>
      </c>
      <c r="C1504" s="1" t="str">
        <f>_xlfn.XLOOKUP('Sheet1 (4)'!AB1510,'Sheet1 (3)'!B:B,'Sheet1 (3)'!F:F,"",0)</f>
        <v>サービス業</v>
      </c>
      <c r="D1504" s="1">
        <f>ROUND('Sheet1 (4)'!E1510/100000000,2)</f>
        <v>0.12</v>
      </c>
      <c r="E1504" s="1">
        <f>ROUND('Sheet1 (4)'!F1510/100,2)</f>
        <v>-3.78</v>
      </c>
      <c r="F1504" s="1">
        <f>ROUND('Sheet1 (4)'!G1510/100,2)</f>
        <v>-1.1499999999999999</v>
      </c>
      <c r="G1504" s="1">
        <f>ROUND('Sheet1 (4)'!H1510/100,2)</f>
        <v>-0.26</v>
      </c>
      <c r="H1504" s="1">
        <f>ROUND('Sheet1 (4)'!I1510/100,2)</f>
        <v>2.0299999999999998</v>
      </c>
      <c r="I1504" s="1">
        <f>ROUND('Sheet1 (4)'!J1510/100,2)</f>
        <v>2.1800000000000002</v>
      </c>
      <c r="J1504" s="1" t="e">
        <f>ROUND('Sheet1 (4)'!K1510/100,2)</f>
        <v>#VALUE!</v>
      </c>
      <c r="K1504" s="1" t="e">
        <f>ROUND('Sheet1 (4)'!L1510/100,2)</f>
        <v>#VALUE!</v>
      </c>
      <c r="L1504" s="4">
        <f>ROUND(('Sheet1 (4)'!M1510+'Sheet1 (4)'!R1510)/100,2)</f>
        <v>-4.22</v>
      </c>
      <c r="M1504" s="4">
        <f>ROUND(('Sheet1 (4)'!N1510+'Sheet1 (4)'!S1510)/100,2)</f>
        <v>1.17</v>
      </c>
      <c r="N1504" s="4">
        <f>ROUND(('Sheet1 (4)'!O1510+'Sheet1 (4)'!T1510)/100,2)</f>
        <v>1.55</v>
      </c>
      <c r="O1504" s="4">
        <f>ROUND(('Sheet1 (4)'!P1510+'Sheet1 (4)'!U1510)/100,2)</f>
        <v>4.71</v>
      </c>
      <c r="P1504" s="4">
        <f>ROUND(('Sheet1 (4)'!Q1510+'Sheet1 (4)'!V1510)/100,2)</f>
        <v>1.75</v>
      </c>
      <c r="Q1504" s="7">
        <f>ROUND('Sheet1 (4)'!W1510/100,2)</f>
        <v>-0.03</v>
      </c>
      <c r="R1504" s="7">
        <f>ROUND('Sheet1 (4)'!X1510/100,2)</f>
        <v>-0.01</v>
      </c>
      <c r="S1504" s="7">
        <f>ROUND('Sheet1 (4)'!Y1510/100,2)</f>
        <v>-0.01</v>
      </c>
      <c r="T1504" s="7">
        <f>ROUND('Sheet1 (4)'!Z1510/100,2)</f>
        <v>0.02</v>
      </c>
      <c r="U1504" s="7">
        <f>ROUND('Sheet1 (4)'!AA1510/100,2)</f>
        <v>0.03</v>
      </c>
      <c r="V1504" s="1" t="str">
        <f>'Sheet1 (4)'!AB1510&amp;".T"</f>
        <v>9661.T</v>
      </c>
      <c r="W1504">
        <f>ROUND('Sheet1 (4)'!AC1510,2)</f>
        <v>159.9</v>
      </c>
      <c r="X1504">
        <f>ROUND('Sheet1 (4)'!AD1510,2)</f>
        <v>4.51</v>
      </c>
      <c r="Y1504" t="str">
        <f>_xlfn.XLOOKUP('Sheet1 (4)'!AB1510,'Sheet1 (3)'!B:B,'Sheet1 (3)'!D:D,"",0)</f>
        <v>スタンダード</v>
      </c>
    </row>
    <row r="1505" spans="1:25" x14ac:dyDescent="0.2">
      <c r="A1505">
        <v>1504</v>
      </c>
      <c r="B1505" s="1" t="str">
        <f>_xlfn.XLOOKUP('Sheet1 (4)'!AB1511,'Sheet1 (3)'!B:B,'Sheet1 (3)'!C:C,"",0)</f>
        <v>ＫＡＤＯＫＡＷＡ</v>
      </c>
      <c r="C1505" s="1" t="str">
        <f>_xlfn.XLOOKUP('Sheet1 (4)'!AB1511,'Sheet1 (3)'!B:B,'Sheet1 (3)'!F:F,"",0)</f>
        <v>情報・通信業</v>
      </c>
      <c r="D1505" s="1">
        <f>ROUND('Sheet1 (4)'!E1511/100000000,2)</f>
        <v>1.47</v>
      </c>
      <c r="E1505" s="1">
        <f>ROUND('Sheet1 (4)'!F1511/100,2)</f>
        <v>136.26</v>
      </c>
      <c r="F1505" s="1">
        <f>ROUND('Sheet1 (4)'!G1511/100,2)</f>
        <v>185.2</v>
      </c>
      <c r="G1505" s="1">
        <f>ROUND('Sheet1 (4)'!H1511/100,2)</f>
        <v>259.31</v>
      </c>
      <c r="H1505" s="1">
        <f>ROUND('Sheet1 (4)'!I1511/100,2)</f>
        <v>184.55</v>
      </c>
      <c r="I1505" s="1">
        <f>ROUND('Sheet1 (4)'!J1511/100,2)</f>
        <v>166.52</v>
      </c>
      <c r="J1505" s="1">
        <f>ROUND('Sheet1 (4)'!K1511/100,2)</f>
        <v>178.82</v>
      </c>
      <c r="K1505" s="1">
        <f>ROUND('Sheet1 (4)'!L1511/100,2)</f>
        <v>274.98</v>
      </c>
      <c r="L1505" s="4">
        <f>ROUND(('Sheet1 (4)'!M1511+'Sheet1 (4)'!R1511)/100,2)</f>
        <v>96.55</v>
      </c>
      <c r="M1505" s="4">
        <f>ROUND(('Sheet1 (4)'!N1511+'Sheet1 (4)'!S1511)/100,2)</f>
        <v>137.68</v>
      </c>
      <c r="N1505" s="4">
        <f>ROUND(('Sheet1 (4)'!O1511+'Sheet1 (4)'!T1511)/100,2)</f>
        <v>12.57</v>
      </c>
      <c r="O1505" s="4" t="e">
        <f>ROUND(('Sheet1 (4)'!P1511+'Sheet1 (4)'!U1511)/100,2)</f>
        <v>#VALUE!</v>
      </c>
      <c r="P1505" s="4">
        <f>ROUND(('Sheet1 (4)'!Q1511+'Sheet1 (4)'!V1511)/100,2)</f>
        <v>54.01</v>
      </c>
      <c r="Q1505" s="7">
        <f>ROUND('Sheet1 (4)'!W1511/100,2)</f>
        <v>0.08</v>
      </c>
      <c r="R1505" s="7">
        <f>ROUND('Sheet1 (4)'!X1511/100,2)</f>
        <v>0.1</v>
      </c>
      <c r="S1505" s="7">
        <f>ROUND('Sheet1 (4)'!Y1511/100,2)</f>
        <v>0.08</v>
      </c>
      <c r="T1505" s="7">
        <f>ROUND('Sheet1 (4)'!Z1511/100,2)</f>
        <v>0.06</v>
      </c>
      <c r="U1505" s="7">
        <f>ROUND('Sheet1 (4)'!AA1511/100,2)</f>
        <v>0.04</v>
      </c>
      <c r="V1505" s="1" t="str">
        <f>'Sheet1 (4)'!AB1511&amp;".T"</f>
        <v>9468.T</v>
      </c>
      <c r="W1505">
        <f>ROUND('Sheet1 (4)'!AC1511,2)</f>
        <v>79.760000000000005</v>
      </c>
      <c r="X1505">
        <f>ROUND('Sheet1 (4)'!AD1511,2)</f>
        <v>1.79</v>
      </c>
      <c r="Y1505" t="str">
        <f>_xlfn.XLOOKUP('Sheet1 (4)'!AB1511,'Sheet1 (3)'!B:B,'Sheet1 (3)'!D:D,"",0)</f>
        <v>プライム</v>
      </c>
    </row>
    <row r="1506" spans="1:25" x14ac:dyDescent="0.2">
      <c r="A1506">
        <v>1505</v>
      </c>
      <c r="B1506" s="1" t="str">
        <f>_xlfn.XLOOKUP('Sheet1 (4)'!AB1512,'Sheet1 (3)'!B:B,'Sheet1 (3)'!C:C,"",0)</f>
        <v>かどや製油</v>
      </c>
      <c r="C1506" s="1" t="str">
        <f>_xlfn.XLOOKUP('Sheet1 (4)'!AB1512,'Sheet1 (3)'!B:B,'Sheet1 (3)'!F:F,"",0)</f>
        <v>食料品</v>
      </c>
      <c r="D1506" s="1">
        <f>ROUND('Sheet1 (4)'!E1512/100000000,2)</f>
        <v>0.09</v>
      </c>
      <c r="E1506" s="1">
        <f>ROUND('Sheet1 (4)'!F1512/100,2)</f>
        <v>30.21</v>
      </c>
      <c r="F1506" s="1">
        <f>ROUND('Sheet1 (4)'!G1512/100,2)</f>
        <v>34.520000000000003</v>
      </c>
      <c r="G1506" s="1">
        <f>ROUND('Sheet1 (4)'!H1512/100,2)</f>
        <v>26.4</v>
      </c>
      <c r="H1506" s="1">
        <f>ROUND('Sheet1 (4)'!I1512/100,2)</f>
        <v>31.17</v>
      </c>
      <c r="I1506" s="1">
        <f>ROUND('Sheet1 (4)'!J1512/100,2)</f>
        <v>31.67</v>
      </c>
      <c r="J1506" s="1" t="e">
        <f>ROUND('Sheet1 (4)'!K1512/100,2)</f>
        <v>#VALUE!</v>
      </c>
      <c r="K1506" s="1" t="e">
        <f>ROUND('Sheet1 (4)'!L1512/100,2)</f>
        <v>#VALUE!</v>
      </c>
      <c r="L1506" s="4">
        <f>ROUND(('Sheet1 (4)'!M1512+'Sheet1 (4)'!R1512)/100,2)</f>
        <v>18.690000000000001</v>
      </c>
      <c r="M1506" s="4">
        <f>ROUND(('Sheet1 (4)'!N1512+'Sheet1 (4)'!S1512)/100,2)</f>
        <v>40.69</v>
      </c>
      <c r="N1506" s="4">
        <f>ROUND(('Sheet1 (4)'!O1512+'Sheet1 (4)'!T1512)/100,2)</f>
        <v>17.399999999999999</v>
      </c>
      <c r="O1506" s="4">
        <f>ROUND(('Sheet1 (4)'!P1512+'Sheet1 (4)'!U1512)/100,2)</f>
        <v>27.33</v>
      </c>
      <c r="P1506" s="4">
        <f>ROUND(('Sheet1 (4)'!Q1512+'Sheet1 (4)'!V1512)/100,2)</f>
        <v>1.26</v>
      </c>
      <c r="Q1506" s="7">
        <f>ROUND('Sheet1 (4)'!W1512/100,2)</f>
        <v>7.0000000000000007E-2</v>
      </c>
      <c r="R1506" s="7">
        <f>ROUND('Sheet1 (4)'!X1512/100,2)</f>
        <v>0.09</v>
      </c>
      <c r="S1506" s="7">
        <f>ROUND('Sheet1 (4)'!Y1512/100,2)</f>
        <v>7.0000000000000007E-2</v>
      </c>
      <c r="T1506" s="7">
        <f>ROUND('Sheet1 (4)'!Z1512/100,2)</f>
        <v>7.0000000000000007E-2</v>
      </c>
      <c r="U1506" s="7">
        <f>ROUND('Sheet1 (4)'!AA1512/100,2)</f>
        <v>7.0000000000000007E-2</v>
      </c>
      <c r="V1506" s="1" t="str">
        <f>'Sheet1 (4)'!AB1512&amp;".T"</f>
        <v>2612.T</v>
      </c>
      <c r="W1506">
        <f>ROUND('Sheet1 (4)'!AC1512,2)</f>
        <v>13.29</v>
      </c>
      <c r="X1506">
        <f>ROUND('Sheet1 (4)'!AD1512,2)</f>
        <v>0.97</v>
      </c>
      <c r="Y1506" t="str">
        <f>_xlfn.XLOOKUP('Sheet1 (4)'!AB1512,'Sheet1 (3)'!B:B,'Sheet1 (3)'!D:D,"",0)</f>
        <v>スタンダード</v>
      </c>
    </row>
    <row r="1507" spans="1:25" x14ac:dyDescent="0.2">
      <c r="A1507">
        <v>1506</v>
      </c>
      <c r="B1507" s="1" t="str">
        <f>_xlfn.XLOOKUP('Sheet1 (4)'!AB1513,'Sheet1 (3)'!B:B,'Sheet1 (3)'!C:C,"",0)</f>
        <v>加賀電子</v>
      </c>
      <c r="C1507" s="1" t="str">
        <f>_xlfn.XLOOKUP('Sheet1 (4)'!AB1513,'Sheet1 (3)'!B:B,'Sheet1 (3)'!F:F,"",0)</f>
        <v>卸売業</v>
      </c>
      <c r="D1507" s="1">
        <f>ROUND('Sheet1 (4)'!E1513/100000000,2)</f>
        <v>0.53</v>
      </c>
      <c r="E1507" s="1">
        <f>ROUND('Sheet1 (4)'!F1513/100,2)</f>
        <v>114.68</v>
      </c>
      <c r="F1507" s="1">
        <f>ROUND('Sheet1 (4)'!G1513/100,2)</f>
        <v>209.15</v>
      </c>
      <c r="G1507" s="1">
        <f>ROUND('Sheet1 (4)'!H1513/100,2)</f>
        <v>322.49</v>
      </c>
      <c r="H1507" s="1">
        <f>ROUND('Sheet1 (4)'!I1513/100,2)</f>
        <v>258.45999999999998</v>
      </c>
      <c r="I1507" s="1">
        <f>ROUND('Sheet1 (4)'!J1513/100,2)</f>
        <v>236.02</v>
      </c>
      <c r="J1507" s="1">
        <f>ROUND('Sheet1 (4)'!K1513/100,2)</f>
        <v>260</v>
      </c>
      <c r="K1507" s="1">
        <f>ROUND('Sheet1 (4)'!L1513/100,2)</f>
        <v>290</v>
      </c>
      <c r="L1507" s="4">
        <f>ROUND(('Sheet1 (4)'!M1513+'Sheet1 (4)'!R1513)/100,2)</f>
        <v>75.459999999999994</v>
      </c>
      <c r="M1507" s="4">
        <f>ROUND(('Sheet1 (4)'!N1513+'Sheet1 (4)'!S1513)/100,2)</f>
        <v>-83.26</v>
      </c>
      <c r="N1507" s="4">
        <f>ROUND(('Sheet1 (4)'!O1513+'Sheet1 (4)'!T1513)/100,2)</f>
        <v>257.64</v>
      </c>
      <c r="O1507" s="4">
        <f>ROUND(('Sheet1 (4)'!P1513+'Sheet1 (4)'!U1513)/100,2)</f>
        <v>264.17</v>
      </c>
      <c r="P1507" s="4">
        <f>ROUND(('Sheet1 (4)'!Q1513+'Sheet1 (4)'!V1513)/100,2)</f>
        <v>150.80000000000001</v>
      </c>
      <c r="Q1507" s="7">
        <f>ROUND('Sheet1 (4)'!W1513/100,2)</f>
        <v>0.12</v>
      </c>
      <c r="R1507" s="7">
        <f>ROUND('Sheet1 (4)'!X1513/100,2)</f>
        <v>0.16</v>
      </c>
      <c r="S1507" s="7">
        <f>ROUND('Sheet1 (4)'!Y1513/100,2)</f>
        <v>0.2</v>
      </c>
      <c r="T1507" s="7">
        <f>ROUND('Sheet1 (4)'!Z1513/100,2)</f>
        <v>0.14000000000000001</v>
      </c>
      <c r="U1507" s="7">
        <f>ROUND('Sheet1 (4)'!AA1513/100,2)</f>
        <v>0.11</v>
      </c>
      <c r="V1507" s="1" t="str">
        <f>'Sheet1 (4)'!AB1513&amp;".T"</f>
        <v>8154.T</v>
      </c>
      <c r="W1507">
        <f>ROUND('Sheet1 (4)'!AC1513,2)</f>
        <v>7.36</v>
      </c>
      <c r="X1507">
        <f>ROUND('Sheet1 (4)'!AD1513,2)</f>
        <v>1.04</v>
      </c>
      <c r="Y1507" t="str">
        <f>_xlfn.XLOOKUP('Sheet1 (4)'!AB1513,'Sheet1 (3)'!B:B,'Sheet1 (3)'!D:D,"",0)</f>
        <v>プライム</v>
      </c>
    </row>
    <row r="1508" spans="1:25" x14ac:dyDescent="0.2">
      <c r="A1508">
        <v>1507</v>
      </c>
      <c r="B1508" s="1" t="str">
        <f>_xlfn.XLOOKUP('Sheet1 (4)'!AB1514,'Sheet1 (3)'!B:B,'Sheet1 (3)'!C:C,"",0)</f>
        <v>カゴメ</v>
      </c>
      <c r="C1508" s="1" t="str">
        <f>_xlfn.XLOOKUP('Sheet1 (4)'!AB1514,'Sheet1 (3)'!B:B,'Sheet1 (3)'!F:F,"",0)</f>
        <v>食料品</v>
      </c>
      <c r="D1508" s="1">
        <f>ROUND('Sheet1 (4)'!E1514/100000000,2)</f>
        <v>0.91</v>
      </c>
      <c r="E1508" s="1">
        <f>ROUND('Sheet1 (4)'!F1514/100,2)</f>
        <v>136.56</v>
      </c>
      <c r="F1508" s="1">
        <f>ROUND('Sheet1 (4)'!G1514/100,2)</f>
        <v>119.5</v>
      </c>
      <c r="G1508" s="1">
        <f>ROUND('Sheet1 (4)'!H1514/100,2)</f>
        <v>175.2</v>
      </c>
      <c r="H1508" s="1">
        <f>ROUND('Sheet1 (4)'!I1514/100,2)</f>
        <v>267.37</v>
      </c>
      <c r="I1508" s="1">
        <f>ROUND('Sheet1 (4)'!J1514/100,2)</f>
        <v>267.37</v>
      </c>
      <c r="J1508" s="1">
        <f>ROUND('Sheet1 (4)'!K1514/100,2)</f>
        <v>223</v>
      </c>
      <c r="K1508" s="1">
        <f>ROUND('Sheet1 (4)'!L1514/100,2)</f>
        <v>232</v>
      </c>
      <c r="L1508" s="4">
        <f>ROUND(('Sheet1 (4)'!M1514+'Sheet1 (4)'!R1514)/100,2)</f>
        <v>6.34</v>
      </c>
      <c r="M1508" s="4">
        <f>ROUND(('Sheet1 (4)'!N1514+'Sheet1 (4)'!S1514)/100,2)</f>
        <v>-48.22</v>
      </c>
      <c r="N1508" s="4">
        <f>ROUND(('Sheet1 (4)'!O1514+'Sheet1 (4)'!T1514)/100,2)</f>
        <v>-14.39</v>
      </c>
      <c r="O1508" s="4">
        <f>ROUND(('Sheet1 (4)'!P1514+'Sheet1 (4)'!U1514)/100,2)</f>
        <v>-146.33000000000001</v>
      </c>
      <c r="P1508" s="4">
        <f>ROUND(('Sheet1 (4)'!Q1514+'Sheet1 (4)'!V1514)/100,2)</f>
        <v>-146.33000000000001</v>
      </c>
      <c r="Q1508" s="7">
        <f>ROUND('Sheet1 (4)'!W1514/100,2)</f>
        <v>0.09</v>
      </c>
      <c r="R1508" s="7">
        <f>ROUND('Sheet1 (4)'!X1514/100,2)</f>
        <v>0.08</v>
      </c>
      <c r="S1508" s="7">
        <f>ROUND('Sheet1 (4)'!Y1514/100,2)</f>
        <v>0.09</v>
      </c>
      <c r="T1508" s="7">
        <f>ROUND('Sheet1 (4)'!Z1514/100,2)</f>
        <v>0.16</v>
      </c>
      <c r="U1508" s="7">
        <f>ROUND('Sheet1 (4)'!AA1514/100,2)</f>
        <v>0.16</v>
      </c>
      <c r="V1508" s="1" t="str">
        <f>'Sheet1 (4)'!AB1514&amp;".T"</f>
        <v>2811.T</v>
      </c>
      <c r="W1508">
        <f>ROUND('Sheet1 (4)'!AC1514,2)</f>
        <v>19.78</v>
      </c>
      <c r="X1508">
        <f>ROUND('Sheet1 (4)'!AD1514,2)</f>
        <v>1.37</v>
      </c>
      <c r="Y1508" t="str">
        <f>_xlfn.XLOOKUP('Sheet1 (4)'!AB1514,'Sheet1 (3)'!B:B,'Sheet1 (3)'!D:D,"",0)</f>
        <v>プライム</v>
      </c>
    </row>
    <row r="1509" spans="1:25" x14ac:dyDescent="0.2">
      <c r="A1509">
        <v>1508</v>
      </c>
      <c r="B1509" s="1" t="str">
        <f>_xlfn.XLOOKUP('Sheet1 (4)'!AB1515,'Sheet1 (3)'!B:B,'Sheet1 (3)'!C:C,"",0)</f>
        <v>海帆</v>
      </c>
      <c r="C1509" s="1" t="str">
        <f>_xlfn.XLOOKUP('Sheet1 (4)'!AB1515,'Sheet1 (3)'!B:B,'Sheet1 (3)'!F:F,"",0)</f>
        <v>小売業</v>
      </c>
      <c r="D1509" s="1">
        <f>ROUND('Sheet1 (4)'!E1515/100000000,2)</f>
        <v>0.56000000000000005</v>
      </c>
      <c r="E1509" s="1" t="e">
        <f>ROUND('Sheet1 (4)'!F1515/100,2)</f>
        <v>#VALUE!</v>
      </c>
      <c r="F1509" s="1" t="e">
        <f>ROUND('Sheet1 (4)'!G1515/100,2)</f>
        <v>#VALUE!</v>
      </c>
      <c r="G1509" s="1">
        <f>ROUND('Sheet1 (4)'!H1515/100,2)</f>
        <v>-6.01</v>
      </c>
      <c r="H1509" s="1">
        <f>ROUND('Sheet1 (4)'!I1515/100,2)</f>
        <v>-5.88</v>
      </c>
      <c r="I1509" s="1">
        <f>ROUND('Sheet1 (4)'!J1515/100,2)</f>
        <v>-4.62</v>
      </c>
      <c r="J1509" s="1" t="e">
        <f>ROUND('Sheet1 (4)'!K1515/100,2)</f>
        <v>#VALUE!</v>
      </c>
      <c r="K1509" s="1" t="e">
        <f>ROUND('Sheet1 (4)'!L1515/100,2)</f>
        <v>#VALUE!</v>
      </c>
      <c r="L1509" s="4" t="e">
        <f>ROUND(('Sheet1 (4)'!M1515+'Sheet1 (4)'!R1515)/100,2)</f>
        <v>#VALUE!</v>
      </c>
      <c r="M1509" s="4" t="e">
        <f>ROUND(('Sheet1 (4)'!N1515+'Sheet1 (4)'!S1515)/100,2)</f>
        <v>#VALUE!</v>
      </c>
      <c r="N1509" s="4">
        <f>ROUND(('Sheet1 (4)'!O1515+'Sheet1 (4)'!T1515)/100,2)</f>
        <v>-18.71</v>
      </c>
      <c r="O1509" s="4">
        <f>ROUND(('Sheet1 (4)'!P1515+'Sheet1 (4)'!U1515)/100,2)</f>
        <v>-13.91</v>
      </c>
      <c r="P1509" s="4">
        <f>ROUND(('Sheet1 (4)'!Q1515+'Sheet1 (4)'!V1515)/100,2)</f>
        <v>-6.88</v>
      </c>
      <c r="Q1509" s="7" t="e">
        <f>ROUND('Sheet1 (4)'!W1515/100,2)</f>
        <v>#VALUE!</v>
      </c>
      <c r="R1509" s="7" t="e">
        <f>ROUND('Sheet1 (4)'!X1515/100,2)</f>
        <v>#VALUE!</v>
      </c>
      <c r="S1509" s="7" t="e">
        <f>ROUND('Sheet1 (4)'!Y1515/100,2)</f>
        <v>#VALUE!</v>
      </c>
      <c r="T1509" s="7">
        <f>ROUND('Sheet1 (4)'!Z1515/100,2)</f>
        <v>-1.21</v>
      </c>
      <c r="U1509" s="7">
        <f>ROUND('Sheet1 (4)'!AA1515/100,2)</f>
        <v>-0.62</v>
      </c>
      <c r="V1509" s="1" t="str">
        <f>'Sheet1 (4)'!AB1515&amp;".T"</f>
        <v>3133.T</v>
      </c>
      <c r="W1509" t="e">
        <f>ROUND('Sheet1 (4)'!AC1515,2)</f>
        <v>#VALUE!</v>
      </c>
      <c r="X1509">
        <f>ROUND('Sheet1 (4)'!AD1515,2)</f>
        <v>7.85</v>
      </c>
      <c r="Y1509" t="str">
        <f>_xlfn.XLOOKUP('Sheet1 (4)'!AB1515,'Sheet1 (3)'!B:B,'Sheet1 (3)'!D:D,"",0)</f>
        <v>グロース</v>
      </c>
    </row>
    <row r="1510" spans="1:25" x14ac:dyDescent="0.2">
      <c r="A1510">
        <v>1509</v>
      </c>
      <c r="B1510" s="1" t="str">
        <f>_xlfn.XLOOKUP('Sheet1 (4)'!AB1516,'Sheet1 (3)'!B:B,'Sheet1 (3)'!C:C,"",0)</f>
        <v>カイノス</v>
      </c>
      <c r="C1510" s="1" t="str">
        <f>_xlfn.XLOOKUP('Sheet1 (4)'!AB1516,'Sheet1 (3)'!B:B,'Sheet1 (3)'!F:F,"",0)</f>
        <v>医薬品</v>
      </c>
      <c r="D1510" s="1">
        <f>ROUND('Sheet1 (4)'!E1516/100000000,2)</f>
        <v>0.04</v>
      </c>
      <c r="E1510" s="1" t="e">
        <f>ROUND('Sheet1 (4)'!F1516/100,2)</f>
        <v>#VALUE!</v>
      </c>
      <c r="F1510" s="1" t="e">
        <f>ROUND('Sheet1 (4)'!G1516/100,2)</f>
        <v>#VALUE!</v>
      </c>
      <c r="G1510" s="1" t="e">
        <f>ROUND('Sheet1 (4)'!H1516/100,2)</f>
        <v>#VALUE!</v>
      </c>
      <c r="H1510" s="1" t="e">
        <f>ROUND('Sheet1 (4)'!I1516/100,2)</f>
        <v>#VALUE!</v>
      </c>
      <c r="I1510" s="1">
        <f>ROUND('Sheet1 (4)'!J1516/100,2)</f>
        <v>2.02</v>
      </c>
      <c r="J1510" s="1" t="e">
        <f>ROUND('Sheet1 (4)'!K1516/100,2)</f>
        <v>#VALUE!</v>
      </c>
      <c r="K1510" s="1" t="e">
        <f>ROUND('Sheet1 (4)'!L1516/100,2)</f>
        <v>#VALUE!</v>
      </c>
      <c r="L1510" s="4" t="e">
        <f>ROUND(('Sheet1 (4)'!M1516+'Sheet1 (4)'!R1516)/100,2)</f>
        <v>#VALUE!</v>
      </c>
      <c r="M1510" s="4" t="e">
        <f>ROUND(('Sheet1 (4)'!N1516+'Sheet1 (4)'!S1516)/100,2)</f>
        <v>#VALUE!</v>
      </c>
      <c r="N1510" s="4" t="e">
        <f>ROUND(('Sheet1 (4)'!O1516+'Sheet1 (4)'!T1516)/100,2)</f>
        <v>#VALUE!</v>
      </c>
      <c r="O1510" s="4" t="e">
        <f>ROUND(('Sheet1 (4)'!P1516+'Sheet1 (4)'!U1516)/100,2)</f>
        <v>#VALUE!</v>
      </c>
      <c r="P1510" s="4">
        <f>ROUND(('Sheet1 (4)'!Q1516+'Sheet1 (4)'!V1516)/100,2)</f>
        <v>1.17</v>
      </c>
      <c r="Q1510" s="7" t="e">
        <f>ROUND('Sheet1 (4)'!W1516/100,2)</f>
        <v>#VALUE!</v>
      </c>
      <c r="R1510" s="7" t="e">
        <f>ROUND('Sheet1 (4)'!X1516/100,2)</f>
        <v>#VALUE!</v>
      </c>
      <c r="S1510" s="7" t="e">
        <f>ROUND('Sheet1 (4)'!Y1516/100,2)</f>
        <v>#VALUE!</v>
      </c>
      <c r="T1510" s="7" t="e">
        <f>ROUND('Sheet1 (4)'!Z1516/100,2)</f>
        <v>#VALUE!</v>
      </c>
      <c r="U1510" s="7">
        <f>ROUND('Sheet1 (4)'!AA1516/100,2)</f>
        <v>0.04</v>
      </c>
      <c r="V1510" s="1" t="str">
        <f>'Sheet1 (4)'!AB1516&amp;".T"</f>
        <v>4556.T</v>
      </c>
      <c r="W1510">
        <f>ROUND('Sheet1 (4)'!AC1516,2)</f>
        <v>66.83</v>
      </c>
      <c r="X1510">
        <f>ROUND('Sheet1 (4)'!AD1516,2)</f>
        <v>2.06</v>
      </c>
      <c r="Y1510" t="str">
        <f>_xlfn.XLOOKUP('Sheet1 (4)'!AB1516,'Sheet1 (3)'!B:B,'Sheet1 (3)'!D:D,"",0)</f>
        <v>スタンダード</v>
      </c>
    </row>
    <row r="1511" spans="1:25" x14ac:dyDescent="0.2">
      <c r="A1511">
        <v>1510</v>
      </c>
      <c r="B1511" s="1" t="str">
        <f>_xlfn.XLOOKUP('Sheet1 (4)'!AB1517,'Sheet1 (3)'!B:B,'Sheet1 (3)'!C:C,"",0)</f>
        <v>魁力屋</v>
      </c>
      <c r="C1511" s="1" t="str">
        <f>_xlfn.XLOOKUP('Sheet1 (4)'!AB1517,'Sheet1 (3)'!B:B,'Sheet1 (3)'!F:F,"",0)</f>
        <v>小売業</v>
      </c>
      <c r="D1511" s="1">
        <f>ROUND('Sheet1 (4)'!E1517/100000000,2)</f>
        <v>0.06</v>
      </c>
      <c r="E1511" s="1">
        <f>ROUND('Sheet1 (4)'!F1517/100,2)</f>
        <v>-1.61</v>
      </c>
      <c r="F1511" s="1">
        <f>ROUND('Sheet1 (4)'!G1517/100,2)</f>
        <v>3.81</v>
      </c>
      <c r="G1511" s="1">
        <f>ROUND('Sheet1 (4)'!H1517/100,2)</f>
        <v>6.79</v>
      </c>
      <c r="H1511" s="1">
        <f>ROUND('Sheet1 (4)'!I1517/100,2)</f>
        <v>8.6</v>
      </c>
      <c r="I1511" s="1">
        <f>ROUND('Sheet1 (4)'!J1517/100,2)</f>
        <v>8.6</v>
      </c>
      <c r="J1511" s="1">
        <f>ROUND('Sheet1 (4)'!K1517/100,2)</f>
        <v>10</v>
      </c>
      <c r="K1511" s="1">
        <f>ROUND('Sheet1 (4)'!L1517/100,2)</f>
        <v>11</v>
      </c>
      <c r="L1511" s="4" t="e">
        <f>ROUND(('Sheet1 (4)'!M1517+'Sheet1 (4)'!R1517)/100,2)</f>
        <v>#VALUE!</v>
      </c>
      <c r="M1511" s="4" t="e">
        <f>ROUND(('Sheet1 (4)'!N1517+'Sheet1 (4)'!S1517)/100,2)</f>
        <v>#VALUE!</v>
      </c>
      <c r="N1511" s="4">
        <f>ROUND(('Sheet1 (4)'!O1517+'Sheet1 (4)'!T1517)/100,2)</f>
        <v>2.63</v>
      </c>
      <c r="O1511" s="4">
        <f>ROUND(('Sheet1 (4)'!P1517+'Sheet1 (4)'!U1517)/100,2)</f>
        <v>2.04</v>
      </c>
      <c r="P1511" s="4">
        <f>ROUND(('Sheet1 (4)'!Q1517+'Sheet1 (4)'!V1517)/100,2)</f>
        <v>2.04</v>
      </c>
      <c r="Q1511" s="7" t="e">
        <f>ROUND('Sheet1 (4)'!W1517/100,2)</f>
        <v>#VALUE!</v>
      </c>
      <c r="R1511" s="7">
        <f>ROUND('Sheet1 (4)'!X1517/100,2)</f>
        <v>0.14000000000000001</v>
      </c>
      <c r="S1511" s="7">
        <f>ROUND('Sheet1 (4)'!Y1517/100,2)</f>
        <v>0.11</v>
      </c>
      <c r="T1511" s="7">
        <f>ROUND('Sheet1 (4)'!Z1517/100,2)</f>
        <v>0.11</v>
      </c>
      <c r="U1511" s="7">
        <f>ROUND('Sheet1 (4)'!AA1517/100,2)</f>
        <v>0.11</v>
      </c>
      <c r="V1511" s="1" t="str">
        <f>'Sheet1 (4)'!AB1517&amp;".T"</f>
        <v>5891.T</v>
      </c>
      <c r="W1511">
        <f>ROUND('Sheet1 (4)'!AC1517,2)</f>
        <v>17.62</v>
      </c>
      <c r="X1511">
        <f>ROUND('Sheet1 (4)'!AD1517,2)</f>
        <v>1.83</v>
      </c>
      <c r="Y1511" t="str">
        <f>_xlfn.XLOOKUP('Sheet1 (4)'!AB1517,'Sheet1 (3)'!B:B,'Sheet1 (3)'!D:D,"",0)</f>
        <v>スタンダード</v>
      </c>
    </row>
    <row r="1512" spans="1:25" x14ac:dyDescent="0.2">
      <c r="A1512">
        <v>1511</v>
      </c>
      <c r="B1512" s="1" t="str">
        <f>_xlfn.XLOOKUP('Sheet1 (4)'!AB1518,'Sheet1 (3)'!B:B,'Sheet1 (3)'!C:C,"",0)</f>
        <v>買取王国</v>
      </c>
      <c r="C1512" s="1" t="str">
        <f>_xlfn.XLOOKUP('Sheet1 (4)'!AB1518,'Sheet1 (3)'!B:B,'Sheet1 (3)'!F:F,"",0)</f>
        <v>小売業</v>
      </c>
      <c r="D1512" s="1">
        <f>ROUND('Sheet1 (4)'!E1518/100000000,2)</f>
        <v>0.04</v>
      </c>
      <c r="E1512" s="1">
        <f>ROUND('Sheet1 (4)'!F1518/100,2)</f>
        <v>1.26</v>
      </c>
      <c r="F1512" s="1">
        <f>ROUND('Sheet1 (4)'!G1518/100,2)</f>
        <v>1.95</v>
      </c>
      <c r="G1512" s="1">
        <f>ROUND('Sheet1 (4)'!H1518/100,2)</f>
        <v>3.87</v>
      </c>
      <c r="H1512" s="1">
        <f>ROUND('Sheet1 (4)'!I1518/100,2)</f>
        <v>4.96</v>
      </c>
      <c r="I1512" s="1">
        <f>ROUND('Sheet1 (4)'!J1518/100,2)</f>
        <v>4.22</v>
      </c>
      <c r="J1512" s="1" t="e">
        <f>ROUND('Sheet1 (4)'!K1518/100,2)</f>
        <v>#VALUE!</v>
      </c>
      <c r="K1512" s="1" t="e">
        <f>ROUND('Sheet1 (4)'!L1518/100,2)</f>
        <v>#VALUE!</v>
      </c>
      <c r="L1512" s="4">
        <f>ROUND(('Sheet1 (4)'!M1518+'Sheet1 (4)'!R1518)/100,2)</f>
        <v>3.19</v>
      </c>
      <c r="M1512" s="4">
        <f>ROUND(('Sheet1 (4)'!N1518+'Sheet1 (4)'!S1518)/100,2)</f>
        <v>-2.42</v>
      </c>
      <c r="N1512" s="4">
        <f>ROUND(('Sheet1 (4)'!O1518+'Sheet1 (4)'!T1518)/100,2)</f>
        <v>0.88</v>
      </c>
      <c r="O1512" s="4">
        <f>ROUND(('Sheet1 (4)'!P1518+'Sheet1 (4)'!U1518)/100,2)</f>
        <v>2.4500000000000002</v>
      </c>
      <c r="P1512" s="4">
        <f>ROUND(('Sheet1 (4)'!Q1518+'Sheet1 (4)'!V1518)/100,2)</f>
        <v>-6.51</v>
      </c>
      <c r="Q1512" s="7">
        <f>ROUND('Sheet1 (4)'!W1518/100,2)</f>
        <v>0.05</v>
      </c>
      <c r="R1512" s="7">
        <f>ROUND('Sheet1 (4)'!X1518/100,2)</f>
        <v>0.06</v>
      </c>
      <c r="S1512" s="7">
        <f>ROUND('Sheet1 (4)'!Y1518/100,2)</f>
        <v>0.12</v>
      </c>
      <c r="T1512" s="7">
        <f>ROUND('Sheet1 (4)'!Z1518/100,2)</f>
        <v>0.14000000000000001</v>
      </c>
      <c r="U1512" s="7">
        <f>ROUND('Sheet1 (4)'!AA1518/100,2)</f>
        <v>0.11</v>
      </c>
      <c r="V1512" s="1" t="str">
        <f>'Sheet1 (4)'!AB1518&amp;".T"</f>
        <v>3181.T</v>
      </c>
      <c r="W1512">
        <f>ROUND('Sheet1 (4)'!AC1518,2)</f>
        <v>10.3</v>
      </c>
      <c r="X1512">
        <f>ROUND('Sheet1 (4)'!AD1518,2)</f>
        <v>0.99</v>
      </c>
      <c r="Y1512" t="str">
        <f>_xlfn.XLOOKUP('Sheet1 (4)'!AB1518,'Sheet1 (3)'!B:B,'Sheet1 (3)'!D:D,"",0)</f>
        <v>スタンダード</v>
      </c>
    </row>
    <row r="1513" spans="1:25" x14ac:dyDescent="0.2">
      <c r="A1513">
        <v>1512</v>
      </c>
      <c r="B1513" s="1" t="str">
        <f>_xlfn.XLOOKUP('Sheet1 (4)'!AB1519,'Sheet1 (3)'!B:B,'Sheet1 (3)'!C:C,"",0)</f>
        <v>Ｋａｉｚｅｎ　Ｐｌａｔｆｏｒｍ</v>
      </c>
      <c r="C1513" s="1" t="str">
        <f>_xlfn.XLOOKUP('Sheet1 (4)'!AB1519,'Sheet1 (3)'!B:B,'Sheet1 (3)'!F:F,"",0)</f>
        <v>情報・通信業</v>
      </c>
      <c r="D1513" s="1">
        <f>ROUND('Sheet1 (4)'!E1519/100000000,2)</f>
        <v>0.17</v>
      </c>
      <c r="E1513" s="1">
        <f>ROUND('Sheet1 (4)'!F1519/100,2)</f>
        <v>0.46</v>
      </c>
      <c r="F1513" s="1">
        <f>ROUND('Sheet1 (4)'!G1519/100,2)</f>
        <v>-1.03</v>
      </c>
      <c r="G1513" s="1">
        <f>ROUND('Sheet1 (4)'!H1519/100,2)</f>
        <v>-0.25</v>
      </c>
      <c r="H1513" s="1">
        <f>ROUND('Sheet1 (4)'!I1519/100,2)</f>
        <v>-0.28999999999999998</v>
      </c>
      <c r="I1513" s="1">
        <f>ROUND('Sheet1 (4)'!J1519/100,2)</f>
        <v>-0.28999999999999998</v>
      </c>
      <c r="J1513" s="1" t="e">
        <f>ROUND('Sheet1 (4)'!K1519/100,2)</f>
        <v>#VALUE!</v>
      </c>
      <c r="K1513" s="1" t="e">
        <f>ROUND('Sheet1 (4)'!L1519/100,2)</f>
        <v>#VALUE!</v>
      </c>
      <c r="L1513" s="4">
        <f>ROUND(('Sheet1 (4)'!M1519+'Sheet1 (4)'!R1519)/100,2)</f>
        <v>-5.64</v>
      </c>
      <c r="M1513" s="4">
        <f>ROUND(('Sheet1 (4)'!N1519+'Sheet1 (4)'!S1519)/100,2)</f>
        <v>-3.19</v>
      </c>
      <c r="N1513" s="4">
        <f>ROUND(('Sheet1 (4)'!O1519+'Sheet1 (4)'!T1519)/100,2)</f>
        <v>-7.41</v>
      </c>
      <c r="O1513" s="4">
        <f>ROUND(('Sheet1 (4)'!P1519+'Sheet1 (4)'!U1519)/100,2)</f>
        <v>0.87</v>
      </c>
      <c r="P1513" s="4">
        <f>ROUND(('Sheet1 (4)'!Q1519+'Sheet1 (4)'!V1519)/100,2)</f>
        <v>0.87</v>
      </c>
      <c r="Q1513" s="7">
        <f>ROUND('Sheet1 (4)'!W1519/100,2)</f>
        <v>-0.03</v>
      </c>
      <c r="R1513" s="7">
        <f>ROUND('Sheet1 (4)'!X1519/100,2)</f>
        <v>-0.08</v>
      </c>
      <c r="S1513" s="7">
        <f>ROUND('Sheet1 (4)'!Y1519/100,2)</f>
        <v>0</v>
      </c>
      <c r="T1513" s="7">
        <f>ROUND('Sheet1 (4)'!Z1519/100,2)</f>
        <v>-0.05</v>
      </c>
      <c r="U1513" s="7">
        <f>ROUND('Sheet1 (4)'!AA1519/100,2)</f>
        <v>-0.05</v>
      </c>
      <c r="V1513" s="1" t="str">
        <f>'Sheet1 (4)'!AB1519&amp;".T"</f>
        <v>4170.T</v>
      </c>
      <c r="W1513" t="e">
        <f>ROUND('Sheet1 (4)'!AC1519,2)</f>
        <v>#VALUE!</v>
      </c>
      <c r="X1513">
        <f>ROUND('Sheet1 (4)'!AD1519,2)</f>
        <v>1.05</v>
      </c>
      <c r="Y1513" t="str">
        <f>_xlfn.XLOOKUP('Sheet1 (4)'!AB1519,'Sheet1 (3)'!B:B,'Sheet1 (3)'!D:D,"",0)</f>
        <v>グロース</v>
      </c>
    </row>
    <row r="1514" spans="1:25" x14ac:dyDescent="0.2">
      <c r="A1514">
        <v>1513</v>
      </c>
      <c r="B1514" s="1" t="str">
        <f>_xlfn.XLOOKUP('Sheet1 (4)'!AB1520,'Sheet1 (3)'!B:B,'Sheet1 (3)'!C:C,"",0)</f>
        <v>加地テック</v>
      </c>
      <c r="C1514" s="1" t="str">
        <f>_xlfn.XLOOKUP('Sheet1 (4)'!AB1520,'Sheet1 (3)'!B:B,'Sheet1 (3)'!F:F,"",0)</f>
        <v>機械</v>
      </c>
      <c r="D1514" s="1">
        <f>ROUND('Sheet1 (4)'!E1520/100000000,2)</f>
        <v>0.02</v>
      </c>
      <c r="E1514" s="1">
        <f>ROUND('Sheet1 (4)'!F1520/100,2)</f>
        <v>3.84</v>
      </c>
      <c r="F1514" s="1">
        <f>ROUND('Sheet1 (4)'!G1520/100,2)</f>
        <v>4.3499999999999996</v>
      </c>
      <c r="G1514" s="1">
        <f>ROUND('Sheet1 (4)'!H1520/100,2)</f>
        <v>2.37</v>
      </c>
      <c r="H1514" s="1">
        <f>ROUND('Sheet1 (4)'!I1520/100,2)</f>
        <v>7.68</v>
      </c>
      <c r="I1514" s="1">
        <f>ROUND('Sheet1 (4)'!J1520/100,2)</f>
        <v>6.2</v>
      </c>
      <c r="J1514" s="1" t="e">
        <f>ROUND('Sheet1 (4)'!K1520/100,2)</f>
        <v>#VALUE!</v>
      </c>
      <c r="K1514" s="1" t="e">
        <f>ROUND('Sheet1 (4)'!L1520/100,2)</f>
        <v>#VALUE!</v>
      </c>
      <c r="L1514" s="4">
        <f>ROUND(('Sheet1 (4)'!M1520+'Sheet1 (4)'!R1520)/100,2)</f>
        <v>-0.19</v>
      </c>
      <c r="M1514" s="4">
        <f>ROUND(('Sheet1 (4)'!N1520+'Sheet1 (4)'!S1520)/100,2)</f>
        <v>-9.8000000000000007</v>
      </c>
      <c r="N1514" s="4">
        <f>ROUND(('Sheet1 (4)'!O1520+'Sheet1 (4)'!T1520)/100,2)</f>
        <v>-2.31</v>
      </c>
      <c r="O1514" s="4">
        <f>ROUND(('Sheet1 (4)'!P1520+'Sheet1 (4)'!U1520)/100,2)</f>
        <v>6.87</v>
      </c>
      <c r="P1514" s="4">
        <f>ROUND(('Sheet1 (4)'!Q1520+'Sheet1 (4)'!V1520)/100,2)</f>
        <v>2.97</v>
      </c>
      <c r="Q1514" s="7">
        <f>ROUND('Sheet1 (4)'!W1520/100,2)</f>
        <v>0.05</v>
      </c>
      <c r="R1514" s="7">
        <f>ROUND('Sheet1 (4)'!X1520/100,2)</f>
        <v>0.05</v>
      </c>
      <c r="S1514" s="7">
        <f>ROUND('Sheet1 (4)'!Y1520/100,2)</f>
        <v>0.04</v>
      </c>
      <c r="T1514" s="7">
        <f>ROUND('Sheet1 (4)'!Z1520/100,2)</f>
        <v>0.08</v>
      </c>
      <c r="U1514" s="7">
        <f>ROUND('Sheet1 (4)'!AA1520/100,2)</f>
        <v>0.08</v>
      </c>
      <c r="V1514" s="1" t="str">
        <f>'Sheet1 (4)'!AB1520&amp;".T"</f>
        <v>6391.T</v>
      </c>
      <c r="W1514">
        <f>ROUND('Sheet1 (4)'!AC1520,2)</f>
        <v>11.81</v>
      </c>
      <c r="X1514">
        <f>ROUND('Sheet1 (4)'!AD1520,2)</f>
        <v>0.71</v>
      </c>
      <c r="Y1514" t="str">
        <f>_xlfn.XLOOKUP('Sheet1 (4)'!AB1520,'Sheet1 (3)'!B:B,'Sheet1 (3)'!D:D,"",0)</f>
        <v>スタンダード</v>
      </c>
    </row>
    <row r="1515" spans="1:25" x14ac:dyDescent="0.2">
      <c r="A1515">
        <v>1514</v>
      </c>
      <c r="B1515" s="1" t="str">
        <f>_xlfn.XLOOKUP('Sheet1 (4)'!AB1521,'Sheet1 (3)'!B:B,'Sheet1 (3)'!C:C,"",0)</f>
        <v>鹿島建設</v>
      </c>
      <c r="C1515" s="1" t="str">
        <f>_xlfn.XLOOKUP('Sheet1 (4)'!AB1521,'Sheet1 (3)'!B:B,'Sheet1 (3)'!F:F,"",0)</f>
        <v>建設業</v>
      </c>
      <c r="D1515" s="1">
        <f>ROUND('Sheet1 (4)'!E1521/100000000,2)</f>
        <v>4.66</v>
      </c>
      <c r="E1515" s="1">
        <f>ROUND('Sheet1 (4)'!F1521/100,2)</f>
        <v>1270.8900000000001</v>
      </c>
      <c r="F1515" s="1">
        <f>ROUND('Sheet1 (4)'!G1521/100,2)</f>
        <v>1233.6300000000001</v>
      </c>
      <c r="G1515" s="1">
        <f>ROUND('Sheet1 (4)'!H1521/100,2)</f>
        <v>1232.23</v>
      </c>
      <c r="H1515" s="1">
        <f>ROUND('Sheet1 (4)'!I1521/100,2)</f>
        <v>1358.26</v>
      </c>
      <c r="I1515" s="1">
        <f>ROUND('Sheet1 (4)'!J1521/100,2)</f>
        <v>1511.11</v>
      </c>
      <c r="J1515" s="1">
        <f>ROUND('Sheet1 (4)'!K1521/100,2)</f>
        <v>1729.15</v>
      </c>
      <c r="K1515" s="1">
        <f>ROUND('Sheet1 (4)'!L1521/100,2)</f>
        <v>1888.49</v>
      </c>
      <c r="L1515" s="4">
        <f>ROUND(('Sheet1 (4)'!M1521+'Sheet1 (4)'!R1521)/100,2)</f>
        <v>876.63</v>
      </c>
      <c r="M1515" s="4">
        <f>ROUND(('Sheet1 (4)'!N1521+'Sheet1 (4)'!S1521)/100,2)</f>
        <v>-209.51</v>
      </c>
      <c r="N1515" s="4">
        <f>ROUND(('Sheet1 (4)'!O1521+'Sheet1 (4)'!T1521)/100,2)</f>
        <v>-1108.5899999999999</v>
      </c>
      <c r="O1515" s="4">
        <f>ROUND(('Sheet1 (4)'!P1521+'Sheet1 (4)'!U1521)/100,2)</f>
        <v>608.09</v>
      </c>
      <c r="P1515" s="4">
        <f>ROUND(('Sheet1 (4)'!Q1521+'Sheet1 (4)'!V1521)/100,2)</f>
        <v>-742.04</v>
      </c>
      <c r="Q1515" s="7">
        <f>ROUND('Sheet1 (4)'!W1521/100,2)</f>
        <v>0.12</v>
      </c>
      <c r="R1515" s="7">
        <f>ROUND('Sheet1 (4)'!X1521/100,2)</f>
        <v>0.11</v>
      </c>
      <c r="S1515" s="7">
        <f>ROUND('Sheet1 (4)'!Y1521/100,2)</f>
        <v>0.11</v>
      </c>
      <c r="T1515" s="7">
        <f>ROUND('Sheet1 (4)'!Z1521/100,2)</f>
        <v>0.1</v>
      </c>
      <c r="U1515" s="7">
        <f>ROUND('Sheet1 (4)'!AA1521/100,2)</f>
        <v>0.1</v>
      </c>
      <c r="V1515" s="1" t="str">
        <f>'Sheet1 (4)'!AB1521&amp;".T"</f>
        <v>1812.T</v>
      </c>
      <c r="W1515">
        <f>ROUND('Sheet1 (4)'!AC1521,2)</f>
        <v>17.920000000000002</v>
      </c>
      <c r="X1515">
        <f>ROUND('Sheet1 (4)'!AD1521,2)</f>
        <v>1.94</v>
      </c>
      <c r="Y1515" t="str">
        <f>_xlfn.XLOOKUP('Sheet1 (4)'!AB1521,'Sheet1 (3)'!B:B,'Sheet1 (3)'!D:D,"",0)</f>
        <v>プライム</v>
      </c>
    </row>
    <row r="1516" spans="1:25" x14ac:dyDescent="0.2">
      <c r="A1516">
        <v>1515</v>
      </c>
      <c r="B1516" s="1" t="str">
        <f>_xlfn.XLOOKUP('Sheet1 (4)'!AB1522,'Sheet1 (3)'!B:B,'Sheet1 (3)'!C:C,"",0)</f>
        <v>カカクコム</v>
      </c>
      <c r="C1516" s="1" t="str">
        <f>_xlfn.XLOOKUP('Sheet1 (4)'!AB1522,'Sheet1 (3)'!B:B,'Sheet1 (3)'!F:F,"",0)</f>
        <v>サービス業</v>
      </c>
      <c r="D1516" s="1">
        <f>ROUND('Sheet1 (4)'!E1522/100000000,2)</f>
        <v>1.98</v>
      </c>
      <c r="E1516" s="1">
        <f>ROUND('Sheet1 (4)'!F1522/100,2)</f>
        <v>184.76</v>
      </c>
      <c r="F1516" s="1">
        <f>ROUND('Sheet1 (4)'!G1522/100,2)</f>
        <v>191.47</v>
      </c>
      <c r="G1516" s="1">
        <f>ROUND('Sheet1 (4)'!H1522/100,2)</f>
        <v>239.99</v>
      </c>
      <c r="H1516" s="1">
        <f>ROUND('Sheet1 (4)'!I1522/100,2)</f>
        <v>259.02</v>
      </c>
      <c r="I1516" s="1">
        <f>ROUND('Sheet1 (4)'!J1522/100,2)</f>
        <v>298.82</v>
      </c>
      <c r="J1516" s="1">
        <f>ROUND('Sheet1 (4)'!K1522/100,2)</f>
        <v>295.12</v>
      </c>
      <c r="K1516" s="1">
        <f>ROUND('Sheet1 (4)'!L1522/100,2)</f>
        <v>345.8</v>
      </c>
      <c r="L1516" s="4">
        <f>ROUND(('Sheet1 (4)'!M1522+'Sheet1 (4)'!R1522)/100,2)</f>
        <v>151.06</v>
      </c>
      <c r="M1516" s="4">
        <f>ROUND(('Sheet1 (4)'!N1522+'Sheet1 (4)'!S1522)/100,2)</f>
        <v>147.22</v>
      </c>
      <c r="N1516" s="4">
        <f>ROUND(('Sheet1 (4)'!O1522+'Sheet1 (4)'!T1522)/100,2)</f>
        <v>197.22</v>
      </c>
      <c r="O1516" s="4">
        <f>ROUND(('Sheet1 (4)'!P1522+'Sheet1 (4)'!U1522)/100,2)</f>
        <v>173.01</v>
      </c>
      <c r="P1516" s="4">
        <f>ROUND(('Sheet1 (4)'!Q1522+'Sheet1 (4)'!V1522)/100,2)</f>
        <v>244.65</v>
      </c>
      <c r="Q1516" s="7">
        <f>ROUND('Sheet1 (4)'!W1522/100,2)</f>
        <v>0.26</v>
      </c>
      <c r="R1516" s="7">
        <f>ROUND('Sheet1 (4)'!X1522/100,2)</f>
        <v>0.3</v>
      </c>
      <c r="S1516" s="7">
        <f>ROUND('Sheet1 (4)'!Y1522/100,2)</f>
        <v>0.34</v>
      </c>
      <c r="T1516" s="7">
        <f>ROUND('Sheet1 (4)'!Z1522/100,2)</f>
        <v>0.36</v>
      </c>
      <c r="U1516" s="7">
        <f>ROUND('Sheet1 (4)'!AA1522/100,2)</f>
        <v>0.35</v>
      </c>
      <c r="V1516" s="1" t="str">
        <f>'Sheet1 (4)'!AB1522&amp;".T"</f>
        <v>2371.T</v>
      </c>
      <c r="W1516">
        <f>ROUND('Sheet1 (4)'!AC1522,2)</f>
        <v>24.62</v>
      </c>
      <c r="X1516">
        <f>ROUND('Sheet1 (4)'!AD1522,2)</f>
        <v>8.1</v>
      </c>
      <c r="Y1516" t="str">
        <f>_xlfn.XLOOKUP('Sheet1 (4)'!AB1522,'Sheet1 (3)'!B:B,'Sheet1 (3)'!D:D,"",0)</f>
        <v>プライム</v>
      </c>
    </row>
    <row r="1517" spans="1:25" x14ac:dyDescent="0.2">
      <c r="A1517">
        <v>1516</v>
      </c>
      <c r="B1517" s="1" t="str">
        <f>_xlfn.XLOOKUP('Sheet1 (4)'!AB1523,'Sheet1 (3)'!B:B,'Sheet1 (3)'!C:C,"",0)</f>
        <v>科研製薬</v>
      </c>
      <c r="C1517" s="1" t="str">
        <f>_xlfn.XLOOKUP('Sheet1 (4)'!AB1523,'Sheet1 (3)'!B:B,'Sheet1 (3)'!F:F,"",0)</f>
        <v>医薬品</v>
      </c>
      <c r="D1517" s="1">
        <f>ROUND('Sheet1 (4)'!E1523/100000000,2)</f>
        <v>0.38</v>
      </c>
      <c r="E1517" s="1">
        <f>ROUND('Sheet1 (4)'!F1523/100,2)</f>
        <v>177.88</v>
      </c>
      <c r="F1517" s="1">
        <f>ROUND('Sheet1 (4)'!G1523/100,2)</f>
        <v>170.65</v>
      </c>
      <c r="G1517" s="1">
        <f>ROUND('Sheet1 (4)'!H1523/100,2)</f>
        <v>80</v>
      </c>
      <c r="H1517" s="1">
        <f>ROUND('Sheet1 (4)'!I1523/100,2)</f>
        <v>95.14</v>
      </c>
      <c r="I1517" s="1">
        <f>ROUND('Sheet1 (4)'!J1523/100,2)</f>
        <v>210.36</v>
      </c>
      <c r="J1517" s="1">
        <f>ROUND('Sheet1 (4)'!K1523/100,2)</f>
        <v>47</v>
      </c>
      <c r="K1517" s="1">
        <f>ROUND('Sheet1 (4)'!L1523/100,2)</f>
        <v>26</v>
      </c>
      <c r="L1517" s="4">
        <f>ROUND(('Sheet1 (4)'!M1523+'Sheet1 (4)'!R1523)/100,2)</f>
        <v>127.36</v>
      </c>
      <c r="M1517" s="4">
        <f>ROUND(('Sheet1 (4)'!N1523+'Sheet1 (4)'!S1523)/100,2)</f>
        <v>54.48</v>
      </c>
      <c r="N1517" s="4">
        <f>ROUND(('Sheet1 (4)'!O1523+'Sheet1 (4)'!T1523)/100,2)</f>
        <v>66.260000000000005</v>
      </c>
      <c r="O1517" s="4">
        <f>ROUND(('Sheet1 (4)'!P1523+'Sheet1 (4)'!U1523)/100,2)</f>
        <v>-32.770000000000003</v>
      </c>
      <c r="P1517" s="4">
        <f>ROUND(('Sheet1 (4)'!Q1523+'Sheet1 (4)'!V1523)/100,2)</f>
        <v>101.3</v>
      </c>
      <c r="Q1517" s="7">
        <f>ROUND('Sheet1 (4)'!W1523/100,2)</f>
        <v>0.1</v>
      </c>
      <c r="R1517" s="7">
        <f>ROUND('Sheet1 (4)'!X1523/100,2)</f>
        <v>7.0000000000000007E-2</v>
      </c>
      <c r="S1517" s="7">
        <f>ROUND('Sheet1 (4)'!Y1523/100,2)</f>
        <v>0.04</v>
      </c>
      <c r="T1517" s="7">
        <f>ROUND('Sheet1 (4)'!Z1523/100,2)</f>
        <v>0.06</v>
      </c>
      <c r="U1517" s="7">
        <f>ROUND('Sheet1 (4)'!AA1523/100,2)</f>
        <v>0.09</v>
      </c>
      <c r="V1517" s="1" t="str">
        <f>'Sheet1 (4)'!AB1523&amp;".T"</f>
        <v>4521.T</v>
      </c>
      <c r="W1517">
        <f>ROUND('Sheet1 (4)'!AC1523,2)</f>
        <v>11.28</v>
      </c>
      <c r="X1517">
        <f>ROUND('Sheet1 (4)'!AD1523,2)</f>
        <v>0.95</v>
      </c>
      <c r="Y1517" t="str">
        <f>_xlfn.XLOOKUP('Sheet1 (4)'!AB1523,'Sheet1 (3)'!B:B,'Sheet1 (3)'!D:D,"",0)</f>
        <v>プライム</v>
      </c>
    </row>
    <row r="1518" spans="1:25" x14ac:dyDescent="0.2">
      <c r="A1518">
        <v>1517</v>
      </c>
      <c r="B1518" s="1" t="str">
        <f>_xlfn.XLOOKUP('Sheet1 (4)'!AB1524,'Sheet1 (3)'!B:B,'Sheet1 (3)'!C:C,"",0)</f>
        <v>柿安本店</v>
      </c>
      <c r="C1518" s="1" t="str">
        <f>_xlfn.XLOOKUP('Sheet1 (4)'!AB1524,'Sheet1 (3)'!B:B,'Sheet1 (3)'!F:F,"",0)</f>
        <v>食料品</v>
      </c>
      <c r="D1518" s="1">
        <f>ROUND('Sheet1 (4)'!E1524/100000000,2)</f>
        <v>0.1</v>
      </c>
      <c r="E1518" s="1" t="e">
        <f>ROUND('Sheet1 (4)'!F1524/100,2)</f>
        <v>#VALUE!</v>
      </c>
      <c r="F1518" s="1">
        <f>ROUND('Sheet1 (4)'!G1524/100,2)</f>
        <v>27.78</v>
      </c>
      <c r="G1518" s="1">
        <f>ROUND('Sheet1 (4)'!H1524/100,2)</f>
        <v>30.44</v>
      </c>
      <c r="H1518" s="1">
        <f>ROUND('Sheet1 (4)'!I1524/100,2)</f>
        <v>22.01</v>
      </c>
      <c r="I1518" s="1">
        <f>ROUND('Sheet1 (4)'!J1524/100,2)</f>
        <v>15</v>
      </c>
      <c r="J1518" s="1" t="e">
        <f>ROUND('Sheet1 (4)'!K1524/100,2)</f>
        <v>#VALUE!</v>
      </c>
      <c r="K1518" s="1" t="e">
        <f>ROUND('Sheet1 (4)'!L1524/100,2)</f>
        <v>#VALUE!</v>
      </c>
      <c r="L1518" s="4" t="e">
        <f>ROUND(('Sheet1 (4)'!M1524+'Sheet1 (4)'!R1524)/100,2)</f>
        <v>#VALUE!</v>
      </c>
      <c r="M1518" s="4">
        <f>ROUND(('Sheet1 (4)'!N1524+'Sheet1 (4)'!S1524)/100,2)</f>
        <v>33.24</v>
      </c>
      <c r="N1518" s="4">
        <f>ROUND(('Sheet1 (4)'!O1524+'Sheet1 (4)'!T1524)/100,2)</f>
        <v>14.84</v>
      </c>
      <c r="O1518" s="4">
        <f>ROUND(('Sheet1 (4)'!P1524+'Sheet1 (4)'!U1524)/100,2)</f>
        <v>2.58</v>
      </c>
      <c r="P1518" s="4">
        <f>ROUND(('Sheet1 (4)'!Q1524+'Sheet1 (4)'!V1524)/100,2)</f>
        <v>-12.08</v>
      </c>
      <c r="Q1518" s="7" t="e">
        <f>ROUND('Sheet1 (4)'!W1524/100,2)</f>
        <v>#VALUE!</v>
      </c>
      <c r="R1518" s="7" t="e">
        <f>ROUND('Sheet1 (4)'!X1524/100,2)</f>
        <v>#VALUE!</v>
      </c>
      <c r="S1518" s="7">
        <f>ROUND('Sheet1 (4)'!Y1524/100,2)</f>
        <v>0.12</v>
      </c>
      <c r="T1518" s="7">
        <f>ROUND('Sheet1 (4)'!Z1524/100,2)</f>
        <v>0.08</v>
      </c>
      <c r="U1518" s="7">
        <f>ROUND('Sheet1 (4)'!AA1524/100,2)</f>
        <v>0.04</v>
      </c>
      <c r="V1518" s="1" t="str">
        <f>'Sheet1 (4)'!AB1524&amp;".T"</f>
        <v>2294.T</v>
      </c>
      <c r="W1518">
        <f>ROUND('Sheet1 (4)'!AC1524,2)</f>
        <v>35.78</v>
      </c>
      <c r="X1518">
        <f>ROUND('Sheet1 (4)'!AD1524,2)</f>
        <v>1.75</v>
      </c>
      <c r="Y1518" t="str">
        <f>_xlfn.XLOOKUP('Sheet1 (4)'!AB1524,'Sheet1 (3)'!B:B,'Sheet1 (3)'!D:D,"",0)</f>
        <v>プライム</v>
      </c>
    </row>
    <row r="1519" spans="1:25" x14ac:dyDescent="0.2">
      <c r="A1519">
        <v>1518</v>
      </c>
      <c r="B1519" s="1" t="str">
        <f>_xlfn.XLOOKUP('Sheet1 (4)'!AB1525,'Sheet1 (3)'!B:B,'Sheet1 (3)'!C:C,"",0)</f>
        <v>鎌倉新書</v>
      </c>
      <c r="C1519" s="1" t="str">
        <f>_xlfn.XLOOKUP('Sheet1 (4)'!AB1525,'Sheet1 (3)'!B:B,'Sheet1 (3)'!F:F,"",0)</f>
        <v>サービス業</v>
      </c>
      <c r="D1519" s="1">
        <f>ROUND('Sheet1 (4)'!E1525/100000000,2)</f>
        <v>0.37</v>
      </c>
      <c r="E1519" s="1">
        <f>ROUND('Sheet1 (4)'!F1525/100,2)</f>
        <v>2.66</v>
      </c>
      <c r="F1519" s="1">
        <f>ROUND('Sheet1 (4)'!G1525/100,2)</f>
        <v>5.33</v>
      </c>
      <c r="G1519" s="1">
        <f>ROUND('Sheet1 (4)'!H1525/100,2)</f>
        <v>6.87</v>
      </c>
      <c r="H1519" s="1">
        <f>ROUND('Sheet1 (4)'!I1525/100,2)</f>
        <v>8.16</v>
      </c>
      <c r="I1519" s="1">
        <f>ROUND('Sheet1 (4)'!J1525/100,2)</f>
        <v>9.11</v>
      </c>
      <c r="J1519" s="1" t="e">
        <f>ROUND('Sheet1 (4)'!K1525/100,2)</f>
        <v>#VALUE!</v>
      </c>
      <c r="K1519" s="1" t="e">
        <f>ROUND('Sheet1 (4)'!L1525/100,2)</f>
        <v>#VALUE!</v>
      </c>
      <c r="L1519" s="4">
        <f>ROUND(('Sheet1 (4)'!M1525+'Sheet1 (4)'!R1525)/100,2)</f>
        <v>0.35</v>
      </c>
      <c r="M1519" s="4">
        <f>ROUND(('Sheet1 (4)'!N1525+'Sheet1 (4)'!S1525)/100,2)</f>
        <v>4.5599999999999996</v>
      </c>
      <c r="N1519" s="4">
        <f>ROUND(('Sheet1 (4)'!O1525+'Sheet1 (4)'!T1525)/100,2)</f>
        <v>8.01</v>
      </c>
      <c r="O1519" s="4">
        <f>ROUND(('Sheet1 (4)'!P1525+'Sheet1 (4)'!U1525)/100,2)</f>
        <v>-0.28000000000000003</v>
      </c>
      <c r="P1519" s="4">
        <f>ROUND(('Sheet1 (4)'!Q1525+'Sheet1 (4)'!V1525)/100,2)</f>
        <v>2.4700000000000002</v>
      </c>
      <c r="Q1519" s="7">
        <f>ROUND('Sheet1 (4)'!W1525/100,2)</f>
        <v>0.05</v>
      </c>
      <c r="R1519" s="7">
        <f>ROUND('Sheet1 (4)'!X1525/100,2)</f>
        <v>0.1</v>
      </c>
      <c r="S1519" s="7">
        <f>ROUND('Sheet1 (4)'!Y1525/100,2)</f>
        <v>0.13</v>
      </c>
      <c r="T1519" s="7">
        <f>ROUND('Sheet1 (4)'!Z1525/100,2)</f>
        <v>0.16</v>
      </c>
      <c r="U1519" s="7">
        <f>ROUND('Sheet1 (4)'!AA1525/100,2)</f>
        <v>0.2</v>
      </c>
      <c r="V1519" s="1" t="str">
        <f>'Sheet1 (4)'!AB1525&amp;".T"</f>
        <v>6184.T</v>
      </c>
      <c r="W1519">
        <f>ROUND('Sheet1 (4)'!AC1525,2)</f>
        <v>24.42</v>
      </c>
      <c r="X1519">
        <f>ROUND('Sheet1 (4)'!AD1525,2)</f>
        <v>6.18</v>
      </c>
      <c r="Y1519" t="str">
        <f>_xlfn.XLOOKUP('Sheet1 (4)'!AB1525,'Sheet1 (3)'!B:B,'Sheet1 (3)'!D:D,"",0)</f>
        <v>プライム</v>
      </c>
    </row>
    <row r="1520" spans="1:25" x14ac:dyDescent="0.2">
      <c r="A1520">
        <v>1519</v>
      </c>
      <c r="B1520" s="1" t="str">
        <f>_xlfn.XLOOKUP('Sheet1 (4)'!AB1526,'Sheet1 (3)'!B:B,'Sheet1 (3)'!C:C,"",0)</f>
        <v>亀田製菓</v>
      </c>
      <c r="C1520" s="1" t="str">
        <f>_xlfn.XLOOKUP('Sheet1 (4)'!AB1526,'Sheet1 (3)'!B:B,'Sheet1 (3)'!F:F,"",0)</f>
        <v>食料品</v>
      </c>
      <c r="D1520" s="1">
        <f>ROUND('Sheet1 (4)'!E1526/100000000,2)</f>
        <v>0.21</v>
      </c>
      <c r="E1520" s="1">
        <f>ROUND('Sheet1 (4)'!F1526/100,2)</f>
        <v>56.21</v>
      </c>
      <c r="F1520" s="1">
        <f>ROUND('Sheet1 (4)'!G1526/100,2)</f>
        <v>48.44</v>
      </c>
      <c r="G1520" s="1">
        <f>ROUND('Sheet1 (4)'!H1526/100,2)</f>
        <v>35.659999999999997</v>
      </c>
      <c r="H1520" s="1">
        <f>ROUND('Sheet1 (4)'!I1526/100,2)</f>
        <v>44.46</v>
      </c>
      <c r="I1520" s="1">
        <f>ROUND('Sheet1 (4)'!J1526/100,2)</f>
        <v>55.01</v>
      </c>
      <c r="J1520" s="1" t="e">
        <f>ROUND('Sheet1 (4)'!K1526/100,2)</f>
        <v>#VALUE!</v>
      </c>
      <c r="K1520" s="1" t="e">
        <f>ROUND('Sheet1 (4)'!L1526/100,2)</f>
        <v>#VALUE!</v>
      </c>
      <c r="L1520" s="4">
        <f>ROUND(('Sheet1 (4)'!M1526+'Sheet1 (4)'!R1526)/100,2)</f>
        <v>23.34</v>
      </c>
      <c r="M1520" s="4">
        <f>ROUND(('Sheet1 (4)'!N1526+'Sheet1 (4)'!S1526)/100,2)</f>
        <v>-15.36</v>
      </c>
      <c r="N1520" s="4">
        <f>ROUND(('Sheet1 (4)'!O1526+'Sheet1 (4)'!T1526)/100,2)</f>
        <v>-1.57</v>
      </c>
      <c r="O1520" s="4">
        <f>ROUND(('Sheet1 (4)'!P1526+'Sheet1 (4)'!U1526)/100,2)</f>
        <v>15.9</v>
      </c>
      <c r="P1520" s="4">
        <f>ROUND(('Sheet1 (4)'!Q1526+'Sheet1 (4)'!V1526)/100,2)</f>
        <v>16.12</v>
      </c>
      <c r="Q1520" s="7">
        <f>ROUND('Sheet1 (4)'!W1526/100,2)</f>
        <v>0.08</v>
      </c>
      <c r="R1520" s="7">
        <f>ROUND('Sheet1 (4)'!X1526/100,2)</f>
        <v>7.0000000000000007E-2</v>
      </c>
      <c r="S1520" s="7">
        <f>ROUND('Sheet1 (4)'!Y1526/100,2)</f>
        <v>0.03</v>
      </c>
      <c r="T1520" s="7">
        <f>ROUND('Sheet1 (4)'!Z1526/100,2)</f>
        <v>0.04</v>
      </c>
      <c r="U1520" s="7">
        <f>ROUND('Sheet1 (4)'!AA1526/100,2)</f>
        <v>0.08</v>
      </c>
      <c r="V1520" s="1" t="str">
        <f>'Sheet1 (4)'!AB1526&amp;".T"</f>
        <v>2220.T</v>
      </c>
      <c r="W1520">
        <f>ROUND('Sheet1 (4)'!AC1526,2)</f>
        <v>3.04</v>
      </c>
      <c r="X1520">
        <f>ROUND('Sheet1 (4)'!AD1526,2)</f>
        <v>0.87</v>
      </c>
      <c r="Y1520" t="str">
        <f>_xlfn.XLOOKUP('Sheet1 (4)'!AB1526,'Sheet1 (3)'!B:B,'Sheet1 (3)'!D:D,"",0)</f>
        <v>プライム</v>
      </c>
    </row>
    <row r="1521" spans="1:25" x14ac:dyDescent="0.2">
      <c r="A1521">
        <v>1520</v>
      </c>
      <c r="B1521" s="1" t="str">
        <f>_xlfn.XLOOKUP('Sheet1 (4)'!AB1527,'Sheet1 (3)'!B:B,'Sheet1 (3)'!C:C,"",0)</f>
        <v>カメイ</v>
      </c>
      <c r="C1521" s="1" t="str">
        <f>_xlfn.XLOOKUP('Sheet1 (4)'!AB1527,'Sheet1 (3)'!B:B,'Sheet1 (3)'!F:F,"",0)</f>
        <v>卸売業</v>
      </c>
      <c r="D1521" s="1">
        <f>ROUND('Sheet1 (4)'!E1527/100000000,2)</f>
        <v>0.31</v>
      </c>
      <c r="E1521" s="1">
        <f>ROUND('Sheet1 (4)'!F1527/100,2)</f>
        <v>115.05</v>
      </c>
      <c r="F1521" s="1">
        <f>ROUND('Sheet1 (4)'!G1527/100,2)</f>
        <v>126.48</v>
      </c>
      <c r="G1521" s="1">
        <f>ROUND('Sheet1 (4)'!H1527/100,2)</f>
        <v>152.87</v>
      </c>
      <c r="H1521" s="1">
        <f>ROUND('Sheet1 (4)'!I1527/100,2)</f>
        <v>156</v>
      </c>
      <c r="I1521" s="1">
        <f>ROUND('Sheet1 (4)'!J1527/100,2)</f>
        <v>158.38999999999999</v>
      </c>
      <c r="J1521" s="1" t="e">
        <f>ROUND('Sheet1 (4)'!K1527/100,2)</f>
        <v>#VALUE!</v>
      </c>
      <c r="K1521" s="1" t="e">
        <f>ROUND('Sheet1 (4)'!L1527/100,2)</f>
        <v>#VALUE!</v>
      </c>
      <c r="L1521" s="4">
        <f>ROUND(('Sheet1 (4)'!M1527+'Sheet1 (4)'!R1527)/100,2)</f>
        <v>104.14</v>
      </c>
      <c r="M1521" s="4">
        <f>ROUND(('Sheet1 (4)'!N1527+'Sheet1 (4)'!S1527)/100,2)</f>
        <v>5.25</v>
      </c>
      <c r="N1521" s="4">
        <f>ROUND(('Sheet1 (4)'!O1527+'Sheet1 (4)'!T1527)/100,2)</f>
        <v>39.299999999999997</v>
      </c>
      <c r="O1521" s="4">
        <f>ROUND(('Sheet1 (4)'!P1527+'Sheet1 (4)'!U1527)/100,2)</f>
        <v>133.72</v>
      </c>
      <c r="P1521" s="4">
        <f>ROUND(('Sheet1 (4)'!Q1527+'Sheet1 (4)'!V1527)/100,2)</f>
        <v>247.46</v>
      </c>
      <c r="Q1521" s="7">
        <f>ROUND('Sheet1 (4)'!W1527/100,2)</f>
        <v>7.0000000000000007E-2</v>
      </c>
      <c r="R1521" s="7">
        <f>ROUND('Sheet1 (4)'!X1527/100,2)</f>
        <v>7.0000000000000007E-2</v>
      </c>
      <c r="S1521" s="7">
        <f>ROUND('Sheet1 (4)'!Y1527/100,2)</f>
        <v>7.0000000000000007E-2</v>
      </c>
      <c r="T1521" s="7">
        <f>ROUND('Sheet1 (4)'!Z1527/100,2)</f>
        <v>7.0000000000000007E-2</v>
      </c>
      <c r="U1521" s="7">
        <f>ROUND('Sheet1 (4)'!AA1527/100,2)</f>
        <v>7.0000000000000007E-2</v>
      </c>
      <c r="V1521" s="1" t="str">
        <f>'Sheet1 (4)'!AB1527&amp;".T"</f>
        <v>8037.T</v>
      </c>
      <c r="W1521">
        <f>ROUND('Sheet1 (4)'!AC1527,2)</f>
        <v>8.39</v>
      </c>
      <c r="X1521">
        <f>ROUND('Sheet1 (4)'!AD1527,2)</f>
        <v>0.57999999999999996</v>
      </c>
      <c r="Y1521" t="str">
        <f>_xlfn.XLOOKUP('Sheet1 (4)'!AB1527,'Sheet1 (3)'!B:B,'Sheet1 (3)'!D:D,"",0)</f>
        <v>プライム</v>
      </c>
    </row>
    <row r="1522" spans="1:25" x14ac:dyDescent="0.2">
      <c r="A1522">
        <v>1521</v>
      </c>
      <c r="B1522" s="1" t="str">
        <f>_xlfn.XLOOKUP('Sheet1 (4)'!AB1528,'Sheet1 (3)'!B:B,'Sheet1 (3)'!C:C,"",0)</f>
        <v>上組</v>
      </c>
      <c r="C1522" s="1" t="str">
        <f>_xlfn.XLOOKUP('Sheet1 (4)'!AB1528,'Sheet1 (3)'!B:B,'Sheet1 (3)'!F:F,"",0)</f>
        <v>倉庫・運輸関連業</v>
      </c>
      <c r="D1522" s="1">
        <f>ROUND('Sheet1 (4)'!E1528/100000000,2)</f>
        <v>1.01</v>
      </c>
      <c r="E1522" s="1">
        <f>ROUND('Sheet1 (4)'!F1528/100,2)</f>
        <v>244.51</v>
      </c>
      <c r="F1522" s="1">
        <f>ROUND('Sheet1 (4)'!G1528/100,2)</f>
        <v>285.25</v>
      </c>
      <c r="G1522" s="1">
        <f>ROUND('Sheet1 (4)'!H1528/100,2)</f>
        <v>315.81</v>
      </c>
      <c r="H1522" s="1">
        <f>ROUND('Sheet1 (4)'!I1528/100,2)</f>
        <v>305.93</v>
      </c>
      <c r="I1522" s="1">
        <f>ROUND('Sheet1 (4)'!J1528/100,2)</f>
        <v>330.96</v>
      </c>
      <c r="J1522" s="1">
        <f>ROUND('Sheet1 (4)'!K1528/100,2)</f>
        <v>338.5</v>
      </c>
      <c r="K1522" s="1">
        <f>ROUND('Sheet1 (4)'!L1528/100,2)</f>
        <v>346.33</v>
      </c>
      <c r="L1522" s="4">
        <f>ROUND(('Sheet1 (4)'!M1528+'Sheet1 (4)'!R1528)/100,2)</f>
        <v>-6.91</v>
      </c>
      <c r="M1522" s="4">
        <f>ROUND(('Sheet1 (4)'!N1528+'Sheet1 (4)'!S1528)/100,2)</f>
        <v>332.32</v>
      </c>
      <c r="N1522" s="4">
        <f>ROUND(('Sheet1 (4)'!O1528+'Sheet1 (4)'!T1528)/100,2)</f>
        <v>218.44</v>
      </c>
      <c r="O1522" s="4">
        <f>ROUND(('Sheet1 (4)'!P1528+'Sheet1 (4)'!U1528)/100,2)</f>
        <v>260.48</v>
      </c>
      <c r="P1522" s="4">
        <f>ROUND(('Sheet1 (4)'!Q1528+'Sheet1 (4)'!V1528)/100,2)</f>
        <v>329.42</v>
      </c>
      <c r="Q1522" s="7">
        <f>ROUND('Sheet1 (4)'!W1528/100,2)</f>
        <v>0.05</v>
      </c>
      <c r="R1522" s="7">
        <f>ROUND('Sheet1 (4)'!X1528/100,2)</f>
        <v>0.06</v>
      </c>
      <c r="S1522" s="7">
        <f>ROUND('Sheet1 (4)'!Y1528/100,2)</f>
        <v>7.0000000000000007E-2</v>
      </c>
      <c r="T1522" s="7">
        <f>ROUND('Sheet1 (4)'!Z1528/100,2)</f>
        <v>7.0000000000000007E-2</v>
      </c>
      <c r="U1522" s="7">
        <f>ROUND('Sheet1 (4)'!AA1528/100,2)</f>
        <v>7.0000000000000007E-2</v>
      </c>
      <c r="V1522" s="1" t="str">
        <f>'Sheet1 (4)'!AB1528&amp;".T"</f>
        <v>9364.T</v>
      </c>
      <c r="W1522">
        <f>ROUND('Sheet1 (4)'!AC1528,2)</f>
        <v>17.55</v>
      </c>
      <c r="X1522">
        <f>ROUND('Sheet1 (4)'!AD1528,2)</f>
        <v>1.25</v>
      </c>
      <c r="Y1522" t="str">
        <f>_xlfn.XLOOKUP('Sheet1 (4)'!AB1528,'Sheet1 (3)'!B:B,'Sheet1 (3)'!D:D,"",0)</f>
        <v>プライム</v>
      </c>
    </row>
    <row r="1523" spans="1:25" x14ac:dyDescent="0.2">
      <c r="A1523">
        <v>1522</v>
      </c>
      <c r="B1523" s="1" t="str">
        <f>_xlfn.XLOOKUP('Sheet1 (4)'!AB1529,'Sheet1 (3)'!B:B,'Sheet1 (3)'!C:C,"",0)</f>
        <v>カナデン</v>
      </c>
      <c r="C1523" s="1" t="str">
        <f>_xlfn.XLOOKUP('Sheet1 (4)'!AB1529,'Sheet1 (3)'!B:B,'Sheet1 (3)'!F:F,"",0)</f>
        <v>卸売業</v>
      </c>
      <c r="D1523" s="1">
        <f>ROUND('Sheet1 (4)'!E1529/100000000,2)</f>
        <v>0.22</v>
      </c>
      <c r="E1523" s="1">
        <f>ROUND('Sheet1 (4)'!F1529/100,2)</f>
        <v>26.73</v>
      </c>
      <c r="F1523" s="1">
        <f>ROUND('Sheet1 (4)'!G1529/100,2)</f>
        <v>28.48</v>
      </c>
      <c r="G1523" s="1">
        <f>ROUND('Sheet1 (4)'!H1529/100,2)</f>
        <v>39.68</v>
      </c>
      <c r="H1523" s="1">
        <f>ROUND('Sheet1 (4)'!I1529/100,2)</f>
        <v>45.45</v>
      </c>
      <c r="I1523" s="1">
        <f>ROUND('Sheet1 (4)'!J1529/100,2)</f>
        <v>45.01</v>
      </c>
      <c r="J1523" s="1" t="e">
        <f>ROUND('Sheet1 (4)'!K1529/100,2)</f>
        <v>#VALUE!</v>
      </c>
      <c r="K1523" s="1" t="e">
        <f>ROUND('Sheet1 (4)'!L1529/100,2)</f>
        <v>#VALUE!</v>
      </c>
      <c r="L1523" s="4">
        <f>ROUND(('Sheet1 (4)'!M1529+'Sheet1 (4)'!R1529)/100,2)</f>
        <v>7.59</v>
      </c>
      <c r="M1523" s="4">
        <f>ROUND(('Sheet1 (4)'!N1529+'Sheet1 (4)'!S1529)/100,2)</f>
        <v>30.96</v>
      </c>
      <c r="N1523" s="4">
        <f>ROUND(('Sheet1 (4)'!O1529+'Sheet1 (4)'!T1529)/100,2)</f>
        <v>-2.46</v>
      </c>
      <c r="O1523" s="4">
        <f>ROUND(('Sheet1 (4)'!P1529+'Sheet1 (4)'!U1529)/100,2)</f>
        <v>30.78</v>
      </c>
      <c r="P1523" s="4">
        <f>ROUND(('Sheet1 (4)'!Q1529+'Sheet1 (4)'!V1529)/100,2)</f>
        <v>32.090000000000003</v>
      </c>
      <c r="Q1523" s="7">
        <f>ROUND('Sheet1 (4)'!W1529/100,2)</f>
        <v>0.05</v>
      </c>
      <c r="R1523" s="7">
        <f>ROUND('Sheet1 (4)'!X1529/100,2)</f>
        <v>0.04</v>
      </c>
      <c r="S1523" s="7">
        <f>ROUND('Sheet1 (4)'!Y1529/100,2)</f>
        <v>0.06</v>
      </c>
      <c r="T1523" s="7">
        <f>ROUND('Sheet1 (4)'!Z1529/100,2)</f>
        <v>0.08</v>
      </c>
      <c r="U1523" s="7">
        <f>ROUND('Sheet1 (4)'!AA1529/100,2)</f>
        <v>0.08</v>
      </c>
      <c r="V1523" s="1" t="str">
        <f>'Sheet1 (4)'!AB1529&amp;".T"</f>
        <v>8081.T</v>
      </c>
      <c r="W1523">
        <f>ROUND('Sheet1 (4)'!AC1529,2)</f>
        <v>10.69</v>
      </c>
      <c r="X1523">
        <f>ROUND('Sheet1 (4)'!AD1529,2)</f>
        <v>0.92</v>
      </c>
      <c r="Y1523" t="str">
        <f>_xlfn.XLOOKUP('Sheet1 (4)'!AB1529,'Sheet1 (3)'!B:B,'Sheet1 (3)'!D:D,"",0)</f>
        <v>プライム</v>
      </c>
    </row>
    <row r="1524" spans="1:25" x14ac:dyDescent="0.2">
      <c r="A1524">
        <v>1523</v>
      </c>
      <c r="B1524" s="1" t="str">
        <f>_xlfn.XLOOKUP('Sheet1 (4)'!AB1530,'Sheet1 (3)'!B:B,'Sheet1 (3)'!C:C,"",0)</f>
        <v>カナデビア</v>
      </c>
      <c r="C1524" s="1" t="str">
        <f>_xlfn.XLOOKUP('Sheet1 (4)'!AB1530,'Sheet1 (3)'!B:B,'Sheet1 (3)'!F:F,"",0)</f>
        <v>機械</v>
      </c>
      <c r="D1524" s="1">
        <f>ROUND('Sheet1 (4)'!E1530/100000000,2)</f>
        <v>1.68</v>
      </c>
      <c r="E1524" s="1">
        <f>ROUND('Sheet1 (4)'!F1530/100,2)</f>
        <v>153.97</v>
      </c>
      <c r="F1524" s="1">
        <f>ROUND('Sheet1 (4)'!G1530/100,2)</f>
        <v>155.41999999999999</v>
      </c>
      <c r="G1524" s="1">
        <f>ROUND('Sheet1 (4)'!H1530/100,2)</f>
        <v>200.57</v>
      </c>
      <c r="H1524" s="1">
        <f>ROUND('Sheet1 (4)'!I1530/100,2)</f>
        <v>243.24</v>
      </c>
      <c r="I1524" s="1">
        <f>ROUND('Sheet1 (4)'!J1530/100,2)</f>
        <v>269.47000000000003</v>
      </c>
      <c r="J1524" s="1">
        <f>ROUND('Sheet1 (4)'!K1530/100,2)</f>
        <v>280.5</v>
      </c>
      <c r="K1524" s="1">
        <f>ROUND('Sheet1 (4)'!L1530/100,2)</f>
        <v>321</v>
      </c>
      <c r="L1524" s="4">
        <f>ROUND(('Sheet1 (4)'!M1530+'Sheet1 (4)'!R1530)/100,2)</f>
        <v>88.33</v>
      </c>
      <c r="M1524" s="4">
        <f>ROUND(('Sheet1 (4)'!N1530+'Sheet1 (4)'!S1530)/100,2)</f>
        <v>278.01</v>
      </c>
      <c r="N1524" s="4">
        <f>ROUND(('Sheet1 (4)'!O1530+'Sheet1 (4)'!T1530)/100,2)</f>
        <v>255.46</v>
      </c>
      <c r="O1524" s="4">
        <f>ROUND(('Sheet1 (4)'!P1530+'Sheet1 (4)'!U1530)/100,2)</f>
        <v>-210.13</v>
      </c>
      <c r="P1524" s="4">
        <f>ROUND(('Sheet1 (4)'!Q1530+'Sheet1 (4)'!V1530)/100,2)</f>
        <v>-318.04000000000002</v>
      </c>
      <c r="Q1524" s="7">
        <f>ROUND('Sheet1 (4)'!W1530/100,2)</f>
        <v>0.03</v>
      </c>
      <c r="R1524" s="7">
        <f>ROUND('Sheet1 (4)'!X1530/100,2)</f>
        <v>0.06</v>
      </c>
      <c r="S1524" s="7">
        <f>ROUND('Sheet1 (4)'!Y1530/100,2)</f>
        <v>0.11</v>
      </c>
      <c r="T1524" s="7">
        <f>ROUND('Sheet1 (4)'!Z1530/100,2)</f>
        <v>0.12</v>
      </c>
      <c r="U1524" s="7">
        <f>ROUND('Sheet1 (4)'!AA1530/100,2)</f>
        <v>0.12</v>
      </c>
      <c r="V1524" s="1" t="str">
        <f>'Sheet1 (4)'!AB1530&amp;".T"</f>
        <v>7004.T</v>
      </c>
      <c r="W1524">
        <f>ROUND('Sheet1 (4)'!AC1530,2)</f>
        <v>8.7899999999999991</v>
      </c>
      <c r="X1524">
        <f>ROUND('Sheet1 (4)'!AD1530,2)</f>
        <v>0.88</v>
      </c>
      <c r="Y1524" t="str">
        <f>_xlfn.XLOOKUP('Sheet1 (4)'!AB1530,'Sheet1 (3)'!B:B,'Sheet1 (3)'!D:D,"",0)</f>
        <v>プライム</v>
      </c>
    </row>
    <row r="1525" spans="1:25" x14ac:dyDescent="0.2">
      <c r="A1525">
        <v>1524</v>
      </c>
      <c r="B1525" s="1" t="str">
        <f>_xlfn.XLOOKUP('Sheet1 (4)'!AB1531,'Sheet1 (3)'!B:B,'Sheet1 (3)'!C:C,"",0)</f>
        <v>神奈川中央交通</v>
      </c>
      <c r="C1525" s="1" t="str">
        <f>_xlfn.XLOOKUP('Sheet1 (4)'!AB1531,'Sheet1 (3)'!B:B,'Sheet1 (3)'!F:F,"",0)</f>
        <v>陸運業</v>
      </c>
      <c r="D1525" s="1">
        <f>ROUND('Sheet1 (4)'!E1531/100000000,2)</f>
        <v>0.12</v>
      </c>
      <c r="E1525" s="1">
        <f>ROUND('Sheet1 (4)'!F1531/100,2)</f>
        <v>-59.39</v>
      </c>
      <c r="F1525" s="1">
        <f>ROUND('Sheet1 (4)'!G1531/100,2)</f>
        <v>10.09</v>
      </c>
      <c r="G1525" s="1">
        <f>ROUND('Sheet1 (4)'!H1531/100,2)</f>
        <v>43.25</v>
      </c>
      <c r="H1525" s="1">
        <f>ROUND('Sheet1 (4)'!I1531/100,2)</f>
        <v>75.180000000000007</v>
      </c>
      <c r="I1525" s="1">
        <f>ROUND('Sheet1 (4)'!J1531/100,2)</f>
        <v>73.89</v>
      </c>
      <c r="J1525" s="1" t="e">
        <f>ROUND('Sheet1 (4)'!K1531/100,2)</f>
        <v>#VALUE!</v>
      </c>
      <c r="K1525" s="1" t="e">
        <f>ROUND('Sheet1 (4)'!L1531/100,2)</f>
        <v>#VALUE!</v>
      </c>
      <c r="L1525" s="4">
        <f>ROUND(('Sheet1 (4)'!M1531+'Sheet1 (4)'!R1531)/100,2)</f>
        <v>-62.17</v>
      </c>
      <c r="M1525" s="4">
        <f>ROUND(('Sheet1 (4)'!N1531+'Sheet1 (4)'!S1531)/100,2)</f>
        <v>75.16</v>
      </c>
      <c r="N1525" s="4">
        <f>ROUND(('Sheet1 (4)'!O1531+'Sheet1 (4)'!T1531)/100,2)</f>
        <v>-16.27</v>
      </c>
      <c r="O1525" s="4">
        <f>ROUND(('Sheet1 (4)'!P1531+'Sheet1 (4)'!U1531)/100,2)</f>
        <v>38.79</v>
      </c>
      <c r="P1525" s="4">
        <f>ROUND(('Sheet1 (4)'!Q1531+'Sheet1 (4)'!V1531)/100,2)</f>
        <v>-43.09</v>
      </c>
      <c r="Q1525" s="7">
        <f>ROUND('Sheet1 (4)'!W1531/100,2)</f>
        <v>-0.14000000000000001</v>
      </c>
      <c r="R1525" s="7">
        <f>ROUND('Sheet1 (4)'!X1531/100,2)</f>
        <v>0.04</v>
      </c>
      <c r="S1525" s="7">
        <f>ROUND('Sheet1 (4)'!Y1531/100,2)</f>
        <v>0.03</v>
      </c>
      <c r="T1525" s="7">
        <f>ROUND('Sheet1 (4)'!Z1531/100,2)</f>
        <v>7.0000000000000007E-2</v>
      </c>
      <c r="U1525" s="7">
        <f>ROUND('Sheet1 (4)'!AA1531/100,2)</f>
        <v>0.09</v>
      </c>
      <c r="V1525" s="1" t="str">
        <f>'Sheet1 (4)'!AB1531&amp;".T"</f>
        <v>9081.T</v>
      </c>
      <c r="W1525">
        <f>ROUND('Sheet1 (4)'!AC1531,2)</f>
        <v>13.56</v>
      </c>
      <c r="X1525">
        <f>ROUND('Sheet1 (4)'!AD1531,2)</f>
        <v>0.69</v>
      </c>
      <c r="Y1525" t="str">
        <f>_xlfn.XLOOKUP('Sheet1 (4)'!AB1531,'Sheet1 (3)'!B:B,'Sheet1 (3)'!D:D,"",0)</f>
        <v>プライム</v>
      </c>
    </row>
    <row r="1526" spans="1:25" x14ac:dyDescent="0.2">
      <c r="A1526">
        <v>1525</v>
      </c>
      <c r="B1526" s="1" t="str">
        <f>_xlfn.XLOOKUP('Sheet1 (4)'!AB1532,'Sheet1 (3)'!B:B,'Sheet1 (3)'!C:C,"",0)</f>
        <v>要興業</v>
      </c>
      <c r="C1526" s="1" t="str">
        <f>_xlfn.XLOOKUP('Sheet1 (4)'!AB1532,'Sheet1 (3)'!B:B,'Sheet1 (3)'!F:F,"",0)</f>
        <v>サービス業</v>
      </c>
      <c r="D1526" s="1">
        <f>ROUND('Sheet1 (4)'!E1532/100000000,2)</f>
        <v>0.16</v>
      </c>
      <c r="E1526" s="1">
        <f>ROUND('Sheet1 (4)'!F1532/100,2)</f>
        <v>8.9700000000000006</v>
      </c>
      <c r="F1526" s="1">
        <f>ROUND('Sheet1 (4)'!G1532/100,2)</f>
        <v>12.87</v>
      </c>
      <c r="G1526" s="1">
        <f>ROUND('Sheet1 (4)'!H1532/100,2)</f>
        <v>17.399999999999999</v>
      </c>
      <c r="H1526" s="1">
        <f>ROUND('Sheet1 (4)'!I1532/100,2)</f>
        <v>17.63</v>
      </c>
      <c r="I1526" s="1">
        <f>ROUND('Sheet1 (4)'!J1532/100,2)</f>
        <v>21.08</v>
      </c>
      <c r="J1526" s="1" t="e">
        <f>ROUND('Sheet1 (4)'!K1532/100,2)</f>
        <v>#VALUE!</v>
      </c>
      <c r="K1526" s="1" t="e">
        <f>ROUND('Sheet1 (4)'!L1532/100,2)</f>
        <v>#VALUE!</v>
      </c>
      <c r="L1526" s="4">
        <f>ROUND(('Sheet1 (4)'!M1532+'Sheet1 (4)'!R1532)/100,2)</f>
        <v>10.1</v>
      </c>
      <c r="M1526" s="4">
        <f>ROUND(('Sheet1 (4)'!N1532+'Sheet1 (4)'!S1532)/100,2)</f>
        <v>6.99</v>
      </c>
      <c r="N1526" s="4">
        <f>ROUND(('Sheet1 (4)'!O1532+'Sheet1 (4)'!T1532)/100,2)</f>
        <v>14.83</v>
      </c>
      <c r="O1526" s="4">
        <f>ROUND(('Sheet1 (4)'!P1532+'Sheet1 (4)'!U1532)/100,2)</f>
        <v>11.82</v>
      </c>
      <c r="P1526" s="4">
        <f>ROUND(('Sheet1 (4)'!Q1532+'Sheet1 (4)'!V1532)/100,2)</f>
        <v>9.44</v>
      </c>
      <c r="Q1526" s="7">
        <f>ROUND('Sheet1 (4)'!W1532/100,2)</f>
        <v>0.04</v>
      </c>
      <c r="R1526" s="7">
        <f>ROUND('Sheet1 (4)'!X1532/100,2)</f>
        <v>0.05</v>
      </c>
      <c r="S1526" s="7">
        <f>ROUND('Sheet1 (4)'!Y1532/100,2)</f>
        <v>7.0000000000000007E-2</v>
      </c>
      <c r="T1526" s="7">
        <f>ROUND('Sheet1 (4)'!Z1532/100,2)</f>
        <v>7.0000000000000007E-2</v>
      </c>
      <c r="U1526" s="7">
        <f>ROUND('Sheet1 (4)'!AA1532/100,2)</f>
        <v>0.08</v>
      </c>
      <c r="V1526" s="1" t="str">
        <f>'Sheet1 (4)'!AB1532&amp;".T"</f>
        <v>6566.T</v>
      </c>
      <c r="W1526">
        <f>ROUND('Sheet1 (4)'!AC1532,2)</f>
        <v>15.66</v>
      </c>
      <c r="X1526">
        <f>ROUND('Sheet1 (4)'!AD1532,2)</f>
        <v>1.22</v>
      </c>
      <c r="Y1526" t="str">
        <f>_xlfn.XLOOKUP('Sheet1 (4)'!AB1532,'Sheet1 (3)'!B:B,'Sheet1 (3)'!D:D,"",0)</f>
        <v>スタンダード</v>
      </c>
    </row>
    <row r="1527" spans="1:25" x14ac:dyDescent="0.2">
      <c r="A1527">
        <v>1526</v>
      </c>
      <c r="B1527" s="1" t="str">
        <f>_xlfn.XLOOKUP('Sheet1 (4)'!AB1533,'Sheet1 (3)'!B:B,'Sheet1 (3)'!C:C,"",0)</f>
        <v>カナミックネットワーク</v>
      </c>
      <c r="C1527" s="1" t="str">
        <f>_xlfn.XLOOKUP('Sheet1 (4)'!AB1533,'Sheet1 (3)'!B:B,'Sheet1 (3)'!F:F,"",0)</f>
        <v>情報・通信業</v>
      </c>
      <c r="D1527" s="1">
        <f>ROUND('Sheet1 (4)'!E1533/100000000,2)</f>
        <v>0.47</v>
      </c>
      <c r="E1527" s="1">
        <f>ROUND('Sheet1 (4)'!F1533/100,2)</f>
        <v>8.42</v>
      </c>
      <c r="F1527" s="1">
        <f>ROUND('Sheet1 (4)'!G1533/100,2)</f>
        <v>9.6199999999999992</v>
      </c>
      <c r="G1527" s="1">
        <f>ROUND('Sheet1 (4)'!H1533/100,2)</f>
        <v>10.96</v>
      </c>
      <c r="H1527" s="1">
        <f>ROUND('Sheet1 (4)'!I1533/100,2)</f>
        <v>14.39</v>
      </c>
      <c r="I1527" s="1">
        <f>ROUND('Sheet1 (4)'!J1533/100,2)</f>
        <v>14.39</v>
      </c>
      <c r="J1527" s="1">
        <f>ROUND('Sheet1 (4)'!K1533/100,2)</f>
        <v>16.2</v>
      </c>
      <c r="K1527" s="1">
        <f>ROUND('Sheet1 (4)'!L1533/100,2)</f>
        <v>20</v>
      </c>
      <c r="L1527" s="4">
        <f>ROUND(('Sheet1 (4)'!M1533+'Sheet1 (4)'!R1533)/100,2)</f>
        <v>5.4</v>
      </c>
      <c r="M1527" s="4">
        <f>ROUND(('Sheet1 (4)'!N1533+'Sheet1 (4)'!S1533)/100,2)</f>
        <v>3.46</v>
      </c>
      <c r="N1527" s="4">
        <f>ROUND(('Sheet1 (4)'!O1533+'Sheet1 (4)'!T1533)/100,2)</f>
        <v>5.88</v>
      </c>
      <c r="O1527" s="4">
        <f>ROUND(('Sheet1 (4)'!P1533+'Sheet1 (4)'!U1533)/100,2)</f>
        <v>11.71</v>
      </c>
      <c r="P1527" s="4">
        <f>ROUND(('Sheet1 (4)'!Q1533+'Sheet1 (4)'!V1533)/100,2)</f>
        <v>11.71</v>
      </c>
      <c r="Q1527" s="7">
        <f>ROUND('Sheet1 (4)'!W1533/100,2)</f>
        <v>0.3</v>
      </c>
      <c r="R1527" s="7">
        <f>ROUND('Sheet1 (4)'!X1533/100,2)</f>
        <v>0.3</v>
      </c>
      <c r="S1527" s="7">
        <f>ROUND('Sheet1 (4)'!Y1533/100,2)</f>
        <v>0.27</v>
      </c>
      <c r="T1527" s="7">
        <f>ROUND('Sheet1 (4)'!Z1533/100,2)</f>
        <v>0.26</v>
      </c>
      <c r="U1527" s="7">
        <f>ROUND('Sheet1 (4)'!AA1533/100,2)</f>
        <v>0.26</v>
      </c>
      <c r="V1527" s="1" t="str">
        <f>'Sheet1 (4)'!AB1533&amp;".T"</f>
        <v>3939.T</v>
      </c>
      <c r="W1527">
        <f>ROUND('Sheet1 (4)'!AC1533,2)</f>
        <v>22.31</v>
      </c>
      <c r="X1527">
        <f>ROUND('Sheet1 (4)'!AD1533,2)</f>
        <v>5.22</v>
      </c>
      <c r="Y1527" t="str">
        <f>_xlfn.XLOOKUP('Sheet1 (4)'!AB1533,'Sheet1 (3)'!B:B,'Sheet1 (3)'!D:D,"",0)</f>
        <v>プライム</v>
      </c>
    </row>
    <row r="1528" spans="1:25" x14ac:dyDescent="0.2">
      <c r="A1528">
        <v>1527</v>
      </c>
      <c r="B1528" s="1" t="str">
        <f>_xlfn.XLOOKUP('Sheet1 (4)'!AB1534,'Sheet1 (3)'!B:B,'Sheet1 (3)'!C:C,"",0)</f>
        <v>カナモト</v>
      </c>
      <c r="C1528" s="1" t="str">
        <f>_xlfn.XLOOKUP('Sheet1 (4)'!AB1534,'Sheet1 (3)'!B:B,'Sheet1 (3)'!F:F,"",0)</f>
        <v>サービス業</v>
      </c>
      <c r="D1528" s="1">
        <f>ROUND('Sheet1 (4)'!E1534/100000000,2)</f>
        <v>0.35</v>
      </c>
      <c r="E1528" s="1">
        <f>ROUND('Sheet1 (4)'!F1534/100,2)</f>
        <v>146.5</v>
      </c>
      <c r="F1528" s="1">
        <f>ROUND('Sheet1 (4)'!G1534/100,2)</f>
        <v>132.51</v>
      </c>
      <c r="G1528" s="1">
        <f>ROUND('Sheet1 (4)'!H1534/100,2)</f>
        <v>120.42</v>
      </c>
      <c r="H1528" s="1">
        <f>ROUND('Sheet1 (4)'!I1534/100,2)</f>
        <v>146.28</v>
      </c>
      <c r="I1528" s="1">
        <f>ROUND('Sheet1 (4)'!J1534/100,2)</f>
        <v>146.28</v>
      </c>
      <c r="J1528" s="1">
        <f>ROUND('Sheet1 (4)'!K1534/100,2)</f>
        <v>174.4</v>
      </c>
      <c r="K1528" s="1">
        <f>ROUND('Sheet1 (4)'!L1534/100,2)</f>
        <v>190.42</v>
      </c>
      <c r="L1528" s="4">
        <f>ROUND(('Sheet1 (4)'!M1534+'Sheet1 (4)'!R1534)/100,2)</f>
        <v>359.78</v>
      </c>
      <c r="M1528" s="4">
        <f>ROUND(('Sheet1 (4)'!N1534+'Sheet1 (4)'!S1534)/100,2)</f>
        <v>218.27</v>
      </c>
      <c r="N1528" s="4">
        <f>ROUND(('Sheet1 (4)'!O1534+'Sheet1 (4)'!T1534)/100,2)</f>
        <v>312.61</v>
      </c>
      <c r="O1528" s="4">
        <f>ROUND(('Sheet1 (4)'!P1534+'Sheet1 (4)'!U1534)/100,2)</f>
        <v>389.67</v>
      </c>
      <c r="P1528" s="4">
        <f>ROUND(('Sheet1 (4)'!Q1534+'Sheet1 (4)'!V1534)/100,2)</f>
        <v>389.67</v>
      </c>
      <c r="Q1528" s="7">
        <f>ROUND('Sheet1 (4)'!W1534/100,2)</f>
        <v>0.08</v>
      </c>
      <c r="R1528" s="7">
        <f>ROUND('Sheet1 (4)'!X1534/100,2)</f>
        <v>7.0000000000000007E-2</v>
      </c>
      <c r="S1528" s="7">
        <f>ROUND('Sheet1 (4)'!Y1534/100,2)</f>
        <v>0.05</v>
      </c>
      <c r="T1528" s="7">
        <f>ROUND('Sheet1 (4)'!Z1534/100,2)</f>
        <v>7.0000000000000007E-2</v>
      </c>
      <c r="U1528" s="7">
        <f>ROUND('Sheet1 (4)'!AA1534/100,2)</f>
        <v>7.0000000000000007E-2</v>
      </c>
      <c r="V1528" s="1" t="str">
        <f>'Sheet1 (4)'!AB1534&amp;".T"</f>
        <v>9678.T</v>
      </c>
      <c r="W1528">
        <f>ROUND('Sheet1 (4)'!AC1534,2)</f>
        <v>11.46</v>
      </c>
      <c r="X1528">
        <f>ROUND('Sheet1 (4)'!AD1534,2)</f>
        <v>0.86</v>
      </c>
      <c r="Y1528" t="str">
        <f>_xlfn.XLOOKUP('Sheet1 (4)'!AB1534,'Sheet1 (3)'!B:B,'Sheet1 (3)'!D:D,"",0)</f>
        <v>プライム</v>
      </c>
    </row>
    <row r="1529" spans="1:25" x14ac:dyDescent="0.2">
      <c r="A1529">
        <v>1528</v>
      </c>
      <c r="B1529" s="1" t="str">
        <f>_xlfn.XLOOKUP('Sheet1 (4)'!AB1535,'Sheet1 (3)'!B:B,'Sheet1 (3)'!C:C,"",0)</f>
        <v>カンダホールディングス</v>
      </c>
      <c r="C1529" s="1" t="str">
        <f>_xlfn.XLOOKUP('Sheet1 (4)'!AB1535,'Sheet1 (3)'!B:B,'Sheet1 (3)'!F:F,"",0)</f>
        <v>陸運業</v>
      </c>
      <c r="D1529" s="1">
        <f>ROUND('Sheet1 (4)'!E1535/100000000,2)</f>
        <v>0.21</v>
      </c>
      <c r="E1529" s="1">
        <f>ROUND('Sheet1 (4)'!F1535/100,2)</f>
        <v>23.65</v>
      </c>
      <c r="F1529" s="1">
        <f>ROUND('Sheet1 (4)'!G1535/100,2)</f>
        <v>30.29</v>
      </c>
      <c r="G1529" s="1">
        <f>ROUND('Sheet1 (4)'!H1535/100,2)</f>
        <v>27.31</v>
      </c>
      <c r="H1529" s="1">
        <f>ROUND('Sheet1 (4)'!I1535/100,2)</f>
        <v>34.33</v>
      </c>
      <c r="I1529" s="1">
        <f>ROUND('Sheet1 (4)'!J1535/100,2)</f>
        <v>34.369999999999997</v>
      </c>
      <c r="J1529" s="1" t="e">
        <f>ROUND('Sheet1 (4)'!K1535/100,2)</f>
        <v>#VALUE!</v>
      </c>
      <c r="K1529" s="1" t="e">
        <f>ROUND('Sheet1 (4)'!L1535/100,2)</f>
        <v>#VALUE!</v>
      </c>
      <c r="L1529" s="4">
        <f>ROUND(('Sheet1 (4)'!M1535+'Sheet1 (4)'!R1535)/100,2)</f>
        <v>26.01</v>
      </c>
      <c r="M1529" s="4">
        <f>ROUND(('Sheet1 (4)'!N1535+'Sheet1 (4)'!S1535)/100,2)</f>
        <v>18.690000000000001</v>
      </c>
      <c r="N1529" s="4">
        <f>ROUND(('Sheet1 (4)'!O1535+'Sheet1 (4)'!T1535)/100,2)</f>
        <v>23.32</v>
      </c>
      <c r="O1529" s="4">
        <f>ROUND(('Sheet1 (4)'!P1535+'Sheet1 (4)'!U1535)/100,2)</f>
        <v>14.36</v>
      </c>
      <c r="P1529" s="4">
        <f>ROUND(('Sheet1 (4)'!Q1535+'Sheet1 (4)'!V1535)/100,2)</f>
        <v>26.64</v>
      </c>
      <c r="Q1529" s="7">
        <f>ROUND('Sheet1 (4)'!W1535/100,2)</f>
        <v>0.08</v>
      </c>
      <c r="R1529" s="7">
        <f>ROUND('Sheet1 (4)'!X1535/100,2)</f>
        <v>0.1</v>
      </c>
      <c r="S1529" s="7">
        <f>ROUND('Sheet1 (4)'!Y1535/100,2)</f>
        <v>0.08</v>
      </c>
      <c r="T1529" s="7">
        <f>ROUND('Sheet1 (4)'!Z1535/100,2)</f>
        <v>0.1</v>
      </c>
      <c r="U1529" s="7">
        <f>ROUND('Sheet1 (4)'!AA1535/100,2)</f>
        <v>0.09</v>
      </c>
      <c r="V1529" s="1" t="str">
        <f>'Sheet1 (4)'!AB1535&amp;".T"</f>
        <v>9059.T</v>
      </c>
      <c r="W1529">
        <f>ROUND('Sheet1 (4)'!AC1535,2)</f>
        <v>7.94</v>
      </c>
      <c r="X1529">
        <f>ROUND('Sheet1 (4)'!AD1535,2)</f>
        <v>0.68</v>
      </c>
      <c r="Y1529" t="str">
        <f>_xlfn.XLOOKUP('Sheet1 (4)'!AB1535,'Sheet1 (3)'!B:B,'Sheet1 (3)'!D:D,"",0)</f>
        <v>スタンダード</v>
      </c>
    </row>
    <row r="1530" spans="1:25" x14ac:dyDescent="0.2">
      <c r="A1530">
        <v>1529</v>
      </c>
      <c r="B1530" s="1" t="str">
        <f>_xlfn.XLOOKUP('Sheet1 (4)'!AB1536,'Sheet1 (3)'!B:B,'Sheet1 (3)'!C:C,"",0)</f>
        <v>神田通信機</v>
      </c>
      <c r="C1530" s="1" t="str">
        <f>_xlfn.XLOOKUP('Sheet1 (4)'!AB1536,'Sheet1 (3)'!B:B,'Sheet1 (3)'!F:F,"",0)</f>
        <v>建設業</v>
      </c>
      <c r="D1530" s="1">
        <f>ROUND('Sheet1 (4)'!E1536/100000000,2)</f>
        <v>0.02</v>
      </c>
      <c r="E1530" s="1">
        <f>ROUND('Sheet1 (4)'!F1536/100,2)</f>
        <v>4.9800000000000004</v>
      </c>
      <c r="F1530" s="1">
        <f>ROUND('Sheet1 (4)'!G1536/100,2)</f>
        <v>3.7</v>
      </c>
      <c r="G1530" s="1">
        <f>ROUND('Sheet1 (4)'!H1536/100,2)</f>
        <v>4.84</v>
      </c>
      <c r="H1530" s="1">
        <f>ROUND('Sheet1 (4)'!I1536/100,2)</f>
        <v>7.22</v>
      </c>
      <c r="I1530" s="1">
        <f>ROUND('Sheet1 (4)'!J1536/100,2)</f>
        <v>6.25</v>
      </c>
      <c r="J1530" s="1" t="e">
        <f>ROUND('Sheet1 (4)'!K1536/100,2)</f>
        <v>#VALUE!</v>
      </c>
      <c r="K1530" s="1" t="e">
        <f>ROUND('Sheet1 (4)'!L1536/100,2)</f>
        <v>#VALUE!</v>
      </c>
      <c r="L1530" s="4">
        <f>ROUND(('Sheet1 (4)'!M1536+'Sheet1 (4)'!R1536)/100,2)</f>
        <v>14.33</v>
      </c>
      <c r="M1530" s="4">
        <f>ROUND(('Sheet1 (4)'!N1536+'Sheet1 (4)'!S1536)/100,2)</f>
        <v>3.41</v>
      </c>
      <c r="N1530" s="4">
        <f>ROUND(('Sheet1 (4)'!O1536+'Sheet1 (4)'!T1536)/100,2)</f>
        <v>1.34</v>
      </c>
      <c r="O1530" s="4">
        <f>ROUND(('Sheet1 (4)'!P1536+'Sheet1 (4)'!U1536)/100,2)</f>
        <v>4.7699999999999996</v>
      </c>
      <c r="P1530" s="4">
        <f>ROUND(('Sheet1 (4)'!Q1536+'Sheet1 (4)'!V1536)/100,2)</f>
        <v>3.91</v>
      </c>
      <c r="Q1530" s="7">
        <f>ROUND('Sheet1 (4)'!W1536/100,2)</f>
        <v>0.08</v>
      </c>
      <c r="R1530" s="7">
        <f>ROUND('Sheet1 (4)'!X1536/100,2)</f>
        <v>0.12</v>
      </c>
      <c r="S1530" s="7">
        <f>ROUND('Sheet1 (4)'!Y1536/100,2)</f>
        <v>7.0000000000000007E-2</v>
      </c>
      <c r="T1530" s="7">
        <f>ROUND('Sheet1 (4)'!Z1536/100,2)</f>
        <v>0.1</v>
      </c>
      <c r="U1530" s="7">
        <f>ROUND('Sheet1 (4)'!AA1536/100,2)</f>
        <v>7.0000000000000007E-2</v>
      </c>
      <c r="V1530" s="1" t="str">
        <f>'Sheet1 (4)'!AB1536&amp;".T"</f>
        <v>1992.T</v>
      </c>
      <c r="W1530">
        <f>ROUND('Sheet1 (4)'!AC1536,2)</f>
        <v>14.64</v>
      </c>
      <c r="X1530" t="e">
        <f>ROUND('Sheet1 (4)'!AD1536,2)</f>
        <v>#VALUE!</v>
      </c>
      <c r="Y1530" t="str">
        <f>_xlfn.XLOOKUP('Sheet1 (4)'!AB1536,'Sheet1 (3)'!B:B,'Sheet1 (3)'!D:D,"",0)</f>
        <v>スタンダード</v>
      </c>
    </row>
    <row r="1531" spans="1:25" x14ac:dyDescent="0.2">
      <c r="A1531">
        <v>1530</v>
      </c>
      <c r="B1531" s="1" t="str">
        <f>_xlfn.XLOOKUP('Sheet1 (4)'!AB1537,'Sheet1 (3)'!B:B,'Sheet1 (3)'!C:C,"",0)</f>
        <v>関電工</v>
      </c>
      <c r="C1531" s="1" t="str">
        <f>_xlfn.XLOOKUP('Sheet1 (4)'!AB1537,'Sheet1 (3)'!B:B,'Sheet1 (3)'!F:F,"",0)</f>
        <v>建設業</v>
      </c>
      <c r="D1531" s="1">
        <f>ROUND('Sheet1 (4)'!E1537/100000000,2)</f>
        <v>2.04</v>
      </c>
      <c r="E1531" s="1">
        <f>ROUND('Sheet1 (4)'!F1537/100,2)</f>
        <v>300.42</v>
      </c>
      <c r="F1531" s="1">
        <f>ROUND('Sheet1 (4)'!G1537/100,2)</f>
        <v>306.44</v>
      </c>
      <c r="G1531" s="1">
        <f>ROUND('Sheet1 (4)'!H1537/100,2)</f>
        <v>327.49</v>
      </c>
      <c r="H1531" s="1">
        <f>ROUND('Sheet1 (4)'!I1537/100,2)</f>
        <v>409.36</v>
      </c>
      <c r="I1531" s="1">
        <f>ROUND('Sheet1 (4)'!J1537/100,2)</f>
        <v>583.27</v>
      </c>
      <c r="J1531" s="1">
        <f>ROUND('Sheet1 (4)'!K1537/100,2)</f>
        <v>718.29</v>
      </c>
      <c r="K1531" s="1">
        <f>ROUND('Sheet1 (4)'!L1537/100,2)</f>
        <v>788.14</v>
      </c>
      <c r="L1531" s="4">
        <f>ROUND(('Sheet1 (4)'!M1537+'Sheet1 (4)'!R1537)/100,2)</f>
        <v>119.01</v>
      </c>
      <c r="M1531" s="4">
        <f>ROUND(('Sheet1 (4)'!N1537+'Sheet1 (4)'!S1537)/100,2)</f>
        <v>179.26</v>
      </c>
      <c r="N1531" s="4">
        <f>ROUND(('Sheet1 (4)'!O1537+'Sheet1 (4)'!T1537)/100,2)</f>
        <v>8.1999999999999993</v>
      </c>
      <c r="O1531" s="4">
        <f>ROUND(('Sheet1 (4)'!P1537+'Sheet1 (4)'!U1537)/100,2)</f>
        <v>7.64</v>
      </c>
      <c r="P1531" s="4">
        <f>ROUND(('Sheet1 (4)'!Q1537+'Sheet1 (4)'!V1537)/100,2)</f>
        <v>80.95</v>
      </c>
      <c r="Q1531" s="7">
        <f>ROUND('Sheet1 (4)'!W1537/100,2)</f>
        <v>0.08</v>
      </c>
      <c r="R1531" s="7">
        <f>ROUND('Sheet1 (4)'!X1537/100,2)</f>
        <v>7.0000000000000007E-2</v>
      </c>
      <c r="S1531" s="7">
        <f>ROUND('Sheet1 (4)'!Y1537/100,2)</f>
        <v>7.0000000000000007E-2</v>
      </c>
      <c r="T1531" s="7">
        <f>ROUND('Sheet1 (4)'!Z1537/100,2)</f>
        <v>0.09</v>
      </c>
      <c r="U1531" s="7">
        <f>ROUND('Sheet1 (4)'!AA1537/100,2)</f>
        <v>0.12</v>
      </c>
      <c r="V1531" s="1" t="str">
        <f>'Sheet1 (4)'!AB1537&amp;".T"</f>
        <v>1942.T</v>
      </c>
      <c r="W1531">
        <f>ROUND('Sheet1 (4)'!AC1537,2)</f>
        <v>19.21</v>
      </c>
      <c r="X1531">
        <f>ROUND('Sheet1 (4)'!AD1537,2)</f>
        <v>2.5299999999999998</v>
      </c>
      <c r="Y1531" t="str">
        <f>_xlfn.XLOOKUP('Sheet1 (4)'!AB1537,'Sheet1 (3)'!B:B,'Sheet1 (3)'!D:D,"",0)</f>
        <v>プライム</v>
      </c>
    </row>
    <row r="1532" spans="1:25" x14ac:dyDescent="0.2">
      <c r="A1532">
        <v>1531</v>
      </c>
      <c r="B1532" s="1" t="str">
        <f>_xlfn.XLOOKUP('Sheet1 (4)'!AB1538,'Sheet1 (3)'!B:B,'Sheet1 (3)'!C:C,"",0)</f>
        <v>兼房</v>
      </c>
      <c r="C1532" s="1" t="str">
        <f>_xlfn.XLOOKUP('Sheet1 (4)'!AB1538,'Sheet1 (3)'!B:B,'Sheet1 (3)'!F:F,"",0)</f>
        <v>金属製品</v>
      </c>
      <c r="D1532" s="1">
        <f>ROUND('Sheet1 (4)'!E1538/100000000,2)</f>
        <v>0.14000000000000001</v>
      </c>
      <c r="E1532" s="1">
        <f>ROUND('Sheet1 (4)'!F1538/100,2)</f>
        <v>4.66</v>
      </c>
      <c r="F1532" s="1">
        <f>ROUND('Sheet1 (4)'!G1538/100,2)</f>
        <v>17.66</v>
      </c>
      <c r="G1532" s="1">
        <f>ROUND('Sheet1 (4)'!H1538/100,2)</f>
        <v>14.41</v>
      </c>
      <c r="H1532" s="1">
        <f>ROUND('Sheet1 (4)'!I1538/100,2)</f>
        <v>10.54</v>
      </c>
      <c r="I1532" s="1">
        <f>ROUND('Sheet1 (4)'!J1538/100,2)</f>
        <v>7.48</v>
      </c>
      <c r="J1532" s="1" t="e">
        <f>ROUND('Sheet1 (4)'!K1538/100,2)</f>
        <v>#VALUE!</v>
      </c>
      <c r="K1532" s="1" t="e">
        <f>ROUND('Sheet1 (4)'!L1538/100,2)</f>
        <v>#VALUE!</v>
      </c>
      <c r="L1532" s="4">
        <f>ROUND(('Sheet1 (4)'!M1538+'Sheet1 (4)'!R1538)/100,2)</f>
        <v>21.14</v>
      </c>
      <c r="M1532" s="4">
        <f>ROUND(('Sheet1 (4)'!N1538+'Sheet1 (4)'!S1538)/100,2)</f>
        <v>11.47</v>
      </c>
      <c r="N1532" s="4">
        <f>ROUND(('Sheet1 (4)'!O1538+'Sheet1 (4)'!T1538)/100,2)</f>
        <v>-0.57999999999999996</v>
      </c>
      <c r="O1532" s="4">
        <f>ROUND(('Sheet1 (4)'!P1538+'Sheet1 (4)'!U1538)/100,2)</f>
        <v>-10.26</v>
      </c>
      <c r="P1532" s="4">
        <f>ROUND(('Sheet1 (4)'!Q1538+'Sheet1 (4)'!V1538)/100,2)</f>
        <v>8.8800000000000008</v>
      </c>
      <c r="Q1532" s="7">
        <f>ROUND('Sheet1 (4)'!W1538/100,2)</f>
        <v>0.02</v>
      </c>
      <c r="R1532" s="7">
        <f>ROUND('Sheet1 (4)'!X1538/100,2)</f>
        <v>0.05</v>
      </c>
      <c r="S1532" s="7">
        <f>ROUND('Sheet1 (4)'!Y1538/100,2)</f>
        <v>0.05</v>
      </c>
      <c r="T1532" s="7">
        <f>ROUND('Sheet1 (4)'!Z1538/100,2)</f>
        <v>0.03</v>
      </c>
      <c r="U1532" s="7">
        <f>ROUND('Sheet1 (4)'!AA1538/100,2)</f>
        <v>0.03</v>
      </c>
      <c r="V1532" s="1" t="str">
        <f>'Sheet1 (4)'!AB1538&amp;".T"</f>
        <v>5984.T</v>
      </c>
      <c r="W1532">
        <f>ROUND('Sheet1 (4)'!AC1538,2)</f>
        <v>11.74</v>
      </c>
      <c r="X1532">
        <f>ROUND('Sheet1 (4)'!AD1538,2)</f>
        <v>0.32</v>
      </c>
      <c r="Y1532" t="str">
        <f>_xlfn.XLOOKUP('Sheet1 (4)'!AB1538,'Sheet1 (3)'!B:B,'Sheet1 (3)'!D:D,"",0)</f>
        <v>スタンダード</v>
      </c>
    </row>
    <row r="1533" spans="1:25" x14ac:dyDescent="0.2">
      <c r="A1533">
        <v>1532</v>
      </c>
      <c r="B1533" s="1" t="str">
        <f>_xlfn.XLOOKUP('Sheet1 (4)'!AB1539,'Sheet1 (3)'!B:B,'Sheet1 (3)'!C:C,"",0)</f>
        <v>カネカ</v>
      </c>
      <c r="C1533" s="1" t="str">
        <f>_xlfn.XLOOKUP('Sheet1 (4)'!AB1539,'Sheet1 (3)'!B:B,'Sheet1 (3)'!F:F,"",0)</f>
        <v>化学</v>
      </c>
      <c r="D1533" s="1">
        <f>ROUND('Sheet1 (4)'!E1539/100000000,2)</f>
        <v>0.62</v>
      </c>
      <c r="E1533" s="1">
        <f>ROUND('Sheet1 (4)'!F1539/100,2)</f>
        <v>275.45</v>
      </c>
      <c r="F1533" s="1">
        <f>ROUND('Sheet1 (4)'!G1539/100,2)</f>
        <v>435.64</v>
      </c>
      <c r="G1533" s="1">
        <f>ROUND('Sheet1 (4)'!H1539/100,2)</f>
        <v>339.41</v>
      </c>
      <c r="H1533" s="1">
        <f>ROUND('Sheet1 (4)'!I1539/100,2)</f>
        <v>314.08999999999997</v>
      </c>
      <c r="I1533" s="1">
        <f>ROUND('Sheet1 (4)'!J1539/100,2)</f>
        <v>390.37</v>
      </c>
      <c r="J1533" s="1">
        <f>ROUND('Sheet1 (4)'!K1539/100,2)</f>
        <v>404.94</v>
      </c>
      <c r="K1533" s="1">
        <f>ROUND('Sheet1 (4)'!L1539/100,2)</f>
        <v>456.89</v>
      </c>
      <c r="L1533" s="4">
        <f>ROUND(('Sheet1 (4)'!M1539+'Sheet1 (4)'!R1539)/100,2)</f>
        <v>308.11</v>
      </c>
      <c r="M1533" s="4">
        <f>ROUND(('Sheet1 (4)'!N1539+'Sheet1 (4)'!S1539)/100,2)</f>
        <v>-54.89</v>
      </c>
      <c r="N1533" s="4">
        <f>ROUND(('Sheet1 (4)'!O1539+'Sheet1 (4)'!T1539)/100,2)</f>
        <v>-132.6</v>
      </c>
      <c r="O1533" s="4">
        <f>ROUND(('Sheet1 (4)'!P1539+'Sheet1 (4)'!U1539)/100,2)</f>
        <v>31.4</v>
      </c>
      <c r="P1533" s="4">
        <f>ROUND(('Sheet1 (4)'!Q1539+'Sheet1 (4)'!V1539)/100,2)</f>
        <v>-137.86000000000001</v>
      </c>
      <c r="Q1533" s="7">
        <f>ROUND('Sheet1 (4)'!W1539/100,2)</f>
        <v>0.05</v>
      </c>
      <c r="R1533" s="7">
        <f>ROUND('Sheet1 (4)'!X1539/100,2)</f>
        <v>7.0000000000000007E-2</v>
      </c>
      <c r="S1533" s="7">
        <f>ROUND('Sheet1 (4)'!Y1539/100,2)</f>
        <v>0.06</v>
      </c>
      <c r="T1533" s="7">
        <f>ROUND('Sheet1 (4)'!Z1539/100,2)</f>
        <v>0.05</v>
      </c>
      <c r="U1533" s="7">
        <f>ROUND('Sheet1 (4)'!AA1539/100,2)</f>
        <v>0.06</v>
      </c>
      <c r="V1533" s="1" t="str">
        <f>'Sheet1 (4)'!AB1539&amp;".T"</f>
        <v>4118.T</v>
      </c>
      <c r="W1533">
        <f>ROUND('Sheet1 (4)'!AC1539,2)</f>
        <v>12.03</v>
      </c>
      <c r="X1533">
        <f>ROUND('Sheet1 (4)'!AD1539,2)</f>
        <v>0.56999999999999995</v>
      </c>
      <c r="Y1533" t="str">
        <f>_xlfn.XLOOKUP('Sheet1 (4)'!AB1539,'Sheet1 (3)'!B:B,'Sheet1 (3)'!D:D,"",0)</f>
        <v>プライム</v>
      </c>
    </row>
    <row r="1534" spans="1:25" x14ac:dyDescent="0.2">
      <c r="A1534">
        <v>1533</v>
      </c>
      <c r="B1534" s="1" t="str">
        <f>_xlfn.XLOOKUP('Sheet1 (4)'!AB1540,'Sheet1 (3)'!B:B,'Sheet1 (3)'!C:C,"",0)</f>
        <v>カネコ種苗</v>
      </c>
      <c r="C1534" s="1" t="str">
        <f>_xlfn.XLOOKUP('Sheet1 (4)'!AB1540,'Sheet1 (3)'!B:B,'Sheet1 (3)'!F:F,"",0)</f>
        <v>水産・農林業</v>
      </c>
      <c r="D1534" s="1">
        <f>ROUND('Sheet1 (4)'!E1540/100000000,2)</f>
        <v>0.11</v>
      </c>
      <c r="E1534" s="1">
        <f>ROUND('Sheet1 (4)'!F1540/100,2)</f>
        <v>16.62</v>
      </c>
      <c r="F1534" s="1">
        <f>ROUND('Sheet1 (4)'!G1540/100,2)</f>
        <v>18.350000000000001</v>
      </c>
      <c r="G1534" s="1">
        <f>ROUND('Sheet1 (4)'!H1540/100,2)</f>
        <v>17.86</v>
      </c>
      <c r="H1534" s="1">
        <f>ROUND('Sheet1 (4)'!I1540/100,2)</f>
        <v>14.79</v>
      </c>
      <c r="I1534" s="1">
        <f>ROUND('Sheet1 (4)'!J1540/100,2)</f>
        <v>15.11</v>
      </c>
      <c r="J1534" s="1" t="e">
        <f>ROUND('Sheet1 (4)'!K1540/100,2)</f>
        <v>#VALUE!</v>
      </c>
      <c r="K1534" s="1" t="e">
        <f>ROUND('Sheet1 (4)'!L1540/100,2)</f>
        <v>#VALUE!</v>
      </c>
      <c r="L1534" s="4">
        <f>ROUND(('Sheet1 (4)'!M1540+'Sheet1 (4)'!R1540)/100,2)</f>
        <v>14.56</v>
      </c>
      <c r="M1534" s="4">
        <f>ROUND(('Sheet1 (4)'!N1540+'Sheet1 (4)'!S1540)/100,2)</f>
        <v>-1.82</v>
      </c>
      <c r="N1534" s="4">
        <f>ROUND(('Sheet1 (4)'!O1540+'Sheet1 (4)'!T1540)/100,2)</f>
        <v>-20.89</v>
      </c>
      <c r="O1534" s="4">
        <f>ROUND(('Sheet1 (4)'!P1540+'Sheet1 (4)'!U1540)/100,2)</f>
        <v>17.489999999999998</v>
      </c>
      <c r="P1534" s="4">
        <f>ROUND(('Sheet1 (4)'!Q1540+'Sheet1 (4)'!V1540)/100,2)</f>
        <v>-10.220000000000001</v>
      </c>
      <c r="Q1534" s="7">
        <f>ROUND('Sheet1 (4)'!W1540/100,2)</f>
        <v>7.0000000000000007E-2</v>
      </c>
      <c r="R1534" s="7">
        <f>ROUND('Sheet1 (4)'!X1540/100,2)</f>
        <v>0.06</v>
      </c>
      <c r="S1534" s="7">
        <f>ROUND('Sheet1 (4)'!Y1540/100,2)</f>
        <v>0.06</v>
      </c>
      <c r="T1534" s="7">
        <f>ROUND('Sheet1 (4)'!Z1540/100,2)</f>
        <v>0.05</v>
      </c>
      <c r="U1534" s="7">
        <f>ROUND('Sheet1 (4)'!AA1540/100,2)</f>
        <v>0.05</v>
      </c>
      <c r="V1534" s="1" t="str">
        <f>'Sheet1 (4)'!AB1540&amp;".T"</f>
        <v>1376.T</v>
      </c>
      <c r="W1534">
        <f>ROUND('Sheet1 (4)'!AC1540,2)</f>
        <v>13.4</v>
      </c>
      <c r="X1534">
        <f>ROUND('Sheet1 (4)'!AD1540,2)</f>
        <v>0.74</v>
      </c>
      <c r="Y1534" t="str">
        <f>_xlfn.XLOOKUP('Sheet1 (4)'!AB1540,'Sheet1 (3)'!B:B,'Sheet1 (3)'!D:D,"",0)</f>
        <v>スタンダード</v>
      </c>
    </row>
    <row r="1535" spans="1:25" x14ac:dyDescent="0.2">
      <c r="A1535">
        <v>1534</v>
      </c>
      <c r="B1535" s="1" t="str">
        <f>_xlfn.XLOOKUP('Sheet1 (4)'!AB1541,'Sheet1 (3)'!B:B,'Sheet1 (3)'!C:C,"",0)</f>
        <v>兼松</v>
      </c>
      <c r="C1535" s="1" t="str">
        <f>_xlfn.XLOOKUP('Sheet1 (4)'!AB1541,'Sheet1 (3)'!B:B,'Sheet1 (3)'!F:F,"",0)</f>
        <v>卸売業</v>
      </c>
      <c r="D1535" s="1">
        <f>ROUND('Sheet1 (4)'!E1541/100000000,2)</f>
        <v>0.83</v>
      </c>
      <c r="E1535" s="1">
        <f>ROUND('Sheet1 (4)'!F1541/100,2)</f>
        <v>237.43</v>
      </c>
      <c r="F1535" s="1">
        <f>ROUND('Sheet1 (4)'!G1541/100,2)</f>
        <v>281.45</v>
      </c>
      <c r="G1535" s="1">
        <f>ROUND('Sheet1 (4)'!H1541/100,2)</f>
        <v>358.7</v>
      </c>
      <c r="H1535" s="1">
        <f>ROUND('Sheet1 (4)'!I1541/100,2)</f>
        <v>369.83</v>
      </c>
      <c r="I1535" s="1">
        <f>ROUND('Sheet1 (4)'!J1541/100,2)</f>
        <v>416.23</v>
      </c>
      <c r="J1535" s="1">
        <f>ROUND('Sheet1 (4)'!K1541/100,2)</f>
        <v>508</v>
      </c>
      <c r="K1535" s="1">
        <f>ROUND('Sheet1 (4)'!L1541/100,2)</f>
        <v>546</v>
      </c>
      <c r="L1535" s="4">
        <f>ROUND(('Sheet1 (4)'!M1541+'Sheet1 (4)'!R1541)/100,2)</f>
        <v>270.57</v>
      </c>
      <c r="M1535" s="4">
        <f>ROUND(('Sheet1 (4)'!N1541+'Sheet1 (4)'!S1541)/100,2)</f>
        <v>48.35</v>
      </c>
      <c r="N1535" s="4">
        <f>ROUND(('Sheet1 (4)'!O1541+'Sheet1 (4)'!T1541)/100,2)</f>
        <v>-169.8</v>
      </c>
      <c r="O1535" s="4">
        <f>ROUND(('Sheet1 (4)'!P1541+'Sheet1 (4)'!U1541)/100,2)</f>
        <v>231.59</v>
      </c>
      <c r="P1535" s="4">
        <f>ROUND(('Sheet1 (4)'!Q1541+'Sheet1 (4)'!V1541)/100,2)</f>
        <v>596.91999999999996</v>
      </c>
      <c r="Q1535" s="7">
        <f>ROUND('Sheet1 (4)'!W1541/100,2)</f>
        <v>0.09</v>
      </c>
      <c r="R1535" s="7">
        <f>ROUND('Sheet1 (4)'!X1541/100,2)</f>
        <v>0.11</v>
      </c>
      <c r="S1535" s="7">
        <f>ROUND('Sheet1 (4)'!Y1541/100,2)</f>
        <v>0.14000000000000001</v>
      </c>
      <c r="T1535" s="7">
        <f>ROUND('Sheet1 (4)'!Z1541/100,2)</f>
        <v>0.15</v>
      </c>
      <c r="U1535" s="7">
        <f>ROUND('Sheet1 (4)'!AA1541/100,2)</f>
        <v>0.15</v>
      </c>
      <c r="V1535" s="1" t="str">
        <f>'Sheet1 (4)'!AB1541&amp;".T"</f>
        <v>8020.T</v>
      </c>
      <c r="W1535">
        <f>ROUND('Sheet1 (4)'!AC1541,2)</f>
        <v>9.26</v>
      </c>
      <c r="X1535">
        <f>ROUND('Sheet1 (4)'!AD1541,2)</f>
        <v>1.38</v>
      </c>
      <c r="Y1535" t="str">
        <f>_xlfn.XLOOKUP('Sheet1 (4)'!AB1541,'Sheet1 (3)'!B:B,'Sheet1 (3)'!D:D,"",0)</f>
        <v>プライム</v>
      </c>
    </row>
    <row r="1536" spans="1:25" x14ac:dyDescent="0.2">
      <c r="A1536">
        <v>1535</v>
      </c>
      <c r="B1536" s="1" t="str">
        <f>_xlfn.XLOOKUP('Sheet1 (4)'!AB1542,'Sheet1 (3)'!B:B,'Sheet1 (3)'!C:C,"",0)</f>
        <v>兼松エンジニアリング</v>
      </c>
      <c r="C1536" s="1" t="str">
        <f>_xlfn.XLOOKUP('Sheet1 (4)'!AB1542,'Sheet1 (3)'!B:B,'Sheet1 (3)'!F:F,"",0)</f>
        <v>機械</v>
      </c>
      <c r="D1536" s="1">
        <f>ROUND('Sheet1 (4)'!E1542/100000000,2)</f>
        <v>0.05</v>
      </c>
      <c r="E1536" s="1" t="e">
        <f>ROUND('Sheet1 (4)'!F1542/100,2)</f>
        <v>#VALUE!</v>
      </c>
      <c r="F1536" s="1" t="e">
        <f>ROUND('Sheet1 (4)'!G1542/100,2)</f>
        <v>#VALUE!</v>
      </c>
      <c r="G1536" s="1" t="e">
        <f>ROUND('Sheet1 (4)'!H1542/100,2)</f>
        <v>#VALUE!</v>
      </c>
      <c r="H1536" s="1" t="e">
        <f>ROUND('Sheet1 (4)'!I1542/100,2)</f>
        <v>#VALUE!</v>
      </c>
      <c r="I1536" s="1">
        <f>ROUND('Sheet1 (4)'!J1542/100,2)</f>
        <v>-0.38</v>
      </c>
      <c r="J1536" s="1" t="e">
        <f>ROUND('Sheet1 (4)'!K1542/100,2)</f>
        <v>#VALUE!</v>
      </c>
      <c r="K1536" s="1" t="e">
        <f>ROUND('Sheet1 (4)'!L1542/100,2)</f>
        <v>#VALUE!</v>
      </c>
      <c r="L1536" s="4" t="e">
        <f>ROUND(('Sheet1 (4)'!M1542+'Sheet1 (4)'!R1542)/100,2)</f>
        <v>#VALUE!</v>
      </c>
      <c r="M1536" s="4" t="e">
        <f>ROUND(('Sheet1 (4)'!N1542+'Sheet1 (4)'!S1542)/100,2)</f>
        <v>#VALUE!</v>
      </c>
      <c r="N1536" s="4" t="e">
        <f>ROUND(('Sheet1 (4)'!O1542+'Sheet1 (4)'!T1542)/100,2)</f>
        <v>#VALUE!</v>
      </c>
      <c r="O1536" s="4" t="e">
        <f>ROUND(('Sheet1 (4)'!P1542+'Sheet1 (4)'!U1542)/100,2)</f>
        <v>#VALUE!</v>
      </c>
      <c r="P1536" s="4">
        <f>ROUND(('Sheet1 (4)'!Q1542+'Sheet1 (4)'!V1542)/100,2)</f>
        <v>0.6</v>
      </c>
      <c r="Q1536" s="7" t="e">
        <f>ROUND('Sheet1 (4)'!W1542/100,2)</f>
        <v>#VALUE!</v>
      </c>
      <c r="R1536" s="7" t="e">
        <f>ROUND('Sheet1 (4)'!X1542/100,2)</f>
        <v>#VALUE!</v>
      </c>
      <c r="S1536" s="7" t="e">
        <f>ROUND('Sheet1 (4)'!Y1542/100,2)</f>
        <v>#VALUE!</v>
      </c>
      <c r="T1536" s="7" t="e">
        <f>ROUND('Sheet1 (4)'!Z1542/100,2)</f>
        <v>#VALUE!</v>
      </c>
      <c r="U1536" s="7">
        <f>ROUND('Sheet1 (4)'!AA1542/100,2)</f>
        <v>-0.03</v>
      </c>
      <c r="V1536" s="1" t="str">
        <f>'Sheet1 (4)'!AB1542&amp;".T"</f>
        <v>6402.T</v>
      </c>
      <c r="W1536" t="e">
        <f>ROUND('Sheet1 (4)'!AC1542,2)</f>
        <v>#VALUE!</v>
      </c>
      <c r="X1536">
        <f>ROUND('Sheet1 (4)'!AD1542,2)</f>
        <v>3.44</v>
      </c>
      <c r="Y1536" t="str">
        <f>_xlfn.XLOOKUP('Sheet1 (4)'!AB1542,'Sheet1 (3)'!B:B,'Sheet1 (3)'!D:D,"",0)</f>
        <v>スタンダード</v>
      </c>
    </row>
    <row r="1537" spans="1:25" x14ac:dyDescent="0.2">
      <c r="A1537">
        <v>1536</v>
      </c>
      <c r="B1537" s="1" t="str">
        <f>_xlfn.XLOOKUP('Sheet1 (4)'!AB1543,'Sheet1 (3)'!B:B,'Sheet1 (3)'!C:C,"",0)</f>
        <v>カネ美食品</v>
      </c>
      <c r="C1537" s="1" t="str">
        <f>_xlfn.XLOOKUP('Sheet1 (4)'!AB1543,'Sheet1 (3)'!B:B,'Sheet1 (3)'!F:F,"",0)</f>
        <v>小売業</v>
      </c>
      <c r="D1537" s="1">
        <f>ROUND('Sheet1 (4)'!E1543/100000000,2)</f>
        <v>0.1</v>
      </c>
      <c r="E1537" s="1" t="e">
        <f>ROUND('Sheet1 (4)'!F1543/100,2)</f>
        <v>#VALUE!</v>
      </c>
      <c r="F1537" s="1" t="e">
        <f>ROUND('Sheet1 (4)'!G1543/100,2)</f>
        <v>#VALUE!</v>
      </c>
      <c r="G1537" s="1" t="e">
        <f>ROUND('Sheet1 (4)'!H1543/100,2)</f>
        <v>#VALUE!</v>
      </c>
      <c r="H1537" s="1" t="e">
        <f>ROUND('Sheet1 (4)'!I1543/100,2)</f>
        <v>#VALUE!</v>
      </c>
      <c r="I1537" s="1">
        <f>ROUND('Sheet1 (4)'!J1543/100,2)</f>
        <v>21.06</v>
      </c>
      <c r="J1537" s="1" t="e">
        <f>ROUND('Sheet1 (4)'!K1543/100,2)</f>
        <v>#VALUE!</v>
      </c>
      <c r="K1537" s="1" t="e">
        <f>ROUND('Sheet1 (4)'!L1543/100,2)</f>
        <v>#VALUE!</v>
      </c>
      <c r="L1537" s="4" t="e">
        <f>ROUND(('Sheet1 (4)'!M1543+'Sheet1 (4)'!R1543)/100,2)</f>
        <v>#VALUE!</v>
      </c>
      <c r="M1537" s="4" t="e">
        <f>ROUND(('Sheet1 (4)'!N1543+'Sheet1 (4)'!S1543)/100,2)</f>
        <v>#VALUE!</v>
      </c>
      <c r="N1537" s="4" t="e">
        <f>ROUND(('Sheet1 (4)'!O1543+'Sheet1 (4)'!T1543)/100,2)</f>
        <v>#VALUE!</v>
      </c>
      <c r="O1537" s="4" t="e">
        <f>ROUND(('Sheet1 (4)'!P1543+'Sheet1 (4)'!U1543)/100,2)</f>
        <v>#VALUE!</v>
      </c>
      <c r="P1537" s="4">
        <f>ROUND(('Sheet1 (4)'!Q1543+'Sheet1 (4)'!V1543)/100,2)</f>
        <v>-1.72</v>
      </c>
      <c r="Q1537" s="7" t="e">
        <f>ROUND('Sheet1 (4)'!W1543/100,2)</f>
        <v>#VALUE!</v>
      </c>
      <c r="R1537" s="7" t="e">
        <f>ROUND('Sheet1 (4)'!X1543/100,2)</f>
        <v>#VALUE!</v>
      </c>
      <c r="S1537" s="7" t="e">
        <f>ROUND('Sheet1 (4)'!Y1543/100,2)</f>
        <v>#VALUE!</v>
      </c>
      <c r="T1537" s="7" t="e">
        <f>ROUND('Sheet1 (4)'!Z1543/100,2)</f>
        <v>#VALUE!</v>
      </c>
      <c r="U1537" s="7">
        <f>ROUND('Sheet1 (4)'!AA1543/100,2)</f>
        <v>0.04</v>
      </c>
      <c r="V1537" s="1" t="str">
        <f>'Sheet1 (4)'!AB1543&amp;".T"</f>
        <v>2669.T</v>
      </c>
      <c r="W1537">
        <f>ROUND('Sheet1 (4)'!AC1543,2)</f>
        <v>32.700000000000003</v>
      </c>
      <c r="X1537">
        <f>ROUND('Sheet1 (4)'!AD1543,2)</f>
        <v>1.33</v>
      </c>
      <c r="Y1537" t="str">
        <f>_xlfn.XLOOKUP('Sheet1 (4)'!AB1543,'Sheet1 (3)'!B:B,'Sheet1 (3)'!D:D,"",0)</f>
        <v>スタンダード</v>
      </c>
    </row>
    <row r="1538" spans="1:25" x14ac:dyDescent="0.2">
      <c r="A1538">
        <v>1537</v>
      </c>
      <c r="B1538" s="1" t="str">
        <f>_xlfn.XLOOKUP('Sheet1 (4)'!AB1544,'Sheet1 (3)'!B:B,'Sheet1 (3)'!C:C,"",0)</f>
        <v>カネミツ</v>
      </c>
      <c r="C1538" s="1" t="str">
        <f>_xlfn.XLOOKUP('Sheet1 (4)'!AB1544,'Sheet1 (3)'!B:B,'Sheet1 (3)'!F:F,"",0)</f>
        <v>輸送用機器</v>
      </c>
      <c r="D1538" s="1">
        <f>ROUND('Sheet1 (4)'!E1544/100000000,2)</f>
        <v>0.05</v>
      </c>
      <c r="E1538" s="1">
        <f>ROUND('Sheet1 (4)'!F1544/100,2)</f>
        <v>-3.98</v>
      </c>
      <c r="F1538" s="1">
        <f>ROUND('Sheet1 (4)'!G1544/100,2)</f>
        <v>2.0099999999999998</v>
      </c>
      <c r="G1538" s="1">
        <f>ROUND('Sheet1 (4)'!H1544/100,2)</f>
        <v>4.26</v>
      </c>
      <c r="H1538" s="1">
        <f>ROUND('Sheet1 (4)'!I1544/100,2)</f>
        <v>5.77</v>
      </c>
      <c r="I1538" s="1">
        <f>ROUND('Sheet1 (4)'!J1544/100,2)</f>
        <v>7.55</v>
      </c>
      <c r="J1538" s="1" t="e">
        <f>ROUND('Sheet1 (4)'!K1544/100,2)</f>
        <v>#VALUE!</v>
      </c>
      <c r="K1538" s="1" t="e">
        <f>ROUND('Sheet1 (4)'!L1544/100,2)</f>
        <v>#VALUE!</v>
      </c>
      <c r="L1538" s="4">
        <f>ROUND(('Sheet1 (4)'!M1544+'Sheet1 (4)'!R1544)/100,2)</f>
        <v>1.29</v>
      </c>
      <c r="M1538" s="4">
        <f>ROUND(('Sheet1 (4)'!N1544+'Sheet1 (4)'!S1544)/100,2)</f>
        <v>5.68</v>
      </c>
      <c r="N1538" s="4">
        <f>ROUND(('Sheet1 (4)'!O1544+'Sheet1 (4)'!T1544)/100,2)</f>
        <v>5.73</v>
      </c>
      <c r="O1538" s="4">
        <f>ROUND(('Sheet1 (4)'!P1544+'Sheet1 (4)'!U1544)/100,2)</f>
        <v>4.24</v>
      </c>
      <c r="P1538" s="4">
        <f>ROUND(('Sheet1 (4)'!Q1544+'Sheet1 (4)'!V1544)/100,2)</f>
        <v>6.14</v>
      </c>
      <c r="Q1538" s="7">
        <f>ROUND('Sheet1 (4)'!W1544/100,2)</f>
        <v>-0.01</v>
      </c>
      <c r="R1538" s="7">
        <f>ROUND('Sheet1 (4)'!X1544/100,2)</f>
        <v>0.02</v>
      </c>
      <c r="S1538" s="7">
        <f>ROUND('Sheet1 (4)'!Y1544/100,2)</f>
        <v>0.06</v>
      </c>
      <c r="T1538" s="7">
        <f>ROUND('Sheet1 (4)'!Z1544/100,2)</f>
        <v>0.06</v>
      </c>
      <c r="U1538" s="7">
        <f>ROUND('Sheet1 (4)'!AA1544/100,2)</f>
        <v>0.05</v>
      </c>
      <c r="V1538" s="1" t="str">
        <f>'Sheet1 (4)'!AB1544&amp;".T"</f>
        <v>7208.T</v>
      </c>
      <c r="W1538">
        <f>ROUND('Sheet1 (4)'!AC1544,2)</f>
        <v>7.65</v>
      </c>
      <c r="X1538">
        <f>ROUND('Sheet1 (4)'!AD1544,2)</f>
        <v>0.44</v>
      </c>
      <c r="Y1538" t="str">
        <f>_xlfn.XLOOKUP('Sheet1 (4)'!AB1544,'Sheet1 (3)'!B:B,'Sheet1 (3)'!D:D,"",0)</f>
        <v>スタンダード</v>
      </c>
    </row>
    <row r="1539" spans="1:25" x14ac:dyDescent="0.2">
      <c r="A1539">
        <v>1538</v>
      </c>
      <c r="B1539" s="1" t="str">
        <f>_xlfn.XLOOKUP('Sheet1 (4)'!AB1545,'Sheet1 (3)'!B:B,'Sheet1 (3)'!C:C,"",0)</f>
        <v>環境のミカタホールディングス</v>
      </c>
      <c r="C1539" s="1" t="str">
        <f>_xlfn.XLOOKUP('Sheet1 (4)'!AB1545,'Sheet1 (3)'!B:B,'Sheet1 (3)'!F:F,"",0)</f>
        <v>サービス業</v>
      </c>
      <c r="D1539" s="1">
        <f>ROUND('Sheet1 (4)'!E1545/100000000,2)</f>
        <v>0</v>
      </c>
      <c r="E1539" s="1" t="e">
        <f>ROUND('Sheet1 (4)'!F1545/100,2)</f>
        <v>#VALUE!</v>
      </c>
      <c r="F1539" s="1" t="e">
        <f>ROUND('Sheet1 (4)'!G1545/100,2)</f>
        <v>#VALUE!</v>
      </c>
      <c r="G1539" s="1" t="e">
        <f>ROUND('Sheet1 (4)'!H1545/100,2)</f>
        <v>#VALUE!</v>
      </c>
      <c r="H1539" s="1" t="e">
        <f>ROUND('Sheet1 (4)'!I1545/100,2)</f>
        <v>#VALUE!</v>
      </c>
      <c r="I1539" s="1" t="e">
        <f>ROUND('Sheet1 (4)'!J1545/100,2)</f>
        <v>#VALUE!</v>
      </c>
      <c r="J1539" s="1" t="e">
        <f>ROUND('Sheet1 (4)'!K1545/100,2)</f>
        <v>#VALUE!</v>
      </c>
      <c r="K1539" s="1" t="e">
        <f>ROUND('Sheet1 (4)'!L1545/100,2)</f>
        <v>#VALUE!</v>
      </c>
      <c r="L1539" s="4" t="e">
        <f>ROUND(('Sheet1 (4)'!M1545+'Sheet1 (4)'!R1545)/100,2)</f>
        <v>#VALUE!</v>
      </c>
      <c r="M1539" s="4" t="e">
        <f>ROUND(('Sheet1 (4)'!N1545+'Sheet1 (4)'!S1545)/100,2)</f>
        <v>#VALUE!</v>
      </c>
      <c r="N1539" s="4" t="e">
        <f>ROUND(('Sheet1 (4)'!O1545+'Sheet1 (4)'!T1545)/100,2)</f>
        <v>#VALUE!</v>
      </c>
      <c r="O1539" s="4" t="e">
        <f>ROUND(('Sheet1 (4)'!P1545+'Sheet1 (4)'!U1545)/100,2)</f>
        <v>#VALUE!</v>
      </c>
      <c r="P1539" s="4" t="e">
        <f>ROUND(('Sheet1 (4)'!Q1545+'Sheet1 (4)'!V1545)/100,2)</f>
        <v>#VALUE!</v>
      </c>
      <c r="Q1539" s="7" t="e">
        <f>ROUND('Sheet1 (4)'!W1545/100,2)</f>
        <v>#VALUE!</v>
      </c>
      <c r="R1539" s="7" t="e">
        <f>ROUND('Sheet1 (4)'!X1545/100,2)</f>
        <v>#VALUE!</v>
      </c>
      <c r="S1539" s="7" t="e">
        <f>ROUND('Sheet1 (4)'!Y1545/100,2)</f>
        <v>#VALUE!</v>
      </c>
      <c r="T1539" s="7" t="e">
        <f>ROUND('Sheet1 (4)'!Z1545/100,2)</f>
        <v>#VALUE!</v>
      </c>
      <c r="U1539" s="7" t="e">
        <f>ROUND('Sheet1 (4)'!AA1545/100,2)</f>
        <v>#VALUE!</v>
      </c>
      <c r="V1539" s="1" t="str">
        <f>'Sheet1 (4)'!AB1545&amp;".T"</f>
        <v>406A.T</v>
      </c>
      <c r="W1539" t="e">
        <f>ROUND('Sheet1 (4)'!AC1545,2)</f>
        <v>#VALUE!</v>
      </c>
      <c r="X1539" t="e">
        <f>ROUND('Sheet1 (4)'!AD1545,2)</f>
        <v>#VALUE!</v>
      </c>
      <c r="Y1539" t="str">
        <f>_xlfn.XLOOKUP('Sheet1 (4)'!AB1545,'Sheet1 (3)'!B:B,'Sheet1 (3)'!D:D,"",0)</f>
        <v>PRO Market</v>
      </c>
    </row>
    <row r="1540" spans="1:25" x14ac:dyDescent="0.2">
      <c r="A1540">
        <v>1539</v>
      </c>
      <c r="B1540" s="1" t="str">
        <f>_xlfn.XLOOKUP('Sheet1 (4)'!AB1546,'Sheet1 (3)'!B:B,'Sheet1 (3)'!C:C,"",0)</f>
        <v>関門海</v>
      </c>
      <c r="C1540" s="1" t="str">
        <f>_xlfn.XLOOKUP('Sheet1 (4)'!AB1546,'Sheet1 (3)'!B:B,'Sheet1 (3)'!F:F,"",0)</f>
        <v>小売業</v>
      </c>
      <c r="D1540" s="1">
        <f>ROUND('Sheet1 (4)'!E1546/100000000,2)</f>
        <v>0.14000000000000001</v>
      </c>
      <c r="E1540" s="1">
        <f>ROUND('Sheet1 (4)'!F1546/100,2)</f>
        <v>-5.41</v>
      </c>
      <c r="F1540" s="1">
        <f>ROUND('Sheet1 (4)'!G1546/100,2)</f>
        <v>-7.15</v>
      </c>
      <c r="G1540" s="1">
        <f>ROUND('Sheet1 (4)'!H1546/100,2)</f>
        <v>0.55000000000000004</v>
      </c>
      <c r="H1540" s="1">
        <f>ROUND('Sheet1 (4)'!I1546/100,2)</f>
        <v>2.4900000000000002</v>
      </c>
      <c r="I1540" s="1">
        <f>ROUND('Sheet1 (4)'!J1546/100,2)</f>
        <v>3.28</v>
      </c>
      <c r="J1540" s="1" t="e">
        <f>ROUND('Sheet1 (4)'!K1546/100,2)</f>
        <v>#VALUE!</v>
      </c>
      <c r="K1540" s="1" t="e">
        <f>ROUND('Sheet1 (4)'!L1546/100,2)</f>
        <v>#VALUE!</v>
      </c>
      <c r="L1540" s="4">
        <f>ROUND(('Sheet1 (4)'!M1546+'Sheet1 (4)'!R1546)/100,2)</f>
        <v>-7.77</v>
      </c>
      <c r="M1540" s="4">
        <f>ROUND(('Sheet1 (4)'!N1546+'Sheet1 (4)'!S1546)/100,2)</f>
        <v>2.7</v>
      </c>
      <c r="N1540" s="4">
        <f>ROUND(('Sheet1 (4)'!O1546+'Sheet1 (4)'!T1546)/100,2)</f>
        <v>11.14</v>
      </c>
      <c r="O1540" s="4">
        <f>ROUND(('Sheet1 (4)'!P1546+'Sheet1 (4)'!U1546)/100,2)</f>
        <v>-1.86</v>
      </c>
      <c r="P1540" s="4">
        <f>ROUND(('Sheet1 (4)'!Q1546+'Sheet1 (4)'!V1546)/100,2)</f>
        <v>9.36</v>
      </c>
      <c r="Q1540" s="7">
        <f>ROUND('Sheet1 (4)'!W1546/100,2)</f>
        <v>-1.1100000000000001</v>
      </c>
      <c r="R1540" s="7">
        <f>ROUND('Sheet1 (4)'!X1546/100,2)</f>
        <v>0</v>
      </c>
      <c r="S1540" s="7">
        <f>ROUND('Sheet1 (4)'!Y1546/100,2)</f>
        <v>0.44</v>
      </c>
      <c r="T1540" s="7">
        <f>ROUND('Sheet1 (4)'!Z1546/100,2)</f>
        <v>0.45</v>
      </c>
      <c r="U1540" s="7">
        <f>ROUND('Sheet1 (4)'!AA1546/100,2)</f>
        <v>0.34</v>
      </c>
      <c r="V1540" s="1" t="str">
        <f>'Sheet1 (4)'!AB1546&amp;".T"</f>
        <v>3372.T</v>
      </c>
      <c r="W1540">
        <f>ROUND('Sheet1 (4)'!AC1546,2)</f>
        <v>8.82</v>
      </c>
      <c r="X1540">
        <f>ROUND('Sheet1 (4)'!AD1546,2)</f>
        <v>2.66</v>
      </c>
      <c r="Y1540" t="str">
        <f>_xlfn.XLOOKUP('Sheet1 (4)'!AB1546,'Sheet1 (3)'!B:B,'Sheet1 (3)'!D:D,"",0)</f>
        <v>スタンダード</v>
      </c>
    </row>
    <row r="1541" spans="1:25" x14ac:dyDescent="0.2">
      <c r="A1541">
        <v>1540</v>
      </c>
      <c r="B1541" s="1" t="str">
        <f>_xlfn.XLOOKUP('Sheet1 (4)'!AB1547,'Sheet1 (3)'!B:B,'Sheet1 (3)'!C:C,"",0)</f>
        <v>かんなん丸</v>
      </c>
      <c r="C1541" s="1" t="str">
        <f>_xlfn.XLOOKUP('Sheet1 (4)'!AB1547,'Sheet1 (3)'!B:B,'Sheet1 (3)'!F:F,"",0)</f>
        <v>小売業</v>
      </c>
      <c r="D1541" s="1">
        <f>ROUND('Sheet1 (4)'!E1547/100000000,2)</f>
        <v>0.04</v>
      </c>
      <c r="E1541" s="1">
        <f>ROUND('Sheet1 (4)'!F1547/100,2)</f>
        <v>-7.26</v>
      </c>
      <c r="F1541" s="1">
        <f>ROUND('Sheet1 (4)'!G1547/100,2)</f>
        <v>-5.9</v>
      </c>
      <c r="G1541" s="1" t="e">
        <f>ROUND('Sheet1 (4)'!H1547/100,2)</f>
        <v>#VALUE!</v>
      </c>
      <c r="H1541" s="1" t="e">
        <f>ROUND('Sheet1 (4)'!I1547/100,2)</f>
        <v>#VALUE!</v>
      </c>
      <c r="I1541" s="1">
        <f>ROUND('Sheet1 (4)'!J1547/100,2)</f>
        <v>-5.9</v>
      </c>
      <c r="J1541" s="1" t="e">
        <f>ROUND('Sheet1 (4)'!K1547/100,2)</f>
        <v>#VALUE!</v>
      </c>
      <c r="K1541" s="1" t="e">
        <f>ROUND('Sheet1 (4)'!L1547/100,2)</f>
        <v>#VALUE!</v>
      </c>
      <c r="L1541" s="4">
        <f>ROUND(('Sheet1 (4)'!M1547+'Sheet1 (4)'!R1547)/100,2)</f>
        <v>-2.65</v>
      </c>
      <c r="M1541" s="4">
        <f>ROUND(('Sheet1 (4)'!N1547+'Sheet1 (4)'!S1547)/100,2)</f>
        <v>0.47</v>
      </c>
      <c r="N1541" s="4" t="e">
        <f>ROUND(('Sheet1 (4)'!O1547+'Sheet1 (4)'!T1547)/100,2)</f>
        <v>#VALUE!</v>
      </c>
      <c r="O1541" s="4" t="e">
        <f>ROUND(('Sheet1 (4)'!P1547+'Sheet1 (4)'!U1547)/100,2)</f>
        <v>#VALUE!</v>
      </c>
      <c r="P1541" s="4">
        <f>ROUND(('Sheet1 (4)'!Q1547+'Sheet1 (4)'!V1547)/100,2)</f>
        <v>0.47</v>
      </c>
      <c r="Q1541" s="7">
        <f>ROUND('Sheet1 (4)'!W1547/100,2)</f>
        <v>-0.35</v>
      </c>
      <c r="R1541" s="7">
        <f>ROUND('Sheet1 (4)'!X1547/100,2)</f>
        <v>-0.01</v>
      </c>
      <c r="S1541" s="7" t="e">
        <f>ROUND('Sheet1 (4)'!Y1547/100,2)</f>
        <v>#VALUE!</v>
      </c>
      <c r="T1541" s="7" t="e">
        <f>ROUND('Sheet1 (4)'!Z1547/100,2)</f>
        <v>#VALUE!</v>
      </c>
      <c r="U1541" s="7">
        <f>ROUND('Sheet1 (4)'!AA1547/100,2)</f>
        <v>-0.01</v>
      </c>
      <c r="V1541" s="1" t="str">
        <f>'Sheet1 (4)'!AB1547&amp;".T"</f>
        <v>7585.T</v>
      </c>
      <c r="W1541" t="e">
        <f>ROUND('Sheet1 (4)'!AC1547,2)</f>
        <v>#VALUE!</v>
      </c>
      <c r="X1541">
        <f>ROUND('Sheet1 (4)'!AD1547,2)</f>
        <v>1.36</v>
      </c>
      <c r="Y1541" t="str">
        <f>_xlfn.XLOOKUP('Sheet1 (4)'!AB1547,'Sheet1 (3)'!B:B,'Sheet1 (3)'!D:D,"",0)</f>
        <v>スタンダード</v>
      </c>
    </row>
    <row r="1542" spans="1:25" x14ac:dyDescent="0.2">
      <c r="A1542">
        <v>1541</v>
      </c>
      <c r="B1542" s="1" t="str">
        <f>_xlfn.XLOOKUP('Sheet1 (4)'!AB1548,'Sheet1 (3)'!B:B,'Sheet1 (3)'!C:C,"",0)</f>
        <v>カンロ</v>
      </c>
      <c r="C1542" s="1" t="str">
        <f>_xlfn.XLOOKUP('Sheet1 (4)'!AB1548,'Sheet1 (3)'!B:B,'Sheet1 (3)'!F:F,"",0)</f>
        <v>食料品</v>
      </c>
      <c r="D1542" s="1">
        <f>ROUND('Sheet1 (4)'!E1548/100000000,2)</f>
        <v>0.42</v>
      </c>
      <c r="E1542" s="1">
        <f>ROUND('Sheet1 (4)'!F1548/100,2)</f>
        <v>12.6</v>
      </c>
      <c r="F1542" s="1">
        <f>ROUND('Sheet1 (4)'!G1548/100,2)</f>
        <v>19.329999999999998</v>
      </c>
      <c r="G1542" s="1">
        <f>ROUND('Sheet1 (4)'!H1548/100,2)</f>
        <v>33.89</v>
      </c>
      <c r="H1542" s="1">
        <f>ROUND('Sheet1 (4)'!I1548/100,2)</f>
        <v>42.84</v>
      </c>
      <c r="I1542" s="1">
        <f>ROUND('Sheet1 (4)'!J1548/100,2)</f>
        <v>42.84</v>
      </c>
      <c r="J1542" s="1" t="e">
        <f>ROUND('Sheet1 (4)'!K1548/100,2)</f>
        <v>#VALUE!</v>
      </c>
      <c r="K1542" s="1" t="e">
        <f>ROUND('Sheet1 (4)'!L1548/100,2)</f>
        <v>#VALUE!</v>
      </c>
      <c r="L1542" s="4">
        <f>ROUND(('Sheet1 (4)'!M1548+'Sheet1 (4)'!R1548)/100,2)</f>
        <v>16.18</v>
      </c>
      <c r="M1542" s="4">
        <f>ROUND(('Sheet1 (4)'!N1548+'Sheet1 (4)'!S1548)/100,2)</f>
        <v>12.57</v>
      </c>
      <c r="N1542" s="4">
        <f>ROUND(('Sheet1 (4)'!O1548+'Sheet1 (4)'!T1548)/100,2)</f>
        <v>20.96</v>
      </c>
      <c r="O1542" s="4">
        <f>ROUND(('Sheet1 (4)'!P1548+'Sheet1 (4)'!U1548)/100,2)</f>
        <v>22.29</v>
      </c>
      <c r="P1542" s="4">
        <f>ROUND(('Sheet1 (4)'!Q1548+'Sheet1 (4)'!V1548)/100,2)</f>
        <v>22.29</v>
      </c>
      <c r="Q1542" s="7">
        <f>ROUND('Sheet1 (4)'!W1548/100,2)</f>
        <v>0.08</v>
      </c>
      <c r="R1542" s="7">
        <f>ROUND('Sheet1 (4)'!X1548/100,2)</f>
        <v>0.11</v>
      </c>
      <c r="S1542" s="7">
        <f>ROUND('Sheet1 (4)'!Y1548/100,2)</f>
        <v>0.18</v>
      </c>
      <c r="T1542" s="7">
        <f>ROUND('Sheet1 (4)'!Z1548/100,2)</f>
        <v>0.21</v>
      </c>
      <c r="U1542" s="7">
        <f>ROUND('Sheet1 (4)'!AA1548/100,2)</f>
        <v>0.21</v>
      </c>
      <c r="V1542" s="1" t="str">
        <f>'Sheet1 (4)'!AB1548&amp;".T"</f>
        <v>2216.T</v>
      </c>
      <c r="W1542">
        <f>ROUND('Sheet1 (4)'!AC1548,2)</f>
        <v>18.420000000000002</v>
      </c>
      <c r="X1542">
        <f>ROUND('Sheet1 (4)'!AD1548,2)</f>
        <v>3.47</v>
      </c>
      <c r="Y1542" t="str">
        <f>_xlfn.XLOOKUP('Sheet1 (4)'!AB1548,'Sheet1 (3)'!B:B,'Sheet1 (3)'!D:D,"",0)</f>
        <v>スタンダード</v>
      </c>
    </row>
    <row r="1543" spans="1:25" x14ac:dyDescent="0.2">
      <c r="A1543">
        <v>1542</v>
      </c>
      <c r="B1543" s="1" t="str">
        <f>_xlfn.XLOOKUP('Sheet1 (4)'!AB1549,'Sheet1 (3)'!B:B,'Sheet1 (3)'!C:C,"",0)</f>
        <v>関西ペイント</v>
      </c>
      <c r="C1543" s="1" t="str">
        <f>_xlfn.XLOOKUP('Sheet1 (4)'!AB1549,'Sheet1 (3)'!B:B,'Sheet1 (3)'!F:F,"",0)</f>
        <v>化学</v>
      </c>
      <c r="D1543" s="1">
        <f>ROUND('Sheet1 (4)'!E1549/100000000,2)</f>
        <v>1.76</v>
      </c>
      <c r="E1543" s="1">
        <f>ROUND('Sheet1 (4)'!F1549/100,2)</f>
        <v>312.27999999999997</v>
      </c>
      <c r="F1543" s="1">
        <f>ROUND('Sheet1 (4)'!G1549/100,2)</f>
        <v>300.98</v>
      </c>
      <c r="G1543" s="1">
        <f>ROUND('Sheet1 (4)'!H1549/100,2)</f>
        <v>320.77</v>
      </c>
      <c r="H1543" s="1">
        <f>ROUND('Sheet1 (4)'!I1549/100,2)</f>
        <v>515.96</v>
      </c>
      <c r="I1543" s="1">
        <f>ROUND('Sheet1 (4)'!J1549/100,2)</f>
        <v>520.51</v>
      </c>
      <c r="J1543" s="1">
        <f>ROUND('Sheet1 (4)'!K1549/100,2)</f>
        <v>523.29999999999995</v>
      </c>
      <c r="K1543" s="1">
        <f>ROUND('Sheet1 (4)'!L1549/100,2)</f>
        <v>578.49</v>
      </c>
      <c r="L1543" s="4">
        <f>ROUND(('Sheet1 (4)'!M1549+'Sheet1 (4)'!R1549)/100,2)</f>
        <v>421.4</v>
      </c>
      <c r="M1543" s="4">
        <f>ROUND(('Sheet1 (4)'!N1549+'Sheet1 (4)'!S1549)/100,2)</f>
        <v>134.37</v>
      </c>
      <c r="N1543" s="4">
        <f>ROUND(('Sheet1 (4)'!O1549+'Sheet1 (4)'!T1549)/100,2)</f>
        <v>395.88</v>
      </c>
      <c r="O1543" s="4">
        <f>ROUND(('Sheet1 (4)'!P1549+'Sheet1 (4)'!U1549)/100,2)</f>
        <v>580.41</v>
      </c>
      <c r="P1543" s="4">
        <f>ROUND(('Sheet1 (4)'!Q1549+'Sheet1 (4)'!V1549)/100,2)</f>
        <v>-42.34</v>
      </c>
      <c r="Q1543" s="7">
        <f>ROUND('Sheet1 (4)'!W1549/100,2)</f>
        <v>7.0000000000000007E-2</v>
      </c>
      <c r="R1543" s="7">
        <f>ROUND('Sheet1 (4)'!X1549/100,2)</f>
        <v>0.09</v>
      </c>
      <c r="S1543" s="7">
        <f>ROUND('Sheet1 (4)'!Y1549/100,2)</f>
        <v>0.08</v>
      </c>
      <c r="T1543" s="7">
        <f>ROUND('Sheet1 (4)'!Z1549/100,2)</f>
        <v>0.21</v>
      </c>
      <c r="U1543" s="7">
        <f>ROUND('Sheet1 (4)'!AA1549/100,2)</f>
        <v>0.12</v>
      </c>
      <c r="V1543" s="1" t="str">
        <f>'Sheet1 (4)'!AB1549&amp;".T"</f>
        <v>4613.T</v>
      </c>
      <c r="W1543">
        <f>ROUND('Sheet1 (4)'!AC1549,2)</f>
        <v>13.33</v>
      </c>
      <c r="X1543">
        <f>ROUND('Sheet1 (4)'!AD1549,2)</f>
        <v>1.56</v>
      </c>
      <c r="Y1543" t="str">
        <f>_xlfn.XLOOKUP('Sheet1 (4)'!AB1549,'Sheet1 (3)'!B:B,'Sheet1 (3)'!D:D,"",0)</f>
        <v>プライム</v>
      </c>
    </row>
    <row r="1544" spans="1:25" x14ac:dyDescent="0.2">
      <c r="A1544">
        <v>1543</v>
      </c>
      <c r="B1544" s="1" t="str">
        <f>_xlfn.XLOOKUP('Sheet1 (4)'!AB1550,'Sheet1 (3)'!B:B,'Sheet1 (3)'!C:C,"",0)</f>
        <v>カンセキ</v>
      </c>
      <c r="C1544" s="1" t="str">
        <f>_xlfn.XLOOKUP('Sheet1 (4)'!AB1550,'Sheet1 (3)'!B:B,'Sheet1 (3)'!F:F,"",0)</f>
        <v>小売業</v>
      </c>
      <c r="D1544" s="1">
        <f>ROUND('Sheet1 (4)'!E1550/100000000,2)</f>
        <v>7.0000000000000007E-2</v>
      </c>
      <c r="E1544" s="1">
        <f>ROUND('Sheet1 (4)'!F1550/100,2)</f>
        <v>31.53</v>
      </c>
      <c r="F1544" s="1">
        <f>ROUND('Sheet1 (4)'!G1550/100,2)</f>
        <v>23.78</v>
      </c>
      <c r="G1544" s="1" t="e">
        <f>ROUND('Sheet1 (4)'!H1550/100,2)</f>
        <v>#VALUE!</v>
      </c>
      <c r="H1544" s="1" t="e">
        <f>ROUND('Sheet1 (4)'!I1550/100,2)</f>
        <v>#VALUE!</v>
      </c>
      <c r="I1544" s="1">
        <f>ROUND('Sheet1 (4)'!J1550/100,2)</f>
        <v>23.78</v>
      </c>
      <c r="J1544" s="1" t="e">
        <f>ROUND('Sheet1 (4)'!K1550/100,2)</f>
        <v>#VALUE!</v>
      </c>
      <c r="K1544" s="1" t="e">
        <f>ROUND('Sheet1 (4)'!L1550/100,2)</f>
        <v>#VALUE!</v>
      </c>
      <c r="L1544" s="4">
        <f>ROUND(('Sheet1 (4)'!M1550+'Sheet1 (4)'!R1550)/100,2)</f>
        <v>30.73</v>
      </c>
      <c r="M1544" s="4">
        <f>ROUND(('Sheet1 (4)'!N1550+'Sheet1 (4)'!S1550)/100,2)</f>
        <v>1</v>
      </c>
      <c r="N1544" s="4" t="e">
        <f>ROUND(('Sheet1 (4)'!O1550+'Sheet1 (4)'!T1550)/100,2)</f>
        <v>#VALUE!</v>
      </c>
      <c r="O1544" s="4" t="e">
        <f>ROUND(('Sheet1 (4)'!P1550+'Sheet1 (4)'!U1550)/100,2)</f>
        <v>#VALUE!</v>
      </c>
      <c r="P1544" s="4">
        <f>ROUND(('Sheet1 (4)'!Q1550+'Sheet1 (4)'!V1550)/100,2)</f>
        <v>1</v>
      </c>
      <c r="Q1544" s="7">
        <f>ROUND('Sheet1 (4)'!W1550/100,2)</f>
        <v>0.2</v>
      </c>
      <c r="R1544" s="7">
        <f>ROUND('Sheet1 (4)'!X1550/100,2)</f>
        <v>-0.02</v>
      </c>
      <c r="S1544" s="7" t="e">
        <f>ROUND('Sheet1 (4)'!Y1550/100,2)</f>
        <v>#VALUE!</v>
      </c>
      <c r="T1544" s="7" t="e">
        <f>ROUND('Sheet1 (4)'!Z1550/100,2)</f>
        <v>#VALUE!</v>
      </c>
      <c r="U1544" s="7">
        <f>ROUND('Sheet1 (4)'!AA1550/100,2)</f>
        <v>-0.02</v>
      </c>
      <c r="V1544" s="1" t="str">
        <f>'Sheet1 (4)'!AB1550&amp;".T"</f>
        <v>9903.T</v>
      </c>
      <c r="W1544" t="e">
        <f>ROUND('Sheet1 (4)'!AC1550,2)</f>
        <v>#VALUE!</v>
      </c>
      <c r="X1544">
        <f>ROUND('Sheet1 (4)'!AD1550,2)</f>
        <v>0.56999999999999995</v>
      </c>
      <c r="Y1544" t="str">
        <f>_xlfn.XLOOKUP('Sheet1 (4)'!AB1550,'Sheet1 (3)'!B:B,'Sheet1 (3)'!D:D,"",0)</f>
        <v>スタンダード</v>
      </c>
    </row>
    <row r="1545" spans="1:25" x14ac:dyDescent="0.2">
      <c r="A1545">
        <v>1544</v>
      </c>
      <c r="B1545" s="1" t="str">
        <f>_xlfn.XLOOKUP('Sheet1 (4)'!AB1551,'Sheet1 (3)'!B:B,'Sheet1 (3)'!C:C,"",0)</f>
        <v>関東電化工業</v>
      </c>
      <c r="C1545" s="1" t="str">
        <f>_xlfn.XLOOKUP('Sheet1 (4)'!AB1551,'Sheet1 (3)'!B:B,'Sheet1 (3)'!F:F,"",0)</f>
        <v>化学</v>
      </c>
      <c r="D1545" s="1">
        <f>ROUND('Sheet1 (4)'!E1551/100000000,2)</f>
        <v>0.56999999999999995</v>
      </c>
      <c r="E1545" s="1">
        <f>ROUND('Sheet1 (4)'!F1551/100,2)</f>
        <v>56.69</v>
      </c>
      <c r="F1545" s="1">
        <f>ROUND('Sheet1 (4)'!G1551/100,2)</f>
        <v>111.65</v>
      </c>
      <c r="G1545" s="1">
        <f>ROUND('Sheet1 (4)'!H1551/100,2)</f>
        <v>129.49</v>
      </c>
      <c r="H1545" s="1">
        <f>ROUND('Sheet1 (4)'!I1551/100,2)</f>
        <v>-19.690000000000001</v>
      </c>
      <c r="I1545" s="1">
        <f>ROUND('Sheet1 (4)'!J1551/100,2)</f>
        <v>42.73</v>
      </c>
      <c r="J1545" s="1">
        <f>ROUND('Sheet1 (4)'!K1551/100,2)</f>
        <v>37</v>
      </c>
      <c r="K1545" s="1">
        <f>ROUND('Sheet1 (4)'!L1551/100,2)</f>
        <v>62</v>
      </c>
      <c r="L1545" s="4">
        <f>ROUND(('Sheet1 (4)'!M1551+'Sheet1 (4)'!R1551)/100,2)</f>
        <v>21.12</v>
      </c>
      <c r="M1545" s="4">
        <f>ROUND(('Sheet1 (4)'!N1551+'Sheet1 (4)'!S1551)/100,2)</f>
        <v>0.56000000000000005</v>
      </c>
      <c r="N1545" s="4">
        <f>ROUND(('Sheet1 (4)'!O1551+'Sheet1 (4)'!T1551)/100,2)</f>
        <v>-93.36</v>
      </c>
      <c r="O1545" s="4">
        <f>ROUND(('Sheet1 (4)'!P1551+'Sheet1 (4)'!U1551)/100,2)</f>
        <v>6.54</v>
      </c>
      <c r="P1545" s="4">
        <f>ROUND(('Sheet1 (4)'!Q1551+'Sheet1 (4)'!V1551)/100,2)</f>
        <v>-9.9600000000000009</v>
      </c>
      <c r="Q1545" s="7">
        <f>ROUND('Sheet1 (4)'!W1551/100,2)</f>
        <v>0.08</v>
      </c>
      <c r="R1545" s="7">
        <f>ROUND('Sheet1 (4)'!X1551/100,2)</f>
        <v>0.14000000000000001</v>
      </c>
      <c r="S1545" s="7">
        <f>ROUND('Sheet1 (4)'!Y1551/100,2)</f>
        <v>0.15</v>
      </c>
      <c r="T1545" s="7">
        <f>ROUND('Sheet1 (4)'!Z1551/100,2)</f>
        <v>-7.0000000000000007E-2</v>
      </c>
      <c r="U1545" s="7">
        <f>ROUND('Sheet1 (4)'!AA1551/100,2)</f>
        <v>0.05</v>
      </c>
      <c r="V1545" s="1" t="str">
        <f>'Sheet1 (4)'!AB1551&amp;".T"</f>
        <v>4047.T</v>
      </c>
      <c r="W1545">
        <f>ROUND('Sheet1 (4)'!AC1551,2)</f>
        <v>22.31</v>
      </c>
      <c r="X1545">
        <f>ROUND('Sheet1 (4)'!AD1551,2)</f>
        <v>0.9</v>
      </c>
      <c r="Y1545" t="str">
        <f>_xlfn.XLOOKUP('Sheet1 (4)'!AB1551,'Sheet1 (3)'!B:B,'Sheet1 (3)'!D:D,"",0)</f>
        <v>プライム</v>
      </c>
    </row>
    <row r="1546" spans="1:25" x14ac:dyDescent="0.2">
      <c r="A1546">
        <v>1545</v>
      </c>
      <c r="B1546" s="1" t="str">
        <f>_xlfn.XLOOKUP('Sheet1 (4)'!AB1552,'Sheet1 (3)'!B:B,'Sheet1 (3)'!C:C,"",0)</f>
        <v>関通</v>
      </c>
      <c r="C1546" s="1" t="str">
        <f>_xlfn.XLOOKUP('Sheet1 (4)'!AB1552,'Sheet1 (3)'!B:B,'Sheet1 (3)'!F:F,"",0)</f>
        <v>倉庫・運輸関連業</v>
      </c>
      <c r="D1546" s="1">
        <f>ROUND('Sheet1 (4)'!E1552/100000000,2)</f>
        <v>0.1</v>
      </c>
      <c r="E1546" s="1" t="e">
        <f>ROUND('Sheet1 (4)'!F1552/100,2)</f>
        <v>#VALUE!</v>
      </c>
      <c r="F1546" s="1" t="e">
        <f>ROUND('Sheet1 (4)'!G1552/100,2)</f>
        <v>#VALUE!</v>
      </c>
      <c r="G1546" s="1">
        <f>ROUND('Sheet1 (4)'!H1552/100,2)</f>
        <v>3.92</v>
      </c>
      <c r="H1546" s="1">
        <f>ROUND('Sheet1 (4)'!I1552/100,2)</f>
        <v>4.1100000000000003</v>
      </c>
      <c r="I1546" s="1">
        <f>ROUND('Sheet1 (4)'!J1552/100,2)</f>
        <v>-0.47</v>
      </c>
      <c r="J1546" s="1" t="e">
        <f>ROUND('Sheet1 (4)'!K1552/100,2)</f>
        <v>#VALUE!</v>
      </c>
      <c r="K1546" s="1" t="e">
        <f>ROUND('Sheet1 (4)'!L1552/100,2)</f>
        <v>#VALUE!</v>
      </c>
      <c r="L1546" s="4" t="e">
        <f>ROUND(('Sheet1 (4)'!M1552+'Sheet1 (4)'!R1552)/100,2)</f>
        <v>#VALUE!</v>
      </c>
      <c r="M1546" s="4" t="e">
        <f>ROUND(('Sheet1 (4)'!N1552+'Sheet1 (4)'!S1552)/100,2)</f>
        <v>#VALUE!</v>
      </c>
      <c r="N1546" s="4">
        <f>ROUND(('Sheet1 (4)'!O1552+'Sheet1 (4)'!T1552)/100,2)</f>
        <v>12.21</v>
      </c>
      <c r="O1546" s="4">
        <f>ROUND(('Sheet1 (4)'!P1552+'Sheet1 (4)'!U1552)/100,2)</f>
        <v>-21.74</v>
      </c>
      <c r="P1546" s="4">
        <f>ROUND(('Sheet1 (4)'!Q1552+'Sheet1 (4)'!V1552)/100,2)</f>
        <v>-7.96</v>
      </c>
      <c r="Q1546" s="7" t="e">
        <f>ROUND('Sheet1 (4)'!W1552/100,2)</f>
        <v>#VALUE!</v>
      </c>
      <c r="R1546" s="7" t="e">
        <f>ROUND('Sheet1 (4)'!X1552/100,2)</f>
        <v>#VALUE!</v>
      </c>
      <c r="S1546" s="7" t="e">
        <f>ROUND('Sheet1 (4)'!Y1552/100,2)</f>
        <v>#VALUE!</v>
      </c>
      <c r="T1546" s="7">
        <f>ROUND('Sheet1 (4)'!Z1552/100,2)</f>
        <v>0.02</v>
      </c>
      <c r="U1546" s="7">
        <f>ROUND('Sheet1 (4)'!AA1552/100,2)</f>
        <v>-0.33</v>
      </c>
      <c r="V1546" s="1" t="str">
        <f>'Sheet1 (4)'!AB1552&amp;".T"</f>
        <v>9326.T</v>
      </c>
      <c r="W1546" t="e">
        <f>ROUND('Sheet1 (4)'!AC1552,2)</f>
        <v>#VALUE!</v>
      </c>
      <c r="X1546">
        <f>ROUND('Sheet1 (4)'!AD1552,2)</f>
        <v>2.35</v>
      </c>
      <c r="Y1546" t="str">
        <f>_xlfn.XLOOKUP('Sheet1 (4)'!AB1552,'Sheet1 (3)'!B:B,'Sheet1 (3)'!D:D,"",0)</f>
        <v>グロース</v>
      </c>
    </row>
    <row r="1547" spans="1:25" x14ac:dyDescent="0.2">
      <c r="A1547">
        <v>1546</v>
      </c>
      <c r="B1547" s="1" t="str">
        <f>_xlfn.XLOOKUP('Sheet1 (4)'!AB1553,'Sheet1 (3)'!B:B,'Sheet1 (3)'!C:C,"",0)</f>
        <v>花王</v>
      </c>
      <c r="C1547" s="1" t="str">
        <f>_xlfn.XLOOKUP('Sheet1 (4)'!AB1553,'Sheet1 (3)'!B:B,'Sheet1 (3)'!F:F,"",0)</f>
        <v>化学</v>
      </c>
      <c r="D1547" s="1">
        <f>ROUND('Sheet1 (4)'!E1553/100000000,2)</f>
        <v>4.54</v>
      </c>
      <c r="E1547" s="1">
        <f>ROUND('Sheet1 (4)'!F1553/100,2)</f>
        <v>1527.43</v>
      </c>
      <c r="F1547" s="1">
        <f>ROUND('Sheet1 (4)'!G1553/100,2)</f>
        <v>1137.29</v>
      </c>
      <c r="G1547" s="1">
        <f>ROUND('Sheet1 (4)'!H1553/100,2)</f>
        <v>1002.1</v>
      </c>
      <c r="H1547" s="1">
        <f>ROUND('Sheet1 (4)'!I1553/100,2)</f>
        <v>1450.14</v>
      </c>
      <c r="I1547" s="1">
        <f>ROUND('Sheet1 (4)'!J1553/100,2)</f>
        <v>1450.14</v>
      </c>
      <c r="J1547" s="1">
        <f>ROUND('Sheet1 (4)'!K1553/100,2)</f>
        <v>1659.86</v>
      </c>
      <c r="K1547" s="1">
        <f>ROUND('Sheet1 (4)'!L1553/100,2)</f>
        <v>1842.77</v>
      </c>
      <c r="L1547" s="4">
        <f>ROUND(('Sheet1 (4)'!M1553+'Sheet1 (4)'!R1553)/100,2)</f>
        <v>1082.92</v>
      </c>
      <c r="M1547" s="4">
        <f>ROUND(('Sheet1 (4)'!N1553+'Sheet1 (4)'!S1553)/100,2)</f>
        <v>559.94000000000005</v>
      </c>
      <c r="N1547" s="4">
        <f>ROUND(('Sheet1 (4)'!O1553+'Sheet1 (4)'!T1553)/100,2)</f>
        <v>931.79</v>
      </c>
      <c r="O1547" s="4">
        <f>ROUND(('Sheet1 (4)'!P1553+'Sheet1 (4)'!U1553)/100,2)</f>
        <v>1556.83</v>
      </c>
      <c r="P1547" s="4">
        <f>ROUND(('Sheet1 (4)'!Q1553+'Sheet1 (4)'!V1553)/100,2)</f>
        <v>1556.83</v>
      </c>
      <c r="Q1547" s="7">
        <f>ROUND('Sheet1 (4)'!W1553/100,2)</f>
        <v>0.12</v>
      </c>
      <c r="R1547" s="7">
        <f>ROUND('Sheet1 (4)'!X1553/100,2)</f>
        <v>0.09</v>
      </c>
      <c r="S1547" s="7">
        <f>ROUND('Sheet1 (4)'!Y1553/100,2)</f>
        <v>0.05</v>
      </c>
      <c r="T1547" s="7">
        <f>ROUND('Sheet1 (4)'!Z1553/100,2)</f>
        <v>0.1</v>
      </c>
      <c r="U1547" s="7">
        <f>ROUND('Sheet1 (4)'!AA1553/100,2)</f>
        <v>0.1</v>
      </c>
      <c r="V1547" s="1" t="str">
        <f>'Sheet1 (4)'!AB1553&amp;".T"</f>
        <v>4452.T</v>
      </c>
      <c r="W1547">
        <f>ROUND('Sheet1 (4)'!AC1553,2)</f>
        <v>24.93</v>
      </c>
      <c r="X1547">
        <f>ROUND('Sheet1 (4)'!AD1553,2)</f>
        <v>2.91</v>
      </c>
      <c r="Y1547" t="str">
        <f>_xlfn.XLOOKUP('Sheet1 (4)'!AB1553,'Sheet1 (3)'!B:B,'Sheet1 (3)'!D:D,"",0)</f>
        <v>プライム</v>
      </c>
    </row>
    <row r="1548" spans="1:25" x14ac:dyDescent="0.2">
      <c r="A1548">
        <v>1547</v>
      </c>
      <c r="B1548" s="1" t="str">
        <f>_xlfn.XLOOKUP('Sheet1 (4)'!AB1554,'Sheet1 (3)'!B:B,'Sheet1 (3)'!C:C,"",0)</f>
        <v>カッパ・クリエイト</v>
      </c>
      <c r="C1548" s="1" t="str">
        <f>_xlfn.XLOOKUP('Sheet1 (4)'!AB1554,'Sheet1 (3)'!B:B,'Sheet1 (3)'!F:F,"",0)</f>
        <v>小売業</v>
      </c>
      <c r="D1548" s="1">
        <f>ROUND('Sheet1 (4)'!E1554/100000000,2)</f>
        <v>0.49</v>
      </c>
      <c r="E1548" s="1">
        <f>ROUND('Sheet1 (4)'!F1554/100,2)</f>
        <v>-15.72</v>
      </c>
      <c r="F1548" s="1">
        <f>ROUND('Sheet1 (4)'!G1554/100,2)</f>
        <v>-21.13</v>
      </c>
      <c r="G1548" s="1">
        <f>ROUND('Sheet1 (4)'!H1554/100,2)</f>
        <v>-11.03</v>
      </c>
      <c r="H1548" s="1">
        <f>ROUND('Sheet1 (4)'!I1554/100,2)</f>
        <v>16.940000000000001</v>
      </c>
      <c r="I1548" s="1">
        <f>ROUND('Sheet1 (4)'!J1554/100,2)</f>
        <v>14.35</v>
      </c>
      <c r="J1548" s="1" t="e">
        <f>ROUND('Sheet1 (4)'!K1554/100,2)</f>
        <v>#VALUE!</v>
      </c>
      <c r="K1548" s="1" t="e">
        <f>ROUND('Sheet1 (4)'!L1554/100,2)</f>
        <v>#VALUE!</v>
      </c>
      <c r="L1548" s="4">
        <f>ROUND(('Sheet1 (4)'!M1554+'Sheet1 (4)'!R1554)/100,2)</f>
        <v>-11.42</v>
      </c>
      <c r="M1548" s="4">
        <f>ROUND(('Sheet1 (4)'!N1554+'Sheet1 (4)'!S1554)/100,2)</f>
        <v>28.83</v>
      </c>
      <c r="N1548" s="4">
        <f>ROUND(('Sheet1 (4)'!O1554+'Sheet1 (4)'!T1554)/100,2)</f>
        <v>13.76</v>
      </c>
      <c r="O1548" s="4">
        <f>ROUND(('Sheet1 (4)'!P1554+'Sheet1 (4)'!U1554)/100,2)</f>
        <v>10.64</v>
      </c>
      <c r="P1548" s="4">
        <f>ROUND(('Sheet1 (4)'!Q1554+'Sheet1 (4)'!V1554)/100,2)</f>
        <v>18.98</v>
      </c>
      <c r="Q1548" s="7">
        <f>ROUND('Sheet1 (4)'!W1554/100,2)</f>
        <v>-0.1</v>
      </c>
      <c r="R1548" s="7">
        <f>ROUND('Sheet1 (4)'!X1554/100,2)</f>
        <v>7.0000000000000007E-2</v>
      </c>
      <c r="S1548" s="7">
        <f>ROUND('Sheet1 (4)'!Y1554/100,2)</f>
        <v>-0.3</v>
      </c>
      <c r="T1548" s="7">
        <f>ROUND('Sheet1 (4)'!Z1554/100,2)</f>
        <v>0.15</v>
      </c>
      <c r="U1548" s="7">
        <f>ROUND('Sheet1 (4)'!AA1554/100,2)</f>
        <v>0.1</v>
      </c>
      <c r="V1548" s="1" t="str">
        <f>'Sheet1 (4)'!AB1554&amp;".T"</f>
        <v>7421.T</v>
      </c>
      <c r="W1548">
        <f>ROUND('Sheet1 (4)'!AC1554,2)</f>
        <v>57.33</v>
      </c>
      <c r="X1548">
        <f>ROUND('Sheet1 (4)'!AD1554,2)</f>
        <v>6.53</v>
      </c>
      <c r="Y1548" t="str">
        <f>_xlfn.XLOOKUP('Sheet1 (4)'!AB1554,'Sheet1 (3)'!B:B,'Sheet1 (3)'!D:D,"",0)</f>
        <v>プライム</v>
      </c>
    </row>
    <row r="1549" spans="1:25" x14ac:dyDescent="0.2">
      <c r="A1549">
        <v>1548</v>
      </c>
      <c r="B1549" s="1" t="str">
        <f>_xlfn.XLOOKUP('Sheet1 (4)'!AB1555,'Sheet1 (3)'!B:B,'Sheet1 (3)'!C:C,"",0)</f>
        <v>カラダノート</v>
      </c>
      <c r="C1549" s="1" t="str">
        <f>_xlfn.XLOOKUP('Sheet1 (4)'!AB1555,'Sheet1 (3)'!B:B,'Sheet1 (3)'!F:F,"",0)</f>
        <v>情報・通信業</v>
      </c>
      <c r="D1549" s="1">
        <f>ROUND('Sheet1 (4)'!E1555/100000000,2)</f>
        <v>7.0000000000000007E-2</v>
      </c>
      <c r="E1549" s="1">
        <f>ROUND('Sheet1 (4)'!F1555/100,2)</f>
        <v>2.2400000000000002</v>
      </c>
      <c r="F1549" s="1">
        <f>ROUND('Sheet1 (4)'!G1555/100,2)</f>
        <v>-2.6</v>
      </c>
      <c r="G1549" s="1">
        <f>ROUND('Sheet1 (4)'!H1555/100,2)</f>
        <v>-2.38</v>
      </c>
      <c r="H1549" s="1">
        <f>ROUND('Sheet1 (4)'!I1555/100,2)</f>
        <v>1</v>
      </c>
      <c r="I1549" s="1">
        <f>ROUND('Sheet1 (4)'!J1555/100,2)</f>
        <v>-0.34</v>
      </c>
      <c r="J1549" s="1" t="e">
        <f>ROUND('Sheet1 (4)'!K1555/100,2)</f>
        <v>#VALUE!</v>
      </c>
      <c r="K1549" s="1" t="e">
        <f>ROUND('Sheet1 (4)'!L1555/100,2)</f>
        <v>#VALUE!</v>
      </c>
      <c r="L1549" s="4">
        <f>ROUND(('Sheet1 (4)'!M1555+'Sheet1 (4)'!R1555)/100,2)</f>
        <v>1.53</v>
      </c>
      <c r="M1549" s="4">
        <f>ROUND(('Sheet1 (4)'!N1555+'Sheet1 (4)'!S1555)/100,2)</f>
        <v>-3.49</v>
      </c>
      <c r="N1549" s="4">
        <f>ROUND(('Sheet1 (4)'!O1555+'Sheet1 (4)'!T1555)/100,2)</f>
        <v>-2.57</v>
      </c>
      <c r="O1549" s="4">
        <f>ROUND(('Sheet1 (4)'!P1555+'Sheet1 (4)'!U1555)/100,2)</f>
        <v>-1.1000000000000001</v>
      </c>
      <c r="P1549" s="4">
        <f>ROUND(('Sheet1 (4)'!Q1555+'Sheet1 (4)'!V1555)/100,2)</f>
        <v>0.28000000000000003</v>
      </c>
      <c r="Q1549" s="7">
        <f>ROUND('Sheet1 (4)'!W1555/100,2)</f>
        <v>0.22</v>
      </c>
      <c r="R1549" s="7">
        <f>ROUND('Sheet1 (4)'!X1555/100,2)</f>
        <v>-0.42</v>
      </c>
      <c r="S1549" s="7">
        <f>ROUND('Sheet1 (4)'!Y1555/100,2)</f>
        <v>-0.94</v>
      </c>
      <c r="T1549" s="7">
        <f>ROUND('Sheet1 (4)'!Z1555/100,2)</f>
        <v>0.4</v>
      </c>
      <c r="U1549" s="7">
        <f>ROUND('Sheet1 (4)'!AA1555/100,2)</f>
        <v>-0.17</v>
      </c>
      <c r="V1549" s="1" t="str">
        <f>'Sheet1 (4)'!AB1555&amp;".T"</f>
        <v>4014.T</v>
      </c>
      <c r="W1549" t="e">
        <f>ROUND('Sheet1 (4)'!AC1555,2)</f>
        <v>#VALUE!</v>
      </c>
      <c r="X1549">
        <f>ROUND('Sheet1 (4)'!AD1555,2)</f>
        <v>6.28</v>
      </c>
      <c r="Y1549" t="str">
        <f>_xlfn.XLOOKUP('Sheet1 (4)'!AB1555,'Sheet1 (3)'!B:B,'Sheet1 (3)'!D:D,"",0)</f>
        <v>グロース</v>
      </c>
    </row>
    <row r="1550" spans="1:25" x14ac:dyDescent="0.2">
      <c r="A1550">
        <v>1549</v>
      </c>
      <c r="B1550" s="1" t="str">
        <f>_xlfn.XLOOKUP('Sheet1 (4)'!AB1556,'Sheet1 (3)'!B:B,'Sheet1 (3)'!C:C,"",0)</f>
        <v>カルラ</v>
      </c>
      <c r="C1550" s="1" t="str">
        <f>_xlfn.XLOOKUP('Sheet1 (4)'!AB1556,'Sheet1 (3)'!B:B,'Sheet1 (3)'!F:F,"",0)</f>
        <v>小売業</v>
      </c>
      <c r="D1550" s="1">
        <f>ROUND('Sheet1 (4)'!E1556/100000000,2)</f>
        <v>0.06</v>
      </c>
      <c r="E1550" s="1">
        <f>ROUND('Sheet1 (4)'!F1556/100,2)</f>
        <v>-5.66</v>
      </c>
      <c r="F1550" s="1">
        <f>ROUND('Sheet1 (4)'!G1556/100,2)</f>
        <v>-4.0999999999999996</v>
      </c>
      <c r="G1550" s="1">
        <f>ROUND('Sheet1 (4)'!H1556/100,2)</f>
        <v>-7.0000000000000007E-2</v>
      </c>
      <c r="H1550" s="1">
        <f>ROUND('Sheet1 (4)'!I1556/100,2)</f>
        <v>3.49</v>
      </c>
      <c r="I1550" s="1">
        <f>ROUND('Sheet1 (4)'!J1556/100,2)</f>
        <v>3.66</v>
      </c>
      <c r="J1550" s="1" t="e">
        <f>ROUND('Sheet1 (4)'!K1556/100,2)</f>
        <v>#VALUE!</v>
      </c>
      <c r="K1550" s="1" t="e">
        <f>ROUND('Sheet1 (4)'!L1556/100,2)</f>
        <v>#VALUE!</v>
      </c>
      <c r="L1550" s="4">
        <f>ROUND(('Sheet1 (4)'!M1556+'Sheet1 (4)'!R1556)/100,2)</f>
        <v>-7.21</v>
      </c>
      <c r="M1550" s="4">
        <f>ROUND(('Sheet1 (4)'!N1556+'Sheet1 (4)'!S1556)/100,2)</f>
        <v>0.96</v>
      </c>
      <c r="N1550" s="4">
        <f>ROUND(('Sheet1 (4)'!O1556+'Sheet1 (4)'!T1556)/100,2)</f>
        <v>2.31</v>
      </c>
      <c r="O1550" s="4">
        <f>ROUND(('Sheet1 (4)'!P1556+'Sheet1 (4)'!U1556)/100,2)</f>
        <v>5.0599999999999996</v>
      </c>
      <c r="P1550" s="4">
        <f>ROUND(('Sheet1 (4)'!Q1556+'Sheet1 (4)'!V1556)/100,2)</f>
        <v>3.27</v>
      </c>
      <c r="Q1550" s="7">
        <f>ROUND('Sheet1 (4)'!W1556/100,2)</f>
        <v>-0.4</v>
      </c>
      <c r="R1550" s="7">
        <f>ROUND('Sheet1 (4)'!X1556/100,2)</f>
        <v>-0.27</v>
      </c>
      <c r="S1550" s="7">
        <f>ROUND('Sheet1 (4)'!Y1556/100,2)</f>
        <v>-0.04</v>
      </c>
      <c r="T1550" s="7">
        <f>ROUND('Sheet1 (4)'!Z1556/100,2)</f>
        <v>0.28999999999999998</v>
      </c>
      <c r="U1550" s="7">
        <f>ROUND('Sheet1 (4)'!AA1556/100,2)</f>
        <v>0.2</v>
      </c>
      <c r="V1550" s="1" t="str">
        <f>'Sheet1 (4)'!AB1556&amp;".T"</f>
        <v>2789.T</v>
      </c>
      <c r="W1550">
        <f>ROUND('Sheet1 (4)'!AC1556,2)</f>
        <v>8.7899999999999991</v>
      </c>
      <c r="X1550">
        <f>ROUND('Sheet1 (4)'!AD1556,2)</f>
        <v>1.28</v>
      </c>
      <c r="Y1550" t="str">
        <f>_xlfn.XLOOKUP('Sheet1 (4)'!AB1556,'Sheet1 (3)'!B:B,'Sheet1 (3)'!D:D,"",0)</f>
        <v>スタンダード</v>
      </c>
    </row>
    <row r="1551" spans="1:25" x14ac:dyDescent="0.2">
      <c r="A1551">
        <v>1550</v>
      </c>
      <c r="B1551" s="1" t="str">
        <f>_xlfn.XLOOKUP('Sheet1 (4)'!AB1557,'Sheet1 (3)'!B:B,'Sheet1 (3)'!C:C,"",0)</f>
        <v>河西工業</v>
      </c>
      <c r="C1551" s="1" t="str">
        <f>_xlfn.XLOOKUP('Sheet1 (4)'!AB1557,'Sheet1 (3)'!B:B,'Sheet1 (3)'!F:F,"",0)</f>
        <v>輸送用機器</v>
      </c>
      <c r="D1551" s="1">
        <f>ROUND('Sheet1 (4)'!E1557/100000000,2)</f>
        <v>0.39</v>
      </c>
      <c r="E1551" s="1">
        <f>ROUND('Sheet1 (4)'!F1557/100,2)</f>
        <v>-132.91</v>
      </c>
      <c r="F1551" s="1">
        <f>ROUND('Sheet1 (4)'!G1557/100,2)</f>
        <v>-131.1</v>
      </c>
      <c r="G1551" s="1">
        <f>ROUND('Sheet1 (4)'!H1557/100,2)</f>
        <v>-149.25</v>
      </c>
      <c r="H1551" s="1">
        <f>ROUND('Sheet1 (4)'!I1557/100,2)</f>
        <v>16.54</v>
      </c>
      <c r="I1551" s="1">
        <f>ROUND('Sheet1 (4)'!J1557/100,2)</f>
        <v>-2.89</v>
      </c>
      <c r="J1551" s="1" t="e">
        <f>ROUND('Sheet1 (4)'!K1557/100,2)</f>
        <v>#VALUE!</v>
      </c>
      <c r="K1551" s="1" t="e">
        <f>ROUND('Sheet1 (4)'!L1557/100,2)</f>
        <v>#VALUE!</v>
      </c>
      <c r="L1551" s="4">
        <f>ROUND(('Sheet1 (4)'!M1557+'Sheet1 (4)'!R1557)/100,2)</f>
        <v>-117.6</v>
      </c>
      <c r="M1551" s="4">
        <f>ROUND(('Sheet1 (4)'!N1557+'Sheet1 (4)'!S1557)/100,2)</f>
        <v>-15.31</v>
      </c>
      <c r="N1551" s="4">
        <f>ROUND(('Sheet1 (4)'!O1557+'Sheet1 (4)'!T1557)/100,2)</f>
        <v>8.43</v>
      </c>
      <c r="O1551" s="4">
        <f>ROUND(('Sheet1 (4)'!P1557+'Sheet1 (4)'!U1557)/100,2)</f>
        <v>3.24</v>
      </c>
      <c r="P1551" s="4">
        <f>ROUND(('Sheet1 (4)'!Q1557+'Sheet1 (4)'!V1557)/100,2)</f>
        <v>-42.59</v>
      </c>
      <c r="Q1551" s="7">
        <f>ROUND('Sheet1 (4)'!W1557/100,2)</f>
        <v>-0.28999999999999998</v>
      </c>
      <c r="R1551" s="7">
        <f>ROUND('Sheet1 (4)'!X1557/100,2)</f>
        <v>-0.47</v>
      </c>
      <c r="S1551" s="7">
        <f>ROUND('Sheet1 (4)'!Y1557/100,2)</f>
        <v>-0.5</v>
      </c>
      <c r="T1551" s="7">
        <f>ROUND('Sheet1 (4)'!Z1557/100,2)</f>
        <v>-0.03</v>
      </c>
      <c r="U1551" s="7">
        <f>ROUND('Sheet1 (4)'!AA1557/100,2)</f>
        <v>-0.4</v>
      </c>
      <c r="V1551" s="1" t="str">
        <f>'Sheet1 (4)'!AB1557&amp;".T"</f>
        <v>7256.T</v>
      </c>
      <c r="W1551" t="e">
        <f>ROUND('Sheet1 (4)'!AC1557,2)</f>
        <v>#VALUE!</v>
      </c>
      <c r="X1551">
        <f>ROUND('Sheet1 (4)'!AD1557,2)</f>
        <v>0.38</v>
      </c>
      <c r="Y1551" t="str">
        <f>_xlfn.XLOOKUP('Sheet1 (4)'!AB1557,'Sheet1 (3)'!B:B,'Sheet1 (3)'!D:D,"",0)</f>
        <v>スタンダード</v>
      </c>
    </row>
    <row r="1552" spans="1:25" x14ac:dyDescent="0.2">
      <c r="A1552">
        <v>1551</v>
      </c>
      <c r="B1552" s="1" t="str">
        <f>_xlfn.XLOOKUP('Sheet1 (4)'!AB1558,'Sheet1 (3)'!B:B,'Sheet1 (3)'!C:C,"",0)</f>
        <v>霞ヶ関キャピタル</v>
      </c>
      <c r="C1552" s="1" t="str">
        <f>_xlfn.XLOOKUP('Sheet1 (4)'!AB1558,'Sheet1 (3)'!B:B,'Sheet1 (3)'!F:F,"",0)</f>
        <v>不動産業</v>
      </c>
      <c r="D1552" s="1">
        <f>ROUND('Sheet1 (4)'!E1558/100000000,2)</f>
        <v>0.2</v>
      </c>
      <c r="E1552" s="1">
        <f>ROUND('Sheet1 (4)'!F1558/100,2)</f>
        <v>13.28</v>
      </c>
      <c r="F1552" s="1">
        <f>ROUND('Sheet1 (4)'!G1558/100,2)</f>
        <v>21.42</v>
      </c>
      <c r="G1552" s="1">
        <f>ROUND('Sheet1 (4)'!H1558/100,2)</f>
        <v>44.43</v>
      </c>
      <c r="H1552" s="1">
        <f>ROUND('Sheet1 (4)'!I1558/100,2)</f>
        <v>85.37</v>
      </c>
      <c r="I1552" s="1">
        <f>ROUND('Sheet1 (4)'!J1558/100,2)</f>
        <v>189.34</v>
      </c>
      <c r="J1552" s="1">
        <f>ROUND('Sheet1 (4)'!K1558/100,2)</f>
        <v>255.73</v>
      </c>
      <c r="K1552" s="1">
        <f>ROUND('Sheet1 (4)'!L1558/100,2)</f>
        <v>357.53</v>
      </c>
      <c r="L1552" s="4">
        <f>ROUND(('Sheet1 (4)'!M1558+'Sheet1 (4)'!R1558)/100,2)</f>
        <v>-6.69</v>
      </c>
      <c r="M1552" s="4">
        <f>ROUND(('Sheet1 (4)'!N1558+'Sheet1 (4)'!S1558)/100,2)</f>
        <v>-121.25</v>
      </c>
      <c r="N1552" s="4">
        <f>ROUND(('Sheet1 (4)'!O1558+'Sheet1 (4)'!T1558)/100,2)</f>
        <v>-90.65</v>
      </c>
      <c r="O1552" s="4">
        <f>ROUND(('Sheet1 (4)'!P1558+'Sheet1 (4)'!U1558)/100,2)</f>
        <v>-132.55000000000001</v>
      </c>
      <c r="P1552" s="4">
        <f>ROUND(('Sheet1 (4)'!Q1558+'Sheet1 (4)'!V1558)/100,2)</f>
        <v>-116.64</v>
      </c>
      <c r="Q1552" s="7">
        <f>ROUND('Sheet1 (4)'!W1558/100,2)</f>
        <v>0.18</v>
      </c>
      <c r="R1552" s="7">
        <f>ROUND('Sheet1 (4)'!X1558/100,2)</f>
        <v>0.15</v>
      </c>
      <c r="S1552" s="7">
        <f>ROUND('Sheet1 (4)'!Y1558/100,2)</f>
        <v>0.24</v>
      </c>
      <c r="T1552" s="7">
        <f>ROUND('Sheet1 (4)'!Z1558/100,2)</f>
        <v>0.27</v>
      </c>
      <c r="U1552" s="7">
        <f>ROUND('Sheet1 (4)'!AA1558/100,2)</f>
        <v>0.34</v>
      </c>
      <c r="V1552" s="1" t="str">
        <f>'Sheet1 (4)'!AB1558&amp;".T"</f>
        <v>3498.T</v>
      </c>
      <c r="W1552">
        <f>ROUND('Sheet1 (4)'!AC1558,2)</f>
        <v>15.62</v>
      </c>
      <c r="X1552">
        <f>ROUND('Sheet1 (4)'!AD1558,2)</f>
        <v>4.32</v>
      </c>
      <c r="Y1552" t="str">
        <f>_xlfn.XLOOKUP('Sheet1 (4)'!AB1558,'Sheet1 (3)'!B:B,'Sheet1 (3)'!D:D,"",0)</f>
        <v>プライム</v>
      </c>
    </row>
    <row r="1553" spans="1:25" x14ac:dyDescent="0.2">
      <c r="A1553">
        <v>1552</v>
      </c>
      <c r="B1553" s="1" t="str">
        <f>_xlfn.XLOOKUP('Sheet1 (4)'!AB1559,'Sheet1 (3)'!B:B,'Sheet1 (3)'!C:C,"",0)</f>
        <v>片倉コープアグリ</v>
      </c>
      <c r="C1553" s="1" t="str">
        <f>_xlfn.XLOOKUP('Sheet1 (4)'!AB1559,'Sheet1 (3)'!B:B,'Sheet1 (3)'!F:F,"",0)</f>
        <v>化学</v>
      </c>
      <c r="D1553" s="1">
        <f>ROUND('Sheet1 (4)'!E1559/100000000,2)</f>
        <v>0.09</v>
      </c>
      <c r="E1553" s="1">
        <f>ROUND('Sheet1 (4)'!F1559/100,2)</f>
        <v>12.43</v>
      </c>
      <c r="F1553" s="1">
        <f>ROUND('Sheet1 (4)'!G1559/100,2)</f>
        <v>11.24</v>
      </c>
      <c r="G1553" s="1">
        <f>ROUND('Sheet1 (4)'!H1559/100,2)</f>
        <v>35.590000000000003</v>
      </c>
      <c r="H1553" s="1">
        <f>ROUND('Sheet1 (4)'!I1559/100,2)</f>
        <v>-8.52</v>
      </c>
      <c r="I1553" s="1">
        <f>ROUND('Sheet1 (4)'!J1559/100,2)</f>
        <v>6.51</v>
      </c>
      <c r="J1553" s="1" t="e">
        <f>ROUND('Sheet1 (4)'!K1559/100,2)</f>
        <v>#VALUE!</v>
      </c>
      <c r="K1553" s="1" t="e">
        <f>ROUND('Sheet1 (4)'!L1559/100,2)</f>
        <v>#VALUE!</v>
      </c>
      <c r="L1553" s="4">
        <f>ROUND(('Sheet1 (4)'!M1559+'Sheet1 (4)'!R1559)/100,2)</f>
        <v>7.09</v>
      </c>
      <c r="M1553" s="4">
        <f>ROUND(('Sheet1 (4)'!N1559+'Sheet1 (4)'!S1559)/100,2)</f>
        <v>-1.88</v>
      </c>
      <c r="N1553" s="4">
        <f>ROUND(('Sheet1 (4)'!O1559+'Sheet1 (4)'!T1559)/100,2)</f>
        <v>-24.51</v>
      </c>
      <c r="O1553" s="4">
        <f>ROUND(('Sheet1 (4)'!P1559+'Sheet1 (4)'!U1559)/100,2)</f>
        <v>-6.9</v>
      </c>
      <c r="P1553" s="4">
        <f>ROUND(('Sheet1 (4)'!Q1559+'Sheet1 (4)'!V1559)/100,2)</f>
        <v>-23.33</v>
      </c>
      <c r="Q1553" s="7">
        <f>ROUND('Sheet1 (4)'!W1559/100,2)</f>
        <v>0.04</v>
      </c>
      <c r="R1553" s="7">
        <f>ROUND('Sheet1 (4)'!X1559/100,2)</f>
        <v>0.05</v>
      </c>
      <c r="S1553" s="7">
        <f>ROUND('Sheet1 (4)'!Y1559/100,2)</f>
        <v>0.09</v>
      </c>
      <c r="T1553" s="7">
        <f>ROUND('Sheet1 (4)'!Z1559/100,2)</f>
        <v>-0.03</v>
      </c>
      <c r="U1553" s="7">
        <f>ROUND('Sheet1 (4)'!AA1559/100,2)</f>
        <v>0.01</v>
      </c>
      <c r="V1553" s="1" t="str">
        <f>'Sheet1 (4)'!AB1559&amp;".T"</f>
        <v>4031.T</v>
      </c>
      <c r="W1553">
        <f>ROUND('Sheet1 (4)'!AC1559,2)</f>
        <v>15.32</v>
      </c>
      <c r="X1553">
        <f>ROUND('Sheet1 (4)'!AD1559,2)</f>
        <v>0.36</v>
      </c>
      <c r="Y1553" t="str">
        <f>_xlfn.XLOOKUP('Sheet1 (4)'!AB1559,'Sheet1 (3)'!B:B,'Sheet1 (3)'!D:D,"",0)</f>
        <v>スタンダード</v>
      </c>
    </row>
    <row r="1554" spans="1:25" x14ac:dyDescent="0.2">
      <c r="A1554">
        <v>1553</v>
      </c>
      <c r="B1554" s="1" t="str">
        <f>_xlfn.XLOOKUP('Sheet1 (4)'!AB1560,'Sheet1 (3)'!B:B,'Sheet1 (3)'!C:C,"",0)</f>
        <v>片倉工業</v>
      </c>
      <c r="C1554" s="1" t="str">
        <f>_xlfn.XLOOKUP('Sheet1 (4)'!AB1560,'Sheet1 (3)'!B:B,'Sheet1 (3)'!F:F,"",0)</f>
        <v>繊維製品</v>
      </c>
      <c r="D1554" s="1">
        <f>ROUND('Sheet1 (4)'!E1560/100000000,2)</f>
        <v>0.32</v>
      </c>
      <c r="E1554" s="1">
        <f>ROUND('Sheet1 (4)'!F1560/100,2)</f>
        <v>27.98</v>
      </c>
      <c r="F1554" s="1">
        <f>ROUND('Sheet1 (4)'!G1560/100,2)</f>
        <v>13.71</v>
      </c>
      <c r="G1554" s="1">
        <f>ROUND('Sheet1 (4)'!H1560/100,2)</f>
        <v>38.04</v>
      </c>
      <c r="H1554" s="1">
        <f>ROUND('Sheet1 (4)'!I1560/100,2)</f>
        <v>41.25</v>
      </c>
      <c r="I1554" s="1">
        <f>ROUND('Sheet1 (4)'!J1560/100,2)</f>
        <v>41.25</v>
      </c>
      <c r="J1554" s="1" t="e">
        <f>ROUND('Sheet1 (4)'!K1560/100,2)</f>
        <v>#VALUE!</v>
      </c>
      <c r="K1554" s="1" t="e">
        <f>ROUND('Sheet1 (4)'!L1560/100,2)</f>
        <v>#VALUE!</v>
      </c>
      <c r="L1554" s="4">
        <f>ROUND(('Sheet1 (4)'!M1560+'Sheet1 (4)'!R1560)/100,2)</f>
        <v>68.540000000000006</v>
      </c>
      <c r="M1554" s="4">
        <f>ROUND(('Sheet1 (4)'!N1560+'Sheet1 (4)'!S1560)/100,2)</f>
        <v>29.11</v>
      </c>
      <c r="N1554" s="4">
        <f>ROUND(('Sheet1 (4)'!O1560+'Sheet1 (4)'!T1560)/100,2)</f>
        <v>41.82</v>
      </c>
      <c r="O1554" s="4">
        <f>ROUND(('Sheet1 (4)'!P1560+'Sheet1 (4)'!U1560)/100,2)</f>
        <v>44.49</v>
      </c>
      <c r="P1554" s="4">
        <f>ROUND(('Sheet1 (4)'!Q1560+'Sheet1 (4)'!V1560)/100,2)</f>
        <v>44.49</v>
      </c>
      <c r="Q1554" s="7">
        <f>ROUND('Sheet1 (4)'!W1560/100,2)</f>
        <v>0.06</v>
      </c>
      <c r="R1554" s="7">
        <f>ROUND('Sheet1 (4)'!X1560/100,2)</f>
        <v>0.03</v>
      </c>
      <c r="S1554" s="7">
        <f>ROUND('Sheet1 (4)'!Y1560/100,2)</f>
        <v>0.04</v>
      </c>
      <c r="T1554" s="7">
        <f>ROUND('Sheet1 (4)'!Z1560/100,2)</f>
        <v>0.04</v>
      </c>
      <c r="U1554" s="7">
        <f>ROUND('Sheet1 (4)'!AA1560/100,2)</f>
        <v>0.04</v>
      </c>
      <c r="V1554" s="1" t="str">
        <f>'Sheet1 (4)'!AB1560&amp;".T"</f>
        <v>3001.T</v>
      </c>
      <c r="W1554">
        <f>ROUND('Sheet1 (4)'!AC1560,2)</f>
        <v>16.43</v>
      </c>
      <c r="X1554">
        <f>ROUND('Sheet1 (4)'!AD1560,2)</f>
        <v>0.98</v>
      </c>
      <c r="Y1554" t="str">
        <f>_xlfn.XLOOKUP('Sheet1 (4)'!AB1560,'Sheet1 (3)'!B:B,'Sheet1 (3)'!D:D,"",0)</f>
        <v>スタンダード</v>
      </c>
    </row>
    <row r="1555" spans="1:25" x14ac:dyDescent="0.2">
      <c r="A1555">
        <v>1554</v>
      </c>
      <c r="B1555" s="1" t="str">
        <f>_xlfn.XLOOKUP('Sheet1 (4)'!AB1561,'Sheet1 (3)'!B:B,'Sheet1 (3)'!C:C,"",0)</f>
        <v>カチタス</v>
      </c>
      <c r="C1555" s="1" t="str">
        <f>_xlfn.XLOOKUP('Sheet1 (4)'!AB1561,'Sheet1 (3)'!B:B,'Sheet1 (3)'!F:F,"",0)</f>
        <v>不動産業</v>
      </c>
      <c r="D1555" s="1">
        <f>ROUND('Sheet1 (4)'!E1561/100000000,2)</f>
        <v>0.78</v>
      </c>
      <c r="E1555" s="1">
        <f>ROUND('Sheet1 (4)'!F1561/100,2)</f>
        <v>113.45</v>
      </c>
      <c r="F1555" s="1">
        <f>ROUND('Sheet1 (4)'!G1561/100,2)</f>
        <v>131.29</v>
      </c>
      <c r="G1555" s="1">
        <f>ROUND('Sheet1 (4)'!H1561/100,2)</f>
        <v>140.61000000000001</v>
      </c>
      <c r="H1555" s="1">
        <f>ROUND('Sheet1 (4)'!I1561/100,2)</f>
        <v>126.73</v>
      </c>
      <c r="I1555" s="1">
        <f>ROUND('Sheet1 (4)'!J1561/100,2)</f>
        <v>142.22999999999999</v>
      </c>
      <c r="J1555" s="1">
        <f>ROUND('Sheet1 (4)'!K1561/100,2)</f>
        <v>178</v>
      </c>
      <c r="K1555" s="1">
        <f>ROUND('Sheet1 (4)'!L1561/100,2)</f>
        <v>189.02</v>
      </c>
      <c r="L1555" s="4">
        <f>ROUND(('Sheet1 (4)'!M1561+'Sheet1 (4)'!R1561)/100,2)</f>
        <v>147.03</v>
      </c>
      <c r="M1555" s="4">
        <f>ROUND(('Sheet1 (4)'!N1561+'Sheet1 (4)'!S1561)/100,2)</f>
        <v>-25.1</v>
      </c>
      <c r="N1555" s="4">
        <f>ROUND(('Sheet1 (4)'!O1561+'Sheet1 (4)'!T1561)/100,2)</f>
        <v>-15.52</v>
      </c>
      <c r="O1555" s="4">
        <f>ROUND(('Sheet1 (4)'!P1561+'Sheet1 (4)'!U1561)/100,2)</f>
        <v>93.1</v>
      </c>
      <c r="P1555" s="4">
        <f>ROUND(('Sheet1 (4)'!Q1561+'Sheet1 (4)'!V1561)/100,2)</f>
        <v>10.1</v>
      </c>
      <c r="Q1555" s="7">
        <f>ROUND('Sheet1 (4)'!W1561/100,2)</f>
        <v>0.28999999999999998</v>
      </c>
      <c r="R1555" s="7">
        <f>ROUND('Sheet1 (4)'!X1561/100,2)</f>
        <v>0.22</v>
      </c>
      <c r="S1555" s="7">
        <f>ROUND('Sheet1 (4)'!Y1561/100,2)</f>
        <v>0.18</v>
      </c>
      <c r="T1555" s="7">
        <f>ROUND('Sheet1 (4)'!Z1561/100,2)</f>
        <v>0.22</v>
      </c>
      <c r="U1555" s="7">
        <f>ROUND('Sheet1 (4)'!AA1561/100,2)</f>
        <v>0.22</v>
      </c>
      <c r="V1555" s="1" t="str">
        <f>'Sheet1 (4)'!AB1561&amp;".T"</f>
        <v>8919.T</v>
      </c>
      <c r="W1555">
        <f>ROUND('Sheet1 (4)'!AC1561,2)</f>
        <v>18.079999999999998</v>
      </c>
      <c r="X1555">
        <f>ROUND('Sheet1 (4)'!AD1561,2)</f>
        <v>4.01</v>
      </c>
      <c r="Y1555" t="str">
        <f>_xlfn.XLOOKUP('Sheet1 (4)'!AB1561,'Sheet1 (3)'!B:B,'Sheet1 (3)'!D:D,"",0)</f>
        <v>プライム</v>
      </c>
    </row>
    <row r="1556" spans="1:25" x14ac:dyDescent="0.2">
      <c r="A1556">
        <v>1555</v>
      </c>
      <c r="B1556" s="1" t="str">
        <f>_xlfn.XLOOKUP('Sheet1 (4)'!AB1562,'Sheet1 (3)'!B:B,'Sheet1 (3)'!C:C,"",0)</f>
        <v>加藤産業</v>
      </c>
      <c r="C1556" s="1" t="str">
        <f>_xlfn.XLOOKUP('Sheet1 (4)'!AB1562,'Sheet1 (3)'!B:B,'Sheet1 (3)'!F:F,"",0)</f>
        <v>卸売業</v>
      </c>
      <c r="D1556" s="1">
        <f>ROUND('Sheet1 (4)'!E1562/100000000,2)</f>
        <v>0.31</v>
      </c>
      <c r="E1556" s="1">
        <f>ROUND('Sheet1 (4)'!F1562/100,2)</f>
        <v>115.89</v>
      </c>
      <c r="F1556" s="1">
        <f>ROUND('Sheet1 (4)'!G1562/100,2)</f>
        <v>133.4</v>
      </c>
      <c r="G1556" s="1">
        <f>ROUND('Sheet1 (4)'!H1562/100,2)</f>
        <v>167.11</v>
      </c>
      <c r="H1556" s="1">
        <f>ROUND('Sheet1 (4)'!I1562/100,2)</f>
        <v>168.41</v>
      </c>
      <c r="I1556" s="1">
        <f>ROUND('Sheet1 (4)'!J1562/100,2)</f>
        <v>168.41</v>
      </c>
      <c r="J1556" s="1" t="e">
        <f>ROUND('Sheet1 (4)'!K1562/100,2)</f>
        <v>#VALUE!</v>
      </c>
      <c r="K1556" s="1" t="e">
        <f>ROUND('Sheet1 (4)'!L1562/100,2)</f>
        <v>#VALUE!</v>
      </c>
      <c r="L1556" s="4">
        <f>ROUND(('Sheet1 (4)'!M1562+'Sheet1 (4)'!R1562)/100,2)</f>
        <v>48.98</v>
      </c>
      <c r="M1556" s="4">
        <f>ROUND(('Sheet1 (4)'!N1562+'Sheet1 (4)'!S1562)/100,2)</f>
        <v>88.15</v>
      </c>
      <c r="N1556" s="4">
        <f>ROUND(('Sheet1 (4)'!O1562+'Sheet1 (4)'!T1562)/100,2)</f>
        <v>56.74</v>
      </c>
      <c r="O1556" s="4">
        <f>ROUND(('Sheet1 (4)'!P1562+'Sheet1 (4)'!U1562)/100,2)</f>
        <v>221.76</v>
      </c>
      <c r="P1556" s="4">
        <f>ROUND(('Sheet1 (4)'!Q1562+'Sheet1 (4)'!V1562)/100,2)</f>
        <v>221.76</v>
      </c>
      <c r="Q1556" s="7">
        <f>ROUND('Sheet1 (4)'!W1562/100,2)</f>
        <v>7.0000000000000007E-2</v>
      </c>
      <c r="R1556" s="7">
        <f>ROUND('Sheet1 (4)'!X1562/100,2)</f>
        <v>0.09</v>
      </c>
      <c r="S1556" s="7">
        <f>ROUND('Sheet1 (4)'!Y1562/100,2)</f>
        <v>0.09</v>
      </c>
      <c r="T1556" s="7">
        <f>ROUND('Sheet1 (4)'!Z1562/100,2)</f>
        <v>0.1</v>
      </c>
      <c r="U1556" s="7">
        <f>ROUND('Sheet1 (4)'!AA1562/100,2)</f>
        <v>0.1</v>
      </c>
      <c r="V1556" s="1" t="str">
        <f>'Sheet1 (4)'!AB1562&amp;".T"</f>
        <v>9869.T</v>
      </c>
      <c r="W1556">
        <f>ROUND('Sheet1 (4)'!AC1562,2)</f>
        <v>13.18</v>
      </c>
      <c r="X1556">
        <f>ROUND('Sheet1 (4)'!AD1562,2)</f>
        <v>1.1499999999999999</v>
      </c>
      <c r="Y1556" t="str">
        <f>_xlfn.XLOOKUP('Sheet1 (4)'!AB1562,'Sheet1 (3)'!B:B,'Sheet1 (3)'!D:D,"",0)</f>
        <v>プライム</v>
      </c>
    </row>
    <row r="1557" spans="1:25" x14ac:dyDescent="0.2">
      <c r="A1557">
        <v>1556</v>
      </c>
      <c r="B1557" s="1" t="str">
        <f>_xlfn.XLOOKUP('Sheet1 (4)'!AB1563,'Sheet1 (3)'!B:B,'Sheet1 (3)'!C:C,"",0)</f>
        <v>加藤製作所</v>
      </c>
      <c r="C1557" s="1" t="str">
        <f>_xlfn.XLOOKUP('Sheet1 (4)'!AB1563,'Sheet1 (3)'!B:B,'Sheet1 (3)'!F:F,"",0)</f>
        <v>機械</v>
      </c>
      <c r="D1557" s="1">
        <f>ROUND('Sheet1 (4)'!E1563/100000000,2)</f>
        <v>0.11</v>
      </c>
      <c r="E1557" s="1">
        <f>ROUND('Sheet1 (4)'!F1563/100,2)</f>
        <v>-22.66</v>
      </c>
      <c r="F1557" s="1">
        <f>ROUND('Sheet1 (4)'!G1563/100,2)</f>
        <v>-72.209999999999994</v>
      </c>
      <c r="G1557" s="1">
        <f>ROUND('Sheet1 (4)'!H1563/100,2)</f>
        <v>12.6</v>
      </c>
      <c r="H1557" s="1">
        <f>ROUND('Sheet1 (4)'!I1563/100,2)</f>
        <v>16.54</v>
      </c>
      <c r="I1557" s="1">
        <f>ROUND('Sheet1 (4)'!J1563/100,2)</f>
        <v>10.119999999999999</v>
      </c>
      <c r="J1557" s="1" t="e">
        <f>ROUND('Sheet1 (4)'!K1563/100,2)</f>
        <v>#VALUE!</v>
      </c>
      <c r="K1557" s="1" t="e">
        <f>ROUND('Sheet1 (4)'!L1563/100,2)</f>
        <v>#VALUE!</v>
      </c>
      <c r="L1557" s="4">
        <f>ROUND(('Sheet1 (4)'!M1563+'Sheet1 (4)'!R1563)/100,2)</f>
        <v>-3.92</v>
      </c>
      <c r="M1557" s="4">
        <f>ROUND(('Sheet1 (4)'!N1563+'Sheet1 (4)'!S1563)/100,2)</f>
        <v>100.43</v>
      </c>
      <c r="N1557" s="4">
        <f>ROUND(('Sheet1 (4)'!O1563+'Sheet1 (4)'!T1563)/100,2)</f>
        <v>78.400000000000006</v>
      </c>
      <c r="O1557" s="4">
        <f>ROUND(('Sheet1 (4)'!P1563+'Sheet1 (4)'!U1563)/100,2)</f>
        <v>9.31</v>
      </c>
      <c r="P1557" s="4">
        <f>ROUND(('Sheet1 (4)'!Q1563+'Sheet1 (4)'!V1563)/100,2)</f>
        <v>-142.49</v>
      </c>
      <c r="Q1557" s="7">
        <f>ROUND('Sheet1 (4)'!W1563/100,2)</f>
        <v>-0.11</v>
      </c>
      <c r="R1557" s="7">
        <f>ROUND('Sheet1 (4)'!X1563/100,2)</f>
        <v>-0.2</v>
      </c>
      <c r="S1557" s="7">
        <f>ROUND('Sheet1 (4)'!Y1563/100,2)</f>
        <v>0.05</v>
      </c>
      <c r="T1557" s="7">
        <f>ROUND('Sheet1 (4)'!Z1563/100,2)</f>
        <v>0.08</v>
      </c>
      <c r="U1557" s="7">
        <f>ROUND('Sheet1 (4)'!AA1563/100,2)</f>
        <v>-0.13</v>
      </c>
      <c r="V1557" s="1" t="str">
        <f>'Sheet1 (4)'!AB1563&amp;".T"</f>
        <v>6390.T</v>
      </c>
      <c r="W1557" t="e">
        <f>ROUND('Sheet1 (4)'!AC1563,2)</f>
        <v>#VALUE!</v>
      </c>
      <c r="X1557">
        <f>ROUND('Sheet1 (4)'!AD1563,2)</f>
        <v>0.36</v>
      </c>
      <c r="Y1557" t="str">
        <f>_xlfn.XLOOKUP('Sheet1 (4)'!AB1563,'Sheet1 (3)'!B:B,'Sheet1 (3)'!D:D,"",0)</f>
        <v>プライム</v>
      </c>
    </row>
    <row r="1558" spans="1:25" x14ac:dyDescent="0.2">
      <c r="A1558">
        <v>1557</v>
      </c>
      <c r="B1558" s="1" t="str">
        <f>_xlfn.XLOOKUP('Sheet1 (4)'!AB1564,'Sheet1 (3)'!B:B,'Sheet1 (3)'!C:C,"",0)</f>
        <v>勝美ジャパン</v>
      </c>
      <c r="C1558" s="1" t="str">
        <f>_xlfn.XLOOKUP('Sheet1 (4)'!AB1564,'Sheet1 (3)'!B:B,'Sheet1 (3)'!F:F,"",0)</f>
        <v>食料品</v>
      </c>
      <c r="D1558" s="1">
        <f>ROUND('Sheet1 (4)'!E1564/100000000,2)</f>
        <v>0.02</v>
      </c>
      <c r="E1558" s="1" t="e">
        <f>ROUND('Sheet1 (4)'!F1564/100,2)</f>
        <v>#VALUE!</v>
      </c>
      <c r="F1558" s="1">
        <f>ROUND('Sheet1 (4)'!G1564/100,2)</f>
        <v>1.04</v>
      </c>
      <c r="G1558" s="1">
        <f>ROUND('Sheet1 (4)'!H1564/100,2)</f>
        <v>1.86</v>
      </c>
      <c r="H1558" s="1">
        <f>ROUND('Sheet1 (4)'!I1564/100,2)</f>
        <v>1.78</v>
      </c>
      <c r="I1558" s="1">
        <f>ROUND('Sheet1 (4)'!J1564/100,2)</f>
        <v>1.78</v>
      </c>
      <c r="J1558" s="1" t="e">
        <f>ROUND('Sheet1 (4)'!K1564/100,2)</f>
        <v>#VALUE!</v>
      </c>
      <c r="K1558" s="1" t="e">
        <f>ROUND('Sheet1 (4)'!L1564/100,2)</f>
        <v>#VALUE!</v>
      </c>
      <c r="L1558" s="4" t="e">
        <f>ROUND(('Sheet1 (4)'!M1564+'Sheet1 (4)'!R1564)/100,2)</f>
        <v>#VALUE!</v>
      </c>
      <c r="M1558" s="4" t="e">
        <f>ROUND(('Sheet1 (4)'!N1564+'Sheet1 (4)'!S1564)/100,2)</f>
        <v>#VALUE!</v>
      </c>
      <c r="N1558" s="4" t="e">
        <f>ROUND(('Sheet1 (4)'!O1564+'Sheet1 (4)'!T1564)/100,2)</f>
        <v>#VALUE!</v>
      </c>
      <c r="O1558" s="4">
        <f>ROUND(('Sheet1 (4)'!P1564+'Sheet1 (4)'!U1564)/100,2)</f>
        <v>0.83</v>
      </c>
      <c r="P1558" s="4">
        <f>ROUND(('Sheet1 (4)'!Q1564+'Sheet1 (4)'!V1564)/100,2)</f>
        <v>0.83</v>
      </c>
      <c r="Q1558" s="7" t="e">
        <f>ROUND('Sheet1 (4)'!W1564/100,2)</f>
        <v>#VALUE!</v>
      </c>
      <c r="R1558" s="7" t="e">
        <f>ROUND('Sheet1 (4)'!X1564/100,2)</f>
        <v>#VALUE!</v>
      </c>
      <c r="S1558" s="7">
        <f>ROUND('Sheet1 (4)'!Y1564/100,2)</f>
        <v>0.43</v>
      </c>
      <c r="T1558" s="7">
        <f>ROUND('Sheet1 (4)'!Z1564/100,2)</f>
        <v>0.34</v>
      </c>
      <c r="U1558" s="7">
        <f>ROUND('Sheet1 (4)'!AA1564/100,2)</f>
        <v>0.34</v>
      </c>
      <c r="V1558" s="1" t="str">
        <f>'Sheet1 (4)'!AB1564&amp;".T"</f>
        <v>226A.T</v>
      </c>
      <c r="W1558">
        <f>ROUND('Sheet1 (4)'!AC1564,2)</f>
        <v>7.32</v>
      </c>
      <c r="X1558" t="e">
        <f>ROUND('Sheet1 (4)'!AD1564,2)</f>
        <v>#VALUE!</v>
      </c>
      <c r="Y1558" t="str">
        <f>_xlfn.XLOOKUP('Sheet1 (4)'!AB1564,'Sheet1 (3)'!B:B,'Sheet1 (3)'!D:D,"",0)</f>
        <v>PRO Market</v>
      </c>
    </row>
    <row r="1559" spans="1:25" x14ac:dyDescent="0.2">
      <c r="A1559">
        <v>1558</v>
      </c>
      <c r="B1559" s="1" t="str">
        <f>_xlfn.XLOOKUP('Sheet1 (4)'!AB1565,'Sheet1 (3)'!B:B,'Sheet1 (3)'!C:C,"",0)</f>
        <v>川田テクノロジーズ</v>
      </c>
      <c r="C1559" s="1" t="str">
        <f>_xlfn.XLOOKUP('Sheet1 (4)'!AB1565,'Sheet1 (3)'!B:B,'Sheet1 (3)'!F:F,"",0)</f>
        <v>金属製品</v>
      </c>
      <c r="D1559" s="1">
        <f>ROUND('Sheet1 (4)'!E1565/100000000,2)</f>
        <v>0.17</v>
      </c>
      <c r="E1559" s="1">
        <f>ROUND('Sheet1 (4)'!F1565/100,2)</f>
        <v>55.67</v>
      </c>
      <c r="F1559" s="1">
        <f>ROUND('Sheet1 (4)'!G1565/100,2)</f>
        <v>64.14</v>
      </c>
      <c r="G1559" s="1">
        <f>ROUND('Sheet1 (4)'!H1565/100,2)</f>
        <v>50.27</v>
      </c>
      <c r="H1559" s="1">
        <f>ROUND('Sheet1 (4)'!I1565/100,2)</f>
        <v>87.35</v>
      </c>
      <c r="I1559" s="1">
        <f>ROUND('Sheet1 (4)'!J1565/100,2)</f>
        <v>96.85</v>
      </c>
      <c r="J1559" s="1">
        <f>ROUND('Sheet1 (4)'!K1565/100,2)</f>
        <v>100</v>
      </c>
      <c r="K1559" s="1">
        <f>ROUND('Sheet1 (4)'!L1565/100,2)</f>
        <v>105</v>
      </c>
      <c r="L1559" s="4">
        <f>ROUND(('Sheet1 (4)'!M1565+'Sheet1 (4)'!R1565)/100,2)</f>
        <v>-67.3</v>
      </c>
      <c r="M1559" s="4">
        <f>ROUND(('Sheet1 (4)'!N1565+'Sheet1 (4)'!S1565)/100,2)</f>
        <v>184.43</v>
      </c>
      <c r="N1559" s="4">
        <f>ROUND(('Sheet1 (4)'!O1565+'Sheet1 (4)'!T1565)/100,2)</f>
        <v>-111.77</v>
      </c>
      <c r="O1559" s="4">
        <f>ROUND(('Sheet1 (4)'!P1565+'Sheet1 (4)'!U1565)/100,2)</f>
        <v>107.67</v>
      </c>
      <c r="P1559" s="4">
        <f>ROUND(('Sheet1 (4)'!Q1565+'Sheet1 (4)'!V1565)/100,2)</f>
        <v>68.58</v>
      </c>
      <c r="Q1559" s="7">
        <f>ROUND('Sheet1 (4)'!W1565/100,2)</f>
        <v>0.1</v>
      </c>
      <c r="R1559" s="7">
        <f>ROUND('Sheet1 (4)'!X1565/100,2)</f>
        <v>0.08</v>
      </c>
      <c r="S1559" s="7">
        <f>ROUND('Sheet1 (4)'!Y1565/100,2)</f>
        <v>0.06</v>
      </c>
      <c r="T1559" s="7">
        <f>ROUND('Sheet1 (4)'!Z1565/100,2)</f>
        <v>0.1</v>
      </c>
      <c r="U1559" s="7">
        <f>ROUND('Sheet1 (4)'!AA1565/100,2)</f>
        <v>0.13</v>
      </c>
      <c r="V1559" s="1" t="str">
        <f>'Sheet1 (4)'!AB1565&amp;".T"</f>
        <v>3443.T</v>
      </c>
      <c r="W1559">
        <f>ROUND('Sheet1 (4)'!AC1565,2)</f>
        <v>6.61</v>
      </c>
      <c r="X1559">
        <f>ROUND('Sheet1 (4)'!AD1565,2)</f>
        <v>0.78</v>
      </c>
      <c r="Y1559" t="str">
        <f>_xlfn.XLOOKUP('Sheet1 (4)'!AB1565,'Sheet1 (3)'!B:B,'Sheet1 (3)'!D:D,"",0)</f>
        <v>プライム</v>
      </c>
    </row>
    <row r="1560" spans="1:25" x14ac:dyDescent="0.2">
      <c r="A1560">
        <v>1559</v>
      </c>
      <c r="B1560" s="1" t="str">
        <f>_xlfn.XLOOKUP('Sheet1 (4)'!AB1566,'Sheet1 (3)'!B:B,'Sheet1 (3)'!C:C,"",0)</f>
        <v>かわでん</v>
      </c>
      <c r="C1560" s="1" t="str">
        <f>_xlfn.XLOOKUP('Sheet1 (4)'!AB1566,'Sheet1 (3)'!B:B,'Sheet1 (3)'!F:F,"",0)</f>
        <v>電気機器</v>
      </c>
      <c r="D1560" s="1">
        <f>ROUND('Sheet1 (4)'!E1566/100000000,2)</f>
        <v>0.03</v>
      </c>
      <c r="E1560" s="1" t="e">
        <f>ROUND('Sheet1 (4)'!F1566/100,2)</f>
        <v>#VALUE!</v>
      </c>
      <c r="F1560" s="1" t="e">
        <f>ROUND('Sheet1 (4)'!G1566/100,2)</f>
        <v>#VALUE!</v>
      </c>
      <c r="G1560" s="1" t="e">
        <f>ROUND('Sheet1 (4)'!H1566/100,2)</f>
        <v>#VALUE!</v>
      </c>
      <c r="H1560" s="1" t="e">
        <f>ROUND('Sheet1 (4)'!I1566/100,2)</f>
        <v>#VALUE!</v>
      </c>
      <c r="I1560" s="1">
        <f>ROUND('Sheet1 (4)'!J1566/100,2)</f>
        <v>6.54</v>
      </c>
      <c r="J1560" s="1" t="e">
        <f>ROUND('Sheet1 (4)'!K1566/100,2)</f>
        <v>#VALUE!</v>
      </c>
      <c r="K1560" s="1" t="e">
        <f>ROUND('Sheet1 (4)'!L1566/100,2)</f>
        <v>#VALUE!</v>
      </c>
      <c r="L1560" s="4" t="e">
        <f>ROUND(('Sheet1 (4)'!M1566+'Sheet1 (4)'!R1566)/100,2)</f>
        <v>#VALUE!</v>
      </c>
      <c r="M1560" s="4" t="e">
        <f>ROUND(('Sheet1 (4)'!N1566+'Sheet1 (4)'!S1566)/100,2)</f>
        <v>#VALUE!</v>
      </c>
      <c r="N1560" s="4" t="e">
        <f>ROUND(('Sheet1 (4)'!O1566+'Sheet1 (4)'!T1566)/100,2)</f>
        <v>#VALUE!</v>
      </c>
      <c r="O1560" s="4" t="e">
        <f>ROUND(('Sheet1 (4)'!P1566+'Sheet1 (4)'!U1566)/100,2)</f>
        <v>#VALUE!</v>
      </c>
      <c r="P1560" s="4">
        <f>ROUND(('Sheet1 (4)'!Q1566+'Sheet1 (4)'!V1566)/100,2)</f>
        <v>5.78</v>
      </c>
      <c r="Q1560" s="7" t="e">
        <f>ROUND('Sheet1 (4)'!W1566/100,2)</f>
        <v>#VALUE!</v>
      </c>
      <c r="R1560" s="7" t="e">
        <f>ROUND('Sheet1 (4)'!X1566/100,2)</f>
        <v>#VALUE!</v>
      </c>
      <c r="S1560" s="7" t="e">
        <f>ROUND('Sheet1 (4)'!Y1566/100,2)</f>
        <v>#VALUE!</v>
      </c>
      <c r="T1560" s="7" t="e">
        <f>ROUND('Sheet1 (4)'!Z1566/100,2)</f>
        <v>#VALUE!</v>
      </c>
      <c r="U1560" s="7">
        <f>ROUND('Sheet1 (4)'!AA1566/100,2)</f>
        <v>0.04</v>
      </c>
      <c r="V1560" s="1" t="str">
        <f>'Sheet1 (4)'!AB1566&amp;".T"</f>
        <v>6648.T</v>
      </c>
      <c r="W1560" t="e">
        <f>ROUND('Sheet1 (4)'!AC1566,2)</f>
        <v>#VALUE!</v>
      </c>
      <c r="X1560">
        <f>ROUND('Sheet1 (4)'!AD1566,2)</f>
        <v>3.64</v>
      </c>
      <c r="Y1560" t="str">
        <f>_xlfn.XLOOKUP('Sheet1 (4)'!AB1566,'Sheet1 (3)'!B:B,'Sheet1 (3)'!D:D,"",0)</f>
        <v>スタンダード</v>
      </c>
    </row>
    <row r="1561" spans="1:25" x14ac:dyDescent="0.2">
      <c r="A1561">
        <v>1560</v>
      </c>
      <c r="B1561" s="1" t="str">
        <f>_xlfn.XLOOKUP('Sheet1 (4)'!AB1567,'Sheet1 (3)'!B:B,'Sheet1 (3)'!C:C,"",0)</f>
        <v>川岸工業</v>
      </c>
      <c r="C1561" s="1" t="str">
        <f>_xlfn.XLOOKUP('Sheet1 (4)'!AB1567,'Sheet1 (3)'!B:B,'Sheet1 (3)'!F:F,"",0)</f>
        <v>金属製品</v>
      </c>
      <c r="D1561" s="1">
        <f>ROUND('Sheet1 (4)'!E1567/100000000,2)</f>
        <v>0.03</v>
      </c>
      <c r="E1561" s="1">
        <f>ROUND('Sheet1 (4)'!F1567/100,2)</f>
        <v>18.52</v>
      </c>
      <c r="F1561" s="1">
        <f>ROUND('Sheet1 (4)'!G1567/100,2)</f>
        <v>12.42</v>
      </c>
      <c r="G1561" s="1">
        <f>ROUND('Sheet1 (4)'!H1567/100,2)</f>
        <v>14.15</v>
      </c>
      <c r="H1561" s="1">
        <f>ROUND('Sheet1 (4)'!I1567/100,2)</f>
        <v>16.690000000000001</v>
      </c>
      <c r="I1561" s="1">
        <f>ROUND('Sheet1 (4)'!J1567/100,2)</f>
        <v>16.690000000000001</v>
      </c>
      <c r="J1561" s="1" t="e">
        <f>ROUND('Sheet1 (4)'!K1567/100,2)</f>
        <v>#VALUE!</v>
      </c>
      <c r="K1561" s="1" t="e">
        <f>ROUND('Sheet1 (4)'!L1567/100,2)</f>
        <v>#VALUE!</v>
      </c>
      <c r="L1561" s="4">
        <f>ROUND(('Sheet1 (4)'!M1567+'Sheet1 (4)'!R1567)/100,2)</f>
        <v>12.58</v>
      </c>
      <c r="M1561" s="4">
        <f>ROUND(('Sheet1 (4)'!N1567+'Sheet1 (4)'!S1567)/100,2)</f>
        <v>7.48</v>
      </c>
      <c r="N1561" s="4">
        <f>ROUND(('Sheet1 (4)'!O1567+'Sheet1 (4)'!T1567)/100,2)</f>
        <v>-32.25</v>
      </c>
      <c r="O1561" s="4">
        <f>ROUND(('Sheet1 (4)'!P1567+'Sheet1 (4)'!U1567)/100,2)</f>
        <v>-16.350000000000001</v>
      </c>
      <c r="P1561" s="4">
        <f>ROUND(('Sheet1 (4)'!Q1567+'Sheet1 (4)'!V1567)/100,2)</f>
        <v>-16.350000000000001</v>
      </c>
      <c r="Q1561" s="7">
        <f>ROUND('Sheet1 (4)'!W1567/100,2)</f>
        <v>0.06</v>
      </c>
      <c r="R1561" s="7">
        <f>ROUND('Sheet1 (4)'!X1567/100,2)</f>
        <v>0.04</v>
      </c>
      <c r="S1561" s="7">
        <f>ROUND('Sheet1 (4)'!Y1567/100,2)</f>
        <v>0.05</v>
      </c>
      <c r="T1561" s="7">
        <f>ROUND('Sheet1 (4)'!Z1567/100,2)</f>
        <v>0.05</v>
      </c>
      <c r="U1561" s="7">
        <f>ROUND('Sheet1 (4)'!AA1567/100,2)</f>
        <v>0.05</v>
      </c>
      <c r="V1561" s="1" t="str">
        <f>'Sheet1 (4)'!AB1567&amp;".T"</f>
        <v>5921.T</v>
      </c>
      <c r="W1561">
        <f>ROUND('Sheet1 (4)'!AC1567,2)</f>
        <v>8.0399999999999991</v>
      </c>
      <c r="X1561">
        <f>ROUND('Sheet1 (4)'!AD1567,2)</f>
        <v>0.43</v>
      </c>
      <c r="Y1561" t="str">
        <f>_xlfn.XLOOKUP('Sheet1 (4)'!AB1567,'Sheet1 (3)'!B:B,'Sheet1 (3)'!D:D,"",0)</f>
        <v>スタンダード</v>
      </c>
    </row>
    <row r="1562" spans="1:25" x14ac:dyDescent="0.2">
      <c r="A1562">
        <v>1561</v>
      </c>
      <c r="B1562" s="1" t="str">
        <f>_xlfn.XLOOKUP('Sheet1 (4)'!AB1568,'Sheet1 (3)'!B:B,'Sheet1 (3)'!C:C,"",0)</f>
        <v>川口化学工業</v>
      </c>
      <c r="C1562" s="1" t="str">
        <f>_xlfn.XLOOKUP('Sheet1 (4)'!AB1568,'Sheet1 (3)'!B:B,'Sheet1 (3)'!F:F,"",0)</f>
        <v>化学</v>
      </c>
      <c r="D1562" s="1">
        <f>ROUND('Sheet1 (4)'!E1568/100000000,2)</f>
        <v>0.01</v>
      </c>
      <c r="E1562" s="1">
        <f>ROUND('Sheet1 (4)'!F1568/100,2)</f>
        <v>3.81</v>
      </c>
      <c r="F1562" s="1">
        <f>ROUND('Sheet1 (4)'!G1568/100,2)</f>
        <v>2.94</v>
      </c>
      <c r="G1562" s="1">
        <f>ROUND('Sheet1 (4)'!H1568/100,2)</f>
        <v>3.54</v>
      </c>
      <c r="H1562" s="1">
        <f>ROUND('Sheet1 (4)'!I1568/100,2)</f>
        <v>3.78</v>
      </c>
      <c r="I1562" s="1">
        <f>ROUND('Sheet1 (4)'!J1568/100,2)</f>
        <v>3.78</v>
      </c>
      <c r="J1562" s="1" t="e">
        <f>ROUND('Sheet1 (4)'!K1568/100,2)</f>
        <v>#VALUE!</v>
      </c>
      <c r="K1562" s="1" t="e">
        <f>ROUND('Sheet1 (4)'!L1568/100,2)</f>
        <v>#VALUE!</v>
      </c>
      <c r="L1562" s="4">
        <f>ROUND(('Sheet1 (4)'!M1568+'Sheet1 (4)'!R1568)/100,2)</f>
        <v>5.4</v>
      </c>
      <c r="M1562" s="4">
        <f>ROUND(('Sheet1 (4)'!N1568+'Sheet1 (4)'!S1568)/100,2)</f>
        <v>-2.62</v>
      </c>
      <c r="N1562" s="4">
        <f>ROUND(('Sheet1 (4)'!O1568+'Sheet1 (4)'!T1568)/100,2)</f>
        <v>0.99</v>
      </c>
      <c r="O1562" s="4">
        <f>ROUND(('Sheet1 (4)'!P1568+'Sheet1 (4)'!U1568)/100,2)</f>
        <v>-1.62</v>
      </c>
      <c r="P1562" s="4">
        <f>ROUND(('Sheet1 (4)'!Q1568+'Sheet1 (4)'!V1568)/100,2)</f>
        <v>-1.62</v>
      </c>
      <c r="Q1562" s="7">
        <f>ROUND('Sheet1 (4)'!W1568/100,2)</f>
        <v>0.13</v>
      </c>
      <c r="R1562" s="7">
        <f>ROUND('Sheet1 (4)'!X1568/100,2)</f>
        <v>0.09</v>
      </c>
      <c r="S1562" s="7">
        <f>ROUND('Sheet1 (4)'!Y1568/100,2)</f>
        <v>0.1</v>
      </c>
      <c r="T1562" s="7">
        <f>ROUND('Sheet1 (4)'!Z1568/100,2)</f>
        <v>0.12</v>
      </c>
      <c r="U1562" s="7">
        <f>ROUND('Sheet1 (4)'!AA1568/100,2)</f>
        <v>0.12</v>
      </c>
      <c r="V1562" s="1" t="str">
        <f>'Sheet1 (4)'!AB1568&amp;".T"</f>
        <v>4361.T</v>
      </c>
      <c r="W1562">
        <f>ROUND('Sheet1 (4)'!AC1568,2)</f>
        <v>8.09</v>
      </c>
      <c r="X1562">
        <f>ROUND('Sheet1 (4)'!AD1568,2)</f>
        <v>0.66</v>
      </c>
      <c r="Y1562" t="str">
        <f>_xlfn.XLOOKUP('Sheet1 (4)'!AB1568,'Sheet1 (3)'!B:B,'Sheet1 (3)'!D:D,"",0)</f>
        <v>スタンダード</v>
      </c>
    </row>
    <row r="1563" spans="1:25" x14ac:dyDescent="0.2">
      <c r="A1563">
        <v>1562</v>
      </c>
      <c r="B1563" s="1" t="str">
        <f>_xlfn.XLOOKUP('Sheet1 (4)'!AB1569,'Sheet1 (3)'!B:B,'Sheet1 (3)'!C:C,"",0)</f>
        <v>河合楽器製作所</v>
      </c>
      <c r="C1563" s="1" t="str">
        <f>_xlfn.XLOOKUP('Sheet1 (4)'!AB1569,'Sheet1 (3)'!B:B,'Sheet1 (3)'!F:F,"",0)</f>
        <v>その他製品</v>
      </c>
      <c r="D1563" s="1">
        <f>ROUND('Sheet1 (4)'!E1569/100000000,2)</f>
        <v>0.09</v>
      </c>
      <c r="E1563" s="1">
        <f>ROUND('Sheet1 (4)'!F1569/100,2)</f>
        <v>34.94</v>
      </c>
      <c r="F1563" s="1">
        <f>ROUND('Sheet1 (4)'!G1569/100,2)</f>
        <v>66.97</v>
      </c>
      <c r="G1563" s="1">
        <f>ROUND('Sheet1 (4)'!H1569/100,2)</f>
        <v>50.46</v>
      </c>
      <c r="H1563" s="1">
        <f>ROUND('Sheet1 (4)'!I1569/100,2)</f>
        <v>32.549999999999997</v>
      </c>
      <c r="I1563" s="1">
        <f>ROUND('Sheet1 (4)'!J1569/100,2)</f>
        <v>3.17</v>
      </c>
      <c r="J1563" s="1" t="e">
        <f>ROUND('Sheet1 (4)'!K1569/100,2)</f>
        <v>#VALUE!</v>
      </c>
      <c r="K1563" s="1" t="e">
        <f>ROUND('Sheet1 (4)'!L1569/100,2)</f>
        <v>#VALUE!</v>
      </c>
      <c r="L1563" s="4">
        <f>ROUND(('Sheet1 (4)'!M1569+'Sheet1 (4)'!R1569)/100,2)</f>
        <v>40.43</v>
      </c>
      <c r="M1563" s="4">
        <f>ROUND(('Sheet1 (4)'!N1569+'Sheet1 (4)'!S1569)/100,2)</f>
        <v>42.05</v>
      </c>
      <c r="N1563" s="4">
        <f>ROUND(('Sheet1 (4)'!O1569+'Sheet1 (4)'!T1569)/100,2)</f>
        <v>-19.77</v>
      </c>
      <c r="O1563" s="4">
        <f>ROUND(('Sheet1 (4)'!P1569+'Sheet1 (4)'!U1569)/100,2)</f>
        <v>4.99</v>
      </c>
      <c r="P1563" s="4">
        <f>ROUND(('Sheet1 (4)'!Q1569+'Sheet1 (4)'!V1569)/100,2)</f>
        <v>-39.89</v>
      </c>
      <c r="Q1563" s="7">
        <f>ROUND('Sheet1 (4)'!W1569/100,2)</f>
        <v>0.1</v>
      </c>
      <c r="R1563" s="7">
        <f>ROUND('Sheet1 (4)'!X1569/100,2)</f>
        <v>0.17</v>
      </c>
      <c r="S1563" s="7">
        <f>ROUND('Sheet1 (4)'!Y1569/100,2)</f>
        <v>0.1</v>
      </c>
      <c r="T1563" s="7">
        <f>ROUND('Sheet1 (4)'!Z1569/100,2)</f>
        <v>7.0000000000000007E-2</v>
      </c>
      <c r="U1563" s="7">
        <f>ROUND('Sheet1 (4)'!AA1569/100,2)</f>
        <v>0.01</v>
      </c>
      <c r="V1563" s="1" t="str">
        <f>'Sheet1 (4)'!AB1569&amp;".T"</f>
        <v>7952.T</v>
      </c>
      <c r="W1563">
        <f>ROUND('Sheet1 (4)'!AC1569,2)</f>
        <v>42.75</v>
      </c>
      <c r="X1563">
        <f>ROUND('Sheet1 (4)'!AD1569,2)</f>
        <v>0.52</v>
      </c>
      <c r="Y1563" t="str">
        <f>_xlfn.XLOOKUP('Sheet1 (4)'!AB1569,'Sheet1 (3)'!B:B,'Sheet1 (3)'!D:D,"",0)</f>
        <v>プライム</v>
      </c>
    </row>
    <row r="1564" spans="1:25" x14ac:dyDescent="0.2">
      <c r="A1564">
        <v>1563</v>
      </c>
      <c r="B1564" s="1" t="str">
        <f>_xlfn.XLOOKUP('Sheet1 (4)'!AB1570,'Sheet1 (3)'!B:B,'Sheet1 (3)'!C:C,"",0)</f>
        <v>川上塗料</v>
      </c>
      <c r="C1564" s="1" t="str">
        <f>_xlfn.XLOOKUP('Sheet1 (4)'!AB1570,'Sheet1 (3)'!B:B,'Sheet1 (3)'!F:F,"",0)</f>
        <v>化学</v>
      </c>
      <c r="D1564" s="1">
        <f>ROUND('Sheet1 (4)'!E1570/100000000,2)</f>
        <v>0.01</v>
      </c>
      <c r="E1564" s="1">
        <f>ROUND('Sheet1 (4)'!F1570/100,2)</f>
        <v>1.41</v>
      </c>
      <c r="F1564" s="1">
        <f>ROUND('Sheet1 (4)'!G1570/100,2)</f>
        <v>1.61</v>
      </c>
      <c r="G1564" s="1">
        <f>ROUND('Sheet1 (4)'!H1570/100,2)</f>
        <v>1.88</v>
      </c>
      <c r="H1564" s="1">
        <f>ROUND('Sheet1 (4)'!I1570/100,2)</f>
        <v>0.93</v>
      </c>
      <c r="I1564" s="1">
        <f>ROUND('Sheet1 (4)'!J1570/100,2)</f>
        <v>0.93</v>
      </c>
      <c r="J1564" s="1" t="e">
        <f>ROUND('Sheet1 (4)'!K1570/100,2)</f>
        <v>#VALUE!</v>
      </c>
      <c r="K1564" s="1" t="e">
        <f>ROUND('Sheet1 (4)'!L1570/100,2)</f>
        <v>#VALUE!</v>
      </c>
      <c r="L1564" s="4">
        <f>ROUND(('Sheet1 (4)'!M1570+'Sheet1 (4)'!R1570)/100,2)</f>
        <v>4.0199999999999996</v>
      </c>
      <c r="M1564" s="4">
        <f>ROUND(('Sheet1 (4)'!N1570+'Sheet1 (4)'!S1570)/100,2)</f>
        <v>1.4</v>
      </c>
      <c r="N1564" s="4">
        <f>ROUND(('Sheet1 (4)'!O1570+'Sheet1 (4)'!T1570)/100,2)</f>
        <v>-0.77</v>
      </c>
      <c r="O1564" s="4">
        <f>ROUND(('Sheet1 (4)'!P1570+'Sheet1 (4)'!U1570)/100,2)</f>
        <v>-0.09</v>
      </c>
      <c r="P1564" s="4">
        <f>ROUND(('Sheet1 (4)'!Q1570+'Sheet1 (4)'!V1570)/100,2)</f>
        <v>-0.09</v>
      </c>
      <c r="Q1564" s="7">
        <f>ROUND('Sheet1 (4)'!W1570/100,2)</f>
        <v>0.06</v>
      </c>
      <c r="R1564" s="7">
        <f>ROUND('Sheet1 (4)'!X1570/100,2)</f>
        <v>0.06</v>
      </c>
      <c r="S1564" s="7">
        <f>ROUND('Sheet1 (4)'!Y1570/100,2)</f>
        <v>7.0000000000000007E-2</v>
      </c>
      <c r="T1564" s="7">
        <f>ROUND('Sheet1 (4)'!Z1570/100,2)</f>
        <v>0.05</v>
      </c>
      <c r="U1564" s="7">
        <f>ROUND('Sheet1 (4)'!AA1570/100,2)</f>
        <v>0.05</v>
      </c>
      <c r="V1564" s="1" t="str">
        <f>'Sheet1 (4)'!AB1570&amp;".T"</f>
        <v>4616.T</v>
      </c>
      <c r="W1564">
        <f>ROUND('Sheet1 (4)'!AC1570,2)</f>
        <v>18.920000000000002</v>
      </c>
      <c r="X1564">
        <f>ROUND('Sheet1 (4)'!AD1570,2)</f>
        <v>0.7</v>
      </c>
      <c r="Y1564" t="str">
        <f>_xlfn.XLOOKUP('Sheet1 (4)'!AB1570,'Sheet1 (3)'!B:B,'Sheet1 (3)'!D:D,"",0)</f>
        <v>スタンダード</v>
      </c>
    </row>
    <row r="1565" spans="1:25" x14ac:dyDescent="0.2">
      <c r="A1565">
        <v>1564</v>
      </c>
      <c r="B1565" s="1" t="str">
        <f>_xlfn.XLOOKUP('Sheet1 (4)'!AB1571,'Sheet1 (3)'!B:B,'Sheet1 (3)'!C:C,"",0)</f>
        <v>川西倉庫</v>
      </c>
      <c r="C1565" s="1" t="str">
        <f>_xlfn.XLOOKUP('Sheet1 (4)'!AB1571,'Sheet1 (3)'!B:B,'Sheet1 (3)'!F:F,"",0)</f>
        <v>倉庫・運輸関連業</v>
      </c>
      <c r="D1565" s="1">
        <f>ROUND('Sheet1 (4)'!E1571/100000000,2)</f>
        <v>0.08</v>
      </c>
      <c r="E1565" s="1">
        <f>ROUND('Sheet1 (4)'!F1571/100,2)</f>
        <v>4.67</v>
      </c>
      <c r="F1565" s="1">
        <f>ROUND('Sheet1 (4)'!G1571/100,2)</f>
        <v>7.84</v>
      </c>
      <c r="G1565" s="1">
        <f>ROUND('Sheet1 (4)'!H1571/100,2)</f>
        <v>8.94</v>
      </c>
      <c r="H1565" s="1">
        <f>ROUND('Sheet1 (4)'!I1571/100,2)</f>
        <v>11.6</v>
      </c>
      <c r="I1565" s="1">
        <f>ROUND('Sheet1 (4)'!J1571/100,2)</f>
        <v>10.27</v>
      </c>
      <c r="J1565" s="1" t="e">
        <f>ROUND('Sheet1 (4)'!K1571/100,2)</f>
        <v>#VALUE!</v>
      </c>
      <c r="K1565" s="1" t="e">
        <f>ROUND('Sheet1 (4)'!L1571/100,2)</f>
        <v>#VALUE!</v>
      </c>
      <c r="L1565" s="4">
        <f>ROUND(('Sheet1 (4)'!M1571+'Sheet1 (4)'!R1571)/100,2)</f>
        <v>-25.34</v>
      </c>
      <c r="M1565" s="4">
        <f>ROUND(('Sheet1 (4)'!N1571+'Sheet1 (4)'!S1571)/100,2)</f>
        <v>-8.14</v>
      </c>
      <c r="N1565" s="4">
        <f>ROUND(('Sheet1 (4)'!O1571+'Sheet1 (4)'!T1571)/100,2)</f>
        <v>10.27</v>
      </c>
      <c r="O1565" s="4">
        <f>ROUND(('Sheet1 (4)'!P1571+'Sheet1 (4)'!U1571)/100,2)</f>
        <v>13.92</v>
      </c>
      <c r="P1565" s="4">
        <f>ROUND(('Sheet1 (4)'!Q1571+'Sheet1 (4)'!V1571)/100,2)</f>
        <v>12.7</v>
      </c>
      <c r="Q1565" s="7">
        <f>ROUND('Sheet1 (4)'!W1571/100,2)</f>
        <v>0.03</v>
      </c>
      <c r="R1565" s="7">
        <f>ROUND('Sheet1 (4)'!X1571/100,2)</f>
        <v>0.03</v>
      </c>
      <c r="S1565" s="7">
        <f>ROUND('Sheet1 (4)'!Y1571/100,2)</f>
        <v>7.0000000000000007E-2</v>
      </c>
      <c r="T1565" s="7">
        <f>ROUND('Sheet1 (4)'!Z1571/100,2)</f>
        <v>0.04</v>
      </c>
      <c r="U1565" s="7">
        <f>ROUND('Sheet1 (4)'!AA1571/100,2)</f>
        <v>0.03</v>
      </c>
      <c r="V1565" s="1" t="str">
        <f>'Sheet1 (4)'!AB1571&amp;".T"</f>
        <v>9322.T</v>
      </c>
      <c r="W1565">
        <f>ROUND('Sheet1 (4)'!AC1571,2)</f>
        <v>14.37</v>
      </c>
      <c r="X1565">
        <f>ROUND('Sheet1 (4)'!AD1571,2)</f>
        <v>0.52</v>
      </c>
      <c r="Y1565" t="str">
        <f>_xlfn.XLOOKUP('Sheet1 (4)'!AB1571,'Sheet1 (3)'!B:B,'Sheet1 (3)'!D:D,"",0)</f>
        <v>スタンダード</v>
      </c>
    </row>
    <row r="1566" spans="1:25" x14ac:dyDescent="0.2">
      <c r="A1566">
        <v>1565</v>
      </c>
      <c r="B1566" s="1" t="str">
        <f>_xlfn.XLOOKUP('Sheet1 (4)'!AB1572,'Sheet1 (3)'!B:B,'Sheet1 (3)'!C:C,"",0)</f>
        <v>カワサキ</v>
      </c>
      <c r="C1566" s="1" t="str">
        <f>_xlfn.XLOOKUP('Sheet1 (4)'!AB1572,'Sheet1 (3)'!B:B,'Sheet1 (3)'!F:F,"",0)</f>
        <v>卸売業</v>
      </c>
      <c r="D1566" s="1">
        <f>ROUND('Sheet1 (4)'!E1572/100000000,2)</f>
        <v>0.02</v>
      </c>
      <c r="E1566" s="1" t="e">
        <f>ROUND('Sheet1 (4)'!F1572/100,2)</f>
        <v>#VALUE!</v>
      </c>
      <c r="F1566" s="1" t="e">
        <f>ROUND('Sheet1 (4)'!G1572/100,2)</f>
        <v>#VALUE!</v>
      </c>
      <c r="G1566" s="1" t="e">
        <f>ROUND('Sheet1 (4)'!H1572/100,2)</f>
        <v>#VALUE!</v>
      </c>
      <c r="H1566" s="1" t="e">
        <f>ROUND('Sheet1 (4)'!I1572/100,2)</f>
        <v>#VALUE!</v>
      </c>
      <c r="I1566" s="1">
        <f>ROUND('Sheet1 (4)'!J1572/100,2)</f>
        <v>2.97</v>
      </c>
      <c r="J1566" s="1" t="e">
        <f>ROUND('Sheet1 (4)'!K1572/100,2)</f>
        <v>#VALUE!</v>
      </c>
      <c r="K1566" s="1" t="e">
        <f>ROUND('Sheet1 (4)'!L1572/100,2)</f>
        <v>#VALUE!</v>
      </c>
      <c r="L1566" s="4" t="e">
        <f>ROUND(('Sheet1 (4)'!M1572+'Sheet1 (4)'!R1572)/100,2)</f>
        <v>#VALUE!</v>
      </c>
      <c r="M1566" s="4" t="e">
        <f>ROUND(('Sheet1 (4)'!N1572+'Sheet1 (4)'!S1572)/100,2)</f>
        <v>#VALUE!</v>
      </c>
      <c r="N1566" s="4" t="e">
        <f>ROUND(('Sheet1 (4)'!O1572+'Sheet1 (4)'!T1572)/100,2)</f>
        <v>#VALUE!</v>
      </c>
      <c r="O1566" s="4" t="e">
        <f>ROUND(('Sheet1 (4)'!P1572+'Sheet1 (4)'!U1572)/100,2)</f>
        <v>#VALUE!</v>
      </c>
      <c r="P1566" s="4">
        <f>ROUND(('Sheet1 (4)'!Q1572+'Sheet1 (4)'!V1572)/100,2)</f>
        <v>3.85</v>
      </c>
      <c r="Q1566" s="7" t="e">
        <f>ROUND('Sheet1 (4)'!W1572/100,2)</f>
        <v>#VALUE!</v>
      </c>
      <c r="R1566" s="7" t="e">
        <f>ROUND('Sheet1 (4)'!X1572/100,2)</f>
        <v>#VALUE!</v>
      </c>
      <c r="S1566" s="7" t="e">
        <f>ROUND('Sheet1 (4)'!Y1572/100,2)</f>
        <v>#VALUE!</v>
      </c>
      <c r="T1566" s="7" t="e">
        <f>ROUND('Sheet1 (4)'!Z1572/100,2)</f>
        <v>#VALUE!</v>
      </c>
      <c r="U1566" s="7">
        <f>ROUND('Sheet1 (4)'!AA1572/100,2)</f>
        <v>0.05</v>
      </c>
      <c r="V1566" s="1" t="str">
        <f>'Sheet1 (4)'!AB1572&amp;".T"</f>
        <v>3045.T</v>
      </c>
      <c r="W1566">
        <f>ROUND('Sheet1 (4)'!AC1572,2)</f>
        <v>13.74</v>
      </c>
      <c r="X1566">
        <f>ROUND('Sheet1 (4)'!AD1572,2)</f>
        <v>0.7</v>
      </c>
      <c r="Y1566" t="str">
        <f>_xlfn.XLOOKUP('Sheet1 (4)'!AB1572,'Sheet1 (3)'!B:B,'Sheet1 (3)'!D:D,"",0)</f>
        <v>スタンダード</v>
      </c>
    </row>
    <row r="1567" spans="1:25" x14ac:dyDescent="0.2">
      <c r="A1567">
        <v>1566</v>
      </c>
      <c r="B1567" s="1" t="str">
        <f>_xlfn.XLOOKUP('Sheet1 (4)'!AB1573,'Sheet1 (3)'!B:B,'Sheet1 (3)'!C:C,"",0)</f>
        <v>川崎地質</v>
      </c>
      <c r="C1567" s="1" t="str">
        <f>_xlfn.XLOOKUP('Sheet1 (4)'!AB1573,'Sheet1 (3)'!B:B,'Sheet1 (3)'!F:F,"",0)</f>
        <v>サービス業</v>
      </c>
      <c r="D1567" s="1">
        <f>ROUND('Sheet1 (4)'!E1573/100000000,2)</f>
        <v>0.01</v>
      </c>
      <c r="E1567" s="1" t="e">
        <f>ROUND('Sheet1 (4)'!F1573/100,2)</f>
        <v>#VALUE!</v>
      </c>
      <c r="F1567" s="1" t="e">
        <f>ROUND('Sheet1 (4)'!G1573/100,2)</f>
        <v>#VALUE!</v>
      </c>
      <c r="G1567" s="1">
        <f>ROUND('Sheet1 (4)'!H1573/100,2)</f>
        <v>1.1599999999999999</v>
      </c>
      <c r="H1567" s="1">
        <f>ROUND('Sheet1 (4)'!I1573/100,2)</f>
        <v>4.3099999999999996</v>
      </c>
      <c r="I1567" s="1">
        <f>ROUND('Sheet1 (4)'!J1573/100,2)</f>
        <v>4.3099999999999996</v>
      </c>
      <c r="J1567" s="1" t="e">
        <f>ROUND('Sheet1 (4)'!K1573/100,2)</f>
        <v>#VALUE!</v>
      </c>
      <c r="K1567" s="1" t="e">
        <f>ROUND('Sheet1 (4)'!L1573/100,2)</f>
        <v>#VALUE!</v>
      </c>
      <c r="L1567" s="4" t="e">
        <f>ROUND(('Sheet1 (4)'!M1573+'Sheet1 (4)'!R1573)/100,2)</f>
        <v>#VALUE!</v>
      </c>
      <c r="M1567" s="4" t="e">
        <f>ROUND(('Sheet1 (4)'!N1573+'Sheet1 (4)'!S1573)/100,2)</f>
        <v>#VALUE!</v>
      </c>
      <c r="N1567" s="4">
        <f>ROUND(('Sheet1 (4)'!O1573+'Sheet1 (4)'!T1573)/100,2)</f>
        <v>3.05</v>
      </c>
      <c r="O1567" s="4">
        <f>ROUND(('Sheet1 (4)'!P1573+'Sheet1 (4)'!U1573)/100,2)</f>
        <v>7.58</v>
      </c>
      <c r="P1567" s="4">
        <f>ROUND(('Sheet1 (4)'!Q1573+'Sheet1 (4)'!V1573)/100,2)</f>
        <v>7.58</v>
      </c>
      <c r="Q1567" s="7" t="e">
        <f>ROUND('Sheet1 (4)'!W1573/100,2)</f>
        <v>#VALUE!</v>
      </c>
      <c r="R1567" s="7" t="e">
        <f>ROUND('Sheet1 (4)'!X1573/100,2)</f>
        <v>#VALUE!</v>
      </c>
      <c r="S1567" s="7" t="e">
        <f>ROUND('Sheet1 (4)'!Y1573/100,2)</f>
        <v>#VALUE!</v>
      </c>
      <c r="T1567" s="7">
        <f>ROUND('Sheet1 (4)'!Z1573/100,2)</f>
        <v>0.08</v>
      </c>
      <c r="U1567" s="7">
        <f>ROUND('Sheet1 (4)'!AA1573/100,2)</f>
        <v>0.08</v>
      </c>
      <c r="V1567" s="1" t="str">
        <f>'Sheet1 (4)'!AB1573&amp;".T"</f>
        <v>4673.T</v>
      </c>
      <c r="W1567">
        <f>ROUND('Sheet1 (4)'!AC1573,2)</f>
        <v>5.2</v>
      </c>
      <c r="X1567">
        <f>ROUND('Sheet1 (4)'!AD1573,2)</f>
        <v>0.8</v>
      </c>
      <c r="Y1567" t="str">
        <f>_xlfn.XLOOKUP('Sheet1 (4)'!AB1573,'Sheet1 (3)'!B:B,'Sheet1 (3)'!D:D,"",0)</f>
        <v>スタンダード</v>
      </c>
    </row>
    <row r="1568" spans="1:25" x14ac:dyDescent="0.2">
      <c r="A1568">
        <v>1567</v>
      </c>
      <c r="B1568" s="1" t="str">
        <f>_xlfn.XLOOKUP('Sheet1 (4)'!AB1574,'Sheet1 (3)'!B:B,'Sheet1 (3)'!C:C,"",0)</f>
        <v>川崎重工業</v>
      </c>
      <c r="C1568" s="1" t="str">
        <f>_xlfn.XLOOKUP('Sheet1 (4)'!AB1574,'Sheet1 (3)'!B:B,'Sheet1 (3)'!F:F,"",0)</f>
        <v>輸送用機器</v>
      </c>
      <c r="D1568" s="1">
        <f>ROUND('Sheet1 (4)'!E1574/100000000,2)</f>
        <v>1.67</v>
      </c>
      <c r="E1568" s="1">
        <f>ROUND('Sheet1 (4)'!F1574/100,2)</f>
        <v>-53.06</v>
      </c>
      <c r="F1568" s="1">
        <f>ROUND('Sheet1 (4)'!G1574/100,2)</f>
        <v>458.07</v>
      </c>
      <c r="G1568" s="1">
        <f>ROUND('Sheet1 (4)'!H1574/100,2)</f>
        <v>800.83</v>
      </c>
      <c r="H1568" s="1">
        <f>ROUND('Sheet1 (4)'!I1574/100,2)</f>
        <v>368.94</v>
      </c>
      <c r="I1568" s="1">
        <f>ROUND('Sheet1 (4)'!J1574/100,2)</f>
        <v>1208.98</v>
      </c>
      <c r="J1568" s="1">
        <f>ROUND('Sheet1 (4)'!K1574/100,2)</f>
        <v>1442.32</v>
      </c>
      <c r="K1568" s="1">
        <f>ROUND('Sheet1 (4)'!L1574/100,2)</f>
        <v>1708.14</v>
      </c>
      <c r="L1568" s="4">
        <f>ROUND(('Sheet1 (4)'!M1574+'Sheet1 (4)'!R1574)/100,2)</f>
        <v>-27.91</v>
      </c>
      <c r="M1568" s="4">
        <f>ROUND(('Sheet1 (4)'!N1574+'Sheet1 (4)'!S1574)/100,2)</f>
        <v>918.93</v>
      </c>
      <c r="N1568" s="4">
        <f>ROUND(('Sheet1 (4)'!O1574+'Sheet1 (4)'!T1574)/100,2)</f>
        <v>-538.4</v>
      </c>
      <c r="O1568" s="4">
        <f>ROUND(('Sheet1 (4)'!P1574+'Sheet1 (4)'!U1574)/100,2)</f>
        <v>-581.52</v>
      </c>
      <c r="P1568" s="4">
        <f>ROUND(('Sheet1 (4)'!Q1574+'Sheet1 (4)'!V1574)/100,2)</f>
        <v>377.42</v>
      </c>
      <c r="Q1568" s="7">
        <f>ROUND('Sheet1 (4)'!W1574/100,2)</f>
        <v>-0.04</v>
      </c>
      <c r="R1568" s="7">
        <f>ROUND('Sheet1 (4)'!X1574/100,2)</f>
        <v>0.05</v>
      </c>
      <c r="S1568" s="7">
        <f>ROUND('Sheet1 (4)'!Y1574/100,2)</f>
        <v>0.1</v>
      </c>
      <c r="T1568" s="7">
        <f>ROUND('Sheet1 (4)'!Z1574/100,2)</f>
        <v>0.04</v>
      </c>
      <c r="U1568" s="7">
        <f>ROUND('Sheet1 (4)'!AA1574/100,2)</f>
        <v>0.13</v>
      </c>
      <c r="V1568" s="1" t="str">
        <f>'Sheet1 (4)'!AB1574&amp;".T"</f>
        <v>7012.T</v>
      </c>
      <c r="W1568">
        <f>ROUND('Sheet1 (4)'!AC1574,2)</f>
        <v>24.88</v>
      </c>
      <c r="X1568">
        <f>ROUND('Sheet1 (4)'!AD1574,2)</f>
        <v>2.59</v>
      </c>
      <c r="Y1568" t="str">
        <f>_xlfn.XLOOKUP('Sheet1 (4)'!AB1574,'Sheet1 (3)'!B:B,'Sheet1 (3)'!D:D,"",0)</f>
        <v>プライム</v>
      </c>
    </row>
    <row r="1569" spans="1:25" x14ac:dyDescent="0.2">
      <c r="A1569">
        <v>1568</v>
      </c>
      <c r="B1569" s="1" t="str">
        <f>_xlfn.XLOOKUP('Sheet1 (4)'!AB1575,'Sheet1 (3)'!B:B,'Sheet1 (3)'!C:C,"",0)</f>
        <v>川崎汽船</v>
      </c>
      <c r="C1569" s="1" t="str">
        <f>_xlfn.XLOOKUP('Sheet1 (4)'!AB1575,'Sheet1 (3)'!B:B,'Sheet1 (3)'!F:F,"",0)</f>
        <v>海運業</v>
      </c>
      <c r="D1569" s="1">
        <f>ROUND('Sheet1 (4)'!E1575/100000000,2)</f>
        <v>6.32</v>
      </c>
      <c r="E1569" s="1">
        <f>ROUND('Sheet1 (4)'!F1575/100,2)</f>
        <v>-212.86</v>
      </c>
      <c r="F1569" s="1">
        <f>ROUND('Sheet1 (4)'!G1575/100,2)</f>
        <v>176.64</v>
      </c>
      <c r="G1569" s="1">
        <f>ROUND('Sheet1 (4)'!H1575/100,2)</f>
        <v>788.59</v>
      </c>
      <c r="H1569" s="1">
        <f>ROUND('Sheet1 (4)'!I1575/100,2)</f>
        <v>847.64</v>
      </c>
      <c r="I1569" s="1">
        <f>ROUND('Sheet1 (4)'!J1575/100,2)</f>
        <v>1028.55</v>
      </c>
      <c r="J1569" s="1">
        <f>ROUND('Sheet1 (4)'!K1575/100,2)</f>
        <v>907.17</v>
      </c>
      <c r="K1569" s="1">
        <f>ROUND('Sheet1 (4)'!L1575/100,2)</f>
        <v>939.5</v>
      </c>
      <c r="L1569" s="4">
        <f>ROUND(('Sheet1 (4)'!M1575+'Sheet1 (4)'!R1575)/100,2)</f>
        <v>503.84</v>
      </c>
      <c r="M1569" s="4">
        <f>ROUND(('Sheet1 (4)'!N1575+'Sheet1 (4)'!S1575)/100,2)</f>
        <v>2206.12</v>
      </c>
      <c r="N1569" s="4">
        <f>ROUND(('Sheet1 (4)'!O1575+'Sheet1 (4)'!T1575)/100,2)</f>
        <v>4093.04</v>
      </c>
      <c r="O1569" s="4">
        <f>ROUND(('Sheet1 (4)'!P1575+'Sheet1 (4)'!U1575)/100,2)</f>
        <v>1361.84</v>
      </c>
      <c r="P1569" s="4">
        <f>ROUND(('Sheet1 (4)'!Q1575+'Sheet1 (4)'!V1575)/100,2)</f>
        <v>1470.4</v>
      </c>
      <c r="Q1569" s="7">
        <f>ROUND('Sheet1 (4)'!W1575/100,2)</f>
        <v>0.43</v>
      </c>
      <c r="R1569" s="7">
        <f>ROUND('Sheet1 (4)'!X1575/100,2)</f>
        <v>0.99</v>
      </c>
      <c r="S1569" s="7">
        <f>ROUND('Sheet1 (4)'!Y1575/100,2)</f>
        <v>0.55000000000000004</v>
      </c>
      <c r="T1569" s="7">
        <f>ROUND('Sheet1 (4)'!Z1575/100,2)</f>
        <v>7.0000000000000007E-2</v>
      </c>
      <c r="U1569" s="7">
        <f>ROUND('Sheet1 (4)'!AA1575/100,2)</f>
        <v>0.19</v>
      </c>
      <c r="V1569" s="1" t="str">
        <f>'Sheet1 (4)'!AB1575&amp;".T"</f>
        <v>9107.T</v>
      </c>
      <c r="W1569">
        <f>ROUND('Sheet1 (4)'!AC1575,2)</f>
        <v>7.09</v>
      </c>
      <c r="X1569">
        <f>ROUND('Sheet1 (4)'!AD1575,2)</f>
        <v>0.8</v>
      </c>
      <c r="Y1569" t="str">
        <f>_xlfn.XLOOKUP('Sheet1 (4)'!AB1575,'Sheet1 (3)'!B:B,'Sheet1 (3)'!D:D,"",0)</f>
        <v>プライム</v>
      </c>
    </row>
    <row r="1570" spans="1:25" x14ac:dyDescent="0.2">
      <c r="A1570">
        <v>1569</v>
      </c>
      <c r="B1570" s="1" t="str">
        <f>_xlfn.XLOOKUP('Sheet1 (4)'!AB1576,'Sheet1 (3)'!B:B,'Sheet1 (3)'!C:C,"",0)</f>
        <v>カワセコンピュータサプライ</v>
      </c>
      <c r="C1570" s="1" t="str">
        <f>_xlfn.XLOOKUP('Sheet1 (4)'!AB1576,'Sheet1 (3)'!B:B,'Sheet1 (3)'!F:F,"",0)</f>
        <v>その他製品</v>
      </c>
      <c r="D1570" s="1">
        <f>ROUND('Sheet1 (4)'!E1576/100000000,2)</f>
        <v>0.05</v>
      </c>
      <c r="E1570" s="1">
        <f>ROUND('Sheet1 (4)'!F1576/100,2)</f>
        <v>0.36</v>
      </c>
      <c r="F1570" s="1">
        <f>ROUND('Sheet1 (4)'!G1576/100,2)</f>
        <v>0.45</v>
      </c>
      <c r="G1570" s="1">
        <f>ROUND('Sheet1 (4)'!H1576/100,2)</f>
        <v>-0.38</v>
      </c>
      <c r="H1570" s="1">
        <f>ROUND('Sheet1 (4)'!I1576/100,2)</f>
        <v>-0.27</v>
      </c>
      <c r="I1570" s="1">
        <f>ROUND('Sheet1 (4)'!J1576/100,2)</f>
        <v>0.79</v>
      </c>
      <c r="J1570" s="1" t="e">
        <f>ROUND('Sheet1 (4)'!K1576/100,2)</f>
        <v>#VALUE!</v>
      </c>
      <c r="K1570" s="1" t="e">
        <f>ROUND('Sheet1 (4)'!L1576/100,2)</f>
        <v>#VALUE!</v>
      </c>
      <c r="L1570" s="4">
        <f>ROUND(('Sheet1 (4)'!M1576+'Sheet1 (4)'!R1576)/100,2)</f>
        <v>2.06</v>
      </c>
      <c r="M1570" s="4">
        <f>ROUND(('Sheet1 (4)'!N1576+'Sheet1 (4)'!S1576)/100,2)</f>
        <v>0.14000000000000001</v>
      </c>
      <c r="N1570" s="4">
        <f>ROUND(('Sheet1 (4)'!O1576+'Sheet1 (4)'!T1576)/100,2)</f>
        <v>-2.5299999999999998</v>
      </c>
      <c r="O1570" s="4">
        <f>ROUND(('Sheet1 (4)'!P1576+'Sheet1 (4)'!U1576)/100,2)</f>
        <v>-2.19</v>
      </c>
      <c r="P1570" s="4">
        <f>ROUND(('Sheet1 (4)'!Q1576+'Sheet1 (4)'!V1576)/100,2)</f>
        <v>0.92</v>
      </c>
      <c r="Q1570" s="7">
        <f>ROUND('Sheet1 (4)'!W1576/100,2)</f>
        <v>0.04</v>
      </c>
      <c r="R1570" s="7">
        <f>ROUND('Sheet1 (4)'!X1576/100,2)</f>
        <v>0</v>
      </c>
      <c r="S1570" s="7">
        <f>ROUND('Sheet1 (4)'!Y1576/100,2)</f>
        <v>-0.06</v>
      </c>
      <c r="T1570" s="7">
        <f>ROUND('Sheet1 (4)'!Z1576/100,2)</f>
        <v>-0.05</v>
      </c>
      <c r="U1570" s="7">
        <f>ROUND('Sheet1 (4)'!AA1576/100,2)</f>
        <v>0.04</v>
      </c>
      <c r="V1570" s="1" t="str">
        <f>'Sheet1 (4)'!AB1576&amp;".T"</f>
        <v>7851.T</v>
      </c>
      <c r="W1570">
        <f>ROUND('Sheet1 (4)'!AC1576,2)</f>
        <v>13.74</v>
      </c>
      <c r="X1570">
        <f>ROUND('Sheet1 (4)'!AD1576,2)</f>
        <v>0.5</v>
      </c>
      <c r="Y1570" t="str">
        <f>_xlfn.XLOOKUP('Sheet1 (4)'!AB1576,'Sheet1 (3)'!B:B,'Sheet1 (3)'!D:D,"",0)</f>
        <v>スタンダード</v>
      </c>
    </row>
    <row r="1571" spans="1:25" x14ac:dyDescent="0.2">
      <c r="A1571">
        <v>1570</v>
      </c>
      <c r="B1571" s="1" t="str">
        <f>_xlfn.XLOOKUP('Sheet1 (4)'!AB1577,'Sheet1 (3)'!B:B,'Sheet1 (3)'!C:C,"",0)</f>
        <v>カワタ</v>
      </c>
      <c r="C1571" s="1" t="str">
        <f>_xlfn.XLOOKUP('Sheet1 (4)'!AB1577,'Sheet1 (3)'!B:B,'Sheet1 (3)'!F:F,"",0)</f>
        <v>機械</v>
      </c>
      <c r="D1571" s="1">
        <f>ROUND('Sheet1 (4)'!E1577/100000000,2)</f>
        <v>7.0000000000000007E-2</v>
      </c>
      <c r="E1571" s="1">
        <f>ROUND('Sheet1 (4)'!F1577/100,2)</f>
        <v>5.0599999999999996</v>
      </c>
      <c r="F1571" s="1">
        <f>ROUND('Sheet1 (4)'!G1577/100,2)</f>
        <v>7.6</v>
      </c>
      <c r="G1571" s="1">
        <f>ROUND('Sheet1 (4)'!H1577/100,2)</f>
        <v>6.38</v>
      </c>
      <c r="H1571" s="1">
        <f>ROUND('Sheet1 (4)'!I1577/100,2)</f>
        <v>12.49</v>
      </c>
      <c r="I1571" s="1">
        <f>ROUND('Sheet1 (4)'!J1577/100,2)</f>
        <v>9.84</v>
      </c>
      <c r="J1571" s="1" t="e">
        <f>ROUND('Sheet1 (4)'!K1577/100,2)</f>
        <v>#VALUE!</v>
      </c>
      <c r="K1571" s="1" t="e">
        <f>ROUND('Sheet1 (4)'!L1577/100,2)</f>
        <v>#VALUE!</v>
      </c>
      <c r="L1571" s="4">
        <f>ROUND(('Sheet1 (4)'!M1577+'Sheet1 (4)'!R1577)/100,2)</f>
        <v>17.149999999999999</v>
      </c>
      <c r="M1571" s="4">
        <f>ROUND(('Sheet1 (4)'!N1577+'Sheet1 (4)'!S1577)/100,2)</f>
        <v>11.88</v>
      </c>
      <c r="N1571" s="4">
        <f>ROUND(('Sheet1 (4)'!O1577+'Sheet1 (4)'!T1577)/100,2)</f>
        <v>-4.76</v>
      </c>
      <c r="O1571" s="4">
        <f>ROUND(('Sheet1 (4)'!P1577+'Sheet1 (4)'!U1577)/100,2)</f>
        <v>-7.92</v>
      </c>
      <c r="P1571" s="4">
        <f>ROUND(('Sheet1 (4)'!Q1577+'Sheet1 (4)'!V1577)/100,2)</f>
        <v>6.67</v>
      </c>
      <c r="Q1571" s="7">
        <f>ROUND('Sheet1 (4)'!W1577/100,2)</f>
        <v>0.03</v>
      </c>
      <c r="R1571" s="7">
        <f>ROUND('Sheet1 (4)'!X1577/100,2)</f>
        <v>0.05</v>
      </c>
      <c r="S1571" s="7">
        <f>ROUND('Sheet1 (4)'!Y1577/100,2)</f>
        <v>0.03</v>
      </c>
      <c r="T1571" s="7">
        <f>ROUND('Sheet1 (4)'!Z1577/100,2)</f>
        <v>0.08</v>
      </c>
      <c r="U1571" s="7">
        <f>ROUND('Sheet1 (4)'!AA1577/100,2)</f>
        <v>0.04</v>
      </c>
      <c r="V1571" s="1" t="str">
        <f>'Sheet1 (4)'!AB1577&amp;".T"</f>
        <v>6292.T</v>
      </c>
      <c r="W1571">
        <f>ROUND('Sheet1 (4)'!AC1577,2)</f>
        <v>9.3800000000000008</v>
      </c>
      <c r="X1571">
        <f>ROUND('Sheet1 (4)'!AD1577,2)</f>
        <v>0.41</v>
      </c>
      <c r="Y1571" t="str">
        <f>_xlfn.XLOOKUP('Sheet1 (4)'!AB1577,'Sheet1 (3)'!B:B,'Sheet1 (3)'!D:D,"",0)</f>
        <v>スタンダード</v>
      </c>
    </row>
    <row r="1572" spans="1:25" x14ac:dyDescent="0.2">
      <c r="A1572">
        <v>1571</v>
      </c>
      <c r="B1572" s="1" t="str">
        <f>_xlfn.XLOOKUP('Sheet1 (4)'!AB1578,'Sheet1 (3)'!B:B,'Sheet1 (3)'!C:C,"",0)</f>
        <v>カヤック</v>
      </c>
      <c r="C1572" s="1" t="str">
        <f>_xlfn.XLOOKUP('Sheet1 (4)'!AB1578,'Sheet1 (3)'!B:B,'Sheet1 (3)'!F:F,"",0)</f>
        <v>情報・通信業</v>
      </c>
      <c r="D1572" s="1">
        <f>ROUND('Sheet1 (4)'!E1578/100000000,2)</f>
        <v>0.16</v>
      </c>
      <c r="E1572" s="1">
        <f>ROUND('Sheet1 (4)'!F1578/100,2)</f>
        <v>11.44</v>
      </c>
      <c r="F1572" s="1">
        <f>ROUND('Sheet1 (4)'!G1578/100,2)</f>
        <v>12.12</v>
      </c>
      <c r="G1572" s="1">
        <f>ROUND('Sheet1 (4)'!H1578/100,2)</f>
        <v>10.220000000000001</v>
      </c>
      <c r="H1572" s="1">
        <f>ROUND('Sheet1 (4)'!I1578/100,2)</f>
        <v>3.58</v>
      </c>
      <c r="I1572" s="1">
        <f>ROUND('Sheet1 (4)'!J1578/100,2)</f>
        <v>3.58</v>
      </c>
      <c r="J1572" s="1" t="e">
        <f>ROUND('Sheet1 (4)'!K1578/100,2)</f>
        <v>#VALUE!</v>
      </c>
      <c r="K1572" s="1" t="e">
        <f>ROUND('Sheet1 (4)'!L1578/100,2)</f>
        <v>#VALUE!</v>
      </c>
      <c r="L1572" s="4">
        <f>ROUND(('Sheet1 (4)'!M1578+'Sheet1 (4)'!R1578)/100,2)</f>
        <v>5.0199999999999996</v>
      </c>
      <c r="M1572" s="4">
        <f>ROUND(('Sheet1 (4)'!N1578+'Sheet1 (4)'!S1578)/100,2)</f>
        <v>8.57</v>
      </c>
      <c r="N1572" s="4">
        <f>ROUND(('Sheet1 (4)'!O1578+'Sheet1 (4)'!T1578)/100,2)</f>
        <v>7.69</v>
      </c>
      <c r="O1572" s="4">
        <f>ROUND(('Sheet1 (4)'!P1578+'Sheet1 (4)'!U1578)/100,2)</f>
        <v>-11.72</v>
      </c>
      <c r="P1572" s="4">
        <f>ROUND(('Sheet1 (4)'!Q1578+'Sheet1 (4)'!V1578)/100,2)</f>
        <v>-11.72</v>
      </c>
      <c r="Q1572" s="7">
        <f>ROUND('Sheet1 (4)'!W1578/100,2)</f>
        <v>0.28999999999999998</v>
      </c>
      <c r="R1572" s="7">
        <f>ROUND('Sheet1 (4)'!X1578/100,2)</f>
        <v>0.19</v>
      </c>
      <c r="S1572" s="7">
        <f>ROUND('Sheet1 (4)'!Y1578/100,2)</f>
        <v>0.1</v>
      </c>
      <c r="T1572" s="7">
        <f>ROUND('Sheet1 (4)'!Z1578/100,2)</f>
        <v>0.03</v>
      </c>
      <c r="U1572" s="7">
        <f>ROUND('Sheet1 (4)'!AA1578/100,2)</f>
        <v>0.03</v>
      </c>
      <c r="V1572" s="1" t="str">
        <f>'Sheet1 (4)'!AB1578&amp;".T"</f>
        <v>3904.T</v>
      </c>
      <c r="W1572">
        <f>ROUND('Sheet1 (4)'!AC1578,2)</f>
        <v>14.49</v>
      </c>
      <c r="X1572">
        <f>ROUND('Sheet1 (4)'!AD1578,2)</f>
        <v>1.18</v>
      </c>
      <c r="Y1572" t="str">
        <f>_xlfn.XLOOKUP('Sheet1 (4)'!AB1578,'Sheet1 (3)'!B:B,'Sheet1 (3)'!D:D,"",0)</f>
        <v>グロース</v>
      </c>
    </row>
    <row r="1573" spans="1:25" x14ac:dyDescent="0.2">
      <c r="A1573">
        <v>1572</v>
      </c>
      <c r="B1573" s="1" t="str">
        <f>_xlfn.XLOOKUP('Sheet1 (4)'!AB1579,'Sheet1 (3)'!B:B,'Sheet1 (3)'!C:C,"",0)</f>
        <v>ＫＤＤＩ</v>
      </c>
      <c r="C1573" s="1" t="str">
        <f>_xlfn.XLOOKUP('Sheet1 (4)'!AB1579,'Sheet1 (3)'!B:B,'Sheet1 (3)'!F:F,"",0)</f>
        <v>情報・通信業</v>
      </c>
      <c r="D1573" s="1">
        <f>ROUND('Sheet1 (4)'!E1579/100000000,2)</f>
        <v>38.07</v>
      </c>
      <c r="E1573" s="1">
        <f>ROUND('Sheet1 (4)'!F1579/100,2)</f>
        <v>10302.6</v>
      </c>
      <c r="F1573" s="1">
        <f>ROUND('Sheet1 (4)'!G1579/100,2)</f>
        <v>10534.07</v>
      </c>
      <c r="G1573" s="1">
        <f>ROUND('Sheet1 (4)'!H1579/100,2)</f>
        <v>10142.06</v>
      </c>
      <c r="H1573" s="1">
        <f>ROUND('Sheet1 (4)'!I1579/100,2)</f>
        <v>9346.44</v>
      </c>
      <c r="I1573" s="1">
        <f>ROUND('Sheet1 (4)'!J1579/100,2)</f>
        <v>10912.8</v>
      </c>
      <c r="J1573" s="1">
        <f>ROUND('Sheet1 (4)'!K1579/100,2)</f>
        <v>11725.4</v>
      </c>
      <c r="K1573" s="1">
        <f>ROUND('Sheet1 (4)'!L1579/100,2)</f>
        <v>12355.48</v>
      </c>
      <c r="L1573" s="4">
        <f>ROUND(('Sheet1 (4)'!M1579+'Sheet1 (4)'!R1579)/100,2)</f>
        <v>10232.41</v>
      </c>
      <c r="M1573" s="4">
        <f>ROUND(('Sheet1 (4)'!N1579+'Sheet1 (4)'!S1579)/100,2)</f>
        <v>7070.55</v>
      </c>
      <c r="N1573" s="4">
        <f>ROUND(('Sheet1 (4)'!O1579+'Sheet1 (4)'!T1579)/100,2)</f>
        <v>3463.89</v>
      </c>
      <c r="O1573" s="4">
        <f>ROUND(('Sheet1 (4)'!P1579+'Sheet1 (4)'!U1579)/100,2)</f>
        <v>8740.65</v>
      </c>
      <c r="P1573" s="4">
        <f>ROUND(('Sheet1 (4)'!Q1579+'Sheet1 (4)'!V1579)/100,2)</f>
        <v>689.39</v>
      </c>
      <c r="Q1573" s="7">
        <f>ROUND('Sheet1 (4)'!W1579/100,2)</f>
        <v>0.14000000000000001</v>
      </c>
      <c r="R1573" s="7">
        <f>ROUND('Sheet1 (4)'!X1579/100,2)</f>
        <v>0.14000000000000001</v>
      </c>
      <c r="S1573" s="7">
        <f>ROUND('Sheet1 (4)'!Y1579/100,2)</f>
        <v>0.13</v>
      </c>
      <c r="T1573" s="7">
        <f>ROUND('Sheet1 (4)'!Z1579/100,2)</f>
        <v>0.11</v>
      </c>
      <c r="U1573" s="7">
        <f>ROUND('Sheet1 (4)'!AA1579/100,2)</f>
        <v>0.13</v>
      </c>
      <c r="V1573" s="1" t="str">
        <f>'Sheet1 (4)'!AB1579&amp;".T"</f>
        <v>9433.T</v>
      </c>
      <c r="W1573">
        <f>ROUND('Sheet1 (4)'!AC1579,2)</f>
        <v>14.3</v>
      </c>
      <c r="X1573">
        <f>ROUND('Sheet1 (4)'!AD1579,2)</f>
        <v>1.98</v>
      </c>
      <c r="Y1573" t="str">
        <f>_xlfn.XLOOKUP('Sheet1 (4)'!AB1579,'Sheet1 (3)'!B:B,'Sheet1 (3)'!D:D,"",0)</f>
        <v>プライム</v>
      </c>
    </row>
    <row r="1574" spans="1:25" x14ac:dyDescent="0.2">
      <c r="A1574">
        <v>1573</v>
      </c>
      <c r="B1574" s="1" t="str">
        <f>_xlfn.XLOOKUP('Sheet1 (4)'!AB1580,'Sheet1 (3)'!B:B,'Sheet1 (3)'!C:C,"",0)</f>
        <v>ＫｅｅＰｅｒ技研</v>
      </c>
      <c r="C1574" s="1" t="str">
        <f>_xlfn.XLOOKUP('Sheet1 (4)'!AB1580,'Sheet1 (3)'!B:B,'Sheet1 (3)'!F:F,"",0)</f>
        <v>サービス業</v>
      </c>
      <c r="D1574" s="1">
        <f>ROUND('Sheet1 (4)'!E1580/100000000,2)</f>
        <v>0.27</v>
      </c>
      <c r="E1574" s="1">
        <f>ROUND('Sheet1 (4)'!F1580/100,2)</f>
        <v>30.22</v>
      </c>
      <c r="F1574" s="1">
        <f>ROUND('Sheet1 (4)'!G1580/100,2)</f>
        <v>43.27</v>
      </c>
      <c r="G1574" s="1">
        <f>ROUND('Sheet1 (4)'!H1580/100,2)</f>
        <v>54.75</v>
      </c>
      <c r="H1574" s="1">
        <f>ROUND('Sheet1 (4)'!I1580/100,2)</f>
        <v>61.01</v>
      </c>
      <c r="I1574" s="1">
        <f>ROUND('Sheet1 (4)'!J1580/100,2)</f>
        <v>70.989999999999995</v>
      </c>
      <c r="J1574" s="1">
        <f>ROUND('Sheet1 (4)'!K1580/100,2)</f>
        <v>79.67</v>
      </c>
      <c r="K1574" s="1">
        <f>ROUND('Sheet1 (4)'!L1580/100,2)</f>
        <v>89.33</v>
      </c>
      <c r="L1574" s="4">
        <f>ROUND(('Sheet1 (4)'!M1580+'Sheet1 (4)'!R1580)/100,2)</f>
        <v>23.54</v>
      </c>
      <c r="M1574" s="4">
        <f>ROUND(('Sheet1 (4)'!N1580+'Sheet1 (4)'!S1580)/100,2)</f>
        <v>18.72</v>
      </c>
      <c r="N1574" s="4">
        <f>ROUND(('Sheet1 (4)'!O1580+'Sheet1 (4)'!T1580)/100,2)</f>
        <v>20.77</v>
      </c>
      <c r="O1574" s="4">
        <f>ROUND(('Sheet1 (4)'!P1580+'Sheet1 (4)'!U1580)/100,2)</f>
        <v>27.84</v>
      </c>
      <c r="P1574" s="4">
        <f>ROUND(('Sheet1 (4)'!Q1580+'Sheet1 (4)'!V1580)/100,2)</f>
        <v>-9.41</v>
      </c>
      <c r="Q1574" s="7">
        <f>ROUND('Sheet1 (4)'!W1580/100,2)</f>
        <v>0.37</v>
      </c>
      <c r="R1574" s="7">
        <f>ROUND('Sheet1 (4)'!X1580/100,2)</f>
        <v>0.45</v>
      </c>
      <c r="S1574" s="7">
        <f>ROUND('Sheet1 (4)'!Y1580/100,2)</f>
        <v>0.41</v>
      </c>
      <c r="T1574" s="7">
        <f>ROUND('Sheet1 (4)'!Z1580/100,2)</f>
        <v>0.35</v>
      </c>
      <c r="U1574" s="7">
        <f>ROUND('Sheet1 (4)'!AA1580/100,2)</f>
        <v>0.3</v>
      </c>
      <c r="V1574" s="1" t="str">
        <f>'Sheet1 (4)'!AB1580&amp;".T"</f>
        <v>6036.T</v>
      </c>
      <c r="W1574">
        <f>ROUND('Sheet1 (4)'!AC1580,2)</f>
        <v>20.16</v>
      </c>
      <c r="X1574">
        <f>ROUND('Sheet1 (4)'!AD1580,2)</f>
        <v>5.46</v>
      </c>
      <c r="Y1574" t="str">
        <f>_xlfn.XLOOKUP('Sheet1 (4)'!AB1580,'Sheet1 (3)'!B:B,'Sheet1 (3)'!D:D,"",0)</f>
        <v>プライム</v>
      </c>
    </row>
    <row r="1575" spans="1:25" x14ac:dyDescent="0.2">
      <c r="A1575">
        <v>1574</v>
      </c>
      <c r="B1575" s="1" t="str">
        <f>_xlfn.XLOOKUP('Sheet1 (4)'!AB1581,'Sheet1 (3)'!B:B,'Sheet1 (3)'!C:C,"",0)</f>
        <v>京福電気鉄道</v>
      </c>
      <c r="C1575" s="1" t="str">
        <f>_xlfn.XLOOKUP('Sheet1 (4)'!AB1581,'Sheet1 (3)'!B:B,'Sheet1 (3)'!F:F,"",0)</f>
        <v>陸運業</v>
      </c>
      <c r="D1575" s="1">
        <f>ROUND('Sheet1 (4)'!E1581/100000000,2)</f>
        <v>0.02</v>
      </c>
      <c r="E1575" s="1">
        <f>ROUND('Sheet1 (4)'!F1581/100,2)</f>
        <v>-3.39</v>
      </c>
      <c r="F1575" s="1">
        <f>ROUND('Sheet1 (4)'!G1581/100,2)</f>
        <v>5.0199999999999996</v>
      </c>
      <c r="G1575" s="1">
        <f>ROUND('Sheet1 (4)'!H1581/100,2)</f>
        <v>12.93</v>
      </c>
      <c r="H1575" s="1">
        <f>ROUND('Sheet1 (4)'!I1581/100,2)</f>
        <v>19.14</v>
      </c>
      <c r="I1575" s="1">
        <f>ROUND('Sheet1 (4)'!J1581/100,2)</f>
        <v>23.03</v>
      </c>
      <c r="J1575" s="1" t="e">
        <f>ROUND('Sheet1 (4)'!K1581/100,2)</f>
        <v>#VALUE!</v>
      </c>
      <c r="K1575" s="1" t="e">
        <f>ROUND('Sheet1 (4)'!L1581/100,2)</f>
        <v>#VALUE!</v>
      </c>
      <c r="L1575" s="4">
        <f>ROUND(('Sheet1 (4)'!M1581+'Sheet1 (4)'!R1581)/100,2)</f>
        <v>9.11</v>
      </c>
      <c r="M1575" s="4">
        <f>ROUND(('Sheet1 (4)'!N1581+'Sheet1 (4)'!S1581)/100,2)</f>
        <v>6.03</v>
      </c>
      <c r="N1575" s="4">
        <f>ROUND(('Sheet1 (4)'!O1581+'Sheet1 (4)'!T1581)/100,2)</f>
        <v>12.36</v>
      </c>
      <c r="O1575" s="4">
        <f>ROUND(('Sheet1 (4)'!P1581+'Sheet1 (4)'!U1581)/100,2)</f>
        <v>7.03</v>
      </c>
      <c r="P1575" s="4">
        <f>ROUND(('Sheet1 (4)'!Q1581+'Sheet1 (4)'!V1581)/100,2)</f>
        <v>6.8</v>
      </c>
      <c r="Q1575" s="7">
        <f>ROUND('Sheet1 (4)'!W1581/100,2)</f>
        <v>-0.04</v>
      </c>
      <c r="R1575" s="7">
        <f>ROUND('Sheet1 (4)'!X1581/100,2)</f>
        <v>0.09</v>
      </c>
      <c r="S1575" s="7">
        <f>ROUND('Sheet1 (4)'!Y1581/100,2)</f>
        <v>0.15</v>
      </c>
      <c r="T1575" s="7">
        <f>ROUND('Sheet1 (4)'!Z1581/100,2)</f>
        <v>0.21</v>
      </c>
      <c r="U1575" s="7">
        <f>ROUND('Sheet1 (4)'!AA1581/100,2)</f>
        <v>0.15</v>
      </c>
      <c r="V1575" s="1" t="str">
        <f>'Sheet1 (4)'!AB1581&amp;".T"</f>
        <v>9049.T</v>
      </c>
      <c r="W1575">
        <f>ROUND('Sheet1 (4)'!AC1581,2)</f>
        <v>7.81</v>
      </c>
      <c r="X1575">
        <f>ROUND('Sheet1 (4)'!AD1581,2)</f>
        <v>1.05</v>
      </c>
      <c r="Y1575" t="str">
        <f>_xlfn.XLOOKUP('Sheet1 (4)'!AB1581,'Sheet1 (3)'!B:B,'Sheet1 (3)'!D:D,"",0)</f>
        <v>スタンダード</v>
      </c>
    </row>
    <row r="1576" spans="1:25" x14ac:dyDescent="0.2">
      <c r="A1576">
        <v>1575</v>
      </c>
      <c r="B1576" s="1" t="str">
        <f>_xlfn.XLOOKUP('Sheet1 (4)'!AB1582,'Sheet1 (3)'!B:B,'Sheet1 (3)'!C:C,"",0)</f>
        <v>京阪ホールディングス</v>
      </c>
      <c r="C1576" s="1" t="str">
        <f>_xlfn.XLOOKUP('Sheet1 (4)'!AB1582,'Sheet1 (3)'!B:B,'Sheet1 (3)'!F:F,"",0)</f>
        <v>陸運業</v>
      </c>
      <c r="D1576" s="1">
        <f>ROUND('Sheet1 (4)'!E1582/100000000,2)</f>
        <v>1.01</v>
      </c>
      <c r="E1576" s="1">
        <f>ROUND('Sheet1 (4)'!F1582/100,2)</f>
        <v>-12.65</v>
      </c>
      <c r="F1576" s="1">
        <f>ROUND('Sheet1 (4)'!G1582/100,2)</f>
        <v>134.08000000000001</v>
      </c>
      <c r="G1576" s="1">
        <f>ROUND('Sheet1 (4)'!H1582/100,2)</f>
        <v>204.93</v>
      </c>
      <c r="H1576" s="1">
        <f>ROUND('Sheet1 (4)'!I1582/100,2)</f>
        <v>339.05</v>
      </c>
      <c r="I1576" s="1">
        <f>ROUND('Sheet1 (4)'!J1582/100,2)</f>
        <v>420.72</v>
      </c>
      <c r="J1576" s="1">
        <f>ROUND('Sheet1 (4)'!K1582/100,2)</f>
        <v>446.5</v>
      </c>
      <c r="K1576" s="1">
        <f>ROUND('Sheet1 (4)'!L1582/100,2)</f>
        <v>469</v>
      </c>
      <c r="L1576" s="4">
        <f>ROUND(('Sheet1 (4)'!M1582+'Sheet1 (4)'!R1582)/100,2)</f>
        <v>-96.58</v>
      </c>
      <c r="M1576" s="4">
        <f>ROUND(('Sheet1 (4)'!N1582+'Sheet1 (4)'!S1582)/100,2)</f>
        <v>40.32</v>
      </c>
      <c r="N1576" s="4">
        <f>ROUND(('Sheet1 (4)'!O1582+'Sheet1 (4)'!T1582)/100,2)</f>
        <v>38.229999999999997</v>
      </c>
      <c r="O1576" s="4">
        <f>ROUND(('Sheet1 (4)'!P1582+'Sheet1 (4)'!U1582)/100,2)</f>
        <v>138.97999999999999</v>
      </c>
      <c r="P1576" s="4">
        <f>ROUND(('Sheet1 (4)'!Q1582+'Sheet1 (4)'!V1582)/100,2)</f>
        <v>-191.91</v>
      </c>
      <c r="Q1576" s="7">
        <f>ROUND('Sheet1 (4)'!W1582/100,2)</f>
        <v>-0.02</v>
      </c>
      <c r="R1576" s="7">
        <f>ROUND('Sheet1 (4)'!X1582/100,2)</f>
        <v>0.04</v>
      </c>
      <c r="S1576" s="7">
        <f>ROUND('Sheet1 (4)'!Y1582/100,2)</f>
        <v>7.0000000000000007E-2</v>
      </c>
      <c r="T1576" s="7">
        <f>ROUND('Sheet1 (4)'!Z1582/100,2)</f>
        <v>0.09</v>
      </c>
      <c r="U1576" s="7">
        <f>ROUND('Sheet1 (4)'!AA1582/100,2)</f>
        <v>0.09</v>
      </c>
      <c r="V1576" s="1" t="str">
        <f>'Sheet1 (4)'!AB1582&amp;".T"</f>
        <v>9045.T</v>
      </c>
      <c r="W1576">
        <f>ROUND('Sheet1 (4)'!AC1582,2)</f>
        <v>11.39</v>
      </c>
      <c r="X1576">
        <f>ROUND('Sheet1 (4)'!AD1582,2)</f>
        <v>1.01</v>
      </c>
      <c r="Y1576" t="str">
        <f>_xlfn.XLOOKUP('Sheet1 (4)'!AB1582,'Sheet1 (3)'!B:B,'Sheet1 (3)'!D:D,"",0)</f>
        <v>プライム</v>
      </c>
    </row>
    <row r="1577" spans="1:25" x14ac:dyDescent="0.2">
      <c r="A1577">
        <v>1576</v>
      </c>
      <c r="B1577" s="1" t="str">
        <f>_xlfn.XLOOKUP('Sheet1 (4)'!AB1583,'Sheet1 (3)'!B:B,'Sheet1 (3)'!C:C,"",0)</f>
        <v>京阪神ビルディング</v>
      </c>
      <c r="C1577" s="1" t="str">
        <f>_xlfn.XLOOKUP('Sheet1 (4)'!AB1583,'Sheet1 (3)'!B:B,'Sheet1 (3)'!F:F,"",0)</f>
        <v>不動産業</v>
      </c>
      <c r="D1577" s="1">
        <f>ROUND('Sheet1 (4)'!E1583/100000000,2)</f>
        <v>0.49</v>
      </c>
      <c r="E1577" s="1">
        <f>ROUND('Sheet1 (4)'!F1583/100,2)</f>
        <v>52.95</v>
      </c>
      <c r="F1577" s="1">
        <f>ROUND('Sheet1 (4)'!G1583/100,2)</f>
        <v>51.25</v>
      </c>
      <c r="G1577" s="1">
        <f>ROUND('Sheet1 (4)'!H1583/100,2)</f>
        <v>53.76</v>
      </c>
      <c r="H1577" s="1">
        <f>ROUND('Sheet1 (4)'!I1583/100,2)</f>
        <v>50.83</v>
      </c>
      <c r="I1577" s="1">
        <f>ROUND('Sheet1 (4)'!J1583/100,2)</f>
        <v>49.83</v>
      </c>
      <c r="J1577" s="1">
        <f>ROUND('Sheet1 (4)'!K1583/100,2)</f>
        <v>55.9</v>
      </c>
      <c r="K1577" s="1">
        <f>ROUND('Sheet1 (4)'!L1583/100,2)</f>
        <v>58.4</v>
      </c>
      <c r="L1577" s="4">
        <f>ROUND(('Sheet1 (4)'!M1583+'Sheet1 (4)'!R1583)/100,2)</f>
        <v>21.27</v>
      </c>
      <c r="M1577" s="4">
        <f>ROUND(('Sheet1 (4)'!N1583+'Sheet1 (4)'!S1583)/100,2)</f>
        <v>-59.16</v>
      </c>
      <c r="N1577" s="4">
        <f>ROUND(('Sheet1 (4)'!O1583+'Sheet1 (4)'!T1583)/100,2)</f>
        <v>-31.87</v>
      </c>
      <c r="O1577" s="4">
        <f>ROUND(('Sheet1 (4)'!P1583+'Sheet1 (4)'!U1583)/100,2)</f>
        <v>-30.52</v>
      </c>
      <c r="P1577" s="4">
        <f>ROUND(('Sheet1 (4)'!Q1583+'Sheet1 (4)'!V1583)/100,2)</f>
        <v>-9.25</v>
      </c>
      <c r="Q1577" s="7">
        <f>ROUND('Sheet1 (4)'!W1583/100,2)</f>
        <v>0.12</v>
      </c>
      <c r="R1577" s="7">
        <f>ROUND('Sheet1 (4)'!X1583/100,2)</f>
        <v>7.0000000000000007E-2</v>
      </c>
      <c r="S1577" s="7">
        <f>ROUND('Sheet1 (4)'!Y1583/100,2)</f>
        <v>0.06</v>
      </c>
      <c r="T1577" s="7">
        <f>ROUND('Sheet1 (4)'!Z1583/100,2)</f>
        <v>0.05</v>
      </c>
      <c r="U1577" s="7">
        <f>ROUND('Sheet1 (4)'!AA1583/100,2)</f>
        <v>0.06</v>
      </c>
      <c r="V1577" s="1" t="str">
        <f>'Sheet1 (4)'!AB1583&amp;".T"</f>
        <v>8818.T</v>
      </c>
      <c r="W1577">
        <f>ROUND('Sheet1 (4)'!AC1583,2)</f>
        <v>17.93</v>
      </c>
      <c r="X1577">
        <f>ROUND('Sheet1 (4)'!AD1583,2)</f>
        <v>1.1100000000000001</v>
      </c>
      <c r="Y1577" t="str">
        <f>_xlfn.XLOOKUP('Sheet1 (4)'!AB1583,'Sheet1 (3)'!B:B,'Sheet1 (3)'!D:D,"",0)</f>
        <v>プライム</v>
      </c>
    </row>
    <row r="1578" spans="1:25" x14ac:dyDescent="0.2">
      <c r="A1578">
        <v>1577</v>
      </c>
      <c r="B1578" s="1" t="str">
        <f>_xlfn.XLOOKUP('Sheet1 (4)'!AB1584,'Sheet1 (3)'!B:B,'Sheet1 (3)'!C:C,"",0)</f>
        <v>軽自動車館</v>
      </c>
      <c r="C1578" s="1" t="str">
        <f>_xlfn.XLOOKUP('Sheet1 (4)'!AB1584,'Sheet1 (3)'!B:B,'Sheet1 (3)'!F:F,"",0)</f>
        <v>小売業</v>
      </c>
      <c r="D1578" s="1">
        <f>ROUND('Sheet1 (4)'!E1584/100000000,2)</f>
        <v>0</v>
      </c>
      <c r="E1578" s="1">
        <f>ROUND('Sheet1 (4)'!F1584/100,2)</f>
        <v>0.28000000000000003</v>
      </c>
      <c r="F1578" s="1">
        <f>ROUND('Sheet1 (4)'!G1584/100,2)</f>
        <v>0.22</v>
      </c>
      <c r="G1578" s="1">
        <f>ROUND('Sheet1 (4)'!H1584/100,2)</f>
        <v>0.42</v>
      </c>
      <c r="H1578" s="1">
        <f>ROUND('Sheet1 (4)'!I1584/100,2)</f>
        <v>0.1</v>
      </c>
      <c r="I1578" s="1">
        <f>ROUND('Sheet1 (4)'!J1584/100,2)</f>
        <v>0.1</v>
      </c>
      <c r="J1578" s="1" t="e">
        <f>ROUND('Sheet1 (4)'!K1584/100,2)</f>
        <v>#VALUE!</v>
      </c>
      <c r="K1578" s="1" t="e">
        <f>ROUND('Sheet1 (4)'!L1584/100,2)</f>
        <v>#VALUE!</v>
      </c>
      <c r="L1578" s="4">
        <f>ROUND(('Sheet1 (4)'!M1584+'Sheet1 (4)'!R1584)/100,2)</f>
        <v>-1.1399999999999999</v>
      </c>
      <c r="M1578" s="4">
        <f>ROUND(('Sheet1 (4)'!N1584+'Sheet1 (4)'!S1584)/100,2)</f>
        <v>-1.2</v>
      </c>
      <c r="N1578" s="4">
        <f>ROUND(('Sheet1 (4)'!O1584+'Sheet1 (4)'!T1584)/100,2)</f>
        <v>-0.76</v>
      </c>
      <c r="O1578" s="4">
        <f>ROUND(('Sheet1 (4)'!P1584+'Sheet1 (4)'!U1584)/100,2)</f>
        <v>1.93</v>
      </c>
      <c r="P1578" s="4">
        <f>ROUND(('Sheet1 (4)'!Q1584+'Sheet1 (4)'!V1584)/100,2)</f>
        <v>-1.01</v>
      </c>
      <c r="Q1578" s="7">
        <f>ROUND('Sheet1 (4)'!W1584/100,2)</f>
        <v>0.14000000000000001</v>
      </c>
      <c r="R1578" s="7">
        <f>ROUND('Sheet1 (4)'!X1584/100,2)</f>
        <v>0.06</v>
      </c>
      <c r="S1578" s="7">
        <f>ROUND('Sheet1 (4)'!Y1584/100,2)</f>
        <v>0.04</v>
      </c>
      <c r="T1578" s="7">
        <f>ROUND('Sheet1 (4)'!Z1584/100,2)</f>
        <v>0.02</v>
      </c>
      <c r="U1578" s="7">
        <f>ROUND('Sheet1 (4)'!AA1584/100,2)</f>
        <v>-0.02</v>
      </c>
      <c r="V1578" s="1" t="str">
        <f>'Sheet1 (4)'!AB1584&amp;".T"</f>
        <v>7680.T</v>
      </c>
      <c r="W1578" t="e">
        <f>ROUND('Sheet1 (4)'!AC1584,2)</f>
        <v>#VALUE!</v>
      </c>
      <c r="X1578" t="e">
        <f>ROUND('Sheet1 (4)'!AD1584,2)</f>
        <v>#VALUE!</v>
      </c>
      <c r="Y1578" t="str">
        <f>_xlfn.XLOOKUP('Sheet1 (4)'!AB1584,'Sheet1 (3)'!B:B,'Sheet1 (3)'!D:D,"",0)</f>
        <v>PRO Market</v>
      </c>
    </row>
    <row r="1579" spans="1:25" x14ac:dyDescent="0.2">
      <c r="A1579">
        <v>1578</v>
      </c>
      <c r="B1579" s="1" t="str">
        <f>_xlfn.XLOOKUP('Sheet1 (4)'!AB1585,'Sheet1 (3)'!B:B,'Sheet1 (3)'!C:C,"",0)</f>
        <v>京浜急行電鉄</v>
      </c>
      <c r="C1579" s="1" t="str">
        <f>_xlfn.XLOOKUP('Sheet1 (4)'!AB1585,'Sheet1 (3)'!B:B,'Sheet1 (3)'!F:F,"",0)</f>
        <v>陸運業</v>
      </c>
      <c r="D1579" s="1">
        <f>ROUND('Sheet1 (4)'!E1585/100000000,2)</f>
        <v>2.68</v>
      </c>
      <c r="E1579" s="1">
        <f>ROUND('Sheet1 (4)'!F1585/100,2)</f>
        <v>-184.2</v>
      </c>
      <c r="F1579" s="1">
        <f>ROUND('Sheet1 (4)'!G1585/100,2)</f>
        <v>35.1</v>
      </c>
      <c r="G1579" s="1">
        <f>ROUND('Sheet1 (4)'!H1585/100,2)</f>
        <v>108.2</v>
      </c>
      <c r="H1579" s="1">
        <f>ROUND('Sheet1 (4)'!I1585/100,2)</f>
        <v>280.41000000000003</v>
      </c>
      <c r="I1579" s="1">
        <f>ROUND('Sheet1 (4)'!J1585/100,2)</f>
        <v>356.44</v>
      </c>
      <c r="J1579" s="1">
        <f>ROUND('Sheet1 (4)'!K1585/100,2)</f>
        <v>329.5</v>
      </c>
      <c r="K1579" s="1">
        <f>ROUND('Sheet1 (4)'!L1585/100,2)</f>
        <v>474</v>
      </c>
      <c r="L1579" s="4">
        <f>ROUND(('Sheet1 (4)'!M1585+'Sheet1 (4)'!R1585)/100,2)</f>
        <v>-471.39</v>
      </c>
      <c r="M1579" s="4">
        <f>ROUND(('Sheet1 (4)'!N1585+'Sheet1 (4)'!S1585)/100,2)</f>
        <v>321.85000000000002</v>
      </c>
      <c r="N1579" s="4">
        <f>ROUND(('Sheet1 (4)'!O1585+'Sheet1 (4)'!T1585)/100,2)</f>
        <v>6.92</v>
      </c>
      <c r="O1579" s="4">
        <f>ROUND(('Sheet1 (4)'!P1585+'Sheet1 (4)'!U1585)/100,2)</f>
        <v>958.58</v>
      </c>
      <c r="P1579" s="4">
        <f>ROUND(('Sheet1 (4)'!Q1585+'Sheet1 (4)'!V1585)/100,2)</f>
        <v>-543.80999999999995</v>
      </c>
      <c r="Q1579" s="7">
        <f>ROUND('Sheet1 (4)'!W1585/100,2)</f>
        <v>-0.11</v>
      </c>
      <c r="R1579" s="7">
        <f>ROUND('Sheet1 (4)'!X1585/100,2)</f>
        <v>0.05</v>
      </c>
      <c r="S1579" s="7">
        <f>ROUND('Sheet1 (4)'!Y1585/100,2)</f>
        <v>0.06</v>
      </c>
      <c r="T1579" s="7">
        <f>ROUND('Sheet1 (4)'!Z1585/100,2)</f>
        <v>0.27</v>
      </c>
      <c r="U1579" s="7">
        <f>ROUND('Sheet1 (4)'!AA1585/100,2)</f>
        <v>7.0000000000000007E-2</v>
      </c>
      <c r="V1579" s="1" t="str">
        <f>'Sheet1 (4)'!AB1585&amp;".T"</f>
        <v>9006.T</v>
      </c>
      <c r="W1579">
        <f>ROUND('Sheet1 (4)'!AC1585,2)</f>
        <v>17.72</v>
      </c>
      <c r="X1579">
        <f>ROUND('Sheet1 (4)'!AD1585,2)</f>
        <v>1.06</v>
      </c>
      <c r="Y1579" t="str">
        <f>_xlfn.XLOOKUP('Sheet1 (4)'!AB1585,'Sheet1 (3)'!B:B,'Sheet1 (3)'!D:D,"",0)</f>
        <v>プライム</v>
      </c>
    </row>
    <row r="1580" spans="1:25" x14ac:dyDescent="0.2">
      <c r="A1580">
        <v>1579</v>
      </c>
      <c r="B1580" s="1" t="str">
        <f>_xlfn.XLOOKUP('Sheet1 (4)'!AB1586,'Sheet1 (3)'!B:B,'Sheet1 (3)'!C:C,"",0)</f>
        <v>京王電鉄</v>
      </c>
      <c r="C1580" s="1" t="str">
        <f>_xlfn.XLOOKUP('Sheet1 (4)'!AB1586,'Sheet1 (3)'!B:B,'Sheet1 (3)'!F:F,"",0)</f>
        <v>陸運業</v>
      </c>
      <c r="D1580" s="1">
        <f>ROUND('Sheet1 (4)'!E1586/100000000,2)</f>
        <v>1.18</v>
      </c>
      <c r="E1580" s="1">
        <f>ROUND('Sheet1 (4)'!F1586/100,2)</f>
        <v>-208.67</v>
      </c>
      <c r="F1580" s="1">
        <f>ROUND('Sheet1 (4)'!G1586/100,2)</f>
        <v>7.4</v>
      </c>
      <c r="G1580" s="1">
        <f>ROUND('Sheet1 (4)'!H1586/100,2)</f>
        <v>214.8</v>
      </c>
      <c r="H1580" s="1">
        <f>ROUND('Sheet1 (4)'!I1586/100,2)</f>
        <v>438.41</v>
      </c>
      <c r="I1580" s="1">
        <f>ROUND('Sheet1 (4)'!J1586/100,2)</f>
        <v>541.48</v>
      </c>
      <c r="J1580" s="1">
        <f>ROUND('Sheet1 (4)'!K1586/100,2)</f>
        <v>539.5</v>
      </c>
      <c r="K1580" s="1">
        <f>ROUND('Sheet1 (4)'!L1586/100,2)</f>
        <v>513.75</v>
      </c>
      <c r="L1580" s="4">
        <f>ROUND(('Sheet1 (4)'!M1586+'Sheet1 (4)'!R1586)/100,2)</f>
        <v>-239.25</v>
      </c>
      <c r="M1580" s="4">
        <f>ROUND(('Sheet1 (4)'!N1586+'Sheet1 (4)'!S1586)/100,2)</f>
        <v>139.04</v>
      </c>
      <c r="N1580" s="4">
        <f>ROUND(('Sheet1 (4)'!O1586+'Sheet1 (4)'!T1586)/100,2)</f>
        <v>-170.06</v>
      </c>
      <c r="O1580" s="4">
        <f>ROUND(('Sheet1 (4)'!P1586+'Sheet1 (4)'!U1586)/100,2)</f>
        <v>97.73</v>
      </c>
      <c r="P1580" s="4">
        <f>ROUND(('Sheet1 (4)'!Q1586+'Sheet1 (4)'!V1586)/100,2)</f>
        <v>-94.99</v>
      </c>
      <c r="Q1580" s="7">
        <f>ROUND('Sheet1 (4)'!W1586/100,2)</f>
        <v>-0.08</v>
      </c>
      <c r="R1580" s="7">
        <f>ROUND('Sheet1 (4)'!X1586/100,2)</f>
        <v>0.02</v>
      </c>
      <c r="S1580" s="7">
        <f>ROUND('Sheet1 (4)'!Y1586/100,2)</f>
        <v>0.04</v>
      </c>
      <c r="T1580" s="7">
        <f>ROUND('Sheet1 (4)'!Z1586/100,2)</f>
        <v>0.08</v>
      </c>
      <c r="U1580" s="7">
        <f>ROUND('Sheet1 (4)'!AA1586/100,2)</f>
        <v>0.11</v>
      </c>
      <c r="V1580" s="1" t="str">
        <f>'Sheet1 (4)'!AB1586&amp;".T"</f>
        <v>9008.T</v>
      </c>
      <c r="W1580">
        <f>ROUND('Sheet1 (4)'!AC1586,2)</f>
        <v>10.89</v>
      </c>
      <c r="X1580">
        <f>ROUND('Sheet1 (4)'!AD1586,2)</f>
        <v>1.02</v>
      </c>
      <c r="Y1580" t="str">
        <f>_xlfn.XLOOKUP('Sheet1 (4)'!AB1586,'Sheet1 (3)'!B:B,'Sheet1 (3)'!D:D,"",0)</f>
        <v>プライム</v>
      </c>
    </row>
    <row r="1581" spans="1:25" x14ac:dyDescent="0.2">
      <c r="A1581">
        <v>1580</v>
      </c>
      <c r="B1581" s="1" t="str">
        <f>_xlfn.XLOOKUP('Sheet1 (4)'!AB1587,'Sheet1 (3)'!B:B,'Sheet1 (3)'!C:C,"",0)</f>
        <v>京成電鉄</v>
      </c>
      <c r="C1581" s="1" t="str">
        <f>_xlfn.XLOOKUP('Sheet1 (4)'!AB1587,'Sheet1 (3)'!B:B,'Sheet1 (3)'!F:F,"",0)</f>
        <v>陸運業</v>
      </c>
      <c r="D1581" s="1">
        <f>ROUND('Sheet1 (4)'!E1587/100000000,2)</f>
        <v>4.82</v>
      </c>
      <c r="E1581" s="1">
        <f>ROUND('Sheet1 (4)'!F1587/100,2)</f>
        <v>-180.56</v>
      </c>
      <c r="F1581" s="1">
        <f>ROUND('Sheet1 (4)'!G1587/100,2)</f>
        <v>-52</v>
      </c>
      <c r="G1581" s="1">
        <f>ROUND('Sheet1 (4)'!H1587/100,2)</f>
        <v>102.3</v>
      </c>
      <c r="H1581" s="1">
        <f>ROUND('Sheet1 (4)'!I1587/100,2)</f>
        <v>252.42</v>
      </c>
      <c r="I1581" s="1">
        <f>ROUND('Sheet1 (4)'!J1587/100,2)</f>
        <v>360.09</v>
      </c>
      <c r="J1581" s="1">
        <f>ROUND('Sheet1 (4)'!K1587/100,2)</f>
        <v>332.25</v>
      </c>
      <c r="K1581" s="1">
        <f>ROUND('Sheet1 (4)'!L1587/100,2)</f>
        <v>358.42</v>
      </c>
      <c r="L1581" s="4">
        <f>ROUND(('Sheet1 (4)'!M1587+'Sheet1 (4)'!R1587)/100,2)</f>
        <v>-193.96</v>
      </c>
      <c r="M1581" s="4">
        <f>ROUND(('Sheet1 (4)'!N1587+'Sheet1 (4)'!S1587)/100,2)</f>
        <v>-49.33</v>
      </c>
      <c r="N1581" s="4">
        <f>ROUND(('Sheet1 (4)'!O1587+'Sheet1 (4)'!T1587)/100,2)</f>
        <v>177.33</v>
      </c>
      <c r="O1581" s="4">
        <f>ROUND(('Sheet1 (4)'!P1587+'Sheet1 (4)'!U1587)/100,2)</f>
        <v>881.82</v>
      </c>
      <c r="P1581" s="4">
        <f>ROUND(('Sheet1 (4)'!Q1587+'Sheet1 (4)'!V1587)/100,2)</f>
        <v>319.04000000000002</v>
      </c>
      <c r="Q1581" s="7">
        <f>ROUND('Sheet1 (4)'!W1587/100,2)</f>
        <v>-7.0000000000000007E-2</v>
      </c>
      <c r="R1581" s="7">
        <f>ROUND('Sheet1 (4)'!X1587/100,2)</f>
        <v>-0.01</v>
      </c>
      <c r="S1581" s="7">
        <f>ROUND('Sheet1 (4)'!Y1587/100,2)</f>
        <v>7.0000000000000007E-2</v>
      </c>
      <c r="T1581" s="7">
        <f>ROUND('Sheet1 (4)'!Z1587/100,2)</f>
        <v>0.2</v>
      </c>
      <c r="U1581" s="7">
        <f>ROUND('Sheet1 (4)'!AA1587/100,2)</f>
        <v>0.15</v>
      </c>
      <c r="V1581" s="1" t="str">
        <f>'Sheet1 (4)'!AB1587&amp;".T"</f>
        <v>9009.T</v>
      </c>
      <c r="W1581">
        <f>ROUND('Sheet1 (4)'!AC1587,2)</f>
        <v>8.41</v>
      </c>
      <c r="X1581">
        <f>ROUND('Sheet1 (4)'!AD1587,2)</f>
        <v>1.1299999999999999</v>
      </c>
      <c r="Y1581" t="str">
        <f>_xlfn.XLOOKUP('Sheet1 (4)'!AB1587,'Sheet1 (3)'!B:B,'Sheet1 (3)'!D:D,"",0)</f>
        <v>プライム</v>
      </c>
    </row>
    <row r="1582" spans="1:25" x14ac:dyDescent="0.2">
      <c r="A1582">
        <v>1581</v>
      </c>
      <c r="B1582" s="1" t="str">
        <f>_xlfn.XLOOKUP('Sheet1 (4)'!AB1588,'Sheet1 (3)'!B:B,'Sheet1 (3)'!C:C,"",0)</f>
        <v>恵和</v>
      </c>
      <c r="C1582" s="1" t="str">
        <f>_xlfn.XLOOKUP('Sheet1 (4)'!AB1588,'Sheet1 (3)'!B:B,'Sheet1 (3)'!F:F,"",0)</f>
        <v>化学</v>
      </c>
      <c r="D1582" s="1">
        <f>ROUND('Sheet1 (4)'!E1588/100000000,2)</f>
        <v>0.18</v>
      </c>
      <c r="E1582" s="1">
        <f>ROUND('Sheet1 (4)'!F1588/100,2)</f>
        <v>31.35</v>
      </c>
      <c r="F1582" s="1">
        <f>ROUND('Sheet1 (4)'!G1588/100,2)</f>
        <v>55.69</v>
      </c>
      <c r="G1582" s="1">
        <f>ROUND('Sheet1 (4)'!H1588/100,2)</f>
        <v>24.56</v>
      </c>
      <c r="H1582" s="1">
        <f>ROUND('Sheet1 (4)'!I1588/100,2)</f>
        <v>47.4</v>
      </c>
      <c r="I1582" s="1">
        <f>ROUND('Sheet1 (4)'!J1588/100,2)</f>
        <v>47.4</v>
      </c>
      <c r="J1582" s="1">
        <f>ROUND('Sheet1 (4)'!K1588/100,2)</f>
        <v>42.5</v>
      </c>
      <c r="K1582" s="1">
        <f>ROUND('Sheet1 (4)'!L1588/100,2)</f>
        <v>46.5</v>
      </c>
      <c r="L1582" s="4">
        <f>ROUND(('Sheet1 (4)'!M1588+'Sheet1 (4)'!R1588)/100,2)</f>
        <v>-0.98</v>
      </c>
      <c r="M1582" s="4">
        <f>ROUND(('Sheet1 (4)'!N1588+'Sheet1 (4)'!S1588)/100,2)</f>
        <v>27.56</v>
      </c>
      <c r="N1582" s="4">
        <f>ROUND(('Sheet1 (4)'!O1588+'Sheet1 (4)'!T1588)/100,2)</f>
        <v>-14.6</v>
      </c>
      <c r="O1582" s="4">
        <f>ROUND(('Sheet1 (4)'!P1588+'Sheet1 (4)'!U1588)/100,2)</f>
        <v>31.97</v>
      </c>
      <c r="P1582" s="4">
        <f>ROUND(('Sheet1 (4)'!Q1588+'Sheet1 (4)'!V1588)/100,2)</f>
        <v>31.97</v>
      </c>
      <c r="Q1582" s="7">
        <f>ROUND('Sheet1 (4)'!W1588/100,2)</f>
        <v>0.24</v>
      </c>
      <c r="R1582" s="7">
        <f>ROUND('Sheet1 (4)'!X1588/100,2)</f>
        <v>0.28999999999999998</v>
      </c>
      <c r="S1582" s="7">
        <f>ROUND('Sheet1 (4)'!Y1588/100,2)</f>
        <v>0.1</v>
      </c>
      <c r="T1582" s="7">
        <f>ROUND('Sheet1 (4)'!Z1588/100,2)</f>
        <v>0.13</v>
      </c>
      <c r="U1582" s="7">
        <f>ROUND('Sheet1 (4)'!AA1588/100,2)</f>
        <v>0.13</v>
      </c>
      <c r="V1582" s="1" t="str">
        <f>'Sheet1 (4)'!AB1588&amp;".T"</f>
        <v>4251.T</v>
      </c>
      <c r="W1582">
        <f>ROUND('Sheet1 (4)'!AC1588,2)</f>
        <v>11.4</v>
      </c>
      <c r="X1582">
        <f>ROUND('Sheet1 (4)'!AD1588,2)</f>
        <v>0.97</v>
      </c>
      <c r="Y1582" t="str">
        <f>_xlfn.XLOOKUP('Sheet1 (4)'!AB1588,'Sheet1 (3)'!B:B,'Sheet1 (3)'!D:D,"",0)</f>
        <v>プライム</v>
      </c>
    </row>
    <row r="1583" spans="1:25" x14ac:dyDescent="0.2">
      <c r="A1583">
        <v>1582</v>
      </c>
      <c r="B1583" s="1" t="str">
        <f>_xlfn.XLOOKUP('Sheet1 (4)'!AB1589,'Sheet1 (3)'!B:B,'Sheet1 (3)'!C:C,"",0)</f>
        <v>京葉瓦斯</v>
      </c>
      <c r="C1583" s="1" t="str">
        <f>_xlfn.XLOOKUP('Sheet1 (4)'!AB1589,'Sheet1 (3)'!B:B,'Sheet1 (3)'!F:F,"",0)</f>
        <v>電気・ガス業</v>
      </c>
      <c r="D1583" s="1">
        <f>ROUND('Sheet1 (4)'!E1589/100000000,2)</f>
        <v>0.32</v>
      </c>
      <c r="E1583" s="1">
        <f>ROUND('Sheet1 (4)'!F1589/100,2)</f>
        <v>18.71</v>
      </c>
      <c r="F1583" s="1">
        <f>ROUND('Sheet1 (4)'!G1589/100,2)</f>
        <v>0.4</v>
      </c>
      <c r="G1583" s="1">
        <f>ROUND('Sheet1 (4)'!H1589/100,2)</f>
        <v>17.05</v>
      </c>
      <c r="H1583" s="1">
        <f>ROUND('Sheet1 (4)'!I1589/100,2)</f>
        <v>13.41</v>
      </c>
      <c r="I1583" s="1">
        <f>ROUND('Sheet1 (4)'!J1589/100,2)</f>
        <v>13.41</v>
      </c>
      <c r="J1583" s="1" t="e">
        <f>ROUND('Sheet1 (4)'!K1589/100,2)</f>
        <v>#VALUE!</v>
      </c>
      <c r="K1583" s="1" t="e">
        <f>ROUND('Sheet1 (4)'!L1589/100,2)</f>
        <v>#VALUE!</v>
      </c>
      <c r="L1583" s="4">
        <f>ROUND(('Sheet1 (4)'!M1589+'Sheet1 (4)'!R1589)/100,2)</f>
        <v>-85.1</v>
      </c>
      <c r="M1583" s="4">
        <f>ROUND(('Sheet1 (4)'!N1589+'Sheet1 (4)'!S1589)/100,2)</f>
        <v>-87.17</v>
      </c>
      <c r="N1583" s="4">
        <f>ROUND(('Sheet1 (4)'!O1589+'Sheet1 (4)'!T1589)/100,2)</f>
        <v>32.659999999999997</v>
      </c>
      <c r="O1583" s="4">
        <f>ROUND(('Sheet1 (4)'!P1589+'Sheet1 (4)'!U1589)/100,2)</f>
        <v>3.57</v>
      </c>
      <c r="P1583" s="4">
        <f>ROUND(('Sheet1 (4)'!Q1589+'Sheet1 (4)'!V1589)/100,2)</f>
        <v>3.57</v>
      </c>
      <c r="Q1583" s="7">
        <f>ROUND('Sheet1 (4)'!W1589/100,2)</f>
        <v>0.02</v>
      </c>
      <c r="R1583" s="7">
        <f>ROUND('Sheet1 (4)'!X1589/100,2)</f>
        <v>0</v>
      </c>
      <c r="S1583" s="7">
        <f>ROUND('Sheet1 (4)'!Y1589/100,2)</f>
        <v>0.02</v>
      </c>
      <c r="T1583" s="7">
        <f>ROUND('Sheet1 (4)'!Z1589/100,2)</f>
        <v>0.02</v>
      </c>
      <c r="U1583" s="7">
        <f>ROUND('Sheet1 (4)'!AA1589/100,2)</f>
        <v>0.02</v>
      </c>
      <c r="V1583" s="1" t="str">
        <f>'Sheet1 (4)'!AB1589&amp;".T"</f>
        <v>9539.T</v>
      </c>
      <c r="W1583">
        <f>ROUND('Sheet1 (4)'!AC1589,2)</f>
        <v>11.39</v>
      </c>
      <c r="X1583">
        <f>ROUND('Sheet1 (4)'!AD1589,2)</f>
        <v>0.38</v>
      </c>
      <c r="Y1583" t="str">
        <f>_xlfn.XLOOKUP('Sheet1 (4)'!AB1589,'Sheet1 (3)'!B:B,'Sheet1 (3)'!D:D,"",0)</f>
        <v>スタンダード</v>
      </c>
    </row>
    <row r="1584" spans="1:25" x14ac:dyDescent="0.2">
      <c r="A1584">
        <v>1583</v>
      </c>
      <c r="B1584" s="1" t="str">
        <f>_xlfn.XLOOKUP('Sheet1 (4)'!AB1590,'Sheet1 (3)'!B:B,'Sheet1 (3)'!C:C,"",0)</f>
        <v>ケル</v>
      </c>
      <c r="C1584" s="1" t="str">
        <f>_xlfn.XLOOKUP('Sheet1 (4)'!AB1590,'Sheet1 (3)'!B:B,'Sheet1 (3)'!F:F,"",0)</f>
        <v>電気機器</v>
      </c>
      <c r="D1584" s="1">
        <f>ROUND('Sheet1 (4)'!E1590/100000000,2)</f>
        <v>7.0000000000000007E-2</v>
      </c>
      <c r="E1584" s="1">
        <f>ROUND('Sheet1 (4)'!F1590/100,2)</f>
        <v>9.89</v>
      </c>
      <c r="F1584" s="1">
        <f>ROUND('Sheet1 (4)'!G1590/100,2)</f>
        <v>21.14</v>
      </c>
      <c r="G1584" s="1">
        <f>ROUND('Sheet1 (4)'!H1590/100,2)</f>
        <v>24.01</v>
      </c>
      <c r="H1584" s="1">
        <f>ROUND('Sheet1 (4)'!I1590/100,2)</f>
        <v>10.95</v>
      </c>
      <c r="I1584" s="1">
        <f>ROUND('Sheet1 (4)'!J1590/100,2)</f>
        <v>5.96</v>
      </c>
      <c r="J1584" s="1" t="e">
        <f>ROUND('Sheet1 (4)'!K1590/100,2)</f>
        <v>#VALUE!</v>
      </c>
      <c r="K1584" s="1" t="e">
        <f>ROUND('Sheet1 (4)'!L1590/100,2)</f>
        <v>#VALUE!</v>
      </c>
      <c r="L1584" s="4">
        <f>ROUND(('Sheet1 (4)'!M1590+'Sheet1 (4)'!R1590)/100,2)</f>
        <v>9.0299999999999994</v>
      </c>
      <c r="M1584" s="4">
        <f>ROUND(('Sheet1 (4)'!N1590+'Sheet1 (4)'!S1590)/100,2)</f>
        <v>9.7899999999999991</v>
      </c>
      <c r="N1584" s="4">
        <f>ROUND(('Sheet1 (4)'!O1590+'Sheet1 (4)'!T1590)/100,2)</f>
        <v>5.87</v>
      </c>
      <c r="O1584" s="4">
        <f>ROUND(('Sheet1 (4)'!P1590+'Sheet1 (4)'!U1590)/100,2)</f>
        <v>8.44</v>
      </c>
      <c r="P1584" s="4">
        <f>ROUND(('Sheet1 (4)'!Q1590+'Sheet1 (4)'!V1590)/100,2)</f>
        <v>0.82</v>
      </c>
      <c r="Q1584" s="7">
        <f>ROUND('Sheet1 (4)'!W1590/100,2)</f>
        <v>0.06</v>
      </c>
      <c r="R1584" s="7">
        <f>ROUND('Sheet1 (4)'!X1590/100,2)</f>
        <v>0.11</v>
      </c>
      <c r="S1584" s="7">
        <f>ROUND('Sheet1 (4)'!Y1590/100,2)</f>
        <v>0.12</v>
      </c>
      <c r="T1584" s="7">
        <f>ROUND('Sheet1 (4)'!Z1590/100,2)</f>
        <v>0.06</v>
      </c>
      <c r="U1584" s="7">
        <f>ROUND('Sheet1 (4)'!AA1590/100,2)</f>
        <v>0.03</v>
      </c>
      <c r="V1584" s="1" t="str">
        <f>'Sheet1 (4)'!AB1590&amp;".T"</f>
        <v>6919.T</v>
      </c>
      <c r="W1584">
        <f>ROUND('Sheet1 (4)'!AC1590,2)</f>
        <v>54.22</v>
      </c>
      <c r="X1584">
        <f>ROUND('Sheet1 (4)'!AD1590,2)</f>
        <v>0.66</v>
      </c>
      <c r="Y1584" t="str">
        <f>_xlfn.XLOOKUP('Sheet1 (4)'!AB1590,'Sheet1 (3)'!B:B,'Sheet1 (3)'!D:D,"",0)</f>
        <v>スタンダード</v>
      </c>
    </row>
    <row r="1585" spans="1:25" x14ac:dyDescent="0.2">
      <c r="A1585">
        <v>1584</v>
      </c>
      <c r="B1585" s="1" t="str">
        <f>_xlfn.XLOOKUP('Sheet1 (4)'!AB1591,'Sheet1 (3)'!B:B,'Sheet1 (3)'!C:C,"",0)</f>
        <v>ケンコーマヨネーズ</v>
      </c>
      <c r="C1585" s="1" t="str">
        <f>_xlfn.XLOOKUP('Sheet1 (4)'!AB1591,'Sheet1 (3)'!B:B,'Sheet1 (3)'!F:F,"",0)</f>
        <v>食料品</v>
      </c>
      <c r="D1585" s="1">
        <f>ROUND('Sheet1 (4)'!E1591/100000000,2)</f>
        <v>0.15</v>
      </c>
      <c r="E1585" s="1">
        <f>ROUND('Sheet1 (4)'!F1591/100,2)</f>
        <v>19.77</v>
      </c>
      <c r="F1585" s="1">
        <f>ROUND('Sheet1 (4)'!G1591/100,2)</f>
        <v>16.170000000000002</v>
      </c>
      <c r="G1585" s="1">
        <f>ROUND('Sheet1 (4)'!H1591/100,2)</f>
        <v>1.06</v>
      </c>
      <c r="H1585" s="1">
        <f>ROUND('Sheet1 (4)'!I1591/100,2)</f>
        <v>29.5</v>
      </c>
      <c r="I1585" s="1">
        <f>ROUND('Sheet1 (4)'!J1591/100,2)</f>
        <v>48.46</v>
      </c>
      <c r="J1585" s="1" t="e">
        <f>ROUND('Sheet1 (4)'!K1591/100,2)</f>
        <v>#VALUE!</v>
      </c>
      <c r="K1585" s="1" t="e">
        <f>ROUND('Sheet1 (4)'!L1591/100,2)</f>
        <v>#VALUE!</v>
      </c>
      <c r="L1585" s="4">
        <f>ROUND(('Sheet1 (4)'!M1591+'Sheet1 (4)'!R1591)/100,2)</f>
        <v>46.15</v>
      </c>
      <c r="M1585" s="4">
        <f>ROUND(('Sheet1 (4)'!N1591+'Sheet1 (4)'!S1591)/100,2)</f>
        <v>33.380000000000003</v>
      </c>
      <c r="N1585" s="4">
        <f>ROUND(('Sheet1 (4)'!O1591+'Sheet1 (4)'!T1591)/100,2)</f>
        <v>26.7</v>
      </c>
      <c r="O1585" s="4">
        <f>ROUND(('Sheet1 (4)'!P1591+'Sheet1 (4)'!U1591)/100,2)</f>
        <v>57.18</v>
      </c>
      <c r="P1585" s="4">
        <f>ROUND(('Sheet1 (4)'!Q1591+'Sheet1 (4)'!V1591)/100,2)</f>
        <v>35.32</v>
      </c>
      <c r="Q1585" s="7">
        <f>ROUND('Sheet1 (4)'!W1591/100,2)</f>
        <v>0.04</v>
      </c>
      <c r="R1585" s="7">
        <f>ROUND('Sheet1 (4)'!X1591/100,2)</f>
        <v>0.03</v>
      </c>
      <c r="S1585" s="7">
        <f>ROUND('Sheet1 (4)'!Y1591/100,2)</f>
        <v>0.01</v>
      </c>
      <c r="T1585" s="7">
        <f>ROUND('Sheet1 (4)'!Z1591/100,2)</f>
        <v>7.0000000000000007E-2</v>
      </c>
      <c r="U1585" s="7">
        <f>ROUND('Sheet1 (4)'!AA1591/100,2)</f>
        <v>0.09</v>
      </c>
      <c r="V1585" s="1" t="str">
        <f>'Sheet1 (4)'!AB1591&amp;".T"</f>
        <v>2915.T</v>
      </c>
      <c r="W1585">
        <f>ROUND('Sheet1 (4)'!AC1591,2)</f>
        <v>10.26</v>
      </c>
      <c r="X1585">
        <f>ROUND('Sheet1 (4)'!AD1591,2)</f>
        <v>0.7</v>
      </c>
      <c r="Y1585" t="str">
        <f>_xlfn.XLOOKUP('Sheet1 (4)'!AB1591,'Sheet1 (3)'!B:B,'Sheet1 (3)'!D:D,"",0)</f>
        <v>プライム</v>
      </c>
    </row>
    <row r="1586" spans="1:25" x14ac:dyDescent="0.2">
      <c r="A1586">
        <v>1585</v>
      </c>
      <c r="B1586" s="1" t="str">
        <f>_xlfn.XLOOKUP('Sheet1 (4)'!AB1592,'Sheet1 (3)'!B:B,'Sheet1 (3)'!C:C,"",0)</f>
        <v>研創</v>
      </c>
      <c r="C1586" s="1" t="str">
        <f>_xlfn.XLOOKUP('Sheet1 (4)'!AB1592,'Sheet1 (3)'!B:B,'Sheet1 (3)'!F:F,"",0)</f>
        <v>その他製品</v>
      </c>
      <c r="D1586" s="1">
        <f>ROUND('Sheet1 (4)'!E1592/100000000,2)</f>
        <v>0.04</v>
      </c>
      <c r="E1586" s="1" t="e">
        <f>ROUND('Sheet1 (4)'!F1592/100,2)</f>
        <v>#VALUE!</v>
      </c>
      <c r="F1586" s="1" t="e">
        <f>ROUND('Sheet1 (4)'!G1592/100,2)</f>
        <v>#VALUE!</v>
      </c>
      <c r="G1586" s="1" t="e">
        <f>ROUND('Sheet1 (4)'!H1592/100,2)</f>
        <v>#VALUE!</v>
      </c>
      <c r="H1586" s="1" t="e">
        <f>ROUND('Sheet1 (4)'!I1592/100,2)</f>
        <v>#VALUE!</v>
      </c>
      <c r="I1586" s="1">
        <f>ROUND('Sheet1 (4)'!J1592/100,2)</f>
        <v>0.83</v>
      </c>
      <c r="J1586" s="1" t="e">
        <f>ROUND('Sheet1 (4)'!K1592/100,2)</f>
        <v>#VALUE!</v>
      </c>
      <c r="K1586" s="1" t="e">
        <f>ROUND('Sheet1 (4)'!L1592/100,2)</f>
        <v>#VALUE!</v>
      </c>
      <c r="L1586" s="4" t="e">
        <f>ROUND(('Sheet1 (4)'!M1592+'Sheet1 (4)'!R1592)/100,2)</f>
        <v>#VALUE!</v>
      </c>
      <c r="M1586" s="4" t="e">
        <f>ROUND(('Sheet1 (4)'!N1592+'Sheet1 (4)'!S1592)/100,2)</f>
        <v>#VALUE!</v>
      </c>
      <c r="N1586" s="4" t="e">
        <f>ROUND(('Sheet1 (4)'!O1592+'Sheet1 (4)'!T1592)/100,2)</f>
        <v>#VALUE!</v>
      </c>
      <c r="O1586" s="4" t="e">
        <f>ROUND(('Sheet1 (4)'!P1592+'Sheet1 (4)'!U1592)/100,2)</f>
        <v>#VALUE!</v>
      </c>
      <c r="P1586" s="4">
        <f>ROUND(('Sheet1 (4)'!Q1592+'Sheet1 (4)'!V1592)/100,2)</f>
        <v>0.79</v>
      </c>
      <c r="Q1586" s="7" t="e">
        <f>ROUND('Sheet1 (4)'!W1592/100,2)</f>
        <v>#VALUE!</v>
      </c>
      <c r="R1586" s="7" t="e">
        <f>ROUND('Sheet1 (4)'!X1592/100,2)</f>
        <v>#VALUE!</v>
      </c>
      <c r="S1586" s="7" t="e">
        <f>ROUND('Sheet1 (4)'!Y1592/100,2)</f>
        <v>#VALUE!</v>
      </c>
      <c r="T1586" s="7" t="e">
        <f>ROUND('Sheet1 (4)'!Z1592/100,2)</f>
        <v>#VALUE!</v>
      </c>
      <c r="U1586" s="7">
        <f>ROUND('Sheet1 (4)'!AA1592/100,2)</f>
        <v>0.05</v>
      </c>
      <c r="V1586" s="1" t="str">
        <f>'Sheet1 (4)'!AB1592&amp;".T"</f>
        <v>7939.T</v>
      </c>
      <c r="W1586">
        <f>ROUND('Sheet1 (4)'!AC1592,2)</f>
        <v>12.79</v>
      </c>
      <c r="X1586">
        <f>ROUND('Sheet1 (4)'!AD1592,2)</f>
        <v>2.52</v>
      </c>
      <c r="Y1586" t="str">
        <f>_xlfn.XLOOKUP('Sheet1 (4)'!AB1592,'Sheet1 (3)'!B:B,'Sheet1 (3)'!D:D,"",0)</f>
        <v>スタンダード</v>
      </c>
    </row>
    <row r="1587" spans="1:25" x14ac:dyDescent="0.2">
      <c r="A1587">
        <v>1586</v>
      </c>
      <c r="B1587" s="1" t="str">
        <f>_xlfn.XLOOKUP('Sheet1 (4)'!AB1593,'Sheet1 (3)'!B:B,'Sheet1 (3)'!C:C,"",0)</f>
        <v>ケーイーティ</v>
      </c>
      <c r="C1587" s="1" t="str">
        <f>_xlfn.XLOOKUP('Sheet1 (4)'!AB1593,'Sheet1 (3)'!B:B,'Sheet1 (3)'!F:F,"",0)</f>
        <v>サービス業</v>
      </c>
      <c r="D1587" s="1">
        <f>ROUND('Sheet1 (4)'!E1593/100000000,2)</f>
        <v>0.03</v>
      </c>
      <c r="E1587" s="1" t="e">
        <f>ROUND('Sheet1 (4)'!F1593/100,2)</f>
        <v>#VALUE!</v>
      </c>
      <c r="F1587" s="1">
        <f>ROUND('Sheet1 (4)'!G1593/100,2)</f>
        <v>1.68</v>
      </c>
      <c r="G1587" s="1">
        <f>ROUND('Sheet1 (4)'!H1593/100,2)</f>
        <v>1.4</v>
      </c>
      <c r="H1587" s="1">
        <f>ROUND('Sheet1 (4)'!I1593/100,2)</f>
        <v>1.28</v>
      </c>
      <c r="I1587" s="1">
        <f>ROUND('Sheet1 (4)'!J1593/100,2)</f>
        <v>0.95</v>
      </c>
      <c r="J1587" s="1" t="e">
        <f>ROUND('Sheet1 (4)'!K1593/100,2)</f>
        <v>#VALUE!</v>
      </c>
      <c r="K1587" s="1" t="e">
        <f>ROUND('Sheet1 (4)'!L1593/100,2)</f>
        <v>#VALUE!</v>
      </c>
      <c r="L1587" s="4" t="e">
        <f>ROUND(('Sheet1 (4)'!M1593+'Sheet1 (4)'!R1593)/100,2)</f>
        <v>#VALUE!</v>
      </c>
      <c r="M1587" s="4" t="e">
        <f>ROUND(('Sheet1 (4)'!N1593+'Sheet1 (4)'!S1593)/100,2)</f>
        <v>#VALUE!</v>
      </c>
      <c r="N1587" s="4" t="e">
        <f>ROUND(('Sheet1 (4)'!O1593+'Sheet1 (4)'!T1593)/100,2)</f>
        <v>#VALUE!</v>
      </c>
      <c r="O1587" s="4">
        <f>ROUND(('Sheet1 (4)'!P1593+'Sheet1 (4)'!U1593)/100,2)</f>
        <v>0.88</v>
      </c>
      <c r="P1587" s="4">
        <f>ROUND(('Sheet1 (4)'!Q1593+'Sheet1 (4)'!V1593)/100,2)</f>
        <v>-6.77</v>
      </c>
      <c r="Q1587" s="7" t="e">
        <f>ROUND('Sheet1 (4)'!W1593/100,2)</f>
        <v>#VALUE!</v>
      </c>
      <c r="R1587" s="7" t="e">
        <f>ROUND('Sheet1 (4)'!X1593/100,2)</f>
        <v>#VALUE!</v>
      </c>
      <c r="S1587" s="7">
        <f>ROUND('Sheet1 (4)'!Y1593/100,2)</f>
        <v>0.11</v>
      </c>
      <c r="T1587" s="7">
        <f>ROUND('Sheet1 (4)'!Z1593/100,2)</f>
        <v>7.0000000000000007E-2</v>
      </c>
      <c r="U1587" s="7">
        <f>ROUND('Sheet1 (4)'!AA1593/100,2)</f>
        <v>7.0000000000000007E-2</v>
      </c>
      <c r="V1587" s="1" t="str">
        <f>'Sheet1 (4)'!AB1593&amp;".T"</f>
        <v>9239.T</v>
      </c>
      <c r="W1587">
        <f>ROUND('Sheet1 (4)'!AC1593,2)</f>
        <v>19.739999999999998</v>
      </c>
      <c r="X1587" t="e">
        <f>ROUND('Sheet1 (4)'!AD1593,2)</f>
        <v>#VALUE!</v>
      </c>
      <c r="Y1587" t="str">
        <f>_xlfn.XLOOKUP('Sheet1 (4)'!AB1593,'Sheet1 (3)'!B:B,'Sheet1 (3)'!D:D,"",0)</f>
        <v>PRO Market</v>
      </c>
    </row>
    <row r="1588" spans="1:25" x14ac:dyDescent="0.2">
      <c r="A1588">
        <v>1587</v>
      </c>
      <c r="B1588" s="1" t="str">
        <f>_xlfn.XLOOKUP('Sheet1 (4)'!AB1594,'Sheet1 (3)'!B:B,'Sheet1 (3)'!C:C,"",0)</f>
        <v>キユーピー</v>
      </c>
      <c r="C1588" s="1" t="str">
        <f>_xlfn.XLOOKUP('Sheet1 (4)'!AB1594,'Sheet1 (3)'!B:B,'Sheet1 (3)'!F:F,"",0)</f>
        <v>食料品</v>
      </c>
      <c r="D1588" s="1">
        <f>ROUND('Sheet1 (4)'!E1594/100000000,2)</f>
        <v>1.36</v>
      </c>
      <c r="E1588" s="1">
        <f>ROUND('Sheet1 (4)'!F1594/100,2)</f>
        <v>279.72000000000003</v>
      </c>
      <c r="F1588" s="1">
        <f>ROUND('Sheet1 (4)'!G1594/100,2)</f>
        <v>254.35</v>
      </c>
      <c r="G1588" s="1">
        <f>ROUND('Sheet1 (4)'!H1594/100,2)</f>
        <v>194.92</v>
      </c>
      <c r="H1588" s="1">
        <f>ROUND('Sheet1 (4)'!I1594/100,2)</f>
        <v>341.24</v>
      </c>
      <c r="I1588" s="1">
        <f>ROUND('Sheet1 (4)'!J1594/100,2)</f>
        <v>341.24</v>
      </c>
      <c r="J1588" s="1">
        <f>ROUND('Sheet1 (4)'!K1594/100,2)</f>
        <v>339.88</v>
      </c>
      <c r="K1588" s="1">
        <f>ROUND('Sheet1 (4)'!L1594/100,2)</f>
        <v>387.81</v>
      </c>
      <c r="L1588" s="4">
        <f>ROUND(('Sheet1 (4)'!M1594+'Sheet1 (4)'!R1594)/100,2)</f>
        <v>182.56</v>
      </c>
      <c r="M1588" s="4">
        <f>ROUND(('Sheet1 (4)'!N1594+'Sheet1 (4)'!S1594)/100,2)</f>
        <v>112.52</v>
      </c>
      <c r="N1588" s="4">
        <f>ROUND(('Sheet1 (4)'!O1594+'Sheet1 (4)'!T1594)/100,2)</f>
        <v>60.04</v>
      </c>
      <c r="O1588" s="4">
        <f>ROUND(('Sheet1 (4)'!P1594+'Sheet1 (4)'!U1594)/100,2)</f>
        <v>392.33</v>
      </c>
      <c r="P1588" s="4">
        <f>ROUND(('Sheet1 (4)'!Q1594+'Sheet1 (4)'!V1594)/100,2)</f>
        <v>392.33</v>
      </c>
      <c r="Q1588" s="7">
        <f>ROUND('Sheet1 (4)'!W1594/100,2)</f>
        <v>7.0000000000000007E-2</v>
      </c>
      <c r="R1588" s="7">
        <f>ROUND('Sheet1 (4)'!X1594/100,2)</f>
        <v>7.0000000000000007E-2</v>
      </c>
      <c r="S1588" s="7">
        <f>ROUND('Sheet1 (4)'!Y1594/100,2)</f>
        <v>0.05</v>
      </c>
      <c r="T1588" s="7">
        <f>ROUND('Sheet1 (4)'!Z1594/100,2)</f>
        <v>0.08</v>
      </c>
      <c r="U1588" s="7">
        <f>ROUND('Sheet1 (4)'!AA1594/100,2)</f>
        <v>0.08</v>
      </c>
      <c r="V1588" s="1" t="str">
        <f>'Sheet1 (4)'!AB1594&amp;".T"</f>
        <v>2809.T</v>
      </c>
      <c r="W1588">
        <f>ROUND('Sheet1 (4)'!AC1594,2)</f>
        <v>21.44</v>
      </c>
      <c r="X1588">
        <f>ROUND('Sheet1 (4)'!AD1594,2)</f>
        <v>1.9</v>
      </c>
      <c r="Y1588" t="str">
        <f>_xlfn.XLOOKUP('Sheet1 (4)'!AB1594,'Sheet1 (3)'!B:B,'Sheet1 (3)'!D:D,"",0)</f>
        <v>プライム</v>
      </c>
    </row>
    <row r="1589" spans="1:25" x14ac:dyDescent="0.2">
      <c r="A1589">
        <v>1588</v>
      </c>
      <c r="B1589" s="1" t="str">
        <f>_xlfn.XLOOKUP('Sheet1 (4)'!AB1595,'Sheet1 (3)'!B:B,'Sheet1 (3)'!C:C,"",0)</f>
        <v>キーコーヒー</v>
      </c>
      <c r="C1589" s="1" t="str">
        <f>_xlfn.XLOOKUP('Sheet1 (4)'!AB1595,'Sheet1 (3)'!B:B,'Sheet1 (3)'!F:F,"",0)</f>
        <v>食料品</v>
      </c>
      <c r="D1589" s="1">
        <f>ROUND('Sheet1 (4)'!E1595/100000000,2)</f>
        <v>0.21</v>
      </c>
      <c r="E1589" s="1">
        <f>ROUND('Sheet1 (4)'!F1595/100,2)</f>
        <v>-24.85</v>
      </c>
      <c r="F1589" s="1">
        <f>ROUND('Sheet1 (4)'!G1595/100,2)</f>
        <v>4.0599999999999996</v>
      </c>
      <c r="G1589" s="1">
        <f>ROUND('Sheet1 (4)'!H1595/100,2)</f>
        <v>2.46</v>
      </c>
      <c r="H1589" s="1">
        <f>ROUND('Sheet1 (4)'!I1595/100,2)</f>
        <v>7.62</v>
      </c>
      <c r="I1589" s="1">
        <f>ROUND('Sheet1 (4)'!J1595/100,2)</f>
        <v>4.92</v>
      </c>
      <c r="J1589" s="1" t="e">
        <f>ROUND('Sheet1 (4)'!K1595/100,2)</f>
        <v>#VALUE!</v>
      </c>
      <c r="K1589" s="1" t="e">
        <f>ROUND('Sheet1 (4)'!L1595/100,2)</f>
        <v>#VALUE!</v>
      </c>
      <c r="L1589" s="4">
        <f>ROUND(('Sheet1 (4)'!M1595+'Sheet1 (4)'!R1595)/100,2)</f>
        <v>-15.89</v>
      </c>
      <c r="M1589" s="4">
        <f>ROUND(('Sheet1 (4)'!N1595+'Sheet1 (4)'!S1595)/100,2)</f>
        <v>1.34</v>
      </c>
      <c r="N1589" s="4">
        <f>ROUND(('Sheet1 (4)'!O1595+'Sheet1 (4)'!T1595)/100,2)</f>
        <v>-40.68</v>
      </c>
      <c r="O1589" s="4">
        <f>ROUND(('Sheet1 (4)'!P1595+'Sheet1 (4)'!U1595)/100,2)</f>
        <v>-12.08</v>
      </c>
      <c r="P1589" s="4">
        <f>ROUND(('Sheet1 (4)'!Q1595+'Sheet1 (4)'!V1595)/100,2)</f>
        <v>-24.23</v>
      </c>
      <c r="Q1589" s="7">
        <f>ROUND('Sheet1 (4)'!W1595/100,2)</f>
        <v>-0.13</v>
      </c>
      <c r="R1589" s="7">
        <f>ROUND('Sheet1 (4)'!X1595/100,2)</f>
        <v>0.02</v>
      </c>
      <c r="S1589" s="7">
        <f>ROUND('Sheet1 (4)'!Y1595/100,2)</f>
        <v>0.01</v>
      </c>
      <c r="T1589" s="7">
        <f>ROUND('Sheet1 (4)'!Z1595/100,2)</f>
        <v>0.01</v>
      </c>
      <c r="U1589" s="7">
        <f>ROUND('Sheet1 (4)'!AA1595/100,2)</f>
        <v>0.01</v>
      </c>
      <c r="V1589" s="1" t="str">
        <f>'Sheet1 (4)'!AB1595&amp;".T"</f>
        <v>2594.T</v>
      </c>
      <c r="W1589" t="e">
        <f>ROUND('Sheet1 (4)'!AC1595,2)</f>
        <v>#VALUE!</v>
      </c>
      <c r="X1589">
        <f>ROUND('Sheet1 (4)'!AD1595,2)</f>
        <v>1.36</v>
      </c>
      <c r="Y1589" t="str">
        <f>_xlfn.XLOOKUP('Sheet1 (4)'!AB1595,'Sheet1 (3)'!B:B,'Sheet1 (3)'!D:D,"",0)</f>
        <v>プライム</v>
      </c>
    </row>
    <row r="1590" spans="1:25" x14ac:dyDescent="0.2">
      <c r="A1590">
        <v>1589</v>
      </c>
      <c r="B1590" s="1" t="str">
        <f>_xlfn.XLOOKUP('Sheet1 (4)'!AB1596,'Sheet1 (3)'!B:B,'Sheet1 (3)'!C:C,"",0)</f>
        <v>キーエンス</v>
      </c>
      <c r="C1590" s="1" t="str">
        <f>_xlfn.XLOOKUP('Sheet1 (4)'!AB1596,'Sheet1 (3)'!B:B,'Sheet1 (3)'!F:F,"",0)</f>
        <v>電気機器</v>
      </c>
      <c r="D1590" s="1">
        <f>ROUND('Sheet1 (4)'!E1596/100000000,2)</f>
        <v>2.4300000000000002</v>
      </c>
      <c r="E1590" s="1">
        <f>ROUND('Sheet1 (4)'!F1596/100,2)</f>
        <v>2767.59</v>
      </c>
      <c r="F1590" s="1">
        <f>ROUND('Sheet1 (4)'!G1596/100,2)</f>
        <v>4180.45</v>
      </c>
      <c r="G1590" s="1">
        <f>ROUND('Sheet1 (4)'!H1596/100,2)</f>
        <v>4989.16</v>
      </c>
      <c r="H1590" s="1">
        <f>ROUND('Sheet1 (4)'!I1596/100,2)</f>
        <v>4950.16</v>
      </c>
      <c r="I1590" s="1">
        <f>ROUND('Sheet1 (4)'!J1596/100,2)</f>
        <v>5497.76</v>
      </c>
      <c r="J1590" s="1">
        <f>ROUND('Sheet1 (4)'!K1596/100,2)</f>
        <v>5843.73</v>
      </c>
      <c r="K1590" s="1">
        <f>ROUND('Sheet1 (4)'!L1596/100,2)</f>
        <v>6669.33</v>
      </c>
      <c r="L1590" s="4">
        <f>ROUND(('Sheet1 (4)'!M1596+'Sheet1 (4)'!R1596)/100,2)</f>
        <v>151.65</v>
      </c>
      <c r="M1590" s="4">
        <f>ROUND(('Sheet1 (4)'!N1596+'Sheet1 (4)'!S1596)/100,2)</f>
        <v>2603.42</v>
      </c>
      <c r="N1590" s="4">
        <f>ROUND(('Sheet1 (4)'!O1596+'Sheet1 (4)'!T1596)/100,2)</f>
        <v>191.41</v>
      </c>
      <c r="O1590" s="4">
        <f>ROUND(('Sheet1 (4)'!P1596+'Sheet1 (4)'!U1596)/100,2)</f>
        <v>1451.24</v>
      </c>
      <c r="P1590" s="4">
        <f>ROUND(('Sheet1 (4)'!Q1596+'Sheet1 (4)'!V1596)/100,2)</f>
        <v>1289.0999999999999</v>
      </c>
      <c r="Q1590" s="7">
        <f>ROUND('Sheet1 (4)'!W1596/100,2)</f>
        <v>0.11</v>
      </c>
      <c r="R1590" s="7">
        <f>ROUND('Sheet1 (4)'!X1596/100,2)</f>
        <v>0.15</v>
      </c>
      <c r="S1590" s="7">
        <f>ROUND('Sheet1 (4)'!Y1596/100,2)</f>
        <v>0.16</v>
      </c>
      <c r="T1590" s="7">
        <f>ROUND('Sheet1 (4)'!Z1596/100,2)</f>
        <v>0.14000000000000001</v>
      </c>
      <c r="U1590" s="7">
        <f>ROUND('Sheet1 (4)'!AA1596/100,2)</f>
        <v>0.13</v>
      </c>
      <c r="V1590" s="1" t="str">
        <f>'Sheet1 (4)'!AB1596&amp;".T"</f>
        <v>6861.T</v>
      </c>
      <c r="W1590">
        <f>ROUND('Sheet1 (4)'!AC1596,2)</f>
        <v>32.619999999999997</v>
      </c>
      <c r="X1590">
        <f>ROUND('Sheet1 (4)'!AD1596,2)</f>
        <v>4.07</v>
      </c>
      <c r="Y1590" t="str">
        <f>_xlfn.XLOOKUP('Sheet1 (4)'!AB1596,'Sheet1 (3)'!B:B,'Sheet1 (3)'!D:D,"",0)</f>
        <v>プライム</v>
      </c>
    </row>
    <row r="1591" spans="1:25" x14ac:dyDescent="0.2">
      <c r="A1591">
        <v>1590</v>
      </c>
      <c r="B1591" s="1" t="str">
        <f>_xlfn.XLOOKUP('Sheet1 (4)'!AB1597,'Sheet1 (3)'!B:B,'Sheet1 (3)'!C:C,"",0)</f>
        <v>ＫｅｙＨｏｌｄｅｒ</v>
      </c>
      <c r="C1591" s="1" t="str">
        <f>_xlfn.XLOOKUP('Sheet1 (4)'!AB1597,'Sheet1 (3)'!B:B,'Sheet1 (3)'!F:F,"",0)</f>
        <v>サービス業</v>
      </c>
      <c r="D1591" s="1">
        <f>ROUND('Sheet1 (4)'!E1597/100000000,2)</f>
        <v>0.19</v>
      </c>
      <c r="E1591" s="1">
        <f>ROUND('Sheet1 (4)'!F1597/100,2)</f>
        <v>-1.33</v>
      </c>
      <c r="F1591" s="1">
        <f>ROUND('Sheet1 (4)'!G1597/100,2)</f>
        <v>6.63</v>
      </c>
      <c r="G1591" s="1">
        <f>ROUND('Sheet1 (4)'!H1597/100,2)</f>
        <v>6.85</v>
      </c>
      <c r="H1591" s="1">
        <f>ROUND('Sheet1 (4)'!I1597/100,2)</f>
        <v>1.62</v>
      </c>
      <c r="I1591" s="1">
        <f>ROUND('Sheet1 (4)'!J1597/100,2)</f>
        <v>1.62</v>
      </c>
      <c r="J1591" s="1" t="e">
        <f>ROUND('Sheet1 (4)'!K1597/100,2)</f>
        <v>#VALUE!</v>
      </c>
      <c r="K1591" s="1" t="e">
        <f>ROUND('Sheet1 (4)'!L1597/100,2)</f>
        <v>#VALUE!</v>
      </c>
      <c r="L1591" s="4">
        <f>ROUND(('Sheet1 (4)'!M1597+'Sheet1 (4)'!R1597)/100,2)</f>
        <v>7.33</v>
      </c>
      <c r="M1591" s="4">
        <f>ROUND(('Sheet1 (4)'!N1597+'Sheet1 (4)'!S1597)/100,2)</f>
        <v>31.72</v>
      </c>
      <c r="N1591" s="4">
        <f>ROUND(('Sheet1 (4)'!O1597+'Sheet1 (4)'!T1597)/100,2)</f>
        <v>17.37</v>
      </c>
      <c r="O1591" s="4">
        <f>ROUND(('Sheet1 (4)'!P1597+'Sheet1 (4)'!U1597)/100,2)</f>
        <v>-15.55</v>
      </c>
      <c r="P1591" s="4">
        <f>ROUND(('Sheet1 (4)'!Q1597+'Sheet1 (4)'!V1597)/100,2)</f>
        <v>-15.55</v>
      </c>
      <c r="Q1591" s="7">
        <f>ROUND('Sheet1 (4)'!W1597/100,2)</f>
        <v>0.02</v>
      </c>
      <c r="R1591" s="7">
        <f>ROUND('Sheet1 (4)'!X1597/100,2)</f>
        <v>0.11</v>
      </c>
      <c r="S1591" s="7">
        <f>ROUND('Sheet1 (4)'!Y1597/100,2)</f>
        <v>0.11</v>
      </c>
      <c r="T1591" s="7">
        <f>ROUND('Sheet1 (4)'!Z1597/100,2)</f>
        <v>0.11</v>
      </c>
      <c r="U1591" s="7">
        <f>ROUND('Sheet1 (4)'!AA1597/100,2)</f>
        <v>0.11</v>
      </c>
      <c r="V1591" s="1" t="str">
        <f>'Sheet1 (4)'!AB1597&amp;".T"</f>
        <v>4712.T</v>
      </c>
      <c r="W1591">
        <f>ROUND('Sheet1 (4)'!AC1597,2)</f>
        <v>5.79</v>
      </c>
      <c r="X1591">
        <f>ROUND('Sheet1 (4)'!AD1597,2)</f>
        <v>0.6</v>
      </c>
      <c r="Y1591" t="str">
        <f>_xlfn.XLOOKUP('Sheet1 (4)'!AB1597,'Sheet1 (3)'!B:B,'Sheet1 (3)'!D:D,"",0)</f>
        <v>スタンダード</v>
      </c>
    </row>
    <row r="1592" spans="1:25" x14ac:dyDescent="0.2">
      <c r="A1592">
        <v>1591</v>
      </c>
      <c r="B1592" s="1" t="str">
        <f>_xlfn.XLOOKUP('Sheet1 (4)'!AB1598,'Sheet1 (3)'!B:B,'Sheet1 (3)'!C:C,"",0)</f>
        <v>キーウェアソリューションズ</v>
      </c>
      <c r="C1592" s="1" t="str">
        <f>_xlfn.XLOOKUP('Sheet1 (4)'!AB1598,'Sheet1 (3)'!B:B,'Sheet1 (3)'!F:F,"",0)</f>
        <v>情報・通信業</v>
      </c>
      <c r="D1592" s="1">
        <f>ROUND('Sheet1 (4)'!E1598/100000000,2)</f>
        <v>0.08</v>
      </c>
      <c r="E1592" s="1">
        <f>ROUND('Sheet1 (4)'!F1598/100,2)</f>
        <v>6.35</v>
      </c>
      <c r="F1592" s="1">
        <f>ROUND('Sheet1 (4)'!G1598/100,2)</f>
        <v>5.51</v>
      </c>
      <c r="G1592" s="1">
        <f>ROUND('Sheet1 (4)'!H1598/100,2)</f>
        <v>7.39</v>
      </c>
      <c r="H1592" s="1">
        <f>ROUND('Sheet1 (4)'!I1598/100,2)</f>
        <v>8.73</v>
      </c>
      <c r="I1592" s="1">
        <f>ROUND('Sheet1 (4)'!J1598/100,2)</f>
        <v>9.2100000000000009</v>
      </c>
      <c r="J1592" s="1" t="e">
        <f>ROUND('Sheet1 (4)'!K1598/100,2)</f>
        <v>#VALUE!</v>
      </c>
      <c r="K1592" s="1" t="e">
        <f>ROUND('Sheet1 (4)'!L1598/100,2)</f>
        <v>#VALUE!</v>
      </c>
      <c r="L1592" s="4">
        <f>ROUND(('Sheet1 (4)'!M1598+'Sheet1 (4)'!R1598)/100,2)</f>
        <v>-2.75</v>
      </c>
      <c r="M1592" s="4">
        <f>ROUND(('Sheet1 (4)'!N1598+'Sheet1 (4)'!S1598)/100,2)</f>
        <v>1.58</v>
      </c>
      <c r="N1592" s="4">
        <f>ROUND(('Sheet1 (4)'!O1598+'Sheet1 (4)'!T1598)/100,2)</f>
        <v>6.03</v>
      </c>
      <c r="O1592" s="4">
        <f>ROUND(('Sheet1 (4)'!P1598+'Sheet1 (4)'!U1598)/100,2)</f>
        <v>10.26</v>
      </c>
      <c r="P1592" s="4">
        <f>ROUND(('Sheet1 (4)'!Q1598+'Sheet1 (4)'!V1598)/100,2)</f>
        <v>0.65</v>
      </c>
      <c r="Q1592" s="7">
        <f>ROUND('Sheet1 (4)'!W1598/100,2)</f>
        <v>0.11</v>
      </c>
      <c r="R1592" s="7">
        <f>ROUND('Sheet1 (4)'!X1598/100,2)</f>
        <v>0.08</v>
      </c>
      <c r="S1592" s="7">
        <f>ROUND('Sheet1 (4)'!Y1598/100,2)</f>
        <v>0.06</v>
      </c>
      <c r="T1592" s="7">
        <f>ROUND('Sheet1 (4)'!Z1598/100,2)</f>
        <v>0.09</v>
      </c>
      <c r="U1592" s="7">
        <f>ROUND('Sheet1 (4)'!AA1598/100,2)</f>
        <v>0.13</v>
      </c>
      <c r="V1592" s="1" t="str">
        <f>'Sheet1 (4)'!AB1598&amp;".T"</f>
        <v>3799.T</v>
      </c>
      <c r="W1592">
        <f>ROUND('Sheet1 (4)'!AC1598,2)</f>
        <v>9.59</v>
      </c>
      <c r="X1592">
        <f>ROUND('Sheet1 (4)'!AD1598,2)</f>
        <v>1.25</v>
      </c>
      <c r="Y1592" t="str">
        <f>_xlfn.XLOOKUP('Sheet1 (4)'!AB1598,'Sheet1 (3)'!B:B,'Sheet1 (3)'!D:D,"",0)</f>
        <v>スタンダード</v>
      </c>
    </row>
    <row r="1593" spans="1:25" x14ac:dyDescent="0.2">
      <c r="A1593">
        <v>1592</v>
      </c>
      <c r="B1593" s="1" t="str">
        <f>_xlfn.XLOOKUP('Sheet1 (4)'!AB1599,'Sheet1 (3)'!B:B,'Sheet1 (3)'!C:C,"",0)</f>
        <v>ケー・エフ・シー</v>
      </c>
      <c r="C1593" s="1" t="str">
        <f>_xlfn.XLOOKUP('Sheet1 (4)'!AB1599,'Sheet1 (3)'!B:B,'Sheet1 (3)'!F:F,"",0)</f>
        <v>金属製品</v>
      </c>
      <c r="D1593" s="1">
        <f>ROUND('Sheet1 (4)'!E1599/100000000,2)</f>
        <v>7.0000000000000007E-2</v>
      </c>
      <c r="E1593" s="1">
        <f>ROUND('Sheet1 (4)'!F1599/100,2)</f>
        <v>32.97</v>
      </c>
      <c r="F1593" s="1">
        <f>ROUND('Sheet1 (4)'!G1599/100,2)</f>
        <v>24.89</v>
      </c>
      <c r="G1593" s="1">
        <f>ROUND('Sheet1 (4)'!H1599/100,2)</f>
        <v>12.78</v>
      </c>
      <c r="H1593" s="1">
        <f>ROUND('Sheet1 (4)'!I1599/100,2)</f>
        <v>16.22</v>
      </c>
      <c r="I1593" s="1">
        <f>ROUND('Sheet1 (4)'!J1599/100,2)</f>
        <v>13.59</v>
      </c>
      <c r="J1593" s="1" t="e">
        <f>ROUND('Sheet1 (4)'!K1599/100,2)</f>
        <v>#VALUE!</v>
      </c>
      <c r="K1593" s="1" t="e">
        <f>ROUND('Sheet1 (4)'!L1599/100,2)</f>
        <v>#VALUE!</v>
      </c>
      <c r="L1593" s="4">
        <f>ROUND(('Sheet1 (4)'!M1599+'Sheet1 (4)'!R1599)/100,2)</f>
        <v>1.18</v>
      </c>
      <c r="M1593" s="4">
        <f>ROUND(('Sheet1 (4)'!N1599+'Sheet1 (4)'!S1599)/100,2)</f>
        <v>0.24</v>
      </c>
      <c r="N1593" s="4">
        <f>ROUND(('Sheet1 (4)'!O1599+'Sheet1 (4)'!T1599)/100,2)</f>
        <v>27.92</v>
      </c>
      <c r="O1593" s="4">
        <f>ROUND(('Sheet1 (4)'!P1599+'Sheet1 (4)'!U1599)/100,2)</f>
        <v>-2.6</v>
      </c>
      <c r="P1593" s="4">
        <f>ROUND(('Sheet1 (4)'!Q1599+'Sheet1 (4)'!V1599)/100,2)</f>
        <v>-5.14</v>
      </c>
      <c r="Q1593" s="7">
        <f>ROUND('Sheet1 (4)'!W1599/100,2)</f>
        <v>0.14000000000000001</v>
      </c>
      <c r="R1593" s="7">
        <f>ROUND('Sheet1 (4)'!X1599/100,2)</f>
        <v>0.1</v>
      </c>
      <c r="S1593" s="7">
        <f>ROUND('Sheet1 (4)'!Y1599/100,2)</f>
        <v>0.05</v>
      </c>
      <c r="T1593" s="7">
        <f>ROUND('Sheet1 (4)'!Z1599/100,2)</f>
        <v>0.06</v>
      </c>
      <c r="U1593" s="7">
        <f>ROUND('Sheet1 (4)'!AA1599/100,2)</f>
        <v>0.05</v>
      </c>
      <c r="V1593" s="1" t="str">
        <f>'Sheet1 (4)'!AB1599&amp;".T"</f>
        <v>3420.T</v>
      </c>
      <c r="W1593">
        <f>ROUND('Sheet1 (4)'!AC1599,2)</f>
        <v>10.35</v>
      </c>
      <c r="X1593">
        <f>ROUND('Sheet1 (4)'!AD1599,2)</f>
        <v>0.55000000000000004</v>
      </c>
      <c r="Y1593" t="str">
        <f>_xlfn.XLOOKUP('Sheet1 (4)'!AB1599,'Sheet1 (3)'!B:B,'Sheet1 (3)'!D:D,"",0)</f>
        <v>スタンダード</v>
      </c>
    </row>
    <row r="1594" spans="1:25" x14ac:dyDescent="0.2">
      <c r="A1594">
        <v>1593</v>
      </c>
      <c r="B1594" s="1" t="str">
        <f>_xlfn.XLOOKUP('Sheet1 (4)'!AB1600,'Sheet1 (3)'!B:B,'Sheet1 (3)'!C:C,"",0)</f>
        <v>ＫＧ情報</v>
      </c>
      <c r="C1594" s="1" t="str">
        <f>_xlfn.XLOOKUP('Sheet1 (4)'!AB1600,'Sheet1 (3)'!B:B,'Sheet1 (3)'!F:F,"",0)</f>
        <v>サービス業</v>
      </c>
      <c r="D1594" s="1">
        <f>ROUND('Sheet1 (4)'!E1600/100000000,2)</f>
        <v>7.0000000000000007E-2</v>
      </c>
      <c r="E1594" s="1">
        <f>ROUND('Sheet1 (4)'!F1600/100,2)</f>
        <v>0.33</v>
      </c>
      <c r="F1594" s="1">
        <f>ROUND('Sheet1 (4)'!G1600/100,2)</f>
        <v>2.58</v>
      </c>
      <c r="G1594" s="1">
        <f>ROUND('Sheet1 (4)'!H1600/100,2)</f>
        <v>3.68</v>
      </c>
      <c r="H1594" s="1">
        <f>ROUND('Sheet1 (4)'!I1600/100,2)</f>
        <v>3.05</v>
      </c>
      <c r="I1594" s="1">
        <f>ROUND('Sheet1 (4)'!J1600/100,2)</f>
        <v>3.05</v>
      </c>
      <c r="J1594" s="1" t="e">
        <f>ROUND('Sheet1 (4)'!K1600/100,2)</f>
        <v>#VALUE!</v>
      </c>
      <c r="K1594" s="1" t="e">
        <f>ROUND('Sheet1 (4)'!L1600/100,2)</f>
        <v>#VALUE!</v>
      </c>
      <c r="L1594" s="4">
        <f>ROUND(('Sheet1 (4)'!M1600+'Sheet1 (4)'!R1600)/100,2)</f>
        <v>5.47</v>
      </c>
      <c r="M1594" s="4">
        <f>ROUND(('Sheet1 (4)'!N1600+'Sheet1 (4)'!S1600)/100,2)</f>
        <v>2.69</v>
      </c>
      <c r="N1594" s="4">
        <f>ROUND(('Sheet1 (4)'!O1600+'Sheet1 (4)'!T1600)/100,2)</f>
        <v>0.44</v>
      </c>
      <c r="O1594" s="4">
        <f>ROUND(('Sheet1 (4)'!P1600+'Sheet1 (4)'!U1600)/100,2)</f>
        <v>-1.26</v>
      </c>
      <c r="P1594" s="4">
        <f>ROUND(('Sheet1 (4)'!Q1600+'Sheet1 (4)'!V1600)/100,2)</f>
        <v>-1.26</v>
      </c>
      <c r="Q1594" s="7">
        <f>ROUND('Sheet1 (4)'!W1600/100,2)</f>
        <v>0.01</v>
      </c>
      <c r="R1594" s="7">
        <f>ROUND('Sheet1 (4)'!X1600/100,2)</f>
        <v>0.06</v>
      </c>
      <c r="S1594" s="7">
        <f>ROUND('Sheet1 (4)'!Y1600/100,2)</f>
        <v>0.06</v>
      </c>
      <c r="T1594" s="7">
        <f>ROUND('Sheet1 (4)'!Z1600/100,2)</f>
        <v>0.04</v>
      </c>
      <c r="U1594" s="7">
        <f>ROUND('Sheet1 (4)'!AA1600/100,2)</f>
        <v>0.04</v>
      </c>
      <c r="V1594" s="1" t="str">
        <f>'Sheet1 (4)'!AB1600&amp;".T"</f>
        <v>2408.T</v>
      </c>
      <c r="W1594">
        <f>ROUND('Sheet1 (4)'!AC1600,2)</f>
        <v>20.07</v>
      </c>
      <c r="X1594">
        <f>ROUND('Sheet1 (4)'!AD1600,2)</f>
        <v>0.86</v>
      </c>
      <c r="Y1594" t="str">
        <f>_xlfn.XLOOKUP('Sheet1 (4)'!AB1600,'Sheet1 (3)'!B:B,'Sheet1 (3)'!D:D,"",0)</f>
        <v>スタンダード</v>
      </c>
    </row>
    <row r="1595" spans="1:25" x14ac:dyDescent="0.2">
      <c r="A1595">
        <v>1594</v>
      </c>
      <c r="B1595" s="1" t="str">
        <f>_xlfn.XLOOKUP('Sheet1 (4)'!AB1601,'Sheet1 (3)'!B:B,'Sheet1 (3)'!C:C,"",0)</f>
        <v>ＫＨネオケム</v>
      </c>
      <c r="C1595" s="1" t="str">
        <f>_xlfn.XLOOKUP('Sheet1 (4)'!AB1601,'Sheet1 (3)'!B:B,'Sheet1 (3)'!F:F,"",0)</f>
        <v>化学</v>
      </c>
      <c r="D1595" s="1">
        <f>ROUND('Sheet1 (4)'!E1601/100000000,2)</f>
        <v>0.35</v>
      </c>
      <c r="E1595" s="1">
        <f>ROUND('Sheet1 (4)'!F1601/100,2)</f>
        <v>196.87</v>
      </c>
      <c r="F1595" s="1">
        <f>ROUND('Sheet1 (4)'!G1601/100,2)</f>
        <v>124.57</v>
      </c>
      <c r="G1595" s="1">
        <f>ROUND('Sheet1 (4)'!H1601/100,2)</f>
        <v>99.47</v>
      </c>
      <c r="H1595" s="1">
        <f>ROUND('Sheet1 (4)'!I1601/100,2)</f>
        <v>121.97</v>
      </c>
      <c r="I1595" s="1">
        <f>ROUND('Sheet1 (4)'!J1601/100,2)</f>
        <v>121.97</v>
      </c>
      <c r="J1595" s="1">
        <f>ROUND('Sheet1 (4)'!K1601/100,2)</f>
        <v>141.66999999999999</v>
      </c>
      <c r="K1595" s="1">
        <f>ROUND('Sheet1 (4)'!L1601/100,2)</f>
        <v>152.33000000000001</v>
      </c>
      <c r="L1595" s="4">
        <f>ROUND(('Sheet1 (4)'!M1601+'Sheet1 (4)'!R1601)/100,2)</f>
        <v>130.07</v>
      </c>
      <c r="M1595" s="4">
        <f>ROUND(('Sheet1 (4)'!N1601+'Sheet1 (4)'!S1601)/100,2)</f>
        <v>-49.51</v>
      </c>
      <c r="N1595" s="4">
        <f>ROUND(('Sheet1 (4)'!O1601+'Sheet1 (4)'!T1601)/100,2)</f>
        <v>82.64</v>
      </c>
      <c r="O1595" s="4">
        <f>ROUND(('Sheet1 (4)'!P1601+'Sheet1 (4)'!U1601)/100,2)</f>
        <v>-19.149999999999999</v>
      </c>
      <c r="P1595" s="4">
        <f>ROUND(('Sheet1 (4)'!Q1601+'Sheet1 (4)'!V1601)/100,2)</f>
        <v>-19.149999999999999</v>
      </c>
      <c r="Q1595" s="7">
        <f>ROUND('Sheet1 (4)'!W1601/100,2)</f>
        <v>0.27</v>
      </c>
      <c r="R1595" s="7">
        <f>ROUND('Sheet1 (4)'!X1601/100,2)</f>
        <v>0.14000000000000001</v>
      </c>
      <c r="S1595" s="7">
        <f>ROUND('Sheet1 (4)'!Y1601/100,2)</f>
        <v>0.11</v>
      </c>
      <c r="T1595" s="7">
        <f>ROUND('Sheet1 (4)'!Z1601/100,2)</f>
        <v>0.12</v>
      </c>
      <c r="U1595" s="7">
        <f>ROUND('Sheet1 (4)'!AA1601/100,2)</f>
        <v>0.12</v>
      </c>
      <c r="V1595" s="1" t="str">
        <f>'Sheet1 (4)'!AB1601&amp;".T"</f>
        <v>4189.T</v>
      </c>
      <c r="W1595">
        <f>ROUND('Sheet1 (4)'!AC1601,2)</f>
        <v>9.65</v>
      </c>
      <c r="X1595">
        <f>ROUND('Sheet1 (4)'!AD1601,2)</f>
        <v>1.28</v>
      </c>
      <c r="Y1595" t="str">
        <f>_xlfn.XLOOKUP('Sheet1 (4)'!AB1601,'Sheet1 (3)'!B:B,'Sheet1 (3)'!D:D,"",0)</f>
        <v>プライム</v>
      </c>
    </row>
    <row r="1596" spans="1:25" x14ac:dyDescent="0.2">
      <c r="A1596">
        <v>1595</v>
      </c>
      <c r="B1596" s="1" t="str">
        <f>_xlfn.XLOOKUP('Sheet1 (4)'!AB1602,'Sheet1 (3)'!B:B,'Sheet1 (3)'!C:C,"",0)</f>
        <v>紀文食品</v>
      </c>
      <c r="C1596" s="1" t="str">
        <f>_xlfn.XLOOKUP('Sheet1 (4)'!AB1602,'Sheet1 (3)'!B:B,'Sheet1 (3)'!F:F,"",0)</f>
        <v>食料品</v>
      </c>
      <c r="D1596" s="1">
        <f>ROUND('Sheet1 (4)'!E1602/100000000,2)</f>
        <v>0.23</v>
      </c>
      <c r="E1596" s="1">
        <f>ROUND('Sheet1 (4)'!F1602/100,2)</f>
        <v>36.35</v>
      </c>
      <c r="F1596" s="1">
        <f>ROUND('Sheet1 (4)'!G1602/100,2)</f>
        <v>38.1</v>
      </c>
      <c r="G1596" s="1">
        <f>ROUND('Sheet1 (4)'!H1602/100,2)</f>
        <v>20.22</v>
      </c>
      <c r="H1596" s="1">
        <f>ROUND('Sheet1 (4)'!I1602/100,2)</f>
        <v>46.41</v>
      </c>
      <c r="I1596" s="1">
        <f>ROUND('Sheet1 (4)'!J1602/100,2)</f>
        <v>45.13</v>
      </c>
      <c r="J1596" s="1" t="e">
        <f>ROUND('Sheet1 (4)'!K1602/100,2)</f>
        <v>#VALUE!</v>
      </c>
      <c r="K1596" s="1" t="e">
        <f>ROUND('Sheet1 (4)'!L1602/100,2)</f>
        <v>#VALUE!</v>
      </c>
      <c r="L1596" s="4">
        <f>ROUND(('Sheet1 (4)'!M1602+'Sheet1 (4)'!R1602)/100,2)</f>
        <v>63.2</v>
      </c>
      <c r="M1596" s="4">
        <f>ROUND(('Sheet1 (4)'!N1602+'Sheet1 (4)'!S1602)/100,2)</f>
        <v>-7.16</v>
      </c>
      <c r="N1596" s="4">
        <f>ROUND(('Sheet1 (4)'!O1602+'Sheet1 (4)'!T1602)/100,2)</f>
        <v>-5.01</v>
      </c>
      <c r="O1596" s="4">
        <f>ROUND(('Sheet1 (4)'!P1602+'Sheet1 (4)'!U1602)/100,2)</f>
        <v>46.77</v>
      </c>
      <c r="P1596" s="4">
        <f>ROUND(('Sheet1 (4)'!Q1602+'Sheet1 (4)'!V1602)/100,2)</f>
        <v>18.95</v>
      </c>
      <c r="Q1596" s="7">
        <f>ROUND('Sheet1 (4)'!W1602/100,2)</f>
        <v>0.42</v>
      </c>
      <c r="R1596" s="7">
        <f>ROUND('Sheet1 (4)'!X1602/100,2)</f>
        <v>0.17</v>
      </c>
      <c r="S1596" s="7">
        <f>ROUND('Sheet1 (4)'!Y1602/100,2)</f>
        <v>0.04</v>
      </c>
      <c r="T1596" s="7">
        <f>ROUND('Sheet1 (4)'!Z1602/100,2)</f>
        <v>0.18</v>
      </c>
      <c r="U1596" s="7">
        <f>ROUND('Sheet1 (4)'!AA1602/100,2)</f>
        <v>0.13</v>
      </c>
      <c r="V1596" s="1" t="str">
        <f>'Sheet1 (4)'!AB1602&amp;".T"</f>
        <v>2933.T</v>
      </c>
      <c r="W1596">
        <f>ROUND('Sheet1 (4)'!AC1602,2)</f>
        <v>10.3</v>
      </c>
      <c r="X1596">
        <f>ROUND('Sheet1 (4)'!AD1602,2)</f>
        <v>1.24</v>
      </c>
      <c r="Y1596" t="str">
        <f>_xlfn.XLOOKUP('Sheet1 (4)'!AB1602,'Sheet1 (3)'!B:B,'Sheet1 (3)'!D:D,"",0)</f>
        <v>プライム</v>
      </c>
    </row>
    <row r="1597" spans="1:25" x14ac:dyDescent="0.2">
      <c r="A1597">
        <v>1596</v>
      </c>
      <c r="B1597" s="1" t="str">
        <f>_xlfn.XLOOKUP('Sheet1 (4)'!AB1603,'Sheet1 (3)'!B:B,'Sheet1 (3)'!C:C,"",0)</f>
        <v>きちりホールディングス</v>
      </c>
      <c r="C1597" s="1" t="str">
        <f>_xlfn.XLOOKUP('Sheet1 (4)'!AB1603,'Sheet1 (3)'!B:B,'Sheet1 (3)'!F:F,"",0)</f>
        <v>小売業</v>
      </c>
      <c r="D1597" s="1">
        <f>ROUND('Sheet1 (4)'!E1603/100000000,2)</f>
        <v>0.11</v>
      </c>
      <c r="E1597" s="1">
        <f>ROUND('Sheet1 (4)'!F1603/100,2)</f>
        <v>-13.71</v>
      </c>
      <c r="F1597" s="1">
        <f>ROUND('Sheet1 (4)'!G1603/100,2)</f>
        <v>-11.24</v>
      </c>
      <c r="G1597" s="1">
        <f>ROUND('Sheet1 (4)'!H1603/100,2)</f>
        <v>-0.84</v>
      </c>
      <c r="H1597" s="1">
        <f>ROUND('Sheet1 (4)'!I1603/100,2)</f>
        <v>7.85</v>
      </c>
      <c r="I1597" s="1">
        <f>ROUND('Sheet1 (4)'!J1603/100,2)</f>
        <v>5.82</v>
      </c>
      <c r="J1597" s="1" t="e">
        <f>ROUND('Sheet1 (4)'!K1603/100,2)</f>
        <v>#VALUE!</v>
      </c>
      <c r="K1597" s="1" t="e">
        <f>ROUND('Sheet1 (4)'!L1603/100,2)</f>
        <v>#VALUE!</v>
      </c>
      <c r="L1597" s="4">
        <f>ROUND(('Sheet1 (4)'!M1603+'Sheet1 (4)'!R1603)/100,2)</f>
        <v>-11.63</v>
      </c>
      <c r="M1597" s="4">
        <f>ROUND(('Sheet1 (4)'!N1603+'Sheet1 (4)'!S1603)/100,2)</f>
        <v>5.39</v>
      </c>
      <c r="N1597" s="4">
        <f>ROUND(('Sheet1 (4)'!O1603+'Sheet1 (4)'!T1603)/100,2)</f>
        <v>-4.09</v>
      </c>
      <c r="O1597" s="4">
        <f>ROUND(('Sheet1 (4)'!P1603+'Sheet1 (4)'!U1603)/100,2)</f>
        <v>2.25</v>
      </c>
      <c r="P1597" s="4">
        <f>ROUND(('Sheet1 (4)'!Q1603+'Sheet1 (4)'!V1603)/100,2)</f>
        <v>-0.44</v>
      </c>
      <c r="Q1597" s="7">
        <f>ROUND('Sheet1 (4)'!W1603/100,2)</f>
        <v>-0.5</v>
      </c>
      <c r="R1597" s="7">
        <f>ROUND('Sheet1 (4)'!X1603/100,2)</f>
        <v>0.13</v>
      </c>
      <c r="S1597" s="7">
        <f>ROUND('Sheet1 (4)'!Y1603/100,2)</f>
        <v>-0.36</v>
      </c>
      <c r="T1597" s="7">
        <f>ROUND('Sheet1 (4)'!Z1603/100,2)</f>
        <v>0.19</v>
      </c>
      <c r="U1597" s="7">
        <f>ROUND('Sheet1 (4)'!AA1603/100,2)</f>
        <v>0.16</v>
      </c>
      <c r="V1597" s="1" t="str">
        <f>'Sheet1 (4)'!AB1603&amp;".T"</f>
        <v>3082.T</v>
      </c>
      <c r="W1597">
        <f>ROUND('Sheet1 (4)'!AC1603,2)</f>
        <v>34.090000000000003</v>
      </c>
      <c r="X1597">
        <f>ROUND('Sheet1 (4)'!AD1603,2)</f>
        <v>5.23</v>
      </c>
      <c r="Y1597" t="str">
        <f>_xlfn.XLOOKUP('Sheet1 (4)'!AB1603,'Sheet1 (3)'!B:B,'Sheet1 (3)'!D:D,"",0)</f>
        <v>スタンダード</v>
      </c>
    </row>
    <row r="1598" spans="1:25" x14ac:dyDescent="0.2">
      <c r="A1598">
        <v>1597</v>
      </c>
      <c r="B1598" s="1" t="str">
        <f>_xlfn.XLOOKUP('Sheet1 (4)'!AB1604,'Sheet1 (3)'!B:B,'Sheet1 (3)'!C:C,"",0)</f>
        <v>キッズスター</v>
      </c>
      <c r="C1598" s="1" t="str">
        <f>_xlfn.XLOOKUP('Sheet1 (4)'!AB1604,'Sheet1 (3)'!B:B,'Sheet1 (3)'!F:F,"",0)</f>
        <v>情報・通信業</v>
      </c>
      <c r="D1598" s="1">
        <f>ROUND('Sheet1 (4)'!E1604/100000000,2)</f>
        <v>0.03</v>
      </c>
      <c r="E1598" s="1" t="e">
        <f>ROUND('Sheet1 (4)'!F1604/100,2)</f>
        <v>#VALUE!</v>
      </c>
      <c r="F1598" s="1" t="e">
        <f>ROUND('Sheet1 (4)'!G1604/100,2)</f>
        <v>#VALUE!</v>
      </c>
      <c r="G1598" s="1" t="e">
        <f>ROUND('Sheet1 (4)'!H1604/100,2)</f>
        <v>#VALUE!</v>
      </c>
      <c r="H1598" s="1" t="e">
        <f>ROUND('Sheet1 (4)'!I1604/100,2)</f>
        <v>#VALUE!</v>
      </c>
      <c r="I1598" s="1" t="e">
        <f>ROUND('Sheet1 (4)'!J1604/100,2)</f>
        <v>#VALUE!</v>
      </c>
      <c r="J1598" s="1" t="e">
        <f>ROUND('Sheet1 (4)'!K1604/100,2)</f>
        <v>#VALUE!</v>
      </c>
      <c r="K1598" s="1" t="e">
        <f>ROUND('Sheet1 (4)'!L1604/100,2)</f>
        <v>#VALUE!</v>
      </c>
      <c r="L1598" s="4" t="e">
        <f>ROUND(('Sheet1 (4)'!M1604+'Sheet1 (4)'!R1604)/100,2)</f>
        <v>#VALUE!</v>
      </c>
      <c r="M1598" s="4" t="e">
        <f>ROUND(('Sheet1 (4)'!N1604+'Sheet1 (4)'!S1604)/100,2)</f>
        <v>#VALUE!</v>
      </c>
      <c r="N1598" s="4" t="e">
        <f>ROUND(('Sheet1 (4)'!O1604+'Sheet1 (4)'!T1604)/100,2)</f>
        <v>#VALUE!</v>
      </c>
      <c r="O1598" s="4" t="e">
        <f>ROUND(('Sheet1 (4)'!P1604+'Sheet1 (4)'!U1604)/100,2)</f>
        <v>#VALUE!</v>
      </c>
      <c r="P1598" s="4" t="e">
        <f>ROUND(('Sheet1 (4)'!Q1604+'Sheet1 (4)'!V1604)/100,2)</f>
        <v>#VALUE!</v>
      </c>
      <c r="Q1598" s="7" t="e">
        <f>ROUND('Sheet1 (4)'!W1604/100,2)</f>
        <v>#VALUE!</v>
      </c>
      <c r="R1598" s="7" t="e">
        <f>ROUND('Sheet1 (4)'!X1604/100,2)</f>
        <v>#VALUE!</v>
      </c>
      <c r="S1598" s="7" t="e">
        <f>ROUND('Sheet1 (4)'!Y1604/100,2)</f>
        <v>#VALUE!</v>
      </c>
      <c r="T1598" s="7" t="e">
        <f>ROUND('Sheet1 (4)'!Z1604/100,2)</f>
        <v>#VALUE!</v>
      </c>
      <c r="U1598" s="7" t="e">
        <f>ROUND('Sheet1 (4)'!AA1604/100,2)</f>
        <v>#VALUE!</v>
      </c>
      <c r="V1598" s="1" t="str">
        <f>'Sheet1 (4)'!AB1604&amp;".T"</f>
        <v>248A.T</v>
      </c>
      <c r="W1598" t="e">
        <f>ROUND('Sheet1 (4)'!AC1604,2)</f>
        <v>#VALUE!</v>
      </c>
      <c r="X1598" t="e">
        <f>ROUND('Sheet1 (4)'!AD1604,2)</f>
        <v>#VALUE!</v>
      </c>
      <c r="Y1598" t="str">
        <f>_xlfn.XLOOKUP('Sheet1 (4)'!AB1604,'Sheet1 (3)'!B:B,'Sheet1 (3)'!D:D,"",0)</f>
        <v>グロース</v>
      </c>
    </row>
    <row r="1599" spans="1:25" x14ac:dyDescent="0.2">
      <c r="A1599">
        <v>1598</v>
      </c>
      <c r="B1599" s="1" t="str">
        <f>_xlfn.XLOOKUP('Sheet1 (4)'!AB1605,'Sheet1 (3)'!B:B,'Sheet1 (3)'!C:C,"",0)</f>
        <v>キッズウェル・バイオ</v>
      </c>
      <c r="C1599" s="1" t="str">
        <f>_xlfn.XLOOKUP('Sheet1 (4)'!AB1605,'Sheet1 (3)'!B:B,'Sheet1 (3)'!F:F,"",0)</f>
        <v>医薬品</v>
      </c>
      <c r="D1599" s="1">
        <f>ROUND('Sheet1 (4)'!E1605/100000000,2)</f>
        <v>0.48</v>
      </c>
      <c r="E1599" s="1">
        <f>ROUND('Sheet1 (4)'!F1605/100,2)</f>
        <v>-9.6999999999999993</v>
      </c>
      <c r="F1599" s="1">
        <f>ROUND('Sheet1 (4)'!G1605/100,2)</f>
        <v>-9.19</v>
      </c>
      <c r="G1599" s="1" t="e">
        <f>ROUND('Sheet1 (4)'!H1605/100,2)</f>
        <v>#VALUE!</v>
      </c>
      <c r="H1599" s="1" t="e">
        <f>ROUND('Sheet1 (4)'!I1605/100,2)</f>
        <v>#VALUE!</v>
      </c>
      <c r="I1599" s="1">
        <f>ROUND('Sheet1 (4)'!J1605/100,2)</f>
        <v>0.28000000000000003</v>
      </c>
      <c r="J1599" s="1">
        <f>ROUND('Sheet1 (4)'!K1605/100,2)</f>
        <v>4.53</v>
      </c>
      <c r="K1599" s="1">
        <f>ROUND('Sheet1 (4)'!L1605/100,2)</f>
        <v>8.1300000000000008</v>
      </c>
      <c r="L1599" s="4">
        <f>ROUND(('Sheet1 (4)'!M1605+'Sheet1 (4)'!R1605)/100,2)</f>
        <v>-12.89</v>
      </c>
      <c r="M1599" s="4">
        <f>ROUND(('Sheet1 (4)'!N1605+'Sheet1 (4)'!S1605)/100,2)</f>
        <v>-6.43</v>
      </c>
      <c r="N1599" s="4" t="e">
        <f>ROUND(('Sheet1 (4)'!O1605+'Sheet1 (4)'!T1605)/100,2)</f>
        <v>#VALUE!</v>
      </c>
      <c r="O1599" s="4" t="e">
        <f>ROUND(('Sheet1 (4)'!P1605+'Sheet1 (4)'!U1605)/100,2)</f>
        <v>#VALUE!</v>
      </c>
      <c r="P1599" s="4">
        <f>ROUND(('Sheet1 (4)'!Q1605+'Sheet1 (4)'!V1605)/100,2)</f>
        <v>10.01</v>
      </c>
      <c r="Q1599" s="7">
        <f>ROUND('Sheet1 (4)'!W1605/100,2)</f>
        <v>-0.65</v>
      </c>
      <c r="R1599" s="7">
        <f>ROUND('Sheet1 (4)'!X1605/100,2)</f>
        <v>-0.32</v>
      </c>
      <c r="S1599" s="7" t="e">
        <f>ROUND('Sheet1 (4)'!Y1605/100,2)</f>
        <v>#VALUE!</v>
      </c>
      <c r="T1599" s="7" t="e">
        <f>ROUND('Sheet1 (4)'!Z1605/100,2)</f>
        <v>#VALUE!</v>
      </c>
      <c r="U1599" s="7" t="e">
        <f>ROUND('Sheet1 (4)'!AA1605/100,2)</f>
        <v>#VALUE!</v>
      </c>
      <c r="V1599" s="1" t="str">
        <f>'Sheet1 (4)'!AB1605&amp;".T"</f>
        <v>4584.T</v>
      </c>
      <c r="W1599">
        <f>ROUND('Sheet1 (4)'!AC1605,2)</f>
        <v>33.4</v>
      </c>
      <c r="X1599">
        <f>ROUND('Sheet1 (4)'!AD1605,2)</f>
        <v>5.7</v>
      </c>
      <c r="Y1599" t="str">
        <f>_xlfn.XLOOKUP('Sheet1 (4)'!AB1605,'Sheet1 (3)'!B:B,'Sheet1 (3)'!D:D,"",0)</f>
        <v>グロース</v>
      </c>
    </row>
    <row r="1600" spans="1:25" x14ac:dyDescent="0.2">
      <c r="A1600">
        <v>1599</v>
      </c>
      <c r="B1600" s="1" t="str">
        <f>_xlfn.XLOOKUP('Sheet1 (4)'!AB1606,'Sheet1 (3)'!B:B,'Sheet1 (3)'!C:C,"",0)</f>
        <v>キッコーマン</v>
      </c>
      <c r="C1600" s="1" t="str">
        <f>_xlfn.XLOOKUP('Sheet1 (4)'!AB1606,'Sheet1 (3)'!B:B,'Sheet1 (3)'!F:F,"",0)</f>
        <v>食料品</v>
      </c>
      <c r="D1600" s="1">
        <f>ROUND('Sheet1 (4)'!E1606/100000000,2)</f>
        <v>9.35</v>
      </c>
      <c r="E1600" s="1">
        <f>ROUND('Sheet1 (4)'!F1606/100,2)</f>
        <v>431.07</v>
      </c>
      <c r="F1600" s="1">
        <f>ROUND('Sheet1 (4)'!G1606/100,2)</f>
        <v>498.92</v>
      </c>
      <c r="G1600" s="1">
        <f>ROUND('Sheet1 (4)'!H1606/100,2)</f>
        <v>578.9</v>
      </c>
      <c r="H1600" s="1">
        <f>ROUND('Sheet1 (4)'!I1606/100,2)</f>
        <v>697.01</v>
      </c>
      <c r="I1600" s="1">
        <f>ROUND('Sheet1 (4)'!J1606/100,2)</f>
        <v>767.33</v>
      </c>
      <c r="J1600" s="1">
        <f>ROUND('Sheet1 (4)'!K1606/100,2)</f>
        <v>750.91</v>
      </c>
      <c r="K1600" s="1">
        <f>ROUND('Sheet1 (4)'!L1606/100,2)</f>
        <v>770.05</v>
      </c>
      <c r="L1600" s="4">
        <f>ROUND(('Sheet1 (4)'!M1606+'Sheet1 (4)'!R1606)/100,2)</f>
        <v>402.81</v>
      </c>
      <c r="M1600" s="4">
        <f>ROUND(('Sheet1 (4)'!N1606+'Sheet1 (4)'!S1606)/100,2)</f>
        <v>359.88</v>
      </c>
      <c r="N1600" s="4">
        <f>ROUND(('Sheet1 (4)'!O1606+'Sheet1 (4)'!T1606)/100,2)</f>
        <v>325.77</v>
      </c>
      <c r="O1600" s="4">
        <f>ROUND(('Sheet1 (4)'!P1606+'Sheet1 (4)'!U1606)/100,2)</f>
        <v>378.13</v>
      </c>
      <c r="P1600" s="4">
        <f>ROUND(('Sheet1 (4)'!Q1606+'Sheet1 (4)'!V1606)/100,2)</f>
        <v>355.22</v>
      </c>
      <c r="Q1600" s="7">
        <f>ROUND('Sheet1 (4)'!W1606/100,2)</f>
        <v>0.11</v>
      </c>
      <c r="R1600" s="7">
        <f>ROUND('Sheet1 (4)'!X1606/100,2)</f>
        <v>0.12</v>
      </c>
      <c r="S1600" s="7">
        <f>ROUND('Sheet1 (4)'!Y1606/100,2)</f>
        <v>0.11</v>
      </c>
      <c r="T1600" s="7">
        <f>ROUND('Sheet1 (4)'!Z1606/100,2)</f>
        <v>0.12</v>
      </c>
      <c r="U1600" s="7">
        <f>ROUND('Sheet1 (4)'!AA1606/100,2)</f>
        <v>0.12</v>
      </c>
      <c r="V1600" s="1" t="str">
        <f>'Sheet1 (4)'!AB1606&amp;".T"</f>
        <v>2801.T</v>
      </c>
      <c r="W1600">
        <f>ROUND('Sheet1 (4)'!AC1606,2)</f>
        <v>22.16</v>
      </c>
      <c r="X1600">
        <f>ROUND('Sheet1 (4)'!AD1606,2)</f>
        <v>2.4500000000000002</v>
      </c>
      <c r="Y1600" t="str">
        <f>_xlfn.XLOOKUP('Sheet1 (4)'!AB1606,'Sheet1 (3)'!B:B,'Sheet1 (3)'!D:D,"",0)</f>
        <v>プライム</v>
      </c>
    </row>
    <row r="1601" spans="1:25" x14ac:dyDescent="0.2">
      <c r="A1601">
        <v>1600</v>
      </c>
      <c r="B1601" s="1" t="str">
        <f>_xlfn.XLOOKUP('Sheet1 (4)'!AB1607,'Sheet1 (3)'!B:B,'Sheet1 (3)'!C:C,"",0)</f>
        <v>菊池製作所</v>
      </c>
      <c r="C1601" s="1" t="str">
        <f>_xlfn.XLOOKUP('Sheet1 (4)'!AB1607,'Sheet1 (3)'!B:B,'Sheet1 (3)'!F:F,"",0)</f>
        <v>金属製品</v>
      </c>
      <c r="D1601" s="1">
        <f>ROUND('Sheet1 (4)'!E1607/100000000,2)</f>
        <v>0.12</v>
      </c>
      <c r="E1601" s="1">
        <f>ROUND('Sheet1 (4)'!F1607/100,2)</f>
        <v>-8.16</v>
      </c>
      <c r="F1601" s="1">
        <f>ROUND('Sheet1 (4)'!G1607/100,2)</f>
        <v>-5.96</v>
      </c>
      <c r="G1601" s="1">
        <f>ROUND('Sheet1 (4)'!H1607/100,2)</f>
        <v>-6.31</v>
      </c>
      <c r="H1601" s="1">
        <f>ROUND('Sheet1 (4)'!I1607/100,2)</f>
        <v>-6.49</v>
      </c>
      <c r="I1601" s="1">
        <f>ROUND('Sheet1 (4)'!J1607/100,2)</f>
        <v>-5.21</v>
      </c>
      <c r="J1601" s="1" t="e">
        <f>ROUND('Sheet1 (4)'!K1607/100,2)</f>
        <v>#VALUE!</v>
      </c>
      <c r="K1601" s="1" t="e">
        <f>ROUND('Sheet1 (4)'!L1607/100,2)</f>
        <v>#VALUE!</v>
      </c>
      <c r="L1601" s="4">
        <f>ROUND(('Sheet1 (4)'!M1607+'Sheet1 (4)'!R1607)/100,2)</f>
        <v>-8.7899999999999991</v>
      </c>
      <c r="M1601" s="4">
        <f>ROUND(('Sheet1 (4)'!N1607+'Sheet1 (4)'!S1607)/100,2)</f>
        <v>-2.25</v>
      </c>
      <c r="N1601" s="4">
        <f>ROUND(('Sheet1 (4)'!O1607+'Sheet1 (4)'!T1607)/100,2)</f>
        <v>-7.33</v>
      </c>
      <c r="O1601" s="4">
        <f>ROUND(('Sheet1 (4)'!P1607+'Sheet1 (4)'!U1607)/100,2)</f>
        <v>-3.12</v>
      </c>
      <c r="P1601" s="4">
        <f>ROUND(('Sheet1 (4)'!Q1607+'Sheet1 (4)'!V1607)/100,2)</f>
        <v>1.7</v>
      </c>
      <c r="Q1601" s="7">
        <f>ROUND('Sheet1 (4)'!W1607/100,2)</f>
        <v>-0.13</v>
      </c>
      <c r="R1601" s="7">
        <f>ROUND('Sheet1 (4)'!X1607/100,2)</f>
        <v>-0.11</v>
      </c>
      <c r="S1601" s="7">
        <f>ROUND('Sheet1 (4)'!Y1607/100,2)</f>
        <v>-0.21</v>
      </c>
      <c r="T1601" s="7">
        <f>ROUND('Sheet1 (4)'!Z1607/100,2)</f>
        <v>-0.18</v>
      </c>
      <c r="U1601" s="7">
        <f>ROUND('Sheet1 (4)'!AA1607/100,2)</f>
        <v>0</v>
      </c>
      <c r="V1601" s="1" t="str">
        <f>'Sheet1 (4)'!AB1607&amp;".T"</f>
        <v>3444.T</v>
      </c>
      <c r="W1601">
        <f>ROUND('Sheet1 (4)'!AC1607,2)</f>
        <v>23.15</v>
      </c>
      <c r="X1601">
        <f>ROUND('Sheet1 (4)'!AD1607,2)</f>
        <v>0.84</v>
      </c>
      <c r="Y1601" t="str">
        <f>_xlfn.XLOOKUP('Sheet1 (4)'!AB1607,'Sheet1 (3)'!B:B,'Sheet1 (3)'!D:D,"",0)</f>
        <v>スタンダード</v>
      </c>
    </row>
    <row r="1602" spans="1:25" x14ac:dyDescent="0.2">
      <c r="A1602">
        <v>1601</v>
      </c>
      <c r="B1602" s="1" t="str">
        <f>_xlfn.XLOOKUP('Sheet1 (4)'!AB1608,'Sheet1 (3)'!B:B,'Sheet1 (3)'!C:C,"",0)</f>
        <v>キクカワエンタープライズ</v>
      </c>
      <c r="C1602" s="1" t="str">
        <f>_xlfn.XLOOKUP('Sheet1 (4)'!AB1608,'Sheet1 (3)'!B:B,'Sheet1 (3)'!F:F,"",0)</f>
        <v>機械</v>
      </c>
      <c r="D1602" s="1">
        <f>ROUND('Sheet1 (4)'!E1608/100000000,2)</f>
        <v>0.01</v>
      </c>
      <c r="E1602" s="1">
        <f>ROUND('Sheet1 (4)'!F1608/100,2)</f>
        <v>7.13</v>
      </c>
      <c r="F1602" s="1">
        <f>ROUND('Sheet1 (4)'!G1608/100,2)</f>
        <v>3.29</v>
      </c>
      <c r="G1602" s="1">
        <f>ROUND('Sheet1 (4)'!H1608/100,2)</f>
        <v>4.38</v>
      </c>
      <c r="H1602" s="1">
        <f>ROUND('Sheet1 (4)'!I1608/100,2)</f>
        <v>7.72</v>
      </c>
      <c r="I1602" s="1">
        <f>ROUND('Sheet1 (4)'!J1608/100,2)</f>
        <v>10.24</v>
      </c>
      <c r="J1602" s="1" t="e">
        <f>ROUND('Sheet1 (4)'!K1608/100,2)</f>
        <v>#VALUE!</v>
      </c>
      <c r="K1602" s="1" t="e">
        <f>ROUND('Sheet1 (4)'!L1608/100,2)</f>
        <v>#VALUE!</v>
      </c>
      <c r="L1602" s="4">
        <f>ROUND(('Sheet1 (4)'!M1608+'Sheet1 (4)'!R1608)/100,2)</f>
        <v>1.72</v>
      </c>
      <c r="M1602" s="4">
        <f>ROUND(('Sheet1 (4)'!N1608+'Sheet1 (4)'!S1608)/100,2)</f>
        <v>15.43</v>
      </c>
      <c r="N1602" s="4">
        <f>ROUND(('Sheet1 (4)'!O1608+'Sheet1 (4)'!T1608)/100,2)</f>
        <v>5.76</v>
      </c>
      <c r="O1602" s="4">
        <f>ROUND(('Sheet1 (4)'!P1608+'Sheet1 (4)'!U1608)/100,2)</f>
        <v>-1.1100000000000001</v>
      </c>
      <c r="P1602" s="4">
        <f>ROUND(('Sheet1 (4)'!Q1608+'Sheet1 (4)'!V1608)/100,2)</f>
        <v>-3.07</v>
      </c>
      <c r="Q1602" s="7">
        <f>ROUND('Sheet1 (4)'!W1608/100,2)</f>
        <v>0.06</v>
      </c>
      <c r="R1602" s="7">
        <f>ROUND('Sheet1 (4)'!X1608/100,2)</f>
        <v>0.03</v>
      </c>
      <c r="S1602" s="7">
        <f>ROUND('Sheet1 (4)'!Y1608/100,2)</f>
        <v>0.03</v>
      </c>
      <c r="T1602" s="7">
        <f>ROUND('Sheet1 (4)'!Z1608/100,2)</f>
        <v>0.05</v>
      </c>
      <c r="U1602" s="7">
        <f>ROUND('Sheet1 (4)'!AA1608/100,2)</f>
        <v>0.06</v>
      </c>
      <c r="V1602" s="1" t="str">
        <f>'Sheet1 (4)'!AB1608&amp;".T"</f>
        <v>6346.T</v>
      </c>
      <c r="W1602">
        <f>ROUND('Sheet1 (4)'!AC1608,2)</f>
        <v>9.18</v>
      </c>
      <c r="X1602" t="e">
        <f>ROUND('Sheet1 (4)'!AD1608,2)</f>
        <v>#VALUE!</v>
      </c>
      <c r="Y1602" t="str">
        <f>_xlfn.XLOOKUP('Sheet1 (4)'!AB1608,'Sheet1 (3)'!B:B,'Sheet1 (3)'!D:D,"",0)</f>
        <v>スタンダード</v>
      </c>
    </row>
    <row r="1603" spans="1:25" x14ac:dyDescent="0.2">
      <c r="A1603">
        <v>1602</v>
      </c>
      <c r="B1603" s="1" t="str">
        <f>_xlfn.XLOOKUP('Sheet1 (4)'!AB1609,'Sheet1 (3)'!B:B,'Sheet1 (3)'!C:C,"",0)</f>
        <v>菊水化学工業</v>
      </c>
      <c r="C1603" s="1" t="str">
        <f>_xlfn.XLOOKUP('Sheet1 (4)'!AB1609,'Sheet1 (3)'!B:B,'Sheet1 (3)'!F:F,"",0)</f>
        <v>その他製品</v>
      </c>
      <c r="D1603" s="1">
        <f>ROUND('Sheet1 (4)'!E1609/100000000,2)</f>
        <v>0.13</v>
      </c>
      <c r="E1603" s="1">
        <f>ROUND('Sheet1 (4)'!F1609/100,2)</f>
        <v>3.02</v>
      </c>
      <c r="F1603" s="1">
        <f>ROUND('Sheet1 (4)'!G1609/100,2)</f>
        <v>4.3899999999999997</v>
      </c>
      <c r="G1603" s="1">
        <f>ROUND('Sheet1 (4)'!H1609/100,2)</f>
        <v>5.7</v>
      </c>
      <c r="H1603" s="1">
        <f>ROUND('Sheet1 (4)'!I1609/100,2)</f>
        <v>5.55</v>
      </c>
      <c r="I1603" s="1">
        <f>ROUND('Sheet1 (4)'!J1609/100,2)</f>
        <v>2.65</v>
      </c>
      <c r="J1603" s="1" t="e">
        <f>ROUND('Sheet1 (4)'!K1609/100,2)</f>
        <v>#VALUE!</v>
      </c>
      <c r="K1603" s="1" t="e">
        <f>ROUND('Sheet1 (4)'!L1609/100,2)</f>
        <v>#VALUE!</v>
      </c>
      <c r="L1603" s="4">
        <f>ROUND(('Sheet1 (4)'!M1609+'Sheet1 (4)'!R1609)/100,2)</f>
        <v>8.94</v>
      </c>
      <c r="M1603" s="4">
        <f>ROUND(('Sheet1 (4)'!N1609+'Sheet1 (4)'!S1609)/100,2)</f>
        <v>12.42</v>
      </c>
      <c r="N1603" s="4">
        <f>ROUND(('Sheet1 (4)'!O1609+'Sheet1 (4)'!T1609)/100,2)</f>
        <v>0.27</v>
      </c>
      <c r="O1603" s="4">
        <f>ROUND(('Sheet1 (4)'!P1609+'Sheet1 (4)'!U1609)/100,2)</f>
        <v>5.31</v>
      </c>
      <c r="P1603" s="4">
        <f>ROUND(('Sheet1 (4)'!Q1609+'Sheet1 (4)'!V1609)/100,2)</f>
        <v>6.4</v>
      </c>
      <c r="Q1603" s="7">
        <f>ROUND('Sheet1 (4)'!W1609/100,2)</f>
        <v>0.02</v>
      </c>
      <c r="R1603" s="7">
        <f>ROUND('Sheet1 (4)'!X1609/100,2)</f>
        <v>0</v>
      </c>
      <c r="S1603" s="7">
        <f>ROUND('Sheet1 (4)'!Y1609/100,2)</f>
        <v>0.03</v>
      </c>
      <c r="T1603" s="7">
        <f>ROUND('Sheet1 (4)'!Z1609/100,2)</f>
        <v>0.04</v>
      </c>
      <c r="U1603" s="7">
        <f>ROUND('Sheet1 (4)'!AA1609/100,2)</f>
        <v>0.02</v>
      </c>
      <c r="V1603" s="1" t="str">
        <f>'Sheet1 (4)'!AB1609&amp;".T"</f>
        <v>7953.T</v>
      </c>
      <c r="W1603">
        <f>ROUND('Sheet1 (4)'!AC1609,2)</f>
        <v>39.85</v>
      </c>
      <c r="X1603">
        <f>ROUND('Sheet1 (4)'!AD1609,2)</f>
        <v>0.51</v>
      </c>
      <c r="Y1603" t="str">
        <f>_xlfn.XLOOKUP('Sheet1 (4)'!AB1609,'Sheet1 (3)'!B:B,'Sheet1 (3)'!D:D,"",0)</f>
        <v>スタンダード</v>
      </c>
    </row>
    <row r="1604" spans="1:25" x14ac:dyDescent="0.2">
      <c r="A1604">
        <v>1603</v>
      </c>
      <c r="B1604" s="1" t="str">
        <f>_xlfn.XLOOKUP('Sheet1 (4)'!AB1610,'Sheet1 (3)'!B:B,'Sheet1 (3)'!C:C,"",0)</f>
        <v>菊水ホールディングス</v>
      </c>
      <c r="C1604" s="1" t="str">
        <f>_xlfn.XLOOKUP('Sheet1 (4)'!AB1610,'Sheet1 (3)'!B:B,'Sheet1 (3)'!F:F,"",0)</f>
        <v>電気機器</v>
      </c>
      <c r="D1604" s="1">
        <f>ROUND('Sheet1 (4)'!E1610/100000000,2)</f>
        <v>0.08</v>
      </c>
      <c r="E1604" s="1">
        <f>ROUND('Sheet1 (4)'!F1610/100,2)</f>
        <v>4.18</v>
      </c>
      <c r="F1604" s="1">
        <f>ROUND('Sheet1 (4)'!G1610/100,2)</f>
        <v>10.34</v>
      </c>
      <c r="G1604" s="1">
        <f>ROUND('Sheet1 (4)'!H1610/100,2)</f>
        <v>15.31</v>
      </c>
      <c r="H1604" s="1">
        <f>ROUND('Sheet1 (4)'!I1610/100,2)</f>
        <v>18.53</v>
      </c>
      <c r="I1604" s="1">
        <f>ROUND('Sheet1 (4)'!J1610/100,2)</f>
        <v>19.98</v>
      </c>
      <c r="J1604" s="1" t="e">
        <f>ROUND('Sheet1 (4)'!K1610/100,2)</f>
        <v>#VALUE!</v>
      </c>
      <c r="K1604" s="1" t="e">
        <f>ROUND('Sheet1 (4)'!L1610/100,2)</f>
        <v>#VALUE!</v>
      </c>
      <c r="L1604" s="4">
        <f>ROUND(('Sheet1 (4)'!M1610+'Sheet1 (4)'!R1610)/100,2)</f>
        <v>7.93</v>
      </c>
      <c r="M1604" s="4">
        <f>ROUND(('Sheet1 (4)'!N1610+'Sheet1 (4)'!S1610)/100,2)</f>
        <v>-0.56000000000000005</v>
      </c>
      <c r="N1604" s="4">
        <f>ROUND(('Sheet1 (4)'!O1610+'Sheet1 (4)'!T1610)/100,2)</f>
        <v>-0.24</v>
      </c>
      <c r="O1604" s="4">
        <f>ROUND(('Sheet1 (4)'!P1610+'Sheet1 (4)'!U1610)/100,2)</f>
        <v>9.68</v>
      </c>
      <c r="P1604" s="4">
        <f>ROUND(('Sheet1 (4)'!Q1610+'Sheet1 (4)'!V1610)/100,2)</f>
        <v>19.34</v>
      </c>
      <c r="Q1604" s="7">
        <f>ROUND('Sheet1 (4)'!W1610/100,2)</f>
        <v>0.03</v>
      </c>
      <c r="R1604" s="7">
        <f>ROUND('Sheet1 (4)'!X1610/100,2)</f>
        <v>7.0000000000000007E-2</v>
      </c>
      <c r="S1604" s="7">
        <f>ROUND('Sheet1 (4)'!Y1610/100,2)</f>
        <v>0.09</v>
      </c>
      <c r="T1604" s="7">
        <f>ROUND('Sheet1 (4)'!Z1610/100,2)</f>
        <v>0.1</v>
      </c>
      <c r="U1604" s="7">
        <f>ROUND('Sheet1 (4)'!AA1610/100,2)</f>
        <v>0.11</v>
      </c>
      <c r="V1604" s="1" t="str">
        <f>'Sheet1 (4)'!AB1610&amp;".T"</f>
        <v>6912.T</v>
      </c>
      <c r="W1604">
        <f>ROUND('Sheet1 (4)'!AC1610,2)</f>
        <v>9.09</v>
      </c>
      <c r="X1604">
        <f>ROUND('Sheet1 (4)'!AD1610,2)</f>
        <v>0.92</v>
      </c>
      <c r="Y1604" t="str">
        <f>_xlfn.XLOOKUP('Sheet1 (4)'!AB1610,'Sheet1 (3)'!B:B,'Sheet1 (3)'!D:D,"",0)</f>
        <v>スタンダード</v>
      </c>
    </row>
    <row r="1605" spans="1:25" x14ac:dyDescent="0.2">
      <c r="A1605">
        <v>1604</v>
      </c>
      <c r="B1605" s="1" t="str">
        <f>_xlfn.XLOOKUP('Sheet1 (4)'!AB1611,'Sheet1 (3)'!B:B,'Sheet1 (3)'!C:C,"",0)</f>
        <v>きもと</v>
      </c>
      <c r="C1605" s="1" t="str">
        <f>_xlfn.XLOOKUP('Sheet1 (4)'!AB1611,'Sheet1 (3)'!B:B,'Sheet1 (3)'!F:F,"",0)</f>
        <v>化学</v>
      </c>
      <c r="D1605" s="1">
        <f>ROUND('Sheet1 (4)'!E1611/100000000,2)</f>
        <v>0.45</v>
      </c>
      <c r="E1605" s="1">
        <f>ROUND('Sheet1 (4)'!F1611/100,2)</f>
        <v>4.03</v>
      </c>
      <c r="F1605" s="1">
        <f>ROUND('Sheet1 (4)'!G1611/100,2)</f>
        <v>6.96</v>
      </c>
      <c r="G1605" s="1">
        <f>ROUND('Sheet1 (4)'!H1611/100,2)</f>
        <v>-6.25</v>
      </c>
      <c r="H1605" s="1">
        <f>ROUND('Sheet1 (4)'!I1611/100,2)</f>
        <v>2.16</v>
      </c>
      <c r="I1605" s="1">
        <f>ROUND('Sheet1 (4)'!J1611/100,2)</f>
        <v>13.4</v>
      </c>
      <c r="J1605" s="1" t="e">
        <f>ROUND('Sheet1 (4)'!K1611/100,2)</f>
        <v>#VALUE!</v>
      </c>
      <c r="K1605" s="1" t="e">
        <f>ROUND('Sheet1 (4)'!L1611/100,2)</f>
        <v>#VALUE!</v>
      </c>
      <c r="L1605" s="4">
        <f>ROUND(('Sheet1 (4)'!M1611+'Sheet1 (4)'!R1611)/100,2)</f>
        <v>9.8000000000000007</v>
      </c>
      <c r="M1605" s="4">
        <f>ROUND(('Sheet1 (4)'!N1611+'Sheet1 (4)'!S1611)/100,2)</f>
        <v>15.45</v>
      </c>
      <c r="N1605" s="4">
        <f>ROUND(('Sheet1 (4)'!O1611+'Sheet1 (4)'!T1611)/100,2)</f>
        <v>-7.18</v>
      </c>
      <c r="O1605" s="4">
        <f>ROUND(('Sheet1 (4)'!P1611+'Sheet1 (4)'!U1611)/100,2)</f>
        <v>-1.28</v>
      </c>
      <c r="P1605" s="4">
        <f>ROUND(('Sheet1 (4)'!Q1611+'Sheet1 (4)'!V1611)/100,2)</f>
        <v>4.5999999999999996</v>
      </c>
      <c r="Q1605" s="7">
        <f>ROUND('Sheet1 (4)'!W1611/100,2)</f>
        <v>0.03</v>
      </c>
      <c r="R1605" s="7">
        <f>ROUND('Sheet1 (4)'!X1611/100,2)</f>
        <v>0.04</v>
      </c>
      <c r="S1605" s="7">
        <f>ROUND('Sheet1 (4)'!Y1611/100,2)</f>
        <v>-0.03</v>
      </c>
      <c r="T1605" s="7">
        <f>ROUND('Sheet1 (4)'!Z1611/100,2)</f>
        <v>0.02</v>
      </c>
      <c r="U1605" s="7">
        <f>ROUND('Sheet1 (4)'!AA1611/100,2)</f>
        <v>0.05</v>
      </c>
      <c r="V1605" s="1" t="str">
        <f>'Sheet1 (4)'!AB1611&amp;".T"</f>
        <v>7908.T</v>
      </c>
      <c r="W1605">
        <f>ROUND('Sheet1 (4)'!AC1611,2)</f>
        <v>11.46</v>
      </c>
      <c r="X1605">
        <f>ROUND('Sheet1 (4)'!AD1611,2)</f>
        <v>0.57999999999999996</v>
      </c>
      <c r="Y1605" t="str">
        <f>_xlfn.XLOOKUP('Sheet1 (4)'!AB1611,'Sheet1 (3)'!B:B,'Sheet1 (3)'!D:D,"",0)</f>
        <v>スタンダード</v>
      </c>
    </row>
    <row r="1606" spans="1:25" x14ac:dyDescent="0.2">
      <c r="A1606">
        <v>1605</v>
      </c>
      <c r="B1606" s="1" t="str">
        <f>_xlfn.XLOOKUP('Sheet1 (4)'!AB1612,'Sheet1 (3)'!B:B,'Sheet1 (3)'!C:C,"",0)</f>
        <v>木村化工機</v>
      </c>
      <c r="C1606" s="1" t="str">
        <f>_xlfn.XLOOKUP('Sheet1 (4)'!AB1612,'Sheet1 (3)'!B:B,'Sheet1 (3)'!F:F,"",0)</f>
        <v>機械</v>
      </c>
      <c r="D1606" s="1">
        <f>ROUND('Sheet1 (4)'!E1612/100000000,2)</f>
        <v>0.2</v>
      </c>
      <c r="E1606" s="1">
        <f>ROUND('Sheet1 (4)'!F1612/100,2)</f>
        <v>19</v>
      </c>
      <c r="F1606" s="1">
        <f>ROUND('Sheet1 (4)'!G1612/100,2)</f>
        <v>26.78</v>
      </c>
      <c r="G1606" s="1">
        <f>ROUND('Sheet1 (4)'!H1612/100,2)</f>
        <v>17.38</v>
      </c>
      <c r="H1606" s="1">
        <f>ROUND('Sheet1 (4)'!I1612/100,2)</f>
        <v>20.89</v>
      </c>
      <c r="I1606" s="1">
        <f>ROUND('Sheet1 (4)'!J1612/100,2)</f>
        <v>30.13</v>
      </c>
      <c r="J1606" s="1" t="e">
        <f>ROUND('Sheet1 (4)'!K1612/100,2)</f>
        <v>#VALUE!</v>
      </c>
      <c r="K1606" s="1" t="e">
        <f>ROUND('Sheet1 (4)'!L1612/100,2)</f>
        <v>#VALUE!</v>
      </c>
      <c r="L1606" s="4">
        <f>ROUND(('Sheet1 (4)'!M1612+'Sheet1 (4)'!R1612)/100,2)</f>
        <v>19.34</v>
      </c>
      <c r="M1606" s="4">
        <f>ROUND(('Sheet1 (4)'!N1612+'Sheet1 (4)'!S1612)/100,2)</f>
        <v>-3.64</v>
      </c>
      <c r="N1606" s="4">
        <f>ROUND(('Sheet1 (4)'!O1612+'Sheet1 (4)'!T1612)/100,2)</f>
        <v>28.18</v>
      </c>
      <c r="O1606" s="4">
        <f>ROUND(('Sheet1 (4)'!P1612+'Sheet1 (4)'!U1612)/100,2)</f>
        <v>7.8</v>
      </c>
      <c r="P1606" s="4">
        <f>ROUND(('Sheet1 (4)'!Q1612+'Sheet1 (4)'!V1612)/100,2)</f>
        <v>21.49</v>
      </c>
      <c r="Q1606" s="7">
        <f>ROUND('Sheet1 (4)'!W1612/100,2)</f>
        <v>0.11</v>
      </c>
      <c r="R1606" s="7">
        <f>ROUND('Sheet1 (4)'!X1612/100,2)</f>
        <v>0.14000000000000001</v>
      </c>
      <c r="S1606" s="7">
        <f>ROUND('Sheet1 (4)'!Y1612/100,2)</f>
        <v>7.0000000000000007E-2</v>
      </c>
      <c r="T1606" s="7">
        <f>ROUND('Sheet1 (4)'!Z1612/100,2)</f>
        <v>0.09</v>
      </c>
      <c r="U1606" s="7">
        <f>ROUND('Sheet1 (4)'!AA1612/100,2)</f>
        <v>0.13</v>
      </c>
      <c r="V1606" s="1" t="str">
        <f>'Sheet1 (4)'!AB1612&amp;".T"</f>
        <v>6378.T</v>
      </c>
      <c r="W1606">
        <f>ROUND('Sheet1 (4)'!AC1612,2)</f>
        <v>9.56</v>
      </c>
      <c r="X1606">
        <f>ROUND('Sheet1 (4)'!AD1612,2)</f>
        <v>1.04</v>
      </c>
      <c r="Y1606" t="str">
        <f>_xlfn.XLOOKUP('Sheet1 (4)'!AB1612,'Sheet1 (3)'!B:B,'Sheet1 (3)'!D:D,"",0)</f>
        <v>スタンダード</v>
      </c>
    </row>
    <row r="1607" spans="1:25" x14ac:dyDescent="0.2">
      <c r="A1607">
        <v>1606</v>
      </c>
      <c r="B1607" s="1" t="str">
        <f>_xlfn.XLOOKUP('Sheet1 (4)'!AB1613,'Sheet1 (3)'!B:B,'Sheet1 (3)'!C:C,"",0)</f>
        <v>キムラ</v>
      </c>
      <c r="C1607" s="1" t="str">
        <f>_xlfn.XLOOKUP('Sheet1 (4)'!AB1613,'Sheet1 (3)'!B:B,'Sheet1 (3)'!F:F,"",0)</f>
        <v>卸売業</v>
      </c>
      <c r="D1607" s="1">
        <f>ROUND('Sheet1 (4)'!E1613/100000000,2)</f>
        <v>0.15</v>
      </c>
      <c r="E1607" s="1">
        <f>ROUND('Sheet1 (4)'!F1613/100,2)</f>
        <v>21.23</v>
      </c>
      <c r="F1607" s="1">
        <f>ROUND('Sheet1 (4)'!G1613/100,2)</f>
        <v>20.97</v>
      </c>
      <c r="G1607" s="1">
        <f>ROUND('Sheet1 (4)'!H1613/100,2)</f>
        <v>21.94</v>
      </c>
      <c r="H1607" s="1">
        <f>ROUND('Sheet1 (4)'!I1613/100,2)</f>
        <v>18.14</v>
      </c>
      <c r="I1607" s="1">
        <f>ROUND('Sheet1 (4)'!J1613/100,2)</f>
        <v>19.48</v>
      </c>
      <c r="J1607" s="1" t="e">
        <f>ROUND('Sheet1 (4)'!K1613/100,2)</f>
        <v>#VALUE!</v>
      </c>
      <c r="K1607" s="1" t="e">
        <f>ROUND('Sheet1 (4)'!L1613/100,2)</f>
        <v>#VALUE!</v>
      </c>
      <c r="L1607" s="4">
        <f>ROUND(('Sheet1 (4)'!M1613+'Sheet1 (4)'!R1613)/100,2)</f>
        <v>20.85</v>
      </c>
      <c r="M1607" s="4">
        <f>ROUND(('Sheet1 (4)'!N1613+'Sheet1 (4)'!S1613)/100,2)</f>
        <v>1.68</v>
      </c>
      <c r="N1607" s="4">
        <f>ROUND(('Sheet1 (4)'!O1613+'Sheet1 (4)'!T1613)/100,2)</f>
        <v>12.6</v>
      </c>
      <c r="O1607" s="4">
        <f>ROUND(('Sheet1 (4)'!P1613+'Sheet1 (4)'!U1613)/100,2)</f>
        <v>8.98</v>
      </c>
      <c r="P1607" s="4">
        <f>ROUND(('Sheet1 (4)'!Q1613+'Sheet1 (4)'!V1613)/100,2)</f>
        <v>-25.2</v>
      </c>
      <c r="Q1607" s="7">
        <f>ROUND('Sheet1 (4)'!W1613/100,2)</f>
        <v>0.1</v>
      </c>
      <c r="R1607" s="7">
        <f>ROUND('Sheet1 (4)'!X1613/100,2)</f>
        <v>0.1</v>
      </c>
      <c r="S1607" s="7">
        <f>ROUND('Sheet1 (4)'!Y1613/100,2)</f>
        <v>0.1</v>
      </c>
      <c r="T1607" s="7">
        <f>ROUND('Sheet1 (4)'!Z1613/100,2)</f>
        <v>7.0000000000000007E-2</v>
      </c>
      <c r="U1607" s="7">
        <f>ROUND('Sheet1 (4)'!AA1613/100,2)</f>
        <v>0.08</v>
      </c>
      <c r="V1607" s="1" t="str">
        <f>'Sheet1 (4)'!AB1613&amp;".T"</f>
        <v>7461.T</v>
      </c>
      <c r="W1607">
        <f>ROUND('Sheet1 (4)'!AC1613,2)</f>
        <v>5.85</v>
      </c>
      <c r="X1607">
        <f>ROUND('Sheet1 (4)'!AD1613,2)</f>
        <v>0.44</v>
      </c>
      <c r="Y1607" t="str">
        <f>_xlfn.XLOOKUP('Sheet1 (4)'!AB1613,'Sheet1 (3)'!B:B,'Sheet1 (3)'!D:D,"",0)</f>
        <v>スタンダード</v>
      </c>
    </row>
    <row r="1608" spans="1:25" x14ac:dyDescent="0.2">
      <c r="A1608">
        <v>1607</v>
      </c>
      <c r="B1608" s="1" t="str">
        <f>_xlfn.XLOOKUP('Sheet1 (4)'!AB1614,'Sheet1 (3)'!B:B,'Sheet1 (3)'!C:C,"",0)</f>
        <v>木村工機</v>
      </c>
      <c r="C1608" s="1" t="str">
        <f>_xlfn.XLOOKUP('Sheet1 (4)'!AB1614,'Sheet1 (3)'!B:B,'Sheet1 (3)'!F:F,"",0)</f>
        <v>機械</v>
      </c>
      <c r="D1608" s="1">
        <f>ROUND('Sheet1 (4)'!E1614/100000000,2)</f>
        <v>0.04</v>
      </c>
      <c r="E1608" s="1">
        <f>ROUND('Sheet1 (4)'!F1614/100,2)</f>
        <v>13.99</v>
      </c>
      <c r="F1608" s="1">
        <f>ROUND('Sheet1 (4)'!G1614/100,2)</f>
        <v>10.89</v>
      </c>
      <c r="G1608" s="1">
        <f>ROUND('Sheet1 (4)'!H1614/100,2)</f>
        <v>15.73</v>
      </c>
      <c r="H1608" s="1">
        <f>ROUND('Sheet1 (4)'!I1614/100,2)</f>
        <v>26.79</v>
      </c>
      <c r="I1608" s="1">
        <f>ROUND('Sheet1 (4)'!J1614/100,2)</f>
        <v>36.76</v>
      </c>
      <c r="J1608" s="1">
        <f>ROUND('Sheet1 (4)'!K1614/100,2)</f>
        <v>44</v>
      </c>
      <c r="K1608" s="1">
        <f>ROUND('Sheet1 (4)'!L1614/100,2)</f>
        <v>51</v>
      </c>
      <c r="L1608" s="4">
        <f>ROUND(('Sheet1 (4)'!M1614+'Sheet1 (4)'!R1614)/100,2)</f>
        <v>0.88</v>
      </c>
      <c r="M1608" s="4">
        <f>ROUND(('Sheet1 (4)'!N1614+'Sheet1 (4)'!S1614)/100,2)</f>
        <v>-8.43</v>
      </c>
      <c r="N1608" s="4">
        <f>ROUND(('Sheet1 (4)'!O1614+'Sheet1 (4)'!T1614)/100,2)</f>
        <v>-16.45</v>
      </c>
      <c r="O1608" s="4">
        <f>ROUND(('Sheet1 (4)'!P1614+'Sheet1 (4)'!U1614)/100,2)</f>
        <v>4.96</v>
      </c>
      <c r="P1608" s="4">
        <f>ROUND(('Sheet1 (4)'!Q1614+'Sheet1 (4)'!V1614)/100,2)</f>
        <v>2.46</v>
      </c>
      <c r="Q1608" s="7">
        <f>ROUND('Sheet1 (4)'!W1614/100,2)</f>
        <v>0.16</v>
      </c>
      <c r="R1608" s="7">
        <f>ROUND('Sheet1 (4)'!X1614/100,2)</f>
        <v>0.13</v>
      </c>
      <c r="S1608" s="7">
        <f>ROUND('Sheet1 (4)'!Y1614/100,2)</f>
        <v>0.14000000000000001</v>
      </c>
      <c r="T1608" s="7">
        <f>ROUND('Sheet1 (4)'!Z1614/100,2)</f>
        <v>0.24</v>
      </c>
      <c r="U1608" s="7">
        <f>ROUND('Sheet1 (4)'!AA1614/100,2)</f>
        <v>0.23</v>
      </c>
      <c r="V1608" s="1" t="str">
        <f>'Sheet1 (4)'!AB1614&amp;".T"</f>
        <v>6231.T</v>
      </c>
      <c r="W1608">
        <f>ROUND('Sheet1 (4)'!AC1614,2)</f>
        <v>17.38</v>
      </c>
      <c r="X1608">
        <f>ROUND('Sheet1 (4)'!AD1614,2)</f>
        <v>3.8</v>
      </c>
      <c r="Y1608" t="str">
        <f>_xlfn.XLOOKUP('Sheet1 (4)'!AB1614,'Sheet1 (3)'!B:B,'Sheet1 (3)'!D:D,"",0)</f>
        <v>スタンダード</v>
      </c>
    </row>
    <row r="1609" spans="1:25" x14ac:dyDescent="0.2">
      <c r="A1609">
        <v>1608</v>
      </c>
      <c r="B1609" s="1" t="str">
        <f>_xlfn.XLOOKUP('Sheet1 (4)'!AB1615,'Sheet1 (3)'!B:B,'Sheet1 (3)'!C:C,"",0)</f>
        <v>キムラユニティー</v>
      </c>
      <c r="C1609" s="1" t="str">
        <f>_xlfn.XLOOKUP('Sheet1 (4)'!AB1615,'Sheet1 (3)'!B:B,'Sheet1 (3)'!F:F,"",0)</f>
        <v>倉庫・運輸関連業</v>
      </c>
      <c r="D1609" s="1">
        <f>ROUND('Sheet1 (4)'!E1615/100000000,2)</f>
        <v>0.41</v>
      </c>
      <c r="E1609" s="1">
        <f>ROUND('Sheet1 (4)'!F1615/100,2)</f>
        <v>24.35</v>
      </c>
      <c r="F1609" s="1">
        <f>ROUND('Sheet1 (4)'!G1615/100,2)</f>
        <v>29.39</v>
      </c>
      <c r="G1609" s="1">
        <f>ROUND('Sheet1 (4)'!H1615/100,2)</f>
        <v>32.700000000000003</v>
      </c>
      <c r="H1609" s="1">
        <f>ROUND('Sheet1 (4)'!I1615/100,2)</f>
        <v>41.09</v>
      </c>
      <c r="I1609" s="1">
        <f>ROUND('Sheet1 (4)'!J1615/100,2)</f>
        <v>46.04</v>
      </c>
      <c r="J1609" s="1" t="e">
        <f>ROUND('Sheet1 (4)'!K1615/100,2)</f>
        <v>#VALUE!</v>
      </c>
      <c r="K1609" s="1" t="e">
        <f>ROUND('Sheet1 (4)'!L1615/100,2)</f>
        <v>#VALUE!</v>
      </c>
      <c r="L1609" s="4">
        <f>ROUND(('Sheet1 (4)'!M1615+'Sheet1 (4)'!R1615)/100,2)</f>
        <v>28.36</v>
      </c>
      <c r="M1609" s="4">
        <f>ROUND(('Sheet1 (4)'!N1615+'Sheet1 (4)'!S1615)/100,2)</f>
        <v>14.17</v>
      </c>
      <c r="N1609" s="4">
        <f>ROUND(('Sheet1 (4)'!O1615+'Sheet1 (4)'!T1615)/100,2)</f>
        <v>33.24</v>
      </c>
      <c r="O1609" s="4">
        <f>ROUND(('Sheet1 (4)'!P1615+'Sheet1 (4)'!U1615)/100,2)</f>
        <v>53.21</v>
      </c>
      <c r="P1609" s="4">
        <f>ROUND(('Sheet1 (4)'!Q1615+'Sheet1 (4)'!V1615)/100,2)</f>
        <v>38.08</v>
      </c>
      <c r="Q1609" s="7">
        <f>ROUND('Sheet1 (4)'!W1615/100,2)</f>
        <v>0.06</v>
      </c>
      <c r="R1609" s="7">
        <f>ROUND('Sheet1 (4)'!X1615/100,2)</f>
        <v>0.08</v>
      </c>
      <c r="S1609" s="7">
        <f>ROUND('Sheet1 (4)'!Y1615/100,2)</f>
        <v>0.08</v>
      </c>
      <c r="T1609" s="7">
        <f>ROUND('Sheet1 (4)'!Z1615/100,2)</f>
        <v>0.09</v>
      </c>
      <c r="U1609" s="7">
        <f>ROUND('Sheet1 (4)'!AA1615/100,2)</f>
        <v>0.09</v>
      </c>
      <c r="V1609" s="1" t="str">
        <f>'Sheet1 (4)'!AB1615&amp;".T"</f>
        <v>9368.T</v>
      </c>
      <c r="W1609">
        <f>ROUND('Sheet1 (4)'!AC1615,2)</f>
        <v>10.199999999999999</v>
      </c>
      <c r="X1609">
        <f>ROUND('Sheet1 (4)'!AD1615,2)</f>
        <v>0.85</v>
      </c>
      <c r="Y1609" t="str">
        <f>_xlfn.XLOOKUP('Sheet1 (4)'!AB1615,'Sheet1 (3)'!B:B,'Sheet1 (3)'!D:D,"",0)</f>
        <v>スタンダード</v>
      </c>
    </row>
    <row r="1610" spans="1:25" x14ac:dyDescent="0.2">
      <c r="A1610">
        <v>1609</v>
      </c>
      <c r="B1610" s="1" t="str">
        <f>_xlfn.XLOOKUP('Sheet1 (4)'!AB1616,'Sheet1 (3)'!B:B,'Sheet1 (3)'!C:C,"",0)</f>
        <v>キムラタン</v>
      </c>
      <c r="C1610" s="1" t="str">
        <f>_xlfn.XLOOKUP('Sheet1 (4)'!AB1616,'Sheet1 (3)'!B:B,'Sheet1 (3)'!F:F,"",0)</f>
        <v>繊維製品</v>
      </c>
      <c r="D1610" s="1">
        <f>ROUND('Sheet1 (4)'!E1616/100000000,2)</f>
        <v>2.56</v>
      </c>
      <c r="E1610" s="1">
        <f>ROUND('Sheet1 (4)'!F1616/100,2)</f>
        <v>-4.38</v>
      </c>
      <c r="F1610" s="1">
        <f>ROUND('Sheet1 (4)'!G1616/100,2)</f>
        <v>-5.65</v>
      </c>
      <c r="G1610" s="1">
        <f>ROUND('Sheet1 (4)'!H1616/100,2)</f>
        <v>-7.25</v>
      </c>
      <c r="H1610" s="1">
        <f>ROUND('Sheet1 (4)'!I1616/100,2)</f>
        <v>0.37</v>
      </c>
      <c r="I1610" s="1">
        <f>ROUND('Sheet1 (4)'!J1616/100,2)</f>
        <v>1.35</v>
      </c>
      <c r="J1610" s="1" t="e">
        <f>ROUND('Sheet1 (4)'!K1616/100,2)</f>
        <v>#VALUE!</v>
      </c>
      <c r="K1610" s="1" t="e">
        <f>ROUND('Sheet1 (4)'!L1616/100,2)</f>
        <v>#VALUE!</v>
      </c>
      <c r="L1610" s="4">
        <f>ROUND(('Sheet1 (4)'!M1616+'Sheet1 (4)'!R1616)/100,2)</f>
        <v>-8.17</v>
      </c>
      <c r="M1610" s="4">
        <f>ROUND(('Sheet1 (4)'!N1616+'Sheet1 (4)'!S1616)/100,2)</f>
        <v>3.75</v>
      </c>
      <c r="N1610" s="4">
        <f>ROUND(('Sheet1 (4)'!O1616+'Sheet1 (4)'!T1616)/100,2)</f>
        <v>-14.03</v>
      </c>
      <c r="O1610" s="4">
        <f>ROUND(('Sheet1 (4)'!P1616+'Sheet1 (4)'!U1616)/100,2)</f>
        <v>-0.92</v>
      </c>
      <c r="P1610" s="4">
        <f>ROUND(('Sheet1 (4)'!Q1616+'Sheet1 (4)'!V1616)/100,2)</f>
        <v>0.02</v>
      </c>
      <c r="Q1610" s="7">
        <f>ROUND('Sheet1 (4)'!W1616/100,2)</f>
        <v>-0.47</v>
      </c>
      <c r="R1610" s="7">
        <f>ROUND('Sheet1 (4)'!X1616/100,2)</f>
        <v>-1.59</v>
      </c>
      <c r="S1610" s="7">
        <f>ROUND('Sheet1 (4)'!Y1616/100,2)</f>
        <v>-7.99</v>
      </c>
      <c r="T1610" s="7">
        <f>ROUND('Sheet1 (4)'!Z1616/100,2)</f>
        <v>7.0000000000000007E-2</v>
      </c>
      <c r="U1610" s="7">
        <f>ROUND('Sheet1 (4)'!AA1616/100,2)</f>
        <v>-0.04</v>
      </c>
      <c r="V1610" s="1" t="str">
        <f>'Sheet1 (4)'!AB1616&amp;".T"</f>
        <v>8107.T</v>
      </c>
      <c r="W1610" t="e">
        <f>ROUND('Sheet1 (4)'!AC1616,2)</f>
        <v>#VALUE!</v>
      </c>
      <c r="X1610">
        <f>ROUND('Sheet1 (4)'!AD1616,2)</f>
        <v>9.5399999999999991</v>
      </c>
      <c r="Y1610" t="str">
        <f>_xlfn.XLOOKUP('Sheet1 (4)'!AB1616,'Sheet1 (3)'!B:B,'Sheet1 (3)'!D:D,"",0)</f>
        <v>スタンダード</v>
      </c>
    </row>
    <row r="1611" spans="1:25" x14ac:dyDescent="0.2">
      <c r="A1611">
        <v>1610</v>
      </c>
      <c r="B1611" s="1" t="str">
        <f>_xlfn.XLOOKUP('Sheet1 (4)'!AB1617,'Sheet1 (3)'!B:B,'Sheet1 (3)'!C:C,"",0)</f>
        <v>きんでん</v>
      </c>
      <c r="C1611" s="1" t="str">
        <f>_xlfn.XLOOKUP('Sheet1 (4)'!AB1617,'Sheet1 (3)'!B:B,'Sheet1 (3)'!F:F,"",0)</f>
        <v>建設業</v>
      </c>
      <c r="D1611" s="1">
        <f>ROUND('Sheet1 (4)'!E1617/100000000,2)</f>
        <v>1.98</v>
      </c>
      <c r="E1611" s="1">
        <f>ROUND('Sheet1 (4)'!F1617/100,2)</f>
        <v>429.48</v>
      </c>
      <c r="F1611" s="1">
        <f>ROUND('Sheet1 (4)'!G1617/100,2)</f>
        <v>370.89</v>
      </c>
      <c r="G1611" s="1">
        <f>ROUND('Sheet1 (4)'!H1617/100,2)</f>
        <v>374.31</v>
      </c>
      <c r="H1611" s="1">
        <f>ROUND('Sheet1 (4)'!I1617/100,2)</f>
        <v>426.78</v>
      </c>
      <c r="I1611" s="1">
        <f>ROUND('Sheet1 (4)'!J1617/100,2)</f>
        <v>609.79999999999995</v>
      </c>
      <c r="J1611" s="1">
        <f>ROUND('Sheet1 (4)'!K1617/100,2)</f>
        <v>775.55</v>
      </c>
      <c r="K1611" s="1">
        <f>ROUND('Sheet1 (4)'!L1617/100,2)</f>
        <v>840.83</v>
      </c>
      <c r="L1611" s="4">
        <f>ROUND(('Sheet1 (4)'!M1617+'Sheet1 (4)'!R1617)/100,2)</f>
        <v>374.92</v>
      </c>
      <c r="M1611" s="4">
        <f>ROUND(('Sheet1 (4)'!N1617+'Sheet1 (4)'!S1617)/100,2)</f>
        <v>229.75</v>
      </c>
      <c r="N1611" s="4">
        <f>ROUND(('Sheet1 (4)'!O1617+'Sheet1 (4)'!T1617)/100,2)</f>
        <v>27.6</v>
      </c>
      <c r="O1611" s="4">
        <f>ROUND(('Sheet1 (4)'!P1617+'Sheet1 (4)'!U1617)/100,2)</f>
        <v>163.41</v>
      </c>
      <c r="P1611" s="4">
        <f>ROUND(('Sheet1 (4)'!Q1617+'Sheet1 (4)'!V1617)/100,2)</f>
        <v>281.5</v>
      </c>
      <c r="Q1611" s="7">
        <f>ROUND('Sheet1 (4)'!W1617/100,2)</f>
        <v>7.0000000000000007E-2</v>
      </c>
      <c r="R1611" s="7">
        <f>ROUND('Sheet1 (4)'!X1617/100,2)</f>
        <v>0.05</v>
      </c>
      <c r="S1611" s="7">
        <f>ROUND('Sheet1 (4)'!Y1617/100,2)</f>
        <v>0.05</v>
      </c>
      <c r="T1611" s="7" t="e">
        <f>ROUND('Sheet1 (4)'!Z1617/100,2)</f>
        <v>#VALUE!</v>
      </c>
      <c r="U1611" s="7">
        <f>ROUND('Sheet1 (4)'!AA1617/100,2)</f>
        <v>0.08</v>
      </c>
      <c r="V1611" s="1" t="str">
        <f>'Sheet1 (4)'!AB1617&amp;".T"</f>
        <v>1944.T</v>
      </c>
      <c r="W1611">
        <f>ROUND('Sheet1 (4)'!AC1617,2)</f>
        <v>20.65</v>
      </c>
      <c r="X1611">
        <f>ROUND('Sheet1 (4)'!AD1617,2)</f>
        <v>2.0099999999999998</v>
      </c>
      <c r="Y1611" t="str">
        <f>_xlfn.XLOOKUP('Sheet1 (4)'!AB1617,'Sheet1 (3)'!B:B,'Sheet1 (3)'!D:D,"",0)</f>
        <v>プライム</v>
      </c>
    </row>
    <row r="1612" spans="1:25" x14ac:dyDescent="0.2">
      <c r="A1612">
        <v>1611</v>
      </c>
      <c r="B1612" s="1" t="str">
        <f>_xlfn.XLOOKUP('Sheet1 (4)'!AB1618,'Sheet1 (3)'!B:B,'Sheet1 (3)'!C:C,"",0)</f>
        <v>きんえい</v>
      </c>
      <c r="C1612" s="1" t="str">
        <f>_xlfn.XLOOKUP('Sheet1 (4)'!AB1618,'Sheet1 (3)'!B:B,'Sheet1 (3)'!F:F,"",0)</f>
        <v>サービス業</v>
      </c>
      <c r="D1612" s="1">
        <f>ROUND('Sheet1 (4)'!E1618/100000000,2)</f>
        <v>0.03</v>
      </c>
      <c r="E1612" s="1" t="e">
        <f>ROUND('Sheet1 (4)'!F1618/100,2)</f>
        <v>#VALUE!</v>
      </c>
      <c r="F1612" s="1" t="e">
        <f>ROUND('Sheet1 (4)'!G1618/100,2)</f>
        <v>#VALUE!</v>
      </c>
      <c r="G1612" s="1" t="e">
        <f>ROUND('Sheet1 (4)'!H1618/100,2)</f>
        <v>#VALUE!</v>
      </c>
      <c r="H1612" s="1" t="e">
        <f>ROUND('Sheet1 (4)'!I1618/100,2)</f>
        <v>#VALUE!</v>
      </c>
      <c r="I1612" s="1">
        <f>ROUND('Sheet1 (4)'!J1618/100,2)</f>
        <v>1.3</v>
      </c>
      <c r="J1612" s="1" t="e">
        <f>ROUND('Sheet1 (4)'!K1618/100,2)</f>
        <v>#VALUE!</v>
      </c>
      <c r="K1612" s="1" t="e">
        <f>ROUND('Sheet1 (4)'!L1618/100,2)</f>
        <v>#VALUE!</v>
      </c>
      <c r="L1612" s="4" t="e">
        <f>ROUND(('Sheet1 (4)'!M1618+'Sheet1 (4)'!R1618)/100,2)</f>
        <v>#VALUE!</v>
      </c>
      <c r="M1612" s="4" t="e">
        <f>ROUND(('Sheet1 (4)'!N1618+'Sheet1 (4)'!S1618)/100,2)</f>
        <v>#VALUE!</v>
      </c>
      <c r="N1612" s="4" t="e">
        <f>ROUND(('Sheet1 (4)'!O1618+'Sheet1 (4)'!T1618)/100,2)</f>
        <v>#VALUE!</v>
      </c>
      <c r="O1612" s="4" t="e">
        <f>ROUND(('Sheet1 (4)'!P1618+'Sheet1 (4)'!U1618)/100,2)</f>
        <v>#VALUE!</v>
      </c>
      <c r="P1612" s="4">
        <f>ROUND(('Sheet1 (4)'!Q1618+'Sheet1 (4)'!V1618)/100,2)</f>
        <v>0.6</v>
      </c>
      <c r="Q1612" s="7" t="e">
        <f>ROUND('Sheet1 (4)'!W1618/100,2)</f>
        <v>#VALUE!</v>
      </c>
      <c r="R1612" s="7" t="e">
        <f>ROUND('Sheet1 (4)'!X1618/100,2)</f>
        <v>#VALUE!</v>
      </c>
      <c r="S1612" s="7" t="e">
        <f>ROUND('Sheet1 (4)'!Y1618/100,2)</f>
        <v>#VALUE!</v>
      </c>
      <c r="T1612" s="7" t="e">
        <f>ROUND('Sheet1 (4)'!Z1618/100,2)</f>
        <v>#VALUE!</v>
      </c>
      <c r="U1612" s="7">
        <f>ROUND('Sheet1 (4)'!AA1618/100,2)</f>
        <v>0.04</v>
      </c>
      <c r="V1612" s="1" t="str">
        <f>'Sheet1 (4)'!AB1618&amp;".T"</f>
        <v>9636.T</v>
      </c>
      <c r="W1612">
        <f>ROUND('Sheet1 (4)'!AC1618,2)</f>
        <v>154.19999999999999</v>
      </c>
      <c r="X1612">
        <f>ROUND('Sheet1 (4)'!AD1618,2)</f>
        <v>6.01</v>
      </c>
      <c r="Y1612" t="str">
        <f>_xlfn.XLOOKUP('Sheet1 (4)'!AB1618,'Sheet1 (3)'!B:B,'Sheet1 (3)'!D:D,"",0)</f>
        <v>スタンダード</v>
      </c>
    </row>
    <row r="1613" spans="1:25" x14ac:dyDescent="0.2">
      <c r="A1613">
        <v>1612</v>
      </c>
      <c r="B1613" s="1" t="str">
        <f>_xlfn.XLOOKUP('Sheet1 (4)'!AB1619,'Sheet1 (3)'!B:B,'Sheet1 (3)'!C:C,"",0)</f>
        <v>キング</v>
      </c>
      <c r="C1613" s="1" t="str">
        <f>_xlfn.XLOOKUP('Sheet1 (4)'!AB1619,'Sheet1 (3)'!B:B,'Sheet1 (3)'!F:F,"",0)</f>
        <v>繊維製品</v>
      </c>
      <c r="D1613" s="1">
        <f>ROUND('Sheet1 (4)'!E1619/100000000,2)</f>
        <v>0.16</v>
      </c>
      <c r="E1613" s="1">
        <f>ROUND('Sheet1 (4)'!F1619/100,2)</f>
        <v>-0.06</v>
      </c>
      <c r="F1613" s="1">
        <f>ROUND('Sheet1 (4)'!G1619/100,2)</f>
        <v>6.75</v>
      </c>
      <c r="G1613" s="1">
        <f>ROUND('Sheet1 (4)'!H1619/100,2)</f>
        <v>10.76</v>
      </c>
      <c r="H1613" s="1">
        <f>ROUND('Sheet1 (4)'!I1619/100,2)</f>
        <v>9.9499999999999993</v>
      </c>
      <c r="I1613" s="1">
        <f>ROUND('Sheet1 (4)'!J1619/100,2)</f>
        <v>8.67</v>
      </c>
      <c r="J1613" s="1" t="e">
        <f>ROUND('Sheet1 (4)'!K1619/100,2)</f>
        <v>#VALUE!</v>
      </c>
      <c r="K1613" s="1" t="e">
        <f>ROUND('Sheet1 (4)'!L1619/100,2)</f>
        <v>#VALUE!</v>
      </c>
      <c r="L1613" s="4">
        <f>ROUND(('Sheet1 (4)'!M1619+'Sheet1 (4)'!R1619)/100,2)</f>
        <v>7.06</v>
      </c>
      <c r="M1613" s="4">
        <f>ROUND(('Sheet1 (4)'!N1619+'Sheet1 (4)'!S1619)/100,2)</f>
        <v>2.56</v>
      </c>
      <c r="N1613" s="4">
        <f>ROUND(('Sheet1 (4)'!O1619+'Sheet1 (4)'!T1619)/100,2)</f>
        <v>11.38</v>
      </c>
      <c r="O1613" s="4">
        <f>ROUND(('Sheet1 (4)'!P1619+'Sheet1 (4)'!U1619)/100,2)</f>
        <v>5.81</v>
      </c>
      <c r="P1613" s="4">
        <f>ROUND(('Sheet1 (4)'!Q1619+'Sheet1 (4)'!V1619)/100,2)</f>
        <v>3.05</v>
      </c>
      <c r="Q1613" s="7">
        <f>ROUND('Sheet1 (4)'!W1619/100,2)</f>
        <v>-0.01</v>
      </c>
      <c r="R1613" s="7">
        <f>ROUND('Sheet1 (4)'!X1619/100,2)</f>
        <v>0.02</v>
      </c>
      <c r="S1613" s="7">
        <f>ROUND('Sheet1 (4)'!Y1619/100,2)</f>
        <v>0.04</v>
      </c>
      <c r="T1613" s="7">
        <f>ROUND('Sheet1 (4)'!Z1619/100,2)</f>
        <v>0.02</v>
      </c>
      <c r="U1613" s="7">
        <f>ROUND('Sheet1 (4)'!AA1619/100,2)</f>
        <v>0.03</v>
      </c>
      <c r="V1613" s="1" t="str">
        <f>'Sheet1 (4)'!AB1619&amp;".T"</f>
        <v>8118.T</v>
      </c>
      <c r="W1613">
        <f>ROUND('Sheet1 (4)'!AC1619,2)</f>
        <v>18.11</v>
      </c>
      <c r="X1613">
        <f>ROUND('Sheet1 (4)'!AD1619,2)</f>
        <v>0.61</v>
      </c>
      <c r="Y1613" t="str">
        <f>_xlfn.XLOOKUP('Sheet1 (4)'!AB1619,'Sheet1 (3)'!B:B,'Sheet1 (3)'!D:D,"",0)</f>
        <v>スタンダード</v>
      </c>
    </row>
    <row r="1614" spans="1:25" x14ac:dyDescent="0.2">
      <c r="A1614">
        <v>1613</v>
      </c>
      <c r="B1614" s="1" t="str">
        <f>_xlfn.XLOOKUP('Sheet1 (4)'!AB1620,'Sheet1 (3)'!B:B,'Sheet1 (3)'!C:C,"",0)</f>
        <v>キングジム</v>
      </c>
      <c r="C1614" s="1" t="str">
        <f>_xlfn.XLOOKUP('Sheet1 (4)'!AB1620,'Sheet1 (3)'!B:B,'Sheet1 (3)'!F:F,"",0)</f>
        <v>その他製品</v>
      </c>
      <c r="D1614" s="1">
        <f>ROUND('Sheet1 (4)'!E1620/100000000,2)</f>
        <v>0.28000000000000003</v>
      </c>
      <c r="E1614" s="1">
        <f>ROUND('Sheet1 (4)'!F1620/100,2)</f>
        <v>24.17</v>
      </c>
      <c r="F1614" s="1">
        <f>ROUND('Sheet1 (4)'!G1620/100,2)</f>
        <v>10.08</v>
      </c>
      <c r="G1614" s="1">
        <f>ROUND('Sheet1 (4)'!H1620/100,2)</f>
        <v>3.68</v>
      </c>
      <c r="H1614" s="1">
        <f>ROUND('Sheet1 (4)'!I1620/100,2)</f>
        <v>-2.41</v>
      </c>
      <c r="I1614" s="1">
        <f>ROUND('Sheet1 (4)'!J1620/100,2)</f>
        <v>5.38</v>
      </c>
      <c r="J1614" s="1" t="e">
        <f>ROUND('Sheet1 (4)'!K1620/100,2)</f>
        <v>#VALUE!</v>
      </c>
      <c r="K1614" s="1" t="e">
        <f>ROUND('Sheet1 (4)'!L1620/100,2)</f>
        <v>#VALUE!</v>
      </c>
      <c r="L1614" s="4">
        <f>ROUND(('Sheet1 (4)'!M1620+'Sheet1 (4)'!R1620)/100,2)</f>
        <v>26.16</v>
      </c>
      <c r="M1614" s="4">
        <f>ROUND(('Sheet1 (4)'!N1620+'Sheet1 (4)'!S1620)/100,2)</f>
        <v>-48.56</v>
      </c>
      <c r="N1614" s="4">
        <f>ROUND(('Sheet1 (4)'!O1620+'Sheet1 (4)'!T1620)/100,2)</f>
        <v>-10.68</v>
      </c>
      <c r="O1614" s="4">
        <f>ROUND(('Sheet1 (4)'!P1620+'Sheet1 (4)'!U1620)/100,2)</f>
        <v>6.03</v>
      </c>
      <c r="P1614" s="4">
        <f>ROUND(('Sheet1 (4)'!Q1620+'Sheet1 (4)'!V1620)/100,2)</f>
        <v>6.43</v>
      </c>
      <c r="Q1614" s="7">
        <f>ROUND('Sheet1 (4)'!W1620/100,2)</f>
        <v>0.09</v>
      </c>
      <c r="R1614" s="7">
        <f>ROUND('Sheet1 (4)'!X1620/100,2)</f>
        <v>0.03</v>
      </c>
      <c r="S1614" s="7">
        <f>ROUND('Sheet1 (4)'!Y1620/100,2)</f>
        <v>0.02</v>
      </c>
      <c r="T1614" s="7">
        <f>ROUND('Sheet1 (4)'!Z1620/100,2)</f>
        <v>-0.01</v>
      </c>
      <c r="U1614" s="7">
        <f>ROUND('Sheet1 (4)'!AA1620/100,2)</f>
        <v>0.02</v>
      </c>
      <c r="V1614" s="1" t="str">
        <f>'Sheet1 (4)'!AB1620&amp;".T"</f>
        <v>7962.T</v>
      </c>
      <c r="W1614">
        <f>ROUND('Sheet1 (4)'!AC1620,2)</f>
        <v>67.55</v>
      </c>
      <c r="X1614">
        <f>ROUND('Sheet1 (4)'!AD1620,2)</f>
        <v>0.97</v>
      </c>
      <c r="Y1614" t="str">
        <f>_xlfn.XLOOKUP('Sheet1 (4)'!AB1620,'Sheet1 (3)'!B:B,'Sheet1 (3)'!D:D,"",0)</f>
        <v>プライム</v>
      </c>
    </row>
    <row r="1615" spans="1:25" x14ac:dyDescent="0.2">
      <c r="A1615">
        <v>1614</v>
      </c>
      <c r="B1615" s="1" t="str">
        <f>_xlfn.XLOOKUP('Sheet1 (4)'!AB1621,'Sheet1 (3)'!B:B,'Sheet1 (3)'!C:C,"",0)</f>
        <v>勤次郎</v>
      </c>
      <c r="C1615" s="1" t="str">
        <f>_xlfn.XLOOKUP('Sheet1 (4)'!AB1621,'Sheet1 (3)'!B:B,'Sheet1 (3)'!F:F,"",0)</f>
        <v>情報・通信業</v>
      </c>
      <c r="D1615" s="1">
        <f>ROUND('Sheet1 (4)'!E1621/100000000,2)</f>
        <v>0.2</v>
      </c>
      <c r="E1615" s="1">
        <f>ROUND('Sheet1 (4)'!F1621/100,2)</f>
        <v>2.62</v>
      </c>
      <c r="F1615" s="1">
        <f>ROUND('Sheet1 (4)'!G1621/100,2)</f>
        <v>4.4400000000000004</v>
      </c>
      <c r="G1615" s="1">
        <f>ROUND('Sheet1 (4)'!H1621/100,2)</f>
        <v>5.72</v>
      </c>
      <c r="H1615" s="1">
        <f>ROUND('Sheet1 (4)'!I1621/100,2)</f>
        <v>7.3</v>
      </c>
      <c r="I1615" s="1">
        <f>ROUND('Sheet1 (4)'!J1621/100,2)</f>
        <v>7.3</v>
      </c>
      <c r="J1615" s="1" t="e">
        <f>ROUND('Sheet1 (4)'!K1621/100,2)</f>
        <v>#VALUE!</v>
      </c>
      <c r="K1615" s="1" t="e">
        <f>ROUND('Sheet1 (4)'!L1621/100,2)</f>
        <v>#VALUE!</v>
      </c>
      <c r="L1615" s="4">
        <f>ROUND(('Sheet1 (4)'!M1621+'Sheet1 (4)'!R1621)/100,2)</f>
        <v>-4.08</v>
      </c>
      <c r="M1615" s="4">
        <f>ROUND(('Sheet1 (4)'!N1621+'Sheet1 (4)'!S1621)/100,2)</f>
        <v>-53.16</v>
      </c>
      <c r="N1615" s="4">
        <f>ROUND(('Sheet1 (4)'!O1621+'Sheet1 (4)'!T1621)/100,2)</f>
        <v>4.57</v>
      </c>
      <c r="O1615" s="4">
        <f>ROUND(('Sheet1 (4)'!P1621+'Sheet1 (4)'!U1621)/100,2)</f>
        <v>1.98</v>
      </c>
      <c r="P1615" s="4">
        <f>ROUND(('Sheet1 (4)'!Q1621+'Sheet1 (4)'!V1621)/100,2)</f>
        <v>1.98</v>
      </c>
      <c r="Q1615" s="7">
        <f>ROUND('Sheet1 (4)'!W1621/100,2)</f>
        <v>0.02</v>
      </c>
      <c r="R1615" s="7">
        <f>ROUND('Sheet1 (4)'!X1621/100,2)</f>
        <v>0.03</v>
      </c>
      <c r="S1615" s="7">
        <f>ROUND('Sheet1 (4)'!Y1621/100,2)</f>
        <v>0.04</v>
      </c>
      <c r="T1615" s="7">
        <f>ROUND('Sheet1 (4)'!Z1621/100,2)</f>
        <v>0.05</v>
      </c>
      <c r="U1615" s="7">
        <f>ROUND('Sheet1 (4)'!AA1621/100,2)</f>
        <v>0.05</v>
      </c>
      <c r="V1615" s="1" t="str">
        <f>'Sheet1 (4)'!AB1621&amp;".T"</f>
        <v>4013.T</v>
      </c>
      <c r="W1615">
        <f>ROUND('Sheet1 (4)'!AC1621,2)</f>
        <v>29.95</v>
      </c>
      <c r="X1615">
        <f>ROUND('Sheet1 (4)'!AD1621,2)</f>
        <v>2.3199999999999998</v>
      </c>
      <c r="Y1615" t="str">
        <f>_xlfn.XLOOKUP('Sheet1 (4)'!AB1621,'Sheet1 (3)'!B:B,'Sheet1 (3)'!D:D,"",0)</f>
        <v>グロース</v>
      </c>
    </row>
    <row r="1616" spans="1:25" x14ac:dyDescent="0.2">
      <c r="A1616">
        <v>1615</v>
      </c>
      <c r="B1616" s="1" t="str">
        <f>_xlfn.XLOOKUP('Sheet1 (4)'!AB1622,'Sheet1 (3)'!B:B,'Sheet1 (3)'!C:C,"",0)</f>
        <v>近鉄百貨店</v>
      </c>
      <c r="C1616" s="1" t="str">
        <f>_xlfn.XLOOKUP('Sheet1 (4)'!AB1622,'Sheet1 (3)'!B:B,'Sheet1 (3)'!F:F,"",0)</f>
        <v>小売業</v>
      </c>
      <c r="D1616" s="1">
        <f>ROUND('Sheet1 (4)'!E1622/100000000,2)</f>
        <v>0.4</v>
      </c>
      <c r="E1616" s="1">
        <f>ROUND('Sheet1 (4)'!F1622/100,2)</f>
        <v>-20.21</v>
      </c>
      <c r="F1616" s="1">
        <f>ROUND('Sheet1 (4)'!G1622/100,2)</f>
        <v>-13.99</v>
      </c>
      <c r="G1616" s="1">
        <f>ROUND('Sheet1 (4)'!H1622/100,2)</f>
        <v>15.67</v>
      </c>
      <c r="H1616" s="1">
        <f>ROUND('Sheet1 (4)'!I1622/100,2)</f>
        <v>39.03</v>
      </c>
      <c r="I1616" s="1">
        <f>ROUND('Sheet1 (4)'!J1622/100,2)</f>
        <v>53.54</v>
      </c>
      <c r="J1616" s="1" t="e">
        <f>ROUND('Sheet1 (4)'!K1622/100,2)</f>
        <v>#VALUE!</v>
      </c>
      <c r="K1616" s="1" t="e">
        <f>ROUND('Sheet1 (4)'!L1622/100,2)</f>
        <v>#VALUE!</v>
      </c>
      <c r="L1616" s="4">
        <f>ROUND(('Sheet1 (4)'!M1622+'Sheet1 (4)'!R1622)/100,2)</f>
        <v>6.89</v>
      </c>
      <c r="M1616" s="4">
        <f>ROUND(('Sheet1 (4)'!N1622+'Sheet1 (4)'!S1622)/100,2)</f>
        <v>-7.99</v>
      </c>
      <c r="N1616" s="4">
        <f>ROUND(('Sheet1 (4)'!O1622+'Sheet1 (4)'!T1622)/100,2)</f>
        <v>45.42</v>
      </c>
      <c r="O1616" s="4">
        <f>ROUND(('Sheet1 (4)'!P1622+'Sheet1 (4)'!U1622)/100,2)</f>
        <v>79.760000000000005</v>
      </c>
      <c r="P1616" s="4">
        <f>ROUND(('Sheet1 (4)'!Q1622+'Sheet1 (4)'!V1622)/100,2)</f>
        <v>28.3</v>
      </c>
      <c r="Q1616" s="7">
        <f>ROUND('Sheet1 (4)'!W1622/100,2)</f>
        <v>-0.14000000000000001</v>
      </c>
      <c r="R1616" s="7">
        <f>ROUND('Sheet1 (4)'!X1622/100,2)</f>
        <v>-0.02</v>
      </c>
      <c r="S1616" s="7">
        <f>ROUND('Sheet1 (4)'!Y1622/100,2)</f>
        <v>0.06</v>
      </c>
      <c r="T1616" s="7">
        <f>ROUND('Sheet1 (4)'!Z1622/100,2)</f>
        <v>0.08</v>
      </c>
      <c r="U1616" s="7">
        <f>ROUND('Sheet1 (4)'!AA1622/100,2)</f>
        <v>0.09</v>
      </c>
      <c r="V1616" s="1" t="str">
        <f>'Sheet1 (4)'!AB1622&amp;".T"</f>
        <v>8244.T</v>
      </c>
      <c r="W1616">
        <f>ROUND('Sheet1 (4)'!AC1622,2)</f>
        <v>13.22</v>
      </c>
      <c r="X1616">
        <f>ROUND('Sheet1 (4)'!AD1622,2)</f>
        <v>1.74</v>
      </c>
      <c r="Y1616" t="str">
        <f>_xlfn.XLOOKUP('Sheet1 (4)'!AB1622,'Sheet1 (3)'!B:B,'Sheet1 (3)'!D:D,"",0)</f>
        <v>スタンダード</v>
      </c>
    </row>
    <row r="1617" spans="1:25" x14ac:dyDescent="0.2">
      <c r="A1617">
        <v>1616</v>
      </c>
      <c r="B1617" s="1" t="str">
        <f>_xlfn.XLOOKUP('Sheet1 (4)'!AB1623,'Sheet1 (3)'!B:B,'Sheet1 (3)'!C:C,"",0)</f>
        <v>近鉄グループホールディングス</v>
      </c>
      <c r="C1617" s="1" t="str">
        <f>_xlfn.XLOOKUP('Sheet1 (4)'!AB1623,'Sheet1 (3)'!B:B,'Sheet1 (3)'!F:F,"",0)</f>
        <v>陸運業</v>
      </c>
      <c r="D1617" s="1">
        <f>ROUND('Sheet1 (4)'!E1623/100000000,2)</f>
        <v>1.9</v>
      </c>
      <c r="E1617" s="1">
        <f>ROUND('Sheet1 (4)'!F1623/100,2)</f>
        <v>-621.15</v>
      </c>
      <c r="F1617" s="1">
        <f>ROUND('Sheet1 (4)'!G1623/100,2)</f>
        <v>38.65</v>
      </c>
      <c r="G1617" s="1">
        <f>ROUND('Sheet1 (4)'!H1623/100,2)</f>
        <v>671.46</v>
      </c>
      <c r="H1617" s="1">
        <f>ROUND('Sheet1 (4)'!I1623/100,2)</f>
        <v>874.3</v>
      </c>
      <c r="I1617" s="1">
        <f>ROUND('Sheet1 (4)'!J1623/100,2)</f>
        <v>844</v>
      </c>
      <c r="J1617" s="1">
        <f>ROUND('Sheet1 (4)'!K1623/100,2)</f>
        <v>891</v>
      </c>
      <c r="K1617" s="1">
        <f>ROUND('Sheet1 (4)'!L1623/100,2)</f>
        <v>927.5</v>
      </c>
      <c r="L1617" s="4">
        <f>ROUND(('Sheet1 (4)'!M1623+'Sheet1 (4)'!R1623)/100,2)</f>
        <v>-714.83</v>
      </c>
      <c r="M1617" s="4">
        <f>ROUND(('Sheet1 (4)'!N1623+'Sheet1 (4)'!S1623)/100,2)</f>
        <v>1018.12</v>
      </c>
      <c r="N1617" s="4">
        <f>ROUND(('Sheet1 (4)'!O1623+'Sheet1 (4)'!T1623)/100,2)</f>
        <v>921.37</v>
      </c>
      <c r="O1617" s="4">
        <f>ROUND(('Sheet1 (4)'!P1623+'Sheet1 (4)'!U1623)/100,2)</f>
        <v>942.16</v>
      </c>
      <c r="P1617" s="4">
        <f>ROUND(('Sheet1 (4)'!Q1623+'Sheet1 (4)'!V1623)/100,2)</f>
        <v>69.39</v>
      </c>
      <c r="Q1617" s="7">
        <f>ROUND('Sheet1 (4)'!W1623/100,2)</f>
        <v>-0.19</v>
      </c>
      <c r="R1617" s="7">
        <f>ROUND('Sheet1 (4)'!X1623/100,2)</f>
        <v>0.11</v>
      </c>
      <c r="S1617" s="7">
        <f>ROUND('Sheet1 (4)'!Y1623/100,2)</f>
        <v>0.2</v>
      </c>
      <c r="T1617" s="7">
        <f>ROUND('Sheet1 (4)'!Z1623/100,2)</f>
        <v>0.1</v>
      </c>
      <c r="U1617" s="7">
        <f>ROUND('Sheet1 (4)'!AA1623/100,2)</f>
        <v>0.09</v>
      </c>
      <c r="V1617" s="1" t="str">
        <f>'Sheet1 (4)'!AB1623&amp;".T"</f>
        <v>9041.T</v>
      </c>
      <c r="W1617">
        <f>ROUND('Sheet1 (4)'!AC1623,2)</f>
        <v>12.33</v>
      </c>
      <c r="X1617">
        <f>ROUND('Sheet1 (4)'!AD1623,2)</f>
        <v>1.01</v>
      </c>
      <c r="Y1617" t="str">
        <f>_xlfn.XLOOKUP('Sheet1 (4)'!AB1623,'Sheet1 (3)'!B:B,'Sheet1 (3)'!D:D,"",0)</f>
        <v>プライム</v>
      </c>
    </row>
    <row r="1618" spans="1:25" x14ac:dyDescent="0.2">
      <c r="A1618">
        <v>1617</v>
      </c>
      <c r="B1618" s="1" t="str">
        <f>_xlfn.XLOOKUP('Sheet1 (4)'!AB1624,'Sheet1 (3)'!B:B,'Sheet1 (3)'!C:C,"",0)</f>
        <v>キオクシアホールディングス</v>
      </c>
      <c r="C1618" s="1" t="str">
        <f>_xlfn.XLOOKUP('Sheet1 (4)'!AB1624,'Sheet1 (3)'!B:B,'Sheet1 (3)'!F:F,"",0)</f>
        <v>電気機器</v>
      </c>
      <c r="D1618" s="1">
        <f>ROUND('Sheet1 (4)'!E1624/100000000,2)</f>
        <v>5.4</v>
      </c>
      <c r="E1618" s="1">
        <f>ROUND('Sheet1 (4)'!F1624/100,2)</f>
        <v>66</v>
      </c>
      <c r="F1618" s="1">
        <f>ROUND('Sheet1 (4)'!G1624/100,2)</f>
        <v>2162.2800000000002</v>
      </c>
      <c r="G1618" s="1">
        <f>ROUND('Sheet1 (4)'!H1624/100,2)</f>
        <v>-990.15</v>
      </c>
      <c r="H1618" s="1">
        <f>ROUND('Sheet1 (4)'!I1624/100,2)</f>
        <v>-2526.98</v>
      </c>
      <c r="I1618" s="1">
        <f>ROUND('Sheet1 (4)'!J1624/100,2)</f>
        <v>4446.46</v>
      </c>
      <c r="J1618" s="1">
        <f>ROUND('Sheet1 (4)'!K1624/100,2)</f>
        <v>4071.94</v>
      </c>
      <c r="K1618" s="1">
        <f>ROUND('Sheet1 (4)'!L1624/100,2)</f>
        <v>7035.3</v>
      </c>
      <c r="L1618" s="4" t="e">
        <f>ROUND(('Sheet1 (4)'!M1624+'Sheet1 (4)'!R1624)/100,2)</f>
        <v>#VALUE!</v>
      </c>
      <c r="M1618" s="4" t="e">
        <f>ROUND(('Sheet1 (4)'!N1624+'Sheet1 (4)'!S1624)/100,2)</f>
        <v>#VALUE!</v>
      </c>
      <c r="N1618" s="4" t="e">
        <f>ROUND(('Sheet1 (4)'!O1624+'Sheet1 (4)'!T1624)/100,2)</f>
        <v>#VALUE!</v>
      </c>
      <c r="O1618" s="4" t="e">
        <f>ROUND(('Sheet1 (4)'!P1624+'Sheet1 (4)'!U1624)/100,2)</f>
        <v>#VALUE!</v>
      </c>
      <c r="P1618" s="4">
        <f>ROUND(('Sheet1 (4)'!Q1624+'Sheet1 (4)'!V1624)/100,2)</f>
        <v>3034.05</v>
      </c>
      <c r="Q1618" s="7" t="e">
        <f>ROUND('Sheet1 (4)'!W1624/100,2)</f>
        <v>#VALUE!</v>
      </c>
      <c r="R1618" s="7" t="e">
        <f>ROUND('Sheet1 (4)'!X1624/100,2)</f>
        <v>#VALUE!</v>
      </c>
      <c r="S1618" s="7">
        <f>ROUND('Sheet1 (4)'!Y1624/100,2)</f>
        <v>-0.19</v>
      </c>
      <c r="T1618" s="7">
        <f>ROUND('Sheet1 (4)'!Z1624/100,2)</f>
        <v>-0.44</v>
      </c>
      <c r="U1618" s="7">
        <f>ROUND('Sheet1 (4)'!AA1624/100,2)</f>
        <v>0.46</v>
      </c>
      <c r="V1618" s="1" t="str">
        <f>'Sheet1 (4)'!AB1624&amp;".T"</f>
        <v>285A.T</v>
      </c>
      <c r="W1618">
        <f>ROUND('Sheet1 (4)'!AC1624,2)</f>
        <v>29.05</v>
      </c>
      <c r="X1618">
        <f>ROUND('Sheet1 (4)'!AD1624,2)</f>
        <v>8.5399999999999991</v>
      </c>
      <c r="Y1618" t="str">
        <f>_xlfn.XLOOKUP('Sheet1 (4)'!AB1624,'Sheet1 (3)'!B:B,'Sheet1 (3)'!D:D,"",0)</f>
        <v>プライム</v>
      </c>
    </row>
    <row r="1619" spans="1:25" x14ac:dyDescent="0.2">
      <c r="A1619">
        <v>1618</v>
      </c>
      <c r="B1619" s="1" t="str">
        <f>_xlfn.XLOOKUP('Sheet1 (4)'!AB1625,'Sheet1 (3)'!B:B,'Sheet1 (3)'!C:C,"",0)</f>
        <v>キリンホールディングス</v>
      </c>
      <c r="C1619" s="1" t="str">
        <f>_xlfn.XLOOKUP('Sheet1 (4)'!AB1625,'Sheet1 (3)'!B:B,'Sheet1 (3)'!F:F,"",0)</f>
        <v>食料品</v>
      </c>
      <c r="D1619" s="1">
        <f>ROUND('Sheet1 (4)'!E1625/100000000,2)</f>
        <v>8.1</v>
      </c>
      <c r="E1619" s="1">
        <f>ROUND('Sheet1 (4)'!F1625/100,2)</f>
        <v>1464.57</v>
      </c>
      <c r="F1619" s="1">
        <f>ROUND('Sheet1 (4)'!G1625/100,2)</f>
        <v>1653.37</v>
      </c>
      <c r="G1619" s="1">
        <f>ROUND('Sheet1 (4)'!H1625/100,2)</f>
        <v>1841.73</v>
      </c>
      <c r="H1619" s="1">
        <f>ROUND('Sheet1 (4)'!I1625/100,2)</f>
        <v>1904.54</v>
      </c>
      <c r="I1619" s="1">
        <f>ROUND('Sheet1 (4)'!J1625/100,2)</f>
        <v>1904.54</v>
      </c>
      <c r="J1619" s="1">
        <f>ROUND('Sheet1 (4)'!K1625/100,2)</f>
        <v>2016.25</v>
      </c>
      <c r="K1619" s="1">
        <f>ROUND('Sheet1 (4)'!L1625/100,2)</f>
        <v>2264.79</v>
      </c>
      <c r="L1619" s="4">
        <f>ROUND(('Sheet1 (4)'!M1625+'Sheet1 (4)'!R1625)/100,2)</f>
        <v>1628.95</v>
      </c>
      <c r="M1619" s="4">
        <f>ROUND(('Sheet1 (4)'!N1625+'Sheet1 (4)'!S1625)/100,2)</f>
        <v>1251.6300000000001</v>
      </c>
      <c r="N1619" s="4">
        <f>ROUND(('Sheet1 (4)'!O1625+'Sheet1 (4)'!T1625)/100,2)</f>
        <v>-228.85</v>
      </c>
      <c r="O1619" s="4">
        <f>ROUND(('Sheet1 (4)'!P1625+'Sheet1 (4)'!U1625)/100,2)</f>
        <v>-865.31</v>
      </c>
      <c r="P1619" s="4">
        <f>ROUND(('Sheet1 (4)'!Q1625+'Sheet1 (4)'!V1625)/100,2)</f>
        <v>-865.31</v>
      </c>
      <c r="Q1619" s="7">
        <f>ROUND('Sheet1 (4)'!W1625/100,2)</f>
        <v>0.06</v>
      </c>
      <c r="R1619" s="7">
        <f>ROUND('Sheet1 (4)'!X1625/100,2)</f>
        <v>0.12</v>
      </c>
      <c r="S1619" s="7">
        <f>ROUND('Sheet1 (4)'!Y1625/100,2)</f>
        <v>0.11</v>
      </c>
      <c r="T1619" s="7">
        <f>ROUND('Sheet1 (4)'!Z1625/100,2)</f>
        <v>0.06</v>
      </c>
      <c r="U1619" s="7">
        <f>ROUND('Sheet1 (4)'!AA1625/100,2)</f>
        <v>0.06</v>
      </c>
      <c r="V1619" s="1" t="str">
        <f>'Sheet1 (4)'!AB1625&amp;".T"</f>
        <v>2503.T</v>
      </c>
      <c r="W1619">
        <f>ROUND('Sheet1 (4)'!AC1625,2)</f>
        <v>33.29</v>
      </c>
      <c r="X1619">
        <f>ROUND('Sheet1 (4)'!AD1625,2)</f>
        <v>1.6</v>
      </c>
      <c r="Y1619" t="str">
        <f>_xlfn.XLOOKUP('Sheet1 (4)'!AB1625,'Sheet1 (3)'!B:B,'Sheet1 (3)'!D:D,"",0)</f>
        <v>プライム</v>
      </c>
    </row>
    <row r="1620" spans="1:25" x14ac:dyDescent="0.2">
      <c r="A1620">
        <v>1619</v>
      </c>
      <c r="B1620" s="1" t="str">
        <f>_xlfn.XLOOKUP('Sheet1 (4)'!AB1626,'Sheet1 (3)'!B:B,'Sheet1 (3)'!C:C,"",0)</f>
        <v>木曽路</v>
      </c>
      <c r="C1620" s="1" t="str">
        <f>_xlfn.XLOOKUP('Sheet1 (4)'!AB1626,'Sheet1 (3)'!B:B,'Sheet1 (3)'!F:F,"",0)</f>
        <v>小売業</v>
      </c>
      <c r="D1620" s="1">
        <f>ROUND('Sheet1 (4)'!E1626/100000000,2)</f>
        <v>0.28000000000000003</v>
      </c>
      <c r="E1620" s="1">
        <f>ROUND('Sheet1 (4)'!F1626/100,2)</f>
        <v>-42.19</v>
      </c>
      <c r="F1620" s="1">
        <f>ROUND('Sheet1 (4)'!G1626/100,2)</f>
        <v>-35.42</v>
      </c>
      <c r="G1620" s="1">
        <f>ROUND('Sheet1 (4)'!H1626/100,2)</f>
        <v>-5.81</v>
      </c>
      <c r="H1620" s="1">
        <f>ROUND('Sheet1 (4)'!I1626/100,2)</f>
        <v>22.47</v>
      </c>
      <c r="I1620" s="1">
        <f>ROUND('Sheet1 (4)'!J1626/100,2)</f>
        <v>27.09</v>
      </c>
      <c r="J1620" s="1" t="e">
        <f>ROUND('Sheet1 (4)'!K1626/100,2)</f>
        <v>#VALUE!</v>
      </c>
      <c r="K1620" s="1" t="e">
        <f>ROUND('Sheet1 (4)'!L1626/100,2)</f>
        <v>#VALUE!</v>
      </c>
      <c r="L1620" s="4">
        <f>ROUND(('Sheet1 (4)'!M1626+'Sheet1 (4)'!R1626)/100,2)</f>
        <v>-77.400000000000006</v>
      </c>
      <c r="M1620" s="4">
        <f>ROUND(('Sheet1 (4)'!N1626+'Sheet1 (4)'!S1626)/100,2)</f>
        <v>20.149999999999999</v>
      </c>
      <c r="N1620" s="4">
        <f>ROUND(('Sheet1 (4)'!O1626+'Sheet1 (4)'!T1626)/100,2)</f>
        <v>-12.85</v>
      </c>
      <c r="O1620" s="4">
        <f>ROUND(('Sheet1 (4)'!P1626+'Sheet1 (4)'!U1626)/100,2)</f>
        <v>17.809999999999999</v>
      </c>
      <c r="P1620" s="4">
        <f>ROUND(('Sheet1 (4)'!Q1626+'Sheet1 (4)'!V1626)/100,2)</f>
        <v>-1.24</v>
      </c>
      <c r="Q1620" s="7" t="e">
        <f>ROUND('Sheet1 (4)'!W1626/100,2)</f>
        <v>#VALUE!</v>
      </c>
      <c r="R1620" s="7">
        <f>ROUND('Sheet1 (4)'!X1626/100,2)</f>
        <v>0.03</v>
      </c>
      <c r="S1620" s="7">
        <f>ROUND('Sheet1 (4)'!Y1626/100,2)</f>
        <v>-0.04</v>
      </c>
      <c r="T1620" s="7">
        <f>ROUND('Sheet1 (4)'!Z1626/100,2)</f>
        <v>0.02</v>
      </c>
      <c r="U1620" s="7">
        <f>ROUND('Sheet1 (4)'!AA1626/100,2)</f>
        <v>0.11</v>
      </c>
      <c r="V1620" s="1" t="str">
        <f>'Sheet1 (4)'!AB1626&amp;".T"</f>
        <v>8160.T</v>
      </c>
      <c r="W1620">
        <f>ROUND('Sheet1 (4)'!AC1626,2)</f>
        <v>18.75</v>
      </c>
      <c r="X1620">
        <f>ROUND('Sheet1 (4)'!AD1626,2)</f>
        <v>2.2999999999999998</v>
      </c>
      <c r="Y1620" t="str">
        <f>_xlfn.XLOOKUP('Sheet1 (4)'!AB1626,'Sheet1 (3)'!B:B,'Sheet1 (3)'!D:D,"",0)</f>
        <v>プライム</v>
      </c>
    </row>
    <row r="1621" spans="1:25" x14ac:dyDescent="0.2">
      <c r="A1621">
        <v>1620</v>
      </c>
      <c r="B1621" s="1" t="str">
        <f>_xlfn.XLOOKUP('Sheet1 (4)'!AB1627,'Sheet1 (3)'!B:B,'Sheet1 (3)'!C:C,"",0)</f>
        <v>キッセイ薬品工業</v>
      </c>
      <c r="C1621" s="1" t="str">
        <f>_xlfn.XLOOKUP('Sheet1 (4)'!AB1627,'Sheet1 (3)'!B:B,'Sheet1 (3)'!F:F,"",0)</f>
        <v>医薬品</v>
      </c>
      <c r="D1621" s="1">
        <f>ROUND('Sheet1 (4)'!E1627/100000000,2)</f>
        <v>0.41</v>
      </c>
      <c r="E1621" s="1">
        <f>ROUND('Sheet1 (4)'!F1627/100,2)</f>
        <v>15.06</v>
      </c>
      <c r="F1621" s="1">
        <f>ROUND('Sheet1 (4)'!G1627/100,2)</f>
        <v>-14.02</v>
      </c>
      <c r="G1621" s="1">
        <f>ROUND('Sheet1 (4)'!H1627/100,2)</f>
        <v>-11.43</v>
      </c>
      <c r="H1621" s="1">
        <f>ROUND('Sheet1 (4)'!I1627/100,2)</f>
        <v>40.17</v>
      </c>
      <c r="I1621" s="1">
        <f>ROUND('Sheet1 (4)'!J1627/100,2)</f>
        <v>57.74</v>
      </c>
      <c r="J1621" s="1">
        <f>ROUND('Sheet1 (4)'!K1627/100,2)</f>
        <v>-22.63</v>
      </c>
      <c r="K1621" s="1">
        <f>ROUND('Sheet1 (4)'!L1627/100,2)</f>
        <v>70.930000000000007</v>
      </c>
      <c r="L1621" s="4">
        <f>ROUND(('Sheet1 (4)'!M1627+'Sheet1 (4)'!R1627)/100,2)</f>
        <v>-118.71</v>
      </c>
      <c r="M1621" s="4">
        <f>ROUND(('Sheet1 (4)'!N1627+'Sheet1 (4)'!S1627)/100,2)</f>
        <v>123.09</v>
      </c>
      <c r="N1621" s="4">
        <f>ROUND(('Sheet1 (4)'!O1627+'Sheet1 (4)'!T1627)/100,2)</f>
        <v>-6.78</v>
      </c>
      <c r="O1621" s="4">
        <f>ROUND(('Sheet1 (4)'!P1627+'Sheet1 (4)'!U1627)/100,2)</f>
        <v>70.13</v>
      </c>
      <c r="P1621" s="4">
        <f>ROUND(('Sheet1 (4)'!Q1627+'Sheet1 (4)'!V1627)/100,2)</f>
        <v>114.73</v>
      </c>
      <c r="Q1621" s="7">
        <f>ROUND('Sheet1 (4)'!W1627/100,2)</f>
        <v>0.03</v>
      </c>
      <c r="R1621" s="7">
        <f>ROUND('Sheet1 (4)'!X1627/100,2)</f>
        <v>0.06</v>
      </c>
      <c r="S1621" s="7">
        <f>ROUND('Sheet1 (4)'!Y1627/100,2)</f>
        <v>0.05</v>
      </c>
      <c r="T1621" s="7">
        <f>ROUND('Sheet1 (4)'!Z1627/100,2)</f>
        <v>0.05</v>
      </c>
      <c r="U1621" s="7">
        <f>ROUND('Sheet1 (4)'!AA1627/100,2)</f>
        <v>0.06</v>
      </c>
      <c r="V1621" s="1" t="str">
        <f>'Sheet1 (4)'!AB1627&amp;".T"</f>
        <v>4547.T</v>
      </c>
      <c r="W1621">
        <f>ROUND('Sheet1 (4)'!AC1627,2)</f>
        <v>11.75</v>
      </c>
      <c r="X1621">
        <f>ROUND('Sheet1 (4)'!AD1627,2)</f>
        <v>0.79</v>
      </c>
      <c r="Y1621" t="str">
        <f>_xlfn.XLOOKUP('Sheet1 (4)'!AB1627,'Sheet1 (3)'!B:B,'Sheet1 (3)'!D:D,"",0)</f>
        <v>プライム</v>
      </c>
    </row>
    <row r="1622" spans="1:25" x14ac:dyDescent="0.2">
      <c r="A1622">
        <v>1621</v>
      </c>
      <c r="B1622" s="1" t="str">
        <f>_xlfn.XLOOKUP('Sheet1 (4)'!AB1628,'Sheet1 (3)'!B:B,'Sheet1 (3)'!C:C,"",0)</f>
        <v>ケイアイスター不動産</v>
      </c>
      <c r="C1622" s="1" t="str">
        <f>_xlfn.XLOOKUP('Sheet1 (4)'!AB1628,'Sheet1 (3)'!B:B,'Sheet1 (3)'!F:F,"",0)</f>
        <v>不動産業</v>
      </c>
      <c r="D1622" s="1">
        <f>ROUND('Sheet1 (4)'!E1628/100000000,2)</f>
        <v>0.15</v>
      </c>
      <c r="E1622" s="1">
        <f>ROUND('Sheet1 (4)'!F1628/100,2)</f>
        <v>125.62</v>
      </c>
      <c r="F1622" s="1">
        <f>ROUND('Sheet1 (4)'!G1628/100,2)</f>
        <v>236.6</v>
      </c>
      <c r="G1622" s="1">
        <f>ROUND('Sheet1 (4)'!H1628/100,2)</f>
        <v>191.9</v>
      </c>
      <c r="H1622" s="1">
        <f>ROUND('Sheet1 (4)'!I1628/100,2)</f>
        <v>113.62</v>
      </c>
      <c r="I1622" s="1">
        <f>ROUND('Sheet1 (4)'!J1628/100,2)</f>
        <v>172.55</v>
      </c>
      <c r="J1622" s="1">
        <f>ROUND('Sheet1 (4)'!K1628/100,2)</f>
        <v>229</v>
      </c>
      <c r="K1622" s="1">
        <f>ROUND('Sheet1 (4)'!L1628/100,2)</f>
        <v>273.5</v>
      </c>
      <c r="L1622" s="4">
        <f>ROUND(('Sheet1 (4)'!M1628+'Sheet1 (4)'!R1628)/100,2)</f>
        <v>116.6</v>
      </c>
      <c r="M1622" s="4">
        <f>ROUND(('Sheet1 (4)'!N1628+'Sheet1 (4)'!S1628)/100,2)</f>
        <v>-238.15</v>
      </c>
      <c r="N1622" s="4">
        <f>ROUND(('Sheet1 (4)'!O1628+'Sheet1 (4)'!T1628)/100,2)</f>
        <v>-188.7</v>
      </c>
      <c r="O1622" s="4">
        <f>ROUND(('Sheet1 (4)'!P1628+'Sheet1 (4)'!U1628)/100,2)</f>
        <v>-201.72</v>
      </c>
      <c r="P1622" s="4">
        <f>ROUND(('Sheet1 (4)'!Q1628+'Sheet1 (4)'!V1628)/100,2)</f>
        <v>-81.650000000000006</v>
      </c>
      <c r="Q1622" s="7">
        <f>ROUND('Sheet1 (4)'!W1628/100,2)</f>
        <v>0.35</v>
      </c>
      <c r="R1622" s="7">
        <f>ROUND('Sheet1 (4)'!X1628/100,2)</f>
        <v>0.41</v>
      </c>
      <c r="S1622" s="7">
        <f>ROUND('Sheet1 (4)'!Y1628/100,2)</f>
        <v>0.24</v>
      </c>
      <c r="T1622" s="7">
        <f>ROUND('Sheet1 (4)'!Z1628/100,2)</f>
        <v>0.13</v>
      </c>
      <c r="U1622" s="7">
        <f>ROUND('Sheet1 (4)'!AA1628/100,2)</f>
        <v>0.16</v>
      </c>
      <c r="V1622" s="1" t="str">
        <f>'Sheet1 (4)'!AB1628&amp;".T"</f>
        <v>3465.T</v>
      </c>
      <c r="W1622">
        <f>ROUND('Sheet1 (4)'!AC1628,2)</f>
        <v>8</v>
      </c>
      <c r="X1622">
        <f>ROUND('Sheet1 (4)'!AD1628,2)</f>
        <v>1.3</v>
      </c>
      <c r="Y1622" t="str">
        <f>_xlfn.XLOOKUP('Sheet1 (4)'!AB1628,'Sheet1 (3)'!B:B,'Sheet1 (3)'!D:D,"",0)</f>
        <v>プライム</v>
      </c>
    </row>
    <row r="1623" spans="1:25" x14ac:dyDescent="0.2">
      <c r="A1623">
        <v>1622</v>
      </c>
      <c r="B1623" s="1" t="str">
        <f>_xlfn.XLOOKUP('Sheet1 (4)'!AB1629,'Sheet1 (3)'!B:B,'Sheet1 (3)'!C:C,"",0)</f>
        <v>北紡</v>
      </c>
      <c r="C1623" s="1" t="str">
        <f>_xlfn.XLOOKUP('Sheet1 (4)'!AB1629,'Sheet1 (3)'!B:B,'Sheet1 (3)'!F:F,"",0)</f>
        <v>繊維製品</v>
      </c>
      <c r="D1623" s="1">
        <f>ROUND('Sheet1 (4)'!E1629/100000000,2)</f>
        <v>0.27</v>
      </c>
      <c r="E1623" s="1">
        <f>ROUND('Sheet1 (4)'!F1629/100,2)</f>
        <v>-1.1499999999999999</v>
      </c>
      <c r="F1623" s="1">
        <f>ROUND('Sheet1 (4)'!G1629/100,2)</f>
        <v>-1.4</v>
      </c>
      <c r="G1623" s="1">
        <f>ROUND('Sheet1 (4)'!H1629/100,2)</f>
        <v>-1.55</v>
      </c>
      <c r="H1623" s="1">
        <f>ROUND('Sheet1 (4)'!I1629/100,2)</f>
        <v>-0.61</v>
      </c>
      <c r="I1623" s="1">
        <f>ROUND('Sheet1 (4)'!J1629/100,2)</f>
        <v>-0.49</v>
      </c>
      <c r="J1623" s="1" t="e">
        <f>ROUND('Sheet1 (4)'!K1629/100,2)</f>
        <v>#VALUE!</v>
      </c>
      <c r="K1623" s="1" t="e">
        <f>ROUND('Sheet1 (4)'!L1629/100,2)</f>
        <v>#VALUE!</v>
      </c>
      <c r="L1623" s="4">
        <f>ROUND(('Sheet1 (4)'!M1629+'Sheet1 (4)'!R1629)/100,2)</f>
        <v>0.34</v>
      </c>
      <c r="M1623" s="4">
        <f>ROUND(('Sheet1 (4)'!N1629+'Sheet1 (4)'!S1629)/100,2)</f>
        <v>-5.1100000000000003</v>
      </c>
      <c r="N1623" s="4">
        <f>ROUND(('Sheet1 (4)'!O1629+'Sheet1 (4)'!T1629)/100,2)</f>
        <v>-2.98</v>
      </c>
      <c r="O1623" s="4">
        <f>ROUND(('Sheet1 (4)'!P1629+'Sheet1 (4)'!U1629)/100,2)</f>
        <v>0.8</v>
      </c>
      <c r="P1623" s="4">
        <f>ROUND(('Sheet1 (4)'!Q1629+'Sheet1 (4)'!V1629)/100,2)</f>
        <v>-0.42</v>
      </c>
      <c r="Q1623" s="7" t="e">
        <f>ROUND('Sheet1 (4)'!W1629/100,2)</f>
        <v>#VALUE!</v>
      </c>
      <c r="R1623" s="7">
        <f>ROUND('Sheet1 (4)'!X1629/100,2)</f>
        <v>-0.13</v>
      </c>
      <c r="S1623" s="7">
        <f>ROUND('Sheet1 (4)'!Y1629/100,2)</f>
        <v>-0.27</v>
      </c>
      <c r="T1623" s="7">
        <f>ROUND('Sheet1 (4)'!Z1629/100,2)</f>
        <v>-0.12</v>
      </c>
      <c r="U1623" s="7">
        <f>ROUND('Sheet1 (4)'!AA1629/100,2)</f>
        <v>-0.05</v>
      </c>
      <c r="V1623" s="1" t="str">
        <f>'Sheet1 (4)'!AB1629&amp;".T"</f>
        <v>3409.T</v>
      </c>
      <c r="W1623" t="e">
        <f>ROUND('Sheet1 (4)'!AC1629,2)</f>
        <v>#VALUE!</v>
      </c>
      <c r="X1623">
        <f>ROUND('Sheet1 (4)'!AD1629,2)</f>
        <v>3.1</v>
      </c>
      <c r="Y1623" t="str">
        <f>_xlfn.XLOOKUP('Sheet1 (4)'!AB1629,'Sheet1 (3)'!B:B,'Sheet1 (3)'!D:D,"",0)</f>
        <v>スタンダード</v>
      </c>
    </row>
    <row r="1624" spans="1:25" x14ac:dyDescent="0.2">
      <c r="A1624">
        <v>1623</v>
      </c>
      <c r="B1624" s="1" t="str">
        <f>_xlfn.XLOOKUP('Sheet1 (4)'!AB1630,'Sheet1 (3)'!B:B,'Sheet1 (3)'!C:C,"",0)</f>
        <v>キタック</v>
      </c>
      <c r="C1624" s="1" t="str">
        <f>_xlfn.XLOOKUP('Sheet1 (4)'!AB1630,'Sheet1 (3)'!B:B,'Sheet1 (3)'!F:F,"",0)</f>
        <v>サービス業</v>
      </c>
      <c r="D1624" s="1">
        <f>ROUND('Sheet1 (4)'!E1630/100000000,2)</f>
        <v>0.06</v>
      </c>
      <c r="E1624" s="1">
        <f>ROUND('Sheet1 (4)'!F1630/100,2)</f>
        <v>-7.0000000000000007E-2</v>
      </c>
      <c r="F1624" s="1">
        <f>ROUND('Sheet1 (4)'!G1630/100,2)</f>
        <v>0.77</v>
      </c>
      <c r="G1624" s="1">
        <f>ROUND('Sheet1 (4)'!H1630/100,2)</f>
        <v>1.25</v>
      </c>
      <c r="H1624" s="1">
        <f>ROUND('Sheet1 (4)'!I1630/100,2)</f>
        <v>3.62</v>
      </c>
      <c r="I1624" s="1">
        <f>ROUND('Sheet1 (4)'!J1630/100,2)</f>
        <v>3.62</v>
      </c>
      <c r="J1624" s="1" t="e">
        <f>ROUND('Sheet1 (4)'!K1630/100,2)</f>
        <v>#VALUE!</v>
      </c>
      <c r="K1624" s="1" t="e">
        <f>ROUND('Sheet1 (4)'!L1630/100,2)</f>
        <v>#VALUE!</v>
      </c>
      <c r="L1624" s="4">
        <f>ROUND(('Sheet1 (4)'!M1630+'Sheet1 (4)'!R1630)/100,2)</f>
        <v>1.57</v>
      </c>
      <c r="M1624" s="4">
        <f>ROUND(('Sheet1 (4)'!N1630+'Sheet1 (4)'!S1630)/100,2)</f>
        <v>-2.85</v>
      </c>
      <c r="N1624" s="4">
        <f>ROUND(('Sheet1 (4)'!O1630+'Sheet1 (4)'!T1630)/100,2)</f>
        <v>-0.12</v>
      </c>
      <c r="O1624" s="4">
        <f>ROUND(('Sheet1 (4)'!P1630+'Sheet1 (4)'!U1630)/100,2)</f>
        <v>3.22</v>
      </c>
      <c r="P1624" s="4">
        <f>ROUND(('Sheet1 (4)'!Q1630+'Sheet1 (4)'!V1630)/100,2)</f>
        <v>3.22</v>
      </c>
      <c r="Q1624" s="7" t="e">
        <f>ROUND('Sheet1 (4)'!W1630/100,2)</f>
        <v>#VALUE!</v>
      </c>
      <c r="R1624" s="7">
        <f>ROUND('Sheet1 (4)'!X1630/100,2)</f>
        <v>0.03</v>
      </c>
      <c r="S1624" s="7">
        <f>ROUND('Sheet1 (4)'!Y1630/100,2)</f>
        <v>0.06</v>
      </c>
      <c r="T1624" s="7">
        <f>ROUND('Sheet1 (4)'!Z1630/100,2)</f>
        <v>0.09</v>
      </c>
      <c r="U1624" s="7">
        <f>ROUND('Sheet1 (4)'!AA1630/100,2)</f>
        <v>0.09</v>
      </c>
      <c r="V1624" s="1" t="str">
        <f>'Sheet1 (4)'!AB1630&amp;".T"</f>
        <v>4707.T</v>
      </c>
      <c r="W1624">
        <f>ROUND('Sheet1 (4)'!AC1630,2)</f>
        <v>6.5</v>
      </c>
      <c r="X1624">
        <f>ROUND('Sheet1 (4)'!AD1630,2)</f>
        <v>0.55000000000000004</v>
      </c>
      <c r="Y1624" t="str">
        <f>_xlfn.XLOOKUP('Sheet1 (4)'!AB1630,'Sheet1 (3)'!B:B,'Sheet1 (3)'!D:D,"",0)</f>
        <v>スタンダード</v>
      </c>
    </row>
    <row r="1625" spans="1:25" x14ac:dyDescent="0.2">
      <c r="A1625">
        <v>1624</v>
      </c>
      <c r="B1625" s="1" t="str">
        <f>_xlfn.XLOOKUP('Sheet1 (4)'!AB1631,'Sheet1 (3)'!B:B,'Sheet1 (3)'!C:C,"",0)</f>
        <v>北川鉄工所</v>
      </c>
      <c r="C1625" s="1" t="str">
        <f>_xlfn.XLOOKUP('Sheet1 (4)'!AB1631,'Sheet1 (3)'!B:B,'Sheet1 (3)'!F:F,"",0)</f>
        <v>機械</v>
      </c>
      <c r="D1625" s="1">
        <f>ROUND('Sheet1 (4)'!E1631/100000000,2)</f>
        <v>0.09</v>
      </c>
      <c r="E1625" s="1">
        <f>ROUND('Sheet1 (4)'!F1631/100,2)</f>
        <v>5.51</v>
      </c>
      <c r="F1625" s="1">
        <f>ROUND('Sheet1 (4)'!G1631/100,2)</f>
        <v>21.02</v>
      </c>
      <c r="G1625" s="1">
        <f>ROUND('Sheet1 (4)'!H1631/100,2)</f>
        <v>1.94</v>
      </c>
      <c r="H1625" s="1">
        <f>ROUND('Sheet1 (4)'!I1631/100,2)</f>
        <v>16.41</v>
      </c>
      <c r="I1625" s="1">
        <f>ROUND('Sheet1 (4)'!J1631/100,2)</f>
        <v>17.350000000000001</v>
      </c>
      <c r="J1625" s="1" t="e">
        <f>ROUND('Sheet1 (4)'!K1631/100,2)</f>
        <v>#VALUE!</v>
      </c>
      <c r="K1625" s="1" t="e">
        <f>ROUND('Sheet1 (4)'!L1631/100,2)</f>
        <v>#VALUE!</v>
      </c>
      <c r="L1625" s="4">
        <f>ROUND(('Sheet1 (4)'!M1631+'Sheet1 (4)'!R1631)/100,2)</f>
        <v>-1.96</v>
      </c>
      <c r="M1625" s="4">
        <f>ROUND(('Sheet1 (4)'!N1631+'Sheet1 (4)'!S1631)/100,2)</f>
        <v>-12.03</v>
      </c>
      <c r="N1625" s="4">
        <f>ROUND(('Sheet1 (4)'!O1631+'Sheet1 (4)'!T1631)/100,2)</f>
        <v>0.05</v>
      </c>
      <c r="O1625" s="4">
        <f>ROUND(('Sheet1 (4)'!P1631+'Sheet1 (4)'!U1631)/100,2)</f>
        <v>18</v>
      </c>
      <c r="P1625" s="4">
        <f>ROUND(('Sheet1 (4)'!Q1631+'Sheet1 (4)'!V1631)/100,2)</f>
        <v>34.24</v>
      </c>
      <c r="Q1625" s="7">
        <f>ROUND('Sheet1 (4)'!W1631/100,2)</f>
        <v>0</v>
      </c>
      <c r="R1625" s="7">
        <f>ROUND('Sheet1 (4)'!X1631/100,2)</f>
        <v>-0.05</v>
      </c>
      <c r="S1625" s="7">
        <f>ROUND('Sheet1 (4)'!Y1631/100,2)</f>
        <v>-0.02</v>
      </c>
      <c r="T1625" s="7">
        <f>ROUND('Sheet1 (4)'!Z1631/100,2)</f>
        <v>0.03</v>
      </c>
      <c r="U1625" s="7">
        <f>ROUND('Sheet1 (4)'!AA1631/100,2)</f>
        <v>0.03</v>
      </c>
      <c r="V1625" s="1" t="str">
        <f>'Sheet1 (4)'!AB1631&amp;".T"</f>
        <v>6317.T</v>
      </c>
      <c r="W1625">
        <f>ROUND('Sheet1 (4)'!AC1631,2)</f>
        <v>5.29</v>
      </c>
      <c r="X1625">
        <f>ROUND('Sheet1 (4)'!AD1631,2)</f>
        <v>0.35</v>
      </c>
      <c r="Y1625" t="str">
        <f>_xlfn.XLOOKUP('Sheet1 (4)'!AB1631,'Sheet1 (3)'!B:B,'Sheet1 (3)'!D:D,"",0)</f>
        <v>スタンダード</v>
      </c>
    </row>
    <row r="1626" spans="1:25" x14ac:dyDescent="0.2">
      <c r="A1626">
        <v>1625</v>
      </c>
      <c r="B1626" s="1" t="str">
        <f>_xlfn.XLOOKUP('Sheet1 (4)'!AB1632,'Sheet1 (3)'!B:B,'Sheet1 (3)'!C:C,"",0)</f>
        <v>北川精機</v>
      </c>
      <c r="C1626" s="1" t="str">
        <f>_xlfn.XLOOKUP('Sheet1 (4)'!AB1632,'Sheet1 (3)'!B:B,'Sheet1 (3)'!F:F,"",0)</f>
        <v>機械</v>
      </c>
      <c r="D1626" s="1">
        <f>ROUND('Sheet1 (4)'!E1632/100000000,2)</f>
        <v>0.08</v>
      </c>
      <c r="E1626" s="1">
        <f>ROUND('Sheet1 (4)'!F1632/100,2)</f>
        <v>5.41</v>
      </c>
      <c r="F1626" s="1">
        <f>ROUND('Sheet1 (4)'!G1632/100,2)</f>
        <v>5.13</v>
      </c>
      <c r="G1626" s="1">
        <f>ROUND('Sheet1 (4)'!H1632/100,2)</f>
        <v>7.36</v>
      </c>
      <c r="H1626" s="1">
        <f>ROUND('Sheet1 (4)'!I1632/100,2)</f>
        <v>8.16</v>
      </c>
      <c r="I1626" s="1">
        <f>ROUND('Sheet1 (4)'!J1632/100,2)</f>
        <v>6.24</v>
      </c>
      <c r="J1626" s="1">
        <f>ROUND('Sheet1 (4)'!K1632/100,2)</f>
        <v>7.5</v>
      </c>
      <c r="K1626" s="1">
        <f>ROUND('Sheet1 (4)'!L1632/100,2)</f>
        <v>8.5</v>
      </c>
      <c r="L1626" s="4">
        <f>ROUND(('Sheet1 (4)'!M1632+'Sheet1 (4)'!R1632)/100,2)</f>
        <v>2</v>
      </c>
      <c r="M1626" s="4">
        <f>ROUND(('Sheet1 (4)'!N1632+'Sheet1 (4)'!S1632)/100,2)</f>
        <v>10.83</v>
      </c>
      <c r="N1626" s="4">
        <f>ROUND(('Sheet1 (4)'!O1632+'Sheet1 (4)'!T1632)/100,2)</f>
        <v>0.43</v>
      </c>
      <c r="O1626" s="4">
        <f>ROUND(('Sheet1 (4)'!P1632+'Sheet1 (4)'!U1632)/100,2)</f>
        <v>4.1900000000000004</v>
      </c>
      <c r="P1626" s="4">
        <f>ROUND(('Sheet1 (4)'!Q1632+'Sheet1 (4)'!V1632)/100,2)</f>
        <v>1.51</v>
      </c>
      <c r="Q1626" s="7">
        <f>ROUND('Sheet1 (4)'!W1632/100,2)</f>
        <v>0.23</v>
      </c>
      <c r="R1626" s="7">
        <f>ROUND('Sheet1 (4)'!X1632/100,2)</f>
        <v>0.24</v>
      </c>
      <c r="S1626" s="7">
        <f>ROUND('Sheet1 (4)'!Y1632/100,2)</f>
        <v>0.22</v>
      </c>
      <c r="T1626" s="7">
        <f>ROUND('Sheet1 (4)'!Z1632/100,2)</f>
        <v>0.15</v>
      </c>
      <c r="U1626" s="7">
        <f>ROUND('Sheet1 (4)'!AA1632/100,2)</f>
        <v>0.08</v>
      </c>
      <c r="V1626" s="1" t="str">
        <f>'Sheet1 (4)'!AB1632&amp;".T"</f>
        <v>6327.T</v>
      </c>
      <c r="W1626">
        <f>ROUND('Sheet1 (4)'!AC1632,2)</f>
        <v>10.14</v>
      </c>
      <c r="X1626">
        <f>ROUND('Sheet1 (4)'!AD1632,2)</f>
        <v>1.3</v>
      </c>
      <c r="Y1626" t="str">
        <f>_xlfn.XLOOKUP('Sheet1 (4)'!AB1632,'Sheet1 (3)'!B:B,'Sheet1 (3)'!D:D,"",0)</f>
        <v>スタンダード</v>
      </c>
    </row>
    <row r="1627" spans="1:25" x14ac:dyDescent="0.2">
      <c r="A1627">
        <v>1626</v>
      </c>
      <c r="B1627" s="1" t="str">
        <f>_xlfn.XLOOKUP('Sheet1 (4)'!AB1633,'Sheet1 (3)'!B:B,'Sheet1 (3)'!C:C,"",0)</f>
        <v>北浜キャピタルパートナーズ</v>
      </c>
      <c r="C1627" s="1" t="str">
        <f>_xlfn.XLOOKUP('Sheet1 (4)'!AB1633,'Sheet1 (3)'!B:B,'Sheet1 (3)'!F:F,"",0)</f>
        <v>サービス業</v>
      </c>
      <c r="D1627" s="1">
        <f>ROUND('Sheet1 (4)'!E1633/100000000,2)</f>
        <v>5.42</v>
      </c>
      <c r="E1627" s="1">
        <f>ROUND('Sheet1 (4)'!F1633/100,2)</f>
        <v>-3.44</v>
      </c>
      <c r="F1627" s="1">
        <f>ROUND('Sheet1 (4)'!G1633/100,2)</f>
        <v>-5.84</v>
      </c>
      <c r="G1627" s="1">
        <f>ROUND('Sheet1 (4)'!H1633/100,2)</f>
        <v>-5.03</v>
      </c>
      <c r="H1627" s="1">
        <f>ROUND('Sheet1 (4)'!I1633/100,2)</f>
        <v>-2.42</v>
      </c>
      <c r="I1627" s="1">
        <f>ROUND('Sheet1 (4)'!J1633/100,2)</f>
        <v>-5.79</v>
      </c>
      <c r="J1627" s="1" t="e">
        <f>ROUND('Sheet1 (4)'!K1633/100,2)</f>
        <v>#VALUE!</v>
      </c>
      <c r="K1627" s="1" t="e">
        <f>ROUND('Sheet1 (4)'!L1633/100,2)</f>
        <v>#VALUE!</v>
      </c>
      <c r="L1627" s="4">
        <f>ROUND(('Sheet1 (4)'!M1633+'Sheet1 (4)'!R1633)/100,2)</f>
        <v>-4.55</v>
      </c>
      <c r="M1627" s="4">
        <f>ROUND(('Sheet1 (4)'!N1633+'Sheet1 (4)'!S1633)/100,2)</f>
        <v>-11.7</v>
      </c>
      <c r="N1627" s="4">
        <f>ROUND(('Sheet1 (4)'!O1633+'Sheet1 (4)'!T1633)/100,2)</f>
        <v>-5.92</v>
      </c>
      <c r="O1627" s="4">
        <f>ROUND(('Sheet1 (4)'!P1633+'Sheet1 (4)'!U1633)/100,2)</f>
        <v>-3.69</v>
      </c>
      <c r="P1627" s="4">
        <f>ROUND(('Sheet1 (4)'!Q1633+'Sheet1 (4)'!V1633)/100,2)</f>
        <v>-19.989999999999998</v>
      </c>
      <c r="Q1627" s="7">
        <f>ROUND('Sheet1 (4)'!W1633/100,2)</f>
        <v>-0.71</v>
      </c>
      <c r="R1627" s="7">
        <f>ROUND('Sheet1 (4)'!X1633/100,2)</f>
        <v>-1.3</v>
      </c>
      <c r="S1627" s="7">
        <f>ROUND('Sheet1 (4)'!Y1633/100,2)</f>
        <v>-1.19</v>
      </c>
      <c r="T1627" s="7">
        <f>ROUND('Sheet1 (4)'!Z1633/100,2)</f>
        <v>-1.25</v>
      </c>
      <c r="U1627" s="7">
        <f>ROUND('Sheet1 (4)'!AA1633/100,2)</f>
        <v>-0.76</v>
      </c>
      <c r="V1627" s="1" t="str">
        <f>'Sheet1 (4)'!AB1633&amp;".T"</f>
        <v>2134.T</v>
      </c>
      <c r="W1627" t="e">
        <f>ROUND('Sheet1 (4)'!AC1633,2)</f>
        <v>#VALUE!</v>
      </c>
      <c r="X1627">
        <f>ROUND('Sheet1 (4)'!AD1633,2)</f>
        <v>4.0199999999999996</v>
      </c>
      <c r="Y1627" t="str">
        <f>_xlfn.XLOOKUP('Sheet1 (4)'!AB1633,'Sheet1 (3)'!B:B,'Sheet1 (3)'!D:D,"",0)</f>
        <v>スタンダード</v>
      </c>
    </row>
    <row r="1628" spans="1:25" x14ac:dyDescent="0.2">
      <c r="A1628">
        <v>1627</v>
      </c>
      <c r="B1628" s="1" t="str">
        <f>_xlfn.XLOOKUP('Sheet1 (4)'!AB1634,'Sheet1 (3)'!B:B,'Sheet1 (3)'!C:C,"",0)</f>
        <v>北恵</v>
      </c>
      <c r="C1628" s="1" t="str">
        <f>_xlfn.XLOOKUP('Sheet1 (4)'!AB1634,'Sheet1 (3)'!B:B,'Sheet1 (3)'!F:F,"",0)</f>
        <v>卸売業</v>
      </c>
      <c r="D1628" s="1">
        <f>ROUND('Sheet1 (4)'!E1634/100000000,2)</f>
        <v>0.09</v>
      </c>
      <c r="E1628" s="1" t="e">
        <f>ROUND('Sheet1 (4)'!F1634/100,2)</f>
        <v>#VALUE!</v>
      </c>
      <c r="F1628" s="1" t="e">
        <f>ROUND('Sheet1 (4)'!G1634/100,2)</f>
        <v>#VALUE!</v>
      </c>
      <c r="G1628" s="1" t="e">
        <f>ROUND('Sheet1 (4)'!H1634/100,2)</f>
        <v>#VALUE!</v>
      </c>
      <c r="H1628" s="1" t="e">
        <f>ROUND('Sheet1 (4)'!I1634/100,2)</f>
        <v>#VALUE!</v>
      </c>
      <c r="I1628" s="1">
        <f>ROUND('Sheet1 (4)'!J1634/100,2)</f>
        <v>5.25</v>
      </c>
      <c r="J1628" s="1" t="e">
        <f>ROUND('Sheet1 (4)'!K1634/100,2)</f>
        <v>#VALUE!</v>
      </c>
      <c r="K1628" s="1" t="e">
        <f>ROUND('Sheet1 (4)'!L1634/100,2)</f>
        <v>#VALUE!</v>
      </c>
      <c r="L1628" s="4" t="e">
        <f>ROUND(('Sheet1 (4)'!M1634+'Sheet1 (4)'!R1634)/100,2)</f>
        <v>#VALUE!</v>
      </c>
      <c r="M1628" s="4" t="e">
        <f>ROUND(('Sheet1 (4)'!N1634+'Sheet1 (4)'!S1634)/100,2)</f>
        <v>#VALUE!</v>
      </c>
      <c r="N1628" s="4" t="e">
        <f>ROUND(('Sheet1 (4)'!O1634+'Sheet1 (4)'!T1634)/100,2)</f>
        <v>#VALUE!</v>
      </c>
      <c r="O1628" s="4" t="e">
        <f>ROUND(('Sheet1 (4)'!P1634+'Sheet1 (4)'!U1634)/100,2)</f>
        <v>#VALUE!</v>
      </c>
      <c r="P1628" s="4">
        <f>ROUND(('Sheet1 (4)'!Q1634+'Sheet1 (4)'!V1634)/100,2)</f>
        <v>7.11</v>
      </c>
      <c r="Q1628" s="7" t="e">
        <f>ROUND('Sheet1 (4)'!W1634/100,2)</f>
        <v>#VALUE!</v>
      </c>
      <c r="R1628" s="7" t="e">
        <f>ROUND('Sheet1 (4)'!X1634/100,2)</f>
        <v>#VALUE!</v>
      </c>
      <c r="S1628" s="7" t="e">
        <f>ROUND('Sheet1 (4)'!Y1634/100,2)</f>
        <v>#VALUE!</v>
      </c>
      <c r="T1628" s="7" t="e">
        <f>ROUND('Sheet1 (4)'!Z1634/100,2)</f>
        <v>#VALUE!</v>
      </c>
      <c r="U1628" s="7">
        <f>ROUND('Sheet1 (4)'!AA1634/100,2)</f>
        <v>0.06</v>
      </c>
      <c r="V1628" s="1" t="str">
        <f>'Sheet1 (4)'!AB1634&amp;".T"</f>
        <v>9872.T</v>
      </c>
      <c r="W1628">
        <f>ROUND('Sheet1 (4)'!AC1634,2)</f>
        <v>12.11</v>
      </c>
      <c r="X1628">
        <f>ROUND('Sheet1 (4)'!AD1634,2)</f>
        <v>0.72</v>
      </c>
      <c r="Y1628" t="str">
        <f>_xlfn.XLOOKUP('Sheet1 (4)'!AB1634,'Sheet1 (3)'!B:B,'Sheet1 (3)'!D:D,"",0)</f>
        <v>スタンダード</v>
      </c>
    </row>
    <row r="1629" spans="1:25" x14ac:dyDescent="0.2">
      <c r="A1629">
        <v>1628</v>
      </c>
      <c r="B1629" s="1" t="str">
        <f>_xlfn.XLOOKUP('Sheet1 (4)'!AB1635,'Sheet1 (3)'!B:B,'Sheet1 (3)'!C:C,"",0)</f>
        <v>北野建設</v>
      </c>
      <c r="C1629" s="1" t="str">
        <f>_xlfn.XLOOKUP('Sheet1 (4)'!AB1635,'Sheet1 (3)'!B:B,'Sheet1 (3)'!F:F,"",0)</f>
        <v>建設業</v>
      </c>
      <c r="D1629" s="1">
        <f>ROUND('Sheet1 (4)'!E1635/100000000,2)</f>
        <v>0.24</v>
      </c>
      <c r="E1629" s="1">
        <f>ROUND('Sheet1 (4)'!F1635/100,2)</f>
        <v>27.7</v>
      </c>
      <c r="F1629" s="1">
        <f>ROUND('Sheet1 (4)'!G1635/100,2)</f>
        <v>23.95</v>
      </c>
      <c r="G1629" s="1">
        <f>ROUND('Sheet1 (4)'!H1635/100,2)</f>
        <v>39.32</v>
      </c>
      <c r="H1629" s="1">
        <f>ROUND('Sheet1 (4)'!I1635/100,2)</f>
        <v>48.06</v>
      </c>
      <c r="I1629" s="1">
        <f>ROUND('Sheet1 (4)'!J1635/100,2)</f>
        <v>36.409999999999997</v>
      </c>
      <c r="J1629" s="1" t="e">
        <f>ROUND('Sheet1 (4)'!K1635/100,2)</f>
        <v>#VALUE!</v>
      </c>
      <c r="K1629" s="1" t="e">
        <f>ROUND('Sheet1 (4)'!L1635/100,2)</f>
        <v>#VALUE!</v>
      </c>
      <c r="L1629" s="4">
        <f>ROUND(('Sheet1 (4)'!M1635+'Sheet1 (4)'!R1635)/100,2)</f>
        <v>3.86</v>
      </c>
      <c r="M1629" s="4">
        <f>ROUND(('Sheet1 (4)'!N1635+'Sheet1 (4)'!S1635)/100,2)</f>
        <v>19.79</v>
      </c>
      <c r="N1629" s="4">
        <f>ROUND(('Sheet1 (4)'!O1635+'Sheet1 (4)'!T1635)/100,2)</f>
        <v>162.84</v>
      </c>
      <c r="O1629" s="4">
        <f>ROUND(('Sheet1 (4)'!P1635+'Sheet1 (4)'!U1635)/100,2)</f>
        <v>16.63</v>
      </c>
      <c r="P1629" s="4">
        <f>ROUND(('Sheet1 (4)'!Q1635+'Sheet1 (4)'!V1635)/100,2)</f>
        <v>-70.180000000000007</v>
      </c>
      <c r="Q1629" s="7">
        <f>ROUND('Sheet1 (4)'!W1635/100,2)</f>
        <v>0.05</v>
      </c>
      <c r="R1629" s="7">
        <f>ROUND('Sheet1 (4)'!X1635/100,2)</f>
        <v>0.05</v>
      </c>
      <c r="S1629" s="7">
        <f>ROUND('Sheet1 (4)'!Y1635/100,2)</f>
        <v>0.05</v>
      </c>
      <c r="T1629" s="7">
        <f>ROUND('Sheet1 (4)'!Z1635/100,2)</f>
        <v>0.09</v>
      </c>
      <c r="U1629" s="7">
        <f>ROUND('Sheet1 (4)'!AA1635/100,2)</f>
        <v>7.0000000000000007E-2</v>
      </c>
      <c r="V1629" s="1" t="str">
        <f>'Sheet1 (4)'!AB1635&amp;".T"</f>
        <v>1866.T</v>
      </c>
      <c r="W1629">
        <f>ROUND('Sheet1 (4)'!AC1635,2)</f>
        <v>10.119999999999999</v>
      </c>
      <c r="X1629">
        <f>ROUND('Sheet1 (4)'!AD1635,2)</f>
        <v>0.71</v>
      </c>
      <c r="Y1629" t="str">
        <f>_xlfn.XLOOKUP('Sheet1 (4)'!AB1635,'Sheet1 (3)'!B:B,'Sheet1 (3)'!D:D,"",0)</f>
        <v>スタンダード</v>
      </c>
    </row>
    <row r="1630" spans="1:25" x14ac:dyDescent="0.2">
      <c r="A1630">
        <v>1629</v>
      </c>
      <c r="B1630" s="1" t="str">
        <f>_xlfn.XLOOKUP('Sheet1 (4)'!AB1636,'Sheet1 (3)'!B:B,'Sheet1 (3)'!C:C,"",0)</f>
        <v>北の達人コーポレーション</v>
      </c>
      <c r="C1630" s="1" t="str">
        <f>_xlfn.XLOOKUP('Sheet1 (4)'!AB1636,'Sheet1 (3)'!B:B,'Sheet1 (3)'!F:F,"",0)</f>
        <v>化学</v>
      </c>
      <c r="D1630" s="1">
        <f>ROUND('Sheet1 (4)'!E1636/100000000,2)</f>
        <v>1.39</v>
      </c>
      <c r="E1630" s="1" t="e">
        <f>ROUND('Sheet1 (4)'!F1636/100,2)</f>
        <v>#VALUE!</v>
      </c>
      <c r="F1630" s="1">
        <f>ROUND('Sheet1 (4)'!G1636/100,2)</f>
        <v>20.81</v>
      </c>
      <c r="G1630" s="1">
        <f>ROUND('Sheet1 (4)'!H1636/100,2)</f>
        <v>5.0999999999999996</v>
      </c>
      <c r="H1630" s="1">
        <f>ROUND('Sheet1 (4)'!I1636/100,2)</f>
        <v>14.49</v>
      </c>
      <c r="I1630" s="1">
        <f>ROUND('Sheet1 (4)'!J1636/100,2)</f>
        <v>16.75</v>
      </c>
      <c r="J1630" s="1">
        <f>ROUND('Sheet1 (4)'!K1636/100,2)</f>
        <v>9</v>
      </c>
      <c r="K1630" s="1">
        <f>ROUND('Sheet1 (4)'!L1636/100,2)</f>
        <v>11.2</v>
      </c>
      <c r="L1630" s="4" t="e">
        <f>ROUND(('Sheet1 (4)'!M1636+'Sheet1 (4)'!R1636)/100,2)</f>
        <v>#VALUE!</v>
      </c>
      <c r="M1630" s="4">
        <f>ROUND(('Sheet1 (4)'!N1636+'Sheet1 (4)'!S1636)/100,2)</f>
        <v>19.5</v>
      </c>
      <c r="N1630" s="4">
        <f>ROUND(('Sheet1 (4)'!O1636+'Sheet1 (4)'!T1636)/100,2)</f>
        <v>-0.28000000000000003</v>
      </c>
      <c r="O1630" s="4">
        <f>ROUND(('Sheet1 (4)'!P1636+'Sheet1 (4)'!U1636)/100,2)</f>
        <v>1.76</v>
      </c>
      <c r="P1630" s="4">
        <f>ROUND(('Sheet1 (4)'!Q1636+'Sheet1 (4)'!V1636)/100,2)</f>
        <v>12.84</v>
      </c>
      <c r="Q1630" s="7" t="e">
        <f>ROUND('Sheet1 (4)'!W1636/100,2)</f>
        <v>#VALUE!</v>
      </c>
      <c r="R1630" s="7" t="e">
        <f>ROUND('Sheet1 (4)'!X1636/100,2)</f>
        <v>#VALUE!</v>
      </c>
      <c r="S1630" s="7">
        <f>ROUND('Sheet1 (4)'!Y1636/100,2)</f>
        <v>0.06</v>
      </c>
      <c r="T1630" s="7">
        <f>ROUND('Sheet1 (4)'!Z1636/100,2)</f>
        <v>0.15</v>
      </c>
      <c r="U1630" s="7">
        <f>ROUND('Sheet1 (4)'!AA1636/100,2)</f>
        <v>0.16</v>
      </c>
      <c r="V1630" s="1" t="str">
        <f>'Sheet1 (4)'!AB1636&amp;".T"</f>
        <v>2930.T</v>
      </c>
      <c r="W1630">
        <f>ROUND('Sheet1 (4)'!AC1636,2)</f>
        <v>19.920000000000002</v>
      </c>
      <c r="X1630">
        <f>ROUND('Sheet1 (4)'!AD1636,2)</f>
        <v>2.39</v>
      </c>
      <c r="Y1630" t="str">
        <f>_xlfn.XLOOKUP('Sheet1 (4)'!AB1636,'Sheet1 (3)'!B:B,'Sheet1 (3)'!D:D,"",0)</f>
        <v>プライム</v>
      </c>
    </row>
    <row r="1631" spans="1:25" x14ac:dyDescent="0.2">
      <c r="A1631">
        <v>1630</v>
      </c>
      <c r="B1631" s="1" t="str">
        <f>_xlfn.XLOOKUP('Sheet1 (4)'!AB1637,'Sheet1 (3)'!B:B,'Sheet1 (3)'!C:C,"",0)</f>
        <v>北里コーポレーション</v>
      </c>
      <c r="C1631" s="1" t="str">
        <f>_xlfn.XLOOKUP('Sheet1 (4)'!AB1637,'Sheet1 (3)'!B:B,'Sheet1 (3)'!F:F,"",0)</f>
        <v>精密機器</v>
      </c>
      <c r="D1631" s="1">
        <f>ROUND('Sheet1 (4)'!E1637/100000000,2)</f>
        <v>0.4</v>
      </c>
      <c r="E1631" s="1" t="e">
        <f>ROUND('Sheet1 (4)'!F1637/100,2)</f>
        <v>#VALUE!</v>
      </c>
      <c r="F1631" s="1" t="e">
        <f>ROUND('Sheet1 (4)'!G1637/100,2)</f>
        <v>#VALUE!</v>
      </c>
      <c r="G1631" s="1">
        <f>ROUND('Sheet1 (4)'!H1637/100,2)</f>
        <v>51.29</v>
      </c>
      <c r="H1631" s="1">
        <f>ROUND('Sheet1 (4)'!I1637/100,2)</f>
        <v>59.13</v>
      </c>
      <c r="I1631" s="1">
        <f>ROUND('Sheet1 (4)'!J1637/100,2)</f>
        <v>57.84</v>
      </c>
      <c r="J1631" s="1">
        <f>ROUND('Sheet1 (4)'!K1637/100,2)</f>
        <v>53.8</v>
      </c>
      <c r="K1631" s="1">
        <f>ROUND('Sheet1 (4)'!L1637/100,2)</f>
        <v>57</v>
      </c>
      <c r="L1631" s="4" t="e">
        <f>ROUND(('Sheet1 (4)'!M1637+'Sheet1 (4)'!R1637)/100,2)</f>
        <v>#VALUE!</v>
      </c>
      <c r="M1631" s="4" t="e">
        <f>ROUND(('Sheet1 (4)'!N1637+'Sheet1 (4)'!S1637)/100,2)</f>
        <v>#VALUE!</v>
      </c>
      <c r="N1631" s="4" t="e">
        <f>ROUND(('Sheet1 (4)'!O1637+'Sheet1 (4)'!T1637)/100,2)</f>
        <v>#VALUE!</v>
      </c>
      <c r="O1631" s="4">
        <f>ROUND(('Sheet1 (4)'!P1637+'Sheet1 (4)'!U1637)/100,2)</f>
        <v>44.11</v>
      </c>
      <c r="P1631" s="4" t="e">
        <f>ROUND(('Sheet1 (4)'!Q1637+'Sheet1 (4)'!V1637)/100,2)</f>
        <v>#VALUE!</v>
      </c>
      <c r="Q1631" s="7" t="e">
        <f>ROUND('Sheet1 (4)'!W1637/100,2)</f>
        <v>#VALUE!</v>
      </c>
      <c r="R1631" s="7" t="e">
        <f>ROUND('Sheet1 (4)'!X1637/100,2)</f>
        <v>#VALUE!</v>
      </c>
      <c r="S1631" s="7" t="e">
        <f>ROUND('Sheet1 (4)'!Y1637/100,2)</f>
        <v>#VALUE!</v>
      </c>
      <c r="T1631" s="7">
        <f>ROUND('Sheet1 (4)'!Z1637/100,2)</f>
        <v>0.26</v>
      </c>
      <c r="U1631" s="7">
        <f>ROUND('Sheet1 (4)'!AA1637/100,2)</f>
        <v>0.22</v>
      </c>
      <c r="V1631" s="1" t="str">
        <f>'Sheet1 (4)'!AB1637&amp;".T"</f>
        <v>368A.T</v>
      </c>
      <c r="W1631">
        <f>ROUND('Sheet1 (4)'!AC1637,2)</f>
        <v>14.35</v>
      </c>
      <c r="X1631">
        <f>ROUND('Sheet1 (4)'!AD1637,2)</f>
        <v>3.07</v>
      </c>
      <c r="Y1631" t="str">
        <f>_xlfn.XLOOKUP('Sheet1 (4)'!AB1637,'Sheet1 (3)'!B:B,'Sheet1 (3)'!D:D,"",0)</f>
        <v>プライム</v>
      </c>
    </row>
    <row r="1632" spans="1:25" x14ac:dyDescent="0.2">
      <c r="A1632">
        <v>1631</v>
      </c>
      <c r="B1632" s="1" t="str">
        <f>_xlfn.XLOOKUP('Sheet1 (4)'!AB1638,'Sheet1 (3)'!B:B,'Sheet1 (3)'!C:C,"",0)</f>
        <v>北沢産業</v>
      </c>
      <c r="C1632" s="1" t="str">
        <f>_xlfn.XLOOKUP('Sheet1 (4)'!AB1638,'Sheet1 (3)'!B:B,'Sheet1 (3)'!F:F,"",0)</f>
        <v>卸売業</v>
      </c>
      <c r="D1632" s="1">
        <f>ROUND('Sheet1 (4)'!E1638/100000000,2)</f>
        <v>0.19</v>
      </c>
      <c r="E1632" s="1">
        <f>ROUND('Sheet1 (4)'!F1638/100,2)</f>
        <v>0.16</v>
      </c>
      <c r="F1632" s="1">
        <f>ROUND('Sheet1 (4)'!G1638/100,2)</f>
        <v>3.7</v>
      </c>
      <c r="G1632" s="1">
        <f>ROUND('Sheet1 (4)'!H1638/100,2)</f>
        <v>7</v>
      </c>
      <c r="H1632" s="1">
        <f>ROUND('Sheet1 (4)'!I1638/100,2)</f>
        <v>9.94</v>
      </c>
      <c r="I1632" s="1">
        <f>ROUND('Sheet1 (4)'!J1638/100,2)</f>
        <v>8.42</v>
      </c>
      <c r="J1632" s="1" t="e">
        <f>ROUND('Sheet1 (4)'!K1638/100,2)</f>
        <v>#VALUE!</v>
      </c>
      <c r="K1632" s="1" t="e">
        <f>ROUND('Sheet1 (4)'!L1638/100,2)</f>
        <v>#VALUE!</v>
      </c>
      <c r="L1632" s="4">
        <f>ROUND(('Sheet1 (4)'!M1638+'Sheet1 (4)'!R1638)/100,2)</f>
        <v>2.69</v>
      </c>
      <c r="M1632" s="4">
        <f>ROUND(('Sheet1 (4)'!N1638+'Sheet1 (4)'!S1638)/100,2)</f>
        <v>4.41</v>
      </c>
      <c r="N1632" s="4">
        <f>ROUND(('Sheet1 (4)'!O1638+'Sheet1 (4)'!T1638)/100,2)</f>
        <v>-2.64</v>
      </c>
      <c r="O1632" s="4">
        <f>ROUND(('Sheet1 (4)'!P1638+'Sheet1 (4)'!U1638)/100,2)</f>
        <v>11.85</v>
      </c>
      <c r="P1632" s="4">
        <f>ROUND(('Sheet1 (4)'!Q1638+'Sheet1 (4)'!V1638)/100,2)</f>
        <v>-11.24</v>
      </c>
      <c r="Q1632" s="7">
        <f>ROUND('Sheet1 (4)'!W1638/100,2)</f>
        <v>0</v>
      </c>
      <c r="R1632" s="7">
        <f>ROUND('Sheet1 (4)'!X1638/100,2)</f>
        <v>0.02</v>
      </c>
      <c r="S1632" s="7">
        <f>ROUND('Sheet1 (4)'!Y1638/100,2)</f>
        <v>0.05</v>
      </c>
      <c r="T1632" s="7">
        <f>ROUND('Sheet1 (4)'!Z1638/100,2)</f>
        <v>7.0000000000000007E-2</v>
      </c>
      <c r="U1632" s="7">
        <f>ROUND('Sheet1 (4)'!AA1638/100,2)</f>
        <v>0.06</v>
      </c>
      <c r="V1632" s="1" t="str">
        <f>'Sheet1 (4)'!AB1638&amp;".T"</f>
        <v>9930.T</v>
      </c>
      <c r="W1632">
        <f>ROUND('Sheet1 (4)'!AC1638,2)</f>
        <v>14.31</v>
      </c>
      <c r="X1632">
        <f>ROUND('Sheet1 (4)'!AD1638,2)</f>
        <v>0.64</v>
      </c>
      <c r="Y1632" t="str">
        <f>_xlfn.XLOOKUP('Sheet1 (4)'!AB1638,'Sheet1 (3)'!B:B,'Sheet1 (3)'!D:D,"",0)</f>
        <v>スタンダード</v>
      </c>
    </row>
    <row r="1633" spans="1:25" x14ac:dyDescent="0.2">
      <c r="A1633">
        <v>1632</v>
      </c>
      <c r="B1633" s="1" t="str">
        <f>_xlfn.XLOOKUP('Sheet1 (4)'!AB1639,'Sheet1 (3)'!B:B,'Sheet1 (3)'!C:C,"",0)</f>
        <v>木徳神糧</v>
      </c>
      <c r="C1633" s="1" t="str">
        <f>_xlfn.XLOOKUP('Sheet1 (4)'!AB1639,'Sheet1 (3)'!B:B,'Sheet1 (3)'!F:F,"",0)</f>
        <v>卸売業</v>
      </c>
      <c r="D1633" s="1">
        <f>ROUND('Sheet1 (4)'!E1639/100000000,2)</f>
        <v>0.08</v>
      </c>
      <c r="E1633" s="1">
        <f>ROUND('Sheet1 (4)'!F1639/100,2)</f>
        <v>5.27</v>
      </c>
      <c r="F1633" s="1">
        <f>ROUND('Sheet1 (4)'!G1639/100,2)</f>
        <v>13.21</v>
      </c>
      <c r="G1633" s="1">
        <f>ROUND('Sheet1 (4)'!H1639/100,2)</f>
        <v>20.71</v>
      </c>
      <c r="H1633" s="1">
        <f>ROUND('Sheet1 (4)'!I1639/100,2)</f>
        <v>23.77</v>
      </c>
      <c r="I1633" s="1">
        <f>ROUND('Sheet1 (4)'!J1639/100,2)</f>
        <v>23.77</v>
      </c>
      <c r="J1633" s="1">
        <f>ROUND('Sheet1 (4)'!K1639/100,2)</f>
        <v>90</v>
      </c>
      <c r="K1633" s="1">
        <f>ROUND('Sheet1 (4)'!L1639/100,2)</f>
        <v>54</v>
      </c>
      <c r="L1633" s="4">
        <f>ROUND(('Sheet1 (4)'!M1639+'Sheet1 (4)'!R1639)/100,2)</f>
        <v>2</v>
      </c>
      <c r="M1633" s="4">
        <f>ROUND(('Sheet1 (4)'!N1639+'Sheet1 (4)'!S1639)/100,2)</f>
        <v>37.74</v>
      </c>
      <c r="N1633" s="4">
        <f>ROUND(('Sheet1 (4)'!O1639+'Sheet1 (4)'!T1639)/100,2)</f>
        <v>0.43</v>
      </c>
      <c r="O1633" s="4">
        <f>ROUND(('Sheet1 (4)'!P1639+'Sheet1 (4)'!U1639)/100,2)</f>
        <v>-19.14</v>
      </c>
      <c r="P1633" s="4">
        <f>ROUND(('Sheet1 (4)'!Q1639+'Sheet1 (4)'!V1639)/100,2)</f>
        <v>-19.14</v>
      </c>
      <c r="Q1633" s="7">
        <f>ROUND('Sheet1 (4)'!W1639/100,2)</f>
        <v>0.05</v>
      </c>
      <c r="R1633" s="7">
        <f>ROUND('Sheet1 (4)'!X1639/100,2)</f>
        <v>0.1</v>
      </c>
      <c r="S1633" s="7">
        <f>ROUND('Sheet1 (4)'!Y1639/100,2)</f>
        <v>0.12</v>
      </c>
      <c r="T1633" s="7">
        <f>ROUND('Sheet1 (4)'!Z1639/100,2)</f>
        <v>0.12</v>
      </c>
      <c r="U1633" s="7">
        <f>ROUND('Sheet1 (4)'!AA1639/100,2)</f>
        <v>0.12</v>
      </c>
      <c r="V1633" s="1" t="str">
        <f>'Sheet1 (4)'!AB1639&amp;".T"</f>
        <v>2700.T</v>
      </c>
      <c r="W1633">
        <f>ROUND('Sheet1 (4)'!AC1639,2)</f>
        <v>5.79</v>
      </c>
      <c r="X1633">
        <f>ROUND('Sheet1 (4)'!AD1639,2)</f>
        <v>1.72</v>
      </c>
      <c r="Y1633" t="str">
        <f>_xlfn.XLOOKUP('Sheet1 (4)'!AB1639,'Sheet1 (3)'!B:B,'Sheet1 (3)'!D:D,"",0)</f>
        <v>スタンダード</v>
      </c>
    </row>
    <row r="1634" spans="1:25" x14ac:dyDescent="0.2">
      <c r="A1634">
        <v>1633</v>
      </c>
      <c r="B1634" s="1" t="str">
        <f>_xlfn.XLOOKUP('Sheet1 (4)'!AB1640,'Sheet1 (3)'!B:B,'Sheet1 (3)'!C:C,"",0)</f>
        <v>キッツ</v>
      </c>
      <c r="C1634" s="1" t="str">
        <f>_xlfn.XLOOKUP('Sheet1 (4)'!AB1640,'Sheet1 (3)'!B:B,'Sheet1 (3)'!F:F,"",0)</f>
        <v>機械</v>
      </c>
      <c r="D1634" s="1">
        <f>ROUND('Sheet1 (4)'!E1640/100000000,2)</f>
        <v>0.87</v>
      </c>
      <c r="E1634" s="1">
        <f>ROUND('Sheet1 (4)'!F1640/100,2)</f>
        <v>89.92</v>
      </c>
      <c r="F1634" s="1">
        <f>ROUND('Sheet1 (4)'!G1640/100,2)</f>
        <v>110.52</v>
      </c>
      <c r="G1634" s="1">
        <f>ROUND('Sheet1 (4)'!H1640/100,2)</f>
        <v>136.88999999999999</v>
      </c>
      <c r="H1634" s="1">
        <f>ROUND('Sheet1 (4)'!I1640/100,2)</f>
        <v>142.19999999999999</v>
      </c>
      <c r="I1634" s="1">
        <f>ROUND('Sheet1 (4)'!J1640/100,2)</f>
        <v>142.19999999999999</v>
      </c>
      <c r="J1634" s="1">
        <f>ROUND('Sheet1 (4)'!K1640/100,2)</f>
        <v>161.66999999999999</v>
      </c>
      <c r="K1634" s="1">
        <f>ROUND('Sheet1 (4)'!L1640/100,2)</f>
        <v>185</v>
      </c>
      <c r="L1634" s="4">
        <f>ROUND(('Sheet1 (4)'!M1640+'Sheet1 (4)'!R1640)/100,2)</f>
        <v>50.44</v>
      </c>
      <c r="M1634" s="4">
        <f>ROUND(('Sheet1 (4)'!N1640+'Sheet1 (4)'!S1640)/100,2)</f>
        <v>10.7</v>
      </c>
      <c r="N1634" s="4">
        <f>ROUND(('Sheet1 (4)'!O1640+'Sheet1 (4)'!T1640)/100,2)</f>
        <v>86</v>
      </c>
      <c r="O1634" s="4">
        <f>ROUND(('Sheet1 (4)'!P1640+'Sheet1 (4)'!U1640)/100,2)</f>
        <v>107.23</v>
      </c>
      <c r="P1634" s="4">
        <f>ROUND(('Sheet1 (4)'!Q1640+'Sheet1 (4)'!V1640)/100,2)</f>
        <v>107.23</v>
      </c>
      <c r="Q1634" s="7">
        <f>ROUND('Sheet1 (4)'!W1640/100,2)</f>
        <v>7.0000000000000007E-2</v>
      </c>
      <c r="R1634" s="7">
        <f>ROUND('Sheet1 (4)'!X1640/100,2)</f>
        <v>0.1</v>
      </c>
      <c r="S1634" s="7">
        <f>ROUND('Sheet1 (4)'!Y1640/100,2)</f>
        <v>0.11</v>
      </c>
      <c r="T1634" s="7">
        <f>ROUND('Sheet1 (4)'!Z1640/100,2)</f>
        <v>0.11</v>
      </c>
      <c r="U1634" s="7">
        <f>ROUND('Sheet1 (4)'!AA1640/100,2)</f>
        <v>0.11</v>
      </c>
      <c r="V1634" s="1" t="str">
        <f>'Sheet1 (4)'!AB1640&amp;".T"</f>
        <v>6498.T</v>
      </c>
      <c r="W1634">
        <f>ROUND('Sheet1 (4)'!AC1640,2)</f>
        <v>12.13</v>
      </c>
      <c r="X1634">
        <f>ROUND('Sheet1 (4)'!AD1640,2)</f>
        <v>1.36</v>
      </c>
      <c r="Y1634" t="str">
        <f>_xlfn.XLOOKUP('Sheet1 (4)'!AB1640,'Sheet1 (3)'!B:B,'Sheet1 (3)'!D:D,"",0)</f>
        <v>プライム</v>
      </c>
    </row>
    <row r="1635" spans="1:25" x14ac:dyDescent="0.2">
      <c r="A1635">
        <v>1634</v>
      </c>
      <c r="B1635" s="1" t="str">
        <f>_xlfn.XLOOKUP('Sheet1 (4)'!AB1641,'Sheet1 (3)'!B:B,'Sheet1 (3)'!C:C,"",0)</f>
        <v>ＫＩＹＯラーニング</v>
      </c>
      <c r="C1635" s="1" t="str">
        <f>_xlfn.XLOOKUP('Sheet1 (4)'!AB1641,'Sheet1 (3)'!B:B,'Sheet1 (3)'!F:F,"",0)</f>
        <v>サービス業</v>
      </c>
      <c r="D1635" s="1">
        <f>ROUND('Sheet1 (4)'!E1641/100000000,2)</f>
        <v>7.0000000000000007E-2</v>
      </c>
      <c r="E1635" s="1">
        <f>ROUND('Sheet1 (4)'!F1641/100,2)</f>
        <v>1.48</v>
      </c>
      <c r="F1635" s="1">
        <f>ROUND('Sheet1 (4)'!G1641/100,2)</f>
        <v>-1.83</v>
      </c>
      <c r="G1635" s="1">
        <f>ROUND('Sheet1 (4)'!H1641/100,2)</f>
        <v>1.36</v>
      </c>
      <c r="H1635" s="1">
        <f>ROUND('Sheet1 (4)'!I1641/100,2)</f>
        <v>2.12</v>
      </c>
      <c r="I1635" s="1">
        <f>ROUND('Sheet1 (4)'!J1641/100,2)</f>
        <v>2.12</v>
      </c>
      <c r="J1635" s="1" t="e">
        <f>ROUND('Sheet1 (4)'!K1641/100,2)</f>
        <v>#VALUE!</v>
      </c>
      <c r="K1635" s="1" t="e">
        <f>ROUND('Sheet1 (4)'!L1641/100,2)</f>
        <v>#VALUE!</v>
      </c>
      <c r="L1635" s="4">
        <f>ROUND(('Sheet1 (4)'!M1641+'Sheet1 (4)'!R1641)/100,2)</f>
        <v>3.49</v>
      </c>
      <c r="M1635" s="4">
        <f>ROUND(('Sheet1 (4)'!N1641+'Sheet1 (4)'!S1641)/100,2)</f>
        <v>1.65</v>
      </c>
      <c r="N1635" s="4">
        <f>ROUND(('Sheet1 (4)'!O1641+'Sheet1 (4)'!T1641)/100,2)</f>
        <v>4.54</v>
      </c>
      <c r="O1635" s="4">
        <f>ROUND(('Sheet1 (4)'!P1641+'Sheet1 (4)'!U1641)/100,2)</f>
        <v>3.01</v>
      </c>
      <c r="P1635" s="4">
        <f>ROUND(('Sheet1 (4)'!Q1641+'Sheet1 (4)'!V1641)/100,2)</f>
        <v>3.01</v>
      </c>
      <c r="Q1635" s="7">
        <f>ROUND('Sheet1 (4)'!W1641/100,2)</f>
        <v>0.11</v>
      </c>
      <c r="R1635" s="7">
        <f>ROUND('Sheet1 (4)'!X1641/100,2)</f>
        <v>-0.2</v>
      </c>
      <c r="S1635" s="7">
        <f>ROUND('Sheet1 (4)'!Y1641/100,2)</f>
        <v>0.11</v>
      </c>
      <c r="T1635" s="7">
        <f>ROUND('Sheet1 (4)'!Z1641/100,2)</f>
        <v>0.18</v>
      </c>
      <c r="U1635" s="7">
        <f>ROUND('Sheet1 (4)'!AA1641/100,2)</f>
        <v>0.18</v>
      </c>
      <c r="V1635" s="1" t="str">
        <f>'Sheet1 (4)'!AB1641&amp;".T"</f>
        <v>7353.T</v>
      </c>
      <c r="W1635">
        <f>ROUND('Sheet1 (4)'!AC1641,2)</f>
        <v>22.33</v>
      </c>
      <c r="X1635">
        <f>ROUND('Sheet1 (4)'!AD1641,2)</f>
        <v>4.5</v>
      </c>
      <c r="Y1635" t="str">
        <f>_xlfn.XLOOKUP('Sheet1 (4)'!AB1641,'Sheet1 (3)'!B:B,'Sheet1 (3)'!D:D,"",0)</f>
        <v>グロース</v>
      </c>
    </row>
    <row r="1636" spans="1:25" x14ac:dyDescent="0.2">
      <c r="A1636">
        <v>1635</v>
      </c>
      <c r="B1636" s="1" t="str">
        <f>_xlfn.XLOOKUP('Sheet1 (4)'!AB1642,'Sheet1 (3)'!B:B,'Sheet1 (3)'!C:C,"",0)</f>
        <v>ＫＬａｂ</v>
      </c>
      <c r="C1636" s="1" t="str">
        <f>_xlfn.XLOOKUP('Sheet1 (4)'!AB1642,'Sheet1 (3)'!B:B,'Sheet1 (3)'!F:F,"",0)</f>
        <v>情報・通信業</v>
      </c>
      <c r="D1636" s="1">
        <f>ROUND('Sheet1 (4)'!E1642/100000000,2)</f>
        <v>0.6</v>
      </c>
      <c r="E1636" s="1">
        <f>ROUND('Sheet1 (4)'!F1642/100,2)</f>
        <v>-11.05</v>
      </c>
      <c r="F1636" s="1">
        <f>ROUND('Sheet1 (4)'!G1642/100,2)</f>
        <v>-5.99</v>
      </c>
      <c r="G1636" s="1">
        <f>ROUND('Sheet1 (4)'!H1642/100,2)</f>
        <v>-12.18</v>
      </c>
      <c r="H1636" s="1">
        <f>ROUND('Sheet1 (4)'!I1642/100,2)</f>
        <v>-13.42</v>
      </c>
      <c r="I1636" s="1">
        <f>ROUND('Sheet1 (4)'!J1642/100,2)</f>
        <v>-13.42</v>
      </c>
      <c r="J1636" s="1" t="e">
        <f>ROUND('Sheet1 (4)'!K1642/100,2)</f>
        <v>#VALUE!</v>
      </c>
      <c r="K1636" s="1" t="e">
        <f>ROUND('Sheet1 (4)'!L1642/100,2)</f>
        <v>#VALUE!</v>
      </c>
      <c r="L1636" s="4">
        <f>ROUND(('Sheet1 (4)'!M1642+'Sheet1 (4)'!R1642)/100,2)</f>
        <v>-32.07</v>
      </c>
      <c r="M1636" s="4">
        <f>ROUND(('Sheet1 (4)'!N1642+'Sheet1 (4)'!S1642)/100,2)</f>
        <v>-15.42</v>
      </c>
      <c r="N1636" s="4">
        <f>ROUND(('Sheet1 (4)'!O1642+'Sheet1 (4)'!T1642)/100,2)</f>
        <v>-38.65</v>
      </c>
      <c r="O1636" s="4">
        <f>ROUND(('Sheet1 (4)'!P1642+'Sheet1 (4)'!U1642)/100,2)</f>
        <v>-11.83</v>
      </c>
      <c r="P1636" s="4">
        <f>ROUND(('Sheet1 (4)'!Q1642+'Sheet1 (4)'!V1642)/100,2)</f>
        <v>-11.83</v>
      </c>
      <c r="Q1636" s="7">
        <f>ROUND('Sheet1 (4)'!W1642/100,2)</f>
        <v>-0.24</v>
      </c>
      <c r="R1636" s="7">
        <f>ROUND('Sheet1 (4)'!X1642/100,2)</f>
        <v>-0.04</v>
      </c>
      <c r="S1636" s="7">
        <f>ROUND('Sheet1 (4)'!Y1642/100,2)</f>
        <v>-0.15</v>
      </c>
      <c r="T1636" s="7">
        <f>ROUND('Sheet1 (4)'!Z1642/100,2)</f>
        <v>-0.25</v>
      </c>
      <c r="U1636" s="7">
        <f>ROUND('Sheet1 (4)'!AA1642/100,2)</f>
        <v>-0.25</v>
      </c>
      <c r="V1636" s="1" t="str">
        <f>'Sheet1 (4)'!AB1642&amp;".T"</f>
        <v>3656.T</v>
      </c>
      <c r="W1636" t="e">
        <f>ROUND('Sheet1 (4)'!AC1642,2)</f>
        <v>#VALUE!</v>
      </c>
      <c r="X1636">
        <f>ROUND('Sheet1 (4)'!AD1642,2)</f>
        <v>1.91</v>
      </c>
      <c r="Y1636" t="str">
        <f>_xlfn.XLOOKUP('Sheet1 (4)'!AB1642,'Sheet1 (3)'!B:B,'Sheet1 (3)'!D:D,"",0)</f>
        <v>プライム</v>
      </c>
    </row>
    <row r="1637" spans="1:25" x14ac:dyDescent="0.2">
      <c r="A1637">
        <v>1636</v>
      </c>
      <c r="B1637" s="1" t="str">
        <f>_xlfn.XLOOKUP('Sheet1 (4)'!AB1643,'Sheet1 (3)'!B:B,'Sheet1 (3)'!C:C,"",0)</f>
        <v>ＫＬＡＳＳ</v>
      </c>
      <c r="C1637" s="1" t="str">
        <f>_xlfn.XLOOKUP('Sheet1 (4)'!AB1643,'Sheet1 (3)'!B:B,'Sheet1 (3)'!F:F,"",0)</f>
        <v>機械</v>
      </c>
      <c r="D1637" s="1">
        <f>ROUND('Sheet1 (4)'!E1643/100000000,2)</f>
        <v>0.05</v>
      </c>
      <c r="E1637" s="1">
        <f>ROUND('Sheet1 (4)'!F1643/100,2)</f>
        <v>2.8</v>
      </c>
      <c r="F1637" s="1">
        <f>ROUND('Sheet1 (4)'!G1643/100,2)</f>
        <v>2.2799999999999998</v>
      </c>
      <c r="G1637" s="1">
        <f>ROUND('Sheet1 (4)'!H1643/100,2)</f>
        <v>3.15</v>
      </c>
      <c r="H1637" s="1">
        <f>ROUND('Sheet1 (4)'!I1643/100,2)</f>
        <v>1.1499999999999999</v>
      </c>
      <c r="I1637" s="1">
        <f>ROUND('Sheet1 (4)'!J1643/100,2)</f>
        <v>1.1499999999999999</v>
      </c>
      <c r="J1637" s="1" t="e">
        <f>ROUND('Sheet1 (4)'!K1643/100,2)</f>
        <v>#VALUE!</v>
      </c>
      <c r="K1637" s="1" t="e">
        <f>ROUND('Sheet1 (4)'!L1643/100,2)</f>
        <v>#VALUE!</v>
      </c>
      <c r="L1637" s="4">
        <f>ROUND(('Sheet1 (4)'!M1643+'Sheet1 (4)'!R1643)/100,2)</f>
        <v>-3.34</v>
      </c>
      <c r="M1637" s="4">
        <f>ROUND(('Sheet1 (4)'!N1643+'Sheet1 (4)'!S1643)/100,2)</f>
        <v>-8.25</v>
      </c>
      <c r="N1637" s="4">
        <f>ROUND(('Sheet1 (4)'!O1643+'Sheet1 (4)'!T1643)/100,2)</f>
        <v>-6.74</v>
      </c>
      <c r="O1637" s="4">
        <f>ROUND(('Sheet1 (4)'!P1643+'Sheet1 (4)'!U1643)/100,2)</f>
        <v>5.44</v>
      </c>
      <c r="P1637" s="4">
        <f>ROUND(('Sheet1 (4)'!Q1643+'Sheet1 (4)'!V1643)/100,2)</f>
        <v>5.44</v>
      </c>
      <c r="Q1637" s="7" t="e">
        <f>ROUND('Sheet1 (4)'!W1643/100,2)</f>
        <v>#VALUE!</v>
      </c>
      <c r="R1637" s="7">
        <f>ROUND('Sheet1 (4)'!X1643/100,2)</f>
        <v>0.05</v>
      </c>
      <c r="S1637" s="7">
        <f>ROUND('Sheet1 (4)'!Y1643/100,2)</f>
        <v>0.04</v>
      </c>
      <c r="T1637" s="7">
        <f>ROUND('Sheet1 (4)'!Z1643/100,2)</f>
        <v>0.03</v>
      </c>
      <c r="U1637" s="7">
        <f>ROUND('Sheet1 (4)'!AA1643/100,2)</f>
        <v>0.03</v>
      </c>
      <c r="V1637" s="1" t="str">
        <f>'Sheet1 (4)'!AB1643&amp;".T"</f>
        <v>6233.T</v>
      </c>
      <c r="W1637">
        <f>ROUND('Sheet1 (4)'!AC1643,2)</f>
        <v>11.58</v>
      </c>
      <c r="X1637">
        <f>ROUND('Sheet1 (4)'!AD1643,2)</f>
        <v>0.72</v>
      </c>
      <c r="Y1637" t="str">
        <f>_xlfn.XLOOKUP('Sheet1 (4)'!AB1643,'Sheet1 (3)'!B:B,'Sheet1 (3)'!D:D,"",0)</f>
        <v>スタンダード</v>
      </c>
    </row>
    <row r="1638" spans="1:25" x14ac:dyDescent="0.2">
      <c r="A1638">
        <v>1637</v>
      </c>
      <c r="B1638" s="1" t="str">
        <f>_xlfn.XLOOKUP('Sheet1 (4)'!AB1644,'Sheet1 (3)'!B:B,'Sheet1 (3)'!C:C,"",0)</f>
        <v>神戸天然物化学</v>
      </c>
      <c r="C1638" s="1" t="str">
        <f>_xlfn.XLOOKUP('Sheet1 (4)'!AB1644,'Sheet1 (3)'!B:B,'Sheet1 (3)'!F:F,"",0)</f>
        <v>サービス業</v>
      </c>
      <c r="D1638" s="1">
        <f>ROUND('Sheet1 (4)'!E1644/100000000,2)</f>
        <v>0.08</v>
      </c>
      <c r="E1638" s="1" t="e">
        <f>ROUND('Sheet1 (4)'!F1644/100,2)</f>
        <v>#VALUE!</v>
      </c>
      <c r="F1638" s="1" t="e">
        <f>ROUND('Sheet1 (4)'!G1644/100,2)</f>
        <v>#VALUE!</v>
      </c>
      <c r="G1638" s="1" t="e">
        <f>ROUND('Sheet1 (4)'!H1644/100,2)</f>
        <v>#VALUE!</v>
      </c>
      <c r="H1638" s="1" t="e">
        <f>ROUND('Sheet1 (4)'!I1644/100,2)</f>
        <v>#VALUE!</v>
      </c>
      <c r="I1638" s="1">
        <f>ROUND('Sheet1 (4)'!J1644/100,2)</f>
        <v>2.98</v>
      </c>
      <c r="J1638" s="1" t="e">
        <f>ROUND('Sheet1 (4)'!K1644/100,2)</f>
        <v>#VALUE!</v>
      </c>
      <c r="K1638" s="1" t="e">
        <f>ROUND('Sheet1 (4)'!L1644/100,2)</f>
        <v>#VALUE!</v>
      </c>
      <c r="L1638" s="4" t="e">
        <f>ROUND(('Sheet1 (4)'!M1644+'Sheet1 (4)'!R1644)/100,2)</f>
        <v>#VALUE!</v>
      </c>
      <c r="M1638" s="4" t="e">
        <f>ROUND(('Sheet1 (4)'!N1644+'Sheet1 (4)'!S1644)/100,2)</f>
        <v>#VALUE!</v>
      </c>
      <c r="N1638" s="4" t="e">
        <f>ROUND(('Sheet1 (4)'!O1644+'Sheet1 (4)'!T1644)/100,2)</f>
        <v>#VALUE!</v>
      </c>
      <c r="O1638" s="4" t="e">
        <f>ROUND(('Sheet1 (4)'!P1644+'Sheet1 (4)'!U1644)/100,2)</f>
        <v>#VALUE!</v>
      </c>
      <c r="P1638" s="4" t="e">
        <f>ROUND(('Sheet1 (4)'!Q1644+'Sheet1 (4)'!V1644)/100,2)</f>
        <v>#VALUE!</v>
      </c>
      <c r="Q1638" s="7" t="e">
        <f>ROUND('Sheet1 (4)'!W1644/100,2)</f>
        <v>#VALUE!</v>
      </c>
      <c r="R1638" s="7" t="e">
        <f>ROUND('Sheet1 (4)'!X1644/100,2)</f>
        <v>#VALUE!</v>
      </c>
      <c r="S1638" s="7" t="e">
        <f>ROUND('Sheet1 (4)'!Y1644/100,2)</f>
        <v>#VALUE!</v>
      </c>
      <c r="T1638" s="7" t="e">
        <f>ROUND('Sheet1 (4)'!Z1644/100,2)</f>
        <v>#VALUE!</v>
      </c>
      <c r="U1638" s="7" t="e">
        <f>ROUND('Sheet1 (4)'!AA1644/100,2)</f>
        <v>#VALUE!</v>
      </c>
      <c r="V1638" s="1" t="str">
        <f>'Sheet1 (4)'!AB1644&amp;".T"</f>
        <v>6568.T</v>
      </c>
      <c r="W1638">
        <f>ROUND('Sheet1 (4)'!AC1644,2)</f>
        <v>16.86</v>
      </c>
      <c r="X1638">
        <f>ROUND('Sheet1 (4)'!AD1644,2)</f>
        <v>1.76</v>
      </c>
      <c r="Y1638" t="str">
        <f>_xlfn.XLOOKUP('Sheet1 (4)'!AB1644,'Sheet1 (3)'!B:B,'Sheet1 (3)'!D:D,"",0)</f>
        <v>グロース</v>
      </c>
    </row>
    <row r="1639" spans="1:25" x14ac:dyDescent="0.2">
      <c r="A1639">
        <v>1638</v>
      </c>
      <c r="B1639" s="1" t="str">
        <f>_xlfn.XLOOKUP('Sheet1 (4)'!AB1645,'Sheet1 (3)'!B:B,'Sheet1 (3)'!C:C,"",0)</f>
        <v>ＫＮＴ－ＣＴホールディングス</v>
      </c>
      <c r="C1639" s="1" t="str">
        <f>_xlfn.XLOOKUP('Sheet1 (4)'!AB1645,'Sheet1 (3)'!B:B,'Sheet1 (3)'!F:F,"",0)</f>
        <v>サービス業</v>
      </c>
      <c r="D1639" s="1">
        <f>ROUND('Sheet1 (4)'!E1645/100000000,2)</f>
        <v>0.27</v>
      </c>
      <c r="E1639" s="1">
        <f>ROUND('Sheet1 (4)'!F1645/100,2)</f>
        <v>-270.81</v>
      </c>
      <c r="F1639" s="1">
        <f>ROUND('Sheet1 (4)'!G1645/100,2)</f>
        <v>-76.86</v>
      </c>
      <c r="G1639" s="1">
        <f>ROUND('Sheet1 (4)'!H1645/100,2)</f>
        <v>114.12</v>
      </c>
      <c r="H1639" s="1">
        <f>ROUND('Sheet1 (4)'!I1645/100,2)</f>
        <v>72.73</v>
      </c>
      <c r="I1639" s="1">
        <f>ROUND('Sheet1 (4)'!J1645/100,2)</f>
        <v>60.41</v>
      </c>
      <c r="J1639" s="1" t="e">
        <f>ROUND('Sheet1 (4)'!K1645/100,2)</f>
        <v>#VALUE!</v>
      </c>
      <c r="K1639" s="1" t="e">
        <f>ROUND('Sheet1 (4)'!L1645/100,2)</f>
        <v>#VALUE!</v>
      </c>
      <c r="L1639" s="4">
        <f>ROUND(('Sheet1 (4)'!M1645+'Sheet1 (4)'!R1645)/100,2)</f>
        <v>-244.68</v>
      </c>
      <c r="M1639" s="4">
        <f>ROUND(('Sheet1 (4)'!N1645+'Sheet1 (4)'!S1645)/100,2)</f>
        <v>-81.680000000000007</v>
      </c>
      <c r="N1639" s="4">
        <f>ROUND(('Sheet1 (4)'!O1645+'Sheet1 (4)'!T1645)/100,2)</f>
        <v>150.22</v>
      </c>
      <c r="O1639" s="4">
        <f>ROUND(('Sheet1 (4)'!P1645+'Sheet1 (4)'!U1645)/100,2)</f>
        <v>138.61000000000001</v>
      </c>
      <c r="P1639" s="4">
        <f>ROUND(('Sheet1 (4)'!Q1645+'Sheet1 (4)'!V1645)/100,2)</f>
        <v>32.82</v>
      </c>
      <c r="Q1639" s="7">
        <f>ROUND('Sheet1 (4)'!W1645/100,2)</f>
        <v>-6.5</v>
      </c>
      <c r="R1639" s="7">
        <f>ROUND('Sheet1 (4)'!X1645/100,2)</f>
        <v>-0.79</v>
      </c>
      <c r="S1639" s="7">
        <f>ROUND('Sheet1 (4)'!Y1645/100,2)</f>
        <v>0.39</v>
      </c>
      <c r="T1639" s="7">
        <f>ROUND('Sheet1 (4)'!Z1645/100,2)</f>
        <v>0.19</v>
      </c>
      <c r="U1639" s="7">
        <f>ROUND('Sheet1 (4)'!AA1645/100,2)</f>
        <v>0.16</v>
      </c>
      <c r="V1639" s="1" t="str">
        <f>'Sheet1 (4)'!AB1645&amp;".T"</f>
        <v>9726.T</v>
      </c>
      <c r="W1639">
        <f>ROUND('Sheet1 (4)'!AC1645,2)</f>
        <v>5.15</v>
      </c>
      <c r="X1639">
        <f>ROUND('Sheet1 (4)'!AD1645,2)</f>
        <v>0.76</v>
      </c>
      <c r="Y1639" t="str">
        <f>_xlfn.XLOOKUP('Sheet1 (4)'!AB1645,'Sheet1 (3)'!B:B,'Sheet1 (3)'!D:D,"",0)</f>
        <v>スタンダード</v>
      </c>
    </row>
    <row r="1640" spans="1:25" x14ac:dyDescent="0.2">
      <c r="A1640">
        <v>1639</v>
      </c>
      <c r="B1640" s="1" t="str">
        <f>_xlfn.XLOOKUP('Sheet1 (4)'!AB1646,'Sheet1 (3)'!B:B,'Sheet1 (3)'!C:C,"",0)</f>
        <v>ＫＯＡ</v>
      </c>
      <c r="C1640" s="1" t="str">
        <f>_xlfn.XLOOKUP('Sheet1 (4)'!AB1646,'Sheet1 (3)'!B:B,'Sheet1 (3)'!F:F,"",0)</f>
        <v>電気機器</v>
      </c>
      <c r="D1640" s="1">
        <f>ROUND('Sheet1 (4)'!E1646/100000000,2)</f>
        <v>0.37</v>
      </c>
      <c r="E1640" s="1">
        <f>ROUND('Sheet1 (4)'!F1646/100,2)</f>
        <v>23.17</v>
      </c>
      <c r="F1640" s="1">
        <f>ROUND('Sheet1 (4)'!G1646/100,2)</f>
        <v>57.22</v>
      </c>
      <c r="G1640" s="1">
        <f>ROUND('Sheet1 (4)'!H1646/100,2)</f>
        <v>102.23</v>
      </c>
      <c r="H1640" s="1">
        <f>ROUND('Sheet1 (4)'!I1646/100,2)</f>
        <v>33.14</v>
      </c>
      <c r="I1640" s="1">
        <f>ROUND('Sheet1 (4)'!J1646/100,2)</f>
        <v>11.77</v>
      </c>
      <c r="J1640" s="1">
        <f>ROUND('Sheet1 (4)'!K1646/100,2)</f>
        <v>29.53</v>
      </c>
      <c r="K1640" s="1">
        <f>ROUND('Sheet1 (4)'!L1646/100,2)</f>
        <v>39</v>
      </c>
      <c r="L1640" s="4">
        <f>ROUND(('Sheet1 (4)'!M1646+'Sheet1 (4)'!R1646)/100,2)</f>
        <v>25.95</v>
      </c>
      <c r="M1640" s="4">
        <f>ROUND(('Sheet1 (4)'!N1646+'Sheet1 (4)'!S1646)/100,2)</f>
        <v>0.51</v>
      </c>
      <c r="N1640" s="4">
        <f>ROUND(('Sheet1 (4)'!O1646+'Sheet1 (4)'!T1646)/100,2)</f>
        <v>-42.38</v>
      </c>
      <c r="O1640" s="4">
        <f>ROUND(('Sheet1 (4)'!P1646+'Sheet1 (4)'!U1646)/100,2)</f>
        <v>-103.1</v>
      </c>
      <c r="P1640" s="4">
        <f>ROUND(('Sheet1 (4)'!Q1646+'Sheet1 (4)'!V1646)/100,2)</f>
        <v>-158.38</v>
      </c>
      <c r="Q1640" s="7">
        <f>ROUND('Sheet1 (4)'!W1646/100,2)</f>
        <v>0.03</v>
      </c>
      <c r="R1640" s="7">
        <f>ROUND('Sheet1 (4)'!X1646/100,2)</f>
        <v>7.0000000000000007E-2</v>
      </c>
      <c r="S1640" s="7">
        <f>ROUND('Sheet1 (4)'!Y1646/100,2)</f>
        <v>0.1</v>
      </c>
      <c r="T1640" s="7">
        <f>ROUND('Sheet1 (4)'!Z1646/100,2)</f>
        <v>0.04</v>
      </c>
      <c r="U1640" s="7">
        <f>ROUND('Sheet1 (4)'!AA1646/100,2)</f>
        <v>0</v>
      </c>
      <c r="V1640" s="1" t="str">
        <f>'Sheet1 (4)'!AB1646&amp;".T"</f>
        <v>6999.T</v>
      </c>
      <c r="W1640">
        <f>ROUND('Sheet1 (4)'!AC1646,2)</f>
        <v>23.91</v>
      </c>
      <c r="X1640">
        <f>ROUND('Sheet1 (4)'!AD1646,2)</f>
        <v>0.6</v>
      </c>
      <c r="Y1640" t="str">
        <f>_xlfn.XLOOKUP('Sheet1 (4)'!AB1646,'Sheet1 (3)'!B:B,'Sheet1 (3)'!D:D,"",0)</f>
        <v>プライム</v>
      </c>
    </row>
    <row r="1641" spans="1:25" x14ac:dyDescent="0.2">
      <c r="A1641">
        <v>1640</v>
      </c>
      <c r="B1641" s="1" t="str">
        <f>_xlfn.XLOOKUP('Sheet1 (4)'!AB1647,'Sheet1 (3)'!B:B,'Sheet1 (3)'!C:C,"",0)</f>
        <v>コーア商事ホールディングス</v>
      </c>
      <c r="C1641" s="1" t="str">
        <f>_xlfn.XLOOKUP('Sheet1 (4)'!AB1647,'Sheet1 (3)'!B:B,'Sheet1 (3)'!F:F,"",0)</f>
        <v>卸売業</v>
      </c>
      <c r="D1641" s="1">
        <f>ROUND('Sheet1 (4)'!E1647/100000000,2)</f>
        <v>0.42</v>
      </c>
      <c r="E1641" s="1">
        <f>ROUND('Sheet1 (4)'!F1647/100,2)</f>
        <v>33.78</v>
      </c>
      <c r="F1641" s="1">
        <f>ROUND('Sheet1 (4)'!G1647/100,2)</f>
        <v>38.07</v>
      </c>
      <c r="G1641" s="1">
        <f>ROUND('Sheet1 (4)'!H1647/100,2)</f>
        <v>42.5</v>
      </c>
      <c r="H1641" s="1">
        <f>ROUND('Sheet1 (4)'!I1647/100,2)</f>
        <v>43.83</v>
      </c>
      <c r="I1641" s="1">
        <f>ROUND('Sheet1 (4)'!J1647/100,2)</f>
        <v>53.55</v>
      </c>
      <c r="J1641" s="1" t="e">
        <f>ROUND('Sheet1 (4)'!K1647/100,2)</f>
        <v>#VALUE!</v>
      </c>
      <c r="K1641" s="1" t="e">
        <f>ROUND('Sheet1 (4)'!L1647/100,2)</f>
        <v>#VALUE!</v>
      </c>
      <c r="L1641" s="4">
        <f>ROUND(('Sheet1 (4)'!M1647+'Sheet1 (4)'!R1647)/100,2)</f>
        <v>28.28</v>
      </c>
      <c r="M1641" s="4">
        <f>ROUND(('Sheet1 (4)'!N1647+'Sheet1 (4)'!S1647)/100,2)</f>
        <v>16.170000000000002</v>
      </c>
      <c r="N1641" s="4">
        <f>ROUND(('Sheet1 (4)'!O1647+'Sheet1 (4)'!T1647)/100,2)</f>
        <v>24.32</v>
      </c>
      <c r="O1641" s="4">
        <f>ROUND(('Sheet1 (4)'!P1647+'Sheet1 (4)'!U1647)/100,2)</f>
        <v>23.59</v>
      </c>
      <c r="P1641" s="4">
        <f>ROUND(('Sheet1 (4)'!Q1647+'Sheet1 (4)'!V1647)/100,2)</f>
        <v>24.95</v>
      </c>
      <c r="Q1641" s="7">
        <f>ROUND('Sheet1 (4)'!W1647/100,2)</f>
        <v>0.14000000000000001</v>
      </c>
      <c r="R1641" s="7">
        <f>ROUND('Sheet1 (4)'!X1647/100,2)</f>
        <v>0.13</v>
      </c>
      <c r="S1641" s="7">
        <f>ROUND('Sheet1 (4)'!Y1647/100,2)</f>
        <v>0.14000000000000001</v>
      </c>
      <c r="T1641" s="7">
        <f>ROUND('Sheet1 (4)'!Z1647/100,2)</f>
        <v>0.13</v>
      </c>
      <c r="U1641" s="7">
        <f>ROUND('Sheet1 (4)'!AA1647/100,2)</f>
        <v>0.14000000000000001</v>
      </c>
      <c r="V1641" s="1" t="str">
        <f>'Sheet1 (4)'!AB1647&amp;".T"</f>
        <v>9273.T</v>
      </c>
      <c r="W1641">
        <f>ROUND('Sheet1 (4)'!AC1647,2)</f>
        <v>8.85</v>
      </c>
      <c r="X1641">
        <f>ROUND('Sheet1 (4)'!AD1647,2)</f>
        <v>1.1599999999999999</v>
      </c>
      <c r="Y1641" t="str">
        <f>_xlfn.XLOOKUP('Sheet1 (4)'!AB1647,'Sheet1 (3)'!B:B,'Sheet1 (3)'!D:D,"",0)</f>
        <v>プライム</v>
      </c>
    </row>
    <row r="1642" spans="1:25" x14ac:dyDescent="0.2">
      <c r="A1642">
        <v>1641</v>
      </c>
      <c r="B1642" s="1" t="str">
        <f>_xlfn.XLOOKUP('Sheet1 (4)'!AB1648,'Sheet1 (3)'!B:B,'Sheet1 (3)'!C:C,"",0)</f>
        <v>高圧ガス工業</v>
      </c>
      <c r="C1642" s="1" t="str">
        <f>_xlfn.XLOOKUP('Sheet1 (4)'!AB1648,'Sheet1 (3)'!B:B,'Sheet1 (3)'!F:F,"",0)</f>
        <v>化学</v>
      </c>
      <c r="D1642" s="1">
        <f>ROUND('Sheet1 (4)'!E1648/100000000,2)</f>
        <v>0.55000000000000004</v>
      </c>
      <c r="E1642" s="1">
        <f>ROUND('Sheet1 (4)'!F1648/100,2)</f>
        <v>41.9</v>
      </c>
      <c r="F1642" s="1">
        <f>ROUND('Sheet1 (4)'!G1648/100,2)</f>
        <v>47.21</v>
      </c>
      <c r="G1642" s="1">
        <f>ROUND('Sheet1 (4)'!H1648/100,2)</f>
        <v>51.16</v>
      </c>
      <c r="H1642" s="1">
        <f>ROUND('Sheet1 (4)'!I1648/100,2)</f>
        <v>56.38</v>
      </c>
      <c r="I1642" s="1">
        <f>ROUND('Sheet1 (4)'!J1648/100,2)</f>
        <v>59.13</v>
      </c>
      <c r="J1642" s="1" t="e">
        <f>ROUND('Sheet1 (4)'!K1648/100,2)</f>
        <v>#VALUE!</v>
      </c>
      <c r="K1642" s="1" t="e">
        <f>ROUND('Sheet1 (4)'!L1648/100,2)</f>
        <v>#VALUE!</v>
      </c>
      <c r="L1642" s="4">
        <f>ROUND(('Sheet1 (4)'!M1648+'Sheet1 (4)'!R1648)/100,2)</f>
        <v>13.86</v>
      </c>
      <c r="M1642" s="4">
        <f>ROUND(('Sheet1 (4)'!N1648+'Sheet1 (4)'!S1648)/100,2)</f>
        <v>19.77</v>
      </c>
      <c r="N1642" s="4">
        <f>ROUND(('Sheet1 (4)'!O1648+'Sheet1 (4)'!T1648)/100,2)</f>
        <v>-10.199999999999999</v>
      </c>
      <c r="O1642" s="4">
        <f>ROUND(('Sheet1 (4)'!P1648+'Sheet1 (4)'!U1648)/100,2)</f>
        <v>23.16</v>
      </c>
      <c r="P1642" s="4">
        <f>ROUND(('Sheet1 (4)'!Q1648+'Sheet1 (4)'!V1648)/100,2)</f>
        <v>13.35</v>
      </c>
      <c r="Q1642" s="7">
        <f>ROUND('Sheet1 (4)'!W1648/100,2)</f>
        <v>0.06</v>
      </c>
      <c r="R1642" s="7">
        <f>ROUND('Sheet1 (4)'!X1648/100,2)</f>
        <v>0.06</v>
      </c>
      <c r="S1642" s="7">
        <f>ROUND('Sheet1 (4)'!Y1648/100,2)</f>
        <v>0.06</v>
      </c>
      <c r="T1642" s="7">
        <f>ROUND('Sheet1 (4)'!Z1648/100,2)</f>
        <v>0.06</v>
      </c>
      <c r="U1642" s="7">
        <f>ROUND('Sheet1 (4)'!AA1648/100,2)</f>
        <v>0.06</v>
      </c>
      <c r="V1642" s="1" t="str">
        <f>'Sheet1 (4)'!AB1648&amp;".T"</f>
        <v>4097.T</v>
      </c>
      <c r="W1642">
        <f>ROUND('Sheet1 (4)'!AC1648,2)</f>
        <v>12.61</v>
      </c>
      <c r="X1642">
        <f>ROUND('Sheet1 (4)'!AD1648,2)</f>
        <v>0.72</v>
      </c>
      <c r="Y1642" t="str">
        <f>_xlfn.XLOOKUP('Sheet1 (4)'!AB1648,'Sheet1 (3)'!B:B,'Sheet1 (3)'!D:D,"",0)</f>
        <v>プライム</v>
      </c>
    </row>
    <row r="1643" spans="1:25" x14ac:dyDescent="0.2">
      <c r="A1643">
        <v>1642</v>
      </c>
      <c r="B1643" s="1" t="str">
        <f>_xlfn.XLOOKUP('Sheet1 (4)'!AB1649,'Sheet1 (3)'!B:B,'Sheet1 (3)'!C:C,"",0)</f>
        <v>コーアツ工業</v>
      </c>
      <c r="C1643" s="1" t="str">
        <f>_xlfn.XLOOKUP('Sheet1 (4)'!AB1649,'Sheet1 (3)'!B:B,'Sheet1 (3)'!F:F,"",0)</f>
        <v>建設業</v>
      </c>
      <c r="D1643" s="1">
        <f>ROUND('Sheet1 (4)'!E1649/100000000,2)</f>
        <v>0.02</v>
      </c>
      <c r="E1643" s="1">
        <f>ROUND('Sheet1 (4)'!F1649/100,2)</f>
        <v>12.09</v>
      </c>
      <c r="F1643" s="1">
        <f>ROUND('Sheet1 (4)'!G1649/100,2)</f>
        <v>8.73</v>
      </c>
      <c r="G1643" s="1">
        <f>ROUND('Sheet1 (4)'!H1649/100,2)</f>
        <v>3.8</v>
      </c>
      <c r="H1643" s="1">
        <f>ROUND('Sheet1 (4)'!I1649/100,2)</f>
        <v>5.31</v>
      </c>
      <c r="I1643" s="1">
        <f>ROUND('Sheet1 (4)'!J1649/100,2)</f>
        <v>5.31</v>
      </c>
      <c r="J1643" s="1" t="e">
        <f>ROUND('Sheet1 (4)'!K1649/100,2)</f>
        <v>#VALUE!</v>
      </c>
      <c r="K1643" s="1" t="e">
        <f>ROUND('Sheet1 (4)'!L1649/100,2)</f>
        <v>#VALUE!</v>
      </c>
      <c r="L1643" s="4">
        <f>ROUND(('Sheet1 (4)'!M1649+'Sheet1 (4)'!R1649)/100,2)</f>
        <v>13.24</v>
      </c>
      <c r="M1643" s="4">
        <f>ROUND(('Sheet1 (4)'!N1649+'Sheet1 (4)'!S1649)/100,2)</f>
        <v>-10.95</v>
      </c>
      <c r="N1643" s="4">
        <f>ROUND(('Sheet1 (4)'!O1649+'Sheet1 (4)'!T1649)/100,2)</f>
        <v>9.6199999999999992</v>
      </c>
      <c r="O1643" s="4">
        <f>ROUND(('Sheet1 (4)'!P1649+'Sheet1 (4)'!U1649)/100,2)</f>
        <v>3.19</v>
      </c>
      <c r="P1643" s="4">
        <f>ROUND(('Sheet1 (4)'!Q1649+'Sheet1 (4)'!V1649)/100,2)</f>
        <v>3.19</v>
      </c>
      <c r="Q1643" s="7">
        <f>ROUND('Sheet1 (4)'!W1649/100,2)</f>
        <v>0.09</v>
      </c>
      <c r="R1643" s="7">
        <f>ROUND('Sheet1 (4)'!X1649/100,2)</f>
        <v>7.0000000000000007E-2</v>
      </c>
      <c r="S1643" s="7">
        <f>ROUND('Sheet1 (4)'!Y1649/100,2)</f>
        <v>0.03</v>
      </c>
      <c r="T1643" s="7">
        <f>ROUND('Sheet1 (4)'!Z1649/100,2)</f>
        <v>7.0000000000000007E-2</v>
      </c>
      <c r="U1643" s="7">
        <f>ROUND('Sheet1 (4)'!AA1649/100,2)</f>
        <v>7.0000000000000007E-2</v>
      </c>
      <c r="V1643" s="1" t="str">
        <f>'Sheet1 (4)'!AB1649&amp;".T"</f>
        <v>1743.T</v>
      </c>
      <c r="W1643">
        <f>ROUND('Sheet1 (4)'!AC1649,2)</f>
        <v>7.86</v>
      </c>
      <c r="X1643">
        <f>ROUND('Sheet1 (4)'!AD1649,2)</f>
        <v>0.45</v>
      </c>
      <c r="Y1643" t="str">
        <f>_xlfn.XLOOKUP('Sheet1 (4)'!AB1649,'Sheet1 (3)'!B:B,'Sheet1 (3)'!D:D,"",0)</f>
        <v>スタンダード</v>
      </c>
    </row>
    <row r="1644" spans="1:25" x14ac:dyDescent="0.2">
      <c r="A1644">
        <v>1643</v>
      </c>
      <c r="B1644" s="1" t="str">
        <f>_xlfn.XLOOKUP('Sheet1 (4)'!AB1650,'Sheet1 (3)'!B:B,'Sheet1 (3)'!C:C,"",0)</f>
        <v>小林製薬</v>
      </c>
      <c r="C1644" s="1" t="str">
        <f>_xlfn.XLOOKUP('Sheet1 (4)'!AB1650,'Sheet1 (3)'!B:B,'Sheet1 (3)'!F:F,"",0)</f>
        <v>化学</v>
      </c>
      <c r="D1644" s="1">
        <f>ROUND('Sheet1 (4)'!E1650/100000000,2)</f>
        <v>0.74</v>
      </c>
      <c r="E1644" s="1">
        <f>ROUND('Sheet1 (4)'!F1650/100,2)</f>
        <v>259.51</v>
      </c>
      <c r="F1644" s="1">
        <f>ROUND('Sheet1 (4)'!G1650/100,2)</f>
        <v>265.06</v>
      </c>
      <c r="G1644" s="1">
        <f>ROUND('Sheet1 (4)'!H1650/100,2)</f>
        <v>256.27</v>
      </c>
      <c r="H1644" s="1">
        <f>ROUND('Sheet1 (4)'!I1650/100,2)</f>
        <v>247.1</v>
      </c>
      <c r="I1644" s="1">
        <f>ROUND('Sheet1 (4)'!J1650/100,2)</f>
        <v>247.1</v>
      </c>
      <c r="J1644" s="1">
        <f>ROUND('Sheet1 (4)'!K1650/100,2)</f>
        <v>168.61</v>
      </c>
      <c r="K1644" s="1">
        <f>ROUND('Sheet1 (4)'!L1650/100,2)</f>
        <v>190.9</v>
      </c>
      <c r="L1644" s="4">
        <f>ROUND(('Sheet1 (4)'!M1650+'Sheet1 (4)'!R1650)/100,2)</f>
        <v>304.10000000000002</v>
      </c>
      <c r="M1644" s="4">
        <f>ROUND(('Sheet1 (4)'!N1650+'Sheet1 (4)'!S1650)/100,2)</f>
        <v>176.02</v>
      </c>
      <c r="N1644" s="4">
        <f>ROUND(('Sheet1 (4)'!O1650+'Sheet1 (4)'!T1650)/100,2)</f>
        <v>-12.16</v>
      </c>
      <c r="O1644" s="4">
        <f>ROUND(('Sheet1 (4)'!P1650+'Sheet1 (4)'!U1650)/100,2)</f>
        <v>-71.69</v>
      </c>
      <c r="P1644" s="4">
        <f>ROUND(('Sheet1 (4)'!Q1650+'Sheet1 (4)'!V1650)/100,2)</f>
        <v>-71.69</v>
      </c>
      <c r="Q1644" s="7">
        <f>ROUND('Sheet1 (4)'!W1650/100,2)</f>
        <v>0.1</v>
      </c>
      <c r="R1644" s="7">
        <f>ROUND('Sheet1 (4)'!X1650/100,2)</f>
        <v>0.1</v>
      </c>
      <c r="S1644" s="7">
        <f>ROUND('Sheet1 (4)'!Y1650/100,2)</f>
        <v>0.1</v>
      </c>
      <c r="T1644" s="7">
        <f>ROUND('Sheet1 (4)'!Z1650/100,2)</f>
        <v>0.05</v>
      </c>
      <c r="U1644" s="7">
        <f>ROUND('Sheet1 (4)'!AA1650/100,2)</f>
        <v>0.05</v>
      </c>
      <c r="V1644" s="1" t="str">
        <f>'Sheet1 (4)'!AB1650&amp;".T"</f>
        <v>4967.T</v>
      </c>
      <c r="W1644">
        <f>ROUND('Sheet1 (4)'!AC1650,2)</f>
        <v>33.549999999999997</v>
      </c>
      <c r="X1644">
        <f>ROUND('Sheet1 (4)'!AD1650,2)</f>
        <v>1.9</v>
      </c>
      <c r="Y1644" t="str">
        <f>_xlfn.XLOOKUP('Sheet1 (4)'!AB1650,'Sheet1 (3)'!B:B,'Sheet1 (3)'!D:D,"",0)</f>
        <v>プライム</v>
      </c>
    </row>
    <row r="1645" spans="1:25" x14ac:dyDescent="0.2">
      <c r="A1645">
        <v>1644</v>
      </c>
      <c r="B1645" s="1" t="str">
        <f>_xlfn.XLOOKUP('Sheet1 (4)'!AB1651,'Sheet1 (3)'!B:B,'Sheet1 (3)'!C:C,"",0)</f>
        <v>小林洋行</v>
      </c>
      <c r="C1645" s="1" t="str">
        <f>_xlfn.XLOOKUP('Sheet1 (4)'!AB1651,'Sheet1 (3)'!B:B,'Sheet1 (3)'!F:F,"",0)</f>
        <v>証券、商品先物取引業</v>
      </c>
      <c r="D1645" s="1">
        <f>ROUND('Sheet1 (4)'!E1651/100000000,2)</f>
        <v>0.12</v>
      </c>
      <c r="E1645" s="1">
        <f>ROUND('Sheet1 (4)'!F1651/100,2)</f>
        <v>-1.81</v>
      </c>
      <c r="F1645" s="1">
        <f>ROUND('Sheet1 (4)'!G1651/100,2)</f>
        <v>-1.42</v>
      </c>
      <c r="G1645" s="1">
        <f>ROUND('Sheet1 (4)'!H1651/100,2)</f>
        <v>1.8</v>
      </c>
      <c r="H1645" s="1">
        <f>ROUND('Sheet1 (4)'!I1651/100,2)</f>
        <v>3.06</v>
      </c>
      <c r="I1645" s="1">
        <f>ROUND('Sheet1 (4)'!J1651/100,2)</f>
        <v>1.81</v>
      </c>
      <c r="J1645" s="1" t="e">
        <f>ROUND('Sheet1 (4)'!K1651/100,2)</f>
        <v>#VALUE!</v>
      </c>
      <c r="K1645" s="1" t="e">
        <f>ROUND('Sheet1 (4)'!L1651/100,2)</f>
        <v>#VALUE!</v>
      </c>
      <c r="L1645" s="4">
        <f>ROUND(('Sheet1 (4)'!M1651+'Sheet1 (4)'!R1651)/100,2)</f>
        <v>3.7</v>
      </c>
      <c r="M1645" s="4">
        <f>ROUND(('Sheet1 (4)'!N1651+'Sheet1 (4)'!S1651)/100,2)</f>
        <v>-1.36</v>
      </c>
      <c r="N1645" s="4">
        <f>ROUND(('Sheet1 (4)'!O1651+'Sheet1 (4)'!T1651)/100,2)</f>
        <v>0.2</v>
      </c>
      <c r="O1645" s="4">
        <f>ROUND(('Sheet1 (4)'!P1651+'Sheet1 (4)'!U1651)/100,2)</f>
        <v>-1.02</v>
      </c>
      <c r="P1645" s="4">
        <f>ROUND(('Sheet1 (4)'!Q1651+'Sheet1 (4)'!V1651)/100,2)</f>
        <v>1.1599999999999999</v>
      </c>
      <c r="Q1645" s="7">
        <f>ROUND('Sheet1 (4)'!W1651/100,2)</f>
        <v>-0.02</v>
      </c>
      <c r="R1645" s="7">
        <f>ROUND('Sheet1 (4)'!X1651/100,2)</f>
        <v>-0.01</v>
      </c>
      <c r="S1645" s="7">
        <f>ROUND('Sheet1 (4)'!Y1651/100,2)</f>
        <v>0.02</v>
      </c>
      <c r="T1645" s="7">
        <f>ROUND('Sheet1 (4)'!Z1651/100,2)</f>
        <v>0.04</v>
      </c>
      <c r="U1645" s="7">
        <f>ROUND('Sheet1 (4)'!AA1651/100,2)</f>
        <v>0.02</v>
      </c>
      <c r="V1645" s="1" t="str">
        <f>'Sheet1 (4)'!AB1651&amp;".T"</f>
        <v>8742.T</v>
      </c>
      <c r="W1645">
        <f>ROUND('Sheet1 (4)'!AC1651,2)</f>
        <v>22.92</v>
      </c>
      <c r="X1645">
        <f>ROUND('Sheet1 (4)'!AD1651,2)</f>
        <v>0.43</v>
      </c>
      <c r="Y1645" t="str">
        <f>_xlfn.XLOOKUP('Sheet1 (4)'!AB1651,'Sheet1 (3)'!B:B,'Sheet1 (3)'!D:D,"",0)</f>
        <v>スタンダード</v>
      </c>
    </row>
    <row r="1646" spans="1:25" x14ac:dyDescent="0.2">
      <c r="A1646">
        <v>1645</v>
      </c>
      <c r="B1646" s="1" t="str">
        <f>_xlfn.XLOOKUP('Sheet1 (4)'!AB1652,'Sheet1 (3)'!B:B,'Sheet1 (3)'!C:C,"",0)</f>
        <v>神戸物産</v>
      </c>
      <c r="C1646" s="1" t="str">
        <f>_xlfn.XLOOKUP('Sheet1 (4)'!AB1652,'Sheet1 (3)'!B:B,'Sheet1 (3)'!F:F,"",0)</f>
        <v>卸売業</v>
      </c>
      <c r="D1646" s="1">
        <f>ROUND('Sheet1 (4)'!E1652/100000000,2)</f>
        <v>2.2200000000000002</v>
      </c>
      <c r="E1646" s="1">
        <f>ROUND('Sheet1 (4)'!F1652/100,2)</f>
        <v>272.95999999999998</v>
      </c>
      <c r="F1646" s="1">
        <f>ROUND('Sheet1 (4)'!G1652/100,2)</f>
        <v>278.2</v>
      </c>
      <c r="G1646" s="1">
        <f>ROUND('Sheet1 (4)'!H1652/100,2)</f>
        <v>304.69</v>
      </c>
      <c r="H1646" s="1">
        <f>ROUND('Sheet1 (4)'!I1652/100,2)</f>
        <v>340.63</v>
      </c>
      <c r="I1646" s="1">
        <f>ROUND('Sheet1 (4)'!J1652/100,2)</f>
        <v>340.63</v>
      </c>
      <c r="J1646" s="1">
        <f>ROUND('Sheet1 (4)'!K1652/100,2)</f>
        <v>398.94</v>
      </c>
      <c r="K1646" s="1">
        <f>ROUND('Sheet1 (4)'!L1652/100,2)</f>
        <v>444.02</v>
      </c>
      <c r="L1646" s="4">
        <f>ROUND(('Sheet1 (4)'!M1652+'Sheet1 (4)'!R1652)/100,2)</f>
        <v>38.54</v>
      </c>
      <c r="M1646" s="4">
        <f>ROUND(('Sheet1 (4)'!N1652+'Sheet1 (4)'!S1652)/100,2)</f>
        <v>90.99</v>
      </c>
      <c r="N1646" s="4">
        <f>ROUND(('Sheet1 (4)'!O1652+'Sheet1 (4)'!T1652)/100,2)</f>
        <v>235.22</v>
      </c>
      <c r="O1646" s="4">
        <f>ROUND(('Sheet1 (4)'!P1652+'Sheet1 (4)'!U1652)/100,2)</f>
        <v>205.88</v>
      </c>
      <c r="P1646" s="4">
        <f>ROUND(('Sheet1 (4)'!Q1652+'Sheet1 (4)'!V1652)/100,2)</f>
        <v>205.88</v>
      </c>
      <c r="Q1646" s="7">
        <f>ROUND('Sheet1 (4)'!W1652/100,2)</f>
        <v>0.28999999999999998</v>
      </c>
      <c r="R1646" s="7">
        <f>ROUND('Sheet1 (4)'!X1652/100,2)</f>
        <v>0.24</v>
      </c>
      <c r="S1646" s="7">
        <f>ROUND('Sheet1 (4)'!Y1652/100,2)</f>
        <v>0.19</v>
      </c>
      <c r="T1646" s="7">
        <f>ROUND('Sheet1 (4)'!Z1652/100,2)</f>
        <v>0.17</v>
      </c>
      <c r="U1646" s="7">
        <f>ROUND('Sheet1 (4)'!AA1652/100,2)</f>
        <v>0.17</v>
      </c>
      <c r="V1646" s="1" t="str">
        <f>'Sheet1 (4)'!AB1652&amp;".T"</f>
        <v>3038.T</v>
      </c>
      <c r="W1646">
        <f>ROUND('Sheet1 (4)'!AC1652,2)</f>
        <v>25.54</v>
      </c>
      <c r="X1646">
        <f>ROUND('Sheet1 (4)'!AD1652,2)</f>
        <v>5.37</v>
      </c>
      <c r="Y1646" t="str">
        <f>_xlfn.XLOOKUP('Sheet1 (4)'!AB1652,'Sheet1 (3)'!B:B,'Sheet1 (3)'!D:D,"",0)</f>
        <v>プライム</v>
      </c>
    </row>
    <row r="1647" spans="1:25" x14ac:dyDescent="0.2">
      <c r="A1647">
        <v>1646</v>
      </c>
      <c r="B1647" s="1" t="str">
        <f>_xlfn.XLOOKUP('Sheet1 (4)'!AB1653,'Sheet1 (3)'!B:B,'Sheet1 (3)'!C:C,"",0)</f>
        <v>神戸電鉄</v>
      </c>
      <c r="C1647" s="1" t="str">
        <f>_xlfn.XLOOKUP('Sheet1 (4)'!AB1653,'Sheet1 (3)'!B:B,'Sheet1 (3)'!F:F,"",0)</f>
        <v>陸運業</v>
      </c>
      <c r="D1647" s="1">
        <f>ROUND('Sheet1 (4)'!E1653/100000000,2)</f>
        <v>0.08</v>
      </c>
      <c r="E1647" s="1">
        <f>ROUND('Sheet1 (4)'!F1653/100,2)</f>
        <v>6.99</v>
      </c>
      <c r="F1647" s="1">
        <f>ROUND('Sheet1 (4)'!G1653/100,2)</f>
        <v>10.66</v>
      </c>
      <c r="G1647" s="1">
        <f>ROUND('Sheet1 (4)'!H1653/100,2)</f>
        <v>13.93</v>
      </c>
      <c r="H1647" s="1">
        <f>ROUND('Sheet1 (4)'!I1653/100,2)</f>
        <v>18.59</v>
      </c>
      <c r="I1647" s="1">
        <f>ROUND('Sheet1 (4)'!J1653/100,2)</f>
        <v>20.07</v>
      </c>
      <c r="J1647" s="1" t="e">
        <f>ROUND('Sheet1 (4)'!K1653/100,2)</f>
        <v>#VALUE!</v>
      </c>
      <c r="K1647" s="1" t="e">
        <f>ROUND('Sheet1 (4)'!L1653/100,2)</f>
        <v>#VALUE!</v>
      </c>
      <c r="L1647" s="4">
        <f>ROUND(('Sheet1 (4)'!M1653+'Sheet1 (4)'!R1653)/100,2)</f>
        <v>5.2</v>
      </c>
      <c r="M1647" s="4">
        <f>ROUND(('Sheet1 (4)'!N1653+'Sheet1 (4)'!S1653)/100,2)</f>
        <v>17.36</v>
      </c>
      <c r="N1647" s="4">
        <f>ROUND(('Sheet1 (4)'!O1653+'Sheet1 (4)'!T1653)/100,2)</f>
        <v>20.67</v>
      </c>
      <c r="O1647" s="4">
        <f>ROUND(('Sheet1 (4)'!P1653+'Sheet1 (4)'!U1653)/100,2)</f>
        <v>24.61</v>
      </c>
      <c r="P1647" s="4">
        <f>ROUND(('Sheet1 (4)'!Q1653+'Sheet1 (4)'!V1653)/100,2)</f>
        <v>9.49</v>
      </c>
      <c r="Q1647" s="7">
        <f>ROUND('Sheet1 (4)'!W1653/100,2)</f>
        <v>0.01</v>
      </c>
      <c r="R1647" s="7">
        <f>ROUND('Sheet1 (4)'!X1653/100,2)</f>
        <v>0.03</v>
      </c>
      <c r="S1647" s="7">
        <f>ROUND('Sheet1 (4)'!Y1653/100,2)</f>
        <v>0.03</v>
      </c>
      <c r="T1647" s="7">
        <f>ROUND('Sheet1 (4)'!Z1653/100,2)</f>
        <v>0.05</v>
      </c>
      <c r="U1647" s="7">
        <f>ROUND('Sheet1 (4)'!AA1653/100,2)</f>
        <v>0.05</v>
      </c>
      <c r="V1647" s="1" t="str">
        <f>'Sheet1 (4)'!AB1653&amp;".T"</f>
        <v>9046.T</v>
      </c>
      <c r="W1647">
        <f>ROUND('Sheet1 (4)'!AC1653,2)</f>
        <v>14.89</v>
      </c>
      <c r="X1647">
        <f>ROUND('Sheet1 (4)'!AD1653,2)</f>
        <v>0.76</v>
      </c>
      <c r="Y1647" t="str">
        <f>_xlfn.XLOOKUP('Sheet1 (4)'!AB1653,'Sheet1 (3)'!B:B,'Sheet1 (3)'!D:D,"",0)</f>
        <v>プライム</v>
      </c>
    </row>
    <row r="1648" spans="1:25" x14ac:dyDescent="0.2">
      <c r="A1648">
        <v>1647</v>
      </c>
      <c r="B1648" s="1" t="str">
        <f>_xlfn.XLOOKUP('Sheet1 (4)'!AB1654,'Sheet1 (3)'!B:B,'Sheet1 (3)'!C:C,"",0)</f>
        <v>神戸製鋼所</v>
      </c>
      <c r="C1648" s="1" t="str">
        <f>_xlfn.XLOOKUP('Sheet1 (4)'!AB1654,'Sheet1 (3)'!B:B,'Sheet1 (3)'!F:F,"",0)</f>
        <v>鉄鋼</v>
      </c>
      <c r="D1648" s="1">
        <f>ROUND('Sheet1 (4)'!E1654/100000000,2)</f>
        <v>3.93</v>
      </c>
      <c r="E1648" s="1">
        <f>ROUND('Sheet1 (4)'!F1654/100,2)</f>
        <v>303.99</v>
      </c>
      <c r="F1648" s="1">
        <f>ROUND('Sheet1 (4)'!G1654/100,2)</f>
        <v>876.23</v>
      </c>
      <c r="G1648" s="1">
        <f>ROUND('Sheet1 (4)'!H1654/100,2)</f>
        <v>863.66</v>
      </c>
      <c r="H1648" s="1">
        <f>ROUND('Sheet1 (4)'!I1654/100,2)</f>
        <v>1866.29</v>
      </c>
      <c r="I1648" s="1">
        <f>ROUND('Sheet1 (4)'!J1654/100,2)</f>
        <v>1587.22</v>
      </c>
      <c r="J1648" s="1">
        <f>ROUND('Sheet1 (4)'!K1654/100,2)</f>
        <v>1255.17</v>
      </c>
      <c r="K1648" s="1">
        <f>ROUND('Sheet1 (4)'!L1654/100,2)</f>
        <v>1341.29</v>
      </c>
      <c r="L1648" s="4">
        <f>ROUND(('Sheet1 (4)'!M1654+'Sheet1 (4)'!R1654)/100,2)</f>
        <v>529.45000000000005</v>
      </c>
      <c r="M1648" s="4">
        <f>ROUND(('Sheet1 (4)'!N1654+'Sheet1 (4)'!S1654)/100,2)</f>
        <v>72.989999999999995</v>
      </c>
      <c r="N1648" s="4">
        <f>ROUND(('Sheet1 (4)'!O1654+'Sheet1 (4)'!T1654)/100,2)</f>
        <v>224.25</v>
      </c>
      <c r="O1648" s="4">
        <f>ROUND(('Sheet1 (4)'!P1654+'Sheet1 (4)'!U1654)/100,2)</f>
        <v>1515.6</v>
      </c>
      <c r="P1648" s="4">
        <f>ROUND(('Sheet1 (4)'!Q1654+'Sheet1 (4)'!V1654)/100,2)</f>
        <v>343.88</v>
      </c>
      <c r="Q1648" s="7">
        <f>ROUND('Sheet1 (4)'!W1654/100,2)</f>
        <v>0.03</v>
      </c>
      <c r="R1648" s="7">
        <f>ROUND('Sheet1 (4)'!X1654/100,2)</f>
        <v>0.08</v>
      </c>
      <c r="S1648" s="7">
        <f>ROUND('Sheet1 (4)'!Y1654/100,2)</f>
        <v>0.08</v>
      </c>
      <c r="T1648" s="7">
        <f>ROUND('Sheet1 (4)'!Z1654/100,2)</f>
        <v>0.11</v>
      </c>
      <c r="U1648" s="7">
        <f>ROUND('Sheet1 (4)'!AA1654/100,2)</f>
        <v>0.1</v>
      </c>
      <c r="V1648" s="1" t="str">
        <f>'Sheet1 (4)'!AB1654&amp;".T"</f>
        <v>5406.T</v>
      </c>
      <c r="W1648">
        <f>ROUND('Sheet1 (4)'!AC1654,2)</f>
        <v>5.35</v>
      </c>
      <c r="X1648">
        <f>ROUND('Sheet1 (4)'!AD1654,2)</f>
        <v>0.62</v>
      </c>
      <c r="Y1648" t="str">
        <f>_xlfn.XLOOKUP('Sheet1 (4)'!AB1654,'Sheet1 (3)'!B:B,'Sheet1 (3)'!D:D,"",0)</f>
        <v>プライム</v>
      </c>
    </row>
    <row r="1649" spans="1:25" x14ac:dyDescent="0.2">
      <c r="A1649">
        <v>1648</v>
      </c>
      <c r="B1649" s="1" t="str">
        <f>_xlfn.XLOOKUP('Sheet1 (4)'!AB1655,'Sheet1 (3)'!B:B,'Sheet1 (3)'!C:C,"",0)</f>
        <v>神鋼鋼線工業</v>
      </c>
      <c r="C1649" s="1" t="str">
        <f>_xlfn.XLOOKUP('Sheet1 (4)'!AB1655,'Sheet1 (3)'!B:B,'Sheet1 (3)'!F:F,"",0)</f>
        <v>鉄鋼</v>
      </c>
      <c r="D1649" s="1">
        <f>ROUND('Sheet1 (4)'!E1655/100000000,2)</f>
        <v>0.06</v>
      </c>
      <c r="E1649" s="1">
        <f>ROUND('Sheet1 (4)'!F1655/100,2)</f>
        <v>-1.66</v>
      </c>
      <c r="F1649" s="1">
        <f>ROUND('Sheet1 (4)'!G1655/100,2)</f>
        <v>7.48</v>
      </c>
      <c r="G1649" s="1">
        <f>ROUND('Sheet1 (4)'!H1655/100,2)</f>
        <v>9.39</v>
      </c>
      <c r="H1649" s="1">
        <f>ROUND('Sheet1 (4)'!I1655/100,2)</f>
        <v>10.24</v>
      </c>
      <c r="I1649" s="1">
        <f>ROUND('Sheet1 (4)'!J1655/100,2)</f>
        <v>11.68</v>
      </c>
      <c r="J1649" s="1" t="e">
        <f>ROUND('Sheet1 (4)'!K1655/100,2)</f>
        <v>#VALUE!</v>
      </c>
      <c r="K1649" s="1" t="e">
        <f>ROUND('Sheet1 (4)'!L1655/100,2)</f>
        <v>#VALUE!</v>
      </c>
      <c r="L1649" s="4">
        <f>ROUND(('Sheet1 (4)'!M1655+'Sheet1 (4)'!R1655)/100,2)</f>
        <v>-2.04</v>
      </c>
      <c r="M1649" s="4">
        <f>ROUND(('Sheet1 (4)'!N1655+'Sheet1 (4)'!S1655)/100,2)</f>
        <v>-1.1499999999999999</v>
      </c>
      <c r="N1649" s="4">
        <f>ROUND(('Sheet1 (4)'!O1655+'Sheet1 (4)'!T1655)/100,2)</f>
        <v>-0.34</v>
      </c>
      <c r="O1649" s="4">
        <f>ROUND(('Sheet1 (4)'!P1655+'Sheet1 (4)'!U1655)/100,2)</f>
        <v>9.07</v>
      </c>
      <c r="P1649" s="4">
        <f>ROUND(('Sheet1 (4)'!Q1655+'Sheet1 (4)'!V1655)/100,2)</f>
        <v>4.3600000000000003</v>
      </c>
      <c r="Q1649" s="7">
        <f>ROUND('Sheet1 (4)'!W1655/100,2)</f>
        <v>0.01</v>
      </c>
      <c r="R1649" s="7">
        <f>ROUND('Sheet1 (4)'!X1655/100,2)</f>
        <v>0.03</v>
      </c>
      <c r="S1649" s="7">
        <f>ROUND('Sheet1 (4)'!Y1655/100,2)</f>
        <v>0.04</v>
      </c>
      <c r="T1649" s="7">
        <f>ROUND('Sheet1 (4)'!Z1655/100,2)</f>
        <v>0.04</v>
      </c>
      <c r="U1649" s="7">
        <f>ROUND('Sheet1 (4)'!AA1655/100,2)</f>
        <v>0.04</v>
      </c>
      <c r="V1649" s="1" t="str">
        <f>'Sheet1 (4)'!AB1655&amp;".T"</f>
        <v>5660.T</v>
      </c>
      <c r="W1649">
        <f>ROUND('Sheet1 (4)'!AC1655,2)</f>
        <v>7.7</v>
      </c>
      <c r="X1649">
        <f>ROUND('Sheet1 (4)'!AD1655,2)</f>
        <v>0.33</v>
      </c>
      <c r="Y1649" t="str">
        <f>_xlfn.XLOOKUP('Sheet1 (4)'!AB1655,'Sheet1 (3)'!B:B,'Sheet1 (3)'!D:D,"",0)</f>
        <v>スタンダード</v>
      </c>
    </row>
    <row r="1650" spans="1:25" x14ac:dyDescent="0.2">
      <c r="A1650">
        <v>1649</v>
      </c>
      <c r="B1650" s="1" t="str">
        <f>_xlfn.XLOOKUP('Sheet1 (4)'!AB1656,'Sheet1 (3)'!B:B,'Sheet1 (3)'!C:C,"",0)</f>
        <v>児玉化学工業</v>
      </c>
      <c r="C1650" s="1" t="str">
        <f>_xlfn.XLOOKUP('Sheet1 (4)'!AB1656,'Sheet1 (3)'!B:B,'Sheet1 (3)'!F:F,"",0)</f>
        <v>化学</v>
      </c>
      <c r="D1650" s="1">
        <f>ROUND('Sheet1 (4)'!E1656/100000000,2)</f>
        <v>0.16</v>
      </c>
      <c r="E1650" s="1">
        <f>ROUND('Sheet1 (4)'!F1656/100,2)</f>
        <v>5.09</v>
      </c>
      <c r="F1650" s="1">
        <f>ROUND('Sheet1 (4)'!G1656/100,2)</f>
        <v>6.78</v>
      </c>
      <c r="G1650" s="1">
        <f>ROUND('Sheet1 (4)'!H1656/100,2)</f>
        <v>3.81</v>
      </c>
      <c r="H1650" s="1">
        <f>ROUND('Sheet1 (4)'!I1656/100,2)</f>
        <v>1.75</v>
      </c>
      <c r="I1650" s="1">
        <f>ROUND('Sheet1 (4)'!J1656/100,2)</f>
        <v>1.63</v>
      </c>
      <c r="J1650" s="1" t="e">
        <f>ROUND('Sheet1 (4)'!K1656/100,2)</f>
        <v>#VALUE!</v>
      </c>
      <c r="K1650" s="1" t="e">
        <f>ROUND('Sheet1 (4)'!L1656/100,2)</f>
        <v>#VALUE!</v>
      </c>
      <c r="L1650" s="4">
        <f>ROUND(('Sheet1 (4)'!M1656+'Sheet1 (4)'!R1656)/100,2)</f>
        <v>2.4</v>
      </c>
      <c r="M1650" s="4">
        <f>ROUND(('Sheet1 (4)'!N1656+'Sheet1 (4)'!S1656)/100,2)</f>
        <v>7.03</v>
      </c>
      <c r="N1650" s="4">
        <f>ROUND(('Sheet1 (4)'!O1656+'Sheet1 (4)'!T1656)/100,2)</f>
        <v>2.96</v>
      </c>
      <c r="O1650" s="4">
        <f>ROUND(('Sheet1 (4)'!P1656+'Sheet1 (4)'!U1656)/100,2)</f>
        <v>-4.49</v>
      </c>
      <c r="P1650" s="4">
        <f>ROUND(('Sheet1 (4)'!Q1656+'Sheet1 (4)'!V1656)/100,2)</f>
        <v>2.58</v>
      </c>
      <c r="Q1650" s="7">
        <f>ROUND('Sheet1 (4)'!W1656/100,2)</f>
        <v>0.16</v>
      </c>
      <c r="R1650" s="7">
        <f>ROUND('Sheet1 (4)'!X1656/100,2)</f>
        <v>0.12</v>
      </c>
      <c r="S1650" s="7">
        <f>ROUND('Sheet1 (4)'!Y1656/100,2)</f>
        <v>7.0000000000000007E-2</v>
      </c>
      <c r="T1650" s="7">
        <f>ROUND('Sheet1 (4)'!Z1656/100,2)</f>
        <v>-0.03</v>
      </c>
      <c r="U1650" s="7">
        <f>ROUND('Sheet1 (4)'!AA1656/100,2)</f>
        <v>0</v>
      </c>
      <c r="V1650" s="1" t="str">
        <f>'Sheet1 (4)'!AB1656&amp;".T"</f>
        <v>4222.T</v>
      </c>
      <c r="W1650">
        <f>ROUND('Sheet1 (4)'!AC1656,2)</f>
        <v>0.34</v>
      </c>
      <c r="X1650">
        <f>ROUND('Sheet1 (4)'!AD1656,2)</f>
        <v>0.44</v>
      </c>
      <c r="Y1650" t="str">
        <f>_xlfn.XLOOKUP('Sheet1 (4)'!AB1656,'Sheet1 (3)'!B:B,'Sheet1 (3)'!D:D,"",0)</f>
        <v>スタンダード</v>
      </c>
    </row>
    <row r="1651" spans="1:25" x14ac:dyDescent="0.2">
      <c r="A1651">
        <v>1650</v>
      </c>
      <c r="B1651" s="1" t="str">
        <f>_xlfn.XLOOKUP('Sheet1 (4)'!AB1657,'Sheet1 (3)'!B:B,'Sheet1 (3)'!C:C,"",0)</f>
        <v>広栄化学</v>
      </c>
      <c r="C1651" s="1" t="str">
        <f>_xlfn.XLOOKUP('Sheet1 (4)'!AB1657,'Sheet1 (3)'!B:B,'Sheet1 (3)'!F:F,"",0)</f>
        <v>化学</v>
      </c>
      <c r="D1651" s="1">
        <f>ROUND('Sheet1 (4)'!E1657/100000000,2)</f>
        <v>0.05</v>
      </c>
      <c r="E1651" s="1" t="e">
        <f>ROUND('Sheet1 (4)'!F1657/100,2)</f>
        <v>#VALUE!</v>
      </c>
      <c r="F1651" s="1" t="e">
        <f>ROUND('Sheet1 (4)'!G1657/100,2)</f>
        <v>#VALUE!</v>
      </c>
      <c r="G1651" s="1" t="e">
        <f>ROUND('Sheet1 (4)'!H1657/100,2)</f>
        <v>#VALUE!</v>
      </c>
      <c r="H1651" s="1" t="e">
        <f>ROUND('Sheet1 (4)'!I1657/100,2)</f>
        <v>#VALUE!</v>
      </c>
      <c r="I1651" s="1">
        <f>ROUND('Sheet1 (4)'!J1657/100,2)</f>
        <v>0.03</v>
      </c>
      <c r="J1651" s="1" t="e">
        <f>ROUND('Sheet1 (4)'!K1657/100,2)</f>
        <v>#VALUE!</v>
      </c>
      <c r="K1651" s="1" t="e">
        <f>ROUND('Sheet1 (4)'!L1657/100,2)</f>
        <v>#VALUE!</v>
      </c>
      <c r="L1651" s="4" t="e">
        <f>ROUND(('Sheet1 (4)'!M1657+'Sheet1 (4)'!R1657)/100,2)</f>
        <v>#VALUE!</v>
      </c>
      <c r="M1651" s="4" t="e">
        <f>ROUND(('Sheet1 (4)'!N1657+'Sheet1 (4)'!S1657)/100,2)</f>
        <v>#VALUE!</v>
      </c>
      <c r="N1651" s="4" t="e">
        <f>ROUND(('Sheet1 (4)'!O1657+'Sheet1 (4)'!T1657)/100,2)</f>
        <v>#VALUE!</v>
      </c>
      <c r="O1651" s="4" t="e">
        <f>ROUND(('Sheet1 (4)'!P1657+'Sheet1 (4)'!U1657)/100,2)</f>
        <v>#VALUE!</v>
      </c>
      <c r="P1651" s="4">
        <f>ROUND(('Sheet1 (4)'!Q1657+'Sheet1 (4)'!V1657)/100,2)</f>
        <v>14.53</v>
      </c>
      <c r="Q1651" s="7" t="e">
        <f>ROUND('Sheet1 (4)'!W1657/100,2)</f>
        <v>#VALUE!</v>
      </c>
      <c r="R1651" s="7" t="e">
        <f>ROUND('Sheet1 (4)'!X1657/100,2)</f>
        <v>#VALUE!</v>
      </c>
      <c r="S1651" s="7" t="e">
        <f>ROUND('Sheet1 (4)'!Y1657/100,2)</f>
        <v>#VALUE!</v>
      </c>
      <c r="T1651" s="7" t="e">
        <f>ROUND('Sheet1 (4)'!Z1657/100,2)</f>
        <v>#VALUE!</v>
      </c>
      <c r="U1651" s="7">
        <f>ROUND('Sheet1 (4)'!AA1657/100,2)</f>
        <v>0.01</v>
      </c>
      <c r="V1651" s="1" t="str">
        <f>'Sheet1 (4)'!AB1657&amp;".T"</f>
        <v>4367.T</v>
      </c>
      <c r="W1651">
        <f>ROUND('Sheet1 (4)'!AC1657,2)</f>
        <v>147.43</v>
      </c>
      <c r="X1651">
        <f>ROUND('Sheet1 (4)'!AD1657,2)</f>
        <v>0.83</v>
      </c>
      <c r="Y1651" t="str">
        <f>_xlfn.XLOOKUP('Sheet1 (4)'!AB1657,'Sheet1 (3)'!B:B,'Sheet1 (3)'!D:D,"",0)</f>
        <v>スタンダード</v>
      </c>
    </row>
    <row r="1652" spans="1:25" x14ac:dyDescent="0.2">
      <c r="A1652">
        <v>1651</v>
      </c>
      <c r="B1652" s="1" t="str">
        <f>_xlfn.XLOOKUP('Sheet1 (4)'!AB1658,'Sheet1 (3)'!B:B,'Sheet1 (3)'!C:C,"",0)</f>
        <v>コーエーテクモホールディングス</v>
      </c>
      <c r="C1652" s="1" t="str">
        <f>_xlfn.XLOOKUP('Sheet1 (4)'!AB1658,'Sheet1 (3)'!B:B,'Sheet1 (3)'!F:F,"",0)</f>
        <v>情報・通信業</v>
      </c>
      <c r="D1652" s="1">
        <f>ROUND('Sheet1 (4)'!E1658/100000000,2)</f>
        <v>3.34</v>
      </c>
      <c r="E1652" s="1">
        <f>ROUND('Sheet1 (4)'!F1658/100,2)</f>
        <v>243.99</v>
      </c>
      <c r="F1652" s="1">
        <f>ROUND('Sheet1 (4)'!G1658/100,2)</f>
        <v>345.28</v>
      </c>
      <c r="G1652" s="1">
        <f>ROUND('Sheet1 (4)'!H1658/100,2)</f>
        <v>391.34</v>
      </c>
      <c r="H1652" s="1">
        <f>ROUND('Sheet1 (4)'!I1658/100,2)</f>
        <v>284.95999999999998</v>
      </c>
      <c r="I1652" s="1">
        <f>ROUND('Sheet1 (4)'!J1658/100,2)</f>
        <v>321.2</v>
      </c>
      <c r="J1652" s="1">
        <f>ROUND('Sheet1 (4)'!K1658/100,2)</f>
        <v>340.99</v>
      </c>
      <c r="K1652" s="1">
        <f>ROUND('Sheet1 (4)'!L1658/100,2)</f>
        <v>349.06</v>
      </c>
      <c r="L1652" s="4">
        <f>ROUND(('Sheet1 (4)'!M1658+'Sheet1 (4)'!R1658)/100,2)</f>
        <v>174.35</v>
      </c>
      <c r="M1652" s="4">
        <f>ROUND(('Sheet1 (4)'!N1658+'Sheet1 (4)'!S1658)/100,2)</f>
        <v>116.51</v>
      </c>
      <c r="N1652" s="4">
        <f>ROUND(('Sheet1 (4)'!O1658+'Sheet1 (4)'!T1658)/100,2)</f>
        <v>82.98</v>
      </c>
      <c r="O1652" s="4">
        <f>ROUND(('Sheet1 (4)'!P1658+'Sheet1 (4)'!U1658)/100,2)</f>
        <v>117.44</v>
      </c>
      <c r="P1652" s="4">
        <f>ROUND(('Sheet1 (4)'!Q1658+'Sheet1 (4)'!V1658)/100,2)</f>
        <v>753.42</v>
      </c>
      <c r="Q1652" s="7">
        <f>ROUND('Sheet1 (4)'!W1658/100,2)</f>
        <v>0.21</v>
      </c>
      <c r="R1652" s="7">
        <f>ROUND('Sheet1 (4)'!X1658/100,2)</f>
        <v>0.23</v>
      </c>
      <c r="S1652" s="7">
        <f>ROUND('Sheet1 (4)'!Y1658/100,2)</f>
        <v>0.22</v>
      </c>
      <c r="T1652" s="7">
        <f>ROUND('Sheet1 (4)'!Z1658/100,2)</f>
        <v>0.21</v>
      </c>
      <c r="U1652" s="7">
        <f>ROUND('Sheet1 (4)'!AA1658/100,2)</f>
        <v>0.21</v>
      </c>
      <c r="V1652" s="1" t="str">
        <f>'Sheet1 (4)'!AB1658&amp;".T"</f>
        <v>3635.T</v>
      </c>
      <c r="W1652">
        <f>ROUND('Sheet1 (4)'!AC1658,2)</f>
        <v>18.98</v>
      </c>
      <c r="X1652">
        <f>ROUND('Sheet1 (4)'!AD1658,2)</f>
        <v>2.8</v>
      </c>
      <c r="Y1652" t="str">
        <f>_xlfn.XLOOKUP('Sheet1 (4)'!AB1658,'Sheet1 (3)'!B:B,'Sheet1 (3)'!D:D,"",0)</f>
        <v>プライム</v>
      </c>
    </row>
    <row r="1653" spans="1:25" x14ac:dyDescent="0.2">
      <c r="A1653">
        <v>1652</v>
      </c>
      <c r="B1653" s="1" t="str">
        <f>_xlfn.XLOOKUP('Sheet1 (4)'!AB1659,'Sheet1 (3)'!B:B,'Sheet1 (3)'!C:C,"",0)</f>
        <v>虹技</v>
      </c>
      <c r="C1653" s="1" t="str">
        <f>_xlfn.XLOOKUP('Sheet1 (4)'!AB1659,'Sheet1 (3)'!B:B,'Sheet1 (3)'!F:F,"",0)</f>
        <v>鉄鋼</v>
      </c>
      <c r="D1653" s="1">
        <f>ROUND('Sheet1 (4)'!E1659/100000000,2)</f>
        <v>0.03</v>
      </c>
      <c r="E1653" s="1">
        <f>ROUND('Sheet1 (4)'!F1659/100,2)</f>
        <v>3.46</v>
      </c>
      <c r="F1653" s="1">
        <f>ROUND('Sheet1 (4)'!G1659/100,2)</f>
        <v>1.86</v>
      </c>
      <c r="G1653" s="1">
        <f>ROUND('Sheet1 (4)'!H1659/100,2)</f>
        <v>8.08</v>
      </c>
      <c r="H1653" s="1">
        <f>ROUND('Sheet1 (4)'!I1659/100,2)</f>
        <v>7.87</v>
      </c>
      <c r="I1653" s="1">
        <f>ROUND('Sheet1 (4)'!J1659/100,2)</f>
        <v>11.18</v>
      </c>
      <c r="J1653" s="1" t="e">
        <f>ROUND('Sheet1 (4)'!K1659/100,2)</f>
        <v>#VALUE!</v>
      </c>
      <c r="K1653" s="1" t="e">
        <f>ROUND('Sheet1 (4)'!L1659/100,2)</f>
        <v>#VALUE!</v>
      </c>
      <c r="L1653" s="4">
        <f>ROUND(('Sheet1 (4)'!M1659+'Sheet1 (4)'!R1659)/100,2)</f>
        <v>9.91</v>
      </c>
      <c r="M1653" s="4">
        <f>ROUND(('Sheet1 (4)'!N1659+'Sheet1 (4)'!S1659)/100,2)</f>
        <v>-5.2</v>
      </c>
      <c r="N1653" s="4">
        <f>ROUND(('Sheet1 (4)'!O1659+'Sheet1 (4)'!T1659)/100,2)</f>
        <v>-12.71</v>
      </c>
      <c r="O1653" s="4">
        <f>ROUND(('Sheet1 (4)'!P1659+'Sheet1 (4)'!U1659)/100,2)</f>
        <v>-16.71</v>
      </c>
      <c r="P1653" s="4">
        <f>ROUND(('Sheet1 (4)'!Q1659+'Sheet1 (4)'!V1659)/100,2)</f>
        <v>37.770000000000003</v>
      </c>
      <c r="Q1653" s="7">
        <f>ROUND('Sheet1 (4)'!W1659/100,2)</f>
        <v>0.03</v>
      </c>
      <c r="R1653" s="7">
        <f>ROUND('Sheet1 (4)'!X1659/100,2)</f>
        <v>0</v>
      </c>
      <c r="S1653" s="7">
        <f>ROUND('Sheet1 (4)'!Y1659/100,2)</f>
        <v>0.04</v>
      </c>
      <c r="T1653" s="7">
        <f>ROUND('Sheet1 (4)'!Z1659/100,2)</f>
        <v>0.03</v>
      </c>
      <c r="U1653" s="7">
        <f>ROUND('Sheet1 (4)'!AA1659/100,2)</f>
        <v>0.05</v>
      </c>
      <c r="V1653" s="1" t="str">
        <f>'Sheet1 (4)'!AB1659&amp;".T"</f>
        <v>5603.T</v>
      </c>
      <c r="W1653">
        <f>ROUND('Sheet1 (4)'!AC1659,2)</f>
        <v>4.53</v>
      </c>
      <c r="X1653">
        <f>ROUND('Sheet1 (4)'!AD1659,2)</f>
        <v>0.28000000000000003</v>
      </c>
      <c r="Y1653" t="str">
        <f>_xlfn.XLOOKUP('Sheet1 (4)'!AB1659,'Sheet1 (3)'!B:B,'Sheet1 (3)'!D:D,"",0)</f>
        <v>スタンダード</v>
      </c>
    </row>
    <row r="1654" spans="1:25" x14ac:dyDescent="0.2">
      <c r="A1654">
        <v>1653</v>
      </c>
      <c r="B1654" s="1" t="str">
        <f>_xlfn.XLOOKUP('Sheet1 (4)'!AB1660,'Sheet1 (3)'!B:B,'Sheet1 (3)'!C:C,"",0)</f>
        <v>コージンバイオ</v>
      </c>
      <c r="C1654" s="1" t="str">
        <f>_xlfn.XLOOKUP('Sheet1 (4)'!AB1660,'Sheet1 (3)'!B:B,'Sheet1 (3)'!F:F,"",0)</f>
        <v>化学</v>
      </c>
      <c r="D1654" s="1">
        <f>ROUND('Sheet1 (4)'!E1660/100000000,2)</f>
        <v>0.05</v>
      </c>
      <c r="E1654" s="1" t="e">
        <f>ROUND('Sheet1 (4)'!F1660/100,2)</f>
        <v>#VALUE!</v>
      </c>
      <c r="F1654" s="1">
        <f>ROUND('Sheet1 (4)'!G1660/100,2)</f>
        <v>9.7100000000000009</v>
      </c>
      <c r="G1654" s="1">
        <f>ROUND('Sheet1 (4)'!H1660/100,2)</f>
        <v>12.68</v>
      </c>
      <c r="H1654" s="1">
        <f>ROUND('Sheet1 (4)'!I1660/100,2)</f>
        <v>5.97</v>
      </c>
      <c r="I1654" s="1">
        <f>ROUND('Sheet1 (4)'!J1660/100,2)</f>
        <v>9.91</v>
      </c>
      <c r="J1654" s="1" t="e">
        <f>ROUND('Sheet1 (4)'!K1660/100,2)</f>
        <v>#VALUE!</v>
      </c>
      <c r="K1654" s="1" t="e">
        <f>ROUND('Sheet1 (4)'!L1660/100,2)</f>
        <v>#VALUE!</v>
      </c>
      <c r="L1654" s="4" t="e">
        <f>ROUND(('Sheet1 (4)'!M1660+'Sheet1 (4)'!R1660)/100,2)</f>
        <v>#VALUE!</v>
      </c>
      <c r="M1654" s="4" t="e">
        <f>ROUND(('Sheet1 (4)'!N1660+'Sheet1 (4)'!S1660)/100,2)</f>
        <v>#VALUE!</v>
      </c>
      <c r="N1654" s="4" t="e">
        <f>ROUND(('Sheet1 (4)'!O1660+'Sheet1 (4)'!T1660)/100,2)</f>
        <v>#VALUE!</v>
      </c>
      <c r="O1654" s="4">
        <f>ROUND(('Sheet1 (4)'!P1660+'Sheet1 (4)'!U1660)/100,2)</f>
        <v>2.46</v>
      </c>
      <c r="P1654" s="4">
        <f>ROUND(('Sheet1 (4)'!Q1660+'Sheet1 (4)'!V1660)/100,2)</f>
        <v>-1.75</v>
      </c>
      <c r="Q1654" s="7" t="e">
        <f>ROUND('Sheet1 (4)'!W1660/100,2)</f>
        <v>#VALUE!</v>
      </c>
      <c r="R1654" s="7" t="e">
        <f>ROUND('Sheet1 (4)'!X1660/100,2)</f>
        <v>#VALUE!</v>
      </c>
      <c r="S1654" s="7">
        <f>ROUND('Sheet1 (4)'!Y1660/100,2)</f>
        <v>0.32</v>
      </c>
      <c r="T1654" s="7">
        <f>ROUND('Sheet1 (4)'!Z1660/100,2)</f>
        <v>0.12</v>
      </c>
      <c r="U1654" s="7">
        <f>ROUND('Sheet1 (4)'!AA1660/100,2)</f>
        <v>0.17</v>
      </c>
      <c r="V1654" s="1" t="str">
        <f>'Sheet1 (4)'!AB1660&amp;".T"</f>
        <v>177A.T</v>
      </c>
      <c r="W1654">
        <f>ROUND('Sheet1 (4)'!AC1660,2)</f>
        <v>10.88</v>
      </c>
      <c r="X1654">
        <f>ROUND('Sheet1 (4)'!AD1660,2)</f>
        <v>1.36</v>
      </c>
      <c r="Y1654" t="str">
        <f>_xlfn.XLOOKUP('Sheet1 (4)'!AB1660,'Sheet1 (3)'!B:B,'Sheet1 (3)'!D:D,"",0)</f>
        <v>グロース</v>
      </c>
    </row>
    <row r="1655" spans="1:25" x14ac:dyDescent="0.2">
      <c r="A1655">
        <v>1654</v>
      </c>
      <c r="B1655" s="1" t="str">
        <f>_xlfn.XLOOKUP('Sheet1 (4)'!AB1661,'Sheet1 (3)'!B:B,'Sheet1 (3)'!C:C,"",0)</f>
        <v>コーナン商事</v>
      </c>
      <c r="C1655" s="1" t="str">
        <f>_xlfn.XLOOKUP('Sheet1 (4)'!AB1661,'Sheet1 (3)'!B:B,'Sheet1 (3)'!F:F,"",0)</f>
        <v>小売業</v>
      </c>
      <c r="D1655" s="1">
        <f>ROUND('Sheet1 (4)'!E1661/100000000,2)</f>
        <v>0.28000000000000003</v>
      </c>
      <c r="E1655" s="1">
        <f>ROUND('Sheet1 (4)'!F1661/100,2)</f>
        <v>309.19</v>
      </c>
      <c r="F1655" s="1">
        <f>ROUND('Sheet1 (4)'!G1661/100,2)</f>
        <v>257.88</v>
      </c>
      <c r="G1655" s="1">
        <f>ROUND('Sheet1 (4)'!H1661/100,2)</f>
        <v>220.2</v>
      </c>
      <c r="H1655" s="1">
        <f>ROUND('Sheet1 (4)'!I1661/100,2)</f>
        <v>240.97</v>
      </c>
      <c r="I1655" s="1">
        <f>ROUND('Sheet1 (4)'!J1661/100,2)</f>
        <v>250.02</v>
      </c>
      <c r="J1655" s="1" t="e">
        <f>ROUND('Sheet1 (4)'!K1661/100,2)</f>
        <v>#VALUE!</v>
      </c>
      <c r="K1655" s="1" t="e">
        <f>ROUND('Sheet1 (4)'!L1661/100,2)</f>
        <v>#VALUE!</v>
      </c>
      <c r="L1655" s="4">
        <f>ROUND(('Sheet1 (4)'!M1661+'Sheet1 (4)'!R1661)/100,2)</f>
        <v>199.04</v>
      </c>
      <c r="M1655" s="4">
        <f>ROUND(('Sheet1 (4)'!N1661+'Sheet1 (4)'!S1661)/100,2)</f>
        <v>47.59</v>
      </c>
      <c r="N1655" s="4">
        <f>ROUND(('Sheet1 (4)'!O1661+'Sheet1 (4)'!T1661)/100,2)</f>
        <v>-85.33</v>
      </c>
      <c r="O1655" s="4">
        <f>ROUND(('Sheet1 (4)'!P1661+'Sheet1 (4)'!U1661)/100,2)</f>
        <v>-15.19</v>
      </c>
      <c r="P1655" s="4">
        <f>ROUND(('Sheet1 (4)'!Q1661+'Sheet1 (4)'!V1661)/100,2)</f>
        <v>7.18</v>
      </c>
      <c r="Q1655" s="7">
        <f>ROUND('Sheet1 (4)'!W1661/100,2)</f>
        <v>0.14000000000000001</v>
      </c>
      <c r="R1655" s="7">
        <f>ROUND('Sheet1 (4)'!X1661/100,2)</f>
        <v>0.11</v>
      </c>
      <c r="S1655" s="7">
        <f>ROUND('Sheet1 (4)'!Y1661/100,2)</f>
        <v>0.09</v>
      </c>
      <c r="T1655" s="7">
        <f>ROUND('Sheet1 (4)'!Z1661/100,2)</f>
        <v>0.09</v>
      </c>
      <c r="U1655" s="7">
        <f>ROUND('Sheet1 (4)'!AA1661/100,2)</f>
        <v>0.09</v>
      </c>
      <c r="V1655" s="1" t="str">
        <f>'Sheet1 (4)'!AB1661&amp;".T"</f>
        <v>7516.T</v>
      </c>
      <c r="W1655">
        <f>ROUND('Sheet1 (4)'!AC1661,2)</f>
        <v>7.87</v>
      </c>
      <c r="X1655">
        <f>ROUND('Sheet1 (4)'!AD1661,2)</f>
        <v>0.62</v>
      </c>
      <c r="Y1655" t="str">
        <f>_xlfn.XLOOKUP('Sheet1 (4)'!AB1661,'Sheet1 (3)'!B:B,'Sheet1 (3)'!D:D,"",0)</f>
        <v>プライム</v>
      </c>
    </row>
    <row r="1656" spans="1:25" x14ac:dyDescent="0.2">
      <c r="A1656">
        <v>1655</v>
      </c>
      <c r="B1656" s="1" t="str">
        <f>_xlfn.XLOOKUP('Sheet1 (4)'!AB1662,'Sheet1 (3)'!B:B,'Sheet1 (3)'!C:C,"",0)</f>
        <v>湖北工業</v>
      </c>
      <c r="C1656" s="1" t="str">
        <f>_xlfn.XLOOKUP('Sheet1 (4)'!AB1662,'Sheet1 (3)'!B:B,'Sheet1 (3)'!F:F,"",0)</f>
        <v>電気機器</v>
      </c>
      <c r="D1656" s="1">
        <f>ROUND('Sheet1 (4)'!E1662/100000000,2)</f>
        <v>0.26</v>
      </c>
      <c r="E1656" s="1">
        <f>ROUND('Sheet1 (4)'!F1662/100,2)</f>
        <v>41.27</v>
      </c>
      <c r="F1656" s="1">
        <f>ROUND('Sheet1 (4)'!G1662/100,2)</f>
        <v>38.85</v>
      </c>
      <c r="G1656" s="1">
        <f>ROUND('Sheet1 (4)'!H1662/100,2)</f>
        <v>28.13</v>
      </c>
      <c r="H1656" s="1">
        <f>ROUND('Sheet1 (4)'!I1662/100,2)</f>
        <v>39.409999999999997</v>
      </c>
      <c r="I1656" s="1">
        <f>ROUND('Sheet1 (4)'!J1662/100,2)</f>
        <v>39.409999999999997</v>
      </c>
      <c r="J1656" s="1">
        <f>ROUND('Sheet1 (4)'!K1662/100,2)</f>
        <v>47.33</v>
      </c>
      <c r="K1656" s="1">
        <f>ROUND('Sheet1 (4)'!L1662/100,2)</f>
        <v>57.5</v>
      </c>
      <c r="L1656" s="4">
        <f>ROUND(('Sheet1 (4)'!M1662+'Sheet1 (4)'!R1662)/100,2)</f>
        <v>26.26</v>
      </c>
      <c r="M1656" s="4">
        <f>ROUND(('Sheet1 (4)'!N1662+'Sheet1 (4)'!S1662)/100,2)</f>
        <v>8.06</v>
      </c>
      <c r="N1656" s="4">
        <f>ROUND(('Sheet1 (4)'!O1662+'Sheet1 (4)'!T1662)/100,2)</f>
        <v>25.44</v>
      </c>
      <c r="O1656" s="4">
        <f>ROUND(('Sheet1 (4)'!P1662+'Sheet1 (4)'!U1662)/100,2)</f>
        <v>7.21</v>
      </c>
      <c r="P1656" s="4">
        <f>ROUND(('Sheet1 (4)'!Q1662+'Sheet1 (4)'!V1662)/100,2)</f>
        <v>7.21</v>
      </c>
      <c r="Q1656" s="7">
        <f>ROUND('Sheet1 (4)'!W1662/100,2)</f>
        <v>0.28000000000000003</v>
      </c>
      <c r="R1656" s="7">
        <f>ROUND('Sheet1 (4)'!X1662/100,2)</f>
        <v>0.18</v>
      </c>
      <c r="S1656" s="7">
        <f>ROUND('Sheet1 (4)'!Y1662/100,2)</f>
        <v>0.1</v>
      </c>
      <c r="T1656" s="7">
        <f>ROUND('Sheet1 (4)'!Z1662/100,2)</f>
        <v>0.15</v>
      </c>
      <c r="U1656" s="7">
        <f>ROUND('Sheet1 (4)'!AA1662/100,2)</f>
        <v>0.15</v>
      </c>
      <c r="V1656" s="1" t="str">
        <f>'Sheet1 (4)'!AB1662&amp;".T"</f>
        <v>6524.T</v>
      </c>
      <c r="W1656">
        <f>ROUND('Sheet1 (4)'!AC1662,2)</f>
        <v>31.17</v>
      </c>
      <c r="X1656">
        <f>ROUND('Sheet1 (4)'!AD1662,2)</f>
        <v>3.93</v>
      </c>
      <c r="Y1656" t="str">
        <f>_xlfn.XLOOKUP('Sheet1 (4)'!AB1662,'Sheet1 (3)'!B:B,'Sheet1 (3)'!D:D,"",0)</f>
        <v>スタンダード</v>
      </c>
    </row>
    <row r="1657" spans="1:25" x14ac:dyDescent="0.2">
      <c r="A1657">
        <v>1656</v>
      </c>
      <c r="B1657" s="1" t="str">
        <f>_xlfn.XLOOKUP('Sheet1 (4)'!AB1663,'Sheet1 (3)'!B:B,'Sheet1 (3)'!C:C,"",0)</f>
        <v>光・彩</v>
      </c>
      <c r="C1657" s="1" t="str">
        <f>_xlfn.XLOOKUP('Sheet1 (4)'!AB1663,'Sheet1 (3)'!B:B,'Sheet1 (3)'!F:F,"",0)</f>
        <v>その他製品</v>
      </c>
      <c r="D1657" s="1">
        <f>ROUND('Sheet1 (4)'!E1663/100000000,2)</f>
        <v>0.01</v>
      </c>
      <c r="E1657" s="1" t="e">
        <f>ROUND('Sheet1 (4)'!F1663/100,2)</f>
        <v>#VALUE!</v>
      </c>
      <c r="F1657" s="1" t="e">
        <f>ROUND('Sheet1 (4)'!G1663/100,2)</f>
        <v>#VALUE!</v>
      </c>
      <c r="G1657" s="1" t="e">
        <f>ROUND('Sheet1 (4)'!H1663/100,2)</f>
        <v>#VALUE!</v>
      </c>
      <c r="H1657" s="1" t="e">
        <f>ROUND('Sheet1 (4)'!I1663/100,2)</f>
        <v>#VALUE!</v>
      </c>
      <c r="I1657" s="1">
        <f>ROUND('Sheet1 (4)'!J1663/100,2)</f>
        <v>-1.07</v>
      </c>
      <c r="J1657" s="1" t="e">
        <f>ROUND('Sheet1 (4)'!K1663/100,2)</f>
        <v>#VALUE!</v>
      </c>
      <c r="K1657" s="1" t="e">
        <f>ROUND('Sheet1 (4)'!L1663/100,2)</f>
        <v>#VALUE!</v>
      </c>
      <c r="L1657" s="4" t="e">
        <f>ROUND(('Sheet1 (4)'!M1663+'Sheet1 (4)'!R1663)/100,2)</f>
        <v>#VALUE!</v>
      </c>
      <c r="M1657" s="4" t="e">
        <f>ROUND(('Sheet1 (4)'!N1663+'Sheet1 (4)'!S1663)/100,2)</f>
        <v>#VALUE!</v>
      </c>
      <c r="N1657" s="4" t="e">
        <f>ROUND(('Sheet1 (4)'!O1663+'Sheet1 (4)'!T1663)/100,2)</f>
        <v>#VALUE!</v>
      </c>
      <c r="O1657" s="4" t="e">
        <f>ROUND(('Sheet1 (4)'!P1663+'Sheet1 (4)'!U1663)/100,2)</f>
        <v>#VALUE!</v>
      </c>
      <c r="P1657" s="4">
        <f>ROUND(('Sheet1 (4)'!Q1663+'Sheet1 (4)'!V1663)/100,2)</f>
        <v>0.56999999999999995</v>
      </c>
      <c r="Q1657" s="7" t="e">
        <f>ROUND('Sheet1 (4)'!W1663/100,2)</f>
        <v>#VALUE!</v>
      </c>
      <c r="R1657" s="7" t="e">
        <f>ROUND('Sheet1 (4)'!X1663/100,2)</f>
        <v>#VALUE!</v>
      </c>
      <c r="S1657" s="7" t="e">
        <f>ROUND('Sheet1 (4)'!Y1663/100,2)</f>
        <v>#VALUE!</v>
      </c>
      <c r="T1657" s="7" t="e">
        <f>ROUND('Sheet1 (4)'!Z1663/100,2)</f>
        <v>#VALUE!</v>
      </c>
      <c r="U1657" s="7">
        <f>ROUND('Sheet1 (4)'!AA1663/100,2)</f>
        <v>-0.16</v>
      </c>
      <c r="V1657" s="1" t="str">
        <f>'Sheet1 (4)'!AB1663&amp;".T"</f>
        <v>7878.T</v>
      </c>
      <c r="W1657" t="e">
        <f>ROUND('Sheet1 (4)'!AC1663,2)</f>
        <v>#VALUE!</v>
      </c>
      <c r="X1657">
        <f>ROUND('Sheet1 (4)'!AD1663,2)</f>
        <v>1.38</v>
      </c>
      <c r="Y1657" t="str">
        <f>_xlfn.XLOOKUP('Sheet1 (4)'!AB1663,'Sheet1 (3)'!B:B,'Sheet1 (3)'!D:D,"",0)</f>
        <v>スタンダード</v>
      </c>
    </row>
    <row r="1658" spans="1:25" x14ac:dyDescent="0.2">
      <c r="A1658">
        <v>1657</v>
      </c>
      <c r="B1658" s="1" t="str">
        <f>_xlfn.XLOOKUP('Sheet1 (4)'!AB1664,'Sheet1 (3)'!B:B,'Sheet1 (3)'!C:C,"",0)</f>
        <v>高速</v>
      </c>
      <c r="C1658" s="1" t="str">
        <f>_xlfn.XLOOKUP('Sheet1 (4)'!AB1664,'Sheet1 (3)'!B:B,'Sheet1 (3)'!F:F,"",0)</f>
        <v>卸売業</v>
      </c>
      <c r="D1658" s="1">
        <f>ROUND('Sheet1 (4)'!E1664/100000000,2)</f>
        <v>0.19</v>
      </c>
      <c r="E1658" s="1">
        <f>ROUND('Sheet1 (4)'!F1664/100,2)</f>
        <v>33.4</v>
      </c>
      <c r="F1658" s="1">
        <f>ROUND('Sheet1 (4)'!G1664/100,2)</f>
        <v>36.96</v>
      </c>
      <c r="G1658" s="1">
        <f>ROUND('Sheet1 (4)'!H1664/100,2)</f>
        <v>40.08</v>
      </c>
      <c r="H1658" s="1">
        <f>ROUND('Sheet1 (4)'!I1664/100,2)</f>
        <v>42.27</v>
      </c>
      <c r="I1658" s="1">
        <f>ROUND('Sheet1 (4)'!J1664/100,2)</f>
        <v>45.32</v>
      </c>
      <c r="J1658" s="1" t="e">
        <f>ROUND('Sheet1 (4)'!K1664/100,2)</f>
        <v>#VALUE!</v>
      </c>
      <c r="K1658" s="1" t="e">
        <f>ROUND('Sheet1 (4)'!L1664/100,2)</f>
        <v>#VALUE!</v>
      </c>
      <c r="L1658" s="4">
        <f>ROUND(('Sheet1 (4)'!M1664+'Sheet1 (4)'!R1664)/100,2)</f>
        <v>21.99</v>
      </c>
      <c r="M1658" s="4">
        <f>ROUND(('Sheet1 (4)'!N1664+'Sheet1 (4)'!S1664)/100,2)</f>
        <v>-6.6</v>
      </c>
      <c r="N1658" s="4">
        <f>ROUND(('Sheet1 (4)'!O1664+'Sheet1 (4)'!T1664)/100,2)</f>
        <v>-0.21</v>
      </c>
      <c r="O1658" s="4">
        <f>ROUND(('Sheet1 (4)'!P1664+'Sheet1 (4)'!U1664)/100,2)</f>
        <v>30.04</v>
      </c>
      <c r="P1658" s="4">
        <f>ROUND(('Sheet1 (4)'!Q1664+'Sheet1 (4)'!V1664)/100,2)</f>
        <v>-15.47</v>
      </c>
      <c r="Q1658" s="7">
        <f>ROUND('Sheet1 (4)'!W1664/100,2)</f>
        <v>0.08</v>
      </c>
      <c r="R1658" s="7">
        <f>ROUND('Sheet1 (4)'!X1664/100,2)</f>
        <v>0.09</v>
      </c>
      <c r="S1658" s="7">
        <f>ROUND('Sheet1 (4)'!Y1664/100,2)</f>
        <v>0.09</v>
      </c>
      <c r="T1658" s="7">
        <f>ROUND('Sheet1 (4)'!Z1664/100,2)</f>
        <v>0.09</v>
      </c>
      <c r="U1658" s="7">
        <f>ROUND('Sheet1 (4)'!AA1664/100,2)</f>
        <v>0.09</v>
      </c>
      <c r="V1658" s="1" t="str">
        <f>'Sheet1 (4)'!AB1664&amp;".T"</f>
        <v>7504.T</v>
      </c>
      <c r="W1658">
        <f>ROUND('Sheet1 (4)'!AC1664,2)</f>
        <v>15.34</v>
      </c>
      <c r="X1658">
        <f>ROUND('Sheet1 (4)'!AD1664,2)</f>
        <v>1.33</v>
      </c>
      <c r="Y1658" t="str">
        <f>_xlfn.XLOOKUP('Sheet1 (4)'!AB1664,'Sheet1 (3)'!B:B,'Sheet1 (3)'!D:D,"",0)</f>
        <v>プライム</v>
      </c>
    </row>
    <row r="1659" spans="1:25" x14ac:dyDescent="0.2">
      <c r="A1659">
        <v>1658</v>
      </c>
      <c r="B1659" s="1" t="str">
        <f>_xlfn.XLOOKUP('Sheet1 (4)'!AB1665,'Sheet1 (3)'!B:B,'Sheet1 (3)'!C:C,"",0)</f>
        <v>小池酸素工業</v>
      </c>
      <c r="C1659" s="1" t="str">
        <f>_xlfn.XLOOKUP('Sheet1 (4)'!AB1665,'Sheet1 (3)'!B:B,'Sheet1 (3)'!F:F,"",0)</f>
        <v>機械</v>
      </c>
      <c r="D1659" s="1">
        <f>ROUND('Sheet1 (4)'!E1665/100000000,2)</f>
        <v>0.21</v>
      </c>
      <c r="E1659" s="1">
        <f>ROUND('Sheet1 (4)'!F1665/100,2)</f>
        <v>11.38</v>
      </c>
      <c r="F1659" s="1">
        <f>ROUND('Sheet1 (4)'!G1665/100,2)</f>
        <v>16.91</v>
      </c>
      <c r="G1659" s="1">
        <f>ROUND('Sheet1 (4)'!H1665/100,2)</f>
        <v>32.93</v>
      </c>
      <c r="H1659" s="1">
        <f>ROUND('Sheet1 (4)'!I1665/100,2)</f>
        <v>44.95</v>
      </c>
      <c r="I1659" s="1">
        <f>ROUND('Sheet1 (4)'!J1665/100,2)</f>
        <v>54.48</v>
      </c>
      <c r="J1659" s="1" t="e">
        <f>ROUND('Sheet1 (4)'!K1665/100,2)</f>
        <v>#VALUE!</v>
      </c>
      <c r="K1659" s="1" t="e">
        <f>ROUND('Sheet1 (4)'!L1665/100,2)</f>
        <v>#VALUE!</v>
      </c>
      <c r="L1659" s="4">
        <f>ROUND(('Sheet1 (4)'!M1665+'Sheet1 (4)'!R1665)/100,2)</f>
        <v>9.8699999999999992</v>
      </c>
      <c r="M1659" s="4">
        <f>ROUND(('Sheet1 (4)'!N1665+'Sheet1 (4)'!S1665)/100,2)</f>
        <v>30.72</v>
      </c>
      <c r="N1659" s="4">
        <f>ROUND(('Sheet1 (4)'!O1665+'Sheet1 (4)'!T1665)/100,2)</f>
        <v>36.01</v>
      </c>
      <c r="O1659" s="4">
        <f>ROUND(('Sheet1 (4)'!P1665+'Sheet1 (4)'!U1665)/100,2)</f>
        <v>30.28</v>
      </c>
      <c r="P1659" s="4">
        <f>ROUND(('Sheet1 (4)'!Q1665+'Sheet1 (4)'!V1665)/100,2)</f>
        <v>23.49</v>
      </c>
      <c r="Q1659" s="7">
        <f>ROUND('Sheet1 (4)'!W1665/100,2)</f>
        <v>0.01</v>
      </c>
      <c r="R1659" s="7">
        <f>ROUND('Sheet1 (4)'!X1665/100,2)</f>
        <v>0.04</v>
      </c>
      <c r="S1659" s="7">
        <f>ROUND('Sheet1 (4)'!Y1665/100,2)</f>
        <v>7.0000000000000007E-2</v>
      </c>
      <c r="T1659" s="7">
        <f>ROUND('Sheet1 (4)'!Z1665/100,2)</f>
        <v>0.09</v>
      </c>
      <c r="U1659" s="7">
        <f>ROUND('Sheet1 (4)'!AA1665/100,2)</f>
        <v>0.1</v>
      </c>
      <c r="V1659" s="1" t="str">
        <f>'Sheet1 (4)'!AB1665&amp;".T"</f>
        <v>6137.T</v>
      </c>
      <c r="W1659">
        <f>ROUND('Sheet1 (4)'!AC1665,2)</f>
        <v>9.9700000000000006</v>
      </c>
      <c r="X1659">
        <f>ROUND('Sheet1 (4)'!AD1665,2)</f>
        <v>0.78</v>
      </c>
      <c r="Y1659" t="str">
        <f>_xlfn.XLOOKUP('Sheet1 (4)'!AB1665,'Sheet1 (3)'!B:B,'Sheet1 (3)'!D:D,"",0)</f>
        <v>スタンダード</v>
      </c>
    </row>
    <row r="1660" spans="1:25" x14ac:dyDescent="0.2">
      <c r="A1660">
        <v>1659</v>
      </c>
      <c r="B1660" s="1" t="str">
        <f>_xlfn.XLOOKUP('Sheet1 (4)'!AB1666,'Sheet1 (3)'!B:B,'Sheet1 (3)'!C:C,"",0)</f>
        <v>湖池屋</v>
      </c>
      <c r="C1660" s="1" t="str">
        <f>_xlfn.XLOOKUP('Sheet1 (4)'!AB1666,'Sheet1 (3)'!B:B,'Sheet1 (3)'!F:F,"",0)</f>
        <v>食料品</v>
      </c>
      <c r="D1660" s="1">
        <f>ROUND('Sheet1 (4)'!E1666/100000000,2)</f>
        <v>0.11</v>
      </c>
      <c r="E1660" s="1">
        <f>ROUND('Sheet1 (4)'!F1666/100,2)</f>
        <v>16.649999999999999</v>
      </c>
      <c r="F1660" s="1">
        <f>ROUND('Sheet1 (4)'!G1666/100,2)</f>
        <v>13.43</v>
      </c>
      <c r="G1660" s="1">
        <f>ROUND('Sheet1 (4)'!H1666/100,2)</f>
        <v>17.739999999999998</v>
      </c>
      <c r="H1660" s="1">
        <f>ROUND('Sheet1 (4)'!I1666/100,2)</f>
        <v>36</v>
      </c>
      <c r="I1660" s="1">
        <f>ROUND('Sheet1 (4)'!J1666/100,2)</f>
        <v>40.200000000000003</v>
      </c>
      <c r="J1660" s="1" t="e">
        <f>ROUND('Sheet1 (4)'!K1666/100,2)</f>
        <v>#VALUE!</v>
      </c>
      <c r="K1660" s="1" t="e">
        <f>ROUND('Sheet1 (4)'!L1666/100,2)</f>
        <v>#VALUE!</v>
      </c>
      <c r="L1660" s="4">
        <f>ROUND(('Sheet1 (4)'!M1666+'Sheet1 (4)'!R1666)/100,2)</f>
        <v>-15.43</v>
      </c>
      <c r="M1660" s="4">
        <f>ROUND(('Sheet1 (4)'!N1666+'Sheet1 (4)'!S1666)/100,2)</f>
        <v>-5.65</v>
      </c>
      <c r="N1660" s="4">
        <f>ROUND(('Sheet1 (4)'!O1666+'Sheet1 (4)'!T1666)/100,2)</f>
        <v>19.149999999999999</v>
      </c>
      <c r="O1660" s="4">
        <f>ROUND(('Sheet1 (4)'!P1666+'Sheet1 (4)'!U1666)/100,2)</f>
        <v>31.79</v>
      </c>
      <c r="P1660" s="4">
        <f>ROUND(('Sheet1 (4)'!Q1666+'Sheet1 (4)'!V1666)/100,2)</f>
        <v>-69.069999999999993</v>
      </c>
      <c r="Q1660" s="7">
        <f>ROUND('Sheet1 (4)'!W1666/100,2)</f>
        <v>0.09</v>
      </c>
      <c r="R1660" s="7" t="e">
        <f>ROUND('Sheet1 (4)'!X1666/100,2)</f>
        <v>#VALUE!</v>
      </c>
      <c r="S1660" s="7">
        <f>ROUND('Sheet1 (4)'!Y1666/100,2)</f>
        <v>0.08</v>
      </c>
      <c r="T1660" s="7">
        <f>ROUND('Sheet1 (4)'!Z1666/100,2)</f>
        <v>0.14000000000000001</v>
      </c>
      <c r="U1660" s="7">
        <f>ROUND('Sheet1 (4)'!AA1666/100,2)</f>
        <v>0.15</v>
      </c>
      <c r="V1660" s="1" t="str">
        <f>'Sheet1 (4)'!AB1666&amp;".T"</f>
        <v>2226.T</v>
      </c>
      <c r="W1660">
        <f>ROUND('Sheet1 (4)'!AC1666,2)</f>
        <v>21.6</v>
      </c>
      <c r="X1660">
        <f>ROUND('Sheet1 (4)'!AD1666,2)</f>
        <v>2.64</v>
      </c>
      <c r="Y1660" t="str">
        <f>_xlfn.XLOOKUP('Sheet1 (4)'!AB1666,'Sheet1 (3)'!B:B,'Sheet1 (3)'!D:D,"",0)</f>
        <v>スタンダード</v>
      </c>
    </row>
    <row r="1661" spans="1:25" x14ac:dyDescent="0.2">
      <c r="A1661">
        <v>1660</v>
      </c>
      <c r="B1661" s="1" t="str">
        <f>_xlfn.XLOOKUP('Sheet1 (4)'!AB1667,'Sheet1 (3)'!B:B,'Sheet1 (3)'!C:C,"",0)</f>
        <v>小糸製作所</v>
      </c>
      <c r="C1661" s="1" t="str">
        <f>_xlfn.XLOOKUP('Sheet1 (4)'!AB1667,'Sheet1 (3)'!B:B,'Sheet1 (3)'!F:F,"",0)</f>
        <v>電気機器</v>
      </c>
      <c r="D1661" s="1">
        <f>ROUND('Sheet1 (4)'!E1667/100000000,2)</f>
        <v>2.68</v>
      </c>
      <c r="E1661" s="1">
        <f>ROUND('Sheet1 (4)'!F1667/100,2)</f>
        <v>567.07000000000005</v>
      </c>
      <c r="F1661" s="1">
        <f>ROUND('Sheet1 (4)'!G1667/100,2)</f>
        <v>534.35</v>
      </c>
      <c r="G1661" s="1">
        <f>ROUND('Sheet1 (4)'!H1667/100,2)</f>
        <v>468.48</v>
      </c>
      <c r="H1661" s="1">
        <f>ROUND('Sheet1 (4)'!I1667/100,2)</f>
        <v>559.96</v>
      </c>
      <c r="I1661" s="1">
        <f>ROUND('Sheet1 (4)'!J1667/100,2)</f>
        <v>448.74</v>
      </c>
      <c r="J1661" s="1">
        <f>ROUND('Sheet1 (4)'!K1667/100,2)</f>
        <v>454.81</v>
      </c>
      <c r="K1661" s="1">
        <f>ROUND('Sheet1 (4)'!L1667/100,2)</f>
        <v>495.49</v>
      </c>
      <c r="L1661" s="4">
        <f>ROUND(('Sheet1 (4)'!M1667+'Sheet1 (4)'!R1667)/100,2)</f>
        <v>738.69</v>
      </c>
      <c r="M1661" s="4">
        <f>ROUND(('Sheet1 (4)'!N1667+'Sheet1 (4)'!S1667)/100,2)</f>
        <v>135.56</v>
      </c>
      <c r="N1661" s="4">
        <f>ROUND(('Sheet1 (4)'!O1667+'Sheet1 (4)'!T1667)/100,2)</f>
        <v>-117.77</v>
      </c>
      <c r="O1661" s="4">
        <f>ROUND(('Sheet1 (4)'!P1667+'Sheet1 (4)'!U1667)/100,2)</f>
        <v>462.15</v>
      </c>
      <c r="P1661" s="4">
        <f>ROUND(('Sheet1 (4)'!Q1667+'Sheet1 (4)'!V1667)/100,2)</f>
        <v>473.68</v>
      </c>
      <c r="Q1661" s="7">
        <f>ROUND('Sheet1 (4)'!W1667/100,2)</f>
        <v>7.0000000000000007E-2</v>
      </c>
      <c r="R1661" s="7">
        <f>ROUND('Sheet1 (4)'!X1667/100,2)</f>
        <v>7.0000000000000007E-2</v>
      </c>
      <c r="S1661" s="7">
        <f>ROUND('Sheet1 (4)'!Y1667/100,2)</f>
        <v>0.05</v>
      </c>
      <c r="T1661" s="7">
        <f>ROUND('Sheet1 (4)'!Z1667/100,2)</f>
        <v>0.06</v>
      </c>
      <c r="U1661" s="7">
        <f>ROUND('Sheet1 (4)'!AA1667/100,2)</f>
        <v>7.0000000000000007E-2</v>
      </c>
      <c r="V1661" s="1" t="str">
        <f>'Sheet1 (4)'!AB1667&amp;".T"</f>
        <v>7276.T</v>
      </c>
      <c r="W1661">
        <f>ROUND('Sheet1 (4)'!AC1667,2)</f>
        <v>13.77</v>
      </c>
      <c r="X1661">
        <f>ROUND('Sheet1 (4)'!AD1667,2)</f>
        <v>0.99</v>
      </c>
      <c r="Y1661" t="str">
        <f>_xlfn.XLOOKUP('Sheet1 (4)'!AB1667,'Sheet1 (3)'!B:B,'Sheet1 (3)'!D:D,"",0)</f>
        <v>プライム</v>
      </c>
    </row>
    <row r="1662" spans="1:25" x14ac:dyDescent="0.2">
      <c r="A1662">
        <v>1661</v>
      </c>
      <c r="B1662" s="1" t="str">
        <f>_xlfn.XLOOKUP('Sheet1 (4)'!AB1668,'Sheet1 (3)'!B:B,'Sheet1 (3)'!C:C,"",0)</f>
        <v>コジマ</v>
      </c>
      <c r="C1662" s="1" t="str">
        <f>_xlfn.XLOOKUP('Sheet1 (4)'!AB1668,'Sheet1 (3)'!B:B,'Sheet1 (3)'!F:F,"",0)</f>
        <v>小売業</v>
      </c>
      <c r="D1662" s="1">
        <f>ROUND('Sheet1 (4)'!E1668/100000000,2)</f>
        <v>0.77</v>
      </c>
      <c r="E1662" s="1" t="e">
        <f>ROUND('Sheet1 (4)'!F1668/100,2)</f>
        <v>#VALUE!</v>
      </c>
      <c r="F1662" s="1" t="e">
        <f>ROUND('Sheet1 (4)'!G1668/100,2)</f>
        <v>#VALUE!</v>
      </c>
      <c r="G1662" s="1" t="e">
        <f>ROUND('Sheet1 (4)'!H1668/100,2)</f>
        <v>#VALUE!</v>
      </c>
      <c r="H1662" s="1">
        <f>ROUND('Sheet1 (4)'!I1668/100,2)</f>
        <v>63.47</v>
      </c>
      <c r="I1662" s="1">
        <f>ROUND('Sheet1 (4)'!J1668/100,2)</f>
        <v>73.17</v>
      </c>
      <c r="J1662" s="1" t="e">
        <f>ROUND('Sheet1 (4)'!K1668/100,2)</f>
        <v>#VALUE!</v>
      </c>
      <c r="K1662" s="1" t="e">
        <f>ROUND('Sheet1 (4)'!L1668/100,2)</f>
        <v>#VALUE!</v>
      </c>
      <c r="L1662" s="4" t="e">
        <f>ROUND(('Sheet1 (4)'!M1668+'Sheet1 (4)'!R1668)/100,2)</f>
        <v>#VALUE!</v>
      </c>
      <c r="M1662" s="4" t="e">
        <f>ROUND(('Sheet1 (4)'!N1668+'Sheet1 (4)'!S1668)/100,2)</f>
        <v>#VALUE!</v>
      </c>
      <c r="N1662" s="4" t="e">
        <f>ROUND(('Sheet1 (4)'!O1668+'Sheet1 (4)'!T1668)/100,2)</f>
        <v>#VALUE!</v>
      </c>
      <c r="O1662" s="4">
        <f>ROUND(('Sheet1 (4)'!P1668+'Sheet1 (4)'!U1668)/100,2)</f>
        <v>120.82</v>
      </c>
      <c r="P1662" s="4">
        <f>ROUND(('Sheet1 (4)'!Q1668+'Sheet1 (4)'!V1668)/100,2)</f>
        <v>9.65</v>
      </c>
      <c r="Q1662" s="7" t="e">
        <f>ROUND('Sheet1 (4)'!W1668/100,2)</f>
        <v>#VALUE!</v>
      </c>
      <c r="R1662" s="7" t="e">
        <f>ROUND('Sheet1 (4)'!X1668/100,2)</f>
        <v>#VALUE!</v>
      </c>
      <c r="S1662" s="7" t="e">
        <f>ROUND('Sheet1 (4)'!Y1668/100,2)</f>
        <v>#VALUE!</v>
      </c>
      <c r="T1662" s="7" t="e">
        <f>ROUND('Sheet1 (4)'!Z1668/100,2)</f>
        <v>#VALUE!</v>
      </c>
      <c r="U1662" s="7">
        <f>ROUND('Sheet1 (4)'!AA1668/100,2)</f>
        <v>7.0000000000000007E-2</v>
      </c>
      <c r="V1662" s="1" t="str">
        <f>'Sheet1 (4)'!AB1668&amp;".T"</f>
        <v>7513.T</v>
      </c>
      <c r="W1662">
        <f>ROUND('Sheet1 (4)'!AC1668,2)</f>
        <v>18.39</v>
      </c>
      <c r="X1662">
        <f>ROUND('Sheet1 (4)'!AD1668,2)</f>
        <v>1.23</v>
      </c>
      <c r="Y1662" t="str">
        <f>_xlfn.XLOOKUP('Sheet1 (4)'!AB1668,'Sheet1 (3)'!B:B,'Sheet1 (3)'!D:D,"",0)</f>
        <v>プライム</v>
      </c>
    </row>
    <row r="1663" spans="1:25" x14ac:dyDescent="0.2">
      <c r="A1663">
        <v>1662</v>
      </c>
      <c r="B1663" s="1" t="str">
        <f>_xlfn.XLOOKUP('Sheet1 (4)'!AB1669,'Sheet1 (3)'!B:B,'Sheet1 (3)'!C:C,"",0)</f>
        <v>鉱研工業</v>
      </c>
      <c r="C1663" s="1" t="str">
        <f>_xlfn.XLOOKUP('Sheet1 (4)'!AB1669,'Sheet1 (3)'!B:B,'Sheet1 (3)'!F:F,"",0)</f>
        <v>機械</v>
      </c>
      <c r="D1663" s="1">
        <f>ROUND('Sheet1 (4)'!E1669/100000000,2)</f>
        <v>0.08</v>
      </c>
      <c r="E1663" s="1">
        <f>ROUND('Sheet1 (4)'!F1669/100,2)</f>
        <v>2.61</v>
      </c>
      <c r="F1663" s="1">
        <f>ROUND('Sheet1 (4)'!G1669/100,2)</f>
        <v>3.21</v>
      </c>
      <c r="G1663" s="1">
        <f>ROUND('Sheet1 (4)'!H1669/100,2)</f>
        <v>2.61</v>
      </c>
      <c r="H1663" s="1">
        <f>ROUND('Sheet1 (4)'!I1669/100,2)</f>
        <v>5.6</v>
      </c>
      <c r="I1663" s="1">
        <f>ROUND('Sheet1 (4)'!J1669/100,2)</f>
        <v>6.54</v>
      </c>
      <c r="J1663" s="1" t="e">
        <f>ROUND('Sheet1 (4)'!K1669/100,2)</f>
        <v>#VALUE!</v>
      </c>
      <c r="K1663" s="1" t="e">
        <f>ROUND('Sheet1 (4)'!L1669/100,2)</f>
        <v>#VALUE!</v>
      </c>
      <c r="L1663" s="4">
        <f>ROUND(('Sheet1 (4)'!M1669+'Sheet1 (4)'!R1669)/100,2)</f>
        <v>-0.09</v>
      </c>
      <c r="M1663" s="4">
        <f>ROUND(('Sheet1 (4)'!N1669+'Sheet1 (4)'!S1669)/100,2)</f>
        <v>-12.17</v>
      </c>
      <c r="N1663" s="4">
        <f>ROUND(('Sheet1 (4)'!O1669+'Sheet1 (4)'!T1669)/100,2)</f>
        <v>-23</v>
      </c>
      <c r="O1663" s="4">
        <f>ROUND(('Sheet1 (4)'!P1669+'Sheet1 (4)'!U1669)/100,2)</f>
        <v>4.3600000000000003</v>
      </c>
      <c r="P1663" s="4">
        <f>ROUND(('Sheet1 (4)'!Q1669+'Sheet1 (4)'!V1669)/100,2)</f>
        <v>5.82</v>
      </c>
      <c r="Q1663" s="7">
        <f>ROUND('Sheet1 (4)'!W1669/100,2)</f>
        <v>0.2</v>
      </c>
      <c r="R1663" s="7">
        <f>ROUND('Sheet1 (4)'!X1669/100,2)</f>
        <v>0.06</v>
      </c>
      <c r="S1663" s="7">
        <f>ROUND('Sheet1 (4)'!Y1669/100,2)</f>
        <v>0.04</v>
      </c>
      <c r="T1663" s="7">
        <f>ROUND('Sheet1 (4)'!Z1669/100,2)</f>
        <v>0.06</v>
      </c>
      <c r="U1663" s="7">
        <f>ROUND('Sheet1 (4)'!AA1669/100,2)</f>
        <v>0.09</v>
      </c>
      <c r="V1663" s="1" t="str">
        <f>'Sheet1 (4)'!AB1669&amp;".T"</f>
        <v>6297.T</v>
      </c>
      <c r="W1663">
        <f>ROUND('Sheet1 (4)'!AC1669,2)</f>
        <v>16.03</v>
      </c>
      <c r="X1663">
        <f>ROUND('Sheet1 (4)'!AD1669,2)</f>
        <v>1.27</v>
      </c>
      <c r="Y1663" t="str">
        <f>_xlfn.XLOOKUP('Sheet1 (4)'!AB1669,'Sheet1 (3)'!B:B,'Sheet1 (3)'!D:D,"",0)</f>
        <v>スタンダード</v>
      </c>
    </row>
    <row r="1664" spans="1:25" x14ac:dyDescent="0.2">
      <c r="A1664">
        <v>1663</v>
      </c>
      <c r="B1664" s="1" t="str">
        <f>_xlfn.XLOOKUP('Sheet1 (4)'!AB1670,'Sheet1 (3)'!B:B,'Sheet1 (3)'!C:C,"",0)</f>
        <v>興研</v>
      </c>
      <c r="C1664" s="1" t="str">
        <f>_xlfn.XLOOKUP('Sheet1 (4)'!AB1670,'Sheet1 (3)'!B:B,'Sheet1 (3)'!F:F,"",0)</f>
        <v>その他製品</v>
      </c>
      <c r="D1664" s="1">
        <f>ROUND('Sheet1 (4)'!E1670/100000000,2)</f>
        <v>0.05</v>
      </c>
      <c r="E1664" s="1">
        <f>ROUND('Sheet1 (4)'!F1670/100,2)</f>
        <v>9.4600000000000009</v>
      </c>
      <c r="F1664" s="1">
        <f>ROUND('Sheet1 (4)'!G1670/100,2)</f>
        <v>11.85</v>
      </c>
      <c r="G1664" s="1">
        <f>ROUND('Sheet1 (4)'!H1670/100,2)</f>
        <v>10.08</v>
      </c>
      <c r="H1664" s="1">
        <f>ROUND('Sheet1 (4)'!I1670/100,2)</f>
        <v>10.1</v>
      </c>
      <c r="I1664" s="1">
        <f>ROUND('Sheet1 (4)'!J1670/100,2)</f>
        <v>10.1</v>
      </c>
      <c r="J1664" s="1" t="e">
        <f>ROUND('Sheet1 (4)'!K1670/100,2)</f>
        <v>#VALUE!</v>
      </c>
      <c r="K1664" s="1" t="e">
        <f>ROUND('Sheet1 (4)'!L1670/100,2)</f>
        <v>#VALUE!</v>
      </c>
      <c r="L1664" s="4">
        <f>ROUND(('Sheet1 (4)'!M1670+'Sheet1 (4)'!R1670)/100,2)</f>
        <v>8.02</v>
      </c>
      <c r="M1664" s="4">
        <f>ROUND(('Sheet1 (4)'!N1670+'Sheet1 (4)'!S1670)/100,2)</f>
        <v>4.34</v>
      </c>
      <c r="N1664" s="4">
        <f>ROUND(('Sheet1 (4)'!O1670+'Sheet1 (4)'!T1670)/100,2)</f>
        <v>8.75</v>
      </c>
      <c r="O1664" s="4">
        <f>ROUND(('Sheet1 (4)'!P1670+'Sheet1 (4)'!U1670)/100,2)</f>
        <v>5.68</v>
      </c>
      <c r="P1664" s="4">
        <f>ROUND(('Sheet1 (4)'!Q1670+'Sheet1 (4)'!V1670)/100,2)</f>
        <v>5.68</v>
      </c>
      <c r="Q1664" s="7">
        <f>ROUND('Sheet1 (4)'!W1670/100,2)</f>
        <v>0.08</v>
      </c>
      <c r="R1664" s="7">
        <f>ROUND('Sheet1 (4)'!X1670/100,2)</f>
        <v>7.0000000000000007E-2</v>
      </c>
      <c r="S1664" s="7">
        <f>ROUND('Sheet1 (4)'!Y1670/100,2)</f>
        <v>0.06</v>
      </c>
      <c r="T1664" s="7">
        <f>ROUND('Sheet1 (4)'!Z1670/100,2)</f>
        <v>0.06</v>
      </c>
      <c r="U1664" s="7">
        <f>ROUND('Sheet1 (4)'!AA1670/100,2)</f>
        <v>0.06</v>
      </c>
      <c r="V1664" s="1" t="str">
        <f>'Sheet1 (4)'!AB1670&amp;".T"</f>
        <v>7963.T</v>
      </c>
      <c r="W1664">
        <f>ROUND('Sheet1 (4)'!AC1670,2)</f>
        <v>11.92</v>
      </c>
      <c r="X1664">
        <f>ROUND('Sheet1 (4)'!AD1670,2)</f>
        <v>0.7</v>
      </c>
      <c r="Y1664" t="str">
        <f>_xlfn.XLOOKUP('Sheet1 (4)'!AB1670,'Sheet1 (3)'!B:B,'Sheet1 (3)'!D:D,"",0)</f>
        <v>スタンダード</v>
      </c>
    </row>
    <row r="1665" spans="1:25" x14ac:dyDescent="0.2">
      <c r="A1665">
        <v>1664</v>
      </c>
      <c r="B1665" s="1" t="str">
        <f>_xlfn.XLOOKUP('Sheet1 (4)'!AB1671,'Sheet1 (3)'!B:B,'Sheet1 (3)'!C:C,"",0)</f>
        <v>ココペリ</v>
      </c>
      <c r="C1665" s="1" t="str">
        <f>_xlfn.XLOOKUP('Sheet1 (4)'!AB1671,'Sheet1 (3)'!B:B,'Sheet1 (3)'!F:F,"",0)</f>
        <v>情報・通信業</v>
      </c>
      <c r="D1665" s="1">
        <f>ROUND('Sheet1 (4)'!E1671/100000000,2)</f>
        <v>0.08</v>
      </c>
      <c r="E1665" s="1" t="e">
        <f>ROUND('Sheet1 (4)'!F1671/100,2)</f>
        <v>#VALUE!</v>
      </c>
      <c r="F1665" s="1" t="e">
        <f>ROUND('Sheet1 (4)'!G1671/100,2)</f>
        <v>#VALUE!</v>
      </c>
      <c r="G1665" s="1">
        <f>ROUND('Sheet1 (4)'!H1671/100,2)</f>
        <v>0.64</v>
      </c>
      <c r="H1665" s="1">
        <f>ROUND('Sheet1 (4)'!I1671/100,2)</f>
        <v>0.34</v>
      </c>
      <c r="I1665" s="1">
        <f>ROUND('Sheet1 (4)'!J1671/100,2)</f>
        <v>1.98</v>
      </c>
      <c r="J1665" s="1" t="e">
        <f>ROUND('Sheet1 (4)'!K1671/100,2)</f>
        <v>#VALUE!</v>
      </c>
      <c r="K1665" s="1" t="e">
        <f>ROUND('Sheet1 (4)'!L1671/100,2)</f>
        <v>#VALUE!</v>
      </c>
      <c r="L1665" s="4" t="e">
        <f>ROUND(('Sheet1 (4)'!M1671+'Sheet1 (4)'!R1671)/100,2)</f>
        <v>#VALUE!</v>
      </c>
      <c r="M1665" s="4" t="e">
        <f>ROUND(('Sheet1 (4)'!N1671+'Sheet1 (4)'!S1671)/100,2)</f>
        <v>#VALUE!</v>
      </c>
      <c r="N1665" s="4">
        <f>ROUND(('Sheet1 (4)'!O1671+'Sheet1 (4)'!T1671)/100,2)</f>
        <v>-2.4900000000000002</v>
      </c>
      <c r="O1665" s="4">
        <f>ROUND(('Sheet1 (4)'!P1671+'Sheet1 (4)'!U1671)/100,2)</f>
        <v>-0.35</v>
      </c>
      <c r="P1665" s="4">
        <f>ROUND(('Sheet1 (4)'!Q1671+'Sheet1 (4)'!V1671)/100,2)</f>
        <v>1.01</v>
      </c>
      <c r="Q1665" s="7" t="e">
        <f>ROUND('Sheet1 (4)'!W1671/100,2)</f>
        <v>#VALUE!</v>
      </c>
      <c r="R1665" s="7" t="e">
        <f>ROUND('Sheet1 (4)'!X1671/100,2)</f>
        <v>#VALUE!</v>
      </c>
      <c r="S1665" s="7" t="e">
        <f>ROUND('Sheet1 (4)'!Y1671/100,2)</f>
        <v>#VALUE!</v>
      </c>
      <c r="T1665" s="7">
        <f>ROUND('Sheet1 (4)'!Z1671/100,2)</f>
        <v>0.02</v>
      </c>
      <c r="U1665" s="7">
        <f>ROUND('Sheet1 (4)'!AA1671/100,2)</f>
        <v>7.0000000000000007E-2</v>
      </c>
      <c r="V1665" s="1" t="str">
        <f>'Sheet1 (4)'!AB1671&amp;".T"</f>
        <v>4167.T</v>
      </c>
      <c r="W1665">
        <f>ROUND('Sheet1 (4)'!AC1671,2)</f>
        <v>45.75</v>
      </c>
      <c r="X1665">
        <f>ROUND('Sheet1 (4)'!AD1671,2)</f>
        <v>1.31</v>
      </c>
      <c r="Y1665" t="str">
        <f>_xlfn.XLOOKUP('Sheet1 (4)'!AB1671,'Sheet1 (3)'!B:B,'Sheet1 (3)'!D:D,"",0)</f>
        <v>グロース</v>
      </c>
    </row>
    <row r="1666" spans="1:25" x14ac:dyDescent="0.2">
      <c r="A1666">
        <v>1665</v>
      </c>
      <c r="B1666" s="1" t="str">
        <f>_xlfn.XLOOKUP('Sheet1 (4)'!AB1672,'Sheet1 (3)'!B:B,'Sheet1 (3)'!C:C,"",0)</f>
        <v>国際計測器</v>
      </c>
      <c r="C1666" s="1" t="str">
        <f>_xlfn.XLOOKUP('Sheet1 (4)'!AB1672,'Sheet1 (3)'!B:B,'Sheet1 (3)'!F:F,"",0)</f>
        <v>精密機器</v>
      </c>
      <c r="D1666" s="1">
        <f>ROUND('Sheet1 (4)'!E1672/100000000,2)</f>
        <v>0.13</v>
      </c>
      <c r="E1666" s="1">
        <f>ROUND('Sheet1 (4)'!F1672/100,2)</f>
        <v>4.12</v>
      </c>
      <c r="F1666" s="1">
        <f>ROUND('Sheet1 (4)'!G1672/100,2)</f>
        <v>4.46</v>
      </c>
      <c r="G1666" s="1">
        <f>ROUND('Sheet1 (4)'!H1672/100,2)</f>
        <v>-0.39</v>
      </c>
      <c r="H1666" s="1">
        <f>ROUND('Sheet1 (4)'!I1672/100,2)</f>
        <v>-6.12</v>
      </c>
      <c r="I1666" s="1">
        <f>ROUND('Sheet1 (4)'!J1672/100,2)</f>
        <v>12.11</v>
      </c>
      <c r="J1666" s="1" t="e">
        <f>ROUND('Sheet1 (4)'!K1672/100,2)</f>
        <v>#VALUE!</v>
      </c>
      <c r="K1666" s="1" t="e">
        <f>ROUND('Sheet1 (4)'!L1672/100,2)</f>
        <v>#VALUE!</v>
      </c>
      <c r="L1666" s="4">
        <f>ROUND(('Sheet1 (4)'!M1672+'Sheet1 (4)'!R1672)/100,2)</f>
        <v>-4.78</v>
      </c>
      <c r="M1666" s="4">
        <f>ROUND(('Sheet1 (4)'!N1672+'Sheet1 (4)'!S1672)/100,2)</f>
        <v>1.06</v>
      </c>
      <c r="N1666" s="4">
        <f>ROUND(('Sheet1 (4)'!O1672+'Sheet1 (4)'!T1672)/100,2)</f>
        <v>-3.42</v>
      </c>
      <c r="O1666" s="4">
        <f>ROUND(('Sheet1 (4)'!P1672+'Sheet1 (4)'!U1672)/100,2)</f>
        <v>8.18</v>
      </c>
      <c r="P1666" s="4">
        <f>ROUND(('Sheet1 (4)'!Q1672+'Sheet1 (4)'!V1672)/100,2)</f>
        <v>7.18</v>
      </c>
      <c r="Q1666" s="7">
        <f>ROUND('Sheet1 (4)'!W1672/100,2)</f>
        <v>0.02</v>
      </c>
      <c r="R1666" s="7">
        <f>ROUND('Sheet1 (4)'!X1672/100,2)</f>
        <v>0.04</v>
      </c>
      <c r="S1666" s="7">
        <f>ROUND('Sheet1 (4)'!Y1672/100,2)</f>
        <v>0</v>
      </c>
      <c r="T1666" s="7">
        <f>ROUND('Sheet1 (4)'!Z1672/100,2)</f>
        <v>-0.02</v>
      </c>
      <c r="U1666" s="7">
        <f>ROUND('Sheet1 (4)'!AA1672/100,2)</f>
        <v>0.09</v>
      </c>
      <c r="V1666" s="1" t="str">
        <f>'Sheet1 (4)'!AB1672&amp;".T"</f>
        <v>7722.T</v>
      </c>
      <c r="W1666">
        <f>ROUND('Sheet1 (4)'!AC1672,2)</f>
        <v>6.08</v>
      </c>
      <c r="X1666">
        <f>ROUND('Sheet1 (4)'!AD1672,2)</f>
        <v>0.83</v>
      </c>
      <c r="Y1666" t="str">
        <f>_xlfn.XLOOKUP('Sheet1 (4)'!AB1672,'Sheet1 (3)'!B:B,'Sheet1 (3)'!D:D,"",0)</f>
        <v>スタンダード</v>
      </c>
    </row>
    <row r="1667" spans="1:25" x14ac:dyDescent="0.2">
      <c r="A1667">
        <v>1666</v>
      </c>
      <c r="B1667" s="1" t="str">
        <f>_xlfn.XLOOKUP('Sheet1 (4)'!AB1673,'Sheet1 (3)'!B:B,'Sheet1 (3)'!C:C,"",0)</f>
        <v>ＫＯＫＵＳＡＩ　ＥＬＥＣＴＲＩＣ</v>
      </c>
      <c r="C1667" s="1" t="str">
        <f>_xlfn.XLOOKUP('Sheet1 (4)'!AB1673,'Sheet1 (3)'!B:B,'Sheet1 (3)'!F:F,"",0)</f>
        <v>電気機器</v>
      </c>
      <c r="D1667" s="1">
        <f>ROUND('Sheet1 (4)'!E1673/100000000,2)</f>
        <v>2.33</v>
      </c>
      <c r="E1667" s="1" t="e">
        <f>ROUND('Sheet1 (4)'!F1673/100,2)</f>
        <v>#VALUE!</v>
      </c>
      <c r="F1667" s="1">
        <f>ROUND('Sheet1 (4)'!G1673/100,2)</f>
        <v>706.52</v>
      </c>
      <c r="G1667" s="1">
        <f>ROUND('Sheet1 (4)'!H1673/100,2)</f>
        <v>560.64</v>
      </c>
      <c r="H1667" s="1">
        <f>ROUND('Sheet1 (4)'!I1673/100,2)</f>
        <v>308.89999999999998</v>
      </c>
      <c r="I1667" s="1">
        <f>ROUND('Sheet1 (4)'!J1673/100,2)</f>
        <v>512.29</v>
      </c>
      <c r="J1667" s="1">
        <f>ROUND('Sheet1 (4)'!K1673/100,2)</f>
        <v>504.92</v>
      </c>
      <c r="K1667" s="1">
        <f>ROUND('Sheet1 (4)'!L1673/100,2)</f>
        <v>634.14</v>
      </c>
      <c r="L1667" s="4" t="e">
        <f>ROUND(('Sheet1 (4)'!M1673+'Sheet1 (4)'!R1673)/100,2)</f>
        <v>#VALUE!</v>
      </c>
      <c r="M1667" s="4" t="e">
        <f>ROUND(('Sheet1 (4)'!N1673+'Sheet1 (4)'!S1673)/100,2)</f>
        <v>#VALUE!</v>
      </c>
      <c r="N1667" s="4" t="e">
        <f>ROUND(('Sheet1 (4)'!O1673+'Sheet1 (4)'!T1673)/100,2)</f>
        <v>#VALUE!</v>
      </c>
      <c r="O1667" s="4">
        <f>ROUND(('Sheet1 (4)'!P1673+'Sheet1 (4)'!U1673)/100,2)</f>
        <v>-90.08</v>
      </c>
      <c r="P1667" s="4">
        <f>ROUND(('Sheet1 (4)'!Q1673+'Sheet1 (4)'!V1673)/100,2)</f>
        <v>107.71</v>
      </c>
      <c r="Q1667" s="7" t="e">
        <f>ROUND('Sheet1 (4)'!W1673/100,2)</f>
        <v>#VALUE!</v>
      </c>
      <c r="R1667" s="7" t="e">
        <f>ROUND('Sheet1 (4)'!X1673/100,2)</f>
        <v>#VALUE!</v>
      </c>
      <c r="S1667" s="7">
        <f>ROUND('Sheet1 (4)'!Y1673/100,2)</f>
        <v>0.28999999999999998</v>
      </c>
      <c r="T1667" s="7">
        <f>ROUND('Sheet1 (4)'!Z1673/100,2)</f>
        <v>0.13</v>
      </c>
      <c r="U1667" s="7">
        <f>ROUND('Sheet1 (4)'!AA1673/100,2)</f>
        <v>0.19</v>
      </c>
      <c r="V1667" s="1" t="str">
        <f>'Sheet1 (4)'!AB1673&amp;".T"</f>
        <v>6525.T</v>
      </c>
      <c r="W1667">
        <f>ROUND('Sheet1 (4)'!AC1673,2)</f>
        <v>46.18</v>
      </c>
      <c r="X1667">
        <f>ROUND('Sheet1 (4)'!AD1673,2)</f>
        <v>6.8</v>
      </c>
      <c r="Y1667" t="str">
        <f>_xlfn.XLOOKUP('Sheet1 (4)'!AB1673,'Sheet1 (3)'!B:B,'Sheet1 (3)'!D:D,"",0)</f>
        <v>プライム</v>
      </c>
    </row>
    <row r="1668" spans="1:25" x14ac:dyDescent="0.2">
      <c r="A1668">
        <v>1667</v>
      </c>
      <c r="B1668" s="1" t="str">
        <f>_xlfn.XLOOKUP('Sheet1 (4)'!AB1674,'Sheet1 (3)'!B:B,'Sheet1 (3)'!C:C,"",0)</f>
        <v>コクヨ</v>
      </c>
      <c r="C1668" s="1" t="str">
        <f>_xlfn.XLOOKUP('Sheet1 (4)'!AB1674,'Sheet1 (3)'!B:B,'Sheet1 (3)'!F:F,"",0)</f>
        <v>その他製品</v>
      </c>
      <c r="D1668" s="1">
        <f>ROUND('Sheet1 (4)'!E1674/100000000,2)</f>
        <v>4.37</v>
      </c>
      <c r="E1668" s="1">
        <f>ROUND('Sheet1 (4)'!F1674/100,2)</f>
        <v>200.18</v>
      </c>
      <c r="F1668" s="1">
        <f>ROUND('Sheet1 (4)'!G1674/100,2)</f>
        <v>193.34</v>
      </c>
      <c r="G1668" s="1">
        <f>ROUND('Sheet1 (4)'!H1674/100,2)</f>
        <v>238.38</v>
      </c>
      <c r="H1668" s="1">
        <f>ROUND('Sheet1 (4)'!I1674/100,2)</f>
        <v>220.33</v>
      </c>
      <c r="I1668" s="1">
        <f>ROUND('Sheet1 (4)'!J1674/100,2)</f>
        <v>220.33</v>
      </c>
      <c r="J1668" s="1">
        <f>ROUND('Sheet1 (4)'!K1674/100,2)</f>
        <v>245</v>
      </c>
      <c r="K1668" s="1">
        <f>ROUND('Sheet1 (4)'!L1674/100,2)</f>
        <v>265</v>
      </c>
      <c r="L1668" s="4">
        <f>ROUND(('Sheet1 (4)'!M1674+'Sheet1 (4)'!R1674)/100,2)</f>
        <v>243.52</v>
      </c>
      <c r="M1668" s="4">
        <f>ROUND(('Sheet1 (4)'!N1674+'Sheet1 (4)'!S1674)/100,2)</f>
        <v>62.57</v>
      </c>
      <c r="N1668" s="4">
        <f>ROUND(('Sheet1 (4)'!O1674+'Sheet1 (4)'!T1674)/100,2)</f>
        <v>309.41000000000003</v>
      </c>
      <c r="O1668" s="4">
        <f>ROUND(('Sheet1 (4)'!P1674+'Sheet1 (4)'!U1674)/100,2)</f>
        <v>286.31</v>
      </c>
      <c r="P1668" s="4">
        <f>ROUND(('Sheet1 (4)'!Q1674+'Sheet1 (4)'!V1674)/100,2)</f>
        <v>286.31</v>
      </c>
      <c r="Q1668" s="7">
        <f>ROUND('Sheet1 (4)'!W1674/100,2)</f>
        <v>0.06</v>
      </c>
      <c r="R1668" s="7">
        <f>ROUND('Sheet1 (4)'!X1674/100,2)</f>
        <v>0.08</v>
      </c>
      <c r="S1668" s="7">
        <f>ROUND('Sheet1 (4)'!Y1674/100,2)</f>
        <v>0.08</v>
      </c>
      <c r="T1668" s="7">
        <f>ROUND('Sheet1 (4)'!Z1674/100,2)</f>
        <v>0.08</v>
      </c>
      <c r="U1668" s="7">
        <f>ROUND('Sheet1 (4)'!AA1674/100,2)</f>
        <v>0.08</v>
      </c>
      <c r="V1668" s="1" t="str">
        <f>'Sheet1 (4)'!AB1674&amp;".T"</f>
        <v>7984.T</v>
      </c>
      <c r="W1668">
        <f>ROUND('Sheet1 (4)'!AC1674,2)</f>
        <v>18.100000000000001</v>
      </c>
      <c r="X1668">
        <f>ROUND('Sheet1 (4)'!AD1674,2)</f>
        <v>1.55</v>
      </c>
      <c r="Y1668" t="str">
        <f>_xlfn.XLOOKUP('Sheet1 (4)'!AB1674,'Sheet1 (3)'!B:B,'Sheet1 (3)'!D:D,"",0)</f>
        <v>プライム</v>
      </c>
    </row>
    <row r="1669" spans="1:25" x14ac:dyDescent="0.2">
      <c r="A1669">
        <v>1668</v>
      </c>
      <c r="B1669" s="1" t="str">
        <f>_xlfn.XLOOKUP('Sheet1 (4)'!AB1675,'Sheet1 (3)'!B:B,'Sheet1 (3)'!C:C,"",0)</f>
        <v>光響</v>
      </c>
      <c r="C1669" s="1" t="str">
        <f>_xlfn.XLOOKUP('Sheet1 (4)'!AB1675,'Sheet1 (3)'!B:B,'Sheet1 (3)'!F:F,"",0)</f>
        <v>卸売業</v>
      </c>
      <c r="D1669" s="1">
        <f>ROUND('Sheet1 (4)'!E1675/100000000,2)</f>
        <v>0</v>
      </c>
      <c r="E1669" s="1">
        <f>ROUND('Sheet1 (4)'!F1675/100,2)</f>
        <v>0.21</v>
      </c>
      <c r="F1669" s="1">
        <f>ROUND('Sheet1 (4)'!G1675/100,2)</f>
        <v>0.53</v>
      </c>
      <c r="G1669" s="1">
        <f>ROUND('Sheet1 (4)'!H1675/100,2)</f>
        <v>1.01</v>
      </c>
      <c r="H1669" s="1">
        <f>ROUND('Sheet1 (4)'!I1675/100,2)</f>
        <v>1.04</v>
      </c>
      <c r="I1669" s="1">
        <f>ROUND('Sheet1 (4)'!J1675/100,2)</f>
        <v>1.04</v>
      </c>
      <c r="J1669" s="1" t="e">
        <f>ROUND('Sheet1 (4)'!K1675/100,2)</f>
        <v>#VALUE!</v>
      </c>
      <c r="K1669" s="1" t="e">
        <f>ROUND('Sheet1 (4)'!L1675/100,2)</f>
        <v>#VALUE!</v>
      </c>
      <c r="L1669" s="4" t="e">
        <f>ROUND(('Sheet1 (4)'!M1675+'Sheet1 (4)'!R1675)/100,2)</f>
        <v>#VALUE!</v>
      </c>
      <c r="M1669" s="4" t="e">
        <f>ROUND(('Sheet1 (4)'!N1675+'Sheet1 (4)'!S1675)/100,2)</f>
        <v>#VALUE!</v>
      </c>
      <c r="N1669" s="4">
        <f>ROUND(('Sheet1 (4)'!O1675+'Sheet1 (4)'!T1675)/100,2)</f>
        <v>-0.4</v>
      </c>
      <c r="O1669" s="4">
        <f>ROUND(('Sheet1 (4)'!P1675+'Sheet1 (4)'!U1675)/100,2)</f>
        <v>-0.08</v>
      </c>
      <c r="P1669" s="4">
        <f>ROUND(('Sheet1 (4)'!Q1675+'Sheet1 (4)'!V1675)/100,2)</f>
        <v>-0.08</v>
      </c>
      <c r="Q1669" s="7" t="e">
        <f>ROUND('Sheet1 (4)'!W1675/100,2)</f>
        <v>#VALUE!</v>
      </c>
      <c r="R1669" s="7">
        <f>ROUND('Sheet1 (4)'!X1675/100,2)</f>
        <v>0.2</v>
      </c>
      <c r="S1669" s="7">
        <f>ROUND('Sheet1 (4)'!Y1675/100,2)</f>
        <v>0.26</v>
      </c>
      <c r="T1669" s="7">
        <f>ROUND('Sheet1 (4)'!Z1675/100,2)</f>
        <v>0.26</v>
      </c>
      <c r="U1669" s="7">
        <f>ROUND('Sheet1 (4)'!AA1675/100,2)</f>
        <v>0.26</v>
      </c>
      <c r="V1669" s="1" t="str">
        <f>'Sheet1 (4)'!AB1675&amp;".T"</f>
        <v>5887.T</v>
      </c>
      <c r="W1669">
        <f>ROUND('Sheet1 (4)'!AC1675,2)</f>
        <v>4.55</v>
      </c>
      <c r="X1669" t="e">
        <f>ROUND('Sheet1 (4)'!AD1675,2)</f>
        <v>#VALUE!</v>
      </c>
      <c r="Y1669" t="str">
        <f>_xlfn.XLOOKUP('Sheet1 (4)'!AB1675,'Sheet1 (3)'!B:B,'Sheet1 (3)'!D:D,"",0)</f>
        <v>PRO Market</v>
      </c>
    </row>
    <row r="1670" spans="1:25" x14ac:dyDescent="0.2">
      <c r="A1670">
        <v>1669</v>
      </c>
      <c r="B1670" s="1" t="str">
        <f>_xlfn.XLOOKUP('Sheet1 (4)'!AB1676,'Sheet1 (3)'!B:B,'Sheet1 (3)'!C:C,"",0)</f>
        <v>駒井ハルテック</v>
      </c>
      <c r="C1670" s="1" t="str">
        <f>_xlfn.XLOOKUP('Sheet1 (4)'!AB1676,'Sheet1 (3)'!B:B,'Sheet1 (3)'!F:F,"",0)</f>
        <v>金属製品</v>
      </c>
      <c r="D1670" s="1">
        <f>ROUND('Sheet1 (4)'!E1676/100000000,2)</f>
        <v>0.05</v>
      </c>
      <c r="E1670" s="1">
        <f>ROUND('Sheet1 (4)'!F1676/100,2)</f>
        <v>4.57</v>
      </c>
      <c r="F1670" s="1">
        <f>ROUND('Sheet1 (4)'!G1676/100,2)</f>
        <v>15.11</v>
      </c>
      <c r="G1670" s="1">
        <f>ROUND('Sheet1 (4)'!H1676/100,2)</f>
        <v>3.16</v>
      </c>
      <c r="H1670" s="1">
        <f>ROUND('Sheet1 (4)'!I1676/100,2)</f>
        <v>7.24</v>
      </c>
      <c r="I1670" s="1">
        <f>ROUND('Sheet1 (4)'!J1676/100,2)</f>
        <v>2.89</v>
      </c>
      <c r="J1670" s="1" t="e">
        <f>ROUND('Sheet1 (4)'!K1676/100,2)</f>
        <v>#VALUE!</v>
      </c>
      <c r="K1670" s="1" t="e">
        <f>ROUND('Sheet1 (4)'!L1676/100,2)</f>
        <v>#VALUE!</v>
      </c>
      <c r="L1670" s="4">
        <f>ROUND(('Sheet1 (4)'!M1676+'Sheet1 (4)'!R1676)/100,2)</f>
        <v>9.75</v>
      </c>
      <c r="M1670" s="4">
        <f>ROUND(('Sheet1 (4)'!N1676+'Sheet1 (4)'!S1676)/100,2)</f>
        <v>48.53</v>
      </c>
      <c r="N1670" s="4">
        <f>ROUND(('Sheet1 (4)'!O1676+'Sheet1 (4)'!T1676)/100,2)</f>
        <v>-71.400000000000006</v>
      </c>
      <c r="O1670" s="4">
        <f>ROUND(('Sheet1 (4)'!P1676+'Sheet1 (4)'!U1676)/100,2)</f>
        <v>-87.23</v>
      </c>
      <c r="P1670" s="4">
        <f>ROUND(('Sheet1 (4)'!Q1676+'Sheet1 (4)'!V1676)/100,2)</f>
        <v>73.150000000000006</v>
      </c>
      <c r="Q1670" s="7">
        <f>ROUND('Sheet1 (4)'!W1676/100,2)</f>
        <v>0.03</v>
      </c>
      <c r="R1670" s="7">
        <f>ROUND('Sheet1 (4)'!X1676/100,2)</f>
        <v>0.05</v>
      </c>
      <c r="S1670" s="7">
        <f>ROUND('Sheet1 (4)'!Y1676/100,2)</f>
        <v>0.01</v>
      </c>
      <c r="T1670" s="7">
        <f>ROUND('Sheet1 (4)'!Z1676/100,2)</f>
        <v>0.02</v>
      </c>
      <c r="U1670" s="7">
        <f>ROUND('Sheet1 (4)'!AA1676/100,2)</f>
        <v>0.04</v>
      </c>
      <c r="V1670" s="1" t="str">
        <f>'Sheet1 (4)'!AB1676&amp;".T"</f>
        <v>5915.T</v>
      </c>
      <c r="W1670">
        <f>ROUND('Sheet1 (4)'!AC1676,2)</f>
        <v>6.79</v>
      </c>
      <c r="X1670">
        <f>ROUND('Sheet1 (4)'!AD1676,2)</f>
        <v>0.27</v>
      </c>
      <c r="Y1670" t="str">
        <f>_xlfn.XLOOKUP('Sheet1 (4)'!AB1676,'Sheet1 (3)'!B:B,'Sheet1 (3)'!D:D,"",0)</f>
        <v>スタンダード</v>
      </c>
    </row>
    <row r="1671" spans="1:25" x14ac:dyDescent="0.2">
      <c r="A1671">
        <v>1670</v>
      </c>
      <c r="B1671" s="1" t="str">
        <f>_xlfn.XLOOKUP('Sheet1 (4)'!AB1677,'Sheet1 (3)'!B:B,'Sheet1 (3)'!C:C,"",0)</f>
        <v>小松製作所</v>
      </c>
      <c r="C1671" s="1" t="str">
        <f>_xlfn.XLOOKUP('Sheet1 (4)'!AB1677,'Sheet1 (3)'!B:B,'Sheet1 (3)'!F:F,"",0)</f>
        <v>機械</v>
      </c>
      <c r="D1671" s="1">
        <f>ROUND('Sheet1 (4)'!E1677/100000000,2)</f>
        <v>9.0500000000000007</v>
      </c>
      <c r="E1671" s="1">
        <f>ROUND('Sheet1 (4)'!F1677/100,2)</f>
        <v>1737.54</v>
      </c>
      <c r="F1671" s="1">
        <f>ROUND('Sheet1 (4)'!G1677/100,2)</f>
        <v>3241.65</v>
      </c>
      <c r="G1671" s="1">
        <f>ROUND('Sheet1 (4)'!H1677/100,2)</f>
        <v>4999.12</v>
      </c>
      <c r="H1671" s="1">
        <f>ROUND('Sheet1 (4)'!I1677/100,2)</f>
        <v>6137.54</v>
      </c>
      <c r="I1671" s="1">
        <f>ROUND('Sheet1 (4)'!J1677/100,2)</f>
        <v>6571.25</v>
      </c>
      <c r="J1671" s="1">
        <f>ROUND('Sheet1 (4)'!K1677/100,2)</f>
        <v>5479.59</v>
      </c>
      <c r="K1671" s="1">
        <f>ROUND('Sheet1 (4)'!L1677/100,2)</f>
        <v>5937.91</v>
      </c>
      <c r="L1671" s="4">
        <f>ROUND(('Sheet1 (4)'!M1677+'Sheet1 (4)'!R1677)/100,2)</f>
        <v>1910.72</v>
      </c>
      <c r="M1671" s="4">
        <f>ROUND(('Sheet1 (4)'!N1677+'Sheet1 (4)'!S1677)/100,2)</f>
        <v>1574.01</v>
      </c>
      <c r="N1671" s="4">
        <f>ROUND(('Sheet1 (4)'!O1677+'Sheet1 (4)'!T1677)/100,2)</f>
        <v>369.56</v>
      </c>
      <c r="O1671" s="4">
        <f>ROUND(('Sheet1 (4)'!P1677+'Sheet1 (4)'!U1677)/100,2)</f>
        <v>2303.59</v>
      </c>
      <c r="P1671" s="4">
        <f>ROUND(('Sheet1 (4)'!Q1677+'Sheet1 (4)'!V1677)/100,2)</f>
        <v>3064.98</v>
      </c>
      <c r="Q1671" s="7">
        <f>ROUND('Sheet1 (4)'!W1677/100,2)</f>
        <v>0.06</v>
      </c>
      <c r="R1671" s="7">
        <f>ROUND('Sheet1 (4)'!X1677/100,2)</f>
        <v>0.11</v>
      </c>
      <c r="S1671" s="7">
        <f>ROUND('Sheet1 (4)'!Y1677/100,2)</f>
        <v>0.14000000000000001</v>
      </c>
      <c r="T1671" s="7">
        <f>ROUND('Sheet1 (4)'!Z1677/100,2)</f>
        <v>0.14000000000000001</v>
      </c>
      <c r="U1671" s="7">
        <f>ROUND('Sheet1 (4)'!AA1677/100,2)</f>
        <v>0.14000000000000001</v>
      </c>
      <c r="V1671" s="1" t="str">
        <f>'Sheet1 (4)'!AB1677&amp;".T"</f>
        <v>6301.T</v>
      </c>
      <c r="W1671">
        <f>ROUND('Sheet1 (4)'!AC1677,2)</f>
        <v>11.46</v>
      </c>
      <c r="X1671">
        <f>ROUND('Sheet1 (4)'!AD1677,2)</f>
        <v>1.45</v>
      </c>
      <c r="Y1671" t="str">
        <f>_xlfn.XLOOKUP('Sheet1 (4)'!AB1677,'Sheet1 (3)'!B:B,'Sheet1 (3)'!D:D,"",0)</f>
        <v>プライム</v>
      </c>
    </row>
    <row r="1672" spans="1:25" x14ac:dyDescent="0.2">
      <c r="A1672">
        <v>1671</v>
      </c>
      <c r="B1672" s="1" t="str">
        <f>_xlfn.XLOOKUP('Sheet1 (4)'!AB1678,'Sheet1 (3)'!B:B,'Sheet1 (3)'!C:C,"",0)</f>
        <v>小松マテーレ</v>
      </c>
      <c r="C1672" s="1" t="str">
        <f>_xlfn.XLOOKUP('Sheet1 (4)'!AB1678,'Sheet1 (3)'!B:B,'Sheet1 (3)'!F:F,"",0)</f>
        <v>繊維製品</v>
      </c>
      <c r="D1672" s="1">
        <f>ROUND('Sheet1 (4)'!E1678/100000000,2)</f>
        <v>0.39</v>
      </c>
      <c r="E1672" s="1">
        <f>ROUND('Sheet1 (4)'!F1678/100,2)</f>
        <v>14.18</v>
      </c>
      <c r="F1672" s="1">
        <f>ROUND('Sheet1 (4)'!G1678/100,2)</f>
        <v>15.93</v>
      </c>
      <c r="G1672" s="1">
        <f>ROUND('Sheet1 (4)'!H1678/100,2)</f>
        <v>16.059999999999999</v>
      </c>
      <c r="H1672" s="1">
        <f>ROUND('Sheet1 (4)'!I1678/100,2)</f>
        <v>18.57</v>
      </c>
      <c r="I1672" s="1">
        <f>ROUND('Sheet1 (4)'!J1678/100,2)</f>
        <v>21.24</v>
      </c>
      <c r="J1672" s="1" t="e">
        <f>ROUND('Sheet1 (4)'!K1678/100,2)</f>
        <v>#VALUE!</v>
      </c>
      <c r="K1672" s="1" t="e">
        <f>ROUND('Sheet1 (4)'!L1678/100,2)</f>
        <v>#VALUE!</v>
      </c>
      <c r="L1672" s="4">
        <f>ROUND(('Sheet1 (4)'!M1678+'Sheet1 (4)'!R1678)/100,2)</f>
        <v>29.52</v>
      </c>
      <c r="M1672" s="4">
        <f>ROUND(('Sheet1 (4)'!N1678+'Sheet1 (4)'!S1678)/100,2)</f>
        <v>15.42</v>
      </c>
      <c r="N1672" s="4">
        <f>ROUND(('Sheet1 (4)'!O1678+'Sheet1 (4)'!T1678)/100,2)</f>
        <v>16.04</v>
      </c>
      <c r="O1672" s="4">
        <f>ROUND(('Sheet1 (4)'!P1678+'Sheet1 (4)'!U1678)/100,2)</f>
        <v>28.85</v>
      </c>
      <c r="P1672" s="4">
        <f>ROUND(('Sheet1 (4)'!Q1678+'Sheet1 (4)'!V1678)/100,2)</f>
        <v>-9</v>
      </c>
      <c r="Q1672" s="7">
        <f>ROUND('Sheet1 (4)'!W1678/100,2)</f>
        <v>0.05</v>
      </c>
      <c r="R1672" s="7">
        <f>ROUND('Sheet1 (4)'!X1678/100,2)</f>
        <v>0.06</v>
      </c>
      <c r="S1672" s="7">
        <f>ROUND('Sheet1 (4)'!Y1678/100,2)</f>
        <v>0.03</v>
      </c>
      <c r="T1672" s="7">
        <f>ROUND('Sheet1 (4)'!Z1678/100,2)</f>
        <v>0.05</v>
      </c>
      <c r="U1672" s="7">
        <f>ROUND('Sheet1 (4)'!AA1678/100,2)</f>
        <v>0.08</v>
      </c>
      <c r="V1672" s="1" t="str">
        <f>'Sheet1 (4)'!AB1678&amp;".T"</f>
        <v>3580.T</v>
      </c>
      <c r="W1672">
        <f>ROUND('Sheet1 (4)'!AC1678,2)</f>
        <v>21.42</v>
      </c>
      <c r="X1672">
        <f>ROUND('Sheet1 (4)'!AD1678,2)</f>
        <v>0.81</v>
      </c>
      <c r="Y1672" t="str">
        <f>_xlfn.XLOOKUP('Sheet1 (4)'!AB1678,'Sheet1 (3)'!B:B,'Sheet1 (3)'!D:D,"",0)</f>
        <v>プライム</v>
      </c>
    </row>
    <row r="1673" spans="1:25" x14ac:dyDescent="0.2">
      <c r="A1673">
        <v>1672</v>
      </c>
      <c r="B1673" s="1" t="str">
        <f>_xlfn.XLOOKUP('Sheet1 (4)'!AB1679,'Sheet1 (3)'!B:B,'Sheet1 (3)'!C:C,"",0)</f>
        <v>小松ウオール工業</v>
      </c>
      <c r="C1673" s="1" t="str">
        <f>_xlfn.XLOOKUP('Sheet1 (4)'!AB1679,'Sheet1 (3)'!B:B,'Sheet1 (3)'!F:F,"",0)</f>
        <v>その他製品</v>
      </c>
      <c r="D1673" s="1">
        <f>ROUND('Sheet1 (4)'!E1679/100000000,2)</f>
        <v>0.18</v>
      </c>
      <c r="E1673" s="1" t="e">
        <f>ROUND('Sheet1 (4)'!F1679/100,2)</f>
        <v>#VALUE!</v>
      </c>
      <c r="F1673" s="1" t="e">
        <f>ROUND('Sheet1 (4)'!G1679/100,2)</f>
        <v>#VALUE!</v>
      </c>
      <c r="G1673" s="1">
        <f>ROUND('Sheet1 (4)'!H1679/100,2)</f>
        <v>23.08</v>
      </c>
      <c r="H1673" s="1">
        <f>ROUND('Sheet1 (4)'!I1679/100,2)</f>
        <v>36.43</v>
      </c>
      <c r="I1673" s="1">
        <f>ROUND('Sheet1 (4)'!J1679/100,2)</f>
        <v>36.380000000000003</v>
      </c>
      <c r="J1673" s="1" t="e">
        <f>ROUND('Sheet1 (4)'!K1679/100,2)</f>
        <v>#VALUE!</v>
      </c>
      <c r="K1673" s="1" t="e">
        <f>ROUND('Sheet1 (4)'!L1679/100,2)</f>
        <v>#VALUE!</v>
      </c>
      <c r="L1673" s="4" t="e">
        <f>ROUND(('Sheet1 (4)'!M1679+'Sheet1 (4)'!R1679)/100,2)</f>
        <v>#VALUE!</v>
      </c>
      <c r="M1673" s="4" t="e">
        <f>ROUND(('Sheet1 (4)'!N1679+'Sheet1 (4)'!S1679)/100,2)</f>
        <v>#VALUE!</v>
      </c>
      <c r="N1673" s="4">
        <f>ROUND(('Sheet1 (4)'!O1679+'Sheet1 (4)'!T1679)/100,2)</f>
        <v>10.4</v>
      </c>
      <c r="O1673" s="4">
        <f>ROUND(('Sheet1 (4)'!P1679+'Sheet1 (4)'!U1679)/100,2)</f>
        <v>31.02</v>
      </c>
      <c r="P1673" s="4">
        <f>ROUND(('Sheet1 (4)'!Q1679+'Sheet1 (4)'!V1679)/100,2)</f>
        <v>28.58</v>
      </c>
      <c r="Q1673" s="7" t="e">
        <f>ROUND('Sheet1 (4)'!W1679/100,2)</f>
        <v>#VALUE!</v>
      </c>
      <c r="R1673" s="7" t="e">
        <f>ROUND('Sheet1 (4)'!X1679/100,2)</f>
        <v>#VALUE!</v>
      </c>
      <c r="S1673" s="7" t="e">
        <f>ROUND('Sheet1 (4)'!Y1679/100,2)</f>
        <v>#VALUE!</v>
      </c>
      <c r="T1673" s="7">
        <f>ROUND('Sheet1 (4)'!Z1679/100,2)</f>
        <v>7.0000000000000007E-2</v>
      </c>
      <c r="U1673" s="7">
        <f>ROUND('Sheet1 (4)'!AA1679/100,2)</f>
        <v>7.0000000000000007E-2</v>
      </c>
      <c r="V1673" s="1" t="str">
        <f>'Sheet1 (4)'!AB1679&amp;".T"</f>
        <v>7949.T</v>
      </c>
      <c r="W1673">
        <f>ROUND('Sheet1 (4)'!AC1679,2)</f>
        <v>16.309999999999999</v>
      </c>
      <c r="X1673">
        <f>ROUND('Sheet1 (4)'!AD1679,2)</f>
        <v>1.17</v>
      </c>
      <c r="Y1673" t="str">
        <f>_xlfn.XLOOKUP('Sheet1 (4)'!AB1679,'Sheet1 (3)'!B:B,'Sheet1 (3)'!D:D,"",0)</f>
        <v>プライム</v>
      </c>
    </row>
    <row r="1674" spans="1:25" x14ac:dyDescent="0.2">
      <c r="A1674">
        <v>1673</v>
      </c>
      <c r="B1674" s="1" t="str">
        <f>_xlfn.XLOOKUP('Sheet1 (4)'!AB1680,'Sheet1 (3)'!B:B,'Sheet1 (3)'!C:C,"",0)</f>
        <v>コメダホールディングス</v>
      </c>
      <c r="C1674" s="1" t="str">
        <f>_xlfn.XLOOKUP('Sheet1 (4)'!AB1680,'Sheet1 (3)'!B:B,'Sheet1 (3)'!F:F,"",0)</f>
        <v>卸売業</v>
      </c>
      <c r="D1674" s="1">
        <f>ROUND('Sheet1 (4)'!E1680/100000000,2)</f>
        <v>0.46</v>
      </c>
      <c r="E1674" s="1">
        <f>ROUND('Sheet1 (4)'!F1680/100,2)</f>
        <v>59.31</v>
      </c>
      <c r="F1674" s="1">
        <f>ROUND('Sheet1 (4)'!G1680/100,2)</f>
        <v>71.12</v>
      </c>
      <c r="G1674" s="1">
        <f>ROUND('Sheet1 (4)'!H1680/100,2)</f>
        <v>78.239999999999995</v>
      </c>
      <c r="H1674" s="1">
        <f>ROUND('Sheet1 (4)'!I1680/100,2)</f>
        <v>88.39</v>
      </c>
      <c r="I1674" s="1">
        <f>ROUND('Sheet1 (4)'!J1680/100,2)</f>
        <v>88.44</v>
      </c>
      <c r="J1674" s="1">
        <f>ROUND('Sheet1 (4)'!K1680/100,2)</f>
        <v>100.12</v>
      </c>
      <c r="K1674" s="1">
        <f>ROUND('Sheet1 (4)'!L1680/100,2)</f>
        <v>108.86</v>
      </c>
      <c r="L1674" s="4">
        <f>ROUND(('Sheet1 (4)'!M1680+'Sheet1 (4)'!R1680)/100,2)</f>
        <v>-11.97</v>
      </c>
      <c r="M1674" s="4">
        <f>ROUND(('Sheet1 (4)'!N1680+'Sheet1 (4)'!S1680)/100,2)</f>
        <v>178.6</v>
      </c>
      <c r="N1674" s="4">
        <f>ROUND(('Sheet1 (4)'!O1680+'Sheet1 (4)'!T1680)/100,2)</f>
        <v>86.8</v>
      </c>
      <c r="O1674" s="4">
        <f>ROUND(('Sheet1 (4)'!P1680+'Sheet1 (4)'!U1680)/100,2)</f>
        <v>94.82</v>
      </c>
      <c r="P1674" s="4">
        <f>ROUND(('Sheet1 (4)'!Q1680+'Sheet1 (4)'!V1680)/100,2)</f>
        <v>118.77</v>
      </c>
      <c r="Q1674" s="7">
        <f>ROUND('Sheet1 (4)'!W1680/100,2)</f>
        <v>0.11</v>
      </c>
      <c r="R1674" s="7">
        <f>ROUND('Sheet1 (4)'!X1680/100,2)</f>
        <v>0.14000000000000001</v>
      </c>
      <c r="S1674" s="7">
        <f>ROUND('Sheet1 (4)'!Y1680/100,2)</f>
        <v>0.14000000000000001</v>
      </c>
      <c r="T1674" s="7">
        <f>ROUND('Sheet1 (4)'!Z1680/100,2)</f>
        <v>0.14000000000000001</v>
      </c>
      <c r="U1674" s="7">
        <f>ROUND('Sheet1 (4)'!AA1680/100,2)</f>
        <v>0.13</v>
      </c>
      <c r="V1674" s="1" t="str">
        <f>'Sheet1 (4)'!AB1680&amp;".T"</f>
        <v>3543.T</v>
      </c>
      <c r="W1674">
        <f>ROUND('Sheet1 (4)'!AC1680,2)</f>
        <v>22.31</v>
      </c>
      <c r="X1674">
        <f>ROUND('Sheet1 (4)'!AD1680,2)</f>
        <v>2.81</v>
      </c>
      <c r="Y1674" t="str">
        <f>_xlfn.XLOOKUP('Sheet1 (4)'!AB1680,'Sheet1 (3)'!B:B,'Sheet1 (3)'!D:D,"",0)</f>
        <v>プライム</v>
      </c>
    </row>
    <row r="1675" spans="1:25" x14ac:dyDescent="0.2">
      <c r="A1675">
        <v>1674</v>
      </c>
      <c r="B1675" s="1" t="str">
        <f>_xlfn.XLOOKUP('Sheet1 (4)'!AB1681,'Sheet1 (3)'!B:B,'Sheet1 (3)'!C:C,"",0)</f>
        <v>コメ兵ホールディングス</v>
      </c>
      <c r="C1675" s="1" t="str">
        <f>_xlfn.XLOOKUP('Sheet1 (4)'!AB1681,'Sheet1 (3)'!B:B,'Sheet1 (3)'!F:F,"",0)</f>
        <v>小売業</v>
      </c>
      <c r="D1675" s="1">
        <f>ROUND('Sheet1 (4)'!E1681/100000000,2)</f>
        <v>0.11</v>
      </c>
      <c r="E1675" s="1">
        <f>ROUND('Sheet1 (4)'!F1681/100,2)</f>
        <v>5.91</v>
      </c>
      <c r="F1675" s="1">
        <f>ROUND('Sheet1 (4)'!G1681/100,2)</f>
        <v>37.15</v>
      </c>
      <c r="G1675" s="1">
        <f>ROUND('Sheet1 (4)'!H1681/100,2)</f>
        <v>51.69</v>
      </c>
      <c r="H1675" s="1">
        <f>ROUND('Sheet1 (4)'!I1681/100,2)</f>
        <v>74.53</v>
      </c>
      <c r="I1675" s="1">
        <f>ROUND('Sheet1 (4)'!J1681/100,2)</f>
        <v>61.76</v>
      </c>
      <c r="J1675" s="1">
        <f>ROUND('Sheet1 (4)'!K1681/100,2)</f>
        <v>70.400000000000006</v>
      </c>
      <c r="K1675" s="1">
        <f>ROUND('Sheet1 (4)'!L1681/100,2)</f>
        <v>85.8</v>
      </c>
      <c r="L1675" s="4">
        <f>ROUND(('Sheet1 (4)'!M1681+'Sheet1 (4)'!R1681)/100,2)</f>
        <v>31.57</v>
      </c>
      <c r="M1675" s="4">
        <f>ROUND(('Sheet1 (4)'!N1681+'Sheet1 (4)'!S1681)/100,2)</f>
        <v>6.05</v>
      </c>
      <c r="N1675" s="4">
        <f>ROUND(('Sheet1 (4)'!O1681+'Sheet1 (4)'!T1681)/100,2)</f>
        <v>-4.1500000000000004</v>
      </c>
      <c r="O1675" s="4">
        <f>ROUND(('Sheet1 (4)'!P1681+'Sheet1 (4)'!U1681)/100,2)</f>
        <v>-37.630000000000003</v>
      </c>
      <c r="P1675" s="4">
        <f>ROUND(('Sheet1 (4)'!Q1681+'Sheet1 (4)'!V1681)/100,2)</f>
        <v>-118.92</v>
      </c>
      <c r="Q1675" s="7">
        <f>ROUND('Sheet1 (4)'!W1681/100,2)</f>
        <v>-0.03</v>
      </c>
      <c r="R1675" s="7">
        <f>ROUND('Sheet1 (4)'!X1681/100,2)</f>
        <v>0.12</v>
      </c>
      <c r="S1675" s="7">
        <f>ROUND('Sheet1 (4)'!Y1681/100,2)</f>
        <v>0.17</v>
      </c>
      <c r="T1675" s="7">
        <f>ROUND('Sheet1 (4)'!Z1681/100,2)</f>
        <v>0.19</v>
      </c>
      <c r="U1675" s="7">
        <f>ROUND('Sheet1 (4)'!AA1681/100,2)</f>
        <v>0.15</v>
      </c>
      <c r="V1675" s="1" t="str">
        <f>'Sheet1 (4)'!AB1681&amp;".T"</f>
        <v>2780.T</v>
      </c>
      <c r="W1675">
        <f>ROUND('Sheet1 (4)'!AC1681,2)</f>
        <v>8.93</v>
      </c>
      <c r="X1675">
        <f>ROUND('Sheet1 (4)'!AD1681,2)</f>
        <v>1.03</v>
      </c>
      <c r="Y1675" t="str">
        <f>_xlfn.XLOOKUP('Sheet1 (4)'!AB1681,'Sheet1 (3)'!B:B,'Sheet1 (3)'!D:D,"",0)</f>
        <v>スタンダード</v>
      </c>
    </row>
    <row r="1676" spans="1:25" x14ac:dyDescent="0.2">
      <c r="A1676">
        <v>1675</v>
      </c>
      <c r="B1676" s="1" t="str">
        <f>_xlfn.XLOOKUP('Sheet1 (4)'!AB1682,'Sheet1 (3)'!B:B,'Sheet1 (3)'!C:C,"",0)</f>
        <v>コメリ</v>
      </c>
      <c r="C1676" s="1" t="str">
        <f>_xlfn.XLOOKUP('Sheet1 (4)'!AB1682,'Sheet1 (3)'!B:B,'Sheet1 (3)'!F:F,"",0)</f>
        <v>小売業</v>
      </c>
      <c r="D1676" s="1">
        <f>ROUND('Sheet1 (4)'!E1682/100000000,2)</f>
        <v>0.47</v>
      </c>
      <c r="E1676" s="1">
        <f>ROUND('Sheet1 (4)'!F1682/100,2)</f>
        <v>303.27</v>
      </c>
      <c r="F1676" s="1">
        <f>ROUND('Sheet1 (4)'!G1682/100,2)</f>
        <v>278.25</v>
      </c>
      <c r="G1676" s="1">
        <f>ROUND('Sheet1 (4)'!H1682/100,2)</f>
        <v>260.52999999999997</v>
      </c>
      <c r="H1676" s="1">
        <f>ROUND('Sheet1 (4)'!I1682/100,2)</f>
        <v>220.82</v>
      </c>
      <c r="I1676" s="1">
        <f>ROUND('Sheet1 (4)'!J1682/100,2)</f>
        <v>215.91</v>
      </c>
      <c r="J1676" s="1">
        <f>ROUND('Sheet1 (4)'!K1682/100,2)</f>
        <v>240.33</v>
      </c>
      <c r="K1676" s="1">
        <f>ROUND('Sheet1 (4)'!L1682/100,2)</f>
        <v>251</v>
      </c>
      <c r="L1676" s="4">
        <f>ROUND(('Sheet1 (4)'!M1682+'Sheet1 (4)'!R1682)/100,2)</f>
        <v>223.21</v>
      </c>
      <c r="M1676" s="4">
        <f>ROUND(('Sheet1 (4)'!N1682+'Sheet1 (4)'!S1682)/100,2)</f>
        <v>145.96</v>
      </c>
      <c r="N1676" s="4">
        <f>ROUND(('Sheet1 (4)'!O1682+'Sheet1 (4)'!T1682)/100,2)</f>
        <v>82.09</v>
      </c>
      <c r="O1676" s="4">
        <f>ROUND(('Sheet1 (4)'!P1682+'Sheet1 (4)'!U1682)/100,2)</f>
        <v>59.31</v>
      </c>
      <c r="P1676" s="4">
        <f>ROUND(('Sheet1 (4)'!Q1682+'Sheet1 (4)'!V1682)/100,2)</f>
        <v>49.2</v>
      </c>
      <c r="Q1676" s="7">
        <f>ROUND('Sheet1 (4)'!W1682/100,2)</f>
        <v>0.11</v>
      </c>
      <c r="R1676" s="7">
        <f>ROUND('Sheet1 (4)'!X1682/100,2)</f>
        <v>0.09</v>
      </c>
      <c r="S1676" s="7">
        <f>ROUND('Sheet1 (4)'!Y1682/100,2)</f>
        <v>0.08</v>
      </c>
      <c r="T1676" s="7">
        <f>ROUND('Sheet1 (4)'!Z1682/100,2)</f>
        <v>0.06</v>
      </c>
      <c r="U1676" s="7">
        <f>ROUND('Sheet1 (4)'!AA1682/100,2)</f>
        <v>0.06</v>
      </c>
      <c r="V1676" s="1" t="str">
        <f>'Sheet1 (4)'!AB1682&amp;".T"</f>
        <v>8218.T</v>
      </c>
      <c r="W1676">
        <f>ROUND('Sheet1 (4)'!AC1682,2)</f>
        <v>10.49</v>
      </c>
      <c r="X1676">
        <f>ROUND('Sheet1 (4)'!AD1682,2)</f>
        <v>0.6</v>
      </c>
      <c r="Y1676" t="str">
        <f>_xlfn.XLOOKUP('Sheet1 (4)'!AB1682,'Sheet1 (3)'!B:B,'Sheet1 (3)'!D:D,"",0)</f>
        <v>プライム</v>
      </c>
    </row>
    <row r="1677" spans="1:25" x14ac:dyDescent="0.2">
      <c r="A1677">
        <v>1676</v>
      </c>
      <c r="B1677" s="1" t="str">
        <f>_xlfn.XLOOKUP('Sheet1 (4)'!AB1683,'Sheet1 (3)'!B:B,'Sheet1 (3)'!C:C,"",0)</f>
        <v>小森コーポレーション</v>
      </c>
      <c r="C1677" s="1" t="str">
        <f>_xlfn.XLOOKUP('Sheet1 (4)'!AB1683,'Sheet1 (3)'!B:B,'Sheet1 (3)'!F:F,"",0)</f>
        <v>機械</v>
      </c>
      <c r="D1677" s="1">
        <f>ROUND('Sheet1 (4)'!E1683/100000000,2)</f>
        <v>0.53</v>
      </c>
      <c r="E1677" s="1">
        <f>ROUND('Sheet1 (4)'!F1683/100,2)</f>
        <v>-24.11</v>
      </c>
      <c r="F1677" s="1">
        <f>ROUND('Sheet1 (4)'!G1683/100,2)</f>
        <v>22.69</v>
      </c>
      <c r="G1677" s="1">
        <f>ROUND('Sheet1 (4)'!H1683/100,2)</f>
        <v>57.21</v>
      </c>
      <c r="H1677" s="1">
        <f>ROUND('Sheet1 (4)'!I1683/100,2)</f>
        <v>48.99</v>
      </c>
      <c r="I1677" s="1">
        <f>ROUND('Sheet1 (4)'!J1683/100,2)</f>
        <v>71.180000000000007</v>
      </c>
      <c r="J1677" s="1" t="e">
        <f>ROUND('Sheet1 (4)'!K1683/100,2)</f>
        <v>#VALUE!</v>
      </c>
      <c r="K1677" s="1" t="e">
        <f>ROUND('Sheet1 (4)'!L1683/100,2)</f>
        <v>#VALUE!</v>
      </c>
      <c r="L1677" s="4">
        <f>ROUND(('Sheet1 (4)'!M1683+'Sheet1 (4)'!R1683)/100,2)</f>
        <v>59.54</v>
      </c>
      <c r="M1677" s="4">
        <f>ROUND(('Sheet1 (4)'!N1683+'Sheet1 (4)'!S1683)/100,2)</f>
        <v>79.02</v>
      </c>
      <c r="N1677" s="4">
        <f>ROUND(('Sheet1 (4)'!O1683+'Sheet1 (4)'!T1683)/100,2)</f>
        <v>39.49</v>
      </c>
      <c r="O1677" s="4">
        <f>ROUND(('Sheet1 (4)'!P1683+'Sheet1 (4)'!U1683)/100,2)</f>
        <v>-75.680000000000007</v>
      </c>
      <c r="P1677" s="4">
        <f>ROUND(('Sheet1 (4)'!Q1683+'Sheet1 (4)'!V1683)/100,2)</f>
        <v>122.37</v>
      </c>
      <c r="Q1677" s="7">
        <f>ROUND('Sheet1 (4)'!W1683/100,2)</f>
        <v>-0.02</v>
      </c>
      <c r="R1677" s="7">
        <f>ROUND('Sheet1 (4)'!X1683/100,2)</f>
        <v>0.06</v>
      </c>
      <c r="S1677" s="7">
        <f>ROUND('Sheet1 (4)'!Y1683/100,2)</f>
        <v>0.06</v>
      </c>
      <c r="T1677" s="7">
        <f>ROUND('Sheet1 (4)'!Z1683/100,2)</f>
        <v>0.04</v>
      </c>
      <c r="U1677" s="7">
        <f>ROUND('Sheet1 (4)'!AA1683/100,2)</f>
        <v>0.06</v>
      </c>
      <c r="V1677" s="1" t="str">
        <f>'Sheet1 (4)'!AB1683&amp;".T"</f>
        <v>6349.T</v>
      </c>
      <c r="W1677">
        <f>ROUND('Sheet1 (4)'!AC1683,2)</f>
        <v>8.92</v>
      </c>
      <c r="X1677">
        <f>ROUND('Sheet1 (4)'!AD1683,2)</f>
        <v>0.66</v>
      </c>
      <c r="Y1677" t="str">
        <f>_xlfn.XLOOKUP('Sheet1 (4)'!AB1683,'Sheet1 (3)'!B:B,'Sheet1 (3)'!D:D,"",0)</f>
        <v>プライム</v>
      </c>
    </row>
    <row r="1678" spans="1:25" x14ac:dyDescent="0.2">
      <c r="A1678">
        <v>1677</v>
      </c>
      <c r="B1678" s="1" t="str">
        <f>_xlfn.XLOOKUP('Sheet1 (4)'!AB1684,'Sheet1 (3)'!B:B,'Sheet1 (3)'!C:C,"",0)</f>
        <v>コナカ</v>
      </c>
      <c r="C1678" s="1" t="str">
        <f>_xlfn.XLOOKUP('Sheet1 (4)'!AB1684,'Sheet1 (3)'!B:B,'Sheet1 (3)'!F:F,"",0)</f>
        <v>小売業</v>
      </c>
      <c r="D1678" s="1">
        <f>ROUND('Sheet1 (4)'!E1684/100000000,2)</f>
        <v>0.34</v>
      </c>
      <c r="E1678" s="1">
        <f>ROUND('Sheet1 (4)'!F1684/100,2)</f>
        <v>-78.28</v>
      </c>
      <c r="F1678" s="1">
        <f>ROUND('Sheet1 (4)'!G1684/100,2)</f>
        <v>-32.6</v>
      </c>
      <c r="G1678" s="1">
        <f>ROUND('Sheet1 (4)'!H1684/100,2)</f>
        <v>-9.15</v>
      </c>
      <c r="H1678" s="1">
        <f>ROUND('Sheet1 (4)'!I1684/100,2)</f>
        <v>-13.61</v>
      </c>
      <c r="I1678" s="1">
        <f>ROUND('Sheet1 (4)'!J1684/100,2)</f>
        <v>-13.61</v>
      </c>
      <c r="J1678" s="1" t="e">
        <f>ROUND('Sheet1 (4)'!K1684/100,2)</f>
        <v>#VALUE!</v>
      </c>
      <c r="K1678" s="1" t="e">
        <f>ROUND('Sheet1 (4)'!L1684/100,2)</f>
        <v>#VALUE!</v>
      </c>
      <c r="L1678" s="4">
        <f>ROUND(('Sheet1 (4)'!M1684+'Sheet1 (4)'!R1684)/100,2)</f>
        <v>21.16</v>
      </c>
      <c r="M1678" s="4">
        <f>ROUND(('Sheet1 (4)'!N1684+'Sheet1 (4)'!S1684)/100,2)</f>
        <v>10.77</v>
      </c>
      <c r="N1678" s="4">
        <f>ROUND(('Sheet1 (4)'!O1684+'Sheet1 (4)'!T1684)/100,2)</f>
        <v>16.63</v>
      </c>
      <c r="O1678" s="4">
        <f>ROUND(('Sheet1 (4)'!P1684+'Sheet1 (4)'!U1684)/100,2)</f>
        <v>17.91</v>
      </c>
      <c r="P1678" s="4">
        <f>ROUND(('Sheet1 (4)'!Q1684+'Sheet1 (4)'!V1684)/100,2)</f>
        <v>17.91</v>
      </c>
      <c r="Q1678" s="7">
        <f>ROUND('Sheet1 (4)'!W1684/100,2)</f>
        <v>-0.13</v>
      </c>
      <c r="R1678" s="7">
        <f>ROUND('Sheet1 (4)'!X1684/100,2)</f>
        <v>-0.19</v>
      </c>
      <c r="S1678" s="7">
        <f>ROUND('Sheet1 (4)'!Y1684/100,2)</f>
        <v>-0.02</v>
      </c>
      <c r="T1678" s="7">
        <f>ROUND('Sheet1 (4)'!Z1684/100,2)</f>
        <v>-0.17</v>
      </c>
      <c r="U1678" s="7">
        <f>ROUND('Sheet1 (4)'!AA1684/100,2)</f>
        <v>-0.17</v>
      </c>
      <c r="V1678" s="1" t="str">
        <f>'Sheet1 (4)'!AB1684&amp;".T"</f>
        <v>7494.T</v>
      </c>
      <c r="W1678" t="e">
        <f>ROUND('Sheet1 (4)'!AC1684,2)</f>
        <v>#VALUE!</v>
      </c>
      <c r="X1678">
        <f>ROUND('Sheet1 (4)'!AD1684,2)</f>
        <v>0.48</v>
      </c>
      <c r="Y1678" t="str">
        <f>_xlfn.XLOOKUP('Sheet1 (4)'!AB1684,'Sheet1 (3)'!B:B,'Sheet1 (3)'!D:D,"",0)</f>
        <v>スタンダード</v>
      </c>
    </row>
    <row r="1679" spans="1:25" x14ac:dyDescent="0.2">
      <c r="A1679">
        <v>1678</v>
      </c>
      <c r="B1679" s="1" t="str">
        <f>_xlfn.XLOOKUP('Sheet1 (4)'!AB1685,'Sheet1 (3)'!B:B,'Sheet1 (3)'!C:C,"",0)</f>
        <v>コナミグループ</v>
      </c>
      <c r="C1679" s="1" t="str">
        <f>_xlfn.XLOOKUP('Sheet1 (4)'!AB1685,'Sheet1 (3)'!B:B,'Sheet1 (3)'!F:F,"",0)</f>
        <v>情報・通信業</v>
      </c>
      <c r="D1679" s="1">
        <f>ROUND('Sheet1 (4)'!E1685/100000000,2)</f>
        <v>1.36</v>
      </c>
      <c r="E1679" s="1">
        <f>ROUND('Sheet1 (4)'!F1685/100,2)</f>
        <v>365.5</v>
      </c>
      <c r="F1679" s="1">
        <f>ROUND('Sheet1 (4)'!G1685/100,2)</f>
        <v>744.35</v>
      </c>
      <c r="G1679" s="1">
        <f>ROUND('Sheet1 (4)'!H1685/100,2)</f>
        <v>461.85</v>
      </c>
      <c r="H1679" s="1">
        <f>ROUND('Sheet1 (4)'!I1685/100,2)</f>
        <v>802.62</v>
      </c>
      <c r="I1679" s="1">
        <f>ROUND('Sheet1 (4)'!J1685/100,2)</f>
        <v>1019.44</v>
      </c>
      <c r="J1679" s="1">
        <f>ROUND('Sheet1 (4)'!K1685/100,2)</f>
        <v>1327.48</v>
      </c>
      <c r="K1679" s="1">
        <f>ROUND('Sheet1 (4)'!L1685/100,2)</f>
        <v>1540.37</v>
      </c>
      <c r="L1679" s="4">
        <f>ROUND(('Sheet1 (4)'!M1685+'Sheet1 (4)'!R1685)/100,2)</f>
        <v>473.58</v>
      </c>
      <c r="M1679" s="4">
        <f>ROUND(('Sheet1 (4)'!N1685+'Sheet1 (4)'!S1685)/100,2)</f>
        <v>735.49</v>
      </c>
      <c r="N1679" s="4">
        <f>ROUND(('Sheet1 (4)'!O1685+'Sheet1 (4)'!T1685)/100,2)</f>
        <v>-66.88</v>
      </c>
      <c r="O1679" s="4">
        <f>ROUND(('Sheet1 (4)'!P1685+'Sheet1 (4)'!U1685)/100,2)</f>
        <v>738.45</v>
      </c>
      <c r="P1679" s="4">
        <f>ROUND(('Sheet1 (4)'!Q1685+'Sheet1 (4)'!V1685)/100,2)</f>
        <v>467.35</v>
      </c>
      <c r="Q1679" s="7">
        <f>ROUND('Sheet1 (4)'!W1685/100,2)</f>
        <v>0.11</v>
      </c>
      <c r="R1679" s="7">
        <f>ROUND('Sheet1 (4)'!X1685/100,2)</f>
        <v>0.17</v>
      </c>
      <c r="S1679" s="7">
        <f>ROUND('Sheet1 (4)'!Y1685/100,2)</f>
        <v>0.1</v>
      </c>
      <c r="T1679" s="7">
        <f>ROUND('Sheet1 (4)'!Z1685/100,2)</f>
        <v>0.15</v>
      </c>
      <c r="U1679" s="7">
        <f>ROUND('Sheet1 (4)'!AA1685/100,2)</f>
        <v>0.16</v>
      </c>
      <c r="V1679" s="1" t="str">
        <f>'Sheet1 (4)'!AB1685&amp;".T"</f>
        <v>9766.T</v>
      </c>
      <c r="W1679">
        <f>ROUND('Sheet1 (4)'!AC1685,2)</f>
        <v>39.07</v>
      </c>
      <c r="X1679">
        <f>ROUND('Sheet1 (4)'!AD1685,2)</f>
        <v>6.43</v>
      </c>
      <c r="Y1679" t="str">
        <f>_xlfn.XLOOKUP('Sheet1 (4)'!AB1685,'Sheet1 (3)'!B:B,'Sheet1 (3)'!D:D,"",0)</f>
        <v>プライム</v>
      </c>
    </row>
    <row r="1680" spans="1:25" x14ac:dyDescent="0.2">
      <c r="A1680">
        <v>1679</v>
      </c>
      <c r="B1680" s="1" t="str">
        <f>_xlfn.XLOOKUP('Sheet1 (4)'!AB1686,'Sheet1 (3)'!B:B,'Sheet1 (3)'!C:C,"",0)</f>
        <v>コンドーテック</v>
      </c>
      <c r="C1680" s="1" t="str">
        <f>_xlfn.XLOOKUP('Sheet1 (4)'!AB1686,'Sheet1 (3)'!B:B,'Sheet1 (3)'!F:F,"",0)</f>
        <v>卸売業</v>
      </c>
      <c r="D1680" s="1">
        <f>ROUND('Sheet1 (4)'!E1686/100000000,2)</f>
        <v>0.26</v>
      </c>
      <c r="E1680" s="1">
        <f>ROUND('Sheet1 (4)'!F1686/100,2)</f>
        <v>33.56</v>
      </c>
      <c r="F1680" s="1">
        <f>ROUND('Sheet1 (4)'!G1686/100,2)</f>
        <v>35.950000000000003</v>
      </c>
      <c r="G1680" s="1">
        <f>ROUND('Sheet1 (4)'!H1686/100,2)</f>
        <v>43.55</v>
      </c>
      <c r="H1680" s="1">
        <f>ROUND('Sheet1 (4)'!I1686/100,2)</f>
        <v>46.74</v>
      </c>
      <c r="I1680" s="1">
        <f>ROUND('Sheet1 (4)'!J1686/100,2)</f>
        <v>44.66</v>
      </c>
      <c r="J1680" s="1" t="e">
        <f>ROUND('Sheet1 (4)'!K1686/100,2)</f>
        <v>#VALUE!</v>
      </c>
      <c r="K1680" s="1" t="e">
        <f>ROUND('Sheet1 (4)'!L1686/100,2)</f>
        <v>#VALUE!</v>
      </c>
      <c r="L1680" s="4">
        <f>ROUND(('Sheet1 (4)'!M1686+'Sheet1 (4)'!R1686)/100,2)</f>
        <v>19.32</v>
      </c>
      <c r="M1680" s="4">
        <f>ROUND(('Sheet1 (4)'!N1686+'Sheet1 (4)'!S1686)/100,2)</f>
        <v>-11.46</v>
      </c>
      <c r="N1680" s="4">
        <f>ROUND(('Sheet1 (4)'!O1686+'Sheet1 (4)'!T1686)/100,2)</f>
        <v>25.72</v>
      </c>
      <c r="O1680" s="4">
        <f>ROUND(('Sheet1 (4)'!P1686+'Sheet1 (4)'!U1686)/100,2)</f>
        <v>21.6</v>
      </c>
      <c r="P1680" s="4">
        <f>ROUND(('Sheet1 (4)'!Q1686+'Sheet1 (4)'!V1686)/100,2)</f>
        <v>41.47</v>
      </c>
      <c r="Q1680" s="7">
        <f>ROUND('Sheet1 (4)'!W1686/100,2)</f>
        <v>0.05</v>
      </c>
      <c r="R1680" s="7">
        <f>ROUND('Sheet1 (4)'!X1686/100,2)</f>
        <v>0.08</v>
      </c>
      <c r="S1680" s="7">
        <f>ROUND('Sheet1 (4)'!Y1686/100,2)</f>
        <v>7.0000000000000007E-2</v>
      </c>
      <c r="T1680" s="7">
        <f>ROUND('Sheet1 (4)'!Z1686/100,2)</f>
        <v>0.1</v>
      </c>
      <c r="U1680" s="7">
        <f>ROUND('Sheet1 (4)'!AA1686/100,2)</f>
        <v>0.09</v>
      </c>
      <c r="V1680" s="1" t="str">
        <f>'Sheet1 (4)'!AB1686&amp;".T"</f>
        <v>7438.T</v>
      </c>
      <c r="W1680">
        <f>ROUND('Sheet1 (4)'!AC1686,2)</f>
        <v>12.98</v>
      </c>
      <c r="X1680">
        <f>ROUND('Sheet1 (4)'!AD1686,2)</f>
        <v>1.1599999999999999</v>
      </c>
      <c r="Y1680" t="str">
        <f>_xlfn.XLOOKUP('Sheet1 (4)'!AB1686,'Sheet1 (3)'!B:B,'Sheet1 (3)'!D:D,"",0)</f>
        <v>プライム</v>
      </c>
    </row>
    <row r="1681" spans="1:25" x14ac:dyDescent="0.2">
      <c r="A1681">
        <v>1680</v>
      </c>
      <c r="B1681" s="1" t="str">
        <f>_xlfn.XLOOKUP('Sheet1 (4)'!AB1687,'Sheet1 (3)'!B:B,'Sheet1 (3)'!C:C,"",0)</f>
        <v>コニカミノルタ</v>
      </c>
      <c r="C1681" s="1" t="str">
        <f>_xlfn.XLOOKUP('Sheet1 (4)'!AB1687,'Sheet1 (3)'!B:B,'Sheet1 (3)'!F:F,"",0)</f>
        <v>電気機器</v>
      </c>
      <c r="D1681" s="1">
        <f>ROUND('Sheet1 (4)'!E1687/100000000,2)</f>
        <v>4.9400000000000004</v>
      </c>
      <c r="E1681" s="1">
        <f>ROUND('Sheet1 (4)'!F1687/100,2)</f>
        <v>-150.5</v>
      </c>
      <c r="F1681" s="1">
        <f>ROUND('Sheet1 (4)'!G1687/100,2)</f>
        <v>-124.64</v>
      </c>
      <c r="G1681" s="1">
        <f>ROUND('Sheet1 (4)'!H1687/100,2)</f>
        <v>302.93</v>
      </c>
      <c r="H1681" s="1">
        <f>ROUND('Sheet1 (4)'!I1687/100,2)</f>
        <v>304.91000000000003</v>
      </c>
      <c r="I1681" s="1">
        <f>ROUND('Sheet1 (4)'!J1687/100,2)</f>
        <v>227.04</v>
      </c>
      <c r="J1681" s="1">
        <f>ROUND('Sheet1 (4)'!K1687/100,2)</f>
        <v>450.29</v>
      </c>
      <c r="K1681" s="1">
        <f>ROUND('Sheet1 (4)'!L1687/100,2)</f>
        <v>482.13</v>
      </c>
      <c r="L1681" s="4">
        <f>ROUND(('Sheet1 (4)'!M1687+'Sheet1 (4)'!R1687)/100,2)</f>
        <v>437.3</v>
      </c>
      <c r="M1681" s="4">
        <f>ROUND(('Sheet1 (4)'!N1687+'Sheet1 (4)'!S1687)/100,2)</f>
        <v>-135.61000000000001</v>
      </c>
      <c r="N1681" s="4">
        <f>ROUND(('Sheet1 (4)'!O1687+'Sheet1 (4)'!T1687)/100,2)</f>
        <v>-241.79</v>
      </c>
      <c r="O1681" s="4">
        <f>ROUND(('Sheet1 (4)'!P1687+'Sheet1 (4)'!U1687)/100,2)</f>
        <v>388.04</v>
      </c>
      <c r="P1681" s="4">
        <f>ROUND(('Sheet1 (4)'!Q1687+'Sheet1 (4)'!V1687)/100,2)</f>
        <v>757</v>
      </c>
      <c r="Q1681" s="7">
        <f>ROUND('Sheet1 (4)'!W1687/100,2)</f>
        <v>-0.03</v>
      </c>
      <c r="R1681" s="7">
        <f>ROUND('Sheet1 (4)'!X1687/100,2)</f>
        <v>-0.05</v>
      </c>
      <c r="S1681" s="7">
        <f>ROUND('Sheet1 (4)'!Y1687/100,2)</f>
        <v>-0.2</v>
      </c>
      <c r="T1681" s="7">
        <f>ROUND('Sheet1 (4)'!Z1687/100,2)</f>
        <v>0.01</v>
      </c>
      <c r="U1681" s="7">
        <f>ROUND('Sheet1 (4)'!AA1687/100,2)</f>
        <v>-0.19</v>
      </c>
      <c r="V1681" s="1" t="str">
        <f>'Sheet1 (4)'!AB1687&amp;".T"</f>
        <v>4902.T</v>
      </c>
      <c r="W1681" t="e">
        <f>ROUND('Sheet1 (4)'!AC1687,2)</f>
        <v>#VALUE!</v>
      </c>
      <c r="X1681">
        <f>ROUND('Sheet1 (4)'!AD1687,2)</f>
        <v>0.6</v>
      </c>
      <c r="Y1681" t="str">
        <f>_xlfn.XLOOKUP('Sheet1 (4)'!AB1687,'Sheet1 (3)'!B:B,'Sheet1 (3)'!D:D,"",0)</f>
        <v>プライム</v>
      </c>
    </row>
    <row r="1682" spans="1:25" x14ac:dyDescent="0.2">
      <c r="A1682">
        <v>1681</v>
      </c>
      <c r="B1682" s="1" t="str">
        <f>_xlfn.XLOOKUP('Sheet1 (4)'!AB1688,'Sheet1 (3)'!B:B,'Sheet1 (3)'!C:C,"",0)</f>
        <v>コニシ</v>
      </c>
      <c r="C1682" s="1" t="str">
        <f>_xlfn.XLOOKUP('Sheet1 (4)'!AB1688,'Sheet1 (3)'!B:B,'Sheet1 (3)'!F:F,"",0)</f>
        <v>化学</v>
      </c>
      <c r="D1682" s="1">
        <f>ROUND('Sheet1 (4)'!E1688/100000000,2)</f>
        <v>0.64</v>
      </c>
      <c r="E1682" s="1">
        <f>ROUND('Sheet1 (4)'!F1688/100,2)</f>
        <v>72.86</v>
      </c>
      <c r="F1682" s="1">
        <f>ROUND('Sheet1 (4)'!G1688/100,2)</f>
        <v>72.75</v>
      </c>
      <c r="G1682" s="1">
        <f>ROUND('Sheet1 (4)'!H1688/100,2)</f>
        <v>73.83</v>
      </c>
      <c r="H1682" s="1">
        <f>ROUND('Sheet1 (4)'!I1688/100,2)</f>
        <v>102.41</v>
      </c>
      <c r="I1682" s="1">
        <f>ROUND('Sheet1 (4)'!J1688/100,2)</f>
        <v>106.2</v>
      </c>
      <c r="J1682" s="1" t="e">
        <f>ROUND('Sheet1 (4)'!K1688/100,2)</f>
        <v>#VALUE!</v>
      </c>
      <c r="K1682" s="1" t="e">
        <f>ROUND('Sheet1 (4)'!L1688/100,2)</f>
        <v>#VALUE!</v>
      </c>
      <c r="L1682" s="4">
        <f>ROUND(('Sheet1 (4)'!M1688+'Sheet1 (4)'!R1688)/100,2)</f>
        <v>40.75</v>
      </c>
      <c r="M1682" s="4">
        <f>ROUND(('Sheet1 (4)'!N1688+'Sheet1 (4)'!S1688)/100,2)</f>
        <v>35.24</v>
      </c>
      <c r="N1682" s="4">
        <f>ROUND(('Sheet1 (4)'!O1688+'Sheet1 (4)'!T1688)/100,2)</f>
        <v>81.55</v>
      </c>
      <c r="O1682" s="4">
        <f>ROUND(('Sheet1 (4)'!P1688+'Sheet1 (4)'!U1688)/100,2)</f>
        <v>29.14</v>
      </c>
      <c r="P1682" s="4">
        <f>ROUND(('Sheet1 (4)'!Q1688+'Sheet1 (4)'!V1688)/100,2)</f>
        <v>-1.36</v>
      </c>
      <c r="Q1682" s="7">
        <f>ROUND('Sheet1 (4)'!W1688/100,2)</f>
        <v>0.08</v>
      </c>
      <c r="R1682" s="7">
        <f>ROUND('Sheet1 (4)'!X1688/100,2)</f>
        <v>0.08</v>
      </c>
      <c r="S1682" s="7">
        <f>ROUND('Sheet1 (4)'!Y1688/100,2)</f>
        <v>0.13</v>
      </c>
      <c r="T1682" s="7">
        <f>ROUND('Sheet1 (4)'!Z1688/100,2)</f>
        <v>0.09</v>
      </c>
      <c r="U1682" s="7">
        <f>ROUND('Sheet1 (4)'!AA1688/100,2)</f>
        <v>0.1</v>
      </c>
      <c r="V1682" s="1" t="str">
        <f>'Sheet1 (4)'!AB1688&amp;".T"</f>
        <v>4956.T</v>
      </c>
      <c r="W1682">
        <f>ROUND('Sheet1 (4)'!AC1688,2)</f>
        <v>10.23</v>
      </c>
      <c r="X1682">
        <f>ROUND('Sheet1 (4)'!AD1688,2)</f>
        <v>0.93</v>
      </c>
      <c r="Y1682" t="str">
        <f>_xlfn.XLOOKUP('Sheet1 (4)'!AB1688,'Sheet1 (3)'!B:B,'Sheet1 (3)'!D:D,"",0)</f>
        <v>プライム</v>
      </c>
    </row>
    <row r="1683" spans="1:25" x14ac:dyDescent="0.2">
      <c r="A1683">
        <v>1682</v>
      </c>
      <c r="B1683" s="1" t="str">
        <f>_xlfn.XLOOKUP('Sheet1 (4)'!AB1689,'Sheet1 (3)'!B:B,'Sheet1 (3)'!C:C,"",0)</f>
        <v>鴻池運輸</v>
      </c>
      <c r="C1683" s="1" t="str">
        <f>_xlfn.XLOOKUP('Sheet1 (4)'!AB1689,'Sheet1 (3)'!B:B,'Sheet1 (3)'!F:F,"",0)</f>
        <v>陸運業</v>
      </c>
      <c r="D1683" s="1">
        <f>ROUND('Sheet1 (4)'!E1689/100000000,2)</f>
        <v>0.53</v>
      </c>
      <c r="E1683" s="1">
        <f>ROUND('Sheet1 (4)'!F1689/100,2)</f>
        <v>40.22</v>
      </c>
      <c r="F1683" s="1">
        <f>ROUND('Sheet1 (4)'!G1689/100,2)</f>
        <v>102.05</v>
      </c>
      <c r="G1683" s="1">
        <f>ROUND('Sheet1 (4)'!H1689/100,2)</f>
        <v>132.4</v>
      </c>
      <c r="H1683" s="1">
        <f>ROUND('Sheet1 (4)'!I1689/100,2)</f>
        <v>162.97999999999999</v>
      </c>
      <c r="I1683" s="1">
        <f>ROUND('Sheet1 (4)'!J1689/100,2)</f>
        <v>212.31</v>
      </c>
      <c r="J1683" s="1">
        <f>ROUND('Sheet1 (4)'!K1689/100,2)</f>
        <v>231.5</v>
      </c>
      <c r="K1683" s="1">
        <f>ROUND('Sheet1 (4)'!L1689/100,2)</f>
        <v>247.5</v>
      </c>
      <c r="L1683" s="4">
        <f>ROUND(('Sheet1 (4)'!M1689+'Sheet1 (4)'!R1689)/100,2)</f>
        <v>35.36</v>
      </c>
      <c r="M1683" s="4">
        <f>ROUND(('Sheet1 (4)'!N1689+'Sheet1 (4)'!S1689)/100,2)</f>
        <v>103.25</v>
      </c>
      <c r="N1683" s="4">
        <f>ROUND(('Sheet1 (4)'!O1689+'Sheet1 (4)'!T1689)/100,2)</f>
        <v>129.47</v>
      </c>
      <c r="O1683" s="4">
        <f>ROUND(('Sheet1 (4)'!P1689+'Sheet1 (4)'!U1689)/100,2)</f>
        <v>98.48</v>
      </c>
      <c r="P1683" s="4">
        <f>ROUND(('Sheet1 (4)'!Q1689+'Sheet1 (4)'!V1689)/100,2)</f>
        <v>65.08</v>
      </c>
      <c r="Q1683" s="7">
        <f>ROUND('Sheet1 (4)'!W1689/100,2)</f>
        <v>0.05</v>
      </c>
      <c r="R1683" s="7">
        <f>ROUND('Sheet1 (4)'!X1689/100,2)</f>
        <v>7.0000000000000007E-2</v>
      </c>
      <c r="S1683" s="7">
        <f>ROUND('Sheet1 (4)'!Y1689/100,2)</f>
        <v>7.0000000000000007E-2</v>
      </c>
      <c r="T1683" s="7">
        <f>ROUND('Sheet1 (4)'!Z1689/100,2)</f>
        <v>0.09</v>
      </c>
      <c r="U1683" s="7">
        <f>ROUND('Sheet1 (4)'!AA1689/100,2)</f>
        <v>0.1</v>
      </c>
      <c r="V1683" s="1" t="str">
        <f>'Sheet1 (4)'!AB1689&amp;".T"</f>
        <v>9025.T</v>
      </c>
      <c r="W1683">
        <f>ROUND('Sheet1 (4)'!AC1689,2)</f>
        <v>13.82</v>
      </c>
      <c r="X1683">
        <f>ROUND('Sheet1 (4)'!AD1689,2)</f>
        <v>1.17</v>
      </c>
      <c r="Y1683" t="str">
        <f>_xlfn.XLOOKUP('Sheet1 (4)'!AB1689,'Sheet1 (3)'!B:B,'Sheet1 (3)'!D:D,"",0)</f>
        <v>プライム</v>
      </c>
    </row>
    <row r="1684" spans="1:25" x14ac:dyDescent="0.2">
      <c r="A1684">
        <v>1683</v>
      </c>
      <c r="B1684" s="1" t="str">
        <f>_xlfn.XLOOKUP('Sheet1 (4)'!AB1690,'Sheet1 (3)'!B:B,'Sheet1 (3)'!C:C,"",0)</f>
        <v>神島化学工業</v>
      </c>
      <c r="C1684" s="1" t="str">
        <f>_xlfn.XLOOKUP('Sheet1 (4)'!AB1690,'Sheet1 (3)'!B:B,'Sheet1 (3)'!F:F,"",0)</f>
        <v>ガラス・土石製品</v>
      </c>
      <c r="D1684" s="1">
        <f>ROUND('Sheet1 (4)'!E1690/100000000,2)</f>
        <v>0.09</v>
      </c>
      <c r="E1684" s="1" t="e">
        <f>ROUND('Sheet1 (4)'!F1690/100,2)</f>
        <v>#VALUE!</v>
      </c>
      <c r="F1684" s="1" t="e">
        <f>ROUND('Sheet1 (4)'!G1690/100,2)</f>
        <v>#VALUE!</v>
      </c>
      <c r="G1684" s="1" t="e">
        <f>ROUND('Sheet1 (4)'!H1690/100,2)</f>
        <v>#VALUE!</v>
      </c>
      <c r="H1684" s="1" t="e">
        <f>ROUND('Sheet1 (4)'!I1690/100,2)</f>
        <v>#VALUE!</v>
      </c>
      <c r="I1684" s="1">
        <f>ROUND('Sheet1 (4)'!J1690/100,2)</f>
        <v>8.74</v>
      </c>
      <c r="J1684" s="1">
        <f>ROUND('Sheet1 (4)'!K1690/100,2)</f>
        <v>20</v>
      </c>
      <c r="K1684" s="1">
        <f>ROUND('Sheet1 (4)'!L1690/100,2)</f>
        <v>22</v>
      </c>
      <c r="L1684" s="4" t="e">
        <f>ROUND(('Sheet1 (4)'!M1690+'Sheet1 (4)'!R1690)/100,2)</f>
        <v>#VALUE!</v>
      </c>
      <c r="M1684" s="4" t="e">
        <f>ROUND(('Sheet1 (4)'!N1690+'Sheet1 (4)'!S1690)/100,2)</f>
        <v>#VALUE!</v>
      </c>
      <c r="N1684" s="4" t="e">
        <f>ROUND(('Sheet1 (4)'!O1690+'Sheet1 (4)'!T1690)/100,2)</f>
        <v>#VALUE!</v>
      </c>
      <c r="O1684" s="4" t="e">
        <f>ROUND(('Sheet1 (4)'!P1690+'Sheet1 (4)'!U1690)/100,2)</f>
        <v>#VALUE!</v>
      </c>
      <c r="P1684" s="4">
        <f>ROUND(('Sheet1 (4)'!Q1690+'Sheet1 (4)'!V1690)/100,2)</f>
        <v>13.81</v>
      </c>
      <c r="Q1684" s="7" t="e">
        <f>ROUND('Sheet1 (4)'!W1690/100,2)</f>
        <v>#VALUE!</v>
      </c>
      <c r="R1684" s="7" t="e">
        <f>ROUND('Sheet1 (4)'!X1690/100,2)</f>
        <v>#VALUE!</v>
      </c>
      <c r="S1684" s="7" t="e">
        <f>ROUND('Sheet1 (4)'!Y1690/100,2)</f>
        <v>#VALUE!</v>
      </c>
      <c r="T1684" s="7" t="e">
        <f>ROUND('Sheet1 (4)'!Z1690/100,2)</f>
        <v>#VALUE!</v>
      </c>
      <c r="U1684" s="7">
        <f>ROUND('Sheet1 (4)'!AA1690/100,2)</f>
        <v>0.1</v>
      </c>
      <c r="V1684" s="1" t="str">
        <f>'Sheet1 (4)'!AB1690&amp;".T"</f>
        <v>4026.T</v>
      </c>
      <c r="W1684">
        <f>ROUND('Sheet1 (4)'!AC1690,2)</f>
        <v>35.03</v>
      </c>
      <c r="X1684">
        <f>ROUND('Sheet1 (4)'!AD1690,2)</f>
        <v>3.26</v>
      </c>
      <c r="Y1684" t="str">
        <f>_xlfn.XLOOKUP('Sheet1 (4)'!AB1690,'Sheet1 (3)'!B:B,'Sheet1 (3)'!D:D,"",0)</f>
        <v>スタンダード</v>
      </c>
    </row>
    <row r="1685" spans="1:25" x14ac:dyDescent="0.2">
      <c r="A1685">
        <v>1684</v>
      </c>
      <c r="B1685" s="1" t="str">
        <f>_xlfn.XLOOKUP('Sheet1 (4)'!AB1691,'Sheet1 (3)'!B:B,'Sheet1 (3)'!C:C,"",0)</f>
        <v>香陵住販</v>
      </c>
      <c r="C1685" s="1" t="str">
        <f>_xlfn.XLOOKUP('Sheet1 (4)'!AB1691,'Sheet1 (3)'!B:B,'Sheet1 (3)'!F:F,"",0)</f>
        <v>不動産業</v>
      </c>
      <c r="D1685" s="1">
        <f>ROUND('Sheet1 (4)'!E1691/100000000,2)</f>
        <v>0.03</v>
      </c>
      <c r="E1685" s="1">
        <f>ROUND('Sheet1 (4)'!F1691/100,2)</f>
        <v>6.23</v>
      </c>
      <c r="F1685" s="1">
        <f>ROUND('Sheet1 (4)'!G1691/100,2)</f>
        <v>7.95</v>
      </c>
      <c r="G1685" s="1">
        <f>ROUND('Sheet1 (4)'!H1691/100,2)</f>
        <v>8.57</v>
      </c>
      <c r="H1685" s="1">
        <f>ROUND('Sheet1 (4)'!I1691/100,2)</f>
        <v>10.01</v>
      </c>
      <c r="I1685" s="1">
        <f>ROUND('Sheet1 (4)'!J1691/100,2)</f>
        <v>10.01</v>
      </c>
      <c r="J1685" s="1" t="e">
        <f>ROUND('Sheet1 (4)'!K1691/100,2)</f>
        <v>#VALUE!</v>
      </c>
      <c r="K1685" s="1" t="e">
        <f>ROUND('Sheet1 (4)'!L1691/100,2)</f>
        <v>#VALUE!</v>
      </c>
      <c r="L1685" s="4">
        <f>ROUND(('Sheet1 (4)'!M1691+'Sheet1 (4)'!R1691)/100,2)</f>
        <v>4.24</v>
      </c>
      <c r="M1685" s="4">
        <f>ROUND(('Sheet1 (4)'!N1691+'Sheet1 (4)'!S1691)/100,2)</f>
        <v>-13.62</v>
      </c>
      <c r="N1685" s="4">
        <f>ROUND(('Sheet1 (4)'!O1691+'Sheet1 (4)'!T1691)/100,2)</f>
        <v>-17.010000000000002</v>
      </c>
      <c r="O1685" s="4">
        <f>ROUND(('Sheet1 (4)'!P1691+'Sheet1 (4)'!U1691)/100,2)</f>
        <v>-7.05</v>
      </c>
      <c r="P1685" s="4">
        <f>ROUND(('Sheet1 (4)'!Q1691+'Sheet1 (4)'!V1691)/100,2)</f>
        <v>-7.05</v>
      </c>
      <c r="Q1685" s="7">
        <f>ROUND('Sheet1 (4)'!W1691/100,2)</f>
        <v>0.12</v>
      </c>
      <c r="R1685" s="7">
        <f>ROUND('Sheet1 (4)'!X1691/100,2)</f>
        <v>0.13</v>
      </c>
      <c r="S1685" s="7">
        <f>ROUND('Sheet1 (4)'!Y1691/100,2)</f>
        <v>0.15</v>
      </c>
      <c r="T1685" s="7">
        <f>ROUND('Sheet1 (4)'!Z1691/100,2)</f>
        <v>0.15</v>
      </c>
      <c r="U1685" s="7">
        <f>ROUND('Sheet1 (4)'!AA1691/100,2)</f>
        <v>0.15</v>
      </c>
      <c r="V1685" s="1" t="str">
        <f>'Sheet1 (4)'!AB1691&amp;".T"</f>
        <v>3495.T</v>
      </c>
      <c r="W1685">
        <f>ROUND('Sheet1 (4)'!AC1691,2)</f>
        <v>6.61</v>
      </c>
      <c r="X1685" t="e">
        <f>ROUND('Sheet1 (4)'!AD1691,2)</f>
        <v>#VALUE!</v>
      </c>
      <c r="Y1685" t="str">
        <f>_xlfn.XLOOKUP('Sheet1 (4)'!AB1691,'Sheet1 (3)'!B:B,'Sheet1 (3)'!D:D,"",0)</f>
        <v>スタンダード</v>
      </c>
    </row>
    <row r="1686" spans="1:25" x14ac:dyDescent="0.2">
      <c r="A1686">
        <v>1685</v>
      </c>
      <c r="B1686" s="1" t="str">
        <f>_xlfn.XLOOKUP('Sheet1 (4)'!AB1692,'Sheet1 (3)'!B:B,'Sheet1 (3)'!C:C,"",0)</f>
        <v>広済堂ホールディングス</v>
      </c>
      <c r="C1686" s="1" t="str">
        <f>_xlfn.XLOOKUP('Sheet1 (4)'!AB1692,'Sheet1 (3)'!B:B,'Sheet1 (3)'!F:F,"",0)</f>
        <v>その他製品</v>
      </c>
      <c r="D1686" s="1">
        <f>ROUND('Sheet1 (4)'!E1692/100000000,2)</f>
        <v>1.41</v>
      </c>
      <c r="E1686" s="1">
        <f>ROUND('Sheet1 (4)'!F1692/100,2)</f>
        <v>20.73</v>
      </c>
      <c r="F1686" s="1">
        <f>ROUND('Sheet1 (4)'!G1692/100,2)</f>
        <v>37.299999999999997</v>
      </c>
      <c r="G1686" s="1">
        <f>ROUND('Sheet1 (4)'!H1692/100,2)</f>
        <v>42.8</v>
      </c>
      <c r="H1686" s="1">
        <f>ROUND('Sheet1 (4)'!I1692/100,2)</f>
        <v>53.24</v>
      </c>
      <c r="I1686" s="1">
        <f>ROUND('Sheet1 (4)'!J1692/100,2)</f>
        <v>83.02</v>
      </c>
      <c r="J1686" s="1">
        <f>ROUND('Sheet1 (4)'!K1692/100,2)</f>
        <v>80</v>
      </c>
      <c r="K1686" s="1">
        <f>ROUND('Sheet1 (4)'!L1692/100,2)</f>
        <v>86</v>
      </c>
      <c r="L1686" s="4">
        <f>ROUND(('Sheet1 (4)'!M1692+'Sheet1 (4)'!R1692)/100,2)</f>
        <v>31.66</v>
      </c>
      <c r="M1686" s="4">
        <f>ROUND(('Sheet1 (4)'!N1692+'Sheet1 (4)'!S1692)/100,2)</f>
        <v>29.6</v>
      </c>
      <c r="N1686" s="4">
        <f>ROUND(('Sheet1 (4)'!O1692+'Sheet1 (4)'!T1692)/100,2)</f>
        <v>23.57</v>
      </c>
      <c r="O1686" s="4">
        <f>ROUND(('Sheet1 (4)'!P1692+'Sheet1 (4)'!U1692)/100,2)</f>
        <v>9.82</v>
      </c>
      <c r="P1686" s="4">
        <f>ROUND(('Sheet1 (4)'!Q1692+'Sheet1 (4)'!V1692)/100,2)</f>
        <v>-43.67</v>
      </c>
      <c r="Q1686" s="7">
        <f>ROUND('Sheet1 (4)'!W1692/100,2)</f>
        <v>0.03</v>
      </c>
      <c r="R1686" s="7">
        <f>ROUND('Sheet1 (4)'!X1692/100,2)</f>
        <v>0.1</v>
      </c>
      <c r="S1686" s="7">
        <f>ROUND('Sheet1 (4)'!Y1692/100,2)</f>
        <v>0.1</v>
      </c>
      <c r="T1686" s="7">
        <f>ROUND('Sheet1 (4)'!Z1692/100,2)</f>
        <v>0.1</v>
      </c>
      <c r="U1686" s="7">
        <f>ROUND('Sheet1 (4)'!AA1692/100,2)</f>
        <v>0.1</v>
      </c>
      <c r="V1686" s="1" t="str">
        <f>'Sheet1 (4)'!AB1692&amp;".T"</f>
        <v>7868.T</v>
      </c>
      <c r="W1686">
        <f>ROUND('Sheet1 (4)'!AC1692,2)</f>
        <v>15.86</v>
      </c>
      <c r="X1686">
        <f>ROUND('Sheet1 (4)'!AD1692,2)</f>
        <v>1.24</v>
      </c>
      <c r="Y1686" t="str">
        <f>_xlfn.XLOOKUP('Sheet1 (4)'!AB1692,'Sheet1 (3)'!B:B,'Sheet1 (3)'!D:D,"",0)</f>
        <v>プライム</v>
      </c>
    </row>
    <row r="1687" spans="1:25" x14ac:dyDescent="0.2">
      <c r="A1687">
        <v>1686</v>
      </c>
      <c r="B1687" s="1" t="str">
        <f>_xlfn.XLOOKUP('Sheet1 (4)'!AB1693,'Sheet1 (3)'!B:B,'Sheet1 (3)'!C:C,"",0)</f>
        <v>コーセー</v>
      </c>
      <c r="C1687" s="1" t="str">
        <f>_xlfn.XLOOKUP('Sheet1 (4)'!AB1693,'Sheet1 (3)'!B:B,'Sheet1 (3)'!F:F,"",0)</f>
        <v>化学</v>
      </c>
      <c r="D1687" s="1">
        <f>ROUND('Sheet1 (4)'!E1693/100000000,2)</f>
        <v>0.56999999999999995</v>
      </c>
      <c r="E1687" s="1">
        <f>ROUND('Sheet1 (4)'!F1693/100,2)</f>
        <v>206.25</v>
      </c>
      <c r="F1687" s="1">
        <f>ROUND('Sheet1 (4)'!G1693/100,2)</f>
        <v>220.16</v>
      </c>
      <c r="G1687" s="1">
        <f>ROUND('Sheet1 (4)'!H1693/100,2)</f>
        <v>158.78</v>
      </c>
      <c r="H1687" s="1">
        <f>ROUND('Sheet1 (4)'!I1693/100,2)</f>
        <v>173.59</v>
      </c>
      <c r="I1687" s="1">
        <f>ROUND('Sheet1 (4)'!J1693/100,2)</f>
        <v>173.59</v>
      </c>
      <c r="J1687" s="1">
        <f>ROUND('Sheet1 (4)'!K1693/100,2)</f>
        <v>201.37</v>
      </c>
      <c r="K1687" s="1">
        <f>ROUND('Sheet1 (4)'!L1693/100,2)</f>
        <v>222.86</v>
      </c>
      <c r="L1687" s="4">
        <f>ROUND(('Sheet1 (4)'!M1693+'Sheet1 (4)'!R1693)/100,2)</f>
        <v>174.36</v>
      </c>
      <c r="M1687" s="4">
        <f>ROUND(('Sheet1 (4)'!N1693+'Sheet1 (4)'!S1693)/100,2)</f>
        <v>139.5</v>
      </c>
      <c r="N1687" s="4">
        <f>ROUND(('Sheet1 (4)'!O1693+'Sheet1 (4)'!T1693)/100,2)</f>
        <v>192.16</v>
      </c>
      <c r="O1687" s="4">
        <f>ROUND(('Sheet1 (4)'!P1693+'Sheet1 (4)'!U1693)/100,2)</f>
        <v>94.47</v>
      </c>
      <c r="P1687" s="4">
        <f>ROUND(('Sheet1 (4)'!Q1693+'Sheet1 (4)'!V1693)/100,2)</f>
        <v>94.47</v>
      </c>
      <c r="Q1687" s="7" t="e">
        <f>ROUND('Sheet1 (4)'!W1693/100,2)</f>
        <v>#VALUE!</v>
      </c>
      <c r="R1687" s="7">
        <f>ROUND('Sheet1 (4)'!X1693/100,2)</f>
        <v>7.0000000000000007E-2</v>
      </c>
      <c r="S1687" s="7">
        <f>ROUND('Sheet1 (4)'!Y1693/100,2)</f>
        <v>0.04</v>
      </c>
      <c r="T1687" s="7">
        <f>ROUND('Sheet1 (4)'!Z1693/100,2)</f>
        <v>0.03</v>
      </c>
      <c r="U1687" s="7">
        <f>ROUND('Sheet1 (4)'!AA1693/100,2)</f>
        <v>0.03</v>
      </c>
      <c r="V1687" s="1" t="str">
        <f>'Sheet1 (4)'!AB1693&amp;".T"</f>
        <v>4922.T</v>
      </c>
      <c r="W1687">
        <f>ROUND('Sheet1 (4)'!AC1693,2)</f>
        <v>112.69</v>
      </c>
      <c r="X1687">
        <f>ROUND('Sheet1 (4)'!AD1693,2)</f>
        <v>1.25</v>
      </c>
      <c r="Y1687" t="str">
        <f>_xlfn.XLOOKUP('Sheet1 (4)'!AB1693,'Sheet1 (3)'!B:B,'Sheet1 (3)'!D:D,"",0)</f>
        <v>プライム</v>
      </c>
    </row>
    <row r="1688" spans="1:25" x14ac:dyDescent="0.2">
      <c r="A1688">
        <v>1687</v>
      </c>
      <c r="B1688" s="1" t="str">
        <f>_xlfn.XLOOKUP('Sheet1 (4)'!AB1694,'Sheet1 (3)'!B:B,'Sheet1 (3)'!C:C,"",0)</f>
        <v>コーセーアールイー</v>
      </c>
      <c r="C1688" s="1" t="str">
        <f>_xlfn.XLOOKUP('Sheet1 (4)'!AB1694,'Sheet1 (3)'!B:B,'Sheet1 (3)'!F:F,"",0)</f>
        <v>不動産業</v>
      </c>
      <c r="D1688" s="1">
        <f>ROUND('Sheet1 (4)'!E1694/100000000,2)</f>
        <v>0.1</v>
      </c>
      <c r="E1688" s="1">
        <f>ROUND('Sheet1 (4)'!F1694/100,2)</f>
        <v>7.55</v>
      </c>
      <c r="F1688" s="1">
        <f>ROUND('Sheet1 (4)'!G1694/100,2)</f>
        <v>11.42</v>
      </c>
      <c r="G1688" s="1">
        <f>ROUND('Sheet1 (4)'!H1694/100,2)</f>
        <v>16.309999999999999</v>
      </c>
      <c r="H1688" s="1">
        <f>ROUND('Sheet1 (4)'!I1694/100,2)</f>
        <v>16.18</v>
      </c>
      <c r="I1688" s="1">
        <f>ROUND('Sheet1 (4)'!J1694/100,2)</f>
        <v>3.21</v>
      </c>
      <c r="J1688" s="1" t="e">
        <f>ROUND('Sheet1 (4)'!K1694/100,2)</f>
        <v>#VALUE!</v>
      </c>
      <c r="K1688" s="1" t="e">
        <f>ROUND('Sheet1 (4)'!L1694/100,2)</f>
        <v>#VALUE!</v>
      </c>
      <c r="L1688" s="4">
        <f>ROUND(('Sheet1 (4)'!M1694+'Sheet1 (4)'!R1694)/100,2)</f>
        <v>-24.22</v>
      </c>
      <c r="M1688" s="4">
        <f>ROUND(('Sheet1 (4)'!N1694+'Sheet1 (4)'!S1694)/100,2)</f>
        <v>62.28</v>
      </c>
      <c r="N1688" s="4">
        <f>ROUND(('Sheet1 (4)'!O1694+'Sheet1 (4)'!T1694)/100,2)</f>
        <v>24.48</v>
      </c>
      <c r="O1688" s="4">
        <f>ROUND(('Sheet1 (4)'!P1694+'Sheet1 (4)'!U1694)/100,2)</f>
        <v>21.15</v>
      </c>
      <c r="P1688" s="4">
        <f>ROUND(('Sheet1 (4)'!Q1694+'Sheet1 (4)'!V1694)/100,2)</f>
        <v>-19.78</v>
      </c>
      <c r="Q1688" s="7">
        <f>ROUND('Sheet1 (4)'!W1694/100,2)</f>
        <v>0.08</v>
      </c>
      <c r="R1688" s="7">
        <f>ROUND('Sheet1 (4)'!X1694/100,2)</f>
        <v>0.11</v>
      </c>
      <c r="S1688" s="7">
        <f>ROUND('Sheet1 (4)'!Y1694/100,2)</f>
        <v>0.14000000000000001</v>
      </c>
      <c r="T1688" s="7">
        <f>ROUND('Sheet1 (4)'!Z1694/100,2)</f>
        <v>0.13</v>
      </c>
      <c r="U1688" s="7">
        <f>ROUND('Sheet1 (4)'!AA1694/100,2)</f>
        <v>0.03</v>
      </c>
      <c r="V1688" s="1" t="str">
        <f>'Sheet1 (4)'!AB1694&amp;".T"</f>
        <v>3246.T</v>
      </c>
      <c r="W1688">
        <f>ROUND('Sheet1 (4)'!AC1694,2)</f>
        <v>39.770000000000003</v>
      </c>
      <c r="X1688">
        <f>ROUND('Sheet1 (4)'!AD1694,2)</f>
        <v>0.71</v>
      </c>
      <c r="Y1688" t="str">
        <f>_xlfn.XLOOKUP('Sheet1 (4)'!AB1694,'Sheet1 (3)'!B:B,'Sheet1 (3)'!D:D,"",0)</f>
        <v>スタンダード</v>
      </c>
    </row>
    <row r="1689" spans="1:25" x14ac:dyDescent="0.2">
      <c r="A1689">
        <v>1688</v>
      </c>
      <c r="B1689" s="1" t="str">
        <f>_xlfn.XLOOKUP('Sheet1 (4)'!AB1695,'Sheet1 (3)'!B:B,'Sheet1 (3)'!C:C,"",0)</f>
        <v>コシダカホールディングス</v>
      </c>
      <c r="C1689" s="1" t="str">
        <f>_xlfn.XLOOKUP('Sheet1 (4)'!AB1695,'Sheet1 (3)'!B:B,'Sheet1 (3)'!F:F,"",0)</f>
        <v>サービス業</v>
      </c>
      <c r="D1689" s="1">
        <f>ROUND('Sheet1 (4)'!E1695/100000000,2)</f>
        <v>0.82</v>
      </c>
      <c r="E1689" s="1">
        <f>ROUND('Sheet1 (4)'!F1695/100,2)</f>
        <v>-77.87</v>
      </c>
      <c r="F1689" s="1">
        <f>ROUND('Sheet1 (4)'!G1695/100,2)</f>
        <v>21.36</v>
      </c>
      <c r="G1689" s="1">
        <f>ROUND('Sheet1 (4)'!H1695/100,2)</f>
        <v>74.849999999999994</v>
      </c>
      <c r="H1689" s="1">
        <f>ROUND('Sheet1 (4)'!I1695/100,2)</f>
        <v>102.18</v>
      </c>
      <c r="I1689" s="1">
        <f>ROUND('Sheet1 (4)'!J1695/100,2)</f>
        <v>115.13</v>
      </c>
      <c r="J1689" s="1">
        <f>ROUND('Sheet1 (4)'!K1695/100,2)</f>
        <v>129.86000000000001</v>
      </c>
      <c r="K1689" s="1">
        <f>ROUND('Sheet1 (4)'!L1695/100,2)</f>
        <v>148.5</v>
      </c>
      <c r="L1689" s="4">
        <f>ROUND(('Sheet1 (4)'!M1695+'Sheet1 (4)'!R1695)/100,2)</f>
        <v>-64.16</v>
      </c>
      <c r="M1689" s="4">
        <f>ROUND(('Sheet1 (4)'!N1695+'Sheet1 (4)'!S1695)/100,2)</f>
        <v>37.200000000000003</v>
      </c>
      <c r="N1689" s="4">
        <f>ROUND(('Sheet1 (4)'!O1695+'Sheet1 (4)'!T1695)/100,2)</f>
        <v>41.58</v>
      </c>
      <c r="O1689" s="4">
        <f>ROUND(('Sheet1 (4)'!P1695+'Sheet1 (4)'!U1695)/100,2)</f>
        <v>21.68</v>
      </c>
      <c r="P1689" s="4">
        <f>ROUND(('Sheet1 (4)'!Q1695+'Sheet1 (4)'!V1695)/100,2)</f>
        <v>44.82</v>
      </c>
      <c r="Q1689" s="7">
        <f>ROUND('Sheet1 (4)'!W1695/100,2)</f>
        <v>-0.2</v>
      </c>
      <c r="R1689" s="7">
        <f>ROUND('Sheet1 (4)'!X1695/100,2)</f>
        <v>0.19</v>
      </c>
      <c r="S1689" s="7">
        <f>ROUND('Sheet1 (4)'!Y1695/100,2)</f>
        <v>0.32</v>
      </c>
      <c r="T1689" s="7">
        <f>ROUND('Sheet1 (4)'!Z1695/100,2)</f>
        <v>0.24</v>
      </c>
      <c r="U1689" s="7">
        <f>ROUND('Sheet1 (4)'!AA1695/100,2)</f>
        <v>0.16</v>
      </c>
      <c r="V1689" s="1" t="str">
        <f>'Sheet1 (4)'!AB1695&amp;".T"</f>
        <v>2157.T</v>
      </c>
      <c r="W1689">
        <f>ROUND('Sheet1 (4)'!AC1695,2)</f>
        <v>19.52</v>
      </c>
      <c r="X1689">
        <f>ROUND('Sheet1 (4)'!AD1695,2)</f>
        <v>2.72</v>
      </c>
      <c r="Y1689" t="str">
        <f>_xlfn.XLOOKUP('Sheet1 (4)'!AB1695,'Sheet1 (3)'!B:B,'Sheet1 (3)'!D:D,"",0)</f>
        <v>プライム</v>
      </c>
    </row>
    <row r="1690" spans="1:25" x14ac:dyDescent="0.2">
      <c r="A1690">
        <v>1689</v>
      </c>
      <c r="B1690" s="1" t="str">
        <f>_xlfn.XLOOKUP('Sheet1 (4)'!AB1696,'Sheet1 (3)'!B:B,'Sheet1 (3)'!C:C,"",0)</f>
        <v>寿スピリッツ</v>
      </c>
      <c r="C1690" s="1" t="str">
        <f>_xlfn.XLOOKUP('Sheet1 (4)'!AB1696,'Sheet1 (3)'!B:B,'Sheet1 (3)'!F:F,"",0)</f>
        <v>食料品</v>
      </c>
      <c r="D1690" s="1">
        <f>ROUND('Sheet1 (4)'!E1696/100000000,2)</f>
        <v>1.54</v>
      </c>
      <c r="E1690" s="1">
        <f>ROUND('Sheet1 (4)'!F1696/100,2)</f>
        <v>-28.94</v>
      </c>
      <c r="F1690" s="1">
        <f>ROUND('Sheet1 (4)'!G1696/100,2)</f>
        <v>14</v>
      </c>
      <c r="G1690" s="1">
        <f>ROUND('Sheet1 (4)'!H1696/100,2)</f>
        <v>99.5</v>
      </c>
      <c r="H1690" s="1">
        <f>ROUND('Sheet1 (4)'!I1696/100,2)</f>
        <v>157.79</v>
      </c>
      <c r="I1690" s="1">
        <f>ROUND('Sheet1 (4)'!J1696/100,2)</f>
        <v>176.1</v>
      </c>
      <c r="J1690" s="1">
        <f>ROUND('Sheet1 (4)'!K1696/100,2)</f>
        <v>194.3</v>
      </c>
      <c r="K1690" s="1">
        <f>ROUND('Sheet1 (4)'!L1696/100,2)</f>
        <v>219.11</v>
      </c>
      <c r="L1690" s="4">
        <f>ROUND(('Sheet1 (4)'!M1696+'Sheet1 (4)'!R1696)/100,2)</f>
        <v>-5.23</v>
      </c>
      <c r="M1690" s="4">
        <f>ROUND(('Sheet1 (4)'!N1696+'Sheet1 (4)'!S1696)/100,2)</f>
        <v>37.67</v>
      </c>
      <c r="N1690" s="4">
        <f>ROUND(('Sheet1 (4)'!O1696+'Sheet1 (4)'!T1696)/100,2)</f>
        <v>74.7</v>
      </c>
      <c r="O1690" s="4">
        <f>ROUND(('Sheet1 (4)'!P1696+'Sheet1 (4)'!U1696)/100,2)</f>
        <v>88.41</v>
      </c>
      <c r="P1690" s="4">
        <f>ROUND(('Sheet1 (4)'!Q1696+'Sheet1 (4)'!V1696)/100,2)</f>
        <v>97.66</v>
      </c>
      <c r="Q1690" s="7">
        <f>ROUND('Sheet1 (4)'!W1696/100,2)</f>
        <v>-0.03</v>
      </c>
      <c r="R1690" s="7">
        <f>ROUND('Sheet1 (4)'!X1696/100,2)</f>
        <v>0.1</v>
      </c>
      <c r="S1690" s="7">
        <f>ROUND('Sheet1 (4)'!Y1696/100,2)</f>
        <v>0.3</v>
      </c>
      <c r="T1690" s="7">
        <f>ROUND('Sheet1 (4)'!Z1696/100,2)</f>
        <v>0.35</v>
      </c>
      <c r="U1690" s="7">
        <f>ROUND('Sheet1 (4)'!AA1696/100,2)</f>
        <v>0.32</v>
      </c>
      <c r="V1690" s="1" t="str">
        <f>'Sheet1 (4)'!AB1696&amp;".T"</f>
        <v>2222.T</v>
      </c>
      <c r="W1690">
        <f>ROUND('Sheet1 (4)'!AC1696,2)</f>
        <v>25.45</v>
      </c>
      <c r="X1690">
        <f>ROUND('Sheet1 (4)'!AD1696,2)</f>
        <v>7.65</v>
      </c>
      <c r="Y1690" t="str">
        <f>_xlfn.XLOOKUP('Sheet1 (4)'!AB1696,'Sheet1 (3)'!B:B,'Sheet1 (3)'!D:D,"",0)</f>
        <v>プライム</v>
      </c>
    </row>
    <row r="1691" spans="1:25" x14ac:dyDescent="0.2">
      <c r="A1691">
        <v>1690</v>
      </c>
      <c r="B1691" s="1" t="str">
        <f>_xlfn.XLOOKUP('Sheet1 (4)'!AB1697,'Sheet1 (3)'!B:B,'Sheet1 (3)'!C:C,"",0)</f>
        <v>壽屋</v>
      </c>
      <c r="C1691" s="1" t="str">
        <f>_xlfn.XLOOKUP('Sheet1 (4)'!AB1697,'Sheet1 (3)'!B:B,'Sheet1 (3)'!F:F,"",0)</f>
        <v>その他製品</v>
      </c>
      <c r="D1691" s="1">
        <f>ROUND('Sheet1 (4)'!E1697/100000000,2)</f>
        <v>0.08</v>
      </c>
      <c r="E1691" s="1">
        <f>ROUND('Sheet1 (4)'!F1697/100,2)</f>
        <v>9.8699999999999992</v>
      </c>
      <c r="F1691" s="1">
        <f>ROUND('Sheet1 (4)'!G1697/100,2)</f>
        <v>23.37</v>
      </c>
      <c r="G1691" s="1">
        <f>ROUND('Sheet1 (4)'!H1697/100,2)</f>
        <v>26.14</v>
      </c>
      <c r="H1691" s="1">
        <f>ROUND('Sheet1 (4)'!I1697/100,2)</f>
        <v>16.57</v>
      </c>
      <c r="I1691" s="1">
        <f>ROUND('Sheet1 (4)'!J1697/100,2)</f>
        <v>16.100000000000001</v>
      </c>
      <c r="J1691" s="1">
        <f>ROUND('Sheet1 (4)'!K1697/100,2)</f>
        <v>18.399999999999999</v>
      </c>
      <c r="K1691" s="1">
        <f>ROUND('Sheet1 (4)'!L1697/100,2)</f>
        <v>20</v>
      </c>
      <c r="L1691" s="4">
        <f>ROUND(('Sheet1 (4)'!M1697+'Sheet1 (4)'!R1697)/100,2)</f>
        <v>6.28</v>
      </c>
      <c r="M1691" s="4">
        <f>ROUND(('Sheet1 (4)'!N1697+'Sheet1 (4)'!S1697)/100,2)</f>
        <v>2.4700000000000002</v>
      </c>
      <c r="N1691" s="4">
        <f>ROUND(('Sheet1 (4)'!O1697+'Sheet1 (4)'!T1697)/100,2)</f>
        <v>19.399999999999999</v>
      </c>
      <c r="O1691" s="4">
        <f>ROUND(('Sheet1 (4)'!P1697+'Sheet1 (4)'!U1697)/100,2)</f>
        <v>-3.22</v>
      </c>
      <c r="P1691" s="4">
        <f>ROUND(('Sheet1 (4)'!Q1697+'Sheet1 (4)'!V1697)/100,2)</f>
        <v>3.18</v>
      </c>
      <c r="Q1691" s="7">
        <f>ROUND('Sheet1 (4)'!W1697/100,2)</f>
        <v>0.23</v>
      </c>
      <c r="R1691" s="7">
        <f>ROUND('Sheet1 (4)'!X1697/100,2)</f>
        <v>0.4</v>
      </c>
      <c r="S1691" s="7">
        <f>ROUND('Sheet1 (4)'!Y1697/100,2)</f>
        <v>0.32</v>
      </c>
      <c r="T1691" s="7">
        <f>ROUND('Sheet1 (4)'!Z1697/100,2)</f>
        <v>0.16</v>
      </c>
      <c r="U1691" s="7">
        <f>ROUND('Sheet1 (4)'!AA1697/100,2)</f>
        <v>0.14000000000000001</v>
      </c>
      <c r="V1691" s="1" t="str">
        <f>'Sheet1 (4)'!AB1697&amp;".T"</f>
        <v>7809.T</v>
      </c>
      <c r="W1691">
        <f>ROUND('Sheet1 (4)'!AC1697,2)</f>
        <v>11.9</v>
      </c>
      <c r="X1691">
        <f>ROUND('Sheet1 (4)'!AD1697,2)</f>
        <v>1.62</v>
      </c>
      <c r="Y1691" t="str">
        <f>_xlfn.XLOOKUP('Sheet1 (4)'!AB1697,'Sheet1 (3)'!B:B,'Sheet1 (3)'!D:D,"",0)</f>
        <v>スタンダード</v>
      </c>
    </row>
    <row r="1692" spans="1:25" x14ac:dyDescent="0.2">
      <c r="A1692">
        <v>1691</v>
      </c>
      <c r="B1692" s="1" t="str">
        <f>_xlfn.XLOOKUP('Sheet1 (4)'!AB1698,'Sheet1 (3)'!B:B,'Sheet1 (3)'!C:C,"",0)</f>
        <v>交換できるくん</v>
      </c>
      <c r="C1692" s="1" t="str">
        <f>_xlfn.XLOOKUP('Sheet1 (4)'!AB1698,'Sheet1 (3)'!B:B,'Sheet1 (3)'!F:F,"",0)</f>
        <v>小売業</v>
      </c>
      <c r="D1692" s="1">
        <f>ROUND('Sheet1 (4)'!E1698/100000000,2)</f>
        <v>7.0000000000000007E-2</v>
      </c>
      <c r="E1692" s="1" t="e">
        <f>ROUND('Sheet1 (4)'!F1698/100,2)</f>
        <v>#VALUE!</v>
      </c>
      <c r="F1692" s="1">
        <f>ROUND('Sheet1 (4)'!G1698/100,2)</f>
        <v>1.04</v>
      </c>
      <c r="G1692" s="1">
        <f>ROUND('Sheet1 (4)'!H1698/100,2)</f>
        <v>3.01</v>
      </c>
      <c r="H1692" s="1">
        <f>ROUND('Sheet1 (4)'!I1698/100,2)</f>
        <v>3.29</v>
      </c>
      <c r="I1692" s="1">
        <f>ROUND('Sheet1 (4)'!J1698/100,2)</f>
        <v>1.63</v>
      </c>
      <c r="J1692" s="1">
        <f>ROUND('Sheet1 (4)'!K1698/100,2)</f>
        <v>2.6</v>
      </c>
      <c r="K1692" s="1">
        <f>ROUND('Sheet1 (4)'!L1698/100,2)</f>
        <v>5</v>
      </c>
      <c r="L1692" s="4" t="e">
        <f>ROUND(('Sheet1 (4)'!M1698+'Sheet1 (4)'!R1698)/100,2)</f>
        <v>#VALUE!</v>
      </c>
      <c r="M1692" s="4">
        <f>ROUND(('Sheet1 (4)'!N1698+'Sheet1 (4)'!S1698)/100,2)</f>
        <v>-1.54</v>
      </c>
      <c r="N1692" s="4">
        <f>ROUND(('Sheet1 (4)'!O1698+'Sheet1 (4)'!T1698)/100,2)</f>
        <v>2.4500000000000002</v>
      </c>
      <c r="O1692" s="4">
        <f>ROUND(('Sheet1 (4)'!P1698+'Sheet1 (4)'!U1698)/100,2)</f>
        <v>-4.38</v>
      </c>
      <c r="P1692" s="4">
        <f>ROUND(('Sheet1 (4)'!Q1698+'Sheet1 (4)'!V1698)/100,2)</f>
        <v>-4.75</v>
      </c>
      <c r="Q1692" s="7" t="e">
        <f>ROUND('Sheet1 (4)'!W1698/100,2)</f>
        <v>#VALUE!</v>
      </c>
      <c r="R1692" s="7" t="e">
        <f>ROUND('Sheet1 (4)'!X1698/100,2)</f>
        <v>#VALUE!</v>
      </c>
      <c r="S1692" s="7">
        <f>ROUND('Sheet1 (4)'!Y1698/100,2)</f>
        <v>0.2</v>
      </c>
      <c r="T1692" s="7">
        <f>ROUND('Sheet1 (4)'!Z1698/100,2)</f>
        <v>0.2</v>
      </c>
      <c r="U1692" s="7">
        <f>ROUND('Sheet1 (4)'!AA1698/100,2)</f>
        <v>0.06</v>
      </c>
      <c r="V1692" s="1" t="str">
        <f>'Sheet1 (4)'!AB1698&amp;".T"</f>
        <v>7695.T</v>
      </c>
      <c r="W1692">
        <f>ROUND('Sheet1 (4)'!AC1698,2)</f>
        <v>292.38</v>
      </c>
      <c r="X1692">
        <f>ROUND('Sheet1 (4)'!AD1698,2)</f>
        <v>3.73</v>
      </c>
      <c r="Y1692" t="str">
        <f>_xlfn.XLOOKUP('Sheet1 (4)'!AB1698,'Sheet1 (3)'!B:B,'Sheet1 (3)'!D:D,"",0)</f>
        <v>グロース</v>
      </c>
    </row>
    <row r="1693" spans="1:25" x14ac:dyDescent="0.2">
      <c r="A1693">
        <v>1692</v>
      </c>
      <c r="B1693" s="1" t="str">
        <f>_xlfn.XLOOKUP('Sheet1 (4)'!AB1699,'Sheet1 (3)'!B:B,'Sheet1 (3)'!C:C,"",0)</f>
        <v>幸楽苑</v>
      </c>
      <c r="C1693" s="1" t="str">
        <f>_xlfn.XLOOKUP('Sheet1 (4)'!AB1699,'Sheet1 (3)'!B:B,'Sheet1 (3)'!F:F,"",0)</f>
        <v>小売業</v>
      </c>
      <c r="D1693" s="1">
        <f>ROUND('Sheet1 (4)'!E1699/100000000,2)</f>
        <v>0.19</v>
      </c>
      <c r="E1693" s="1">
        <f>ROUND('Sheet1 (4)'!F1699/100,2)</f>
        <v>-17.3</v>
      </c>
      <c r="F1693" s="1">
        <f>ROUND('Sheet1 (4)'!G1699/100,2)</f>
        <v>-20.46</v>
      </c>
      <c r="G1693" s="1">
        <f>ROUND('Sheet1 (4)'!H1699/100,2)</f>
        <v>-16.88</v>
      </c>
      <c r="H1693" s="1">
        <f>ROUND('Sheet1 (4)'!I1699/100,2)</f>
        <v>0.33</v>
      </c>
      <c r="I1693" s="1">
        <f>ROUND('Sheet1 (4)'!J1699/100,2)</f>
        <v>0.33</v>
      </c>
      <c r="J1693" s="1" t="e">
        <f>ROUND('Sheet1 (4)'!K1699/100,2)</f>
        <v>#VALUE!</v>
      </c>
      <c r="K1693" s="1" t="e">
        <f>ROUND('Sheet1 (4)'!L1699/100,2)</f>
        <v>#VALUE!</v>
      </c>
      <c r="L1693" s="4">
        <f>ROUND(('Sheet1 (4)'!M1699+'Sheet1 (4)'!R1699)/100,2)</f>
        <v>2.4700000000000002</v>
      </c>
      <c r="M1693" s="4">
        <f>ROUND(('Sheet1 (4)'!N1699+'Sheet1 (4)'!S1699)/100,2)</f>
        <v>-12.15</v>
      </c>
      <c r="N1693" s="4">
        <f>ROUND(('Sheet1 (4)'!O1699+'Sheet1 (4)'!T1699)/100,2)</f>
        <v>3.09</v>
      </c>
      <c r="O1693" s="4">
        <f>ROUND(('Sheet1 (4)'!P1699+'Sheet1 (4)'!U1699)/100,2)</f>
        <v>15.16</v>
      </c>
      <c r="P1693" s="4">
        <f>ROUND(('Sheet1 (4)'!Q1699+'Sheet1 (4)'!V1699)/100,2)</f>
        <v>15.16</v>
      </c>
      <c r="Q1693" s="7">
        <f>ROUND('Sheet1 (4)'!W1699/100,2)</f>
        <v>-0.24</v>
      </c>
      <c r="R1693" s="7">
        <f>ROUND('Sheet1 (4)'!X1699/100,2)</f>
        <v>0.11</v>
      </c>
      <c r="S1693" s="7">
        <f>ROUND('Sheet1 (4)'!Y1699/100,2)</f>
        <v>-1.28</v>
      </c>
      <c r="T1693" s="7">
        <f>ROUND('Sheet1 (4)'!Z1699/100,2)</f>
        <v>7.0000000000000007E-2</v>
      </c>
      <c r="U1693" s="7">
        <f>ROUND('Sheet1 (4)'!AA1699/100,2)</f>
        <v>7.0000000000000007E-2</v>
      </c>
      <c r="V1693" s="1" t="str">
        <f>'Sheet1 (4)'!AB1699&amp;".T"</f>
        <v>7554.T</v>
      </c>
      <c r="W1693">
        <f>ROUND('Sheet1 (4)'!AC1699,2)</f>
        <v>19.11</v>
      </c>
      <c r="X1693">
        <f>ROUND('Sheet1 (4)'!AD1699,2)</f>
        <v>7.41</v>
      </c>
      <c r="Y1693" t="str">
        <f>_xlfn.XLOOKUP('Sheet1 (4)'!AB1699,'Sheet1 (3)'!B:B,'Sheet1 (3)'!D:D,"",0)</f>
        <v>プライム</v>
      </c>
    </row>
    <row r="1694" spans="1:25" x14ac:dyDescent="0.2">
      <c r="A1694">
        <v>1693</v>
      </c>
      <c r="B1694" s="1" t="str">
        <f>_xlfn.XLOOKUP('Sheet1 (4)'!AB1700,'Sheet1 (3)'!B:B,'Sheet1 (3)'!C:C,"",0)</f>
        <v>幸和製作所</v>
      </c>
      <c r="C1694" s="1" t="str">
        <f>_xlfn.XLOOKUP('Sheet1 (4)'!AB1700,'Sheet1 (3)'!B:B,'Sheet1 (3)'!F:F,"",0)</f>
        <v>その他製品</v>
      </c>
      <c r="D1694" s="1">
        <f>ROUND('Sheet1 (4)'!E1700/100000000,2)</f>
        <v>0.04</v>
      </c>
      <c r="E1694" s="1">
        <f>ROUND('Sheet1 (4)'!F1700/100,2)</f>
        <v>3.69</v>
      </c>
      <c r="F1694" s="1">
        <f>ROUND('Sheet1 (4)'!G1700/100,2)</f>
        <v>5.9</v>
      </c>
      <c r="G1694" s="1">
        <f>ROUND('Sheet1 (4)'!H1700/100,2)</f>
        <v>6.49</v>
      </c>
      <c r="H1694" s="1">
        <f>ROUND('Sheet1 (4)'!I1700/100,2)</f>
        <v>9.49</v>
      </c>
      <c r="I1694" s="1">
        <f>ROUND('Sheet1 (4)'!J1700/100,2)</f>
        <v>7.97</v>
      </c>
      <c r="J1694" s="1" t="e">
        <f>ROUND('Sheet1 (4)'!K1700/100,2)</f>
        <v>#VALUE!</v>
      </c>
      <c r="K1694" s="1" t="e">
        <f>ROUND('Sheet1 (4)'!L1700/100,2)</f>
        <v>#VALUE!</v>
      </c>
      <c r="L1694" s="4">
        <f>ROUND(('Sheet1 (4)'!M1700+'Sheet1 (4)'!R1700)/100,2)</f>
        <v>5.99</v>
      </c>
      <c r="M1694" s="4">
        <f>ROUND(('Sheet1 (4)'!N1700+'Sheet1 (4)'!S1700)/100,2)</f>
        <v>3.01</v>
      </c>
      <c r="N1694" s="4">
        <f>ROUND(('Sheet1 (4)'!O1700+'Sheet1 (4)'!T1700)/100,2)</f>
        <v>4.12</v>
      </c>
      <c r="O1694" s="4">
        <f>ROUND(('Sheet1 (4)'!P1700+'Sheet1 (4)'!U1700)/100,2)</f>
        <v>8.34</v>
      </c>
      <c r="P1694" s="4">
        <f>ROUND(('Sheet1 (4)'!Q1700+'Sheet1 (4)'!V1700)/100,2)</f>
        <v>9.98</v>
      </c>
      <c r="Q1694" s="7">
        <f>ROUND('Sheet1 (4)'!W1700/100,2)</f>
        <v>0.39</v>
      </c>
      <c r="R1694" s="7">
        <f>ROUND('Sheet1 (4)'!X1700/100,2)</f>
        <v>0.24</v>
      </c>
      <c r="S1694" s="7">
        <f>ROUND('Sheet1 (4)'!Y1700/100,2)</f>
        <v>0.19</v>
      </c>
      <c r="T1694" s="7">
        <f>ROUND('Sheet1 (4)'!Z1700/100,2)</f>
        <v>0.28999999999999998</v>
      </c>
      <c r="U1694" s="7">
        <f>ROUND('Sheet1 (4)'!AA1700/100,2)</f>
        <v>0.23</v>
      </c>
      <c r="V1694" s="1" t="str">
        <f>'Sheet1 (4)'!AB1700&amp;".T"</f>
        <v>7807.T</v>
      </c>
      <c r="W1694">
        <f>ROUND('Sheet1 (4)'!AC1700,2)</f>
        <v>7.92</v>
      </c>
      <c r="X1694">
        <f>ROUND('Sheet1 (4)'!AD1700,2)</f>
        <v>1.1200000000000001</v>
      </c>
      <c r="Y1694" t="str">
        <f>_xlfn.XLOOKUP('Sheet1 (4)'!AB1700,'Sheet1 (3)'!B:B,'Sheet1 (3)'!D:D,"",0)</f>
        <v>スタンダード</v>
      </c>
    </row>
    <row r="1695" spans="1:25" x14ac:dyDescent="0.2">
      <c r="A1695">
        <v>1694</v>
      </c>
      <c r="B1695" s="1" t="str">
        <f>_xlfn.XLOOKUP('Sheet1 (4)'!AB1701,'Sheet1 (3)'!B:B,'Sheet1 (3)'!C:C,"",0)</f>
        <v>コヤマ・ミライエ</v>
      </c>
      <c r="C1695" s="1" t="str">
        <f>_xlfn.XLOOKUP('Sheet1 (4)'!AB1701,'Sheet1 (3)'!B:B,'Sheet1 (3)'!F:F,"",0)</f>
        <v>卸売業</v>
      </c>
      <c r="D1695" s="1">
        <f>ROUND('Sheet1 (4)'!E1701/100000000,2)</f>
        <v>0</v>
      </c>
      <c r="E1695" s="1" t="e">
        <f>ROUND('Sheet1 (4)'!F1701/100,2)</f>
        <v>#VALUE!</v>
      </c>
      <c r="F1695" s="1" t="e">
        <f>ROUND('Sheet1 (4)'!G1701/100,2)</f>
        <v>#VALUE!</v>
      </c>
      <c r="G1695" s="1" t="e">
        <f>ROUND('Sheet1 (4)'!H1701/100,2)</f>
        <v>#VALUE!</v>
      </c>
      <c r="H1695" s="1" t="e">
        <f>ROUND('Sheet1 (4)'!I1701/100,2)</f>
        <v>#VALUE!</v>
      </c>
      <c r="I1695" s="1" t="e">
        <f>ROUND('Sheet1 (4)'!J1701/100,2)</f>
        <v>#VALUE!</v>
      </c>
      <c r="J1695" s="1" t="e">
        <f>ROUND('Sheet1 (4)'!K1701/100,2)</f>
        <v>#VALUE!</v>
      </c>
      <c r="K1695" s="1" t="e">
        <f>ROUND('Sheet1 (4)'!L1701/100,2)</f>
        <v>#VALUE!</v>
      </c>
      <c r="L1695" s="4" t="e">
        <f>ROUND(('Sheet1 (4)'!M1701+'Sheet1 (4)'!R1701)/100,2)</f>
        <v>#VALUE!</v>
      </c>
      <c r="M1695" s="4" t="e">
        <f>ROUND(('Sheet1 (4)'!N1701+'Sheet1 (4)'!S1701)/100,2)</f>
        <v>#VALUE!</v>
      </c>
      <c r="N1695" s="4" t="e">
        <f>ROUND(('Sheet1 (4)'!O1701+'Sheet1 (4)'!T1701)/100,2)</f>
        <v>#VALUE!</v>
      </c>
      <c r="O1695" s="4" t="e">
        <f>ROUND(('Sheet1 (4)'!P1701+'Sheet1 (4)'!U1701)/100,2)</f>
        <v>#VALUE!</v>
      </c>
      <c r="P1695" s="4" t="e">
        <f>ROUND(('Sheet1 (4)'!Q1701+'Sheet1 (4)'!V1701)/100,2)</f>
        <v>#VALUE!</v>
      </c>
      <c r="Q1695" s="7" t="e">
        <f>ROUND('Sheet1 (4)'!W1701/100,2)</f>
        <v>#VALUE!</v>
      </c>
      <c r="R1695" s="7" t="e">
        <f>ROUND('Sheet1 (4)'!X1701/100,2)</f>
        <v>#VALUE!</v>
      </c>
      <c r="S1695" s="7" t="e">
        <f>ROUND('Sheet1 (4)'!Y1701/100,2)</f>
        <v>#VALUE!</v>
      </c>
      <c r="T1695" s="7" t="e">
        <f>ROUND('Sheet1 (4)'!Z1701/100,2)</f>
        <v>#VALUE!</v>
      </c>
      <c r="U1695" s="7" t="e">
        <f>ROUND('Sheet1 (4)'!AA1701/100,2)</f>
        <v>#VALUE!</v>
      </c>
      <c r="V1695" s="1" t="str">
        <f>'Sheet1 (4)'!AB1701&amp;".T"</f>
        <v>405A.T</v>
      </c>
      <c r="W1695" t="e">
        <f>ROUND('Sheet1 (4)'!AC1701,2)</f>
        <v>#VALUE!</v>
      </c>
      <c r="X1695" t="e">
        <f>ROUND('Sheet1 (4)'!AD1701,2)</f>
        <v>#VALUE!</v>
      </c>
      <c r="Y1695" t="str">
        <f>_xlfn.XLOOKUP('Sheet1 (4)'!AB1701,'Sheet1 (3)'!B:B,'Sheet1 (3)'!D:D,"",0)</f>
        <v>PRO Market</v>
      </c>
    </row>
    <row r="1696" spans="1:25" x14ac:dyDescent="0.2">
      <c r="A1696">
        <v>1695</v>
      </c>
      <c r="B1696" s="1" t="str">
        <f>_xlfn.XLOOKUP('Sheet1 (4)'!AB1702,'Sheet1 (3)'!B:B,'Sheet1 (3)'!C:C,"",0)</f>
        <v>光陽社</v>
      </c>
      <c r="C1696" s="1" t="str">
        <f>_xlfn.XLOOKUP('Sheet1 (4)'!AB1702,'Sheet1 (3)'!B:B,'Sheet1 (3)'!F:F,"",0)</f>
        <v>その他製品</v>
      </c>
      <c r="D1696" s="1">
        <f>ROUND('Sheet1 (4)'!E1702/100000000,2)</f>
        <v>0.01</v>
      </c>
      <c r="E1696" s="1">
        <f>ROUND('Sheet1 (4)'!F1702/100,2)</f>
        <v>-1.55</v>
      </c>
      <c r="F1696" s="1">
        <f>ROUND('Sheet1 (4)'!G1702/100,2)</f>
        <v>-0.57999999999999996</v>
      </c>
      <c r="G1696" s="1">
        <f>ROUND('Sheet1 (4)'!H1702/100,2)</f>
        <v>0.28000000000000003</v>
      </c>
      <c r="H1696" s="1">
        <f>ROUND('Sheet1 (4)'!I1702/100,2)</f>
        <v>0.72</v>
      </c>
      <c r="I1696" s="1">
        <f>ROUND('Sheet1 (4)'!J1702/100,2)</f>
        <v>0.6</v>
      </c>
      <c r="J1696" s="1" t="e">
        <f>ROUND('Sheet1 (4)'!K1702/100,2)</f>
        <v>#VALUE!</v>
      </c>
      <c r="K1696" s="1" t="e">
        <f>ROUND('Sheet1 (4)'!L1702/100,2)</f>
        <v>#VALUE!</v>
      </c>
      <c r="L1696" s="4">
        <f>ROUND(('Sheet1 (4)'!M1702+'Sheet1 (4)'!R1702)/100,2)</f>
        <v>1.42</v>
      </c>
      <c r="M1696" s="4">
        <f>ROUND(('Sheet1 (4)'!N1702+'Sheet1 (4)'!S1702)/100,2)</f>
        <v>0.76</v>
      </c>
      <c r="N1696" s="4">
        <f>ROUND(('Sheet1 (4)'!O1702+'Sheet1 (4)'!T1702)/100,2)</f>
        <v>-0.66</v>
      </c>
      <c r="O1696" s="4">
        <f>ROUND(('Sheet1 (4)'!P1702+'Sheet1 (4)'!U1702)/100,2)</f>
        <v>3.14</v>
      </c>
      <c r="P1696" s="4">
        <f>ROUND(('Sheet1 (4)'!Q1702+'Sheet1 (4)'!V1702)/100,2)</f>
        <v>-0.63</v>
      </c>
      <c r="Q1696" s="7">
        <f>ROUND('Sheet1 (4)'!W1702/100,2)</f>
        <v>-0.05</v>
      </c>
      <c r="R1696" s="7">
        <f>ROUND('Sheet1 (4)'!X1702/100,2)</f>
        <v>0.02</v>
      </c>
      <c r="S1696" s="7">
        <f>ROUND('Sheet1 (4)'!Y1702/100,2)</f>
        <v>0.03</v>
      </c>
      <c r="T1696" s="7">
        <f>ROUND('Sheet1 (4)'!Z1702/100,2)</f>
        <v>0.08</v>
      </c>
      <c r="U1696" s="7">
        <f>ROUND('Sheet1 (4)'!AA1702/100,2)</f>
        <v>0.03</v>
      </c>
      <c r="V1696" s="1" t="str">
        <f>'Sheet1 (4)'!AB1702&amp;".T"</f>
        <v>7946.T</v>
      </c>
      <c r="W1696">
        <f>ROUND('Sheet1 (4)'!AC1702,2)</f>
        <v>24.52</v>
      </c>
      <c r="X1696">
        <f>ROUND('Sheet1 (4)'!AD1702,2)</f>
        <v>0.62</v>
      </c>
      <c r="Y1696" t="str">
        <f>_xlfn.XLOOKUP('Sheet1 (4)'!AB1702,'Sheet1 (3)'!B:B,'Sheet1 (3)'!D:D,"",0)</f>
        <v>スタンダード</v>
      </c>
    </row>
    <row r="1697" spans="1:25" x14ac:dyDescent="0.2">
      <c r="A1697">
        <v>1696</v>
      </c>
      <c r="B1697" s="1" t="str">
        <f>_xlfn.XLOOKUP('Sheet1 (4)'!AB1703,'Sheet1 (3)'!B:B,'Sheet1 (3)'!C:C,"",0)</f>
        <v>コーユーレンティア</v>
      </c>
      <c r="C1697" s="1" t="str">
        <f>_xlfn.XLOOKUP('Sheet1 (4)'!AB1703,'Sheet1 (3)'!B:B,'Sheet1 (3)'!F:F,"",0)</f>
        <v>サービス業</v>
      </c>
      <c r="D1697" s="1">
        <f>ROUND('Sheet1 (4)'!E1703/100000000,2)</f>
        <v>0.11</v>
      </c>
      <c r="E1697" s="1">
        <f>ROUND('Sheet1 (4)'!F1703/100,2)</f>
        <v>25.22</v>
      </c>
      <c r="F1697" s="1">
        <f>ROUND('Sheet1 (4)'!G1703/100,2)</f>
        <v>24.31</v>
      </c>
      <c r="G1697" s="1">
        <f>ROUND('Sheet1 (4)'!H1703/100,2)</f>
        <v>24.43</v>
      </c>
      <c r="H1697" s="1">
        <f>ROUND('Sheet1 (4)'!I1703/100,2)</f>
        <v>20.82</v>
      </c>
      <c r="I1697" s="1">
        <f>ROUND('Sheet1 (4)'!J1703/100,2)</f>
        <v>20.82</v>
      </c>
      <c r="J1697" s="1" t="e">
        <f>ROUND('Sheet1 (4)'!K1703/100,2)</f>
        <v>#VALUE!</v>
      </c>
      <c r="K1697" s="1" t="e">
        <f>ROUND('Sheet1 (4)'!L1703/100,2)</f>
        <v>#VALUE!</v>
      </c>
      <c r="L1697" s="4">
        <f>ROUND(('Sheet1 (4)'!M1703+'Sheet1 (4)'!R1703)/100,2)</f>
        <v>12.71</v>
      </c>
      <c r="M1697" s="4">
        <f>ROUND(('Sheet1 (4)'!N1703+'Sheet1 (4)'!S1703)/100,2)</f>
        <v>2.34</v>
      </c>
      <c r="N1697" s="4">
        <f>ROUND(('Sheet1 (4)'!O1703+'Sheet1 (4)'!T1703)/100,2)</f>
        <v>19.22</v>
      </c>
      <c r="O1697" s="4">
        <f>ROUND(('Sheet1 (4)'!P1703+'Sheet1 (4)'!U1703)/100,2)</f>
        <v>0.99</v>
      </c>
      <c r="P1697" s="4">
        <f>ROUND(('Sheet1 (4)'!Q1703+'Sheet1 (4)'!V1703)/100,2)</f>
        <v>0.99</v>
      </c>
      <c r="Q1697" s="7">
        <f>ROUND('Sheet1 (4)'!W1703/100,2)</f>
        <v>0.24</v>
      </c>
      <c r="R1697" s="7">
        <f>ROUND('Sheet1 (4)'!X1703/100,2)</f>
        <v>0.16</v>
      </c>
      <c r="S1697" s="7">
        <f>ROUND('Sheet1 (4)'!Y1703/100,2)</f>
        <v>0.18</v>
      </c>
      <c r="T1697" s="7">
        <f>ROUND('Sheet1 (4)'!Z1703/100,2)</f>
        <v>0.15</v>
      </c>
      <c r="U1697" s="7">
        <f>ROUND('Sheet1 (4)'!AA1703/100,2)</f>
        <v>0.15</v>
      </c>
      <c r="V1697" s="1" t="str">
        <f>'Sheet1 (4)'!AB1703&amp;".T"</f>
        <v>7081.T</v>
      </c>
      <c r="W1697">
        <f>ROUND('Sheet1 (4)'!AC1703,2)</f>
        <v>7.27</v>
      </c>
      <c r="X1697">
        <f>ROUND('Sheet1 (4)'!AD1703,2)</f>
        <v>1.0900000000000001</v>
      </c>
      <c r="Y1697" t="str">
        <f>_xlfn.XLOOKUP('Sheet1 (4)'!AB1703,'Sheet1 (3)'!B:B,'Sheet1 (3)'!D:D,"",0)</f>
        <v>スタンダード</v>
      </c>
    </row>
    <row r="1698" spans="1:25" x14ac:dyDescent="0.2">
      <c r="A1698">
        <v>1697</v>
      </c>
      <c r="B1698" s="1" t="str">
        <f>_xlfn.XLOOKUP('Sheet1 (4)'!AB1704,'Sheet1 (3)'!B:B,'Sheet1 (3)'!C:C,"",0)</f>
        <v>ＫＯＺＯホールディングス</v>
      </c>
      <c r="C1698" s="1" t="str">
        <f>_xlfn.XLOOKUP('Sheet1 (4)'!AB1704,'Sheet1 (3)'!B:B,'Sheet1 (3)'!F:F,"",0)</f>
        <v>小売業</v>
      </c>
      <c r="D1698" s="1">
        <f>ROUND('Sheet1 (4)'!E1704/100000000,2)</f>
        <v>2.7</v>
      </c>
      <c r="E1698" s="1">
        <f>ROUND('Sheet1 (4)'!F1704/100,2)</f>
        <v>-0.39</v>
      </c>
      <c r="F1698" s="1">
        <f>ROUND('Sheet1 (4)'!G1704/100,2)</f>
        <v>-6.12</v>
      </c>
      <c r="G1698" s="1">
        <f>ROUND('Sheet1 (4)'!H1704/100,2)</f>
        <v>-2.37</v>
      </c>
      <c r="H1698" s="1">
        <f>ROUND('Sheet1 (4)'!I1704/100,2)</f>
        <v>-4.33</v>
      </c>
      <c r="I1698" s="1">
        <f>ROUND('Sheet1 (4)'!J1704/100,2)</f>
        <v>-4.33</v>
      </c>
      <c r="J1698" s="1" t="e">
        <f>ROUND('Sheet1 (4)'!K1704/100,2)</f>
        <v>#VALUE!</v>
      </c>
      <c r="K1698" s="1" t="e">
        <f>ROUND('Sheet1 (4)'!L1704/100,2)</f>
        <v>#VALUE!</v>
      </c>
      <c r="L1698" s="4">
        <f>ROUND(('Sheet1 (4)'!M1704+'Sheet1 (4)'!R1704)/100,2)</f>
        <v>8.82</v>
      </c>
      <c r="M1698" s="4">
        <f>ROUND(('Sheet1 (4)'!N1704+'Sheet1 (4)'!S1704)/100,2)</f>
        <v>-8.26</v>
      </c>
      <c r="N1698" s="4">
        <f>ROUND(('Sheet1 (4)'!O1704+'Sheet1 (4)'!T1704)/100,2)</f>
        <v>5.05</v>
      </c>
      <c r="O1698" s="4">
        <f>ROUND(('Sheet1 (4)'!P1704+'Sheet1 (4)'!U1704)/100,2)</f>
        <v>-2.1800000000000002</v>
      </c>
      <c r="P1698" s="4">
        <f>ROUND(('Sheet1 (4)'!Q1704+'Sheet1 (4)'!V1704)/100,2)</f>
        <v>-2.1800000000000002</v>
      </c>
      <c r="Q1698" s="7">
        <f>ROUND('Sheet1 (4)'!W1704/100,2)</f>
        <v>-1.25</v>
      </c>
      <c r="R1698" s="7">
        <f>ROUND('Sheet1 (4)'!X1704/100,2)</f>
        <v>-1.69</v>
      </c>
      <c r="S1698" s="7">
        <f>ROUND('Sheet1 (4)'!Y1704/100,2)</f>
        <v>-0.92</v>
      </c>
      <c r="T1698" s="7">
        <f>ROUND('Sheet1 (4)'!Z1704/100,2)</f>
        <v>-3.73</v>
      </c>
      <c r="U1698" s="7">
        <f>ROUND('Sheet1 (4)'!AA1704/100,2)</f>
        <v>-3.73</v>
      </c>
      <c r="V1698" s="1" t="str">
        <f>'Sheet1 (4)'!AB1704&amp;".T"</f>
        <v>9973.T</v>
      </c>
      <c r="W1698" t="e">
        <f>ROUND('Sheet1 (4)'!AC1704,2)</f>
        <v>#VALUE!</v>
      </c>
      <c r="X1698">
        <f>ROUND('Sheet1 (4)'!AD1704,2)</f>
        <v>8.83</v>
      </c>
      <c r="Y1698" t="str">
        <f>_xlfn.XLOOKUP('Sheet1 (4)'!AB1704,'Sheet1 (3)'!B:B,'Sheet1 (3)'!D:D,"",0)</f>
        <v>スタンダード</v>
      </c>
    </row>
    <row r="1699" spans="1:25" x14ac:dyDescent="0.2">
      <c r="A1699">
        <v>1698</v>
      </c>
      <c r="B1699" s="1" t="str">
        <f>_xlfn.XLOOKUP('Sheet1 (4)'!AB1705,'Sheet1 (3)'!B:B,'Sheet1 (3)'!C:C,"",0)</f>
        <v>構造計画研究所ホールディングス</v>
      </c>
      <c r="C1699" s="1" t="str">
        <f>_xlfn.XLOOKUP('Sheet1 (4)'!AB1705,'Sheet1 (3)'!B:B,'Sheet1 (3)'!F:F,"",0)</f>
        <v>情報・通信業</v>
      </c>
      <c r="D1699" s="1">
        <f>ROUND('Sheet1 (4)'!E1705/100000000,2)</f>
        <v>0.11</v>
      </c>
      <c r="E1699" s="1">
        <f>ROUND('Sheet1 (4)'!F1705/100,2)</f>
        <v>17.190000000000001</v>
      </c>
      <c r="F1699" s="1">
        <f>ROUND('Sheet1 (4)'!G1705/100,2)</f>
        <v>19.77</v>
      </c>
      <c r="G1699" s="1">
        <f>ROUND('Sheet1 (4)'!H1705/100,2)</f>
        <v>21.9</v>
      </c>
      <c r="H1699" s="1">
        <f>ROUND('Sheet1 (4)'!I1705/100,2)</f>
        <v>23.73</v>
      </c>
      <c r="I1699" s="1">
        <f>ROUND('Sheet1 (4)'!J1705/100,2)</f>
        <v>23.73</v>
      </c>
      <c r="J1699" s="1">
        <f>ROUND('Sheet1 (4)'!K1705/100,2)</f>
        <v>27.8</v>
      </c>
      <c r="K1699" s="1" t="e">
        <f>ROUND('Sheet1 (4)'!L1705/100,2)</f>
        <v>#VALUE!</v>
      </c>
      <c r="L1699" s="4">
        <f>ROUND(('Sheet1 (4)'!M1705+'Sheet1 (4)'!R1705)/100,2)</f>
        <v>7.86</v>
      </c>
      <c r="M1699" s="4">
        <f>ROUND(('Sheet1 (4)'!N1705+'Sheet1 (4)'!S1705)/100,2)</f>
        <v>14.05</v>
      </c>
      <c r="N1699" s="4">
        <f>ROUND(('Sheet1 (4)'!O1705+'Sheet1 (4)'!T1705)/100,2)</f>
        <v>9.32</v>
      </c>
      <c r="O1699" s="4">
        <f>ROUND(('Sheet1 (4)'!P1705+'Sheet1 (4)'!U1705)/100,2)</f>
        <v>4.51</v>
      </c>
      <c r="P1699" s="4">
        <f>ROUND(('Sheet1 (4)'!Q1705+'Sheet1 (4)'!V1705)/100,2)</f>
        <v>4.51</v>
      </c>
      <c r="Q1699" s="7">
        <f>ROUND('Sheet1 (4)'!W1705/100,2)</f>
        <v>0.2</v>
      </c>
      <c r="R1699" s="7">
        <f>ROUND('Sheet1 (4)'!X1705/100,2)</f>
        <v>0.18</v>
      </c>
      <c r="S1699" s="7">
        <f>ROUND('Sheet1 (4)'!Y1705/100,2)</f>
        <v>0.19</v>
      </c>
      <c r="T1699" s="7">
        <f>ROUND('Sheet1 (4)'!Z1705/100,2)</f>
        <v>0.2</v>
      </c>
      <c r="U1699" s="7">
        <f>ROUND('Sheet1 (4)'!AA1705/100,2)</f>
        <v>0.2</v>
      </c>
      <c r="V1699" s="1" t="str">
        <f>'Sheet1 (4)'!AB1705&amp;".T"</f>
        <v>208A.T</v>
      </c>
      <c r="W1699">
        <f>ROUND('Sheet1 (4)'!AC1705,2)</f>
        <v>17.649999999999999</v>
      </c>
      <c r="X1699">
        <f>ROUND('Sheet1 (4)'!AD1705,2)</f>
        <v>3.27</v>
      </c>
      <c r="Y1699" t="str">
        <f>_xlfn.XLOOKUP('Sheet1 (4)'!AB1705,'Sheet1 (3)'!B:B,'Sheet1 (3)'!D:D,"",0)</f>
        <v>スタンダード</v>
      </c>
    </row>
    <row r="1700" spans="1:25" x14ac:dyDescent="0.2">
      <c r="A1700">
        <v>1699</v>
      </c>
      <c r="B1700" s="1" t="str">
        <f>_xlfn.XLOOKUP('Sheet1 (4)'!AB1706,'Sheet1 (3)'!B:B,'Sheet1 (3)'!C:C,"",0)</f>
        <v>ＫＰＰグループホールディングス</v>
      </c>
      <c r="C1700" s="1" t="str">
        <f>_xlfn.XLOOKUP('Sheet1 (4)'!AB1706,'Sheet1 (3)'!B:B,'Sheet1 (3)'!F:F,"",0)</f>
        <v>卸売業</v>
      </c>
      <c r="D1700" s="1">
        <f>ROUND('Sheet1 (4)'!E1706/100000000,2)</f>
        <v>0.65</v>
      </c>
      <c r="E1700" s="1">
        <f>ROUND('Sheet1 (4)'!F1706/100,2)</f>
        <v>-90.35</v>
      </c>
      <c r="F1700" s="1">
        <f>ROUND('Sheet1 (4)'!G1706/100,2)</f>
        <v>103.13</v>
      </c>
      <c r="G1700" s="1">
        <f>ROUND('Sheet1 (4)'!H1706/100,2)</f>
        <v>215.62</v>
      </c>
      <c r="H1700" s="1">
        <f>ROUND('Sheet1 (4)'!I1706/100,2)</f>
        <v>160.30000000000001</v>
      </c>
      <c r="I1700" s="1">
        <f>ROUND('Sheet1 (4)'!J1706/100,2)</f>
        <v>139.21</v>
      </c>
      <c r="J1700" s="1" t="e">
        <f>ROUND('Sheet1 (4)'!K1706/100,2)</f>
        <v>#VALUE!</v>
      </c>
      <c r="K1700" s="1" t="e">
        <f>ROUND('Sheet1 (4)'!L1706/100,2)</f>
        <v>#VALUE!</v>
      </c>
      <c r="L1700" s="4">
        <f>ROUND(('Sheet1 (4)'!M1706+'Sheet1 (4)'!R1706)/100,2)</f>
        <v>165.74</v>
      </c>
      <c r="M1700" s="4">
        <f>ROUND(('Sheet1 (4)'!N1706+'Sheet1 (4)'!S1706)/100,2)</f>
        <v>21.43</v>
      </c>
      <c r="N1700" s="4">
        <f>ROUND(('Sheet1 (4)'!O1706+'Sheet1 (4)'!T1706)/100,2)</f>
        <v>17.78</v>
      </c>
      <c r="O1700" s="4">
        <f>ROUND(('Sheet1 (4)'!P1706+'Sheet1 (4)'!U1706)/100,2)</f>
        <v>143.09</v>
      </c>
      <c r="P1700" s="4">
        <f>ROUND(('Sheet1 (4)'!Q1706+'Sheet1 (4)'!V1706)/100,2)</f>
        <v>-54.75</v>
      </c>
      <c r="Q1700" s="7">
        <f>ROUND('Sheet1 (4)'!W1706/100,2)</f>
        <v>0.03</v>
      </c>
      <c r="R1700" s="7">
        <f>ROUND('Sheet1 (4)'!X1706/100,2)</f>
        <v>0.15</v>
      </c>
      <c r="S1700" s="7">
        <f>ROUND('Sheet1 (4)'!Y1706/100,2)</f>
        <v>0.25</v>
      </c>
      <c r="T1700" s="7">
        <f>ROUND('Sheet1 (4)'!Z1706/100,2)</f>
        <v>0.14000000000000001</v>
      </c>
      <c r="U1700" s="7">
        <f>ROUND('Sheet1 (4)'!AA1706/100,2)</f>
        <v>0.1</v>
      </c>
      <c r="V1700" s="1" t="str">
        <f>'Sheet1 (4)'!AB1706&amp;".T"</f>
        <v>9274.T</v>
      </c>
      <c r="W1700">
        <f>ROUND('Sheet1 (4)'!AC1706,2)</f>
        <v>6.82</v>
      </c>
      <c r="X1700">
        <f>ROUND('Sheet1 (4)'!AD1706,2)</f>
        <v>0.61</v>
      </c>
      <c r="Y1700" t="str">
        <f>_xlfn.XLOOKUP('Sheet1 (4)'!AB1706,'Sheet1 (3)'!B:B,'Sheet1 (3)'!D:D,"",0)</f>
        <v>プライム</v>
      </c>
    </row>
    <row r="1701" spans="1:25" x14ac:dyDescent="0.2">
      <c r="A1701">
        <v>1700</v>
      </c>
      <c r="B1701" s="1" t="str">
        <f>_xlfn.XLOOKUP('Sheet1 (4)'!AB1707,'Sheet1 (3)'!B:B,'Sheet1 (3)'!C:C,"",0)</f>
        <v>クラフティア</v>
      </c>
      <c r="C1701" s="1" t="str">
        <f>_xlfn.XLOOKUP('Sheet1 (4)'!AB1707,'Sheet1 (3)'!B:B,'Sheet1 (3)'!F:F,"",0)</f>
        <v>建設業</v>
      </c>
      <c r="D1701" s="1">
        <f>ROUND('Sheet1 (4)'!E1707/100000000,2)</f>
        <v>0.71</v>
      </c>
      <c r="E1701" s="1">
        <f>ROUND('Sheet1 (4)'!F1707/100,2)</f>
        <v>327.63</v>
      </c>
      <c r="F1701" s="1">
        <f>ROUND('Sheet1 (4)'!G1707/100,2)</f>
        <v>331.03</v>
      </c>
      <c r="G1701" s="1">
        <f>ROUND('Sheet1 (4)'!H1707/100,2)</f>
        <v>320.66000000000003</v>
      </c>
      <c r="H1701" s="1">
        <f>ROUND('Sheet1 (4)'!I1707/100,2)</f>
        <v>379.01</v>
      </c>
      <c r="I1701" s="1">
        <f>ROUND('Sheet1 (4)'!J1707/100,2)</f>
        <v>409.87</v>
      </c>
      <c r="J1701" s="1">
        <f>ROUND('Sheet1 (4)'!K1707/100,2)</f>
        <v>483.43</v>
      </c>
      <c r="K1701" s="1">
        <f>ROUND('Sheet1 (4)'!L1707/100,2)</f>
        <v>523.71</v>
      </c>
      <c r="L1701" s="4">
        <f>ROUND(('Sheet1 (4)'!M1707+'Sheet1 (4)'!R1707)/100,2)</f>
        <v>49.52</v>
      </c>
      <c r="M1701" s="4">
        <f>ROUND(('Sheet1 (4)'!N1707+'Sheet1 (4)'!S1707)/100,2)</f>
        <v>-22.84</v>
      </c>
      <c r="N1701" s="4">
        <f>ROUND(('Sheet1 (4)'!O1707+'Sheet1 (4)'!T1707)/100,2)</f>
        <v>142.72999999999999</v>
      </c>
      <c r="O1701" s="4">
        <f>ROUND(('Sheet1 (4)'!P1707+'Sheet1 (4)'!U1707)/100,2)</f>
        <v>416.55</v>
      </c>
      <c r="P1701" s="4">
        <f>ROUND(('Sheet1 (4)'!Q1707+'Sheet1 (4)'!V1707)/100,2)</f>
        <v>-2.54</v>
      </c>
      <c r="Q1701" s="7">
        <f>ROUND('Sheet1 (4)'!W1707/100,2)</f>
        <v>0.12</v>
      </c>
      <c r="R1701" s="7">
        <f>ROUND('Sheet1 (4)'!X1707/100,2)</f>
        <v>0.11</v>
      </c>
      <c r="S1701" s="7">
        <f>ROUND('Sheet1 (4)'!Y1707/100,2)</f>
        <v>0.1</v>
      </c>
      <c r="T1701" s="7">
        <f>ROUND('Sheet1 (4)'!Z1707/100,2)</f>
        <v>0.1</v>
      </c>
      <c r="U1701" s="7">
        <f>ROUND('Sheet1 (4)'!AA1707/100,2)</f>
        <v>0.1</v>
      </c>
      <c r="V1701" s="1" t="str">
        <f>'Sheet1 (4)'!AB1707&amp;".T"</f>
        <v>1959.T</v>
      </c>
      <c r="W1701">
        <f>ROUND('Sheet1 (4)'!AC1707,2)</f>
        <v>17.22</v>
      </c>
      <c r="X1701">
        <f>ROUND('Sheet1 (4)'!AD1707,2)</f>
        <v>1.64</v>
      </c>
      <c r="Y1701" t="str">
        <f>_xlfn.XLOOKUP('Sheet1 (4)'!AB1707,'Sheet1 (3)'!B:B,'Sheet1 (3)'!D:D,"",0)</f>
        <v>プライム</v>
      </c>
    </row>
    <row r="1702" spans="1:25" x14ac:dyDescent="0.2">
      <c r="A1702">
        <v>1701</v>
      </c>
      <c r="B1702" s="1" t="str">
        <f>_xlfn.XLOOKUP('Sheet1 (4)'!AB1708,'Sheet1 (3)'!B:B,'Sheet1 (3)'!C:C,"",0)</f>
        <v>クリングルファーマ</v>
      </c>
      <c r="C1702" s="1" t="str">
        <f>_xlfn.XLOOKUP('Sheet1 (4)'!AB1708,'Sheet1 (3)'!B:B,'Sheet1 (3)'!F:F,"",0)</f>
        <v>医薬品</v>
      </c>
      <c r="D1702" s="1">
        <f>ROUND('Sheet1 (4)'!E1708/100000000,2)</f>
        <v>7.0000000000000007E-2</v>
      </c>
      <c r="E1702" s="1">
        <f>ROUND('Sheet1 (4)'!F1708/100,2)</f>
        <v>-3.58</v>
      </c>
      <c r="F1702" s="1">
        <f>ROUND('Sheet1 (4)'!G1708/100,2)</f>
        <v>-4.26</v>
      </c>
      <c r="G1702" s="1">
        <f>ROUND('Sheet1 (4)'!H1708/100,2)</f>
        <v>-8.89</v>
      </c>
      <c r="H1702" s="1">
        <f>ROUND('Sheet1 (4)'!I1708/100,2)</f>
        <v>-8.17</v>
      </c>
      <c r="I1702" s="1">
        <f>ROUND('Sheet1 (4)'!J1708/100,2)</f>
        <v>-8.17</v>
      </c>
      <c r="J1702" s="1" t="e">
        <f>ROUND('Sheet1 (4)'!K1708/100,2)</f>
        <v>#VALUE!</v>
      </c>
      <c r="K1702" s="1" t="e">
        <f>ROUND('Sheet1 (4)'!L1708/100,2)</f>
        <v>#VALUE!</v>
      </c>
      <c r="L1702" s="4" t="e">
        <f>ROUND(('Sheet1 (4)'!M1708+'Sheet1 (4)'!R1708)/100,2)</f>
        <v>#VALUE!</v>
      </c>
      <c r="M1702" s="4">
        <f>ROUND(('Sheet1 (4)'!N1708+'Sheet1 (4)'!S1708)/100,2)</f>
        <v>-2.39</v>
      </c>
      <c r="N1702" s="4">
        <f>ROUND(('Sheet1 (4)'!O1708+'Sheet1 (4)'!T1708)/100,2)</f>
        <v>-8.09</v>
      </c>
      <c r="O1702" s="4">
        <f>ROUND(('Sheet1 (4)'!P1708+'Sheet1 (4)'!U1708)/100,2)</f>
        <v>-7.82</v>
      </c>
      <c r="P1702" s="4">
        <f>ROUND(('Sheet1 (4)'!Q1708+'Sheet1 (4)'!V1708)/100,2)</f>
        <v>-7.82</v>
      </c>
      <c r="Q1702" s="7">
        <f>ROUND('Sheet1 (4)'!W1708/100,2)</f>
        <v>-0.13</v>
      </c>
      <c r="R1702" s="7">
        <f>ROUND('Sheet1 (4)'!X1708/100,2)</f>
        <v>-0.13</v>
      </c>
      <c r="S1702" s="7">
        <f>ROUND('Sheet1 (4)'!Y1708/100,2)</f>
        <v>-0.36</v>
      </c>
      <c r="T1702" s="7">
        <f>ROUND('Sheet1 (4)'!Z1708/100,2)</f>
        <v>-0.37</v>
      </c>
      <c r="U1702" s="7">
        <f>ROUND('Sheet1 (4)'!AA1708/100,2)</f>
        <v>-0.37</v>
      </c>
      <c r="V1702" s="1" t="str">
        <f>'Sheet1 (4)'!AB1708&amp;".T"</f>
        <v>4884.T</v>
      </c>
      <c r="W1702" t="e">
        <f>ROUND('Sheet1 (4)'!AC1708,2)</f>
        <v>#VALUE!</v>
      </c>
      <c r="X1702">
        <f>ROUND('Sheet1 (4)'!AD1708,2)</f>
        <v>2.09</v>
      </c>
      <c r="Y1702" t="str">
        <f>_xlfn.XLOOKUP('Sheet1 (4)'!AB1708,'Sheet1 (3)'!B:B,'Sheet1 (3)'!D:D,"",0)</f>
        <v>グロース</v>
      </c>
    </row>
    <row r="1703" spans="1:25" x14ac:dyDescent="0.2">
      <c r="A1703">
        <v>1702</v>
      </c>
      <c r="B1703" s="1" t="str">
        <f>_xlfn.XLOOKUP('Sheet1 (4)'!AB1709,'Sheet1 (3)'!B:B,'Sheet1 (3)'!C:C,"",0)</f>
        <v>黒崎播磨</v>
      </c>
      <c r="C1703" s="1" t="str">
        <f>_xlfn.XLOOKUP('Sheet1 (4)'!AB1709,'Sheet1 (3)'!B:B,'Sheet1 (3)'!F:F,"",0)</f>
        <v>ガラス・土石製品</v>
      </c>
      <c r="D1703" s="1">
        <f>ROUND('Sheet1 (4)'!E1709/100000000,2)</f>
        <v>0.34</v>
      </c>
      <c r="E1703" s="1">
        <f>ROUND('Sheet1 (4)'!F1709/100,2)</f>
        <v>49.5</v>
      </c>
      <c r="F1703" s="1">
        <f>ROUND('Sheet1 (4)'!G1709/100,2)</f>
        <v>75.67</v>
      </c>
      <c r="G1703" s="1">
        <f>ROUND('Sheet1 (4)'!H1709/100,2)</f>
        <v>111.74</v>
      </c>
      <c r="H1703" s="1">
        <f>ROUND('Sheet1 (4)'!I1709/100,2)</f>
        <v>146.93</v>
      </c>
      <c r="I1703" s="1">
        <f>ROUND('Sheet1 (4)'!J1709/100,2)</f>
        <v>140.82</v>
      </c>
      <c r="J1703" s="1">
        <f>ROUND('Sheet1 (4)'!K1709/100,2)</f>
        <v>156.5</v>
      </c>
      <c r="K1703" s="1">
        <f>ROUND('Sheet1 (4)'!L1709/100,2)</f>
        <v>170.5</v>
      </c>
      <c r="L1703" s="4">
        <f>ROUND(('Sheet1 (4)'!M1709+'Sheet1 (4)'!R1709)/100,2)</f>
        <v>51.34</v>
      </c>
      <c r="M1703" s="4">
        <f>ROUND(('Sheet1 (4)'!N1709+'Sheet1 (4)'!S1709)/100,2)</f>
        <v>5.12</v>
      </c>
      <c r="N1703" s="4">
        <f>ROUND(('Sheet1 (4)'!O1709+'Sheet1 (4)'!T1709)/100,2)</f>
        <v>-35.130000000000003</v>
      </c>
      <c r="O1703" s="4">
        <f>ROUND(('Sheet1 (4)'!P1709+'Sheet1 (4)'!U1709)/100,2)</f>
        <v>101.35</v>
      </c>
      <c r="P1703" s="4">
        <f>ROUND(('Sheet1 (4)'!Q1709+'Sheet1 (4)'!V1709)/100,2)</f>
        <v>-11.87</v>
      </c>
      <c r="Q1703" s="7">
        <f>ROUND('Sheet1 (4)'!W1709/100,2)</f>
        <v>0.08</v>
      </c>
      <c r="R1703" s="7">
        <f>ROUND('Sheet1 (4)'!X1709/100,2)</f>
        <v>0.09</v>
      </c>
      <c r="S1703" s="7">
        <f>ROUND('Sheet1 (4)'!Y1709/100,2)</f>
        <v>0.12</v>
      </c>
      <c r="T1703" s="7">
        <f>ROUND('Sheet1 (4)'!Z1709/100,2)</f>
        <v>0.16</v>
      </c>
      <c r="U1703" s="7">
        <f>ROUND('Sheet1 (4)'!AA1709/100,2)</f>
        <v>0.14000000000000001</v>
      </c>
      <c r="V1703" s="1" t="str">
        <f>'Sheet1 (4)'!AB1709&amp;".T"</f>
        <v>5352.T</v>
      </c>
      <c r="W1703">
        <f>ROUND('Sheet1 (4)'!AC1709,2)</f>
        <v>7.29</v>
      </c>
      <c r="X1703">
        <f>ROUND('Sheet1 (4)'!AD1709,2)</f>
        <v>1.37</v>
      </c>
      <c r="Y1703" t="str">
        <f>_xlfn.XLOOKUP('Sheet1 (4)'!AB1709,'Sheet1 (3)'!B:B,'Sheet1 (3)'!D:D,"",0)</f>
        <v>プライム</v>
      </c>
    </row>
    <row r="1704" spans="1:25" x14ac:dyDescent="0.2">
      <c r="A1704">
        <v>1703</v>
      </c>
      <c r="B1704" s="1" t="str">
        <f>_xlfn.XLOOKUP('Sheet1 (4)'!AB1710,'Sheet1 (3)'!B:B,'Sheet1 (3)'!C:C,"",0)</f>
        <v>ケーズホールディングス</v>
      </c>
      <c r="C1704" s="1" t="str">
        <f>_xlfn.XLOOKUP('Sheet1 (4)'!AB1710,'Sheet1 (3)'!B:B,'Sheet1 (3)'!F:F,"",0)</f>
        <v>小売業</v>
      </c>
      <c r="D1704" s="1">
        <f>ROUND('Sheet1 (4)'!E1710/100000000,2)</f>
        <v>1.56</v>
      </c>
      <c r="E1704" s="1">
        <f>ROUND('Sheet1 (4)'!F1710/100,2)</f>
        <v>517.38</v>
      </c>
      <c r="F1704" s="1">
        <f>ROUND('Sheet1 (4)'!G1710/100,2)</f>
        <v>417.57</v>
      </c>
      <c r="G1704" s="1">
        <f>ROUND('Sheet1 (4)'!H1710/100,2)</f>
        <v>301.3</v>
      </c>
      <c r="H1704" s="1">
        <f>ROUND('Sheet1 (4)'!I1710/100,2)</f>
        <v>187.25</v>
      </c>
      <c r="I1704" s="1">
        <f>ROUND('Sheet1 (4)'!J1710/100,2)</f>
        <v>217.83</v>
      </c>
      <c r="J1704" s="1">
        <f>ROUND('Sheet1 (4)'!K1710/100,2)</f>
        <v>231.43</v>
      </c>
      <c r="K1704" s="1">
        <f>ROUND('Sheet1 (4)'!L1710/100,2)</f>
        <v>238.43</v>
      </c>
      <c r="L1704" s="4">
        <f>ROUND(('Sheet1 (4)'!M1710+'Sheet1 (4)'!R1710)/100,2)</f>
        <v>374.34</v>
      </c>
      <c r="M1704" s="4">
        <f>ROUND(('Sheet1 (4)'!N1710+'Sheet1 (4)'!S1710)/100,2)</f>
        <v>146.6</v>
      </c>
      <c r="N1704" s="4">
        <f>ROUND(('Sheet1 (4)'!O1710+'Sheet1 (4)'!T1710)/100,2)</f>
        <v>-206.29</v>
      </c>
      <c r="O1704" s="4">
        <f>ROUND(('Sheet1 (4)'!P1710+'Sheet1 (4)'!U1710)/100,2)</f>
        <v>323.54000000000002</v>
      </c>
      <c r="P1704" s="4">
        <f>ROUND(('Sheet1 (4)'!Q1710+'Sheet1 (4)'!V1710)/100,2)</f>
        <v>203.69</v>
      </c>
      <c r="Q1704" s="7">
        <f>ROUND('Sheet1 (4)'!W1710/100,2)</f>
        <v>0.15</v>
      </c>
      <c r="R1704" s="7">
        <f>ROUND('Sheet1 (4)'!X1710/100,2)</f>
        <v>0.1</v>
      </c>
      <c r="S1704" s="7">
        <f>ROUND('Sheet1 (4)'!Y1710/100,2)</f>
        <v>0.08</v>
      </c>
      <c r="T1704" s="7">
        <f>ROUND('Sheet1 (4)'!Z1710/100,2)</f>
        <v>0.03</v>
      </c>
      <c r="U1704" s="7">
        <f>ROUND('Sheet1 (4)'!AA1710/100,2)</f>
        <v>0.04</v>
      </c>
      <c r="V1704" s="1" t="str">
        <f>'Sheet1 (4)'!AB1710&amp;".T"</f>
        <v>8282.T</v>
      </c>
      <c r="W1704">
        <f>ROUND('Sheet1 (4)'!AC1710,2)</f>
        <v>21.95</v>
      </c>
      <c r="X1704">
        <f>ROUND('Sheet1 (4)'!AD1710,2)</f>
        <v>0.96</v>
      </c>
      <c r="Y1704" t="str">
        <f>_xlfn.XLOOKUP('Sheet1 (4)'!AB1710,'Sheet1 (3)'!B:B,'Sheet1 (3)'!D:D,"",0)</f>
        <v>プライム</v>
      </c>
    </row>
    <row r="1705" spans="1:25" x14ac:dyDescent="0.2">
      <c r="A1705">
        <v>1704</v>
      </c>
      <c r="B1705" s="1" t="str">
        <f>_xlfn.XLOOKUP('Sheet1 (4)'!AB1711,'Sheet1 (3)'!B:B,'Sheet1 (3)'!C:C,"",0)</f>
        <v>ＫＳＫ</v>
      </c>
      <c r="C1705" s="1" t="str">
        <f>_xlfn.XLOOKUP('Sheet1 (4)'!AB1711,'Sheet1 (3)'!B:B,'Sheet1 (3)'!F:F,"",0)</f>
        <v>情報・通信業</v>
      </c>
      <c r="D1705" s="1">
        <f>ROUND('Sheet1 (4)'!E1711/100000000,2)</f>
        <v>0.06</v>
      </c>
      <c r="E1705" s="1">
        <f>ROUND('Sheet1 (4)'!F1711/100,2)</f>
        <v>18.079999999999998</v>
      </c>
      <c r="F1705" s="1">
        <f>ROUND('Sheet1 (4)'!G1711/100,2)</f>
        <v>20.7</v>
      </c>
      <c r="G1705" s="1">
        <f>ROUND('Sheet1 (4)'!H1711/100,2)</f>
        <v>22.26</v>
      </c>
      <c r="H1705" s="1">
        <f>ROUND('Sheet1 (4)'!I1711/100,2)</f>
        <v>23.07</v>
      </c>
      <c r="I1705" s="1">
        <f>ROUND('Sheet1 (4)'!J1711/100,2)</f>
        <v>24.21</v>
      </c>
      <c r="J1705" s="1" t="e">
        <f>ROUND('Sheet1 (4)'!K1711/100,2)</f>
        <v>#VALUE!</v>
      </c>
      <c r="K1705" s="1" t="e">
        <f>ROUND('Sheet1 (4)'!L1711/100,2)</f>
        <v>#VALUE!</v>
      </c>
      <c r="L1705" s="4">
        <f>ROUND(('Sheet1 (4)'!M1711+'Sheet1 (4)'!R1711)/100,2)</f>
        <v>17.22</v>
      </c>
      <c r="M1705" s="4">
        <f>ROUND(('Sheet1 (4)'!N1711+'Sheet1 (4)'!S1711)/100,2)</f>
        <v>-6.49</v>
      </c>
      <c r="N1705" s="4">
        <f>ROUND(('Sheet1 (4)'!O1711+'Sheet1 (4)'!T1711)/100,2)</f>
        <v>-1.76</v>
      </c>
      <c r="O1705" s="4">
        <f>ROUND(('Sheet1 (4)'!P1711+'Sheet1 (4)'!U1711)/100,2)</f>
        <v>14.66</v>
      </c>
      <c r="P1705" s="4">
        <f>ROUND(('Sheet1 (4)'!Q1711+'Sheet1 (4)'!V1711)/100,2)</f>
        <v>8.94</v>
      </c>
      <c r="Q1705" s="7">
        <f>ROUND('Sheet1 (4)'!W1711/100,2)</f>
        <v>0.13</v>
      </c>
      <c r="R1705" s="7">
        <f>ROUND('Sheet1 (4)'!X1711/100,2)</f>
        <v>0.11</v>
      </c>
      <c r="S1705" s="7">
        <f>ROUND('Sheet1 (4)'!Y1711/100,2)</f>
        <v>0.11</v>
      </c>
      <c r="T1705" s="7">
        <f>ROUND('Sheet1 (4)'!Z1711/100,2)</f>
        <v>0.11</v>
      </c>
      <c r="U1705" s="7">
        <f>ROUND('Sheet1 (4)'!AA1711/100,2)</f>
        <v>0.11</v>
      </c>
      <c r="V1705" s="1" t="str">
        <f>'Sheet1 (4)'!AB1711&amp;".T"</f>
        <v>9687.T</v>
      </c>
      <c r="W1705">
        <f>ROUND('Sheet1 (4)'!AC1711,2)</f>
        <v>13.2</v>
      </c>
      <c r="X1705">
        <f>ROUND('Sheet1 (4)'!AD1711,2)</f>
        <v>1.93</v>
      </c>
      <c r="Y1705" t="str">
        <f>_xlfn.XLOOKUP('Sheet1 (4)'!AB1711,'Sheet1 (3)'!B:B,'Sheet1 (3)'!D:D,"",0)</f>
        <v>スタンダード</v>
      </c>
    </row>
    <row r="1706" spans="1:25" x14ac:dyDescent="0.2">
      <c r="A1706">
        <v>1705</v>
      </c>
      <c r="B1706" s="1" t="str">
        <f>_xlfn.XLOOKUP('Sheet1 (4)'!AB1712,'Sheet1 (3)'!B:B,'Sheet1 (3)'!C:C,"",0)</f>
        <v>ケイティケイ</v>
      </c>
      <c r="C1706" s="1" t="str">
        <f>_xlfn.XLOOKUP('Sheet1 (4)'!AB1712,'Sheet1 (3)'!B:B,'Sheet1 (3)'!F:F,"",0)</f>
        <v>卸売業</v>
      </c>
      <c r="D1706" s="1">
        <f>ROUND('Sheet1 (4)'!E1712/100000000,2)</f>
        <v>0.05</v>
      </c>
      <c r="E1706" s="1">
        <f>ROUND('Sheet1 (4)'!F1712/100,2)</f>
        <v>4.4800000000000004</v>
      </c>
      <c r="F1706" s="1">
        <f>ROUND('Sheet1 (4)'!G1712/100,2)</f>
        <v>4.04</v>
      </c>
      <c r="G1706" s="1">
        <f>ROUND('Sheet1 (4)'!H1712/100,2)</f>
        <v>3.61</v>
      </c>
      <c r="H1706" s="1">
        <f>ROUND('Sheet1 (4)'!I1712/100,2)</f>
        <v>3.83</v>
      </c>
      <c r="I1706" s="1">
        <f>ROUND('Sheet1 (4)'!J1712/100,2)</f>
        <v>4.2699999999999996</v>
      </c>
      <c r="J1706" s="1" t="e">
        <f>ROUND('Sheet1 (4)'!K1712/100,2)</f>
        <v>#VALUE!</v>
      </c>
      <c r="K1706" s="1" t="e">
        <f>ROUND('Sheet1 (4)'!L1712/100,2)</f>
        <v>#VALUE!</v>
      </c>
      <c r="L1706" s="4">
        <f>ROUND(('Sheet1 (4)'!M1712+'Sheet1 (4)'!R1712)/100,2)</f>
        <v>3.48</v>
      </c>
      <c r="M1706" s="4">
        <f>ROUND(('Sheet1 (4)'!N1712+'Sheet1 (4)'!S1712)/100,2)</f>
        <v>-4.79</v>
      </c>
      <c r="N1706" s="4">
        <f>ROUND(('Sheet1 (4)'!O1712+'Sheet1 (4)'!T1712)/100,2)</f>
        <v>3.59</v>
      </c>
      <c r="O1706" s="4">
        <f>ROUND(('Sheet1 (4)'!P1712+'Sheet1 (4)'!U1712)/100,2)</f>
        <v>1.39</v>
      </c>
      <c r="P1706" s="4">
        <f>ROUND(('Sheet1 (4)'!Q1712+'Sheet1 (4)'!V1712)/100,2)</f>
        <v>3.01</v>
      </c>
      <c r="Q1706" s="7">
        <f>ROUND('Sheet1 (4)'!W1712/100,2)</f>
        <v>0.1</v>
      </c>
      <c r="R1706" s="7">
        <f>ROUND('Sheet1 (4)'!X1712/100,2)</f>
        <v>0.09</v>
      </c>
      <c r="S1706" s="7">
        <f>ROUND('Sheet1 (4)'!Y1712/100,2)</f>
        <v>0.08</v>
      </c>
      <c r="T1706" s="7">
        <f>ROUND('Sheet1 (4)'!Z1712/100,2)</f>
        <v>0.09</v>
      </c>
      <c r="U1706" s="7">
        <f>ROUND('Sheet1 (4)'!AA1712/100,2)</f>
        <v>0.08</v>
      </c>
      <c r="V1706" s="1" t="str">
        <f>'Sheet1 (4)'!AB1712&amp;".T"</f>
        <v>3035.T</v>
      </c>
      <c r="W1706">
        <f>ROUND('Sheet1 (4)'!AC1712,2)</f>
        <v>10.14</v>
      </c>
      <c r="X1706">
        <f>ROUND('Sheet1 (4)'!AD1712,2)</f>
        <v>0.75</v>
      </c>
      <c r="Y1706" t="str">
        <f>_xlfn.XLOOKUP('Sheet1 (4)'!AB1712,'Sheet1 (3)'!B:B,'Sheet1 (3)'!D:D,"",0)</f>
        <v>スタンダード</v>
      </c>
    </row>
    <row r="1707" spans="1:25" x14ac:dyDescent="0.2">
      <c r="A1707">
        <v>1706</v>
      </c>
      <c r="B1707" s="1" t="str">
        <f>_xlfn.XLOOKUP('Sheet1 (4)'!AB1713,'Sheet1 (3)'!B:B,'Sheet1 (3)'!C:C,"",0)</f>
        <v>ケーユーホールディングス</v>
      </c>
      <c r="C1707" s="1" t="str">
        <f>_xlfn.XLOOKUP('Sheet1 (4)'!AB1713,'Sheet1 (3)'!B:B,'Sheet1 (3)'!F:F,"",0)</f>
        <v>小売業</v>
      </c>
      <c r="D1707" s="1">
        <f>ROUND('Sheet1 (4)'!E1713/100000000,2)</f>
        <v>0.33</v>
      </c>
      <c r="E1707" s="1">
        <f>ROUND('Sheet1 (4)'!F1713/100,2)</f>
        <v>60.36</v>
      </c>
      <c r="F1707" s="1">
        <f>ROUND('Sheet1 (4)'!G1713/100,2)</f>
        <v>82.97</v>
      </c>
      <c r="G1707" s="1">
        <f>ROUND('Sheet1 (4)'!H1713/100,2)</f>
        <v>96.83</v>
      </c>
      <c r="H1707" s="1">
        <f>ROUND('Sheet1 (4)'!I1713/100,2)</f>
        <v>90.95</v>
      </c>
      <c r="I1707" s="1">
        <f>ROUND('Sheet1 (4)'!J1713/100,2)</f>
        <v>91.78</v>
      </c>
      <c r="J1707" s="1" t="e">
        <f>ROUND('Sheet1 (4)'!K1713/100,2)</f>
        <v>#VALUE!</v>
      </c>
      <c r="K1707" s="1" t="e">
        <f>ROUND('Sheet1 (4)'!L1713/100,2)</f>
        <v>#VALUE!</v>
      </c>
      <c r="L1707" s="4">
        <f>ROUND(('Sheet1 (4)'!M1713+'Sheet1 (4)'!R1713)/100,2)</f>
        <v>80.290000000000006</v>
      </c>
      <c r="M1707" s="4">
        <f>ROUND(('Sheet1 (4)'!N1713+'Sheet1 (4)'!S1713)/100,2)</f>
        <v>4.3099999999999996</v>
      </c>
      <c r="N1707" s="4">
        <f>ROUND(('Sheet1 (4)'!O1713+'Sheet1 (4)'!T1713)/100,2)</f>
        <v>-28.31</v>
      </c>
      <c r="O1707" s="4">
        <f>ROUND(('Sheet1 (4)'!P1713+'Sheet1 (4)'!U1713)/100,2)</f>
        <v>48.37</v>
      </c>
      <c r="P1707" s="4">
        <f>ROUND(('Sheet1 (4)'!Q1713+'Sheet1 (4)'!V1713)/100,2)</f>
        <v>64.77</v>
      </c>
      <c r="Q1707" s="7">
        <f>ROUND('Sheet1 (4)'!W1713/100,2)</f>
        <v>0.08</v>
      </c>
      <c r="R1707" s="7">
        <f>ROUND('Sheet1 (4)'!X1713/100,2)</f>
        <v>0.11</v>
      </c>
      <c r="S1707" s="7">
        <f>ROUND('Sheet1 (4)'!Y1713/100,2)</f>
        <v>0.12</v>
      </c>
      <c r="T1707" s="7">
        <f>ROUND('Sheet1 (4)'!Z1713/100,2)</f>
        <v>0.1</v>
      </c>
      <c r="U1707" s="7">
        <f>ROUND('Sheet1 (4)'!AA1713/100,2)</f>
        <v>0.1</v>
      </c>
      <c r="V1707" s="1" t="str">
        <f>'Sheet1 (4)'!AB1713&amp;".T"</f>
        <v>9856.T</v>
      </c>
      <c r="W1707">
        <f>ROUND('Sheet1 (4)'!AC1713,2)</f>
        <v>6.53</v>
      </c>
      <c r="X1707">
        <f>ROUND('Sheet1 (4)'!AD1713,2)</f>
        <v>0.56999999999999995</v>
      </c>
      <c r="Y1707" t="str">
        <f>_xlfn.XLOOKUP('Sheet1 (4)'!AB1713,'Sheet1 (3)'!B:B,'Sheet1 (3)'!D:D,"",0)</f>
        <v>スタンダード</v>
      </c>
    </row>
    <row r="1708" spans="1:25" x14ac:dyDescent="0.2">
      <c r="A1708">
        <v>1707</v>
      </c>
      <c r="B1708" s="1" t="str">
        <f>_xlfn.XLOOKUP('Sheet1 (4)'!AB1714,'Sheet1 (3)'!B:B,'Sheet1 (3)'!C:C,"",0)</f>
        <v>ｋｕｂｅｌｌ</v>
      </c>
      <c r="C1708" s="1" t="str">
        <f>_xlfn.XLOOKUP('Sheet1 (4)'!AB1714,'Sheet1 (3)'!B:B,'Sheet1 (3)'!F:F,"",0)</f>
        <v>情報・通信業</v>
      </c>
      <c r="D1708" s="1">
        <f>ROUND('Sheet1 (4)'!E1714/100000000,2)</f>
        <v>0.42</v>
      </c>
      <c r="E1708" s="1">
        <f>ROUND('Sheet1 (4)'!F1714/100,2)</f>
        <v>-6.94</v>
      </c>
      <c r="F1708" s="1">
        <f>ROUND('Sheet1 (4)'!G1714/100,2)</f>
        <v>-7.11</v>
      </c>
      <c r="G1708" s="1">
        <f>ROUND('Sheet1 (4)'!H1714/100,2)</f>
        <v>-6.77</v>
      </c>
      <c r="H1708" s="1">
        <f>ROUND('Sheet1 (4)'!I1714/100,2)</f>
        <v>0.97</v>
      </c>
      <c r="I1708" s="1">
        <f>ROUND('Sheet1 (4)'!J1714/100,2)</f>
        <v>0.97</v>
      </c>
      <c r="J1708" s="1" t="e">
        <f>ROUND('Sheet1 (4)'!K1714/100,2)</f>
        <v>#VALUE!</v>
      </c>
      <c r="K1708" s="1" t="e">
        <f>ROUND('Sheet1 (4)'!L1714/100,2)</f>
        <v>#VALUE!</v>
      </c>
      <c r="L1708" s="4">
        <f>ROUND(('Sheet1 (4)'!M1714+'Sheet1 (4)'!R1714)/100,2)</f>
        <v>-13.15</v>
      </c>
      <c r="M1708" s="4">
        <f>ROUND(('Sheet1 (4)'!N1714+'Sheet1 (4)'!S1714)/100,2)</f>
        <v>-8</v>
      </c>
      <c r="N1708" s="4">
        <f>ROUND(('Sheet1 (4)'!O1714+'Sheet1 (4)'!T1714)/100,2)</f>
        <v>-9.85</v>
      </c>
      <c r="O1708" s="4">
        <f>ROUND(('Sheet1 (4)'!P1714+'Sheet1 (4)'!U1714)/100,2)</f>
        <v>8.26</v>
      </c>
      <c r="P1708" s="4">
        <f>ROUND(('Sheet1 (4)'!Q1714+'Sheet1 (4)'!V1714)/100,2)</f>
        <v>8.26</v>
      </c>
      <c r="Q1708" s="7" t="e">
        <f>ROUND('Sheet1 (4)'!W1714/100,2)</f>
        <v>#VALUE!</v>
      </c>
      <c r="R1708" s="7">
        <f>ROUND('Sheet1 (4)'!X1714/100,2)</f>
        <v>-0.23</v>
      </c>
      <c r="S1708" s="7">
        <f>ROUND('Sheet1 (4)'!Y1714/100,2)</f>
        <v>-0.26</v>
      </c>
      <c r="T1708" s="7">
        <f>ROUND('Sheet1 (4)'!Z1714/100,2)</f>
        <v>-0.57999999999999996</v>
      </c>
      <c r="U1708" s="7">
        <f>ROUND('Sheet1 (4)'!AA1714/100,2)</f>
        <v>-0.57999999999999996</v>
      </c>
      <c r="V1708" s="1" t="str">
        <f>'Sheet1 (4)'!AB1714&amp;".T"</f>
        <v>4448.T</v>
      </c>
      <c r="W1708" t="e">
        <f>ROUND('Sheet1 (4)'!AC1714,2)</f>
        <v>#VALUE!</v>
      </c>
      <c r="X1708">
        <f>ROUND('Sheet1 (4)'!AD1714,2)</f>
        <v>9.4</v>
      </c>
      <c r="Y1708" t="str">
        <f>_xlfn.XLOOKUP('Sheet1 (4)'!AB1714,'Sheet1 (3)'!B:B,'Sheet1 (3)'!D:D,"",0)</f>
        <v>グロース</v>
      </c>
    </row>
    <row r="1709" spans="1:25" x14ac:dyDescent="0.2">
      <c r="A1709">
        <v>1708</v>
      </c>
      <c r="B1709" s="1" t="str">
        <f>_xlfn.XLOOKUP('Sheet1 (4)'!AB1715,'Sheet1 (3)'!B:B,'Sheet1 (3)'!C:C,"",0)</f>
        <v>クボタ</v>
      </c>
      <c r="C1709" s="1" t="str">
        <f>_xlfn.XLOOKUP('Sheet1 (4)'!AB1715,'Sheet1 (3)'!B:B,'Sheet1 (3)'!F:F,"",0)</f>
        <v>機械</v>
      </c>
      <c r="D1709" s="1">
        <f>ROUND('Sheet1 (4)'!E1715/100000000,2)</f>
        <v>11.37</v>
      </c>
      <c r="E1709" s="1">
        <f>ROUND('Sheet1 (4)'!F1715/100,2)</f>
        <v>2422.91</v>
      </c>
      <c r="F1709" s="1">
        <f>ROUND('Sheet1 (4)'!G1715/100,2)</f>
        <v>2079.3200000000002</v>
      </c>
      <c r="G1709" s="1">
        <f>ROUND('Sheet1 (4)'!H1715/100,2)</f>
        <v>3310.6</v>
      </c>
      <c r="H1709" s="1">
        <f>ROUND('Sheet1 (4)'!I1715/100,2)</f>
        <v>3243.34</v>
      </c>
      <c r="I1709" s="1">
        <f>ROUND('Sheet1 (4)'!J1715/100,2)</f>
        <v>3243.34</v>
      </c>
      <c r="J1709" s="1">
        <f>ROUND('Sheet1 (4)'!K1715/100,2)</f>
        <v>2344.6999999999998</v>
      </c>
      <c r="K1709" s="1">
        <f>ROUND('Sheet1 (4)'!L1715/100,2)</f>
        <v>2637.74</v>
      </c>
      <c r="L1709" s="4">
        <f>ROUND(('Sheet1 (4)'!M1715+'Sheet1 (4)'!R1715)/100,2)</f>
        <v>-348.59</v>
      </c>
      <c r="M1709" s="4">
        <f>ROUND(('Sheet1 (4)'!N1715+'Sheet1 (4)'!S1715)/100,2)</f>
        <v>-3261.79</v>
      </c>
      <c r="N1709" s="4">
        <f>ROUND(('Sheet1 (4)'!O1715+'Sheet1 (4)'!T1715)/100,2)</f>
        <v>-1907.14</v>
      </c>
      <c r="O1709" s="4">
        <f>ROUND(('Sheet1 (4)'!P1715+'Sheet1 (4)'!U1715)/100,2)</f>
        <v>732.05</v>
      </c>
      <c r="P1709" s="4">
        <f>ROUND(('Sheet1 (4)'!Q1715+'Sheet1 (4)'!V1715)/100,2)</f>
        <v>732.05</v>
      </c>
      <c r="Q1709" s="7">
        <f>ROUND('Sheet1 (4)'!W1715/100,2)</f>
        <v>0.11</v>
      </c>
      <c r="R1709" s="7">
        <f>ROUND('Sheet1 (4)'!X1715/100,2)</f>
        <v>0.09</v>
      </c>
      <c r="S1709" s="7">
        <f>ROUND('Sheet1 (4)'!Y1715/100,2)</f>
        <v>0.12</v>
      </c>
      <c r="T1709" s="7">
        <f>ROUND('Sheet1 (4)'!Z1715/100,2)</f>
        <v>0.1</v>
      </c>
      <c r="U1709" s="7">
        <f>ROUND('Sheet1 (4)'!AA1715/100,2)</f>
        <v>0.1</v>
      </c>
      <c r="V1709" s="1" t="str">
        <f>'Sheet1 (4)'!AB1715&amp;".T"</f>
        <v>6326.T</v>
      </c>
      <c r="W1709">
        <f>ROUND('Sheet1 (4)'!AC1715,2)</f>
        <v>13.58</v>
      </c>
      <c r="X1709">
        <f>ROUND('Sheet1 (4)'!AD1715,2)</f>
        <v>0.95</v>
      </c>
      <c r="Y1709" t="str">
        <f>_xlfn.XLOOKUP('Sheet1 (4)'!AB1715,'Sheet1 (3)'!B:B,'Sheet1 (3)'!D:D,"",0)</f>
        <v>プライム</v>
      </c>
    </row>
    <row r="1710" spans="1:25" x14ac:dyDescent="0.2">
      <c r="A1710">
        <v>1709</v>
      </c>
      <c r="B1710" s="1" t="str">
        <f>_xlfn.XLOOKUP('Sheet1 (4)'!AB1716,'Sheet1 (3)'!B:B,'Sheet1 (3)'!C:C,"",0)</f>
        <v>窪田製薬ホールディングス</v>
      </c>
      <c r="C1710" s="1" t="str">
        <f>_xlfn.XLOOKUP('Sheet1 (4)'!AB1716,'Sheet1 (3)'!B:B,'Sheet1 (3)'!F:F,"",0)</f>
        <v>医薬品</v>
      </c>
      <c r="D1710" s="1">
        <f>ROUND('Sheet1 (4)'!E1716/100000000,2)</f>
        <v>0.61</v>
      </c>
      <c r="E1710" s="1">
        <f>ROUND('Sheet1 (4)'!F1716/100,2)</f>
        <v>-26.44</v>
      </c>
      <c r="F1710" s="1">
        <f>ROUND('Sheet1 (4)'!G1716/100,2)</f>
        <v>-21.11</v>
      </c>
      <c r="G1710" s="1">
        <f>ROUND('Sheet1 (4)'!H1716/100,2)</f>
        <v>-15.04</v>
      </c>
      <c r="H1710" s="1">
        <f>ROUND('Sheet1 (4)'!I1716/100,2)</f>
        <v>-12.33</v>
      </c>
      <c r="I1710" s="1">
        <f>ROUND('Sheet1 (4)'!J1716/100,2)</f>
        <v>-12.33</v>
      </c>
      <c r="J1710" s="1" t="e">
        <f>ROUND('Sheet1 (4)'!K1716/100,2)</f>
        <v>#VALUE!</v>
      </c>
      <c r="K1710" s="1" t="e">
        <f>ROUND('Sheet1 (4)'!L1716/100,2)</f>
        <v>#VALUE!</v>
      </c>
      <c r="L1710" s="4">
        <f>ROUND(('Sheet1 (4)'!M1716+'Sheet1 (4)'!R1716)/100,2)</f>
        <v>10.49</v>
      </c>
      <c r="M1710" s="4">
        <f>ROUND(('Sheet1 (4)'!N1716+'Sheet1 (4)'!S1716)/100,2)</f>
        <v>-15.81</v>
      </c>
      <c r="N1710" s="4">
        <f>ROUND(('Sheet1 (4)'!O1716+'Sheet1 (4)'!T1716)/100,2)</f>
        <v>-13.8</v>
      </c>
      <c r="O1710" s="4">
        <f>ROUND(('Sheet1 (4)'!P1716+'Sheet1 (4)'!U1716)/100,2)</f>
        <v>-12.38</v>
      </c>
      <c r="P1710" s="4">
        <f>ROUND(('Sheet1 (4)'!Q1716+'Sheet1 (4)'!V1716)/100,2)</f>
        <v>-12.38</v>
      </c>
      <c r="Q1710" s="7">
        <f>ROUND('Sheet1 (4)'!W1716/100,2)</f>
        <v>-0.52</v>
      </c>
      <c r="R1710" s="7">
        <f>ROUND('Sheet1 (4)'!X1716/100,2)</f>
        <v>-0.5</v>
      </c>
      <c r="S1710" s="7">
        <f>ROUND('Sheet1 (4)'!Y1716/100,2)</f>
        <v>-0.45</v>
      </c>
      <c r="T1710" s="7">
        <f>ROUND('Sheet1 (4)'!Z1716/100,2)</f>
        <v>-0.66</v>
      </c>
      <c r="U1710" s="7">
        <f>ROUND('Sheet1 (4)'!AA1716/100,2)</f>
        <v>-0.66</v>
      </c>
      <c r="V1710" s="1" t="str">
        <f>'Sheet1 (4)'!AB1716&amp;".T"</f>
        <v>4596.T</v>
      </c>
      <c r="W1710" t="e">
        <f>ROUND('Sheet1 (4)'!AC1716,2)</f>
        <v>#VALUE!</v>
      </c>
      <c r="X1710">
        <f>ROUND('Sheet1 (4)'!AD1716,2)</f>
        <v>3.37</v>
      </c>
      <c r="Y1710" t="str">
        <f>_xlfn.XLOOKUP('Sheet1 (4)'!AB1716,'Sheet1 (3)'!B:B,'Sheet1 (3)'!D:D,"",0)</f>
        <v>グロース</v>
      </c>
    </row>
    <row r="1711" spans="1:25" x14ac:dyDescent="0.2">
      <c r="A1711">
        <v>1710</v>
      </c>
      <c r="B1711" s="1" t="str">
        <f>_xlfn.XLOOKUP('Sheet1 (4)'!AB1717,'Sheet1 (3)'!B:B,'Sheet1 (3)'!C:C,"",0)</f>
        <v>クボテック</v>
      </c>
      <c r="C1711" s="1" t="str">
        <f>_xlfn.XLOOKUP('Sheet1 (4)'!AB1717,'Sheet1 (3)'!B:B,'Sheet1 (3)'!F:F,"",0)</f>
        <v>精密機器</v>
      </c>
      <c r="D1711" s="1">
        <f>ROUND('Sheet1 (4)'!E1717/100000000,2)</f>
        <v>0.14000000000000001</v>
      </c>
      <c r="E1711" s="1">
        <f>ROUND('Sheet1 (4)'!F1717/100,2)</f>
        <v>-1.32</v>
      </c>
      <c r="F1711" s="1">
        <f>ROUND('Sheet1 (4)'!G1717/100,2)</f>
        <v>-1.76</v>
      </c>
      <c r="G1711" s="1">
        <f>ROUND('Sheet1 (4)'!H1717/100,2)</f>
        <v>-1.95</v>
      </c>
      <c r="H1711" s="1">
        <f>ROUND('Sheet1 (4)'!I1717/100,2)</f>
        <v>-2.17</v>
      </c>
      <c r="I1711" s="1">
        <f>ROUND('Sheet1 (4)'!J1717/100,2)</f>
        <v>-1.25</v>
      </c>
      <c r="J1711" s="1" t="e">
        <f>ROUND('Sheet1 (4)'!K1717/100,2)</f>
        <v>#VALUE!</v>
      </c>
      <c r="K1711" s="1" t="e">
        <f>ROUND('Sheet1 (4)'!L1717/100,2)</f>
        <v>#VALUE!</v>
      </c>
      <c r="L1711" s="4">
        <f>ROUND(('Sheet1 (4)'!M1717+'Sheet1 (4)'!R1717)/100,2)</f>
        <v>0.66</v>
      </c>
      <c r="M1711" s="4">
        <f>ROUND(('Sheet1 (4)'!N1717+'Sheet1 (4)'!S1717)/100,2)</f>
        <v>-1.28</v>
      </c>
      <c r="N1711" s="4">
        <f>ROUND(('Sheet1 (4)'!O1717+'Sheet1 (4)'!T1717)/100,2)</f>
        <v>-3.74</v>
      </c>
      <c r="O1711" s="4">
        <f>ROUND(('Sheet1 (4)'!P1717+'Sheet1 (4)'!U1717)/100,2)</f>
        <v>2.29</v>
      </c>
      <c r="P1711" s="4">
        <f>ROUND(('Sheet1 (4)'!Q1717+'Sheet1 (4)'!V1717)/100,2)</f>
        <v>-4.46</v>
      </c>
      <c r="Q1711" s="7">
        <f>ROUND('Sheet1 (4)'!W1717/100,2)</f>
        <v>-0.1</v>
      </c>
      <c r="R1711" s="7">
        <f>ROUND('Sheet1 (4)'!X1717/100,2)</f>
        <v>-0.12</v>
      </c>
      <c r="S1711" s="7">
        <f>ROUND('Sheet1 (4)'!Y1717/100,2)</f>
        <v>-0.24</v>
      </c>
      <c r="T1711" s="7">
        <f>ROUND('Sheet1 (4)'!Z1717/100,2)</f>
        <v>-0.47</v>
      </c>
      <c r="U1711" s="7">
        <f>ROUND('Sheet1 (4)'!AA1717/100,2)</f>
        <v>-0.63</v>
      </c>
      <c r="V1711" s="1" t="str">
        <f>'Sheet1 (4)'!AB1717&amp;".T"</f>
        <v>7709.T</v>
      </c>
      <c r="W1711" t="e">
        <f>ROUND('Sheet1 (4)'!AC1717,2)</f>
        <v>#VALUE!</v>
      </c>
      <c r="X1711">
        <f>ROUND('Sheet1 (4)'!AD1717,2)</f>
        <v>9.81</v>
      </c>
      <c r="Y1711" t="str">
        <f>_xlfn.XLOOKUP('Sheet1 (4)'!AB1717,'Sheet1 (3)'!B:B,'Sheet1 (3)'!D:D,"",0)</f>
        <v>スタンダード</v>
      </c>
    </row>
    <row r="1712" spans="1:25" x14ac:dyDescent="0.2">
      <c r="A1712">
        <v>1711</v>
      </c>
      <c r="B1712" s="1" t="str">
        <f>_xlfn.XLOOKUP('Sheet1 (4)'!AB1718,'Sheet1 (3)'!B:B,'Sheet1 (3)'!C:C,"",0)</f>
        <v>Ｋｕｄａｎ</v>
      </c>
      <c r="C1712" s="1" t="str">
        <f>_xlfn.XLOOKUP('Sheet1 (4)'!AB1718,'Sheet1 (3)'!B:B,'Sheet1 (3)'!F:F,"",0)</f>
        <v>情報・通信業</v>
      </c>
      <c r="D1712" s="1">
        <f>ROUND('Sheet1 (4)'!E1718/100000000,2)</f>
        <v>0.11</v>
      </c>
      <c r="E1712" s="1">
        <f>ROUND('Sheet1 (4)'!F1718/100,2)</f>
        <v>-4.5199999999999996</v>
      </c>
      <c r="F1712" s="1">
        <f>ROUND('Sheet1 (4)'!G1718/100,2)</f>
        <v>-4.34</v>
      </c>
      <c r="G1712" s="1">
        <f>ROUND('Sheet1 (4)'!H1718/100,2)</f>
        <v>-5.99</v>
      </c>
      <c r="H1712" s="1">
        <f>ROUND('Sheet1 (4)'!I1718/100,2)</f>
        <v>-5.31</v>
      </c>
      <c r="I1712" s="1">
        <f>ROUND('Sheet1 (4)'!J1718/100,2)</f>
        <v>-8.07</v>
      </c>
      <c r="J1712" s="1">
        <f>ROUND('Sheet1 (4)'!K1718/100,2)</f>
        <v>-7.9</v>
      </c>
      <c r="K1712" s="1">
        <f>ROUND('Sheet1 (4)'!L1718/100,2)</f>
        <v>-5</v>
      </c>
      <c r="L1712" s="4">
        <f>ROUND(('Sheet1 (4)'!M1718+'Sheet1 (4)'!R1718)/100,2)</f>
        <v>-10.54</v>
      </c>
      <c r="M1712" s="4">
        <f>ROUND(('Sheet1 (4)'!N1718+'Sheet1 (4)'!S1718)/100,2)</f>
        <v>-6.51</v>
      </c>
      <c r="N1712" s="4">
        <f>ROUND(('Sheet1 (4)'!O1718+'Sheet1 (4)'!T1718)/100,2)</f>
        <v>-6.39</v>
      </c>
      <c r="O1712" s="4">
        <f>ROUND(('Sheet1 (4)'!P1718+'Sheet1 (4)'!U1718)/100,2)</f>
        <v>-9.2200000000000006</v>
      </c>
      <c r="P1712" s="4">
        <f>ROUND(('Sheet1 (4)'!Q1718+'Sheet1 (4)'!V1718)/100,2)</f>
        <v>-9.76</v>
      </c>
      <c r="Q1712" s="7">
        <f>ROUND('Sheet1 (4)'!W1718/100,2)</f>
        <v>-1.35</v>
      </c>
      <c r="R1712" s="7">
        <f>ROUND('Sheet1 (4)'!X1718/100,2)</f>
        <v>-2.13</v>
      </c>
      <c r="S1712" s="7">
        <f>ROUND('Sheet1 (4)'!Y1718/100,2)</f>
        <v>-0.59</v>
      </c>
      <c r="T1712" s="7">
        <f>ROUND('Sheet1 (4)'!Z1718/100,2)</f>
        <v>-0.05</v>
      </c>
      <c r="U1712" s="7">
        <f>ROUND('Sheet1 (4)'!AA1718/100,2)</f>
        <v>-0.31</v>
      </c>
      <c r="V1712" s="1" t="str">
        <f>'Sheet1 (4)'!AB1718&amp;".T"</f>
        <v>4425.T</v>
      </c>
      <c r="W1712" t="e">
        <f>ROUND('Sheet1 (4)'!AC1718,2)</f>
        <v>#VALUE!</v>
      </c>
      <c r="X1712">
        <f>ROUND('Sheet1 (4)'!AD1718,2)</f>
        <v>4.12</v>
      </c>
      <c r="Y1712" t="str">
        <f>_xlfn.XLOOKUP('Sheet1 (4)'!AB1718,'Sheet1 (3)'!B:B,'Sheet1 (3)'!D:D,"",0)</f>
        <v>グロース</v>
      </c>
    </row>
    <row r="1713" spans="1:25" x14ac:dyDescent="0.2">
      <c r="A1713">
        <v>1712</v>
      </c>
      <c r="B1713" s="1" t="str">
        <f>_xlfn.XLOOKUP('Sheet1 (4)'!AB1719,'Sheet1 (3)'!B:B,'Sheet1 (3)'!C:C,"",0)</f>
        <v>工藤建設</v>
      </c>
      <c r="C1713" s="1" t="str">
        <f>_xlfn.XLOOKUP('Sheet1 (4)'!AB1719,'Sheet1 (3)'!B:B,'Sheet1 (3)'!F:F,"",0)</f>
        <v>建設業</v>
      </c>
      <c r="D1713" s="1">
        <f>ROUND('Sheet1 (4)'!E1719/100000000,2)</f>
        <v>0.01</v>
      </c>
      <c r="E1713" s="1" t="e">
        <f>ROUND('Sheet1 (4)'!F1719/100,2)</f>
        <v>#VALUE!</v>
      </c>
      <c r="F1713" s="1" t="e">
        <f>ROUND('Sheet1 (4)'!G1719/100,2)</f>
        <v>#VALUE!</v>
      </c>
      <c r="G1713" s="1" t="e">
        <f>ROUND('Sheet1 (4)'!H1719/100,2)</f>
        <v>#VALUE!</v>
      </c>
      <c r="H1713" s="1" t="e">
        <f>ROUND('Sheet1 (4)'!I1719/100,2)</f>
        <v>#VALUE!</v>
      </c>
      <c r="I1713" s="1">
        <f>ROUND('Sheet1 (4)'!J1719/100,2)</f>
        <v>6.47</v>
      </c>
      <c r="J1713" s="1" t="e">
        <f>ROUND('Sheet1 (4)'!K1719/100,2)</f>
        <v>#VALUE!</v>
      </c>
      <c r="K1713" s="1" t="e">
        <f>ROUND('Sheet1 (4)'!L1719/100,2)</f>
        <v>#VALUE!</v>
      </c>
      <c r="L1713" s="4" t="e">
        <f>ROUND(('Sheet1 (4)'!M1719+'Sheet1 (4)'!R1719)/100,2)</f>
        <v>#VALUE!</v>
      </c>
      <c r="M1713" s="4" t="e">
        <f>ROUND(('Sheet1 (4)'!N1719+'Sheet1 (4)'!S1719)/100,2)</f>
        <v>#VALUE!</v>
      </c>
      <c r="N1713" s="4" t="e">
        <f>ROUND(('Sheet1 (4)'!O1719+'Sheet1 (4)'!T1719)/100,2)</f>
        <v>#VALUE!</v>
      </c>
      <c r="O1713" s="4" t="e">
        <f>ROUND(('Sheet1 (4)'!P1719+'Sheet1 (4)'!U1719)/100,2)</f>
        <v>#VALUE!</v>
      </c>
      <c r="P1713" s="4">
        <f>ROUND(('Sheet1 (4)'!Q1719+'Sheet1 (4)'!V1719)/100,2)</f>
        <v>-24.85</v>
      </c>
      <c r="Q1713" s="7" t="e">
        <f>ROUND('Sheet1 (4)'!W1719/100,2)</f>
        <v>#VALUE!</v>
      </c>
      <c r="R1713" s="7" t="e">
        <f>ROUND('Sheet1 (4)'!X1719/100,2)</f>
        <v>#VALUE!</v>
      </c>
      <c r="S1713" s="7" t="e">
        <f>ROUND('Sheet1 (4)'!Y1719/100,2)</f>
        <v>#VALUE!</v>
      </c>
      <c r="T1713" s="7" t="e">
        <f>ROUND('Sheet1 (4)'!Z1719/100,2)</f>
        <v>#VALUE!</v>
      </c>
      <c r="U1713" s="7" t="e">
        <f>ROUND('Sheet1 (4)'!AA1719/100,2)</f>
        <v>#VALUE!</v>
      </c>
      <c r="V1713" s="1" t="str">
        <f>'Sheet1 (4)'!AB1719&amp;".T"</f>
        <v>1764.T</v>
      </c>
      <c r="W1713">
        <f>ROUND('Sheet1 (4)'!AC1719,2)</f>
        <v>6.82</v>
      </c>
      <c r="X1713">
        <f>ROUND('Sheet1 (4)'!AD1719,2)</f>
        <v>0.61</v>
      </c>
      <c r="Y1713" t="str">
        <f>_xlfn.XLOOKUP('Sheet1 (4)'!AB1719,'Sheet1 (3)'!B:B,'Sheet1 (3)'!D:D,"",0)</f>
        <v>スタンダード</v>
      </c>
    </row>
    <row r="1714" spans="1:25" x14ac:dyDescent="0.2">
      <c r="A1714">
        <v>1713</v>
      </c>
      <c r="B1714" s="1" t="str">
        <f>_xlfn.XLOOKUP('Sheet1 (4)'!AB1720,'Sheet1 (3)'!B:B,'Sheet1 (3)'!C:C,"",0)</f>
        <v>くふうカンパニーホールディングス</v>
      </c>
      <c r="C1714" s="1" t="str">
        <f>_xlfn.XLOOKUP('Sheet1 (4)'!AB1720,'Sheet1 (3)'!B:B,'Sheet1 (3)'!F:F,"",0)</f>
        <v>情報・通信業</v>
      </c>
      <c r="D1714" s="1">
        <f>ROUND('Sheet1 (4)'!E1720/100000000,2)</f>
        <v>0.6</v>
      </c>
      <c r="E1714" s="1" t="e">
        <f>ROUND('Sheet1 (4)'!F1720/100,2)</f>
        <v>#VALUE!</v>
      </c>
      <c r="F1714" s="1">
        <f>ROUND('Sheet1 (4)'!G1720/100,2)</f>
        <v>15.54</v>
      </c>
      <c r="G1714" s="1">
        <f>ROUND('Sheet1 (4)'!H1720/100,2)</f>
        <v>18.829999999999998</v>
      </c>
      <c r="H1714" s="1">
        <f>ROUND('Sheet1 (4)'!I1720/100,2)</f>
        <v>6.32</v>
      </c>
      <c r="I1714" s="1">
        <f>ROUND('Sheet1 (4)'!J1720/100,2)</f>
        <v>6.32</v>
      </c>
      <c r="J1714" s="1" t="e">
        <f>ROUND('Sheet1 (4)'!K1720/100,2)</f>
        <v>#VALUE!</v>
      </c>
      <c r="K1714" s="1" t="e">
        <f>ROUND('Sheet1 (4)'!L1720/100,2)</f>
        <v>#VALUE!</v>
      </c>
      <c r="L1714" s="4" t="e">
        <f>ROUND(('Sheet1 (4)'!M1720+'Sheet1 (4)'!R1720)/100,2)</f>
        <v>#VALUE!</v>
      </c>
      <c r="M1714" s="4">
        <f>ROUND(('Sheet1 (4)'!N1720+'Sheet1 (4)'!S1720)/100,2)</f>
        <v>5.1100000000000003</v>
      </c>
      <c r="N1714" s="4">
        <f>ROUND(('Sheet1 (4)'!O1720+'Sheet1 (4)'!T1720)/100,2)</f>
        <v>38.68</v>
      </c>
      <c r="O1714" s="4">
        <f>ROUND(('Sheet1 (4)'!P1720+'Sheet1 (4)'!U1720)/100,2)</f>
        <v>-6.94</v>
      </c>
      <c r="P1714" s="4">
        <f>ROUND(('Sheet1 (4)'!Q1720+'Sheet1 (4)'!V1720)/100,2)</f>
        <v>-6.94</v>
      </c>
      <c r="Q1714" s="7" t="e">
        <f>ROUND('Sheet1 (4)'!W1720/100,2)</f>
        <v>#VALUE!</v>
      </c>
      <c r="R1714" s="7" t="e">
        <f>ROUND('Sheet1 (4)'!X1720/100,2)</f>
        <v>#VALUE!</v>
      </c>
      <c r="S1714" s="7">
        <f>ROUND('Sheet1 (4)'!Y1720/100,2)</f>
        <v>7.0000000000000007E-2</v>
      </c>
      <c r="T1714" s="7">
        <f>ROUND('Sheet1 (4)'!Z1720/100,2)</f>
        <v>0.02</v>
      </c>
      <c r="U1714" s="7">
        <f>ROUND('Sheet1 (4)'!AA1720/100,2)</f>
        <v>0.02</v>
      </c>
      <c r="V1714" s="1" t="str">
        <f>'Sheet1 (4)'!AB1720&amp;".T"</f>
        <v>4376.T</v>
      </c>
      <c r="W1714" t="e">
        <f>ROUND('Sheet1 (4)'!AC1720,2)</f>
        <v>#VALUE!</v>
      </c>
      <c r="X1714">
        <f>ROUND('Sheet1 (4)'!AD1720,2)</f>
        <v>1.03</v>
      </c>
      <c r="Y1714" t="str">
        <f>_xlfn.XLOOKUP('Sheet1 (4)'!AB1720,'Sheet1 (3)'!B:B,'Sheet1 (3)'!D:D,"",0)</f>
        <v>グロース</v>
      </c>
    </row>
    <row r="1715" spans="1:25" x14ac:dyDescent="0.2">
      <c r="A1715">
        <v>1714</v>
      </c>
      <c r="B1715" s="1" t="str">
        <f>_xlfn.XLOOKUP('Sheet1 (4)'!AB1721,'Sheet1 (3)'!B:B,'Sheet1 (3)'!C:C,"",0)</f>
        <v>熊谷組</v>
      </c>
      <c r="C1715" s="1" t="str">
        <f>_xlfn.XLOOKUP('Sheet1 (4)'!AB1721,'Sheet1 (3)'!B:B,'Sheet1 (3)'!F:F,"",0)</f>
        <v>建設業</v>
      </c>
      <c r="D1715" s="1">
        <f>ROUND('Sheet1 (4)'!E1721/100000000,2)</f>
        <v>1.72</v>
      </c>
      <c r="E1715" s="1">
        <f>ROUND('Sheet1 (4)'!F1721/100,2)</f>
        <v>280.7</v>
      </c>
      <c r="F1715" s="1">
        <f>ROUND('Sheet1 (4)'!G1721/100,2)</f>
        <v>227.43</v>
      </c>
      <c r="G1715" s="1">
        <f>ROUND('Sheet1 (4)'!H1721/100,2)</f>
        <v>114.83</v>
      </c>
      <c r="H1715" s="1">
        <f>ROUND('Sheet1 (4)'!I1721/100,2)</f>
        <v>126.51</v>
      </c>
      <c r="I1715" s="1">
        <f>ROUND('Sheet1 (4)'!J1721/100,2)</f>
        <v>142.99</v>
      </c>
      <c r="J1715" s="1">
        <f>ROUND('Sheet1 (4)'!K1721/100,2)</f>
        <v>250.6</v>
      </c>
      <c r="K1715" s="1">
        <f>ROUND('Sheet1 (4)'!L1721/100,2)</f>
        <v>298.8</v>
      </c>
      <c r="L1715" s="4">
        <f>ROUND(('Sheet1 (4)'!M1721+'Sheet1 (4)'!R1721)/100,2)</f>
        <v>22.66</v>
      </c>
      <c r="M1715" s="4">
        <f>ROUND(('Sheet1 (4)'!N1721+'Sheet1 (4)'!S1721)/100,2)</f>
        <v>48.63</v>
      </c>
      <c r="N1715" s="4">
        <f>ROUND(('Sheet1 (4)'!O1721+'Sheet1 (4)'!T1721)/100,2)</f>
        <v>-272.83999999999997</v>
      </c>
      <c r="O1715" s="4">
        <f>ROUND(('Sheet1 (4)'!P1721+'Sheet1 (4)'!U1721)/100,2)</f>
        <v>61.93</v>
      </c>
      <c r="P1715" s="4">
        <f>ROUND(('Sheet1 (4)'!Q1721+'Sheet1 (4)'!V1721)/100,2)</f>
        <v>-37.57</v>
      </c>
      <c r="Q1715" s="7">
        <f>ROUND('Sheet1 (4)'!W1721/100,2)</f>
        <v>0.11</v>
      </c>
      <c r="R1715" s="7">
        <f>ROUND('Sheet1 (4)'!X1721/100,2)</f>
        <v>0.1</v>
      </c>
      <c r="S1715" s="7">
        <f>ROUND('Sheet1 (4)'!Y1721/100,2)</f>
        <v>0.05</v>
      </c>
      <c r="T1715" s="7">
        <f>ROUND('Sheet1 (4)'!Z1721/100,2)</f>
        <v>0.05</v>
      </c>
      <c r="U1715" s="7">
        <f>ROUND('Sheet1 (4)'!AA1721/100,2)</f>
        <v>0.05</v>
      </c>
      <c r="V1715" s="1" t="str">
        <f>'Sheet1 (4)'!AB1721&amp;".T"</f>
        <v>1861.T</v>
      </c>
      <c r="W1715">
        <f>ROUND('Sheet1 (4)'!AC1721,2)</f>
        <v>24</v>
      </c>
      <c r="X1715">
        <f>ROUND('Sheet1 (4)'!AD1721,2)</f>
        <v>1.42</v>
      </c>
      <c r="Y1715" t="str">
        <f>_xlfn.XLOOKUP('Sheet1 (4)'!AB1721,'Sheet1 (3)'!B:B,'Sheet1 (3)'!D:D,"",0)</f>
        <v>プライム</v>
      </c>
    </row>
    <row r="1716" spans="1:25" x14ac:dyDescent="0.2">
      <c r="A1716">
        <v>1715</v>
      </c>
      <c r="B1716" s="1" t="str">
        <f>_xlfn.XLOOKUP('Sheet1 (4)'!AB1722,'Sheet1 (3)'!B:B,'Sheet1 (3)'!C:C,"",0)</f>
        <v>クミアイ化学工業</v>
      </c>
      <c r="C1716" s="1" t="str">
        <f>_xlfn.XLOOKUP('Sheet1 (4)'!AB1722,'Sheet1 (3)'!B:B,'Sheet1 (3)'!F:F,"",0)</f>
        <v>化学</v>
      </c>
      <c r="D1716" s="1">
        <f>ROUND('Sheet1 (4)'!E1722/100000000,2)</f>
        <v>1.2</v>
      </c>
      <c r="E1716" s="1">
        <f>ROUND('Sheet1 (4)'!F1722/100,2)</f>
        <v>84.59</v>
      </c>
      <c r="F1716" s="1">
        <f>ROUND('Sheet1 (4)'!G1722/100,2)</f>
        <v>127.45</v>
      </c>
      <c r="G1716" s="1">
        <f>ROUND('Sheet1 (4)'!H1722/100,2)</f>
        <v>140.15</v>
      </c>
      <c r="H1716" s="1">
        <f>ROUND('Sheet1 (4)'!I1722/100,2)</f>
        <v>112.83</v>
      </c>
      <c r="I1716" s="1">
        <f>ROUND('Sheet1 (4)'!J1722/100,2)</f>
        <v>112.83</v>
      </c>
      <c r="J1716" s="1">
        <f>ROUND('Sheet1 (4)'!K1722/100,2)</f>
        <v>105.37</v>
      </c>
      <c r="K1716" s="1">
        <f>ROUND('Sheet1 (4)'!L1722/100,2)</f>
        <v>111</v>
      </c>
      <c r="L1716" s="4">
        <f>ROUND(('Sheet1 (4)'!M1722+'Sheet1 (4)'!R1722)/100,2)</f>
        <v>-8.33</v>
      </c>
      <c r="M1716" s="4">
        <f>ROUND(('Sheet1 (4)'!N1722+'Sheet1 (4)'!S1722)/100,2)</f>
        <v>-89.82</v>
      </c>
      <c r="N1716" s="4">
        <f>ROUND(('Sheet1 (4)'!O1722+'Sheet1 (4)'!T1722)/100,2)</f>
        <v>-53.37</v>
      </c>
      <c r="O1716" s="4">
        <f>ROUND(('Sheet1 (4)'!P1722+'Sheet1 (4)'!U1722)/100,2)</f>
        <v>-254.81</v>
      </c>
      <c r="P1716" s="4">
        <f>ROUND(('Sheet1 (4)'!Q1722+'Sheet1 (4)'!V1722)/100,2)</f>
        <v>-254.81</v>
      </c>
      <c r="Q1716" s="7">
        <f>ROUND('Sheet1 (4)'!W1722/100,2)</f>
        <v>0.09</v>
      </c>
      <c r="R1716" s="7">
        <f>ROUND('Sheet1 (4)'!X1722/100,2)</f>
        <v>0.14000000000000001</v>
      </c>
      <c r="S1716" s="7">
        <f>ROUND('Sheet1 (4)'!Y1722/100,2)</f>
        <v>0.14000000000000001</v>
      </c>
      <c r="T1716" s="7">
        <f>ROUND('Sheet1 (4)'!Z1722/100,2)</f>
        <v>0.09</v>
      </c>
      <c r="U1716" s="7">
        <f>ROUND('Sheet1 (4)'!AA1722/100,2)</f>
        <v>0.09</v>
      </c>
      <c r="V1716" s="1" t="str">
        <f>'Sheet1 (4)'!AB1722&amp;".T"</f>
        <v>4996.T</v>
      </c>
      <c r="W1716">
        <f>ROUND('Sheet1 (4)'!AC1722,2)</f>
        <v>8.4600000000000009</v>
      </c>
      <c r="X1716">
        <f>ROUND('Sheet1 (4)'!AD1722,2)</f>
        <v>0.56000000000000005</v>
      </c>
      <c r="Y1716" t="str">
        <f>_xlfn.XLOOKUP('Sheet1 (4)'!AB1722,'Sheet1 (3)'!B:B,'Sheet1 (3)'!D:D,"",0)</f>
        <v>プライム</v>
      </c>
    </row>
    <row r="1717" spans="1:25" x14ac:dyDescent="0.2">
      <c r="A1717">
        <v>1716</v>
      </c>
      <c r="B1717" s="1" t="str">
        <f>_xlfn.XLOOKUP('Sheet1 (4)'!AB1723,'Sheet1 (3)'!B:B,'Sheet1 (3)'!C:C,"",0)</f>
        <v>クニミネ工業</v>
      </c>
      <c r="C1717" s="1" t="str">
        <f>_xlfn.XLOOKUP('Sheet1 (4)'!AB1723,'Sheet1 (3)'!B:B,'Sheet1 (3)'!F:F,"",0)</f>
        <v>ガラス・土石製品</v>
      </c>
      <c r="D1717" s="1">
        <f>ROUND('Sheet1 (4)'!E1723/100000000,2)</f>
        <v>0.12</v>
      </c>
      <c r="E1717" s="1">
        <f>ROUND('Sheet1 (4)'!F1723/100,2)</f>
        <v>22.47</v>
      </c>
      <c r="F1717" s="1">
        <f>ROUND('Sheet1 (4)'!G1723/100,2)</f>
        <v>16.66</v>
      </c>
      <c r="G1717" s="1">
        <f>ROUND('Sheet1 (4)'!H1723/100,2)</f>
        <v>8.2799999999999994</v>
      </c>
      <c r="H1717" s="1">
        <f>ROUND('Sheet1 (4)'!I1723/100,2)</f>
        <v>12.31</v>
      </c>
      <c r="I1717" s="1">
        <f>ROUND('Sheet1 (4)'!J1723/100,2)</f>
        <v>12.81</v>
      </c>
      <c r="J1717" s="1" t="e">
        <f>ROUND('Sheet1 (4)'!K1723/100,2)</f>
        <v>#VALUE!</v>
      </c>
      <c r="K1717" s="1" t="e">
        <f>ROUND('Sheet1 (4)'!L1723/100,2)</f>
        <v>#VALUE!</v>
      </c>
      <c r="L1717" s="4">
        <f>ROUND(('Sheet1 (4)'!M1723+'Sheet1 (4)'!R1723)/100,2)</f>
        <v>27.39</v>
      </c>
      <c r="M1717" s="4">
        <f>ROUND(('Sheet1 (4)'!N1723+'Sheet1 (4)'!S1723)/100,2)</f>
        <v>1.69</v>
      </c>
      <c r="N1717" s="4">
        <f>ROUND(('Sheet1 (4)'!O1723+'Sheet1 (4)'!T1723)/100,2)</f>
        <v>-3.35</v>
      </c>
      <c r="O1717" s="4">
        <f>ROUND(('Sheet1 (4)'!P1723+'Sheet1 (4)'!U1723)/100,2)</f>
        <v>8.81</v>
      </c>
      <c r="P1717" s="4">
        <f>ROUND(('Sheet1 (4)'!Q1723+'Sheet1 (4)'!V1723)/100,2)</f>
        <v>2.54</v>
      </c>
      <c r="Q1717" s="7">
        <f>ROUND('Sheet1 (4)'!W1723/100,2)</f>
        <v>0.09</v>
      </c>
      <c r="R1717" s="7">
        <f>ROUND('Sheet1 (4)'!X1723/100,2)</f>
        <v>7.0000000000000007E-2</v>
      </c>
      <c r="S1717" s="7">
        <f>ROUND('Sheet1 (4)'!Y1723/100,2)</f>
        <v>0.04</v>
      </c>
      <c r="T1717" s="7">
        <f>ROUND('Sheet1 (4)'!Z1723/100,2)</f>
        <v>0.05</v>
      </c>
      <c r="U1717" s="7">
        <f>ROUND('Sheet1 (4)'!AA1723/100,2)</f>
        <v>0.05</v>
      </c>
      <c r="V1717" s="1" t="str">
        <f>'Sheet1 (4)'!AB1723&amp;".T"</f>
        <v>5388.T</v>
      </c>
      <c r="W1717">
        <f>ROUND('Sheet1 (4)'!AC1723,2)</f>
        <v>12.08</v>
      </c>
      <c r="X1717">
        <f>ROUND('Sheet1 (4)'!AD1723,2)</f>
        <v>0.63</v>
      </c>
      <c r="Y1717" t="str">
        <f>_xlfn.XLOOKUP('Sheet1 (4)'!AB1723,'Sheet1 (3)'!B:B,'Sheet1 (3)'!D:D,"",0)</f>
        <v>スタンダード</v>
      </c>
    </row>
    <row r="1718" spans="1:25" x14ac:dyDescent="0.2">
      <c r="A1718">
        <v>1717</v>
      </c>
      <c r="B1718" s="1" t="str">
        <f>_xlfn.XLOOKUP('Sheet1 (4)'!AB1724,'Sheet1 (3)'!B:B,'Sheet1 (3)'!C:C,"",0)</f>
        <v>くら寿司</v>
      </c>
      <c r="C1718" s="1" t="str">
        <f>_xlfn.XLOOKUP('Sheet1 (4)'!AB1724,'Sheet1 (3)'!B:B,'Sheet1 (3)'!F:F,"",0)</f>
        <v>小売業</v>
      </c>
      <c r="D1718" s="1">
        <f>ROUND('Sheet1 (4)'!E1724/100000000,2)</f>
        <v>0.4</v>
      </c>
      <c r="E1718" s="1">
        <f>ROUND('Sheet1 (4)'!F1724/100,2)</f>
        <v>-26.78</v>
      </c>
      <c r="F1718" s="1">
        <f>ROUND('Sheet1 (4)'!G1724/100,2)</f>
        <v>-11.13</v>
      </c>
      <c r="G1718" s="1">
        <f>ROUND('Sheet1 (4)'!H1724/100,2)</f>
        <v>24.57</v>
      </c>
      <c r="H1718" s="1">
        <f>ROUND('Sheet1 (4)'!I1724/100,2)</f>
        <v>57</v>
      </c>
      <c r="I1718" s="1">
        <f>ROUND('Sheet1 (4)'!J1724/100,2)</f>
        <v>57</v>
      </c>
      <c r="J1718" s="1">
        <f>ROUND('Sheet1 (4)'!K1724/100,2)</f>
        <v>60.9</v>
      </c>
      <c r="K1718" s="1">
        <f>ROUND('Sheet1 (4)'!L1724/100,2)</f>
        <v>71.75</v>
      </c>
      <c r="L1718" s="4">
        <f>ROUND(('Sheet1 (4)'!M1724+'Sheet1 (4)'!R1724)/100,2)</f>
        <v>-47.39</v>
      </c>
      <c r="M1718" s="4">
        <f>ROUND(('Sheet1 (4)'!N1724+'Sheet1 (4)'!S1724)/100,2)</f>
        <v>-21.61</v>
      </c>
      <c r="N1718" s="4">
        <f>ROUND(('Sheet1 (4)'!O1724+'Sheet1 (4)'!T1724)/100,2)</f>
        <v>-8.17</v>
      </c>
      <c r="O1718" s="4">
        <f>ROUND(('Sheet1 (4)'!P1724+'Sheet1 (4)'!U1724)/100,2)</f>
        <v>80.17</v>
      </c>
      <c r="P1718" s="4">
        <f>ROUND(('Sheet1 (4)'!Q1724+'Sheet1 (4)'!V1724)/100,2)</f>
        <v>80.17</v>
      </c>
      <c r="Q1718" s="7">
        <f>ROUND('Sheet1 (4)'!W1724/100,2)</f>
        <v>0.03</v>
      </c>
      <c r="R1718" s="7">
        <f>ROUND('Sheet1 (4)'!X1724/100,2)</f>
        <v>0.02</v>
      </c>
      <c r="S1718" s="7">
        <f>ROUND('Sheet1 (4)'!Y1724/100,2)</f>
        <v>0.02</v>
      </c>
      <c r="T1718" s="7">
        <f>ROUND('Sheet1 (4)'!Z1724/100,2)</f>
        <v>0.04</v>
      </c>
      <c r="U1718" s="7">
        <f>ROUND('Sheet1 (4)'!AA1724/100,2)</f>
        <v>0.04</v>
      </c>
      <c r="V1718" s="1" t="str">
        <f>'Sheet1 (4)'!AB1724&amp;".T"</f>
        <v>2695.T</v>
      </c>
      <c r="W1718">
        <f>ROUND('Sheet1 (4)'!AC1724,2)</f>
        <v>58.44</v>
      </c>
      <c r="X1718">
        <f>ROUND('Sheet1 (4)'!AD1724,2)</f>
        <v>2.04</v>
      </c>
      <c r="Y1718" t="str">
        <f>_xlfn.XLOOKUP('Sheet1 (4)'!AB1724,'Sheet1 (3)'!B:B,'Sheet1 (3)'!D:D,"",0)</f>
        <v>プライム</v>
      </c>
    </row>
    <row r="1719" spans="1:25" x14ac:dyDescent="0.2">
      <c r="A1719">
        <v>1718</v>
      </c>
      <c r="B1719" s="1" t="str">
        <f>_xlfn.XLOOKUP('Sheet1 (4)'!AB1725,'Sheet1 (3)'!B:B,'Sheet1 (3)'!C:C,"",0)</f>
        <v>倉敷紡績</v>
      </c>
      <c r="C1719" s="1" t="str">
        <f>_xlfn.XLOOKUP('Sheet1 (4)'!AB1725,'Sheet1 (3)'!B:B,'Sheet1 (3)'!F:F,"",0)</f>
        <v>繊維製品</v>
      </c>
      <c r="D1719" s="1">
        <f>ROUND('Sheet1 (4)'!E1725/100000000,2)</f>
        <v>0.17</v>
      </c>
      <c r="E1719" s="1">
        <f>ROUND('Sheet1 (4)'!F1725/100,2)</f>
        <v>32.07</v>
      </c>
      <c r="F1719" s="1">
        <f>ROUND('Sheet1 (4)'!G1725/100,2)</f>
        <v>75.290000000000006</v>
      </c>
      <c r="G1719" s="1">
        <f>ROUND('Sheet1 (4)'!H1725/100,2)</f>
        <v>86.77</v>
      </c>
      <c r="H1719" s="1">
        <f>ROUND('Sheet1 (4)'!I1725/100,2)</f>
        <v>91.87</v>
      </c>
      <c r="I1719" s="1">
        <f>ROUND('Sheet1 (4)'!J1725/100,2)</f>
        <v>103.13</v>
      </c>
      <c r="J1719" s="1" t="e">
        <f>ROUND('Sheet1 (4)'!K1725/100,2)</f>
        <v>#VALUE!</v>
      </c>
      <c r="K1719" s="1" t="e">
        <f>ROUND('Sheet1 (4)'!L1725/100,2)</f>
        <v>#VALUE!</v>
      </c>
      <c r="L1719" s="4">
        <f>ROUND(('Sheet1 (4)'!M1725+'Sheet1 (4)'!R1725)/100,2)</f>
        <v>48.11</v>
      </c>
      <c r="M1719" s="4">
        <f>ROUND(('Sheet1 (4)'!N1725+'Sheet1 (4)'!S1725)/100,2)</f>
        <v>59.05</v>
      </c>
      <c r="N1719" s="4">
        <f>ROUND(('Sheet1 (4)'!O1725+'Sheet1 (4)'!T1725)/100,2)</f>
        <v>-4.53</v>
      </c>
      <c r="O1719" s="4">
        <f>ROUND(('Sheet1 (4)'!P1725+'Sheet1 (4)'!U1725)/100,2)</f>
        <v>124.77</v>
      </c>
      <c r="P1719" s="4">
        <f>ROUND(('Sheet1 (4)'!Q1725+'Sheet1 (4)'!V1725)/100,2)</f>
        <v>80.59</v>
      </c>
      <c r="Q1719" s="7">
        <f>ROUND('Sheet1 (4)'!W1725/100,2)</f>
        <v>0.02</v>
      </c>
      <c r="R1719" s="7">
        <f>ROUND('Sheet1 (4)'!X1725/100,2)</f>
        <v>0.06</v>
      </c>
      <c r="S1719" s="7">
        <f>ROUND('Sheet1 (4)'!Y1725/100,2)</f>
        <v>0.06</v>
      </c>
      <c r="T1719" s="7">
        <f>ROUND('Sheet1 (4)'!Z1725/100,2)</f>
        <v>0.06</v>
      </c>
      <c r="U1719" s="7">
        <f>ROUND('Sheet1 (4)'!AA1725/100,2)</f>
        <v>0.08</v>
      </c>
      <c r="V1719" s="1" t="str">
        <f>'Sheet1 (4)'!AB1725&amp;".T"</f>
        <v>3106.T</v>
      </c>
      <c r="W1719">
        <f>ROUND('Sheet1 (4)'!AC1725,2)</f>
        <v>9.82</v>
      </c>
      <c r="X1719">
        <f>ROUND('Sheet1 (4)'!AD1725,2)</f>
        <v>0.98</v>
      </c>
      <c r="Y1719" t="str">
        <f>_xlfn.XLOOKUP('Sheet1 (4)'!AB1725,'Sheet1 (3)'!B:B,'Sheet1 (3)'!D:D,"",0)</f>
        <v>プライム</v>
      </c>
    </row>
    <row r="1720" spans="1:25" x14ac:dyDescent="0.2">
      <c r="A1720">
        <v>1719</v>
      </c>
      <c r="B1720" s="1" t="str">
        <f>_xlfn.XLOOKUP('Sheet1 (4)'!AB1726,'Sheet1 (3)'!B:B,'Sheet1 (3)'!C:C,"",0)</f>
        <v>クラダシ</v>
      </c>
      <c r="C1720" s="1" t="str">
        <f>_xlfn.XLOOKUP('Sheet1 (4)'!AB1726,'Sheet1 (3)'!B:B,'Sheet1 (3)'!F:F,"",0)</f>
        <v>小売業</v>
      </c>
      <c r="D1720" s="1">
        <f>ROUND('Sheet1 (4)'!E1726/100000000,2)</f>
        <v>0.12</v>
      </c>
      <c r="E1720" s="1" t="e">
        <f>ROUND('Sheet1 (4)'!F1726/100,2)</f>
        <v>#VALUE!</v>
      </c>
      <c r="F1720" s="1" t="e">
        <f>ROUND('Sheet1 (4)'!G1726/100,2)</f>
        <v>#VALUE!</v>
      </c>
      <c r="G1720" s="1" t="e">
        <f>ROUND('Sheet1 (4)'!H1726/100,2)</f>
        <v>#VALUE!</v>
      </c>
      <c r="H1720" s="1" t="e">
        <f>ROUND('Sheet1 (4)'!I1726/100,2)</f>
        <v>#VALUE!</v>
      </c>
      <c r="I1720" s="1">
        <f>ROUND('Sheet1 (4)'!J1726/100,2)</f>
        <v>-0.64</v>
      </c>
      <c r="J1720" s="1" t="e">
        <f>ROUND('Sheet1 (4)'!K1726/100,2)</f>
        <v>#VALUE!</v>
      </c>
      <c r="K1720" s="1" t="e">
        <f>ROUND('Sheet1 (4)'!L1726/100,2)</f>
        <v>#VALUE!</v>
      </c>
      <c r="L1720" s="4" t="e">
        <f>ROUND(('Sheet1 (4)'!M1726+'Sheet1 (4)'!R1726)/100,2)</f>
        <v>#VALUE!</v>
      </c>
      <c r="M1720" s="4" t="e">
        <f>ROUND(('Sheet1 (4)'!N1726+'Sheet1 (4)'!S1726)/100,2)</f>
        <v>#VALUE!</v>
      </c>
      <c r="N1720" s="4" t="e">
        <f>ROUND(('Sheet1 (4)'!O1726+'Sheet1 (4)'!T1726)/100,2)</f>
        <v>#VALUE!</v>
      </c>
      <c r="O1720" s="4" t="e">
        <f>ROUND(('Sheet1 (4)'!P1726+'Sheet1 (4)'!U1726)/100,2)</f>
        <v>#VALUE!</v>
      </c>
      <c r="P1720" s="4">
        <f>ROUND(('Sheet1 (4)'!Q1726+'Sheet1 (4)'!V1726)/100,2)</f>
        <v>-12.97</v>
      </c>
      <c r="Q1720" s="7" t="e">
        <f>ROUND('Sheet1 (4)'!W1726/100,2)</f>
        <v>#VALUE!</v>
      </c>
      <c r="R1720" s="7" t="e">
        <f>ROUND('Sheet1 (4)'!X1726/100,2)</f>
        <v>#VALUE!</v>
      </c>
      <c r="S1720" s="7" t="e">
        <f>ROUND('Sheet1 (4)'!Y1726/100,2)</f>
        <v>#VALUE!</v>
      </c>
      <c r="T1720" s="7" t="e">
        <f>ROUND('Sheet1 (4)'!Z1726/100,2)</f>
        <v>#VALUE!</v>
      </c>
      <c r="U1720" s="7" t="e">
        <f>ROUND('Sheet1 (4)'!AA1726/100,2)</f>
        <v>#VALUE!</v>
      </c>
      <c r="V1720" s="1" t="str">
        <f>'Sheet1 (4)'!AB1726&amp;".T"</f>
        <v>5884.T</v>
      </c>
      <c r="W1720" t="e">
        <f>ROUND('Sheet1 (4)'!AC1726,2)</f>
        <v>#VALUE!</v>
      </c>
      <c r="X1720">
        <f>ROUND('Sheet1 (4)'!AD1726,2)</f>
        <v>4.62</v>
      </c>
      <c r="Y1720" t="str">
        <f>_xlfn.XLOOKUP('Sheet1 (4)'!AB1726,'Sheet1 (3)'!B:B,'Sheet1 (3)'!D:D,"",0)</f>
        <v>グロース</v>
      </c>
    </row>
    <row r="1721" spans="1:25" x14ac:dyDescent="0.2">
      <c r="A1721">
        <v>1720</v>
      </c>
      <c r="B1721" s="1" t="str">
        <f>_xlfn.XLOOKUP('Sheet1 (4)'!AB1727,'Sheet1 (3)'!B:B,'Sheet1 (3)'!C:C,"",0)</f>
        <v>倉元製作所</v>
      </c>
      <c r="C1721" s="1" t="str">
        <f>_xlfn.XLOOKUP('Sheet1 (4)'!AB1727,'Sheet1 (3)'!B:B,'Sheet1 (3)'!F:F,"",0)</f>
        <v>ガラス・土石製品</v>
      </c>
      <c r="D1721" s="1">
        <f>ROUND('Sheet1 (4)'!E1727/100000000,2)</f>
        <v>0.48</v>
      </c>
      <c r="E1721" s="1" t="e">
        <f>ROUND('Sheet1 (4)'!F1727/100,2)</f>
        <v>#VALUE!</v>
      </c>
      <c r="F1721" s="1" t="e">
        <f>ROUND('Sheet1 (4)'!G1727/100,2)</f>
        <v>#VALUE!</v>
      </c>
      <c r="G1721" s="1" t="e">
        <f>ROUND('Sheet1 (4)'!H1727/100,2)</f>
        <v>#VALUE!</v>
      </c>
      <c r="H1721" s="1">
        <f>ROUND('Sheet1 (4)'!I1727/100,2)</f>
        <v>0.95</v>
      </c>
      <c r="I1721" s="1">
        <f>ROUND('Sheet1 (4)'!J1727/100,2)</f>
        <v>0.95</v>
      </c>
      <c r="J1721" s="1" t="e">
        <f>ROUND('Sheet1 (4)'!K1727/100,2)</f>
        <v>#VALUE!</v>
      </c>
      <c r="K1721" s="1" t="e">
        <f>ROUND('Sheet1 (4)'!L1727/100,2)</f>
        <v>#VALUE!</v>
      </c>
      <c r="L1721" s="4" t="e">
        <f>ROUND(('Sheet1 (4)'!M1727+'Sheet1 (4)'!R1727)/100,2)</f>
        <v>#VALUE!</v>
      </c>
      <c r="M1721" s="4" t="e">
        <f>ROUND(('Sheet1 (4)'!N1727+'Sheet1 (4)'!S1727)/100,2)</f>
        <v>#VALUE!</v>
      </c>
      <c r="N1721" s="4" t="e">
        <f>ROUND(('Sheet1 (4)'!O1727+'Sheet1 (4)'!T1727)/100,2)</f>
        <v>#VALUE!</v>
      </c>
      <c r="O1721" s="4">
        <f>ROUND(('Sheet1 (4)'!P1727+'Sheet1 (4)'!U1727)/100,2)</f>
        <v>-8.06</v>
      </c>
      <c r="P1721" s="4">
        <f>ROUND(('Sheet1 (4)'!Q1727+'Sheet1 (4)'!V1727)/100,2)</f>
        <v>-8.06</v>
      </c>
      <c r="Q1721" s="7" t="e">
        <f>ROUND('Sheet1 (4)'!W1727/100,2)</f>
        <v>#VALUE!</v>
      </c>
      <c r="R1721" s="7" t="e">
        <f>ROUND('Sheet1 (4)'!X1727/100,2)</f>
        <v>#VALUE!</v>
      </c>
      <c r="S1721" s="7" t="e">
        <f>ROUND('Sheet1 (4)'!Y1727/100,2)</f>
        <v>#VALUE!</v>
      </c>
      <c r="T1721" s="7" t="e">
        <f>ROUND('Sheet1 (4)'!Z1727/100,2)</f>
        <v>#VALUE!</v>
      </c>
      <c r="U1721" s="7" t="e">
        <f>ROUND('Sheet1 (4)'!AA1727/100,2)</f>
        <v>#VALUE!</v>
      </c>
      <c r="V1721" s="1" t="str">
        <f>'Sheet1 (4)'!AB1727&amp;".T"</f>
        <v>5216.T</v>
      </c>
      <c r="W1721">
        <f>ROUND('Sheet1 (4)'!AC1727,2)</f>
        <v>184.81</v>
      </c>
      <c r="X1721">
        <f>ROUND('Sheet1 (4)'!AD1727,2)</f>
        <v>1.86</v>
      </c>
      <c r="Y1721" t="str">
        <f>_xlfn.XLOOKUP('Sheet1 (4)'!AB1727,'Sheet1 (3)'!B:B,'Sheet1 (3)'!D:D,"",0)</f>
        <v>スタンダード</v>
      </c>
    </row>
    <row r="1722" spans="1:25" x14ac:dyDescent="0.2">
      <c r="A1722">
        <v>1721</v>
      </c>
      <c r="B1722" s="1" t="str">
        <f>_xlfn.XLOOKUP('Sheet1 (4)'!AB1728,'Sheet1 (3)'!B:B,'Sheet1 (3)'!C:C,"",0)</f>
        <v>クラレ</v>
      </c>
      <c r="C1722" s="1" t="str">
        <f>_xlfn.XLOOKUP('Sheet1 (4)'!AB1728,'Sheet1 (3)'!B:B,'Sheet1 (3)'!F:F,"",0)</f>
        <v>化学</v>
      </c>
      <c r="D1722" s="1">
        <f>ROUND('Sheet1 (4)'!E1728/100000000,2)</f>
        <v>3.19</v>
      </c>
      <c r="E1722" s="1">
        <f>ROUND('Sheet1 (4)'!F1728/100,2)</f>
        <v>722.57</v>
      </c>
      <c r="F1722" s="1">
        <f>ROUND('Sheet1 (4)'!G1728/100,2)</f>
        <v>871.39</v>
      </c>
      <c r="G1722" s="1">
        <f>ROUND('Sheet1 (4)'!H1728/100,2)</f>
        <v>754.76</v>
      </c>
      <c r="H1722" s="1">
        <f>ROUND('Sheet1 (4)'!I1728/100,2)</f>
        <v>850.82</v>
      </c>
      <c r="I1722" s="1">
        <f>ROUND('Sheet1 (4)'!J1728/100,2)</f>
        <v>850.82</v>
      </c>
      <c r="J1722" s="1">
        <f>ROUND('Sheet1 (4)'!K1728/100,2)</f>
        <v>705.33</v>
      </c>
      <c r="K1722" s="1">
        <f>ROUND('Sheet1 (4)'!L1728/100,2)</f>
        <v>897.1</v>
      </c>
      <c r="L1722" s="4">
        <f>ROUND(('Sheet1 (4)'!M1728+'Sheet1 (4)'!R1728)/100,2)</f>
        <v>126.26</v>
      </c>
      <c r="M1722" s="4">
        <f>ROUND(('Sheet1 (4)'!N1728+'Sheet1 (4)'!S1728)/100,2)</f>
        <v>-168.97</v>
      </c>
      <c r="N1722" s="4">
        <f>ROUND(('Sheet1 (4)'!O1728+'Sheet1 (4)'!T1728)/100,2)</f>
        <v>661.47</v>
      </c>
      <c r="O1722" s="4">
        <f>ROUND(('Sheet1 (4)'!P1728+'Sheet1 (4)'!U1728)/100,2)</f>
        <v>622.86</v>
      </c>
      <c r="P1722" s="4">
        <f>ROUND(('Sheet1 (4)'!Q1728+'Sheet1 (4)'!V1728)/100,2)</f>
        <v>622.86</v>
      </c>
      <c r="Q1722" s="7">
        <f>ROUND('Sheet1 (4)'!W1728/100,2)</f>
        <v>7.0000000000000007E-2</v>
      </c>
      <c r="R1722" s="7">
        <f>ROUND('Sheet1 (4)'!X1728/100,2)</f>
        <v>0.09</v>
      </c>
      <c r="S1722" s="7">
        <f>ROUND('Sheet1 (4)'!Y1728/100,2)</f>
        <v>0.06</v>
      </c>
      <c r="T1722" s="7">
        <f>ROUND('Sheet1 (4)'!Z1728/100,2)</f>
        <v>0.04</v>
      </c>
      <c r="U1722" s="7">
        <f>ROUND('Sheet1 (4)'!AA1728/100,2)</f>
        <v>0.04</v>
      </c>
      <c r="V1722" s="1" t="str">
        <f>'Sheet1 (4)'!AB1728&amp;".T"</f>
        <v>3405.T</v>
      </c>
      <c r="W1722">
        <f>ROUND('Sheet1 (4)'!AC1728,2)</f>
        <v>35.590000000000003</v>
      </c>
      <c r="X1722">
        <f>ROUND('Sheet1 (4)'!AD1728,2)</f>
        <v>0.74</v>
      </c>
      <c r="Y1722" t="str">
        <f>_xlfn.XLOOKUP('Sheet1 (4)'!AB1728,'Sheet1 (3)'!B:B,'Sheet1 (3)'!D:D,"",0)</f>
        <v>プライム</v>
      </c>
    </row>
    <row r="1723" spans="1:25" x14ac:dyDescent="0.2">
      <c r="A1723">
        <v>1722</v>
      </c>
      <c r="B1723" s="1" t="str">
        <f>_xlfn.XLOOKUP('Sheet1 (4)'!AB1729,'Sheet1 (3)'!B:B,'Sheet1 (3)'!C:C,"",0)</f>
        <v>クラシコム</v>
      </c>
      <c r="C1723" s="1" t="str">
        <f>_xlfn.XLOOKUP('Sheet1 (4)'!AB1729,'Sheet1 (3)'!B:B,'Sheet1 (3)'!F:F,"",0)</f>
        <v>小売業</v>
      </c>
      <c r="D1723" s="1">
        <f>ROUND('Sheet1 (4)'!E1729/100000000,2)</f>
        <v>7.0000000000000007E-2</v>
      </c>
      <c r="E1723" s="1" t="e">
        <f>ROUND('Sheet1 (4)'!F1729/100,2)</f>
        <v>#VALUE!</v>
      </c>
      <c r="F1723" s="1" t="e">
        <f>ROUND('Sheet1 (4)'!G1729/100,2)</f>
        <v>#VALUE!</v>
      </c>
      <c r="G1723" s="1" t="e">
        <f>ROUND('Sheet1 (4)'!H1729/100,2)</f>
        <v>#VALUE!</v>
      </c>
      <c r="H1723" s="1">
        <f>ROUND('Sheet1 (4)'!I1729/100,2)</f>
        <v>10.83</v>
      </c>
      <c r="I1723" s="1">
        <f>ROUND('Sheet1 (4)'!J1729/100,2)</f>
        <v>10.91</v>
      </c>
      <c r="J1723" s="1" t="e">
        <f>ROUND('Sheet1 (4)'!K1729/100,2)</f>
        <v>#VALUE!</v>
      </c>
      <c r="K1723" s="1" t="e">
        <f>ROUND('Sheet1 (4)'!L1729/100,2)</f>
        <v>#VALUE!</v>
      </c>
      <c r="L1723" s="4" t="e">
        <f>ROUND(('Sheet1 (4)'!M1729+'Sheet1 (4)'!R1729)/100,2)</f>
        <v>#VALUE!</v>
      </c>
      <c r="M1723" s="4" t="e">
        <f>ROUND(('Sheet1 (4)'!N1729+'Sheet1 (4)'!S1729)/100,2)</f>
        <v>#VALUE!</v>
      </c>
      <c r="N1723" s="4" t="e">
        <f>ROUND(('Sheet1 (4)'!O1729+'Sheet1 (4)'!T1729)/100,2)</f>
        <v>#VALUE!</v>
      </c>
      <c r="O1723" s="4">
        <f>ROUND(('Sheet1 (4)'!P1729+'Sheet1 (4)'!U1729)/100,2)</f>
        <v>2.54</v>
      </c>
      <c r="P1723" s="4">
        <f>ROUND(('Sheet1 (4)'!Q1729+'Sheet1 (4)'!V1729)/100,2)</f>
        <v>7.08</v>
      </c>
      <c r="Q1723" s="7" t="e">
        <f>ROUND('Sheet1 (4)'!W1729/100,2)</f>
        <v>#VALUE!</v>
      </c>
      <c r="R1723" s="7" t="e">
        <f>ROUND('Sheet1 (4)'!X1729/100,2)</f>
        <v>#VALUE!</v>
      </c>
      <c r="S1723" s="7" t="e">
        <f>ROUND('Sheet1 (4)'!Y1729/100,2)</f>
        <v>#VALUE!</v>
      </c>
      <c r="T1723" s="7" t="e">
        <f>ROUND('Sheet1 (4)'!Z1729/100,2)</f>
        <v>#VALUE!</v>
      </c>
      <c r="U1723" s="7">
        <f>ROUND('Sheet1 (4)'!AA1729/100,2)</f>
        <v>0.14000000000000001</v>
      </c>
      <c r="V1723" s="1" t="str">
        <f>'Sheet1 (4)'!AB1729&amp;".T"</f>
        <v>7110.T</v>
      </c>
      <c r="W1723">
        <f>ROUND('Sheet1 (4)'!AC1729,2)</f>
        <v>21.57</v>
      </c>
      <c r="X1723">
        <f>ROUND('Sheet1 (4)'!AD1729,2)</f>
        <v>2.9</v>
      </c>
      <c r="Y1723" t="str">
        <f>_xlfn.XLOOKUP('Sheet1 (4)'!AB1729,'Sheet1 (3)'!B:B,'Sheet1 (3)'!D:D,"",0)</f>
        <v>グロース</v>
      </c>
    </row>
    <row r="1724" spans="1:25" x14ac:dyDescent="0.2">
      <c r="A1724">
        <v>1723</v>
      </c>
      <c r="B1724" s="1" t="str">
        <f>_xlfn.XLOOKUP('Sheet1 (4)'!AB1730,'Sheet1 (3)'!B:B,'Sheet1 (3)'!C:C,"",0)</f>
        <v>クラシル</v>
      </c>
      <c r="C1724" s="1" t="str">
        <f>_xlfn.XLOOKUP('Sheet1 (4)'!AB1730,'Sheet1 (3)'!B:B,'Sheet1 (3)'!F:F,"",0)</f>
        <v>サービス業</v>
      </c>
      <c r="D1724" s="1">
        <f>ROUND('Sheet1 (4)'!E1730/100000000,2)</f>
        <v>0.42</v>
      </c>
      <c r="E1724" s="1" t="e">
        <f>ROUND('Sheet1 (4)'!F1730/100,2)</f>
        <v>#VALUE!</v>
      </c>
      <c r="F1724" s="1" t="e">
        <f>ROUND('Sheet1 (4)'!G1730/100,2)</f>
        <v>#VALUE!</v>
      </c>
      <c r="G1724" s="1">
        <f>ROUND('Sheet1 (4)'!H1730/100,2)</f>
        <v>20.79</v>
      </c>
      <c r="H1724" s="1">
        <f>ROUND('Sheet1 (4)'!I1730/100,2)</f>
        <v>23.41</v>
      </c>
      <c r="I1724" s="1">
        <f>ROUND('Sheet1 (4)'!J1730/100,2)</f>
        <v>26.63</v>
      </c>
      <c r="J1724" s="1">
        <f>ROUND('Sheet1 (4)'!K1730/100,2)</f>
        <v>34.64</v>
      </c>
      <c r="K1724" s="1">
        <f>ROUND('Sheet1 (4)'!L1730/100,2)</f>
        <v>44.12</v>
      </c>
      <c r="L1724" s="4" t="e">
        <f>ROUND(('Sheet1 (4)'!M1730+'Sheet1 (4)'!R1730)/100,2)</f>
        <v>#VALUE!</v>
      </c>
      <c r="M1724" s="4" t="e">
        <f>ROUND(('Sheet1 (4)'!N1730+'Sheet1 (4)'!S1730)/100,2)</f>
        <v>#VALUE!</v>
      </c>
      <c r="N1724" s="4">
        <f>ROUND(('Sheet1 (4)'!O1730+'Sheet1 (4)'!T1730)/100,2)</f>
        <v>12.03</v>
      </c>
      <c r="O1724" s="4">
        <f>ROUND(('Sheet1 (4)'!P1730+'Sheet1 (4)'!U1730)/100,2)</f>
        <v>14.94</v>
      </c>
      <c r="P1724" s="4">
        <f>ROUND(('Sheet1 (4)'!Q1730+'Sheet1 (4)'!V1730)/100,2)</f>
        <v>18</v>
      </c>
      <c r="Q1724" s="7" t="e">
        <f>ROUND('Sheet1 (4)'!W1730/100,2)</f>
        <v>#VALUE!</v>
      </c>
      <c r="R1724" s="7" t="e">
        <f>ROUND('Sheet1 (4)'!X1730/100,2)</f>
        <v>#VALUE!</v>
      </c>
      <c r="S1724" s="7" t="e">
        <f>ROUND('Sheet1 (4)'!Y1730/100,2)</f>
        <v>#VALUE!</v>
      </c>
      <c r="T1724" s="7">
        <f>ROUND('Sheet1 (4)'!Z1730/100,2)</f>
        <v>0.18</v>
      </c>
      <c r="U1724" s="7">
        <f>ROUND('Sheet1 (4)'!AA1730/100,2)</f>
        <v>0.17</v>
      </c>
      <c r="V1724" s="1" t="str">
        <f>'Sheet1 (4)'!AB1730&amp;".T"</f>
        <v>299A.T</v>
      </c>
      <c r="W1724">
        <f>ROUND('Sheet1 (4)'!AC1730,2)</f>
        <v>30.33</v>
      </c>
      <c r="X1724">
        <f>ROUND('Sheet1 (4)'!AD1730,2)</f>
        <v>4.66</v>
      </c>
      <c r="Y1724" t="str">
        <f>_xlfn.XLOOKUP('Sheet1 (4)'!AB1730,'Sheet1 (3)'!B:B,'Sheet1 (3)'!D:D,"",0)</f>
        <v>グロース</v>
      </c>
    </row>
    <row r="1725" spans="1:25" x14ac:dyDescent="0.2">
      <c r="A1725">
        <v>1724</v>
      </c>
      <c r="B1725" s="1" t="str">
        <f>_xlfn.XLOOKUP('Sheet1 (4)'!AB1731,'Sheet1 (3)'!B:B,'Sheet1 (3)'!C:C,"",0)</f>
        <v>クラウディアホールディングス</v>
      </c>
      <c r="C1725" s="1" t="str">
        <f>_xlfn.XLOOKUP('Sheet1 (4)'!AB1731,'Sheet1 (3)'!B:B,'Sheet1 (3)'!F:F,"",0)</f>
        <v>繊維製品</v>
      </c>
      <c r="D1725" s="1">
        <f>ROUND('Sheet1 (4)'!E1731/100000000,2)</f>
        <v>0.09</v>
      </c>
      <c r="E1725" s="1">
        <f>ROUND('Sheet1 (4)'!F1731/100,2)</f>
        <v>-17.329999999999998</v>
      </c>
      <c r="F1725" s="1">
        <f>ROUND('Sheet1 (4)'!G1731/100,2)</f>
        <v>1.22</v>
      </c>
      <c r="G1725" s="1">
        <f>ROUND('Sheet1 (4)'!H1731/100,2)</f>
        <v>5.7</v>
      </c>
      <c r="H1725" s="1">
        <f>ROUND('Sheet1 (4)'!I1731/100,2)</f>
        <v>3.42</v>
      </c>
      <c r="I1725" s="1">
        <f>ROUND('Sheet1 (4)'!J1731/100,2)</f>
        <v>4.0199999999999996</v>
      </c>
      <c r="J1725" s="1" t="e">
        <f>ROUND('Sheet1 (4)'!K1731/100,2)</f>
        <v>#VALUE!</v>
      </c>
      <c r="K1725" s="1" t="e">
        <f>ROUND('Sheet1 (4)'!L1731/100,2)</f>
        <v>#VALUE!</v>
      </c>
      <c r="L1725" s="4">
        <f>ROUND(('Sheet1 (4)'!M1731+'Sheet1 (4)'!R1731)/100,2)</f>
        <v>8.9600000000000009</v>
      </c>
      <c r="M1725" s="4">
        <f>ROUND(('Sheet1 (4)'!N1731+'Sheet1 (4)'!S1731)/100,2)</f>
        <v>8.56</v>
      </c>
      <c r="N1725" s="4">
        <f>ROUND(('Sheet1 (4)'!O1731+'Sheet1 (4)'!T1731)/100,2)</f>
        <v>3.52</v>
      </c>
      <c r="O1725" s="4">
        <f>ROUND(('Sheet1 (4)'!P1731+'Sheet1 (4)'!U1731)/100,2)</f>
        <v>-4.53</v>
      </c>
      <c r="P1725" s="4">
        <f>ROUND(('Sheet1 (4)'!Q1731+'Sheet1 (4)'!V1731)/100,2)</f>
        <v>3.96</v>
      </c>
      <c r="Q1725" s="7">
        <f>ROUND('Sheet1 (4)'!W1731/100,2)</f>
        <v>-0.28999999999999998</v>
      </c>
      <c r="R1725" s="7">
        <f>ROUND('Sheet1 (4)'!X1731/100,2)</f>
        <v>0.3</v>
      </c>
      <c r="S1725" s="7">
        <f>ROUND('Sheet1 (4)'!Y1731/100,2)</f>
        <v>0.16</v>
      </c>
      <c r="T1725" s="7">
        <f>ROUND('Sheet1 (4)'!Z1731/100,2)</f>
        <v>0.05</v>
      </c>
      <c r="U1725" s="7">
        <f>ROUND('Sheet1 (4)'!AA1731/100,2)</f>
        <v>0.08</v>
      </c>
      <c r="V1725" s="1" t="str">
        <f>'Sheet1 (4)'!AB1731&amp;".T"</f>
        <v>3607.T</v>
      </c>
      <c r="W1725">
        <f>ROUND('Sheet1 (4)'!AC1731,2)</f>
        <v>9.3699999999999992</v>
      </c>
      <c r="X1725">
        <f>ROUND('Sheet1 (4)'!AD1731,2)</f>
        <v>0.74</v>
      </c>
      <c r="Y1725" t="str">
        <f>_xlfn.XLOOKUP('Sheet1 (4)'!AB1731,'Sheet1 (3)'!B:B,'Sheet1 (3)'!D:D,"",0)</f>
        <v>スタンダード</v>
      </c>
    </row>
    <row r="1726" spans="1:25" x14ac:dyDescent="0.2">
      <c r="A1726">
        <v>1725</v>
      </c>
      <c r="B1726" s="1" t="str">
        <f>_xlfn.XLOOKUP('Sheet1 (4)'!AB1732,'Sheet1 (3)'!B:B,'Sheet1 (3)'!C:C,"",0)</f>
        <v>クレハ</v>
      </c>
      <c r="C1726" s="1" t="str">
        <f>_xlfn.XLOOKUP('Sheet1 (4)'!AB1732,'Sheet1 (3)'!B:B,'Sheet1 (3)'!F:F,"",0)</f>
        <v>化学</v>
      </c>
      <c r="D1726" s="1">
        <f>ROUND('Sheet1 (4)'!E1732/100000000,2)</f>
        <v>0.38</v>
      </c>
      <c r="E1726" s="1">
        <f>ROUND('Sheet1 (4)'!F1732/100,2)</f>
        <v>173.98</v>
      </c>
      <c r="F1726" s="1">
        <f>ROUND('Sheet1 (4)'!G1732/100,2)</f>
        <v>231.8</v>
      </c>
      <c r="G1726" s="1">
        <f>ROUND('Sheet1 (4)'!H1732/100,2)</f>
        <v>230.57</v>
      </c>
      <c r="H1726" s="1">
        <f>ROUND('Sheet1 (4)'!I1732/100,2)</f>
        <v>183.82</v>
      </c>
      <c r="I1726" s="1">
        <f>ROUND('Sheet1 (4)'!J1732/100,2)</f>
        <v>100.34</v>
      </c>
      <c r="J1726" s="1">
        <f>ROUND('Sheet1 (4)'!K1732/100,2)</f>
        <v>138.80000000000001</v>
      </c>
      <c r="K1726" s="1">
        <f>ROUND('Sheet1 (4)'!L1732/100,2)</f>
        <v>152.4</v>
      </c>
      <c r="L1726" s="4">
        <f>ROUND(('Sheet1 (4)'!M1732+'Sheet1 (4)'!R1732)/100,2)</f>
        <v>228.28</v>
      </c>
      <c r="M1726" s="4">
        <f>ROUND(('Sheet1 (4)'!N1732+'Sheet1 (4)'!S1732)/100,2)</f>
        <v>175.82</v>
      </c>
      <c r="N1726" s="4">
        <f>ROUND(('Sheet1 (4)'!O1732+'Sheet1 (4)'!T1732)/100,2)</f>
        <v>116.44</v>
      </c>
      <c r="O1726" s="4">
        <f>ROUND(('Sheet1 (4)'!P1732+'Sheet1 (4)'!U1732)/100,2)</f>
        <v>-226.87</v>
      </c>
      <c r="P1726" s="4">
        <f>ROUND(('Sheet1 (4)'!Q1732+'Sheet1 (4)'!V1732)/100,2)</f>
        <v>-99.11</v>
      </c>
      <c r="Q1726" s="7">
        <f>ROUND('Sheet1 (4)'!W1732/100,2)</f>
        <v>0.08</v>
      </c>
      <c r="R1726" s="7">
        <f>ROUND('Sheet1 (4)'!X1732/100,2)</f>
        <v>7.0000000000000007E-2</v>
      </c>
      <c r="S1726" s="7">
        <f>ROUND('Sheet1 (4)'!Y1732/100,2)</f>
        <v>0.08</v>
      </c>
      <c r="T1726" s="7">
        <f>ROUND('Sheet1 (4)'!Z1732/100,2)</f>
        <v>0.04</v>
      </c>
      <c r="U1726" s="7">
        <f>ROUND('Sheet1 (4)'!AA1732/100,2)</f>
        <v>0.04</v>
      </c>
      <c r="V1726" s="1" t="str">
        <f>'Sheet1 (4)'!AB1732&amp;".T"</f>
        <v>4023.T</v>
      </c>
      <c r="W1726">
        <f>ROUND('Sheet1 (4)'!AC1732,2)</f>
        <v>26.25</v>
      </c>
      <c r="X1726">
        <f>ROUND('Sheet1 (4)'!AD1732,2)</f>
        <v>0.82</v>
      </c>
      <c r="Y1726" t="str">
        <f>_xlfn.XLOOKUP('Sheet1 (4)'!AB1732,'Sheet1 (3)'!B:B,'Sheet1 (3)'!D:D,"",0)</f>
        <v>プライム</v>
      </c>
    </row>
    <row r="1727" spans="1:25" x14ac:dyDescent="0.2">
      <c r="A1727">
        <v>1726</v>
      </c>
      <c r="B1727" s="1" t="str">
        <f>_xlfn.XLOOKUP('Sheet1 (4)'!AB1733,'Sheet1 (3)'!B:B,'Sheet1 (3)'!C:C,"",0)</f>
        <v>栗林商船</v>
      </c>
      <c r="C1727" s="1" t="str">
        <f>_xlfn.XLOOKUP('Sheet1 (4)'!AB1733,'Sheet1 (3)'!B:B,'Sheet1 (3)'!F:F,"",0)</f>
        <v>海運業</v>
      </c>
      <c r="D1727" s="1">
        <f>ROUND('Sheet1 (4)'!E1733/100000000,2)</f>
        <v>0.12</v>
      </c>
      <c r="E1727" s="1">
        <f>ROUND('Sheet1 (4)'!F1733/100,2)</f>
        <v>-0.41</v>
      </c>
      <c r="F1727" s="1">
        <f>ROUND('Sheet1 (4)'!G1733/100,2)</f>
        <v>1.04</v>
      </c>
      <c r="G1727" s="1">
        <f>ROUND('Sheet1 (4)'!H1733/100,2)</f>
        <v>20.6</v>
      </c>
      <c r="H1727" s="1">
        <f>ROUND('Sheet1 (4)'!I1733/100,2)</f>
        <v>15.33</v>
      </c>
      <c r="I1727" s="1">
        <f>ROUND('Sheet1 (4)'!J1733/100,2)</f>
        <v>27.06</v>
      </c>
      <c r="J1727" s="1">
        <f>ROUND('Sheet1 (4)'!K1733/100,2)</f>
        <v>25</v>
      </c>
      <c r="K1727" s="1">
        <f>ROUND('Sheet1 (4)'!L1733/100,2)</f>
        <v>29</v>
      </c>
      <c r="L1727" s="4">
        <f>ROUND(('Sheet1 (4)'!M1733+'Sheet1 (4)'!R1733)/100,2)</f>
        <v>-16.3</v>
      </c>
      <c r="M1727" s="4">
        <f>ROUND(('Sheet1 (4)'!N1733+'Sheet1 (4)'!S1733)/100,2)</f>
        <v>32.81</v>
      </c>
      <c r="N1727" s="4">
        <f>ROUND(('Sheet1 (4)'!O1733+'Sheet1 (4)'!T1733)/100,2)</f>
        <v>12.89</v>
      </c>
      <c r="O1727" s="4">
        <f>ROUND(('Sheet1 (4)'!P1733+'Sheet1 (4)'!U1733)/100,2)</f>
        <v>10.119999999999999</v>
      </c>
      <c r="P1727" s="4">
        <f>ROUND(('Sheet1 (4)'!Q1733+'Sheet1 (4)'!V1733)/100,2)</f>
        <v>52.62</v>
      </c>
      <c r="Q1727" s="7">
        <f>ROUND('Sheet1 (4)'!W1733/100,2)</f>
        <v>0.03</v>
      </c>
      <c r="R1727" s="7">
        <f>ROUND('Sheet1 (4)'!X1733/100,2)</f>
        <v>0.01</v>
      </c>
      <c r="S1727" s="7">
        <f>ROUND('Sheet1 (4)'!Y1733/100,2)</f>
        <v>0.09</v>
      </c>
      <c r="T1727" s="7">
        <f>ROUND('Sheet1 (4)'!Z1733/100,2)</f>
        <v>7.0000000000000007E-2</v>
      </c>
      <c r="U1727" s="7">
        <f>ROUND('Sheet1 (4)'!AA1733/100,2)</f>
        <v>7.0000000000000007E-2</v>
      </c>
      <c r="V1727" s="1" t="str">
        <f>'Sheet1 (4)'!AB1733&amp;".T"</f>
        <v>9171.T</v>
      </c>
      <c r="W1727">
        <f>ROUND('Sheet1 (4)'!AC1733,2)</f>
        <v>8.5399999999999991</v>
      </c>
      <c r="X1727">
        <f>ROUND('Sheet1 (4)'!AD1733,2)</f>
        <v>0.73</v>
      </c>
      <c r="Y1727" t="str">
        <f>_xlfn.XLOOKUP('Sheet1 (4)'!AB1733,'Sheet1 (3)'!B:B,'Sheet1 (3)'!D:D,"",0)</f>
        <v>スタンダード</v>
      </c>
    </row>
    <row r="1728" spans="1:25" x14ac:dyDescent="0.2">
      <c r="A1728">
        <v>1727</v>
      </c>
      <c r="B1728" s="1" t="str">
        <f>_xlfn.XLOOKUP('Sheet1 (4)'!AB1734,'Sheet1 (3)'!B:B,'Sheet1 (3)'!C:C,"",0)</f>
        <v>栗本鐵工所</v>
      </c>
      <c r="C1728" s="1" t="str">
        <f>_xlfn.XLOOKUP('Sheet1 (4)'!AB1734,'Sheet1 (3)'!B:B,'Sheet1 (3)'!F:F,"",0)</f>
        <v>鉄鋼</v>
      </c>
      <c r="D1728" s="1">
        <f>ROUND('Sheet1 (4)'!E1734/100000000,2)</f>
        <v>0.61</v>
      </c>
      <c r="E1728" s="1">
        <f>ROUND('Sheet1 (4)'!F1734/100,2)</f>
        <v>46.73</v>
      </c>
      <c r="F1728" s="1">
        <f>ROUND('Sheet1 (4)'!G1734/100,2)</f>
        <v>41.73</v>
      </c>
      <c r="G1728" s="1">
        <f>ROUND('Sheet1 (4)'!H1734/100,2)</f>
        <v>66.78</v>
      </c>
      <c r="H1728" s="1">
        <f>ROUND('Sheet1 (4)'!I1734/100,2)</f>
        <v>74.62</v>
      </c>
      <c r="I1728" s="1">
        <f>ROUND('Sheet1 (4)'!J1734/100,2)</f>
        <v>79.31</v>
      </c>
      <c r="J1728" s="1">
        <f>ROUND('Sheet1 (4)'!K1734/100,2)</f>
        <v>85</v>
      </c>
      <c r="K1728" s="1">
        <f>ROUND('Sheet1 (4)'!L1734/100,2)</f>
        <v>95</v>
      </c>
      <c r="L1728" s="4">
        <f>ROUND(('Sheet1 (4)'!M1734+'Sheet1 (4)'!R1734)/100,2)</f>
        <v>18.73</v>
      </c>
      <c r="M1728" s="4">
        <f>ROUND(('Sheet1 (4)'!N1734+'Sheet1 (4)'!S1734)/100,2)</f>
        <v>3.58</v>
      </c>
      <c r="N1728" s="4">
        <f>ROUND(('Sheet1 (4)'!O1734+'Sheet1 (4)'!T1734)/100,2)</f>
        <v>33.229999999999997</v>
      </c>
      <c r="O1728" s="4">
        <f>ROUND(('Sheet1 (4)'!P1734+'Sheet1 (4)'!U1734)/100,2)</f>
        <v>75.88</v>
      </c>
      <c r="P1728" s="4">
        <f>ROUND(('Sheet1 (4)'!Q1734+'Sheet1 (4)'!V1734)/100,2)</f>
        <v>-59.12</v>
      </c>
      <c r="Q1728" s="7">
        <f>ROUND('Sheet1 (4)'!W1734/100,2)</f>
        <v>0.05</v>
      </c>
      <c r="R1728" s="7">
        <f>ROUND('Sheet1 (4)'!X1734/100,2)</f>
        <v>0.05</v>
      </c>
      <c r="S1728" s="7">
        <f>ROUND('Sheet1 (4)'!Y1734/100,2)</f>
        <v>7.0000000000000007E-2</v>
      </c>
      <c r="T1728" s="7">
        <f>ROUND('Sheet1 (4)'!Z1734/100,2)</f>
        <v>7.0000000000000007E-2</v>
      </c>
      <c r="U1728" s="7">
        <f>ROUND('Sheet1 (4)'!AA1734/100,2)</f>
        <v>0.08</v>
      </c>
      <c r="V1728" s="1" t="str">
        <f>'Sheet1 (4)'!AB1734&amp;".T"</f>
        <v>5602.T</v>
      </c>
      <c r="W1728">
        <f>ROUND('Sheet1 (4)'!AC1734,2)</f>
        <v>8.49</v>
      </c>
      <c r="X1728" t="e">
        <f>ROUND('Sheet1 (4)'!AD1734,2)</f>
        <v>#VALUE!</v>
      </c>
      <c r="Y1728" t="str">
        <f>_xlfn.XLOOKUP('Sheet1 (4)'!AB1734,'Sheet1 (3)'!B:B,'Sheet1 (3)'!D:D,"",0)</f>
        <v>プライム</v>
      </c>
    </row>
    <row r="1729" spans="1:25" x14ac:dyDescent="0.2">
      <c r="A1729">
        <v>1728</v>
      </c>
      <c r="B1729" s="1" t="str">
        <f>_xlfn.XLOOKUP('Sheet1 (4)'!AB1735,'Sheet1 (3)'!B:B,'Sheet1 (3)'!C:C,"",0)</f>
        <v>栗田工業</v>
      </c>
      <c r="C1729" s="1" t="str">
        <f>_xlfn.XLOOKUP('Sheet1 (4)'!AB1735,'Sheet1 (3)'!B:B,'Sheet1 (3)'!F:F,"",0)</f>
        <v>機械</v>
      </c>
      <c r="D1729" s="1">
        <f>ROUND('Sheet1 (4)'!E1735/100000000,2)</f>
        <v>1.0900000000000001</v>
      </c>
      <c r="E1729" s="1">
        <f>ROUND('Sheet1 (4)'!F1735/100,2)</f>
        <v>317.62</v>
      </c>
      <c r="F1729" s="1">
        <f>ROUND('Sheet1 (4)'!G1735/100,2)</f>
        <v>327.77</v>
      </c>
      <c r="G1729" s="1">
        <f>ROUND('Sheet1 (4)'!H1735/100,2)</f>
        <v>370.67</v>
      </c>
      <c r="H1729" s="1">
        <f>ROUND('Sheet1 (4)'!I1735/100,2)</f>
        <v>413.49</v>
      </c>
      <c r="I1729" s="1">
        <f>ROUND('Sheet1 (4)'!J1735/100,2)</f>
        <v>508.22</v>
      </c>
      <c r="J1729" s="1">
        <f>ROUND('Sheet1 (4)'!K1735/100,2)</f>
        <v>511.17</v>
      </c>
      <c r="K1729" s="1">
        <f>ROUND('Sheet1 (4)'!L1735/100,2)</f>
        <v>562.16999999999996</v>
      </c>
      <c r="L1729" s="4">
        <f>ROUND(('Sheet1 (4)'!M1735+'Sheet1 (4)'!R1735)/100,2)</f>
        <v>292.31</v>
      </c>
      <c r="M1729" s="4">
        <f>ROUND(('Sheet1 (4)'!N1735+'Sheet1 (4)'!S1735)/100,2)</f>
        <v>-111.92</v>
      </c>
      <c r="N1729" s="4">
        <f>ROUND(('Sheet1 (4)'!O1735+'Sheet1 (4)'!T1735)/100,2)</f>
        <v>23.57</v>
      </c>
      <c r="O1729" s="4">
        <f>ROUND(('Sheet1 (4)'!P1735+'Sheet1 (4)'!U1735)/100,2)</f>
        <v>150.72999999999999</v>
      </c>
      <c r="P1729" s="4">
        <f>ROUND(('Sheet1 (4)'!Q1735+'Sheet1 (4)'!V1735)/100,2)</f>
        <v>356.86</v>
      </c>
      <c r="Q1729" s="7">
        <f>ROUND('Sheet1 (4)'!W1735/100,2)</f>
        <v>0.08</v>
      </c>
      <c r="R1729" s="7">
        <f>ROUND('Sheet1 (4)'!X1735/100,2)</f>
        <v>7.0000000000000007E-2</v>
      </c>
      <c r="S1729" s="7">
        <f>ROUND('Sheet1 (4)'!Y1735/100,2)</f>
        <v>7.0000000000000007E-2</v>
      </c>
      <c r="T1729" s="7">
        <f>ROUND('Sheet1 (4)'!Z1735/100,2)</f>
        <v>0.09</v>
      </c>
      <c r="U1729" s="7">
        <f>ROUND('Sheet1 (4)'!AA1735/100,2)</f>
        <v>0.06</v>
      </c>
      <c r="V1729" s="1" t="str">
        <f>'Sheet1 (4)'!AB1735&amp;".T"</f>
        <v>6370.T</v>
      </c>
      <c r="W1729">
        <f>ROUND('Sheet1 (4)'!AC1735,2)</f>
        <v>28.27</v>
      </c>
      <c r="X1729">
        <f>ROUND('Sheet1 (4)'!AD1735,2)</f>
        <v>1.86</v>
      </c>
      <c r="Y1729" t="str">
        <f>_xlfn.XLOOKUP('Sheet1 (4)'!AB1735,'Sheet1 (3)'!B:B,'Sheet1 (3)'!D:D,"",0)</f>
        <v>プライム</v>
      </c>
    </row>
    <row r="1730" spans="1:25" x14ac:dyDescent="0.2">
      <c r="A1730">
        <v>1729</v>
      </c>
      <c r="B1730" s="1" t="str">
        <f>_xlfn.XLOOKUP('Sheet1 (4)'!AB1736,'Sheet1 (3)'!B:B,'Sheet1 (3)'!C:C,"",0)</f>
        <v>クリヤマホールディングス</v>
      </c>
      <c r="C1730" s="1" t="str">
        <f>_xlfn.XLOOKUP('Sheet1 (4)'!AB1736,'Sheet1 (3)'!B:B,'Sheet1 (3)'!F:F,"",0)</f>
        <v>卸売業</v>
      </c>
      <c r="D1730" s="1">
        <f>ROUND('Sheet1 (4)'!E1736/100000000,2)</f>
        <v>0.2</v>
      </c>
      <c r="E1730" s="1">
        <f>ROUND('Sheet1 (4)'!F1736/100,2)</f>
        <v>43.02</v>
      </c>
      <c r="F1730" s="1">
        <f>ROUND('Sheet1 (4)'!G1736/100,2)</f>
        <v>45.6</v>
      </c>
      <c r="G1730" s="1">
        <f>ROUND('Sheet1 (4)'!H1736/100,2)</f>
        <v>39.71</v>
      </c>
      <c r="H1730" s="1">
        <f>ROUND('Sheet1 (4)'!I1736/100,2)</f>
        <v>45.4</v>
      </c>
      <c r="I1730" s="1">
        <f>ROUND('Sheet1 (4)'!J1736/100,2)</f>
        <v>45.4</v>
      </c>
      <c r="J1730" s="1">
        <f>ROUND('Sheet1 (4)'!K1736/100,2)</f>
        <v>40</v>
      </c>
      <c r="K1730" s="1">
        <f>ROUND('Sheet1 (4)'!L1736/100,2)</f>
        <v>45.2</v>
      </c>
      <c r="L1730" s="4">
        <f>ROUND(('Sheet1 (4)'!M1736+'Sheet1 (4)'!R1736)/100,2)</f>
        <v>20.11</v>
      </c>
      <c r="M1730" s="4">
        <f>ROUND(('Sheet1 (4)'!N1736+'Sheet1 (4)'!S1736)/100,2)</f>
        <v>-31.28</v>
      </c>
      <c r="N1730" s="4">
        <f>ROUND(('Sheet1 (4)'!O1736+'Sheet1 (4)'!T1736)/100,2)</f>
        <v>51.44</v>
      </c>
      <c r="O1730" s="4">
        <f>ROUND(('Sheet1 (4)'!P1736+'Sheet1 (4)'!U1736)/100,2)</f>
        <v>53.12</v>
      </c>
      <c r="P1730" s="4">
        <f>ROUND(('Sheet1 (4)'!Q1736+'Sheet1 (4)'!V1736)/100,2)</f>
        <v>53.12</v>
      </c>
      <c r="Q1730" s="7">
        <f>ROUND('Sheet1 (4)'!W1736/100,2)</f>
        <v>0.15</v>
      </c>
      <c r="R1730" s="7">
        <f>ROUND('Sheet1 (4)'!X1736/100,2)</f>
        <v>0.12</v>
      </c>
      <c r="S1730" s="7">
        <f>ROUND('Sheet1 (4)'!Y1736/100,2)</f>
        <v>0.1</v>
      </c>
      <c r="T1730" s="7">
        <f>ROUND('Sheet1 (4)'!Z1736/100,2)</f>
        <v>0.08</v>
      </c>
      <c r="U1730" s="7">
        <f>ROUND('Sheet1 (4)'!AA1736/100,2)</f>
        <v>0.08</v>
      </c>
      <c r="V1730" s="1" t="str">
        <f>'Sheet1 (4)'!AB1736&amp;".T"</f>
        <v>3355.T</v>
      </c>
      <c r="W1730">
        <f>ROUND('Sheet1 (4)'!AC1736,2)</f>
        <v>7.99</v>
      </c>
      <c r="X1730">
        <f>ROUND('Sheet1 (4)'!AD1736,2)</f>
        <v>0.72</v>
      </c>
      <c r="Y1730" t="str">
        <f>_xlfn.XLOOKUP('Sheet1 (4)'!AB1736,'Sheet1 (3)'!B:B,'Sheet1 (3)'!D:D,"",0)</f>
        <v>スタンダード</v>
      </c>
    </row>
    <row r="1731" spans="1:25" x14ac:dyDescent="0.2">
      <c r="A1731">
        <v>1730</v>
      </c>
      <c r="B1731" s="1" t="str">
        <f>_xlfn.XLOOKUP('Sheet1 (4)'!AB1737,'Sheet1 (3)'!B:B,'Sheet1 (3)'!C:C,"",0)</f>
        <v>黒田グループ</v>
      </c>
      <c r="C1731" s="1" t="str">
        <f>_xlfn.XLOOKUP('Sheet1 (4)'!AB1737,'Sheet1 (3)'!B:B,'Sheet1 (3)'!F:F,"",0)</f>
        <v>卸売業</v>
      </c>
      <c r="D1731" s="1">
        <f>ROUND('Sheet1 (4)'!E1737/100000000,2)</f>
        <v>0.42</v>
      </c>
      <c r="E1731" s="1" t="e">
        <f>ROUND('Sheet1 (4)'!F1737/100,2)</f>
        <v>#VALUE!</v>
      </c>
      <c r="F1731" s="1" t="e">
        <f>ROUND('Sheet1 (4)'!G1737/100,2)</f>
        <v>#VALUE!</v>
      </c>
      <c r="G1731" s="1">
        <f>ROUND('Sheet1 (4)'!H1737/100,2)</f>
        <v>45.66</v>
      </c>
      <c r="H1731" s="1">
        <f>ROUND('Sheet1 (4)'!I1737/100,2)</f>
        <v>19.809999999999999</v>
      </c>
      <c r="I1731" s="1">
        <f>ROUND('Sheet1 (4)'!J1737/100,2)</f>
        <v>61.01</v>
      </c>
      <c r="J1731" s="1" t="e">
        <f>ROUND('Sheet1 (4)'!K1737/100,2)</f>
        <v>#VALUE!</v>
      </c>
      <c r="K1731" s="1" t="e">
        <f>ROUND('Sheet1 (4)'!L1737/100,2)</f>
        <v>#VALUE!</v>
      </c>
      <c r="L1731" s="4" t="e">
        <f>ROUND(('Sheet1 (4)'!M1737+'Sheet1 (4)'!R1737)/100,2)</f>
        <v>#VALUE!</v>
      </c>
      <c r="M1731" s="4" t="e">
        <f>ROUND(('Sheet1 (4)'!N1737+'Sheet1 (4)'!S1737)/100,2)</f>
        <v>#VALUE!</v>
      </c>
      <c r="N1731" s="4" t="e">
        <f>ROUND(('Sheet1 (4)'!O1737+'Sheet1 (4)'!T1737)/100,2)</f>
        <v>#VALUE!</v>
      </c>
      <c r="O1731" s="4" t="e">
        <f>ROUND(('Sheet1 (4)'!P1737+'Sheet1 (4)'!U1737)/100,2)</f>
        <v>#VALUE!</v>
      </c>
      <c r="P1731" s="4">
        <f>ROUND(('Sheet1 (4)'!Q1737+'Sheet1 (4)'!V1737)/100,2)</f>
        <v>35.08</v>
      </c>
      <c r="Q1731" s="7" t="e">
        <f>ROUND('Sheet1 (4)'!W1737/100,2)</f>
        <v>#VALUE!</v>
      </c>
      <c r="R1731" s="7" t="e">
        <f>ROUND('Sheet1 (4)'!X1737/100,2)</f>
        <v>#VALUE!</v>
      </c>
      <c r="S1731" s="7" t="e">
        <f>ROUND('Sheet1 (4)'!Y1737/100,2)</f>
        <v>#VALUE!</v>
      </c>
      <c r="T1731" s="7">
        <f>ROUND('Sheet1 (4)'!Z1737/100,2)</f>
        <v>0</v>
      </c>
      <c r="U1731" s="7">
        <f>ROUND('Sheet1 (4)'!AA1737/100,2)</f>
        <v>0.11</v>
      </c>
      <c r="V1731" s="1" t="str">
        <f>'Sheet1 (4)'!AB1737&amp;".T"</f>
        <v>287A.T</v>
      </c>
      <c r="W1731">
        <f>ROUND('Sheet1 (4)'!AC1737,2)</f>
        <v>12.74</v>
      </c>
      <c r="X1731">
        <f>ROUND('Sheet1 (4)'!AD1737,2)</f>
        <v>1.03</v>
      </c>
      <c r="Y1731" t="str">
        <f>_xlfn.XLOOKUP('Sheet1 (4)'!AB1737,'Sheet1 (3)'!B:B,'Sheet1 (3)'!D:D,"",0)</f>
        <v>スタンダード</v>
      </c>
    </row>
    <row r="1732" spans="1:25" x14ac:dyDescent="0.2">
      <c r="A1732">
        <v>1731</v>
      </c>
      <c r="B1732" s="1" t="str">
        <f>_xlfn.XLOOKUP('Sheet1 (4)'!AB1738,'Sheet1 (3)'!B:B,'Sheet1 (3)'!C:C,"",0)</f>
        <v>黒田精工</v>
      </c>
      <c r="C1732" s="1" t="str">
        <f>_xlfn.XLOOKUP('Sheet1 (4)'!AB1738,'Sheet1 (3)'!B:B,'Sheet1 (3)'!F:F,"",0)</f>
        <v>機械</v>
      </c>
      <c r="D1732" s="1">
        <f>ROUND('Sheet1 (4)'!E1738/100000000,2)</f>
        <v>0.06</v>
      </c>
      <c r="E1732" s="1">
        <f>ROUND('Sheet1 (4)'!F1738/100,2)</f>
        <v>3.62</v>
      </c>
      <c r="F1732" s="1">
        <f>ROUND('Sheet1 (4)'!G1738/100,2)</f>
        <v>13.35</v>
      </c>
      <c r="G1732" s="1">
        <f>ROUND('Sheet1 (4)'!H1738/100,2)</f>
        <v>12.85</v>
      </c>
      <c r="H1732" s="1">
        <f>ROUND('Sheet1 (4)'!I1738/100,2)</f>
        <v>5.84</v>
      </c>
      <c r="I1732" s="1">
        <f>ROUND('Sheet1 (4)'!J1738/100,2)</f>
        <v>3.12</v>
      </c>
      <c r="J1732" s="1" t="e">
        <f>ROUND('Sheet1 (4)'!K1738/100,2)</f>
        <v>#VALUE!</v>
      </c>
      <c r="K1732" s="1" t="e">
        <f>ROUND('Sheet1 (4)'!L1738/100,2)</f>
        <v>#VALUE!</v>
      </c>
      <c r="L1732" s="4">
        <f>ROUND(('Sheet1 (4)'!M1738+'Sheet1 (4)'!R1738)/100,2)</f>
        <v>-3.56</v>
      </c>
      <c r="M1732" s="4">
        <f>ROUND(('Sheet1 (4)'!N1738+'Sheet1 (4)'!S1738)/100,2)</f>
        <v>14.34</v>
      </c>
      <c r="N1732" s="4">
        <f>ROUND(('Sheet1 (4)'!O1738+'Sheet1 (4)'!T1738)/100,2)</f>
        <v>-0.8</v>
      </c>
      <c r="O1732" s="4">
        <f>ROUND(('Sheet1 (4)'!P1738+'Sheet1 (4)'!U1738)/100,2)</f>
        <v>-8.84</v>
      </c>
      <c r="P1732" s="4">
        <f>ROUND(('Sheet1 (4)'!Q1738+'Sheet1 (4)'!V1738)/100,2)</f>
        <v>-4.17</v>
      </c>
      <c r="Q1732" s="7">
        <f>ROUND('Sheet1 (4)'!W1738/100,2)</f>
        <v>0.01</v>
      </c>
      <c r="R1732" s="7">
        <f>ROUND('Sheet1 (4)'!X1738/100,2)</f>
        <v>0.06</v>
      </c>
      <c r="S1732" s="7">
        <f>ROUND('Sheet1 (4)'!Y1738/100,2)</f>
        <v>0.09</v>
      </c>
      <c r="T1732" s="7">
        <f>ROUND('Sheet1 (4)'!Z1738/100,2)</f>
        <v>0.04</v>
      </c>
      <c r="U1732" s="7">
        <f>ROUND('Sheet1 (4)'!AA1738/100,2)</f>
        <v>0.01</v>
      </c>
      <c r="V1732" s="1" t="str">
        <f>'Sheet1 (4)'!AB1738&amp;".T"</f>
        <v>7726.T</v>
      </c>
      <c r="W1732" t="e">
        <f>ROUND('Sheet1 (4)'!AC1738,2)</f>
        <v>#VALUE!</v>
      </c>
      <c r="X1732">
        <f>ROUND('Sheet1 (4)'!AD1738,2)</f>
        <v>0.48</v>
      </c>
      <c r="Y1732" t="str">
        <f>_xlfn.XLOOKUP('Sheet1 (4)'!AB1738,'Sheet1 (3)'!B:B,'Sheet1 (3)'!D:D,"",0)</f>
        <v>スタンダード</v>
      </c>
    </row>
    <row r="1733" spans="1:25" x14ac:dyDescent="0.2">
      <c r="A1733">
        <v>1732</v>
      </c>
      <c r="B1733" s="1" t="str">
        <f>_xlfn.XLOOKUP('Sheet1 (4)'!AB1739,'Sheet1 (3)'!B:B,'Sheet1 (3)'!C:C,"",0)</f>
        <v>くろがね工作所</v>
      </c>
      <c r="C1733" s="1" t="str">
        <f>_xlfn.XLOOKUP('Sheet1 (4)'!AB1739,'Sheet1 (3)'!B:B,'Sheet1 (3)'!F:F,"",0)</f>
        <v>その他製品</v>
      </c>
      <c r="D1733" s="1">
        <f>ROUND('Sheet1 (4)'!E1739/100000000,2)</f>
        <v>0.02</v>
      </c>
      <c r="E1733" s="1">
        <f>ROUND('Sheet1 (4)'!F1739/100,2)</f>
        <v>-1.03</v>
      </c>
      <c r="F1733" s="1">
        <f>ROUND('Sheet1 (4)'!G1739/100,2)</f>
        <v>-2.61</v>
      </c>
      <c r="G1733" s="1">
        <f>ROUND('Sheet1 (4)'!H1739/100,2)</f>
        <v>-1.39</v>
      </c>
      <c r="H1733" s="1">
        <f>ROUND('Sheet1 (4)'!I1739/100,2)</f>
        <v>-0.28000000000000003</v>
      </c>
      <c r="I1733" s="1">
        <f>ROUND('Sheet1 (4)'!J1739/100,2)</f>
        <v>-0.28000000000000003</v>
      </c>
      <c r="J1733" s="1" t="e">
        <f>ROUND('Sheet1 (4)'!K1739/100,2)</f>
        <v>#VALUE!</v>
      </c>
      <c r="K1733" s="1" t="e">
        <f>ROUND('Sheet1 (4)'!L1739/100,2)</f>
        <v>#VALUE!</v>
      </c>
      <c r="L1733" s="4">
        <f>ROUND(('Sheet1 (4)'!M1739+'Sheet1 (4)'!R1739)/100,2)</f>
        <v>2.64</v>
      </c>
      <c r="M1733" s="4">
        <f>ROUND(('Sheet1 (4)'!N1739+'Sheet1 (4)'!S1739)/100,2)</f>
        <v>4.1900000000000004</v>
      </c>
      <c r="N1733" s="4">
        <f>ROUND(('Sheet1 (4)'!O1739+'Sheet1 (4)'!T1739)/100,2)</f>
        <v>25.83</v>
      </c>
      <c r="O1733" s="4">
        <f>ROUND(('Sheet1 (4)'!P1739+'Sheet1 (4)'!U1739)/100,2)</f>
        <v>-3.29</v>
      </c>
      <c r="P1733" s="4">
        <f>ROUND(('Sheet1 (4)'!Q1739+'Sheet1 (4)'!V1739)/100,2)</f>
        <v>-3.29</v>
      </c>
      <c r="Q1733" s="7">
        <f>ROUND('Sheet1 (4)'!W1739/100,2)</f>
        <v>0</v>
      </c>
      <c r="R1733" s="7">
        <f>ROUND('Sheet1 (4)'!X1739/100,2)</f>
        <v>-0.18</v>
      </c>
      <c r="S1733" s="7">
        <f>ROUND('Sheet1 (4)'!Y1739/100,2)</f>
        <v>0.34</v>
      </c>
      <c r="T1733" s="7">
        <f>ROUND('Sheet1 (4)'!Z1739/100,2)</f>
        <v>0.05</v>
      </c>
      <c r="U1733" s="7">
        <f>ROUND('Sheet1 (4)'!AA1739/100,2)</f>
        <v>0.05</v>
      </c>
      <c r="V1733" s="1" t="str">
        <f>'Sheet1 (4)'!AB1739&amp;".T"</f>
        <v>7997.T</v>
      </c>
      <c r="W1733">
        <f>ROUND('Sheet1 (4)'!AC1739,2)</f>
        <v>5.72</v>
      </c>
      <c r="X1733">
        <f>ROUND('Sheet1 (4)'!AD1739,2)</f>
        <v>0.38</v>
      </c>
      <c r="Y1733" t="str">
        <f>_xlfn.XLOOKUP('Sheet1 (4)'!AB1739,'Sheet1 (3)'!B:B,'Sheet1 (3)'!D:D,"",0)</f>
        <v>スタンダード</v>
      </c>
    </row>
    <row r="1734" spans="1:25" x14ac:dyDescent="0.2">
      <c r="A1734">
        <v>1733</v>
      </c>
      <c r="B1734" s="1" t="str">
        <f>_xlfn.XLOOKUP('Sheet1 (4)'!AB1740,'Sheet1 (3)'!B:B,'Sheet1 (3)'!C:C,"",0)</f>
        <v>串カツ田中ホールディングス</v>
      </c>
      <c r="C1734" s="1" t="str">
        <f>_xlfn.XLOOKUP('Sheet1 (4)'!AB1740,'Sheet1 (3)'!B:B,'Sheet1 (3)'!F:F,"",0)</f>
        <v>小売業</v>
      </c>
      <c r="D1734" s="1">
        <f>ROUND('Sheet1 (4)'!E1740/100000000,2)</f>
        <v>0.09</v>
      </c>
      <c r="E1734" s="1">
        <f>ROUND('Sheet1 (4)'!F1740/100,2)</f>
        <v>-25.83</v>
      </c>
      <c r="F1734" s="1">
        <f>ROUND('Sheet1 (4)'!G1740/100,2)</f>
        <v>-2.5499999999999998</v>
      </c>
      <c r="G1734" s="1">
        <f>ROUND('Sheet1 (4)'!H1740/100,2)</f>
        <v>6.84</v>
      </c>
      <c r="H1734" s="1">
        <f>ROUND('Sheet1 (4)'!I1740/100,2)</f>
        <v>7.61</v>
      </c>
      <c r="I1734" s="1">
        <f>ROUND('Sheet1 (4)'!J1740/100,2)</f>
        <v>7.61</v>
      </c>
      <c r="J1734" s="1">
        <f>ROUND('Sheet1 (4)'!K1740/100,2)</f>
        <v>12</v>
      </c>
      <c r="K1734" s="1">
        <f>ROUND('Sheet1 (4)'!L1740/100,2)</f>
        <v>14.25</v>
      </c>
      <c r="L1734" s="4">
        <f>ROUND(('Sheet1 (4)'!M1740+'Sheet1 (4)'!R1740)/100,2)</f>
        <v>-13.18</v>
      </c>
      <c r="M1734" s="4">
        <f>ROUND(('Sheet1 (4)'!N1740+'Sheet1 (4)'!S1740)/100,2)</f>
        <v>21.88</v>
      </c>
      <c r="N1734" s="4">
        <f>ROUND(('Sheet1 (4)'!O1740+'Sheet1 (4)'!T1740)/100,2)</f>
        <v>0.93</v>
      </c>
      <c r="O1734" s="4">
        <f>ROUND(('Sheet1 (4)'!P1740+'Sheet1 (4)'!U1740)/100,2)</f>
        <v>-3.35</v>
      </c>
      <c r="P1734" s="4">
        <f>ROUND(('Sheet1 (4)'!Q1740+'Sheet1 (4)'!V1740)/100,2)</f>
        <v>-3.35</v>
      </c>
      <c r="Q1734" s="7">
        <f>ROUND('Sheet1 (4)'!W1740/100,2)</f>
        <v>-0.38</v>
      </c>
      <c r="R1734" s="7">
        <f>ROUND('Sheet1 (4)'!X1740/100,2)</f>
        <v>0.48</v>
      </c>
      <c r="S1734" s="7">
        <f>ROUND('Sheet1 (4)'!Y1740/100,2)</f>
        <v>0.17</v>
      </c>
      <c r="T1734" s="7">
        <f>ROUND('Sheet1 (4)'!Z1740/100,2)</f>
        <v>0.16</v>
      </c>
      <c r="U1734" s="7">
        <f>ROUND('Sheet1 (4)'!AA1740/100,2)</f>
        <v>0.16</v>
      </c>
      <c r="V1734" s="1" t="str">
        <f>'Sheet1 (4)'!AB1740&amp;".T"</f>
        <v>3547.T</v>
      </c>
      <c r="W1734">
        <f>ROUND('Sheet1 (4)'!AC1740,2)</f>
        <v>25.82</v>
      </c>
      <c r="X1734">
        <f>ROUND('Sheet1 (4)'!AD1740,2)</f>
        <v>6.47</v>
      </c>
      <c r="Y1734" t="str">
        <f>_xlfn.XLOOKUP('Sheet1 (4)'!AB1740,'Sheet1 (3)'!B:B,'Sheet1 (3)'!D:D,"",0)</f>
        <v>スタンダード</v>
      </c>
    </row>
    <row r="1735" spans="1:25" x14ac:dyDescent="0.2">
      <c r="A1735">
        <v>1734</v>
      </c>
      <c r="B1735" s="1" t="str">
        <f>_xlfn.XLOOKUP('Sheet1 (4)'!AB1741,'Sheet1 (3)'!B:B,'Sheet1 (3)'!C:C,"",0)</f>
        <v>クシム</v>
      </c>
      <c r="C1735" s="1" t="str">
        <f>_xlfn.XLOOKUP('Sheet1 (4)'!AB1741,'Sheet1 (3)'!B:B,'Sheet1 (3)'!F:F,"",0)</f>
        <v>情報・通信業</v>
      </c>
      <c r="D1735" s="1">
        <f>ROUND('Sheet1 (4)'!E1741/100000000,2)</f>
        <v>0.18</v>
      </c>
      <c r="E1735" s="1">
        <f>ROUND('Sheet1 (4)'!F1741/100,2)</f>
        <v>-1.35</v>
      </c>
      <c r="F1735" s="1">
        <f>ROUND('Sheet1 (4)'!G1741/100,2)</f>
        <v>1.86</v>
      </c>
      <c r="G1735" s="1">
        <f>ROUND('Sheet1 (4)'!H1741/100,2)</f>
        <v>-12.65</v>
      </c>
      <c r="H1735" s="1">
        <f>ROUND('Sheet1 (4)'!I1741/100,2)</f>
        <v>-11.34</v>
      </c>
      <c r="I1735" s="1">
        <f>ROUND('Sheet1 (4)'!J1741/100,2)</f>
        <v>-11.34</v>
      </c>
      <c r="J1735" s="1" t="e">
        <f>ROUND('Sheet1 (4)'!K1741/100,2)</f>
        <v>#VALUE!</v>
      </c>
      <c r="K1735" s="1" t="e">
        <f>ROUND('Sheet1 (4)'!L1741/100,2)</f>
        <v>#VALUE!</v>
      </c>
      <c r="L1735" s="4">
        <f>ROUND(('Sheet1 (4)'!M1741+'Sheet1 (4)'!R1741)/100,2)</f>
        <v>-4.29</v>
      </c>
      <c r="M1735" s="4">
        <f>ROUND(('Sheet1 (4)'!N1741+'Sheet1 (4)'!S1741)/100,2)</f>
        <v>-9.33</v>
      </c>
      <c r="N1735" s="4">
        <f>ROUND(('Sheet1 (4)'!O1741+'Sheet1 (4)'!T1741)/100,2)</f>
        <v>4.12</v>
      </c>
      <c r="O1735" s="4">
        <f>ROUND(('Sheet1 (4)'!P1741+'Sheet1 (4)'!U1741)/100,2)</f>
        <v>-9.2899999999999991</v>
      </c>
      <c r="P1735" s="4">
        <f>ROUND(('Sheet1 (4)'!Q1741+'Sheet1 (4)'!V1741)/100,2)</f>
        <v>-9.2899999999999991</v>
      </c>
      <c r="Q1735" s="7">
        <f>ROUND('Sheet1 (4)'!W1741/100,2)</f>
        <v>-0.16</v>
      </c>
      <c r="R1735" s="7">
        <f>ROUND('Sheet1 (4)'!X1741/100,2)</f>
        <v>0.14000000000000001</v>
      </c>
      <c r="S1735" s="7">
        <f>ROUND('Sheet1 (4)'!Y1741/100,2)</f>
        <v>-0.63</v>
      </c>
      <c r="T1735" s="7">
        <f>ROUND('Sheet1 (4)'!Z1741/100,2)</f>
        <v>-0.9</v>
      </c>
      <c r="U1735" s="7">
        <f>ROUND('Sheet1 (4)'!AA1741/100,2)</f>
        <v>-0.9</v>
      </c>
      <c r="V1735" s="1" t="str">
        <f>'Sheet1 (4)'!AB1741&amp;".T"</f>
        <v>2345.T</v>
      </c>
      <c r="W1735" t="e">
        <f>ROUND('Sheet1 (4)'!AC1741,2)</f>
        <v>#VALUE!</v>
      </c>
      <c r="X1735">
        <f>ROUND('Sheet1 (4)'!AD1741,2)</f>
        <v>9.77</v>
      </c>
      <c r="Y1735" t="str">
        <f>_xlfn.XLOOKUP('Sheet1 (4)'!AB1741,'Sheet1 (3)'!B:B,'Sheet1 (3)'!D:D,"",0)</f>
        <v>スタンダード</v>
      </c>
    </row>
    <row r="1736" spans="1:25" x14ac:dyDescent="0.2">
      <c r="A1736">
        <v>1735</v>
      </c>
      <c r="B1736" s="1" t="str">
        <f>_xlfn.XLOOKUP('Sheet1 (4)'!AB1742,'Sheet1 (3)'!B:B,'Sheet1 (3)'!C:C,"",0)</f>
        <v>クスリのアオキホールディングス</v>
      </c>
      <c r="C1736" s="1" t="str">
        <f>_xlfn.XLOOKUP('Sheet1 (4)'!AB1742,'Sheet1 (3)'!B:B,'Sheet1 (3)'!F:F,"",0)</f>
        <v>小売業</v>
      </c>
      <c r="D1736" s="1">
        <f>ROUND('Sheet1 (4)'!E1742/100000000,2)</f>
        <v>0.98</v>
      </c>
      <c r="E1736" s="1">
        <f>ROUND('Sheet1 (4)'!F1742/100,2)</f>
        <v>166.19</v>
      </c>
      <c r="F1736" s="1">
        <f>ROUND('Sheet1 (4)'!G1742/100,2)</f>
        <v>140.71</v>
      </c>
      <c r="G1736" s="1">
        <f>ROUND('Sheet1 (4)'!H1742/100,2)</f>
        <v>152.97</v>
      </c>
      <c r="H1736" s="1">
        <f>ROUND('Sheet1 (4)'!I1742/100,2)</f>
        <v>185.7</v>
      </c>
      <c r="I1736" s="1">
        <f>ROUND('Sheet1 (4)'!J1742/100,2)</f>
        <v>266.02</v>
      </c>
      <c r="J1736" s="1">
        <f>ROUND('Sheet1 (4)'!K1742/100,2)</f>
        <v>255</v>
      </c>
      <c r="K1736" s="1">
        <f>ROUND('Sheet1 (4)'!L1742/100,2)</f>
        <v>274.60000000000002</v>
      </c>
      <c r="L1736" s="4">
        <f>ROUND(('Sheet1 (4)'!M1742+'Sheet1 (4)'!R1742)/100,2)</f>
        <v>-116.78</v>
      </c>
      <c r="M1736" s="4">
        <f>ROUND(('Sheet1 (4)'!N1742+'Sheet1 (4)'!S1742)/100,2)</f>
        <v>-74.849999999999994</v>
      </c>
      <c r="N1736" s="4">
        <f>ROUND(('Sheet1 (4)'!O1742+'Sheet1 (4)'!T1742)/100,2)</f>
        <v>89.89</v>
      </c>
      <c r="O1736" s="4">
        <f>ROUND(('Sheet1 (4)'!P1742+'Sheet1 (4)'!U1742)/100,2)</f>
        <v>57.6</v>
      </c>
      <c r="P1736" s="4">
        <f>ROUND(('Sheet1 (4)'!Q1742+'Sheet1 (4)'!V1742)/100,2)</f>
        <v>-89.12</v>
      </c>
      <c r="Q1736" s="7">
        <f>ROUND('Sheet1 (4)'!W1742/100,2)</f>
        <v>0.17</v>
      </c>
      <c r="R1736" s="7">
        <f>ROUND('Sheet1 (4)'!X1742/100,2)</f>
        <v>0.12</v>
      </c>
      <c r="S1736" s="7">
        <f>ROUND('Sheet1 (4)'!Y1742/100,2)</f>
        <v>0.13</v>
      </c>
      <c r="T1736" s="7">
        <f>ROUND('Sheet1 (4)'!Z1742/100,2)</f>
        <v>0.11</v>
      </c>
      <c r="U1736" s="7">
        <f>ROUND('Sheet1 (4)'!AA1742/100,2)</f>
        <v>0.14000000000000001</v>
      </c>
      <c r="V1736" s="1" t="str">
        <f>'Sheet1 (4)'!AB1742&amp;".T"</f>
        <v>3549.T</v>
      </c>
      <c r="W1736">
        <f>ROUND('Sheet1 (4)'!AC1742,2)</f>
        <v>22.83</v>
      </c>
      <c r="X1736">
        <f>ROUND('Sheet1 (4)'!AD1742,2)</f>
        <v>2.71</v>
      </c>
      <c r="Y1736" t="str">
        <f>_xlfn.XLOOKUP('Sheet1 (4)'!AB1742,'Sheet1 (3)'!B:B,'Sheet1 (3)'!D:D,"",0)</f>
        <v>プライム</v>
      </c>
    </row>
    <row r="1737" spans="1:25" x14ac:dyDescent="0.2">
      <c r="A1737">
        <v>1736</v>
      </c>
      <c r="B1737" s="1" t="str">
        <f>_xlfn.XLOOKUP('Sheet1 (4)'!AB1743,'Sheet1 (3)'!B:B,'Sheet1 (3)'!C:C,"",0)</f>
        <v>くすりの窓口</v>
      </c>
      <c r="C1737" s="1" t="str">
        <f>_xlfn.XLOOKUP('Sheet1 (4)'!AB1743,'Sheet1 (3)'!B:B,'Sheet1 (3)'!F:F,"",0)</f>
        <v>情報・通信業</v>
      </c>
      <c r="D1737" s="1">
        <f>ROUND('Sheet1 (4)'!E1743/100000000,2)</f>
        <v>0.11</v>
      </c>
      <c r="E1737" s="1" t="e">
        <f>ROUND('Sheet1 (4)'!F1743/100,2)</f>
        <v>#VALUE!</v>
      </c>
      <c r="F1737" s="1">
        <f>ROUND('Sheet1 (4)'!G1743/100,2)</f>
        <v>7.15</v>
      </c>
      <c r="G1737" s="1">
        <f>ROUND('Sheet1 (4)'!H1743/100,2)</f>
        <v>10.5</v>
      </c>
      <c r="H1737" s="1">
        <f>ROUND('Sheet1 (4)'!I1743/100,2)</f>
        <v>13.7</v>
      </c>
      <c r="I1737" s="1">
        <f>ROUND('Sheet1 (4)'!J1743/100,2)</f>
        <v>19.54</v>
      </c>
      <c r="J1737" s="1" t="e">
        <f>ROUND('Sheet1 (4)'!K1743/100,2)</f>
        <v>#VALUE!</v>
      </c>
      <c r="K1737" s="1" t="e">
        <f>ROUND('Sheet1 (4)'!L1743/100,2)</f>
        <v>#VALUE!</v>
      </c>
      <c r="L1737" s="4" t="e">
        <f>ROUND(('Sheet1 (4)'!M1743+'Sheet1 (4)'!R1743)/100,2)</f>
        <v>#VALUE!</v>
      </c>
      <c r="M1737" s="4" t="e">
        <f>ROUND(('Sheet1 (4)'!N1743+'Sheet1 (4)'!S1743)/100,2)</f>
        <v>#VALUE!</v>
      </c>
      <c r="N1737" s="4" t="e">
        <f>ROUND(('Sheet1 (4)'!O1743+'Sheet1 (4)'!T1743)/100,2)</f>
        <v>#VALUE!</v>
      </c>
      <c r="O1737" s="4">
        <f>ROUND(('Sheet1 (4)'!P1743+'Sheet1 (4)'!U1743)/100,2)</f>
        <v>8.33</v>
      </c>
      <c r="P1737" s="4">
        <f>ROUND(('Sheet1 (4)'!Q1743+'Sheet1 (4)'!V1743)/100,2)</f>
        <v>-71.27</v>
      </c>
      <c r="Q1737" s="7" t="e">
        <f>ROUND('Sheet1 (4)'!W1743/100,2)</f>
        <v>#VALUE!</v>
      </c>
      <c r="R1737" s="7" t="e">
        <f>ROUND('Sheet1 (4)'!X1743/100,2)</f>
        <v>#VALUE!</v>
      </c>
      <c r="S1737" s="7">
        <f>ROUND('Sheet1 (4)'!Y1743/100,2)</f>
        <v>0.17</v>
      </c>
      <c r="T1737" s="7">
        <f>ROUND('Sheet1 (4)'!Z1743/100,2)</f>
        <v>0.19</v>
      </c>
      <c r="U1737" s="7">
        <f>ROUND('Sheet1 (4)'!AA1743/100,2)</f>
        <v>0.28000000000000003</v>
      </c>
      <c r="V1737" s="1" t="str">
        <f>'Sheet1 (4)'!AB1743&amp;".T"</f>
        <v>5592.T</v>
      </c>
      <c r="W1737">
        <f>ROUND('Sheet1 (4)'!AC1743,2)</f>
        <v>17.239999999999998</v>
      </c>
      <c r="X1737">
        <f>ROUND('Sheet1 (4)'!AD1743,2)</f>
        <v>4.37</v>
      </c>
      <c r="Y1737" t="str">
        <f>_xlfn.XLOOKUP('Sheet1 (4)'!AB1743,'Sheet1 (3)'!B:B,'Sheet1 (3)'!D:D,"",0)</f>
        <v>グロース</v>
      </c>
    </row>
    <row r="1738" spans="1:25" x14ac:dyDescent="0.2">
      <c r="A1738">
        <v>1737</v>
      </c>
      <c r="B1738" s="1" t="str">
        <f>_xlfn.XLOOKUP('Sheet1 (4)'!AB1744,'Sheet1 (3)'!B:B,'Sheet1 (3)'!C:C,"",0)</f>
        <v>クワザワホールディングス</v>
      </c>
      <c r="C1738" s="1" t="str">
        <f>_xlfn.XLOOKUP('Sheet1 (4)'!AB1744,'Sheet1 (3)'!B:B,'Sheet1 (3)'!F:F,"",0)</f>
        <v>卸売業</v>
      </c>
      <c r="D1738" s="1">
        <f>ROUND('Sheet1 (4)'!E1744/100000000,2)</f>
        <v>0.15</v>
      </c>
      <c r="E1738" s="1">
        <f>ROUND('Sheet1 (4)'!F1744/100,2)</f>
        <v>8.73</v>
      </c>
      <c r="F1738" s="1">
        <f>ROUND('Sheet1 (4)'!G1744/100,2)</f>
        <v>8.27</v>
      </c>
      <c r="G1738" s="1">
        <f>ROUND('Sheet1 (4)'!H1744/100,2)</f>
        <v>8.5500000000000007</v>
      </c>
      <c r="H1738" s="1">
        <f>ROUND('Sheet1 (4)'!I1744/100,2)</f>
        <v>13.03</v>
      </c>
      <c r="I1738" s="1">
        <f>ROUND('Sheet1 (4)'!J1744/100,2)</f>
        <v>14.65</v>
      </c>
      <c r="J1738" s="1" t="e">
        <f>ROUND('Sheet1 (4)'!K1744/100,2)</f>
        <v>#VALUE!</v>
      </c>
      <c r="K1738" s="1" t="e">
        <f>ROUND('Sheet1 (4)'!L1744/100,2)</f>
        <v>#VALUE!</v>
      </c>
      <c r="L1738" s="4">
        <f>ROUND(('Sheet1 (4)'!M1744+'Sheet1 (4)'!R1744)/100,2)</f>
        <v>23.29</v>
      </c>
      <c r="M1738" s="4">
        <f>ROUND(('Sheet1 (4)'!N1744+'Sheet1 (4)'!S1744)/100,2)</f>
        <v>7.84</v>
      </c>
      <c r="N1738" s="4">
        <f>ROUND(('Sheet1 (4)'!O1744+'Sheet1 (4)'!T1744)/100,2)</f>
        <v>12.24</v>
      </c>
      <c r="O1738" s="4">
        <f>ROUND(('Sheet1 (4)'!P1744+'Sheet1 (4)'!U1744)/100,2)</f>
        <v>-18.760000000000002</v>
      </c>
      <c r="P1738" s="4">
        <f>ROUND(('Sheet1 (4)'!Q1744+'Sheet1 (4)'!V1744)/100,2)</f>
        <v>23.75</v>
      </c>
      <c r="Q1738" s="7">
        <f>ROUND('Sheet1 (4)'!W1744/100,2)</f>
        <v>0.01</v>
      </c>
      <c r="R1738" s="7">
        <f>ROUND('Sheet1 (4)'!X1744/100,2)</f>
        <v>0.04</v>
      </c>
      <c r="S1738" s="7">
        <f>ROUND('Sheet1 (4)'!Y1744/100,2)</f>
        <v>0.04</v>
      </c>
      <c r="T1738" s="7">
        <f>ROUND('Sheet1 (4)'!Z1744/100,2)</f>
        <v>0.05</v>
      </c>
      <c r="U1738" s="7">
        <f>ROUND('Sheet1 (4)'!AA1744/100,2)</f>
        <v>0.05</v>
      </c>
      <c r="V1738" s="1" t="str">
        <f>'Sheet1 (4)'!AB1744&amp;".T"</f>
        <v>8104.T</v>
      </c>
      <c r="W1738">
        <f>ROUND('Sheet1 (4)'!AC1744,2)</f>
        <v>11.33</v>
      </c>
      <c r="X1738">
        <f>ROUND('Sheet1 (4)'!AD1744,2)</f>
        <v>0.55000000000000004</v>
      </c>
      <c r="Y1738" t="str">
        <f>_xlfn.XLOOKUP('Sheet1 (4)'!AB1744,'Sheet1 (3)'!B:B,'Sheet1 (3)'!D:D,"",0)</f>
        <v>スタンダード</v>
      </c>
    </row>
    <row r="1739" spans="1:25" x14ac:dyDescent="0.2">
      <c r="A1739">
        <v>1738</v>
      </c>
      <c r="B1739" s="1" t="str">
        <f>_xlfn.XLOOKUP('Sheet1 (4)'!AB1745,'Sheet1 (3)'!B:B,'Sheet1 (3)'!C:C,"",0)</f>
        <v>久世</v>
      </c>
      <c r="C1739" s="1" t="str">
        <f>_xlfn.XLOOKUP('Sheet1 (4)'!AB1745,'Sheet1 (3)'!B:B,'Sheet1 (3)'!F:F,"",0)</f>
        <v>卸売業</v>
      </c>
      <c r="D1739" s="1">
        <f>ROUND('Sheet1 (4)'!E1745/100000000,2)</f>
        <v>0.05</v>
      </c>
      <c r="E1739" s="1">
        <f>ROUND('Sheet1 (4)'!F1745/100,2)</f>
        <v>-23.56</v>
      </c>
      <c r="F1739" s="1">
        <f>ROUND('Sheet1 (4)'!G1745/100,2)</f>
        <v>-9.08</v>
      </c>
      <c r="G1739" s="1">
        <f>ROUND('Sheet1 (4)'!H1745/100,2)</f>
        <v>8.43</v>
      </c>
      <c r="H1739" s="1">
        <f>ROUND('Sheet1 (4)'!I1745/100,2)</f>
        <v>18.63</v>
      </c>
      <c r="I1739" s="1">
        <f>ROUND('Sheet1 (4)'!J1745/100,2)</f>
        <v>18.47</v>
      </c>
      <c r="J1739" s="1" t="e">
        <f>ROUND('Sheet1 (4)'!K1745/100,2)</f>
        <v>#VALUE!</v>
      </c>
      <c r="K1739" s="1" t="e">
        <f>ROUND('Sheet1 (4)'!L1745/100,2)</f>
        <v>#VALUE!</v>
      </c>
      <c r="L1739" s="4">
        <f>ROUND(('Sheet1 (4)'!M1745+'Sheet1 (4)'!R1745)/100,2)</f>
        <v>-31.6</v>
      </c>
      <c r="M1739" s="4">
        <f>ROUND(('Sheet1 (4)'!N1745+'Sheet1 (4)'!S1745)/100,2)</f>
        <v>1.19</v>
      </c>
      <c r="N1739" s="4">
        <f>ROUND(('Sheet1 (4)'!O1745+'Sheet1 (4)'!T1745)/100,2)</f>
        <v>15.07</v>
      </c>
      <c r="O1739" s="4">
        <f>ROUND(('Sheet1 (4)'!P1745+'Sheet1 (4)'!U1745)/100,2)</f>
        <v>26.96</v>
      </c>
      <c r="P1739" s="4">
        <f>ROUND(('Sheet1 (4)'!Q1745+'Sheet1 (4)'!V1745)/100,2)</f>
        <v>4.53</v>
      </c>
      <c r="Q1739" s="7">
        <f>ROUND('Sheet1 (4)'!W1745/100,2)</f>
        <v>-0.42</v>
      </c>
      <c r="R1739" s="7">
        <f>ROUND('Sheet1 (4)'!X1745/100,2)</f>
        <v>-0.23</v>
      </c>
      <c r="S1739" s="7">
        <f>ROUND('Sheet1 (4)'!Y1745/100,2)</f>
        <v>0.23</v>
      </c>
      <c r="T1739" s="7">
        <f>ROUND('Sheet1 (4)'!Z1745/100,2)</f>
        <v>0.36</v>
      </c>
      <c r="U1739" s="7">
        <f>ROUND('Sheet1 (4)'!AA1745/100,2)</f>
        <v>0.24</v>
      </c>
      <c r="V1739" s="1" t="str">
        <f>'Sheet1 (4)'!AB1745&amp;".T"</f>
        <v>2708.T</v>
      </c>
      <c r="W1739">
        <f>ROUND('Sheet1 (4)'!AC1745,2)</f>
        <v>5.9</v>
      </c>
      <c r="X1739">
        <f>ROUND('Sheet1 (4)'!AD1745,2)</f>
        <v>1.0900000000000001</v>
      </c>
      <c r="Y1739" t="str">
        <f>_xlfn.XLOOKUP('Sheet1 (4)'!AB1745,'Sheet1 (3)'!B:B,'Sheet1 (3)'!D:D,"",0)</f>
        <v>スタンダード</v>
      </c>
    </row>
    <row r="1740" spans="1:25" x14ac:dyDescent="0.2">
      <c r="A1740">
        <v>1739</v>
      </c>
      <c r="B1740" s="1" t="str">
        <f>_xlfn.XLOOKUP('Sheet1 (4)'!AB1746,'Sheet1 (3)'!B:B,'Sheet1 (3)'!C:C,"",0)</f>
        <v>ＫＶＫ</v>
      </c>
      <c r="C1740" s="1" t="str">
        <f>_xlfn.XLOOKUP('Sheet1 (4)'!AB1746,'Sheet1 (3)'!B:B,'Sheet1 (3)'!F:F,"",0)</f>
        <v>機械</v>
      </c>
      <c r="D1740" s="1">
        <f>ROUND('Sheet1 (4)'!E1746/100000000,2)</f>
        <v>0.08</v>
      </c>
      <c r="E1740" s="1">
        <f>ROUND('Sheet1 (4)'!F1746/100,2)</f>
        <v>30.35</v>
      </c>
      <c r="F1740" s="1">
        <f>ROUND('Sheet1 (4)'!G1746/100,2)</f>
        <v>24.4</v>
      </c>
      <c r="G1740" s="1">
        <f>ROUND('Sheet1 (4)'!H1746/100,2)</f>
        <v>24.5</v>
      </c>
      <c r="H1740" s="1">
        <f>ROUND('Sheet1 (4)'!I1746/100,2)</f>
        <v>25.3</v>
      </c>
      <c r="I1740" s="1">
        <f>ROUND('Sheet1 (4)'!J1746/100,2)</f>
        <v>26.6</v>
      </c>
      <c r="J1740" s="1" t="e">
        <f>ROUND('Sheet1 (4)'!K1746/100,2)</f>
        <v>#VALUE!</v>
      </c>
      <c r="K1740" s="1" t="e">
        <f>ROUND('Sheet1 (4)'!L1746/100,2)</f>
        <v>#VALUE!</v>
      </c>
      <c r="L1740" s="4">
        <f>ROUND(('Sheet1 (4)'!M1746+'Sheet1 (4)'!R1746)/100,2)</f>
        <v>23.98</v>
      </c>
      <c r="M1740" s="4">
        <f>ROUND(('Sheet1 (4)'!N1746+'Sheet1 (4)'!S1746)/100,2)</f>
        <v>0.69</v>
      </c>
      <c r="N1740" s="4">
        <f>ROUND(('Sheet1 (4)'!O1746+'Sheet1 (4)'!T1746)/100,2)</f>
        <v>-0.11</v>
      </c>
      <c r="O1740" s="4">
        <f>ROUND(('Sheet1 (4)'!P1746+'Sheet1 (4)'!U1746)/100,2)</f>
        <v>-25.46</v>
      </c>
      <c r="P1740" s="4">
        <f>ROUND(('Sheet1 (4)'!Q1746+'Sheet1 (4)'!V1746)/100,2)</f>
        <v>33.229999999999997</v>
      </c>
      <c r="Q1740" s="7">
        <f>ROUND('Sheet1 (4)'!W1746/100,2)</f>
        <v>0.11</v>
      </c>
      <c r="R1740" s="7">
        <f>ROUND('Sheet1 (4)'!X1746/100,2)</f>
        <v>7.0000000000000007E-2</v>
      </c>
      <c r="S1740" s="7">
        <f>ROUND('Sheet1 (4)'!Y1746/100,2)</f>
        <v>7.0000000000000007E-2</v>
      </c>
      <c r="T1740" s="7">
        <f>ROUND('Sheet1 (4)'!Z1746/100,2)</f>
        <v>0.08</v>
      </c>
      <c r="U1740" s="7">
        <f>ROUND('Sheet1 (4)'!AA1746/100,2)</f>
        <v>0.08</v>
      </c>
      <c r="V1740" s="1" t="str">
        <f>'Sheet1 (4)'!AB1746&amp;".T"</f>
        <v>6484.T</v>
      </c>
      <c r="W1740">
        <f>ROUND('Sheet1 (4)'!AC1746,2)</f>
        <v>7.8</v>
      </c>
      <c r="X1740">
        <f>ROUND('Sheet1 (4)'!AD1746,2)</f>
        <v>0.62</v>
      </c>
      <c r="Y1740" t="str">
        <f>_xlfn.XLOOKUP('Sheet1 (4)'!AB1746,'Sheet1 (3)'!B:B,'Sheet1 (3)'!D:D,"",0)</f>
        <v>スタンダード</v>
      </c>
    </row>
    <row r="1741" spans="1:25" x14ac:dyDescent="0.2">
      <c r="A1741">
        <v>1740</v>
      </c>
      <c r="B1741" s="1" t="str">
        <f>_xlfn.XLOOKUP('Sheet1 (4)'!AB1747,'Sheet1 (3)'!B:B,'Sheet1 (3)'!C:C,"",0)</f>
        <v>カヤバ</v>
      </c>
      <c r="C1741" s="1" t="str">
        <f>_xlfn.XLOOKUP('Sheet1 (4)'!AB1747,'Sheet1 (3)'!B:B,'Sheet1 (3)'!F:F,"",0)</f>
        <v>輸送用機器</v>
      </c>
      <c r="D1741" s="1">
        <f>ROUND('Sheet1 (4)'!E1747/100000000,2)</f>
        <v>0.47</v>
      </c>
      <c r="E1741" s="1">
        <f>ROUND('Sheet1 (4)'!F1747/100,2)</f>
        <v>192.34</v>
      </c>
      <c r="F1741" s="1">
        <f>ROUND('Sheet1 (4)'!G1747/100,2)</f>
        <v>275.25</v>
      </c>
      <c r="G1741" s="1">
        <f>ROUND('Sheet1 (4)'!H1747/100,2)</f>
        <v>296.97000000000003</v>
      </c>
      <c r="H1741" s="1">
        <f>ROUND('Sheet1 (4)'!I1747/100,2)</f>
        <v>179.1</v>
      </c>
      <c r="I1741" s="1">
        <f>ROUND('Sheet1 (4)'!J1747/100,2)</f>
        <v>209.14</v>
      </c>
      <c r="J1741" s="1">
        <f>ROUND('Sheet1 (4)'!K1747/100,2)</f>
        <v>264</v>
      </c>
      <c r="K1741" s="1">
        <f>ROUND('Sheet1 (4)'!L1747/100,2)</f>
        <v>285</v>
      </c>
      <c r="L1741" s="4">
        <f>ROUND(('Sheet1 (4)'!M1747+'Sheet1 (4)'!R1747)/100,2)</f>
        <v>145.44999999999999</v>
      </c>
      <c r="M1741" s="4">
        <f>ROUND(('Sheet1 (4)'!N1747+'Sheet1 (4)'!S1747)/100,2)</f>
        <v>133.76</v>
      </c>
      <c r="N1741" s="4">
        <f>ROUND(('Sheet1 (4)'!O1747+'Sheet1 (4)'!T1747)/100,2)</f>
        <v>103.97</v>
      </c>
      <c r="O1741" s="4">
        <f>ROUND(('Sheet1 (4)'!P1747+'Sheet1 (4)'!U1747)/100,2)</f>
        <v>163.58000000000001</v>
      </c>
      <c r="P1741" s="4">
        <f>ROUND(('Sheet1 (4)'!Q1747+'Sheet1 (4)'!V1747)/100,2)</f>
        <v>97.14</v>
      </c>
      <c r="Q1741" s="7">
        <f>ROUND('Sheet1 (4)'!W1747/100,2)</f>
        <v>0.18</v>
      </c>
      <c r="R1741" s="7">
        <f>ROUND('Sheet1 (4)'!X1747/100,2)</f>
        <v>0.17</v>
      </c>
      <c r="S1741" s="7">
        <f>ROUND('Sheet1 (4)'!Y1747/100,2)</f>
        <v>0.16</v>
      </c>
      <c r="T1741" s="7">
        <f>ROUND('Sheet1 (4)'!Z1747/100,2)</f>
        <v>0.08</v>
      </c>
      <c r="U1741" s="7">
        <f>ROUND('Sheet1 (4)'!AA1747/100,2)</f>
        <v>7.0000000000000007E-2</v>
      </c>
      <c r="V1741" s="1" t="str">
        <f>'Sheet1 (4)'!AB1747&amp;".T"</f>
        <v>7242.T</v>
      </c>
      <c r="W1741">
        <f>ROUND('Sheet1 (4)'!AC1747,2)</f>
        <v>8.92</v>
      </c>
      <c r="X1741">
        <f>ROUND('Sheet1 (4)'!AD1747,2)</f>
        <v>0.85</v>
      </c>
      <c r="Y1741" t="str">
        <f>_xlfn.XLOOKUP('Sheet1 (4)'!AB1747,'Sheet1 (3)'!B:B,'Sheet1 (3)'!D:D,"",0)</f>
        <v>プライム</v>
      </c>
    </row>
    <row r="1742" spans="1:25" x14ac:dyDescent="0.2">
      <c r="A1742">
        <v>1741</v>
      </c>
      <c r="B1742" s="1" t="str">
        <f>_xlfn.XLOOKUP('Sheet1 (4)'!AB1748,'Sheet1 (3)'!B:B,'Sheet1 (3)'!C:C,"",0)</f>
        <v>ＫＹＣＯＭホールディングス</v>
      </c>
      <c r="C1742" s="1" t="str">
        <f>_xlfn.XLOOKUP('Sheet1 (4)'!AB1748,'Sheet1 (3)'!B:B,'Sheet1 (3)'!F:F,"",0)</f>
        <v>情報・通信業</v>
      </c>
      <c r="D1742" s="1">
        <f>ROUND('Sheet1 (4)'!E1748/100000000,2)</f>
        <v>0.05</v>
      </c>
      <c r="E1742" s="1">
        <f>ROUND('Sheet1 (4)'!F1748/100,2)</f>
        <v>4.5599999999999996</v>
      </c>
      <c r="F1742" s="1">
        <f>ROUND('Sheet1 (4)'!G1748/100,2)</f>
        <v>4.3899999999999997</v>
      </c>
      <c r="G1742" s="1">
        <f>ROUND('Sheet1 (4)'!H1748/100,2)</f>
        <v>4.97</v>
      </c>
      <c r="H1742" s="1">
        <f>ROUND('Sheet1 (4)'!I1748/100,2)</f>
        <v>5.39</v>
      </c>
      <c r="I1742" s="1">
        <f>ROUND('Sheet1 (4)'!J1748/100,2)</f>
        <v>5.9</v>
      </c>
      <c r="J1742" s="1" t="e">
        <f>ROUND('Sheet1 (4)'!K1748/100,2)</f>
        <v>#VALUE!</v>
      </c>
      <c r="K1742" s="1" t="e">
        <f>ROUND('Sheet1 (4)'!L1748/100,2)</f>
        <v>#VALUE!</v>
      </c>
      <c r="L1742" s="4">
        <f>ROUND(('Sheet1 (4)'!M1748+'Sheet1 (4)'!R1748)/100,2)</f>
        <v>5.33</v>
      </c>
      <c r="M1742" s="4">
        <f>ROUND(('Sheet1 (4)'!N1748+'Sheet1 (4)'!S1748)/100,2)</f>
        <v>2.5</v>
      </c>
      <c r="N1742" s="4">
        <f>ROUND(('Sheet1 (4)'!O1748+'Sheet1 (4)'!T1748)/100,2)</f>
        <v>1</v>
      </c>
      <c r="O1742" s="4">
        <f>ROUND(('Sheet1 (4)'!P1748+'Sheet1 (4)'!U1748)/100,2)</f>
        <v>1.9</v>
      </c>
      <c r="P1742" s="4">
        <f>ROUND(('Sheet1 (4)'!Q1748+'Sheet1 (4)'!V1748)/100,2)</f>
        <v>2.92</v>
      </c>
      <c r="Q1742" s="7">
        <f>ROUND('Sheet1 (4)'!W1748/100,2)</f>
        <v>0.14000000000000001</v>
      </c>
      <c r="R1742" s="7">
        <f>ROUND('Sheet1 (4)'!X1748/100,2)</f>
        <v>0.12</v>
      </c>
      <c r="S1742" s="7">
        <f>ROUND('Sheet1 (4)'!Y1748/100,2)</f>
        <v>0.11</v>
      </c>
      <c r="T1742" s="7">
        <f>ROUND('Sheet1 (4)'!Z1748/100,2)</f>
        <v>0.11</v>
      </c>
      <c r="U1742" s="7">
        <f>ROUND('Sheet1 (4)'!AA1748/100,2)</f>
        <v>0.11</v>
      </c>
      <c r="V1742" s="1" t="str">
        <f>'Sheet1 (4)'!AB1748&amp;".T"</f>
        <v>9685.T</v>
      </c>
      <c r="W1742">
        <f>ROUND('Sheet1 (4)'!AC1748,2)</f>
        <v>6.68</v>
      </c>
      <c r="X1742">
        <f>ROUND('Sheet1 (4)'!AD1748,2)</f>
        <v>0.67</v>
      </c>
      <c r="Y1742" t="str">
        <f>_xlfn.XLOOKUP('Sheet1 (4)'!AB1748,'Sheet1 (3)'!B:B,'Sheet1 (3)'!D:D,"",0)</f>
        <v>スタンダード</v>
      </c>
    </row>
    <row r="1743" spans="1:25" x14ac:dyDescent="0.2">
      <c r="A1743">
        <v>1742</v>
      </c>
      <c r="B1743" s="1" t="str">
        <f>_xlfn.XLOOKUP('Sheet1 (4)'!AB1749,'Sheet1 (3)'!B:B,'Sheet1 (3)'!C:C,"",0)</f>
        <v>京橋アートレジデンス</v>
      </c>
      <c r="C1743" s="1" t="str">
        <f>_xlfn.XLOOKUP('Sheet1 (4)'!AB1749,'Sheet1 (3)'!B:B,'Sheet1 (3)'!F:F,"",0)</f>
        <v>不動産業</v>
      </c>
      <c r="D1743" s="1">
        <f>ROUND('Sheet1 (4)'!E1749/100000000,2)</f>
        <v>0.04</v>
      </c>
      <c r="E1743" s="1">
        <f>ROUND('Sheet1 (4)'!F1749/100,2)</f>
        <v>2.61</v>
      </c>
      <c r="F1743" s="1">
        <f>ROUND('Sheet1 (4)'!G1749/100,2)</f>
        <v>4.4000000000000004</v>
      </c>
      <c r="G1743" s="1">
        <f>ROUND('Sheet1 (4)'!H1749/100,2)</f>
        <v>7.45</v>
      </c>
      <c r="H1743" s="1">
        <f>ROUND('Sheet1 (4)'!I1749/100,2)</f>
        <v>9.4700000000000006</v>
      </c>
      <c r="I1743" s="1">
        <f>ROUND('Sheet1 (4)'!J1749/100,2)</f>
        <v>9.4700000000000006</v>
      </c>
      <c r="J1743" s="1" t="e">
        <f>ROUND('Sheet1 (4)'!K1749/100,2)</f>
        <v>#VALUE!</v>
      </c>
      <c r="K1743" s="1" t="e">
        <f>ROUND('Sheet1 (4)'!L1749/100,2)</f>
        <v>#VALUE!</v>
      </c>
      <c r="L1743" s="4" t="e">
        <f>ROUND(('Sheet1 (4)'!M1749+'Sheet1 (4)'!R1749)/100,2)</f>
        <v>#VALUE!</v>
      </c>
      <c r="M1743" s="4" t="e">
        <f>ROUND(('Sheet1 (4)'!N1749+'Sheet1 (4)'!S1749)/100,2)</f>
        <v>#VALUE!</v>
      </c>
      <c r="N1743" s="4">
        <f>ROUND(('Sheet1 (4)'!O1749+'Sheet1 (4)'!T1749)/100,2)</f>
        <v>-13.84</v>
      </c>
      <c r="O1743" s="4">
        <f>ROUND(('Sheet1 (4)'!P1749+'Sheet1 (4)'!U1749)/100,2)</f>
        <v>-12.83</v>
      </c>
      <c r="P1743" s="4">
        <f>ROUND(('Sheet1 (4)'!Q1749+'Sheet1 (4)'!V1749)/100,2)</f>
        <v>-12.83</v>
      </c>
      <c r="Q1743" s="7" t="e">
        <f>ROUND('Sheet1 (4)'!W1749/100,2)</f>
        <v>#VALUE!</v>
      </c>
      <c r="R1743" s="7">
        <f>ROUND('Sheet1 (4)'!X1749/100,2)</f>
        <v>0.28999999999999998</v>
      </c>
      <c r="S1743" s="7">
        <f>ROUND('Sheet1 (4)'!Y1749/100,2)</f>
        <v>0.4</v>
      </c>
      <c r="T1743" s="7">
        <f>ROUND('Sheet1 (4)'!Z1749/100,2)</f>
        <v>0.34</v>
      </c>
      <c r="U1743" s="7">
        <f>ROUND('Sheet1 (4)'!AA1749/100,2)</f>
        <v>0.34</v>
      </c>
      <c r="V1743" s="1" t="str">
        <f>'Sheet1 (4)'!AB1749&amp;".T"</f>
        <v>5536.T</v>
      </c>
      <c r="W1743">
        <f>ROUND('Sheet1 (4)'!AC1749,2)</f>
        <v>2.1</v>
      </c>
      <c r="X1743" t="e">
        <f>ROUND('Sheet1 (4)'!AD1749,2)</f>
        <v>#VALUE!</v>
      </c>
      <c r="Y1743" t="str">
        <f>_xlfn.XLOOKUP('Sheet1 (4)'!AB1749,'Sheet1 (3)'!B:B,'Sheet1 (3)'!D:D,"",0)</f>
        <v>PRO Market</v>
      </c>
    </row>
    <row r="1744" spans="1:25" x14ac:dyDescent="0.2">
      <c r="A1744">
        <v>1743</v>
      </c>
      <c r="B1744" s="1" t="str">
        <f>_xlfn.XLOOKUP('Sheet1 (4)'!AB1750,'Sheet1 (3)'!B:B,'Sheet1 (3)'!C:C,"",0)</f>
        <v>京セラ</v>
      </c>
      <c r="C1744" s="1" t="str">
        <f>_xlfn.XLOOKUP('Sheet1 (4)'!AB1750,'Sheet1 (3)'!B:B,'Sheet1 (3)'!F:F,"",0)</f>
        <v>電気機器</v>
      </c>
      <c r="D1744" s="1">
        <f>ROUND('Sheet1 (4)'!E1750/100000000,2)</f>
        <v>13.83</v>
      </c>
      <c r="E1744" s="1">
        <f>ROUND('Sheet1 (4)'!F1750/100,2)</f>
        <v>821.62</v>
      </c>
      <c r="F1744" s="1">
        <f>ROUND('Sheet1 (4)'!G1750/100,2)</f>
        <v>1489.1</v>
      </c>
      <c r="G1744" s="1">
        <f>ROUND('Sheet1 (4)'!H1750/100,2)</f>
        <v>1285.17</v>
      </c>
      <c r="H1744" s="1">
        <f>ROUND('Sheet1 (4)'!I1750/100,2)</f>
        <v>929.23</v>
      </c>
      <c r="I1744" s="1">
        <f>ROUND('Sheet1 (4)'!J1750/100,2)</f>
        <v>674.47</v>
      </c>
      <c r="J1744" s="1">
        <f>ROUND('Sheet1 (4)'!K1750/100,2)</f>
        <v>798.38</v>
      </c>
      <c r="K1744" s="1">
        <f>ROUND('Sheet1 (4)'!L1750/100,2)</f>
        <v>1058.3599999999999</v>
      </c>
      <c r="L1744" s="4">
        <f>ROUND(('Sheet1 (4)'!M1750+'Sheet1 (4)'!R1750)/100,2)</f>
        <v>370.29</v>
      </c>
      <c r="M1744" s="4">
        <f>ROUND(('Sheet1 (4)'!N1750+'Sheet1 (4)'!S1750)/100,2)</f>
        <v>1225</v>
      </c>
      <c r="N1744" s="4">
        <f>ROUND(('Sheet1 (4)'!O1750+'Sheet1 (4)'!T1750)/100,2)</f>
        <v>103.79</v>
      </c>
      <c r="O1744" s="4">
        <f>ROUND(('Sheet1 (4)'!P1750+'Sheet1 (4)'!U1750)/100,2)</f>
        <v>1106.56</v>
      </c>
      <c r="P1744" s="4">
        <f>ROUND(('Sheet1 (4)'!Q1750+'Sheet1 (4)'!V1750)/100,2)</f>
        <v>874.37</v>
      </c>
      <c r="Q1744" s="7">
        <f>ROUND('Sheet1 (4)'!W1750/100,2)</f>
        <v>0.04</v>
      </c>
      <c r="R1744" s="7">
        <f>ROUND('Sheet1 (4)'!X1750/100,2)</f>
        <v>0.06</v>
      </c>
      <c r="S1744" s="7">
        <f>ROUND('Sheet1 (4)'!Y1750/100,2)</f>
        <v>0.04</v>
      </c>
      <c r="T1744" s="7">
        <f>ROUND('Sheet1 (4)'!Z1750/100,2)</f>
        <v>0.03</v>
      </c>
      <c r="U1744" s="7">
        <f>ROUND('Sheet1 (4)'!AA1750/100,2)</f>
        <v>0.01</v>
      </c>
      <c r="V1744" s="1" t="str">
        <f>'Sheet1 (4)'!AB1750&amp;".T"</f>
        <v>6971.T</v>
      </c>
      <c r="W1744">
        <f>ROUND('Sheet1 (4)'!AC1750,2)</f>
        <v>65.19</v>
      </c>
      <c r="X1744">
        <f>ROUND('Sheet1 (4)'!AD1750,2)</f>
        <v>0.87</v>
      </c>
      <c r="Y1744" t="str">
        <f>_xlfn.XLOOKUP('Sheet1 (4)'!AB1750,'Sheet1 (3)'!B:B,'Sheet1 (3)'!D:D,"",0)</f>
        <v>プライム</v>
      </c>
    </row>
    <row r="1745" spans="1:25" x14ac:dyDescent="0.2">
      <c r="A1745">
        <v>1744</v>
      </c>
      <c r="B1745" s="1" t="str">
        <f>_xlfn.XLOOKUP('Sheet1 (4)'!AB1751,'Sheet1 (3)'!B:B,'Sheet1 (3)'!C:C,"",0)</f>
        <v>共同紙販ホールディングス</v>
      </c>
      <c r="C1745" s="1" t="str">
        <f>_xlfn.XLOOKUP('Sheet1 (4)'!AB1751,'Sheet1 (3)'!B:B,'Sheet1 (3)'!F:F,"",0)</f>
        <v>卸売業</v>
      </c>
      <c r="D1745" s="1">
        <f>ROUND('Sheet1 (4)'!E1751/100000000,2)</f>
        <v>0.01</v>
      </c>
      <c r="E1745" s="1">
        <f>ROUND('Sheet1 (4)'!F1751/100,2)</f>
        <v>0.04</v>
      </c>
      <c r="F1745" s="1">
        <f>ROUND('Sheet1 (4)'!G1751/100,2)</f>
        <v>7.0000000000000007E-2</v>
      </c>
      <c r="G1745" s="1">
        <f>ROUND('Sheet1 (4)'!H1751/100,2)</f>
        <v>1.54</v>
      </c>
      <c r="H1745" s="1">
        <f>ROUND('Sheet1 (4)'!I1751/100,2)</f>
        <v>0.95</v>
      </c>
      <c r="I1745" s="1">
        <f>ROUND('Sheet1 (4)'!J1751/100,2)</f>
        <v>-0.1</v>
      </c>
      <c r="J1745" s="1" t="e">
        <f>ROUND('Sheet1 (4)'!K1751/100,2)</f>
        <v>#VALUE!</v>
      </c>
      <c r="K1745" s="1" t="e">
        <f>ROUND('Sheet1 (4)'!L1751/100,2)</f>
        <v>#VALUE!</v>
      </c>
      <c r="L1745" s="4">
        <f>ROUND(('Sheet1 (4)'!M1751+'Sheet1 (4)'!R1751)/100,2)</f>
        <v>8.33</v>
      </c>
      <c r="M1745" s="4">
        <f>ROUND(('Sheet1 (4)'!N1751+'Sheet1 (4)'!S1751)/100,2)</f>
        <v>-5.81</v>
      </c>
      <c r="N1745" s="4">
        <f>ROUND(('Sheet1 (4)'!O1751+'Sheet1 (4)'!T1751)/100,2)</f>
        <v>1.27</v>
      </c>
      <c r="O1745" s="4">
        <f>ROUND(('Sheet1 (4)'!P1751+'Sheet1 (4)'!U1751)/100,2)</f>
        <v>2.33</v>
      </c>
      <c r="P1745" s="4">
        <f>ROUND(('Sheet1 (4)'!Q1751+'Sheet1 (4)'!V1751)/100,2)</f>
        <v>-2.14</v>
      </c>
      <c r="Q1745" s="7">
        <f>ROUND('Sheet1 (4)'!W1751/100,2)</f>
        <v>0.01</v>
      </c>
      <c r="R1745" s="7">
        <f>ROUND('Sheet1 (4)'!X1751/100,2)</f>
        <v>0.05</v>
      </c>
      <c r="S1745" s="7">
        <f>ROUND('Sheet1 (4)'!Y1751/100,2)</f>
        <v>0.03</v>
      </c>
      <c r="T1745" s="7">
        <f>ROUND('Sheet1 (4)'!Z1751/100,2)</f>
        <v>0.01</v>
      </c>
      <c r="U1745" s="7">
        <f>ROUND('Sheet1 (4)'!AA1751/100,2)</f>
        <v>0.01</v>
      </c>
      <c r="V1745" s="1" t="str">
        <f>'Sheet1 (4)'!AB1751&amp;".T"</f>
        <v>9849.T</v>
      </c>
      <c r="W1745">
        <f>ROUND('Sheet1 (4)'!AC1751,2)</f>
        <v>218.48</v>
      </c>
      <c r="X1745">
        <f>ROUND('Sheet1 (4)'!AD1751,2)</f>
        <v>0.78</v>
      </c>
      <c r="Y1745" t="str">
        <f>_xlfn.XLOOKUP('Sheet1 (4)'!AB1751,'Sheet1 (3)'!B:B,'Sheet1 (3)'!D:D,"",0)</f>
        <v>スタンダード</v>
      </c>
    </row>
    <row r="1746" spans="1:25" x14ac:dyDescent="0.2">
      <c r="A1746">
        <v>1745</v>
      </c>
      <c r="B1746" s="1" t="str">
        <f>_xlfn.XLOOKUP('Sheet1 (4)'!AB1752,'Sheet1 (3)'!B:B,'Sheet1 (3)'!C:C,"",0)</f>
        <v>共同印刷</v>
      </c>
      <c r="C1746" s="1" t="str">
        <f>_xlfn.XLOOKUP('Sheet1 (4)'!AB1752,'Sheet1 (3)'!B:B,'Sheet1 (3)'!F:F,"",0)</f>
        <v>その他製品</v>
      </c>
      <c r="D1746" s="1">
        <f>ROUND('Sheet1 (4)'!E1752/100000000,2)</f>
        <v>0.28000000000000003</v>
      </c>
      <c r="E1746" s="1">
        <f>ROUND('Sheet1 (4)'!F1752/100,2)</f>
        <v>6.49</v>
      </c>
      <c r="F1746" s="1">
        <f>ROUND('Sheet1 (4)'!G1752/100,2)</f>
        <v>7.58</v>
      </c>
      <c r="G1746" s="1">
        <f>ROUND('Sheet1 (4)'!H1752/100,2)</f>
        <v>7.76</v>
      </c>
      <c r="H1746" s="1">
        <f>ROUND('Sheet1 (4)'!I1752/100,2)</f>
        <v>15.78</v>
      </c>
      <c r="I1746" s="1">
        <f>ROUND('Sheet1 (4)'!J1752/100,2)</f>
        <v>23.32</v>
      </c>
      <c r="J1746" s="1" t="e">
        <f>ROUND('Sheet1 (4)'!K1752/100,2)</f>
        <v>#VALUE!</v>
      </c>
      <c r="K1746" s="1" t="e">
        <f>ROUND('Sheet1 (4)'!L1752/100,2)</f>
        <v>#VALUE!</v>
      </c>
      <c r="L1746" s="4">
        <f>ROUND(('Sheet1 (4)'!M1752+'Sheet1 (4)'!R1752)/100,2)</f>
        <v>-17.63</v>
      </c>
      <c r="M1746" s="4">
        <f>ROUND(('Sheet1 (4)'!N1752+'Sheet1 (4)'!S1752)/100,2)</f>
        <v>-12.11</v>
      </c>
      <c r="N1746" s="4">
        <f>ROUND(('Sheet1 (4)'!O1752+'Sheet1 (4)'!T1752)/100,2)</f>
        <v>189.93</v>
      </c>
      <c r="O1746" s="4">
        <f>ROUND(('Sheet1 (4)'!P1752+'Sheet1 (4)'!U1752)/100,2)</f>
        <v>1.99</v>
      </c>
      <c r="P1746" s="4">
        <f>ROUND(('Sheet1 (4)'!Q1752+'Sheet1 (4)'!V1752)/100,2)</f>
        <v>58.42</v>
      </c>
      <c r="Q1746" s="7">
        <f>ROUND('Sheet1 (4)'!W1752/100,2)</f>
        <v>0.01</v>
      </c>
      <c r="R1746" s="7">
        <f>ROUND('Sheet1 (4)'!X1752/100,2)</f>
        <v>0.01</v>
      </c>
      <c r="S1746" s="7">
        <f>ROUND('Sheet1 (4)'!Y1752/100,2)</f>
        <v>0.02</v>
      </c>
      <c r="T1746" s="7">
        <f>ROUND('Sheet1 (4)'!Z1752/100,2)</f>
        <v>0.02</v>
      </c>
      <c r="U1746" s="7">
        <f>ROUND('Sheet1 (4)'!AA1752/100,2)</f>
        <v>0.05</v>
      </c>
      <c r="V1746" s="1" t="str">
        <f>'Sheet1 (4)'!AB1752&amp;".T"</f>
        <v>7914.T</v>
      </c>
      <c r="W1746">
        <f>ROUND('Sheet1 (4)'!AC1752,2)</f>
        <v>10.63</v>
      </c>
      <c r="X1746">
        <f>ROUND('Sheet1 (4)'!AD1752,2)</f>
        <v>0.67</v>
      </c>
      <c r="Y1746" t="str">
        <f>_xlfn.XLOOKUP('Sheet1 (4)'!AB1752,'Sheet1 (3)'!B:B,'Sheet1 (3)'!D:D,"",0)</f>
        <v>プライム</v>
      </c>
    </row>
    <row r="1747" spans="1:25" x14ac:dyDescent="0.2">
      <c r="A1747">
        <v>1746</v>
      </c>
      <c r="B1747" s="1" t="str">
        <f>_xlfn.XLOOKUP('Sheet1 (4)'!AB1753,'Sheet1 (3)'!B:B,'Sheet1 (3)'!C:C,"",0)</f>
        <v>共同ピーアール</v>
      </c>
      <c r="C1747" s="1" t="str">
        <f>_xlfn.XLOOKUP('Sheet1 (4)'!AB1753,'Sheet1 (3)'!B:B,'Sheet1 (3)'!F:F,"",0)</f>
        <v>サービス業</v>
      </c>
      <c r="D1747" s="1">
        <f>ROUND('Sheet1 (4)'!E1753/100000000,2)</f>
        <v>0.09</v>
      </c>
      <c r="E1747" s="1">
        <f>ROUND('Sheet1 (4)'!F1753/100,2)</f>
        <v>3.81</v>
      </c>
      <c r="F1747" s="1">
        <f>ROUND('Sheet1 (4)'!G1753/100,2)</f>
        <v>7.2</v>
      </c>
      <c r="G1747" s="1">
        <f>ROUND('Sheet1 (4)'!H1753/100,2)</f>
        <v>8.41</v>
      </c>
      <c r="H1747" s="1">
        <f>ROUND('Sheet1 (4)'!I1753/100,2)</f>
        <v>10.75</v>
      </c>
      <c r="I1747" s="1">
        <f>ROUND('Sheet1 (4)'!J1753/100,2)</f>
        <v>10.75</v>
      </c>
      <c r="J1747" s="1" t="e">
        <f>ROUND('Sheet1 (4)'!K1753/100,2)</f>
        <v>#VALUE!</v>
      </c>
      <c r="K1747" s="1" t="e">
        <f>ROUND('Sheet1 (4)'!L1753/100,2)</f>
        <v>#VALUE!</v>
      </c>
      <c r="L1747" s="4">
        <f>ROUND(('Sheet1 (4)'!M1753+'Sheet1 (4)'!R1753)/100,2)</f>
        <v>4.16</v>
      </c>
      <c r="M1747" s="4">
        <f>ROUND(('Sheet1 (4)'!N1753+'Sheet1 (4)'!S1753)/100,2)</f>
        <v>1.49</v>
      </c>
      <c r="N1747" s="4">
        <f>ROUND(('Sheet1 (4)'!O1753+'Sheet1 (4)'!T1753)/100,2)</f>
        <v>7.36</v>
      </c>
      <c r="O1747" s="4">
        <f>ROUND(('Sheet1 (4)'!P1753+'Sheet1 (4)'!U1753)/100,2)</f>
        <v>8.75</v>
      </c>
      <c r="P1747" s="4">
        <f>ROUND(('Sheet1 (4)'!Q1753+'Sheet1 (4)'!V1753)/100,2)</f>
        <v>8.75</v>
      </c>
      <c r="Q1747" s="7">
        <f>ROUND('Sheet1 (4)'!W1753/100,2)</f>
        <v>7.0000000000000007E-2</v>
      </c>
      <c r="R1747" s="7">
        <f>ROUND('Sheet1 (4)'!X1753/100,2)</f>
        <v>0.23</v>
      </c>
      <c r="S1747" s="7">
        <f>ROUND('Sheet1 (4)'!Y1753/100,2)</f>
        <v>0.18</v>
      </c>
      <c r="T1747" s="7">
        <f>ROUND('Sheet1 (4)'!Z1753/100,2)</f>
        <v>0.17</v>
      </c>
      <c r="U1747" s="7">
        <f>ROUND('Sheet1 (4)'!AA1753/100,2)</f>
        <v>0.17</v>
      </c>
      <c r="V1747" s="1" t="str">
        <f>'Sheet1 (4)'!AB1753&amp;".T"</f>
        <v>2436.T</v>
      </c>
      <c r="W1747">
        <f>ROUND('Sheet1 (4)'!AC1753,2)</f>
        <v>11.99</v>
      </c>
      <c r="X1747">
        <f>ROUND('Sheet1 (4)'!AD1753,2)</f>
        <v>1.93</v>
      </c>
      <c r="Y1747" t="str">
        <f>_xlfn.XLOOKUP('Sheet1 (4)'!AB1753,'Sheet1 (3)'!B:B,'Sheet1 (3)'!D:D,"",0)</f>
        <v>スタンダード</v>
      </c>
    </row>
    <row r="1748" spans="1:25" x14ac:dyDescent="0.2">
      <c r="A1748">
        <v>1747</v>
      </c>
      <c r="B1748" s="1" t="str">
        <f>_xlfn.XLOOKUP('Sheet1 (4)'!AB1754,'Sheet1 (3)'!B:B,'Sheet1 (3)'!C:C,"",0)</f>
        <v>共栄セキュリティーサービス</v>
      </c>
      <c r="C1748" s="1" t="str">
        <f>_xlfn.XLOOKUP('Sheet1 (4)'!AB1754,'Sheet1 (3)'!B:B,'Sheet1 (3)'!F:F,"",0)</f>
        <v>サービス業</v>
      </c>
      <c r="D1748" s="1">
        <f>ROUND('Sheet1 (4)'!E1754/100000000,2)</f>
        <v>0.01</v>
      </c>
      <c r="E1748" s="1">
        <f>ROUND('Sheet1 (4)'!F1754/100,2)</f>
        <v>3.29</v>
      </c>
      <c r="F1748" s="1">
        <f>ROUND('Sheet1 (4)'!G1754/100,2)</f>
        <v>9.7100000000000009</v>
      </c>
      <c r="G1748" s="1">
        <f>ROUND('Sheet1 (4)'!H1754/100,2)</f>
        <v>4.8899999999999997</v>
      </c>
      <c r="H1748" s="1">
        <f>ROUND('Sheet1 (4)'!I1754/100,2)</f>
        <v>3.09</v>
      </c>
      <c r="I1748" s="1">
        <f>ROUND('Sheet1 (4)'!J1754/100,2)</f>
        <v>4.8499999999999996</v>
      </c>
      <c r="J1748" s="1" t="e">
        <f>ROUND('Sheet1 (4)'!K1754/100,2)</f>
        <v>#VALUE!</v>
      </c>
      <c r="K1748" s="1" t="e">
        <f>ROUND('Sheet1 (4)'!L1754/100,2)</f>
        <v>#VALUE!</v>
      </c>
      <c r="L1748" s="4">
        <f>ROUND(('Sheet1 (4)'!M1754+'Sheet1 (4)'!R1754)/100,2)</f>
        <v>2.5</v>
      </c>
      <c r="M1748" s="4">
        <f>ROUND(('Sheet1 (4)'!N1754+'Sheet1 (4)'!S1754)/100,2)</f>
        <v>8.86</v>
      </c>
      <c r="N1748" s="4">
        <f>ROUND(('Sheet1 (4)'!O1754+'Sheet1 (4)'!T1754)/100,2)</f>
        <v>-13.04</v>
      </c>
      <c r="O1748" s="4">
        <f>ROUND(('Sheet1 (4)'!P1754+'Sheet1 (4)'!U1754)/100,2)</f>
        <v>3.63</v>
      </c>
      <c r="P1748" s="4">
        <f>ROUND(('Sheet1 (4)'!Q1754+'Sheet1 (4)'!V1754)/100,2)</f>
        <v>2.4900000000000002</v>
      </c>
      <c r="Q1748" s="7">
        <f>ROUND('Sheet1 (4)'!W1754/100,2)</f>
        <v>7.0000000000000007E-2</v>
      </c>
      <c r="R1748" s="7">
        <f>ROUND('Sheet1 (4)'!X1754/100,2)</f>
        <v>0.18</v>
      </c>
      <c r="S1748" s="7">
        <f>ROUND('Sheet1 (4)'!Y1754/100,2)</f>
        <v>0.1</v>
      </c>
      <c r="T1748" s="7">
        <f>ROUND('Sheet1 (4)'!Z1754/100,2)</f>
        <v>0.05</v>
      </c>
      <c r="U1748" s="7">
        <f>ROUND('Sheet1 (4)'!AA1754/100,2)</f>
        <v>-0.01</v>
      </c>
      <c r="V1748" s="1" t="str">
        <f>'Sheet1 (4)'!AB1754&amp;".T"</f>
        <v>7058.T</v>
      </c>
      <c r="W1748">
        <f>ROUND('Sheet1 (4)'!AC1754,2)</f>
        <v>44.74</v>
      </c>
      <c r="X1748">
        <f>ROUND('Sheet1 (4)'!AD1754,2)</f>
        <v>0.88</v>
      </c>
      <c r="Y1748" t="str">
        <f>_xlfn.XLOOKUP('Sheet1 (4)'!AB1754,'Sheet1 (3)'!B:B,'Sheet1 (3)'!D:D,"",0)</f>
        <v>スタンダード</v>
      </c>
    </row>
    <row r="1749" spans="1:25" x14ac:dyDescent="0.2">
      <c r="A1749">
        <v>1748</v>
      </c>
      <c r="B1749" s="1" t="str">
        <f>_xlfn.XLOOKUP('Sheet1 (4)'!AB1755,'Sheet1 (3)'!B:B,'Sheet1 (3)'!C:C,"",0)</f>
        <v>共英製鋼</v>
      </c>
      <c r="C1749" s="1" t="str">
        <f>_xlfn.XLOOKUP('Sheet1 (4)'!AB1755,'Sheet1 (3)'!B:B,'Sheet1 (3)'!F:F,"",0)</f>
        <v>鉄鋼</v>
      </c>
      <c r="D1749" s="1">
        <f>ROUND('Sheet1 (4)'!E1755/100000000,2)</f>
        <v>0.43</v>
      </c>
      <c r="E1749" s="1">
        <f>ROUND('Sheet1 (4)'!F1755/100,2)</f>
        <v>126.57</v>
      </c>
      <c r="F1749" s="1">
        <f>ROUND('Sheet1 (4)'!G1755/100,2)</f>
        <v>88.19</v>
      </c>
      <c r="G1749" s="1">
        <f>ROUND('Sheet1 (4)'!H1755/100,2)</f>
        <v>148.19</v>
      </c>
      <c r="H1749" s="1">
        <f>ROUND('Sheet1 (4)'!I1755/100,2)</f>
        <v>210.55</v>
      </c>
      <c r="I1749" s="1">
        <f>ROUND('Sheet1 (4)'!J1755/100,2)</f>
        <v>153.32</v>
      </c>
      <c r="J1749" s="1">
        <f>ROUND('Sheet1 (4)'!K1755/100,2)</f>
        <v>173.5</v>
      </c>
      <c r="K1749" s="1">
        <f>ROUND('Sheet1 (4)'!L1755/100,2)</f>
        <v>199</v>
      </c>
      <c r="L1749" s="4">
        <f>ROUND(('Sheet1 (4)'!M1755+'Sheet1 (4)'!R1755)/100,2)</f>
        <v>-215.87</v>
      </c>
      <c r="M1749" s="4">
        <f>ROUND(('Sheet1 (4)'!N1755+'Sheet1 (4)'!S1755)/100,2)</f>
        <v>-67.64</v>
      </c>
      <c r="N1749" s="4">
        <f>ROUND(('Sheet1 (4)'!O1755+'Sheet1 (4)'!T1755)/100,2)</f>
        <v>131.21</v>
      </c>
      <c r="O1749" s="4">
        <f>ROUND(('Sheet1 (4)'!P1755+'Sheet1 (4)'!U1755)/100,2)</f>
        <v>72.42</v>
      </c>
      <c r="P1749" s="4">
        <f>ROUND(('Sheet1 (4)'!Q1755+'Sheet1 (4)'!V1755)/100,2)</f>
        <v>295.26</v>
      </c>
      <c r="Q1749" s="7">
        <f>ROUND('Sheet1 (4)'!W1755/100,2)</f>
        <v>0.06</v>
      </c>
      <c r="R1749" s="7">
        <f>ROUND('Sheet1 (4)'!X1755/100,2)</f>
        <v>0.05</v>
      </c>
      <c r="S1749" s="7">
        <f>ROUND('Sheet1 (4)'!Y1755/100,2)</f>
        <v>0.06</v>
      </c>
      <c r="T1749" s="7">
        <f>ROUND('Sheet1 (4)'!Z1755/100,2)</f>
        <v>0.05</v>
      </c>
      <c r="U1749" s="7">
        <f>ROUND('Sheet1 (4)'!AA1755/100,2)</f>
        <v>0.05</v>
      </c>
      <c r="V1749" s="1" t="str">
        <f>'Sheet1 (4)'!AB1755&amp;".T"</f>
        <v>5440.T</v>
      </c>
      <c r="W1749">
        <f>ROUND('Sheet1 (4)'!AC1755,2)</f>
        <v>8.74</v>
      </c>
      <c r="X1749">
        <f>ROUND('Sheet1 (4)'!AD1755,2)</f>
        <v>0.48</v>
      </c>
      <c r="Y1749" t="str">
        <f>_xlfn.XLOOKUP('Sheet1 (4)'!AB1755,'Sheet1 (3)'!B:B,'Sheet1 (3)'!D:D,"",0)</f>
        <v>プライム</v>
      </c>
    </row>
    <row r="1750" spans="1:25" x14ac:dyDescent="0.2">
      <c r="A1750">
        <v>1749</v>
      </c>
      <c r="B1750" s="1" t="str">
        <f>_xlfn.XLOOKUP('Sheet1 (4)'!AB1756,'Sheet1 (3)'!B:B,'Sheet1 (3)'!C:C,"",0)</f>
        <v>共栄タンカー</v>
      </c>
      <c r="C1750" s="1" t="str">
        <f>_xlfn.XLOOKUP('Sheet1 (4)'!AB1756,'Sheet1 (3)'!B:B,'Sheet1 (3)'!F:F,"",0)</f>
        <v>海運業</v>
      </c>
      <c r="D1750" s="1">
        <f>ROUND('Sheet1 (4)'!E1756/100000000,2)</f>
        <v>0.08</v>
      </c>
      <c r="E1750" s="1">
        <f>ROUND('Sheet1 (4)'!F1756/100,2)</f>
        <v>7.83</v>
      </c>
      <c r="F1750" s="1">
        <f>ROUND('Sheet1 (4)'!G1756/100,2)</f>
        <v>4.21</v>
      </c>
      <c r="G1750" s="1">
        <f>ROUND('Sheet1 (4)'!H1756/100,2)</f>
        <v>6.82</v>
      </c>
      <c r="H1750" s="1">
        <f>ROUND('Sheet1 (4)'!I1756/100,2)</f>
        <v>-1.24</v>
      </c>
      <c r="I1750" s="1">
        <f>ROUND('Sheet1 (4)'!J1756/100,2)</f>
        <v>13.73</v>
      </c>
      <c r="J1750" s="1" t="e">
        <f>ROUND('Sheet1 (4)'!K1756/100,2)</f>
        <v>#VALUE!</v>
      </c>
      <c r="K1750" s="1" t="e">
        <f>ROUND('Sheet1 (4)'!L1756/100,2)</f>
        <v>#VALUE!</v>
      </c>
      <c r="L1750" s="4">
        <f>ROUND(('Sheet1 (4)'!M1756+'Sheet1 (4)'!R1756)/100,2)</f>
        <v>-27.75</v>
      </c>
      <c r="M1750" s="4">
        <f>ROUND(('Sheet1 (4)'!N1756+'Sheet1 (4)'!S1756)/100,2)</f>
        <v>4.0999999999999996</v>
      </c>
      <c r="N1750" s="4">
        <f>ROUND(('Sheet1 (4)'!O1756+'Sheet1 (4)'!T1756)/100,2)</f>
        <v>53.55</v>
      </c>
      <c r="O1750" s="4">
        <f>ROUND(('Sheet1 (4)'!P1756+'Sheet1 (4)'!U1756)/100,2)</f>
        <v>34.299999999999997</v>
      </c>
      <c r="P1750" s="4">
        <f>ROUND(('Sheet1 (4)'!Q1756+'Sheet1 (4)'!V1756)/100,2)</f>
        <v>25.73</v>
      </c>
      <c r="Q1750" s="7">
        <f>ROUND('Sheet1 (4)'!W1756/100,2)</f>
        <v>0.01</v>
      </c>
      <c r="R1750" s="7">
        <f>ROUND('Sheet1 (4)'!X1756/100,2)</f>
        <v>0.06</v>
      </c>
      <c r="S1750" s="7">
        <f>ROUND('Sheet1 (4)'!Y1756/100,2)</f>
        <v>0.05</v>
      </c>
      <c r="T1750" s="7">
        <f>ROUND('Sheet1 (4)'!Z1756/100,2)</f>
        <v>0.01</v>
      </c>
      <c r="U1750" s="7">
        <f>ROUND('Sheet1 (4)'!AA1756/100,2)</f>
        <v>0.23</v>
      </c>
      <c r="V1750" s="1" t="str">
        <f>'Sheet1 (4)'!AB1756&amp;".T"</f>
        <v>9130.T</v>
      </c>
      <c r="W1750">
        <f>ROUND('Sheet1 (4)'!AC1756,2)</f>
        <v>13</v>
      </c>
      <c r="X1750">
        <f>ROUND('Sheet1 (4)'!AD1756,2)</f>
        <v>0.34</v>
      </c>
      <c r="Y1750" t="str">
        <f>_xlfn.XLOOKUP('Sheet1 (4)'!AB1756,'Sheet1 (3)'!B:B,'Sheet1 (3)'!D:D,"",0)</f>
        <v>スタンダード</v>
      </c>
    </row>
    <row r="1751" spans="1:25" x14ac:dyDescent="0.2">
      <c r="A1751">
        <v>1750</v>
      </c>
      <c r="B1751" s="1" t="str">
        <f>_xlfn.XLOOKUP('Sheet1 (4)'!AB1757,'Sheet1 (3)'!B:B,'Sheet1 (3)'!C:C,"",0)</f>
        <v>京極運輸商事</v>
      </c>
      <c r="C1751" s="1" t="str">
        <f>_xlfn.XLOOKUP('Sheet1 (4)'!AB1757,'Sheet1 (3)'!B:B,'Sheet1 (3)'!F:F,"",0)</f>
        <v>陸運業</v>
      </c>
      <c r="D1751" s="1">
        <f>ROUND('Sheet1 (4)'!E1757/100000000,2)</f>
        <v>0.03</v>
      </c>
      <c r="E1751" s="1">
        <f>ROUND('Sheet1 (4)'!F1757/100,2)</f>
        <v>1.72</v>
      </c>
      <c r="F1751" s="1">
        <f>ROUND('Sheet1 (4)'!G1757/100,2)</f>
        <v>1.51</v>
      </c>
      <c r="G1751" s="1">
        <f>ROUND('Sheet1 (4)'!H1757/100,2)</f>
        <v>0.06</v>
      </c>
      <c r="H1751" s="1">
        <f>ROUND('Sheet1 (4)'!I1757/100,2)</f>
        <v>0.33</v>
      </c>
      <c r="I1751" s="1">
        <f>ROUND('Sheet1 (4)'!J1757/100,2)</f>
        <v>0.17</v>
      </c>
      <c r="J1751" s="1" t="e">
        <f>ROUND('Sheet1 (4)'!K1757/100,2)</f>
        <v>#VALUE!</v>
      </c>
      <c r="K1751" s="1" t="e">
        <f>ROUND('Sheet1 (4)'!L1757/100,2)</f>
        <v>#VALUE!</v>
      </c>
      <c r="L1751" s="4">
        <f>ROUND(('Sheet1 (4)'!M1757+'Sheet1 (4)'!R1757)/100,2)</f>
        <v>-1.24</v>
      </c>
      <c r="M1751" s="4">
        <f>ROUND(('Sheet1 (4)'!N1757+'Sheet1 (4)'!S1757)/100,2)</f>
        <v>5.51</v>
      </c>
      <c r="N1751" s="4">
        <f>ROUND(('Sheet1 (4)'!O1757+'Sheet1 (4)'!T1757)/100,2)</f>
        <v>1.38</v>
      </c>
      <c r="O1751" s="4">
        <f>ROUND(('Sheet1 (4)'!P1757+'Sheet1 (4)'!U1757)/100,2)</f>
        <v>3.44</v>
      </c>
      <c r="P1751" s="4">
        <f>ROUND(('Sheet1 (4)'!Q1757+'Sheet1 (4)'!V1757)/100,2)</f>
        <v>2.99</v>
      </c>
      <c r="Q1751" s="7">
        <f>ROUND('Sheet1 (4)'!W1757/100,2)</f>
        <v>0.04</v>
      </c>
      <c r="R1751" s="7">
        <f>ROUND('Sheet1 (4)'!X1757/100,2)</f>
        <v>0.04</v>
      </c>
      <c r="S1751" s="7">
        <f>ROUND('Sheet1 (4)'!Y1757/100,2)</f>
        <v>0.02</v>
      </c>
      <c r="T1751" s="7">
        <f>ROUND('Sheet1 (4)'!Z1757/100,2)</f>
        <v>0.01</v>
      </c>
      <c r="U1751" s="7">
        <f>ROUND('Sheet1 (4)'!AA1757/100,2)</f>
        <v>0.02</v>
      </c>
      <c r="V1751" s="1" t="str">
        <f>'Sheet1 (4)'!AB1757&amp;".T"</f>
        <v>9073.T</v>
      </c>
      <c r="W1751">
        <f>ROUND('Sheet1 (4)'!AC1757,2)</f>
        <v>35.35</v>
      </c>
      <c r="X1751">
        <f>ROUND('Sheet1 (4)'!AD1757,2)</f>
        <v>0.85</v>
      </c>
      <c r="Y1751" t="str">
        <f>_xlfn.XLOOKUP('Sheet1 (4)'!AB1757,'Sheet1 (3)'!B:B,'Sheet1 (3)'!D:D,"",0)</f>
        <v>スタンダード</v>
      </c>
    </row>
    <row r="1752" spans="1:25" x14ac:dyDescent="0.2">
      <c r="A1752">
        <v>1751</v>
      </c>
      <c r="B1752" s="1" t="str">
        <f>_xlfn.XLOOKUP('Sheet1 (4)'!AB1758,'Sheet1 (3)'!B:B,'Sheet1 (3)'!C:C,"",0)</f>
        <v>極東貿易</v>
      </c>
      <c r="C1752" s="1" t="str">
        <f>_xlfn.XLOOKUP('Sheet1 (4)'!AB1758,'Sheet1 (3)'!B:B,'Sheet1 (3)'!F:F,"",0)</f>
        <v>卸売業</v>
      </c>
      <c r="D1752" s="1">
        <f>ROUND('Sheet1 (4)'!E1758/100000000,2)</f>
        <v>0.12</v>
      </c>
      <c r="E1752" s="1">
        <f>ROUND('Sheet1 (4)'!F1758/100,2)</f>
        <v>3.62</v>
      </c>
      <c r="F1752" s="1">
        <f>ROUND('Sheet1 (4)'!G1758/100,2)</f>
        <v>7.61</v>
      </c>
      <c r="G1752" s="1">
        <f>ROUND('Sheet1 (4)'!H1758/100,2)</f>
        <v>10.02</v>
      </c>
      <c r="H1752" s="1">
        <f>ROUND('Sheet1 (4)'!I1758/100,2)</f>
        <v>11.13</v>
      </c>
      <c r="I1752" s="1">
        <f>ROUND('Sheet1 (4)'!J1758/100,2)</f>
        <v>20.399999999999999</v>
      </c>
      <c r="J1752" s="1" t="e">
        <f>ROUND('Sheet1 (4)'!K1758/100,2)</f>
        <v>#VALUE!</v>
      </c>
      <c r="K1752" s="1" t="e">
        <f>ROUND('Sheet1 (4)'!L1758/100,2)</f>
        <v>#VALUE!</v>
      </c>
      <c r="L1752" s="4">
        <f>ROUND(('Sheet1 (4)'!M1758+'Sheet1 (4)'!R1758)/100,2)</f>
        <v>6.41</v>
      </c>
      <c r="M1752" s="4">
        <f>ROUND(('Sheet1 (4)'!N1758+'Sheet1 (4)'!S1758)/100,2)</f>
        <v>4.41</v>
      </c>
      <c r="N1752" s="4">
        <f>ROUND(('Sheet1 (4)'!O1758+'Sheet1 (4)'!T1758)/100,2)</f>
        <v>15.52</v>
      </c>
      <c r="O1752" s="4">
        <f>ROUND(('Sheet1 (4)'!P1758+'Sheet1 (4)'!U1758)/100,2)</f>
        <v>-6.57</v>
      </c>
      <c r="P1752" s="4">
        <f>ROUND(('Sheet1 (4)'!Q1758+'Sheet1 (4)'!V1758)/100,2)</f>
        <v>-5.53</v>
      </c>
      <c r="Q1752" s="7">
        <f>ROUND('Sheet1 (4)'!W1758/100,2)</f>
        <v>0.01</v>
      </c>
      <c r="R1752" s="7">
        <f>ROUND('Sheet1 (4)'!X1758/100,2)</f>
        <v>0.03</v>
      </c>
      <c r="S1752" s="7">
        <f>ROUND('Sheet1 (4)'!Y1758/100,2)</f>
        <v>0.04</v>
      </c>
      <c r="T1752" s="7">
        <f>ROUND('Sheet1 (4)'!Z1758/100,2)</f>
        <v>0.05</v>
      </c>
      <c r="U1752" s="7">
        <f>ROUND('Sheet1 (4)'!AA1758/100,2)</f>
        <v>0.14000000000000001</v>
      </c>
      <c r="V1752" s="1" t="str">
        <f>'Sheet1 (4)'!AB1758&amp;".T"</f>
        <v>8093.T</v>
      </c>
      <c r="W1752">
        <f>ROUND('Sheet1 (4)'!AC1758,2)</f>
        <v>5.27</v>
      </c>
      <c r="X1752">
        <f>ROUND('Sheet1 (4)'!AD1758,2)</f>
        <v>0.76</v>
      </c>
      <c r="Y1752" t="str">
        <f>_xlfn.XLOOKUP('Sheet1 (4)'!AB1758,'Sheet1 (3)'!B:B,'Sheet1 (3)'!D:D,"",0)</f>
        <v>プライム</v>
      </c>
    </row>
    <row r="1753" spans="1:25" x14ac:dyDescent="0.2">
      <c r="A1753">
        <v>1752</v>
      </c>
      <c r="B1753" s="1" t="str">
        <f>_xlfn.XLOOKUP('Sheet1 (4)'!AB1759,'Sheet1 (3)'!B:B,'Sheet1 (3)'!C:C,"",0)</f>
        <v>きょくとう</v>
      </c>
      <c r="C1753" s="1" t="str">
        <f>_xlfn.XLOOKUP('Sheet1 (4)'!AB1759,'Sheet1 (3)'!B:B,'Sheet1 (3)'!F:F,"",0)</f>
        <v>サービス業</v>
      </c>
      <c r="D1753" s="1">
        <f>ROUND('Sheet1 (4)'!E1759/100000000,2)</f>
        <v>0.05</v>
      </c>
      <c r="E1753" s="1" t="e">
        <f>ROUND('Sheet1 (4)'!F1759/100,2)</f>
        <v>#VALUE!</v>
      </c>
      <c r="F1753" s="1" t="e">
        <f>ROUND('Sheet1 (4)'!G1759/100,2)</f>
        <v>#VALUE!</v>
      </c>
      <c r="G1753" s="1" t="e">
        <f>ROUND('Sheet1 (4)'!H1759/100,2)</f>
        <v>#VALUE!</v>
      </c>
      <c r="H1753" s="1" t="e">
        <f>ROUND('Sheet1 (4)'!I1759/100,2)</f>
        <v>#VALUE!</v>
      </c>
      <c r="I1753" s="1">
        <f>ROUND('Sheet1 (4)'!J1759/100,2)</f>
        <v>3.62</v>
      </c>
      <c r="J1753" s="1" t="e">
        <f>ROUND('Sheet1 (4)'!K1759/100,2)</f>
        <v>#VALUE!</v>
      </c>
      <c r="K1753" s="1" t="e">
        <f>ROUND('Sheet1 (4)'!L1759/100,2)</f>
        <v>#VALUE!</v>
      </c>
      <c r="L1753" s="4" t="e">
        <f>ROUND(('Sheet1 (4)'!M1759+'Sheet1 (4)'!R1759)/100,2)</f>
        <v>#VALUE!</v>
      </c>
      <c r="M1753" s="4" t="e">
        <f>ROUND(('Sheet1 (4)'!N1759+'Sheet1 (4)'!S1759)/100,2)</f>
        <v>#VALUE!</v>
      </c>
      <c r="N1753" s="4" t="e">
        <f>ROUND(('Sheet1 (4)'!O1759+'Sheet1 (4)'!T1759)/100,2)</f>
        <v>#VALUE!</v>
      </c>
      <c r="O1753" s="4" t="e">
        <f>ROUND(('Sheet1 (4)'!P1759+'Sheet1 (4)'!U1759)/100,2)</f>
        <v>#VALUE!</v>
      </c>
      <c r="P1753" s="4">
        <f>ROUND(('Sheet1 (4)'!Q1759+'Sheet1 (4)'!V1759)/100,2)</f>
        <v>2</v>
      </c>
      <c r="Q1753" s="7" t="e">
        <f>ROUND('Sheet1 (4)'!W1759/100,2)</f>
        <v>#VALUE!</v>
      </c>
      <c r="R1753" s="7" t="e">
        <f>ROUND('Sheet1 (4)'!X1759/100,2)</f>
        <v>#VALUE!</v>
      </c>
      <c r="S1753" s="7" t="e">
        <f>ROUND('Sheet1 (4)'!Y1759/100,2)</f>
        <v>#VALUE!</v>
      </c>
      <c r="T1753" s="7" t="e">
        <f>ROUND('Sheet1 (4)'!Z1759/100,2)</f>
        <v>#VALUE!</v>
      </c>
      <c r="U1753" s="7">
        <f>ROUND('Sheet1 (4)'!AA1759/100,2)</f>
        <v>0.06</v>
      </c>
      <c r="V1753" s="1" t="str">
        <f>'Sheet1 (4)'!AB1759&amp;".T"</f>
        <v>2300.T</v>
      </c>
      <c r="W1753">
        <f>ROUND('Sheet1 (4)'!AC1759,2)</f>
        <v>11.95</v>
      </c>
      <c r="X1753">
        <f>ROUND('Sheet1 (4)'!AD1759,2)</f>
        <v>0.83</v>
      </c>
      <c r="Y1753" t="str">
        <f>_xlfn.XLOOKUP('Sheet1 (4)'!AB1759,'Sheet1 (3)'!B:B,'Sheet1 (3)'!D:D,"",0)</f>
        <v>スタンダード</v>
      </c>
    </row>
    <row r="1754" spans="1:25" x14ac:dyDescent="0.2">
      <c r="A1754">
        <v>1753</v>
      </c>
      <c r="B1754" s="1" t="str">
        <f>_xlfn.XLOOKUP('Sheet1 (4)'!AB1760,'Sheet1 (3)'!B:B,'Sheet1 (3)'!C:C,"",0)</f>
        <v>極東開発工業</v>
      </c>
      <c r="C1754" s="1" t="str">
        <f>_xlfn.XLOOKUP('Sheet1 (4)'!AB1760,'Sheet1 (3)'!B:B,'Sheet1 (3)'!F:F,"",0)</f>
        <v>輸送用機器</v>
      </c>
      <c r="D1754" s="1">
        <f>ROUND('Sheet1 (4)'!E1760/100000000,2)</f>
        <v>0.38</v>
      </c>
      <c r="E1754" s="1">
        <f>ROUND('Sheet1 (4)'!F1760/100,2)</f>
        <v>85.92</v>
      </c>
      <c r="F1754" s="1">
        <f>ROUND('Sheet1 (4)'!G1760/100,2)</f>
        <v>69.75</v>
      </c>
      <c r="G1754" s="1">
        <f>ROUND('Sheet1 (4)'!H1760/100,2)</f>
        <v>9.93</v>
      </c>
      <c r="H1754" s="1">
        <f>ROUND('Sheet1 (4)'!I1760/100,2)</f>
        <v>48.25</v>
      </c>
      <c r="I1754" s="1">
        <f>ROUND('Sheet1 (4)'!J1760/100,2)</f>
        <v>66.56</v>
      </c>
      <c r="J1754" s="1">
        <f>ROUND('Sheet1 (4)'!K1760/100,2)</f>
        <v>100</v>
      </c>
      <c r="K1754" s="1">
        <f>ROUND('Sheet1 (4)'!L1760/100,2)</f>
        <v>115</v>
      </c>
      <c r="L1754" s="4">
        <f>ROUND(('Sheet1 (4)'!M1760+'Sheet1 (4)'!R1760)/100,2)</f>
        <v>39.590000000000003</v>
      </c>
      <c r="M1754" s="4">
        <f>ROUND(('Sheet1 (4)'!N1760+'Sheet1 (4)'!S1760)/100,2)</f>
        <v>175.28</v>
      </c>
      <c r="N1754" s="4">
        <f>ROUND(('Sheet1 (4)'!O1760+'Sheet1 (4)'!T1760)/100,2)</f>
        <v>-102.39</v>
      </c>
      <c r="O1754" s="4">
        <f>ROUND(('Sheet1 (4)'!P1760+'Sheet1 (4)'!U1760)/100,2)</f>
        <v>-113.27</v>
      </c>
      <c r="P1754" s="4">
        <f>ROUND(('Sheet1 (4)'!Q1760+'Sheet1 (4)'!V1760)/100,2)</f>
        <v>-102.47</v>
      </c>
      <c r="Q1754" s="7">
        <f>ROUND('Sheet1 (4)'!W1760/100,2)</f>
        <v>7.0000000000000007E-2</v>
      </c>
      <c r="R1754" s="7">
        <f>ROUND('Sheet1 (4)'!X1760/100,2)</f>
        <v>0.13</v>
      </c>
      <c r="S1754" s="7">
        <f>ROUND('Sheet1 (4)'!Y1760/100,2)</f>
        <v>0.03</v>
      </c>
      <c r="T1754" s="7">
        <f>ROUND('Sheet1 (4)'!Z1760/100,2)</f>
        <v>0.03</v>
      </c>
      <c r="U1754" s="7">
        <f>ROUND('Sheet1 (4)'!AA1760/100,2)</f>
        <v>0.05</v>
      </c>
      <c r="V1754" s="1" t="str">
        <f>'Sheet1 (4)'!AB1760&amp;".T"</f>
        <v>7226.T</v>
      </c>
      <c r="W1754" t="e">
        <f>ROUND('Sheet1 (4)'!AC1760,2)</f>
        <v>#VALUE!</v>
      </c>
      <c r="X1754">
        <f>ROUND('Sheet1 (4)'!AD1760,2)</f>
        <v>0.95</v>
      </c>
      <c r="Y1754" t="str">
        <f>_xlfn.XLOOKUP('Sheet1 (4)'!AB1760,'Sheet1 (3)'!B:B,'Sheet1 (3)'!D:D,"",0)</f>
        <v>プライム</v>
      </c>
    </row>
    <row r="1755" spans="1:25" x14ac:dyDescent="0.2">
      <c r="A1755">
        <v>1754</v>
      </c>
      <c r="B1755" s="1" t="str">
        <f>_xlfn.XLOOKUP('Sheet1 (4)'!AB1761,'Sheet1 (3)'!B:B,'Sheet1 (3)'!C:C,"",0)</f>
        <v>極東証券</v>
      </c>
      <c r="C1755" s="1" t="str">
        <f>_xlfn.XLOOKUP('Sheet1 (4)'!AB1761,'Sheet1 (3)'!B:B,'Sheet1 (3)'!F:F,"",0)</f>
        <v>証券、商品先物取引業</v>
      </c>
      <c r="D1755" s="1">
        <f>ROUND('Sheet1 (4)'!E1761/100000000,2)</f>
        <v>0.32</v>
      </c>
      <c r="E1755" s="1" t="e">
        <f>ROUND('Sheet1 (4)'!F1761/100,2)</f>
        <v>#VALUE!</v>
      </c>
      <c r="F1755" s="1" t="e">
        <f>ROUND('Sheet1 (4)'!G1761/100,2)</f>
        <v>#VALUE!</v>
      </c>
      <c r="G1755" s="1" t="e">
        <f>ROUND('Sheet1 (4)'!H1761/100,2)</f>
        <v>#VALUE!</v>
      </c>
      <c r="H1755" s="1" t="e">
        <f>ROUND('Sheet1 (4)'!I1761/100,2)</f>
        <v>#VALUE!</v>
      </c>
      <c r="I1755" s="1" t="e">
        <f>ROUND('Sheet1 (4)'!J1761/100,2)</f>
        <v>#VALUE!</v>
      </c>
      <c r="J1755" s="1" t="e">
        <f>ROUND('Sheet1 (4)'!K1761/100,2)</f>
        <v>#VALUE!</v>
      </c>
      <c r="K1755" s="1" t="e">
        <f>ROUND('Sheet1 (4)'!L1761/100,2)</f>
        <v>#VALUE!</v>
      </c>
      <c r="L1755" s="4">
        <f>ROUND(('Sheet1 (4)'!M1761+'Sheet1 (4)'!R1761)/100,2)</f>
        <v>35.700000000000003</v>
      </c>
      <c r="M1755" s="4">
        <f>ROUND(('Sheet1 (4)'!N1761+'Sheet1 (4)'!S1761)/100,2)</f>
        <v>-0.49</v>
      </c>
      <c r="N1755" s="4">
        <f>ROUND(('Sheet1 (4)'!O1761+'Sheet1 (4)'!T1761)/100,2)</f>
        <v>-12.6</v>
      </c>
      <c r="O1755" s="4">
        <f>ROUND(('Sheet1 (4)'!P1761+'Sheet1 (4)'!U1761)/100,2)</f>
        <v>-40.47</v>
      </c>
      <c r="P1755" s="4">
        <f>ROUND(('Sheet1 (4)'!Q1761+'Sheet1 (4)'!V1761)/100,2)</f>
        <v>5.89</v>
      </c>
      <c r="Q1755" s="7">
        <f>ROUND('Sheet1 (4)'!W1761/100,2)</f>
        <v>7.0000000000000007E-2</v>
      </c>
      <c r="R1755" s="7">
        <f>ROUND('Sheet1 (4)'!X1761/100,2)</f>
        <v>0.05</v>
      </c>
      <c r="S1755" s="7">
        <f>ROUND('Sheet1 (4)'!Y1761/100,2)</f>
        <v>0.03</v>
      </c>
      <c r="T1755" s="7">
        <f>ROUND('Sheet1 (4)'!Z1761/100,2)</f>
        <v>0.09</v>
      </c>
      <c r="U1755" s="7">
        <f>ROUND('Sheet1 (4)'!AA1761/100,2)</f>
        <v>0.08</v>
      </c>
      <c r="V1755" s="1" t="str">
        <f>'Sheet1 (4)'!AB1761&amp;".T"</f>
        <v>8706.T</v>
      </c>
      <c r="W1755">
        <f>ROUND('Sheet1 (4)'!AC1761,2)</f>
        <v>11.39</v>
      </c>
      <c r="X1755">
        <f>ROUND('Sheet1 (4)'!AD1761,2)</f>
        <v>0.92</v>
      </c>
      <c r="Y1755" t="str">
        <f>_xlfn.XLOOKUP('Sheet1 (4)'!AB1761,'Sheet1 (3)'!B:B,'Sheet1 (3)'!D:D,"",0)</f>
        <v>プライム</v>
      </c>
    </row>
    <row r="1756" spans="1:25" x14ac:dyDescent="0.2">
      <c r="A1756">
        <v>1755</v>
      </c>
      <c r="B1756" s="1" t="str">
        <f>_xlfn.XLOOKUP('Sheet1 (4)'!AB1762,'Sheet1 (3)'!B:B,'Sheet1 (3)'!C:C,"",0)</f>
        <v>極洋</v>
      </c>
      <c r="C1756" s="1" t="str">
        <f>_xlfn.XLOOKUP('Sheet1 (4)'!AB1762,'Sheet1 (3)'!B:B,'Sheet1 (3)'!F:F,"",0)</f>
        <v>水産・農林業</v>
      </c>
      <c r="D1756" s="1">
        <f>ROUND('Sheet1 (4)'!E1762/100000000,2)</f>
        <v>0.12</v>
      </c>
      <c r="E1756" s="1">
        <f>ROUND('Sheet1 (4)'!F1762/100,2)</f>
        <v>46.71</v>
      </c>
      <c r="F1756" s="1">
        <f>ROUND('Sheet1 (4)'!G1762/100,2)</f>
        <v>63.95</v>
      </c>
      <c r="G1756" s="1">
        <f>ROUND('Sheet1 (4)'!H1762/100,2)</f>
        <v>81.069999999999993</v>
      </c>
      <c r="H1756" s="1">
        <f>ROUND('Sheet1 (4)'!I1762/100,2)</f>
        <v>88.07</v>
      </c>
      <c r="I1756" s="1">
        <f>ROUND('Sheet1 (4)'!J1762/100,2)</f>
        <v>110.8</v>
      </c>
      <c r="J1756" s="1" t="e">
        <f>ROUND('Sheet1 (4)'!K1762/100,2)</f>
        <v>#VALUE!</v>
      </c>
      <c r="K1756" s="1" t="e">
        <f>ROUND('Sheet1 (4)'!L1762/100,2)</f>
        <v>#VALUE!</v>
      </c>
      <c r="L1756" s="4">
        <f>ROUND(('Sheet1 (4)'!M1762+'Sheet1 (4)'!R1762)/100,2)</f>
        <v>54.7</v>
      </c>
      <c r="M1756" s="4">
        <f>ROUND(('Sheet1 (4)'!N1762+'Sheet1 (4)'!S1762)/100,2)</f>
        <v>-63.53</v>
      </c>
      <c r="N1756" s="4">
        <f>ROUND(('Sheet1 (4)'!O1762+'Sheet1 (4)'!T1762)/100,2)</f>
        <v>-85.81</v>
      </c>
      <c r="O1756" s="4">
        <f>ROUND(('Sheet1 (4)'!P1762+'Sheet1 (4)'!U1762)/100,2)</f>
        <v>-74.28</v>
      </c>
      <c r="P1756" s="4">
        <f>ROUND(('Sheet1 (4)'!Q1762+'Sheet1 (4)'!V1762)/100,2)</f>
        <v>-31.93</v>
      </c>
      <c r="Q1756" s="7">
        <f>ROUND('Sheet1 (4)'!W1762/100,2)</f>
        <v>0.1</v>
      </c>
      <c r="R1756" s="7">
        <f>ROUND('Sheet1 (4)'!X1762/100,2)</f>
        <v>0.11</v>
      </c>
      <c r="S1756" s="7">
        <f>ROUND('Sheet1 (4)'!Y1762/100,2)</f>
        <v>0.13</v>
      </c>
      <c r="T1756" s="7">
        <f>ROUND('Sheet1 (4)'!Z1762/100,2)</f>
        <v>0.11</v>
      </c>
      <c r="U1756" s="7">
        <f>ROUND('Sheet1 (4)'!AA1762/100,2)</f>
        <v>0.13</v>
      </c>
      <c r="V1756" s="1" t="str">
        <f>'Sheet1 (4)'!AB1762&amp;".T"</f>
        <v>1301.T</v>
      </c>
      <c r="W1756">
        <f>ROUND('Sheet1 (4)'!AC1762,2)</f>
        <v>8.0399999999999991</v>
      </c>
      <c r="X1756">
        <f>ROUND('Sheet1 (4)'!AD1762,2)</f>
        <v>0.78</v>
      </c>
      <c r="Y1756" t="str">
        <f>_xlfn.XLOOKUP('Sheet1 (4)'!AB1762,'Sheet1 (3)'!B:B,'Sheet1 (3)'!D:D,"",0)</f>
        <v>プライム</v>
      </c>
    </row>
    <row r="1757" spans="1:25" x14ac:dyDescent="0.2">
      <c r="A1757">
        <v>1756</v>
      </c>
      <c r="B1757" s="1" t="str">
        <f>_xlfn.XLOOKUP('Sheet1 (4)'!AB1763,'Sheet1 (3)'!B:B,'Sheet1 (3)'!C:C,"",0)</f>
        <v>杏林製薬</v>
      </c>
      <c r="C1757" s="1" t="str">
        <f>_xlfn.XLOOKUP('Sheet1 (4)'!AB1763,'Sheet1 (3)'!B:B,'Sheet1 (3)'!F:F,"",0)</f>
        <v>医薬品</v>
      </c>
      <c r="D1757" s="1">
        <f>ROUND('Sheet1 (4)'!E1763/100000000,2)</f>
        <v>0.56999999999999995</v>
      </c>
      <c r="E1757" s="1">
        <f>ROUND('Sheet1 (4)'!F1763/100,2)</f>
        <v>57.75</v>
      </c>
      <c r="F1757" s="1">
        <f>ROUND('Sheet1 (4)'!G1763/100,2)</f>
        <v>50.04</v>
      </c>
      <c r="G1757" s="1">
        <f>ROUND('Sheet1 (4)'!H1763/100,2)</f>
        <v>51.21</v>
      </c>
      <c r="H1757" s="1">
        <f>ROUND('Sheet1 (4)'!I1763/100,2)</f>
        <v>60.06</v>
      </c>
      <c r="I1757" s="1">
        <f>ROUND('Sheet1 (4)'!J1763/100,2)</f>
        <v>125.47</v>
      </c>
      <c r="J1757" s="1">
        <f>ROUND('Sheet1 (4)'!K1763/100,2)</f>
        <v>59</v>
      </c>
      <c r="K1757" s="1">
        <f>ROUND('Sheet1 (4)'!L1763/100,2)</f>
        <v>54</v>
      </c>
      <c r="L1757" s="4">
        <f>ROUND(('Sheet1 (4)'!M1763+'Sheet1 (4)'!R1763)/100,2)</f>
        <v>9.3000000000000007</v>
      </c>
      <c r="M1757" s="4">
        <f>ROUND(('Sheet1 (4)'!N1763+'Sheet1 (4)'!S1763)/100,2)</f>
        <v>37.86</v>
      </c>
      <c r="N1757" s="4">
        <f>ROUND(('Sheet1 (4)'!O1763+'Sheet1 (4)'!T1763)/100,2)</f>
        <v>-42.67</v>
      </c>
      <c r="O1757" s="4">
        <f>ROUND(('Sheet1 (4)'!P1763+'Sheet1 (4)'!U1763)/100,2)</f>
        <v>-16.38</v>
      </c>
      <c r="P1757" s="4">
        <f>ROUND(('Sheet1 (4)'!Q1763+'Sheet1 (4)'!V1763)/100,2)</f>
        <v>-28.17</v>
      </c>
      <c r="Q1757" s="7">
        <f>ROUND('Sheet1 (4)'!W1763/100,2)</f>
        <v>0.05</v>
      </c>
      <c r="R1757" s="7">
        <f>ROUND('Sheet1 (4)'!X1763/100,2)</f>
        <v>0.03</v>
      </c>
      <c r="S1757" s="7">
        <f>ROUND('Sheet1 (4)'!Y1763/100,2)</f>
        <v>0.04</v>
      </c>
      <c r="T1757" s="7">
        <f>ROUND('Sheet1 (4)'!Z1763/100,2)</f>
        <v>0.04</v>
      </c>
      <c r="U1757" s="7">
        <f>ROUND('Sheet1 (4)'!AA1763/100,2)</f>
        <v>7.0000000000000007E-2</v>
      </c>
      <c r="V1757" s="1" t="str">
        <f>'Sheet1 (4)'!AB1763&amp;".T"</f>
        <v>4569.T</v>
      </c>
      <c r="W1757">
        <f>ROUND('Sheet1 (4)'!AC1763,2)</f>
        <v>8.66</v>
      </c>
      <c r="X1757">
        <f>ROUND('Sheet1 (4)'!AD1763,2)</f>
        <v>0.59</v>
      </c>
      <c r="Y1757" t="str">
        <f>_xlfn.XLOOKUP('Sheet1 (4)'!AB1763,'Sheet1 (3)'!B:B,'Sheet1 (3)'!D:D,"",0)</f>
        <v>プライム</v>
      </c>
    </row>
    <row r="1758" spans="1:25" x14ac:dyDescent="0.2">
      <c r="A1758">
        <v>1757</v>
      </c>
      <c r="B1758" s="1" t="str">
        <f>_xlfn.XLOOKUP('Sheet1 (4)'!AB1764,'Sheet1 (3)'!B:B,'Sheet1 (3)'!C:C,"",0)</f>
        <v>協立エアテック</v>
      </c>
      <c r="C1758" s="1" t="str">
        <f>_xlfn.XLOOKUP('Sheet1 (4)'!AB1764,'Sheet1 (3)'!B:B,'Sheet1 (3)'!F:F,"",0)</f>
        <v>金属製品</v>
      </c>
      <c r="D1758" s="1">
        <f>ROUND('Sheet1 (4)'!E1764/100000000,2)</f>
        <v>0.05</v>
      </c>
      <c r="E1758" s="1">
        <f>ROUND('Sheet1 (4)'!F1764/100,2)</f>
        <v>6.4</v>
      </c>
      <c r="F1758" s="1">
        <f>ROUND('Sheet1 (4)'!G1764/100,2)</f>
        <v>5.03</v>
      </c>
      <c r="G1758" s="1">
        <f>ROUND('Sheet1 (4)'!H1764/100,2)</f>
        <v>6.92</v>
      </c>
      <c r="H1758" s="1">
        <f>ROUND('Sheet1 (4)'!I1764/100,2)</f>
        <v>6.85</v>
      </c>
      <c r="I1758" s="1">
        <f>ROUND('Sheet1 (4)'!J1764/100,2)</f>
        <v>6.85</v>
      </c>
      <c r="J1758" s="1" t="e">
        <f>ROUND('Sheet1 (4)'!K1764/100,2)</f>
        <v>#VALUE!</v>
      </c>
      <c r="K1758" s="1" t="e">
        <f>ROUND('Sheet1 (4)'!L1764/100,2)</f>
        <v>#VALUE!</v>
      </c>
      <c r="L1758" s="4">
        <f>ROUND(('Sheet1 (4)'!M1764+'Sheet1 (4)'!R1764)/100,2)</f>
        <v>-2.79</v>
      </c>
      <c r="M1758" s="4">
        <f>ROUND(('Sheet1 (4)'!N1764+'Sheet1 (4)'!S1764)/100,2)</f>
        <v>-0.41</v>
      </c>
      <c r="N1758" s="4">
        <f>ROUND(('Sheet1 (4)'!O1764+'Sheet1 (4)'!T1764)/100,2)</f>
        <v>4.74</v>
      </c>
      <c r="O1758" s="4">
        <f>ROUND(('Sheet1 (4)'!P1764+'Sheet1 (4)'!U1764)/100,2)</f>
        <v>4.17</v>
      </c>
      <c r="P1758" s="4">
        <f>ROUND(('Sheet1 (4)'!Q1764+'Sheet1 (4)'!V1764)/100,2)</f>
        <v>4.17</v>
      </c>
      <c r="Q1758" s="7">
        <f>ROUND('Sheet1 (4)'!W1764/100,2)</f>
        <v>0.08</v>
      </c>
      <c r="R1758" s="7">
        <f>ROUND('Sheet1 (4)'!X1764/100,2)</f>
        <v>0.05</v>
      </c>
      <c r="S1758" s="7">
        <f>ROUND('Sheet1 (4)'!Y1764/100,2)</f>
        <v>0.06</v>
      </c>
      <c r="T1758" s="7">
        <f>ROUND('Sheet1 (4)'!Z1764/100,2)</f>
        <v>0.06</v>
      </c>
      <c r="U1758" s="7">
        <f>ROUND('Sheet1 (4)'!AA1764/100,2)</f>
        <v>0.06</v>
      </c>
      <c r="V1758" s="1" t="str">
        <f>'Sheet1 (4)'!AB1764&amp;".T"</f>
        <v>5997.T</v>
      </c>
      <c r="W1758">
        <f>ROUND('Sheet1 (4)'!AC1764,2)</f>
        <v>7.26</v>
      </c>
      <c r="X1758">
        <f>ROUND('Sheet1 (4)'!AD1764,2)</f>
        <v>0.37</v>
      </c>
      <c r="Y1758" t="str">
        <f>_xlfn.XLOOKUP('Sheet1 (4)'!AB1764,'Sheet1 (3)'!B:B,'Sheet1 (3)'!D:D,"",0)</f>
        <v>スタンダード</v>
      </c>
    </row>
    <row r="1759" spans="1:25" x14ac:dyDescent="0.2">
      <c r="A1759">
        <v>1758</v>
      </c>
      <c r="B1759" s="1" t="str">
        <f>_xlfn.XLOOKUP('Sheet1 (4)'!AB1765,'Sheet1 (3)'!B:B,'Sheet1 (3)'!C:C,"",0)</f>
        <v>ＫＹＯＲＩＴＳＵ</v>
      </c>
      <c r="C1759" s="1" t="str">
        <f>_xlfn.XLOOKUP('Sheet1 (4)'!AB1765,'Sheet1 (3)'!B:B,'Sheet1 (3)'!F:F,"",0)</f>
        <v>その他製品</v>
      </c>
      <c r="D1759" s="1">
        <f>ROUND('Sheet1 (4)'!E1765/100000000,2)</f>
        <v>0.43</v>
      </c>
      <c r="E1759" s="1" t="e">
        <f>ROUND('Sheet1 (4)'!F1765/100,2)</f>
        <v>#VALUE!</v>
      </c>
      <c r="F1759" s="1" t="e">
        <f>ROUND('Sheet1 (4)'!G1765/100,2)</f>
        <v>#VALUE!</v>
      </c>
      <c r="G1759" s="1">
        <f>ROUND('Sheet1 (4)'!H1765/100,2)</f>
        <v>13.31</v>
      </c>
      <c r="H1759" s="1">
        <f>ROUND('Sheet1 (4)'!I1765/100,2)</f>
        <v>16.45</v>
      </c>
      <c r="I1759" s="1">
        <f>ROUND('Sheet1 (4)'!J1765/100,2)</f>
        <v>12.5</v>
      </c>
      <c r="J1759" s="1" t="e">
        <f>ROUND('Sheet1 (4)'!K1765/100,2)</f>
        <v>#VALUE!</v>
      </c>
      <c r="K1759" s="1" t="e">
        <f>ROUND('Sheet1 (4)'!L1765/100,2)</f>
        <v>#VALUE!</v>
      </c>
      <c r="L1759" s="4" t="e">
        <f>ROUND(('Sheet1 (4)'!M1765+'Sheet1 (4)'!R1765)/100,2)</f>
        <v>#VALUE!</v>
      </c>
      <c r="M1759" s="4" t="e">
        <f>ROUND(('Sheet1 (4)'!N1765+'Sheet1 (4)'!S1765)/100,2)</f>
        <v>#VALUE!</v>
      </c>
      <c r="N1759" s="4">
        <f>ROUND(('Sheet1 (4)'!O1765+'Sheet1 (4)'!T1765)/100,2)</f>
        <v>-7.22</v>
      </c>
      <c r="O1759" s="4">
        <f>ROUND(('Sheet1 (4)'!P1765+'Sheet1 (4)'!U1765)/100,2)</f>
        <v>33.590000000000003</v>
      </c>
      <c r="P1759" s="4">
        <f>ROUND(('Sheet1 (4)'!Q1765+'Sheet1 (4)'!V1765)/100,2)</f>
        <v>-20.72</v>
      </c>
      <c r="Q1759" s="7" t="e">
        <f>ROUND('Sheet1 (4)'!W1765/100,2)</f>
        <v>#VALUE!</v>
      </c>
      <c r="R1759" s="7" t="e">
        <f>ROUND('Sheet1 (4)'!X1765/100,2)</f>
        <v>#VALUE!</v>
      </c>
      <c r="S1759" s="7" t="e">
        <f>ROUND('Sheet1 (4)'!Y1765/100,2)</f>
        <v>#VALUE!</v>
      </c>
      <c r="T1759" s="7">
        <f>ROUND('Sheet1 (4)'!Z1765/100,2)</f>
        <v>0.05</v>
      </c>
      <c r="U1759" s="7">
        <f>ROUND('Sheet1 (4)'!AA1765/100,2)</f>
        <v>0.04</v>
      </c>
      <c r="V1759" s="1" t="str">
        <f>'Sheet1 (4)'!AB1765&amp;".T"</f>
        <v>7795.T</v>
      </c>
      <c r="W1759">
        <f>ROUND('Sheet1 (4)'!AC1765,2)</f>
        <v>7.18</v>
      </c>
      <c r="X1759">
        <f>ROUND('Sheet1 (4)'!AD1765,2)</f>
        <v>0.47</v>
      </c>
      <c r="Y1759" t="str">
        <f>_xlfn.XLOOKUP('Sheet1 (4)'!AB1765,'Sheet1 (3)'!B:B,'Sheet1 (3)'!D:D,"",0)</f>
        <v>スタンダード</v>
      </c>
    </row>
    <row r="1760" spans="1:25" x14ac:dyDescent="0.2">
      <c r="A1760">
        <v>1759</v>
      </c>
      <c r="B1760" s="1" t="str">
        <f>_xlfn.XLOOKUP('Sheet1 (4)'!AB1766,'Sheet1 (3)'!B:B,'Sheet1 (3)'!C:C,"",0)</f>
        <v>協立情報通信</v>
      </c>
      <c r="C1760" s="1" t="str">
        <f>_xlfn.XLOOKUP('Sheet1 (4)'!AB1766,'Sheet1 (3)'!B:B,'Sheet1 (3)'!F:F,"",0)</f>
        <v>情報・通信業</v>
      </c>
      <c r="D1760" s="1">
        <f>ROUND('Sheet1 (4)'!E1766/100000000,2)</f>
        <v>0.01</v>
      </c>
      <c r="E1760" s="1">
        <f>ROUND('Sheet1 (4)'!F1766/100,2)</f>
        <v>1.65</v>
      </c>
      <c r="F1760" s="1">
        <f>ROUND('Sheet1 (4)'!G1766/100,2)</f>
        <v>1.72</v>
      </c>
      <c r="G1760" s="1">
        <f>ROUND('Sheet1 (4)'!H1766/100,2)</f>
        <v>1.84</v>
      </c>
      <c r="H1760" s="1" t="e">
        <f>ROUND('Sheet1 (4)'!I1766/100,2)</f>
        <v>#VALUE!</v>
      </c>
      <c r="I1760" s="1">
        <f>ROUND('Sheet1 (4)'!J1766/100,2)</f>
        <v>1.84</v>
      </c>
      <c r="J1760" s="1" t="e">
        <f>ROUND('Sheet1 (4)'!K1766/100,2)</f>
        <v>#VALUE!</v>
      </c>
      <c r="K1760" s="1" t="e">
        <f>ROUND('Sheet1 (4)'!L1766/100,2)</f>
        <v>#VALUE!</v>
      </c>
      <c r="L1760" s="4">
        <f>ROUND(('Sheet1 (4)'!M1766+'Sheet1 (4)'!R1766)/100,2)</f>
        <v>1.52</v>
      </c>
      <c r="M1760" s="4">
        <f>ROUND(('Sheet1 (4)'!N1766+'Sheet1 (4)'!S1766)/100,2)</f>
        <v>0.78</v>
      </c>
      <c r="N1760" s="4">
        <f>ROUND(('Sheet1 (4)'!O1766+'Sheet1 (4)'!T1766)/100,2)</f>
        <v>-1.75</v>
      </c>
      <c r="O1760" s="4" t="e">
        <f>ROUND(('Sheet1 (4)'!P1766+'Sheet1 (4)'!U1766)/100,2)</f>
        <v>#VALUE!</v>
      </c>
      <c r="P1760" s="4">
        <f>ROUND(('Sheet1 (4)'!Q1766+'Sheet1 (4)'!V1766)/100,2)</f>
        <v>-1.75</v>
      </c>
      <c r="Q1760" s="7">
        <f>ROUND('Sheet1 (4)'!W1766/100,2)</f>
        <v>0.08</v>
      </c>
      <c r="R1760" s="7" t="e">
        <f>ROUND('Sheet1 (4)'!X1766/100,2)</f>
        <v>#VALUE!</v>
      </c>
      <c r="S1760" s="7">
        <f>ROUND('Sheet1 (4)'!Y1766/100,2)</f>
        <v>7.0000000000000007E-2</v>
      </c>
      <c r="T1760" s="7" t="e">
        <f>ROUND('Sheet1 (4)'!Z1766/100,2)</f>
        <v>#VALUE!</v>
      </c>
      <c r="U1760" s="7">
        <f>ROUND('Sheet1 (4)'!AA1766/100,2)</f>
        <v>7.0000000000000007E-2</v>
      </c>
      <c r="V1760" s="1" t="str">
        <f>'Sheet1 (4)'!AB1766&amp;".T"</f>
        <v>3670.T</v>
      </c>
      <c r="W1760">
        <f>ROUND('Sheet1 (4)'!AC1766,2)</f>
        <v>23.82</v>
      </c>
      <c r="X1760">
        <f>ROUND('Sheet1 (4)'!AD1766,2)</f>
        <v>1.35</v>
      </c>
      <c r="Y1760" t="str">
        <f>_xlfn.XLOOKUP('Sheet1 (4)'!AB1766,'Sheet1 (3)'!B:B,'Sheet1 (3)'!D:D,"",0)</f>
        <v>スタンダード</v>
      </c>
    </row>
    <row r="1761" spans="1:25" x14ac:dyDescent="0.2">
      <c r="A1761">
        <v>1760</v>
      </c>
      <c r="B1761" s="1" t="str">
        <f>_xlfn.XLOOKUP('Sheet1 (4)'!AB1767,'Sheet1 (3)'!B:B,'Sheet1 (3)'!C:C,"",0)</f>
        <v>協立電機</v>
      </c>
      <c r="C1761" s="1" t="str">
        <f>_xlfn.XLOOKUP('Sheet1 (4)'!AB1767,'Sheet1 (3)'!B:B,'Sheet1 (3)'!F:F,"",0)</f>
        <v>電気機器</v>
      </c>
      <c r="D1761" s="1">
        <f>ROUND('Sheet1 (4)'!E1767/100000000,2)</f>
        <v>0.08</v>
      </c>
      <c r="E1761" s="1">
        <f>ROUND('Sheet1 (4)'!F1767/100,2)</f>
        <v>12.71</v>
      </c>
      <c r="F1761" s="1">
        <f>ROUND('Sheet1 (4)'!G1767/100,2)</f>
        <v>14.91</v>
      </c>
      <c r="G1761" s="1">
        <f>ROUND('Sheet1 (4)'!H1767/100,2)</f>
        <v>22.73</v>
      </c>
      <c r="H1761" s="1">
        <f>ROUND('Sheet1 (4)'!I1767/100,2)</f>
        <v>24.72</v>
      </c>
      <c r="I1761" s="1">
        <f>ROUND('Sheet1 (4)'!J1767/100,2)</f>
        <v>33.340000000000003</v>
      </c>
      <c r="J1761" s="1" t="e">
        <f>ROUND('Sheet1 (4)'!K1767/100,2)</f>
        <v>#VALUE!</v>
      </c>
      <c r="K1761" s="1" t="e">
        <f>ROUND('Sheet1 (4)'!L1767/100,2)</f>
        <v>#VALUE!</v>
      </c>
      <c r="L1761" s="4">
        <f>ROUND(('Sheet1 (4)'!M1767+'Sheet1 (4)'!R1767)/100,2)</f>
        <v>17.2</v>
      </c>
      <c r="M1761" s="4">
        <f>ROUND(('Sheet1 (4)'!N1767+'Sheet1 (4)'!S1767)/100,2)</f>
        <v>7.47</v>
      </c>
      <c r="N1761" s="4">
        <f>ROUND(('Sheet1 (4)'!O1767+'Sheet1 (4)'!T1767)/100,2)</f>
        <v>-1.56</v>
      </c>
      <c r="O1761" s="4">
        <f>ROUND(('Sheet1 (4)'!P1767+'Sheet1 (4)'!U1767)/100,2)</f>
        <v>22.15</v>
      </c>
      <c r="P1761" s="4">
        <f>ROUND(('Sheet1 (4)'!Q1767+'Sheet1 (4)'!V1767)/100,2)</f>
        <v>12.42</v>
      </c>
      <c r="Q1761" s="7">
        <f>ROUND('Sheet1 (4)'!W1767/100,2)</f>
        <v>7.0000000000000007E-2</v>
      </c>
      <c r="R1761" s="7">
        <f>ROUND('Sheet1 (4)'!X1767/100,2)</f>
        <v>0.08</v>
      </c>
      <c r="S1761" s="7">
        <f>ROUND('Sheet1 (4)'!Y1767/100,2)</f>
        <v>0.1</v>
      </c>
      <c r="T1761" s="7">
        <f>ROUND('Sheet1 (4)'!Z1767/100,2)</f>
        <v>0.1</v>
      </c>
      <c r="U1761" s="7">
        <f>ROUND('Sheet1 (4)'!AA1767/100,2)</f>
        <v>0.11</v>
      </c>
      <c r="V1761" s="1" t="str">
        <f>'Sheet1 (4)'!AB1767&amp;".T"</f>
        <v>6874.T</v>
      </c>
      <c r="W1761">
        <f>ROUND('Sheet1 (4)'!AC1767,2)</f>
        <v>9.7100000000000009</v>
      </c>
      <c r="X1761">
        <f>ROUND('Sheet1 (4)'!AD1767,2)</f>
        <v>1.03</v>
      </c>
      <c r="Y1761" t="str">
        <f>_xlfn.XLOOKUP('Sheet1 (4)'!AB1767,'Sheet1 (3)'!B:B,'Sheet1 (3)'!D:D,"",0)</f>
        <v>スタンダード</v>
      </c>
    </row>
    <row r="1762" spans="1:25" x14ac:dyDescent="0.2">
      <c r="A1762">
        <v>1761</v>
      </c>
      <c r="B1762" s="1" t="str">
        <f>_xlfn.XLOOKUP('Sheet1 (4)'!AB1768,'Sheet1 (3)'!B:B,'Sheet1 (3)'!C:C,"",0)</f>
        <v>共立メンテナンス</v>
      </c>
      <c r="C1762" s="1" t="str">
        <f>_xlfn.XLOOKUP('Sheet1 (4)'!AB1768,'Sheet1 (3)'!B:B,'Sheet1 (3)'!F:F,"",0)</f>
        <v>サービス業</v>
      </c>
      <c r="D1762" s="1">
        <f>ROUND('Sheet1 (4)'!E1768/100000000,2)</f>
        <v>0.78</v>
      </c>
      <c r="E1762" s="1">
        <f>ROUND('Sheet1 (4)'!F1768/100,2)</f>
        <v>-90.56</v>
      </c>
      <c r="F1762" s="1">
        <f>ROUND('Sheet1 (4)'!G1768/100,2)</f>
        <v>14.32</v>
      </c>
      <c r="G1762" s="1">
        <f>ROUND('Sheet1 (4)'!H1768/100,2)</f>
        <v>73.28</v>
      </c>
      <c r="H1762" s="1">
        <f>ROUND('Sheet1 (4)'!I1768/100,2)</f>
        <v>167.09</v>
      </c>
      <c r="I1762" s="1">
        <f>ROUND('Sheet1 (4)'!J1768/100,2)</f>
        <v>204.91</v>
      </c>
      <c r="J1762" s="1">
        <f>ROUND('Sheet1 (4)'!K1768/100,2)</f>
        <v>253.65</v>
      </c>
      <c r="K1762" s="1">
        <f>ROUND('Sheet1 (4)'!L1768/100,2)</f>
        <v>284.38</v>
      </c>
      <c r="L1762" s="4">
        <f>ROUND(('Sheet1 (4)'!M1768+'Sheet1 (4)'!R1768)/100,2)</f>
        <v>-278.41000000000003</v>
      </c>
      <c r="M1762" s="4">
        <f>ROUND(('Sheet1 (4)'!N1768+'Sheet1 (4)'!S1768)/100,2)</f>
        <v>89.9</v>
      </c>
      <c r="N1762" s="4">
        <f>ROUND(('Sheet1 (4)'!O1768+'Sheet1 (4)'!T1768)/100,2)</f>
        <v>11.02</v>
      </c>
      <c r="O1762" s="4">
        <f>ROUND(('Sheet1 (4)'!P1768+'Sheet1 (4)'!U1768)/100,2)</f>
        <v>-74.5</v>
      </c>
      <c r="P1762" s="4">
        <f>ROUND(('Sheet1 (4)'!Q1768+'Sheet1 (4)'!V1768)/100,2)</f>
        <v>-142.33000000000001</v>
      </c>
      <c r="Q1762" s="7">
        <f>ROUND('Sheet1 (4)'!W1768/100,2)</f>
        <v>-0.16</v>
      </c>
      <c r="R1762" s="7">
        <f>ROUND('Sheet1 (4)'!X1768/100,2)</f>
        <v>0.01</v>
      </c>
      <c r="S1762" s="7">
        <f>ROUND('Sheet1 (4)'!Y1768/100,2)</f>
        <v>0.06</v>
      </c>
      <c r="T1762" s="7">
        <f>ROUND('Sheet1 (4)'!Z1768/100,2)</f>
        <v>0.15</v>
      </c>
      <c r="U1762" s="7">
        <f>ROUND('Sheet1 (4)'!AA1768/100,2)</f>
        <v>0.16</v>
      </c>
      <c r="V1762" s="1" t="str">
        <f>'Sheet1 (4)'!AB1768&amp;".T"</f>
        <v>9616.T</v>
      </c>
      <c r="W1762">
        <f>ROUND('Sheet1 (4)'!AC1768,2)</f>
        <v>17.059999999999999</v>
      </c>
      <c r="X1762">
        <f>ROUND('Sheet1 (4)'!AD1768,2)</f>
        <v>1.89</v>
      </c>
      <c r="Y1762" t="str">
        <f>_xlfn.XLOOKUP('Sheet1 (4)'!AB1768,'Sheet1 (3)'!B:B,'Sheet1 (3)'!D:D,"",0)</f>
        <v>プライム</v>
      </c>
    </row>
    <row r="1763" spans="1:25" x14ac:dyDescent="0.2">
      <c r="A1763">
        <v>1762</v>
      </c>
      <c r="B1763" s="1" t="str">
        <f>_xlfn.XLOOKUP('Sheet1 (4)'!AB1769,'Sheet1 (3)'!B:B,'Sheet1 (3)'!C:C,"",0)</f>
        <v>京三製作所</v>
      </c>
      <c r="C1763" s="1" t="str">
        <f>_xlfn.XLOOKUP('Sheet1 (4)'!AB1769,'Sheet1 (3)'!B:B,'Sheet1 (3)'!F:F,"",0)</f>
        <v>電気機器</v>
      </c>
      <c r="D1763" s="1">
        <f>ROUND('Sheet1 (4)'!E1769/100000000,2)</f>
        <v>0.62</v>
      </c>
      <c r="E1763" s="1">
        <f>ROUND('Sheet1 (4)'!F1769/100,2)</f>
        <v>12.15</v>
      </c>
      <c r="F1763" s="1">
        <f>ROUND('Sheet1 (4)'!G1769/100,2)</f>
        <v>29.7</v>
      </c>
      <c r="G1763" s="1">
        <f>ROUND('Sheet1 (4)'!H1769/100,2)</f>
        <v>22.08</v>
      </c>
      <c r="H1763" s="1">
        <f>ROUND('Sheet1 (4)'!I1769/100,2)</f>
        <v>24.92</v>
      </c>
      <c r="I1763" s="1">
        <f>ROUND('Sheet1 (4)'!J1769/100,2)</f>
        <v>61.13</v>
      </c>
      <c r="J1763" s="1" t="e">
        <f>ROUND('Sheet1 (4)'!K1769/100,2)</f>
        <v>#VALUE!</v>
      </c>
      <c r="K1763" s="1" t="e">
        <f>ROUND('Sheet1 (4)'!L1769/100,2)</f>
        <v>#VALUE!</v>
      </c>
      <c r="L1763" s="4">
        <f>ROUND(('Sheet1 (4)'!M1769+'Sheet1 (4)'!R1769)/100,2)</f>
        <v>-42.08</v>
      </c>
      <c r="M1763" s="4">
        <f>ROUND(('Sheet1 (4)'!N1769+'Sheet1 (4)'!S1769)/100,2)</f>
        <v>149.41</v>
      </c>
      <c r="N1763" s="4">
        <f>ROUND(('Sheet1 (4)'!O1769+'Sheet1 (4)'!T1769)/100,2)</f>
        <v>-43.59</v>
      </c>
      <c r="O1763" s="4">
        <f>ROUND(('Sheet1 (4)'!P1769+'Sheet1 (4)'!U1769)/100,2)</f>
        <v>-41.88</v>
      </c>
      <c r="P1763" s="4">
        <f>ROUND(('Sheet1 (4)'!Q1769+'Sheet1 (4)'!V1769)/100,2)</f>
        <v>34.26</v>
      </c>
      <c r="Q1763" s="7">
        <f>ROUND('Sheet1 (4)'!W1769/100,2)</f>
        <v>-0.19</v>
      </c>
      <c r="R1763" s="7">
        <f>ROUND('Sheet1 (4)'!X1769/100,2)</f>
        <v>0.28999999999999998</v>
      </c>
      <c r="S1763" s="7">
        <f>ROUND('Sheet1 (4)'!Y1769/100,2)</f>
        <v>0.05</v>
      </c>
      <c r="T1763" s="7">
        <f>ROUND('Sheet1 (4)'!Z1769/100,2)</f>
        <v>7.0000000000000007E-2</v>
      </c>
      <c r="U1763" s="7">
        <f>ROUND('Sheet1 (4)'!AA1769/100,2)</f>
        <v>0.09</v>
      </c>
      <c r="V1763" s="1" t="str">
        <f>'Sheet1 (4)'!AB1769&amp;".T"</f>
        <v>6742.T</v>
      </c>
      <c r="W1763">
        <f>ROUND('Sheet1 (4)'!AC1769,2)</f>
        <v>6.53</v>
      </c>
      <c r="X1763">
        <f>ROUND('Sheet1 (4)'!AD1769,2)</f>
        <v>0.66</v>
      </c>
      <c r="Y1763" t="str">
        <f>_xlfn.XLOOKUP('Sheet1 (4)'!AB1769,'Sheet1 (3)'!B:B,'Sheet1 (3)'!D:D,"",0)</f>
        <v>プライム</v>
      </c>
    </row>
    <row r="1764" spans="1:25" x14ac:dyDescent="0.2">
      <c r="A1764">
        <v>1763</v>
      </c>
      <c r="B1764" s="1" t="str">
        <f>_xlfn.XLOOKUP('Sheet1 (4)'!AB1770,'Sheet1 (3)'!B:B,'Sheet1 (3)'!C:C,"",0)</f>
        <v>京写</v>
      </c>
      <c r="C1764" s="1" t="str">
        <f>_xlfn.XLOOKUP('Sheet1 (4)'!AB1770,'Sheet1 (3)'!B:B,'Sheet1 (3)'!F:F,"",0)</f>
        <v>電気機器</v>
      </c>
      <c r="D1764" s="1">
        <f>ROUND('Sheet1 (4)'!E1770/100000000,2)</f>
        <v>0.15</v>
      </c>
      <c r="E1764" s="1">
        <f>ROUND('Sheet1 (4)'!F1770/100,2)</f>
        <v>0.99</v>
      </c>
      <c r="F1764" s="1">
        <f>ROUND('Sheet1 (4)'!G1770/100,2)</f>
        <v>4.8</v>
      </c>
      <c r="G1764" s="1">
        <f>ROUND('Sheet1 (4)'!H1770/100,2)</f>
        <v>6.72</v>
      </c>
      <c r="H1764" s="1">
        <f>ROUND('Sheet1 (4)'!I1770/100,2)</f>
        <v>10.82</v>
      </c>
      <c r="I1764" s="1">
        <f>ROUND('Sheet1 (4)'!J1770/100,2)</f>
        <v>12.78</v>
      </c>
      <c r="J1764" s="1" t="e">
        <f>ROUND('Sheet1 (4)'!K1770/100,2)</f>
        <v>#VALUE!</v>
      </c>
      <c r="K1764" s="1" t="e">
        <f>ROUND('Sheet1 (4)'!L1770/100,2)</f>
        <v>#VALUE!</v>
      </c>
      <c r="L1764" s="4">
        <f>ROUND(('Sheet1 (4)'!M1770+'Sheet1 (4)'!R1770)/100,2)</f>
        <v>-19.27</v>
      </c>
      <c r="M1764" s="4">
        <f>ROUND(('Sheet1 (4)'!N1770+'Sheet1 (4)'!S1770)/100,2)</f>
        <v>-17.16</v>
      </c>
      <c r="N1764" s="4">
        <f>ROUND(('Sheet1 (4)'!O1770+'Sheet1 (4)'!T1770)/100,2)</f>
        <v>1.78</v>
      </c>
      <c r="O1764" s="4">
        <f>ROUND(('Sheet1 (4)'!P1770+'Sheet1 (4)'!U1770)/100,2)</f>
        <v>16.079999999999998</v>
      </c>
      <c r="P1764" s="4">
        <f>ROUND(('Sheet1 (4)'!Q1770+'Sheet1 (4)'!V1770)/100,2)</f>
        <v>9.3000000000000007</v>
      </c>
      <c r="Q1764" s="7">
        <f>ROUND('Sheet1 (4)'!W1770/100,2)</f>
        <v>-0.02</v>
      </c>
      <c r="R1764" s="7">
        <f>ROUND('Sheet1 (4)'!X1770/100,2)</f>
        <v>0.04</v>
      </c>
      <c r="S1764" s="7">
        <f>ROUND('Sheet1 (4)'!Y1770/100,2)</f>
        <v>-7.0000000000000007E-2</v>
      </c>
      <c r="T1764" s="7">
        <f>ROUND('Sheet1 (4)'!Z1770/100,2)</f>
        <v>0.08</v>
      </c>
      <c r="U1764" s="7">
        <f>ROUND('Sheet1 (4)'!AA1770/100,2)</f>
        <v>7.0000000000000007E-2</v>
      </c>
      <c r="V1764" s="1" t="str">
        <f>'Sheet1 (4)'!AB1770&amp;".T"</f>
        <v>6837.T</v>
      </c>
      <c r="W1764">
        <f>ROUND('Sheet1 (4)'!AC1770,2)</f>
        <v>9.0299999999999994</v>
      </c>
      <c r="X1764">
        <f>ROUND('Sheet1 (4)'!AD1770,2)</f>
        <v>0.56999999999999995</v>
      </c>
      <c r="Y1764" t="str">
        <f>_xlfn.XLOOKUP('Sheet1 (4)'!AB1770,'Sheet1 (3)'!B:B,'Sheet1 (3)'!D:D,"",0)</f>
        <v>スタンダード</v>
      </c>
    </row>
    <row r="1765" spans="1:25" x14ac:dyDescent="0.2">
      <c r="A1765">
        <v>1764</v>
      </c>
      <c r="B1765" s="1" t="str">
        <f>_xlfn.XLOOKUP('Sheet1 (4)'!AB1771,'Sheet1 (3)'!B:B,'Sheet1 (3)'!C:C,"",0)</f>
        <v>京進</v>
      </c>
      <c r="C1765" s="1" t="str">
        <f>_xlfn.XLOOKUP('Sheet1 (4)'!AB1771,'Sheet1 (3)'!B:B,'Sheet1 (3)'!F:F,"",0)</f>
        <v>サービス業</v>
      </c>
      <c r="D1765" s="1">
        <f>ROUND('Sheet1 (4)'!E1771/100000000,2)</f>
        <v>0.08</v>
      </c>
      <c r="E1765" s="1">
        <f>ROUND('Sheet1 (4)'!F1771/100,2)</f>
        <v>0.78</v>
      </c>
      <c r="F1765" s="1">
        <f>ROUND('Sheet1 (4)'!G1771/100,2)</f>
        <v>1.65</v>
      </c>
      <c r="G1765" s="1">
        <f>ROUND('Sheet1 (4)'!H1771/100,2)</f>
        <v>4.26</v>
      </c>
      <c r="H1765" s="1">
        <f>ROUND('Sheet1 (4)'!I1771/100,2)</f>
        <v>8.73</v>
      </c>
      <c r="I1765" s="1">
        <f>ROUND('Sheet1 (4)'!J1771/100,2)</f>
        <v>5.08</v>
      </c>
      <c r="J1765" s="1" t="e">
        <f>ROUND('Sheet1 (4)'!K1771/100,2)</f>
        <v>#VALUE!</v>
      </c>
      <c r="K1765" s="1" t="e">
        <f>ROUND('Sheet1 (4)'!L1771/100,2)</f>
        <v>#VALUE!</v>
      </c>
      <c r="L1765" s="4">
        <f>ROUND(('Sheet1 (4)'!M1771+'Sheet1 (4)'!R1771)/100,2)</f>
        <v>2.89</v>
      </c>
      <c r="M1765" s="4">
        <f>ROUND(('Sheet1 (4)'!N1771+'Sheet1 (4)'!S1771)/100,2)</f>
        <v>13.56</v>
      </c>
      <c r="N1765" s="4">
        <f>ROUND(('Sheet1 (4)'!O1771+'Sheet1 (4)'!T1771)/100,2)</f>
        <v>7.91</v>
      </c>
      <c r="O1765" s="4">
        <f>ROUND(('Sheet1 (4)'!P1771+'Sheet1 (4)'!U1771)/100,2)</f>
        <v>13.52</v>
      </c>
      <c r="P1765" s="4">
        <f>ROUND(('Sheet1 (4)'!Q1771+'Sheet1 (4)'!V1771)/100,2)</f>
        <v>10.63</v>
      </c>
      <c r="Q1765" s="7">
        <f>ROUND('Sheet1 (4)'!W1771/100,2)</f>
        <v>0.05</v>
      </c>
      <c r="R1765" s="7">
        <f>ROUND('Sheet1 (4)'!X1771/100,2)</f>
        <v>0</v>
      </c>
      <c r="S1765" s="7">
        <f>ROUND('Sheet1 (4)'!Y1771/100,2)</f>
        <v>-0.09</v>
      </c>
      <c r="T1765" s="7">
        <f>ROUND('Sheet1 (4)'!Z1771/100,2)</f>
        <v>0.14000000000000001</v>
      </c>
      <c r="U1765" s="7">
        <f>ROUND('Sheet1 (4)'!AA1771/100,2)</f>
        <v>0.02</v>
      </c>
      <c r="V1765" s="1" t="str">
        <f>'Sheet1 (4)'!AB1771&amp;".T"</f>
        <v>4735.T</v>
      </c>
      <c r="W1765" t="e">
        <f>ROUND('Sheet1 (4)'!AC1771,2)</f>
        <v>#VALUE!</v>
      </c>
      <c r="X1765">
        <f>ROUND('Sheet1 (4)'!AD1771,2)</f>
        <v>0.57999999999999996</v>
      </c>
      <c r="Y1765" t="str">
        <f>_xlfn.XLOOKUP('Sheet1 (4)'!AB1771,'Sheet1 (3)'!B:B,'Sheet1 (3)'!D:D,"",0)</f>
        <v>スタンダード</v>
      </c>
    </row>
    <row r="1766" spans="1:25" x14ac:dyDescent="0.2">
      <c r="A1766">
        <v>1765</v>
      </c>
      <c r="B1766" s="1" t="str">
        <f>_xlfn.XLOOKUP('Sheet1 (4)'!AB1772,'Sheet1 (3)'!B:B,'Sheet1 (3)'!C:C,"",0)</f>
        <v>京都フィナンシャルグループ</v>
      </c>
      <c r="C1766" s="1" t="str">
        <f>_xlfn.XLOOKUP('Sheet1 (4)'!AB1772,'Sheet1 (3)'!B:B,'Sheet1 (3)'!F:F,"",0)</f>
        <v>銀行業</v>
      </c>
      <c r="D1766" s="1">
        <f>ROUND('Sheet1 (4)'!E1772/100000000,2)</f>
        <v>2.85</v>
      </c>
      <c r="E1766" s="1" t="e">
        <f>ROUND('Sheet1 (4)'!F1772/100,2)</f>
        <v>#VALUE!</v>
      </c>
      <c r="F1766" s="1" t="e">
        <f>ROUND('Sheet1 (4)'!G1772/100,2)</f>
        <v>#VALUE!</v>
      </c>
      <c r="G1766" s="1" t="e">
        <f>ROUND('Sheet1 (4)'!H1772/100,2)</f>
        <v>#VALUE!</v>
      </c>
      <c r="H1766" s="1" t="e">
        <f>ROUND('Sheet1 (4)'!I1772/100,2)</f>
        <v>#VALUE!</v>
      </c>
      <c r="I1766" s="1" t="e">
        <f>ROUND('Sheet1 (4)'!J1772/100,2)</f>
        <v>#VALUE!</v>
      </c>
      <c r="J1766" s="1">
        <f>ROUND('Sheet1 (4)'!K1772/100,2)</f>
        <v>483.96</v>
      </c>
      <c r="K1766" s="1">
        <f>ROUND('Sheet1 (4)'!L1772/100,2)</f>
        <v>580.98</v>
      </c>
      <c r="L1766" s="4">
        <f>ROUND(('Sheet1 (4)'!M1772+'Sheet1 (4)'!R1772)/100,2)</f>
        <v>8305.3700000000008</v>
      </c>
      <c r="M1766" s="4">
        <f>ROUND(('Sheet1 (4)'!N1772+'Sheet1 (4)'!S1772)/100,2)</f>
        <v>-1643.79</v>
      </c>
      <c r="N1766" s="4">
        <f>ROUND(('Sheet1 (4)'!O1772+'Sheet1 (4)'!T1772)/100,2)</f>
        <v>-15969.91</v>
      </c>
      <c r="O1766" s="4">
        <f>ROUND(('Sheet1 (4)'!P1772+'Sheet1 (4)'!U1772)/100,2)</f>
        <v>-5034.75</v>
      </c>
      <c r="P1766" s="4">
        <f>ROUND(('Sheet1 (4)'!Q1772+'Sheet1 (4)'!V1772)/100,2)</f>
        <v>2100.33</v>
      </c>
      <c r="Q1766" s="7">
        <f>ROUND('Sheet1 (4)'!W1772/100,2)</f>
        <v>0.02</v>
      </c>
      <c r="R1766" s="7">
        <f>ROUND('Sheet1 (4)'!X1772/100,2)</f>
        <v>0.02</v>
      </c>
      <c r="S1766" s="7">
        <f>ROUND('Sheet1 (4)'!Y1772/100,2)</f>
        <v>0.03</v>
      </c>
      <c r="T1766" s="7">
        <f>ROUND('Sheet1 (4)'!Z1772/100,2)</f>
        <v>0.03</v>
      </c>
      <c r="U1766" s="7">
        <f>ROUND('Sheet1 (4)'!AA1772/100,2)</f>
        <v>0.03</v>
      </c>
      <c r="V1766" s="1" t="str">
        <f>'Sheet1 (4)'!AB1772&amp;".T"</f>
        <v>5844.T</v>
      </c>
      <c r="W1766">
        <f>ROUND('Sheet1 (4)'!AC1772,2)</f>
        <v>28.47</v>
      </c>
      <c r="X1766">
        <f>ROUND('Sheet1 (4)'!AD1772,2)</f>
        <v>0.74</v>
      </c>
      <c r="Y1766" t="str">
        <f>_xlfn.XLOOKUP('Sheet1 (4)'!AB1772,'Sheet1 (3)'!B:B,'Sheet1 (3)'!D:D,"",0)</f>
        <v>プライム</v>
      </c>
    </row>
    <row r="1767" spans="1:25" x14ac:dyDescent="0.2">
      <c r="A1767">
        <v>1766</v>
      </c>
      <c r="B1767" s="1" t="str">
        <f>_xlfn.XLOOKUP('Sheet1 (4)'!AB1773,'Sheet1 (3)'!B:B,'Sheet1 (3)'!C:C,"",0)</f>
        <v>京都きもの友禅ホールディングス</v>
      </c>
      <c r="C1767" s="1" t="str">
        <f>_xlfn.XLOOKUP('Sheet1 (4)'!AB1773,'Sheet1 (3)'!B:B,'Sheet1 (3)'!F:F,"",0)</f>
        <v>小売業</v>
      </c>
      <c r="D1767" s="1">
        <f>ROUND('Sheet1 (4)'!E1773/100000000,2)</f>
        <v>0.14000000000000001</v>
      </c>
      <c r="E1767" s="1">
        <f>ROUND('Sheet1 (4)'!F1773/100,2)</f>
        <v>0.64</v>
      </c>
      <c r="F1767" s="1">
        <f>ROUND('Sheet1 (4)'!G1773/100,2)</f>
        <v>0.04</v>
      </c>
      <c r="G1767" s="1">
        <f>ROUND('Sheet1 (4)'!H1773/100,2)</f>
        <v>-2.87</v>
      </c>
      <c r="H1767" s="1">
        <f>ROUND('Sheet1 (4)'!I1773/100,2)</f>
        <v>-10.4</v>
      </c>
      <c r="I1767" s="1">
        <f>ROUND('Sheet1 (4)'!J1773/100,2)</f>
        <v>-7.34</v>
      </c>
      <c r="J1767" s="1" t="e">
        <f>ROUND('Sheet1 (4)'!K1773/100,2)</f>
        <v>#VALUE!</v>
      </c>
      <c r="K1767" s="1" t="e">
        <f>ROUND('Sheet1 (4)'!L1773/100,2)</f>
        <v>#VALUE!</v>
      </c>
      <c r="L1767" s="4">
        <f>ROUND(('Sheet1 (4)'!M1773+'Sheet1 (4)'!R1773)/100,2)</f>
        <v>-2.1800000000000002</v>
      </c>
      <c r="M1767" s="4">
        <f>ROUND(('Sheet1 (4)'!N1773+'Sheet1 (4)'!S1773)/100,2)</f>
        <v>-3.34</v>
      </c>
      <c r="N1767" s="4">
        <f>ROUND(('Sheet1 (4)'!O1773+'Sheet1 (4)'!T1773)/100,2)</f>
        <v>-5.03</v>
      </c>
      <c r="O1767" s="4">
        <f>ROUND(('Sheet1 (4)'!P1773+'Sheet1 (4)'!U1773)/100,2)</f>
        <v>-5.64</v>
      </c>
      <c r="P1767" s="4">
        <f>ROUND(('Sheet1 (4)'!Q1773+'Sheet1 (4)'!V1773)/100,2)</f>
        <v>-2.5499999999999998</v>
      </c>
      <c r="Q1767" s="7">
        <f>ROUND('Sheet1 (4)'!W1773/100,2)</f>
        <v>0.01</v>
      </c>
      <c r="R1767" s="7">
        <f>ROUND('Sheet1 (4)'!X1773/100,2)</f>
        <v>-0.04</v>
      </c>
      <c r="S1767" s="7">
        <f>ROUND('Sheet1 (4)'!Y1773/100,2)</f>
        <v>-0.11</v>
      </c>
      <c r="T1767" s="7">
        <f>ROUND('Sheet1 (4)'!Z1773/100,2)</f>
        <v>-0.39</v>
      </c>
      <c r="U1767" s="7">
        <f>ROUND('Sheet1 (4)'!AA1773/100,2)</f>
        <v>-0.39</v>
      </c>
      <c r="V1767" s="1" t="str">
        <f>'Sheet1 (4)'!AB1773&amp;".T"</f>
        <v>7615.T</v>
      </c>
      <c r="W1767" t="e">
        <f>ROUND('Sheet1 (4)'!AC1773,2)</f>
        <v>#VALUE!</v>
      </c>
      <c r="X1767">
        <f>ROUND('Sheet1 (4)'!AD1773,2)</f>
        <v>1.22</v>
      </c>
      <c r="Y1767" t="str">
        <f>_xlfn.XLOOKUP('Sheet1 (4)'!AB1773,'Sheet1 (3)'!B:B,'Sheet1 (3)'!D:D,"",0)</f>
        <v>スタンダード</v>
      </c>
    </row>
    <row r="1768" spans="1:25" x14ac:dyDescent="0.2">
      <c r="A1768">
        <v>1767</v>
      </c>
      <c r="B1768" s="1" t="str">
        <f>_xlfn.XLOOKUP('Sheet1 (4)'!AB1774,'Sheet1 (3)'!B:B,'Sheet1 (3)'!C:C,"",0)</f>
        <v>京都機械工具</v>
      </c>
      <c r="C1768" s="1" t="str">
        <f>_xlfn.XLOOKUP('Sheet1 (4)'!AB1774,'Sheet1 (3)'!B:B,'Sheet1 (3)'!F:F,"",0)</f>
        <v>金属製品</v>
      </c>
      <c r="D1768" s="1">
        <f>ROUND('Sheet1 (4)'!E1774/100000000,2)</f>
        <v>0.02</v>
      </c>
      <c r="E1768" s="1">
        <f>ROUND('Sheet1 (4)'!F1774/100,2)</f>
        <v>4.91</v>
      </c>
      <c r="F1768" s="1">
        <f>ROUND('Sheet1 (4)'!G1774/100,2)</f>
        <v>7.33</v>
      </c>
      <c r="G1768" s="1">
        <f>ROUND('Sheet1 (4)'!H1774/100,2)</f>
        <v>7.94</v>
      </c>
      <c r="H1768" s="1">
        <f>ROUND('Sheet1 (4)'!I1774/100,2)</f>
        <v>8.4700000000000006</v>
      </c>
      <c r="I1768" s="1">
        <f>ROUND('Sheet1 (4)'!J1774/100,2)</f>
        <v>8.48</v>
      </c>
      <c r="J1768" s="1" t="e">
        <f>ROUND('Sheet1 (4)'!K1774/100,2)</f>
        <v>#VALUE!</v>
      </c>
      <c r="K1768" s="1" t="e">
        <f>ROUND('Sheet1 (4)'!L1774/100,2)</f>
        <v>#VALUE!</v>
      </c>
      <c r="L1768" s="4">
        <f>ROUND(('Sheet1 (4)'!M1774+'Sheet1 (4)'!R1774)/100,2)</f>
        <v>5.35</v>
      </c>
      <c r="M1768" s="4">
        <f>ROUND(('Sheet1 (4)'!N1774+'Sheet1 (4)'!S1774)/100,2)</f>
        <v>7.56</v>
      </c>
      <c r="N1768" s="4">
        <f>ROUND(('Sheet1 (4)'!O1774+'Sheet1 (4)'!T1774)/100,2)</f>
        <v>-2.2999999999999998</v>
      </c>
      <c r="O1768" s="4">
        <f>ROUND(('Sheet1 (4)'!P1774+'Sheet1 (4)'!U1774)/100,2)</f>
        <v>3</v>
      </c>
      <c r="P1768" s="4">
        <f>ROUND(('Sheet1 (4)'!Q1774+'Sheet1 (4)'!V1774)/100,2)</f>
        <v>-1.79</v>
      </c>
      <c r="Q1768" s="7">
        <f>ROUND('Sheet1 (4)'!W1774/100,2)</f>
        <v>0.03</v>
      </c>
      <c r="R1768" s="7">
        <f>ROUND('Sheet1 (4)'!X1774/100,2)</f>
        <v>0.05</v>
      </c>
      <c r="S1768" s="7">
        <f>ROUND('Sheet1 (4)'!Y1774/100,2)</f>
        <v>0.05</v>
      </c>
      <c r="T1768" s="7">
        <f>ROUND('Sheet1 (4)'!Z1774/100,2)</f>
        <v>0.05</v>
      </c>
      <c r="U1768" s="7">
        <f>ROUND('Sheet1 (4)'!AA1774/100,2)</f>
        <v>0.04</v>
      </c>
      <c r="V1768" s="1" t="str">
        <f>'Sheet1 (4)'!AB1774&amp;".T"</f>
        <v>5966.T</v>
      </c>
      <c r="W1768">
        <f>ROUND('Sheet1 (4)'!AC1774,2)</f>
        <v>20.63</v>
      </c>
      <c r="X1768">
        <f>ROUND('Sheet1 (4)'!AD1774,2)</f>
        <v>0.49</v>
      </c>
      <c r="Y1768" t="str">
        <f>_xlfn.XLOOKUP('Sheet1 (4)'!AB1774,'Sheet1 (3)'!B:B,'Sheet1 (3)'!D:D,"",0)</f>
        <v>スタンダード</v>
      </c>
    </row>
    <row r="1769" spans="1:25" x14ac:dyDescent="0.2">
      <c r="A1769">
        <v>1768</v>
      </c>
      <c r="B1769" s="1" t="str">
        <f>_xlfn.XLOOKUP('Sheet1 (4)'!AB1775,'Sheet1 (3)'!B:B,'Sheet1 (3)'!C:C,"",0)</f>
        <v>共和コーポレーション</v>
      </c>
      <c r="C1769" s="1" t="str">
        <f>_xlfn.XLOOKUP('Sheet1 (4)'!AB1775,'Sheet1 (3)'!B:B,'Sheet1 (3)'!F:F,"",0)</f>
        <v>サービス業</v>
      </c>
      <c r="D1769" s="1">
        <f>ROUND('Sheet1 (4)'!E1775/100000000,2)</f>
        <v>0.06</v>
      </c>
      <c r="E1769" s="1" t="e">
        <f>ROUND('Sheet1 (4)'!F1775/100,2)</f>
        <v>#VALUE!</v>
      </c>
      <c r="F1769" s="1">
        <f>ROUND('Sheet1 (4)'!G1775/100,2)</f>
        <v>2.74</v>
      </c>
      <c r="G1769" s="1">
        <f>ROUND('Sheet1 (4)'!H1775/100,2)</f>
        <v>7.17</v>
      </c>
      <c r="H1769" s="1">
        <f>ROUND('Sheet1 (4)'!I1775/100,2)</f>
        <v>10.83</v>
      </c>
      <c r="I1769" s="1">
        <f>ROUND('Sheet1 (4)'!J1775/100,2)</f>
        <v>12.95</v>
      </c>
      <c r="J1769" s="1" t="e">
        <f>ROUND('Sheet1 (4)'!K1775/100,2)</f>
        <v>#VALUE!</v>
      </c>
      <c r="K1769" s="1" t="e">
        <f>ROUND('Sheet1 (4)'!L1775/100,2)</f>
        <v>#VALUE!</v>
      </c>
      <c r="L1769" s="4" t="e">
        <f>ROUND(('Sheet1 (4)'!M1775+'Sheet1 (4)'!R1775)/100,2)</f>
        <v>#VALUE!</v>
      </c>
      <c r="M1769" s="4">
        <f>ROUND(('Sheet1 (4)'!N1775+'Sheet1 (4)'!S1775)/100,2)</f>
        <v>-3.4</v>
      </c>
      <c r="N1769" s="4">
        <f>ROUND(('Sheet1 (4)'!O1775+'Sheet1 (4)'!T1775)/100,2)</f>
        <v>3.72</v>
      </c>
      <c r="O1769" s="4">
        <f>ROUND(('Sheet1 (4)'!P1775+'Sheet1 (4)'!U1775)/100,2)</f>
        <v>0.98</v>
      </c>
      <c r="P1769" s="4">
        <f>ROUND(('Sheet1 (4)'!Q1775+'Sheet1 (4)'!V1775)/100,2)</f>
        <v>-2.21</v>
      </c>
      <c r="Q1769" s="7" t="e">
        <f>ROUND('Sheet1 (4)'!W1775/100,2)</f>
        <v>#VALUE!</v>
      </c>
      <c r="R1769" s="7" t="e">
        <f>ROUND('Sheet1 (4)'!X1775/100,2)</f>
        <v>#VALUE!</v>
      </c>
      <c r="S1769" s="7">
        <f>ROUND('Sheet1 (4)'!Y1775/100,2)</f>
        <v>0.13</v>
      </c>
      <c r="T1769" s="7">
        <f>ROUND('Sheet1 (4)'!Z1775/100,2)</f>
        <v>0.17</v>
      </c>
      <c r="U1769" s="7">
        <f>ROUND('Sheet1 (4)'!AA1775/100,2)</f>
        <v>0.21</v>
      </c>
      <c r="V1769" s="1" t="str">
        <f>'Sheet1 (4)'!AB1775&amp;".T"</f>
        <v>6570.T</v>
      </c>
      <c r="W1769">
        <f>ROUND('Sheet1 (4)'!AC1775,2)</f>
        <v>7.23</v>
      </c>
      <c r="X1769">
        <f>ROUND('Sheet1 (4)'!AD1775,2)</f>
        <v>1.39</v>
      </c>
      <c r="Y1769" t="str">
        <f>_xlfn.XLOOKUP('Sheet1 (4)'!AB1775,'Sheet1 (3)'!B:B,'Sheet1 (3)'!D:D,"",0)</f>
        <v>スタンダード</v>
      </c>
    </row>
    <row r="1770" spans="1:25" x14ac:dyDescent="0.2">
      <c r="A1770">
        <v>1769</v>
      </c>
      <c r="B1770" s="1" t="str">
        <f>_xlfn.XLOOKUP('Sheet1 (4)'!AB1776,'Sheet1 (3)'!B:B,'Sheet1 (3)'!C:C,"",0)</f>
        <v>共和電業</v>
      </c>
      <c r="C1770" s="1" t="str">
        <f>_xlfn.XLOOKUP('Sheet1 (4)'!AB1776,'Sheet1 (3)'!B:B,'Sheet1 (3)'!F:F,"",0)</f>
        <v>電気機器</v>
      </c>
      <c r="D1770" s="1">
        <f>ROUND('Sheet1 (4)'!E1776/100000000,2)</f>
        <v>0.26</v>
      </c>
      <c r="E1770" s="1">
        <f>ROUND('Sheet1 (4)'!F1776/100,2)</f>
        <v>8.6300000000000008</v>
      </c>
      <c r="F1770" s="1">
        <f>ROUND('Sheet1 (4)'!G1776/100,2)</f>
        <v>6.47</v>
      </c>
      <c r="G1770" s="1">
        <f>ROUND('Sheet1 (4)'!H1776/100,2)</f>
        <v>11.08</v>
      </c>
      <c r="H1770" s="1">
        <f>ROUND('Sheet1 (4)'!I1776/100,2)</f>
        <v>13.57</v>
      </c>
      <c r="I1770" s="1">
        <f>ROUND('Sheet1 (4)'!J1776/100,2)</f>
        <v>13.57</v>
      </c>
      <c r="J1770" s="1" t="e">
        <f>ROUND('Sheet1 (4)'!K1776/100,2)</f>
        <v>#VALUE!</v>
      </c>
      <c r="K1770" s="1" t="e">
        <f>ROUND('Sheet1 (4)'!L1776/100,2)</f>
        <v>#VALUE!</v>
      </c>
      <c r="L1770" s="4">
        <f>ROUND(('Sheet1 (4)'!M1776+'Sheet1 (4)'!R1776)/100,2)</f>
        <v>17.71</v>
      </c>
      <c r="M1770" s="4">
        <f>ROUND(('Sheet1 (4)'!N1776+'Sheet1 (4)'!S1776)/100,2)</f>
        <v>3.94</v>
      </c>
      <c r="N1770" s="4">
        <f>ROUND(('Sheet1 (4)'!O1776+'Sheet1 (4)'!T1776)/100,2)</f>
        <v>-6.26</v>
      </c>
      <c r="O1770" s="4">
        <f>ROUND(('Sheet1 (4)'!P1776+'Sheet1 (4)'!U1776)/100,2)</f>
        <v>13.03</v>
      </c>
      <c r="P1770" s="4">
        <f>ROUND(('Sheet1 (4)'!Q1776+'Sheet1 (4)'!V1776)/100,2)</f>
        <v>13.03</v>
      </c>
      <c r="Q1770" s="7">
        <f>ROUND('Sheet1 (4)'!W1776/100,2)</f>
        <v>0.04</v>
      </c>
      <c r="R1770" s="7">
        <f>ROUND('Sheet1 (4)'!X1776/100,2)</f>
        <v>0.03</v>
      </c>
      <c r="S1770" s="7">
        <f>ROUND('Sheet1 (4)'!Y1776/100,2)</f>
        <v>0.05</v>
      </c>
      <c r="T1770" s="7">
        <f>ROUND('Sheet1 (4)'!Z1776/100,2)</f>
        <v>0.06</v>
      </c>
      <c r="U1770" s="7">
        <f>ROUND('Sheet1 (4)'!AA1776/100,2)</f>
        <v>0.06</v>
      </c>
      <c r="V1770" s="1" t="str">
        <f>'Sheet1 (4)'!AB1776&amp;".T"</f>
        <v>6853.T</v>
      </c>
      <c r="W1770">
        <f>ROUND('Sheet1 (4)'!AC1776,2)</f>
        <v>16.5</v>
      </c>
      <c r="X1770">
        <f>ROUND('Sheet1 (4)'!AD1776,2)</f>
        <v>1</v>
      </c>
      <c r="Y1770" t="str">
        <f>_xlfn.XLOOKUP('Sheet1 (4)'!AB1776,'Sheet1 (3)'!B:B,'Sheet1 (3)'!D:D,"",0)</f>
        <v>スタンダード</v>
      </c>
    </row>
    <row r="1771" spans="1:25" x14ac:dyDescent="0.2">
      <c r="A1771">
        <v>1770</v>
      </c>
      <c r="B1771" s="1" t="str">
        <f>_xlfn.XLOOKUP('Sheet1 (4)'!AB1777,'Sheet1 (3)'!B:B,'Sheet1 (3)'!C:C,"",0)</f>
        <v>協和コンサルタンツ</v>
      </c>
      <c r="C1771" s="1" t="str">
        <f>_xlfn.XLOOKUP('Sheet1 (4)'!AB1777,'Sheet1 (3)'!B:B,'Sheet1 (3)'!F:F,"",0)</f>
        <v>サービス業</v>
      </c>
      <c r="D1771" s="1">
        <f>ROUND('Sheet1 (4)'!E1777/100000000,2)</f>
        <v>0.01</v>
      </c>
      <c r="E1771" s="1">
        <f>ROUND('Sheet1 (4)'!F1777/100,2)</f>
        <v>4.79</v>
      </c>
      <c r="F1771" s="1">
        <f>ROUND('Sheet1 (4)'!G1777/100,2)</f>
        <v>5.46</v>
      </c>
      <c r="G1771" s="1">
        <f>ROUND('Sheet1 (4)'!H1777/100,2)</f>
        <v>6.32</v>
      </c>
      <c r="H1771" s="1">
        <f>ROUND('Sheet1 (4)'!I1777/100,2)</f>
        <v>7.62</v>
      </c>
      <c r="I1771" s="1">
        <f>ROUND('Sheet1 (4)'!J1777/100,2)</f>
        <v>7.62</v>
      </c>
      <c r="J1771" s="1" t="e">
        <f>ROUND('Sheet1 (4)'!K1777/100,2)</f>
        <v>#VALUE!</v>
      </c>
      <c r="K1771" s="1" t="e">
        <f>ROUND('Sheet1 (4)'!L1777/100,2)</f>
        <v>#VALUE!</v>
      </c>
      <c r="L1771" s="4">
        <f>ROUND(('Sheet1 (4)'!M1777+'Sheet1 (4)'!R1777)/100,2)</f>
        <v>2.93</v>
      </c>
      <c r="M1771" s="4">
        <f>ROUND(('Sheet1 (4)'!N1777+'Sheet1 (4)'!S1777)/100,2)</f>
        <v>5.59</v>
      </c>
      <c r="N1771" s="4">
        <f>ROUND(('Sheet1 (4)'!O1777+'Sheet1 (4)'!T1777)/100,2)</f>
        <v>6.02</v>
      </c>
      <c r="O1771" s="4">
        <f>ROUND(('Sheet1 (4)'!P1777+'Sheet1 (4)'!U1777)/100,2)</f>
        <v>3.51</v>
      </c>
      <c r="P1771" s="4">
        <f>ROUND(('Sheet1 (4)'!Q1777+'Sheet1 (4)'!V1777)/100,2)</f>
        <v>3.51</v>
      </c>
      <c r="Q1771" s="7">
        <f>ROUND('Sheet1 (4)'!W1777/100,2)</f>
        <v>0.12</v>
      </c>
      <c r="R1771" s="7">
        <f>ROUND('Sheet1 (4)'!X1777/100,2)</f>
        <v>0.12</v>
      </c>
      <c r="S1771" s="7">
        <f>ROUND('Sheet1 (4)'!Y1777/100,2)</f>
        <v>0.12</v>
      </c>
      <c r="T1771" s="7">
        <f>ROUND('Sheet1 (4)'!Z1777/100,2)</f>
        <v>0.14000000000000001</v>
      </c>
      <c r="U1771" s="7">
        <f>ROUND('Sheet1 (4)'!AA1777/100,2)</f>
        <v>0.14000000000000001</v>
      </c>
      <c r="V1771" s="1" t="str">
        <f>'Sheet1 (4)'!AB1777&amp;".T"</f>
        <v>9647.T</v>
      </c>
      <c r="W1771">
        <f>ROUND('Sheet1 (4)'!AC1777,2)</f>
        <v>6.73</v>
      </c>
      <c r="X1771">
        <f>ROUND('Sheet1 (4)'!AD1777,2)</f>
        <v>0.89</v>
      </c>
      <c r="Y1771" t="str">
        <f>_xlfn.XLOOKUP('Sheet1 (4)'!AB1777,'Sheet1 (3)'!B:B,'Sheet1 (3)'!D:D,"",0)</f>
        <v>スタンダード</v>
      </c>
    </row>
    <row r="1772" spans="1:25" x14ac:dyDescent="0.2">
      <c r="A1772">
        <v>1771</v>
      </c>
      <c r="B1772" s="1" t="str">
        <f>_xlfn.XLOOKUP('Sheet1 (4)'!AB1778,'Sheet1 (3)'!B:B,'Sheet1 (3)'!C:C,"",0)</f>
        <v>協和キリン</v>
      </c>
      <c r="C1772" s="1" t="str">
        <f>_xlfn.XLOOKUP('Sheet1 (4)'!AB1778,'Sheet1 (3)'!B:B,'Sheet1 (3)'!F:F,"",0)</f>
        <v>医薬品</v>
      </c>
      <c r="D1772" s="1">
        <f>ROUND('Sheet1 (4)'!E1778/100000000,2)</f>
        <v>5.23</v>
      </c>
      <c r="E1772" s="1">
        <f>ROUND('Sheet1 (4)'!F1778/100,2)</f>
        <v>603.63</v>
      </c>
      <c r="F1772" s="1">
        <f>ROUND('Sheet1 (4)'!G1778/100,2)</f>
        <v>823.75</v>
      </c>
      <c r="G1772" s="1">
        <f>ROUND('Sheet1 (4)'!H1778/100,2)</f>
        <v>958.42</v>
      </c>
      <c r="H1772" s="1">
        <f>ROUND('Sheet1 (4)'!I1778/100,2)</f>
        <v>902.11</v>
      </c>
      <c r="I1772" s="1">
        <f>ROUND('Sheet1 (4)'!J1778/100,2)</f>
        <v>902.11</v>
      </c>
      <c r="J1772" s="1">
        <f>ROUND('Sheet1 (4)'!K1778/100,2)</f>
        <v>812.35</v>
      </c>
      <c r="K1772" s="1">
        <f>ROUND('Sheet1 (4)'!L1778/100,2)</f>
        <v>918.13</v>
      </c>
      <c r="L1772" s="4">
        <f>ROUND(('Sheet1 (4)'!M1778+'Sheet1 (4)'!R1778)/100,2)</f>
        <v>751.85</v>
      </c>
      <c r="M1772" s="4">
        <f>ROUND(('Sheet1 (4)'!N1778+'Sheet1 (4)'!S1778)/100,2)</f>
        <v>314.87</v>
      </c>
      <c r="N1772" s="4">
        <f>ROUND(('Sheet1 (4)'!O1778+'Sheet1 (4)'!T1778)/100,2)</f>
        <v>951.69</v>
      </c>
      <c r="O1772" s="4">
        <f>ROUND(('Sheet1 (4)'!P1778+'Sheet1 (4)'!U1778)/100,2)</f>
        <v>-745.03</v>
      </c>
      <c r="P1772" s="4">
        <f>ROUND(('Sheet1 (4)'!Q1778+'Sheet1 (4)'!V1778)/100,2)</f>
        <v>-745.03</v>
      </c>
      <c r="Q1772" s="7">
        <f>ROUND('Sheet1 (4)'!W1778/100,2)</f>
        <v>7.0000000000000007E-2</v>
      </c>
      <c r="R1772" s="7" t="e">
        <f>ROUND('Sheet1 (4)'!X1778/100,2)</f>
        <v>#VALUE!</v>
      </c>
      <c r="S1772" s="7">
        <f>ROUND('Sheet1 (4)'!Y1778/100,2)</f>
        <v>0.1</v>
      </c>
      <c r="T1772" s="7">
        <f>ROUND('Sheet1 (4)'!Z1778/100,2)</f>
        <v>7.0000000000000007E-2</v>
      </c>
      <c r="U1772" s="7">
        <f>ROUND('Sheet1 (4)'!AA1778/100,2)</f>
        <v>7.0000000000000007E-2</v>
      </c>
      <c r="V1772" s="1" t="str">
        <f>'Sheet1 (4)'!AB1778&amp;".T"</f>
        <v>4151.T</v>
      </c>
      <c r="W1772">
        <f>ROUND('Sheet1 (4)'!AC1778,2)</f>
        <v>34.67</v>
      </c>
      <c r="X1772">
        <f>ROUND('Sheet1 (4)'!AD1778,2)</f>
        <v>1.5</v>
      </c>
      <c r="Y1772" t="str">
        <f>_xlfn.XLOOKUP('Sheet1 (4)'!AB1778,'Sheet1 (3)'!B:B,'Sheet1 (3)'!D:D,"",0)</f>
        <v>プライム</v>
      </c>
    </row>
    <row r="1773" spans="1:25" x14ac:dyDescent="0.2">
      <c r="A1773">
        <v>1772</v>
      </c>
      <c r="B1773" s="1" t="str">
        <f>_xlfn.XLOOKUP('Sheet1 (4)'!AB1779,'Sheet1 (3)'!B:B,'Sheet1 (3)'!C:C,"",0)</f>
        <v>共和レザー</v>
      </c>
      <c r="C1773" s="1" t="str">
        <f>_xlfn.XLOOKUP('Sheet1 (4)'!AB1779,'Sheet1 (3)'!B:B,'Sheet1 (3)'!F:F,"",0)</f>
        <v>化学</v>
      </c>
      <c r="D1773" s="1">
        <f>ROUND('Sheet1 (4)'!E1779/100000000,2)</f>
        <v>0.24</v>
      </c>
      <c r="E1773" s="1">
        <f>ROUND('Sheet1 (4)'!F1779/100,2)</f>
        <v>15.73</v>
      </c>
      <c r="F1773" s="1">
        <f>ROUND('Sheet1 (4)'!G1779/100,2)</f>
        <v>18.190000000000001</v>
      </c>
      <c r="G1773" s="1">
        <f>ROUND('Sheet1 (4)'!H1779/100,2)</f>
        <v>2.39</v>
      </c>
      <c r="H1773" s="1">
        <f>ROUND('Sheet1 (4)'!I1779/100,2)</f>
        <v>25.68</v>
      </c>
      <c r="I1773" s="1">
        <f>ROUND('Sheet1 (4)'!J1779/100,2)</f>
        <v>21.4</v>
      </c>
      <c r="J1773" s="1" t="e">
        <f>ROUND('Sheet1 (4)'!K1779/100,2)</f>
        <v>#VALUE!</v>
      </c>
      <c r="K1773" s="1" t="e">
        <f>ROUND('Sheet1 (4)'!L1779/100,2)</f>
        <v>#VALUE!</v>
      </c>
      <c r="L1773" s="4">
        <f>ROUND(('Sheet1 (4)'!M1779+'Sheet1 (4)'!R1779)/100,2)</f>
        <v>3.86</v>
      </c>
      <c r="M1773" s="4">
        <f>ROUND(('Sheet1 (4)'!N1779+'Sheet1 (4)'!S1779)/100,2)</f>
        <v>2.19</v>
      </c>
      <c r="N1773" s="4">
        <f>ROUND(('Sheet1 (4)'!O1779+'Sheet1 (4)'!T1779)/100,2)</f>
        <v>10.19</v>
      </c>
      <c r="O1773" s="4">
        <f>ROUND(('Sheet1 (4)'!P1779+'Sheet1 (4)'!U1779)/100,2)</f>
        <v>51.85</v>
      </c>
      <c r="P1773" s="4">
        <f>ROUND(('Sheet1 (4)'!Q1779+'Sheet1 (4)'!V1779)/100,2)</f>
        <v>-31.59</v>
      </c>
      <c r="Q1773" s="7">
        <f>ROUND('Sheet1 (4)'!W1779/100,2)</f>
        <v>0.04</v>
      </c>
      <c r="R1773" s="7">
        <f>ROUND('Sheet1 (4)'!X1779/100,2)</f>
        <v>0.05</v>
      </c>
      <c r="S1773" s="7">
        <f>ROUND('Sheet1 (4)'!Y1779/100,2)</f>
        <v>0.01</v>
      </c>
      <c r="T1773" s="7">
        <f>ROUND('Sheet1 (4)'!Z1779/100,2)</f>
        <v>0.06</v>
      </c>
      <c r="U1773" s="7">
        <f>ROUND('Sheet1 (4)'!AA1779/100,2)</f>
        <v>0.03</v>
      </c>
      <c r="V1773" s="1" t="str">
        <f>'Sheet1 (4)'!AB1779&amp;".T"</f>
        <v>3553.T</v>
      </c>
      <c r="W1773">
        <f>ROUND('Sheet1 (4)'!AC1779,2)</f>
        <v>37.369999999999997</v>
      </c>
      <c r="X1773">
        <f>ROUND('Sheet1 (4)'!AD1779,2)</f>
        <v>0.56999999999999995</v>
      </c>
      <c r="Y1773" t="str">
        <f>_xlfn.XLOOKUP('Sheet1 (4)'!AB1779,'Sheet1 (3)'!B:B,'Sheet1 (3)'!D:D,"",0)</f>
        <v>スタンダード</v>
      </c>
    </row>
    <row r="1774" spans="1:25" x14ac:dyDescent="0.2">
      <c r="A1774">
        <v>1773</v>
      </c>
      <c r="B1774" s="1" t="str">
        <f>_xlfn.XLOOKUP('Sheet1 (4)'!AB1780,'Sheet1 (3)'!B:B,'Sheet1 (3)'!C:C,"",0)</f>
        <v>共和工業所</v>
      </c>
      <c r="C1774" s="1" t="str">
        <f>_xlfn.XLOOKUP('Sheet1 (4)'!AB1780,'Sheet1 (3)'!B:B,'Sheet1 (3)'!F:F,"",0)</f>
        <v>金属製品</v>
      </c>
      <c r="D1774" s="1">
        <f>ROUND('Sheet1 (4)'!E1780/100000000,2)</f>
        <v>0.01</v>
      </c>
      <c r="E1774" s="1">
        <f>ROUND('Sheet1 (4)'!F1780/100,2)</f>
        <v>5.52</v>
      </c>
      <c r="F1774" s="1">
        <f>ROUND('Sheet1 (4)'!G1780/100,2)</f>
        <v>15.02</v>
      </c>
      <c r="G1774" s="1">
        <f>ROUND('Sheet1 (4)'!H1780/100,2)</f>
        <v>9.94</v>
      </c>
      <c r="H1774" s="1">
        <f>ROUND('Sheet1 (4)'!I1780/100,2)</f>
        <v>10.15</v>
      </c>
      <c r="I1774" s="1">
        <f>ROUND('Sheet1 (4)'!J1780/100,2)</f>
        <v>8.18</v>
      </c>
      <c r="J1774" s="1" t="e">
        <f>ROUND('Sheet1 (4)'!K1780/100,2)</f>
        <v>#VALUE!</v>
      </c>
      <c r="K1774" s="1" t="e">
        <f>ROUND('Sheet1 (4)'!L1780/100,2)</f>
        <v>#VALUE!</v>
      </c>
      <c r="L1774" s="4">
        <f>ROUND(('Sheet1 (4)'!M1780+'Sheet1 (4)'!R1780)/100,2)</f>
        <v>12.36</v>
      </c>
      <c r="M1774" s="4">
        <f>ROUND(('Sheet1 (4)'!N1780+'Sheet1 (4)'!S1780)/100,2)</f>
        <v>-0.48</v>
      </c>
      <c r="N1774" s="4">
        <f>ROUND(('Sheet1 (4)'!O1780+'Sheet1 (4)'!T1780)/100,2)</f>
        <v>15.11</v>
      </c>
      <c r="O1774" s="4">
        <f>ROUND(('Sheet1 (4)'!P1780+'Sheet1 (4)'!U1780)/100,2)</f>
        <v>-9.1199999999999992</v>
      </c>
      <c r="P1774" s="4">
        <f>ROUND(('Sheet1 (4)'!Q1780+'Sheet1 (4)'!V1780)/100,2)</f>
        <v>2.91</v>
      </c>
      <c r="Q1774" s="7">
        <f>ROUND('Sheet1 (4)'!W1780/100,2)</f>
        <v>0.05</v>
      </c>
      <c r="R1774" s="7">
        <f>ROUND('Sheet1 (4)'!X1780/100,2)</f>
        <v>0.08</v>
      </c>
      <c r="S1774" s="7">
        <f>ROUND('Sheet1 (4)'!Y1780/100,2)</f>
        <v>0.08</v>
      </c>
      <c r="T1774" s="7">
        <f>ROUND('Sheet1 (4)'!Z1780/100,2)</f>
        <v>0.1</v>
      </c>
      <c r="U1774" s="7">
        <f>ROUND('Sheet1 (4)'!AA1780/100,2)</f>
        <v>0.05</v>
      </c>
      <c r="V1774" s="1" t="str">
        <f>'Sheet1 (4)'!AB1780&amp;".T"</f>
        <v>5971.T</v>
      </c>
      <c r="W1774">
        <f>ROUND('Sheet1 (4)'!AC1780,2)</f>
        <v>10.6</v>
      </c>
      <c r="X1774" t="e">
        <f>ROUND('Sheet1 (4)'!AD1780,2)</f>
        <v>#VALUE!</v>
      </c>
      <c r="Y1774" t="str">
        <f>_xlfn.XLOOKUP('Sheet1 (4)'!AB1780,'Sheet1 (3)'!B:B,'Sheet1 (3)'!D:D,"",0)</f>
        <v>スタンダード</v>
      </c>
    </row>
    <row r="1775" spans="1:25" x14ac:dyDescent="0.2">
      <c r="A1775">
        <v>1774</v>
      </c>
      <c r="B1775" s="1" t="str">
        <f>_xlfn.XLOOKUP('Sheet1 (4)'!AB1781,'Sheet1 (3)'!B:B,'Sheet1 (3)'!C:C,"",0)</f>
        <v>協和日成</v>
      </c>
      <c r="C1775" s="1" t="str">
        <f>_xlfn.XLOOKUP('Sheet1 (4)'!AB1781,'Sheet1 (3)'!B:B,'Sheet1 (3)'!F:F,"",0)</f>
        <v>建設業</v>
      </c>
      <c r="D1775" s="1">
        <f>ROUND('Sheet1 (4)'!E1781/100000000,2)</f>
        <v>0.1</v>
      </c>
      <c r="E1775" s="1" t="e">
        <f>ROUND('Sheet1 (4)'!F1781/100,2)</f>
        <v>#VALUE!</v>
      </c>
      <c r="F1775" s="1" t="e">
        <f>ROUND('Sheet1 (4)'!G1781/100,2)</f>
        <v>#VALUE!</v>
      </c>
      <c r="G1775" s="1" t="e">
        <f>ROUND('Sheet1 (4)'!H1781/100,2)</f>
        <v>#VALUE!</v>
      </c>
      <c r="H1775" s="1" t="e">
        <f>ROUND('Sheet1 (4)'!I1781/100,2)</f>
        <v>#VALUE!</v>
      </c>
      <c r="I1775" s="1">
        <f>ROUND('Sheet1 (4)'!J1781/100,2)</f>
        <v>12.81</v>
      </c>
      <c r="J1775" s="1" t="e">
        <f>ROUND('Sheet1 (4)'!K1781/100,2)</f>
        <v>#VALUE!</v>
      </c>
      <c r="K1775" s="1" t="e">
        <f>ROUND('Sheet1 (4)'!L1781/100,2)</f>
        <v>#VALUE!</v>
      </c>
      <c r="L1775" s="4" t="e">
        <f>ROUND(('Sheet1 (4)'!M1781+'Sheet1 (4)'!R1781)/100,2)</f>
        <v>#VALUE!</v>
      </c>
      <c r="M1775" s="4" t="e">
        <f>ROUND(('Sheet1 (4)'!N1781+'Sheet1 (4)'!S1781)/100,2)</f>
        <v>#VALUE!</v>
      </c>
      <c r="N1775" s="4" t="e">
        <f>ROUND(('Sheet1 (4)'!O1781+'Sheet1 (4)'!T1781)/100,2)</f>
        <v>#VALUE!</v>
      </c>
      <c r="O1775" s="4" t="e">
        <f>ROUND(('Sheet1 (4)'!P1781+'Sheet1 (4)'!U1781)/100,2)</f>
        <v>#VALUE!</v>
      </c>
      <c r="P1775" s="4">
        <f>ROUND(('Sheet1 (4)'!Q1781+'Sheet1 (4)'!V1781)/100,2)</f>
        <v>2.95</v>
      </c>
      <c r="Q1775" s="7" t="e">
        <f>ROUND('Sheet1 (4)'!W1781/100,2)</f>
        <v>#VALUE!</v>
      </c>
      <c r="R1775" s="7" t="e">
        <f>ROUND('Sheet1 (4)'!X1781/100,2)</f>
        <v>#VALUE!</v>
      </c>
      <c r="S1775" s="7" t="e">
        <f>ROUND('Sheet1 (4)'!Y1781/100,2)</f>
        <v>#VALUE!</v>
      </c>
      <c r="T1775" s="7" t="e">
        <f>ROUND('Sheet1 (4)'!Z1781/100,2)</f>
        <v>#VALUE!</v>
      </c>
      <c r="U1775" s="7">
        <f>ROUND('Sheet1 (4)'!AA1781/100,2)</f>
        <v>7.0000000000000007E-2</v>
      </c>
      <c r="V1775" s="1" t="str">
        <f>'Sheet1 (4)'!AB1781&amp;".T"</f>
        <v>1981.T</v>
      </c>
      <c r="W1775">
        <f>ROUND('Sheet1 (4)'!AC1781,2)</f>
        <v>20.67</v>
      </c>
      <c r="X1775">
        <f>ROUND('Sheet1 (4)'!AD1781,2)</f>
        <v>1.45</v>
      </c>
      <c r="Y1775" t="str">
        <f>_xlfn.XLOOKUP('Sheet1 (4)'!AB1781,'Sheet1 (3)'!B:B,'Sheet1 (3)'!D:D,"",0)</f>
        <v>スタンダード</v>
      </c>
    </row>
    <row r="1776" spans="1:25" x14ac:dyDescent="0.2">
      <c r="A1776">
        <v>1775</v>
      </c>
      <c r="B1776" s="1" t="str">
        <f>_xlfn.XLOOKUP('Sheet1 (4)'!AB1782,'Sheet1 (3)'!B:B,'Sheet1 (3)'!C:C,"",0)</f>
        <v>九州電力</v>
      </c>
      <c r="C1776" s="1" t="str">
        <f>_xlfn.XLOOKUP('Sheet1 (4)'!AB1782,'Sheet1 (3)'!B:B,'Sheet1 (3)'!F:F,"",0)</f>
        <v>電気・ガス業</v>
      </c>
      <c r="D1776" s="1">
        <f>ROUND('Sheet1 (4)'!E1782/100000000,2)</f>
        <v>4.7300000000000004</v>
      </c>
      <c r="E1776" s="1">
        <f>ROUND('Sheet1 (4)'!F1782/100,2)</f>
        <v>773.98</v>
      </c>
      <c r="F1776" s="1">
        <f>ROUND('Sheet1 (4)'!G1782/100,2)</f>
        <v>486.25</v>
      </c>
      <c r="G1776" s="1">
        <f>ROUND('Sheet1 (4)'!H1782/100,2)</f>
        <v>-729.99</v>
      </c>
      <c r="H1776" s="1">
        <f>ROUND('Sheet1 (4)'!I1782/100,2)</f>
        <v>2549.1999999999998</v>
      </c>
      <c r="I1776" s="1">
        <f>ROUND('Sheet1 (4)'!J1782/100,2)</f>
        <v>1995.65</v>
      </c>
      <c r="J1776" s="1">
        <f>ROUND('Sheet1 (4)'!K1782/100,2)</f>
        <v>1991.5</v>
      </c>
      <c r="K1776" s="1">
        <f>ROUND('Sheet1 (4)'!L1782/100,2)</f>
        <v>1850.25</v>
      </c>
      <c r="L1776" s="4">
        <f>ROUND(('Sheet1 (4)'!M1782+'Sheet1 (4)'!R1782)/100,2)</f>
        <v>-771.28</v>
      </c>
      <c r="M1776" s="4">
        <f>ROUND(('Sheet1 (4)'!N1782+'Sheet1 (4)'!S1782)/100,2)</f>
        <v>-630.67999999999995</v>
      </c>
      <c r="N1776" s="4">
        <f>ROUND(('Sheet1 (4)'!O1782+'Sheet1 (4)'!T1782)/100,2)</f>
        <v>-2983.7</v>
      </c>
      <c r="O1776" s="4">
        <f>ROUND(('Sheet1 (4)'!P1782+'Sheet1 (4)'!U1782)/100,2)</f>
        <v>2417.64</v>
      </c>
      <c r="P1776" s="4">
        <f>ROUND(('Sheet1 (4)'!Q1782+'Sheet1 (4)'!V1782)/100,2)</f>
        <v>730.11</v>
      </c>
      <c r="Q1776" s="7">
        <f>ROUND('Sheet1 (4)'!W1782/100,2)</f>
        <v>0.05</v>
      </c>
      <c r="R1776" s="7">
        <f>ROUND('Sheet1 (4)'!X1782/100,2)</f>
        <v>0.01</v>
      </c>
      <c r="S1776" s="7">
        <f>ROUND('Sheet1 (4)'!Y1782/100,2)</f>
        <v>-0.08</v>
      </c>
      <c r="T1776" s="7">
        <f>ROUND('Sheet1 (4)'!Z1782/100,2)</f>
        <v>0.22</v>
      </c>
      <c r="U1776" s="7">
        <f>ROUND('Sheet1 (4)'!AA1782/100,2)</f>
        <v>0.13</v>
      </c>
      <c r="V1776" s="1" t="str">
        <f>'Sheet1 (4)'!AB1782&amp;".T"</f>
        <v>9508.T</v>
      </c>
      <c r="W1776">
        <f>ROUND('Sheet1 (4)'!AC1782,2)</f>
        <v>4.28</v>
      </c>
      <c r="X1776">
        <f>ROUND('Sheet1 (4)'!AD1782,2)</f>
        <v>0.67</v>
      </c>
      <c r="Y1776" t="str">
        <f>_xlfn.XLOOKUP('Sheet1 (4)'!AB1782,'Sheet1 (3)'!B:B,'Sheet1 (3)'!D:D,"",0)</f>
        <v>プライム</v>
      </c>
    </row>
    <row r="1777" spans="1:25" x14ac:dyDescent="0.2">
      <c r="A1777">
        <v>1776</v>
      </c>
      <c r="B1777" s="1" t="str">
        <f>_xlfn.XLOOKUP('Sheet1 (4)'!AB1783,'Sheet1 (3)'!B:B,'Sheet1 (3)'!C:C,"",0)</f>
        <v>九州フィナンシャルグループ</v>
      </c>
      <c r="C1777" s="1" t="str">
        <f>_xlfn.XLOOKUP('Sheet1 (4)'!AB1783,'Sheet1 (3)'!B:B,'Sheet1 (3)'!F:F,"",0)</f>
        <v>銀行業</v>
      </c>
      <c r="D1777" s="1">
        <f>ROUND('Sheet1 (4)'!E1783/100000000,2)</f>
        <v>4.33</v>
      </c>
      <c r="E1777" s="1" t="e">
        <f>ROUND('Sheet1 (4)'!F1783/100,2)</f>
        <v>#VALUE!</v>
      </c>
      <c r="F1777" s="1" t="e">
        <f>ROUND('Sheet1 (4)'!G1783/100,2)</f>
        <v>#VALUE!</v>
      </c>
      <c r="G1777" s="1" t="e">
        <f>ROUND('Sheet1 (4)'!H1783/100,2)</f>
        <v>#VALUE!</v>
      </c>
      <c r="H1777" s="1" t="e">
        <f>ROUND('Sheet1 (4)'!I1783/100,2)</f>
        <v>#VALUE!</v>
      </c>
      <c r="I1777" s="1" t="e">
        <f>ROUND('Sheet1 (4)'!J1783/100,2)</f>
        <v>#VALUE!</v>
      </c>
      <c r="J1777" s="1" t="e">
        <f>ROUND('Sheet1 (4)'!K1783/100,2)</f>
        <v>#VALUE!</v>
      </c>
      <c r="K1777" s="1" t="e">
        <f>ROUND('Sheet1 (4)'!L1783/100,2)</f>
        <v>#VALUE!</v>
      </c>
      <c r="L1777" s="4">
        <f>ROUND(('Sheet1 (4)'!M1783+'Sheet1 (4)'!R1783)/100,2)</f>
        <v>-991.89</v>
      </c>
      <c r="M1777" s="4">
        <f>ROUND(('Sheet1 (4)'!N1783+'Sheet1 (4)'!S1783)/100,2)</f>
        <v>11569.67</v>
      </c>
      <c r="N1777" s="4">
        <f>ROUND(('Sheet1 (4)'!O1783+'Sheet1 (4)'!T1783)/100,2)</f>
        <v>-16145.34</v>
      </c>
      <c r="O1777" s="4">
        <f>ROUND(('Sheet1 (4)'!P1783+'Sheet1 (4)'!U1783)/100,2)</f>
        <v>-645.08000000000004</v>
      </c>
      <c r="P1777" s="4">
        <f>ROUND(('Sheet1 (4)'!Q1783+'Sheet1 (4)'!V1783)/100,2)</f>
        <v>-4404.51</v>
      </c>
      <c r="Q1777" s="7">
        <f>ROUND('Sheet1 (4)'!W1783/100,2)</f>
        <v>0.02</v>
      </c>
      <c r="R1777" s="7">
        <f>ROUND('Sheet1 (4)'!X1783/100,2)</f>
        <v>0.02</v>
      </c>
      <c r="S1777" s="7">
        <f>ROUND('Sheet1 (4)'!Y1783/100,2)</f>
        <v>0.04</v>
      </c>
      <c r="T1777" s="7">
        <f>ROUND('Sheet1 (4)'!Z1783/100,2)</f>
        <v>0.04</v>
      </c>
      <c r="U1777" s="7">
        <f>ROUND('Sheet1 (4)'!AA1783/100,2)</f>
        <v>0.04</v>
      </c>
      <c r="V1777" s="1" t="str">
        <f>'Sheet1 (4)'!AB1783&amp;".T"</f>
        <v>7180.T</v>
      </c>
      <c r="W1777">
        <f>ROUND('Sheet1 (4)'!AC1783,2)</f>
        <v>11.13</v>
      </c>
      <c r="X1777">
        <f>ROUND('Sheet1 (4)'!AD1783,2)</f>
        <v>0.54</v>
      </c>
      <c r="Y1777" t="str">
        <f>_xlfn.XLOOKUP('Sheet1 (4)'!AB1783,'Sheet1 (3)'!B:B,'Sheet1 (3)'!D:D,"",0)</f>
        <v>プライム</v>
      </c>
    </row>
    <row r="1778" spans="1:25" x14ac:dyDescent="0.2">
      <c r="A1778">
        <v>1777</v>
      </c>
      <c r="B1778" s="1" t="str">
        <f>_xlfn.XLOOKUP('Sheet1 (4)'!AB1784,'Sheet1 (3)'!B:B,'Sheet1 (3)'!C:C,"",0)</f>
        <v>九州リースサービス</v>
      </c>
      <c r="C1778" s="1" t="str">
        <f>_xlfn.XLOOKUP('Sheet1 (4)'!AB1784,'Sheet1 (3)'!B:B,'Sheet1 (3)'!F:F,"",0)</f>
        <v>その他金融業</v>
      </c>
      <c r="D1778" s="1">
        <f>ROUND('Sheet1 (4)'!E1784/100000000,2)</f>
        <v>0.23</v>
      </c>
      <c r="E1778" s="1">
        <f>ROUND('Sheet1 (4)'!F1784/100,2)</f>
        <v>35.93</v>
      </c>
      <c r="F1778" s="1">
        <f>ROUND('Sheet1 (4)'!G1784/100,2)</f>
        <v>32.51</v>
      </c>
      <c r="G1778" s="1">
        <f>ROUND('Sheet1 (4)'!H1784/100,2)</f>
        <v>54.79</v>
      </c>
      <c r="H1778" s="1">
        <f>ROUND('Sheet1 (4)'!I1784/100,2)</f>
        <v>46.36</v>
      </c>
      <c r="I1778" s="1">
        <f>ROUND('Sheet1 (4)'!J1784/100,2)</f>
        <v>56.52</v>
      </c>
      <c r="J1778" s="1" t="e">
        <f>ROUND('Sheet1 (4)'!K1784/100,2)</f>
        <v>#VALUE!</v>
      </c>
      <c r="K1778" s="1" t="e">
        <f>ROUND('Sheet1 (4)'!L1784/100,2)</f>
        <v>#VALUE!</v>
      </c>
      <c r="L1778" s="4">
        <f>ROUND(('Sheet1 (4)'!M1784+'Sheet1 (4)'!R1784)/100,2)</f>
        <v>-12.69</v>
      </c>
      <c r="M1778" s="4">
        <f>ROUND(('Sheet1 (4)'!N1784+'Sheet1 (4)'!S1784)/100,2)</f>
        <v>-199.63</v>
      </c>
      <c r="N1778" s="4">
        <f>ROUND(('Sheet1 (4)'!O1784+'Sheet1 (4)'!T1784)/100,2)</f>
        <v>23.19</v>
      </c>
      <c r="O1778" s="4">
        <f>ROUND(('Sheet1 (4)'!P1784+'Sheet1 (4)'!U1784)/100,2)</f>
        <v>-157.68</v>
      </c>
      <c r="P1778" s="4">
        <f>ROUND(('Sheet1 (4)'!Q1784+'Sheet1 (4)'!V1784)/100,2)</f>
        <v>-33.18</v>
      </c>
      <c r="Q1778" s="7">
        <f>ROUND('Sheet1 (4)'!W1784/100,2)</f>
        <v>0.06</v>
      </c>
      <c r="R1778" s="7">
        <f>ROUND('Sheet1 (4)'!X1784/100,2)</f>
        <v>0.06</v>
      </c>
      <c r="S1778" s="7">
        <f>ROUND('Sheet1 (4)'!Y1784/100,2)</f>
        <v>0.16</v>
      </c>
      <c r="T1778" s="7">
        <f>ROUND('Sheet1 (4)'!Z1784/100,2)</f>
        <v>0.08</v>
      </c>
      <c r="U1778" s="7">
        <f>ROUND('Sheet1 (4)'!AA1784/100,2)</f>
        <v>0.09</v>
      </c>
      <c r="V1778" s="1" t="str">
        <f>'Sheet1 (4)'!AB1784&amp;".T"</f>
        <v>8596.T</v>
      </c>
      <c r="W1778">
        <f>ROUND('Sheet1 (4)'!AC1784,2)</f>
        <v>8.09</v>
      </c>
      <c r="X1778">
        <f>ROUND('Sheet1 (4)'!AD1784,2)</f>
        <v>0.67</v>
      </c>
      <c r="Y1778" t="str">
        <f>_xlfn.XLOOKUP('Sheet1 (4)'!AB1784,'Sheet1 (3)'!B:B,'Sheet1 (3)'!D:D,"",0)</f>
        <v>スタンダード</v>
      </c>
    </row>
    <row r="1779" spans="1:25" x14ac:dyDescent="0.2">
      <c r="A1779">
        <v>1778</v>
      </c>
      <c r="B1779" s="1" t="str">
        <f>_xlfn.XLOOKUP('Sheet1 (4)'!AB1785,'Sheet1 (3)'!B:B,'Sheet1 (3)'!C:C,"",0)</f>
        <v>九州旅客鉄道</v>
      </c>
      <c r="C1779" s="1" t="str">
        <f>_xlfn.XLOOKUP('Sheet1 (4)'!AB1785,'Sheet1 (3)'!B:B,'Sheet1 (3)'!F:F,"",0)</f>
        <v>陸運業</v>
      </c>
      <c r="D1779" s="1">
        <f>ROUND('Sheet1 (4)'!E1785/100000000,2)</f>
        <v>1.54</v>
      </c>
      <c r="E1779" s="1">
        <f>ROUND('Sheet1 (4)'!F1785/100,2)</f>
        <v>-228.73</v>
      </c>
      <c r="F1779" s="1">
        <f>ROUND('Sheet1 (4)'!G1785/100,2)</f>
        <v>39.450000000000003</v>
      </c>
      <c r="G1779" s="1">
        <f>ROUND('Sheet1 (4)'!H1785/100,2)</f>
        <v>343.24</v>
      </c>
      <c r="H1779" s="1">
        <f>ROUND('Sheet1 (4)'!I1785/100,2)</f>
        <v>470.95</v>
      </c>
      <c r="I1779" s="1">
        <f>ROUND('Sheet1 (4)'!J1785/100,2)</f>
        <v>589.77</v>
      </c>
      <c r="J1779" s="1">
        <f>ROUND('Sheet1 (4)'!K1785/100,2)</f>
        <v>749.56</v>
      </c>
      <c r="K1779" s="1">
        <f>ROUND('Sheet1 (4)'!L1785/100,2)</f>
        <v>742.72</v>
      </c>
      <c r="L1779" s="4">
        <f>ROUND(('Sheet1 (4)'!M1785+'Sheet1 (4)'!R1785)/100,2)</f>
        <v>-642.73</v>
      </c>
      <c r="M1779" s="4">
        <f>ROUND(('Sheet1 (4)'!N1785+'Sheet1 (4)'!S1785)/100,2)</f>
        <v>-392.69</v>
      </c>
      <c r="N1779" s="4">
        <f>ROUND(('Sheet1 (4)'!O1785+'Sheet1 (4)'!T1785)/100,2)</f>
        <v>-354.97</v>
      </c>
      <c r="O1779" s="4">
        <f>ROUND(('Sheet1 (4)'!P1785+'Sheet1 (4)'!U1785)/100,2)</f>
        <v>-228.62</v>
      </c>
      <c r="P1779" s="4">
        <f>ROUND(('Sheet1 (4)'!Q1785+'Sheet1 (4)'!V1785)/100,2)</f>
        <v>-107.41</v>
      </c>
      <c r="Q1779" s="7">
        <f>ROUND('Sheet1 (4)'!W1785/100,2)</f>
        <v>-0.05</v>
      </c>
      <c r="R1779" s="7">
        <f>ROUND('Sheet1 (4)'!X1785/100,2)</f>
        <v>0.03</v>
      </c>
      <c r="S1779" s="7">
        <f>ROUND('Sheet1 (4)'!Y1785/100,2)</f>
        <v>0.08</v>
      </c>
      <c r="T1779" s="7">
        <f>ROUND('Sheet1 (4)'!Z1785/100,2)</f>
        <v>0.09</v>
      </c>
      <c r="U1779" s="7">
        <f>ROUND('Sheet1 (4)'!AA1785/100,2)</f>
        <v>0.1</v>
      </c>
      <c r="V1779" s="1" t="str">
        <f>'Sheet1 (4)'!AB1785&amp;".T"</f>
        <v>9142.T</v>
      </c>
      <c r="W1779">
        <f>ROUND('Sheet1 (4)'!AC1785,2)</f>
        <v>14.22</v>
      </c>
      <c r="X1779">
        <f>ROUND('Sheet1 (4)'!AD1785,2)</f>
        <v>1.3</v>
      </c>
      <c r="Y1779" t="str">
        <f>_xlfn.XLOOKUP('Sheet1 (4)'!AB1785,'Sheet1 (3)'!B:B,'Sheet1 (3)'!D:D,"",0)</f>
        <v>プライム</v>
      </c>
    </row>
    <row r="1780" spans="1:25" x14ac:dyDescent="0.2">
      <c r="A1780">
        <v>1779</v>
      </c>
      <c r="B1780" s="1" t="str">
        <f>_xlfn.XLOOKUP('Sheet1 (4)'!AB1786,'Sheet1 (3)'!B:B,'Sheet1 (3)'!C:C,"",0)</f>
        <v>Ｌ　ｉｓ　Ｂ</v>
      </c>
      <c r="C1780" s="1" t="str">
        <f>_xlfn.XLOOKUP('Sheet1 (4)'!AB1786,'Sheet1 (3)'!B:B,'Sheet1 (3)'!F:F,"",0)</f>
        <v>情報・通信業</v>
      </c>
      <c r="D1780" s="1">
        <f>ROUND('Sheet1 (4)'!E1786/100000000,2)</f>
        <v>0.05</v>
      </c>
      <c r="E1780" s="1" t="e">
        <f>ROUND('Sheet1 (4)'!F1786/100,2)</f>
        <v>#VALUE!</v>
      </c>
      <c r="F1780" s="1" t="e">
        <f>ROUND('Sheet1 (4)'!G1786/100,2)</f>
        <v>#VALUE!</v>
      </c>
      <c r="G1780" s="1" t="e">
        <f>ROUND('Sheet1 (4)'!H1786/100,2)</f>
        <v>#VALUE!</v>
      </c>
      <c r="H1780" s="1">
        <f>ROUND('Sheet1 (4)'!I1786/100,2)</f>
        <v>0.48</v>
      </c>
      <c r="I1780" s="1">
        <f>ROUND('Sheet1 (4)'!J1786/100,2)</f>
        <v>0.48</v>
      </c>
      <c r="J1780" s="1" t="e">
        <f>ROUND('Sheet1 (4)'!K1786/100,2)</f>
        <v>#VALUE!</v>
      </c>
      <c r="K1780" s="1" t="e">
        <f>ROUND('Sheet1 (4)'!L1786/100,2)</f>
        <v>#VALUE!</v>
      </c>
      <c r="L1780" s="4" t="e">
        <f>ROUND(('Sheet1 (4)'!M1786+'Sheet1 (4)'!R1786)/100,2)</f>
        <v>#VALUE!</v>
      </c>
      <c r="M1780" s="4" t="e">
        <f>ROUND(('Sheet1 (4)'!N1786+'Sheet1 (4)'!S1786)/100,2)</f>
        <v>#VALUE!</v>
      </c>
      <c r="N1780" s="4" t="e">
        <f>ROUND(('Sheet1 (4)'!O1786+'Sheet1 (4)'!T1786)/100,2)</f>
        <v>#VALUE!</v>
      </c>
      <c r="O1780" s="4">
        <f>ROUND(('Sheet1 (4)'!P1786+'Sheet1 (4)'!U1786)/100,2)</f>
        <v>-3.51</v>
      </c>
      <c r="P1780" s="4">
        <f>ROUND(('Sheet1 (4)'!Q1786+'Sheet1 (4)'!V1786)/100,2)</f>
        <v>-3.51</v>
      </c>
      <c r="Q1780" s="7" t="e">
        <f>ROUND('Sheet1 (4)'!W1786/100,2)</f>
        <v>#VALUE!</v>
      </c>
      <c r="R1780" s="7" t="e">
        <f>ROUND('Sheet1 (4)'!X1786/100,2)</f>
        <v>#VALUE!</v>
      </c>
      <c r="S1780" s="7" t="e">
        <f>ROUND('Sheet1 (4)'!Y1786/100,2)</f>
        <v>#VALUE!</v>
      </c>
      <c r="T1780" s="7" t="e">
        <f>ROUND('Sheet1 (4)'!Z1786/100,2)</f>
        <v>#VALUE!</v>
      </c>
      <c r="U1780" s="7" t="e">
        <f>ROUND('Sheet1 (4)'!AA1786/100,2)</f>
        <v>#VALUE!</v>
      </c>
      <c r="V1780" s="1" t="str">
        <f>'Sheet1 (4)'!AB1786&amp;".T"</f>
        <v>145A.T</v>
      </c>
      <c r="W1780">
        <f>ROUND('Sheet1 (4)'!AC1786,2)</f>
        <v>186.24</v>
      </c>
      <c r="X1780">
        <f>ROUND('Sheet1 (4)'!AD1786,2)</f>
        <v>3</v>
      </c>
      <c r="Y1780" t="str">
        <f>_xlfn.XLOOKUP('Sheet1 (4)'!AB1786,'Sheet1 (3)'!B:B,'Sheet1 (3)'!D:D,"",0)</f>
        <v>グロース</v>
      </c>
    </row>
    <row r="1781" spans="1:25" x14ac:dyDescent="0.2">
      <c r="A1781">
        <v>1780</v>
      </c>
      <c r="B1781" s="1" t="str">
        <f>_xlfn.XLOOKUP('Sheet1 (4)'!AB1787,'Sheet1 (3)'!B:B,'Sheet1 (3)'!C:C,"",0)</f>
        <v>ＬＡホールディングス</v>
      </c>
      <c r="C1781" s="1" t="str">
        <f>_xlfn.XLOOKUP('Sheet1 (4)'!AB1787,'Sheet1 (3)'!B:B,'Sheet1 (3)'!F:F,"",0)</f>
        <v>不動産業</v>
      </c>
      <c r="D1781" s="1">
        <f>ROUND('Sheet1 (4)'!E1787/100000000,2)</f>
        <v>0.08</v>
      </c>
      <c r="E1781" s="1">
        <f>ROUND('Sheet1 (4)'!F1787/100,2)</f>
        <v>32.17</v>
      </c>
      <c r="F1781" s="1">
        <f>ROUND('Sheet1 (4)'!G1787/100,2)</f>
        <v>42.27</v>
      </c>
      <c r="G1781" s="1">
        <f>ROUND('Sheet1 (4)'!H1787/100,2)</f>
        <v>55.53</v>
      </c>
      <c r="H1781" s="1">
        <f>ROUND('Sheet1 (4)'!I1787/100,2)</f>
        <v>77.010000000000005</v>
      </c>
      <c r="I1781" s="1">
        <f>ROUND('Sheet1 (4)'!J1787/100,2)</f>
        <v>77.010000000000005</v>
      </c>
      <c r="J1781" s="1" t="e">
        <f>ROUND('Sheet1 (4)'!K1787/100,2)</f>
        <v>#VALUE!</v>
      </c>
      <c r="K1781" s="1" t="e">
        <f>ROUND('Sheet1 (4)'!L1787/100,2)</f>
        <v>#VALUE!</v>
      </c>
      <c r="L1781" s="4">
        <f>ROUND(('Sheet1 (4)'!M1787+'Sheet1 (4)'!R1787)/100,2)</f>
        <v>-65.31</v>
      </c>
      <c r="M1781" s="4">
        <f>ROUND(('Sheet1 (4)'!N1787+'Sheet1 (4)'!S1787)/100,2)</f>
        <v>-45.4</v>
      </c>
      <c r="N1781" s="4">
        <f>ROUND(('Sheet1 (4)'!O1787+'Sheet1 (4)'!T1787)/100,2)</f>
        <v>-46.05</v>
      </c>
      <c r="O1781" s="4">
        <f>ROUND(('Sheet1 (4)'!P1787+'Sheet1 (4)'!U1787)/100,2)</f>
        <v>-24.63</v>
      </c>
      <c r="P1781" s="4">
        <f>ROUND(('Sheet1 (4)'!Q1787+'Sheet1 (4)'!V1787)/100,2)</f>
        <v>-24.63</v>
      </c>
      <c r="Q1781" s="7">
        <f>ROUND('Sheet1 (4)'!W1787/100,2)</f>
        <v>0.34</v>
      </c>
      <c r="R1781" s="7">
        <f>ROUND('Sheet1 (4)'!X1787/100,2)</f>
        <v>0.36</v>
      </c>
      <c r="S1781" s="7">
        <f>ROUND('Sheet1 (4)'!Y1787/100,2)</f>
        <v>0.25</v>
      </c>
      <c r="T1781" s="7">
        <f>ROUND('Sheet1 (4)'!Z1787/100,2)</f>
        <v>0.28000000000000003</v>
      </c>
      <c r="U1781" s="7">
        <f>ROUND('Sheet1 (4)'!AA1787/100,2)</f>
        <v>0.28000000000000003</v>
      </c>
      <c r="V1781" s="1" t="str">
        <f>'Sheet1 (4)'!AB1787&amp;".T"</f>
        <v>2986.T</v>
      </c>
      <c r="W1781">
        <f>ROUND('Sheet1 (4)'!AC1787,2)</f>
        <v>7.74</v>
      </c>
      <c r="X1781">
        <f>ROUND('Sheet1 (4)'!AD1787,2)</f>
        <v>2.13</v>
      </c>
      <c r="Y1781" t="str">
        <f>_xlfn.XLOOKUP('Sheet1 (4)'!AB1787,'Sheet1 (3)'!B:B,'Sheet1 (3)'!D:D,"",0)</f>
        <v>グロース</v>
      </c>
    </row>
    <row r="1782" spans="1:25" x14ac:dyDescent="0.2">
      <c r="A1782">
        <v>1781</v>
      </c>
      <c r="B1782" s="1" t="str">
        <f>_xlfn.XLOOKUP('Sheet1 (4)'!AB1788,'Sheet1 (3)'!B:B,'Sheet1 (3)'!C:C,"",0)</f>
        <v>Ｌａｂｏｒｏ．ＡＩ</v>
      </c>
      <c r="C1782" s="1" t="str">
        <f>_xlfn.XLOOKUP('Sheet1 (4)'!AB1788,'Sheet1 (3)'!B:B,'Sheet1 (3)'!F:F,"",0)</f>
        <v>情報・通信業</v>
      </c>
      <c r="D1782" s="1">
        <f>ROUND('Sheet1 (4)'!E1788/100000000,2)</f>
        <v>0.16</v>
      </c>
      <c r="E1782" s="1" t="e">
        <f>ROUND('Sheet1 (4)'!F1788/100,2)</f>
        <v>#VALUE!</v>
      </c>
      <c r="F1782" s="1" t="e">
        <f>ROUND('Sheet1 (4)'!G1788/100,2)</f>
        <v>#VALUE!</v>
      </c>
      <c r="G1782" s="1" t="e">
        <f>ROUND('Sheet1 (4)'!H1788/100,2)</f>
        <v>#VALUE!</v>
      </c>
      <c r="H1782" s="1" t="e">
        <f>ROUND('Sheet1 (4)'!I1788/100,2)</f>
        <v>#VALUE!</v>
      </c>
      <c r="I1782" s="1" t="e">
        <f>ROUND('Sheet1 (4)'!J1788/100,2)</f>
        <v>#VALUE!</v>
      </c>
      <c r="J1782" s="1" t="e">
        <f>ROUND('Sheet1 (4)'!K1788/100,2)</f>
        <v>#VALUE!</v>
      </c>
      <c r="K1782" s="1" t="e">
        <f>ROUND('Sheet1 (4)'!L1788/100,2)</f>
        <v>#VALUE!</v>
      </c>
      <c r="L1782" s="4" t="e">
        <f>ROUND(('Sheet1 (4)'!M1788+'Sheet1 (4)'!R1788)/100,2)</f>
        <v>#VALUE!</v>
      </c>
      <c r="M1782" s="4" t="e">
        <f>ROUND(('Sheet1 (4)'!N1788+'Sheet1 (4)'!S1788)/100,2)</f>
        <v>#VALUE!</v>
      </c>
      <c r="N1782" s="4" t="e">
        <f>ROUND(('Sheet1 (4)'!O1788+'Sheet1 (4)'!T1788)/100,2)</f>
        <v>#VALUE!</v>
      </c>
      <c r="O1782" s="4" t="e">
        <f>ROUND(('Sheet1 (4)'!P1788+'Sheet1 (4)'!U1788)/100,2)</f>
        <v>#VALUE!</v>
      </c>
      <c r="P1782" s="4" t="e">
        <f>ROUND(('Sheet1 (4)'!Q1788+'Sheet1 (4)'!V1788)/100,2)</f>
        <v>#VALUE!</v>
      </c>
      <c r="Q1782" s="7" t="e">
        <f>ROUND('Sheet1 (4)'!W1788/100,2)</f>
        <v>#VALUE!</v>
      </c>
      <c r="R1782" s="7" t="e">
        <f>ROUND('Sheet1 (4)'!X1788/100,2)</f>
        <v>#VALUE!</v>
      </c>
      <c r="S1782" s="7" t="e">
        <f>ROUND('Sheet1 (4)'!Y1788/100,2)</f>
        <v>#VALUE!</v>
      </c>
      <c r="T1782" s="7" t="e">
        <f>ROUND('Sheet1 (4)'!Z1788/100,2)</f>
        <v>#VALUE!</v>
      </c>
      <c r="U1782" s="7" t="e">
        <f>ROUND('Sheet1 (4)'!AA1788/100,2)</f>
        <v>#VALUE!</v>
      </c>
      <c r="V1782" s="1" t="str">
        <f>'Sheet1 (4)'!AB1788&amp;".T"</f>
        <v>5586.T</v>
      </c>
      <c r="W1782" t="e">
        <f>ROUND('Sheet1 (4)'!AC1788,2)</f>
        <v>#VALUE!</v>
      </c>
      <c r="X1782" t="e">
        <f>ROUND('Sheet1 (4)'!AD1788,2)</f>
        <v>#VALUE!</v>
      </c>
      <c r="Y1782" t="str">
        <f>_xlfn.XLOOKUP('Sheet1 (4)'!AB1788,'Sheet1 (3)'!B:B,'Sheet1 (3)'!D:D,"",0)</f>
        <v>グロース</v>
      </c>
    </row>
    <row r="1783" spans="1:25" x14ac:dyDescent="0.2">
      <c r="A1783">
        <v>1782</v>
      </c>
      <c r="B1783" s="1" t="str">
        <f>_xlfn.XLOOKUP('Sheet1 (4)'!AB1789,'Sheet1 (3)'!B:B,'Sheet1 (3)'!C:C,"",0)</f>
        <v>ラクト・ジャパン</v>
      </c>
      <c r="C1783" s="1" t="str">
        <f>_xlfn.XLOOKUP('Sheet1 (4)'!AB1789,'Sheet1 (3)'!B:B,'Sheet1 (3)'!F:F,"",0)</f>
        <v>卸売業</v>
      </c>
      <c r="D1783" s="1">
        <f>ROUND('Sheet1 (4)'!E1789/100000000,2)</f>
        <v>0.1</v>
      </c>
      <c r="E1783" s="1">
        <f>ROUND('Sheet1 (4)'!F1789/100,2)</f>
        <v>27.87</v>
      </c>
      <c r="F1783" s="1">
        <f>ROUND('Sheet1 (4)'!G1789/100,2)</f>
        <v>29.71</v>
      </c>
      <c r="G1783" s="1">
        <f>ROUND('Sheet1 (4)'!H1789/100,2)</f>
        <v>31.85</v>
      </c>
      <c r="H1783" s="1">
        <f>ROUND('Sheet1 (4)'!I1789/100,2)</f>
        <v>44.55</v>
      </c>
      <c r="I1783" s="1">
        <f>ROUND('Sheet1 (4)'!J1789/100,2)</f>
        <v>44.55</v>
      </c>
      <c r="J1783" s="1">
        <f>ROUND('Sheet1 (4)'!K1789/100,2)</f>
        <v>58.9</v>
      </c>
      <c r="K1783" s="1">
        <f>ROUND('Sheet1 (4)'!L1789/100,2)</f>
        <v>55.15</v>
      </c>
      <c r="L1783" s="4">
        <f>ROUND(('Sheet1 (4)'!M1789+'Sheet1 (4)'!R1789)/100,2)</f>
        <v>-43.28</v>
      </c>
      <c r="M1783" s="4">
        <f>ROUND(('Sheet1 (4)'!N1789+'Sheet1 (4)'!S1789)/100,2)</f>
        <v>-106.95</v>
      </c>
      <c r="N1783" s="4">
        <f>ROUND(('Sheet1 (4)'!O1789+'Sheet1 (4)'!T1789)/100,2)</f>
        <v>18.600000000000001</v>
      </c>
      <c r="O1783" s="4">
        <f>ROUND(('Sheet1 (4)'!P1789+'Sheet1 (4)'!U1789)/100,2)</f>
        <v>0.4</v>
      </c>
      <c r="P1783" s="4">
        <f>ROUND(('Sheet1 (4)'!Q1789+'Sheet1 (4)'!V1789)/100,2)</f>
        <v>0.4</v>
      </c>
      <c r="Q1783" s="7">
        <f>ROUND('Sheet1 (4)'!W1789/100,2)</f>
        <v>0.11</v>
      </c>
      <c r="R1783" s="7">
        <f>ROUND('Sheet1 (4)'!X1789/100,2)</f>
        <v>0.11</v>
      </c>
      <c r="S1783" s="7">
        <f>ROUND('Sheet1 (4)'!Y1789/100,2)</f>
        <v>0.09</v>
      </c>
      <c r="T1783" s="7">
        <f>ROUND('Sheet1 (4)'!Z1789/100,2)</f>
        <v>0.12</v>
      </c>
      <c r="U1783" s="7">
        <f>ROUND('Sheet1 (4)'!AA1789/100,2)</f>
        <v>0.12</v>
      </c>
      <c r="V1783" s="1" t="str">
        <f>'Sheet1 (4)'!AB1789&amp;".T"</f>
        <v>3139.T</v>
      </c>
      <c r="W1783">
        <f>ROUND('Sheet1 (4)'!AC1789,2)</f>
        <v>8.6</v>
      </c>
      <c r="X1783">
        <f>ROUND('Sheet1 (4)'!AD1789,2)</f>
        <v>1.18</v>
      </c>
      <c r="Y1783" t="str">
        <f>_xlfn.XLOOKUP('Sheet1 (4)'!AB1789,'Sheet1 (3)'!B:B,'Sheet1 (3)'!D:D,"",0)</f>
        <v>プライム</v>
      </c>
    </row>
    <row r="1784" spans="1:25" x14ac:dyDescent="0.2">
      <c r="A1784">
        <v>1783</v>
      </c>
      <c r="B1784" s="1" t="str">
        <f>_xlfn.XLOOKUP('Sheet1 (4)'!AB1790,'Sheet1 (3)'!B:B,'Sheet1 (3)'!C:C,"",0)</f>
        <v>ラキール</v>
      </c>
      <c r="C1784" s="1" t="str">
        <f>_xlfn.XLOOKUP('Sheet1 (4)'!AB1790,'Sheet1 (3)'!B:B,'Sheet1 (3)'!F:F,"",0)</f>
        <v>情報・通信業</v>
      </c>
      <c r="D1784" s="1">
        <f>ROUND('Sheet1 (4)'!E1790/100000000,2)</f>
        <v>7.0000000000000007E-2</v>
      </c>
      <c r="E1784" s="1">
        <f>ROUND('Sheet1 (4)'!F1790/100,2)</f>
        <v>5.5</v>
      </c>
      <c r="F1784" s="1">
        <f>ROUND('Sheet1 (4)'!G1790/100,2)</f>
        <v>7.72</v>
      </c>
      <c r="G1784" s="1">
        <f>ROUND('Sheet1 (4)'!H1790/100,2)</f>
        <v>7.75</v>
      </c>
      <c r="H1784" s="1">
        <f>ROUND('Sheet1 (4)'!I1790/100,2)</f>
        <v>5.6</v>
      </c>
      <c r="I1784" s="1">
        <f>ROUND('Sheet1 (4)'!J1790/100,2)</f>
        <v>5.6</v>
      </c>
      <c r="J1784" s="1">
        <f>ROUND('Sheet1 (4)'!K1790/100,2)</f>
        <v>8.5</v>
      </c>
      <c r="K1784" s="1">
        <f>ROUND('Sheet1 (4)'!L1790/100,2)</f>
        <v>9.1999999999999993</v>
      </c>
      <c r="L1784" s="4">
        <f>ROUND(('Sheet1 (4)'!M1790+'Sheet1 (4)'!R1790)/100,2)</f>
        <v>1.08</v>
      </c>
      <c r="M1784" s="4">
        <f>ROUND(('Sheet1 (4)'!N1790+'Sheet1 (4)'!S1790)/100,2)</f>
        <v>8.7899999999999991</v>
      </c>
      <c r="N1784" s="4">
        <f>ROUND(('Sheet1 (4)'!O1790+'Sheet1 (4)'!T1790)/100,2)</f>
        <v>-4.34</v>
      </c>
      <c r="O1784" s="4">
        <f>ROUND(('Sheet1 (4)'!P1790+'Sheet1 (4)'!U1790)/100,2)</f>
        <v>5.69</v>
      </c>
      <c r="P1784" s="4">
        <f>ROUND(('Sheet1 (4)'!Q1790+'Sheet1 (4)'!V1790)/100,2)</f>
        <v>5.69</v>
      </c>
      <c r="Q1784" s="7">
        <f>ROUND('Sheet1 (4)'!W1790/100,2)</f>
        <v>0.16</v>
      </c>
      <c r="R1784" s="7">
        <f>ROUND('Sheet1 (4)'!X1790/100,2)</f>
        <v>0.15</v>
      </c>
      <c r="S1784" s="7">
        <f>ROUND('Sheet1 (4)'!Y1790/100,2)</f>
        <v>0.15</v>
      </c>
      <c r="T1784" s="7">
        <f>ROUND('Sheet1 (4)'!Z1790/100,2)</f>
        <v>0.1</v>
      </c>
      <c r="U1784" s="7">
        <f>ROUND('Sheet1 (4)'!AA1790/100,2)</f>
        <v>0.1</v>
      </c>
      <c r="V1784" s="1" t="str">
        <f>'Sheet1 (4)'!AB1790&amp;".T"</f>
        <v>4074.T</v>
      </c>
      <c r="W1784">
        <f>ROUND('Sheet1 (4)'!AC1790,2)</f>
        <v>15.53</v>
      </c>
      <c r="X1784">
        <f>ROUND('Sheet1 (4)'!AD1790,2)</f>
        <v>1.82</v>
      </c>
      <c r="Y1784" t="str">
        <f>_xlfn.XLOOKUP('Sheet1 (4)'!AB1790,'Sheet1 (3)'!B:B,'Sheet1 (3)'!D:D,"",0)</f>
        <v>グロース</v>
      </c>
    </row>
    <row r="1785" spans="1:25" x14ac:dyDescent="0.2">
      <c r="A1785">
        <v>1784</v>
      </c>
      <c r="B1785" s="1" t="str">
        <f>_xlfn.XLOOKUP('Sheet1 (4)'!AB1791,'Sheet1 (3)'!B:B,'Sheet1 (3)'!C:C,"",0)</f>
        <v>ランサーズ</v>
      </c>
      <c r="C1785" s="1" t="str">
        <f>_xlfn.XLOOKUP('Sheet1 (4)'!AB1791,'Sheet1 (3)'!B:B,'Sheet1 (3)'!F:F,"",0)</f>
        <v>情報・通信業</v>
      </c>
      <c r="D1785" s="1">
        <f>ROUND('Sheet1 (4)'!E1791/100000000,2)</f>
        <v>0.16</v>
      </c>
      <c r="E1785" s="1">
        <f>ROUND('Sheet1 (4)'!F1791/100,2)</f>
        <v>0.36</v>
      </c>
      <c r="F1785" s="1">
        <f>ROUND('Sheet1 (4)'!G1791/100,2)</f>
        <v>-3.67</v>
      </c>
      <c r="G1785" s="1">
        <f>ROUND('Sheet1 (4)'!H1791/100,2)</f>
        <v>-2.5</v>
      </c>
      <c r="H1785" s="1">
        <f>ROUND('Sheet1 (4)'!I1791/100,2)</f>
        <v>0.76</v>
      </c>
      <c r="I1785" s="1">
        <f>ROUND('Sheet1 (4)'!J1791/100,2)</f>
        <v>1.1000000000000001</v>
      </c>
      <c r="J1785" s="1" t="e">
        <f>ROUND('Sheet1 (4)'!K1791/100,2)</f>
        <v>#VALUE!</v>
      </c>
      <c r="K1785" s="1" t="e">
        <f>ROUND('Sheet1 (4)'!L1791/100,2)</f>
        <v>#VALUE!</v>
      </c>
      <c r="L1785" s="4">
        <f>ROUND(('Sheet1 (4)'!M1791+'Sheet1 (4)'!R1791)/100,2)</f>
        <v>-0.38</v>
      </c>
      <c r="M1785" s="4">
        <f>ROUND(('Sheet1 (4)'!N1791+'Sheet1 (4)'!S1791)/100,2)</f>
        <v>-4.58</v>
      </c>
      <c r="N1785" s="4">
        <f>ROUND(('Sheet1 (4)'!O1791+'Sheet1 (4)'!T1791)/100,2)</f>
        <v>-6.22</v>
      </c>
      <c r="O1785" s="4">
        <f>ROUND(('Sheet1 (4)'!P1791+'Sheet1 (4)'!U1791)/100,2)</f>
        <v>2.2200000000000002</v>
      </c>
      <c r="P1785" s="4">
        <f>ROUND(('Sheet1 (4)'!Q1791+'Sheet1 (4)'!V1791)/100,2)</f>
        <v>-0.87</v>
      </c>
      <c r="Q1785" s="7">
        <f>ROUND('Sheet1 (4)'!W1791/100,2)</f>
        <v>0.02</v>
      </c>
      <c r="R1785" s="7">
        <f>ROUND('Sheet1 (4)'!X1791/100,2)</f>
        <v>-0.44</v>
      </c>
      <c r="S1785" s="7">
        <f>ROUND('Sheet1 (4)'!Y1791/100,2)</f>
        <v>-0.22</v>
      </c>
      <c r="T1785" s="7">
        <f>ROUND('Sheet1 (4)'!Z1791/100,2)</f>
        <v>0.1</v>
      </c>
      <c r="U1785" s="7">
        <f>ROUND('Sheet1 (4)'!AA1791/100,2)</f>
        <v>0.14000000000000001</v>
      </c>
      <c r="V1785" s="1" t="str">
        <f>'Sheet1 (4)'!AB1791&amp;".T"</f>
        <v>4484.T</v>
      </c>
      <c r="W1785">
        <f>ROUND('Sheet1 (4)'!AC1791,2)</f>
        <v>31.87</v>
      </c>
      <c r="X1785">
        <f>ROUND('Sheet1 (4)'!AD1791,2)</f>
        <v>3.46</v>
      </c>
      <c r="Y1785" t="str">
        <f>_xlfn.XLOOKUP('Sheet1 (4)'!AB1791,'Sheet1 (3)'!B:B,'Sheet1 (3)'!D:D,"",0)</f>
        <v>グロース</v>
      </c>
    </row>
    <row r="1786" spans="1:25" x14ac:dyDescent="0.2">
      <c r="A1786">
        <v>1785</v>
      </c>
      <c r="B1786" s="1" t="str">
        <f>_xlfn.XLOOKUP('Sheet1 (4)'!AB1792,'Sheet1 (3)'!B:B,'Sheet1 (3)'!C:C,"",0)</f>
        <v>ランドビジネス</v>
      </c>
      <c r="C1786" s="1" t="str">
        <f>_xlfn.XLOOKUP('Sheet1 (4)'!AB1792,'Sheet1 (3)'!B:B,'Sheet1 (3)'!F:F,"",0)</f>
        <v>不動産業</v>
      </c>
      <c r="D1786" s="1">
        <f>ROUND('Sheet1 (4)'!E1792/100000000,2)</f>
        <v>0.2</v>
      </c>
      <c r="E1786" s="1" t="e">
        <f>ROUND('Sheet1 (4)'!F1792/100,2)</f>
        <v>#VALUE!</v>
      </c>
      <c r="F1786" s="1">
        <f>ROUND('Sheet1 (4)'!G1792/100,2)</f>
        <v>3.06</v>
      </c>
      <c r="G1786" s="1">
        <f>ROUND('Sheet1 (4)'!H1792/100,2)</f>
        <v>-0.42</v>
      </c>
      <c r="H1786" s="1">
        <f>ROUND('Sheet1 (4)'!I1792/100,2)</f>
        <v>-15.52</v>
      </c>
      <c r="I1786" s="1">
        <f>ROUND('Sheet1 (4)'!J1792/100,2)</f>
        <v>-15.52</v>
      </c>
      <c r="J1786" s="1" t="e">
        <f>ROUND('Sheet1 (4)'!K1792/100,2)</f>
        <v>#VALUE!</v>
      </c>
      <c r="K1786" s="1" t="e">
        <f>ROUND('Sheet1 (4)'!L1792/100,2)</f>
        <v>#VALUE!</v>
      </c>
      <c r="L1786" s="4" t="e">
        <f>ROUND(('Sheet1 (4)'!M1792+'Sheet1 (4)'!R1792)/100,2)</f>
        <v>#VALUE!</v>
      </c>
      <c r="M1786" s="4">
        <f>ROUND(('Sheet1 (4)'!N1792+'Sheet1 (4)'!S1792)/100,2)</f>
        <v>14.9</v>
      </c>
      <c r="N1786" s="4">
        <f>ROUND(('Sheet1 (4)'!O1792+'Sheet1 (4)'!T1792)/100,2)</f>
        <v>19.11</v>
      </c>
      <c r="O1786" s="4">
        <f>ROUND(('Sheet1 (4)'!P1792+'Sheet1 (4)'!U1792)/100,2)</f>
        <v>-41.47</v>
      </c>
      <c r="P1786" s="4">
        <f>ROUND(('Sheet1 (4)'!Q1792+'Sheet1 (4)'!V1792)/100,2)</f>
        <v>-41.47</v>
      </c>
      <c r="Q1786" s="7" t="e">
        <f>ROUND('Sheet1 (4)'!W1792/100,2)</f>
        <v>#VALUE!</v>
      </c>
      <c r="R1786" s="7" t="e">
        <f>ROUND('Sheet1 (4)'!X1792/100,2)</f>
        <v>#VALUE!</v>
      </c>
      <c r="S1786" s="7">
        <f>ROUND('Sheet1 (4)'!Y1792/100,2)</f>
        <v>0.02</v>
      </c>
      <c r="T1786" s="7">
        <f>ROUND('Sheet1 (4)'!Z1792/100,2)</f>
        <v>-0.12</v>
      </c>
      <c r="U1786" s="7">
        <f>ROUND('Sheet1 (4)'!AA1792/100,2)</f>
        <v>-0.12</v>
      </c>
      <c r="V1786" s="1" t="str">
        <f>'Sheet1 (4)'!AB1792&amp;".T"</f>
        <v>8944.T</v>
      </c>
      <c r="W1786" t="e">
        <f>ROUND('Sheet1 (4)'!AC1792,2)</f>
        <v>#VALUE!</v>
      </c>
      <c r="X1786">
        <f>ROUND('Sheet1 (4)'!AD1792,2)</f>
        <v>0.28999999999999998</v>
      </c>
      <c r="Y1786" t="str">
        <f>_xlfn.XLOOKUP('Sheet1 (4)'!AB1792,'Sheet1 (3)'!B:B,'Sheet1 (3)'!D:D,"",0)</f>
        <v>スタンダード</v>
      </c>
    </row>
    <row r="1787" spans="1:25" x14ac:dyDescent="0.2">
      <c r="A1787">
        <v>1786</v>
      </c>
      <c r="B1787" s="1" t="str">
        <f>_xlfn.XLOOKUP('Sheet1 (4)'!AB1793,'Sheet1 (3)'!B:B,'Sheet1 (3)'!C:C,"",0)</f>
        <v>ランド</v>
      </c>
      <c r="C1787" s="1" t="str">
        <f>_xlfn.XLOOKUP('Sheet1 (4)'!AB1793,'Sheet1 (3)'!B:B,'Sheet1 (3)'!F:F,"",0)</f>
        <v>不動産業</v>
      </c>
      <c r="D1787" s="1">
        <f>ROUND('Sheet1 (4)'!E1793/100000000,2)</f>
        <v>15.38</v>
      </c>
      <c r="E1787" s="1">
        <f>ROUND('Sheet1 (4)'!F1793/100,2)</f>
        <v>-28.24</v>
      </c>
      <c r="F1787" s="1">
        <f>ROUND('Sheet1 (4)'!G1793/100,2)</f>
        <v>15.65</v>
      </c>
      <c r="G1787" s="1">
        <f>ROUND('Sheet1 (4)'!H1793/100,2)</f>
        <v>12.94</v>
      </c>
      <c r="H1787" s="1">
        <f>ROUND('Sheet1 (4)'!I1793/100,2)</f>
        <v>2.2999999999999998</v>
      </c>
      <c r="I1787" s="1">
        <f>ROUND('Sheet1 (4)'!J1793/100,2)</f>
        <v>9.77</v>
      </c>
      <c r="J1787" s="1" t="e">
        <f>ROUND('Sheet1 (4)'!K1793/100,2)</f>
        <v>#VALUE!</v>
      </c>
      <c r="K1787" s="1" t="e">
        <f>ROUND('Sheet1 (4)'!L1793/100,2)</f>
        <v>#VALUE!</v>
      </c>
      <c r="L1787" s="4">
        <f>ROUND(('Sheet1 (4)'!M1793+'Sheet1 (4)'!R1793)/100,2)</f>
        <v>3.77</v>
      </c>
      <c r="M1787" s="4">
        <f>ROUND(('Sheet1 (4)'!N1793+'Sheet1 (4)'!S1793)/100,2)</f>
        <v>5.23</v>
      </c>
      <c r="N1787" s="4">
        <f>ROUND(('Sheet1 (4)'!O1793+'Sheet1 (4)'!T1793)/100,2)</f>
        <v>-4.91</v>
      </c>
      <c r="O1787" s="4">
        <f>ROUND(('Sheet1 (4)'!P1793+'Sheet1 (4)'!U1793)/100,2)</f>
        <v>7.39</v>
      </c>
      <c r="P1787" s="4">
        <f>ROUND(('Sheet1 (4)'!Q1793+'Sheet1 (4)'!V1793)/100,2)</f>
        <v>17.41</v>
      </c>
      <c r="Q1787" s="7">
        <f>ROUND('Sheet1 (4)'!W1793/100,2)</f>
        <v>-0.47</v>
      </c>
      <c r="R1787" s="7">
        <f>ROUND('Sheet1 (4)'!X1793/100,2)</f>
        <v>0.31</v>
      </c>
      <c r="S1787" s="7">
        <f>ROUND('Sheet1 (4)'!Y1793/100,2)</f>
        <v>0.19</v>
      </c>
      <c r="T1787" s="7">
        <f>ROUND('Sheet1 (4)'!Z1793/100,2)</f>
        <v>0.03</v>
      </c>
      <c r="U1787" s="7">
        <f>ROUND('Sheet1 (4)'!AA1793/100,2)</f>
        <v>0.11</v>
      </c>
      <c r="V1787" s="1" t="str">
        <f>'Sheet1 (4)'!AB1793&amp;".T"</f>
        <v>8918.T</v>
      </c>
      <c r="W1787">
        <f>ROUND('Sheet1 (4)'!AC1793,2)</f>
        <v>120</v>
      </c>
      <c r="X1787">
        <f>ROUND('Sheet1 (4)'!AD1793,2)</f>
        <v>1.61</v>
      </c>
      <c r="Y1787" t="str">
        <f>_xlfn.XLOOKUP('Sheet1 (4)'!AB1793,'Sheet1 (3)'!B:B,'Sheet1 (3)'!D:D,"",0)</f>
        <v>スタンダード</v>
      </c>
    </row>
    <row r="1788" spans="1:25" x14ac:dyDescent="0.2">
      <c r="A1788">
        <v>1787</v>
      </c>
      <c r="B1788" s="1" t="str">
        <f>_xlfn.XLOOKUP('Sheet1 (4)'!AB1794,'Sheet1 (3)'!B:B,'Sheet1 (3)'!C:C,"",0)</f>
        <v>ランディックス</v>
      </c>
      <c r="C1788" s="1" t="str">
        <f>_xlfn.XLOOKUP('Sheet1 (4)'!AB1794,'Sheet1 (3)'!B:B,'Sheet1 (3)'!F:F,"",0)</f>
        <v>不動産業</v>
      </c>
      <c r="D1788" s="1">
        <f>ROUND('Sheet1 (4)'!E1794/100000000,2)</f>
        <v>0.06</v>
      </c>
      <c r="E1788" s="1">
        <f>ROUND('Sheet1 (4)'!F1794/100,2)</f>
        <v>6.72</v>
      </c>
      <c r="F1788" s="1">
        <f>ROUND('Sheet1 (4)'!G1794/100,2)</f>
        <v>14.72</v>
      </c>
      <c r="G1788" s="1">
        <f>ROUND('Sheet1 (4)'!H1794/100,2)</f>
        <v>16.829999999999998</v>
      </c>
      <c r="H1788" s="1">
        <f>ROUND('Sheet1 (4)'!I1794/100,2)</f>
        <v>12.8</v>
      </c>
      <c r="I1788" s="1">
        <f>ROUND('Sheet1 (4)'!J1794/100,2)</f>
        <v>22.58</v>
      </c>
      <c r="J1788" s="1" t="e">
        <f>ROUND('Sheet1 (4)'!K1794/100,2)</f>
        <v>#VALUE!</v>
      </c>
      <c r="K1788" s="1" t="e">
        <f>ROUND('Sheet1 (4)'!L1794/100,2)</f>
        <v>#VALUE!</v>
      </c>
      <c r="L1788" s="4">
        <f>ROUND(('Sheet1 (4)'!M1794+'Sheet1 (4)'!R1794)/100,2)</f>
        <v>-7.35</v>
      </c>
      <c r="M1788" s="4">
        <f>ROUND(('Sheet1 (4)'!N1794+'Sheet1 (4)'!S1794)/100,2)</f>
        <v>-12.08</v>
      </c>
      <c r="N1788" s="4">
        <f>ROUND(('Sheet1 (4)'!O1794+'Sheet1 (4)'!T1794)/100,2)</f>
        <v>-1.46</v>
      </c>
      <c r="O1788" s="4">
        <f>ROUND(('Sheet1 (4)'!P1794+'Sheet1 (4)'!U1794)/100,2)</f>
        <v>-10.79</v>
      </c>
      <c r="P1788" s="4">
        <f>ROUND(('Sheet1 (4)'!Q1794+'Sheet1 (4)'!V1794)/100,2)</f>
        <v>-39.369999999999997</v>
      </c>
      <c r="Q1788" s="7">
        <f>ROUND('Sheet1 (4)'!W1794/100,2)</f>
        <v>0.09</v>
      </c>
      <c r="R1788" s="7">
        <f>ROUND('Sheet1 (4)'!X1794/100,2)</f>
        <v>0.18</v>
      </c>
      <c r="S1788" s="7">
        <f>ROUND('Sheet1 (4)'!Y1794/100,2)</f>
        <v>0.17</v>
      </c>
      <c r="T1788" s="7">
        <f>ROUND('Sheet1 (4)'!Z1794/100,2)</f>
        <v>0.12</v>
      </c>
      <c r="U1788" s="7">
        <f>ROUND('Sheet1 (4)'!AA1794/100,2)</f>
        <v>0.18</v>
      </c>
      <c r="V1788" s="1" t="str">
        <f>'Sheet1 (4)'!AB1794&amp;".T"</f>
        <v>2981.T</v>
      </c>
      <c r="W1788">
        <f>ROUND('Sheet1 (4)'!AC1794,2)</f>
        <v>6.97</v>
      </c>
      <c r="X1788">
        <f>ROUND('Sheet1 (4)'!AD1794,2)</f>
        <v>1.57</v>
      </c>
      <c r="Y1788" t="str">
        <f>_xlfn.XLOOKUP('Sheet1 (4)'!AB1794,'Sheet1 (3)'!B:B,'Sheet1 (3)'!D:D,"",0)</f>
        <v>グロース</v>
      </c>
    </row>
    <row r="1789" spans="1:25" x14ac:dyDescent="0.2">
      <c r="A1789">
        <v>1788</v>
      </c>
      <c r="B1789" s="1" t="str">
        <f>_xlfn.XLOOKUP('Sheet1 (4)'!AB1795,'Sheet1 (3)'!B:B,'Sheet1 (3)'!C:C,"",0)</f>
        <v>ランドネット</v>
      </c>
      <c r="C1789" s="1" t="str">
        <f>_xlfn.XLOOKUP('Sheet1 (4)'!AB1795,'Sheet1 (3)'!B:B,'Sheet1 (3)'!F:F,"",0)</f>
        <v>不動産業</v>
      </c>
      <c r="D1789" s="1">
        <f>ROUND('Sheet1 (4)'!E1795/100000000,2)</f>
        <v>0.24</v>
      </c>
      <c r="E1789" s="1">
        <f>ROUND('Sheet1 (4)'!F1795/100,2)</f>
        <v>12.15</v>
      </c>
      <c r="F1789" s="1">
        <f>ROUND('Sheet1 (4)'!G1795/100,2)</f>
        <v>15.13</v>
      </c>
      <c r="G1789" s="1">
        <f>ROUND('Sheet1 (4)'!H1795/100,2)</f>
        <v>15.3</v>
      </c>
      <c r="H1789" s="1">
        <f>ROUND('Sheet1 (4)'!I1795/100,2)</f>
        <v>27.88</v>
      </c>
      <c r="I1789" s="1">
        <f>ROUND('Sheet1 (4)'!J1795/100,2)</f>
        <v>37.47</v>
      </c>
      <c r="J1789" s="1" t="e">
        <f>ROUND('Sheet1 (4)'!K1795/100,2)</f>
        <v>#VALUE!</v>
      </c>
      <c r="K1789" s="1" t="e">
        <f>ROUND('Sheet1 (4)'!L1795/100,2)</f>
        <v>#VALUE!</v>
      </c>
      <c r="L1789" s="4">
        <f>ROUND(('Sheet1 (4)'!M1795+'Sheet1 (4)'!R1795)/100,2)</f>
        <v>-7.51</v>
      </c>
      <c r="M1789" s="4">
        <f>ROUND(('Sheet1 (4)'!N1795+'Sheet1 (4)'!S1795)/100,2)</f>
        <v>-22.06</v>
      </c>
      <c r="N1789" s="4">
        <f>ROUND(('Sheet1 (4)'!O1795+'Sheet1 (4)'!T1795)/100,2)</f>
        <v>-36.9</v>
      </c>
      <c r="O1789" s="4">
        <f>ROUND(('Sheet1 (4)'!P1795+'Sheet1 (4)'!U1795)/100,2)</f>
        <v>-28.8</v>
      </c>
      <c r="P1789" s="4">
        <f>ROUND(('Sheet1 (4)'!Q1795+'Sheet1 (4)'!V1795)/100,2)</f>
        <v>-43.45</v>
      </c>
      <c r="Q1789" s="7">
        <f>ROUND('Sheet1 (4)'!W1795/100,2)</f>
        <v>0.17</v>
      </c>
      <c r="R1789" s="7">
        <f>ROUND('Sheet1 (4)'!X1795/100,2)</f>
        <v>0.17</v>
      </c>
      <c r="S1789" s="7">
        <f>ROUND('Sheet1 (4)'!Y1795/100,2)</f>
        <v>0.15</v>
      </c>
      <c r="T1789" s="7">
        <f>ROUND('Sheet1 (4)'!Z1795/100,2)</f>
        <v>0.23</v>
      </c>
      <c r="U1789" s="7">
        <f>ROUND('Sheet1 (4)'!AA1795/100,2)</f>
        <v>0.24</v>
      </c>
      <c r="V1789" s="1" t="str">
        <f>'Sheet1 (4)'!AB1795&amp;".T"</f>
        <v>2991.T</v>
      </c>
      <c r="W1789">
        <f>ROUND('Sheet1 (4)'!AC1795,2)</f>
        <v>6.78</v>
      </c>
      <c r="X1789">
        <f>ROUND('Sheet1 (4)'!AD1795,2)</f>
        <v>1.44</v>
      </c>
      <c r="Y1789" t="str">
        <f>_xlfn.XLOOKUP('Sheet1 (4)'!AB1795,'Sheet1 (3)'!B:B,'Sheet1 (3)'!D:D,"",0)</f>
        <v>スタンダード</v>
      </c>
    </row>
    <row r="1790" spans="1:25" x14ac:dyDescent="0.2">
      <c r="A1790">
        <v>1789</v>
      </c>
      <c r="B1790" s="1" t="str">
        <f>_xlfn.XLOOKUP('Sheet1 (4)'!AB1796,'Sheet1 (3)'!B:B,'Sheet1 (3)'!C:C,"",0)</f>
        <v>ラオックスホールディングス</v>
      </c>
      <c r="C1790" s="1" t="str">
        <f>_xlfn.XLOOKUP('Sheet1 (4)'!AB1796,'Sheet1 (3)'!B:B,'Sheet1 (3)'!F:F,"",0)</f>
        <v>小売業</v>
      </c>
      <c r="D1790" s="1">
        <f>ROUND('Sheet1 (4)'!E1796/100000000,2)</f>
        <v>0.91</v>
      </c>
      <c r="E1790" s="1">
        <f>ROUND('Sheet1 (4)'!F1796/100,2)</f>
        <v>-28.46</v>
      </c>
      <c r="F1790" s="1">
        <f>ROUND('Sheet1 (4)'!G1796/100,2)</f>
        <v>4.04</v>
      </c>
      <c r="G1790" s="1">
        <f>ROUND('Sheet1 (4)'!H1796/100,2)</f>
        <v>3.49</v>
      </c>
      <c r="H1790" s="1">
        <f>ROUND('Sheet1 (4)'!I1796/100,2)</f>
        <v>1.43</v>
      </c>
      <c r="I1790" s="1">
        <f>ROUND('Sheet1 (4)'!J1796/100,2)</f>
        <v>1.43</v>
      </c>
      <c r="J1790" s="1" t="e">
        <f>ROUND('Sheet1 (4)'!K1796/100,2)</f>
        <v>#VALUE!</v>
      </c>
      <c r="K1790" s="1" t="e">
        <f>ROUND('Sheet1 (4)'!L1796/100,2)</f>
        <v>#VALUE!</v>
      </c>
      <c r="L1790" s="4">
        <f>ROUND(('Sheet1 (4)'!M1796+'Sheet1 (4)'!R1796)/100,2)</f>
        <v>21.41</v>
      </c>
      <c r="M1790" s="4">
        <f>ROUND(('Sheet1 (4)'!N1796+'Sheet1 (4)'!S1796)/100,2)</f>
        <v>4.33</v>
      </c>
      <c r="N1790" s="4">
        <f>ROUND(('Sheet1 (4)'!O1796+'Sheet1 (4)'!T1796)/100,2)</f>
        <v>-9.34</v>
      </c>
      <c r="O1790" s="4">
        <f>ROUND(('Sheet1 (4)'!P1796+'Sheet1 (4)'!U1796)/100,2)</f>
        <v>-7.22</v>
      </c>
      <c r="P1790" s="4">
        <f>ROUND(('Sheet1 (4)'!Q1796+'Sheet1 (4)'!V1796)/100,2)</f>
        <v>-7.22</v>
      </c>
      <c r="Q1790" s="7">
        <f>ROUND('Sheet1 (4)'!W1796/100,2)</f>
        <v>-0.3</v>
      </c>
      <c r="R1790" s="7">
        <f>ROUND('Sheet1 (4)'!X1796/100,2)</f>
        <v>0</v>
      </c>
      <c r="S1790" s="7">
        <f>ROUND('Sheet1 (4)'!Y1796/100,2)</f>
        <v>0.1</v>
      </c>
      <c r="T1790" s="7">
        <f>ROUND('Sheet1 (4)'!Z1796/100,2)</f>
        <v>0.03</v>
      </c>
      <c r="U1790" s="7">
        <f>ROUND('Sheet1 (4)'!AA1796/100,2)</f>
        <v>0.03</v>
      </c>
      <c r="V1790" s="1" t="str">
        <f>'Sheet1 (4)'!AB1796&amp;".T"</f>
        <v>8202.T</v>
      </c>
      <c r="W1790" t="e">
        <f>ROUND('Sheet1 (4)'!AC1796,2)</f>
        <v>#VALUE!</v>
      </c>
      <c r="X1790">
        <f>ROUND('Sheet1 (4)'!AD1796,2)</f>
        <v>0.69</v>
      </c>
      <c r="Y1790" t="str">
        <f>_xlfn.XLOOKUP('Sheet1 (4)'!AB1796,'Sheet1 (3)'!B:B,'Sheet1 (3)'!D:D,"",0)</f>
        <v>スタンダード</v>
      </c>
    </row>
    <row r="1791" spans="1:25" x14ac:dyDescent="0.2">
      <c r="A1791">
        <v>1790</v>
      </c>
      <c r="B1791" s="1" t="str">
        <f>_xlfn.XLOOKUP('Sheet1 (4)'!AB1797,'Sheet1 (3)'!B:B,'Sheet1 (3)'!C:C,"",0)</f>
        <v>ラピーヌ</v>
      </c>
      <c r="C1791" s="1" t="str">
        <f>_xlfn.XLOOKUP('Sheet1 (4)'!AB1797,'Sheet1 (3)'!B:B,'Sheet1 (3)'!F:F,"",0)</f>
        <v>繊維製品</v>
      </c>
      <c r="D1791" s="1">
        <f>ROUND('Sheet1 (4)'!E1797/100000000,2)</f>
        <v>0.02</v>
      </c>
      <c r="E1791" s="1">
        <f>ROUND('Sheet1 (4)'!F1797/100,2)</f>
        <v>-18.98</v>
      </c>
      <c r="F1791" s="1">
        <f>ROUND('Sheet1 (4)'!G1797/100,2)</f>
        <v>-9.2899999999999991</v>
      </c>
      <c r="G1791" s="1">
        <f>ROUND('Sheet1 (4)'!H1797/100,2)</f>
        <v>-6.49</v>
      </c>
      <c r="H1791" s="1">
        <f>ROUND('Sheet1 (4)'!I1797/100,2)</f>
        <v>-3.42</v>
      </c>
      <c r="I1791" s="1">
        <f>ROUND('Sheet1 (4)'!J1797/100,2)</f>
        <v>-3.61</v>
      </c>
      <c r="J1791" s="1" t="e">
        <f>ROUND('Sheet1 (4)'!K1797/100,2)</f>
        <v>#VALUE!</v>
      </c>
      <c r="K1791" s="1" t="e">
        <f>ROUND('Sheet1 (4)'!L1797/100,2)</f>
        <v>#VALUE!</v>
      </c>
      <c r="L1791" s="4">
        <f>ROUND(('Sheet1 (4)'!M1797+'Sheet1 (4)'!R1797)/100,2)</f>
        <v>-6.02</v>
      </c>
      <c r="M1791" s="4">
        <f>ROUND(('Sheet1 (4)'!N1797+'Sheet1 (4)'!S1797)/100,2)</f>
        <v>3.31</v>
      </c>
      <c r="N1791" s="4">
        <f>ROUND(('Sheet1 (4)'!O1797+'Sheet1 (4)'!T1797)/100,2)</f>
        <v>3.7</v>
      </c>
      <c r="O1791" s="4">
        <f>ROUND(('Sheet1 (4)'!P1797+'Sheet1 (4)'!U1797)/100,2)</f>
        <v>-6.41</v>
      </c>
      <c r="P1791" s="4">
        <f>ROUND(('Sheet1 (4)'!Q1797+'Sheet1 (4)'!V1797)/100,2)</f>
        <v>-4.58</v>
      </c>
      <c r="Q1791" s="7">
        <f>ROUND('Sheet1 (4)'!W1797/100,2)</f>
        <v>-1.2</v>
      </c>
      <c r="R1791" s="7">
        <f>ROUND('Sheet1 (4)'!X1797/100,2)</f>
        <v>0.2</v>
      </c>
      <c r="S1791" s="7">
        <f>ROUND('Sheet1 (4)'!Y1797/100,2)</f>
        <v>0.16</v>
      </c>
      <c r="T1791" s="7">
        <f>ROUND('Sheet1 (4)'!Z1797/100,2)</f>
        <v>-0.31</v>
      </c>
      <c r="U1791" s="7">
        <f>ROUND('Sheet1 (4)'!AA1797/100,2)</f>
        <v>-0.15</v>
      </c>
      <c r="V1791" s="1" t="str">
        <f>'Sheet1 (4)'!AB1797&amp;".T"</f>
        <v>8143.T</v>
      </c>
      <c r="W1791" t="e">
        <f>ROUND('Sheet1 (4)'!AC1797,2)</f>
        <v>#VALUE!</v>
      </c>
      <c r="X1791">
        <f>ROUND('Sheet1 (4)'!AD1797,2)</f>
        <v>0.82</v>
      </c>
      <c r="Y1791" t="str">
        <f>_xlfn.XLOOKUP('Sheet1 (4)'!AB1797,'Sheet1 (3)'!B:B,'Sheet1 (3)'!D:D,"",0)</f>
        <v>スタンダード</v>
      </c>
    </row>
    <row r="1792" spans="1:25" x14ac:dyDescent="0.2">
      <c r="A1792">
        <v>1791</v>
      </c>
      <c r="B1792" s="1" t="str">
        <f>_xlfn.XLOOKUP('Sheet1 (4)'!AB1798,'Sheet1 (3)'!B:B,'Sheet1 (3)'!C:C,"",0)</f>
        <v>レーザーテック</v>
      </c>
      <c r="C1792" s="1" t="str">
        <f>_xlfn.XLOOKUP('Sheet1 (4)'!AB1798,'Sheet1 (3)'!B:B,'Sheet1 (3)'!F:F,"",0)</f>
        <v>電気機器</v>
      </c>
      <c r="D1792" s="1">
        <f>ROUND('Sheet1 (4)'!E1798/100000000,2)</f>
        <v>0.9</v>
      </c>
      <c r="E1792" s="1">
        <f>ROUND('Sheet1 (4)'!F1798/100,2)</f>
        <v>260.74</v>
      </c>
      <c r="F1792" s="1">
        <f>ROUND('Sheet1 (4)'!G1798/100,2)</f>
        <v>324.92</v>
      </c>
      <c r="G1792" s="1">
        <f>ROUND('Sheet1 (4)'!H1798/100,2)</f>
        <v>622.89</v>
      </c>
      <c r="H1792" s="1">
        <f>ROUND('Sheet1 (4)'!I1798/100,2)</f>
        <v>813.77</v>
      </c>
      <c r="I1792" s="1">
        <f>ROUND('Sheet1 (4)'!J1798/100,2)</f>
        <v>1228.44</v>
      </c>
      <c r="J1792" s="1">
        <f>ROUND('Sheet1 (4)'!K1798/100,2)</f>
        <v>952.01</v>
      </c>
      <c r="K1792" s="1">
        <f>ROUND('Sheet1 (4)'!L1798/100,2)</f>
        <v>1069.75</v>
      </c>
      <c r="L1792" s="4">
        <f>ROUND(('Sheet1 (4)'!M1798+'Sheet1 (4)'!R1798)/100,2)</f>
        <v>67.849999999999994</v>
      </c>
      <c r="M1792" s="4">
        <f>ROUND(('Sheet1 (4)'!N1798+'Sheet1 (4)'!S1798)/100,2)</f>
        <v>-88.51</v>
      </c>
      <c r="N1792" s="4">
        <f>ROUND(('Sheet1 (4)'!O1798+'Sheet1 (4)'!T1798)/100,2)</f>
        <v>199.78</v>
      </c>
      <c r="O1792" s="4">
        <f>ROUND(('Sheet1 (4)'!P1798+'Sheet1 (4)'!U1798)/100,2)</f>
        <v>297.45999999999998</v>
      </c>
      <c r="P1792" s="4">
        <f>ROUND(('Sheet1 (4)'!Q1798+'Sheet1 (4)'!V1798)/100,2)</f>
        <v>754.54</v>
      </c>
      <c r="Q1792" s="7">
        <f>ROUND('Sheet1 (4)'!W1798/100,2)</f>
        <v>0.41</v>
      </c>
      <c r="R1792" s="7">
        <f>ROUND('Sheet1 (4)'!X1798/100,2)</f>
        <v>0.39</v>
      </c>
      <c r="S1792" s="7">
        <f>ROUND('Sheet1 (4)'!Y1798/100,2)</f>
        <v>0.51</v>
      </c>
      <c r="T1792" s="7">
        <f>ROUND('Sheet1 (4)'!Z1798/100,2)</f>
        <v>0.45</v>
      </c>
      <c r="U1792" s="7">
        <f>ROUND('Sheet1 (4)'!AA1798/100,2)</f>
        <v>0.47</v>
      </c>
      <c r="V1792" s="1" t="str">
        <f>'Sheet1 (4)'!AB1798&amp;".T"</f>
        <v>6920.T</v>
      </c>
      <c r="W1792">
        <f>ROUND('Sheet1 (4)'!AC1798,2)</f>
        <v>27.71</v>
      </c>
      <c r="X1792">
        <f>ROUND('Sheet1 (4)'!AD1798,2)</f>
        <v>12.71</v>
      </c>
      <c r="Y1792" t="str">
        <f>_xlfn.XLOOKUP('Sheet1 (4)'!AB1798,'Sheet1 (3)'!B:B,'Sheet1 (3)'!D:D,"",0)</f>
        <v>プライム</v>
      </c>
    </row>
    <row r="1793" spans="1:25" x14ac:dyDescent="0.2">
      <c r="A1793">
        <v>1792</v>
      </c>
      <c r="B1793" s="1" t="str">
        <f>_xlfn.XLOOKUP('Sheet1 (4)'!AB1799,'Sheet1 (3)'!B:B,'Sheet1 (3)'!C:C,"",0)</f>
        <v>ラストワンマイル</v>
      </c>
      <c r="C1793" s="1" t="str">
        <f>_xlfn.XLOOKUP('Sheet1 (4)'!AB1799,'Sheet1 (3)'!B:B,'Sheet1 (3)'!F:F,"",0)</f>
        <v>サービス業</v>
      </c>
      <c r="D1793" s="1">
        <f>ROUND('Sheet1 (4)'!E1799/100000000,2)</f>
        <v>0.03</v>
      </c>
      <c r="E1793" s="1">
        <f>ROUND('Sheet1 (4)'!F1799/100,2)</f>
        <v>2.17</v>
      </c>
      <c r="F1793" s="1">
        <f>ROUND('Sheet1 (4)'!G1799/100,2)</f>
        <v>0.43</v>
      </c>
      <c r="G1793" s="1">
        <f>ROUND('Sheet1 (4)'!H1799/100,2)</f>
        <v>1.98</v>
      </c>
      <c r="H1793" s="1">
        <f>ROUND('Sheet1 (4)'!I1799/100,2)</f>
        <v>9.4</v>
      </c>
      <c r="I1793" s="1">
        <f>ROUND('Sheet1 (4)'!J1799/100,2)</f>
        <v>11.49</v>
      </c>
      <c r="J1793" s="1" t="e">
        <f>ROUND('Sheet1 (4)'!K1799/100,2)</f>
        <v>#VALUE!</v>
      </c>
      <c r="K1793" s="1" t="e">
        <f>ROUND('Sheet1 (4)'!L1799/100,2)</f>
        <v>#VALUE!</v>
      </c>
      <c r="L1793" s="4">
        <f>ROUND(('Sheet1 (4)'!M1799+'Sheet1 (4)'!R1799)/100,2)</f>
        <v>3.76</v>
      </c>
      <c r="M1793" s="4">
        <f>ROUND(('Sheet1 (4)'!N1799+'Sheet1 (4)'!S1799)/100,2)</f>
        <v>-2.87</v>
      </c>
      <c r="N1793" s="4">
        <f>ROUND(('Sheet1 (4)'!O1799+'Sheet1 (4)'!T1799)/100,2)</f>
        <v>1.4</v>
      </c>
      <c r="O1793" s="4">
        <f>ROUND(('Sheet1 (4)'!P1799+'Sheet1 (4)'!U1799)/100,2)</f>
        <v>11.35</v>
      </c>
      <c r="P1793" s="4">
        <f>ROUND(('Sheet1 (4)'!Q1799+'Sheet1 (4)'!V1799)/100,2)</f>
        <v>16.21</v>
      </c>
      <c r="Q1793" s="7">
        <f>ROUND('Sheet1 (4)'!W1799/100,2)</f>
        <v>0.16</v>
      </c>
      <c r="R1793" s="7" t="e">
        <f>ROUND('Sheet1 (4)'!X1799/100,2)</f>
        <v>#VALUE!</v>
      </c>
      <c r="S1793" s="7">
        <f>ROUND('Sheet1 (4)'!Y1799/100,2)</f>
        <v>0.25</v>
      </c>
      <c r="T1793" s="7">
        <f>ROUND('Sheet1 (4)'!Z1799/100,2)</f>
        <v>0.34</v>
      </c>
      <c r="U1793" s="7">
        <f>ROUND('Sheet1 (4)'!AA1799/100,2)</f>
        <v>0.18</v>
      </c>
      <c r="V1793" s="1" t="str">
        <f>'Sheet1 (4)'!AB1799&amp;".T"</f>
        <v>9252.T</v>
      </c>
      <c r="W1793">
        <f>ROUND('Sheet1 (4)'!AC1799,2)</f>
        <v>13.87</v>
      </c>
      <c r="X1793">
        <f>ROUND('Sheet1 (4)'!AD1799,2)</f>
        <v>2.0699999999999998</v>
      </c>
      <c r="Y1793" t="str">
        <f>_xlfn.XLOOKUP('Sheet1 (4)'!AB1799,'Sheet1 (3)'!B:B,'Sheet1 (3)'!D:D,"",0)</f>
        <v>グロース</v>
      </c>
    </row>
    <row r="1794" spans="1:25" x14ac:dyDescent="0.2">
      <c r="A1794">
        <v>1793</v>
      </c>
      <c r="B1794" s="1" t="str">
        <f>_xlfn.XLOOKUP('Sheet1 (4)'!AB1800,'Sheet1 (3)'!B:B,'Sheet1 (3)'!C:C,"",0)</f>
        <v>ラクサス・テクノロジーズ</v>
      </c>
      <c r="C1794" s="1" t="str">
        <f>_xlfn.XLOOKUP('Sheet1 (4)'!AB1800,'Sheet1 (3)'!B:B,'Sheet1 (3)'!F:F,"",0)</f>
        <v>サービス業</v>
      </c>
      <c r="D1794" s="1">
        <f>ROUND('Sheet1 (4)'!E1800/100000000,2)</f>
        <v>0.26</v>
      </c>
      <c r="E1794" s="1" t="e">
        <f>ROUND('Sheet1 (4)'!F1800/100,2)</f>
        <v>#VALUE!</v>
      </c>
      <c r="F1794" s="1" t="e">
        <f>ROUND('Sheet1 (4)'!G1800/100,2)</f>
        <v>#VALUE!</v>
      </c>
      <c r="G1794" s="1">
        <f>ROUND('Sheet1 (4)'!H1800/100,2)</f>
        <v>3.31</v>
      </c>
      <c r="H1794" s="1">
        <f>ROUND('Sheet1 (4)'!I1800/100,2)</f>
        <v>4.75</v>
      </c>
      <c r="I1794" s="1">
        <f>ROUND('Sheet1 (4)'!J1800/100,2)</f>
        <v>4.75</v>
      </c>
      <c r="J1794" s="1" t="e">
        <f>ROUND('Sheet1 (4)'!K1800/100,2)</f>
        <v>#VALUE!</v>
      </c>
      <c r="K1794" s="1" t="e">
        <f>ROUND('Sheet1 (4)'!L1800/100,2)</f>
        <v>#VALUE!</v>
      </c>
      <c r="L1794" s="4" t="e">
        <f>ROUND(('Sheet1 (4)'!M1800+'Sheet1 (4)'!R1800)/100,2)</f>
        <v>#VALUE!</v>
      </c>
      <c r="M1794" s="4" t="e">
        <f>ROUND(('Sheet1 (4)'!N1800+'Sheet1 (4)'!S1800)/100,2)</f>
        <v>#VALUE!</v>
      </c>
      <c r="N1794" s="4" t="e">
        <f>ROUND(('Sheet1 (4)'!O1800+'Sheet1 (4)'!T1800)/100,2)</f>
        <v>#VALUE!</v>
      </c>
      <c r="O1794" s="4" t="e">
        <f>ROUND(('Sheet1 (4)'!P1800+'Sheet1 (4)'!U1800)/100,2)</f>
        <v>#VALUE!</v>
      </c>
      <c r="P1794" s="4" t="e">
        <f>ROUND(('Sheet1 (4)'!Q1800+'Sheet1 (4)'!V1800)/100,2)</f>
        <v>#VALUE!</v>
      </c>
      <c r="Q1794" s="7" t="e">
        <f>ROUND('Sheet1 (4)'!W1800/100,2)</f>
        <v>#VALUE!</v>
      </c>
      <c r="R1794" s="7" t="e">
        <f>ROUND('Sheet1 (4)'!X1800/100,2)</f>
        <v>#VALUE!</v>
      </c>
      <c r="S1794" s="7" t="e">
        <f>ROUND('Sheet1 (4)'!Y1800/100,2)</f>
        <v>#VALUE!</v>
      </c>
      <c r="T1794" s="7">
        <f>ROUND('Sheet1 (4)'!Z1800/100,2)</f>
        <v>0.68</v>
      </c>
      <c r="U1794" s="7">
        <f>ROUND('Sheet1 (4)'!AA1800/100,2)</f>
        <v>0.68</v>
      </c>
      <c r="V1794" s="1" t="str">
        <f>'Sheet1 (4)'!AB1800&amp;".T"</f>
        <v>288A.T</v>
      </c>
      <c r="W1794" t="e">
        <f>ROUND('Sheet1 (4)'!AC1800,2)</f>
        <v>#VALUE!</v>
      </c>
      <c r="X1794" t="e">
        <f>ROUND('Sheet1 (4)'!AD1800,2)</f>
        <v>#VALUE!</v>
      </c>
      <c r="Y1794" t="str">
        <f>_xlfn.XLOOKUP('Sheet1 (4)'!AB1800,'Sheet1 (3)'!B:B,'Sheet1 (3)'!D:D,"",0)</f>
        <v>グロース</v>
      </c>
    </row>
    <row r="1795" spans="1:25" x14ac:dyDescent="0.2">
      <c r="A1795">
        <v>1794</v>
      </c>
      <c r="B1795" s="1" t="str">
        <f>_xlfn.XLOOKUP('Sheet1 (4)'!AB1801,'Sheet1 (3)'!B:B,'Sheet1 (3)'!C:C,"",0)</f>
        <v>リーダー電子</v>
      </c>
      <c r="C1795" s="1" t="str">
        <f>_xlfn.XLOOKUP('Sheet1 (4)'!AB1801,'Sheet1 (3)'!B:B,'Sheet1 (3)'!F:F,"",0)</f>
        <v>電気機器</v>
      </c>
      <c r="D1795" s="1">
        <f>ROUND('Sheet1 (4)'!E1801/100000000,2)</f>
        <v>0.03</v>
      </c>
      <c r="E1795" s="1">
        <f>ROUND('Sheet1 (4)'!F1801/100,2)</f>
        <v>0.04</v>
      </c>
      <c r="F1795" s="1">
        <f>ROUND('Sheet1 (4)'!G1801/100,2)</f>
        <v>0.7</v>
      </c>
      <c r="G1795" s="1">
        <f>ROUND('Sheet1 (4)'!H1801/100,2)</f>
        <v>-3.15</v>
      </c>
      <c r="H1795" s="1">
        <f>ROUND('Sheet1 (4)'!I1801/100,2)</f>
        <v>2.17</v>
      </c>
      <c r="I1795" s="1">
        <f>ROUND('Sheet1 (4)'!J1801/100,2)</f>
        <v>-1.79</v>
      </c>
      <c r="J1795" s="1" t="e">
        <f>ROUND('Sheet1 (4)'!K1801/100,2)</f>
        <v>#VALUE!</v>
      </c>
      <c r="K1795" s="1" t="e">
        <f>ROUND('Sheet1 (4)'!L1801/100,2)</f>
        <v>#VALUE!</v>
      </c>
      <c r="L1795" s="4">
        <f>ROUND(('Sheet1 (4)'!M1801+'Sheet1 (4)'!R1801)/100,2)</f>
        <v>6.05</v>
      </c>
      <c r="M1795" s="4">
        <f>ROUND(('Sheet1 (4)'!N1801+'Sheet1 (4)'!S1801)/100,2)</f>
        <v>4.18</v>
      </c>
      <c r="N1795" s="4">
        <f>ROUND(('Sheet1 (4)'!O1801+'Sheet1 (4)'!T1801)/100,2)</f>
        <v>-5.34</v>
      </c>
      <c r="O1795" s="4">
        <f>ROUND(('Sheet1 (4)'!P1801+'Sheet1 (4)'!U1801)/100,2)</f>
        <v>0.72</v>
      </c>
      <c r="P1795" s="4">
        <f>ROUND(('Sheet1 (4)'!Q1801+'Sheet1 (4)'!V1801)/100,2)</f>
        <v>-1.82</v>
      </c>
      <c r="Q1795" s="7">
        <f>ROUND('Sheet1 (4)'!W1801/100,2)</f>
        <v>0.03</v>
      </c>
      <c r="R1795" s="7">
        <f>ROUND('Sheet1 (4)'!X1801/100,2)</f>
        <v>0.02</v>
      </c>
      <c r="S1795" s="7">
        <f>ROUND('Sheet1 (4)'!Y1801/100,2)</f>
        <v>-0.15</v>
      </c>
      <c r="T1795" s="7">
        <f>ROUND('Sheet1 (4)'!Z1801/100,2)</f>
        <v>0.04</v>
      </c>
      <c r="U1795" s="7">
        <f>ROUND('Sheet1 (4)'!AA1801/100,2)</f>
        <v>-0.06</v>
      </c>
      <c r="V1795" s="1" t="str">
        <f>'Sheet1 (4)'!AB1801&amp;".T"</f>
        <v>6867.T</v>
      </c>
      <c r="W1795">
        <f>ROUND('Sheet1 (4)'!AC1801,2)</f>
        <v>28.11</v>
      </c>
      <c r="X1795">
        <f>ROUND('Sheet1 (4)'!AD1801,2)</f>
        <v>0.56000000000000005</v>
      </c>
      <c r="Y1795" t="str">
        <f>_xlfn.XLOOKUP('Sheet1 (4)'!AB1801,'Sheet1 (3)'!B:B,'Sheet1 (3)'!D:D,"",0)</f>
        <v>スタンダード</v>
      </c>
    </row>
    <row r="1796" spans="1:25" x14ac:dyDescent="0.2">
      <c r="A1796">
        <v>1795</v>
      </c>
      <c r="B1796" s="1" t="str">
        <f>_xlfn.XLOOKUP('Sheet1 (4)'!AB1802,'Sheet1 (3)'!B:B,'Sheet1 (3)'!C:C,"",0)</f>
        <v>レック</v>
      </c>
      <c r="C1796" s="1" t="str">
        <f>_xlfn.XLOOKUP('Sheet1 (4)'!AB1802,'Sheet1 (3)'!B:B,'Sheet1 (3)'!F:F,"",0)</f>
        <v>化学</v>
      </c>
      <c r="D1796" s="1">
        <f>ROUND('Sheet1 (4)'!E1802/100000000,2)</f>
        <v>0.33</v>
      </c>
      <c r="E1796" s="1">
        <f>ROUND('Sheet1 (4)'!F1802/100,2)</f>
        <v>52.78</v>
      </c>
      <c r="F1796" s="1">
        <f>ROUND('Sheet1 (4)'!G1802/100,2)</f>
        <v>32.08</v>
      </c>
      <c r="G1796" s="1">
        <f>ROUND('Sheet1 (4)'!H1802/100,2)</f>
        <v>9.11</v>
      </c>
      <c r="H1796" s="1">
        <f>ROUND('Sheet1 (4)'!I1802/100,2)</f>
        <v>16.29</v>
      </c>
      <c r="I1796" s="1">
        <f>ROUND('Sheet1 (4)'!J1802/100,2)</f>
        <v>27.12</v>
      </c>
      <c r="J1796" s="1" t="e">
        <f>ROUND('Sheet1 (4)'!K1802/100,2)</f>
        <v>#VALUE!</v>
      </c>
      <c r="K1796" s="1" t="e">
        <f>ROUND('Sheet1 (4)'!L1802/100,2)</f>
        <v>#VALUE!</v>
      </c>
      <c r="L1796" s="4">
        <f>ROUND(('Sheet1 (4)'!M1802+'Sheet1 (4)'!R1802)/100,2)</f>
        <v>14.31</v>
      </c>
      <c r="M1796" s="4">
        <f>ROUND(('Sheet1 (4)'!N1802+'Sheet1 (4)'!S1802)/100,2)</f>
        <v>-62.37</v>
      </c>
      <c r="N1796" s="4">
        <f>ROUND(('Sheet1 (4)'!O1802+'Sheet1 (4)'!T1802)/100,2)</f>
        <v>-40.5</v>
      </c>
      <c r="O1796" s="4">
        <f>ROUND(('Sheet1 (4)'!P1802+'Sheet1 (4)'!U1802)/100,2)</f>
        <v>36.869999999999997</v>
      </c>
      <c r="P1796" s="4">
        <f>ROUND(('Sheet1 (4)'!Q1802+'Sheet1 (4)'!V1802)/100,2)</f>
        <v>-65.459999999999994</v>
      </c>
      <c r="Q1796" s="7">
        <f>ROUND('Sheet1 (4)'!W1802/100,2)</f>
        <v>0.13</v>
      </c>
      <c r="R1796" s="7">
        <f>ROUND('Sheet1 (4)'!X1802/100,2)</f>
        <v>7.0000000000000007E-2</v>
      </c>
      <c r="S1796" s="7">
        <f>ROUND('Sheet1 (4)'!Y1802/100,2)</f>
        <v>0.03</v>
      </c>
      <c r="T1796" s="7">
        <f>ROUND('Sheet1 (4)'!Z1802/100,2)</f>
        <v>0.03</v>
      </c>
      <c r="U1796" s="7">
        <f>ROUND('Sheet1 (4)'!AA1802/100,2)</f>
        <v>0.05</v>
      </c>
      <c r="V1796" s="1" t="str">
        <f>'Sheet1 (4)'!AB1802&amp;".T"</f>
        <v>7874.T</v>
      </c>
      <c r="W1796">
        <f>ROUND('Sheet1 (4)'!AC1802,2)</f>
        <v>20.69</v>
      </c>
      <c r="X1796">
        <f>ROUND('Sheet1 (4)'!AD1802,2)</f>
        <v>0.94</v>
      </c>
      <c r="Y1796" t="str">
        <f>_xlfn.XLOOKUP('Sheet1 (4)'!AB1802,'Sheet1 (3)'!B:B,'Sheet1 (3)'!D:D,"",0)</f>
        <v>プライム</v>
      </c>
    </row>
    <row r="1797" spans="1:25" x14ac:dyDescent="0.2">
      <c r="A1797">
        <v>1796</v>
      </c>
      <c r="B1797" s="1" t="str">
        <f>_xlfn.XLOOKUP('Sheet1 (4)'!AB1803,'Sheet1 (3)'!B:B,'Sheet1 (3)'!C:C,"",0)</f>
        <v>レシップホールディングス</v>
      </c>
      <c r="C1797" s="1" t="str">
        <f>_xlfn.XLOOKUP('Sheet1 (4)'!AB1803,'Sheet1 (3)'!B:B,'Sheet1 (3)'!F:F,"",0)</f>
        <v>輸送用機器</v>
      </c>
      <c r="D1797" s="1">
        <f>ROUND('Sheet1 (4)'!E1803/100000000,2)</f>
        <v>0.15</v>
      </c>
      <c r="E1797" s="1">
        <f>ROUND('Sheet1 (4)'!F1803/100,2)</f>
        <v>-0.35</v>
      </c>
      <c r="F1797" s="1">
        <f>ROUND('Sheet1 (4)'!G1803/100,2)</f>
        <v>1.51</v>
      </c>
      <c r="G1797" s="1">
        <f>ROUND('Sheet1 (4)'!H1803/100,2)</f>
        <v>-3.09</v>
      </c>
      <c r="H1797" s="1">
        <f>ROUND('Sheet1 (4)'!I1803/100,2)</f>
        <v>31.65</v>
      </c>
      <c r="I1797" s="1">
        <f>ROUND('Sheet1 (4)'!J1803/100,2)</f>
        <v>35.32</v>
      </c>
      <c r="J1797" s="1" t="e">
        <f>ROUND('Sheet1 (4)'!K1803/100,2)</f>
        <v>#VALUE!</v>
      </c>
      <c r="K1797" s="1" t="e">
        <f>ROUND('Sheet1 (4)'!L1803/100,2)</f>
        <v>#VALUE!</v>
      </c>
      <c r="L1797" s="4">
        <f>ROUND(('Sheet1 (4)'!M1803+'Sheet1 (4)'!R1803)/100,2)</f>
        <v>-16.11</v>
      </c>
      <c r="M1797" s="4">
        <f>ROUND(('Sheet1 (4)'!N1803+'Sheet1 (4)'!S1803)/100,2)</f>
        <v>21.62</v>
      </c>
      <c r="N1797" s="4">
        <f>ROUND(('Sheet1 (4)'!O1803+'Sheet1 (4)'!T1803)/100,2)</f>
        <v>-17.16</v>
      </c>
      <c r="O1797" s="4">
        <f>ROUND(('Sheet1 (4)'!P1803+'Sheet1 (4)'!U1803)/100,2)</f>
        <v>22.31</v>
      </c>
      <c r="P1797" s="4">
        <f>ROUND(('Sheet1 (4)'!Q1803+'Sheet1 (4)'!V1803)/100,2)</f>
        <v>-3.73</v>
      </c>
      <c r="Q1797" s="7">
        <f>ROUND('Sheet1 (4)'!W1803/100,2)</f>
        <v>-0.02</v>
      </c>
      <c r="R1797" s="7">
        <f>ROUND('Sheet1 (4)'!X1803/100,2)</f>
        <v>0.01</v>
      </c>
      <c r="S1797" s="7">
        <f>ROUND('Sheet1 (4)'!Y1803/100,2)</f>
        <v>-0.05</v>
      </c>
      <c r="T1797" s="7">
        <f>ROUND('Sheet1 (4)'!Z1803/100,2)</f>
        <v>0.42</v>
      </c>
      <c r="U1797" s="7">
        <f>ROUND('Sheet1 (4)'!AA1803/100,2)</f>
        <v>0.27</v>
      </c>
      <c r="V1797" s="1" t="str">
        <f>'Sheet1 (4)'!AB1803&amp;".T"</f>
        <v>7213.T</v>
      </c>
      <c r="W1797">
        <f>ROUND('Sheet1 (4)'!AC1803,2)</f>
        <v>4.67</v>
      </c>
      <c r="X1797">
        <f>ROUND('Sheet1 (4)'!AD1803,2)</f>
        <v>0.72</v>
      </c>
      <c r="Y1797" t="str">
        <f>_xlfn.XLOOKUP('Sheet1 (4)'!AB1803,'Sheet1 (3)'!B:B,'Sheet1 (3)'!D:D,"",0)</f>
        <v>スタンダード</v>
      </c>
    </row>
    <row r="1798" spans="1:25" x14ac:dyDescent="0.2">
      <c r="A1798">
        <v>1797</v>
      </c>
      <c r="B1798" s="1" t="str">
        <f>_xlfn.XLOOKUP('Sheet1 (4)'!AB1804,'Sheet1 (3)'!B:B,'Sheet1 (3)'!C:C,"",0)</f>
        <v>レダックス</v>
      </c>
      <c r="C1798" s="1" t="str">
        <f>_xlfn.XLOOKUP('Sheet1 (4)'!AB1804,'Sheet1 (3)'!B:B,'Sheet1 (3)'!F:F,"",0)</f>
        <v>卸売業</v>
      </c>
      <c r="D1798" s="1">
        <f>ROUND('Sheet1 (4)'!E1804/100000000,2)</f>
        <v>0.21</v>
      </c>
      <c r="E1798" s="1">
        <f>ROUND('Sheet1 (4)'!F1804/100,2)</f>
        <v>2.37</v>
      </c>
      <c r="F1798" s="1">
        <f>ROUND('Sheet1 (4)'!G1804/100,2)</f>
        <v>2.02</v>
      </c>
      <c r="G1798" s="1">
        <f>ROUND('Sheet1 (4)'!H1804/100,2)</f>
        <v>-4.99</v>
      </c>
      <c r="H1798" s="1">
        <f>ROUND('Sheet1 (4)'!I1804/100,2)</f>
        <v>0.99</v>
      </c>
      <c r="I1798" s="1">
        <f>ROUND('Sheet1 (4)'!J1804/100,2)</f>
        <v>-2</v>
      </c>
      <c r="J1798" s="1" t="e">
        <f>ROUND('Sheet1 (4)'!K1804/100,2)</f>
        <v>#VALUE!</v>
      </c>
      <c r="K1798" s="1" t="e">
        <f>ROUND('Sheet1 (4)'!L1804/100,2)</f>
        <v>#VALUE!</v>
      </c>
      <c r="L1798" s="4">
        <f>ROUND(('Sheet1 (4)'!M1804+'Sheet1 (4)'!R1804)/100,2)</f>
        <v>-5</v>
      </c>
      <c r="M1798" s="4">
        <f>ROUND(('Sheet1 (4)'!N1804+'Sheet1 (4)'!S1804)/100,2)</f>
        <v>-11.45</v>
      </c>
      <c r="N1798" s="4">
        <f>ROUND(('Sheet1 (4)'!O1804+'Sheet1 (4)'!T1804)/100,2)</f>
        <v>1.88</v>
      </c>
      <c r="O1798" s="4">
        <f>ROUND(('Sheet1 (4)'!P1804+'Sheet1 (4)'!U1804)/100,2)</f>
        <v>8.08</v>
      </c>
      <c r="P1798" s="4">
        <f>ROUND(('Sheet1 (4)'!Q1804+'Sheet1 (4)'!V1804)/100,2)</f>
        <v>-8.4499999999999993</v>
      </c>
      <c r="Q1798" s="7">
        <f>ROUND('Sheet1 (4)'!W1804/100,2)</f>
        <v>0.03</v>
      </c>
      <c r="R1798" s="7">
        <f>ROUND('Sheet1 (4)'!X1804/100,2)</f>
        <v>-0.05</v>
      </c>
      <c r="S1798" s="7">
        <f>ROUND('Sheet1 (4)'!Y1804/100,2)</f>
        <v>-0.1</v>
      </c>
      <c r="T1798" s="7">
        <f>ROUND('Sheet1 (4)'!Z1804/100,2)</f>
        <v>0.02</v>
      </c>
      <c r="U1798" s="7">
        <f>ROUND('Sheet1 (4)'!AA1804/100,2)</f>
        <v>-0.03</v>
      </c>
      <c r="V1798" s="1" t="str">
        <f>'Sheet1 (4)'!AB1804&amp;".T"</f>
        <v>7602.T</v>
      </c>
      <c r="W1798" t="e">
        <f>ROUND('Sheet1 (4)'!AC1804,2)</f>
        <v>#VALUE!</v>
      </c>
      <c r="X1798">
        <f>ROUND('Sheet1 (4)'!AD1804,2)</f>
        <v>0.63</v>
      </c>
      <c r="Y1798" t="str">
        <f>_xlfn.XLOOKUP('Sheet1 (4)'!AB1804,'Sheet1 (3)'!B:B,'Sheet1 (3)'!D:D,"",0)</f>
        <v>スタンダード</v>
      </c>
    </row>
    <row r="1799" spans="1:25" x14ac:dyDescent="0.2">
      <c r="A1799">
        <v>1798</v>
      </c>
      <c r="B1799" s="1" t="str">
        <f>_xlfn.XLOOKUP('Sheet1 (4)'!AB1805,'Sheet1 (3)'!B:B,'Sheet1 (3)'!C:C,"",0)</f>
        <v>レオクラン</v>
      </c>
      <c r="C1799" s="1" t="str">
        <f>_xlfn.XLOOKUP('Sheet1 (4)'!AB1805,'Sheet1 (3)'!B:B,'Sheet1 (3)'!F:F,"",0)</f>
        <v>卸売業</v>
      </c>
      <c r="D1799" s="1">
        <f>ROUND('Sheet1 (4)'!E1805/100000000,2)</f>
        <v>0.06</v>
      </c>
      <c r="E1799" s="1">
        <f>ROUND('Sheet1 (4)'!F1805/100,2)</f>
        <v>5.76</v>
      </c>
      <c r="F1799" s="1">
        <f>ROUND('Sheet1 (4)'!G1805/100,2)</f>
        <v>6.51</v>
      </c>
      <c r="G1799" s="1">
        <f>ROUND('Sheet1 (4)'!H1805/100,2)</f>
        <v>4.41</v>
      </c>
      <c r="H1799" s="1">
        <f>ROUND('Sheet1 (4)'!I1805/100,2)</f>
        <v>1.78</v>
      </c>
      <c r="I1799" s="1">
        <f>ROUND('Sheet1 (4)'!J1805/100,2)</f>
        <v>1.78</v>
      </c>
      <c r="J1799" s="1" t="e">
        <f>ROUND('Sheet1 (4)'!K1805/100,2)</f>
        <v>#VALUE!</v>
      </c>
      <c r="K1799" s="1" t="e">
        <f>ROUND('Sheet1 (4)'!L1805/100,2)</f>
        <v>#VALUE!</v>
      </c>
      <c r="L1799" s="4">
        <f>ROUND(('Sheet1 (4)'!M1805+'Sheet1 (4)'!R1805)/100,2)</f>
        <v>12.56</v>
      </c>
      <c r="M1799" s="4">
        <f>ROUND(('Sheet1 (4)'!N1805+'Sheet1 (4)'!S1805)/100,2)</f>
        <v>1.93</v>
      </c>
      <c r="N1799" s="4">
        <f>ROUND(('Sheet1 (4)'!O1805+'Sheet1 (4)'!T1805)/100,2)</f>
        <v>2.59</v>
      </c>
      <c r="O1799" s="4">
        <f>ROUND(('Sheet1 (4)'!P1805+'Sheet1 (4)'!U1805)/100,2)</f>
        <v>1.33</v>
      </c>
      <c r="P1799" s="4">
        <f>ROUND(('Sheet1 (4)'!Q1805+'Sheet1 (4)'!V1805)/100,2)</f>
        <v>1.33</v>
      </c>
      <c r="Q1799" s="7">
        <f>ROUND('Sheet1 (4)'!W1805/100,2)</f>
        <v>0.08</v>
      </c>
      <c r="R1799" s="7">
        <f>ROUND('Sheet1 (4)'!X1805/100,2)</f>
        <v>0.09</v>
      </c>
      <c r="S1799" s="7">
        <f>ROUND('Sheet1 (4)'!Y1805/100,2)</f>
        <v>0.05</v>
      </c>
      <c r="T1799" s="7">
        <f>ROUND('Sheet1 (4)'!Z1805/100,2)</f>
        <v>0.03</v>
      </c>
      <c r="U1799" s="7">
        <f>ROUND('Sheet1 (4)'!AA1805/100,2)</f>
        <v>0.03</v>
      </c>
      <c r="V1799" s="1" t="str">
        <f>'Sheet1 (4)'!AB1805&amp;".T"</f>
        <v>7681.T</v>
      </c>
      <c r="W1799">
        <f>ROUND('Sheet1 (4)'!AC1805,2)</f>
        <v>25.28</v>
      </c>
      <c r="X1799">
        <f>ROUND('Sheet1 (4)'!AD1805,2)</f>
        <v>1.1499999999999999</v>
      </c>
      <c r="Y1799" t="str">
        <f>_xlfn.XLOOKUP('Sheet1 (4)'!AB1805,'Sheet1 (3)'!B:B,'Sheet1 (3)'!D:D,"",0)</f>
        <v>スタンダード</v>
      </c>
    </row>
    <row r="1800" spans="1:25" x14ac:dyDescent="0.2">
      <c r="A1800">
        <v>1799</v>
      </c>
      <c r="B1800" s="1" t="str">
        <f>_xlfn.XLOOKUP('Sheet1 (4)'!AB1806,'Sheet1 (3)'!B:B,'Sheet1 (3)'!C:C,"",0)</f>
        <v>レオパレス２１</v>
      </c>
      <c r="C1800" s="1" t="str">
        <f>_xlfn.XLOOKUP('Sheet1 (4)'!AB1806,'Sheet1 (3)'!B:B,'Sheet1 (3)'!F:F,"",0)</f>
        <v>不動産業</v>
      </c>
      <c r="D1800" s="1">
        <f>ROUND('Sheet1 (4)'!E1806/100000000,2)</f>
        <v>3.18</v>
      </c>
      <c r="E1800" s="1">
        <f>ROUND('Sheet1 (4)'!F1806/100,2)</f>
        <v>-291.82</v>
      </c>
      <c r="F1800" s="1">
        <f>ROUND('Sheet1 (4)'!G1806/100,2)</f>
        <v>17.75</v>
      </c>
      <c r="G1800" s="1">
        <f>ROUND('Sheet1 (4)'!H1806/100,2)</f>
        <v>98.8</v>
      </c>
      <c r="H1800" s="1">
        <f>ROUND('Sheet1 (4)'!I1806/100,2)</f>
        <v>233.14</v>
      </c>
      <c r="I1800" s="1">
        <f>ROUND('Sheet1 (4)'!J1806/100,2)</f>
        <v>292.32</v>
      </c>
      <c r="J1800" s="1">
        <f>ROUND('Sheet1 (4)'!K1806/100,2)</f>
        <v>335.5</v>
      </c>
      <c r="K1800" s="1">
        <f>ROUND('Sheet1 (4)'!L1806/100,2)</f>
        <v>375.5</v>
      </c>
      <c r="L1800" s="4">
        <f>ROUND(('Sheet1 (4)'!M1806+'Sheet1 (4)'!R1806)/100,2)</f>
        <v>-289.87</v>
      </c>
      <c r="M1800" s="4">
        <f>ROUND(('Sheet1 (4)'!N1806+'Sheet1 (4)'!S1806)/100,2)</f>
        <v>-35.74</v>
      </c>
      <c r="N1800" s="4">
        <f>ROUND(('Sheet1 (4)'!O1806+'Sheet1 (4)'!T1806)/100,2)</f>
        <v>114.51</v>
      </c>
      <c r="O1800" s="4">
        <f>ROUND(('Sheet1 (4)'!P1806+'Sheet1 (4)'!U1806)/100,2)</f>
        <v>222.73</v>
      </c>
      <c r="P1800" s="4">
        <f>ROUND(('Sheet1 (4)'!Q1806+'Sheet1 (4)'!V1806)/100,2)</f>
        <v>252.95</v>
      </c>
      <c r="Q1800" s="7">
        <f>ROUND('Sheet1 (4)'!W1806/100,2)</f>
        <v>-9.5399999999999991</v>
      </c>
      <c r="R1800" s="7">
        <f>ROUND('Sheet1 (4)'!X1806/100,2)</f>
        <v>1.77</v>
      </c>
      <c r="S1800" s="7">
        <f>ROUND('Sheet1 (4)'!Y1806/100,2)</f>
        <v>0.94</v>
      </c>
      <c r="T1800" s="7">
        <f>ROUND('Sheet1 (4)'!Z1806/100,2)</f>
        <v>0.82</v>
      </c>
      <c r="U1800" s="7">
        <f>ROUND('Sheet1 (4)'!AA1806/100,2)</f>
        <v>0.23</v>
      </c>
      <c r="V1800" s="1" t="str">
        <f>'Sheet1 (4)'!AB1806&amp;".T"</f>
        <v>8848.T</v>
      </c>
      <c r="W1800">
        <f>ROUND('Sheet1 (4)'!AC1806,2)</f>
        <v>23.24</v>
      </c>
      <c r="X1800">
        <f>ROUND('Sheet1 (4)'!AD1806,2)</f>
        <v>3.01</v>
      </c>
      <c r="Y1800" t="str">
        <f>_xlfn.XLOOKUP('Sheet1 (4)'!AB1806,'Sheet1 (3)'!B:B,'Sheet1 (3)'!D:D,"",0)</f>
        <v>プライム</v>
      </c>
    </row>
    <row r="1801" spans="1:25" x14ac:dyDescent="0.2">
      <c r="A1801">
        <v>1800</v>
      </c>
      <c r="B1801" s="1" t="str">
        <f>_xlfn.XLOOKUP('Sheet1 (4)'!AB1807,'Sheet1 (3)'!B:B,'Sheet1 (3)'!C:C,"",0)</f>
        <v>Ｌｉｂ　Ｗｏｒｋ</v>
      </c>
      <c r="C1801" s="1" t="str">
        <f>_xlfn.XLOOKUP('Sheet1 (4)'!AB1807,'Sheet1 (3)'!B:B,'Sheet1 (3)'!F:F,"",0)</f>
        <v>建設業</v>
      </c>
      <c r="D1801" s="1">
        <f>ROUND('Sheet1 (4)'!E1807/100000000,2)</f>
        <v>0.23</v>
      </c>
      <c r="E1801" s="1">
        <f>ROUND('Sheet1 (4)'!F1807/100,2)</f>
        <v>4.87</v>
      </c>
      <c r="F1801" s="1">
        <f>ROUND('Sheet1 (4)'!G1807/100,2)</f>
        <v>6.62</v>
      </c>
      <c r="G1801" s="1">
        <f>ROUND('Sheet1 (4)'!H1807/100,2)</f>
        <v>2.89</v>
      </c>
      <c r="H1801" s="1">
        <f>ROUND('Sheet1 (4)'!I1807/100,2)</f>
        <v>4.96</v>
      </c>
      <c r="I1801" s="1">
        <f>ROUND('Sheet1 (4)'!J1807/100,2)</f>
        <v>8.33</v>
      </c>
      <c r="J1801" s="1" t="e">
        <f>ROUND('Sheet1 (4)'!K1807/100,2)</f>
        <v>#VALUE!</v>
      </c>
      <c r="K1801" s="1" t="e">
        <f>ROUND('Sheet1 (4)'!L1807/100,2)</f>
        <v>#VALUE!</v>
      </c>
      <c r="L1801" s="4">
        <f>ROUND(('Sheet1 (4)'!M1807+'Sheet1 (4)'!R1807)/100,2)</f>
        <v>-4.6500000000000004</v>
      </c>
      <c r="M1801" s="4">
        <f>ROUND(('Sheet1 (4)'!N1807+'Sheet1 (4)'!S1807)/100,2)</f>
        <v>-1.43</v>
      </c>
      <c r="N1801" s="4">
        <f>ROUND(('Sheet1 (4)'!O1807+'Sheet1 (4)'!T1807)/100,2)</f>
        <v>-18.93</v>
      </c>
      <c r="O1801" s="4">
        <f>ROUND(('Sheet1 (4)'!P1807+'Sheet1 (4)'!U1807)/100,2)</f>
        <v>1.79</v>
      </c>
      <c r="P1801" s="4">
        <f>ROUND(('Sheet1 (4)'!Q1807+'Sheet1 (4)'!V1807)/100,2)</f>
        <v>8.8800000000000008</v>
      </c>
      <c r="Q1801" s="7" t="e">
        <f>ROUND('Sheet1 (4)'!W1807/100,2)</f>
        <v>#VALUE!</v>
      </c>
      <c r="R1801" s="7">
        <f>ROUND('Sheet1 (4)'!X1807/100,2)</f>
        <v>0.13</v>
      </c>
      <c r="S1801" s="7">
        <f>ROUND('Sheet1 (4)'!Y1807/100,2)</f>
        <v>0.05</v>
      </c>
      <c r="T1801" s="7">
        <f>ROUND('Sheet1 (4)'!Z1807/100,2)</f>
        <v>0.1</v>
      </c>
      <c r="U1801" s="7">
        <f>ROUND('Sheet1 (4)'!AA1807/100,2)</f>
        <v>0.11</v>
      </c>
      <c r="V1801" s="1" t="str">
        <f>'Sheet1 (4)'!AB1807&amp;".T"</f>
        <v>1431.T</v>
      </c>
      <c r="W1801">
        <f>ROUND('Sheet1 (4)'!AC1807,2)</f>
        <v>34.65</v>
      </c>
      <c r="X1801">
        <f>ROUND('Sheet1 (4)'!AD1807,2)</f>
        <v>3.62</v>
      </c>
      <c r="Y1801" t="str">
        <f>_xlfn.XLOOKUP('Sheet1 (4)'!AB1807,'Sheet1 (3)'!B:B,'Sheet1 (3)'!D:D,"",0)</f>
        <v>グロース</v>
      </c>
    </row>
    <row r="1802" spans="1:25" x14ac:dyDescent="0.2">
      <c r="A1802">
        <v>1801</v>
      </c>
      <c r="B1802" s="1" t="str">
        <f>_xlfn.XLOOKUP('Sheet1 (4)'!AB1808,'Sheet1 (3)'!B:B,'Sheet1 (3)'!C:C,"",0)</f>
        <v>Ｌｉｂｅｒａｗａｒｅ</v>
      </c>
      <c r="C1802" s="1" t="str">
        <f>_xlfn.XLOOKUP('Sheet1 (4)'!AB1808,'Sheet1 (3)'!B:B,'Sheet1 (3)'!F:F,"",0)</f>
        <v>精密機器</v>
      </c>
      <c r="D1802" s="1">
        <f>ROUND('Sheet1 (4)'!E1808/100000000,2)</f>
        <v>0.19</v>
      </c>
      <c r="E1802" s="1" t="e">
        <f>ROUND('Sheet1 (4)'!F1808/100,2)</f>
        <v>#VALUE!</v>
      </c>
      <c r="F1802" s="1">
        <f>ROUND('Sheet1 (4)'!G1808/100,2)</f>
        <v>-4.63</v>
      </c>
      <c r="G1802" s="1">
        <f>ROUND('Sheet1 (4)'!H1808/100,2)</f>
        <v>-6.31</v>
      </c>
      <c r="H1802" s="1">
        <f>ROUND('Sheet1 (4)'!I1808/100,2)</f>
        <v>-4.41</v>
      </c>
      <c r="I1802" s="1">
        <f>ROUND('Sheet1 (4)'!J1808/100,2)</f>
        <v>-15.89</v>
      </c>
      <c r="J1802" s="1" t="e">
        <f>ROUND('Sheet1 (4)'!K1808/100,2)</f>
        <v>#VALUE!</v>
      </c>
      <c r="K1802" s="1" t="e">
        <f>ROUND('Sheet1 (4)'!L1808/100,2)</f>
        <v>#VALUE!</v>
      </c>
      <c r="L1802" s="4" t="e">
        <f>ROUND(('Sheet1 (4)'!M1808+'Sheet1 (4)'!R1808)/100,2)</f>
        <v>#VALUE!</v>
      </c>
      <c r="M1802" s="4">
        <f>ROUND(('Sheet1 (4)'!N1808+'Sheet1 (4)'!S1808)/100,2)</f>
        <v>-5.48</v>
      </c>
      <c r="N1802" s="4">
        <f>ROUND(('Sheet1 (4)'!O1808+'Sheet1 (4)'!T1808)/100,2)</f>
        <v>-8.26</v>
      </c>
      <c r="O1802" s="4">
        <f>ROUND(('Sheet1 (4)'!P1808+'Sheet1 (4)'!U1808)/100,2)</f>
        <v>-2.63</v>
      </c>
      <c r="P1802" s="4">
        <f>ROUND(('Sheet1 (4)'!Q1808+'Sheet1 (4)'!V1808)/100,2)</f>
        <v>-4.24</v>
      </c>
      <c r="Q1802" s="7" t="e">
        <f>ROUND('Sheet1 (4)'!W1808/100,2)</f>
        <v>#VALUE!</v>
      </c>
      <c r="R1802" s="7" t="e">
        <f>ROUND('Sheet1 (4)'!X1808/100,2)</f>
        <v>#VALUE!</v>
      </c>
      <c r="S1802" s="7">
        <f>ROUND('Sheet1 (4)'!Y1808/100,2)</f>
        <v>-1.48</v>
      </c>
      <c r="T1802" s="7">
        <f>ROUND('Sheet1 (4)'!Z1808/100,2)</f>
        <v>-0.61</v>
      </c>
      <c r="U1802" s="7">
        <f>ROUND('Sheet1 (4)'!AA1808/100,2)</f>
        <v>0.05</v>
      </c>
      <c r="V1802" s="1" t="str">
        <f>'Sheet1 (4)'!AB1808&amp;".T"</f>
        <v>218A.T</v>
      </c>
      <c r="W1802" t="e">
        <f>ROUND('Sheet1 (4)'!AC1808,2)</f>
        <v>#VALUE!</v>
      </c>
      <c r="X1802">
        <f>ROUND('Sheet1 (4)'!AD1808,2)</f>
        <v>33.39</v>
      </c>
      <c r="Y1802" t="str">
        <f>_xlfn.XLOOKUP('Sheet1 (4)'!AB1808,'Sheet1 (3)'!B:B,'Sheet1 (3)'!D:D,"",0)</f>
        <v>グロース</v>
      </c>
    </row>
    <row r="1803" spans="1:25" x14ac:dyDescent="0.2">
      <c r="A1803">
        <v>1802</v>
      </c>
      <c r="B1803" s="1" t="str">
        <f>_xlfn.XLOOKUP('Sheet1 (4)'!AB1809,'Sheet1 (3)'!B:B,'Sheet1 (3)'!C:C,"",0)</f>
        <v>リベルタ</v>
      </c>
      <c r="C1803" s="1" t="str">
        <f>_xlfn.XLOOKUP('Sheet1 (4)'!AB1809,'Sheet1 (3)'!B:B,'Sheet1 (3)'!F:F,"",0)</f>
        <v>化学</v>
      </c>
      <c r="D1803" s="1">
        <f>ROUND('Sheet1 (4)'!E1809/100000000,2)</f>
        <v>0.06</v>
      </c>
      <c r="E1803" s="1">
        <f>ROUND('Sheet1 (4)'!F1809/100,2)</f>
        <v>2.5099999999999998</v>
      </c>
      <c r="F1803" s="1">
        <f>ROUND('Sheet1 (4)'!G1809/100,2)</f>
        <v>1.68</v>
      </c>
      <c r="G1803" s="1">
        <f>ROUND('Sheet1 (4)'!H1809/100,2)</f>
        <v>1.72</v>
      </c>
      <c r="H1803" s="1">
        <f>ROUND('Sheet1 (4)'!I1809/100,2)</f>
        <v>0.72</v>
      </c>
      <c r="I1803" s="1">
        <f>ROUND('Sheet1 (4)'!J1809/100,2)</f>
        <v>0.72</v>
      </c>
      <c r="J1803" s="1" t="e">
        <f>ROUND('Sheet1 (4)'!K1809/100,2)</f>
        <v>#VALUE!</v>
      </c>
      <c r="K1803" s="1" t="e">
        <f>ROUND('Sheet1 (4)'!L1809/100,2)</f>
        <v>#VALUE!</v>
      </c>
      <c r="L1803" s="4">
        <f>ROUND(('Sheet1 (4)'!M1809+'Sheet1 (4)'!R1809)/100,2)</f>
        <v>3.65</v>
      </c>
      <c r="M1803" s="4">
        <f>ROUND(('Sheet1 (4)'!N1809+'Sheet1 (4)'!S1809)/100,2)</f>
        <v>-14.91</v>
      </c>
      <c r="N1803" s="4">
        <f>ROUND(('Sheet1 (4)'!O1809+'Sheet1 (4)'!T1809)/100,2)</f>
        <v>2.7</v>
      </c>
      <c r="O1803" s="4">
        <f>ROUND(('Sheet1 (4)'!P1809+'Sheet1 (4)'!U1809)/100,2)</f>
        <v>-7.79</v>
      </c>
      <c r="P1803" s="4">
        <f>ROUND(('Sheet1 (4)'!Q1809+'Sheet1 (4)'!V1809)/100,2)</f>
        <v>-7.79</v>
      </c>
      <c r="Q1803" s="7">
        <f>ROUND('Sheet1 (4)'!W1809/100,2)</f>
        <v>0.16</v>
      </c>
      <c r="R1803" s="7">
        <f>ROUND('Sheet1 (4)'!X1809/100,2)</f>
        <v>0.08</v>
      </c>
      <c r="S1803" s="7">
        <f>ROUND('Sheet1 (4)'!Y1809/100,2)</f>
        <v>7.0000000000000007E-2</v>
      </c>
      <c r="T1803" s="7">
        <f>ROUND('Sheet1 (4)'!Z1809/100,2)</f>
        <v>-0.01</v>
      </c>
      <c r="U1803" s="7">
        <f>ROUND('Sheet1 (4)'!AA1809/100,2)</f>
        <v>-0.01</v>
      </c>
      <c r="V1803" s="1" t="str">
        <f>'Sheet1 (4)'!AB1809&amp;".T"</f>
        <v>4935.T</v>
      </c>
      <c r="W1803" t="e">
        <f>ROUND('Sheet1 (4)'!AC1809,2)</f>
        <v>#VALUE!</v>
      </c>
      <c r="X1803">
        <f>ROUND('Sheet1 (4)'!AD1809,2)</f>
        <v>9.3699999999999992</v>
      </c>
      <c r="Y1803" t="str">
        <f>_xlfn.XLOOKUP('Sheet1 (4)'!AB1809,'Sheet1 (3)'!B:B,'Sheet1 (3)'!D:D,"",0)</f>
        <v>スタンダード</v>
      </c>
    </row>
    <row r="1804" spans="1:25" x14ac:dyDescent="0.2">
      <c r="A1804">
        <v>1803</v>
      </c>
      <c r="B1804" s="1" t="str">
        <f>_xlfn.XLOOKUP('Sheet1 (4)'!AB1810,'Sheet1 (3)'!B:B,'Sheet1 (3)'!C:C,"",0)</f>
        <v>ライフコーポレーション</v>
      </c>
      <c r="C1804" s="1" t="str">
        <f>_xlfn.XLOOKUP('Sheet1 (4)'!AB1810,'Sheet1 (3)'!B:B,'Sheet1 (3)'!F:F,"",0)</f>
        <v>小売業</v>
      </c>
      <c r="D1804" s="1">
        <f>ROUND('Sheet1 (4)'!E1810/100000000,2)</f>
        <v>0.87</v>
      </c>
      <c r="E1804" s="1">
        <f>ROUND('Sheet1 (4)'!F1810/100,2)</f>
        <v>273.89999999999998</v>
      </c>
      <c r="F1804" s="1">
        <f>ROUND('Sheet1 (4)'!G1810/100,2)</f>
        <v>229.32</v>
      </c>
      <c r="G1804" s="1">
        <f>ROUND('Sheet1 (4)'!H1810/100,2)</f>
        <v>191.49</v>
      </c>
      <c r="H1804" s="1">
        <f>ROUND('Sheet1 (4)'!I1810/100,2)</f>
        <v>241.18</v>
      </c>
      <c r="I1804" s="1">
        <f>ROUND('Sheet1 (4)'!J1810/100,2)</f>
        <v>252.7</v>
      </c>
      <c r="J1804" s="1">
        <f>ROUND('Sheet1 (4)'!K1810/100,2)</f>
        <v>266.67</v>
      </c>
      <c r="K1804" s="1">
        <f>ROUND('Sheet1 (4)'!L1810/100,2)</f>
        <v>278</v>
      </c>
      <c r="L1804" s="4">
        <f>ROUND(('Sheet1 (4)'!M1810+'Sheet1 (4)'!R1810)/100,2)</f>
        <v>211.6</v>
      </c>
      <c r="M1804" s="4">
        <f>ROUND(('Sheet1 (4)'!N1810+'Sheet1 (4)'!S1810)/100,2)</f>
        <v>-282.29000000000002</v>
      </c>
      <c r="N1804" s="4">
        <f>ROUND(('Sheet1 (4)'!O1810+'Sheet1 (4)'!T1810)/100,2)</f>
        <v>0.6</v>
      </c>
      <c r="O1804" s="4">
        <f>ROUND(('Sheet1 (4)'!P1810+'Sheet1 (4)'!U1810)/100,2)</f>
        <v>243.43</v>
      </c>
      <c r="P1804" s="4">
        <f>ROUND(('Sheet1 (4)'!Q1810+'Sheet1 (4)'!V1810)/100,2)</f>
        <v>-3.43</v>
      </c>
      <c r="Q1804" s="7">
        <f>ROUND('Sheet1 (4)'!W1810/100,2)</f>
        <v>0.2</v>
      </c>
      <c r="R1804" s="7">
        <f>ROUND('Sheet1 (4)'!X1810/100,2)</f>
        <v>0.15</v>
      </c>
      <c r="S1804" s="7">
        <f>ROUND('Sheet1 (4)'!Y1810/100,2)</f>
        <v>0.11</v>
      </c>
      <c r="T1804" s="7">
        <f>ROUND('Sheet1 (4)'!Z1810/100,2)</f>
        <v>0.13</v>
      </c>
      <c r="U1804" s="7">
        <f>ROUND('Sheet1 (4)'!AA1810/100,2)</f>
        <v>0.13</v>
      </c>
      <c r="V1804" s="1" t="str">
        <f>'Sheet1 (4)'!AB1810&amp;".T"</f>
        <v>8194.T</v>
      </c>
      <c r="W1804">
        <f>ROUND('Sheet1 (4)'!AC1810,2)</f>
        <v>11.63</v>
      </c>
      <c r="X1804">
        <f>ROUND('Sheet1 (4)'!AD1810,2)</f>
        <v>1.45</v>
      </c>
      <c r="Y1804" t="str">
        <f>_xlfn.XLOOKUP('Sheet1 (4)'!AB1810,'Sheet1 (3)'!B:B,'Sheet1 (3)'!D:D,"",0)</f>
        <v>プライム</v>
      </c>
    </row>
    <row r="1805" spans="1:25" x14ac:dyDescent="0.2">
      <c r="A1805">
        <v>1804</v>
      </c>
      <c r="B1805" s="1" t="str">
        <f>_xlfn.XLOOKUP('Sheet1 (4)'!AB1811,'Sheet1 (3)'!B:B,'Sheet1 (3)'!C:C,"",0)</f>
        <v>ライフクリエイト</v>
      </c>
      <c r="C1805" s="1" t="str">
        <f>_xlfn.XLOOKUP('Sheet1 (4)'!AB1811,'Sheet1 (3)'!B:B,'Sheet1 (3)'!F:F,"",0)</f>
        <v>小売業</v>
      </c>
      <c r="D1805" s="1">
        <f>ROUND('Sheet1 (4)'!E1811/100000000,2)</f>
        <v>0</v>
      </c>
      <c r="E1805" s="1" t="e">
        <f>ROUND('Sheet1 (4)'!F1811/100,2)</f>
        <v>#VALUE!</v>
      </c>
      <c r="F1805" s="1">
        <f>ROUND('Sheet1 (4)'!G1811/100,2)</f>
        <v>0.31</v>
      </c>
      <c r="G1805" s="1">
        <f>ROUND('Sheet1 (4)'!H1811/100,2)</f>
        <v>0.73</v>
      </c>
      <c r="H1805" s="1">
        <f>ROUND('Sheet1 (4)'!I1811/100,2)</f>
        <v>0.14000000000000001</v>
      </c>
      <c r="I1805" s="1">
        <f>ROUND('Sheet1 (4)'!J1811/100,2)</f>
        <v>0.14000000000000001</v>
      </c>
      <c r="J1805" s="1" t="e">
        <f>ROUND('Sheet1 (4)'!K1811/100,2)</f>
        <v>#VALUE!</v>
      </c>
      <c r="K1805" s="1" t="e">
        <f>ROUND('Sheet1 (4)'!L1811/100,2)</f>
        <v>#VALUE!</v>
      </c>
      <c r="L1805" s="4" t="e">
        <f>ROUND(('Sheet1 (4)'!M1811+'Sheet1 (4)'!R1811)/100,2)</f>
        <v>#VALUE!</v>
      </c>
      <c r="M1805" s="4" t="e">
        <f>ROUND(('Sheet1 (4)'!N1811+'Sheet1 (4)'!S1811)/100,2)</f>
        <v>#VALUE!</v>
      </c>
      <c r="N1805" s="4" t="e">
        <f>ROUND(('Sheet1 (4)'!O1811+'Sheet1 (4)'!T1811)/100,2)</f>
        <v>#VALUE!</v>
      </c>
      <c r="O1805" s="4">
        <f>ROUND(('Sheet1 (4)'!P1811+'Sheet1 (4)'!U1811)/100,2)</f>
        <v>0.19</v>
      </c>
      <c r="P1805" s="4">
        <f>ROUND(('Sheet1 (4)'!Q1811+'Sheet1 (4)'!V1811)/100,2)</f>
        <v>0.19</v>
      </c>
      <c r="Q1805" s="7" t="e">
        <f>ROUND('Sheet1 (4)'!W1811/100,2)</f>
        <v>#VALUE!</v>
      </c>
      <c r="R1805" s="7" t="e">
        <f>ROUND('Sheet1 (4)'!X1811/100,2)</f>
        <v>#VALUE!</v>
      </c>
      <c r="S1805" s="7">
        <f>ROUND('Sheet1 (4)'!Y1811/100,2)</f>
        <v>0.55000000000000004</v>
      </c>
      <c r="T1805" s="7">
        <f>ROUND('Sheet1 (4)'!Z1811/100,2)</f>
        <v>0.27</v>
      </c>
      <c r="U1805" s="7">
        <f>ROUND('Sheet1 (4)'!AA1811/100,2)</f>
        <v>0.27</v>
      </c>
      <c r="V1805" s="1" t="str">
        <f>'Sheet1 (4)'!AB1811&amp;".T"</f>
        <v>216A.T</v>
      </c>
      <c r="W1805">
        <f>ROUND('Sheet1 (4)'!AC1811,2)</f>
        <v>7.69</v>
      </c>
      <c r="X1805" t="e">
        <f>ROUND('Sheet1 (4)'!AD1811,2)</f>
        <v>#VALUE!</v>
      </c>
      <c r="Y1805" t="str">
        <f>_xlfn.XLOOKUP('Sheet1 (4)'!AB1811,'Sheet1 (3)'!B:B,'Sheet1 (3)'!D:D,"",0)</f>
        <v>PRO Market</v>
      </c>
    </row>
    <row r="1806" spans="1:25" x14ac:dyDescent="0.2">
      <c r="A1806">
        <v>1805</v>
      </c>
      <c r="B1806" s="1" t="str">
        <f>_xlfn.XLOOKUP('Sheet1 (4)'!AB1812,'Sheet1 (3)'!B:B,'Sheet1 (3)'!C:C,"",0)</f>
        <v>ライフフーズ</v>
      </c>
      <c r="C1806" s="1" t="str">
        <f>_xlfn.XLOOKUP('Sheet1 (4)'!AB1812,'Sheet1 (3)'!B:B,'Sheet1 (3)'!F:F,"",0)</f>
        <v>小売業</v>
      </c>
      <c r="D1806" s="1">
        <f>ROUND('Sheet1 (4)'!E1812/100000000,2)</f>
        <v>0.04</v>
      </c>
      <c r="E1806" s="1">
        <f>ROUND('Sheet1 (4)'!F1812/100,2)</f>
        <v>-12.16</v>
      </c>
      <c r="F1806" s="1">
        <f>ROUND('Sheet1 (4)'!G1812/100,2)</f>
        <v>-12.95</v>
      </c>
      <c r="G1806" s="1">
        <f>ROUND('Sheet1 (4)'!H1812/100,2)</f>
        <v>-5.94</v>
      </c>
      <c r="H1806" s="1">
        <f>ROUND('Sheet1 (4)'!I1812/100,2)</f>
        <v>-0.25</v>
      </c>
      <c r="I1806" s="1">
        <f>ROUND('Sheet1 (4)'!J1812/100,2)</f>
        <v>3.48</v>
      </c>
      <c r="J1806" s="1" t="e">
        <f>ROUND('Sheet1 (4)'!K1812/100,2)</f>
        <v>#VALUE!</v>
      </c>
      <c r="K1806" s="1" t="e">
        <f>ROUND('Sheet1 (4)'!L1812/100,2)</f>
        <v>#VALUE!</v>
      </c>
      <c r="L1806" s="4">
        <f>ROUND(('Sheet1 (4)'!M1812+'Sheet1 (4)'!R1812)/100,2)</f>
        <v>-6.36</v>
      </c>
      <c r="M1806" s="4">
        <f>ROUND(('Sheet1 (4)'!N1812+'Sheet1 (4)'!S1812)/100,2)</f>
        <v>-0.68</v>
      </c>
      <c r="N1806" s="4">
        <f>ROUND(('Sheet1 (4)'!O1812+'Sheet1 (4)'!T1812)/100,2)</f>
        <v>-1.1499999999999999</v>
      </c>
      <c r="O1806" s="4">
        <f>ROUND(('Sheet1 (4)'!P1812+'Sheet1 (4)'!U1812)/100,2)</f>
        <v>4.22</v>
      </c>
      <c r="P1806" s="4">
        <f>ROUND(('Sheet1 (4)'!Q1812+'Sheet1 (4)'!V1812)/100,2)</f>
        <v>2.08</v>
      </c>
      <c r="Q1806" s="7">
        <f>ROUND('Sheet1 (4)'!W1812/100,2)</f>
        <v>-0.52</v>
      </c>
      <c r="R1806" s="7">
        <f>ROUND('Sheet1 (4)'!X1812/100,2)</f>
        <v>0.03</v>
      </c>
      <c r="S1806" s="7">
        <f>ROUND('Sheet1 (4)'!Y1812/100,2)</f>
        <v>-0.2</v>
      </c>
      <c r="T1806" s="7">
        <f>ROUND('Sheet1 (4)'!Z1812/100,2)</f>
        <v>-0.45</v>
      </c>
      <c r="U1806" s="7">
        <f>ROUND('Sheet1 (4)'!AA1812/100,2)</f>
        <v>0.27</v>
      </c>
      <c r="V1806" s="1" t="str">
        <f>'Sheet1 (4)'!AB1812&amp;".T"</f>
        <v>3065.T</v>
      </c>
      <c r="W1806">
        <f>ROUND('Sheet1 (4)'!AC1812,2)</f>
        <v>16.34</v>
      </c>
      <c r="X1806" t="e">
        <f>ROUND('Sheet1 (4)'!AD1812,2)</f>
        <v>#VALUE!</v>
      </c>
      <c r="Y1806" t="str">
        <f>_xlfn.XLOOKUP('Sheet1 (4)'!AB1812,'Sheet1 (3)'!B:B,'Sheet1 (3)'!D:D,"",0)</f>
        <v>スタンダード</v>
      </c>
    </row>
    <row r="1807" spans="1:25" x14ac:dyDescent="0.2">
      <c r="A1807">
        <v>1806</v>
      </c>
      <c r="B1807" s="1" t="str">
        <f>_xlfn.XLOOKUP('Sheet1 (4)'!AB1813,'Sheet1 (3)'!B:B,'Sheet1 (3)'!C:C,"",0)</f>
        <v>エルアイイーエイチ</v>
      </c>
      <c r="C1807" s="1" t="str">
        <f>_xlfn.XLOOKUP('Sheet1 (4)'!AB1813,'Sheet1 (3)'!B:B,'Sheet1 (3)'!F:F,"",0)</f>
        <v>小売業</v>
      </c>
      <c r="D1807" s="1">
        <f>ROUND('Sheet1 (4)'!E1813/100000000,2)</f>
        <v>1.0900000000000001</v>
      </c>
      <c r="E1807" s="1">
        <f>ROUND('Sheet1 (4)'!F1813/100,2)</f>
        <v>6.47</v>
      </c>
      <c r="F1807" s="1">
        <f>ROUND('Sheet1 (4)'!G1813/100,2)</f>
        <v>4.87</v>
      </c>
      <c r="G1807" s="1">
        <f>ROUND('Sheet1 (4)'!H1813/100,2)</f>
        <v>-0.21</v>
      </c>
      <c r="H1807" s="1">
        <f>ROUND('Sheet1 (4)'!I1813/100,2)</f>
        <v>-15.25</v>
      </c>
      <c r="I1807" s="1">
        <f>ROUND('Sheet1 (4)'!J1813/100,2)</f>
        <v>-16.489999999999998</v>
      </c>
      <c r="J1807" s="1" t="e">
        <f>ROUND('Sheet1 (4)'!K1813/100,2)</f>
        <v>#VALUE!</v>
      </c>
      <c r="K1807" s="1" t="e">
        <f>ROUND('Sheet1 (4)'!L1813/100,2)</f>
        <v>#VALUE!</v>
      </c>
      <c r="L1807" s="4">
        <f>ROUND(('Sheet1 (4)'!M1813+'Sheet1 (4)'!R1813)/100,2)</f>
        <v>8.0299999999999994</v>
      </c>
      <c r="M1807" s="4">
        <f>ROUND(('Sheet1 (4)'!N1813+'Sheet1 (4)'!S1813)/100,2)</f>
        <v>-6.81</v>
      </c>
      <c r="N1807" s="4">
        <f>ROUND(('Sheet1 (4)'!O1813+'Sheet1 (4)'!T1813)/100,2)</f>
        <v>-6.3</v>
      </c>
      <c r="O1807" s="4">
        <f>ROUND(('Sheet1 (4)'!P1813+'Sheet1 (4)'!U1813)/100,2)</f>
        <v>-9.83</v>
      </c>
      <c r="P1807" s="4">
        <f>ROUND(('Sheet1 (4)'!Q1813+'Sheet1 (4)'!V1813)/100,2)</f>
        <v>25.36</v>
      </c>
      <c r="Q1807" s="7">
        <f>ROUND('Sheet1 (4)'!W1813/100,2)</f>
        <v>0.24</v>
      </c>
      <c r="R1807" s="7">
        <f>ROUND('Sheet1 (4)'!X1813/100,2)</f>
        <v>0.05</v>
      </c>
      <c r="S1807" s="7">
        <f>ROUND('Sheet1 (4)'!Y1813/100,2)</f>
        <v>-0.02</v>
      </c>
      <c r="T1807" s="7">
        <f>ROUND('Sheet1 (4)'!Z1813/100,2)</f>
        <v>-0.56999999999999995</v>
      </c>
      <c r="U1807" s="7">
        <f>ROUND('Sheet1 (4)'!AA1813/100,2)</f>
        <v>0.09</v>
      </c>
      <c r="V1807" s="1" t="str">
        <f>'Sheet1 (4)'!AB1813&amp;".T"</f>
        <v>5856.T</v>
      </c>
      <c r="W1807">
        <f>ROUND('Sheet1 (4)'!AC1813,2)</f>
        <v>10.88</v>
      </c>
      <c r="X1807">
        <f>ROUND('Sheet1 (4)'!AD1813,2)</f>
        <v>1.36</v>
      </c>
      <c r="Y1807" t="str">
        <f>_xlfn.XLOOKUP('Sheet1 (4)'!AB1813,'Sheet1 (3)'!B:B,'Sheet1 (3)'!D:D,"",0)</f>
        <v>スタンダード</v>
      </c>
    </row>
    <row r="1808" spans="1:25" x14ac:dyDescent="0.2">
      <c r="A1808">
        <v>1807</v>
      </c>
      <c r="B1808" s="1" t="str">
        <f>_xlfn.XLOOKUP('Sheet1 (4)'!AB1814,'Sheet1 (3)'!B:B,'Sheet1 (3)'!C:C,"",0)</f>
        <v>ライフドリンク　カンパニー</v>
      </c>
      <c r="C1808" s="1" t="str">
        <f>_xlfn.XLOOKUP('Sheet1 (4)'!AB1814,'Sheet1 (3)'!B:B,'Sheet1 (3)'!F:F,"",0)</f>
        <v>食料品</v>
      </c>
      <c r="D1808" s="1">
        <f>ROUND('Sheet1 (4)'!E1814/100000000,2)</f>
        <v>0.52</v>
      </c>
      <c r="E1808" s="1" t="e">
        <f>ROUND('Sheet1 (4)'!F1814/100,2)</f>
        <v>#VALUE!</v>
      </c>
      <c r="F1808" s="1" t="e">
        <f>ROUND('Sheet1 (4)'!G1814/100,2)</f>
        <v>#VALUE!</v>
      </c>
      <c r="G1808" s="1">
        <f>ROUND('Sheet1 (4)'!H1814/100,2)</f>
        <v>31.17</v>
      </c>
      <c r="H1808" s="1">
        <f>ROUND('Sheet1 (4)'!I1814/100,2)</f>
        <v>47.13</v>
      </c>
      <c r="I1808" s="1">
        <f>ROUND('Sheet1 (4)'!J1814/100,2)</f>
        <v>47.42</v>
      </c>
      <c r="J1808" s="1">
        <f>ROUND('Sheet1 (4)'!K1814/100,2)</f>
        <v>66.33</v>
      </c>
      <c r="K1808" s="1">
        <f>ROUND('Sheet1 (4)'!L1814/100,2)</f>
        <v>79</v>
      </c>
      <c r="L1808" s="4" t="e">
        <f>ROUND(('Sheet1 (4)'!M1814+'Sheet1 (4)'!R1814)/100,2)</f>
        <v>#VALUE!</v>
      </c>
      <c r="M1808" s="4" t="e">
        <f>ROUND(('Sheet1 (4)'!N1814+'Sheet1 (4)'!S1814)/100,2)</f>
        <v>#VALUE!</v>
      </c>
      <c r="N1808" s="4">
        <f>ROUND(('Sheet1 (4)'!O1814+'Sheet1 (4)'!T1814)/100,2)</f>
        <v>-12.29</v>
      </c>
      <c r="O1808" s="4">
        <f>ROUND(('Sheet1 (4)'!P1814+'Sheet1 (4)'!U1814)/100,2)</f>
        <v>-41.6</v>
      </c>
      <c r="P1808" s="4">
        <f>ROUND(('Sheet1 (4)'!Q1814+'Sheet1 (4)'!V1814)/100,2)</f>
        <v>11.05</v>
      </c>
      <c r="Q1808" s="7" t="e">
        <f>ROUND('Sheet1 (4)'!W1814/100,2)</f>
        <v>#VALUE!</v>
      </c>
      <c r="R1808" s="7" t="e">
        <f>ROUND('Sheet1 (4)'!X1814/100,2)</f>
        <v>#VALUE!</v>
      </c>
      <c r="S1808" s="7" t="e">
        <f>ROUND('Sheet1 (4)'!Y1814/100,2)</f>
        <v>#VALUE!</v>
      </c>
      <c r="T1808" s="7">
        <f>ROUND('Sheet1 (4)'!Z1814/100,2)</f>
        <v>0.32</v>
      </c>
      <c r="U1808" s="7">
        <f>ROUND('Sheet1 (4)'!AA1814/100,2)</f>
        <v>0.27</v>
      </c>
      <c r="V1808" s="1" t="str">
        <f>'Sheet1 (4)'!AB1814&amp;".T"</f>
        <v>2585.T</v>
      </c>
      <c r="W1808">
        <f>ROUND('Sheet1 (4)'!AC1814,2)</f>
        <v>29.5</v>
      </c>
      <c r="X1808">
        <f>ROUND('Sheet1 (4)'!AD1814,2)</f>
        <v>7.16</v>
      </c>
      <c r="Y1808" t="str">
        <f>_xlfn.XLOOKUP('Sheet1 (4)'!AB1814,'Sheet1 (3)'!B:B,'Sheet1 (3)'!D:D,"",0)</f>
        <v>プライム</v>
      </c>
    </row>
    <row r="1809" spans="1:25" x14ac:dyDescent="0.2">
      <c r="A1809">
        <v>1808</v>
      </c>
      <c r="B1809" s="1" t="str">
        <f>_xlfn.XLOOKUP('Sheet1 (4)'!AB1815,'Sheet1 (3)'!B:B,'Sheet1 (3)'!C:C,"",0)</f>
        <v>ライフネット生命保険</v>
      </c>
      <c r="C1809" s="1" t="str">
        <f>_xlfn.XLOOKUP('Sheet1 (4)'!AB1815,'Sheet1 (3)'!B:B,'Sheet1 (3)'!F:F,"",0)</f>
        <v>保険業</v>
      </c>
      <c r="D1809" s="1">
        <f>ROUND('Sheet1 (4)'!E1815/100000000,2)</f>
        <v>0.8</v>
      </c>
      <c r="E1809" s="1" t="e">
        <f>ROUND('Sheet1 (4)'!F1815/100,2)</f>
        <v>#VALUE!</v>
      </c>
      <c r="F1809" s="1">
        <f>ROUND('Sheet1 (4)'!G1815/100,2)</f>
        <v>-32.43</v>
      </c>
      <c r="G1809" s="1">
        <f>ROUND('Sheet1 (4)'!H1815/100,2)</f>
        <v>-51.28</v>
      </c>
      <c r="H1809" s="1">
        <f>ROUND('Sheet1 (4)'!I1815/100,2)</f>
        <v>82.51</v>
      </c>
      <c r="I1809" s="1">
        <f>ROUND('Sheet1 (4)'!J1815/100,2)</f>
        <v>91.81</v>
      </c>
      <c r="J1809" s="1" t="e">
        <f>ROUND('Sheet1 (4)'!K1815/100,2)</f>
        <v>#VALUE!</v>
      </c>
      <c r="K1809" s="1" t="e">
        <f>ROUND('Sheet1 (4)'!L1815/100,2)</f>
        <v>#VALUE!</v>
      </c>
      <c r="L1809" s="4" t="e">
        <f>ROUND(('Sheet1 (4)'!M1815+'Sheet1 (4)'!R1815)/100,2)</f>
        <v>#VALUE!</v>
      </c>
      <c r="M1809" s="4">
        <f>ROUND(('Sheet1 (4)'!N1815+'Sheet1 (4)'!S1815)/100,2)</f>
        <v>-49.66</v>
      </c>
      <c r="N1809" s="4">
        <f>ROUND(('Sheet1 (4)'!O1815+'Sheet1 (4)'!T1815)/100,2)</f>
        <v>24.6</v>
      </c>
      <c r="O1809" s="4">
        <f>ROUND(('Sheet1 (4)'!P1815+'Sheet1 (4)'!U1815)/100,2)</f>
        <v>25.73</v>
      </c>
      <c r="P1809" s="4">
        <f>ROUND(('Sheet1 (4)'!Q1815+'Sheet1 (4)'!V1815)/100,2)</f>
        <v>-70.16</v>
      </c>
      <c r="Q1809" s="7" t="e">
        <f>ROUND('Sheet1 (4)'!W1815/100,2)</f>
        <v>#VALUE!</v>
      </c>
      <c r="R1809" s="7" t="e">
        <f>ROUND('Sheet1 (4)'!X1815/100,2)</f>
        <v>#VALUE!</v>
      </c>
      <c r="S1809" s="7">
        <f>ROUND('Sheet1 (4)'!Y1815/100,2)</f>
        <v>-0.27</v>
      </c>
      <c r="T1809" s="7">
        <f>ROUND('Sheet1 (4)'!Z1815/100,2)</f>
        <v>0.11</v>
      </c>
      <c r="U1809" s="7">
        <f>ROUND('Sheet1 (4)'!AA1815/100,2)</f>
        <v>7.0000000000000007E-2</v>
      </c>
      <c r="V1809" s="1" t="str">
        <f>'Sheet1 (4)'!AB1815&amp;".T"</f>
        <v>7157.T</v>
      </c>
      <c r="W1809">
        <f>ROUND('Sheet1 (4)'!AC1815,2)</f>
        <v>23.58</v>
      </c>
      <c r="X1809">
        <f>ROUND('Sheet1 (4)'!AD1815,2)</f>
        <v>1.55</v>
      </c>
      <c r="Y1809" t="str">
        <f>_xlfn.XLOOKUP('Sheet1 (4)'!AB1815,'Sheet1 (3)'!B:B,'Sheet1 (3)'!D:D,"",0)</f>
        <v>プライム</v>
      </c>
    </row>
    <row r="1810" spans="1:25" x14ac:dyDescent="0.2">
      <c r="A1810">
        <v>1809</v>
      </c>
      <c r="B1810" s="1" t="str">
        <f>_xlfn.XLOOKUP('Sheet1 (4)'!AB1816,'Sheet1 (3)'!B:B,'Sheet1 (3)'!C:C,"",0)</f>
        <v>ＬＩＦＵＬＬ</v>
      </c>
      <c r="C1810" s="1" t="str">
        <f>_xlfn.XLOOKUP('Sheet1 (4)'!AB1816,'Sheet1 (3)'!B:B,'Sheet1 (3)'!F:F,"",0)</f>
        <v>サービス業</v>
      </c>
      <c r="D1810" s="1">
        <f>ROUND('Sheet1 (4)'!E1816/100000000,2)</f>
        <v>1.28</v>
      </c>
      <c r="E1810" s="1">
        <f>ROUND('Sheet1 (4)'!F1816/100,2)</f>
        <v>33.06</v>
      </c>
      <c r="F1810" s="1">
        <f>ROUND('Sheet1 (4)'!G1816/100,2)</f>
        <v>3.39</v>
      </c>
      <c r="G1810" s="1">
        <f>ROUND('Sheet1 (4)'!H1816/100,2)</f>
        <v>16.62</v>
      </c>
      <c r="H1810" s="1">
        <f>ROUND('Sheet1 (4)'!I1816/100,2)</f>
        <v>-1.2</v>
      </c>
      <c r="I1810" s="1">
        <f>ROUND('Sheet1 (4)'!J1816/100,2)</f>
        <v>-1.2</v>
      </c>
      <c r="J1810" s="1" t="e">
        <f>ROUND('Sheet1 (4)'!K1816/100,2)</f>
        <v>#VALUE!</v>
      </c>
      <c r="K1810" s="1" t="e">
        <f>ROUND('Sheet1 (4)'!L1816/100,2)</f>
        <v>#VALUE!</v>
      </c>
      <c r="L1810" s="4">
        <f>ROUND(('Sheet1 (4)'!M1816+'Sheet1 (4)'!R1816)/100,2)</f>
        <v>2.19</v>
      </c>
      <c r="M1810" s="4">
        <f>ROUND(('Sheet1 (4)'!N1816+'Sheet1 (4)'!S1816)/100,2)</f>
        <v>30.85</v>
      </c>
      <c r="N1810" s="4">
        <f>ROUND(('Sheet1 (4)'!O1816+'Sheet1 (4)'!T1816)/100,2)</f>
        <v>44.9</v>
      </c>
      <c r="O1810" s="4">
        <f>ROUND(('Sheet1 (4)'!P1816+'Sheet1 (4)'!U1816)/100,2)</f>
        <v>9.5299999999999994</v>
      </c>
      <c r="P1810" s="4">
        <f>ROUND(('Sheet1 (4)'!Q1816+'Sheet1 (4)'!V1816)/100,2)</f>
        <v>9.5299999999999994</v>
      </c>
      <c r="Q1810" s="7">
        <f>ROUND('Sheet1 (4)'!W1816/100,2)</f>
        <v>-0.19</v>
      </c>
      <c r="R1810" s="7">
        <f>ROUND('Sheet1 (4)'!X1816/100,2)</f>
        <v>0.04</v>
      </c>
      <c r="S1810" s="7">
        <f>ROUND('Sheet1 (4)'!Y1816/100,2)</f>
        <v>0.03</v>
      </c>
      <c r="T1810" s="7">
        <f>ROUND('Sheet1 (4)'!Z1816/100,2)</f>
        <v>-0.3</v>
      </c>
      <c r="U1810" s="7">
        <f>ROUND('Sheet1 (4)'!AA1816/100,2)</f>
        <v>-0.3</v>
      </c>
      <c r="V1810" s="1" t="str">
        <f>'Sheet1 (4)'!AB1816&amp;".T"</f>
        <v>2120.T</v>
      </c>
      <c r="W1810" t="e">
        <f>ROUND('Sheet1 (4)'!AC1816,2)</f>
        <v>#VALUE!</v>
      </c>
      <c r="X1810">
        <f>ROUND('Sheet1 (4)'!AD1816,2)</f>
        <v>0.94</v>
      </c>
      <c r="Y1810" t="str">
        <f>_xlfn.XLOOKUP('Sheet1 (4)'!AB1816,'Sheet1 (3)'!B:B,'Sheet1 (3)'!D:D,"",0)</f>
        <v>プライム</v>
      </c>
    </row>
    <row r="1811" spans="1:25" x14ac:dyDescent="0.2">
      <c r="A1811">
        <v>1810</v>
      </c>
      <c r="B1811" s="1" t="str">
        <f>_xlfn.XLOOKUP('Sheet1 (4)'!AB1817,'Sheet1 (3)'!B:B,'Sheet1 (3)'!C:C,"",0)</f>
        <v>リグア</v>
      </c>
      <c r="C1811" s="1" t="str">
        <f>_xlfn.XLOOKUP('Sheet1 (4)'!AB1817,'Sheet1 (3)'!B:B,'Sheet1 (3)'!F:F,"",0)</f>
        <v>サービス業</v>
      </c>
      <c r="D1811" s="1">
        <f>ROUND('Sheet1 (4)'!E1817/100000000,2)</f>
        <v>0.01</v>
      </c>
      <c r="E1811" s="1">
        <f>ROUND('Sheet1 (4)'!F1817/100,2)</f>
        <v>2.4700000000000002</v>
      </c>
      <c r="F1811" s="1">
        <f>ROUND('Sheet1 (4)'!G1817/100,2)</f>
        <v>1.58</v>
      </c>
      <c r="G1811" s="1">
        <f>ROUND('Sheet1 (4)'!H1817/100,2)</f>
        <v>-5.08</v>
      </c>
      <c r="H1811" s="1">
        <f>ROUND('Sheet1 (4)'!I1817/100,2)</f>
        <v>1.18</v>
      </c>
      <c r="I1811" s="1">
        <f>ROUND('Sheet1 (4)'!J1817/100,2)</f>
        <v>-1.55</v>
      </c>
      <c r="J1811" s="1" t="e">
        <f>ROUND('Sheet1 (4)'!K1817/100,2)</f>
        <v>#VALUE!</v>
      </c>
      <c r="K1811" s="1" t="e">
        <f>ROUND('Sheet1 (4)'!L1817/100,2)</f>
        <v>#VALUE!</v>
      </c>
      <c r="L1811" s="4">
        <f>ROUND(('Sheet1 (4)'!M1817+'Sheet1 (4)'!R1817)/100,2)</f>
        <v>-2.88</v>
      </c>
      <c r="M1811" s="4">
        <f>ROUND(('Sheet1 (4)'!N1817+'Sheet1 (4)'!S1817)/100,2)</f>
        <v>-3.94</v>
      </c>
      <c r="N1811" s="4">
        <f>ROUND(('Sheet1 (4)'!O1817+'Sheet1 (4)'!T1817)/100,2)</f>
        <v>-9.31</v>
      </c>
      <c r="O1811" s="4">
        <f>ROUND(('Sheet1 (4)'!P1817+'Sheet1 (4)'!U1817)/100,2)</f>
        <v>0.12</v>
      </c>
      <c r="P1811" s="4">
        <f>ROUND(('Sheet1 (4)'!Q1817+'Sheet1 (4)'!V1817)/100,2)</f>
        <v>3.1</v>
      </c>
      <c r="Q1811" s="7">
        <f>ROUND('Sheet1 (4)'!W1817/100,2)</f>
        <v>0.17</v>
      </c>
      <c r="R1811" s="7">
        <f>ROUND('Sheet1 (4)'!X1817/100,2)</f>
        <v>7.0000000000000007E-2</v>
      </c>
      <c r="S1811" s="7">
        <f>ROUND('Sheet1 (4)'!Y1817/100,2)</f>
        <v>-1.04</v>
      </c>
      <c r="T1811" s="7">
        <f>ROUND('Sheet1 (4)'!Z1817/100,2)</f>
        <v>0.22</v>
      </c>
      <c r="U1811" s="7">
        <f>ROUND('Sheet1 (4)'!AA1817/100,2)</f>
        <v>-0.65</v>
      </c>
      <c r="V1811" s="1" t="str">
        <f>'Sheet1 (4)'!AB1817&amp;".T"</f>
        <v>7090.T</v>
      </c>
      <c r="W1811" t="e">
        <f>ROUND('Sheet1 (4)'!AC1817,2)</f>
        <v>#VALUE!</v>
      </c>
      <c r="X1811">
        <f>ROUND('Sheet1 (4)'!AD1817,2)</f>
        <v>6.5</v>
      </c>
      <c r="Y1811" t="str">
        <f>_xlfn.XLOOKUP('Sheet1 (4)'!AB1817,'Sheet1 (3)'!B:B,'Sheet1 (3)'!D:D,"",0)</f>
        <v>グロース</v>
      </c>
    </row>
    <row r="1812" spans="1:25" x14ac:dyDescent="0.2">
      <c r="A1812">
        <v>1811</v>
      </c>
      <c r="B1812" s="1" t="str">
        <f>_xlfn.XLOOKUP('Sheet1 (4)'!AB1818,'Sheet1 (3)'!B:B,'Sheet1 (3)'!C:C,"",0)</f>
        <v>リヒトラブ</v>
      </c>
      <c r="C1812" s="1" t="str">
        <f>_xlfn.XLOOKUP('Sheet1 (4)'!AB1818,'Sheet1 (3)'!B:B,'Sheet1 (3)'!F:F,"",0)</f>
        <v>その他製品</v>
      </c>
      <c r="D1812" s="1">
        <f>ROUND('Sheet1 (4)'!E1818/100000000,2)</f>
        <v>0.03</v>
      </c>
      <c r="E1812" s="1">
        <f>ROUND('Sheet1 (4)'!F1818/100,2)</f>
        <v>4.99</v>
      </c>
      <c r="F1812" s="1">
        <f>ROUND('Sheet1 (4)'!G1818/100,2)</f>
        <v>3.45</v>
      </c>
      <c r="G1812" s="1">
        <f>ROUND('Sheet1 (4)'!H1818/100,2)</f>
        <v>-1.53</v>
      </c>
      <c r="H1812" s="1">
        <f>ROUND('Sheet1 (4)'!I1818/100,2)</f>
        <v>-2.79</v>
      </c>
      <c r="I1812" s="1">
        <f>ROUND('Sheet1 (4)'!J1818/100,2)</f>
        <v>1.79</v>
      </c>
      <c r="J1812" s="1" t="e">
        <f>ROUND('Sheet1 (4)'!K1818/100,2)</f>
        <v>#VALUE!</v>
      </c>
      <c r="K1812" s="1" t="e">
        <f>ROUND('Sheet1 (4)'!L1818/100,2)</f>
        <v>#VALUE!</v>
      </c>
      <c r="L1812" s="4">
        <f>ROUND(('Sheet1 (4)'!M1818+'Sheet1 (4)'!R1818)/100,2)</f>
        <v>5.97</v>
      </c>
      <c r="M1812" s="4">
        <f>ROUND(('Sheet1 (4)'!N1818+'Sheet1 (4)'!S1818)/100,2)</f>
        <v>5.93</v>
      </c>
      <c r="N1812" s="4">
        <f>ROUND(('Sheet1 (4)'!O1818+'Sheet1 (4)'!T1818)/100,2)</f>
        <v>-8.57</v>
      </c>
      <c r="O1812" s="4">
        <f>ROUND(('Sheet1 (4)'!P1818+'Sheet1 (4)'!U1818)/100,2)</f>
        <v>-0.63</v>
      </c>
      <c r="P1812" s="4">
        <f>ROUND(('Sheet1 (4)'!Q1818+'Sheet1 (4)'!V1818)/100,2)</f>
        <v>14.66</v>
      </c>
      <c r="Q1812" s="7">
        <f>ROUND('Sheet1 (4)'!W1818/100,2)</f>
        <v>0.04</v>
      </c>
      <c r="R1812" s="7">
        <f>ROUND('Sheet1 (4)'!X1818/100,2)</f>
        <v>0.03</v>
      </c>
      <c r="S1812" s="7">
        <f>ROUND('Sheet1 (4)'!Y1818/100,2)</f>
        <v>0</v>
      </c>
      <c r="T1812" s="7">
        <f>ROUND('Sheet1 (4)'!Z1818/100,2)</f>
        <v>-0.01</v>
      </c>
      <c r="U1812" s="7">
        <f>ROUND('Sheet1 (4)'!AA1818/100,2)</f>
        <v>0.04</v>
      </c>
      <c r="V1812" s="1" t="str">
        <f>'Sheet1 (4)'!AB1818&amp;".T"</f>
        <v>7975.T</v>
      </c>
      <c r="W1812">
        <f>ROUND('Sheet1 (4)'!AC1818,2)</f>
        <v>10.06</v>
      </c>
      <c r="X1812">
        <f>ROUND('Sheet1 (4)'!AD1818,2)</f>
        <v>0.38</v>
      </c>
      <c r="Y1812" t="str">
        <f>_xlfn.XLOOKUP('Sheet1 (4)'!AB1818,'Sheet1 (3)'!B:B,'Sheet1 (3)'!D:D,"",0)</f>
        <v>スタンダード</v>
      </c>
    </row>
    <row r="1813" spans="1:25" x14ac:dyDescent="0.2">
      <c r="A1813">
        <v>1812</v>
      </c>
      <c r="B1813" s="1" t="str">
        <f>_xlfn.XLOOKUP('Sheet1 (4)'!AB1819,'Sheet1 (3)'!B:B,'Sheet1 (3)'!C:C,"",0)</f>
        <v>ライク</v>
      </c>
      <c r="C1813" s="1" t="str">
        <f>_xlfn.XLOOKUP('Sheet1 (4)'!AB1819,'Sheet1 (3)'!B:B,'Sheet1 (3)'!F:F,"",0)</f>
        <v>サービス業</v>
      </c>
      <c r="D1813" s="1">
        <f>ROUND('Sheet1 (4)'!E1819/100000000,2)</f>
        <v>0.19</v>
      </c>
      <c r="E1813" s="1">
        <f>ROUND('Sheet1 (4)'!F1819/100,2)</f>
        <v>35.92</v>
      </c>
      <c r="F1813" s="1">
        <f>ROUND('Sheet1 (4)'!G1819/100,2)</f>
        <v>42.32</v>
      </c>
      <c r="G1813" s="1">
        <f>ROUND('Sheet1 (4)'!H1819/100,2)</f>
        <v>35.81</v>
      </c>
      <c r="H1813" s="1">
        <f>ROUND('Sheet1 (4)'!I1819/100,2)</f>
        <v>33.340000000000003</v>
      </c>
      <c r="I1813" s="1">
        <f>ROUND('Sheet1 (4)'!J1819/100,2)</f>
        <v>29.51</v>
      </c>
      <c r="J1813" s="1" t="e">
        <f>ROUND('Sheet1 (4)'!K1819/100,2)</f>
        <v>#VALUE!</v>
      </c>
      <c r="K1813" s="1" t="e">
        <f>ROUND('Sheet1 (4)'!L1819/100,2)</f>
        <v>#VALUE!</v>
      </c>
      <c r="L1813" s="4">
        <f>ROUND(('Sheet1 (4)'!M1819+'Sheet1 (4)'!R1819)/100,2)</f>
        <v>38.89</v>
      </c>
      <c r="M1813" s="4">
        <f>ROUND(('Sheet1 (4)'!N1819+'Sheet1 (4)'!S1819)/100,2)</f>
        <v>30.44</v>
      </c>
      <c r="N1813" s="4">
        <f>ROUND(('Sheet1 (4)'!O1819+'Sheet1 (4)'!T1819)/100,2)</f>
        <v>33.21</v>
      </c>
      <c r="O1813" s="4">
        <f>ROUND(('Sheet1 (4)'!P1819+'Sheet1 (4)'!U1819)/100,2)</f>
        <v>22.05</v>
      </c>
      <c r="P1813" s="4">
        <f>ROUND(('Sheet1 (4)'!Q1819+'Sheet1 (4)'!V1819)/100,2)</f>
        <v>16.28</v>
      </c>
      <c r="Q1813" s="7">
        <f>ROUND('Sheet1 (4)'!W1819/100,2)</f>
        <v>0.27</v>
      </c>
      <c r="R1813" s="7">
        <f>ROUND('Sheet1 (4)'!X1819/100,2)</f>
        <v>0.25</v>
      </c>
      <c r="S1813" s="7">
        <f>ROUND('Sheet1 (4)'!Y1819/100,2)</f>
        <v>0.17</v>
      </c>
      <c r="T1813" s="7">
        <f>ROUND('Sheet1 (4)'!Z1819/100,2)</f>
        <v>0.15</v>
      </c>
      <c r="U1813" s="7">
        <f>ROUND('Sheet1 (4)'!AA1819/100,2)</f>
        <v>0.12</v>
      </c>
      <c r="V1813" s="1" t="str">
        <f>'Sheet1 (4)'!AB1819&amp;".T"</f>
        <v>2462.T</v>
      </c>
      <c r="W1813">
        <f>ROUND('Sheet1 (4)'!AC1819,2)</f>
        <v>13.02</v>
      </c>
      <c r="X1813">
        <f>ROUND('Sheet1 (4)'!AD1819,2)</f>
        <v>1.63</v>
      </c>
      <c r="Y1813" t="str">
        <f>_xlfn.XLOOKUP('Sheet1 (4)'!AB1819,'Sheet1 (3)'!B:B,'Sheet1 (3)'!D:D,"",0)</f>
        <v>プライム</v>
      </c>
    </row>
    <row r="1814" spans="1:25" x14ac:dyDescent="0.2">
      <c r="A1814">
        <v>1813</v>
      </c>
      <c r="B1814" s="1" t="str">
        <f>_xlfn.XLOOKUP('Sheet1 (4)'!AB1820,'Sheet1 (3)'!B:B,'Sheet1 (3)'!C:C,"",0)</f>
        <v>リリカラ</v>
      </c>
      <c r="C1814" s="1" t="str">
        <f>_xlfn.XLOOKUP('Sheet1 (4)'!AB1820,'Sheet1 (3)'!B:B,'Sheet1 (3)'!F:F,"",0)</f>
        <v>卸売業</v>
      </c>
      <c r="D1814" s="1">
        <f>ROUND('Sheet1 (4)'!E1820/100000000,2)</f>
        <v>0.12</v>
      </c>
      <c r="E1814" s="1">
        <f>ROUND('Sheet1 (4)'!F1820/100,2)</f>
        <v>5.3</v>
      </c>
      <c r="F1814" s="1">
        <f>ROUND('Sheet1 (4)'!G1820/100,2)</f>
        <v>16.23</v>
      </c>
      <c r="G1814" s="1">
        <f>ROUND('Sheet1 (4)'!H1820/100,2)</f>
        <v>14.4</v>
      </c>
      <c r="H1814" s="1">
        <f>ROUND('Sheet1 (4)'!I1820/100,2)</f>
        <v>1.51</v>
      </c>
      <c r="I1814" s="1">
        <f>ROUND('Sheet1 (4)'!J1820/100,2)</f>
        <v>1.51</v>
      </c>
      <c r="J1814" s="1" t="e">
        <f>ROUND('Sheet1 (4)'!K1820/100,2)</f>
        <v>#VALUE!</v>
      </c>
      <c r="K1814" s="1" t="e">
        <f>ROUND('Sheet1 (4)'!L1820/100,2)</f>
        <v>#VALUE!</v>
      </c>
      <c r="L1814" s="4">
        <f>ROUND(('Sheet1 (4)'!M1820+'Sheet1 (4)'!R1820)/100,2)</f>
        <v>14.77</v>
      </c>
      <c r="M1814" s="4">
        <f>ROUND(('Sheet1 (4)'!N1820+'Sheet1 (4)'!S1820)/100,2)</f>
        <v>-13.73</v>
      </c>
      <c r="N1814" s="4">
        <f>ROUND(('Sheet1 (4)'!O1820+'Sheet1 (4)'!T1820)/100,2)</f>
        <v>9.33</v>
      </c>
      <c r="O1814" s="4">
        <f>ROUND(('Sheet1 (4)'!P1820+'Sheet1 (4)'!U1820)/100,2)</f>
        <v>-7.37</v>
      </c>
      <c r="P1814" s="4">
        <f>ROUND(('Sheet1 (4)'!Q1820+'Sheet1 (4)'!V1820)/100,2)</f>
        <v>-7.37</v>
      </c>
      <c r="Q1814" s="7">
        <f>ROUND('Sheet1 (4)'!W1820/100,2)</f>
        <v>0.05</v>
      </c>
      <c r="R1814" s="7">
        <f>ROUND('Sheet1 (4)'!X1820/100,2)</f>
        <v>0.13</v>
      </c>
      <c r="S1814" s="7">
        <f>ROUND('Sheet1 (4)'!Y1820/100,2)</f>
        <v>0.11</v>
      </c>
      <c r="T1814" s="7">
        <f>ROUND('Sheet1 (4)'!Z1820/100,2)</f>
        <v>0.01</v>
      </c>
      <c r="U1814" s="7">
        <f>ROUND('Sheet1 (4)'!AA1820/100,2)</f>
        <v>0.01</v>
      </c>
      <c r="V1814" s="1" t="str">
        <f>'Sheet1 (4)'!AB1820&amp;".T"</f>
        <v>9827.T</v>
      </c>
      <c r="W1814" t="e">
        <f>ROUND('Sheet1 (4)'!AC1820,2)</f>
        <v>#VALUE!</v>
      </c>
      <c r="X1814">
        <f>ROUND('Sheet1 (4)'!AD1820,2)</f>
        <v>1.07</v>
      </c>
      <c r="Y1814" t="str">
        <f>_xlfn.XLOOKUP('Sheet1 (4)'!AB1820,'Sheet1 (3)'!B:B,'Sheet1 (3)'!D:D,"",0)</f>
        <v>スタンダード</v>
      </c>
    </row>
    <row r="1815" spans="1:25" x14ac:dyDescent="0.2">
      <c r="A1815">
        <v>1814</v>
      </c>
      <c r="B1815" s="1" t="str">
        <f>_xlfn.XLOOKUP('Sheet1 (4)'!AB1821,'Sheet1 (3)'!B:B,'Sheet1 (3)'!C:C,"",0)</f>
        <v>リニカル</v>
      </c>
      <c r="C1815" s="1" t="str">
        <f>_xlfn.XLOOKUP('Sheet1 (4)'!AB1821,'Sheet1 (3)'!B:B,'Sheet1 (3)'!F:F,"",0)</f>
        <v>サービス業</v>
      </c>
      <c r="D1815" s="1">
        <f>ROUND('Sheet1 (4)'!E1821/100000000,2)</f>
        <v>0.23</v>
      </c>
      <c r="E1815" s="1">
        <f>ROUND('Sheet1 (4)'!F1821/100,2)</f>
        <v>4.54</v>
      </c>
      <c r="F1815" s="1">
        <f>ROUND('Sheet1 (4)'!G1821/100,2)</f>
        <v>10.86</v>
      </c>
      <c r="G1815" s="1">
        <f>ROUND('Sheet1 (4)'!H1821/100,2)</f>
        <v>12.56</v>
      </c>
      <c r="H1815" s="1">
        <f>ROUND('Sheet1 (4)'!I1821/100,2)</f>
        <v>7.25</v>
      </c>
      <c r="I1815" s="1">
        <f>ROUND('Sheet1 (4)'!J1821/100,2)</f>
        <v>-5.83</v>
      </c>
      <c r="J1815" s="1" t="e">
        <f>ROUND('Sheet1 (4)'!K1821/100,2)</f>
        <v>#VALUE!</v>
      </c>
      <c r="K1815" s="1" t="e">
        <f>ROUND('Sheet1 (4)'!L1821/100,2)</f>
        <v>#VALUE!</v>
      </c>
      <c r="L1815" s="4">
        <f>ROUND(('Sheet1 (4)'!M1821+'Sheet1 (4)'!R1821)/100,2)</f>
        <v>1.92</v>
      </c>
      <c r="M1815" s="4">
        <f>ROUND(('Sheet1 (4)'!N1821+'Sheet1 (4)'!S1821)/100,2)</f>
        <v>16.510000000000002</v>
      </c>
      <c r="N1815" s="4">
        <f>ROUND(('Sheet1 (4)'!O1821+'Sheet1 (4)'!T1821)/100,2)</f>
        <v>18.25</v>
      </c>
      <c r="O1815" s="4">
        <f>ROUND(('Sheet1 (4)'!P1821+'Sheet1 (4)'!U1821)/100,2)</f>
        <v>10.37</v>
      </c>
      <c r="P1815" s="4">
        <f>ROUND(('Sheet1 (4)'!Q1821+'Sheet1 (4)'!V1821)/100,2)</f>
        <v>5.5</v>
      </c>
      <c r="Q1815" s="7">
        <f>ROUND('Sheet1 (4)'!W1821/100,2)</f>
        <v>0.1</v>
      </c>
      <c r="R1815" s="7">
        <f>ROUND('Sheet1 (4)'!X1821/100,2)</f>
        <v>0.13</v>
      </c>
      <c r="S1815" s="7">
        <f>ROUND('Sheet1 (4)'!Y1821/100,2)</f>
        <v>0.14000000000000001</v>
      </c>
      <c r="T1815" s="7">
        <f>ROUND('Sheet1 (4)'!Z1821/100,2)</f>
        <v>0.04</v>
      </c>
      <c r="U1815" s="7">
        <f>ROUND('Sheet1 (4)'!AA1821/100,2)</f>
        <v>-7.0000000000000007E-2</v>
      </c>
      <c r="V1815" s="1" t="str">
        <f>'Sheet1 (4)'!AB1821&amp;".T"</f>
        <v>2183.T</v>
      </c>
      <c r="W1815" t="e">
        <f>ROUND('Sheet1 (4)'!AC1821,2)</f>
        <v>#VALUE!</v>
      </c>
      <c r="X1815">
        <f>ROUND('Sheet1 (4)'!AD1821,2)</f>
        <v>1.19</v>
      </c>
      <c r="Y1815" t="str">
        <f>_xlfn.XLOOKUP('Sheet1 (4)'!AB1821,'Sheet1 (3)'!B:B,'Sheet1 (3)'!D:D,"",0)</f>
        <v>スタンダード</v>
      </c>
    </row>
    <row r="1816" spans="1:25" x14ac:dyDescent="0.2">
      <c r="A1816">
        <v>1815</v>
      </c>
      <c r="B1816" s="1" t="str">
        <f>_xlfn.XLOOKUP('Sheet1 (4)'!AB1822,'Sheet1 (3)'!B:B,'Sheet1 (3)'!C:C,"",0)</f>
        <v>リンクアンドモチベーション</v>
      </c>
      <c r="C1816" s="1" t="str">
        <f>_xlfn.XLOOKUP('Sheet1 (4)'!AB1822,'Sheet1 (3)'!B:B,'Sheet1 (3)'!F:F,"",0)</f>
        <v>サービス業</v>
      </c>
      <c r="D1816" s="1">
        <f>ROUND('Sheet1 (4)'!E1822/100000000,2)</f>
        <v>1.06</v>
      </c>
      <c r="E1816" s="1">
        <f>ROUND('Sheet1 (4)'!F1822/100,2)</f>
        <v>27.95</v>
      </c>
      <c r="F1816" s="1">
        <f>ROUND('Sheet1 (4)'!G1822/100,2)</f>
        <v>39.85</v>
      </c>
      <c r="G1816" s="1">
        <f>ROUND('Sheet1 (4)'!H1822/100,2)</f>
        <v>48.81</v>
      </c>
      <c r="H1816" s="1">
        <f>ROUND('Sheet1 (4)'!I1822/100,2)</f>
        <v>56.12</v>
      </c>
      <c r="I1816" s="1">
        <f>ROUND('Sheet1 (4)'!J1822/100,2)</f>
        <v>56.12</v>
      </c>
      <c r="J1816" s="1">
        <f>ROUND('Sheet1 (4)'!K1822/100,2)</f>
        <v>64</v>
      </c>
      <c r="K1816" s="1">
        <f>ROUND('Sheet1 (4)'!L1822/100,2)</f>
        <v>74.099999999999994</v>
      </c>
      <c r="L1816" s="4">
        <f>ROUND(('Sheet1 (4)'!M1822+'Sheet1 (4)'!R1822)/100,2)</f>
        <v>35.880000000000003</v>
      </c>
      <c r="M1816" s="4">
        <f>ROUND(('Sheet1 (4)'!N1822+'Sheet1 (4)'!S1822)/100,2)</f>
        <v>32.81</v>
      </c>
      <c r="N1816" s="4">
        <f>ROUND(('Sheet1 (4)'!O1822+'Sheet1 (4)'!T1822)/100,2)</f>
        <v>46.28</v>
      </c>
      <c r="O1816" s="4">
        <f>ROUND(('Sheet1 (4)'!P1822+'Sheet1 (4)'!U1822)/100,2)</f>
        <v>37</v>
      </c>
      <c r="P1816" s="4">
        <f>ROUND(('Sheet1 (4)'!Q1822+'Sheet1 (4)'!V1822)/100,2)</f>
        <v>37</v>
      </c>
      <c r="Q1816" s="7">
        <f>ROUND('Sheet1 (4)'!W1822/100,2)</f>
        <v>0.16</v>
      </c>
      <c r="R1816" s="7">
        <f>ROUND('Sheet1 (4)'!X1822/100,2)</f>
        <v>0.22</v>
      </c>
      <c r="S1816" s="7">
        <f>ROUND('Sheet1 (4)'!Y1822/100,2)</f>
        <v>0.26</v>
      </c>
      <c r="T1816" s="7">
        <f>ROUND('Sheet1 (4)'!Z1822/100,2)</f>
        <v>0.3</v>
      </c>
      <c r="U1816" s="7">
        <f>ROUND('Sheet1 (4)'!AA1822/100,2)</f>
        <v>0.3</v>
      </c>
      <c r="V1816" s="1" t="str">
        <f>'Sheet1 (4)'!AB1822&amp;".T"</f>
        <v>2170.T</v>
      </c>
      <c r="W1816">
        <f>ROUND('Sheet1 (4)'!AC1822,2)</f>
        <v>13.78</v>
      </c>
      <c r="X1816">
        <f>ROUND('Sheet1 (4)'!AD1822,2)</f>
        <v>4.24</v>
      </c>
      <c r="Y1816" t="str">
        <f>_xlfn.XLOOKUP('Sheet1 (4)'!AB1822,'Sheet1 (3)'!B:B,'Sheet1 (3)'!D:D,"",0)</f>
        <v>プライム</v>
      </c>
    </row>
    <row r="1817" spans="1:25" x14ac:dyDescent="0.2">
      <c r="A1817">
        <v>1816</v>
      </c>
      <c r="B1817" s="1" t="str">
        <f>_xlfn.XLOOKUP('Sheet1 (4)'!AB1823,'Sheet1 (3)'!B:B,'Sheet1 (3)'!C:C,"",0)</f>
        <v>リンクバル</v>
      </c>
      <c r="C1817" s="1" t="str">
        <f>_xlfn.XLOOKUP('Sheet1 (4)'!AB1823,'Sheet1 (3)'!B:B,'Sheet1 (3)'!F:F,"",0)</f>
        <v>サービス業</v>
      </c>
      <c r="D1817" s="1">
        <f>ROUND('Sheet1 (4)'!E1823/100000000,2)</f>
        <v>0.19</v>
      </c>
      <c r="E1817" s="1">
        <f>ROUND('Sheet1 (4)'!F1823/100,2)</f>
        <v>-3.17</v>
      </c>
      <c r="F1817" s="1">
        <f>ROUND('Sheet1 (4)'!G1823/100,2)</f>
        <v>-3.04</v>
      </c>
      <c r="G1817" s="1">
        <f>ROUND('Sheet1 (4)'!H1823/100,2)</f>
        <v>-2.5</v>
      </c>
      <c r="H1817" s="1">
        <f>ROUND('Sheet1 (4)'!I1823/100,2)</f>
        <v>-1.24</v>
      </c>
      <c r="I1817" s="1">
        <f>ROUND('Sheet1 (4)'!J1823/100,2)</f>
        <v>-0.88</v>
      </c>
      <c r="J1817" s="1" t="e">
        <f>ROUND('Sheet1 (4)'!K1823/100,2)</f>
        <v>#VALUE!</v>
      </c>
      <c r="K1817" s="1" t="e">
        <f>ROUND('Sheet1 (4)'!L1823/100,2)</f>
        <v>#VALUE!</v>
      </c>
      <c r="L1817" s="4">
        <f>ROUND(('Sheet1 (4)'!M1823+'Sheet1 (4)'!R1823)/100,2)</f>
        <v>-1.07</v>
      </c>
      <c r="M1817" s="4">
        <f>ROUND(('Sheet1 (4)'!N1823+'Sheet1 (4)'!S1823)/100,2)</f>
        <v>-2.66</v>
      </c>
      <c r="N1817" s="4">
        <f>ROUND(('Sheet1 (4)'!O1823+'Sheet1 (4)'!T1823)/100,2)</f>
        <v>-4.0599999999999996</v>
      </c>
      <c r="O1817" s="4">
        <f>ROUND(('Sheet1 (4)'!P1823+'Sheet1 (4)'!U1823)/100,2)</f>
        <v>-1.0900000000000001</v>
      </c>
      <c r="P1817" s="4" t="e">
        <f>ROUND(('Sheet1 (4)'!Q1823+'Sheet1 (4)'!V1823)/100,2)</f>
        <v>#VALUE!</v>
      </c>
      <c r="Q1817" s="7">
        <f>ROUND('Sheet1 (4)'!W1823/100,2)</f>
        <v>-0.2</v>
      </c>
      <c r="R1817" s="7">
        <f>ROUND('Sheet1 (4)'!X1823/100,2)</f>
        <v>-0.2</v>
      </c>
      <c r="S1817" s="7">
        <f>ROUND('Sheet1 (4)'!Y1823/100,2)</f>
        <v>-0.21</v>
      </c>
      <c r="T1817" s="7">
        <f>ROUND('Sheet1 (4)'!Z1823/100,2)</f>
        <v>-0.12</v>
      </c>
      <c r="U1817" s="7">
        <f>ROUND('Sheet1 (4)'!AA1823/100,2)</f>
        <v>-0.22</v>
      </c>
      <c r="V1817" s="1" t="str">
        <f>'Sheet1 (4)'!AB1823&amp;".T"</f>
        <v>6046.T</v>
      </c>
      <c r="W1817" t="e">
        <f>ROUND('Sheet1 (4)'!AC1823,2)</f>
        <v>#VALUE!</v>
      </c>
      <c r="X1817">
        <f>ROUND('Sheet1 (4)'!AD1823,2)</f>
        <v>2.92</v>
      </c>
      <c r="Y1817" t="str">
        <f>_xlfn.XLOOKUP('Sheet1 (4)'!AB1823,'Sheet1 (3)'!B:B,'Sheet1 (3)'!D:D,"",0)</f>
        <v>グロース</v>
      </c>
    </row>
    <row r="1818" spans="1:25" x14ac:dyDescent="0.2">
      <c r="A1818">
        <v>1817</v>
      </c>
      <c r="B1818" s="1" t="str">
        <f>_xlfn.XLOOKUP('Sheet1 (4)'!AB1824,'Sheet1 (3)'!B:B,'Sheet1 (3)'!C:C,"",0)</f>
        <v>リンカーズ</v>
      </c>
      <c r="C1818" s="1" t="str">
        <f>_xlfn.XLOOKUP('Sheet1 (4)'!AB1824,'Sheet1 (3)'!B:B,'Sheet1 (3)'!F:F,"",0)</f>
        <v>情報・通信業</v>
      </c>
      <c r="D1818" s="1">
        <f>ROUND('Sheet1 (4)'!E1824/100000000,2)</f>
        <v>0.14000000000000001</v>
      </c>
      <c r="E1818" s="1" t="e">
        <f>ROUND('Sheet1 (4)'!F1824/100,2)</f>
        <v>#VALUE!</v>
      </c>
      <c r="F1818" s="1" t="e">
        <f>ROUND('Sheet1 (4)'!G1824/100,2)</f>
        <v>#VALUE!</v>
      </c>
      <c r="G1818" s="1" t="e">
        <f>ROUND('Sheet1 (4)'!H1824/100,2)</f>
        <v>#VALUE!</v>
      </c>
      <c r="H1818" s="1" t="e">
        <f>ROUND('Sheet1 (4)'!I1824/100,2)</f>
        <v>#VALUE!</v>
      </c>
      <c r="I1818" s="1">
        <f>ROUND('Sheet1 (4)'!J1824/100,2)</f>
        <v>-4.58</v>
      </c>
      <c r="J1818" s="1" t="e">
        <f>ROUND('Sheet1 (4)'!K1824/100,2)</f>
        <v>#VALUE!</v>
      </c>
      <c r="K1818" s="1" t="e">
        <f>ROUND('Sheet1 (4)'!L1824/100,2)</f>
        <v>#VALUE!</v>
      </c>
      <c r="L1818" s="4" t="e">
        <f>ROUND(('Sheet1 (4)'!M1824+'Sheet1 (4)'!R1824)/100,2)</f>
        <v>#VALUE!</v>
      </c>
      <c r="M1818" s="4" t="e">
        <f>ROUND(('Sheet1 (4)'!N1824+'Sheet1 (4)'!S1824)/100,2)</f>
        <v>#VALUE!</v>
      </c>
      <c r="N1818" s="4" t="e">
        <f>ROUND(('Sheet1 (4)'!O1824+'Sheet1 (4)'!T1824)/100,2)</f>
        <v>#VALUE!</v>
      </c>
      <c r="O1818" s="4" t="e">
        <f>ROUND(('Sheet1 (4)'!P1824+'Sheet1 (4)'!U1824)/100,2)</f>
        <v>#VALUE!</v>
      </c>
      <c r="P1818" s="4">
        <f>ROUND(('Sheet1 (4)'!Q1824+'Sheet1 (4)'!V1824)/100,2)</f>
        <v>-3.27</v>
      </c>
      <c r="Q1818" s="7" t="e">
        <f>ROUND('Sheet1 (4)'!W1824/100,2)</f>
        <v>#VALUE!</v>
      </c>
      <c r="R1818" s="7" t="e">
        <f>ROUND('Sheet1 (4)'!X1824/100,2)</f>
        <v>#VALUE!</v>
      </c>
      <c r="S1818" s="7" t="e">
        <f>ROUND('Sheet1 (4)'!Y1824/100,2)</f>
        <v>#VALUE!</v>
      </c>
      <c r="T1818" s="7" t="e">
        <f>ROUND('Sheet1 (4)'!Z1824/100,2)</f>
        <v>#VALUE!</v>
      </c>
      <c r="U1818" s="7" t="e">
        <f>ROUND('Sheet1 (4)'!AA1824/100,2)</f>
        <v>#VALUE!</v>
      </c>
      <c r="V1818" s="1" t="str">
        <f>'Sheet1 (4)'!AB1824&amp;".T"</f>
        <v>5131.T</v>
      </c>
      <c r="W1818" t="e">
        <f>ROUND('Sheet1 (4)'!AC1824,2)</f>
        <v>#VALUE!</v>
      </c>
      <c r="X1818">
        <f>ROUND('Sheet1 (4)'!AD1824,2)</f>
        <v>2.11</v>
      </c>
      <c r="Y1818" t="str">
        <f>_xlfn.XLOOKUP('Sheet1 (4)'!AB1824,'Sheet1 (3)'!B:B,'Sheet1 (3)'!D:D,"",0)</f>
        <v>グロース</v>
      </c>
    </row>
    <row r="1819" spans="1:25" x14ac:dyDescent="0.2">
      <c r="A1819">
        <v>1818</v>
      </c>
      <c r="B1819" s="1" t="str">
        <f>_xlfn.XLOOKUP('Sheet1 (4)'!AB1825,'Sheet1 (3)'!B:B,'Sheet1 (3)'!C:C,"",0)</f>
        <v>Ｌｉｎｋ－Ｕグループ</v>
      </c>
      <c r="C1819" s="1" t="str">
        <f>_xlfn.XLOOKUP('Sheet1 (4)'!AB1825,'Sheet1 (3)'!B:B,'Sheet1 (3)'!F:F,"",0)</f>
        <v>情報・通信業</v>
      </c>
      <c r="D1819" s="1">
        <f>ROUND('Sheet1 (4)'!E1825/100000000,2)</f>
        <v>0.14000000000000001</v>
      </c>
      <c r="E1819" s="1">
        <f>ROUND('Sheet1 (4)'!F1825/100,2)</f>
        <v>2.25</v>
      </c>
      <c r="F1819" s="1">
        <f>ROUND('Sheet1 (4)'!G1825/100,2)</f>
        <v>1.17</v>
      </c>
      <c r="G1819" s="1">
        <f>ROUND('Sheet1 (4)'!H1825/100,2)</f>
        <v>4.34</v>
      </c>
      <c r="H1819" s="1">
        <f>ROUND('Sheet1 (4)'!I1825/100,2)</f>
        <v>3.54</v>
      </c>
      <c r="I1819" s="1">
        <f>ROUND('Sheet1 (4)'!J1825/100,2)</f>
        <v>2.5299999999999998</v>
      </c>
      <c r="J1819" s="1" t="e">
        <f>ROUND('Sheet1 (4)'!K1825/100,2)</f>
        <v>#VALUE!</v>
      </c>
      <c r="K1819" s="1" t="e">
        <f>ROUND('Sheet1 (4)'!L1825/100,2)</f>
        <v>#VALUE!</v>
      </c>
      <c r="L1819" s="4">
        <f>ROUND(('Sheet1 (4)'!M1825+'Sheet1 (4)'!R1825)/100,2)</f>
        <v>-3.84</v>
      </c>
      <c r="M1819" s="4">
        <f>ROUND(('Sheet1 (4)'!N1825+'Sheet1 (4)'!S1825)/100,2)</f>
        <v>-0.3</v>
      </c>
      <c r="N1819" s="4">
        <f>ROUND(('Sheet1 (4)'!O1825+'Sheet1 (4)'!T1825)/100,2)</f>
        <v>2.08</v>
      </c>
      <c r="O1819" s="4">
        <f>ROUND(('Sheet1 (4)'!P1825+'Sheet1 (4)'!U1825)/100,2)</f>
        <v>0.86</v>
      </c>
      <c r="P1819" s="4">
        <f>ROUND(('Sheet1 (4)'!Q1825+'Sheet1 (4)'!V1825)/100,2)</f>
        <v>1.1000000000000001</v>
      </c>
      <c r="Q1819" s="7" t="e">
        <f>ROUND('Sheet1 (4)'!W1825/100,2)</f>
        <v>#VALUE!</v>
      </c>
      <c r="R1819" s="7">
        <f>ROUND('Sheet1 (4)'!X1825/100,2)</f>
        <v>0.01</v>
      </c>
      <c r="S1819" s="7">
        <f>ROUND('Sheet1 (4)'!Y1825/100,2)</f>
        <v>0.09</v>
      </c>
      <c r="T1819" s="7">
        <f>ROUND('Sheet1 (4)'!Z1825/100,2)</f>
        <v>0.11</v>
      </c>
      <c r="U1819" s="7">
        <f>ROUND('Sheet1 (4)'!AA1825/100,2)</f>
        <v>0.08</v>
      </c>
      <c r="V1819" s="1" t="str">
        <f>'Sheet1 (4)'!AB1825&amp;".T"</f>
        <v>4446.T</v>
      </c>
      <c r="W1819">
        <f>ROUND('Sheet1 (4)'!AC1825,2)</f>
        <v>86.77</v>
      </c>
      <c r="X1819">
        <f>ROUND('Sheet1 (4)'!AD1825,2)</f>
        <v>4.93</v>
      </c>
      <c r="Y1819" t="str">
        <f>_xlfn.XLOOKUP('Sheet1 (4)'!AB1825,'Sheet1 (3)'!B:B,'Sheet1 (3)'!D:D,"",0)</f>
        <v>プライム</v>
      </c>
    </row>
    <row r="1820" spans="1:25" x14ac:dyDescent="0.2">
      <c r="A1820">
        <v>1819</v>
      </c>
      <c r="B1820" s="1" t="str">
        <f>_xlfn.XLOOKUP('Sheet1 (4)'!AB1826,'Sheet1 (3)'!B:B,'Sheet1 (3)'!C:C,"",0)</f>
        <v>リンテック</v>
      </c>
      <c r="C1820" s="1" t="str">
        <f>_xlfn.XLOOKUP('Sheet1 (4)'!AB1826,'Sheet1 (3)'!B:B,'Sheet1 (3)'!F:F,"",0)</f>
        <v>その他製品</v>
      </c>
      <c r="D1820" s="1">
        <f>ROUND('Sheet1 (4)'!E1826/100000000,2)</f>
        <v>0.65</v>
      </c>
      <c r="E1820" s="1">
        <f>ROUND('Sheet1 (4)'!F1826/100,2)</f>
        <v>170.31</v>
      </c>
      <c r="F1820" s="1">
        <f>ROUND('Sheet1 (4)'!G1826/100,2)</f>
        <v>215.84</v>
      </c>
      <c r="G1820" s="1">
        <f>ROUND('Sheet1 (4)'!H1826/100,2)</f>
        <v>137.97</v>
      </c>
      <c r="H1820" s="1">
        <f>ROUND('Sheet1 (4)'!I1826/100,2)</f>
        <v>106.29</v>
      </c>
      <c r="I1820" s="1">
        <f>ROUND('Sheet1 (4)'!J1826/100,2)</f>
        <v>245.62</v>
      </c>
      <c r="J1820" s="1">
        <f>ROUND('Sheet1 (4)'!K1826/100,2)</f>
        <v>255.4</v>
      </c>
      <c r="K1820" s="1">
        <f>ROUND('Sheet1 (4)'!L1826/100,2)</f>
        <v>285.2</v>
      </c>
      <c r="L1820" s="4">
        <f>ROUND(('Sheet1 (4)'!M1826+'Sheet1 (4)'!R1826)/100,2)</f>
        <v>202.12</v>
      </c>
      <c r="M1820" s="4">
        <f>ROUND(('Sheet1 (4)'!N1826+'Sheet1 (4)'!S1826)/100,2)</f>
        <v>49.98</v>
      </c>
      <c r="N1820" s="4">
        <f>ROUND(('Sheet1 (4)'!O1826+'Sheet1 (4)'!T1826)/100,2)</f>
        <v>-62.02</v>
      </c>
      <c r="O1820" s="4">
        <f>ROUND(('Sheet1 (4)'!P1826+'Sheet1 (4)'!U1826)/100,2)</f>
        <v>176.93</v>
      </c>
      <c r="P1820" s="4">
        <f>ROUND(('Sheet1 (4)'!Q1826+'Sheet1 (4)'!V1826)/100,2)</f>
        <v>90.49</v>
      </c>
      <c r="Q1820" s="7">
        <f>ROUND('Sheet1 (4)'!W1826/100,2)</f>
        <v>0.06</v>
      </c>
      <c r="R1820" s="7">
        <f>ROUND('Sheet1 (4)'!X1826/100,2)</f>
        <v>0.08</v>
      </c>
      <c r="S1820" s="7">
        <f>ROUND('Sheet1 (4)'!Y1826/100,2)</f>
        <v>0.05</v>
      </c>
      <c r="T1820" s="7">
        <f>ROUND('Sheet1 (4)'!Z1826/100,2)</f>
        <v>0.02</v>
      </c>
      <c r="U1820" s="7">
        <f>ROUND('Sheet1 (4)'!AA1826/100,2)</f>
        <v>0.06</v>
      </c>
      <c r="V1820" s="1" t="str">
        <f>'Sheet1 (4)'!AB1826&amp;".T"</f>
        <v>7966.T</v>
      </c>
      <c r="W1820">
        <f>ROUND('Sheet1 (4)'!AC1826,2)</f>
        <v>20.67</v>
      </c>
      <c r="X1820">
        <f>ROUND('Sheet1 (4)'!AD1826,2)</f>
        <v>1.06</v>
      </c>
      <c r="Y1820" t="str">
        <f>_xlfn.XLOOKUP('Sheet1 (4)'!AB1826,'Sheet1 (3)'!B:B,'Sheet1 (3)'!D:D,"",0)</f>
        <v>プライム</v>
      </c>
    </row>
    <row r="1821" spans="1:25" x14ac:dyDescent="0.2">
      <c r="A1821">
        <v>1820</v>
      </c>
      <c r="B1821" s="1" t="str">
        <f>_xlfn.XLOOKUP('Sheet1 (4)'!AB1827,'Sheet1 (3)'!B:B,'Sheet1 (3)'!C:C,"",0)</f>
        <v>ライオン</v>
      </c>
      <c r="C1821" s="1" t="str">
        <f>_xlfn.XLOOKUP('Sheet1 (4)'!AB1827,'Sheet1 (3)'!B:B,'Sheet1 (3)'!F:F,"",0)</f>
        <v>化学</v>
      </c>
      <c r="D1821" s="1">
        <f>ROUND('Sheet1 (4)'!E1827/100000000,2)</f>
        <v>2.77</v>
      </c>
      <c r="E1821" s="1">
        <f>ROUND('Sheet1 (4)'!F1827/100,2)</f>
        <v>318.10000000000002</v>
      </c>
      <c r="F1821" s="1">
        <f>ROUND('Sheet1 (4)'!G1827/100,2)</f>
        <v>247.38</v>
      </c>
      <c r="G1821" s="1">
        <f>ROUND('Sheet1 (4)'!H1827/100,2)</f>
        <v>221.13</v>
      </c>
      <c r="H1821" s="1">
        <f>ROUND('Sheet1 (4)'!I1827/100,2)</f>
        <v>281.91000000000003</v>
      </c>
      <c r="I1821" s="1">
        <f>ROUND('Sheet1 (4)'!J1827/100,2)</f>
        <v>281.91000000000003</v>
      </c>
      <c r="J1821" s="1">
        <f>ROUND('Sheet1 (4)'!K1827/100,2)</f>
        <v>314.62</v>
      </c>
      <c r="K1821" s="1">
        <f>ROUND('Sheet1 (4)'!L1827/100,2)</f>
        <v>342.92</v>
      </c>
      <c r="L1821" s="4">
        <f>ROUND(('Sheet1 (4)'!M1827+'Sheet1 (4)'!R1827)/100,2)</f>
        <v>-148.81</v>
      </c>
      <c r="M1821" s="4">
        <f>ROUND(('Sheet1 (4)'!N1827+'Sheet1 (4)'!S1827)/100,2)</f>
        <v>224.27</v>
      </c>
      <c r="N1821" s="4">
        <f>ROUND(('Sheet1 (4)'!O1827+'Sheet1 (4)'!T1827)/100,2)</f>
        <v>-47.22</v>
      </c>
      <c r="O1821" s="4">
        <f>ROUND(('Sheet1 (4)'!P1827+'Sheet1 (4)'!U1827)/100,2)</f>
        <v>360.01</v>
      </c>
      <c r="P1821" s="4">
        <f>ROUND(('Sheet1 (4)'!Q1827+'Sheet1 (4)'!V1827)/100,2)</f>
        <v>360.01</v>
      </c>
      <c r="Q1821" s="7">
        <f>ROUND('Sheet1 (4)'!W1827/100,2)</f>
        <v>0.1</v>
      </c>
      <c r="R1821" s="7">
        <f>ROUND('Sheet1 (4)'!X1827/100,2)</f>
        <v>0.08</v>
      </c>
      <c r="S1821" s="7">
        <f>ROUND('Sheet1 (4)'!Y1827/100,2)</f>
        <v>0.06</v>
      </c>
      <c r="T1821" s="7">
        <f>ROUND('Sheet1 (4)'!Z1827/100,2)</f>
        <v>0.08</v>
      </c>
      <c r="U1821" s="7">
        <f>ROUND('Sheet1 (4)'!AA1827/100,2)</f>
        <v>0.08</v>
      </c>
      <c r="V1821" s="1" t="str">
        <f>'Sheet1 (4)'!AB1827&amp;".T"</f>
        <v>4912.T</v>
      </c>
      <c r="W1821">
        <f>ROUND('Sheet1 (4)'!AC1827,2)</f>
        <v>14.59</v>
      </c>
      <c r="X1821">
        <f>ROUND('Sheet1 (4)'!AD1827,2)</f>
        <v>1.4</v>
      </c>
      <c r="Y1821" t="str">
        <f>_xlfn.XLOOKUP('Sheet1 (4)'!AB1827,'Sheet1 (3)'!B:B,'Sheet1 (3)'!D:D,"",0)</f>
        <v>プライム</v>
      </c>
    </row>
    <row r="1822" spans="1:25" x14ac:dyDescent="0.2">
      <c r="A1822">
        <v>1821</v>
      </c>
      <c r="B1822" s="1" t="str">
        <f>_xlfn.XLOOKUP('Sheet1 (4)'!AB1828,'Sheet1 (3)'!B:B,'Sheet1 (3)'!C:C,"",0)</f>
        <v>ライオン事務器</v>
      </c>
      <c r="C1822" s="1" t="str">
        <f>_xlfn.XLOOKUP('Sheet1 (4)'!AB1828,'Sheet1 (3)'!B:B,'Sheet1 (3)'!F:F,"",0)</f>
        <v>卸売業</v>
      </c>
      <c r="D1822" s="1">
        <f>ROUND('Sheet1 (4)'!E1828/100000000,2)</f>
        <v>0.31</v>
      </c>
      <c r="E1822" s="1" t="e">
        <f>ROUND('Sheet1 (4)'!F1828/100,2)</f>
        <v>#VALUE!</v>
      </c>
      <c r="F1822" s="1" t="e">
        <f>ROUND('Sheet1 (4)'!G1828/100,2)</f>
        <v>#VALUE!</v>
      </c>
      <c r="G1822" s="1">
        <f>ROUND('Sheet1 (4)'!H1828/100,2)</f>
        <v>10.130000000000001</v>
      </c>
      <c r="H1822" s="1">
        <f>ROUND('Sheet1 (4)'!I1828/100,2)</f>
        <v>10.9</v>
      </c>
      <c r="I1822" s="1">
        <f>ROUND('Sheet1 (4)'!J1828/100,2)</f>
        <v>10.9</v>
      </c>
      <c r="J1822" s="1" t="e">
        <f>ROUND('Sheet1 (4)'!K1828/100,2)</f>
        <v>#VALUE!</v>
      </c>
      <c r="K1822" s="1" t="e">
        <f>ROUND('Sheet1 (4)'!L1828/100,2)</f>
        <v>#VALUE!</v>
      </c>
      <c r="L1822" s="4" t="e">
        <f>ROUND(('Sheet1 (4)'!M1828+'Sheet1 (4)'!R1828)/100,2)</f>
        <v>#VALUE!</v>
      </c>
      <c r="M1822" s="4" t="e">
        <f>ROUND(('Sheet1 (4)'!N1828+'Sheet1 (4)'!S1828)/100,2)</f>
        <v>#VALUE!</v>
      </c>
      <c r="N1822" s="4" t="e">
        <f>ROUND(('Sheet1 (4)'!O1828+'Sheet1 (4)'!T1828)/100,2)</f>
        <v>#VALUE!</v>
      </c>
      <c r="O1822" s="4" t="e">
        <f>ROUND(('Sheet1 (4)'!P1828+'Sheet1 (4)'!U1828)/100,2)</f>
        <v>#VALUE!</v>
      </c>
      <c r="P1822" s="4" t="e">
        <f>ROUND(('Sheet1 (4)'!Q1828+'Sheet1 (4)'!V1828)/100,2)</f>
        <v>#VALUE!</v>
      </c>
      <c r="Q1822" s="7" t="e">
        <f>ROUND('Sheet1 (4)'!W1828/100,2)</f>
        <v>#VALUE!</v>
      </c>
      <c r="R1822" s="7" t="e">
        <f>ROUND('Sheet1 (4)'!X1828/100,2)</f>
        <v>#VALUE!</v>
      </c>
      <c r="S1822" s="7" t="e">
        <f>ROUND('Sheet1 (4)'!Y1828/100,2)</f>
        <v>#VALUE!</v>
      </c>
      <c r="T1822" s="7">
        <f>ROUND('Sheet1 (4)'!Z1828/100,2)</f>
        <v>7.0000000000000007E-2</v>
      </c>
      <c r="U1822" s="7">
        <f>ROUND('Sheet1 (4)'!AA1828/100,2)</f>
        <v>7.0000000000000007E-2</v>
      </c>
      <c r="V1822" s="1" t="str">
        <f>'Sheet1 (4)'!AB1828&amp;".T"</f>
        <v>423A.T</v>
      </c>
      <c r="W1822">
        <f>ROUND('Sheet1 (4)'!AC1828,2)</f>
        <v>11.29</v>
      </c>
      <c r="X1822">
        <f>ROUND('Sheet1 (4)'!AD1828,2)</f>
        <v>0.75</v>
      </c>
      <c r="Y1822" t="str">
        <f>_xlfn.XLOOKUP('Sheet1 (4)'!AB1828,'Sheet1 (3)'!B:B,'Sheet1 (3)'!D:D,"",0)</f>
        <v>スタンダード</v>
      </c>
    </row>
    <row r="1823" spans="1:25" x14ac:dyDescent="0.2">
      <c r="A1823">
        <v>1822</v>
      </c>
      <c r="B1823" s="1" t="str">
        <f>_xlfn.XLOOKUP('Sheet1 (4)'!AB1829,'Sheet1 (3)'!B:B,'Sheet1 (3)'!C:C,"",0)</f>
        <v>リップス</v>
      </c>
      <c r="C1823" s="1" t="str">
        <f>_xlfn.XLOOKUP('Sheet1 (4)'!AB1829,'Sheet1 (3)'!B:B,'Sheet1 (3)'!F:F,"",0)</f>
        <v>化学</v>
      </c>
      <c r="D1823" s="1">
        <f>ROUND('Sheet1 (4)'!E1829/100000000,2)</f>
        <v>0.03</v>
      </c>
      <c r="E1823" s="1" t="e">
        <f>ROUND('Sheet1 (4)'!F1829/100,2)</f>
        <v>#VALUE!</v>
      </c>
      <c r="F1823" s="1" t="e">
        <f>ROUND('Sheet1 (4)'!G1829/100,2)</f>
        <v>#VALUE!</v>
      </c>
      <c r="G1823" s="1" t="e">
        <f>ROUND('Sheet1 (4)'!H1829/100,2)</f>
        <v>#VALUE!</v>
      </c>
      <c r="H1823" s="1" t="e">
        <f>ROUND('Sheet1 (4)'!I1829/100,2)</f>
        <v>#VALUE!</v>
      </c>
      <c r="I1823" s="1" t="e">
        <f>ROUND('Sheet1 (4)'!J1829/100,2)</f>
        <v>#VALUE!</v>
      </c>
      <c r="J1823" s="1">
        <f>ROUND('Sheet1 (4)'!K1829/100,2)</f>
        <v>11.1</v>
      </c>
      <c r="K1823" s="1">
        <f>ROUND('Sheet1 (4)'!L1829/100,2)</f>
        <v>12.77</v>
      </c>
      <c r="L1823" s="4" t="e">
        <f>ROUND(('Sheet1 (4)'!M1829+'Sheet1 (4)'!R1829)/100,2)</f>
        <v>#VALUE!</v>
      </c>
      <c r="M1823" s="4" t="e">
        <f>ROUND(('Sheet1 (4)'!N1829+'Sheet1 (4)'!S1829)/100,2)</f>
        <v>#VALUE!</v>
      </c>
      <c r="N1823" s="4" t="e">
        <f>ROUND(('Sheet1 (4)'!O1829+'Sheet1 (4)'!T1829)/100,2)</f>
        <v>#VALUE!</v>
      </c>
      <c r="O1823" s="4" t="e">
        <f>ROUND(('Sheet1 (4)'!P1829+'Sheet1 (4)'!U1829)/100,2)</f>
        <v>#VALUE!</v>
      </c>
      <c r="P1823" s="4" t="e">
        <f>ROUND(('Sheet1 (4)'!Q1829+'Sheet1 (4)'!V1829)/100,2)</f>
        <v>#VALUE!</v>
      </c>
      <c r="Q1823" s="7" t="e">
        <f>ROUND('Sheet1 (4)'!W1829/100,2)</f>
        <v>#VALUE!</v>
      </c>
      <c r="R1823" s="7" t="e">
        <f>ROUND('Sheet1 (4)'!X1829/100,2)</f>
        <v>#VALUE!</v>
      </c>
      <c r="S1823" s="7" t="e">
        <f>ROUND('Sheet1 (4)'!Y1829/100,2)</f>
        <v>#VALUE!</v>
      </c>
      <c r="T1823" s="7" t="e">
        <f>ROUND('Sheet1 (4)'!Z1829/100,2)</f>
        <v>#VALUE!</v>
      </c>
      <c r="U1823" s="7" t="e">
        <f>ROUND('Sheet1 (4)'!AA1829/100,2)</f>
        <v>#VALUE!</v>
      </c>
      <c r="V1823" s="1" t="str">
        <f>'Sheet1 (4)'!AB1829&amp;".T"</f>
        <v>373A.T</v>
      </c>
      <c r="W1823" t="e">
        <f>ROUND('Sheet1 (4)'!AC1829,2)</f>
        <v>#VALUE!</v>
      </c>
      <c r="X1823" t="e">
        <f>ROUND('Sheet1 (4)'!AD1829,2)</f>
        <v>#VALUE!</v>
      </c>
      <c r="Y1823" t="str">
        <f>_xlfn.XLOOKUP('Sheet1 (4)'!AB1829,'Sheet1 (3)'!B:B,'Sheet1 (3)'!D:D,"",0)</f>
        <v>グロース</v>
      </c>
    </row>
    <row r="1824" spans="1:25" x14ac:dyDescent="0.2">
      <c r="A1824">
        <v>1823</v>
      </c>
      <c r="B1824" s="1" t="str">
        <f>_xlfn.XLOOKUP('Sheet1 (4)'!AB1830,'Sheet1 (3)'!B:B,'Sheet1 (3)'!C:C,"",0)</f>
        <v>ＬＩＴＡＬＩＣＯ</v>
      </c>
      <c r="C1824" s="1" t="str">
        <f>_xlfn.XLOOKUP('Sheet1 (4)'!AB1830,'Sheet1 (3)'!B:B,'Sheet1 (3)'!F:F,"",0)</f>
        <v>サービス業</v>
      </c>
      <c r="D1824" s="1">
        <f>ROUND('Sheet1 (4)'!E1830/100000000,2)</f>
        <v>0.35</v>
      </c>
      <c r="E1824" s="1">
        <f>ROUND('Sheet1 (4)'!F1830/100,2)</f>
        <v>16.899999999999999</v>
      </c>
      <c r="F1824" s="1">
        <f>ROUND('Sheet1 (4)'!G1830/100,2)</f>
        <v>24.45</v>
      </c>
      <c r="G1824" s="1">
        <f>ROUND('Sheet1 (4)'!H1830/100,2)</f>
        <v>31.22</v>
      </c>
      <c r="H1824" s="1">
        <f>ROUND('Sheet1 (4)'!I1830/100,2)</f>
        <v>37.479999999999997</v>
      </c>
      <c r="I1824" s="1">
        <f>ROUND('Sheet1 (4)'!J1830/100,2)</f>
        <v>34.729999999999997</v>
      </c>
      <c r="J1824" s="1">
        <f>ROUND('Sheet1 (4)'!K1830/100,2)</f>
        <v>42.6</v>
      </c>
      <c r="K1824" s="1">
        <f>ROUND('Sheet1 (4)'!L1830/100,2)</f>
        <v>50.94</v>
      </c>
      <c r="L1824" s="4">
        <f>ROUND(('Sheet1 (4)'!M1830+'Sheet1 (4)'!R1830)/100,2)</f>
        <v>-7.57</v>
      </c>
      <c r="M1824" s="4">
        <f>ROUND(('Sheet1 (4)'!N1830+'Sheet1 (4)'!S1830)/100,2)</f>
        <v>-10.67</v>
      </c>
      <c r="N1824" s="4">
        <f>ROUND(('Sheet1 (4)'!O1830+'Sheet1 (4)'!T1830)/100,2)</f>
        <v>-0.84</v>
      </c>
      <c r="O1824" s="4">
        <f>ROUND(('Sheet1 (4)'!P1830+'Sheet1 (4)'!U1830)/100,2)</f>
        <v>41.9</v>
      </c>
      <c r="P1824" s="4">
        <f>ROUND(('Sheet1 (4)'!Q1830+'Sheet1 (4)'!V1830)/100,2)</f>
        <v>-16.68</v>
      </c>
      <c r="Q1824" s="7">
        <f>ROUND('Sheet1 (4)'!W1830/100,2)</f>
        <v>0.17</v>
      </c>
      <c r="R1824" s="7">
        <f>ROUND('Sheet1 (4)'!X1830/100,2)</f>
        <v>0.21</v>
      </c>
      <c r="S1824" s="7">
        <f>ROUND('Sheet1 (4)'!Y1830/100,2)</f>
        <v>0.25</v>
      </c>
      <c r="T1824" s="7">
        <f>ROUND('Sheet1 (4)'!Z1830/100,2)</f>
        <v>0.4</v>
      </c>
      <c r="U1824" s="7">
        <f>ROUND('Sheet1 (4)'!AA1830/100,2)</f>
        <v>0.19</v>
      </c>
      <c r="V1824" s="1" t="str">
        <f>'Sheet1 (4)'!AB1830&amp;".T"</f>
        <v>7366.T</v>
      </c>
      <c r="W1824">
        <f>ROUND('Sheet1 (4)'!AC1830,2)</f>
        <v>14.17</v>
      </c>
      <c r="X1824">
        <f>ROUND('Sheet1 (4)'!AD1830,2)</f>
        <v>3.23</v>
      </c>
      <c r="Y1824" t="str">
        <f>_xlfn.XLOOKUP('Sheet1 (4)'!AB1830,'Sheet1 (3)'!B:B,'Sheet1 (3)'!D:D,"",0)</f>
        <v>プライム</v>
      </c>
    </row>
    <row r="1825" spans="1:25" x14ac:dyDescent="0.2">
      <c r="A1825">
        <v>1824</v>
      </c>
      <c r="B1825" s="1" t="str">
        <f>_xlfn.XLOOKUP('Sheet1 (4)'!AB1831,'Sheet1 (3)'!B:B,'Sheet1 (3)'!C:C,"",0)</f>
        <v>リベロ</v>
      </c>
      <c r="C1825" s="1" t="str">
        <f>_xlfn.XLOOKUP('Sheet1 (4)'!AB1831,'Sheet1 (3)'!B:B,'Sheet1 (3)'!F:F,"",0)</f>
        <v>サービス業</v>
      </c>
      <c r="D1825" s="1">
        <f>ROUND('Sheet1 (4)'!E1831/100000000,2)</f>
        <v>0.05</v>
      </c>
      <c r="E1825" s="1">
        <f>ROUND('Sheet1 (4)'!F1831/100,2)</f>
        <v>3.59</v>
      </c>
      <c r="F1825" s="1">
        <f>ROUND('Sheet1 (4)'!G1831/100,2)</f>
        <v>0.78</v>
      </c>
      <c r="G1825" s="1">
        <f>ROUND('Sheet1 (4)'!H1831/100,2)</f>
        <v>1.78</v>
      </c>
      <c r="H1825" s="1">
        <f>ROUND('Sheet1 (4)'!I1831/100,2)</f>
        <v>4.55</v>
      </c>
      <c r="I1825" s="1">
        <f>ROUND('Sheet1 (4)'!J1831/100,2)</f>
        <v>4.55</v>
      </c>
      <c r="J1825" s="1">
        <f>ROUND('Sheet1 (4)'!K1831/100,2)</f>
        <v>7.7</v>
      </c>
      <c r="K1825" s="1">
        <f>ROUND('Sheet1 (4)'!L1831/100,2)</f>
        <v>12</v>
      </c>
      <c r="L1825" s="4">
        <f>ROUND(('Sheet1 (4)'!M1831+'Sheet1 (4)'!R1831)/100,2)</f>
        <v>2.04</v>
      </c>
      <c r="M1825" s="4">
        <f>ROUND(('Sheet1 (4)'!N1831+'Sheet1 (4)'!S1831)/100,2)</f>
        <v>-3.06</v>
      </c>
      <c r="N1825" s="4">
        <f>ROUND(('Sheet1 (4)'!O1831+'Sheet1 (4)'!T1831)/100,2)</f>
        <v>1.76</v>
      </c>
      <c r="O1825" s="4">
        <f>ROUND(('Sheet1 (4)'!P1831+'Sheet1 (4)'!U1831)/100,2)</f>
        <v>3.72</v>
      </c>
      <c r="P1825" s="4">
        <f>ROUND(('Sheet1 (4)'!Q1831+'Sheet1 (4)'!V1831)/100,2)</f>
        <v>3.72</v>
      </c>
      <c r="Q1825" s="7">
        <f>ROUND('Sheet1 (4)'!W1831/100,2)</f>
        <v>0.17</v>
      </c>
      <c r="R1825" s="7">
        <f>ROUND('Sheet1 (4)'!X1831/100,2)</f>
        <v>0.03</v>
      </c>
      <c r="S1825" s="7">
        <f>ROUND('Sheet1 (4)'!Y1831/100,2)</f>
        <v>0.05</v>
      </c>
      <c r="T1825" s="7">
        <f>ROUND('Sheet1 (4)'!Z1831/100,2)</f>
        <v>0.16</v>
      </c>
      <c r="U1825" s="7">
        <f>ROUND('Sheet1 (4)'!AA1831/100,2)</f>
        <v>0.16</v>
      </c>
      <c r="V1825" s="1" t="str">
        <f>'Sheet1 (4)'!AB1831&amp;".T"</f>
        <v>9245.T</v>
      </c>
      <c r="W1825">
        <f>ROUND('Sheet1 (4)'!AC1831,2)</f>
        <v>46.82</v>
      </c>
      <c r="X1825">
        <f>ROUND('Sheet1 (4)'!AD1831,2)</f>
        <v>5.37</v>
      </c>
      <c r="Y1825" t="str">
        <f>_xlfn.XLOOKUP('Sheet1 (4)'!AB1831,'Sheet1 (3)'!B:B,'Sheet1 (3)'!D:D,"",0)</f>
        <v>グロース</v>
      </c>
    </row>
    <row r="1826" spans="1:25" x14ac:dyDescent="0.2">
      <c r="A1826">
        <v>1825</v>
      </c>
      <c r="B1826" s="1" t="str">
        <f>_xlfn.XLOOKUP('Sheet1 (4)'!AB1832,'Sheet1 (3)'!B:B,'Sheet1 (3)'!C:C,"",0)</f>
        <v>リブセンス</v>
      </c>
      <c r="C1826" s="1" t="str">
        <f>_xlfn.XLOOKUP('Sheet1 (4)'!AB1832,'Sheet1 (3)'!B:B,'Sheet1 (3)'!F:F,"",0)</f>
        <v>サービス業</v>
      </c>
      <c r="D1826" s="1">
        <f>ROUND('Sheet1 (4)'!E1832/100000000,2)</f>
        <v>0.28000000000000003</v>
      </c>
      <c r="E1826" s="1">
        <f>ROUND('Sheet1 (4)'!F1832/100,2)</f>
        <v>-11.12</v>
      </c>
      <c r="F1826" s="1">
        <f>ROUND('Sheet1 (4)'!G1832/100,2)</f>
        <v>2.84</v>
      </c>
      <c r="G1826" s="1">
        <f>ROUND('Sheet1 (4)'!H1832/100,2)</f>
        <v>4.8499999999999996</v>
      </c>
      <c r="H1826" s="1">
        <f>ROUND('Sheet1 (4)'!I1832/100,2)</f>
        <v>1.1000000000000001</v>
      </c>
      <c r="I1826" s="1">
        <f>ROUND('Sheet1 (4)'!J1832/100,2)</f>
        <v>1.1000000000000001</v>
      </c>
      <c r="J1826" s="1" t="e">
        <f>ROUND('Sheet1 (4)'!K1832/100,2)</f>
        <v>#VALUE!</v>
      </c>
      <c r="K1826" s="1" t="e">
        <f>ROUND('Sheet1 (4)'!L1832/100,2)</f>
        <v>#VALUE!</v>
      </c>
      <c r="L1826" s="4">
        <f>ROUND(('Sheet1 (4)'!M1832+'Sheet1 (4)'!R1832)/100,2)</f>
        <v>-3.42</v>
      </c>
      <c r="M1826" s="4">
        <f>ROUND(('Sheet1 (4)'!N1832+'Sheet1 (4)'!S1832)/100,2)</f>
        <v>8.59</v>
      </c>
      <c r="N1826" s="4">
        <f>ROUND(('Sheet1 (4)'!O1832+'Sheet1 (4)'!T1832)/100,2)</f>
        <v>0.91</v>
      </c>
      <c r="O1826" s="4">
        <f>ROUND(('Sheet1 (4)'!P1832+'Sheet1 (4)'!U1832)/100,2)</f>
        <v>2.87</v>
      </c>
      <c r="P1826" s="4">
        <f>ROUND(('Sheet1 (4)'!Q1832+'Sheet1 (4)'!V1832)/100,2)</f>
        <v>2.87</v>
      </c>
      <c r="Q1826" s="7">
        <f>ROUND('Sheet1 (4)'!W1832/100,2)</f>
        <v>-0.28000000000000003</v>
      </c>
      <c r="R1826" s="7">
        <f>ROUND('Sheet1 (4)'!X1832/100,2)</f>
        <v>0.17</v>
      </c>
      <c r="S1826" s="7">
        <f>ROUND('Sheet1 (4)'!Y1832/100,2)</f>
        <v>0.2</v>
      </c>
      <c r="T1826" s="7">
        <f>ROUND('Sheet1 (4)'!Z1832/100,2)</f>
        <v>0.05</v>
      </c>
      <c r="U1826" s="7">
        <f>ROUND('Sheet1 (4)'!AA1832/100,2)</f>
        <v>0.05</v>
      </c>
      <c r="V1826" s="1" t="str">
        <f>'Sheet1 (4)'!AB1832&amp;".T"</f>
        <v>6054.T</v>
      </c>
      <c r="W1826" t="e">
        <f>ROUND('Sheet1 (4)'!AC1832,2)</f>
        <v>#VALUE!</v>
      </c>
      <c r="X1826">
        <f>ROUND('Sheet1 (4)'!AD1832,2)</f>
        <v>0.91</v>
      </c>
      <c r="Y1826" t="str">
        <f>_xlfn.XLOOKUP('Sheet1 (4)'!AB1832,'Sheet1 (3)'!B:B,'Sheet1 (3)'!D:D,"",0)</f>
        <v>スタンダード</v>
      </c>
    </row>
    <row r="1827" spans="1:25" x14ac:dyDescent="0.2">
      <c r="A1827">
        <v>1826</v>
      </c>
      <c r="B1827" s="1" t="str">
        <f>_xlfn.XLOOKUP('Sheet1 (4)'!AB1833,'Sheet1 (3)'!B:B,'Sheet1 (3)'!C:C,"",0)</f>
        <v>リビングハウス</v>
      </c>
      <c r="C1827" s="1" t="str">
        <f>_xlfn.XLOOKUP('Sheet1 (4)'!AB1833,'Sheet1 (3)'!B:B,'Sheet1 (3)'!F:F,"",0)</f>
        <v>小売業</v>
      </c>
      <c r="D1827" s="1">
        <f>ROUND('Sheet1 (4)'!E1833/100000000,2)</f>
        <v>0.01</v>
      </c>
      <c r="E1827" s="1" t="e">
        <f>ROUND('Sheet1 (4)'!F1833/100,2)</f>
        <v>#VALUE!</v>
      </c>
      <c r="F1827" s="1" t="e">
        <f>ROUND('Sheet1 (4)'!G1833/100,2)</f>
        <v>#VALUE!</v>
      </c>
      <c r="G1827" s="1">
        <f>ROUND('Sheet1 (4)'!H1833/100,2)</f>
        <v>0.91</v>
      </c>
      <c r="H1827" s="1">
        <f>ROUND('Sheet1 (4)'!I1833/100,2)</f>
        <v>1.47</v>
      </c>
      <c r="I1827" s="1">
        <f>ROUND('Sheet1 (4)'!J1833/100,2)</f>
        <v>0.97</v>
      </c>
      <c r="J1827" s="1" t="e">
        <f>ROUND('Sheet1 (4)'!K1833/100,2)</f>
        <v>#VALUE!</v>
      </c>
      <c r="K1827" s="1" t="e">
        <f>ROUND('Sheet1 (4)'!L1833/100,2)</f>
        <v>#VALUE!</v>
      </c>
      <c r="L1827" s="4" t="e">
        <f>ROUND(('Sheet1 (4)'!M1833+'Sheet1 (4)'!R1833)/100,2)</f>
        <v>#VALUE!</v>
      </c>
      <c r="M1827" s="4" t="e">
        <f>ROUND(('Sheet1 (4)'!N1833+'Sheet1 (4)'!S1833)/100,2)</f>
        <v>#VALUE!</v>
      </c>
      <c r="N1827" s="4" t="e">
        <f>ROUND(('Sheet1 (4)'!O1833+'Sheet1 (4)'!T1833)/100,2)</f>
        <v>#VALUE!</v>
      </c>
      <c r="O1827" s="4" t="e">
        <f>ROUND(('Sheet1 (4)'!P1833+'Sheet1 (4)'!U1833)/100,2)</f>
        <v>#VALUE!</v>
      </c>
      <c r="P1827" s="4" t="e">
        <f>ROUND(('Sheet1 (4)'!Q1833+'Sheet1 (4)'!V1833)/100,2)</f>
        <v>#VALUE!</v>
      </c>
      <c r="Q1827" s="7" t="e">
        <f>ROUND('Sheet1 (4)'!W1833/100,2)</f>
        <v>#VALUE!</v>
      </c>
      <c r="R1827" s="7" t="e">
        <f>ROUND('Sheet1 (4)'!X1833/100,2)</f>
        <v>#VALUE!</v>
      </c>
      <c r="S1827" s="7" t="e">
        <f>ROUND('Sheet1 (4)'!Y1833/100,2)</f>
        <v>#VALUE!</v>
      </c>
      <c r="T1827" s="7">
        <f>ROUND('Sheet1 (4)'!Z1833/100,2)</f>
        <v>0.54</v>
      </c>
      <c r="U1827" s="7">
        <f>ROUND('Sheet1 (4)'!AA1833/100,2)</f>
        <v>0.13</v>
      </c>
      <c r="V1827" s="1" t="str">
        <f>'Sheet1 (4)'!AB1833&amp;".T"</f>
        <v>361A.T</v>
      </c>
      <c r="W1827" t="e">
        <f>ROUND('Sheet1 (4)'!AC1833,2)</f>
        <v>#VALUE!</v>
      </c>
      <c r="X1827" t="e">
        <f>ROUND('Sheet1 (4)'!AD1833,2)</f>
        <v>#VALUE!</v>
      </c>
      <c r="Y1827" t="str">
        <f>_xlfn.XLOOKUP('Sheet1 (4)'!AB1833,'Sheet1 (3)'!B:B,'Sheet1 (3)'!D:D,"",0)</f>
        <v>PRO Market</v>
      </c>
    </row>
    <row r="1828" spans="1:25" x14ac:dyDescent="0.2">
      <c r="A1828">
        <v>1827</v>
      </c>
      <c r="B1828" s="1" t="str">
        <f>_xlfn.XLOOKUP('Sheet1 (4)'!AB1834,'Sheet1 (3)'!B:B,'Sheet1 (3)'!C:C,"",0)</f>
        <v>リビングプラットフォーム</v>
      </c>
      <c r="C1828" s="1" t="str">
        <f>_xlfn.XLOOKUP('Sheet1 (4)'!AB1834,'Sheet1 (3)'!B:B,'Sheet1 (3)'!F:F,"",0)</f>
        <v>サービス業</v>
      </c>
      <c r="D1828" s="1">
        <f>ROUND('Sheet1 (4)'!E1834/100000000,2)</f>
        <v>0.04</v>
      </c>
      <c r="E1828" s="1">
        <f>ROUND('Sheet1 (4)'!F1834/100,2)</f>
        <v>2.2000000000000002</v>
      </c>
      <c r="F1828" s="1">
        <f>ROUND('Sheet1 (4)'!G1834/100,2)</f>
        <v>4.6900000000000004</v>
      </c>
      <c r="G1828" s="1">
        <f>ROUND('Sheet1 (4)'!H1834/100,2)</f>
        <v>-2.37</v>
      </c>
      <c r="H1828" s="1">
        <f>ROUND('Sheet1 (4)'!I1834/100,2)</f>
        <v>-0.82</v>
      </c>
      <c r="I1828" s="1">
        <f>ROUND('Sheet1 (4)'!J1834/100,2)</f>
        <v>3.41</v>
      </c>
      <c r="J1828" s="1" t="e">
        <f>ROUND('Sheet1 (4)'!K1834/100,2)</f>
        <v>#VALUE!</v>
      </c>
      <c r="K1828" s="1" t="e">
        <f>ROUND('Sheet1 (4)'!L1834/100,2)</f>
        <v>#VALUE!</v>
      </c>
      <c r="L1828" s="4">
        <f>ROUND(('Sheet1 (4)'!M1834+'Sheet1 (4)'!R1834)/100,2)</f>
        <v>-17.02</v>
      </c>
      <c r="M1828" s="4">
        <f>ROUND(('Sheet1 (4)'!N1834+'Sheet1 (4)'!S1834)/100,2)</f>
        <v>-0.55000000000000004</v>
      </c>
      <c r="N1828" s="4">
        <f>ROUND(('Sheet1 (4)'!O1834+'Sheet1 (4)'!T1834)/100,2)</f>
        <v>0.77</v>
      </c>
      <c r="O1828" s="4">
        <f>ROUND(('Sheet1 (4)'!P1834+'Sheet1 (4)'!U1834)/100,2)</f>
        <v>2.4700000000000002</v>
      </c>
      <c r="P1828" s="4">
        <f>ROUND(('Sheet1 (4)'!Q1834+'Sheet1 (4)'!V1834)/100,2)</f>
        <v>-1.1000000000000001</v>
      </c>
      <c r="Q1828" s="7">
        <f>ROUND('Sheet1 (4)'!W1834/100,2)</f>
        <v>0.05</v>
      </c>
      <c r="R1828" s="7">
        <f>ROUND('Sheet1 (4)'!X1834/100,2)</f>
        <v>0.33</v>
      </c>
      <c r="S1828" s="7">
        <f>ROUND('Sheet1 (4)'!Y1834/100,2)</f>
        <v>0.06</v>
      </c>
      <c r="T1828" s="7">
        <f>ROUND('Sheet1 (4)'!Z1834/100,2)</f>
        <v>0.12</v>
      </c>
      <c r="U1828" s="7">
        <f>ROUND('Sheet1 (4)'!AA1834/100,2)</f>
        <v>0.2</v>
      </c>
      <c r="V1828" s="1" t="str">
        <f>'Sheet1 (4)'!AB1834&amp;".T"</f>
        <v>7091.T</v>
      </c>
      <c r="W1828">
        <f>ROUND('Sheet1 (4)'!AC1834,2)</f>
        <v>10.82</v>
      </c>
      <c r="X1828">
        <f>ROUND('Sheet1 (4)'!AD1834,2)</f>
        <v>2.06</v>
      </c>
      <c r="Y1828" t="str">
        <f>_xlfn.XLOOKUP('Sheet1 (4)'!AB1834,'Sheet1 (3)'!B:B,'Sheet1 (3)'!D:D,"",0)</f>
        <v>グロース</v>
      </c>
    </row>
    <row r="1829" spans="1:25" x14ac:dyDescent="0.2">
      <c r="A1829">
        <v>1828</v>
      </c>
      <c r="B1829" s="1" t="str">
        <f>_xlfn.XLOOKUP('Sheet1 (4)'!AB1835,'Sheet1 (3)'!B:B,'Sheet1 (3)'!C:C,"",0)</f>
        <v>リビン・テクノロジーズ</v>
      </c>
      <c r="C1829" s="1" t="str">
        <f>_xlfn.XLOOKUP('Sheet1 (4)'!AB1835,'Sheet1 (3)'!B:B,'Sheet1 (3)'!F:F,"",0)</f>
        <v>情報・通信業</v>
      </c>
      <c r="D1829" s="1">
        <f>ROUND('Sheet1 (4)'!E1835/100000000,2)</f>
        <v>0.01</v>
      </c>
      <c r="E1829" s="1" t="e">
        <f>ROUND('Sheet1 (4)'!F1835/100,2)</f>
        <v>#VALUE!</v>
      </c>
      <c r="F1829" s="1" t="e">
        <f>ROUND('Sheet1 (4)'!G1835/100,2)</f>
        <v>#VALUE!</v>
      </c>
      <c r="G1829" s="1" t="e">
        <f>ROUND('Sheet1 (4)'!H1835/100,2)</f>
        <v>#VALUE!</v>
      </c>
      <c r="H1829" s="1">
        <f>ROUND('Sheet1 (4)'!I1835/100,2)</f>
        <v>2.0699999999999998</v>
      </c>
      <c r="I1829" s="1">
        <f>ROUND('Sheet1 (4)'!J1835/100,2)</f>
        <v>2.0699999999999998</v>
      </c>
      <c r="J1829" s="1" t="e">
        <f>ROUND('Sheet1 (4)'!K1835/100,2)</f>
        <v>#VALUE!</v>
      </c>
      <c r="K1829" s="1" t="e">
        <f>ROUND('Sheet1 (4)'!L1835/100,2)</f>
        <v>#VALUE!</v>
      </c>
      <c r="L1829" s="4" t="e">
        <f>ROUND(('Sheet1 (4)'!M1835+'Sheet1 (4)'!R1835)/100,2)</f>
        <v>#VALUE!</v>
      </c>
      <c r="M1829" s="4" t="e">
        <f>ROUND(('Sheet1 (4)'!N1835+'Sheet1 (4)'!S1835)/100,2)</f>
        <v>#VALUE!</v>
      </c>
      <c r="N1829" s="4" t="e">
        <f>ROUND(('Sheet1 (4)'!O1835+'Sheet1 (4)'!T1835)/100,2)</f>
        <v>#VALUE!</v>
      </c>
      <c r="O1829" s="4">
        <f>ROUND(('Sheet1 (4)'!P1835+'Sheet1 (4)'!U1835)/100,2)</f>
        <v>-4.0599999999999996</v>
      </c>
      <c r="P1829" s="4">
        <f>ROUND(('Sheet1 (4)'!Q1835+'Sheet1 (4)'!V1835)/100,2)</f>
        <v>-4.0599999999999996</v>
      </c>
      <c r="Q1829" s="7" t="e">
        <f>ROUND('Sheet1 (4)'!W1835/100,2)</f>
        <v>#VALUE!</v>
      </c>
      <c r="R1829" s="7" t="e">
        <f>ROUND('Sheet1 (4)'!X1835/100,2)</f>
        <v>#VALUE!</v>
      </c>
      <c r="S1829" s="7" t="e">
        <f>ROUND('Sheet1 (4)'!Y1835/100,2)</f>
        <v>#VALUE!</v>
      </c>
      <c r="T1829" s="7" t="e">
        <f>ROUND('Sheet1 (4)'!Z1835/100,2)</f>
        <v>#VALUE!</v>
      </c>
      <c r="U1829" s="7" t="e">
        <f>ROUND('Sheet1 (4)'!AA1835/100,2)</f>
        <v>#VALUE!</v>
      </c>
      <c r="V1829" s="1" t="str">
        <f>'Sheet1 (4)'!AB1835&amp;".T"</f>
        <v>4445.T</v>
      </c>
      <c r="W1829" t="e">
        <f>ROUND('Sheet1 (4)'!AC1835,2)</f>
        <v>#VALUE!</v>
      </c>
      <c r="X1829" t="e">
        <f>ROUND('Sheet1 (4)'!AD1835,2)</f>
        <v>#VALUE!</v>
      </c>
      <c r="Y1829" t="str">
        <f>_xlfn.XLOOKUP('Sheet1 (4)'!AB1835,'Sheet1 (3)'!B:B,'Sheet1 (3)'!D:D,"",0)</f>
        <v>グロース</v>
      </c>
    </row>
    <row r="1830" spans="1:25" x14ac:dyDescent="0.2">
      <c r="A1830">
        <v>1829</v>
      </c>
      <c r="B1830" s="1" t="str">
        <f>_xlfn.XLOOKUP('Sheet1 (4)'!AB1836,'Sheet1 (3)'!B:B,'Sheet1 (3)'!C:C,"",0)</f>
        <v>ＬＩＸＩＬ</v>
      </c>
      <c r="C1830" s="1" t="str">
        <f>_xlfn.XLOOKUP('Sheet1 (4)'!AB1836,'Sheet1 (3)'!B:B,'Sheet1 (3)'!F:F,"",0)</f>
        <v>金属製品</v>
      </c>
      <c r="D1830" s="1">
        <f>ROUND('Sheet1 (4)'!E1836/100000000,2)</f>
        <v>2.87</v>
      </c>
      <c r="E1830" s="1">
        <f>ROUND('Sheet1 (4)'!F1836/100,2)</f>
        <v>519.62</v>
      </c>
      <c r="F1830" s="1">
        <f>ROUND('Sheet1 (4)'!G1836/100,2)</f>
        <v>623.97</v>
      </c>
      <c r="G1830" s="1">
        <f>ROUND('Sheet1 (4)'!H1836/100,2)</f>
        <v>243.22</v>
      </c>
      <c r="H1830" s="1">
        <f>ROUND('Sheet1 (4)'!I1836/100,2)</f>
        <v>190.87</v>
      </c>
      <c r="I1830" s="1">
        <f>ROUND('Sheet1 (4)'!J1836/100,2)</f>
        <v>334.34</v>
      </c>
      <c r="J1830" s="1">
        <f>ROUND('Sheet1 (4)'!K1836/100,2)</f>
        <v>392.6</v>
      </c>
      <c r="K1830" s="1">
        <f>ROUND('Sheet1 (4)'!L1836/100,2)</f>
        <v>521.14</v>
      </c>
      <c r="L1830" s="4">
        <f>ROUND(('Sheet1 (4)'!M1836+'Sheet1 (4)'!R1836)/100,2)</f>
        <v>968.92</v>
      </c>
      <c r="M1830" s="4">
        <f>ROUND(('Sheet1 (4)'!N1836+'Sheet1 (4)'!S1836)/100,2)</f>
        <v>934.91</v>
      </c>
      <c r="N1830" s="4">
        <f>ROUND(('Sheet1 (4)'!O1836+'Sheet1 (4)'!T1836)/100,2)</f>
        <v>-143.13999999999999</v>
      </c>
      <c r="O1830" s="4">
        <f>ROUND(('Sheet1 (4)'!P1836+'Sheet1 (4)'!U1836)/100,2)</f>
        <v>181.14</v>
      </c>
      <c r="P1830" s="4">
        <f>ROUND(('Sheet1 (4)'!Q1836+'Sheet1 (4)'!V1836)/100,2)</f>
        <v>718.75</v>
      </c>
      <c r="Q1830" s="7">
        <f>ROUND('Sheet1 (4)'!W1836/100,2)</f>
        <v>0.03</v>
      </c>
      <c r="R1830" s="7">
        <f>ROUND('Sheet1 (4)'!X1836/100,2)</f>
        <v>0.09</v>
      </c>
      <c r="S1830" s="7">
        <f>ROUND('Sheet1 (4)'!Y1836/100,2)</f>
        <v>0.03</v>
      </c>
      <c r="T1830" s="7">
        <f>ROUND('Sheet1 (4)'!Z1836/100,2)</f>
        <v>-0.01</v>
      </c>
      <c r="U1830" s="7">
        <f>ROUND('Sheet1 (4)'!AA1836/100,2)</f>
        <v>0</v>
      </c>
      <c r="V1830" s="1" t="str">
        <f>'Sheet1 (4)'!AB1836&amp;".T"</f>
        <v>5938.T</v>
      </c>
      <c r="W1830">
        <f>ROUND('Sheet1 (4)'!AC1836,2)</f>
        <v>54.88</v>
      </c>
      <c r="X1830">
        <f>ROUND('Sheet1 (4)'!AD1836,2)</f>
        <v>0.8</v>
      </c>
      <c r="Y1830" t="str">
        <f>_xlfn.XLOOKUP('Sheet1 (4)'!AB1836,'Sheet1 (3)'!B:B,'Sheet1 (3)'!D:D,"",0)</f>
        <v>プライム</v>
      </c>
    </row>
    <row r="1831" spans="1:25" x14ac:dyDescent="0.2">
      <c r="A1831">
        <v>1830</v>
      </c>
      <c r="B1831" s="1" t="str">
        <f>_xlfn.XLOOKUP('Sheet1 (4)'!AB1837,'Sheet1 (3)'!B:B,'Sheet1 (3)'!C:C,"",0)</f>
        <v>ロードスターキャピタル</v>
      </c>
      <c r="C1831" s="1" t="str">
        <f>_xlfn.XLOOKUP('Sheet1 (4)'!AB1837,'Sheet1 (3)'!B:B,'Sheet1 (3)'!F:F,"",0)</f>
        <v>不動産業</v>
      </c>
      <c r="D1831" s="1">
        <f>ROUND('Sheet1 (4)'!E1837/100000000,2)</f>
        <v>0.17</v>
      </c>
      <c r="E1831" s="1">
        <f>ROUND('Sheet1 (4)'!F1837/100,2)</f>
        <v>56.19</v>
      </c>
      <c r="F1831" s="1">
        <f>ROUND('Sheet1 (4)'!G1837/100,2)</f>
        <v>75.45</v>
      </c>
      <c r="G1831" s="1">
        <f>ROUND('Sheet1 (4)'!H1837/100,2)</f>
        <v>82.5</v>
      </c>
      <c r="H1831" s="1">
        <f>ROUND('Sheet1 (4)'!I1837/100,2)</f>
        <v>114.48</v>
      </c>
      <c r="I1831" s="1">
        <f>ROUND('Sheet1 (4)'!J1837/100,2)</f>
        <v>114.48</v>
      </c>
      <c r="J1831" s="1">
        <f>ROUND('Sheet1 (4)'!K1837/100,2)</f>
        <v>134.9</v>
      </c>
      <c r="K1831" s="1">
        <f>ROUND('Sheet1 (4)'!L1837/100,2)</f>
        <v>156.4</v>
      </c>
      <c r="L1831" s="4">
        <f>ROUND(('Sheet1 (4)'!M1837+'Sheet1 (4)'!R1837)/100,2)</f>
        <v>-4.38</v>
      </c>
      <c r="M1831" s="4">
        <f>ROUND(('Sheet1 (4)'!N1837+'Sheet1 (4)'!S1837)/100,2)</f>
        <v>-17.489999999999998</v>
      </c>
      <c r="N1831" s="4">
        <f>ROUND(('Sheet1 (4)'!O1837+'Sheet1 (4)'!T1837)/100,2)</f>
        <v>-7.9</v>
      </c>
      <c r="O1831" s="4">
        <f>ROUND(('Sheet1 (4)'!P1837+'Sheet1 (4)'!U1837)/100,2)</f>
        <v>-191.31</v>
      </c>
      <c r="P1831" s="4">
        <f>ROUND(('Sheet1 (4)'!Q1837+'Sheet1 (4)'!V1837)/100,2)</f>
        <v>-191.31</v>
      </c>
      <c r="Q1831" s="7">
        <f>ROUND('Sheet1 (4)'!W1837/100,2)</f>
        <v>0.37</v>
      </c>
      <c r="R1831" s="7">
        <f>ROUND('Sheet1 (4)'!X1837/100,2)</f>
        <v>0.38</v>
      </c>
      <c r="S1831" s="7">
        <f>ROUND('Sheet1 (4)'!Y1837/100,2)</f>
        <v>0.28999999999999998</v>
      </c>
      <c r="T1831" s="7">
        <f>ROUND('Sheet1 (4)'!Z1837/100,2)</f>
        <v>0.31</v>
      </c>
      <c r="U1831" s="7">
        <f>ROUND('Sheet1 (4)'!AA1837/100,2)</f>
        <v>0.31</v>
      </c>
      <c r="V1831" s="1" t="str">
        <f>'Sheet1 (4)'!AB1837&amp;".T"</f>
        <v>3482.T</v>
      </c>
      <c r="W1831">
        <f>ROUND('Sheet1 (4)'!AC1837,2)</f>
        <v>7.43</v>
      </c>
      <c r="X1831">
        <f>ROUND('Sheet1 (4)'!AD1837,2)</f>
        <v>1.56</v>
      </c>
      <c r="Y1831" t="str">
        <f>_xlfn.XLOOKUP('Sheet1 (4)'!AB1837,'Sheet1 (3)'!B:B,'Sheet1 (3)'!D:D,"",0)</f>
        <v>プライム</v>
      </c>
    </row>
    <row r="1832" spans="1:25" x14ac:dyDescent="0.2">
      <c r="A1832">
        <v>1831</v>
      </c>
      <c r="B1832" s="1" t="str">
        <f>_xlfn.XLOOKUP('Sheet1 (4)'!AB1838,'Sheet1 (3)'!B:B,'Sheet1 (3)'!C:C,"",0)</f>
        <v>ロブテックス</v>
      </c>
      <c r="C1832" s="1" t="str">
        <f>_xlfn.XLOOKUP('Sheet1 (4)'!AB1838,'Sheet1 (3)'!B:B,'Sheet1 (3)'!F:F,"",0)</f>
        <v>金属製品</v>
      </c>
      <c r="D1832" s="1">
        <f>ROUND('Sheet1 (4)'!E1838/100000000,2)</f>
        <v>0.02</v>
      </c>
      <c r="E1832" s="1">
        <f>ROUND('Sheet1 (4)'!F1838/100,2)</f>
        <v>2.64</v>
      </c>
      <c r="F1832" s="1">
        <f>ROUND('Sheet1 (4)'!G1838/100,2)</f>
        <v>3.84</v>
      </c>
      <c r="G1832" s="1">
        <f>ROUND('Sheet1 (4)'!H1838/100,2)</f>
        <v>4.8499999999999996</v>
      </c>
      <c r="H1832" s="1">
        <f>ROUND('Sheet1 (4)'!I1838/100,2)</f>
        <v>3.54</v>
      </c>
      <c r="I1832" s="1">
        <f>ROUND('Sheet1 (4)'!J1838/100,2)</f>
        <v>2.06</v>
      </c>
      <c r="J1832" s="1" t="e">
        <f>ROUND('Sheet1 (4)'!K1838/100,2)</f>
        <v>#VALUE!</v>
      </c>
      <c r="K1832" s="1" t="e">
        <f>ROUND('Sheet1 (4)'!L1838/100,2)</f>
        <v>#VALUE!</v>
      </c>
      <c r="L1832" s="4">
        <f>ROUND(('Sheet1 (4)'!M1838+'Sheet1 (4)'!R1838)/100,2)</f>
        <v>4.8600000000000003</v>
      </c>
      <c r="M1832" s="4">
        <f>ROUND(('Sheet1 (4)'!N1838+'Sheet1 (4)'!S1838)/100,2)</f>
        <v>7.51</v>
      </c>
      <c r="N1832" s="4">
        <f>ROUND(('Sheet1 (4)'!O1838+'Sheet1 (4)'!T1838)/100,2)</f>
        <v>-0.65</v>
      </c>
      <c r="O1832" s="4">
        <f>ROUND(('Sheet1 (4)'!P1838+'Sheet1 (4)'!U1838)/100,2)</f>
        <v>-2.19</v>
      </c>
      <c r="P1832" s="4">
        <f>ROUND(('Sheet1 (4)'!Q1838+'Sheet1 (4)'!V1838)/100,2)</f>
        <v>1.51</v>
      </c>
      <c r="Q1832" s="7">
        <f>ROUND('Sheet1 (4)'!W1838/100,2)</f>
        <v>0.05</v>
      </c>
      <c r="R1832" s="7">
        <f>ROUND('Sheet1 (4)'!X1838/100,2)</f>
        <v>0.06</v>
      </c>
      <c r="S1832" s="7">
        <f>ROUND('Sheet1 (4)'!Y1838/100,2)</f>
        <v>7.0000000000000007E-2</v>
      </c>
      <c r="T1832" s="7">
        <f>ROUND('Sheet1 (4)'!Z1838/100,2)</f>
        <v>0.06</v>
      </c>
      <c r="U1832" s="7">
        <f>ROUND('Sheet1 (4)'!AA1838/100,2)</f>
        <v>0.02</v>
      </c>
      <c r="V1832" s="1" t="str">
        <f>'Sheet1 (4)'!AB1838&amp;".T"</f>
        <v>5969.T</v>
      </c>
      <c r="W1832">
        <f>ROUND('Sheet1 (4)'!AC1838,2)</f>
        <v>183.13</v>
      </c>
      <c r="X1832" t="e">
        <f>ROUND('Sheet1 (4)'!AD1838,2)</f>
        <v>#VALUE!</v>
      </c>
      <c r="Y1832" t="str">
        <f>_xlfn.XLOOKUP('Sheet1 (4)'!AB1838,'Sheet1 (3)'!B:B,'Sheet1 (3)'!D:D,"",0)</f>
        <v>スタンダード</v>
      </c>
    </row>
    <row r="1833" spans="1:25" x14ac:dyDescent="0.2">
      <c r="A1833">
        <v>1832</v>
      </c>
      <c r="B1833" s="1" t="str">
        <f>_xlfn.XLOOKUP('Sheet1 (4)'!AB1839,'Sheet1 (3)'!B:B,'Sheet1 (3)'!C:C,"",0)</f>
        <v>ロジザード</v>
      </c>
      <c r="C1833" s="1" t="str">
        <f>_xlfn.XLOOKUP('Sheet1 (4)'!AB1839,'Sheet1 (3)'!B:B,'Sheet1 (3)'!F:F,"",0)</f>
        <v>情報・通信業</v>
      </c>
      <c r="D1833" s="1">
        <f>ROUND('Sheet1 (4)'!E1839/100000000,2)</f>
        <v>0.03</v>
      </c>
      <c r="E1833" s="1">
        <f>ROUND('Sheet1 (4)'!F1839/100,2)</f>
        <v>3.31</v>
      </c>
      <c r="F1833" s="1">
        <f>ROUND('Sheet1 (4)'!G1839/100,2)</f>
        <v>3.53</v>
      </c>
      <c r="G1833" s="1" t="e">
        <f>ROUND('Sheet1 (4)'!H1839/100,2)</f>
        <v>#VALUE!</v>
      </c>
      <c r="H1833" s="1" t="e">
        <f>ROUND('Sheet1 (4)'!I1839/100,2)</f>
        <v>#VALUE!</v>
      </c>
      <c r="I1833" s="1">
        <f>ROUND('Sheet1 (4)'!J1839/100,2)</f>
        <v>3.53</v>
      </c>
      <c r="J1833" s="1" t="e">
        <f>ROUND('Sheet1 (4)'!K1839/100,2)</f>
        <v>#VALUE!</v>
      </c>
      <c r="K1833" s="1" t="e">
        <f>ROUND('Sheet1 (4)'!L1839/100,2)</f>
        <v>#VALUE!</v>
      </c>
      <c r="L1833" s="4">
        <f>ROUND(('Sheet1 (4)'!M1839+'Sheet1 (4)'!R1839)/100,2)</f>
        <v>2.59</v>
      </c>
      <c r="M1833" s="4">
        <f>ROUND(('Sheet1 (4)'!N1839+'Sheet1 (4)'!S1839)/100,2)</f>
        <v>1.71</v>
      </c>
      <c r="N1833" s="4" t="e">
        <f>ROUND(('Sheet1 (4)'!O1839+'Sheet1 (4)'!T1839)/100,2)</f>
        <v>#VALUE!</v>
      </c>
      <c r="O1833" s="4" t="e">
        <f>ROUND(('Sheet1 (4)'!P1839+'Sheet1 (4)'!U1839)/100,2)</f>
        <v>#VALUE!</v>
      </c>
      <c r="P1833" s="4">
        <f>ROUND(('Sheet1 (4)'!Q1839+'Sheet1 (4)'!V1839)/100,2)</f>
        <v>1.71</v>
      </c>
      <c r="Q1833" s="7">
        <f>ROUND('Sheet1 (4)'!W1839/100,2)</f>
        <v>0.18</v>
      </c>
      <c r="R1833" s="7">
        <f>ROUND('Sheet1 (4)'!X1839/100,2)</f>
        <v>0.17</v>
      </c>
      <c r="S1833" s="7" t="e">
        <f>ROUND('Sheet1 (4)'!Y1839/100,2)</f>
        <v>#VALUE!</v>
      </c>
      <c r="T1833" s="7" t="e">
        <f>ROUND('Sheet1 (4)'!Z1839/100,2)</f>
        <v>#VALUE!</v>
      </c>
      <c r="U1833" s="7">
        <f>ROUND('Sheet1 (4)'!AA1839/100,2)</f>
        <v>0.17</v>
      </c>
      <c r="V1833" s="1" t="str">
        <f>'Sheet1 (4)'!AB1839&amp;".T"</f>
        <v>4391.T</v>
      </c>
      <c r="W1833">
        <f>ROUND('Sheet1 (4)'!AC1839,2)</f>
        <v>15.89</v>
      </c>
      <c r="X1833">
        <f>ROUND('Sheet1 (4)'!AD1839,2)</f>
        <v>2.36</v>
      </c>
      <c r="Y1833" t="str">
        <f>_xlfn.XLOOKUP('Sheet1 (4)'!AB1839,'Sheet1 (3)'!B:B,'Sheet1 (3)'!D:D,"",0)</f>
        <v>グロース</v>
      </c>
    </row>
    <row r="1834" spans="1:25" x14ac:dyDescent="0.2">
      <c r="A1834">
        <v>1833</v>
      </c>
      <c r="B1834" s="1" t="str">
        <f>_xlfn.XLOOKUP('Sheet1 (4)'!AB1840,'Sheet1 (3)'!B:B,'Sheet1 (3)'!C:C,"",0)</f>
        <v>ログリー</v>
      </c>
      <c r="C1834" s="1" t="str">
        <f>_xlfn.XLOOKUP('Sheet1 (4)'!AB1840,'Sheet1 (3)'!B:B,'Sheet1 (3)'!F:F,"",0)</f>
        <v>サービス業</v>
      </c>
      <c r="D1834" s="1">
        <f>ROUND('Sheet1 (4)'!E1840/100000000,2)</f>
        <v>0.04</v>
      </c>
      <c r="E1834" s="1">
        <f>ROUND('Sheet1 (4)'!F1840/100,2)</f>
        <v>1.75</v>
      </c>
      <c r="F1834" s="1">
        <f>ROUND('Sheet1 (4)'!G1840/100,2)</f>
        <v>0.25</v>
      </c>
      <c r="G1834" s="1">
        <f>ROUND('Sheet1 (4)'!H1840/100,2)</f>
        <v>1.31</v>
      </c>
      <c r="H1834" s="1">
        <f>ROUND('Sheet1 (4)'!I1840/100,2)</f>
        <v>-0.02</v>
      </c>
      <c r="I1834" s="1">
        <f>ROUND('Sheet1 (4)'!J1840/100,2)</f>
        <v>-1.62</v>
      </c>
      <c r="J1834" s="1" t="e">
        <f>ROUND('Sheet1 (4)'!K1840/100,2)</f>
        <v>#VALUE!</v>
      </c>
      <c r="K1834" s="1" t="e">
        <f>ROUND('Sheet1 (4)'!L1840/100,2)</f>
        <v>#VALUE!</v>
      </c>
      <c r="L1834" s="4">
        <f>ROUND(('Sheet1 (4)'!M1840+'Sheet1 (4)'!R1840)/100,2)</f>
        <v>1.86</v>
      </c>
      <c r="M1834" s="4">
        <f>ROUND(('Sheet1 (4)'!N1840+'Sheet1 (4)'!S1840)/100,2)</f>
        <v>-8.1999999999999993</v>
      </c>
      <c r="N1834" s="4">
        <f>ROUND(('Sheet1 (4)'!O1840+'Sheet1 (4)'!T1840)/100,2)</f>
        <v>2.0699999999999998</v>
      </c>
      <c r="O1834" s="4">
        <f>ROUND(('Sheet1 (4)'!P1840+'Sheet1 (4)'!U1840)/100,2)</f>
        <v>-1.23</v>
      </c>
      <c r="P1834" s="4">
        <f>ROUND(('Sheet1 (4)'!Q1840+'Sheet1 (4)'!V1840)/100,2)</f>
        <v>-1.04</v>
      </c>
      <c r="Q1834" s="7">
        <f>ROUND('Sheet1 (4)'!W1840/100,2)</f>
        <v>-0.03</v>
      </c>
      <c r="R1834" s="7">
        <f>ROUND('Sheet1 (4)'!X1840/100,2)</f>
        <v>-0.79</v>
      </c>
      <c r="S1834" s="7">
        <f>ROUND('Sheet1 (4)'!Y1840/100,2)</f>
        <v>0.23</v>
      </c>
      <c r="T1834" s="7">
        <f>ROUND('Sheet1 (4)'!Z1840/100,2)</f>
        <v>-7.0000000000000007E-2</v>
      </c>
      <c r="U1834" s="7">
        <f>ROUND('Sheet1 (4)'!AA1840/100,2)</f>
        <v>-0.33</v>
      </c>
      <c r="V1834" s="1" t="str">
        <f>'Sheet1 (4)'!AB1840&amp;".T"</f>
        <v>6579.T</v>
      </c>
      <c r="W1834" t="e">
        <f>ROUND('Sheet1 (4)'!AC1840,2)</f>
        <v>#VALUE!</v>
      </c>
      <c r="X1834">
        <f>ROUND('Sheet1 (4)'!AD1840,2)</f>
        <v>2.92</v>
      </c>
      <c r="Y1834" t="str">
        <f>_xlfn.XLOOKUP('Sheet1 (4)'!AB1840,'Sheet1 (3)'!B:B,'Sheet1 (3)'!D:D,"",0)</f>
        <v>グロース</v>
      </c>
    </row>
    <row r="1835" spans="1:25" x14ac:dyDescent="0.2">
      <c r="A1835">
        <v>1834</v>
      </c>
      <c r="B1835" s="1" t="str">
        <f>_xlfn.XLOOKUP('Sheet1 (4)'!AB1841,'Sheet1 (3)'!B:B,'Sheet1 (3)'!C:C,"",0)</f>
        <v>ロゴスホールディングス</v>
      </c>
      <c r="C1835" s="1" t="str">
        <f>_xlfn.XLOOKUP('Sheet1 (4)'!AB1841,'Sheet1 (3)'!B:B,'Sheet1 (3)'!F:F,"",0)</f>
        <v>建設業</v>
      </c>
      <c r="D1835" s="1">
        <f>ROUND('Sheet1 (4)'!E1841/100000000,2)</f>
        <v>0.04</v>
      </c>
      <c r="E1835" s="1" t="e">
        <f>ROUND('Sheet1 (4)'!F1841/100,2)</f>
        <v>#VALUE!</v>
      </c>
      <c r="F1835" s="1">
        <f>ROUND('Sheet1 (4)'!G1841/100,2)</f>
        <v>11.87</v>
      </c>
      <c r="G1835" s="1">
        <f>ROUND('Sheet1 (4)'!H1841/100,2)</f>
        <v>-1.18</v>
      </c>
      <c r="H1835" s="1">
        <f>ROUND('Sheet1 (4)'!I1841/100,2)</f>
        <v>13.91</v>
      </c>
      <c r="I1835" s="1">
        <f>ROUND('Sheet1 (4)'!J1841/100,2)</f>
        <v>4.87</v>
      </c>
      <c r="J1835" s="1" t="e">
        <f>ROUND('Sheet1 (4)'!K1841/100,2)</f>
        <v>#VALUE!</v>
      </c>
      <c r="K1835" s="1" t="e">
        <f>ROUND('Sheet1 (4)'!L1841/100,2)</f>
        <v>#VALUE!</v>
      </c>
      <c r="L1835" s="4" t="e">
        <f>ROUND(('Sheet1 (4)'!M1841+'Sheet1 (4)'!R1841)/100,2)</f>
        <v>#VALUE!</v>
      </c>
      <c r="M1835" s="4" t="e">
        <f>ROUND(('Sheet1 (4)'!N1841+'Sheet1 (4)'!S1841)/100,2)</f>
        <v>#VALUE!</v>
      </c>
      <c r="N1835" s="4" t="e">
        <f>ROUND(('Sheet1 (4)'!O1841+'Sheet1 (4)'!T1841)/100,2)</f>
        <v>#VALUE!</v>
      </c>
      <c r="O1835" s="4">
        <f>ROUND(('Sheet1 (4)'!P1841+'Sheet1 (4)'!U1841)/100,2)</f>
        <v>6.59</v>
      </c>
      <c r="P1835" s="4">
        <f>ROUND(('Sheet1 (4)'!Q1841+'Sheet1 (4)'!V1841)/100,2)</f>
        <v>-5.03</v>
      </c>
      <c r="Q1835" s="7" t="e">
        <f>ROUND('Sheet1 (4)'!W1841/100,2)</f>
        <v>#VALUE!</v>
      </c>
      <c r="R1835" s="7" t="e">
        <f>ROUND('Sheet1 (4)'!X1841/100,2)</f>
        <v>#VALUE!</v>
      </c>
      <c r="S1835" s="7">
        <f>ROUND('Sheet1 (4)'!Y1841/100,2)</f>
        <v>-0.02</v>
      </c>
      <c r="T1835" s="7">
        <f>ROUND('Sheet1 (4)'!Z1841/100,2)</f>
        <v>0.28000000000000003</v>
      </c>
      <c r="U1835" s="7">
        <f>ROUND('Sheet1 (4)'!AA1841/100,2)</f>
        <v>0.06</v>
      </c>
      <c r="V1835" s="1" t="str">
        <f>'Sheet1 (4)'!AB1841&amp;".T"</f>
        <v>205A.T</v>
      </c>
      <c r="W1835">
        <f>ROUND('Sheet1 (4)'!AC1841,2)</f>
        <v>27.15</v>
      </c>
      <c r="X1835">
        <f>ROUND('Sheet1 (4)'!AD1841,2)</f>
        <v>2.15</v>
      </c>
      <c r="Y1835" t="str">
        <f>_xlfn.XLOOKUP('Sheet1 (4)'!AB1841,'Sheet1 (3)'!B:B,'Sheet1 (3)'!D:D,"",0)</f>
        <v>グロース</v>
      </c>
    </row>
    <row r="1836" spans="1:25" x14ac:dyDescent="0.2">
      <c r="A1836">
        <v>1835</v>
      </c>
      <c r="B1836" s="1" t="str">
        <f>_xlfn.XLOOKUP('Sheet1 (4)'!AB1842,'Sheet1 (3)'!B:B,'Sheet1 (3)'!C:C,"",0)</f>
        <v>ＬＯＩＶＥ</v>
      </c>
      <c r="C1836" s="1" t="str">
        <f>_xlfn.XLOOKUP('Sheet1 (4)'!AB1842,'Sheet1 (3)'!B:B,'Sheet1 (3)'!F:F,"",0)</f>
        <v>サービス業</v>
      </c>
      <c r="D1836" s="1">
        <f>ROUND('Sheet1 (4)'!E1842/100000000,2)</f>
        <v>0.13</v>
      </c>
      <c r="E1836" s="1" t="e">
        <f>ROUND('Sheet1 (4)'!F1842/100,2)</f>
        <v>#VALUE!</v>
      </c>
      <c r="F1836" s="1" t="e">
        <f>ROUND('Sheet1 (4)'!G1842/100,2)</f>
        <v>#VALUE!</v>
      </c>
      <c r="G1836" s="1">
        <f>ROUND('Sheet1 (4)'!H1842/100,2)</f>
        <v>4.09</v>
      </c>
      <c r="H1836" s="1">
        <f>ROUND('Sheet1 (4)'!I1842/100,2)</f>
        <v>7.28</v>
      </c>
      <c r="I1836" s="1">
        <f>ROUND('Sheet1 (4)'!J1842/100,2)</f>
        <v>10.050000000000001</v>
      </c>
      <c r="J1836" s="1">
        <f>ROUND('Sheet1 (4)'!K1842/100,2)</f>
        <v>14.3</v>
      </c>
      <c r="K1836" s="1" t="e">
        <f>ROUND('Sheet1 (4)'!L1842/100,2)</f>
        <v>#VALUE!</v>
      </c>
      <c r="L1836" s="4" t="e">
        <f>ROUND(('Sheet1 (4)'!M1842+'Sheet1 (4)'!R1842)/100,2)</f>
        <v>#VALUE!</v>
      </c>
      <c r="M1836" s="4" t="e">
        <f>ROUND(('Sheet1 (4)'!N1842+'Sheet1 (4)'!S1842)/100,2)</f>
        <v>#VALUE!</v>
      </c>
      <c r="N1836" s="4" t="e">
        <f>ROUND(('Sheet1 (4)'!O1842+'Sheet1 (4)'!T1842)/100,2)</f>
        <v>#VALUE!</v>
      </c>
      <c r="O1836" s="4" t="e">
        <f>ROUND(('Sheet1 (4)'!P1842+'Sheet1 (4)'!U1842)/100,2)</f>
        <v>#VALUE!</v>
      </c>
      <c r="P1836" s="4">
        <f>ROUND(('Sheet1 (4)'!Q1842+'Sheet1 (4)'!V1842)/100,2)</f>
        <v>-5.96</v>
      </c>
      <c r="Q1836" s="7" t="e">
        <f>ROUND('Sheet1 (4)'!W1842/100,2)</f>
        <v>#VALUE!</v>
      </c>
      <c r="R1836" s="7" t="e">
        <f>ROUND('Sheet1 (4)'!X1842/100,2)</f>
        <v>#VALUE!</v>
      </c>
      <c r="S1836" s="7" t="e">
        <f>ROUND('Sheet1 (4)'!Y1842/100,2)</f>
        <v>#VALUE!</v>
      </c>
      <c r="T1836" s="7">
        <f>ROUND('Sheet1 (4)'!Z1842/100,2)</f>
        <v>0.44</v>
      </c>
      <c r="U1836" s="7">
        <f>ROUND('Sheet1 (4)'!AA1842/100,2)</f>
        <v>0.36</v>
      </c>
      <c r="V1836" s="1" t="str">
        <f>'Sheet1 (4)'!AB1842&amp;".T"</f>
        <v>352A.T</v>
      </c>
      <c r="W1836">
        <f>ROUND('Sheet1 (4)'!AC1842,2)</f>
        <v>53.52</v>
      </c>
      <c r="X1836">
        <f>ROUND('Sheet1 (4)'!AD1842,2)</f>
        <v>6.53</v>
      </c>
      <c r="Y1836" t="str">
        <f>_xlfn.XLOOKUP('Sheet1 (4)'!AB1842,'Sheet1 (3)'!B:B,'Sheet1 (3)'!D:D,"",0)</f>
        <v>グロース</v>
      </c>
    </row>
    <row r="1837" spans="1:25" x14ac:dyDescent="0.2">
      <c r="A1837">
        <v>1836</v>
      </c>
      <c r="B1837" s="1" t="str">
        <f>_xlfn.XLOOKUP('Sheet1 (4)'!AB1843,'Sheet1 (3)'!B:B,'Sheet1 (3)'!C:C,"",0)</f>
        <v>ロンシール工業</v>
      </c>
      <c r="C1837" s="1" t="str">
        <f>_xlfn.XLOOKUP('Sheet1 (4)'!AB1843,'Sheet1 (3)'!B:B,'Sheet1 (3)'!F:F,"",0)</f>
        <v>化学</v>
      </c>
      <c r="D1837" s="1">
        <f>ROUND('Sheet1 (4)'!E1843/100000000,2)</f>
        <v>0.05</v>
      </c>
      <c r="E1837" s="1">
        <f>ROUND('Sheet1 (4)'!F1843/100,2)</f>
        <v>11.41</v>
      </c>
      <c r="F1837" s="1">
        <f>ROUND('Sheet1 (4)'!G1843/100,2)</f>
        <v>12.8</v>
      </c>
      <c r="G1837" s="1">
        <f>ROUND('Sheet1 (4)'!H1843/100,2)</f>
        <v>5.69</v>
      </c>
      <c r="H1837" s="1">
        <f>ROUND('Sheet1 (4)'!I1843/100,2)</f>
        <v>10.72</v>
      </c>
      <c r="I1837" s="1">
        <f>ROUND('Sheet1 (4)'!J1843/100,2)</f>
        <v>8.7100000000000009</v>
      </c>
      <c r="J1837" s="1" t="e">
        <f>ROUND('Sheet1 (4)'!K1843/100,2)</f>
        <v>#VALUE!</v>
      </c>
      <c r="K1837" s="1" t="e">
        <f>ROUND('Sheet1 (4)'!L1843/100,2)</f>
        <v>#VALUE!</v>
      </c>
      <c r="L1837" s="4">
        <f>ROUND(('Sheet1 (4)'!M1843+'Sheet1 (4)'!R1843)/100,2)</f>
        <v>-0.12</v>
      </c>
      <c r="M1837" s="4">
        <f>ROUND(('Sheet1 (4)'!N1843+'Sheet1 (4)'!S1843)/100,2)</f>
        <v>10.68</v>
      </c>
      <c r="N1837" s="4">
        <f>ROUND(('Sheet1 (4)'!O1843+'Sheet1 (4)'!T1843)/100,2)</f>
        <v>-1.0900000000000001</v>
      </c>
      <c r="O1837" s="4">
        <f>ROUND(('Sheet1 (4)'!P1843+'Sheet1 (4)'!U1843)/100,2)</f>
        <v>10.19</v>
      </c>
      <c r="P1837" s="4">
        <f>ROUND(('Sheet1 (4)'!Q1843+'Sheet1 (4)'!V1843)/100,2)</f>
        <v>6.52</v>
      </c>
      <c r="Q1837" s="7">
        <f>ROUND('Sheet1 (4)'!W1843/100,2)</f>
        <v>0.05</v>
      </c>
      <c r="R1837" s="7">
        <f>ROUND('Sheet1 (4)'!X1843/100,2)</f>
        <v>0.05</v>
      </c>
      <c r="S1837" s="7">
        <f>ROUND('Sheet1 (4)'!Y1843/100,2)</f>
        <v>0.02</v>
      </c>
      <c r="T1837" s="7">
        <f>ROUND('Sheet1 (4)'!Z1843/100,2)</f>
        <v>0.04</v>
      </c>
      <c r="U1837" s="7">
        <f>ROUND('Sheet1 (4)'!AA1843/100,2)</f>
        <v>0</v>
      </c>
      <c r="V1837" s="1" t="str">
        <f>'Sheet1 (4)'!AB1843&amp;".T"</f>
        <v>4224.T</v>
      </c>
      <c r="W1837">
        <f>ROUND('Sheet1 (4)'!AC1843,2)</f>
        <v>43.98</v>
      </c>
      <c r="X1837">
        <f>ROUND('Sheet1 (4)'!AD1843,2)</f>
        <v>0.44</v>
      </c>
      <c r="Y1837" t="str">
        <f>_xlfn.XLOOKUP('Sheet1 (4)'!AB1843,'Sheet1 (3)'!B:B,'Sheet1 (3)'!D:D,"",0)</f>
        <v>スタンダード</v>
      </c>
    </row>
    <row r="1838" spans="1:25" x14ac:dyDescent="0.2">
      <c r="A1838">
        <v>1837</v>
      </c>
      <c r="B1838" s="1" t="str">
        <f>_xlfn.XLOOKUP('Sheet1 (4)'!AB1844,'Sheet1 (3)'!B:B,'Sheet1 (3)'!C:C,"",0)</f>
        <v>ルックホールディングス</v>
      </c>
      <c r="C1838" s="1" t="str">
        <f>_xlfn.XLOOKUP('Sheet1 (4)'!AB1844,'Sheet1 (3)'!B:B,'Sheet1 (3)'!F:F,"",0)</f>
        <v>繊維製品</v>
      </c>
      <c r="D1838" s="1">
        <f>ROUND('Sheet1 (4)'!E1844/100000000,2)</f>
        <v>7.0000000000000007E-2</v>
      </c>
      <c r="E1838" s="1">
        <f>ROUND('Sheet1 (4)'!F1844/100,2)</f>
        <v>27.26</v>
      </c>
      <c r="F1838" s="1">
        <f>ROUND('Sheet1 (4)'!G1844/100,2)</f>
        <v>37.04</v>
      </c>
      <c r="G1838" s="1">
        <f>ROUND('Sheet1 (4)'!H1844/100,2)</f>
        <v>31.22</v>
      </c>
      <c r="H1838" s="1">
        <f>ROUND('Sheet1 (4)'!I1844/100,2)</f>
        <v>25.31</v>
      </c>
      <c r="I1838" s="1">
        <f>ROUND('Sheet1 (4)'!J1844/100,2)</f>
        <v>25.31</v>
      </c>
      <c r="J1838" s="1" t="e">
        <f>ROUND('Sheet1 (4)'!K1844/100,2)</f>
        <v>#VALUE!</v>
      </c>
      <c r="K1838" s="1" t="e">
        <f>ROUND('Sheet1 (4)'!L1844/100,2)</f>
        <v>#VALUE!</v>
      </c>
      <c r="L1838" s="4">
        <f>ROUND(('Sheet1 (4)'!M1844+'Sheet1 (4)'!R1844)/100,2)</f>
        <v>29.52</v>
      </c>
      <c r="M1838" s="4">
        <f>ROUND(('Sheet1 (4)'!N1844+'Sheet1 (4)'!S1844)/100,2)</f>
        <v>19.559999999999999</v>
      </c>
      <c r="N1838" s="4">
        <f>ROUND(('Sheet1 (4)'!O1844+'Sheet1 (4)'!T1844)/100,2)</f>
        <v>-4.34</v>
      </c>
      <c r="O1838" s="4">
        <f>ROUND(('Sheet1 (4)'!P1844+'Sheet1 (4)'!U1844)/100,2)</f>
        <v>12.65</v>
      </c>
      <c r="P1838" s="4">
        <f>ROUND(('Sheet1 (4)'!Q1844+'Sheet1 (4)'!V1844)/100,2)</f>
        <v>12.65</v>
      </c>
      <c r="Q1838" s="7">
        <f>ROUND('Sheet1 (4)'!W1844/100,2)</f>
        <v>0.08</v>
      </c>
      <c r="R1838" s="7">
        <f>ROUND('Sheet1 (4)'!X1844/100,2)</f>
        <v>0.09</v>
      </c>
      <c r="S1838" s="7">
        <f>ROUND('Sheet1 (4)'!Y1844/100,2)</f>
        <v>0.08</v>
      </c>
      <c r="T1838" s="7">
        <f>ROUND('Sheet1 (4)'!Z1844/100,2)</f>
        <v>0.05</v>
      </c>
      <c r="U1838" s="7">
        <f>ROUND('Sheet1 (4)'!AA1844/100,2)</f>
        <v>0.05</v>
      </c>
      <c r="V1838" s="1" t="str">
        <f>'Sheet1 (4)'!AB1844&amp;".T"</f>
        <v>8029.T</v>
      </c>
      <c r="W1838">
        <f>ROUND('Sheet1 (4)'!AC1844,2)</f>
        <v>11.49</v>
      </c>
      <c r="X1838">
        <f>ROUND('Sheet1 (4)'!AD1844,2)</f>
        <v>0.54</v>
      </c>
      <c r="Y1838" t="str">
        <f>_xlfn.XLOOKUP('Sheet1 (4)'!AB1844,'Sheet1 (3)'!B:B,'Sheet1 (3)'!D:D,"",0)</f>
        <v>スタンダード</v>
      </c>
    </row>
    <row r="1839" spans="1:25" x14ac:dyDescent="0.2">
      <c r="A1839">
        <v>1838</v>
      </c>
      <c r="B1839" s="1" t="str">
        <f>_xlfn.XLOOKUP('Sheet1 (4)'!AB1845,'Sheet1 (3)'!B:B,'Sheet1 (3)'!C:C,"",0)</f>
        <v>ＬＯＯＰＬＡＣＥ</v>
      </c>
      <c r="C1839" s="1" t="str">
        <f>_xlfn.XLOOKUP('Sheet1 (4)'!AB1845,'Sheet1 (3)'!B:B,'Sheet1 (3)'!F:F,"",0)</f>
        <v>不動産業</v>
      </c>
      <c r="D1839" s="1">
        <f>ROUND('Sheet1 (4)'!E1845/100000000,2)</f>
        <v>0.01</v>
      </c>
      <c r="E1839" s="1" t="e">
        <f>ROUND('Sheet1 (4)'!F1845/100,2)</f>
        <v>#VALUE!</v>
      </c>
      <c r="F1839" s="1" t="e">
        <f>ROUND('Sheet1 (4)'!G1845/100,2)</f>
        <v>#VALUE!</v>
      </c>
      <c r="G1839" s="1" t="e">
        <f>ROUND('Sheet1 (4)'!H1845/100,2)</f>
        <v>#VALUE!</v>
      </c>
      <c r="H1839" s="1" t="e">
        <f>ROUND('Sheet1 (4)'!I1845/100,2)</f>
        <v>#VALUE!</v>
      </c>
      <c r="I1839" s="1" t="e">
        <f>ROUND('Sheet1 (4)'!J1845/100,2)</f>
        <v>#VALUE!</v>
      </c>
      <c r="J1839" s="1" t="e">
        <f>ROUND('Sheet1 (4)'!K1845/100,2)</f>
        <v>#VALUE!</v>
      </c>
      <c r="K1839" s="1" t="e">
        <f>ROUND('Sheet1 (4)'!L1845/100,2)</f>
        <v>#VALUE!</v>
      </c>
      <c r="L1839" s="4" t="e">
        <f>ROUND(('Sheet1 (4)'!M1845+'Sheet1 (4)'!R1845)/100,2)</f>
        <v>#VALUE!</v>
      </c>
      <c r="M1839" s="4" t="e">
        <f>ROUND(('Sheet1 (4)'!N1845+'Sheet1 (4)'!S1845)/100,2)</f>
        <v>#VALUE!</v>
      </c>
      <c r="N1839" s="4" t="e">
        <f>ROUND(('Sheet1 (4)'!O1845+'Sheet1 (4)'!T1845)/100,2)</f>
        <v>#VALUE!</v>
      </c>
      <c r="O1839" s="4" t="e">
        <f>ROUND(('Sheet1 (4)'!P1845+'Sheet1 (4)'!U1845)/100,2)</f>
        <v>#VALUE!</v>
      </c>
      <c r="P1839" s="4" t="e">
        <f>ROUND(('Sheet1 (4)'!Q1845+'Sheet1 (4)'!V1845)/100,2)</f>
        <v>#VALUE!</v>
      </c>
      <c r="Q1839" s="7" t="e">
        <f>ROUND('Sheet1 (4)'!W1845/100,2)</f>
        <v>#VALUE!</v>
      </c>
      <c r="R1839" s="7" t="e">
        <f>ROUND('Sheet1 (4)'!X1845/100,2)</f>
        <v>#VALUE!</v>
      </c>
      <c r="S1839" s="7" t="e">
        <f>ROUND('Sheet1 (4)'!Y1845/100,2)</f>
        <v>#VALUE!</v>
      </c>
      <c r="T1839" s="7" t="e">
        <f>ROUND('Sheet1 (4)'!Z1845/100,2)</f>
        <v>#VALUE!</v>
      </c>
      <c r="U1839" s="7" t="e">
        <f>ROUND('Sheet1 (4)'!AA1845/100,2)</f>
        <v>#VALUE!</v>
      </c>
      <c r="V1839" s="1" t="str">
        <f>'Sheet1 (4)'!AB1845&amp;".T"</f>
        <v>434A.T</v>
      </c>
      <c r="W1839" t="e">
        <f>ROUND('Sheet1 (4)'!AC1845,2)</f>
        <v>#VALUE!</v>
      </c>
      <c r="X1839" t="e">
        <f>ROUND('Sheet1 (4)'!AD1845,2)</f>
        <v>#VALUE!</v>
      </c>
      <c r="Y1839" t="str">
        <f>_xlfn.XLOOKUP('Sheet1 (4)'!AB1845,'Sheet1 (3)'!B:B,'Sheet1 (3)'!D:D,"",0)</f>
        <v>PRO Market</v>
      </c>
    </row>
    <row r="1840" spans="1:25" x14ac:dyDescent="0.2">
      <c r="A1840">
        <v>1839</v>
      </c>
      <c r="B1840" s="1" t="str">
        <f>_xlfn.XLOOKUP('Sheet1 (4)'!AB1846,'Sheet1 (3)'!B:B,'Sheet1 (3)'!C:C,"",0)</f>
        <v>ラバブルマーケティンググループ</v>
      </c>
      <c r="C1840" s="1" t="str">
        <f>_xlfn.XLOOKUP('Sheet1 (4)'!AB1846,'Sheet1 (3)'!B:B,'Sheet1 (3)'!F:F,"",0)</f>
        <v>サービス業</v>
      </c>
      <c r="D1840" s="1">
        <f>ROUND('Sheet1 (4)'!E1846/100000000,2)</f>
        <v>0.01</v>
      </c>
      <c r="E1840" s="1">
        <f>ROUND('Sheet1 (4)'!F1846/100,2)</f>
        <v>-0.35</v>
      </c>
      <c r="F1840" s="1">
        <f>ROUND('Sheet1 (4)'!G1846/100,2)</f>
        <v>2.0099999999999998</v>
      </c>
      <c r="G1840" s="1">
        <f>ROUND('Sheet1 (4)'!H1846/100,2)</f>
        <v>0.99</v>
      </c>
      <c r="H1840" s="1">
        <f>ROUND('Sheet1 (4)'!I1846/100,2)</f>
        <v>1.37</v>
      </c>
      <c r="I1840" s="1">
        <f>ROUND('Sheet1 (4)'!J1846/100,2)</f>
        <v>1.37</v>
      </c>
      <c r="J1840" s="1" t="e">
        <f>ROUND('Sheet1 (4)'!K1846/100,2)</f>
        <v>#VALUE!</v>
      </c>
      <c r="K1840" s="1" t="e">
        <f>ROUND('Sheet1 (4)'!L1846/100,2)</f>
        <v>#VALUE!</v>
      </c>
      <c r="L1840" s="4" t="e">
        <f>ROUND(('Sheet1 (4)'!M1846+'Sheet1 (4)'!R1846)/100,2)</f>
        <v>#VALUE!</v>
      </c>
      <c r="M1840" s="4">
        <f>ROUND(('Sheet1 (4)'!N1846+'Sheet1 (4)'!S1846)/100,2)</f>
        <v>2.4</v>
      </c>
      <c r="N1840" s="4">
        <f>ROUND(('Sheet1 (4)'!O1846+'Sheet1 (4)'!T1846)/100,2)</f>
        <v>-1.42</v>
      </c>
      <c r="O1840" s="4">
        <f>ROUND(('Sheet1 (4)'!P1846+'Sheet1 (4)'!U1846)/100,2)</f>
        <v>2.52</v>
      </c>
      <c r="P1840" s="4">
        <f>ROUND(('Sheet1 (4)'!Q1846+'Sheet1 (4)'!V1846)/100,2)</f>
        <v>2.52</v>
      </c>
      <c r="Q1840" s="7">
        <f>ROUND('Sheet1 (4)'!W1846/100,2)</f>
        <v>-0.24</v>
      </c>
      <c r="R1840" s="7">
        <f>ROUND('Sheet1 (4)'!X1846/100,2)</f>
        <v>0.34</v>
      </c>
      <c r="S1840" s="7" t="e">
        <f>ROUND('Sheet1 (4)'!Y1846/100,2)</f>
        <v>#VALUE!</v>
      </c>
      <c r="T1840" s="7">
        <f>ROUND('Sheet1 (4)'!Z1846/100,2)</f>
        <v>0.17</v>
      </c>
      <c r="U1840" s="7">
        <f>ROUND('Sheet1 (4)'!AA1846/100,2)</f>
        <v>0.17</v>
      </c>
      <c r="V1840" s="1" t="str">
        <f>'Sheet1 (4)'!AB1846&amp;".T"</f>
        <v>9254.T</v>
      </c>
      <c r="W1840">
        <f>ROUND('Sheet1 (4)'!AC1846,2)</f>
        <v>13.03</v>
      </c>
      <c r="X1840">
        <f>ROUND('Sheet1 (4)'!AD1846,2)</f>
        <v>3.69</v>
      </c>
      <c r="Y1840" t="str">
        <f>_xlfn.XLOOKUP('Sheet1 (4)'!AB1846,'Sheet1 (3)'!B:B,'Sheet1 (3)'!D:D,"",0)</f>
        <v>グロース</v>
      </c>
    </row>
    <row r="1841" spans="1:25" x14ac:dyDescent="0.2">
      <c r="A1841">
        <v>1840</v>
      </c>
      <c r="B1841" s="1" t="str">
        <f>_xlfn.XLOOKUP('Sheet1 (4)'!AB1847,'Sheet1 (3)'!B:B,'Sheet1 (3)'!C:C,"",0)</f>
        <v>エル・ティー・エス</v>
      </c>
      <c r="C1841" s="1" t="str">
        <f>_xlfn.XLOOKUP('Sheet1 (4)'!AB1847,'Sheet1 (3)'!B:B,'Sheet1 (3)'!F:F,"",0)</f>
        <v>サービス業</v>
      </c>
      <c r="D1841" s="1">
        <f>ROUND('Sheet1 (4)'!E1847/100000000,2)</f>
        <v>0.05</v>
      </c>
      <c r="E1841" s="1">
        <f>ROUND('Sheet1 (4)'!F1847/100,2)</f>
        <v>6</v>
      </c>
      <c r="F1841" s="1">
        <f>ROUND('Sheet1 (4)'!G1847/100,2)</f>
        <v>5.0199999999999996</v>
      </c>
      <c r="G1841" s="1">
        <f>ROUND('Sheet1 (4)'!H1847/100,2)</f>
        <v>7.17</v>
      </c>
      <c r="H1841" s="1">
        <f>ROUND('Sheet1 (4)'!I1847/100,2)</f>
        <v>11.08</v>
      </c>
      <c r="I1841" s="1">
        <f>ROUND('Sheet1 (4)'!J1847/100,2)</f>
        <v>11.08</v>
      </c>
      <c r="J1841" s="1" t="e">
        <f>ROUND('Sheet1 (4)'!K1847/100,2)</f>
        <v>#VALUE!</v>
      </c>
      <c r="K1841" s="1" t="e">
        <f>ROUND('Sheet1 (4)'!L1847/100,2)</f>
        <v>#VALUE!</v>
      </c>
      <c r="L1841" s="4">
        <f>ROUND(('Sheet1 (4)'!M1847+'Sheet1 (4)'!R1847)/100,2)</f>
        <v>0.22</v>
      </c>
      <c r="M1841" s="4">
        <f>ROUND(('Sheet1 (4)'!N1847+'Sheet1 (4)'!S1847)/100,2)</f>
        <v>-0.74</v>
      </c>
      <c r="N1841" s="4">
        <f>ROUND(('Sheet1 (4)'!O1847+'Sheet1 (4)'!T1847)/100,2)</f>
        <v>-30.09</v>
      </c>
      <c r="O1841" s="4">
        <f>ROUND(('Sheet1 (4)'!P1847+'Sheet1 (4)'!U1847)/100,2)</f>
        <v>29.53</v>
      </c>
      <c r="P1841" s="4">
        <f>ROUND(('Sheet1 (4)'!Q1847+'Sheet1 (4)'!V1847)/100,2)</f>
        <v>29.53</v>
      </c>
      <c r="Q1841" s="7">
        <f>ROUND('Sheet1 (4)'!W1847/100,2)</f>
        <v>0.2</v>
      </c>
      <c r="R1841" s="7">
        <f>ROUND('Sheet1 (4)'!X1847/100,2)</f>
        <v>0.09</v>
      </c>
      <c r="S1841" s="7">
        <f>ROUND('Sheet1 (4)'!Y1847/100,2)</f>
        <v>0.13</v>
      </c>
      <c r="T1841" s="7">
        <f>ROUND('Sheet1 (4)'!Z1847/100,2)</f>
        <v>0.24</v>
      </c>
      <c r="U1841" s="7">
        <f>ROUND('Sheet1 (4)'!AA1847/100,2)</f>
        <v>0.24</v>
      </c>
      <c r="V1841" s="1" t="str">
        <f>'Sheet1 (4)'!AB1847&amp;".T"</f>
        <v>6560.T</v>
      </c>
      <c r="W1841">
        <f>ROUND('Sheet1 (4)'!AC1847,2)</f>
        <v>12.46</v>
      </c>
      <c r="X1841">
        <f>ROUND('Sheet1 (4)'!AD1847,2)</f>
        <v>2.2599999999999998</v>
      </c>
      <c r="Y1841" t="str">
        <f>_xlfn.XLOOKUP('Sheet1 (4)'!AB1847,'Sheet1 (3)'!B:B,'Sheet1 (3)'!D:D,"",0)</f>
        <v>プライム</v>
      </c>
    </row>
    <row r="1842" spans="1:25" x14ac:dyDescent="0.2">
      <c r="A1842">
        <v>1841</v>
      </c>
      <c r="B1842" s="1" t="str">
        <f>_xlfn.XLOOKUP('Sheet1 (4)'!AB1848,'Sheet1 (3)'!B:B,'Sheet1 (3)'!C:C,"",0)</f>
        <v>ラックランド</v>
      </c>
      <c r="C1842" s="1" t="str">
        <f>_xlfn.XLOOKUP('Sheet1 (4)'!AB1848,'Sheet1 (3)'!B:B,'Sheet1 (3)'!F:F,"",0)</f>
        <v>サービス業</v>
      </c>
      <c r="D1842" s="1">
        <f>ROUND('Sheet1 (4)'!E1848/100000000,2)</f>
        <v>0.1</v>
      </c>
      <c r="E1842" s="1">
        <f>ROUND('Sheet1 (4)'!F1848/100,2)</f>
        <v>-2.6</v>
      </c>
      <c r="F1842" s="1">
        <f>ROUND('Sheet1 (4)'!G1848/100,2)</f>
        <v>-3.16</v>
      </c>
      <c r="G1842" s="1">
        <f>ROUND('Sheet1 (4)'!H1848/100,2)</f>
        <v>4.5999999999999996</v>
      </c>
      <c r="H1842" s="1">
        <f>ROUND('Sheet1 (4)'!I1848/100,2)</f>
        <v>2.39</v>
      </c>
      <c r="I1842" s="1">
        <f>ROUND('Sheet1 (4)'!J1848/100,2)</f>
        <v>2.39</v>
      </c>
      <c r="J1842" s="1" t="e">
        <f>ROUND('Sheet1 (4)'!K1848/100,2)</f>
        <v>#VALUE!</v>
      </c>
      <c r="K1842" s="1" t="e">
        <f>ROUND('Sheet1 (4)'!L1848/100,2)</f>
        <v>#VALUE!</v>
      </c>
      <c r="L1842" s="4">
        <f>ROUND(('Sheet1 (4)'!M1848+'Sheet1 (4)'!R1848)/100,2)</f>
        <v>15.87</v>
      </c>
      <c r="M1842" s="4">
        <f>ROUND(('Sheet1 (4)'!N1848+'Sheet1 (4)'!S1848)/100,2)</f>
        <v>-13.04</v>
      </c>
      <c r="N1842" s="4">
        <f>ROUND(('Sheet1 (4)'!O1848+'Sheet1 (4)'!T1848)/100,2)</f>
        <v>10.39</v>
      </c>
      <c r="O1842" s="4">
        <f>ROUND(('Sheet1 (4)'!P1848+'Sheet1 (4)'!U1848)/100,2)</f>
        <v>13.58</v>
      </c>
      <c r="P1842" s="4">
        <f>ROUND(('Sheet1 (4)'!Q1848+'Sheet1 (4)'!V1848)/100,2)</f>
        <v>13.58</v>
      </c>
      <c r="Q1842" s="7">
        <f>ROUND('Sheet1 (4)'!W1848/100,2)</f>
        <v>0</v>
      </c>
      <c r="R1842" s="7">
        <f>ROUND('Sheet1 (4)'!X1848/100,2)</f>
        <v>-0.02</v>
      </c>
      <c r="S1842" s="7">
        <f>ROUND('Sheet1 (4)'!Y1848/100,2)</f>
        <v>0.03</v>
      </c>
      <c r="T1842" s="7">
        <f>ROUND('Sheet1 (4)'!Z1848/100,2)</f>
        <v>-0.05</v>
      </c>
      <c r="U1842" s="7">
        <f>ROUND('Sheet1 (4)'!AA1848/100,2)</f>
        <v>-0.05</v>
      </c>
      <c r="V1842" s="1" t="str">
        <f>'Sheet1 (4)'!AB1848&amp;".T"</f>
        <v>9612.T</v>
      </c>
      <c r="W1842">
        <f>ROUND('Sheet1 (4)'!AC1848,2)</f>
        <v>28.38</v>
      </c>
      <c r="X1842">
        <f>ROUND('Sheet1 (4)'!AD1848,2)</f>
        <v>1.1499999999999999</v>
      </c>
      <c r="Y1842" t="str">
        <f>_xlfn.XLOOKUP('Sheet1 (4)'!AB1848,'Sheet1 (3)'!B:B,'Sheet1 (3)'!D:D,"",0)</f>
        <v>プライム</v>
      </c>
    </row>
    <row r="1843" spans="1:25" x14ac:dyDescent="0.2">
      <c r="A1843">
        <v>1842</v>
      </c>
      <c r="B1843" s="1" t="str">
        <f>_xlfn.XLOOKUP('Sheet1 (4)'!AB1849,'Sheet1 (3)'!B:B,'Sheet1 (3)'!C:C,"",0)</f>
        <v>ＬＩＮＥヤフー</v>
      </c>
      <c r="C1843" s="1" t="str">
        <f>_xlfn.XLOOKUP('Sheet1 (4)'!AB1849,'Sheet1 (3)'!B:B,'Sheet1 (3)'!F:F,"",0)</f>
        <v>情報・通信業</v>
      </c>
      <c r="D1843" s="1">
        <f>ROUND('Sheet1 (4)'!E1849/100000000,2)</f>
        <v>68.5</v>
      </c>
      <c r="E1843" s="1">
        <f>ROUND('Sheet1 (4)'!F1849/100,2)</f>
        <v>1814.36</v>
      </c>
      <c r="F1843" s="1">
        <f>ROUND('Sheet1 (4)'!G1849/100,2)</f>
        <v>1895.03</v>
      </c>
      <c r="G1843" s="1">
        <f>ROUND('Sheet1 (4)'!H1849/100,2)</f>
        <v>1580.32</v>
      </c>
      <c r="H1843" s="1">
        <f>ROUND('Sheet1 (4)'!I1849/100,2)</f>
        <v>2128.79</v>
      </c>
      <c r="I1843" s="1">
        <f>ROUND('Sheet1 (4)'!J1849/100,2)</f>
        <v>3150.34</v>
      </c>
      <c r="J1843" s="1">
        <f>ROUND('Sheet1 (4)'!K1849/100,2)</f>
        <v>3417.84</v>
      </c>
      <c r="K1843" s="1">
        <f>ROUND('Sheet1 (4)'!L1849/100,2)</f>
        <v>3530.81</v>
      </c>
      <c r="L1843" s="4">
        <f>ROUND(('Sheet1 (4)'!M1849+'Sheet1 (4)'!R1849)/100,2)</f>
        <v>1955.72</v>
      </c>
      <c r="M1843" s="4">
        <f>ROUND(('Sheet1 (4)'!N1849+'Sheet1 (4)'!S1849)/100,2)</f>
        <v>-375.85</v>
      </c>
      <c r="N1843" s="4">
        <f>ROUND(('Sheet1 (4)'!O1849+'Sheet1 (4)'!T1849)/100,2)</f>
        <v>4128.37</v>
      </c>
      <c r="O1843" s="4">
        <f>ROUND(('Sheet1 (4)'!P1849+'Sheet1 (4)'!U1849)/100,2)</f>
        <v>-1275.83</v>
      </c>
      <c r="P1843" s="4">
        <f>ROUND(('Sheet1 (4)'!Q1849+'Sheet1 (4)'!V1849)/100,2)</f>
        <v>139.57</v>
      </c>
      <c r="Q1843" s="7">
        <f>ROUND('Sheet1 (4)'!W1849/100,2)</f>
        <v>0.04</v>
      </c>
      <c r="R1843" s="7">
        <f>ROUND('Sheet1 (4)'!X1849/100,2)</f>
        <v>0.03</v>
      </c>
      <c r="S1843" s="7">
        <f>ROUND('Sheet1 (4)'!Y1849/100,2)</f>
        <v>0.06</v>
      </c>
      <c r="T1843" s="7">
        <f>ROUND('Sheet1 (4)'!Z1849/100,2)</f>
        <v>0.04</v>
      </c>
      <c r="U1843" s="7">
        <f>ROUND('Sheet1 (4)'!AA1849/100,2)</f>
        <v>0.06</v>
      </c>
      <c r="V1843" s="1" t="str">
        <f>'Sheet1 (4)'!AB1849&amp;".T"</f>
        <v>4689.T</v>
      </c>
      <c r="W1843">
        <f>ROUND('Sheet1 (4)'!AC1849,2)</f>
        <v>14.75</v>
      </c>
      <c r="X1843">
        <f>ROUND('Sheet1 (4)'!AD1849,2)</f>
        <v>1</v>
      </c>
      <c r="Y1843" t="str">
        <f>_xlfn.XLOOKUP('Sheet1 (4)'!AB1849,'Sheet1 (3)'!B:B,'Sheet1 (3)'!D:D,"",0)</f>
        <v>プライム</v>
      </c>
    </row>
    <row r="1844" spans="1:25" x14ac:dyDescent="0.2">
      <c r="A1844">
        <v>1843</v>
      </c>
      <c r="B1844" s="1" t="str">
        <f>_xlfn.XLOOKUP('Sheet1 (4)'!AB1850,'Sheet1 (3)'!B:B,'Sheet1 (3)'!C:C,"",0)</f>
        <v>Ｍマート</v>
      </c>
      <c r="C1844" s="1" t="str">
        <f>_xlfn.XLOOKUP('Sheet1 (4)'!AB1850,'Sheet1 (3)'!B:B,'Sheet1 (3)'!F:F,"",0)</f>
        <v>情報・通信業</v>
      </c>
      <c r="D1844" s="1">
        <f>ROUND('Sheet1 (4)'!E1850/100000000,2)</f>
        <v>0.05</v>
      </c>
      <c r="E1844" s="1">
        <f>ROUND('Sheet1 (4)'!F1850/100,2)</f>
        <v>1.78</v>
      </c>
      <c r="F1844" s="1">
        <f>ROUND('Sheet1 (4)'!G1850/100,2)</f>
        <v>2.7</v>
      </c>
      <c r="G1844" s="1">
        <f>ROUND('Sheet1 (4)'!H1850/100,2)</f>
        <v>3.5</v>
      </c>
      <c r="H1844" s="1">
        <f>ROUND('Sheet1 (4)'!I1850/100,2)</f>
        <v>4.84</v>
      </c>
      <c r="I1844" s="1">
        <f>ROUND('Sheet1 (4)'!J1850/100,2)</f>
        <v>5.22</v>
      </c>
      <c r="J1844" s="1" t="e">
        <f>ROUND('Sheet1 (4)'!K1850/100,2)</f>
        <v>#VALUE!</v>
      </c>
      <c r="K1844" s="1" t="e">
        <f>ROUND('Sheet1 (4)'!L1850/100,2)</f>
        <v>#VALUE!</v>
      </c>
      <c r="L1844" s="4">
        <f>ROUND(('Sheet1 (4)'!M1850+'Sheet1 (4)'!R1850)/100,2)</f>
        <v>1.65</v>
      </c>
      <c r="M1844" s="4">
        <f>ROUND(('Sheet1 (4)'!N1850+'Sheet1 (4)'!S1850)/100,2)</f>
        <v>2.0299999999999998</v>
      </c>
      <c r="N1844" s="4">
        <f>ROUND(('Sheet1 (4)'!O1850+'Sheet1 (4)'!T1850)/100,2)</f>
        <v>2.4700000000000002</v>
      </c>
      <c r="O1844" s="4">
        <f>ROUND(('Sheet1 (4)'!P1850+'Sheet1 (4)'!U1850)/100,2)</f>
        <v>3.93</v>
      </c>
      <c r="P1844" s="4">
        <f>ROUND(('Sheet1 (4)'!Q1850+'Sheet1 (4)'!V1850)/100,2)</f>
        <v>3.24</v>
      </c>
      <c r="Q1844" s="7">
        <f>ROUND('Sheet1 (4)'!W1850/100,2)</f>
        <v>0.13</v>
      </c>
      <c r="R1844" s="7">
        <f>ROUND('Sheet1 (4)'!X1850/100,2)</f>
        <v>0.17</v>
      </c>
      <c r="S1844" s="7">
        <f>ROUND('Sheet1 (4)'!Y1850/100,2)</f>
        <v>0.2</v>
      </c>
      <c r="T1844" s="7">
        <f>ROUND('Sheet1 (4)'!Z1850/100,2)</f>
        <v>0.23</v>
      </c>
      <c r="U1844" s="7">
        <f>ROUND('Sheet1 (4)'!AA1850/100,2)</f>
        <v>0.2</v>
      </c>
      <c r="V1844" s="1" t="str">
        <f>'Sheet1 (4)'!AB1850&amp;".T"</f>
        <v>4380.T</v>
      </c>
      <c r="W1844">
        <f>ROUND('Sheet1 (4)'!AC1850,2)</f>
        <v>15.15</v>
      </c>
      <c r="X1844">
        <f>ROUND('Sheet1 (4)'!AD1850,2)</f>
        <v>3.14</v>
      </c>
      <c r="Y1844" t="str">
        <f>_xlfn.XLOOKUP('Sheet1 (4)'!AB1850,'Sheet1 (3)'!B:B,'Sheet1 (3)'!D:D,"",0)</f>
        <v>グロース</v>
      </c>
    </row>
    <row r="1845" spans="1:25" x14ac:dyDescent="0.2">
      <c r="A1845">
        <v>1844</v>
      </c>
      <c r="B1845" s="1" t="str">
        <f>_xlfn.XLOOKUP('Sheet1 (4)'!AB1851,'Sheet1 (3)'!B:B,'Sheet1 (3)'!C:C,"",0)</f>
        <v>エム・エイチ・グループ</v>
      </c>
      <c r="C1845" s="1" t="str">
        <f>_xlfn.XLOOKUP('Sheet1 (4)'!AB1851,'Sheet1 (3)'!B:B,'Sheet1 (3)'!F:F,"",0)</f>
        <v>サービス業</v>
      </c>
      <c r="D1845" s="1">
        <f>ROUND('Sheet1 (4)'!E1851/100000000,2)</f>
        <v>0.12</v>
      </c>
      <c r="E1845" s="1">
        <f>ROUND('Sheet1 (4)'!F1851/100,2)</f>
        <v>-0.53</v>
      </c>
      <c r="F1845" s="1">
        <f>ROUND('Sheet1 (4)'!G1851/100,2)</f>
        <v>0.31</v>
      </c>
      <c r="G1845" s="1">
        <f>ROUND('Sheet1 (4)'!H1851/100,2)</f>
        <v>0.55000000000000004</v>
      </c>
      <c r="H1845" s="1">
        <f>ROUND('Sheet1 (4)'!I1851/100,2)</f>
        <v>0.23</v>
      </c>
      <c r="I1845" s="1">
        <f>ROUND('Sheet1 (4)'!J1851/100,2)</f>
        <v>-0.09</v>
      </c>
      <c r="J1845" s="1" t="e">
        <f>ROUND('Sheet1 (4)'!K1851/100,2)</f>
        <v>#VALUE!</v>
      </c>
      <c r="K1845" s="1" t="e">
        <f>ROUND('Sheet1 (4)'!L1851/100,2)</f>
        <v>#VALUE!</v>
      </c>
      <c r="L1845" s="4">
        <f>ROUND(('Sheet1 (4)'!M1851+'Sheet1 (4)'!R1851)/100,2)</f>
        <v>1.0900000000000001</v>
      </c>
      <c r="M1845" s="4">
        <f>ROUND(('Sheet1 (4)'!N1851+'Sheet1 (4)'!S1851)/100,2)</f>
        <v>0.49</v>
      </c>
      <c r="N1845" s="4">
        <f>ROUND(('Sheet1 (4)'!O1851+'Sheet1 (4)'!T1851)/100,2)</f>
        <v>0.79</v>
      </c>
      <c r="O1845" s="4">
        <f>ROUND(('Sheet1 (4)'!P1851+'Sheet1 (4)'!U1851)/100,2)</f>
        <v>0.01</v>
      </c>
      <c r="P1845" s="4">
        <f>ROUND(('Sheet1 (4)'!Q1851+'Sheet1 (4)'!V1851)/100,2)</f>
        <v>0.19</v>
      </c>
      <c r="Q1845" s="7">
        <f>ROUND('Sheet1 (4)'!W1851/100,2)</f>
        <v>-0.15</v>
      </c>
      <c r="R1845" s="7">
        <f>ROUND('Sheet1 (4)'!X1851/100,2)</f>
        <v>0.03</v>
      </c>
      <c r="S1845" s="7">
        <f>ROUND('Sheet1 (4)'!Y1851/100,2)</f>
        <v>0.05</v>
      </c>
      <c r="T1845" s="7">
        <f>ROUND('Sheet1 (4)'!Z1851/100,2)</f>
        <v>0.02</v>
      </c>
      <c r="U1845" s="7">
        <f>ROUND('Sheet1 (4)'!AA1851/100,2)</f>
        <v>-0.03</v>
      </c>
      <c r="V1845" s="1" t="str">
        <f>'Sheet1 (4)'!AB1851&amp;".T"</f>
        <v>9439.T</v>
      </c>
      <c r="W1845" t="e">
        <f>ROUND('Sheet1 (4)'!AC1851,2)</f>
        <v>#VALUE!</v>
      </c>
      <c r="X1845">
        <f>ROUND('Sheet1 (4)'!AD1851,2)</f>
        <v>5.07</v>
      </c>
      <c r="Y1845" t="str">
        <f>_xlfn.XLOOKUP('Sheet1 (4)'!AB1851,'Sheet1 (3)'!B:B,'Sheet1 (3)'!D:D,"",0)</f>
        <v>スタンダード</v>
      </c>
    </row>
    <row r="1846" spans="1:25" x14ac:dyDescent="0.2">
      <c r="A1846">
        <v>1845</v>
      </c>
      <c r="B1846" s="1" t="str">
        <f>_xlfn.XLOOKUP('Sheet1 (4)'!AB1852,'Sheet1 (3)'!B:B,'Sheet1 (3)'!C:C,"",0)</f>
        <v>Ｍ＆Ａキャピタルパートナーズ</v>
      </c>
      <c r="C1846" s="1" t="str">
        <f>_xlfn.XLOOKUP('Sheet1 (4)'!AB1852,'Sheet1 (3)'!B:B,'Sheet1 (3)'!F:F,"",0)</f>
        <v>サービス業</v>
      </c>
      <c r="D1846" s="1">
        <f>ROUND('Sheet1 (4)'!E1852/100000000,2)</f>
        <v>0.32</v>
      </c>
      <c r="E1846" s="1">
        <f>ROUND('Sheet1 (4)'!F1852/100,2)</f>
        <v>65.72</v>
      </c>
      <c r="F1846" s="1">
        <f>ROUND('Sheet1 (4)'!G1852/100,2)</f>
        <v>97.13</v>
      </c>
      <c r="G1846" s="1">
        <f>ROUND('Sheet1 (4)'!H1852/100,2)</f>
        <v>74.5</v>
      </c>
      <c r="H1846" s="1">
        <f>ROUND('Sheet1 (4)'!I1852/100,2)</f>
        <v>63.75</v>
      </c>
      <c r="I1846" s="1">
        <f>ROUND('Sheet1 (4)'!J1852/100,2)</f>
        <v>75.78</v>
      </c>
      <c r="J1846" s="1">
        <f>ROUND('Sheet1 (4)'!K1852/100,2)</f>
        <v>99.72</v>
      </c>
      <c r="K1846" s="1">
        <f>ROUND('Sheet1 (4)'!L1852/100,2)</f>
        <v>122.88</v>
      </c>
      <c r="L1846" s="4">
        <f>ROUND(('Sheet1 (4)'!M1852+'Sheet1 (4)'!R1852)/100,2)</f>
        <v>51.01</v>
      </c>
      <c r="M1846" s="4">
        <f>ROUND(('Sheet1 (4)'!N1852+'Sheet1 (4)'!S1852)/100,2)</f>
        <v>84.14</v>
      </c>
      <c r="N1846" s="4">
        <f>ROUND(('Sheet1 (4)'!O1852+'Sheet1 (4)'!T1852)/100,2)</f>
        <v>34.18</v>
      </c>
      <c r="O1846" s="4">
        <f>ROUND(('Sheet1 (4)'!P1852+'Sheet1 (4)'!U1852)/100,2)</f>
        <v>11.64</v>
      </c>
      <c r="P1846" s="4">
        <f>ROUND(('Sheet1 (4)'!Q1852+'Sheet1 (4)'!V1852)/100,2)</f>
        <v>-177.6</v>
      </c>
      <c r="Q1846" s="7">
        <f>ROUND('Sheet1 (4)'!W1852/100,2)</f>
        <v>0.19</v>
      </c>
      <c r="R1846" s="7">
        <f>ROUND('Sheet1 (4)'!X1852/100,2)</f>
        <v>0.23</v>
      </c>
      <c r="S1846" s="7">
        <f>ROUND('Sheet1 (4)'!Y1852/100,2)</f>
        <v>0.12</v>
      </c>
      <c r="T1846" s="7">
        <f>ROUND('Sheet1 (4)'!Z1852/100,2)</f>
        <v>0.12</v>
      </c>
      <c r="U1846" s="7">
        <f>ROUND('Sheet1 (4)'!AA1852/100,2)</f>
        <v>0.13</v>
      </c>
      <c r="V1846" s="1" t="str">
        <f>'Sheet1 (4)'!AB1852&amp;".T"</f>
        <v>6080.T</v>
      </c>
      <c r="W1846">
        <f>ROUND('Sheet1 (4)'!AC1852,2)</f>
        <v>18.079999999999998</v>
      </c>
      <c r="X1846">
        <f>ROUND('Sheet1 (4)'!AD1852,2)</f>
        <v>2.23</v>
      </c>
      <c r="Y1846" t="str">
        <f>_xlfn.XLOOKUP('Sheet1 (4)'!AB1852,'Sheet1 (3)'!B:B,'Sheet1 (3)'!D:D,"",0)</f>
        <v>プライム</v>
      </c>
    </row>
    <row r="1847" spans="1:25" x14ac:dyDescent="0.2">
      <c r="A1847">
        <v>1846</v>
      </c>
      <c r="B1847" s="1" t="str">
        <f>_xlfn.XLOOKUP('Sheet1 (4)'!AB1853,'Sheet1 (3)'!B:B,'Sheet1 (3)'!C:C,"",0)</f>
        <v>Ｍ＆Ａ総研ホールディングス</v>
      </c>
      <c r="C1847" s="1" t="str">
        <f>_xlfn.XLOOKUP('Sheet1 (4)'!AB1853,'Sheet1 (3)'!B:B,'Sheet1 (3)'!F:F,"",0)</f>
        <v>サービス業</v>
      </c>
      <c r="D1847" s="1">
        <f>ROUND('Sheet1 (4)'!E1853/100000000,2)</f>
        <v>0.54</v>
      </c>
      <c r="E1847" s="1" t="e">
        <f>ROUND('Sheet1 (4)'!F1853/100,2)</f>
        <v>#VALUE!</v>
      </c>
      <c r="F1847" s="1" t="e">
        <f>ROUND('Sheet1 (4)'!G1853/100,2)</f>
        <v>#VALUE!</v>
      </c>
      <c r="G1847" s="1">
        <f>ROUND('Sheet1 (4)'!H1853/100,2)</f>
        <v>45.79</v>
      </c>
      <c r="H1847" s="1">
        <f>ROUND('Sheet1 (4)'!I1853/100,2)</f>
        <v>84.09</v>
      </c>
      <c r="I1847" s="1">
        <f>ROUND('Sheet1 (4)'!J1853/100,2)</f>
        <v>49.65</v>
      </c>
      <c r="J1847" s="1">
        <f>ROUND('Sheet1 (4)'!K1853/100,2)</f>
        <v>63.44</v>
      </c>
      <c r="K1847" s="1">
        <f>ROUND('Sheet1 (4)'!L1853/100,2)</f>
        <v>71.239999999999995</v>
      </c>
      <c r="L1847" s="4" t="e">
        <f>ROUND(('Sheet1 (4)'!M1853+'Sheet1 (4)'!R1853)/100,2)</f>
        <v>#VALUE!</v>
      </c>
      <c r="M1847" s="4" t="e">
        <f>ROUND(('Sheet1 (4)'!N1853+'Sheet1 (4)'!S1853)/100,2)</f>
        <v>#VALUE!</v>
      </c>
      <c r="N1847" s="4">
        <f>ROUND(('Sheet1 (4)'!O1853+'Sheet1 (4)'!T1853)/100,2)</f>
        <v>35.590000000000003</v>
      </c>
      <c r="O1847" s="4">
        <f>ROUND(('Sheet1 (4)'!P1853+'Sheet1 (4)'!U1853)/100,2)</f>
        <v>51.71</v>
      </c>
      <c r="P1847" s="4">
        <f>ROUND(('Sheet1 (4)'!Q1853+'Sheet1 (4)'!V1853)/100,2)</f>
        <v>7.25</v>
      </c>
      <c r="Q1847" s="7" t="e">
        <f>ROUND('Sheet1 (4)'!W1853/100,2)</f>
        <v>#VALUE!</v>
      </c>
      <c r="R1847" s="7" t="e">
        <f>ROUND('Sheet1 (4)'!X1853/100,2)</f>
        <v>#VALUE!</v>
      </c>
      <c r="S1847" s="7" t="e">
        <f>ROUND('Sheet1 (4)'!Y1853/100,2)</f>
        <v>#VALUE!</v>
      </c>
      <c r="T1847" s="7">
        <f>ROUND('Sheet1 (4)'!Z1853/100,2)</f>
        <v>0.79</v>
      </c>
      <c r="U1847" s="7">
        <f>ROUND('Sheet1 (4)'!AA1853/100,2)</f>
        <v>0.4</v>
      </c>
      <c r="V1847" s="1" t="str">
        <f>'Sheet1 (4)'!AB1853&amp;".T"</f>
        <v>9552.T</v>
      </c>
      <c r="W1847">
        <f>ROUND('Sheet1 (4)'!AC1853,2)</f>
        <v>27.81</v>
      </c>
      <c r="X1847">
        <f>ROUND('Sheet1 (4)'!AD1853,2)</f>
        <v>13.3</v>
      </c>
      <c r="Y1847" t="str">
        <f>_xlfn.XLOOKUP('Sheet1 (4)'!AB1853,'Sheet1 (3)'!B:B,'Sheet1 (3)'!D:D,"",0)</f>
        <v>プライム</v>
      </c>
    </row>
    <row r="1848" spans="1:25" x14ac:dyDescent="0.2">
      <c r="A1848">
        <v>1847</v>
      </c>
      <c r="B1848" s="1" t="str">
        <f>_xlfn.XLOOKUP('Sheet1 (4)'!AB1854,'Sheet1 (3)'!B:B,'Sheet1 (3)'!C:C,"",0)</f>
        <v>エム・デー・ビー</v>
      </c>
      <c r="C1848" s="1" t="str">
        <f>_xlfn.XLOOKUP('Sheet1 (4)'!AB1854,'Sheet1 (3)'!B:B,'Sheet1 (3)'!F:F,"",0)</f>
        <v>情報・通信業</v>
      </c>
      <c r="D1848" s="1">
        <f>ROUND('Sheet1 (4)'!E1854/100000000,2)</f>
        <v>0.01</v>
      </c>
      <c r="E1848" s="1" t="e">
        <f>ROUND('Sheet1 (4)'!F1854/100,2)</f>
        <v>#VALUE!</v>
      </c>
      <c r="F1848" s="1">
        <f>ROUND('Sheet1 (4)'!G1854/100,2)</f>
        <v>1.07</v>
      </c>
      <c r="G1848" s="1">
        <f>ROUND('Sheet1 (4)'!H1854/100,2)</f>
        <v>1.1599999999999999</v>
      </c>
      <c r="H1848" s="1">
        <f>ROUND('Sheet1 (4)'!I1854/100,2)</f>
        <v>0.71</v>
      </c>
      <c r="I1848" s="1">
        <f>ROUND('Sheet1 (4)'!J1854/100,2)</f>
        <v>1.85</v>
      </c>
      <c r="J1848" s="1" t="e">
        <f>ROUND('Sheet1 (4)'!K1854/100,2)</f>
        <v>#VALUE!</v>
      </c>
      <c r="K1848" s="1" t="e">
        <f>ROUND('Sheet1 (4)'!L1854/100,2)</f>
        <v>#VALUE!</v>
      </c>
      <c r="L1848" s="4" t="e">
        <f>ROUND(('Sheet1 (4)'!M1854+'Sheet1 (4)'!R1854)/100,2)</f>
        <v>#VALUE!</v>
      </c>
      <c r="M1848" s="4" t="e">
        <f>ROUND(('Sheet1 (4)'!N1854+'Sheet1 (4)'!S1854)/100,2)</f>
        <v>#VALUE!</v>
      </c>
      <c r="N1848" s="4" t="e">
        <f>ROUND(('Sheet1 (4)'!O1854+'Sheet1 (4)'!T1854)/100,2)</f>
        <v>#VALUE!</v>
      </c>
      <c r="O1848" s="4">
        <f>ROUND(('Sheet1 (4)'!P1854+'Sheet1 (4)'!U1854)/100,2)</f>
        <v>0.03</v>
      </c>
      <c r="P1848" s="4">
        <f>ROUND(('Sheet1 (4)'!Q1854+'Sheet1 (4)'!V1854)/100,2)</f>
        <v>2.29</v>
      </c>
      <c r="Q1848" s="7" t="e">
        <f>ROUND('Sheet1 (4)'!W1854/100,2)</f>
        <v>#VALUE!</v>
      </c>
      <c r="R1848" s="7" t="e">
        <f>ROUND('Sheet1 (4)'!X1854/100,2)</f>
        <v>#VALUE!</v>
      </c>
      <c r="S1848" s="7">
        <f>ROUND('Sheet1 (4)'!Y1854/100,2)</f>
        <v>0.22</v>
      </c>
      <c r="T1848" s="7">
        <f>ROUND('Sheet1 (4)'!Z1854/100,2)</f>
        <v>0.17</v>
      </c>
      <c r="U1848" s="7">
        <f>ROUND('Sheet1 (4)'!AA1854/100,2)</f>
        <v>0.32</v>
      </c>
      <c r="V1848" s="1" t="str">
        <f>'Sheet1 (4)'!AB1854&amp;".T"</f>
        <v>5594.T</v>
      </c>
      <c r="W1848">
        <f>ROUND('Sheet1 (4)'!AC1854,2)</f>
        <v>3.65</v>
      </c>
      <c r="X1848" t="e">
        <f>ROUND('Sheet1 (4)'!AD1854,2)</f>
        <v>#VALUE!</v>
      </c>
      <c r="Y1848" t="str">
        <f>_xlfn.XLOOKUP('Sheet1 (4)'!AB1854,'Sheet1 (3)'!B:B,'Sheet1 (3)'!D:D,"",0)</f>
        <v>PRO Market</v>
      </c>
    </row>
    <row r="1849" spans="1:25" x14ac:dyDescent="0.2">
      <c r="A1849">
        <v>1848</v>
      </c>
      <c r="B1849" s="1" t="str">
        <f>_xlfn.XLOOKUP('Sheet1 (4)'!AB1855,'Sheet1 (3)'!B:B,'Sheet1 (3)'!C:C,"",0)</f>
        <v>エムスリー</v>
      </c>
      <c r="C1849" s="1" t="str">
        <f>_xlfn.XLOOKUP('Sheet1 (4)'!AB1855,'Sheet1 (3)'!B:B,'Sheet1 (3)'!F:F,"",0)</f>
        <v>サービス業</v>
      </c>
      <c r="D1849" s="1">
        <f>ROUND('Sheet1 (4)'!E1855/100000000,2)</f>
        <v>6.78</v>
      </c>
      <c r="E1849" s="1">
        <f>ROUND('Sheet1 (4)'!F1855/100,2)</f>
        <v>588.38</v>
      </c>
      <c r="F1849" s="1">
        <f>ROUND('Sheet1 (4)'!G1855/100,2)</f>
        <v>673.64</v>
      </c>
      <c r="G1849" s="1">
        <f>ROUND('Sheet1 (4)'!H1855/100,2)</f>
        <v>704.15</v>
      </c>
      <c r="H1849" s="1">
        <f>ROUND('Sheet1 (4)'!I1855/100,2)</f>
        <v>656.38</v>
      </c>
      <c r="I1849" s="1">
        <f>ROUND('Sheet1 (4)'!J1855/100,2)</f>
        <v>620.66</v>
      </c>
      <c r="J1849" s="1">
        <f>ROUND('Sheet1 (4)'!K1855/100,2)</f>
        <v>733.93</v>
      </c>
      <c r="K1849" s="1">
        <f>ROUND('Sheet1 (4)'!L1855/100,2)</f>
        <v>820.4</v>
      </c>
      <c r="L1849" s="4">
        <f>ROUND(('Sheet1 (4)'!M1855+'Sheet1 (4)'!R1855)/100,2)</f>
        <v>502.19</v>
      </c>
      <c r="M1849" s="4">
        <f>ROUND(('Sheet1 (4)'!N1855+'Sheet1 (4)'!S1855)/100,2)</f>
        <v>287.01</v>
      </c>
      <c r="N1849" s="4">
        <f>ROUND(('Sheet1 (4)'!O1855+'Sheet1 (4)'!T1855)/100,2)</f>
        <v>351.8</v>
      </c>
      <c r="O1849" s="4">
        <f>ROUND(('Sheet1 (4)'!P1855+'Sheet1 (4)'!U1855)/100,2)</f>
        <v>188.54</v>
      </c>
      <c r="P1849" s="4">
        <f>ROUND(('Sheet1 (4)'!Q1855+'Sheet1 (4)'!V1855)/100,2)</f>
        <v>125.94</v>
      </c>
      <c r="Q1849" s="7">
        <f>ROUND('Sheet1 (4)'!W1855/100,2)</f>
        <v>0.22</v>
      </c>
      <c r="R1849" s="7">
        <f>ROUND('Sheet1 (4)'!X1855/100,2)</f>
        <v>0.28000000000000003</v>
      </c>
      <c r="S1849" s="7">
        <f>ROUND('Sheet1 (4)'!Y1855/100,2)</f>
        <v>0.18</v>
      </c>
      <c r="T1849" s="7">
        <f>ROUND('Sheet1 (4)'!Z1855/100,2)</f>
        <v>0.14000000000000001</v>
      </c>
      <c r="U1849" s="7">
        <f>ROUND('Sheet1 (4)'!AA1855/100,2)</f>
        <v>0.11</v>
      </c>
      <c r="V1849" s="1" t="str">
        <f>'Sheet1 (4)'!AB1855&amp;".T"</f>
        <v>2413.T</v>
      </c>
      <c r="W1849">
        <f>ROUND('Sheet1 (4)'!AC1855,2)</f>
        <v>34.72</v>
      </c>
      <c r="X1849" t="e">
        <f>ROUND('Sheet1 (4)'!AD1855,2)</f>
        <v>#VALUE!</v>
      </c>
      <c r="Y1849" t="str">
        <f>_xlfn.XLOOKUP('Sheet1 (4)'!AB1855,'Sheet1 (3)'!B:B,'Sheet1 (3)'!D:D,"",0)</f>
        <v>プライム</v>
      </c>
    </row>
    <row r="1850" spans="1:25" x14ac:dyDescent="0.2">
      <c r="A1850">
        <v>1849</v>
      </c>
      <c r="B1850" s="1" t="str">
        <f>_xlfn.XLOOKUP('Sheet1 (4)'!AB1856,'Sheet1 (3)'!B:B,'Sheet1 (3)'!C:C,"",0)</f>
        <v>マブチモーター</v>
      </c>
      <c r="C1850" s="1" t="str">
        <f>_xlfn.XLOOKUP('Sheet1 (4)'!AB1856,'Sheet1 (3)'!B:B,'Sheet1 (3)'!F:F,"",0)</f>
        <v>電気機器</v>
      </c>
      <c r="D1850" s="1">
        <f>ROUND('Sheet1 (4)'!E1856/100000000,2)</f>
        <v>1.23</v>
      </c>
      <c r="E1850" s="1">
        <f>ROUND('Sheet1 (4)'!F1856/100,2)</f>
        <v>136.28</v>
      </c>
      <c r="F1850" s="1">
        <f>ROUND('Sheet1 (4)'!G1856/100,2)</f>
        <v>106.33</v>
      </c>
      <c r="G1850" s="1">
        <f>ROUND('Sheet1 (4)'!H1856/100,2)</f>
        <v>153.55000000000001</v>
      </c>
      <c r="H1850" s="1">
        <f>ROUND('Sheet1 (4)'!I1856/100,2)</f>
        <v>213.95</v>
      </c>
      <c r="I1850" s="1">
        <f>ROUND('Sheet1 (4)'!J1856/100,2)</f>
        <v>213.95</v>
      </c>
      <c r="J1850" s="1">
        <f>ROUND('Sheet1 (4)'!K1856/100,2)</f>
        <v>227.63</v>
      </c>
      <c r="K1850" s="1">
        <f>ROUND('Sheet1 (4)'!L1856/100,2)</f>
        <v>242.82</v>
      </c>
      <c r="L1850" s="4">
        <f>ROUND(('Sheet1 (4)'!M1856+'Sheet1 (4)'!R1856)/100,2)</f>
        <v>-42.27</v>
      </c>
      <c r="M1850" s="4">
        <f>ROUND(('Sheet1 (4)'!N1856+'Sheet1 (4)'!S1856)/100,2)</f>
        <v>-2.62</v>
      </c>
      <c r="N1850" s="4">
        <f>ROUND(('Sheet1 (4)'!O1856+'Sheet1 (4)'!T1856)/100,2)</f>
        <v>161.33000000000001</v>
      </c>
      <c r="O1850" s="4">
        <f>ROUND(('Sheet1 (4)'!P1856+'Sheet1 (4)'!U1856)/100,2)</f>
        <v>243.83</v>
      </c>
      <c r="P1850" s="4">
        <f>ROUND(('Sheet1 (4)'!Q1856+'Sheet1 (4)'!V1856)/100,2)</f>
        <v>243.83</v>
      </c>
      <c r="Q1850" s="7">
        <f>ROUND('Sheet1 (4)'!W1856/100,2)</f>
        <v>0.06</v>
      </c>
      <c r="R1850" s="7">
        <f>ROUND('Sheet1 (4)'!X1856/100,2)</f>
        <v>0.05</v>
      </c>
      <c r="S1850" s="7">
        <f>ROUND('Sheet1 (4)'!Y1856/100,2)</f>
        <v>7.0000000000000007E-2</v>
      </c>
      <c r="T1850" s="7">
        <f>ROUND('Sheet1 (4)'!Z1856/100,2)</f>
        <v>0.04</v>
      </c>
      <c r="U1850" s="7">
        <f>ROUND('Sheet1 (4)'!AA1856/100,2)</f>
        <v>0.04</v>
      </c>
      <c r="V1850" s="1" t="str">
        <f>'Sheet1 (4)'!AB1856&amp;".T"</f>
        <v>6592.T</v>
      </c>
      <c r="W1850">
        <f>ROUND('Sheet1 (4)'!AC1856,2)</f>
        <v>16.53</v>
      </c>
      <c r="X1850">
        <f>ROUND('Sheet1 (4)'!AD1856,2)</f>
        <v>1.03</v>
      </c>
      <c r="Y1850" t="str">
        <f>_xlfn.XLOOKUP('Sheet1 (4)'!AB1856,'Sheet1 (3)'!B:B,'Sheet1 (3)'!D:D,"",0)</f>
        <v>プライム</v>
      </c>
    </row>
    <row r="1851" spans="1:25" x14ac:dyDescent="0.2">
      <c r="A1851">
        <v>1850</v>
      </c>
      <c r="B1851" s="1" t="str">
        <f>_xlfn.XLOOKUP('Sheet1 (4)'!AB1857,'Sheet1 (3)'!B:B,'Sheet1 (3)'!C:C,"",0)</f>
        <v>ジーイエット</v>
      </c>
      <c r="C1851" s="1" t="str">
        <f>_xlfn.XLOOKUP('Sheet1 (4)'!AB1857,'Sheet1 (3)'!B:B,'Sheet1 (3)'!F:F,"",0)</f>
        <v>小売業</v>
      </c>
      <c r="D1851" s="1">
        <f>ROUND('Sheet1 (4)'!E1857/100000000,2)</f>
        <v>0.26</v>
      </c>
      <c r="E1851" s="1">
        <f>ROUND('Sheet1 (4)'!F1857/100,2)</f>
        <v>-11.27</v>
      </c>
      <c r="F1851" s="1">
        <f>ROUND('Sheet1 (4)'!G1857/100,2)</f>
        <v>-10.78</v>
      </c>
      <c r="G1851" s="1">
        <f>ROUND('Sheet1 (4)'!H1857/100,2)</f>
        <v>-7.25</v>
      </c>
      <c r="H1851" s="1">
        <f>ROUND('Sheet1 (4)'!I1857/100,2)</f>
        <v>-9.1</v>
      </c>
      <c r="I1851" s="1">
        <f>ROUND('Sheet1 (4)'!J1857/100,2)</f>
        <v>-12.13</v>
      </c>
      <c r="J1851" s="1" t="e">
        <f>ROUND('Sheet1 (4)'!K1857/100,2)</f>
        <v>#VALUE!</v>
      </c>
      <c r="K1851" s="1" t="e">
        <f>ROUND('Sheet1 (4)'!L1857/100,2)</f>
        <v>#VALUE!</v>
      </c>
      <c r="L1851" s="4">
        <f>ROUND(('Sheet1 (4)'!M1857+'Sheet1 (4)'!R1857)/100,2)</f>
        <v>-8.94</v>
      </c>
      <c r="M1851" s="4">
        <f>ROUND(('Sheet1 (4)'!N1857+'Sheet1 (4)'!S1857)/100,2)</f>
        <v>-8.7799999999999994</v>
      </c>
      <c r="N1851" s="4">
        <f>ROUND(('Sheet1 (4)'!O1857+'Sheet1 (4)'!T1857)/100,2)</f>
        <v>-13.62</v>
      </c>
      <c r="O1851" s="4">
        <f>ROUND(('Sheet1 (4)'!P1857+'Sheet1 (4)'!U1857)/100,2)</f>
        <v>-11.57</v>
      </c>
      <c r="P1851" s="4">
        <f>ROUND(('Sheet1 (4)'!Q1857+'Sheet1 (4)'!V1857)/100,2)</f>
        <v>-4.68</v>
      </c>
      <c r="Q1851" s="7">
        <f>ROUND('Sheet1 (4)'!W1857/100,2)</f>
        <v>-0.24</v>
      </c>
      <c r="R1851" s="7">
        <f>ROUND('Sheet1 (4)'!X1857/100,2)</f>
        <v>-0.23</v>
      </c>
      <c r="S1851" s="7">
        <f>ROUND('Sheet1 (4)'!Y1857/100,2)</f>
        <v>-0.24</v>
      </c>
      <c r="T1851" s="7">
        <f>ROUND('Sheet1 (4)'!Z1857/100,2)</f>
        <v>-0.35</v>
      </c>
      <c r="U1851" s="7">
        <f>ROUND('Sheet1 (4)'!AA1857/100,2)</f>
        <v>-0.75</v>
      </c>
      <c r="V1851" s="1" t="str">
        <f>'Sheet1 (4)'!AB1857&amp;".T"</f>
        <v>7603.T</v>
      </c>
      <c r="W1851" t="e">
        <f>ROUND('Sheet1 (4)'!AC1857,2)</f>
        <v>#VALUE!</v>
      </c>
      <c r="X1851">
        <f>ROUND('Sheet1 (4)'!AD1857,2)</f>
        <v>1.04</v>
      </c>
      <c r="Y1851" t="str">
        <f>_xlfn.XLOOKUP('Sheet1 (4)'!AB1857,'Sheet1 (3)'!B:B,'Sheet1 (3)'!D:D,"",0)</f>
        <v>スタンダード</v>
      </c>
    </row>
    <row r="1852" spans="1:25" x14ac:dyDescent="0.2">
      <c r="A1852">
        <v>1851</v>
      </c>
      <c r="B1852" s="1" t="str">
        <f>_xlfn.XLOOKUP('Sheet1 (4)'!AB1858,'Sheet1 (3)'!B:B,'Sheet1 (3)'!C:C,"",0)</f>
        <v>Ｍａｃｂｅｅ　Ｐｌａｎｅｔ</v>
      </c>
      <c r="C1852" s="1" t="str">
        <f>_xlfn.XLOOKUP('Sheet1 (4)'!AB1858,'Sheet1 (3)'!B:B,'Sheet1 (3)'!F:F,"",0)</f>
        <v>サービス業</v>
      </c>
      <c r="D1852" s="1">
        <f>ROUND('Sheet1 (4)'!E1858/100000000,2)</f>
        <v>0.14000000000000001</v>
      </c>
      <c r="E1852" s="1">
        <f>ROUND('Sheet1 (4)'!F1858/100,2)</f>
        <v>7.86</v>
      </c>
      <c r="F1852" s="1">
        <f>ROUND('Sheet1 (4)'!G1858/100,2)</f>
        <v>12.38</v>
      </c>
      <c r="G1852" s="1">
        <f>ROUND('Sheet1 (4)'!H1858/100,2)</f>
        <v>21.63</v>
      </c>
      <c r="H1852" s="1">
        <f>ROUND('Sheet1 (4)'!I1858/100,2)</f>
        <v>36.71</v>
      </c>
      <c r="I1852" s="1">
        <f>ROUND('Sheet1 (4)'!J1858/100,2)</f>
        <v>51.72</v>
      </c>
      <c r="J1852" s="1">
        <f>ROUND('Sheet1 (4)'!K1858/100,2)</f>
        <v>54.38</v>
      </c>
      <c r="K1852" s="1">
        <f>ROUND('Sheet1 (4)'!L1858/100,2)</f>
        <v>67.25</v>
      </c>
      <c r="L1852" s="4">
        <f>ROUND(('Sheet1 (4)'!M1858+'Sheet1 (4)'!R1858)/100,2)</f>
        <v>6.05</v>
      </c>
      <c r="M1852" s="4">
        <f>ROUND(('Sheet1 (4)'!N1858+'Sheet1 (4)'!S1858)/100,2)</f>
        <v>-8.61</v>
      </c>
      <c r="N1852" s="4">
        <f>ROUND(('Sheet1 (4)'!O1858+'Sheet1 (4)'!T1858)/100,2)</f>
        <v>7.11</v>
      </c>
      <c r="O1852" s="4">
        <f>ROUND(('Sheet1 (4)'!P1858+'Sheet1 (4)'!U1858)/100,2)</f>
        <v>30.16</v>
      </c>
      <c r="P1852" s="4">
        <f>ROUND(('Sheet1 (4)'!Q1858+'Sheet1 (4)'!V1858)/100,2)</f>
        <v>-13.78</v>
      </c>
      <c r="Q1852" s="7" t="e">
        <f>ROUND('Sheet1 (4)'!W1858/100,2)</f>
        <v>#VALUE!</v>
      </c>
      <c r="R1852" s="7">
        <f>ROUND('Sheet1 (4)'!X1858/100,2)</f>
        <v>0.32</v>
      </c>
      <c r="S1852" s="7">
        <f>ROUND('Sheet1 (4)'!Y1858/100,2)</f>
        <v>0.28000000000000003</v>
      </c>
      <c r="T1852" s="7">
        <f>ROUND('Sheet1 (4)'!Z1858/100,2)</f>
        <v>0.25</v>
      </c>
      <c r="U1852" s="7">
        <f>ROUND('Sheet1 (4)'!AA1858/100,2)</f>
        <v>0.31</v>
      </c>
      <c r="V1852" s="1" t="str">
        <f>'Sheet1 (4)'!AB1858&amp;".T"</f>
        <v>7095.T</v>
      </c>
      <c r="W1852">
        <f>ROUND('Sheet1 (4)'!AC1858,2)</f>
        <v>10.39</v>
      </c>
      <c r="X1852">
        <f>ROUND('Sheet1 (4)'!AD1858,2)</f>
        <v>2.02</v>
      </c>
      <c r="Y1852" t="str">
        <f>_xlfn.XLOOKUP('Sheet1 (4)'!AB1858,'Sheet1 (3)'!B:B,'Sheet1 (3)'!D:D,"",0)</f>
        <v>プライム</v>
      </c>
    </row>
    <row r="1853" spans="1:25" x14ac:dyDescent="0.2">
      <c r="A1853">
        <v>1852</v>
      </c>
      <c r="B1853" s="1" t="str">
        <f>_xlfn.XLOOKUP('Sheet1 (4)'!AB1859,'Sheet1 (3)'!B:B,'Sheet1 (3)'!C:C,"",0)</f>
        <v>マクニカホールディングス</v>
      </c>
      <c r="C1853" s="1" t="str">
        <f>_xlfn.XLOOKUP('Sheet1 (4)'!AB1859,'Sheet1 (3)'!B:B,'Sheet1 (3)'!F:F,"",0)</f>
        <v>卸売業</v>
      </c>
      <c r="D1853" s="1">
        <f>ROUND('Sheet1 (4)'!E1859/100000000,2)</f>
        <v>1.79</v>
      </c>
      <c r="E1853" s="1">
        <f>ROUND('Sheet1 (4)'!F1859/100,2)</f>
        <v>187.7</v>
      </c>
      <c r="F1853" s="1">
        <f>ROUND('Sheet1 (4)'!G1859/100,2)</f>
        <v>368.11</v>
      </c>
      <c r="G1853" s="1">
        <f>ROUND('Sheet1 (4)'!H1859/100,2)</f>
        <v>616.48</v>
      </c>
      <c r="H1853" s="1">
        <f>ROUND('Sheet1 (4)'!I1859/100,2)</f>
        <v>637.33000000000004</v>
      </c>
      <c r="I1853" s="1">
        <f>ROUND('Sheet1 (4)'!J1859/100,2)</f>
        <v>396.5</v>
      </c>
      <c r="J1853" s="1">
        <f>ROUND('Sheet1 (4)'!K1859/100,2)</f>
        <v>414.5</v>
      </c>
      <c r="K1853" s="1">
        <f>ROUND('Sheet1 (4)'!L1859/100,2)</f>
        <v>532.83000000000004</v>
      </c>
      <c r="L1853" s="4">
        <f>ROUND(('Sheet1 (4)'!M1859+'Sheet1 (4)'!R1859)/100,2)</f>
        <v>358.95</v>
      </c>
      <c r="M1853" s="4">
        <f>ROUND(('Sheet1 (4)'!N1859+'Sheet1 (4)'!S1859)/100,2)</f>
        <v>-171.87</v>
      </c>
      <c r="N1853" s="4">
        <f>ROUND(('Sheet1 (4)'!O1859+'Sheet1 (4)'!T1859)/100,2)</f>
        <v>380.27</v>
      </c>
      <c r="O1853" s="4">
        <f>ROUND(('Sheet1 (4)'!P1859+'Sheet1 (4)'!U1859)/100,2)</f>
        <v>214.92</v>
      </c>
      <c r="P1853" s="4">
        <f>ROUND(('Sheet1 (4)'!Q1859+'Sheet1 (4)'!V1859)/100,2)</f>
        <v>146.59</v>
      </c>
      <c r="Q1853" s="7">
        <f>ROUND('Sheet1 (4)'!W1859/100,2)</f>
        <v>0.08</v>
      </c>
      <c r="R1853" s="7">
        <f>ROUND('Sheet1 (4)'!X1859/100,2)</f>
        <v>0.17</v>
      </c>
      <c r="S1853" s="7">
        <f>ROUND('Sheet1 (4)'!Y1859/100,2)</f>
        <v>0.22</v>
      </c>
      <c r="T1853" s="7">
        <f>ROUND('Sheet1 (4)'!Z1859/100,2)</f>
        <v>0.21</v>
      </c>
      <c r="U1853" s="7">
        <f>ROUND('Sheet1 (4)'!AA1859/100,2)</f>
        <v>0.1</v>
      </c>
      <c r="V1853" s="1" t="str">
        <f>'Sheet1 (4)'!AB1859&amp;".T"</f>
        <v>3132.T</v>
      </c>
      <c r="W1853">
        <f>ROUND('Sheet1 (4)'!AC1859,2)</f>
        <v>19.25</v>
      </c>
      <c r="X1853">
        <f>ROUND('Sheet1 (4)'!AD1859,2)</f>
        <v>1.56</v>
      </c>
      <c r="Y1853" t="str">
        <f>_xlfn.XLOOKUP('Sheet1 (4)'!AB1859,'Sheet1 (3)'!B:B,'Sheet1 (3)'!D:D,"",0)</f>
        <v>プライム</v>
      </c>
    </row>
    <row r="1854" spans="1:25" x14ac:dyDescent="0.2">
      <c r="A1854">
        <v>1853</v>
      </c>
      <c r="B1854" s="1" t="str">
        <f>_xlfn.XLOOKUP('Sheet1 (4)'!AB1860,'Sheet1 (3)'!B:B,'Sheet1 (3)'!C:C,"",0)</f>
        <v>前田工繊</v>
      </c>
      <c r="C1854" s="1" t="str">
        <f>_xlfn.XLOOKUP('Sheet1 (4)'!AB1860,'Sheet1 (3)'!B:B,'Sheet1 (3)'!F:F,"",0)</f>
        <v>その他製品</v>
      </c>
      <c r="D1854" s="1">
        <f>ROUND('Sheet1 (4)'!E1860/100000000,2)</f>
        <v>0.67</v>
      </c>
      <c r="E1854" s="1">
        <f>ROUND('Sheet1 (4)'!F1860/100,2)</f>
        <v>64.62</v>
      </c>
      <c r="F1854" s="1">
        <f>ROUND('Sheet1 (4)'!G1860/100,2)</f>
        <v>51.36</v>
      </c>
      <c r="G1854" s="1">
        <f>ROUND('Sheet1 (4)'!H1860/100,2)</f>
        <v>84.95</v>
      </c>
      <c r="H1854" s="1">
        <f>ROUND('Sheet1 (4)'!I1860/100,2)</f>
        <v>107.37</v>
      </c>
      <c r="I1854" s="1">
        <f>ROUND('Sheet1 (4)'!J1860/100,2)</f>
        <v>120.27</v>
      </c>
      <c r="J1854" s="1">
        <f>ROUND('Sheet1 (4)'!K1860/100,2)</f>
        <v>128.07</v>
      </c>
      <c r="K1854" s="1">
        <f>ROUND('Sheet1 (4)'!L1860/100,2)</f>
        <v>136.63</v>
      </c>
      <c r="L1854" s="4">
        <f>ROUND(('Sheet1 (4)'!M1860+'Sheet1 (4)'!R1860)/100,2)</f>
        <v>24.71</v>
      </c>
      <c r="M1854" s="4">
        <f>ROUND(('Sheet1 (4)'!N1860+'Sheet1 (4)'!S1860)/100,2)</f>
        <v>-19.22</v>
      </c>
      <c r="N1854" s="4">
        <f>ROUND(('Sheet1 (4)'!O1860+'Sheet1 (4)'!T1860)/100,2)</f>
        <v>37.56</v>
      </c>
      <c r="O1854" s="4">
        <f>ROUND(('Sheet1 (4)'!P1860+'Sheet1 (4)'!U1860)/100,2)</f>
        <v>116.01</v>
      </c>
      <c r="P1854" s="4">
        <f>ROUND(('Sheet1 (4)'!Q1860+'Sheet1 (4)'!V1860)/100,2)</f>
        <v>55.79</v>
      </c>
      <c r="Q1854" s="7">
        <f>ROUND('Sheet1 (4)'!W1860/100,2)</f>
        <v>0.13</v>
      </c>
      <c r="R1854" s="7" t="e">
        <f>ROUND('Sheet1 (4)'!X1860/100,2)</f>
        <v>#VALUE!</v>
      </c>
      <c r="S1854" s="7">
        <f>ROUND('Sheet1 (4)'!Y1860/100,2)</f>
        <v>0.12</v>
      </c>
      <c r="T1854" s="7">
        <f>ROUND('Sheet1 (4)'!Z1860/100,2)</f>
        <v>0.15</v>
      </c>
      <c r="U1854" s="7">
        <f>ROUND('Sheet1 (4)'!AA1860/100,2)</f>
        <v>0.14000000000000001</v>
      </c>
      <c r="V1854" s="1" t="str">
        <f>'Sheet1 (4)'!AB1860&amp;".T"</f>
        <v>7821.T</v>
      </c>
      <c r="W1854">
        <f>ROUND('Sheet1 (4)'!AC1860,2)</f>
        <v>14.07</v>
      </c>
      <c r="X1854">
        <f>ROUND('Sheet1 (4)'!AD1860,2)</f>
        <v>1.93</v>
      </c>
      <c r="Y1854" t="str">
        <f>_xlfn.XLOOKUP('Sheet1 (4)'!AB1860,'Sheet1 (3)'!B:B,'Sheet1 (3)'!D:D,"",0)</f>
        <v>プライム</v>
      </c>
    </row>
    <row r="1855" spans="1:25" x14ac:dyDescent="0.2">
      <c r="A1855">
        <v>1854</v>
      </c>
      <c r="B1855" s="1" t="str">
        <f>_xlfn.XLOOKUP('Sheet1 (4)'!AB1861,'Sheet1 (3)'!B:B,'Sheet1 (3)'!C:C,"",0)</f>
        <v>前澤工業</v>
      </c>
      <c r="C1855" s="1" t="str">
        <f>_xlfn.XLOOKUP('Sheet1 (4)'!AB1861,'Sheet1 (3)'!B:B,'Sheet1 (3)'!F:F,"",0)</f>
        <v>機械</v>
      </c>
      <c r="D1855" s="1">
        <f>ROUND('Sheet1 (4)'!E1861/100000000,2)</f>
        <v>0.18</v>
      </c>
      <c r="E1855" s="1">
        <f>ROUND('Sheet1 (4)'!F1861/100,2)</f>
        <v>32.22</v>
      </c>
      <c r="F1855" s="1">
        <f>ROUND('Sheet1 (4)'!G1861/100,2)</f>
        <v>30.39</v>
      </c>
      <c r="G1855" s="1">
        <f>ROUND('Sheet1 (4)'!H1861/100,2)</f>
        <v>32.270000000000003</v>
      </c>
      <c r="H1855" s="1">
        <f>ROUND('Sheet1 (4)'!I1861/100,2)</f>
        <v>48.76</v>
      </c>
      <c r="I1855" s="1">
        <f>ROUND('Sheet1 (4)'!J1861/100,2)</f>
        <v>46.54</v>
      </c>
      <c r="J1855" s="1">
        <f>ROUND('Sheet1 (4)'!K1861/100,2)</f>
        <v>53</v>
      </c>
      <c r="K1855" s="1">
        <f>ROUND('Sheet1 (4)'!L1861/100,2)</f>
        <v>59</v>
      </c>
      <c r="L1855" s="4">
        <f>ROUND(('Sheet1 (4)'!M1861+'Sheet1 (4)'!R1861)/100,2)</f>
        <v>28.13</v>
      </c>
      <c r="M1855" s="4">
        <f>ROUND(('Sheet1 (4)'!N1861+'Sheet1 (4)'!S1861)/100,2)</f>
        <v>18.75</v>
      </c>
      <c r="N1855" s="4">
        <f>ROUND(('Sheet1 (4)'!O1861+'Sheet1 (4)'!T1861)/100,2)</f>
        <v>18.850000000000001</v>
      </c>
      <c r="O1855" s="4">
        <f>ROUND(('Sheet1 (4)'!P1861+'Sheet1 (4)'!U1861)/100,2)</f>
        <v>-0.61</v>
      </c>
      <c r="P1855" s="4">
        <f>ROUND(('Sheet1 (4)'!Q1861+'Sheet1 (4)'!V1861)/100,2)</f>
        <v>9.81</v>
      </c>
      <c r="Q1855" s="7">
        <f>ROUND('Sheet1 (4)'!W1861/100,2)</f>
        <v>0.13</v>
      </c>
      <c r="R1855" s="7">
        <f>ROUND('Sheet1 (4)'!X1861/100,2)</f>
        <v>0.1</v>
      </c>
      <c r="S1855" s="7">
        <f>ROUND('Sheet1 (4)'!Y1861/100,2)</f>
        <v>0.11</v>
      </c>
      <c r="T1855" s="7">
        <f>ROUND('Sheet1 (4)'!Z1861/100,2)</f>
        <v>0.13</v>
      </c>
      <c r="U1855" s="7">
        <f>ROUND('Sheet1 (4)'!AA1861/100,2)</f>
        <v>0.11</v>
      </c>
      <c r="V1855" s="1" t="str">
        <f>'Sheet1 (4)'!AB1861&amp;".T"</f>
        <v>6489.T</v>
      </c>
      <c r="W1855">
        <f>ROUND('Sheet1 (4)'!AC1861,2)</f>
        <v>11.03</v>
      </c>
      <c r="X1855">
        <f>ROUND('Sheet1 (4)'!AD1861,2)</f>
        <v>1.1200000000000001</v>
      </c>
      <c r="Y1855" t="str">
        <f>_xlfn.XLOOKUP('Sheet1 (4)'!AB1861,'Sheet1 (3)'!B:B,'Sheet1 (3)'!D:D,"",0)</f>
        <v>スタンダード</v>
      </c>
    </row>
    <row r="1856" spans="1:25" x14ac:dyDescent="0.2">
      <c r="A1856">
        <v>1855</v>
      </c>
      <c r="B1856" s="1" t="str">
        <f>_xlfn.XLOOKUP('Sheet1 (4)'!AB1862,'Sheet1 (3)'!B:B,'Sheet1 (3)'!C:C,"",0)</f>
        <v>前澤化成工業</v>
      </c>
      <c r="C1856" s="1" t="str">
        <f>_xlfn.XLOOKUP('Sheet1 (4)'!AB1862,'Sheet1 (3)'!B:B,'Sheet1 (3)'!F:F,"",0)</f>
        <v>化学</v>
      </c>
      <c r="D1856" s="1">
        <f>ROUND('Sheet1 (4)'!E1862/100000000,2)</f>
        <v>0.15</v>
      </c>
      <c r="E1856" s="1">
        <f>ROUND('Sheet1 (4)'!F1862/100,2)</f>
        <v>9.3000000000000007</v>
      </c>
      <c r="F1856" s="1">
        <f>ROUND('Sheet1 (4)'!G1862/100,2)</f>
        <v>13.43</v>
      </c>
      <c r="G1856" s="1">
        <f>ROUND('Sheet1 (4)'!H1862/100,2)</f>
        <v>19.48</v>
      </c>
      <c r="H1856" s="1">
        <f>ROUND('Sheet1 (4)'!I1862/100,2)</f>
        <v>17.73</v>
      </c>
      <c r="I1856" s="1">
        <f>ROUND('Sheet1 (4)'!J1862/100,2)</f>
        <v>21.66</v>
      </c>
      <c r="J1856" s="1" t="e">
        <f>ROUND('Sheet1 (4)'!K1862/100,2)</f>
        <v>#VALUE!</v>
      </c>
      <c r="K1856" s="1" t="e">
        <f>ROUND('Sheet1 (4)'!L1862/100,2)</f>
        <v>#VALUE!</v>
      </c>
      <c r="L1856" s="4">
        <f>ROUND(('Sheet1 (4)'!M1862+'Sheet1 (4)'!R1862)/100,2)</f>
        <v>15.28</v>
      </c>
      <c r="M1856" s="4">
        <f>ROUND(('Sheet1 (4)'!N1862+'Sheet1 (4)'!S1862)/100,2)</f>
        <v>10.59</v>
      </c>
      <c r="N1856" s="4">
        <f>ROUND(('Sheet1 (4)'!O1862+'Sheet1 (4)'!T1862)/100,2)</f>
        <v>1.9</v>
      </c>
      <c r="O1856" s="4">
        <f>ROUND(('Sheet1 (4)'!P1862+'Sheet1 (4)'!U1862)/100,2)</f>
        <v>18.54</v>
      </c>
      <c r="P1856" s="4">
        <f>ROUND(('Sheet1 (4)'!Q1862+'Sheet1 (4)'!V1862)/100,2)</f>
        <v>14.15</v>
      </c>
      <c r="Q1856" s="7">
        <f>ROUND('Sheet1 (4)'!W1862/100,2)</f>
        <v>0.02</v>
      </c>
      <c r="R1856" s="7">
        <f>ROUND('Sheet1 (4)'!X1862/100,2)</f>
        <v>0.02</v>
      </c>
      <c r="S1856" s="7">
        <f>ROUND('Sheet1 (4)'!Y1862/100,2)</f>
        <v>0.04</v>
      </c>
      <c r="T1856" s="7">
        <f>ROUND('Sheet1 (4)'!Z1862/100,2)</f>
        <v>0.03</v>
      </c>
      <c r="U1856" s="7">
        <f>ROUND('Sheet1 (4)'!AA1862/100,2)</f>
        <v>0.04</v>
      </c>
      <c r="V1856" s="1" t="str">
        <f>'Sheet1 (4)'!AB1862&amp;".T"</f>
        <v>7925.T</v>
      </c>
      <c r="W1856">
        <f>ROUND('Sheet1 (4)'!AC1862,2)</f>
        <v>16.059999999999999</v>
      </c>
      <c r="X1856">
        <f>ROUND('Sheet1 (4)'!AD1862,2)</f>
        <v>0.72</v>
      </c>
      <c r="Y1856" t="str">
        <f>_xlfn.XLOOKUP('Sheet1 (4)'!AB1862,'Sheet1 (3)'!B:B,'Sheet1 (3)'!D:D,"",0)</f>
        <v>プライム</v>
      </c>
    </row>
    <row r="1857" spans="1:25" x14ac:dyDescent="0.2">
      <c r="A1857">
        <v>1856</v>
      </c>
      <c r="B1857" s="1" t="str">
        <f>_xlfn.XLOOKUP('Sheet1 (4)'!AB1863,'Sheet1 (3)'!B:B,'Sheet1 (3)'!C:C,"",0)</f>
        <v>前澤給装工業</v>
      </c>
      <c r="C1857" s="1" t="str">
        <f>_xlfn.XLOOKUP('Sheet1 (4)'!AB1863,'Sheet1 (3)'!B:B,'Sheet1 (3)'!F:F,"",0)</f>
        <v>機械</v>
      </c>
      <c r="D1857" s="1">
        <f>ROUND('Sheet1 (4)'!E1863/100000000,2)</f>
        <v>0.21</v>
      </c>
      <c r="E1857" s="1">
        <f>ROUND('Sheet1 (4)'!F1863/100,2)</f>
        <v>25.99</v>
      </c>
      <c r="F1857" s="1">
        <f>ROUND('Sheet1 (4)'!G1863/100,2)</f>
        <v>21.4</v>
      </c>
      <c r="G1857" s="1">
        <f>ROUND('Sheet1 (4)'!H1863/100,2)</f>
        <v>21.85</v>
      </c>
      <c r="H1857" s="1">
        <f>ROUND('Sheet1 (4)'!I1863/100,2)</f>
        <v>24.67</v>
      </c>
      <c r="I1857" s="1">
        <f>ROUND('Sheet1 (4)'!J1863/100,2)</f>
        <v>30.47</v>
      </c>
      <c r="J1857" s="1" t="e">
        <f>ROUND('Sheet1 (4)'!K1863/100,2)</f>
        <v>#VALUE!</v>
      </c>
      <c r="K1857" s="1" t="e">
        <f>ROUND('Sheet1 (4)'!L1863/100,2)</f>
        <v>#VALUE!</v>
      </c>
      <c r="L1857" s="4">
        <f>ROUND(('Sheet1 (4)'!M1863+'Sheet1 (4)'!R1863)/100,2)</f>
        <v>19.55</v>
      </c>
      <c r="M1857" s="4">
        <f>ROUND(('Sheet1 (4)'!N1863+'Sheet1 (4)'!S1863)/100,2)</f>
        <v>8.5399999999999991</v>
      </c>
      <c r="N1857" s="4">
        <f>ROUND(('Sheet1 (4)'!O1863+'Sheet1 (4)'!T1863)/100,2)</f>
        <v>-20.03</v>
      </c>
      <c r="O1857" s="4">
        <f>ROUND(('Sheet1 (4)'!P1863+'Sheet1 (4)'!U1863)/100,2)</f>
        <v>17.87</v>
      </c>
      <c r="P1857" s="4">
        <f>ROUND(('Sheet1 (4)'!Q1863+'Sheet1 (4)'!V1863)/100,2)</f>
        <v>12.05</v>
      </c>
      <c r="Q1857" s="7">
        <f>ROUND('Sheet1 (4)'!W1863/100,2)</f>
        <v>0.05</v>
      </c>
      <c r="R1857" s="7">
        <f>ROUND('Sheet1 (4)'!X1863/100,2)</f>
        <v>0.04</v>
      </c>
      <c r="S1857" s="7">
        <f>ROUND('Sheet1 (4)'!Y1863/100,2)</f>
        <v>0.04</v>
      </c>
      <c r="T1857" s="7">
        <f>ROUND('Sheet1 (4)'!Z1863/100,2)</f>
        <v>0.04</v>
      </c>
      <c r="U1857" s="7">
        <f>ROUND('Sheet1 (4)'!AA1863/100,2)</f>
        <v>0.06</v>
      </c>
      <c r="V1857" s="1" t="str">
        <f>'Sheet1 (4)'!AB1863&amp;".T"</f>
        <v>6485.T</v>
      </c>
      <c r="W1857">
        <f>ROUND('Sheet1 (4)'!AC1863,2)</f>
        <v>12.7</v>
      </c>
      <c r="X1857">
        <f>ROUND('Sheet1 (4)'!AD1863,2)</f>
        <v>0.75</v>
      </c>
      <c r="Y1857" t="str">
        <f>_xlfn.XLOOKUP('Sheet1 (4)'!AB1863,'Sheet1 (3)'!B:B,'Sheet1 (3)'!D:D,"",0)</f>
        <v>スタンダード</v>
      </c>
    </row>
    <row r="1858" spans="1:25" x14ac:dyDescent="0.2">
      <c r="A1858">
        <v>1857</v>
      </c>
      <c r="B1858" s="1" t="str">
        <f>_xlfn.XLOOKUP('Sheet1 (4)'!AB1864,'Sheet1 (3)'!B:B,'Sheet1 (3)'!C:C,"",0)</f>
        <v>まぐまぐ</v>
      </c>
      <c r="C1858" s="1" t="str">
        <f>_xlfn.XLOOKUP('Sheet1 (4)'!AB1864,'Sheet1 (3)'!B:B,'Sheet1 (3)'!F:F,"",0)</f>
        <v>情報・通信業</v>
      </c>
      <c r="D1858" s="1">
        <f>ROUND('Sheet1 (4)'!E1864/100000000,2)</f>
        <v>0.03</v>
      </c>
      <c r="E1858" s="1">
        <f>ROUND('Sheet1 (4)'!F1864/100,2)</f>
        <v>1.28</v>
      </c>
      <c r="F1858" s="1">
        <f>ROUND('Sheet1 (4)'!G1864/100,2)</f>
        <v>0.09</v>
      </c>
      <c r="G1858" s="1">
        <f>ROUND('Sheet1 (4)'!H1864/100,2)</f>
        <v>-0.79</v>
      </c>
      <c r="H1858" s="1">
        <f>ROUND('Sheet1 (4)'!I1864/100,2)</f>
        <v>0.05</v>
      </c>
      <c r="I1858" s="1">
        <f>ROUND('Sheet1 (4)'!J1864/100,2)</f>
        <v>0.05</v>
      </c>
      <c r="J1858" s="1" t="e">
        <f>ROUND('Sheet1 (4)'!K1864/100,2)</f>
        <v>#VALUE!</v>
      </c>
      <c r="K1858" s="1" t="e">
        <f>ROUND('Sheet1 (4)'!L1864/100,2)</f>
        <v>#VALUE!</v>
      </c>
      <c r="L1858" s="4">
        <f>ROUND(('Sheet1 (4)'!M1864+'Sheet1 (4)'!R1864)/100,2)</f>
        <v>0.55000000000000004</v>
      </c>
      <c r="M1858" s="4">
        <f>ROUND(('Sheet1 (4)'!N1864+'Sheet1 (4)'!S1864)/100,2)</f>
        <v>-3.4</v>
      </c>
      <c r="N1858" s="4">
        <f>ROUND(('Sheet1 (4)'!O1864+'Sheet1 (4)'!T1864)/100,2)</f>
        <v>-1.53</v>
      </c>
      <c r="O1858" s="4">
        <f>ROUND(('Sheet1 (4)'!P1864+'Sheet1 (4)'!U1864)/100,2)</f>
        <v>-0.02</v>
      </c>
      <c r="P1858" s="4">
        <f>ROUND(('Sheet1 (4)'!Q1864+'Sheet1 (4)'!V1864)/100,2)</f>
        <v>-0.02</v>
      </c>
      <c r="Q1858" s="7">
        <f>ROUND('Sheet1 (4)'!W1864/100,2)</f>
        <v>7.0000000000000007E-2</v>
      </c>
      <c r="R1858" s="7">
        <f>ROUND('Sheet1 (4)'!X1864/100,2)</f>
        <v>0</v>
      </c>
      <c r="S1858" s="7">
        <f>ROUND('Sheet1 (4)'!Y1864/100,2)</f>
        <v>-0.42</v>
      </c>
      <c r="T1858" s="7">
        <f>ROUND('Sheet1 (4)'!Z1864/100,2)</f>
        <v>-0.1</v>
      </c>
      <c r="U1858" s="7">
        <f>ROUND('Sheet1 (4)'!AA1864/100,2)</f>
        <v>-0.1</v>
      </c>
      <c r="V1858" s="1" t="str">
        <f>'Sheet1 (4)'!AB1864&amp;".T"</f>
        <v>4059.T</v>
      </c>
      <c r="W1858" t="e">
        <f>ROUND('Sheet1 (4)'!AC1864,2)</f>
        <v>#VALUE!</v>
      </c>
      <c r="X1858">
        <f>ROUND('Sheet1 (4)'!AD1864,2)</f>
        <v>1.84</v>
      </c>
      <c r="Y1858" t="str">
        <f>_xlfn.XLOOKUP('Sheet1 (4)'!AB1864,'Sheet1 (3)'!B:B,'Sheet1 (3)'!D:D,"",0)</f>
        <v>スタンダード</v>
      </c>
    </row>
    <row r="1859" spans="1:25" x14ac:dyDescent="0.2">
      <c r="A1859">
        <v>1858</v>
      </c>
      <c r="B1859" s="1" t="str">
        <f>_xlfn.XLOOKUP('Sheet1 (4)'!AB1865,'Sheet1 (3)'!B:B,'Sheet1 (3)'!C:C,"",0)</f>
        <v>毎日コムネット</v>
      </c>
      <c r="C1859" s="1" t="str">
        <f>_xlfn.XLOOKUP('Sheet1 (4)'!AB1865,'Sheet1 (3)'!B:B,'Sheet1 (3)'!F:F,"",0)</f>
        <v>不動産業</v>
      </c>
      <c r="D1859" s="1">
        <f>ROUND('Sheet1 (4)'!E1865/100000000,2)</f>
        <v>0.18</v>
      </c>
      <c r="E1859" s="1">
        <f>ROUND('Sheet1 (4)'!F1865/100,2)</f>
        <v>15</v>
      </c>
      <c r="F1859" s="1">
        <f>ROUND('Sheet1 (4)'!G1865/100,2)</f>
        <v>17.829999999999998</v>
      </c>
      <c r="G1859" s="1">
        <f>ROUND('Sheet1 (4)'!H1865/100,2)</f>
        <v>20.82</v>
      </c>
      <c r="H1859" s="1">
        <f>ROUND('Sheet1 (4)'!I1865/100,2)</f>
        <v>22.92</v>
      </c>
      <c r="I1859" s="1">
        <f>ROUND('Sheet1 (4)'!J1865/100,2)</f>
        <v>25.21</v>
      </c>
      <c r="J1859" s="1" t="e">
        <f>ROUND('Sheet1 (4)'!K1865/100,2)</f>
        <v>#VALUE!</v>
      </c>
      <c r="K1859" s="1" t="e">
        <f>ROUND('Sheet1 (4)'!L1865/100,2)</f>
        <v>#VALUE!</v>
      </c>
      <c r="L1859" s="4">
        <f>ROUND(('Sheet1 (4)'!M1865+'Sheet1 (4)'!R1865)/100,2)</f>
        <v>11.68</v>
      </c>
      <c r="M1859" s="4">
        <f>ROUND(('Sheet1 (4)'!N1865+'Sheet1 (4)'!S1865)/100,2)</f>
        <v>13.53</v>
      </c>
      <c r="N1859" s="4">
        <f>ROUND(('Sheet1 (4)'!O1865+'Sheet1 (4)'!T1865)/100,2)</f>
        <v>8.94</v>
      </c>
      <c r="O1859" s="4">
        <f>ROUND(('Sheet1 (4)'!P1865+'Sheet1 (4)'!U1865)/100,2)</f>
        <v>8.33</v>
      </c>
      <c r="P1859" s="4">
        <f>ROUND(('Sheet1 (4)'!Q1865+'Sheet1 (4)'!V1865)/100,2)</f>
        <v>14.31</v>
      </c>
      <c r="Q1859" s="7">
        <f>ROUND('Sheet1 (4)'!W1865/100,2)</f>
        <v>0.1</v>
      </c>
      <c r="R1859" s="7">
        <f>ROUND('Sheet1 (4)'!X1865/100,2)</f>
        <v>0.11</v>
      </c>
      <c r="S1859" s="7">
        <f>ROUND('Sheet1 (4)'!Y1865/100,2)</f>
        <v>0.13</v>
      </c>
      <c r="T1859" s="7">
        <f>ROUND('Sheet1 (4)'!Z1865/100,2)</f>
        <v>0.13</v>
      </c>
      <c r="U1859" s="7">
        <f>ROUND('Sheet1 (4)'!AA1865/100,2)</f>
        <v>0.13</v>
      </c>
      <c r="V1859" s="1" t="str">
        <f>'Sheet1 (4)'!AB1865&amp;".T"</f>
        <v>8908.T</v>
      </c>
      <c r="W1859">
        <f>ROUND('Sheet1 (4)'!AC1865,2)</f>
        <v>8.42</v>
      </c>
      <c r="X1859">
        <f>ROUND('Sheet1 (4)'!AD1865,2)</f>
        <v>1.1100000000000001</v>
      </c>
      <c r="Y1859" t="str">
        <f>_xlfn.XLOOKUP('Sheet1 (4)'!AB1865,'Sheet1 (3)'!B:B,'Sheet1 (3)'!D:D,"",0)</f>
        <v>スタンダード</v>
      </c>
    </row>
    <row r="1860" spans="1:25" x14ac:dyDescent="0.2">
      <c r="A1860">
        <v>1859</v>
      </c>
      <c r="B1860" s="1" t="str">
        <f>_xlfn.XLOOKUP('Sheet1 (4)'!AB1866,'Sheet1 (3)'!B:B,'Sheet1 (3)'!C:C,"",0)</f>
        <v>牧野フライス製作所</v>
      </c>
      <c r="C1860" s="1" t="str">
        <f>_xlfn.XLOOKUP('Sheet1 (4)'!AB1866,'Sheet1 (3)'!B:B,'Sheet1 (3)'!F:F,"",0)</f>
        <v>機械</v>
      </c>
      <c r="D1860" s="1">
        <f>ROUND('Sheet1 (4)'!E1866/100000000,2)</f>
        <v>0.23</v>
      </c>
      <c r="E1860" s="1">
        <f>ROUND('Sheet1 (4)'!F1866/100,2)</f>
        <v>-36.11</v>
      </c>
      <c r="F1860" s="1">
        <f>ROUND('Sheet1 (4)'!G1866/100,2)</f>
        <v>113.01</v>
      </c>
      <c r="G1860" s="1">
        <f>ROUND('Sheet1 (4)'!H1866/100,2)</f>
        <v>174.94</v>
      </c>
      <c r="H1860" s="1">
        <f>ROUND('Sheet1 (4)'!I1866/100,2)</f>
        <v>163.72999999999999</v>
      </c>
      <c r="I1860" s="1">
        <f>ROUND('Sheet1 (4)'!J1866/100,2)</f>
        <v>185.17</v>
      </c>
      <c r="J1860" s="1">
        <f>ROUND('Sheet1 (4)'!K1866/100,2)</f>
        <v>216</v>
      </c>
      <c r="K1860" s="1">
        <f>ROUND('Sheet1 (4)'!L1866/100,2)</f>
        <v>255</v>
      </c>
      <c r="L1860" s="4">
        <f>ROUND(('Sheet1 (4)'!M1866+'Sheet1 (4)'!R1866)/100,2)</f>
        <v>114.68</v>
      </c>
      <c r="M1860" s="4">
        <f>ROUND(('Sheet1 (4)'!N1866+'Sheet1 (4)'!S1866)/100,2)</f>
        <v>54.26</v>
      </c>
      <c r="N1860" s="4">
        <f>ROUND(('Sheet1 (4)'!O1866+'Sheet1 (4)'!T1866)/100,2)</f>
        <v>-58.45</v>
      </c>
      <c r="O1860" s="4">
        <f>ROUND(('Sheet1 (4)'!P1866+'Sheet1 (4)'!U1866)/100,2)</f>
        <v>64.989999999999995</v>
      </c>
      <c r="P1860" s="4">
        <f>ROUND(('Sheet1 (4)'!Q1866+'Sheet1 (4)'!V1866)/100,2)</f>
        <v>-3.06</v>
      </c>
      <c r="Q1860" s="7">
        <f>ROUND('Sheet1 (4)'!W1866/100,2)</f>
        <v>-0.02</v>
      </c>
      <c r="R1860" s="7">
        <f>ROUND('Sheet1 (4)'!X1866/100,2)</f>
        <v>7.0000000000000007E-2</v>
      </c>
      <c r="S1860" s="7">
        <f>ROUND('Sheet1 (4)'!Y1866/100,2)</f>
        <v>0.09</v>
      </c>
      <c r="T1860" s="7">
        <f>ROUND('Sheet1 (4)'!Z1866/100,2)</f>
        <v>0.08</v>
      </c>
      <c r="U1860" s="7">
        <f>ROUND('Sheet1 (4)'!AA1866/100,2)</f>
        <v>0.06</v>
      </c>
      <c r="V1860" s="1" t="str">
        <f>'Sheet1 (4)'!AB1866&amp;".T"</f>
        <v>6135.T</v>
      </c>
      <c r="W1860">
        <f>ROUND('Sheet1 (4)'!AC1866,2)</f>
        <v>17.22</v>
      </c>
      <c r="X1860">
        <f>ROUND('Sheet1 (4)'!AD1866,2)</f>
        <v>1.1399999999999999</v>
      </c>
      <c r="Y1860" t="str">
        <f>_xlfn.XLOOKUP('Sheet1 (4)'!AB1866,'Sheet1 (3)'!B:B,'Sheet1 (3)'!D:D,"",0)</f>
        <v>プライム</v>
      </c>
    </row>
    <row r="1861" spans="1:25" x14ac:dyDescent="0.2">
      <c r="A1861">
        <v>1860</v>
      </c>
      <c r="B1861" s="1" t="str">
        <f>_xlfn.XLOOKUP('Sheet1 (4)'!AB1867,'Sheet1 (3)'!B:B,'Sheet1 (3)'!C:C,"",0)</f>
        <v>マキタ</v>
      </c>
      <c r="C1861" s="1" t="str">
        <f>_xlfn.XLOOKUP('Sheet1 (4)'!AB1867,'Sheet1 (3)'!B:B,'Sheet1 (3)'!F:F,"",0)</f>
        <v>機械</v>
      </c>
      <c r="D1861" s="1">
        <f>ROUND('Sheet1 (4)'!E1867/100000000,2)</f>
        <v>2.65</v>
      </c>
      <c r="E1861" s="1">
        <f>ROUND('Sheet1 (4)'!F1867/100,2)</f>
        <v>884.64</v>
      </c>
      <c r="F1861" s="1">
        <f>ROUND('Sheet1 (4)'!G1867/100,2)</f>
        <v>917.28</v>
      </c>
      <c r="G1861" s="1">
        <f>ROUND('Sheet1 (4)'!H1867/100,2)</f>
        <v>282.45999999999998</v>
      </c>
      <c r="H1861" s="1">
        <f>ROUND('Sheet1 (4)'!I1867/100,2)</f>
        <v>661.69</v>
      </c>
      <c r="I1861" s="1">
        <f>ROUND('Sheet1 (4)'!J1867/100,2)</f>
        <v>1070.3800000000001</v>
      </c>
      <c r="J1861" s="1">
        <f>ROUND('Sheet1 (4)'!K1867/100,2)</f>
        <v>991.91</v>
      </c>
      <c r="K1861" s="1">
        <f>ROUND('Sheet1 (4)'!L1867/100,2)</f>
        <v>1012.93</v>
      </c>
      <c r="L1861" s="4">
        <f>ROUND(('Sheet1 (4)'!M1867+'Sheet1 (4)'!R1867)/100,2)</f>
        <v>216.24</v>
      </c>
      <c r="M1861" s="4">
        <f>ROUND(('Sheet1 (4)'!N1867+'Sheet1 (4)'!S1867)/100,2)</f>
        <v>-1315.51</v>
      </c>
      <c r="N1861" s="4">
        <f>ROUND(('Sheet1 (4)'!O1867+'Sheet1 (4)'!T1867)/100,2)</f>
        <v>67.5</v>
      </c>
      <c r="O1861" s="4">
        <f>ROUND(('Sheet1 (4)'!P1867+'Sheet1 (4)'!U1867)/100,2)</f>
        <v>2114.67</v>
      </c>
      <c r="P1861" s="4">
        <f>ROUND(('Sheet1 (4)'!Q1867+'Sheet1 (4)'!V1867)/100,2)</f>
        <v>920.02</v>
      </c>
      <c r="Q1861" s="7">
        <f>ROUND('Sheet1 (4)'!W1867/100,2)</f>
        <v>0.1</v>
      </c>
      <c r="R1861" s="7">
        <f>ROUND('Sheet1 (4)'!X1867/100,2)</f>
        <v>0.09</v>
      </c>
      <c r="S1861" s="7">
        <f>ROUND('Sheet1 (4)'!Y1867/100,2)</f>
        <v>0.02</v>
      </c>
      <c r="T1861" s="7">
        <f>ROUND('Sheet1 (4)'!Z1867/100,2)</f>
        <v>0.05</v>
      </c>
      <c r="U1861" s="7">
        <f>ROUND('Sheet1 (4)'!AA1867/100,2)</f>
        <v>0.09</v>
      </c>
      <c r="V1861" s="1" t="str">
        <f>'Sheet1 (4)'!AB1867&amp;".T"</f>
        <v>6586.T</v>
      </c>
      <c r="W1861">
        <f>ROUND('Sheet1 (4)'!AC1867,2)</f>
        <v>14.99</v>
      </c>
      <c r="X1861">
        <f>ROUND('Sheet1 (4)'!AD1867,2)</f>
        <v>1.25</v>
      </c>
      <c r="Y1861" t="str">
        <f>_xlfn.XLOOKUP('Sheet1 (4)'!AB1867,'Sheet1 (3)'!B:B,'Sheet1 (3)'!D:D,"",0)</f>
        <v>プライム</v>
      </c>
    </row>
    <row r="1862" spans="1:25" x14ac:dyDescent="0.2">
      <c r="A1862">
        <v>1861</v>
      </c>
      <c r="B1862" s="1" t="str">
        <f>_xlfn.XLOOKUP('Sheet1 (4)'!AB1868,'Sheet1 (3)'!B:B,'Sheet1 (3)'!C:C,"",0)</f>
        <v>マキヤ</v>
      </c>
      <c r="C1862" s="1" t="str">
        <f>_xlfn.XLOOKUP('Sheet1 (4)'!AB1868,'Sheet1 (3)'!B:B,'Sheet1 (3)'!F:F,"",0)</f>
        <v>小売業</v>
      </c>
      <c r="D1862" s="1">
        <f>ROUND('Sheet1 (4)'!E1868/100000000,2)</f>
        <v>0.1</v>
      </c>
      <c r="E1862" s="1">
        <f>ROUND('Sheet1 (4)'!F1868/100,2)</f>
        <v>23.06</v>
      </c>
      <c r="F1862" s="1">
        <f>ROUND('Sheet1 (4)'!G1868/100,2)</f>
        <v>16.8</v>
      </c>
      <c r="G1862" s="1">
        <f>ROUND('Sheet1 (4)'!H1868/100,2)</f>
        <v>16.36</v>
      </c>
      <c r="H1862" s="1">
        <f>ROUND('Sheet1 (4)'!I1868/100,2)</f>
        <v>22.28</v>
      </c>
      <c r="I1862" s="1">
        <f>ROUND('Sheet1 (4)'!J1868/100,2)</f>
        <v>22.67</v>
      </c>
      <c r="J1862" s="1" t="e">
        <f>ROUND('Sheet1 (4)'!K1868/100,2)</f>
        <v>#VALUE!</v>
      </c>
      <c r="K1862" s="1" t="e">
        <f>ROUND('Sheet1 (4)'!L1868/100,2)</f>
        <v>#VALUE!</v>
      </c>
      <c r="L1862" s="4">
        <f>ROUND(('Sheet1 (4)'!M1868+'Sheet1 (4)'!R1868)/100,2)</f>
        <v>21.86</v>
      </c>
      <c r="M1862" s="4">
        <f>ROUND(('Sheet1 (4)'!N1868+'Sheet1 (4)'!S1868)/100,2)</f>
        <v>-2.17</v>
      </c>
      <c r="N1862" s="4">
        <f>ROUND(('Sheet1 (4)'!O1868+'Sheet1 (4)'!T1868)/100,2)</f>
        <v>16.760000000000002</v>
      </c>
      <c r="O1862" s="4">
        <f>ROUND(('Sheet1 (4)'!P1868+'Sheet1 (4)'!U1868)/100,2)</f>
        <v>8.91</v>
      </c>
      <c r="P1862" s="4">
        <f>ROUND(('Sheet1 (4)'!Q1868+'Sheet1 (4)'!V1868)/100,2)</f>
        <v>17.329999999999998</v>
      </c>
      <c r="Q1862" s="7">
        <f>ROUND('Sheet1 (4)'!W1868/100,2)</f>
        <v>0.09</v>
      </c>
      <c r="R1862" s="7">
        <f>ROUND('Sheet1 (4)'!X1868/100,2)</f>
        <v>0.08</v>
      </c>
      <c r="S1862" s="7">
        <f>ROUND('Sheet1 (4)'!Y1868/100,2)</f>
        <v>7.0000000000000007E-2</v>
      </c>
      <c r="T1862" s="7">
        <f>ROUND('Sheet1 (4)'!Z1868/100,2)</f>
        <v>0.08</v>
      </c>
      <c r="U1862" s="7">
        <f>ROUND('Sheet1 (4)'!AA1868/100,2)</f>
        <v>7.0000000000000007E-2</v>
      </c>
      <c r="V1862" s="1" t="str">
        <f>'Sheet1 (4)'!AB1868&amp;".T"</f>
        <v>9890.T</v>
      </c>
      <c r="W1862">
        <f>ROUND('Sheet1 (4)'!AC1868,2)</f>
        <v>7.58</v>
      </c>
      <c r="X1862">
        <f>ROUND('Sheet1 (4)'!AD1868,2)</f>
        <v>0.56999999999999995</v>
      </c>
      <c r="Y1862" t="str">
        <f>_xlfn.XLOOKUP('Sheet1 (4)'!AB1868,'Sheet1 (3)'!B:B,'Sheet1 (3)'!D:D,"",0)</f>
        <v>スタンダード</v>
      </c>
    </row>
    <row r="1863" spans="1:25" x14ac:dyDescent="0.2">
      <c r="A1863">
        <v>1862</v>
      </c>
      <c r="B1863" s="1" t="str">
        <f>_xlfn.XLOOKUP('Sheet1 (4)'!AB1869,'Sheet1 (3)'!B:B,'Sheet1 (3)'!C:C,"",0)</f>
        <v>誠建設工業</v>
      </c>
      <c r="C1863" s="1" t="str">
        <f>_xlfn.XLOOKUP('Sheet1 (4)'!AB1869,'Sheet1 (3)'!B:B,'Sheet1 (3)'!F:F,"",0)</f>
        <v>不動産業</v>
      </c>
      <c r="D1863" s="1">
        <f>ROUND('Sheet1 (4)'!E1869/100000000,2)</f>
        <v>0.02</v>
      </c>
      <c r="E1863" s="1">
        <f>ROUND('Sheet1 (4)'!F1869/100,2)</f>
        <v>1.52</v>
      </c>
      <c r="F1863" s="1">
        <f>ROUND('Sheet1 (4)'!G1869/100,2)</f>
        <v>2.11</v>
      </c>
      <c r="G1863" s="1">
        <f>ROUND('Sheet1 (4)'!H1869/100,2)</f>
        <v>3.17</v>
      </c>
      <c r="H1863" s="1">
        <f>ROUND('Sheet1 (4)'!I1869/100,2)</f>
        <v>1.78</v>
      </c>
      <c r="I1863" s="1">
        <f>ROUND('Sheet1 (4)'!J1869/100,2)</f>
        <v>0.2</v>
      </c>
      <c r="J1863" s="1" t="e">
        <f>ROUND('Sheet1 (4)'!K1869/100,2)</f>
        <v>#VALUE!</v>
      </c>
      <c r="K1863" s="1" t="e">
        <f>ROUND('Sheet1 (4)'!L1869/100,2)</f>
        <v>#VALUE!</v>
      </c>
      <c r="L1863" s="4">
        <f>ROUND(('Sheet1 (4)'!M1869+'Sheet1 (4)'!R1869)/100,2)</f>
        <v>-4.99</v>
      </c>
      <c r="M1863" s="4">
        <f>ROUND(('Sheet1 (4)'!N1869+'Sheet1 (4)'!S1869)/100,2)</f>
        <v>4.72</v>
      </c>
      <c r="N1863" s="4">
        <f>ROUND(('Sheet1 (4)'!O1869+'Sheet1 (4)'!T1869)/100,2)</f>
        <v>-3.14</v>
      </c>
      <c r="O1863" s="4">
        <f>ROUND(('Sheet1 (4)'!P1869+'Sheet1 (4)'!U1869)/100,2)</f>
        <v>0.37</v>
      </c>
      <c r="P1863" s="4">
        <f>ROUND(('Sheet1 (4)'!Q1869+'Sheet1 (4)'!V1869)/100,2)</f>
        <v>-8.1199999999999992</v>
      </c>
      <c r="Q1863" s="7">
        <f>ROUND('Sheet1 (4)'!W1869/100,2)</f>
        <v>0.03</v>
      </c>
      <c r="R1863" s="7">
        <f>ROUND('Sheet1 (4)'!X1869/100,2)</f>
        <v>0.04</v>
      </c>
      <c r="S1863" s="7">
        <f>ROUND('Sheet1 (4)'!Y1869/100,2)</f>
        <v>0.06</v>
      </c>
      <c r="T1863" s="7">
        <f>ROUND('Sheet1 (4)'!Z1869/100,2)</f>
        <v>0.03</v>
      </c>
      <c r="U1863" s="7">
        <f>ROUND('Sheet1 (4)'!AA1869/100,2)</f>
        <v>0.01</v>
      </c>
      <c r="V1863" s="1" t="str">
        <f>'Sheet1 (4)'!AB1869&amp;".T"</f>
        <v>8995.T</v>
      </c>
      <c r="W1863">
        <f>ROUND('Sheet1 (4)'!AC1869,2)</f>
        <v>50.29</v>
      </c>
      <c r="X1863">
        <f>ROUND('Sheet1 (4)'!AD1869,2)</f>
        <v>0.46</v>
      </c>
      <c r="Y1863" t="str">
        <f>_xlfn.XLOOKUP('Sheet1 (4)'!AB1869,'Sheet1 (3)'!B:B,'Sheet1 (3)'!D:D,"",0)</f>
        <v>スタンダード</v>
      </c>
    </row>
    <row r="1864" spans="1:25" x14ac:dyDescent="0.2">
      <c r="A1864">
        <v>1863</v>
      </c>
      <c r="B1864" s="1" t="str">
        <f>_xlfn.XLOOKUP('Sheet1 (4)'!AB1870,'Sheet1 (3)'!B:B,'Sheet1 (3)'!C:C,"",0)</f>
        <v>マクアケ</v>
      </c>
      <c r="C1864" s="1" t="str">
        <f>_xlfn.XLOOKUP('Sheet1 (4)'!AB1870,'Sheet1 (3)'!B:B,'Sheet1 (3)'!F:F,"",0)</f>
        <v>情報・通信業</v>
      </c>
      <c r="D1864" s="1">
        <f>ROUND('Sheet1 (4)'!E1870/100000000,2)</f>
        <v>0.13</v>
      </c>
      <c r="E1864" s="1">
        <f>ROUND('Sheet1 (4)'!F1870/100,2)</f>
        <v>3.29</v>
      </c>
      <c r="F1864" s="1">
        <f>ROUND('Sheet1 (4)'!G1870/100,2)</f>
        <v>-3.24</v>
      </c>
      <c r="G1864" s="1">
        <f>ROUND('Sheet1 (4)'!H1870/100,2)</f>
        <v>-4.8899999999999997</v>
      </c>
      <c r="H1864" s="1">
        <f>ROUND('Sheet1 (4)'!I1870/100,2)</f>
        <v>-0.63</v>
      </c>
      <c r="I1864" s="1">
        <f>ROUND('Sheet1 (4)'!J1870/100,2)</f>
        <v>4.47</v>
      </c>
      <c r="J1864" s="1" t="e">
        <f>ROUND('Sheet1 (4)'!K1870/100,2)</f>
        <v>#VALUE!</v>
      </c>
      <c r="K1864" s="1" t="e">
        <f>ROUND('Sheet1 (4)'!L1870/100,2)</f>
        <v>#VALUE!</v>
      </c>
      <c r="L1864" s="4">
        <f>ROUND(('Sheet1 (4)'!M1870+'Sheet1 (4)'!R1870)/100,2)</f>
        <v>-4.3499999999999996</v>
      </c>
      <c r="M1864" s="4">
        <f>ROUND(('Sheet1 (4)'!N1870+'Sheet1 (4)'!S1870)/100,2)</f>
        <v>-13.02</v>
      </c>
      <c r="N1864" s="4">
        <f>ROUND(('Sheet1 (4)'!O1870+'Sheet1 (4)'!T1870)/100,2)</f>
        <v>-9.2100000000000009</v>
      </c>
      <c r="O1864" s="4">
        <f>ROUND(('Sheet1 (4)'!P1870+'Sheet1 (4)'!U1870)/100,2)</f>
        <v>-13.7</v>
      </c>
      <c r="P1864" s="4">
        <f>ROUND(('Sheet1 (4)'!Q1870+'Sheet1 (4)'!V1870)/100,2)</f>
        <v>9.0399999999999991</v>
      </c>
      <c r="Q1864" s="7">
        <f>ROUND('Sheet1 (4)'!W1870/100,2)</f>
        <v>0.05</v>
      </c>
      <c r="R1864" s="7">
        <f>ROUND('Sheet1 (4)'!X1870/100,2)</f>
        <v>-0.22</v>
      </c>
      <c r="S1864" s="7">
        <f>ROUND('Sheet1 (4)'!Y1870/100,2)</f>
        <v>-0.09</v>
      </c>
      <c r="T1864" s="7">
        <f>ROUND('Sheet1 (4)'!Z1870/100,2)</f>
        <v>-0.02</v>
      </c>
      <c r="U1864" s="7">
        <f>ROUND('Sheet1 (4)'!AA1870/100,2)</f>
        <v>0.08</v>
      </c>
      <c r="V1864" s="1" t="str">
        <f>'Sheet1 (4)'!AB1870&amp;".T"</f>
        <v>4479.T</v>
      </c>
      <c r="W1864">
        <f>ROUND('Sheet1 (4)'!AC1870,2)</f>
        <v>23.09</v>
      </c>
      <c r="X1864">
        <f>ROUND('Sheet1 (4)'!AD1870,2)</f>
        <v>1.73</v>
      </c>
      <c r="Y1864" t="str">
        <f>_xlfn.XLOOKUP('Sheet1 (4)'!AB1870,'Sheet1 (3)'!B:B,'Sheet1 (3)'!D:D,"",0)</f>
        <v>グロース</v>
      </c>
    </row>
    <row r="1865" spans="1:25" x14ac:dyDescent="0.2">
      <c r="A1865">
        <v>1864</v>
      </c>
      <c r="B1865" s="1" t="str">
        <f>_xlfn.XLOOKUP('Sheet1 (4)'!AB1871,'Sheet1 (3)'!B:B,'Sheet1 (3)'!C:C,"",0)</f>
        <v>豆蔵</v>
      </c>
      <c r="C1865" s="1" t="str">
        <f>_xlfn.XLOOKUP('Sheet1 (4)'!AB1871,'Sheet1 (3)'!B:B,'Sheet1 (3)'!F:F,"",0)</f>
        <v>情報・通信業</v>
      </c>
      <c r="D1865" s="1">
        <f>ROUND('Sheet1 (4)'!E1871/100000000,2)</f>
        <v>0.16</v>
      </c>
      <c r="E1865" s="1" t="e">
        <f>ROUND('Sheet1 (4)'!F1871/100,2)</f>
        <v>#VALUE!</v>
      </c>
      <c r="F1865" s="1">
        <f>ROUND('Sheet1 (4)'!G1871/100,2)</f>
        <v>6.52</v>
      </c>
      <c r="G1865" s="1">
        <f>ROUND('Sheet1 (4)'!H1871/100,2)</f>
        <v>15.64</v>
      </c>
      <c r="H1865" s="1">
        <f>ROUND('Sheet1 (4)'!I1871/100,2)</f>
        <v>18</v>
      </c>
      <c r="I1865" s="1">
        <f>ROUND('Sheet1 (4)'!J1871/100,2)</f>
        <v>20.7</v>
      </c>
      <c r="J1865" s="1">
        <f>ROUND('Sheet1 (4)'!K1871/100,2)</f>
        <v>21.5</v>
      </c>
      <c r="K1865" s="1">
        <f>ROUND('Sheet1 (4)'!L1871/100,2)</f>
        <v>25</v>
      </c>
      <c r="L1865" s="4" t="e">
        <f>ROUND(('Sheet1 (4)'!M1871+'Sheet1 (4)'!R1871)/100,2)</f>
        <v>#VALUE!</v>
      </c>
      <c r="M1865" s="4" t="e">
        <f>ROUND(('Sheet1 (4)'!N1871+'Sheet1 (4)'!S1871)/100,2)</f>
        <v>#VALUE!</v>
      </c>
      <c r="N1865" s="4" t="e">
        <f>ROUND(('Sheet1 (4)'!O1871+'Sheet1 (4)'!T1871)/100,2)</f>
        <v>#VALUE!</v>
      </c>
      <c r="O1865" s="4" t="e">
        <f>ROUND(('Sheet1 (4)'!P1871+'Sheet1 (4)'!U1871)/100,2)</f>
        <v>#VALUE!</v>
      </c>
      <c r="P1865" s="4">
        <f>ROUND(('Sheet1 (4)'!Q1871+'Sheet1 (4)'!V1871)/100,2)</f>
        <v>11.91</v>
      </c>
      <c r="Q1865" s="7" t="e">
        <f>ROUND('Sheet1 (4)'!W1871/100,2)</f>
        <v>#VALUE!</v>
      </c>
      <c r="R1865" s="7" t="e">
        <f>ROUND('Sheet1 (4)'!X1871/100,2)</f>
        <v>#VALUE!</v>
      </c>
      <c r="S1865" s="7">
        <f>ROUND('Sheet1 (4)'!Y1871/100,2)</f>
        <v>0.38</v>
      </c>
      <c r="T1865" s="7">
        <f>ROUND('Sheet1 (4)'!Z1871/100,2)</f>
        <v>0.41</v>
      </c>
      <c r="U1865" s="7">
        <f>ROUND('Sheet1 (4)'!AA1871/100,2)</f>
        <v>0.51</v>
      </c>
      <c r="V1865" s="1" t="str">
        <f>'Sheet1 (4)'!AB1871&amp;".T"</f>
        <v>202A.T</v>
      </c>
      <c r="W1865">
        <f>ROUND('Sheet1 (4)'!AC1871,2)</f>
        <v>29.77</v>
      </c>
      <c r="X1865">
        <f>ROUND('Sheet1 (4)'!AD1871,2)</f>
        <v>15.14</v>
      </c>
      <c r="Y1865" t="str">
        <f>_xlfn.XLOOKUP('Sheet1 (4)'!AB1871,'Sheet1 (3)'!B:B,'Sheet1 (3)'!D:D,"",0)</f>
        <v>グロース</v>
      </c>
    </row>
    <row r="1866" spans="1:25" x14ac:dyDescent="0.2">
      <c r="A1866">
        <v>1865</v>
      </c>
      <c r="B1866" s="1" t="str">
        <f>_xlfn.XLOOKUP('Sheet1 (4)'!AB1872,'Sheet1 (3)'!B:B,'Sheet1 (3)'!C:C,"",0)</f>
        <v>マミヤ・オーピー</v>
      </c>
      <c r="C1866" s="1" t="str">
        <f>_xlfn.XLOOKUP('Sheet1 (4)'!AB1872,'Sheet1 (3)'!B:B,'Sheet1 (3)'!F:F,"",0)</f>
        <v>機械</v>
      </c>
      <c r="D1866" s="1">
        <f>ROUND('Sheet1 (4)'!E1872/100000000,2)</f>
        <v>0.1</v>
      </c>
      <c r="E1866" s="1">
        <f>ROUND('Sheet1 (4)'!F1872/100,2)</f>
        <v>-8.74</v>
      </c>
      <c r="F1866" s="1">
        <f>ROUND('Sheet1 (4)'!G1872/100,2)</f>
        <v>5.0999999999999996</v>
      </c>
      <c r="G1866" s="1">
        <f>ROUND('Sheet1 (4)'!H1872/100,2)</f>
        <v>18.82</v>
      </c>
      <c r="H1866" s="1">
        <f>ROUND('Sheet1 (4)'!I1872/100,2)</f>
        <v>48.38</v>
      </c>
      <c r="I1866" s="1">
        <f>ROUND('Sheet1 (4)'!J1872/100,2)</f>
        <v>64</v>
      </c>
      <c r="J1866" s="1" t="e">
        <f>ROUND('Sheet1 (4)'!K1872/100,2)</f>
        <v>#VALUE!</v>
      </c>
      <c r="K1866" s="1" t="e">
        <f>ROUND('Sheet1 (4)'!L1872/100,2)</f>
        <v>#VALUE!</v>
      </c>
      <c r="L1866" s="4">
        <f>ROUND(('Sheet1 (4)'!M1872+'Sheet1 (4)'!R1872)/100,2)</f>
        <v>-7.32</v>
      </c>
      <c r="M1866" s="4">
        <f>ROUND(('Sheet1 (4)'!N1872+'Sheet1 (4)'!S1872)/100,2)</f>
        <v>5.94</v>
      </c>
      <c r="N1866" s="4">
        <f>ROUND(('Sheet1 (4)'!O1872+'Sheet1 (4)'!T1872)/100,2)</f>
        <v>-12.15</v>
      </c>
      <c r="O1866" s="4">
        <f>ROUND(('Sheet1 (4)'!P1872+'Sheet1 (4)'!U1872)/100,2)</f>
        <v>8.06</v>
      </c>
      <c r="P1866" s="4">
        <f>ROUND(('Sheet1 (4)'!Q1872+'Sheet1 (4)'!V1872)/100,2)</f>
        <v>50.46</v>
      </c>
      <c r="Q1866" s="7">
        <f>ROUND('Sheet1 (4)'!W1872/100,2)</f>
        <v>-0.12</v>
      </c>
      <c r="R1866" s="7">
        <f>ROUND('Sheet1 (4)'!X1872/100,2)</f>
        <v>0.05</v>
      </c>
      <c r="S1866" s="7">
        <f>ROUND('Sheet1 (4)'!Y1872/100,2)</f>
        <v>0.14000000000000001</v>
      </c>
      <c r="T1866" s="7">
        <f>ROUND('Sheet1 (4)'!Z1872/100,2)</f>
        <v>0.21</v>
      </c>
      <c r="U1866" s="7">
        <f>ROUND('Sheet1 (4)'!AA1872/100,2)</f>
        <v>0.21</v>
      </c>
      <c r="V1866" s="1" t="str">
        <f>'Sheet1 (4)'!AB1872&amp;".T"</f>
        <v>7991.T</v>
      </c>
      <c r="W1866">
        <f>ROUND('Sheet1 (4)'!AC1872,2)</f>
        <v>7.46</v>
      </c>
      <c r="X1866">
        <f>ROUND('Sheet1 (4)'!AD1872,2)</f>
        <v>0.67</v>
      </c>
      <c r="Y1866" t="str">
        <f>_xlfn.XLOOKUP('Sheet1 (4)'!AB1872,'Sheet1 (3)'!B:B,'Sheet1 (3)'!D:D,"",0)</f>
        <v>スタンダード</v>
      </c>
    </row>
    <row r="1867" spans="1:25" x14ac:dyDescent="0.2">
      <c r="A1867">
        <v>1866</v>
      </c>
      <c r="B1867" s="1" t="str">
        <f>_xlfn.XLOOKUP('Sheet1 (4)'!AB1873,'Sheet1 (3)'!B:B,'Sheet1 (3)'!C:C,"",0)</f>
        <v>マミーマートホールディングス</v>
      </c>
      <c r="C1867" s="1" t="str">
        <f>_xlfn.XLOOKUP('Sheet1 (4)'!AB1873,'Sheet1 (3)'!B:B,'Sheet1 (3)'!F:F,"",0)</f>
        <v>小売業</v>
      </c>
      <c r="D1867" s="1">
        <f>ROUND('Sheet1 (4)'!E1873/100000000,2)</f>
        <v>0.5</v>
      </c>
      <c r="E1867" s="1">
        <f>ROUND('Sheet1 (4)'!F1873/100,2)</f>
        <v>59.51</v>
      </c>
      <c r="F1867" s="1">
        <f>ROUND('Sheet1 (4)'!G1873/100,2)</f>
        <v>49.66</v>
      </c>
      <c r="G1867" s="1">
        <f>ROUND('Sheet1 (4)'!H1873/100,2)</f>
        <v>59.01</v>
      </c>
      <c r="H1867" s="1">
        <f>ROUND('Sheet1 (4)'!I1873/100,2)</f>
        <v>64.34</v>
      </c>
      <c r="I1867" s="1">
        <f>ROUND('Sheet1 (4)'!J1873/100,2)</f>
        <v>64.34</v>
      </c>
      <c r="J1867" s="1" t="e">
        <f>ROUND('Sheet1 (4)'!K1873/100,2)</f>
        <v>#VALUE!</v>
      </c>
      <c r="K1867" s="1" t="e">
        <f>ROUND('Sheet1 (4)'!L1873/100,2)</f>
        <v>#VALUE!</v>
      </c>
      <c r="L1867" s="4">
        <f>ROUND(('Sheet1 (4)'!M1873+'Sheet1 (4)'!R1873)/100,2)</f>
        <v>49.79</v>
      </c>
      <c r="M1867" s="4">
        <f>ROUND(('Sheet1 (4)'!N1873+'Sheet1 (4)'!S1873)/100,2)</f>
        <v>14.95</v>
      </c>
      <c r="N1867" s="4">
        <f>ROUND(('Sheet1 (4)'!O1873+'Sheet1 (4)'!T1873)/100,2)</f>
        <v>122.08</v>
      </c>
      <c r="O1867" s="4">
        <f>ROUND(('Sheet1 (4)'!P1873+'Sheet1 (4)'!U1873)/100,2)</f>
        <v>-48.16</v>
      </c>
      <c r="P1867" s="4">
        <f>ROUND(('Sheet1 (4)'!Q1873+'Sheet1 (4)'!V1873)/100,2)</f>
        <v>-48.16</v>
      </c>
      <c r="Q1867" s="7">
        <f>ROUND('Sheet1 (4)'!W1873/100,2)</f>
        <v>0.14000000000000001</v>
      </c>
      <c r="R1867" s="7">
        <f>ROUND('Sheet1 (4)'!X1873/100,2)</f>
        <v>0.11</v>
      </c>
      <c r="S1867" s="7">
        <f>ROUND('Sheet1 (4)'!Y1873/100,2)</f>
        <v>0.13</v>
      </c>
      <c r="T1867" s="7">
        <f>ROUND('Sheet1 (4)'!Z1873/100,2)</f>
        <v>0.13</v>
      </c>
      <c r="U1867" s="7">
        <f>ROUND('Sheet1 (4)'!AA1873/100,2)</f>
        <v>0.13</v>
      </c>
      <c r="V1867" s="1" t="str">
        <f>'Sheet1 (4)'!AB1873&amp;".T"</f>
        <v>9823.T</v>
      </c>
      <c r="W1867">
        <f>ROUND('Sheet1 (4)'!AC1873,2)</f>
        <v>15.23</v>
      </c>
      <c r="X1867">
        <f>ROUND('Sheet1 (4)'!AD1873,2)</f>
        <v>1.86</v>
      </c>
      <c r="Y1867" t="str">
        <f>_xlfn.XLOOKUP('Sheet1 (4)'!AB1873,'Sheet1 (3)'!B:B,'Sheet1 (3)'!D:D,"",0)</f>
        <v>スタンダード</v>
      </c>
    </row>
    <row r="1868" spans="1:25" x14ac:dyDescent="0.2">
      <c r="A1868">
        <v>1867</v>
      </c>
      <c r="B1868" s="1" t="str">
        <f>_xlfn.XLOOKUP('Sheet1 (4)'!AB1874,'Sheet1 (3)'!B:B,'Sheet1 (3)'!C:C,"",0)</f>
        <v>学びエイド</v>
      </c>
      <c r="C1868" s="1" t="str">
        <f>_xlfn.XLOOKUP('Sheet1 (4)'!AB1874,'Sheet1 (3)'!B:B,'Sheet1 (3)'!F:F,"",0)</f>
        <v>情報・通信業</v>
      </c>
      <c r="D1868" s="1">
        <f>ROUND('Sheet1 (4)'!E1874/100000000,2)</f>
        <v>0.03</v>
      </c>
      <c r="E1868" s="1" t="e">
        <f>ROUND('Sheet1 (4)'!F1874/100,2)</f>
        <v>#VALUE!</v>
      </c>
      <c r="F1868" s="1">
        <f>ROUND('Sheet1 (4)'!G1874/100,2)</f>
        <v>-0.48</v>
      </c>
      <c r="G1868" s="1">
        <f>ROUND('Sheet1 (4)'!H1874/100,2)</f>
        <v>1.1200000000000001</v>
      </c>
      <c r="H1868" s="1" t="e">
        <f>ROUND('Sheet1 (4)'!I1874/100,2)</f>
        <v>#VALUE!</v>
      </c>
      <c r="I1868" s="1">
        <f>ROUND('Sheet1 (4)'!J1874/100,2)</f>
        <v>1.1200000000000001</v>
      </c>
      <c r="J1868" s="1" t="e">
        <f>ROUND('Sheet1 (4)'!K1874/100,2)</f>
        <v>#VALUE!</v>
      </c>
      <c r="K1868" s="1" t="e">
        <f>ROUND('Sheet1 (4)'!L1874/100,2)</f>
        <v>#VALUE!</v>
      </c>
      <c r="L1868" s="4" t="e">
        <f>ROUND(('Sheet1 (4)'!M1874+'Sheet1 (4)'!R1874)/100,2)</f>
        <v>#VALUE!</v>
      </c>
      <c r="M1868" s="4">
        <f>ROUND(('Sheet1 (4)'!N1874+'Sheet1 (4)'!S1874)/100,2)</f>
        <v>-0.59</v>
      </c>
      <c r="N1868" s="4">
        <f>ROUND(('Sheet1 (4)'!O1874+'Sheet1 (4)'!T1874)/100,2)</f>
        <v>0.2</v>
      </c>
      <c r="O1868" s="4" t="e">
        <f>ROUND(('Sheet1 (4)'!P1874+'Sheet1 (4)'!U1874)/100,2)</f>
        <v>#VALUE!</v>
      </c>
      <c r="P1868" s="4">
        <f>ROUND(('Sheet1 (4)'!Q1874+'Sheet1 (4)'!V1874)/100,2)</f>
        <v>0.2</v>
      </c>
      <c r="Q1868" s="7" t="e">
        <f>ROUND('Sheet1 (4)'!W1874/100,2)</f>
        <v>#VALUE!</v>
      </c>
      <c r="R1868" s="7" t="e">
        <f>ROUND('Sheet1 (4)'!X1874/100,2)</f>
        <v>#VALUE!</v>
      </c>
      <c r="S1868" s="7">
        <f>ROUND('Sheet1 (4)'!Y1874/100,2)</f>
        <v>0.75</v>
      </c>
      <c r="T1868" s="7" t="e">
        <f>ROUND('Sheet1 (4)'!Z1874/100,2)</f>
        <v>#VALUE!</v>
      </c>
      <c r="U1868" s="7">
        <f>ROUND('Sheet1 (4)'!AA1874/100,2)</f>
        <v>0.75</v>
      </c>
      <c r="V1868" s="1" t="str">
        <f>'Sheet1 (4)'!AB1874&amp;".T"</f>
        <v>184A.T</v>
      </c>
      <c r="W1868">
        <f>ROUND('Sheet1 (4)'!AC1874,2)</f>
        <v>11.95</v>
      </c>
      <c r="X1868">
        <f>ROUND('Sheet1 (4)'!AD1874,2)</f>
        <v>6.52</v>
      </c>
      <c r="Y1868" t="str">
        <f>_xlfn.XLOOKUP('Sheet1 (4)'!AB1874,'Sheet1 (3)'!B:B,'Sheet1 (3)'!D:D,"",0)</f>
        <v>グロース</v>
      </c>
    </row>
    <row r="1869" spans="1:25" x14ac:dyDescent="0.2">
      <c r="A1869">
        <v>1868</v>
      </c>
      <c r="B1869" s="1" t="str">
        <f>_xlfn.XLOOKUP('Sheet1 (4)'!AB1875,'Sheet1 (3)'!B:B,'Sheet1 (3)'!C:C,"",0)</f>
        <v>ｍａｎａｂｙ</v>
      </c>
      <c r="C1869" s="1" t="str">
        <f>_xlfn.XLOOKUP('Sheet1 (4)'!AB1875,'Sheet1 (3)'!B:B,'Sheet1 (3)'!F:F,"",0)</f>
        <v>サービス業</v>
      </c>
      <c r="D1869" s="1">
        <f>ROUND('Sheet1 (4)'!E1875/100000000,2)</f>
        <v>0.02</v>
      </c>
      <c r="E1869" s="1">
        <f>ROUND('Sheet1 (4)'!F1875/100,2)</f>
        <v>0.72</v>
      </c>
      <c r="F1869" s="1">
        <f>ROUND('Sheet1 (4)'!G1875/100,2)</f>
        <v>-0.08</v>
      </c>
      <c r="G1869" s="1">
        <f>ROUND('Sheet1 (4)'!H1875/100,2)</f>
        <v>-0.78</v>
      </c>
      <c r="H1869" s="1">
        <f>ROUND('Sheet1 (4)'!I1875/100,2)</f>
        <v>0.18</v>
      </c>
      <c r="I1869" s="1">
        <f>ROUND('Sheet1 (4)'!J1875/100,2)</f>
        <v>-0.18</v>
      </c>
      <c r="J1869" s="1" t="e">
        <f>ROUND('Sheet1 (4)'!K1875/100,2)</f>
        <v>#VALUE!</v>
      </c>
      <c r="K1869" s="1" t="e">
        <f>ROUND('Sheet1 (4)'!L1875/100,2)</f>
        <v>#VALUE!</v>
      </c>
      <c r="L1869" s="4" t="e">
        <f>ROUND(('Sheet1 (4)'!M1875+'Sheet1 (4)'!R1875)/100,2)</f>
        <v>#VALUE!</v>
      </c>
      <c r="M1869" s="4">
        <f>ROUND(('Sheet1 (4)'!N1875+'Sheet1 (4)'!S1875)/100,2)</f>
        <v>-0.21</v>
      </c>
      <c r="N1869" s="4">
        <f>ROUND(('Sheet1 (4)'!O1875+'Sheet1 (4)'!T1875)/100,2)</f>
        <v>-1.62</v>
      </c>
      <c r="O1869" s="4">
        <f>ROUND(('Sheet1 (4)'!P1875+'Sheet1 (4)'!U1875)/100,2)</f>
        <v>-0.18</v>
      </c>
      <c r="P1869" s="4">
        <f>ROUND(('Sheet1 (4)'!Q1875+'Sheet1 (4)'!V1875)/100,2)</f>
        <v>-0.33</v>
      </c>
      <c r="Q1869" s="7">
        <f>ROUND('Sheet1 (4)'!W1875/100,2)</f>
        <v>0.48</v>
      </c>
      <c r="R1869" s="7">
        <f>ROUND('Sheet1 (4)'!X1875/100,2)</f>
        <v>-7.0000000000000007E-2</v>
      </c>
      <c r="S1869" s="7">
        <f>ROUND('Sheet1 (4)'!Y1875/100,2)</f>
        <v>-0.56999999999999995</v>
      </c>
      <c r="T1869" s="7">
        <f>ROUND('Sheet1 (4)'!Z1875/100,2)</f>
        <v>0.12</v>
      </c>
      <c r="U1869" s="7">
        <f>ROUND('Sheet1 (4)'!AA1875/100,2)</f>
        <v>-0.25</v>
      </c>
      <c r="V1869" s="1" t="str">
        <f>'Sheet1 (4)'!AB1875&amp;".T"</f>
        <v>9222.T</v>
      </c>
      <c r="W1869" t="e">
        <f>ROUND('Sheet1 (4)'!AC1875,2)</f>
        <v>#VALUE!</v>
      </c>
      <c r="X1869" t="e">
        <f>ROUND('Sheet1 (4)'!AD1875,2)</f>
        <v>#VALUE!</v>
      </c>
      <c r="Y1869" t="str">
        <f>_xlfn.XLOOKUP('Sheet1 (4)'!AB1875,'Sheet1 (3)'!B:B,'Sheet1 (3)'!D:D,"",0)</f>
        <v>PRO Market</v>
      </c>
    </row>
    <row r="1870" spans="1:25" x14ac:dyDescent="0.2">
      <c r="A1870">
        <v>1869</v>
      </c>
      <c r="B1870" s="1" t="str">
        <f>_xlfn.XLOOKUP('Sheet1 (4)'!AB1876,'Sheet1 (3)'!B:B,'Sheet1 (3)'!C:C,"",0)</f>
        <v>マナック・ケミカル・パートナーズ</v>
      </c>
      <c r="C1870" s="1" t="str">
        <f>_xlfn.XLOOKUP('Sheet1 (4)'!AB1876,'Sheet1 (3)'!B:B,'Sheet1 (3)'!F:F,"",0)</f>
        <v>化学</v>
      </c>
      <c r="D1870" s="1">
        <f>ROUND('Sheet1 (4)'!E1876/100000000,2)</f>
        <v>0.08</v>
      </c>
      <c r="E1870" s="1" t="e">
        <f>ROUND('Sheet1 (4)'!F1876/100,2)</f>
        <v>#VALUE!</v>
      </c>
      <c r="F1870" s="1">
        <f>ROUND('Sheet1 (4)'!G1876/100,2)</f>
        <v>7.41</v>
      </c>
      <c r="G1870" s="1">
        <f>ROUND('Sheet1 (4)'!H1876/100,2)</f>
        <v>9.93</v>
      </c>
      <c r="H1870" s="1">
        <f>ROUND('Sheet1 (4)'!I1876/100,2)</f>
        <v>-1.05</v>
      </c>
      <c r="I1870" s="1">
        <f>ROUND('Sheet1 (4)'!J1876/100,2)</f>
        <v>-3.41</v>
      </c>
      <c r="J1870" s="1" t="e">
        <f>ROUND('Sheet1 (4)'!K1876/100,2)</f>
        <v>#VALUE!</v>
      </c>
      <c r="K1870" s="1" t="e">
        <f>ROUND('Sheet1 (4)'!L1876/100,2)</f>
        <v>#VALUE!</v>
      </c>
      <c r="L1870" s="4" t="e">
        <f>ROUND(('Sheet1 (4)'!M1876+'Sheet1 (4)'!R1876)/100,2)</f>
        <v>#VALUE!</v>
      </c>
      <c r="M1870" s="4">
        <f>ROUND(('Sheet1 (4)'!N1876+'Sheet1 (4)'!S1876)/100,2)</f>
        <v>2.92</v>
      </c>
      <c r="N1870" s="4">
        <f>ROUND(('Sheet1 (4)'!O1876+'Sheet1 (4)'!T1876)/100,2)</f>
        <v>18.46</v>
      </c>
      <c r="O1870" s="4">
        <f>ROUND(('Sheet1 (4)'!P1876+'Sheet1 (4)'!U1876)/100,2)</f>
        <v>-3.49</v>
      </c>
      <c r="P1870" s="4">
        <f>ROUND(('Sheet1 (4)'!Q1876+'Sheet1 (4)'!V1876)/100,2)</f>
        <v>-3.81</v>
      </c>
      <c r="Q1870" s="7" t="e">
        <f>ROUND('Sheet1 (4)'!W1876/100,2)</f>
        <v>#VALUE!</v>
      </c>
      <c r="R1870" s="7" t="e">
        <f>ROUND('Sheet1 (4)'!X1876/100,2)</f>
        <v>#VALUE!</v>
      </c>
      <c r="S1870" s="7">
        <f>ROUND('Sheet1 (4)'!Y1876/100,2)</f>
        <v>0.08</v>
      </c>
      <c r="T1870" s="7">
        <f>ROUND('Sheet1 (4)'!Z1876/100,2)</f>
        <v>0.01</v>
      </c>
      <c r="U1870" s="7">
        <f>ROUND('Sheet1 (4)'!AA1876/100,2)</f>
        <v>-0.08</v>
      </c>
      <c r="V1870" s="1" t="str">
        <f>'Sheet1 (4)'!AB1876&amp;".T"</f>
        <v>4360.T</v>
      </c>
      <c r="W1870" t="e">
        <f>ROUND('Sheet1 (4)'!AC1876,2)</f>
        <v>#VALUE!</v>
      </c>
      <c r="X1870">
        <f>ROUND('Sheet1 (4)'!AD1876,2)</f>
        <v>0.45</v>
      </c>
      <c r="Y1870" t="str">
        <f>_xlfn.XLOOKUP('Sheet1 (4)'!AB1876,'Sheet1 (3)'!B:B,'Sheet1 (3)'!D:D,"",0)</f>
        <v>スタンダード</v>
      </c>
    </row>
    <row r="1871" spans="1:25" x14ac:dyDescent="0.2">
      <c r="A1871">
        <v>1870</v>
      </c>
      <c r="B1871" s="1" t="str">
        <f>_xlfn.XLOOKUP('Sheet1 (4)'!AB1877,'Sheet1 (3)'!B:B,'Sheet1 (3)'!C:C,"",0)</f>
        <v>マネジメントソリューションズ</v>
      </c>
      <c r="C1871" s="1" t="str">
        <f>_xlfn.XLOOKUP('Sheet1 (4)'!AB1877,'Sheet1 (3)'!B:B,'Sheet1 (3)'!F:F,"",0)</f>
        <v>サービス業</v>
      </c>
      <c r="D1871" s="1">
        <f>ROUND('Sheet1 (4)'!E1877/100000000,2)</f>
        <v>0.16</v>
      </c>
      <c r="E1871" s="1">
        <f>ROUND('Sheet1 (4)'!F1877/100,2)</f>
        <v>9.23</v>
      </c>
      <c r="F1871" s="1">
        <f>ROUND('Sheet1 (4)'!G1877/100,2)</f>
        <v>7.35</v>
      </c>
      <c r="G1871" s="1">
        <f>ROUND('Sheet1 (4)'!H1877/100,2)</f>
        <v>22.08</v>
      </c>
      <c r="H1871" s="1">
        <f>ROUND('Sheet1 (4)'!I1877/100,2)</f>
        <v>23.57</v>
      </c>
      <c r="I1871" s="1">
        <f>ROUND('Sheet1 (4)'!J1877/100,2)</f>
        <v>24.06</v>
      </c>
      <c r="J1871" s="1">
        <f>ROUND('Sheet1 (4)'!K1877/100,2)</f>
        <v>27.24</v>
      </c>
      <c r="K1871" s="1">
        <f>ROUND('Sheet1 (4)'!L1877/100,2)</f>
        <v>32.520000000000003</v>
      </c>
      <c r="L1871" s="4">
        <f>ROUND(('Sheet1 (4)'!M1877+'Sheet1 (4)'!R1877)/100,2)</f>
        <v>7.98</v>
      </c>
      <c r="M1871" s="4">
        <f>ROUND(('Sheet1 (4)'!N1877+'Sheet1 (4)'!S1877)/100,2)</f>
        <v>-4.62</v>
      </c>
      <c r="N1871" s="4">
        <f>ROUND(('Sheet1 (4)'!O1877+'Sheet1 (4)'!T1877)/100,2)</f>
        <v>18.899999999999999</v>
      </c>
      <c r="O1871" s="4" t="e">
        <f>ROUND(('Sheet1 (4)'!P1877+'Sheet1 (4)'!U1877)/100,2)</f>
        <v>#VALUE!</v>
      </c>
      <c r="P1871" s="4">
        <f>ROUND(('Sheet1 (4)'!Q1877+'Sheet1 (4)'!V1877)/100,2)</f>
        <v>8.9499999999999993</v>
      </c>
      <c r="Q1871" s="7">
        <f>ROUND('Sheet1 (4)'!W1877/100,2)</f>
        <v>0.35</v>
      </c>
      <c r="R1871" s="7">
        <f>ROUND('Sheet1 (4)'!X1877/100,2)</f>
        <v>0.21</v>
      </c>
      <c r="S1871" s="7">
        <f>ROUND('Sheet1 (4)'!Y1877/100,2)</f>
        <v>0.47</v>
      </c>
      <c r="T1871" s="7">
        <f>ROUND('Sheet1 (4)'!Z1877/100,2)</f>
        <v>0.36</v>
      </c>
      <c r="U1871" s="7" t="e">
        <f>ROUND('Sheet1 (4)'!AA1877/100,2)</f>
        <v>#VALUE!</v>
      </c>
      <c r="V1871" s="1" t="str">
        <f>'Sheet1 (4)'!AB1877&amp;".T"</f>
        <v>7033.T</v>
      </c>
      <c r="W1871">
        <f>ROUND('Sheet1 (4)'!AC1877,2)</f>
        <v>12.42</v>
      </c>
      <c r="X1871">
        <f>ROUND('Sheet1 (4)'!AD1877,2)</f>
        <v>3.95</v>
      </c>
      <c r="Y1871" t="str">
        <f>_xlfn.XLOOKUP('Sheet1 (4)'!AB1877,'Sheet1 (3)'!B:B,'Sheet1 (3)'!D:D,"",0)</f>
        <v>プライム</v>
      </c>
    </row>
    <row r="1872" spans="1:25" x14ac:dyDescent="0.2">
      <c r="A1872">
        <v>1871</v>
      </c>
      <c r="B1872" s="1" t="str">
        <f>_xlfn.XLOOKUP('Sheet1 (4)'!AB1878,'Sheet1 (3)'!B:B,'Sheet1 (3)'!C:C,"",0)</f>
        <v>まんだらけ</v>
      </c>
      <c r="C1872" s="1" t="str">
        <f>_xlfn.XLOOKUP('Sheet1 (4)'!AB1878,'Sheet1 (3)'!B:B,'Sheet1 (3)'!F:F,"",0)</f>
        <v>小売業</v>
      </c>
      <c r="D1872" s="1">
        <f>ROUND('Sheet1 (4)'!E1878/100000000,2)</f>
        <v>0.33</v>
      </c>
      <c r="E1872" s="1" t="e">
        <f>ROUND('Sheet1 (4)'!F1878/100,2)</f>
        <v>#VALUE!</v>
      </c>
      <c r="F1872" s="1" t="e">
        <f>ROUND('Sheet1 (4)'!G1878/100,2)</f>
        <v>#VALUE!</v>
      </c>
      <c r="G1872" s="1" t="e">
        <f>ROUND('Sheet1 (4)'!H1878/100,2)</f>
        <v>#VALUE!</v>
      </c>
      <c r="H1872" s="1" t="e">
        <f>ROUND('Sheet1 (4)'!I1878/100,2)</f>
        <v>#VALUE!</v>
      </c>
      <c r="I1872" s="1">
        <f>ROUND('Sheet1 (4)'!J1878/100,2)</f>
        <v>6.15</v>
      </c>
      <c r="J1872" s="1" t="e">
        <f>ROUND('Sheet1 (4)'!K1878/100,2)</f>
        <v>#VALUE!</v>
      </c>
      <c r="K1872" s="1" t="e">
        <f>ROUND('Sheet1 (4)'!L1878/100,2)</f>
        <v>#VALUE!</v>
      </c>
      <c r="L1872" s="4" t="e">
        <f>ROUND(('Sheet1 (4)'!M1878+'Sheet1 (4)'!R1878)/100,2)</f>
        <v>#VALUE!</v>
      </c>
      <c r="M1872" s="4" t="e">
        <f>ROUND(('Sheet1 (4)'!N1878+'Sheet1 (4)'!S1878)/100,2)</f>
        <v>#VALUE!</v>
      </c>
      <c r="N1872" s="4" t="e">
        <f>ROUND(('Sheet1 (4)'!O1878+'Sheet1 (4)'!T1878)/100,2)</f>
        <v>#VALUE!</v>
      </c>
      <c r="O1872" s="4" t="e">
        <f>ROUND(('Sheet1 (4)'!P1878+'Sheet1 (4)'!U1878)/100,2)</f>
        <v>#VALUE!</v>
      </c>
      <c r="P1872" s="4">
        <f>ROUND(('Sheet1 (4)'!Q1878+'Sheet1 (4)'!V1878)/100,2)</f>
        <v>2.96</v>
      </c>
      <c r="Q1872" s="7" t="e">
        <f>ROUND('Sheet1 (4)'!W1878/100,2)</f>
        <v>#VALUE!</v>
      </c>
      <c r="R1872" s="7" t="e">
        <f>ROUND('Sheet1 (4)'!X1878/100,2)</f>
        <v>#VALUE!</v>
      </c>
      <c r="S1872" s="7" t="e">
        <f>ROUND('Sheet1 (4)'!Y1878/100,2)</f>
        <v>#VALUE!</v>
      </c>
      <c r="T1872" s="7" t="e">
        <f>ROUND('Sheet1 (4)'!Z1878/100,2)</f>
        <v>#VALUE!</v>
      </c>
      <c r="U1872" s="7">
        <f>ROUND('Sheet1 (4)'!AA1878/100,2)</f>
        <v>0.09</v>
      </c>
      <c r="V1872" s="1" t="str">
        <f>'Sheet1 (4)'!AB1878&amp;".T"</f>
        <v>2652.T</v>
      </c>
      <c r="W1872">
        <f>ROUND('Sheet1 (4)'!AC1878,2)</f>
        <v>44.7</v>
      </c>
      <c r="X1872">
        <f>ROUND('Sheet1 (4)'!AD1878,2)</f>
        <v>3.92</v>
      </c>
      <c r="Y1872" t="str">
        <f>_xlfn.XLOOKUP('Sheet1 (4)'!AB1878,'Sheet1 (3)'!B:B,'Sheet1 (3)'!D:D,"",0)</f>
        <v>スタンダード</v>
      </c>
    </row>
    <row r="1873" spans="1:25" x14ac:dyDescent="0.2">
      <c r="A1873">
        <v>1872</v>
      </c>
      <c r="B1873" s="1" t="str">
        <f>_xlfn.XLOOKUP('Sheet1 (4)'!AB1879,'Sheet1 (3)'!B:B,'Sheet1 (3)'!C:C,"",0)</f>
        <v>マンダム</v>
      </c>
      <c r="C1873" s="1" t="str">
        <f>_xlfn.XLOOKUP('Sheet1 (4)'!AB1879,'Sheet1 (3)'!B:B,'Sheet1 (3)'!F:F,"",0)</f>
        <v>化学</v>
      </c>
      <c r="D1873" s="1">
        <f>ROUND('Sheet1 (4)'!E1879/100000000,2)</f>
        <v>0.45</v>
      </c>
      <c r="E1873" s="1">
        <f>ROUND('Sheet1 (4)'!F1879/100,2)</f>
        <v>-7.93</v>
      </c>
      <c r="F1873" s="1">
        <f>ROUND('Sheet1 (4)'!G1879/100,2)</f>
        <v>-23.09</v>
      </c>
      <c r="G1873" s="1">
        <f>ROUND('Sheet1 (4)'!H1879/100,2)</f>
        <v>14.11</v>
      </c>
      <c r="H1873" s="1">
        <f>ROUND('Sheet1 (4)'!I1879/100,2)</f>
        <v>20.21</v>
      </c>
      <c r="I1873" s="1">
        <f>ROUND('Sheet1 (4)'!J1879/100,2)</f>
        <v>10.29</v>
      </c>
      <c r="J1873" s="1">
        <f>ROUND('Sheet1 (4)'!K1879/100,2)</f>
        <v>35.17</v>
      </c>
      <c r="K1873" s="1">
        <f>ROUND('Sheet1 (4)'!L1879/100,2)</f>
        <v>56.92</v>
      </c>
      <c r="L1873" s="4">
        <f>ROUND(('Sheet1 (4)'!M1879+'Sheet1 (4)'!R1879)/100,2)</f>
        <v>5.28</v>
      </c>
      <c r="M1873" s="4">
        <f>ROUND(('Sheet1 (4)'!N1879+'Sheet1 (4)'!S1879)/100,2)</f>
        <v>75.08</v>
      </c>
      <c r="N1873" s="4">
        <f>ROUND(('Sheet1 (4)'!O1879+'Sheet1 (4)'!T1879)/100,2)</f>
        <v>28.08</v>
      </c>
      <c r="O1873" s="4">
        <f>ROUND(('Sheet1 (4)'!P1879+'Sheet1 (4)'!U1879)/100,2)</f>
        <v>59.25</v>
      </c>
      <c r="P1873" s="4">
        <f>ROUND(('Sheet1 (4)'!Q1879+'Sheet1 (4)'!V1879)/100,2)</f>
        <v>28.39</v>
      </c>
      <c r="Q1873" s="7">
        <f>ROUND('Sheet1 (4)'!W1879/100,2)</f>
        <v>0.01</v>
      </c>
      <c r="R1873" s="7">
        <f>ROUND('Sheet1 (4)'!X1879/100,2)</f>
        <v>-0.01</v>
      </c>
      <c r="S1873" s="7">
        <f>ROUND('Sheet1 (4)'!Y1879/100,2)</f>
        <v>0.01</v>
      </c>
      <c r="T1873" s="7">
        <f>ROUND('Sheet1 (4)'!Z1879/100,2)</f>
        <v>0.04</v>
      </c>
      <c r="U1873" s="7">
        <f>ROUND('Sheet1 (4)'!AA1879/100,2)</f>
        <v>0.02</v>
      </c>
      <c r="V1873" s="1" t="str">
        <f>'Sheet1 (4)'!AB1879&amp;".T"</f>
        <v>4917.T</v>
      </c>
      <c r="W1873">
        <f>ROUND('Sheet1 (4)'!AC1879,2)</f>
        <v>56.13</v>
      </c>
      <c r="X1873">
        <f>ROUND('Sheet1 (4)'!AD1879,2)</f>
        <v>1.56</v>
      </c>
      <c r="Y1873" t="str">
        <f>_xlfn.XLOOKUP('Sheet1 (4)'!AB1879,'Sheet1 (3)'!B:B,'Sheet1 (3)'!D:D,"",0)</f>
        <v>プライム</v>
      </c>
    </row>
    <row r="1874" spans="1:25" x14ac:dyDescent="0.2">
      <c r="A1874">
        <v>1873</v>
      </c>
      <c r="B1874" s="1" t="str">
        <f>_xlfn.XLOOKUP('Sheet1 (4)'!AB1880,'Sheet1 (3)'!B:B,'Sheet1 (3)'!C:C,"",0)</f>
        <v>マニー</v>
      </c>
      <c r="C1874" s="1" t="str">
        <f>_xlfn.XLOOKUP('Sheet1 (4)'!AB1880,'Sheet1 (3)'!B:B,'Sheet1 (3)'!F:F,"",0)</f>
        <v>精密機器</v>
      </c>
      <c r="D1874" s="1">
        <f>ROUND('Sheet1 (4)'!E1880/100000000,2)</f>
        <v>0.99</v>
      </c>
      <c r="E1874" s="1">
        <f>ROUND('Sheet1 (4)'!F1880/100,2)</f>
        <v>53.49</v>
      </c>
      <c r="F1874" s="1">
        <f>ROUND('Sheet1 (4)'!G1880/100,2)</f>
        <v>61.64</v>
      </c>
      <c r="G1874" s="1">
        <f>ROUND('Sheet1 (4)'!H1880/100,2)</f>
        <v>72.45</v>
      </c>
      <c r="H1874" s="1">
        <f>ROUND('Sheet1 (4)'!I1880/100,2)</f>
        <v>83.92</v>
      </c>
      <c r="I1874" s="1">
        <f>ROUND('Sheet1 (4)'!J1880/100,2)</f>
        <v>81.94</v>
      </c>
      <c r="J1874" s="1">
        <f>ROUND('Sheet1 (4)'!K1880/100,2)</f>
        <v>92</v>
      </c>
      <c r="K1874" s="1">
        <f>ROUND('Sheet1 (4)'!L1880/100,2)</f>
        <v>103.28</v>
      </c>
      <c r="L1874" s="4">
        <f>ROUND(('Sheet1 (4)'!M1880+'Sheet1 (4)'!R1880)/100,2)</f>
        <v>29.46</v>
      </c>
      <c r="M1874" s="4">
        <f>ROUND(('Sheet1 (4)'!N1880+'Sheet1 (4)'!S1880)/100,2)</f>
        <v>43.86</v>
      </c>
      <c r="N1874" s="4">
        <f>ROUND(('Sheet1 (4)'!O1880+'Sheet1 (4)'!T1880)/100,2)</f>
        <v>40.1</v>
      </c>
      <c r="O1874" s="4">
        <f>ROUND(('Sheet1 (4)'!P1880+'Sheet1 (4)'!U1880)/100,2)</f>
        <v>11.68</v>
      </c>
      <c r="P1874" s="4">
        <f>ROUND(('Sheet1 (4)'!Q1880+'Sheet1 (4)'!V1880)/100,2)</f>
        <v>-1.37</v>
      </c>
      <c r="Q1874" s="7">
        <f>ROUND('Sheet1 (4)'!W1880/100,2)</f>
        <v>0.11</v>
      </c>
      <c r="R1874" s="7">
        <f>ROUND('Sheet1 (4)'!X1880/100,2)</f>
        <v>0.13</v>
      </c>
      <c r="S1874" s="7">
        <f>ROUND('Sheet1 (4)'!Y1880/100,2)</f>
        <v>0.13</v>
      </c>
      <c r="T1874" s="7">
        <f>ROUND('Sheet1 (4)'!Z1880/100,2)</f>
        <v>0.12</v>
      </c>
      <c r="U1874" s="7">
        <f>ROUND('Sheet1 (4)'!AA1880/100,2)</f>
        <v>0.1</v>
      </c>
      <c r="V1874" s="1" t="str">
        <f>'Sheet1 (4)'!AB1880&amp;".T"</f>
        <v>7730.T</v>
      </c>
      <c r="W1874">
        <f>ROUND('Sheet1 (4)'!AC1880,2)</f>
        <v>27.76</v>
      </c>
      <c r="X1874">
        <f>ROUND('Sheet1 (4)'!AD1880,2)</f>
        <v>2.65</v>
      </c>
      <c r="Y1874" t="str">
        <f>_xlfn.XLOOKUP('Sheet1 (4)'!AB1880,'Sheet1 (3)'!B:B,'Sheet1 (3)'!D:D,"",0)</f>
        <v>プライム</v>
      </c>
    </row>
    <row r="1875" spans="1:25" x14ac:dyDescent="0.2">
      <c r="A1875">
        <v>1874</v>
      </c>
      <c r="B1875" s="1" t="str">
        <f>_xlfn.XLOOKUP('Sheet1 (4)'!AB1881,'Sheet1 (3)'!B:B,'Sheet1 (3)'!C:C,"",0)</f>
        <v>萬世電機</v>
      </c>
      <c r="C1875" s="1" t="str">
        <f>_xlfn.XLOOKUP('Sheet1 (4)'!AB1881,'Sheet1 (3)'!B:B,'Sheet1 (3)'!F:F,"",0)</f>
        <v>卸売業</v>
      </c>
      <c r="D1875" s="1">
        <f>ROUND('Sheet1 (4)'!E1881/100000000,2)</f>
        <v>0.02</v>
      </c>
      <c r="E1875" s="1">
        <f>ROUND('Sheet1 (4)'!F1881/100,2)</f>
        <v>6.23</v>
      </c>
      <c r="F1875" s="1">
        <f>ROUND('Sheet1 (4)'!G1881/100,2)</f>
        <v>5.49</v>
      </c>
      <c r="G1875" s="1">
        <f>ROUND('Sheet1 (4)'!H1881/100,2)</f>
        <v>11.01</v>
      </c>
      <c r="H1875" s="1">
        <f>ROUND('Sheet1 (4)'!I1881/100,2)</f>
        <v>14.91</v>
      </c>
      <c r="I1875" s="1">
        <f>ROUND('Sheet1 (4)'!J1881/100,2)</f>
        <v>11.34</v>
      </c>
      <c r="J1875" s="1" t="e">
        <f>ROUND('Sheet1 (4)'!K1881/100,2)</f>
        <v>#VALUE!</v>
      </c>
      <c r="K1875" s="1" t="e">
        <f>ROUND('Sheet1 (4)'!L1881/100,2)</f>
        <v>#VALUE!</v>
      </c>
      <c r="L1875" s="4">
        <f>ROUND(('Sheet1 (4)'!M1881+'Sheet1 (4)'!R1881)/100,2)</f>
        <v>0.14000000000000001</v>
      </c>
      <c r="M1875" s="4">
        <f>ROUND(('Sheet1 (4)'!N1881+'Sheet1 (4)'!S1881)/100,2)</f>
        <v>8.4499999999999993</v>
      </c>
      <c r="N1875" s="4">
        <f>ROUND(('Sheet1 (4)'!O1881+'Sheet1 (4)'!T1881)/100,2)</f>
        <v>-15.67</v>
      </c>
      <c r="O1875" s="4">
        <f>ROUND(('Sheet1 (4)'!P1881+'Sheet1 (4)'!U1881)/100,2)</f>
        <v>20.6</v>
      </c>
      <c r="P1875" s="4">
        <f>ROUND(('Sheet1 (4)'!Q1881+'Sheet1 (4)'!V1881)/100,2)</f>
        <v>25.77</v>
      </c>
      <c r="Q1875" s="7">
        <f>ROUND('Sheet1 (4)'!W1881/100,2)</f>
        <v>0.04</v>
      </c>
      <c r="R1875" s="7">
        <f>ROUND('Sheet1 (4)'!X1881/100,2)</f>
        <v>0.03</v>
      </c>
      <c r="S1875" s="7">
        <f>ROUND('Sheet1 (4)'!Y1881/100,2)</f>
        <v>0.05</v>
      </c>
      <c r="T1875" s="7">
        <f>ROUND('Sheet1 (4)'!Z1881/100,2)</f>
        <v>0.08</v>
      </c>
      <c r="U1875" s="7">
        <f>ROUND('Sheet1 (4)'!AA1881/100,2)</f>
        <v>7.0000000000000007E-2</v>
      </c>
      <c r="V1875" s="1" t="str">
        <f>'Sheet1 (4)'!AB1881&amp;".T"</f>
        <v>7565.T</v>
      </c>
      <c r="W1875">
        <f>ROUND('Sheet1 (4)'!AC1881,2)</f>
        <v>9.18</v>
      </c>
      <c r="X1875">
        <f>ROUND('Sheet1 (4)'!AD1881,2)</f>
        <v>0.68</v>
      </c>
      <c r="Y1875" t="str">
        <f>_xlfn.XLOOKUP('Sheet1 (4)'!AB1881,'Sheet1 (3)'!B:B,'Sheet1 (3)'!D:D,"",0)</f>
        <v>スタンダード</v>
      </c>
    </row>
    <row r="1876" spans="1:25" x14ac:dyDescent="0.2">
      <c r="A1876">
        <v>1875</v>
      </c>
      <c r="B1876" s="1" t="str">
        <f>_xlfn.XLOOKUP('Sheet1 (4)'!AB1882,'Sheet1 (3)'!B:B,'Sheet1 (3)'!C:C,"",0)</f>
        <v>マルシェ</v>
      </c>
      <c r="C1876" s="1" t="str">
        <f>_xlfn.XLOOKUP('Sheet1 (4)'!AB1882,'Sheet1 (3)'!B:B,'Sheet1 (3)'!F:F,"",0)</f>
        <v>小売業</v>
      </c>
      <c r="D1876" s="1">
        <f>ROUND('Sheet1 (4)'!E1882/100000000,2)</f>
        <v>0.1</v>
      </c>
      <c r="E1876" s="1" t="e">
        <f>ROUND('Sheet1 (4)'!F1882/100,2)</f>
        <v>#VALUE!</v>
      </c>
      <c r="F1876" s="1" t="e">
        <f>ROUND('Sheet1 (4)'!G1882/100,2)</f>
        <v>#VALUE!</v>
      </c>
      <c r="G1876" s="1" t="e">
        <f>ROUND('Sheet1 (4)'!H1882/100,2)</f>
        <v>#VALUE!</v>
      </c>
      <c r="H1876" s="1" t="e">
        <f>ROUND('Sheet1 (4)'!I1882/100,2)</f>
        <v>#VALUE!</v>
      </c>
      <c r="I1876" s="1">
        <f>ROUND('Sheet1 (4)'!J1882/100,2)</f>
        <v>4.5</v>
      </c>
      <c r="J1876" s="1" t="e">
        <f>ROUND('Sheet1 (4)'!K1882/100,2)</f>
        <v>#VALUE!</v>
      </c>
      <c r="K1876" s="1" t="e">
        <f>ROUND('Sheet1 (4)'!L1882/100,2)</f>
        <v>#VALUE!</v>
      </c>
      <c r="L1876" s="4" t="e">
        <f>ROUND(('Sheet1 (4)'!M1882+'Sheet1 (4)'!R1882)/100,2)</f>
        <v>#VALUE!</v>
      </c>
      <c r="M1876" s="4" t="e">
        <f>ROUND(('Sheet1 (4)'!N1882+'Sheet1 (4)'!S1882)/100,2)</f>
        <v>#VALUE!</v>
      </c>
      <c r="N1876" s="4" t="e">
        <f>ROUND(('Sheet1 (4)'!O1882+'Sheet1 (4)'!T1882)/100,2)</f>
        <v>#VALUE!</v>
      </c>
      <c r="O1876" s="4" t="e">
        <f>ROUND(('Sheet1 (4)'!P1882+'Sheet1 (4)'!U1882)/100,2)</f>
        <v>#VALUE!</v>
      </c>
      <c r="P1876" s="4">
        <f>ROUND(('Sheet1 (4)'!Q1882+'Sheet1 (4)'!V1882)/100,2)</f>
        <v>5.5</v>
      </c>
      <c r="Q1876" s="7" t="e">
        <f>ROUND('Sheet1 (4)'!W1882/100,2)</f>
        <v>#VALUE!</v>
      </c>
      <c r="R1876" s="7" t="e">
        <f>ROUND('Sheet1 (4)'!X1882/100,2)</f>
        <v>#VALUE!</v>
      </c>
      <c r="S1876" s="7" t="e">
        <f>ROUND('Sheet1 (4)'!Y1882/100,2)</f>
        <v>#VALUE!</v>
      </c>
      <c r="T1876" s="7" t="e">
        <f>ROUND('Sheet1 (4)'!Z1882/100,2)</f>
        <v>#VALUE!</v>
      </c>
      <c r="U1876" s="7">
        <f>ROUND('Sheet1 (4)'!AA1882/100,2)</f>
        <v>0.05</v>
      </c>
      <c r="V1876" s="1" t="str">
        <f>'Sheet1 (4)'!AB1882&amp;".T"</f>
        <v>7524.T</v>
      </c>
      <c r="W1876">
        <f>ROUND('Sheet1 (4)'!AC1882,2)</f>
        <v>6.91</v>
      </c>
      <c r="X1876">
        <f>ROUND('Sheet1 (4)'!AD1882,2)</f>
        <v>0.34</v>
      </c>
      <c r="Y1876" t="str">
        <f>_xlfn.XLOOKUP('Sheet1 (4)'!AB1882,'Sheet1 (3)'!B:B,'Sheet1 (3)'!D:D,"",0)</f>
        <v>スタンダード</v>
      </c>
    </row>
    <row r="1877" spans="1:25" x14ac:dyDescent="0.2">
      <c r="A1877">
        <v>1876</v>
      </c>
      <c r="B1877" s="1" t="str">
        <f>_xlfn.XLOOKUP('Sheet1 (4)'!AB1883,'Sheet1 (3)'!B:B,'Sheet1 (3)'!C:C,"",0)</f>
        <v>マーケットエンタープライズ</v>
      </c>
      <c r="C1877" s="1" t="str">
        <f>_xlfn.XLOOKUP('Sheet1 (4)'!AB1883,'Sheet1 (3)'!B:B,'Sheet1 (3)'!F:F,"",0)</f>
        <v>小売業</v>
      </c>
      <c r="D1877" s="1">
        <f>ROUND('Sheet1 (4)'!E1883/100000000,2)</f>
        <v>0.05</v>
      </c>
      <c r="E1877" s="1">
        <f>ROUND('Sheet1 (4)'!F1883/100,2)</f>
        <v>0.54</v>
      </c>
      <c r="F1877" s="1">
        <f>ROUND('Sheet1 (4)'!G1883/100,2)</f>
        <v>-3.2</v>
      </c>
      <c r="G1877" s="1">
        <f>ROUND('Sheet1 (4)'!H1883/100,2)</f>
        <v>0.95</v>
      </c>
      <c r="H1877" s="1">
        <f>ROUND('Sheet1 (4)'!I1883/100,2)</f>
        <v>2.99</v>
      </c>
      <c r="I1877" s="1">
        <f>ROUND('Sheet1 (4)'!J1883/100,2)</f>
        <v>6.25</v>
      </c>
      <c r="J1877" s="1" t="e">
        <f>ROUND('Sheet1 (4)'!K1883/100,2)</f>
        <v>#VALUE!</v>
      </c>
      <c r="K1877" s="1" t="e">
        <f>ROUND('Sheet1 (4)'!L1883/100,2)</f>
        <v>#VALUE!</v>
      </c>
      <c r="L1877" s="4">
        <f>ROUND(('Sheet1 (4)'!M1883+'Sheet1 (4)'!R1883)/100,2)</f>
        <v>5.19</v>
      </c>
      <c r="M1877" s="4">
        <f>ROUND(('Sheet1 (4)'!N1883+'Sheet1 (4)'!S1883)/100,2)</f>
        <v>-6.68</v>
      </c>
      <c r="N1877" s="4">
        <f>ROUND(('Sheet1 (4)'!O1883+'Sheet1 (4)'!T1883)/100,2)</f>
        <v>2.79</v>
      </c>
      <c r="O1877" s="4">
        <f>ROUND(('Sheet1 (4)'!P1883+'Sheet1 (4)'!U1883)/100,2)</f>
        <v>-6.54</v>
      </c>
      <c r="P1877" s="4">
        <f>ROUND(('Sheet1 (4)'!Q1883+'Sheet1 (4)'!V1883)/100,2)</f>
        <v>4.3099999999999996</v>
      </c>
      <c r="Q1877" s="7">
        <f>ROUND('Sheet1 (4)'!W1883/100,2)</f>
        <v>-0.01</v>
      </c>
      <c r="R1877" s="7">
        <f>ROUND('Sheet1 (4)'!X1883/100,2)</f>
        <v>-0.25</v>
      </c>
      <c r="S1877" s="7">
        <f>ROUND('Sheet1 (4)'!Y1883/100,2)</f>
        <v>0.26</v>
      </c>
      <c r="T1877" s="7">
        <f>ROUND('Sheet1 (4)'!Z1883/100,2)</f>
        <v>-0.25</v>
      </c>
      <c r="U1877" s="7">
        <f>ROUND('Sheet1 (4)'!AA1883/100,2)</f>
        <v>0.38</v>
      </c>
      <c r="V1877" s="1" t="str">
        <f>'Sheet1 (4)'!AB1883&amp;".T"</f>
        <v>3135.T</v>
      </c>
      <c r="W1877">
        <f>ROUND('Sheet1 (4)'!AC1883,2)</f>
        <v>20.16</v>
      </c>
      <c r="X1877">
        <f>ROUND('Sheet1 (4)'!AD1883,2)</f>
        <v>7.04</v>
      </c>
      <c r="Y1877" t="str">
        <f>_xlfn.XLOOKUP('Sheet1 (4)'!AB1883,'Sheet1 (3)'!B:B,'Sheet1 (3)'!D:D,"",0)</f>
        <v>プライム</v>
      </c>
    </row>
    <row r="1878" spans="1:25" x14ac:dyDescent="0.2">
      <c r="A1878">
        <v>1877</v>
      </c>
      <c r="B1878" s="1" t="str">
        <f>_xlfn.XLOOKUP('Sheet1 (4)'!AB1884,'Sheet1 (3)'!B:B,'Sheet1 (3)'!C:C,"",0)</f>
        <v>マークラインズ</v>
      </c>
      <c r="C1878" s="1" t="str">
        <f>_xlfn.XLOOKUP('Sheet1 (4)'!AB1884,'Sheet1 (3)'!B:B,'Sheet1 (3)'!F:F,"",0)</f>
        <v>情報・通信業</v>
      </c>
      <c r="D1878" s="1">
        <f>ROUND('Sheet1 (4)'!E1884/100000000,2)</f>
        <v>0.13</v>
      </c>
      <c r="E1878" s="1">
        <f>ROUND('Sheet1 (4)'!F1884/100,2)</f>
        <v>12.82</v>
      </c>
      <c r="F1878" s="1">
        <f>ROUND('Sheet1 (4)'!G1884/100,2)</f>
        <v>16.239999999999998</v>
      </c>
      <c r="G1878" s="1">
        <f>ROUND('Sheet1 (4)'!H1884/100,2)</f>
        <v>19.920000000000002</v>
      </c>
      <c r="H1878" s="1">
        <f>ROUND('Sheet1 (4)'!I1884/100,2)</f>
        <v>22.17</v>
      </c>
      <c r="I1878" s="1">
        <f>ROUND('Sheet1 (4)'!J1884/100,2)</f>
        <v>22.17</v>
      </c>
      <c r="J1878" s="1">
        <f>ROUND('Sheet1 (4)'!K1884/100,2)</f>
        <v>22.5</v>
      </c>
      <c r="K1878" s="1">
        <f>ROUND('Sheet1 (4)'!L1884/100,2)</f>
        <v>27</v>
      </c>
      <c r="L1878" s="4">
        <f>ROUND(('Sheet1 (4)'!M1884+'Sheet1 (4)'!R1884)/100,2)</f>
        <v>11.06</v>
      </c>
      <c r="M1878" s="4">
        <f>ROUND(('Sheet1 (4)'!N1884+'Sheet1 (4)'!S1884)/100,2)</f>
        <v>10.19</v>
      </c>
      <c r="N1878" s="4">
        <f>ROUND(('Sheet1 (4)'!O1884+'Sheet1 (4)'!T1884)/100,2)</f>
        <v>11.84</v>
      </c>
      <c r="O1878" s="4">
        <f>ROUND(('Sheet1 (4)'!P1884+'Sheet1 (4)'!U1884)/100,2)</f>
        <v>9.76</v>
      </c>
      <c r="P1878" s="4">
        <f>ROUND(('Sheet1 (4)'!Q1884+'Sheet1 (4)'!V1884)/100,2)</f>
        <v>9.76</v>
      </c>
      <c r="Q1878" s="7">
        <f>ROUND('Sheet1 (4)'!W1884/100,2)</f>
        <v>0.27</v>
      </c>
      <c r="R1878" s="7">
        <f>ROUND('Sheet1 (4)'!X1884/100,2)</f>
        <v>0.28000000000000003</v>
      </c>
      <c r="S1878" s="7">
        <f>ROUND('Sheet1 (4)'!Y1884/100,2)</f>
        <v>0.28000000000000003</v>
      </c>
      <c r="T1878" s="7">
        <f>ROUND('Sheet1 (4)'!Z1884/100,2)</f>
        <v>0.26</v>
      </c>
      <c r="U1878" s="7">
        <f>ROUND('Sheet1 (4)'!AA1884/100,2)</f>
        <v>0.26</v>
      </c>
      <c r="V1878" s="1" t="str">
        <f>'Sheet1 (4)'!AB1884&amp;".T"</f>
        <v>3901.T</v>
      </c>
      <c r="W1878">
        <f>ROUND('Sheet1 (4)'!AC1884,2)</f>
        <v>16.71</v>
      </c>
      <c r="X1878">
        <f>ROUND('Sheet1 (4)'!AD1884,2)</f>
        <v>3.84</v>
      </c>
      <c r="Y1878" t="str">
        <f>_xlfn.XLOOKUP('Sheet1 (4)'!AB1884,'Sheet1 (3)'!B:B,'Sheet1 (3)'!D:D,"",0)</f>
        <v>プライム</v>
      </c>
    </row>
    <row r="1879" spans="1:25" x14ac:dyDescent="0.2">
      <c r="A1879">
        <v>1878</v>
      </c>
      <c r="B1879" s="1" t="str">
        <f>_xlfn.XLOOKUP('Sheet1 (4)'!AB1885,'Sheet1 (3)'!B:B,'Sheet1 (3)'!C:C,"",0)</f>
        <v>マースグループホールディングス</v>
      </c>
      <c r="C1879" s="1" t="str">
        <f>_xlfn.XLOOKUP('Sheet1 (4)'!AB1885,'Sheet1 (3)'!B:B,'Sheet1 (3)'!F:F,"",0)</f>
        <v>機械</v>
      </c>
      <c r="D1879" s="1">
        <f>ROUND('Sheet1 (4)'!E1885/100000000,2)</f>
        <v>0.18</v>
      </c>
      <c r="E1879" s="1">
        <f>ROUND('Sheet1 (4)'!F1885/100,2)</f>
        <v>9.83</v>
      </c>
      <c r="F1879" s="1">
        <f>ROUND('Sheet1 (4)'!G1885/100,2)</f>
        <v>15.79</v>
      </c>
      <c r="G1879" s="1">
        <f>ROUND('Sheet1 (4)'!H1885/100,2)</f>
        <v>41.27</v>
      </c>
      <c r="H1879" s="1">
        <f>ROUND('Sheet1 (4)'!I1885/100,2)</f>
        <v>116.95</v>
      </c>
      <c r="I1879" s="1">
        <f>ROUND('Sheet1 (4)'!J1885/100,2)</f>
        <v>123.31</v>
      </c>
      <c r="J1879" s="1" t="e">
        <f>ROUND('Sheet1 (4)'!K1885/100,2)</f>
        <v>#VALUE!</v>
      </c>
      <c r="K1879" s="1" t="e">
        <f>ROUND('Sheet1 (4)'!L1885/100,2)</f>
        <v>#VALUE!</v>
      </c>
      <c r="L1879" s="4">
        <f>ROUND(('Sheet1 (4)'!M1885+'Sheet1 (4)'!R1885)/100,2)</f>
        <v>20.09</v>
      </c>
      <c r="M1879" s="4">
        <f>ROUND(('Sheet1 (4)'!N1885+'Sheet1 (4)'!S1885)/100,2)</f>
        <v>39.9</v>
      </c>
      <c r="N1879" s="4">
        <f>ROUND(('Sheet1 (4)'!O1885+'Sheet1 (4)'!T1885)/100,2)</f>
        <v>-11.63</v>
      </c>
      <c r="O1879" s="4">
        <f>ROUND(('Sheet1 (4)'!P1885+'Sheet1 (4)'!U1885)/100,2)</f>
        <v>48.11</v>
      </c>
      <c r="P1879" s="4">
        <f>ROUND(('Sheet1 (4)'!Q1885+'Sheet1 (4)'!V1885)/100,2)</f>
        <v>100.93</v>
      </c>
      <c r="Q1879" s="7">
        <f>ROUND('Sheet1 (4)'!W1885/100,2)</f>
        <v>0.02</v>
      </c>
      <c r="R1879" s="7">
        <f>ROUND('Sheet1 (4)'!X1885/100,2)</f>
        <v>0.03</v>
      </c>
      <c r="S1879" s="7">
        <f>ROUND('Sheet1 (4)'!Y1885/100,2)</f>
        <v>0.06</v>
      </c>
      <c r="T1879" s="7">
        <f>ROUND('Sheet1 (4)'!Z1885/100,2)</f>
        <v>0.13</v>
      </c>
      <c r="U1879" s="7">
        <f>ROUND('Sheet1 (4)'!AA1885/100,2)</f>
        <v>0.12</v>
      </c>
      <c r="V1879" s="1" t="str">
        <f>'Sheet1 (4)'!AB1885&amp;".T"</f>
        <v>6419.T</v>
      </c>
      <c r="W1879">
        <f>ROUND('Sheet1 (4)'!AC1885,2)</f>
        <v>7.75</v>
      </c>
      <c r="X1879">
        <f>ROUND('Sheet1 (4)'!AD1885,2)</f>
        <v>0.69</v>
      </c>
      <c r="Y1879" t="str">
        <f>_xlfn.XLOOKUP('Sheet1 (4)'!AB1885,'Sheet1 (3)'!B:B,'Sheet1 (3)'!D:D,"",0)</f>
        <v>プライム</v>
      </c>
    </row>
    <row r="1880" spans="1:25" x14ac:dyDescent="0.2">
      <c r="A1880">
        <v>1879</v>
      </c>
      <c r="B1880" s="1" t="str">
        <f>_xlfn.XLOOKUP('Sheet1 (4)'!AB1886,'Sheet1 (3)'!B:B,'Sheet1 (3)'!C:C,"",0)</f>
        <v>丸紅</v>
      </c>
      <c r="C1880" s="1" t="str">
        <f>_xlfn.XLOOKUP('Sheet1 (4)'!AB1886,'Sheet1 (3)'!B:B,'Sheet1 (3)'!F:F,"",0)</f>
        <v>卸売業</v>
      </c>
      <c r="D1880" s="1">
        <f>ROUND('Sheet1 (4)'!E1886/100000000,2)</f>
        <v>16.46</v>
      </c>
      <c r="E1880" s="1">
        <f>ROUND('Sheet1 (4)'!F1886/100,2)</f>
        <v>1623.41</v>
      </c>
      <c r="F1880" s="1">
        <f>ROUND('Sheet1 (4)'!G1886/100,2)</f>
        <v>3001.6</v>
      </c>
      <c r="G1880" s="1">
        <f>ROUND('Sheet1 (4)'!H1886/100,2)</f>
        <v>3841.83</v>
      </c>
      <c r="H1880" s="1">
        <f>ROUND('Sheet1 (4)'!I1886/100,2)</f>
        <v>3272.61</v>
      </c>
      <c r="I1880" s="1">
        <f>ROUND('Sheet1 (4)'!J1886/100,2)</f>
        <v>3552.79</v>
      </c>
      <c r="J1880" s="1">
        <f>ROUND('Sheet1 (4)'!K1886/100,2)</f>
        <v>3017.69</v>
      </c>
      <c r="K1880" s="1">
        <f>ROUND('Sheet1 (4)'!L1886/100,2)</f>
        <v>3255.03</v>
      </c>
      <c r="L1880" s="4">
        <f>ROUND(('Sheet1 (4)'!M1886+'Sheet1 (4)'!R1886)/100,2)</f>
        <v>2808.13</v>
      </c>
      <c r="M1880" s="4">
        <f>ROUND(('Sheet1 (4)'!N1886+'Sheet1 (4)'!S1886)/100,2)</f>
        <v>2322.59</v>
      </c>
      <c r="N1880" s="4">
        <f>ROUND(('Sheet1 (4)'!O1886+'Sheet1 (4)'!T1886)/100,2)</f>
        <v>7631.39</v>
      </c>
      <c r="O1880" s="4">
        <f>ROUND(('Sheet1 (4)'!P1886+'Sheet1 (4)'!U1886)/100,2)</f>
        <v>1080.44</v>
      </c>
      <c r="P1880" s="4">
        <f>ROUND(('Sheet1 (4)'!Q1886+'Sheet1 (4)'!V1886)/100,2)</f>
        <v>2026.42</v>
      </c>
      <c r="Q1880" s="7">
        <f>ROUND('Sheet1 (4)'!W1886/100,2)</f>
        <v>0.13</v>
      </c>
      <c r="R1880" s="7">
        <f>ROUND('Sheet1 (4)'!X1886/100,2)</f>
        <v>0.2</v>
      </c>
      <c r="S1880" s="7">
        <f>ROUND('Sheet1 (4)'!Y1886/100,2)</f>
        <v>0.21</v>
      </c>
      <c r="T1880" s="7">
        <f>ROUND('Sheet1 (4)'!Z1886/100,2)</f>
        <v>0.15</v>
      </c>
      <c r="U1880" s="7">
        <f>ROUND('Sheet1 (4)'!AA1886/100,2)</f>
        <v>0.14000000000000001</v>
      </c>
      <c r="V1880" s="1" t="str">
        <f>'Sheet1 (4)'!AB1886&amp;".T"</f>
        <v>8002.T</v>
      </c>
      <c r="W1880" t="e">
        <f>ROUND('Sheet1 (4)'!AC1886,2)</f>
        <v>#VALUE!</v>
      </c>
      <c r="X1880" t="e">
        <f>ROUND('Sheet1 (4)'!AD1886,2)</f>
        <v>#VALUE!</v>
      </c>
      <c r="Y1880" t="str">
        <f>_xlfn.XLOOKUP('Sheet1 (4)'!AB1886,'Sheet1 (3)'!B:B,'Sheet1 (3)'!D:D,"",0)</f>
        <v>プライム</v>
      </c>
    </row>
    <row r="1881" spans="1:25" x14ac:dyDescent="0.2">
      <c r="A1881">
        <v>1880</v>
      </c>
      <c r="B1881" s="1" t="str">
        <f>_xlfn.XLOOKUP('Sheet1 (4)'!AB1887,'Sheet1 (3)'!B:B,'Sheet1 (3)'!C:C,"",0)</f>
        <v>丸文</v>
      </c>
      <c r="C1881" s="1" t="str">
        <f>_xlfn.XLOOKUP('Sheet1 (4)'!AB1887,'Sheet1 (3)'!B:B,'Sheet1 (3)'!F:F,"",0)</f>
        <v>卸売業</v>
      </c>
      <c r="D1881" s="1">
        <f>ROUND('Sheet1 (4)'!E1887/100000000,2)</f>
        <v>0.26</v>
      </c>
      <c r="E1881" s="1">
        <f>ROUND('Sheet1 (4)'!F1887/100,2)</f>
        <v>10.24</v>
      </c>
      <c r="F1881" s="1">
        <f>ROUND('Sheet1 (4)'!G1887/100,2)</f>
        <v>59.95</v>
      </c>
      <c r="G1881" s="1">
        <f>ROUND('Sheet1 (4)'!H1887/100,2)</f>
        <v>109.97</v>
      </c>
      <c r="H1881" s="1">
        <f>ROUND('Sheet1 (4)'!I1887/100,2)</f>
        <v>129.84</v>
      </c>
      <c r="I1881" s="1">
        <f>ROUND('Sheet1 (4)'!J1887/100,2)</f>
        <v>89.59</v>
      </c>
      <c r="J1881" s="1">
        <f>ROUND('Sheet1 (4)'!K1887/100,2)</f>
        <v>68</v>
      </c>
      <c r="K1881" s="1">
        <f>ROUND('Sheet1 (4)'!L1887/100,2)</f>
        <v>83</v>
      </c>
      <c r="L1881" s="4">
        <f>ROUND(('Sheet1 (4)'!M1887+'Sheet1 (4)'!R1887)/100,2)</f>
        <v>144.15</v>
      </c>
      <c r="M1881" s="4">
        <f>ROUND(('Sheet1 (4)'!N1887+'Sheet1 (4)'!S1887)/100,2)</f>
        <v>-28.03</v>
      </c>
      <c r="N1881" s="4">
        <f>ROUND(('Sheet1 (4)'!O1887+'Sheet1 (4)'!T1887)/100,2)</f>
        <v>-193.07</v>
      </c>
      <c r="O1881" s="4">
        <f>ROUND(('Sheet1 (4)'!P1887+'Sheet1 (4)'!U1887)/100,2)</f>
        <v>212.7</v>
      </c>
      <c r="P1881" s="4">
        <f>ROUND(('Sheet1 (4)'!Q1887+'Sheet1 (4)'!V1887)/100,2)</f>
        <v>164.71</v>
      </c>
      <c r="Q1881" s="7">
        <f>ROUND('Sheet1 (4)'!W1887/100,2)</f>
        <v>-0.05</v>
      </c>
      <c r="R1881" s="7">
        <f>ROUND('Sheet1 (4)'!X1887/100,2)</f>
        <v>0.06</v>
      </c>
      <c r="S1881" s="7">
        <f>ROUND('Sheet1 (4)'!Y1887/100,2)</f>
        <v>0.11</v>
      </c>
      <c r="T1881" s="7">
        <f>ROUND('Sheet1 (4)'!Z1887/100,2)</f>
        <v>7.0000000000000007E-2</v>
      </c>
      <c r="U1881" s="7">
        <f>ROUND('Sheet1 (4)'!AA1887/100,2)</f>
        <v>0.08</v>
      </c>
      <c r="V1881" s="1" t="str">
        <f>'Sheet1 (4)'!AB1887&amp;".T"</f>
        <v>7537.T</v>
      </c>
      <c r="W1881">
        <f>ROUND('Sheet1 (4)'!AC1887,2)</f>
        <v>9.5500000000000007</v>
      </c>
      <c r="X1881">
        <f>ROUND('Sheet1 (4)'!AD1887,2)</f>
        <v>0.55000000000000004</v>
      </c>
      <c r="Y1881" t="str">
        <f>_xlfn.XLOOKUP('Sheet1 (4)'!AB1887,'Sheet1 (3)'!B:B,'Sheet1 (3)'!D:D,"",0)</f>
        <v>プライム</v>
      </c>
    </row>
    <row r="1882" spans="1:25" x14ac:dyDescent="0.2">
      <c r="A1882">
        <v>1881</v>
      </c>
      <c r="B1882" s="1" t="str">
        <f>_xlfn.XLOOKUP('Sheet1 (4)'!AB1888,'Sheet1 (3)'!B:B,'Sheet1 (3)'!C:C,"",0)</f>
        <v>丸千代山岡家</v>
      </c>
      <c r="C1882" s="1" t="str">
        <f>_xlfn.XLOOKUP('Sheet1 (4)'!AB1888,'Sheet1 (3)'!B:B,'Sheet1 (3)'!F:F,"",0)</f>
        <v>小売業</v>
      </c>
      <c r="D1882" s="1">
        <f>ROUND('Sheet1 (4)'!E1888/100000000,2)</f>
        <v>0.2</v>
      </c>
      <c r="E1882" s="1" t="e">
        <f>ROUND('Sheet1 (4)'!F1888/100,2)</f>
        <v>#VALUE!</v>
      </c>
      <c r="F1882" s="1" t="e">
        <f>ROUND('Sheet1 (4)'!G1888/100,2)</f>
        <v>#VALUE!</v>
      </c>
      <c r="G1882" s="1" t="e">
        <f>ROUND('Sheet1 (4)'!H1888/100,2)</f>
        <v>#VALUE!</v>
      </c>
      <c r="H1882" s="1" t="e">
        <f>ROUND('Sheet1 (4)'!I1888/100,2)</f>
        <v>#VALUE!</v>
      </c>
      <c r="I1882" s="1">
        <f>ROUND('Sheet1 (4)'!J1888/100,2)</f>
        <v>2.57</v>
      </c>
      <c r="J1882" s="1">
        <f>ROUND('Sheet1 (4)'!K1888/100,2)</f>
        <v>42</v>
      </c>
      <c r="K1882" s="1">
        <f>ROUND('Sheet1 (4)'!L1888/100,2)</f>
        <v>46</v>
      </c>
      <c r="L1882" s="4" t="e">
        <f>ROUND(('Sheet1 (4)'!M1888+'Sheet1 (4)'!R1888)/100,2)</f>
        <v>#VALUE!</v>
      </c>
      <c r="M1882" s="4" t="e">
        <f>ROUND(('Sheet1 (4)'!N1888+'Sheet1 (4)'!S1888)/100,2)</f>
        <v>#VALUE!</v>
      </c>
      <c r="N1882" s="4" t="e">
        <f>ROUND(('Sheet1 (4)'!O1888+'Sheet1 (4)'!T1888)/100,2)</f>
        <v>#VALUE!</v>
      </c>
      <c r="O1882" s="4" t="e">
        <f>ROUND(('Sheet1 (4)'!P1888+'Sheet1 (4)'!U1888)/100,2)</f>
        <v>#VALUE!</v>
      </c>
      <c r="P1882" s="4">
        <f>ROUND(('Sheet1 (4)'!Q1888+'Sheet1 (4)'!V1888)/100,2)</f>
        <v>-6.16</v>
      </c>
      <c r="Q1882" s="7" t="e">
        <f>ROUND('Sheet1 (4)'!W1888/100,2)</f>
        <v>#VALUE!</v>
      </c>
      <c r="R1882" s="7" t="e">
        <f>ROUND('Sheet1 (4)'!X1888/100,2)</f>
        <v>#VALUE!</v>
      </c>
      <c r="S1882" s="7" t="e">
        <f>ROUND('Sheet1 (4)'!Y1888/100,2)</f>
        <v>#VALUE!</v>
      </c>
      <c r="T1882" s="7" t="e">
        <f>ROUND('Sheet1 (4)'!Z1888/100,2)</f>
        <v>#VALUE!</v>
      </c>
      <c r="U1882" s="7">
        <f>ROUND('Sheet1 (4)'!AA1888/100,2)</f>
        <v>0.08</v>
      </c>
      <c r="V1882" s="1" t="str">
        <f>'Sheet1 (4)'!AB1888&amp;".T"</f>
        <v>3399.T</v>
      </c>
      <c r="W1882" t="e">
        <f>ROUND('Sheet1 (4)'!AC1888,2)</f>
        <v>#VALUE!</v>
      </c>
      <c r="X1882">
        <f>ROUND('Sheet1 (4)'!AD1888,2)</f>
        <v>35.78</v>
      </c>
      <c r="Y1882" t="str">
        <f>_xlfn.XLOOKUP('Sheet1 (4)'!AB1888,'Sheet1 (3)'!B:B,'Sheet1 (3)'!D:D,"",0)</f>
        <v>スタンダード</v>
      </c>
    </row>
    <row r="1883" spans="1:25" x14ac:dyDescent="0.2">
      <c r="A1883">
        <v>1882</v>
      </c>
      <c r="B1883" s="1" t="str">
        <f>_xlfn.XLOOKUP('Sheet1 (4)'!AB1889,'Sheet1 (3)'!B:B,'Sheet1 (3)'!C:C,"",0)</f>
        <v>丸大食品</v>
      </c>
      <c r="C1883" s="1" t="str">
        <f>_xlfn.XLOOKUP('Sheet1 (4)'!AB1889,'Sheet1 (3)'!B:B,'Sheet1 (3)'!F:F,"",0)</f>
        <v>食料品</v>
      </c>
      <c r="D1883" s="1">
        <f>ROUND('Sheet1 (4)'!E1889/100000000,2)</f>
        <v>0.24</v>
      </c>
      <c r="E1883" s="1">
        <f>ROUND('Sheet1 (4)'!F1889/100,2)</f>
        <v>-3.3</v>
      </c>
      <c r="F1883" s="1">
        <f>ROUND('Sheet1 (4)'!G1889/100,2)</f>
        <v>-8.64</v>
      </c>
      <c r="G1883" s="1">
        <f>ROUND('Sheet1 (4)'!H1889/100,2)</f>
        <v>-14</v>
      </c>
      <c r="H1883" s="1">
        <f>ROUND('Sheet1 (4)'!I1889/100,2)</f>
        <v>31.18</v>
      </c>
      <c r="I1883" s="1">
        <f>ROUND('Sheet1 (4)'!J1889/100,2)</f>
        <v>54.7</v>
      </c>
      <c r="J1883" s="1" t="e">
        <f>ROUND('Sheet1 (4)'!K1889/100,2)</f>
        <v>#VALUE!</v>
      </c>
      <c r="K1883" s="1" t="e">
        <f>ROUND('Sheet1 (4)'!L1889/100,2)</f>
        <v>#VALUE!</v>
      </c>
      <c r="L1883" s="4">
        <f>ROUND(('Sheet1 (4)'!M1889+'Sheet1 (4)'!R1889)/100,2)</f>
        <v>22.85</v>
      </c>
      <c r="M1883" s="4">
        <f>ROUND(('Sheet1 (4)'!N1889+'Sheet1 (4)'!S1889)/100,2)</f>
        <v>13.42</v>
      </c>
      <c r="N1883" s="4">
        <f>ROUND(('Sheet1 (4)'!O1889+'Sheet1 (4)'!T1889)/100,2)</f>
        <v>-16.100000000000001</v>
      </c>
      <c r="O1883" s="4">
        <f>ROUND(('Sheet1 (4)'!P1889+'Sheet1 (4)'!U1889)/100,2)</f>
        <v>51.32</v>
      </c>
      <c r="P1883" s="4">
        <f>ROUND(('Sheet1 (4)'!Q1889+'Sheet1 (4)'!V1889)/100,2)</f>
        <v>25.12</v>
      </c>
      <c r="Q1883" s="7">
        <f>ROUND('Sheet1 (4)'!W1889/100,2)</f>
        <v>0.01</v>
      </c>
      <c r="R1883" s="7">
        <f>ROUND('Sheet1 (4)'!X1889/100,2)</f>
        <v>0</v>
      </c>
      <c r="S1883" s="7">
        <f>ROUND('Sheet1 (4)'!Y1889/100,2)</f>
        <v>-7.0000000000000007E-2</v>
      </c>
      <c r="T1883" s="7">
        <f>ROUND('Sheet1 (4)'!Z1889/100,2)</f>
        <v>-0.14000000000000001</v>
      </c>
      <c r="U1883" s="7">
        <f>ROUND('Sheet1 (4)'!AA1889/100,2)</f>
        <v>0.09</v>
      </c>
      <c r="V1883" s="1" t="str">
        <f>'Sheet1 (4)'!AB1889&amp;".T"</f>
        <v>2288.T</v>
      </c>
      <c r="W1883">
        <f>ROUND('Sheet1 (4)'!AC1889,2)</f>
        <v>13.01</v>
      </c>
      <c r="X1883">
        <f>ROUND('Sheet1 (4)'!AD1889,2)</f>
        <v>0.72</v>
      </c>
      <c r="Y1883" t="str">
        <f>_xlfn.XLOOKUP('Sheet1 (4)'!AB1889,'Sheet1 (3)'!B:B,'Sheet1 (3)'!D:D,"",0)</f>
        <v>プライム</v>
      </c>
    </row>
    <row r="1884" spans="1:25" x14ac:dyDescent="0.2">
      <c r="A1884">
        <v>1883</v>
      </c>
      <c r="B1884" s="1" t="str">
        <f>_xlfn.XLOOKUP('Sheet1 (4)'!AB1890,'Sheet1 (3)'!B:B,'Sheet1 (3)'!C:C,"",0)</f>
        <v>丸藤シートパイル</v>
      </c>
      <c r="C1884" s="1" t="str">
        <f>_xlfn.XLOOKUP('Sheet1 (4)'!AB1890,'Sheet1 (3)'!B:B,'Sheet1 (3)'!F:F,"",0)</f>
        <v>卸売業</v>
      </c>
      <c r="D1884" s="1">
        <f>ROUND('Sheet1 (4)'!E1890/100000000,2)</f>
        <v>0.04</v>
      </c>
      <c r="E1884" s="1">
        <f>ROUND('Sheet1 (4)'!F1890/100,2)</f>
        <v>9.44</v>
      </c>
      <c r="F1884" s="1">
        <f>ROUND('Sheet1 (4)'!G1890/100,2)</f>
        <v>5.6</v>
      </c>
      <c r="G1884" s="1">
        <f>ROUND('Sheet1 (4)'!H1890/100,2)</f>
        <v>10.63</v>
      </c>
      <c r="H1884" s="1">
        <f>ROUND('Sheet1 (4)'!I1890/100,2)</f>
        <v>14.11</v>
      </c>
      <c r="I1884" s="1">
        <f>ROUND('Sheet1 (4)'!J1890/100,2)</f>
        <v>15.8</v>
      </c>
      <c r="J1884" s="1" t="e">
        <f>ROUND('Sheet1 (4)'!K1890/100,2)</f>
        <v>#VALUE!</v>
      </c>
      <c r="K1884" s="1" t="e">
        <f>ROUND('Sheet1 (4)'!L1890/100,2)</f>
        <v>#VALUE!</v>
      </c>
      <c r="L1884" s="4">
        <f>ROUND(('Sheet1 (4)'!M1890+'Sheet1 (4)'!R1890)/100,2)</f>
        <v>23.65</v>
      </c>
      <c r="M1884" s="4">
        <f>ROUND(('Sheet1 (4)'!N1890+'Sheet1 (4)'!S1890)/100,2)</f>
        <v>21.19</v>
      </c>
      <c r="N1884" s="4">
        <f>ROUND(('Sheet1 (4)'!O1890+'Sheet1 (4)'!T1890)/100,2)</f>
        <v>5.95</v>
      </c>
      <c r="O1884" s="4">
        <f>ROUND(('Sheet1 (4)'!P1890+'Sheet1 (4)'!U1890)/100,2)</f>
        <v>29.03</v>
      </c>
      <c r="P1884" s="4">
        <f>ROUND(('Sheet1 (4)'!Q1890+'Sheet1 (4)'!V1890)/100,2)</f>
        <v>6.42</v>
      </c>
      <c r="Q1884" s="7">
        <f>ROUND('Sheet1 (4)'!W1890/100,2)</f>
        <v>0.03</v>
      </c>
      <c r="R1884" s="7">
        <f>ROUND('Sheet1 (4)'!X1890/100,2)</f>
        <v>0.03</v>
      </c>
      <c r="S1884" s="7">
        <f>ROUND('Sheet1 (4)'!Y1890/100,2)</f>
        <v>0.04</v>
      </c>
      <c r="T1884" s="7">
        <f>ROUND('Sheet1 (4)'!Z1890/100,2)</f>
        <v>0.05</v>
      </c>
      <c r="U1884" s="7">
        <f>ROUND('Sheet1 (4)'!AA1890/100,2)</f>
        <v>0.05</v>
      </c>
      <c r="V1884" s="1" t="str">
        <f>'Sheet1 (4)'!AB1890&amp;".T"</f>
        <v>8046.T</v>
      </c>
      <c r="W1884">
        <f>ROUND('Sheet1 (4)'!AC1890,2)</f>
        <v>7.52</v>
      </c>
      <c r="X1884">
        <f>ROUND('Sheet1 (4)'!AD1890,2)</f>
        <v>0.41</v>
      </c>
      <c r="Y1884" t="str">
        <f>_xlfn.XLOOKUP('Sheet1 (4)'!AB1890,'Sheet1 (3)'!B:B,'Sheet1 (3)'!D:D,"",0)</f>
        <v>スタンダード</v>
      </c>
    </row>
    <row r="1885" spans="1:25" x14ac:dyDescent="0.2">
      <c r="A1885">
        <v>1884</v>
      </c>
      <c r="B1885" s="1" t="str">
        <f>_xlfn.XLOOKUP('Sheet1 (4)'!AB1891,'Sheet1 (3)'!B:B,'Sheet1 (3)'!C:C,"",0)</f>
        <v>マルハニチロ</v>
      </c>
      <c r="C1885" s="1" t="str">
        <f>_xlfn.XLOOKUP('Sheet1 (4)'!AB1891,'Sheet1 (3)'!B:B,'Sheet1 (3)'!F:F,"",0)</f>
        <v>水産・農林業</v>
      </c>
      <c r="D1885" s="1">
        <f>ROUND('Sheet1 (4)'!E1891/100000000,2)</f>
        <v>0.5</v>
      </c>
      <c r="E1885" s="1">
        <f>ROUND('Sheet1 (4)'!F1891/100,2)</f>
        <v>162.09</v>
      </c>
      <c r="F1885" s="1">
        <f>ROUND('Sheet1 (4)'!G1891/100,2)</f>
        <v>238.2</v>
      </c>
      <c r="G1885" s="1">
        <f>ROUND('Sheet1 (4)'!H1891/100,2)</f>
        <v>291.33999999999997</v>
      </c>
      <c r="H1885" s="1">
        <f>ROUND('Sheet1 (4)'!I1891/100,2)</f>
        <v>265.33999999999997</v>
      </c>
      <c r="I1885" s="1">
        <f>ROUND('Sheet1 (4)'!J1891/100,2)</f>
        <v>303.82</v>
      </c>
      <c r="J1885" s="1" t="e">
        <f>ROUND('Sheet1 (4)'!K1891/100,2)</f>
        <v>#VALUE!</v>
      </c>
      <c r="K1885" s="1" t="e">
        <f>ROUND('Sheet1 (4)'!L1891/100,2)</f>
        <v>#VALUE!</v>
      </c>
      <c r="L1885" s="4">
        <f>ROUND(('Sheet1 (4)'!M1891+'Sheet1 (4)'!R1891)/100,2)</f>
        <v>213.65</v>
      </c>
      <c r="M1885" s="4">
        <f>ROUND(('Sheet1 (4)'!N1891+'Sheet1 (4)'!S1891)/100,2)</f>
        <v>89.91</v>
      </c>
      <c r="N1885" s="4">
        <f>ROUND(('Sheet1 (4)'!O1891+'Sheet1 (4)'!T1891)/100,2)</f>
        <v>-238.84</v>
      </c>
      <c r="O1885" s="4">
        <f>ROUND(('Sheet1 (4)'!P1891+'Sheet1 (4)'!U1891)/100,2)</f>
        <v>346.77</v>
      </c>
      <c r="P1885" s="4">
        <f>ROUND(('Sheet1 (4)'!Q1891+'Sheet1 (4)'!V1891)/100,2)</f>
        <v>372.93</v>
      </c>
      <c r="Q1885" s="7">
        <f>ROUND('Sheet1 (4)'!W1891/100,2)</f>
        <v>0.05</v>
      </c>
      <c r="R1885" s="7">
        <f>ROUND('Sheet1 (4)'!X1891/100,2)</f>
        <v>0.11</v>
      </c>
      <c r="S1885" s="7">
        <f>ROUND('Sheet1 (4)'!Y1891/100,2)</f>
        <v>0.12</v>
      </c>
      <c r="T1885" s="7">
        <f>ROUND('Sheet1 (4)'!Z1891/100,2)</f>
        <v>0.11</v>
      </c>
      <c r="U1885" s="7">
        <f>ROUND('Sheet1 (4)'!AA1891/100,2)</f>
        <v>0.11</v>
      </c>
      <c r="V1885" s="1" t="str">
        <f>'Sheet1 (4)'!AB1891&amp;".T"</f>
        <v>1333.T</v>
      </c>
      <c r="W1885">
        <f>ROUND('Sheet1 (4)'!AC1891,2)</f>
        <v>7.7</v>
      </c>
      <c r="X1885">
        <f>ROUND('Sheet1 (4)'!AD1891,2)</f>
        <v>0.79</v>
      </c>
      <c r="Y1885" t="str">
        <f>_xlfn.XLOOKUP('Sheet1 (4)'!AB1891,'Sheet1 (3)'!B:B,'Sheet1 (3)'!D:D,"",0)</f>
        <v>プライム</v>
      </c>
    </row>
    <row r="1886" spans="1:25" x14ac:dyDescent="0.2">
      <c r="A1886">
        <v>1885</v>
      </c>
      <c r="B1886" s="1" t="str">
        <f>_xlfn.XLOOKUP('Sheet1 (4)'!AB1892,'Sheet1 (3)'!B:B,'Sheet1 (3)'!C:C,"",0)</f>
        <v>丸八証券</v>
      </c>
      <c r="C1886" s="1" t="str">
        <f>_xlfn.XLOOKUP('Sheet1 (4)'!AB1892,'Sheet1 (3)'!B:B,'Sheet1 (3)'!F:F,"",0)</f>
        <v>証券、商品先物取引業</v>
      </c>
      <c r="D1886" s="1">
        <f>ROUND('Sheet1 (4)'!E1892/100000000,2)</f>
        <v>0.04</v>
      </c>
      <c r="E1886" s="1" t="e">
        <f>ROUND('Sheet1 (4)'!F1892/100,2)</f>
        <v>#VALUE!</v>
      </c>
      <c r="F1886" s="1" t="e">
        <f>ROUND('Sheet1 (4)'!G1892/100,2)</f>
        <v>#VALUE!</v>
      </c>
      <c r="G1886" s="1" t="e">
        <f>ROUND('Sheet1 (4)'!H1892/100,2)</f>
        <v>#VALUE!</v>
      </c>
      <c r="H1886" s="1" t="e">
        <f>ROUND('Sheet1 (4)'!I1892/100,2)</f>
        <v>#VALUE!</v>
      </c>
      <c r="I1886" s="1" t="e">
        <f>ROUND('Sheet1 (4)'!J1892/100,2)</f>
        <v>#VALUE!</v>
      </c>
      <c r="J1886" s="1" t="e">
        <f>ROUND('Sheet1 (4)'!K1892/100,2)</f>
        <v>#VALUE!</v>
      </c>
      <c r="K1886" s="1" t="e">
        <f>ROUND('Sheet1 (4)'!L1892/100,2)</f>
        <v>#VALUE!</v>
      </c>
      <c r="L1886" s="4">
        <f>ROUND(('Sheet1 (4)'!M1892+'Sheet1 (4)'!R1892)/100,2)</f>
        <v>4.2300000000000004</v>
      </c>
      <c r="M1886" s="4">
        <f>ROUND(('Sheet1 (4)'!N1892+'Sheet1 (4)'!S1892)/100,2)</f>
        <v>0.7</v>
      </c>
      <c r="N1886" s="4">
        <f>ROUND(('Sheet1 (4)'!O1892+'Sheet1 (4)'!T1892)/100,2)</f>
        <v>-9.5399999999999991</v>
      </c>
      <c r="O1886" s="4">
        <f>ROUND(('Sheet1 (4)'!P1892+'Sheet1 (4)'!U1892)/100,2)</f>
        <v>11.02</v>
      </c>
      <c r="P1886" s="4">
        <f>ROUND(('Sheet1 (4)'!Q1892+'Sheet1 (4)'!V1892)/100,2)</f>
        <v>-5.3</v>
      </c>
      <c r="Q1886" s="7">
        <f>ROUND('Sheet1 (4)'!W1892/100,2)</f>
        <v>0.06</v>
      </c>
      <c r="R1886" s="7">
        <f>ROUND('Sheet1 (4)'!X1892/100,2)</f>
        <v>0.04</v>
      </c>
      <c r="S1886" s="7">
        <f>ROUND('Sheet1 (4)'!Y1892/100,2)</f>
        <v>0.01</v>
      </c>
      <c r="T1886" s="7">
        <f>ROUND('Sheet1 (4)'!Z1892/100,2)</f>
        <v>7.0000000000000007E-2</v>
      </c>
      <c r="U1886" s="7">
        <f>ROUND('Sheet1 (4)'!AA1892/100,2)</f>
        <v>0.05</v>
      </c>
      <c r="V1886" s="1" t="str">
        <f>'Sheet1 (4)'!AB1892&amp;".T"</f>
        <v>8700.T</v>
      </c>
      <c r="W1886">
        <f>ROUND('Sheet1 (4)'!AC1892,2)</f>
        <v>12.18</v>
      </c>
      <c r="X1886">
        <f>ROUND('Sheet1 (4)'!AD1892,2)</f>
        <v>0.81</v>
      </c>
      <c r="Y1886" t="str">
        <f>_xlfn.XLOOKUP('Sheet1 (4)'!AB1892,'Sheet1 (3)'!B:B,'Sheet1 (3)'!D:D,"",0)</f>
        <v>スタンダード</v>
      </c>
    </row>
    <row r="1887" spans="1:25" x14ac:dyDescent="0.2">
      <c r="A1887">
        <v>1886</v>
      </c>
      <c r="B1887" s="1" t="str">
        <f>_xlfn.XLOOKUP('Sheet1 (4)'!AB1893,'Sheet1 (3)'!B:B,'Sheet1 (3)'!C:C,"",0)</f>
        <v>丸八倉庫</v>
      </c>
      <c r="C1887" s="1" t="str">
        <f>_xlfn.XLOOKUP('Sheet1 (4)'!AB1893,'Sheet1 (3)'!B:B,'Sheet1 (3)'!F:F,"",0)</f>
        <v>倉庫・運輸関連業</v>
      </c>
      <c r="D1887" s="1">
        <f>ROUND('Sheet1 (4)'!E1893/100000000,2)</f>
        <v>0.06</v>
      </c>
      <c r="E1887" s="1">
        <f>ROUND('Sheet1 (4)'!F1893/100,2)</f>
        <v>7.42</v>
      </c>
      <c r="F1887" s="1">
        <f>ROUND('Sheet1 (4)'!G1893/100,2)</f>
        <v>5.72</v>
      </c>
      <c r="G1887" s="1">
        <f>ROUND('Sheet1 (4)'!H1893/100,2)</f>
        <v>5.75</v>
      </c>
      <c r="H1887" s="1">
        <f>ROUND('Sheet1 (4)'!I1893/100,2)</f>
        <v>6.19</v>
      </c>
      <c r="I1887" s="1">
        <f>ROUND('Sheet1 (4)'!J1893/100,2)</f>
        <v>6.19</v>
      </c>
      <c r="J1887" s="1" t="e">
        <f>ROUND('Sheet1 (4)'!K1893/100,2)</f>
        <v>#VALUE!</v>
      </c>
      <c r="K1887" s="1" t="e">
        <f>ROUND('Sheet1 (4)'!L1893/100,2)</f>
        <v>#VALUE!</v>
      </c>
      <c r="L1887" s="4">
        <f>ROUND(('Sheet1 (4)'!M1893+'Sheet1 (4)'!R1893)/100,2)</f>
        <v>-12.85</v>
      </c>
      <c r="M1887" s="4">
        <f>ROUND(('Sheet1 (4)'!N1893+'Sheet1 (4)'!S1893)/100,2)</f>
        <v>3.77</v>
      </c>
      <c r="N1887" s="4">
        <f>ROUND(('Sheet1 (4)'!O1893+'Sheet1 (4)'!T1893)/100,2)</f>
        <v>9.7899999999999991</v>
      </c>
      <c r="O1887" s="4">
        <f>ROUND(('Sheet1 (4)'!P1893+'Sheet1 (4)'!U1893)/100,2)</f>
        <v>19.989999999999998</v>
      </c>
      <c r="P1887" s="4">
        <f>ROUND(('Sheet1 (4)'!Q1893+'Sheet1 (4)'!V1893)/100,2)</f>
        <v>19.989999999999998</v>
      </c>
      <c r="Q1887" s="7">
        <f>ROUND('Sheet1 (4)'!W1893/100,2)</f>
        <v>0.05</v>
      </c>
      <c r="R1887" s="7">
        <f>ROUND('Sheet1 (4)'!X1893/100,2)</f>
        <v>0.03</v>
      </c>
      <c r="S1887" s="7">
        <f>ROUND('Sheet1 (4)'!Y1893/100,2)</f>
        <v>0.04</v>
      </c>
      <c r="T1887" s="7">
        <f>ROUND('Sheet1 (4)'!Z1893/100,2)</f>
        <v>0.08</v>
      </c>
      <c r="U1887" s="7">
        <f>ROUND('Sheet1 (4)'!AA1893/100,2)</f>
        <v>0.08</v>
      </c>
      <c r="V1887" s="1" t="str">
        <f>'Sheet1 (4)'!AB1893&amp;".T"</f>
        <v>9313.T</v>
      </c>
      <c r="W1887">
        <f>ROUND('Sheet1 (4)'!AC1893,2)</f>
        <v>6.53</v>
      </c>
      <c r="X1887">
        <f>ROUND('Sheet1 (4)'!AD1893,2)</f>
        <v>0.45</v>
      </c>
      <c r="Y1887" t="str">
        <f>_xlfn.XLOOKUP('Sheet1 (4)'!AB1893,'Sheet1 (3)'!B:B,'Sheet1 (3)'!D:D,"",0)</f>
        <v>スタンダード</v>
      </c>
    </row>
    <row r="1888" spans="1:25" x14ac:dyDescent="0.2">
      <c r="A1888">
        <v>1887</v>
      </c>
      <c r="B1888" s="1" t="str">
        <f>_xlfn.XLOOKUP('Sheet1 (4)'!AB1894,'Sheet1 (3)'!B:B,'Sheet1 (3)'!C:C,"",0)</f>
        <v>丸井グループ</v>
      </c>
      <c r="C1888" s="1" t="str">
        <f>_xlfn.XLOOKUP('Sheet1 (4)'!AB1894,'Sheet1 (3)'!B:B,'Sheet1 (3)'!F:F,"",0)</f>
        <v>小売業</v>
      </c>
      <c r="D1888" s="1">
        <f>ROUND('Sheet1 (4)'!E1894/100000000,2)</f>
        <v>1.79</v>
      </c>
      <c r="E1888" s="1">
        <f>ROUND('Sheet1 (4)'!F1894/100,2)</f>
        <v>153.11000000000001</v>
      </c>
      <c r="F1888" s="1">
        <f>ROUND('Sheet1 (4)'!G1894/100,2)</f>
        <v>367.86</v>
      </c>
      <c r="G1888" s="1">
        <f>ROUND('Sheet1 (4)'!H1894/100,2)</f>
        <v>380.83</v>
      </c>
      <c r="H1888" s="1">
        <f>ROUND('Sheet1 (4)'!I1894/100,2)</f>
        <v>408.51</v>
      </c>
      <c r="I1888" s="1">
        <f>ROUND('Sheet1 (4)'!J1894/100,2)</f>
        <v>445.16</v>
      </c>
      <c r="J1888" s="1">
        <f>ROUND('Sheet1 (4)'!K1894/100,2)</f>
        <v>503</v>
      </c>
      <c r="K1888" s="1">
        <f>ROUND('Sheet1 (4)'!L1894/100,2)</f>
        <v>566.78</v>
      </c>
      <c r="L1888" s="4">
        <f>ROUND(('Sheet1 (4)'!M1894+'Sheet1 (4)'!R1894)/100,2)</f>
        <v>59.52</v>
      </c>
      <c r="M1888" s="4">
        <f>ROUND(('Sheet1 (4)'!N1894+'Sheet1 (4)'!S1894)/100,2)</f>
        <v>-22.41</v>
      </c>
      <c r="N1888" s="4">
        <f>ROUND(('Sheet1 (4)'!O1894+'Sheet1 (4)'!T1894)/100,2)</f>
        <v>-56.65</v>
      </c>
      <c r="O1888" s="4">
        <f>ROUND(('Sheet1 (4)'!P1894+'Sheet1 (4)'!U1894)/100,2)</f>
        <v>197.37</v>
      </c>
      <c r="P1888" s="4">
        <f>ROUND(('Sheet1 (4)'!Q1894+'Sheet1 (4)'!V1894)/100,2)</f>
        <v>-181.47</v>
      </c>
      <c r="Q1888" s="7">
        <f>ROUND('Sheet1 (4)'!W1894/100,2)</f>
        <v>0.01</v>
      </c>
      <c r="R1888" s="7">
        <f>ROUND('Sheet1 (4)'!X1894/100,2)</f>
        <v>0.06</v>
      </c>
      <c r="S1888" s="7">
        <f>ROUND('Sheet1 (4)'!Y1894/100,2)</f>
        <v>0.08</v>
      </c>
      <c r="T1888" s="7">
        <f>ROUND('Sheet1 (4)'!Z1894/100,2)</f>
        <v>0.1</v>
      </c>
      <c r="U1888" s="7">
        <f>ROUND('Sheet1 (4)'!AA1894/100,2)</f>
        <v>0.11</v>
      </c>
      <c r="V1888" s="1" t="str">
        <f>'Sheet1 (4)'!AB1894&amp;".T"</f>
        <v>8252.T</v>
      </c>
      <c r="W1888">
        <f>ROUND('Sheet1 (4)'!AC1894,2)</f>
        <v>19.399999999999999</v>
      </c>
      <c r="X1888">
        <f>ROUND('Sheet1 (4)'!AD1894,2)</f>
        <v>2.2200000000000002</v>
      </c>
      <c r="Y1888" t="str">
        <f>_xlfn.XLOOKUP('Sheet1 (4)'!AB1894,'Sheet1 (3)'!B:B,'Sheet1 (3)'!D:D,"",0)</f>
        <v>プライム</v>
      </c>
    </row>
    <row r="1889" spans="1:25" x14ac:dyDescent="0.2">
      <c r="A1889">
        <v>1888</v>
      </c>
      <c r="B1889" s="1" t="str">
        <f>_xlfn.XLOOKUP('Sheet1 (4)'!AB1895,'Sheet1 (3)'!B:B,'Sheet1 (3)'!C:C,"",0)</f>
        <v>丸一鋼管</v>
      </c>
      <c r="C1889" s="1" t="str">
        <f>_xlfn.XLOOKUP('Sheet1 (4)'!AB1895,'Sheet1 (3)'!B:B,'Sheet1 (3)'!F:F,"",0)</f>
        <v>鉄鋼</v>
      </c>
      <c r="D1889" s="1">
        <f>ROUND('Sheet1 (4)'!E1895/100000000,2)</f>
        <v>2.27</v>
      </c>
      <c r="E1889" s="1">
        <f>ROUND('Sheet1 (4)'!F1895/100,2)</f>
        <v>183.33</v>
      </c>
      <c r="F1889" s="1">
        <f>ROUND('Sheet1 (4)'!G1895/100,2)</f>
        <v>362.78</v>
      </c>
      <c r="G1889" s="1">
        <f>ROUND('Sheet1 (4)'!H1895/100,2)</f>
        <v>300.2</v>
      </c>
      <c r="H1889" s="1">
        <f>ROUND('Sheet1 (4)'!I1895/100,2)</f>
        <v>348.12</v>
      </c>
      <c r="I1889" s="1">
        <f>ROUND('Sheet1 (4)'!J1895/100,2)</f>
        <v>229.19</v>
      </c>
      <c r="J1889" s="1">
        <f>ROUND('Sheet1 (4)'!K1895/100,2)</f>
        <v>311.33</v>
      </c>
      <c r="K1889" s="1">
        <f>ROUND('Sheet1 (4)'!L1895/100,2)</f>
        <v>322</v>
      </c>
      <c r="L1889" s="4">
        <f>ROUND(('Sheet1 (4)'!M1895+'Sheet1 (4)'!R1895)/100,2)</f>
        <v>75.14</v>
      </c>
      <c r="M1889" s="4">
        <f>ROUND(('Sheet1 (4)'!N1895+'Sheet1 (4)'!S1895)/100,2)</f>
        <v>50.86</v>
      </c>
      <c r="N1889" s="4">
        <f>ROUND(('Sheet1 (4)'!O1895+'Sheet1 (4)'!T1895)/100,2)</f>
        <v>287.95999999999998</v>
      </c>
      <c r="O1889" s="4">
        <f>ROUND(('Sheet1 (4)'!P1895+'Sheet1 (4)'!U1895)/100,2)</f>
        <v>147.06</v>
      </c>
      <c r="P1889" s="4">
        <f>ROUND(('Sheet1 (4)'!Q1895+'Sheet1 (4)'!V1895)/100,2)</f>
        <v>418.45</v>
      </c>
      <c r="Q1889" s="7">
        <f>ROUND('Sheet1 (4)'!W1895/100,2)</f>
        <v>0.05</v>
      </c>
      <c r="R1889" s="7">
        <f>ROUND('Sheet1 (4)'!X1895/100,2)</f>
        <v>0.1</v>
      </c>
      <c r="S1889" s="7">
        <f>ROUND('Sheet1 (4)'!Y1895/100,2)</f>
        <v>0.08</v>
      </c>
      <c r="T1889" s="7">
        <f>ROUND('Sheet1 (4)'!Z1895/100,2)</f>
        <v>0.08</v>
      </c>
      <c r="U1889" s="7">
        <f>ROUND('Sheet1 (4)'!AA1895/100,2)</f>
        <v>0.08</v>
      </c>
      <c r="V1889" s="1" t="str">
        <f>'Sheet1 (4)'!AB1895&amp;".T"</f>
        <v>5463.T</v>
      </c>
      <c r="W1889">
        <f>ROUND('Sheet1 (4)'!AC1895,2)</f>
        <v>12.64</v>
      </c>
      <c r="X1889">
        <f>ROUND('Sheet1 (4)'!AD1895,2)</f>
        <v>0.89</v>
      </c>
      <c r="Y1889" t="str">
        <f>_xlfn.XLOOKUP('Sheet1 (4)'!AB1895,'Sheet1 (3)'!B:B,'Sheet1 (3)'!D:D,"",0)</f>
        <v>プライム</v>
      </c>
    </row>
    <row r="1890" spans="1:25" x14ac:dyDescent="0.2">
      <c r="A1890">
        <v>1889</v>
      </c>
      <c r="B1890" s="1" t="str">
        <f>_xlfn.XLOOKUP('Sheet1 (4)'!AB1896,'Sheet1 (3)'!B:B,'Sheet1 (3)'!C:C,"",0)</f>
        <v>フルサト・マルカホールディングス</v>
      </c>
      <c r="C1890" s="1" t="str">
        <f>_xlfn.XLOOKUP('Sheet1 (4)'!AB1896,'Sheet1 (3)'!B:B,'Sheet1 (3)'!F:F,"",0)</f>
        <v>卸売業</v>
      </c>
      <c r="D1890" s="1">
        <f>ROUND('Sheet1 (4)'!E1896/100000000,2)</f>
        <v>0.23</v>
      </c>
      <c r="E1890" s="1">
        <f>ROUND('Sheet1 (4)'!F1896/100,2)</f>
        <v>19.079999999999998</v>
      </c>
      <c r="F1890" s="1">
        <f>ROUND('Sheet1 (4)'!G1896/100,2)</f>
        <v>58.96</v>
      </c>
      <c r="G1890" s="1">
        <f>ROUND('Sheet1 (4)'!H1896/100,2)</f>
        <v>57.06</v>
      </c>
      <c r="H1890" s="1">
        <f>ROUND('Sheet1 (4)'!I1896/100,2)</f>
        <v>38.6</v>
      </c>
      <c r="I1890" s="1">
        <f>ROUND('Sheet1 (4)'!J1896/100,2)</f>
        <v>38.6</v>
      </c>
      <c r="J1890" s="1" t="e">
        <f>ROUND('Sheet1 (4)'!K1896/100,2)</f>
        <v>#VALUE!</v>
      </c>
      <c r="K1890" s="1" t="e">
        <f>ROUND('Sheet1 (4)'!L1896/100,2)</f>
        <v>#VALUE!</v>
      </c>
      <c r="L1890" s="4">
        <f>ROUND(('Sheet1 (4)'!M1896+'Sheet1 (4)'!R1896)/100,2)</f>
        <v>-12.87</v>
      </c>
      <c r="M1890" s="4">
        <f>ROUND(('Sheet1 (4)'!N1896+'Sheet1 (4)'!S1896)/100,2)</f>
        <v>15.09</v>
      </c>
      <c r="N1890" s="4">
        <f>ROUND(('Sheet1 (4)'!O1896+'Sheet1 (4)'!T1896)/100,2)</f>
        <v>13.61</v>
      </c>
      <c r="O1890" s="4">
        <f>ROUND(('Sheet1 (4)'!P1896+'Sheet1 (4)'!U1896)/100,2)</f>
        <v>92.96</v>
      </c>
      <c r="P1890" s="4">
        <f>ROUND(('Sheet1 (4)'!Q1896+'Sheet1 (4)'!V1896)/100,2)</f>
        <v>92.96</v>
      </c>
      <c r="Q1890" s="7" t="e">
        <f>ROUND('Sheet1 (4)'!W1896/100,2)</f>
        <v>#VALUE!</v>
      </c>
      <c r="R1890" s="7">
        <f>ROUND('Sheet1 (4)'!X1896/100,2)</f>
        <v>7.0000000000000007E-2</v>
      </c>
      <c r="S1890" s="7">
        <f>ROUND('Sheet1 (4)'!Y1896/100,2)</f>
        <v>7.0000000000000007E-2</v>
      </c>
      <c r="T1890" s="7">
        <f>ROUND('Sheet1 (4)'!Z1896/100,2)</f>
        <v>0.06</v>
      </c>
      <c r="U1890" s="7">
        <f>ROUND('Sheet1 (4)'!AA1896/100,2)</f>
        <v>0.06</v>
      </c>
      <c r="V1890" s="1" t="str">
        <f>'Sheet1 (4)'!AB1896&amp;".T"</f>
        <v>7128.T</v>
      </c>
      <c r="W1890">
        <f>ROUND('Sheet1 (4)'!AC1896,2)</f>
        <v>19.63</v>
      </c>
      <c r="X1890">
        <f>ROUND('Sheet1 (4)'!AD1896,2)</f>
        <v>0.75</v>
      </c>
      <c r="Y1890" t="str">
        <f>_xlfn.XLOOKUP('Sheet1 (4)'!AB1896,'Sheet1 (3)'!B:B,'Sheet1 (3)'!D:D,"",0)</f>
        <v>プライム</v>
      </c>
    </row>
    <row r="1891" spans="1:25" x14ac:dyDescent="0.2">
      <c r="A1891">
        <v>1890</v>
      </c>
      <c r="B1891" s="1" t="str">
        <f>_xlfn.XLOOKUP('Sheet1 (4)'!AB1897,'Sheet1 (3)'!B:B,'Sheet1 (3)'!C:C,"",0)</f>
        <v>丸建リース</v>
      </c>
      <c r="C1891" s="1" t="str">
        <f>_xlfn.XLOOKUP('Sheet1 (4)'!AB1897,'Sheet1 (3)'!B:B,'Sheet1 (3)'!F:F,"",0)</f>
        <v>卸売業</v>
      </c>
      <c r="D1891" s="1">
        <f>ROUND('Sheet1 (4)'!E1897/100000000,2)</f>
        <v>0.03</v>
      </c>
      <c r="E1891" s="1">
        <f>ROUND('Sheet1 (4)'!F1897/100,2)</f>
        <v>7.58</v>
      </c>
      <c r="F1891" s="1">
        <f>ROUND('Sheet1 (4)'!G1897/100,2)</f>
        <v>10.72</v>
      </c>
      <c r="G1891" s="1">
        <f>ROUND('Sheet1 (4)'!H1897/100,2)</f>
        <v>11.67</v>
      </c>
      <c r="H1891" s="1">
        <f>ROUND('Sheet1 (4)'!I1897/100,2)</f>
        <v>13.27</v>
      </c>
      <c r="I1891" s="1">
        <f>ROUND('Sheet1 (4)'!J1897/100,2)</f>
        <v>15.15</v>
      </c>
      <c r="J1891" s="1" t="e">
        <f>ROUND('Sheet1 (4)'!K1897/100,2)</f>
        <v>#VALUE!</v>
      </c>
      <c r="K1891" s="1" t="e">
        <f>ROUND('Sheet1 (4)'!L1897/100,2)</f>
        <v>#VALUE!</v>
      </c>
      <c r="L1891" s="4">
        <f>ROUND(('Sheet1 (4)'!M1897+'Sheet1 (4)'!R1897)/100,2)</f>
        <v>13.38</v>
      </c>
      <c r="M1891" s="4">
        <f>ROUND(('Sheet1 (4)'!N1897+'Sheet1 (4)'!S1897)/100,2)</f>
        <v>8.91</v>
      </c>
      <c r="N1891" s="4">
        <f>ROUND(('Sheet1 (4)'!O1897+'Sheet1 (4)'!T1897)/100,2)</f>
        <v>11.34</v>
      </c>
      <c r="O1891" s="4">
        <f>ROUND(('Sheet1 (4)'!P1897+'Sheet1 (4)'!U1897)/100,2)</f>
        <v>1.64</v>
      </c>
      <c r="P1891" s="4">
        <f>ROUND(('Sheet1 (4)'!Q1897+'Sheet1 (4)'!V1897)/100,2)</f>
        <v>-8.0500000000000007</v>
      </c>
      <c r="Q1891" s="7">
        <f>ROUND('Sheet1 (4)'!W1897/100,2)</f>
        <v>0.06</v>
      </c>
      <c r="R1891" s="7">
        <f>ROUND('Sheet1 (4)'!X1897/100,2)</f>
        <v>7.0000000000000007E-2</v>
      </c>
      <c r="S1891" s="7">
        <f>ROUND('Sheet1 (4)'!Y1897/100,2)</f>
        <v>7.0000000000000007E-2</v>
      </c>
      <c r="T1891" s="7">
        <f>ROUND('Sheet1 (4)'!Z1897/100,2)</f>
        <v>7.0000000000000007E-2</v>
      </c>
      <c r="U1891" s="7">
        <f>ROUND('Sheet1 (4)'!AA1897/100,2)</f>
        <v>7.0000000000000007E-2</v>
      </c>
      <c r="V1891" s="1" t="str">
        <f>'Sheet1 (4)'!AB1897&amp;".T"</f>
        <v>9763.T</v>
      </c>
      <c r="W1891">
        <f>ROUND('Sheet1 (4)'!AC1897,2)</f>
        <v>7.68</v>
      </c>
      <c r="X1891">
        <f>ROUND('Sheet1 (4)'!AD1897,2)</f>
        <v>0.65</v>
      </c>
      <c r="Y1891" t="str">
        <f>_xlfn.XLOOKUP('Sheet1 (4)'!AB1897,'Sheet1 (3)'!B:B,'Sheet1 (3)'!D:D,"",0)</f>
        <v>スタンダード</v>
      </c>
    </row>
    <row r="1892" spans="1:25" x14ac:dyDescent="0.2">
      <c r="A1892">
        <v>1891</v>
      </c>
      <c r="B1892" s="1" t="str">
        <f>_xlfn.XLOOKUP('Sheet1 (4)'!AB1898,'Sheet1 (3)'!B:B,'Sheet1 (3)'!C:C,"",0)</f>
        <v>マルマエ</v>
      </c>
      <c r="C1892" s="1" t="str">
        <f>_xlfn.XLOOKUP('Sheet1 (4)'!AB1898,'Sheet1 (3)'!B:B,'Sheet1 (3)'!F:F,"",0)</f>
        <v>機械</v>
      </c>
      <c r="D1892" s="1">
        <f>ROUND('Sheet1 (4)'!E1898/100000000,2)</f>
        <v>0.13</v>
      </c>
      <c r="E1892" s="1">
        <f>ROUND('Sheet1 (4)'!F1898/100,2)</f>
        <v>12.07</v>
      </c>
      <c r="F1892" s="1">
        <f>ROUND('Sheet1 (4)'!G1898/100,2)</f>
        <v>23.62</v>
      </c>
      <c r="G1892" s="1">
        <f>ROUND('Sheet1 (4)'!H1898/100,2)</f>
        <v>7.9</v>
      </c>
      <c r="H1892" s="1">
        <f>ROUND('Sheet1 (4)'!I1898/100,2)</f>
        <v>0.6</v>
      </c>
      <c r="I1892" s="1">
        <f>ROUND('Sheet1 (4)'!J1898/100,2)</f>
        <v>21.69</v>
      </c>
      <c r="J1892" s="1" t="e">
        <f>ROUND('Sheet1 (4)'!K1898/100,2)</f>
        <v>#VALUE!</v>
      </c>
      <c r="K1892" s="1" t="e">
        <f>ROUND('Sheet1 (4)'!L1898/100,2)</f>
        <v>#VALUE!</v>
      </c>
      <c r="L1892" s="4">
        <f>ROUND(('Sheet1 (4)'!M1898+'Sheet1 (4)'!R1898)/100,2)</f>
        <v>2.5299999999999998</v>
      </c>
      <c r="M1892" s="4">
        <f>ROUND(('Sheet1 (4)'!N1898+'Sheet1 (4)'!S1898)/100,2)</f>
        <v>4.83</v>
      </c>
      <c r="N1892" s="4">
        <f>ROUND(('Sheet1 (4)'!O1898+'Sheet1 (4)'!T1898)/100,2)</f>
        <v>7.63</v>
      </c>
      <c r="O1892" s="4">
        <f>ROUND(('Sheet1 (4)'!P1898+'Sheet1 (4)'!U1898)/100,2)</f>
        <v>-0.73</v>
      </c>
      <c r="P1892" s="4">
        <f>ROUND(('Sheet1 (4)'!Q1898+'Sheet1 (4)'!V1898)/100,2)</f>
        <v>-66.5</v>
      </c>
      <c r="Q1892" s="7">
        <f>ROUND('Sheet1 (4)'!W1898/100,2)</f>
        <v>0.15</v>
      </c>
      <c r="R1892" s="7">
        <f>ROUND('Sheet1 (4)'!X1898/100,2)</f>
        <v>0.27</v>
      </c>
      <c r="S1892" s="7">
        <f>ROUND('Sheet1 (4)'!Y1898/100,2)</f>
        <v>0.1</v>
      </c>
      <c r="T1892" s="7">
        <f>ROUND('Sheet1 (4)'!Z1898/100,2)</f>
        <v>0</v>
      </c>
      <c r="U1892" s="7">
        <f>ROUND('Sheet1 (4)'!AA1898/100,2)</f>
        <v>0.18</v>
      </c>
      <c r="V1892" s="1" t="str">
        <f>'Sheet1 (4)'!AB1898&amp;".T"</f>
        <v>6264.T</v>
      </c>
      <c r="W1892">
        <f>ROUND('Sheet1 (4)'!AC1898,2)</f>
        <v>18.77</v>
      </c>
      <c r="X1892">
        <f>ROUND('Sheet1 (4)'!AD1898,2)</f>
        <v>3.12</v>
      </c>
      <c r="Y1892" t="str">
        <f>_xlfn.XLOOKUP('Sheet1 (4)'!AB1898,'Sheet1 (3)'!B:B,'Sheet1 (3)'!D:D,"",0)</f>
        <v>プライム</v>
      </c>
    </row>
    <row r="1893" spans="1:25" x14ac:dyDescent="0.2">
      <c r="A1893">
        <v>1892</v>
      </c>
      <c r="B1893" s="1" t="str">
        <f>_xlfn.XLOOKUP('Sheet1 (4)'!AB1899,'Sheet1 (3)'!B:B,'Sheet1 (3)'!C:C,"",0)</f>
        <v>丸尾カルシウム</v>
      </c>
      <c r="C1893" s="1" t="str">
        <f>_xlfn.XLOOKUP('Sheet1 (4)'!AB1899,'Sheet1 (3)'!B:B,'Sheet1 (3)'!F:F,"",0)</f>
        <v>化学</v>
      </c>
      <c r="D1893" s="1">
        <f>ROUND('Sheet1 (4)'!E1899/100000000,2)</f>
        <v>0.02</v>
      </c>
      <c r="E1893" s="1">
        <f>ROUND('Sheet1 (4)'!F1899/100,2)</f>
        <v>1.51</v>
      </c>
      <c r="F1893" s="1">
        <f>ROUND('Sheet1 (4)'!G1899/100,2)</f>
        <v>1.38</v>
      </c>
      <c r="G1893" s="1">
        <f>ROUND('Sheet1 (4)'!H1899/100,2)</f>
        <v>0.33</v>
      </c>
      <c r="H1893" s="1">
        <f>ROUND('Sheet1 (4)'!I1899/100,2)</f>
        <v>1.37</v>
      </c>
      <c r="I1893" s="1">
        <f>ROUND('Sheet1 (4)'!J1899/100,2)</f>
        <v>0.05</v>
      </c>
      <c r="J1893" s="1" t="e">
        <f>ROUND('Sheet1 (4)'!K1899/100,2)</f>
        <v>#VALUE!</v>
      </c>
      <c r="K1893" s="1" t="e">
        <f>ROUND('Sheet1 (4)'!L1899/100,2)</f>
        <v>#VALUE!</v>
      </c>
      <c r="L1893" s="4">
        <f>ROUND(('Sheet1 (4)'!M1899+'Sheet1 (4)'!R1899)/100,2)</f>
        <v>6.44</v>
      </c>
      <c r="M1893" s="4">
        <f>ROUND(('Sheet1 (4)'!N1899+'Sheet1 (4)'!S1899)/100,2)</f>
        <v>0.88</v>
      </c>
      <c r="N1893" s="4">
        <f>ROUND(('Sheet1 (4)'!O1899+'Sheet1 (4)'!T1899)/100,2)</f>
        <v>-2.81</v>
      </c>
      <c r="O1893" s="4">
        <f>ROUND(('Sheet1 (4)'!P1899+'Sheet1 (4)'!U1899)/100,2)</f>
        <v>1.63</v>
      </c>
      <c r="P1893" s="4">
        <f>ROUND(('Sheet1 (4)'!Q1899+'Sheet1 (4)'!V1899)/100,2)</f>
        <v>-9.27</v>
      </c>
      <c r="Q1893" s="7">
        <f>ROUND('Sheet1 (4)'!W1899/100,2)</f>
        <v>0.02</v>
      </c>
      <c r="R1893" s="7">
        <f>ROUND('Sheet1 (4)'!X1899/100,2)</f>
        <v>0.02</v>
      </c>
      <c r="S1893" s="7">
        <f>ROUND('Sheet1 (4)'!Y1899/100,2)</f>
        <v>0.01</v>
      </c>
      <c r="T1893" s="7">
        <f>ROUND('Sheet1 (4)'!Z1899/100,2)</f>
        <v>0.02</v>
      </c>
      <c r="U1893" s="7">
        <f>ROUND('Sheet1 (4)'!AA1899/100,2)</f>
        <v>0.02</v>
      </c>
      <c r="V1893" s="1" t="str">
        <f>'Sheet1 (4)'!AB1899&amp;".T"</f>
        <v>4102.T</v>
      </c>
      <c r="W1893">
        <f>ROUND('Sheet1 (4)'!AC1899,2)</f>
        <v>34.43</v>
      </c>
      <c r="X1893">
        <f>ROUND('Sheet1 (4)'!AD1899,2)</f>
        <v>0.31</v>
      </c>
      <c r="Y1893" t="str">
        <f>_xlfn.XLOOKUP('Sheet1 (4)'!AB1899,'Sheet1 (3)'!B:B,'Sheet1 (3)'!D:D,"",0)</f>
        <v>スタンダード</v>
      </c>
    </row>
    <row r="1894" spans="1:25" x14ac:dyDescent="0.2">
      <c r="A1894">
        <v>1893</v>
      </c>
      <c r="B1894" s="1" t="str">
        <f>_xlfn.XLOOKUP('Sheet1 (4)'!AB1900,'Sheet1 (3)'!B:B,'Sheet1 (3)'!C:C,"",0)</f>
        <v>丸三証券</v>
      </c>
      <c r="C1894" s="1" t="str">
        <f>_xlfn.XLOOKUP('Sheet1 (4)'!AB1900,'Sheet1 (3)'!B:B,'Sheet1 (3)'!F:F,"",0)</f>
        <v>証券、商品先物取引業</v>
      </c>
      <c r="D1894" s="1">
        <f>ROUND('Sheet1 (4)'!E1900/100000000,2)</f>
        <v>0.66</v>
      </c>
      <c r="E1894" s="1" t="e">
        <f>ROUND('Sheet1 (4)'!F1900/100,2)</f>
        <v>#VALUE!</v>
      </c>
      <c r="F1894" s="1" t="e">
        <f>ROUND('Sheet1 (4)'!G1900/100,2)</f>
        <v>#VALUE!</v>
      </c>
      <c r="G1894" s="1" t="e">
        <f>ROUND('Sheet1 (4)'!H1900/100,2)</f>
        <v>#VALUE!</v>
      </c>
      <c r="H1894" s="1" t="e">
        <f>ROUND('Sheet1 (4)'!I1900/100,2)</f>
        <v>#VALUE!</v>
      </c>
      <c r="I1894" s="1" t="e">
        <f>ROUND('Sheet1 (4)'!J1900/100,2)</f>
        <v>#VALUE!</v>
      </c>
      <c r="J1894" s="1" t="e">
        <f>ROUND('Sheet1 (4)'!K1900/100,2)</f>
        <v>#VALUE!</v>
      </c>
      <c r="K1894" s="1" t="e">
        <f>ROUND('Sheet1 (4)'!L1900/100,2)</f>
        <v>#VALUE!</v>
      </c>
      <c r="L1894" s="4">
        <f>ROUND(('Sheet1 (4)'!M1900+'Sheet1 (4)'!R1900)/100,2)</f>
        <v>-11.72</v>
      </c>
      <c r="M1894" s="4">
        <f>ROUND(('Sheet1 (4)'!N1900+'Sheet1 (4)'!S1900)/100,2)</f>
        <v>-12.82</v>
      </c>
      <c r="N1894" s="4">
        <f>ROUND(('Sheet1 (4)'!O1900+'Sheet1 (4)'!T1900)/100,2)</f>
        <v>63.91</v>
      </c>
      <c r="O1894" s="4">
        <f>ROUND(('Sheet1 (4)'!P1900+'Sheet1 (4)'!U1900)/100,2)</f>
        <v>68.23</v>
      </c>
      <c r="P1894" s="4">
        <f>ROUND(('Sheet1 (4)'!Q1900+'Sheet1 (4)'!V1900)/100,2)</f>
        <v>3.49</v>
      </c>
      <c r="Q1894" s="7">
        <f>ROUND('Sheet1 (4)'!W1900/100,2)</f>
        <v>0.09</v>
      </c>
      <c r="R1894" s="7">
        <f>ROUND('Sheet1 (4)'!X1900/100,2)</f>
        <v>0.06</v>
      </c>
      <c r="S1894" s="7">
        <f>ROUND('Sheet1 (4)'!Y1900/100,2)</f>
        <v>0.02</v>
      </c>
      <c r="T1894" s="7">
        <f>ROUND('Sheet1 (4)'!Z1900/100,2)</f>
        <v>0.06</v>
      </c>
      <c r="U1894" s="7">
        <f>ROUND('Sheet1 (4)'!AA1900/100,2)</f>
        <v>7.0000000000000007E-2</v>
      </c>
      <c r="V1894" s="1" t="str">
        <f>'Sheet1 (4)'!AB1900&amp;".T"</f>
        <v>8613.T</v>
      </c>
      <c r="W1894">
        <f>ROUND('Sheet1 (4)'!AC1900,2)</f>
        <v>13.59</v>
      </c>
      <c r="X1894">
        <f>ROUND('Sheet1 (4)'!AD1900,2)</f>
        <v>1.24</v>
      </c>
      <c r="Y1894" t="str">
        <f>_xlfn.XLOOKUP('Sheet1 (4)'!AB1900,'Sheet1 (3)'!B:B,'Sheet1 (3)'!D:D,"",0)</f>
        <v>プライム</v>
      </c>
    </row>
    <row r="1895" spans="1:25" x14ac:dyDescent="0.2">
      <c r="A1895">
        <v>1894</v>
      </c>
      <c r="B1895" s="1" t="str">
        <f>_xlfn.XLOOKUP('Sheet1 (4)'!AB1901,'Sheet1 (3)'!B:B,'Sheet1 (3)'!C:C,"",0)</f>
        <v>堀田丸正</v>
      </c>
      <c r="C1895" s="1" t="str">
        <f>_xlfn.XLOOKUP('Sheet1 (4)'!AB1901,'Sheet1 (3)'!B:B,'Sheet1 (3)'!F:F,"",0)</f>
        <v>卸売業</v>
      </c>
      <c r="D1895" s="1">
        <f>ROUND('Sheet1 (4)'!E1901/100000000,2)</f>
        <v>0.56000000000000005</v>
      </c>
      <c r="E1895" s="1">
        <f>ROUND('Sheet1 (4)'!F1901/100,2)</f>
        <v>-5.36</v>
      </c>
      <c r="F1895" s="1">
        <f>ROUND('Sheet1 (4)'!G1901/100,2)</f>
        <v>-1.74</v>
      </c>
      <c r="G1895" s="1">
        <f>ROUND('Sheet1 (4)'!H1901/100,2)</f>
        <v>-1.1599999999999999</v>
      </c>
      <c r="H1895" s="1">
        <f>ROUND('Sheet1 (4)'!I1901/100,2)</f>
        <v>-1.91</v>
      </c>
      <c r="I1895" s="1">
        <f>ROUND('Sheet1 (4)'!J1901/100,2)</f>
        <v>-3.55</v>
      </c>
      <c r="J1895" s="1" t="e">
        <f>ROUND('Sheet1 (4)'!K1901/100,2)</f>
        <v>#VALUE!</v>
      </c>
      <c r="K1895" s="1" t="e">
        <f>ROUND('Sheet1 (4)'!L1901/100,2)</f>
        <v>#VALUE!</v>
      </c>
      <c r="L1895" s="4">
        <f>ROUND(('Sheet1 (4)'!M1901+'Sheet1 (4)'!R1901)/100,2)</f>
        <v>-1.25</v>
      </c>
      <c r="M1895" s="4">
        <f>ROUND(('Sheet1 (4)'!N1901+'Sheet1 (4)'!S1901)/100,2)</f>
        <v>-12.14</v>
      </c>
      <c r="N1895" s="4">
        <f>ROUND(('Sheet1 (4)'!O1901+'Sheet1 (4)'!T1901)/100,2)</f>
        <v>-0.76</v>
      </c>
      <c r="O1895" s="4">
        <f>ROUND(('Sheet1 (4)'!P1901+'Sheet1 (4)'!U1901)/100,2)</f>
        <v>-5.72</v>
      </c>
      <c r="P1895" s="4">
        <f>ROUND(('Sheet1 (4)'!Q1901+'Sheet1 (4)'!V1901)/100,2)</f>
        <v>0.49</v>
      </c>
      <c r="Q1895" s="7">
        <f>ROUND('Sheet1 (4)'!W1901/100,2)</f>
        <v>-0.22</v>
      </c>
      <c r="R1895" s="7">
        <f>ROUND('Sheet1 (4)'!X1901/100,2)</f>
        <v>-7.0000000000000007E-2</v>
      </c>
      <c r="S1895" s="7">
        <f>ROUND('Sheet1 (4)'!Y1901/100,2)</f>
        <v>-0.03</v>
      </c>
      <c r="T1895" s="7">
        <f>ROUND('Sheet1 (4)'!Z1901/100,2)</f>
        <v>0.01</v>
      </c>
      <c r="U1895" s="7">
        <f>ROUND('Sheet1 (4)'!AA1901/100,2)</f>
        <v>-0.14000000000000001</v>
      </c>
      <c r="V1895" s="1" t="str">
        <f>'Sheet1 (4)'!AB1901&amp;".T"</f>
        <v>8105.T</v>
      </c>
      <c r="W1895" t="e">
        <f>ROUND('Sheet1 (4)'!AC1901,2)</f>
        <v>#VALUE!</v>
      </c>
      <c r="X1895">
        <f>ROUND('Sheet1 (4)'!AD1901,2)</f>
        <v>13.67</v>
      </c>
      <c r="Y1895" t="str">
        <f>_xlfn.XLOOKUP('Sheet1 (4)'!AB1901,'Sheet1 (3)'!B:B,'Sheet1 (3)'!D:D,"",0)</f>
        <v>スタンダード</v>
      </c>
    </row>
    <row r="1896" spans="1:25" x14ac:dyDescent="0.2">
      <c r="A1896">
        <v>1895</v>
      </c>
      <c r="B1896" s="1" t="str">
        <f>_xlfn.XLOOKUP('Sheet1 (4)'!AB1902,'Sheet1 (3)'!B:B,'Sheet1 (3)'!C:C,"",0)</f>
        <v>ＭＡＲＵＷＡ</v>
      </c>
      <c r="C1896" s="1" t="str">
        <f>_xlfn.XLOOKUP('Sheet1 (4)'!AB1902,'Sheet1 (3)'!B:B,'Sheet1 (3)'!F:F,"",0)</f>
        <v>ガラス・土石製品</v>
      </c>
      <c r="D1896" s="1">
        <f>ROUND('Sheet1 (4)'!E1902/100000000,2)</f>
        <v>0.12</v>
      </c>
      <c r="E1896" s="1">
        <f>ROUND('Sheet1 (4)'!F1902/100,2)</f>
        <v>102.49</v>
      </c>
      <c r="F1896" s="1">
        <f>ROUND('Sheet1 (4)'!G1902/100,2)</f>
        <v>182.16</v>
      </c>
      <c r="G1896" s="1">
        <f>ROUND('Sheet1 (4)'!H1902/100,2)</f>
        <v>201.42</v>
      </c>
      <c r="H1896" s="1">
        <f>ROUND('Sheet1 (4)'!I1902/100,2)</f>
        <v>198.02</v>
      </c>
      <c r="I1896" s="1">
        <f>ROUND('Sheet1 (4)'!J1902/100,2)</f>
        <v>269.14</v>
      </c>
      <c r="J1896" s="1">
        <f>ROUND('Sheet1 (4)'!K1902/100,2)</f>
        <v>275</v>
      </c>
      <c r="K1896" s="1">
        <f>ROUND('Sheet1 (4)'!L1902/100,2)</f>
        <v>348.9</v>
      </c>
      <c r="L1896" s="4">
        <f>ROUND(('Sheet1 (4)'!M1902+'Sheet1 (4)'!R1902)/100,2)</f>
        <v>53.37</v>
      </c>
      <c r="M1896" s="4">
        <f>ROUND(('Sheet1 (4)'!N1902+'Sheet1 (4)'!S1902)/100,2)</f>
        <v>112.35</v>
      </c>
      <c r="N1896" s="4">
        <f>ROUND(('Sheet1 (4)'!O1902+'Sheet1 (4)'!T1902)/100,2)</f>
        <v>68.92</v>
      </c>
      <c r="O1896" s="4">
        <f>ROUND(('Sheet1 (4)'!P1902+'Sheet1 (4)'!U1902)/100,2)</f>
        <v>64.08</v>
      </c>
      <c r="P1896" s="4">
        <f>ROUND(('Sheet1 (4)'!Q1902+'Sheet1 (4)'!V1902)/100,2)</f>
        <v>176.69</v>
      </c>
      <c r="Q1896" s="7">
        <f>ROUND('Sheet1 (4)'!W1902/100,2)</f>
        <v>0.11</v>
      </c>
      <c r="R1896" s="7">
        <f>ROUND('Sheet1 (4)'!X1902/100,2)</f>
        <v>0.18</v>
      </c>
      <c r="S1896" s="7">
        <f>ROUND('Sheet1 (4)'!Y1902/100,2)</f>
        <v>0.17</v>
      </c>
      <c r="T1896" s="7">
        <f>ROUND('Sheet1 (4)'!Z1902/100,2)</f>
        <v>0.15</v>
      </c>
      <c r="U1896" s="7">
        <f>ROUND('Sheet1 (4)'!AA1902/100,2)</f>
        <v>0.16</v>
      </c>
      <c r="V1896" s="1" t="str">
        <f>'Sheet1 (4)'!AB1902&amp;".T"</f>
        <v>5344.T</v>
      </c>
      <c r="W1896">
        <f>ROUND('Sheet1 (4)'!AC1902,2)</f>
        <v>28.62</v>
      </c>
      <c r="X1896">
        <f>ROUND('Sheet1 (4)'!AD1902,2)</f>
        <v>3.85</v>
      </c>
      <c r="Y1896" t="str">
        <f>_xlfn.XLOOKUP('Sheet1 (4)'!AB1902,'Sheet1 (3)'!B:B,'Sheet1 (3)'!D:D,"",0)</f>
        <v>プライム</v>
      </c>
    </row>
    <row r="1897" spans="1:25" x14ac:dyDescent="0.2">
      <c r="A1897">
        <v>1896</v>
      </c>
      <c r="B1897" s="1" t="str">
        <f>_xlfn.XLOOKUP('Sheet1 (4)'!AB1903,'Sheet1 (3)'!B:B,'Sheet1 (3)'!C:C,"",0)</f>
        <v>丸運</v>
      </c>
      <c r="C1897" s="1" t="str">
        <f>_xlfn.XLOOKUP('Sheet1 (4)'!AB1903,'Sheet1 (3)'!B:B,'Sheet1 (3)'!F:F,"",0)</f>
        <v>陸運業</v>
      </c>
      <c r="D1897" s="1">
        <f>ROUND('Sheet1 (4)'!E1903/100000000,2)</f>
        <v>0.28999999999999998</v>
      </c>
      <c r="E1897" s="1">
        <f>ROUND('Sheet1 (4)'!F1903/100,2)</f>
        <v>6.62</v>
      </c>
      <c r="F1897" s="1">
        <f>ROUND('Sheet1 (4)'!G1903/100,2)</f>
        <v>6.66</v>
      </c>
      <c r="G1897" s="1">
        <f>ROUND('Sheet1 (4)'!H1903/100,2)</f>
        <v>4.4000000000000004</v>
      </c>
      <c r="H1897" s="1">
        <f>ROUND('Sheet1 (4)'!I1903/100,2)</f>
        <v>5.09</v>
      </c>
      <c r="I1897" s="1">
        <f>ROUND('Sheet1 (4)'!J1903/100,2)</f>
        <v>12.67</v>
      </c>
      <c r="J1897" s="1" t="e">
        <f>ROUND('Sheet1 (4)'!K1903/100,2)</f>
        <v>#VALUE!</v>
      </c>
      <c r="K1897" s="1" t="e">
        <f>ROUND('Sheet1 (4)'!L1903/100,2)</f>
        <v>#VALUE!</v>
      </c>
      <c r="L1897" s="4">
        <f>ROUND(('Sheet1 (4)'!M1903+'Sheet1 (4)'!R1903)/100,2)</f>
        <v>3.39</v>
      </c>
      <c r="M1897" s="4">
        <f>ROUND(('Sheet1 (4)'!N1903+'Sheet1 (4)'!S1903)/100,2)</f>
        <v>2.04</v>
      </c>
      <c r="N1897" s="4">
        <f>ROUND(('Sheet1 (4)'!O1903+'Sheet1 (4)'!T1903)/100,2)</f>
        <v>25.42</v>
      </c>
      <c r="O1897" s="4">
        <f>ROUND(('Sheet1 (4)'!P1903+'Sheet1 (4)'!U1903)/100,2)</f>
        <v>13.14</v>
      </c>
      <c r="P1897" s="4">
        <f>ROUND(('Sheet1 (4)'!Q1903+'Sheet1 (4)'!V1903)/100,2)</f>
        <v>15.25</v>
      </c>
      <c r="Q1897" s="7">
        <f>ROUND('Sheet1 (4)'!W1903/100,2)</f>
        <v>0.02</v>
      </c>
      <c r="R1897" s="7">
        <f>ROUND('Sheet1 (4)'!X1903/100,2)</f>
        <v>0.02</v>
      </c>
      <c r="S1897" s="7">
        <f>ROUND('Sheet1 (4)'!Y1903/100,2)</f>
        <v>0.01</v>
      </c>
      <c r="T1897" s="7">
        <f>ROUND('Sheet1 (4)'!Z1903/100,2)</f>
        <v>0.02</v>
      </c>
      <c r="U1897" s="7">
        <f>ROUND('Sheet1 (4)'!AA1903/100,2)</f>
        <v>0.04</v>
      </c>
      <c r="V1897" s="1" t="str">
        <f>'Sheet1 (4)'!AB1903&amp;".T"</f>
        <v>9067.T</v>
      </c>
      <c r="W1897">
        <f>ROUND('Sheet1 (4)'!AC1903,2)</f>
        <v>15.92</v>
      </c>
      <c r="X1897">
        <f>ROUND('Sheet1 (4)'!AD1903,2)</f>
        <v>0.69</v>
      </c>
      <c r="Y1897" t="str">
        <f>_xlfn.XLOOKUP('Sheet1 (4)'!AB1903,'Sheet1 (3)'!B:B,'Sheet1 (3)'!D:D,"",0)</f>
        <v>スタンダード</v>
      </c>
    </row>
    <row r="1898" spans="1:25" x14ac:dyDescent="0.2">
      <c r="A1898">
        <v>1897</v>
      </c>
      <c r="B1898" s="1" t="str">
        <f>_xlfn.XLOOKUP('Sheet1 (4)'!AB1904,'Sheet1 (3)'!B:B,'Sheet1 (3)'!C:C,"",0)</f>
        <v>丸山製作所</v>
      </c>
      <c r="C1898" s="1" t="str">
        <f>_xlfn.XLOOKUP('Sheet1 (4)'!AB1904,'Sheet1 (3)'!B:B,'Sheet1 (3)'!F:F,"",0)</f>
        <v>機械</v>
      </c>
      <c r="D1898" s="1">
        <f>ROUND('Sheet1 (4)'!E1904/100000000,2)</f>
        <v>0.04</v>
      </c>
      <c r="E1898" s="1">
        <f>ROUND('Sheet1 (4)'!F1904/100,2)</f>
        <v>13.88</v>
      </c>
      <c r="F1898" s="1">
        <f>ROUND('Sheet1 (4)'!G1904/100,2)</f>
        <v>15.22</v>
      </c>
      <c r="G1898" s="1">
        <f>ROUND('Sheet1 (4)'!H1904/100,2)</f>
        <v>17.329999999999998</v>
      </c>
      <c r="H1898" s="1">
        <f>ROUND('Sheet1 (4)'!I1904/100,2)</f>
        <v>11.68</v>
      </c>
      <c r="I1898" s="1">
        <f>ROUND('Sheet1 (4)'!J1904/100,2)</f>
        <v>11.68</v>
      </c>
      <c r="J1898" s="1" t="e">
        <f>ROUND('Sheet1 (4)'!K1904/100,2)</f>
        <v>#VALUE!</v>
      </c>
      <c r="K1898" s="1" t="e">
        <f>ROUND('Sheet1 (4)'!L1904/100,2)</f>
        <v>#VALUE!</v>
      </c>
      <c r="L1898" s="4">
        <f>ROUND(('Sheet1 (4)'!M1904+'Sheet1 (4)'!R1904)/100,2)</f>
        <v>8.66</v>
      </c>
      <c r="M1898" s="4">
        <f>ROUND(('Sheet1 (4)'!N1904+'Sheet1 (4)'!S1904)/100,2)</f>
        <v>16.32</v>
      </c>
      <c r="N1898" s="4">
        <f>ROUND(('Sheet1 (4)'!O1904+'Sheet1 (4)'!T1904)/100,2)</f>
        <v>-23.02</v>
      </c>
      <c r="O1898" s="4">
        <f>ROUND(('Sheet1 (4)'!P1904+'Sheet1 (4)'!U1904)/100,2)</f>
        <v>-12.4</v>
      </c>
      <c r="P1898" s="4">
        <f>ROUND(('Sheet1 (4)'!Q1904+'Sheet1 (4)'!V1904)/100,2)</f>
        <v>-12.4</v>
      </c>
      <c r="Q1898" s="7">
        <f>ROUND('Sheet1 (4)'!W1904/100,2)</f>
        <v>0.05</v>
      </c>
      <c r="R1898" s="7">
        <f>ROUND('Sheet1 (4)'!X1904/100,2)</f>
        <v>7.0000000000000007E-2</v>
      </c>
      <c r="S1898" s="7">
        <f>ROUND('Sheet1 (4)'!Y1904/100,2)</f>
        <v>7.0000000000000007E-2</v>
      </c>
      <c r="T1898" s="7">
        <f>ROUND('Sheet1 (4)'!Z1904/100,2)</f>
        <v>0.03</v>
      </c>
      <c r="U1898" s="7">
        <f>ROUND('Sheet1 (4)'!AA1904/100,2)</f>
        <v>0.03</v>
      </c>
      <c r="V1898" s="1" t="str">
        <f>'Sheet1 (4)'!AB1904&amp;".T"</f>
        <v>6316.T</v>
      </c>
      <c r="W1898">
        <f>ROUND('Sheet1 (4)'!AC1904,2)</f>
        <v>17.670000000000002</v>
      </c>
      <c r="X1898">
        <f>ROUND('Sheet1 (4)'!AD1904,2)</f>
        <v>0.43</v>
      </c>
      <c r="Y1898" t="str">
        <f>_xlfn.XLOOKUP('Sheet1 (4)'!AB1904,'Sheet1 (3)'!B:B,'Sheet1 (3)'!D:D,"",0)</f>
        <v>スタンダード</v>
      </c>
    </row>
    <row r="1899" spans="1:25" x14ac:dyDescent="0.2">
      <c r="A1899">
        <v>1898</v>
      </c>
      <c r="B1899" s="1" t="str">
        <f>_xlfn.XLOOKUP('Sheet1 (4)'!AB1905,'Sheet1 (3)'!B:B,'Sheet1 (3)'!C:C,"",0)</f>
        <v>マルヨシセンター</v>
      </c>
      <c r="C1899" s="1" t="str">
        <f>_xlfn.XLOOKUP('Sheet1 (4)'!AB1905,'Sheet1 (3)'!B:B,'Sheet1 (3)'!F:F,"",0)</f>
        <v>小売業</v>
      </c>
      <c r="D1899" s="1">
        <f>ROUND('Sheet1 (4)'!E1905/100000000,2)</f>
        <v>0.01</v>
      </c>
      <c r="E1899" s="1">
        <f>ROUND('Sheet1 (4)'!F1905/100,2)</f>
        <v>9.81</v>
      </c>
      <c r="F1899" s="1">
        <f>ROUND('Sheet1 (4)'!G1905/100,2)</f>
        <v>7.22</v>
      </c>
      <c r="G1899" s="1">
        <f>ROUND('Sheet1 (4)'!H1905/100,2)</f>
        <v>2.72</v>
      </c>
      <c r="H1899" s="1">
        <f>ROUND('Sheet1 (4)'!I1905/100,2)</f>
        <v>4.1100000000000003</v>
      </c>
      <c r="I1899" s="1">
        <f>ROUND('Sheet1 (4)'!J1905/100,2)</f>
        <v>1.33</v>
      </c>
      <c r="J1899" s="1" t="e">
        <f>ROUND('Sheet1 (4)'!K1905/100,2)</f>
        <v>#VALUE!</v>
      </c>
      <c r="K1899" s="1" t="e">
        <f>ROUND('Sheet1 (4)'!L1905/100,2)</f>
        <v>#VALUE!</v>
      </c>
      <c r="L1899" s="4">
        <f>ROUND(('Sheet1 (4)'!M1905+'Sheet1 (4)'!R1905)/100,2)</f>
        <v>15.28</v>
      </c>
      <c r="M1899" s="4">
        <f>ROUND(('Sheet1 (4)'!N1905+'Sheet1 (4)'!S1905)/100,2)</f>
        <v>-9.0299999999999994</v>
      </c>
      <c r="N1899" s="4">
        <f>ROUND(('Sheet1 (4)'!O1905+'Sheet1 (4)'!T1905)/100,2)</f>
        <v>2.86</v>
      </c>
      <c r="O1899" s="4">
        <f>ROUND(('Sheet1 (4)'!P1905+'Sheet1 (4)'!U1905)/100,2)</f>
        <v>8.5299999999999994</v>
      </c>
      <c r="P1899" s="4">
        <f>ROUND(('Sheet1 (4)'!Q1905+'Sheet1 (4)'!V1905)/100,2)</f>
        <v>-3.28</v>
      </c>
      <c r="Q1899" s="7">
        <f>ROUND('Sheet1 (4)'!W1905/100,2)</f>
        <v>0.21</v>
      </c>
      <c r="R1899" s="7">
        <f>ROUND('Sheet1 (4)'!X1905/100,2)</f>
        <v>0.16</v>
      </c>
      <c r="S1899" s="7">
        <f>ROUND('Sheet1 (4)'!Y1905/100,2)</f>
        <v>0.05</v>
      </c>
      <c r="T1899" s="7">
        <f>ROUND('Sheet1 (4)'!Z1905/100,2)</f>
        <v>0.05</v>
      </c>
      <c r="U1899" s="7">
        <f>ROUND('Sheet1 (4)'!AA1905/100,2)</f>
        <v>0.01</v>
      </c>
      <c r="V1899" s="1" t="str">
        <f>'Sheet1 (4)'!AB1905&amp;".T"</f>
        <v>7515.T</v>
      </c>
      <c r="W1899">
        <f>ROUND('Sheet1 (4)'!AC1905,2)</f>
        <v>59.3</v>
      </c>
      <c r="X1899">
        <f>ROUND('Sheet1 (4)'!AD1905,2)</f>
        <v>1.3</v>
      </c>
      <c r="Y1899" t="str">
        <f>_xlfn.XLOOKUP('Sheet1 (4)'!AB1905,'Sheet1 (3)'!B:B,'Sheet1 (3)'!D:D,"",0)</f>
        <v>スタンダード</v>
      </c>
    </row>
    <row r="1900" spans="1:25" x14ac:dyDescent="0.2">
      <c r="A1900">
        <v>1899</v>
      </c>
      <c r="B1900" s="1" t="str">
        <f>_xlfn.XLOOKUP('Sheet1 (4)'!AB1906,'Sheet1 (3)'!B:B,'Sheet1 (3)'!C:C,"",0)</f>
        <v>丸善ＣＨＩホールディングス</v>
      </c>
      <c r="C1900" s="1" t="str">
        <f>_xlfn.XLOOKUP('Sheet1 (4)'!AB1906,'Sheet1 (3)'!B:B,'Sheet1 (3)'!F:F,"",0)</f>
        <v>小売業</v>
      </c>
      <c r="D1900" s="1">
        <f>ROUND('Sheet1 (4)'!E1906/100000000,2)</f>
        <v>0.93</v>
      </c>
      <c r="E1900" s="1">
        <f>ROUND('Sheet1 (4)'!F1906/100,2)</f>
        <v>38.840000000000003</v>
      </c>
      <c r="F1900" s="1">
        <f>ROUND('Sheet1 (4)'!G1906/100,2)</f>
        <v>40.85</v>
      </c>
      <c r="G1900" s="1">
        <f>ROUND('Sheet1 (4)'!H1906/100,2)</f>
        <v>31.3</v>
      </c>
      <c r="H1900" s="1">
        <f>ROUND('Sheet1 (4)'!I1906/100,2)</f>
        <v>36.18</v>
      </c>
      <c r="I1900" s="1">
        <f>ROUND('Sheet1 (4)'!J1906/100,2)</f>
        <v>33.96</v>
      </c>
      <c r="J1900" s="1" t="e">
        <f>ROUND('Sheet1 (4)'!K1906/100,2)</f>
        <v>#VALUE!</v>
      </c>
      <c r="K1900" s="1" t="e">
        <f>ROUND('Sheet1 (4)'!L1906/100,2)</f>
        <v>#VALUE!</v>
      </c>
      <c r="L1900" s="4">
        <f>ROUND(('Sheet1 (4)'!M1906+'Sheet1 (4)'!R1906)/100,2)</f>
        <v>27.5</v>
      </c>
      <c r="M1900" s="4">
        <f>ROUND(('Sheet1 (4)'!N1906+'Sheet1 (4)'!S1906)/100,2)</f>
        <v>59.64</v>
      </c>
      <c r="N1900" s="4">
        <f>ROUND(('Sheet1 (4)'!O1906+'Sheet1 (4)'!T1906)/100,2)</f>
        <v>12.66</v>
      </c>
      <c r="O1900" s="4">
        <f>ROUND(('Sheet1 (4)'!P1906+'Sheet1 (4)'!U1906)/100,2)</f>
        <v>45.77</v>
      </c>
      <c r="P1900" s="4">
        <f>ROUND(('Sheet1 (4)'!Q1906+'Sheet1 (4)'!V1906)/100,2)</f>
        <v>47.53</v>
      </c>
      <c r="Q1900" s="7">
        <f>ROUND('Sheet1 (4)'!W1906/100,2)</f>
        <v>0.05</v>
      </c>
      <c r="R1900" s="7">
        <f>ROUND('Sheet1 (4)'!X1906/100,2)</f>
        <v>0.05</v>
      </c>
      <c r="S1900" s="7">
        <f>ROUND('Sheet1 (4)'!Y1906/100,2)</f>
        <v>0.04</v>
      </c>
      <c r="T1900" s="7">
        <f>ROUND('Sheet1 (4)'!Z1906/100,2)</f>
        <v>0.05</v>
      </c>
      <c r="U1900" s="7">
        <f>ROUND('Sheet1 (4)'!AA1906/100,2)</f>
        <v>0.08</v>
      </c>
      <c r="V1900" s="1" t="str">
        <f>'Sheet1 (4)'!AB1906&amp;".T"</f>
        <v>3159.T</v>
      </c>
      <c r="W1900">
        <f>ROUND('Sheet1 (4)'!AC1906,2)</f>
        <v>6.51</v>
      </c>
      <c r="X1900">
        <f>ROUND('Sheet1 (4)'!AD1906,2)</f>
        <v>0.57999999999999996</v>
      </c>
      <c r="Y1900" t="str">
        <f>_xlfn.XLOOKUP('Sheet1 (4)'!AB1906,'Sheet1 (3)'!B:B,'Sheet1 (3)'!D:D,"",0)</f>
        <v>スタンダード</v>
      </c>
    </row>
    <row r="1901" spans="1:25" x14ac:dyDescent="0.2">
      <c r="A1901">
        <v>1900</v>
      </c>
      <c r="B1901" s="1" t="str">
        <f>_xlfn.XLOOKUP('Sheet1 (4)'!AB1907,'Sheet1 (3)'!B:B,'Sheet1 (3)'!C:C,"",0)</f>
        <v>マルゼン</v>
      </c>
      <c r="C1901" s="1" t="str">
        <f>_xlfn.XLOOKUP('Sheet1 (4)'!AB1907,'Sheet1 (3)'!B:B,'Sheet1 (3)'!F:F,"",0)</f>
        <v>金属製品</v>
      </c>
      <c r="D1901" s="1">
        <f>ROUND('Sheet1 (4)'!E1907/100000000,2)</f>
        <v>0.16</v>
      </c>
      <c r="E1901" s="1">
        <f>ROUND('Sheet1 (4)'!F1907/100,2)</f>
        <v>33.89</v>
      </c>
      <c r="F1901" s="1">
        <f>ROUND('Sheet1 (4)'!G1907/100,2)</f>
        <v>38.299999999999997</v>
      </c>
      <c r="G1901" s="1">
        <f>ROUND('Sheet1 (4)'!H1907/100,2)</f>
        <v>35.79</v>
      </c>
      <c r="H1901" s="1">
        <f>ROUND('Sheet1 (4)'!I1907/100,2)</f>
        <v>48.57</v>
      </c>
      <c r="I1901" s="1">
        <f>ROUND('Sheet1 (4)'!J1907/100,2)</f>
        <v>60.95</v>
      </c>
      <c r="J1901" s="1">
        <f>ROUND('Sheet1 (4)'!K1907/100,2)</f>
        <v>68</v>
      </c>
      <c r="K1901" s="1">
        <f>ROUND('Sheet1 (4)'!L1907/100,2)</f>
        <v>75</v>
      </c>
      <c r="L1901" s="4">
        <f>ROUND(('Sheet1 (4)'!M1907+'Sheet1 (4)'!R1907)/100,2)</f>
        <v>4.1399999999999997</v>
      </c>
      <c r="M1901" s="4">
        <f>ROUND(('Sheet1 (4)'!N1907+'Sheet1 (4)'!S1907)/100,2)</f>
        <v>69.73</v>
      </c>
      <c r="N1901" s="4">
        <f>ROUND(('Sheet1 (4)'!O1907+'Sheet1 (4)'!T1907)/100,2)</f>
        <v>34.58</v>
      </c>
      <c r="O1901" s="4">
        <f>ROUND(('Sheet1 (4)'!P1907+'Sheet1 (4)'!U1907)/100,2)</f>
        <v>39.020000000000003</v>
      </c>
      <c r="P1901" s="4">
        <f>ROUND(('Sheet1 (4)'!Q1907+'Sheet1 (4)'!V1907)/100,2)</f>
        <v>-74.739999999999995</v>
      </c>
      <c r="Q1901" s="7">
        <f>ROUND('Sheet1 (4)'!W1907/100,2)</f>
        <v>7.0000000000000007E-2</v>
      </c>
      <c r="R1901" s="7">
        <f>ROUND('Sheet1 (4)'!X1907/100,2)</f>
        <v>7.0000000000000007E-2</v>
      </c>
      <c r="S1901" s="7">
        <f>ROUND('Sheet1 (4)'!Y1907/100,2)</f>
        <v>7.0000000000000007E-2</v>
      </c>
      <c r="T1901" s="7">
        <f>ROUND('Sheet1 (4)'!Z1907/100,2)</f>
        <v>0.08</v>
      </c>
      <c r="U1901" s="7">
        <f>ROUND('Sheet1 (4)'!AA1907/100,2)</f>
        <v>0.1</v>
      </c>
      <c r="V1901" s="1" t="str">
        <f>'Sheet1 (4)'!AB1907&amp;".T"</f>
        <v>5982.T</v>
      </c>
      <c r="W1901">
        <f>ROUND('Sheet1 (4)'!AC1907,2)</f>
        <v>11.52</v>
      </c>
      <c r="X1901">
        <f>ROUND('Sheet1 (4)'!AD1907,2)</f>
        <v>1.1100000000000001</v>
      </c>
      <c r="Y1901" t="str">
        <f>_xlfn.XLOOKUP('Sheet1 (4)'!AB1907,'Sheet1 (3)'!B:B,'Sheet1 (3)'!D:D,"",0)</f>
        <v>スタンダード</v>
      </c>
    </row>
    <row r="1902" spans="1:25" x14ac:dyDescent="0.2">
      <c r="A1902">
        <v>1901</v>
      </c>
      <c r="B1902" s="1" t="str">
        <f>_xlfn.XLOOKUP('Sheet1 (4)'!AB1908,'Sheet1 (3)'!B:B,'Sheet1 (3)'!C:C,"",0)</f>
        <v>丸全昭和運輸</v>
      </c>
      <c r="C1902" s="1" t="str">
        <f>_xlfn.XLOOKUP('Sheet1 (4)'!AB1908,'Sheet1 (3)'!B:B,'Sheet1 (3)'!F:F,"",0)</f>
        <v>陸運業</v>
      </c>
      <c r="D1902" s="1">
        <f>ROUND('Sheet1 (4)'!E1908/100000000,2)</f>
        <v>0.2</v>
      </c>
      <c r="E1902" s="1">
        <f>ROUND('Sheet1 (4)'!F1908/100,2)</f>
        <v>98.51</v>
      </c>
      <c r="F1902" s="1">
        <f>ROUND('Sheet1 (4)'!G1908/100,2)</f>
        <v>118.22</v>
      </c>
      <c r="G1902" s="1">
        <f>ROUND('Sheet1 (4)'!H1908/100,2)</f>
        <v>126.92</v>
      </c>
      <c r="H1902" s="1">
        <f>ROUND('Sheet1 (4)'!I1908/100,2)</f>
        <v>132.05000000000001</v>
      </c>
      <c r="I1902" s="1">
        <f>ROUND('Sheet1 (4)'!J1908/100,2)</f>
        <v>146.5</v>
      </c>
      <c r="J1902" s="1">
        <f>ROUND('Sheet1 (4)'!K1908/100,2)</f>
        <v>160</v>
      </c>
      <c r="K1902" s="1">
        <f>ROUND('Sheet1 (4)'!L1908/100,2)</f>
        <v>169.5</v>
      </c>
      <c r="L1902" s="4">
        <f>ROUND(('Sheet1 (4)'!M1908+'Sheet1 (4)'!R1908)/100,2)</f>
        <v>0.52</v>
      </c>
      <c r="M1902" s="4">
        <f>ROUND(('Sheet1 (4)'!N1908+'Sheet1 (4)'!S1908)/100,2)</f>
        <v>12.32</v>
      </c>
      <c r="N1902" s="4">
        <f>ROUND(('Sheet1 (4)'!O1908+'Sheet1 (4)'!T1908)/100,2)</f>
        <v>104.08</v>
      </c>
      <c r="O1902" s="4">
        <f>ROUND(('Sheet1 (4)'!P1908+'Sheet1 (4)'!U1908)/100,2)</f>
        <v>104.45</v>
      </c>
      <c r="P1902" s="4">
        <f>ROUND(('Sheet1 (4)'!Q1908+'Sheet1 (4)'!V1908)/100,2)</f>
        <v>58.44</v>
      </c>
      <c r="Q1902" s="7">
        <f>ROUND('Sheet1 (4)'!W1908/100,2)</f>
        <v>7.0000000000000007E-2</v>
      </c>
      <c r="R1902" s="7">
        <f>ROUND('Sheet1 (4)'!X1908/100,2)</f>
        <v>0.08</v>
      </c>
      <c r="S1902" s="7">
        <f>ROUND('Sheet1 (4)'!Y1908/100,2)</f>
        <v>0.08</v>
      </c>
      <c r="T1902" s="7">
        <f>ROUND('Sheet1 (4)'!Z1908/100,2)</f>
        <v>0.08</v>
      </c>
      <c r="U1902" s="7">
        <f>ROUND('Sheet1 (4)'!AA1908/100,2)</f>
        <v>0.08</v>
      </c>
      <c r="V1902" s="1" t="str">
        <f>'Sheet1 (4)'!AB1908&amp;".T"</f>
        <v>9068.T</v>
      </c>
      <c r="W1902">
        <f>ROUND('Sheet1 (4)'!AC1908,2)</f>
        <v>13.27</v>
      </c>
      <c r="X1902">
        <f>ROUND('Sheet1 (4)'!AD1908,2)</f>
        <v>1.01</v>
      </c>
      <c r="Y1902" t="str">
        <f>_xlfn.XLOOKUP('Sheet1 (4)'!AB1908,'Sheet1 (3)'!B:B,'Sheet1 (3)'!D:D,"",0)</f>
        <v>プライム</v>
      </c>
    </row>
    <row r="1903" spans="1:25" x14ac:dyDescent="0.2">
      <c r="A1903">
        <v>1902</v>
      </c>
      <c r="B1903" s="1" t="str">
        <f>_xlfn.XLOOKUP('Sheet1 (4)'!AB1909,'Sheet1 (3)'!B:B,'Sheet1 (3)'!C:C,"",0)</f>
        <v>マーベラス</v>
      </c>
      <c r="C1903" s="1" t="str">
        <f>_xlfn.XLOOKUP('Sheet1 (4)'!AB1909,'Sheet1 (3)'!B:B,'Sheet1 (3)'!F:F,"",0)</f>
        <v>情報・通信業</v>
      </c>
      <c r="D1903" s="1">
        <f>ROUND('Sheet1 (4)'!E1909/100000000,2)</f>
        <v>0.61</v>
      </c>
      <c r="E1903" s="1">
        <f>ROUND('Sheet1 (4)'!F1909/100,2)</f>
        <v>44.18</v>
      </c>
      <c r="F1903" s="1">
        <f>ROUND('Sheet1 (4)'!G1909/100,2)</f>
        <v>46</v>
      </c>
      <c r="G1903" s="1">
        <f>ROUND('Sheet1 (4)'!H1909/100,2)</f>
        <v>24.25</v>
      </c>
      <c r="H1903" s="1">
        <f>ROUND('Sheet1 (4)'!I1909/100,2)</f>
        <v>24.03</v>
      </c>
      <c r="I1903" s="1">
        <f>ROUND('Sheet1 (4)'!J1909/100,2)</f>
        <v>17.5</v>
      </c>
      <c r="J1903" s="1">
        <f>ROUND('Sheet1 (4)'!K1909/100,2)</f>
        <v>29.5</v>
      </c>
      <c r="K1903" s="1">
        <f>ROUND('Sheet1 (4)'!L1909/100,2)</f>
        <v>39.5</v>
      </c>
      <c r="L1903" s="4">
        <f>ROUND(('Sheet1 (4)'!M1909+'Sheet1 (4)'!R1909)/100,2)</f>
        <v>19.34</v>
      </c>
      <c r="M1903" s="4">
        <f>ROUND(('Sheet1 (4)'!N1909+'Sheet1 (4)'!S1909)/100,2)</f>
        <v>17.260000000000002</v>
      </c>
      <c r="N1903" s="4">
        <f>ROUND(('Sheet1 (4)'!O1909+'Sheet1 (4)'!T1909)/100,2)</f>
        <v>-24.81</v>
      </c>
      <c r="O1903" s="4">
        <f>ROUND(('Sheet1 (4)'!P1909+'Sheet1 (4)'!U1909)/100,2)</f>
        <v>16.04</v>
      </c>
      <c r="P1903" s="4">
        <f>ROUND(('Sheet1 (4)'!Q1909+'Sheet1 (4)'!V1909)/100,2)</f>
        <v>-26.41</v>
      </c>
      <c r="Q1903" s="7">
        <f>ROUND('Sheet1 (4)'!W1909/100,2)</f>
        <v>0.14000000000000001</v>
      </c>
      <c r="R1903" s="7">
        <f>ROUND('Sheet1 (4)'!X1909/100,2)</f>
        <v>0.14000000000000001</v>
      </c>
      <c r="S1903" s="7">
        <f>ROUND('Sheet1 (4)'!Y1909/100,2)</f>
        <v>7.0000000000000007E-2</v>
      </c>
      <c r="T1903" s="7">
        <f>ROUND('Sheet1 (4)'!Z1909/100,2)</f>
        <v>-0.02</v>
      </c>
      <c r="U1903" s="7">
        <f>ROUND('Sheet1 (4)'!AA1909/100,2)</f>
        <v>0.03</v>
      </c>
      <c r="V1903" s="1" t="str">
        <f>'Sheet1 (4)'!AB1909&amp;".T"</f>
        <v>7844.T</v>
      </c>
      <c r="W1903">
        <f>ROUND('Sheet1 (4)'!AC1909,2)</f>
        <v>33.96</v>
      </c>
      <c r="X1903">
        <f>ROUND('Sheet1 (4)'!AD1909,2)</f>
        <v>1.22</v>
      </c>
      <c r="Y1903" t="str">
        <f>_xlfn.XLOOKUP('Sheet1 (4)'!AB1909,'Sheet1 (3)'!B:B,'Sheet1 (3)'!D:D,"",0)</f>
        <v>プライム</v>
      </c>
    </row>
    <row r="1904" spans="1:25" x14ac:dyDescent="0.2">
      <c r="A1904">
        <v>1903</v>
      </c>
      <c r="B1904" s="1" t="str">
        <f>_xlfn.XLOOKUP('Sheet1 (4)'!AB1910,'Sheet1 (3)'!B:B,'Sheet1 (3)'!C:C,"",0)</f>
        <v>マサル</v>
      </c>
      <c r="C1904" s="1" t="str">
        <f>_xlfn.XLOOKUP('Sheet1 (4)'!AB1910,'Sheet1 (3)'!B:B,'Sheet1 (3)'!F:F,"",0)</f>
        <v>建設業</v>
      </c>
      <c r="D1904" s="1">
        <f>ROUND('Sheet1 (4)'!E1910/100000000,2)</f>
        <v>0.01</v>
      </c>
      <c r="E1904" s="1">
        <f>ROUND('Sheet1 (4)'!F1910/100,2)</f>
        <v>4.07</v>
      </c>
      <c r="F1904" s="1">
        <f>ROUND('Sheet1 (4)'!G1910/100,2)</f>
        <v>1.98</v>
      </c>
      <c r="G1904" s="1">
        <f>ROUND('Sheet1 (4)'!H1910/100,2)</f>
        <v>5.04</v>
      </c>
      <c r="H1904" s="1">
        <f>ROUND('Sheet1 (4)'!I1910/100,2)</f>
        <v>4.07</v>
      </c>
      <c r="I1904" s="1">
        <f>ROUND('Sheet1 (4)'!J1910/100,2)</f>
        <v>4.07</v>
      </c>
      <c r="J1904" s="1" t="e">
        <f>ROUND('Sheet1 (4)'!K1910/100,2)</f>
        <v>#VALUE!</v>
      </c>
      <c r="K1904" s="1" t="e">
        <f>ROUND('Sheet1 (4)'!L1910/100,2)</f>
        <v>#VALUE!</v>
      </c>
      <c r="L1904" s="4">
        <f>ROUND(('Sheet1 (4)'!M1910+'Sheet1 (4)'!R1910)/100,2)</f>
        <v>0.28999999999999998</v>
      </c>
      <c r="M1904" s="4">
        <f>ROUND(('Sheet1 (4)'!N1910+'Sheet1 (4)'!S1910)/100,2)</f>
        <v>-0.61</v>
      </c>
      <c r="N1904" s="4">
        <f>ROUND(('Sheet1 (4)'!O1910+'Sheet1 (4)'!T1910)/100,2)</f>
        <v>1.35</v>
      </c>
      <c r="O1904" s="4">
        <f>ROUND(('Sheet1 (4)'!P1910+'Sheet1 (4)'!U1910)/100,2)</f>
        <v>-0.8</v>
      </c>
      <c r="P1904" s="4">
        <f>ROUND(('Sheet1 (4)'!Q1910+'Sheet1 (4)'!V1910)/100,2)</f>
        <v>-0.8</v>
      </c>
      <c r="Q1904" s="7">
        <f>ROUND('Sheet1 (4)'!W1910/100,2)</f>
        <v>0.08</v>
      </c>
      <c r="R1904" s="7">
        <f>ROUND('Sheet1 (4)'!X1910/100,2)</f>
        <v>0.04</v>
      </c>
      <c r="S1904" s="7">
        <f>ROUND('Sheet1 (4)'!Y1910/100,2)</f>
        <v>7.0000000000000007E-2</v>
      </c>
      <c r="T1904" s="7">
        <f>ROUND('Sheet1 (4)'!Z1910/100,2)</f>
        <v>0.06</v>
      </c>
      <c r="U1904" s="7">
        <f>ROUND('Sheet1 (4)'!AA1910/100,2)</f>
        <v>0.06</v>
      </c>
      <c r="V1904" s="1" t="str">
        <f>'Sheet1 (4)'!AB1910&amp;".T"</f>
        <v>1795.T</v>
      </c>
      <c r="W1904">
        <f>ROUND('Sheet1 (4)'!AC1910,2)</f>
        <v>10.5</v>
      </c>
      <c r="X1904" t="e">
        <f>ROUND('Sheet1 (4)'!AD1910,2)</f>
        <v>#VALUE!</v>
      </c>
      <c r="Y1904" t="str">
        <f>_xlfn.XLOOKUP('Sheet1 (4)'!AB1910,'Sheet1 (3)'!B:B,'Sheet1 (3)'!D:D,"",0)</f>
        <v>スタンダード</v>
      </c>
    </row>
    <row r="1905" spans="1:25" x14ac:dyDescent="0.2">
      <c r="A1905">
        <v>1904</v>
      </c>
      <c r="B1905" s="1" t="str">
        <f>_xlfn.XLOOKUP('Sheet1 (4)'!AB1911,'Sheet1 (3)'!B:B,'Sheet1 (3)'!C:C,"",0)</f>
        <v>ＭＳ－Ｊａｐａｎ</v>
      </c>
      <c r="C1905" s="1" t="str">
        <f>_xlfn.XLOOKUP('Sheet1 (4)'!AB1911,'Sheet1 (3)'!B:B,'Sheet1 (3)'!F:F,"",0)</f>
        <v>サービス業</v>
      </c>
      <c r="D1905" s="1">
        <f>ROUND('Sheet1 (4)'!E1911/100000000,2)</f>
        <v>0.25</v>
      </c>
      <c r="E1905" s="1">
        <f>ROUND('Sheet1 (4)'!F1911/100,2)</f>
        <v>12.39</v>
      </c>
      <c r="F1905" s="1">
        <f>ROUND('Sheet1 (4)'!G1911/100,2)</f>
        <v>15.76</v>
      </c>
      <c r="G1905" s="1">
        <f>ROUND('Sheet1 (4)'!H1911/100,2)</f>
        <v>17.899999999999999</v>
      </c>
      <c r="H1905" s="1">
        <f>ROUND('Sheet1 (4)'!I1911/100,2)</f>
        <v>16.23</v>
      </c>
      <c r="I1905" s="1">
        <f>ROUND('Sheet1 (4)'!J1911/100,2)</f>
        <v>16.05</v>
      </c>
      <c r="J1905" s="1" t="e">
        <f>ROUND('Sheet1 (4)'!K1911/100,2)</f>
        <v>#VALUE!</v>
      </c>
      <c r="K1905" s="1" t="e">
        <f>ROUND('Sheet1 (4)'!L1911/100,2)</f>
        <v>#VALUE!</v>
      </c>
      <c r="L1905" s="4">
        <f>ROUND(('Sheet1 (4)'!M1911+'Sheet1 (4)'!R1911)/100,2)</f>
        <v>3.57</v>
      </c>
      <c r="M1905" s="4">
        <f>ROUND(('Sheet1 (4)'!N1911+'Sheet1 (4)'!S1911)/100,2)</f>
        <v>14.18</v>
      </c>
      <c r="N1905" s="4">
        <f>ROUND(('Sheet1 (4)'!O1911+'Sheet1 (4)'!T1911)/100,2)</f>
        <v>16.75</v>
      </c>
      <c r="O1905" s="4">
        <f>ROUND(('Sheet1 (4)'!P1911+'Sheet1 (4)'!U1911)/100,2)</f>
        <v>-28.33</v>
      </c>
      <c r="P1905" s="4">
        <f>ROUND(('Sheet1 (4)'!Q1911+'Sheet1 (4)'!V1911)/100,2)</f>
        <v>12</v>
      </c>
      <c r="Q1905" s="7" t="e">
        <f>ROUND('Sheet1 (4)'!W1911/100,2)</f>
        <v>#VALUE!</v>
      </c>
      <c r="R1905" s="7">
        <f>ROUND('Sheet1 (4)'!X1911/100,2)</f>
        <v>0.11</v>
      </c>
      <c r="S1905" s="7">
        <f>ROUND('Sheet1 (4)'!Y1911/100,2)</f>
        <v>0.12</v>
      </c>
      <c r="T1905" s="7">
        <f>ROUND('Sheet1 (4)'!Z1911/100,2)</f>
        <v>0.11</v>
      </c>
      <c r="U1905" s="7">
        <f>ROUND('Sheet1 (4)'!AA1911/100,2)</f>
        <v>0.11</v>
      </c>
      <c r="V1905" s="1" t="str">
        <f>'Sheet1 (4)'!AB1911&amp;".T"</f>
        <v>6539.T</v>
      </c>
      <c r="W1905">
        <f>ROUND('Sheet1 (4)'!AC1911,2)</f>
        <v>23.84</v>
      </c>
      <c r="X1905">
        <f>ROUND('Sheet1 (4)'!AD1911,2)</f>
        <v>2.92</v>
      </c>
      <c r="Y1905" t="str">
        <f>_xlfn.XLOOKUP('Sheet1 (4)'!AB1911,'Sheet1 (3)'!B:B,'Sheet1 (3)'!D:D,"",0)</f>
        <v>プライム</v>
      </c>
    </row>
    <row r="1906" spans="1:25" x14ac:dyDescent="0.2">
      <c r="A1906">
        <v>1905</v>
      </c>
      <c r="B1906" s="1" t="str">
        <f>_xlfn.XLOOKUP('Sheet1 (4)'!AB1912,'Sheet1 (3)'!B:B,'Sheet1 (3)'!C:C,"",0)</f>
        <v>マテリアルグループ</v>
      </c>
      <c r="C1906" s="1" t="str">
        <f>_xlfn.XLOOKUP('Sheet1 (4)'!AB1912,'Sheet1 (3)'!B:B,'Sheet1 (3)'!F:F,"",0)</f>
        <v>サービス業</v>
      </c>
      <c r="D1906" s="1">
        <f>ROUND('Sheet1 (4)'!E1912/100000000,2)</f>
        <v>0.1</v>
      </c>
      <c r="E1906" s="1" t="e">
        <f>ROUND('Sheet1 (4)'!F1912/100,2)</f>
        <v>#VALUE!</v>
      </c>
      <c r="F1906" s="1">
        <f>ROUND('Sheet1 (4)'!G1912/100,2)</f>
        <v>4.17</v>
      </c>
      <c r="G1906" s="1">
        <f>ROUND('Sheet1 (4)'!H1912/100,2)</f>
        <v>7.14</v>
      </c>
      <c r="H1906" s="1">
        <f>ROUND('Sheet1 (4)'!I1912/100,2)</f>
        <v>8.1</v>
      </c>
      <c r="I1906" s="1">
        <f>ROUND('Sheet1 (4)'!J1912/100,2)</f>
        <v>8.33</v>
      </c>
      <c r="J1906" s="1" t="e">
        <f>ROUND('Sheet1 (4)'!K1912/100,2)</f>
        <v>#VALUE!</v>
      </c>
      <c r="K1906" s="1" t="e">
        <f>ROUND('Sheet1 (4)'!L1912/100,2)</f>
        <v>#VALUE!</v>
      </c>
      <c r="L1906" s="4" t="e">
        <f>ROUND(('Sheet1 (4)'!M1912+'Sheet1 (4)'!R1912)/100,2)</f>
        <v>#VALUE!</v>
      </c>
      <c r="M1906" s="4" t="e">
        <f>ROUND(('Sheet1 (4)'!N1912+'Sheet1 (4)'!S1912)/100,2)</f>
        <v>#VALUE!</v>
      </c>
      <c r="N1906" s="4" t="e">
        <f>ROUND(('Sheet1 (4)'!O1912+'Sheet1 (4)'!T1912)/100,2)</f>
        <v>#VALUE!</v>
      </c>
      <c r="O1906" s="4">
        <f>ROUND(('Sheet1 (4)'!P1912+'Sheet1 (4)'!U1912)/100,2)</f>
        <v>8.11</v>
      </c>
      <c r="P1906" s="4">
        <f>ROUND(('Sheet1 (4)'!Q1912+'Sheet1 (4)'!V1912)/100,2)</f>
        <v>6.36</v>
      </c>
      <c r="Q1906" s="7" t="e">
        <f>ROUND('Sheet1 (4)'!W1912/100,2)</f>
        <v>#VALUE!</v>
      </c>
      <c r="R1906" s="7" t="e">
        <f>ROUND('Sheet1 (4)'!X1912/100,2)</f>
        <v>#VALUE!</v>
      </c>
      <c r="S1906" s="7">
        <f>ROUND('Sheet1 (4)'!Y1912/100,2)</f>
        <v>0.36</v>
      </c>
      <c r="T1906" s="7">
        <f>ROUND('Sheet1 (4)'!Z1912/100,2)</f>
        <v>0.41</v>
      </c>
      <c r="U1906" s="7">
        <f>ROUND('Sheet1 (4)'!AA1912/100,2)</f>
        <v>0.22</v>
      </c>
      <c r="V1906" s="1" t="str">
        <f>'Sheet1 (4)'!AB1912&amp;".T"</f>
        <v>156A.T</v>
      </c>
      <c r="W1906">
        <f>ROUND('Sheet1 (4)'!AC1912,2)</f>
        <v>13.85</v>
      </c>
      <c r="X1906">
        <f>ROUND('Sheet1 (4)'!AD1912,2)</f>
        <v>2.93</v>
      </c>
      <c r="Y1906" t="str">
        <f>_xlfn.XLOOKUP('Sheet1 (4)'!AB1912,'Sheet1 (3)'!B:B,'Sheet1 (3)'!D:D,"",0)</f>
        <v>グロース</v>
      </c>
    </row>
    <row r="1907" spans="1:25" x14ac:dyDescent="0.2">
      <c r="A1907">
        <v>1906</v>
      </c>
      <c r="B1907" s="1" t="str">
        <f>_xlfn.XLOOKUP('Sheet1 (4)'!AB1913,'Sheet1 (3)'!B:B,'Sheet1 (3)'!C:C,"",0)</f>
        <v>松田産業</v>
      </c>
      <c r="C1907" s="1" t="str">
        <f>_xlfn.XLOOKUP('Sheet1 (4)'!AB1913,'Sheet1 (3)'!B:B,'Sheet1 (3)'!F:F,"",0)</f>
        <v>卸売業</v>
      </c>
      <c r="D1907" s="1">
        <f>ROUND('Sheet1 (4)'!E1913/100000000,2)</f>
        <v>0.26</v>
      </c>
      <c r="E1907" s="1">
        <f>ROUND('Sheet1 (4)'!F1913/100,2)</f>
        <v>80.38</v>
      </c>
      <c r="F1907" s="1">
        <f>ROUND('Sheet1 (4)'!G1913/100,2)</f>
        <v>126.81</v>
      </c>
      <c r="G1907" s="1">
        <f>ROUND('Sheet1 (4)'!H1913/100,2)</f>
        <v>138.19</v>
      </c>
      <c r="H1907" s="1">
        <f>ROUND('Sheet1 (4)'!I1913/100,2)</f>
        <v>93.57</v>
      </c>
      <c r="I1907" s="1">
        <f>ROUND('Sheet1 (4)'!J1913/100,2)</f>
        <v>126.77</v>
      </c>
      <c r="J1907" s="1">
        <f>ROUND('Sheet1 (4)'!K1913/100,2)</f>
        <v>140</v>
      </c>
      <c r="K1907" s="1">
        <f>ROUND('Sheet1 (4)'!L1913/100,2)</f>
        <v>155</v>
      </c>
      <c r="L1907" s="4">
        <f>ROUND(('Sheet1 (4)'!M1913+'Sheet1 (4)'!R1913)/100,2)</f>
        <v>-29.96</v>
      </c>
      <c r="M1907" s="4">
        <f>ROUND(('Sheet1 (4)'!N1913+'Sheet1 (4)'!S1913)/100,2)</f>
        <v>45.11</v>
      </c>
      <c r="N1907" s="4">
        <f>ROUND(('Sheet1 (4)'!O1913+'Sheet1 (4)'!T1913)/100,2)</f>
        <v>-15.48</v>
      </c>
      <c r="O1907" s="4">
        <f>ROUND(('Sheet1 (4)'!P1913+'Sheet1 (4)'!U1913)/100,2)</f>
        <v>-61.23</v>
      </c>
      <c r="P1907" s="4">
        <f>ROUND(('Sheet1 (4)'!Q1913+'Sheet1 (4)'!V1913)/100,2)</f>
        <v>-37.01</v>
      </c>
      <c r="Q1907" s="7">
        <f>ROUND('Sheet1 (4)'!W1913/100,2)</f>
        <v>0.1</v>
      </c>
      <c r="R1907" s="7">
        <f>ROUND('Sheet1 (4)'!X1913/100,2)</f>
        <v>0.14000000000000001</v>
      </c>
      <c r="S1907" s="7">
        <f>ROUND('Sheet1 (4)'!Y1913/100,2)</f>
        <v>0.12</v>
      </c>
      <c r="T1907" s="7">
        <f>ROUND('Sheet1 (4)'!Z1913/100,2)</f>
        <v>0.08</v>
      </c>
      <c r="U1907" s="7">
        <f>ROUND('Sheet1 (4)'!AA1913/100,2)</f>
        <v>0.1</v>
      </c>
      <c r="V1907" s="1" t="str">
        <f>'Sheet1 (4)'!AB1913&amp;".T"</f>
        <v>7456.T</v>
      </c>
      <c r="W1907">
        <f>ROUND('Sheet1 (4)'!AC1913,2)</f>
        <v>11.27</v>
      </c>
      <c r="X1907">
        <f>ROUND('Sheet1 (4)'!AD1913,2)</f>
        <v>1.1000000000000001</v>
      </c>
      <c r="Y1907" t="str">
        <f>_xlfn.XLOOKUP('Sheet1 (4)'!AB1913,'Sheet1 (3)'!B:B,'Sheet1 (3)'!D:D,"",0)</f>
        <v>プライム</v>
      </c>
    </row>
    <row r="1908" spans="1:25" x14ac:dyDescent="0.2">
      <c r="A1908">
        <v>1907</v>
      </c>
      <c r="B1908" s="1" t="str">
        <f>_xlfn.XLOOKUP('Sheet1 (4)'!AB1914,'Sheet1 (3)'!B:B,'Sheet1 (3)'!C:C,"",0)</f>
        <v>松井建設</v>
      </c>
      <c r="C1908" s="1" t="str">
        <f>_xlfn.XLOOKUP('Sheet1 (4)'!AB1914,'Sheet1 (3)'!B:B,'Sheet1 (3)'!F:F,"",0)</f>
        <v>建設業</v>
      </c>
      <c r="D1908" s="1">
        <f>ROUND('Sheet1 (4)'!E1914/100000000,2)</f>
        <v>0.28999999999999998</v>
      </c>
      <c r="E1908" s="1">
        <f>ROUND('Sheet1 (4)'!F1914/100,2)</f>
        <v>29.41</v>
      </c>
      <c r="F1908" s="1">
        <f>ROUND('Sheet1 (4)'!G1914/100,2)</f>
        <v>24.16</v>
      </c>
      <c r="G1908" s="1">
        <f>ROUND('Sheet1 (4)'!H1914/100,2)</f>
        <v>22.69</v>
      </c>
      <c r="H1908" s="1">
        <f>ROUND('Sheet1 (4)'!I1914/100,2)</f>
        <v>2.65</v>
      </c>
      <c r="I1908" s="1">
        <f>ROUND('Sheet1 (4)'!J1914/100,2)</f>
        <v>33.840000000000003</v>
      </c>
      <c r="J1908" s="1" t="e">
        <f>ROUND('Sheet1 (4)'!K1914/100,2)</f>
        <v>#VALUE!</v>
      </c>
      <c r="K1908" s="1" t="e">
        <f>ROUND('Sheet1 (4)'!L1914/100,2)</f>
        <v>#VALUE!</v>
      </c>
      <c r="L1908" s="4">
        <f>ROUND(('Sheet1 (4)'!M1914+'Sheet1 (4)'!R1914)/100,2)</f>
        <v>60.97</v>
      </c>
      <c r="M1908" s="4">
        <f>ROUND(('Sheet1 (4)'!N1914+'Sheet1 (4)'!S1914)/100,2)</f>
        <v>-23.59</v>
      </c>
      <c r="N1908" s="4">
        <f>ROUND(('Sheet1 (4)'!O1914+'Sheet1 (4)'!T1914)/100,2)</f>
        <v>66.37</v>
      </c>
      <c r="O1908" s="4">
        <f>ROUND(('Sheet1 (4)'!P1914+'Sheet1 (4)'!U1914)/100,2)</f>
        <v>-162.08000000000001</v>
      </c>
      <c r="P1908" s="4">
        <f>ROUND(('Sheet1 (4)'!Q1914+'Sheet1 (4)'!V1914)/100,2)</f>
        <v>74.459999999999994</v>
      </c>
      <c r="Q1908" s="7">
        <f>ROUND('Sheet1 (4)'!W1914/100,2)</f>
        <v>0.06</v>
      </c>
      <c r="R1908" s="7">
        <f>ROUND('Sheet1 (4)'!X1914/100,2)</f>
        <v>0.04</v>
      </c>
      <c r="S1908" s="7">
        <f>ROUND('Sheet1 (4)'!Y1914/100,2)</f>
        <v>0.04</v>
      </c>
      <c r="T1908" s="7">
        <f>ROUND('Sheet1 (4)'!Z1914/100,2)</f>
        <v>0.03</v>
      </c>
      <c r="U1908" s="7">
        <f>ROUND('Sheet1 (4)'!AA1914/100,2)</f>
        <v>0.06</v>
      </c>
      <c r="V1908" s="1" t="str">
        <f>'Sheet1 (4)'!AB1914&amp;".T"</f>
        <v>1810.T</v>
      </c>
      <c r="W1908">
        <f>ROUND('Sheet1 (4)'!AC1914,2)</f>
        <v>12.42</v>
      </c>
      <c r="X1908">
        <f>ROUND('Sheet1 (4)'!AD1914,2)</f>
        <v>0.83</v>
      </c>
      <c r="Y1908" t="str">
        <f>_xlfn.XLOOKUP('Sheet1 (4)'!AB1914,'Sheet1 (3)'!B:B,'Sheet1 (3)'!D:D,"",0)</f>
        <v>スタンダード</v>
      </c>
    </row>
    <row r="1909" spans="1:25" x14ac:dyDescent="0.2">
      <c r="A1909">
        <v>1908</v>
      </c>
      <c r="B1909" s="1" t="str">
        <f>_xlfn.XLOOKUP('Sheet1 (4)'!AB1915,'Sheet1 (3)'!B:B,'Sheet1 (3)'!C:C,"",0)</f>
        <v>松井証券</v>
      </c>
      <c r="C1909" s="1" t="str">
        <f>_xlfn.XLOOKUP('Sheet1 (4)'!AB1915,'Sheet1 (3)'!B:B,'Sheet1 (3)'!F:F,"",0)</f>
        <v>証券、商品先物取引業</v>
      </c>
      <c r="D1909" s="1">
        <f>ROUND('Sheet1 (4)'!E1915/100000000,2)</f>
        <v>2.58</v>
      </c>
      <c r="E1909" s="1" t="e">
        <f>ROUND('Sheet1 (4)'!F1915/100,2)</f>
        <v>#VALUE!</v>
      </c>
      <c r="F1909" s="1" t="e">
        <f>ROUND('Sheet1 (4)'!G1915/100,2)</f>
        <v>#VALUE!</v>
      </c>
      <c r="G1909" s="1" t="e">
        <f>ROUND('Sheet1 (4)'!H1915/100,2)</f>
        <v>#VALUE!</v>
      </c>
      <c r="H1909" s="1" t="e">
        <f>ROUND('Sheet1 (4)'!I1915/100,2)</f>
        <v>#VALUE!</v>
      </c>
      <c r="I1909" s="1" t="e">
        <f>ROUND('Sheet1 (4)'!J1915/100,2)</f>
        <v>#VALUE!</v>
      </c>
      <c r="J1909" s="1">
        <f>ROUND('Sheet1 (4)'!K1915/100,2)</f>
        <v>133</v>
      </c>
      <c r="K1909" s="1">
        <f>ROUND('Sheet1 (4)'!L1915/100,2)</f>
        <v>154</v>
      </c>
      <c r="L1909" s="4" t="e">
        <f>ROUND(('Sheet1 (4)'!M1915+'Sheet1 (4)'!R1915)/100,2)</f>
        <v>#VALUE!</v>
      </c>
      <c r="M1909" s="4" t="e">
        <f>ROUND(('Sheet1 (4)'!N1915+'Sheet1 (4)'!S1915)/100,2)</f>
        <v>#VALUE!</v>
      </c>
      <c r="N1909" s="4" t="e">
        <f>ROUND(('Sheet1 (4)'!O1915+'Sheet1 (4)'!T1915)/100,2)</f>
        <v>#VALUE!</v>
      </c>
      <c r="O1909" s="4">
        <f>ROUND(('Sheet1 (4)'!P1915+'Sheet1 (4)'!U1915)/100,2)</f>
        <v>-147.99</v>
      </c>
      <c r="P1909" s="4">
        <f>ROUND(('Sheet1 (4)'!Q1915+'Sheet1 (4)'!V1915)/100,2)</f>
        <v>-477.35</v>
      </c>
      <c r="Q1909" s="7" t="e">
        <f>ROUND('Sheet1 (4)'!W1915/100,2)</f>
        <v>#VALUE!</v>
      </c>
      <c r="R1909" s="7" t="e">
        <f>ROUND('Sheet1 (4)'!X1915/100,2)</f>
        <v>#VALUE!</v>
      </c>
      <c r="S1909" s="7" t="e">
        <f>ROUND('Sheet1 (4)'!Y1915/100,2)</f>
        <v>#VALUE!</v>
      </c>
      <c r="T1909" s="7" t="e">
        <f>ROUND('Sheet1 (4)'!Z1915/100,2)</f>
        <v>#VALUE!</v>
      </c>
      <c r="U1909" s="7">
        <f>ROUND('Sheet1 (4)'!AA1915/100,2)</f>
        <v>0.14000000000000001</v>
      </c>
      <c r="V1909" s="1" t="str">
        <f>'Sheet1 (4)'!AB1915&amp;".T"</f>
        <v>8628.T</v>
      </c>
      <c r="W1909">
        <f>ROUND('Sheet1 (4)'!AC1915,2)</f>
        <v>18.45</v>
      </c>
      <c r="X1909">
        <f>ROUND('Sheet1 (4)'!AD1915,2)</f>
        <v>2.5299999999999998</v>
      </c>
      <c r="Y1909" t="str">
        <f>_xlfn.XLOOKUP('Sheet1 (4)'!AB1915,'Sheet1 (3)'!B:B,'Sheet1 (3)'!D:D,"",0)</f>
        <v>プライム</v>
      </c>
    </row>
    <row r="1910" spans="1:25" x14ac:dyDescent="0.2">
      <c r="A1910">
        <v>1909</v>
      </c>
      <c r="B1910" s="1" t="str">
        <f>_xlfn.XLOOKUP('Sheet1 (4)'!AB1916,'Sheet1 (3)'!B:B,'Sheet1 (3)'!C:C,"",0)</f>
        <v>マツキヨココカラ＆カンパニー</v>
      </c>
      <c r="C1910" s="1" t="str">
        <f>_xlfn.XLOOKUP('Sheet1 (4)'!AB1916,'Sheet1 (3)'!B:B,'Sheet1 (3)'!F:F,"",0)</f>
        <v>小売業</v>
      </c>
      <c r="D1910" s="1">
        <f>ROUND('Sheet1 (4)'!E1916/100000000,2)</f>
        <v>3.98</v>
      </c>
      <c r="E1910" s="1">
        <f>ROUND('Sheet1 (4)'!F1916/100,2)</f>
        <v>315.22000000000003</v>
      </c>
      <c r="F1910" s="1">
        <f>ROUND('Sheet1 (4)'!G1916/100,2)</f>
        <v>414.08</v>
      </c>
      <c r="G1910" s="1">
        <f>ROUND('Sheet1 (4)'!H1916/100,2)</f>
        <v>622.77</v>
      </c>
      <c r="H1910" s="1">
        <f>ROUND('Sheet1 (4)'!I1916/100,2)</f>
        <v>756.52</v>
      </c>
      <c r="I1910" s="1">
        <f>ROUND('Sheet1 (4)'!J1916/100,2)</f>
        <v>820.83</v>
      </c>
      <c r="J1910" s="1">
        <f>ROUND('Sheet1 (4)'!K1916/100,2)</f>
        <v>875.04</v>
      </c>
      <c r="K1910" s="1">
        <f>ROUND('Sheet1 (4)'!L1916/100,2)</f>
        <v>924.74</v>
      </c>
      <c r="L1910" s="4">
        <f>ROUND(('Sheet1 (4)'!M1916+'Sheet1 (4)'!R1916)/100,2)</f>
        <v>195.64</v>
      </c>
      <c r="M1910" s="4">
        <f>ROUND(('Sheet1 (4)'!N1916+'Sheet1 (4)'!S1916)/100,2)</f>
        <v>243.27</v>
      </c>
      <c r="N1910" s="4">
        <f>ROUND(('Sheet1 (4)'!O1916+'Sheet1 (4)'!T1916)/100,2)</f>
        <v>443.92</v>
      </c>
      <c r="O1910" s="4">
        <f>ROUND(('Sheet1 (4)'!P1916+'Sheet1 (4)'!U1916)/100,2)</f>
        <v>407.46</v>
      </c>
      <c r="P1910" s="4">
        <f>ROUND(('Sheet1 (4)'!Q1916+'Sheet1 (4)'!V1916)/100,2)</f>
        <v>606.79999999999995</v>
      </c>
      <c r="Q1910" s="7">
        <f>ROUND('Sheet1 (4)'!W1916/100,2)</f>
        <v>0.09</v>
      </c>
      <c r="R1910" s="7">
        <f>ROUND('Sheet1 (4)'!X1916/100,2)</f>
        <v>0.1</v>
      </c>
      <c r="S1910" s="7">
        <f>ROUND('Sheet1 (4)'!Y1916/100,2)</f>
        <v>0.09</v>
      </c>
      <c r="T1910" s="7">
        <f>ROUND('Sheet1 (4)'!Z1916/100,2)</f>
        <v>0.11</v>
      </c>
      <c r="U1910" s="7">
        <f>ROUND('Sheet1 (4)'!AA1916/100,2)</f>
        <v>0.11</v>
      </c>
      <c r="V1910" s="1" t="str">
        <f>'Sheet1 (4)'!AB1916&amp;".T"</f>
        <v>3088.T</v>
      </c>
      <c r="W1910">
        <f>ROUND('Sheet1 (4)'!AC1916,2)</f>
        <v>20.91</v>
      </c>
      <c r="X1910">
        <f>ROUND('Sheet1 (4)'!AD1916,2)</f>
        <v>2.27</v>
      </c>
      <c r="Y1910" t="str">
        <f>_xlfn.XLOOKUP('Sheet1 (4)'!AB1916,'Sheet1 (3)'!B:B,'Sheet1 (3)'!D:D,"",0)</f>
        <v>プライム</v>
      </c>
    </row>
    <row r="1911" spans="1:25" x14ac:dyDescent="0.2">
      <c r="A1911">
        <v>1910</v>
      </c>
      <c r="B1911" s="1" t="str">
        <f>_xlfn.XLOOKUP('Sheet1 (4)'!AB1917,'Sheet1 (3)'!B:B,'Sheet1 (3)'!C:C,"",0)</f>
        <v>マツモト</v>
      </c>
      <c r="C1911" s="1" t="str">
        <f>_xlfn.XLOOKUP('Sheet1 (4)'!AB1917,'Sheet1 (3)'!B:B,'Sheet1 (3)'!F:F,"",0)</f>
        <v>その他製品</v>
      </c>
      <c r="D1911" s="1">
        <f>ROUND('Sheet1 (4)'!E1917/100000000,2)</f>
        <v>0.01</v>
      </c>
      <c r="E1911" s="1">
        <f>ROUND('Sheet1 (4)'!F1917/100,2)</f>
        <v>-3.65</v>
      </c>
      <c r="F1911" s="1">
        <f>ROUND('Sheet1 (4)'!G1917/100,2)</f>
        <v>-2.08</v>
      </c>
      <c r="G1911" s="1">
        <f>ROUND('Sheet1 (4)'!H1917/100,2)</f>
        <v>0.12</v>
      </c>
      <c r="H1911" s="1">
        <f>ROUND('Sheet1 (4)'!I1917/100,2)</f>
        <v>-1.46</v>
      </c>
      <c r="I1911" s="1">
        <f>ROUND('Sheet1 (4)'!J1917/100,2)</f>
        <v>-2.65</v>
      </c>
      <c r="J1911" s="1" t="e">
        <f>ROUND('Sheet1 (4)'!K1917/100,2)</f>
        <v>#VALUE!</v>
      </c>
      <c r="K1911" s="1" t="e">
        <f>ROUND('Sheet1 (4)'!L1917/100,2)</f>
        <v>#VALUE!</v>
      </c>
      <c r="L1911" s="4">
        <f>ROUND(('Sheet1 (4)'!M1917+'Sheet1 (4)'!R1917)/100,2)</f>
        <v>-4.9800000000000004</v>
      </c>
      <c r="M1911" s="4">
        <f>ROUND(('Sheet1 (4)'!N1917+'Sheet1 (4)'!S1917)/100,2)</f>
        <v>1.33</v>
      </c>
      <c r="N1911" s="4">
        <f>ROUND(('Sheet1 (4)'!O1917+'Sheet1 (4)'!T1917)/100,2)</f>
        <v>-2.57</v>
      </c>
      <c r="O1911" s="4">
        <f>ROUND(('Sheet1 (4)'!P1917+'Sheet1 (4)'!U1917)/100,2)</f>
        <v>-1.45</v>
      </c>
      <c r="P1911" s="4">
        <f>ROUND(('Sheet1 (4)'!Q1917+'Sheet1 (4)'!V1917)/100,2)</f>
        <v>-1.92</v>
      </c>
      <c r="Q1911" s="7">
        <f>ROUND('Sheet1 (4)'!W1917/100,2)</f>
        <v>-0.13</v>
      </c>
      <c r="R1911" s="7">
        <f>ROUND('Sheet1 (4)'!X1917/100,2)</f>
        <v>-0.61</v>
      </c>
      <c r="S1911" s="7">
        <f>ROUND('Sheet1 (4)'!Y1917/100,2)</f>
        <v>0.05</v>
      </c>
      <c r="T1911" s="7">
        <f>ROUND('Sheet1 (4)'!Z1917/100,2)</f>
        <v>-0.06</v>
      </c>
      <c r="U1911" s="7">
        <f>ROUND('Sheet1 (4)'!AA1917/100,2)</f>
        <v>-0.56999999999999995</v>
      </c>
      <c r="V1911" s="1" t="str">
        <f>'Sheet1 (4)'!AB1917&amp;".T"</f>
        <v>7901.T</v>
      </c>
      <c r="W1911" t="e">
        <f>ROUND('Sheet1 (4)'!AC1917,2)</f>
        <v>#VALUE!</v>
      </c>
      <c r="X1911">
        <f>ROUND('Sheet1 (4)'!AD1917,2)</f>
        <v>1.31</v>
      </c>
      <c r="Y1911" t="str">
        <f>_xlfn.XLOOKUP('Sheet1 (4)'!AB1917,'Sheet1 (3)'!B:B,'Sheet1 (3)'!D:D,"",0)</f>
        <v>スタンダード</v>
      </c>
    </row>
    <row r="1912" spans="1:25" x14ac:dyDescent="0.2">
      <c r="A1912">
        <v>1911</v>
      </c>
      <c r="B1912" s="1" t="str">
        <f>_xlfn.XLOOKUP('Sheet1 (4)'!AB1918,'Sheet1 (3)'!B:B,'Sheet1 (3)'!C:C,"",0)</f>
        <v>松本油脂製薬</v>
      </c>
      <c r="C1912" s="1" t="str">
        <f>_xlfn.XLOOKUP('Sheet1 (4)'!AB1918,'Sheet1 (3)'!B:B,'Sheet1 (3)'!F:F,"",0)</f>
        <v>化学</v>
      </c>
      <c r="D1912" s="1">
        <f>ROUND('Sheet1 (4)'!E1918/100000000,2)</f>
        <v>0.03</v>
      </c>
      <c r="E1912" s="1">
        <f>ROUND('Sheet1 (4)'!F1918/100,2)</f>
        <v>39.46</v>
      </c>
      <c r="F1912" s="1">
        <f>ROUND('Sheet1 (4)'!G1918/100,2)</f>
        <v>57.6</v>
      </c>
      <c r="G1912" s="1">
        <f>ROUND('Sheet1 (4)'!H1918/100,2)</f>
        <v>77.78</v>
      </c>
      <c r="H1912" s="1">
        <f>ROUND('Sheet1 (4)'!I1918/100,2)</f>
        <v>87.59</v>
      </c>
      <c r="I1912" s="1">
        <f>ROUND('Sheet1 (4)'!J1918/100,2)</f>
        <v>92.83</v>
      </c>
      <c r="J1912" s="1" t="e">
        <f>ROUND('Sheet1 (4)'!K1918/100,2)</f>
        <v>#VALUE!</v>
      </c>
      <c r="K1912" s="1" t="e">
        <f>ROUND('Sheet1 (4)'!L1918/100,2)</f>
        <v>#VALUE!</v>
      </c>
      <c r="L1912" s="4">
        <f>ROUND(('Sheet1 (4)'!M1918+'Sheet1 (4)'!R1918)/100,2)</f>
        <v>42.79</v>
      </c>
      <c r="M1912" s="4">
        <f>ROUND(('Sheet1 (4)'!N1918+'Sheet1 (4)'!S1918)/100,2)</f>
        <v>36.5</v>
      </c>
      <c r="N1912" s="4">
        <f>ROUND(('Sheet1 (4)'!O1918+'Sheet1 (4)'!T1918)/100,2)</f>
        <v>55.63</v>
      </c>
      <c r="O1912" s="4">
        <f>ROUND(('Sheet1 (4)'!P1918+'Sheet1 (4)'!U1918)/100,2)</f>
        <v>-104.96</v>
      </c>
      <c r="P1912" s="4">
        <f>ROUND(('Sheet1 (4)'!Q1918+'Sheet1 (4)'!V1918)/100,2)</f>
        <v>-12.88</v>
      </c>
      <c r="Q1912" s="7">
        <f>ROUND('Sheet1 (4)'!W1918/100,2)</f>
        <v>0.06</v>
      </c>
      <c r="R1912" s="7">
        <f>ROUND('Sheet1 (4)'!X1918/100,2)</f>
        <v>0.09</v>
      </c>
      <c r="S1912" s="7">
        <f>ROUND('Sheet1 (4)'!Y1918/100,2)</f>
        <v>0.11</v>
      </c>
      <c r="T1912" s="7">
        <f>ROUND('Sheet1 (4)'!Z1918/100,2)</f>
        <v>0.11</v>
      </c>
      <c r="U1912" s="7">
        <f>ROUND('Sheet1 (4)'!AA1918/100,2)</f>
        <v>0.09</v>
      </c>
      <c r="V1912" s="1" t="str">
        <f>'Sheet1 (4)'!AB1918&amp;".T"</f>
        <v>4365.T</v>
      </c>
      <c r="W1912">
        <f>ROUND('Sheet1 (4)'!AC1918,2)</f>
        <v>10.24</v>
      </c>
      <c r="X1912" t="e">
        <f>ROUND('Sheet1 (4)'!AD1918,2)</f>
        <v>#VALUE!</v>
      </c>
      <c r="Y1912" t="str">
        <f>_xlfn.XLOOKUP('Sheet1 (4)'!AB1918,'Sheet1 (3)'!B:B,'Sheet1 (3)'!D:D,"",0)</f>
        <v>スタンダード</v>
      </c>
    </row>
    <row r="1913" spans="1:25" x14ac:dyDescent="0.2">
      <c r="A1913">
        <v>1912</v>
      </c>
      <c r="B1913" s="1" t="str">
        <f>_xlfn.XLOOKUP('Sheet1 (4)'!AB1919,'Sheet1 (3)'!B:B,'Sheet1 (3)'!C:C,"",0)</f>
        <v>松尾電機</v>
      </c>
      <c r="C1913" s="1" t="str">
        <f>_xlfn.XLOOKUP('Sheet1 (4)'!AB1919,'Sheet1 (3)'!B:B,'Sheet1 (3)'!F:F,"",0)</f>
        <v>電気機器</v>
      </c>
      <c r="D1913" s="1">
        <f>ROUND('Sheet1 (4)'!E1919/100000000,2)</f>
        <v>0.03</v>
      </c>
      <c r="E1913" s="1" t="e">
        <f>ROUND('Sheet1 (4)'!F1919/100,2)</f>
        <v>#VALUE!</v>
      </c>
      <c r="F1913" s="1" t="e">
        <f>ROUND('Sheet1 (4)'!G1919/100,2)</f>
        <v>#VALUE!</v>
      </c>
      <c r="G1913" s="1" t="e">
        <f>ROUND('Sheet1 (4)'!H1919/100,2)</f>
        <v>#VALUE!</v>
      </c>
      <c r="H1913" s="1" t="e">
        <f>ROUND('Sheet1 (4)'!I1919/100,2)</f>
        <v>#VALUE!</v>
      </c>
      <c r="I1913" s="1">
        <f>ROUND('Sheet1 (4)'!J1919/100,2)</f>
        <v>1.43</v>
      </c>
      <c r="J1913" s="1" t="e">
        <f>ROUND('Sheet1 (4)'!K1919/100,2)</f>
        <v>#VALUE!</v>
      </c>
      <c r="K1913" s="1" t="e">
        <f>ROUND('Sheet1 (4)'!L1919/100,2)</f>
        <v>#VALUE!</v>
      </c>
      <c r="L1913" s="4" t="e">
        <f>ROUND(('Sheet1 (4)'!M1919+'Sheet1 (4)'!R1919)/100,2)</f>
        <v>#VALUE!</v>
      </c>
      <c r="M1913" s="4" t="e">
        <f>ROUND(('Sheet1 (4)'!N1919+'Sheet1 (4)'!S1919)/100,2)</f>
        <v>#VALUE!</v>
      </c>
      <c r="N1913" s="4" t="e">
        <f>ROUND(('Sheet1 (4)'!O1919+'Sheet1 (4)'!T1919)/100,2)</f>
        <v>#VALUE!</v>
      </c>
      <c r="O1913" s="4" t="e">
        <f>ROUND(('Sheet1 (4)'!P1919+'Sheet1 (4)'!U1919)/100,2)</f>
        <v>#VALUE!</v>
      </c>
      <c r="P1913" s="4">
        <f>ROUND(('Sheet1 (4)'!Q1919+'Sheet1 (4)'!V1919)/100,2)</f>
        <v>-1.36</v>
      </c>
      <c r="Q1913" s="7" t="e">
        <f>ROUND('Sheet1 (4)'!W1919/100,2)</f>
        <v>#VALUE!</v>
      </c>
      <c r="R1913" s="7" t="e">
        <f>ROUND('Sheet1 (4)'!X1919/100,2)</f>
        <v>#VALUE!</v>
      </c>
      <c r="S1913" s="7" t="e">
        <f>ROUND('Sheet1 (4)'!Y1919/100,2)</f>
        <v>#VALUE!</v>
      </c>
      <c r="T1913" s="7" t="e">
        <f>ROUND('Sheet1 (4)'!Z1919/100,2)</f>
        <v>#VALUE!</v>
      </c>
      <c r="U1913" s="7">
        <f>ROUND('Sheet1 (4)'!AA1919/100,2)</f>
        <v>-0.04</v>
      </c>
      <c r="V1913" s="1" t="str">
        <f>'Sheet1 (4)'!AB1919&amp;".T"</f>
        <v>6969.T</v>
      </c>
      <c r="W1913" t="e">
        <f>ROUND('Sheet1 (4)'!AC1919,2)</f>
        <v>#VALUE!</v>
      </c>
      <c r="X1913">
        <f>ROUND('Sheet1 (4)'!AD1919,2)</f>
        <v>1.04</v>
      </c>
      <c r="Y1913" t="str">
        <f>_xlfn.XLOOKUP('Sheet1 (4)'!AB1919,'Sheet1 (3)'!B:B,'Sheet1 (3)'!D:D,"",0)</f>
        <v>スタンダード</v>
      </c>
    </row>
    <row r="1914" spans="1:25" x14ac:dyDescent="0.2">
      <c r="A1914">
        <v>1913</v>
      </c>
      <c r="B1914" s="1" t="str">
        <f>_xlfn.XLOOKUP('Sheet1 (4)'!AB1920,'Sheet1 (3)'!B:B,'Sheet1 (3)'!C:C,"",0)</f>
        <v>マツオカコーポレーション</v>
      </c>
      <c r="C1914" s="1" t="str">
        <f>_xlfn.XLOOKUP('Sheet1 (4)'!AB1920,'Sheet1 (3)'!B:B,'Sheet1 (3)'!F:F,"",0)</f>
        <v>繊維製品</v>
      </c>
      <c r="D1914" s="1">
        <f>ROUND('Sheet1 (4)'!E1920/100000000,2)</f>
        <v>0.1</v>
      </c>
      <c r="E1914" s="1">
        <f>ROUND('Sheet1 (4)'!F1920/100,2)</f>
        <v>45.17</v>
      </c>
      <c r="F1914" s="1">
        <f>ROUND('Sheet1 (4)'!G1920/100,2)</f>
        <v>1.82</v>
      </c>
      <c r="G1914" s="1">
        <f>ROUND('Sheet1 (4)'!H1920/100,2)</f>
        <v>0.68</v>
      </c>
      <c r="H1914" s="1">
        <f>ROUND('Sheet1 (4)'!I1920/100,2)</f>
        <v>7.94</v>
      </c>
      <c r="I1914" s="1">
        <f>ROUND('Sheet1 (4)'!J1920/100,2)</f>
        <v>4.3499999999999996</v>
      </c>
      <c r="J1914" s="1" t="e">
        <f>ROUND('Sheet1 (4)'!K1920/100,2)</f>
        <v>#VALUE!</v>
      </c>
      <c r="K1914" s="1" t="e">
        <f>ROUND('Sheet1 (4)'!L1920/100,2)</f>
        <v>#VALUE!</v>
      </c>
      <c r="L1914" s="4">
        <f>ROUND(('Sheet1 (4)'!M1920+'Sheet1 (4)'!R1920)/100,2)</f>
        <v>63.07</v>
      </c>
      <c r="M1914" s="4">
        <f>ROUND(('Sheet1 (4)'!N1920+'Sheet1 (4)'!S1920)/100,2)</f>
        <v>-19.899999999999999</v>
      </c>
      <c r="N1914" s="4">
        <f>ROUND(('Sheet1 (4)'!O1920+'Sheet1 (4)'!T1920)/100,2)</f>
        <v>-67.03</v>
      </c>
      <c r="O1914" s="4">
        <f>ROUND(('Sheet1 (4)'!P1920+'Sheet1 (4)'!U1920)/100,2)</f>
        <v>28.31</v>
      </c>
      <c r="P1914" s="4">
        <f>ROUND(('Sheet1 (4)'!Q1920+'Sheet1 (4)'!V1920)/100,2)</f>
        <v>6.9</v>
      </c>
      <c r="Q1914" s="7">
        <f>ROUND('Sheet1 (4)'!W1920/100,2)</f>
        <v>0.1</v>
      </c>
      <c r="R1914" s="7">
        <f>ROUND('Sheet1 (4)'!X1920/100,2)</f>
        <v>0.01</v>
      </c>
      <c r="S1914" s="7">
        <f>ROUND('Sheet1 (4)'!Y1920/100,2)</f>
        <v>0.05</v>
      </c>
      <c r="T1914" s="7">
        <f>ROUND('Sheet1 (4)'!Z1920/100,2)</f>
        <v>7.0000000000000007E-2</v>
      </c>
      <c r="U1914" s="7">
        <f>ROUND('Sheet1 (4)'!AA1920/100,2)</f>
        <v>7.0000000000000007E-2</v>
      </c>
      <c r="V1914" s="1" t="str">
        <f>'Sheet1 (4)'!AB1920&amp;".T"</f>
        <v>3611.T</v>
      </c>
      <c r="W1914">
        <f>ROUND('Sheet1 (4)'!AC1920,2)</f>
        <v>11.64</v>
      </c>
      <c r="X1914">
        <f>ROUND('Sheet1 (4)'!AD1920,2)</f>
        <v>0.65</v>
      </c>
      <c r="Y1914" t="str">
        <f>_xlfn.XLOOKUP('Sheet1 (4)'!AB1920,'Sheet1 (3)'!B:B,'Sheet1 (3)'!D:D,"",0)</f>
        <v>スタンダード</v>
      </c>
    </row>
    <row r="1915" spans="1:25" x14ac:dyDescent="0.2">
      <c r="A1915">
        <v>1914</v>
      </c>
      <c r="B1915" s="1" t="str">
        <f>_xlfn.XLOOKUP('Sheet1 (4)'!AB1921,'Sheet1 (3)'!B:B,'Sheet1 (3)'!C:C,"",0)</f>
        <v>松屋</v>
      </c>
      <c r="C1915" s="1" t="str">
        <f>_xlfn.XLOOKUP('Sheet1 (4)'!AB1921,'Sheet1 (3)'!B:B,'Sheet1 (3)'!F:F,"",0)</f>
        <v>小売業</v>
      </c>
      <c r="D1915" s="1">
        <f>ROUND('Sheet1 (4)'!E1921/100000000,2)</f>
        <v>0.53</v>
      </c>
      <c r="E1915" s="1">
        <f>ROUND('Sheet1 (4)'!F1921/100,2)</f>
        <v>-39.03</v>
      </c>
      <c r="F1915" s="1">
        <f>ROUND('Sheet1 (4)'!G1921/100,2)</f>
        <v>-22.8</v>
      </c>
      <c r="G1915" s="1">
        <f>ROUND('Sheet1 (4)'!H1921/100,2)</f>
        <v>3.48</v>
      </c>
      <c r="H1915" s="1">
        <f>ROUND('Sheet1 (4)'!I1921/100,2)</f>
        <v>29.75</v>
      </c>
      <c r="I1915" s="1">
        <f>ROUND('Sheet1 (4)'!J1921/100,2)</f>
        <v>44.86</v>
      </c>
      <c r="J1915" s="1" t="e">
        <f>ROUND('Sheet1 (4)'!K1921/100,2)</f>
        <v>#VALUE!</v>
      </c>
      <c r="K1915" s="1" t="e">
        <f>ROUND('Sheet1 (4)'!L1921/100,2)</f>
        <v>#VALUE!</v>
      </c>
      <c r="L1915" s="4">
        <f>ROUND(('Sheet1 (4)'!M1921+'Sheet1 (4)'!R1921)/100,2)</f>
        <v>-18.690000000000001</v>
      </c>
      <c r="M1915" s="4">
        <f>ROUND(('Sheet1 (4)'!N1921+'Sheet1 (4)'!S1921)/100,2)</f>
        <v>41.33</v>
      </c>
      <c r="N1915" s="4">
        <f>ROUND(('Sheet1 (4)'!O1921+'Sheet1 (4)'!T1921)/100,2)</f>
        <v>48.22</v>
      </c>
      <c r="O1915" s="4">
        <f>ROUND(('Sheet1 (4)'!P1921+'Sheet1 (4)'!U1921)/100,2)</f>
        <v>-17.239999999999998</v>
      </c>
      <c r="P1915" s="4">
        <f>ROUND(('Sheet1 (4)'!Q1921+'Sheet1 (4)'!V1921)/100,2)</f>
        <v>-24.65</v>
      </c>
      <c r="Q1915" s="7">
        <f>ROUND('Sheet1 (4)'!W1921/100,2)</f>
        <v>-0.24</v>
      </c>
      <c r="R1915" s="7">
        <f>ROUND('Sheet1 (4)'!X1921/100,2)</f>
        <v>0.06</v>
      </c>
      <c r="S1915" s="7">
        <f>ROUND('Sheet1 (4)'!Y1921/100,2)</f>
        <v>0.22</v>
      </c>
      <c r="T1915" s="7">
        <f>ROUND('Sheet1 (4)'!Z1921/100,2)</f>
        <v>0.11</v>
      </c>
      <c r="U1915" s="7">
        <f>ROUND('Sheet1 (4)'!AA1921/100,2)</f>
        <v>0.09</v>
      </c>
      <c r="V1915" s="1" t="str">
        <f>'Sheet1 (4)'!AB1921&amp;".T"</f>
        <v>8237.T</v>
      </c>
      <c r="W1915">
        <f>ROUND('Sheet1 (4)'!AC1921,2)</f>
        <v>236.12</v>
      </c>
      <c r="X1915">
        <f>ROUND('Sheet1 (4)'!AD1921,2)</f>
        <v>3.39</v>
      </c>
      <c r="Y1915" t="str">
        <f>_xlfn.XLOOKUP('Sheet1 (4)'!AB1921,'Sheet1 (3)'!B:B,'Sheet1 (3)'!D:D,"",0)</f>
        <v>プライム</v>
      </c>
    </row>
    <row r="1916" spans="1:25" x14ac:dyDescent="0.2">
      <c r="A1916">
        <v>1915</v>
      </c>
      <c r="B1916" s="1" t="str">
        <f>_xlfn.XLOOKUP('Sheet1 (4)'!AB1922,'Sheet1 (3)'!B:B,'Sheet1 (3)'!C:C,"",0)</f>
        <v>松屋フーズホールディングス</v>
      </c>
      <c r="C1916" s="1" t="str">
        <f>_xlfn.XLOOKUP('Sheet1 (4)'!AB1922,'Sheet1 (3)'!B:B,'Sheet1 (3)'!F:F,"",0)</f>
        <v>小売業</v>
      </c>
      <c r="D1916" s="1">
        <f>ROUND('Sheet1 (4)'!E1922/100000000,2)</f>
        <v>0.19</v>
      </c>
      <c r="E1916" s="1">
        <f>ROUND('Sheet1 (4)'!F1922/100,2)</f>
        <v>-16.84</v>
      </c>
      <c r="F1916" s="1">
        <f>ROUND('Sheet1 (4)'!G1922/100,2)</f>
        <v>-42</v>
      </c>
      <c r="G1916" s="1">
        <f>ROUND('Sheet1 (4)'!H1922/100,2)</f>
        <v>14.68</v>
      </c>
      <c r="H1916" s="1">
        <f>ROUND('Sheet1 (4)'!I1922/100,2)</f>
        <v>53.23</v>
      </c>
      <c r="I1916" s="1">
        <f>ROUND('Sheet1 (4)'!J1922/100,2)</f>
        <v>44.07</v>
      </c>
      <c r="J1916" s="1" t="e">
        <f>ROUND('Sheet1 (4)'!K1922/100,2)</f>
        <v>#VALUE!</v>
      </c>
      <c r="K1916" s="1" t="e">
        <f>ROUND('Sheet1 (4)'!L1922/100,2)</f>
        <v>#VALUE!</v>
      </c>
      <c r="L1916" s="4">
        <f>ROUND(('Sheet1 (4)'!M1922+'Sheet1 (4)'!R1922)/100,2)</f>
        <v>-56.87</v>
      </c>
      <c r="M1916" s="4">
        <f>ROUND(('Sheet1 (4)'!N1922+'Sheet1 (4)'!S1922)/100,2)</f>
        <v>31.41</v>
      </c>
      <c r="N1916" s="4">
        <f>ROUND(('Sheet1 (4)'!O1922+'Sheet1 (4)'!T1922)/100,2)</f>
        <v>20.77</v>
      </c>
      <c r="O1916" s="4">
        <f>ROUND(('Sheet1 (4)'!P1922+'Sheet1 (4)'!U1922)/100,2)</f>
        <v>13.48</v>
      </c>
      <c r="P1916" s="4">
        <f>ROUND(('Sheet1 (4)'!Q1922+'Sheet1 (4)'!V1922)/100,2)</f>
        <v>-94.17</v>
      </c>
      <c r="Q1916" s="7">
        <f>ROUND('Sheet1 (4)'!W1922/100,2)</f>
        <v>-0.06</v>
      </c>
      <c r="R1916" s="7">
        <f>ROUND('Sheet1 (4)'!X1922/100,2)</f>
        <v>0.03</v>
      </c>
      <c r="S1916" s="7">
        <f>ROUND('Sheet1 (4)'!Y1922/100,2)</f>
        <v>0.03</v>
      </c>
      <c r="T1916" s="7">
        <f>ROUND('Sheet1 (4)'!Z1922/100,2)</f>
        <v>7.0000000000000007E-2</v>
      </c>
      <c r="U1916" s="7">
        <f>ROUND('Sheet1 (4)'!AA1922/100,2)</f>
        <v>0.05</v>
      </c>
      <c r="V1916" s="1" t="str">
        <f>'Sheet1 (4)'!AB1922&amp;".T"</f>
        <v>9887.T</v>
      </c>
      <c r="W1916">
        <f>ROUND('Sheet1 (4)'!AC1922,2)</f>
        <v>41.52</v>
      </c>
      <c r="X1916">
        <f>ROUND('Sheet1 (4)'!AD1922,2)</f>
        <v>2.4</v>
      </c>
      <c r="Y1916" t="str">
        <f>_xlfn.XLOOKUP('Sheet1 (4)'!AB1922,'Sheet1 (3)'!B:B,'Sheet1 (3)'!D:D,"",0)</f>
        <v>プライム</v>
      </c>
    </row>
    <row r="1917" spans="1:25" x14ac:dyDescent="0.2">
      <c r="A1917">
        <v>1916</v>
      </c>
      <c r="B1917" s="1" t="str">
        <f>_xlfn.XLOOKUP('Sheet1 (4)'!AB1923,'Sheet1 (3)'!B:B,'Sheet1 (3)'!C:C,"",0)</f>
        <v>松屋アールアンドディ</v>
      </c>
      <c r="C1917" s="1" t="str">
        <f>_xlfn.XLOOKUP('Sheet1 (4)'!AB1923,'Sheet1 (3)'!B:B,'Sheet1 (3)'!F:F,"",0)</f>
        <v>輸送用機器</v>
      </c>
      <c r="D1917" s="1">
        <f>ROUND('Sheet1 (4)'!E1923/100000000,2)</f>
        <v>0.21</v>
      </c>
      <c r="E1917" s="1">
        <f>ROUND('Sheet1 (4)'!F1923/100,2)</f>
        <v>8.3699999999999992</v>
      </c>
      <c r="F1917" s="1">
        <f>ROUND('Sheet1 (4)'!G1923/100,2)</f>
        <v>3.55</v>
      </c>
      <c r="G1917" s="1">
        <f>ROUND('Sheet1 (4)'!H1923/100,2)</f>
        <v>6.12</v>
      </c>
      <c r="H1917" s="1">
        <f>ROUND('Sheet1 (4)'!I1923/100,2)</f>
        <v>12.83</v>
      </c>
      <c r="I1917" s="1">
        <f>ROUND('Sheet1 (4)'!J1923/100,2)</f>
        <v>19.54</v>
      </c>
      <c r="J1917" s="1">
        <f>ROUND('Sheet1 (4)'!K1923/100,2)</f>
        <v>23</v>
      </c>
      <c r="K1917" s="1">
        <f>ROUND('Sheet1 (4)'!L1923/100,2)</f>
        <v>26</v>
      </c>
      <c r="L1917" s="4">
        <f>ROUND(('Sheet1 (4)'!M1923+'Sheet1 (4)'!R1923)/100,2)</f>
        <v>5.94</v>
      </c>
      <c r="M1917" s="4">
        <f>ROUND(('Sheet1 (4)'!N1923+'Sheet1 (4)'!S1923)/100,2)</f>
        <v>-3.44</v>
      </c>
      <c r="N1917" s="4">
        <f>ROUND(('Sheet1 (4)'!O1923+'Sheet1 (4)'!T1923)/100,2)</f>
        <v>-3.65</v>
      </c>
      <c r="O1917" s="4">
        <f>ROUND(('Sheet1 (4)'!P1923+'Sheet1 (4)'!U1923)/100,2)</f>
        <v>-0.88</v>
      </c>
      <c r="P1917" s="4">
        <f>ROUND(('Sheet1 (4)'!Q1923+'Sheet1 (4)'!V1923)/100,2)</f>
        <v>18.25</v>
      </c>
      <c r="Q1917" s="7">
        <f>ROUND('Sheet1 (4)'!W1923/100,2)</f>
        <v>0.24</v>
      </c>
      <c r="R1917" s="7">
        <f>ROUND('Sheet1 (4)'!X1923/100,2)</f>
        <v>0.05</v>
      </c>
      <c r="S1917" s="7">
        <f>ROUND('Sheet1 (4)'!Y1923/100,2)</f>
        <v>0.12</v>
      </c>
      <c r="T1917" s="7">
        <f>ROUND('Sheet1 (4)'!Z1923/100,2)</f>
        <v>0.21</v>
      </c>
      <c r="U1917" s="7">
        <f>ROUND('Sheet1 (4)'!AA1923/100,2)</f>
        <v>0.26</v>
      </c>
      <c r="V1917" s="1" t="str">
        <f>'Sheet1 (4)'!AB1923&amp;".T"</f>
        <v>7317.T</v>
      </c>
      <c r="W1917">
        <f>ROUND('Sheet1 (4)'!AC1923,2)</f>
        <v>10.78</v>
      </c>
      <c r="X1917">
        <f>ROUND('Sheet1 (4)'!AD1923,2)</f>
        <v>2.68</v>
      </c>
      <c r="Y1917" t="str">
        <f>_xlfn.XLOOKUP('Sheet1 (4)'!AB1923,'Sheet1 (3)'!B:B,'Sheet1 (3)'!D:D,"",0)</f>
        <v>グロース</v>
      </c>
    </row>
    <row r="1918" spans="1:25" x14ac:dyDescent="0.2">
      <c r="A1918">
        <v>1917</v>
      </c>
      <c r="B1918" s="1" t="str">
        <f>_xlfn.XLOOKUP('Sheet1 (4)'!AB1924,'Sheet1 (3)'!B:B,'Sheet1 (3)'!C:C,"",0)</f>
        <v>マックス</v>
      </c>
      <c r="C1918" s="1" t="str">
        <f>_xlfn.XLOOKUP('Sheet1 (4)'!AB1924,'Sheet1 (3)'!B:B,'Sheet1 (3)'!F:F,"",0)</f>
        <v>機械</v>
      </c>
      <c r="D1918" s="1">
        <f>ROUND('Sheet1 (4)'!E1924/100000000,2)</f>
        <v>0.45</v>
      </c>
      <c r="E1918" s="1">
        <f>ROUND('Sheet1 (4)'!F1924/100,2)</f>
        <v>66.86</v>
      </c>
      <c r="F1918" s="1">
        <f>ROUND('Sheet1 (4)'!G1924/100,2)</f>
        <v>75</v>
      </c>
      <c r="G1918" s="1">
        <f>ROUND('Sheet1 (4)'!H1924/100,2)</f>
        <v>99.26</v>
      </c>
      <c r="H1918" s="1">
        <f>ROUND('Sheet1 (4)'!I1924/100,2)</f>
        <v>126.01</v>
      </c>
      <c r="I1918" s="1">
        <f>ROUND('Sheet1 (4)'!J1924/100,2)</f>
        <v>144.69</v>
      </c>
      <c r="J1918" s="1">
        <f>ROUND('Sheet1 (4)'!K1924/100,2)</f>
        <v>175</v>
      </c>
      <c r="K1918" s="1">
        <f>ROUND('Sheet1 (4)'!L1924/100,2)</f>
        <v>189.5</v>
      </c>
      <c r="L1918" s="4">
        <f>ROUND(('Sheet1 (4)'!M1924+'Sheet1 (4)'!R1924)/100,2)</f>
        <v>34.49</v>
      </c>
      <c r="M1918" s="4">
        <f>ROUND(('Sheet1 (4)'!N1924+'Sheet1 (4)'!S1924)/100,2)</f>
        <v>31.87</v>
      </c>
      <c r="N1918" s="4">
        <f>ROUND(('Sheet1 (4)'!O1924+'Sheet1 (4)'!T1924)/100,2)</f>
        <v>71.63</v>
      </c>
      <c r="O1918" s="4">
        <f>ROUND(('Sheet1 (4)'!P1924+'Sheet1 (4)'!U1924)/100,2)</f>
        <v>84.05</v>
      </c>
      <c r="P1918" s="4">
        <f>ROUND(('Sheet1 (4)'!Q1924+'Sheet1 (4)'!V1924)/100,2)</f>
        <v>128.38</v>
      </c>
      <c r="Q1918" s="7">
        <f>ROUND('Sheet1 (4)'!W1924/100,2)</f>
        <v>7.0000000000000007E-2</v>
      </c>
      <c r="R1918" s="7">
        <f>ROUND('Sheet1 (4)'!X1924/100,2)</f>
        <v>0.08</v>
      </c>
      <c r="S1918" s="7">
        <f>ROUND('Sheet1 (4)'!Y1924/100,2)</f>
        <v>0.09</v>
      </c>
      <c r="T1918" s="7">
        <f>ROUND('Sheet1 (4)'!Z1924/100,2)</f>
        <v>0.11</v>
      </c>
      <c r="U1918" s="7">
        <f>ROUND('Sheet1 (4)'!AA1924/100,2)</f>
        <v>0.11</v>
      </c>
      <c r="V1918" s="1" t="str">
        <f>'Sheet1 (4)'!AB1924&amp;".T"</f>
        <v>6454.T</v>
      </c>
      <c r="W1918">
        <f>ROUND('Sheet1 (4)'!AC1924,2)</f>
        <v>22.14</v>
      </c>
      <c r="X1918">
        <f>ROUND('Sheet1 (4)'!AD1924,2)</f>
        <v>2.69</v>
      </c>
      <c r="Y1918" t="str">
        <f>_xlfn.XLOOKUP('Sheet1 (4)'!AB1924,'Sheet1 (3)'!B:B,'Sheet1 (3)'!D:D,"",0)</f>
        <v>プライム</v>
      </c>
    </row>
    <row r="1919" spans="1:25" x14ac:dyDescent="0.2">
      <c r="A1919">
        <v>1918</v>
      </c>
      <c r="B1919" s="1" t="str">
        <f>_xlfn.XLOOKUP('Sheet1 (4)'!AB1925,'Sheet1 (3)'!B:B,'Sheet1 (3)'!C:C,"",0)</f>
        <v>マクセル</v>
      </c>
      <c r="C1919" s="1" t="str">
        <f>_xlfn.XLOOKUP('Sheet1 (4)'!AB1925,'Sheet1 (3)'!B:B,'Sheet1 (3)'!F:F,"",0)</f>
        <v>電気機器</v>
      </c>
      <c r="D1919" s="1">
        <f>ROUND('Sheet1 (4)'!E1925/100000000,2)</f>
        <v>0.43</v>
      </c>
      <c r="E1919" s="1">
        <f>ROUND('Sheet1 (4)'!F1925/100,2)</f>
        <v>38.06</v>
      </c>
      <c r="F1919" s="1">
        <f>ROUND('Sheet1 (4)'!G1925/100,2)</f>
        <v>93.32</v>
      </c>
      <c r="G1919" s="1">
        <f>ROUND('Sheet1 (4)'!H1925/100,2)</f>
        <v>56.38</v>
      </c>
      <c r="H1919" s="1">
        <f>ROUND('Sheet1 (4)'!I1925/100,2)</f>
        <v>80.83</v>
      </c>
      <c r="I1919" s="1">
        <f>ROUND('Sheet1 (4)'!J1925/100,2)</f>
        <v>93.18</v>
      </c>
      <c r="J1919" s="1">
        <f>ROUND('Sheet1 (4)'!K1925/100,2)</f>
        <v>100.83</v>
      </c>
      <c r="K1919" s="1">
        <f>ROUND('Sheet1 (4)'!L1925/100,2)</f>
        <v>118</v>
      </c>
      <c r="L1919" s="4">
        <f>ROUND(('Sheet1 (4)'!M1925+'Sheet1 (4)'!R1925)/100,2)</f>
        <v>210.68</v>
      </c>
      <c r="M1919" s="4">
        <f>ROUND(('Sheet1 (4)'!N1925+'Sheet1 (4)'!S1925)/100,2)</f>
        <v>145.34</v>
      </c>
      <c r="N1919" s="4">
        <f>ROUND(('Sheet1 (4)'!O1925+'Sheet1 (4)'!T1925)/100,2)</f>
        <v>57.14</v>
      </c>
      <c r="O1919" s="4">
        <f>ROUND(('Sheet1 (4)'!P1925+'Sheet1 (4)'!U1925)/100,2)</f>
        <v>93.92</v>
      </c>
      <c r="P1919" s="4">
        <f>ROUND(('Sheet1 (4)'!Q1925+'Sheet1 (4)'!V1925)/100,2)</f>
        <v>18.11</v>
      </c>
      <c r="Q1919" s="7">
        <f>ROUND('Sheet1 (4)'!W1925/100,2)</f>
        <v>-0.11</v>
      </c>
      <c r="R1919" s="7">
        <f>ROUND('Sheet1 (4)'!X1925/100,2)</f>
        <v>-0.04</v>
      </c>
      <c r="S1919" s="7">
        <f>ROUND('Sheet1 (4)'!Y1925/100,2)</f>
        <v>0.06</v>
      </c>
      <c r="T1919" s="7">
        <f>ROUND('Sheet1 (4)'!Z1925/100,2)</f>
        <v>0.08</v>
      </c>
      <c r="U1919" s="7">
        <f>ROUND('Sheet1 (4)'!AA1925/100,2)</f>
        <v>0.04</v>
      </c>
      <c r="V1919" s="1" t="str">
        <f>'Sheet1 (4)'!AB1925&amp;".T"</f>
        <v>6810.T</v>
      </c>
      <c r="W1919">
        <f>ROUND('Sheet1 (4)'!AC1925,2)</f>
        <v>17.52</v>
      </c>
      <c r="X1919">
        <f>ROUND('Sheet1 (4)'!AD1925,2)</f>
        <v>0.96</v>
      </c>
      <c r="Y1919" t="str">
        <f>_xlfn.XLOOKUP('Sheet1 (4)'!AB1925,'Sheet1 (3)'!B:B,'Sheet1 (3)'!D:D,"",0)</f>
        <v>プライム</v>
      </c>
    </row>
    <row r="1920" spans="1:25" x14ac:dyDescent="0.2">
      <c r="A1920">
        <v>1919</v>
      </c>
      <c r="B1920" s="1" t="str">
        <f>_xlfn.XLOOKUP('Sheet1 (4)'!AB1926,'Sheet1 (3)'!B:B,'Sheet1 (3)'!C:C,"",0)</f>
        <v>マックスバリュ東海</v>
      </c>
      <c r="C1920" s="1" t="str">
        <f>_xlfn.XLOOKUP('Sheet1 (4)'!AB1926,'Sheet1 (3)'!B:B,'Sheet1 (3)'!F:F,"",0)</f>
        <v>小売業</v>
      </c>
      <c r="D1920" s="1">
        <f>ROUND('Sheet1 (4)'!E1926/100000000,2)</f>
        <v>0.32</v>
      </c>
      <c r="E1920" s="1">
        <f>ROUND('Sheet1 (4)'!F1926/100,2)</f>
        <v>117.28</v>
      </c>
      <c r="F1920" s="1">
        <f>ROUND('Sheet1 (4)'!G1926/100,2)</f>
        <v>112.97</v>
      </c>
      <c r="G1920" s="1">
        <f>ROUND('Sheet1 (4)'!H1926/100,2)</f>
        <v>103.02</v>
      </c>
      <c r="H1920" s="1">
        <f>ROUND('Sheet1 (4)'!I1926/100,2)</f>
        <v>134.83000000000001</v>
      </c>
      <c r="I1920" s="1">
        <f>ROUND('Sheet1 (4)'!J1926/100,2)</f>
        <v>140.62</v>
      </c>
      <c r="J1920" s="1" t="e">
        <f>ROUND('Sheet1 (4)'!K1926/100,2)</f>
        <v>#VALUE!</v>
      </c>
      <c r="K1920" s="1" t="e">
        <f>ROUND('Sheet1 (4)'!L1926/100,2)</f>
        <v>#VALUE!</v>
      </c>
      <c r="L1920" s="4">
        <f>ROUND(('Sheet1 (4)'!M1926+'Sheet1 (4)'!R1926)/100,2)</f>
        <v>129.19999999999999</v>
      </c>
      <c r="M1920" s="4">
        <f>ROUND(('Sheet1 (4)'!N1926+'Sheet1 (4)'!S1926)/100,2)</f>
        <v>9.5</v>
      </c>
      <c r="N1920" s="4">
        <f>ROUND(('Sheet1 (4)'!O1926+'Sheet1 (4)'!T1926)/100,2)</f>
        <v>33.53</v>
      </c>
      <c r="O1920" s="4">
        <f>ROUND(('Sheet1 (4)'!P1926+'Sheet1 (4)'!U1926)/100,2)</f>
        <v>117.36</v>
      </c>
      <c r="P1920" s="4">
        <f>ROUND(('Sheet1 (4)'!Q1926+'Sheet1 (4)'!V1926)/100,2)</f>
        <v>-11.04</v>
      </c>
      <c r="Q1920" s="7">
        <f>ROUND('Sheet1 (4)'!W1926/100,2)</f>
        <v>7.0000000000000007E-2</v>
      </c>
      <c r="R1920" s="7">
        <f>ROUND('Sheet1 (4)'!X1926/100,2)</f>
        <v>0.1</v>
      </c>
      <c r="S1920" s="7">
        <f>ROUND('Sheet1 (4)'!Y1926/100,2)</f>
        <v>0.09</v>
      </c>
      <c r="T1920" s="7">
        <f>ROUND('Sheet1 (4)'!Z1926/100,2)</f>
        <v>0.11</v>
      </c>
      <c r="U1920" s="7">
        <f>ROUND('Sheet1 (4)'!AA1926/100,2)</f>
        <v>0.11</v>
      </c>
      <c r="V1920" s="1" t="str">
        <f>'Sheet1 (4)'!AB1926&amp;".T"</f>
        <v>8198.T</v>
      </c>
      <c r="W1920">
        <f>ROUND('Sheet1 (4)'!AC1926,2)</f>
        <v>10.01</v>
      </c>
      <c r="X1920">
        <f>ROUND('Sheet1 (4)'!AD1926,2)</f>
        <v>1.2</v>
      </c>
      <c r="Y1920" t="str">
        <f>_xlfn.XLOOKUP('Sheet1 (4)'!AB1926,'Sheet1 (3)'!B:B,'Sheet1 (3)'!D:D,"",0)</f>
        <v>スタンダード</v>
      </c>
    </row>
    <row r="1921" spans="1:25" x14ac:dyDescent="0.2">
      <c r="A1921">
        <v>1920</v>
      </c>
      <c r="B1921" s="1" t="str">
        <f>_xlfn.XLOOKUP('Sheet1 (4)'!AB1927,'Sheet1 (3)'!B:B,'Sheet1 (3)'!C:C,"",0)</f>
        <v>マツダ</v>
      </c>
      <c r="C1921" s="1" t="str">
        <f>_xlfn.XLOOKUP('Sheet1 (4)'!AB1927,'Sheet1 (3)'!B:B,'Sheet1 (3)'!F:F,"",0)</f>
        <v>輸送用機器</v>
      </c>
      <c r="D1921" s="1">
        <f>ROUND('Sheet1 (4)'!E1927/100000000,2)</f>
        <v>6.3</v>
      </c>
      <c r="E1921" s="1">
        <f>ROUND('Sheet1 (4)'!F1927/100,2)</f>
        <v>88.2</v>
      </c>
      <c r="F1921" s="1">
        <f>ROUND('Sheet1 (4)'!G1927/100,2)</f>
        <v>1042.27</v>
      </c>
      <c r="G1921" s="1">
        <f>ROUND('Sheet1 (4)'!H1927/100,2)</f>
        <v>1419.69</v>
      </c>
      <c r="H1921" s="1">
        <f>ROUND('Sheet1 (4)'!I1927/100,2)</f>
        <v>2505.0300000000002</v>
      </c>
      <c r="I1921" s="1">
        <f>ROUND('Sheet1 (4)'!J1927/100,2)</f>
        <v>1861.25</v>
      </c>
      <c r="J1921" s="1">
        <f>ROUND('Sheet1 (4)'!K1927/100,2)</f>
        <v>253.72</v>
      </c>
      <c r="K1921" s="1">
        <f>ROUND('Sheet1 (4)'!L1927/100,2)</f>
        <v>1040.5899999999999</v>
      </c>
      <c r="L1921" s="4">
        <f>ROUND(('Sheet1 (4)'!M1927+'Sheet1 (4)'!R1927)/100,2)</f>
        <v>411.96</v>
      </c>
      <c r="M1921" s="4">
        <f>ROUND(('Sheet1 (4)'!N1927+'Sheet1 (4)'!S1927)/100,2)</f>
        <v>529.17999999999995</v>
      </c>
      <c r="N1921" s="4">
        <f>ROUND(('Sheet1 (4)'!O1927+'Sheet1 (4)'!T1927)/100,2)</f>
        <v>379.97</v>
      </c>
      <c r="O1921" s="4">
        <f>ROUND(('Sheet1 (4)'!P1927+'Sheet1 (4)'!U1927)/100,2)</f>
        <v>2390.06</v>
      </c>
      <c r="P1921" s="4">
        <f>ROUND(('Sheet1 (4)'!Q1927+'Sheet1 (4)'!V1927)/100,2)</f>
        <v>1056.6500000000001</v>
      </c>
      <c r="Q1921" s="7">
        <f>ROUND('Sheet1 (4)'!W1927/100,2)</f>
        <v>-0.03</v>
      </c>
      <c r="R1921" s="7">
        <f>ROUND('Sheet1 (4)'!X1927/100,2)</f>
        <v>7.0000000000000007E-2</v>
      </c>
      <c r="S1921" s="7">
        <f>ROUND('Sheet1 (4)'!Y1927/100,2)</f>
        <v>0.1</v>
      </c>
      <c r="T1921" s="7">
        <f>ROUND('Sheet1 (4)'!Z1927/100,2)</f>
        <v>0.13</v>
      </c>
      <c r="U1921" s="7">
        <f>ROUND('Sheet1 (4)'!AA1927/100,2)</f>
        <v>0.06</v>
      </c>
      <c r="V1921" s="1" t="str">
        <f>'Sheet1 (4)'!AB1927&amp;".T"</f>
        <v>7261.T</v>
      </c>
      <c r="W1921">
        <f>ROUND('Sheet1 (4)'!AC1927,2)</f>
        <v>21.09</v>
      </c>
      <c r="X1921">
        <f>ROUND('Sheet1 (4)'!AD1927,2)</f>
        <v>0.41</v>
      </c>
      <c r="Y1921" t="str">
        <f>_xlfn.XLOOKUP('Sheet1 (4)'!AB1927,'Sheet1 (3)'!B:B,'Sheet1 (3)'!D:D,"",0)</f>
        <v>プライム</v>
      </c>
    </row>
    <row r="1922" spans="1:25" x14ac:dyDescent="0.2">
      <c r="A1922">
        <v>1921</v>
      </c>
      <c r="B1922" s="1" t="str">
        <f>_xlfn.XLOOKUP('Sheet1 (4)'!AB1928,'Sheet1 (3)'!B:B,'Sheet1 (3)'!C:C,"",0)</f>
        <v>マーチャント・バンカーズ</v>
      </c>
      <c r="C1922" s="1" t="str">
        <f>_xlfn.XLOOKUP('Sheet1 (4)'!AB1928,'Sheet1 (3)'!B:B,'Sheet1 (3)'!F:F,"",0)</f>
        <v>サービス業</v>
      </c>
      <c r="D1922" s="1">
        <f>ROUND('Sheet1 (4)'!E1928/100000000,2)</f>
        <v>0.31</v>
      </c>
      <c r="E1922" s="1">
        <f>ROUND('Sheet1 (4)'!F1928/100,2)</f>
        <v>2.2000000000000002</v>
      </c>
      <c r="F1922" s="1">
        <f>ROUND('Sheet1 (4)'!G1928/100,2)</f>
        <v>3.35</v>
      </c>
      <c r="G1922" s="1">
        <f>ROUND('Sheet1 (4)'!H1928/100,2)</f>
        <v>1.37</v>
      </c>
      <c r="H1922" s="1">
        <f>ROUND('Sheet1 (4)'!I1928/100,2)</f>
        <v>3.14</v>
      </c>
      <c r="I1922" s="1">
        <f>ROUND('Sheet1 (4)'!J1928/100,2)</f>
        <v>3.14</v>
      </c>
      <c r="J1922" s="1" t="e">
        <f>ROUND('Sheet1 (4)'!K1928/100,2)</f>
        <v>#VALUE!</v>
      </c>
      <c r="K1922" s="1" t="e">
        <f>ROUND('Sheet1 (4)'!L1928/100,2)</f>
        <v>#VALUE!</v>
      </c>
      <c r="L1922" s="4">
        <f>ROUND(('Sheet1 (4)'!M1928+'Sheet1 (4)'!R1928)/100,2)</f>
        <v>5.19</v>
      </c>
      <c r="M1922" s="4">
        <f>ROUND(('Sheet1 (4)'!N1928+'Sheet1 (4)'!S1928)/100,2)</f>
        <v>2.48</v>
      </c>
      <c r="N1922" s="4">
        <f>ROUND(('Sheet1 (4)'!O1928+'Sheet1 (4)'!T1928)/100,2)</f>
        <v>-69.599999999999994</v>
      </c>
      <c r="O1922" s="4">
        <f>ROUND(('Sheet1 (4)'!P1928+'Sheet1 (4)'!U1928)/100,2)</f>
        <v>-18.309999999999999</v>
      </c>
      <c r="P1922" s="4">
        <f>ROUND(('Sheet1 (4)'!Q1928+'Sheet1 (4)'!V1928)/100,2)</f>
        <v>-18.309999999999999</v>
      </c>
      <c r="Q1922" s="7">
        <f>ROUND('Sheet1 (4)'!W1928/100,2)</f>
        <v>-0.01</v>
      </c>
      <c r="R1922" s="7">
        <f>ROUND('Sheet1 (4)'!X1928/100,2)</f>
        <v>0.02</v>
      </c>
      <c r="S1922" s="7" t="e">
        <f>ROUND('Sheet1 (4)'!Y1928/100,2)</f>
        <v>#VALUE!</v>
      </c>
      <c r="T1922" s="7">
        <f>ROUND('Sheet1 (4)'!Z1928/100,2)</f>
        <v>0.04</v>
      </c>
      <c r="U1922" s="7">
        <f>ROUND('Sheet1 (4)'!AA1928/100,2)</f>
        <v>0.04</v>
      </c>
      <c r="V1922" s="1" t="str">
        <f>'Sheet1 (4)'!AB1928&amp;".T"</f>
        <v>3121.T</v>
      </c>
      <c r="W1922">
        <f>ROUND('Sheet1 (4)'!AC1928,2)</f>
        <v>62.94</v>
      </c>
      <c r="X1922">
        <f>ROUND('Sheet1 (4)'!AD1928,2)</f>
        <v>1.64</v>
      </c>
      <c r="Y1922" t="str">
        <f>_xlfn.XLOOKUP('Sheet1 (4)'!AB1928,'Sheet1 (3)'!B:B,'Sheet1 (3)'!D:D,"",0)</f>
        <v>スタンダード</v>
      </c>
    </row>
    <row r="1923" spans="1:25" x14ac:dyDescent="0.2">
      <c r="A1923">
        <v>1922</v>
      </c>
      <c r="B1923" s="1" t="str">
        <f>_xlfn.XLOOKUP('Sheet1 (4)'!AB1929,'Sheet1 (3)'!B:B,'Sheet1 (3)'!C:C,"",0)</f>
        <v>エムビーエス</v>
      </c>
      <c r="C1923" s="1" t="str">
        <f>_xlfn.XLOOKUP('Sheet1 (4)'!AB1929,'Sheet1 (3)'!B:B,'Sheet1 (3)'!F:F,"",0)</f>
        <v>建設業</v>
      </c>
      <c r="D1923" s="1">
        <f>ROUND('Sheet1 (4)'!E1929/100000000,2)</f>
        <v>7.0000000000000007E-2</v>
      </c>
      <c r="E1923" s="1">
        <f>ROUND('Sheet1 (4)'!F1929/100,2)</f>
        <v>2.3199999999999998</v>
      </c>
      <c r="F1923" s="1">
        <f>ROUND('Sheet1 (4)'!G1929/100,2)</f>
        <v>4.37</v>
      </c>
      <c r="G1923" s="1">
        <f>ROUND('Sheet1 (4)'!H1929/100,2)</f>
        <v>4.28</v>
      </c>
      <c r="H1923" s="1">
        <f>ROUND('Sheet1 (4)'!I1929/100,2)</f>
        <v>4.91</v>
      </c>
      <c r="I1923" s="1">
        <f>ROUND('Sheet1 (4)'!J1929/100,2)</f>
        <v>6.23</v>
      </c>
      <c r="J1923" s="1" t="e">
        <f>ROUND('Sheet1 (4)'!K1929/100,2)</f>
        <v>#VALUE!</v>
      </c>
      <c r="K1923" s="1" t="e">
        <f>ROUND('Sheet1 (4)'!L1929/100,2)</f>
        <v>#VALUE!</v>
      </c>
      <c r="L1923" s="4">
        <f>ROUND(('Sheet1 (4)'!M1929+'Sheet1 (4)'!R1929)/100,2)</f>
        <v>2.2599999999999998</v>
      </c>
      <c r="M1923" s="4">
        <f>ROUND(('Sheet1 (4)'!N1929+'Sheet1 (4)'!S1929)/100,2)</f>
        <v>1.57</v>
      </c>
      <c r="N1923" s="4">
        <f>ROUND(('Sheet1 (4)'!O1929+'Sheet1 (4)'!T1929)/100,2)</f>
        <v>0.3</v>
      </c>
      <c r="O1923" s="4">
        <f>ROUND(('Sheet1 (4)'!P1929+'Sheet1 (4)'!U1929)/100,2)</f>
        <v>2.7</v>
      </c>
      <c r="P1923" s="4">
        <f>ROUND(('Sheet1 (4)'!Q1929+'Sheet1 (4)'!V1929)/100,2)</f>
        <v>5.24</v>
      </c>
      <c r="Q1923" s="7">
        <f>ROUND('Sheet1 (4)'!W1929/100,2)</f>
        <v>0.11</v>
      </c>
      <c r="R1923" s="7">
        <f>ROUND('Sheet1 (4)'!X1929/100,2)</f>
        <v>0.11</v>
      </c>
      <c r="S1923" s="7">
        <f>ROUND('Sheet1 (4)'!Y1929/100,2)</f>
        <v>0.1</v>
      </c>
      <c r="T1923" s="7">
        <f>ROUND('Sheet1 (4)'!Z1929/100,2)</f>
        <v>0.12</v>
      </c>
      <c r="U1923" s="7">
        <f>ROUND('Sheet1 (4)'!AA1929/100,2)</f>
        <v>0.13</v>
      </c>
      <c r="V1923" s="1" t="str">
        <f>'Sheet1 (4)'!AB1929&amp;".T"</f>
        <v>1401.T</v>
      </c>
      <c r="W1923">
        <f>ROUND('Sheet1 (4)'!AC1929,2)</f>
        <v>18.850000000000001</v>
      </c>
      <c r="X1923">
        <f>ROUND('Sheet1 (4)'!AD1929,2)</f>
        <v>2.75</v>
      </c>
      <c r="Y1923" t="str">
        <f>_xlfn.XLOOKUP('Sheet1 (4)'!AB1929,'Sheet1 (3)'!B:B,'Sheet1 (3)'!D:D,"",0)</f>
        <v>グロース</v>
      </c>
    </row>
    <row r="1924" spans="1:25" x14ac:dyDescent="0.2">
      <c r="A1924">
        <v>1923</v>
      </c>
      <c r="B1924" s="1" t="str">
        <f>_xlfn.XLOOKUP('Sheet1 (4)'!AB1930,'Sheet1 (3)'!B:B,'Sheet1 (3)'!C:C,"",0)</f>
        <v>日本マクドナルドホールディングス</v>
      </c>
      <c r="C1924" s="1" t="str">
        <f>_xlfn.XLOOKUP('Sheet1 (4)'!AB1930,'Sheet1 (3)'!B:B,'Sheet1 (3)'!F:F,"",0)</f>
        <v>小売業</v>
      </c>
      <c r="D1924" s="1">
        <f>ROUND('Sheet1 (4)'!E1930/100000000,2)</f>
        <v>1.33</v>
      </c>
      <c r="E1924" s="1">
        <f>ROUND('Sheet1 (4)'!F1930/100,2)</f>
        <v>345.54</v>
      </c>
      <c r="F1924" s="1">
        <f>ROUND('Sheet1 (4)'!G1930/100,2)</f>
        <v>338.07</v>
      </c>
      <c r="G1924" s="1">
        <f>ROUND('Sheet1 (4)'!H1930/100,2)</f>
        <v>408.64</v>
      </c>
      <c r="H1924" s="1">
        <f>ROUND('Sheet1 (4)'!I1930/100,2)</f>
        <v>480.4</v>
      </c>
      <c r="I1924" s="1">
        <f>ROUND('Sheet1 (4)'!J1930/100,2)</f>
        <v>480.4</v>
      </c>
      <c r="J1924" s="1">
        <f>ROUND('Sheet1 (4)'!K1930/100,2)</f>
        <v>524</v>
      </c>
      <c r="K1924" s="1">
        <f>ROUND('Sheet1 (4)'!L1930/100,2)</f>
        <v>557.5</v>
      </c>
      <c r="L1924" s="4">
        <f>ROUND(('Sheet1 (4)'!M1930+'Sheet1 (4)'!R1930)/100,2)</f>
        <v>180.95</v>
      </c>
      <c r="M1924" s="4">
        <f>ROUND(('Sheet1 (4)'!N1930+'Sheet1 (4)'!S1930)/100,2)</f>
        <v>-84.47</v>
      </c>
      <c r="N1924" s="4">
        <f>ROUND(('Sheet1 (4)'!O1930+'Sheet1 (4)'!T1930)/100,2)</f>
        <v>342.96</v>
      </c>
      <c r="O1924" s="4">
        <f>ROUND(('Sheet1 (4)'!P1930+'Sheet1 (4)'!U1930)/100,2)</f>
        <v>79.25</v>
      </c>
      <c r="P1924" s="4">
        <f>ROUND(('Sheet1 (4)'!Q1930+'Sheet1 (4)'!V1930)/100,2)</f>
        <v>79.25</v>
      </c>
      <c r="Q1924" s="7">
        <f>ROUND('Sheet1 (4)'!W1930/100,2)</f>
        <v>0.13</v>
      </c>
      <c r="R1924" s="7">
        <f>ROUND('Sheet1 (4)'!X1930/100,2)</f>
        <v>0.1</v>
      </c>
      <c r="S1924" s="7">
        <f>ROUND('Sheet1 (4)'!Y1930/100,2)</f>
        <v>0.12</v>
      </c>
      <c r="T1924" s="7">
        <f>ROUND('Sheet1 (4)'!Z1930/100,2)</f>
        <v>0.13</v>
      </c>
      <c r="U1924" s="7">
        <f>ROUND('Sheet1 (4)'!AA1930/100,2)</f>
        <v>0.13</v>
      </c>
      <c r="V1924" s="1" t="str">
        <f>'Sheet1 (4)'!AB1930&amp;".T"</f>
        <v>2702.T</v>
      </c>
      <c r="W1924">
        <f>ROUND('Sheet1 (4)'!AC1930,2)</f>
        <v>23.26</v>
      </c>
      <c r="X1924">
        <f>ROUND('Sheet1 (4)'!AD1930,2)</f>
        <v>2.95</v>
      </c>
      <c r="Y1924" t="str">
        <f>_xlfn.XLOOKUP('Sheet1 (4)'!AB1930,'Sheet1 (3)'!B:B,'Sheet1 (3)'!D:D,"",0)</f>
        <v>スタンダード</v>
      </c>
    </row>
    <row r="1925" spans="1:25" x14ac:dyDescent="0.2">
      <c r="A1925">
        <v>1924</v>
      </c>
      <c r="B1925" s="1" t="str">
        <f>_xlfn.XLOOKUP('Sheet1 (4)'!AB1931,'Sheet1 (3)'!B:B,'Sheet1 (3)'!C:C,"",0)</f>
        <v>ＭＣＪ</v>
      </c>
      <c r="C1925" s="1" t="str">
        <f>_xlfn.XLOOKUP('Sheet1 (4)'!AB1931,'Sheet1 (3)'!B:B,'Sheet1 (3)'!F:F,"",0)</f>
        <v>電気機器</v>
      </c>
      <c r="D1925" s="1">
        <f>ROUND('Sheet1 (4)'!E1931/100000000,2)</f>
        <v>0.97</v>
      </c>
      <c r="E1925" s="1">
        <f>ROUND('Sheet1 (4)'!F1931/100,2)</f>
        <v>157.59</v>
      </c>
      <c r="F1925" s="1">
        <f>ROUND('Sheet1 (4)'!G1931/100,2)</f>
        <v>134.36000000000001</v>
      </c>
      <c r="G1925" s="1">
        <f>ROUND('Sheet1 (4)'!H1931/100,2)</f>
        <v>143.19</v>
      </c>
      <c r="H1925" s="1">
        <f>ROUND('Sheet1 (4)'!I1931/100,2)</f>
        <v>171.93</v>
      </c>
      <c r="I1925" s="1">
        <f>ROUND('Sheet1 (4)'!J1931/100,2)</f>
        <v>193.79</v>
      </c>
      <c r="J1925" s="1">
        <f>ROUND('Sheet1 (4)'!K1931/100,2)</f>
        <v>190</v>
      </c>
      <c r="K1925" s="1">
        <f>ROUND('Sheet1 (4)'!L1931/100,2)</f>
        <v>205</v>
      </c>
      <c r="L1925" s="4">
        <f>ROUND(('Sheet1 (4)'!M1931+'Sheet1 (4)'!R1931)/100,2)</f>
        <v>116.58</v>
      </c>
      <c r="M1925" s="4">
        <f>ROUND(('Sheet1 (4)'!N1931+'Sheet1 (4)'!S1931)/100,2)</f>
        <v>-79.510000000000005</v>
      </c>
      <c r="N1925" s="4">
        <f>ROUND(('Sheet1 (4)'!O1931+'Sheet1 (4)'!T1931)/100,2)</f>
        <v>212.79</v>
      </c>
      <c r="O1925" s="4">
        <f>ROUND(('Sheet1 (4)'!P1931+'Sheet1 (4)'!U1931)/100,2)</f>
        <v>20.02</v>
      </c>
      <c r="P1925" s="4">
        <f>ROUND(('Sheet1 (4)'!Q1931+'Sheet1 (4)'!V1931)/100,2)</f>
        <v>-72.45</v>
      </c>
      <c r="Q1925" s="7">
        <f>ROUND('Sheet1 (4)'!W1931/100,2)</f>
        <v>0.21</v>
      </c>
      <c r="R1925" s="7">
        <f>ROUND('Sheet1 (4)'!X1931/100,2)</f>
        <v>0.17</v>
      </c>
      <c r="S1925" s="7">
        <f>ROUND('Sheet1 (4)'!Y1931/100,2)</f>
        <v>0.15</v>
      </c>
      <c r="T1925" s="7">
        <f>ROUND('Sheet1 (4)'!Z1931/100,2)</f>
        <v>0.17</v>
      </c>
      <c r="U1925" s="7">
        <f>ROUND('Sheet1 (4)'!AA1931/100,2)</f>
        <v>0.17</v>
      </c>
      <c r="V1925" s="1" t="str">
        <f>'Sheet1 (4)'!AB1931&amp;".T"</f>
        <v>6670.T</v>
      </c>
      <c r="W1925">
        <f>ROUND('Sheet1 (4)'!AC1931,2)</f>
        <v>9.7200000000000006</v>
      </c>
      <c r="X1925">
        <f>ROUND('Sheet1 (4)'!AD1931,2)</f>
        <v>1.51</v>
      </c>
      <c r="Y1925" t="str">
        <f>_xlfn.XLOOKUP('Sheet1 (4)'!AB1931,'Sheet1 (3)'!B:B,'Sheet1 (3)'!D:D,"",0)</f>
        <v>スタンダード</v>
      </c>
    </row>
    <row r="1926" spans="1:25" x14ac:dyDescent="0.2">
      <c r="A1926">
        <v>1925</v>
      </c>
      <c r="B1926" s="1" t="str">
        <f>_xlfn.XLOOKUP('Sheet1 (4)'!AB1932,'Sheet1 (3)'!B:B,'Sheet1 (3)'!C:C,"",0)</f>
        <v>めぶきフィナンシャルグループ</v>
      </c>
      <c r="C1926" s="1" t="str">
        <f>_xlfn.XLOOKUP('Sheet1 (4)'!AB1932,'Sheet1 (3)'!B:B,'Sheet1 (3)'!F:F,"",0)</f>
        <v>銀行業</v>
      </c>
      <c r="D1926" s="1">
        <f>ROUND('Sheet1 (4)'!E1932/100000000,2)</f>
        <v>9.4600000000000009</v>
      </c>
      <c r="E1926" s="1" t="e">
        <f>ROUND('Sheet1 (4)'!F1932/100,2)</f>
        <v>#VALUE!</v>
      </c>
      <c r="F1926" s="1" t="e">
        <f>ROUND('Sheet1 (4)'!G1932/100,2)</f>
        <v>#VALUE!</v>
      </c>
      <c r="G1926" s="1" t="e">
        <f>ROUND('Sheet1 (4)'!H1932/100,2)</f>
        <v>#VALUE!</v>
      </c>
      <c r="H1926" s="1" t="e">
        <f>ROUND('Sheet1 (4)'!I1932/100,2)</f>
        <v>#VALUE!</v>
      </c>
      <c r="I1926" s="1" t="e">
        <f>ROUND('Sheet1 (4)'!J1932/100,2)</f>
        <v>#VALUE!</v>
      </c>
      <c r="J1926" s="1">
        <f>ROUND('Sheet1 (4)'!K1932/100,2)</f>
        <v>1025</v>
      </c>
      <c r="K1926" s="1">
        <f>ROUND('Sheet1 (4)'!L1932/100,2)</f>
        <v>1261</v>
      </c>
      <c r="L1926" s="4">
        <f>ROUND(('Sheet1 (4)'!M1932+'Sheet1 (4)'!R1932)/100,2)</f>
        <v>30737.25</v>
      </c>
      <c r="M1926" s="4">
        <f>ROUND(('Sheet1 (4)'!N1932+'Sheet1 (4)'!S1932)/100,2)</f>
        <v>2522.42</v>
      </c>
      <c r="N1926" s="4">
        <f>ROUND(('Sheet1 (4)'!O1932+'Sheet1 (4)'!T1932)/100,2)</f>
        <v>-28177.8</v>
      </c>
      <c r="O1926" s="4">
        <f>ROUND(('Sheet1 (4)'!P1932+'Sheet1 (4)'!U1932)/100,2)</f>
        <v>-6409.67</v>
      </c>
      <c r="P1926" s="4">
        <f>ROUND(('Sheet1 (4)'!Q1932+'Sheet1 (4)'!V1932)/100,2)</f>
        <v>-13014.22</v>
      </c>
      <c r="Q1926" s="7">
        <f>ROUND('Sheet1 (4)'!W1932/100,2)</f>
        <v>0.04</v>
      </c>
      <c r="R1926" s="7">
        <f>ROUND('Sheet1 (4)'!X1932/100,2)</f>
        <v>0.04</v>
      </c>
      <c r="S1926" s="7">
        <f>ROUND('Sheet1 (4)'!Y1932/100,2)</f>
        <v>0.03</v>
      </c>
      <c r="T1926" s="7">
        <f>ROUND('Sheet1 (4)'!Z1932/100,2)</f>
        <v>0.05</v>
      </c>
      <c r="U1926" s="7">
        <f>ROUND('Sheet1 (4)'!AA1932/100,2)</f>
        <v>0.06</v>
      </c>
      <c r="V1926" s="1" t="str">
        <f>'Sheet1 (4)'!AB1932&amp;".T"</f>
        <v>7167.T</v>
      </c>
      <c r="W1926">
        <f>ROUND('Sheet1 (4)'!AC1932,2)</f>
        <v>15.03</v>
      </c>
      <c r="X1926">
        <f>ROUND('Sheet1 (4)'!AD1932,2)</f>
        <v>0.92</v>
      </c>
      <c r="Y1926" t="str">
        <f>_xlfn.XLOOKUP('Sheet1 (4)'!AB1932,'Sheet1 (3)'!B:B,'Sheet1 (3)'!D:D,"",0)</f>
        <v>プライム</v>
      </c>
    </row>
    <row r="1927" spans="1:25" x14ac:dyDescent="0.2">
      <c r="A1927">
        <v>1926</v>
      </c>
      <c r="B1927" s="1" t="str">
        <f>_xlfn.XLOOKUP('Sheet1 (4)'!AB1933,'Sheet1 (3)'!B:B,'Sheet1 (3)'!C:C,"",0)</f>
        <v>メック</v>
      </c>
      <c r="C1927" s="1" t="str">
        <f>_xlfn.XLOOKUP('Sheet1 (4)'!AB1933,'Sheet1 (3)'!B:B,'Sheet1 (3)'!F:F,"",0)</f>
        <v>化学</v>
      </c>
      <c r="D1927" s="1">
        <f>ROUND('Sheet1 (4)'!E1933/100000000,2)</f>
        <v>0.18</v>
      </c>
      <c r="E1927" s="1">
        <f>ROUND('Sheet1 (4)'!F1933/100,2)</f>
        <v>39.4</v>
      </c>
      <c r="F1927" s="1">
        <f>ROUND('Sheet1 (4)'!G1933/100,2)</f>
        <v>40.049999999999997</v>
      </c>
      <c r="G1927" s="1">
        <f>ROUND('Sheet1 (4)'!H1933/100,2)</f>
        <v>24.93</v>
      </c>
      <c r="H1927" s="1">
        <f>ROUND('Sheet1 (4)'!I1933/100,2)</f>
        <v>45.63</v>
      </c>
      <c r="I1927" s="1">
        <f>ROUND('Sheet1 (4)'!J1933/100,2)</f>
        <v>45.63</v>
      </c>
      <c r="J1927" s="1">
        <f>ROUND('Sheet1 (4)'!K1933/100,2)</f>
        <v>51.33</v>
      </c>
      <c r="K1927" s="1">
        <f>ROUND('Sheet1 (4)'!L1933/100,2)</f>
        <v>57</v>
      </c>
      <c r="L1927" s="4">
        <f>ROUND(('Sheet1 (4)'!M1933+'Sheet1 (4)'!R1933)/100,2)</f>
        <v>18.96</v>
      </c>
      <c r="M1927" s="4">
        <f>ROUND(('Sheet1 (4)'!N1933+'Sheet1 (4)'!S1933)/100,2)</f>
        <v>28.71</v>
      </c>
      <c r="N1927" s="4">
        <f>ROUND(('Sheet1 (4)'!O1933+'Sheet1 (4)'!T1933)/100,2)</f>
        <v>5.44</v>
      </c>
      <c r="O1927" s="4">
        <f>ROUND(('Sheet1 (4)'!P1933+'Sheet1 (4)'!U1933)/100,2)</f>
        <v>42.51</v>
      </c>
      <c r="P1927" s="4">
        <f>ROUND(('Sheet1 (4)'!Q1933+'Sheet1 (4)'!V1933)/100,2)</f>
        <v>42.51</v>
      </c>
      <c r="Q1927" s="7">
        <f>ROUND('Sheet1 (4)'!W1933/100,2)</f>
        <v>0.15</v>
      </c>
      <c r="R1927" s="7">
        <f>ROUND('Sheet1 (4)'!X1933/100,2)</f>
        <v>0.14000000000000001</v>
      </c>
      <c r="S1927" s="7">
        <f>ROUND('Sheet1 (4)'!Y1933/100,2)</f>
        <v>0.1</v>
      </c>
      <c r="T1927" s="7">
        <f>ROUND('Sheet1 (4)'!Z1933/100,2)</f>
        <v>0.09</v>
      </c>
      <c r="U1927" s="7">
        <f>ROUND('Sheet1 (4)'!AA1933/100,2)</f>
        <v>0.09</v>
      </c>
      <c r="V1927" s="1" t="str">
        <f>'Sheet1 (4)'!AB1933&amp;".T"</f>
        <v>4971.T</v>
      </c>
      <c r="W1927">
        <f>ROUND('Sheet1 (4)'!AC1933,2)</f>
        <v>38.22</v>
      </c>
      <c r="X1927">
        <f>ROUND('Sheet1 (4)'!AD1933,2)</f>
        <v>3.15</v>
      </c>
      <c r="Y1927" t="str">
        <f>_xlfn.XLOOKUP('Sheet1 (4)'!AB1933,'Sheet1 (3)'!B:B,'Sheet1 (3)'!D:D,"",0)</f>
        <v>プライム</v>
      </c>
    </row>
    <row r="1928" spans="1:25" x14ac:dyDescent="0.2">
      <c r="A1928">
        <v>1927</v>
      </c>
      <c r="B1928" s="1" t="str">
        <f>_xlfn.XLOOKUP('Sheet1 (4)'!AB1934,'Sheet1 (3)'!B:B,'Sheet1 (3)'!C:C,"",0)</f>
        <v>メディアドゥ</v>
      </c>
      <c r="C1928" s="1" t="str">
        <f>_xlfn.XLOOKUP('Sheet1 (4)'!AB1934,'Sheet1 (3)'!B:B,'Sheet1 (3)'!F:F,"",0)</f>
        <v>情報・通信業</v>
      </c>
      <c r="D1928" s="1">
        <f>ROUND('Sheet1 (4)'!E1934/100000000,2)</f>
        <v>0.15</v>
      </c>
      <c r="E1928" s="1">
        <f>ROUND('Sheet1 (4)'!F1934/100,2)</f>
        <v>26.86</v>
      </c>
      <c r="F1928" s="1">
        <f>ROUND('Sheet1 (4)'!G1934/100,2)</f>
        <v>28.71</v>
      </c>
      <c r="G1928" s="1">
        <f>ROUND('Sheet1 (4)'!H1934/100,2)</f>
        <v>23.94</v>
      </c>
      <c r="H1928" s="1">
        <f>ROUND('Sheet1 (4)'!I1934/100,2)</f>
        <v>20.66</v>
      </c>
      <c r="I1928" s="1">
        <f>ROUND('Sheet1 (4)'!J1934/100,2)</f>
        <v>24.76</v>
      </c>
      <c r="J1928" s="1">
        <f>ROUND('Sheet1 (4)'!K1934/100,2)</f>
        <v>28</v>
      </c>
      <c r="K1928" s="1">
        <f>ROUND('Sheet1 (4)'!L1934/100,2)</f>
        <v>31.05</v>
      </c>
      <c r="L1928" s="4">
        <f>ROUND(('Sheet1 (4)'!M1934+'Sheet1 (4)'!R1934)/100,2)</f>
        <v>12.69</v>
      </c>
      <c r="M1928" s="4">
        <f>ROUND(('Sheet1 (4)'!N1934+'Sheet1 (4)'!S1934)/100,2)</f>
        <v>-32.03</v>
      </c>
      <c r="N1928" s="4">
        <f>ROUND(('Sheet1 (4)'!O1934+'Sheet1 (4)'!T1934)/100,2)</f>
        <v>-11.54</v>
      </c>
      <c r="O1928" s="4">
        <f>ROUND(('Sheet1 (4)'!P1934+'Sheet1 (4)'!U1934)/100,2)</f>
        <v>24.83</v>
      </c>
      <c r="P1928" s="4">
        <f>ROUND(('Sheet1 (4)'!Q1934+'Sheet1 (4)'!V1934)/100,2)</f>
        <v>40.68</v>
      </c>
      <c r="Q1928" s="7">
        <f>ROUND('Sheet1 (4)'!W1934/100,2)</f>
        <v>0.17</v>
      </c>
      <c r="R1928" s="7">
        <f>ROUND('Sheet1 (4)'!X1934/100,2)</f>
        <v>0.1</v>
      </c>
      <c r="S1928" s="7">
        <f>ROUND('Sheet1 (4)'!Y1934/100,2)</f>
        <v>0.06</v>
      </c>
      <c r="T1928" s="7">
        <f>ROUND('Sheet1 (4)'!Z1934/100,2)</f>
        <v>-0.02</v>
      </c>
      <c r="U1928" s="7">
        <f>ROUND('Sheet1 (4)'!AA1934/100,2)</f>
        <v>0.08</v>
      </c>
      <c r="V1928" s="1" t="str">
        <f>'Sheet1 (4)'!AB1934&amp;".T"</f>
        <v>3678.T</v>
      </c>
      <c r="W1928">
        <f>ROUND('Sheet1 (4)'!AC1934,2)</f>
        <v>12.27</v>
      </c>
      <c r="X1928">
        <f>ROUND('Sheet1 (4)'!AD1934,2)</f>
        <v>1.45</v>
      </c>
      <c r="Y1928" t="str">
        <f>_xlfn.XLOOKUP('Sheet1 (4)'!AB1934,'Sheet1 (3)'!B:B,'Sheet1 (3)'!D:D,"",0)</f>
        <v>プライム</v>
      </c>
    </row>
    <row r="1929" spans="1:25" x14ac:dyDescent="0.2">
      <c r="A1929">
        <v>1928</v>
      </c>
      <c r="B1929" s="1" t="str">
        <f>_xlfn.XLOOKUP('Sheet1 (4)'!AB1935,'Sheet1 (3)'!B:B,'Sheet1 (3)'!C:C,"",0)</f>
        <v>メディア工房</v>
      </c>
      <c r="C1929" s="1" t="str">
        <f>_xlfn.XLOOKUP('Sheet1 (4)'!AB1935,'Sheet1 (3)'!B:B,'Sheet1 (3)'!F:F,"",0)</f>
        <v>情報・通信業</v>
      </c>
      <c r="D1929" s="1">
        <f>ROUND('Sheet1 (4)'!E1935/100000000,2)</f>
        <v>0.1</v>
      </c>
      <c r="E1929" s="1">
        <f>ROUND('Sheet1 (4)'!F1935/100,2)</f>
        <v>0.48</v>
      </c>
      <c r="F1929" s="1">
        <f>ROUND('Sheet1 (4)'!G1935/100,2)</f>
        <v>1.94</v>
      </c>
      <c r="G1929" s="1">
        <f>ROUND('Sheet1 (4)'!H1935/100,2)</f>
        <v>0.59</v>
      </c>
      <c r="H1929" s="1">
        <f>ROUND('Sheet1 (4)'!I1935/100,2)</f>
        <v>-1.41</v>
      </c>
      <c r="I1929" s="1">
        <f>ROUND('Sheet1 (4)'!J1935/100,2)</f>
        <v>-3.23</v>
      </c>
      <c r="J1929" s="1" t="e">
        <f>ROUND('Sheet1 (4)'!K1935/100,2)</f>
        <v>#VALUE!</v>
      </c>
      <c r="K1929" s="1" t="e">
        <f>ROUND('Sheet1 (4)'!L1935/100,2)</f>
        <v>#VALUE!</v>
      </c>
      <c r="L1929" s="4">
        <f>ROUND(('Sheet1 (4)'!M1935+'Sheet1 (4)'!R1935)/100,2)</f>
        <v>0.8</v>
      </c>
      <c r="M1929" s="4">
        <f>ROUND(('Sheet1 (4)'!N1935+'Sheet1 (4)'!S1935)/100,2)</f>
        <v>2.16</v>
      </c>
      <c r="N1929" s="4">
        <f>ROUND(('Sheet1 (4)'!O1935+'Sheet1 (4)'!T1935)/100,2)</f>
        <v>-0.28999999999999998</v>
      </c>
      <c r="O1929" s="4">
        <f>ROUND(('Sheet1 (4)'!P1935+'Sheet1 (4)'!U1935)/100,2)</f>
        <v>-1.94</v>
      </c>
      <c r="P1929" s="4">
        <f>ROUND(('Sheet1 (4)'!Q1935+'Sheet1 (4)'!V1935)/100,2)</f>
        <v>-4.4000000000000004</v>
      </c>
      <c r="Q1929" s="7">
        <f>ROUND('Sheet1 (4)'!W1935/100,2)</f>
        <v>0.01</v>
      </c>
      <c r="R1929" s="7">
        <f>ROUND('Sheet1 (4)'!X1935/100,2)</f>
        <v>0.12</v>
      </c>
      <c r="S1929" s="7">
        <f>ROUND('Sheet1 (4)'!Y1935/100,2)</f>
        <v>0.03</v>
      </c>
      <c r="T1929" s="7">
        <f>ROUND('Sheet1 (4)'!Z1935/100,2)</f>
        <v>-0.23</v>
      </c>
      <c r="U1929" s="7">
        <f>ROUND('Sheet1 (4)'!AA1935/100,2)</f>
        <v>-0.57999999999999996</v>
      </c>
      <c r="V1929" s="1" t="str">
        <f>'Sheet1 (4)'!AB1935&amp;".T"</f>
        <v>3815.T</v>
      </c>
      <c r="W1929" t="e">
        <f>ROUND('Sheet1 (4)'!AC1935,2)</f>
        <v>#VALUE!</v>
      </c>
      <c r="X1929">
        <f>ROUND('Sheet1 (4)'!AD1935,2)</f>
        <v>7.58</v>
      </c>
      <c r="Y1929" t="str">
        <f>_xlfn.XLOOKUP('Sheet1 (4)'!AB1935,'Sheet1 (3)'!B:B,'Sheet1 (3)'!D:D,"",0)</f>
        <v>グロース</v>
      </c>
    </row>
    <row r="1930" spans="1:25" x14ac:dyDescent="0.2">
      <c r="A1930">
        <v>1929</v>
      </c>
      <c r="B1930" s="1" t="str">
        <f>_xlfn.XLOOKUP('Sheet1 (4)'!AB1936,'Sheet1 (3)'!B:B,'Sheet1 (3)'!C:C,"",0)</f>
        <v>メディアリンクス</v>
      </c>
      <c r="C1930" s="1" t="str">
        <f>_xlfn.XLOOKUP('Sheet1 (4)'!AB1936,'Sheet1 (3)'!B:B,'Sheet1 (3)'!F:F,"",0)</f>
        <v>電気機器</v>
      </c>
      <c r="D1930" s="1">
        <f>ROUND('Sheet1 (4)'!E1936/100000000,2)</f>
        <v>0.6</v>
      </c>
      <c r="E1930" s="1">
        <f>ROUND('Sheet1 (4)'!F1936/100,2)</f>
        <v>-2.38</v>
      </c>
      <c r="F1930" s="1">
        <f>ROUND('Sheet1 (4)'!G1936/100,2)</f>
        <v>-6.62</v>
      </c>
      <c r="G1930" s="1">
        <f>ROUND('Sheet1 (4)'!H1936/100,2)</f>
        <v>-1.69</v>
      </c>
      <c r="H1930" s="1">
        <f>ROUND('Sheet1 (4)'!I1936/100,2)</f>
        <v>-1.65</v>
      </c>
      <c r="I1930" s="1">
        <f>ROUND('Sheet1 (4)'!J1936/100,2)</f>
        <v>-5.23</v>
      </c>
      <c r="J1930" s="1" t="e">
        <f>ROUND('Sheet1 (4)'!K1936/100,2)</f>
        <v>#VALUE!</v>
      </c>
      <c r="K1930" s="1" t="e">
        <f>ROUND('Sheet1 (4)'!L1936/100,2)</f>
        <v>#VALUE!</v>
      </c>
      <c r="L1930" s="4">
        <f>ROUND(('Sheet1 (4)'!M1936+'Sheet1 (4)'!R1936)/100,2)</f>
        <v>-6.29</v>
      </c>
      <c r="M1930" s="4">
        <f>ROUND(('Sheet1 (4)'!N1936+'Sheet1 (4)'!S1936)/100,2)</f>
        <v>-3.48</v>
      </c>
      <c r="N1930" s="4">
        <f>ROUND(('Sheet1 (4)'!O1936+'Sheet1 (4)'!T1936)/100,2)</f>
        <v>-8.0500000000000007</v>
      </c>
      <c r="O1930" s="4">
        <f>ROUND(('Sheet1 (4)'!P1936+'Sheet1 (4)'!U1936)/100,2)</f>
        <v>-5.4</v>
      </c>
      <c r="P1930" s="4">
        <f>ROUND(('Sheet1 (4)'!Q1936+'Sheet1 (4)'!V1936)/100,2)</f>
        <v>-8.5399999999999991</v>
      </c>
      <c r="Q1930" s="7">
        <f>ROUND('Sheet1 (4)'!W1936/100,2)</f>
        <v>-0.15</v>
      </c>
      <c r="R1930" s="7">
        <f>ROUND('Sheet1 (4)'!X1936/100,2)</f>
        <v>-0.68</v>
      </c>
      <c r="S1930" s="7">
        <f>ROUND('Sheet1 (4)'!Y1936/100,2)</f>
        <v>-0.19</v>
      </c>
      <c r="T1930" s="7">
        <f>ROUND('Sheet1 (4)'!Z1936/100,2)</f>
        <v>-0.11</v>
      </c>
      <c r="U1930" s="7">
        <f>ROUND('Sheet1 (4)'!AA1936/100,2)</f>
        <v>-0.22</v>
      </c>
      <c r="V1930" s="1" t="str">
        <f>'Sheet1 (4)'!AB1936&amp;".T"</f>
        <v>6659.T</v>
      </c>
      <c r="W1930" t="e">
        <f>ROUND('Sheet1 (4)'!AC1936,2)</f>
        <v>#VALUE!</v>
      </c>
      <c r="X1930">
        <f>ROUND('Sheet1 (4)'!AD1936,2)</f>
        <v>1.1000000000000001</v>
      </c>
      <c r="Y1930" t="str">
        <f>_xlfn.XLOOKUP('Sheet1 (4)'!AB1936,'Sheet1 (3)'!B:B,'Sheet1 (3)'!D:D,"",0)</f>
        <v>スタンダード</v>
      </c>
    </row>
    <row r="1931" spans="1:25" x14ac:dyDescent="0.2">
      <c r="A1931">
        <v>1930</v>
      </c>
      <c r="B1931" s="1" t="str">
        <f>_xlfn.XLOOKUP('Sheet1 (4)'!AB1937,'Sheet1 (3)'!B:B,'Sheet1 (3)'!C:C,"",0)</f>
        <v>メディア総研</v>
      </c>
      <c r="C1931" s="1" t="str">
        <f>_xlfn.XLOOKUP('Sheet1 (4)'!AB1937,'Sheet1 (3)'!B:B,'Sheet1 (3)'!F:F,"",0)</f>
        <v>サービス業</v>
      </c>
      <c r="D1931" s="1">
        <f>ROUND('Sheet1 (4)'!E1937/100000000,2)</f>
        <v>0.01</v>
      </c>
      <c r="E1931" s="1" t="e">
        <f>ROUND('Sheet1 (4)'!F1937/100,2)</f>
        <v>#VALUE!</v>
      </c>
      <c r="F1931" s="1" t="e">
        <f>ROUND('Sheet1 (4)'!G1937/100,2)</f>
        <v>#VALUE!</v>
      </c>
      <c r="G1931" s="1">
        <f>ROUND('Sheet1 (4)'!H1937/100,2)</f>
        <v>2.0299999999999998</v>
      </c>
      <c r="H1931" s="1">
        <f>ROUND('Sheet1 (4)'!I1937/100,2)</f>
        <v>1.9</v>
      </c>
      <c r="I1931" s="1">
        <f>ROUND('Sheet1 (4)'!J1937/100,2)</f>
        <v>2.94</v>
      </c>
      <c r="J1931" s="1" t="e">
        <f>ROUND('Sheet1 (4)'!K1937/100,2)</f>
        <v>#VALUE!</v>
      </c>
      <c r="K1931" s="1" t="e">
        <f>ROUND('Sheet1 (4)'!L1937/100,2)</f>
        <v>#VALUE!</v>
      </c>
      <c r="L1931" s="4" t="e">
        <f>ROUND(('Sheet1 (4)'!M1937+'Sheet1 (4)'!R1937)/100,2)</f>
        <v>#VALUE!</v>
      </c>
      <c r="M1931" s="4" t="e">
        <f>ROUND(('Sheet1 (4)'!N1937+'Sheet1 (4)'!S1937)/100,2)</f>
        <v>#VALUE!</v>
      </c>
      <c r="N1931" s="4">
        <f>ROUND(('Sheet1 (4)'!O1937+'Sheet1 (4)'!T1937)/100,2)</f>
        <v>0.02</v>
      </c>
      <c r="O1931" s="4">
        <f>ROUND(('Sheet1 (4)'!P1937+'Sheet1 (4)'!U1937)/100,2)</f>
        <v>0.11</v>
      </c>
      <c r="P1931" s="4">
        <f>ROUND(('Sheet1 (4)'!Q1937+'Sheet1 (4)'!V1937)/100,2)</f>
        <v>2.8</v>
      </c>
      <c r="Q1931" s="7" t="e">
        <f>ROUND('Sheet1 (4)'!W1937/100,2)</f>
        <v>#VALUE!</v>
      </c>
      <c r="R1931" s="7" t="e">
        <f>ROUND('Sheet1 (4)'!X1937/100,2)</f>
        <v>#VALUE!</v>
      </c>
      <c r="S1931" s="7" t="e">
        <f>ROUND('Sheet1 (4)'!Y1937/100,2)</f>
        <v>#VALUE!</v>
      </c>
      <c r="T1931" s="7">
        <f>ROUND('Sheet1 (4)'!Z1937/100,2)</f>
        <v>0.08</v>
      </c>
      <c r="U1931" s="7">
        <f>ROUND('Sheet1 (4)'!AA1937/100,2)</f>
        <v>0.15</v>
      </c>
      <c r="V1931" s="1" t="str">
        <f>'Sheet1 (4)'!AB1937&amp;".T"</f>
        <v>9242.T</v>
      </c>
      <c r="W1931">
        <f>ROUND('Sheet1 (4)'!AC1937,2)</f>
        <v>11.66</v>
      </c>
      <c r="X1931">
        <f>ROUND('Sheet1 (4)'!AD1937,2)</f>
        <v>1.65</v>
      </c>
      <c r="Y1931" t="str">
        <f>_xlfn.XLOOKUP('Sheet1 (4)'!AB1937,'Sheet1 (3)'!B:B,'Sheet1 (3)'!D:D,"",0)</f>
        <v>グロース</v>
      </c>
    </row>
    <row r="1932" spans="1:25" x14ac:dyDescent="0.2">
      <c r="A1932">
        <v>1931</v>
      </c>
      <c r="B1932" s="1" t="str">
        <f>_xlfn.XLOOKUP('Sheet1 (4)'!AB1938,'Sheet1 (3)'!B:B,'Sheet1 (3)'!C:C,"",0)</f>
        <v>メディエア</v>
      </c>
      <c r="C1932" s="1" t="str">
        <f>_xlfn.XLOOKUP('Sheet1 (4)'!AB1938,'Sheet1 (3)'!B:B,'Sheet1 (3)'!F:F,"",0)</f>
        <v>情報・通信業</v>
      </c>
      <c r="D1932" s="1">
        <f>ROUND('Sheet1 (4)'!E1938/100000000,2)</f>
        <v>0.01</v>
      </c>
      <c r="E1932" s="1" t="e">
        <f>ROUND('Sheet1 (4)'!F1938/100,2)</f>
        <v>#VALUE!</v>
      </c>
      <c r="F1932" s="1">
        <f>ROUND('Sheet1 (4)'!G1938/100,2)</f>
        <v>0.21</v>
      </c>
      <c r="G1932" s="1">
        <f>ROUND('Sheet1 (4)'!H1938/100,2)</f>
        <v>0.54</v>
      </c>
      <c r="H1932" s="1">
        <f>ROUND('Sheet1 (4)'!I1938/100,2)</f>
        <v>0.25</v>
      </c>
      <c r="I1932" s="1">
        <f>ROUND('Sheet1 (4)'!J1938/100,2)</f>
        <v>0.25</v>
      </c>
      <c r="J1932" s="1" t="e">
        <f>ROUND('Sheet1 (4)'!K1938/100,2)</f>
        <v>#VALUE!</v>
      </c>
      <c r="K1932" s="1" t="e">
        <f>ROUND('Sheet1 (4)'!L1938/100,2)</f>
        <v>#VALUE!</v>
      </c>
      <c r="L1932" s="4" t="e">
        <f>ROUND(('Sheet1 (4)'!M1938+'Sheet1 (4)'!R1938)/100,2)</f>
        <v>#VALUE!</v>
      </c>
      <c r="M1932" s="4" t="e">
        <f>ROUND(('Sheet1 (4)'!N1938+'Sheet1 (4)'!S1938)/100,2)</f>
        <v>#VALUE!</v>
      </c>
      <c r="N1932" s="4" t="e">
        <f>ROUND(('Sheet1 (4)'!O1938+'Sheet1 (4)'!T1938)/100,2)</f>
        <v>#VALUE!</v>
      </c>
      <c r="O1932" s="4" t="e">
        <f>ROUND(('Sheet1 (4)'!P1938+'Sheet1 (4)'!U1938)/100,2)</f>
        <v>#VALUE!</v>
      </c>
      <c r="P1932" s="4" t="e">
        <f>ROUND(('Sheet1 (4)'!Q1938+'Sheet1 (4)'!V1938)/100,2)</f>
        <v>#VALUE!</v>
      </c>
      <c r="Q1932" s="7" t="e">
        <f>ROUND('Sheet1 (4)'!W1938/100,2)</f>
        <v>#VALUE!</v>
      </c>
      <c r="R1932" s="7" t="e">
        <f>ROUND('Sheet1 (4)'!X1938/100,2)</f>
        <v>#VALUE!</v>
      </c>
      <c r="S1932" s="7">
        <f>ROUND('Sheet1 (4)'!Y1938/100,2)</f>
        <v>0.18</v>
      </c>
      <c r="T1932" s="7">
        <f>ROUND('Sheet1 (4)'!Z1938/100,2)</f>
        <v>7.0000000000000007E-2</v>
      </c>
      <c r="U1932" s="7">
        <f>ROUND('Sheet1 (4)'!AA1938/100,2)</f>
        <v>7.0000000000000007E-2</v>
      </c>
      <c r="V1932" s="1" t="str">
        <f>'Sheet1 (4)'!AB1938&amp;".T"</f>
        <v>199A.T</v>
      </c>
      <c r="W1932" t="e">
        <f>ROUND('Sheet1 (4)'!AC1938,2)</f>
        <v>#VALUE!</v>
      </c>
      <c r="X1932" t="e">
        <f>ROUND('Sheet1 (4)'!AD1938,2)</f>
        <v>#VALUE!</v>
      </c>
      <c r="Y1932" t="str">
        <f>_xlfn.XLOOKUP('Sheet1 (4)'!AB1938,'Sheet1 (3)'!B:B,'Sheet1 (3)'!D:D,"",0)</f>
        <v>PRO Market</v>
      </c>
    </row>
    <row r="1933" spans="1:25" x14ac:dyDescent="0.2">
      <c r="A1933">
        <v>1932</v>
      </c>
      <c r="B1933" s="1" t="str">
        <f>_xlfn.XLOOKUP('Sheet1 (4)'!AB1939,'Sheet1 (3)'!B:B,'Sheet1 (3)'!C:C,"",0)</f>
        <v>メディカル・データ・ビジョン</v>
      </c>
      <c r="C1933" s="1" t="str">
        <f>_xlfn.XLOOKUP('Sheet1 (4)'!AB1939,'Sheet1 (3)'!B:B,'Sheet1 (3)'!F:F,"",0)</f>
        <v>情報・通信業</v>
      </c>
      <c r="D1933" s="1">
        <f>ROUND('Sheet1 (4)'!E1939/100000000,2)</f>
        <v>0.38</v>
      </c>
      <c r="E1933" s="1">
        <f>ROUND('Sheet1 (4)'!F1939/100,2)</f>
        <v>15.94</v>
      </c>
      <c r="F1933" s="1">
        <f>ROUND('Sheet1 (4)'!G1939/100,2)</f>
        <v>17.579999999999998</v>
      </c>
      <c r="G1933" s="1">
        <f>ROUND('Sheet1 (4)'!H1939/100,2)</f>
        <v>17.71</v>
      </c>
      <c r="H1933" s="1">
        <f>ROUND('Sheet1 (4)'!I1939/100,2)</f>
        <v>0.03</v>
      </c>
      <c r="I1933" s="1">
        <f>ROUND('Sheet1 (4)'!J1939/100,2)</f>
        <v>0.03</v>
      </c>
      <c r="J1933" s="1">
        <f>ROUND('Sheet1 (4)'!K1939/100,2)</f>
        <v>4.95</v>
      </c>
      <c r="K1933" s="1">
        <f>ROUND('Sheet1 (4)'!L1939/100,2)</f>
        <v>9.9700000000000006</v>
      </c>
      <c r="L1933" s="4">
        <f>ROUND(('Sheet1 (4)'!M1939+'Sheet1 (4)'!R1939)/100,2)</f>
        <v>10.56</v>
      </c>
      <c r="M1933" s="4">
        <f>ROUND(('Sheet1 (4)'!N1939+'Sheet1 (4)'!S1939)/100,2)</f>
        <v>0.42</v>
      </c>
      <c r="N1933" s="4">
        <f>ROUND(('Sheet1 (4)'!O1939+'Sheet1 (4)'!T1939)/100,2)</f>
        <v>11.79</v>
      </c>
      <c r="O1933" s="4">
        <f>ROUND(('Sheet1 (4)'!P1939+'Sheet1 (4)'!U1939)/100,2)</f>
        <v>-14.69</v>
      </c>
      <c r="P1933" s="4">
        <f>ROUND(('Sheet1 (4)'!Q1939+'Sheet1 (4)'!V1939)/100,2)</f>
        <v>-14.69</v>
      </c>
      <c r="Q1933" s="7">
        <f>ROUND('Sheet1 (4)'!W1939/100,2)</f>
        <v>0.26</v>
      </c>
      <c r="R1933" s="7">
        <f>ROUND('Sheet1 (4)'!X1939/100,2)</f>
        <v>0.22</v>
      </c>
      <c r="S1933" s="7">
        <f>ROUND('Sheet1 (4)'!Y1939/100,2)</f>
        <v>0.24</v>
      </c>
      <c r="T1933" s="7">
        <f>ROUND('Sheet1 (4)'!Z1939/100,2)</f>
        <v>-0.22</v>
      </c>
      <c r="U1933" s="7">
        <f>ROUND('Sheet1 (4)'!AA1939/100,2)</f>
        <v>-0.22</v>
      </c>
      <c r="V1933" s="1" t="str">
        <f>'Sheet1 (4)'!AB1939&amp;".T"</f>
        <v>3902.T</v>
      </c>
      <c r="W1933" t="e">
        <f>ROUND('Sheet1 (4)'!AC1939,2)</f>
        <v>#VALUE!</v>
      </c>
      <c r="X1933">
        <f>ROUND('Sheet1 (4)'!AD1939,2)</f>
        <v>6.08</v>
      </c>
      <c r="Y1933" t="str">
        <f>_xlfn.XLOOKUP('Sheet1 (4)'!AB1939,'Sheet1 (3)'!B:B,'Sheet1 (3)'!D:D,"",0)</f>
        <v>プライム</v>
      </c>
    </row>
    <row r="1934" spans="1:25" x14ac:dyDescent="0.2">
      <c r="A1934">
        <v>1933</v>
      </c>
      <c r="B1934" s="1" t="str">
        <f>_xlfn.XLOOKUP('Sheet1 (4)'!AB1940,'Sheet1 (3)'!B:B,'Sheet1 (3)'!C:C,"",0)</f>
        <v>メディカル一光グループ</v>
      </c>
      <c r="C1934" s="1" t="str">
        <f>_xlfn.XLOOKUP('Sheet1 (4)'!AB1940,'Sheet1 (3)'!B:B,'Sheet1 (3)'!F:F,"",0)</f>
        <v>小売業</v>
      </c>
      <c r="D1934" s="1">
        <f>ROUND('Sheet1 (4)'!E1940/100000000,2)</f>
        <v>0.04</v>
      </c>
      <c r="E1934" s="1">
        <f>ROUND('Sheet1 (4)'!F1940/100,2)</f>
        <v>10.3</v>
      </c>
      <c r="F1934" s="1">
        <f>ROUND('Sheet1 (4)'!G1940/100,2)</f>
        <v>12.75</v>
      </c>
      <c r="G1934" s="1">
        <f>ROUND('Sheet1 (4)'!H1940/100,2)</f>
        <v>9.35</v>
      </c>
      <c r="H1934" s="1">
        <f>ROUND('Sheet1 (4)'!I1940/100,2)</f>
        <v>15.59</v>
      </c>
      <c r="I1934" s="1">
        <f>ROUND('Sheet1 (4)'!J1940/100,2)</f>
        <v>16.920000000000002</v>
      </c>
      <c r="J1934" s="1" t="e">
        <f>ROUND('Sheet1 (4)'!K1940/100,2)</f>
        <v>#VALUE!</v>
      </c>
      <c r="K1934" s="1" t="e">
        <f>ROUND('Sheet1 (4)'!L1940/100,2)</f>
        <v>#VALUE!</v>
      </c>
      <c r="L1934" s="4">
        <f>ROUND(('Sheet1 (4)'!M1940+'Sheet1 (4)'!R1940)/100,2)</f>
        <v>6.42</v>
      </c>
      <c r="M1934" s="4">
        <f>ROUND(('Sheet1 (4)'!N1940+'Sheet1 (4)'!S1940)/100,2)</f>
        <v>9.1999999999999993</v>
      </c>
      <c r="N1934" s="4">
        <f>ROUND(('Sheet1 (4)'!O1940+'Sheet1 (4)'!T1940)/100,2)</f>
        <v>8.3000000000000007</v>
      </c>
      <c r="O1934" s="4">
        <f>ROUND(('Sheet1 (4)'!P1940+'Sheet1 (4)'!U1940)/100,2)</f>
        <v>10.59</v>
      </c>
      <c r="P1934" s="4">
        <f>ROUND(('Sheet1 (4)'!Q1940+'Sheet1 (4)'!V1940)/100,2)</f>
        <v>0.64</v>
      </c>
      <c r="Q1934" s="7">
        <f>ROUND('Sheet1 (4)'!W1940/100,2)</f>
        <v>0.08</v>
      </c>
      <c r="R1934" s="7">
        <f>ROUND('Sheet1 (4)'!X1940/100,2)</f>
        <v>0.08</v>
      </c>
      <c r="S1934" s="7">
        <f>ROUND('Sheet1 (4)'!Y1940/100,2)</f>
        <v>0.06</v>
      </c>
      <c r="T1934" s="7">
        <f>ROUND('Sheet1 (4)'!Z1940/100,2)</f>
        <v>0.08</v>
      </c>
      <c r="U1934" s="7">
        <f>ROUND('Sheet1 (4)'!AA1940/100,2)</f>
        <v>0.08</v>
      </c>
      <c r="V1934" s="1" t="str">
        <f>'Sheet1 (4)'!AB1940&amp;".T"</f>
        <v>3353.T</v>
      </c>
      <c r="W1934">
        <f>ROUND('Sheet1 (4)'!AC1940,2)</f>
        <v>9.23</v>
      </c>
      <c r="X1934">
        <f>ROUND('Sheet1 (4)'!AD1940,2)</f>
        <v>0.69</v>
      </c>
      <c r="Y1934" t="str">
        <f>_xlfn.XLOOKUP('Sheet1 (4)'!AB1940,'Sheet1 (3)'!B:B,'Sheet1 (3)'!D:D,"",0)</f>
        <v>スタンダード</v>
      </c>
    </row>
    <row r="1935" spans="1:25" x14ac:dyDescent="0.2">
      <c r="A1935">
        <v>1934</v>
      </c>
      <c r="B1935" s="1" t="str">
        <f>_xlfn.XLOOKUP('Sheet1 (4)'!AB1941,'Sheet1 (3)'!B:B,'Sheet1 (3)'!C:C,"",0)</f>
        <v>メディカルネット</v>
      </c>
      <c r="C1935" s="1" t="str">
        <f>_xlfn.XLOOKUP('Sheet1 (4)'!AB1941,'Sheet1 (3)'!B:B,'Sheet1 (3)'!F:F,"",0)</f>
        <v>情報・通信業</v>
      </c>
      <c r="D1935" s="1">
        <f>ROUND('Sheet1 (4)'!E1941/100000000,2)</f>
        <v>0.09</v>
      </c>
      <c r="E1935" s="1">
        <f>ROUND('Sheet1 (4)'!F1941/100,2)</f>
        <v>3.31</v>
      </c>
      <c r="F1935" s="1">
        <f>ROUND('Sheet1 (4)'!G1941/100,2)</f>
        <v>4.5</v>
      </c>
      <c r="G1935" s="1">
        <f>ROUND('Sheet1 (4)'!H1941/100,2)</f>
        <v>3.79</v>
      </c>
      <c r="H1935" s="1">
        <f>ROUND('Sheet1 (4)'!I1941/100,2)</f>
        <v>2.99</v>
      </c>
      <c r="I1935" s="1">
        <f>ROUND('Sheet1 (4)'!J1941/100,2)</f>
        <v>0.99</v>
      </c>
      <c r="J1935" s="1" t="e">
        <f>ROUND('Sheet1 (4)'!K1941/100,2)</f>
        <v>#VALUE!</v>
      </c>
      <c r="K1935" s="1" t="e">
        <f>ROUND('Sheet1 (4)'!L1941/100,2)</f>
        <v>#VALUE!</v>
      </c>
      <c r="L1935" s="4">
        <f>ROUND(('Sheet1 (4)'!M1941+'Sheet1 (4)'!R1941)/100,2)</f>
        <v>3.04</v>
      </c>
      <c r="M1935" s="4">
        <f>ROUND(('Sheet1 (4)'!N1941+'Sheet1 (4)'!S1941)/100,2)</f>
        <v>-0.13</v>
      </c>
      <c r="N1935" s="4">
        <f>ROUND(('Sheet1 (4)'!O1941+'Sheet1 (4)'!T1941)/100,2)</f>
        <v>3.67</v>
      </c>
      <c r="O1935" s="4">
        <f>ROUND(('Sheet1 (4)'!P1941+'Sheet1 (4)'!U1941)/100,2)</f>
        <v>-1.66</v>
      </c>
      <c r="P1935" s="4">
        <f>ROUND(('Sheet1 (4)'!Q1941+'Sheet1 (4)'!V1941)/100,2)</f>
        <v>-3.39</v>
      </c>
      <c r="Q1935" s="7">
        <f>ROUND('Sheet1 (4)'!W1941/100,2)</f>
        <v>0.12</v>
      </c>
      <c r="R1935" s="7">
        <f>ROUND('Sheet1 (4)'!X1941/100,2)</f>
        <v>0.27</v>
      </c>
      <c r="S1935" s="7">
        <f>ROUND('Sheet1 (4)'!Y1941/100,2)</f>
        <v>0.06</v>
      </c>
      <c r="T1935" s="7">
        <f>ROUND('Sheet1 (4)'!Z1941/100,2)</f>
        <v>0.01</v>
      </c>
      <c r="U1935" s="7">
        <f>ROUND('Sheet1 (4)'!AA1941/100,2)</f>
        <v>-0.02</v>
      </c>
      <c r="V1935" s="1" t="str">
        <f>'Sheet1 (4)'!AB1941&amp;".T"</f>
        <v>3645.T</v>
      </c>
      <c r="W1935" t="e">
        <f>ROUND('Sheet1 (4)'!AC1941,2)</f>
        <v>#VALUE!</v>
      </c>
      <c r="X1935">
        <f>ROUND('Sheet1 (4)'!AD1941,2)</f>
        <v>1.51</v>
      </c>
      <c r="Y1935" t="str">
        <f>_xlfn.XLOOKUP('Sheet1 (4)'!AB1941,'Sheet1 (3)'!B:B,'Sheet1 (3)'!D:D,"",0)</f>
        <v>グロース</v>
      </c>
    </row>
    <row r="1936" spans="1:25" x14ac:dyDescent="0.2">
      <c r="A1936">
        <v>1935</v>
      </c>
      <c r="B1936" s="1" t="str">
        <f>_xlfn.XLOOKUP('Sheet1 (4)'!AB1942,'Sheet1 (3)'!B:B,'Sheet1 (3)'!C:C,"",0)</f>
        <v>メディカルシステムネットワーク</v>
      </c>
      <c r="C1936" s="1" t="str">
        <f>_xlfn.XLOOKUP('Sheet1 (4)'!AB1942,'Sheet1 (3)'!B:B,'Sheet1 (3)'!F:F,"",0)</f>
        <v>小売業</v>
      </c>
      <c r="D1936" s="1">
        <f>ROUND('Sheet1 (4)'!E1942/100000000,2)</f>
        <v>0.28999999999999998</v>
      </c>
      <c r="E1936" s="1">
        <f>ROUND('Sheet1 (4)'!F1942/100,2)</f>
        <v>34.31</v>
      </c>
      <c r="F1936" s="1">
        <f>ROUND('Sheet1 (4)'!G1942/100,2)</f>
        <v>38.53</v>
      </c>
      <c r="G1936" s="1">
        <f>ROUND('Sheet1 (4)'!H1942/100,2)</f>
        <v>31.64</v>
      </c>
      <c r="H1936" s="1">
        <f>ROUND('Sheet1 (4)'!I1942/100,2)</f>
        <v>38.33</v>
      </c>
      <c r="I1936" s="1">
        <f>ROUND('Sheet1 (4)'!J1942/100,2)</f>
        <v>31.54</v>
      </c>
      <c r="J1936" s="1" t="e">
        <f>ROUND('Sheet1 (4)'!K1942/100,2)</f>
        <v>#VALUE!</v>
      </c>
      <c r="K1936" s="1" t="e">
        <f>ROUND('Sheet1 (4)'!L1942/100,2)</f>
        <v>#VALUE!</v>
      </c>
      <c r="L1936" s="4">
        <f>ROUND(('Sheet1 (4)'!M1942+'Sheet1 (4)'!R1942)/100,2)</f>
        <v>37.200000000000003</v>
      </c>
      <c r="M1936" s="4">
        <f>ROUND(('Sheet1 (4)'!N1942+'Sheet1 (4)'!S1942)/100,2)</f>
        <v>14.99</v>
      </c>
      <c r="N1936" s="4">
        <f>ROUND(('Sheet1 (4)'!O1942+'Sheet1 (4)'!T1942)/100,2)</f>
        <v>28.59</v>
      </c>
      <c r="O1936" s="4">
        <f>ROUND(('Sheet1 (4)'!P1942+'Sheet1 (4)'!U1942)/100,2)</f>
        <v>40.76</v>
      </c>
      <c r="P1936" s="4">
        <f>ROUND(('Sheet1 (4)'!Q1942+'Sheet1 (4)'!V1942)/100,2)</f>
        <v>7.33</v>
      </c>
      <c r="Q1936" s="7">
        <f>ROUND('Sheet1 (4)'!W1942/100,2)</f>
        <v>0.21</v>
      </c>
      <c r="R1936" s="7">
        <f>ROUND('Sheet1 (4)'!X1942/100,2)</f>
        <v>0.2</v>
      </c>
      <c r="S1936" s="7">
        <f>ROUND('Sheet1 (4)'!Y1942/100,2)</f>
        <v>0.12</v>
      </c>
      <c r="T1936" s="7">
        <f>ROUND('Sheet1 (4)'!Z1942/100,2)</f>
        <v>0.13</v>
      </c>
      <c r="U1936" s="7">
        <f>ROUND('Sheet1 (4)'!AA1942/100,2)</f>
        <v>0.08</v>
      </c>
      <c r="V1936" s="1" t="str">
        <f>'Sheet1 (4)'!AB1942&amp;".T"</f>
        <v>4350.T</v>
      </c>
      <c r="W1936">
        <f>ROUND('Sheet1 (4)'!AC1942,2)</f>
        <v>9.6999999999999993</v>
      </c>
      <c r="X1936">
        <f>ROUND('Sheet1 (4)'!AD1942,2)</f>
        <v>0.88</v>
      </c>
      <c r="Y1936" t="str">
        <f>_xlfn.XLOOKUP('Sheet1 (4)'!AB1942,'Sheet1 (3)'!B:B,'Sheet1 (3)'!D:D,"",0)</f>
        <v>スタンダード</v>
      </c>
    </row>
    <row r="1937" spans="1:25" x14ac:dyDescent="0.2">
      <c r="A1937">
        <v>1936</v>
      </c>
      <c r="B1937" s="1" t="str">
        <f>_xlfn.XLOOKUP('Sheet1 (4)'!AB1943,'Sheet1 (3)'!B:B,'Sheet1 (3)'!C:C,"",0)</f>
        <v>メディキット</v>
      </c>
      <c r="C1937" s="1" t="str">
        <f>_xlfn.XLOOKUP('Sheet1 (4)'!AB1943,'Sheet1 (3)'!B:B,'Sheet1 (3)'!F:F,"",0)</f>
        <v>精密機器</v>
      </c>
      <c r="D1937" s="1">
        <f>ROUND('Sheet1 (4)'!E1943/100000000,2)</f>
        <v>0.15</v>
      </c>
      <c r="E1937" s="1">
        <f>ROUND('Sheet1 (4)'!F1943/100,2)</f>
        <v>37.75</v>
      </c>
      <c r="F1937" s="1">
        <f>ROUND('Sheet1 (4)'!G1943/100,2)</f>
        <v>44.19</v>
      </c>
      <c r="G1937" s="1">
        <f>ROUND('Sheet1 (4)'!H1943/100,2)</f>
        <v>41.14</v>
      </c>
      <c r="H1937" s="1">
        <f>ROUND('Sheet1 (4)'!I1943/100,2)</f>
        <v>46.75</v>
      </c>
      <c r="I1937" s="1">
        <f>ROUND('Sheet1 (4)'!J1943/100,2)</f>
        <v>44.86</v>
      </c>
      <c r="J1937" s="1" t="e">
        <f>ROUND('Sheet1 (4)'!K1943/100,2)</f>
        <v>#VALUE!</v>
      </c>
      <c r="K1937" s="1" t="e">
        <f>ROUND('Sheet1 (4)'!L1943/100,2)</f>
        <v>#VALUE!</v>
      </c>
      <c r="L1937" s="4">
        <f>ROUND(('Sheet1 (4)'!M1943+'Sheet1 (4)'!R1943)/100,2)</f>
        <v>19.84</v>
      </c>
      <c r="M1937" s="4">
        <f>ROUND(('Sheet1 (4)'!N1943+'Sheet1 (4)'!S1943)/100,2)</f>
        <v>14.34</v>
      </c>
      <c r="N1937" s="4">
        <f>ROUND(('Sheet1 (4)'!O1943+'Sheet1 (4)'!T1943)/100,2)</f>
        <v>8.98</v>
      </c>
      <c r="O1937" s="4">
        <f>ROUND(('Sheet1 (4)'!P1943+'Sheet1 (4)'!U1943)/100,2)</f>
        <v>80.64</v>
      </c>
      <c r="P1937" s="4">
        <f>ROUND(('Sheet1 (4)'!Q1943+'Sheet1 (4)'!V1943)/100,2)</f>
        <v>-3.09</v>
      </c>
      <c r="Q1937" s="7">
        <f>ROUND('Sheet1 (4)'!W1943/100,2)</f>
        <v>0.06</v>
      </c>
      <c r="R1937" s="7">
        <f>ROUND('Sheet1 (4)'!X1943/100,2)</f>
        <v>7.0000000000000007E-2</v>
      </c>
      <c r="S1937" s="7">
        <f>ROUND('Sheet1 (4)'!Y1943/100,2)</f>
        <v>0.06</v>
      </c>
      <c r="T1937" s="7">
        <f>ROUND('Sheet1 (4)'!Z1943/100,2)</f>
        <v>7.0000000000000007E-2</v>
      </c>
      <c r="U1937" s="7">
        <f>ROUND('Sheet1 (4)'!AA1943/100,2)</f>
        <v>7.0000000000000007E-2</v>
      </c>
      <c r="V1937" s="1" t="str">
        <f>'Sheet1 (4)'!AB1943&amp;".T"</f>
        <v>7749.T</v>
      </c>
      <c r="W1937">
        <f>ROUND('Sheet1 (4)'!AC1943,2)</f>
        <v>13.51</v>
      </c>
      <c r="X1937">
        <f>ROUND('Sheet1 (4)'!AD1943,2)</f>
        <v>0.9</v>
      </c>
      <c r="Y1937" t="str">
        <f>_xlfn.XLOOKUP('Sheet1 (4)'!AB1943,'Sheet1 (3)'!B:B,'Sheet1 (3)'!D:D,"",0)</f>
        <v>スタンダード</v>
      </c>
    </row>
    <row r="1938" spans="1:25" x14ac:dyDescent="0.2">
      <c r="A1938">
        <v>1937</v>
      </c>
      <c r="B1938" s="1" t="str">
        <f>_xlfn.XLOOKUP('Sheet1 (4)'!AB1944,'Sheet1 (3)'!B:B,'Sheet1 (3)'!C:C,"",0)</f>
        <v>メディネット</v>
      </c>
      <c r="C1938" s="1" t="str">
        <f>_xlfn.XLOOKUP('Sheet1 (4)'!AB1944,'Sheet1 (3)'!B:B,'Sheet1 (3)'!F:F,"",0)</f>
        <v>サービス業</v>
      </c>
      <c r="D1938" s="1">
        <f>ROUND('Sheet1 (4)'!E1944/100000000,2)</f>
        <v>2.65</v>
      </c>
      <c r="E1938" s="1" t="e">
        <f>ROUND('Sheet1 (4)'!F1944/100,2)</f>
        <v>#VALUE!</v>
      </c>
      <c r="F1938" s="1" t="e">
        <f>ROUND('Sheet1 (4)'!G1944/100,2)</f>
        <v>#VALUE!</v>
      </c>
      <c r="G1938" s="1" t="e">
        <f>ROUND('Sheet1 (4)'!H1944/100,2)</f>
        <v>#VALUE!</v>
      </c>
      <c r="H1938" s="1" t="e">
        <f>ROUND('Sheet1 (4)'!I1944/100,2)</f>
        <v>#VALUE!</v>
      </c>
      <c r="I1938" s="1">
        <f>ROUND('Sheet1 (4)'!J1944/100,2)</f>
        <v>-27.01</v>
      </c>
      <c r="J1938" s="1" t="e">
        <f>ROUND('Sheet1 (4)'!K1944/100,2)</f>
        <v>#VALUE!</v>
      </c>
      <c r="K1938" s="1" t="e">
        <f>ROUND('Sheet1 (4)'!L1944/100,2)</f>
        <v>#VALUE!</v>
      </c>
      <c r="L1938" s="4" t="e">
        <f>ROUND(('Sheet1 (4)'!M1944+'Sheet1 (4)'!R1944)/100,2)</f>
        <v>#VALUE!</v>
      </c>
      <c r="M1938" s="4" t="e">
        <f>ROUND(('Sheet1 (4)'!N1944+'Sheet1 (4)'!S1944)/100,2)</f>
        <v>#VALUE!</v>
      </c>
      <c r="N1938" s="4" t="e">
        <f>ROUND(('Sheet1 (4)'!O1944+'Sheet1 (4)'!T1944)/100,2)</f>
        <v>#VALUE!</v>
      </c>
      <c r="O1938" s="4" t="e">
        <f>ROUND(('Sheet1 (4)'!P1944+'Sheet1 (4)'!U1944)/100,2)</f>
        <v>#VALUE!</v>
      </c>
      <c r="P1938" s="4">
        <f>ROUND(('Sheet1 (4)'!Q1944+'Sheet1 (4)'!V1944)/100,2)</f>
        <v>-23.45</v>
      </c>
      <c r="Q1938" s="7" t="e">
        <f>ROUND('Sheet1 (4)'!W1944/100,2)</f>
        <v>#VALUE!</v>
      </c>
      <c r="R1938" s="7" t="e">
        <f>ROUND('Sheet1 (4)'!X1944/100,2)</f>
        <v>#VALUE!</v>
      </c>
      <c r="S1938" s="7" t="e">
        <f>ROUND('Sheet1 (4)'!Y1944/100,2)</f>
        <v>#VALUE!</v>
      </c>
      <c r="T1938" s="7" t="e">
        <f>ROUND('Sheet1 (4)'!Z1944/100,2)</f>
        <v>#VALUE!</v>
      </c>
      <c r="U1938" s="7">
        <f>ROUND('Sheet1 (4)'!AA1944/100,2)</f>
        <v>-0.69</v>
      </c>
      <c r="V1938" s="1" t="str">
        <f>'Sheet1 (4)'!AB1944&amp;".T"</f>
        <v>2370.T</v>
      </c>
      <c r="W1938" t="e">
        <f>ROUND('Sheet1 (4)'!AC1944,2)</f>
        <v>#VALUE!</v>
      </c>
      <c r="X1938">
        <f>ROUND('Sheet1 (4)'!AD1944,2)</f>
        <v>1.18</v>
      </c>
      <c r="Y1938" t="str">
        <f>_xlfn.XLOOKUP('Sheet1 (4)'!AB1944,'Sheet1 (3)'!B:B,'Sheet1 (3)'!D:D,"",0)</f>
        <v>グロース</v>
      </c>
    </row>
    <row r="1939" spans="1:25" x14ac:dyDescent="0.2">
      <c r="A1939">
        <v>1938</v>
      </c>
      <c r="B1939" s="1" t="str">
        <f>_xlfn.XLOOKUP('Sheet1 (4)'!AB1945,'Sheet1 (3)'!B:B,'Sheet1 (3)'!C:C,"",0)</f>
        <v>メディパルホールディングス</v>
      </c>
      <c r="C1939" s="1" t="str">
        <f>_xlfn.XLOOKUP('Sheet1 (4)'!AB1945,'Sheet1 (3)'!B:B,'Sheet1 (3)'!F:F,"",0)</f>
        <v>卸売業</v>
      </c>
      <c r="D1939" s="1">
        <f>ROUND('Sheet1 (4)'!E1945/100000000,2)</f>
        <v>2.0499999999999998</v>
      </c>
      <c r="E1939" s="1">
        <f>ROUND('Sheet1 (4)'!F1945/100,2)</f>
        <v>385.78</v>
      </c>
      <c r="F1939" s="1">
        <f>ROUND('Sheet1 (4)'!G1945/100,2)</f>
        <v>456.25</v>
      </c>
      <c r="G1939" s="1">
        <f>ROUND('Sheet1 (4)'!H1945/100,2)</f>
        <v>489.74</v>
      </c>
      <c r="H1939" s="1">
        <f>ROUND('Sheet1 (4)'!I1945/100,2)</f>
        <v>473.31</v>
      </c>
      <c r="I1939" s="1">
        <f>ROUND('Sheet1 (4)'!J1945/100,2)</f>
        <v>556.11</v>
      </c>
      <c r="J1939" s="1">
        <f>ROUND('Sheet1 (4)'!K1945/100,2)</f>
        <v>527.54999999999995</v>
      </c>
      <c r="K1939" s="1">
        <f>ROUND('Sheet1 (4)'!L1945/100,2)</f>
        <v>536.5</v>
      </c>
      <c r="L1939" s="4">
        <f>ROUND(('Sheet1 (4)'!M1945+'Sheet1 (4)'!R1945)/100,2)</f>
        <v>315.08999999999997</v>
      </c>
      <c r="M1939" s="4">
        <f>ROUND(('Sheet1 (4)'!N1945+'Sheet1 (4)'!S1945)/100,2)</f>
        <v>368.73</v>
      </c>
      <c r="N1939" s="4">
        <f>ROUND(('Sheet1 (4)'!O1945+'Sheet1 (4)'!T1945)/100,2)</f>
        <v>-233.48</v>
      </c>
      <c r="O1939" s="4">
        <f>ROUND(('Sheet1 (4)'!P1945+'Sheet1 (4)'!U1945)/100,2)</f>
        <v>540.26</v>
      </c>
      <c r="P1939" s="4">
        <f>ROUND(('Sheet1 (4)'!Q1945+'Sheet1 (4)'!V1945)/100,2)</f>
        <v>571.96</v>
      </c>
      <c r="Q1939" s="7">
        <f>ROUND('Sheet1 (4)'!W1945/100,2)</f>
        <v>0.05</v>
      </c>
      <c r="R1939" s="7">
        <f>ROUND('Sheet1 (4)'!X1945/100,2)</f>
        <v>0.06</v>
      </c>
      <c r="S1939" s="7">
        <f>ROUND('Sheet1 (4)'!Y1945/100,2)</f>
        <v>7.0000000000000007E-2</v>
      </c>
      <c r="T1939" s="7">
        <f>ROUND('Sheet1 (4)'!Z1945/100,2)</f>
        <v>7.0000000000000007E-2</v>
      </c>
      <c r="U1939" s="7">
        <f>ROUND('Sheet1 (4)'!AA1945/100,2)</f>
        <v>7.0000000000000007E-2</v>
      </c>
      <c r="V1939" s="1" t="str">
        <f>'Sheet1 (4)'!AB1945&amp;".T"</f>
        <v>7459.T</v>
      </c>
      <c r="W1939">
        <f>ROUND('Sheet1 (4)'!AC1945,2)</f>
        <v>13.19</v>
      </c>
      <c r="X1939">
        <f>ROUND('Sheet1 (4)'!AD1945,2)</f>
        <v>0.85</v>
      </c>
      <c r="Y1939" t="str">
        <f>_xlfn.XLOOKUP('Sheet1 (4)'!AB1945,'Sheet1 (3)'!B:B,'Sheet1 (3)'!D:D,"",0)</f>
        <v>プライム</v>
      </c>
    </row>
    <row r="1940" spans="1:25" x14ac:dyDescent="0.2">
      <c r="A1940">
        <v>1939</v>
      </c>
      <c r="B1940" s="1" t="str">
        <f>_xlfn.XLOOKUP('Sheet1 (4)'!AB1946,'Sheet1 (3)'!B:B,'Sheet1 (3)'!C:C,"",0)</f>
        <v>メディアスホールディングス</v>
      </c>
      <c r="C1940" s="1" t="str">
        <f>_xlfn.XLOOKUP('Sheet1 (4)'!AB1946,'Sheet1 (3)'!B:B,'Sheet1 (3)'!F:F,"",0)</f>
        <v>卸売業</v>
      </c>
      <c r="D1940" s="1">
        <f>ROUND('Sheet1 (4)'!E1946/100000000,2)</f>
        <v>0.22</v>
      </c>
      <c r="E1940" s="1">
        <f>ROUND('Sheet1 (4)'!F1946/100,2)</f>
        <v>26.57</v>
      </c>
      <c r="F1940" s="1">
        <f>ROUND('Sheet1 (4)'!G1946/100,2)</f>
        <v>22.68</v>
      </c>
      <c r="G1940" s="1">
        <f>ROUND('Sheet1 (4)'!H1946/100,2)</f>
        <v>18.809999999999999</v>
      </c>
      <c r="H1940" s="1">
        <f>ROUND('Sheet1 (4)'!I1946/100,2)</f>
        <v>13.28</v>
      </c>
      <c r="I1940" s="1">
        <f>ROUND('Sheet1 (4)'!J1946/100,2)</f>
        <v>18.760000000000002</v>
      </c>
      <c r="J1940" s="1" t="e">
        <f>ROUND('Sheet1 (4)'!K1946/100,2)</f>
        <v>#VALUE!</v>
      </c>
      <c r="K1940" s="1" t="e">
        <f>ROUND('Sheet1 (4)'!L1946/100,2)</f>
        <v>#VALUE!</v>
      </c>
      <c r="L1940" s="4">
        <f>ROUND(('Sheet1 (4)'!M1946+'Sheet1 (4)'!R1946)/100,2)</f>
        <v>22.32</v>
      </c>
      <c r="M1940" s="4">
        <f>ROUND(('Sheet1 (4)'!N1946+'Sheet1 (4)'!S1946)/100,2)</f>
        <v>-87.22</v>
      </c>
      <c r="N1940" s="4">
        <f>ROUND(('Sheet1 (4)'!O1946+'Sheet1 (4)'!T1946)/100,2)</f>
        <v>3.62</v>
      </c>
      <c r="O1940" s="4">
        <f>ROUND(('Sheet1 (4)'!P1946+'Sheet1 (4)'!U1946)/100,2)</f>
        <v>-7.53</v>
      </c>
      <c r="P1940" s="4">
        <f>ROUND(('Sheet1 (4)'!Q1946+'Sheet1 (4)'!V1946)/100,2)</f>
        <v>45.06</v>
      </c>
      <c r="Q1940" s="7">
        <f>ROUND('Sheet1 (4)'!W1946/100,2)</f>
        <v>0.14000000000000001</v>
      </c>
      <c r="R1940" s="7">
        <f>ROUND('Sheet1 (4)'!X1946/100,2)</f>
        <v>0.11</v>
      </c>
      <c r="S1940" s="7">
        <f>ROUND('Sheet1 (4)'!Y1946/100,2)</f>
        <v>0.08</v>
      </c>
      <c r="T1940" s="7">
        <f>ROUND('Sheet1 (4)'!Z1946/100,2)</f>
        <v>0.06</v>
      </c>
      <c r="U1940" s="7">
        <f>ROUND('Sheet1 (4)'!AA1946/100,2)</f>
        <v>7.0000000000000007E-2</v>
      </c>
      <c r="V1940" s="1" t="str">
        <f>'Sheet1 (4)'!AB1946&amp;".T"</f>
        <v>3154.T</v>
      </c>
      <c r="W1940">
        <f>ROUND('Sheet1 (4)'!AC1946,2)</f>
        <v>12.66</v>
      </c>
      <c r="X1940">
        <f>ROUND('Sheet1 (4)'!AD1946,2)</f>
        <v>0.85</v>
      </c>
      <c r="Y1940" t="str">
        <f>_xlfn.XLOOKUP('Sheet1 (4)'!AB1946,'Sheet1 (3)'!B:B,'Sheet1 (3)'!D:D,"",0)</f>
        <v>プライム</v>
      </c>
    </row>
    <row r="1941" spans="1:25" x14ac:dyDescent="0.2">
      <c r="A1941">
        <v>1940</v>
      </c>
      <c r="B1941" s="1" t="str">
        <f>_xlfn.XLOOKUP('Sheet1 (4)'!AB1947,'Sheet1 (3)'!B:B,'Sheet1 (3)'!C:C,"",0)</f>
        <v>メディックス</v>
      </c>
      <c r="C1941" s="1" t="str">
        <f>_xlfn.XLOOKUP('Sheet1 (4)'!AB1947,'Sheet1 (3)'!B:B,'Sheet1 (3)'!F:F,"",0)</f>
        <v>サービス業</v>
      </c>
      <c r="D1941" s="1">
        <f>ROUND('Sheet1 (4)'!E1947/100000000,2)</f>
        <v>0.08</v>
      </c>
      <c r="E1941" s="1" t="e">
        <f>ROUND('Sheet1 (4)'!F1947/100,2)</f>
        <v>#VALUE!</v>
      </c>
      <c r="F1941" s="1" t="e">
        <f>ROUND('Sheet1 (4)'!G1947/100,2)</f>
        <v>#VALUE!</v>
      </c>
      <c r="G1941" s="1">
        <f>ROUND('Sheet1 (4)'!H1947/100,2)</f>
        <v>7.85</v>
      </c>
      <c r="H1941" s="1">
        <f>ROUND('Sheet1 (4)'!I1947/100,2)</f>
        <v>8.01</v>
      </c>
      <c r="I1941" s="1">
        <f>ROUND('Sheet1 (4)'!J1947/100,2)</f>
        <v>8.02</v>
      </c>
      <c r="J1941" s="1" t="e">
        <f>ROUND('Sheet1 (4)'!K1947/100,2)</f>
        <v>#VALUE!</v>
      </c>
      <c r="K1941" s="1" t="e">
        <f>ROUND('Sheet1 (4)'!L1947/100,2)</f>
        <v>#VALUE!</v>
      </c>
      <c r="L1941" s="4" t="e">
        <f>ROUND(('Sheet1 (4)'!M1947+'Sheet1 (4)'!R1947)/100,2)</f>
        <v>#VALUE!</v>
      </c>
      <c r="M1941" s="4" t="e">
        <f>ROUND(('Sheet1 (4)'!N1947+'Sheet1 (4)'!S1947)/100,2)</f>
        <v>#VALUE!</v>
      </c>
      <c r="N1941" s="4" t="e">
        <f>ROUND(('Sheet1 (4)'!O1947+'Sheet1 (4)'!T1947)/100,2)</f>
        <v>#VALUE!</v>
      </c>
      <c r="O1941" s="4" t="e">
        <f>ROUND(('Sheet1 (4)'!P1947+'Sheet1 (4)'!U1947)/100,2)</f>
        <v>#VALUE!</v>
      </c>
      <c r="P1941" s="4">
        <f>ROUND(('Sheet1 (4)'!Q1947+'Sheet1 (4)'!V1947)/100,2)</f>
        <v>9.1300000000000008</v>
      </c>
      <c r="Q1941" s="7" t="e">
        <f>ROUND('Sheet1 (4)'!W1947/100,2)</f>
        <v>#VALUE!</v>
      </c>
      <c r="R1941" s="7" t="e">
        <f>ROUND('Sheet1 (4)'!X1947/100,2)</f>
        <v>#VALUE!</v>
      </c>
      <c r="S1941" s="7" t="e">
        <f>ROUND('Sheet1 (4)'!Y1947/100,2)</f>
        <v>#VALUE!</v>
      </c>
      <c r="T1941" s="7">
        <f>ROUND('Sheet1 (4)'!Z1947/100,2)</f>
        <v>0.25</v>
      </c>
      <c r="U1941" s="7">
        <f>ROUND('Sheet1 (4)'!AA1947/100,2)</f>
        <v>0.3</v>
      </c>
      <c r="V1941" s="1" t="str">
        <f>'Sheet1 (4)'!AB1947&amp;".T"</f>
        <v>331A.T</v>
      </c>
      <c r="W1941">
        <f>ROUND('Sheet1 (4)'!AC1947,2)</f>
        <v>6.46</v>
      </c>
      <c r="X1941">
        <f>ROUND('Sheet1 (4)'!AD1947,2)</f>
        <v>1.3</v>
      </c>
      <c r="Y1941" t="str">
        <f>_xlfn.XLOOKUP('Sheet1 (4)'!AB1947,'Sheet1 (3)'!B:B,'Sheet1 (3)'!D:D,"",0)</f>
        <v>スタンダード</v>
      </c>
    </row>
    <row r="1942" spans="1:25" x14ac:dyDescent="0.2">
      <c r="A1942">
        <v>1941</v>
      </c>
      <c r="B1942" s="1" t="str">
        <f>_xlfn.XLOOKUP('Sheet1 (4)'!AB1948,'Sheet1 (3)'!B:B,'Sheet1 (3)'!C:C,"",0)</f>
        <v>メドレー</v>
      </c>
      <c r="C1942" s="1" t="str">
        <f>_xlfn.XLOOKUP('Sheet1 (4)'!AB1948,'Sheet1 (3)'!B:B,'Sheet1 (3)'!F:F,"",0)</f>
        <v>情報・通信業</v>
      </c>
      <c r="D1942" s="1">
        <f>ROUND('Sheet1 (4)'!E1948/100000000,2)</f>
        <v>0.31</v>
      </c>
      <c r="E1942" s="1">
        <f>ROUND('Sheet1 (4)'!F1948/100,2)</f>
        <v>7.33</v>
      </c>
      <c r="F1942" s="1">
        <f>ROUND('Sheet1 (4)'!G1948/100,2)</f>
        <v>12.91</v>
      </c>
      <c r="G1942" s="1">
        <f>ROUND('Sheet1 (4)'!H1948/100,2)</f>
        <v>26.63</v>
      </c>
      <c r="H1942" s="1">
        <f>ROUND('Sheet1 (4)'!I1948/100,2)</f>
        <v>23.28</v>
      </c>
      <c r="I1942" s="1">
        <f>ROUND('Sheet1 (4)'!J1948/100,2)</f>
        <v>23.28</v>
      </c>
      <c r="J1942" s="1">
        <f>ROUND('Sheet1 (4)'!K1948/100,2)</f>
        <v>29.54</v>
      </c>
      <c r="K1942" s="1">
        <f>ROUND('Sheet1 (4)'!L1948/100,2)</f>
        <v>46.8</v>
      </c>
      <c r="L1942" s="4">
        <f>ROUND(('Sheet1 (4)'!M1948+'Sheet1 (4)'!R1948)/100,2)</f>
        <v>-22.56</v>
      </c>
      <c r="M1942" s="4">
        <f>ROUND(('Sheet1 (4)'!N1948+'Sheet1 (4)'!S1948)/100,2)</f>
        <v>12.62</v>
      </c>
      <c r="N1942" s="4">
        <f>ROUND(('Sheet1 (4)'!O1948+'Sheet1 (4)'!T1948)/100,2)</f>
        <v>22.09</v>
      </c>
      <c r="O1942" s="4">
        <f>ROUND(('Sheet1 (4)'!P1948+'Sheet1 (4)'!U1948)/100,2)</f>
        <v>-82.72</v>
      </c>
      <c r="P1942" s="4">
        <f>ROUND(('Sheet1 (4)'!Q1948+'Sheet1 (4)'!V1948)/100,2)</f>
        <v>-82.72</v>
      </c>
      <c r="Q1942" s="7">
        <f>ROUND('Sheet1 (4)'!W1948/100,2)</f>
        <v>0.05</v>
      </c>
      <c r="R1942" s="7">
        <f>ROUND('Sheet1 (4)'!X1948/100,2)</f>
        <v>7.0000000000000007E-2</v>
      </c>
      <c r="S1942" s="7">
        <f>ROUND('Sheet1 (4)'!Y1948/100,2)</f>
        <v>0.16</v>
      </c>
      <c r="T1942" s="7">
        <f>ROUND('Sheet1 (4)'!Z1948/100,2)</f>
        <v>0.15</v>
      </c>
      <c r="U1942" s="7">
        <f>ROUND('Sheet1 (4)'!AA1948/100,2)</f>
        <v>0.15</v>
      </c>
      <c r="V1942" s="1" t="str">
        <f>'Sheet1 (4)'!AB1948&amp;".T"</f>
        <v>4480.T</v>
      </c>
      <c r="W1942">
        <f>ROUND('Sheet1 (4)'!AC1948,2)</f>
        <v>50.13</v>
      </c>
      <c r="X1942">
        <f>ROUND('Sheet1 (4)'!AD1948,2)</f>
        <v>3.94</v>
      </c>
      <c r="Y1942" t="str">
        <f>_xlfn.XLOOKUP('Sheet1 (4)'!AB1948,'Sheet1 (3)'!B:B,'Sheet1 (3)'!D:D,"",0)</f>
        <v>プライム</v>
      </c>
    </row>
    <row r="1943" spans="1:25" x14ac:dyDescent="0.2">
      <c r="A1943">
        <v>1942</v>
      </c>
      <c r="B1943" s="1" t="str">
        <f>_xlfn.XLOOKUP('Sheet1 (4)'!AB1949,'Sheet1 (3)'!B:B,'Sheet1 (3)'!C:C,"",0)</f>
        <v>メドレックス</v>
      </c>
      <c r="C1943" s="1" t="str">
        <f>_xlfn.XLOOKUP('Sheet1 (4)'!AB1949,'Sheet1 (3)'!B:B,'Sheet1 (3)'!F:F,"",0)</f>
        <v>医薬品</v>
      </c>
      <c r="D1943" s="1">
        <f>ROUND('Sheet1 (4)'!E1949/100000000,2)</f>
        <v>0.55000000000000004</v>
      </c>
      <c r="E1943" s="1">
        <f>ROUND('Sheet1 (4)'!F1949/100,2)</f>
        <v>-10.61</v>
      </c>
      <c r="F1943" s="1">
        <f>ROUND('Sheet1 (4)'!G1949/100,2)</f>
        <v>-11.01</v>
      </c>
      <c r="G1943" s="1">
        <f>ROUND('Sheet1 (4)'!H1949/100,2)</f>
        <v>-9.34</v>
      </c>
      <c r="H1943" s="1">
        <f>ROUND('Sheet1 (4)'!I1949/100,2)</f>
        <v>-7.93</v>
      </c>
      <c r="I1943" s="1">
        <f>ROUND('Sheet1 (4)'!J1949/100,2)</f>
        <v>-7.93</v>
      </c>
      <c r="J1943" s="1" t="e">
        <f>ROUND('Sheet1 (4)'!K1949/100,2)</f>
        <v>#VALUE!</v>
      </c>
      <c r="K1943" s="1" t="e">
        <f>ROUND('Sheet1 (4)'!L1949/100,2)</f>
        <v>#VALUE!</v>
      </c>
      <c r="L1943" s="4">
        <f>ROUND(('Sheet1 (4)'!M1949+'Sheet1 (4)'!R1949)/100,2)</f>
        <v>-9.25</v>
      </c>
      <c r="M1943" s="4">
        <f>ROUND(('Sheet1 (4)'!N1949+'Sheet1 (4)'!S1949)/100,2)</f>
        <v>-10.74</v>
      </c>
      <c r="N1943" s="4" t="e">
        <f>ROUND(('Sheet1 (4)'!O1949+'Sheet1 (4)'!T1949)/100,2)</f>
        <v>#VALUE!</v>
      </c>
      <c r="O1943" s="4">
        <f>ROUND(('Sheet1 (4)'!P1949+'Sheet1 (4)'!U1949)/100,2)</f>
        <v>-8.06</v>
      </c>
      <c r="P1943" s="4">
        <f>ROUND(('Sheet1 (4)'!Q1949+'Sheet1 (4)'!V1949)/100,2)</f>
        <v>-8.06</v>
      </c>
      <c r="Q1943" s="7">
        <f>ROUND('Sheet1 (4)'!W1949/100,2)</f>
        <v>-0.52</v>
      </c>
      <c r="R1943" s="7">
        <f>ROUND('Sheet1 (4)'!X1949/100,2)</f>
        <v>-0.7</v>
      </c>
      <c r="S1943" s="7">
        <f>ROUND('Sheet1 (4)'!Y1949/100,2)</f>
        <v>-0.59</v>
      </c>
      <c r="T1943" s="7">
        <f>ROUND('Sheet1 (4)'!Z1949/100,2)</f>
        <v>-0.39</v>
      </c>
      <c r="U1943" s="7">
        <f>ROUND('Sheet1 (4)'!AA1949/100,2)</f>
        <v>-0.39</v>
      </c>
      <c r="V1943" s="1" t="str">
        <f>'Sheet1 (4)'!AB1949&amp;".T"</f>
        <v>4586.T</v>
      </c>
      <c r="W1943" t="e">
        <f>ROUND('Sheet1 (4)'!AC1949,2)</f>
        <v>#VALUE!</v>
      </c>
      <c r="X1943">
        <f>ROUND('Sheet1 (4)'!AD1949,2)</f>
        <v>3.66</v>
      </c>
      <c r="Y1943" t="str">
        <f>_xlfn.XLOOKUP('Sheet1 (4)'!AB1949,'Sheet1 (3)'!B:B,'Sheet1 (3)'!D:D,"",0)</f>
        <v>グロース</v>
      </c>
    </row>
    <row r="1944" spans="1:25" x14ac:dyDescent="0.2">
      <c r="A1944">
        <v>1943</v>
      </c>
      <c r="B1944" s="1" t="str">
        <f>_xlfn.XLOOKUP('Sheet1 (4)'!AB1950,'Sheet1 (3)'!B:B,'Sheet1 (3)'!C:C,"",0)</f>
        <v>ミーク</v>
      </c>
      <c r="C1944" s="1" t="str">
        <f>_xlfn.XLOOKUP('Sheet1 (4)'!AB1950,'Sheet1 (3)'!B:B,'Sheet1 (3)'!F:F,"",0)</f>
        <v>情報・通信業</v>
      </c>
      <c r="D1944" s="1">
        <f>ROUND('Sheet1 (4)'!E1950/100000000,2)</f>
        <v>0.11</v>
      </c>
      <c r="E1944" s="1" t="e">
        <f>ROUND('Sheet1 (4)'!F1950/100,2)</f>
        <v>#VALUE!</v>
      </c>
      <c r="F1944" s="1" t="e">
        <f>ROUND('Sheet1 (4)'!G1950/100,2)</f>
        <v>#VALUE!</v>
      </c>
      <c r="G1944" s="1">
        <f>ROUND('Sheet1 (4)'!H1950/100,2)</f>
        <v>8.17</v>
      </c>
      <c r="H1944" s="1">
        <f>ROUND('Sheet1 (4)'!I1950/100,2)</f>
        <v>7.86</v>
      </c>
      <c r="I1944" s="1">
        <f>ROUND('Sheet1 (4)'!J1950/100,2)</f>
        <v>9.3000000000000007</v>
      </c>
      <c r="J1944" s="1" t="e">
        <f>ROUND('Sheet1 (4)'!K1950/100,2)</f>
        <v>#VALUE!</v>
      </c>
      <c r="K1944" s="1" t="e">
        <f>ROUND('Sheet1 (4)'!L1950/100,2)</f>
        <v>#VALUE!</v>
      </c>
      <c r="L1944" s="4" t="e">
        <f>ROUND(('Sheet1 (4)'!M1950+'Sheet1 (4)'!R1950)/100,2)</f>
        <v>#VALUE!</v>
      </c>
      <c r="M1944" s="4" t="e">
        <f>ROUND(('Sheet1 (4)'!N1950+'Sheet1 (4)'!S1950)/100,2)</f>
        <v>#VALUE!</v>
      </c>
      <c r="N1944" s="4" t="e">
        <f>ROUND(('Sheet1 (4)'!O1950+'Sheet1 (4)'!T1950)/100,2)</f>
        <v>#VALUE!</v>
      </c>
      <c r="O1944" s="4" t="e">
        <f>ROUND(('Sheet1 (4)'!P1950+'Sheet1 (4)'!U1950)/100,2)</f>
        <v>#VALUE!</v>
      </c>
      <c r="P1944" s="4">
        <f>ROUND(('Sheet1 (4)'!Q1950+'Sheet1 (4)'!V1950)/100,2)</f>
        <v>5.8</v>
      </c>
      <c r="Q1944" s="7" t="e">
        <f>ROUND('Sheet1 (4)'!W1950/100,2)</f>
        <v>#VALUE!</v>
      </c>
      <c r="R1944" s="7" t="e">
        <f>ROUND('Sheet1 (4)'!X1950/100,2)</f>
        <v>#VALUE!</v>
      </c>
      <c r="S1944" s="7" t="e">
        <f>ROUND('Sheet1 (4)'!Y1950/100,2)</f>
        <v>#VALUE!</v>
      </c>
      <c r="T1944" s="7">
        <f>ROUND('Sheet1 (4)'!Z1950/100,2)</f>
        <v>0.19</v>
      </c>
      <c r="U1944" s="7">
        <f>ROUND('Sheet1 (4)'!AA1950/100,2)</f>
        <v>0.16</v>
      </c>
      <c r="V1944" s="1" t="str">
        <f>'Sheet1 (4)'!AB1950&amp;".T"</f>
        <v>332A.T</v>
      </c>
      <c r="W1944">
        <f>ROUND('Sheet1 (4)'!AC1950,2)</f>
        <v>13.53</v>
      </c>
      <c r="X1944">
        <f>ROUND('Sheet1 (4)'!AD1950,2)</f>
        <v>1.71</v>
      </c>
      <c r="Y1944" t="str">
        <f>_xlfn.XLOOKUP('Sheet1 (4)'!AB1950,'Sheet1 (3)'!B:B,'Sheet1 (3)'!D:D,"",0)</f>
        <v>グロース</v>
      </c>
    </row>
    <row r="1945" spans="1:25" x14ac:dyDescent="0.2">
      <c r="A1945">
        <v>1944</v>
      </c>
      <c r="B1945" s="1" t="str">
        <f>_xlfn.XLOOKUP('Sheet1 (4)'!AB1951,'Sheet1 (3)'!B:B,'Sheet1 (3)'!C:C,"",0)</f>
        <v>メガチップス</v>
      </c>
      <c r="C1945" s="1" t="str">
        <f>_xlfn.XLOOKUP('Sheet1 (4)'!AB1951,'Sheet1 (3)'!B:B,'Sheet1 (3)'!F:F,"",0)</f>
        <v>電気機器</v>
      </c>
      <c r="D1945" s="1">
        <f>ROUND('Sheet1 (4)'!E1951/100000000,2)</f>
        <v>0.16</v>
      </c>
      <c r="E1945" s="1">
        <f>ROUND('Sheet1 (4)'!F1951/100,2)</f>
        <v>50.25</v>
      </c>
      <c r="F1945" s="1">
        <f>ROUND('Sheet1 (4)'!G1951/100,2)</f>
        <v>70.3</v>
      </c>
      <c r="G1945" s="1">
        <f>ROUND('Sheet1 (4)'!H1951/100,2)</f>
        <v>60.3</v>
      </c>
      <c r="H1945" s="1">
        <f>ROUND('Sheet1 (4)'!I1951/100,2)</f>
        <v>54.83</v>
      </c>
      <c r="I1945" s="1">
        <f>ROUND('Sheet1 (4)'!J1951/100,2)</f>
        <v>21.9</v>
      </c>
      <c r="J1945" s="1">
        <f>ROUND('Sheet1 (4)'!K1951/100,2)</f>
        <v>28.5</v>
      </c>
      <c r="K1945" s="1">
        <f>ROUND('Sheet1 (4)'!L1951/100,2)</f>
        <v>41.67</v>
      </c>
      <c r="L1945" s="4">
        <f>ROUND(('Sheet1 (4)'!M1951+'Sheet1 (4)'!R1951)/100,2)</f>
        <v>225.35</v>
      </c>
      <c r="M1945" s="4">
        <f>ROUND(('Sheet1 (4)'!N1951+'Sheet1 (4)'!S1951)/100,2)</f>
        <v>198.23</v>
      </c>
      <c r="N1945" s="4">
        <f>ROUND(('Sheet1 (4)'!O1951+'Sheet1 (4)'!T1951)/100,2)</f>
        <v>-42.79</v>
      </c>
      <c r="O1945" s="4">
        <f>ROUND(('Sheet1 (4)'!P1951+'Sheet1 (4)'!U1951)/100,2)</f>
        <v>83.74</v>
      </c>
      <c r="P1945" s="4">
        <f>ROUND(('Sheet1 (4)'!Q1951+'Sheet1 (4)'!V1951)/100,2)</f>
        <v>-1.36</v>
      </c>
      <c r="Q1945" s="7">
        <f>ROUND('Sheet1 (4)'!W1951/100,2)</f>
        <v>0.51</v>
      </c>
      <c r="R1945" s="7">
        <f>ROUND('Sheet1 (4)'!X1951/100,2)</f>
        <v>0.47</v>
      </c>
      <c r="S1945" s="7">
        <f>ROUND('Sheet1 (4)'!Y1951/100,2)</f>
        <v>0.1</v>
      </c>
      <c r="T1945" s="7">
        <f>ROUND('Sheet1 (4)'!Z1951/100,2)</f>
        <v>0.05</v>
      </c>
      <c r="U1945" s="7">
        <f>ROUND('Sheet1 (4)'!AA1951/100,2)</f>
        <v>0.05</v>
      </c>
      <c r="V1945" s="1" t="str">
        <f>'Sheet1 (4)'!AB1951&amp;".T"</f>
        <v>6875.T</v>
      </c>
      <c r="W1945">
        <f>ROUND('Sheet1 (4)'!AC1951,2)</f>
        <v>50.61</v>
      </c>
      <c r="X1945">
        <f>ROUND('Sheet1 (4)'!AD1951,2)</f>
        <v>0.78</v>
      </c>
      <c r="Y1945" t="str">
        <f>_xlfn.XLOOKUP('Sheet1 (4)'!AB1951,'Sheet1 (3)'!B:B,'Sheet1 (3)'!D:D,"",0)</f>
        <v>プライム</v>
      </c>
    </row>
    <row r="1946" spans="1:25" x14ac:dyDescent="0.2">
      <c r="A1946">
        <v>1945</v>
      </c>
      <c r="B1946" s="1" t="str">
        <f>_xlfn.XLOOKUP('Sheet1 (4)'!AB1952,'Sheet1 (3)'!B:B,'Sheet1 (3)'!C:C,"",0)</f>
        <v>雪印メグミルク</v>
      </c>
      <c r="C1946" s="1" t="str">
        <f>_xlfn.XLOOKUP('Sheet1 (4)'!AB1952,'Sheet1 (3)'!B:B,'Sheet1 (3)'!F:F,"",0)</f>
        <v>食料品</v>
      </c>
      <c r="D1946" s="1">
        <f>ROUND('Sheet1 (4)'!E1952/100000000,2)</f>
        <v>0.62</v>
      </c>
      <c r="E1946" s="1">
        <f>ROUND('Sheet1 (4)'!F1952/100,2)</f>
        <v>197.81</v>
      </c>
      <c r="F1946" s="1">
        <f>ROUND('Sheet1 (4)'!G1952/100,2)</f>
        <v>180.6</v>
      </c>
      <c r="G1946" s="1">
        <f>ROUND('Sheet1 (4)'!H1952/100,2)</f>
        <v>130.55000000000001</v>
      </c>
      <c r="H1946" s="1">
        <f>ROUND('Sheet1 (4)'!I1952/100,2)</f>
        <v>184.61</v>
      </c>
      <c r="I1946" s="1">
        <f>ROUND('Sheet1 (4)'!J1952/100,2)</f>
        <v>191.26</v>
      </c>
      <c r="J1946" s="1">
        <f>ROUND('Sheet1 (4)'!K1952/100,2)</f>
        <v>183.5</v>
      </c>
      <c r="K1946" s="1">
        <f>ROUND('Sheet1 (4)'!L1952/100,2)</f>
        <v>197</v>
      </c>
      <c r="L1946" s="4">
        <f>ROUND(('Sheet1 (4)'!M1952+'Sheet1 (4)'!R1952)/100,2)</f>
        <v>-5.09</v>
      </c>
      <c r="M1946" s="4">
        <f>ROUND(('Sheet1 (4)'!N1952+'Sheet1 (4)'!S1952)/100,2)</f>
        <v>92.15</v>
      </c>
      <c r="N1946" s="4">
        <f>ROUND(('Sheet1 (4)'!O1952+'Sheet1 (4)'!T1952)/100,2)</f>
        <v>71.83</v>
      </c>
      <c r="O1946" s="4">
        <f>ROUND(('Sheet1 (4)'!P1952+'Sheet1 (4)'!U1952)/100,2)</f>
        <v>241.57</v>
      </c>
      <c r="P1946" s="4">
        <f>ROUND(('Sheet1 (4)'!Q1952+'Sheet1 (4)'!V1952)/100,2)</f>
        <v>25.88</v>
      </c>
      <c r="Q1946" s="7">
        <f>ROUND('Sheet1 (4)'!W1952/100,2)</f>
        <v>0.08</v>
      </c>
      <c r="R1946" s="7">
        <f>ROUND('Sheet1 (4)'!X1952/100,2)</f>
        <v>0.06</v>
      </c>
      <c r="S1946" s="7">
        <f>ROUND('Sheet1 (4)'!Y1952/100,2)</f>
        <v>0.04</v>
      </c>
      <c r="T1946" s="7">
        <f>ROUND('Sheet1 (4)'!Z1952/100,2)</f>
        <v>0.09</v>
      </c>
      <c r="U1946" s="7">
        <f>ROUND('Sheet1 (4)'!AA1952/100,2)</f>
        <v>0.06</v>
      </c>
      <c r="V1946" s="1" t="str">
        <f>'Sheet1 (4)'!AB1952&amp;".T"</f>
        <v>2270.T</v>
      </c>
      <c r="W1946">
        <f>ROUND('Sheet1 (4)'!AC1952,2)</f>
        <v>10.91</v>
      </c>
      <c r="X1946">
        <f>ROUND('Sheet1 (4)'!AD1952,2)</f>
        <v>0.79</v>
      </c>
      <c r="Y1946" t="str">
        <f>_xlfn.XLOOKUP('Sheet1 (4)'!AB1952,'Sheet1 (3)'!B:B,'Sheet1 (3)'!D:D,"",0)</f>
        <v>プライム</v>
      </c>
    </row>
    <row r="1947" spans="1:25" x14ac:dyDescent="0.2">
      <c r="A1947">
        <v>1946</v>
      </c>
      <c r="B1947" s="1" t="str">
        <f>_xlfn.XLOOKUP('Sheet1 (4)'!AB1953,'Sheet1 (3)'!B:B,'Sheet1 (3)'!C:C,"",0)</f>
        <v>明電舎</v>
      </c>
      <c r="C1947" s="1" t="str">
        <f>_xlfn.XLOOKUP('Sheet1 (4)'!AB1953,'Sheet1 (3)'!B:B,'Sheet1 (3)'!F:F,"",0)</f>
        <v>電気機器</v>
      </c>
      <c r="D1947" s="1">
        <f>ROUND('Sheet1 (4)'!E1953/100000000,2)</f>
        <v>0.45</v>
      </c>
      <c r="E1947" s="1">
        <f>ROUND('Sheet1 (4)'!F1953/100,2)</f>
        <v>83.85</v>
      </c>
      <c r="F1947" s="1">
        <f>ROUND('Sheet1 (4)'!G1953/100,2)</f>
        <v>94.69</v>
      </c>
      <c r="G1947" s="1">
        <f>ROUND('Sheet1 (4)'!H1953/100,2)</f>
        <v>85.4</v>
      </c>
      <c r="H1947" s="1">
        <f>ROUND('Sheet1 (4)'!I1953/100,2)</f>
        <v>127.31</v>
      </c>
      <c r="I1947" s="1">
        <f>ROUND('Sheet1 (4)'!J1953/100,2)</f>
        <v>215.12</v>
      </c>
      <c r="J1947" s="1">
        <f>ROUND('Sheet1 (4)'!K1953/100,2)</f>
        <v>239.75</v>
      </c>
      <c r="K1947" s="1">
        <f>ROUND('Sheet1 (4)'!L1953/100,2)</f>
        <v>272.33</v>
      </c>
      <c r="L1947" s="4">
        <f>ROUND(('Sheet1 (4)'!M1953+'Sheet1 (4)'!R1953)/100,2)</f>
        <v>14.84</v>
      </c>
      <c r="M1947" s="4">
        <f>ROUND(('Sheet1 (4)'!N1953+'Sheet1 (4)'!S1953)/100,2)</f>
        <v>38.86</v>
      </c>
      <c r="N1947" s="4">
        <f>ROUND(('Sheet1 (4)'!O1953+'Sheet1 (4)'!T1953)/100,2)</f>
        <v>32.36</v>
      </c>
      <c r="O1947" s="4">
        <f>ROUND(('Sheet1 (4)'!P1953+'Sheet1 (4)'!U1953)/100,2)</f>
        <v>14.15</v>
      </c>
      <c r="P1947" s="4">
        <f>ROUND(('Sheet1 (4)'!Q1953+'Sheet1 (4)'!V1953)/100,2)</f>
        <v>263.89</v>
      </c>
      <c r="Q1947" s="7">
        <f>ROUND('Sheet1 (4)'!W1953/100,2)</f>
        <v>0.08</v>
      </c>
      <c r="R1947" s="7">
        <f>ROUND('Sheet1 (4)'!X1953/100,2)</f>
        <v>7.0000000000000007E-2</v>
      </c>
      <c r="S1947" s="7">
        <f>ROUND('Sheet1 (4)'!Y1953/100,2)</f>
        <v>7.0000000000000007E-2</v>
      </c>
      <c r="T1947" s="7">
        <f>ROUND('Sheet1 (4)'!Z1953/100,2)</f>
        <v>0.09</v>
      </c>
      <c r="U1947" s="7">
        <f>ROUND('Sheet1 (4)'!AA1953/100,2)</f>
        <v>0.14000000000000001</v>
      </c>
      <c r="V1947" s="1" t="str">
        <f>'Sheet1 (4)'!AB1953&amp;".T"</f>
        <v>6508.T</v>
      </c>
      <c r="W1947">
        <f>ROUND('Sheet1 (4)'!AC1953,2)</f>
        <v>14.9</v>
      </c>
      <c r="X1947">
        <f>ROUND('Sheet1 (4)'!AD1953,2)</f>
        <v>1.93</v>
      </c>
      <c r="Y1947" t="str">
        <f>_xlfn.XLOOKUP('Sheet1 (4)'!AB1953,'Sheet1 (3)'!B:B,'Sheet1 (3)'!D:D,"",0)</f>
        <v>プライム</v>
      </c>
    </row>
    <row r="1948" spans="1:25" x14ac:dyDescent="0.2">
      <c r="A1948">
        <v>1947</v>
      </c>
      <c r="B1948" s="1" t="str">
        <f>_xlfn.XLOOKUP('Sheet1 (4)'!AB1954,'Sheet1 (3)'!B:B,'Sheet1 (3)'!C:C,"",0)</f>
        <v>明豊エンタープライズ</v>
      </c>
      <c r="C1948" s="1" t="str">
        <f>_xlfn.XLOOKUP('Sheet1 (4)'!AB1954,'Sheet1 (3)'!B:B,'Sheet1 (3)'!F:F,"",0)</f>
        <v>不動産業</v>
      </c>
      <c r="D1948" s="1">
        <f>ROUND('Sheet1 (4)'!E1954/100000000,2)</f>
        <v>0.28999999999999998</v>
      </c>
      <c r="E1948" s="1">
        <f>ROUND('Sheet1 (4)'!F1954/100,2)</f>
        <v>9.99</v>
      </c>
      <c r="F1948" s="1">
        <f>ROUND('Sheet1 (4)'!G1954/100,2)</f>
        <v>11.26</v>
      </c>
      <c r="G1948" s="1">
        <f>ROUND('Sheet1 (4)'!H1954/100,2)</f>
        <v>13.14</v>
      </c>
      <c r="H1948" s="1">
        <f>ROUND('Sheet1 (4)'!I1954/100,2)</f>
        <v>23.52</v>
      </c>
      <c r="I1948" s="1">
        <f>ROUND('Sheet1 (4)'!J1954/100,2)</f>
        <v>33.83</v>
      </c>
      <c r="J1948" s="1" t="e">
        <f>ROUND('Sheet1 (4)'!K1954/100,2)</f>
        <v>#VALUE!</v>
      </c>
      <c r="K1948" s="1" t="e">
        <f>ROUND('Sheet1 (4)'!L1954/100,2)</f>
        <v>#VALUE!</v>
      </c>
      <c r="L1948" s="4">
        <f>ROUND(('Sheet1 (4)'!M1954+'Sheet1 (4)'!R1954)/100,2)</f>
        <v>15.98</v>
      </c>
      <c r="M1948" s="4">
        <f>ROUND(('Sheet1 (4)'!N1954+'Sheet1 (4)'!S1954)/100,2)</f>
        <v>-12.21</v>
      </c>
      <c r="N1948" s="4">
        <f>ROUND(('Sheet1 (4)'!O1954+'Sheet1 (4)'!T1954)/100,2)</f>
        <v>-54.26</v>
      </c>
      <c r="O1948" s="4">
        <f>ROUND(('Sheet1 (4)'!P1954+'Sheet1 (4)'!U1954)/100,2)</f>
        <v>-40.81</v>
      </c>
      <c r="P1948" s="4">
        <f>ROUND(('Sheet1 (4)'!Q1954+'Sheet1 (4)'!V1954)/100,2)</f>
        <v>31.8</v>
      </c>
      <c r="Q1948" s="7">
        <f>ROUND('Sheet1 (4)'!W1954/100,2)</f>
        <v>0.18</v>
      </c>
      <c r="R1948" s="7">
        <f>ROUND('Sheet1 (4)'!X1954/100,2)</f>
        <v>0.12</v>
      </c>
      <c r="S1948" s="7">
        <f>ROUND('Sheet1 (4)'!Y1954/100,2)</f>
        <v>0.1</v>
      </c>
      <c r="T1948" s="7">
        <f>ROUND('Sheet1 (4)'!Z1954/100,2)</f>
        <v>0.18</v>
      </c>
      <c r="U1948" s="7">
        <f>ROUND('Sheet1 (4)'!AA1954/100,2)</f>
        <v>0.22</v>
      </c>
      <c r="V1948" s="1" t="str">
        <f>'Sheet1 (4)'!AB1954&amp;".T"</f>
        <v>8927.T</v>
      </c>
      <c r="W1948">
        <f>ROUND('Sheet1 (4)'!AC1954,2)</f>
        <v>7.54</v>
      </c>
      <c r="X1948">
        <f>ROUND('Sheet1 (4)'!AD1954,2)</f>
        <v>1.5</v>
      </c>
      <c r="Y1948" t="str">
        <f>_xlfn.XLOOKUP('Sheet1 (4)'!AB1954,'Sheet1 (3)'!B:B,'Sheet1 (3)'!D:D,"",0)</f>
        <v>スタンダード</v>
      </c>
    </row>
    <row r="1949" spans="1:25" x14ac:dyDescent="0.2">
      <c r="A1949">
        <v>1948</v>
      </c>
      <c r="B1949" s="1" t="str">
        <f>_xlfn.XLOOKUP('Sheet1 (4)'!AB1955,'Sheet1 (3)'!B:B,'Sheet1 (3)'!C:C,"",0)</f>
        <v>明豊ファシリティワークス</v>
      </c>
      <c r="C1949" s="1" t="str">
        <f>_xlfn.XLOOKUP('Sheet1 (4)'!AB1955,'Sheet1 (3)'!B:B,'Sheet1 (3)'!F:F,"",0)</f>
        <v>サービス業</v>
      </c>
      <c r="D1949" s="1">
        <f>ROUND('Sheet1 (4)'!E1955/100000000,2)</f>
        <v>0.11</v>
      </c>
      <c r="E1949" s="1">
        <f>ROUND('Sheet1 (4)'!F1955/100,2)</f>
        <v>9.1</v>
      </c>
      <c r="F1949" s="1">
        <f>ROUND('Sheet1 (4)'!G1955/100,2)</f>
        <v>8.66</v>
      </c>
      <c r="G1949" s="1">
        <f>ROUND('Sheet1 (4)'!H1955/100,2)</f>
        <v>9.58</v>
      </c>
      <c r="H1949" s="1">
        <f>ROUND('Sheet1 (4)'!I1955/100,2)</f>
        <v>10.69</v>
      </c>
      <c r="I1949" s="1">
        <f>ROUND('Sheet1 (4)'!J1955/100,2)</f>
        <v>12.26</v>
      </c>
      <c r="J1949" s="1">
        <f>ROUND('Sheet1 (4)'!K1955/100,2)</f>
        <v>13.5</v>
      </c>
      <c r="K1949" s="1">
        <f>ROUND('Sheet1 (4)'!L1955/100,2)</f>
        <v>15</v>
      </c>
      <c r="L1949" s="4">
        <f>ROUND(('Sheet1 (4)'!M1955+'Sheet1 (4)'!R1955)/100,2)</f>
        <v>4.55</v>
      </c>
      <c r="M1949" s="4">
        <f>ROUND(('Sheet1 (4)'!N1955+'Sheet1 (4)'!S1955)/100,2)</f>
        <v>8.0500000000000007</v>
      </c>
      <c r="N1949" s="4">
        <f>ROUND(('Sheet1 (4)'!O1955+'Sheet1 (4)'!T1955)/100,2)</f>
        <v>0</v>
      </c>
      <c r="O1949" s="4">
        <f>ROUND(('Sheet1 (4)'!P1955+'Sheet1 (4)'!U1955)/100,2)</f>
        <v>4.88</v>
      </c>
      <c r="P1949" s="4">
        <f>ROUND(('Sheet1 (4)'!Q1955+'Sheet1 (4)'!V1955)/100,2)</f>
        <v>-4.25</v>
      </c>
      <c r="Q1949" s="7">
        <f>ROUND('Sheet1 (4)'!W1955/100,2)</f>
        <v>0.15</v>
      </c>
      <c r="R1949" s="7">
        <f>ROUND('Sheet1 (4)'!X1955/100,2)</f>
        <v>0.15</v>
      </c>
      <c r="S1949" s="7">
        <f>ROUND('Sheet1 (4)'!Y1955/100,2)</f>
        <v>0.15</v>
      </c>
      <c r="T1949" s="7">
        <f>ROUND('Sheet1 (4)'!Z1955/100,2)</f>
        <v>0.16</v>
      </c>
      <c r="U1949" s="7">
        <f>ROUND('Sheet1 (4)'!AA1955/100,2)</f>
        <v>0.17</v>
      </c>
      <c r="V1949" s="1" t="str">
        <f>'Sheet1 (4)'!AB1955&amp;".T"</f>
        <v>1717.T</v>
      </c>
      <c r="W1949">
        <f>ROUND('Sheet1 (4)'!AC1955,2)</f>
        <v>13.35</v>
      </c>
      <c r="X1949">
        <f>ROUND('Sheet1 (4)'!AD1955,2)</f>
        <v>2.2599999999999998</v>
      </c>
      <c r="Y1949" t="str">
        <f>_xlfn.XLOOKUP('Sheet1 (4)'!AB1955,'Sheet1 (3)'!B:B,'Sheet1 (3)'!D:D,"",0)</f>
        <v>スタンダード</v>
      </c>
    </row>
    <row r="1950" spans="1:25" x14ac:dyDescent="0.2">
      <c r="A1950">
        <v>1949</v>
      </c>
      <c r="B1950" s="1" t="str">
        <f>_xlfn.XLOOKUP('Sheet1 (4)'!AB1956,'Sheet1 (3)'!B:B,'Sheet1 (3)'!C:C,"",0)</f>
        <v>メイホーホールディングス</v>
      </c>
      <c r="C1950" s="1" t="str">
        <f>_xlfn.XLOOKUP('Sheet1 (4)'!AB1956,'Sheet1 (3)'!B:B,'Sheet1 (3)'!F:F,"",0)</f>
        <v>サービス業</v>
      </c>
      <c r="D1950" s="1">
        <f>ROUND('Sheet1 (4)'!E1956/100000000,2)</f>
        <v>0.05</v>
      </c>
      <c r="E1950" s="1">
        <f>ROUND('Sheet1 (4)'!F1956/100,2)</f>
        <v>3.84</v>
      </c>
      <c r="F1950" s="1">
        <f>ROUND('Sheet1 (4)'!G1956/100,2)</f>
        <v>3.43</v>
      </c>
      <c r="G1950" s="1">
        <f>ROUND('Sheet1 (4)'!H1956/100,2)</f>
        <v>4.62</v>
      </c>
      <c r="H1950" s="1">
        <f>ROUND('Sheet1 (4)'!I1956/100,2)</f>
        <v>1.46</v>
      </c>
      <c r="I1950" s="1">
        <f>ROUND('Sheet1 (4)'!J1956/100,2)</f>
        <v>4.7300000000000004</v>
      </c>
      <c r="J1950" s="1" t="e">
        <f>ROUND('Sheet1 (4)'!K1956/100,2)</f>
        <v>#VALUE!</v>
      </c>
      <c r="K1950" s="1" t="e">
        <f>ROUND('Sheet1 (4)'!L1956/100,2)</f>
        <v>#VALUE!</v>
      </c>
      <c r="L1950" s="4">
        <f>ROUND(('Sheet1 (4)'!M1956+'Sheet1 (4)'!R1956)/100,2)</f>
        <v>4.9400000000000004</v>
      </c>
      <c r="M1950" s="4">
        <f>ROUND(('Sheet1 (4)'!N1956+'Sheet1 (4)'!S1956)/100,2)</f>
        <v>-1.86</v>
      </c>
      <c r="N1950" s="4">
        <f>ROUND(('Sheet1 (4)'!O1956+'Sheet1 (4)'!T1956)/100,2)</f>
        <v>6.06</v>
      </c>
      <c r="O1950" s="4">
        <f>ROUND(('Sheet1 (4)'!P1956+'Sheet1 (4)'!U1956)/100,2)</f>
        <v>-10.41</v>
      </c>
      <c r="P1950" s="4">
        <f>ROUND(('Sheet1 (4)'!Q1956+'Sheet1 (4)'!V1956)/100,2)</f>
        <v>8.77</v>
      </c>
      <c r="Q1950" s="7">
        <f>ROUND('Sheet1 (4)'!W1956/100,2)</f>
        <v>0.2</v>
      </c>
      <c r="R1950" s="7">
        <f>ROUND('Sheet1 (4)'!X1956/100,2)</f>
        <v>0.13</v>
      </c>
      <c r="S1950" s="7">
        <f>ROUND('Sheet1 (4)'!Y1956/100,2)</f>
        <v>0.14000000000000001</v>
      </c>
      <c r="T1950" s="7">
        <f>ROUND('Sheet1 (4)'!Z1956/100,2)</f>
        <v>-0.04</v>
      </c>
      <c r="U1950" s="7">
        <f>ROUND('Sheet1 (4)'!AA1956/100,2)</f>
        <v>0.08</v>
      </c>
      <c r="V1950" s="1" t="str">
        <f>'Sheet1 (4)'!AB1956&amp;".T"</f>
        <v>7369.T</v>
      </c>
      <c r="W1950">
        <f>ROUND('Sheet1 (4)'!AC1956,2)</f>
        <v>18.28</v>
      </c>
      <c r="X1950">
        <f>ROUND('Sheet1 (4)'!AD1956,2)</f>
        <v>1.39</v>
      </c>
      <c r="Y1950" t="str">
        <f>_xlfn.XLOOKUP('Sheet1 (4)'!AB1956,'Sheet1 (3)'!B:B,'Sheet1 (3)'!D:D,"",0)</f>
        <v>グロース</v>
      </c>
    </row>
    <row r="1951" spans="1:25" x14ac:dyDescent="0.2">
      <c r="A1951">
        <v>1950</v>
      </c>
      <c r="B1951" s="1" t="str">
        <f>_xlfn.XLOOKUP('Sheet1 (4)'!AB1957,'Sheet1 (3)'!B:B,'Sheet1 (3)'!C:C,"",0)</f>
        <v>明治電機工業</v>
      </c>
      <c r="C1951" s="1" t="str">
        <f>_xlfn.XLOOKUP('Sheet1 (4)'!AB1957,'Sheet1 (3)'!B:B,'Sheet1 (3)'!F:F,"",0)</f>
        <v>卸売業</v>
      </c>
      <c r="D1951" s="1">
        <f>ROUND('Sheet1 (4)'!E1957/100000000,2)</f>
        <v>0.13</v>
      </c>
      <c r="E1951" s="1">
        <f>ROUND('Sheet1 (4)'!F1957/100,2)</f>
        <v>18.940000000000001</v>
      </c>
      <c r="F1951" s="1">
        <f>ROUND('Sheet1 (4)'!G1957/100,2)</f>
        <v>20.09</v>
      </c>
      <c r="G1951" s="1">
        <f>ROUND('Sheet1 (4)'!H1957/100,2)</f>
        <v>27.25</v>
      </c>
      <c r="H1951" s="1">
        <f>ROUND('Sheet1 (4)'!I1957/100,2)</f>
        <v>29.14</v>
      </c>
      <c r="I1951" s="1">
        <f>ROUND('Sheet1 (4)'!J1957/100,2)</f>
        <v>32.950000000000003</v>
      </c>
      <c r="J1951" s="1" t="e">
        <f>ROUND('Sheet1 (4)'!K1957/100,2)</f>
        <v>#VALUE!</v>
      </c>
      <c r="K1951" s="1" t="e">
        <f>ROUND('Sheet1 (4)'!L1957/100,2)</f>
        <v>#VALUE!</v>
      </c>
      <c r="L1951" s="4">
        <f>ROUND(('Sheet1 (4)'!M1957+'Sheet1 (4)'!R1957)/100,2)</f>
        <v>25.67</v>
      </c>
      <c r="M1951" s="4">
        <f>ROUND(('Sheet1 (4)'!N1957+'Sheet1 (4)'!S1957)/100,2)</f>
        <v>4.26</v>
      </c>
      <c r="N1951" s="4">
        <f>ROUND(('Sheet1 (4)'!O1957+'Sheet1 (4)'!T1957)/100,2)</f>
        <v>-47.17</v>
      </c>
      <c r="O1951" s="4">
        <f>ROUND(('Sheet1 (4)'!P1957+'Sheet1 (4)'!U1957)/100,2)</f>
        <v>54.07</v>
      </c>
      <c r="P1951" s="4">
        <f>ROUND(('Sheet1 (4)'!Q1957+'Sheet1 (4)'!V1957)/100,2)</f>
        <v>11.34</v>
      </c>
      <c r="Q1951" s="7">
        <f>ROUND('Sheet1 (4)'!W1957/100,2)</f>
        <v>0.06</v>
      </c>
      <c r="R1951" s="7">
        <f>ROUND('Sheet1 (4)'!X1957/100,2)</f>
        <v>7.0000000000000007E-2</v>
      </c>
      <c r="S1951" s="7">
        <f>ROUND('Sheet1 (4)'!Y1957/100,2)</f>
        <v>0.08</v>
      </c>
      <c r="T1951" s="7">
        <f>ROUND('Sheet1 (4)'!Z1957/100,2)</f>
        <v>0.08</v>
      </c>
      <c r="U1951" s="7">
        <f>ROUND('Sheet1 (4)'!AA1957/100,2)</f>
        <v>7.0000000000000007E-2</v>
      </c>
      <c r="V1951" s="1" t="str">
        <f>'Sheet1 (4)'!AB1957&amp;".T"</f>
        <v>3388.T</v>
      </c>
      <c r="W1951">
        <f>ROUND('Sheet1 (4)'!AC1957,2)</f>
        <v>9.23</v>
      </c>
      <c r="X1951">
        <f>ROUND('Sheet1 (4)'!AD1957,2)</f>
        <v>0.81</v>
      </c>
      <c r="Y1951" t="str">
        <f>_xlfn.XLOOKUP('Sheet1 (4)'!AB1957,'Sheet1 (3)'!B:B,'Sheet1 (3)'!D:D,"",0)</f>
        <v>プライム</v>
      </c>
    </row>
    <row r="1952" spans="1:25" x14ac:dyDescent="0.2">
      <c r="A1952">
        <v>1951</v>
      </c>
      <c r="B1952" s="1" t="str">
        <f>_xlfn.XLOOKUP('Sheet1 (4)'!AB1958,'Sheet1 (3)'!B:B,'Sheet1 (3)'!C:C,"",0)</f>
        <v>明治ホールディングス</v>
      </c>
      <c r="C1952" s="1" t="str">
        <f>_xlfn.XLOOKUP('Sheet1 (4)'!AB1958,'Sheet1 (3)'!B:B,'Sheet1 (3)'!F:F,"",0)</f>
        <v>食料品</v>
      </c>
      <c r="D1952" s="1">
        <f>ROUND('Sheet1 (4)'!E1958/100000000,2)</f>
        <v>2.71</v>
      </c>
      <c r="E1952" s="1">
        <f>ROUND('Sheet1 (4)'!F1958/100,2)</f>
        <v>1060.6300000000001</v>
      </c>
      <c r="F1952" s="1">
        <f>ROUND('Sheet1 (4)'!G1958/100,2)</f>
        <v>929.22</v>
      </c>
      <c r="G1952" s="1">
        <f>ROUND('Sheet1 (4)'!H1958/100,2)</f>
        <v>754.35</v>
      </c>
      <c r="H1952" s="1">
        <f>ROUND('Sheet1 (4)'!I1958/100,2)</f>
        <v>843.22</v>
      </c>
      <c r="I1952" s="1">
        <f>ROUND('Sheet1 (4)'!J1958/100,2)</f>
        <v>847.03</v>
      </c>
      <c r="J1952" s="1">
        <f>ROUND('Sheet1 (4)'!K1958/100,2)</f>
        <v>894.43</v>
      </c>
      <c r="K1952" s="1">
        <f>ROUND('Sheet1 (4)'!L1958/100,2)</f>
        <v>942.86</v>
      </c>
      <c r="L1952" s="4">
        <f>ROUND(('Sheet1 (4)'!M1958+'Sheet1 (4)'!R1958)/100,2)</f>
        <v>305.73</v>
      </c>
      <c r="M1952" s="4">
        <f>ROUND(('Sheet1 (4)'!N1958+'Sheet1 (4)'!S1958)/100,2)</f>
        <v>999.12</v>
      </c>
      <c r="N1952" s="4">
        <f>ROUND(('Sheet1 (4)'!O1958+'Sheet1 (4)'!T1958)/100,2)</f>
        <v>482.25</v>
      </c>
      <c r="O1952" s="4">
        <f>ROUND(('Sheet1 (4)'!P1958+'Sheet1 (4)'!U1958)/100,2)</f>
        <v>833.79</v>
      </c>
      <c r="P1952" s="4">
        <f>ROUND(('Sheet1 (4)'!Q1958+'Sheet1 (4)'!V1958)/100,2)</f>
        <v>283.43</v>
      </c>
      <c r="Q1952" s="7">
        <f>ROUND('Sheet1 (4)'!W1958/100,2)</f>
        <v>0.11</v>
      </c>
      <c r="R1952" s="7">
        <f>ROUND('Sheet1 (4)'!X1958/100,2)</f>
        <v>0.13</v>
      </c>
      <c r="S1952" s="7">
        <f>ROUND('Sheet1 (4)'!Y1958/100,2)</f>
        <v>0.1</v>
      </c>
      <c r="T1952" s="7">
        <f>ROUND('Sheet1 (4)'!Z1958/100,2)</f>
        <v>7.0000000000000007E-2</v>
      </c>
      <c r="U1952" s="7">
        <f>ROUND('Sheet1 (4)'!AA1958/100,2)</f>
        <v>7.0000000000000007E-2</v>
      </c>
      <c r="V1952" s="1" t="str">
        <f>'Sheet1 (4)'!AB1958&amp;".T"</f>
        <v>2269.T</v>
      </c>
      <c r="W1952">
        <f>ROUND('Sheet1 (4)'!AC1958,2)</f>
        <v>17.829999999999998</v>
      </c>
      <c r="X1952">
        <f>ROUND('Sheet1 (4)'!AD1958,2)</f>
        <v>1.1299999999999999</v>
      </c>
      <c r="Y1952" t="str">
        <f>_xlfn.XLOOKUP('Sheet1 (4)'!AB1958,'Sheet1 (3)'!B:B,'Sheet1 (3)'!D:D,"",0)</f>
        <v>プライム</v>
      </c>
    </row>
    <row r="1953" spans="1:25" x14ac:dyDescent="0.2">
      <c r="A1953">
        <v>1952</v>
      </c>
      <c r="B1953" s="1" t="str">
        <f>_xlfn.XLOOKUP('Sheet1 (4)'!AB1959,'Sheet1 (3)'!B:B,'Sheet1 (3)'!C:C,"",0)</f>
        <v>明治機械</v>
      </c>
      <c r="C1953" s="1" t="str">
        <f>_xlfn.XLOOKUP('Sheet1 (4)'!AB1959,'Sheet1 (3)'!B:B,'Sheet1 (3)'!F:F,"",0)</f>
        <v>機械</v>
      </c>
      <c r="D1953" s="1">
        <f>ROUND('Sheet1 (4)'!E1959/100000000,2)</f>
        <v>0.11</v>
      </c>
      <c r="E1953" s="1">
        <f>ROUND('Sheet1 (4)'!F1959/100,2)</f>
        <v>-5.71</v>
      </c>
      <c r="F1953" s="1">
        <f>ROUND('Sheet1 (4)'!G1959/100,2)</f>
        <v>3.22</v>
      </c>
      <c r="G1953" s="1">
        <f>ROUND('Sheet1 (4)'!H1959/100,2)</f>
        <v>1.89</v>
      </c>
      <c r="H1953" s="1">
        <f>ROUND('Sheet1 (4)'!I1959/100,2)</f>
        <v>2.48</v>
      </c>
      <c r="I1953" s="1">
        <f>ROUND('Sheet1 (4)'!J1959/100,2)</f>
        <v>2.68</v>
      </c>
      <c r="J1953" s="1" t="e">
        <f>ROUND('Sheet1 (4)'!K1959/100,2)</f>
        <v>#VALUE!</v>
      </c>
      <c r="K1953" s="1" t="e">
        <f>ROUND('Sheet1 (4)'!L1959/100,2)</f>
        <v>#VALUE!</v>
      </c>
      <c r="L1953" s="4">
        <f>ROUND(('Sheet1 (4)'!M1959+'Sheet1 (4)'!R1959)/100,2)</f>
        <v>22.17</v>
      </c>
      <c r="M1953" s="4">
        <f>ROUND(('Sheet1 (4)'!N1959+'Sheet1 (4)'!S1959)/100,2)</f>
        <v>-19.940000000000001</v>
      </c>
      <c r="N1953" s="4">
        <f>ROUND(('Sheet1 (4)'!O1959+'Sheet1 (4)'!T1959)/100,2)</f>
        <v>3.64</v>
      </c>
      <c r="O1953" s="4">
        <f>ROUND(('Sheet1 (4)'!P1959+'Sheet1 (4)'!U1959)/100,2)</f>
        <v>4.9400000000000004</v>
      </c>
      <c r="P1953" s="4">
        <f>ROUND(('Sheet1 (4)'!Q1959+'Sheet1 (4)'!V1959)/100,2)</f>
        <v>-11.81</v>
      </c>
      <c r="Q1953" s="7">
        <f>ROUND('Sheet1 (4)'!W1959/100,2)</f>
        <v>-0.56999999999999995</v>
      </c>
      <c r="R1953" s="7">
        <f>ROUND('Sheet1 (4)'!X1959/100,2)</f>
        <v>-0.1</v>
      </c>
      <c r="S1953" s="7">
        <f>ROUND('Sheet1 (4)'!Y1959/100,2)</f>
        <v>0.77</v>
      </c>
      <c r="T1953" s="7">
        <f>ROUND('Sheet1 (4)'!Z1959/100,2)</f>
        <v>0.1</v>
      </c>
      <c r="U1953" s="7">
        <f>ROUND('Sheet1 (4)'!AA1959/100,2)</f>
        <v>0.04</v>
      </c>
      <c r="V1953" s="1" t="str">
        <f>'Sheet1 (4)'!AB1959&amp;".T"</f>
        <v>6334.T</v>
      </c>
      <c r="W1953">
        <f>ROUND('Sheet1 (4)'!AC1959,2)</f>
        <v>17.239999999999998</v>
      </c>
      <c r="X1953">
        <f>ROUND('Sheet1 (4)'!AD1959,2)</f>
        <v>1.38</v>
      </c>
      <c r="Y1953" t="str">
        <f>_xlfn.XLOOKUP('Sheet1 (4)'!AB1959,'Sheet1 (3)'!B:B,'Sheet1 (3)'!D:D,"",0)</f>
        <v>スタンダード</v>
      </c>
    </row>
    <row r="1954" spans="1:25" x14ac:dyDescent="0.2">
      <c r="A1954">
        <v>1953</v>
      </c>
      <c r="B1954" s="1" t="str">
        <f>_xlfn.XLOOKUP('Sheet1 (4)'!AB1960,'Sheet1 (3)'!B:B,'Sheet1 (3)'!C:C,"",0)</f>
        <v>明海グループ</v>
      </c>
      <c r="C1954" s="1" t="str">
        <f>_xlfn.XLOOKUP('Sheet1 (4)'!AB1960,'Sheet1 (3)'!B:B,'Sheet1 (3)'!F:F,"",0)</f>
        <v>海運業</v>
      </c>
      <c r="D1954" s="1">
        <f>ROUND('Sheet1 (4)'!E1960/100000000,2)</f>
        <v>0.34</v>
      </c>
      <c r="E1954" s="1">
        <f>ROUND('Sheet1 (4)'!F1960/100,2)</f>
        <v>20.82</v>
      </c>
      <c r="F1954" s="1">
        <f>ROUND('Sheet1 (4)'!G1960/100,2)</f>
        <v>44.02</v>
      </c>
      <c r="G1954" s="1">
        <f>ROUND('Sheet1 (4)'!H1960/100,2)</f>
        <v>87.65</v>
      </c>
      <c r="H1954" s="1">
        <f>ROUND('Sheet1 (4)'!I1960/100,2)</f>
        <v>113.99</v>
      </c>
      <c r="I1954" s="1">
        <f>ROUND('Sheet1 (4)'!J1960/100,2)</f>
        <v>110.15</v>
      </c>
      <c r="J1954" s="1" t="e">
        <f>ROUND('Sheet1 (4)'!K1960/100,2)</f>
        <v>#VALUE!</v>
      </c>
      <c r="K1954" s="1" t="e">
        <f>ROUND('Sheet1 (4)'!L1960/100,2)</f>
        <v>#VALUE!</v>
      </c>
      <c r="L1954" s="4">
        <f>ROUND(('Sheet1 (4)'!M1960+'Sheet1 (4)'!R1960)/100,2)</f>
        <v>-274.25</v>
      </c>
      <c r="M1954" s="4">
        <f>ROUND(('Sheet1 (4)'!N1960+'Sheet1 (4)'!S1960)/100,2)</f>
        <v>-115.82</v>
      </c>
      <c r="N1954" s="4">
        <f>ROUND(('Sheet1 (4)'!O1960+'Sheet1 (4)'!T1960)/100,2)</f>
        <v>79.63</v>
      </c>
      <c r="O1954" s="4">
        <f>ROUND(('Sheet1 (4)'!P1960+'Sheet1 (4)'!U1960)/100,2)</f>
        <v>364.39</v>
      </c>
      <c r="P1954" s="4">
        <f>ROUND(('Sheet1 (4)'!Q1960+'Sheet1 (4)'!V1960)/100,2)</f>
        <v>234.51</v>
      </c>
      <c r="Q1954" s="7">
        <f>ROUND('Sheet1 (4)'!W1960/100,2)</f>
        <v>0.06</v>
      </c>
      <c r="R1954" s="7">
        <f>ROUND('Sheet1 (4)'!X1960/100,2)</f>
        <v>0.13</v>
      </c>
      <c r="S1954" s="7">
        <f>ROUND('Sheet1 (4)'!Y1960/100,2)</f>
        <v>0.21</v>
      </c>
      <c r="T1954" s="7">
        <f>ROUND('Sheet1 (4)'!Z1960/100,2)</f>
        <v>0.17</v>
      </c>
      <c r="U1954" s="7">
        <f>ROUND('Sheet1 (4)'!AA1960/100,2)</f>
        <v>0.08</v>
      </c>
      <c r="V1954" s="1" t="str">
        <f>'Sheet1 (4)'!AB1960&amp;".T"</f>
        <v>9115.T</v>
      </c>
      <c r="W1954">
        <f>ROUND('Sheet1 (4)'!AC1960,2)</f>
        <v>4.87</v>
      </c>
      <c r="X1954">
        <f>ROUND('Sheet1 (4)'!AD1960,2)</f>
        <v>0.48</v>
      </c>
      <c r="Y1954" t="str">
        <f>_xlfn.XLOOKUP('Sheet1 (4)'!AB1960,'Sheet1 (3)'!B:B,'Sheet1 (3)'!D:D,"",0)</f>
        <v>スタンダード</v>
      </c>
    </row>
    <row r="1955" spans="1:25" x14ac:dyDescent="0.2">
      <c r="A1955">
        <v>1954</v>
      </c>
      <c r="B1955" s="1" t="str">
        <f>_xlfn.XLOOKUP('Sheet1 (4)'!AB1961,'Sheet1 (3)'!B:B,'Sheet1 (3)'!C:C,"",0)</f>
        <v>メイコー</v>
      </c>
      <c r="C1955" s="1" t="str">
        <f>_xlfn.XLOOKUP('Sheet1 (4)'!AB1961,'Sheet1 (3)'!B:B,'Sheet1 (3)'!F:F,"",0)</f>
        <v>電気機器</v>
      </c>
      <c r="D1955" s="1">
        <f>ROUND('Sheet1 (4)'!E1961/100000000,2)</f>
        <v>0.26</v>
      </c>
      <c r="E1955" s="1">
        <f>ROUND('Sheet1 (4)'!F1961/100,2)</f>
        <v>66.59</v>
      </c>
      <c r="F1955" s="1">
        <f>ROUND('Sheet1 (4)'!G1961/100,2)</f>
        <v>132.56</v>
      </c>
      <c r="G1955" s="1">
        <f>ROUND('Sheet1 (4)'!H1961/100,2)</f>
        <v>95.76</v>
      </c>
      <c r="H1955" s="1">
        <f>ROUND('Sheet1 (4)'!I1961/100,2)</f>
        <v>116.61</v>
      </c>
      <c r="I1955" s="1">
        <f>ROUND('Sheet1 (4)'!J1961/100,2)</f>
        <v>190.84</v>
      </c>
      <c r="J1955" s="1">
        <f>ROUND('Sheet1 (4)'!K1961/100,2)</f>
        <v>241.46</v>
      </c>
      <c r="K1955" s="1">
        <f>ROUND('Sheet1 (4)'!L1961/100,2)</f>
        <v>262.25</v>
      </c>
      <c r="L1955" s="4">
        <f>ROUND(('Sheet1 (4)'!M1961+'Sheet1 (4)'!R1961)/100,2)</f>
        <v>-16.36</v>
      </c>
      <c r="M1955" s="4">
        <f>ROUND(('Sheet1 (4)'!N1961+'Sheet1 (4)'!S1961)/100,2)</f>
        <v>21.9</v>
      </c>
      <c r="N1955" s="4">
        <f>ROUND(('Sheet1 (4)'!O1961+'Sheet1 (4)'!T1961)/100,2)</f>
        <v>-133.28</v>
      </c>
      <c r="O1955" s="4">
        <f>ROUND(('Sheet1 (4)'!P1961+'Sheet1 (4)'!U1961)/100,2)</f>
        <v>17.71</v>
      </c>
      <c r="P1955" s="4">
        <f>ROUND(('Sheet1 (4)'!Q1961+'Sheet1 (4)'!V1961)/100,2)</f>
        <v>-26.72</v>
      </c>
      <c r="Q1955" s="7">
        <f>ROUND('Sheet1 (4)'!W1961/100,2)</f>
        <v>0.13</v>
      </c>
      <c r="R1955" s="7">
        <f>ROUND('Sheet1 (4)'!X1961/100,2)</f>
        <v>0.23</v>
      </c>
      <c r="S1955" s="7">
        <f>ROUND('Sheet1 (4)'!Y1961/100,2)</f>
        <v>0.12</v>
      </c>
      <c r="T1955" s="7">
        <f>ROUND('Sheet1 (4)'!Z1961/100,2)</f>
        <v>0.12</v>
      </c>
      <c r="U1955" s="7">
        <f>ROUND('Sheet1 (4)'!AA1961/100,2)</f>
        <v>0.14000000000000001</v>
      </c>
      <c r="V1955" s="1" t="str">
        <f>'Sheet1 (4)'!AB1961&amp;".T"</f>
        <v>6787.T</v>
      </c>
      <c r="W1955">
        <f>ROUND('Sheet1 (4)'!AC1961,2)</f>
        <v>13.04</v>
      </c>
      <c r="X1955">
        <f>ROUND('Sheet1 (4)'!AD1961,2)</f>
        <v>2</v>
      </c>
      <c r="Y1955" t="str">
        <f>_xlfn.XLOOKUP('Sheet1 (4)'!AB1961,'Sheet1 (3)'!B:B,'Sheet1 (3)'!D:D,"",0)</f>
        <v>プライム</v>
      </c>
    </row>
    <row r="1956" spans="1:25" x14ac:dyDescent="0.2">
      <c r="A1956">
        <v>1955</v>
      </c>
      <c r="B1956" s="1" t="str">
        <f>_xlfn.XLOOKUP('Sheet1 (4)'!AB1962,'Sheet1 (3)'!B:B,'Sheet1 (3)'!C:C,"",0)</f>
        <v>明光ネットワークジャパン</v>
      </c>
      <c r="C1956" s="1" t="str">
        <f>_xlfn.XLOOKUP('Sheet1 (4)'!AB1962,'Sheet1 (3)'!B:B,'Sheet1 (3)'!F:F,"",0)</f>
        <v>サービス業</v>
      </c>
      <c r="D1956" s="1">
        <f>ROUND('Sheet1 (4)'!E1962/100000000,2)</f>
        <v>0.25</v>
      </c>
      <c r="E1956" s="1">
        <f>ROUND('Sheet1 (4)'!F1962/100,2)</f>
        <v>9.8699999999999992</v>
      </c>
      <c r="F1956" s="1">
        <f>ROUND('Sheet1 (4)'!G1962/100,2)</f>
        <v>11.72</v>
      </c>
      <c r="G1956" s="1">
        <f>ROUND('Sheet1 (4)'!H1962/100,2)</f>
        <v>10.79</v>
      </c>
      <c r="H1956" s="1">
        <f>ROUND('Sheet1 (4)'!I1962/100,2)</f>
        <v>10.130000000000001</v>
      </c>
      <c r="I1956" s="1">
        <f>ROUND('Sheet1 (4)'!J1962/100,2)</f>
        <v>16.809999999999999</v>
      </c>
      <c r="J1956" s="1">
        <f>ROUND('Sheet1 (4)'!K1962/100,2)</f>
        <v>18</v>
      </c>
      <c r="K1956" s="1">
        <f>ROUND('Sheet1 (4)'!L1962/100,2)</f>
        <v>20</v>
      </c>
      <c r="L1956" s="4">
        <f>ROUND(('Sheet1 (4)'!M1962+'Sheet1 (4)'!R1962)/100,2)</f>
        <v>24.39</v>
      </c>
      <c r="M1956" s="4">
        <f>ROUND(('Sheet1 (4)'!N1962+'Sheet1 (4)'!S1962)/100,2)</f>
        <v>6.39</v>
      </c>
      <c r="N1956" s="4">
        <f>ROUND(('Sheet1 (4)'!O1962+'Sheet1 (4)'!T1962)/100,2)</f>
        <v>3.01</v>
      </c>
      <c r="O1956" s="4">
        <f>ROUND(('Sheet1 (4)'!P1962+'Sheet1 (4)'!U1962)/100,2)</f>
        <v>1.47</v>
      </c>
      <c r="P1956" s="4">
        <f>ROUND(('Sheet1 (4)'!Q1962+'Sheet1 (4)'!V1962)/100,2)</f>
        <v>18.850000000000001</v>
      </c>
      <c r="Q1956" s="7">
        <f>ROUND('Sheet1 (4)'!W1962/100,2)</f>
        <v>0.12</v>
      </c>
      <c r="R1956" s="7">
        <f>ROUND('Sheet1 (4)'!X1962/100,2)</f>
        <v>0.09</v>
      </c>
      <c r="S1956" s="7">
        <f>ROUND('Sheet1 (4)'!Y1962/100,2)</f>
        <v>7.0000000000000007E-2</v>
      </c>
      <c r="T1956" s="7">
        <f>ROUND('Sheet1 (4)'!Z1962/100,2)</f>
        <v>0.04</v>
      </c>
      <c r="U1956" s="7">
        <f>ROUND('Sheet1 (4)'!AA1962/100,2)</f>
        <v>0.15</v>
      </c>
      <c r="V1956" s="1" t="str">
        <f>'Sheet1 (4)'!AB1962&amp;".T"</f>
        <v>4668.T</v>
      </c>
      <c r="W1956">
        <f>ROUND('Sheet1 (4)'!AC1962,2)</f>
        <v>10.38</v>
      </c>
      <c r="X1956">
        <f>ROUND('Sheet1 (4)'!AD1962,2)</f>
        <v>1.43</v>
      </c>
      <c r="Y1956" t="str">
        <f>_xlfn.XLOOKUP('Sheet1 (4)'!AB1962,'Sheet1 (3)'!B:B,'Sheet1 (3)'!D:D,"",0)</f>
        <v>プライム</v>
      </c>
    </row>
    <row r="1957" spans="1:25" x14ac:dyDescent="0.2">
      <c r="A1957">
        <v>1956</v>
      </c>
      <c r="B1957" s="1" t="str">
        <f>_xlfn.XLOOKUP('Sheet1 (4)'!AB1963,'Sheet1 (3)'!B:B,'Sheet1 (3)'!C:C,"",0)</f>
        <v>明星工業</v>
      </c>
      <c r="C1957" s="1" t="str">
        <f>_xlfn.XLOOKUP('Sheet1 (4)'!AB1963,'Sheet1 (3)'!B:B,'Sheet1 (3)'!F:F,"",0)</f>
        <v>建設業</v>
      </c>
      <c r="D1957" s="1">
        <f>ROUND('Sheet1 (4)'!E1963/100000000,2)</f>
        <v>0.48</v>
      </c>
      <c r="E1957" s="1">
        <f>ROUND('Sheet1 (4)'!F1963/100,2)</f>
        <v>64.27</v>
      </c>
      <c r="F1957" s="1">
        <f>ROUND('Sheet1 (4)'!G1963/100,2)</f>
        <v>53.44</v>
      </c>
      <c r="G1957" s="1">
        <f>ROUND('Sheet1 (4)'!H1963/100,2)</f>
        <v>68.349999999999994</v>
      </c>
      <c r="H1957" s="1">
        <f>ROUND('Sheet1 (4)'!I1963/100,2)</f>
        <v>80.62</v>
      </c>
      <c r="I1957" s="1">
        <f>ROUND('Sheet1 (4)'!J1963/100,2)</f>
        <v>106.43</v>
      </c>
      <c r="J1957" s="1" t="e">
        <f>ROUND('Sheet1 (4)'!K1963/100,2)</f>
        <v>#VALUE!</v>
      </c>
      <c r="K1957" s="1" t="e">
        <f>ROUND('Sheet1 (4)'!L1963/100,2)</f>
        <v>#VALUE!</v>
      </c>
      <c r="L1957" s="4">
        <f>ROUND(('Sheet1 (4)'!M1963+'Sheet1 (4)'!R1963)/100,2)</f>
        <v>46.33</v>
      </c>
      <c r="M1957" s="4">
        <f>ROUND(('Sheet1 (4)'!N1963+'Sheet1 (4)'!S1963)/100,2)</f>
        <v>71.62</v>
      </c>
      <c r="N1957" s="4">
        <f>ROUND(('Sheet1 (4)'!O1963+'Sheet1 (4)'!T1963)/100,2)</f>
        <v>32.409999999999997</v>
      </c>
      <c r="O1957" s="4">
        <f>ROUND(('Sheet1 (4)'!P1963+'Sheet1 (4)'!U1963)/100,2)</f>
        <v>52.37</v>
      </c>
      <c r="P1957" s="4">
        <f>ROUND(('Sheet1 (4)'!Q1963+'Sheet1 (4)'!V1963)/100,2)</f>
        <v>64.37</v>
      </c>
      <c r="Q1957" s="7">
        <f>ROUND('Sheet1 (4)'!W1963/100,2)</f>
        <v>0.09</v>
      </c>
      <c r="R1957" s="7">
        <f>ROUND('Sheet1 (4)'!X1963/100,2)</f>
        <v>7.0000000000000007E-2</v>
      </c>
      <c r="S1957" s="7">
        <f>ROUND('Sheet1 (4)'!Y1963/100,2)</f>
        <v>0.08</v>
      </c>
      <c r="T1957" s="7">
        <f>ROUND('Sheet1 (4)'!Z1963/100,2)</f>
        <v>0.1</v>
      </c>
      <c r="U1957" s="7">
        <f>ROUND('Sheet1 (4)'!AA1963/100,2)</f>
        <v>0.13</v>
      </c>
      <c r="V1957" s="1" t="str">
        <f>'Sheet1 (4)'!AB1963&amp;".T"</f>
        <v>1976.T</v>
      </c>
      <c r="W1957">
        <f>ROUND('Sheet1 (4)'!AC1963,2)</f>
        <v>10.210000000000001</v>
      </c>
      <c r="X1957">
        <f>ROUND('Sheet1 (4)'!AD1963,2)</f>
        <v>1.0900000000000001</v>
      </c>
      <c r="Y1957" t="str">
        <f>_xlfn.XLOOKUP('Sheet1 (4)'!AB1963,'Sheet1 (3)'!B:B,'Sheet1 (3)'!D:D,"",0)</f>
        <v>プライム</v>
      </c>
    </row>
    <row r="1958" spans="1:25" x14ac:dyDescent="0.2">
      <c r="A1958">
        <v>1957</v>
      </c>
      <c r="B1958" s="1" t="str">
        <f>_xlfn.XLOOKUP('Sheet1 (4)'!AB1964,'Sheet1 (3)'!B:B,'Sheet1 (3)'!C:C,"",0)</f>
        <v>メイテックグループホールディングス</v>
      </c>
      <c r="C1958" s="1" t="str">
        <f>_xlfn.XLOOKUP('Sheet1 (4)'!AB1964,'Sheet1 (3)'!B:B,'Sheet1 (3)'!F:F,"",0)</f>
        <v>サービス業</v>
      </c>
      <c r="D1958" s="1">
        <f>ROUND('Sheet1 (4)'!E1964/100000000,2)</f>
        <v>0.77</v>
      </c>
      <c r="E1958" s="1">
        <f>ROUND('Sheet1 (4)'!F1964/100,2)</f>
        <v>102.34</v>
      </c>
      <c r="F1958" s="1">
        <f>ROUND('Sheet1 (4)'!G1964/100,2)</f>
        <v>128.18</v>
      </c>
      <c r="G1958" s="1">
        <f>ROUND('Sheet1 (4)'!H1964/100,2)</f>
        <v>164.64</v>
      </c>
      <c r="H1958" s="1">
        <f>ROUND('Sheet1 (4)'!I1964/100,2)</f>
        <v>176.53</v>
      </c>
      <c r="I1958" s="1">
        <f>ROUND('Sheet1 (4)'!J1964/100,2)</f>
        <v>188.24</v>
      </c>
      <c r="J1958" s="1">
        <f>ROUND('Sheet1 (4)'!K1964/100,2)</f>
        <v>198.29</v>
      </c>
      <c r="K1958" s="1">
        <f>ROUND('Sheet1 (4)'!L1964/100,2)</f>
        <v>206.11</v>
      </c>
      <c r="L1958" s="4">
        <f>ROUND(('Sheet1 (4)'!M1964+'Sheet1 (4)'!R1964)/100,2)</f>
        <v>51.8</v>
      </c>
      <c r="M1958" s="4">
        <f>ROUND(('Sheet1 (4)'!N1964+'Sheet1 (4)'!S1964)/100,2)</f>
        <v>132.62</v>
      </c>
      <c r="N1958" s="4">
        <f>ROUND(('Sheet1 (4)'!O1964+'Sheet1 (4)'!T1964)/100,2)</f>
        <v>123.62</v>
      </c>
      <c r="O1958" s="4">
        <f>ROUND(('Sheet1 (4)'!P1964+'Sheet1 (4)'!U1964)/100,2)</f>
        <v>136.03</v>
      </c>
      <c r="P1958" s="4">
        <f>ROUND(('Sheet1 (4)'!Q1964+'Sheet1 (4)'!V1964)/100,2)</f>
        <v>124.5</v>
      </c>
      <c r="Q1958" s="7">
        <f>ROUND('Sheet1 (4)'!W1964/100,2)</f>
        <v>0.16</v>
      </c>
      <c r="R1958" s="7">
        <f>ROUND('Sheet1 (4)'!X1964/100,2)</f>
        <v>0.21</v>
      </c>
      <c r="S1958" s="7">
        <f>ROUND('Sheet1 (4)'!Y1964/100,2)</f>
        <v>0.27</v>
      </c>
      <c r="T1958" s="7">
        <f>ROUND('Sheet1 (4)'!Z1964/100,2)</f>
        <v>0.26</v>
      </c>
      <c r="U1958" s="7">
        <f>ROUND('Sheet1 (4)'!AA1964/100,2)</f>
        <v>0.26</v>
      </c>
      <c r="V1958" s="1" t="str">
        <f>'Sheet1 (4)'!AB1964&amp;".T"</f>
        <v>9744.T</v>
      </c>
      <c r="W1958">
        <f>ROUND('Sheet1 (4)'!AC1964,2)</f>
        <v>17.54</v>
      </c>
      <c r="X1958">
        <f>ROUND('Sheet1 (4)'!AD1964,2)</f>
        <v>5.26</v>
      </c>
      <c r="Y1958" t="str">
        <f>_xlfn.XLOOKUP('Sheet1 (4)'!AB1964,'Sheet1 (3)'!B:B,'Sheet1 (3)'!D:D,"",0)</f>
        <v>プライム</v>
      </c>
    </row>
    <row r="1959" spans="1:25" x14ac:dyDescent="0.2">
      <c r="A1959">
        <v>1958</v>
      </c>
      <c r="B1959" s="1" t="str">
        <f>_xlfn.XLOOKUP('Sheet1 (4)'!AB1965,'Sheet1 (3)'!B:B,'Sheet1 (3)'!C:C,"",0)</f>
        <v>ｍｅｉｔｏ</v>
      </c>
      <c r="C1959" s="1" t="str">
        <f>_xlfn.XLOOKUP('Sheet1 (4)'!AB1965,'Sheet1 (3)'!B:B,'Sheet1 (3)'!F:F,"",0)</f>
        <v>食料品</v>
      </c>
      <c r="D1959" s="1">
        <f>ROUND('Sheet1 (4)'!E1965/100000000,2)</f>
        <v>0.17</v>
      </c>
      <c r="E1959" s="1">
        <f>ROUND('Sheet1 (4)'!F1965/100,2)</f>
        <v>4.03</v>
      </c>
      <c r="F1959" s="1">
        <f>ROUND('Sheet1 (4)'!G1965/100,2)</f>
        <v>3.5</v>
      </c>
      <c r="G1959" s="1">
        <f>ROUND('Sheet1 (4)'!H1965/100,2)</f>
        <v>0.96</v>
      </c>
      <c r="H1959" s="1">
        <f>ROUND('Sheet1 (4)'!I1965/100,2)</f>
        <v>2.3199999999999998</v>
      </c>
      <c r="I1959" s="1">
        <f>ROUND('Sheet1 (4)'!J1965/100,2)</f>
        <v>14.06</v>
      </c>
      <c r="J1959" s="1" t="e">
        <f>ROUND('Sheet1 (4)'!K1965/100,2)</f>
        <v>#VALUE!</v>
      </c>
      <c r="K1959" s="1" t="e">
        <f>ROUND('Sheet1 (4)'!L1965/100,2)</f>
        <v>#VALUE!</v>
      </c>
      <c r="L1959" s="4">
        <f>ROUND(('Sheet1 (4)'!M1965+'Sheet1 (4)'!R1965)/100,2)</f>
        <v>20.94</v>
      </c>
      <c r="M1959" s="4">
        <f>ROUND(('Sheet1 (4)'!N1965+'Sheet1 (4)'!S1965)/100,2)</f>
        <v>21.02</v>
      </c>
      <c r="N1959" s="4">
        <f>ROUND(('Sheet1 (4)'!O1965+'Sheet1 (4)'!T1965)/100,2)</f>
        <v>11.22</v>
      </c>
      <c r="O1959" s="4">
        <f>ROUND(('Sheet1 (4)'!P1965+'Sheet1 (4)'!U1965)/100,2)</f>
        <v>-7.08</v>
      </c>
      <c r="P1959" s="4">
        <f>ROUND(('Sheet1 (4)'!Q1965+'Sheet1 (4)'!V1965)/100,2)</f>
        <v>51.96</v>
      </c>
      <c r="Q1959" s="7">
        <f>ROUND('Sheet1 (4)'!W1965/100,2)</f>
        <v>0.02</v>
      </c>
      <c r="R1959" s="7">
        <f>ROUND('Sheet1 (4)'!X1965/100,2)</f>
        <v>0.04</v>
      </c>
      <c r="S1959" s="7">
        <f>ROUND('Sheet1 (4)'!Y1965/100,2)</f>
        <v>0.02</v>
      </c>
      <c r="T1959" s="7">
        <f>ROUND('Sheet1 (4)'!Z1965/100,2)</f>
        <v>-0.01</v>
      </c>
      <c r="U1959" s="7">
        <f>ROUND('Sheet1 (4)'!AA1965/100,2)</f>
        <v>0.09</v>
      </c>
      <c r="V1959" s="1" t="str">
        <f>'Sheet1 (4)'!AB1965&amp;".T"</f>
        <v>2207.T</v>
      </c>
      <c r="W1959">
        <f>ROUND('Sheet1 (4)'!AC1965,2)</f>
        <v>7.76</v>
      </c>
      <c r="X1959">
        <f>ROUND('Sheet1 (4)'!AD1965,2)</f>
        <v>0.66</v>
      </c>
      <c r="Y1959" t="str">
        <f>_xlfn.XLOOKUP('Sheet1 (4)'!AB1965,'Sheet1 (3)'!B:B,'Sheet1 (3)'!D:D,"",0)</f>
        <v>プライム</v>
      </c>
    </row>
    <row r="1960" spans="1:25" x14ac:dyDescent="0.2">
      <c r="A1960">
        <v>1959</v>
      </c>
      <c r="B1960" s="1" t="str">
        <f>_xlfn.XLOOKUP('Sheet1 (4)'!AB1966,'Sheet1 (3)'!B:B,'Sheet1 (3)'!C:C,"",0)</f>
        <v>明和産業</v>
      </c>
      <c r="C1960" s="1" t="str">
        <f>_xlfn.XLOOKUP('Sheet1 (4)'!AB1966,'Sheet1 (3)'!B:B,'Sheet1 (3)'!F:F,"",0)</f>
        <v>卸売業</v>
      </c>
      <c r="D1960" s="1">
        <f>ROUND('Sheet1 (4)'!E1966/100000000,2)</f>
        <v>0.4</v>
      </c>
      <c r="E1960" s="1">
        <f>ROUND('Sheet1 (4)'!F1966/100,2)</f>
        <v>22.4</v>
      </c>
      <c r="F1960" s="1">
        <f>ROUND('Sheet1 (4)'!G1966/100,2)</f>
        <v>34.03</v>
      </c>
      <c r="G1960" s="1">
        <f>ROUND('Sheet1 (4)'!H1966/100,2)</f>
        <v>36.56</v>
      </c>
      <c r="H1960" s="1">
        <f>ROUND('Sheet1 (4)'!I1966/100,2)</f>
        <v>29.71</v>
      </c>
      <c r="I1960" s="1">
        <f>ROUND('Sheet1 (4)'!J1966/100,2)</f>
        <v>35.700000000000003</v>
      </c>
      <c r="J1960" s="1" t="e">
        <f>ROUND('Sheet1 (4)'!K1966/100,2)</f>
        <v>#VALUE!</v>
      </c>
      <c r="K1960" s="1" t="e">
        <f>ROUND('Sheet1 (4)'!L1966/100,2)</f>
        <v>#VALUE!</v>
      </c>
      <c r="L1960" s="4">
        <f>ROUND(('Sheet1 (4)'!M1966+'Sheet1 (4)'!R1966)/100,2)</f>
        <v>39.520000000000003</v>
      </c>
      <c r="M1960" s="4">
        <f>ROUND(('Sheet1 (4)'!N1966+'Sheet1 (4)'!S1966)/100,2)</f>
        <v>-36.26</v>
      </c>
      <c r="N1960" s="4">
        <f>ROUND(('Sheet1 (4)'!O1966+'Sheet1 (4)'!T1966)/100,2)</f>
        <v>48.69</v>
      </c>
      <c r="O1960" s="4">
        <f>ROUND(('Sheet1 (4)'!P1966+'Sheet1 (4)'!U1966)/100,2)</f>
        <v>54.55</v>
      </c>
      <c r="P1960" s="4">
        <f>ROUND(('Sheet1 (4)'!Q1966+'Sheet1 (4)'!V1966)/100,2)</f>
        <v>46.84</v>
      </c>
      <c r="Q1960" s="7">
        <f>ROUND('Sheet1 (4)'!W1966/100,2)</f>
        <v>0.04</v>
      </c>
      <c r="R1960" s="7">
        <f>ROUND('Sheet1 (4)'!X1966/100,2)</f>
        <v>7.0000000000000007E-2</v>
      </c>
      <c r="S1960" s="7">
        <f>ROUND('Sheet1 (4)'!Y1966/100,2)</f>
        <v>0.05</v>
      </c>
      <c r="T1960" s="7">
        <f>ROUND('Sheet1 (4)'!Z1966/100,2)</f>
        <v>7.0000000000000007E-2</v>
      </c>
      <c r="U1960" s="7">
        <f>ROUND('Sheet1 (4)'!AA1966/100,2)</f>
        <v>0.09</v>
      </c>
      <c r="V1960" s="1" t="str">
        <f>'Sheet1 (4)'!AB1966&amp;".T"</f>
        <v>8103.T</v>
      </c>
      <c r="W1960">
        <f>ROUND('Sheet1 (4)'!AC1966,2)</f>
        <v>9</v>
      </c>
      <c r="X1960">
        <f>ROUND('Sheet1 (4)'!AD1966,2)</f>
        <v>0.83</v>
      </c>
      <c r="Y1960" t="str">
        <f>_xlfn.XLOOKUP('Sheet1 (4)'!AB1966,'Sheet1 (3)'!B:B,'Sheet1 (3)'!D:D,"",0)</f>
        <v>プライム</v>
      </c>
    </row>
    <row r="1961" spans="1:25" x14ac:dyDescent="0.2">
      <c r="A1961">
        <v>1960</v>
      </c>
      <c r="B1961" s="1" t="str">
        <f>_xlfn.XLOOKUP('Sheet1 (4)'!AB1967,'Sheet1 (3)'!B:B,'Sheet1 (3)'!C:C,"",0)</f>
        <v>明和地所</v>
      </c>
      <c r="C1961" s="1" t="str">
        <f>_xlfn.XLOOKUP('Sheet1 (4)'!AB1967,'Sheet1 (3)'!B:B,'Sheet1 (3)'!F:F,"",0)</f>
        <v>不動産業</v>
      </c>
      <c r="D1961" s="1">
        <f>ROUND('Sheet1 (4)'!E1967/100000000,2)</f>
        <v>0.23</v>
      </c>
      <c r="E1961" s="1">
        <f>ROUND('Sheet1 (4)'!F1967/100,2)</f>
        <v>36.33</v>
      </c>
      <c r="F1961" s="1">
        <f>ROUND('Sheet1 (4)'!G1967/100,2)</f>
        <v>41.71</v>
      </c>
      <c r="G1961" s="1">
        <f>ROUND('Sheet1 (4)'!H1967/100,2)</f>
        <v>59.42</v>
      </c>
      <c r="H1961" s="1">
        <f>ROUND('Sheet1 (4)'!I1967/100,2)</f>
        <v>49.74</v>
      </c>
      <c r="I1961" s="1">
        <f>ROUND('Sheet1 (4)'!J1967/100,2)</f>
        <v>52.41</v>
      </c>
      <c r="J1961" s="1" t="e">
        <f>ROUND('Sheet1 (4)'!K1967/100,2)</f>
        <v>#VALUE!</v>
      </c>
      <c r="K1961" s="1" t="e">
        <f>ROUND('Sheet1 (4)'!L1967/100,2)</f>
        <v>#VALUE!</v>
      </c>
      <c r="L1961" s="4">
        <f>ROUND(('Sheet1 (4)'!M1967+'Sheet1 (4)'!R1967)/100,2)</f>
        <v>-41.71</v>
      </c>
      <c r="M1961" s="4">
        <f>ROUND(('Sheet1 (4)'!N1967+'Sheet1 (4)'!S1967)/100,2)</f>
        <v>-69.38</v>
      </c>
      <c r="N1961" s="4">
        <f>ROUND(('Sheet1 (4)'!O1967+'Sheet1 (4)'!T1967)/100,2)</f>
        <v>-19.91</v>
      </c>
      <c r="O1961" s="4">
        <f>ROUND(('Sheet1 (4)'!P1967+'Sheet1 (4)'!U1967)/100,2)</f>
        <v>6.02</v>
      </c>
      <c r="P1961" s="4">
        <f>ROUND(('Sheet1 (4)'!Q1967+'Sheet1 (4)'!V1967)/100,2)</f>
        <v>-392.16</v>
      </c>
      <c r="Q1961" s="7">
        <f>ROUND('Sheet1 (4)'!W1967/100,2)</f>
        <v>0.11</v>
      </c>
      <c r="R1961" s="7">
        <f>ROUND('Sheet1 (4)'!X1967/100,2)</f>
        <v>0.1</v>
      </c>
      <c r="S1961" s="7">
        <f>ROUND('Sheet1 (4)'!Y1967/100,2)</f>
        <v>0.16</v>
      </c>
      <c r="T1961" s="7">
        <f>ROUND('Sheet1 (4)'!Z1967/100,2)</f>
        <v>0.09</v>
      </c>
      <c r="U1961" s="7">
        <f>ROUND('Sheet1 (4)'!AA1967/100,2)</f>
        <v>0.09</v>
      </c>
      <c r="V1961" s="1" t="str">
        <f>'Sheet1 (4)'!AB1967&amp;".T"</f>
        <v>8869.T</v>
      </c>
      <c r="W1961">
        <f>ROUND('Sheet1 (4)'!AC1967,2)</f>
        <v>5.05</v>
      </c>
      <c r="X1961">
        <f>ROUND('Sheet1 (4)'!AD1967,2)</f>
        <v>0.69</v>
      </c>
      <c r="Y1961" t="str">
        <f>_xlfn.XLOOKUP('Sheet1 (4)'!AB1967,'Sheet1 (3)'!B:B,'Sheet1 (3)'!D:D,"",0)</f>
        <v>スタンダード</v>
      </c>
    </row>
    <row r="1962" spans="1:25" x14ac:dyDescent="0.2">
      <c r="A1962">
        <v>1961</v>
      </c>
      <c r="B1962" s="1" t="str">
        <f>_xlfn.XLOOKUP('Sheet1 (4)'!AB1968,'Sheet1 (3)'!B:B,'Sheet1 (3)'!C:C,"",0)</f>
        <v>盟和産業</v>
      </c>
      <c r="C1962" s="1" t="str">
        <f>_xlfn.XLOOKUP('Sheet1 (4)'!AB1968,'Sheet1 (3)'!B:B,'Sheet1 (3)'!F:F,"",0)</f>
        <v>輸送用機器</v>
      </c>
      <c r="D1962" s="1">
        <f>ROUND('Sheet1 (4)'!E1968/100000000,2)</f>
        <v>0.03</v>
      </c>
      <c r="E1962" s="1">
        <f>ROUND('Sheet1 (4)'!F1968/100,2)</f>
        <v>-5.15</v>
      </c>
      <c r="F1962" s="1">
        <f>ROUND('Sheet1 (4)'!G1968/100,2)</f>
        <v>2.57</v>
      </c>
      <c r="G1962" s="1">
        <f>ROUND('Sheet1 (4)'!H1968/100,2)</f>
        <v>0.68</v>
      </c>
      <c r="H1962" s="1">
        <f>ROUND('Sheet1 (4)'!I1968/100,2)</f>
        <v>-4.22</v>
      </c>
      <c r="I1962" s="1">
        <f>ROUND('Sheet1 (4)'!J1968/100,2)</f>
        <v>5.05</v>
      </c>
      <c r="J1962" s="1" t="e">
        <f>ROUND('Sheet1 (4)'!K1968/100,2)</f>
        <v>#VALUE!</v>
      </c>
      <c r="K1962" s="1" t="e">
        <f>ROUND('Sheet1 (4)'!L1968/100,2)</f>
        <v>#VALUE!</v>
      </c>
      <c r="L1962" s="4">
        <f>ROUND(('Sheet1 (4)'!M1968+'Sheet1 (4)'!R1968)/100,2)</f>
        <v>-8.07</v>
      </c>
      <c r="M1962" s="4">
        <f>ROUND(('Sheet1 (4)'!N1968+'Sheet1 (4)'!S1968)/100,2)</f>
        <v>5.13</v>
      </c>
      <c r="N1962" s="4">
        <f>ROUND(('Sheet1 (4)'!O1968+'Sheet1 (4)'!T1968)/100,2)</f>
        <v>-4.38</v>
      </c>
      <c r="O1962" s="4">
        <f>ROUND(('Sheet1 (4)'!P1968+'Sheet1 (4)'!U1968)/100,2)</f>
        <v>1.51</v>
      </c>
      <c r="P1962" s="4">
        <f>ROUND(('Sheet1 (4)'!Q1968+'Sheet1 (4)'!V1968)/100,2)</f>
        <v>-7.71</v>
      </c>
      <c r="Q1962" s="7">
        <f>ROUND('Sheet1 (4)'!W1968/100,2)</f>
        <v>-0.1</v>
      </c>
      <c r="R1962" s="7">
        <f>ROUND('Sheet1 (4)'!X1968/100,2)</f>
        <v>0.03</v>
      </c>
      <c r="S1962" s="7">
        <f>ROUND('Sheet1 (4)'!Y1968/100,2)</f>
        <v>-0.01</v>
      </c>
      <c r="T1962" s="7">
        <f>ROUND('Sheet1 (4)'!Z1968/100,2)</f>
        <v>-0.03</v>
      </c>
      <c r="U1962" s="7">
        <f>ROUND('Sheet1 (4)'!AA1968/100,2)</f>
        <v>0.04</v>
      </c>
      <c r="V1962" s="1" t="str">
        <f>'Sheet1 (4)'!AB1968&amp;".T"</f>
        <v>7284.T</v>
      </c>
      <c r="W1962">
        <f>ROUND('Sheet1 (4)'!AC1968,2)</f>
        <v>7.44</v>
      </c>
      <c r="X1962">
        <f>ROUND('Sheet1 (4)'!AD1968,2)</f>
        <v>0.37</v>
      </c>
      <c r="Y1962" t="str">
        <f>_xlfn.XLOOKUP('Sheet1 (4)'!AB1968,'Sheet1 (3)'!B:B,'Sheet1 (3)'!D:D,"",0)</f>
        <v>スタンダード</v>
      </c>
    </row>
    <row r="1963" spans="1:25" x14ac:dyDescent="0.2">
      <c r="A1963">
        <v>1962</v>
      </c>
      <c r="B1963" s="1" t="str">
        <f>_xlfn.XLOOKUP('Sheet1 (4)'!AB1969,'Sheet1 (3)'!B:B,'Sheet1 (3)'!C:C,"",0)</f>
        <v>メンバーズ</v>
      </c>
      <c r="C1963" s="1" t="str">
        <f>_xlfn.XLOOKUP('Sheet1 (4)'!AB1969,'Sheet1 (3)'!B:B,'Sheet1 (3)'!F:F,"",0)</f>
        <v>サービス業</v>
      </c>
      <c r="D1963" s="1">
        <f>ROUND('Sheet1 (4)'!E1969/100000000,2)</f>
        <v>0.13</v>
      </c>
      <c r="E1963" s="1">
        <f>ROUND('Sheet1 (4)'!F1969/100,2)</f>
        <v>13.08</v>
      </c>
      <c r="F1963" s="1">
        <f>ROUND('Sheet1 (4)'!G1969/100,2)</f>
        <v>18.760000000000002</v>
      </c>
      <c r="G1963" s="1">
        <f>ROUND('Sheet1 (4)'!H1969/100,2)</f>
        <v>14.43</v>
      </c>
      <c r="H1963" s="1">
        <f>ROUND('Sheet1 (4)'!I1969/100,2)</f>
        <v>0.48</v>
      </c>
      <c r="I1963" s="1">
        <f>ROUND('Sheet1 (4)'!J1969/100,2)</f>
        <v>4.93</v>
      </c>
      <c r="J1963" s="1">
        <f>ROUND('Sheet1 (4)'!K1969/100,2)</f>
        <v>12</v>
      </c>
      <c r="K1963" s="1">
        <f>ROUND('Sheet1 (4)'!L1969/100,2)</f>
        <v>14</v>
      </c>
      <c r="L1963" s="4">
        <f>ROUND(('Sheet1 (4)'!M1969+'Sheet1 (4)'!R1969)/100,2)</f>
        <v>17.77</v>
      </c>
      <c r="M1963" s="4">
        <f>ROUND(('Sheet1 (4)'!N1969+'Sheet1 (4)'!S1969)/100,2)</f>
        <v>15.55</v>
      </c>
      <c r="N1963" s="4">
        <f>ROUND(('Sheet1 (4)'!O1969+'Sheet1 (4)'!T1969)/100,2)</f>
        <v>2.33</v>
      </c>
      <c r="O1963" s="4">
        <f>ROUND(('Sheet1 (4)'!P1969+'Sheet1 (4)'!U1969)/100,2)</f>
        <v>4.84</v>
      </c>
      <c r="P1963" s="4">
        <f>ROUND(('Sheet1 (4)'!Q1969+'Sheet1 (4)'!V1969)/100,2)</f>
        <v>11.62</v>
      </c>
      <c r="Q1963" s="7">
        <f>ROUND('Sheet1 (4)'!W1969/100,2)</f>
        <v>0.2</v>
      </c>
      <c r="R1963" s="7">
        <f>ROUND('Sheet1 (4)'!X1969/100,2)</f>
        <v>0.27</v>
      </c>
      <c r="S1963" s="7">
        <f>ROUND('Sheet1 (4)'!Y1969/100,2)</f>
        <v>0.16</v>
      </c>
      <c r="T1963" s="7">
        <f>ROUND('Sheet1 (4)'!Z1969/100,2)</f>
        <v>0.02</v>
      </c>
      <c r="U1963" s="7">
        <f>ROUND('Sheet1 (4)'!AA1969/100,2)</f>
        <v>0.06</v>
      </c>
      <c r="V1963" s="1" t="str">
        <f>'Sheet1 (4)'!AB1969&amp;".T"</f>
        <v>2130.T</v>
      </c>
      <c r="W1963">
        <f>ROUND('Sheet1 (4)'!AC1969,2)</f>
        <v>41.82</v>
      </c>
      <c r="X1963">
        <f>ROUND('Sheet1 (4)'!AD1969,2)</f>
        <v>2.52</v>
      </c>
      <c r="Y1963" t="str">
        <f>_xlfn.XLOOKUP('Sheet1 (4)'!AB1969,'Sheet1 (3)'!B:B,'Sheet1 (3)'!D:D,"",0)</f>
        <v>プライム</v>
      </c>
    </row>
    <row r="1964" spans="1:25" x14ac:dyDescent="0.2">
      <c r="A1964">
        <v>1963</v>
      </c>
      <c r="B1964" s="1" t="str">
        <f>_xlfn.XLOOKUP('Sheet1 (4)'!AB1970,'Sheet1 (3)'!B:B,'Sheet1 (3)'!C:C,"",0)</f>
        <v>メニコン</v>
      </c>
      <c r="C1964" s="1" t="str">
        <f>_xlfn.XLOOKUP('Sheet1 (4)'!AB1970,'Sheet1 (3)'!B:B,'Sheet1 (3)'!F:F,"",0)</f>
        <v>精密機器</v>
      </c>
      <c r="D1964" s="1">
        <f>ROUND('Sheet1 (4)'!E1970/100000000,2)</f>
        <v>0.74</v>
      </c>
      <c r="E1964" s="1">
        <f>ROUND('Sheet1 (4)'!F1970/100,2)</f>
        <v>81.069999999999993</v>
      </c>
      <c r="F1964" s="1">
        <f>ROUND('Sheet1 (4)'!G1970/100,2)</f>
        <v>99.57</v>
      </c>
      <c r="G1964" s="1">
        <f>ROUND('Sheet1 (4)'!H1970/100,2)</f>
        <v>120.64</v>
      </c>
      <c r="H1964" s="1">
        <f>ROUND('Sheet1 (4)'!I1970/100,2)</f>
        <v>89.53</v>
      </c>
      <c r="I1964" s="1">
        <f>ROUND('Sheet1 (4)'!J1970/100,2)</f>
        <v>100.52</v>
      </c>
      <c r="J1964" s="1">
        <f>ROUND('Sheet1 (4)'!K1970/100,2)</f>
        <v>100.83</v>
      </c>
      <c r="K1964" s="1">
        <f>ROUND('Sheet1 (4)'!L1970/100,2)</f>
        <v>118.03</v>
      </c>
      <c r="L1964" s="4">
        <f>ROUND(('Sheet1 (4)'!M1970+'Sheet1 (4)'!R1970)/100,2)</f>
        <v>-50.01</v>
      </c>
      <c r="M1964" s="4">
        <f>ROUND(('Sheet1 (4)'!N1970+'Sheet1 (4)'!S1970)/100,2)</f>
        <v>-34.299999999999997</v>
      </c>
      <c r="N1964" s="4">
        <f>ROUND(('Sheet1 (4)'!O1970+'Sheet1 (4)'!T1970)/100,2)</f>
        <v>-10.27</v>
      </c>
      <c r="O1964" s="4">
        <f>ROUND(('Sheet1 (4)'!P1970+'Sheet1 (4)'!U1970)/100,2)</f>
        <v>-97.09</v>
      </c>
      <c r="P1964" s="4">
        <f>ROUND(('Sheet1 (4)'!Q1970+'Sheet1 (4)'!V1970)/100,2)</f>
        <v>-57.17</v>
      </c>
      <c r="Q1964" s="7">
        <f>ROUND('Sheet1 (4)'!W1970/100,2)</f>
        <v>0.1</v>
      </c>
      <c r="R1964" s="7">
        <f>ROUND('Sheet1 (4)'!X1970/100,2)</f>
        <v>0.1</v>
      </c>
      <c r="S1964" s="7">
        <f>ROUND('Sheet1 (4)'!Y1970/100,2)</f>
        <v>0.1</v>
      </c>
      <c r="T1964" s="7">
        <f>ROUND('Sheet1 (4)'!Z1970/100,2)</f>
        <v>0.06</v>
      </c>
      <c r="U1964" s="7">
        <f>ROUND('Sheet1 (4)'!AA1970/100,2)</f>
        <v>7.0000000000000007E-2</v>
      </c>
      <c r="V1964" s="1" t="str">
        <f>'Sheet1 (4)'!AB1970&amp;".T"</f>
        <v>7780.T</v>
      </c>
      <c r="W1964">
        <f>ROUND('Sheet1 (4)'!AC1970,2)</f>
        <v>20.29</v>
      </c>
      <c r="X1964">
        <f>ROUND('Sheet1 (4)'!AD1970,2)</f>
        <v>1.1000000000000001</v>
      </c>
      <c r="Y1964" t="str">
        <f>_xlfn.XLOOKUP('Sheet1 (4)'!AB1970,'Sheet1 (3)'!B:B,'Sheet1 (3)'!D:D,"",0)</f>
        <v>プライム</v>
      </c>
    </row>
    <row r="1965" spans="1:25" x14ac:dyDescent="0.2">
      <c r="A1965">
        <v>1964</v>
      </c>
      <c r="B1965" s="1" t="str">
        <f>_xlfn.XLOOKUP('Sheet1 (4)'!AB1971,'Sheet1 (3)'!B:B,'Sheet1 (3)'!C:C,"",0)</f>
        <v>メンタルヘルステクノロジーズ</v>
      </c>
      <c r="C1965" s="1" t="str">
        <f>_xlfn.XLOOKUP('Sheet1 (4)'!AB1971,'Sheet1 (3)'!B:B,'Sheet1 (3)'!F:F,"",0)</f>
        <v>サービス業</v>
      </c>
      <c r="D1965" s="1">
        <f>ROUND('Sheet1 (4)'!E1971/100000000,2)</f>
        <v>0.1</v>
      </c>
      <c r="E1965" s="1">
        <f>ROUND('Sheet1 (4)'!F1971/100,2)</f>
        <v>1.38</v>
      </c>
      <c r="F1965" s="1">
        <f>ROUND('Sheet1 (4)'!G1971/100,2)</f>
        <v>3.7</v>
      </c>
      <c r="G1965" s="1">
        <f>ROUND('Sheet1 (4)'!H1971/100,2)</f>
        <v>5.01</v>
      </c>
      <c r="H1965" s="1">
        <f>ROUND('Sheet1 (4)'!I1971/100,2)</f>
        <v>1.0900000000000001</v>
      </c>
      <c r="I1965" s="1">
        <f>ROUND('Sheet1 (4)'!J1971/100,2)</f>
        <v>1.0900000000000001</v>
      </c>
      <c r="J1965" s="1">
        <f>ROUND('Sheet1 (4)'!K1971/100,2)</f>
        <v>7.2</v>
      </c>
      <c r="K1965" s="1">
        <f>ROUND('Sheet1 (4)'!L1971/100,2)</f>
        <v>10</v>
      </c>
      <c r="L1965" s="4">
        <f>ROUND(('Sheet1 (4)'!M1971+'Sheet1 (4)'!R1971)/100,2)</f>
        <v>1.82</v>
      </c>
      <c r="M1965" s="4">
        <f>ROUND(('Sheet1 (4)'!N1971+'Sheet1 (4)'!S1971)/100,2)</f>
        <v>1.17</v>
      </c>
      <c r="N1965" s="4">
        <f>ROUND(('Sheet1 (4)'!O1971+'Sheet1 (4)'!T1971)/100,2)</f>
        <v>0.87</v>
      </c>
      <c r="O1965" s="4">
        <f>ROUND(('Sheet1 (4)'!P1971+'Sheet1 (4)'!U1971)/100,2)</f>
        <v>-18.760000000000002</v>
      </c>
      <c r="P1965" s="4">
        <f>ROUND(('Sheet1 (4)'!Q1971+'Sheet1 (4)'!V1971)/100,2)</f>
        <v>-18.760000000000002</v>
      </c>
      <c r="Q1965" s="7">
        <f>ROUND('Sheet1 (4)'!W1971/100,2)</f>
        <v>1.31</v>
      </c>
      <c r="R1965" s="7">
        <f>ROUND('Sheet1 (4)'!X1971/100,2)</f>
        <v>0.59</v>
      </c>
      <c r="S1965" s="7">
        <f>ROUND('Sheet1 (4)'!Y1971/100,2)</f>
        <v>0.5</v>
      </c>
      <c r="T1965" s="7">
        <f>ROUND('Sheet1 (4)'!Z1971/100,2)</f>
        <v>-0.02</v>
      </c>
      <c r="U1965" s="7">
        <f>ROUND('Sheet1 (4)'!AA1971/100,2)</f>
        <v>-0.02</v>
      </c>
      <c r="V1965" s="1" t="str">
        <f>'Sheet1 (4)'!AB1971&amp;".T"</f>
        <v>9218.T</v>
      </c>
      <c r="W1965">
        <f>ROUND('Sheet1 (4)'!AC1971,2)</f>
        <v>26.33</v>
      </c>
      <c r="X1965">
        <f>ROUND('Sheet1 (4)'!AD1971,2)</f>
        <v>5.93</v>
      </c>
      <c r="Y1965" t="str">
        <f>_xlfn.XLOOKUP('Sheet1 (4)'!AB1971,'Sheet1 (3)'!B:B,'Sheet1 (3)'!D:D,"",0)</f>
        <v>グロース</v>
      </c>
    </row>
    <row r="1966" spans="1:25" x14ac:dyDescent="0.2">
      <c r="A1966">
        <v>1965</v>
      </c>
      <c r="B1966" s="1" t="str">
        <f>_xlfn.XLOOKUP('Sheet1 (4)'!AB1972,'Sheet1 (3)'!B:B,'Sheet1 (3)'!C:C,"",0)</f>
        <v>メルカリ</v>
      </c>
      <c r="C1966" s="1" t="str">
        <f>_xlfn.XLOOKUP('Sheet1 (4)'!AB1972,'Sheet1 (3)'!B:B,'Sheet1 (3)'!F:F,"",0)</f>
        <v>情報・通信業</v>
      </c>
      <c r="D1966" s="1">
        <f>ROUND('Sheet1 (4)'!E1972/100000000,2)</f>
        <v>1.65</v>
      </c>
      <c r="E1966" s="1">
        <f>ROUND('Sheet1 (4)'!F1972/100,2)</f>
        <v>51.86</v>
      </c>
      <c r="F1966" s="1">
        <f>ROUND('Sheet1 (4)'!G1972/100,2)</f>
        <v>-37.15</v>
      </c>
      <c r="G1966" s="1">
        <f>ROUND('Sheet1 (4)'!H1972/100,2)</f>
        <v>170.24</v>
      </c>
      <c r="H1966" s="1">
        <f>ROUND('Sheet1 (4)'!I1972/100,2)</f>
        <v>183.52</v>
      </c>
      <c r="I1966" s="1">
        <f>ROUND('Sheet1 (4)'!J1972/100,2)</f>
        <v>280.89</v>
      </c>
      <c r="J1966" s="1">
        <f>ROUND('Sheet1 (4)'!K1972/100,2)</f>
        <v>328.16</v>
      </c>
      <c r="K1966" s="1">
        <f>ROUND('Sheet1 (4)'!L1972/100,2)</f>
        <v>377.73</v>
      </c>
      <c r="L1966" s="4">
        <f>ROUND(('Sheet1 (4)'!M1972+'Sheet1 (4)'!R1972)/100,2)</f>
        <v>102.74</v>
      </c>
      <c r="M1966" s="4">
        <f>ROUND(('Sheet1 (4)'!N1972+'Sheet1 (4)'!S1972)/100,2)</f>
        <v>-268.88</v>
      </c>
      <c r="N1966" s="4">
        <f>ROUND(('Sheet1 (4)'!O1972+'Sheet1 (4)'!T1972)/100,2)</f>
        <v>-375.15</v>
      </c>
      <c r="O1966" s="4">
        <f>ROUND(('Sheet1 (4)'!P1972+'Sheet1 (4)'!U1972)/100,2)</f>
        <v>-442.14</v>
      </c>
      <c r="P1966" s="4">
        <f>ROUND(('Sheet1 (4)'!Q1972+'Sheet1 (4)'!V1972)/100,2)</f>
        <v>-433.13</v>
      </c>
      <c r="Q1966" s="7">
        <f>ROUND('Sheet1 (4)'!W1972/100,2)</f>
        <v>0.15</v>
      </c>
      <c r="R1966" s="7">
        <f>ROUND('Sheet1 (4)'!X1972/100,2)</f>
        <v>-0.2</v>
      </c>
      <c r="S1966" s="7">
        <f>ROUND('Sheet1 (4)'!Y1972/100,2)</f>
        <v>0.28000000000000003</v>
      </c>
      <c r="T1966" s="7">
        <f>ROUND('Sheet1 (4)'!Z1972/100,2)</f>
        <v>0.21</v>
      </c>
      <c r="U1966" s="7">
        <f>ROUND('Sheet1 (4)'!AA1972/100,2)</f>
        <v>0.3</v>
      </c>
      <c r="V1966" s="1" t="str">
        <f>'Sheet1 (4)'!AB1972&amp;".T"</f>
        <v>4385.T</v>
      </c>
      <c r="W1966">
        <f>ROUND('Sheet1 (4)'!AC1972,2)</f>
        <v>13.33</v>
      </c>
      <c r="X1966">
        <f>ROUND('Sheet1 (4)'!AD1972,2)</f>
        <v>3.49</v>
      </c>
      <c r="Y1966" t="str">
        <f>_xlfn.XLOOKUP('Sheet1 (4)'!AB1972,'Sheet1 (3)'!B:B,'Sheet1 (3)'!D:D,"",0)</f>
        <v>プライム</v>
      </c>
    </row>
    <row r="1967" spans="1:25" x14ac:dyDescent="0.2">
      <c r="A1967">
        <v>1966</v>
      </c>
      <c r="B1967" s="1" t="str">
        <f>_xlfn.XLOOKUP('Sheet1 (4)'!AB1973,'Sheet1 (3)'!B:B,'Sheet1 (3)'!C:C,"",0)</f>
        <v>マーキュリアホールディングス</v>
      </c>
      <c r="C1967" s="1" t="str">
        <f>_xlfn.XLOOKUP('Sheet1 (4)'!AB1973,'Sheet1 (3)'!B:B,'Sheet1 (3)'!F:F,"",0)</f>
        <v>証券、商品先物取引業</v>
      </c>
      <c r="D1967" s="1">
        <f>ROUND('Sheet1 (4)'!E1973/100000000,2)</f>
        <v>0.19</v>
      </c>
      <c r="E1967" s="1">
        <f>ROUND('Sheet1 (4)'!F1973/100,2)</f>
        <v>17.63</v>
      </c>
      <c r="F1967" s="1">
        <f>ROUND('Sheet1 (4)'!G1973/100,2)</f>
        <v>20.55</v>
      </c>
      <c r="G1967" s="1">
        <f>ROUND('Sheet1 (4)'!H1973/100,2)</f>
        <v>13.44</v>
      </c>
      <c r="H1967" s="1">
        <f>ROUND('Sheet1 (4)'!I1973/100,2)</f>
        <v>9.75</v>
      </c>
      <c r="I1967" s="1">
        <f>ROUND('Sheet1 (4)'!J1973/100,2)</f>
        <v>9.75</v>
      </c>
      <c r="J1967" s="1" t="e">
        <f>ROUND('Sheet1 (4)'!K1973/100,2)</f>
        <v>#VALUE!</v>
      </c>
      <c r="K1967" s="1" t="e">
        <f>ROUND('Sheet1 (4)'!L1973/100,2)</f>
        <v>#VALUE!</v>
      </c>
      <c r="L1967" s="4">
        <f>ROUND(('Sheet1 (4)'!M1973+'Sheet1 (4)'!R1973)/100,2)</f>
        <v>4.05</v>
      </c>
      <c r="M1967" s="4">
        <f>ROUND(('Sheet1 (4)'!N1973+'Sheet1 (4)'!S1973)/100,2)</f>
        <v>-9.32</v>
      </c>
      <c r="N1967" s="4">
        <f>ROUND(('Sheet1 (4)'!O1973+'Sheet1 (4)'!T1973)/100,2)</f>
        <v>17.39</v>
      </c>
      <c r="O1967" s="4">
        <f>ROUND(('Sheet1 (4)'!P1973+'Sheet1 (4)'!U1973)/100,2)</f>
        <v>6.46</v>
      </c>
      <c r="P1967" s="4">
        <f>ROUND(('Sheet1 (4)'!Q1973+'Sheet1 (4)'!V1973)/100,2)</f>
        <v>6.46</v>
      </c>
      <c r="Q1967" s="7" t="e">
        <f>ROUND('Sheet1 (4)'!W1973/100,2)</f>
        <v>#VALUE!</v>
      </c>
      <c r="R1967" s="7">
        <f>ROUND('Sheet1 (4)'!X1973/100,2)</f>
        <v>0.1</v>
      </c>
      <c r="S1967" s="7">
        <f>ROUND('Sheet1 (4)'!Y1973/100,2)</f>
        <v>7.0000000000000007E-2</v>
      </c>
      <c r="T1967" s="7">
        <f>ROUND('Sheet1 (4)'!Z1973/100,2)</f>
        <v>0.03</v>
      </c>
      <c r="U1967" s="7">
        <f>ROUND('Sheet1 (4)'!AA1973/100,2)</f>
        <v>0.03</v>
      </c>
      <c r="V1967" s="1" t="str">
        <f>'Sheet1 (4)'!AB1973&amp;".T"</f>
        <v>7347.T</v>
      </c>
      <c r="W1967">
        <f>ROUND('Sheet1 (4)'!AC1973,2)</f>
        <v>238.2</v>
      </c>
      <c r="X1967">
        <f>ROUND('Sheet1 (4)'!AD1973,2)</f>
        <v>1.03</v>
      </c>
      <c r="Y1967" t="str">
        <f>_xlfn.XLOOKUP('Sheet1 (4)'!AB1973,'Sheet1 (3)'!B:B,'Sheet1 (3)'!D:D,"",0)</f>
        <v>プライム</v>
      </c>
    </row>
    <row r="1968" spans="1:25" x14ac:dyDescent="0.2">
      <c r="A1968">
        <v>1967</v>
      </c>
      <c r="B1968" s="1" t="str">
        <f>_xlfn.XLOOKUP('Sheet1 (4)'!AB1974,'Sheet1 (3)'!B:B,'Sheet1 (3)'!C:C,"",0)</f>
        <v>マーキュリー</v>
      </c>
      <c r="C1968" s="1" t="str">
        <f>_xlfn.XLOOKUP('Sheet1 (4)'!AB1974,'Sheet1 (3)'!B:B,'Sheet1 (3)'!F:F,"",0)</f>
        <v>情報・通信業</v>
      </c>
      <c r="D1968" s="1">
        <f>ROUND('Sheet1 (4)'!E1974/100000000,2)</f>
        <v>0.03</v>
      </c>
      <c r="E1968" s="1">
        <f>ROUND('Sheet1 (4)'!F1974/100,2)</f>
        <v>0.63</v>
      </c>
      <c r="F1968" s="1">
        <f>ROUND('Sheet1 (4)'!G1974/100,2)</f>
        <v>2.0299999999999998</v>
      </c>
      <c r="G1968" s="1">
        <f>ROUND('Sheet1 (4)'!H1974/100,2)</f>
        <v>1.39</v>
      </c>
      <c r="H1968" s="1">
        <f>ROUND('Sheet1 (4)'!I1974/100,2)</f>
        <v>0.56999999999999995</v>
      </c>
      <c r="I1968" s="1">
        <f>ROUND('Sheet1 (4)'!J1974/100,2)</f>
        <v>1.7</v>
      </c>
      <c r="J1968" s="1" t="e">
        <f>ROUND('Sheet1 (4)'!K1974/100,2)</f>
        <v>#VALUE!</v>
      </c>
      <c r="K1968" s="1" t="e">
        <f>ROUND('Sheet1 (4)'!L1974/100,2)</f>
        <v>#VALUE!</v>
      </c>
      <c r="L1968" s="4" t="e">
        <f>ROUND(('Sheet1 (4)'!M1974+'Sheet1 (4)'!R1974)/100,2)</f>
        <v>#VALUE!</v>
      </c>
      <c r="M1968" s="4">
        <f>ROUND(('Sheet1 (4)'!N1974+'Sheet1 (4)'!S1974)/100,2)</f>
        <v>1.58</v>
      </c>
      <c r="N1968" s="4">
        <f>ROUND(('Sheet1 (4)'!O1974+'Sheet1 (4)'!T1974)/100,2)</f>
        <v>-0.15</v>
      </c>
      <c r="O1968" s="4">
        <f>ROUND(('Sheet1 (4)'!P1974+'Sheet1 (4)'!U1974)/100,2)</f>
        <v>-0.04</v>
      </c>
      <c r="P1968" s="4">
        <f>ROUND(('Sheet1 (4)'!Q1974+'Sheet1 (4)'!V1974)/100,2)</f>
        <v>3.09</v>
      </c>
      <c r="Q1968" s="7">
        <f>ROUND('Sheet1 (4)'!W1974/100,2)</f>
        <v>0.27</v>
      </c>
      <c r="R1968" s="7">
        <f>ROUND('Sheet1 (4)'!X1974/100,2)</f>
        <v>0.3</v>
      </c>
      <c r="S1968" s="7">
        <f>ROUND('Sheet1 (4)'!Y1974/100,2)</f>
        <v>0.13</v>
      </c>
      <c r="T1968" s="7">
        <f>ROUND('Sheet1 (4)'!Z1974/100,2)</f>
        <v>7.0000000000000007E-2</v>
      </c>
      <c r="U1968" s="7">
        <f>ROUND('Sheet1 (4)'!AA1974/100,2)</f>
        <v>0.15</v>
      </c>
      <c r="V1968" s="1" t="str">
        <f>'Sheet1 (4)'!AB1974&amp;".T"</f>
        <v>5025.T</v>
      </c>
      <c r="W1968">
        <f>ROUND('Sheet1 (4)'!AC1974,2)</f>
        <v>12.78</v>
      </c>
      <c r="X1968">
        <f>ROUND('Sheet1 (4)'!AD1974,2)</f>
        <v>1.97</v>
      </c>
      <c r="Y1968" t="str">
        <f>_xlfn.XLOOKUP('Sheet1 (4)'!AB1974,'Sheet1 (3)'!B:B,'Sheet1 (3)'!D:D,"",0)</f>
        <v>グロース</v>
      </c>
    </row>
    <row r="1969" spans="1:25" x14ac:dyDescent="0.2">
      <c r="A1969">
        <v>1968</v>
      </c>
      <c r="B1969" s="1" t="str">
        <f>_xlfn.XLOOKUP('Sheet1 (4)'!AB1975,'Sheet1 (3)'!B:B,'Sheet1 (3)'!C:C,"",0)</f>
        <v>ＭＥＲＦ</v>
      </c>
      <c r="C1969" s="1" t="str">
        <f>_xlfn.XLOOKUP('Sheet1 (4)'!AB1975,'Sheet1 (3)'!B:B,'Sheet1 (3)'!F:F,"",0)</f>
        <v>卸売業</v>
      </c>
      <c r="D1969" s="1">
        <f>ROUND('Sheet1 (4)'!E1975/100000000,2)</f>
        <v>0.14000000000000001</v>
      </c>
      <c r="E1969" s="1">
        <f>ROUND('Sheet1 (4)'!F1975/100,2)</f>
        <v>31.98</v>
      </c>
      <c r="F1969" s="1">
        <f>ROUND('Sheet1 (4)'!G1975/100,2)</f>
        <v>8.6199999999999992</v>
      </c>
      <c r="G1969" s="1">
        <f>ROUND('Sheet1 (4)'!H1975/100,2)</f>
        <v>5.33</v>
      </c>
      <c r="H1969" s="1">
        <f>ROUND('Sheet1 (4)'!I1975/100,2)</f>
        <v>14.51</v>
      </c>
      <c r="I1969" s="1">
        <f>ROUND('Sheet1 (4)'!J1975/100,2)</f>
        <v>1.79</v>
      </c>
      <c r="J1969" s="1" t="e">
        <f>ROUND('Sheet1 (4)'!K1975/100,2)</f>
        <v>#VALUE!</v>
      </c>
      <c r="K1969" s="1" t="e">
        <f>ROUND('Sheet1 (4)'!L1975/100,2)</f>
        <v>#VALUE!</v>
      </c>
      <c r="L1969" s="4">
        <f>ROUND(('Sheet1 (4)'!M1975+'Sheet1 (4)'!R1975)/100,2)</f>
        <v>-38.71</v>
      </c>
      <c r="M1969" s="4">
        <f>ROUND(('Sheet1 (4)'!N1975+'Sheet1 (4)'!S1975)/100,2)</f>
        <v>-24.11</v>
      </c>
      <c r="N1969" s="4">
        <f>ROUND(('Sheet1 (4)'!O1975+'Sheet1 (4)'!T1975)/100,2)</f>
        <v>16.55</v>
      </c>
      <c r="O1969" s="4">
        <f>ROUND(('Sheet1 (4)'!P1975+'Sheet1 (4)'!U1975)/100,2)</f>
        <v>6.21</v>
      </c>
      <c r="P1969" s="4">
        <f>ROUND(('Sheet1 (4)'!Q1975+'Sheet1 (4)'!V1975)/100,2)</f>
        <v>2.52</v>
      </c>
      <c r="Q1969" s="7">
        <f>ROUND('Sheet1 (4)'!W1975/100,2)</f>
        <v>0.17</v>
      </c>
      <c r="R1969" s="7">
        <f>ROUND('Sheet1 (4)'!X1975/100,2)</f>
        <v>0.06</v>
      </c>
      <c r="S1969" s="7">
        <f>ROUND('Sheet1 (4)'!Y1975/100,2)</f>
        <v>0.02</v>
      </c>
      <c r="T1969" s="7">
        <f>ROUND('Sheet1 (4)'!Z1975/100,2)</f>
        <v>0.06</v>
      </c>
      <c r="U1969" s="7">
        <f>ROUND('Sheet1 (4)'!AA1975/100,2)</f>
        <v>-0.02</v>
      </c>
      <c r="V1969" s="1" t="str">
        <f>'Sheet1 (4)'!AB1975&amp;".T"</f>
        <v>3168.T</v>
      </c>
      <c r="W1969" t="e">
        <f>ROUND('Sheet1 (4)'!AC1975,2)</f>
        <v>#VALUE!</v>
      </c>
      <c r="X1969">
        <f>ROUND('Sheet1 (4)'!AD1975,2)</f>
        <v>0.85</v>
      </c>
      <c r="Y1969" t="str">
        <f>_xlfn.XLOOKUP('Sheet1 (4)'!AB1975,'Sheet1 (3)'!B:B,'Sheet1 (3)'!D:D,"",0)</f>
        <v>スタンダード</v>
      </c>
    </row>
    <row r="1970" spans="1:25" x14ac:dyDescent="0.2">
      <c r="A1970">
        <v>1969</v>
      </c>
      <c r="B1970" s="1" t="str">
        <f>_xlfn.XLOOKUP('Sheet1 (4)'!AB1976,'Sheet1 (3)'!B:B,'Sheet1 (3)'!C:C,"",0)</f>
        <v>メタルアート</v>
      </c>
      <c r="C1970" s="1" t="str">
        <f>_xlfn.XLOOKUP('Sheet1 (4)'!AB1976,'Sheet1 (3)'!B:B,'Sheet1 (3)'!F:F,"",0)</f>
        <v>鉄鋼</v>
      </c>
      <c r="D1970" s="1">
        <f>ROUND('Sheet1 (4)'!E1976/100000000,2)</f>
        <v>0.03</v>
      </c>
      <c r="E1970" s="1">
        <f>ROUND('Sheet1 (4)'!F1976/100,2)</f>
        <v>17.63</v>
      </c>
      <c r="F1970" s="1">
        <f>ROUND('Sheet1 (4)'!G1976/100,2)</f>
        <v>32.07</v>
      </c>
      <c r="G1970" s="1">
        <f>ROUND('Sheet1 (4)'!H1976/100,2)</f>
        <v>38.06</v>
      </c>
      <c r="H1970" s="1">
        <f>ROUND('Sheet1 (4)'!I1976/100,2)</f>
        <v>29.23</v>
      </c>
      <c r="I1970" s="1">
        <f>ROUND('Sheet1 (4)'!J1976/100,2)</f>
        <v>29.96</v>
      </c>
      <c r="J1970" s="1" t="e">
        <f>ROUND('Sheet1 (4)'!K1976/100,2)</f>
        <v>#VALUE!</v>
      </c>
      <c r="K1970" s="1" t="e">
        <f>ROUND('Sheet1 (4)'!L1976/100,2)</f>
        <v>#VALUE!</v>
      </c>
      <c r="L1970" s="4">
        <f>ROUND(('Sheet1 (4)'!M1976+'Sheet1 (4)'!R1976)/100,2)</f>
        <v>39.28</v>
      </c>
      <c r="M1970" s="4">
        <f>ROUND(('Sheet1 (4)'!N1976+'Sheet1 (4)'!S1976)/100,2)</f>
        <v>-4.13</v>
      </c>
      <c r="N1970" s="4">
        <f>ROUND(('Sheet1 (4)'!O1976+'Sheet1 (4)'!T1976)/100,2)</f>
        <v>5.26</v>
      </c>
      <c r="O1970" s="4">
        <f>ROUND(('Sheet1 (4)'!P1976+'Sheet1 (4)'!U1976)/100,2)</f>
        <v>3.41</v>
      </c>
      <c r="P1970" s="4">
        <f>ROUND(('Sheet1 (4)'!Q1976+'Sheet1 (4)'!V1976)/100,2)</f>
        <v>14.81</v>
      </c>
      <c r="Q1970" s="7">
        <f>ROUND('Sheet1 (4)'!W1976/100,2)</f>
        <v>0.09</v>
      </c>
      <c r="R1970" s="7">
        <f>ROUND('Sheet1 (4)'!X1976/100,2)</f>
        <v>0.13</v>
      </c>
      <c r="S1970" s="7">
        <f>ROUND('Sheet1 (4)'!Y1976/100,2)</f>
        <v>0.14000000000000001</v>
      </c>
      <c r="T1970" s="7">
        <f>ROUND('Sheet1 (4)'!Z1976/100,2)</f>
        <v>0.1</v>
      </c>
      <c r="U1970" s="7">
        <f>ROUND('Sheet1 (4)'!AA1976/100,2)</f>
        <v>0.09</v>
      </c>
      <c r="V1970" s="1" t="str">
        <f>'Sheet1 (4)'!AB1976&amp;".T"</f>
        <v>5644.T</v>
      </c>
      <c r="W1970">
        <f>ROUND('Sheet1 (4)'!AC1976,2)</f>
        <v>6.28</v>
      </c>
      <c r="X1970">
        <f>ROUND('Sheet1 (4)'!AD1976,2)</f>
        <v>0.52</v>
      </c>
      <c r="Y1970" t="str">
        <f>_xlfn.XLOOKUP('Sheet1 (4)'!AB1976,'Sheet1 (3)'!B:B,'Sheet1 (3)'!D:D,"",0)</f>
        <v>スタンダード</v>
      </c>
    </row>
    <row r="1971" spans="1:25" x14ac:dyDescent="0.2">
      <c r="A1971">
        <v>1970</v>
      </c>
      <c r="B1971" s="1" t="str">
        <f>_xlfn.XLOOKUP('Sheet1 (4)'!AB1977,'Sheet1 (3)'!B:B,'Sheet1 (3)'!C:C,"",0)</f>
        <v>メタプラネット</v>
      </c>
      <c r="C1971" s="1" t="str">
        <f>_xlfn.XLOOKUP('Sheet1 (4)'!AB1977,'Sheet1 (3)'!B:B,'Sheet1 (3)'!F:F,"",0)</f>
        <v>卸売業</v>
      </c>
      <c r="D1971" s="1">
        <f>ROUND('Sheet1 (4)'!E1977/100000000,2)</f>
        <v>11.42</v>
      </c>
      <c r="E1971" s="1">
        <f>ROUND('Sheet1 (4)'!F1977/100,2)</f>
        <v>-11.5</v>
      </c>
      <c r="F1971" s="1">
        <f>ROUND('Sheet1 (4)'!G1977/100,2)</f>
        <v>-8.58</v>
      </c>
      <c r="G1971" s="1">
        <f>ROUND('Sheet1 (4)'!H1977/100,2)</f>
        <v>-4.68</v>
      </c>
      <c r="H1971" s="1">
        <f>ROUND('Sheet1 (4)'!I1977/100,2)</f>
        <v>3.51</v>
      </c>
      <c r="I1971" s="1">
        <f>ROUND('Sheet1 (4)'!J1977/100,2)</f>
        <v>3.51</v>
      </c>
      <c r="J1971" s="1">
        <f>ROUND('Sheet1 (4)'!K1977/100,2)</f>
        <v>51.93</v>
      </c>
      <c r="K1971" s="1">
        <f>ROUND('Sheet1 (4)'!L1977/100,2)</f>
        <v>144.79</v>
      </c>
      <c r="L1971" s="4">
        <f>ROUND(('Sheet1 (4)'!M1977+'Sheet1 (4)'!R1977)/100,2)</f>
        <v>0.05</v>
      </c>
      <c r="M1971" s="4">
        <f>ROUND(('Sheet1 (4)'!N1977+'Sheet1 (4)'!S1977)/100,2)</f>
        <v>-5.81</v>
      </c>
      <c r="N1971" s="4">
        <f>ROUND(('Sheet1 (4)'!O1977+'Sheet1 (4)'!T1977)/100,2)</f>
        <v>17.62</v>
      </c>
      <c r="O1971" s="4">
        <f>ROUND(('Sheet1 (4)'!P1977+'Sheet1 (4)'!U1977)/100,2)</f>
        <v>-228.29</v>
      </c>
      <c r="P1971" s="4">
        <f>ROUND(('Sheet1 (4)'!Q1977+'Sheet1 (4)'!V1977)/100,2)</f>
        <v>-228.29</v>
      </c>
      <c r="Q1971" s="7">
        <f>ROUND('Sheet1 (4)'!W1977/100,2)</f>
        <v>-47.55</v>
      </c>
      <c r="R1971" s="7">
        <f>ROUND('Sheet1 (4)'!X1977/100,2)</f>
        <v>8.01</v>
      </c>
      <c r="S1971" s="7">
        <f>ROUND('Sheet1 (4)'!Y1977/100,2)</f>
        <v>-0.77</v>
      </c>
      <c r="T1971" s="7">
        <f>ROUND('Sheet1 (4)'!Z1977/100,2)</f>
        <v>0.49</v>
      </c>
      <c r="U1971" s="7">
        <f>ROUND('Sheet1 (4)'!AA1977/100,2)</f>
        <v>0.49</v>
      </c>
      <c r="V1971" s="1" t="str">
        <f>'Sheet1 (4)'!AB1977&amp;".T"</f>
        <v>3350.T</v>
      </c>
      <c r="W1971">
        <f>ROUND('Sheet1 (4)'!AC1977,2)</f>
        <v>18.89</v>
      </c>
      <c r="X1971">
        <f>ROUND('Sheet1 (4)'!AD1977,2)</f>
        <v>1.35</v>
      </c>
      <c r="Y1971" t="str">
        <f>_xlfn.XLOOKUP('Sheet1 (4)'!AB1977,'Sheet1 (3)'!B:B,'Sheet1 (3)'!D:D,"",0)</f>
        <v>スタンダード</v>
      </c>
    </row>
    <row r="1972" spans="1:25" x14ac:dyDescent="0.2">
      <c r="A1972">
        <v>1971</v>
      </c>
      <c r="B1972" s="1" t="str">
        <f>_xlfn.XLOOKUP('Sheet1 (4)'!AB1978,'Sheet1 (3)'!B:B,'Sheet1 (3)'!C:C,"",0)</f>
        <v>メタリアル</v>
      </c>
      <c r="C1972" s="1" t="str">
        <f>_xlfn.XLOOKUP('Sheet1 (4)'!AB1978,'Sheet1 (3)'!B:B,'Sheet1 (3)'!F:F,"",0)</f>
        <v>サービス業</v>
      </c>
      <c r="D1972" s="1">
        <f>ROUND('Sheet1 (4)'!E1978/100000000,2)</f>
        <v>0.11</v>
      </c>
      <c r="E1972" s="1">
        <f>ROUND('Sheet1 (4)'!F1978/100,2)</f>
        <v>0.76</v>
      </c>
      <c r="F1972" s="1">
        <f>ROUND('Sheet1 (4)'!G1978/100,2)</f>
        <v>0.92</v>
      </c>
      <c r="G1972" s="1">
        <f>ROUND('Sheet1 (4)'!H1978/100,2)</f>
        <v>5.33</v>
      </c>
      <c r="H1972" s="1">
        <f>ROUND('Sheet1 (4)'!I1978/100,2)</f>
        <v>8.2100000000000009</v>
      </c>
      <c r="I1972" s="1">
        <f>ROUND('Sheet1 (4)'!J1978/100,2)</f>
        <v>1.1599999999999999</v>
      </c>
      <c r="J1972" s="1" t="e">
        <f>ROUND('Sheet1 (4)'!K1978/100,2)</f>
        <v>#VALUE!</v>
      </c>
      <c r="K1972" s="1" t="e">
        <f>ROUND('Sheet1 (4)'!L1978/100,2)</f>
        <v>#VALUE!</v>
      </c>
      <c r="L1972" s="4">
        <f>ROUND(('Sheet1 (4)'!M1978+'Sheet1 (4)'!R1978)/100,2)</f>
        <v>-6.18</v>
      </c>
      <c r="M1972" s="4">
        <f>ROUND(('Sheet1 (4)'!N1978+'Sheet1 (4)'!S1978)/100,2)</f>
        <v>1.72</v>
      </c>
      <c r="N1972" s="4">
        <f>ROUND(('Sheet1 (4)'!O1978+'Sheet1 (4)'!T1978)/100,2)</f>
        <v>3.52</v>
      </c>
      <c r="O1972" s="4">
        <f>ROUND(('Sheet1 (4)'!P1978+'Sheet1 (4)'!U1978)/100,2)</f>
        <v>8.08</v>
      </c>
      <c r="P1972" s="4">
        <f>ROUND(('Sheet1 (4)'!Q1978+'Sheet1 (4)'!V1978)/100,2)</f>
        <v>-0.71</v>
      </c>
      <c r="Q1972" s="7">
        <f>ROUND('Sheet1 (4)'!W1978/100,2)</f>
        <v>-0.04</v>
      </c>
      <c r="R1972" s="7">
        <f>ROUND('Sheet1 (4)'!X1978/100,2)</f>
        <v>-0.7</v>
      </c>
      <c r="S1972" s="7">
        <f>ROUND('Sheet1 (4)'!Y1978/100,2)</f>
        <v>0.03</v>
      </c>
      <c r="T1972" s="7">
        <f>ROUND('Sheet1 (4)'!Z1978/100,2)</f>
        <v>0.38</v>
      </c>
      <c r="U1972" s="7">
        <f>ROUND('Sheet1 (4)'!AA1978/100,2)</f>
        <v>0.16</v>
      </c>
      <c r="V1972" s="1" t="str">
        <f>'Sheet1 (4)'!AB1978&amp;".T"</f>
        <v>6182.T</v>
      </c>
      <c r="W1972">
        <f>ROUND('Sheet1 (4)'!AC1978,2)</f>
        <v>164.46</v>
      </c>
      <c r="X1972">
        <f>ROUND('Sheet1 (4)'!AD1978,2)</f>
        <v>2.8</v>
      </c>
      <c r="Y1972" t="str">
        <f>_xlfn.XLOOKUP('Sheet1 (4)'!AB1978,'Sheet1 (3)'!B:B,'Sheet1 (3)'!D:D,"",0)</f>
        <v>グロース</v>
      </c>
    </row>
    <row r="1973" spans="1:25" x14ac:dyDescent="0.2">
      <c r="A1973">
        <v>1972</v>
      </c>
      <c r="B1973" s="1" t="str">
        <f>_xlfn.XLOOKUP('Sheet1 (4)'!AB1979,'Sheet1 (3)'!B:B,'Sheet1 (3)'!C:C,"",0)</f>
        <v>メタウォーター</v>
      </c>
      <c r="C1973" s="1" t="str">
        <f>_xlfn.XLOOKUP('Sheet1 (4)'!AB1979,'Sheet1 (3)'!B:B,'Sheet1 (3)'!F:F,"",0)</f>
        <v>電気・ガス業</v>
      </c>
      <c r="D1973" s="1">
        <f>ROUND('Sheet1 (4)'!E1979/100000000,2)</f>
        <v>0.44</v>
      </c>
      <c r="E1973" s="1">
        <f>ROUND('Sheet1 (4)'!F1979/100,2)</f>
        <v>108.64</v>
      </c>
      <c r="F1973" s="1">
        <f>ROUND('Sheet1 (4)'!G1979/100,2)</f>
        <v>81.48</v>
      </c>
      <c r="G1973" s="1">
        <f>ROUND('Sheet1 (4)'!H1979/100,2)</f>
        <v>86.9</v>
      </c>
      <c r="H1973" s="1">
        <f>ROUND('Sheet1 (4)'!I1979/100,2)</f>
        <v>99.04</v>
      </c>
      <c r="I1973" s="1">
        <f>ROUND('Sheet1 (4)'!J1979/100,2)</f>
        <v>106.27</v>
      </c>
      <c r="J1973" s="1">
        <f>ROUND('Sheet1 (4)'!K1979/100,2)</f>
        <v>125.99</v>
      </c>
      <c r="K1973" s="1">
        <f>ROUND('Sheet1 (4)'!L1979/100,2)</f>
        <v>137.74</v>
      </c>
      <c r="L1973" s="4">
        <f>ROUND(('Sheet1 (4)'!M1979+'Sheet1 (4)'!R1979)/100,2)</f>
        <v>71.52</v>
      </c>
      <c r="M1973" s="4">
        <f>ROUND(('Sheet1 (4)'!N1979+'Sheet1 (4)'!S1979)/100,2)</f>
        <v>27.89</v>
      </c>
      <c r="N1973" s="4">
        <f>ROUND(('Sheet1 (4)'!O1979+'Sheet1 (4)'!T1979)/100,2)</f>
        <v>-107.92</v>
      </c>
      <c r="O1973" s="4">
        <f>ROUND(('Sheet1 (4)'!P1979+'Sheet1 (4)'!U1979)/100,2)</f>
        <v>-85.84</v>
      </c>
      <c r="P1973" s="4">
        <f>ROUND(('Sheet1 (4)'!Q1979+'Sheet1 (4)'!V1979)/100,2)</f>
        <v>92.22</v>
      </c>
      <c r="Q1973" s="7">
        <f>ROUND('Sheet1 (4)'!W1979/100,2)</f>
        <v>0.13</v>
      </c>
      <c r="R1973" s="7">
        <f>ROUND('Sheet1 (4)'!X1979/100,2)</f>
        <v>0.1</v>
      </c>
      <c r="S1973" s="7">
        <f>ROUND('Sheet1 (4)'!Y1979/100,2)</f>
        <v>0.1</v>
      </c>
      <c r="T1973" s="7">
        <f>ROUND('Sheet1 (4)'!Z1979/100,2)</f>
        <v>0.1</v>
      </c>
      <c r="U1973" s="7">
        <f>ROUND('Sheet1 (4)'!AA1979/100,2)</f>
        <v>0.09</v>
      </c>
      <c r="V1973" s="1" t="str">
        <f>'Sheet1 (4)'!AB1979&amp;".T"</f>
        <v>9551.T</v>
      </c>
      <c r="W1973">
        <f>ROUND('Sheet1 (4)'!AC1979,2)</f>
        <v>14.28</v>
      </c>
      <c r="X1973">
        <f>ROUND('Sheet1 (4)'!AD1979,2)</f>
        <v>1.8</v>
      </c>
      <c r="Y1973" t="str">
        <f>_xlfn.XLOOKUP('Sheet1 (4)'!AB1979,'Sheet1 (3)'!B:B,'Sheet1 (3)'!D:D,"",0)</f>
        <v>プライム</v>
      </c>
    </row>
    <row r="1974" spans="1:25" x14ac:dyDescent="0.2">
      <c r="A1974">
        <v>1973</v>
      </c>
      <c r="B1974" s="1" t="str">
        <f>_xlfn.XLOOKUP('Sheet1 (4)'!AB1980,'Sheet1 (3)'!B:B,'Sheet1 (3)'!C:C,"",0)</f>
        <v>ＭＦＳ</v>
      </c>
      <c r="C1974" s="1" t="str">
        <f>_xlfn.XLOOKUP('Sheet1 (4)'!AB1980,'Sheet1 (3)'!B:B,'Sheet1 (3)'!F:F,"",0)</f>
        <v>その他金融業</v>
      </c>
      <c r="D1974" s="1">
        <f>ROUND('Sheet1 (4)'!E1980/100000000,2)</f>
        <v>0.09</v>
      </c>
      <c r="E1974" s="1" t="e">
        <f>ROUND('Sheet1 (4)'!F1980/100,2)</f>
        <v>#VALUE!</v>
      </c>
      <c r="F1974" s="1">
        <f>ROUND('Sheet1 (4)'!G1980/100,2)</f>
        <v>-5.47</v>
      </c>
      <c r="G1974" s="1">
        <f>ROUND('Sheet1 (4)'!H1980/100,2)</f>
        <v>-1.39</v>
      </c>
      <c r="H1974" s="1">
        <f>ROUND('Sheet1 (4)'!I1980/100,2)</f>
        <v>-1.1000000000000001</v>
      </c>
      <c r="I1974" s="1">
        <f>ROUND('Sheet1 (4)'!J1980/100,2)</f>
        <v>1.96</v>
      </c>
      <c r="J1974" s="1" t="e">
        <f>ROUND('Sheet1 (4)'!K1980/100,2)</f>
        <v>#VALUE!</v>
      </c>
      <c r="K1974" s="1" t="e">
        <f>ROUND('Sheet1 (4)'!L1980/100,2)</f>
        <v>#VALUE!</v>
      </c>
      <c r="L1974" s="4" t="e">
        <f>ROUND(('Sheet1 (4)'!M1980+'Sheet1 (4)'!R1980)/100,2)</f>
        <v>#VALUE!</v>
      </c>
      <c r="M1974" s="4" t="e">
        <f>ROUND(('Sheet1 (4)'!N1980+'Sheet1 (4)'!S1980)/100,2)</f>
        <v>#VALUE!</v>
      </c>
      <c r="N1974" s="4" t="e">
        <f>ROUND(('Sheet1 (4)'!O1980+'Sheet1 (4)'!T1980)/100,2)</f>
        <v>#VALUE!</v>
      </c>
      <c r="O1974" s="4">
        <f>ROUND(('Sheet1 (4)'!P1980+'Sheet1 (4)'!U1980)/100,2)</f>
        <v>-1.61</v>
      </c>
      <c r="P1974" s="4">
        <f>ROUND(('Sheet1 (4)'!Q1980+'Sheet1 (4)'!V1980)/100,2)</f>
        <v>-1.4</v>
      </c>
      <c r="Q1974" s="7" t="e">
        <f>ROUND('Sheet1 (4)'!W1980/100,2)</f>
        <v>#VALUE!</v>
      </c>
      <c r="R1974" s="7" t="e">
        <f>ROUND('Sheet1 (4)'!X1980/100,2)</f>
        <v>#VALUE!</v>
      </c>
      <c r="S1974" s="7">
        <f>ROUND('Sheet1 (4)'!Y1980/100,2)</f>
        <v>-0.18</v>
      </c>
      <c r="T1974" s="7">
        <f>ROUND('Sheet1 (4)'!Z1980/100,2)</f>
        <v>-7.0000000000000007E-2</v>
      </c>
      <c r="U1974" s="7">
        <f>ROUND('Sheet1 (4)'!AA1980/100,2)</f>
        <v>7.0000000000000007E-2</v>
      </c>
      <c r="V1974" s="1" t="str">
        <f>'Sheet1 (4)'!AB1980&amp;".T"</f>
        <v>196A.T</v>
      </c>
      <c r="W1974">
        <f>ROUND('Sheet1 (4)'!AC1980,2)</f>
        <v>15.13</v>
      </c>
      <c r="X1974">
        <f>ROUND('Sheet1 (4)'!AD1980,2)</f>
        <v>1.08</v>
      </c>
      <c r="Y1974" t="str">
        <f>_xlfn.XLOOKUP('Sheet1 (4)'!AB1980,'Sheet1 (3)'!B:B,'Sheet1 (3)'!D:D,"",0)</f>
        <v>グロース</v>
      </c>
    </row>
    <row r="1975" spans="1:25" x14ac:dyDescent="0.2">
      <c r="A1975">
        <v>1974</v>
      </c>
      <c r="B1975" s="1" t="str">
        <f>_xlfn.XLOOKUP('Sheet1 (4)'!AB1981,'Sheet1 (3)'!B:B,'Sheet1 (3)'!C:C,"",0)</f>
        <v>ミアヘルサホールディングス</v>
      </c>
      <c r="C1975" s="1" t="str">
        <f>_xlfn.XLOOKUP('Sheet1 (4)'!AB1981,'Sheet1 (3)'!B:B,'Sheet1 (3)'!F:F,"",0)</f>
        <v>小売業</v>
      </c>
      <c r="D1975" s="1">
        <f>ROUND('Sheet1 (4)'!E1981/100000000,2)</f>
        <v>0.03</v>
      </c>
      <c r="E1975" s="1" t="e">
        <f>ROUND('Sheet1 (4)'!F1981/100,2)</f>
        <v>#VALUE!</v>
      </c>
      <c r="F1975" s="1">
        <f>ROUND('Sheet1 (4)'!G1981/100,2)</f>
        <v>1.87</v>
      </c>
      <c r="G1975" s="1">
        <f>ROUND('Sheet1 (4)'!H1981/100,2)</f>
        <v>1.91</v>
      </c>
      <c r="H1975" s="1">
        <f>ROUND('Sheet1 (4)'!I1981/100,2)</f>
        <v>3.95</v>
      </c>
      <c r="I1975" s="1">
        <f>ROUND('Sheet1 (4)'!J1981/100,2)</f>
        <v>6.41</v>
      </c>
      <c r="J1975" s="1" t="e">
        <f>ROUND('Sheet1 (4)'!K1981/100,2)</f>
        <v>#VALUE!</v>
      </c>
      <c r="K1975" s="1" t="e">
        <f>ROUND('Sheet1 (4)'!L1981/100,2)</f>
        <v>#VALUE!</v>
      </c>
      <c r="L1975" s="4" t="e">
        <f>ROUND(('Sheet1 (4)'!M1981+'Sheet1 (4)'!R1981)/100,2)</f>
        <v>#VALUE!</v>
      </c>
      <c r="M1975" s="4">
        <f>ROUND(('Sheet1 (4)'!N1981+'Sheet1 (4)'!S1981)/100,2)</f>
        <v>-16.16</v>
      </c>
      <c r="N1975" s="4">
        <f>ROUND(('Sheet1 (4)'!O1981+'Sheet1 (4)'!T1981)/100,2)</f>
        <v>4.6500000000000004</v>
      </c>
      <c r="O1975" s="4">
        <f>ROUND(('Sheet1 (4)'!P1981+'Sheet1 (4)'!U1981)/100,2)</f>
        <v>12.58</v>
      </c>
      <c r="P1975" s="4">
        <f>ROUND(('Sheet1 (4)'!Q1981+'Sheet1 (4)'!V1981)/100,2)</f>
        <v>5.55</v>
      </c>
      <c r="Q1975" s="7" t="e">
        <f>ROUND('Sheet1 (4)'!W1981/100,2)</f>
        <v>#VALUE!</v>
      </c>
      <c r="R1975" s="7" t="e">
        <f>ROUND('Sheet1 (4)'!X1981/100,2)</f>
        <v>#VALUE!</v>
      </c>
      <c r="S1975" s="7">
        <f>ROUND('Sheet1 (4)'!Y1981/100,2)</f>
        <v>0.06</v>
      </c>
      <c r="T1975" s="7">
        <f>ROUND('Sheet1 (4)'!Z1981/100,2)</f>
        <v>0</v>
      </c>
      <c r="U1975" s="7">
        <f>ROUND('Sheet1 (4)'!AA1981/100,2)</f>
        <v>0.08</v>
      </c>
      <c r="V1975" s="1" t="str">
        <f>'Sheet1 (4)'!AB1981&amp;".T"</f>
        <v>7129.T</v>
      </c>
      <c r="W1975">
        <f>ROUND('Sheet1 (4)'!AC1981,2)</f>
        <v>10.69</v>
      </c>
      <c r="X1975" t="e">
        <f>ROUND('Sheet1 (4)'!AD1981,2)</f>
        <v>#VALUE!</v>
      </c>
      <c r="Y1975" t="str">
        <f>_xlfn.XLOOKUP('Sheet1 (4)'!AB1981,'Sheet1 (3)'!B:B,'Sheet1 (3)'!D:D,"",0)</f>
        <v>スタンダード</v>
      </c>
    </row>
    <row r="1976" spans="1:25" x14ac:dyDescent="0.2">
      <c r="A1976">
        <v>1975</v>
      </c>
      <c r="B1976" s="1" t="str">
        <f>_xlfn.XLOOKUP('Sheet1 (4)'!AB1982,'Sheet1 (3)'!B:B,'Sheet1 (3)'!C:C,"",0)</f>
        <v>ＭＩＣ</v>
      </c>
      <c r="C1976" s="1" t="str">
        <f>_xlfn.XLOOKUP('Sheet1 (4)'!AB1982,'Sheet1 (3)'!B:B,'Sheet1 (3)'!F:F,"",0)</f>
        <v>サービス業</v>
      </c>
      <c r="D1976" s="1">
        <f>ROUND('Sheet1 (4)'!E1982/100000000,2)</f>
        <v>7.0000000000000007E-2</v>
      </c>
      <c r="E1976" s="1" t="e">
        <f>ROUND('Sheet1 (4)'!F1982/100,2)</f>
        <v>#VALUE!</v>
      </c>
      <c r="F1976" s="1" t="e">
        <f>ROUND('Sheet1 (4)'!G1982/100,2)</f>
        <v>#VALUE!</v>
      </c>
      <c r="G1976" s="1" t="e">
        <f>ROUND('Sheet1 (4)'!H1982/100,2)</f>
        <v>#VALUE!</v>
      </c>
      <c r="H1976" s="1" t="e">
        <f>ROUND('Sheet1 (4)'!I1982/100,2)</f>
        <v>#VALUE!</v>
      </c>
      <c r="I1976" s="1" t="e">
        <f>ROUND('Sheet1 (4)'!J1982/100,2)</f>
        <v>#VALUE!</v>
      </c>
      <c r="J1976" s="1" t="e">
        <f>ROUND('Sheet1 (4)'!K1982/100,2)</f>
        <v>#VALUE!</v>
      </c>
      <c r="K1976" s="1" t="e">
        <f>ROUND('Sheet1 (4)'!L1982/100,2)</f>
        <v>#VALUE!</v>
      </c>
      <c r="L1976" s="4" t="e">
        <f>ROUND(('Sheet1 (4)'!M1982+'Sheet1 (4)'!R1982)/100,2)</f>
        <v>#VALUE!</v>
      </c>
      <c r="M1976" s="4" t="e">
        <f>ROUND(('Sheet1 (4)'!N1982+'Sheet1 (4)'!S1982)/100,2)</f>
        <v>#VALUE!</v>
      </c>
      <c r="N1976" s="4" t="e">
        <f>ROUND(('Sheet1 (4)'!O1982+'Sheet1 (4)'!T1982)/100,2)</f>
        <v>#VALUE!</v>
      </c>
      <c r="O1976" s="4" t="e">
        <f>ROUND(('Sheet1 (4)'!P1982+'Sheet1 (4)'!U1982)/100,2)</f>
        <v>#VALUE!</v>
      </c>
      <c r="P1976" s="4" t="e">
        <f>ROUND(('Sheet1 (4)'!Q1982+'Sheet1 (4)'!V1982)/100,2)</f>
        <v>#VALUE!</v>
      </c>
      <c r="Q1976" s="7" t="e">
        <f>ROUND('Sheet1 (4)'!W1982/100,2)</f>
        <v>#VALUE!</v>
      </c>
      <c r="R1976" s="7" t="e">
        <f>ROUND('Sheet1 (4)'!X1982/100,2)</f>
        <v>#VALUE!</v>
      </c>
      <c r="S1976" s="7" t="e">
        <f>ROUND('Sheet1 (4)'!Y1982/100,2)</f>
        <v>#VALUE!</v>
      </c>
      <c r="T1976" s="7" t="e">
        <f>ROUND('Sheet1 (4)'!Z1982/100,2)</f>
        <v>#VALUE!</v>
      </c>
      <c r="U1976" s="7" t="e">
        <f>ROUND('Sheet1 (4)'!AA1982/100,2)</f>
        <v>#VALUE!</v>
      </c>
      <c r="V1976" s="1" t="str">
        <f>'Sheet1 (4)'!AB1982&amp;".T"</f>
        <v>300A.T</v>
      </c>
      <c r="W1976" t="e">
        <f>ROUND('Sheet1 (4)'!AC1982,2)</f>
        <v>#VALUE!</v>
      </c>
      <c r="X1976" t="e">
        <f>ROUND('Sheet1 (4)'!AD1982,2)</f>
        <v>#VALUE!</v>
      </c>
      <c r="Y1976" t="str">
        <f>_xlfn.XLOOKUP('Sheet1 (4)'!AB1982,'Sheet1 (3)'!B:B,'Sheet1 (3)'!D:D,"",0)</f>
        <v>スタンダード</v>
      </c>
    </row>
    <row r="1977" spans="1:25" x14ac:dyDescent="0.2">
      <c r="A1977">
        <v>1976</v>
      </c>
      <c r="B1977" s="1" t="str">
        <f>_xlfn.XLOOKUP('Sheet1 (4)'!AB1983,'Sheet1 (3)'!B:B,'Sheet1 (3)'!C:C,"",0)</f>
        <v>ミクリード</v>
      </c>
      <c r="C1977" s="1" t="str">
        <f>_xlfn.XLOOKUP('Sheet1 (4)'!AB1983,'Sheet1 (3)'!B:B,'Sheet1 (3)'!F:F,"",0)</f>
        <v>卸売業</v>
      </c>
      <c r="D1977" s="1">
        <f>ROUND('Sheet1 (4)'!E1983/100000000,2)</f>
        <v>7.0000000000000007E-2</v>
      </c>
      <c r="E1977" s="1">
        <f>ROUND('Sheet1 (4)'!F1983/100,2)</f>
        <v>-1.28</v>
      </c>
      <c r="F1977" s="1">
        <f>ROUND('Sheet1 (4)'!G1983/100,2)</f>
        <v>-0.59</v>
      </c>
      <c r="G1977" s="1">
        <f>ROUND('Sheet1 (4)'!H1983/100,2)</f>
        <v>1.94</v>
      </c>
      <c r="H1977" s="1">
        <f>ROUND('Sheet1 (4)'!I1983/100,2)</f>
        <v>3.22</v>
      </c>
      <c r="I1977" s="1">
        <f>ROUND('Sheet1 (4)'!J1983/100,2)</f>
        <v>3.73</v>
      </c>
      <c r="J1977" s="1">
        <f>ROUND('Sheet1 (4)'!K1983/100,2)</f>
        <v>4.3</v>
      </c>
      <c r="K1977" s="1">
        <f>ROUND('Sheet1 (4)'!L1983/100,2)</f>
        <v>5</v>
      </c>
      <c r="L1977" s="4">
        <f>ROUND(('Sheet1 (4)'!M1983+'Sheet1 (4)'!R1983)/100,2)</f>
        <v>-1.38</v>
      </c>
      <c r="M1977" s="4">
        <f>ROUND(('Sheet1 (4)'!N1983+'Sheet1 (4)'!S1983)/100,2)</f>
        <v>0.23</v>
      </c>
      <c r="N1977" s="4">
        <f>ROUND(('Sheet1 (4)'!O1983+'Sheet1 (4)'!T1983)/100,2)</f>
        <v>1.02</v>
      </c>
      <c r="O1977" s="4">
        <f>ROUND(('Sheet1 (4)'!P1983+'Sheet1 (4)'!U1983)/100,2)</f>
        <v>2.84</v>
      </c>
      <c r="P1977" s="4">
        <f>ROUND(('Sheet1 (4)'!Q1983+'Sheet1 (4)'!V1983)/100,2)</f>
        <v>1.23</v>
      </c>
      <c r="Q1977" s="7">
        <f>ROUND('Sheet1 (4)'!W1983/100,2)</f>
        <v>-0.09</v>
      </c>
      <c r="R1977" s="7">
        <f>ROUND('Sheet1 (4)'!X1983/100,2)</f>
        <v>-0.04</v>
      </c>
      <c r="S1977" s="7">
        <f>ROUND('Sheet1 (4)'!Y1983/100,2)</f>
        <v>0.14000000000000001</v>
      </c>
      <c r="T1977" s="7">
        <f>ROUND('Sheet1 (4)'!Z1983/100,2)</f>
        <v>0.2</v>
      </c>
      <c r="U1977" s="7">
        <f>ROUND('Sheet1 (4)'!AA1983/100,2)</f>
        <v>0.2</v>
      </c>
      <c r="V1977" s="1" t="str">
        <f>'Sheet1 (4)'!AB1983&amp;".T"</f>
        <v>7687.T</v>
      </c>
      <c r="W1977">
        <f>ROUND('Sheet1 (4)'!AC1983,2)</f>
        <v>12.21</v>
      </c>
      <c r="X1977">
        <f>ROUND('Sheet1 (4)'!AD1983,2)</f>
        <v>2.31</v>
      </c>
      <c r="Y1977" t="str">
        <f>_xlfn.XLOOKUP('Sheet1 (4)'!AB1983,'Sheet1 (3)'!B:B,'Sheet1 (3)'!D:D,"",0)</f>
        <v>グロース</v>
      </c>
    </row>
    <row r="1978" spans="1:25" x14ac:dyDescent="0.2">
      <c r="A1978">
        <v>1977</v>
      </c>
      <c r="B1978" s="1" t="str">
        <f>_xlfn.XLOOKUP('Sheet1 (4)'!AB1984,'Sheet1 (3)'!B:B,'Sheet1 (3)'!C:C,"",0)</f>
        <v>マイクロアド</v>
      </c>
      <c r="C1978" s="1" t="str">
        <f>_xlfn.XLOOKUP('Sheet1 (4)'!AB1984,'Sheet1 (3)'!B:B,'Sheet1 (3)'!F:F,"",0)</f>
        <v>サービス業</v>
      </c>
      <c r="D1978" s="1">
        <f>ROUND('Sheet1 (4)'!E1984/100000000,2)</f>
        <v>0.27</v>
      </c>
      <c r="E1978" s="1">
        <f>ROUND('Sheet1 (4)'!F1984/100,2)</f>
        <v>1.87</v>
      </c>
      <c r="F1978" s="1">
        <f>ROUND('Sheet1 (4)'!G1984/100,2)</f>
        <v>6.27</v>
      </c>
      <c r="G1978" s="1">
        <f>ROUND('Sheet1 (4)'!H1984/100,2)</f>
        <v>8.33</v>
      </c>
      <c r="H1978" s="1">
        <f>ROUND('Sheet1 (4)'!I1984/100,2)</f>
        <v>3.07</v>
      </c>
      <c r="I1978" s="1">
        <f>ROUND('Sheet1 (4)'!J1984/100,2)</f>
        <v>3.07</v>
      </c>
      <c r="J1978" s="1" t="e">
        <f>ROUND('Sheet1 (4)'!K1984/100,2)</f>
        <v>#VALUE!</v>
      </c>
      <c r="K1978" s="1" t="e">
        <f>ROUND('Sheet1 (4)'!L1984/100,2)</f>
        <v>#VALUE!</v>
      </c>
      <c r="L1978" s="4" t="e">
        <f>ROUND(('Sheet1 (4)'!M1984+'Sheet1 (4)'!R1984)/100,2)</f>
        <v>#VALUE!</v>
      </c>
      <c r="M1978" s="4">
        <f>ROUND(('Sheet1 (4)'!N1984+'Sheet1 (4)'!S1984)/100,2)</f>
        <v>3</v>
      </c>
      <c r="N1978" s="4">
        <f>ROUND(('Sheet1 (4)'!O1984+'Sheet1 (4)'!T1984)/100,2)</f>
        <v>-7.53</v>
      </c>
      <c r="O1978" s="4">
        <f>ROUND(('Sheet1 (4)'!P1984+'Sheet1 (4)'!U1984)/100,2)</f>
        <v>-14.67</v>
      </c>
      <c r="P1978" s="4">
        <f>ROUND(('Sheet1 (4)'!Q1984+'Sheet1 (4)'!V1984)/100,2)</f>
        <v>-14.67</v>
      </c>
      <c r="Q1978" s="7">
        <f>ROUND('Sheet1 (4)'!W1984/100,2)</f>
        <v>0.01</v>
      </c>
      <c r="R1978" s="7">
        <f>ROUND('Sheet1 (4)'!X1984/100,2)</f>
        <v>0.27</v>
      </c>
      <c r="S1978" s="7">
        <f>ROUND('Sheet1 (4)'!Y1984/100,2)</f>
        <v>0.19</v>
      </c>
      <c r="T1978" s="7">
        <f>ROUND('Sheet1 (4)'!Z1984/100,2)</f>
        <v>7.0000000000000007E-2</v>
      </c>
      <c r="U1978" s="7">
        <f>ROUND('Sheet1 (4)'!AA1984/100,2)</f>
        <v>7.0000000000000007E-2</v>
      </c>
      <c r="V1978" s="1" t="str">
        <f>'Sheet1 (4)'!AB1984&amp;".T"</f>
        <v>9553.T</v>
      </c>
      <c r="W1978">
        <f>ROUND('Sheet1 (4)'!AC1984,2)</f>
        <v>144.32</v>
      </c>
      <c r="X1978">
        <f>ROUND('Sheet1 (4)'!AD1984,2)</f>
        <v>3.6</v>
      </c>
      <c r="Y1978" t="str">
        <f>_xlfn.XLOOKUP('Sheet1 (4)'!AB1984,'Sheet1 (3)'!B:B,'Sheet1 (3)'!D:D,"",0)</f>
        <v>グロース</v>
      </c>
    </row>
    <row r="1979" spans="1:25" x14ac:dyDescent="0.2">
      <c r="A1979">
        <v>1978</v>
      </c>
      <c r="B1979" s="1" t="str">
        <f>_xlfn.XLOOKUP('Sheet1 (4)'!AB1985,'Sheet1 (3)'!B:B,'Sheet1 (3)'!C:C,"",0)</f>
        <v>ミクロン精密</v>
      </c>
      <c r="C1979" s="1" t="str">
        <f>_xlfn.XLOOKUP('Sheet1 (4)'!AB1985,'Sheet1 (3)'!B:B,'Sheet1 (3)'!F:F,"",0)</f>
        <v>機械</v>
      </c>
      <c r="D1979" s="1">
        <f>ROUND('Sheet1 (4)'!E1985/100000000,2)</f>
        <v>0.05</v>
      </c>
      <c r="E1979" s="1">
        <f>ROUND('Sheet1 (4)'!F1985/100,2)</f>
        <v>2.9</v>
      </c>
      <c r="F1979" s="1">
        <f>ROUND('Sheet1 (4)'!G1985/100,2)</f>
        <v>3.77</v>
      </c>
      <c r="G1979" s="1">
        <f>ROUND('Sheet1 (4)'!H1985/100,2)</f>
        <v>4.46</v>
      </c>
      <c r="H1979" s="1">
        <f>ROUND('Sheet1 (4)'!I1985/100,2)</f>
        <v>3.83</v>
      </c>
      <c r="I1979" s="1">
        <f>ROUND('Sheet1 (4)'!J1985/100,2)</f>
        <v>6.13</v>
      </c>
      <c r="J1979" s="1" t="e">
        <f>ROUND('Sheet1 (4)'!K1985/100,2)</f>
        <v>#VALUE!</v>
      </c>
      <c r="K1979" s="1" t="e">
        <f>ROUND('Sheet1 (4)'!L1985/100,2)</f>
        <v>#VALUE!</v>
      </c>
      <c r="L1979" s="4">
        <f>ROUND(('Sheet1 (4)'!M1985+'Sheet1 (4)'!R1985)/100,2)</f>
        <v>15.96</v>
      </c>
      <c r="M1979" s="4">
        <f>ROUND(('Sheet1 (4)'!N1985+'Sheet1 (4)'!S1985)/100,2)</f>
        <v>5.78</v>
      </c>
      <c r="N1979" s="4">
        <f>ROUND(('Sheet1 (4)'!O1985+'Sheet1 (4)'!T1985)/100,2)</f>
        <v>6.7</v>
      </c>
      <c r="O1979" s="4">
        <f>ROUND(('Sheet1 (4)'!P1985+'Sheet1 (4)'!U1985)/100,2)</f>
        <v>6.32</v>
      </c>
      <c r="P1979" s="4">
        <f>ROUND(('Sheet1 (4)'!Q1985+'Sheet1 (4)'!V1985)/100,2)</f>
        <v>15.99</v>
      </c>
      <c r="Q1979" s="7">
        <f>ROUND('Sheet1 (4)'!W1985/100,2)</f>
        <v>0.04</v>
      </c>
      <c r="R1979" s="7">
        <f>ROUND('Sheet1 (4)'!X1985/100,2)</f>
        <v>0.1</v>
      </c>
      <c r="S1979" s="7">
        <f>ROUND('Sheet1 (4)'!Y1985/100,2)</f>
        <v>0.06</v>
      </c>
      <c r="T1979" s="7">
        <f>ROUND('Sheet1 (4)'!Z1985/100,2)</f>
        <v>0.04</v>
      </c>
      <c r="U1979" s="7">
        <f>ROUND('Sheet1 (4)'!AA1985/100,2)</f>
        <v>0.06</v>
      </c>
      <c r="V1979" s="1" t="str">
        <f>'Sheet1 (4)'!AB1985&amp;".T"</f>
        <v>6159.T</v>
      </c>
      <c r="W1979">
        <f>ROUND('Sheet1 (4)'!AC1985,2)</f>
        <v>11.37</v>
      </c>
      <c r="X1979">
        <f>ROUND('Sheet1 (4)'!AD1985,2)</f>
        <v>0.64</v>
      </c>
      <c r="Y1979" t="str">
        <f>_xlfn.XLOOKUP('Sheet1 (4)'!AB1985,'Sheet1 (3)'!B:B,'Sheet1 (3)'!D:D,"",0)</f>
        <v>スタンダード</v>
      </c>
    </row>
    <row r="1980" spans="1:25" x14ac:dyDescent="0.2">
      <c r="A1980">
        <v>1979</v>
      </c>
      <c r="B1980" s="1" t="str">
        <f>_xlfn.XLOOKUP('Sheet1 (4)'!AB1986,'Sheet1 (3)'!B:B,'Sheet1 (3)'!C:C,"",0)</f>
        <v>日本マイクロニクス</v>
      </c>
      <c r="C1980" s="1" t="str">
        <f>_xlfn.XLOOKUP('Sheet1 (4)'!AB1986,'Sheet1 (3)'!B:B,'Sheet1 (3)'!F:F,"",0)</f>
        <v>電気機器</v>
      </c>
      <c r="D1980" s="1">
        <f>ROUND('Sheet1 (4)'!E1986/100000000,2)</f>
        <v>0.39</v>
      </c>
      <c r="E1980" s="1">
        <f>ROUND('Sheet1 (4)'!F1986/100,2)</f>
        <v>82.45</v>
      </c>
      <c r="F1980" s="1">
        <f>ROUND('Sheet1 (4)'!G1986/100,2)</f>
        <v>92.26</v>
      </c>
      <c r="G1980" s="1">
        <f>ROUND('Sheet1 (4)'!H1986/100,2)</f>
        <v>53.13</v>
      </c>
      <c r="H1980" s="1">
        <f>ROUND('Sheet1 (4)'!I1986/100,2)</f>
        <v>125.73</v>
      </c>
      <c r="I1980" s="1">
        <f>ROUND('Sheet1 (4)'!J1986/100,2)</f>
        <v>125.73</v>
      </c>
      <c r="J1980" s="1">
        <f>ROUND('Sheet1 (4)'!K1986/100,2)</f>
        <v>139.33000000000001</v>
      </c>
      <c r="K1980" s="1">
        <f>ROUND('Sheet1 (4)'!L1986/100,2)</f>
        <v>201</v>
      </c>
      <c r="L1980" s="4">
        <f>ROUND(('Sheet1 (4)'!M1986+'Sheet1 (4)'!R1986)/100,2)</f>
        <v>54.41</v>
      </c>
      <c r="M1980" s="4">
        <f>ROUND(('Sheet1 (4)'!N1986+'Sheet1 (4)'!S1986)/100,2)</f>
        <v>61.28</v>
      </c>
      <c r="N1980" s="4">
        <f>ROUND(('Sheet1 (4)'!O1986+'Sheet1 (4)'!T1986)/100,2)</f>
        <v>-26.6</v>
      </c>
      <c r="O1980" s="4">
        <f>ROUND(('Sheet1 (4)'!P1986+'Sheet1 (4)'!U1986)/100,2)</f>
        <v>72.61</v>
      </c>
      <c r="P1980" s="4">
        <f>ROUND(('Sheet1 (4)'!Q1986+'Sheet1 (4)'!V1986)/100,2)</f>
        <v>72.61</v>
      </c>
      <c r="Q1980" s="7">
        <f>ROUND('Sheet1 (4)'!W1986/100,2)</f>
        <v>0.28000000000000003</v>
      </c>
      <c r="R1980" s="7">
        <f>ROUND('Sheet1 (4)'!X1986/100,2)</f>
        <v>0.21</v>
      </c>
      <c r="S1980" s="7">
        <f>ROUND('Sheet1 (4)'!Y1986/100,2)</f>
        <v>0.1</v>
      </c>
      <c r="T1980" s="7">
        <f>ROUND('Sheet1 (4)'!Z1986/100,2)</f>
        <v>0.19</v>
      </c>
      <c r="U1980" s="7">
        <f>ROUND('Sheet1 (4)'!AA1986/100,2)</f>
        <v>0.19</v>
      </c>
      <c r="V1980" s="1" t="str">
        <f>'Sheet1 (4)'!AB1986&amp;".T"</f>
        <v>6871.T</v>
      </c>
      <c r="W1980">
        <f>ROUND('Sheet1 (4)'!AC1986,2)</f>
        <v>32.9</v>
      </c>
      <c r="X1980">
        <f>ROUND('Sheet1 (4)'!AD1986,2)</f>
        <v>6.28</v>
      </c>
      <c r="Y1980" t="str">
        <f>_xlfn.XLOOKUP('Sheet1 (4)'!AB1986,'Sheet1 (3)'!B:B,'Sheet1 (3)'!D:D,"",0)</f>
        <v>プライム</v>
      </c>
    </row>
    <row r="1981" spans="1:25" x14ac:dyDescent="0.2">
      <c r="A1981">
        <v>1980</v>
      </c>
      <c r="B1981" s="1" t="str">
        <f>_xlfn.XLOOKUP('Sheet1 (4)'!AB1987,'Sheet1 (3)'!B:B,'Sheet1 (3)'!C:C,"",0)</f>
        <v>マイクロ波化学</v>
      </c>
      <c r="C1981" s="1" t="str">
        <f>_xlfn.XLOOKUP('Sheet1 (4)'!AB1987,'Sheet1 (3)'!B:B,'Sheet1 (3)'!F:F,"",0)</f>
        <v>サービス業</v>
      </c>
      <c r="D1981" s="1">
        <f>ROUND('Sheet1 (4)'!E1987/100000000,2)</f>
        <v>0.16</v>
      </c>
      <c r="E1981" s="1">
        <f>ROUND('Sheet1 (4)'!F1987/100,2)</f>
        <v>-3.47</v>
      </c>
      <c r="F1981" s="1">
        <f>ROUND('Sheet1 (4)'!G1987/100,2)</f>
        <v>-0.88</v>
      </c>
      <c r="G1981" s="1">
        <f>ROUND('Sheet1 (4)'!H1987/100,2)</f>
        <v>0.6</v>
      </c>
      <c r="H1981" s="1">
        <f>ROUND('Sheet1 (4)'!I1987/100,2)</f>
        <v>1.35</v>
      </c>
      <c r="I1981" s="1">
        <f>ROUND('Sheet1 (4)'!J1987/100,2)</f>
        <v>1.87</v>
      </c>
      <c r="J1981" s="1" t="e">
        <f>ROUND('Sheet1 (4)'!K1987/100,2)</f>
        <v>#VALUE!</v>
      </c>
      <c r="K1981" s="1" t="e">
        <f>ROUND('Sheet1 (4)'!L1987/100,2)</f>
        <v>#VALUE!</v>
      </c>
      <c r="L1981" s="4" t="e">
        <f>ROUND(('Sheet1 (4)'!M1987+'Sheet1 (4)'!R1987)/100,2)</f>
        <v>#VALUE!</v>
      </c>
      <c r="M1981" s="4">
        <f>ROUND(('Sheet1 (4)'!N1987+'Sheet1 (4)'!S1987)/100,2)</f>
        <v>-3.51</v>
      </c>
      <c r="N1981" s="4">
        <f>ROUND(('Sheet1 (4)'!O1987+'Sheet1 (4)'!T1987)/100,2)</f>
        <v>0.9</v>
      </c>
      <c r="O1981" s="4">
        <f>ROUND(('Sheet1 (4)'!P1987+'Sheet1 (4)'!U1987)/100,2)</f>
        <v>-5.92</v>
      </c>
      <c r="P1981" s="4">
        <f>ROUND(('Sheet1 (4)'!Q1987+'Sheet1 (4)'!V1987)/100,2)</f>
        <v>-2.2000000000000002</v>
      </c>
      <c r="Q1981" s="7">
        <f>ROUND('Sheet1 (4)'!W1987/100,2)</f>
        <v>-0.83</v>
      </c>
      <c r="R1981" s="7">
        <f>ROUND('Sheet1 (4)'!X1987/100,2)</f>
        <v>-0.16</v>
      </c>
      <c r="S1981" s="7">
        <f>ROUND('Sheet1 (4)'!Y1987/100,2)</f>
        <v>0.06</v>
      </c>
      <c r="T1981" s="7">
        <f>ROUND('Sheet1 (4)'!Z1987/100,2)</f>
        <v>-0.74</v>
      </c>
      <c r="U1981" s="7">
        <f>ROUND('Sheet1 (4)'!AA1987/100,2)</f>
        <v>0.17</v>
      </c>
      <c r="V1981" s="1" t="str">
        <f>'Sheet1 (4)'!AB1987&amp;".T"</f>
        <v>9227.T</v>
      </c>
      <c r="W1981">
        <f>ROUND('Sheet1 (4)'!AC1987,2)</f>
        <v>121.24</v>
      </c>
      <c r="X1981">
        <f>ROUND('Sheet1 (4)'!AD1987,2)</f>
        <v>14.22</v>
      </c>
      <c r="Y1981" t="str">
        <f>_xlfn.XLOOKUP('Sheet1 (4)'!AB1987,'Sheet1 (3)'!B:B,'Sheet1 (3)'!D:D,"",0)</f>
        <v>グロース</v>
      </c>
    </row>
    <row r="1982" spans="1:25" x14ac:dyDescent="0.2">
      <c r="A1982">
        <v>1981</v>
      </c>
      <c r="B1982" s="1" t="str">
        <f>_xlfn.XLOOKUP('Sheet1 (4)'!AB1988,'Sheet1 (3)'!B:B,'Sheet1 (3)'!C:C,"",0)</f>
        <v>ミダックホールディングス</v>
      </c>
      <c r="C1982" s="1" t="str">
        <f>_xlfn.XLOOKUP('Sheet1 (4)'!AB1988,'Sheet1 (3)'!B:B,'Sheet1 (3)'!F:F,"",0)</f>
        <v>サービス業</v>
      </c>
      <c r="D1982" s="1">
        <f>ROUND('Sheet1 (4)'!E1988/100000000,2)</f>
        <v>0.28000000000000003</v>
      </c>
      <c r="E1982" s="1">
        <f>ROUND('Sheet1 (4)'!F1988/100,2)</f>
        <v>18.84</v>
      </c>
      <c r="F1982" s="1">
        <f>ROUND('Sheet1 (4)'!G1988/100,2)</f>
        <v>22.65</v>
      </c>
      <c r="G1982" s="1">
        <f>ROUND('Sheet1 (4)'!H1988/100,2)</f>
        <v>27.55</v>
      </c>
      <c r="H1982" s="1">
        <f>ROUND('Sheet1 (4)'!I1988/100,2)</f>
        <v>35.39</v>
      </c>
      <c r="I1982" s="1">
        <f>ROUND('Sheet1 (4)'!J1988/100,2)</f>
        <v>45.35</v>
      </c>
      <c r="J1982" s="1">
        <f>ROUND('Sheet1 (4)'!K1988/100,2)</f>
        <v>50</v>
      </c>
      <c r="K1982" s="1">
        <f>ROUND('Sheet1 (4)'!L1988/100,2)</f>
        <v>55</v>
      </c>
      <c r="L1982" s="4">
        <f>ROUND(('Sheet1 (4)'!M1988+'Sheet1 (4)'!R1988)/100,2)</f>
        <v>-2.9</v>
      </c>
      <c r="M1982" s="4">
        <f>ROUND(('Sheet1 (4)'!N1988+'Sheet1 (4)'!S1988)/100,2)</f>
        <v>-21.01</v>
      </c>
      <c r="N1982" s="4">
        <f>ROUND(('Sheet1 (4)'!O1988+'Sheet1 (4)'!T1988)/100,2)</f>
        <v>6.06</v>
      </c>
      <c r="O1982" s="4">
        <f>ROUND(('Sheet1 (4)'!P1988+'Sheet1 (4)'!U1988)/100,2)</f>
        <v>-1.92</v>
      </c>
      <c r="P1982" s="4">
        <f>ROUND(('Sheet1 (4)'!Q1988+'Sheet1 (4)'!V1988)/100,2)</f>
        <v>7.04</v>
      </c>
      <c r="Q1982" s="7">
        <f>ROUND('Sheet1 (4)'!W1988/100,2)</f>
        <v>0.21</v>
      </c>
      <c r="R1982" s="7">
        <f>ROUND('Sheet1 (4)'!X1988/100,2)</f>
        <v>0.17</v>
      </c>
      <c r="S1982" s="7">
        <f>ROUND('Sheet1 (4)'!Y1988/100,2)</f>
        <v>0.16</v>
      </c>
      <c r="T1982" s="7">
        <f>ROUND('Sheet1 (4)'!Z1988/100,2)</f>
        <v>0.16</v>
      </c>
      <c r="U1982" s="7">
        <f>ROUND('Sheet1 (4)'!AA1988/100,2)</f>
        <v>0.2</v>
      </c>
      <c r="V1982" s="1" t="str">
        <f>'Sheet1 (4)'!AB1988&amp;".T"</f>
        <v>6564.T</v>
      </c>
      <c r="W1982">
        <f>ROUND('Sheet1 (4)'!AC1988,2)</f>
        <v>17.829999999999998</v>
      </c>
      <c r="X1982">
        <f>ROUND('Sheet1 (4)'!AD1988,2)</f>
        <v>3.21</v>
      </c>
      <c r="Y1982" t="str">
        <f>_xlfn.XLOOKUP('Sheet1 (4)'!AB1988,'Sheet1 (3)'!B:B,'Sheet1 (3)'!D:D,"",0)</f>
        <v>プライム</v>
      </c>
    </row>
    <row r="1983" spans="1:25" x14ac:dyDescent="0.2">
      <c r="A1983">
        <v>1982</v>
      </c>
      <c r="B1983" s="1" t="str">
        <f>_xlfn.XLOOKUP('Sheet1 (4)'!AB1989,'Sheet1 (3)'!B:B,'Sheet1 (3)'!C:C,"",0)</f>
        <v>三重交通グループホールディングス</v>
      </c>
      <c r="C1983" s="1" t="str">
        <f>_xlfn.XLOOKUP('Sheet1 (4)'!AB1989,'Sheet1 (3)'!B:B,'Sheet1 (3)'!F:F,"",0)</f>
        <v>不動産業</v>
      </c>
      <c r="D1983" s="1">
        <f>ROUND('Sheet1 (4)'!E1989/100000000,2)</f>
        <v>1</v>
      </c>
      <c r="E1983" s="1">
        <f>ROUND('Sheet1 (4)'!F1989/100,2)</f>
        <v>4.04</v>
      </c>
      <c r="F1983" s="1">
        <f>ROUND('Sheet1 (4)'!G1989/100,2)</f>
        <v>29.96</v>
      </c>
      <c r="G1983" s="1">
        <f>ROUND('Sheet1 (4)'!H1989/100,2)</f>
        <v>63.74</v>
      </c>
      <c r="H1983" s="1">
        <f>ROUND('Sheet1 (4)'!I1989/100,2)</f>
        <v>73.680000000000007</v>
      </c>
      <c r="I1983" s="1">
        <f>ROUND('Sheet1 (4)'!J1989/100,2)</f>
        <v>84.16</v>
      </c>
      <c r="J1983" s="1">
        <f>ROUND('Sheet1 (4)'!K1989/100,2)</f>
        <v>93</v>
      </c>
      <c r="K1983" s="1">
        <f>ROUND('Sheet1 (4)'!L1989/100,2)</f>
        <v>94</v>
      </c>
      <c r="L1983" s="4">
        <f>ROUND(('Sheet1 (4)'!M1989+'Sheet1 (4)'!R1989)/100,2)</f>
        <v>-26.75</v>
      </c>
      <c r="M1983" s="4">
        <f>ROUND(('Sheet1 (4)'!N1989+'Sheet1 (4)'!S1989)/100,2)</f>
        <v>35.799999999999997</v>
      </c>
      <c r="N1983" s="4">
        <f>ROUND(('Sheet1 (4)'!O1989+'Sheet1 (4)'!T1989)/100,2)</f>
        <v>58.63</v>
      </c>
      <c r="O1983" s="4">
        <f>ROUND(('Sheet1 (4)'!P1989+'Sheet1 (4)'!U1989)/100,2)</f>
        <v>7.35</v>
      </c>
      <c r="P1983" s="4">
        <f>ROUND(('Sheet1 (4)'!Q1989+'Sheet1 (4)'!V1989)/100,2)</f>
        <v>-21.57</v>
      </c>
      <c r="Q1983" s="7">
        <f>ROUND('Sheet1 (4)'!W1989/100,2)</f>
        <v>-0.04</v>
      </c>
      <c r="R1983" s="7">
        <f>ROUND('Sheet1 (4)'!X1989/100,2)</f>
        <v>0.05</v>
      </c>
      <c r="S1983" s="7">
        <f>ROUND('Sheet1 (4)'!Y1989/100,2)</f>
        <v>7.0000000000000007E-2</v>
      </c>
      <c r="T1983" s="7">
        <f>ROUND('Sheet1 (4)'!Z1989/100,2)</f>
        <v>0.08</v>
      </c>
      <c r="U1983" s="7">
        <f>ROUND('Sheet1 (4)'!AA1989/100,2)</f>
        <v>0.1</v>
      </c>
      <c r="V1983" s="1" t="str">
        <f>'Sheet1 (4)'!AB1989&amp;".T"</f>
        <v>3232.T</v>
      </c>
      <c r="W1983">
        <f>ROUND('Sheet1 (4)'!AC1989,2)</f>
        <v>8.83</v>
      </c>
      <c r="X1983">
        <f>ROUND('Sheet1 (4)'!AD1989,2)</f>
        <v>0.84</v>
      </c>
      <c r="Y1983" t="str">
        <f>_xlfn.XLOOKUP('Sheet1 (4)'!AB1989,'Sheet1 (3)'!B:B,'Sheet1 (3)'!D:D,"",0)</f>
        <v>プライム</v>
      </c>
    </row>
    <row r="1984" spans="1:25" x14ac:dyDescent="0.2">
      <c r="A1984">
        <v>1983</v>
      </c>
      <c r="B1984" s="1" t="str">
        <f>_xlfn.XLOOKUP('Sheet1 (4)'!AB1990,'Sheet1 (3)'!B:B,'Sheet1 (3)'!C:C,"",0)</f>
        <v>ミガロホールディングス</v>
      </c>
      <c r="C1984" s="1" t="str">
        <f>_xlfn.XLOOKUP('Sheet1 (4)'!AB1990,'Sheet1 (3)'!B:B,'Sheet1 (3)'!F:F,"",0)</f>
        <v>不動産業</v>
      </c>
      <c r="D1984" s="1">
        <f>ROUND('Sheet1 (4)'!E1990/100000000,2)</f>
        <v>0.59</v>
      </c>
      <c r="E1984" s="1">
        <f>ROUND('Sheet1 (4)'!F1990/100,2)</f>
        <v>20.93</v>
      </c>
      <c r="F1984" s="1">
        <f>ROUND('Sheet1 (4)'!G1990/100,2)</f>
        <v>22.09</v>
      </c>
      <c r="G1984" s="1">
        <f>ROUND('Sheet1 (4)'!H1990/100,2)</f>
        <v>29.2</v>
      </c>
      <c r="H1984" s="1">
        <f>ROUND('Sheet1 (4)'!I1990/100,2)</f>
        <v>25.01</v>
      </c>
      <c r="I1984" s="1">
        <f>ROUND('Sheet1 (4)'!J1990/100,2)</f>
        <v>27.14</v>
      </c>
      <c r="J1984" s="1" t="e">
        <f>ROUND('Sheet1 (4)'!K1990/100,2)</f>
        <v>#VALUE!</v>
      </c>
      <c r="K1984" s="1" t="e">
        <f>ROUND('Sheet1 (4)'!L1990/100,2)</f>
        <v>#VALUE!</v>
      </c>
      <c r="L1984" s="4">
        <f>ROUND(('Sheet1 (4)'!M1990+'Sheet1 (4)'!R1990)/100,2)</f>
        <v>-3.42</v>
      </c>
      <c r="M1984" s="4">
        <f>ROUND(('Sheet1 (4)'!N1990+'Sheet1 (4)'!S1990)/100,2)</f>
        <v>1.55</v>
      </c>
      <c r="N1984" s="4">
        <f>ROUND(('Sheet1 (4)'!O1990+'Sheet1 (4)'!T1990)/100,2)</f>
        <v>-95.92</v>
      </c>
      <c r="O1984" s="4">
        <f>ROUND(('Sheet1 (4)'!P1990+'Sheet1 (4)'!U1990)/100,2)</f>
        <v>-10.5</v>
      </c>
      <c r="P1984" s="4">
        <f>ROUND(('Sheet1 (4)'!Q1990+'Sheet1 (4)'!V1990)/100,2)</f>
        <v>-74.08</v>
      </c>
      <c r="Q1984" s="7" t="e">
        <f>ROUND('Sheet1 (4)'!W1990/100,2)</f>
        <v>#VALUE!</v>
      </c>
      <c r="R1984" s="7">
        <f>ROUND('Sheet1 (4)'!X1990/100,2)</f>
        <v>0.16</v>
      </c>
      <c r="S1984" s="7">
        <f>ROUND('Sheet1 (4)'!Y1990/100,2)</f>
        <v>0.18</v>
      </c>
      <c r="T1984" s="7">
        <f>ROUND('Sheet1 (4)'!Z1990/100,2)</f>
        <v>0.11</v>
      </c>
      <c r="U1984" s="7">
        <f>ROUND('Sheet1 (4)'!AA1990/100,2)</f>
        <v>0.13</v>
      </c>
      <c r="V1984" s="1" t="str">
        <f>'Sheet1 (4)'!AB1990&amp;".T"</f>
        <v>5535.T</v>
      </c>
      <c r="W1984">
        <f>ROUND('Sheet1 (4)'!AC1990,2)</f>
        <v>16.8</v>
      </c>
      <c r="X1984">
        <f>ROUND('Sheet1 (4)'!AD1990,2)</f>
        <v>2.2200000000000002</v>
      </c>
      <c r="Y1984" t="str">
        <f>_xlfn.XLOOKUP('Sheet1 (4)'!AB1990,'Sheet1 (3)'!B:B,'Sheet1 (3)'!D:D,"",0)</f>
        <v>プライム</v>
      </c>
    </row>
    <row r="1985" spans="1:25" x14ac:dyDescent="0.2">
      <c r="A1985">
        <v>1984</v>
      </c>
      <c r="B1985" s="1" t="str">
        <f>_xlfn.XLOOKUP('Sheet1 (4)'!AB1991,'Sheet1 (3)'!B:B,'Sheet1 (3)'!C:C,"",0)</f>
        <v>美樹工業</v>
      </c>
      <c r="C1985" s="1" t="str">
        <f>_xlfn.XLOOKUP('Sheet1 (4)'!AB1991,'Sheet1 (3)'!B:B,'Sheet1 (3)'!F:F,"",0)</f>
        <v>建設業</v>
      </c>
      <c r="D1985" s="1">
        <f>ROUND('Sheet1 (4)'!E1991/100000000,2)</f>
        <v>0.01</v>
      </c>
      <c r="E1985" s="1">
        <f>ROUND('Sheet1 (4)'!F1991/100,2)</f>
        <v>12.67</v>
      </c>
      <c r="F1985" s="1">
        <f>ROUND('Sheet1 (4)'!G1991/100,2)</f>
        <v>11.25</v>
      </c>
      <c r="G1985" s="1">
        <f>ROUND('Sheet1 (4)'!H1991/100,2)</f>
        <v>13.16</v>
      </c>
      <c r="H1985" s="1">
        <f>ROUND('Sheet1 (4)'!I1991/100,2)</f>
        <v>11.35</v>
      </c>
      <c r="I1985" s="1">
        <f>ROUND('Sheet1 (4)'!J1991/100,2)</f>
        <v>11.35</v>
      </c>
      <c r="J1985" s="1" t="e">
        <f>ROUND('Sheet1 (4)'!K1991/100,2)</f>
        <v>#VALUE!</v>
      </c>
      <c r="K1985" s="1" t="e">
        <f>ROUND('Sheet1 (4)'!L1991/100,2)</f>
        <v>#VALUE!</v>
      </c>
      <c r="L1985" s="4">
        <f>ROUND(('Sheet1 (4)'!M1991+'Sheet1 (4)'!R1991)/100,2)</f>
        <v>29.12</v>
      </c>
      <c r="M1985" s="4">
        <f>ROUND(('Sheet1 (4)'!N1991+'Sheet1 (4)'!S1991)/100,2)</f>
        <v>11.12</v>
      </c>
      <c r="N1985" s="4">
        <f>ROUND(('Sheet1 (4)'!O1991+'Sheet1 (4)'!T1991)/100,2)</f>
        <v>-23.75</v>
      </c>
      <c r="O1985" s="4">
        <f>ROUND(('Sheet1 (4)'!P1991+'Sheet1 (4)'!U1991)/100,2)</f>
        <v>-0.03</v>
      </c>
      <c r="P1985" s="4">
        <f>ROUND(('Sheet1 (4)'!Q1991+'Sheet1 (4)'!V1991)/100,2)</f>
        <v>-0.03</v>
      </c>
      <c r="Q1985" s="7">
        <f>ROUND('Sheet1 (4)'!W1991/100,2)</f>
        <v>0.06</v>
      </c>
      <c r="R1985" s="7">
        <f>ROUND('Sheet1 (4)'!X1991/100,2)</f>
        <v>0.05</v>
      </c>
      <c r="S1985" s="7">
        <f>ROUND('Sheet1 (4)'!Y1991/100,2)</f>
        <v>0.05</v>
      </c>
      <c r="T1985" s="7">
        <f>ROUND('Sheet1 (4)'!Z1991/100,2)</f>
        <v>0.04</v>
      </c>
      <c r="U1985" s="7">
        <f>ROUND('Sheet1 (4)'!AA1991/100,2)</f>
        <v>0.04</v>
      </c>
      <c r="V1985" s="1" t="str">
        <f>'Sheet1 (4)'!AB1991&amp;".T"</f>
        <v>1718.T</v>
      </c>
      <c r="W1985">
        <f>ROUND('Sheet1 (4)'!AC1991,2)</f>
        <v>6.49</v>
      </c>
      <c r="X1985">
        <f>ROUND('Sheet1 (4)'!AD1991,2)</f>
        <v>0.52</v>
      </c>
      <c r="Y1985" t="str">
        <f>_xlfn.XLOOKUP('Sheet1 (4)'!AB1991,'Sheet1 (3)'!B:B,'Sheet1 (3)'!D:D,"",0)</f>
        <v>スタンダード</v>
      </c>
    </row>
    <row r="1986" spans="1:25" x14ac:dyDescent="0.2">
      <c r="A1986">
        <v>1985</v>
      </c>
      <c r="B1986" s="1" t="str">
        <f>_xlfn.XLOOKUP('Sheet1 (4)'!AB1992,'Sheet1 (3)'!B:B,'Sheet1 (3)'!C:C,"",0)</f>
        <v>ミクニ</v>
      </c>
      <c r="C1986" s="1" t="str">
        <f>_xlfn.XLOOKUP('Sheet1 (4)'!AB1992,'Sheet1 (3)'!B:B,'Sheet1 (3)'!F:F,"",0)</f>
        <v>輸送用機器</v>
      </c>
      <c r="D1986" s="1">
        <f>ROUND('Sheet1 (4)'!E1992/100000000,2)</f>
        <v>0.34</v>
      </c>
      <c r="E1986" s="1">
        <f>ROUND('Sheet1 (4)'!F1992/100,2)</f>
        <v>5.7</v>
      </c>
      <c r="F1986" s="1">
        <f>ROUND('Sheet1 (4)'!G1992/100,2)</f>
        <v>33.19</v>
      </c>
      <c r="G1986" s="1">
        <f>ROUND('Sheet1 (4)'!H1992/100,2)</f>
        <v>30.9</v>
      </c>
      <c r="H1986" s="1">
        <f>ROUND('Sheet1 (4)'!I1992/100,2)</f>
        <v>36.729999999999997</v>
      </c>
      <c r="I1986" s="1">
        <f>ROUND('Sheet1 (4)'!J1992/100,2)</f>
        <v>30.32</v>
      </c>
      <c r="J1986" s="1" t="e">
        <f>ROUND('Sheet1 (4)'!K1992/100,2)</f>
        <v>#VALUE!</v>
      </c>
      <c r="K1986" s="1" t="e">
        <f>ROUND('Sheet1 (4)'!L1992/100,2)</f>
        <v>#VALUE!</v>
      </c>
      <c r="L1986" s="4">
        <f>ROUND(('Sheet1 (4)'!M1992+'Sheet1 (4)'!R1992)/100,2)</f>
        <v>-25.58</v>
      </c>
      <c r="M1986" s="4">
        <f>ROUND(('Sheet1 (4)'!N1992+'Sheet1 (4)'!S1992)/100,2)</f>
        <v>27.07</v>
      </c>
      <c r="N1986" s="4">
        <f>ROUND(('Sheet1 (4)'!O1992+'Sheet1 (4)'!T1992)/100,2)</f>
        <v>-5.61</v>
      </c>
      <c r="O1986" s="4">
        <f>ROUND(('Sheet1 (4)'!P1992+'Sheet1 (4)'!U1992)/100,2)</f>
        <v>-20.8</v>
      </c>
      <c r="P1986" s="4">
        <f>ROUND(('Sheet1 (4)'!Q1992+'Sheet1 (4)'!V1992)/100,2)</f>
        <v>-14</v>
      </c>
      <c r="Q1986" s="7">
        <f>ROUND('Sheet1 (4)'!W1992/100,2)</f>
        <v>0</v>
      </c>
      <c r="R1986" s="7">
        <f>ROUND('Sheet1 (4)'!X1992/100,2)</f>
        <v>0.05</v>
      </c>
      <c r="S1986" s="7">
        <f>ROUND('Sheet1 (4)'!Y1992/100,2)</f>
        <v>-0.05</v>
      </c>
      <c r="T1986" s="7">
        <f>ROUND('Sheet1 (4)'!Z1992/100,2)</f>
        <v>0.03</v>
      </c>
      <c r="U1986" s="7">
        <f>ROUND('Sheet1 (4)'!AA1992/100,2)</f>
        <v>0.05</v>
      </c>
      <c r="V1986" s="1" t="str">
        <f>'Sheet1 (4)'!AB1992&amp;".T"</f>
        <v>7247.T</v>
      </c>
      <c r="W1986">
        <f>ROUND('Sheet1 (4)'!AC1992,2)</f>
        <v>5.2</v>
      </c>
      <c r="X1986">
        <f>ROUND('Sheet1 (4)'!AD1992,2)</f>
        <v>0.36</v>
      </c>
      <c r="Y1986" t="str">
        <f>_xlfn.XLOOKUP('Sheet1 (4)'!AB1992,'Sheet1 (3)'!B:B,'Sheet1 (3)'!D:D,"",0)</f>
        <v>スタンダード</v>
      </c>
    </row>
    <row r="1987" spans="1:25" x14ac:dyDescent="0.2">
      <c r="A1987">
        <v>1986</v>
      </c>
      <c r="B1987" s="1" t="str">
        <f>_xlfn.XLOOKUP('Sheet1 (4)'!AB1993,'Sheet1 (3)'!B:B,'Sheet1 (3)'!C:C,"",0)</f>
        <v>ミルボン</v>
      </c>
      <c r="C1987" s="1" t="str">
        <f>_xlfn.XLOOKUP('Sheet1 (4)'!AB1993,'Sheet1 (3)'!B:B,'Sheet1 (3)'!F:F,"",0)</f>
        <v>化学</v>
      </c>
      <c r="D1987" s="1">
        <f>ROUND('Sheet1 (4)'!E1993/100000000,2)</f>
        <v>0.32</v>
      </c>
      <c r="E1987" s="1">
        <f>ROUND('Sheet1 (4)'!F1993/100,2)</f>
        <v>78.180000000000007</v>
      </c>
      <c r="F1987" s="1">
        <f>ROUND('Sheet1 (4)'!G1993/100,2)</f>
        <v>75.52</v>
      </c>
      <c r="G1987" s="1">
        <f>ROUND('Sheet1 (4)'!H1993/100,2)</f>
        <v>55.25</v>
      </c>
      <c r="H1987" s="1">
        <f>ROUND('Sheet1 (4)'!I1993/100,2)</f>
        <v>68.23</v>
      </c>
      <c r="I1987" s="1">
        <f>ROUND('Sheet1 (4)'!J1993/100,2)</f>
        <v>68.23</v>
      </c>
      <c r="J1987" s="1">
        <f>ROUND('Sheet1 (4)'!K1993/100,2)</f>
        <v>59.93</v>
      </c>
      <c r="K1987" s="1">
        <f>ROUND('Sheet1 (4)'!L1993/100,2)</f>
        <v>69.28</v>
      </c>
      <c r="L1987" s="4">
        <f>ROUND(('Sheet1 (4)'!M1993+'Sheet1 (4)'!R1993)/100,2)</f>
        <v>26.41</v>
      </c>
      <c r="M1987" s="4">
        <f>ROUND(('Sheet1 (4)'!N1993+'Sheet1 (4)'!S1993)/100,2)</f>
        <v>11.43</v>
      </c>
      <c r="N1987" s="4">
        <f>ROUND(('Sheet1 (4)'!O1993+'Sheet1 (4)'!T1993)/100,2)</f>
        <v>16.559999999999999</v>
      </c>
      <c r="O1987" s="4">
        <f>ROUND(('Sheet1 (4)'!P1993+'Sheet1 (4)'!U1993)/100,2)</f>
        <v>50.94</v>
      </c>
      <c r="P1987" s="4">
        <f>ROUND(('Sheet1 (4)'!Q1993+'Sheet1 (4)'!V1993)/100,2)</f>
        <v>50.94</v>
      </c>
      <c r="Q1987" s="7">
        <f>ROUND('Sheet1 (4)'!W1993/100,2)</f>
        <v>0.13</v>
      </c>
      <c r="R1987" s="7">
        <f>ROUND('Sheet1 (4)'!X1993/100,2)</f>
        <v>0.13</v>
      </c>
      <c r="S1987" s="7">
        <f>ROUND('Sheet1 (4)'!Y1993/100,2)</f>
        <v>0.09</v>
      </c>
      <c r="T1987" s="7">
        <f>ROUND('Sheet1 (4)'!Z1993/100,2)</f>
        <v>0.11</v>
      </c>
      <c r="U1987" s="7">
        <f>ROUND('Sheet1 (4)'!AA1993/100,2)</f>
        <v>0.11</v>
      </c>
      <c r="V1987" s="1" t="str">
        <f>'Sheet1 (4)'!AB1993&amp;".T"</f>
        <v>4919.T</v>
      </c>
      <c r="W1987">
        <f>ROUND('Sheet1 (4)'!AC1993,2)</f>
        <v>24.58</v>
      </c>
      <c r="X1987">
        <f>ROUND('Sheet1 (4)'!AD1993,2)</f>
        <v>1.64</v>
      </c>
      <c r="Y1987" t="str">
        <f>_xlfn.XLOOKUP('Sheet1 (4)'!AB1993,'Sheet1 (3)'!B:B,'Sheet1 (3)'!D:D,"",0)</f>
        <v>プライム</v>
      </c>
    </row>
    <row r="1988" spans="1:25" x14ac:dyDescent="0.2">
      <c r="A1988">
        <v>1987</v>
      </c>
      <c r="B1988" s="1" t="str">
        <f>_xlfn.XLOOKUP('Sheet1 (4)'!AB1994,'Sheet1 (3)'!B:B,'Sheet1 (3)'!C:C,"",0)</f>
        <v>ミマキエンジニアリング</v>
      </c>
      <c r="C1988" s="1" t="str">
        <f>_xlfn.XLOOKUP('Sheet1 (4)'!AB1994,'Sheet1 (3)'!B:B,'Sheet1 (3)'!F:F,"",0)</f>
        <v>電気機器</v>
      </c>
      <c r="D1988" s="1">
        <f>ROUND('Sheet1 (4)'!E1994/100000000,2)</f>
        <v>0.28999999999999998</v>
      </c>
      <c r="E1988" s="1">
        <f>ROUND('Sheet1 (4)'!F1994/100,2)</f>
        <v>-5.0999999999999996</v>
      </c>
      <c r="F1988" s="1">
        <f>ROUND('Sheet1 (4)'!G1994/100,2)</f>
        <v>25.69</v>
      </c>
      <c r="G1988" s="1">
        <f>ROUND('Sheet1 (4)'!H1994/100,2)</f>
        <v>42.42</v>
      </c>
      <c r="H1988" s="1">
        <f>ROUND('Sheet1 (4)'!I1994/100,2)</f>
        <v>54.81</v>
      </c>
      <c r="I1988" s="1">
        <f>ROUND('Sheet1 (4)'!J1994/100,2)</f>
        <v>91.12</v>
      </c>
      <c r="J1988" s="1">
        <f>ROUND('Sheet1 (4)'!K1994/100,2)</f>
        <v>96</v>
      </c>
      <c r="K1988" s="1">
        <f>ROUND('Sheet1 (4)'!L1994/100,2)</f>
        <v>114</v>
      </c>
      <c r="L1988" s="4">
        <f>ROUND(('Sheet1 (4)'!M1994+'Sheet1 (4)'!R1994)/100,2)</f>
        <v>66.489999999999995</v>
      </c>
      <c r="M1988" s="4">
        <f>ROUND(('Sheet1 (4)'!N1994+'Sheet1 (4)'!S1994)/100,2)</f>
        <v>-78.400000000000006</v>
      </c>
      <c r="N1988" s="4">
        <f>ROUND(('Sheet1 (4)'!O1994+'Sheet1 (4)'!T1994)/100,2)</f>
        <v>-30.1</v>
      </c>
      <c r="O1988" s="4">
        <f>ROUND(('Sheet1 (4)'!P1994+'Sheet1 (4)'!U1994)/100,2)</f>
        <v>69.67</v>
      </c>
      <c r="P1988" s="4">
        <f>ROUND(('Sheet1 (4)'!Q1994+'Sheet1 (4)'!V1994)/100,2)</f>
        <v>54.24</v>
      </c>
      <c r="Q1988" s="7">
        <f>ROUND('Sheet1 (4)'!W1994/100,2)</f>
        <v>-0.03</v>
      </c>
      <c r="R1988" s="7">
        <f>ROUND('Sheet1 (4)'!X1994/100,2)</f>
        <v>0.14000000000000001</v>
      </c>
      <c r="S1988" s="7">
        <f>ROUND('Sheet1 (4)'!Y1994/100,2)</f>
        <v>0.14000000000000001</v>
      </c>
      <c r="T1988" s="7">
        <f>ROUND('Sheet1 (4)'!Z1994/100,2)</f>
        <v>0.15</v>
      </c>
      <c r="U1988" s="7">
        <f>ROUND('Sheet1 (4)'!AA1994/100,2)</f>
        <v>0.21</v>
      </c>
      <c r="V1988" s="1" t="str">
        <f>'Sheet1 (4)'!AB1994&amp;".T"</f>
        <v>6638.T</v>
      </c>
      <c r="W1988">
        <f>ROUND('Sheet1 (4)'!AC1994,2)</f>
        <v>7.8</v>
      </c>
      <c r="X1988">
        <f>ROUND('Sheet1 (4)'!AD1994,2)</f>
        <v>1.43</v>
      </c>
      <c r="Y1988" t="str">
        <f>_xlfn.XLOOKUP('Sheet1 (4)'!AB1994,'Sheet1 (3)'!B:B,'Sheet1 (3)'!D:D,"",0)</f>
        <v>プライム</v>
      </c>
    </row>
    <row r="1989" spans="1:25" x14ac:dyDescent="0.2">
      <c r="A1989">
        <v>1988</v>
      </c>
      <c r="B1989" s="1" t="str">
        <f>_xlfn.XLOOKUP('Sheet1 (4)'!AB1995,'Sheet1 (3)'!B:B,'Sheet1 (3)'!C:C,"",0)</f>
        <v>ミモザ</v>
      </c>
      <c r="C1989" s="1" t="str">
        <f>_xlfn.XLOOKUP('Sheet1 (4)'!AB1995,'Sheet1 (3)'!B:B,'Sheet1 (3)'!F:F,"",0)</f>
        <v>サービス業</v>
      </c>
      <c r="D1989" s="1">
        <f>ROUND('Sheet1 (4)'!E1995/100000000,2)</f>
        <v>0.01</v>
      </c>
      <c r="E1989" s="1" t="e">
        <f>ROUND('Sheet1 (4)'!F1995/100,2)</f>
        <v>#VALUE!</v>
      </c>
      <c r="F1989" s="1">
        <f>ROUND('Sheet1 (4)'!G1995/100,2)</f>
        <v>1.75</v>
      </c>
      <c r="G1989" s="1">
        <f>ROUND('Sheet1 (4)'!H1995/100,2)</f>
        <v>0.54</v>
      </c>
      <c r="H1989" s="1">
        <f>ROUND('Sheet1 (4)'!I1995/100,2)</f>
        <v>1.52</v>
      </c>
      <c r="I1989" s="1">
        <f>ROUND('Sheet1 (4)'!J1995/100,2)</f>
        <v>-0.26</v>
      </c>
      <c r="J1989" s="1" t="e">
        <f>ROUND('Sheet1 (4)'!K1995/100,2)</f>
        <v>#VALUE!</v>
      </c>
      <c r="K1989" s="1" t="e">
        <f>ROUND('Sheet1 (4)'!L1995/100,2)</f>
        <v>#VALUE!</v>
      </c>
      <c r="L1989" s="4" t="e">
        <f>ROUND(('Sheet1 (4)'!M1995+'Sheet1 (4)'!R1995)/100,2)</f>
        <v>#VALUE!</v>
      </c>
      <c r="M1989" s="4" t="e">
        <f>ROUND(('Sheet1 (4)'!N1995+'Sheet1 (4)'!S1995)/100,2)</f>
        <v>#VALUE!</v>
      </c>
      <c r="N1989" s="4" t="e">
        <f>ROUND(('Sheet1 (4)'!O1995+'Sheet1 (4)'!T1995)/100,2)</f>
        <v>#VALUE!</v>
      </c>
      <c r="O1989" s="4">
        <f>ROUND(('Sheet1 (4)'!P1995+'Sheet1 (4)'!U1995)/100,2)</f>
        <v>-1.08</v>
      </c>
      <c r="P1989" s="4">
        <f>ROUND(('Sheet1 (4)'!Q1995+'Sheet1 (4)'!V1995)/100,2)</f>
        <v>-7.52</v>
      </c>
      <c r="Q1989" s="7" t="e">
        <f>ROUND('Sheet1 (4)'!W1995/100,2)</f>
        <v>#VALUE!</v>
      </c>
      <c r="R1989" s="7" t="e">
        <f>ROUND('Sheet1 (4)'!X1995/100,2)</f>
        <v>#VALUE!</v>
      </c>
      <c r="S1989" s="7">
        <f>ROUND('Sheet1 (4)'!Y1995/100,2)</f>
        <v>0.13</v>
      </c>
      <c r="T1989" s="7">
        <f>ROUND('Sheet1 (4)'!Z1995/100,2)</f>
        <v>0.19</v>
      </c>
      <c r="U1989" s="7">
        <f>ROUND('Sheet1 (4)'!AA1995/100,2)</f>
        <v>0.04</v>
      </c>
      <c r="V1989" s="1" t="str">
        <f>'Sheet1 (4)'!AB1995&amp;".T"</f>
        <v>191A.T</v>
      </c>
      <c r="W1989">
        <f>ROUND('Sheet1 (4)'!AC1995,2)</f>
        <v>25.13</v>
      </c>
      <c r="X1989" t="e">
        <f>ROUND('Sheet1 (4)'!AD1995,2)</f>
        <v>#VALUE!</v>
      </c>
      <c r="Y1989" t="str">
        <f>_xlfn.XLOOKUP('Sheet1 (4)'!AB1995,'Sheet1 (3)'!B:B,'Sheet1 (3)'!D:D,"",0)</f>
        <v>PRO Market</v>
      </c>
    </row>
    <row r="1990" spans="1:25" x14ac:dyDescent="0.2">
      <c r="A1990">
        <v>1989</v>
      </c>
      <c r="B1990" s="1" t="str">
        <f>_xlfn.XLOOKUP('Sheet1 (4)'!AB1996,'Sheet1 (3)'!B:B,'Sheet1 (3)'!C:C,"",0)</f>
        <v>ミナトホールディングス</v>
      </c>
      <c r="C1990" s="1" t="str">
        <f>_xlfn.XLOOKUP('Sheet1 (4)'!AB1996,'Sheet1 (3)'!B:B,'Sheet1 (3)'!F:F,"",0)</f>
        <v>電気機器</v>
      </c>
      <c r="D1990" s="1">
        <f>ROUND('Sheet1 (4)'!E1996/100000000,2)</f>
        <v>7.0000000000000007E-2</v>
      </c>
      <c r="E1990" s="1">
        <f>ROUND('Sheet1 (4)'!F1996/100,2)</f>
        <v>2.21</v>
      </c>
      <c r="F1990" s="1">
        <f>ROUND('Sheet1 (4)'!G1996/100,2)</f>
        <v>7.83</v>
      </c>
      <c r="G1990" s="1">
        <f>ROUND('Sheet1 (4)'!H1996/100,2)</f>
        <v>8.14</v>
      </c>
      <c r="H1990" s="1">
        <f>ROUND('Sheet1 (4)'!I1996/100,2)</f>
        <v>12.36</v>
      </c>
      <c r="I1990" s="1">
        <f>ROUND('Sheet1 (4)'!J1996/100,2)</f>
        <v>7.67</v>
      </c>
      <c r="J1990" s="1">
        <f>ROUND('Sheet1 (4)'!K1996/100,2)</f>
        <v>11</v>
      </c>
      <c r="K1990" s="1">
        <f>ROUND('Sheet1 (4)'!L1996/100,2)</f>
        <v>14</v>
      </c>
      <c r="L1990" s="4">
        <f>ROUND(('Sheet1 (4)'!M1996+'Sheet1 (4)'!R1996)/100,2)</f>
        <v>-0.89</v>
      </c>
      <c r="M1990" s="4">
        <f>ROUND(('Sheet1 (4)'!N1996+'Sheet1 (4)'!S1996)/100,2)</f>
        <v>-5.76</v>
      </c>
      <c r="N1990" s="4">
        <f>ROUND(('Sheet1 (4)'!O1996+'Sheet1 (4)'!T1996)/100,2)</f>
        <v>14.79</v>
      </c>
      <c r="O1990" s="4">
        <f>ROUND(('Sheet1 (4)'!P1996+'Sheet1 (4)'!U1996)/100,2)</f>
        <v>-13.97</v>
      </c>
      <c r="P1990" s="4">
        <f>ROUND(('Sheet1 (4)'!Q1996+'Sheet1 (4)'!V1996)/100,2)</f>
        <v>-15.5</v>
      </c>
      <c r="Q1990" s="7">
        <f>ROUND('Sheet1 (4)'!W1996/100,2)</f>
        <v>0.14000000000000001</v>
      </c>
      <c r="R1990" s="7">
        <f>ROUND('Sheet1 (4)'!X1996/100,2)</f>
        <v>0.19</v>
      </c>
      <c r="S1990" s="7">
        <f>ROUND('Sheet1 (4)'!Y1996/100,2)</f>
        <v>0.14000000000000001</v>
      </c>
      <c r="T1990" s="7">
        <f>ROUND('Sheet1 (4)'!Z1996/100,2)</f>
        <v>0.28999999999999998</v>
      </c>
      <c r="U1990" s="7">
        <f>ROUND('Sheet1 (4)'!AA1996/100,2)</f>
        <v>0.06</v>
      </c>
      <c r="V1990" s="1" t="str">
        <f>'Sheet1 (4)'!AB1996&amp;".T"</f>
        <v>6862.T</v>
      </c>
      <c r="W1990">
        <f>ROUND('Sheet1 (4)'!AC1996,2)</f>
        <v>17.02</v>
      </c>
      <c r="X1990">
        <f>ROUND('Sheet1 (4)'!AD1996,2)</f>
        <v>1.08</v>
      </c>
      <c r="Y1990" t="str">
        <f>_xlfn.XLOOKUP('Sheet1 (4)'!AB1996,'Sheet1 (3)'!B:B,'Sheet1 (3)'!D:D,"",0)</f>
        <v>スタンダード</v>
      </c>
    </row>
    <row r="1991" spans="1:25" x14ac:dyDescent="0.2">
      <c r="A1991">
        <v>1990</v>
      </c>
      <c r="B1991" s="1" t="str">
        <f>_xlfn.XLOOKUP('Sheet1 (4)'!AB1997,'Sheet1 (3)'!B:B,'Sheet1 (3)'!C:C,"",0)</f>
        <v>ミネベアミツミ</v>
      </c>
      <c r="C1991" s="1" t="str">
        <f>_xlfn.XLOOKUP('Sheet1 (4)'!AB1997,'Sheet1 (3)'!B:B,'Sheet1 (3)'!F:F,"",0)</f>
        <v>電気機器</v>
      </c>
      <c r="D1991" s="1">
        <f>ROUND('Sheet1 (4)'!E1997/100000000,2)</f>
        <v>4.0199999999999996</v>
      </c>
      <c r="E1991" s="1">
        <f>ROUND('Sheet1 (4)'!F1997/100,2)</f>
        <v>547.99</v>
      </c>
      <c r="F1991" s="1">
        <f>ROUND('Sheet1 (4)'!G1997/100,2)</f>
        <v>916.46</v>
      </c>
      <c r="G1991" s="1">
        <f>ROUND('Sheet1 (4)'!H1997/100,2)</f>
        <v>725.01</v>
      </c>
      <c r="H1991" s="1">
        <f>ROUND('Sheet1 (4)'!I1997/100,2)</f>
        <v>701.26</v>
      </c>
      <c r="I1991" s="1">
        <f>ROUND('Sheet1 (4)'!J1997/100,2)</f>
        <v>937.36</v>
      </c>
      <c r="J1991" s="1">
        <f>ROUND('Sheet1 (4)'!K1997/100,2)</f>
        <v>997.01</v>
      </c>
      <c r="K1991" s="1">
        <f>ROUND('Sheet1 (4)'!L1997/100,2)</f>
        <v>1150.47</v>
      </c>
      <c r="L1991" s="4">
        <f>ROUND(('Sheet1 (4)'!M1997+'Sheet1 (4)'!R1997)/100,2)</f>
        <v>231.82</v>
      </c>
      <c r="M1991" s="4">
        <f>ROUND(('Sheet1 (4)'!N1997+'Sheet1 (4)'!S1997)/100,2)</f>
        <v>148.12</v>
      </c>
      <c r="N1991" s="4">
        <f>ROUND(('Sheet1 (4)'!O1997+'Sheet1 (4)'!T1997)/100,2)</f>
        <v>-621.82000000000005</v>
      </c>
      <c r="O1991" s="4">
        <f>ROUND(('Sheet1 (4)'!P1997+'Sheet1 (4)'!U1997)/100,2)</f>
        <v>254.6</v>
      </c>
      <c r="P1991" s="4">
        <f>ROUND(('Sheet1 (4)'!Q1997+'Sheet1 (4)'!V1997)/100,2)</f>
        <v>79</v>
      </c>
      <c r="Q1991" s="7">
        <f>ROUND('Sheet1 (4)'!W1997/100,2)</f>
        <v>0.09</v>
      </c>
      <c r="R1991" s="7">
        <f>ROUND('Sheet1 (4)'!X1997/100,2)</f>
        <v>0.14000000000000001</v>
      </c>
      <c r="S1991" s="7">
        <f>ROUND('Sheet1 (4)'!Y1997/100,2)</f>
        <v>0.13</v>
      </c>
      <c r="T1991" s="7">
        <f>ROUND('Sheet1 (4)'!Z1997/100,2)</f>
        <v>0.08</v>
      </c>
      <c r="U1991" s="7">
        <f>ROUND('Sheet1 (4)'!AA1997/100,2)</f>
        <v>0.08</v>
      </c>
      <c r="V1991" s="1" t="str">
        <f>'Sheet1 (4)'!AB1997&amp;".T"</f>
        <v>6479.T</v>
      </c>
      <c r="W1991">
        <f>ROUND('Sheet1 (4)'!AC1997,2)</f>
        <v>19.25</v>
      </c>
      <c r="X1991">
        <f>ROUND('Sheet1 (4)'!AD1997,2)</f>
        <v>1.55</v>
      </c>
      <c r="Y1991" t="str">
        <f>_xlfn.XLOOKUP('Sheet1 (4)'!AB1997,'Sheet1 (3)'!B:B,'Sheet1 (3)'!D:D,"",0)</f>
        <v>プライム</v>
      </c>
    </row>
    <row r="1992" spans="1:25" x14ac:dyDescent="0.2">
      <c r="A1992">
        <v>1991</v>
      </c>
      <c r="B1992" s="1" t="str">
        <f>_xlfn.XLOOKUP('Sheet1 (4)'!AB1998,'Sheet1 (3)'!B:B,'Sheet1 (3)'!C:C,"",0)</f>
        <v>ミニストップ</v>
      </c>
      <c r="C1992" s="1" t="str">
        <f>_xlfn.XLOOKUP('Sheet1 (4)'!AB1998,'Sheet1 (3)'!B:B,'Sheet1 (3)'!F:F,"",0)</f>
        <v>小売業</v>
      </c>
      <c r="D1992" s="1">
        <f>ROUND('Sheet1 (4)'!E1998/100000000,2)</f>
        <v>0.28999999999999998</v>
      </c>
      <c r="E1992" s="1">
        <f>ROUND('Sheet1 (4)'!F1998/100,2)</f>
        <v>-55.32</v>
      </c>
      <c r="F1992" s="1">
        <f>ROUND('Sheet1 (4)'!G1998/100,2)</f>
        <v>-31.38</v>
      </c>
      <c r="G1992" s="1">
        <f>ROUND('Sheet1 (4)'!H1998/100,2)</f>
        <v>-10.35</v>
      </c>
      <c r="H1992" s="1">
        <f>ROUND('Sheet1 (4)'!I1998/100,2)</f>
        <v>-6.09</v>
      </c>
      <c r="I1992" s="1">
        <f>ROUND('Sheet1 (4)'!J1998/100,2)</f>
        <v>-34.869999999999997</v>
      </c>
      <c r="J1992" s="1">
        <f>ROUND('Sheet1 (4)'!K1998/100,2)</f>
        <v>4</v>
      </c>
      <c r="K1992" s="1">
        <f>ROUND('Sheet1 (4)'!L1998/100,2)</f>
        <v>12</v>
      </c>
      <c r="L1992" s="4">
        <f>ROUND(('Sheet1 (4)'!M1998+'Sheet1 (4)'!R1998)/100,2)</f>
        <v>89.14</v>
      </c>
      <c r="M1992" s="4">
        <f>ROUND(('Sheet1 (4)'!N1998+'Sheet1 (4)'!S1998)/100,2)</f>
        <v>184.64</v>
      </c>
      <c r="N1992" s="4">
        <f>ROUND(('Sheet1 (4)'!O1998+'Sheet1 (4)'!T1998)/100,2)</f>
        <v>30.27</v>
      </c>
      <c r="O1992" s="4">
        <f>ROUND(('Sheet1 (4)'!P1998+'Sheet1 (4)'!U1998)/100,2)</f>
        <v>-71.95</v>
      </c>
      <c r="P1992" s="4">
        <f>ROUND(('Sheet1 (4)'!Q1998+'Sheet1 (4)'!V1998)/100,2)</f>
        <v>14.47</v>
      </c>
      <c r="Q1992" s="7">
        <f>ROUND('Sheet1 (4)'!W1998/100,2)</f>
        <v>-0.19</v>
      </c>
      <c r="R1992" s="7">
        <f>ROUND('Sheet1 (4)'!X1998/100,2)</f>
        <v>-0.13</v>
      </c>
      <c r="S1992" s="7">
        <f>ROUND('Sheet1 (4)'!Y1998/100,2)</f>
        <v>0.37</v>
      </c>
      <c r="T1992" s="7">
        <f>ROUND('Sheet1 (4)'!Z1998/100,2)</f>
        <v>-0.01</v>
      </c>
      <c r="U1992" s="7">
        <f>ROUND('Sheet1 (4)'!AA1998/100,2)</f>
        <v>-0.21</v>
      </c>
      <c r="V1992" s="1" t="str">
        <f>'Sheet1 (4)'!AB1998&amp;".T"</f>
        <v>9946.T</v>
      </c>
      <c r="W1992" t="e">
        <f>ROUND('Sheet1 (4)'!AC1998,2)</f>
        <v>#VALUE!</v>
      </c>
      <c r="X1992">
        <f>ROUND('Sheet1 (4)'!AD1998,2)</f>
        <v>1.77</v>
      </c>
      <c r="Y1992" t="str">
        <f>_xlfn.XLOOKUP('Sheet1 (4)'!AB1998,'Sheet1 (3)'!B:B,'Sheet1 (3)'!D:D,"",0)</f>
        <v>プライム</v>
      </c>
    </row>
    <row r="1993" spans="1:25" x14ac:dyDescent="0.2">
      <c r="A1993">
        <v>1992</v>
      </c>
      <c r="B1993" s="1" t="str">
        <f>_xlfn.XLOOKUP('Sheet1 (4)'!AB1999,'Sheet1 (3)'!B:B,'Sheet1 (3)'!C:C,"",0)</f>
        <v>ミンカブ・ジ・インフォノイド</v>
      </c>
      <c r="C1993" s="1" t="str">
        <f>_xlfn.XLOOKUP('Sheet1 (4)'!AB1999,'Sheet1 (3)'!B:B,'Sheet1 (3)'!F:F,"",0)</f>
        <v>情報・通信業</v>
      </c>
      <c r="D1993" s="1">
        <f>ROUND('Sheet1 (4)'!E1999/100000000,2)</f>
        <v>0.15</v>
      </c>
      <c r="E1993" s="1">
        <f>ROUND('Sheet1 (4)'!F1999/100,2)</f>
        <v>7.59</v>
      </c>
      <c r="F1993" s="1">
        <f>ROUND('Sheet1 (4)'!G1999/100,2)</f>
        <v>8.75</v>
      </c>
      <c r="G1993" s="1">
        <f>ROUND('Sheet1 (4)'!H1999/100,2)</f>
        <v>1.1299999999999999</v>
      </c>
      <c r="H1993" s="1">
        <f>ROUND('Sheet1 (4)'!I1999/100,2)</f>
        <v>-6.98</v>
      </c>
      <c r="I1993" s="1">
        <f>ROUND('Sheet1 (4)'!J1999/100,2)</f>
        <v>-19.100000000000001</v>
      </c>
      <c r="J1993" s="1">
        <f>ROUND('Sheet1 (4)'!K1999/100,2)</f>
        <v>3.65</v>
      </c>
      <c r="K1993" s="1">
        <f>ROUND('Sheet1 (4)'!L1999/100,2)</f>
        <v>6</v>
      </c>
      <c r="L1993" s="4">
        <f>ROUND(('Sheet1 (4)'!M1999+'Sheet1 (4)'!R1999)/100,2)</f>
        <v>-2.02</v>
      </c>
      <c r="M1993" s="4">
        <f>ROUND(('Sheet1 (4)'!N1999+'Sheet1 (4)'!S1999)/100,2)</f>
        <v>-0.71</v>
      </c>
      <c r="N1993" s="4">
        <f>ROUND(('Sheet1 (4)'!O1999+'Sheet1 (4)'!T1999)/100,2)</f>
        <v>-45.98</v>
      </c>
      <c r="O1993" s="4">
        <f>ROUND(('Sheet1 (4)'!P1999+'Sheet1 (4)'!U1999)/100,2)</f>
        <v>-15.93</v>
      </c>
      <c r="P1993" s="4">
        <f>ROUND(('Sheet1 (4)'!Q1999+'Sheet1 (4)'!V1999)/100,2)</f>
        <v>-18.510000000000002</v>
      </c>
      <c r="Q1993" s="7">
        <f>ROUND('Sheet1 (4)'!W1999/100,2)</f>
        <v>0.15</v>
      </c>
      <c r="R1993" s="7">
        <f>ROUND('Sheet1 (4)'!X1999/100,2)</f>
        <v>0.12</v>
      </c>
      <c r="S1993" s="7">
        <f>ROUND('Sheet1 (4)'!Y1999/100,2)</f>
        <v>0.1</v>
      </c>
      <c r="T1993" s="7">
        <f>ROUND('Sheet1 (4)'!Z1999/100,2)</f>
        <v>-0.18</v>
      </c>
      <c r="U1993" s="7">
        <f>ROUND('Sheet1 (4)'!AA1999/100,2)</f>
        <v>-1.7</v>
      </c>
      <c r="V1993" s="1" t="str">
        <f>'Sheet1 (4)'!AB1999&amp;".T"</f>
        <v>4436.T</v>
      </c>
      <c r="W1993" t="e">
        <f>ROUND('Sheet1 (4)'!AC1999,2)</f>
        <v>#VALUE!</v>
      </c>
      <c r="X1993">
        <f>ROUND('Sheet1 (4)'!AD1999,2)</f>
        <v>19.63</v>
      </c>
      <c r="Y1993" t="str">
        <f>_xlfn.XLOOKUP('Sheet1 (4)'!AB1999,'Sheet1 (3)'!B:B,'Sheet1 (3)'!D:D,"",0)</f>
        <v>グロース</v>
      </c>
    </row>
    <row r="1994" spans="1:25" x14ac:dyDescent="0.2">
      <c r="A1994">
        <v>1993</v>
      </c>
      <c r="B1994" s="1" t="str">
        <f>_xlfn.XLOOKUP('Sheet1 (4)'!AB2000,'Sheet1 (3)'!B:B,'Sheet1 (3)'!C:C,"",0)</f>
        <v>美濃窯業</v>
      </c>
      <c r="C1994" s="1" t="str">
        <f>_xlfn.XLOOKUP('Sheet1 (4)'!AB2000,'Sheet1 (3)'!B:B,'Sheet1 (3)'!F:F,"",0)</f>
        <v>ガラス・土石製品</v>
      </c>
      <c r="D1994" s="1">
        <f>ROUND('Sheet1 (4)'!E2000/100000000,2)</f>
        <v>0.1</v>
      </c>
      <c r="E1994" s="1">
        <f>ROUND('Sheet1 (4)'!F2000/100,2)</f>
        <v>11.57</v>
      </c>
      <c r="F1994" s="1">
        <f>ROUND('Sheet1 (4)'!G2000/100,2)</f>
        <v>8.65</v>
      </c>
      <c r="G1994" s="1">
        <f>ROUND('Sheet1 (4)'!H2000/100,2)</f>
        <v>13.95</v>
      </c>
      <c r="H1994" s="1">
        <f>ROUND('Sheet1 (4)'!I2000/100,2)</f>
        <v>13.52</v>
      </c>
      <c r="I1994" s="1">
        <f>ROUND('Sheet1 (4)'!J2000/100,2)</f>
        <v>15.76</v>
      </c>
      <c r="J1994" s="1" t="e">
        <f>ROUND('Sheet1 (4)'!K2000/100,2)</f>
        <v>#VALUE!</v>
      </c>
      <c r="K1994" s="1" t="e">
        <f>ROUND('Sheet1 (4)'!L2000/100,2)</f>
        <v>#VALUE!</v>
      </c>
      <c r="L1994" s="4">
        <f>ROUND(('Sheet1 (4)'!M2000+'Sheet1 (4)'!R2000)/100,2)</f>
        <v>-3.13</v>
      </c>
      <c r="M1994" s="4">
        <f>ROUND(('Sheet1 (4)'!N2000+'Sheet1 (4)'!S2000)/100,2)</f>
        <v>0.33</v>
      </c>
      <c r="N1994" s="4">
        <f>ROUND(('Sheet1 (4)'!O2000+'Sheet1 (4)'!T2000)/100,2)</f>
        <v>5.19</v>
      </c>
      <c r="O1994" s="4">
        <f>ROUND(('Sheet1 (4)'!P2000+'Sheet1 (4)'!U2000)/100,2)</f>
        <v>17.309999999999999</v>
      </c>
      <c r="P1994" s="4">
        <f>ROUND(('Sheet1 (4)'!Q2000+'Sheet1 (4)'!V2000)/100,2)</f>
        <v>6.91</v>
      </c>
      <c r="Q1994" s="7">
        <f>ROUND('Sheet1 (4)'!W2000/100,2)</f>
        <v>0.08</v>
      </c>
      <c r="R1994" s="7">
        <f>ROUND('Sheet1 (4)'!X2000/100,2)</f>
        <v>0.06</v>
      </c>
      <c r="S1994" s="7">
        <f>ROUND('Sheet1 (4)'!Y2000/100,2)</f>
        <v>0.09</v>
      </c>
      <c r="T1994" s="7">
        <f>ROUND('Sheet1 (4)'!Z2000/100,2)</f>
        <v>0.08</v>
      </c>
      <c r="U1994" s="7">
        <f>ROUND('Sheet1 (4)'!AA2000/100,2)</f>
        <v>0.09</v>
      </c>
      <c r="V1994" s="1" t="str">
        <f>'Sheet1 (4)'!AB2000&amp;".T"</f>
        <v>5356.T</v>
      </c>
      <c r="W1994">
        <f>ROUND('Sheet1 (4)'!AC2000,2)</f>
        <v>10.93</v>
      </c>
      <c r="X1994">
        <f>ROUND('Sheet1 (4)'!AD2000,2)</f>
        <v>0.96</v>
      </c>
      <c r="Y1994" t="str">
        <f>_xlfn.XLOOKUP('Sheet1 (4)'!AB2000,'Sheet1 (3)'!B:B,'Sheet1 (3)'!D:D,"",0)</f>
        <v>スタンダード</v>
      </c>
    </row>
    <row r="1995" spans="1:25" x14ac:dyDescent="0.2">
      <c r="A1995">
        <v>1994</v>
      </c>
      <c r="B1995" s="1" t="str">
        <f>_xlfn.XLOOKUP('Sheet1 (4)'!AB2001,'Sheet1 (3)'!B:B,'Sheet1 (3)'!C:C,"",0)</f>
        <v>みのや</v>
      </c>
      <c r="C1995" s="1" t="str">
        <f>_xlfn.XLOOKUP('Sheet1 (4)'!AB2001,'Sheet1 (3)'!B:B,'Sheet1 (3)'!F:F,"",0)</f>
        <v>小売業</v>
      </c>
      <c r="D1995" s="1">
        <f>ROUND('Sheet1 (4)'!E2001/100000000,2)</f>
        <v>0.04</v>
      </c>
      <c r="E1995" s="1" t="e">
        <f>ROUND('Sheet1 (4)'!F2001/100,2)</f>
        <v>#VALUE!</v>
      </c>
      <c r="F1995" s="1" t="e">
        <f>ROUND('Sheet1 (4)'!G2001/100,2)</f>
        <v>#VALUE!</v>
      </c>
      <c r="G1995" s="1">
        <f>ROUND('Sheet1 (4)'!H2001/100,2)</f>
        <v>6.17</v>
      </c>
      <c r="H1995" s="1">
        <f>ROUND('Sheet1 (4)'!I2001/100,2)</f>
        <v>9.68</v>
      </c>
      <c r="I1995" s="1">
        <f>ROUND('Sheet1 (4)'!J2001/100,2)</f>
        <v>6.78</v>
      </c>
      <c r="J1995" s="1" t="e">
        <f>ROUND('Sheet1 (4)'!K2001/100,2)</f>
        <v>#VALUE!</v>
      </c>
      <c r="K1995" s="1" t="e">
        <f>ROUND('Sheet1 (4)'!L2001/100,2)</f>
        <v>#VALUE!</v>
      </c>
      <c r="L1995" s="4" t="e">
        <f>ROUND(('Sheet1 (4)'!M2001+'Sheet1 (4)'!R2001)/100,2)</f>
        <v>#VALUE!</v>
      </c>
      <c r="M1995" s="4" t="e">
        <f>ROUND(('Sheet1 (4)'!N2001+'Sheet1 (4)'!S2001)/100,2)</f>
        <v>#VALUE!</v>
      </c>
      <c r="N1995" s="4">
        <f>ROUND(('Sheet1 (4)'!O2001+'Sheet1 (4)'!T2001)/100,2)</f>
        <v>2.48</v>
      </c>
      <c r="O1995" s="4" t="e">
        <f>ROUND(('Sheet1 (4)'!P2001+'Sheet1 (4)'!U2001)/100,2)</f>
        <v>#VALUE!</v>
      </c>
      <c r="P1995" s="4">
        <f>ROUND(('Sheet1 (4)'!Q2001+'Sheet1 (4)'!V2001)/100,2)</f>
        <v>2.41</v>
      </c>
      <c r="Q1995" s="7" t="e">
        <f>ROUND('Sheet1 (4)'!W2001/100,2)</f>
        <v>#VALUE!</v>
      </c>
      <c r="R1995" s="7" t="e">
        <f>ROUND('Sheet1 (4)'!X2001/100,2)</f>
        <v>#VALUE!</v>
      </c>
      <c r="S1995" s="7" t="e">
        <f>ROUND('Sheet1 (4)'!Y2001/100,2)</f>
        <v>#VALUE!</v>
      </c>
      <c r="T1995" s="7">
        <f>ROUND('Sheet1 (4)'!Z2001/100,2)</f>
        <v>0.33</v>
      </c>
      <c r="U1995" s="7">
        <f>ROUND('Sheet1 (4)'!AA2001/100,2)</f>
        <v>0.15</v>
      </c>
      <c r="V1995" s="1" t="str">
        <f>'Sheet1 (4)'!AB2001&amp;".T"</f>
        <v>386A.T</v>
      </c>
      <c r="W1995">
        <f>ROUND('Sheet1 (4)'!AC2001,2)</f>
        <v>15.06</v>
      </c>
      <c r="X1995">
        <f>ROUND('Sheet1 (4)'!AD2001,2)</f>
        <v>2.12</v>
      </c>
      <c r="Y1995" t="str">
        <f>_xlfn.XLOOKUP('Sheet1 (4)'!AB2001,'Sheet1 (3)'!B:B,'Sheet1 (3)'!D:D,"",0)</f>
        <v>スタンダード</v>
      </c>
    </row>
    <row r="1996" spans="1:25" x14ac:dyDescent="0.2">
      <c r="A1996">
        <v>1995</v>
      </c>
      <c r="B1996" s="1" t="str">
        <f>_xlfn.XLOOKUP('Sheet1 (4)'!AB2002,'Sheet1 (3)'!B:B,'Sheet1 (3)'!C:C,"",0)</f>
        <v>マイポックス</v>
      </c>
      <c r="C1996" s="1" t="str">
        <f>_xlfn.XLOOKUP('Sheet1 (4)'!AB2002,'Sheet1 (3)'!B:B,'Sheet1 (3)'!F:F,"",0)</f>
        <v>ガラス・土石製品</v>
      </c>
      <c r="D1996" s="1">
        <f>ROUND('Sheet1 (4)'!E2002/100000000,2)</f>
        <v>0.14000000000000001</v>
      </c>
      <c r="E1996" s="1">
        <f>ROUND('Sheet1 (4)'!F2002/100,2)</f>
        <v>3.59</v>
      </c>
      <c r="F1996" s="1">
        <f>ROUND('Sheet1 (4)'!G2002/100,2)</f>
        <v>14.67</v>
      </c>
      <c r="G1996" s="1">
        <f>ROUND('Sheet1 (4)'!H2002/100,2)</f>
        <v>2.13</v>
      </c>
      <c r="H1996" s="1">
        <f>ROUND('Sheet1 (4)'!I2002/100,2)</f>
        <v>-4.42</v>
      </c>
      <c r="I1996" s="1">
        <f>ROUND('Sheet1 (4)'!J2002/100,2)</f>
        <v>9.43</v>
      </c>
      <c r="J1996" s="1">
        <f>ROUND('Sheet1 (4)'!K2002/100,2)</f>
        <v>14</v>
      </c>
      <c r="K1996" s="1" t="e">
        <f>ROUND('Sheet1 (4)'!L2002/100,2)</f>
        <v>#VALUE!</v>
      </c>
      <c r="L1996" s="4">
        <f>ROUND(('Sheet1 (4)'!M2002+'Sheet1 (4)'!R2002)/100,2)</f>
        <v>-3.39</v>
      </c>
      <c r="M1996" s="4">
        <f>ROUND(('Sheet1 (4)'!N2002+'Sheet1 (4)'!S2002)/100,2)</f>
        <v>-16.8</v>
      </c>
      <c r="N1996" s="4">
        <f>ROUND(('Sheet1 (4)'!O2002+'Sheet1 (4)'!T2002)/100,2)</f>
        <v>-14.91</v>
      </c>
      <c r="O1996" s="4">
        <f>ROUND(('Sheet1 (4)'!P2002+'Sheet1 (4)'!U2002)/100,2)</f>
        <v>-1.82</v>
      </c>
      <c r="P1996" s="4">
        <f>ROUND(('Sheet1 (4)'!Q2002+'Sheet1 (4)'!V2002)/100,2)</f>
        <v>9.01</v>
      </c>
      <c r="Q1996" s="7">
        <f>ROUND('Sheet1 (4)'!W2002/100,2)</f>
        <v>0.02</v>
      </c>
      <c r="R1996" s="7">
        <f>ROUND('Sheet1 (4)'!X2002/100,2)</f>
        <v>0.25</v>
      </c>
      <c r="S1996" s="7">
        <f>ROUND('Sheet1 (4)'!Y2002/100,2)</f>
        <v>0.01</v>
      </c>
      <c r="T1996" s="7">
        <f>ROUND('Sheet1 (4)'!Z2002/100,2)</f>
        <v>-0.05</v>
      </c>
      <c r="U1996" s="7">
        <f>ROUND('Sheet1 (4)'!AA2002/100,2)</f>
        <v>0.11</v>
      </c>
      <c r="V1996" s="1" t="str">
        <f>'Sheet1 (4)'!AB2002&amp;".T"</f>
        <v>5381.T</v>
      </c>
      <c r="W1996">
        <f>ROUND('Sheet1 (4)'!AC2002,2)</f>
        <v>13.92</v>
      </c>
      <c r="X1996">
        <f>ROUND('Sheet1 (4)'!AD2002,2)</f>
        <v>0.79</v>
      </c>
      <c r="Y1996" t="str">
        <f>_xlfn.XLOOKUP('Sheet1 (4)'!AB2002,'Sheet1 (3)'!B:B,'Sheet1 (3)'!D:D,"",0)</f>
        <v>スタンダード</v>
      </c>
    </row>
    <row r="1997" spans="1:25" x14ac:dyDescent="0.2">
      <c r="A1997">
        <v>1996</v>
      </c>
      <c r="B1997" s="1" t="str">
        <f>_xlfn.XLOOKUP('Sheet1 (4)'!AB2003,'Sheet1 (3)'!B:B,'Sheet1 (3)'!C:C,"",0)</f>
        <v>未来工業</v>
      </c>
      <c r="C1997" s="1" t="str">
        <f>_xlfn.XLOOKUP('Sheet1 (4)'!AB2003,'Sheet1 (3)'!B:B,'Sheet1 (3)'!F:F,"",0)</f>
        <v>化学</v>
      </c>
      <c r="D1997" s="1">
        <f>ROUND('Sheet1 (4)'!E2003/100000000,2)</f>
        <v>0.16</v>
      </c>
      <c r="E1997" s="1">
        <f>ROUND('Sheet1 (4)'!F2003/100,2)</f>
        <v>41.84</v>
      </c>
      <c r="F1997" s="1">
        <f>ROUND('Sheet1 (4)'!G2003/100,2)</f>
        <v>40.450000000000003</v>
      </c>
      <c r="G1997" s="1">
        <f>ROUND('Sheet1 (4)'!H2003/100,2)</f>
        <v>40.450000000000003</v>
      </c>
      <c r="H1997" s="1">
        <f>ROUND('Sheet1 (4)'!I2003/100,2)</f>
        <v>73.34</v>
      </c>
      <c r="I1997" s="1">
        <f>ROUND('Sheet1 (4)'!J2003/100,2)</f>
        <v>68.98</v>
      </c>
      <c r="J1997" s="1">
        <f>ROUND('Sheet1 (4)'!K2003/100,2)</f>
        <v>68</v>
      </c>
      <c r="K1997" s="1">
        <f>ROUND('Sheet1 (4)'!L2003/100,2)</f>
        <v>70</v>
      </c>
      <c r="L1997" s="4">
        <f>ROUND(('Sheet1 (4)'!M2003+'Sheet1 (4)'!R2003)/100,2)</f>
        <v>31.04</v>
      </c>
      <c r="M1997" s="4">
        <f>ROUND(('Sheet1 (4)'!N2003+'Sheet1 (4)'!S2003)/100,2)</f>
        <v>41.26</v>
      </c>
      <c r="N1997" s="4">
        <f>ROUND(('Sheet1 (4)'!O2003+'Sheet1 (4)'!T2003)/100,2)</f>
        <v>20.260000000000002</v>
      </c>
      <c r="O1997" s="4">
        <f>ROUND(('Sheet1 (4)'!P2003+'Sheet1 (4)'!U2003)/100,2)</f>
        <v>15</v>
      </c>
      <c r="P1997" s="4">
        <f>ROUND(('Sheet1 (4)'!Q2003+'Sheet1 (4)'!V2003)/100,2)</f>
        <v>39.85</v>
      </c>
      <c r="Q1997" s="7">
        <f>ROUND('Sheet1 (4)'!W2003/100,2)</f>
        <v>0.06</v>
      </c>
      <c r="R1997" s="7">
        <f>ROUND('Sheet1 (4)'!X2003/100,2)</f>
        <v>0.06</v>
      </c>
      <c r="S1997" s="7">
        <f>ROUND('Sheet1 (4)'!Y2003/100,2)</f>
        <v>0.06</v>
      </c>
      <c r="T1997" s="7">
        <f>ROUND('Sheet1 (4)'!Z2003/100,2)</f>
        <v>0.1</v>
      </c>
      <c r="U1997" s="7">
        <f>ROUND('Sheet1 (4)'!AA2003/100,2)</f>
        <v>0.09</v>
      </c>
      <c r="V1997" s="1" t="str">
        <f>'Sheet1 (4)'!AB2003&amp;".T"</f>
        <v>7931.T</v>
      </c>
      <c r="W1997">
        <f>ROUND('Sheet1 (4)'!AC2003,2)</f>
        <v>11.59</v>
      </c>
      <c r="X1997">
        <f>ROUND('Sheet1 (4)'!AD2003,2)</f>
        <v>1.01</v>
      </c>
      <c r="Y1997" t="str">
        <f>_xlfn.XLOOKUP('Sheet1 (4)'!AB2003,'Sheet1 (3)'!B:B,'Sheet1 (3)'!D:D,"",0)</f>
        <v>プライム</v>
      </c>
    </row>
    <row r="1998" spans="1:25" x14ac:dyDescent="0.2">
      <c r="A1998">
        <v>1997</v>
      </c>
      <c r="B1998" s="1" t="str">
        <f>_xlfn.XLOOKUP('Sheet1 (4)'!AB2004,'Sheet1 (3)'!B:B,'Sheet1 (3)'!C:C,"",0)</f>
        <v>みらいワークス</v>
      </c>
      <c r="C1998" s="1" t="str">
        <f>_xlfn.XLOOKUP('Sheet1 (4)'!AB2004,'Sheet1 (3)'!B:B,'Sheet1 (3)'!F:F,"",0)</f>
        <v>サービス業</v>
      </c>
      <c r="D1998" s="1">
        <f>ROUND('Sheet1 (4)'!E2004/100000000,2)</f>
        <v>0.05</v>
      </c>
      <c r="E1998" s="1" t="e">
        <f>ROUND('Sheet1 (4)'!F2004/100,2)</f>
        <v>#VALUE!</v>
      </c>
      <c r="F1998" s="1" t="e">
        <f>ROUND('Sheet1 (4)'!G2004/100,2)</f>
        <v>#VALUE!</v>
      </c>
      <c r="G1998" s="1">
        <f>ROUND('Sheet1 (4)'!H2004/100,2)</f>
        <v>2.35</v>
      </c>
      <c r="H1998" s="1" t="e">
        <f>ROUND('Sheet1 (4)'!I2004/100,2)</f>
        <v>#VALUE!</v>
      </c>
      <c r="I1998" s="1">
        <f>ROUND('Sheet1 (4)'!J2004/100,2)</f>
        <v>2.35</v>
      </c>
      <c r="J1998" s="1" t="e">
        <f>ROUND('Sheet1 (4)'!K2004/100,2)</f>
        <v>#VALUE!</v>
      </c>
      <c r="K1998" s="1" t="e">
        <f>ROUND('Sheet1 (4)'!L2004/100,2)</f>
        <v>#VALUE!</v>
      </c>
      <c r="L1998" s="4" t="e">
        <f>ROUND(('Sheet1 (4)'!M2004+'Sheet1 (4)'!R2004)/100,2)</f>
        <v>#VALUE!</v>
      </c>
      <c r="M1998" s="4" t="e">
        <f>ROUND(('Sheet1 (4)'!N2004+'Sheet1 (4)'!S2004)/100,2)</f>
        <v>#VALUE!</v>
      </c>
      <c r="N1998" s="4">
        <f>ROUND(('Sheet1 (4)'!O2004+'Sheet1 (4)'!T2004)/100,2)</f>
        <v>0.25</v>
      </c>
      <c r="O1998" s="4" t="e">
        <f>ROUND(('Sheet1 (4)'!P2004+'Sheet1 (4)'!U2004)/100,2)</f>
        <v>#VALUE!</v>
      </c>
      <c r="P1998" s="4">
        <f>ROUND(('Sheet1 (4)'!Q2004+'Sheet1 (4)'!V2004)/100,2)</f>
        <v>0.25</v>
      </c>
      <c r="Q1998" s="7" t="e">
        <f>ROUND('Sheet1 (4)'!W2004/100,2)</f>
        <v>#VALUE!</v>
      </c>
      <c r="R1998" s="7" t="e">
        <f>ROUND('Sheet1 (4)'!X2004/100,2)</f>
        <v>#VALUE!</v>
      </c>
      <c r="S1998" s="7" t="e">
        <f>ROUND('Sheet1 (4)'!Y2004/100,2)</f>
        <v>#VALUE!</v>
      </c>
      <c r="T1998" s="7" t="e">
        <f>ROUND('Sheet1 (4)'!Z2004/100,2)</f>
        <v>#VALUE!</v>
      </c>
      <c r="U1998" s="7" t="e">
        <f>ROUND('Sheet1 (4)'!AA2004/100,2)</f>
        <v>#VALUE!</v>
      </c>
      <c r="V1998" s="1" t="str">
        <f>'Sheet1 (4)'!AB2004&amp;".T"</f>
        <v>6563.T</v>
      </c>
      <c r="W1998">
        <f>ROUND('Sheet1 (4)'!AC2004,2)</f>
        <v>17.45</v>
      </c>
      <c r="X1998">
        <f>ROUND('Sheet1 (4)'!AD2004,2)</f>
        <v>2.4900000000000002</v>
      </c>
      <c r="Y1998" t="str">
        <f>_xlfn.XLOOKUP('Sheet1 (4)'!AB2004,'Sheet1 (3)'!B:B,'Sheet1 (3)'!D:D,"",0)</f>
        <v>グロース</v>
      </c>
    </row>
    <row r="1999" spans="1:25" x14ac:dyDescent="0.2">
      <c r="A1999">
        <v>1998</v>
      </c>
      <c r="B1999" s="1" t="str">
        <f>_xlfn.XLOOKUP('Sheet1 (4)'!AB2005,'Sheet1 (3)'!B:B,'Sheet1 (3)'!C:C,"",0)</f>
        <v>ミライアル</v>
      </c>
      <c r="C1999" s="1" t="str">
        <f>_xlfn.XLOOKUP('Sheet1 (4)'!AB2005,'Sheet1 (3)'!B:B,'Sheet1 (3)'!F:F,"",0)</f>
        <v>化学</v>
      </c>
      <c r="D1999" s="1">
        <f>ROUND('Sheet1 (4)'!E2005/100000000,2)</f>
        <v>0.09</v>
      </c>
      <c r="E1999" s="1">
        <f>ROUND('Sheet1 (4)'!F2005/100,2)</f>
        <v>8.5500000000000007</v>
      </c>
      <c r="F1999" s="1">
        <f>ROUND('Sheet1 (4)'!G2005/100,2)</f>
        <v>18.87</v>
      </c>
      <c r="G1999" s="1">
        <f>ROUND('Sheet1 (4)'!H2005/100,2)</f>
        <v>24.47</v>
      </c>
      <c r="H1999" s="1">
        <f>ROUND('Sheet1 (4)'!I2005/100,2)</f>
        <v>15.12</v>
      </c>
      <c r="I1999" s="1">
        <f>ROUND('Sheet1 (4)'!J2005/100,2)</f>
        <v>14.24</v>
      </c>
      <c r="J1999" s="1" t="e">
        <f>ROUND('Sheet1 (4)'!K2005/100,2)</f>
        <v>#VALUE!</v>
      </c>
      <c r="K1999" s="1" t="e">
        <f>ROUND('Sheet1 (4)'!L2005/100,2)</f>
        <v>#VALUE!</v>
      </c>
      <c r="L1999" s="4">
        <f>ROUND(('Sheet1 (4)'!M2005+'Sheet1 (4)'!R2005)/100,2)</f>
        <v>42.74</v>
      </c>
      <c r="M1999" s="4">
        <f>ROUND(('Sheet1 (4)'!N2005+'Sheet1 (4)'!S2005)/100,2)</f>
        <v>17.010000000000002</v>
      </c>
      <c r="N1999" s="4">
        <f>ROUND(('Sheet1 (4)'!O2005+'Sheet1 (4)'!T2005)/100,2)</f>
        <v>-5</v>
      </c>
      <c r="O1999" s="4">
        <f>ROUND(('Sheet1 (4)'!P2005+'Sheet1 (4)'!U2005)/100,2)</f>
        <v>-42.6</v>
      </c>
      <c r="P1999" s="4">
        <f>ROUND(('Sheet1 (4)'!Q2005+'Sheet1 (4)'!V2005)/100,2)</f>
        <v>0.97</v>
      </c>
      <c r="Q1999" s="7">
        <f>ROUND('Sheet1 (4)'!W2005/100,2)</f>
        <v>0.05</v>
      </c>
      <c r="R1999" s="7">
        <f>ROUND('Sheet1 (4)'!X2005/100,2)</f>
        <v>7.0000000000000007E-2</v>
      </c>
      <c r="S1999" s="7">
        <f>ROUND('Sheet1 (4)'!Y2005/100,2)</f>
        <v>0.08</v>
      </c>
      <c r="T1999" s="7">
        <f>ROUND('Sheet1 (4)'!Z2005/100,2)</f>
        <v>0.05</v>
      </c>
      <c r="U1999" s="7">
        <f>ROUND('Sheet1 (4)'!AA2005/100,2)</f>
        <v>0.05</v>
      </c>
      <c r="V1999" s="1" t="str">
        <f>'Sheet1 (4)'!AB2005&amp;".T"</f>
        <v>4238.T</v>
      </c>
      <c r="W1999">
        <f>ROUND('Sheet1 (4)'!AC2005,2)</f>
        <v>14.16</v>
      </c>
      <c r="X1999">
        <f>ROUND('Sheet1 (4)'!AD2005,2)</f>
        <v>0.46</v>
      </c>
      <c r="Y1999" t="str">
        <f>_xlfn.XLOOKUP('Sheet1 (4)'!AB2005,'Sheet1 (3)'!B:B,'Sheet1 (3)'!D:D,"",0)</f>
        <v>スタンダード</v>
      </c>
    </row>
    <row r="2000" spans="1:25" x14ac:dyDescent="0.2">
      <c r="A2000">
        <v>1999</v>
      </c>
      <c r="B2000" s="1" t="str">
        <f>_xlfn.XLOOKUP('Sheet1 (4)'!AB2006,'Sheet1 (3)'!B:B,'Sheet1 (3)'!C:C,"",0)</f>
        <v>ミライロ</v>
      </c>
      <c r="C2000" s="1" t="str">
        <f>_xlfn.XLOOKUP('Sheet1 (4)'!AB2006,'Sheet1 (3)'!B:B,'Sheet1 (3)'!F:F,"",0)</f>
        <v>情報・通信業</v>
      </c>
      <c r="D2000" s="1">
        <f>ROUND('Sheet1 (4)'!E2006/100000000,2)</f>
        <v>0.1</v>
      </c>
      <c r="E2000" s="1" t="e">
        <f>ROUND('Sheet1 (4)'!F2006/100,2)</f>
        <v>#VALUE!</v>
      </c>
      <c r="F2000" s="1" t="e">
        <f>ROUND('Sheet1 (4)'!G2006/100,2)</f>
        <v>#VALUE!</v>
      </c>
      <c r="G2000" s="1">
        <f>ROUND('Sheet1 (4)'!H2006/100,2)</f>
        <v>0.02</v>
      </c>
      <c r="H2000" s="1">
        <f>ROUND('Sheet1 (4)'!I2006/100,2)</f>
        <v>1.17</v>
      </c>
      <c r="I2000" s="1">
        <f>ROUND('Sheet1 (4)'!J2006/100,2)</f>
        <v>1.17</v>
      </c>
      <c r="J2000" s="1" t="e">
        <f>ROUND('Sheet1 (4)'!K2006/100,2)</f>
        <v>#VALUE!</v>
      </c>
      <c r="K2000" s="1" t="e">
        <f>ROUND('Sheet1 (4)'!L2006/100,2)</f>
        <v>#VALUE!</v>
      </c>
      <c r="L2000" s="4" t="e">
        <f>ROUND(('Sheet1 (4)'!M2006+'Sheet1 (4)'!R2006)/100,2)</f>
        <v>#VALUE!</v>
      </c>
      <c r="M2000" s="4" t="e">
        <f>ROUND(('Sheet1 (4)'!N2006+'Sheet1 (4)'!S2006)/100,2)</f>
        <v>#VALUE!</v>
      </c>
      <c r="N2000" s="4" t="e">
        <f>ROUND(('Sheet1 (4)'!O2006+'Sheet1 (4)'!T2006)/100,2)</f>
        <v>#VALUE!</v>
      </c>
      <c r="O2000" s="4" t="e">
        <f>ROUND(('Sheet1 (4)'!P2006+'Sheet1 (4)'!U2006)/100,2)</f>
        <v>#VALUE!</v>
      </c>
      <c r="P2000" s="4" t="e">
        <f>ROUND(('Sheet1 (4)'!Q2006+'Sheet1 (4)'!V2006)/100,2)</f>
        <v>#VALUE!</v>
      </c>
      <c r="Q2000" s="7" t="e">
        <f>ROUND('Sheet1 (4)'!W2006/100,2)</f>
        <v>#VALUE!</v>
      </c>
      <c r="R2000" s="7" t="e">
        <f>ROUND('Sheet1 (4)'!X2006/100,2)</f>
        <v>#VALUE!</v>
      </c>
      <c r="S2000" s="7" t="e">
        <f>ROUND('Sheet1 (4)'!Y2006/100,2)</f>
        <v>#VALUE!</v>
      </c>
      <c r="T2000" s="7">
        <f>ROUND('Sheet1 (4)'!Z2006/100,2)</f>
        <v>0.72</v>
      </c>
      <c r="U2000" s="7">
        <f>ROUND('Sheet1 (4)'!AA2006/100,2)</f>
        <v>0.72</v>
      </c>
      <c r="V2000" s="1" t="str">
        <f>'Sheet1 (4)'!AB2006&amp;".T"</f>
        <v>335A.T</v>
      </c>
      <c r="W2000">
        <f>ROUND('Sheet1 (4)'!AC2006,2)</f>
        <v>13.36</v>
      </c>
      <c r="X2000">
        <f>ROUND('Sheet1 (4)'!AD2006,2)</f>
        <v>7.08</v>
      </c>
      <c r="Y2000" t="str">
        <f>_xlfn.XLOOKUP('Sheet1 (4)'!AB2006,'Sheet1 (3)'!B:B,'Sheet1 (3)'!D:D,"",0)</f>
        <v>グロース</v>
      </c>
    </row>
    <row r="2001" spans="1:25" x14ac:dyDescent="0.2">
      <c r="A2001">
        <v>2000</v>
      </c>
      <c r="B2001" s="1" t="str">
        <f>_xlfn.XLOOKUP('Sheet1 (4)'!AB2007,'Sheet1 (3)'!B:B,'Sheet1 (3)'!C:C,"",0)</f>
        <v>ミライト・ワン</v>
      </c>
      <c r="C2001" s="1" t="str">
        <f>_xlfn.XLOOKUP('Sheet1 (4)'!AB2007,'Sheet1 (3)'!B:B,'Sheet1 (3)'!F:F,"",0)</f>
        <v>建設業</v>
      </c>
      <c r="D2001" s="1">
        <f>ROUND('Sheet1 (4)'!E2007/100000000,2)</f>
        <v>0.89</v>
      </c>
      <c r="E2001" s="1">
        <f>ROUND('Sheet1 (4)'!F2007/100,2)</f>
        <v>300.85000000000002</v>
      </c>
      <c r="F2001" s="1">
        <f>ROUND('Sheet1 (4)'!G2007/100,2)</f>
        <v>328.05</v>
      </c>
      <c r="G2001" s="1">
        <f>ROUND('Sheet1 (4)'!H2007/100,2)</f>
        <v>218.04</v>
      </c>
      <c r="H2001" s="1">
        <f>ROUND('Sheet1 (4)'!I2007/100,2)</f>
        <v>178.31</v>
      </c>
      <c r="I2001" s="1">
        <f>ROUND('Sheet1 (4)'!J2007/100,2)</f>
        <v>279.85000000000002</v>
      </c>
      <c r="J2001" s="1">
        <f>ROUND('Sheet1 (4)'!K2007/100,2)</f>
        <v>323</v>
      </c>
      <c r="K2001" s="1">
        <f>ROUND('Sheet1 (4)'!L2007/100,2)</f>
        <v>344.5</v>
      </c>
      <c r="L2001" s="4">
        <f>ROUND(('Sheet1 (4)'!M2007+'Sheet1 (4)'!R2007)/100,2)</f>
        <v>434.71</v>
      </c>
      <c r="M2001" s="4">
        <f>ROUND(('Sheet1 (4)'!N2007+'Sheet1 (4)'!S2007)/100,2)</f>
        <v>-332.32</v>
      </c>
      <c r="N2001" s="4">
        <f>ROUND(('Sheet1 (4)'!O2007+'Sheet1 (4)'!T2007)/100,2)</f>
        <v>-69.989999999999995</v>
      </c>
      <c r="O2001" s="4">
        <f>ROUND(('Sheet1 (4)'!P2007+'Sheet1 (4)'!U2007)/100,2)</f>
        <v>-219.2</v>
      </c>
      <c r="P2001" s="4">
        <f>ROUND(('Sheet1 (4)'!Q2007+'Sheet1 (4)'!V2007)/100,2)</f>
        <v>86.79</v>
      </c>
      <c r="Q2001" s="7">
        <f>ROUND('Sheet1 (4)'!W2007/100,2)</f>
        <v>0.11</v>
      </c>
      <c r="R2001" s="7">
        <f>ROUND('Sheet1 (4)'!X2007/100,2)</f>
        <v>0.11</v>
      </c>
      <c r="S2001" s="7">
        <f>ROUND('Sheet1 (4)'!Y2007/100,2)</f>
        <v>0.06</v>
      </c>
      <c r="T2001" s="7">
        <f>ROUND('Sheet1 (4)'!Z2007/100,2)</f>
        <v>0.05</v>
      </c>
      <c r="U2001" s="7">
        <f>ROUND('Sheet1 (4)'!AA2007/100,2)</f>
        <v>7.0000000000000007E-2</v>
      </c>
      <c r="V2001" s="1" t="str">
        <f>'Sheet1 (4)'!AB2007&amp;".T"</f>
        <v>1417.T</v>
      </c>
      <c r="W2001">
        <f>ROUND('Sheet1 (4)'!AC2007,2)</f>
        <v>18.100000000000001</v>
      </c>
      <c r="X2001">
        <f>ROUND('Sheet1 (4)'!AD2007,2)</f>
        <v>1.06</v>
      </c>
      <c r="Y2001" t="str">
        <f>_xlfn.XLOOKUP('Sheet1 (4)'!AB2007,'Sheet1 (3)'!B:B,'Sheet1 (3)'!D:D,"",0)</f>
        <v>プライム</v>
      </c>
    </row>
    <row r="2002" spans="1:25" x14ac:dyDescent="0.2">
      <c r="A2002">
        <v>2001</v>
      </c>
      <c r="B2002" s="1" t="str">
        <f>_xlfn.XLOOKUP('Sheet1 (4)'!AB2008,'Sheet1 (3)'!B:B,'Sheet1 (3)'!C:C,"",0)</f>
        <v>ＭＩＲＡＲＴＨホールディングス</v>
      </c>
      <c r="C2002" s="1" t="str">
        <f>_xlfn.XLOOKUP('Sheet1 (4)'!AB2008,'Sheet1 (3)'!B:B,'Sheet1 (3)'!F:F,"",0)</f>
        <v>不動産業</v>
      </c>
      <c r="D2002" s="1">
        <f>ROUND('Sheet1 (4)'!E2008/100000000,2)</f>
        <v>1.36</v>
      </c>
      <c r="E2002" s="1">
        <f>ROUND('Sheet1 (4)'!F2008/100,2)</f>
        <v>107.89</v>
      </c>
      <c r="F2002" s="1">
        <f>ROUND('Sheet1 (4)'!G2008/100,2)</f>
        <v>118.78</v>
      </c>
      <c r="G2002" s="1">
        <f>ROUND('Sheet1 (4)'!H2008/100,2)</f>
        <v>70.319999999999993</v>
      </c>
      <c r="H2002" s="1">
        <f>ROUND('Sheet1 (4)'!I2008/100,2)</f>
        <v>154.58000000000001</v>
      </c>
      <c r="I2002" s="1">
        <f>ROUND('Sheet1 (4)'!J2008/100,2)</f>
        <v>143.65</v>
      </c>
      <c r="J2002" s="1" t="e">
        <f>ROUND('Sheet1 (4)'!K2008/100,2)</f>
        <v>#VALUE!</v>
      </c>
      <c r="K2002" s="1" t="e">
        <f>ROUND('Sheet1 (4)'!L2008/100,2)</f>
        <v>#VALUE!</v>
      </c>
      <c r="L2002" s="4">
        <f>ROUND(('Sheet1 (4)'!M2008+'Sheet1 (4)'!R2008)/100,2)</f>
        <v>12.4</v>
      </c>
      <c r="M2002" s="4">
        <f>ROUND(('Sheet1 (4)'!N2008+'Sheet1 (4)'!S2008)/100,2)</f>
        <v>-46.82</v>
      </c>
      <c r="N2002" s="4">
        <f>ROUND(('Sheet1 (4)'!O2008+'Sheet1 (4)'!T2008)/100,2)</f>
        <v>-470.76</v>
      </c>
      <c r="O2002" s="4">
        <f>ROUND(('Sheet1 (4)'!P2008+'Sheet1 (4)'!U2008)/100,2)</f>
        <v>104.48</v>
      </c>
      <c r="P2002" s="4">
        <f>ROUND(('Sheet1 (4)'!Q2008+'Sheet1 (4)'!V2008)/100,2)</f>
        <v>-169.3</v>
      </c>
      <c r="Q2002" s="7">
        <f>ROUND('Sheet1 (4)'!W2008/100,2)</f>
        <v>0.09</v>
      </c>
      <c r="R2002" s="7">
        <f>ROUND('Sheet1 (4)'!X2008/100,2)</f>
        <v>0.11</v>
      </c>
      <c r="S2002" s="7">
        <f>ROUND('Sheet1 (4)'!Y2008/100,2)</f>
        <v>7.0000000000000007E-2</v>
      </c>
      <c r="T2002" s="7">
        <f>ROUND('Sheet1 (4)'!Z2008/100,2)</f>
        <v>0.12</v>
      </c>
      <c r="U2002" s="7">
        <f>ROUND('Sheet1 (4)'!AA2008/100,2)</f>
        <v>0.1</v>
      </c>
      <c r="V2002" s="1" t="str">
        <f>'Sheet1 (4)'!AB2008&amp;".T"</f>
        <v>8897.T</v>
      </c>
      <c r="W2002">
        <f>ROUND('Sheet1 (4)'!AC2008,2)</f>
        <v>7.43</v>
      </c>
      <c r="X2002">
        <f>ROUND('Sheet1 (4)'!AD2008,2)</f>
        <v>0.65</v>
      </c>
      <c r="Y2002" t="str">
        <f>_xlfn.XLOOKUP('Sheet1 (4)'!AB2008,'Sheet1 (3)'!B:B,'Sheet1 (3)'!D:D,"",0)</f>
        <v>プライム</v>
      </c>
    </row>
    <row r="2003" spans="1:25" x14ac:dyDescent="0.2">
      <c r="A2003">
        <v>2002</v>
      </c>
      <c r="B2003" s="1" t="str">
        <f>_xlfn.XLOOKUP('Sheet1 (4)'!AB2009,'Sheet1 (3)'!B:B,'Sheet1 (3)'!C:C,"",0)</f>
        <v>ミラタップ</v>
      </c>
      <c r="C2003" s="1" t="str">
        <f>_xlfn.XLOOKUP('Sheet1 (4)'!AB2009,'Sheet1 (3)'!B:B,'Sheet1 (3)'!F:F,"",0)</f>
        <v>小売業</v>
      </c>
      <c r="D2003" s="1">
        <f>ROUND('Sheet1 (4)'!E2009/100000000,2)</f>
        <v>0.18</v>
      </c>
      <c r="E2003" s="1" t="e">
        <f>ROUND('Sheet1 (4)'!F2009/100,2)</f>
        <v>#VALUE!</v>
      </c>
      <c r="F2003" s="1">
        <f>ROUND('Sheet1 (4)'!G2009/100,2)</f>
        <v>9.5500000000000007</v>
      </c>
      <c r="G2003" s="1">
        <f>ROUND('Sheet1 (4)'!H2009/100,2)</f>
        <v>10.52</v>
      </c>
      <c r="H2003" s="1">
        <f>ROUND('Sheet1 (4)'!I2009/100,2)</f>
        <v>8.24</v>
      </c>
      <c r="I2003" s="1">
        <f>ROUND('Sheet1 (4)'!J2009/100,2)</f>
        <v>8.24</v>
      </c>
      <c r="J2003" s="1">
        <f>ROUND('Sheet1 (4)'!K2009/100,2)</f>
        <v>-1.7</v>
      </c>
      <c r="K2003" s="1">
        <f>ROUND('Sheet1 (4)'!L2009/100,2)</f>
        <v>4</v>
      </c>
      <c r="L2003" s="4" t="e">
        <f>ROUND(('Sheet1 (4)'!M2009+'Sheet1 (4)'!R2009)/100,2)</f>
        <v>#VALUE!</v>
      </c>
      <c r="M2003" s="4">
        <f>ROUND(('Sheet1 (4)'!N2009+'Sheet1 (4)'!S2009)/100,2)</f>
        <v>3.89</v>
      </c>
      <c r="N2003" s="4">
        <f>ROUND(('Sheet1 (4)'!O2009+'Sheet1 (4)'!T2009)/100,2)</f>
        <v>-0.06</v>
      </c>
      <c r="O2003" s="4">
        <f>ROUND(('Sheet1 (4)'!P2009+'Sheet1 (4)'!U2009)/100,2)</f>
        <v>1.17</v>
      </c>
      <c r="P2003" s="4">
        <f>ROUND(('Sheet1 (4)'!Q2009+'Sheet1 (4)'!V2009)/100,2)</f>
        <v>1.17</v>
      </c>
      <c r="Q2003" s="7" t="e">
        <f>ROUND('Sheet1 (4)'!W2009/100,2)</f>
        <v>#VALUE!</v>
      </c>
      <c r="R2003" s="7" t="e">
        <f>ROUND('Sheet1 (4)'!X2009/100,2)</f>
        <v>#VALUE!</v>
      </c>
      <c r="S2003" s="7">
        <f>ROUND('Sheet1 (4)'!Y2009/100,2)</f>
        <v>0.18</v>
      </c>
      <c r="T2003" s="7">
        <f>ROUND('Sheet1 (4)'!Z2009/100,2)</f>
        <v>0.19</v>
      </c>
      <c r="U2003" s="7">
        <f>ROUND('Sheet1 (4)'!AA2009/100,2)</f>
        <v>0.19</v>
      </c>
      <c r="V2003" s="1" t="str">
        <f>'Sheet1 (4)'!AB2009&amp;".T"</f>
        <v>3187.T</v>
      </c>
      <c r="W2003" t="e">
        <f>ROUND('Sheet1 (4)'!AC2009,2)</f>
        <v>#VALUE!</v>
      </c>
      <c r="X2003">
        <f>ROUND('Sheet1 (4)'!AD2009,2)</f>
        <v>1.75</v>
      </c>
      <c r="Y2003" t="str">
        <f>_xlfn.XLOOKUP('Sheet1 (4)'!AB2009,'Sheet1 (3)'!B:B,'Sheet1 (3)'!D:D,"",0)</f>
        <v>グロース</v>
      </c>
    </row>
    <row r="2004" spans="1:25" x14ac:dyDescent="0.2">
      <c r="A2004">
        <v>2003</v>
      </c>
      <c r="B2004" s="1" t="str">
        <f>_xlfn.XLOOKUP('Sheet1 (4)'!AB2010,'Sheet1 (3)'!B:B,'Sheet1 (3)'!C:C,"",0)</f>
        <v>ミロク</v>
      </c>
      <c r="C2004" s="1" t="str">
        <f>_xlfn.XLOOKUP('Sheet1 (4)'!AB2010,'Sheet1 (3)'!B:B,'Sheet1 (3)'!F:F,"",0)</f>
        <v>その他製品</v>
      </c>
      <c r="D2004" s="1">
        <f>ROUND('Sheet1 (4)'!E2010/100000000,2)</f>
        <v>0.03</v>
      </c>
      <c r="E2004" s="1">
        <f>ROUND('Sheet1 (4)'!F2010/100,2)</f>
        <v>4.07</v>
      </c>
      <c r="F2004" s="1">
        <f>ROUND('Sheet1 (4)'!G2010/100,2)</f>
        <v>6.6</v>
      </c>
      <c r="G2004" s="1">
        <f>ROUND('Sheet1 (4)'!H2010/100,2)</f>
        <v>5.54</v>
      </c>
      <c r="H2004" s="1">
        <f>ROUND('Sheet1 (4)'!I2010/100,2)</f>
        <v>-5.19</v>
      </c>
      <c r="I2004" s="1">
        <f>ROUND('Sheet1 (4)'!J2010/100,2)</f>
        <v>-5.19</v>
      </c>
      <c r="J2004" s="1" t="e">
        <f>ROUND('Sheet1 (4)'!K2010/100,2)</f>
        <v>#VALUE!</v>
      </c>
      <c r="K2004" s="1" t="e">
        <f>ROUND('Sheet1 (4)'!L2010/100,2)</f>
        <v>#VALUE!</v>
      </c>
      <c r="L2004" s="4">
        <f>ROUND(('Sheet1 (4)'!M2010+'Sheet1 (4)'!R2010)/100,2)</f>
        <v>3.68</v>
      </c>
      <c r="M2004" s="4">
        <f>ROUND(('Sheet1 (4)'!N2010+'Sheet1 (4)'!S2010)/100,2)</f>
        <v>-14.01</v>
      </c>
      <c r="N2004" s="4">
        <f>ROUND(('Sheet1 (4)'!O2010+'Sheet1 (4)'!T2010)/100,2)</f>
        <v>-16.5</v>
      </c>
      <c r="O2004" s="4">
        <f>ROUND(('Sheet1 (4)'!P2010+'Sheet1 (4)'!U2010)/100,2)</f>
        <v>-34.01</v>
      </c>
      <c r="P2004" s="4">
        <f>ROUND(('Sheet1 (4)'!Q2010+'Sheet1 (4)'!V2010)/100,2)</f>
        <v>-34.01</v>
      </c>
      <c r="Q2004" s="7">
        <f>ROUND('Sheet1 (4)'!W2010/100,2)</f>
        <v>0.02</v>
      </c>
      <c r="R2004" s="7">
        <f>ROUND('Sheet1 (4)'!X2010/100,2)</f>
        <v>0.04</v>
      </c>
      <c r="S2004" s="7">
        <f>ROUND('Sheet1 (4)'!Y2010/100,2)</f>
        <v>0.03</v>
      </c>
      <c r="T2004" s="7">
        <f>ROUND('Sheet1 (4)'!Z2010/100,2)</f>
        <v>-0.16</v>
      </c>
      <c r="U2004" s="7">
        <f>ROUND('Sheet1 (4)'!AA2010/100,2)</f>
        <v>-0.16</v>
      </c>
      <c r="V2004" s="1" t="str">
        <f>'Sheet1 (4)'!AB2010&amp;".T"</f>
        <v>7983.T</v>
      </c>
      <c r="W2004" t="e">
        <f>ROUND('Sheet1 (4)'!AC2010,2)</f>
        <v>#VALUE!</v>
      </c>
      <c r="X2004">
        <f>ROUND('Sheet1 (4)'!AD2010,2)</f>
        <v>0.31</v>
      </c>
      <c r="Y2004" t="str">
        <f>_xlfn.XLOOKUP('Sheet1 (4)'!AB2010,'Sheet1 (3)'!B:B,'Sheet1 (3)'!D:D,"",0)</f>
        <v>スタンダード</v>
      </c>
    </row>
    <row r="2005" spans="1:25" x14ac:dyDescent="0.2">
      <c r="A2005">
        <v>2004</v>
      </c>
      <c r="B2005" s="1" t="str">
        <f>_xlfn.XLOOKUP('Sheet1 (4)'!AB2011,'Sheet1 (3)'!B:B,'Sheet1 (3)'!C:C,"",0)</f>
        <v>ミロク情報サービス</v>
      </c>
      <c r="C2005" s="1" t="str">
        <f>_xlfn.XLOOKUP('Sheet1 (4)'!AB2011,'Sheet1 (3)'!B:B,'Sheet1 (3)'!F:F,"",0)</f>
        <v>情報・通信業</v>
      </c>
      <c r="D2005" s="1">
        <f>ROUND('Sheet1 (4)'!E2011/100000000,2)</f>
        <v>0.3</v>
      </c>
      <c r="E2005" s="1">
        <f>ROUND('Sheet1 (4)'!F2011/100,2)</f>
        <v>45.27</v>
      </c>
      <c r="F2005" s="1">
        <f>ROUND('Sheet1 (4)'!G2011/100,2)</f>
        <v>47.89</v>
      </c>
      <c r="G2005" s="1">
        <f>ROUND('Sheet1 (4)'!H2011/100,2)</f>
        <v>60.85</v>
      </c>
      <c r="H2005" s="1">
        <f>ROUND('Sheet1 (4)'!I2011/100,2)</f>
        <v>61.42</v>
      </c>
      <c r="I2005" s="1">
        <f>ROUND('Sheet1 (4)'!J2011/100,2)</f>
        <v>62.74</v>
      </c>
      <c r="J2005" s="1">
        <f>ROUND('Sheet1 (4)'!K2011/100,2)</f>
        <v>65</v>
      </c>
      <c r="K2005" s="1">
        <f>ROUND('Sheet1 (4)'!L2011/100,2)</f>
        <v>70</v>
      </c>
      <c r="L2005" s="4">
        <f>ROUND(('Sheet1 (4)'!M2011+'Sheet1 (4)'!R2011)/100,2)</f>
        <v>-3.26</v>
      </c>
      <c r="M2005" s="4">
        <f>ROUND(('Sheet1 (4)'!N2011+'Sheet1 (4)'!S2011)/100,2)</f>
        <v>47.14</v>
      </c>
      <c r="N2005" s="4">
        <f>ROUND(('Sheet1 (4)'!O2011+'Sheet1 (4)'!T2011)/100,2)</f>
        <v>43.01</v>
      </c>
      <c r="O2005" s="4">
        <f>ROUND(('Sheet1 (4)'!P2011+'Sheet1 (4)'!U2011)/100,2)</f>
        <v>29.24</v>
      </c>
      <c r="P2005" s="4">
        <f>ROUND(('Sheet1 (4)'!Q2011+'Sheet1 (4)'!V2011)/100,2)</f>
        <v>19.84</v>
      </c>
      <c r="Q2005" s="7">
        <f>ROUND('Sheet1 (4)'!W2011/100,2)</f>
        <v>0.14000000000000001</v>
      </c>
      <c r="R2005" s="7">
        <f>ROUND('Sheet1 (4)'!X2011/100,2)</f>
        <v>0.21</v>
      </c>
      <c r="S2005" s="7">
        <f>ROUND('Sheet1 (4)'!Y2011/100,2)</f>
        <v>0.16</v>
      </c>
      <c r="T2005" s="7">
        <f>ROUND('Sheet1 (4)'!Z2011/100,2)</f>
        <v>0.16</v>
      </c>
      <c r="U2005" s="7">
        <f>ROUND('Sheet1 (4)'!AA2011/100,2)</f>
        <v>0.15</v>
      </c>
      <c r="V2005" s="1" t="str">
        <f>'Sheet1 (4)'!AB2011&amp;".T"</f>
        <v>9928.T</v>
      </c>
      <c r="W2005">
        <f>ROUND('Sheet1 (4)'!AC2011,2)</f>
        <v>11.36</v>
      </c>
      <c r="X2005">
        <f>ROUND('Sheet1 (4)'!AD2011,2)</f>
        <v>1.81</v>
      </c>
      <c r="Y2005" t="str">
        <f>_xlfn.XLOOKUP('Sheet1 (4)'!AB2011,'Sheet1 (3)'!B:B,'Sheet1 (3)'!D:D,"",0)</f>
        <v>プライム</v>
      </c>
    </row>
    <row r="2006" spans="1:25" x14ac:dyDescent="0.2">
      <c r="A2006">
        <v>2005</v>
      </c>
      <c r="B2006" s="1" t="str">
        <f>_xlfn.XLOOKUP('Sheet1 (4)'!AB2012,'Sheet1 (3)'!B:B,'Sheet1 (3)'!C:C,"",0)</f>
        <v>ミサワ</v>
      </c>
      <c r="C2006" s="1" t="str">
        <f>_xlfn.XLOOKUP('Sheet1 (4)'!AB2012,'Sheet1 (3)'!B:B,'Sheet1 (3)'!F:F,"",0)</f>
        <v>小売業</v>
      </c>
      <c r="D2006" s="1">
        <f>ROUND('Sheet1 (4)'!E2012/100000000,2)</f>
        <v>7.0000000000000007E-2</v>
      </c>
      <c r="E2006" s="1">
        <f>ROUND('Sheet1 (4)'!F2012/100,2)</f>
        <v>8.26</v>
      </c>
      <c r="F2006" s="1" t="e">
        <f>ROUND('Sheet1 (4)'!G2012/100,2)</f>
        <v>#VALUE!</v>
      </c>
      <c r="G2006" s="1" t="e">
        <f>ROUND('Sheet1 (4)'!H2012/100,2)</f>
        <v>#VALUE!</v>
      </c>
      <c r="H2006" s="1" t="e">
        <f>ROUND('Sheet1 (4)'!I2012/100,2)</f>
        <v>#VALUE!</v>
      </c>
      <c r="I2006" s="1">
        <f>ROUND('Sheet1 (4)'!J2012/100,2)</f>
        <v>8.26</v>
      </c>
      <c r="J2006" s="1" t="e">
        <f>ROUND('Sheet1 (4)'!K2012/100,2)</f>
        <v>#VALUE!</v>
      </c>
      <c r="K2006" s="1" t="e">
        <f>ROUND('Sheet1 (4)'!L2012/100,2)</f>
        <v>#VALUE!</v>
      </c>
      <c r="L2006" s="4">
        <f>ROUND(('Sheet1 (4)'!M2012+'Sheet1 (4)'!R2012)/100,2)</f>
        <v>13.72</v>
      </c>
      <c r="M2006" s="4" t="e">
        <f>ROUND(('Sheet1 (4)'!N2012+'Sheet1 (4)'!S2012)/100,2)</f>
        <v>#VALUE!</v>
      </c>
      <c r="N2006" s="4" t="e">
        <f>ROUND(('Sheet1 (4)'!O2012+'Sheet1 (4)'!T2012)/100,2)</f>
        <v>#VALUE!</v>
      </c>
      <c r="O2006" s="4" t="e">
        <f>ROUND(('Sheet1 (4)'!P2012+'Sheet1 (4)'!U2012)/100,2)</f>
        <v>#VALUE!</v>
      </c>
      <c r="P2006" s="4">
        <f>ROUND(('Sheet1 (4)'!Q2012+'Sheet1 (4)'!V2012)/100,2)</f>
        <v>13.72</v>
      </c>
      <c r="Q2006" s="7">
        <f>ROUND('Sheet1 (4)'!W2012/100,2)</f>
        <v>0.31</v>
      </c>
      <c r="R2006" s="7" t="e">
        <f>ROUND('Sheet1 (4)'!X2012/100,2)</f>
        <v>#VALUE!</v>
      </c>
      <c r="S2006" s="7" t="e">
        <f>ROUND('Sheet1 (4)'!Y2012/100,2)</f>
        <v>#VALUE!</v>
      </c>
      <c r="T2006" s="7" t="e">
        <f>ROUND('Sheet1 (4)'!Z2012/100,2)</f>
        <v>#VALUE!</v>
      </c>
      <c r="U2006" s="7">
        <f>ROUND('Sheet1 (4)'!AA2012/100,2)</f>
        <v>0.31</v>
      </c>
      <c r="V2006" s="1" t="str">
        <f>'Sheet1 (4)'!AB2012&amp;".T"</f>
        <v>3169.T</v>
      </c>
      <c r="W2006">
        <f>ROUND('Sheet1 (4)'!AC2012,2)</f>
        <v>7.99</v>
      </c>
      <c r="X2006">
        <f>ROUND('Sheet1 (4)'!AD2012,2)</f>
        <v>2.1800000000000002</v>
      </c>
      <c r="Y2006" t="str">
        <f>_xlfn.XLOOKUP('Sheet1 (4)'!AB2012,'Sheet1 (3)'!B:B,'Sheet1 (3)'!D:D,"",0)</f>
        <v>スタンダード</v>
      </c>
    </row>
    <row r="2007" spans="1:25" x14ac:dyDescent="0.2">
      <c r="A2007">
        <v>2006</v>
      </c>
      <c r="B2007" s="1" t="str">
        <f>_xlfn.XLOOKUP('Sheet1 (4)'!AB2013,'Sheet1 (3)'!B:B,'Sheet1 (3)'!C:C,"",0)</f>
        <v>ミスミグループ本社</v>
      </c>
      <c r="C2007" s="1" t="str">
        <f>_xlfn.XLOOKUP('Sheet1 (4)'!AB2013,'Sheet1 (3)'!B:B,'Sheet1 (3)'!F:F,"",0)</f>
        <v>卸売業</v>
      </c>
      <c r="D2007" s="1">
        <f>ROUND('Sheet1 (4)'!E2013/100000000,2)</f>
        <v>2.72</v>
      </c>
      <c r="E2007" s="1">
        <f>ROUND('Sheet1 (4)'!F2013/100,2)</f>
        <v>271.99</v>
      </c>
      <c r="F2007" s="1">
        <f>ROUND('Sheet1 (4)'!G2013/100,2)</f>
        <v>522.12</v>
      </c>
      <c r="G2007" s="1">
        <f>ROUND('Sheet1 (4)'!H2013/100,2)</f>
        <v>466.15</v>
      </c>
      <c r="H2007" s="1">
        <f>ROUND('Sheet1 (4)'!I2013/100,2)</f>
        <v>383.66</v>
      </c>
      <c r="I2007" s="1">
        <f>ROUND('Sheet1 (4)'!J2013/100,2)</f>
        <v>464.81</v>
      </c>
      <c r="J2007" s="1">
        <f>ROUND('Sheet1 (4)'!K2013/100,2)</f>
        <v>438.4</v>
      </c>
      <c r="K2007" s="1">
        <f>ROUND('Sheet1 (4)'!L2013/100,2)</f>
        <v>500.6</v>
      </c>
      <c r="L2007" s="4">
        <f>ROUND(('Sheet1 (4)'!M2013+'Sheet1 (4)'!R2013)/100,2)</f>
        <v>294.23</v>
      </c>
      <c r="M2007" s="4">
        <f>ROUND(('Sheet1 (4)'!N2013+'Sheet1 (4)'!S2013)/100,2)</f>
        <v>326.3</v>
      </c>
      <c r="N2007" s="4">
        <f>ROUND(('Sheet1 (4)'!O2013+'Sheet1 (4)'!T2013)/100,2)</f>
        <v>124.14</v>
      </c>
      <c r="O2007" s="4">
        <f>ROUND(('Sheet1 (4)'!P2013+'Sheet1 (4)'!U2013)/100,2)</f>
        <v>355.72</v>
      </c>
      <c r="P2007" s="4">
        <f>ROUND(('Sheet1 (4)'!Q2013+'Sheet1 (4)'!V2013)/100,2)</f>
        <v>280.08999999999997</v>
      </c>
      <c r="Q2007" s="7">
        <f>ROUND('Sheet1 (4)'!W2013/100,2)</f>
        <v>0.08</v>
      </c>
      <c r="R2007" s="7">
        <f>ROUND('Sheet1 (4)'!X2013/100,2)</f>
        <v>0.15</v>
      </c>
      <c r="S2007" s="7">
        <f>ROUND('Sheet1 (4)'!Y2013/100,2)</f>
        <v>0.12</v>
      </c>
      <c r="T2007" s="7">
        <f>ROUND('Sheet1 (4)'!Z2013/100,2)</f>
        <v>0.09</v>
      </c>
      <c r="U2007" s="7">
        <f>ROUND('Sheet1 (4)'!AA2013/100,2)</f>
        <v>0.1</v>
      </c>
      <c r="V2007" s="1" t="str">
        <f>'Sheet1 (4)'!AB2013&amp;".T"</f>
        <v>9962.T</v>
      </c>
      <c r="W2007">
        <f>ROUND('Sheet1 (4)'!AC2013,2)</f>
        <v>19.28</v>
      </c>
      <c r="X2007">
        <f>ROUND('Sheet1 (4)'!AD2013,2)</f>
        <v>1.73</v>
      </c>
      <c r="Y2007" t="str">
        <f>_xlfn.XLOOKUP('Sheet1 (4)'!AB2013,'Sheet1 (3)'!B:B,'Sheet1 (3)'!D:D,"",0)</f>
        <v>プライム</v>
      </c>
    </row>
    <row r="2008" spans="1:25" x14ac:dyDescent="0.2">
      <c r="A2008">
        <v>2007</v>
      </c>
      <c r="B2008" s="1" t="str">
        <f>_xlfn.XLOOKUP('Sheet1 (4)'!AB2014,'Sheet1 (3)'!B:B,'Sheet1 (3)'!C:C,"",0)</f>
        <v>ＭＩＴホールディングス</v>
      </c>
      <c r="C2008" s="1" t="str">
        <f>_xlfn.XLOOKUP('Sheet1 (4)'!AB2014,'Sheet1 (3)'!B:B,'Sheet1 (3)'!F:F,"",0)</f>
        <v>情報・通信業</v>
      </c>
      <c r="D2008" s="1">
        <f>ROUND('Sheet1 (4)'!E2014/100000000,2)</f>
        <v>0.02</v>
      </c>
      <c r="E2008" s="1">
        <f>ROUND('Sheet1 (4)'!F2014/100,2)</f>
        <v>0.6</v>
      </c>
      <c r="F2008" s="1">
        <f>ROUND('Sheet1 (4)'!G2014/100,2)</f>
        <v>1.2</v>
      </c>
      <c r="G2008" s="1">
        <f>ROUND('Sheet1 (4)'!H2014/100,2)</f>
        <v>0.84</v>
      </c>
      <c r="H2008" s="1">
        <f>ROUND('Sheet1 (4)'!I2014/100,2)</f>
        <v>1.98</v>
      </c>
      <c r="I2008" s="1">
        <f>ROUND('Sheet1 (4)'!J2014/100,2)</f>
        <v>1.98</v>
      </c>
      <c r="J2008" s="1" t="e">
        <f>ROUND('Sheet1 (4)'!K2014/100,2)</f>
        <v>#VALUE!</v>
      </c>
      <c r="K2008" s="1" t="e">
        <f>ROUND('Sheet1 (4)'!L2014/100,2)</f>
        <v>#VALUE!</v>
      </c>
      <c r="L2008" s="4">
        <f>ROUND(('Sheet1 (4)'!M2014+'Sheet1 (4)'!R2014)/100,2)</f>
        <v>-0.16</v>
      </c>
      <c r="M2008" s="4">
        <f>ROUND(('Sheet1 (4)'!N2014+'Sheet1 (4)'!S2014)/100,2)</f>
        <v>0.54</v>
      </c>
      <c r="N2008" s="4">
        <f>ROUND(('Sheet1 (4)'!O2014+'Sheet1 (4)'!T2014)/100,2)</f>
        <v>1.72</v>
      </c>
      <c r="O2008" s="4">
        <f>ROUND(('Sheet1 (4)'!P2014+'Sheet1 (4)'!U2014)/100,2)</f>
        <v>2.84</v>
      </c>
      <c r="P2008" s="4">
        <f>ROUND(('Sheet1 (4)'!Q2014+'Sheet1 (4)'!V2014)/100,2)</f>
        <v>2.84</v>
      </c>
      <c r="Q2008" s="7">
        <f>ROUND('Sheet1 (4)'!W2014/100,2)</f>
        <v>0.05</v>
      </c>
      <c r="R2008" s="7">
        <f>ROUND('Sheet1 (4)'!X2014/100,2)</f>
        <v>0.08</v>
      </c>
      <c r="S2008" s="7">
        <f>ROUND('Sheet1 (4)'!Y2014/100,2)</f>
        <v>0.09</v>
      </c>
      <c r="T2008" s="7">
        <f>ROUND('Sheet1 (4)'!Z2014/100,2)</f>
        <v>0.2</v>
      </c>
      <c r="U2008" s="7">
        <f>ROUND('Sheet1 (4)'!AA2014/100,2)</f>
        <v>0.2</v>
      </c>
      <c r="V2008" s="1" t="str">
        <f>'Sheet1 (4)'!AB2014&amp;".T"</f>
        <v>4016.T</v>
      </c>
      <c r="W2008">
        <f>ROUND('Sheet1 (4)'!AC2014,2)</f>
        <v>15.92</v>
      </c>
      <c r="X2008">
        <f>ROUND('Sheet1 (4)'!AD2014,2)</f>
        <v>3.12</v>
      </c>
      <c r="Y2008" t="str">
        <f>_xlfn.XLOOKUP('Sheet1 (4)'!AB2014,'Sheet1 (3)'!B:B,'Sheet1 (3)'!D:D,"",0)</f>
        <v>スタンダード</v>
      </c>
    </row>
    <row r="2009" spans="1:25" x14ac:dyDescent="0.2">
      <c r="A2009">
        <v>2008</v>
      </c>
      <c r="B2009" s="1" t="str">
        <f>_xlfn.XLOOKUP('Sheet1 (4)'!AB2015,'Sheet1 (3)'!B:B,'Sheet1 (3)'!C:C,"",0)</f>
        <v>ミタチ産業</v>
      </c>
      <c r="C2009" s="1" t="str">
        <f>_xlfn.XLOOKUP('Sheet1 (4)'!AB2015,'Sheet1 (3)'!B:B,'Sheet1 (3)'!F:F,"",0)</f>
        <v>卸売業</v>
      </c>
      <c r="D2009" s="1">
        <f>ROUND('Sheet1 (4)'!E2015/100000000,2)</f>
        <v>0.08</v>
      </c>
      <c r="E2009" s="1">
        <f>ROUND('Sheet1 (4)'!F2015/100,2)</f>
        <v>9.24</v>
      </c>
      <c r="F2009" s="1">
        <f>ROUND('Sheet1 (4)'!G2015/100,2)</f>
        <v>20.18</v>
      </c>
      <c r="G2009" s="1">
        <f>ROUND('Sheet1 (4)'!H2015/100,2)</f>
        <v>24.9</v>
      </c>
      <c r="H2009" s="1">
        <f>ROUND('Sheet1 (4)'!I2015/100,2)</f>
        <v>15.91</v>
      </c>
      <c r="I2009" s="1">
        <f>ROUND('Sheet1 (4)'!J2015/100,2)</f>
        <v>21.48</v>
      </c>
      <c r="J2009" s="1" t="e">
        <f>ROUND('Sheet1 (4)'!K2015/100,2)</f>
        <v>#VALUE!</v>
      </c>
      <c r="K2009" s="1" t="e">
        <f>ROUND('Sheet1 (4)'!L2015/100,2)</f>
        <v>#VALUE!</v>
      </c>
      <c r="L2009" s="4">
        <f>ROUND(('Sheet1 (4)'!M2015+'Sheet1 (4)'!R2015)/100,2)</f>
        <v>5.73</v>
      </c>
      <c r="M2009" s="4">
        <f>ROUND(('Sheet1 (4)'!N2015+'Sheet1 (4)'!S2015)/100,2)</f>
        <v>-1.7</v>
      </c>
      <c r="N2009" s="4">
        <f>ROUND(('Sheet1 (4)'!O2015+'Sheet1 (4)'!T2015)/100,2)</f>
        <v>20.399999999999999</v>
      </c>
      <c r="O2009" s="4">
        <f>ROUND(('Sheet1 (4)'!P2015+'Sheet1 (4)'!U2015)/100,2)</f>
        <v>6.79</v>
      </c>
      <c r="P2009" s="4">
        <f>ROUND(('Sheet1 (4)'!Q2015+'Sheet1 (4)'!V2015)/100,2)</f>
        <v>-94.31</v>
      </c>
      <c r="Q2009" s="7">
        <f>ROUND('Sheet1 (4)'!W2015/100,2)</f>
        <v>7.0000000000000007E-2</v>
      </c>
      <c r="R2009" s="7">
        <f>ROUND('Sheet1 (4)'!X2015/100,2)</f>
        <v>0.14000000000000001</v>
      </c>
      <c r="S2009" s="7">
        <f>ROUND('Sheet1 (4)'!Y2015/100,2)</f>
        <v>0.14000000000000001</v>
      </c>
      <c r="T2009" s="7">
        <f>ROUND('Sheet1 (4)'!Z2015/100,2)</f>
        <v>0.09</v>
      </c>
      <c r="U2009" s="7">
        <f>ROUND('Sheet1 (4)'!AA2015/100,2)</f>
        <v>0.11</v>
      </c>
      <c r="V2009" s="1" t="str">
        <f>'Sheet1 (4)'!AB2015&amp;".T"</f>
        <v>3321.T</v>
      </c>
      <c r="W2009">
        <f>ROUND('Sheet1 (4)'!AC2015,2)</f>
        <v>6.54</v>
      </c>
      <c r="X2009">
        <f>ROUND('Sheet1 (4)'!AD2015,2)</f>
        <v>0.84</v>
      </c>
      <c r="Y2009" t="str">
        <f>_xlfn.XLOOKUP('Sheet1 (4)'!AB2015,'Sheet1 (3)'!B:B,'Sheet1 (3)'!D:D,"",0)</f>
        <v>スタンダード</v>
      </c>
    </row>
    <row r="2010" spans="1:25" x14ac:dyDescent="0.2">
      <c r="A2010">
        <v>2009</v>
      </c>
      <c r="B2010" s="1" t="str">
        <f>_xlfn.XLOOKUP('Sheet1 (4)'!AB2016,'Sheet1 (3)'!B:B,'Sheet1 (3)'!C:C,"",0)</f>
        <v>三谷商事</v>
      </c>
      <c r="C2010" s="1" t="str">
        <f>_xlfn.XLOOKUP('Sheet1 (4)'!AB2016,'Sheet1 (3)'!B:B,'Sheet1 (3)'!F:F,"",0)</f>
        <v>卸売業</v>
      </c>
      <c r="D2010" s="1">
        <f>ROUND('Sheet1 (4)'!E2016/100000000,2)</f>
        <v>0.84</v>
      </c>
      <c r="E2010" s="1">
        <f>ROUND('Sheet1 (4)'!F2016/100,2)</f>
        <v>201.32</v>
      </c>
      <c r="F2010" s="1">
        <f>ROUND('Sheet1 (4)'!G2016/100,2)</f>
        <v>206.57</v>
      </c>
      <c r="G2010" s="1">
        <f>ROUND('Sheet1 (4)'!H2016/100,2)</f>
        <v>216.75</v>
      </c>
      <c r="H2010" s="1">
        <f>ROUND('Sheet1 (4)'!I2016/100,2)</f>
        <v>258.29000000000002</v>
      </c>
      <c r="I2010" s="1">
        <f>ROUND('Sheet1 (4)'!J2016/100,2)</f>
        <v>315.08999999999997</v>
      </c>
      <c r="J2010" s="1" t="e">
        <f>ROUND('Sheet1 (4)'!K2016/100,2)</f>
        <v>#VALUE!</v>
      </c>
      <c r="K2010" s="1" t="e">
        <f>ROUND('Sheet1 (4)'!L2016/100,2)</f>
        <v>#VALUE!</v>
      </c>
      <c r="L2010" s="4">
        <f>ROUND(('Sheet1 (4)'!M2016+'Sheet1 (4)'!R2016)/100,2)</f>
        <v>100.67</v>
      </c>
      <c r="M2010" s="4">
        <f>ROUND(('Sheet1 (4)'!N2016+'Sheet1 (4)'!S2016)/100,2)</f>
        <v>113.29</v>
      </c>
      <c r="N2010" s="4">
        <f>ROUND(('Sheet1 (4)'!O2016+'Sheet1 (4)'!T2016)/100,2)</f>
        <v>11.35</v>
      </c>
      <c r="O2010" s="4">
        <f>ROUND(('Sheet1 (4)'!P2016+'Sheet1 (4)'!U2016)/100,2)</f>
        <v>203.44</v>
      </c>
      <c r="P2010" s="4">
        <f>ROUND(('Sheet1 (4)'!Q2016+'Sheet1 (4)'!V2016)/100,2)</f>
        <v>205.08</v>
      </c>
      <c r="Q2010" s="7">
        <f>ROUND('Sheet1 (4)'!W2016/100,2)</f>
        <v>0.09</v>
      </c>
      <c r="R2010" s="7">
        <f>ROUND('Sheet1 (4)'!X2016/100,2)</f>
        <v>0.1</v>
      </c>
      <c r="S2010" s="7">
        <f>ROUND('Sheet1 (4)'!Y2016/100,2)</f>
        <v>0.1</v>
      </c>
      <c r="T2010" s="7">
        <f>ROUND('Sheet1 (4)'!Z2016/100,2)</f>
        <v>0.11</v>
      </c>
      <c r="U2010" s="7">
        <f>ROUND('Sheet1 (4)'!AA2016/100,2)</f>
        <v>0.11</v>
      </c>
      <c r="V2010" s="1" t="str">
        <f>'Sheet1 (4)'!AB2016&amp;".T"</f>
        <v>8066.T</v>
      </c>
      <c r="W2010">
        <f>ROUND('Sheet1 (4)'!AC2016,2)</f>
        <v>10.36</v>
      </c>
      <c r="X2010">
        <f>ROUND('Sheet1 (4)'!AD2016,2)</f>
        <v>1.17</v>
      </c>
      <c r="Y2010" t="str">
        <f>_xlfn.XLOOKUP('Sheet1 (4)'!AB2016,'Sheet1 (3)'!B:B,'Sheet1 (3)'!D:D,"",0)</f>
        <v>スタンダード</v>
      </c>
    </row>
    <row r="2011" spans="1:25" x14ac:dyDescent="0.2">
      <c r="A2011">
        <v>2010</v>
      </c>
      <c r="B2011" s="1" t="str">
        <f>_xlfn.XLOOKUP('Sheet1 (4)'!AB2017,'Sheet1 (3)'!B:B,'Sheet1 (3)'!C:C,"",0)</f>
        <v>三谷産業</v>
      </c>
      <c r="C2011" s="1" t="str">
        <f>_xlfn.XLOOKUP('Sheet1 (4)'!AB2017,'Sheet1 (3)'!B:B,'Sheet1 (3)'!F:F,"",0)</f>
        <v>卸売業</v>
      </c>
      <c r="D2011" s="1">
        <f>ROUND('Sheet1 (4)'!E2017/100000000,2)</f>
        <v>0.62</v>
      </c>
      <c r="E2011" s="1">
        <f>ROUND('Sheet1 (4)'!F2017/100,2)</f>
        <v>25.68</v>
      </c>
      <c r="F2011" s="1">
        <f>ROUND('Sheet1 (4)'!G2017/100,2)</f>
        <v>11.41</v>
      </c>
      <c r="G2011" s="1">
        <f>ROUND('Sheet1 (4)'!H2017/100,2)</f>
        <v>9.7899999999999991</v>
      </c>
      <c r="H2011" s="1">
        <f>ROUND('Sheet1 (4)'!I2017/100,2)</f>
        <v>16.68</v>
      </c>
      <c r="I2011" s="1">
        <f>ROUND('Sheet1 (4)'!J2017/100,2)</f>
        <v>20.260000000000002</v>
      </c>
      <c r="J2011" s="1" t="e">
        <f>ROUND('Sheet1 (4)'!K2017/100,2)</f>
        <v>#VALUE!</v>
      </c>
      <c r="K2011" s="1" t="e">
        <f>ROUND('Sheet1 (4)'!L2017/100,2)</f>
        <v>#VALUE!</v>
      </c>
      <c r="L2011" s="4">
        <f>ROUND(('Sheet1 (4)'!M2017+'Sheet1 (4)'!R2017)/100,2)</f>
        <v>-10.210000000000001</v>
      </c>
      <c r="M2011" s="4">
        <f>ROUND(('Sheet1 (4)'!N2017+'Sheet1 (4)'!S2017)/100,2)</f>
        <v>-10.050000000000001</v>
      </c>
      <c r="N2011" s="4">
        <f>ROUND(('Sheet1 (4)'!O2017+'Sheet1 (4)'!T2017)/100,2)</f>
        <v>22.16</v>
      </c>
      <c r="O2011" s="4">
        <f>ROUND(('Sheet1 (4)'!P2017+'Sheet1 (4)'!U2017)/100,2)</f>
        <v>47.33</v>
      </c>
      <c r="P2011" s="4">
        <f>ROUND(('Sheet1 (4)'!Q2017+'Sheet1 (4)'!V2017)/100,2)</f>
        <v>27.55</v>
      </c>
      <c r="Q2011" s="7">
        <f>ROUND('Sheet1 (4)'!W2017/100,2)</f>
        <v>7.0000000000000007E-2</v>
      </c>
      <c r="R2011" s="7">
        <f>ROUND('Sheet1 (4)'!X2017/100,2)</f>
        <v>0.04</v>
      </c>
      <c r="S2011" s="7">
        <f>ROUND('Sheet1 (4)'!Y2017/100,2)</f>
        <v>0.02</v>
      </c>
      <c r="T2011" s="7">
        <f>ROUND('Sheet1 (4)'!Z2017/100,2)</f>
        <v>0.05</v>
      </c>
      <c r="U2011" s="7">
        <f>ROUND('Sheet1 (4)'!AA2017/100,2)</f>
        <v>0.05</v>
      </c>
      <c r="V2011" s="1" t="str">
        <f>'Sheet1 (4)'!AB2017&amp;".T"</f>
        <v>8285.T</v>
      </c>
      <c r="W2011">
        <f>ROUND('Sheet1 (4)'!AC2017,2)</f>
        <v>10.42</v>
      </c>
      <c r="X2011">
        <f>ROUND('Sheet1 (4)'!AD2017,2)</f>
        <v>0.59</v>
      </c>
      <c r="Y2011" t="str">
        <f>_xlfn.XLOOKUP('Sheet1 (4)'!AB2017,'Sheet1 (3)'!B:B,'Sheet1 (3)'!D:D,"",0)</f>
        <v>スタンダード</v>
      </c>
    </row>
    <row r="2012" spans="1:25" x14ac:dyDescent="0.2">
      <c r="A2012">
        <v>2011</v>
      </c>
      <c r="B2012" s="1" t="str">
        <f>_xlfn.XLOOKUP('Sheet1 (4)'!AB2018,'Sheet1 (3)'!B:B,'Sheet1 (3)'!C:C,"",0)</f>
        <v>三谷セキサン</v>
      </c>
      <c r="C2012" s="1" t="str">
        <f>_xlfn.XLOOKUP('Sheet1 (4)'!AB2018,'Sheet1 (3)'!B:B,'Sheet1 (3)'!F:F,"",0)</f>
        <v>ガラス・土石製品</v>
      </c>
      <c r="D2012" s="1">
        <f>ROUND('Sheet1 (4)'!E2018/100000000,2)</f>
        <v>0.18</v>
      </c>
      <c r="E2012" s="1">
        <f>ROUND('Sheet1 (4)'!F2018/100,2)</f>
        <v>74.95</v>
      </c>
      <c r="F2012" s="1">
        <f>ROUND('Sheet1 (4)'!G2018/100,2)</f>
        <v>76.03</v>
      </c>
      <c r="G2012" s="1">
        <f>ROUND('Sheet1 (4)'!H2018/100,2)</f>
        <v>99.98</v>
      </c>
      <c r="H2012" s="1">
        <f>ROUND('Sheet1 (4)'!I2018/100,2)</f>
        <v>121.09</v>
      </c>
      <c r="I2012" s="1">
        <f>ROUND('Sheet1 (4)'!J2018/100,2)</f>
        <v>138.93</v>
      </c>
      <c r="J2012" s="1" t="e">
        <f>ROUND('Sheet1 (4)'!K2018/100,2)</f>
        <v>#VALUE!</v>
      </c>
      <c r="K2012" s="1" t="e">
        <f>ROUND('Sheet1 (4)'!L2018/100,2)</f>
        <v>#VALUE!</v>
      </c>
      <c r="L2012" s="4">
        <f>ROUND(('Sheet1 (4)'!M2018+'Sheet1 (4)'!R2018)/100,2)</f>
        <v>60.79</v>
      </c>
      <c r="M2012" s="4">
        <f>ROUND(('Sheet1 (4)'!N2018+'Sheet1 (4)'!S2018)/100,2)</f>
        <v>71.42</v>
      </c>
      <c r="N2012" s="4">
        <f>ROUND(('Sheet1 (4)'!O2018+'Sheet1 (4)'!T2018)/100,2)</f>
        <v>27.48</v>
      </c>
      <c r="O2012" s="4">
        <f>ROUND(('Sheet1 (4)'!P2018+'Sheet1 (4)'!U2018)/100,2)</f>
        <v>48.6</v>
      </c>
      <c r="P2012" s="4">
        <f>ROUND(('Sheet1 (4)'!Q2018+'Sheet1 (4)'!V2018)/100,2)</f>
        <v>80.23</v>
      </c>
      <c r="Q2012" s="7">
        <f>ROUND('Sheet1 (4)'!W2018/100,2)</f>
        <v>0.08</v>
      </c>
      <c r="R2012" s="7">
        <f>ROUND('Sheet1 (4)'!X2018/100,2)</f>
        <v>0.08</v>
      </c>
      <c r="S2012" s="7">
        <f>ROUND('Sheet1 (4)'!Y2018/100,2)</f>
        <v>0.12</v>
      </c>
      <c r="T2012" s="7">
        <f>ROUND('Sheet1 (4)'!Z2018/100,2)</f>
        <v>0.12</v>
      </c>
      <c r="U2012" s="7">
        <f>ROUND('Sheet1 (4)'!AA2018/100,2)</f>
        <v>0.12</v>
      </c>
      <c r="V2012" s="1" t="str">
        <f>'Sheet1 (4)'!AB2018&amp;".T"</f>
        <v>5273.T</v>
      </c>
      <c r="W2012">
        <f>ROUND('Sheet1 (4)'!AC2018,2)</f>
        <v>12.72</v>
      </c>
      <c r="X2012">
        <f>ROUND('Sheet1 (4)'!AD2018,2)</f>
        <v>1.47</v>
      </c>
      <c r="Y2012" t="str">
        <f>_xlfn.XLOOKUP('Sheet1 (4)'!AB2018,'Sheet1 (3)'!B:B,'Sheet1 (3)'!D:D,"",0)</f>
        <v>スタンダード</v>
      </c>
    </row>
    <row r="2013" spans="1:25" x14ac:dyDescent="0.2">
      <c r="A2013">
        <v>2012</v>
      </c>
      <c r="B2013" s="1" t="str">
        <f>_xlfn.XLOOKUP('Sheet1 (4)'!AB2019,'Sheet1 (3)'!B:B,'Sheet1 (3)'!C:C,"",0)</f>
        <v>水戸証券</v>
      </c>
      <c r="C2013" s="1" t="str">
        <f>_xlfn.XLOOKUP('Sheet1 (4)'!AB2019,'Sheet1 (3)'!B:B,'Sheet1 (3)'!F:F,"",0)</f>
        <v>証券、商品先物取引業</v>
      </c>
      <c r="D2013" s="1">
        <f>ROUND('Sheet1 (4)'!E2019/100000000,2)</f>
        <v>0.6</v>
      </c>
      <c r="E2013" s="1" t="e">
        <f>ROUND('Sheet1 (4)'!F2019/100,2)</f>
        <v>#VALUE!</v>
      </c>
      <c r="F2013" s="1" t="e">
        <f>ROUND('Sheet1 (4)'!G2019/100,2)</f>
        <v>#VALUE!</v>
      </c>
      <c r="G2013" s="1" t="e">
        <f>ROUND('Sheet1 (4)'!H2019/100,2)</f>
        <v>#VALUE!</v>
      </c>
      <c r="H2013" s="1" t="e">
        <f>ROUND('Sheet1 (4)'!I2019/100,2)</f>
        <v>#VALUE!</v>
      </c>
      <c r="I2013" s="1" t="e">
        <f>ROUND('Sheet1 (4)'!J2019/100,2)</f>
        <v>#VALUE!</v>
      </c>
      <c r="J2013" s="1" t="e">
        <f>ROUND('Sheet1 (4)'!K2019/100,2)</f>
        <v>#VALUE!</v>
      </c>
      <c r="K2013" s="1" t="e">
        <f>ROUND('Sheet1 (4)'!L2019/100,2)</f>
        <v>#VALUE!</v>
      </c>
      <c r="L2013" s="4" t="e">
        <f>ROUND(('Sheet1 (4)'!M2019+'Sheet1 (4)'!R2019)/100,2)</f>
        <v>#VALUE!</v>
      </c>
      <c r="M2013" s="4" t="e">
        <f>ROUND(('Sheet1 (4)'!N2019+'Sheet1 (4)'!S2019)/100,2)</f>
        <v>#VALUE!</v>
      </c>
      <c r="N2013" s="4" t="e">
        <f>ROUND(('Sheet1 (4)'!O2019+'Sheet1 (4)'!T2019)/100,2)</f>
        <v>#VALUE!</v>
      </c>
      <c r="O2013" s="4">
        <f>ROUND(('Sheet1 (4)'!P2019+'Sheet1 (4)'!U2019)/100,2)</f>
        <v>79.61</v>
      </c>
      <c r="P2013" s="4">
        <f>ROUND(('Sheet1 (4)'!Q2019+'Sheet1 (4)'!V2019)/100,2)</f>
        <v>4.96</v>
      </c>
      <c r="Q2013" s="7" t="e">
        <f>ROUND('Sheet1 (4)'!W2019/100,2)</f>
        <v>#VALUE!</v>
      </c>
      <c r="R2013" s="7" t="e">
        <f>ROUND('Sheet1 (4)'!X2019/100,2)</f>
        <v>#VALUE!</v>
      </c>
      <c r="S2013" s="7" t="e">
        <f>ROUND('Sheet1 (4)'!Y2019/100,2)</f>
        <v>#VALUE!</v>
      </c>
      <c r="T2013" s="7" t="e">
        <f>ROUND('Sheet1 (4)'!Z2019/100,2)</f>
        <v>#VALUE!</v>
      </c>
      <c r="U2013" s="7">
        <f>ROUND('Sheet1 (4)'!AA2019/100,2)</f>
        <v>0.06</v>
      </c>
      <c r="V2013" s="1" t="str">
        <f>'Sheet1 (4)'!AB2019&amp;".T"</f>
        <v>8622.T</v>
      </c>
      <c r="W2013">
        <f>ROUND('Sheet1 (4)'!AC2019,2)</f>
        <v>13.95</v>
      </c>
      <c r="X2013">
        <f>ROUND('Sheet1 (4)'!AD2019,2)</f>
        <v>0.76</v>
      </c>
      <c r="Y2013" t="str">
        <f>_xlfn.XLOOKUP('Sheet1 (4)'!AB2019,'Sheet1 (3)'!B:B,'Sheet1 (3)'!D:D,"",0)</f>
        <v>プライム</v>
      </c>
    </row>
    <row r="2014" spans="1:25" x14ac:dyDescent="0.2">
      <c r="A2014">
        <v>2013</v>
      </c>
      <c r="B2014" s="1" t="str">
        <f>_xlfn.XLOOKUP('Sheet1 (4)'!AB2020,'Sheet1 (3)'!B:B,'Sheet1 (3)'!C:C,"",0)</f>
        <v>三葉</v>
      </c>
      <c r="C2014" s="1" t="str">
        <f>_xlfn.XLOOKUP('Sheet1 (4)'!AB2020,'Sheet1 (3)'!B:B,'Sheet1 (3)'!F:F,"",0)</f>
        <v>サービス業</v>
      </c>
      <c r="D2014" s="1">
        <f>ROUND('Sheet1 (4)'!E2020/100000000,2)</f>
        <v>0.01</v>
      </c>
      <c r="E2014" s="1" t="e">
        <f>ROUND('Sheet1 (4)'!F2020/100,2)</f>
        <v>#VALUE!</v>
      </c>
      <c r="F2014" s="1">
        <f>ROUND('Sheet1 (4)'!G2020/100,2)</f>
        <v>-0.28999999999999998</v>
      </c>
      <c r="G2014" s="1">
        <f>ROUND('Sheet1 (4)'!H2020/100,2)</f>
        <v>1.36</v>
      </c>
      <c r="H2014" s="1">
        <f>ROUND('Sheet1 (4)'!I2020/100,2)</f>
        <v>0.22</v>
      </c>
      <c r="I2014" s="1">
        <f>ROUND('Sheet1 (4)'!J2020/100,2)</f>
        <v>7.0000000000000007E-2</v>
      </c>
      <c r="J2014" s="1" t="e">
        <f>ROUND('Sheet1 (4)'!K2020/100,2)</f>
        <v>#VALUE!</v>
      </c>
      <c r="K2014" s="1" t="e">
        <f>ROUND('Sheet1 (4)'!L2020/100,2)</f>
        <v>#VALUE!</v>
      </c>
      <c r="L2014" s="4" t="e">
        <f>ROUND(('Sheet1 (4)'!M2020+'Sheet1 (4)'!R2020)/100,2)</f>
        <v>#VALUE!</v>
      </c>
      <c r="M2014" s="4" t="e">
        <f>ROUND(('Sheet1 (4)'!N2020+'Sheet1 (4)'!S2020)/100,2)</f>
        <v>#VALUE!</v>
      </c>
      <c r="N2014" s="4" t="e">
        <f>ROUND(('Sheet1 (4)'!O2020+'Sheet1 (4)'!T2020)/100,2)</f>
        <v>#VALUE!</v>
      </c>
      <c r="O2014" s="4">
        <f>ROUND(('Sheet1 (4)'!P2020+'Sheet1 (4)'!U2020)/100,2)</f>
        <v>-0.32</v>
      </c>
      <c r="P2014" s="4">
        <f>ROUND(('Sheet1 (4)'!Q2020+'Sheet1 (4)'!V2020)/100,2)</f>
        <v>-0.77</v>
      </c>
      <c r="Q2014" s="7" t="e">
        <f>ROUND('Sheet1 (4)'!W2020/100,2)</f>
        <v>#VALUE!</v>
      </c>
      <c r="R2014" s="7" t="e">
        <f>ROUND('Sheet1 (4)'!X2020/100,2)</f>
        <v>#VALUE!</v>
      </c>
      <c r="S2014" s="7">
        <f>ROUND('Sheet1 (4)'!Y2020/100,2)</f>
        <v>2.38</v>
      </c>
      <c r="T2014" s="7">
        <f>ROUND('Sheet1 (4)'!Z2020/100,2)</f>
        <v>0.35</v>
      </c>
      <c r="U2014" s="7">
        <f>ROUND('Sheet1 (4)'!AA2020/100,2)</f>
        <v>0.14000000000000001</v>
      </c>
      <c r="V2014" s="1" t="str">
        <f>'Sheet1 (4)'!AB2020&amp;".T"</f>
        <v>161A.T</v>
      </c>
      <c r="W2014">
        <f>ROUND('Sheet1 (4)'!AC2020,2)</f>
        <v>59.21</v>
      </c>
      <c r="X2014" t="e">
        <f>ROUND('Sheet1 (4)'!AD2020,2)</f>
        <v>#VALUE!</v>
      </c>
      <c r="Y2014" t="str">
        <f>_xlfn.XLOOKUP('Sheet1 (4)'!AB2020,'Sheet1 (3)'!B:B,'Sheet1 (3)'!D:D,"",0)</f>
        <v>PRO Market</v>
      </c>
    </row>
    <row r="2015" spans="1:25" x14ac:dyDescent="0.2">
      <c r="A2015">
        <v>2014</v>
      </c>
      <c r="B2015" s="1" t="str">
        <f>_xlfn.XLOOKUP('Sheet1 (4)'!AB2021,'Sheet1 (3)'!B:B,'Sheet1 (3)'!C:C,"",0)</f>
        <v>ミツバ</v>
      </c>
      <c r="C2015" s="1" t="str">
        <f>_xlfn.XLOOKUP('Sheet1 (4)'!AB2021,'Sheet1 (3)'!B:B,'Sheet1 (3)'!F:F,"",0)</f>
        <v>電気機器</v>
      </c>
      <c r="D2015" s="1">
        <f>ROUND('Sheet1 (4)'!E2021/100000000,2)</f>
        <v>0.46</v>
      </c>
      <c r="E2015" s="1">
        <f>ROUND('Sheet1 (4)'!F2021/100,2)</f>
        <v>85.49</v>
      </c>
      <c r="F2015" s="1">
        <f>ROUND('Sheet1 (4)'!G2021/100,2)</f>
        <v>71.88</v>
      </c>
      <c r="G2015" s="1">
        <f>ROUND('Sheet1 (4)'!H2021/100,2)</f>
        <v>67.19</v>
      </c>
      <c r="H2015" s="1">
        <f>ROUND('Sheet1 (4)'!I2021/100,2)</f>
        <v>211.53</v>
      </c>
      <c r="I2015" s="1">
        <f>ROUND('Sheet1 (4)'!J2021/100,2)</f>
        <v>211.56</v>
      </c>
      <c r="J2015" s="1" t="e">
        <f>ROUND('Sheet1 (4)'!K2021/100,2)</f>
        <v>#VALUE!</v>
      </c>
      <c r="K2015" s="1" t="e">
        <f>ROUND('Sheet1 (4)'!L2021/100,2)</f>
        <v>#VALUE!</v>
      </c>
      <c r="L2015" s="4">
        <f>ROUND(('Sheet1 (4)'!M2021+'Sheet1 (4)'!R2021)/100,2)</f>
        <v>87.55</v>
      </c>
      <c r="M2015" s="4">
        <f>ROUND(('Sheet1 (4)'!N2021+'Sheet1 (4)'!S2021)/100,2)</f>
        <v>51.54</v>
      </c>
      <c r="N2015" s="4">
        <f>ROUND(('Sheet1 (4)'!O2021+'Sheet1 (4)'!T2021)/100,2)</f>
        <v>204.5</v>
      </c>
      <c r="O2015" s="4">
        <f>ROUND(('Sheet1 (4)'!P2021+'Sheet1 (4)'!U2021)/100,2)</f>
        <v>362.68</v>
      </c>
      <c r="P2015" s="4">
        <f>ROUND(('Sheet1 (4)'!Q2021+'Sheet1 (4)'!V2021)/100,2)</f>
        <v>311.42</v>
      </c>
      <c r="Q2015" s="7">
        <f>ROUND('Sheet1 (4)'!W2021/100,2)</f>
        <v>0.04</v>
      </c>
      <c r="R2015" s="7">
        <f>ROUND('Sheet1 (4)'!X2021/100,2)</f>
        <v>0.02</v>
      </c>
      <c r="S2015" s="7">
        <f>ROUND('Sheet1 (4)'!Y2021/100,2)</f>
        <v>0.03</v>
      </c>
      <c r="T2015" s="7">
        <f>ROUND('Sheet1 (4)'!Z2021/100,2)</f>
        <v>0.15</v>
      </c>
      <c r="U2015" s="7">
        <f>ROUND('Sheet1 (4)'!AA2021/100,2)</f>
        <v>0.12</v>
      </c>
      <c r="V2015" s="1" t="str">
        <f>'Sheet1 (4)'!AB2021&amp;".T"</f>
        <v>7280.T</v>
      </c>
      <c r="W2015">
        <f>ROUND('Sheet1 (4)'!AC2021,2)</f>
        <v>4.34</v>
      </c>
      <c r="X2015">
        <f>ROUND('Sheet1 (4)'!AD2021,2)</f>
        <v>0.46</v>
      </c>
      <c r="Y2015" t="str">
        <f>_xlfn.XLOOKUP('Sheet1 (4)'!AB2021,'Sheet1 (3)'!B:B,'Sheet1 (3)'!D:D,"",0)</f>
        <v>プライム</v>
      </c>
    </row>
    <row r="2016" spans="1:25" x14ac:dyDescent="0.2">
      <c r="A2016">
        <v>2015</v>
      </c>
      <c r="B2016" s="1" t="str">
        <f>_xlfn.XLOOKUP('Sheet1 (4)'!AB2022,'Sheet1 (3)'!B:B,'Sheet1 (3)'!C:C,"",0)</f>
        <v>三菱ケミカルグループ</v>
      </c>
      <c r="C2016" s="1" t="str">
        <f>_xlfn.XLOOKUP('Sheet1 (4)'!AB2022,'Sheet1 (3)'!B:B,'Sheet1 (3)'!F:F,"",0)</f>
        <v>化学</v>
      </c>
      <c r="D2016" s="1">
        <f>ROUND('Sheet1 (4)'!E2022/100000000,2)</f>
        <v>13.59</v>
      </c>
      <c r="E2016" s="1">
        <f>ROUND('Sheet1 (4)'!F2022/100,2)</f>
        <v>1711.7</v>
      </c>
      <c r="F2016" s="1">
        <f>ROUND('Sheet1 (4)'!G2022/100,2)</f>
        <v>2508.94</v>
      </c>
      <c r="G2016" s="1">
        <f>ROUND('Sheet1 (4)'!H2022/100,2)</f>
        <v>3177.93</v>
      </c>
      <c r="H2016" s="1">
        <f>ROUND('Sheet1 (4)'!I2022/100,2)</f>
        <v>2475.0100000000002</v>
      </c>
      <c r="I2016" s="1">
        <f>ROUND('Sheet1 (4)'!J2022/100,2)</f>
        <v>3032.07</v>
      </c>
      <c r="J2016" s="1">
        <f>ROUND('Sheet1 (4)'!K2022/100,2)</f>
        <v>1863.83</v>
      </c>
      <c r="K2016" s="1">
        <f>ROUND('Sheet1 (4)'!L2022/100,2)</f>
        <v>2735.48</v>
      </c>
      <c r="L2016" s="4">
        <f>ROUND(('Sheet1 (4)'!M2022+'Sheet1 (4)'!R2022)/100,2)</f>
        <v>2501.23</v>
      </c>
      <c r="M2016" s="4">
        <f>ROUND(('Sheet1 (4)'!N2022+'Sheet1 (4)'!S2022)/100,2)</f>
        <v>2180.9</v>
      </c>
      <c r="N2016" s="4">
        <f>ROUND(('Sheet1 (4)'!O2022+'Sheet1 (4)'!T2022)/100,2)</f>
        <v>1075.57</v>
      </c>
      <c r="O2016" s="4">
        <f>ROUND(('Sheet1 (4)'!P2022+'Sheet1 (4)'!U2022)/100,2)</f>
        <v>2190.59</v>
      </c>
      <c r="P2016" s="4">
        <f>ROUND(('Sheet1 (4)'!Q2022+'Sheet1 (4)'!V2022)/100,2)</f>
        <v>2774.13</v>
      </c>
      <c r="Q2016" s="7">
        <f>ROUND('Sheet1 (4)'!W2022/100,2)</f>
        <v>0.02</v>
      </c>
      <c r="R2016" s="7">
        <f>ROUND('Sheet1 (4)'!X2022/100,2)</f>
        <v>0.12</v>
      </c>
      <c r="S2016" s="7">
        <f>ROUND('Sheet1 (4)'!Y2022/100,2)</f>
        <v>7.0000000000000007E-2</v>
      </c>
      <c r="T2016" s="7">
        <f>ROUND('Sheet1 (4)'!Z2022/100,2)</f>
        <v>0.08</v>
      </c>
      <c r="U2016" s="7">
        <f>ROUND('Sheet1 (4)'!AA2022/100,2)</f>
        <v>0.05</v>
      </c>
      <c r="V2016" s="1" t="str">
        <f>'Sheet1 (4)'!AB2022&amp;".T"</f>
        <v>4188.T</v>
      </c>
      <c r="W2016">
        <f>ROUND('Sheet1 (4)'!AC2022,2)</f>
        <v>10.23</v>
      </c>
      <c r="X2016">
        <f>ROUND('Sheet1 (4)'!AD2022,2)</f>
        <v>0.63</v>
      </c>
      <c r="Y2016" t="str">
        <f>_xlfn.XLOOKUP('Sheet1 (4)'!AB2022,'Sheet1 (3)'!B:B,'Sheet1 (3)'!D:D,"",0)</f>
        <v>プライム</v>
      </c>
    </row>
    <row r="2017" spans="1:25" x14ac:dyDescent="0.2">
      <c r="A2017">
        <v>2016</v>
      </c>
      <c r="B2017" s="1" t="str">
        <f>_xlfn.XLOOKUP('Sheet1 (4)'!AB2023,'Sheet1 (3)'!B:B,'Sheet1 (3)'!C:C,"",0)</f>
        <v>三菱商事</v>
      </c>
      <c r="C2017" s="1" t="str">
        <f>_xlfn.XLOOKUP('Sheet1 (4)'!AB2023,'Sheet1 (3)'!B:B,'Sheet1 (3)'!F:F,"",0)</f>
        <v>卸売業</v>
      </c>
      <c r="D2017" s="1">
        <f>ROUND('Sheet1 (4)'!E2023/100000000,2)</f>
        <v>37.43</v>
      </c>
      <c r="E2017" s="1">
        <f>ROUND('Sheet1 (4)'!F2023/100,2)</f>
        <v>2215.8000000000002</v>
      </c>
      <c r="F2017" s="1">
        <f>ROUND('Sheet1 (4)'!G2023/100,2)</f>
        <v>7400.45</v>
      </c>
      <c r="G2017" s="1">
        <f>ROUND('Sheet1 (4)'!H2023/100,2)</f>
        <v>9103.16</v>
      </c>
      <c r="H2017" s="1">
        <f>ROUND('Sheet1 (4)'!I2023/100,2)</f>
        <v>6399.45</v>
      </c>
      <c r="I2017" s="1">
        <f>ROUND('Sheet1 (4)'!J2023/100,2)</f>
        <v>3571.8</v>
      </c>
      <c r="J2017" s="1">
        <f>ROUND('Sheet1 (4)'!K2023/100,2)</f>
        <v>3439.54</v>
      </c>
      <c r="K2017" s="1">
        <f>ROUND('Sheet1 (4)'!L2023/100,2)</f>
        <v>4562.71</v>
      </c>
      <c r="L2017" s="4">
        <f>ROUND(('Sheet1 (4)'!M2023+'Sheet1 (4)'!R2023)/100,2)</f>
        <v>6602.53</v>
      </c>
      <c r="M2017" s="4">
        <f>ROUND(('Sheet1 (4)'!N2023+'Sheet1 (4)'!S2023)/100,2)</f>
        <v>8882.94</v>
      </c>
      <c r="N2017" s="4">
        <f>ROUND(('Sheet1 (4)'!O2023+'Sheet1 (4)'!T2023)/100,2)</f>
        <v>17526.72</v>
      </c>
      <c r="O2017" s="4">
        <f>ROUND(('Sheet1 (4)'!P2023+'Sheet1 (4)'!U2023)/100,2)</f>
        <v>11416.19</v>
      </c>
      <c r="P2017" s="4">
        <f>ROUND(('Sheet1 (4)'!Q2023+'Sheet1 (4)'!V2023)/100,2)</f>
        <v>13844.04</v>
      </c>
      <c r="Q2017" s="7">
        <f>ROUND('Sheet1 (4)'!W2023/100,2)</f>
        <v>0.02</v>
      </c>
      <c r="R2017" s="7">
        <f>ROUND('Sheet1 (4)'!X2023/100,2)</f>
        <v>0.14000000000000001</v>
      </c>
      <c r="S2017" s="7">
        <f>ROUND('Sheet1 (4)'!Y2023/100,2)</f>
        <v>0.15</v>
      </c>
      <c r="T2017" s="7">
        <f>ROUND('Sheet1 (4)'!Z2023/100,2)</f>
        <v>0.11</v>
      </c>
      <c r="U2017" s="7">
        <f>ROUND('Sheet1 (4)'!AA2023/100,2)</f>
        <v>0.11</v>
      </c>
      <c r="V2017" s="1" t="str">
        <f>'Sheet1 (4)'!AB2023&amp;".T"</f>
        <v>8058.T</v>
      </c>
      <c r="W2017">
        <f>ROUND('Sheet1 (4)'!AC2023,2)</f>
        <v>20.84</v>
      </c>
      <c r="X2017">
        <f>ROUND('Sheet1 (4)'!AD2023,2)</f>
        <v>1.56</v>
      </c>
      <c r="Y2017" t="str">
        <f>_xlfn.XLOOKUP('Sheet1 (4)'!AB2023,'Sheet1 (3)'!B:B,'Sheet1 (3)'!D:D,"",0)</f>
        <v>プライム</v>
      </c>
    </row>
    <row r="2018" spans="1:25" x14ac:dyDescent="0.2">
      <c r="A2018">
        <v>2017</v>
      </c>
      <c r="B2018" s="1" t="str">
        <f>_xlfn.XLOOKUP('Sheet1 (4)'!AB2024,'Sheet1 (3)'!B:B,'Sheet1 (3)'!C:C,"",0)</f>
        <v>三菱電機</v>
      </c>
      <c r="C2018" s="1" t="str">
        <f>_xlfn.XLOOKUP('Sheet1 (4)'!AB2024,'Sheet1 (3)'!B:B,'Sheet1 (3)'!F:F,"",0)</f>
        <v>電気機器</v>
      </c>
      <c r="D2018" s="1">
        <f>ROUND('Sheet1 (4)'!E2024/100000000,2)</f>
        <v>20.45</v>
      </c>
      <c r="E2018" s="1">
        <f>ROUND('Sheet1 (4)'!F2024/100,2)</f>
        <v>2301.9499999999998</v>
      </c>
      <c r="F2018" s="1">
        <f>ROUND('Sheet1 (4)'!G2024/100,2)</f>
        <v>2520.5100000000002</v>
      </c>
      <c r="G2018" s="1">
        <f>ROUND('Sheet1 (4)'!H2024/100,2)</f>
        <v>2623.52</v>
      </c>
      <c r="H2018" s="1">
        <f>ROUND('Sheet1 (4)'!I2024/100,2)</f>
        <v>3116.45</v>
      </c>
      <c r="I2018" s="1">
        <f>ROUND('Sheet1 (4)'!J2024/100,2)</f>
        <v>3770.92</v>
      </c>
      <c r="J2018" s="1">
        <f>ROUND('Sheet1 (4)'!K2024/100,2)</f>
        <v>4508.46</v>
      </c>
      <c r="K2018" s="1">
        <f>ROUND('Sheet1 (4)'!L2024/100,2)</f>
        <v>5090.57</v>
      </c>
      <c r="L2018" s="4">
        <f>ROUND(('Sheet1 (4)'!M2024+'Sheet1 (4)'!R2024)/100,2)</f>
        <v>3655.67</v>
      </c>
      <c r="M2018" s="4">
        <f>ROUND(('Sheet1 (4)'!N2024+'Sheet1 (4)'!S2024)/100,2)</f>
        <v>1675.04</v>
      </c>
      <c r="N2018" s="4">
        <f>ROUND(('Sheet1 (4)'!O2024+'Sheet1 (4)'!T2024)/100,2)</f>
        <v>181.78</v>
      </c>
      <c r="O2018" s="4">
        <f>ROUND(('Sheet1 (4)'!P2024+'Sheet1 (4)'!U2024)/100,2)</f>
        <v>3213.6</v>
      </c>
      <c r="P2018" s="4">
        <f>ROUND(('Sheet1 (4)'!Q2024+'Sheet1 (4)'!V2024)/100,2)</f>
        <v>2641.55</v>
      </c>
      <c r="Q2018" s="7">
        <f>ROUND('Sheet1 (4)'!W2024/100,2)</f>
        <v>7.0000000000000007E-2</v>
      </c>
      <c r="R2018" s="7">
        <f>ROUND('Sheet1 (4)'!X2024/100,2)</f>
        <v>7.0000000000000007E-2</v>
      </c>
      <c r="S2018" s="7">
        <f>ROUND('Sheet1 (4)'!Y2024/100,2)</f>
        <v>7.0000000000000007E-2</v>
      </c>
      <c r="T2018" s="7">
        <f>ROUND('Sheet1 (4)'!Z2024/100,2)</f>
        <v>0.08</v>
      </c>
      <c r="U2018" s="7">
        <f>ROUND('Sheet1 (4)'!AA2024/100,2)</f>
        <v>0.09</v>
      </c>
      <c r="V2018" s="1" t="str">
        <f>'Sheet1 (4)'!AB2024&amp;".T"</f>
        <v>6503.T</v>
      </c>
      <c r="W2018" t="e">
        <f>ROUND('Sheet1 (4)'!AC2024,2)</f>
        <v>#VALUE!</v>
      </c>
      <c r="X2018" t="e">
        <f>ROUND('Sheet1 (4)'!AD2024,2)</f>
        <v>#VALUE!</v>
      </c>
      <c r="Y2018" t="str">
        <f>_xlfn.XLOOKUP('Sheet1 (4)'!AB2024,'Sheet1 (3)'!B:B,'Sheet1 (3)'!D:D,"",0)</f>
        <v>プライム</v>
      </c>
    </row>
    <row r="2019" spans="1:25" x14ac:dyDescent="0.2">
      <c r="A2019">
        <v>2018</v>
      </c>
      <c r="B2019" s="1" t="str">
        <f>_xlfn.XLOOKUP('Sheet1 (4)'!AB2025,'Sheet1 (3)'!B:B,'Sheet1 (3)'!C:C,"",0)</f>
        <v>三菱地所</v>
      </c>
      <c r="C2019" s="1" t="str">
        <f>_xlfn.XLOOKUP('Sheet1 (4)'!AB2025,'Sheet1 (3)'!B:B,'Sheet1 (3)'!F:F,"",0)</f>
        <v>不動産業</v>
      </c>
      <c r="D2019" s="1">
        <f>ROUND('Sheet1 (4)'!E2025/100000000,2)</f>
        <v>12.14</v>
      </c>
      <c r="E2019" s="1">
        <f>ROUND('Sheet1 (4)'!F2025/100,2)</f>
        <v>2243.94</v>
      </c>
      <c r="F2019" s="1">
        <f>ROUND('Sheet1 (4)'!G2025/100,2)</f>
        <v>2789.78</v>
      </c>
      <c r="G2019" s="1">
        <f>ROUND('Sheet1 (4)'!H2025/100,2)</f>
        <v>2967.03</v>
      </c>
      <c r="H2019" s="1">
        <f>ROUND('Sheet1 (4)'!I2025/100,2)</f>
        <v>2786.27</v>
      </c>
      <c r="I2019" s="1">
        <f>ROUND('Sheet1 (4)'!J2025/100,2)</f>
        <v>3092.33</v>
      </c>
      <c r="J2019" s="1">
        <f>ROUND('Sheet1 (4)'!K2025/100,2)</f>
        <v>3328.59</v>
      </c>
      <c r="K2019" s="1">
        <f>ROUND('Sheet1 (4)'!L2025/100,2)</f>
        <v>3531.68</v>
      </c>
      <c r="L2019" s="4">
        <f>ROUND(('Sheet1 (4)'!M2025+'Sheet1 (4)'!R2025)/100,2)</f>
        <v>-898.89</v>
      </c>
      <c r="M2019" s="4">
        <f>ROUND(('Sheet1 (4)'!N2025+'Sheet1 (4)'!S2025)/100,2)</f>
        <v>-336.88</v>
      </c>
      <c r="N2019" s="4">
        <f>ROUND(('Sheet1 (4)'!O2025+'Sheet1 (4)'!T2025)/100,2)</f>
        <v>-421.32</v>
      </c>
      <c r="O2019" s="4">
        <f>ROUND(('Sheet1 (4)'!P2025+'Sheet1 (4)'!U2025)/100,2)</f>
        <v>-547.67999999999995</v>
      </c>
      <c r="P2019" s="4">
        <f>ROUND(('Sheet1 (4)'!Q2025+'Sheet1 (4)'!V2025)/100,2)</f>
        <v>-373.89</v>
      </c>
      <c r="Q2019" s="7">
        <f>ROUND('Sheet1 (4)'!W2025/100,2)</f>
        <v>7.0000000000000007E-2</v>
      </c>
      <c r="R2019" s="7">
        <f>ROUND('Sheet1 (4)'!X2025/100,2)</f>
        <v>0.09</v>
      </c>
      <c r="S2019" s="7">
        <f>ROUND('Sheet1 (4)'!Y2025/100,2)</f>
        <v>0.08</v>
      </c>
      <c r="T2019" s="7">
        <f>ROUND('Sheet1 (4)'!Z2025/100,2)</f>
        <v>7.0000000000000007E-2</v>
      </c>
      <c r="U2019" s="7">
        <f>ROUND('Sheet1 (4)'!AA2025/100,2)</f>
        <v>0.08</v>
      </c>
      <c r="V2019" s="1" t="str">
        <f>'Sheet1 (4)'!AB2025&amp;".T"</f>
        <v>8802.T</v>
      </c>
      <c r="W2019">
        <f>ROUND('Sheet1 (4)'!AC2025,2)</f>
        <v>21.72</v>
      </c>
      <c r="X2019">
        <f>ROUND('Sheet1 (4)'!AD2025,2)</f>
        <v>1.68</v>
      </c>
      <c r="Y2019" t="str">
        <f>_xlfn.XLOOKUP('Sheet1 (4)'!AB2025,'Sheet1 (3)'!B:B,'Sheet1 (3)'!D:D,"",0)</f>
        <v>プライム</v>
      </c>
    </row>
    <row r="2020" spans="1:25" x14ac:dyDescent="0.2">
      <c r="A2020">
        <v>2019</v>
      </c>
      <c r="B2020" s="1" t="str">
        <f>_xlfn.XLOOKUP('Sheet1 (4)'!AB2026,'Sheet1 (3)'!B:B,'Sheet1 (3)'!C:C,"",0)</f>
        <v>三菱瓦斯化学</v>
      </c>
      <c r="C2020" s="1" t="str">
        <f>_xlfn.XLOOKUP('Sheet1 (4)'!AB2026,'Sheet1 (3)'!B:B,'Sheet1 (3)'!F:F,"",0)</f>
        <v>化学</v>
      </c>
      <c r="D2020" s="1">
        <f>ROUND('Sheet1 (4)'!E2026/100000000,2)</f>
        <v>1.95</v>
      </c>
      <c r="E2020" s="1">
        <f>ROUND('Sheet1 (4)'!F2026/100,2)</f>
        <v>445.1</v>
      </c>
      <c r="F2020" s="1">
        <f>ROUND('Sheet1 (4)'!G2026/100,2)</f>
        <v>553.61</v>
      </c>
      <c r="G2020" s="1">
        <f>ROUND('Sheet1 (4)'!H2026/100,2)</f>
        <v>490.31</v>
      </c>
      <c r="H2020" s="1">
        <f>ROUND('Sheet1 (4)'!I2026/100,2)</f>
        <v>473.38</v>
      </c>
      <c r="I2020" s="1">
        <f>ROUND('Sheet1 (4)'!J2026/100,2)</f>
        <v>508.51</v>
      </c>
      <c r="J2020" s="1">
        <f>ROUND('Sheet1 (4)'!K2026/100,2)</f>
        <v>481.91</v>
      </c>
      <c r="K2020" s="1">
        <f>ROUND('Sheet1 (4)'!L2026/100,2)</f>
        <v>562.64</v>
      </c>
      <c r="L2020" s="4">
        <f>ROUND(('Sheet1 (4)'!M2026+'Sheet1 (4)'!R2026)/100,2)</f>
        <v>150.94</v>
      </c>
      <c r="M2020" s="4">
        <f>ROUND(('Sheet1 (4)'!N2026+'Sheet1 (4)'!S2026)/100,2)</f>
        <v>-128.63999999999999</v>
      </c>
      <c r="N2020" s="4">
        <f>ROUND(('Sheet1 (4)'!O2026+'Sheet1 (4)'!T2026)/100,2)</f>
        <v>-88.49</v>
      </c>
      <c r="O2020" s="4">
        <f>ROUND(('Sheet1 (4)'!P2026+'Sheet1 (4)'!U2026)/100,2)</f>
        <v>-26.99</v>
      </c>
      <c r="P2020" s="4">
        <f>ROUND(('Sheet1 (4)'!Q2026+'Sheet1 (4)'!V2026)/100,2)</f>
        <v>-155.54</v>
      </c>
      <c r="Q2020" s="7">
        <f>ROUND('Sheet1 (4)'!W2026/100,2)</f>
        <v>7.0000000000000007E-2</v>
      </c>
      <c r="R2020" s="7">
        <f>ROUND('Sheet1 (4)'!X2026/100,2)</f>
        <v>0.09</v>
      </c>
      <c r="S2020" s="7">
        <f>ROUND('Sheet1 (4)'!Y2026/100,2)</f>
        <v>0.08</v>
      </c>
      <c r="T2020" s="7">
        <f>ROUND('Sheet1 (4)'!Z2026/100,2)</f>
        <v>7.0000000000000007E-2</v>
      </c>
      <c r="U2020" s="7">
        <f>ROUND('Sheet1 (4)'!AA2026/100,2)</f>
        <v>7.0000000000000007E-2</v>
      </c>
      <c r="V2020" s="1" t="str">
        <f>'Sheet1 (4)'!AB2026&amp;".T"</f>
        <v>4182.T</v>
      </c>
      <c r="W2020">
        <f>ROUND('Sheet1 (4)'!AC2026,2)</f>
        <v>13.52</v>
      </c>
      <c r="X2020">
        <f>ROUND('Sheet1 (4)'!AD2026,2)</f>
        <v>0.85</v>
      </c>
      <c r="Y2020" t="str">
        <f>_xlfn.XLOOKUP('Sheet1 (4)'!AB2026,'Sheet1 (3)'!B:B,'Sheet1 (3)'!D:D,"",0)</f>
        <v>プライム</v>
      </c>
    </row>
    <row r="2021" spans="1:25" x14ac:dyDescent="0.2">
      <c r="A2021">
        <v>2020</v>
      </c>
      <c r="B2021" s="1" t="str">
        <f>_xlfn.XLOOKUP('Sheet1 (4)'!AB2027,'Sheet1 (3)'!B:B,'Sheet1 (3)'!C:C,"",0)</f>
        <v>三菱ＨＣキャピタル</v>
      </c>
      <c r="C2021" s="1" t="str">
        <f>_xlfn.XLOOKUP('Sheet1 (4)'!AB2027,'Sheet1 (3)'!B:B,'Sheet1 (3)'!F:F,"",0)</f>
        <v>その他金融業</v>
      </c>
      <c r="D2021" s="1">
        <f>ROUND('Sheet1 (4)'!E2027/100000000,2)</f>
        <v>14.36</v>
      </c>
      <c r="E2021" s="1">
        <f>ROUND('Sheet1 (4)'!F2027/100,2)</f>
        <v>624.15</v>
      </c>
      <c r="F2021" s="1">
        <f>ROUND('Sheet1 (4)'!G2027/100,2)</f>
        <v>1140.92</v>
      </c>
      <c r="G2021" s="1">
        <f>ROUND('Sheet1 (4)'!H2027/100,2)</f>
        <v>1387.27</v>
      </c>
      <c r="H2021" s="1">
        <f>ROUND('Sheet1 (4)'!I2027/100,2)</f>
        <v>1461.77</v>
      </c>
      <c r="I2021" s="1">
        <f>ROUND('Sheet1 (4)'!J2027/100,2)</f>
        <v>1871.28</v>
      </c>
      <c r="J2021" s="1">
        <f>ROUND('Sheet1 (4)'!K2027/100,2)</f>
        <v>2262</v>
      </c>
      <c r="K2021" s="1">
        <f>ROUND('Sheet1 (4)'!L2027/100,2)</f>
        <v>2346.75</v>
      </c>
      <c r="L2021" s="4">
        <f>ROUND(('Sheet1 (4)'!M2027+'Sheet1 (4)'!R2027)/100,2)</f>
        <v>2005.34</v>
      </c>
      <c r="M2021" s="4">
        <f>ROUND(('Sheet1 (4)'!N2027+'Sheet1 (4)'!S2027)/100,2)</f>
        <v>879.66</v>
      </c>
      <c r="N2021" s="4">
        <f>ROUND(('Sheet1 (4)'!O2027+'Sheet1 (4)'!T2027)/100,2)</f>
        <v>-805.7</v>
      </c>
      <c r="O2021" s="4">
        <f>ROUND(('Sheet1 (4)'!P2027+'Sheet1 (4)'!U2027)/100,2)</f>
        <v>942.08</v>
      </c>
      <c r="P2021" s="4">
        <f>ROUND(('Sheet1 (4)'!Q2027+'Sheet1 (4)'!V2027)/100,2)</f>
        <v>-3938.61</v>
      </c>
      <c r="Q2021" s="7">
        <f>ROUND('Sheet1 (4)'!W2027/100,2)</f>
        <v>7.0000000000000007E-2</v>
      </c>
      <c r="R2021" s="7">
        <f>ROUND('Sheet1 (4)'!X2027/100,2)</f>
        <v>0.09</v>
      </c>
      <c r="S2021" s="7">
        <f>ROUND('Sheet1 (4)'!Y2027/100,2)</f>
        <v>0.08</v>
      </c>
      <c r="T2021" s="7">
        <f>ROUND('Sheet1 (4)'!Z2027/100,2)</f>
        <v>0.08</v>
      </c>
      <c r="U2021" s="7">
        <f>ROUND('Sheet1 (4)'!AA2027/100,2)</f>
        <v>0.08</v>
      </c>
      <c r="V2021" s="1" t="str">
        <f>'Sheet1 (4)'!AB2027&amp;".T"</f>
        <v>8593.T</v>
      </c>
      <c r="W2021">
        <f>ROUND('Sheet1 (4)'!AC2027,2)</f>
        <v>11.43</v>
      </c>
      <c r="X2021">
        <f>ROUND('Sheet1 (4)'!AD2027,2)</f>
        <v>0.99</v>
      </c>
      <c r="Y2021" t="str">
        <f>_xlfn.XLOOKUP('Sheet1 (4)'!AB2027,'Sheet1 (3)'!B:B,'Sheet1 (3)'!D:D,"",0)</f>
        <v>プライム</v>
      </c>
    </row>
    <row r="2022" spans="1:25" x14ac:dyDescent="0.2">
      <c r="A2022">
        <v>2021</v>
      </c>
      <c r="B2022" s="1" t="str">
        <f>_xlfn.XLOOKUP('Sheet1 (4)'!AB2028,'Sheet1 (3)'!B:B,'Sheet1 (3)'!C:C,"",0)</f>
        <v>三菱重工業</v>
      </c>
      <c r="C2022" s="1" t="str">
        <f>_xlfn.XLOOKUP('Sheet1 (4)'!AB2028,'Sheet1 (3)'!B:B,'Sheet1 (3)'!F:F,"",0)</f>
        <v>機械</v>
      </c>
      <c r="D2022" s="1">
        <f>ROUND('Sheet1 (4)'!E2028/100000000,2)</f>
        <v>33.58</v>
      </c>
      <c r="E2022" s="1">
        <f>ROUND('Sheet1 (4)'!F2028/100,2)</f>
        <v>268.05</v>
      </c>
      <c r="F2022" s="1">
        <f>ROUND('Sheet1 (4)'!G2028/100,2)</f>
        <v>1117.1199999999999</v>
      </c>
      <c r="G2022" s="1">
        <f>ROUND('Sheet1 (4)'!H2028/100,2)</f>
        <v>1803.14</v>
      </c>
      <c r="H2022" s="1">
        <f>ROUND('Sheet1 (4)'!I2028/100,2)</f>
        <v>2627.52</v>
      </c>
      <c r="I2022" s="1">
        <f>ROUND('Sheet1 (4)'!J2028/100,2)</f>
        <v>3309.74</v>
      </c>
      <c r="J2022" s="1">
        <f>ROUND('Sheet1 (4)'!K2028/100,2)</f>
        <v>4250.12</v>
      </c>
      <c r="K2022" s="1">
        <f>ROUND('Sheet1 (4)'!L2028/100,2)</f>
        <v>5334.74</v>
      </c>
      <c r="L2022" s="4">
        <f>ROUND(('Sheet1 (4)'!M2028+'Sheet1 (4)'!R2028)/100,2)</f>
        <v>-2771.97</v>
      </c>
      <c r="M2022" s="4">
        <f>ROUND(('Sheet1 (4)'!N2028+'Sheet1 (4)'!S2028)/100,2)</f>
        <v>3018.69</v>
      </c>
      <c r="N2022" s="4">
        <f>ROUND(('Sheet1 (4)'!O2028+'Sheet1 (4)'!T2028)/100,2)</f>
        <v>353.13</v>
      </c>
      <c r="O2022" s="4">
        <f>ROUND(('Sheet1 (4)'!P2028+'Sheet1 (4)'!U2028)/100,2)</f>
        <v>2001.38</v>
      </c>
      <c r="P2022" s="4">
        <f>ROUND(('Sheet1 (4)'!Q2028+'Sheet1 (4)'!V2028)/100,2)</f>
        <v>3427.45</v>
      </c>
      <c r="Q2022" s="7">
        <f>ROUND('Sheet1 (4)'!W2028/100,2)</f>
        <v>0.03</v>
      </c>
      <c r="R2022" s="7">
        <f>ROUND('Sheet1 (4)'!X2028/100,2)</f>
        <v>0.08</v>
      </c>
      <c r="S2022" s="7">
        <f>ROUND('Sheet1 (4)'!Y2028/100,2)</f>
        <v>0.08</v>
      </c>
      <c r="T2022" s="7">
        <f>ROUND('Sheet1 (4)'!Z2028/100,2)</f>
        <v>0.12</v>
      </c>
      <c r="U2022" s="7">
        <f>ROUND('Sheet1 (4)'!AA2028/100,2)</f>
        <v>0.11</v>
      </c>
      <c r="V2022" s="1" t="str">
        <f>'Sheet1 (4)'!AB2028&amp;".T"</f>
        <v>7011.T</v>
      </c>
      <c r="W2022">
        <f>ROUND('Sheet1 (4)'!AC2028,2)</f>
        <v>59.02</v>
      </c>
      <c r="X2022">
        <f>ROUND('Sheet1 (4)'!AD2028,2)</f>
        <v>6</v>
      </c>
      <c r="Y2022" t="str">
        <f>_xlfn.XLOOKUP('Sheet1 (4)'!AB2028,'Sheet1 (3)'!B:B,'Sheet1 (3)'!D:D,"",0)</f>
        <v>プライム</v>
      </c>
    </row>
    <row r="2023" spans="1:25" x14ac:dyDescent="0.2">
      <c r="A2023">
        <v>2022</v>
      </c>
      <c r="B2023" s="1" t="str">
        <f>_xlfn.XLOOKUP('Sheet1 (4)'!AB2029,'Sheet1 (3)'!B:B,'Sheet1 (3)'!C:C,"",0)</f>
        <v>三菱化工機</v>
      </c>
      <c r="C2023" s="1" t="str">
        <f>_xlfn.XLOOKUP('Sheet1 (4)'!AB2029,'Sheet1 (3)'!B:B,'Sheet1 (3)'!F:F,"",0)</f>
        <v>機械</v>
      </c>
      <c r="D2023" s="1">
        <f>ROUND('Sheet1 (4)'!E2029/100000000,2)</f>
        <v>0.23</v>
      </c>
      <c r="E2023" s="1">
        <f>ROUND('Sheet1 (4)'!F2029/100,2)</f>
        <v>27.45</v>
      </c>
      <c r="F2023" s="1">
        <f>ROUND('Sheet1 (4)'!G2029/100,2)</f>
        <v>27.7</v>
      </c>
      <c r="G2023" s="1">
        <f>ROUND('Sheet1 (4)'!H2029/100,2)</f>
        <v>25.22</v>
      </c>
      <c r="H2023" s="1">
        <f>ROUND('Sheet1 (4)'!I2029/100,2)</f>
        <v>44.12</v>
      </c>
      <c r="I2023" s="1">
        <f>ROUND('Sheet1 (4)'!J2029/100,2)</f>
        <v>56.96</v>
      </c>
      <c r="J2023" s="1">
        <f>ROUND('Sheet1 (4)'!K2029/100,2)</f>
        <v>85</v>
      </c>
      <c r="K2023" s="1">
        <f>ROUND('Sheet1 (4)'!L2029/100,2)</f>
        <v>85</v>
      </c>
      <c r="L2023" s="4">
        <f>ROUND(('Sheet1 (4)'!M2029+'Sheet1 (4)'!R2029)/100,2)</f>
        <v>-17.63</v>
      </c>
      <c r="M2023" s="4">
        <f>ROUND(('Sheet1 (4)'!N2029+'Sheet1 (4)'!S2029)/100,2)</f>
        <v>45.65</v>
      </c>
      <c r="N2023" s="4">
        <f>ROUND(('Sheet1 (4)'!O2029+'Sheet1 (4)'!T2029)/100,2)</f>
        <v>23.42</v>
      </c>
      <c r="O2023" s="4">
        <f>ROUND(('Sheet1 (4)'!P2029+'Sheet1 (4)'!U2029)/100,2)</f>
        <v>27.29</v>
      </c>
      <c r="P2023" s="4">
        <f>ROUND(('Sheet1 (4)'!Q2029+'Sheet1 (4)'!V2029)/100,2)</f>
        <v>-32.68</v>
      </c>
      <c r="Q2023" s="7">
        <f>ROUND('Sheet1 (4)'!W2029/100,2)</f>
        <v>0.11</v>
      </c>
      <c r="R2023" s="7">
        <f>ROUND('Sheet1 (4)'!X2029/100,2)</f>
        <v>0.09</v>
      </c>
      <c r="S2023" s="7">
        <f>ROUND('Sheet1 (4)'!Y2029/100,2)</f>
        <v>0.11</v>
      </c>
      <c r="T2023" s="7">
        <f>ROUND('Sheet1 (4)'!Z2029/100,2)</f>
        <v>0.17</v>
      </c>
      <c r="U2023" s="7">
        <f>ROUND('Sheet1 (4)'!AA2029/100,2)</f>
        <v>0.13</v>
      </c>
      <c r="V2023" s="1" t="str">
        <f>'Sheet1 (4)'!AB2029&amp;".T"</f>
        <v>6331.T</v>
      </c>
      <c r="W2023">
        <f>ROUND('Sheet1 (4)'!AC2029,2)</f>
        <v>12.4</v>
      </c>
      <c r="X2023">
        <f>ROUND('Sheet1 (4)'!AD2029,2)</f>
        <v>1.89</v>
      </c>
      <c r="Y2023" t="str">
        <f>_xlfn.XLOOKUP('Sheet1 (4)'!AB2029,'Sheet1 (3)'!B:B,'Sheet1 (3)'!D:D,"",0)</f>
        <v>プライム</v>
      </c>
    </row>
    <row r="2024" spans="1:25" x14ac:dyDescent="0.2">
      <c r="A2024">
        <v>2023</v>
      </c>
      <c r="B2024" s="1" t="str">
        <f>_xlfn.XLOOKUP('Sheet1 (4)'!AB2030,'Sheet1 (3)'!B:B,'Sheet1 (3)'!C:C,"",0)</f>
        <v>三菱ロジスネクスト</v>
      </c>
      <c r="C2024" s="1" t="str">
        <f>_xlfn.XLOOKUP('Sheet1 (4)'!AB2030,'Sheet1 (3)'!B:B,'Sheet1 (3)'!F:F,"",0)</f>
        <v>輸送用機器</v>
      </c>
      <c r="D2024" s="1">
        <f>ROUND('Sheet1 (4)'!E2030/100000000,2)</f>
        <v>1.07</v>
      </c>
      <c r="E2024" s="1">
        <f>ROUND('Sheet1 (4)'!F2030/100,2)</f>
        <v>15.95</v>
      </c>
      <c r="F2024" s="1">
        <f>ROUND('Sheet1 (4)'!G2030/100,2)</f>
        <v>35.93</v>
      </c>
      <c r="G2024" s="1">
        <f>ROUND('Sheet1 (4)'!H2030/100,2)</f>
        <v>147.09</v>
      </c>
      <c r="H2024" s="1">
        <f>ROUND('Sheet1 (4)'!I2030/100,2)</f>
        <v>426.04</v>
      </c>
      <c r="I2024" s="1">
        <f>ROUND('Sheet1 (4)'!J2030/100,2)</f>
        <v>207.67</v>
      </c>
      <c r="J2024" s="1" t="e">
        <f>ROUND('Sheet1 (4)'!K2030/100,2)</f>
        <v>#VALUE!</v>
      </c>
      <c r="K2024" s="1" t="e">
        <f>ROUND('Sheet1 (4)'!L2030/100,2)</f>
        <v>#VALUE!</v>
      </c>
      <c r="L2024" s="4">
        <f>ROUND(('Sheet1 (4)'!M2030+'Sheet1 (4)'!R2030)/100,2)</f>
        <v>110.05</v>
      </c>
      <c r="M2024" s="4">
        <f>ROUND(('Sheet1 (4)'!N2030+'Sheet1 (4)'!S2030)/100,2)</f>
        <v>13.78</v>
      </c>
      <c r="N2024" s="4">
        <f>ROUND(('Sheet1 (4)'!O2030+'Sheet1 (4)'!T2030)/100,2)</f>
        <v>-114.9</v>
      </c>
      <c r="O2024" s="4">
        <f>ROUND(('Sheet1 (4)'!P2030+'Sheet1 (4)'!U2030)/100,2)</f>
        <v>77.349999999999994</v>
      </c>
      <c r="P2024" s="4">
        <f>ROUND(('Sheet1 (4)'!Q2030+'Sheet1 (4)'!V2030)/100,2)</f>
        <v>98.73</v>
      </c>
      <c r="Q2024" s="7">
        <f>ROUND('Sheet1 (4)'!W2030/100,2)</f>
        <v>-0.05</v>
      </c>
      <c r="R2024" s="7">
        <f>ROUND('Sheet1 (4)'!X2030/100,2)</f>
        <v>0.01</v>
      </c>
      <c r="S2024" s="7">
        <f>ROUND('Sheet1 (4)'!Y2030/100,2)</f>
        <v>0.1</v>
      </c>
      <c r="T2024" s="7">
        <f>ROUND('Sheet1 (4)'!Z2030/100,2)</f>
        <v>0.28000000000000003</v>
      </c>
      <c r="U2024" s="7">
        <f>ROUND('Sheet1 (4)'!AA2030/100,2)</f>
        <v>7.0000000000000007E-2</v>
      </c>
      <c r="V2024" s="1" t="str">
        <f>'Sheet1 (4)'!AB2030&amp;".T"</f>
        <v>7105.T</v>
      </c>
      <c r="W2024" t="e">
        <f>ROUND('Sheet1 (4)'!AC2030,2)</f>
        <v>#VALUE!</v>
      </c>
      <c r="X2024">
        <f>ROUND('Sheet1 (4)'!AD2030,2)</f>
        <v>1.35</v>
      </c>
      <c r="Y2024" t="str">
        <f>_xlfn.XLOOKUP('Sheet1 (4)'!AB2030,'Sheet1 (3)'!B:B,'Sheet1 (3)'!D:D,"",0)</f>
        <v>スタンダード</v>
      </c>
    </row>
    <row r="2025" spans="1:25" x14ac:dyDescent="0.2">
      <c r="A2025">
        <v>2024</v>
      </c>
      <c r="B2025" s="1" t="str">
        <f>_xlfn.XLOOKUP('Sheet1 (4)'!AB2031,'Sheet1 (3)'!B:B,'Sheet1 (3)'!C:C,"",0)</f>
        <v>三菱倉庫</v>
      </c>
      <c r="C2025" s="1" t="str">
        <f>_xlfn.XLOOKUP('Sheet1 (4)'!AB2031,'Sheet1 (3)'!B:B,'Sheet1 (3)'!F:F,"",0)</f>
        <v>倉庫・運輸関連業</v>
      </c>
      <c r="D2025" s="1">
        <f>ROUND('Sheet1 (4)'!E2031/100000000,2)</f>
        <v>3.51</v>
      </c>
      <c r="E2025" s="1">
        <f>ROUND('Sheet1 (4)'!F2031/100,2)</f>
        <v>117.36</v>
      </c>
      <c r="F2025" s="1">
        <f>ROUND('Sheet1 (4)'!G2031/100,2)</f>
        <v>181.45</v>
      </c>
      <c r="G2025" s="1">
        <f>ROUND('Sheet1 (4)'!H2031/100,2)</f>
        <v>230.29</v>
      </c>
      <c r="H2025" s="1">
        <f>ROUND('Sheet1 (4)'!I2031/100,2)</f>
        <v>189.42</v>
      </c>
      <c r="I2025" s="1">
        <f>ROUND('Sheet1 (4)'!J2031/100,2)</f>
        <v>203.12</v>
      </c>
      <c r="J2025" s="1">
        <f>ROUND('Sheet1 (4)'!K2031/100,2)</f>
        <v>193.8</v>
      </c>
      <c r="K2025" s="1">
        <f>ROUND('Sheet1 (4)'!L2031/100,2)</f>
        <v>209.2</v>
      </c>
      <c r="L2025" s="4">
        <f>ROUND(('Sheet1 (4)'!M2031+'Sheet1 (4)'!R2031)/100,2)</f>
        <v>261.74</v>
      </c>
      <c r="M2025" s="4">
        <f>ROUND(('Sheet1 (4)'!N2031+'Sheet1 (4)'!S2031)/100,2)</f>
        <v>69.95</v>
      </c>
      <c r="N2025" s="4">
        <f>ROUND(('Sheet1 (4)'!O2031+'Sheet1 (4)'!T2031)/100,2)</f>
        <v>261.08999999999997</v>
      </c>
      <c r="O2025" s="4">
        <f>ROUND(('Sheet1 (4)'!P2031+'Sheet1 (4)'!U2031)/100,2)</f>
        <v>102.91</v>
      </c>
      <c r="P2025" s="4">
        <f>ROUND(('Sheet1 (4)'!Q2031+'Sheet1 (4)'!V2031)/100,2)</f>
        <v>451.22</v>
      </c>
      <c r="Q2025" s="7">
        <f>ROUND('Sheet1 (4)'!W2031/100,2)</f>
        <v>0.13</v>
      </c>
      <c r="R2025" s="7">
        <f>ROUND('Sheet1 (4)'!X2031/100,2)</f>
        <v>0.05</v>
      </c>
      <c r="S2025" s="7">
        <f>ROUND('Sheet1 (4)'!Y2031/100,2)</f>
        <v>0.08</v>
      </c>
      <c r="T2025" s="7">
        <f>ROUND('Sheet1 (4)'!Z2031/100,2)</f>
        <v>7.0000000000000007E-2</v>
      </c>
      <c r="U2025" s="7">
        <f>ROUND('Sheet1 (4)'!AA2031/100,2)</f>
        <v>0.08</v>
      </c>
      <c r="V2025" s="1" t="str">
        <f>'Sheet1 (4)'!AB2031&amp;".T"</f>
        <v>9301.T</v>
      </c>
      <c r="W2025">
        <f>ROUND('Sheet1 (4)'!AC2031,2)</f>
        <v>8.24</v>
      </c>
      <c r="X2025">
        <f>ROUND('Sheet1 (4)'!AD2031,2)</f>
        <v>1.04</v>
      </c>
      <c r="Y2025" t="str">
        <f>_xlfn.XLOOKUP('Sheet1 (4)'!AB2031,'Sheet1 (3)'!B:B,'Sheet1 (3)'!D:D,"",0)</f>
        <v>プライム</v>
      </c>
    </row>
    <row r="2026" spans="1:25" x14ac:dyDescent="0.2">
      <c r="A2026">
        <v>2025</v>
      </c>
      <c r="B2026" s="1" t="str">
        <f>_xlfn.XLOOKUP('Sheet1 (4)'!AB2032,'Sheet1 (3)'!B:B,'Sheet1 (3)'!C:C,"",0)</f>
        <v>三菱マテリアル</v>
      </c>
      <c r="C2026" s="1" t="str">
        <f>_xlfn.XLOOKUP('Sheet1 (4)'!AB2032,'Sheet1 (3)'!B:B,'Sheet1 (3)'!F:F,"",0)</f>
        <v>非鉄金属</v>
      </c>
      <c r="D2026" s="1">
        <f>ROUND('Sheet1 (4)'!E2032/100000000,2)</f>
        <v>1.31</v>
      </c>
      <c r="E2026" s="1">
        <f>ROUND('Sheet1 (4)'!F2032/100,2)</f>
        <v>265.69</v>
      </c>
      <c r="F2026" s="1">
        <f>ROUND('Sheet1 (4)'!G2032/100,2)</f>
        <v>527.09</v>
      </c>
      <c r="G2026" s="1">
        <f>ROUND('Sheet1 (4)'!H2032/100,2)</f>
        <v>500.76</v>
      </c>
      <c r="H2026" s="1">
        <f>ROUND('Sheet1 (4)'!I2032/100,2)</f>
        <v>232.77</v>
      </c>
      <c r="I2026" s="1">
        <f>ROUND('Sheet1 (4)'!J2032/100,2)</f>
        <v>371.19</v>
      </c>
      <c r="J2026" s="1">
        <f>ROUND('Sheet1 (4)'!K2032/100,2)</f>
        <v>107.92</v>
      </c>
      <c r="K2026" s="1">
        <f>ROUND('Sheet1 (4)'!L2032/100,2)</f>
        <v>192.32</v>
      </c>
      <c r="L2026" s="4">
        <f>ROUND(('Sheet1 (4)'!M2032+'Sheet1 (4)'!R2032)/100,2)</f>
        <v>-233.21</v>
      </c>
      <c r="M2026" s="4">
        <f>ROUND(('Sheet1 (4)'!N2032+'Sheet1 (4)'!S2032)/100,2)</f>
        <v>36.79</v>
      </c>
      <c r="N2026" s="4">
        <f>ROUND(('Sheet1 (4)'!O2032+'Sheet1 (4)'!T2032)/100,2)</f>
        <v>11.79</v>
      </c>
      <c r="O2026" s="4">
        <f>ROUND(('Sheet1 (4)'!P2032+'Sheet1 (4)'!U2032)/100,2)</f>
        <v>-516.47</v>
      </c>
      <c r="P2026" s="4">
        <f>ROUND(('Sheet1 (4)'!Q2032+'Sheet1 (4)'!V2032)/100,2)</f>
        <v>-204.94</v>
      </c>
      <c r="Q2026" s="7">
        <f>ROUND('Sheet1 (4)'!W2032/100,2)</f>
        <v>0.05</v>
      </c>
      <c r="R2026" s="7">
        <f>ROUND('Sheet1 (4)'!X2032/100,2)</f>
        <v>0.08</v>
      </c>
      <c r="S2026" s="7">
        <f>ROUND('Sheet1 (4)'!Y2032/100,2)</f>
        <v>0.04</v>
      </c>
      <c r="T2026" s="7">
        <f>ROUND('Sheet1 (4)'!Z2032/100,2)</f>
        <v>0.06</v>
      </c>
      <c r="U2026" s="7">
        <f>ROUND('Sheet1 (4)'!AA2032/100,2)</f>
        <v>0.06</v>
      </c>
      <c r="V2026" s="1" t="str">
        <f>'Sheet1 (4)'!AB2032&amp;".T"</f>
        <v>5711.T</v>
      </c>
      <c r="W2026">
        <f>ROUND('Sheet1 (4)'!AC2032,2)</f>
        <v>41.29</v>
      </c>
      <c r="X2026">
        <f>ROUND('Sheet1 (4)'!AD2032,2)</f>
        <v>0.56999999999999995</v>
      </c>
      <c r="Y2026" t="str">
        <f>_xlfn.XLOOKUP('Sheet1 (4)'!AB2032,'Sheet1 (3)'!B:B,'Sheet1 (3)'!D:D,"",0)</f>
        <v>プライム</v>
      </c>
    </row>
    <row r="2027" spans="1:25" x14ac:dyDescent="0.2">
      <c r="A2027">
        <v>2026</v>
      </c>
      <c r="B2027" s="1" t="str">
        <f>_xlfn.XLOOKUP('Sheet1 (4)'!AB2033,'Sheet1 (3)'!B:B,'Sheet1 (3)'!C:C,"",0)</f>
        <v>三菱自動車工業</v>
      </c>
      <c r="C2027" s="1" t="str">
        <f>_xlfn.XLOOKUP('Sheet1 (4)'!AB2033,'Sheet1 (3)'!B:B,'Sheet1 (3)'!F:F,"",0)</f>
        <v>輸送用機器</v>
      </c>
      <c r="D2027" s="1">
        <f>ROUND('Sheet1 (4)'!E2033/100000000,2)</f>
        <v>13.38</v>
      </c>
      <c r="E2027" s="1">
        <f>ROUND('Sheet1 (4)'!F2033/100,2)</f>
        <v>-953.21</v>
      </c>
      <c r="F2027" s="1">
        <f>ROUND('Sheet1 (4)'!G2033/100,2)</f>
        <v>873.32</v>
      </c>
      <c r="G2027" s="1">
        <f>ROUND('Sheet1 (4)'!H2033/100,2)</f>
        <v>1904.96</v>
      </c>
      <c r="H2027" s="1">
        <f>ROUND('Sheet1 (4)'!I2033/100,2)</f>
        <v>1909.72</v>
      </c>
      <c r="I2027" s="1">
        <f>ROUND('Sheet1 (4)'!J2033/100,2)</f>
        <v>1388.28</v>
      </c>
      <c r="J2027" s="1">
        <f>ROUND('Sheet1 (4)'!K2033/100,2)</f>
        <v>657.79</v>
      </c>
      <c r="K2027" s="1">
        <f>ROUND('Sheet1 (4)'!L2033/100,2)</f>
        <v>989.1</v>
      </c>
      <c r="L2027" s="4">
        <f>ROUND(('Sheet1 (4)'!M2033+'Sheet1 (4)'!R2033)/100,2)</f>
        <v>-1428.6</v>
      </c>
      <c r="M2027" s="4">
        <f>ROUND(('Sheet1 (4)'!N2033+'Sheet1 (4)'!S2033)/100,2)</f>
        <v>489.91</v>
      </c>
      <c r="N2027" s="4">
        <f>ROUND(('Sheet1 (4)'!O2033+'Sheet1 (4)'!T2033)/100,2)</f>
        <v>1204.31</v>
      </c>
      <c r="O2027" s="4">
        <f>ROUND(('Sheet1 (4)'!P2033+'Sheet1 (4)'!U2033)/100,2)</f>
        <v>19.41</v>
      </c>
      <c r="P2027" s="4">
        <f>ROUND(('Sheet1 (4)'!Q2033+'Sheet1 (4)'!V2033)/100,2)</f>
        <v>599.82000000000005</v>
      </c>
      <c r="Q2027" s="7">
        <f>ROUND('Sheet1 (4)'!W2033/100,2)</f>
        <v>-0.47</v>
      </c>
      <c r="R2027" s="7">
        <f>ROUND('Sheet1 (4)'!X2033/100,2)</f>
        <v>0.14000000000000001</v>
      </c>
      <c r="S2027" s="7">
        <f>ROUND('Sheet1 (4)'!Y2033/100,2)</f>
        <v>0.24</v>
      </c>
      <c r="T2027" s="7">
        <f>ROUND('Sheet1 (4)'!Z2033/100,2)</f>
        <v>0.17</v>
      </c>
      <c r="U2027" s="7">
        <f>ROUND('Sheet1 (4)'!AA2033/100,2)</f>
        <v>0.05</v>
      </c>
      <c r="V2027" s="1" t="str">
        <f>'Sheet1 (4)'!AB2033&amp;".T"</f>
        <v>7211.T</v>
      </c>
      <c r="W2027" t="e">
        <f>ROUND('Sheet1 (4)'!AC2033,2)</f>
        <v>#VALUE!</v>
      </c>
      <c r="X2027">
        <f>ROUND('Sheet1 (4)'!AD2033,2)</f>
        <v>0.56000000000000005</v>
      </c>
      <c r="Y2027" t="str">
        <f>_xlfn.XLOOKUP('Sheet1 (4)'!AB2033,'Sheet1 (3)'!B:B,'Sheet1 (3)'!D:D,"",0)</f>
        <v>プライム</v>
      </c>
    </row>
    <row r="2028" spans="1:25" x14ac:dyDescent="0.2">
      <c r="A2028">
        <v>2027</v>
      </c>
      <c r="B2028" s="1" t="str">
        <f>_xlfn.XLOOKUP('Sheet1 (4)'!AB2034,'Sheet1 (3)'!B:B,'Sheet1 (3)'!C:C,"",0)</f>
        <v>三菱製紙</v>
      </c>
      <c r="C2028" s="1" t="str">
        <f>_xlfn.XLOOKUP('Sheet1 (4)'!AB2034,'Sheet1 (3)'!B:B,'Sheet1 (3)'!F:F,"",0)</f>
        <v>パルプ・紙</v>
      </c>
      <c r="D2028" s="1">
        <f>ROUND('Sheet1 (4)'!E2034/100000000,2)</f>
        <v>0.44</v>
      </c>
      <c r="E2028" s="1">
        <f>ROUND('Sheet1 (4)'!F2034/100,2)</f>
        <v>-17.7</v>
      </c>
      <c r="F2028" s="1">
        <f>ROUND('Sheet1 (4)'!G2034/100,2)</f>
        <v>0.37</v>
      </c>
      <c r="G2028" s="1">
        <f>ROUND('Sheet1 (4)'!H2034/100,2)</f>
        <v>9.69</v>
      </c>
      <c r="H2028" s="1">
        <f>ROUND('Sheet1 (4)'!I2034/100,2)</f>
        <v>54.11</v>
      </c>
      <c r="I2028" s="1">
        <f>ROUND('Sheet1 (4)'!J2034/100,2)</f>
        <v>45.68</v>
      </c>
      <c r="J2028" s="1" t="e">
        <f>ROUND('Sheet1 (4)'!K2034/100,2)</f>
        <v>#VALUE!</v>
      </c>
      <c r="K2028" s="1" t="e">
        <f>ROUND('Sheet1 (4)'!L2034/100,2)</f>
        <v>#VALUE!</v>
      </c>
      <c r="L2028" s="4">
        <f>ROUND(('Sheet1 (4)'!M2034+'Sheet1 (4)'!R2034)/100,2)</f>
        <v>109.16</v>
      </c>
      <c r="M2028" s="4">
        <f>ROUND(('Sheet1 (4)'!N2034+'Sheet1 (4)'!S2034)/100,2)</f>
        <v>-8.59</v>
      </c>
      <c r="N2028" s="4">
        <f>ROUND(('Sheet1 (4)'!O2034+'Sheet1 (4)'!T2034)/100,2)</f>
        <v>-62.86</v>
      </c>
      <c r="O2028" s="4">
        <f>ROUND(('Sheet1 (4)'!P2034+'Sheet1 (4)'!U2034)/100,2)</f>
        <v>173.14</v>
      </c>
      <c r="P2028" s="4">
        <f>ROUND(('Sheet1 (4)'!Q2034+'Sheet1 (4)'!V2034)/100,2)</f>
        <v>96.51</v>
      </c>
      <c r="Q2028" s="7">
        <f>ROUND('Sheet1 (4)'!W2034/100,2)</f>
        <v>-0.04</v>
      </c>
      <c r="R2028" s="7">
        <f>ROUND('Sheet1 (4)'!X2034/100,2)</f>
        <v>0.02</v>
      </c>
      <c r="S2028" s="7">
        <f>ROUND('Sheet1 (4)'!Y2034/100,2)</f>
        <v>-0.01</v>
      </c>
      <c r="T2028" s="7">
        <f>ROUND('Sheet1 (4)'!Z2034/100,2)</f>
        <v>0.05</v>
      </c>
      <c r="U2028" s="7">
        <f>ROUND('Sheet1 (4)'!AA2034/100,2)</f>
        <v>0.05</v>
      </c>
      <c r="V2028" s="1" t="str">
        <f>'Sheet1 (4)'!AB2034&amp;".T"</f>
        <v>3864.T</v>
      </c>
      <c r="W2028">
        <f>ROUND('Sheet1 (4)'!AC2034,2)</f>
        <v>8.74</v>
      </c>
      <c r="X2028">
        <f>ROUND('Sheet1 (4)'!AD2034,2)</f>
        <v>0.32</v>
      </c>
      <c r="Y2028" t="str">
        <f>_xlfn.XLOOKUP('Sheet1 (4)'!AB2034,'Sheet1 (3)'!B:B,'Sheet1 (3)'!D:D,"",0)</f>
        <v>プライム</v>
      </c>
    </row>
    <row r="2029" spans="1:25" x14ac:dyDescent="0.2">
      <c r="A2029">
        <v>2028</v>
      </c>
      <c r="B2029" s="1" t="str">
        <f>_xlfn.XLOOKUP('Sheet1 (4)'!AB2035,'Sheet1 (3)'!B:B,'Sheet1 (3)'!C:C,"",0)</f>
        <v>三菱鉛筆</v>
      </c>
      <c r="C2029" s="1" t="str">
        <f>_xlfn.XLOOKUP('Sheet1 (4)'!AB2035,'Sheet1 (3)'!B:B,'Sheet1 (3)'!F:F,"",0)</f>
        <v>その他製品</v>
      </c>
      <c r="D2029" s="1">
        <f>ROUND('Sheet1 (4)'!E2035/100000000,2)</f>
        <v>0.54</v>
      </c>
      <c r="E2029" s="1">
        <f>ROUND('Sheet1 (4)'!F2035/100,2)</f>
        <v>75.22</v>
      </c>
      <c r="F2029" s="1">
        <f>ROUND('Sheet1 (4)'!G2035/100,2)</f>
        <v>92.44</v>
      </c>
      <c r="G2029" s="1">
        <f>ROUND('Sheet1 (4)'!H2035/100,2)</f>
        <v>118.52</v>
      </c>
      <c r="H2029" s="1">
        <f>ROUND('Sheet1 (4)'!I2035/100,2)</f>
        <v>121.9</v>
      </c>
      <c r="I2029" s="1">
        <f>ROUND('Sheet1 (4)'!J2035/100,2)</f>
        <v>121.9</v>
      </c>
      <c r="J2029" s="1">
        <f>ROUND('Sheet1 (4)'!K2035/100,2)</f>
        <v>113.2</v>
      </c>
      <c r="K2029" s="1">
        <f>ROUND('Sheet1 (4)'!L2035/100,2)</f>
        <v>121.7</v>
      </c>
      <c r="L2029" s="4">
        <f>ROUND(('Sheet1 (4)'!M2035+'Sheet1 (4)'!R2035)/100,2)</f>
        <v>44.33</v>
      </c>
      <c r="M2029" s="4">
        <f>ROUND(('Sheet1 (4)'!N2035+'Sheet1 (4)'!S2035)/100,2)</f>
        <v>56.36</v>
      </c>
      <c r="N2029" s="4">
        <f>ROUND(('Sheet1 (4)'!O2035+'Sheet1 (4)'!T2035)/100,2)</f>
        <v>116.92</v>
      </c>
      <c r="O2029" s="4">
        <f>ROUND(('Sheet1 (4)'!P2035+'Sheet1 (4)'!U2035)/100,2)</f>
        <v>-214.43</v>
      </c>
      <c r="P2029" s="4">
        <f>ROUND(('Sheet1 (4)'!Q2035+'Sheet1 (4)'!V2035)/100,2)</f>
        <v>-214.43</v>
      </c>
      <c r="Q2029" s="7">
        <f>ROUND('Sheet1 (4)'!W2035/100,2)</f>
        <v>0.06</v>
      </c>
      <c r="R2029" s="7">
        <f>ROUND('Sheet1 (4)'!X2035/100,2)</f>
        <v>7.0000000000000007E-2</v>
      </c>
      <c r="S2029" s="7">
        <f>ROUND('Sheet1 (4)'!Y2035/100,2)</f>
        <v>0.09</v>
      </c>
      <c r="T2029" s="7">
        <f>ROUND('Sheet1 (4)'!Z2035/100,2)</f>
        <v>0.09</v>
      </c>
      <c r="U2029" s="7">
        <f>ROUND('Sheet1 (4)'!AA2035/100,2)</f>
        <v>0.09</v>
      </c>
      <c r="V2029" s="1" t="str">
        <f>'Sheet1 (4)'!AB2035&amp;".T"</f>
        <v>7976.T</v>
      </c>
      <c r="W2029">
        <f>ROUND('Sheet1 (4)'!AC2035,2)</f>
        <v>15.34</v>
      </c>
      <c r="X2029">
        <f>ROUND('Sheet1 (4)'!AD2035,2)</f>
        <v>0.88</v>
      </c>
      <c r="Y2029" t="str">
        <f>_xlfn.XLOOKUP('Sheet1 (4)'!AB2035,'Sheet1 (3)'!B:B,'Sheet1 (3)'!D:D,"",0)</f>
        <v>プライム</v>
      </c>
    </row>
    <row r="2030" spans="1:25" x14ac:dyDescent="0.2">
      <c r="A2030">
        <v>2029</v>
      </c>
      <c r="B2030" s="1" t="str">
        <f>_xlfn.XLOOKUP('Sheet1 (4)'!AB2036,'Sheet1 (3)'!B:B,'Sheet1 (3)'!C:C,"",0)</f>
        <v>三菱総合研究所</v>
      </c>
      <c r="C2030" s="1" t="str">
        <f>_xlfn.XLOOKUP('Sheet1 (4)'!AB2036,'Sheet1 (3)'!B:B,'Sheet1 (3)'!F:F,"",0)</f>
        <v>情報・通信業</v>
      </c>
      <c r="D2030" s="1">
        <f>ROUND('Sheet1 (4)'!E2036/100000000,2)</f>
        <v>0.16</v>
      </c>
      <c r="E2030" s="1">
        <f>ROUND('Sheet1 (4)'!F2036/100,2)</f>
        <v>68.55</v>
      </c>
      <c r="F2030" s="1">
        <f>ROUND('Sheet1 (4)'!G2036/100,2)</f>
        <v>91.66</v>
      </c>
      <c r="G2030" s="1">
        <f>ROUND('Sheet1 (4)'!H2036/100,2)</f>
        <v>86.89</v>
      </c>
      <c r="H2030" s="1">
        <f>ROUND('Sheet1 (4)'!I2036/100,2)</f>
        <v>70.62</v>
      </c>
      <c r="I2030" s="1">
        <f>ROUND('Sheet1 (4)'!J2036/100,2)</f>
        <v>80.12</v>
      </c>
      <c r="J2030" s="1">
        <f>ROUND('Sheet1 (4)'!K2036/100,2)</f>
        <v>87</v>
      </c>
      <c r="K2030" s="1">
        <f>ROUND('Sheet1 (4)'!L2036/100,2)</f>
        <v>97.55</v>
      </c>
      <c r="L2030" s="4">
        <f>ROUND(('Sheet1 (4)'!M2036+'Sheet1 (4)'!R2036)/100,2)</f>
        <v>12.82</v>
      </c>
      <c r="M2030" s="4">
        <f>ROUND(('Sheet1 (4)'!N2036+'Sheet1 (4)'!S2036)/100,2)</f>
        <v>26.02</v>
      </c>
      <c r="N2030" s="4">
        <f>ROUND(('Sheet1 (4)'!O2036+'Sheet1 (4)'!T2036)/100,2)</f>
        <v>32.840000000000003</v>
      </c>
      <c r="O2030" s="4">
        <f>ROUND(('Sheet1 (4)'!P2036+'Sheet1 (4)'!U2036)/100,2)</f>
        <v>106.29</v>
      </c>
      <c r="P2030" s="4">
        <f>ROUND(('Sheet1 (4)'!Q2036+'Sheet1 (4)'!V2036)/100,2)</f>
        <v>24.17</v>
      </c>
      <c r="Q2030" s="7">
        <f>ROUND('Sheet1 (4)'!W2036/100,2)</f>
        <v>0.09</v>
      </c>
      <c r="R2030" s="7">
        <f>ROUND('Sheet1 (4)'!X2036/100,2)</f>
        <v>0.13</v>
      </c>
      <c r="S2030" s="7">
        <f>ROUND('Sheet1 (4)'!Y2036/100,2)</f>
        <v>0.1</v>
      </c>
      <c r="T2030" s="7">
        <f>ROUND('Sheet1 (4)'!Z2036/100,2)</f>
        <v>7.0000000000000007E-2</v>
      </c>
      <c r="U2030" s="7">
        <f>ROUND('Sheet1 (4)'!AA2036/100,2)</f>
        <v>0.09</v>
      </c>
      <c r="V2030" s="1" t="str">
        <f>'Sheet1 (4)'!AB2036&amp;".T"</f>
        <v>3636.T</v>
      </c>
      <c r="W2030">
        <f>ROUND('Sheet1 (4)'!AC2036,2)</f>
        <v>11.82</v>
      </c>
      <c r="X2030">
        <f>ROUND('Sheet1 (4)'!AD2036,2)</f>
        <v>1.05</v>
      </c>
      <c r="Y2030" t="str">
        <f>_xlfn.XLOOKUP('Sheet1 (4)'!AB2036,'Sheet1 (3)'!B:B,'Sheet1 (3)'!D:D,"",0)</f>
        <v>プライム</v>
      </c>
    </row>
    <row r="2031" spans="1:25" x14ac:dyDescent="0.2">
      <c r="A2031">
        <v>2030</v>
      </c>
      <c r="B2031" s="1" t="str">
        <f>_xlfn.XLOOKUP('Sheet1 (4)'!AB2037,'Sheet1 (3)'!B:B,'Sheet1 (3)'!C:C,"",0)</f>
        <v>三菱製鋼</v>
      </c>
      <c r="C2031" s="1" t="str">
        <f>_xlfn.XLOOKUP('Sheet1 (4)'!AB2037,'Sheet1 (3)'!B:B,'Sheet1 (3)'!F:F,"",0)</f>
        <v>鉄鋼</v>
      </c>
      <c r="D2031" s="1">
        <f>ROUND('Sheet1 (4)'!E2037/100000000,2)</f>
        <v>0.15</v>
      </c>
      <c r="E2031" s="1">
        <f>ROUND('Sheet1 (4)'!F2037/100,2)</f>
        <v>-49.43</v>
      </c>
      <c r="F2031" s="1">
        <f>ROUND('Sheet1 (4)'!G2037/100,2)</f>
        <v>62.72</v>
      </c>
      <c r="G2031" s="1">
        <f>ROUND('Sheet1 (4)'!H2037/100,2)</f>
        <v>55.48</v>
      </c>
      <c r="H2031" s="1">
        <f>ROUND('Sheet1 (4)'!I2037/100,2)</f>
        <v>48.09</v>
      </c>
      <c r="I2031" s="1">
        <f>ROUND('Sheet1 (4)'!J2037/100,2)</f>
        <v>65.650000000000006</v>
      </c>
      <c r="J2031" s="1" t="e">
        <f>ROUND('Sheet1 (4)'!K2037/100,2)</f>
        <v>#VALUE!</v>
      </c>
      <c r="K2031" s="1" t="e">
        <f>ROUND('Sheet1 (4)'!L2037/100,2)</f>
        <v>#VALUE!</v>
      </c>
      <c r="L2031" s="4">
        <f>ROUND(('Sheet1 (4)'!M2037+'Sheet1 (4)'!R2037)/100,2)</f>
        <v>9.5</v>
      </c>
      <c r="M2031" s="4">
        <f>ROUND(('Sheet1 (4)'!N2037+'Sheet1 (4)'!S2037)/100,2)</f>
        <v>0.43</v>
      </c>
      <c r="N2031" s="4">
        <f>ROUND(('Sheet1 (4)'!O2037+'Sheet1 (4)'!T2037)/100,2)</f>
        <v>-42.16</v>
      </c>
      <c r="O2031" s="4">
        <f>ROUND(('Sheet1 (4)'!P2037+'Sheet1 (4)'!U2037)/100,2)</f>
        <v>25.06</v>
      </c>
      <c r="P2031" s="4">
        <f>ROUND(('Sheet1 (4)'!Q2037+'Sheet1 (4)'!V2037)/100,2)</f>
        <v>8.39</v>
      </c>
      <c r="Q2031" s="7">
        <f>ROUND('Sheet1 (4)'!W2037/100,2)</f>
        <v>-0.12</v>
      </c>
      <c r="R2031" s="7">
        <f>ROUND('Sheet1 (4)'!X2037/100,2)</f>
        <v>0.09</v>
      </c>
      <c r="S2031" s="7">
        <f>ROUND('Sheet1 (4)'!Y2037/100,2)</f>
        <v>0.05</v>
      </c>
      <c r="T2031" s="7">
        <f>ROUND('Sheet1 (4)'!Z2037/100,2)</f>
        <v>-0.01</v>
      </c>
      <c r="U2031" s="7">
        <f>ROUND('Sheet1 (4)'!AA2037/100,2)</f>
        <v>0.06</v>
      </c>
      <c r="V2031" s="1" t="str">
        <f>'Sheet1 (4)'!AB2037&amp;".T"</f>
        <v>5632.T</v>
      </c>
      <c r="W2031">
        <f>ROUND('Sheet1 (4)'!AC2037,2)</f>
        <v>8.5500000000000007</v>
      </c>
      <c r="X2031">
        <f>ROUND('Sheet1 (4)'!AD2037,2)</f>
        <v>0.61</v>
      </c>
      <c r="Y2031" t="str">
        <f>_xlfn.XLOOKUP('Sheet1 (4)'!AB2037,'Sheet1 (3)'!B:B,'Sheet1 (3)'!D:D,"",0)</f>
        <v>プライム</v>
      </c>
    </row>
    <row r="2032" spans="1:25" x14ac:dyDescent="0.2">
      <c r="A2032">
        <v>2031</v>
      </c>
      <c r="B2032" s="1" t="str">
        <f>_xlfn.XLOOKUP('Sheet1 (4)'!AB2038,'Sheet1 (3)'!B:B,'Sheet1 (3)'!C:C,"",0)</f>
        <v>三菱ＵＦＪフィナンシャル・グループ</v>
      </c>
      <c r="C2032" s="1" t="str">
        <f>_xlfn.XLOOKUP('Sheet1 (4)'!AB2038,'Sheet1 (3)'!B:B,'Sheet1 (3)'!F:F,"",0)</f>
        <v>銀行業</v>
      </c>
      <c r="D2032" s="1">
        <f>ROUND('Sheet1 (4)'!E2038/100000000,2)</f>
        <v>113.8</v>
      </c>
      <c r="E2032" s="1" t="e">
        <f>ROUND('Sheet1 (4)'!F2038/100,2)</f>
        <v>#VALUE!</v>
      </c>
      <c r="F2032" s="1" t="e">
        <f>ROUND('Sheet1 (4)'!G2038/100,2)</f>
        <v>#VALUE!</v>
      </c>
      <c r="G2032" s="1" t="e">
        <f>ROUND('Sheet1 (4)'!H2038/100,2)</f>
        <v>#VALUE!</v>
      </c>
      <c r="H2032" s="1" t="e">
        <f>ROUND('Sheet1 (4)'!I2038/100,2)</f>
        <v>#VALUE!</v>
      </c>
      <c r="I2032" s="1" t="e">
        <f>ROUND('Sheet1 (4)'!J2038/100,2)</f>
        <v>#VALUE!</v>
      </c>
      <c r="J2032" s="1">
        <f>ROUND('Sheet1 (4)'!K2038/100,2)</f>
        <v>23246.77</v>
      </c>
      <c r="K2032" s="1">
        <f>ROUND('Sheet1 (4)'!L2038/100,2)</f>
        <v>25956.82</v>
      </c>
      <c r="L2032" s="4">
        <f>ROUND(('Sheet1 (4)'!M2038+'Sheet1 (4)'!R2038)/100,2)</f>
        <v>34122.92</v>
      </c>
      <c r="M2032" s="4">
        <f>ROUND(('Sheet1 (4)'!N2038+'Sheet1 (4)'!S2038)/100,2)</f>
        <v>11461.9</v>
      </c>
      <c r="N2032" s="4">
        <f>ROUND(('Sheet1 (4)'!O2038+'Sheet1 (4)'!T2038)/100,2)</f>
        <v>-99369.68</v>
      </c>
      <c r="O2032" s="4">
        <f>ROUND(('Sheet1 (4)'!P2038+'Sheet1 (4)'!U2038)/100,2)</f>
        <v>-30444.26</v>
      </c>
      <c r="P2032" s="4">
        <f>ROUND(('Sheet1 (4)'!Q2038+'Sheet1 (4)'!V2038)/100,2)</f>
        <v>-23077.8</v>
      </c>
      <c r="Q2032" s="7">
        <f>ROUND('Sheet1 (4)'!W2038/100,2)</f>
        <v>7.0000000000000007E-2</v>
      </c>
      <c r="R2032" s="7">
        <f>ROUND('Sheet1 (4)'!X2038/100,2)</f>
        <v>0</v>
      </c>
      <c r="S2032" s="7">
        <f>ROUND('Sheet1 (4)'!Y2038/100,2)</f>
        <v>0.03</v>
      </c>
      <c r="T2032" s="7">
        <f>ROUND('Sheet1 (4)'!Z2038/100,2)</f>
        <v>0.08</v>
      </c>
      <c r="U2032" s="7">
        <f>ROUND('Sheet1 (4)'!AA2038/100,2)</f>
        <v>7.0000000000000007E-2</v>
      </c>
      <c r="V2032" s="1" t="str">
        <f>'Sheet1 (4)'!AB2038&amp;".T"</f>
        <v>8306.T</v>
      </c>
      <c r="W2032">
        <f>ROUND('Sheet1 (4)'!AC2038,2)</f>
        <v>21.46</v>
      </c>
      <c r="X2032">
        <f>ROUND('Sheet1 (4)'!AD2038,2)</f>
        <v>1.32</v>
      </c>
      <c r="Y2032" t="str">
        <f>_xlfn.XLOOKUP('Sheet1 (4)'!AB2038,'Sheet1 (3)'!B:B,'Sheet1 (3)'!D:D,"",0)</f>
        <v>プライム</v>
      </c>
    </row>
    <row r="2033" spans="1:25" x14ac:dyDescent="0.2">
      <c r="A2033">
        <v>2032</v>
      </c>
      <c r="B2033" s="1" t="str">
        <f>_xlfn.XLOOKUP('Sheet1 (4)'!AB2039,'Sheet1 (3)'!B:B,'Sheet1 (3)'!C:C,"",0)</f>
        <v>三ツ星ベルト</v>
      </c>
      <c r="C2033" s="1" t="str">
        <f>_xlfn.XLOOKUP('Sheet1 (4)'!AB2039,'Sheet1 (3)'!B:B,'Sheet1 (3)'!F:F,"",0)</f>
        <v>ゴム製品</v>
      </c>
      <c r="D2033" s="1">
        <f>ROUND('Sheet1 (4)'!E2039/100000000,2)</f>
        <v>0.28000000000000003</v>
      </c>
      <c r="E2033" s="1">
        <f>ROUND('Sheet1 (4)'!F2039/100,2)</f>
        <v>49.69</v>
      </c>
      <c r="F2033" s="1">
        <f>ROUND('Sheet1 (4)'!G2039/100,2)</f>
        <v>76.41</v>
      </c>
      <c r="G2033" s="1">
        <f>ROUND('Sheet1 (4)'!H2039/100,2)</f>
        <v>90.31</v>
      </c>
      <c r="H2033" s="1">
        <f>ROUND('Sheet1 (4)'!I2039/100,2)</f>
        <v>77.599999999999994</v>
      </c>
      <c r="I2033" s="1">
        <f>ROUND('Sheet1 (4)'!J2039/100,2)</f>
        <v>89.29</v>
      </c>
      <c r="J2033" s="1">
        <f>ROUND('Sheet1 (4)'!K2039/100,2)</f>
        <v>92.5</v>
      </c>
      <c r="K2033" s="1">
        <f>ROUND('Sheet1 (4)'!L2039/100,2)</f>
        <v>97.5</v>
      </c>
      <c r="L2033" s="4">
        <f>ROUND(('Sheet1 (4)'!M2039+'Sheet1 (4)'!R2039)/100,2)</f>
        <v>55.41</v>
      </c>
      <c r="M2033" s="4">
        <f>ROUND(('Sheet1 (4)'!N2039+'Sheet1 (4)'!S2039)/100,2)</f>
        <v>16.64</v>
      </c>
      <c r="N2033" s="4">
        <f>ROUND(('Sheet1 (4)'!O2039+'Sheet1 (4)'!T2039)/100,2)</f>
        <v>23.44</v>
      </c>
      <c r="O2033" s="4">
        <f>ROUND(('Sheet1 (4)'!P2039+'Sheet1 (4)'!U2039)/100,2)</f>
        <v>92.61</v>
      </c>
      <c r="P2033" s="4">
        <f>ROUND(('Sheet1 (4)'!Q2039+'Sheet1 (4)'!V2039)/100,2)</f>
        <v>41.29</v>
      </c>
      <c r="Q2033" s="7">
        <f>ROUND('Sheet1 (4)'!W2039/100,2)</f>
        <v>0.05</v>
      </c>
      <c r="R2033" s="7">
        <f>ROUND('Sheet1 (4)'!X2039/100,2)</f>
        <v>0.08</v>
      </c>
      <c r="S2033" s="7">
        <f>ROUND('Sheet1 (4)'!Y2039/100,2)</f>
        <v>0.08</v>
      </c>
      <c r="T2033" s="7">
        <f>ROUND('Sheet1 (4)'!Z2039/100,2)</f>
        <v>0.08</v>
      </c>
      <c r="U2033" s="7">
        <f>ROUND('Sheet1 (4)'!AA2039/100,2)</f>
        <v>0.09</v>
      </c>
      <c r="V2033" s="1" t="str">
        <f>'Sheet1 (4)'!AB2039&amp;".T"</f>
        <v>5192.T</v>
      </c>
      <c r="W2033">
        <f>ROUND('Sheet1 (4)'!AC2039,2)</f>
        <v>15.69</v>
      </c>
      <c r="X2033">
        <f>ROUND('Sheet1 (4)'!AD2039,2)</f>
        <v>1.1100000000000001</v>
      </c>
      <c r="Y2033" t="str">
        <f>_xlfn.XLOOKUP('Sheet1 (4)'!AB2039,'Sheet1 (3)'!B:B,'Sheet1 (3)'!D:D,"",0)</f>
        <v>プライム</v>
      </c>
    </row>
    <row r="2034" spans="1:25" x14ac:dyDescent="0.2">
      <c r="A2034">
        <v>2033</v>
      </c>
      <c r="B2034" s="1" t="str">
        <f>_xlfn.XLOOKUP('Sheet1 (4)'!AB2040,'Sheet1 (3)'!B:B,'Sheet1 (3)'!C:C,"",0)</f>
        <v>三ッ星</v>
      </c>
      <c r="C2034" s="1" t="str">
        <f>_xlfn.XLOOKUP('Sheet1 (4)'!AB2040,'Sheet1 (3)'!B:B,'Sheet1 (3)'!F:F,"",0)</f>
        <v>非鉄金属</v>
      </c>
      <c r="D2034" s="1">
        <f>ROUND('Sheet1 (4)'!E2040/100000000,2)</f>
        <v>0.03</v>
      </c>
      <c r="E2034" s="1">
        <f>ROUND('Sheet1 (4)'!F2040/100,2)</f>
        <v>1.97</v>
      </c>
      <c r="F2034" s="1">
        <f>ROUND('Sheet1 (4)'!G2040/100,2)</f>
        <v>2.38</v>
      </c>
      <c r="G2034" s="1">
        <f>ROUND('Sheet1 (4)'!H2040/100,2)</f>
        <v>1.55</v>
      </c>
      <c r="H2034" s="1">
        <f>ROUND('Sheet1 (4)'!I2040/100,2)</f>
        <v>0.6</v>
      </c>
      <c r="I2034" s="1">
        <f>ROUND('Sheet1 (4)'!J2040/100,2)</f>
        <v>1.41</v>
      </c>
      <c r="J2034" s="1" t="e">
        <f>ROUND('Sheet1 (4)'!K2040/100,2)</f>
        <v>#VALUE!</v>
      </c>
      <c r="K2034" s="1" t="e">
        <f>ROUND('Sheet1 (4)'!L2040/100,2)</f>
        <v>#VALUE!</v>
      </c>
      <c r="L2034" s="4">
        <f>ROUND(('Sheet1 (4)'!M2040+'Sheet1 (4)'!R2040)/100,2)</f>
        <v>5.47</v>
      </c>
      <c r="M2034" s="4">
        <f>ROUND(('Sheet1 (4)'!N2040+'Sheet1 (4)'!S2040)/100,2)</f>
        <v>-3.24</v>
      </c>
      <c r="N2034" s="4">
        <f>ROUND(('Sheet1 (4)'!O2040+'Sheet1 (4)'!T2040)/100,2)</f>
        <v>1.39</v>
      </c>
      <c r="O2034" s="4">
        <f>ROUND(('Sheet1 (4)'!P2040+'Sheet1 (4)'!U2040)/100,2)</f>
        <v>-3.15</v>
      </c>
      <c r="P2034" s="4">
        <f>ROUND(('Sheet1 (4)'!Q2040+'Sheet1 (4)'!V2040)/100,2)</f>
        <v>0.99</v>
      </c>
      <c r="Q2034" s="7">
        <f>ROUND('Sheet1 (4)'!W2040/100,2)</f>
        <v>0.03</v>
      </c>
      <c r="R2034" s="7">
        <f>ROUND('Sheet1 (4)'!X2040/100,2)</f>
        <v>0.05</v>
      </c>
      <c r="S2034" s="7">
        <f>ROUND('Sheet1 (4)'!Y2040/100,2)</f>
        <v>-0.01</v>
      </c>
      <c r="T2034" s="7">
        <f>ROUND('Sheet1 (4)'!Z2040/100,2)</f>
        <v>0.02</v>
      </c>
      <c r="U2034" s="7">
        <f>ROUND('Sheet1 (4)'!AA2040/100,2)</f>
        <v>0.03</v>
      </c>
      <c r="V2034" s="1" t="str">
        <f>'Sheet1 (4)'!AB2040&amp;".T"</f>
        <v>5820.T</v>
      </c>
      <c r="W2034">
        <f>ROUND('Sheet1 (4)'!AC2040,2)</f>
        <v>9.9600000000000009</v>
      </c>
      <c r="X2034">
        <f>ROUND('Sheet1 (4)'!AD2040,2)</f>
        <v>0.35</v>
      </c>
      <c r="Y2034" t="str">
        <f>_xlfn.XLOOKUP('Sheet1 (4)'!AB2040,'Sheet1 (3)'!B:B,'Sheet1 (3)'!D:D,"",0)</f>
        <v>スタンダード</v>
      </c>
    </row>
    <row r="2035" spans="1:25" x14ac:dyDescent="0.2">
      <c r="A2035">
        <v>2034</v>
      </c>
      <c r="B2035" s="1" t="str">
        <f>_xlfn.XLOOKUP('Sheet1 (4)'!AB2041,'Sheet1 (3)'!B:B,'Sheet1 (3)'!C:C,"",0)</f>
        <v>三ツ知</v>
      </c>
      <c r="C2035" s="1" t="str">
        <f>_xlfn.XLOOKUP('Sheet1 (4)'!AB2041,'Sheet1 (3)'!B:B,'Sheet1 (3)'!F:F,"",0)</f>
        <v>金属製品</v>
      </c>
      <c r="D2035" s="1">
        <f>ROUND('Sheet1 (4)'!E2041/100000000,2)</f>
        <v>0.05</v>
      </c>
      <c r="E2035" s="1">
        <f>ROUND('Sheet1 (4)'!F2041/100,2)</f>
        <v>4.3099999999999996</v>
      </c>
      <c r="F2035" s="1">
        <f>ROUND('Sheet1 (4)'!G2041/100,2)</f>
        <v>3.55</v>
      </c>
      <c r="G2035" s="1">
        <f>ROUND('Sheet1 (4)'!H2041/100,2)</f>
        <v>-0.31</v>
      </c>
      <c r="H2035" s="1">
        <f>ROUND('Sheet1 (4)'!I2041/100,2)</f>
        <v>4.66</v>
      </c>
      <c r="I2035" s="1">
        <f>ROUND('Sheet1 (4)'!J2041/100,2)</f>
        <v>1.06</v>
      </c>
      <c r="J2035" s="1" t="e">
        <f>ROUND('Sheet1 (4)'!K2041/100,2)</f>
        <v>#VALUE!</v>
      </c>
      <c r="K2035" s="1" t="e">
        <f>ROUND('Sheet1 (4)'!L2041/100,2)</f>
        <v>#VALUE!</v>
      </c>
      <c r="L2035" s="4">
        <f>ROUND(('Sheet1 (4)'!M2041+'Sheet1 (4)'!R2041)/100,2)</f>
        <v>4.6399999999999997</v>
      </c>
      <c r="M2035" s="4">
        <f>ROUND(('Sheet1 (4)'!N2041+'Sheet1 (4)'!S2041)/100,2)</f>
        <v>4.76</v>
      </c>
      <c r="N2035" s="4">
        <f>ROUND(('Sheet1 (4)'!O2041+'Sheet1 (4)'!T2041)/100,2)</f>
        <v>1.84</v>
      </c>
      <c r="O2035" s="4">
        <f>ROUND(('Sheet1 (4)'!P2041+'Sheet1 (4)'!U2041)/100,2)</f>
        <v>8.1300000000000008</v>
      </c>
      <c r="P2035" s="4">
        <f>ROUND(('Sheet1 (4)'!Q2041+'Sheet1 (4)'!V2041)/100,2)</f>
        <v>3.64</v>
      </c>
      <c r="Q2035" s="7">
        <f>ROUND('Sheet1 (4)'!W2041/100,2)</f>
        <v>0.05</v>
      </c>
      <c r="R2035" s="7">
        <f>ROUND('Sheet1 (4)'!X2041/100,2)</f>
        <v>0.04</v>
      </c>
      <c r="S2035" s="7">
        <f>ROUND('Sheet1 (4)'!Y2041/100,2)</f>
        <v>0</v>
      </c>
      <c r="T2035" s="7">
        <f>ROUND('Sheet1 (4)'!Z2041/100,2)</f>
        <v>0.04</v>
      </c>
      <c r="U2035" s="7">
        <f>ROUND('Sheet1 (4)'!AA2041/100,2)</f>
        <v>-0.01</v>
      </c>
      <c r="V2035" s="1" t="str">
        <f>'Sheet1 (4)'!AB2041&amp;".T"</f>
        <v>3439.T</v>
      </c>
      <c r="W2035" t="e">
        <f>ROUND('Sheet1 (4)'!AC2041,2)</f>
        <v>#VALUE!</v>
      </c>
      <c r="X2035">
        <f>ROUND('Sheet1 (4)'!AD2041,2)</f>
        <v>0.28999999999999998</v>
      </c>
      <c r="Y2035" t="str">
        <f>_xlfn.XLOOKUP('Sheet1 (4)'!AB2041,'Sheet1 (3)'!B:B,'Sheet1 (3)'!D:D,"",0)</f>
        <v>スタンダード</v>
      </c>
    </row>
    <row r="2036" spans="1:25" x14ac:dyDescent="0.2">
      <c r="A2036">
        <v>2035</v>
      </c>
      <c r="B2036" s="1" t="str">
        <f>_xlfn.XLOOKUP('Sheet1 (4)'!AB2042,'Sheet1 (3)'!B:B,'Sheet1 (3)'!C:C,"",0)</f>
        <v>三井物産</v>
      </c>
      <c r="C2036" s="1" t="str">
        <f>_xlfn.XLOOKUP('Sheet1 (4)'!AB2042,'Sheet1 (3)'!B:B,'Sheet1 (3)'!F:F,"",0)</f>
        <v>卸売業</v>
      </c>
      <c r="D2036" s="1">
        <f>ROUND('Sheet1 (4)'!E2042/100000000,2)</f>
        <v>28.75</v>
      </c>
      <c r="E2036" s="1">
        <f>ROUND('Sheet1 (4)'!F2042/100,2)</f>
        <v>1699.26</v>
      </c>
      <c r="F2036" s="1">
        <f>ROUND('Sheet1 (4)'!G2042/100,2)</f>
        <v>5448.15</v>
      </c>
      <c r="G2036" s="1">
        <f>ROUND('Sheet1 (4)'!H2042/100,2)</f>
        <v>7022.83</v>
      </c>
      <c r="H2036" s="1">
        <f>ROUND('Sheet1 (4)'!I2042/100,2)</f>
        <v>5514.55</v>
      </c>
      <c r="I2036" s="1">
        <f>ROUND('Sheet1 (4)'!J2042/100,2)</f>
        <v>4281.75</v>
      </c>
      <c r="J2036" s="1">
        <f>ROUND('Sheet1 (4)'!K2042/100,2)</f>
        <v>3879.68</v>
      </c>
      <c r="K2036" s="1">
        <f>ROUND('Sheet1 (4)'!L2042/100,2)</f>
        <v>4712.0600000000004</v>
      </c>
      <c r="L2036" s="4">
        <f>ROUND(('Sheet1 (4)'!M2042+'Sheet1 (4)'!R2042)/100,2)</f>
        <v>4502.22</v>
      </c>
      <c r="M2036" s="4">
        <f>ROUND(('Sheet1 (4)'!N2042+'Sheet1 (4)'!S2042)/100,2)</f>
        <v>6257.05</v>
      </c>
      <c r="N2036" s="4">
        <f>ROUND(('Sheet1 (4)'!O2042+'Sheet1 (4)'!T2042)/100,2)</f>
        <v>8691.9599999999991</v>
      </c>
      <c r="O2036" s="4">
        <f>ROUND(('Sheet1 (4)'!P2042+'Sheet1 (4)'!U2042)/100,2)</f>
        <v>4368.72</v>
      </c>
      <c r="P2036" s="4">
        <f>ROUND(('Sheet1 (4)'!Q2042+'Sheet1 (4)'!V2042)/100,2)</f>
        <v>8555.2999999999993</v>
      </c>
      <c r="Q2036" s="7">
        <f>ROUND('Sheet1 (4)'!W2042/100,2)</f>
        <v>0.08</v>
      </c>
      <c r="R2036" s="7">
        <f>ROUND('Sheet1 (4)'!X2042/100,2)</f>
        <v>0.18</v>
      </c>
      <c r="S2036" s="7">
        <f>ROUND('Sheet1 (4)'!Y2042/100,2)</f>
        <v>0.19</v>
      </c>
      <c r="T2036" s="7">
        <f>ROUND('Sheet1 (4)'!Z2042/100,2)</f>
        <v>0.15</v>
      </c>
      <c r="U2036" s="7">
        <f>ROUND('Sheet1 (4)'!AA2042/100,2)</f>
        <v>0.12</v>
      </c>
      <c r="V2036" s="1" t="str">
        <f>'Sheet1 (4)'!AB2042&amp;".T"</f>
        <v>8031.T</v>
      </c>
      <c r="W2036">
        <f>ROUND('Sheet1 (4)'!AC2042,2)</f>
        <v>12.76</v>
      </c>
      <c r="X2036">
        <f>ROUND('Sheet1 (4)'!AD2042,2)</f>
        <v>1.44</v>
      </c>
      <c r="Y2036" t="str">
        <f>_xlfn.XLOOKUP('Sheet1 (4)'!AB2042,'Sheet1 (3)'!B:B,'Sheet1 (3)'!D:D,"",0)</f>
        <v>プライム</v>
      </c>
    </row>
    <row r="2037" spans="1:25" x14ac:dyDescent="0.2">
      <c r="A2037">
        <v>2036</v>
      </c>
      <c r="B2037" s="1" t="str">
        <f>_xlfn.XLOOKUP('Sheet1 (4)'!AB2043,'Sheet1 (3)'!B:B,'Sheet1 (3)'!C:C,"",0)</f>
        <v>三井化学</v>
      </c>
      <c r="C2037" s="1" t="str">
        <f>_xlfn.XLOOKUP('Sheet1 (4)'!AB2043,'Sheet1 (3)'!B:B,'Sheet1 (3)'!F:F,"",0)</f>
        <v>化学</v>
      </c>
      <c r="D2037" s="1">
        <f>ROUND('Sheet1 (4)'!E2043/100000000,2)</f>
        <v>1.87</v>
      </c>
      <c r="E2037" s="1">
        <f>ROUND('Sheet1 (4)'!F2043/100,2)</f>
        <v>811.27</v>
      </c>
      <c r="F2037" s="1">
        <f>ROUND('Sheet1 (4)'!G2043/100,2)</f>
        <v>1327.63</v>
      </c>
      <c r="G2037" s="1">
        <f>ROUND('Sheet1 (4)'!H2043/100,2)</f>
        <v>907.28</v>
      </c>
      <c r="H2037" s="1">
        <f>ROUND('Sheet1 (4)'!I2043/100,2)</f>
        <v>858.96</v>
      </c>
      <c r="I2037" s="1">
        <f>ROUND('Sheet1 (4)'!J2043/100,2)</f>
        <v>935.34</v>
      </c>
      <c r="J2037" s="1">
        <f>ROUND('Sheet1 (4)'!K2043/100,2)</f>
        <v>955.97</v>
      </c>
      <c r="K2037" s="1">
        <f>ROUND('Sheet1 (4)'!L2043/100,2)</f>
        <v>1169.2</v>
      </c>
      <c r="L2037" s="4">
        <f>ROUND(('Sheet1 (4)'!M2043+'Sheet1 (4)'!R2043)/100,2)</f>
        <v>967.68</v>
      </c>
      <c r="M2037" s="4">
        <f>ROUND(('Sheet1 (4)'!N2043+'Sheet1 (4)'!S2043)/100,2)</f>
        <v>-1126.5</v>
      </c>
      <c r="N2037" s="4">
        <f>ROUND(('Sheet1 (4)'!O2043+'Sheet1 (4)'!T2043)/100,2)</f>
        <v>-50.99</v>
      </c>
      <c r="O2037" s="4">
        <f>ROUND(('Sheet1 (4)'!P2043+'Sheet1 (4)'!U2043)/100,2)</f>
        <v>374</v>
      </c>
      <c r="P2037" s="4">
        <f>ROUND(('Sheet1 (4)'!Q2043+'Sheet1 (4)'!V2043)/100,2)</f>
        <v>354.89</v>
      </c>
      <c r="Q2037" s="7">
        <f>ROUND('Sheet1 (4)'!W2043/100,2)</f>
        <v>0.1</v>
      </c>
      <c r="R2037" s="7">
        <f>ROUND('Sheet1 (4)'!X2043/100,2)</f>
        <v>0.16</v>
      </c>
      <c r="S2037" s="7">
        <f>ROUND('Sheet1 (4)'!Y2043/100,2)</f>
        <v>0.11</v>
      </c>
      <c r="T2037" s="7">
        <f>ROUND('Sheet1 (4)'!Z2043/100,2)</f>
        <v>0.06</v>
      </c>
      <c r="U2037" s="7">
        <f>ROUND('Sheet1 (4)'!AA2043/100,2)</f>
        <v>0.04</v>
      </c>
      <c r="V2037" s="1" t="str">
        <f>'Sheet1 (4)'!AB2043&amp;".T"</f>
        <v>4183.T</v>
      </c>
      <c r="W2037">
        <f>ROUND('Sheet1 (4)'!AC2043,2)</f>
        <v>45.08</v>
      </c>
      <c r="X2037">
        <f>ROUND('Sheet1 (4)'!AD2043,2)</f>
        <v>0.81</v>
      </c>
      <c r="Y2037" t="str">
        <f>_xlfn.XLOOKUP('Sheet1 (4)'!AB2043,'Sheet1 (3)'!B:B,'Sheet1 (3)'!D:D,"",0)</f>
        <v>プライム</v>
      </c>
    </row>
    <row r="2038" spans="1:25" x14ac:dyDescent="0.2">
      <c r="A2038">
        <v>2037</v>
      </c>
      <c r="B2038" s="1" t="str">
        <f>_xlfn.XLOOKUP('Sheet1 (4)'!AB2044,'Sheet1 (3)'!B:B,'Sheet1 (3)'!C:C,"",0)</f>
        <v>ＤＭ三井製糖</v>
      </c>
      <c r="C2038" s="1" t="str">
        <f>_xlfn.XLOOKUP('Sheet1 (4)'!AB2044,'Sheet1 (3)'!B:B,'Sheet1 (3)'!F:F,"",0)</f>
        <v>食料品</v>
      </c>
      <c r="D2038" s="1">
        <f>ROUND('Sheet1 (4)'!E2044/100000000,2)</f>
        <v>0.31</v>
      </c>
      <c r="E2038" s="1">
        <f>ROUND('Sheet1 (4)'!F2044/100,2)</f>
        <v>36.33</v>
      </c>
      <c r="F2038" s="1">
        <f>ROUND('Sheet1 (4)'!G2044/100,2)</f>
        <v>36.31</v>
      </c>
      <c r="G2038" s="1">
        <f>ROUND('Sheet1 (4)'!H2044/100,2)</f>
        <v>11.01</v>
      </c>
      <c r="H2038" s="1">
        <f>ROUND('Sheet1 (4)'!I2044/100,2)</f>
        <v>42.51</v>
      </c>
      <c r="I2038" s="1">
        <f>ROUND('Sheet1 (4)'!J2044/100,2)</f>
        <v>138.41999999999999</v>
      </c>
      <c r="J2038" s="1" t="e">
        <f>ROUND('Sheet1 (4)'!K2044/100,2)</f>
        <v>#VALUE!</v>
      </c>
      <c r="K2038" s="1" t="e">
        <f>ROUND('Sheet1 (4)'!L2044/100,2)</f>
        <v>#VALUE!</v>
      </c>
      <c r="L2038" s="4">
        <f>ROUND(('Sheet1 (4)'!M2044+'Sheet1 (4)'!R2044)/100,2)</f>
        <v>71.040000000000006</v>
      </c>
      <c r="M2038" s="4">
        <f>ROUND(('Sheet1 (4)'!N2044+'Sheet1 (4)'!S2044)/100,2)</f>
        <v>67</v>
      </c>
      <c r="N2038" s="4">
        <f>ROUND(('Sheet1 (4)'!O2044+'Sheet1 (4)'!T2044)/100,2)</f>
        <v>-153.33000000000001</v>
      </c>
      <c r="O2038" s="4">
        <f>ROUND(('Sheet1 (4)'!P2044+'Sheet1 (4)'!U2044)/100,2)</f>
        <v>60.74</v>
      </c>
      <c r="P2038" s="4">
        <f>ROUND(('Sheet1 (4)'!Q2044+'Sheet1 (4)'!V2044)/100,2)</f>
        <v>169.57</v>
      </c>
      <c r="Q2038" s="7">
        <f>ROUND('Sheet1 (4)'!W2044/100,2)</f>
        <v>0.03</v>
      </c>
      <c r="R2038" s="7">
        <f>ROUND('Sheet1 (4)'!X2044/100,2)</f>
        <v>0.04</v>
      </c>
      <c r="S2038" s="7">
        <f>ROUND('Sheet1 (4)'!Y2044/100,2)</f>
        <v>0.06</v>
      </c>
      <c r="T2038" s="7">
        <f>ROUND('Sheet1 (4)'!Z2044/100,2)</f>
        <v>7.0000000000000007E-2</v>
      </c>
      <c r="U2038" s="7">
        <f>ROUND('Sheet1 (4)'!AA2044/100,2)</f>
        <v>0.05</v>
      </c>
      <c r="V2038" s="1" t="str">
        <f>'Sheet1 (4)'!AB2044&amp;".T"</f>
        <v>2109.T</v>
      </c>
      <c r="W2038">
        <f>ROUND('Sheet1 (4)'!AC2044,2)</f>
        <v>17.89</v>
      </c>
      <c r="X2038">
        <f>ROUND('Sheet1 (4)'!AD2044,2)</f>
        <v>0.86</v>
      </c>
      <c r="Y2038" t="str">
        <f>_xlfn.XLOOKUP('Sheet1 (4)'!AB2044,'Sheet1 (3)'!B:B,'Sheet1 (3)'!D:D,"",0)</f>
        <v>プライム</v>
      </c>
    </row>
    <row r="2039" spans="1:25" x14ac:dyDescent="0.2">
      <c r="A2039">
        <v>2038</v>
      </c>
      <c r="B2039" s="1" t="str">
        <f>_xlfn.XLOOKUP('Sheet1 (4)'!AB2045,'Sheet1 (3)'!B:B,'Sheet1 (3)'!C:C,"",0)</f>
        <v>三井Ｅ＆Ｓ</v>
      </c>
      <c r="C2039" s="1" t="str">
        <f>_xlfn.XLOOKUP('Sheet1 (4)'!AB2045,'Sheet1 (3)'!B:B,'Sheet1 (3)'!F:F,"",0)</f>
        <v>機械</v>
      </c>
      <c r="D2039" s="1">
        <f>ROUND('Sheet1 (4)'!E2045/100000000,2)</f>
        <v>1.01</v>
      </c>
      <c r="E2039" s="1">
        <f>ROUND('Sheet1 (4)'!F2045/100,2)</f>
        <v>-122.44</v>
      </c>
      <c r="F2039" s="1">
        <f>ROUND('Sheet1 (4)'!G2045/100,2)</f>
        <v>-100.29</v>
      </c>
      <c r="G2039" s="1">
        <f>ROUND('Sheet1 (4)'!H2045/100,2)</f>
        <v>93.76</v>
      </c>
      <c r="H2039" s="1">
        <f>ROUND('Sheet1 (4)'!I2045/100,2)</f>
        <v>196.3</v>
      </c>
      <c r="I2039" s="1">
        <f>ROUND('Sheet1 (4)'!J2045/100,2)</f>
        <v>231.31</v>
      </c>
      <c r="J2039" s="1">
        <f>ROUND('Sheet1 (4)'!K2045/100,2)</f>
        <v>290</v>
      </c>
      <c r="K2039" s="1">
        <f>ROUND('Sheet1 (4)'!L2045/100,2)</f>
        <v>284.33</v>
      </c>
      <c r="L2039" s="4">
        <f>ROUND(('Sheet1 (4)'!M2045+'Sheet1 (4)'!R2045)/100,2)</f>
        <v>285.93</v>
      </c>
      <c r="M2039" s="4">
        <f>ROUND(('Sheet1 (4)'!N2045+'Sheet1 (4)'!S2045)/100,2)</f>
        <v>-911.88</v>
      </c>
      <c r="N2039" s="4">
        <f>ROUND(('Sheet1 (4)'!O2045+'Sheet1 (4)'!T2045)/100,2)</f>
        <v>-180.44</v>
      </c>
      <c r="O2039" s="4">
        <f>ROUND(('Sheet1 (4)'!P2045+'Sheet1 (4)'!U2045)/100,2)</f>
        <v>-347.89</v>
      </c>
      <c r="P2039" s="4">
        <f>ROUND(('Sheet1 (4)'!Q2045+'Sheet1 (4)'!V2045)/100,2)</f>
        <v>757.54</v>
      </c>
      <c r="Q2039" s="7">
        <f>ROUND('Sheet1 (4)'!W2045/100,2)</f>
        <v>-0.08</v>
      </c>
      <c r="R2039" s="7">
        <f>ROUND('Sheet1 (4)'!X2045/100,2)</f>
        <v>-0.32</v>
      </c>
      <c r="S2039" s="7" t="e">
        <f>ROUND('Sheet1 (4)'!Y2045/100,2)</f>
        <v>#VALUE!</v>
      </c>
      <c r="T2039" s="7">
        <f>ROUND('Sheet1 (4)'!Z2045/100,2)</f>
        <v>0.2</v>
      </c>
      <c r="U2039" s="7">
        <f>ROUND('Sheet1 (4)'!AA2045/100,2)</f>
        <v>0.24</v>
      </c>
      <c r="V2039" s="1" t="str">
        <f>'Sheet1 (4)'!AB2045&amp;".T"</f>
        <v>7003.T</v>
      </c>
      <c r="W2039">
        <f>ROUND('Sheet1 (4)'!AC2045,2)</f>
        <v>32.06</v>
      </c>
      <c r="X2039">
        <f>ROUND('Sheet1 (4)'!AD2045,2)</f>
        <v>3.13</v>
      </c>
      <c r="Y2039" t="str">
        <f>_xlfn.XLOOKUP('Sheet1 (4)'!AB2045,'Sheet1 (3)'!B:B,'Sheet1 (3)'!D:D,"",0)</f>
        <v>プライム</v>
      </c>
    </row>
    <row r="2040" spans="1:25" x14ac:dyDescent="0.2">
      <c r="A2040">
        <v>2039</v>
      </c>
      <c r="B2040" s="1" t="str">
        <f>_xlfn.XLOOKUP('Sheet1 (4)'!AB2046,'Sheet1 (3)'!B:B,'Sheet1 (3)'!C:C,"",0)</f>
        <v>三井不動産</v>
      </c>
      <c r="C2040" s="1" t="str">
        <f>_xlfn.XLOOKUP('Sheet1 (4)'!AB2046,'Sheet1 (3)'!B:B,'Sheet1 (3)'!F:F,"",0)</f>
        <v>不動産業</v>
      </c>
      <c r="D2040" s="1">
        <f>ROUND('Sheet1 (4)'!E2046/100000000,2)</f>
        <v>27.72</v>
      </c>
      <c r="E2040" s="1">
        <f>ROUND('Sheet1 (4)'!F2046/100,2)</f>
        <v>2037.71</v>
      </c>
      <c r="F2040" s="1">
        <f>ROUND('Sheet1 (4)'!G2046/100,2)</f>
        <v>2449.79</v>
      </c>
      <c r="G2040" s="1">
        <f>ROUND('Sheet1 (4)'!H2046/100,2)</f>
        <v>3054.05</v>
      </c>
      <c r="H2040" s="1">
        <f>ROUND('Sheet1 (4)'!I2046/100,2)</f>
        <v>3396.92</v>
      </c>
      <c r="I2040" s="1">
        <f>ROUND('Sheet1 (4)'!J2046/100,2)</f>
        <v>3727.34</v>
      </c>
      <c r="J2040" s="1">
        <f>ROUND('Sheet1 (4)'!K2046/100,2)</f>
        <v>3895.1</v>
      </c>
      <c r="K2040" s="1">
        <f>ROUND('Sheet1 (4)'!L2046/100,2)</f>
        <v>4162.32</v>
      </c>
      <c r="L2040" s="4">
        <f>ROUND(('Sheet1 (4)'!M2046+'Sheet1 (4)'!R2046)/100,2)</f>
        <v>568.27</v>
      </c>
      <c r="M2040" s="4">
        <f>ROUND(('Sheet1 (4)'!N2046+'Sheet1 (4)'!S2046)/100,2)</f>
        <v>614.12</v>
      </c>
      <c r="N2040" s="4">
        <f>ROUND(('Sheet1 (4)'!O2046+'Sheet1 (4)'!T2046)/100,2)</f>
        <v>-1243.26</v>
      </c>
      <c r="O2040" s="4">
        <f>ROUND(('Sheet1 (4)'!P2046+'Sheet1 (4)'!U2046)/100,2)</f>
        <v>-452.9</v>
      </c>
      <c r="P2040" s="4">
        <f>ROUND(('Sheet1 (4)'!Q2046+'Sheet1 (4)'!V2046)/100,2)</f>
        <v>2772.82</v>
      </c>
      <c r="Q2040" s="7" t="e">
        <f>ROUND('Sheet1 (4)'!W2046/100,2)</f>
        <v>#VALUE!</v>
      </c>
      <c r="R2040" s="7">
        <f>ROUND('Sheet1 (4)'!X2046/100,2)</f>
        <v>0.06</v>
      </c>
      <c r="S2040" s="7">
        <f>ROUND('Sheet1 (4)'!Y2046/100,2)</f>
        <v>7.0000000000000007E-2</v>
      </c>
      <c r="T2040" s="7">
        <f>ROUND('Sheet1 (4)'!Z2046/100,2)</f>
        <v>7.0000000000000007E-2</v>
      </c>
      <c r="U2040" s="7">
        <f>ROUND('Sheet1 (4)'!AA2046/100,2)</f>
        <v>0.08</v>
      </c>
      <c r="V2040" s="1" t="str">
        <f>'Sheet1 (4)'!AB2046&amp;".T"</f>
        <v>8801.T</v>
      </c>
      <c r="W2040">
        <f>ROUND('Sheet1 (4)'!AC2046,2)</f>
        <v>14.56</v>
      </c>
      <c r="X2040">
        <f>ROUND('Sheet1 (4)'!AD2046,2)</f>
        <v>1.41</v>
      </c>
      <c r="Y2040" t="str">
        <f>_xlfn.XLOOKUP('Sheet1 (4)'!AB2046,'Sheet1 (3)'!B:B,'Sheet1 (3)'!D:D,"",0)</f>
        <v>プライム</v>
      </c>
    </row>
    <row r="2041" spans="1:25" x14ac:dyDescent="0.2">
      <c r="A2041">
        <v>2040</v>
      </c>
      <c r="B2041" s="1" t="str">
        <f>_xlfn.XLOOKUP('Sheet1 (4)'!AB2047,'Sheet1 (3)'!B:B,'Sheet1 (3)'!C:C,"",0)</f>
        <v>三井ハイテック</v>
      </c>
      <c r="C2041" s="1" t="str">
        <f>_xlfn.XLOOKUP('Sheet1 (4)'!AB2047,'Sheet1 (3)'!B:B,'Sheet1 (3)'!F:F,"",0)</f>
        <v>電気機器</v>
      </c>
      <c r="D2041" s="1">
        <f>ROUND('Sheet1 (4)'!E2047/100000000,2)</f>
        <v>1.83</v>
      </c>
      <c r="E2041" s="1">
        <f>ROUND('Sheet1 (4)'!F2047/100,2)</f>
        <v>37.909999999999997</v>
      </c>
      <c r="F2041" s="1">
        <f>ROUND('Sheet1 (4)'!G2047/100,2)</f>
        <v>149.61000000000001</v>
      </c>
      <c r="G2041" s="1">
        <f>ROUND('Sheet1 (4)'!H2047/100,2)</f>
        <v>225.87</v>
      </c>
      <c r="H2041" s="1">
        <f>ROUND('Sheet1 (4)'!I2047/100,2)</f>
        <v>181.19</v>
      </c>
      <c r="I2041" s="1">
        <f>ROUND('Sheet1 (4)'!J2047/100,2)</f>
        <v>160.18</v>
      </c>
      <c r="J2041" s="1">
        <f>ROUND('Sheet1 (4)'!K2047/100,2)</f>
        <v>119.25</v>
      </c>
      <c r="K2041" s="1">
        <f>ROUND('Sheet1 (4)'!L2047/100,2)</f>
        <v>161.66999999999999</v>
      </c>
      <c r="L2041" s="4">
        <f>ROUND(('Sheet1 (4)'!M2047+'Sheet1 (4)'!R2047)/100,2)</f>
        <v>-35.479999999999997</v>
      </c>
      <c r="M2041" s="4">
        <f>ROUND(('Sheet1 (4)'!N2047+'Sheet1 (4)'!S2047)/100,2)</f>
        <v>3.86</v>
      </c>
      <c r="N2041" s="4">
        <f>ROUND(('Sheet1 (4)'!O2047+'Sheet1 (4)'!T2047)/100,2)</f>
        <v>24.89</v>
      </c>
      <c r="O2041" s="4">
        <f>ROUND(('Sheet1 (4)'!P2047+'Sheet1 (4)'!U2047)/100,2)</f>
        <v>-47.18</v>
      </c>
      <c r="P2041" s="4">
        <f>ROUND(('Sheet1 (4)'!Q2047+'Sheet1 (4)'!V2047)/100,2)</f>
        <v>-21.44</v>
      </c>
      <c r="Q2041" s="7">
        <f>ROUND('Sheet1 (4)'!W2047/100,2)</f>
        <v>0.06</v>
      </c>
      <c r="R2041" s="7">
        <f>ROUND('Sheet1 (4)'!X2047/100,2)</f>
        <v>0.22</v>
      </c>
      <c r="S2041" s="7">
        <f>ROUND('Sheet1 (4)'!Y2047/100,2)</f>
        <v>0.25</v>
      </c>
      <c r="T2041" s="7">
        <f>ROUND('Sheet1 (4)'!Z2047/100,2)</f>
        <v>0.18</v>
      </c>
      <c r="U2041" s="7">
        <f>ROUND('Sheet1 (4)'!AA2047/100,2)</f>
        <v>0.12</v>
      </c>
      <c r="V2041" s="1" t="str">
        <f>'Sheet1 (4)'!AB2047&amp;".T"</f>
        <v>6966.T</v>
      </c>
      <c r="W2041">
        <f>ROUND('Sheet1 (4)'!AC2047,2)</f>
        <v>14.72</v>
      </c>
      <c r="X2041">
        <f>ROUND('Sheet1 (4)'!AD2047,2)</f>
        <v>1.26</v>
      </c>
      <c r="Y2041" t="str">
        <f>_xlfn.XLOOKUP('Sheet1 (4)'!AB2047,'Sheet1 (3)'!B:B,'Sheet1 (3)'!D:D,"",0)</f>
        <v>プライム</v>
      </c>
    </row>
    <row r="2042" spans="1:25" x14ac:dyDescent="0.2">
      <c r="A2042">
        <v>2041</v>
      </c>
      <c r="B2042" s="1" t="str">
        <f>_xlfn.XLOOKUP('Sheet1 (4)'!AB2048,'Sheet1 (3)'!B:B,'Sheet1 (3)'!C:C,"",0)</f>
        <v>三井金属</v>
      </c>
      <c r="C2042" s="1" t="str">
        <f>_xlfn.XLOOKUP('Sheet1 (4)'!AB2048,'Sheet1 (3)'!B:B,'Sheet1 (3)'!F:F,"",0)</f>
        <v>非鉄金属</v>
      </c>
      <c r="D2042" s="1">
        <f>ROUND('Sheet1 (4)'!E2048/100000000,2)</f>
        <v>0.56999999999999995</v>
      </c>
      <c r="E2042" s="1">
        <f>ROUND('Sheet1 (4)'!F2048/100,2)</f>
        <v>511.25</v>
      </c>
      <c r="F2042" s="1">
        <f>ROUND('Sheet1 (4)'!G2048/100,2)</f>
        <v>607.38</v>
      </c>
      <c r="G2042" s="1">
        <f>ROUND('Sheet1 (4)'!H2048/100,2)</f>
        <v>125.81</v>
      </c>
      <c r="H2042" s="1">
        <f>ROUND('Sheet1 (4)'!I2048/100,2)</f>
        <v>316.95</v>
      </c>
      <c r="I2042" s="1">
        <f>ROUND('Sheet1 (4)'!J2048/100,2)</f>
        <v>747.44</v>
      </c>
      <c r="J2042" s="1">
        <f>ROUND('Sheet1 (4)'!K2048/100,2)</f>
        <v>512</v>
      </c>
      <c r="K2042" s="1">
        <f>ROUND('Sheet1 (4)'!L2048/100,2)</f>
        <v>625.62</v>
      </c>
      <c r="L2042" s="4">
        <f>ROUND(('Sheet1 (4)'!M2048+'Sheet1 (4)'!R2048)/100,2)</f>
        <v>112.41</v>
      </c>
      <c r="M2042" s="4">
        <f>ROUND(('Sheet1 (4)'!N2048+'Sheet1 (4)'!S2048)/100,2)</f>
        <v>351.34</v>
      </c>
      <c r="N2042" s="4">
        <f>ROUND(('Sheet1 (4)'!O2048+'Sheet1 (4)'!T2048)/100,2)</f>
        <v>113.68</v>
      </c>
      <c r="O2042" s="4">
        <f>ROUND(('Sheet1 (4)'!P2048+'Sheet1 (4)'!U2048)/100,2)</f>
        <v>404.29</v>
      </c>
      <c r="P2042" s="4">
        <f>ROUND(('Sheet1 (4)'!Q2048+'Sheet1 (4)'!V2048)/100,2)</f>
        <v>558.24</v>
      </c>
      <c r="Q2042" s="7">
        <f>ROUND('Sheet1 (4)'!W2048/100,2)</f>
        <v>0.24</v>
      </c>
      <c r="R2042" s="7">
        <f>ROUND('Sheet1 (4)'!X2048/100,2)</f>
        <v>0.23</v>
      </c>
      <c r="S2042" s="7">
        <f>ROUND('Sheet1 (4)'!Y2048/100,2)</f>
        <v>0.03</v>
      </c>
      <c r="T2042" s="7">
        <f>ROUND('Sheet1 (4)'!Z2048/100,2)</f>
        <v>0.1</v>
      </c>
      <c r="U2042" s="7">
        <f>ROUND('Sheet1 (4)'!AA2048/100,2)</f>
        <v>0.22</v>
      </c>
      <c r="V2042" s="1" t="str">
        <f>'Sheet1 (4)'!AB2048&amp;".T"</f>
        <v>5706.T</v>
      </c>
      <c r="W2042">
        <f>ROUND('Sheet1 (4)'!AC2048,2)</f>
        <v>24.46</v>
      </c>
      <c r="X2042">
        <f>ROUND('Sheet1 (4)'!AD2048,2)</f>
        <v>2.81</v>
      </c>
      <c r="Y2042" t="str">
        <f>_xlfn.XLOOKUP('Sheet1 (4)'!AB2048,'Sheet1 (3)'!B:B,'Sheet1 (3)'!D:D,"",0)</f>
        <v>プライム</v>
      </c>
    </row>
    <row r="2043" spans="1:25" x14ac:dyDescent="0.2">
      <c r="A2043">
        <v>2042</v>
      </c>
      <c r="B2043" s="1" t="str">
        <f>_xlfn.XLOOKUP('Sheet1 (4)'!AB2049,'Sheet1 (3)'!B:B,'Sheet1 (3)'!C:C,"",0)</f>
        <v>三井松島ホールディングス</v>
      </c>
      <c r="C2043" s="1" t="str">
        <f>_xlfn.XLOOKUP('Sheet1 (4)'!AB2049,'Sheet1 (3)'!B:B,'Sheet1 (3)'!F:F,"",0)</f>
        <v>その他製品</v>
      </c>
      <c r="D2043" s="1">
        <f>ROUND('Sheet1 (4)'!E2049/100000000,2)</f>
        <v>0.56000000000000005</v>
      </c>
      <c r="E2043" s="1">
        <f>ROUND('Sheet1 (4)'!F2049/100,2)</f>
        <v>19.47</v>
      </c>
      <c r="F2043" s="1">
        <f>ROUND('Sheet1 (4)'!G2049/100,2)</f>
        <v>84.17</v>
      </c>
      <c r="G2043" s="1">
        <f>ROUND('Sheet1 (4)'!H2049/100,2)</f>
        <v>357.9</v>
      </c>
      <c r="H2043" s="1">
        <f>ROUND('Sheet1 (4)'!I2049/100,2)</f>
        <v>254.66</v>
      </c>
      <c r="I2043" s="1">
        <f>ROUND('Sheet1 (4)'!J2049/100,2)</f>
        <v>79.05</v>
      </c>
      <c r="J2043" s="1" t="e">
        <f>ROUND('Sheet1 (4)'!K2049/100,2)</f>
        <v>#VALUE!</v>
      </c>
      <c r="K2043" s="1" t="e">
        <f>ROUND('Sheet1 (4)'!L2049/100,2)</f>
        <v>#VALUE!</v>
      </c>
      <c r="L2043" s="4">
        <f>ROUND(('Sheet1 (4)'!M2049+'Sheet1 (4)'!R2049)/100,2)</f>
        <v>42.39</v>
      </c>
      <c r="M2043" s="4">
        <f>ROUND(('Sheet1 (4)'!N2049+'Sheet1 (4)'!S2049)/100,2)</f>
        <v>114.8</v>
      </c>
      <c r="N2043" s="4">
        <f>ROUND(('Sheet1 (4)'!O2049+'Sheet1 (4)'!T2049)/100,2)</f>
        <v>248.67</v>
      </c>
      <c r="O2043" s="4">
        <f>ROUND(('Sheet1 (4)'!P2049+'Sheet1 (4)'!U2049)/100,2)</f>
        <v>95.96</v>
      </c>
      <c r="P2043" s="4">
        <f>ROUND(('Sheet1 (4)'!Q2049+'Sheet1 (4)'!V2049)/100,2)</f>
        <v>-73.430000000000007</v>
      </c>
      <c r="Q2043" s="7">
        <f>ROUND('Sheet1 (4)'!W2049/100,2)</f>
        <v>-0.1</v>
      </c>
      <c r="R2043" s="7">
        <f>ROUND('Sheet1 (4)'!X2049/100,2)</f>
        <v>0.16</v>
      </c>
      <c r="S2043" s="7">
        <f>ROUND('Sheet1 (4)'!Y2049/100,2)</f>
        <v>0.5</v>
      </c>
      <c r="T2043" s="7">
        <f>ROUND('Sheet1 (4)'!Z2049/100,2)</f>
        <v>0.25</v>
      </c>
      <c r="U2043" s="7">
        <f>ROUND('Sheet1 (4)'!AA2049/100,2)</f>
        <v>0.13</v>
      </c>
      <c r="V2043" s="1" t="str">
        <f>'Sheet1 (4)'!AB2049&amp;".T"</f>
        <v>1518.T</v>
      </c>
      <c r="W2043">
        <f>ROUND('Sheet1 (4)'!AC2049,2)</f>
        <v>3.94</v>
      </c>
      <c r="X2043" t="e">
        <f>ROUND('Sheet1 (4)'!AD2049,2)</f>
        <v>#VALUE!</v>
      </c>
      <c r="Y2043" t="str">
        <f>_xlfn.XLOOKUP('Sheet1 (4)'!AB2049,'Sheet1 (3)'!B:B,'Sheet1 (3)'!D:D,"",0)</f>
        <v>プライム</v>
      </c>
    </row>
    <row r="2044" spans="1:25" x14ac:dyDescent="0.2">
      <c r="A2044">
        <v>2043</v>
      </c>
      <c r="B2044" s="1" t="str">
        <f>_xlfn.XLOOKUP('Sheet1 (4)'!AB2050,'Sheet1 (3)'!B:B,'Sheet1 (3)'!C:C,"",0)</f>
        <v>商船三井</v>
      </c>
      <c r="C2044" s="1" t="str">
        <f>_xlfn.XLOOKUP('Sheet1 (4)'!AB2050,'Sheet1 (3)'!B:B,'Sheet1 (3)'!F:F,"",0)</f>
        <v>海運業</v>
      </c>
      <c r="D2044" s="1">
        <f>ROUND('Sheet1 (4)'!E2050/100000000,2)</f>
        <v>3.43</v>
      </c>
      <c r="E2044" s="1">
        <f>ROUND('Sheet1 (4)'!F2050/100,2)</f>
        <v>-134.9</v>
      </c>
      <c r="F2044" s="1">
        <f>ROUND('Sheet1 (4)'!G2050/100,2)</f>
        <v>550.05999999999995</v>
      </c>
      <c r="G2044" s="1">
        <f>ROUND('Sheet1 (4)'!H2050/100,2)</f>
        <v>1056.9100000000001</v>
      </c>
      <c r="H2044" s="1">
        <f>ROUND('Sheet1 (4)'!I2050/100,2)</f>
        <v>1201.52</v>
      </c>
      <c r="I2044" s="1">
        <f>ROUND('Sheet1 (4)'!J2050/100,2)</f>
        <v>1508.52</v>
      </c>
      <c r="J2044" s="1">
        <f>ROUND('Sheet1 (4)'!K2050/100,2)</f>
        <v>1130.3699999999999</v>
      </c>
      <c r="K2044" s="1">
        <f>ROUND('Sheet1 (4)'!L2050/100,2)</f>
        <v>1144.32</v>
      </c>
      <c r="L2044" s="4">
        <f>ROUND(('Sheet1 (4)'!M2050+'Sheet1 (4)'!R2050)/100,2)</f>
        <v>442.38</v>
      </c>
      <c r="M2044" s="4">
        <f>ROUND(('Sheet1 (4)'!N2050+'Sheet1 (4)'!S2050)/100,2)</f>
        <v>2001.87</v>
      </c>
      <c r="N2044" s="4">
        <f>ROUND(('Sheet1 (4)'!O2050+'Sheet1 (4)'!T2050)/100,2)</f>
        <v>2679.3</v>
      </c>
      <c r="O2044" s="4">
        <f>ROUND(('Sheet1 (4)'!P2050+'Sheet1 (4)'!U2050)/100,2)</f>
        <v>-410.37</v>
      </c>
      <c r="P2044" s="4">
        <f>ROUND(('Sheet1 (4)'!Q2050+'Sheet1 (4)'!V2050)/100,2)</f>
        <v>-903.04</v>
      </c>
      <c r="Q2044" s="7">
        <f>ROUND('Sheet1 (4)'!W2050/100,2)</f>
        <v>0.14000000000000001</v>
      </c>
      <c r="R2044" s="7">
        <f>ROUND('Sheet1 (4)'!X2050/100,2)</f>
        <v>0.7</v>
      </c>
      <c r="S2044" s="7">
        <f>ROUND('Sheet1 (4)'!Y2050/100,2)</f>
        <v>0.49</v>
      </c>
      <c r="T2044" s="7">
        <f>ROUND('Sheet1 (4)'!Z2050/100,2)</f>
        <v>0.12</v>
      </c>
      <c r="U2044" s="7">
        <f>ROUND('Sheet1 (4)'!AA2050/100,2)</f>
        <v>0.17</v>
      </c>
      <c r="V2044" s="1" t="str">
        <f>'Sheet1 (4)'!AB2050&amp;".T"</f>
        <v>9104.T</v>
      </c>
      <c r="W2044">
        <f>ROUND('Sheet1 (4)'!AC2050,2)</f>
        <v>5.3</v>
      </c>
      <c r="X2044">
        <f>ROUND('Sheet1 (4)'!AD2050,2)</f>
        <v>0.59</v>
      </c>
      <c r="Y2044" t="str">
        <f>_xlfn.XLOOKUP('Sheet1 (4)'!AB2050,'Sheet1 (3)'!B:B,'Sheet1 (3)'!D:D,"",0)</f>
        <v>プライム</v>
      </c>
    </row>
    <row r="2045" spans="1:25" x14ac:dyDescent="0.2">
      <c r="A2045">
        <v>2044</v>
      </c>
      <c r="B2045" s="1" t="str">
        <f>_xlfn.XLOOKUP('Sheet1 (4)'!AB2051,'Sheet1 (3)'!B:B,'Sheet1 (3)'!C:C,"",0)</f>
        <v>三井倉庫ホールディングス</v>
      </c>
      <c r="C2045" s="1" t="str">
        <f>_xlfn.XLOOKUP('Sheet1 (4)'!AB2051,'Sheet1 (3)'!B:B,'Sheet1 (3)'!F:F,"",0)</f>
        <v>倉庫・運輸関連業</v>
      </c>
      <c r="D2045" s="1">
        <f>ROUND('Sheet1 (4)'!E2051/100000000,2)</f>
        <v>0.75</v>
      </c>
      <c r="E2045" s="1">
        <f>ROUND('Sheet1 (4)'!F2051/100,2)</f>
        <v>176.61</v>
      </c>
      <c r="F2045" s="1">
        <f>ROUND('Sheet1 (4)'!G2051/100,2)</f>
        <v>259.41000000000003</v>
      </c>
      <c r="G2045" s="1">
        <f>ROUND('Sheet1 (4)'!H2051/100,2)</f>
        <v>259.62</v>
      </c>
      <c r="H2045" s="1">
        <f>ROUND('Sheet1 (4)'!I2051/100,2)</f>
        <v>207.55</v>
      </c>
      <c r="I2045" s="1">
        <f>ROUND('Sheet1 (4)'!J2051/100,2)</f>
        <v>178.32</v>
      </c>
      <c r="J2045" s="1">
        <f>ROUND('Sheet1 (4)'!K2051/100,2)</f>
        <v>216</v>
      </c>
      <c r="K2045" s="1">
        <f>ROUND('Sheet1 (4)'!L2051/100,2)</f>
        <v>233.25</v>
      </c>
      <c r="L2045" s="4">
        <f>ROUND(('Sheet1 (4)'!M2051+'Sheet1 (4)'!R2051)/100,2)</f>
        <v>220.6</v>
      </c>
      <c r="M2045" s="4">
        <f>ROUND(('Sheet1 (4)'!N2051+'Sheet1 (4)'!S2051)/100,2)</f>
        <v>160.74</v>
      </c>
      <c r="N2045" s="4">
        <f>ROUND(('Sheet1 (4)'!O2051+'Sheet1 (4)'!T2051)/100,2)</f>
        <v>260.14</v>
      </c>
      <c r="O2045" s="4">
        <f>ROUND(('Sheet1 (4)'!P2051+'Sheet1 (4)'!U2051)/100,2)</f>
        <v>126.99</v>
      </c>
      <c r="P2045" s="4">
        <f>ROUND(('Sheet1 (4)'!Q2051+'Sheet1 (4)'!V2051)/100,2)</f>
        <v>63.05</v>
      </c>
      <c r="Q2045" s="7">
        <f>ROUND('Sheet1 (4)'!W2051/100,2)</f>
        <v>0.2</v>
      </c>
      <c r="R2045" s="7">
        <f>ROUND('Sheet1 (4)'!X2051/100,2)</f>
        <v>0.23</v>
      </c>
      <c r="S2045" s="7">
        <f>ROUND('Sheet1 (4)'!Y2051/100,2)</f>
        <v>0.19</v>
      </c>
      <c r="T2045" s="7">
        <f>ROUND('Sheet1 (4)'!Z2051/100,2)</f>
        <v>0.13</v>
      </c>
      <c r="U2045" s="7">
        <f>ROUND('Sheet1 (4)'!AA2051/100,2)</f>
        <v>0.11</v>
      </c>
      <c r="V2045" s="1" t="str">
        <f>'Sheet1 (4)'!AB2051&amp;".T"</f>
        <v>9302.T</v>
      </c>
      <c r="W2045">
        <f>ROUND('Sheet1 (4)'!AC2051,2)</f>
        <v>29.41</v>
      </c>
      <c r="X2045">
        <f>ROUND('Sheet1 (4)'!AD2051,2)</f>
        <v>2.3199999999999998</v>
      </c>
      <c r="Y2045" t="str">
        <f>_xlfn.XLOOKUP('Sheet1 (4)'!AB2051,'Sheet1 (3)'!B:B,'Sheet1 (3)'!D:D,"",0)</f>
        <v>プライム</v>
      </c>
    </row>
    <row r="2046" spans="1:25" x14ac:dyDescent="0.2">
      <c r="A2046">
        <v>2045</v>
      </c>
      <c r="B2046" s="1" t="str">
        <f>_xlfn.XLOOKUP('Sheet1 (4)'!AB2052,'Sheet1 (3)'!B:B,'Sheet1 (3)'!C:C,"",0)</f>
        <v>光村印刷</v>
      </c>
      <c r="C2046" s="1" t="str">
        <f>_xlfn.XLOOKUP('Sheet1 (4)'!AB2052,'Sheet1 (3)'!B:B,'Sheet1 (3)'!F:F,"",0)</f>
        <v>その他製品</v>
      </c>
      <c r="D2046" s="1">
        <f>ROUND('Sheet1 (4)'!E2052/100000000,2)</f>
        <v>0.03</v>
      </c>
      <c r="E2046" s="1">
        <f>ROUND('Sheet1 (4)'!F2052/100,2)</f>
        <v>-5.43</v>
      </c>
      <c r="F2046" s="1">
        <f>ROUND('Sheet1 (4)'!G2052/100,2)</f>
        <v>2.21</v>
      </c>
      <c r="G2046" s="1">
        <f>ROUND('Sheet1 (4)'!H2052/100,2)</f>
        <v>-0.87</v>
      </c>
      <c r="H2046" s="1">
        <f>ROUND('Sheet1 (4)'!I2052/100,2)</f>
        <v>-0.63</v>
      </c>
      <c r="I2046" s="1">
        <f>ROUND('Sheet1 (4)'!J2052/100,2)</f>
        <v>-1.59</v>
      </c>
      <c r="J2046" s="1" t="e">
        <f>ROUND('Sheet1 (4)'!K2052/100,2)</f>
        <v>#VALUE!</v>
      </c>
      <c r="K2046" s="1" t="e">
        <f>ROUND('Sheet1 (4)'!L2052/100,2)</f>
        <v>#VALUE!</v>
      </c>
      <c r="L2046" s="4">
        <f>ROUND(('Sheet1 (4)'!M2052+'Sheet1 (4)'!R2052)/100,2)</f>
        <v>65.349999999999994</v>
      </c>
      <c r="M2046" s="4">
        <f>ROUND(('Sheet1 (4)'!N2052+'Sheet1 (4)'!S2052)/100,2)</f>
        <v>-28.69</v>
      </c>
      <c r="N2046" s="4">
        <f>ROUND(('Sheet1 (4)'!O2052+'Sheet1 (4)'!T2052)/100,2)</f>
        <v>30.3</v>
      </c>
      <c r="O2046" s="4">
        <f>ROUND(('Sheet1 (4)'!P2052+'Sheet1 (4)'!U2052)/100,2)</f>
        <v>-0.7</v>
      </c>
      <c r="P2046" s="4">
        <f>ROUND(('Sheet1 (4)'!Q2052+'Sheet1 (4)'!V2052)/100,2)</f>
        <v>8.24</v>
      </c>
      <c r="Q2046" s="7">
        <f>ROUND('Sheet1 (4)'!W2052/100,2)</f>
        <v>0.05</v>
      </c>
      <c r="R2046" s="7">
        <f>ROUND('Sheet1 (4)'!X2052/100,2)</f>
        <v>0</v>
      </c>
      <c r="S2046" s="7">
        <f>ROUND('Sheet1 (4)'!Y2052/100,2)</f>
        <v>0.03</v>
      </c>
      <c r="T2046" s="7">
        <f>ROUND('Sheet1 (4)'!Z2052/100,2)</f>
        <v>0</v>
      </c>
      <c r="U2046" s="7">
        <f>ROUND('Sheet1 (4)'!AA2052/100,2)</f>
        <v>0</v>
      </c>
      <c r="V2046" s="1" t="str">
        <f>'Sheet1 (4)'!AB2052&amp;".T"</f>
        <v>7916.T</v>
      </c>
      <c r="W2046">
        <f>ROUND('Sheet1 (4)'!AC2052,2)</f>
        <v>29.87</v>
      </c>
      <c r="X2046">
        <f>ROUND('Sheet1 (4)'!AD2052,2)</f>
        <v>0.27</v>
      </c>
      <c r="Y2046" t="str">
        <f>_xlfn.XLOOKUP('Sheet1 (4)'!AB2052,'Sheet1 (3)'!B:B,'Sheet1 (3)'!D:D,"",0)</f>
        <v>スタンダード</v>
      </c>
    </row>
    <row r="2047" spans="1:25" x14ac:dyDescent="0.2">
      <c r="A2047">
        <v>2046</v>
      </c>
      <c r="B2047" s="1" t="str">
        <f>_xlfn.XLOOKUP('Sheet1 (4)'!AB2053,'Sheet1 (3)'!B:B,'Sheet1 (3)'!C:C,"",0)</f>
        <v>ミツウロコグループホールディングス</v>
      </c>
      <c r="C2047" s="1" t="str">
        <f>_xlfn.XLOOKUP('Sheet1 (4)'!AB2053,'Sheet1 (3)'!B:B,'Sheet1 (3)'!F:F,"",0)</f>
        <v>卸売業</v>
      </c>
      <c r="D2047" s="1">
        <f>ROUND('Sheet1 (4)'!E2053/100000000,2)</f>
        <v>0.56000000000000005</v>
      </c>
      <c r="E2047" s="1">
        <f>ROUND('Sheet1 (4)'!F2053/100,2)</f>
        <v>52.33</v>
      </c>
      <c r="F2047" s="1">
        <f>ROUND('Sheet1 (4)'!G2053/100,2)</f>
        <v>8.24</v>
      </c>
      <c r="G2047" s="1">
        <f>ROUND('Sheet1 (4)'!H2053/100,2)</f>
        <v>123.19</v>
      </c>
      <c r="H2047" s="1">
        <f>ROUND('Sheet1 (4)'!I2053/100,2)</f>
        <v>123.36</v>
      </c>
      <c r="I2047" s="1">
        <f>ROUND('Sheet1 (4)'!J2053/100,2)</f>
        <v>87.7</v>
      </c>
      <c r="J2047" s="1" t="e">
        <f>ROUND('Sheet1 (4)'!K2053/100,2)</f>
        <v>#VALUE!</v>
      </c>
      <c r="K2047" s="1" t="e">
        <f>ROUND('Sheet1 (4)'!L2053/100,2)</f>
        <v>#VALUE!</v>
      </c>
      <c r="L2047" s="4">
        <f>ROUND(('Sheet1 (4)'!M2053+'Sheet1 (4)'!R2053)/100,2)</f>
        <v>18.170000000000002</v>
      </c>
      <c r="M2047" s="4">
        <f>ROUND(('Sheet1 (4)'!N2053+'Sheet1 (4)'!S2053)/100,2)</f>
        <v>-34.04</v>
      </c>
      <c r="N2047" s="4">
        <f>ROUND(('Sheet1 (4)'!O2053+'Sheet1 (4)'!T2053)/100,2)</f>
        <v>45.3</v>
      </c>
      <c r="O2047" s="4">
        <f>ROUND(('Sheet1 (4)'!P2053+'Sheet1 (4)'!U2053)/100,2)</f>
        <v>11.2</v>
      </c>
      <c r="P2047" s="4">
        <f>ROUND(('Sheet1 (4)'!Q2053+'Sheet1 (4)'!V2053)/100,2)</f>
        <v>185.54</v>
      </c>
      <c r="Q2047" s="7">
        <f>ROUND('Sheet1 (4)'!W2053/100,2)</f>
        <v>0.04</v>
      </c>
      <c r="R2047" s="7">
        <f>ROUND('Sheet1 (4)'!X2053/100,2)</f>
        <v>0.02</v>
      </c>
      <c r="S2047" s="7">
        <f>ROUND('Sheet1 (4)'!Y2053/100,2)</f>
        <v>0.08</v>
      </c>
      <c r="T2047" s="7">
        <f>ROUND('Sheet1 (4)'!Z2053/100,2)</f>
        <v>0.09</v>
      </c>
      <c r="U2047" s="7">
        <f>ROUND('Sheet1 (4)'!AA2053/100,2)</f>
        <v>0.11</v>
      </c>
      <c r="V2047" s="1" t="str">
        <f>'Sheet1 (4)'!AB2053&amp;".T"</f>
        <v>8131.T</v>
      </c>
      <c r="W2047">
        <f>ROUND('Sheet1 (4)'!AC2053,2)</f>
        <v>9.14</v>
      </c>
      <c r="X2047">
        <f>ROUND('Sheet1 (4)'!AD2053,2)</f>
        <v>1.21</v>
      </c>
      <c r="Y2047" t="str">
        <f>_xlfn.XLOOKUP('Sheet1 (4)'!AB2053,'Sheet1 (3)'!B:B,'Sheet1 (3)'!D:D,"",0)</f>
        <v>スタンダード</v>
      </c>
    </row>
    <row r="2048" spans="1:25" x14ac:dyDescent="0.2">
      <c r="A2048">
        <v>2047</v>
      </c>
      <c r="B2048" s="1" t="str">
        <f>_xlfn.XLOOKUP('Sheet1 (4)'!AB2054,'Sheet1 (3)'!B:B,'Sheet1 (3)'!C:C,"",0)</f>
        <v>三浦工業</v>
      </c>
      <c r="C2048" s="1" t="str">
        <f>_xlfn.XLOOKUP('Sheet1 (4)'!AB2054,'Sheet1 (3)'!B:B,'Sheet1 (3)'!F:F,"",0)</f>
        <v>機械</v>
      </c>
      <c r="D2048" s="1">
        <f>ROUND('Sheet1 (4)'!E2054/100000000,2)</f>
        <v>1.1599999999999999</v>
      </c>
      <c r="E2048" s="1">
        <f>ROUND('Sheet1 (4)'!F2054/100,2)</f>
        <v>175.17</v>
      </c>
      <c r="F2048" s="1">
        <f>ROUND('Sheet1 (4)'!G2054/100,2)</f>
        <v>192.42</v>
      </c>
      <c r="G2048" s="1">
        <f>ROUND('Sheet1 (4)'!H2054/100,2)</f>
        <v>217.1</v>
      </c>
      <c r="H2048" s="1">
        <f>ROUND('Sheet1 (4)'!I2054/100,2)</f>
        <v>228.51</v>
      </c>
      <c r="I2048" s="1">
        <f>ROUND('Sheet1 (4)'!J2054/100,2)</f>
        <v>254.95</v>
      </c>
      <c r="J2048" s="1">
        <f>ROUND('Sheet1 (4)'!K2054/100,2)</f>
        <v>335.2</v>
      </c>
      <c r="K2048" s="1">
        <f>ROUND('Sheet1 (4)'!L2054/100,2)</f>
        <v>353.75</v>
      </c>
      <c r="L2048" s="4">
        <f>ROUND(('Sheet1 (4)'!M2054+'Sheet1 (4)'!R2054)/100,2)</f>
        <v>119.09</v>
      </c>
      <c r="M2048" s="4">
        <f>ROUND(('Sheet1 (4)'!N2054+'Sheet1 (4)'!S2054)/100,2)</f>
        <v>49.61</v>
      </c>
      <c r="N2048" s="4">
        <f>ROUND(('Sheet1 (4)'!O2054+'Sheet1 (4)'!T2054)/100,2)</f>
        <v>53.09</v>
      </c>
      <c r="O2048" s="4">
        <f>ROUND(('Sheet1 (4)'!P2054+'Sheet1 (4)'!U2054)/100,2)</f>
        <v>195.4</v>
      </c>
      <c r="P2048" s="4">
        <f>ROUND(('Sheet1 (4)'!Q2054+'Sheet1 (4)'!V2054)/100,2)</f>
        <v>-1005.08</v>
      </c>
      <c r="Q2048" s="7">
        <f>ROUND('Sheet1 (4)'!W2054/100,2)</f>
        <v>0.09</v>
      </c>
      <c r="R2048" s="7">
        <f>ROUND('Sheet1 (4)'!X2054/100,2)</f>
        <v>0.09</v>
      </c>
      <c r="S2048" s="7">
        <f>ROUND('Sheet1 (4)'!Y2054/100,2)</f>
        <v>0.1</v>
      </c>
      <c r="T2048" s="7">
        <f>ROUND('Sheet1 (4)'!Z2054/100,2)</f>
        <v>0.11</v>
      </c>
      <c r="U2048" s="7">
        <f>ROUND('Sheet1 (4)'!AA2054/100,2)</f>
        <v>0.12</v>
      </c>
      <c r="V2048" s="1" t="str">
        <f>'Sheet1 (4)'!AB2054&amp;".T"</f>
        <v>6005.T</v>
      </c>
      <c r="W2048">
        <f>ROUND('Sheet1 (4)'!AC2054,2)</f>
        <v>13.81</v>
      </c>
      <c r="X2048">
        <f>ROUND('Sheet1 (4)'!AD2054,2)</f>
        <v>1.75</v>
      </c>
      <c r="Y2048" t="str">
        <f>_xlfn.XLOOKUP('Sheet1 (4)'!AB2054,'Sheet1 (3)'!B:B,'Sheet1 (3)'!D:D,"",0)</f>
        <v>プライム</v>
      </c>
    </row>
    <row r="2049" spans="1:25" x14ac:dyDescent="0.2">
      <c r="A2049">
        <v>2048</v>
      </c>
      <c r="B2049" s="1" t="str">
        <f>_xlfn.XLOOKUP('Sheet1 (4)'!AB2055,'Sheet1 (3)'!B:B,'Sheet1 (3)'!C:C,"",0)</f>
        <v>ＭＩＸＩ</v>
      </c>
      <c r="C2049" s="1" t="str">
        <f>_xlfn.XLOOKUP('Sheet1 (4)'!AB2055,'Sheet1 (3)'!B:B,'Sheet1 (3)'!F:F,"",0)</f>
        <v>情報・通信業</v>
      </c>
      <c r="D2049" s="1">
        <f>ROUND('Sheet1 (4)'!E2055/100000000,2)</f>
        <v>0.67</v>
      </c>
      <c r="E2049" s="1">
        <f>ROUND('Sheet1 (4)'!F2055/100,2)</f>
        <v>229.29</v>
      </c>
      <c r="F2049" s="1">
        <f>ROUND('Sheet1 (4)'!G2055/100,2)</f>
        <v>160.69999999999999</v>
      </c>
      <c r="G2049" s="1">
        <f>ROUND('Sheet1 (4)'!H2055/100,2)</f>
        <v>248.2</v>
      </c>
      <c r="H2049" s="1">
        <f>ROUND('Sheet1 (4)'!I2055/100,2)</f>
        <v>191.78</v>
      </c>
      <c r="I2049" s="1">
        <f>ROUND('Sheet1 (4)'!J2055/100,2)</f>
        <v>266.76</v>
      </c>
      <c r="J2049" s="1">
        <f>ROUND('Sheet1 (4)'!K2055/100,2)</f>
        <v>238.73</v>
      </c>
      <c r="K2049" s="1">
        <f>ROUND('Sheet1 (4)'!L2055/100,2)</f>
        <v>262.67</v>
      </c>
      <c r="L2049" s="4">
        <f>ROUND(('Sheet1 (4)'!M2055+'Sheet1 (4)'!R2055)/100,2)</f>
        <v>275.13</v>
      </c>
      <c r="M2049" s="4">
        <f>ROUND(('Sheet1 (4)'!N2055+'Sheet1 (4)'!S2055)/100,2)</f>
        <v>-147.88999999999999</v>
      </c>
      <c r="N2049" s="4">
        <f>ROUND(('Sheet1 (4)'!O2055+'Sheet1 (4)'!T2055)/100,2)</f>
        <v>84.01</v>
      </c>
      <c r="O2049" s="4">
        <f>ROUND(('Sheet1 (4)'!P2055+'Sheet1 (4)'!U2055)/100,2)</f>
        <v>23.29</v>
      </c>
      <c r="P2049" s="4">
        <f>ROUND(('Sheet1 (4)'!Q2055+'Sheet1 (4)'!V2055)/100,2)</f>
        <v>129.86000000000001</v>
      </c>
      <c r="Q2049" s="7">
        <f>ROUND('Sheet1 (4)'!W2055/100,2)</f>
        <v>0.08</v>
      </c>
      <c r="R2049" s="7">
        <f>ROUND('Sheet1 (4)'!X2055/100,2)</f>
        <v>0.05</v>
      </c>
      <c r="S2049" s="7">
        <f>ROUND('Sheet1 (4)'!Y2055/100,2)</f>
        <v>0.03</v>
      </c>
      <c r="T2049" s="7">
        <f>ROUND('Sheet1 (4)'!Z2055/100,2)</f>
        <v>0.04</v>
      </c>
      <c r="U2049" s="7">
        <f>ROUND('Sheet1 (4)'!AA2055/100,2)</f>
        <v>0.1</v>
      </c>
      <c r="V2049" s="1" t="str">
        <f>'Sheet1 (4)'!AB2055&amp;".T"</f>
        <v>2121.T</v>
      </c>
      <c r="W2049">
        <f>ROUND('Sheet1 (4)'!AC2055,2)</f>
        <v>12.56</v>
      </c>
      <c r="X2049">
        <f>ROUND('Sheet1 (4)'!AD2055,2)</f>
        <v>1.17</v>
      </c>
      <c r="Y2049" t="str">
        <f>_xlfn.XLOOKUP('Sheet1 (4)'!AB2055,'Sheet1 (3)'!B:B,'Sheet1 (3)'!D:D,"",0)</f>
        <v>プライム</v>
      </c>
    </row>
    <row r="2050" spans="1:25" x14ac:dyDescent="0.2">
      <c r="A2050">
        <v>2049</v>
      </c>
      <c r="B2050" s="1" t="str">
        <f>_xlfn.XLOOKUP('Sheet1 (4)'!AB2056,'Sheet1 (3)'!B:B,'Sheet1 (3)'!C:C,"",0)</f>
        <v>宮入バルブ製作所</v>
      </c>
      <c r="C2050" s="1" t="str">
        <f>_xlfn.XLOOKUP('Sheet1 (4)'!AB2056,'Sheet1 (3)'!B:B,'Sheet1 (3)'!F:F,"",0)</f>
        <v>機械</v>
      </c>
      <c r="D2050" s="1">
        <f>ROUND('Sheet1 (4)'!E2056/100000000,2)</f>
        <v>0.48</v>
      </c>
      <c r="E2050" s="1" t="e">
        <f>ROUND('Sheet1 (4)'!F2056/100,2)</f>
        <v>#VALUE!</v>
      </c>
      <c r="F2050" s="1" t="e">
        <f>ROUND('Sheet1 (4)'!G2056/100,2)</f>
        <v>#VALUE!</v>
      </c>
      <c r="G2050" s="1" t="e">
        <f>ROUND('Sheet1 (4)'!H2056/100,2)</f>
        <v>#VALUE!</v>
      </c>
      <c r="H2050" s="1" t="e">
        <f>ROUND('Sheet1 (4)'!I2056/100,2)</f>
        <v>#VALUE!</v>
      </c>
      <c r="I2050" s="1">
        <f>ROUND('Sheet1 (4)'!J2056/100,2)</f>
        <v>4.5999999999999996</v>
      </c>
      <c r="J2050" s="1" t="e">
        <f>ROUND('Sheet1 (4)'!K2056/100,2)</f>
        <v>#VALUE!</v>
      </c>
      <c r="K2050" s="1" t="e">
        <f>ROUND('Sheet1 (4)'!L2056/100,2)</f>
        <v>#VALUE!</v>
      </c>
      <c r="L2050" s="4" t="e">
        <f>ROUND(('Sheet1 (4)'!M2056+'Sheet1 (4)'!R2056)/100,2)</f>
        <v>#VALUE!</v>
      </c>
      <c r="M2050" s="4" t="e">
        <f>ROUND(('Sheet1 (4)'!N2056+'Sheet1 (4)'!S2056)/100,2)</f>
        <v>#VALUE!</v>
      </c>
      <c r="N2050" s="4" t="e">
        <f>ROUND(('Sheet1 (4)'!O2056+'Sheet1 (4)'!T2056)/100,2)</f>
        <v>#VALUE!</v>
      </c>
      <c r="O2050" s="4" t="e">
        <f>ROUND(('Sheet1 (4)'!P2056+'Sheet1 (4)'!U2056)/100,2)</f>
        <v>#VALUE!</v>
      </c>
      <c r="P2050" s="4">
        <f>ROUND(('Sheet1 (4)'!Q2056+'Sheet1 (4)'!V2056)/100,2)</f>
        <v>6.31</v>
      </c>
      <c r="Q2050" s="7" t="e">
        <f>ROUND('Sheet1 (4)'!W2056/100,2)</f>
        <v>#VALUE!</v>
      </c>
      <c r="R2050" s="7" t="e">
        <f>ROUND('Sheet1 (4)'!X2056/100,2)</f>
        <v>#VALUE!</v>
      </c>
      <c r="S2050" s="7" t="e">
        <f>ROUND('Sheet1 (4)'!Y2056/100,2)</f>
        <v>#VALUE!</v>
      </c>
      <c r="T2050" s="7" t="e">
        <f>ROUND('Sheet1 (4)'!Z2056/100,2)</f>
        <v>#VALUE!</v>
      </c>
      <c r="U2050" s="7">
        <f>ROUND('Sheet1 (4)'!AA2056/100,2)</f>
        <v>0.19</v>
      </c>
      <c r="V2050" s="1" t="str">
        <f>'Sheet1 (4)'!AB2056&amp;".T"</f>
        <v>6495.T</v>
      </c>
      <c r="W2050">
        <f>ROUND('Sheet1 (4)'!AC2056,2)</f>
        <v>20.04</v>
      </c>
      <c r="X2050">
        <f>ROUND('Sheet1 (4)'!AD2056,2)</f>
        <v>1.81</v>
      </c>
      <c r="Y2050" t="str">
        <f>_xlfn.XLOOKUP('Sheet1 (4)'!AB2056,'Sheet1 (3)'!B:B,'Sheet1 (3)'!D:D,"",0)</f>
        <v>スタンダード</v>
      </c>
    </row>
    <row r="2051" spans="1:25" x14ac:dyDescent="0.2">
      <c r="A2051">
        <v>2050</v>
      </c>
      <c r="B2051" s="1" t="str">
        <f>_xlfn.XLOOKUP('Sheet1 (4)'!AB2057,'Sheet1 (3)'!B:B,'Sheet1 (3)'!C:C,"",0)</f>
        <v>宮地エンジニアリンググループ</v>
      </c>
      <c r="C2051" s="1" t="str">
        <f>_xlfn.XLOOKUP('Sheet1 (4)'!AB2057,'Sheet1 (3)'!B:B,'Sheet1 (3)'!F:F,"",0)</f>
        <v>金属製品</v>
      </c>
      <c r="D2051" s="1">
        <f>ROUND('Sheet1 (4)'!E2057/100000000,2)</f>
        <v>0.27</v>
      </c>
      <c r="E2051" s="1">
        <f>ROUND('Sheet1 (4)'!F2057/100,2)</f>
        <v>55.01</v>
      </c>
      <c r="F2051" s="1">
        <f>ROUND('Sheet1 (4)'!G2057/100,2)</f>
        <v>58.1</v>
      </c>
      <c r="G2051" s="1">
        <f>ROUND('Sheet1 (4)'!H2057/100,2)</f>
        <v>51.29</v>
      </c>
      <c r="H2051" s="1">
        <f>ROUND('Sheet1 (4)'!I2057/100,2)</f>
        <v>79.06</v>
      </c>
      <c r="I2051" s="1">
        <f>ROUND('Sheet1 (4)'!J2057/100,2)</f>
        <v>91.7</v>
      </c>
      <c r="J2051" s="1" t="e">
        <f>ROUND('Sheet1 (4)'!K2057/100,2)</f>
        <v>#VALUE!</v>
      </c>
      <c r="K2051" s="1" t="e">
        <f>ROUND('Sheet1 (4)'!L2057/100,2)</f>
        <v>#VALUE!</v>
      </c>
      <c r="L2051" s="4">
        <f>ROUND(('Sheet1 (4)'!M2057+'Sheet1 (4)'!R2057)/100,2)</f>
        <v>-14.93</v>
      </c>
      <c r="M2051" s="4">
        <f>ROUND(('Sheet1 (4)'!N2057+'Sheet1 (4)'!S2057)/100,2)</f>
        <v>107.3</v>
      </c>
      <c r="N2051" s="4">
        <f>ROUND(('Sheet1 (4)'!O2057+'Sheet1 (4)'!T2057)/100,2)</f>
        <v>-2.16</v>
      </c>
      <c r="O2051" s="4">
        <f>ROUND(('Sheet1 (4)'!P2057+'Sheet1 (4)'!U2057)/100,2)</f>
        <v>73.02</v>
      </c>
      <c r="P2051" s="4">
        <f>ROUND(('Sheet1 (4)'!Q2057+'Sheet1 (4)'!V2057)/100,2)</f>
        <v>-51.1</v>
      </c>
      <c r="Q2051" s="7">
        <f>ROUND('Sheet1 (4)'!W2057/100,2)</f>
        <v>0.14000000000000001</v>
      </c>
      <c r="R2051" s="7">
        <f>ROUND('Sheet1 (4)'!X2057/100,2)</f>
        <v>0.12</v>
      </c>
      <c r="S2051" s="7">
        <f>ROUND('Sheet1 (4)'!Y2057/100,2)</f>
        <v>0.09</v>
      </c>
      <c r="T2051" s="7">
        <f>ROUND('Sheet1 (4)'!Z2057/100,2)</f>
        <v>0.13</v>
      </c>
      <c r="U2051" s="7">
        <f>ROUND('Sheet1 (4)'!AA2057/100,2)</f>
        <v>0.14000000000000001</v>
      </c>
      <c r="V2051" s="1" t="str">
        <f>'Sheet1 (4)'!AB2057&amp;".T"</f>
        <v>3431.T</v>
      </c>
      <c r="W2051">
        <f>ROUND('Sheet1 (4)'!AC2057,2)</f>
        <v>10.66</v>
      </c>
      <c r="X2051">
        <f>ROUND('Sheet1 (4)'!AD2057,2)</f>
        <v>1.34</v>
      </c>
      <c r="Y2051" t="str">
        <f>_xlfn.XLOOKUP('Sheet1 (4)'!AB2057,'Sheet1 (3)'!B:B,'Sheet1 (3)'!D:D,"",0)</f>
        <v>プライム</v>
      </c>
    </row>
    <row r="2052" spans="1:25" x14ac:dyDescent="0.2">
      <c r="A2052">
        <v>2051</v>
      </c>
      <c r="B2052" s="1" t="str">
        <f>_xlfn.XLOOKUP('Sheet1 (4)'!AB2058,'Sheet1 (3)'!B:B,'Sheet1 (3)'!C:C,"",0)</f>
        <v>宮越ホールディングス</v>
      </c>
      <c r="C2052" s="1" t="str">
        <f>_xlfn.XLOOKUP('Sheet1 (4)'!AB2058,'Sheet1 (3)'!B:B,'Sheet1 (3)'!F:F,"",0)</f>
        <v>不動産業</v>
      </c>
      <c r="D2052" s="1">
        <f>ROUND('Sheet1 (4)'!E2058/100000000,2)</f>
        <v>0.4</v>
      </c>
      <c r="E2052" s="1">
        <f>ROUND('Sheet1 (4)'!F2058/100,2)</f>
        <v>10.44</v>
      </c>
      <c r="F2052" s="1">
        <f>ROUND('Sheet1 (4)'!G2058/100,2)</f>
        <v>5</v>
      </c>
      <c r="G2052" s="1">
        <f>ROUND('Sheet1 (4)'!H2058/100,2)</f>
        <v>4.68</v>
      </c>
      <c r="H2052" s="1">
        <f>ROUND('Sheet1 (4)'!I2058/100,2)</f>
        <v>4.22</v>
      </c>
      <c r="I2052" s="1">
        <f>ROUND('Sheet1 (4)'!J2058/100,2)</f>
        <v>2.85</v>
      </c>
      <c r="J2052" s="1" t="e">
        <f>ROUND('Sheet1 (4)'!K2058/100,2)</f>
        <v>#VALUE!</v>
      </c>
      <c r="K2052" s="1" t="e">
        <f>ROUND('Sheet1 (4)'!L2058/100,2)</f>
        <v>#VALUE!</v>
      </c>
      <c r="L2052" s="4">
        <f>ROUND(('Sheet1 (4)'!M2058+'Sheet1 (4)'!R2058)/100,2)</f>
        <v>5.72</v>
      </c>
      <c r="M2052" s="4">
        <f>ROUND(('Sheet1 (4)'!N2058+'Sheet1 (4)'!S2058)/100,2)</f>
        <v>-3.35</v>
      </c>
      <c r="N2052" s="4">
        <f>ROUND(('Sheet1 (4)'!O2058+'Sheet1 (4)'!T2058)/100,2)</f>
        <v>2.96</v>
      </c>
      <c r="O2052" s="4">
        <f>ROUND(('Sheet1 (4)'!P2058+'Sheet1 (4)'!U2058)/100,2)</f>
        <v>4.8600000000000003</v>
      </c>
      <c r="P2052" s="4">
        <f>ROUND(('Sheet1 (4)'!Q2058+'Sheet1 (4)'!V2058)/100,2)</f>
        <v>-0.56999999999999995</v>
      </c>
      <c r="Q2052" s="7">
        <f>ROUND('Sheet1 (4)'!W2058/100,2)</f>
        <v>0.04</v>
      </c>
      <c r="R2052" s="7">
        <f>ROUND('Sheet1 (4)'!X2058/100,2)</f>
        <v>0.03</v>
      </c>
      <c r="S2052" s="7">
        <f>ROUND('Sheet1 (4)'!Y2058/100,2)</f>
        <v>0.02</v>
      </c>
      <c r="T2052" s="7">
        <f>ROUND('Sheet1 (4)'!Z2058/100,2)</f>
        <v>0.02</v>
      </c>
      <c r="U2052" s="7">
        <f>ROUND('Sheet1 (4)'!AA2058/100,2)</f>
        <v>0.01</v>
      </c>
      <c r="V2052" s="1" t="str">
        <f>'Sheet1 (4)'!AB2058&amp;".T"</f>
        <v>6620.T</v>
      </c>
      <c r="W2052">
        <f>ROUND('Sheet1 (4)'!AC2058,2)</f>
        <v>152.61000000000001</v>
      </c>
      <c r="X2052">
        <f>ROUND('Sheet1 (4)'!AD2058,2)</f>
        <v>1.37</v>
      </c>
      <c r="Y2052" t="str">
        <f>_xlfn.XLOOKUP('Sheet1 (4)'!AB2058,'Sheet1 (3)'!B:B,'Sheet1 (3)'!D:D,"",0)</f>
        <v>プライム</v>
      </c>
    </row>
    <row r="2053" spans="1:25" x14ac:dyDescent="0.2">
      <c r="A2053">
        <v>2052</v>
      </c>
      <c r="B2053" s="1" t="str">
        <f>_xlfn.XLOOKUP('Sheet1 (4)'!AB2059,'Sheet1 (3)'!B:B,'Sheet1 (3)'!C:C,"",0)</f>
        <v>ミヨシ油脂</v>
      </c>
      <c r="C2053" s="1" t="str">
        <f>_xlfn.XLOOKUP('Sheet1 (4)'!AB2059,'Sheet1 (3)'!B:B,'Sheet1 (3)'!F:F,"",0)</f>
        <v>食料品</v>
      </c>
      <c r="D2053" s="1">
        <f>ROUND('Sheet1 (4)'!E2059/100000000,2)</f>
        <v>0.1</v>
      </c>
      <c r="E2053" s="1">
        <f>ROUND('Sheet1 (4)'!F2059/100,2)</f>
        <v>6.98</v>
      </c>
      <c r="F2053" s="1">
        <f>ROUND('Sheet1 (4)'!G2059/100,2)</f>
        <v>-16.03</v>
      </c>
      <c r="G2053" s="1">
        <f>ROUND('Sheet1 (4)'!H2059/100,2)</f>
        <v>23.72</v>
      </c>
      <c r="H2053" s="1">
        <f>ROUND('Sheet1 (4)'!I2059/100,2)</f>
        <v>29.63</v>
      </c>
      <c r="I2053" s="1">
        <f>ROUND('Sheet1 (4)'!J2059/100,2)</f>
        <v>29.63</v>
      </c>
      <c r="J2053" s="1" t="e">
        <f>ROUND('Sheet1 (4)'!K2059/100,2)</f>
        <v>#VALUE!</v>
      </c>
      <c r="K2053" s="1" t="e">
        <f>ROUND('Sheet1 (4)'!L2059/100,2)</f>
        <v>#VALUE!</v>
      </c>
      <c r="L2053" s="4">
        <f>ROUND(('Sheet1 (4)'!M2059+'Sheet1 (4)'!R2059)/100,2)</f>
        <v>19.100000000000001</v>
      </c>
      <c r="M2053" s="4">
        <f>ROUND(('Sheet1 (4)'!N2059+'Sheet1 (4)'!S2059)/100,2)</f>
        <v>-33.840000000000003</v>
      </c>
      <c r="N2053" s="4">
        <f>ROUND(('Sheet1 (4)'!O2059+'Sheet1 (4)'!T2059)/100,2)</f>
        <v>22.24</v>
      </c>
      <c r="O2053" s="4">
        <f>ROUND(('Sheet1 (4)'!P2059+'Sheet1 (4)'!U2059)/100,2)</f>
        <v>7.67</v>
      </c>
      <c r="P2053" s="4">
        <f>ROUND(('Sheet1 (4)'!Q2059+'Sheet1 (4)'!V2059)/100,2)</f>
        <v>7.67</v>
      </c>
      <c r="Q2053" s="7">
        <f>ROUND('Sheet1 (4)'!W2059/100,2)</f>
        <v>0.03</v>
      </c>
      <c r="R2053" s="7">
        <f>ROUND('Sheet1 (4)'!X2059/100,2)</f>
        <v>-0.01</v>
      </c>
      <c r="S2053" s="7">
        <f>ROUND('Sheet1 (4)'!Y2059/100,2)</f>
        <v>0.08</v>
      </c>
      <c r="T2053" s="7">
        <f>ROUND('Sheet1 (4)'!Z2059/100,2)</f>
        <v>0.09</v>
      </c>
      <c r="U2053" s="7">
        <f>ROUND('Sheet1 (4)'!AA2059/100,2)</f>
        <v>0.09</v>
      </c>
      <c r="V2053" s="1" t="str">
        <f>'Sheet1 (4)'!AB2059&amp;".T"</f>
        <v>4404.T</v>
      </c>
      <c r="W2053">
        <f>ROUND('Sheet1 (4)'!AC2059,2)</f>
        <v>2.52</v>
      </c>
      <c r="X2053">
        <f>ROUND('Sheet1 (4)'!AD2059,2)</f>
        <v>0.56999999999999995</v>
      </c>
      <c r="Y2053" t="str">
        <f>_xlfn.XLOOKUP('Sheet1 (4)'!AB2059,'Sheet1 (3)'!B:B,'Sheet1 (3)'!D:D,"",0)</f>
        <v>スタンダード</v>
      </c>
    </row>
    <row r="2054" spans="1:25" x14ac:dyDescent="0.2">
      <c r="A2054">
        <v>2053</v>
      </c>
      <c r="B2054" s="1" t="str">
        <f>_xlfn.XLOOKUP('Sheet1 (4)'!AB2060,'Sheet1 (3)'!B:B,'Sheet1 (3)'!C:C,"",0)</f>
        <v>みずほフィナンシャルグループ</v>
      </c>
      <c r="C2054" s="1" t="str">
        <f>_xlfn.XLOOKUP('Sheet1 (4)'!AB2060,'Sheet1 (3)'!B:B,'Sheet1 (3)'!F:F,"",0)</f>
        <v>銀行業</v>
      </c>
      <c r="D2054" s="1">
        <f>ROUND('Sheet1 (4)'!E2060/100000000,2)</f>
        <v>24.86</v>
      </c>
      <c r="E2054" s="1" t="e">
        <f>ROUND('Sheet1 (4)'!F2060/100,2)</f>
        <v>#VALUE!</v>
      </c>
      <c r="F2054" s="1" t="e">
        <f>ROUND('Sheet1 (4)'!G2060/100,2)</f>
        <v>#VALUE!</v>
      </c>
      <c r="G2054" s="1" t="e">
        <f>ROUND('Sheet1 (4)'!H2060/100,2)</f>
        <v>#VALUE!</v>
      </c>
      <c r="H2054" s="1" t="e">
        <f>ROUND('Sheet1 (4)'!I2060/100,2)</f>
        <v>#VALUE!</v>
      </c>
      <c r="I2054" s="1" t="e">
        <f>ROUND('Sheet1 (4)'!J2060/100,2)</f>
        <v>#VALUE!</v>
      </c>
      <c r="J2054" s="1">
        <f>ROUND('Sheet1 (4)'!K2060/100,2)</f>
        <v>13191.89</v>
      </c>
      <c r="K2054" s="1">
        <f>ROUND('Sheet1 (4)'!L2060/100,2)</f>
        <v>14614.3</v>
      </c>
      <c r="L2054" s="4">
        <f>ROUND(('Sheet1 (4)'!M2060+'Sheet1 (4)'!R2060)/100,2)</f>
        <v>26102.57</v>
      </c>
      <c r="M2054" s="4">
        <f>ROUND(('Sheet1 (4)'!N2060+'Sheet1 (4)'!S2060)/100,2)</f>
        <v>4618.91</v>
      </c>
      <c r="N2054" s="4">
        <f>ROUND(('Sheet1 (4)'!O2060+'Sheet1 (4)'!T2060)/100,2)</f>
        <v>88675.02</v>
      </c>
      <c r="O2054" s="4">
        <f>ROUND(('Sheet1 (4)'!P2060+'Sheet1 (4)'!U2060)/100,2)</f>
        <v>16836.98</v>
      </c>
      <c r="P2054" s="4">
        <f>ROUND(('Sheet1 (4)'!Q2060+'Sheet1 (4)'!V2060)/100,2)</f>
        <v>-19550.89</v>
      </c>
      <c r="Q2054" s="7">
        <f>ROUND('Sheet1 (4)'!W2060/100,2)</f>
        <v>0.05</v>
      </c>
      <c r="R2054" s="7">
        <f>ROUND('Sheet1 (4)'!X2060/100,2)</f>
        <v>0.06</v>
      </c>
      <c r="S2054" s="7">
        <f>ROUND('Sheet1 (4)'!Y2060/100,2)</f>
        <v>0.06</v>
      </c>
      <c r="T2054" s="7">
        <f>ROUND('Sheet1 (4)'!Z2060/100,2)</f>
        <v>7.0000000000000007E-2</v>
      </c>
      <c r="U2054" s="7">
        <f>ROUND('Sheet1 (4)'!AA2060/100,2)</f>
        <v>0.09</v>
      </c>
      <c r="V2054" s="1" t="str">
        <f>'Sheet1 (4)'!AB2060&amp;".T"</f>
        <v>8411.T</v>
      </c>
      <c r="W2054">
        <f>ROUND('Sheet1 (4)'!AC2060,2)</f>
        <v>14.35</v>
      </c>
      <c r="X2054">
        <f>ROUND('Sheet1 (4)'!AD2060,2)</f>
        <v>1.2</v>
      </c>
      <c r="Y2054" t="str">
        <f>_xlfn.XLOOKUP('Sheet1 (4)'!AB2060,'Sheet1 (3)'!B:B,'Sheet1 (3)'!D:D,"",0)</f>
        <v>プライム</v>
      </c>
    </row>
    <row r="2055" spans="1:25" x14ac:dyDescent="0.2">
      <c r="A2055">
        <v>2054</v>
      </c>
      <c r="B2055" s="1" t="str">
        <f>_xlfn.XLOOKUP('Sheet1 (4)'!AB2061,'Sheet1 (3)'!B:B,'Sheet1 (3)'!C:C,"",0)</f>
        <v>みずほリース</v>
      </c>
      <c r="C2055" s="1" t="str">
        <f>_xlfn.XLOOKUP('Sheet1 (4)'!AB2061,'Sheet1 (3)'!B:B,'Sheet1 (3)'!F:F,"",0)</f>
        <v>その他金融業</v>
      </c>
      <c r="D2055" s="1">
        <f>ROUND('Sheet1 (4)'!E2061/100000000,2)</f>
        <v>2.8</v>
      </c>
      <c r="E2055" s="1">
        <f>ROUND('Sheet1 (4)'!F2061/100,2)</f>
        <v>259.64</v>
      </c>
      <c r="F2055" s="1">
        <f>ROUND('Sheet1 (4)'!G2061/100,2)</f>
        <v>178.95</v>
      </c>
      <c r="G2055" s="1">
        <f>ROUND('Sheet1 (4)'!H2061/100,2)</f>
        <v>317.57</v>
      </c>
      <c r="H2055" s="1">
        <f>ROUND('Sheet1 (4)'!I2061/100,2)</f>
        <v>395.12</v>
      </c>
      <c r="I2055" s="1">
        <f>ROUND('Sheet1 (4)'!J2061/100,2)</f>
        <v>489.66</v>
      </c>
      <c r="J2055" s="1" t="e">
        <f>ROUND('Sheet1 (4)'!K2061/100,2)</f>
        <v>#VALUE!</v>
      </c>
      <c r="K2055" s="1" t="e">
        <f>ROUND('Sheet1 (4)'!L2061/100,2)</f>
        <v>#VALUE!</v>
      </c>
      <c r="L2055" s="4">
        <f>ROUND(('Sheet1 (4)'!M2061+'Sheet1 (4)'!R2061)/100,2)</f>
        <v>-2499.8000000000002</v>
      </c>
      <c r="M2055" s="4">
        <f>ROUND(('Sheet1 (4)'!N2061+'Sheet1 (4)'!S2061)/100,2)</f>
        <v>-962.07</v>
      </c>
      <c r="N2055" s="4">
        <f>ROUND(('Sheet1 (4)'!O2061+'Sheet1 (4)'!T2061)/100,2)</f>
        <v>-1349.27</v>
      </c>
      <c r="O2055" s="4">
        <f>ROUND(('Sheet1 (4)'!P2061+'Sheet1 (4)'!U2061)/100,2)</f>
        <v>-2441.7399999999998</v>
      </c>
      <c r="P2055" s="4">
        <f>ROUND(('Sheet1 (4)'!Q2061+'Sheet1 (4)'!V2061)/100,2)</f>
        <v>-4465.08</v>
      </c>
      <c r="Q2055" s="7">
        <f>ROUND('Sheet1 (4)'!W2061/100,2)</f>
        <v>0.11</v>
      </c>
      <c r="R2055" s="7">
        <f>ROUND('Sheet1 (4)'!X2061/100,2)</f>
        <v>7.0000000000000007E-2</v>
      </c>
      <c r="S2055" s="7">
        <f>ROUND('Sheet1 (4)'!Y2061/100,2)</f>
        <v>0.12</v>
      </c>
      <c r="T2055" s="7">
        <f>ROUND('Sheet1 (4)'!Z2061/100,2)</f>
        <v>0.12</v>
      </c>
      <c r="U2055" s="7">
        <f>ROUND('Sheet1 (4)'!AA2061/100,2)</f>
        <v>0.12</v>
      </c>
      <c r="V2055" s="1" t="str">
        <f>'Sheet1 (4)'!AB2061&amp;".T"</f>
        <v>8425.T</v>
      </c>
      <c r="W2055">
        <f>ROUND('Sheet1 (4)'!AC2061,2)</f>
        <v>7.62</v>
      </c>
      <c r="X2055">
        <f>ROUND('Sheet1 (4)'!AD2061,2)</f>
        <v>0.87</v>
      </c>
      <c r="Y2055" t="str">
        <f>_xlfn.XLOOKUP('Sheet1 (4)'!AB2061,'Sheet1 (3)'!B:B,'Sheet1 (3)'!D:D,"",0)</f>
        <v>プライム</v>
      </c>
    </row>
    <row r="2056" spans="1:25" x14ac:dyDescent="0.2">
      <c r="A2056">
        <v>2055</v>
      </c>
      <c r="B2056" s="1" t="str">
        <f>_xlfn.XLOOKUP('Sheet1 (4)'!AB2062,'Sheet1 (3)'!B:B,'Sheet1 (3)'!C:C,"",0)</f>
        <v>ミズホメディー</v>
      </c>
      <c r="C2056" s="1" t="str">
        <f>_xlfn.XLOOKUP('Sheet1 (4)'!AB2062,'Sheet1 (3)'!B:B,'Sheet1 (3)'!F:F,"",0)</f>
        <v>医薬品</v>
      </c>
      <c r="D2056" s="1">
        <f>ROUND('Sheet1 (4)'!E2062/100000000,2)</f>
        <v>0.19</v>
      </c>
      <c r="E2056" s="1">
        <f>ROUND('Sheet1 (4)'!F2062/100,2)</f>
        <v>66.989999999999995</v>
      </c>
      <c r="F2056" s="1">
        <f>ROUND('Sheet1 (4)'!G2062/100,2)</f>
        <v>111.04</v>
      </c>
      <c r="G2056" s="1">
        <f>ROUND('Sheet1 (4)'!H2062/100,2)</f>
        <v>51.52</v>
      </c>
      <c r="H2056" s="1">
        <f>ROUND('Sheet1 (4)'!I2062/100,2)</f>
        <v>49.18</v>
      </c>
      <c r="I2056" s="1">
        <f>ROUND('Sheet1 (4)'!J2062/100,2)</f>
        <v>49.18</v>
      </c>
      <c r="J2056" s="1">
        <f>ROUND('Sheet1 (4)'!K2062/100,2)</f>
        <v>36</v>
      </c>
      <c r="K2056" s="1">
        <f>ROUND('Sheet1 (4)'!L2062/100,2)</f>
        <v>38</v>
      </c>
      <c r="L2056" s="4">
        <f>ROUND(('Sheet1 (4)'!M2062+'Sheet1 (4)'!R2062)/100,2)</f>
        <v>54.37</v>
      </c>
      <c r="M2056" s="4">
        <f>ROUND(('Sheet1 (4)'!N2062+'Sheet1 (4)'!S2062)/100,2)</f>
        <v>46.19</v>
      </c>
      <c r="N2056" s="4">
        <f>ROUND(('Sheet1 (4)'!O2062+'Sheet1 (4)'!T2062)/100,2)</f>
        <v>37.21</v>
      </c>
      <c r="O2056" s="4">
        <f>ROUND(('Sheet1 (4)'!P2062+'Sheet1 (4)'!U2062)/100,2)</f>
        <v>30.41</v>
      </c>
      <c r="P2056" s="4">
        <f>ROUND(('Sheet1 (4)'!Q2062+'Sheet1 (4)'!V2062)/100,2)</f>
        <v>30.41</v>
      </c>
      <c r="Q2056" s="7">
        <f>ROUND('Sheet1 (4)'!W2062/100,2)</f>
        <v>0.82</v>
      </c>
      <c r="R2056" s="7">
        <f>ROUND('Sheet1 (4)'!X2062/100,2)</f>
        <v>0.7</v>
      </c>
      <c r="S2056" s="7">
        <f>ROUND('Sheet1 (4)'!Y2062/100,2)</f>
        <v>0.25</v>
      </c>
      <c r="T2056" s="7">
        <f>ROUND('Sheet1 (4)'!Z2062/100,2)</f>
        <v>0.23</v>
      </c>
      <c r="U2056" s="7">
        <f>ROUND('Sheet1 (4)'!AA2062/100,2)</f>
        <v>0.23</v>
      </c>
      <c r="V2056" s="1" t="str">
        <f>'Sheet1 (4)'!AB2062&amp;".T"</f>
        <v>4595.T</v>
      </c>
      <c r="W2056">
        <f>ROUND('Sheet1 (4)'!AC2062,2)</f>
        <v>10.88</v>
      </c>
      <c r="X2056">
        <f>ROUND('Sheet1 (4)'!AD2062,2)</f>
        <v>1.82</v>
      </c>
      <c r="Y2056" t="str">
        <f>_xlfn.XLOOKUP('Sheet1 (4)'!AB2062,'Sheet1 (3)'!B:B,'Sheet1 (3)'!D:D,"",0)</f>
        <v>スタンダード</v>
      </c>
    </row>
    <row r="2057" spans="1:25" x14ac:dyDescent="0.2">
      <c r="A2057">
        <v>2056</v>
      </c>
      <c r="B2057" s="1" t="str">
        <f>_xlfn.XLOOKUP('Sheet1 (4)'!AB2063,'Sheet1 (3)'!B:B,'Sheet1 (3)'!C:C,"",0)</f>
        <v>美津濃</v>
      </c>
      <c r="C2057" s="1" t="str">
        <f>_xlfn.XLOOKUP('Sheet1 (4)'!AB2063,'Sheet1 (3)'!B:B,'Sheet1 (3)'!F:F,"",0)</f>
        <v>その他製品</v>
      </c>
      <c r="D2057" s="1">
        <f>ROUND('Sheet1 (4)'!E2063/100000000,2)</f>
        <v>0.77</v>
      </c>
      <c r="E2057" s="1">
        <f>ROUND('Sheet1 (4)'!F2063/100,2)</f>
        <v>38.07</v>
      </c>
      <c r="F2057" s="1">
        <f>ROUND('Sheet1 (4)'!G2063/100,2)</f>
        <v>98.74</v>
      </c>
      <c r="G2057" s="1">
        <f>ROUND('Sheet1 (4)'!H2063/100,2)</f>
        <v>129.44999999999999</v>
      </c>
      <c r="H2057" s="1">
        <f>ROUND('Sheet1 (4)'!I2063/100,2)</f>
        <v>172.8</v>
      </c>
      <c r="I2057" s="1">
        <f>ROUND('Sheet1 (4)'!J2063/100,2)</f>
        <v>207.78</v>
      </c>
      <c r="J2057" s="1">
        <f>ROUND('Sheet1 (4)'!K2063/100,2)</f>
        <v>217.76</v>
      </c>
      <c r="K2057" s="1">
        <f>ROUND('Sheet1 (4)'!L2063/100,2)</f>
        <v>233.35</v>
      </c>
      <c r="L2057" s="4">
        <f>ROUND(('Sheet1 (4)'!M2063+'Sheet1 (4)'!R2063)/100,2)</f>
        <v>79.400000000000006</v>
      </c>
      <c r="M2057" s="4">
        <f>ROUND(('Sheet1 (4)'!N2063+'Sheet1 (4)'!S2063)/100,2)</f>
        <v>98.63</v>
      </c>
      <c r="N2057" s="4">
        <f>ROUND(('Sheet1 (4)'!O2063+'Sheet1 (4)'!T2063)/100,2)</f>
        <v>-124.92</v>
      </c>
      <c r="O2057" s="4">
        <f>ROUND(('Sheet1 (4)'!P2063+'Sheet1 (4)'!U2063)/100,2)</f>
        <v>215.43</v>
      </c>
      <c r="P2057" s="4">
        <f>ROUND(('Sheet1 (4)'!Q2063+'Sheet1 (4)'!V2063)/100,2)</f>
        <v>34.93</v>
      </c>
      <c r="Q2057" s="7">
        <f>ROUND('Sheet1 (4)'!W2063/100,2)</f>
        <v>0.04</v>
      </c>
      <c r="R2057" s="7">
        <f>ROUND('Sheet1 (4)'!X2063/100,2)</f>
        <v>7.0000000000000007E-2</v>
      </c>
      <c r="S2057" s="7">
        <f>ROUND('Sheet1 (4)'!Y2063/100,2)</f>
        <v>0.08</v>
      </c>
      <c r="T2057" s="7">
        <f>ROUND('Sheet1 (4)'!Z2063/100,2)</f>
        <v>0.11</v>
      </c>
      <c r="U2057" s="7">
        <f>ROUND('Sheet1 (4)'!AA2063/100,2)</f>
        <v>0.1</v>
      </c>
      <c r="V2057" s="1" t="str">
        <f>'Sheet1 (4)'!AB2063&amp;".T"</f>
        <v>8022.T</v>
      </c>
      <c r="W2057">
        <f>ROUND('Sheet1 (4)'!AC2063,2)</f>
        <v>13.55</v>
      </c>
      <c r="X2057">
        <f>ROUND('Sheet1 (4)'!AD2063,2)</f>
        <v>1.42</v>
      </c>
      <c r="Y2057" t="str">
        <f>_xlfn.XLOOKUP('Sheet1 (4)'!AB2063,'Sheet1 (3)'!B:B,'Sheet1 (3)'!D:D,"",0)</f>
        <v>プライム</v>
      </c>
    </row>
    <row r="2058" spans="1:25" x14ac:dyDescent="0.2">
      <c r="A2058">
        <v>2057</v>
      </c>
      <c r="B2058" s="1" t="str">
        <f>_xlfn.XLOOKUP('Sheet1 (4)'!AB2064,'Sheet1 (3)'!B:B,'Sheet1 (3)'!C:C,"",0)</f>
        <v>ＭＪＥ</v>
      </c>
      <c r="C2058" s="1" t="str">
        <f>_xlfn.XLOOKUP('Sheet1 (4)'!AB2064,'Sheet1 (3)'!B:B,'Sheet1 (3)'!F:F,"",0)</f>
        <v>卸売業</v>
      </c>
      <c r="D2058" s="1">
        <f>ROUND('Sheet1 (4)'!E2064/100000000,2)</f>
        <v>0.01</v>
      </c>
      <c r="E2058" s="1" t="e">
        <f>ROUND('Sheet1 (4)'!F2064/100,2)</f>
        <v>#VALUE!</v>
      </c>
      <c r="F2058" s="1" t="e">
        <f>ROUND('Sheet1 (4)'!G2064/100,2)</f>
        <v>#VALUE!</v>
      </c>
      <c r="G2058" s="1" t="e">
        <f>ROUND('Sheet1 (4)'!H2064/100,2)</f>
        <v>#VALUE!</v>
      </c>
      <c r="H2058" s="1">
        <f>ROUND('Sheet1 (4)'!I2064/100,2)</f>
        <v>0.35</v>
      </c>
      <c r="I2058" s="1">
        <f>ROUND('Sheet1 (4)'!J2064/100,2)</f>
        <v>0.71</v>
      </c>
      <c r="J2058" s="1" t="e">
        <f>ROUND('Sheet1 (4)'!K2064/100,2)</f>
        <v>#VALUE!</v>
      </c>
      <c r="K2058" s="1" t="e">
        <f>ROUND('Sheet1 (4)'!L2064/100,2)</f>
        <v>#VALUE!</v>
      </c>
      <c r="L2058" s="4" t="e">
        <f>ROUND(('Sheet1 (4)'!M2064+'Sheet1 (4)'!R2064)/100,2)</f>
        <v>#VALUE!</v>
      </c>
      <c r="M2058" s="4" t="e">
        <f>ROUND(('Sheet1 (4)'!N2064+'Sheet1 (4)'!S2064)/100,2)</f>
        <v>#VALUE!</v>
      </c>
      <c r="N2058" s="4" t="e">
        <f>ROUND(('Sheet1 (4)'!O2064+'Sheet1 (4)'!T2064)/100,2)</f>
        <v>#VALUE!</v>
      </c>
      <c r="O2058" s="4" t="e">
        <f>ROUND(('Sheet1 (4)'!P2064+'Sheet1 (4)'!U2064)/100,2)</f>
        <v>#VALUE!</v>
      </c>
      <c r="P2058" s="4" t="e">
        <f>ROUND(('Sheet1 (4)'!Q2064+'Sheet1 (4)'!V2064)/100,2)</f>
        <v>#VALUE!</v>
      </c>
      <c r="Q2058" s="7" t="e">
        <f>ROUND('Sheet1 (4)'!W2064/100,2)</f>
        <v>#VALUE!</v>
      </c>
      <c r="R2058" s="7" t="e">
        <f>ROUND('Sheet1 (4)'!X2064/100,2)</f>
        <v>#VALUE!</v>
      </c>
      <c r="S2058" s="7" t="e">
        <f>ROUND('Sheet1 (4)'!Y2064/100,2)</f>
        <v>#VALUE!</v>
      </c>
      <c r="T2058" s="7" t="e">
        <f>ROUND('Sheet1 (4)'!Z2064/100,2)</f>
        <v>#VALUE!</v>
      </c>
      <c r="U2058" s="7">
        <f>ROUND('Sheet1 (4)'!AA2064/100,2)</f>
        <v>0.18</v>
      </c>
      <c r="V2058" s="1" t="str">
        <f>'Sheet1 (4)'!AB2064&amp;".T"</f>
        <v>433A.T</v>
      </c>
      <c r="W2058">
        <f>ROUND('Sheet1 (4)'!AC2064,2)</f>
        <v>13.37</v>
      </c>
      <c r="X2058" t="e">
        <f>ROUND('Sheet1 (4)'!AD2064,2)</f>
        <v>#VALUE!</v>
      </c>
      <c r="Y2058" t="str">
        <f>_xlfn.XLOOKUP('Sheet1 (4)'!AB2064,'Sheet1 (3)'!B:B,'Sheet1 (3)'!D:D,"",0)</f>
        <v>PRO Market</v>
      </c>
    </row>
    <row r="2059" spans="1:25" x14ac:dyDescent="0.2">
      <c r="A2059">
        <v>2058</v>
      </c>
      <c r="B2059" s="1" t="str">
        <f>_xlfn.XLOOKUP('Sheet1 (4)'!AB2065,'Sheet1 (3)'!B:B,'Sheet1 (3)'!C:C,"",0)</f>
        <v>エムケー精工</v>
      </c>
      <c r="C2059" s="1" t="str">
        <f>_xlfn.XLOOKUP('Sheet1 (4)'!AB2065,'Sheet1 (3)'!B:B,'Sheet1 (3)'!F:F,"",0)</f>
        <v>金属製品</v>
      </c>
      <c r="D2059" s="1">
        <f>ROUND('Sheet1 (4)'!E2065/100000000,2)</f>
        <v>0.14000000000000001</v>
      </c>
      <c r="E2059" s="1">
        <f>ROUND('Sheet1 (4)'!F2065/100,2)</f>
        <v>15.08</v>
      </c>
      <c r="F2059" s="1">
        <f>ROUND('Sheet1 (4)'!G2065/100,2)</f>
        <v>11</v>
      </c>
      <c r="G2059" s="1">
        <f>ROUND('Sheet1 (4)'!H2065/100,2)</f>
        <v>16.940000000000001</v>
      </c>
      <c r="H2059" s="1">
        <f>ROUND('Sheet1 (4)'!I2065/100,2)</f>
        <v>21.27</v>
      </c>
      <c r="I2059" s="1">
        <f>ROUND('Sheet1 (4)'!J2065/100,2)</f>
        <v>19.97</v>
      </c>
      <c r="J2059" s="1" t="e">
        <f>ROUND('Sheet1 (4)'!K2065/100,2)</f>
        <v>#VALUE!</v>
      </c>
      <c r="K2059" s="1" t="e">
        <f>ROUND('Sheet1 (4)'!L2065/100,2)</f>
        <v>#VALUE!</v>
      </c>
      <c r="L2059" s="4">
        <f>ROUND(('Sheet1 (4)'!M2065+'Sheet1 (4)'!R2065)/100,2)</f>
        <v>13.75</v>
      </c>
      <c r="M2059" s="4">
        <f>ROUND(('Sheet1 (4)'!N2065+'Sheet1 (4)'!S2065)/100,2)</f>
        <v>-1.99</v>
      </c>
      <c r="N2059" s="4">
        <f>ROUND(('Sheet1 (4)'!O2065+'Sheet1 (4)'!T2065)/100,2)</f>
        <v>19.600000000000001</v>
      </c>
      <c r="O2059" s="4">
        <f>ROUND(('Sheet1 (4)'!P2065+'Sheet1 (4)'!U2065)/100,2)</f>
        <v>19.07</v>
      </c>
      <c r="P2059" s="4">
        <f>ROUND(('Sheet1 (4)'!Q2065+'Sheet1 (4)'!V2065)/100,2)</f>
        <v>2.6</v>
      </c>
      <c r="Q2059" s="7">
        <f>ROUND('Sheet1 (4)'!W2065/100,2)</f>
        <v>0.04</v>
      </c>
      <c r="R2059" s="7">
        <f>ROUND('Sheet1 (4)'!X2065/100,2)</f>
        <v>0.05</v>
      </c>
      <c r="S2059" s="7">
        <f>ROUND('Sheet1 (4)'!Y2065/100,2)</f>
        <v>0.09</v>
      </c>
      <c r="T2059" s="7">
        <f>ROUND('Sheet1 (4)'!Z2065/100,2)</f>
        <v>0.05</v>
      </c>
      <c r="U2059" s="7">
        <f>ROUND('Sheet1 (4)'!AA2065/100,2)</f>
        <v>0.08</v>
      </c>
      <c r="V2059" s="1" t="str">
        <f>'Sheet1 (4)'!AB2065&amp;".T"</f>
        <v>5906.T</v>
      </c>
      <c r="W2059">
        <f>ROUND('Sheet1 (4)'!AC2065,2)</f>
        <v>4.8499999999999996</v>
      </c>
      <c r="X2059">
        <f>ROUND('Sheet1 (4)'!AD2065,2)</f>
        <v>0.42</v>
      </c>
      <c r="Y2059" t="str">
        <f>_xlfn.XLOOKUP('Sheet1 (4)'!AB2065,'Sheet1 (3)'!B:B,'Sheet1 (3)'!D:D,"",0)</f>
        <v>スタンダード</v>
      </c>
    </row>
    <row r="2060" spans="1:25" x14ac:dyDescent="0.2">
      <c r="A2060">
        <v>2059</v>
      </c>
      <c r="B2060" s="1" t="str">
        <f>_xlfn.XLOOKUP('Sheet1 (4)'!AB2066,'Sheet1 (3)'!B:B,'Sheet1 (3)'!C:C,"",0)</f>
        <v>エムケイシステム</v>
      </c>
      <c r="C2060" s="1" t="str">
        <f>_xlfn.XLOOKUP('Sheet1 (4)'!AB2066,'Sheet1 (3)'!B:B,'Sheet1 (3)'!F:F,"",0)</f>
        <v>情報・通信業</v>
      </c>
      <c r="D2060" s="1">
        <f>ROUND('Sheet1 (4)'!E2066/100000000,2)</f>
        <v>0.05</v>
      </c>
      <c r="E2060" s="1">
        <f>ROUND('Sheet1 (4)'!F2066/100,2)</f>
        <v>2.2000000000000002</v>
      </c>
      <c r="F2060" s="1">
        <f>ROUND('Sheet1 (4)'!G2066/100,2)</f>
        <v>1.45</v>
      </c>
      <c r="G2060" s="1">
        <f>ROUND('Sheet1 (4)'!H2066/100,2)</f>
        <v>2.2000000000000002</v>
      </c>
      <c r="H2060" s="1">
        <f>ROUND('Sheet1 (4)'!I2066/100,2)</f>
        <v>-3.49</v>
      </c>
      <c r="I2060" s="1">
        <f>ROUND('Sheet1 (4)'!J2066/100,2)</f>
        <v>-0.23</v>
      </c>
      <c r="J2060" s="1" t="e">
        <f>ROUND('Sheet1 (4)'!K2066/100,2)</f>
        <v>#VALUE!</v>
      </c>
      <c r="K2060" s="1" t="e">
        <f>ROUND('Sheet1 (4)'!L2066/100,2)</f>
        <v>#VALUE!</v>
      </c>
      <c r="L2060" s="4">
        <f>ROUND(('Sheet1 (4)'!M2066+'Sheet1 (4)'!R2066)/100,2)</f>
        <v>-0.41</v>
      </c>
      <c r="M2060" s="4">
        <f>ROUND(('Sheet1 (4)'!N2066+'Sheet1 (4)'!S2066)/100,2)</f>
        <v>0.21</v>
      </c>
      <c r="N2060" s="4">
        <f>ROUND(('Sheet1 (4)'!O2066+'Sheet1 (4)'!T2066)/100,2)</f>
        <v>0.6</v>
      </c>
      <c r="O2060" s="4">
        <f>ROUND(('Sheet1 (4)'!P2066+'Sheet1 (4)'!U2066)/100,2)</f>
        <v>-6.69</v>
      </c>
      <c r="P2060" s="4">
        <f>ROUND(('Sheet1 (4)'!Q2066+'Sheet1 (4)'!V2066)/100,2)</f>
        <v>0.42</v>
      </c>
      <c r="Q2060" s="7">
        <f>ROUND('Sheet1 (4)'!W2066/100,2)</f>
        <v>0.1</v>
      </c>
      <c r="R2060" s="7">
        <f>ROUND('Sheet1 (4)'!X2066/100,2)</f>
        <v>7.0000000000000007E-2</v>
      </c>
      <c r="S2060" s="7">
        <f>ROUND('Sheet1 (4)'!Y2066/100,2)</f>
        <v>0.1</v>
      </c>
      <c r="T2060" s="7">
        <f>ROUND('Sheet1 (4)'!Z2066/100,2)</f>
        <v>-0.56999999999999995</v>
      </c>
      <c r="U2060" s="7">
        <f>ROUND('Sheet1 (4)'!AA2066/100,2)</f>
        <v>-0.16</v>
      </c>
      <c r="V2060" s="1" t="str">
        <f>'Sheet1 (4)'!AB2066&amp;".T"</f>
        <v>3910.T</v>
      </c>
      <c r="W2060">
        <f>ROUND('Sheet1 (4)'!AC2066,2)</f>
        <v>269.68</v>
      </c>
      <c r="X2060">
        <f>ROUND('Sheet1 (4)'!AD2066,2)</f>
        <v>2.5499999999999998</v>
      </c>
      <c r="Y2060" t="str">
        <f>_xlfn.XLOOKUP('Sheet1 (4)'!AB2066,'Sheet1 (3)'!B:B,'Sheet1 (3)'!D:D,"",0)</f>
        <v>スタンダード</v>
      </c>
    </row>
    <row r="2061" spans="1:25" x14ac:dyDescent="0.2">
      <c r="A2061">
        <v>2060</v>
      </c>
      <c r="B2061" s="1" t="str">
        <f>_xlfn.XLOOKUP('Sheet1 (4)'!AB2067,'Sheet1 (3)'!B:B,'Sheet1 (3)'!C:C,"",0)</f>
        <v>モブキャストホールディングス</v>
      </c>
      <c r="C2061" s="1" t="str">
        <f>_xlfn.XLOOKUP('Sheet1 (4)'!AB2067,'Sheet1 (3)'!B:B,'Sheet1 (3)'!F:F,"",0)</f>
        <v>情報・通信業</v>
      </c>
      <c r="D2061" s="1">
        <f>ROUND('Sheet1 (4)'!E2067/100000000,2)</f>
        <v>0.6</v>
      </c>
      <c r="E2061" s="1">
        <f>ROUND('Sheet1 (4)'!F2067/100,2)</f>
        <v>-3.73</v>
      </c>
      <c r="F2061" s="1">
        <f>ROUND('Sheet1 (4)'!G2067/100,2)</f>
        <v>-3.55</v>
      </c>
      <c r="G2061" s="1">
        <f>ROUND('Sheet1 (4)'!H2067/100,2)</f>
        <v>-4.28</v>
      </c>
      <c r="H2061" s="1">
        <f>ROUND('Sheet1 (4)'!I2067/100,2)</f>
        <v>-1.57</v>
      </c>
      <c r="I2061" s="1">
        <f>ROUND('Sheet1 (4)'!J2067/100,2)</f>
        <v>-1.57</v>
      </c>
      <c r="J2061" s="1" t="e">
        <f>ROUND('Sheet1 (4)'!K2067/100,2)</f>
        <v>#VALUE!</v>
      </c>
      <c r="K2061" s="1" t="e">
        <f>ROUND('Sheet1 (4)'!L2067/100,2)</f>
        <v>#VALUE!</v>
      </c>
      <c r="L2061" s="4">
        <f>ROUND(('Sheet1 (4)'!M2067+'Sheet1 (4)'!R2067)/100,2)</f>
        <v>-4.8499999999999996</v>
      </c>
      <c r="M2061" s="4">
        <f>ROUND(('Sheet1 (4)'!N2067+'Sheet1 (4)'!S2067)/100,2)</f>
        <v>-4.72</v>
      </c>
      <c r="N2061" s="4">
        <f>ROUND(('Sheet1 (4)'!O2067+'Sheet1 (4)'!T2067)/100,2)</f>
        <v>-2.57</v>
      </c>
      <c r="O2061" s="4">
        <f>ROUND(('Sheet1 (4)'!P2067+'Sheet1 (4)'!U2067)/100,2)</f>
        <v>-2.41</v>
      </c>
      <c r="P2061" s="4">
        <f>ROUND(('Sheet1 (4)'!Q2067+'Sheet1 (4)'!V2067)/100,2)</f>
        <v>-2.41</v>
      </c>
      <c r="Q2061" s="7">
        <f>ROUND('Sheet1 (4)'!W2067/100,2)</f>
        <v>-2.1</v>
      </c>
      <c r="R2061" s="7">
        <f>ROUND('Sheet1 (4)'!X2067/100,2)</f>
        <v>-0.98</v>
      </c>
      <c r="S2061" s="7">
        <f>ROUND('Sheet1 (4)'!Y2067/100,2)</f>
        <v>-0.63</v>
      </c>
      <c r="T2061" s="7">
        <f>ROUND('Sheet1 (4)'!Z2067/100,2)</f>
        <v>-0.47</v>
      </c>
      <c r="U2061" s="7">
        <f>ROUND('Sheet1 (4)'!AA2067/100,2)</f>
        <v>-0.47</v>
      </c>
      <c r="V2061" s="1" t="str">
        <f>'Sheet1 (4)'!AB2067&amp;".T"</f>
        <v>3664.T</v>
      </c>
      <c r="W2061" t="e">
        <f>ROUND('Sheet1 (4)'!AC2067,2)</f>
        <v>#VALUE!</v>
      </c>
      <c r="X2061">
        <f>ROUND('Sheet1 (4)'!AD2067,2)</f>
        <v>6.26</v>
      </c>
      <c r="Y2061" t="str">
        <f>_xlfn.XLOOKUP('Sheet1 (4)'!AB2067,'Sheet1 (3)'!B:B,'Sheet1 (3)'!D:D,"",0)</f>
        <v>グロース</v>
      </c>
    </row>
    <row r="2062" spans="1:25" x14ac:dyDescent="0.2">
      <c r="A2062">
        <v>2061</v>
      </c>
      <c r="B2062" s="1" t="str">
        <f>_xlfn.XLOOKUP('Sheet1 (4)'!AB2068,'Sheet1 (3)'!B:B,'Sheet1 (3)'!C:C,"",0)</f>
        <v>モバイルファクトリー</v>
      </c>
      <c r="C2062" s="1" t="str">
        <f>_xlfn.XLOOKUP('Sheet1 (4)'!AB2068,'Sheet1 (3)'!B:B,'Sheet1 (3)'!F:F,"",0)</f>
        <v>情報・通信業</v>
      </c>
      <c r="D2062" s="1">
        <f>ROUND('Sheet1 (4)'!E2068/100000000,2)</f>
        <v>7.0000000000000007E-2</v>
      </c>
      <c r="E2062" s="1">
        <f>ROUND('Sheet1 (4)'!F2068/100,2)</f>
        <v>8.51</v>
      </c>
      <c r="F2062" s="1">
        <f>ROUND('Sheet1 (4)'!G2068/100,2)</f>
        <v>8.65</v>
      </c>
      <c r="G2062" s="1">
        <f>ROUND('Sheet1 (4)'!H2068/100,2)</f>
        <v>9.4600000000000009</v>
      </c>
      <c r="H2062" s="1">
        <f>ROUND('Sheet1 (4)'!I2068/100,2)</f>
        <v>10.58</v>
      </c>
      <c r="I2062" s="1">
        <f>ROUND('Sheet1 (4)'!J2068/100,2)</f>
        <v>10.58</v>
      </c>
      <c r="J2062" s="1">
        <f>ROUND('Sheet1 (4)'!K2068/100,2)</f>
        <v>10</v>
      </c>
      <c r="K2062" s="1">
        <f>ROUND('Sheet1 (4)'!L2068/100,2)</f>
        <v>11</v>
      </c>
      <c r="L2062" s="4">
        <f>ROUND(('Sheet1 (4)'!M2068+'Sheet1 (4)'!R2068)/100,2)</f>
        <v>6.46</v>
      </c>
      <c r="M2062" s="4">
        <f>ROUND(('Sheet1 (4)'!N2068+'Sheet1 (4)'!S2068)/100,2)</f>
        <v>5.12</v>
      </c>
      <c r="N2062" s="4">
        <f>ROUND(('Sheet1 (4)'!O2068+'Sheet1 (4)'!T2068)/100,2)</f>
        <v>1.96</v>
      </c>
      <c r="O2062" s="4">
        <f>ROUND(('Sheet1 (4)'!P2068+'Sheet1 (4)'!U2068)/100,2)</f>
        <v>6.29</v>
      </c>
      <c r="P2062" s="4">
        <f>ROUND(('Sheet1 (4)'!Q2068+'Sheet1 (4)'!V2068)/100,2)</f>
        <v>6.29</v>
      </c>
      <c r="Q2062" s="7">
        <f>ROUND('Sheet1 (4)'!W2068/100,2)</f>
        <v>0.19</v>
      </c>
      <c r="R2062" s="7">
        <f>ROUND('Sheet1 (4)'!X2068/100,2)</f>
        <v>0.19</v>
      </c>
      <c r="S2062" s="7">
        <f>ROUND('Sheet1 (4)'!Y2068/100,2)</f>
        <v>0</v>
      </c>
      <c r="T2062" s="7">
        <f>ROUND('Sheet1 (4)'!Z2068/100,2)</f>
        <v>0.22</v>
      </c>
      <c r="U2062" s="7">
        <f>ROUND('Sheet1 (4)'!AA2068/100,2)</f>
        <v>0.22</v>
      </c>
      <c r="V2062" s="1" t="str">
        <f>'Sheet1 (4)'!AB2068&amp;".T"</f>
        <v>3912.T</v>
      </c>
      <c r="W2062">
        <f>ROUND('Sheet1 (4)'!AC2068,2)</f>
        <v>9.08</v>
      </c>
      <c r="X2062">
        <f>ROUND('Sheet1 (4)'!AD2068,2)</f>
        <v>2.2400000000000002</v>
      </c>
      <c r="Y2062" t="str">
        <f>_xlfn.XLOOKUP('Sheet1 (4)'!AB2068,'Sheet1 (3)'!B:B,'Sheet1 (3)'!D:D,"",0)</f>
        <v>スタンダード</v>
      </c>
    </row>
    <row r="2063" spans="1:25" x14ac:dyDescent="0.2">
      <c r="A2063">
        <v>2062</v>
      </c>
      <c r="B2063" s="1" t="str">
        <f>_xlfn.XLOOKUP('Sheet1 (4)'!AB2069,'Sheet1 (3)'!B:B,'Sheet1 (3)'!C:C,"",0)</f>
        <v>モビルス</v>
      </c>
      <c r="C2063" s="1" t="str">
        <f>_xlfn.XLOOKUP('Sheet1 (4)'!AB2069,'Sheet1 (3)'!B:B,'Sheet1 (3)'!F:F,"",0)</f>
        <v>情報・通信業</v>
      </c>
      <c r="D2063" s="1">
        <f>ROUND('Sheet1 (4)'!E2069/100000000,2)</f>
        <v>0.06</v>
      </c>
      <c r="E2063" s="1">
        <f>ROUND('Sheet1 (4)'!F2069/100,2)</f>
        <v>1.35</v>
      </c>
      <c r="F2063" s="1">
        <f>ROUND('Sheet1 (4)'!G2069/100,2)</f>
        <v>1.81</v>
      </c>
      <c r="G2063" s="1">
        <f>ROUND('Sheet1 (4)'!H2069/100,2)</f>
        <v>-1.57</v>
      </c>
      <c r="H2063" s="1">
        <f>ROUND('Sheet1 (4)'!I2069/100,2)</f>
        <v>-3.52</v>
      </c>
      <c r="I2063" s="1">
        <f>ROUND('Sheet1 (4)'!J2069/100,2)</f>
        <v>0.9</v>
      </c>
      <c r="J2063" s="1">
        <f>ROUND('Sheet1 (4)'!K2069/100,2)</f>
        <v>0.9</v>
      </c>
      <c r="K2063" s="1">
        <f>ROUND('Sheet1 (4)'!L2069/100,2)</f>
        <v>2.7</v>
      </c>
      <c r="L2063" s="4">
        <f>ROUND(('Sheet1 (4)'!M2069+'Sheet1 (4)'!R2069)/100,2)</f>
        <v>0.19</v>
      </c>
      <c r="M2063" s="4">
        <f>ROUND(('Sheet1 (4)'!N2069+'Sheet1 (4)'!S2069)/100,2)</f>
        <v>-0.56000000000000005</v>
      </c>
      <c r="N2063" s="4">
        <f>ROUND(('Sheet1 (4)'!O2069+'Sheet1 (4)'!T2069)/100,2)</f>
        <v>-1.71</v>
      </c>
      <c r="O2063" s="4">
        <f>ROUND(('Sheet1 (4)'!P2069+'Sheet1 (4)'!U2069)/100,2)</f>
        <v>-2.84</v>
      </c>
      <c r="P2063" s="4">
        <f>ROUND(('Sheet1 (4)'!Q2069+'Sheet1 (4)'!V2069)/100,2)</f>
        <v>-3.45</v>
      </c>
      <c r="Q2063" s="7">
        <f>ROUND('Sheet1 (4)'!W2069/100,2)</f>
        <v>0.1</v>
      </c>
      <c r="R2063" s="7">
        <f>ROUND('Sheet1 (4)'!X2069/100,2)</f>
        <v>7.0000000000000007E-2</v>
      </c>
      <c r="S2063" s="7">
        <f>ROUND('Sheet1 (4)'!Y2069/100,2)</f>
        <v>-0.09</v>
      </c>
      <c r="T2063" s="7">
        <f>ROUND('Sheet1 (4)'!Z2069/100,2)</f>
        <v>-0.46</v>
      </c>
      <c r="U2063" s="7">
        <f>ROUND('Sheet1 (4)'!AA2069/100,2)</f>
        <v>0.06</v>
      </c>
      <c r="V2063" s="1" t="str">
        <f>'Sheet1 (4)'!AB2069&amp;".T"</f>
        <v>4370.T</v>
      </c>
      <c r="W2063">
        <f>ROUND('Sheet1 (4)'!AC2069,2)</f>
        <v>25.05</v>
      </c>
      <c r="X2063">
        <f>ROUND('Sheet1 (4)'!AD2069,2)</f>
        <v>1.66</v>
      </c>
      <c r="Y2063" t="str">
        <f>_xlfn.XLOOKUP('Sheet1 (4)'!AB2069,'Sheet1 (3)'!B:B,'Sheet1 (3)'!D:D,"",0)</f>
        <v>グロース</v>
      </c>
    </row>
    <row r="2064" spans="1:25" x14ac:dyDescent="0.2">
      <c r="A2064">
        <v>2063</v>
      </c>
      <c r="B2064" s="1" t="str">
        <f>_xlfn.XLOOKUP('Sheet1 (4)'!AB2070,'Sheet1 (3)'!B:B,'Sheet1 (3)'!C:C,"",0)</f>
        <v>持田製薬</v>
      </c>
      <c r="C2064" s="1" t="str">
        <f>_xlfn.XLOOKUP('Sheet1 (4)'!AB2070,'Sheet1 (3)'!B:B,'Sheet1 (3)'!F:F,"",0)</f>
        <v>医薬品</v>
      </c>
      <c r="D2064" s="1">
        <f>ROUND('Sheet1 (4)'!E2070/100000000,2)</f>
        <v>0.35</v>
      </c>
      <c r="E2064" s="1">
        <f>ROUND('Sheet1 (4)'!F2070/100,2)</f>
        <v>120.04</v>
      </c>
      <c r="F2064" s="1">
        <f>ROUND('Sheet1 (4)'!G2070/100,2)</f>
        <v>143.91999999999999</v>
      </c>
      <c r="G2064" s="1">
        <f>ROUND('Sheet1 (4)'!H2070/100,2)</f>
        <v>85.08</v>
      </c>
      <c r="H2064" s="1">
        <f>ROUND('Sheet1 (4)'!I2070/100,2)</f>
        <v>58.03</v>
      </c>
      <c r="I2064" s="1">
        <f>ROUND('Sheet1 (4)'!J2070/100,2)</f>
        <v>81.27</v>
      </c>
      <c r="J2064" s="1" t="e">
        <f>ROUND('Sheet1 (4)'!K2070/100,2)</f>
        <v>#VALUE!</v>
      </c>
      <c r="K2064" s="1" t="e">
        <f>ROUND('Sheet1 (4)'!L2070/100,2)</f>
        <v>#VALUE!</v>
      </c>
      <c r="L2064" s="4">
        <f>ROUND(('Sheet1 (4)'!M2070+'Sheet1 (4)'!R2070)/100,2)</f>
        <v>83.18</v>
      </c>
      <c r="M2064" s="4">
        <f>ROUND(('Sheet1 (4)'!N2070+'Sheet1 (4)'!S2070)/100,2)</f>
        <v>54.52</v>
      </c>
      <c r="N2064" s="4">
        <f>ROUND(('Sheet1 (4)'!O2070+'Sheet1 (4)'!T2070)/100,2)</f>
        <v>43.48</v>
      </c>
      <c r="O2064" s="4">
        <f>ROUND(('Sheet1 (4)'!P2070+'Sheet1 (4)'!U2070)/100,2)</f>
        <v>-74.06</v>
      </c>
      <c r="P2064" s="4">
        <f>ROUND(('Sheet1 (4)'!Q2070+'Sheet1 (4)'!V2070)/100,2)</f>
        <v>267.08999999999997</v>
      </c>
      <c r="Q2064" s="7">
        <f>ROUND('Sheet1 (4)'!W2070/100,2)</f>
        <v>7.0000000000000007E-2</v>
      </c>
      <c r="R2064" s="7">
        <f>ROUND('Sheet1 (4)'!X2070/100,2)</f>
        <v>0.08</v>
      </c>
      <c r="S2064" s="7">
        <f>ROUND('Sheet1 (4)'!Y2070/100,2)</f>
        <v>0.05</v>
      </c>
      <c r="T2064" s="7">
        <f>ROUND('Sheet1 (4)'!Z2070/100,2)</f>
        <v>0.04</v>
      </c>
      <c r="U2064" s="7">
        <f>ROUND('Sheet1 (4)'!AA2070/100,2)</f>
        <v>0.04</v>
      </c>
      <c r="V2064" s="1" t="str">
        <f>'Sheet1 (4)'!AB2070&amp;".T"</f>
        <v>4534.T</v>
      </c>
      <c r="W2064">
        <f>ROUND('Sheet1 (4)'!AC2070,2)</f>
        <v>16.309999999999999</v>
      </c>
      <c r="X2064">
        <f>ROUND('Sheet1 (4)'!AD2070,2)</f>
        <v>0.81</v>
      </c>
      <c r="Y2064" t="str">
        <f>_xlfn.XLOOKUP('Sheet1 (4)'!AB2070,'Sheet1 (3)'!B:B,'Sheet1 (3)'!D:D,"",0)</f>
        <v>プライム</v>
      </c>
    </row>
    <row r="2065" spans="1:25" x14ac:dyDescent="0.2">
      <c r="A2065">
        <v>2064</v>
      </c>
      <c r="B2065" s="1" t="str">
        <f>_xlfn.XLOOKUP('Sheet1 (4)'!AB2071,'Sheet1 (3)'!B:B,'Sheet1 (3)'!C:C,"",0)</f>
        <v>モダリス</v>
      </c>
      <c r="C2065" s="1" t="str">
        <f>_xlfn.XLOOKUP('Sheet1 (4)'!AB2071,'Sheet1 (3)'!B:B,'Sheet1 (3)'!F:F,"",0)</f>
        <v>医薬品</v>
      </c>
      <c r="D2065" s="1">
        <f>ROUND('Sheet1 (4)'!E2071/100000000,2)</f>
        <v>0.77</v>
      </c>
      <c r="E2065" s="1">
        <f>ROUND('Sheet1 (4)'!F2071/100,2)</f>
        <v>-12.39</v>
      </c>
      <c r="F2065" s="1">
        <f>ROUND('Sheet1 (4)'!G2071/100,2)</f>
        <v>-20.63</v>
      </c>
      <c r="G2065" s="1">
        <f>ROUND('Sheet1 (4)'!H2071/100,2)</f>
        <v>-23.7</v>
      </c>
      <c r="H2065" s="1">
        <f>ROUND('Sheet1 (4)'!I2071/100,2)</f>
        <v>-13.37</v>
      </c>
      <c r="I2065" s="1">
        <f>ROUND('Sheet1 (4)'!J2071/100,2)</f>
        <v>-13.37</v>
      </c>
      <c r="J2065" s="1" t="e">
        <f>ROUND('Sheet1 (4)'!K2071/100,2)</f>
        <v>#VALUE!</v>
      </c>
      <c r="K2065" s="1" t="e">
        <f>ROUND('Sheet1 (4)'!L2071/100,2)</f>
        <v>#VALUE!</v>
      </c>
      <c r="L2065" s="4">
        <f>ROUND(('Sheet1 (4)'!M2071+'Sheet1 (4)'!R2071)/100,2)</f>
        <v>-5.76</v>
      </c>
      <c r="M2065" s="4">
        <f>ROUND(('Sheet1 (4)'!N2071+'Sheet1 (4)'!S2071)/100,2)</f>
        <v>-20.8</v>
      </c>
      <c r="N2065" s="4">
        <f>ROUND(('Sheet1 (4)'!O2071+'Sheet1 (4)'!T2071)/100,2)</f>
        <v>-22.93</v>
      </c>
      <c r="O2065" s="4" t="e">
        <f>ROUND(('Sheet1 (4)'!P2071+'Sheet1 (4)'!U2071)/100,2)</f>
        <v>#VALUE!</v>
      </c>
      <c r="P2065" s="4" t="e">
        <f>ROUND(('Sheet1 (4)'!Q2071+'Sheet1 (4)'!V2071)/100,2)</f>
        <v>#VALUE!</v>
      </c>
      <c r="Q2065" s="7">
        <f>ROUND('Sheet1 (4)'!W2071/100,2)</f>
        <v>-0.13</v>
      </c>
      <c r="R2065" s="7">
        <f>ROUND('Sheet1 (4)'!X2071/100,2)</f>
        <v>-0.64</v>
      </c>
      <c r="S2065" s="7">
        <f>ROUND('Sheet1 (4)'!Y2071/100,2)</f>
        <v>-1.1100000000000001</v>
      </c>
      <c r="T2065" s="7">
        <f>ROUND('Sheet1 (4)'!Z2071/100,2)</f>
        <v>-0.53</v>
      </c>
      <c r="U2065" s="7">
        <f>ROUND('Sheet1 (4)'!AA2071/100,2)</f>
        <v>-0.53</v>
      </c>
      <c r="V2065" s="1" t="str">
        <f>'Sheet1 (4)'!AB2071&amp;".T"</f>
        <v>4883.T</v>
      </c>
      <c r="W2065" t="e">
        <f>ROUND('Sheet1 (4)'!AC2071,2)</f>
        <v>#VALUE!</v>
      </c>
      <c r="X2065">
        <f>ROUND('Sheet1 (4)'!AD2071,2)</f>
        <v>2.06</v>
      </c>
      <c r="Y2065" t="str">
        <f>_xlfn.XLOOKUP('Sheet1 (4)'!AB2071,'Sheet1 (3)'!B:B,'Sheet1 (3)'!D:D,"",0)</f>
        <v>グロース</v>
      </c>
    </row>
    <row r="2066" spans="1:25" x14ac:dyDescent="0.2">
      <c r="A2066">
        <v>2065</v>
      </c>
      <c r="B2066" s="1" t="str">
        <f>_xlfn.XLOOKUP('Sheet1 (4)'!AB2072,'Sheet1 (3)'!B:B,'Sheet1 (3)'!C:C,"",0)</f>
        <v>三井海洋開発</v>
      </c>
      <c r="C2066" s="1" t="str">
        <f>_xlfn.XLOOKUP('Sheet1 (4)'!AB2072,'Sheet1 (3)'!B:B,'Sheet1 (3)'!F:F,"",0)</f>
        <v>機械</v>
      </c>
      <c r="D2066" s="1">
        <f>ROUND('Sheet1 (4)'!E2072/100000000,2)</f>
        <v>0.68</v>
      </c>
      <c r="E2066" s="1">
        <f>ROUND('Sheet1 (4)'!F2072/100,2)</f>
        <v>-398.92</v>
      </c>
      <c r="F2066" s="1">
        <f>ROUND('Sheet1 (4)'!G2072/100,2)</f>
        <v>-68.37</v>
      </c>
      <c r="G2066" s="1">
        <f>ROUND('Sheet1 (4)'!H2072/100,2)</f>
        <v>91.15</v>
      </c>
      <c r="H2066" s="1">
        <f>ROUND('Sheet1 (4)'!I2072/100,2)</f>
        <v>267.12</v>
      </c>
      <c r="I2066" s="1">
        <f>ROUND('Sheet1 (4)'!J2072/100,2)</f>
        <v>267.12</v>
      </c>
      <c r="J2066" s="1">
        <f>ROUND('Sheet1 (4)'!K2072/100,2)</f>
        <v>637.62</v>
      </c>
      <c r="K2066" s="1">
        <f>ROUND('Sheet1 (4)'!L2072/100,2)</f>
        <v>742.48</v>
      </c>
      <c r="L2066" s="4">
        <f>ROUND(('Sheet1 (4)'!M2072+'Sheet1 (4)'!R2072)/100,2)</f>
        <v>-78.55</v>
      </c>
      <c r="M2066" s="4">
        <f>ROUND(('Sheet1 (4)'!N2072+'Sheet1 (4)'!S2072)/100,2)</f>
        <v>-352.66</v>
      </c>
      <c r="N2066" s="4">
        <f>ROUND(('Sheet1 (4)'!O2072+'Sheet1 (4)'!T2072)/100,2)</f>
        <v>390.52</v>
      </c>
      <c r="O2066" s="4">
        <f>ROUND(('Sheet1 (4)'!P2072+'Sheet1 (4)'!U2072)/100,2)</f>
        <v>693.18</v>
      </c>
      <c r="P2066" s="4">
        <f>ROUND(('Sheet1 (4)'!Q2072+'Sheet1 (4)'!V2072)/100,2)</f>
        <v>693.18</v>
      </c>
      <c r="Q2066" s="7">
        <f>ROUND('Sheet1 (4)'!W2072/100,2)</f>
        <v>-0.52</v>
      </c>
      <c r="R2066" s="7">
        <f>ROUND('Sheet1 (4)'!X2072/100,2)</f>
        <v>0.06</v>
      </c>
      <c r="S2066" s="7">
        <f>ROUND('Sheet1 (4)'!Y2072/100,2)</f>
        <v>0.14000000000000001</v>
      </c>
      <c r="T2066" s="7">
        <f>ROUND('Sheet1 (4)'!Z2072/100,2)</f>
        <v>0.25</v>
      </c>
      <c r="U2066" s="7">
        <f>ROUND('Sheet1 (4)'!AA2072/100,2)</f>
        <v>0.25</v>
      </c>
      <c r="V2066" s="1" t="str">
        <f>'Sheet1 (4)'!AB2072&amp;".T"</f>
        <v>6269.T</v>
      </c>
      <c r="W2066">
        <f>ROUND('Sheet1 (4)'!AC2072,2)</f>
        <v>19.02</v>
      </c>
      <c r="X2066">
        <f>ROUND('Sheet1 (4)'!AD2072,2)</f>
        <v>3.67</v>
      </c>
      <c r="Y2066" t="str">
        <f>_xlfn.XLOOKUP('Sheet1 (4)'!AB2072,'Sheet1 (3)'!B:B,'Sheet1 (3)'!D:D,"",0)</f>
        <v>プライム</v>
      </c>
    </row>
    <row r="2067" spans="1:25" x14ac:dyDescent="0.2">
      <c r="A2067">
        <v>2066</v>
      </c>
      <c r="B2067" s="1" t="str">
        <f>_xlfn.XLOOKUP('Sheet1 (4)'!AB2073,'Sheet1 (3)'!B:B,'Sheet1 (3)'!C:C,"",0)</f>
        <v>モイ</v>
      </c>
      <c r="C2067" s="1" t="str">
        <f>_xlfn.XLOOKUP('Sheet1 (4)'!AB2073,'Sheet1 (3)'!B:B,'Sheet1 (3)'!F:F,"",0)</f>
        <v>情報・通信業</v>
      </c>
      <c r="D2067" s="1">
        <f>ROUND('Sheet1 (4)'!E2073/100000000,2)</f>
        <v>0.14000000000000001</v>
      </c>
      <c r="E2067" s="1">
        <f>ROUND('Sheet1 (4)'!F2073/100,2)</f>
        <v>-1.33</v>
      </c>
      <c r="F2067" s="1">
        <f>ROUND('Sheet1 (4)'!G2073/100,2)</f>
        <v>2.0299999999999998</v>
      </c>
      <c r="G2067" s="1">
        <f>ROUND('Sheet1 (4)'!H2073/100,2)</f>
        <v>1.04</v>
      </c>
      <c r="H2067" s="1">
        <f>ROUND('Sheet1 (4)'!I2073/100,2)</f>
        <v>1.43</v>
      </c>
      <c r="I2067" s="1">
        <f>ROUND('Sheet1 (4)'!J2073/100,2)</f>
        <v>2.3199999999999998</v>
      </c>
      <c r="J2067" s="1" t="e">
        <f>ROUND('Sheet1 (4)'!K2073/100,2)</f>
        <v>#VALUE!</v>
      </c>
      <c r="K2067" s="1" t="e">
        <f>ROUND('Sheet1 (4)'!L2073/100,2)</f>
        <v>#VALUE!</v>
      </c>
      <c r="L2067" s="4" t="e">
        <f>ROUND(('Sheet1 (4)'!M2073+'Sheet1 (4)'!R2073)/100,2)</f>
        <v>#VALUE!</v>
      </c>
      <c r="M2067" s="4">
        <f>ROUND(('Sheet1 (4)'!N2073+'Sheet1 (4)'!S2073)/100,2)</f>
        <v>3.19</v>
      </c>
      <c r="N2067" s="4">
        <f>ROUND(('Sheet1 (4)'!O2073+'Sheet1 (4)'!T2073)/100,2)</f>
        <v>-1.71</v>
      </c>
      <c r="O2067" s="4">
        <f>ROUND(('Sheet1 (4)'!P2073+'Sheet1 (4)'!U2073)/100,2)</f>
        <v>4.7300000000000004</v>
      </c>
      <c r="P2067" s="4">
        <f>ROUND(('Sheet1 (4)'!Q2073+'Sheet1 (4)'!V2073)/100,2)</f>
        <v>7.24</v>
      </c>
      <c r="Q2067" s="7">
        <f>ROUND('Sheet1 (4)'!W2073/100,2)</f>
        <v>-0.19</v>
      </c>
      <c r="R2067" s="7">
        <f>ROUND('Sheet1 (4)'!X2073/100,2)</f>
        <v>0.3</v>
      </c>
      <c r="S2067" s="7">
        <f>ROUND('Sheet1 (4)'!Y2073/100,2)</f>
        <v>0.04</v>
      </c>
      <c r="T2067" s="7">
        <f>ROUND('Sheet1 (4)'!Z2073/100,2)</f>
        <v>0.11</v>
      </c>
      <c r="U2067" s="7">
        <f>ROUND('Sheet1 (4)'!AA2073/100,2)</f>
        <v>0.01</v>
      </c>
      <c r="V2067" s="1" t="str">
        <f>'Sheet1 (4)'!AB2073&amp;".T"</f>
        <v>5031.T</v>
      </c>
      <c r="W2067" t="e">
        <f>ROUND('Sheet1 (4)'!AC2073,2)</f>
        <v>#VALUE!</v>
      </c>
      <c r="X2067">
        <f>ROUND('Sheet1 (4)'!AD2073,2)</f>
        <v>1.86</v>
      </c>
      <c r="Y2067" t="str">
        <f>_xlfn.XLOOKUP('Sheet1 (4)'!AB2073,'Sheet1 (3)'!B:B,'Sheet1 (3)'!D:D,"",0)</f>
        <v>グロース</v>
      </c>
    </row>
    <row r="2068" spans="1:25" x14ac:dyDescent="0.2">
      <c r="A2068">
        <v>2067</v>
      </c>
      <c r="B2068" s="1" t="str">
        <f>_xlfn.XLOOKUP('Sheet1 (4)'!AB2074,'Sheet1 (3)'!B:B,'Sheet1 (3)'!C:C,"",0)</f>
        <v>モリテック　スチール</v>
      </c>
      <c r="C2068" s="1" t="str">
        <f>_xlfn.XLOOKUP('Sheet1 (4)'!AB2074,'Sheet1 (3)'!B:B,'Sheet1 (3)'!F:F,"",0)</f>
        <v>金属製品</v>
      </c>
      <c r="D2068" s="1">
        <f>ROUND('Sheet1 (4)'!E2074/100000000,2)</f>
        <v>0.22</v>
      </c>
      <c r="E2068" s="1">
        <f>ROUND('Sheet1 (4)'!F2074/100,2)</f>
        <v>-4.38</v>
      </c>
      <c r="F2068" s="1">
        <f>ROUND('Sheet1 (4)'!G2074/100,2)</f>
        <v>2.04</v>
      </c>
      <c r="G2068" s="1">
        <f>ROUND('Sheet1 (4)'!H2074/100,2)</f>
        <v>-0.75</v>
      </c>
      <c r="H2068" s="1">
        <f>ROUND('Sheet1 (4)'!I2074/100,2)</f>
        <v>2.6</v>
      </c>
      <c r="I2068" s="1">
        <f>ROUND('Sheet1 (4)'!J2074/100,2)</f>
        <v>3.97</v>
      </c>
      <c r="J2068" s="1" t="e">
        <f>ROUND('Sheet1 (4)'!K2074/100,2)</f>
        <v>#VALUE!</v>
      </c>
      <c r="K2068" s="1" t="e">
        <f>ROUND('Sheet1 (4)'!L2074/100,2)</f>
        <v>#VALUE!</v>
      </c>
      <c r="L2068" s="4">
        <f>ROUND(('Sheet1 (4)'!M2074+'Sheet1 (4)'!R2074)/100,2)</f>
        <v>3.93</v>
      </c>
      <c r="M2068" s="4">
        <f>ROUND(('Sheet1 (4)'!N2074+'Sheet1 (4)'!S2074)/100,2)</f>
        <v>-6.2</v>
      </c>
      <c r="N2068" s="4">
        <f>ROUND(('Sheet1 (4)'!O2074+'Sheet1 (4)'!T2074)/100,2)</f>
        <v>-9.0299999999999994</v>
      </c>
      <c r="O2068" s="4">
        <f>ROUND(('Sheet1 (4)'!P2074+'Sheet1 (4)'!U2074)/100,2)</f>
        <v>12.37</v>
      </c>
      <c r="P2068" s="4">
        <f>ROUND(('Sheet1 (4)'!Q2074+'Sheet1 (4)'!V2074)/100,2)</f>
        <v>-17.28</v>
      </c>
      <c r="Q2068" s="7">
        <f>ROUND('Sheet1 (4)'!W2074/100,2)</f>
        <v>-0.03</v>
      </c>
      <c r="R2068" s="7">
        <f>ROUND('Sheet1 (4)'!X2074/100,2)</f>
        <v>0.02</v>
      </c>
      <c r="S2068" s="7">
        <f>ROUND('Sheet1 (4)'!Y2074/100,2)</f>
        <v>-0.05</v>
      </c>
      <c r="T2068" s="7">
        <f>ROUND('Sheet1 (4)'!Z2074/100,2)</f>
        <v>0.02</v>
      </c>
      <c r="U2068" s="7">
        <f>ROUND('Sheet1 (4)'!AA2074/100,2)</f>
        <v>0.02</v>
      </c>
      <c r="V2068" s="1" t="str">
        <f>'Sheet1 (4)'!AB2074&amp;".T"</f>
        <v>5986.T</v>
      </c>
      <c r="W2068">
        <f>ROUND('Sheet1 (4)'!AC2074,2)</f>
        <v>14.18</v>
      </c>
      <c r="X2068">
        <f>ROUND('Sheet1 (4)'!AD2074,2)</f>
        <v>0.32</v>
      </c>
      <c r="Y2068" t="str">
        <f>_xlfn.XLOOKUP('Sheet1 (4)'!AB2074,'Sheet1 (3)'!B:B,'Sheet1 (3)'!D:D,"",0)</f>
        <v>スタンダード</v>
      </c>
    </row>
    <row r="2069" spans="1:25" x14ac:dyDescent="0.2">
      <c r="A2069">
        <v>2068</v>
      </c>
      <c r="B2069" s="1" t="str">
        <f>_xlfn.XLOOKUP('Sheet1 (4)'!AB2075,'Sheet1 (3)'!B:B,'Sheet1 (3)'!C:C,"",0)</f>
        <v>マネックスグループ</v>
      </c>
      <c r="C2069" s="1" t="str">
        <f>_xlfn.XLOOKUP('Sheet1 (4)'!AB2075,'Sheet1 (3)'!B:B,'Sheet1 (3)'!F:F,"",0)</f>
        <v>証券、商品先物取引業</v>
      </c>
      <c r="D2069" s="1">
        <f>ROUND('Sheet1 (4)'!E2075/100000000,2)</f>
        <v>2.5099999999999998</v>
      </c>
      <c r="E2069" s="1" t="e">
        <f>ROUND('Sheet1 (4)'!F2075/100,2)</f>
        <v>#VALUE!</v>
      </c>
      <c r="F2069" s="1" t="e">
        <f>ROUND('Sheet1 (4)'!G2075/100,2)</f>
        <v>#VALUE!</v>
      </c>
      <c r="G2069" s="1" t="e">
        <f>ROUND('Sheet1 (4)'!H2075/100,2)</f>
        <v>#VALUE!</v>
      </c>
      <c r="H2069" s="1" t="e">
        <f>ROUND('Sheet1 (4)'!I2075/100,2)</f>
        <v>#VALUE!</v>
      </c>
      <c r="I2069" s="1" t="e">
        <f>ROUND('Sheet1 (4)'!J2075/100,2)</f>
        <v>#VALUE!</v>
      </c>
      <c r="J2069" s="1">
        <f>ROUND('Sheet1 (4)'!K2075/100,2)</f>
        <v>70.569999999999993</v>
      </c>
      <c r="K2069" s="1">
        <f>ROUND('Sheet1 (4)'!L2075/100,2)</f>
        <v>90.82</v>
      </c>
      <c r="L2069" s="4">
        <f>ROUND(('Sheet1 (4)'!M2075+'Sheet1 (4)'!R2075)/100,2)</f>
        <v>-648.54</v>
      </c>
      <c r="M2069" s="4">
        <f>ROUND(('Sheet1 (4)'!N2075+'Sheet1 (4)'!S2075)/100,2)</f>
        <v>456.75</v>
      </c>
      <c r="N2069" s="4">
        <f>ROUND(('Sheet1 (4)'!O2075+'Sheet1 (4)'!T2075)/100,2)</f>
        <v>-528.5</v>
      </c>
      <c r="O2069" s="4">
        <f>ROUND(('Sheet1 (4)'!P2075+'Sheet1 (4)'!U2075)/100,2)</f>
        <v>-782.98</v>
      </c>
      <c r="P2069" s="4">
        <f>ROUND(('Sheet1 (4)'!Q2075+'Sheet1 (4)'!V2075)/100,2)</f>
        <v>-188.78</v>
      </c>
      <c r="Q2069" s="7">
        <f>ROUND('Sheet1 (4)'!W2075/100,2)</f>
        <v>0.17</v>
      </c>
      <c r="R2069" s="7">
        <f>ROUND('Sheet1 (4)'!X2075/100,2)</f>
        <v>0.13</v>
      </c>
      <c r="S2069" s="7">
        <f>ROUND('Sheet1 (4)'!Y2075/100,2)</f>
        <v>0.03</v>
      </c>
      <c r="T2069" s="7">
        <f>ROUND('Sheet1 (4)'!Z2075/100,2)</f>
        <v>0.15</v>
      </c>
      <c r="U2069" s="7">
        <f>ROUND('Sheet1 (4)'!AA2075/100,2)</f>
        <v>-0.06</v>
      </c>
      <c r="V2069" s="1" t="str">
        <f>'Sheet1 (4)'!AB2075&amp;".T"</f>
        <v>8698.T</v>
      </c>
      <c r="W2069" t="e">
        <f>ROUND('Sheet1 (4)'!AC2075,2)</f>
        <v>#VALUE!</v>
      </c>
      <c r="X2069">
        <f>ROUND('Sheet1 (4)'!AD2075,2)</f>
        <v>1.47</v>
      </c>
      <c r="Y2069" t="str">
        <f>_xlfn.XLOOKUP('Sheet1 (4)'!AB2075,'Sheet1 (3)'!B:B,'Sheet1 (3)'!D:D,"",0)</f>
        <v>プライム</v>
      </c>
    </row>
    <row r="2070" spans="1:25" x14ac:dyDescent="0.2">
      <c r="A2070">
        <v>2069</v>
      </c>
      <c r="B2070" s="1" t="str">
        <f>_xlfn.XLOOKUP('Sheet1 (4)'!AB2076,'Sheet1 (3)'!B:B,'Sheet1 (3)'!C:C,"",0)</f>
        <v>マネーフォワード</v>
      </c>
      <c r="C2070" s="1" t="str">
        <f>_xlfn.XLOOKUP('Sheet1 (4)'!AB2076,'Sheet1 (3)'!B:B,'Sheet1 (3)'!F:F,"",0)</f>
        <v>情報・通信業</v>
      </c>
      <c r="D2070" s="1">
        <f>ROUND('Sheet1 (4)'!E2076/100000000,2)</f>
        <v>0.55000000000000004</v>
      </c>
      <c r="E2070" s="1">
        <f>ROUND('Sheet1 (4)'!F2076/100,2)</f>
        <v>-10.62</v>
      </c>
      <c r="F2070" s="1">
        <f>ROUND('Sheet1 (4)'!G2076/100,2)</f>
        <v>-84.69</v>
      </c>
      <c r="G2070" s="1">
        <f>ROUND('Sheet1 (4)'!H2076/100,2)</f>
        <v>-63.3</v>
      </c>
      <c r="H2070" s="1">
        <f>ROUND('Sheet1 (4)'!I2076/100,2)</f>
        <v>-47.35</v>
      </c>
      <c r="I2070" s="1">
        <f>ROUND('Sheet1 (4)'!J2076/100,2)</f>
        <v>-47.35</v>
      </c>
      <c r="J2070" s="1">
        <f>ROUND('Sheet1 (4)'!K2076/100,2)</f>
        <v>-31.07</v>
      </c>
      <c r="K2070" s="1">
        <f>ROUND('Sheet1 (4)'!L2076/100,2)</f>
        <v>34.04</v>
      </c>
      <c r="L2070" s="4">
        <f>ROUND(('Sheet1 (4)'!M2076+'Sheet1 (4)'!R2076)/100,2)</f>
        <v>-75.260000000000005</v>
      </c>
      <c r="M2070" s="4">
        <f>ROUND(('Sheet1 (4)'!N2076+'Sheet1 (4)'!S2076)/100,2)</f>
        <v>-189.04</v>
      </c>
      <c r="N2070" s="4">
        <f>ROUND(('Sheet1 (4)'!O2076+'Sheet1 (4)'!T2076)/100,2)</f>
        <v>-49.88</v>
      </c>
      <c r="O2070" s="4">
        <f>ROUND(('Sheet1 (4)'!P2076+'Sheet1 (4)'!U2076)/100,2)</f>
        <v>-142.66</v>
      </c>
      <c r="P2070" s="4">
        <f>ROUND(('Sheet1 (4)'!Q2076+'Sheet1 (4)'!V2076)/100,2)</f>
        <v>-142.66</v>
      </c>
      <c r="Q2070" s="7">
        <f>ROUND('Sheet1 (4)'!W2076/100,2)</f>
        <v>-0.06</v>
      </c>
      <c r="R2070" s="7">
        <f>ROUND('Sheet1 (4)'!X2076/100,2)</f>
        <v>-0.25</v>
      </c>
      <c r="S2070" s="7">
        <f>ROUND('Sheet1 (4)'!Y2076/100,2)</f>
        <v>-0.2</v>
      </c>
      <c r="T2070" s="7">
        <f>ROUND('Sheet1 (4)'!Z2076/100,2)</f>
        <v>-0.16</v>
      </c>
      <c r="U2070" s="7">
        <f>ROUND('Sheet1 (4)'!AA2076/100,2)</f>
        <v>-0.16</v>
      </c>
      <c r="V2070" s="1" t="str">
        <f>'Sheet1 (4)'!AB2076&amp;".T"</f>
        <v>3994.T</v>
      </c>
      <c r="W2070" t="e">
        <f>ROUND('Sheet1 (4)'!AC2076,2)</f>
        <v>#VALUE!</v>
      </c>
      <c r="X2070">
        <f>ROUND('Sheet1 (4)'!AD2076,2)</f>
        <v>6.22</v>
      </c>
      <c r="Y2070" t="str">
        <f>_xlfn.XLOOKUP('Sheet1 (4)'!AB2076,'Sheet1 (3)'!B:B,'Sheet1 (3)'!D:D,"",0)</f>
        <v>プライム</v>
      </c>
    </row>
    <row r="2071" spans="1:25" x14ac:dyDescent="0.2">
      <c r="A2071">
        <v>2070</v>
      </c>
      <c r="B2071" s="1" t="str">
        <f>_xlfn.XLOOKUP('Sheet1 (4)'!AB2077,'Sheet1 (3)'!B:B,'Sheet1 (3)'!C:C,"",0)</f>
        <v>ｍｏｎｏＡＩ　ｔｅｃｈｎｏｌｏｇｙ</v>
      </c>
      <c r="C2071" s="1" t="str">
        <f>_xlfn.XLOOKUP('Sheet1 (4)'!AB2077,'Sheet1 (3)'!B:B,'Sheet1 (3)'!F:F,"",0)</f>
        <v>情報・通信業</v>
      </c>
      <c r="D2071" s="1">
        <f>ROUND('Sheet1 (4)'!E2077/100000000,2)</f>
        <v>0.12</v>
      </c>
      <c r="E2071" s="1">
        <f>ROUND('Sheet1 (4)'!F2077/100,2)</f>
        <v>-1.36</v>
      </c>
      <c r="F2071" s="1">
        <f>ROUND('Sheet1 (4)'!G2077/100,2)</f>
        <v>0.71</v>
      </c>
      <c r="G2071" s="1">
        <f>ROUND('Sheet1 (4)'!H2077/100,2)</f>
        <v>-1.74</v>
      </c>
      <c r="H2071" s="1">
        <f>ROUND('Sheet1 (4)'!I2077/100,2)</f>
        <v>-2.82</v>
      </c>
      <c r="I2071" s="1">
        <f>ROUND('Sheet1 (4)'!J2077/100,2)</f>
        <v>-2.82</v>
      </c>
      <c r="J2071" s="1">
        <f>ROUND('Sheet1 (4)'!K2077/100,2)</f>
        <v>-1.8</v>
      </c>
      <c r="K2071" s="1">
        <f>ROUND('Sheet1 (4)'!L2077/100,2)</f>
        <v>-0.6</v>
      </c>
      <c r="L2071" s="4" t="e">
        <f>ROUND(('Sheet1 (4)'!M2077+'Sheet1 (4)'!R2077)/100,2)</f>
        <v>#VALUE!</v>
      </c>
      <c r="M2071" s="4">
        <f>ROUND(('Sheet1 (4)'!N2077+'Sheet1 (4)'!S2077)/100,2)</f>
        <v>-2.39</v>
      </c>
      <c r="N2071" s="4">
        <f>ROUND(('Sheet1 (4)'!O2077+'Sheet1 (4)'!T2077)/100,2)</f>
        <v>-4.72</v>
      </c>
      <c r="O2071" s="4">
        <f>ROUND(('Sheet1 (4)'!P2077+'Sheet1 (4)'!U2077)/100,2)</f>
        <v>-5.5</v>
      </c>
      <c r="P2071" s="4">
        <f>ROUND(('Sheet1 (4)'!Q2077+'Sheet1 (4)'!V2077)/100,2)</f>
        <v>-5.5</v>
      </c>
      <c r="Q2071" s="7">
        <f>ROUND('Sheet1 (4)'!W2077/100,2)</f>
        <v>2.4300000000000002</v>
      </c>
      <c r="R2071" s="7">
        <f>ROUND('Sheet1 (4)'!X2077/100,2)</f>
        <v>0.09</v>
      </c>
      <c r="S2071" s="7">
        <f>ROUND('Sheet1 (4)'!Y2077/100,2)</f>
        <v>-0.17</v>
      </c>
      <c r="T2071" s="7">
        <f>ROUND('Sheet1 (4)'!Z2077/100,2)</f>
        <v>-0.43</v>
      </c>
      <c r="U2071" s="7">
        <f>ROUND('Sheet1 (4)'!AA2077/100,2)</f>
        <v>-0.43</v>
      </c>
      <c r="V2071" s="1" t="str">
        <f>'Sheet1 (4)'!AB2077&amp;".T"</f>
        <v>5240.T</v>
      </c>
      <c r="W2071" t="e">
        <f>ROUND('Sheet1 (4)'!AC2077,2)</f>
        <v>#VALUE!</v>
      </c>
      <c r="X2071">
        <f>ROUND('Sheet1 (4)'!AD2077,2)</f>
        <v>1.66</v>
      </c>
      <c r="Y2071" t="str">
        <f>_xlfn.XLOOKUP('Sheet1 (4)'!AB2077,'Sheet1 (3)'!B:B,'Sheet1 (3)'!D:D,"",0)</f>
        <v>グロース</v>
      </c>
    </row>
    <row r="2072" spans="1:25" x14ac:dyDescent="0.2">
      <c r="A2072">
        <v>2071</v>
      </c>
      <c r="B2072" s="1" t="str">
        <f>_xlfn.XLOOKUP('Sheet1 (4)'!AB2078,'Sheet1 (3)'!B:B,'Sheet1 (3)'!C:C,"",0)</f>
        <v>ＭｏｎｏｔａＲＯ</v>
      </c>
      <c r="C2072" s="1" t="str">
        <f>_xlfn.XLOOKUP('Sheet1 (4)'!AB2078,'Sheet1 (3)'!B:B,'Sheet1 (3)'!F:F,"",0)</f>
        <v>小売業</v>
      </c>
      <c r="D2072" s="1">
        <f>ROUND('Sheet1 (4)'!E2078/100000000,2)</f>
        <v>4.97</v>
      </c>
      <c r="E2072" s="1">
        <f>ROUND('Sheet1 (4)'!F2078/100,2)</f>
        <v>241.3</v>
      </c>
      <c r="F2072" s="1">
        <f>ROUND('Sheet1 (4)'!G2078/100,2)</f>
        <v>262.14</v>
      </c>
      <c r="G2072" s="1">
        <f>ROUND('Sheet1 (4)'!H2078/100,2)</f>
        <v>313.11</v>
      </c>
      <c r="H2072" s="1">
        <f>ROUND('Sheet1 (4)'!I2078/100,2)</f>
        <v>370.67</v>
      </c>
      <c r="I2072" s="1">
        <f>ROUND('Sheet1 (4)'!J2078/100,2)</f>
        <v>370.67</v>
      </c>
      <c r="J2072" s="1">
        <f>ROUND('Sheet1 (4)'!K2078/100,2)</f>
        <v>445.63</v>
      </c>
      <c r="K2072" s="1">
        <f>ROUND('Sheet1 (4)'!L2078/100,2)</f>
        <v>518.15</v>
      </c>
      <c r="L2072" s="4">
        <f>ROUND(('Sheet1 (4)'!M2078+'Sheet1 (4)'!R2078)/100,2)</f>
        <v>-20.32</v>
      </c>
      <c r="M2072" s="4">
        <f>ROUND(('Sheet1 (4)'!N2078+'Sheet1 (4)'!S2078)/100,2)</f>
        <v>29.48</v>
      </c>
      <c r="N2072" s="4">
        <f>ROUND(('Sheet1 (4)'!O2078+'Sheet1 (4)'!T2078)/100,2)</f>
        <v>215.31</v>
      </c>
      <c r="O2072" s="4">
        <f>ROUND(('Sheet1 (4)'!P2078+'Sheet1 (4)'!U2078)/100,2)</f>
        <v>250.8</v>
      </c>
      <c r="P2072" s="4">
        <f>ROUND(('Sheet1 (4)'!Q2078+'Sheet1 (4)'!V2078)/100,2)</f>
        <v>250.8</v>
      </c>
      <c r="Q2072" s="7">
        <f>ROUND('Sheet1 (4)'!W2078/100,2)</f>
        <v>0.32</v>
      </c>
      <c r="R2072" s="7">
        <f>ROUND('Sheet1 (4)'!X2078/100,2)</f>
        <v>0.27</v>
      </c>
      <c r="S2072" s="7">
        <f>ROUND('Sheet1 (4)'!Y2078/100,2)</f>
        <v>0.27</v>
      </c>
      <c r="T2072" s="7">
        <f>ROUND('Sheet1 (4)'!Z2078/100,2)</f>
        <v>0.27</v>
      </c>
      <c r="U2072" s="7">
        <f>ROUND('Sheet1 (4)'!AA2078/100,2)</f>
        <v>0.27</v>
      </c>
      <c r="V2072" s="1" t="str">
        <f>'Sheet1 (4)'!AB2078&amp;".T"</f>
        <v>3064.T</v>
      </c>
      <c r="W2072">
        <f>ROUND('Sheet1 (4)'!AC2078,2)</f>
        <v>35.479999999999997</v>
      </c>
      <c r="X2072">
        <f>ROUND('Sheet1 (4)'!AD2078,2)</f>
        <v>9.61</v>
      </c>
      <c r="Y2072" t="str">
        <f>_xlfn.XLOOKUP('Sheet1 (4)'!AB2078,'Sheet1 (3)'!B:B,'Sheet1 (3)'!D:D,"",0)</f>
        <v>プライム</v>
      </c>
    </row>
    <row r="2073" spans="1:25" x14ac:dyDescent="0.2">
      <c r="A2073">
        <v>2072</v>
      </c>
      <c r="B2073" s="1" t="str">
        <f>_xlfn.XLOOKUP('Sheet1 (4)'!AB2079,'Sheet1 (3)'!B:B,'Sheet1 (3)'!C:C,"",0)</f>
        <v>モンスターラボ</v>
      </c>
      <c r="C2073" s="1" t="str">
        <f>_xlfn.XLOOKUP('Sheet1 (4)'!AB2079,'Sheet1 (3)'!B:B,'Sheet1 (3)'!F:F,"",0)</f>
        <v>情報・通信業</v>
      </c>
      <c r="D2073" s="1">
        <f>ROUND('Sheet1 (4)'!E2079/100000000,2)</f>
        <v>0.65</v>
      </c>
      <c r="E2073" s="1">
        <f>ROUND('Sheet1 (4)'!F2079/100,2)</f>
        <v>-32.229999999999997</v>
      </c>
      <c r="F2073" s="1">
        <f>ROUND('Sheet1 (4)'!G2079/100,2)</f>
        <v>-3.89</v>
      </c>
      <c r="G2073" s="1">
        <f>ROUND('Sheet1 (4)'!H2079/100,2)</f>
        <v>-29.95</v>
      </c>
      <c r="H2073" s="1">
        <f>ROUND('Sheet1 (4)'!I2079/100,2)</f>
        <v>-53.46</v>
      </c>
      <c r="I2073" s="1">
        <f>ROUND('Sheet1 (4)'!J2079/100,2)</f>
        <v>-53.46</v>
      </c>
      <c r="J2073" s="1" t="e">
        <f>ROUND('Sheet1 (4)'!K2079/100,2)</f>
        <v>#VALUE!</v>
      </c>
      <c r="K2073" s="1" t="e">
        <f>ROUND('Sheet1 (4)'!L2079/100,2)</f>
        <v>#VALUE!</v>
      </c>
      <c r="L2073" s="4" t="e">
        <f>ROUND(('Sheet1 (4)'!M2079+'Sheet1 (4)'!R2079)/100,2)</f>
        <v>#VALUE!</v>
      </c>
      <c r="M2073" s="4" t="e">
        <f>ROUND(('Sheet1 (4)'!N2079+'Sheet1 (4)'!S2079)/100,2)</f>
        <v>#VALUE!</v>
      </c>
      <c r="N2073" s="4">
        <f>ROUND(('Sheet1 (4)'!O2079+'Sheet1 (4)'!T2079)/100,2)</f>
        <v>-47.56</v>
      </c>
      <c r="O2073" s="4">
        <f>ROUND(('Sheet1 (4)'!P2079+'Sheet1 (4)'!U2079)/100,2)</f>
        <v>-34.79</v>
      </c>
      <c r="P2073" s="4">
        <f>ROUND(('Sheet1 (4)'!Q2079+'Sheet1 (4)'!V2079)/100,2)</f>
        <v>-34.79</v>
      </c>
      <c r="Q2073" s="7">
        <f>ROUND('Sheet1 (4)'!W2079/100,2)</f>
        <v>-0.95</v>
      </c>
      <c r="R2073" s="7">
        <f>ROUND('Sheet1 (4)'!X2079/100,2)</f>
        <v>-0.2</v>
      </c>
      <c r="S2073" s="7">
        <f>ROUND('Sheet1 (4)'!Y2079/100,2)</f>
        <v>-0.59</v>
      </c>
      <c r="T2073" s="7">
        <f>ROUND('Sheet1 (4)'!Z2079/100,2)</f>
        <v>18.649999999999999</v>
      </c>
      <c r="U2073" s="7">
        <f>ROUND('Sheet1 (4)'!AA2079/100,2)</f>
        <v>18.649999999999999</v>
      </c>
      <c r="V2073" s="1" t="str">
        <f>'Sheet1 (4)'!AB2079&amp;".T"</f>
        <v>5255.T</v>
      </c>
      <c r="W2073" t="e">
        <f>ROUND('Sheet1 (4)'!AC2079,2)</f>
        <v>#VALUE!</v>
      </c>
      <c r="X2073">
        <f>ROUND('Sheet1 (4)'!AD2079,2)</f>
        <v>8.0500000000000007</v>
      </c>
      <c r="Y2073" t="str">
        <f>_xlfn.XLOOKUP('Sheet1 (4)'!AB2079,'Sheet1 (3)'!B:B,'Sheet1 (3)'!D:D,"",0)</f>
        <v>グロース</v>
      </c>
    </row>
    <row r="2074" spans="1:25" x14ac:dyDescent="0.2">
      <c r="A2074">
        <v>2073</v>
      </c>
      <c r="B2074" s="1" t="str">
        <f>_xlfn.XLOOKUP('Sheet1 (4)'!AB2080,'Sheet1 (3)'!B:B,'Sheet1 (3)'!C:C,"",0)</f>
        <v>ムーンバット</v>
      </c>
      <c r="C2074" s="1" t="str">
        <f>_xlfn.XLOOKUP('Sheet1 (4)'!AB2080,'Sheet1 (3)'!B:B,'Sheet1 (3)'!F:F,"",0)</f>
        <v>卸売業</v>
      </c>
      <c r="D2074" s="1">
        <f>ROUND('Sheet1 (4)'!E2080/100000000,2)</f>
        <v>0.05</v>
      </c>
      <c r="E2074" s="1">
        <f>ROUND('Sheet1 (4)'!F2080/100,2)</f>
        <v>-7.17</v>
      </c>
      <c r="F2074" s="1">
        <f>ROUND('Sheet1 (4)'!G2080/100,2)</f>
        <v>-5.45</v>
      </c>
      <c r="G2074" s="1">
        <f>ROUND('Sheet1 (4)'!H2080/100,2)</f>
        <v>1.1399999999999999</v>
      </c>
      <c r="H2074" s="1">
        <f>ROUND('Sheet1 (4)'!I2080/100,2)</f>
        <v>4.3499999999999996</v>
      </c>
      <c r="I2074" s="1">
        <f>ROUND('Sheet1 (4)'!J2080/100,2)</f>
        <v>7.03</v>
      </c>
      <c r="J2074" s="1" t="e">
        <f>ROUND('Sheet1 (4)'!K2080/100,2)</f>
        <v>#VALUE!</v>
      </c>
      <c r="K2074" s="1" t="e">
        <f>ROUND('Sheet1 (4)'!L2080/100,2)</f>
        <v>#VALUE!</v>
      </c>
      <c r="L2074" s="4">
        <f>ROUND(('Sheet1 (4)'!M2080+'Sheet1 (4)'!R2080)/100,2)</f>
        <v>-17.25</v>
      </c>
      <c r="M2074" s="4">
        <f>ROUND(('Sheet1 (4)'!N2080+'Sheet1 (4)'!S2080)/100,2)</f>
        <v>0.51</v>
      </c>
      <c r="N2074" s="4">
        <f>ROUND(('Sheet1 (4)'!O2080+'Sheet1 (4)'!T2080)/100,2)</f>
        <v>11.45</v>
      </c>
      <c r="O2074" s="4">
        <f>ROUND(('Sheet1 (4)'!P2080+'Sheet1 (4)'!U2080)/100,2)</f>
        <v>8.7899999999999991</v>
      </c>
      <c r="P2074" s="4">
        <f>ROUND(('Sheet1 (4)'!Q2080+'Sheet1 (4)'!V2080)/100,2)</f>
        <v>7.88</v>
      </c>
      <c r="Q2074" s="7">
        <f>ROUND('Sheet1 (4)'!W2080/100,2)</f>
        <v>-0.31</v>
      </c>
      <c r="R2074" s="7">
        <f>ROUND('Sheet1 (4)'!X2080/100,2)</f>
        <v>-0.08</v>
      </c>
      <c r="S2074" s="7">
        <f>ROUND('Sheet1 (4)'!Y2080/100,2)</f>
        <v>0.03</v>
      </c>
      <c r="T2074" s="7">
        <f>ROUND('Sheet1 (4)'!Z2080/100,2)</f>
        <v>0.11</v>
      </c>
      <c r="U2074" s="7">
        <f>ROUND('Sheet1 (4)'!AA2080/100,2)</f>
        <v>0.11</v>
      </c>
      <c r="V2074" s="1" t="str">
        <f>'Sheet1 (4)'!AB2080&amp;".T"</f>
        <v>8115.T</v>
      </c>
      <c r="W2074">
        <f>ROUND('Sheet1 (4)'!AC2080,2)</f>
        <v>9.34</v>
      </c>
      <c r="X2074">
        <f>ROUND('Sheet1 (4)'!AD2080,2)</f>
        <v>1.19</v>
      </c>
      <c r="Y2074" t="str">
        <f>_xlfn.XLOOKUP('Sheet1 (4)'!AB2080,'Sheet1 (3)'!B:B,'Sheet1 (3)'!D:D,"",0)</f>
        <v>スタンダード</v>
      </c>
    </row>
    <row r="2075" spans="1:25" x14ac:dyDescent="0.2">
      <c r="A2075">
        <v>2074</v>
      </c>
      <c r="B2075" s="1" t="str">
        <f>_xlfn.XLOOKUP('Sheet1 (4)'!AB2081,'Sheet1 (3)'!B:B,'Sheet1 (3)'!C:C,"",0)</f>
        <v>ＭＯＲＥＳＣＯ</v>
      </c>
      <c r="C2075" s="1" t="str">
        <f>_xlfn.XLOOKUP('Sheet1 (4)'!AB2081,'Sheet1 (3)'!B:B,'Sheet1 (3)'!F:F,"",0)</f>
        <v>石油・石炭製品</v>
      </c>
      <c r="D2075" s="1">
        <f>ROUND('Sheet1 (4)'!E2081/100000000,2)</f>
        <v>0.09</v>
      </c>
      <c r="E2075" s="1">
        <f>ROUND('Sheet1 (4)'!F2081/100,2)</f>
        <v>8.43</v>
      </c>
      <c r="F2075" s="1">
        <f>ROUND('Sheet1 (4)'!G2081/100,2)</f>
        <v>14.34</v>
      </c>
      <c r="G2075" s="1">
        <f>ROUND('Sheet1 (4)'!H2081/100,2)</f>
        <v>5.23</v>
      </c>
      <c r="H2075" s="1">
        <f>ROUND('Sheet1 (4)'!I2081/100,2)</f>
        <v>11.58</v>
      </c>
      <c r="I2075" s="1">
        <f>ROUND('Sheet1 (4)'!J2081/100,2)</f>
        <v>13.91</v>
      </c>
      <c r="J2075" s="1" t="e">
        <f>ROUND('Sheet1 (4)'!K2081/100,2)</f>
        <v>#VALUE!</v>
      </c>
      <c r="K2075" s="1" t="e">
        <f>ROUND('Sheet1 (4)'!L2081/100,2)</f>
        <v>#VALUE!</v>
      </c>
      <c r="L2075" s="4">
        <f>ROUND(('Sheet1 (4)'!M2081+'Sheet1 (4)'!R2081)/100,2)</f>
        <v>14.28</v>
      </c>
      <c r="M2075" s="4">
        <f>ROUND(('Sheet1 (4)'!N2081+'Sheet1 (4)'!S2081)/100,2)</f>
        <v>29.36</v>
      </c>
      <c r="N2075" s="4">
        <f>ROUND(('Sheet1 (4)'!O2081+'Sheet1 (4)'!T2081)/100,2)</f>
        <v>-6.57</v>
      </c>
      <c r="O2075" s="4">
        <f>ROUND(('Sheet1 (4)'!P2081+'Sheet1 (4)'!U2081)/100,2)</f>
        <v>-13.16</v>
      </c>
      <c r="P2075" s="4">
        <f>ROUND(('Sheet1 (4)'!Q2081+'Sheet1 (4)'!V2081)/100,2)</f>
        <v>15.37</v>
      </c>
      <c r="Q2075" s="7">
        <f>ROUND('Sheet1 (4)'!W2081/100,2)</f>
        <v>0.04</v>
      </c>
      <c r="R2075" s="7">
        <f>ROUND('Sheet1 (4)'!X2081/100,2)</f>
        <v>0.1</v>
      </c>
      <c r="S2075" s="7">
        <f>ROUND('Sheet1 (4)'!Y2081/100,2)</f>
        <v>0.03</v>
      </c>
      <c r="T2075" s="7">
        <f>ROUND('Sheet1 (4)'!Z2081/100,2)</f>
        <v>7.0000000000000007E-2</v>
      </c>
      <c r="U2075" s="7">
        <f>ROUND('Sheet1 (4)'!AA2081/100,2)</f>
        <v>0.05</v>
      </c>
      <c r="V2075" s="1" t="str">
        <f>'Sheet1 (4)'!AB2081&amp;".T"</f>
        <v>5018.T</v>
      </c>
      <c r="W2075">
        <f>ROUND('Sheet1 (4)'!AC2081,2)</f>
        <v>13.24</v>
      </c>
      <c r="X2075">
        <f>ROUND('Sheet1 (4)'!AD2081,2)</f>
        <v>0.59</v>
      </c>
      <c r="Y2075" t="str">
        <f>_xlfn.XLOOKUP('Sheet1 (4)'!AB2081,'Sheet1 (3)'!B:B,'Sheet1 (3)'!D:D,"",0)</f>
        <v>スタンダード</v>
      </c>
    </row>
    <row r="2076" spans="1:25" x14ac:dyDescent="0.2">
      <c r="A2076">
        <v>2075</v>
      </c>
      <c r="B2076" s="1" t="str">
        <f>_xlfn.XLOOKUP('Sheet1 (4)'!AB2082,'Sheet1 (3)'!B:B,'Sheet1 (3)'!C:C,"",0)</f>
        <v>森組</v>
      </c>
      <c r="C2076" s="1" t="str">
        <f>_xlfn.XLOOKUP('Sheet1 (4)'!AB2082,'Sheet1 (3)'!B:B,'Sheet1 (3)'!F:F,"",0)</f>
        <v>建設業</v>
      </c>
      <c r="D2076" s="1">
        <f>ROUND('Sheet1 (4)'!E2082/100000000,2)</f>
        <v>0.33</v>
      </c>
      <c r="E2076" s="1" t="e">
        <f>ROUND('Sheet1 (4)'!F2082/100,2)</f>
        <v>#VALUE!</v>
      </c>
      <c r="F2076" s="1" t="e">
        <f>ROUND('Sheet1 (4)'!G2082/100,2)</f>
        <v>#VALUE!</v>
      </c>
      <c r="G2076" s="1" t="e">
        <f>ROUND('Sheet1 (4)'!H2082/100,2)</f>
        <v>#VALUE!</v>
      </c>
      <c r="H2076" s="1" t="e">
        <f>ROUND('Sheet1 (4)'!I2082/100,2)</f>
        <v>#VALUE!</v>
      </c>
      <c r="I2076" s="1">
        <f>ROUND('Sheet1 (4)'!J2082/100,2)</f>
        <v>5.32</v>
      </c>
      <c r="J2076" s="1" t="e">
        <f>ROUND('Sheet1 (4)'!K2082/100,2)</f>
        <v>#VALUE!</v>
      </c>
      <c r="K2076" s="1" t="e">
        <f>ROUND('Sheet1 (4)'!L2082/100,2)</f>
        <v>#VALUE!</v>
      </c>
      <c r="L2076" s="4" t="e">
        <f>ROUND(('Sheet1 (4)'!M2082+'Sheet1 (4)'!R2082)/100,2)</f>
        <v>#VALUE!</v>
      </c>
      <c r="M2076" s="4" t="e">
        <f>ROUND(('Sheet1 (4)'!N2082+'Sheet1 (4)'!S2082)/100,2)</f>
        <v>#VALUE!</v>
      </c>
      <c r="N2076" s="4" t="e">
        <f>ROUND(('Sheet1 (4)'!O2082+'Sheet1 (4)'!T2082)/100,2)</f>
        <v>#VALUE!</v>
      </c>
      <c r="O2076" s="4" t="e">
        <f>ROUND(('Sheet1 (4)'!P2082+'Sheet1 (4)'!U2082)/100,2)</f>
        <v>#VALUE!</v>
      </c>
      <c r="P2076" s="4">
        <f>ROUND(('Sheet1 (4)'!Q2082+'Sheet1 (4)'!V2082)/100,2)</f>
        <v>-3.07</v>
      </c>
      <c r="Q2076" s="7" t="e">
        <f>ROUND('Sheet1 (4)'!W2082/100,2)</f>
        <v>#VALUE!</v>
      </c>
      <c r="R2076" s="7" t="e">
        <f>ROUND('Sheet1 (4)'!X2082/100,2)</f>
        <v>#VALUE!</v>
      </c>
      <c r="S2076" s="7" t="e">
        <f>ROUND('Sheet1 (4)'!Y2082/100,2)</f>
        <v>#VALUE!</v>
      </c>
      <c r="T2076" s="7" t="e">
        <f>ROUND('Sheet1 (4)'!Z2082/100,2)</f>
        <v>#VALUE!</v>
      </c>
      <c r="U2076" s="7">
        <f>ROUND('Sheet1 (4)'!AA2082/100,2)</f>
        <v>0.17</v>
      </c>
      <c r="V2076" s="1" t="str">
        <f>'Sheet1 (4)'!AB2082&amp;".T"</f>
        <v>1853.T</v>
      </c>
      <c r="W2076">
        <f>ROUND('Sheet1 (4)'!AC2082,2)</f>
        <v>23.26</v>
      </c>
      <c r="X2076">
        <f>ROUND('Sheet1 (4)'!AD2082,2)</f>
        <v>3.72</v>
      </c>
      <c r="Y2076" t="str">
        <f>_xlfn.XLOOKUP('Sheet1 (4)'!AB2082,'Sheet1 (3)'!B:B,'Sheet1 (3)'!D:D,"",0)</f>
        <v>スタンダード</v>
      </c>
    </row>
    <row r="2077" spans="1:25" x14ac:dyDescent="0.2">
      <c r="A2077">
        <v>2076</v>
      </c>
      <c r="B2077" s="1" t="str">
        <f>_xlfn.XLOOKUP('Sheet1 (4)'!AB2083,'Sheet1 (3)'!B:B,'Sheet1 (3)'!C:C,"",0)</f>
        <v>森永乳業</v>
      </c>
      <c r="C2077" s="1" t="str">
        <f>_xlfn.XLOOKUP('Sheet1 (4)'!AB2083,'Sheet1 (3)'!B:B,'Sheet1 (3)'!F:F,"",0)</f>
        <v>食料品</v>
      </c>
      <c r="D2077" s="1">
        <f>ROUND('Sheet1 (4)'!E2083/100000000,2)</f>
        <v>0.83</v>
      </c>
      <c r="E2077" s="1">
        <f>ROUND('Sheet1 (4)'!F2083/100,2)</f>
        <v>288.68</v>
      </c>
      <c r="F2077" s="1">
        <f>ROUND('Sheet1 (4)'!G2083/100,2)</f>
        <v>297.93</v>
      </c>
      <c r="G2077" s="1">
        <f>ROUND('Sheet1 (4)'!H2083/100,2)</f>
        <v>239.4</v>
      </c>
      <c r="H2077" s="1">
        <f>ROUND('Sheet1 (4)'!I2083/100,2)</f>
        <v>278.39999999999998</v>
      </c>
      <c r="I2077" s="1">
        <f>ROUND('Sheet1 (4)'!J2083/100,2)</f>
        <v>296.58</v>
      </c>
      <c r="J2077" s="1">
        <f>ROUND('Sheet1 (4)'!K2083/100,2)</f>
        <v>320</v>
      </c>
      <c r="K2077" s="1">
        <f>ROUND('Sheet1 (4)'!L2083/100,2)</f>
        <v>340.33</v>
      </c>
      <c r="L2077" s="4">
        <f>ROUND(('Sheet1 (4)'!M2083+'Sheet1 (4)'!R2083)/100,2)</f>
        <v>132.38999999999999</v>
      </c>
      <c r="M2077" s="4">
        <f>ROUND(('Sheet1 (4)'!N2083+'Sheet1 (4)'!S2083)/100,2)</f>
        <v>486.39</v>
      </c>
      <c r="N2077" s="4">
        <f>ROUND(('Sheet1 (4)'!O2083+'Sheet1 (4)'!T2083)/100,2)</f>
        <v>-60.81</v>
      </c>
      <c r="O2077" s="4">
        <f>ROUND(('Sheet1 (4)'!P2083+'Sheet1 (4)'!U2083)/100,2)</f>
        <v>818.06</v>
      </c>
      <c r="P2077" s="4">
        <f>ROUND(('Sheet1 (4)'!Q2083+'Sheet1 (4)'!V2083)/100,2)</f>
        <v>-312.42</v>
      </c>
      <c r="Q2077" s="7">
        <f>ROUND('Sheet1 (4)'!W2083/100,2)</f>
        <v>0.1</v>
      </c>
      <c r="R2077" s="7">
        <f>ROUND('Sheet1 (4)'!X2083/100,2)</f>
        <v>0.17</v>
      </c>
      <c r="S2077" s="7">
        <f>ROUND('Sheet1 (4)'!Y2083/100,2)</f>
        <v>0.08</v>
      </c>
      <c r="T2077" s="7">
        <f>ROUND('Sheet1 (4)'!Z2083/100,2)</f>
        <v>0.24</v>
      </c>
      <c r="U2077" s="7">
        <f>ROUND('Sheet1 (4)'!AA2083/100,2)</f>
        <v>0.02</v>
      </c>
      <c r="V2077" s="1" t="str">
        <f>'Sheet1 (4)'!AB2083&amp;".T"</f>
        <v>2264.T</v>
      </c>
      <c r="W2077">
        <f>ROUND('Sheet1 (4)'!AC2083,2)</f>
        <v>40.58</v>
      </c>
      <c r="X2077">
        <f>ROUND('Sheet1 (4)'!AD2083,2)</f>
        <v>1.08</v>
      </c>
      <c r="Y2077" t="str">
        <f>_xlfn.XLOOKUP('Sheet1 (4)'!AB2083,'Sheet1 (3)'!B:B,'Sheet1 (3)'!D:D,"",0)</f>
        <v>プライム</v>
      </c>
    </row>
    <row r="2078" spans="1:25" x14ac:dyDescent="0.2">
      <c r="A2078">
        <v>2077</v>
      </c>
      <c r="B2078" s="1" t="str">
        <f>_xlfn.XLOOKUP('Sheet1 (4)'!AB2084,'Sheet1 (3)'!B:B,'Sheet1 (3)'!C:C,"",0)</f>
        <v>森永製菓</v>
      </c>
      <c r="C2078" s="1" t="str">
        <f>_xlfn.XLOOKUP('Sheet1 (4)'!AB2084,'Sheet1 (3)'!B:B,'Sheet1 (3)'!F:F,"",0)</f>
        <v>食料品</v>
      </c>
      <c r="D2078" s="1">
        <f>ROUND('Sheet1 (4)'!E2084/100000000,2)</f>
        <v>0.84</v>
      </c>
      <c r="E2078" s="1">
        <f>ROUND('Sheet1 (4)'!F2084/100,2)</f>
        <v>190.32</v>
      </c>
      <c r="F2078" s="1">
        <f>ROUND('Sheet1 (4)'!G2084/100,2)</f>
        <v>175.74</v>
      </c>
      <c r="G2078" s="1">
        <f>ROUND('Sheet1 (4)'!H2084/100,2)</f>
        <v>151.52000000000001</v>
      </c>
      <c r="H2078" s="1">
        <f>ROUND('Sheet1 (4)'!I2084/100,2)</f>
        <v>202.34</v>
      </c>
      <c r="I2078" s="1">
        <f>ROUND('Sheet1 (4)'!J2084/100,2)</f>
        <v>212.43</v>
      </c>
      <c r="J2078" s="1">
        <f>ROUND('Sheet1 (4)'!K2084/100,2)</f>
        <v>228.5</v>
      </c>
      <c r="K2078" s="1">
        <f>ROUND('Sheet1 (4)'!L2084/100,2)</f>
        <v>254.5</v>
      </c>
      <c r="L2078" s="4">
        <f>ROUND(('Sheet1 (4)'!M2084+'Sheet1 (4)'!R2084)/100,2)</f>
        <v>-77.349999999999994</v>
      </c>
      <c r="M2078" s="4">
        <f>ROUND(('Sheet1 (4)'!N2084+'Sheet1 (4)'!S2084)/100,2)</f>
        <v>341.37</v>
      </c>
      <c r="N2078" s="4">
        <f>ROUND(('Sheet1 (4)'!O2084+'Sheet1 (4)'!T2084)/100,2)</f>
        <v>-171.75</v>
      </c>
      <c r="O2078" s="4">
        <f>ROUND(('Sheet1 (4)'!P2084+'Sheet1 (4)'!U2084)/100,2)</f>
        <v>248.29</v>
      </c>
      <c r="P2078" s="4">
        <f>ROUND(('Sheet1 (4)'!Q2084+'Sheet1 (4)'!V2084)/100,2)</f>
        <v>9.26</v>
      </c>
      <c r="Q2078" s="7">
        <f>ROUND('Sheet1 (4)'!W2084/100,2)</f>
        <v>0.12</v>
      </c>
      <c r="R2078" s="7">
        <f>ROUND('Sheet1 (4)'!X2084/100,2)</f>
        <v>0.22</v>
      </c>
      <c r="S2078" s="7">
        <f>ROUND('Sheet1 (4)'!Y2084/100,2)</f>
        <v>0.08</v>
      </c>
      <c r="T2078" s="7">
        <f>ROUND('Sheet1 (4)'!Z2084/100,2)</f>
        <v>0.12</v>
      </c>
      <c r="U2078" s="7">
        <f>ROUND('Sheet1 (4)'!AA2084/100,2)</f>
        <v>0.13</v>
      </c>
      <c r="V2078" s="1" t="str">
        <f>'Sheet1 (4)'!AB2084&amp;".T"</f>
        <v>2201.T</v>
      </c>
      <c r="W2078">
        <f>ROUND('Sheet1 (4)'!AC2084,2)</f>
        <v>13.16</v>
      </c>
      <c r="X2078">
        <f>ROUND('Sheet1 (4)'!AD2084,2)</f>
        <v>1.85</v>
      </c>
      <c r="Y2078" t="str">
        <f>_xlfn.XLOOKUP('Sheet1 (4)'!AB2084,'Sheet1 (3)'!B:B,'Sheet1 (3)'!D:D,"",0)</f>
        <v>プライム</v>
      </c>
    </row>
    <row r="2079" spans="1:25" x14ac:dyDescent="0.2">
      <c r="A2079">
        <v>2078</v>
      </c>
      <c r="B2079" s="1" t="str">
        <f>_xlfn.XLOOKUP('Sheet1 (4)'!AB2085,'Sheet1 (3)'!B:B,'Sheet1 (3)'!C:C,"",0)</f>
        <v>森尾電機</v>
      </c>
      <c r="C2079" s="1" t="str">
        <f>_xlfn.XLOOKUP('Sheet1 (4)'!AB2085,'Sheet1 (3)'!B:B,'Sheet1 (3)'!F:F,"",0)</f>
        <v>電気機器</v>
      </c>
      <c r="D2079" s="1">
        <f>ROUND('Sheet1 (4)'!E2085/100000000,2)</f>
        <v>0.01</v>
      </c>
      <c r="E2079" s="1">
        <f>ROUND('Sheet1 (4)'!F2085/100,2)</f>
        <v>3.29</v>
      </c>
      <c r="F2079" s="1">
        <f>ROUND('Sheet1 (4)'!G2085/100,2)</f>
        <v>4.5199999999999996</v>
      </c>
      <c r="G2079" s="1">
        <f>ROUND('Sheet1 (4)'!H2085/100,2)</f>
        <v>2.75</v>
      </c>
      <c r="H2079" s="1">
        <f>ROUND('Sheet1 (4)'!I2085/100,2)</f>
        <v>3.43</v>
      </c>
      <c r="I2079" s="1">
        <f>ROUND('Sheet1 (4)'!J2085/100,2)</f>
        <v>7.35</v>
      </c>
      <c r="J2079" s="1" t="e">
        <f>ROUND('Sheet1 (4)'!K2085/100,2)</f>
        <v>#VALUE!</v>
      </c>
      <c r="K2079" s="1" t="e">
        <f>ROUND('Sheet1 (4)'!L2085/100,2)</f>
        <v>#VALUE!</v>
      </c>
      <c r="L2079" s="4">
        <f>ROUND(('Sheet1 (4)'!M2085+'Sheet1 (4)'!R2085)/100,2)</f>
        <v>9.9700000000000006</v>
      </c>
      <c r="M2079" s="4">
        <f>ROUND(('Sheet1 (4)'!N2085+'Sheet1 (4)'!S2085)/100,2)</f>
        <v>5.93</v>
      </c>
      <c r="N2079" s="4">
        <f>ROUND(('Sheet1 (4)'!O2085+'Sheet1 (4)'!T2085)/100,2)</f>
        <v>1.58</v>
      </c>
      <c r="O2079" s="4">
        <f>ROUND(('Sheet1 (4)'!P2085+'Sheet1 (4)'!U2085)/100,2)</f>
        <v>3.78</v>
      </c>
      <c r="P2079" s="4">
        <f>ROUND(('Sheet1 (4)'!Q2085+'Sheet1 (4)'!V2085)/100,2)</f>
        <v>-1.87</v>
      </c>
      <c r="Q2079" s="7">
        <f>ROUND('Sheet1 (4)'!W2085/100,2)</f>
        <v>0.05</v>
      </c>
      <c r="R2079" s="7">
        <f>ROUND('Sheet1 (4)'!X2085/100,2)</f>
        <v>0.06</v>
      </c>
      <c r="S2079" s="7">
        <f>ROUND('Sheet1 (4)'!Y2085/100,2)</f>
        <v>0.03</v>
      </c>
      <c r="T2079" s="7">
        <f>ROUND('Sheet1 (4)'!Z2085/100,2)</f>
        <v>0.05</v>
      </c>
      <c r="U2079" s="7">
        <f>ROUND('Sheet1 (4)'!AA2085/100,2)</f>
        <v>0.11</v>
      </c>
      <c r="V2079" s="1" t="str">
        <f>'Sheet1 (4)'!AB2085&amp;".T"</f>
        <v>6647.T</v>
      </c>
      <c r="W2079">
        <f>ROUND('Sheet1 (4)'!AC2085,2)</f>
        <v>5.34</v>
      </c>
      <c r="X2079">
        <f>ROUND('Sheet1 (4)'!AD2085,2)</f>
        <v>0.56000000000000005</v>
      </c>
      <c r="Y2079" t="str">
        <f>_xlfn.XLOOKUP('Sheet1 (4)'!AB2085,'Sheet1 (3)'!B:B,'Sheet1 (3)'!D:D,"",0)</f>
        <v>スタンダード</v>
      </c>
    </row>
    <row r="2080" spans="1:25" x14ac:dyDescent="0.2">
      <c r="A2080">
        <v>2079</v>
      </c>
      <c r="B2080" s="1" t="str">
        <f>_xlfn.XLOOKUP('Sheet1 (4)'!AB2086,'Sheet1 (3)'!B:B,'Sheet1 (3)'!C:C,"",0)</f>
        <v>森六</v>
      </c>
      <c r="C2080" s="1" t="str">
        <f>_xlfn.XLOOKUP('Sheet1 (4)'!AB2086,'Sheet1 (3)'!B:B,'Sheet1 (3)'!F:F,"",0)</f>
        <v>化学</v>
      </c>
      <c r="D2080" s="1">
        <f>ROUND('Sheet1 (4)'!E2086/100000000,2)</f>
        <v>0.14000000000000001</v>
      </c>
      <c r="E2080" s="1">
        <f>ROUND('Sheet1 (4)'!F2086/100,2)</f>
        <v>56.74</v>
      </c>
      <c r="F2080" s="1">
        <f>ROUND('Sheet1 (4)'!G2086/100,2)</f>
        <v>28.47</v>
      </c>
      <c r="G2080" s="1">
        <f>ROUND('Sheet1 (4)'!H2086/100,2)</f>
        <v>13.37</v>
      </c>
      <c r="H2080" s="1">
        <f>ROUND('Sheet1 (4)'!I2086/100,2)</f>
        <v>57.08</v>
      </c>
      <c r="I2080" s="1">
        <f>ROUND('Sheet1 (4)'!J2086/100,2)</f>
        <v>41.35</v>
      </c>
      <c r="J2080" s="1" t="e">
        <f>ROUND('Sheet1 (4)'!K2086/100,2)</f>
        <v>#VALUE!</v>
      </c>
      <c r="K2080" s="1" t="e">
        <f>ROUND('Sheet1 (4)'!L2086/100,2)</f>
        <v>#VALUE!</v>
      </c>
      <c r="L2080" s="4">
        <f>ROUND(('Sheet1 (4)'!M2086+'Sheet1 (4)'!R2086)/100,2)</f>
        <v>44.33</v>
      </c>
      <c r="M2080" s="4">
        <f>ROUND(('Sheet1 (4)'!N2086+'Sheet1 (4)'!S2086)/100,2)</f>
        <v>22.94</v>
      </c>
      <c r="N2080" s="4">
        <f>ROUND(('Sheet1 (4)'!O2086+'Sheet1 (4)'!T2086)/100,2)</f>
        <v>41.84</v>
      </c>
      <c r="O2080" s="4">
        <f>ROUND(('Sheet1 (4)'!P2086+'Sheet1 (4)'!U2086)/100,2)</f>
        <v>81.34</v>
      </c>
      <c r="P2080" s="4">
        <f>ROUND(('Sheet1 (4)'!Q2086+'Sheet1 (4)'!V2086)/100,2)</f>
        <v>55.97</v>
      </c>
      <c r="Q2080" s="7">
        <f>ROUND('Sheet1 (4)'!W2086/100,2)</f>
        <v>0.01</v>
      </c>
      <c r="R2080" s="7">
        <f>ROUND('Sheet1 (4)'!X2086/100,2)</f>
        <v>0.06</v>
      </c>
      <c r="S2080" s="7">
        <f>ROUND('Sheet1 (4)'!Y2086/100,2)</f>
        <v>0.02</v>
      </c>
      <c r="T2080" s="7">
        <f>ROUND('Sheet1 (4)'!Z2086/100,2)</f>
        <v>0.04</v>
      </c>
      <c r="U2080" s="7">
        <f>ROUND('Sheet1 (4)'!AA2086/100,2)</f>
        <v>-0.11</v>
      </c>
      <c r="V2080" s="1" t="str">
        <f>'Sheet1 (4)'!AB2086&amp;".T"</f>
        <v>4249.T</v>
      </c>
      <c r="W2080" t="e">
        <f>ROUND('Sheet1 (4)'!AC2086,2)</f>
        <v>#VALUE!</v>
      </c>
      <c r="X2080">
        <f>ROUND('Sheet1 (4)'!AD2086,2)</f>
        <v>0.55000000000000004</v>
      </c>
      <c r="Y2080" t="str">
        <f>_xlfn.XLOOKUP('Sheet1 (4)'!AB2086,'Sheet1 (3)'!B:B,'Sheet1 (3)'!D:D,"",0)</f>
        <v>プライム</v>
      </c>
    </row>
    <row r="2081" spans="1:25" x14ac:dyDescent="0.2">
      <c r="A2081">
        <v>2080</v>
      </c>
      <c r="B2081" s="1" t="str">
        <f>_xlfn.XLOOKUP('Sheet1 (4)'!AB2087,'Sheet1 (3)'!B:B,'Sheet1 (3)'!C:C,"",0)</f>
        <v>森下仁丹</v>
      </c>
      <c r="C2081" s="1" t="str">
        <f>_xlfn.XLOOKUP('Sheet1 (4)'!AB2087,'Sheet1 (3)'!B:B,'Sheet1 (3)'!F:F,"",0)</f>
        <v>医薬品</v>
      </c>
      <c r="D2081" s="1">
        <f>ROUND('Sheet1 (4)'!E2087/100000000,2)</f>
        <v>0.04</v>
      </c>
      <c r="E2081" s="1">
        <f>ROUND('Sheet1 (4)'!F2087/100,2)</f>
        <v>2.2400000000000002</v>
      </c>
      <c r="F2081" s="1">
        <f>ROUND('Sheet1 (4)'!G2087/100,2)</f>
        <v>3</v>
      </c>
      <c r="G2081" s="1">
        <f>ROUND('Sheet1 (4)'!H2087/100,2)</f>
        <v>5.7</v>
      </c>
      <c r="H2081" s="1">
        <f>ROUND('Sheet1 (4)'!I2087/100,2)</f>
        <v>7.17</v>
      </c>
      <c r="I2081" s="1">
        <f>ROUND('Sheet1 (4)'!J2087/100,2)</f>
        <v>8.0399999999999991</v>
      </c>
      <c r="J2081" s="1" t="e">
        <f>ROUND('Sheet1 (4)'!K2087/100,2)</f>
        <v>#VALUE!</v>
      </c>
      <c r="K2081" s="1" t="e">
        <f>ROUND('Sheet1 (4)'!L2087/100,2)</f>
        <v>#VALUE!</v>
      </c>
      <c r="L2081" s="4">
        <f>ROUND(('Sheet1 (4)'!M2087+'Sheet1 (4)'!R2087)/100,2)</f>
        <v>3.69</v>
      </c>
      <c r="M2081" s="4">
        <f>ROUND(('Sheet1 (4)'!N2087+'Sheet1 (4)'!S2087)/100,2)</f>
        <v>0.8</v>
      </c>
      <c r="N2081" s="4">
        <f>ROUND(('Sheet1 (4)'!O2087+'Sheet1 (4)'!T2087)/100,2)</f>
        <v>7.05</v>
      </c>
      <c r="O2081" s="4">
        <f>ROUND(('Sheet1 (4)'!P2087+'Sheet1 (4)'!U2087)/100,2)</f>
        <v>-9.56</v>
      </c>
      <c r="P2081" s="4">
        <f>ROUND(('Sheet1 (4)'!Q2087+'Sheet1 (4)'!V2087)/100,2)</f>
        <v>-0.32</v>
      </c>
      <c r="Q2081" s="7">
        <f>ROUND('Sheet1 (4)'!W2087/100,2)</f>
        <v>0.02</v>
      </c>
      <c r="R2081" s="7">
        <f>ROUND('Sheet1 (4)'!X2087/100,2)</f>
        <v>0.03</v>
      </c>
      <c r="S2081" s="7">
        <f>ROUND('Sheet1 (4)'!Y2087/100,2)</f>
        <v>0.04</v>
      </c>
      <c r="T2081" s="7">
        <f>ROUND('Sheet1 (4)'!Z2087/100,2)</f>
        <v>0.06</v>
      </c>
      <c r="U2081" s="7">
        <f>ROUND('Sheet1 (4)'!AA2087/100,2)</f>
        <v>0.05</v>
      </c>
      <c r="V2081" s="1" t="str">
        <f>'Sheet1 (4)'!AB2087&amp;".T"</f>
        <v>4524.T</v>
      </c>
      <c r="W2081">
        <f>ROUND('Sheet1 (4)'!AC2087,2)</f>
        <v>18.579999999999998</v>
      </c>
      <c r="X2081">
        <f>ROUND('Sheet1 (4)'!AD2087,2)</f>
        <v>0.72</v>
      </c>
      <c r="Y2081" t="str">
        <f>_xlfn.XLOOKUP('Sheet1 (4)'!AB2087,'Sheet1 (3)'!B:B,'Sheet1 (3)'!D:D,"",0)</f>
        <v>スタンダード</v>
      </c>
    </row>
    <row r="2082" spans="1:25" x14ac:dyDescent="0.2">
      <c r="A2082">
        <v>2081</v>
      </c>
      <c r="B2082" s="1" t="str">
        <f>_xlfn.XLOOKUP('Sheet1 (4)'!AB2088,'Sheet1 (3)'!B:B,'Sheet1 (3)'!C:C,"",0)</f>
        <v>モリタホールディングス</v>
      </c>
      <c r="C2082" s="1" t="str">
        <f>_xlfn.XLOOKUP('Sheet1 (4)'!AB2088,'Sheet1 (3)'!B:B,'Sheet1 (3)'!F:F,"",0)</f>
        <v>輸送用機器</v>
      </c>
      <c r="D2082" s="1">
        <f>ROUND('Sheet1 (4)'!E2088/100000000,2)</f>
        <v>0.43</v>
      </c>
      <c r="E2082" s="1">
        <f>ROUND('Sheet1 (4)'!F2088/100,2)</f>
        <v>88.55</v>
      </c>
      <c r="F2082" s="1">
        <f>ROUND('Sheet1 (4)'!G2088/100,2)</f>
        <v>81.16</v>
      </c>
      <c r="G2082" s="1">
        <f>ROUND('Sheet1 (4)'!H2088/100,2)</f>
        <v>50.08</v>
      </c>
      <c r="H2082" s="1">
        <f>ROUND('Sheet1 (4)'!I2088/100,2)</f>
        <v>93.87</v>
      </c>
      <c r="I2082" s="1">
        <f>ROUND('Sheet1 (4)'!J2088/100,2)</f>
        <v>137.33000000000001</v>
      </c>
      <c r="J2082" s="1" t="e">
        <f>ROUND('Sheet1 (4)'!K2088/100,2)</f>
        <v>#VALUE!</v>
      </c>
      <c r="K2082" s="1" t="e">
        <f>ROUND('Sheet1 (4)'!L2088/100,2)</f>
        <v>#VALUE!</v>
      </c>
      <c r="L2082" s="4">
        <f>ROUND(('Sheet1 (4)'!M2088+'Sheet1 (4)'!R2088)/100,2)</f>
        <v>110.62</v>
      </c>
      <c r="M2082" s="4">
        <f>ROUND(('Sheet1 (4)'!N2088+'Sheet1 (4)'!S2088)/100,2)</f>
        <v>98.59</v>
      </c>
      <c r="N2082" s="4">
        <f>ROUND(('Sheet1 (4)'!O2088+'Sheet1 (4)'!T2088)/100,2)</f>
        <v>-5.29</v>
      </c>
      <c r="O2082" s="4">
        <f>ROUND(('Sheet1 (4)'!P2088+'Sheet1 (4)'!U2088)/100,2)</f>
        <v>76.930000000000007</v>
      </c>
      <c r="P2082" s="4">
        <f>ROUND(('Sheet1 (4)'!Q2088+'Sheet1 (4)'!V2088)/100,2)</f>
        <v>99.04</v>
      </c>
      <c r="Q2082" s="7">
        <f>ROUND('Sheet1 (4)'!W2088/100,2)</f>
        <v>0.08</v>
      </c>
      <c r="R2082" s="7">
        <f>ROUND('Sheet1 (4)'!X2088/100,2)</f>
        <v>7.0000000000000007E-2</v>
      </c>
      <c r="S2082" s="7">
        <f>ROUND('Sheet1 (4)'!Y2088/100,2)</f>
        <v>0.05</v>
      </c>
      <c r="T2082" s="7">
        <f>ROUND('Sheet1 (4)'!Z2088/100,2)</f>
        <v>7.0000000000000007E-2</v>
      </c>
      <c r="U2082" s="7">
        <f>ROUND('Sheet1 (4)'!AA2088/100,2)</f>
        <v>0.1</v>
      </c>
      <c r="V2082" s="1" t="str">
        <f>'Sheet1 (4)'!AB2088&amp;".T"</f>
        <v>6455.T</v>
      </c>
      <c r="W2082">
        <f>ROUND('Sheet1 (4)'!AC2088,2)</f>
        <v>10.47</v>
      </c>
      <c r="X2082">
        <f>ROUND('Sheet1 (4)'!AD2088,2)</f>
        <v>1.07</v>
      </c>
      <c r="Y2082" t="str">
        <f>_xlfn.XLOOKUP('Sheet1 (4)'!AB2088,'Sheet1 (3)'!B:B,'Sheet1 (3)'!D:D,"",0)</f>
        <v>プライム</v>
      </c>
    </row>
    <row r="2083" spans="1:25" x14ac:dyDescent="0.2">
      <c r="A2083">
        <v>2082</v>
      </c>
      <c r="B2083" s="1" t="str">
        <f>_xlfn.XLOOKUP('Sheet1 (4)'!AB2089,'Sheet1 (3)'!B:B,'Sheet1 (3)'!C:C,"",0)</f>
        <v>モリト</v>
      </c>
      <c r="C2083" s="1" t="str">
        <f>_xlfn.XLOOKUP('Sheet1 (4)'!AB2089,'Sheet1 (3)'!B:B,'Sheet1 (3)'!F:F,"",0)</f>
        <v>卸売業</v>
      </c>
      <c r="D2083" s="1">
        <f>ROUND('Sheet1 (4)'!E2089/100000000,2)</f>
        <v>0.26</v>
      </c>
      <c r="E2083" s="1">
        <f>ROUND('Sheet1 (4)'!F2089/100,2)</f>
        <v>15.97</v>
      </c>
      <c r="F2083" s="1">
        <f>ROUND('Sheet1 (4)'!G2089/100,2)</f>
        <v>21</v>
      </c>
      <c r="G2083" s="1">
        <f>ROUND('Sheet1 (4)'!H2089/100,2)</f>
        <v>24.52</v>
      </c>
      <c r="H2083" s="1">
        <f>ROUND('Sheet1 (4)'!I2089/100,2)</f>
        <v>28.67</v>
      </c>
      <c r="I2083" s="1">
        <f>ROUND('Sheet1 (4)'!J2089/100,2)</f>
        <v>28.67</v>
      </c>
      <c r="J2083" s="1">
        <f>ROUND('Sheet1 (4)'!K2089/100,2)</f>
        <v>33</v>
      </c>
      <c r="K2083" s="1">
        <f>ROUND('Sheet1 (4)'!L2089/100,2)</f>
        <v>35</v>
      </c>
      <c r="L2083" s="4">
        <f>ROUND(('Sheet1 (4)'!M2089+'Sheet1 (4)'!R2089)/100,2)</f>
        <v>22.43</v>
      </c>
      <c r="M2083" s="4">
        <f>ROUND(('Sheet1 (4)'!N2089+'Sheet1 (4)'!S2089)/100,2)</f>
        <v>7.15</v>
      </c>
      <c r="N2083" s="4">
        <f>ROUND(('Sheet1 (4)'!O2089+'Sheet1 (4)'!T2089)/100,2)</f>
        <v>44.76</v>
      </c>
      <c r="O2083" s="4">
        <f>ROUND(('Sheet1 (4)'!P2089+'Sheet1 (4)'!U2089)/100,2)</f>
        <v>52.58</v>
      </c>
      <c r="P2083" s="4">
        <f>ROUND(('Sheet1 (4)'!Q2089+'Sheet1 (4)'!V2089)/100,2)</f>
        <v>52.58</v>
      </c>
      <c r="Q2083" s="7">
        <f>ROUND('Sheet1 (4)'!W2089/100,2)</f>
        <v>0.04</v>
      </c>
      <c r="R2083" s="7">
        <f>ROUND('Sheet1 (4)'!X2089/100,2)</f>
        <v>0.05</v>
      </c>
      <c r="S2083" s="7">
        <f>ROUND('Sheet1 (4)'!Y2089/100,2)</f>
        <v>0.06</v>
      </c>
      <c r="T2083" s="7">
        <f>ROUND('Sheet1 (4)'!Z2089/100,2)</f>
        <v>7.0000000000000007E-2</v>
      </c>
      <c r="U2083" s="7">
        <f>ROUND('Sheet1 (4)'!AA2089/100,2)</f>
        <v>7.0000000000000007E-2</v>
      </c>
      <c r="V2083" s="1" t="str">
        <f>'Sheet1 (4)'!AB2089&amp;".T"</f>
        <v>9837.T</v>
      </c>
      <c r="W2083">
        <f>ROUND('Sheet1 (4)'!AC2089,2)</f>
        <v>11.78</v>
      </c>
      <c r="X2083">
        <f>ROUND('Sheet1 (4)'!AD2089,2)</f>
        <v>1.06</v>
      </c>
      <c r="Y2083" t="str">
        <f>_xlfn.XLOOKUP('Sheet1 (4)'!AB2089,'Sheet1 (3)'!B:B,'Sheet1 (3)'!D:D,"",0)</f>
        <v>プライム</v>
      </c>
    </row>
    <row r="2084" spans="1:25" x14ac:dyDescent="0.2">
      <c r="A2084">
        <v>2083</v>
      </c>
      <c r="B2084" s="1" t="str">
        <f>_xlfn.XLOOKUP('Sheet1 (4)'!AB2090,'Sheet1 (3)'!B:B,'Sheet1 (3)'!C:C,"",0)</f>
        <v>守谷商会</v>
      </c>
      <c r="C2084" s="1" t="str">
        <f>_xlfn.XLOOKUP('Sheet1 (4)'!AB2090,'Sheet1 (3)'!B:B,'Sheet1 (3)'!F:F,"",0)</f>
        <v>建設業</v>
      </c>
      <c r="D2084" s="1">
        <f>ROUND('Sheet1 (4)'!E2090/100000000,2)</f>
        <v>0.02</v>
      </c>
      <c r="E2084" s="1">
        <f>ROUND('Sheet1 (4)'!F2090/100,2)</f>
        <v>8.92</v>
      </c>
      <c r="F2084" s="1">
        <f>ROUND('Sheet1 (4)'!G2090/100,2)</f>
        <v>16.09</v>
      </c>
      <c r="G2084" s="1">
        <f>ROUND('Sheet1 (4)'!H2090/100,2)</f>
        <v>12.02</v>
      </c>
      <c r="H2084" s="1">
        <f>ROUND('Sheet1 (4)'!I2090/100,2)</f>
        <v>22.23</v>
      </c>
      <c r="I2084" s="1">
        <f>ROUND('Sheet1 (4)'!J2090/100,2)</f>
        <v>22.93</v>
      </c>
      <c r="J2084" s="1" t="e">
        <f>ROUND('Sheet1 (4)'!K2090/100,2)</f>
        <v>#VALUE!</v>
      </c>
      <c r="K2084" s="1" t="e">
        <f>ROUND('Sheet1 (4)'!L2090/100,2)</f>
        <v>#VALUE!</v>
      </c>
      <c r="L2084" s="4">
        <f>ROUND(('Sheet1 (4)'!M2090+'Sheet1 (4)'!R2090)/100,2)</f>
        <v>27.76</v>
      </c>
      <c r="M2084" s="4">
        <f>ROUND(('Sheet1 (4)'!N2090+'Sheet1 (4)'!S2090)/100,2)</f>
        <v>14.87</v>
      </c>
      <c r="N2084" s="4">
        <f>ROUND(('Sheet1 (4)'!O2090+'Sheet1 (4)'!T2090)/100,2)</f>
        <v>34.03</v>
      </c>
      <c r="O2084" s="4">
        <f>ROUND(('Sheet1 (4)'!P2090+'Sheet1 (4)'!U2090)/100,2)</f>
        <v>-32.770000000000003</v>
      </c>
      <c r="P2084" s="4">
        <f>ROUND(('Sheet1 (4)'!Q2090+'Sheet1 (4)'!V2090)/100,2)</f>
        <v>27.12</v>
      </c>
      <c r="Q2084" s="7">
        <f>ROUND('Sheet1 (4)'!W2090/100,2)</f>
        <v>0.06</v>
      </c>
      <c r="R2084" s="7">
        <f>ROUND('Sheet1 (4)'!X2090/100,2)</f>
        <v>0.14000000000000001</v>
      </c>
      <c r="S2084" s="7">
        <f>ROUND('Sheet1 (4)'!Y2090/100,2)</f>
        <v>7.0000000000000007E-2</v>
      </c>
      <c r="T2084" s="7">
        <f>ROUND('Sheet1 (4)'!Z2090/100,2)</f>
        <v>0.12</v>
      </c>
      <c r="U2084" s="7">
        <f>ROUND('Sheet1 (4)'!AA2090/100,2)</f>
        <v>0.11</v>
      </c>
      <c r="V2084" s="1" t="str">
        <f>'Sheet1 (4)'!AB2090&amp;".T"</f>
        <v>1798.T</v>
      </c>
      <c r="W2084">
        <f>ROUND('Sheet1 (4)'!AC2090,2)</f>
        <v>5.44</v>
      </c>
      <c r="X2084">
        <f>ROUND('Sheet1 (4)'!AD2090,2)</f>
        <v>0.85</v>
      </c>
      <c r="Y2084" t="str">
        <f>_xlfn.XLOOKUP('Sheet1 (4)'!AB2090,'Sheet1 (3)'!B:B,'Sheet1 (3)'!D:D,"",0)</f>
        <v>スタンダード</v>
      </c>
    </row>
    <row r="2085" spans="1:25" x14ac:dyDescent="0.2">
      <c r="A2085">
        <v>2084</v>
      </c>
      <c r="B2085" s="1" t="str">
        <f>_xlfn.XLOOKUP('Sheet1 (4)'!AB2091,'Sheet1 (3)'!B:B,'Sheet1 (3)'!C:C,"",0)</f>
        <v>守谷輸送機工業</v>
      </c>
      <c r="C2085" s="1" t="str">
        <f>_xlfn.XLOOKUP('Sheet1 (4)'!AB2091,'Sheet1 (3)'!B:B,'Sheet1 (3)'!F:F,"",0)</f>
        <v>機械</v>
      </c>
      <c r="D2085" s="1">
        <f>ROUND('Sheet1 (4)'!E2091/100000000,2)</f>
        <v>0.18</v>
      </c>
      <c r="E2085" s="1">
        <f>ROUND('Sheet1 (4)'!F2091/100,2)</f>
        <v>16.86</v>
      </c>
      <c r="F2085" s="1">
        <f>ROUND('Sheet1 (4)'!G2091/100,2)</f>
        <v>18.18</v>
      </c>
      <c r="G2085" s="1">
        <f>ROUND('Sheet1 (4)'!H2091/100,2)</f>
        <v>7.77</v>
      </c>
      <c r="H2085" s="1">
        <f>ROUND('Sheet1 (4)'!I2091/100,2)</f>
        <v>25.94</v>
      </c>
      <c r="I2085" s="1">
        <f>ROUND('Sheet1 (4)'!J2091/100,2)</f>
        <v>40.93</v>
      </c>
      <c r="J2085" s="1">
        <f>ROUND('Sheet1 (4)'!K2091/100,2)</f>
        <v>50.99</v>
      </c>
      <c r="K2085" s="1">
        <f>ROUND('Sheet1 (4)'!L2091/100,2)</f>
        <v>57.4</v>
      </c>
      <c r="L2085" s="4" t="e">
        <f>ROUND(('Sheet1 (4)'!M2091+'Sheet1 (4)'!R2091)/100,2)</f>
        <v>#VALUE!</v>
      </c>
      <c r="M2085" s="4">
        <f>ROUND(('Sheet1 (4)'!N2091+'Sheet1 (4)'!S2091)/100,2)</f>
        <v>8.92</v>
      </c>
      <c r="N2085" s="4">
        <f>ROUND(('Sheet1 (4)'!O2091+'Sheet1 (4)'!T2091)/100,2)</f>
        <v>-8.2100000000000009</v>
      </c>
      <c r="O2085" s="4">
        <f>ROUND(('Sheet1 (4)'!P2091+'Sheet1 (4)'!U2091)/100,2)</f>
        <v>21.76</v>
      </c>
      <c r="P2085" s="4">
        <f>ROUND(('Sheet1 (4)'!Q2091+'Sheet1 (4)'!V2091)/100,2)</f>
        <v>17.36</v>
      </c>
      <c r="Q2085" s="7">
        <f>ROUND('Sheet1 (4)'!W2091/100,2)</f>
        <v>0.28000000000000003</v>
      </c>
      <c r="R2085" s="7">
        <f>ROUND('Sheet1 (4)'!X2091/100,2)</f>
        <v>0.19</v>
      </c>
      <c r="S2085" s="7">
        <f>ROUND('Sheet1 (4)'!Y2091/100,2)</f>
        <v>0.09</v>
      </c>
      <c r="T2085" s="7">
        <f>ROUND('Sheet1 (4)'!Z2091/100,2)</f>
        <v>0.21</v>
      </c>
      <c r="U2085" s="7">
        <f>ROUND('Sheet1 (4)'!AA2091/100,2)</f>
        <v>0.28000000000000003</v>
      </c>
      <c r="V2085" s="1" t="str">
        <f>'Sheet1 (4)'!AB2091&amp;".T"</f>
        <v>6226.T</v>
      </c>
      <c r="W2085">
        <f>ROUND('Sheet1 (4)'!AC2091,2)</f>
        <v>27.45</v>
      </c>
      <c r="X2085">
        <f>ROUND('Sheet1 (4)'!AD2091,2)</f>
        <v>7.2</v>
      </c>
      <c r="Y2085" t="str">
        <f>_xlfn.XLOOKUP('Sheet1 (4)'!AB2091,'Sheet1 (3)'!B:B,'Sheet1 (3)'!D:D,"",0)</f>
        <v>スタンダード</v>
      </c>
    </row>
    <row r="2086" spans="1:25" x14ac:dyDescent="0.2">
      <c r="A2086">
        <v>2085</v>
      </c>
      <c r="B2086" s="1" t="str">
        <f>_xlfn.XLOOKUP('Sheet1 (4)'!AB2092,'Sheet1 (3)'!B:B,'Sheet1 (3)'!C:C,"",0)</f>
        <v>モロゾフ</v>
      </c>
      <c r="C2086" s="1" t="str">
        <f>_xlfn.XLOOKUP('Sheet1 (4)'!AB2092,'Sheet1 (3)'!B:B,'Sheet1 (3)'!F:F,"",0)</f>
        <v>食料品</v>
      </c>
      <c r="D2086" s="1">
        <f>ROUND('Sheet1 (4)'!E2092/100000000,2)</f>
        <v>0.21</v>
      </c>
      <c r="E2086" s="1" t="e">
        <f>ROUND('Sheet1 (4)'!F2092/100,2)</f>
        <v>#VALUE!</v>
      </c>
      <c r="F2086" s="1" t="e">
        <f>ROUND('Sheet1 (4)'!G2092/100,2)</f>
        <v>#VALUE!</v>
      </c>
      <c r="G2086" s="1">
        <f>ROUND('Sheet1 (4)'!H2092/100,2)</f>
        <v>24.23</v>
      </c>
      <c r="H2086" s="1">
        <f>ROUND('Sheet1 (4)'!I2092/100,2)</f>
        <v>24.74</v>
      </c>
      <c r="I2086" s="1">
        <f>ROUND('Sheet1 (4)'!J2092/100,2)</f>
        <v>20.59</v>
      </c>
      <c r="J2086" s="1" t="e">
        <f>ROUND('Sheet1 (4)'!K2092/100,2)</f>
        <v>#VALUE!</v>
      </c>
      <c r="K2086" s="1" t="e">
        <f>ROUND('Sheet1 (4)'!L2092/100,2)</f>
        <v>#VALUE!</v>
      </c>
      <c r="L2086" s="4" t="e">
        <f>ROUND(('Sheet1 (4)'!M2092+'Sheet1 (4)'!R2092)/100,2)</f>
        <v>#VALUE!</v>
      </c>
      <c r="M2086" s="4" t="e">
        <f>ROUND(('Sheet1 (4)'!N2092+'Sheet1 (4)'!S2092)/100,2)</f>
        <v>#VALUE!</v>
      </c>
      <c r="N2086" s="4">
        <f>ROUND(('Sheet1 (4)'!O2092+'Sheet1 (4)'!T2092)/100,2)</f>
        <v>6.6</v>
      </c>
      <c r="O2086" s="4">
        <f>ROUND(('Sheet1 (4)'!P2092+'Sheet1 (4)'!U2092)/100,2)</f>
        <v>16.61</v>
      </c>
      <c r="P2086" s="4">
        <f>ROUND(('Sheet1 (4)'!Q2092+'Sheet1 (4)'!V2092)/100,2)</f>
        <v>-12.4</v>
      </c>
      <c r="Q2086" s="7" t="e">
        <f>ROUND('Sheet1 (4)'!W2092/100,2)</f>
        <v>#VALUE!</v>
      </c>
      <c r="R2086" s="7" t="e">
        <f>ROUND('Sheet1 (4)'!X2092/100,2)</f>
        <v>#VALUE!</v>
      </c>
      <c r="S2086" s="7" t="e">
        <f>ROUND('Sheet1 (4)'!Y2092/100,2)</f>
        <v>#VALUE!</v>
      </c>
      <c r="T2086" s="7">
        <f>ROUND('Sheet1 (4)'!Z2092/100,2)</f>
        <v>0.09</v>
      </c>
      <c r="U2086" s="7">
        <f>ROUND('Sheet1 (4)'!AA2092/100,2)</f>
        <v>7.0000000000000007E-2</v>
      </c>
      <c r="V2086" s="1" t="str">
        <f>'Sheet1 (4)'!AB2092&amp;".T"</f>
        <v>2217.T</v>
      </c>
      <c r="W2086">
        <f>ROUND('Sheet1 (4)'!AC2092,2)</f>
        <v>25.47</v>
      </c>
      <c r="X2086">
        <f>ROUND('Sheet1 (4)'!AD2092,2)</f>
        <v>1.56</v>
      </c>
      <c r="Y2086" t="str">
        <f>_xlfn.XLOOKUP('Sheet1 (4)'!AB2092,'Sheet1 (3)'!B:B,'Sheet1 (3)'!D:D,"",0)</f>
        <v>プライム</v>
      </c>
    </row>
    <row r="2087" spans="1:25" x14ac:dyDescent="0.2">
      <c r="A2087">
        <v>2086</v>
      </c>
      <c r="B2087" s="1" t="str">
        <f>_xlfn.XLOOKUP('Sheet1 (4)'!AB2093,'Sheet1 (3)'!B:B,'Sheet1 (3)'!C:C,"",0)</f>
        <v>モルフォ</v>
      </c>
      <c r="C2087" s="1" t="str">
        <f>_xlfn.XLOOKUP('Sheet1 (4)'!AB2093,'Sheet1 (3)'!B:B,'Sheet1 (3)'!F:F,"",0)</f>
        <v>情報・通信業</v>
      </c>
      <c r="D2087" s="1">
        <f>ROUND('Sheet1 (4)'!E2093/100000000,2)</f>
        <v>0.05</v>
      </c>
      <c r="E2087" s="1">
        <f>ROUND('Sheet1 (4)'!F2093/100,2)</f>
        <v>-8.82</v>
      </c>
      <c r="F2087" s="1">
        <f>ROUND('Sheet1 (4)'!G2093/100,2)</f>
        <v>-5.88</v>
      </c>
      <c r="G2087" s="1">
        <f>ROUND('Sheet1 (4)'!H2093/100,2)</f>
        <v>-2.44</v>
      </c>
      <c r="H2087" s="1">
        <f>ROUND('Sheet1 (4)'!I2093/100,2)</f>
        <v>2.57</v>
      </c>
      <c r="I2087" s="1">
        <f>ROUND('Sheet1 (4)'!J2093/100,2)</f>
        <v>2.57</v>
      </c>
      <c r="J2087" s="1" t="e">
        <f>ROUND('Sheet1 (4)'!K2093/100,2)</f>
        <v>#VALUE!</v>
      </c>
      <c r="K2087" s="1" t="e">
        <f>ROUND('Sheet1 (4)'!L2093/100,2)</f>
        <v>#VALUE!</v>
      </c>
      <c r="L2087" s="4">
        <f>ROUND(('Sheet1 (4)'!M2093+'Sheet1 (4)'!R2093)/100,2)</f>
        <v>-8.2799999999999994</v>
      </c>
      <c r="M2087" s="4">
        <f>ROUND(('Sheet1 (4)'!N2093+'Sheet1 (4)'!S2093)/100,2)</f>
        <v>-2.54</v>
      </c>
      <c r="N2087" s="4">
        <f>ROUND(('Sheet1 (4)'!O2093+'Sheet1 (4)'!T2093)/100,2)</f>
        <v>-3.59</v>
      </c>
      <c r="O2087" s="4">
        <f>ROUND(('Sheet1 (4)'!P2093+'Sheet1 (4)'!U2093)/100,2)</f>
        <v>0.67</v>
      </c>
      <c r="P2087" s="4">
        <f>ROUND(('Sheet1 (4)'!Q2093+'Sheet1 (4)'!V2093)/100,2)</f>
        <v>0.67</v>
      </c>
      <c r="Q2087" s="7">
        <f>ROUND('Sheet1 (4)'!W2093/100,2)</f>
        <v>-0.17</v>
      </c>
      <c r="R2087" s="7">
        <f>ROUND('Sheet1 (4)'!X2093/100,2)</f>
        <v>-0.18</v>
      </c>
      <c r="S2087" s="7">
        <f>ROUND('Sheet1 (4)'!Y2093/100,2)</f>
        <v>-0.09</v>
      </c>
      <c r="T2087" s="7">
        <f>ROUND('Sheet1 (4)'!Z2093/100,2)</f>
        <v>0.09</v>
      </c>
      <c r="U2087" s="7">
        <f>ROUND('Sheet1 (4)'!AA2093/100,2)</f>
        <v>0.09</v>
      </c>
      <c r="V2087" s="1" t="str">
        <f>'Sheet1 (4)'!AB2093&amp;".T"</f>
        <v>3653.T</v>
      </c>
      <c r="W2087" t="e">
        <f>ROUND('Sheet1 (4)'!AC2093,2)</f>
        <v>#VALUE!</v>
      </c>
      <c r="X2087">
        <f>ROUND('Sheet1 (4)'!AD2093,2)</f>
        <v>1.36</v>
      </c>
      <c r="Y2087" t="str">
        <f>_xlfn.XLOOKUP('Sheet1 (4)'!AB2093,'Sheet1 (3)'!B:B,'Sheet1 (3)'!D:D,"",0)</f>
        <v>グロース</v>
      </c>
    </row>
    <row r="2088" spans="1:25" x14ac:dyDescent="0.2">
      <c r="A2088">
        <v>2087</v>
      </c>
      <c r="B2088" s="1" t="str">
        <f>_xlfn.XLOOKUP('Sheet1 (4)'!AB2094,'Sheet1 (3)'!B:B,'Sheet1 (3)'!C:C,"",0)</f>
        <v>日本モーゲージサービス</v>
      </c>
      <c r="C2088" s="1" t="str">
        <f>_xlfn.XLOOKUP('Sheet1 (4)'!AB2094,'Sheet1 (3)'!B:B,'Sheet1 (3)'!F:F,"",0)</f>
        <v>その他金融業</v>
      </c>
      <c r="D2088" s="1">
        <f>ROUND('Sheet1 (4)'!E2094/100000000,2)</f>
        <v>0.15</v>
      </c>
      <c r="E2088" s="1">
        <f>ROUND('Sheet1 (4)'!F2094/100,2)</f>
        <v>14.24</v>
      </c>
      <c r="F2088" s="1">
        <f>ROUND('Sheet1 (4)'!G2094/100,2)</f>
        <v>16.96</v>
      </c>
      <c r="G2088" s="1">
        <f>ROUND('Sheet1 (4)'!H2094/100,2)</f>
        <v>14.71</v>
      </c>
      <c r="H2088" s="1">
        <f>ROUND('Sheet1 (4)'!I2094/100,2)</f>
        <v>13.98</v>
      </c>
      <c r="I2088" s="1">
        <f>ROUND('Sheet1 (4)'!J2094/100,2)</f>
        <v>14</v>
      </c>
      <c r="J2088" s="1" t="e">
        <f>ROUND('Sheet1 (4)'!K2094/100,2)</f>
        <v>#VALUE!</v>
      </c>
      <c r="K2088" s="1" t="e">
        <f>ROUND('Sheet1 (4)'!L2094/100,2)</f>
        <v>#VALUE!</v>
      </c>
      <c r="L2088" s="4">
        <f>ROUND(('Sheet1 (4)'!M2094+'Sheet1 (4)'!R2094)/100,2)</f>
        <v>-19.21</v>
      </c>
      <c r="M2088" s="4">
        <f>ROUND(('Sheet1 (4)'!N2094+'Sheet1 (4)'!S2094)/100,2)</f>
        <v>-5.66</v>
      </c>
      <c r="N2088" s="4">
        <f>ROUND(('Sheet1 (4)'!O2094+'Sheet1 (4)'!T2094)/100,2)</f>
        <v>7.28</v>
      </c>
      <c r="O2088" s="4">
        <f>ROUND(('Sheet1 (4)'!P2094+'Sheet1 (4)'!U2094)/100,2)</f>
        <v>15.58</v>
      </c>
      <c r="P2088" s="4">
        <f>ROUND(('Sheet1 (4)'!Q2094+'Sheet1 (4)'!V2094)/100,2)</f>
        <v>15.94</v>
      </c>
      <c r="Q2088" s="7">
        <f>ROUND('Sheet1 (4)'!W2094/100,2)</f>
        <v>0.18</v>
      </c>
      <c r="R2088" s="7">
        <f>ROUND('Sheet1 (4)'!X2094/100,2)</f>
        <v>0.18</v>
      </c>
      <c r="S2088" s="7">
        <f>ROUND('Sheet1 (4)'!Y2094/100,2)</f>
        <v>0.14000000000000001</v>
      </c>
      <c r="T2088" s="7">
        <f>ROUND('Sheet1 (4)'!Z2094/100,2)</f>
        <v>0.11</v>
      </c>
      <c r="U2088" s="7">
        <f>ROUND('Sheet1 (4)'!AA2094/100,2)</f>
        <v>0.12</v>
      </c>
      <c r="V2088" s="1" t="str">
        <f>'Sheet1 (4)'!AB2094&amp;".T"</f>
        <v>7192.T</v>
      </c>
      <c r="W2088">
        <f>ROUND('Sheet1 (4)'!AC2094,2)</f>
        <v>6.56</v>
      </c>
      <c r="X2088">
        <f>ROUND('Sheet1 (4)'!AD2094,2)</f>
        <v>0.77</v>
      </c>
      <c r="Y2088" t="str">
        <f>_xlfn.XLOOKUP('Sheet1 (4)'!AB2094,'Sheet1 (3)'!B:B,'Sheet1 (3)'!D:D,"",0)</f>
        <v>スタンダード</v>
      </c>
    </row>
    <row r="2089" spans="1:25" x14ac:dyDescent="0.2">
      <c r="A2089">
        <v>2088</v>
      </c>
      <c r="B2089" s="1" t="str">
        <f>_xlfn.XLOOKUP('Sheet1 (4)'!AB2095,'Sheet1 (3)'!B:B,'Sheet1 (3)'!C:C,"",0)</f>
        <v>モリ工業</v>
      </c>
      <c r="C2089" s="1" t="str">
        <f>_xlfn.XLOOKUP('Sheet1 (4)'!AB2095,'Sheet1 (3)'!B:B,'Sheet1 (3)'!F:F,"",0)</f>
        <v>鉄鋼</v>
      </c>
      <c r="D2089" s="1">
        <f>ROUND('Sheet1 (4)'!E2095/100000000,2)</f>
        <v>0.38</v>
      </c>
      <c r="E2089" s="1">
        <f>ROUND('Sheet1 (4)'!F2095/100,2)</f>
        <v>29.19</v>
      </c>
      <c r="F2089" s="1">
        <f>ROUND('Sheet1 (4)'!G2095/100,2)</f>
        <v>56.84</v>
      </c>
      <c r="G2089" s="1">
        <f>ROUND('Sheet1 (4)'!H2095/100,2)</f>
        <v>67.349999999999994</v>
      </c>
      <c r="H2089" s="1">
        <f>ROUND('Sheet1 (4)'!I2095/100,2)</f>
        <v>58.97</v>
      </c>
      <c r="I2089" s="1">
        <f>ROUND('Sheet1 (4)'!J2095/100,2)</f>
        <v>53.97</v>
      </c>
      <c r="J2089" s="1" t="e">
        <f>ROUND('Sheet1 (4)'!K2095/100,2)</f>
        <v>#VALUE!</v>
      </c>
      <c r="K2089" s="1" t="e">
        <f>ROUND('Sheet1 (4)'!L2095/100,2)</f>
        <v>#VALUE!</v>
      </c>
      <c r="L2089" s="4">
        <f>ROUND(('Sheet1 (4)'!M2095+'Sheet1 (4)'!R2095)/100,2)</f>
        <v>26.44</v>
      </c>
      <c r="M2089" s="4">
        <f>ROUND(('Sheet1 (4)'!N2095+'Sheet1 (4)'!S2095)/100,2)</f>
        <v>35.130000000000003</v>
      </c>
      <c r="N2089" s="4">
        <f>ROUND(('Sheet1 (4)'!O2095+'Sheet1 (4)'!T2095)/100,2)</f>
        <v>18.72</v>
      </c>
      <c r="O2089" s="4">
        <f>ROUND(('Sheet1 (4)'!P2095+'Sheet1 (4)'!U2095)/100,2)</f>
        <v>56.29</v>
      </c>
      <c r="P2089" s="4">
        <f>ROUND(('Sheet1 (4)'!Q2095+'Sheet1 (4)'!V2095)/100,2)</f>
        <v>2.15</v>
      </c>
      <c r="Q2089" s="7">
        <f>ROUND('Sheet1 (4)'!W2095/100,2)</f>
        <v>0.06</v>
      </c>
      <c r="R2089" s="7">
        <f>ROUND('Sheet1 (4)'!X2095/100,2)</f>
        <v>0.1</v>
      </c>
      <c r="S2089" s="7">
        <f>ROUND('Sheet1 (4)'!Y2095/100,2)</f>
        <v>0.11</v>
      </c>
      <c r="T2089" s="7">
        <f>ROUND('Sheet1 (4)'!Z2095/100,2)</f>
        <v>0.09</v>
      </c>
      <c r="U2089" s="7">
        <f>ROUND('Sheet1 (4)'!AA2095/100,2)</f>
        <v>7.0000000000000007E-2</v>
      </c>
      <c r="V2089" s="1" t="str">
        <f>'Sheet1 (4)'!AB2095&amp;".T"</f>
        <v>5464.T</v>
      </c>
      <c r="W2089">
        <f>ROUND('Sheet1 (4)'!AC2095,2)</f>
        <v>10.19</v>
      </c>
      <c r="X2089">
        <f>ROUND('Sheet1 (4)'!AD2095,2)</f>
        <v>0.65</v>
      </c>
      <c r="Y2089" t="str">
        <f>_xlfn.XLOOKUP('Sheet1 (4)'!AB2095,'Sheet1 (3)'!B:B,'Sheet1 (3)'!D:D,"",0)</f>
        <v>スタンダード</v>
      </c>
    </row>
    <row r="2090" spans="1:25" x14ac:dyDescent="0.2">
      <c r="A2090">
        <v>2089</v>
      </c>
      <c r="B2090" s="1" t="str">
        <f>_xlfn.XLOOKUP('Sheet1 (4)'!AB2096,'Sheet1 (3)'!B:B,'Sheet1 (3)'!C:C,"",0)</f>
        <v>モスフードサービス</v>
      </c>
      <c r="C2090" s="1" t="str">
        <f>_xlfn.XLOOKUP('Sheet1 (4)'!AB2096,'Sheet1 (3)'!B:B,'Sheet1 (3)'!F:F,"",0)</f>
        <v>卸売業</v>
      </c>
      <c r="D2090" s="1">
        <f>ROUND('Sheet1 (4)'!E2096/100000000,2)</f>
        <v>0.31</v>
      </c>
      <c r="E2090" s="1">
        <f>ROUND('Sheet1 (4)'!F2096/100,2)</f>
        <v>14.23</v>
      </c>
      <c r="F2090" s="1">
        <f>ROUND('Sheet1 (4)'!G2096/100,2)</f>
        <v>34.74</v>
      </c>
      <c r="G2090" s="1">
        <f>ROUND('Sheet1 (4)'!H2096/100,2)</f>
        <v>0.42</v>
      </c>
      <c r="H2090" s="1">
        <f>ROUND('Sheet1 (4)'!I2096/100,2)</f>
        <v>41.85</v>
      </c>
      <c r="I2090" s="1">
        <f>ROUND('Sheet1 (4)'!J2096/100,2)</f>
        <v>52.24</v>
      </c>
      <c r="J2090" s="1">
        <f>ROUND('Sheet1 (4)'!K2096/100,2)</f>
        <v>56</v>
      </c>
      <c r="K2090" s="1">
        <f>ROUND('Sheet1 (4)'!L2096/100,2)</f>
        <v>60</v>
      </c>
      <c r="L2090" s="4">
        <f>ROUND(('Sheet1 (4)'!M2096+'Sheet1 (4)'!R2096)/100,2)</f>
        <v>44.44</v>
      </c>
      <c r="M2090" s="4">
        <f>ROUND(('Sheet1 (4)'!N2096+'Sheet1 (4)'!S2096)/100,2)</f>
        <v>96.51</v>
      </c>
      <c r="N2090" s="4">
        <f>ROUND(('Sheet1 (4)'!O2096+'Sheet1 (4)'!T2096)/100,2)</f>
        <v>-15.52</v>
      </c>
      <c r="O2090" s="4">
        <f>ROUND(('Sheet1 (4)'!P2096+'Sheet1 (4)'!U2096)/100,2)</f>
        <v>80.25</v>
      </c>
      <c r="P2090" s="4">
        <f>ROUND(('Sheet1 (4)'!Q2096+'Sheet1 (4)'!V2096)/100,2)</f>
        <v>57.04</v>
      </c>
      <c r="Q2090" s="7">
        <f>ROUND('Sheet1 (4)'!W2096/100,2)</f>
        <v>0.02</v>
      </c>
      <c r="R2090" s="7">
        <f>ROUND('Sheet1 (4)'!X2096/100,2)</f>
        <v>7.0000000000000007E-2</v>
      </c>
      <c r="S2090" s="7">
        <f>ROUND('Sheet1 (4)'!Y2096/100,2)</f>
        <v>-0.01</v>
      </c>
      <c r="T2090" s="7">
        <f>ROUND('Sheet1 (4)'!Z2096/100,2)</f>
        <v>0.05</v>
      </c>
      <c r="U2090" s="7">
        <f>ROUND('Sheet1 (4)'!AA2096/100,2)</f>
        <v>0.06</v>
      </c>
      <c r="V2090" s="1" t="str">
        <f>'Sheet1 (4)'!AB2096&amp;".T"</f>
        <v>8153.T</v>
      </c>
      <c r="W2090">
        <f>ROUND('Sheet1 (4)'!AC2096,2)</f>
        <v>28.89</v>
      </c>
      <c r="X2090">
        <f>ROUND('Sheet1 (4)'!AD2096,2)</f>
        <v>2.14</v>
      </c>
      <c r="Y2090" t="str">
        <f>_xlfn.XLOOKUP('Sheet1 (4)'!AB2096,'Sheet1 (3)'!B:B,'Sheet1 (3)'!D:D,"",0)</f>
        <v>プライム</v>
      </c>
    </row>
    <row r="2091" spans="1:25" x14ac:dyDescent="0.2">
      <c r="A2091">
        <v>2090</v>
      </c>
      <c r="B2091" s="1" t="str">
        <f>_xlfn.XLOOKUP('Sheet1 (4)'!AB2097,'Sheet1 (3)'!B:B,'Sheet1 (3)'!C:C,"",0)</f>
        <v>ムービン・ストラテジック・キャリア</v>
      </c>
      <c r="C2091" s="1" t="str">
        <f>_xlfn.XLOOKUP('Sheet1 (4)'!AB2097,'Sheet1 (3)'!B:B,'Sheet1 (3)'!F:F,"",0)</f>
        <v>サービス業</v>
      </c>
      <c r="D2091" s="1">
        <f>ROUND('Sheet1 (4)'!E2097/100000000,2)</f>
        <v>0.08</v>
      </c>
      <c r="E2091" s="1" t="e">
        <f>ROUND('Sheet1 (4)'!F2097/100,2)</f>
        <v>#VALUE!</v>
      </c>
      <c r="F2091" s="1" t="e">
        <f>ROUND('Sheet1 (4)'!G2097/100,2)</f>
        <v>#VALUE!</v>
      </c>
      <c r="G2091" s="1">
        <f>ROUND('Sheet1 (4)'!H2097/100,2)</f>
        <v>5.34</v>
      </c>
      <c r="H2091" s="1">
        <f>ROUND('Sheet1 (4)'!I2097/100,2)</f>
        <v>8.6199999999999992</v>
      </c>
      <c r="I2091" s="1">
        <f>ROUND('Sheet1 (4)'!J2097/100,2)</f>
        <v>8.6199999999999992</v>
      </c>
      <c r="J2091" s="1">
        <f>ROUND('Sheet1 (4)'!K2097/100,2)</f>
        <v>16.2</v>
      </c>
      <c r="K2091" s="1">
        <f>ROUND('Sheet1 (4)'!L2097/100,2)</f>
        <v>22.7</v>
      </c>
      <c r="L2091" s="4" t="e">
        <f>ROUND(('Sheet1 (4)'!M2097+'Sheet1 (4)'!R2097)/100,2)</f>
        <v>#VALUE!</v>
      </c>
      <c r="M2091" s="4" t="e">
        <f>ROUND(('Sheet1 (4)'!N2097+'Sheet1 (4)'!S2097)/100,2)</f>
        <v>#VALUE!</v>
      </c>
      <c r="N2091" s="4" t="e">
        <f>ROUND(('Sheet1 (4)'!O2097+'Sheet1 (4)'!T2097)/100,2)</f>
        <v>#VALUE!</v>
      </c>
      <c r="O2091" s="4" t="e">
        <f>ROUND(('Sheet1 (4)'!P2097+'Sheet1 (4)'!U2097)/100,2)</f>
        <v>#VALUE!</v>
      </c>
      <c r="P2091" s="4" t="e">
        <f>ROUND(('Sheet1 (4)'!Q2097+'Sheet1 (4)'!V2097)/100,2)</f>
        <v>#VALUE!</v>
      </c>
      <c r="Q2091" s="7" t="e">
        <f>ROUND('Sheet1 (4)'!W2097/100,2)</f>
        <v>#VALUE!</v>
      </c>
      <c r="R2091" s="7" t="e">
        <f>ROUND('Sheet1 (4)'!X2097/100,2)</f>
        <v>#VALUE!</v>
      </c>
      <c r="S2091" s="7" t="e">
        <f>ROUND('Sheet1 (4)'!Y2097/100,2)</f>
        <v>#VALUE!</v>
      </c>
      <c r="T2091" s="7">
        <f>ROUND('Sheet1 (4)'!Z2097/100,2)</f>
        <v>0.36</v>
      </c>
      <c r="U2091" s="7">
        <f>ROUND('Sheet1 (4)'!AA2097/100,2)</f>
        <v>0.36</v>
      </c>
      <c r="V2091" s="1" t="str">
        <f>'Sheet1 (4)'!AB2097&amp;".T"</f>
        <v>421A.T</v>
      </c>
      <c r="W2091">
        <f>ROUND('Sheet1 (4)'!AC2097,2)</f>
        <v>36.43</v>
      </c>
      <c r="X2091">
        <f>ROUND('Sheet1 (4)'!AD2097,2)</f>
        <v>11.17</v>
      </c>
      <c r="Y2091" t="str">
        <f>_xlfn.XLOOKUP('Sheet1 (4)'!AB2097,'Sheet1 (3)'!B:B,'Sheet1 (3)'!D:D,"",0)</f>
        <v>グロース</v>
      </c>
    </row>
    <row r="2092" spans="1:25" x14ac:dyDescent="0.2">
      <c r="A2092">
        <v>2091</v>
      </c>
      <c r="B2092" s="1" t="str">
        <f>_xlfn.XLOOKUP('Sheet1 (4)'!AB2098,'Sheet1 (3)'!B:B,'Sheet1 (3)'!C:C,"",0)</f>
        <v>ＭｒＭａｘＨＤ</v>
      </c>
      <c r="C2092" s="1" t="str">
        <f>_xlfn.XLOOKUP('Sheet1 (4)'!AB2098,'Sheet1 (3)'!B:B,'Sheet1 (3)'!F:F,"",0)</f>
        <v>小売業</v>
      </c>
      <c r="D2092" s="1">
        <f>ROUND('Sheet1 (4)'!E2098/100000000,2)</f>
        <v>0.33</v>
      </c>
      <c r="E2092" s="1">
        <f>ROUND('Sheet1 (4)'!F2098/100,2)</f>
        <v>59.45</v>
      </c>
      <c r="F2092" s="1">
        <f>ROUND('Sheet1 (4)'!G2098/100,2)</f>
        <v>45.18</v>
      </c>
      <c r="G2092" s="1">
        <f>ROUND('Sheet1 (4)'!H2098/100,2)</f>
        <v>46.32</v>
      </c>
      <c r="H2092" s="1">
        <f>ROUND('Sheet1 (4)'!I2098/100,2)</f>
        <v>30.21</v>
      </c>
      <c r="I2092" s="1">
        <f>ROUND('Sheet1 (4)'!J2098/100,2)</f>
        <v>38.229999999999997</v>
      </c>
      <c r="J2092" s="1" t="e">
        <f>ROUND('Sheet1 (4)'!K2098/100,2)</f>
        <v>#VALUE!</v>
      </c>
      <c r="K2092" s="1" t="e">
        <f>ROUND('Sheet1 (4)'!L2098/100,2)</f>
        <v>#VALUE!</v>
      </c>
      <c r="L2092" s="4">
        <f>ROUND(('Sheet1 (4)'!M2098+'Sheet1 (4)'!R2098)/100,2)</f>
        <v>78.69</v>
      </c>
      <c r="M2092" s="4">
        <f>ROUND(('Sheet1 (4)'!N2098+'Sheet1 (4)'!S2098)/100,2)</f>
        <v>7.42</v>
      </c>
      <c r="N2092" s="4">
        <f>ROUND(('Sheet1 (4)'!O2098+'Sheet1 (4)'!T2098)/100,2)</f>
        <v>37.840000000000003</v>
      </c>
      <c r="O2092" s="4">
        <f>ROUND(('Sheet1 (4)'!P2098+'Sheet1 (4)'!U2098)/100,2)</f>
        <v>13.23</v>
      </c>
      <c r="P2092" s="4">
        <f>ROUND(('Sheet1 (4)'!Q2098+'Sheet1 (4)'!V2098)/100,2)</f>
        <v>33.619999999999997</v>
      </c>
      <c r="Q2092" s="7">
        <f>ROUND('Sheet1 (4)'!W2098/100,2)</f>
        <v>0.13</v>
      </c>
      <c r="R2092" s="7">
        <f>ROUND('Sheet1 (4)'!X2098/100,2)</f>
        <v>0.1</v>
      </c>
      <c r="S2092" s="7">
        <f>ROUND('Sheet1 (4)'!Y2098/100,2)</f>
        <v>0.11</v>
      </c>
      <c r="T2092" s="7">
        <f>ROUND('Sheet1 (4)'!Z2098/100,2)</f>
        <v>7.0000000000000007E-2</v>
      </c>
      <c r="U2092" s="7">
        <f>ROUND('Sheet1 (4)'!AA2098/100,2)</f>
        <v>7.0000000000000007E-2</v>
      </c>
      <c r="V2092" s="1" t="str">
        <f>'Sheet1 (4)'!AB2098&amp;".T"</f>
        <v>8203.T</v>
      </c>
      <c r="W2092">
        <f>ROUND('Sheet1 (4)'!AC2098,2)</f>
        <v>8.7100000000000009</v>
      </c>
      <c r="X2092">
        <f>ROUND('Sheet1 (4)'!AD2098,2)</f>
        <v>0.68</v>
      </c>
      <c r="Y2092" t="str">
        <f>_xlfn.XLOOKUP('Sheet1 (4)'!AB2098,'Sheet1 (3)'!B:B,'Sheet1 (3)'!D:D,"",0)</f>
        <v>プライム</v>
      </c>
    </row>
    <row r="2093" spans="1:25" x14ac:dyDescent="0.2">
      <c r="A2093">
        <v>2092</v>
      </c>
      <c r="B2093" s="1" t="str">
        <f>_xlfn.XLOOKUP('Sheet1 (4)'!AB2099,'Sheet1 (3)'!B:B,'Sheet1 (3)'!C:C,"",0)</f>
        <v>ＭＲＫホールディングス</v>
      </c>
      <c r="C2093" s="1" t="str">
        <f>_xlfn.XLOOKUP('Sheet1 (4)'!AB2099,'Sheet1 (3)'!B:B,'Sheet1 (3)'!F:F,"",0)</f>
        <v>小売業</v>
      </c>
      <c r="D2093" s="1">
        <f>ROUND('Sheet1 (4)'!E2099/100000000,2)</f>
        <v>0.99</v>
      </c>
      <c r="E2093" s="1">
        <f>ROUND('Sheet1 (4)'!F2099/100,2)</f>
        <v>6.12</v>
      </c>
      <c r="F2093" s="1">
        <f>ROUND('Sheet1 (4)'!G2099/100,2)</f>
        <v>5.89</v>
      </c>
      <c r="G2093" s="1">
        <f>ROUND('Sheet1 (4)'!H2099/100,2)</f>
        <v>8.0399999999999991</v>
      </c>
      <c r="H2093" s="1">
        <f>ROUND('Sheet1 (4)'!I2099/100,2)</f>
        <v>5.52</v>
      </c>
      <c r="I2093" s="1">
        <f>ROUND('Sheet1 (4)'!J2099/100,2)</f>
        <v>3.95</v>
      </c>
      <c r="J2093" s="1" t="e">
        <f>ROUND('Sheet1 (4)'!K2099/100,2)</f>
        <v>#VALUE!</v>
      </c>
      <c r="K2093" s="1" t="e">
        <f>ROUND('Sheet1 (4)'!L2099/100,2)</f>
        <v>#VALUE!</v>
      </c>
      <c r="L2093" s="4">
        <f>ROUND(('Sheet1 (4)'!M2099+'Sheet1 (4)'!R2099)/100,2)</f>
        <v>19.420000000000002</v>
      </c>
      <c r="M2093" s="4">
        <f>ROUND(('Sheet1 (4)'!N2099+'Sheet1 (4)'!S2099)/100,2)</f>
        <v>-11.9</v>
      </c>
      <c r="N2093" s="4">
        <f>ROUND(('Sheet1 (4)'!O2099+'Sheet1 (4)'!T2099)/100,2)</f>
        <v>-24.93</v>
      </c>
      <c r="O2093" s="4">
        <f>ROUND(('Sheet1 (4)'!P2099+'Sheet1 (4)'!U2099)/100,2)</f>
        <v>-32.630000000000003</v>
      </c>
      <c r="P2093" s="4">
        <f>ROUND(('Sheet1 (4)'!Q2099+'Sheet1 (4)'!V2099)/100,2)</f>
        <v>21.56</v>
      </c>
      <c r="Q2093" s="7">
        <f>ROUND('Sheet1 (4)'!W2099/100,2)</f>
        <v>0.01</v>
      </c>
      <c r="R2093" s="7">
        <f>ROUND('Sheet1 (4)'!X2099/100,2)</f>
        <v>0.03</v>
      </c>
      <c r="S2093" s="7">
        <f>ROUND('Sheet1 (4)'!Y2099/100,2)</f>
        <v>0.04</v>
      </c>
      <c r="T2093" s="7">
        <f>ROUND('Sheet1 (4)'!Z2099/100,2)</f>
        <v>0.02</v>
      </c>
      <c r="U2093" s="7">
        <f>ROUND('Sheet1 (4)'!AA2099/100,2)</f>
        <v>0.02</v>
      </c>
      <c r="V2093" s="1" t="str">
        <f>'Sheet1 (4)'!AB2099&amp;".T"</f>
        <v>9980.T</v>
      </c>
      <c r="W2093">
        <f>ROUND('Sheet1 (4)'!AC2099,2)</f>
        <v>26.5</v>
      </c>
      <c r="X2093">
        <f>ROUND('Sheet1 (4)'!AD2099,2)</f>
        <v>0.62</v>
      </c>
      <c r="Y2093" t="str">
        <f>_xlfn.XLOOKUP('Sheet1 (4)'!AB2099,'Sheet1 (3)'!B:B,'Sheet1 (3)'!D:D,"",0)</f>
        <v>スタンダード</v>
      </c>
    </row>
    <row r="2094" spans="1:25" x14ac:dyDescent="0.2">
      <c r="A2094">
        <v>2093</v>
      </c>
      <c r="B2094" s="1" t="str">
        <f>_xlfn.XLOOKUP('Sheet1 (4)'!AB2100,'Sheet1 (3)'!B:B,'Sheet1 (3)'!C:C,"",0)</f>
        <v>マーソ</v>
      </c>
      <c r="C2094" s="1" t="str">
        <f>_xlfn.XLOOKUP('Sheet1 (4)'!AB2100,'Sheet1 (3)'!B:B,'Sheet1 (3)'!F:F,"",0)</f>
        <v>情報・通信業</v>
      </c>
      <c r="D2094" s="1">
        <f>ROUND('Sheet1 (4)'!E2100/100000000,2)</f>
        <v>0.04</v>
      </c>
      <c r="E2094" s="1" t="e">
        <f>ROUND('Sheet1 (4)'!F2100/100,2)</f>
        <v>#VALUE!</v>
      </c>
      <c r="F2094" s="1" t="e">
        <f>ROUND('Sheet1 (4)'!G2100/100,2)</f>
        <v>#VALUE!</v>
      </c>
      <c r="G2094" s="1" t="e">
        <f>ROUND('Sheet1 (4)'!H2100/100,2)</f>
        <v>#VALUE!</v>
      </c>
      <c r="H2094" s="1">
        <f>ROUND('Sheet1 (4)'!I2100/100,2)</f>
        <v>1.58</v>
      </c>
      <c r="I2094" s="1">
        <f>ROUND('Sheet1 (4)'!J2100/100,2)</f>
        <v>1.58</v>
      </c>
      <c r="J2094" s="1" t="e">
        <f>ROUND('Sheet1 (4)'!K2100/100,2)</f>
        <v>#VALUE!</v>
      </c>
      <c r="K2094" s="1" t="e">
        <f>ROUND('Sheet1 (4)'!L2100/100,2)</f>
        <v>#VALUE!</v>
      </c>
      <c r="L2094" s="4" t="e">
        <f>ROUND(('Sheet1 (4)'!M2100+'Sheet1 (4)'!R2100)/100,2)</f>
        <v>#VALUE!</v>
      </c>
      <c r="M2094" s="4" t="e">
        <f>ROUND(('Sheet1 (4)'!N2100+'Sheet1 (4)'!S2100)/100,2)</f>
        <v>#VALUE!</v>
      </c>
      <c r="N2094" s="4" t="e">
        <f>ROUND(('Sheet1 (4)'!O2100+'Sheet1 (4)'!T2100)/100,2)</f>
        <v>#VALUE!</v>
      </c>
      <c r="O2094" s="4">
        <f>ROUND(('Sheet1 (4)'!P2100+'Sheet1 (4)'!U2100)/100,2)</f>
        <v>-1.36</v>
      </c>
      <c r="P2094" s="4">
        <f>ROUND(('Sheet1 (4)'!Q2100+'Sheet1 (4)'!V2100)/100,2)</f>
        <v>-1.36</v>
      </c>
      <c r="Q2094" s="7" t="e">
        <f>ROUND('Sheet1 (4)'!W2100/100,2)</f>
        <v>#VALUE!</v>
      </c>
      <c r="R2094" s="7" t="e">
        <f>ROUND('Sheet1 (4)'!X2100/100,2)</f>
        <v>#VALUE!</v>
      </c>
      <c r="S2094" s="7" t="e">
        <f>ROUND('Sheet1 (4)'!Y2100/100,2)</f>
        <v>#VALUE!</v>
      </c>
      <c r="T2094" s="7" t="e">
        <f>ROUND('Sheet1 (4)'!Z2100/100,2)</f>
        <v>#VALUE!</v>
      </c>
      <c r="U2094" s="7" t="e">
        <f>ROUND('Sheet1 (4)'!AA2100/100,2)</f>
        <v>#VALUE!</v>
      </c>
      <c r="V2094" s="1" t="str">
        <f>'Sheet1 (4)'!AB2100&amp;".T"</f>
        <v>5619.T</v>
      </c>
      <c r="W2094">
        <f>ROUND('Sheet1 (4)'!AC2100,2)</f>
        <v>34.31</v>
      </c>
      <c r="X2094">
        <f>ROUND('Sheet1 (4)'!AD2100,2)</f>
        <v>1.71</v>
      </c>
      <c r="Y2094" t="str">
        <f>_xlfn.XLOOKUP('Sheet1 (4)'!AB2100,'Sheet1 (3)'!B:B,'Sheet1 (3)'!D:D,"",0)</f>
        <v>グロース</v>
      </c>
    </row>
    <row r="2095" spans="1:25" x14ac:dyDescent="0.2">
      <c r="A2095">
        <v>2094</v>
      </c>
      <c r="B2095" s="1" t="str">
        <f>_xlfn.XLOOKUP('Sheet1 (4)'!AB2101,'Sheet1 (3)'!B:B,'Sheet1 (3)'!C:C,"",0)</f>
        <v>ＭＲＴ</v>
      </c>
      <c r="C2095" s="1" t="str">
        <f>_xlfn.XLOOKUP('Sheet1 (4)'!AB2101,'Sheet1 (3)'!B:B,'Sheet1 (3)'!F:F,"",0)</f>
        <v>サービス業</v>
      </c>
      <c r="D2095" s="1">
        <f>ROUND('Sheet1 (4)'!E2101/100000000,2)</f>
        <v>0.06</v>
      </c>
      <c r="E2095" s="1">
        <f>ROUND('Sheet1 (4)'!F2101/100,2)</f>
        <v>12.67</v>
      </c>
      <c r="F2095" s="1">
        <f>ROUND('Sheet1 (4)'!G2101/100,2)</f>
        <v>29.78</v>
      </c>
      <c r="G2095" s="1">
        <f>ROUND('Sheet1 (4)'!H2101/100,2)</f>
        <v>8.34</v>
      </c>
      <c r="H2095" s="1">
        <f>ROUND('Sheet1 (4)'!I2101/100,2)</f>
        <v>-1.19</v>
      </c>
      <c r="I2095" s="1">
        <f>ROUND('Sheet1 (4)'!J2101/100,2)</f>
        <v>-1.19</v>
      </c>
      <c r="J2095" s="1" t="e">
        <f>ROUND('Sheet1 (4)'!K2101/100,2)</f>
        <v>#VALUE!</v>
      </c>
      <c r="K2095" s="1" t="e">
        <f>ROUND('Sheet1 (4)'!L2101/100,2)</f>
        <v>#VALUE!</v>
      </c>
      <c r="L2095" s="4">
        <f>ROUND(('Sheet1 (4)'!M2101+'Sheet1 (4)'!R2101)/100,2)</f>
        <v>-5.04</v>
      </c>
      <c r="M2095" s="4">
        <f>ROUND(('Sheet1 (4)'!N2101+'Sheet1 (4)'!S2101)/100,2)</f>
        <v>40.799999999999997</v>
      </c>
      <c r="N2095" s="4">
        <f>ROUND(('Sheet1 (4)'!O2101+'Sheet1 (4)'!T2101)/100,2)</f>
        <v>-4.3600000000000003</v>
      </c>
      <c r="O2095" s="4">
        <f>ROUND(('Sheet1 (4)'!P2101+'Sheet1 (4)'!U2101)/100,2)</f>
        <v>-13.4</v>
      </c>
      <c r="P2095" s="4">
        <f>ROUND(('Sheet1 (4)'!Q2101+'Sheet1 (4)'!V2101)/100,2)</f>
        <v>-13.4</v>
      </c>
      <c r="Q2095" s="7">
        <f>ROUND('Sheet1 (4)'!W2101/100,2)</f>
        <v>0.42</v>
      </c>
      <c r="R2095" s="7">
        <f>ROUND('Sheet1 (4)'!X2101/100,2)</f>
        <v>0.64</v>
      </c>
      <c r="S2095" s="7">
        <f>ROUND('Sheet1 (4)'!Y2101/100,2)</f>
        <v>0.12</v>
      </c>
      <c r="T2095" s="7">
        <f>ROUND('Sheet1 (4)'!Z2101/100,2)</f>
        <v>-7.0000000000000007E-2</v>
      </c>
      <c r="U2095" s="7">
        <f>ROUND('Sheet1 (4)'!AA2101/100,2)</f>
        <v>-7.0000000000000007E-2</v>
      </c>
      <c r="V2095" s="1" t="str">
        <f>'Sheet1 (4)'!AB2101&amp;".T"</f>
        <v>6034.T</v>
      </c>
      <c r="W2095" t="e">
        <f>ROUND('Sheet1 (4)'!AC2101,2)</f>
        <v>#VALUE!</v>
      </c>
      <c r="X2095">
        <f>ROUND('Sheet1 (4)'!AD2101,2)</f>
        <v>0.81</v>
      </c>
      <c r="Y2095" t="str">
        <f>_xlfn.XLOOKUP('Sheet1 (4)'!AB2101,'Sheet1 (3)'!B:B,'Sheet1 (3)'!D:D,"",0)</f>
        <v>グロース</v>
      </c>
    </row>
    <row r="2096" spans="1:25" x14ac:dyDescent="0.2">
      <c r="A2096">
        <v>2095</v>
      </c>
      <c r="B2096" s="1" t="str">
        <f>_xlfn.XLOOKUP('Sheet1 (4)'!AB2102,'Sheet1 (3)'!B:B,'Sheet1 (3)'!C:C,"",0)</f>
        <v>ＭＳ＆ＡＤインシュアランスグループホールディングス</v>
      </c>
      <c r="C2096" s="1" t="str">
        <f>_xlfn.XLOOKUP('Sheet1 (4)'!AB2102,'Sheet1 (3)'!B:B,'Sheet1 (3)'!F:F,"",0)</f>
        <v>保険業</v>
      </c>
      <c r="D2096" s="1">
        <f>ROUND('Sheet1 (4)'!E2102/100000000,2)</f>
        <v>15.11</v>
      </c>
      <c r="E2096" s="1">
        <f>ROUND('Sheet1 (4)'!F2102/100,2)</f>
        <v>3905.06</v>
      </c>
      <c r="F2096" s="1">
        <f>ROUND('Sheet1 (4)'!G2102/100,2)</f>
        <v>5024.51</v>
      </c>
      <c r="G2096" s="1">
        <f>ROUND('Sheet1 (4)'!H2102/100,2)</f>
        <v>4114.46</v>
      </c>
      <c r="H2096" s="1">
        <f>ROUND('Sheet1 (4)'!I2102/100,2)</f>
        <v>6287.47</v>
      </c>
      <c r="I2096" s="1">
        <f>ROUND('Sheet1 (4)'!J2102/100,2)</f>
        <v>9407.7900000000009</v>
      </c>
      <c r="J2096" s="1" t="e">
        <f>ROUND('Sheet1 (4)'!K2102/100,2)</f>
        <v>#VALUE!</v>
      </c>
      <c r="K2096" s="1" t="e">
        <f>ROUND('Sheet1 (4)'!L2102/100,2)</f>
        <v>#VALUE!</v>
      </c>
      <c r="L2096" s="4">
        <f>ROUND(('Sheet1 (4)'!M2102+'Sheet1 (4)'!R2102)/100,2)</f>
        <v>-2799.87</v>
      </c>
      <c r="M2096" s="4">
        <f>ROUND(('Sheet1 (4)'!N2102+'Sheet1 (4)'!S2102)/100,2)</f>
        <v>1647.32</v>
      </c>
      <c r="N2096" s="4">
        <f>ROUND(('Sheet1 (4)'!O2102+'Sheet1 (4)'!T2102)/100,2)</f>
        <v>6751.06</v>
      </c>
      <c r="O2096" s="4">
        <f>ROUND(('Sheet1 (4)'!P2102+'Sheet1 (4)'!U2102)/100,2)</f>
        <v>2726.41</v>
      </c>
      <c r="P2096" s="4" t="e">
        <f>ROUND(('Sheet1 (4)'!Q2102+'Sheet1 (4)'!V2102)/100,2)</f>
        <v>#VALUE!</v>
      </c>
      <c r="Q2096" s="7">
        <f>ROUND('Sheet1 (4)'!W2102/100,2)</f>
        <v>0.05</v>
      </c>
      <c r="R2096" s="7">
        <f>ROUND('Sheet1 (4)'!X2102/100,2)</f>
        <v>0.08</v>
      </c>
      <c r="S2096" s="7">
        <f>ROUND('Sheet1 (4)'!Y2102/100,2)</f>
        <v>0.05</v>
      </c>
      <c r="T2096" s="7">
        <f>ROUND('Sheet1 (4)'!Z2102/100,2)</f>
        <v>0.1</v>
      </c>
      <c r="U2096" s="7">
        <f>ROUND('Sheet1 (4)'!AA2102/100,2)</f>
        <v>0.16</v>
      </c>
      <c r="V2096" s="1" t="str">
        <f>'Sheet1 (4)'!AB2102&amp;".T"</f>
        <v>8725.T</v>
      </c>
      <c r="W2096">
        <f>ROUND('Sheet1 (4)'!AC2102,2)</f>
        <v>6.91</v>
      </c>
      <c r="X2096">
        <f>ROUND('Sheet1 (4)'!AD2102,2)</f>
        <v>1.19</v>
      </c>
      <c r="Y2096" t="str">
        <f>_xlfn.XLOOKUP('Sheet1 (4)'!AB2102,'Sheet1 (3)'!B:B,'Sheet1 (3)'!D:D,"",0)</f>
        <v>プライム</v>
      </c>
    </row>
    <row r="2097" spans="1:25" x14ac:dyDescent="0.2">
      <c r="A2097">
        <v>2096</v>
      </c>
      <c r="B2097" s="1" t="str">
        <f>_xlfn.XLOOKUP('Sheet1 (4)'!AB2103,'Sheet1 (3)'!B:B,'Sheet1 (3)'!C:C,"",0)</f>
        <v>ＭＳ＆Ｃｏｎｓｕｌｔｉｎｇ</v>
      </c>
      <c r="C2097" s="1" t="str">
        <f>_xlfn.XLOOKUP('Sheet1 (4)'!AB2103,'Sheet1 (3)'!B:B,'Sheet1 (3)'!F:F,"",0)</f>
        <v>サービス業</v>
      </c>
      <c r="D2097" s="1">
        <f>ROUND('Sheet1 (4)'!E2103/100000000,2)</f>
        <v>0.04</v>
      </c>
      <c r="E2097" s="1">
        <f>ROUND('Sheet1 (4)'!F2103/100,2)</f>
        <v>-4.2300000000000004</v>
      </c>
      <c r="F2097" s="1">
        <f>ROUND('Sheet1 (4)'!G2103/100,2)</f>
        <v>2.0099999999999998</v>
      </c>
      <c r="G2097" s="1">
        <f>ROUND('Sheet1 (4)'!H2103/100,2)</f>
        <v>2.66</v>
      </c>
      <c r="H2097" s="1">
        <f>ROUND('Sheet1 (4)'!I2103/100,2)</f>
        <v>1.57</v>
      </c>
      <c r="I2097" s="1">
        <f>ROUND('Sheet1 (4)'!J2103/100,2)</f>
        <v>1.56</v>
      </c>
      <c r="J2097" s="1" t="e">
        <f>ROUND('Sheet1 (4)'!K2103/100,2)</f>
        <v>#VALUE!</v>
      </c>
      <c r="K2097" s="1" t="e">
        <f>ROUND('Sheet1 (4)'!L2103/100,2)</f>
        <v>#VALUE!</v>
      </c>
      <c r="L2097" s="4">
        <f>ROUND(('Sheet1 (4)'!M2103+'Sheet1 (4)'!R2103)/100,2)</f>
        <v>1.61</v>
      </c>
      <c r="M2097" s="4">
        <f>ROUND(('Sheet1 (4)'!N2103+'Sheet1 (4)'!S2103)/100,2)</f>
        <v>4.6900000000000004</v>
      </c>
      <c r="N2097" s="4">
        <f>ROUND(('Sheet1 (4)'!O2103+'Sheet1 (4)'!T2103)/100,2)</f>
        <v>-0.65</v>
      </c>
      <c r="O2097" s="4">
        <f>ROUND(('Sheet1 (4)'!P2103+'Sheet1 (4)'!U2103)/100,2)</f>
        <v>-1.63</v>
      </c>
      <c r="P2097" s="4">
        <f>ROUND(('Sheet1 (4)'!Q2103+'Sheet1 (4)'!V2103)/100,2)</f>
        <v>2.76</v>
      </c>
      <c r="Q2097" s="7">
        <f>ROUND('Sheet1 (4)'!W2103/100,2)</f>
        <v>-0.08</v>
      </c>
      <c r="R2097" s="7">
        <f>ROUND('Sheet1 (4)'!X2103/100,2)</f>
        <v>7.0000000000000007E-2</v>
      </c>
      <c r="S2097" s="7">
        <f>ROUND('Sheet1 (4)'!Y2103/100,2)</f>
        <v>0.08</v>
      </c>
      <c r="T2097" s="7">
        <f>ROUND('Sheet1 (4)'!Z2103/100,2)</f>
        <v>0.04</v>
      </c>
      <c r="U2097" s="7">
        <f>ROUND('Sheet1 (4)'!AA2103/100,2)</f>
        <v>-0.1</v>
      </c>
      <c r="V2097" s="1" t="str">
        <f>'Sheet1 (4)'!AB2103&amp;".T"</f>
        <v>6555.T</v>
      </c>
      <c r="W2097" t="e">
        <f>ROUND('Sheet1 (4)'!AC2103,2)</f>
        <v>#VALUE!</v>
      </c>
      <c r="X2097">
        <f>ROUND('Sheet1 (4)'!AD2103,2)</f>
        <v>0.6</v>
      </c>
      <c r="Y2097" t="str">
        <f>_xlfn.XLOOKUP('Sheet1 (4)'!AB2103,'Sheet1 (3)'!B:B,'Sheet1 (3)'!D:D,"",0)</f>
        <v>スタンダード</v>
      </c>
    </row>
    <row r="2098" spans="1:25" x14ac:dyDescent="0.2">
      <c r="A2098">
        <v>2097</v>
      </c>
      <c r="B2098" s="1" t="str">
        <f>_xlfn.XLOOKUP('Sheet1 (4)'!AB2104,'Sheet1 (3)'!B:B,'Sheet1 (3)'!C:C,"",0)</f>
        <v>エムティジェネックス</v>
      </c>
      <c r="C2098" s="1" t="str">
        <f>_xlfn.XLOOKUP('Sheet1 (4)'!AB2104,'Sheet1 (3)'!B:B,'Sheet1 (3)'!F:F,"",0)</f>
        <v>不動産業</v>
      </c>
      <c r="D2098" s="1">
        <f>ROUND('Sheet1 (4)'!E2104/100000000,2)</f>
        <v>0.01</v>
      </c>
      <c r="E2098" s="1">
        <f>ROUND('Sheet1 (4)'!F2104/100,2)</f>
        <v>3.09</v>
      </c>
      <c r="F2098" s="1">
        <f>ROUND('Sheet1 (4)'!G2104/100,2)</f>
        <v>3.29</v>
      </c>
      <c r="G2098" s="1">
        <f>ROUND('Sheet1 (4)'!H2104/100,2)</f>
        <v>3.65</v>
      </c>
      <c r="H2098" s="1">
        <f>ROUND('Sheet1 (4)'!I2104/100,2)</f>
        <v>4.38</v>
      </c>
      <c r="I2098" s="1">
        <f>ROUND('Sheet1 (4)'!J2104/100,2)</f>
        <v>4.1100000000000003</v>
      </c>
      <c r="J2098" s="1" t="e">
        <f>ROUND('Sheet1 (4)'!K2104/100,2)</f>
        <v>#VALUE!</v>
      </c>
      <c r="K2098" s="1" t="e">
        <f>ROUND('Sheet1 (4)'!L2104/100,2)</f>
        <v>#VALUE!</v>
      </c>
      <c r="L2098" s="4">
        <f>ROUND(('Sheet1 (4)'!M2104+'Sheet1 (4)'!R2104)/100,2)</f>
        <v>2.21</v>
      </c>
      <c r="M2098" s="4">
        <f>ROUND(('Sheet1 (4)'!N2104+'Sheet1 (4)'!S2104)/100,2)</f>
        <v>3.93</v>
      </c>
      <c r="N2098" s="4">
        <f>ROUND(('Sheet1 (4)'!O2104+'Sheet1 (4)'!T2104)/100,2)</f>
        <v>1</v>
      </c>
      <c r="O2098" s="4">
        <f>ROUND(('Sheet1 (4)'!P2104+'Sheet1 (4)'!U2104)/100,2)</f>
        <v>1.05</v>
      </c>
      <c r="P2098" s="4">
        <f>ROUND(('Sheet1 (4)'!Q2104+'Sheet1 (4)'!V2104)/100,2)</f>
        <v>2.84</v>
      </c>
      <c r="Q2098" s="7">
        <f>ROUND('Sheet1 (4)'!W2104/100,2)</f>
        <v>7.0000000000000007E-2</v>
      </c>
      <c r="R2098" s="7">
        <f>ROUND('Sheet1 (4)'!X2104/100,2)</f>
        <v>0.06</v>
      </c>
      <c r="S2098" s="7">
        <f>ROUND('Sheet1 (4)'!Y2104/100,2)</f>
        <v>7.0000000000000007E-2</v>
      </c>
      <c r="T2098" s="7">
        <f>ROUND('Sheet1 (4)'!Z2104/100,2)</f>
        <v>7.0000000000000007E-2</v>
      </c>
      <c r="U2098" s="7">
        <f>ROUND('Sheet1 (4)'!AA2104/100,2)</f>
        <v>7.0000000000000007E-2</v>
      </c>
      <c r="V2098" s="1" t="str">
        <f>'Sheet1 (4)'!AB2104&amp;".T"</f>
        <v>9820.T</v>
      </c>
      <c r="W2098">
        <f>ROUND('Sheet1 (4)'!AC2104,2)</f>
        <v>14.95</v>
      </c>
      <c r="X2098">
        <f>ROUND('Sheet1 (4)'!AD2104,2)</f>
        <v>0.92</v>
      </c>
      <c r="Y2098" t="str">
        <f>_xlfn.XLOOKUP('Sheet1 (4)'!AB2104,'Sheet1 (3)'!B:B,'Sheet1 (3)'!D:D,"",0)</f>
        <v>スタンダード</v>
      </c>
    </row>
    <row r="2099" spans="1:25" x14ac:dyDescent="0.2">
      <c r="A2099">
        <v>2098</v>
      </c>
      <c r="B2099" s="1" t="str">
        <f>_xlfn.XLOOKUP('Sheet1 (4)'!AB2105,'Sheet1 (3)'!B:B,'Sheet1 (3)'!C:C,"",0)</f>
        <v>ＭＴＧ</v>
      </c>
      <c r="C2099" s="1" t="str">
        <f>_xlfn.XLOOKUP('Sheet1 (4)'!AB2105,'Sheet1 (3)'!B:B,'Sheet1 (3)'!F:F,"",0)</f>
        <v>その他製品</v>
      </c>
      <c r="D2099" s="1">
        <f>ROUND('Sheet1 (4)'!E2105/100000000,2)</f>
        <v>0.39</v>
      </c>
      <c r="E2099" s="1">
        <f>ROUND('Sheet1 (4)'!F2105/100,2)</f>
        <v>38.9</v>
      </c>
      <c r="F2099" s="1">
        <f>ROUND('Sheet1 (4)'!G2105/100,2)</f>
        <v>32.39</v>
      </c>
      <c r="G2099" s="1">
        <f>ROUND('Sheet1 (4)'!H2105/100,2)</f>
        <v>35.979999999999997</v>
      </c>
      <c r="H2099" s="1">
        <f>ROUND('Sheet1 (4)'!I2105/100,2)</f>
        <v>32.78</v>
      </c>
      <c r="I2099" s="1">
        <f>ROUND('Sheet1 (4)'!J2105/100,2)</f>
        <v>32.78</v>
      </c>
      <c r="J2099" s="1">
        <f>ROUND('Sheet1 (4)'!K2105/100,2)</f>
        <v>97.75</v>
      </c>
      <c r="K2099" s="1">
        <f>ROUND('Sheet1 (4)'!L2105/100,2)</f>
        <v>119.5</v>
      </c>
      <c r="L2099" s="4">
        <f>ROUND(('Sheet1 (4)'!M2105+'Sheet1 (4)'!R2105)/100,2)</f>
        <v>31.77</v>
      </c>
      <c r="M2099" s="4">
        <f>ROUND(('Sheet1 (4)'!N2105+'Sheet1 (4)'!S2105)/100,2)</f>
        <v>0.03</v>
      </c>
      <c r="N2099" s="4">
        <f>ROUND(('Sheet1 (4)'!O2105+'Sheet1 (4)'!T2105)/100,2)</f>
        <v>-1.02</v>
      </c>
      <c r="O2099" s="4">
        <f>ROUND(('Sheet1 (4)'!P2105+'Sheet1 (4)'!U2105)/100,2)</f>
        <v>-35.18</v>
      </c>
      <c r="P2099" s="4">
        <f>ROUND(('Sheet1 (4)'!Q2105+'Sheet1 (4)'!V2105)/100,2)</f>
        <v>-35.18</v>
      </c>
      <c r="Q2099" s="7">
        <f>ROUND('Sheet1 (4)'!W2105/100,2)</f>
        <v>0.15</v>
      </c>
      <c r="R2099" s="7">
        <f>ROUND('Sheet1 (4)'!X2105/100,2)</f>
        <v>0.06</v>
      </c>
      <c r="S2099" s="7">
        <f>ROUND('Sheet1 (4)'!Y2105/100,2)</f>
        <v>0.04</v>
      </c>
      <c r="T2099" s="7">
        <f>ROUND('Sheet1 (4)'!Z2105/100,2)</f>
        <v>0.04</v>
      </c>
      <c r="U2099" s="7">
        <f>ROUND('Sheet1 (4)'!AA2105/100,2)</f>
        <v>0.04</v>
      </c>
      <c r="V2099" s="1" t="str">
        <f>'Sheet1 (4)'!AB2105&amp;".T"</f>
        <v>7806.T</v>
      </c>
      <c r="W2099">
        <f>ROUND('Sheet1 (4)'!AC2105,2)</f>
        <v>21.75</v>
      </c>
      <c r="X2099">
        <f>ROUND('Sheet1 (4)'!AD2105,2)</f>
        <v>2.99</v>
      </c>
      <c r="Y2099" t="str">
        <f>_xlfn.XLOOKUP('Sheet1 (4)'!AB2105,'Sheet1 (3)'!B:B,'Sheet1 (3)'!D:D,"",0)</f>
        <v>グロース</v>
      </c>
    </row>
    <row r="2100" spans="1:25" x14ac:dyDescent="0.2">
      <c r="A2100">
        <v>2099</v>
      </c>
      <c r="B2100" s="1" t="str">
        <f>_xlfn.XLOOKUP('Sheet1 (4)'!AB2106,'Sheet1 (3)'!B:B,'Sheet1 (3)'!C:C,"",0)</f>
        <v>エムティーアイ</v>
      </c>
      <c r="C2100" s="1" t="str">
        <f>_xlfn.XLOOKUP('Sheet1 (4)'!AB2106,'Sheet1 (3)'!B:B,'Sheet1 (3)'!F:F,"",0)</f>
        <v>情報・通信業</v>
      </c>
      <c r="D2100" s="1">
        <f>ROUND('Sheet1 (4)'!E2106/100000000,2)</f>
        <v>0.55000000000000004</v>
      </c>
      <c r="E2100" s="1">
        <f>ROUND('Sheet1 (4)'!F2106/100,2)</f>
        <v>19.3</v>
      </c>
      <c r="F2100" s="1">
        <f>ROUND('Sheet1 (4)'!G2106/100,2)</f>
        <v>8.7100000000000009</v>
      </c>
      <c r="G2100" s="1">
        <f>ROUND('Sheet1 (4)'!H2106/100,2)</f>
        <v>2.98</v>
      </c>
      <c r="H2100" s="1">
        <f>ROUND('Sheet1 (4)'!I2106/100,2)</f>
        <v>23.95</v>
      </c>
      <c r="I2100" s="1">
        <f>ROUND('Sheet1 (4)'!J2106/100,2)</f>
        <v>23.95</v>
      </c>
      <c r="J2100" s="1">
        <f>ROUND('Sheet1 (4)'!K2106/100,2)</f>
        <v>31</v>
      </c>
      <c r="K2100" s="1">
        <f>ROUND('Sheet1 (4)'!L2106/100,2)</f>
        <v>38</v>
      </c>
      <c r="L2100" s="4">
        <f>ROUND(('Sheet1 (4)'!M2106+'Sheet1 (4)'!R2106)/100,2)</f>
        <v>15.2</v>
      </c>
      <c r="M2100" s="4">
        <f>ROUND(('Sheet1 (4)'!N2106+'Sheet1 (4)'!S2106)/100,2)</f>
        <v>-38.53</v>
      </c>
      <c r="N2100" s="4">
        <f>ROUND(('Sheet1 (4)'!O2106+'Sheet1 (4)'!T2106)/100,2)</f>
        <v>34.15</v>
      </c>
      <c r="O2100" s="4">
        <f>ROUND(('Sheet1 (4)'!P2106+'Sheet1 (4)'!U2106)/100,2)</f>
        <v>27.63</v>
      </c>
      <c r="P2100" s="4">
        <f>ROUND(('Sheet1 (4)'!Q2106+'Sheet1 (4)'!V2106)/100,2)</f>
        <v>27.63</v>
      </c>
      <c r="Q2100" s="7">
        <f>ROUND('Sheet1 (4)'!W2106/100,2)</f>
        <v>-7.0000000000000007E-2</v>
      </c>
      <c r="R2100" s="7">
        <f>ROUND('Sheet1 (4)'!X2106/100,2)</f>
        <v>-0.05</v>
      </c>
      <c r="S2100" s="7">
        <f>ROUND('Sheet1 (4)'!Y2106/100,2)</f>
        <v>0.03</v>
      </c>
      <c r="T2100" s="7">
        <f>ROUND('Sheet1 (4)'!Z2106/100,2)</f>
        <v>0.13</v>
      </c>
      <c r="U2100" s="7">
        <f>ROUND('Sheet1 (4)'!AA2106/100,2)</f>
        <v>0.13</v>
      </c>
      <c r="V2100" s="1" t="str">
        <f>'Sheet1 (4)'!AB2106&amp;".T"</f>
        <v>9438.T</v>
      </c>
      <c r="W2100">
        <f>ROUND('Sheet1 (4)'!AC2106,2)</f>
        <v>19.04</v>
      </c>
      <c r="X2100">
        <f>ROUND('Sheet1 (4)'!AD2106,2)</f>
        <v>2.4700000000000002</v>
      </c>
      <c r="Y2100" t="str">
        <f>_xlfn.XLOOKUP('Sheet1 (4)'!AB2106,'Sheet1 (3)'!B:B,'Sheet1 (3)'!D:D,"",0)</f>
        <v>プライム</v>
      </c>
    </row>
    <row r="2101" spans="1:25" x14ac:dyDescent="0.2">
      <c r="A2101">
        <v>2100</v>
      </c>
      <c r="B2101" s="1" t="str">
        <f>_xlfn.XLOOKUP('Sheet1 (4)'!AB2107,'Sheet1 (3)'!B:B,'Sheet1 (3)'!C:C,"",0)</f>
        <v>ムゲンエステート</v>
      </c>
      <c r="C2101" s="1" t="str">
        <f>_xlfn.XLOOKUP('Sheet1 (4)'!AB2107,'Sheet1 (3)'!B:B,'Sheet1 (3)'!F:F,"",0)</f>
        <v>不動産業</v>
      </c>
      <c r="D2101" s="1">
        <f>ROUND('Sheet1 (4)'!E2107/100000000,2)</f>
        <v>0.23</v>
      </c>
      <c r="E2101" s="1">
        <f>ROUND('Sheet1 (4)'!F2107/100,2)</f>
        <v>23.43</v>
      </c>
      <c r="F2101" s="1">
        <f>ROUND('Sheet1 (4)'!G2107/100,2)</f>
        <v>29.77</v>
      </c>
      <c r="G2101" s="1">
        <f>ROUND('Sheet1 (4)'!H2107/100,2)</f>
        <v>59.38</v>
      </c>
      <c r="H2101" s="1">
        <f>ROUND('Sheet1 (4)'!I2107/100,2)</f>
        <v>96.24</v>
      </c>
      <c r="I2101" s="1">
        <f>ROUND('Sheet1 (4)'!J2107/100,2)</f>
        <v>96.24</v>
      </c>
      <c r="J2101" s="1" t="e">
        <f>ROUND('Sheet1 (4)'!K2107/100,2)</f>
        <v>#VALUE!</v>
      </c>
      <c r="K2101" s="1" t="e">
        <f>ROUND('Sheet1 (4)'!L2107/100,2)</f>
        <v>#VALUE!</v>
      </c>
      <c r="L2101" s="4">
        <f>ROUND(('Sheet1 (4)'!M2107+'Sheet1 (4)'!R2107)/100,2)</f>
        <v>20.89</v>
      </c>
      <c r="M2101" s="4">
        <f>ROUND(('Sheet1 (4)'!N2107+'Sheet1 (4)'!S2107)/100,2)</f>
        <v>-116.48</v>
      </c>
      <c r="N2101" s="4">
        <f>ROUND(('Sheet1 (4)'!O2107+'Sheet1 (4)'!T2107)/100,2)</f>
        <v>48.76</v>
      </c>
      <c r="O2101" s="4">
        <f>ROUND(('Sheet1 (4)'!P2107+'Sheet1 (4)'!U2107)/100,2)</f>
        <v>22.88</v>
      </c>
      <c r="P2101" s="4">
        <f>ROUND(('Sheet1 (4)'!Q2107+'Sheet1 (4)'!V2107)/100,2)</f>
        <v>22.88</v>
      </c>
      <c r="Q2101" s="7">
        <f>ROUND('Sheet1 (4)'!W2107/100,2)</f>
        <v>0.06</v>
      </c>
      <c r="R2101" s="7">
        <f>ROUND('Sheet1 (4)'!X2107/100,2)</f>
        <v>0.06</v>
      </c>
      <c r="S2101" s="7">
        <f>ROUND('Sheet1 (4)'!Y2107/100,2)</f>
        <v>0.14000000000000001</v>
      </c>
      <c r="T2101" s="7">
        <f>ROUND('Sheet1 (4)'!Z2107/100,2)</f>
        <v>0.2</v>
      </c>
      <c r="U2101" s="7">
        <f>ROUND('Sheet1 (4)'!AA2107/100,2)</f>
        <v>0.2</v>
      </c>
      <c r="V2101" s="1" t="str">
        <f>'Sheet1 (4)'!AB2107&amp;".T"</f>
        <v>3299.T</v>
      </c>
      <c r="W2101">
        <f>ROUND('Sheet1 (4)'!AC2107,2)</f>
        <v>7.52</v>
      </c>
      <c r="X2101">
        <f>ROUND('Sheet1 (4)'!AD2107,2)</f>
        <v>1.43</v>
      </c>
      <c r="Y2101" t="str">
        <f>_xlfn.XLOOKUP('Sheet1 (4)'!AB2107,'Sheet1 (3)'!B:B,'Sheet1 (3)'!D:D,"",0)</f>
        <v>スタンダード</v>
      </c>
    </row>
    <row r="2102" spans="1:25" x14ac:dyDescent="0.2">
      <c r="A2102">
        <v>2101</v>
      </c>
      <c r="B2102" s="1" t="str">
        <f>_xlfn.XLOOKUP('Sheet1 (4)'!AB2108,'Sheet1 (3)'!B:B,'Sheet1 (3)'!C:C,"",0)</f>
        <v>マリオン</v>
      </c>
      <c r="C2102" s="1" t="str">
        <f>_xlfn.XLOOKUP('Sheet1 (4)'!AB2108,'Sheet1 (3)'!B:B,'Sheet1 (3)'!F:F,"",0)</f>
        <v>不動産業</v>
      </c>
      <c r="D2102" s="1">
        <f>ROUND('Sheet1 (4)'!E2108/100000000,2)</f>
        <v>0.08</v>
      </c>
      <c r="E2102" s="1">
        <f>ROUND('Sheet1 (4)'!F2108/100,2)</f>
        <v>2.94</v>
      </c>
      <c r="F2102" s="1">
        <f>ROUND('Sheet1 (4)'!G2108/100,2)</f>
        <v>2.2599999999999998</v>
      </c>
      <c r="G2102" s="1">
        <f>ROUND('Sheet1 (4)'!H2108/100,2)</f>
        <v>3.83</v>
      </c>
      <c r="H2102" s="1">
        <f>ROUND('Sheet1 (4)'!I2108/100,2)</f>
        <v>6.96</v>
      </c>
      <c r="I2102" s="1">
        <f>ROUND('Sheet1 (4)'!J2108/100,2)</f>
        <v>6.96</v>
      </c>
      <c r="J2102" s="1" t="e">
        <f>ROUND('Sheet1 (4)'!K2108/100,2)</f>
        <v>#VALUE!</v>
      </c>
      <c r="K2102" s="1" t="e">
        <f>ROUND('Sheet1 (4)'!L2108/100,2)</f>
        <v>#VALUE!</v>
      </c>
      <c r="L2102" s="4">
        <f>ROUND(('Sheet1 (4)'!M2108+'Sheet1 (4)'!R2108)/100,2)</f>
        <v>-7.13</v>
      </c>
      <c r="M2102" s="4">
        <f>ROUND(('Sheet1 (4)'!N2108+'Sheet1 (4)'!S2108)/100,2)</f>
        <v>9.15</v>
      </c>
      <c r="N2102" s="4">
        <f>ROUND(('Sheet1 (4)'!O2108+'Sheet1 (4)'!T2108)/100,2)</f>
        <v>-25.27</v>
      </c>
      <c r="O2102" s="4">
        <f>ROUND(('Sheet1 (4)'!P2108+'Sheet1 (4)'!U2108)/100,2)</f>
        <v>4.78</v>
      </c>
      <c r="P2102" s="4">
        <f>ROUND(('Sheet1 (4)'!Q2108+'Sheet1 (4)'!V2108)/100,2)</f>
        <v>4.78</v>
      </c>
      <c r="Q2102" s="7">
        <f>ROUND('Sheet1 (4)'!W2108/100,2)</f>
        <v>0.02</v>
      </c>
      <c r="R2102" s="7">
        <f>ROUND('Sheet1 (4)'!X2108/100,2)</f>
        <v>0.02</v>
      </c>
      <c r="S2102" s="7">
        <f>ROUND('Sheet1 (4)'!Y2108/100,2)</f>
        <v>0.04</v>
      </c>
      <c r="T2102" s="7">
        <f>ROUND('Sheet1 (4)'!Z2108/100,2)</f>
        <v>0.08</v>
      </c>
      <c r="U2102" s="7">
        <f>ROUND('Sheet1 (4)'!AA2108/100,2)</f>
        <v>0.08</v>
      </c>
      <c r="V2102" s="1" t="str">
        <f>'Sheet1 (4)'!AB2108&amp;".T"</f>
        <v>3494.T</v>
      </c>
      <c r="W2102">
        <f>ROUND('Sheet1 (4)'!AC2108,2)</f>
        <v>10.71</v>
      </c>
      <c r="X2102">
        <f>ROUND('Sheet1 (4)'!AD2108,2)</f>
        <v>0.69</v>
      </c>
      <c r="Y2102" t="str">
        <f>_xlfn.XLOOKUP('Sheet1 (4)'!AB2108,'Sheet1 (3)'!B:B,'Sheet1 (3)'!D:D,"",0)</f>
        <v>スタンダード</v>
      </c>
    </row>
    <row r="2103" spans="1:25" x14ac:dyDescent="0.2">
      <c r="A2103">
        <v>2102</v>
      </c>
      <c r="B2103" s="1" t="str">
        <f>_xlfn.XLOOKUP('Sheet1 (4)'!AB2109,'Sheet1 (3)'!B:B,'Sheet1 (3)'!C:C,"",0)</f>
        <v>エムアップホールディングス</v>
      </c>
      <c r="C2103" s="1" t="str">
        <f>_xlfn.XLOOKUP('Sheet1 (4)'!AB2109,'Sheet1 (3)'!B:B,'Sheet1 (3)'!F:F,"",0)</f>
        <v>情報・通信業</v>
      </c>
      <c r="D2103" s="1">
        <f>ROUND('Sheet1 (4)'!E2109/100000000,2)</f>
        <v>0.35</v>
      </c>
      <c r="E2103" s="1">
        <f>ROUND('Sheet1 (4)'!F2109/100,2)</f>
        <v>11.08</v>
      </c>
      <c r="F2103" s="1">
        <f>ROUND('Sheet1 (4)'!G2109/100,2)</f>
        <v>16.8</v>
      </c>
      <c r="G2103" s="1">
        <f>ROUND('Sheet1 (4)'!H2109/100,2)</f>
        <v>20.75</v>
      </c>
      <c r="H2103" s="1">
        <f>ROUND('Sheet1 (4)'!I2109/100,2)</f>
        <v>28.37</v>
      </c>
      <c r="I2103" s="1">
        <f>ROUND('Sheet1 (4)'!J2109/100,2)</f>
        <v>40.76</v>
      </c>
      <c r="J2103" s="1">
        <f>ROUND('Sheet1 (4)'!K2109/100,2)</f>
        <v>48.1</v>
      </c>
      <c r="K2103" s="1">
        <f>ROUND('Sheet1 (4)'!L2109/100,2)</f>
        <v>57.6</v>
      </c>
      <c r="L2103" s="4">
        <f>ROUND(('Sheet1 (4)'!M2109+'Sheet1 (4)'!R2109)/100,2)</f>
        <v>3.19</v>
      </c>
      <c r="M2103" s="4">
        <f>ROUND(('Sheet1 (4)'!N2109+'Sheet1 (4)'!S2109)/100,2)</f>
        <v>21.1</v>
      </c>
      <c r="N2103" s="4">
        <f>ROUND(('Sheet1 (4)'!O2109+'Sheet1 (4)'!T2109)/100,2)</f>
        <v>3.88</v>
      </c>
      <c r="O2103" s="4">
        <f>ROUND(('Sheet1 (4)'!P2109+'Sheet1 (4)'!U2109)/100,2)</f>
        <v>23.88</v>
      </c>
      <c r="P2103" s="4">
        <f>ROUND(('Sheet1 (4)'!Q2109+'Sheet1 (4)'!V2109)/100,2)</f>
        <v>43.31</v>
      </c>
      <c r="Q2103" s="7">
        <f>ROUND('Sheet1 (4)'!W2109/100,2)</f>
        <v>0.13</v>
      </c>
      <c r="R2103" s="7">
        <f>ROUND('Sheet1 (4)'!X2109/100,2)</f>
        <v>0.22</v>
      </c>
      <c r="S2103" s="7">
        <f>ROUND('Sheet1 (4)'!Y2109/100,2)</f>
        <v>0.21</v>
      </c>
      <c r="T2103" s="7">
        <f>ROUND('Sheet1 (4)'!Z2109/100,2)</f>
        <v>0.26</v>
      </c>
      <c r="U2103" s="7">
        <f>ROUND('Sheet1 (4)'!AA2109/100,2)</f>
        <v>0.24</v>
      </c>
      <c r="V2103" s="1" t="str">
        <f>'Sheet1 (4)'!AB2109&amp;".T"</f>
        <v>3661.T</v>
      </c>
      <c r="W2103">
        <f>ROUND('Sheet1 (4)'!AC2109,2)</f>
        <v>31.9</v>
      </c>
      <c r="X2103">
        <f>ROUND('Sheet1 (4)'!AD2109,2)</f>
        <v>8.15</v>
      </c>
      <c r="Y2103" t="str">
        <f>_xlfn.XLOOKUP('Sheet1 (4)'!AB2109,'Sheet1 (3)'!B:B,'Sheet1 (3)'!D:D,"",0)</f>
        <v>プライム</v>
      </c>
    </row>
    <row r="2104" spans="1:25" x14ac:dyDescent="0.2">
      <c r="A2104">
        <v>2103</v>
      </c>
      <c r="B2104" s="1" t="str">
        <f>_xlfn.XLOOKUP('Sheet1 (4)'!AB2110,'Sheet1 (3)'!B:B,'Sheet1 (3)'!C:C,"",0)</f>
        <v>村上開明堂</v>
      </c>
      <c r="C2104" s="1" t="str">
        <f>_xlfn.XLOOKUP('Sheet1 (4)'!AB2110,'Sheet1 (3)'!B:B,'Sheet1 (3)'!F:F,"",0)</f>
        <v>輸送用機器</v>
      </c>
      <c r="D2104" s="1">
        <f>ROUND('Sheet1 (4)'!E2110/100000000,2)</f>
        <v>0.12</v>
      </c>
      <c r="E2104" s="1">
        <f>ROUND('Sheet1 (4)'!F2110/100,2)</f>
        <v>51.11</v>
      </c>
      <c r="F2104" s="1">
        <f>ROUND('Sheet1 (4)'!G2110/100,2)</f>
        <v>48.65</v>
      </c>
      <c r="G2104" s="1">
        <f>ROUND('Sheet1 (4)'!H2110/100,2)</f>
        <v>55.85</v>
      </c>
      <c r="H2104" s="1">
        <f>ROUND('Sheet1 (4)'!I2110/100,2)</f>
        <v>83.37</v>
      </c>
      <c r="I2104" s="1">
        <f>ROUND('Sheet1 (4)'!J2110/100,2)</f>
        <v>88.62</v>
      </c>
      <c r="J2104" s="1" t="e">
        <f>ROUND('Sheet1 (4)'!K2110/100,2)</f>
        <v>#VALUE!</v>
      </c>
      <c r="K2104" s="1" t="e">
        <f>ROUND('Sheet1 (4)'!L2110/100,2)</f>
        <v>#VALUE!</v>
      </c>
      <c r="L2104" s="4">
        <f>ROUND(('Sheet1 (4)'!M2110+'Sheet1 (4)'!R2110)/100,2)</f>
        <v>58.21</v>
      </c>
      <c r="M2104" s="4">
        <f>ROUND(('Sheet1 (4)'!N2110+'Sheet1 (4)'!S2110)/100,2)</f>
        <v>34.11</v>
      </c>
      <c r="N2104" s="4">
        <f>ROUND(('Sheet1 (4)'!O2110+'Sheet1 (4)'!T2110)/100,2)</f>
        <v>51.48</v>
      </c>
      <c r="O2104" s="4">
        <f>ROUND(('Sheet1 (4)'!P2110+'Sheet1 (4)'!U2110)/100,2)</f>
        <v>89.43</v>
      </c>
      <c r="P2104" s="4">
        <f>ROUND(('Sheet1 (4)'!Q2110+'Sheet1 (4)'!V2110)/100,2)</f>
        <v>53.41</v>
      </c>
      <c r="Q2104" s="7">
        <f>ROUND('Sheet1 (4)'!W2110/100,2)</f>
        <v>0.06</v>
      </c>
      <c r="R2104" s="7">
        <f>ROUND('Sheet1 (4)'!X2110/100,2)</f>
        <v>0.06</v>
      </c>
      <c r="S2104" s="7">
        <f>ROUND('Sheet1 (4)'!Y2110/100,2)</f>
        <v>0.08</v>
      </c>
      <c r="T2104" s="7">
        <f>ROUND('Sheet1 (4)'!Z2110/100,2)</f>
        <v>0.08</v>
      </c>
      <c r="U2104" s="7">
        <f>ROUND('Sheet1 (4)'!AA2110/100,2)</f>
        <v>0.08</v>
      </c>
      <c r="V2104" s="1" t="str">
        <f>'Sheet1 (4)'!AB2110&amp;".T"</f>
        <v>7292.T</v>
      </c>
      <c r="W2104">
        <f>ROUND('Sheet1 (4)'!AC2110,2)</f>
        <v>12.51</v>
      </c>
      <c r="X2104">
        <f>ROUND('Sheet1 (4)'!AD2110,2)</f>
        <v>0.92</v>
      </c>
      <c r="Y2104" t="str">
        <f>_xlfn.XLOOKUP('Sheet1 (4)'!AB2110,'Sheet1 (3)'!B:B,'Sheet1 (3)'!D:D,"",0)</f>
        <v>スタンダード</v>
      </c>
    </row>
    <row r="2105" spans="1:25" x14ac:dyDescent="0.2">
      <c r="A2105">
        <v>2104</v>
      </c>
      <c r="B2105" s="1" t="str">
        <f>_xlfn.XLOOKUP('Sheet1 (4)'!AB2111,'Sheet1 (3)'!B:B,'Sheet1 (3)'!C:C,"",0)</f>
        <v>ムラキ</v>
      </c>
      <c r="C2105" s="1" t="str">
        <f>_xlfn.XLOOKUP('Sheet1 (4)'!AB2111,'Sheet1 (3)'!B:B,'Sheet1 (3)'!F:F,"",0)</f>
        <v>卸売業</v>
      </c>
      <c r="D2105" s="1">
        <f>ROUND('Sheet1 (4)'!E2111/100000000,2)</f>
        <v>0.01</v>
      </c>
      <c r="E2105" s="1">
        <f>ROUND('Sheet1 (4)'!F2111/100,2)</f>
        <v>0.91</v>
      </c>
      <c r="F2105" s="1">
        <f>ROUND('Sheet1 (4)'!G2111/100,2)</f>
        <v>1.36</v>
      </c>
      <c r="G2105" s="1">
        <f>ROUND('Sheet1 (4)'!H2111/100,2)</f>
        <v>1.94</v>
      </c>
      <c r="H2105" s="1">
        <f>ROUND('Sheet1 (4)'!I2111/100,2)</f>
        <v>1.93</v>
      </c>
      <c r="I2105" s="1">
        <f>ROUND('Sheet1 (4)'!J2111/100,2)</f>
        <v>1.44</v>
      </c>
      <c r="J2105" s="1" t="e">
        <f>ROUND('Sheet1 (4)'!K2111/100,2)</f>
        <v>#VALUE!</v>
      </c>
      <c r="K2105" s="1" t="e">
        <f>ROUND('Sheet1 (4)'!L2111/100,2)</f>
        <v>#VALUE!</v>
      </c>
      <c r="L2105" s="4">
        <f>ROUND(('Sheet1 (4)'!M2111+'Sheet1 (4)'!R2111)/100,2)</f>
        <v>1.37</v>
      </c>
      <c r="M2105" s="4">
        <f>ROUND(('Sheet1 (4)'!N2111+'Sheet1 (4)'!S2111)/100,2)</f>
        <v>1.17</v>
      </c>
      <c r="N2105" s="4">
        <f>ROUND(('Sheet1 (4)'!O2111+'Sheet1 (4)'!T2111)/100,2)</f>
        <v>2.5299999999999998</v>
      </c>
      <c r="O2105" s="4">
        <f>ROUND(('Sheet1 (4)'!P2111+'Sheet1 (4)'!U2111)/100,2)</f>
        <v>-0.13</v>
      </c>
      <c r="P2105" s="4">
        <f>ROUND(('Sheet1 (4)'!Q2111+'Sheet1 (4)'!V2111)/100,2)</f>
        <v>1.04</v>
      </c>
      <c r="Q2105" s="7">
        <f>ROUND('Sheet1 (4)'!W2111/100,2)</f>
        <v>0.03</v>
      </c>
      <c r="R2105" s="7">
        <f>ROUND('Sheet1 (4)'!X2111/100,2)</f>
        <v>0.04</v>
      </c>
      <c r="S2105" s="7">
        <f>ROUND('Sheet1 (4)'!Y2111/100,2)</f>
        <v>0.05</v>
      </c>
      <c r="T2105" s="7">
        <f>ROUND('Sheet1 (4)'!Z2111/100,2)</f>
        <v>0.08</v>
      </c>
      <c r="U2105" s="7">
        <f>ROUND('Sheet1 (4)'!AA2111/100,2)</f>
        <v>0.03</v>
      </c>
      <c r="V2105" s="1" t="str">
        <f>'Sheet1 (4)'!AB2111&amp;".T"</f>
        <v>7477.T</v>
      </c>
      <c r="W2105">
        <f>ROUND('Sheet1 (4)'!AC2111,2)</f>
        <v>28.48</v>
      </c>
      <c r="X2105">
        <f>ROUND('Sheet1 (4)'!AD2111,2)</f>
        <v>0.66</v>
      </c>
      <c r="Y2105" t="str">
        <f>_xlfn.XLOOKUP('Sheet1 (4)'!AB2111,'Sheet1 (3)'!B:B,'Sheet1 (3)'!D:D,"",0)</f>
        <v>スタンダード</v>
      </c>
    </row>
    <row r="2106" spans="1:25" x14ac:dyDescent="0.2">
      <c r="A2106">
        <v>2105</v>
      </c>
      <c r="B2106" s="1" t="str">
        <f>_xlfn.XLOOKUP('Sheet1 (4)'!AB2112,'Sheet1 (3)'!B:B,'Sheet1 (3)'!C:C,"",0)</f>
        <v>村田製作所</v>
      </c>
      <c r="C2106" s="1" t="str">
        <f>_xlfn.XLOOKUP('Sheet1 (4)'!AB2112,'Sheet1 (3)'!B:B,'Sheet1 (3)'!F:F,"",0)</f>
        <v>電気機器</v>
      </c>
      <c r="D2106" s="1">
        <f>ROUND('Sheet1 (4)'!E2112/100000000,2)</f>
        <v>18.2</v>
      </c>
      <c r="E2106" s="1">
        <f>ROUND('Sheet1 (4)'!F2112/100,2)</f>
        <v>3132.4</v>
      </c>
      <c r="F2106" s="1">
        <f>ROUND('Sheet1 (4)'!G2112/100,2)</f>
        <v>4273.1099999999997</v>
      </c>
      <c r="G2106" s="1">
        <f>ROUND('Sheet1 (4)'!H2112/100,2)</f>
        <v>2984.66</v>
      </c>
      <c r="H2106" s="1">
        <f>ROUND('Sheet1 (4)'!I2112/100,2)</f>
        <v>2609.88</v>
      </c>
      <c r="I2106" s="1">
        <f>ROUND('Sheet1 (4)'!J2112/100,2)</f>
        <v>2997.61</v>
      </c>
      <c r="J2106" s="1">
        <f>ROUND('Sheet1 (4)'!K2112/100,2)</f>
        <v>2751.19</v>
      </c>
      <c r="K2106" s="1">
        <f>ROUND('Sheet1 (4)'!L2112/100,2)</f>
        <v>3467.15</v>
      </c>
      <c r="L2106" s="4">
        <f>ROUND(('Sheet1 (4)'!M2112+'Sheet1 (4)'!R2112)/100,2)</f>
        <v>2232.96</v>
      </c>
      <c r="M2106" s="4">
        <f>ROUND(('Sheet1 (4)'!N2112+'Sheet1 (4)'!S2112)/100,2)</f>
        <v>2091.58</v>
      </c>
      <c r="N2106" s="4">
        <f>ROUND(('Sheet1 (4)'!O2112+'Sheet1 (4)'!T2112)/100,2)</f>
        <v>1184.28</v>
      </c>
      <c r="O2106" s="4">
        <f>ROUND(('Sheet1 (4)'!P2112+'Sheet1 (4)'!U2112)/100,2)</f>
        <v>2880.66</v>
      </c>
      <c r="P2106" s="4">
        <f>ROUND(('Sheet1 (4)'!Q2112+'Sheet1 (4)'!V2112)/100,2)</f>
        <v>2438.35</v>
      </c>
      <c r="Q2106" s="7">
        <f>ROUND('Sheet1 (4)'!W2112/100,2)</f>
        <v>0.13</v>
      </c>
      <c r="R2106" s="7">
        <f>ROUND('Sheet1 (4)'!X2112/100,2)</f>
        <v>0.15</v>
      </c>
      <c r="S2106" s="7">
        <f>ROUND('Sheet1 (4)'!Y2112/100,2)</f>
        <v>0.11</v>
      </c>
      <c r="T2106" s="7">
        <f>ROUND('Sheet1 (4)'!Z2112/100,2)</f>
        <v>7.0000000000000007E-2</v>
      </c>
      <c r="U2106" s="7">
        <f>ROUND('Sheet1 (4)'!AA2112/100,2)</f>
        <v>0.09</v>
      </c>
      <c r="V2106" s="1" t="str">
        <f>'Sheet1 (4)'!AB2112&amp;".T"</f>
        <v>6981.T</v>
      </c>
      <c r="W2106">
        <f>ROUND('Sheet1 (4)'!AC2112,2)</f>
        <v>25.55</v>
      </c>
      <c r="X2106">
        <f>ROUND('Sheet1 (4)'!AD2112,2)</f>
        <v>2.29</v>
      </c>
      <c r="Y2106" t="str">
        <f>_xlfn.XLOOKUP('Sheet1 (4)'!AB2112,'Sheet1 (3)'!B:B,'Sheet1 (3)'!D:D,"",0)</f>
        <v>プライム</v>
      </c>
    </row>
    <row r="2107" spans="1:25" x14ac:dyDescent="0.2">
      <c r="A2107">
        <v>2106</v>
      </c>
      <c r="B2107" s="1" t="str">
        <f>_xlfn.XLOOKUP('Sheet1 (4)'!AB2113,'Sheet1 (3)'!B:B,'Sheet1 (3)'!C:C,"",0)</f>
        <v>ムロコーポレーション</v>
      </c>
      <c r="C2107" s="1" t="str">
        <f>_xlfn.XLOOKUP('Sheet1 (4)'!AB2113,'Sheet1 (3)'!B:B,'Sheet1 (3)'!F:F,"",0)</f>
        <v>輸送用機器</v>
      </c>
      <c r="D2107" s="1">
        <f>ROUND('Sheet1 (4)'!E2113/100000000,2)</f>
        <v>0.06</v>
      </c>
      <c r="E2107" s="1">
        <f>ROUND('Sheet1 (4)'!F2113/100,2)</f>
        <v>9.94</v>
      </c>
      <c r="F2107" s="1">
        <f>ROUND('Sheet1 (4)'!G2113/100,2)</f>
        <v>12.55</v>
      </c>
      <c r="G2107" s="1">
        <f>ROUND('Sheet1 (4)'!H2113/100,2)</f>
        <v>4.08</v>
      </c>
      <c r="H2107" s="1">
        <f>ROUND('Sheet1 (4)'!I2113/100,2)</f>
        <v>14.33</v>
      </c>
      <c r="I2107" s="1">
        <f>ROUND('Sheet1 (4)'!J2113/100,2)</f>
        <v>7.45</v>
      </c>
      <c r="J2107" s="1" t="e">
        <f>ROUND('Sheet1 (4)'!K2113/100,2)</f>
        <v>#VALUE!</v>
      </c>
      <c r="K2107" s="1" t="e">
        <f>ROUND('Sheet1 (4)'!L2113/100,2)</f>
        <v>#VALUE!</v>
      </c>
      <c r="L2107" s="4">
        <f>ROUND(('Sheet1 (4)'!M2113+'Sheet1 (4)'!R2113)/100,2)</f>
        <v>10.36</v>
      </c>
      <c r="M2107" s="4">
        <f>ROUND(('Sheet1 (4)'!N2113+'Sheet1 (4)'!S2113)/100,2)</f>
        <v>4.01</v>
      </c>
      <c r="N2107" s="4">
        <f>ROUND(('Sheet1 (4)'!O2113+'Sheet1 (4)'!T2113)/100,2)</f>
        <v>-4.18</v>
      </c>
      <c r="O2107" s="4">
        <f>ROUND(('Sheet1 (4)'!P2113+'Sheet1 (4)'!U2113)/100,2)</f>
        <v>17.059999999999999</v>
      </c>
      <c r="P2107" s="4">
        <f>ROUND(('Sheet1 (4)'!Q2113+'Sheet1 (4)'!V2113)/100,2)</f>
        <v>-7.15</v>
      </c>
      <c r="Q2107" s="7">
        <f>ROUND('Sheet1 (4)'!W2113/100,2)</f>
        <v>0.06</v>
      </c>
      <c r="R2107" s="7">
        <f>ROUND('Sheet1 (4)'!X2113/100,2)</f>
        <v>7.0000000000000007E-2</v>
      </c>
      <c r="S2107" s="7">
        <f>ROUND('Sheet1 (4)'!Y2113/100,2)</f>
        <v>0.01</v>
      </c>
      <c r="T2107" s="7">
        <f>ROUND('Sheet1 (4)'!Z2113/100,2)</f>
        <v>0.06</v>
      </c>
      <c r="U2107" s="7">
        <f>ROUND('Sheet1 (4)'!AA2113/100,2)</f>
        <v>0.02</v>
      </c>
      <c r="V2107" s="1" t="str">
        <f>'Sheet1 (4)'!AB2113&amp;".T"</f>
        <v>7264.T</v>
      </c>
      <c r="W2107">
        <f>ROUND('Sheet1 (4)'!AC2113,2)</f>
        <v>45.93</v>
      </c>
      <c r="X2107">
        <f>ROUND('Sheet1 (4)'!AD2113,2)</f>
        <v>0.34</v>
      </c>
      <c r="Y2107" t="str">
        <f>_xlfn.XLOOKUP('Sheet1 (4)'!AB2113,'Sheet1 (3)'!B:B,'Sheet1 (3)'!D:D,"",0)</f>
        <v>スタンダード</v>
      </c>
    </row>
    <row r="2108" spans="1:25" x14ac:dyDescent="0.2">
      <c r="A2108">
        <v>2107</v>
      </c>
      <c r="B2108" s="1" t="str">
        <f>_xlfn.XLOOKUP('Sheet1 (4)'!AB2114,'Sheet1 (3)'!B:B,'Sheet1 (3)'!C:C,"",0)</f>
        <v>室町ケミカル</v>
      </c>
      <c r="C2108" s="1" t="str">
        <f>_xlfn.XLOOKUP('Sheet1 (4)'!AB2114,'Sheet1 (3)'!B:B,'Sheet1 (3)'!F:F,"",0)</f>
        <v>医薬品</v>
      </c>
      <c r="D2108" s="1">
        <f>ROUND('Sheet1 (4)'!E2114/100000000,2)</f>
        <v>0.04</v>
      </c>
      <c r="E2108" s="1" t="e">
        <f>ROUND('Sheet1 (4)'!F2114/100,2)</f>
        <v>#VALUE!</v>
      </c>
      <c r="F2108" s="1" t="e">
        <f>ROUND('Sheet1 (4)'!G2114/100,2)</f>
        <v>#VALUE!</v>
      </c>
      <c r="G2108" s="1" t="e">
        <f>ROUND('Sheet1 (4)'!H2114/100,2)</f>
        <v>#VALUE!</v>
      </c>
      <c r="H2108" s="1" t="e">
        <f>ROUND('Sheet1 (4)'!I2114/100,2)</f>
        <v>#VALUE!</v>
      </c>
      <c r="I2108" s="1">
        <f>ROUND('Sheet1 (4)'!J2114/100,2)</f>
        <v>3</v>
      </c>
      <c r="J2108" s="1" t="e">
        <f>ROUND('Sheet1 (4)'!K2114/100,2)</f>
        <v>#VALUE!</v>
      </c>
      <c r="K2108" s="1" t="e">
        <f>ROUND('Sheet1 (4)'!L2114/100,2)</f>
        <v>#VALUE!</v>
      </c>
      <c r="L2108" s="4" t="e">
        <f>ROUND(('Sheet1 (4)'!M2114+'Sheet1 (4)'!R2114)/100,2)</f>
        <v>#VALUE!</v>
      </c>
      <c r="M2108" s="4" t="e">
        <f>ROUND(('Sheet1 (4)'!N2114+'Sheet1 (4)'!S2114)/100,2)</f>
        <v>#VALUE!</v>
      </c>
      <c r="N2108" s="4" t="e">
        <f>ROUND(('Sheet1 (4)'!O2114+'Sheet1 (4)'!T2114)/100,2)</f>
        <v>#VALUE!</v>
      </c>
      <c r="O2108" s="4" t="e">
        <f>ROUND(('Sheet1 (4)'!P2114+'Sheet1 (4)'!U2114)/100,2)</f>
        <v>#VALUE!</v>
      </c>
      <c r="P2108" s="4" t="e">
        <f>ROUND(('Sheet1 (4)'!Q2114+'Sheet1 (4)'!V2114)/100,2)</f>
        <v>#VALUE!</v>
      </c>
      <c r="Q2108" s="7" t="e">
        <f>ROUND('Sheet1 (4)'!W2114/100,2)</f>
        <v>#VALUE!</v>
      </c>
      <c r="R2108" s="7" t="e">
        <f>ROUND('Sheet1 (4)'!X2114/100,2)</f>
        <v>#VALUE!</v>
      </c>
      <c r="S2108" s="7" t="e">
        <f>ROUND('Sheet1 (4)'!Y2114/100,2)</f>
        <v>#VALUE!</v>
      </c>
      <c r="T2108" s="7" t="e">
        <f>ROUND('Sheet1 (4)'!Z2114/100,2)</f>
        <v>#VALUE!</v>
      </c>
      <c r="U2108" s="7" t="e">
        <f>ROUND('Sheet1 (4)'!AA2114/100,2)</f>
        <v>#VALUE!</v>
      </c>
      <c r="V2108" s="1" t="str">
        <f>'Sheet1 (4)'!AB2114&amp;".T"</f>
        <v>4885.T</v>
      </c>
      <c r="W2108">
        <f>ROUND('Sheet1 (4)'!AC2114,2)</f>
        <v>47.06</v>
      </c>
      <c r="X2108" t="e">
        <f>ROUND('Sheet1 (4)'!AD2114,2)</f>
        <v>#VALUE!</v>
      </c>
      <c r="Y2108" t="str">
        <f>_xlfn.XLOOKUP('Sheet1 (4)'!AB2114,'Sheet1 (3)'!B:B,'Sheet1 (3)'!D:D,"",0)</f>
        <v>スタンダード</v>
      </c>
    </row>
    <row r="2109" spans="1:25" x14ac:dyDescent="0.2">
      <c r="A2109">
        <v>2108</v>
      </c>
      <c r="B2109" s="1" t="str">
        <f>_xlfn.XLOOKUP('Sheet1 (4)'!AB2115,'Sheet1 (3)'!B:B,'Sheet1 (3)'!C:C,"",0)</f>
        <v>ムサシ</v>
      </c>
      <c r="C2109" s="1" t="str">
        <f>_xlfn.XLOOKUP('Sheet1 (4)'!AB2115,'Sheet1 (3)'!B:B,'Sheet1 (3)'!F:F,"",0)</f>
        <v>卸売業</v>
      </c>
      <c r="D2109" s="1">
        <f>ROUND('Sheet1 (4)'!E2115/100000000,2)</f>
        <v>7.0000000000000007E-2</v>
      </c>
      <c r="E2109" s="1">
        <f>ROUND('Sheet1 (4)'!F2115/100,2)</f>
        <v>-0.96</v>
      </c>
      <c r="F2109" s="1">
        <f>ROUND('Sheet1 (4)'!G2115/100,2)</f>
        <v>17.47</v>
      </c>
      <c r="G2109" s="1">
        <f>ROUND('Sheet1 (4)'!H2115/100,2)</f>
        <v>26.2</v>
      </c>
      <c r="H2109" s="1">
        <f>ROUND('Sheet1 (4)'!I2115/100,2)</f>
        <v>10.78</v>
      </c>
      <c r="I2109" s="1">
        <f>ROUND('Sheet1 (4)'!J2115/100,2)</f>
        <v>33.549999999999997</v>
      </c>
      <c r="J2109" s="1">
        <f>ROUND('Sheet1 (4)'!K2115/100,2)</f>
        <v>28.5</v>
      </c>
      <c r="K2109" s="1">
        <f>ROUND('Sheet1 (4)'!L2115/100,2)</f>
        <v>15</v>
      </c>
      <c r="L2109" s="4">
        <f>ROUND(('Sheet1 (4)'!M2115+'Sheet1 (4)'!R2115)/100,2)</f>
        <v>-13.01</v>
      </c>
      <c r="M2109" s="4">
        <f>ROUND(('Sheet1 (4)'!N2115+'Sheet1 (4)'!S2115)/100,2)</f>
        <v>16.97</v>
      </c>
      <c r="N2109" s="4">
        <f>ROUND(('Sheet1 (4)'!O2115+'Sheet1 (4)'!T2115)/100,2)</f>
        <v>15.8</v>
      </c>
      <c r="O2109" s="4">
        <f>ROUND(('Sheet1 (4)'!P2115+'Sheet1 (4)'!U2115)/100,2)</f>
        <v>-36.94</v>
      </c>
      <c r="P2109" s="4">
        <f>ROUND(('Sheet1 (4)'!Q2115+'Sheet1 (4)'!V2115)/100,2)</f>
        <v>56.65</v>
      </c>
      <c r="Q2109" s="7">
        <f>ROUND('Sheet1 (4)'!W2115/100,2)</f>
        <v>0</v>
      </c>
      <c r="R2109" s="7">
        <f>ROUND('Sheet1 (4)'!X2115/100,2)</f>
        <v>0.04</v>
      </c>
      <c r="S2109" s="7">
        <f>ROUND('Sheet1 (4)'!Y2115/100,2)</f>
        <v>0.06</v>
      </c>
      <c r="T2109" s="7">
        <f>ROUND('Sheet1 (4)'!Z2115/100,2)</f>
        <v>0.03</v>
      </c>
      <c r="U2109" s="7">
        <f>ROUND('Sheet1 (4)'!AA2115/100,2)</f>
        <v>0.11</v>
      </c>
      <c r="V2109" s="1" t="str">
        <f>'Sheet1 (4)'!AB2115&amp;".T"</f>
        <v>7521.T</v>
      </c>
      <c r="W2109">
        <f>ROUND('Sheet1 (4)'!AC2115,2)</f>
        <v>3.94</v>
      </c>
      <c r="X2109">
        <f>ROUND('Sheet1 (4)'!AD2115,2)</f>
        <v>0.46</v>
      </c>
      <c r="Y2109" t="str">
        <f>_xlfn.XLOOKUP('Sheet1 (4)'!AB2115,'Sheet1 (3)'!B:B,'Sheet1 (3)'!D:D,"",0)</f>
        <v>スタンダード</v>
      </c>
    </row>
    <row r="2110" spans="1:25" x14ac:dyDescent="0.2">
      <c r="A2110">
        <v>2109</v>
      </c>
      <c r="B2110" s="1" t="str">
        <f>_xlfn.XLOOKUP('Sheet1 (4)'!AB2116,'Sheet1 (3)'!B:B,'Sheet1 (3)'!C:C,"",0)</f>
        <v>武蔵精密工業</v>
      </c>
      <c r="C2110" s="1" t="str">
        <f>_xlfn.XLOOKUP('Sheet1 (4)'!AB2116,'Sheet1 (3)'!B:B,'Sheet1 (3)'!F:F,"",0)</f>
        <v>輸送用機器</v>
      </c>
      <c r="D2110" s="1">
        <f>ROUND('Sheet1 (4)'!E2116/100000000,2)</f>
        <v>0.66</v>
      </c>
      <c r="E2110" s="1">
        <f>ROUND('Sheet1 (4)'!F2116/100,2)</f>
        <v>75.08</v>
      </c>
      <c r="F2110" s="1">
        <f>ROUND('Sheet1 (4)'!G2116/100,2)</f>
        <v>84.14</v>
      </c>
      <c r="G2110" s="1">
        <f>ROUND('Sheet1 (4)'!H2116/100,2)</f>
        <v>75.28</v>
      </c>
      <c r="H2110" s="1">
        <f>ROUND('Sheet1 (4)'!I2116/100,2)</f>
        <v>179.83</v>
      </c>
      <c r="I2110" s="1">
        <f>ROUND('Sheet1 (4)'!J2116/100,2)</f>
        <v>195.97</v>
      </c>
      <c r="J2110" s="1">
        <f>ROUND('Sheet1 (4)'!K2116/100,2)</f>
        <v>214.02</v>
      </c>
      <c r="K2110" s="1">
        <f>ROUND('Sheet1 (4)'!L2116/100,2)</f>
        <v>296</v>
      </c>
      <c r="L2110" s="4">
        <f>ROUND(('Sheet1 (4)'!M2116+'Sheet1 (4)'!R2116)/100,2)</f>
        <v>60.61</v>
      </c>
      <c r="M2110" s="4">
        <f>ROUND(('Sheet1 (4)'!N2116+'Sheet1 (4)'!S2116)/100,2)</f>
        <v>-143.26</v>
      </c>
      <c r="N2110" s="4">
        <f>ROUND(('Sheet1 (4)'!O2116+'Sheet1 (4)'!T2116)/100,2)</f>
        <v>14.78</v>
      </c>
      <c r="O2110" s="4">
        <f>ROUND(('Sheet1 (4)'!P2116+'Sheet1 (4)'!U2116)/100,2)</f>
        <v>156.47999999999999</v>
      </c>
      <c r="P2110" s="4">
        <f>ROUND(('Sheet1 (4)'!Q2116+'Sheet1 (4)'!V2116)/100,2)</f>
        <v>158.22</v>
      </c>
      <c r="Q2110" s="7">
        <f>ROUND('Sheet1 (4)'!W2116/100,2)</f>
        <v>0.08</v>
      </c>
      <c r="R2110" s="7">
        <f>ROUND('Sheet1 (4)'!X2116/100,2)</f>
        <v>0.05</v>
      </c>
      <c r="S2110" s="7">
        <f>ROUND('Sheet1 (4)'!Y2116/100,2)</f>
        <v>0.02</v>
      </c>
      <c r="T2110" s="7">
        <f>ROUND('Sheet1 (4)'!Z2116/100,2)</f>
        <v>7.0000000000000007E-2</v>
      </c>
      <c r="U2110" s="7">
        <f>ROUND('Sheet1 (4)'!AA2116/100,2)</f>
        <v>7.0000000000000007E-2</v>
      </c>
      <c r="V2110" s="1" t="str">
        <f>'Sheet1 (4)'!AB2116&amp;".T"</f>
        <v>7220.T</v>
      </c>
      <c r="W2110">
        <f>ROUND('Sheet1 (4)'!AC2116,2)</f>
        <v>32.770000000000003</v>
      </c>
      <c r="X2110">
        <f>ROUND('Sheet1 (4)'!AD2116,2)</f>
        <v>1.89</v>
      </c>
      <c r="Y2110" t="str">
        <f>_xlfn.XLOOKUP('Sheet1 (4)'!AB2116,'Sheet1 (3)'!B:B,'Sheet1 (3)'!D:D,"",0)</f>
        <v>プライム</v>
      </c>
    </row>
    <row r="2111" spans="1:25" x14ac:dyDescent="0.2">
      <c r="A2111">
        <v>2110</v>
      </c>
      <c r="B2111" s="1" t="str">
        <f>_xlfn.XLOOKUP('Sheet1 (4)'!AB2117,'Sheet1 (3)'!B:B,'Sheet1 (3)'!C:C,"",0)</f>
        <v>武蔵野興業</v>
      </c>
      <c r="C2111" s="1" t="str">
        <f>_xlfn.XLOOKUP('Sheet1 (4)'!AB2117,'Sheet1 (3)'!B:B,'Sheet1 (3)'!F:F,"",0)</f>
        <v>サービス業</v>
      </c>
      <c r="D2111" s="1">
        <f>ROUND('Sheet1 (4)'!E2117/100000000,2)</f>
        <v>0.01</v>
      </c>
      <c r="E2111" s="1">
        <f>ROUND('Sheet1 (4)'!F2117/100,2)</f>
        <v>0.72</v>
      </c>
      <c r="F2111" s="1">
        <f>ROUND('Sheet1 (4)'!G2117/100,2)</f>
        <v>0.8</v>
      </c>
      <c r="G2111" s="1">
        <f>ROUND('Sheet1 (4)'!H2117/100,2)</f>
        <v>0.52</v>
      </c>
      <c r="H2111" s="1">
        <f>ROUND('Sheet1 (4)'!I2117/100,2)</f>
        <v>0.21</v>
      </c>
      <c r="I2111" s="1">
        <f>ROUND('Sheet1 (4)'!J2117/100,2)</f>
        <v>0.69</v>
      </c>
      <c r="J2111" s="1" t="e">
        <f>ROUND('Sheet1 (4)'!K2117/100,2)</f>
        <v>#VALUE!</v>
      </c>
      <c r="K2111" s="1" t="e">
        <f>ROUND('Sheet1 (4)'!L2117/100,2)</f>
        <v>#VALUE!</v>
      </c>
      <c r="L2111" s="4">
        <f>ROUND(('Sheet1 (4)'!M2117+'Sheet1 (4)'!R2117)/100,2)</f>
        <v>-1.1399999999999999</v>
      </c>
      <c r="M2111" s="4">
        <f>ROUND(('Sheet1 (4)'!N2117+'Sheet1 (4)'!S2117)/100,2)</f>
        <v>0.18</v>
      </c>
      <c r="N2111" s="4">
        <f>ROUND(('Sheet1 (4)'!O2117+'Sheet1 (4)'!T2117)/100,2)</f>
        <v>0.47</v>
      </c>
      <c r="O2111" s="4">
        <f>ROUND(('Sheet1 (4)'!P2117+'Sheet1 (4)'!U2117)/100,2)</f>
        <v>0.21</v>
      </c>
      <c r="P2111" s="4">
        <f>ROUND(('Sheet1 (4)'!Q2117+'Sheet1 (4)'!V2117)/100,2)</f>
        <v>1.31</v>
      </c>
      <c r="Q2111" s="7">
        <f>ROUND('Sheet1 (4)'!W2117/100,2)</f>
        <v>-0.06</v>
      </c>
      <c r="R2111" s="7">
        <f>ROUND('Sheet1 (4)'!X2117/100,2)</f>
        <v>0.01</v>
      </c>
      <c r="S2111" s="7">
        <f>ROUND('Sheet1 (4)'!Y2117/100,2)</f>
        <v>0.01</v>
      </c>
      <c r="T2111" s="7">
        <f>ROUND('Sheet1 (4)'!Z2117/100,2)</f>
        <v>0</v>
      </c>
      <c r="U2111" s="7">
        <f>ROUND('Sheet1 (4)'!AA2117/100,2)</f>
        <v>0.02</v>
      </c>
      <c r="V2111" s="1" t="str">
        <f>'Sheet1 (4)'!AB2117&amp;".T"</f>
        <v>9635.T</v>
      </c>
      <c r="W2111">
        <f>ROUND('Sheet1 (4)'!AC2117,2)</f>
        <v>39.700000000000003</v>
      </c>
      <c r="X2111" t="e">
        <f>ROUND('Sheet1 (4)'!AD2117,2)</f>
        <v>#VALUE!</v>
      </c>
      <c r="Y2111" t="str">
        <f>_xlfn.XLOOKUP('Sheet1 (4)'!AB2117,'Sheet1 (3)'!B:B,'Sheet1 (3)'!D:D,"",0)</f>
        <v>スタンダード</v>
      </c>
    </row>
    <row r="2112" spans="1:25" x14ac:dyDescent="0.2">
      <c r="A2112">
        <v>2111</v>
      </c>
      <c r="B2112" s="1" t="str">
        <f>_xlfn.XLOOKUP('Sheet1 (4)'!AB2118,'Sheet1 (3)'!B:B,'Sheet1 (3)'!C:C,"",0)</f>
        <v>ＭＵＳＣＡＴ　ＧＲＯＵＰ</v>
      </c>
      <c r="C2112" s="1" t="str">
        <f>_xlfn.XLOOKUP('Sheet1 (4)'!AB2118,'Sheet1 (3)'!B:B,'Sheet1 (3)'!F:F,"",0)</f>
        <v>サービス業</v>
      </c>
      <c r="D2112" s="1">
        <f>ROUND('Sheet1 (4)'!E2118/100000000,2)</f>
        <v>0.03</v>
      </c>
      <c r="E2112" s="1" t="e">
        <f>ROUND('Sheet1 (4)'!F2118/100,2)</f>
        <v>#VALUE!</v>
      </c>
      <c r="F2112" s="1" t="e">
        <f>ROUND('Sheet1 (4)'!G2118/100,2)</f>
        <v>#VALUE!</v>
      </c>
      <c r="G2112" s="1">
        <f>ROUND('Sheet1 (4)'!H2118/100,2)</f>
        <v>-1.66</v>
      </c>
      <c r="H2112" s="1">
        <f>ROUND('Sheet1 (4)'!I2118/100,2)</f>
        <v>0.88</v>
      </c>
      <c r="I2112" s="1">
        <f>ROUND('Sheet1 (4)'!J2118/100,2)</f>
        <v>0.88</v>
      </c>
      <c r="J2112" s="1" t="e">
        <f>ROUND('Sheet1 (4)'!K2118/100,2)</f>
        <v>#VALUE!</v>
      </c>
      <c r="K2112" s="1" t="e">
        <f>ROUND('Sheet1 (4)'!L2118/100,2)</f>
        <v>#VALUE!</v>
      </c>
      <c r="L2112" s="4" t="e">
        <f>ROUND(('Sheet1 (4)'!M2118+'Sheet1 (4)'!R2118)/100,2)</f>
        <v>#VALUE!</v>
      </c>
      <c r="M2112" s="4" t="e">
        <f>ROUND(('Sheet1 (4)'!N2118+'Sheet1 (4)'!S2118)/100,2)</f>
        <v>#VALUE!</v>
      </c>
      <c r="N2112" s="4" t="e">
        <f>ROUND(('Sheet1 (4)'!O2118+'Sheet1 (4)'!T2118)/100,2)</f>
        <v>#VALUE!</v>
      </c>
      <c r="O2112" s="4">
        <f>ROUND(('Sheet1 (4)'!P2118+'Sheet1 (4)'!U2118)/100,2)</f>
        <v>0.64</v>
      </c>
      <c r="P2112" s="4">
        <f>ROUND(('Sheet1 (4)'!Q2118+'Sheet1 (4)'!V2118)/100,2)</f>
        <v>-13.73</v>
      </c>
      <c r="Q2112" s="7" t="e">
        <f>ROUND('Sheet1 (4)'!W2118/100,2)</f>
        <v>#VALUE!</v>
      </c>
      <c r="R2112" s="7" t="e">
        <f>ROUND('Sheet1 (4)'!X2118/100,2)</f>
        <v>#VALUE!</v>
      </c>
      <c r="S2112" s="7" t="e">
        <f>ROUND('Sheet1 (4)'!Y2118/100,2)</f>
        <v>#VALUE!</v>
      </c>
      <c r="T2112" s="7">
        <f>ROUND('Sheet1 (4)'!Z2118/100,2)</f>
        <v>0.16</v>
      </c>
      <c r="U2112" s="7">
        <f>ROUND('Sheet1 (4)'!AA2118/100,2)</f>
        <v>0.12</v>
      </c>
      <c r="V2112" s="1" t="str">
        <f>'Sheet1 (4)'!AB2118&amp;".T"</f>
        <v>195A.T</v>
      </c>
      <c r="W2112" t="e">
        <f>ROUND('Sheet1 (4)'!AC2118,2)</f>
        <v>#VALUE!</v>
      </c>
      <c r="X2112">
        <f>ROUND('Sheet1 (4)'!AD2118,2)</f>
        <v>2.59</v>
      </c>
      <c r="Y2112" t="str">
        <f>_xlfn.XLOOKUP('Sheet1 (4)'!AB2118,'Sheet1 (3)'!B:B,'Sheet1 (3)'!D:D,"",0)</f>
        <v>グロース</v>
      </c>
    </row>
    <row r="2113" spans="1:25" x14ac:dyDescent="0.2">
      <c r="A2113">
        <v>2112</v>
      </c>
      <c r="B2113" s="1" t="str">
        <f>_xlfn.XLOOKUP('Sheet1 (4)'!AB2119,'Sheet1 (3)'!B:B,'Sheet1 (3)'!C:C,"",0)</f>
        <v>ムトー精工</v>
      </c>
      <c r="C2113" s="1" t="str">
        <f>_xlfn.XLOOKUP('Sheet1 (4)'!AB2119,'Sheet1 (3)'!B:B,'Sheet1 (3)'!F:F,"",0)</f>
        <v>化学</v>
      </c>
      <c r="D2113" s="1">
        <f>ROUND('Sheet1 (4)'!E2119/100000000,2)</f>
        <v>7.0000000000000007E-2</v>
      </c>
      <c r="E2113" s="1">
        <f>ROUND('Sheet1 (4)'!F2119/100,2)</f>
        <v>11.39</v>
      </c>
      <c r="F2113" s="1">
        <f>ROUND('Sheet1 (4)'!G2119/100,2)</f>
        <v>6.39</v>
      </c>
      <c r="G2113" s="1">
        <f>ROUND('Sheet1 (4)'!H2119/100,2)</f>
        <v>17.46</v>
      </c>
      <c r="H2113" s="1">
        <f>ROUND('Sheet1 (4)'!I2119/100,2)</f>
        <v>18.27</v>
      </c>
      <c r="I2113" s="1">
        <f>ROUND('Sheet1 (4)'!J2119/100,2)</f>
        <v>20.48</v>
      </c>
      <c r="J2113" s="1" t="e">
        <f>ROUND('Sheet1 (4)'!K2119/100,2)</f>
        <v>#VALUE!</v>
      </c>
      <c r="K2113" s="1" t="e">
        <f>ROUND('Sheet1 (4)'!L2119/100,2)</f>
        <v>#VALUE!</v>
      </c>
      <c r="L2113" s="4">
        <f>ROUND(('Sheet1 (4)'!M2119+'Sheet1 (4)'!R2119)/100,2)</f>
        <v>4.01</v>
      </c>
      <c r="M2113" s="4">
        <f>ROUND(('Sheet1 (4)'!N2119+'Sheet1 (4)'!S2119)/100,2)</f>
        <v>1.93</v>
      </c>
      <c r="N2113" s="4">
        <f>ROUND(('Sheet1 (4)'!O2119+'Sheet1 (4)'!T2119)/100,2)</f>
        <v>16.7</v>
      </c>
      <c r="O2113" s="4">
        <f>ROUND(('Sheet1 (4)'!P2119+'Sheet1 (4)'!U2119)/100,2)</f>
        <v>-1.42</v>
      </c>
      <c r="P2113" s="4">
        <f>ROUND(('Sheet1 (4)'!Q2119+'Sheet1 (4)'!V2119)/100,2)</f>
        <v>-2.25</v>
      </c>
      <c r="Q2113" s="7">
        <f>ROUND('Sheet1 (4)'!W2119/100,2)</f>
        <v>0.03</v>
      </c>
      <c r="R2113" s="7">
        <f>ROUND('Sheet1 (4)'!X2119/100,2)</f>
        <v>0.04</v>
      </c>
      <c r="S2113" s="7">
        <f>ROUND('Sheet1 (4)'!Y2119/100,2)</f>
        <v>0.09</v>
      </c>
      <c r="T2113" s="7">
        <f>ROUND('Sheet1 (4)'!Z2119/100,2)</f>
        <v>0.11</v>
      </c>
      <c r="U2113" s="7">
        <f>ROUND('Sheet1 (4)'!AA2119/100,2)</f>
        <v>0.09</v>
      </c>
      <c r="V2113" s="1" t="str">
        <f>'Sheet1 (4)'!AB2119&amp;".T"</f>
        <v>7927.T</v>
      </c>
      <c r="W2113">
        <f>ROUND('Sheet1 (4)'!AC2119,2)</f>
        <v>8.01</v>
      </c>
      <c r="X2113">
        <f>ROUND('Sheet1 (4)'!AD2119,2)</f>
        <v>0.65</v>
      </c>
      <c r="Y2113" t="str">
        <f>_xlfn.XLOOKUP('Sheet1 (4)'!AB2119,'Sheet1 (3)'!B:B,'Sheet1 (3)'!D:D,"",0)</f>
        <v>スタンダード</v>
      </c>
    </row>
    <row r="2114" spans="1:25" x14ac:dyDescent="0.2">
      <c r="A2114">
        <v>2113</v>
      </c>
      <c r="B2114" s="1" t="str">
        <f>_xlfn.XLOOKUP('Sheet1 (4)'!AB2120,'Sheet1 (3)'!B:B,'Sheet1 (3)'!C:C,"",0)</f>
        <v>ＭＵＴＯＨホールディングス</v>
      </c>
      <c r="C2114" s="1" t="str">
        <f>_xlfn.XLOOKUP('Sheet1 (4)'!AB2120,'Sheet1 (3)'!B:B,'Sheet1 (3)'!F:F,"",0)</f>
        <v>電気機器</v>
      </c>
      <c r="D2114" s="1">
        <f>ROUND('Sheet1 (4)'!E2120/100000000,2)</f>
        <v>0.05</v>
      </c>
      <c r="E2114" s="1">
        <f>ROUND('Sheet1 (4)'!F2120/100,2)</f>
        <v>-5.64</v>
      </c>
      <c r="F2114" s="1">
        <f>ROUND('Sheet1 (4)'!G2120/100,2)</f>
        <v>5.43</v>
      </c>
      <c r="G2114" s="1">
        <f>ROUND('Sheet1 (4)'!H2120/100,2)</f>
        <v>9.67</v>
      </c>
      <c r="H2114" s="1">
        <f>ROUND('Sheet1 (4)'!I2120/100,2)</f>
        <v>12.46</v>
      </c>
      <c r="I2114" s="1">
        <f>ROUND('Sheet1 (4)'!J2120/100,2)</f>
        <v>13.18</v>
      </c>
      <c r="J2114" s="1" t="e">
        <f>ROUND('Sheet1 (4)'!K2120/100,2)</f>
        <v>#VALUE!</v>
      </c>
      <c r="K2114" s="1" t="e">
        <f>ROUND('Sheet1 (4)'!L2120/100,2)</f>
        <v>#VALUE!</v>
      </c>
      <c r="L2114" s="4">
        <f>ROUND(('Sheet1 (4)'!M2120+'Sheet1 (4)'!R2120)/100,2)</f>
        <v>10.029999999999999</v>
      </c>
      <c r="M2114" s="4">
        <f>ROUND(('Sheet1 (4)'!N2120+'Sheet1 (4)'!S2120)/100,2)</f>
        <v>4.8</v>
      </c>
      <c r="N2114" s="4">
        <f>ROUND(('Sheet1 (4)'!O2120+'Sheet1 (4)'!T2120)/100,2)</f>
        <v>16.95</v>
      </c>
      <c r="O2114" s="4">
        <f>ROUND(('Sheet1 (4)'!P2120+'Sheet1 (4)'!U2120)/100,2)</f>
        <v>-6.76</v>
      </c>
      <c r="P2114" s="4">
        <f>ROUND(('Sheet1 (4)'!Q2120+'Sheet1 (4)'!V2120)/100,2)</f>
        <v>16.34</v>
      </c>
      <c r="Q2114" s="7">
        <f>ROUND('Sheet1 (4)'!W2120/100,2)</f>
        <v>-0.05</v>
      </c>
      <c r="R2114" s="7">
        <f>ROUND('Sheet1 (4)'!X2120/100,2)</f>
        <v>0.04</v>
      </c>
      <c r="S2114" s="7">
        <f>ROUND('Sheet1 (4)'!Y2120/100,2)</f>
        <v>0.04</v>
      </c>
      <c r="T2114" s="7">
        <f>ROUND('Sheet1 (4)'!Z2120/100,2)</f>
        <v>0.04</v>
      </c>
      <c r="U2114" s="7">
        <f>ROUND('Sheet1 (4)'!AA2120/100,2)</f>
        <v>0.06</v>
      </c>
      <c r="V2114" s="1" t="str">
        <f>'Sheet1 (4)'!AB2120&amp;".T"</f>
        <v>7999.T</v>
      </c>
      <c r="W2114">
        <f>ROUND('Sheet1 (4)'!AC2120,2)</f>
        <v>18.149999999999999</v>
      </c>
      <c r="X2114">
        <f>ROUND('Sheet1 (4)'!AD2120,2)</f>
        <v>0.54</v>
      </c>
      <c r="Y2114" t="str">
        <f>_xlfn.XLOOKUP('Sheet1 (4)'!AB2120,'Sheet1 (3)'!B:B,'Sheet1 (3)'!D:D,"",0)</f>
        <v>スタンダード</v>
      </c>
    </row>
    <row r="2115" spans="1:25" x14ac:dyDescent="0.2">
      <c r="A2115">
        <v>2114</v>
      </c>
      <c r="B2115" s="1" t="str">
        <f>_xlfn.XLOOKUP('Sheet1 (4)'!AB2121,'Sheet1 (3)'!B:B,'Sheet1 (3)'!C:C,"",0)</f>
        <v>マイネット</v>
      </c>
      <c r="C2115" s="1" t="str">
        <f>_xlfn.XLOOKUP('Sheet1 (4)'!AB2121,'Sheet1 (3)'!B:B,'Sheet1 (3)'!F:F,"",0)</f>
        <v>情報・通信業</v>
      </c>
      <c r="D2115" s="1">
        <f>ROUND('Sheet1 (4)'!E2121/100000000,2)</f>
        <v>0.09</v>
      </c>
      <c r="E2115" s="1">
        <f>ROUND('Sheet1 (4)'!F2121/100,2)</f>
        <v>5.78</v>
      </c>
      <c r="F2115" s="1">
        <f>ROUND('Sheet1 (4)'!G2121/100,2)</f>
        <v>-4</v>
      </c>
      <c r="G2115" s="1">
        <f>ROUND('Sheet1 (4)'!H2121/100,2)</f>
        <v>1.38</v>
      </c>
      <c r="H2115" s="1">
        <f>ROUND('Sheet1 (4)'!I2121/100,2)</f>
        <v>4.29</v>
      </c>
      <c r="I2115" s="1">
        <f>ROUND('Sheet1 (4)'!J2121/100,2)</f>
        <v>4.29</v>
      </c>
      <c r="J2115" s="1" t="e">
        <f>ROUND('Sheet1 (4)'!K2121/100,2)</f>
        <v>#VALUE!</v>
      </c>
      <c r="K2115" s="1" t="e">
        <f>ROUND('Sheet1 (4)'!L2121/100,2)</f>
        <v>#VALUE!</v>
      </c>
      <c r="L2115" s="4">
        <f>ROUND(('Sheet1 (4)'!M2121+'Sheet1 (4)'!R2121)/100,2)</f>
        <v>5.13</v>
      </c>
      <c r="M2115" s="4">
        <f>ROUND(('Sheet1 (4)'!N2121+'Sheet1 (4)'!S2121)/100,2)</f>
        <v>-15.08</v>
      </c>
      <c r="N2115" s="4">
        <f>ROUND(('Sheet1 (4)'!O2121+'Sheet1 (4)'!T2121)/100,2)</f>
        <v>0.02</v>
      </c>
      <c r="O2115" s="4">
        <f>ROUND(('Sheet1 (4)'!P2121+'Sheet1 (4)'!U2121)/100,2)</f>
        <v>1.39</v>
      </c>
      <c r="P2115" s="4">
        <f>ROUND(('Sheet1 (4)'!Q2121+'Sheet1 (4)'!V2121)/100,2)</f>
        <v>1.39</v>
      </c>
      <c r="Q2115" s="7">
        <f>ROUND('Sheet1 (4)'!W2121/100,2)</f>
        <v>0.09</v>
      </c>
      <c r="R2115" s="7">
        <f>ROUND('Sheet1 (4)'!X2121/100,2)</f>
        <v>-0.86</v>
      </c>
      <c r="S2115" s="7">
        <f>ROUND('Sheet1 (4)'!Y2121/100,2)</f>
        <v>0.14000000000000001</v>
      </c>
      <c r="T2115" s="7">
        <f>ROUND('Sheet1 (4)'!Z2121/100,2)</f>
        <v>0.19</v>
      </c>
      <c r="U2115" s="7">
        <f>ROUND('Sheet1 (4)'!AA2121/100,2)</f>
        <v>0.19</v>
      </c>
      <c r="V2115" s="1" t="str">
        <f>'Sheet1 (4)'!AB2121&amp;".T"</f>
        <v>3928.T</v>
      </c>
      <c r="W2115">
        <f>ROUND('Sheet1 (4)'!AC2121,2)</f>
        <v>18.420000000000002</v>
      </c>
      <c r="X2115">
        <f>ROUND('Sheet1 (4)'!AD2121,2)</f>
        <v>1.48</v>
      </c>
      <c r="Y2115" t="str">
        <f>_xlfn.XLOOKUP('Sheet1 (4)'!AB2121,'Sheet1 (3)'!B:B,'Sheet1 (3)'!D:D,"",0)</f>
        <v>スタンダード</v>
      </c>
    </row>
    <row r="2116" spans="1:25" x14ac:dyDescent="0.2">
      <c r="A2116">
        <v>2115</v>
      </c>
      <c r="B2116" s="1" t="str">
        <f>_xlfn.XLOOKUP('Sheet1 (4)'!AB2122,'Sheet1 (3)'!B:B,'Sheet1 (3)'!C:C,"",0)</f>
        <v>ナブテスコ</v>
      </c>
      <c r="C2116" s="1" t="str">
        <f>_xlfn.XLOOKUP('Sheet1 (4)'!AB2122,'Sheet1 (3)'!B:B,'Sheet1 (3)'!F:F,"",0)</f>
        <v>機械</v>
      </c>
      <c r="D2116" s="1">
        <f>ROUND('Sheet1 (4)'!E2122/100000000,2)</f>
        <v>1.18</v>
      </c>
      <c r="E2116" s="1">
        <f>ROUND('Sheet1 (4)'!F2122/100,2)</f>
        <v>301.01</v>
      </c>
      <c r="F2116" s="1">
        <f>ROUND('Sheet1 (4)'!G2122/100,2)</f>
        <v>178.1</v>
      </c>
      <c r="G2116" s="1">
        <f>ROUND('Sheet1 (4)'!H2122/100,2)</f>
        <v>206.94</v>
      </c>
      <c r="H2116" s="1">
        <f>ROUND('Sheet1 (4)'!I2122/100,2)</f>
        <v>164.82</v>
      </c>
      <c r="I2116" s="1">
        <f>ROUND('Sheet1 (4)'!J2122/100,2)</f>
        <v>164.82</v>
      </c>
      <c r="J2116" s="1">
        <f>ROUND('Sheet1 (4)'!K2122/100,2)</f>
        <v>217.25</v>
      </c>
      <c r="K2116" s="1">
        <f>ROUND('Sheet1 (4)'!L2122/100,2)</f>
        <v>259.52999999999997</v>
      </c>
      <c r="L2116" s="4">
        <f>ROUND(('Sheet1 (4)'!M2122+'Sheet1 (4)'!R2122)/100,2)</f>
        <v>1034.8699999999999</v>
      </c>
      <c r="M2116" s="4">
        <f>ROUND(('Sheet1 (4)'!N2122+'Sheet1 (4)'!S2122)/100,2)</f>
        <v>209.48</v>
      </c>
      <c r="N2116" s="4">
        <f>ROUND(('Sheet1 (4)'!O2122+'Sheet1 (4)'!T2122)/100,2)</f>
        <v>-351.18</v>
      </c>
      <c r="O2116" s="4">
        <f>ROUND(('Sheet1 (4)'!P2122+'Sheet1 (4)'!U2122)/100,2)</f>
        <v>-20.83</v>
      </c>
      <c r="P2116" s="4">
        <f>ROUND(('Sheet1 (4)'!Q2122+'Sheet1 (4)'!V2122)/100,2)</f>
        <v>-20.83</v>
      </c>
      <c r="Q2116" s="7">
        <f>ROUND('Sheet1 (4)'!W2122/100,2)</f>
        <v>0.28999999999999998</v>
      </c>
      <c r="R2116" s="7">
        <f>ROUND('Sheet1 (4)'!X2122/100,2)</f>
        <v>0.04</v>
      </c>
      <c r="S2116" s="7">
        <f>ROUND('Sheet1 (4)'!Y2122/100,2)</f>
        <v>0.06</v>
      </c>
      <c r="T2116" s="7">
        <f>ROUND('Sheet1 (4)'!Z2122/100,2)</f>
        <v>0.04</v>
      </c>
      <c r="U2116" s="7">
        <f>ROUND('Sheet1 (4)'!AA2122/100,2)</f>
        <v>0.04</v>
      </c>
      <c r="V2116" s="1" t="str">
        <f>'Sheet1 (4)'!AB2122&amp;".T"</f>
        <v>6268.T</v>
      </c>
      <c r="W2116">
        <f>ROUND('Sheet1 (4)'!AC2122,2)</f>
        <v>25.83</v>
      </c>
      <c r="X2116">
        <f>ROUND('Sheet1 (4)'!AD2122,2)</f>
        <v>1.52</v>
      </c>
      <c r="Y2116" t="str">
        <f>_xlfn.XLOOKUP('Sheet1 (4)'!AB2122,'Sheet1 (3)'!B:B,'Sheet1 (3)'!D:D,"",0)</f>
        <v>プライム</v>
      </c>
    </row>
    <row r="2117" spans="1:25" x14ac:dyDescent="0.2">
      <c r="A2117">
        <v>2116</v>
      </c>
      <c r="B2117" s="1" t="str">
        <f>_xlfn.XLOOKUP('Sheet1 (4)'!AB2123,'Sheet1 (3)'!B:B,'Sheet1 (3)'!C:C,"",0)</f>
        <v>ナック</v>
      </c>
      <c r="C2117" s="1" t="str">
        <f>_xlfn.XLOOKUP('Sheet1 (4)'!AB2123,'Sheet1 (3)'!B:B,'Sheet1 (3)'!F:F,"",0)</f>
        <v>サービス業</v>
      </c>
      <c r="D2117" s="1">
        <f>ROUND('Sheet1 (4)'!E2123/100000000,2)</f>
        <v>0.42</v>
      </c>
      <c r="E2117" s="1">
        <f>ROUND('Sheet1 (4)'!F2123/100,2)</f>
        <v>27.82</v>
      </c>
      <c r="F2117" s="1">
        <f>ROUND('Sheet1 (4)'!G2123/100,2)</f>
        <v>27.62</v>
      </c>
      <c r="G2117" s="1">
        <f>ROUND('Sheet1 (4)'!H2123/100,2)</f>
        <v>32.33</v>
      </c>
      <c r="H2117" s="1">
        <f>ROUND('Sheet1 (4)'!I2123/100,2)</f>
        <v>22.98</v>
      </c>
      <c r="I2117" s="1">
        <f>ROUND('Sheet1 (4)'!J2123/100,2)</f>
        <v>30.08</v>
      </c>
      <c r="J2117" s="1" t="e">
        <f>ROUND('Sheet1 (4)'!K2123/100,2)</f>
        <v>#VALUE!</v>
      </c>
      <c r="K2117" s="1" t="e">
        <f>ROUND('Sheet1 (4)'!L2123/100,2)</f>
        <v>#VALUE!</v>
      </c>
      <c r="L2117" s="4">
        <f>ROUND(('Sheet1 (4)'!M2123+'Sheet1 (4)'!R2123)/100,2)</f>
        <v>50.06</v>
      </c>
      <c r="M2117" s="4">
        <f>ROUND(('Sheet1 (4)'!N2123+'Sheet1 (4)'!S2123)/100,2)</f>
        <v>17.399999999999999</v>
      </c>
      <c r="N2117" s="4">
        <f>ROUND(('Sheet1 (4)'!O2123+'Sheet1 (4)'!T2123)/100,2)</f>
        <v>13.48</v>
      </c>
      <c r="O2117" s="4">
        <f>ROUND(('Sheet1 (4)'!P2123+'Sheet1 (4)'!U2123)/100,2)</f>
        <v>-11.07</v>
      </c>
      <c r="P2117" s="4">
        <f>ROUND(('Sheet1 (4)'!Q2123+'Sheet1 (4)'!V2123)/100,2)</f>
        <v>35.79</v>
      </c>
      <c r="Q2117" s="7">
        <f>ROUND('Sheet1 (4)'!W2123/100,2)</f>
        <v>0.09</v>
      </c>
      <c r="R2117" s="7">
        <f>ROUND('Sheet1 (4)'!X2123/100,2)</f>
        <v>0.08</v>
      </c>
      <c r="S2117" s="7">
        <f>ROUND('Sheet1 (4)'!Y2123/100,2)</f>
        <v>0.09</v>
      </c>
      <c r="T2117" s="7">
        <f>ROUND('Sheet1 (4)'!Z2123/100,2)</f>
        <v>0.06</v>
      </c>
      <c r="U2117" s="7">
        <f>ROUND('Sheet1 (4)'!AA2123/100,2)</f>
        <v>0.06</v>
      </c>
      <c r="V2117" s="1" t="str">
        <f>'Sheet1 (4)'!AB2123&amp;".T"</f>
        <v>9788.T</v>
      </c>
      <c r="W2117">
        <f>ROUND('Sheet1 (4)'!AC2123,2)</f>
        <v>14.34</v>
      </c>
      <c r="X2117">
        <f>ROUND('Sheet1 (4)'!AD2123,2)</f>
        <v>0.99</v>
      </c>
      <c r="Y2117" t="str">
        <f>_xlfn.XLOOKUP('Sheet1 (4)'!AB2123,'Sheet1 (3)'!B:B,'Sheet1 (3)'!D:D,"",0)</f>
        <v>プライム</v>
      </c>
    </row>
    <row r="2118" spans="1:25" x14ac:dyDescent="0.2">
      <c r="A2118">
        <v>2117</v>
      </c>
      <c r="B2118" s="1" t="str">
        <f>_xlfn.XLOOKUP('Sheet1 (4)'!AB2124,'Sheet1 (3)'!B:B,'Sheet1 (3)'!C:C,"",0)</f>
        <v>不二越</v>
      </c>
      <c r="C2118" s="1" t="str">
        <f>_xlfn.XLOOKUP('Sheet1 (4)'!AB2124,'Sheet1 (3)'!B:B,'Sheet1 (3)'!F:F,"",0)</f>
        <v>機械</v>
      </c>
      <c r="D2118" s="1">
        <f>ROUND('Sheet1 (4)'!E2124/100000000,2)</f>
        <v>0.22</v>
      </c>
      <c r="E2118" s="1">
        <f>ROUND('Sheet1 (4)'!F2124/100,2)</f>
        <v>147.19</v>
      </c>
      <c r="F2118" s="1">
        <f>ROUND('Sheet1 (4)'!G2124/100,2)</f>
        <v>170.27</v>
      </c>
      <c r="G2118" s="1">
        <f>ROUND('Sheet1 (4)'!H2124/100,2)</f>
        <v>118.75</v>
      </c>
      <c r="H2118" s="1">
        <f>ROUND('Sheet1 (4)'!I2124/100,2)</f>
        <v>52.2</v>
      </c>
      <c r="I2118" s="1">
        <f>ROUND('Sheet1 (4)'!J2124/100,2)</f>
        <v>52.2</v>
      </c>
      <c r="J2118" s="1">
        <f>ROUND('Sheet1 (4)'!K2124/100,2)</f>
        <v>81</v>
      </c>
      <c r="K2118" s="1">
        <f>ROUND('Sheet1 (4)'!L2124/100,2)</f>
        <v>97</v>
      </c>
      <c r="L2118" s="4">
        <f>ROUND(('Sheet1 (4)'!M2124+'Sheet1 (4)'!R2124)/100,2)</f>
        <v>189.08</v>
      </c>
      <c r="M2118" s="4">
        <f>ROUND(('Sheet1 (4)'!N2124+'Sheet1 (4)'!S2124)/100,2)</f>
        <v>-96.19</v>
      </c>
      <c r="N2118" s="4">
        <f>ROUND(('Sheet1 (4)'!O2124+'Sheet1 (4)'!T2124)/100,2)</f>
        <v>-57.44</v>
      </c>
      <c r="O2118" s="4">
        <f>ROUND(('Sheet1 (4)'!P2124+'Sheet1 (4)'!U2124)/100,2)</f>
        <v>238.27</v>
      </c>
      <c r="P2118" s="4">
        <f>ROUND(('Sheet1 (4)'!Q2124+'Sheet1 (4)'!V2124)/100,2)</f>
        <v>238.27</v>
      </c>
      <c r="Q2118" s="7">
        <f>ROUND('Sheet1 (4)'!W2124/100,2)</f>
        <v>0.08</v>
      </c>
      <c r="R2118" s="7">
        <f>ROUND('Sheet1 (4)'!X2124/100,2)</f>
        <v>0.08</v>
      </c>
      <c r="S2118" s="7">
        <f>ROUND('Sheet1 (4)'!Y2124/100,2)</f>
        <v>0.04</v>
      </c>
      <c r="T2118" s="7">
        <f>ROUND('Sheet1 (4)'!Z2124/100,2)</f>
        <v>0.02</v>
      </c>
      <c r="U2118" s="7">
        <f>ROUND('Sheet1 (4)'!AA2124/100,2)</f>
        <v>0.02</v>
      </c>
      <c r="V2118" s="1" t="str">
        <f>'Sheet1 (4)'!AB2124&amp;".T"</f>
        <v>6474.T</v>
      </c>
      <c r="W2118">
        <f>ROUND('Sheet1 (4)'!AC2124,2)</f>
        <v>20.97</v>
      </c>
      <c r="X2118">
        <f>ROUND('Sheet1 (4)'!AD2124,2)</f>
        <v>0.54</v>
      </c>
      <c r="Y2118" t="str">
        <f>_xlfn.XLOOKUP('Sheet1 (4)'!AB2124,'Sheet1 (3)'!B:B,'Sheet1 (3)'!D:D,"",0)</f>
        <v>プライム</v>
      </c>
    </row>
    <row r="2119" spans="1:25" x14ac:dyDescent="0.2">
      <c r="A2119">
        <v>2118</v>
      </c>
      <c r="B2119" s="1" t="str">
        <f>_xlfn.XLOOKUP('Sheet1 (4)'!AB2125,'Sheet1 (3)'!B:B,'Sheet1 (3)'!C:C,"",0)</f>
        <v>ナ・デックス</v>
      </c>
      <c r="C2119" s="1" t="str">
        <f>_xlfn.XLOOKUP('Sheet1 (4)'!AB2125,'Sheet1 (3)'!B:B,'Sheet1 (3)'!F:F,"",0)</f>
        <v>卸売業</v>
      </c>
      <c r="D2119" s="1">
        <f>ROUND('Sheet1 (4)'!E2125/100000000,2)</f>
        <v>0.08</v>
      </c>
      <c r="E2119" s="1">
        <f>ROUND('Sheet1 (4)'!F2125/100,2)</f>
        <v>6.27</v>
      </c>
      <c r="F2119" s="1">
        <f>ROUND('Sheet1 (4)'!G2125/100,2)</f>
        <v>12.1</v>
      </c>
      <c r="G2119" s="1">
        <f>ROUND('Sheet1 (4)'!H2125/100,2)</f>
        <v>19.559999999999999</v>
      </c>
      <c r="H2119" s="1">
        <f>ROUND('Sheet1 (4)'!I2125/100,2)</f>
        <v>9.6199999999999992</v>
      </c>
      <c r="I2119" s="1">
        <f>ROUND('Sheet1 (4)'!J2125/100,2)</f>
        <v>7.62</v>
      </c>
      <c r="J2119" s="1" t="e">
        <f>ROUND('Sheet1 (4)'!K2125/100,2)</f>
        <v>#VALUE!</v>
      </c>
      <c r="K2119" s="1" t="e">
        <f>ROUND('Sheet1 (4)'!L2125/100,2)</f>
        <v>#VALUE!</v>
      </c>
      <c r="L2119" s="4">
        <f>ROUND(('Sheet1 (4)'!M2125+'Sheet1 (4)'!R2125)/100,2)</f>
        <v>19.27</v>
      </c>
      <c r="M2119" s="4">
        <f>ROUND(('Sheet1 (4)'!N2125+'Sheet1 (4)'!S2125)/100,2)</f>
        <v>0.65</v>
      </c>
      <c r="N2119" s="4">
        <f>ROUND(('Sheet1 (4)'!O2125+'Sheet1 (4)'!T2125)/100,2)</f>
        <v>8.82</v>
      </c>
      <c r="O2119" s="4">
        <f>ROUND(('Sheet1 (4)'!P2125+'Sheet1 (4)'!U2125)/100,2)</f>
        <v>-5.97</v>
      </c>
      <c r="P2119" s="4">
        <f>ROUND(('Sheet1 (4)'!Q2125+'Sheet1 (4)'!V2125)/100,2)</f>
        <v>9.74</v>
      </c>
      <c r="Q2119" s="7">
        <f>ROUND('Sheet1 (4)'!W2125/100,2)</f>
        <v>0.04</v>
      </c>
      <c r="R2119" s="7">
        <f>ROUND('Sheet1 (4)'!X2125/100,2)</f>
        <v>0.06</v>
      </c>
      <c r="S2119" s="7">
        <f>ROUND('Sheet1 (4)'!Y2125/100,2)</f>
        <v>7.0000000000000007E-2</v>
      </c>
      <c r="T2119" s="7">
        <f>ROUND('Sheet1 (4)'!Z2125/100,2)</f>
        <v>0.04</v>
      </c>
      <c r="U2119" s="7">
        <f>ROUND('Sheet1 (4)'!AA2125/100,2)</f>
        <v>0.01</v>
      </c>
      <c r="V2119" s="1" t="str">
        <f>'Sheet1 (4)'!AB2125&amp;".T"</f>
        <v>7435.T</v>
      </c>
      <c r="W2119">
        <f>ROUND('Sheet1 (4)'!AC2125,2)</f>
        <v>27.96</v>
      </c>
      <c r="X2119">
        <f>ROUND('Sheet1 (4)'!AD2125,2)</f>
        <v>0.44</v>
      </c>
      <c r="Y2119" t="str">
        <f>_xlfn.XLOOKUP('Sheet1 (4)'!AB2125,'Sheet1 (3)'!B:B,'Sheet1 (3)'!D:D,"",0)</f>
        <v>スタンダード</v>
      </c>
    </row>
    <row r="2120" spans="1:25" x14ac:dyDescent="0.2">
      <c r="A2120">
        <v>2119</v>
      </c>
      <c r="B2120" s="1" t="str">
        <f>_xlfn.XLOOKUP('Sheet1 (4)'!AB2126,'Sheet1 (3)'!B:B,'Sheet1 (3)'!C:C,"",0)</f>
        <v>ナフコ</v>
      </c>
      <c r="C2120" s="1" t="str">
        <f>_xlfn.XLOOKUP('Sheet1 (4)'!AB2126,'Sheet1 (3)'!B:B,'Sheet1 (3)'!F:F,"",0)</f>
        <v>小売業</v>
      </c>
      <c r="D2120" s="1">
        <f>ROUND('Sheet1 (4)'!E2126/100000000,2)</f>
        <v>0.27</v>
      </c>
      <c r="E2120" s="1">
        <f>ROUND('Sheet1 (4)'!F2126/100,2)</f>
        <v>182.23</v>
      </c>
      <c r="F2120" s="1">
        <f>ROUND('Sheet1 (4)'!G2126/100,2)</f>
        <v>120.02</v>
      </c>
      <c r="G2120" s="1">
        <f>ROUND('Sheet1 (4)'!H2126/100,2)</f>
        <v>92.19</v>
      </c>
      <c r="H2120" s="1">
        <f>ROUND('Sheet1 (4)'!I2126/100,2)</f>
        <v>51.65</v>
      </c>
      <c r="I2120" s="1">
        <f>ROUND('Sheet1 (4)'!J2126/100,2)</f>
        <v>12.67</v>
      </c>
      <c r="J2120" s="1" t="e">
        <f>ROUND('Sheet1 (4)'!K2126/100,2)</f>
        <v>#VALUE!</v>
      </c>
      <c r="K2120" s="1" t="e">
        <f>ROUND('Sheet1 (4)'!L2126/100,2)</f>
        <v>#VALUE!</v>
      </c>
      <c r="L2120" s="4">
        <f>ROUND(('Sheet1 (4)'!M2126+'Sheet1 (4)'!R2126)/100,2)</f>
        <v>212.86</v>
      </c>
      <c r="M2120" s="4">
        <f>ROUND(('Sheet1 (4)'!N2126+'Sheet1 (4)'!S2126)/100,2)</f>
        <v>-23.16</v>
      </c>
      <c r="N2120" s="4">
        <f>ROUND(('Sheet1 (4)'!O2126+'Sheet1 (4)'!T2126)/100,2)</f>
        <v>62.29</v>
      </c>
      <c r="O2120" s="4">
        <f>ROUND(('Sheet1 (4)'!P2126+'Sheet1 (4)'!U2126)/100,2)</f>
        <v>42.32</v>
      </c>
      <c r="P2120" s="4">
        <f>ROUND(('Sheet1 (4)'!Q2126+'Sheet1 (4)'!V2126)/100,2)</f>
        <v>-66.540000000000006</v>
      </c>
      <c r="Q2120" s="7">
        <f>ROUND('Sheet1 (4)'!W2126/100,2)</f>
        <v>0.08</v>
      </c>
      <c r="R2120" s="7">
        <f>ROUND('Sheet1 (4)'!X2126/100,2)</f>
        <v>0.05</v>
      </c>
      <c r="S2120" s="7">
        <f>ROUND('Sheet1 (4)'!Y2126/100,2)</f>
        <v>0.04</v>
      </c>
      <c r="T2120" s="7">
        <f>ROUND('Sheet1 (4)'!Z2126/100,2)</f>
        <v>0.02</v>
      </c>
      <c r="U2120" s="7">
        <f>ROUND('Sheet1 (4)'!AA2126/100,2)</f>
        <v>0</v>
      </c>
      <c r="V2120" s="1" t="str">
        <f>'Sheet1 (4)'!AB2126&amp;".T"</f>
        <v>2790.T</v>
      </c>
      <c r="W2120">
        <f>ROUND('Sheet1 (4)'!AC2126,2)</f>
        <v>78.36</v>
      </c>
      <c r="X2120">
        <f>ROUND('Sheet1 (4)'!AD2126,2)</f>
        <v>0.32</v>
      </c>
      <c r="Y2120" t="str">
        <f>_xlfn.XLOOKUP('Sheet1 (4)'!AB2126,'Sheet1 (3)'!B:B,'Sheet1 (3)'!D:D,"",0)</f>
        <v>スタンダード</v>
      </c>
    </row>
    <row r="2121" spans="1:25" x14ac:dyDescent="0.2">
      <c r="A2121">
        <v>2120</v>
      </c>
      <c r="B2121" s="1" t="str">
        <f>_xlfn.XLOOKUP('Sheet1 (4)'!AB2127,'Sheet1 (3)'!B:B,'Sheet1 (3)'!C:C,"",0)</f>
        <v>ナガホリ</v>
      </c>
      <c r="C2121" s="1" t="str">
        <f>_xlfn.XLOOKUP('Sheet1 (4)'!AB2127,'Sheet1 (3)'!B:B,'Sheet1 (3)'!F:F,"",0)</f>
        <v>卸売業</v>
      </c>
      <c r="D2121" s="1">
        <f>ROUND('Sheet1 (4)'!E2127/100000000,2)</f>
        <v>0.15</v>
      </c>
      <c r="E2121" s="1">
        <f>ROUND('Sheet1 (4)'!F2127/100,2)</f>
        <v>0.01</v>
      </c>
      <c r="F2121" s="1">
        <f>ROUND('Sheet1 (4)'!G2127/100,2)</f>
        <v>2.89</v>
      </c>
      <c r="G2121" s="1">
        <f>ROUND('Sheet1 (4)'!H2127/100,2)</f>
        <v>5.47</v>
      </c>
      <c r="H2121" s="1">
        <f>ROUND('Sheet1 (4)'!I2127/100,2)</f>
        <v>10.220000000000001</v>
      </c>
      <c r="I2121" s="1">
        <f>ROUND('Sheet1 (4)'!J2127/100,2)</f>
        <v>7.23</v>
      </c>
      <c r="J2121" s="1" t="e">
        <f>ROUND('Sheet1 (4)'!K2127/100,2)</f>
        <v>#VALUE!</v>
      </c>
      <c r="K2121" s="1" t="e">
        <f>ROUND('Sheet1 (4)'!L2127/100,2)</f>
        <v>#VALUE!</v>
      </c>
      <c r="L2121" s="4">
        <f>ROUND(('Sheet1 (4)'!M2127+'Sheet1 (4)'!R2127)/100,2)</f>
        <v>8.52</v>
      </c>
      <c r="M2121" s="4">
        <f>ROUND(('Sheet1 (4)'!N2127+'Sheet1 (4)'!S2127)/100,2)</f>
        <v>4.1100000000000003</v>
      </c>
      <c r="N2121" s="4">
        <f>ROUND(('Sheet1 (4)'!O2127+'Sheet1 (4)'!T2127)/100,2)</f>
        <v>0.27</v>
      </c>
      <c r="O2121" s="4">
        <f>ROUND(('Sheet1 (4)'!P2127+'Sheet1 (4)'!U2127)/100,2)</f>
        <v>-10.46</v>
      </c>
      <c r="P2121" s="4">
        <f>ROUND(('Sheet1 (4)'!Q2127+'Sheet1 (4)'!V2127)/100,2)</f>
        <v>-9.08</v>
      </c>
      <c r="Q2121" s="7">
        <f>ROUND('Sheet1 (4)'!W2127/100,2)</f>
        <v>-0.03</v>
      </c>
      <c r="R2121" s="7">
        <f>ROUND('Sheet1 (4)'!X2127/100,2)</f>
        <v>0.01</v>
      </c>
      <c r="S2121" s="7">
        <f>ROUND('Sheet1 (4)'!Y2127/100,2)</f>
        <v>0</v>
      </c>
      <c r="T2121" s="7">
        <f>ROUND('Sheet1 (4)'!Z2127/100,2)</f>
        <v>0.04</v>
      </c>
      <c r="U2121" s="7">
        <f>ROUND('Sheet1 (4)'!AA2127/100,2)</f>
        <v>0.03</v>
      </c>
      <c r="V2121" s="1" t="str">
        <f>'Sheet1 (4)'!AB2127&amp;".T"</f>
        <v>8139.T</v>
      </c>
      <c r="W2121">
        <f>ROUND('Sheet1 (4)'!AC2127,2)</f>
        <v>54.03</v>
      </c>
      <c r="X2121">
        <f>ROUND('Sheet1 (4)'!AD2127,2)</f>
        <v>1.97</v>
      </c>
      <c r="Y2121" t="str">
        <f>_xlfn.XLOOKUP('Sheet1 (4)'!AB2127,'Sheet1 (3)'!B:B,'Sheet1 (3)'!D:D,"",0)</f>
        <v>スタンダード</v>
      </c>
    </row>
    <row r="2122" spans="1:25" x14ac:dyDescent="0.2">
      <c r="A2122">
        <v>2121</v>
      </c>
      <c r="B2122" s="1" t="str">
        <f>_xlfn.XLOOKUP('Sheet1 (4)'!AB2128,'Sheet1 (3)'!B:B,'Sheet1 (3)'!C:C,"",0)</f>
        <v>ナガイレーベン</v>
      </c>
      <c r="C2122" s="1" t="str">
        <f>_xlfn.XLOOKUP('Sheet1 (4)'!AB2128,'Sheet1 (3)'!B:B,'Sheet1 (3)'!F:F,"",0)</f>
        <v>卸売業</v>
      </c>
      <c r="D2122" s="1">
        <f>ROUND('Sheet1 (4)'!E2128/100000000,2)</f>
        <v>0.3</v>
      </c>
      <c r="E2122" s="1">
        <f>ROUND('Sheet1 (4)'!F2128/100,2)</f>
        <v>52.12</v>
      </c>
      <c r="F2122" s="1">
        <f>ROUND('Sheet1 (4)'!G2128/100,2)</f>
        <v>50.32</v>
      </c>
      <c r="G2122" s="1">
        <f>ROUND('Sheet1 (4)'!H2128/100,2)</f>
        <v>46.04</v>
      </c>
      <c r="H2122" s="1">
        <f>ROUND('Sheet1 (4)'!I2128/100,2)</f>
        <v>40.049999999999997</v>
      </c>
      <c r="I2122" s="1">
        <f>ROUND('Sheet1 (4)'!J2128/100,2)</f>
        <v>35.83</v>
      </c>
      <c r="J2122" s="1">
        <f>ROUND('Sheet1 (4)'!K2128/100,2)</f>
        <v>40</v>
      </c>
      <c r="K2122" s="1">
        <f>ROUND('Sheet1 (4)'!L2128/100,2)</f>
        <v>42</v>
      </c>
      <c r="L2122" s="4">
        <f>ROUND(('Sheet1 (4)'!M2128+'Sheet1 (4)'!R2128)/100,2)</f>
        <v>11.93</v>
      </c>
      <c r="M2122" s="4">
        <f>ROUND(('Sheet1 (4)'!N2128+'Sheet1 (4)'!S2128)/100,2)</f>
        <v>29.71</v>
      </c>
      <c r="N2122" s="4">
        <f>ROUND(('Sheet1 (4)'!O2128+'Sheet1 (4)'!T2128)/100,2)</f>
        <v>52.29</v>
      </c>
      <c r="O2122" s="4">
        <f>ROUND(('Sheet1 (4)'!P2128+'Sheet1 (4)'!U2128)/100,2)</f>
        <v>5.17</v>
      </c>
      <c r="P2122" s="4">
        <f>ROUND(('Sheet1 (4)'!Q2128+'Sheet1 (4)'!V2128)/100,2)</f>
        <v>32.89</v>
      </c>
      <c r="Q2122" s="7">
        <f>ROUND('Sheet1 (4)'!W2128/100,2)</f>
        <v>0.09</v>
      </c>
      <c r="R2122" s="7">
        <f>ROUND('Sheet1 (4)'!X2128/100,2)</f>
        <v>0.09</v>
      </c>
      <c r="S2122" s="7">
        <f>ROUND('Sheet1 (4)'!Y2128/100,2)</f>
        <v>0.08</v>
      </c>
      <c r="T2122" s="7">
        <f>ROUND('Sheet1 (4)'!Z2128/100,2)</f>
        <v>7.0000000000000007E-2</v>
      </c>
      <c r="U2122" s="7">
        <f>ROUND('Sheet1 (4)'!AA2128/100,2)</f>
        <v>0.06</v>
      </c>
      <c r="V2122" s="1" t="str">
        <f>'Sheet1 (4)'!AB2128&amp;".T"</f>
        <v>7447.T</v>
      </c>
      <c r="W2122">
        <f>ROUND('Sheet1 (4)'!AC2128,2)</f>
        <v>21.06</v>
      </c>
      <c r="X2122">
        <f>ROUND('Sheet1 (4)'!AD2128,2)</f>
        <v>1.29</v>
      </c>
      <c r="Y2122" t="str">
        <f>_xlfn.XLOOKUP('Sheet1 (4)'!AB2128,'Sheet1 (3)'!B:B,'Sheet1 (3)'!D:D,"",0)</f>
        <v>プライム</v>
      </c>
    </row>
    <row r="2123" spans="1:25" x14ac:dyDescent="0.2">
      <c r="A2123">
        <v>2122</v>
      </c>
      <c r="B2123" s="1" t="str">
        <f>_xlfn.XLOOKUP('Sheet1 (4)'!AB2129,'Sheet1 (3)'!B:B,'Sheet1 (3)'!C:C,"",0)</f>
        <v>長野計器</v>
      </c>
      <c r="C2123" s="1" t="str">
        <f>_xlfn.XLOOKUP('Sheet1 (4)'!AB2129,'Sheet1 (3)'!B:B,'Sheet1 (3)'!F:F,"",0)</f>
        <v>精密機器</v>
      </c>
      <c r="D2123" s="1">
        <f>ROUND('Sheet1 (4)'!E2129/100000000,2)</f>
        <v>0.19</v>
      </c>
      <c r="E2123" s="1">
        <f>ROUND('Sheet1 (4)'!F2129/100,2)</f>
        <v>14.43</v>
      </c>
      <c r="F2123" s="1">
        <f>ROUND('Sheet1 (4)'!G2129/100,2)</f>
        <v>35.520000000000003</v>
      </c>
      <c r="G2123" s="1">
        <f>ROUND('Sheet1 (4)'!H2129/100,2)</f>
        <v>47.25</v>
      </c>
      <c r="H2123" s="1">
        <f>ROUND('Sheet1 (4)'!I2129/100,2)</f>
        <v>71.5</v>
      </c>
      <c r="I2123" s="1">
        <f>ROUND('Sheet1 (4)'!J2129/100,2)</f>
        <v>76.53</v>
      </c>
      <c r="J2123" s="1">
        <f>ROUND('Sheet1 (4)'!K2129/100,2)</f>
        <v>70</v>
      </c>
      <c r="K2123" s="1">
        <f>ROUND('Sheet1 (4)'!L2129/100,2)</f>
        <v>87</v>
      </c>
      <c r="L2123" s="4">
        <f>ROUND(('Sheet1 (4)'!M2129+'Sheet1 (4)'!R2129)/100,2)</f>
        <v>8.06</v>
      </c>
      <c r="M2123" s="4">
        <f>ROUND(('Sheet1 (4)'!N2129+'Sheet1 (4)'!S2129)/100,2)</f>
        <v>5.0999999999999996</v>
      </c>
      <c r="N2123" s="4">
        <f>ROUND(('Sheet1 (4)'!O2129+'Sheet1 (4)'!T2129)/100,2)</f>
        <v>2.2000000000000002</v>
      </c>
      <c r="O2123" s="4">
        <f>ROUND(('Sheet1 (4)'!P2129+'Sheet1 (4)'!U2129)/100,2)</f>
        <v>42.05</v>
      </c>
      <c r="P2123" s="4">
        <f>ROUND(('Sheet1 (4)'!Q2129+'Sheet1 (4)'!V2129)/100,2)</f>
        <v>57.46</v>
      </c>
      <c r="Q2123" s="7">
        <f>ROUND('Sheet1 (4)'!W2129/100,2)</f>
        <v>0.03</v>
      </c>
      <c r="R2123" s="7">
        <f>ROUND('Sheet1 (4)'!X2129/100,2)</f>
        <v>0.09</v>
      </c>
      <c r="S2123" s="7">
        <f>ROUND('Sheet1 (4)'!Y2129/100,2)</f>
        <v>0.11</v>
      </c>
      <c r="T2123" s="7">
        <f>ROUND('Sheet1 (4)'!Z2129/100,2)</f>
        <v>0.15</v>
      </c>
      <c r="U2123" s="7">
        <f>ROUND('Sheet1 (4)'!AA2129/100,2)</f>
        <v>0.14000000000000001</v>
      </c>
      <c r="V2123" s="1" t="str">
        <f>'Sheet1 (4)'!AB2129&amp;".T"</f>
        <v>7715.T</v>
      </c>
      <c r="W2123">
        <f>ROUND('Sheet1 (4)'!AC2129,2)</f>
        <v>7.68</v>
      </c>
      <c r="X2123">
        <f>ROUND('Sheet1 (4)'!AD2129,2)</f>
        <v>0.96</v>
      </c>
      <c r="Y2123" t="str">
        <f>_xlfn.XLOOKUP('Sheet1 (4)'!AB2129,'Sheet1 (3)'!B:B,'Sheet1 (3)'!D:D,"",0)</f>
        <v>プライム</v>
      </c>
    </row>
    <row r="2124" spans="1:25" x14ac:dyDescent="0.2">
      <c r="A2124">
        <v>2123</v>
      </c>
      <c r="B2124" s="1" t="str">
        <f>_xlfn.XLOOKUP('Sheet1 (4)'!AB2130,'Sheet1 (3)'!B:B,'Sheet1 (3)'!C:C,"",0)</f>
        <v>ナガオカ</v>
      </c>
      <c r="C2124" s="1" t="str">
        <f>_xlfn.XLOOKUP('Sheet1 (4)'!AB2130,'Sheet1 (3)'!B:B,'Sheet1 (3)'!F:F,"",0)</f>
        <v>機械</v>
      </c>
      <c r="D2124" s="1">
        <f>ROUND('Sheet1 (4)'!E2130/100000000,2)</f>
        <v>7.0000000000000007E-2</v>
      </c>
      <c r="E2124" s="1">
        <f>ROUND('Sheet1 (4)'!F2130/100,2)</f>
        <v>8.1</v>
      </c>
      <c r="F2124" s="1">
        <f>ROUND('Sheet1 (4)'!G2130/100,2)</f>
        <v>7.87</v>
      </c>
      <c r="G2124" s="1">
        <f>ROUND('Sheet1 (4)'!H2130/100,2)</f>
        <v>13.11</v>
      </c>
      <c r="H2124" s="1">
        <f>ROUND('Sheet1 (4)'!I2130/100,2)</f>
        <v>16.82</v>
      </c>
      <c r="I2124" s="1">
        <f>ROUND('Sheet1 (4)'!J2130/100,2)</f>
        <v>15.2</v>
      </c>
      <c r="J2124" s="1" t="e">
        <f>ROUND('Sheet1 (4)'!K2130/100,2)</f>
        <v>#VALUE!</v>
      </c>
      <c r="K2124" s="1" t="e">
        <f>ROUND('Sheet1 (4)'!L2130/100,2)</f>
        <v>#VALUE!</v>
      </c>
      <c r="L2124" s="4">
        <f>ROUND(('Sheet1 (4)'!M2130+'Sheet1 (4)'!R2130)/100,2)</f>
        <v>13.76</v>
      </c>
      <c r="M2124" s="4">
        <f>ROUND(('Sheet1 (4)'!N2130+'Sheet1 (4)'!S2130)/100,2)</f>
        <v>0.65</v>
      </c>
      <c r="N2124" s="4">
        <f>ROUND(('Sheet1 (4)'!O2130+'Sheet1 (4)'!T2130)/100,2)</f>
        <v>3.16</v>
      </c>
      <c r="O2124" s="4">
        <f>ROUND(('Sheet1 (4)'!P2130+'Sheet1 (4)'!U2130)/100,2)</f>
        <v>21.14</v>
      </c>
      <c r="P2124" s="4">
        <f>ROUND(('Sheet1 (4)'!Q2130+'Sheet1 (4)'!V2130)/100,2)</f>
        <v>3.81</v>
      </c>
      <c r="Q2124" s="7">
        <f>ROUND('Sheet1 (4)'!W2130/100,2)</f>
        <v>0.19</v>
      </c>
      <c r="R2124" s="7">
        <f>ROUND('Sheet1 (4)'!X2130/100,2)</f>
        <v>0.18</v>
      </c>
      <c r="S2124" s="7">
        <f>ROUND('Sheet1 (4)'!Y2130/100,2)</f>
        <v>0.16</v>
      </c>
      <c r="T2124" s="7">
        <f>ROUND('Sheet1 (4)'!Z2130/100,2)</f>
        <v>0.18</v>
      </c>
      <c r="U2124" s="7">
        <f>ROUND('Sheet1 (4)'!AA2130/100,2)</f>
        <v>0.13</v>
      </c>
      <c r="V2124" s="1" t="str">
        <f>'Sheet1 (4)'!AB2130&amp;".T"</f>
        <v>6239.T</v>
      </c>
      <c r="W2124">
        <f>ROUND('Sheet1 (4)'!AC2130,2)</f>
        <v>10.67</v>
      </c>
      <c r="X2124">
        <f>ROUND('Sheet1 (4)'!AD2130,2)</f>
        <v>1.38</v>
      </c>
      <c r="Y2124" t="str">
        <f>_xlfn.XLOOKUP('Sheet1 (4)'!AB2130,'Sheet1 (3)'!B:B,'Sheet1 (3)'!D:D,"",0)</f>
        <v>スタンダード</v>
      </c>
    </row>
    <row r="2125" spans="1:25" x14ac:dyDescent="0.2">
      <c r="A2125">
        <v>2124</v>
      </c>
      <c r="B2125" s="1" t="str">
        <f>_xlfn.XLOOKUP('Sheet1 (4)'!AB2131,'Sheet1 (3)'!B:B,'Sheet1 (3)'!C:C,"",0)</f>
        <v>長瀬産業</v>
      </c>
      <c r="C2125" s="1" t="str">
        <f>_xlfn.XLOOKUP('Sheet1 (4)'!AB2131,'Sheet1 (3)'!B:B,'Sheet1 (3)'!F:F,"",0)</f>
        <v>卸売業</v>
      </c>
      <c r="D2125" s="1">
        <f>ROUND('Sheet1 (4)'!E2131/100000000,2)</f>
        <v>1.04</v>
      </c>
      <c r="E2125" s="1">
        <f>ROUND('Sheet1 (4)'!F2131/100,2)</f>
        <v>219.17</v>
      </c>
      <c r="F2125" s="1">
        <f>ROUND('Sheet1 (4)'!G2131/100,2)</f>
        <v>352.64</v>
      </c>
      <c r="G2125" s="1">
        <f>ROUND('Sheet1 (4)'!H2131/100,2)</f>
        <v>333.72</v>
      </c>
      <c r="H2125" s="1">
        <f>ROUND('Sheet1 (4)'!I2131/100,2)</f>
        <v>306.19</v>
      </c>
      <c r="I2125" s="1">
        <f>ROUND('Sheet1 (4)'!J2131/100,2)</f>
        <v>390.79</v>
      </c>
      <c r="J2125" s="1">
        <f>ROUND('Sheet1 (4)'!K2131/100,2)</f>
        <v>407.5</v>
      </c>
      <c r="K2125" s="1">
        <f>ROUND('Sheet1 (4)'!L2131/100,2)</f>
        <v>440</v>
      </c>
      <c r="L2125" s="4">
        <f>ROUND(('Sheet1 (4)'!M2131+'Sheet1 (4)'!R2131)/100,2)</f>
        <v>230.34</v>
      </c>
      <c r="M2125" s="4">
        <f>ROUND(('Sheet1 (4)'!N2131+'Sheet1 (4)'!S2131)/100,2)</f>
        <v>-254.4</v>
      </c>
      <c r="N2125" s="4">
        <f>ROUND(('Sheet1 (4)'!O2131+'Sheet1 (4)'!T2131)/100,2)</f>
        <v>13.83</v>
      </c>
      <c r="O2125" s="4">
        <f>ROUND(('Sheet1 (4)'!P2131+'Sheet1 (4)'!U2131)/100,2)</f>
        <v>613.32000000000005</v>
      </c>
      <c r="P2125" s="4">
        <f>ROUND(('Sheet1 (4)'!Q2131+'Sheet1 (4)'!V2131)/100,2)</f>
        <v>247.06</v>
      </c>
      <c r="Q2125" s="7">
        <f>ROUND('Sheet1 (4)'!W2131/100,2)</f>
        <v>0.06</v>
      </c>
      <c r="R2125" s="7">
        <f>ROUND('Sheet1 (4)'!X2131/100,2)</f>
        <v>0.08</v>
      </c>
      <c r="S2125" s="7">
        <f>ROUND('Sheet1 (4)'!Y2131/100,2)</f>
        <v>7.0000000000000007E-2</v>
      </c>
      <c r="T2125" s="7">
        <f>ROUND('Sheet1 (4)'!Z2131/100,2)</f>
        <v>0.06</v>
      </c>
      <c r="U2125" s="7">
        <f>ROUND('Sheet1 (4)'!AA2131/100,2)</f>
        <v>7.0000000000000007E-2</v>
      </c>
      <c r="V2125" s="1" t="str">
        <f>'Sheet1 (4)'!AB2131&amp;".T"</f>
        <v>8012.T</v>
      </c>
      <c r="W2125">
        <f>ROUND('Sheet1 (4)'!AC2131,2)</f>
        <v>15.57</v>
      </c>
      <c r="X2125">
        <f>ROUND('Sheet1 (4)'!AD2131,2)</f>
        <v>0.95</v>
      </c>
      <c r="Y2125" t="str">
        <f>_xlfn.XLOOKUP('Sheet1 (4)'!AB2131,'Sheet1 (3)'!B:B,'Sheet1 (3)'!D:D,"",0)</f>
        <v>プライム</v>
      </c>
    </row>
    <row r="2126" spans="1:25" x14ac:dyDescent="0.2">
      <c r="A2126">
        <v>2125</v>
      </c>
      <c r="B2126" s="1" t="str">
        <f>_xlfn.XLOOKUP('Sheet1 (4)'!AB2132,'Sheet1 (3)'!B:B,'Sheet1 (3)'!C:C,"",0)</f>
        <v>ナガセ</v>
      </c>
      <c r="C2126" s="1" t="str">
        <f>_xlfn.XLOOKUP('Sheet1 (4)'!AB2132,'Sheet1 (3)'!B:B,'Sheet1 (3)'!F:F,"",0)</f>
        <v>サービス業</v>
      </c>
      <c r="D2126" s="1">
        <f>ROUND('Sheet1 (4)'!E2132/100000000,2)</f>
        <v>0.26</v>
      </c>
      <c r="E2126" s="1">
        <f>ROUND('Sheet1 (4)'!F2132/100,2)</f>
        <v>45.92</v>
      </c>
      <c r="F2126" s="1">
        <f>ROUND('Sheet1 (4)'!G2132/100,2)</f>
        <v>56.14</v>
      </c>
      <c r="G2126" s="1">
        <f>ROUND('Sheet1 (4)'!H2132/100,2)</f>
        <v>53.74</v>
      </c>
      <c r="H2126" s="1">
        <f>ROUND('Sheet1 (4)'!I2132/100,2)</f>
        <v>45.43</v>
      </c>
      <c r="I2126" s="1">
        <f>ROUND('Sheet1 (4)'!J2132/100,2)</f>
        <v>48.65</v>
      </c>
      <c r="J2126" s="1">
        <f>ROUND('Sheet1 (4)'!K2132/100,2)</f>
        <v>69</v>
      </c>
      <c r="K2126" s="1">
        <f>ROUND('Sheet1 (4)'!L2132/100,2)</f>
        <v>77</v>
      </c>
      <c r="L2126" s="4">
        <f>ROUND(('Sheet1 (4)'!M2132+'Sheet1 (4)'!R2132)/100,2)</f>
        <v>50.17</v>
      </c>
      <c r="M2126" s="4">
        <f>ROUND(('Sheet1 (4)'!N2132+'Sheet1 (4)'!S2132)/100,2)</f>
        <v>2.31</v>
      </c>
      <c r="N2126" s="4">
        <f>ROUND(('Sheet1 (4)'!O2132+'Sheet1 (4)'!T2132)/100,2)</f>
        <v>18.34</v>
      </c>
      <c r="O2126" s="4">
        <f>ROUND(('Sheet1 (4)'!P2132+'Sheet1 (4)'!U2132)/100,2)</f>
        <v>21.14</v>
      </c>
      <c r="P2126" s="4">
        <f>ROUND(('Sheet1 (4)'!Q2132+'Sheet1 (4)'!V2132)/100,2)</f>
        <v>4.2</v>
      </c>
      <c r="Q2126" s="7">
        <f>ROUND('Sheet1 (4)'!W2132/100,2)</f>
        <v>0.12</v>
      </c>
      <c r="R2126" s="7">
        <f>ROUND('Sheet1 (4)'!X2132/100,2)</f>
        <v>0.16</v>
      </c>
      <c r="S2126" s="7">
        <f>ROUND('Sheet1 (4)'!Y2132/100,2)</f>
        <v>0.16</v>
      </c>
      <c r="T2126" s="7">
        <f>ROUND('Sheet1 (4)'!Z2132/100,2)</f>
        <v>0.09</v>
      </c>
      <c r="U2126" s="7">
        <f>ROUND('Sheet1 (4)'!AA2132/100,2)</f>
        <v>7.0000000000000007E-2</v>
      </c>
      <c r="V2126" s="1" t="str">
        <f>'Sheet1 (4)'!AB2132&amp;".T"</f>
        <v>9733.T</v>
      </c>
      <c r="W2126">
        <f>ROUND('Sheet1 (4)'!AC2132,2)</f>
        <v>17.72</v>
      </c>
      <c r="X2126">
        <f>ROUND('Sheet1 (4)'!AD2132,2)</f>
        <v>1.74</v>
      </c>
      <c r="Y2126" t="str">
        <f>_xlfn.XLOOKUP('Sheet1 (4)'!AB2132,'Sheet1 (3)'!B:B,'Sheet1 (3)'!D:D,"",0)</f>
        <v>スタンダード</v>
      </c>
    </row>
    <row r="2127" spans="1:25" x14ac:dyDescent="0.2">
      <c r="A2127">
        <v>2126</v>
      </c>
      <c r="B2127" s="1" t="str">
        <f>_xlfn.XLOOKUP('Sheet1 (4)'!AB2133,'Sheet1 (3)'!B:B,'Sheet1 (3)'!C:C,"",0)</f>
        <v>ナガワ</v>
      </c>
      <c r="C2127" s="1" t="str">
        <f>_xlfn.XLOOKUP('Sheet1 (4)'!AB2133,'Sheet1 (3)'!B:B,'Sheet1 (3)'!F:F,"",0)</f>
        <v>サービス業</v>
      </c>
      <c r="D2127" s="1">
        <f>ROUND('Sheet1 (4)'!E2133/100000000,2)</f>
        <v>0.16</v>
      </c>
      <c r="E2127" s="1">
        <f>ROUND('Sheet1 (4)'!F2133/100,2)</f>
        <v>42.83</v>
      </c>
      <c r="F2127" s="1">
        <f>ROUND('Sheet1 (4)'!G2133/100,2)</f>
        <v>44.32</v>
      </c>
      <c r="G2127" s="1">
        <f>ROUND('Sheet1 (4)'!H2133/100,2)</f>
        <v>43.09</v>
      </c>
      <c r="H2127" s="1">
        <f>ROUND('Sheet1 (4)'!I2133/100,2)</f>
        <v>42.41</v>
      </c>
      <c r="I2127" s="1">
        <f>ROUND('Sheet1 (4)'!J2133/100,2)</f>
        <v>42.41</v>
      </c>
      <c r="J2127" s="1" t="e">
        <f>ROUND('Sheet1 (4)'!K2133/100,2)</f>
        <v>#VALUE!</v>
      </c>
      <c r="K2127" s="1" t="e">
        <f>ROUND('Sheet1 (4)'!L2133/100,2)</f>
        <v>#VALUE!</v>
      </c>
      <c r="L2127" s="4">
        <f>ROUND(('Sheet1 (4)'!M2133+'Sheet1 (4)'!R2133)/100,2)</f>
        <v>-0.03</v>
      </c>
      <c r="M2127" s="4">
        <f>ROUND(('Sheet1 (4)'!N2133+'Sheet1 (4)'!S2133)/100,2)</f>
        <v>-10.43</v>
      </c>
      <c r="N2127" s="4">
        <f>ROUND(('Sheet1 (4)'!O2133+'Sheet1 (4)'!T2133)/100,2)</f>
        <v>-9.0299999999999994</v>
      </c>
      <c r="O2127" s="4">
        <f>ROUND(('Sheet1 (4)'!P2133+'Sheet1 (4)'!U2133)/100,2)</f>
        <v>-26.72</v>
      </c>
      <c r="P2127" s="4">
        <f>ROUND(('Sheet1 (4)'!Q2133+'Sheet1 (4)'!V2133)/100,2)</f>
        <v>-26.72</v>
      </c>
      <c r="Q2127" s="7">
        <f>ROUND('Sheet1 (4)'!W2133/100,2)</f>
        <v>7.0000000000000007E-2</v>
      </c>
      <c r="R2127" s="7">
        <f>ROUND('Sheet1 (4)'!X2133/100,2)</f>
        <v>0.06</v>
      </c>
      <c r="S2127" s="7">
        <f>ROUND('Sheet1 (4)'!Y2133/100,2)</f>
        <v>0.06</v>
      </c>
      <c r="T2127" s="7">
        <f>ROUND('Sheet1 (4)'!Z2133/100,2)</f>
        <v>0.06</v>
      </c>
      <c r="U2127" s="7">
        <f>ROUND('Sheet1 (4)'!AA2133/100,2)</f>
        <v>0.06</v>
      </c>
      <c r="V2127" s="1" t="str">
        <f>'Sheet1 (4)'!AB2133&amp;".T"</f>
        <v>9663.T</v>
      </c>
      <c r="W2127">
        <f>ROUND('Sheet1 (4)'!AC2133,2)</f>
        <v>29.22</v>
      </c>
      <c r="X2127">
        <f>ROUND('Sheet1 (4)'!AD2133,2)</f>
        <v>1.57</v>
      </c>
      <c r="Y2127" t="str">
        <f>_xlfn.XLOOKUP('Sheet1 (4)'!AB2133,'Sheet1 (3)'!B:B,'Sheet1 (3)'!D:D,"",0)</f>
        <v>プライム</v>
      </c>
    </row>
    <row r="2128" spans="1:25" x14ac:dyDescent="0.2">
      <c r="A2128">
        <v>2127</v>
      </c>
      <c r="B2128" s="1" t="str">
        <f>_xlfn.XLOOKUP('Sheet1 (4)'!AB2134,'Sheet1 (3)'!B:B,'Sheet1 (3)'!C:C,"",0)</f>
        <v>名古屋電機工業</v>
      </c>
      <c r="C2128" s="1" t="str">
        <f>_xlfn.XLOOKUP('Sheet1 (4)'!AB2134,'Sheet1 (3)'!B:B,'Sheet1 (3)'!F:F,"",0)</f>
        <v>電気機器</v>
      </c>
      <c r="D2128" s="1">
        <f>ROUND('Sheet1 (4)'!E2134/100000000,2)</f>
        <v>0.12</v>
      </c>
      <c r="E2128" s="1">
        <f>ROUND('Sheet1 (4)'!F2134/100,2)</f>
        <v>44.66</v>
      </c>
      <c r="F2128" s="1">
        <f>ROUND('Sheet1 (4)'!G2134/100,2)</f>
        <v>26.21</v>
      </c>
      <c r="G2128" s="1">
        <f>ROUND('Sheet1 (4)'!H2134/100,2)</f>
        <v>24.97</v>
      </c>
      <c r="H2128" s="1">
        <f>ROUND('Sheet1 (4)'!I2134/100,2)</f>
        <v>23.45</v>
      </c>
      <c r="I2128" s="1">
        <f>ROUND('Sheet1 (4)'!J2134/100,2)</f>
        <v>27.52</v>
      </c>
      <c r="J2128" s="1" t="e">
        <f>ROUND('Sheet1 (4)'!K2134/100,2)</f>
        <v>#VALUE!</v>
      </c>
      <c r="K2128" s="1" t="e">
        <f>ROUND('Sheet1 (4)'!L2134/100,2)</f>
        <v>#VALUE!</v>
      </c>
      <c r="L2128" s="4">
        <f>ROUND(('Sheet1 (4)'!M2134+'Sheet1 (4)'!R2134)/100,2)</f>
        <v>23.45</v>
      </c>
      <c r="M2128" s="4">
        <f>ROUND(('Sheet1 (4)'!N2134+'Sheet1 (4)'!S2134)/100,2)</f>
        <v>14.14</v>
      </c>
      <c r="N2128" s="4">
        <f>ROUND(('Sheet1 (4)'!O2134+'Sheet1 (4)'!T2134)/100,2)</f>
        <v>-28.07</v>
      </c>
      <c r="O2128" s="4">
        <f>ROUND(('Sheet1 (4)'!P2134+'Sheet1 (4)'!U2134)/100,2)</f>
        <v>11.97</v>
      </c>
      <c r="P2128" s="4">
        <f>ROUND(('Sheet1 (4)'!Q2134+'Sheet1 (4)'!V2134)/100,2)</f>
        <v>-1.3</v>
      </c>
      <c r="Q2128" s="7">
        <f>ROUND('Sheet1 (4)'!W2134/100,2)</f>
        <v>0.22</v>
      </c>
      <c r="R2128" s="7">
        <f>ROUND('Sheet1 (4)'!X2134/100,2)</f>
        <v>0.12</v>
      </c>
      <c r="S2128" s="7">
        <f>ROUND('Sheet1 (4)'!Y2134/100,2)</f>
        <v>0.09</v>
      </c>
      <c r="T2128" s="7">
        <f>ROUND('Sheet1 (4)'!Z2134/100,2)</f>
        <v>0.08</v>
      </c>
      <c r="U2128" s="7">
        <f>ROUND('Sheet1 (4)'!AA2134/100,2)</f>
        <v>0.1</v>
      </c>
      <c r="V2128" s="1" t="str">
        <f>'Sheet1 (4)'!AB2134&amp;".T"</f>
        <v>6797.T</v>
      </c>
      <c r="W2128">
        <f>ROUND('Sheet1 (4)'!AC2134,2)</f>
        <v>6.26</v>
      </c>
      <c r="X2128">
        <f>ROUND('Sheet1 (4)'!AD2134,2)</f>
        <v>0.62</v>
      </c>
      <c r="Y2128" t="str">
        <f>_xlfn.XLOOKUP('Sheet1 (4)'!AB2134,'Sheet1 (3)'!B:B,'Sheet1 (3)'!D:D,"",0)</f>
        <v>スタンダード</v>
      </c>
    </row>
    <row r="2129" spans="1:25" x14ac:dyDescent="0.2">
      <c r="A2129">
        <v>2128</v>
      </c>
      <c r="B2129" s="1" t="str">
        <f>_xlfn.XLOOKUP('Sheet1 (4)'!AB2135,'Sheet1 (3)'!B:B,'Sheet1 (3)'!C:C,"",0)</f>
        <v>名古屋鉄道</v>
      </c>
      <c r="C2129" s="1" t="str">
        <f>_xlfn.XLOOKUP('Sheet1 (4)'!AB2135,'Sheet1 (3)'!B:B,'Sheet1 (3)'!F:F,"",0)</f>
        <v>陸運業</v>
      </c>
      <c r="D2129" s="1">
        <f>ROUND('Sheet1 (4)'!E2135/100000000,2)</f>
        <v>1.96</v>
      </c>
      <c r="E2129" s="1">
        <f>ROUND('Sheet1 (4)'!F2135/100,2)</f>
        <v>-163.55000000000001</v>
      </c>
      <c r="F2129" s="1">
        <f>ROUND('Sheet1 (4)'!G2135/100,2)</f>
        <v>29.32</v>
      </c>
      <c r="G2129" s="1">
        <f>ROUND('Sheet1 (4)'!H2135/100,2)</f>
        <v>227.32</v>
      </c>
      <c r="H2129" s="1">
        <f>ROUND('Sheet1 (4)'!I2135/100,2)</f>
        <v>347.51</v>
      </c>
      <c r="I2129" s="1">
        <f>ROUND('Sheet1 (4)'!J2135/100,2)</f>
        <v>420.77</v>
      </c>
      <c r="J2129" s="1">
        <f>ROUND('Sheet1 (4)'!K2135/100,2)</f>
        <v>446</v>
      </c>
      <c r="K2129" s="1">
        <f>ROUND('Sheet1 (4)'!L2135/100,2)</f>
        <v>475.5</v>
      </c>
      <c r="L2129" s="4">
        <f>ROUND(('Sheet1 (4)'!M2135+'Sheet1 (4)'!R2135)/100,2)</f>
        <v>-245.5</v>
      </c>
      <c r="M2129" s="4">
        <f>ROUND(('Sheet1 (4)'!N2135+'Sheet1 (4)'!S2135)/100,2)</f>
        <v>2.93</v>
      </c>
      <c r="N2129" s="4">
        <f>ROUND(('Sheet1 (4)'!O2135+'Sheet1 (4)'!T2135)/100,2)</f>
        <v>18.45</v>
      </c>
      <c r="O2129" s="4">
        <f>ROUND(('Sheet1 (4)'!P2135+'Sheet1 (4)'!U2135)/100,2)</f>
        <v>-128.97</v>
      </c>
      <c r="P2129" s="4">
        <f>ROUND(('Sheet1 (4)'!Q2135+'Sheet1 (4)'!V2135)/100,2)</f>
        <v>-594.03</v>
      </c>
      <c r="Q2129" s="7">
        <f>ROUND('Sheet1 (4)'!W2135/100,2)</f>
        <v>-7.0000000000000007E-2</v>
      </c>
      <c r="R2129" s="7">
        <f>ROUND('Sheet1 (4)'!X2135/100,2)</f>
        <v>0.03</v>
      </c>
      <c r="S2129" s="7">
        <f>ROUND('Sheet1 (4)'!Y2135/100,2)</f>
        <v>0.05</v>
      </c>
      <c r="T2129" s="7">
        <f>ROUND('Sheet1 (4)'!Z2135/100,2)</f>
        <v>0.06</v>
      </c>
      <c r="U2129" s="7">
        <f>ROUND('Sheet1 (4)'!AA2135/100,2)</f>
        <v>0.08</v>
      </c>
      <c r="V2129" s="1" t="str">
        <f>'Sheet1 (4)'!AB2135&amp;".T"</f>
        <v>9048.T</v>
      </c>
      <c r="W2129">
        <f>ROUND('Sheet1 (4)'!AC2135,2)</f>
        <v>13.41</v>
      </c>
      <c r="X2129">
        <f>ROUND('Sheet1 (4)'!AD2135,2)</f>
        <v>0.69</v>
      </c>
      <c r="Y2129" t="str">
        <f>_xlfn.XLOOKUP('Sheet1 (4)'!AB2135,'Sheet1 (3)'!B:B,'Sheet1 (3)'!D:D,"",0)</f>
        <v>プライム</v>
      </c>
    </row>
    <row r="2130" spans="1:25" x14ac:dyDescent="0.2">
      <c r="A2130">
        <v>2129</v>
      </c>
      <c r="B2130" s="1" t="str">
        <f>_xlfn.XLOOKUP('Sheet1 (4)'!AB2136,'Sheet1 (3)'!B:B,'Sheet1 (3)'!C:C,"",0)</f>
        <v>ナイガイ</v>
      </c>
      <c r="C2130" s="1" t="str">
        <f>_xlfn.XLOOKUP('Sheet1 (4)'!AB2136,'Sheet1 (3)'!B:B,'Sheet1 (3)'!F:F,"",0)</f>
        <v>繊維製品</v>
      </c>
      <c r="D2130" s="1">
        <f>ROUND('Sheet1 (4)'!E2136/100000000,2)</f>
        <v>0.08</v>
      </c>
      <c r="E2130" s="1">
        <f>ROUND('Sheet1 (4)'!F2136/100,2)</f>
        <v>-18.079999999999998</v>
      </c>
      <c r="F2130" s="1">
        <f>ROUND('Sheet1 (4)'!G2136/100,2)</f>
        <v>-0.89</v>
      </c>
      <c r="G2130" s="1">
        <f>ROUND('Sheet1 (4)'!H2136/100,2)</f>
        <v>-11.84</v>
      </c>
      <c r="H2130" s="1">
        <f>ROUND('Sheet1 (4)'!I2136/100,2)</f>
        <v>0.23</v>
      </c>
      <c r="I2130" s="1">
        <f>ROUND('Sheet1 (4)'!J2136/100,2)</f>
        <v>0.57999999999999996</v>
      </c>
      <c r="J2130" s="1" t="e">
        <f>ROUND('Sheet1 (4)'!K2136/100,2)</f>
        <v>#VALUE!</v>
      </c>
      <c r="K2130" s="1" t="e">
        <f>ROUND('Sheet1 (4)'!L2136/100,2)</f>
        <v>#VALUE!</v>
      </c>
      <c r="L2130" s="4">
        <f>ROUND(('Sheet1 (4)'!M2136+'Sheet1 (4)'!R2136)/100,2)</f>
        <v>-4.25</v>
      </c>
      <c r="M2130" s="4">
        <f>ROUND(('Sheet1 (4)'!N2136+'Sheet1 (4)'!S2136)/100,2)</f>
        <v>-4.6399999999999997</v>
      </c>
      <c r="N2130" s="4">
        <f>ROUND(('Sheet1 (4)'!O2136+'Sheet1 (4)'!T2136)/100,2)</f>
        <v>-6.44</v>
      </c>
      <c r="O2130" s="4">
        <f>ROUND(('Sheet1 (4)'!P2136+'Sheet1 (4)'!U2136)/100,2)</f>
        <v>-4.6399999999999997</v>
      </c>
      <c r="P2130" s="4">
        <f>ROUND(('Sheet1 (4)'!Q2136+'Sheet1 (4)'!V2136)/100,2)</f>
        <v>1.7</v>
      </c>
      <c r="Q2130" s="7">
        <f>ROUND('Sheet1 (4)'!W2136/100,2)</f>
        <v>-0.24</v>
      </c>
      <c r="R2130" s="7">
        <f>ROUND('Sheet1 (4)'!X2136/100,2)</f>
        <v>0.02</v>
      </c>
      <c r="S2130" s="7">
        <f>ROUND('Sheet1 (4)'!Y2136/100,2)</f>
        <v>-0.24</v>
      </c>
      <c r="T2130" s="7">
        <f>ROUND('Sheet1 (4)'!Z2136/100,2)</f>
        <v>0.02</v>
      </c>
      <c r="U2130" s="7">
        <f>ROUND('Sheet1 (4)'!AA2136/100,2)</f>
        <v>0.02</v>
      </c>
      <c r="V2130" s="1" t="str">
        <f>'Sheet1 (4)'!AB2136&amp;".T"</f>
        <v>8013.T</v>
      </c>
      <c r="W2130" t="e">
        <f>ROUND('Sheet1 (4)'!AC2136,2)</f>
        <v>#VALUE!</v>
      </c>
      <c r="X2130">
        <f>ROUND('Sheet1 (4)'!AD2136,2)</f>
        <v>0.37</v>
      </c>
      <c r="Y2130" t="str">
        <f>_xlfn.XLOOKUP('Sheet1 (4)'!AB2136,'Sheet1 (3)'!B:B,'Sheet1 (3)'!D:D,"",0)</f>
        <v>スタンダード</v>
      </c>
    </row>
    <row r="2131" spans="1:25" x14ac:dyDescent="0.2">
      <c r="A2131">
        <v>2130</v>
      </c>
      <c r="B2131" s="1" t="str">
        <f>_xlfn.XLOOKUP('Sheet1 (4)'!AB2137,'Sheet1 (3)'!B:B,'Sheet1 (3)'!C:C,"",0)</f>
        <v>内外テック</v>
      </c>
      <c r="C2131" s="1" t="str">
        <f>_xlfn.XLOOKUP('Sheet1 (4)'!AB2137,'Sheet1 (3)'!B:B,'Sheet1 (3)'!F:F,"",0)</f>
        <v>卸売業</v>
      </c>
      <c r="D2131" s="1">
        <f>ROUND('Sheet1 (4)'!E2137/100000000,2)</f>
        <v>0.03</v>
      </c>
      <c r="E2131" s="1">
        <f>ROUND('Sheet1 (4)'!F2137/100,2)</f>
        <v>10.49</v>
      </c>
      <c r="F2131" s="1">
        <f>ROUND('Sheet1 (4)'!G2137/100,2)</f>
        <v>21.22</v>
      </c>
      <c r="G2131" s="1">
        <f>ROUND('Sheet1 (4)'!H2137/100,2)</f>
        <v>23.5</v>
      </c>
      <c r="H2131" s="1">
        <f>ROUND('Sheet1 (4)'!I2137/100,2)</f>
        <v>12.19</v>
      </c>
      <c r="I2131" s="1">
        <f>ROUND('Sheet1 (4)'!J2137/100,2)</f>
        <v>15.52</v>
      </c>
      <c r="J2131" s="1" t="e">
        <f>ROUND('Sheet1 (4)'!K2137/100,2)</f>
        <v>#VALUE!</v>
      </c>
      <c r="K2131" s="1" t="e">
        <f>ROUND('Sheet1 (4)'!L2137/100,2)</f>
        <v>#VALUE!</v>
      </c>
      <c r="L2131" s="4">
        <f>ROUND(('Sheet1 (4)'!M2137+'Sheet1 (4)'!R2137)/100,2)</f>
        <v>24.76</v>
      </c>
      <c r="M2131" s="4">
        <f>ROUND(('Sheet1 (4)'!N2137+'Sheet1 (4)'!S2137)/100,2)</f>
        <v>20.239999999999998</v>
      </c>
      <c r="N2131" s="4">
        <f>ROUND(('Sheet1 (4)'!O2137+'Sheet1 (4)'!T2137)/100,2)</f>
        <v>-14.3</v>
      </c>
      <c r="O2131" s="4">
        <f>ROUND(('Sheet1 (4)'!P2137+'Sheet1 (4)'!U2137)/100,2)</f>
        <v>5.51</v>
      </c>
      <c r="P2131" s="4">
        <f>ROUND(('Sheet1 (4)'!Q2137+'Sheet1 (4)'!V2137)/100,2)</f>
        <v>-6.38</v>
      </c>
      <c r="Q2131" s="7">
        <f>ROUND('Sheet1 (4)'!W2137/100,2)</f>
        <v>0.11</v>
      </c>
      <c r="R2131" s="7">
        <f>ROUND('Sheet1 (4)'!X2137/100,2)</f>
        <v>0.18</v>
      </c>
      <c r="S2131" s="7">
        <f>ROUND('Sheet1 (4)'!Y2137/100,2)</f>
        <v>0.16</v>
      </c>
      <c r="T2131" s="7">
        <f>ROUND('Sheet1 (4)'!Z2137/100,2)</f>
        <v>0.08</v>
      </c>
      <c r="U2131" s="7">
        <f>ROUND('Sheet1 (4)'!AA2137/100,2)</f>
        <v>0.09</v>
      </c>
      <c r="V2131" s="1" t="str">
        <f>'Sheet1 (4)'!AB2137&amp;".T"</f>
        <v>3374.T</v>
      </c>
      <c r="W2131">
        <f>ROUND('Sheet1 (4)'!AC2137,2)</f>
        <v>7.34</v>
      </c>
      <c r="X2131">
        <f>ROUND('Sheet1 (4)'!AD2137,2)</f>
        <v>0.63</v>
      </c>
      <c r="Y2131" t="str">
        <f>_xlfn.XLOOKUP('Sheet1 (4)'!AB2137,'Sheet1 (3)'!B:B,'Sheet1 (3)'!D:D,"",0)</f>
        <v>スタンダード</v>
      </c>
    </row>
    <row r="2132" spans="1:25" x14ac:dyDescent="0.2">
      <c r="A2132">
        <v>2131</v>
      </c>
      <c r="B2132" s="1" t="str">
        <f>_xlfn.XLOOKUP('Sheet1 (4)'!AB2138,'Sheet1 (3)'!B:B,'Sheet1 (3)'!C:C,"",0)</f>
        <v>内海造船</v>
      </c>
      <c r="C2132" s="1" t="str">
        <f>_xlfn.XLOOKUP('Sheet1 (4)'!AB2138,'Sheet1 (3)'!B:B,'Sheet1 (3)'!F:F,"",0)</f>
        <v>輸送用機器</v>
      </c>
      <c r="D2132" s="1">
        <f>ROUND('Sheet1 (4)'!E2138/100000000,2)</f>
        <v>0.02</v>
      </c>
      <c r="E2132" s="1">
        <f>ROUND('Sheet1 (4)'!F2138/100,2)</f>
        <v>-8.91</v>
      </c>
      <c r="F2132" s="1">
        <f>ROUND('Sheet1 (4)'!G2138/100,2)</f>
        <v>4.63</v>
      </c>
      <c r="G2132" s="1">
        <f>ROUND('Sheet1 (4)'!H2138/100,2)</f>
        <v>7.66</v>
      </c>
      <c r="H2132" s="1">
        <f>ROUND('Sheet1 (4)'!I2138/100,2)</f>
        <v>31.84</v>
      </c>
      <c r="I2132" s="1">
        <f>ROUND('Sheet1 (4)'!J2138/100,2)</f>
        <v>14.16</v>
      </c>
      <c r="J2132" s="1" t="e">
        <f>ROUND('Sheet1 (4)'!K2138/100,2)</f>
        <v>#VALUE!</v>
      </c>
      <c r="K2132" s="1" t="e">
        <f>ROUND('Sheet1 (4)'!L2138/100,2)</f>
        <v>#VALUE!</v>
      </c>
      <c r="L2132" s="4">
        <f>ROUND(('Sheet1 (4)'!M2138+'Sheet1 (4)'!R2138)/100,2)</f>
        <v>-56.28</v>
      </c>
      <c r="M2132" s="4">
        <f>ROUND(('Sheet1 (4)'!N2138+'Sheet1 (4)'!S2138)/100,2)</f>
        <v>91.02</v>
      </c>
      <c r="N2132" s="4">
        <f>ROUND(('Sheet1 (4)'!O2138+'Sheet1 (4)'!T2138)/100,2)</f>
        <v>-66.31</v>
      </c>
      <c r="O2132" s="4">
        <f>ROUND(('Sheet1 (4)'!P2138+'Sheet1 (4)'!U2138)/100,2)</f>
        <v>59.23</v>
      </c>
      <c r="P2132" s="4">
        <f>ROUND(('Sheet1 (4)'!Q2138+'Sheet1 (4)'!V2138)/100,2)</f>
        <v>-65.760000000000005</v>
      </c>
      <c r="Q2132" s="7">
        <f>ROUND('Sheet1 (4)'!W2138/100,2)</f>
        <v>-0.13</v>
      </c>
      <c r="R2132" s="7">
        <f>ROUND('Sheet1 (4)'!X2138/100,2)</f>
        <v>0.02</v>
      </c>
      <c r="S2132" s="7">
        <f>ROUND('Sheet1 (4)'!Y2138/100,2)</f>
        <v>0.1</v>
      </c>
      <c r="T2132" s="7">
        <f>ROUND('Sheet1 (4)'!Z2138/100,2)</f>
        <v>0.26</v>
      </c>
      <c r="U2132" s="7">
        <f>ROUND('Sheet1 (4)'!AA2138/100,2)</f>
        <v>0.1</v>
      </c>
      <c r="V2132" s="1" t="str">
        <f>'Sheet1 (4)'!AB2138&amp;".T"</f>
        <v>7018.T</v>
      </c>
      <c r="W2132">
        <f>ROUND('Sheet1 (4)'!AC2138,2)</f>
        <v>14.82</v>
      </c>
      <c r="X2132">
        <f>ROUND('Sheet1 (4)'!AD2138,2)</f>
        <v>2.16</v>
      </c>
      <c r="Y2132" t="str">
        <f>_xlfn.XLOOKUP('Sheet1 (4)'!AB2138,'Sheet1 (3)'!B:B,'Sheet1 (3)'!D:D,"",0)</f>
        <v>スタンダード</v>
      </c>
    </row>
    <row r="2133" spans="1:25" x14ac:dyDescent="0.2">
      <c r="A2133">
        <v>2132</v>
      </c>
      <c r="B2133" s="1" t="str">
        <f>_xlfn.XLOOKUP('Sheet1 (4)'!AB2139,'Sheet1 (3)'!B:B,'Sheet1 (3)'!C:C,"",0)</f>
        <v>ＮａＩＴＯ</v>
      </c>
      <c r="C2133" s="1" t="str">
        <f>_xlfn.XLOOKUP('Sheet1 (4)'!AB2139,'Sheet1 (3)'!B:B,'Sheet1 (3)'!F:F,"",0)</f>
        <v>卸売業</v>
      </c>
      <c r="D2133" s="1">
        <f>ROUND('Sheet1 (4)'!E2139/100000000,2)</f>
        <v>0.55000000000000004</v>
      </c>
      <c r="E2133" s="1">
        <f>ROUND('Sheet1 (4)'!F2139/100,2)</f>
        <v>1.92</v>
      </c>
      <c r="F2133" s="1">
        <f>ROUND('Sheet1 (4)'!G2139/100,2)</f>
        <v>4.9000000000000004</v>
      </c>
      <c r="G2133" s="1">
        <f>ROUND('Sheet1 (4)'!H2139/100,2)</f>
        <v>8.8699999999999992</v>
      </c>
      <c r="H2133" s="1">
        <f>ROUND('Sheet1 (4)'!I2139/100,2)</f>
        <v>5.0599999999999996</v>
      </c>
      <c r="I2133" s="1">
        <f>ROUND('Sheet1 (4)'!J2139/100,2)</f>
        <v>4.6399999999999997</v>
      </c>
      <c r="J2133" s="1" t="e">
        <f>ROUND('Sheet1 (4)'!K2139/100,2)</f>
        <v>#VALUE!</v>
      </c>
      <c r="K2133" s="1" t="e">
        <f>ROUND('Sheet1 (4)'!L2139/100,2)</f>
        <v>#VALUE!</v>
      </c>
      <c r="L2133" s="4">
        <f>ROUND(('Sheet1 (4)'!M2139+'Sheet1 (4)'!R2139)/100,2)</f>
        <v>12.69</v>
      </c>
      <c r="M2133" s="4">
        <f>ROUND(('Sheet1 (4)'!N2139+'Sheet1 (4)'!S2139)/100,2)</f>
        <v>-1.46</v>
      </c>
      <c r="N2133" s="4">
        <f>ROUND(('Sheet1 (4)'!O2139+'Sheet1 (4)'!T2139)/100,2)</f>
        <v>5.14</v>
      </c>
      <c r="O2133" s="4">
        <f>ROUND(('Sheet1 (4)'!P2139+'Sheet1 (4)'!U2139)/100,2)</f>
        <v>-3.51</v>
      </c>
      <c r="P2133" s="4">
        <f>ROUND(('Sheet1 (4)'!Q2139+'Sheet1 (4)'!V2139)/100,2)</f>
        <v>10</v>
      </c>
      <c r="Q2133" s="7">
        <f>ROUND('Sheet1 (4)'!W2139/100,2)</f>
        <v>0.02</v>
      </c>
      <c r="R2133" s="7">
        <f>ROUND('Sheet1 (4)'!X2139/100,2)</f>
        <v>0.04</v>
      </c>
      <c r="S2133" s="7">
        <f>ROUND('Sheet1 (4)'!Y2139/100,2)</f>
        <v>0.06</v>
      </c>
      <c r="T2133" s="7">
        <f>ROUND('Sheet1 (4)'!Z2139/100,2)</f>
        <v>0.03</v>
      </c>
      <c r="U2133" s="7">
        <f>ROUND('Sheet1 (4)'!AA2139/100,2)</f>
        <v>0.02</v>
      </c>
      <c r="V2133" s="1" t="str">
        <f>'Sheet1 (4)'!AB2139&amp;".T"</f>
        <v>7624.T</v>
      </c>
      <c r="W2133">
        <f>ROUND('Sheet1 (4)'!AC2139,2)</f>
        <v>20.03</v>
      </c>
      <c r="X2133">
        <f>ROUND('Sheet1 (4)'!AD2139,2)</f>
        <v>0.59</v>
      </c>
      <c r="Y2133" t="str">
        <f>_xlfn.XLOOKUP('Sheet1 (4)'!AB2139,'Sheet1 (3)'!B:B,'Sheet1 (3)'!D:D,"",0)</f>
        <v>スタンダード</v>
      </c>
    </row>
    <row r="2134" spans="1:25" x14ac:dyDescent="0.2">
      <c r="A2134">
        <v>2133</v>
      </c>
      <c r="B2134" s="1" t="str">
        <f>_xlfn.XLOOKUP('Sheet1 (4)'!AB2140,'Sheet1 (3)'!B:B,'Sheet1 (3)'!C:C,"",0)</f>
        <v>ナカバヤシ</v>
      </c>
      <c r="C2134" s="1" t="str">
        <f>_xlfn.XLOOKUP('Sheet1 (4)'!AB2140,'Sheet1 (3)'!B:B,'Sheet1 (3)'!F:F,"",0)</f>
        <v>その他製品</v>
      </c>
      <c r="D2134" s="1">
        <f>ROUND('Sheet1 (4)'!E2140/100000000,2)</f>
        <v>0.27</v>
      </c>
      <c r="E2134" s="1">
        <f>ROUND('Sheet1 (4)'!F2140/100,2)</f>
        <v>25.5</v>
      </c>
      <c r="F2134" s="1">
        <f>ROUND('Sheet1 (4)'!G2140/100,2)</f>
        <v>18.2</v>
      </c>
      <c r="G2134" s="1">
        <f>ROUND('Sheet1 (4)'!H2140/100,2)</f>
        <v>4.57</v>
      </c>
      <c r="H2134" s="1">
        <f>ROUND('Sheet1 (4)'!I2140/100,2)</f>
        <v>4.6399999999999997</v>
      </c>
      <c r="I2134" s="1">
        <f>ROUND('Sheet1 (4)'!J2140/100,2)</f>
        <v>17.88</v>
      </c>
      <c r="J2134" s="1" t="e">
        <f>ROUND('Sheet1 (4)'!K2140/100,2)</f>
        <v>#VALUE!</v>
      </c>
      <c r="K2134" s="1" t="e">
        <f>ROUND('Sheet1 (4)'!L2140/100,2)</f>
        <v>#VALUE!</v>
      </c>
      <c r="L2134" s="4">
        <f>ROUND(('Sheet1 (4)'!M2140+'Sheet1 (4)'!R2140)/100,2)</f>
        <v>18.89</v>
      </c>
      <c r="M2134" s="4">
        <f>ROUND(('Sheet1 (4)'!N2140+'Sheet1 (4)'!S2140)/100,2)</f>
        <v>19.43</v>
      </c>
      <c r="N2134" s="4">
        <f>ROUND(('Sheet1 (4)'!O2140+'Sheet1 (4)'!T2140)/100,2)</f>
        <v>-14.2</v>
      </c>
      <c r="O2134" s="4">
        <f>ROUND(('Sheet1 (4)'!P2140+'Sheet1 (4)'!U2140)/100,2)</f>
        <v>1.99</v>
      </c>
      <c r="P2134" s="4">
        <f>ROUND(('Sheet1 (4)'!Q2140+'Sheet1 (4)'!V2140)/100,2)</f>
        <v>23.95</v>
      </c>
      <c r="Q2134" s="7">
        <f>ROUND('Sheet1 (4)'!W2140/100,2)</f>
        <v>0.06</v>
      </c>
      <c r="R2134" s="7">
        <f>ROUND('Sheet1 (4)'!X2140/100,2)</f>
        <v>0.04</v>
      </c>
      <c r="S2134" s="7">
        <f>ROUND('Sheet1 (4)'!Y2140/100,2)</f>
        <v>-0.02</v>
      </c>
      <c r="T2134" s="7">
        <f>ROUND('Sheet1 (4)'!Z2140/100,2)</f>
        <v>0.03</v>
      </c>
      <c r="U2134" s="7">
        <f>ROUND('Sheet1 (4)'!AA2140/100,2)</f>
        <v>7.0000000000000007E-2</v>
      </c>
      <c r="V2134" s="1" t="str">
        <f>'Sheet1 (4)'!AB2140&amp;".T"</f>
        <v>7987.T</v>
      </c>
      <c r="W2134">
        <f>ROUND('Sheet1 (4)'!AC2140,2)</f>
        <v>8.1199999999999992</v>
      </c>
      <c r="X2134">
        <f>ROUND('Sheet1 (4)'!AD2140,2)</f>
        <v>0.53</v>
      </c>
      <c r="Y2134" t="str">
        <f>_xlfn.XLOOKUP('Sheet1 (4)'!AB2140,'Sheet1 (3)'!B:B,'Sheet1 (3)'!D:D,"",0)</f>
        <v>スタンダード</v>
      </c>
    </row>
    <row r="2135" spans="1:25" x14ac:dyDescent="0.2">
      <c r="A2135">
        <v>2134</v>
      </c>
      <c r="B2135" s="1" t="str">
        <f>_xlfn.XLOOKUP('Sheet1 (4)'!AB2141,'Sheet1 (3)'!B:B,'Sheet1 (3)'!C:C,"",0)</f>
        <v>ナカボーテック</v>
      </c>
      <c r="C2135" s="1" t="str">
        <f>_xlfn.XLOOKUP('Sheet1 (4)'!AB2141,'Sheet1 (3)'!B:B,'Sheet1 (3)'!F:F,"",0)</f>
        <v>建設業</v>
      </c>
      <c r="D2135" s="1">
        <f>ROUND('Sheet1 (4)'!E2141/100000000,2)</f>
        <v>0.02</v>
      </c>
      <c r="E2135" s="1">
        <f>ROUND('Sheet1 (4)'!F2141/100,2)</f>
        <v>12.75</v>
      </c>
      <c r="F2135" s="1">
        <f>ROUND('Sheet1 (4)'!G2141/100,2)</f>
        <v>10.63</v>
      </c>
      <c r="G2135" s="1">
        <f>ROUND('Sheet1 (4)'!H2141/100,2)</f>
        <v>12.47</v>
      </c>
      <c r="H2135" s="1">
        <f>ROUND('Sheet1 (4)'!I2141/100,2)</f>
        <v>11.77</v>
      </c>
      <c r="I2135" s="1">
        <f>ROUND('Sheet1 (4)'!J2141/100,2)</f>
        <v>14.57</v>
      </c>
      <c r="J2135" s="1" t="e">
        <f>ROUND('Sheet1 (4)'!K2141/100,2)</f>
        <v>#VALUE!</v>
      </c>
      <c r="K2135" s="1" t="e">
        <f>ROUND('Sheet1 (4)'!L2141/100,2)</f>
        <v>#VALUE!</v>
      </c>
      <c r="L2135" s="4">
        <f>ROUND(('Sheet1 (4)'!M2141+'Sheet1 (4)'!R2141)/100,2)</f>
        <v>-1.29</v>
      </c>
      <c r="M2135" s="4">
        <f>ROUND(('Sheet1 (4)'!N2141+'Sheet1 (4)'!S2141)/100,2)</f>
        <v>11.04</v>
      </c>
      <c r="N2135" s="4">
        <f>ROUND(('Sheet1 (4)'!O2141+'Sheet1 (4)'!T2141)/100,2)</f>
        <v>6.37</v>
      </c>
      <c r="O2135" s="4">
        <f>ROUND(('Sheet1 (4)'!P2141+'Sheet1 (4)'!U2141)/100,2)</f>
        <v>11.38</v>
      </c>
      <c r="P2135" s="4">
        <f>ROUND(('Sheet1 (4)'!Q2141+'Sheet1 (4)'!V2141)/100,2)</f>
        <v>5.78</v>
      </c>
      <c r="Q2135" s="7">
        <f>ROUND('Sheet1 (4)'!W2141/100,2)</f>
        <v>0.12</v>
      </c>
      <c r="R2135" s="7">
        <f>ROUND('Sheet1 (4)'!X2141/100,2)</f>
        <v>0.1</v>
      </c>
      <c r="S2135" s="7">
        <f>ROUND('Sheet1 (4)'!Y2141/100,2)</f>
        <v>0.11</v>
      </c>
      <c r="T2135" s="7">
        <f>ROUND('Sheet1 (4)'!Z2141/100,2)</f>
        <v>0.1</v>
      </c>
      <c r="U2135" s="7">
        <f>ROUND('Sheet1 (4)'!AA2141/100,2)</f>
        <v>0.12</v>
      </c>
      <c r="V2135" s="1" t="str">
        <f>'Sheet1 (4)'!AB2141&amp;".T"</f>
        <v>1787.T</v>
      </c>
      <c r="W2135">
        <f>ROUND('Sheet1 (4)'!AC2141,2)</f>
        <v>13.95</v>
      </c>
      <c r="X2135">
        <f>ROUND('Sheet1 (4)'!AD2141,2)</f>
        <v>1.62</v>
      </c>
      <c r="Y2135" t="str">
        <f>_xlfn.XLOOKUP('Sheet1 (4)'!AB2141,'Sheet1 (3)'!B:B,'Sheet1 (3)'!D:D,"",0)</f>
        <v>スタンダード</v>
      </c>
    </row>
    <row r="2136" spans="1:25" x14ac:dyDescent="0.2">
      <c r="A2136">
        <v>2135</v>
      </c>
      <c r="B2136" s="1" t="str">
        <f>_xlfn.XLOOKUP('Sheet1 (4)'!AB2142,'Sheet1 (3)'!B:B,'Sheet1 (3)'!C:C,"",0)</f>
        <v>中北製作所</v>
      </c>
      <c r="C2136" s="1" t="str">
        <f>_xlfn.XLOOKUP('Sheet1 (4)'!AB2142,'Sheet1 (3)'!B:B,'Sheet1 (3)'!F:F,"",0)</f>
        <v>機械</v>
      </c>
      <c r="D2136" s="1">
        <f>ROUND('Sheet1 (4)'!E2142/100000000,2)</f>
        <v>0.03</v>
      </c>
      <c r="E2136" s="1" t="e">
        <f>ROUND('Sheet1 (4)'!F2142/100,2)</f>
        <v>#VALUE!</v>
      </c>
      <c r="F2136" s="1" t="e">
        <f>ROUND('Sheet1 (4)'!G2142/100,2)</f>
        <v>#VALUE!</v>
      </c>
      <c r="G2136" s="1" t="e">
        <f>ROUND('Sheet1 (4)'!H2142/100,2)</f>
        <v>#VALUE!</v>
      </c>
      <c r="H2136" s="1" t="e">
        <f>ROUND('Sheet1 (4)'!I2142/100,2)</f>
        <v>#VALUE!</v>
      </c>
      <c r="I2136" s="1">
        <f>ROUND('Sheet1 (4)'!J2142/100,2)</f>
        <v>11.59</v>
      </c>
      <c r="J2136" s="1" t="e">
        <f>ROUND('Sheet1 (4)'!K2142/100,2)</f>
        <v>#VALUE!</v>
      </c>
      <c r="K2136" s="1" t="e">
        <f>ROUND('Sheet1 (4)'!L2142/100,2)</f>
        <v>#VALUE!</v>
      </c>
      <c r="L2136" s="4" t="e">
        <f>ROUND(('Sheet1 (4)'!M2142+'Sheet1 (4)'!R2142)/100,2)</f>
        <v>#VALUE!</v>
      </c>
      <c r="M2136" s="4" t="e">
        <f>ROUND(('Sheet1 (4)'!N2142+'Sheet1 (4)'!S2142)/100,2)</f>
        <v>#VALUE!</v>
      </c>
      <c r="N2136" s="4" t="e">
        <f>ROUND(('Sheet1 (4)'!O2142+'Sheet1 (4)'!T2142)/100,2)</f>
        <v>#VALUE!</v>
      </c>
      <c r="O2136" s="4" t="e">
        <f>ROUND(('Sheet1 (4)'!P2142+'Sheet1 (4)'!U2142)/100,2)</f>
        <v>#VALUE!</v>
      </c>
      <c r="P2136" s="4">
        <f>ROUND(('Sheet1 (4)'!Q2142+'Sheet1 (4)'!V2142)/100,2)</f>
        <v>-3.43</v>
      </c>
      <c r="Q2136" s="7" t="e">
        <f>ROUND('Sheet1 (4)'!W2142/100,2)</f>
        <v>#VALUE!</v>
      </c>
      <c r="R2136" s="7" t="e">
        <f>ROUND('Sheet1 (4)'!X2142/100,2)</f>
        <v>#VALUE!</v>
      </c>
      <c r="S2136" s="7" t="e">
        <f>ROUND('Sheet1 (4)'!Y2142/100,2)</f>
        <v>#VALUE!</v>
      </c>
      <c r="T2136" s="7" t="e">
        <f>ROUND('Sheet1 (4)'!Z2142/100,2)</f>
        <v>#VALUE!</v>
      </c>
      <c r="U2136" s="7" t="e">
        <f>ROUND('Sheet1 (4)'!AA2142/100,2)</f>
        <v>#VALUE!</v>
      </c>
      <c r="V2136" s="1" t="str">
        <f>'Sheet1 (4)'!AB2142&amp;".T"</f>
        <v>6496.T</v>
      </c>
      <c r="W2136">
        <f>ROUND('Sheet1 (4)'!AC2142,2)</f>
        <v>12.14</v>
      </c>
      <c r="X2136">
        <f>ROUND('Sheet1 (4)'!AD2142,2)</f>
        <v>0.82</v>
      </c>
      <c r="Y2136" t="str">
        <f>_xlfn.XLOOKUP('Sheet1 (4)'!AB2142,'Sheet1 (3)'!B:B,'Sheet1 (3)'!D:D,"",0)</f>
        <v>スタンダード</v>
      </c>
    </row>
    <row r="2137" spans="1:25" x14ac:dyDescent="0.2">
      <c r="A2137">
        <v>2136</v>
      </c>
      <c r="B2137" s="1" t="str">
        <f>_xlfn.XLOOKUP('Sheet1 (4)'!AB2143,'Sheet1 (3)'!B:B,'Sheet1 (3)'!C:C,"",0)</f>
        <v>中本パックス</v>
      </c>
      <c r="C2137" s="1" t="str">
        <f>_xlfn.XLOOKUP('Sheet1 (4)'!AB2143,'Sheet1 (3)'!B:B,'Sheet1 (3)'!F:F,"",0)</f>
        <v>その他製品</v>
      </c>
      <c r="D2137" s="1">
        <f>ROUND('Sheet1 (4)'!E2143/100000000,2)</f>
        <v>0.09</v>
      </c>
      <c r="E2137" s="1">
        <f>ROUND('Sheet1 (4)'!F2143/100,2)</f>
        <v>17.16</v>
      </c>
      <c r="F2137" s="1">
        <f>ROUND('Sheet1 (4)'!G2143/100,2)</f>
        <v>23.33</v>
      </c>
      <c r="G2137" s="1">
        <f>ROUND('Sheet1 (4)'!H2143/100,2)</f>
        <v>18.920000000000002</v>
      </c>
      <c r="H2137" s="1">
        <f>ROUND('Sheet1 (4)'!I2143/100,2)</f>
        <v>17.559999999999999</v>
      </c>
      <c r="I2137" s="1">
        <f>ROUND('Sheet1 (4)'!J2143/100,2)</f>
        <v>28.71</v>
      </c>
      <c r="J2137" s="1">
        <f>ROUND('Sheet1 (4)'!K2143/100,2)</f>
        <v>31</v>
      </c>
      <c r="K2137" s="1">
        <f>ROUND('Sheet1 (4)'!L2143/100,2)</f>
        <v>34</v>
      </c>
      <c r="L2137" s="4">
        <f>ROUND(('Sheet1 (4)'!M2143+'Sheet1 (4)'!R2143)/100,2)</f>
        <v>7.08</v>
      </c>
      <c r="M2137" s="4">
        <f>ROUND(('Sheet1 (4)'!N2143+'Sheet1 (4)'!S2143)/100,2)</f>
        <v>17.12</v>
      </c>
      <c r="N2137" s="4">
        <f>ROUND(('Sheet1 (4)'!O2143+'Sheet1 (4)'!T2143)/100,2)</f>
        <v>7.72</v>
      </c>
      <c r="O2137" s="4">
        <f>ROUND(('Sheet1 (4)'!P2143+'Sheet1 (4)'!U2143)/100,2)</f>
        <v>9.25</v>
      </c>
      <c r="P2137" s="4">
        <f>ROUND(('Sheet1 (4)'!Q2143+'Sheet1 (4)'!V2143)/100,2)</f>
        <v>11.97</v>
      </c>
      <c r="Q2137" s="7">
        <f>ROUND('Sheet1 (4)'!W2143/100,2)</f>
        <v>0.1</v>
      </c>
      <c r="R2137" s="7">
        <f>ROUND('Sheet1 (4)'!X2143/100,2)</f>
        <v>0.1</v>
      </c>
      <c r="S2137" s="7">
        <f>ROUND('Sheet1 (4)'!Y2143/100,2)</f>
        <v>0.09</v>
      </c>
      <c r="T2137" s="7">
        <f>ROUND('Sheet1 (4)'!Z2143/100,2)</f>
        <v>0.06</v>
      </c>
      <c r="U2137" s="7">
        <f>ROUND('Sheet1 (4)'!AA2143/100,2)</f>
        <v>0.11</v>
      </c>
      <c r="V2137" s="1" t="str">
        <f>'Sheet1 (4)'!AB2143&amp;".T"</f>
        <v>7811.T</v>
      </c>
      <c r="W2137">
        <f>ROUND('Sheet1 (4)'!AC2143,2)</f>
        <v>8.82</v>
      </c>
      <c r="X2137">
        <f>ROUND('Sheet1 (4)'!AD2143,2)</f>
        <v>0.82</v>
      </c>
      <c r="Y2137" t="str">
        <f>_xlfn.XLOOKUP('Sheet1 (4)'!AB2143,'Sheet1 (3)'!B:B,'Sheet1 (3)'!D:D,"",0)</f>
        <v>スタンダード</v>
      </c>
    </row>
    <row r="2138" spans="1:25" x14ac:dyDescent="0.2">
      <c r="A2138">
        <v>2137</v>
      </c>
      <c r="B2138" s="1" t="str">
        <f>_xlfn.XLOOKUP('Sheet1 (4)'!AB2144,'Sheet1 (3)'!B:B,'Sheet1 (3)'!C:C,"",0)</f>
        <v>中村超硬</v>
      </c>
      <c r="C2138" s="1" t="str">
        <f>_xlfn.XLOOKUP('Sheet1 (4)'!AB2144,'Sheet1 (3)'!B:B,'Sheet1 (3)'!F:F,"",0)</f>
        <v>機械</v>
      </c>
      <c r="D2138" s="1">
        <f>ROUND('Sheet1 (4)'!E2144/100000000,2)</f>
        <v>0.11</v>
      </c>
      <c r="E2138" s="1">
        <f>ROUND('Sheet1 (4)'!F2144/100,2)</f>
        <v>1.68</v>
      </c>
      <c r="F2138" s="1">
        <f>ROUND('Sheet1 (4)'!G2144/100,2)</f>
        <v>3.12</v>
      </c>
      <c r="G2138" s="1">
        <f>ROUND('Sheet1 (4)'!H2144/100,2)</f>
        <v>0.33</v>
      </c>
      <c r="H2138" s="1">
        <f>ROUND('Sheet1 (4)'!I2144/100,2)</f>
        <v>-5.32</v>
      </c>
      <c r="I2138" s="1">
        <f>ROUND('Sheet1 (4)'!J2144/100,2)</f>
        <v>7.0000000000000007E-2</v>
      </c>
      <c r="J2138" s="1" t="e">
        <f>ROUND('Sheet1 (4)'!K2144/100,2)</f>
        <v>#VALUE!</v>
      </c>
      <c r="K2138" s="1" t="e">
        <f>ROUND('Sheet1 (4)'!L2144/100,2)</f>
        <v>#VALUE!</v>
      </c>
      <c r="L2138" s="4">
        <f>ROUND(('Sheet1 (4)'!M2144+'Sheet1 (4)'!R2144)/100,2)</f>
        <v>6.91</v>
      </c>
      <c r="M2138" s="4">
        <f>ROUND(('Sheet1 (4)'!N2144+'Sheet1 (4)'!S2144)/100,2)</f>
        <v>-3.45</v>
      </c>
      <c r="N2138" s="4">
        <f>ROUND(('Sheet1 (4)'!O2144+'Sheet1 (4)'!T2144)/100,2)</f>
        <v>-5.51</v>
      </c>
      <c r="O2138" s="4">
        <f>ROUND(('Sheet1 (4)'!P2144+'Sheet1 (4)'!U2144)/100,2)</f>
        <v>-11.29</v>
      </c>
      <c r="P2138" s="4">
        <f>ROUND(('Sheet1 (4)'!Q2144+'Sheet1 (4)'!V2144)/100,2)</f>
        <v>0.78</v>
      </c>
      <c r="Q2138" s="7">
        <f>ROUND('Sheet1 (4)'!W2144/100,2)</f>
        <v>0.01</v>
      </c>
      <c r="R2138" s="7">
        <f>ROUND('Sheet1 (4)'!X2144/100,2)</f>
        <v>-0.38</v>
      </c>
      <c r="S2138" s="7">
        <f>ROUND('Sheet1 (4)'!Y2144/100,2)</f>
        <v>-0.16</v>
      </c>
      <c r="T2138" s="7">
        <f>ROUND('Sheet1 (4)'!Z2144/100,2)</f>
        <v>0.18</v>
      </c>
      <c r="U2138" s="7">
        <f>ROUND('Sheet1 (4)'!AA2144/100,2)</f>
        <v>-0.04</v>
      </c>
      <c r="V2138" s="1" t="str">
        <f>'Sheet1 (4)'!AB2144&amp;".T"</f>
        <v>6166.T</v>
      </c>
      <c r="W2138">
        <f>ROUND('Sheet1 (4)'!AC2144,2)</f>
        <v>15.56</v>
      </c>
      <c r="X2138">
        <f>ROUND('Sheet1 (4)'!AD2144,2)</f>
        <v>2.95</v>
      </c>
      <c r="Y2138" t="str">
        <f>_xlfn.XLOOKUP('Sheet1 (4)'!AB2144,'Sheet1 (3)'!B:B,'Sheet1 (3)'!D:D,"",0)</f>
        <v>グロース</v>
      </c>
    </row>
    <row r="2139" spans="1:25" x14ac:dyDescent="0.2">
      <c r="A2139">
        <v>2138</v>
      </c>
      <c r="B2139" s="1" t="str">
        <f>_xlfn.XLOOKUP('Sheet1 (4)'!AB2145,'Sheet1 (3)'!B:B,'Sheet1 (3)'!C:C,"",0)</f>
        <v>中村屋</v>
      </c>
      <c r="C2139" s="1" t="str">
        <f>_xlfn.XLOOKUP('Sheet1 (4)'!AB2145,'Sheet1 (3)'!B:B,'Sheet1 (3)'!F:F,"",0)</f>
        <v>食料品</v>
      </c>
      <c r="D2139" s="1">
        <f>ROUND('Sheet1 (4)'!E2145/100000000,2)</f>
        <v>0.06</v>
      </c>
      <c r="E2139" s="1" t="e">
        <f>ROUND('Sheet1 (4)'!F2145/100,2)</f>
        <v>#VALUE!</v>
      </c>
      <c r="F2139" s="1">
        <f>ROUND('Sheet1 (4)'!G2145/100,2)</f>
        <v>-2.5499999999999998</v>
      </c>
      <c r="G2139" s="1">
        <f>ROUND('Sheet1 (4)'!H2145/100,2)</f>
        <v>-2.46</v>
      </c>
      <c r="H2139" s="1" t="e">
        <f>ROUND('Sheet1 (4)'!I2145/100,2)</f>
        <v>#VALUE!</v>
      </c>
      <c r="I2139" s="1">
        <f>ROUND('Sheet1 (4)'!J2145/100,2)</f>
        <v>-2.46</v>
      </c>
      <c r="J2139" s="1" t="e">
        <f>ROUND('Sheet1 (4)'!K2145/100,2)</f>
        <v>#VALUE!</v>
      </c>
      <c r="K2139" s="1" t="e">
        <f>ROUND('Sheet1 (4)'!L2145/100,2)</f>
        <v>#VALUE!</v>
      </c>
      <c r="L2139" s="4" t="e">
        <f>ROUND(('Sheet1 (4)'!M2145+'Sheet1 (4)'!R2145)/100,2)</f>
        <v>#VALUE!</v>
      </c>
      <c r="M2139" s="4">
        <f>ROUND(('Sheet1 (4)'!N2145+'Sheet1 (4)'!S2145)/100,2)</f>
        <v>2.54</v>
      </c>
      <c r="N2139" s="4">
        <f>ROUND(('Sheet1 (4)'!O2145+'Sheet1 (4)'!T2145)/100,2)</f>
        <v>0.53</v>
      </c>
      <c r="O2139" s="4" t="e">
        <f>ROUND(('Sheet1 (4)'!P2145+'Sheet1 (4)'!U2145)/100,2)</f>
        <v>#VALUE!</v>
      </c>
      <c r="P2139" s="4">
        <f>ROUND(('Sheet1 (4)'!Q2145+'Sheet1 (4)'!V2145)/100,2)</f>
        <v>0.53</v>
      </c>
      <c r="Q2139" s="7" t="e">
        <f>ROUND('Sheet1 (4)'!W2145/100,2)</f>
        <v>#VALUE!</v>
      </c>
      <c r="R2139" s="7" t="e">
        <f>ROUND('Sheet1 (4)'!X2145/100,2)</f>
        <v>#VALUE!</v>
      </c>
      <c r="S2139" s="7">
        <f>ROUND('Sheet1 (4)'!Y2145/100,2)</f>
        <v>0</v>
      </c>
      <c r="T2139" s="7" t="e">
        <f>ROUND('Sheet1 (4)'!Z2145/100,2)</f>
        <v>#VALUE!</v>
      </c>
      <c r="U2139" s="7">
        <f>ROUND('Sheet1 (4)'!AA2145/100,2)</f>
        <v>0</v>
      </c>
      <c r="V2139" s="1" t="str">
        <f>'Sheet1 (4)'!AB2145&amp;".T"</f>
        <v>2204.T</v>
      </c>
      <c r="W2139">
        <f>ROUND('Sheet1 (4)'!AC2145,2)</f>
        <v>50.76</v>
      </c>
      <c r="X2139">
        <f>ROUND('Sheet1 (4)'!AD2145,2)</f>
        <v>0.69</v>
      </c>
      <c r="Y2139" t="str">
        <f>_xlfn.XLOOKUP('Sheet1 (4)'!AB2145,'Sheet1 (3)'!B:B,'Sheet1 (3)'!D:D,"",0)</f>
        <v>スタンダード</v>
      </c>
    </row>
    <row r="2140" spans="1:25" x14ac:dyDescent="0.2">
      <c r="A2140">
        <v>2139</v>
      </c>
      <c r="B2140" s="1" t="str">
        <f>_xlfn.XLOOKUP('Sheet1 (4)'!AB2146,'Sheet1 (3)'!B:B,'Sheet1 (3)'!C:C,"",0)</f>
        <v>ナカニシ</v>
      </c>
      <c r="C2140" s="1" t="str">
        <f>_xlfn.XLOOKUP('Sheet1 (4)'!AB2146,'Sheet1 (3)'!B:B,'Sheet1 (3)'!F:F,"",0)</f>
        <v>精密機器</v>
      </c>
      <c r="D2140" s="1">
        <f>ROUND('Sheet1 (4)'!E2146/100000000,2)</f>
        <v>0.83</v>
      </c>
      <c r="E2140" s="1">
        <f>ROUND('Sheet1 (4)'!F2146/100,2)</f>
        <v>137.5</v>
      </c>
      <c r="F2140" s="1">
        <f>ROUND('Sheet1 (4)'!G2146/100,2)</f>
        <v>153.88999999999999</v>
      </c>
      <c r="G2140" s="1">
        <f>ROUND('Sheet1 (4)'!H2146/100,2)</f>
        <v>142.66</v>
      </c>
      <c r="H2140" s="1">
        <f>ROUND('Sheet1 (4)'!I2146/100,2)</f>
        <v>145.96</v>
      </c>
      <c r="I2140" s="1">
        <f>ROUND('Sheet1 (4)'!J2146/100,2)</f>
        <v>145.96</v>
      </c>
      <c r="J2140" s="1">
        <f>ROUND('Sheet1 (4)'!K2146/100,2)</f>
        <v>143.84</v>
      </c>
      <c r="K2140" s="1">
        <f>ROUND('Sheet1 (4)'!L2146/100,2)</f>
        <v>158.04</v>
      </c>
      <c r="L2140" s="4">
        <f>ROUND(('Sheet1 (4)'!M2146+'Sheet1 (4)'!R2146)/100,2)</f>
        <v>78.239999999999995</v>
      </c>
      <c r="M2140" s="4">
        <f>ROUND(('Sheet1 (4)'!N2146+'Sheet1 (4)'!S2146)/100,2)</f>
        <v>14.5</v>
      </c>
      <c r="N2140" s="4">
        <f>ROUND(('Sheet1 (4)'!O2146+'Sheet1 (4)'!T2146)/100,2)</f>
        <v>-106</v>
      </c>
      <c r="O2140" s="4">
        <f>ROUND(('Sheet1 (4)'!P2146+'Sheet1 (4)'!U2146)/100,2)</f>
        <v>73.61</v>
      </c>
      <c r="P2140" s="4">
        <f>ROUND(('Sheet1 (4)'!Q2146+'Sheet1 (4)'!V2146)/100,2)</f>
        <v>73.61</v>
      </c>
      <c r="Q2140" s="7">
        <f>ROUND('Sheet1 (4)'!W2146/100,2)</f>
        <v>0.13</v>
      </c>
      <c r="R2140" s="7">
        <f>ROUND('Sheet1 (4)'!X2146/100,2)</f>
        <v>0.14000000000000001</v>
      </c>
      <c r="S2140" s="7">
        <f>ROUND('Sheet1 (4)'!Y2146/100,2)</f>
        <v>0.22</v>
      </c>
      <c r="T2140" s="7">
        <f>ROUND('Sheet1 (4)'!Z2146/100,2)</f>
        <v>7.0000000000000007E-2</v>
      </c>
      <c r="U2140" s="7">
        <f>ROUND('Sheet1 (4)'!AA2146/100,2)</f>
        <v>7.0000000000000007E-2</v>
      </c>
      <c r="V2140" s="1" t="str">
        <f>'Sheet1 (4)'!AB2146&amp;".T"</f>
        <v>7716.T</v>
      </c>
      <c r="W2140">
        <f>ROUND('Sheet1 (4)'!AC2146,2)</f>
        <v>25.01</v>
      </c>
      <c r="X2140">
        <f>ROUND('Sheet1 (4)'!AD2146,2)</f>
        <v>1.38</v>
      </c>
      <c r="Y2140" t="str">
        <f>_xlfn.XLOOKUP('Sheet1 (4)'!AB2146,'Sheet1 (3)'!B:B,'Sheet1 (3)'!D:D,"",0)</f>
        <v>スタンダード</v>
      </c>
    </row>
    <row r="2141" spans="1:25" x14ac:dyDescent="0.2">
      <c r="A2141">
        <v>2140</v>
      </c>
      <c r="B2141" s="1" t="str">
        <f>_xlfn.XLOOKUP('Sheet1 (4)'!AB2147,'Sheet1 (3)'!B:B,'Sheet1 (3)'!C:C,"",0)</f>
        <v>中西製作所</v>
      </c>
      <c r="C2141" s="1" t="str">
        <f>_xlfn.XLOOKUP('Sheet1 (4)'!AB2147,'Sheet1 (3)'!B:B,'Sheet1 (3)'!F:F,"",0)</f>
        <v>金属製品</v>
      </c>
      <c r="D2141" s="1">
        <f>ROUND('Sheet1 (4)'!E2147/100000000,2)</f>
        <v>0.06</v>
      </c>
      <c r="E2141" s="1" t="e">
        <f>ROUND('Sheet1 (4)'!F2147/100,2)</f>
        <v>#VALUE!</v>
      </c>
      <c r="F2141" s="1" t="e">
        <f>ROUND('Sheet1 (4)'!G2147/100,2)</f>
        <v>#VALUE!</v>
      </c>
      <c r="G2141" s="1" t="e">
        <f>ROUND('Sheet1 (4)'!H2147/100,2)</f>
        <v>#VALUE!</v>
      </c>
      <c r="H2141" s="1" t="e">
        <f>ROUND('Sheet1 (4)'!I2147/100,2)</f>
        <v>#VALUE!</v>
      </c>
      <c r="I2141" s="1">
        <f>ROUND('Sheet1 (4)'!J2147/100,2)</f>
        <v>7.22</v>
      </c>
      <c r="J2141" s="1" t="e">
        <f>ROUND('Sheet1 (4)'!K2147/100,2)</f>
        <v>#VALUE!</v>
      </c>
      <c r="K2141" s="1" t="e">
        <f>ROUND('Sheet1 (4)'!L2147/100,2)</f>
        <v>#VALUE!</v>
      </c>
      <c r="L2141" s="4" t="e">
        <f>ROUND(('Sheet1 (4)'!M2147+'Sheet1 (4)'!R2147)/100,2)</f>
        <v>#VALUE!</v>
      </c>
      <c r="M2141" s="4" t="e">
        <f>ROUND(('Sheet1 (4)'!N2147+'Sheet1 (4)'!S2147)/100,2)</f>
        <v>#VALUE!</v>
      </c>
      <c r="N2141" s="4" t="e">
        <f>ROUND(('Sheet1 (4)'!O2147+'Sheet1 (4)'!T2147)/100,2)</f>
        <v>#VALUE!</v>
      </c>
      <c r="O2141" s="4" t="e">
        <f>ROUND(('Sheet1 (4)'!P2147+'Sheet1 (4)'!U2147)/100,2)</f>
        <v>#VALUE!</v>
      </c>
      <c r="P2141" s="4">
        <f>ROUND(('Sheet1 (4)'!Q2147+'Sheet1 (4)'!V2147)/100,2)</f>
        <v>24.74</v>
      </c>
      <c r="Q2141" s="7" t="e">
        <f>ROUND('Sheet1 (4)'!W2147/100,2)</f>
        <v>#VALUE!</v>
      </c>
      <c r="R2141" s="7" t="e">
        <f>ROUND('Sheet1 (4)'!X2147/100,2)</f>
        <v>#VALUE!</v>
      </c>
      <c r="S2141" s="7" t="e">
        <f>ROUND('Sheet1 (4)'!Y2147/100,2)</f>
        <v>#VALUE!</v>
      </c>
      <c r="T2141" s="7" t="e">
        <f>ROUND('Sheet1 (4)'!Z2147/100,2)</f>
        <v>#VALUE!</v>
      </c>
      <c r="U2141" s="7">
        <f>ROUND('Sheet1 (4)'!AA2147/100,2)</f>
        <v>0.06</v>
      </c>
      <c r="V2141" s="1" t="str">
        <f>'Sheet1 (4)'!AB2147&amp;".T"</f>
        <v>5941.T</v>
      </c>
      <c r="W2141">
        <f>ROUND('Sheet1 (4)'!AC2147,2)</f>
        <v>37.29</v>
      </c>
      <c r="X2141">
        <f>ROUND('Sheet1 (4)'!AD2147,2)</f>
        <v>2.1</v>
      </c>
      <c r="Y2141" t="str">
        <f>_xlfn.XLOOKUP('Sheet1 (4)'!AB2147,'Sheet1 (3)'!B:B,'Sheet1 (3)'!D:D,"",0)</f>
        <v>スタンダード</v>
      </c>
    </row>
    <row r="2142" spans="1:25" x14ac:dyDescent="0.2">
      <c r="A2142">
        <v>2141</v>
      </c>
      <c r="B2142" s="1" t="str">
        <f>_xlfn.XLOOKUP('Sheet1 (4)'!AB2148,'Sheet1 (3)'!B:B,'Sheet1 (3)'!C:C,"",0)</f>
        <v>ナカノフドー建設</v>
      </c>
      <c r="C2142" s="1" t="str">
        <f>_xlfn.XLOOKUP('Sheet1 (4)'!AB2148,'Sheet1 (3)'!B:B,'Sheet1 (3)'!F:F,"",0)</f>
        <v>建設業</v>
      </c>
      <c r="D2142" s="1">
        <f>ROUND('Sheet1 (4)'!E2148/100000000,2)</f>
        <v>0.34</v>
      </c>
      <c r="E2142" s="1">
        <f>ROUND('Sheet1 (4)'!F2148/100,2)</f>
        <v>15.56</v>
      </c>
      <c r="F2142" s="1">
        <f>ROUND('Sheet1 (4)'!G2148/100,2)</f>
        <v>-8.41</v>
      </c>
      <c r="G2142" s="1">
        <f>ROUND('Sheet1 (4)'!H2148/100,2)</f>
        <v>28.59</v>
      </c>
      <c r="H2142" s="1">
        <f>ROUND('Sheet1 (4)'!I2148/100,2)</f>
        <v>31.86</v>
      </c>
      <c r="I2142" s="1">
        <f>ROUND('Sheet1 (4)'!J2148/100,2)</f>
        <v>32.81</v>
      </c>
      <c r="J2142" s="1" t="e">
        <f>ROUND('Sheet1 (4)'!K2148/100,2)</f>
        <v>#VALUE!</v>
      </c>
      <c r="K2142" s="1" t="e">
        <f>ROUND('Sheet1 (4)'!L2148/100,2)</f>
        <v>#VALUE!</v>
      </c>
      <c r="L2142" s="4">
        <f>ROUND(('Sheet1 (4)'!M2148+'Sheet1 (4)'!R2148)/100,2)</f>
        <v>-44.55</v>
      </c>
      <c r="M2142" s="4">
        <f>ROUND(('Sheet1 (4)'!N2148+'Sheet1 (4)'!S2148)/100,2)</f>
        <v>88.31</v>
      </c>
      <c r="N2142" s="4">
        <f>ROUND(('Sheet1 (4)'!O2148+'Sheet1 (4)'!T2148)/100,2)</f>
        <v>19.14</v>
      </c>
      <c r="O2142" s="4">
        <f>ROUND(('Sheet1 (4)'!P2148+'Sheet1 (4)'!U2148)/100,2)</f>
        <v>-21.14</v>
      </c>
      <c r="P2142" s="4">
        <f>ROUND(('Sheet1 (4)'!Q2148+'Sheet1 (4)'!V2148)/100,2)</f>
        <v>-47.73</v>
      </c>
      <c r="Q2142" s="7">
        <f>ROUND('Sheet1 (4)'!W2148/100,2)</f>
        <v>0.01</v>
      </c>
      <c r="R2142" s="7">
        <f>ROUND('Sheet1 (4)'!X2148/100,2)</f>
        <v>-0.05</v>
      </c>
      <c r="S2142" s="7">
        <f>ROUND('Sheet1 (4)'!Y2148/100,2)</f>
        <v>0.05</v>
      </c>
      <c r="T2142" s="7">
        <f>ROUND('Sheet1 (4)'!Z2148/100,2)</f>
        <v>7.0000000000000007E-2</v>
      </c>
      <c r="U2142" s="7">
        <f>ROUND('Sheet1 (4)'!AA2148/100,2)</f>
        <v>7.0000000000000007E-2</v>
      </c>
      <c r="V2142" s="1" t="str">
        <f>'Sheet1 (4)'!AB2148&amp;".T"</f>
        <v>1827.T</v>
      </c>
      <c r="W2142">
        <f>ROUND('Sheet1 (4)'!AC2148,2)</f>
        <v>13</v>
      </c>
      <c r="X2142">
        <f>ROUND('Sheet1 (4)'!AD2148,2)</f>
        <v>0.77</v>
      </c>
      <c r="Y2142" t="str">
        <f>_xlfn.XLOOKUP('Sheet1 (4)'!AB2148,'Sheet1 (3)'!B:B,'Sheet1 (3)'!D:D,"",0)</f>
        <v>スタンダード</v>
      </c>
    </row>
    <row r="2143" spans="1:25" x14ac:dyDescent="0.2">
      <c r="A2143">
        <v>2142</v>
      </c>
      <c r="B2143" s="1" t="str">
        <f>_xlfn.XLOOKUP('Sheet1 (4)'!AB2149,'Sheet1 (3)'!B:B,'Sheet1 (3)'!C:C,"",0)</f>
        <v>中山不動産</v>
      </c>
      <c r="C2143" s="1" t="str">
        <f>_xlfn.XLOOKUP('Sheet1 (4)'!AB2149,'Sheet1 (3)'!B:B,'Sheet1 (3)'!F:F,"",0)</f>
        <v>不動産業</v>
      </c>
      <c r="D2143" s="1">
        <f>ROUND('Sheet1 (4)'!E2149/100000000,2)</f>
        <v>0</v>
      </c>
      <c r="E2143" s="1">
        <f>ROUND('Sheet1 (4)'!F2149/100,2)</f>
        <v>0.22</v>
      </c>
      <c r="F2143" s="1">
        <f>ROUND('Sheet1 (4)'!G2149/100,2)</f>
        <v>-0.38</v>
      </c>
      <c r="G2143" s="1">
        <f>ROUND('Sheet1 (4)'!H2149/100,2)</f>
        <v>0.44</v>
      </c>
      <c r="H2143" s="1">
        <f>ROUND('Sheet1 (4)'!I2149/100,2)</f>
        <v>0.67</v>
      </c>
      <c r="I2143" s="1">
        <f>ROUND('Sheet1 (4)'!J2149/100,2)</f>
        <v>1.34</v>
      </c>
      <c r="J2143" s="1" t="e">
        <f>ROUND('Sheet1 (4)'!K2149/100,2)</f>
        <v>#VALUE!</v>
      </c>
      <c r="K2143" s="1" t="e">
        <f>ROUND('Sheet1 (4)'!L2149/100,2)</f>
        <v>#VALUE!</v>
      </c>
      <c r="L2143" s="4" t="e">
        <f>ROUND(('Sheet1 (4)'!M2149+'Sheet1 (4)'!R2149)/100,2)</f>
        <v>#VALUE!</v>
      </c>
      <c r="M2143" s="4" t="e">
        <f>ROUND(('Sheet1 (4)'!N2149+'Sheet1 (4)'!S2149)/100,2)</f>
        <v>#VALUE!</v>
      </c>
      <c r="N2143" s="4" t="e">
        <f>ROUND(('Sheet1 (4)'!O2149+'Sheet1 (4)'!T2149)/100,2)</f>
        <v>#VALUE!</v>
      </c>
      <c r="O2143" s="4">
        <f>ROUND(('Sheet1 (4)'!P2149+'Sheet1 (4)'!U2149)/100,2)</f>
        <v>-4.63</v>
      </c>
      <c r="P2143" s="4">
        <f>ROUND(('Sheet1 (4)'!Q2149+'Sheet1 (4)'!V2149)/100,2)</f>
        <v>-3.55</v>
      </c>
      <c r="Q2143" s="7" t="e">
        <f>ROUND('Sheet1 (4)'!W2149/100,2)</f>
        <v>#VALUE!</v>
      </c>
      <c r="R2143" s="7">
        <f>ROUND('Sheet1 (4)'!X2149/100,2)</f>
        <v>-0.14000000000000001</v>
      </c>
      <c r="S2143" s="7">
        <f>ROUND('Sheet1 (4)'!Y2149/100,2)</f>
        <v>0.28000000000000003</v>
      </c>
      <c r="T2143" s="7">
        <f>ROUND('Sheet1 (4)'!Z2149/100,2)</f>
        <v>0.09</v>
      </c>
      <c r="U2143" s="7">
        <f>ROUND('Sheet1 (4)'!AA2149/100,2)</f>
        <v>0.08</v>
      </c>
      <c r="V2143" s="1" t="str">
        <f>'Sheet1 (4)'!AB2149&amp;".T"</f>
        <v>5531.T</v>
      </c>
      <c r="W2143" t="e">
        <f>ROUND('Sheet1 (4)'!AC2149,2)</f>
        <v>#VALUE!</v>
      </c>
      <c r="X2143">
        <f>ROUND('Sheet1 (4)'!AD2149,2)</f>
        <v>1.1100000000000001</v>
      </c>
      <c r="Y2143" t="str">
        <f>_xlfn.XLOOKUP('Sheet1 (4)'!AB2149,'Sheet1 (3)'!B:B,'Sheet1 (3)'!D:D,"",0)</f>
        <v>PRO Market</v>
      </c>
    </row>
    <row r="2144" spans="1:25" x14ac:dyDescent="0.2">
      <c r="A2144">
        <v>2143</v>
      </c>
      <c r="B2144" s="1" t="str">
        <f>_xlfn.XLOOKUP('Sheet1 (4)'!AB2150,'Sheet1 (3)'!B:B,'Sheet1 (3)'!C:C,"",0)</f>
        <v>中山製鋼所</v>
      </c>
      <c r="C2144" s="1" t="str">
        <f>_xlfn.XLOOKUP('Sheet1 (4)'!AB2150,'Sheet1 (3)'!B:B,'Sheet1 (3)'!F:F,"",0)</f>
        <v>鉄鋼</v>
      </c>
      <c r="D2144" s="1">
        <f>ROUND('Sheet1 (4)'!E2150/100000000,2)</f>
        <v>0.54</v>
      </c>
      <c r="E2144" s="1">
        <f>ROUND('Sheet1 (4)'!F2150/100,2)</f>
        <v>23.56</v>
      </c>
      <c r="F2144" s="1">
        <f>ROUND('Sheet1 (4)'!G2150/100,2)</f>
        <v>72.510000000000005</v>
      </c>
      <c r="G2144" s="1">
        <f>ROUND('Sheet1 (4)'!H2150/100,2)</f>
        <v>136.44</v>
      </c>
      <c r="H2144" s="1">
        <f>ROUND('Sheet1 (4)'!I2150/100,2)</f>
        <v>123.27</v>
      </c>
      <c r="I2144" s="1">
        <f>ROUND('Sheet1 (4)'!J2150/100,2)</f>
        <v>84.37</v>
      </c>
      <c r="J2144" s="1" t="e">
        <f>ROUND('Sheet1 (4)'!K2150/100,2)</f>
        <v>#VALUE!</v>
      </c>
      <c r="K2144" s="1" t="e">
        <f>ROUND('Sheet1 (4)'!L2150/100,2)</f>
        <v>#VALUE!</v>
      </c>
      <c r="L2144" s="4">
        <f>ROUND(('Sheet1 (4)'!M2150+'Sheet1 (4)'!R2150)/100,2)</f>
        <v>14.72</v>
      </c>
      <c r="M2144" s="4">
        <f>ROUND(('Sheet1 (4)'!N2150+'Sheet1 (4)'!S2150)/100,2)</f>
        <v>-110.64</v>
      </c>
      <c r="N2144" s="4">
        <f>ROUND(('Sheet1 (4)'!O2150+'Sheet1 (4)'!T2150)/100,2)</f>
        <v>95.52</v>
      </c>
      <c r="O2144" s="4">
        <f>ROUND(('Sheet1 (4)'!P2150+'Sheet1 (4)'!U2150)/100,2)</f>
        <v>28.53</v>
      </c>
      <c r="P2144" s="4">
        <f>ROUND(('Sheet1 (4)'!Q2150+'Sheet1 (4)'!V2150)/100,2)</f>
        <v>26.63</v>
      </c>
      <c r="Q2144" s="7">
        <f>ROUND('Sheet1 (4)'!W2150/100,2)</f>
        <v>0.03</v>
      </c>
      <c r="R2144" s="7">
        <f>ROUND('Sheet1 (4)'!X2150/100,2)</f>
        <v>0.06</v>
      </c>
      <c r="S2144" s="7">
        <f>ROUND('Sheet1 (4)'!Y2150/100,2)</f>
        <v>0.11</v>
      </c>
      <c r="T2144" s="7">
        <f>ROUND('Sheet1 (4)'!Z2150/100,2)</f>
        <v>0.09</v>
      </c>
      <c r="U2144" s="7">
        <f>ROUND('Sheet1 (4)'!AA2150/100,2)</f>
        <v>0.05</v>
      </c>
      <c r="V2144" s="1" t="str">
        <f>'Sheet1 (4)'!AB2150&amp;".T"</f>
        <v>5408.T</v>
      </c>
      <c r="W2144">
        <f>ROUND('Sheet1 (4)'!AC2150,2)</f>
        <v>7.26</v>
      </c>
      <c r="X2144">
        <f>ROUND('Sheet1 (4)'!AD2150,2)</f>
        <v>0.28000000000000003</v>
      </c>
      <c r="Y2144" t="str">
        <f>_xlfn.XLOOKUP('Sheet1 (4)'!AB2150,'Sheet1 (3)'!B:B,'Sheet1 (3)'!D:D,"",0)</f>
        <v>プライム</v>
      </c>
    </row>
    <row r="2145" spans="1:25" x14ac:dyDescent="0.2">
      <c r="A2145">
        <v>2144</v>
      </c>
      <c r="B2145" s="1" t="str">
        <f>_xlfn.XLOOKUP('Sheet1 (4)'!AB2151,'Sheet1 (3)'!B:B,'Sheet1 (3)'!C:C,"",0)</f>
        <v>中山福</v>
      </c>
      <c r="C2145" s="1" t="str">
        <f>_xlfn.XLOOKUP('Sheet1 (4)'!AB2151,'Sheet1 (3)'!B:B,'Sheet1 (3)'!F:F,"",0)</f>
        <v>卸売業</v>
      </c>
      <c r="D2145" s="1">
        <f>ROUND('Sheet1 (4)'!E2151/100000000,2)</f>
        <v>0.2</v>
      </c>
      <c r="E2145" s="1">
        <f>ROUND('Sheet1 (4)'!F2151/100,2)</f>
        <v>8.73</v>
      </c>
      <c r="F2145" s="1">
        <f>ROUND('Sheet1 (4)'!G2151/100,2)</f>
        <v>5.54</v>
      </c>
      <c r="G2145" s="1">
        <f>ROUND('Sheet1 (4)'!H2151/100,2)</f>
        <v>1.1599999999999999</v>
      </c>
      <c r="H2145" s="1">
        <f>ROUND('Sheet1 (4)'!I2151/100,2)</f>
        <v>-4.7</v>
      </c>
      <c r="I2145" s="1">
        <f>ROUND('Sheet1 (4)'!J2151/100,2)</f>
        <v>1.55</v>
      </c>
      <c r="J2145" s="1" t="e">
        <f>ROUND('Sheet1 (4)'!K2151/100,2)</f>
        <v>#VALUE!</v>
      </c>
      <c r="K2145" s="1" t="e">
        <f>ROUND('Sheet1 (4)'!L2151/100,2)</f>
        <v>#VALUE!</v>
      </c>
      <c r="L2145" s="4">
        <f>ROUND(('Sheet1 (4)'!M2151+'Sheet1 (4)'!R2151)/100,2)</f>
        <v>18.55</v>
      </c>
      <c r="M2145" s="4">
        <f>ROUND(('Sheet1 (4)'!N2151+'Sheet1 (4)'!S2151)/100,2)</f>
        <v>-0.2</v>
      </c>
      <c r="N2145" s="4">
        <f>ROUND(('Sheet1 (4)'!O2151+'Sheet1 (4)'!T2151)/100,2)</f>
        <v>14.81</v>
      </c>
      <c r="O2145" s="4">
        <f>ROUND(('Sheet1 (4)'!P2151+'Sheet1 (4)'!U2151)/100,2)</f>
        <v>14.06</v>
      </c>
      <c r="P2145" s="4">
        <f>ROUND(('Sheet1 (4)'!Q2151+'Sheet1 (4)'!V2151)/100,2)</f>
        <v>0.65</v>
      </c>
      <c r="Q2145" s="7">
        <f>ROUND('Sheet1 (4)'!W2151/100,2)</f>
        <v>0.05</v>
      </c>
      <c r="R2145" s="7">
        <f>ROUND('Sheet1 (4)'!X2151/100,2)</f>
        <v>0.03</v>
      </c>
      <c r="S2145" s="7">
        <f>ROUND('Sheet1 (4)'!Y2151/100,2)</f>
        <v>0.03</v>
      </c>
      <c r="T2145" s="7">
        <f>ROUND('Sheet1 (4)'!Z2151/100,2)</f>
        <v>0</v>
      </c>
      <c r="U2145" s="7">
        <f>ROUND('Sheet1 (4)'!AA2151/100,2)</f>
        <v>0.02</v>
      </c>
      <c r="V2145" s="1" t="str">
        <f>'Sheet1 (4)'!AB2151&amp;".T"</f>
        <v>7442.T</v>
      </c>
      <c r="W2145">
        <f>ROUND('Sheet1 (4)'!AC2151,2)</f>
        <v>10.53</v>
      </c>
      <c r="X2145">
        <f>ROUND('Sheet1 (4)'!AD2151,2)</f>
        <v>0.34</v>
      </c>
      <c r="Y2145" t="str">
        <f>_xlfn.XLOOKUP('Sheet1 (4)'!AB2151,'Sheet1 (3)'!B:B,'Sheet1 (3)'!D:D,"",0)</f>
        <v>スタンダード</v>
      </c>
    </row>
    <row r="2146" spans="1:25" x14ac:dyDescent="0.2">
      <c r="A2146">
        <v>2145</v>
      </c>
      <c r="B2146" s="1" t="str">
        <f>_xlfn.XLOOKUP('Sheet1 (4)'!AB2152,'Sheet1 (3)'!B:B,'Sheet1 (3)'!C:C,"",0)</f>
        <v>ナルネットコミュニケーションズ</v>
      </c>
      <c r="C2146" s="1" t="str">
        <f>_xlfn.XLOOKUP('Sheet1 (4)'!AB2152,'Sheet1 (3)'!B:B,'Sheet1 (3)'!F:F,"",0)</f>
        <v>サービス業</v>
      </c>
      <c r="D2146" s="1">
        <f>ROUND('Sheet1 (4)'!E2152/100000000,2)</f>
        <v>0.05</v>
      </c>
      <c r="E2146" s="1" t="e">
        <f>ROUND('Sheet1 (4)'!F2152/100,2)</f>
        <v>#VALUE!</v>
      </c>
      <c r="F2146" s="1">
        <f>ROUND('Sheet1 (4)'!G2152/100,2)</f>
        <v>4.3</v>
      </c>
      <c r="G2146" s="1" t="e">
        <f>ROUND('Sheet1 (4)'!H2152/100,2)</f>
        <v>#VALUE!</v>
      </c>
      <c r="H2146" s="1" t="e">
        <f>ROUND('Sheet1 (4)'!I2152/100,2)</f>
        <v>#VALUE!</v>
      </c>
      <c r="I2146" s="1">
        <f>ROUND('Sheet1 (4)'!J2152/100,2)</f>
        <v>4.3</v>
      </c>
      <c r="J2146" s="1">
        <f>ROUND('Sheet1 (4)'!K2152/100,2)</f>
        <v>6.8</v>
      </c>
      <c r="K2146" s="1">
        <f>ROUND('Sheet1 (4)'!L2152/100,2)</f>
        <v>7.81</v>
      </c>
      <c r="L2146" s="4" t="e">
        <f>ROUND(('Sheet1 (4)'!M2152+'Sheet1 (4)'!R2152)/100,2)</f>
        <v>#VALUE!</v>
      </c>
      <c r="M2146" s="4" t="e">
        <f>ROUND(('Sheet1 (4)'!N2152+'Sheet1 (4)'!S2152)/100,2)</f>
        <v>#VALUE!</v>
      </c>
      <c r="N2146" s="4" t="e">
        <f>ROUND(('Sheet1 (4)'!O2152+'Sheet1 (4)'!T2152)/100,2)</f>
        <v>#VALUE!</v>
      </c>
      <c r="O2146" s="4" t="e">
        <f>ROUND(('Sheet1 (4)'!P2152+'Sheet1 (4)'!U2152)/100,2)</f>
        <v>#VALUE!</v>
      </c>
      <c r="P2146" s="4" t="e">
        <f>ROUND(('Sheet1 (4)'!Q2152+'Sheet1 (4)'!V2152)/100,2)</f>
        <v>#VALUE!</v>
      </c>
      <c r="Q2146" s="7" t="e">
        <f>ROUND('Sheet1 (4)'!W2152/100,2)</f>
        <v>#VALUE!</v>
      </c>
      <c r="R2146" s="7" t="e">
        <f>ROUND('Sheet1 (4)'!X2152/100,2)</f>
        <v>#VALUE!</v>
      </c>
      <c r="S2146" s="7" t="e">
        <f>ROUND('Sheet1 (4)'!Y2152/100,2)</f>
        <v>#VALUE!</v>
      </c>
      <c r="T2146" s="7" t="e">
        <f>ROUND('Sheet1 (4)'!Z2152/100,2)</f>
        <v>#VALUE!</v>
      </c>
      <c r="U2146" s="7" t="e">
        <f>ROUND('Sheet1 (4)'!AA2152/100,2)</f>
        <v>#VALUE!</v>
      </c>
      <c r="V2146" s="1" t="str">
        <f>'Sheet1 (4)'!AB2152&amp;".T"</f>
        <v>5870.T</v>
      </c>
      <c r="W2146">
        <f>ROUND('Sheet1 (4)'!AC2152,2)</f>
        <v>24.6</v>
      </c>
      <c r="X2146">
        <f>ROUND('Sheet1 (4)'!AD2152,2)</f>
        <v>1.98</v>
      </c>
      <c r="Y2146" t="str">
        <f>_xlfn.XLOOKUP('Sheet1 (4)'!AB2152,'Sheet1 (3)'!B:B,'Sheet1 (3)'!D:D,"",0)</f>
        <v>グロース</v>
      </c>
    </row>
    <row r="2147" spans="1:25" x14ac:dyDescent="0.2">
      <c r="A2147">
        <v>2146</v>
      </c>
      <c r="B2147" s="1" t="str">
        <f>_xlfn.XLOOKUP('Sheet1 (4)'!AB2153,'Sheet1 (3)'!B:B,'Sheet1 (3)'!C:C,"",0)</f>
        <v>名村造船所</v>
      </c>
      <c r="C2147" s="1" t="str">
        <f>_xlfn.XLOOKUP('Sheet1 (4)'!AB2153,'Sheet1 (3)'!B:B,'Sheet1 (3)'!F:F,"",0)</f>
        <v>輸送用機器</v>
      </c>
      <c r="D2147" s="1">
        <f>ROUND('Sheet1 (4)'!E2153/100000000,2)</f>
        <v>0.69</v>
      </c>
      <c r="E2147" s="1">
        <f>ROUND('Sheet1 (4)'!F2153/100,2)</f>
        <v>-104.71</v>
      </c>
      <c r="F2147" s="1">
        <f>ROUND('Sheet1 (4)'!G2153/100,2)</f>
        <v>-95.32</v>
      </c>
      <c r="G2147" s="1">
        <f>ROUND('Sheet1 (4)'!H2153/100,2)</f>
        <v>95.95</v>
      </c>
      <c r="H2147" s="1">
        <f>ROUND('Sheet1 (4)'!I2153/100,2)</f>
        <v>164.93</v>
      </c>
      <c r="I2147" s="1">
        <f>ROUND('Sheet1 (4)'!J2153/100,2)</f>
        <v>294.66000000000003</v>
      </c>
      <c r="J2147" s="1">
        <f>ROUND('Sheet1 (4)'!K2153/100,2)</f>
        <v>256.27</v>
      </c>
      <c r="K2147" s="1">
        <f>ROUND('Sheet1 (4)'!L2153/100,2)</f>
        <v>318.3</v>
      </c>
      <c r="L2147" s="4">
        <f>ROUND(('Sheet1 (4)'!M2153+'Sheet1 (4)'!R2153)/100,2)</f>
        <v>-307.01</v>
      </c>
      <c r="M2147" s="4">
        <f>ROUND(('Sheet1 (4)'!N2153+'Sheet1 (4)'!S2153)/100,2)</f>
        <v>143.81</v>
      </c>
      <c r="N2147" s="4">
        <f>ROUND(('Sheet1 (4)'!O2153+'Sheet1 (4)'!T2153)/100,2)</f>
        <v>77.37</v>
      </c>
      <c r="O2147" s="4">
        <f>ROUND(('Sheet1 (4)'!P2153+'Sheet1 (4)'!U2153)/100,2)</f>
        <v>254.86</v>
      </c>
      <c r="P2147" s="4">
        <f>ROUND(('Sheet1 (4)'!Q2153+'Sheet1 (4)'!V2153)/100,2)</f>
        <v>324.69</v>
      </c>
      <c r="Q2147" s="7">
        <f>ROUND('Sheet1 (4)'!W2153/100,2)</f>
        <v>-0.39</v>
      </c>
      <c r="R2147" s="7">
        <f>ROUND('Sheet1 (4)'!X2153/100,2)</f>
        <v>-0.22</v>
      </c>
      <c r="S2147" s="7">
        <f>ROUND('Sheet1 (4)'!Y2153/100,2)</f>
        <v>0.26</v>
      </c>
      <c r="T2147" s="7">
        <f>ROUND('Sheet1 (4)'!Z2153/100,2)</f>
        <v>0.31</v>
      </c>
      <c r="U2147" s="7">
        <f>ROUND('Sheet1 (4)'!AA2153/100,2)</f>
        <v>0.28999999999999998</v>
      </c>
      <c r="V2147" s="1" t="str">
        <f>'Sheet1 (4)'!AB2153&amp;".T"</f>
        <v>7014.T</v>
      </c>
      <c r="W2147">
        <f>ROUND('Sheet1 (4)'!AC2153,2)</f>
        <v>14.53</v>
      </c>
      <c r="X2147">
        <f>ROUND('Sheet1 (4)'!AD2153,2)</f>
        <v>2.77</v>
      </c>
      <c r="Y2147" t="str">
        <f>_xlfn.XLOOKUP('Sheet1 (4)'!AB2153,'Sheet1 (3)'!B:B,'Sheet1 (3)'!D:D,"",0)</f>
        <v>スタンダード</v>
      </c>
    </row>
    <row r="2148" spans="1:25" x14ac:dyDescent="0.2">
      <c r="A2148">
        <v>2147</v>
      </c>
      <c r="B2148" s="1" t="str">
        <f>_xlfn.XLOOKUP('Sheet1 (4)'!AB2154,'Sheet1 (3)'!B:B,'Sheet1 (3)'!C:C,"",0)</f>
        <v>南海化学</v>
      </c>
      <c r="C2148" s="1" t="str">
        <f>_xlfn.XLOOKUP('Sheet1 (4)'!AB2154,'Sheet1 (3)'!B:B,'Sheet1 (3)'!F:F,"",0)</f>
        <v>化学</v>
      </c>
      <c r="D2148" s="1">
        <f>ROUND('Sheet1 (4)'!E2154/100000000,2)</f>
        <v>0.02</v>
      </c>
      <c r="E2148" s="1">
        <f>ROUND('Sheet1 (4)'!F2154/100,2)</f>
        <v>7.31</v>
      </c>
      <c r="F2148" s="1">
        <f>ROUND('Sheet1 (4)'!G2154/100,2)</f>
        <v>7.4</v>
      </c>
      <c r="G2148" s="1">
        <f>ROUND('Sheet1 (4)'!H2154/100,2)</f>
        <v>7.97</v>
      </c>
      <c r="H2148" s="1">
        <f>ROUND('Sheet1 (4)'!I2154/100,2)</f>
        <v>15.65</v>
      </c>
      <c r="I2148" s="1">
        <f>ROUND('Sheet1 (4)'!J2154/100,2)</f>
        <v>13.06</v>
      </c>
      <c r="J2148" s="1" t="e">
        <f>ROUND('Sheet1 (4)'!K2154/100,2)</f>
        <v>#VALUE!</v>
      </c>
      <c r="K2148" s="1" t="e">
        <f>ROUND('Sheet1 (4)'!L2154/100,2)</f>
        <v>#VALUE!</v>
      </c>
      <c r="L2148" s="4" t="e">
        <f>ROUND(('Sheet1 (4)'!M2154+'Sheet1 (4)'!R2154)/100,2)</f>
        <v>#VALUE!</v>
      </c>
      <c r="M2148" s="4" t="e">
        <f>ROUND(('Sheet1 (4)'!N2154+'Sheet1 (4)'!S2154)/100,2)</f>
        <v>#VALUE!</v>
      </c>
      <c r="N2148" s="4">
        <f>ROUND(('Sheet1 (4)'!O2154+'Sheet1 (4)'!T2154)/100,2)</f>
        <v>13.98</v>
      </c>
      <c r="O2148" s="4">
        <f>ROUND(('Sheet1 (4)'!P2154+'Sheet1 (4)'!U2154)/100,2)</f>
        <v>7.1</v>
      </c>
      <c r="P2148" s="4">
        <f>ROUND(('Sheet1 (4)'!Q2154+'Sheet1 (4)'!V2154)/100,2)</f>
        <v>-3.09</v>
      </c>
      <c r="Q2148" s="7" t="e">
        <f>ROUND('Sheet1 (4)'!W2154/100,2)</f>
        <v>#VALUE!</v>
      </c>
      <c r="R2148" s="7">
        <f>ROUND('Sheet1 (4)'!X2154/100,2)</f>
        <v>0.11</v>
      </c>
      <c r="S2148" s="7">
        <f>ROUND('Sheet1 (4)'!Y2154/100,2)</f>
        <v>0.1</v>
      </c>
      <c r="T2148" s="7">
        <f>ROUND('Sheet1 (4)'!Z2154/100,2)</f>
        <v>0.19</v>
      </c>
      <c r="U2148" s="7">
        <f>ROUND('Sheet1 (4)'!AA2154/100,2)</f>
        <v>0.13</v>
      </c>
      <c r="V2148" s="1" t="str">
        <f>'Sheet1 (4)'!AB2154&amp;".T"</f>
        <v>4040.T</v>
      </c>
      <c r="W2148">
        <f>ROUND('Sheet1 (4)'!AC2154,2)</f>
        <v>6.18</v>
      </c>
      <c r="X2148">
        <f>ROUND('Sheet1 (4)'!AD2154,2)</f>
        <v>0.64</v>
      </c>
      <c r="Y2148" t="str">
        <f>_xlfn.XLOOKUP('Sheet1 (4)'!AB2154,'Sheet1 (3)'!B:B,'Sheet1 (3)'!D:D,"",0)</f>
        <v>スタンダード</v>
      </c>
    </row>
    <row r="2149" spans="1:25" x14ac:dyDescent="0.2">
      <c r="A2149">
        <v>2148</v>
      </c>
      <c r="B2149" s="1" t="str">
        <f>_xlfn.XLOOKUP('Sheet1 (4)'!AB2155,'Sheet1 (3)'!B:B,'Sheet1 (3)'!C:C,"",0)</f>
        <v>南海電気鉄道</v>
      </c>
      <c r="C2149" s="1" t="str">
        <f>_xlfn.XLOOKUP('Sheet1 (4)'!AB2155,'Sheet1 (3)'!B:B,'Sheet1 (3)'!F:F,"",0)</f>
        <v>陸運業</v>
      </c>
      <c r="D2149" s="1">
        <f>ROUND('Sheet1 (4)'!E2155/100000000,2)</f>
        <v>1.0900000000000001</v>
      </c>
      <c r="E2149" s="1">
        <f>ROUND('Sheet1 (4)'!F2155/100,2)</f>
        <v>55.53</v>
      </c>
      <c r="F2149" s="1">
        <f>ROUND('Sheet1 (4)'!G2155/100,2)</f>
        <v>121.91</v>
      </c>
      <c r="G2149" s="1">
        <f>ROUND('Sheet1 (4)'!H2155/100,2)</f>
        <v>210.24</v>
      </c>
      <c r="H2149" s="1">
        <f>ROUND('Sheet1 (4)'!I2155/100,2)</f>
        <v>308.20999999999998</v>
      </c>
      <c r="I2149" s="1">
        <f>ROUND('Sheet1 (4)'!J2155/100,2)</f>
        <v>346.56</v>
      </c>
      <c r="J2149" s="1">
        <f>ROUND('Sheet1 (4)'!K2155/100,2)</f>
        <v>369.5</v>
      </c>
      <c r="K2149" s="1">
        <f>ROUND('Sheet1 (4)'!L2155/100,2)</f>
        <v>374.5</v>
      </c>
      <c r="L2149" s="4">
        <f>ROUND(('Sheet1 (4)'!M2155+'Sheet1 (4)'!R2155)/100,2)</f>
        <v>-119.35</v>
      </c>
      <c r="M2149" s="4">
        <f>ROUND(('Sheet1 (4)'!N2155+'Sheet1 (4)'!S2155)/100,2)</f>
        <v>222.1</v>
      </c>
      <c r="N2149" s="4">
        <f>ROUND(('Sheet1 (4)'!O2155+'Sheet1 (4)'!T2155)/100,2)</f>
        <v>127.81</v>
      </c>
      <c r="O2149" s="4">
        <f>ROUND(('Sheet1 (4)'!P2155+'Sheet1 (4)'!U2155)/100,2)</f>
        <v>516.95000000000005</v>
      </c>
      <c r="P2149" s="4">
        <f>ROUND(('Sheet1 (4)'!Q2155+'Sheet1 (4)'!V2155)/100,2)</f>
        <v>45.14</v>
      </c>
      <c r="Q2149" s="7">
        <f>ROUND('Sheet1 (4)'!W2155/100,2)</f>
        <v>-0.01</v>
      </c>
      <c r="R2149" s="7">
        <f>ROUND('Sheet1 (4)'!X2155/100,2)</f>
        <v>0.02</v>
      </c>
      <c r="S2149" s="7">
        <f>ROUND('Sheet1 (4)'!Y2155/100,2)</f>
        <v>0.06</v>
      </c>
      <c r="T2149" s="7">
        <f>ROUND('Sheet1 (4)'!Z2155/100,2)</f>
        <v>0.08</v>
      </c>
      <c r="U2149" s="7">
        <f>ROUND('Sheet1 (4)'!AA2155/100,2)</f>
        <v>7.0000000000000007E-2</v>
      </c>
      <c r="V2149" s="1" t="str">
        <f>'Sheet1 (4)'!AB2155&amp;".T"</f>
        <v>9044.T</v>
      </c>
      <c r="W2149">
        <f>ROUND('Sheet1 (4)'!AC2155,2)</f>
        <v>13.43</v>
      </c>
      <c r="X2149">
        <f>ROUND('Sheet1 (4)'!AD2155,2)</f>
        <v>0.98</v>
      </c>
      <c r="Y2149" t="str">
        <f>_xlfn.XLOOKUP('Sheet1 (4)'!AB2155,'Sheet1 (3)'!B:B,'Sheet1 (3)'!D:D,"",0)</f>
        <v>プライム</v>
      </c>
    </row>
    <row r="2150" spans="1:25" x14ac:dyDescent="0.2">
      <c r="A2150">
        <v>2149</v>
      </c>
      <c r="B2150" s="1" t="str">
        <f>_xlfn.XLOOKUP('Sheet1 (4)'!AB2156,'Sheet1 (3)'!B:B,'Sheet1 (3)'!C:C,"",0)</f>
        <v>南海プライウッド</v>
      </c>
      <c r="C2150" s="1" t="str">
        <f>_xlfn.XLOOKUP('Sheet1 (4)'!AB2156,'Sheet1 (3)'!B:B,'Sheet1 (3)'!F:F,"",0)</f>
        <v>その他製品</v>
      </c>
      <c r="D2150" s="1">
        <f>ROUND('Sheet1 (4)'!E2156/100000000,2)</f>
        <v>0.01</v>
      </c>
      <c r="E2150" s="1">
        <f>ROUND('Sheet1 (4)'!F2156/100,2)</f>
        <v>16.43</v>
      </c>
      <c r="F2150" s="1">
        <f>ROUND('Sheet1 (4)'!G2156/100,2)</f>
        <v>21.66</v>
      </c>
      <c r="G2150" s="1">
        <f>ROUND('Sheet1 (4)'!H2156/100,2)</f>
        <v>9.06</v>
      </c>
      <c r="H2150" s="1">
        <f>ROUND('Sheet1 (4)'!I2156/100,2)</f>
        <v>8.48</v>
      </c>
      <c r="I2150" s="1">
        <f>ROUND('Sheet1 (4)'!J2156/100,2)</f>
        <v>9.6199999999999992</v>
      </c>
      <c r="J2150" s="1" t="e">
        <f>ROUND('Sheet1 (4)'!K2156/100,2)</f>
        <v>#VALUE!</v>
      </c>
      <c r="K2150" s="1" t="e">
        <f>ROUND('Sheet1 (4)'!L2156/100,2)</f>
        <v>#VALUE!</v>
      </c>
      <c r="L2150" s="4">
        <f>ROUND(('Sheet1 (4)'!M2156+'Sheet1 (4)'!R2156)/100,2)</f>
        <v>2.82</v>
      </c>
      <c r="M2150" s="4">
        <f>ROUND(('Sheet1 (4)'!N2156+'Sheet1 (4)'!S2156)/100,2)</f>
        <v>0.27</v>
      </c>
      <c r="N2150" s="4">
        <f>ROUND(('Sheet1 (4)'!O2156+'Sheet1 (4)'!T2156)/100,2)</f>
        <v>-35.14</v>
      </c>
      <c r="O2150" s="4">
        <f>ROUND(('Sheet1 (4)'!P2156+'Sheet1 (4)'!U2156)/100,2)</f>
        <v>17.829999999999998</v>
      </c>
      <c r="P2150" s="4">
        <f>ROUND(('Sheet1 (4)'!Q2156+'Sheet1 (4)'!V2156)/100,2)</f>
        <v>4.83</v>
      </c>
      <c r="Q2150" s="7">
        <f>ROUND('Sheet1 (4)'!W2156/100,2)</f>
        <v>0.03</v>
      </c>
      <c r="R2150" s="7">
        <f>ROUND('Sheet1 (4)'!X2156/100,2)</f>
        <v>7.0000000000000007E-2</v>
      </c>
      <c r="S2150" s="7">
        <f>ROUND('Sheet1 (4)'!Y2156/100,2)</f>
        <v>7.0000000000000007E-2</v>
      </c>
      <c r="T2150" s="7">
        <f>ROUND('Sheet1 (4)'!Z2156/100,2)</f>
        <v>0.04</v>
      </c>
      <c r="U2150" s="7">
        <f>ROUND('Sheet1 (4)'!AA2156/100,2)</f>
        <v>0</v>
      </c>
      <c r="V2150" s="1" t="str">
        <f>'Sheet1 (4)'!AB2156&amp;".T"</f>
        <v>7887.T</v>
      </c>
      <c r="W2150">
        <f>ROUND('Sheet1 (4)'!AC2156,2)</f>
        <v>13.08</v>
      </c>
      <c r="X2150">
        <f>ROUND('Sheet1 (4)'!AD2156,2)</f>
        <v>0.28999999999999998</v>
      </c>
      <c r="Y2150" t="str">
        <f>_xlfn.XLOOKUP('Sheet1 (4)'!AB2156,'Sheet1 (3)'!B:B,'Sheet1 (3)'!D:D,"",0)</f>
        <v>スタンダード</v>
      </c>
    </row>
    <row r="2151" spans="1:25" x14ac:dyDescent="0.2">
      <c r="A2151">
        <v>2150</v>
      </c>
      <c r="B2151" s="1" t="str">
        <f>_xlfn.XLOOKUP('Sheet1 (4)'!AB2157,'Sheet1 (3)'!B:B,'Sheet1 (3)'!C:C,"",0)</f>
        <v>南海辰村建設</v>
      </c>
      <c r="C2151" s="1" t="str">
        <f>_xlfn.XLOOKUP('Sheet1 (4)'!AB2157,'Sheet1 (3)'!B:B,'Sheet1 (3)'!F:F,"",0)</f>
        <v>建設業</v>
      </c>
      <c r="D2151" s="1">
        <f>ROUND('Sheet1 (4)'!E2157/100000000,2)</f>
        <v>0.28999999999999998</v>
      </c>
      <c r="E2151" s="1">
        <f>ROUND('Sheet1 (4)'!F2157/100,2)</f>
        <v>17.100000000000001</v>
      </c>
      <c r="F2151" s="1">
        <f>ROUND('Sheet1 (4)'!G2157/100,2)</f>
        <v>19.309999999999999</v>
      </c>
      <c r="G2151" s="1">
        <f>ROUND('Sheet1 (4)'!H2157/100,2)</f>
        <v>18.46</v>
      </c>
      <c r="H2151" s="1">
        <f>ROUND('Sheet1 (4)'!I2157/100,2)</f>
        <v>16.87</v>
      </c>
      <c r="I2151" s="1">
        <f>ROUND('Sheet1 (4)'!J2157/100,2)</f>
        <v>23.82</v>
      </c>
      <c r="J2151" s="1" t="e">
        <f>ROUND('Sheet1 (4)'!K2157/100,2)</f>
        <v>#VALUE!</v>
      </c>
      <c r="K2151" s="1" t="e">
        <f>ROUND('Sheet1 (4)'!L2157/100,2)</f>
        <v>#VALUE!</v>
      </c>
      <c r="L2151" s="4">
        <f>ROUND(('Sheet1 (4)'!M2157+'Sheet1 (4)'!R2157)/100,2)</f>
        <v>22.55</v>
      </c>
      <c r="M2151" s="4">
        <f>ROUND(('Sheet1 (4)'!N2157+'Sheet1 (4)'!S2157)/100,2)</f>
        <v>15.67</v>
      </c>
      <c r="N2151" s="4">
        <f>ROUND(('Sheet1 (4)'!O2157+'Sheet1 (4)'!T2157)/100,2)</f>
        <v>25.35</v>
      </c>
      <c r="O2151" s="4">
        <f>ROUND(('Sheet1 (4)'!P2157+'Sheet1 (4)'!U2157)/100,2)</f>
        <v>10.15</v>
      </c>
      <c r="P2151" s="4">
        <f>ROUND(('Sheet1 (4)'!Q2157+'Sheet1 (4)'!V2157)/100,2)</f>
        <v>-62.7</v>
      </c>
      <c r="Q2151" s="7">
        <f>ROUND('Sheet1 (4)'!W2157/100,2)</f>
        <v>0.06</v>
      </c>
      <c r="R2151" s="7">
        <f>ROUND('Sheet1 (4)'!X2157/100,2)</f>
        <v>0.11</v>
      </c>
      <c r="S2151" s="7">
        <f>ROUND('Sheet1 (4)'!Y2157/100,2)</f>
        <v>0.14000000000000001</v>
      </c>
      <c r="T2151" s="7">
        <f>ROUND('Sheet1 (4)'!Z2157/100,2)</f>
        <v>7.0000000000000007E-2</v>
      </c>
      <c r="U2151" s="7">
        <f>ROUND('Sheet1 (4)'!AA2157/100,2)</f>
        <v>0.1</v>
      </c>
      <c r="V2151" s="1" t="str">
        <f>'Sheet1 (4)'!AB2157&amp;".T"</f>
        <v>1850.T</v>
      </c>
      <c r="W2151">
        <f>ROUND('Sheet1 (4)'!AC2157,2)</f>
        <v>8.3800000000000008</v>
      </c>
      <c r="X2151">
        <f>ROUND('Sheet1 (4)'!AD2157,2)</f>
        <v>0.96</v>
      </c>
      <c r="Y2151" t="str">
        <f>_xlfn.XLOOKUP('Sheet1 (4)'!AB2157,'Sheet1 (3)'!B:B,'Sheet1 (3)'!D:D,"",0)</f>
        <v>スタンダード</v>
      </c>
    </row>
    <row r="2152" spans="1:25" x14ac:dyDescent="0.2">
      <c r="A2152">
        <v>2151</v>
      </c>
      <c r="B2152" s="1" t="str">
        <f>_xlfn.XLOOKUP('Sheet1 (4)'!AB2158,'Sheet1 (3)'!B:B,'Sheet1 (3)'!C:C,"",0)</f>
        <v>ＮＡＮＯ　ＭＲＮＡ</v>
      </c>
      <c r="C2152" s="1" t="str">
        <f>_xlfn.XLOOKUP('Sheet1 (4)'!AB2158,'Sheet1 (3)'!B:B,'Sheet1 (3)'!F:F,"",0)</f>
        <v>医薬品</v>
      </c>
      <c r="D2152" s="1">
        <f>ROUND('Sheet1 (4)'!E2158/100000000,2)</f>
        <v>0.71</v>
      </c>
      <c r="E2152" s="1" t="e">
        <f>ROUND('Sheet1 (4)'!F2158/100,2)</f>
        <v>#VALUE!</v>
      </c>
      <c r="F2152" s="1" t="e">
        <f>ROUND('Sheet1 (4)'!G2158/100,2)</f>
        <v>#VALUE!</v>
      </c>
      <c r="G2152" s="1">
        <f>ROUND('Sheet1 (4)'!H2158/100,2)</f>
        <v>-12.46</v>
      </c>
      <c r="H2152" s="1">
        <f>ROUND('Sheet1 (4)'!I2158/100,2)</f>
        <v>-8.64</v>
      </c>
      <c r="I2152" s="1">
        <f>ROUND('Sheet1 (4)'!J2158/100,2)</f>
        <v>-7.55</v>
      </c>
      <c r="J2152" s="1" t="e">
        <f>ROUND('Sheet1 (4)'!K2158/100,2)</f>
        <v>#VALUE!</v>
      </c>
      <c r="K2152" s="1" t="e">
        <f>ROUND('Sheet1 (4)'!L2158/100,2)</f>
        <v>#VALUE!</v>
      </c>
      <c r="L2152" s="4" t="e">
        <f>ROUND(('Sheet1 (4)'!M2158+'Sheet1 (4)'!R2158)/100,2)</f>
        <v>#VALUE!</v>
      </c>
      <c r="M2152" s="4" t="e">
        <f>ROUND(('Sheet1 (4)'!N2158+'Sheet1 (4)'!S2158)/100,2)</f>
        <v>#VALUE!</v>
      </c>
      <c r="N2152" s="4">
        <f>ROUND(('Sheet1 (4)'!O2158+'Sheet1 (4)'!T2158)/100,2)</f>
        <v>1.2</v>
      </c>
      <c r="O2152" s="4">
        <f>ROUND(('Sheet1 (4)'!P2158+'Sheet1 (4)'!U2158)/100,2)</f>
        <v>2.08</v>
      </c>
      <c r="P2152" s="4">
        <f>ROUND(('Sheet1 (4)'!Q2158+'Sheet1 (4)'!V2158)/100,2)</f>
        <v>1.86</v>
      </c>
      <c r="Q2152" s="7" t="e">
        <f>ROUND('Sheet1 (4)'!W2158/100,2)</f>
        <v>#VALUE!</v>
      </c>
      <c r="R2152" s="7" t="e">
        <f>ROUND('Sheet1 (4)'!X2158/100,2)</f>
        <v>#VALUE!</v>
      </c>
      <c r="S2152" s="7" t="e">
        <f>ROUND('Sheet1 (4)'!Y2158/100,2)</f>
        <v>#VALUE!</v>
      </c>
      <c r="T2152" s="7">
        <f>ROUND('Sheet1 (4)'!Z2158/100,2)</f>
        <v>-0.2</v>
      </c>
      <c r="U2152" s="7">
        <f>ROUND('Sheet1 (4)'!AA2158/100,2)</f>
        <v>-0.27</v>
      </c>
      <c r="V2152" s="1" t="str">
        <f>'Sheet1 (4)'!AB2158&amp;".T"</f>
        <v>4571.T</v>
      </c>
      <c r="W2152" t="e">
        <f>ROUND('Sheet1 (4)'!AC2158,2)</f>
        <v>#VALUE!</v>
      </c>
      <c r="X2152">
        <f>ROUND('Sheet1 (4)'!AD2158,2)</f>
        <v>4.2</v>
      </c>
      <c r="Y2152" t="str">
        <f>_xlfn.XLOOKUP('Sheet1 (4)'!AB2158,'Sheet1 (3)'!B:B,'Sheet1 (3)'!D:D,"",0)</f>
        <v>グロース</v>
      </c>
    </row>
    <row r="2153" spans="1:25" x14ac:dyDescent="0.2">
      <c r="A2153">
        <v>2152</v>
      </c>
      <c r="B2153" s="1" t="str">
        <f>_xlfn.XLOOKUP('Sheet1 (4)'!AB2159,'Sheet1 (3)'!B:B,'Sheet1 (3)'!C:C,"",0)</f>
        <v>ナンシン</v>
      </c>
      <c r="C2153" s="1" t="str">
        <f>_xlfn.XLOOKUP('Sheet1 (4)'!AB2159,'Sheet1 (3)'!B:B,'Sheet1 (3)'!F:F,"",0)</f>
        <v>輸送用機器</v>
      </c>
      <c r="D2153" s="1">
        <f>ROUND('Sheet1 (4)'!E2159/100000000,2)</f>
        <v>7.0000000000000007E-2</v>
      </c>
      <c r="E2153" s="1">
        <f>ROUND('Sheet1 (4)'!F2159/100,2)</f>
        <v>6.74</v>
      </c>
      <c r="F2153" s="1">
        <f>ROUND('Sheet1 (4)'!G2159/100,2)</f>
        <v>1.35</v>
      </c>
      <c r="G2153" s="1">
        <f>ROUND('Sheet1 (4)'!H2159/100,2)</f>
        <v>2.09</v>
      </c>
      <c r="H2153" s="1">
        <f>ROUND('Sheet1 (4)'!I2159/100,2)</f>
        <v>1.99</v>
      </c>
      <c r="I2153" s="1">
        <f>ROUND('Sheet1 (4)'!J2159/100,2)</f>
        <v>1.23</v>
      </c>
      <c r="J2153" s="1" t="e">
        <f>ROUND('Sheet1 (4)'!K2159/100,2)</f>
        <v>#VALUE!</v>
      </c>
      <c r="K2153" s="1" t="e">
        <f>ROUND('Sheet1 (4)'!L2159/100,2)</f>
        <v>#VALUE!</v>
      </c>
      <c r="L2153" s="4">
        <f>ROUND(('Sheet1 (4)'!M2159+'Sheet1 (4)'!R2159)/100,2)</f>
        <v>8.08</v>
      </c>
      <c r="M2153" s="4">
        <f>ROUND(('Sheet1 (4)'!N2159+'Sheet1 (4)'!S2159)/100,2)</f>
        <v>2.78</v>
      </c>
      <c r="N2153" s="4">
        <f>ROUND(('Sheet1 (4)'!O2159+'Sheet1 (4)'!T2159)/100,2)</f>
        <v>-7.56</v>
      </c>
      <c r="O2153" s="4">
        <f>ROUND(('Sheet1 (4)'!P2159+'Sheet1 (4)'!U2159)/100,2)</f>
        <v>3.92</v>
      </c>
      <c r="P2153" s="4">
        <f>ROUND(('Sheet1 (4)'!Q2159+'Sheet1 (4)'!V2159)/100,2)</f>
        <v>3.06</v>
      </c>
      <c r="Q2153" s="7">
        <f>ROUND('Sheet1 (4)'!W2159/100,2)</f>
        <v>0.04</v>
      </c>
      <c r="R2153" s="7">
        <f>ROUND('Sheet1 (4)'!X2159/100,2)</f>
        <v>0.02</v>
      </c>
      <c r="S2153" s="7">
        <f>ROUND('Sheet1 (4)'!Y2159/100,2)</f>
        <v>0.05</v>
      </c>
      <c r="T2153" s="7">
        <f>ROUND('Sheet1 (4)'!Z2159/100,2)</f>
        <v>0.01</v>
      </c>
      <c r="U2153" s="7">
        <f>ROUND('Sheet1 (4)'!AA2159/100,2)</f>
        <v>0.02</v>
      </c>
      <c r="V2153" s="1" t="str">
        <f>'Sheet1 (4)'!AB2159&amp;".T"</f>
        <v>7399.T</v>
      </c>
      <c r="W2153">
        <f>ROUND('Sheet1 (4)'!AC2159,2)</f>
        <v>15.71</v>
      </c>
      <c r="X2153">
        <f>ROUND('Sheet1 (4)'!AD2159,2)</f>
        <v>0.33</v>
      </c>
      <c r="Y2153" t="str">
        <f>_xlfn.XLOOKUP('Sheet1 (4)'!AB2159,'Sheet1 (3)'!B:B,'Sheet1 (3)'!D:D,"",0)</f>
        <v>スタンダード</v>
      </c>
    </row>
    <row r="2154" spans="1:25" x14ac:dyDescent="0.2">
      <c r="A2154">
        <v>2153</v>
      </c>
      <c r="B2154" s="1" t="str">
        <f>_xlfn.XLOOKUP('Sheet1 (4)'!AB2160,'Sheet1 (3)'!B:B,'Sheet1 (3)'!C:C,"",0)</f>
        <v>南総通運</v>
      </c>
      <c r="C2154" s="1" t="str">
        <f>_xlfn.XLOOKUP('Sheet1 (4)'!AB2160,'Sheet1 (3)'!B:B,'Sheet1 (3)'!F:F,"",0)</f>
        <v>陸運業</v>
      </c>
      <c r="D2154" s="1">
        <f>ROUND('Sheet1 (4)'!E2160/100000000,2)</f>
        <v>0.09</v>
      </c>
      <c r="E2154" s="1">
        <f>ROUND('Sheet1 (4)'!F2160/100,2)</f>
        <v>13.04</v>
      </c>
      <c r="F2154" s="1">
        <f>ROUND('Sheet1 (4)'!G2160/100,2)</f>
        <v>14.81</v>
      </c>
      <c r="G2154" s="1">
        <f>ROUND('Sheet1 (4)'!H2160/100,2)</f>
        <v>15.93</v>
      </c>
      <c r="H2154" s="1">
        <f>ROUND('Sheet1 (4)'!I2160/100,2)</f>
        <v>19.579999999999998</v>
      </c>
      <c r="I2154" s="1">
        <f>ROUND('Sheet1 (4)'!J2160/100,2)</f>
        <v>20.18</v>
      </c>
      <c r="J2154" s="1" t="e">
        <f>ROUND('Sheet1 (4)'!K2160/100,2)</f>
        <v>#VALUE!</v>
      </c>
      <c r="K2154" s="1" t="e">
        <f>ROUND('Sheet1 (4)'!L2160/100,2)</f>
        <v>#VALUE!</v>
      </c>
      <c r="L2154" s="4">
        <f>ROUND(('Sheet1 (4)'!M2160+'Sheet1 (4)'!R2160)/100,2)</f>
        <v>-20.07</v>
      </c>
      <c r="M2154" s="4">
        <f>ROUND(('Sheet1 (4)'!N2160+'Sheet1 (4)'!S2160)/100,2)</f>
        <v>0.11</v>
      </c>
      <c r="N2154" s="4">
        <f>ROUND(('Sheet1 (4)'!O2160+'Sheet1 (4)'!T2160)/100,2)</f>
        <v>-1.71</v>
      </c>
      <c r="O2154" s="4">
        <f>ROUND(('Sheet1 (4)'!P2160+'Sheet1 (4)'!U2160)/100,2)</f>
        <v>25.8</v>
      </c>
      <c r="P2154" s="4">
        <f>ROUND(('Sheet1 (4)'!Q2160+'Sheet1 (4)'!V2160)/100,2)</f>
        <v>6.88</v>
      </c>
      <c r="Q2154" s="7">
        <f>ROUND('Sheet1 (4)'!W2160/100,2)</f>
        <v>0.04</v>
      </c>
      <c r="R2154" s="7">
        <f>ROUND('Sheet1 (4)'!X2160/100,2)</f>
        <v>0.05</v>
      </c>
      <c r="S2154" s="7">
        <f>ROUND('Sheet1 (4)'!Y2160/100,2)</f>
        <v>0.05</v>
      </c>
      <c r="T2154" s="7">
        <f>ROUND('Sheet1 (4)'!Z2160/100,2)</f>
        <v>0.08</v>
      </c>
      <c r="U2154" s="7">
        <f>ROUND('Sheet1 (4)'!AA2160/100,2)</f>
        <v>0.06</v>
      </c>
      <c r="V2154" s="1" t="str">
        <f>'Sheet1 (4)'!AB2160&amp;".T"</f>
        <v>9034.T</v>
      </c>
      <c r="W2154">
        <f>ROUND('Sheet1 (4)'!AC2160,2)</f>
        <v>11.52</v>
      </c>
      <c r="X2154">
        <f>ROUND('Sheet1 (4)'!AD2160,2)</f>
        <v>0.63</v>
      </c>
      <c r="Y2154" t="str">
        <f>_xlfn.XLOOKUP('Sheet1 (4)'!AB2160,'Sheet1 (3)'!B:B,'Sheet1 (3)'!D:D,"",0)</f>
        <v>スタンダード</v>
      </c>
    </row>
    <row r="2155" spans="1:25" x14ac:dyDescent="0.2">
      <c r="A2155">
        <v>2154</v>
      </c>
      <c r="B2155" s="1" t="str">
        <f>_xlfn.XLOOKUP('Sheet1 (4)'!AB2161,'Sheet1 (3)'!B:B,'Sheet1 (3)'!C:C,"",0)</f>
        <v>南陽</v>
      </c>
      <c r="C2155" s="1" t="str">
        <f>_xlfn.XLOOKUP('Sheet1 (4)'!AB2161,'Sheet1 (3)'!B:B,'Sheet1 (3)'!F:F,"",0)</f>
        <v>卸売業</v>
      </c>
      <c r="D2155" s="1">
        <f>ROUND('Sheet1 (4)'!E2161/100000000,2)</f>
        <v>0.13</v>
      </c>
      <c r="E2155" s="1">
        <f>ROUND('Sheet1 (4)'!F2161/100,2)</f>
        <v>18.77</v>
      </c>
      <c r="F2155" s="1">
        <f>ROUND('Sheet1 (4)'!G2161/100,2)</f>
        <v>24.01</v>
      </c>
      <c r="G2155" s="1">
        <f>ROUND('Sheet1 (4)'!H2161/100,2)</f>
        <v>29.69</v>
      </c>
      <c r="H2155" s="1">
        <f>ROUND('Sheet1 (4)'!I2161/100,2)</f>
        <v>27.86</v>
      </c>
      <c r="I2155" s="1">
        <f>ROUND('Sheet1 (4)'!J2161/100,2)</f>
        <v>28.52</v>
      </c>
      <c r="J2155" s="1" t="e">
        <f>ROUND('Sheet1 (4)'!K2161/100,2)</f>
        <v>#VALUE!</v>
      </c>
      <c r="K2155" s="1" t="e">
        <f>ROUND('Sheet1 (4)'!L2161/100,2)</f>
        <v>#VALUE!</v>
      </c>
      <c r="L2155" s="4">
        <f>ROUND(('Sheet1 (4)'!M2161+'Sheet1 (4)'!R2161)/100,2)</f>
        <v>27.18</v>
      </c>
      <c r="M2155" s="4">
        <f>ROUND(('Sheet1 (4)'!N2161+'Sheet1 (4)'!S2161)/100,2)</f>
        <v>3.94</v>
      </c>
      <c r="N2155" s="4">
        <f>ROUND(('Sheet1 (4)'!O2161+'Sheet1 (4)'!T2161)/100,2)</f>
        <v>-11.58</v>
      </c>
      <c r="O2155" s="4">
        <f>ROUND(('Sheet1 (4)'!P2161+'Sheet1 (4)'!U2161)/100,2)</f>
        <v>27.95</v>
      </c>
      <c r="P2155" s="4">
        <f>ROUND(('Sheet1 (4)'!Q2161+'Sheet1 (4)'!V2161)/100,2)</f>
        <v>27.54</v>
      </c>
      <c r="Q2155" s="7">
        <f>ROUND('Sheet1 (4)'!W2161/100,2)</f>
        <v>7.0000000000000007E-2</v>
      </c>
      <c r="R2155" s="7">
        <f>ROUND('Sheet1 (4)'!X2161/100,2)</f>
        <v>0.09</v>
      </c>
      <c r="S2155" s="7">
        <f>ROUND('Sheet1 (4)'!Y2161/100,2)</f>
        <v>0.1</v>
      </c>
      <c r="T2155" s="7">
        <f>ROUND('Sheet1 (4)'!Z2161/100,2)</f>
        <v>0.08</v>
      </c>
      <c r="U2155" s="7">
        <f>ROUND('Sheet1 (4)'!AA2161/100,2)</f>
        <v>0.08</v>
      </c>
      <c r="V2155" s="1" t="str">
        <f>'Sheet1 (4)'!AB2161&amp;".T"</f>
        <v>7417.T</v>
      </c>
      <c r="W2155">
        <f>ROUND('Sheet1 (4)'!AC2161,2)</f>
        <v>8.1300000000000008</v>
      </c>
      <c r="X2155">
        <f>ROUND('Sheet1 (4)'!AD2161,2)</f>
        <v>0.65</v>
      </c>
      <c r="Y2155" t="str">
        <f>_xlfn.XLOOKUP('Sheet1 (4)'!AB2161,'Sheet1 (3)'!B:B,'Sheet1 (3)'!D:D,"",0)</f>
        <v>スタンダード</v>
      </c>
    </row>
    <row r="2156" spans="1:25" x14ac:dyDescent="0.2">
      <c r="A2156">
        <v>2155</v>
      </c>
      <c r="B2156" s="1" t="str">
        <f>_xlfn.XLOOKUP('Sheet1 (4)'!AB2162,'Sheet1 (3)'!B:B,'Sheet1 (3)'!C:C,"",0)</f>
        <v>ナラサキ産業</v>
      </c>
      <c r="C2156" s="1" t="str">
        <f>_xlfn.XLOOKUP('Sheet1 (4)'!AB2162,'Sheet1 (3)'!B:B,'Sheet1 (3)'!F:F,"",0)</f>
        <v>卸売業</v>
      </c>
      <c r="D2156" s="1">
        <f>ROUND('Sheet1 (4)'!E2162/100000000,2)</f>
        <v>0.05</v>
      </c>
      <c r="E2156" s="1">
        <f>ROUND('Sheet1 (4)'!F2162/100,2)</f>
        <v>18.84</v>
      </c>
      <c r="F2156" s="1">
        <f>ROUND('Sheet1 (4)'!G2162/100,2)</f>
        <v>23.03</v>
      </c>
      <c r="G2156" s="1">
        <f>ROUND('Sheet1 (4)'!H2162/100,2)</f>
        <v>28</v>
      </c>
      <c r="H2156" s="1">
        <f>ROUND('Sheet1 (4)'!I2162/100,2)</f>
        <v>29.83</v>
      </c>
      <c r="I2156" s="1">
        <f>ROUND('Sheet1 (4)'!J2162/100,2)</f>
        <v>30.62</v>
      </c>
      <c r="J2156" s="1" t="e">
        <f>ROUND('Sheet1 (4)'!K2162/100,2)</f>
        <v>#VALUE!</v>
      </c>
      <c r="K2156" s="1" t="e">
        <f>ROUND('Sheet1 (4)'!L2162/100,2)</f>
        <v>#VALUE!</v>
      </c>
      <c r="L2156" s="4">
        <f>ROUND(('Sheet1 (4)'!M2162+'Sheet1 (4)'!R2162)/100,2)</f>
        <v>26.03</v>
      </c>
      <c r="M2156" s="4">
        <f>ROUND(('Sheet1 (4)'!N2162+'Sheet1 (4)'!S2162)/100,2)</f>
        <v>6</v>
      </c>
      <c r="N2156" s="4">
        <f>ROUND(('Sheet1 (4)'!O2162+'Sheet1 (4)'!T2162)/100,2)</f>
        <v>20.079999999999998</v>
      </c>
      <c r="O2156" s="4">
        <f>ROUND(('Sheet1 (4)'!P2162+'Sheet1 (4)'!U2162)/100,2)</f>
        <v>32.130000000000003</v>
      </c>
      <c r="P2156" s="4">
        <f>ROUND(('Sheet1 (4)'!Q2162+'Sheet1 (4)'!V2162)/100,2)</f>
        <v>-20.78</v>
      </c>
      <c r="Q2156" s="7">
        <f>ROUND('Sheet1 (4)'!W2162/100,2)</f>
        <v>0.09</v>
      </c>
      <c r="R2156" s="7">
        <f>ROUND('Sheet1 (4)'!X2162/100,2)</f>
        <v>0.09</v>
      </c>
      <c r="S2156" s="7">
        <f>ROUND('Sheet1 (4)'!Y2162/100,2)</f>
        <v>0.11</v>
      </c>
      <c r="T2156" s="7">
        <f>ROUND('Sheet1 (4)'!Z2162/100,2)</f>
        <v>0.1</v>
      </c>
      <c r="U2156" s="7">
        <f>ROUND('Sheet1 (4)'!AA2162/100,2)</f>
        <v>0.09</v>
      </c>
      <c r="V2156" s="1" t="str">
        <f>'Sheet1 (4)'!AB2162&amp;".T"</f>
        <v>8085.T</v>
      </c>
      <c r="W2156">
        <f>ROUND('Sheet1 (4)'!AC2162,2)</f>
        <v>8.93</v>
      </c>
      <c r="X2156">
        <f>ROUND('Sheet1 (4)'!AD2162,2)</f>
        <v>0.67</v>
      </c>
      <c r="Y2156" t="str">
        <f>_xlfn.XLOOKUP('Sheet1 (4)'!AB2162,'Sheet1 (3)'!B:B,'Sheet1 (3)'!D:D,"",0)</f>
        <v>スタンダード</v>
      </c>
    </row>
    <row r="2157" spans="1:25" x14ac:dyDescent="0.2">
      <c r="A2157">
        <v>2156</v>
      </c>
      <c r="B2157" s="1" t="str">
        <f>_xlfn.XLOOKUP('Sheet1 (4)'!AB2163,'Sheet1 (3)'!B:B,'Sheet1 (3)'!C:C,"",0)</f>
        <v>ナレルグループ</v>
      </c>
      <c r="C2157" s="1" t="str">
        <f>_xlfn.XLOOKUP('Sheet1 (4)'!AB2163,'Sheet1 (3)'!B:B,'Sheet1 (3)'!F:F,"",0)</f>
        <v>サービス業</v>
      </c>
      <c r="D2157" s="1">
        <f>ROUND('Sheet1 (4)'!E2163/100000000,2)</f>
        <v>0.09</v>
      </c>
      <c r="E2157" s="1">
        <f>ROUND('Sheet1 (4)'!F2163/100,2)</f>
        <v>17.59</v>
      </c>
      <c r="F2157" s="1">
        <f>ROUND('Sheet1 (4)'!G2163/100,2)</f>
        <v>20.399999999999999</v>
      </c>
      <c r="G2157" s="1">
        <f>ROUND('Sheet1 (4)'!H2163/100,2)</f>
        <v>24.56</v>
      </c>
      <c r="H2157" s="1">
        <f>ROUND('Sheet1 (4)'!I2163/100,2)</f>
        <v>31.03</v>
      </c>
      <c r="I2157" s="1">
        <f>ROUND('Sheet1 (4)'!J2163/100,2)</f>
        <v>31.03</v>
      </c>
      <c r="J2157" s="1" t="e">
        <f>ROUND('Sheet1 (4)'!K2163/100,2)</f>
        <v>#VALUE!</v>
      </c>
      <c r="K2157" s="1" t="e">
        <f>ROUND('Sheet1 (4)'!L2163/100,2)</f>
        <v>#VALUE!</v>
      </c>
      <c r="L2157" s="4" t="e">
        <f>ROUND(('Sheet1 (4)'!M2163+'Sheet1 (4)'!R2163)/100,2)</f>
        <v>#VALUE!</v>
      </c>
      <c r="M2157" s="4" t="e">
        <f>ROUND(('Sheet1 (4)'!N2163+'Sheet1 (4)'!S2163)/100,2)</f>
        <v>#VALUE!</v>
      </c>
      <c r="N2157" s="4">
        <f>ROUND(('Sheet1 (4)'!O2163+'Sheet1 (4)'!T2163)/100,2)</f>
        <v>23.36</v>
      </c>
      <c r="O2157" s="4">
        <f>ROUND(('Sheet1 (4)'!P2163+'Sheet1 (4)'!U2163)/100,2)</f>
        <v>23.04</v>
      </c>
      <c r="P2157" s="4">
        <f>ROUND(('Sheet1 (4)'!Q2163+'Sheet1 (4)'!V2163)/100,2)</f>
        <v>23.04</v>
      </c>
      <c r="Q2157" s="7" t="e">
        <f>ROUND('Sheet1 (4)'!W2163/100,2)</f>
        <v>#VALUE!</v>
      </c>
      <c r="R2157" s="7">
        <f>ROUND('Sheet1 (4)'!X2163/100,2)</f>
        <v>0.13</v>
      </c>
      <c r="S2157" s="7">
        <f>ROUND('Sheet1 (4)'!Y2163/100,2)</f>
        <v>0.16</v>
      </c>
      <c r="T2157" s="7">
        <f>ROUND('Sheet1 (4)'!Z2163/100,2)</f>
        <v>0.17</v>
      </c>
      <c r="U2157" s="7">
        <f>ROUND('Sheet1 (4)'!AA2163/100,2)</f>
        <v>0.17</v>
      </c>
      <c r="V2157" s="1" t="str">
        <f>'Sheet1 (4)'!AB2163&amp;".T"</f>
        <v>9163.T</v>
      </c>
      <c r="W2157">
        <f>ROUND('Sheet1 (4)'!AC2163,2)</f>
        <v>8.64</v>
      </c>
      <c r="X2157">
        <f>ROUND('Sheet1 (4)'!AD2163,2)</f>
        <v>1.41</v>
      </c>
      <c r="Y2157" t="str">
        <f>_xlfn.XLOOKUP('Sheet1 (4)'!AB2163,'Sheet1 (3)'!B:B,'Sheet1 (3)'!D:D,"",0)</f>
        <v>グロース</v>
      </c>
    </row>
    <row r="2158" spans="1:25" x14ac:dyDescent="0.2">
      <c r="A2158">
        <v>2157</v>
      </c>
      <c r="B2158" s="1" t="str">
        <f>_xlfn.XLOOKUP('Sheet1 (4)'!AB2164,'Sheet1 (3)'!B:B,'Sheet1 (3)'!C:C,"",0)</f>
        <v>那須電機鉄工</v>
      </c>
      <c r="C2158" s="1" t="str">
        <f>_xlfn.XLOOKUP('Sheet1 (4)'!AB2164,'Sheet1 (3)'!B:B,'Sheet1 (3)'!F:F,"",0)</f>
        <v>金属製品</v>
      </c>
      <c r="D2158" s="1">
        <f>ROUND('Sheet1 (4)'!E2164/100000000,2)</f>
        <v>0.01</v>
      </c>
      <c r="E2158" s="1">
        <f>ROUND('Sheet1 (4)'!F2164/100,2)</f>
        <v>17.8</v>
      </c>
      <c r="F2158" s="1">
        <f>ROUND('Sheet1 (4)'!G2164/100,2)</f>
        <v>27.4</v>
      </c>
      <c r="G2158" s="1">
        <f>ROUND('Sheet1 (4)'!H2164/100,2)</f>
        <v>24.46</v>
      </c>
      <c r="H2158" s="1">
        <f>ROUND('Sheet1 (4)'!I2164/100,2)</f>
        <v>26.48</v>
      </c>
      <c r="I2158" s="1">
        <f>ROUND('Sheet1 (4)'!J2164/100,2)</f>
        <v>27.84</v>
      </c>
      <c r="J2158" s="1" t="e">
        <f>ROUND('Sheet1 (4)'!K2164/100,2)</f>
        <v>#VALUE!</v>
      </c>
      <c r="K2158" s="1" t="e">
        <f>ROUND('Sheet1 (4)'!L2164/100,2)</f>
        <v>#VALUE!</v>
      </c>
      <c r="L2158" s="4">
        <f>ROUND(('Sheet1 (4)'!M2164+'Sheet1 (4)'!R2164)/100,2)</f>
        <v>-11.42</v>
      </c>
      <c r="M2158" s="4">
        <f>ROUND(('Sheet1 (4)'!N2164+'Sheet1 (4)'!S2164)/100,2)</f>
        <v>29.71</v>
      </c>
      <c r="N2158" s="4">
        <f>ROUND(('Sheet1 (4)'!O2164+'Sheet1 (4)'!T2164)/100,2)</f>
        <v>7.15</v>
      </c>
      <c r="O2158" s="4">
        <f>ROUND(('Sheet1 (4)'!P2164+'Sheet1 (4)'!U2164)/100,2)</f>
        <v>5.51</v>
      </c>
      <c r="P2158" s="4">
        <f>ROUND(('Sheet1 (4)'!Q2164+'Sheet1 (4)'!V2164)/100,2)</f>
        <v>-0.46</v>
      </c>
      <c r="Q2158" s="7">
        <f>ROUND('Sheet1 (4)'!W2164/100,2)</f>
        <v>0.05</v>
      </c>
      <c r="R2158" s="7">
        <f>ROUND('Sheet1 (4)'!X2164/100,2)</f>
        <v>0.12</v>
      </c>
      <c r="S2158" s="7">
        <f>ROUND('Sheet1 (4)'!Y2164/100,2)</f>
        <v>0.08</v>
      </c>
      <c r="T2158" s="7">
        <f>ROUND('Sheet1 (4)'!Z2164/100,2)</f>
        <v>7.0000000000000007E-2</v>
      </c>
      <c r="U2158" s="7">
        <f>ROUND('Sheet1 (4)'!AA2164/100,2)</f>
        <v>7.0000000000000007E-2</v>
      </c>
      <c r="V2158" s="1" t="str">
        <f>'Sheet1 (4)'!AB2164&amp;".T"</f>
        <v>5922.T</v>
      </c>
      <c r="W2158">
        <f>ROUND('Sheet1 (4)'!AC2164,2)</f>
        <v>9.98</v>
      </c>
      <c r="X2158">
        <f>ROUND('Sheet1 (4)'!AD2164,2)</f>
        <v>0.62</v>
      </c>
      <c r="Y2158" t="str">
        <f>_xlfn.XLOOKUP('Sheet1 (4)'!AB2164,'Sheet1 (3)'!B:B,'Sheet1 (3)'!D:D,"",0)</f>
        <v>スタンダード</v>
      </c>
    </row>
    <row r="2159" spans="1:25" x14ac:dyDescent="0.2">
      <c r="A2159">
        <v>2158</v>
      </c>
      <c r="B2159" s="1" t="str">
        <f>_xlfn.XLOOKUP('Sheet1 (4)'!AB2165,'Sheet1 (3)'!B:B,'Sheet1 (3)'!C:C,"",0)</f>
        <v>ナトコ</v>
      </c>
      <c r="C2159" s="1" t="str">
        <f>_xlfn.XLOOKUP('Sheet1 (4)'!AB2165,'Sheet1 (3)'!B:B,'Sheet1 (3)'!F:F,"",0)</f>
        <v>化学</v>
      </c>
      <c r="D2159" s="1">
        <f>ROUND('Sheet1 (4)'!E2165/100000000,2)</f>
        <v>0.08</v>
      </c>
      <c r="E2159" s="1">
        <f>ROUND('Sheet1 (4)'!F2165/100,2)</f>
        <v>20.239999999999998</v>
      </c>
      <c r="F2159" s="1">
        <f>ROUND('Sheet1 (4)'!G2165/100,2)</f>
        <v>16.73</v>
      </c>
      <c r="G2159" s="1">
        <f>ROUND('Sheet1 (4)'!H2165/100,2)</f>
        <v>12.54</v>
      </c>
      <c r="H2159" s="1">
        <f>ROUND('Sheet1 (4)'!I2165/100,2)</f>
        <v>12.33</v>
      </c>
      <c r="I2159" s="1">
        <f>ROUND('Sheet1 (4)'!J2165/100,2)</f>
        <v>12.33</v>
      </c>
      <c r="J2159" s="1" t="e">
        <f>ROUND('Sheet1 (4)'!K2165/100,2)</f>
        <v>#VALUE!</v>
      </c>
      <c r="K2159" s="1" t="e">
        <f>ROUND('Sheet1 (4)'!L2165/100,2)</f>
        <v>#VALUE!</v>
      </c>
      <c r="L2159" s="4">
        <f>ROUND(('Sheet1 (4)'!M2165+'Sheet1 (4)'!R2165)/100,2)</f>
        <v>5.96</v>
      </c>
      <c r="M2159" s="4">
        <f>ROUND(('Sheet1 (4)'!N2165+'Sheet1 (4)'!S2165)/100,2)</f>
        <v>-0.98</v>
      </c>
      <c r="N2159" s="4">
        <f>ROUND(('Sheet1 (4)'!O2165+'Sheet1 (4)'!T2165)/100,2)</f>
        <v>-6.35</v>
      </c>
      <c r="O2159" s="4">
        <f>ROUND(('Sheet1 (4)'!P2165+'Sheet1 (4)'!U2165)/100,2)</f>
        <v>8.0299999999999994</v>
      </c>
      <c r="P2159" s="4">
        <f>ROUND(('Sheet1 (4)'!Q2165+'Sheet1 (4)'!V2165)/100,2)</f>
        <v>8.0299999999999994</v>
      </c>
      <c r="Q2159" s="7">
        <f>ROUND('Sheet1 (4)'!W2165/100,2)</f>
        <v>0.08</v>
      </c>
      <c r="R2159" s="7">
        <f>ROUND('Sheet1 (4)'!X2165/100,2)</f>
        <v>7.0000000000000007E-2</v>
      </c>
      <c r="S2159" s="7">
        <f>ROUND('Sheet1 (4)'!Y2165/100,2)</f>
        <v>0.04</v>
      </c>
      <c r="T2159" s="7">
        <f>ROUND('Sheet1 (4)'!Z2165/100,2)</f>
        <v>0.04</v>
      </c>
      <c r="U2159" s="7">
        <f>ROUND('Sheet1 (4)'!AA2165/100,2)</f>
        <v>0.04</v>
      </c>
      <c r="V2159" s="1" t="str">
        <f>'Sheet1 (4)'!AB2165&amp;".T"</f>
        <v>4627.T</v>
      </c>
      <c r="W2159">
        <f>ROUND('Sheet1 (4)'!AC2165,2)</f>
        <v>10.61</v>
      </c>
      <c r="X2159">
        <f>ROUND('Sheet1 (4)'!AD2165,2)</f>
        <v>0.49</v>
      </c>
      <c r="Y2159" t="str">
        <f>_xlfn.XLOOKUP('Sheet1 (4)'!AB2165,'Sheet1 (3)'!B:B,'Sheet1 (3)'!D:D,"",0)</f>
        <v>スタンダード</v>
      </c>
    </row>
    <row r="2160" spans="1:25" x14ac:dyDescent="0.2">
      <c r="A2160">
        <v>2159</v>
      </c>
      <c r="B2160" s="1" t="str">
        <f>_xlfn.XLOOKUP('Sheet1 (4)'!AB2166,'Sheet1 (3)'!B:B,'Sheet1 (3)'!C:C,"",0)</f>
        <v>なとり</v>
      </c>
      <c r="C2160" s="1" t="str">
        <f>_xlfn.XLOOKUP('Sheet1 (4)'!AB2166,'Sheet1 (3)'!B:B,'Sheet1 (3)'!F:F,"",0)</f>
        <v>食料品</v>
      </c>
      <c r="D2160" s="1">
        <f>ROUND('Sheet1 (4)'!E2166/100000000,2)</f>
        <v>0.13</v>
      </c>
      <c r="E2160" s="1">
        <f>ROUND('Sheet1 (4)'!F2166/100,2)</f>
        <v>22.54</v>
      </c>
      <c r="F2160" s="1">
        <f>ROUND('Sheet1 (4)'!G2166/100,2)</f>
        <v>22.72</v>
      </c>
      <c r="G2160" s="1">
        <f>ROUND('Sheet1 (4)'!H2166/100,2)</f>
        <v>6.22</v>
      </c>
      <c r="H2160" s="1">
        <f>ROUND('Sheet1 (4)'!I2166/100,2)</f>
        <v>21.25</v>
      </c>
      <c r="I2160" s="1">
        <f>ROUND('Sheet1 (4)'!J2166/100,2)</f>
        <v>19.690000000000001</v>
      </c>
      <c r="J2160" s="1" t="e">
        <f>ROUND('Sheet1 (4)'!K2166/100,2)</f>
        <v>#VALUE!</v>
      </c>
      <c r="K2160" s="1" t="e">
        <f>ROUND('Sheet1 (4)'!L2166/100,2)</f>
        <v>#VALUE!</v>
      </c>
      <c r="L2160" s="4">
        <f>ROUND(('Sheet1 (4)'!M2166+'Sheet1 (4)'!R2166)/100,2)</f>
        <v>28.99</v>
      </c>
      <c r="M2160" s="4">
        <f>ROUND(('Sheet1 (4)'!N2166+'Sheet1 (4)'!S2166)/100,2)</f>
        <v>14.93</v>
      </c>
      <c r="N2160" s="4">
        <f>ROUND(('Sheet1 (4)'!O2166+'Sheet1 (4)'!T2166)/100,2)</f>
        <v>-20.399999999999999</v>
      </c>
      <c r="O2160" s="4">
        <f>ROUND(('Sheet1 (4)'!P2166+'Sheet1 (4)'!U2166)/100,2)</f>
        <v>55.89</v>
      </c>
      <c r="P2160" s="4">
        <f>ROUND(('Sheet1 (4)'!Q2166+'Sheet1 (4)'!V2166)/100,2)</f>
        <v>3.62</v>
      </c>
      <c r="Q2160" s="7">
        <f>ROUND('Sheet1 (4)'!W2166/100,2)</f>
        <v>0.08</v>
      </c>
      <c r="R2160" s="7">
        <f>ROUND('Sheet1 (4)'!X2166/100,2)</f>
        <v>7.0000000000000007E-2</v>
      </c>
      <c r="S2160" s="7">
        <f>ROUND('Sheet1 (4)'!Y2166/100,2)</f>
        <v>0.02</v>
      </c>
      <c r="T2160" s="7">
        <f>ROUND('Sheet1 (4)'!Z2166/100,2)</f>
        <v>0.06</v>
      </c>
      <c r="U2160" s="7">
        <f>ROUND('Sheet1 (4)'!AA2166/100,2)</f>
        <v>0.05</v>
      </c>
      <c r="V2160" s="1" t="str">
        <f>'Sheet1 (4)'!AB2166&amp;".T"</f>
        <v>2922.T</v>
      </c>
      <c r="W2160">
        <f>ROUND('Sheet1 (4)'!AC2166,2)</f>
        <v>25.22</v>
      </c>
      <c r="X2160">
        <f>ROUND('Sheet1 (4)'!AD2166,2)</f>
        <v>0.94</v>
      </c>
      <c r="Y2160" t="str">
        <f>_xlfn.XLOOKUP('Sheet1 (4)'!AB2166,'Sheet1 (3)'!B:B,'Sheet1 (3)'!D:D,"",0)</f>
        <v>プライム</v>
      </c>
    </row>
    <row r="2161" spans="1:25" x14ac:dyDescent="0.2">
      <c r="A2161">
        <v>2160</v>
      </c>
      <c r="B2161" s="1" t="str">
        <f>_xlfn.XLOOKUP('Sheet1 (4)'!AB2167,'Sheet1 (3)'!B:B,'Sheet1 (3)'!C:C,"",0)</f>
        <v>ＮＡＴＴＹ　ＳＷＡＮＫＹホールディングス</v>
      </c>
      <c r="C2161" s="1" t="str">
        <f>_xlfn.XLOOKUP('Sheet1 (4)'!AB2167,'Sheet1 (3)'!B:B,'Sheet1 (3)'!F:F,"",0)</f>
        <v>小売業</v>
      </c>
      <c r="D2161" s="1">
        <f>ROUND('Sheet1 (4)'!E2167/100000000,2)</f>
        <v>0.02</v>
      </c>
      <c r="E2161" s="1" t="e">
        <f>ROUND('Sheet1 (4)'!F2167/100,2)</f>
        <v>#VALUE!</v>
      </c>
      <c r="F2161" s="1" t="e">
        <f>ROUND('Sheet1 (4)'!G2167/100,2)</f>
        <v>#VALUE!</v>
      </c>
      <c r="G2161" s="1">
        <f>ROUND('Sheet1 (4)'!H2167/100,2)</f>
        <v>-1.3</v>
      </c>
      <c r="H2161" s="1">
        <f>ROUND('Sheet1 (4)'!I2167/100,2)</f>
        <v>4.38</v>
      </c>
      <c r="I2161" s="1">
        <f>ROUND('Sheet1 (4)'!J2167/100,2)</f>
        <v>0.03</v>
      </c>
      <c r="J2161" s="1" t="e">
        <f>ROUND('Sheet1 (4)'!K2167/100,2)</f>
        <v>#VALUE!</v>
      </c>
      <c r="K2161" s="1" t="e">
        <f>ROUND('Sheet1 (4)'!L2167/100,2)</f>
        <v>#VALUE!</v>
      </c>
      <c r="L2161" s="4" t="e">
        <f>ROUND(('Sheet1 (4)'!M2167+'Sheet1 (4)'!R2167)/100,2)</f>
        <v>#VALUE!</v>
      </c>
      <c r="M2161" s="4" t="e">
        <f>ROUND(('Sheet1 (4)'!N2167+'Sheet1 (4)'!S2167)/100,2)</f>
        <v>#VALUE!</v>
      </c>
      <c r="N2161" s="4">
        <f>ROUND(('Sheet1 (4)'!O2167+'Sheet1 (4)'!T2167)/100,2)</f>
        <v>-6.45</v>
      </c>
      <c r="O2161" s="4">
        <f>ROUND(('Sheet1 (4)'!P2167+'Sheet1 (4)'!U2167)/100,2)</f>
        <v>6.63</v>
      </c>
      <c r="P2161" s="4">
        <f>ROUND(('Sheet1 (4)'!Q2167+'Sheet1 (4)'!V2167)/100,2)</f>
        <v>-9.19</v>
      </c>
      <c r="Q2161" s="7" t="e">
        <f>ROUND('Sheet1 (4)'!W2167/100,2)</f>
        <v>#VALUE!</v>
      </c>
      <c r="R2161" s="7" t="e">
        <f>ROUND('Sheet1 (4)'!X2167/100,2)</f>
        <v>#VALUE!</v>
      </c>
      <c r="S2161" s="7" t="e">
        <f>ROUND('Sheet1 (4)'!Y2167/100,2)</f>
        <v>#VALUE!</v>
      </c>
      <c r="T2161" s="7">
        <f>ROUND('Sheet1 (4)'!Z2167/100,2)</f>
        <v>0.12</v>
      </c>
      <c r="U2161" s="7">
        <f>ROUND('Sheet1 (4)'!AA2167/100,2)</f>
        <v>-0.11</v>
      </c>
      <c r="V2161" s="1" t="str">
        <f>'Sheet1 (4)'!AB2167&amp;".T"</f>
        <v>7674.T</v>
      </c>
      <c r="W2161" t="e">
        <f>ROUND('Sheet1 (4)'!AC2167,2)</f>
        <v>#VALUE!</v>
      </c>
      <c r="X2161">
        <f>ROUND('Sheet1 (4)'!AD2167,2)</f>
        <v>4.08</v>
      </c>
      <c r="Y2161" t="str">
        <f>_xlfn.XLOOKUP('Sheet1 (4)'!AB2167,'Sheet1 (3)'!B:B,'Sheet1 (3)'!D:D,"",0)</f>
        <v>グロース</v>
      </c>
    </row>
    <row r="2162" spans="1:25" x14ac:dyDescent="0.2">
      <c r="A2162">
        <v>2161</v>
      </c>
      <c r="B2162" s="1" t="str">
        <f>_xlfn.XLOOKUP('Sheet1 (4)'!AB2168,'Sheet1 (3)'!B:B,'Sheet1 (3)'!C:C,"",0)</f>
        <v>ＮＣＤ</v>
      </c>
      <c r="C2162" s="1" t="str">
        <f>_xlfn.XLOOKUP('Sheet1 (4)'!AB2168,'Sheet1 (3)'!B:B,'Sheet1 (3)'!F:F,"",0)</f>
        <v>情報・通信業</v>
      </c>
      <c r="D2162" s="1">
        <f>ROUND('Sheet1 (4)'!E2168/100000000,2)</f>
        <v>0.08</v>
      </c>
      <c r="E2162" s="1">
        <f>ROUND('Sheet1 (4)'!F2168/100,2)</f>
        <v>2.4300000000000002</v>
      </c>
      <c r="F2162" s="1">
        <f>ROUND('Sheet1 (4)'!G2168/100,2)</f>
        <v>9.0299999999999994</v>
      </c>
      <c r="G2162" s="1">
        <f>ROUND('Sheet1 (4)'!H2168/100,2)</f>
        <v>11.96</v>
      </c>
      <c r="H2162" s="1">
        <f>ROUND('Sheet1 (4)'!I2168/100,2)</f>
        <v>21.15</v>
      </c>
      <c r="I2162" s="1">
        <f>ROUND('Sheet1 (4)'!J2168/100,2)</f>
        <v>28.09</v>
      </c>
      <c r="J2162" s="1">
        <f>ROUND('Sheet1 (4)'!K2168/100,2)</f>
        <v>30</v>
      </c>
      <c r="K2162" s="1">
        <f>ROUND('Sheet1 (4)'!L2168/100,2)</f>
        <v>33</v>
      </c>
      <c r="L2162" s="4">
        <f>ROUND(('Sheet1 (4)'!M2168+'Sheet1 (4)'!R2168)/100,2)</f>
        <v>3.6</v>
      </c>
      <c r="M2162" s="4">
        <f>ROUND(('Sheet1 (4)'!N2168+'Sheet1 (4)'!S2168)/100,2)</f>
        <v>18.7</v>
      </c>
      <c r="N2162" s="4">
        <f>ROUND(('Sheet1 (4)'!O2168+'Sheet1 (4)'!T2168)/100,2)</f>
        <v>3.97</v>
      </c>
      <c r="O2162" s="4">
        <f>ROUND(('Sheet1 (4)'!P2168+'Sheet1 (4)'!U2168)/100,2)</f>
        <v>24.75</v>
      </c>
      <c r="P2162" s="4">
        <f>ROUND(('Sheet1 (4)'!Q2168+'Sheet1 (4)'!V2168)/100,2)</f>
        <v>26.31</v>
      </c>
      <c r="Q2162" s="7">
        <f>ROUND('Sheet1 (4)'!W2168/100,2)</f>
        <v>0.04</v>
      </c>
      <c r="R2162" s="7">
        <f>ROUND('Sheet1 (4)'!X2168/100,2)</f>
        <v>0.11</v>
      </c>
      <c r="S2162" s="7">
        <f>ROUND('Sheet1 (4)'!Y2168/100,2)</f>
        <v>0.14000000000000001</v>
      </c>
      <c r="T2162" s="7">
        <f>ROUND('Sheet1 (4)'!Z2168/100,2)</f>
        <v>0.24</v>
      </c>
      <c r="U2162" s="7">
        <f>ROUND('Sheet1 (4)'!AA2168/100,2)</f>
        <v>0.27</v>
      </c>
      <c r="V2162" s="1" t="str">
        <f>'Sheet1 (4)'!AB2168&amp;".T"</f>
        <v>4783.T</v>
      </c>
      <c r="W2162">
        <f>ROUND('Sheet1 (4)'!AC2168,2)</f>
        <v>13.7</v>
      </c>
      <c r="X2162">
        <f>ROUND('Sheet1 (4)'!AD2168,2)</f>
        <v>2.79</v>
      </c>
      <c r="Y2162" t="str">
        <f>_xlfn.XLOOKUP('Sheet1 (4)'!AB2168,'Sheet1 (3)'!B:B,'Sheet1 (3)'!D:D,"",0)</f>
        <v>スタンダード</v>
      </c>
    </row>
    <row r="2163" spans="1:25" x14ac:dyDescent="0.2">
      <c r="A2163">
        <v>2162</v>
      </c>
      <c r="B2163" s="1" t="str">
        <f>_xlfn.XLOOKUP('Sheet1 (4)'!AB2169,'Sheet1 (3)'!B:B,'Sheet1 (3)'!C:C,"",0)</f>
        <v>ＮＣＳ＆Ａ</v>
      </c>
      <c r="C2163" s="1" t="str">
        <f>_xlfn.XLOOKUP('Sheet1 (4)'!AB2169,'Sheet1 (3)'!B:B,'Sheet1 (3)'!F:F,"",0)</f>
        <v>情報・通信業</v>
      </c>
      <c r="D2163" s="1">
        <f>ROUND('Sheet1 (4)'!E2169/100000000,2)</f>
        <v>0.16</v>
      </c>
      <c r="E2163" s="1">
        <f>ROUND('Sheet1 (4)'!F2169/100,2)</f>
        <v>8.3000000000000007</v>
      </c>
      <c r="F2163" s="1">
        <f>ROUND('Sheet1 (4)'!G2169/100,2)</f>
        <v>12.97</v>
      </c>
      <c r="G2163" s="1">
        <f>ROUND('Sheet1 (4)'!H2169/100,2)</f>
        <v>15.41</v>
      </c>
      <c r="H2163" s="1">
        <f>ROUND('Sheet1 (4)'!I2169/100,2)</f>
        <v>16.38</v>
      </c>
      <c r="I2163" s="1">
        <f>ROUND('Sheet1 (4)'!J2169/100,2)</f>
        <v>19.940000000000001</v>
      </c>
      <c r="J2163" s="1" t="e">
        <f>ROUND('Sheet1 (4)'!K2169/100,2)</f>
        <v>#VALUE!</v>
      </c>
      <c r="K2163" s="1" t="e">
        <f>ROUND('Sheet1 (4)'!L2169/100,2)</f>
        <v>#VALUE!</v>
      </c>
      <c r="L2163" s="4">
        <f>ROUND(('Sheet1 (4)'!M2169+'Sheet1 (4)'!R2169)/100,2)</f>
        <v>1.47</v>
      </c>
      <c r="M2163" s="4">
        <f>ROUND(('Sheet1 (4)'!N2169+'Sheet1 (4)'!S2169)/100,2)</f>
        <v>15.04</v>
      </c>
      <c r="N2163" s="4">
        <f>ROUND(('Sheet1 (4)'!O2169+'Sheet1 (4)'!T2169)/100,2)</f>
        <v>5.29</v>
      </c>
      <c r="O2163" s="4">
        <f>ROUND(('Sheet1 (4)'!P2169+'Sheet1 (4)'!U2169)/100,2)</f>
        <v>11.96</v>
      </c>
      <c r="P2163" s="4">
        <f>ROUND(('Sheet1 (4)'!Q2169+'Sheet1 (4)'!V2169)/100,2)</f>
        <v>17.98</v>
      </c>
      <c r="Q2163" s="7">
        <f>ROUND('Sheet1 (4)'!W2169/100,2)</f>
        <v>0.08</v>
      </c>
      <c r="R2163" s="7">
        <f>ROUND('Sheet1 (4)'!X2169/100,2)</f>
        <v>0.1</v>
      </c>
      <c r="S2163" s="7">
        <f>ROUND('Sheet1 (4)'!Y2169/100,2)</f>
        <v>0.12</v>
      </c>
      <c r="T2163" s="7">
        <f>ROUND('Sheet1 (4)'!Z2169/100,2)</f>
        <v>0.13</v>
      </c>
      <c r="U2163" s="7">
        <f>ROUND('Sheet1 (4)'!AA2169/100,2)</f>
        <v>0.16</v>
      </c>
      <c r="V2163" s="1" t="str">
        <f>'Sheet1 (4)'!AB2169&amp;".T"</f>
        <v>9709.T</v>
      </c>
      <c r="W2163">
        <f>ROUND('Sheet1 (4)'!AC2169,2)</f>
        <v>10.33</v>
      </c>
      <c r="X2163">
        <f>ROUND('Sheet1 (4)'!AD2169,2)</f>
        <v>1.86</v>
      </c>
      <c r="Y2163" t="str">
        <f>_xlfn.XLOOKUP('Sheet1 (4)'!AB2169,'Sheet1 (3)'!B:B,'Sheet1 (3)'!D:D,"",0)</f>
        <v>スタンダード</v>
      </c>
    </row>
    <row r="2164" spans="1:25" x14ac:dyDescent="0.2">
      <c r="A2164">
        <v>2163</v>
      </c>
      <c r="B2164" s="1" t="str">
        <f>_xlfn.XLOOKUP('Sheet1 (4)'!AB2170,'Sheet1 (3)'!B:B,'Sheet1 (3)'!C:C,"",0)</f>
        <v>ネクスグループ</v>
      </c>
      <c r="C2164" s="1" t="str">
        <f>_xlfn.XLOOKUP('Sheet1 (4)'!AB2170,'Sheet1 (3)'!B:B,'Sheet1 (3)'!F:F,"",0)</f>
        <v>電気機器</v>
      </c>
      <c r="D2164" s="1">
        <f>ROUND('Sheet1 (4)'!E2170/100000000,2)</f>
        <v>0.35</v>
      </c>
      <c r="E2164" s="1">
        <f>ROUND('Sheet1 (4)'!F2170/100,2)</f>
        <v>-2.08</v>
      </c>
      <c r="F2164" s="1">
        <f>ROUND('Sheet1 (4)'!G2170/100,2)</f>
        <v>4.2699999999999996</v>
      </c>
      <c r="G2164" s="1">
        <f>ROUND('Sheet1 (4)'!H2170/100,2)</f>
        <v>-2.11</v>
      </c>
      <c r="H2164" s="1">
        <f>ROUND('Sheet1 (4)'!I2170/100,2)</f>
        <v>-2.4700000000000002</v>
      </c>
      <c r="I2164" s="1">
        <f>ROUND('Sheet1 (4)'!J2170/100,2)</f>
        <v>-2.4700000000000002</v>
      </c>
      <c r="J2164" s="1" t="e">
        <f>ROUND('Sheet1 (4)'!K2170/100,2)</f>
        <v>#VALUE!</v>
      </c>
      <c r="K2164" s="1" t="e">
        <f>ROUND('Sheet1 (4)'!L2170/100,2)</f>
        <v>#VALUE!</v>
      </c>
      <c r="L2164" s="4">
        <f>ROUND(('Sheet1 (4)'!M2170+'Sheet1 (4)'!R2170)/100,2)</f>
        <v>4.6100000000000003</v>
      </c>
      <c r="M2164" s="4">
        <f>ROUND(('Sheet1 (4)'!N2170+'Sheet1 (4)'!S2170)/100,2)</f>
        <v>-6.46</v>
      </c>
      <c r="N2164" s="4">
        <f>ROUND(('Sheet1 (4)'!O2170+'Sheet1 (4)'!T2170)/100,2)</f>
        <v>0.4</v>
      </c>
      <c r="O2164" s="4">
        <f>ROUND(('Sheet1 (4)'!P2170+'Sheet1 (4)'!U2170)/100,2)</f>
        <v>-6.48</v>
      </c>
      <c r="P2164" s="4">
        <f>ROUND(('Sheet1 (4)'!Q2170+'Sheet1 (4)'!V2170)/100,2)</f>
        <v>-6.48</v>
      </c>
      <c r="Q2164" s="7">
        <f>ROUND('Sheet1 (4)'!W2170/100,2)</f>
        <v>0.31</v>
      </c>
      <c r="R2164" s="7">
        <f>ROUND('Sheet1 (4)'!X2170/100,2)</f>
        <v>0.38</v>
      </c>
      <c r="S2164" s="7">
        <f>ROUND('Sheet1 (4)'!Y2170/100,2)</f>
        <v>-0.21</v>
      </c>
      <c r="T2164" s="7">
        <f>ROUND('Sheet1 (4)'!Z2170/100,2)</f>
        <v>-0.08</v>
      </c>
      <c r="U2164" s="7">
        <f>ROUND('Sheet1 (4)'!AA2170/100,2)</f>
        <v>-0.08</v>
      </c>
      <c r="V2164" s="1" t="str">
        <f>'Sheet1 (4)'!AB2170&amp;".T"</f>
        <v>6634.T</v>
      </c>
      <c r="W2164" t="e">
        <f>ROUND('Sheet1 (4)'!AC2170,2)</f>
        <v>#VALUE!</v>
      </c>
      <c r="X2164">
        <f>ROUND('Sheet1 (4)'!AD2170,2)</f>
        <v>1.43</v>
      </c>
      <c r="Y2164" t="str">
        <f>_xlfn.XLOOKUP('Sheet1 (4)'!AB2170,'Sheet1 (3)'!B:B,'Sheet1 (3)'!D:D,"",0)</f>
        <v>スタンダード</v>
      </c>
    </row>
    <row r="2165" spans="1:25" x14ac:dyDescent="0.2">
      <c r="A2165">
        <v>2164</v>
      </c>
      <c r="B2165" s="1" t="str">
        <f>_xlfn.XLOOKUP('Sheet1 (4)'!AB2171,'Sheet1 (3)'!B:B,'Sheet1 (3)'!C:C,"",0)</f>
        <v/>
      </c>
      <c r="C2165" s="1" t="str">
        <f>_xlfn.XLOOKUP('Sheet1 (4)'!AB2171,'Sheet1 (3)'!B:B,'Sheet1 (3)'!F:F,"",0)</f>
        <v/>
      </c>
      <c r="D2165" s="1">
        <f>ROUND('Sheet1 (4)'!E2171/100000000,2)</f>
        <v>0.17</v>
      </c>
      <c r="E2165" s="1" t="e">
        <f>ROUND('Sheet1 (4)'!F2171/100,2)</f>
        <v>#VALUE!</v>
      </c>
      <c r="F2165" s="1" t="e">
        <f>ROUND('Sheet1 (4)'!G2171/100,2)</f>
        <v>#VALUE!</v>
      </c>
      <c r="G2165" s="1" t="e">
        <f>ROUND('Sheet1 (4)'!H2171/100,2)</f>
        <v>#VALUE!</v>
      </c>
      <c r="H2165" s="1" t="e">
        <f>ROUND('Sheet1 (4)'!I2171/100,2)</f>
        <v>#VALUE!</v>
      </c>
      <c r="I2165" s="1" t="e">
        <f>ROUND('Sheet1 (4)'!J2171/100,2)</f>
        <v>#VALUE!</v>
      </c>
      <c r="J2165" s="1" t="e">
        <f>ROUND('Sheet1 (4)'!K2171/100,2)</f>
        <v>#VALUE!</v>
      </c>
      <c r="K2165" s="1" t="e">
        <f>ROUND('Sheet1 (4)'!L2171/100,2)</f>
        <v>#VALUE!</v>
      </c>
      <c r="L2165" s="4" t="e">
        <f>ROUND(('Sheet1 (4)'!M2171+'Sheet1 (4)'!R2171)/100,2)</f>
        <v>#VALUE!</v>
      </c>
      <c r="M2165" s="4" t="e">
        <f>ROUND(('Sheet1 (4)'!N2171+'Sheet1 (4)'!S2171)/100,2)</f>
        <v>#VALUE!</v>
      </c>
      <c r="N2165" s="4" t="e">
        <f>ROUND(('Sheet1 (4)'!O2171+'Sheet1 (4)'!T2171)/100,2)</f>
        <v>#VALUE!</v>
      </c>
      <c r="O2165" s="4" t="e">
        <f>ROUND(('Sheet1 (4)'!P2171+'Sheet1 (4)'!U2171)/100,2)</f>
        <v>#VALUE!</v>
      </c>
      <c r="P2165" s="4" t="e">
        <f>ROUND(('Sheet1 (4)'!Q2171+'Sheet1 (4)'!V2171)/100,2)</f>
        <v>#VALUE!</v>
      </c>
      <c r="Q2165" s="7" t="e">
        <f>ROUND('Sheet1 (4)'!W2171/100,2)</f>
        <v>#VALUE!</v>
      </c>
      <c r="R2165" s="7" t="e">
        <f>ROUND('Sheet1 (4)'!X2171/100,2)</f>
        <v>#VALUE!</v>
      </c>
      <c r="S2165" s="7" t="e">
        <f>ROUND('Sheet1 (4)'!Y2171/100,2)</f>
        <v>#VALUE!</v>
      </c>
      <c r="T2165" s="7" t="e">
        <f>ROUND('Sheet1 (4)'!Z2171/100,2)</f>
        <v>#VALUE!</v>
      </c>
      <c r="U2165" s="7" t="e">
        <f>ROUND('Sheet1 (4)'!AA2171/100,2)</f>
        <v>#VALUE!</v>
      </c>
      <c r="V2165" s="1" t="str">
        <f>'Sheet1 (4)'!AB2171&amp;".T"</f>
        <v>441A.T</v>
      </c>
      <c r="W2165" t="e">
        <f>ROUND('Sheet1 (4)'!AC2171,2)</f>
        <v>#VALUE!</v>
      </c>
      <c r="X2165" t="e">
        <f>ROUND('Sheet1 (4)'!AD2171,2)</f>
        <v>#VALUE!</v>
      </c>
      <c r="Y2165" t="str">
        <f>_xlfn.XLOOKUP('Sheet1 (4)'!AB2171,'Sheet1 (3)'!B:B,'Sheet1 (3)'!D:D,"",0)</f>
        <v/>
      </c>
    </row>
    <row r="2166" spans="1:25" x14ac:dyDescent="0.2">
      <c r="A2166">
        <v>2165</v>
      </c>
      <c r="B2166" s="1" t="str">
        <f>_xlfn.XLOOKUP('Sheet1 (4)'!AB2172,'Sheet1 (3)'!B:B,'Sheet1 (3)'!C:C,"",0)</f>
        <v>ＮＥＣキャピタルソリューション</v>
      </c>
      <c r="C2166" s="1" t="str">
        <f>_xlfn.XLOOKUP('Sheet1 (4)'!AB2172,'Sheet1 (3)'!B:B,'Sheet1 (3)'!F:F,"",0)</f>
        <v>その他金融業</v>
      </c>
      <c r="D2166" s="1">
        <f>ROUND('Sheet1 (4)'!E2172/100000000,2)</f>
        <v>0.22</v>
      </c>
      <c r="E2166" s="1">
        <f>ROUND('Sheet1 (4)'!F2172/100,2)</f>
        <v>59.65</v>
      </c>
      <c r="F2166" s="1">
        <f>ROUND('Sheet1 (4)'!G2172/100,2)</f>
        <v>104.47</v>
      </c>
      <c r="G2166" s="1">
        <f>ROUND('Sheet1 (4)'!H2172/100,2)</f>
        <v>117.16</v>
      </c>
      <c r="H2166" s="1">
        <f>ROUND('Sheet1 (4)'!I2172/100,2)</f>
        <v>116.96</v>
      </c>
      <c r="I2166" s="1">
        <f>ROUND('Sheet1 (4)'!J2172/100,2)</f>
        <v>77.83</v>
      </c>
      <c r="J2166" s="1" t="e">
        <f>ROUND('Sheet1 (4)'!K2172/100,2)</f>
        <v>#VALUE!</v>
      </c>
      <c r="K2166" s="1" t="e">
        <f>ROUND('Sheet1 (4)'!L2172/100,2)</f>
        <v>#VALUE!</v>
      </c>
      <c r="L2166" s="4">
        <f>ROUND(('Sheet1 (4)'!M2172+'Sheet1 (4)'!R2172)/100,2)</f>
        <v>-354.69</v>
      </c>
      <c r="M2166" s="4">
        <f>ROUND(('Sheet1 (4)'!N2172+'Sheet1 (4)'!S2172)/100,2)</f>
        <v>463.14</v>
      </c>
      <c r="N2166" s="4">
        <f>ROUND(('Sheet1 (4)'!O2172+'Sheet1 (4)'!T2172)/100,2)</f>
        <v>-95.52</v>
      </c>
      <c r="O2166" s="4">
        <f>ROUND(('Sheet1 (4)'!P2172+'Sheet1 (4)'!U2172)/100,2)</f>
        <v>-296.57</v>
      </c>
      <c r="P2166" s="4">
        <f>ROUND(('Sheet1 (4)'!Q2172+'Sheet1 (4)'!V2172)/100,2)</f>
        <v>-490.15</v>
      </c>
      <c r="Q2166" s="7">
        <f>ROUND('Sheet1 (4)'!W2172/100,2)</f>
        <v>0.04</v>
      </c>
      <c r="R2166" s="7">
        <f>ROUND('Sheet1 (4)'!X2172/100,2)</f>
        <v>0.08</v>
      </c>
      <c r="S2166" s="7">
        <f>ROUND('Sheet1 (4)'!Y2172/100,2)</f>
        <v>7.0000000000000007E-2</v>
      </c>
      <c r="T2166" s="7">
        <f>ROUND('Sheet1 (4)'!Z2172/100,2)</f>
        <v>0.06</v>
      </c>
      <c r="U2166" s="7">
        <f>ROUND('Sheet1 (4)'!AA2172/100,2)</f>
        <v>0.04</v>
      </c>
      <c r="V2166" s="1" t="str">
        <f>'Sheet1 (4)'!AB2172&amp;".T"</f>
        <v>8793.T</v>
      </c>
      <c r="W2166">
        <f>ROUND('Sheet1 (4)'!AC2172,2)</f>
        <v>10.58</v>
      </c>
      <c r="X2166">
        <f>ROUND('Sheet1 (4)'!AD2172,2)</f>
        <v>0.67</v>
      </c>
      <c r="Y2166" t="str">
        <f>_xlfn.XLOOKUP('Sheet1 (4)'!AB2172,'Sheet1 (3)'!B:B,'Sheet1 (3)'!D:D,"",0)</f>
        <v>プライム</v>
      </c>
    </row>
    <row r="2167" spans="1:25" x14ac:dyDescent="0.2">
      <c r="A2167">
        <v>2166</v>
      </c>
      <c r="B2167" s="1" t="str">
        <f>_xlfn.XLOOKUP('Sheet1 (4)'!AB2173,'Sheet1 (3)'!B:B,'Sheet1 (3)'!C:C,"",0)</f>
        <v>日本電気</v>
      </c>
      <c r="C2167" s="1" t="str">
        <f>_xlfn.XLOOKUP('Sheet1 (4)'!AB2173,'Sheet1 (3)'!B:B,'Sheet1 (3)'!F:F,"",0)</f>
        <v>電気機器</v>
      </c>
      <c r="D2167" s="1">
        <f>ROUND('Sheet1 (4)'!E2173/100000000,2)</f>
        <v>13.33</v>
      </c>
      <c r="E2167" s="1">
        <f>ROUND('Sheet1 (4)'!F2173/100,2)</f>
        <v>1294.77</v>
      </c>
      <c r="F2167" s="1">
        <f>ROUND('Sheet1 (4)'!G2173/100,2)</f>
        <v>1325.25</v>
      </c>
      <c r="G2167" s="1">
        <f>ROUND('Sheet1 (4)'!H2173/100,2)</f>
        <v>1704.47</v>
      </c>
      <c r="H2167" s="1">
        <f>ROUND('Sheet1 (4)'!I2173/100,2)</f>
        <v>1880.12</v>
      </c>
      <c r="I2167" s="1">
        <f>ROUND('Sheet1 (4)'!J2173/100,2)</f>
        <v>2564.9699999999998</v>
      </c>
      <c r="J2167" s="1">
        <f>ROUND('Sheet1 (4)'!K2173/100,2)</f>
        <v>3366.23</v>
      </c>
      <c r="K2167" s="1">
        <f>ROUND('Sheet1 (4)'!L2173/100,2)</f>
        <v>3855.47</v>
      </c>
      <c r="L2167" s="4">
        <f>ROUND(('Sheet1 (4)'!M2173+'Sheet1 (4)'!R2173)/100,2)</f>
        <v>1524.16</v>
      </c>
      <c r="M2167" s="4">
        <f>ROUND(('Sheet1 (4)'!N2173+'Sheet1 (4)'!S2173)/100,2)</f>
        <v>841.4</v>
      </c>
      <c r="N2167" s="4">
        <f>ROUND(('Sheet1 (4)'!O2173+'Sheet1 (4)'!T2173)/100,2)</f>
        <v>1025.3599999999999</v>
      </c>
      <c r="O2167" s="4">
        <f>ROUND(('Sheet1 (4)'!P2173+'Sheet1 (4)'!U2173)/100,2)</f>
        <v>1952.13</v>
      </c>
      <c r="P2167" s="4">
        <f>ROUND(('Sheet1 (4)'!Q2173+'Sheet1 (4)'!V2173)/100,2)</f>
        <v>2132.44</v>
      </c>
      <c r="Q2167" s="7">
        <f>ROUND('Sheet1 (4)'!W2173/100,2)</f>
        <v>0.12</v>
      </c>
      <c r="R2167" s="7">
        <f>ROUND('Sheet1 (4)'!X2173/100,2)</f>
        <v>0.09</v>
      </c>
      <c r="S2167" s="7">
        <f>ROUND('Sheet1 (4)'!Y2173/100,2)</f>
        <v>7.0000000000000007E-2</v>
      </c>
      <c r="T2167" s="7">
        <f>ROUND('Sheet1 (4)'!Z2173/100,2)</f>
        <v>0.08</v>
      </c>
      <c r="U2167" s="7">
        <f>ROUND('Sheet1 (4)'!AA2173/100,2)</f>
        <v>0.09</v>
      </c>
      <c r="V2167" s="1" t="str">
        <f>'Sheet1 (4)'!AB2173&amp;".T"</f>
        <v>6701.T</v>
      </c>
      <c r="W2167">
        <f>ROUND('Sheet1 (4)'!AC2173,2)</f>
        <v>31.15</v>
      </c>
      <c r="X2167">
        <f>ROUND('Sheet1 (4)'!AD2173,2)</f>
        <v>3.71</v>
      </c>
      <c r="Y2167" t="str">
        <f>_xlfn.XLOOKUP('Sheet1 (4)'!AB2173,'Sheet1 (3)'!B:B,'Sheet1 (3)'!D:D,"",0)</f>
        <v>プライム</v>
      </c>
    </row>
    <row r="2168" spans="1:25" x14ac:dyDescent="0.2">
      <c r="A2168">
        <v>2167</v>
      </c>
      <c r="B2168" s="1" t="str">
        <f>_xlfn.XLOOKUP('Sheet1 (4)'!AB2174,'Sheet1 (3)'!B:B,'Sheet1 (3)'!C:C,"",0)</f>
        <v>ニーズウェル</v>
      </c>
      <c r="C2168" s="1" t="str">
        <f>_xlfn.XLOOKUP('Sheet1 (4)'!AB2174,'Sheet1 (3)'!B:B,'Sheet1 (3)'!F:F,"",0)</f>
        <v>情報・通信業</v>
      </c>
      <c r="D2168" s="1">
        <f>ROUND('Sheet1 (4)'!E2174/100000000,2)</f>
        <v>0.38</v>
      </c>
      <c r="E2168" s="1" t="e">
        <f>ROUND('Sheet1 (4)'!F2174/100,2)</f>
        <v>#VALUE!</v>
      </c>
      <c r="F2168" s="1" t="e">
        <f>ROUND('Sheet1 (4)'!G2174/100,2)</f>
        <v>#VALUE!</v>
      </c>
      <c r="G2168" s="1">
        <f>ROUND('Sheet1 (4)'!H2174/100,2)</f>
        <v>11.01</v>
      </c>
      <c r="H2168" s="1">
        <f>ROUND('Sheet1 (4)'!I2174/100,2)</f>
        <v>11.86</v>
      </c>
      <c r="I2168" s="1">
        <f>ROUND('Sheet1 (4)'!J2174/100,2)</f>
        <v>11.86</v>
      </c>
      <c r="J2168" s="1" t="e">
        <f>ROUND('Sheet1 (4)'!K2174/100,2)</f>
        <v>#VALUE!</v>
      </c>
      <c r="K2168" s="1" t="e">
        <f>ROUND('Sheet1 (4)'!L2174/100,2)</f>
        <v>#VALUE!</v>
      </c>
      <c r="L2168" s="4" t="e">
        <f>ROUND(('Sheet1 (4)'!M2174+'Sheet1 (4)'!R2174)/100,2)</f>
        <v>#VALUE!</v>
      </c>
      <c r="M2168" s="4" t="e">
        <f>ROUND(('Sheet1 (4)'!N2174+'Sheet1 (4)'!S2174)/100,2)</f>
        <v>#VALUE!</v>
      </c>
      <c r="N2168" s="4">
        <f>ROUND(('Sheet1 (4)'!O2174+'Sheet1 (4)'!T2174)/100,2)</f>
        <v>6.26</v>
      </c>
      <c r="O2168" s="4">
        <f>ROUND(('Sheet1 (4)'!P2174+'Sheet1 (4)'!U2174)/100,2)</f>
        <v>1.53</v>
      </c>
      <c r="P2168" s="4">
        <f>ROUND(('Sheet1 (4)'!Q2174+'Sheet1 (4)'!V2174)/100,2)</f>
        <v>1.53</v>
      </c>
      <c r="Q2168" s="7" t="e">
        <f>ROUND('Sheet1 (4)'!W2174/100,2)</f>
        <v>#VALUE!</v>
      </c>
      <c r="R2168" s="7" t="e">
        <f>ROUND('Sheet1 (4)'!X2174/100,2)</f>
        <v>#VALUE!</v>
      </c>
      <c r="S2168" s="7" t="e">
        <f>ROUND('Sheet1 (4)'!Y2174/100,2)</f>
        <v>#VALUE!</v>
      </c>
      <c r="T2168" s="7">
        <f>ROUND('Sheet1 (4)'!Z2174/100,2)</f>
        <v>0.2</v>
      </c>
      <c r="U2168" s="7">
        <f>ROUND('Sheet1 (4)'!AA2174/100,2)</f>
        <v>0.2</v>
      </c>
      <c r="V2168" s="1" t="str">
        <f>'Sheet1 (4)'!AB2174&amp;".T"</f>
        <v>3992.T</v>
      </c>
      <c r="W2168">
        <f>ROUND('Sheet1 (4)'!AC2174,2)</f>
        <v>25.76</v>
      </c>
      <c r="X2168">
        <f>ROUND('Sheet1 (4)'!AD2174,2)</f>
        <v>4.34</v>
      </c>
      <c r="Y2168" t="str">
        <f>_xlfn.XLOOKUP('Sheet1 (4)'!AB2174,'Sheet1 (3)'!B:B,'Sheet1 (3)'!D:D,"",0)</f>
        <v>プライム</v>
      </c>
    </row>
    <row r="2169" spans="1:25" x14ac:dyDescent="0.2">
      <c r="A2169">
        <v>2168</v>
      </c>
      <c r="B2169" s="1" t="str">
        <f>_xlfn.XLOOKUP('Sheet1 (4)'!AB2175,'Sheet1 (3)'!B:B,'Sheet1 (3)'!C:C,"",0)</f>
        <v>ネオホーム</v>
      </c>
      <c r="C2169" s="1" t="str">
        <f>_xlfn.XLOOKUP('Sheet1 (4)'!AB2175,'Sheet1 (3)'!B:B,'Sheet1 (3)'!F:F,"",0)</f>
        <v>不動産業</v>
      </c>
      <c r="D2169" s="1">
        <f>ROUND('Sheet1 (4)'!E2175/100000000,2)</f>
        <v>0</v>
      </c>
      <c r="E2169" s="1" t="e">
        <f>ROUND('Sheet1 (4)'!F2175/100,2)</f>
        <v>#VALUE!</v>
      </c>
      <c r="F2169" s="1">
        <f>ROUND('Sheet1 (4)'!G2175/100,2)</f>
        <v>0.46</v>
      </c>
      <c r="G2169" s="1">
        <f>ROUND('Sheet1 (4)'!H2175/100,2)</f>
        <v>0.19</v>
      </c>
      <c r="H2169" s="1">
        <f>ROUND('Sheet1 (4)'!I2175/100,2)</f>
        <v>0.37</v>
      </c>
      <c r="I2169" s="1">
        <f>ROUND('Sheet1 (4)'!J2175/100,2)</f>
        <v>0.3</v>
      </c>
      <c r="J2169" s="1" t="e">
        <f>ROUND('Sheet1 (4)'!K2175/100,2)</f>
        <v>#VALUE!</v>
      </c>
      <c r="K2169" s="1" t="e">
        <f>ROUND('Sheet1 (4)'!L2175/100,2)</f>
        <v>#VALUE!</v>
      </c>
      <c r="L2169" s="4" t="e">
        <f>ROUND(('Sheet1 (4)'!M2175+'Sheet1 (4)'!R2175)/100,2)</f>
        <v>#VALUE!</v>
      </c>
      <c r="M2169" s="4" t="e">
        <f>ROUND(('Sheet1 (4)'!N2175+'Sheet1 (4)'!S2175)/100,2)</f>
        <v>#VALUE!</v>
      </c>
      <c r="N2169" s="4" t="e">
        <f>ROUND(('Sheet1 (4)'!O2175+'Sheet1 (4)'!T2175)/100,2)</f>
        <v>#VALUE!</v>
      </c>
      <c r="O2169" s="4">
        <f>ROUND(('Sheet1 (4)'!P2175+'Sheet1 (4)'!U2175)/100,2)</f>
        <v>-3.79</v>
      </c>
      <c r="P2169" s="4">
        <f>ROUND(('Sheet1 (4)'!Q2175+'Sheet1 (4)'!V2175)/100,2)</f>
        <v>-3.31</v>
      </c>
      <c r="Q2169" s="7" t="e">
        <f>ROUND('Sheet1 (4)'!W2175/100,2)</f>
        <v>#VALUE!</v>
      </c>
      <c r="R2169" s="7" t="e">
        <f>ROUND('Sheet1 (4)'!X2175/100,2)</f>
        <v>#VALUE!</v>
      </c>
      <c r="S2169" s="7">
        <f>ROUND('Sheet1 (4)'!Y2175/100,2)</f>
        <v>0.04</v>
      </c>
      <c r="T2169" s="7">
        <f>ROUND('Sheet1 (4)'!Z2175/100,2)</f>
        <v>7.0000000000000007E-2</v>
      </c>
      <c r="U2169" s="7">
        <f>ROUND('Sheet1 (4)'!AA2175/100,2)</f>
        <v>0.04</v>
      </c>
      <c r="V2169" s="1" t="str">
        <f>'Sheet1 (4)'!AB2175&amp;".T"</f>
        <v>172A.T</v>
      </c>
      <c r="W2169">
        <f>ROUND('Sheet1 (4)'!AC2175,2)</f>
        <v>44.68</v>
      </c>
      <c r="X2169" t="e">
        <f>ROUND('Sheet1 (4)'!AD2175,2)</f>
        <v>#VALUE!</v>
      </c>
      <c r="Y2169" t="str">
        <f>_xlfn.XLOOKUP('Sheet1 (4)'!AB2175,'Sheet1 (3)'!B:B,'Sheet1 (3)'!D:D,"",0)</f>
        <v>PRO Market</v>
      </c>
    </row>
    <row r="2170" spans="1:25" x14ac:dyDescent="0.2">
      <c r="A2170">
        <v>2169</v>
      </c>
      <c r="B2170" s="1" t="str">
        <f>_xlfn.XLOOKUP('Sheet1 (4)'!AB2176,'Sheet1 (3)'!B:B,'Sheet1 (3)'!C:C,"",0)</f>
        <v>ネオマーケティング</v>
      </c>
      <c r="C2170" s="1" t="str">
        <f>_xlfn.XLOOKUP('Sheet1 (4)'!AB2176,'Sheet1 (3)'!B:B,'Sheet1 (3)'!F:F,"",0)</f>
        <v>情報・通信業</v>
      </c>
      <c r="D2170" s="1">
        <f>ROUND('Sheet1 (4)'!E2176/100000000,2)</f>
        <v>0.02</v>
      </c>
      <c r="E2170" s="1">
        <f>ROUND('Sheet1 (4)'!F2176/100,2)</f>
        <v>3.04</v>
      </c>
      <c r="F2170" s="1">
        <f>ROUND('Sheet1 (4)'!G2176/100,2)</f>
        <v>2.81</v>
      </c>
      <c r="G2170" s="1">
        <f>ROUND('Sheet1 (4)'!H2176/100,2)</f>
        <v>3.12</v>
      </c>
      <c r="H2170" s="1">
        <f>ROUND('Sheet1 (4)'!I2176/100,2)</f>
        <v>0.16</v>
      </c>
      <c r="I2170" s="1">
        <f>ROUND('Sheet1 (4)'!J2176/100,2)</f>
        <v>0.16</v>
      </c>
      <c r="J2170" s="1" t="e">
        <f>ROUND('Sheet1 (4)'!K2176/100,2)</f>
        <v>#VALUE!</v>
      </c>
      <c r="K2170" s="1" t="e">
        <f>ROUND('Sheet1 (4)'!L2176/100,2)</f>
        <v>#VALUE!</v>
      </c>
      <c r="L2170" s="4">
        <f>ROUND(('Sheet1 (4)'!M2176+'Sheet1 (4)'!R2176)/100,2)</f>
        <v>2.77</v>
      </c>
      <c r="M2170" s="4">
        <f>ROUND(('Sheet1 (4)'!N2176+'Sheet1 (4)'!S2176)/100,2)</f>
        <v>-4.3899999999999997</v>
      </c>
      <c r="N2170" s="4">
        <f>ROUND(('Sheet1 (4)'!O2176+'Sheet1 (4)'!T2176)/100,2)</f>
        <v>-0.04</v>
      </c>
      <c r="O2170" s="4">
        <f>ROUND(('Sheet1 (4)'!P2176+'Sheet1 (4)'!U2176)/100,2)</f>
        <v>0.6</v>
      </c>
      <c r="P2170" s="4">
        <f>ROUND(('Sheet1 (4)'!Q2176+'Sheet1 (4)'!V2176)/100,2)</f>
        <v>0.6</v>
      </c>
      <c r="Q2170" s="7">
        <f>ROUND('Sheet1 (4)'!W2176/100,2)</f>
        <v>0.41</v>
      </c>
      <c r="R2170" s="7">
        <f>ROUND('Sheet1 (4)'!X2176/100,2)</f>
        <v>-0.42</v>
      </c>
      <c r="S2170" s="7">
        <f>ROUND('Sheet1 (4)'!Y2176/100,2)</f>
        <v>0.34</v>
      </c>
      <c r="T2170" s="7">
        <f>ROUND('Sheet1 (4)'!Z2176/100,2)</f>
        <v>0.2</v>
      </c>
      <c r="U2170" s="7">
        <f>ROUND('Sheet1 (4)'!AA2176/100,2)</f>
        <v>0.2</v>
      </c>
      <c r="V2170" s="1" t="str">
        <f>'Sheet1 (4)'!AB2176&amp;".T"</f>
        <v>4196.T</v>
      </c>
      <c r="W2170">
        <f>ROUND('Sheet1 (4)'!AC2176,2)</f>
        <v>37.75</v>
      </c>
      <c r="X2170">
        <f>ROUND('Sheet1 (4)'!AD2176,2)</f>
        <v>3.08</v>
      </c>
      <c r="Y2170" t="str">
        <f>_xlfn.XLOOKUP('Sheet1 (4)'!AB2176,'Sheet1 (3)'!B:B,'Sheet1 (3)'!D:D,"",0)</f>
        <v>スタンダード</v>
      </c>
    </row>
    <row r="2171" spans="1:25" x14ac:dyDescent="0.2">
      <c r="A2171">
        <v>2170</v>
      </c>
      <c r="B2171" s="1" t="str">
        <f>_xlfn.XLOOKUP('Sheet1 (4)'!AB2177,'Sheet1 (3)'!B:B,'Sheet1 (3)'!C:C,"",0)</f>
        <v>ネオジャパン</v>
      </c>
      <c r="C2171" s="1" t="str">
        <f>_xlfn.XLOOKUP('Sheet1 (4)'!AB2177,'Sheet1 (3)'!B:B,'Sheet1 (3)'!F:F,"",0)</f>
        <v>情報・通信業</v>
      </c>
      <c r="D2171" s="1">
        <f>ROUND('Sheet1 (4)'!E2177/100000000,2)</f>
        <v>0.14000000000000001</v>
      </c>
      <c r="E2171" s="1">
        <f>ROUND('Sheet1 (4)'!F2177/100,2)</f>
        <v>9.2100000000000009</v>
      </c>
      <c r="F2171" s="1">
        <f>ROUND('Sheet1 (4)'!G2177/100,2)</f>
        <v>12.48</v>
      </c>
      <c r="G2171" s="1">
        <f>ROUND('Sheet1 (4)'!H2177/100,2)</f>
        <v>12.42</v>
      </c>
      <c r="H2171" s="1">
        <f>ROUND('Sheet1 (4)'!I2177/100,2)</f>
        <v>12.97</v>
      </c>
      <c r="I2171" s="1">
        <f>ROUND('Sheet1 (4)'!J2177/100,2)</f>
        <v>19.510000000000002</v>
      </c>
      <c r="J2171" s="1" t="e">
        <f>ROUND('Sheet1 (4)'!K2177/100,2)</f>
        <v>#VALUE!</v>
      </c>
      <c r="K2171" s="1" t="e">
        <f>ROUND('Sheet1 (4)'!L2177/100,2)</f>
        <v>#VALUE!</v>
      </c>
      <c r="L2171" s="4">
        <f>ROUND(('Sheet1 (4)'!M2177+'Sheet1 (4)'!R2177)/100,2)</f>
        <v>7.62</v>
      </c>
      <c r="M2171" s="4">
        <f>ROUND(('Sheet1 (4)'!N2177+'Sheet1 (4)'!S2177)/100,2)</f>
        <v>7.81</v>
      </c>
      <c r="N2171" s="4">
        <f>ROUND(('Sheet1 (4)'!O2177+'Sheet1 (4)'!T2177)/100,2)</f>
        <v>10.16</v>
      </c>
      <c r="O2171" s="4">
        <f>ROUND(('Sheet1 (4)'!P2177+'Sheet1 (4)'!U2177)/100,2)</f>
        <v>6.68</v>
      </c>
      <c r="P2171" s="4">
        <f>ROUND(('Sheet1 (4)'!Q2177+'Sheet1 (4)'!V2177)/100,2)</f>
        <v>16.09</v>
      </c>
      <c r="Q2171" s="7">
        <f>ROUND('Sheet1 (4)'!W2177/100,2)</f>
        <v>0.16</v>
      </c>
      <c r="R2171" s="7">
        <f>ROUND('Sheet1 (4)'!X2177/100,2)</f>
        <v>0.18</v>
      </c>
      <c r="S2171" s="7">
        <f>ROUND('Sheet1 (4)'!Y2177/100,2)</f>
        <v>0.15</v>
      </c>
      <c r="T2171" s="7">
        <f>ROUND('Sheet1 (4)'!Z2177/100,2)</f>
        <v>0.16</v>
      </c>
      <c r="U2171" s="7">
        <f>ROUND('Sheet1 (4)'!AA2177/100,2)</f>
        <v>0.22</v>
      </c>
      <c r="V2171" s="1" t="str">
        <f>'Sheet1 (4)'!AB2177&amp;".T"</f>
        <v>3921.T</v>
      </c>
      <c r="W2171">
        <f>ROUND('Sheet1 (4)'!AC2177,2)</f>
        <v>15.25</v>
      </c>
      <c r="X2171">
        <f>ROUND('Sheet1 (4)'!AD2177,2)</f>
        <v>3.8</v>
      </c>
      <c r="Y2171" t="str">
        <f>_xlfn.XLOOKUP('Sheet1 (4)'!AB2177,'Sheet1 (3)'!B:B,'Sheet1 (3)'!D:D,"",0)</f>
        <v>プライム</v>
      </c>
    </row>
    <row r="2172" spans="1:25" x14ac:dyDescent="0.2">
      <c r="A2172">
        <v>2171</v>
      </c>
      <c r="B2172" s="1" t="str">
        <f>_xlfn.XLOOKUP('Sheet1 (4)'!AB2178,'Sheet1 (3)'!B:B,'Sheet1 (3)'!C:C,"",0)</f>
        <v>ネポン</v>
      </c>
      <c r="C2172" s="1" t="str">
        <f>_xlfn.XLOOKUP('Sheet1 (4)'!AB2178,'Sheet1 (3)'!B:B,'Sheet1 (3)'!F:F,"",0)</f>
        <v>金属製品</v>
      </c>
      <c r="D2172" s="1">
        <f>ROUND('Sheet1 (4)'!E2178/100000000,2)</f>
        <v>0.01</v>
      </c>
      <c r="E2172" s="1">
        <f>ROUND('Sheet1 (4)'!F2178/100,2)</f>
        <v>2.46</v>
      </c>
      <c r="F2172" s="1">
        <f>ROUND('Sheet1 (4)'!G2178/100,2)</f>
        <v>2.64</v>
      </c>
      <c r="G2172" s="1">
        <f>ROUND('Sheet1 (4)'!H2178/100,2)</f>
        <v>3.88</v>
      </c>
      <c r="H2172" s="1">
        <f>ROUND('Sheet1 (4)'!I2178/100,2)</f>
        <v>0.35</v>
      </c>
      <c r="I2172" s="1">
        <f>ROUND('Sheet1 (4)'!J2178/100,2)</f>
        <v>0.39</v>
      </c>
      <c r="J2172" s="1" t="e">
        <f>ROUND('Sheet1 (4)'!K2178/100,2)</f>
        <v>#VALUE!</v>
      </c>
      <c r="K2172" s="1" t="e">
        <f>ROUND('Sheet1 (4)'!L2178/100,2)</f>
        <v>#VALUE!</v>
      </c>
      <c r="L2172" s="4">
        <f>ROUND(('Sheet1 (4)'!M2178+'Sheet1 (4)'!R2178)/100,2)</f>
        <v>-0.32</v>
      </c>
      <c r="M2172" s="4">
        <f>ROUND(('Sheet1 (4)'!N2178+'Sheet1 (4)'!S2178)/100,2)</f>
        <v>2.41</v>
      </c>
      <c r="N2172" s="4">
        <f>ROUND(('Sheet1 (4)'!O2178+'Sheet1 (4)'!T2178)/100,2)</f>
        <v>-2.84</v>
      </c>
      <c r="O2172" s="4">
        <f>ROUND(('Sheet1 (4)'!P2178+'Sheet1 (4)'!U2178)/100,2)</f>
        <v>1.96</v>
      </c>
      <c r="P2172" s="4">
        <f>ROUND(('Sheet1 (4)'!Q2178+'Sheet1 (4)'!V2178)/100,2)</f>
        <v>1.1200000000000001</v>
      </c>
      <c r="Q2172" s="7">
        <f>ROUND('Sheet1 (4)'!W2178/100,2)</f>
        <v>7.0000000000000007E-2</v>
      </c>
      <c r="R2172" s="7">
        <f>ROUND('Sheet1 (4)'!X2178/100,2)</f>
        <v>0.09</v>
      </c>
      <c r="S2172" s="7">
        <f>ROUND('Sheet1 (4)'!Y2178/100,2)</f>
        <v>0.11</v>
      </c>
      <c r="T2172" s="7">
        <f>ROUND('Sheet1 (4)'!Z2178/100,2)</f>
        <v>0.02</v>
      </c>
      <c r="U2172" s="7">
        <f>ROUND('Sheet1 (4)'!AA2178/100,2)</f>
        <v>-0.11</v>
      </c>
      <c r="V2172" s="1" t="str">
        <f>'Sheet1 (4)'!AB2178&amp;".T"</f>
        <v>7985.T</v>
      </c>
      <c r="W2172" t="e">
        <f>ROUND('Sheet1 (4)'!AC2178,2)</f>
        <v>#VALUE!</v>
      </c>
      <c r="X2172">
        <f>ROUND('Sheet1 (4)'!AD2178,2)</f>
        <v>0.66</v>
      </c>
      <c r="Y2172" t="str">
        <f>_xlfn.XLOOKUP('Sheet1 (4)'!AB2178,'Sheet1 (3)'!B:B,'Sheet1 (3)'!D:D,"",0)</f>
        <v>スタンダード</v>
      </c>
    </row>
    <row r="2173" spans="1:25" x14ac:dyDescent="0.2">
      <c r="A2173">
        <v>2172</v>
      </c>
      <c r="B2173" s="1" t="str">
        <f>_xlfn.XLOOKUP('Sheet1 (4)'!AB2179,'Sheet1 (3)'!B:B,'Sheet1 (3)'!C:C,"",0)</f>
        <v>ネットプロテクションズホールディングス</v>
      </c>
      <c r="C2173" s="1" t="str">
        <f>_xlfn.XLOOKUP('Sheet1 (4)'!AB2179,'Sheet1 (3)'!B:B,'Sheet1 (3)'!F:F,"",0)</f>
        <v>その他金融業</v>
      </c>
      <c r="D2173" s="1">
        <f>ROUND('Sheet1 (4)'!E2179/100000000,2)</f>
        <v>0.99</v>
      </c>
      <c r="E2173" s="1">
        <f>ROUND('Sheet1 (4)'!F2179/100,2)</f>
        <v>13.74</v>
      </c>
      <c r="F2173" s="1">
        <f>ROUND('Sheet1 (4)'!G2179/100,2)</f>
        <v>8.73</v>
      </c>
      <c r="G2173" s="1">
        <f>ROUND('Sheet1 (4)'!H2179/100,2)</f>
        <v>-4.0599999999999996</v>
      </c>
      <c r="H2173" s="1">
        <f>ROUND('Sheet1 (4)'!I2179/100,2)</f>
        <v>-6.41</v>
      </c>
      <c r="I2173" s="1">
        <f>ROUND('Sheet1 (4)'!J2179/100,2)</f>
        <v>21.02</v>
      </c>
      <c r="J2173" s="1">
        <f>ROUND('Sheet1 (4)'!K2179/100,2)</f>
        <v>29.46</v>
      </c>
      <c r="K2173" s="1">
        <f>ROUND('Sheet1 (4)'!L2179/100,2)</f>
        <v>35.36</v>
      </c>
      <c r="L2173" s="4" t="e">
        <f>ROUND(('Sheet1 (4)'!M2179+'Sheet1 (4)'!R2179)/100,2)</f>
        <v>#VALUE!</v>
      </c>
      <c r="M2173" s="4">
        <f>ROUND(('Sheet1 (4)'!N2179+'Sheet1 (4)'!S2179)/100,2)</f>
        <v>1.84</v>
      </c>
      <c r="N2173" s="4">
        <f>ROUND(('Sheet1 (4)'!O2179+'Sheet1 (4)'!T2179)/100,2)</f>
        <v>-43.94</v>
      </c>
      <c r="O2173" s="4">
        <f>ROUND(('Sheet1 (4)'!P2179+'Sheet1 (4)'!U2179)/100,2)</f>
        <v>1.71</v>
      </c>
      <c r="P2173" s="4">
        <f>ROUND(('Sheet1 (4)'!Q2179+'Sheet1 (4)'!V2179)/100,2)</f>
        <v>50.61</v>
      </c>
      <c r="Q2173" s="7">
        <f>ROUND('Sheet1 (4)'!W2179/100,2)</f>
        <v>7.0000000000000007E-2</v>
      </c>
      <c r="R2173" s="7">
        <f>ROUND('Sheet1 (4)'!X2179/100,2)</f>
        <v>0.02</v>
      </c>
      <c r="S2173" s="7">
        <f>ROUND('Sheet1 (4)'!Y2179/100,2)</f>
        <v>-0.02</v>
      </c>
      <c r="T2173" s="7">
        <f>ROUND('Sheet1 (4)'!Z2179/100,2)</f>
        <v>-0.05</v>
      </c>
      <c r="U2173" s="7">
        <f>ROUND('Sheet1 (4)'!AA2179/100,2)</f>
        <v>7.0000000000000007E-2</v>
      </c>
      <c r="V2173" s="1" t="str">
        <f>'Sheet1 (4)'!AB2179&amp;".T"</f>
        <v>7383.T</v>
      </c>
      <c r="W2173">
        <f>ROUND('Sheet1 (4)'!AC2179,2)</f>
        <v>45.55</v>
      </c>
      <c r="X2173">
        <f>ROUND('Sheet1 (4)'!AD2179,2)</f>
        <v>3.91</v>
      </c>
      <c r="Y2173" t="str">
        <f>_xlfn.XLOOKUP('Sheet1 (4)'!AB2179,'Sheet1 (3)'!B:B,'Sheet1 (3)'!D:D,"",0)</f>
        <v>プライム</v>
      </c>
    </row>
    <row r="2174" spans="1:25" x14ac:dyDescent="0.2">
      <c r="A2174">
        <v>2173</v>
      </c>
      <c r="B2174" s="1" t="str">
        <f>_xlfn.XLOOKUP('Sheet1 (4)'!AB2180,'Sheet1 (3)'!B:B,'Sheet1 (3)'!C:C,"",0)</f>
        <v>ネットスターズ</v>
      </c>
      <c r="C2174" s="1" t="str">
        <f>_xlfn.XLOOKUP('Sheet1 (4)'!AB2180,'Sheet1 (3)'!B:B,'Sheet1 (3)'!F:F,"",0)</f>
        <v>情報・通信業</v>
      </c>
      <c r="D2174" s="1">
        <f>ROUND('Sheet1 (4)'!E2180/100000000,2)</f>
        <v>0.17</v>
      </c>
      <c r="E2174" s="1">
        <f>ROUND('Sheet1 (4)'!F2180/100,2)</f>
        <v>-10.130000000000001</v>
      </c>
      <c r="F2174" s="1">
        <f>ROUND('Sheet1 (4)'!G2180/100,2)</f>
        <v>-5.54</v>
      </c>
      <c r="G2174" s="1">
        <f>ROUND('Sheet1 (4)'!H2180/100,2)</f>
        <v>-3.19</v>
      </c>
      <c r="H2174" s="1">
        <f>ROUND('Sheet1 (4)'!I2180/100,2)</f>
        <v>-0.87</v>
      </c>
      <c r="I2174" s="1">
        <f>ROUND('Sheet1 (4)'!J2180/100,2)</f>
        <v>-0.87</v>
      </c>
      <c r="J2174" s="1">
        <f>ROUND('Sheet1 (4)'!K2180/100,2)</f>
        <v>2.89</v>
      </c>
      <c r="K2174" s="1">
        <f>ROUND('Sheet1 (4)'!L2180/100,2)</f>
        <v>6.8</v>
      </c>
      <c r="L2174" s="4" t="e">
        <f>ROUND(('Sheet1 (4)'!M2180+'Sheet1 (4)'!R2180)/100,2)</f>
        <v>#VALUE!</v>
      </c>
      <c r="M2174" s="4" t="e">
        <f>ROUND(('Sheet1 (4)'!N2180+'Sheet1 (4)'!S2180)/100,2)</f>
        <v>#VALUE!</v>
      </c>
      <c r="N2174" s="4">
        <f>ROUND(('Sheet1 (4)'!O2180+'Sheet1 (4)'!T2180)/100,2)</f>
        <v>58.23</v>
      </c>
      <c r="O2174" s="4">
        <f>ROUND(('Sheet1 (4)'!P2180+'Sheet1 (4)'!U2180)/100,2)</f>
        <v>73.099999999999994</v>
      </c>
      <c r="P2174" s="4">
        <f>ROUND(('Sheet1 (4)'!Q2180+'Sheet1 (4)'!V2180)/100,2)</f>
        <v>73.099999999999994</v>
      </c>
      <c r="Q2174" s="7" t="e">
        <f>ROUND('Sheet1 (4)'!W2180/100,2)</f>
        <v>#VALUE!</v>
      </c>
      <c r="R2174" s="7">
        <f>ROUND('Sheet1 (4)'!X2180/100,2)</f>
        <v>-0.08</v>
      </c>
      <c r="S2174" s="7">
        <f>ROUND('Sheet1 (4)'!Y2180/100,2)</f>
        <v>-0.05</v>
      </c>
      <c r="T2174" s="7">
        <f>ROUND('Sheet1 (4)'!Z2180/100,2)</f>
        <v>-0.01</v>
      </c>
      <c r="U2174" s="7">
        <f>ROUND('Sheet1 (4)'!AA2180/100,2)</f>
        <v>-0.01</v>
      </c>
      <c r="V2174" s="1" t="str">
        <f>'Sheet1 (4)'!AB2180&amp;".T"</f>
        <v>5590.T</v>
      </c>
      <c r="W2174">
        <f>ROUND('Sheet1 (4)'!AC2180,2)</f>
        <v>69.94</v>
      </c>
      <c r="X2174">
        <f>ROUND('Sheet1 (4)'!AD2180,2)</f>
        <v>2.95</v>
      </c>
      <c r="Y2174" t="str">
        <f>_xlfn.XLOOKUP('Sheet1 (4)'!AB2180,'Sheet1 (3)'!B:B,'Sheet1 (3)'!D:D,"",0)</f>
        <v>グロース</v>
      </c>
    </row>
    <row r="2175" spans="1:25" x14ac:dyDescent="0.2">
      <c r="A2175">
        <v>2174</v>
      </c>
      <c r="B2175" s="1" t="str">
        <f>_xlfn.XLOOKUP('Sheet1 (4)'!AB2181,'Sheet1 (3)'!B:B,'Sheet1 (3)'!C:C,"",0)</f>
        <v>高周波熱錬</v>
      </c>
      <c r="C2175" s="1" t="str">
        <f>_xlfn.XLOOKUP('Sheet1 (4)'!AB2181,'Sheet1 (3)'!B:B,'Sheet1 (3)'!F:F,"",0)</f>
        <v>金属製品</v>
      </c>
      <c r="D2175" s="1">
        <f>ROUND('Sheet1 (4)'!E2181/100000000,2)</f>
        <v>0.33</v>
      </c>
      <c r="E2175" s="1">
        <f>ROUND('Sheet1 (4)'!F2181/100,2)</f>
        <v>9.11</v>
      </c>
      <c r="F2175" s="1">
        <f>ROUND('Sheet1 (4)'!G2181/100,2)</f>
        <v>36.979999999999997</v>
      </c>
      <c r="G2175" s="1">
        <f>ROUND('Sheet1 (4)'!H2181/100,2)</f>
        <v>23.65</v>
      </c>
      <c r="H2175" s="1">
        <f>ROUND('Sheet1 (4)'!I2181/100,2)</f>
        <v>16.29</v>
      </c>
      <c r="I2175" s="1">
        <f>ROUND('Sheet1 (4)'!J2181/100,2)</f>
        <v>15.95</v>
      </c>
      <c r="J2175" s="1" t="e">
        <f>ROUND('Sheet1 (4)'!K2181/100,2)</f>
        <v>#VALUE!</v>
      </c>
      <c r="K2175" s="1" t="e">
        <f>ROUND('Sheet1 (4)'!L2181/100,2)</f>
        <v>#VALUE!</v>
      </c>
      <c r="L2175" s="4">
        <f>ROUND(('Sheet1 (4)'!M2181+'Sheet1 (4)'!R2181)/100,2)</f>
        <v>32.11</v>
      </c>
      <c r="M2175" s="4">
        <f>ROUND(('Sheet1 (4)'!N2181+'Sheet1 (4)'!S2181)/100,2)</f>
        <v>62.95</v>
      </c>
      <c r="N2175" s="4">
        <f>ROUND(('Sheet1 (4)'!O2181+'Sheet1 (4)'!T2181)/100,2)</f>
        <v>26.85</v>
      </c>
      <c r="O2175" s="4">
        <f>ROUND(('Sheet1 (4)'!P2181+'Sheet1 (4)'!U2181)/100,2)</f>
        <v>25.46</v>
      </c>
      <c r="P2175" s="4">
        <f>ROUND(('Sheet1 (4)'!Q2181+'Sheet1 (4)'!V2181)/100,2)</f>
        <v>7.03</v>
      </c>
      <c r="Q2175" s="7">
        <f>ROUND('Sheet1 (4)'!W2181/100,2)</f>
        <v>0.01</v>
      </c>
      <c r="R2175" s="7">
        <f>ROUND('Sheet1 (4)'!X2181/100,2)</f>
        <v>0.05</v>
      </c>
      <c r="S2175" s="7">
        <f>ROUND('Sheet1 (4)'!Y2181/100,2)</f>
        <v>0.01</v>
      </c>
      <c r="T2175" s="7">
        <f>ROUND('Sheet1 (4)'!Z2181/100,2)</f>
        <v>0.03</v>
      </c>
      <c r="U2175" s="7">
        <f>ROUND('Sheet1 (4)'!AA2181/100,2)</f>
        <v>0.03</v>
      </c>
      <c r="V2175" s="1" t="str">
        <f>'Sheet1 (4)'!AB2181&amp;".T"</f>
        <v>5976.T</v>
      </c>
      <c r="W2175">
        <f>ROUND('Sheet1 (4)'!AC2181,2)</f>
        <v>26.01</v>
      </c>
      <c r="X2175">
        <f>ROUND('Sheet1 (4)'!AD2181,2)</f>
        <v>0.71</v>
      </c>
      <c r="Y2175" t="str">
        <f>_xlfn.XLOOKUP('Sheet1 (4)'!AB2181,'Sheet1 (3)'!B:B,'Sheet1 (3)'!D:D,"",0)</f>
        <v>プライム</v>
      </c>
    </row>
    <row r="2176" spans="1:25" x14ac:dyDescent="0.2">
      <c r="A2176">
        <v>2175</v>
      </c>
      <c r="B2176" s="1" t="str">
        <f>_xlfn.XLOOKUP('Sheet1 (4)'!AB2182,'Sheet1 (3)'!B:B,'Sheet1 (3)'!C:C,"",0)</f>
        <v>ネットイヤーグループ</v>
      </c>
      <c r="C2176" s="1" t="str">
        <f>_xlfn.XLOOKUP('Sheet1 (4)'!AB2182,'Sheet1 (3)'!B:B,'Sheet1 (3)'!F:F,"",0)</f>
        <v>情報・通信業</v>
      </c>
      <c r="D2176" s="1">
        <f>ROUND('Sheet1 (4)'!E2182/100000000,2)</f>
        <v>7.0000000000000007E-2</v>
      </c>
      <c r="E2176" s="1">
        <f>ROUND('Sheet1 (4)'!F2182/100,2)</f>
        <v>1.73</v>
      </c>
      <c r="F2176" s="1" t="e">
        <f>ROUND('Sheet1 (4)'!G2182/100,2)</f>
        <v>#VALUE!</v>
      </c>
      <c r="G2176" s="1" t="e">
        <f>ROUND('Sheet1 (4)'!H2182/100,2)</f>
        <v>#VALUE!</v>
      </c>
      <c r="H2176" s="1" t="e">
        <f>ROUND('Sheet1 (4)'!I2182/100,2)</f>
        <v>#VALUE!</v>
      </c>
      <c r="I2176" s="1">
        <f>ROUND('Sheet1 (4)'!J2182/100,2)</f>
        <v>1.73</v>
      </c>
      <c r="J2176" s="1" t="e">
        <f>ROUND('Sheet1 (4)'!K2182/100,2)</f>
        <v>#VALUE!</v>
      </c>
      <c r="K2176" s="1" t="e">
        <f>ROUND('Sheet1 (4)'!L2182/100,2)</f>
        <v>#VALUE!</v>
      </c>
      <c r="L2176" s="4">
        <f>ROUND(('Sheet1 (4)'!M2182+'Sheet1 (4)'!R2182)/100,2)</f>
        <v>2.27</v>
      </c>
      <c r="M2176" s="4" t="e">
        <f>ROUND(('Sheet1 (4)'!N2182+'Sheet1 (4)'!S2182)/100,2)</f>
        <v>#VALUE!</v>
      </c>
      <c r="N2176" s="4" t="e">
        <f>ROUND(('Sheet1 (4)'!O2182+'Sheet1 (4)'!T2182)/100,2)</f>
        <v>#VALUE!</v>
      </c>
      <c r="O2176" s="4" t="e">
        <f>ROUND(('Sheet1 (4)'!P2182+'Sheet1 (4)'!U2182)/100,2)</f>
        <v>#VALUE!</v>
      </c>
      <c r="P2176" s="4">
        <f>ROUND(('Sheet1 (4)'!Q2182+'Sheet1 (4)'!V2182)/100,2)</f>
        <v>2.27</v>
      </c>
      <c r="Q2176" s="7">
        <f>ROUND('Sheet1 (4)'!W2182/100,2)</f>
        <v>0.1</v>
      </c>
      <c r="R2176" s="7" t="e">
        <f>ROUND('Sheet1 (4)'!X2182/100,2)</f>
        <v>#VALUE!</v>
      </c>
      <c r="S2176" s="7" t="e">
        <f>ROUND('Sheet1 (4)'!Y2182/100,2)</f>
        <v>#VALUE!</v>
      </c>
      <c r="T2176" s="7" t="e">
        <f>ROUND('Sheet1 (4)'!Z2182/100,2)</f>
        <v>#VALUE!</v>
      </c>
      <c r="U2176" s="7">
        <f>ROUND('Sheet1 (4)'!AA2182/100,2)</f>
        <v>0.1</v>
      </c>
      <c r="V2176" s="1" t="str">
        <f>'Sheet1 (4)'!AB2182&amp;".T"</f>
        <v>3622.T</v>
      </c>
      <c r="W2176">
        <f>ROUND('Sheet1 (4)'!AC2182,2)</f>
        <v>19.350000000000001</v>
      </c>
      <c r="X2176">
        <f>ROUND('Sheet1 (4)'!AD2182,2)</f>
        <v>1.92</v>
      </c>
      <c r="Y2176" t="str">
        <f>_xlfn.XLOOKUP('Sheet1 (4)'!AB2182,'Sheet1 (3)'!B:B,'Sheet1 (3)'!D:D,"",0)</f>
        <v>グロース</v>
      </c>
    </row>
    <row r="2177" spans="1:25" x14ac:dyDescent="0.2">
      <c r="A2177">
        <v>2176</v>
      </c>
      <c r="B2177" s="1" t="str">
        <f>_xlfn.XLOOKUP('Sheet1 (4)'!AB2183,'Sheet1 (3)'!B:B,'Sheet1 (3)'!C:C,"",0)</f>
        <v>ニューラルグループ</v>
      </c>
      <c r="C2177" s="1" t="str">
        <f>_xlfn.XLOOKUP('Sheet1 (4)'!AB2183,'Sheet1 (3)'!B:B,'Sheet1 (3)'!F:F,"",0)</f>
        <v>情報・通信業</v>
      </c>
      <c r="D2177" s="1">
        <f>ROUND('Sheet1 (4)'!E2183/100000000,2)</f>
        <v>0.15</v>
      </c>
      <c r="E2177" s="1">
        <f>ROUND('Sheet1 (4)'!F2183/100,2)</f>
        <v>0.2</v>
      </c>
      <c r="F2177" s="1">
        <f>ROUND('Sheet1 (4)'!G2183/100,2)</f>
        <v>-3.12</v>
      </c>
      <c r="G2177" s="1">
        <f>ROUND('Sheet1 (4)'!H2183/100,2)</f>
        <v>-6.58</v>
      </c>
      <c r="H2177" s="1">
        <f>ROUND('Sheet1 (4)'!I2183/100,2)</f>
        <v>0.35</v>
      </c>
      <c r="I2177" s="1">
        <f>ROUND('Sheet1 (4)'!J2183/100,2)</f>
        <v>0.35</v>
      </c>
      <c r="J2177" s="1" t="e">
        <f>ROUND('Sheet1 (4)'!K2183/100,2)</f>
        <v>#VALUE!</v>
      </c>
      <c r="K2177" s="1" t="e">
        <f>ROUND('Sheet1 (4)'!L2183/100,2)</f>
        <v>#VALUE!</v>
      </c>
      <c r="L2177" s="4">
        <f>ROUND(('Sheet1 (4)'!M2183+'Sheet1 (4)'!R2183)/100,2)</f>
        <v>-4.9400000000000004</v>
      </c>
      <c r="M2177" s="4">
        <f>ROUND(('Sheet1 (4)'!N2183+'Sheet1 (4)'!S2183)/100,2)</f>
        <v>-5.8</v>
      </c>
      <c r="N2177" s="4">
        <f>ROUND(('Sheet1 (4)'!O2183+'Sheet1 (4)'!T2183)/100,2)</f>
        <v>-4.41</v>
      </c>
      <c r="O2177" s="4">
        <f>ROUND(('Sheet1 (4)'!P2183+'Sheet1 (4)'!U2183)/100,2)</f>
        <v>1.98</v>
      </c>
      <c r="P2177" s="4">
        <f>ROUND(('Sheet1 (4)'!Q2183+'Sheet1 (4)'!V2183)/100,2)</f>
        <v>1.98</v>
      </c>
      <c r="Q2177" s="7" t="e">
        <f>ROUND('Sheet1 (4)'!W2183/100,2)</f>
        <v>#VALUE!</v>
      </c>
      <c r="R2177" s="7">
        <f>ROUND('Sheet1 (4)'!X2183/100,2)</f>
        <v>-1.04</v>
      </c>
      <c r="S2177" s="7">
        <f>ROUND('Sheet1 (4)'!Y2183/100,2)</f>
        <v>-1.46</v>
      </c>
      <c r="T2177" s="7">
        <f>ROUND('Sheet1 (4)'!Z2183/100,2)</f>
        <v>-0.11</v>
      </c>
      <c r="U2177" s="7">
        <f>ROUND('Sheet1 (4)'!AA2183/100,2)</f>
        <v>-0.11</v>
      </c>
      <c r="V2177" s="1" t="str">
        <f>'Sheet1 (4)'!AB2183&amp;".T"</f>
        <v>4056.T</v>
      </c>
      <c r="W2177">
        <f>ROUND('Sheet1 (4)'!AC2183,2)</f>
        <v>191.92</v>
      </c>
      <c r="X2177">
        <f>ROUND('Sheet1 (4)'!AD2183,2)</f>
        <v>14.91</v>
      </c>
      <c r="Y2177" t="str">
        <f>_xlfn.XLOOKUP('Sheet1 (4)'!AB2183,'Sheet1 (3)'!B:B,'Sheet1 (3)'!D:D,"",0)</f>
        <v>グロース</v>
      </c>
    </row>
    <row r="2178" spans="1:25" x14ac:dyDescent="0.2">
      <c r="A2178">
        <v>2177</v>
      </c>
      <c r="B2178" s="1" t="str">
        <f>_xlfn.XLOOKUP('Sheet1 (4)'!AB2184,'Sheet1 (3)'!B:B,'Sheet1 (3)'!C:C,"",0)</f>
        <v>ニューロマジック</v>
      </c>
      <c r="C2178" s="1" t="str">
        <f>_xlfn.XLOOKUP('Sheet1 (4)'!AB2184,'Sheet1 (3)'!B:B,'Sheet1 (3)'!F:F,"",0)</f>
        <v>サービス業</v>
      </c>
      <c r="D2178" s="1">
        <f>ROUND('Sheet1 (4)'!E2184/100000000,2)</f>
        <v>0.01</v>
      </c>
      <c r="E2178" s="1" t="e">
        <f>ROUND('Sheet1 (4)'!F2184/100,2)</f>
        <v>#VALUE!</v>
      </c>
      <c r="F2178" s="1" t="e">
        <f>ROUND('Sheet1 (4)'!G2184/100,2)</f>
        <v>#VALUE!</v>
      </c>
      <c r="G2178" s="1">
        <f>ROUND('Sheet1 (4)'!H2184/100,2)</f>
        <v>0.35</v>
      </c>
      <c r="H2178" s="1">
        <f>ROUND('Sheet1 (4)'!I2184/100,2)</f>
        <v>-0.02</v>
      </c>
      <c r="I2178" s="1">
        <f>ROUND('Sheet1 (4)'!J2184/100,2)</f>
        <v>-0.53</v>
      </c>
      <c r="J2178" s="1" t="e">
        <f>ROUND('Sheet1 (4)'!K2184/100,2)</f>
        <v>#VALUE!</v>
      </c>
      <c r="K2178" s="1" t="e">
        <f>ROUND('Sheet1 (4)'!L2184/100,2)</f>
        <v>#VALUE!</v>
      </c>
      <c r="L2178" s="4" t="e">
        <f>ROUND(('Sheet1 (4)'!M2184+'Sheet1 (4)'!R2184)/100,2)</f>
        <v>#VALUE!</v>
      </c>
      <c r="M2178" s="4" t="e">
        <f>ROUND(('Sheet1 (4)'!N2184+'Sheet1 (4)'!S2184)/100,2)</f>
        <v>#VALUE!</v>
      </c>
      <c r="N2178" s="4" t="e">
        <f>ROUND(('Sheet1 (4)'!O2184+'Sheet1 (4)'!T2184)/100,2)</f>
        <v>#VALUE!</v>
      </c>
      <c r="O2178" s="4" t="e">
        <f>ROUND(('Sheet1 (4)'!P2184+'Sheet1 (4)'!U2184)/100,2)</f>
        <v>#VALUE!</v>
      </c>
      <c r="P2178" s="4">
        <f>ROUND(('Sheet1 (4)'!Q2184+'Sheet1 (4)'!V2184)/100,2)</f>
        <v>-0.51</v>
      </c>
      <c r="Q2178" s="7" t="e">
        <f>ROUND('Sheet1 (4)'!W2184/100,2)</f>
        <v>#VALUE!</v>
      </c>
      <c r="R2178" s="7" t="e">
        <f>ROUND('Sheet1 (4)'!X2184/100,2)</f>
        <v>#VALUE!</v>
      </c>
      <c r="S2178" s="7" t="e">
        <f>ROUND('Sheet1 (4)'!Y2184/100,2)</f>
        <v>#VALUE!</v>
      </c>
      <c r="T2178" s="7">
        <f>ROUND('Sheet1 (4)'!Z2184/100,2)</f>
        <v>-7.0000000000000007E-2</v>
      </c>
      <c r="U2178" s="7">
        <f>ROUND('Sheet1 (4)'!AA2184/100,2)</f>
        <v>-0.42</v>
      </c>
      <c r="V2178" s="1" t="str">
        <f>'Sheet1 (4)'!AB2184&amp;".T"</f>
        <v>251A.T</v>
      </c>
      <c r="W2178" t="e">
        <f>ROUND('Sheet1 (4)'!AC2184,2)</f>
        <v>#VALUE!</v>
      </c>
      <c r="X2178" t="e">
        <f>ROUND('Sheet1 (4)'!AD2184,2)</f>
        <v>#VALUE!</v>
      </c>
      <c r="Y2178" t="str">
        <f>_xlfn.XLOOKUP('Sheet1 (4)'!AB2184,'Sheet1 (3)'!B:B,'Sheet1 (3)'!D:D,"",0)</f>
        <v>PRO Market</v>
      </c>
    </row>
    <row r="2179" spans="1:25" x14ac:dyDescent="0.2">
      <c r="A2179">
        <v>2178</v>
      </c>
      <c r="B2179" s="1" t="str">
        <f>_xlfn.XLOOKUP('Sheet1 (4)'!AB2185,'Sheet1 (3)'!B:B,'Sheet1 (3)'!C:C,"",0)</f>
        <v>ＮＥＷ　ＡＲＴ　ＨＯＬＤＩＮＧＳ</v>
      </c>
      <c r="C2179" s="1" t="str">
        <f>_xlfn.XLOOKUP('Sheet1 (4)'!AB2185,'Sheet1 (3)'!B:B,'Sheet1 (3)'!F:F,"",0)</f>
        <v>小売業</v>
      </c>
      <c r="D2179" s="1">
        <f>ROUND('Sheet1 (4)'!E2185/100000000,2)</f>
        <v>0.17</v>
      </c>
      <c r="E2179" s="1">
        <f>ROUND('Sheet1 (4)'!F2185/100,2)</f>
        <v>22.52</v>
      </c>
      <c r="F2179" s="1">
        <f>ROUND('Sheet1 (4)'!G2185/100,2)</f>
        <v>26.43</v>
      </c>
      <c r="G2179" s="1">
        <f>ROUND('Sheet1 (4)'!H2185/100,2)</f>
        <v>32.97</v>
      </c>
      <c r="H2179" s="1">
        <f>ROUND('Sheet1 (4)'!I2185/100,2)</f>
        <v>28.64</v>
      </c>
      <c r="I2179" s="1">
        <f>ROUND('Sheet1 (4)'!J2185/100,2)</f>
        <v>38.9</v>
      </c>
      <c r="J2179" s="1" t="e">
        <f>ROUND('Sheet1 (4)'!K2185/100,2)</f>
        <v>#VALUE!</v>
      </c>
      <c r="K2179" s="1" t="e">
        <f>ROUND('Sheet1 (4)'!L2185/100,2)</f>
        <v>#VALUE!</v>
      </c>
      <c r="L2179" s="4">
        <f>ROUND(('Sheet1 (4)'!M2185+'Sheet1 (4)'!R2185)/100,2)</f>
        <v>6.38</v>
      </c>
      <c r="M2179" s="4">
        <f>ROUND(('Sheet1 (4)'!N2185+'Sheet1 (4)'!S2185)/100,2)</f>
        <v>9.77</v>
      </c>
      <c r="N2179" s="4">
        <f>ROUND(('Sheet1 (4)'!O2185+'Sheet1 (4)'!T2185)/100,2)</f>
        <v>9.16</v>
      </c>
      <c r="O2179" s="4">
        <f>ROUND(('Sheet1 (4)'!P2185+'Sheet1 (4)'!U2185)/100,2)</f>
        <v>4.66</v>
      </c>
      <c r="P2179" s="4">
        <f>ROUND(('Sheet1 (4)'!Q2185+'Sheet1 (4)'!V2185)/100,2)</f>
        <v>13.04</v>
      </c>
      <c r="Q2179" s="7">
        <f>ROUND('Sheet1 (4)'!W2185/100,2)</f>
        <v>0.13</v>
      </c>
      <c r="R2179" s="7">
        <f>ROUND('Sheet1 (4)'!X2185/100,2)</f>
        <v>0.16</v>
      </c>
      <c r="S2179" s="7">
        <f>ROUND('Sheet1 (4)'!Y2185/100,2)</f>
        <v>0.18</v>
      </c>
      <c r="T2179" s="7">
        <f>ROUND('Sheet1 (4)'!Z2185/100,2)</f>
        <v>0.12</v>
      </c>
      <c r="U2179" s="7">
        <f>ROUND('Sheet1 (4)'!AA2185/100,2)</f>
        <v>0.2</v>
      </c>
      <c r="V2179" s="1" t="str">
        <f>'Sheet1 (4)'!AB2185&amp;".T"</f>
        <v>7638.T</v>
      </c>
      <c r="W2179">
        <f>ROUND('Sheet1 (4)'!AC2185,2)</f>
        <v>11.36</v>
      </c>
      <c r="X2179">
        <f>ROUND('Sheet1 (4)'!AD2185,2)</f>
        <v>2.54</v>
      </c>
      <c r="Y2179" t="str">
        <f>_xlfn.XLOOKUP('Sheet1 (4)'!AB2185,'Sheet1 (3)'!B:B,'Sheet1 (3)'!D:D,"",0)</f>
        <v>スタンダード</v>
      </c>
    </row>
    <row r="2180" spans="1:25" x14ac:dyDescent="0.2">
      <c r="A2180">
        <v>2179</v>
      </c>
      <c r="B2180" s="1" t="str">
        <f>_xlfn.XLOOKUP('Sheet1 (4)'!AB2186,'Sheet1 (3)'!B:B,'Sheet1 (3)'!C:C,"",0)</f>
        <v>エヌ・シー・エヌ</v>
      </c>
      <c r="C2180" s="1" t="str">
        <f>_xlfn.XLOOKUP('Sheet1 (4)'!AB2186,'Sheet1 (3)'!B:B,'Sheet1 (3)'!F:F,"",0)</f>
        <v>サービス業</v>
      </c>
      <c r="D2180" s="1">
        <f>ROUND('Sheet1 (4)'!E2186/100000000,2)</f>
        <v>0.03</v>
      </c>
      <c r="E2180" s="1">
        <f>ROUND('Sheet1 (4)'!F2186/100,2)</f>
        <v>2.83</v>
      </c>
      <c r="F2180" s="1">
        <f>ROUND('Sheet1 (4)'!G2186/100,2)</f>
        <v>3.97</v>
      </c>
      <c r="G2180" s="1">
        <f>ROUND('Sheet1 (4)'!H2186/100,2)</f>
        <v>4.2300000000000004</v>
      </c>
      <c r="H2180" s="1">
        <f>ROUND('Sheet1 (4)'!I2186/100,2)</f>
        <v>0.83</v>
      </c>
      <c r="I2180" s="1">
        <f>ROUND('Sheet1 (4)'!J2186/100,2)</f>
        <v>1.79</v>
      </c>
      <c r="J2180" s="1" t="e">
        <f>ROUND('Sheet1 (4)'!K2186/100,2)</f>
        <v>#VALUE!</v>
      </c>
      <c r="K2180" s="1" t="e">
        <f>ROUND('Sheet1 (4)'!L2186/100,2)</f>
        <v>#VALUE!</v>
      </c>
      <c r="L2180" s="4">
        <f>ROUND(('Sheet1 (4)'!M2186+'Sheet1 (4)'!R2186)/100,2)</f>
        <v>3.81</v>
      </c>
      <c r="M2180" s="4">
        <f>ROUND(('Sheet1 (4)'!N2186+'Sheet1 (4)'!S2186)/100,2)</f>
        <v>7.12</v>
      </c>
      <c r="N2180" s="4">
        <f>ROUND(('Sheet1 (4)'!O2186+'Sheet1 (4)'!T2186)/100,2)</f>
        <v>-1.27</v>
      </c>
      <c r="O2180" s="4">
        <f>ROUND(('Sheet1 (4)'!P2186+'Sheet1 (4)'!U2186)/100,2)</f>
        <v>-4.21</v>
      </c>
      <c r="P2180" s="4">
        <f>ROUND(('Sheet1 (4)'!Q2186+'Sheet1 (4)'!V2186)/100,2)</f>
        <v>5.3</v>
      </c>
      <c r="Q2180" s="7">
        <f>ROUND('Sheet1 (4)'!W2186/100,2)</f>
        <v>0.12</v>
      </c>
      <c r="R2180" s="7">
        <f>ROUND('Sheet1 (4)'!X2186/100,2)</f>
        <v>0.14000000000000001</v>
      </c>
      <c r="S2180" s="7">
        <f>ROUND('Sheet1 (4)'!Y2186/100,2)</f>
        <v>0.13</v>
      </c>
      <c r="T2180" s="7">
        <f>ROUND('Sheet1 (4)'!Z2186/100,2)</f>
        <v>0</v>
      </c>
      <c r="U2180" s="7">
        <f>ROUND('Sheet1 (4)'!AA2186/100,2)</f>
        <v>0.11</v>
      </c>
      <c r="V2180" s="1" t="str">
        <f>'Sheet1 (4)'!AB2186&amp;".T"</f>
        <v>7057.T</v>
      </c>
      <c r="W2180">
        <f>ROUND('Sheet1 (4)'!AC2186,2)</f>
        <v>15.64</v>
      </c>
      <c r="X2180">
        <f>ROUND('Sheet1 (4)'!AD2186,2)</f>
        <v>1.52</v>
      </c>
      <c r="Y2180" t="str">
        <f>_xlfn.XLOOKUP('Sheet1 (4)'!AB2186,'Sheet1 (3)'!B:B,'Sheet1 (3)'!D:D,"",0)</f>
        <v>スタンダード</v>
      </c>
    </row>
    <row r="2181" spans="1:25" x14ac:dyDescent="0.2">
      <c r="A2181">
        <v>2180</v>
      </c>
      <c r="B2181" s="1" t="str">
        <f>_xlfn.XLOOKUP('Sheet1 (4)'!AB2187,'Sheet1 (3)'!B:B,'Sheet1 (3)'!C:C,"",0)</f>
        <v>新コスモス電機</v>
      </c>
      <c r="C2181" s="1" t="str">
        <f>_xlfn.XLOOKUP('Sheet1 (4)'!AB2187,'Sheet1 (3)'!B:B,'Sheet1 (3)'!F:F,"",0)</f>
        <v>電気機器</v>
      </c>
      <c r="D2181" s="1">
        <f>ROUND('Sheet1 (4)'!E2187/100000000,2)</f>
        <v>0.12</v>
      </c>
      <c r="E2181" s="1">
        <f>ROUND('Sheet1 (4)'!F2187/100,2)</f>
        <v>34.46</v>
      </c>
      <c r="F2181" s="1">
        <f>ROUND('Sheet1 (4)'!G2187/100,2)</f>
        <v>54.33</v>
      </c>
      <c r="G2181" s="1">
        <f>ROUND('Sheet1 (4)'!H2187/100,2)</f>
        <v>56.93</v>
      </c>
      <c r="H2181" s="1">
        <f>ROUND('Sheet1 (4)'!I2187/100,2)</f>
        <v>40.86</v>
      </c>
      <c r="I2181" s="1">
        <f>ROUND('Sheet1 (4)'!J2187/100,2)</f>
        <v>51.55</v>
      </c>
      <c r="J2181" s="1" t="e">
        <f>ROUND('Sheet1 (4)'!K2187/100,2)</f>
        <v>#VALUE!</v>
      </c>
      <c r="K2181" s="1" t="e">
        <f>ROUND('Sheet1 (4)'!L2187/100,2)</f>
        <v>#VALUE!</v>
      </c>
      <c r="L2181" s="4">
        <f>ROUND(('Sheet1 (4)'!M2187+'Sheet1 (4)'!R2187)/100,2)</f>
        <v>30.59</v>
      </c>
      <c r="M2181" s="4">
        <f>ROUND(('Sheet1 (4)'!N2187+'Sheet1 (4)'!S2187)/100,2)</f>
        <v>11.05</v>
      </c>
      <c r="N2181" s="4">
        <f>ROUND(('Sheet1 (4)'!O2187+'Sheet1 (4)'!T2187)/100,2)</f>
        <v>11.32</v>
      </c>
      <c r="O2181" s="4">
        <f>ROUND(('Sheet1 (4)'!P2187+'Sheet1 (4)'!U2187)/100,2)</f>
        <v>2.27</v>
      </c>
      <c r="P2181" s="4">
        <f>ROUND(('Sheet1 (4)'!Q2187+'Sheet1 (4)'!V2187)/100,2)</f>
        <v>1.56</v>
      </c>
      <c r="Q2181" s="7">
        <f>ROUND('Sheet1 (4)'!W2187/100,2)</f>
        <v>0.08</v>
      </c>
      <c r="R2181" s="7">
        <f>ROUND('Sheet1 (4)'!X2187/100,2)</f>
        <v>0.12</v>
      </c>
      <c r="S2181" s="7">
        <f>ROUND('Sheet1 (4)'!Y2187/100,2)</f>
        <v>0.1</v>
      </c>
      <c r="T2181" s="7">
        <f>ROUND('Sheet1 (4)'!Z2187/100,2)</f>
        <v>0.08</v>
      </c>
      <c r="U2181" s="7">
        <f>ROUND('Sheet1 (4)'!AA2187/100,2)</f>
        <v>0.08</v>
      </c>
      <c r="V2181" s="1" t="str">
        <f>'Sheet1 (4)'!AB2187&amp;".T"</f>
        <v>6824.T</v>
      </c>
      <c r="W2181">
        <f>ROUND('Sheet1 (4)'!AC2187,2)</f>
        <v>14.98</v>
      </c>
      <c r="X2181">
        <f>ROUND('Sheet1 (4)'!AD2187,2)</f>
        <v>1.1000000000000001</v>
      </c>
      <c r="Y2181" t="str">
        <f>_xlfn.XLOOKUP('Sheet1 (4)'!AB2187,'Sheet1 (3)'!B:B,'Sheet1 (3)'!D:D,"",0)</f>
        <v>スタンダード</v>
      </c>
    </row>
    <row r="2182" spans="1:25" x14ac:dyDescent="0.2">
      <c r="A2182">
        <v>2181</v>
      </c>
      <c r="B2182" s="1" t="str">
        <f>_xlfn.XLOOKUP('Sheet1 (4)'!AB2188,'Sheet1 (3)'!B:B,'Sheet1 (3)'!C:C,"",0)</f>
        <v>新日本理化</v>
      </c>
      <c r="C2182" s="1" t="str">
        <f>_xlfn.XLOOKUP('Sheet1 (4)'!AB2188,'Sheet1 (3)'!B:B,'Sheet1 (3)'!F:F,"",0)</f>
        <v>化学</v>
      </c>
      <c r="D2182" s="1">
        <f>ROUND('Sheet1 (4)'!E2188/100000000,2)</f>
        <v>0.37</v>
      </c>
      <c r="E2182" s="1">
        <f>ROUND('Sheet1 (4)'!F2188/100,2)</f>
        <v>2.89</v>
      </c>
      <c r="F2182" s="1">
        <f>ROUND('Sheet1 (4)'!G2188/100,2)</f>
        <v>12.03</v>
      </c>
      <c r="G2182" s="1">
        <f>ROUND('Sheet1 (4)'!H2188/100,2)</f>
        <v>-4.3899999999999997</v>
      </c>
      <c r="H2182" s="1">
        <f>ROUND('Sheet1 (4)'!I2188/100,2)</f>
        <v>3.62</v>
      </c>
      <c r="I2182" s="1">
        <f>ROUND('Sheet1 (4)'!J2188/100,2)</f>
        <v>8.3000000000000007</v>
      </c>
      <c r="J2182" s="1" t="e">
        <f>ROUND('Sheet1 (4)'!K2188/100,2)</f>
        <v>#VALUE!</v>
      </c>
      <c r="K2182" s="1" t="e">
        <f>ROUND('Sheet1 (4)'!L2188/100,2)</f>
        <v>#VALUE!</v>
      </c>
      <c r="L2182" s="4">
        <f>ROUND(('Sheet1 (4)'!M2188+'Sheet1 (4)'!R2188)/100,2)</f>
        <v>-4.54</v>
      </c>
      <c r="M2182" s="4">
        <f>ROUND(('Sheet1 (4)'!N2188+'Sheet1 (4)'!S2188)/100,2)</f>
        <v>-5.24</v>
      </c>
      <c r="N2182" s="4">
        <f>ROUND(('Sheet1 (4)'!O2188+'Sheet1 (4)'!T2188)/100,2)</f>
        <v>-5.55</v>
      </c>
      <c r="O2182" s="4">
        <f>ROUND(('Sheet1 (4)'!P2188+'Sheet1 (4)'!U2188)/100,2)</f>
        <v>35.18</v>
      </c>
      <c r="P2182" s="4">
        <f>ROUND(('Sheet1 (4)'!Q2188+'Sheet1 (4)'!V2188)/100,2)</f>
        <v>-3.98</v>
      </c>
      <c r="Q2182" s="7">
        <f>ROUND('Sheet1 (4)'!W2188/100,2)</f>
        <v>0.04</v>
      </c>
      <c r="R2182" s="7">
        <f>ROUND('Sheet1 (4)'!X2188/100,2)</f>
        <v>0.05</v>
      </c>
      <c r="S2182" s="7">
        <f>ROUND('Sheet1 (4)'!Y2188/100,2)</f>
        <v>-0.02</v>
      </c>
      <c r="T2182" s="7">
        <f>ROUND('Sheet1 (4)'!Z2188/100,2)</f>
        <v>0.02</v>
      </c>
      <c r="U2182" s="7">
        <f>ROUND('Sheet1 (4)'!AA2188/100,2)</f>
        <v>0.03</v>
      </c>
      <c r="V2182" s="1" t="str">
        <f>'Sheet1 (4)'!AB2188&amp;".T"</f>
        <v>4406.T</v>
      </c>
      <c r="W2182">
        <f>ROUND('Sheet1 (4)'!AC2188,2)</f>
        <v>15.06</v>
      </c>
      <c r="X2182">
        <f>ROUND('Sheet1 (4)'!AD2188,2)</f>
        <v>0.44</v>
      </c>
      <c r="Y2182" t="str">
        <f>_xlfn.XLOOKUP('Sheet1 (4)'!AB2188,'Sheet1 (3)'!B:B,'Sheet1 (3)'!D:D,"",0)</f>
        <v>スタンダード</v>
      </c>
    </row>
    <row r="2183" spans="1:25" x14ac:dyDescent="0.2">
      <c r="A2183">
        <v>2182</v>
      </c>
      <c r="B2183" s="1" t="str">
        <f>_xlfn.XLOOKUP('Sheet1 (4)'!AB2189,'Sheet1 (3)'!B:B,'Sheet1 (3)'!C:C,"",0)</f>
        <v>ニューテック</v>
      </c>
      <c r="C2183" s="1" t="str">
        <f>_xlfn.XLOOKUP('Sheet1 (4)'!AB2189,'Sheet1 (3)'!B:B,'Sheet1 (3)'!F:F,"",0)</f>
        <v>電気機器</v>
      </c>
      <c r="D2183" s="1">
        <f>ROUND('Sheet1 (4)'!E2189/100000000,2)</f>
        <v>0.02</v>
      </c>
      <c r="E2183" s="1">
        <f>ROUND('Sheet1 (4)'!F2189/100,2)</f>
        <v>4.01</v>
      </c>
      <c r="F2183" s="1">
        <f>ROUND('Sheet1 (4)'!G2189/100,2)</f>
        <v>2.88</v>
      </c>
      <c r="G2183" s="1">
        <f>ROUND('Sheet1 (4)'!H2189/100,2)</f>
        <v>4.4800000000000004</v>
      </c>
      <c r="H2183" s="1">
        <f>ROUND('Sheet1 (4)'!I2189/100,2)</f>
        <v>3.63</v>
      </c>
      <c r="I2183" s="1">
        <f>ROUND('Sheet1 (4)'!J2189/100,2)</f>
        <v>3.63</v>
      </c>
      <c r="J2183" s="1" t="e">
        <f>ROUND('Sheet1 (4)'!K2189/100,2)</f>
        <v>#VALUE!</v>
      </c>
      <c r="K2183" s="1" t="e">
        <f>ROUND('Sheet1 (4)'!L2189/100,2)</f>
        <v>#VALUE!</v>
      </c>
      <c r="L2183" s="4">
        <f>ROUND(('Sheet1 (4)'!M2189+'Sheet1 (4)'!R2189)/100,2)</f>
        <v>4.08</v>
      </c>
      <c r="M2183" s="4">
        <f>ROUND(('Sheet1 (4)'!N2189+'Sheet1 (4)'!S2189)/100,2)</f>
        <v>2.2599999999999998</v>
      </c>
      <c r="N2183" s="4">
        <f>ROUND(('Sheet1 (4)'!O2189+'Sheet1 (4)'!T2189)/100,2)</f>
        <v>6.38</v>
      </c>
      <c r="O2183" s="4">
        <f>ROUND(('Sheet1 (4)'!P2189+'Sheet1 (4)'!U2189)/100,2)</f>
        <v>-0.11</v>
      </c>
      <c r="P2183" s="4">
        <f>ROUND(('Sheet1 (4)'!Q2189+'Sheet1 (4)'!V2189)/100,2)</f>
        <v>3.61</v>
      </c>
      <c r="Q2183" s="7">
        <f>ROUND('Sheet1 (4)'!W2189/100,2)</f>
        <v>0.17</v>
      </c>
      <c r="R2183" s="7">
        <f>ROUND('Sheet1 (4)'!X2189/100,2)</f>
        <v>0.1</v>
      </c>
      <c r="S2183" s="7">
        <f>ROUND('Sheet1 (4)'!Y2189/100,2)</f>
        <v>0.15</v>
      </c>
      <c r="T2183" s="7">
        <f>ROUND('Sheet1 (4)'!Z2189/100,2)</f>
        <v>0.12</v>
      </c>
      <c r="U2183" s="7">
        <f>ROUND('Sheet1 (4)'!AA2189/100,2)</f>
        <v>0.1</v>
      </c>
      <c r="V2183" s="1" t="str">
        <f>'Sheet1 (4)'!AB2189&amp;".T"</f>
        <v>6734.T</v>
      </c>
      <c r="W2183">
        <f>ROUND('Sheet1 (4)'!AC2189,2)</f>
        <v>10.17</v>
      </c>
      <c r="X2183">
        <f>ROUND('Sheet1 (4)'!AD2189,2)</f>
        <v>1.21</v>
      </c>
      <c r="Y2183" t="str">
        <f>_xlfn.XLOOKUP('Sheet1 (4)'!AB2189,'Sheet1 (3)'!B:B,'Sheet1 (3)'!D:D,"",0)</f>
        <v>スタンダード</v>
      </c>
    </row>
    <row r="2184" spans="1:25" x14ac:dyDescent="0.2">
      <c r="A2184">
        <v>2183</v>
      </c>
      <c r="B2184" s="1" t="str">
        <f>_xlfn.XLOOKUP('Sheet1 (4)'!AB2190,'Sheet1 (3)'!B:B,'Sheet1 (3)'!C:C,"",0)</f>
        <v>ネクソン</v>
      </c>
      <c r="C2184" s="1" t="str">
        <f>_xlfn.XLOOKUP('Sheet1 (4)'!AB2190,'Sheet1 (3)'!B:B,'Sheet1 (3)'!F:F,"",0)</f>
        <v>情報・通信業</v>
      </c>
      <c r="D2184" s="1">
        <f>ROUND('Sheet1 (4)'!E2190/100000000,2)</f>
        <v>7.92</v>
      </c>
      <c r="E2184" s="1">
        <f>ROUND('Sheet1 (4)'!F2190/100,2)</f>
        <v>942.87</v>
      </c>
      <c r="F2184" s="1">
        <f>ROUND('Sheet1 (4)'!G2190/100,2)</f>
        <v>1090.6500000000001</v>
      </c>
      <c r="G2184" s="1">
        <f>ROUND('Sheet1 (4)'!H2190/100,2)</f>
        <v>1321.95</v>
      </c>
      <c r="H2184" s="1">
        <f>ROUND('Sheet1 (4)'!I2190/100,2)</f>
        <v>1383.22</v>
      </c>
      <c r="I2184" s="1">
        <f>ROUND('Sheet1 (4)'!J2190/100,2)</f>
        <v>1383.22</v>
      </c>
      <c r="J2184" s="1">
        <f>ROUND('Sheet1 (4)'!K2190/100,2)</f>
        <v>1329.53</v>
      </c>
      <c r="K2184" s="1">
        <f>ROUND('Sheet1 (4)'!L2190/100,2)</f>
        <v>1436.84</v>
      </c>
      <c r="L2184" s="4">
        <f>ROUND(('Sheet1 (4)'!M2190+'Sheet1 (4)'!R2190)/100,2)</f>
        <v>1239.98</v>
      </c>
      <c r="M2184" s="4">
        <f>ROUND(('Sheet1 (4)'!N2190+'Sheet1 (4)'!S2190)/100,2)</f>
        <v>1192.26</v>
      </c>
      <c r="N2184" s="4">
        <f>ROUND(('Sheet1 (4)'!O2190+'Sheet1 (4)'!T2190)/100,2)</f>
        <v>-596.54999999999995</v>
      </c>
      <c r="O2184" s="4">
        <f>ROUND(('Sheet1 (4)'!P2190+'Sheet1 (4)'!U2190)/100,2)</f>
        <v>1084.1300000000001</v>
      </c>
      <c r="P2184" s="4">
        <f>ROUND(('Sheet1 (4)'!Q2190+'Sheet1 (4)'!V2190)/100,2)</f>
        <v>1084.1300000000001</v>
      </c>
      <c r="Q2184" s="7">
        <f>ROUND('Sheet1 (4)'!W2190/100,2)</f>
        <v>0.14000000000000001</v>
      </c>
      <c r="R2184" s="7">
        <f>ROUND('Sheet1 (4)'!X2190/100,2)</f>
        <v>0.12</v>
      </c>
      <c r="S2184" s="7">
        <f>ROUND('Sheet1 (4)'!Y2190/100,2)</f>
        <v>0.08</v>
      </c>
      <c r="T2184" s="7">
        <f>ROUND('Sheet1 (4)'!Z2190/100,2)</f>
        <v>0.14000000000000001</v>
      </c>
      <c r="U2184" s="7">
        <f>ROUND('Sheet1 (4)'!AA2190/100,2)</f>
        <v>0.14000000000000001</v>
      </c>
      <c r="V2184" s="1" t="str">
        <f>'Sheet1 (4)'!AB2190&amp;".T"</f>
        <v>3659.T</v>
      </c>
      <c r="W2184">
        <f>ROUND('Sheet1 (4)'!AC2190,2)</f>
        <v>26.2</v>
      </c>
      <c r="X2184">
        <f>ROUND('Sheet1 (4)'!AD2190,2)</f>
        <v>2.4900000000000002</v>
      </c>
      <c r="Y2184" t="str">
        <f>_xlfn.XLOOKUP('Sheet1 (4)'!AB2190,'Sheet1 (3)'!B:B,'Sheet1 (3)'!D:D,"",0)</f>
        <v>プライム</v>
      </c>
    </row>
    <row r="2185" spans="1:25" x14ac:dyDescent="0.2">
      <c r="A2185">
        <v>2184</v>
      </c>
      <c r="B2185" s="1" t="str">
        <f>_xlfn.XLOOKUP('Sheet1 (4)'!AB2191,'Sheet1 (3)'!B:B,'Sheet1 (3)'!C:C,"",0)</f>
        <v>技術承継機構</v>
      </c>
      <c r="C2185" s="1" t="str">
        <f>_xlfn.XLOOKUP('Sheet1 (4)'!AB2191,'Sheet1 (3)'!B:B,'Sheet1 (3)'!F:F,"",0)</f>
        <v>金属製品</v>
      </c>
      <c r="D2185" s="1">
        <f>ROUND('Sheet1 (4)'!E2191/100000000,2)</f>
        <v>0.09</v>
      </c>
      <c r="E2185" s="1" t="e">
        <f>ROUND('Sheet1 (4)'!F2191/100,2)</f>
        <v>#VALUE!</v>
      </c>
      <c r="F2185" s="1">
        <f>ROUND('Sheet1 (4)'!G2191/100,2)</f>
        <v>4.59</v>
      </c>
      <c r="G2185" s="1">
        <f>ROUND('Sheet1 (4)'!H2191/100,2)</f>
        <v>8.7899999999999991</v>
      </c>
      <c r="H2185" s="1">
        <f>ROUND('Sheet1 (4)'!I2191/100,2)</f>
        <v>15.17</v>
      </c>
      <c r="I2185" s="1">
        <f>ROUND('Sheet1 (4)'!J2191/100,2)</f>
        <v>15.17</v>
      </c>
      <c r="J2185" s="1" t="e">
        <f>ROUND('Sheet1 (4)'!K2191/100,2)</f>
        <v>#VALUE!</v>
      </c>
      <c r="K2185" s="1" t="e">
        <f>ROUND('Sheet1 (4)'!L2191/100,2)</f>
        <v>#VALUE!</v>
      </c>
      <c r="L2185" s="4" t="e">
        <f>ROUND(('Sheet1 (4)'!M2191+'Sheet1 (4)'!R2191)/100,2)</f>
        <v>#VALUE!</v>
      </c>
      <c r="M2185" s="4" t="e">
        <f>ROUND(('Sheet1 (4)'!N2191+'Sheet1 (4)'!S2191)/100,2)</f>
        <v>#VALUE!</v>
      </c>
      <c r="N2185" s="4" t="e">
        <f>ROUND(('Sheet1 (4)'!O2191+'Sheet1 (4)'!T2191)/100,2)</f>
        <v>#VALUE!</v>
      </c>
      <c r="O2185" s="4">
        <f>ROUND(('Sheet1 (4)'!P2191+'Sheet1 (4)'!U2191)/100,2)</f>
        <v>17.239999999999998</v>
      </c>
      <c r="P2185" s="4">
        <f>ROUND(('Sheet1 (4)'!Q2191+'Sheet1 (4)'!V2191)/100,2)</f>
        <v>17.239999999999998</v>
      </c>
      <c r="Q2185" s="7" t="e">
        <f>ROUND('Sheet1 (4)'!W2191/100,2)</f>
        <v>#VALUE!</v>
      </c>
      <c r="R2185" s="7" t="e">
        <f>ROUND('Sheet1 (4)'!X2191/100,2)</f>
        <v>#VALUE!</v>
      </c>
      <c r="S2185" s="7">
        <f>ROUND('Sheet1 (4)'!Y2191/100,2)</f>
        <v>0.73</v>
      </c>
      <c r="T2185" s="7">
        <f>ROUND('Sheet1 (4)'!Z2191/100,2)</f>
        <v>0.25</v>
      </c>
      <c r="U2185" s="7">
        <f>ROUND('Sheet1 (4)'!AA2191/100,2)</f>
        <v>0.25</v>
      </c>
      <c r="V2185" s="1" t="str">
        <f>'Sheet1 (4)'!AB2191&amp;".T"</f>
        <v>319A.T</v>
      </c>
      <c r="W2185">
        <f>ROUND('Sheet1 (4)'!AC2191,2)</f>
        <v>137.22999999999999</v>
      </c>
      <c r="X2185">
        <f>ROUND('Sheet1 (4)'!AD2191,2)</f>
        <v>13.53</v>
      </c>
      <c r="Y2185" t="str">
        <f>_xlfn.XLOOKUP('Sheet1 (4)'!AB2191,'Sheet1 (3)'!B:B,'Sheet1 (3)'!D:D,"",0)</f>
        <v>グロース</v>
      </c>
    </row>
    <row r="2186" spans="1:25" x14ac:dyDescent="0.2">
      <c r="A2186">
        <v>2185</v>
      </c>
      <c r="B2186" s="1" t="str">
        <f>_xlfn.XLOOKUP('Sheet1 (4)'!AB2192,'Sheet1 (3)'!B:B,'Sheet1 (3)'!C:C,"",0)</f>
        <v>ネクストハンズ</v>
      </c>
      <c r="C2186" s="1" t="str">
        <f>_xlfn.XLOOKUP('Sheet1 (4)'!AB2192,'Sheet1 (3)'!B:B,'Sheet1 (3)'!F:F,"",0)</f>
        <v>情報・通信業</v>
      </c>
      <c r="D2186" s="1">
        <f>ROUND('Sheet1 (4)'!E2192/100000000,2)</f>
        <v>0</v>
      </c>
      <c r="E2186" s="1" t="e">
        <f>ROUND('Sheet1 (4)'!F2192/100,2)</f>
        <v>#VALUE!</v>
      </c>
      <c r="F2186" s="1" t="e">
        <f>ROUND('Sheet1 (4)'!G2192/100,2)</f>
        <v>#VALUE!</v>
      </c>
      <c r="G2186" s="1" t="e">
        <f>ROUND('Sheet1 (4)'!H2192/100,2)</f>
        <v>#VALUE!</v>
      </c>
      <c r="H2186" s="1" t="e">
        <f>ROUND('Sheet1 (4)'!I2192/100,2)</f>
        <v>#VALUE!</v>
      </c>
      <c r="I2186" s="1" t="e">
        <f>ROUND('Sheet1 (4)'!J2192/100,2)</f>
        <v>#VALUE!</v>
      </c>
      <c r="J2186" s="1" t="e">
        <f>ROUND('Sheet1 (4)'!K2192/100,2)</f>
        <v>#VALUE!</v>
      </c>
      <c r="K2186" s="1" t="e">
        <f>ROUND('Sheet1 (4)'!L2192/100,2)</f>
        <v>#VALUE!</v>
      </c>
      <c r="L2186" s="4" t="e">
        <f>ROUND(('Sheet1 (4)'!M2192+'Sheet1 (4)'!R2192)/100,2)</f>
        <v>#VALUE!</v>
      </c>
      <c r="M2186" s="4" t="e">
        <f>ROUND(('Sheet1 (4)'!N2192+'Sheet1 (4)'!S2192)/100,2)</f>
        <v>#VALUE!</v>
      </c>
      <c r="N2186" s="4" t="e">
        <f>ROUND(('Sheet1 (4)'!O2192+'Sheet1 (4)'!T2192)/100,2)</f>
        <v>#VALUE!</v>
      </c>
      <c r="O2186" s="4" t="e">
        <f>ROUND(('Sheet1 (4)'!P2192+'Sheet1 (4)'!U2192)/100,2)</f>
        <v>#VALUE!</v>
      </c>
      <c r="P2186" s="4" t="e">
        <f>ROUND(('Sheet1 (4)'!Q2192+'Sheet1 (4)'!V2192)/100,2)</f>
        <v>#VALUE!</v>
      </c>
      <c r="Q2186" s="7" t="e">
        <f>ROUND('Sheet1 (4)'!W2192/100,2)</f>
        <v>#VALUE!</v>
      </c>
      <c r="R2186" s="7" t="e">
        <f>ROUND('Sheet1 (4)'!X2192/100,2)</f>
        <v>#VALUE!</v>
      </c>
      <c r="S2186" s="7" t="e">
        <f>ROUND('Sheet1 (4)'!Y2192/100,2)</f>
        <v>#VALUE!</v>
      </c>
      <c r="T2186" s="7" t="e">
        <f>ROUND('Sheet1 (4)'!Z2192/100,2)</f>
        <v>#VALUE!</v>
      </c>
      <c r="U2186" s="7" t="e">
        <f>ROUND('Sheet1 (4)'!AA2192/100,2)</f>
        <v>#VALUE!</v>
      </c>
      <c r="V2186" s="1" t="str">
        <f>'Sheet1 (4)'!AB2192&amp;".T"</f>
        <v>430A.T</v>
      </c>
      <c r="W2186" t="e">
        <f>ROUND('Sheet1 (4)'!AC2192,2)</f>
        <v>#VALUE!</v>
      </c>
      <c r="X2186" t="e">
        <f>ROUND('Sheet1 (4)'!AD2192,2)</f>
        <v>#VALUE!</v>
      </c>
      <c r="Y2186" t="str">
        <f>_xlfn.XLOOKUP('Sheet1 (4)'!AB2192,'Sheet1 (3)'!B:B,'Sheet1 (3)'!D:D,"",0)</f>
        <v>PRO Market</v>
      </c>
    </row>
    <row r="2187" spans="1:25" x14ac:dyDescent="0.2">
      <c r="A2187">
        <v>2186</v>
      </c>
      <c r="B2187" s="1" t="str">
        <f>_xlfn.XLOOKUP('Sheet1 (4)'!AB2193,'Sheet1 (3)'!B:B,'Sheet1 (3)'!C:C,"",0)</f>
        <v>ＮＥＸＴ　ＳＴＡＧＥ</v>
      </c>
      <c r="C2187" s="1" t="str">
        <f>_xlfn.XLOOKUP('Sheet1 (4)'!AB2193,'Sheet1 (3)'!B:B,'Sheet1 (3)'!F:F,"",0)</f>
        <v>サービス業</v>
      </c>
      <c r="D2187" s="1">
        <f>ROUND('Sheet1 (4)'!E2193/100000000,2)</f>
        <v>0</v>
      </c>
      <c r="E2187" s="1" t="e">
        <f>ROUND('Sheet1 (4)'!F2193/100,2)</f>
        <v>#VALUE!</v>
      </c>
      <c r="F2187" s="1" t="e">
        <f>ROUND('Sheet1 (4)'!G2193/100,2)</f>
        <v>#VALUE!</v>
      </c>
      <c r="G2187" s="1">
        <f>ROUND('Sheet1 (4)'!H2193/100,2)</f>
        <v>0.16</v>
      </c>
      <c r="H2187" s="1">
        <f>ROUND('Sheet1 (4)'!I2193/100,2)</f>
        <v>0.28000000000000003</v>
      </c>
      <c r="I2187" s="1">
        <f>ROUND('Sheet1 (4)'!J2193/100,2)</f>
        <v>0.59</v>
      </c>
      <c r="J2187" s="1" t="e">
        <f>ROUND('Sheet1 (4)'!K2193/100,2)</f>
        <v>#VALUE!</v>
      </c>
      <c r="K2187" s="1" t="e">
        <f>ROUND('Sheet1 (4)'!L2193/100,2)</f>
        <v>#VALUE!</v>
      </c>
      <c r="L2187" s="4" t="e">
        <f>ROUND(('Sheet1 (4)'!M2193+'Sheet1 (4)'!R2193)/100,2)</f>
        <v>#VALUE!</v>
      </c>
      <c r="M2187" s="4" t="e">
        <f>ROUND(('Sheet1 (4)'!N2193+'Sheet1 (4)'!S2193)/100,2)</f>
        <v>#VALUE!</v>
      </c>
      <c r="N2187" s="4" t="e">
        <f>ROUND(('Sheet1 (4)'!O2193+'Sheet1 (4)'!T2193)/100,2)</f>
        <v>#VALUE!</v>
      </c>
      <c r="O2187" s="4" t="e">
        <f>ROUND(('Sheet1 (4)'!P2193+'Sheet1 (4)'!U2193)/100,2)</f>
        <v>#VALUE!</v>
      </c>
      <c r="P2187" s="4">
        <f>ROUND(('Sheet1 (4)'!Q2193+'Sheet1 (4)'!V2193)/100,2)</f>
        <v>0.22</v>
      </c>
      <c r="Q2187" s="7" t="e">
        <f>ROUND('Sheet1 (4)'!W2193/100,2)</f>
        <v>#VALUE!</v>
      </c>
      <c r="R2187" s="7" t="e">
        <f>ROUND('Sheet1 (4)'!X2193/100,2)</f>
        <v>#VALUE!</v>
      </c>
      <c r="S2187" s="7" t="e">
        <f>ROUND('Sheet1 (4)'!Y2193/100,2)</f>
        <v>#VALUE!</v>
      </c>
      <c r="T2187" s="7">
        <f>ROUND('Sheet1 (4)'!Z2193/100,2)</f>
        <v>0.28000000000000003</v>
      </c>
      <c r="U2187" s="7">
        <f>ROUND('Sheet1 (4)'!AA2193/100,2)</f>
        <v>0.45</v>
      </c>
      <c r="V2187" s="1" t="str">
        <f>'Sheet1 (4)'!AB2193&amp;".T"</f>
        <v>359A.T</v>
      </c>
      <c r="W2187">
        <f>ROUND('Sheet1 (4)'!AC2193,2)</f>
        <v>5.25</v>
      </c>
      <c r="X2187" t="e">
        <f>ROUND('Sheet1 (4)'!AD2193,2)</f>
        <v>#VALUE!</v>
      </c>
      <c r="Y2187" t="str">
        <f>_xlfn.XLOOKUP('Sheet1 (4)'!AB2193,'Sheet1 (3)'!B:B,'Sheet1 (3)'!D:D,"",0)</f>
        <v>PRO Market</v>
      </c>
    </row>
    <row r="2188" spans="1:25" x14ac:dyDescent="0.2">
      <c r="A2188">
        <v>2187</v>
      </c>
      <c r="B2188" s="1" t="str">
        <f>_xlfn.XLOOKUP('Sheet1 (4)'!AB2194,'Sheet1 (3)'!B:B,'Sheet1 (3)'!C:C,"",0)</f>
        <v>ネクステージ</v>
      </c>
      <c r="C2188" s="1" t="str">
        <f>_xlfn.XLOOKUP('Sheet1 (4)'!AB2194,'Sheet1 (3)'!B:B,'Sheet1 (3)'!F:F,"",0)</f>
        <v>小売業</v>
      </c>
      <c r="D2188" s="1">
        <f>ROUND('Sheet1 (4)'!E2194/100000000,2)</f>
        <v>0.78</v>
      </c>
      <c r="E2188" s="1">
        <f>ROUND('Sheet1 (4)'!F2194/100,2)</f>
        <v>136.38</v>
      </c>
      <c r="F2188" s="1">
        <f>ROUND('Sheet1 (4)'!G2194/100,2)</f>
        <v>194.49</v>
      </c>
      <c r="G2188" s="1">
        <f>ROUND('Sheet1 (4)'!H2194/100,2)</f>
        <v>160.85</v>
      </c>
      <c r="H2188" s="1">
        <f>ROUND('Sheet1 (4)'!I2194/100,2)</f>
        <v>129.44</v>
      </c>
      <c r="I2188" s="1">
        <f>ROUND('Sheet1 (4)'!J2194/100,2)</f>
        <v>129.44</v>
      </c>
      <c r="J2188" s="1">
        <f>ROUND('Sheet1 (4)'!K2194/100,2)</f>
        <v>167</v>
      </c>
      <c r="K2188" s="1">
        <f>ROUND('Sheet1 (4)'!L2194/100,2)</f>
        <v>199.29</v>
      </c>
      <c r="L2188" s="4">
        <f>ROUND(('Sheet1 (4)'!M2194+'Sheet1 (4)'!R2194)/100,2)</f>
        <v>-50.42</v>
      </c>
      <c r="M2188" s="4">
        <f>ROUND(('Sheet1 (4)'!N2194+'Sheet1 (4)'!S2194)/100,2)</f>
        <v>-316.83999999999997</v>
      </c>
      <c r="N2188" s="4">
        <f>ROUND(('Sheet1 (4)'!O2194+'Sheet1 (4)'!T2194)/100,2)</f>
        <v>100.12</v>
      </c>
      <c r="O2188" s="4">
        <f>ROUND(('Sheet1 (4)'!P2194+'Sheet1 (4)'!U2194)/100,2)</f>
        <v>-154.30000000000001</v>
      </c>
      <c r="P2188" s="4">
        <f>ROUND(('Sheet1 (4)'!Q2194+'Sheet1 (4)'!V2194)/100,2)</f>
        <v>-154.30000000000001</v>
      </c>
      <c r="Q2188" s="7">
        <f>ROUND('Sheet1 (4)'!W2194/100,2)</f>
        <v>0.27</v>
      </c>
      <c r="R2188" s="7">
        <f>ROUND('Sheet1 (4)'!X2194/100,2)</f>
        <v>0.28000000000000003</v>
      </c>
      <c r="S2188" s="7">
        <f>ROUND('Sheet1 (4)'!Y2194/100,2)</f>
        <v>0.19</v>
      </c>
      <c r="T2188" s="7">
        <f>ROUND('Sheet1 (4)'!Z2194/100,2)</f>
        <v>0.12</v>
      </c>
      <c r="U2188" s="7">
        <f>ROUND('Sheet1 (4)'!AA2194/100,2)</f>
        <v>0.12</v>
      </c>
      <c r="V2188" s="1" t="str">
        <f>'Sheet1 (4)'!AB2194&amp;".T"</f>
        <v>3186.T</v>
      </c>
      <c r="W2188">
        <f>ROUND('Sheet1 (4)'!AC2194,2)</f>
        <v>21.82</v>
      </c>
      <c r="X2188">
        <f>ROUND('Sheet1 (4)'!AD2194,2)</f>
        <v>2.58</v>
      </c>
      <c r="Y2188" t="str">
        <f>_xlfn.XLOOKUP('Sheet1 (4)'!AB2194,'Sheet1 (3)'!B:B,'Sheet1 (3)'!D:D,"",0)</f>
        <v>プライム</v>
      </c>
    </row>
    <row r="2189" spans="1:25" x14ac:dyDescent="0.2">
      <c r="A2189">
        <v>2188</v>
      </c>
      <c r="B2189" s="1" t="str">
        <f>_xlfn.XLOOKUP('Sheet1 (4)'!AB2195,'Sheet1 (3)'!B:B,'Sheet1 (3)'!C:C,"",0)</f>
        <v>ネクストジェン</v>
      </c>
      <c r="C2189" s="1" t="str">
        <f>_xlfn.XLOOKUP('Sheet1 (4)'!AB2195,'Sheet1 (3)'!B:B,'Sheet1 (3)'!F:F,"",0)</f>
        <v>情報・通信業</v>
      </c>
      <c r="D2189" s="1">
        <f>ROUND('Sheet1 (4)'!E2195/100000000,2)</f>
        <v>0.03</v>
      </c>
      <c r="E2189" s="1">
        <f>ROUND('Sheet1 (4)'!F2195/100,2)</f>
        <v>0.13</v>
      </c>
      <c r="F2189" s="1">
        <f>ROUND('Sheet1 (4)'!G2195/100,2)</f>
        <v>1.89</v>
      </c>
      <c r="G2189" s="1">
        <f>ROUND('Sheet1 (4)'!H2195/100,2)</f>
        <v>0.31</v>
      </c>
      <c r="H2189" s="1">
        <f>ROUND('Sheet1 (4)'!I2195/100,2)</f>
        <v>1.81</v>
      </c>
      <c r="I2189" s="1">
        <f>ROUND('Sheet1 (4)'!J2195/100,2)</f>
        <v>2.62</v>
      </c>
      <c r="J2189" s="1" t="e">
        <f>ROUND('Sheet1 (4)'!K2195/100,2)</f>
        <v>#VALUE!</v>
      </c>
      <c r="K2189" s="1" t="e">
        <f>ROUND('Sheet1 (4)'!L2195/100,2)</f>
        <v>#VALUE!</v>
      </c>
      <c r="L2189" s="4">
        <f>ROUND(('Sheet1 (4)'!M2195+'Sheet1 (4)'!R2195)/100,2)</f>
        <v>4.79</v>
      </c>
      <c r="M2189" s="4">
        <f>ROUND(('Sheet1 (4)'!N2195+'Sheet1 (4)'!S2195)/100,2)</f>
        <v>0.96</v>
      </c>
      <c r="N2189" s="4">
        <f>ROUND(('Sheet1 (4)'!O2195+'Sheet1 (4)'!T2195)/100,2)</f>
        <v>-1.94</v>
      </c>
      <c r="O2189" s="4">
        <f>ROUND(('Sheet1 (4)'!P2195+'Sheet1 (4)'!U2195)/100,2)</f>
        <v>1.04</v>
      </c>
      <c r="P2189" s="4">
        <f>ROUND(('Sheet1 (4)'!Q2195+'Sheet1 (4)'!V2195)/100,2)</f>
        <v>5.87</v>
      </c>
      <c r="Q2189" s="7">
        <f>ROUND('Sheet1 (4)'!W2195/100,2)</f>
        <v>-0.09</v>
      </c>
      <c r="R2189" s="7">
        <f>ROUND('Sheet1 (4)'!X2195/100,2)</f>
        <v>0.09</v>
      </c>
      <c r="S2189" s="7">
        <f>ROUND('Sheet1 (4)'!Y2195/100,2)</f>
        <v>-0.24</v>
      </c>
      <c r="T2189" s="7">
        <f>ROUND('Sheet1 (4)'!Z2195/100,2)</f>
        <v>0.09</v>
      </c>
      <c r="U2189" s="7">
        <f>ROUND('Sheet1 (4)'!AA2195/100,2)</f>
        <v>0.1</v>
      </c>
      <c r="V2189" s="1" t="str">
        <f>'Sheet1 (4)'!AB2195&amp;".T"</f>
        <v>3842.T</v>
      </c>
      <c r="W2189">
        <f>ROUND('Sheet1 (4)'!AC2195,2)</f>
        <v>14.62</v>
      </c>
      <c r="X2189">
        <f>ROUND('Sheet1 (4)'!AD2195,2)</f>
        <v>1.74</v>
      </c>
      <c r="Y2189" t="str">
        <f>_xlfn.XLOOKUP('Sheet1 (4)'!AB2195,'Sheet1 (3)'!B:B,'Sheet1 (3)'!D:D,"",0)</f>
        <v>スタンダード</v>
      </c>
    </row>
    <row r="2190" spans="1:25" x14ac:dyDescent="0.2">
      <c r="A2190">
        <v>2189</v>
      </c>
      <c r="B2190" s="1" t="str">
        <f>_xlfn.XLOOKUP('Sheet1 (4)'!AB2196,'Sheet1 (3)'!B:B,'Sheet1 (3)'!C:C,"",0)</f>
        <v>ＮｅｘＴｏｎｅ</v>
      </c>
      <c r="C2190" s="1" t="str">
        <f>_xlfn.XLOOKUP('Sheet1 (4)'!AB2196,'Sheet1 (3)'!B:B,'Sheet1 (3)'!F:F,"",0)</f>
        <v>サービス業</v>
      </c>
      <c r="D2190" s="1">
        <f>ROUND('Sheet1 (4)'!E2196/100000000,2)</f>
        <v>0.1</v>
      </c>
      <c r="E2190" s="1">
        <f>ROUND('Sheet1 (4)'!F2196/100,2)</f>
        <v>5.39</v>
      </c>
      <c r="F2190" s="1">
        <f>ROUND('Sheet1 (4)'!G2196/100,2)</f>
        <v>7.09</v>
      </c>
      <c r="G2190" s="1">
        <f>ROUND('Sheet1 (4)'!H2196/100,2)</f>
        <v>8.4</v>
      </c>
      <c r="H2190" s="1">
        <f>ROUND('Sheet1 (4)'!I2196/100,2)</f>
        <v>6.57</v>
      </c>
      <c r="I2190" s="1">
        <f>ROUND('Sheet1 (4)'!J2196/100,2)</f>
        <v>10.06</v>
      </c>
      <c r="J2190" s="1">
        <f>ROUND('Sheet1 (4)'!K2196/100,2)</f>
        <v>18.75</v>
      </c>
      <c r="K2190" s="1">
        <f>ROUND('Sheet1 (4)'!L2196/100,2)</f>
        <v>24.75</v>
      </c>
      <c r="L2190" s="4">
        <f>ROUND(('Sheet1 (4)'!M2196+'Sheet1 (4)'!R2196)/100,2)</f>
        <v>10.46</v>
      </c>
      <c r="M2190" s="4">
        <f>ROUND(('Sheet1 (4)'!N2196+'Sheet1 (4)'!S2196)/100,2)</f>
        <v>8.93</v>
      </c>
      <c r="N2190" s="4">
        <f>ROUND(('Sheet1 (4)'!O2196+'Sheet1 (4)'!T2196)/100,2)</f>
        <v>8.3699999999999992</v>
      </c>
      <c r="O2190" s="4">
        <f>ROUND(('Sheet1 (4)'!P2196+'Sheet1 (4)'!U2196)/100,2)</f>
        <v>20.7</v>
      </c>
      <c r="P2190" s="4">
        <f>ROUND(('Sheet1 (4)'!Q2196+'Sheet1 (4)'!V2196)/100,2)</f>
        <v>15.83</v>
      </c>
      <c r="Q2190" s="7">
        <f>ROUND('Sheet1 (4)'!W2196/100,2)</f>
        <v>0.16</v>
      </c>
      <c r="R2190" s="7">
        <f>ROUND('Sheet1 (4)'!X2196/100,2)</f>
        <v>0.18</v>
      </c>
      <c r="S2190" s="7">
        <f>ROUND('Sheet1 (4)'!Y2196/100,2)</f>
        <v>0.19</v>
      </c>
      <c r="T2190" s="7">
        <f>ROUND('Sheet1 (4)'!Z2196/100,2)</f>
        <v>0.1</v>
      </c>
      <c r="U2190" s="7">
        <f>ROUND('Sheet1 (4)'!AA2196/100,2)</f>
        <v>0.1</v>
      </c>
      <c r="V2190" s="1" t="str">
        <f>'Sheet1 (4)'!AB2196&amp;".T"</f>
        <v>7094.T</v>
      </c>
      <c r="W2190">
        <f>ROUND('Sheet1 (4)'!AC2196,2)</f>
        <v>28.46</v>
      </c>
      <c r="X2190">
        <f>ROUND('Sheet1 (4)'!AD2196,2)</f>
        <v>4.22</v>
      </c>
      <c r="Y2190" t="str">
        <f>_xlfn.XLOOKUP('Sheet1 (4)'!AB2196,'Sheet1 (3)'!B:B,'Sheet1 (3)'!D:D,"",0)</f>
        <v>グロース</v>
      </c>
    </row>
    <row r="2191" spans="1:25" x14ac:dyDescent="0.2">
      <c r="A2191">
        <v>2190</v>
      </c>
      <c r="B2191" s="1" t="str">
        <f>_xlfn.XLOOKUP('Sheet1 (4)'!AB2197,'Sheet1 (3)'!B:B,'Sheet1 (3)'!C:C,"",0)</f>
        <v>ネクストウェア</v>
      </c>
      <c r="C2191" s="1" t="str">
        <f>_xlfn.XLOOKUP('Sheet1 (4)'!AB2197,'Sheet1 (3)'!B:B,'Sheet1 (3)'!F:F,"",0)</f>
        <v>情報・通信業</v>
      </c>
      <c r="D2191" s="1">
        <f>ROUND('Sheet1 (4)'!E2197/100000000,2)</f>
        <v>0.13</v>
      </c>
      <c r="E2191" s="1">
        <f>ROUND('Sheet1 (4)'!F2197/100,2)</f>
        <v>0.19</v>
      </c>
      <c r="F2191" s="1">
        <f>ROUND('Sheet1 (4)'!G2197/100,2)</f>
        <v>0.52</v>
      </c>
      <c r="G2191" s="1">
        <f>ROUND('Sheet1 (4)'!H2197/100,2)</f>
        <v>-0.26</v>
      </c>
      <c r="H2191" s="1">
        <f>ROUND('Sheet1 (4)'!I2197/100,2)</f>
        <v>-1.32</v>
      </c>
      <c r="I2191" s="1">
        <f>ROUND('Sheet1 (4)'!J2197/100,2)</f>
        <v>-0.77</v>
      </c>
      <c r="J2191" s="1" t="e">
        <f>ROUND('Sheet1 (4)'!K2197/100,2)</f>
        <v>#VALUE!</v>
      </c>
      <c r="K2191" s="1" t="e">
        <f>ROUND('Sheet1 (4)'!L2197/100,2)</f>
        <v>#VALUE!</v>
      </c>
      <c r="L2191" s="4">
        <f>ROUND(('Sheet1 (4)'!M2197+'Sheet1 (4)'!R2197)/100,2)</f>
        <v>-0.34</v>
      </c>
      <c r="M2191" s="4">
        <f>ROUND(('Sheet1 (4)'!N2197+'Sheet1 (4)'!S2197)/100,2)</f>
        <v>10.55</v>
      </c>
      <c r="N2191" s="4">
        <f>ROUND(('Sheet1 (4)'!O2197+'Sheet1 (4)'!T2197)/100,2)</f>
        <v>-3.77</v>
      </c>
      <c r="O2191" s="4">
        <f>ROUND(('Sheet1 (4)'!P2197+'Sheet1 (4)'!U2197)/100,2)</f>
        <v>0.18</v>
      </c>
      <c r="P2191" s="4">
        <f>ROUND(('Sheet1 (4)'!Q2197+'Sheet1 (4)'!V2197)/100,2)</f>
        <v>-1.36</v>
      </c>
      <c r="Q2191" s="7">
        <f>ROUND('Sheet1 (4)'!W2197/100,2)</f>
        <v>0.03</v>
      </c>
      <c r="R2191" s="7">
        <f>ROUND('Sheet1 (4)'!X2197/100,2)</f>
        <v>0.56999999999999995</v>
      </c>
      <c r="S2191" s="7">
        <f>ROUND('Sheet1 (4)'!Y2197/100,2)</f>
        <v>0.01</v>
      </c>
      <c r="T2191" s="7">
        <f>ROUND('Sheet1 (4)'!Z2197/100,2)</f>
        <v>-0.11</v>
      </c>
      <c r="U2191" s="7">
        <f>ROUND('Sheet1 (4)'!AA2197/100,2)</f>
        <v>-0.08</v>
      </c>
      <c r="V2191" s="1" t="str">
        <f>'Sheet1 (4)'!AB2197&amp;".T"</f>
        <v>4814.T</v>
      </c>
      <c r="W2191" t="e">
        <f>ROUND('Sheet1 (4)'!AC2197,2)</f>
        <v>#VALUE!</v>
      </c>
      <c r="X2191">
        <f>ROUND('Sheet1 (4)'!AD2197,2)</f>
        <v>2.1</v>
      </c>
      <c r="Y2191" t="str">
        <f>_xlfn.XLOOKUP('Sheet1 (4)'!AB2197,'Sheet1 (3)'!B:B,'Sheet1 (3)'!D:D,"",0)</f>
        <v>スタンダード</v>
      </c>
    </row>
    <row r="2192" spans="1:25" x14ac:dyDescent="0.2">
      <c r="A2192">
        <v>2191</v>
      </c>
      <c r="B2192" s="1" t="str">
        <f>_xlfn.XLOOKUP('Sheet1 (4)'!AB2198,'Sheet1 (3)'!B:B,'Sheet1 (3)'!C:C,"",0)</f>
        <v>ＮＥＸＹＺ．Ｇｒｏｕｐ</v>
      </c>
      <c r="C2192" s="1" t="str">
        <f>_xlfn.XLOOKUP('Sheet1 (4)'!AB2198,'Sheet1 (3)'!B:B,'Sheet1 (3)'!F:F,"",0)</f>
        <v>その他金融業</v>
      </c>
      <c r="D2192" s="1">
        <f>ROUND('Sheet1 (4)'!E2198/100000000,2)</f>
        <v>0.13</v>
      </c>
      <c r="E2192" s="1">
        <f>ROUND('Sheet1 (4)'!F2198/100,2)</f>
        <v>-3.47</v>
      </c>
      <c r="F2192" s="1">
        <f>ROUND('Sheet1 (4)'!G2198/100,2)</f>
        <v>3.84</v>
      </c>
      <c r="G2192" s="1">
        <f>ROUND('Sheet1 (4)'!H2198/100,2)</f>
        <v>7.34</v>
      </c>
      <c r="H2192" s="1">
        <f>ROUND('Sheet1 (4)'!I2198/100,2)</f>
        <v>12.15</v>
      </c>
      <c r="I2192" s="1">
        <f>ROUND('Sheet1 (4)'!J2198/100,2)</f>
        <v>12.15</v>
      </c>
      <c r="J2192" s="1" t="e">
        <f>ROUND('Sheet1 (4)'!K2198/100,2)</f>
        <v>#VALUE!</v>
      </c>
      <c r="K2192" s="1" t="e">
        <f>ROUND('Sheet1 (4)'!L2198/100,2)</f>
        <v>#VALUE!</v>
      </c>
      <c r="L2192" s="4">
        <f>ROUND(('Sheet1 (4)'!M2198+'Sheet1 (4)'!R2198)/100,2)</f>
        <v>13.28</v>
      </c>
      <c r="M2192" s="4">
        <f>ROUND(('Sheet1 (4)'!N2198+'Sheet1 (4)'!S2198)/100,2)</f>
        <v>-5.05</v>
      </c>
      <c r="N2192" s="4">
        <f>ROUND(('Sheet1 (4)'!O2198+'Sheet1 (4)'!T2198)/100,2)</f>
        <v>30.45</v>
      </c>
      <c r="O2192" s="4">
        <f>ROUND(('Sheet1 (4)'!P2198+'Sheet1 (4)'!U2198)/100,2)</f>
        <v>11.52</v>
      </c>
      <c r="P2192" s="4">
        <f>ROUND(('Sheet1 (4)'!Q2198+'Sheet1 (4)'!V2198)/100,2)</f>
        <v>11.52</v>
      </c>
      <c r="Q2192" s="7">
        <f>ROUND('Sheet1 (4)'!W2198/100,2)</f>
        <v>-0.22</v>
      </c>
      <c r="R2192" s="7">
        <f>ROUND('Sheet1 (4)'!X2198/100,2)</f>
        <v>0.08</v>
      </c>
      <c r="S2192" s="7">
        <f>ROUND('Sheet1 (4)'!Y2198/100,2)</f>
        <v>0.32</v>
      </c>
      <c r="T2192" s="7">
        <f>ROUND('Sheet1 (4)'!Z2198/100,2)</f>
        <v>0.21</v>
      </c>
      <c r="U2192" s="7">
        <f>ROUND('Sheet1 (4)'!AA2198/100,2)</f>
        <v>0.21</v>
      </c>
      <c r="V2192" s="1" t="str">
        <f>'Sheet1 (4)'!AB2198&amp;".T"</f>
        <v>4346.T</v>
      </c>
      <c r="W2192">
        <f>ROUND('Sheet1 (4)'!AC2198,2)</f>
        <v>12.57</v>
      </c>
      <c r="X2192">
        <f>ROUND('Sheet1 (4)'!AD2198,2)</f>
        <v>3.94</v>
      </c>
      <c r="Y2192" t="str">
        <f>_xlfn.XLOOKUP('Sheet1 (4)'!AB2198,'Sheet1 (3)'!B:B,'Sheet1 (3)'!D:D,"",0)</f>
        <v>スタンダード</v>
      </c>
    </row>
    <row r="2193" spans="1:25" x14ac:dyDescent="0.2">
      <c r="A2193">
        <v>2192</v>
      </c>
      <c r="B2193" s="1" t="str">
        <f>_xlfn.XLOOKUP('Sheet1 (4)'!AB2199,'Sheet1 (3)'!B:B,'Sheet1 (3)'!C:C,"",0)</f>
        <v>エヌエフホールディングス</v>
      </c>
      <c r="C2193" s="1" t="str">
        <f>_xlfn.XLOOKUP('Sheet1 (4)'!AB2199,'Sheet1 (3)'!B:B,'Sheet1 (3)'!F:F,"",0)</f>
        <v>電気機器</v>
      </c>
      <c r="D2193" s="1">
        <f>ROUND('Sheet1 (4)'!E2199/100000000,2)</f>
        <v>7.0000000000000007E-2</v>
      </c>
      <c r="E2193" s="1">
        <f>ROUND('Sheet1 (4)'!F2199/100,2)</f>
        <v>7.05</v>
      </c>
      <c r="F2193" s="1">
        <f>ROUND('Sheet1 (4)'!G2199/100,2)</f>
        <v>9.52</v>
      </c>
      <c r="G2193" s="1">
        <f>ROUND('Sheet1 (4)'!H2199/100,2)</f>
        <v>4.68</v>
      </c>
      <c r="H2193" s="1">
        <f>ROUND('Sheet1 (4)'!I2199/100,2)</f>
        <v>4.1900000000000004</v>
      </c>
      <c r="I2193" s="1">
        <f>ROUND('Sheet1 (4)'!J2199/100,2)</f>
        <v>5.48</v>
      </c>
      <c r="J2193" s="1" t="e">
        <f>ROUND('Sheet1 (4)'!K2199/100,2)</f>
        <v>#VALUE!</v>
      </c>
      <c r="K2193" s="1" t="e">
        <f>ROUND('Sheet1 (4)'!L2199/100,2)</f>
        <v>#VALUE!</v>
      </c>
      <c r="L2193" s="4">
        <f>ROUND(('Sheet1 (4)'!M2199+'Sheet1 (4)'!R2199)/100,2)</f>
        <v>-6.48</v>
      </c>
      <c r="M2193" s="4">
        <f>ROUND(('Sheet1 (4)'!N2199+'Sheet1 (4)'!S2199)/100,2)</f>
        <v>-14.26</v>
      </c>
      <c r="N2193" s="4">
        <f>ROUND(('Sheet1 (4)'!O2199+'Sheet1 (4)'!T2199)/100,2)</f>
        <v>-4.21</v>
      </c>
      <c r="O2193" s="4">
        <f>ROUND(('Sheet1 (4)'!P2199+'Sheet1 (4)'!U2199)/100,2)</f>
        <v>4.8600000000000003</v>
      </c>
      <c r="P2193" s="4">
        <f>ROUND(('Sheet1 (4)'!Q2199+'Sheet1 (4)'!V2199)/100,2)</f>
        <v>16.21</v>
      </c>
      <c r="Q2193" s="7">
        <f>ROUND('Sheet1 (4)'!W2199/100,2)</f>
        <v>0.04</v>
      </c>
      <c r="R2193" s="7">
        <f>ROUND('Sheet1 (4)'!X2199/100,2)</f>
        <v>0.06</v>
      </c>
      <c r="S2193" s="7">
        <f>ROUND('Sheet1 (4)'!Y2199/100,2)</f>
        <v>0.04</v>
      </c>
      <c r="T2193" s="7">
        <f>ROUND('Sheet1 (4)'!Z2199/100,2)</f>
        <v>0.02</v>
      </c>
      <c r="U2193" s="7">
        <f>ROUND('Sheet1 (4)'!AA2199/100,2)</f>
        <v>0.02</v>
      </c>
      <c r="V2193" s="1" t="str">
        <f>'Sheet1 (4)'!AB2199&amp;".T"</f>
        <v>6864.T</v>
      </c>
      <c r="W2193" t="e">
        <f>ROUND('Sheet1 (4)'!AC2199,2)</f>
        <v>#VALUE!</v>
      </c>
      <c r="X2193">
        <f>ROUND('Sheet1 (4)'!AD2199,2)</f>
        <v>0.69</v>
      </c>
      <c r="Y2193" t="str">
        <f>_xlfn.XLOOKUP('Sheet1 (4)'!AB2199,'Sheet1 (3)'!B:B,'Sheet1 (3)'!D:D,"",0)</f>
        <v>スタンダード</v>
      </c>
    </row>
    <row r="2194" spans="1:25" x14ac:dyDescent="0.2">
      <c r="A2194">
        <v>2193</v>
      </c>
      <c r="B2194" s="1" t="str">
        <f>_xlfn.XLOOKUP('Sheet1 (4)'!AB2200,'Sheet1 (3)'!B:B,'Sheet1 (3)'!C:C,"",0)</f>
        <v>ＮＦＫホールディングス</v>
      </c>
      <c r="C2194" s="1" t="str">
        <f>_xlfn.XLOOKUP('Sheet1 (4)'!AB2200,'Sheet1 (3)'!B:B,'Sheet1 (3)'!F:F,"",0)</f>
        <v>機械</v>
      </c>
      <c r="D2194" s="1">
        <f>ROUND('Sheet1 (4)'!E2200/100000000,2)</f>
        <v>0.44</v>
      </c>
      <c r="E2194" s="1">
        <f>ROUND('Sheet1 (4)'!F2200/100,2)</f>
        <v>1.68</v>
      </c>
      <c r="F2194" s="1">
        <f>ROUND('Sheet1 (4)'!G2200/100,2)</f>
        <v>0.89</v>
      </c>
      <c r="G2194" s="1">
        <f>ROUND('Sheet1 (4)'!H2200/100,2)</f>
        <v>1.53</v>
      </c>
      <c r="H2194" s="1">
        <f>ROUND('Sheet1 (4)'!I2200/100,2)</f>
        <v>1.27</v>
      </c>
      <c r="I2194" s="1">
        <f>ROUND('Sheet1 (4)'!J2200/100,2)</f>
        <v>1.37</v>
      </c>
      <c r="J2194" s="1" t="e">
        <f>ROUND('Sheet1 (4)'!K2200/100,2)</f>
        <v>#VALUE!</v>
      </c>
      <c r="K2194" s="1" t="e">
        <f>ROUND('Sheet1 (4)'!L2200/100,2)</f>
        <v>#VALUE!</v>
      </c>
      <c r="L2194" s="4">
        <f>ROUND(('Sheet1 (4)'!M2200+'Sheet1 (4)'!R2200)/100,2)</f>
        <v>3.87</v>
      </c>
      <c r="M2194" s="4">
        <f>ROUND(('Sheet1 (4)'!N2200+'Sheet1 (4)'!S2200)/100,2)</f>
        <v>-8.32</v>
      </c>
      <c r="N2194" s="4">
        <f>ROUND(('Sheet1 (4)'!O2200+'Sheet1 (4)'!T2200)/100,2)</f>
        <v>-0.28000000000000003</v>
      </c>
      <c r="O2194" s="4">
        <f>ROUND(('Sheet1 (4)'!P2200+'Sheet1 (4)'!U2200)/100,2)</f>
        <v>14.59</v>
      </c>
      <c r="P2194" s="4">
        <f>ROUND(('Sheet1 (4)'!Q2200+'Sheet1 (4)'!V2200)/100,2)</f>
        <v>-0.62</v>
      </c>
      <c r="Q2194" s="7">
        <f>ROUND('Sheet1 (4)'!W2200/100,2)</f>
        <v>0.06</v>
      </c>
      <c r="R2194" s="7">
        <f>ROUND('Sheet1 (4)'!X2200/100,2)</f>
        <v>0.04</v>
      </c>
      <c r="S2194" s="7">
        <f>ROUND('Sheet1 (4)'!Y2200/100,2)</f>
        <v>0.03</v>
      </c>
      <c r="T2194" s="7">
        <f>ROUND('Sheet1 (4)'!Z2200/100,2)</f>
        <v>0.17</v>
      </c>
      <c r="U2194" s="7">
        <f>ROUND('Sheet1 (4)'!AA2200/100,2)</f>
        <v>0.02</v>
      </c>
      <c r="V2194" s="1" t="str">
        <f>'Sheet1 (4)'!AB2200&amp;".T"</f>
        <v>6494.T</v>
      </c>
      <c r="W2194">
        <f>ROUND('Sheet1 (4)'!AC2200,2)</f>
        <v>50.69</v>
      </c>
      <c r="X2194">
        <f>ROUND('Sheet1 (4)'!AD2200,2)</f>
        <v>0.92</v>
      </c>
      <c r="Y2194" t="str">
        <f>_xlfn.XLOOKUP('Sheet1 (4)'!AB2200,'Sheet1 (3)'!B:B,'Sheet1 (3)'!D:D,"",0)</f>
        <v>スタンダード</v>
      </c>
    </row>
    <row r="2195" spans="1:25" x14ac:dyDescent="0.2">
      <c r="A2195">
        <v>2194</v>
      </c>
      <c r="B2195" s="1" t="str">
        <f>_xlfn.XLOOKUP('Sheet1 (4)'!AB2201,'Sheet1 (3)'!B:B,'Sheet1 (3)'!C:C,"",0)</f>
        <v>日本碍子</v>
      </c>
      <c r="C2195" s="1" t="str">
        <f>_xlfn.XLOOKUP('Sheet1 (4)'!AB2201,'Sheet1 (3)'!B:B,'Sheet1 (3)'!F:F,"",0)</f>
        <v>ガラス・土石製品</v>
      </c>
      <c r="D2195" s="1">
        <f>ROUND('Sheet1 (4)'!E2201/100000000,2)</f>
        <v>2.91</v>
      </c>
      <c r="E2195" s="1">
        <f>ROUND('Sheet1 (4)'!F2201/100,2)</f>
        <v>508.24</v>
      </c>
      <c r="F2195" s="1">
        <f>ROUND('Sheet1 (4)'!G2201/100,2)</f>
        <v>835.28</v>
      </c>
      <c r="G2195" s="1">
        <f>ROUND('Sheet1 (4)'!H2201/100,2)</f>
        <v>660.23</v>
      </c>
      <c r="H2195" s="1">
        <f>ROUND('Sheet1 (4)'!I2201/100,2)</f>
        <v>656.15</v>
      </c>
      <c r="I2195" s="1">
        <f>ROUND('Sheet1 (4)'!J2201/100,2)</f>
        <v>800.54</v>
      </c>
      <c r="J2195" s="1">
        <f>ROUND('Sheet1 (4)'!K2201/100,2)</f>
        <v>831.97</v>
      </c>
      <c r="K2195" s="1">
        <f>ROUND('Sheet1 (4)'!L2201/100,2)</f>
        <v>878.67</v>
      </c>
      <c r="L2195" s="4">
        <f>ROUND(('Sheet1 (4)'!M2201+'Sheet1 (4)'!R2201)/100,2)</f>
        <v>339.17</v>
      </c>
      <c r="M2195" s="4">
        <f>ROUND(('Sheet1 (4)'!N2201+'Sheet1 (4)'!S2201)/100,2)</f>
        <v>485.4</v>
      </c>
      <c r="N2195" s="4">
        <f>ROUND(('Sheet1 (4)'!O2201+'Sheet1 (4)'!T2201)/100,2)</f>
        <v>459.43</v>
      </c>
      <c r="O2195" s="4">
        <f>ROUND(('Sheet1 (4)'!P2201+'Sheet1 (4)'!U2201)/100,2)</f>
        <v>305.66000000000003</v>
      </c>
      <c r="P2195" s="4">
        <f>ROUND(('Sheet1 (4)'!Q2201+'Sheet1 (4)'!V2201)/100,2)</f>
        <v>415.77</v>
      </c>
      <c r="Q2195" s="7">
        <f>ROUND('Sheet1 (4)'!W2201/100,2)</f>
        <v>0.08</v>
      </c>
      <c r="R2195" s="7">
        <f>ROUND('Sheet1 (4)'!X2201/100,2)</f>
        <v>0.13</v>
      </c>
      <c r="S2195" s="7">
        <f>ROUND('Sheet1 (4)'!Y2201/100,2)</f>
        <v>0.09</v>
      </c>
      <c r="T2195" s="7">
        <f>ROUND('Sheet1 (4)'!Z2201/100,2)</f>
        <v>0.06</v>
      </c>
      <c r="U2195" s="7">
        <f>ROUND('Sheet1 (4)'!AA2201/100,2)</f>
        <v>0.08</v>
      </c>
      <c r="V2195" s="1" t="str">
        <f>'Sheet1 (4)'!AB2201&amp;".T"</f>
        <v>5333.T</v>
      </c>
      <c r="W2195">
        <f>ROUND('Sheet1 (4)'!AC2201,2)</f>
        <v>16.09</v>
      </c>
      <c r="X2195">
        <f>ROUND('Sheet1 (4)'!AD2201,2)</f>
        <v>1.1100000000000001</v>
      </c>
      <c r="Y2195" t="str">
        <f>_xlfn.XLOOKUP('Sheet1 (4)'!AB2201,'Sheet1 (3)'!B:B,'Sheet1 (3)'!D:D,"",0)</f>
        <v>プライム</v>
      </c>
    </row>
    <row r="2196" spans="1:25" x14ac:dyDescent="0.2">
      <c r="A2196">
        <v>2195</v>
      </c>
      <c r="B2196" s="1" t="str">
        <f>_xlfn.XLOOKUP('Sheet1 (4)'!AB2202,'Sheet1 (3)'!B:B,'Sheet1 (3)'!C:C,"",0)</f>
        <v>日本ハム</v>
      </c>
      <c r="C2196" s="1" t="str">
        <f>_xlfn.XLOOKUP('Sheet1 (4)'!AB2202,'Sheet1 (3)'!B:B,'Sheet1 (3)'!F:F,"",0)</f>
        <v>食料品</v>
      </c>
      <c r="D2196" s="1">
        <f>ROUND('Sheet1 (4)'!E2202/100000000,2)</f>
        <v>0.97</v>
      </c>
      <c r="E2196" s="1">
        <f>ROUND('Sheet1 (4)'!F2202/100,2)</f>
        <v>513.14</v>
      </c>
      <c r="F2196" s="1">
        <f>ROUND('Sheet1 (4)'!G2202/100,2)</f>
        <v>425.54</v>
      </c>
      <c r="G2196" s="1">
        <f>ROUND('Sheet1 (4)'!H2202/100,2)</f>
        <v>105.37</v>
      </c>
      <c r="H2196" s="1">
        <f>ROUND('Sheet1 (4)'!I2202/100,2)</f>
        <v>316.77</v>
      </c>
      <c r="I2196" s="1">
        <f>ROUND('Sheet1 (4)'!J2202/100,2)</f>
        <v>365.72</v>
      </c>
      <c r="J2196" s="1">
        <f>ROUND('Sheet1 (4)'!K2202/100,2)</f>
        <v>572.5</v>
      </c>
      <c r="K2196" s="1">
        <f>ROUND('Sheet1 (4)'!L2202/100,2)</f>
        <v>564.44000000000005</v>
      </c>
      <c r="L2196" s="4">
        <f>ROUND(('Sheet1 (4)'!M2202+'Sheet1 (4)'!R2202)/100,2)</f>
        <v>246.91</v>
      </c>
      <c r="M2196" s="4">
        <f>ROUND(('Sheet1 (4)'!N2202+'Sheet1 (4)'!S2202)/100,2)</f>
        <v>105.5</v>
      </c>
      <c r="N2196" s="4">
        <f>ROUND(('Sheet1 (4)'!O2202+'Sheet1 (4)'!T2202)/100,2)</f>
        <v>-523.46</v>
      </c>
      <c r="O2196" s="4">
        <f>ROUND(('Sheet1 (4)'!P2202+'Sheet1 (4)'!U2202)/100,2)</f>
        <v>473.62</v>
      </c>
      <c r="P2196" s="4">
        <f>ROUND(('Sheet1 (4)'!Q2202+'Sheet1 (4)'!V2202)/100,2)</f>
        <v>347.24</v>
      </c>
      <c r="Q2196" s="7">
        <f>ROUND('Sheet1 (4)'!W2202/100,2)</f>
        <v>7.0000000000000007E-2</v>
      </c>
      <c r="R2196" s="7">
        <f>ROUND('Sheet1 (4)'!X2202/100,2)</f>
        <v>0.08</v>
      </c>
      <c r="S2196" s="7">
        <f>ROUND('Sheet1 (4)'!Y2202/100,2)</f>
        <v>0.04</v>
      </c>
      <c r="T2196" s="7">
        <f>ROUND('Sheet1 (4)'!Z2202/100,2)</f>
        <v>0.06</v>
      </c>
      <c r="U2196" s="7">
        <f>ROUND('Sheet1 (4)'!AA2202/100,2)</f>
        <v>0.05</v>
      </c>
      <c r="V2196" s="1" t="str">
        <f>'Sheet1 (4)'!AB2202&amp;".T"</f>
        <v>2282.T</v>
      </c>
      <c r="W2196">
        <f>ROUND('Sheet1 (4)'!AC2202,2)</f>
        <v>20.41</v>
      </c>
      <c r="X2196">
        <f>ROUND('Sheet1 (4)'!AD2202,2)</f>
        <v>1.21</v>
      </c>
      <c r="Y2196" t="str">
        <f>_xlfn.XLOOKUP('Sheet1 (4)'!AB2202,'Sheet1 (3)'!B:B,'Sheet1 (3)'!D:D,"",0)</f>
        <v>プライム</v>
      </c>
    </row>
    <row r="2197" spans="1:25" x14ac:dyDescent="0.2">
      <c r="A2197">
        <v>2196</v>
      </c>
      <c r="B2197" s="1" t="str">
        <f>_xlfn.XLOOKUP('Sheet1 (4)'!AB2203,'Sheet1 (3)'!B:B,'Sheet1 (3)'!C:C,"",0)</f>
        <v>日本発條</v>
      </c>
      <c r="C2197" s="1" t="str">
        <f>_xlfn.XLOOKUP('Sheet1 (4)'!AB2203,'Sheet1 (3)'!B:B,'Sheet1 (3)'!F:F,"",0)</f>
        <v>金属製品</v>
      </c>
      <c r="D2197" s="1">
        <f>ROUND('Sheet1 (4)'!E2203/100000000,2)</f>
        <v>2.0299999999999998</v>
      </c>
      <c r="E2197" s="1">
        <f>ROUND('Sheet1 (4)'!F2203/100,2)</f>
        <v>104.65</v>
      </c>
      <c r="F2197" s="1">
        <f>ROUND('Sheet1 (4)'!G2203/100,2)</f>
        <v>213.61</v>
      </c>
      <c r="G2197" s="1">
        <f>ROUND('Sheet1 (4)'!H2203/100,2)</f>
        <v>285.02</v>
      </c>
      <c r="H2197" s="1">
        <f>ROUND('Sheet1 (4)'!I2203/100,2)</f>
        <v>346.52</v>
      </c>
      <c r="I2197" s="1">
        <f>ROUND('Sheet1 (4)'!J2203/100,2)</f>
        <v>521.61</v>
      </c>
      <c r="J2197" s="1">
        <f>ROUND('Sheet1 (4)'!K2203/100,2)</f>
        <v>502.12</v>
      </c>
      <c r="K2197" s="1">
        <f>ROUND('Sheet1 (4)'!L2203/100,2)</f>
        <v>567.66999999999996</v>
      </c>
      <c r="L2197" s="4">
        <f>ROUND(('Sheet1 (4)'!M2203+'Sheet1 (4)'!R2203)/100,2)</f>
        <v>55.29</v>
      </c>
      <c r="M2197" s="4">
        <f>ROUND(('Sheet1 (4)'!N2203+'Sheet1 (4)'!S2203)/100,2)</f>
        <v>394.92</v>
      </c>
      <c r="N2197" s="4">
        <f>ROUND(('Sheet1 (4)'!O2203+'Sheet1 (4)'!T2203)/100,2)</f>
        <v>-281.02</v>
      </c>
      <c r="O2197" s="4">
        <f>ROUND(('Sheet1 (4)'!P2203+'Sheet1 (4)'!U2203)/100,2)</f>
        <v>563.57000000000005</v>
      </c>
      <c r="P2197" s="4">
        <f>ROUND(('Sheet1 (4)'!Q2203+'Sheet1 (4)'!V2203)/100,2)</f>
        <v>79.290000000000006</v>
      </c>
      <c r="Q2197" s="7">
        <f>ROUND('Sheet1 (4)'!W2203/100,2)</f>
        <v>0.04</v>
      </c>
      <c r="R2197" s="7">
        <f>ROUND('Sheet1 (4)'!X2203/100,2)</f>
        <v>0.1</v>
      </c>
      <c r="S2197" s="7">
        <f>ROUND('Sheet1 (4)'!Y2203/100,2)</f>
        <v>7.0000000000000007E-2</v>
      </c>
      <c r="T2197" s="7">
        <f>ROUND('Sheet1 (4)'!Z2203/100,2)</f>
        <v>0.1</v>
      </c>
      <c r="U2197" s="7">
        <f>ROUND('Sheet1 (4)'!AA2203/100,2)</f>
        <v>0.12</v>
      </c>
      <c r="V2197" s="1" t="str">
        <f>'Sheet1 (4)'!AB2203&amp;".T"</f>
        <v>5991.T</v>
      </c>
      <c r="W2197">
        <f>ROUND('Sheet1 (4)'!AC2203,2)</f>
        <v>13.97</v>
      </c>
      <c r="X2197">
        <f>ROUND('Sheet1 (4)'!AD2203,2)</f>
        <v>1.42</v>
      </c>
      <c r="Y2197" t="str">
        <f>_xlfn.XLOOKUP('Sheet1 (4)'!AB2203,'Sheet1 (3)'!B:B,'Sheet1 (3)'!D:D,"",0)</f>
        <v>プライム</v>
      </c>
    </row>
    <row r="2198" spans="1:25" x14ac:dyDescent="0.2">
      <c r="A2198">
        <v>2197</v>
      </c>
      <c r="B2198" s="1" t="str">
        <f>_xlfn.XLOOKUP('Sheet1 (4)'!AB2204,'Sheet1 (3)'!B:B,'Sheet1 (3)'!C:C,"",0)</f>
        <v>エヌアイシ・オートテック</v>
      </c>
      <c r="C2198" s="1" t="str">
        <f>_xlfn.XLOOKUP('Sheet1 (4)'!AB2204,'Sheet1 (3)'!B:B,'Sheet1 (3)'!F:F,"",0)</f>
        <v>非鉄金属</v>
      </c>
      <c r="D2198" s="1">
        <f>ROUND('Sheet1 (4)'!E2204/100000000,2)</f>
        <v>0.05</v>
      </c>
      <c r="E2198" s="1">
        <f>ROUND('Sheet1 (4)'!F2204/100,2)</f>
        <v>2.1800000000000002</v>
      </c>
      <c r="F2198" s="1">
        <f>ROUND('Sheet1 (4)'!G2204/100,2)</f>
        <v>2.5499999999999998</v>
      </c>
      <c r="G2198" s="1">
        <f>ROUND('Sheet1 (4)'!H2204/100,2)</f>
        <v>-1.23</v>
      </c>
      <c r="H2198" s="1" t="e">
        <f>ROUND('Sheet1 (4)'!I2204/100,2)</f>
        <v>#VALUE!</v>
      </c>
      <c r="I2198" s="1">
        <f>ROUND('Sheet1 (4)'!J2204/100,2)</f>
        <v>-1.23</v>
      </c>
      <c r="J2198" s="1" t="e">
        <f>ROUND('Sheet1 (4)'!K2204/100,2)</f>
        <v>#VALUE!</v>
      </c>
      <c r="K2198" s="1" t="e">
        <f>ROUND('Sheet1 (4)'!L2204/100,2)</f>
        <v>#VALUE!</v>
      </c>
      <c r="L2198" s="4">
        <f>ROUND(('Sheet1 (4)'!M2204+'Sheet1 (4)'!R2204)/100,2)</f>
        <v>9.77</v>
      </c>
      <c r="M2198" s="4">
        <f>ROUND(('Sheet1 (4)'!N2204+'Sheet1 (4)'!S2204)/100,2)</f>
        <v>-12.3</v>
      </c>
      <c r="N2198" s="4">
        <f>ROUND(('Sheet1 (4)'!O2204+'Sheet1 (4)'!T2204)/100,2)</f>
        <v>1.26</v>
      </c>
      <c r="O2198" s="4" t="e">
        <f>ROUND(('Sheet1 (4)'!P2204+'Sheet1 (4)'!U2204)/100,2)</f>
        <v>#VALUE!</v>
      </c>
      <c r="P2198" s="4">
        <f>ROUND(('Sheet1 (4)'!Q2204+'Sheet1 (4)'!V2204)/100,2)</f>
        <v>1.26</v>
      </c>
      <c r="Q2198" s="7">
        <f>ROUND('Sheet1 (4)'!W2204/100,2)</f>
        <v>0.03</v>
      </c>
      <c r="R2198" s="7">
        <f>ROUND('Sheet1 (4)'!X2204/100,2)</f>
        <v>0.05</v>
      </c>
      <c r="S2198" s="7">
        <f>ROUND('Sheet1 (4)'!Y2204/100,2)</f>
        <v>-0.03</v>
      </c>
      <c r="T2198" s="7" t="e">
        <f>ROUND('Sheet1 (4)'!Z2204/100,2)</f>
        <v>#VALUE!</v>
      </c>
      <c r="U2198" s="7">
        <f>ROUND('Sheet1 (4)'!AA2204/100,2)</f>
        <v>-0.03</v>
      </c>
      <c r="V2198" s="1" t="str">
        <f>'Sheet1 (4)'!AB2204&amp;".T"</f>
        <v>5742.T</v>
      </c>
      <c r="W2198" t="e">
        <f>ROUND('Sheet1 (4)'!AC2204,2)</f>
        <v>#VALUE!</v>
      </c>
      <c r="X2198">
        <f>ROUND('Sheet1 (4)'!AD2204,2)</f>
        <v>1.08</v>
      </c>
      <c r="Y2198" t="str">
        <f>_xlfn.XLOOKUP('Sheet1 (4)'!AB2204,'Sheet1 (3)'!B:B,'Sheet1 (3)'!D:D,"",0)</f>
        <v>スタンダード</v>
      </c>
    </row>
    <row r="2199" spans="1:25" x14ac:dyDescent="0.2">
      <c r="A2199">
        <v>2198</v>
      </c>
      <c r="B2199" s="1" t="str">
        <f>_xlfn.XLOOKUP('Sheet1 (4)'!AB2205,'Sheet1 (3)'!B:B,'Sheet1 (3)'!C:C,"",0)</f>
        <v>日華化学</v>
      </c>
      <c r="C2199" s="1" t="str">
        <f>_xlfn.XLOOKUP('Sheet1 (4)'!AB2205,'Sheet1 (3)'!B:B,'Sheet1 (3)'!F:F,"",0)</f>
        <v>化学</v>
      </c>
      <c r="D2199" s="1">
        <f>ROUND('Sheet1 (4)'!E2205/100000000,2)</f>
        <v>0.16</v>
      </c>
      <c r="E2199" s="1">
        <f>ROUND('Sheet1 (4)'!F2205/100,2)</f>
        <v>24.54</v>
      </c>
      <c r="F2199" s="1">
        <f>ROUND('Sheet1 (4)'!G2205/100,2)</f>
        <v>26.28</v>
      </c>
      <c r="G2199" s="1">
        <f>ROUND('Sheet1 (4)'!H2205/100,2)</f>
        <v>20.41</v>
      </c>
      <c r="H2199" s="1">
        <f>ROUND('Sheet1 (4)'!I2205/100,2)</f>
        <v>35.200000000000003</v>
      </c>
      <c r="I2199" s="1">
        <f>ROUND('Sheet1 (4)'!J2205/100,2)</f>
        <v>35.200000000000003</v>
      </c>
      <c r="J2199" s="1" t="e">
        <f>ROUND('Sheet1 (4)'!K2205/100,2)</f>
        <v>#VALUE!</v>
      </c>
      <c r="K2199" s="1" t="e">
        <f>ROUND('Sheet1 (4)'!L2205/100,2)</f>
        <v>#VALUE!</v>
      </c>
      <c r="L2199" s="4">
        <f>ROUND(('Sheet1 (4)'!M2205+'Sheet1 (4)'!R2205)/100,2)</f>
        <v>37.28</v>
      </c>
      <c r="M2199" s="4">
        <f>ROUND(('Sheet1 (4)'!N2205+'Sheet1 (4)'!S2205)/100,2)</f>
        <v>14.32</v>
      </c>
      <c r="N2199" s="4">
        <f>ROUND(('Sheet1 (4)'!O2205+'Sheet1 (4)'!T2205)/100,2)</f>
        <v>32.1</v>
      </c>
      <c r="O2199" s="4">
        <f>ROUND(('Sheet1 (4)'!P2205+'Sheet1 (4)'!U2205)/100,2)</f>
        <v>8.9600000000000009</v>
      </c>
      <c r="P2199" s="4">
        <f>ROUND(('Sheet1 (4)'!Q2205+'Sheet1 (4)'!V2205)/100,2)</f>
        <v>8.9600000000000009</v>
      </c>
      <c r="Q2199" s="7">
        <f>ROUND('Sheet1 (4)'!W2205/100,2)</f>
        <v>0.11</v>
      </c>
      <c r="R2199" s="7">
        <f>ROUND('Sheet1 (4)'!X2205/100,2)</f>
        <v>0.08</v>
      </c>
      <c r="S2199" s="7">
        <f>ROUND('Sheet1 (4)'!Y2205/100,2)</f>
        <v>0.06</v>
      </c>
      <c r="T2199" s="7">
        <f>ROUND('Sheet1 (4)'!Z2205/100,2)</f>
        <v>0.09</v>
      </c>
      <c r="U2199" s="7">
        <f>ROUND('Sheet1 (4)'!AA2205/100,2)</f>
        <v>0.09</v>
      </c>
      <c r="V2199" s="1" t="str">
        <f>'Sheet1 (4)'!AB2205&amp;".T"</f>
        <v>4463.T</v>
      </c>
      <c r="W2199">
        <f>ROUND('Sheet1 (4)'!AC2205,2)</f>
        <v>9.41</v>
      </c>
      <c r="X2199">
        <f>ROUND('Sheet1 (4)'!AD2205,2)</f>
        <v>0.71</v>
      </c>
      <c r="Y2199" t="str">
        <f>_xlfn.XLOOKUP('Sheet1 (4)'!AB2205,'Sheet1 (3)'!B:B,'Sheet1 (3)'!D:D,"",0)</f>
        <v>スタンダード</v>
      </c>
    </row>
    <row r="2200" spans="1:25" x14ac:dyDescent="0.2">
      <c r="A2200">
        <v>2199</v>
      </c>
      <c r="B2200" s="1" t="str">
        <f>_xlfn.XLOOKUP('Sheet1 (4)'!AB2206,'Sheet1 (3)'!B:B,'Sheet1 (3)'!C:C,"",0)</f>
        <v>ナイス</v>
      </c>
      <c r="C2200" s="1" t="str">
        <f>_xlfn.XLOOKUP('Sheet1 (4)'!AB2206,'Sheet1 (3)'!B:B,'Sheet1 (3)'!F:F,"",0)</f>
        <v>卸売業</v>
      </c>
      <c r="D2200" s="1">
        <f>ROUND('Sheet1 (4)'!E2206/100000000,2)</f>
        <v>0.12</v>
      </c>
      <c r="E2200" s="1">
        <f>ROUND('Sheet1 (4)'!F2206/100,2)</f>
        <v>44.94</v>
      </c>
      <c r="F2200" s="1">
        <f>ROUND('Sheet1 (4)'!G2206/100,2)</f>
        <v>102.24</v>
      </c>
      <c r="G2200" s="1">
        <f>ROUND('Sheet1 (4)'!H2206/100,2)</f>
        <v>52.92</v>
      </c>
      <c r="H2200" s="1">
        <f>ROUND('Sheet1 (4)'!I2206/100,2)</f>
        <v>44.04</v>
      </c>
      <c r="I2200" s="1">
        <f>ROUND('Sheet1 (4)'!J2206/100,2)</f>
        <v>46.29</v>
      </c>
      <c r="J2200" s="1" t="e">
        <f>ROUND('Sheet1 (4)'!K2206/100,2)</f>
        <v>#VALUE!</v>
      </c>
      <c r="K2200" s="1" t="e">
        <f>ROUND('Sheet1 (4)'!L2206/100,2)</f>
        <v>#VALUE!</v>
      </c>
      <c r="L2200" s="4">
        <f>ROUND(('Sheet1 (4)'!M2206+'Sheet1 (4)'!R2206)/100,2)</f>
        <v>152.05000000000001</v>
      </c>
      <c r="M2200" s="4">
        <f>ROUND(('Sheet1 (4)'!N2206+'Sheet1 (4)'!S2206)/100,2)</f>
        <v>10.59</v>
      </c>
      <c r="N2200" s="4">
        <f>ROUND(('Sheet1 (4)'!O2206+'Sheet1 (4)'!T2206)/100,2)</f>
        <v>106.12</v>
      </c>
      <c r="O2200" s="4">
        <f>ROUND(('Sheet1 (4)'!P2206+'Sheet1 (4)'!U2206)/100,2)</f>
        <v>107.17</v>
      </c>
      <c r="P2200" s="4">
        <f>ROUND(('Sheet1 (4)'!Q2206+'Sheet1 (4)'!V2206)/100,2)</f>
        <v>-124.53</v>
      </c>
      <c r="Q2200" s="7">
        <f>ROUND('Sheet1 (4)'!W2206/100,2)</f>
        <v>0.06</v>
      </c>
      <c r="R2200" s="7">
        <f>ROUND('Sheet1 (4)'!X2206/100,2)</f>
        <v>0.11</v>
      </c>
      <c r="S2200" s="7">
        <f>ROUND('Sheet1 (4)'!Y2206/100,2)</f>
        <v>0.08</v>
      </c>
      <c r="T2200" s="7">
        <f>ROUND('Sheet1 (4)'!Z2206/100,2)</f>
        <v>0.08</v>
      </c>
      <c r="U2200" s="7">
        <f>ROUND('Sheet1 (4)'!AA2206/100,2)</f>
        <v>0.05</v>
      </c>
      <c r="V2200" s="1" t="str">
        <f>'Sheet1 (4)'!AB2206&amp;".T"</f>
        <v>8089.T</v>
      </c>
      <c r="W2200">
        <f>ROUND('Sheet1 (4)'!AC2206,2)</f>
        <v>6.54</v>
      </c>
      <c r="X2200">
        <f>ROUND('Sheet1 (4)'!AD2206,2)</f>
        <v>0.37</v>
      </c>
      <c r="Y2200" t="str">
        <f>_xlfn.XLOOKUP('Sheet1 (4)'!AB2206,'Sheet1 (3)'!B:B,'Sheet1 (3)'!D:D,"",0)</f>
        <v>スタンダード</v>
      </c>
    </row>
    <row r="2201" spans="1:25" x14ac:dyDescent="0.2">
      <c r="A2201">
        <v>2200</v>
      </c>
      <c r="B2201" s="1" t="str">
        <f>_xlfn.XLOOKUP('Sheet1 (4)'!AB2207,'Sheet1 (3)'!B:B,'Sheet1 (3)'!C:C,"",0)</f>
        <v>日亜鋼業</v>
      </c>
      <c r="C2201" s="1" t="str">
        <f>_xlfn.XLOOKUP('Sheet1 (4)'!AB2207,'Sheet1 (3)'!B:B,'Sheet1 (3)'!F:F,"",0)</f>
        <v>鉄鋼</v>
      </c>
      <c r="D2201" s="1">
        <f>ROUND('Sheet1 (4)'!E2207/100000000,2)</f>
        <v>0.47</v>
      </c>
      <c r="E2201" s="1">
        <f>ROUND('Sheet1 (4)'!F2207/100,2)</f>
        <v>14.91</v>
      </c>
      <c r="F2201" s="1">
        <f>ROUND('Sheet1 (4)'!G2207/100,2)</f>
        <v>20.13</v>
      </c>
      <c r="G2201" s="1">
        <f>ROUND('Sheet1 (4)'!H2207/100,2)</f>
        <v>18.23</v>
      </c>
      <c r="H2201" s="1">
        <f>ROUND('Sheet1 (4)'!I2207/100,2)</f>
        <v>13.36</v>
      </c>
      <c r="I2201" s="1">
        <f>ROUND('Sheet1 (4)'!J2207/100,2)</f>
        <v>13.49</v>
      </c>
      <c r="J2201" s="1" t="e">
        <f>ROUND('Sheet1 (4)'!K2207/100,2)</f>
        <v>#VALUE!</v>
      </c>
      <c r="K2201" s="1" t="e">
        <f>ROUND('Sheet1 (4)'!L2207/100,2)</f>
        <v>#VALUE!</v>
      </c>
      <c r="L2201" s="4">
        <f>ROUND(('Sheet1 (4)'!M2207+'Sheet1 (4)'!R2207)/100,2)</f>
        <v>37.85</v>
      </c>
      <c r="M2201" s="4">
        <f>ROUND(('Sheet1 (4)'!N2207+'Sheet1 (4)'!S2207)/100,2)</f>
        <v>12.7</v>
      </c>
      <c r="N2201" s="4">
        <f>ROUND(('Sheet1 (4)'!O2207+'Sheet1 (4)'!T2207)/100,2)</f>
        <v>-17.14</v>
      </c>
      <c r="O2201" s="4">
        <f>ROUND(('Sheet1 (4)'!P2207+'Sheet1 (4)'!U2207)/100,2)</f>
        <v>21.34</v>
      </c>
      <c r="P2201" s="4">
        <f>ROUND(('Sheet1 (4)'!Q2207+'Sheet1 (4)'!V2207)/100,2)</f>
        <v>2.6</v>
      </c>
      <c r="Q2201" s="7">
        <f>ROUND('Sheet1 (4)'!W2207/100,2)</f>
        <v>0.03</v>
      </c>
      <c r="R2201" s="7">
        <f>ROUND('Sheet1 (4)'!X2207/100,2)</f>
        <v>0.04</v>
      </c>
      <c r="S2201" s="7">
        <f>ROUND('Sheet1 (4)'!Y2207/100,2)</f>
        <v>0.03</v>
      </c>
      <c r="T2201" s="7">
        <f>ROUND('Sheet1 (4)'!Z2207/100,2)</f>
        <v>0.03</v>
      </c>
      <c r="U2201" s="7">
        <f>ROUND('Sheet1 (4)'!AA2207/100,2)</f>
        <v>0.02</v>
      </c>
      <c r="V2201" s="1" t="str">
        <f>'Sheet1 (4)'!AB2207&amp;".T"</f>
        <v>5658.T</v>
      </c>
      <c r="W2201">
        <f>ROUND('Sheet1 (4)'!AC2207,2)</f>
        <v>16.440000000000001</v>
      </c>
      <c r="X2201">
        <f>ROUND('Sheet1 (4)'!AD2207,2)</f>
        <v>0.33</v>
      </c>
      <c r="Y2201" t="str">
        <f>_xlfn.XLOOKUP('Sheet1 (4)'!AB2207,'Sheet1 (3)'!B:B,'Sheet1 (3)'!D:D,"",0)</f>
        <v>スタンダード</v>
      </c>
    </row>
    <row r="2202" spans="1:25" x14ac:dyDescent="0.2">
      <c r="A2202">
        <v>2201</v>
      </c>
      <c r="B2202" s="1" t="str">
        <f>_xlfn.XLOOKUP('Sheet1 (4)'!AB2208,'Sheet1 (3)'!B:B,'Sheet1 (3)'!C:C,"",0)</f>
        <v>ニチアス</v>
      </c>
      <c r="C2202" s="1" t="str">
        <f>_xlfn.XLOOKUP('Sheet1 (4)'!AB2208,'Sheet1 (3)'!B:B,'Sheet1 (3)'!F:F,"",0)</f>
        <v>ガラス・土石製品</v>
      </c>
      <c r="D2202" s="1">
        <f>ROUND('Sheet1 (4)'!E2208/100000000,2)</f>
        <v>0.64</v>
      </c>
      <c r="E2202" s="1">
        <f>ROUND('Sheet1 (4)'!F2208/100,2)</f>
        <v>196.17</v>
      </c>
      <c r="F2202" s="1">
        <f>ROUND('Sheet1 (4)'!G2208/100,2)</f>
        <v>262.64999999999998</v>
      </c>
      <c r="G2202" s="1">
        <f>ROUND('Sheet1 (4)'!H2208/100,2)</f>
        <v>299.54000000000002</v>
      </c>
      <c r="H2202" s="1">
        <f>ROUND('Sheet1 (4)'!I2208/100,2)</f>
        <v>352.1</v>
      </c>
      <c r="I2202" s="1">
        <f>ROUND('Sheet1 (4)'!J2208/100,2)</f>
        <v>397.32</v>
      </c>
      <c r="J2202" s="1">
        <f>ROUND('Sheet1 (4)'!K2208/100,2)</f>
        <v>368.28</v>
      </c>
      <c r="K2202" s="1">
        <f>ROUND('Sheet1 (4)'!L2208/100,2)</f>
        <v>408.8</v>
      </c>
      <c r="L2202" s="4">
        <f>ROUND(('Sheet1 (4)'!M2208+'Sheet1 (4)'!R2208)/100,2)</f>
        <v>118.84</v>
      </c>
      <c r="M2202" s="4">
        <f>ROUND(('Sheet1 (4)'!N2208+'Sheet1 (4)'!S2208)/100,2)</f>
        <v>195.5</v>
      </c>
      <c r="N2202" s="4">
        <f>ROUND(('Sheet1 (4)'!O2208+'Sheet1 (4)'!T2208)/100,2)</f>
        <v>99.99</v>
      </c>
      <c r="O2202" s="4">
        <f>ROUND(('Sheet1 (4)'!P2208+'Sheet1 (4)'!U2208)/100,2)</f>
        <v>62.7</v>
      </c>
      <c r="P2202" s="4">
        <f>ROUND(('Sheet1 (4)'!Q2208+'Sheet1 (4)'!V2208)/100,2)</f>
        <v>303.33</v>
      </c>
      <c r="Q2202" s="7">
        <f>ROUND('Sheet1 (4)'!W2208/100,2)</f>
        <v>0.08</v>
      </c>
      <c r="R2202" s="7">
        <f>ROUND('Sheet1 (4)'!X2208/100,2)</f>
        <v>0.15</v>
      </c>
      <c r="S2202" s="7">
        <f>ROUND('Sheet1 (4)'!Y2208/100,2)</f>
        <v>0.13</v>
      </c>
      <c r="T2202" s="7">
        <f>ROUND('Sheet1 (4)'!Z2208/100,2)</f>
        <v>0.14000000000000001</v>
      </c>
      <c r="U2202" s="7">
        <f>ROUND('Sheet1 (4)'!AA2208/100,2)</f>
        <v>0.15</v>
      </c>
      <c r="V2202" s="1" t="str">
        <f>'Sheet1 (4)'!AB2208&amp;".T"</f>
        <v>5393.T</v>
      </c>
      <c r="W2202">
        <f>ROUND('Sheet1 (4)'!AC2208,2)</f>
        <v>12.62</v>
      </c>
      <c r="X2202">
        <f>ROUND('Sheet1 (4)'!AD2208,2)</f>
        <v>1.74</v>
      </c>
      <c r="Y2202" t="str">
        <f>_xlfn.XLOOKUP('Sheet1 (4)'!AB2208,'Sheet1 (3)'!B:B,'Sheet1 (3)'!D:D,"",0)</f>
        <v>プライム</v>
      </c>
    </row>
    <row r="2203" spans="1:25" x14ac:dyDescent="0.2">
      <c r="A2203">
        <v>2202</v>
      </c>
      <c r="B2203" s="1" t="str">
        <f>_xlfn.XLOOKUP('Sheet1 (4)'!AB2209,'Sheet1 (3)'!B:B,'Sheet1 (3)'!C:C,"",0)</f>
        <v>ニチバン</v>
      </c>
      <c r="C2203" s="1" t="str">
        <f>_xlfn.XLOOKUP('Sheet1 (4)'!AB2209,'Sheet1 (3)'!B:B,'Sheet1 (3)'!F:F,"",0)</f>
        <v>化学</v>
      </c>
      <c r="D2203" s="1">
        <f>ROUND('Sheet1 (4)'!E2209/100000000,2)</f>
        <v>0.2</v>
      </c>
      <c r="E2203" s="1">
        <f>ROUND('Sheet1 (4)'!F2209/100,2)</f>
        <v>20.010000000000002</v>
      </c>
      <c r="F2203" s="1">
        <f>ROUND('Sheet1 (4)'!G2209/100,2)</f>
        <v>24.5</v>
      </c>
      <c r="G2203" s="1">
        <f>ROUND('Sheet1 (4)'!H2209/100,2)</f>
        <v>16.09</v>
      </c>
      <c r="H2203" s="1">
        <f>ROUND('Sheet1 (4)'!I2209/100,2)</f>
        <v>20.73</v>
      </c>
      <c r="I2203" s="1">
        <f>ROUND('Sheet1 (4)'!J2209/100,2)</f>
        <v>25.87</v>
      </c>
      <c r="J2203" s="1">
        <f>ROUND('Sheet1 (4)'!K2209/100,2)</f>
        <v>30</v>
      </c>
      <c r="K2203" s="1">
        <f>ROUND('Sheet1 (4)'!L2209/100,2)</f>
        <v>35.5</v>
      </c>
      <c r="L2203" s="4">
        <f>ROUND(('Sheet1 (4)'!M2209+'Sheet1 (4)'!R2209)/100,2)</f>
        <v>28.44</v>
      </c>
      <c r="M2203" s="4">
        <f>ROUND(('Sheet1 (4)'!N2209+'Sheet1 (4)'!S2209)/100,2)</f>
        <v>11.66</v>
      </c>
      <c r="N2203" s="4">
        <f>ROUND(('Sheet1 (4)'!O2209+'Sheet1 (4)'!T2209)/100,2)</f>
        <v>17.64</v>
      </c>
      <c r="O2203" s="4">
        <f>ROUND(('Sheet1 (4)'!P2209+'Sheet1 (4)'!U2209)/100,2)</f>
        <v>-5.05</v>
      </c>
      <c r="P2203" s="4">
        <f>ROUND(('Sheet1 (4)'!Q2209+'Sheet1 (4)'!V2209)/100,2)</f>
        <v>19.95</v>
      </c>
      <c r="Q2203" s="7">
        <f>ROUND('Sheet1 (4)'!W2209/100,2)</f>
        <v>0.04</v>
      </c>
      <c r="R2203" s="7">
        <f>ROUND('Sheet1 (4)'!X2209/100,2)</f>
        <v>0.05</v>
      </c>
      <c r="S2203" s="7">
        <f>ROUND('Sheet1 (4)'!Y2209/100,2)</f>
        <v>0.06</v>
      </c>
      <c r="T2203" s="7">
        <f>ROUND('Sheet1 (4)'!Z2209/100,2)</f>
        <v>0.04</v>
      </c>
      <c r="U2203" s="7">
        <f>ROUND('Sheet1 (4)'!AA2209/100,2)</f>
        <v>0.05</v>
      </c>
      <c r="V2203" s="1" t="str">
        <f>'Sheet1 (4)'!AB2209&amp;".T"</f>
        <v>4218.T</v>
      </c>
      <c r="W2203">
        <f>ROUND('Sheet1 (4)'!AC2209,2)</f>
        <v>19.43</v>
      </c>
      <c r="X2203">
        <f>ROUND('Sheet1 (4)'!AD2209,2)</f>
        <v>0.92</v>
      </c>
      <c r="Y2203" t="str">
        <f>_xlfn.XLOOKUP('Sheet1 (4)'!AB2209,'Sheet1 (3)'!B:B,'Sheet1 (3)'!D:D,"",0)</f>
        <v>プライム</v>
      </c>
    </row>
    <row r="2204" spans="1:25" x14ac:dyDescent="0.2">
      <c r="A2204">
        <v>2203</v>
      </c>
      <c r="B2204" s="1" t="str">
        <f>_xlfn.XLOOKUP('Sheet1 (4)'!AB2210,'Sheet1 (3)'!B:B,'Sheet1 (3)'!C:C,"",0)</f>
        <v>ニチコン</v>
      </c>
      <c r="C2204" s="1" t="str">
        <f>_xlfn.XLOOKUP('Sheet1 (4)'!AB2210,'Sheet1 (3)'!B:B,'Sheet1 (3)'!F:F,"",0)</f>
        <v>電気機器</v>
      </c>
      <c r="D2204" s="1">
        <f>ROUND('Sheet1 (4)'!E2210/100000000,2)</f>
        <v>0.67</v>
      </c>
      <c r="E2204" s="1">
        <f>ROUND('Sheet1 (4)'!F2210/100,2)</f>
        <v>14.74</v>
      </c>
      <c r="F2204" s="1">
        <f>ROUND('Sheet1 (4)'!G2210/100,2)</f>
        <v>62.14</v>
      </c>
      <c r="G2204" s="1">
        <f>ROUND('Sheet1 (4)'!H2210/100,2)</f>
        <v>124.45</v>
      </c>
      <c r="H2204" s="1">
        <f>ROUND('Sheet1 (4)'!I2210/100,2)</f>
        <v>84.71</v>
      </c>
      <c r="I2204" s="1">
        <f>ROUND('Sheet1 (4)'!J2210/100,2)</f>
        <v>48.24</v>
      </c>
      <c r="J2204" s="1">
        <f>ROUND('Sheet1 (4)'!K2210/100,2)</f>
        <v>65.14</v>
      </c>
      <c r="K2204" s="1">
        <f>ROUND('Sheet1 (4)'!L2210/100,2)</f>
        <v>86.11</v>
      </c>
      <c r="L2204" s="4">
        <f>ROUND(('Sheet1 (4)'!M2210+'Sheet1 (4)'!R2210)/100,2)</f>
        <v>30.81</v>
      </c>
      <c r="M2204" s="4">
        <f>ROUND(('Sheet1 (4)'!N2210+'Sheet1 (4)'!S2210)/100,2)</f>
        <v>-7.1</v>
      </c>
      <c r="N2204" s="4">
        <f>ROUND(('Sheet1 (4)'!O2210+'Sheet1 (4)'!T2210)/100,2)</f>
        <v>10.65</v>
      </c>
      <c r="O2204" s="4">
        <f>ROUND(('Sheet1 (4)'!P2210+'Sheet1 (4)'!U2210)/100,2)</f>
        <v>35.869999999999997</v>
      </c>
      <c r="P2204" s="4">
        <f>ROUND(('Sheet1 (4)'!Q2210+'Sheet1 (4)'!V2210)/100,2)</f>
        <v>99.85</v>
      </c>
      <c r="Q2204" s="7">
        <f>ROUND('Sheet1 (4)'!W2210/100,2)</f>
        <v>0.02</v>
      </c>
      <c r="R2204" s="7">
        <f>ROUND('Sheet1 (4)'!X2210/100,2)</f>
        <v>0.09</v>
      </c>
      <c r="S2204" s="7">
        <f>ROUND('Sheet1 (4)'!Y2210/100,2)</f>
        <v>0.08</v>
      </c>
      <c r="T2204" s="7">
        <f>ROUND('Sheet1 (4)'!Z2210/100,2)</f>
        <v>0.08</v>
      </c>
      <c r="U2204" s="7">
        <f>ROUND('Sheet1 (4)'!AA2210/100,2)</f>
        <v>0.06</v>
      </c>
      <c r="V2204" s="1" t="str">
        <f>'Sheet1 (4)'!AB2210&amp;".T"</f>
        <v>6996.T</v>
      </c>
      <c r="W2204">
        <f>ROUND('Sheet1 (4)'!AC2210,2)</f>
        <v>24.94</v>
      </c>
      <c r="X2204">
        <f>ROUND('Sheet1 (4)'!AD2210,2)</f>
        <v>0.76</v>
      </c>
      <c r="Y2204" t="str">
        <f>_xlfn.XLOOKUP('Sheet1 (4)'!AB2210,'Sheet1 (3)'!B:B,'Sheet1 (3)'!D:D,"",0)</f>
        <v>プライム</v>
      </c>
    </row>
    <row r="2205" spans="1:25" x14ac:dyDescent="0.2">
      <c r="A2205">
        <v>2204</v>
      </c>
      <c r="B2205" s="1" t="str">
        <f>_xlfn.XLOOKUP('Sheet1 (4)'!AB2211,'Sheet1 (3)'!B:B,'Sheet1 (3)'!C:C,"",0)</f>
        <v>ニチダイ</v>
      </c>
      <c r="C2205" s="1" t="str">
        <f>_xlfn.XLOOKUP('Sheet1 (4)'!AB2211,'Sheet1 (3)'!B:B,'Sheet1 (3)'!F:F,"",0)</f>
        <v>機械</v>
      </c>
      <c r="D2205" s="1">
        <f>ROUND('Sheet1 (4)'!E2211/100000000,2)</f>
        <v>0.09</v>
      </c>
      <c r="E2205" s="1">
        <f>ROUND('Sheet1 (4)'!F2211/100,2)</f>
        <v>-3.39</v>
      </c>
      <c r="F2205" s="1">
        <f>ROUND('Sheet1 (4)'!G2211/100,2)</f>
        <v>2.17</v>
      </c>
      <c r="G2205" s="1">
        <f>ROUND('Sheet1 (4)'!H2211/100,2)</f>
        <v>-2.02</v>
      </c>
      <c r="H2205" s="1">
        <f>ROUND('Sheet1 (4)'!I2211/100,2)</f>
        <v>-0.43</v>
      </c>
      <c r="I2205" s="1">
        <f>ROUND('Sheet1 (4)'!J2211/100,2)</f>
        <v>1.53</v>
      </c>
      <c r="J2205" s="1" t="e">
        <f>ROUND('Sheet1 (4)'!K2211/100,2)</f>
        <v>#VALUE!</v>
      </c>
      <c r="K2205" s="1" t="e">
        <f>ROUND('Sheet1 (4)'!L2211/100,2)</f>
        <v>#VALUE!</v>
      </c>
      <c r="L2205" s="4">
        <f>ROUND(('Sheet1 (4)'!M2211+'Sheet1 (4)'!R2211)/100,2)</f>
        <v>1.31</v>
      </c>
      <c r="M2205" s="4">
        <f>ROUND(('Sheet1 (4)'!N2211+'Sheet1 (4)'!S2211)/100,2)</f>
        <v>1.1299999999999999</v>
      </c>
      <c r="N2205" s="4">
        <f>ROUND(('Sheet1 (4)'!O2211+'Sheet1 (4)'!T2211)/100,2)</f>
        <v>-2.59</v>
      </c>
      <c r="O2205" s="4">
        <f>ROUND(('Sheet1 (4)'!P2211+'Sheet1 (4)'!U2211)/100,2)</f>
        <v>2.4900000000000002</v>
      </c>
      <c r="P2205" s="4">
        <f>ROUND(('Sheet1 (4)'!Q2211+'Sheet1 (4)'!V2211)/100,2)</f>
        <v>-1.29</v>
      </c>
      <c r="Q2205" s="7">
        <f>ROUND('Sheet1 (4)'!W2211/100,2)</f>
        <v>-0.02</v>
      </c>
      <c r="R2205" s="7">
        <f>ROUND('Sheet1 (4)'!X2211/100,2)</f>
        <v>-0.06</v>
      </c>
      <c r="S2205" s="7">
        <f>ROUND('Sheet1 (4)'!Y2211/100,2)</f>
        <v>-0.05</v>
      </c>
      <c r="T2205" s="7">
        <f>ROUND('Sheet1 (4)'!Z2211/100,2)</f>
        <v>0</v>
      </c>
      <c r="U2205" s="7">
        <f>ROUND('Sheet1 (4)'!AA2211/100,2)</f>
        <v>0.01</v>
      </c>
      <c r="V2205" s="1" t="str">
        <f>'Sheet1 (4)'!AB2211&amp;".T"</f>
        <v>6467.T</v>
      </c>
      <c r="W2205" t="e">
        <f>ROUND('Sheet1 (4)'!AC2211,2)</f>
        <v>#VALUE!</v>
      </c>
      <c r="X2205">
        <f>ROUND('Sheet1 (4)'!AD2211,2)</f>
        <v>0.3</v>
      </c>
      <c r="Y2205" t="str">
        <f>_xlfn.XLOOKUP('Sheet1 (4)'!AB2211,'Sheet1 (3)'!B:B,'Sheet1 (3)'!D:D,"",0)</f>
        <v>スタンダード</v>
      </c>
    </row>
    <row r="2206" spans="1:25" x14ac:dyDescent="0.2">
      <c r="A2206">
        <v>2205</v>
      </c>
      <c r="B2206" s="1" t="str">
        <f>_xlfn.XLOOKUP('Sheet1 (4)'!AB2212,'Sheet1 (3)'!B:B,'Sheet1 (3)'!C:C,"",0)</f>
        <v>日伝</v>
      </c>
      <c r="C2206" s="1" t="str">
        <f>_xlfn.XLOOKUP('Sheet1 (4)'!AB2212,'Sheet1 (3)'!B:B,'Sheet1 (3)'!F:F,"",0)</f>
        <v>卸売業</v>
      </c>
      <c r="D2206" s="1">
        <f>ROUND('Sheet1 (4)'!E2212/100000000,2)</f>
        <v>0.3</v>
      </c>
      <c r="E2206" s="1">
        <f>ROUND('Sheet1 (4)'!F2212/100,2)</f>
        <v>39.44</v>
      </c>
      <c r="F2206" s="1">
        <f>ROUND('Sheet1 (4)'!G2212/100,2)</f>
        <v>55.03</v>
      </c>
      <c r="G2206" s="1">
        <f>ROUND('Sheet1 (4)'!H2212/100,2)</f>
        <v>62.87</v>
      </c>
      <c r="H2206" s="1">
        <f>ROUND('Sheet1 (4)'!I2212/100,2)</f>
        <v>58.1</v>
      </c>
      <c r="I2206" s="1">
        <f>ROUND('Sheet1 (4)'!J2212/100,2)</f>
        <v>68.25</v>
      </c>
      <c r="J2206" s="1" t="e">
        <f>ROUND('Sheet1 (4)'!K2212/100,2)</f>
        <v>#VALUE!</v>
      </c>
      <c r="K2206" s="1" t="e">
        <f>ROUND('Sheet1 (4)'!L2212/100,2)</f>
        <v>#VALUE!</v>
      </c>
      <c r="L2206" s="4">
        <f>ROUND(('Sheet1 (4)'!M2212+'Sheet1 (4)'!R2212)/100,2)</f>
        <v>-29.69</v>
      </c>
      <c r="M2206" s="4">
        <f>ROUND(('Sheet1 (4)'!N2212+'Sheet1 (4)'!S2212)/100,2)</f>
        <v>-7.02</v>
      </c>
      <c r="N2206" s="4">
        <f>ROUND(('Sheet1 (4)'!O2212+'Sheet1 (4)'!T2212)/100,2)</f>
        <v>21.62</v>
      </c>
      <c r="O2206" s="4">
        <f>ROUND(('Sheet1 (4)'!P2212+'Sheet1 (4)'!U2212)/100,2)</f>
        <v>25.91</v>
      </c>
      <c r="P2206" s="4">
        <f>ROUND(('Sheet1 (4)'!Q2212+'Sheet1 (4)'!V2212)/100,2)</f>
        <v>77.430000000000007</v>
      </c>
      <c r="Q2206" s="7">
        <f>ROUND('Sheet1 (4)'!W2212/100,2)</f>
        <v>0.04</v>
      </c>
      <c r="R2206" s="7">
        <f>ROUND('Sheet1 (4)'!X2212/100,2)</f>
        <v>0.05</v>
      </c>
      <c r="S2206" s="7">
        <f>ROUND('Sheet1 (4)'!Y2212/100,2)</f>
        <v>0.06</v>
      </c>
      <c r="T2206" s="7">
        <f>ROUND('Sheet1 (4)'!Z2212/100,2)</f>
        <v>0.05</v>
      </c>
      <c r="U2206" s="7">
        <f>ROUND('Sheet1 (4)'!AA2212/100,2)</f>
        <v>0.06</v>
      </c>
      <c r="V2206" s="1" t="str">
        <f>'Sheet1 (4)'!AB2212&amp;".T"</f>
        <v>9902.T</v>
      </c>
      <c r="W2206">
        <f>ROUND('Sheet1 (4)'!AC2212,2)</f>
        <v>14.18</v>
      </c>
      <c r="X2206">
        <f>ROUND('Sheet1 (4)'!AD2212,2)</f>
        <v>0.81</v>
      </c>
      <c r="Y2206" t="str">
        <f>_xlfn.XLOOKUP('Sheet1 (4)'!AB2212,'Sheet1 (3)'!B:B,'Sheet1 (3)'!D:D,"",0)</f>
        <v>プライム</v>
      </c>
    </row>
    <row r="2207" spans="1:25" x14ac:dyDescent="0.2">
      <c r="A2207">
        <v>2206</v>
      </c>
      <c r="B2207" s="1" t="str">
        <f>_xlfn.XLOOKUP('Sheet1 (4)'!AB2213,'Sheet1 (3)'!B:B,'Sheet1 (3)'!C:C,"",0)</f>
        <v>ニチハ</v>
      </c>
      <c r="C2207" s="1" t="str">
        <f>_xlfn.XLOOKUP('Sheet1 (4)'!AB2213,'Sheet1 (3)'!B:B,'Sheet1 (3)'!F:F,"",0)</f>
        <v>ガラス・土石製品</v>
      </c>
      <c r="D2207" s="1">
        <f>ROUND('Sheet1 (4)'!E2213/100000000,2)</f>
        <v>0.33</v>
      </c>
      <c r="E2207" s="1">
        <f>ROUND('Sheet1 (4)'!F2213/100,2)</f>
        <v>120.29</v>
      </c>
      <c r="F2207" s="1">
        <f>ROUND('Sheet1 (4)'!G2213/100,2)</f>
        <v>125.77</v>
      </c>
      <c r="G2207" s="1">
        <f>ROUND('Sheet1 (4)'!H2213/100,2)</f>
        <v>117.04</v>
      </c>
      <c r="H2207" s="1">
        <f>ROUND('Sheet1 (4)'!I2213/100,2)</f>
        <v>102.06</v>
      </c>
      <c r="I2207" s="1">
        <f>ROUND('Sheet1 (4)'!J2213/100,2)</f>
        <v>69.52</v>
      </c>
      <c r="J2207" s="1">
        <f>ROUND('Sheet1 (4)'!K2213/100,2)</f>
        <v>84.77</v>
      </c>
      <c r="K2207" s="1">
        <f>ROUND('Sheet1 (4)'!L2213/100,2)</f>
        <v>103.74</v>
      </c>
      <c r="L2207" s="4">
        <f>ROUND(('Sheet1 (4)'!M2213+'Sheet1 (4)'!R2213)/100,2)</f>
        <v>46.44</v>
      </c>
      <c r="M2207" s="4">
        <f>ROUND(('Sheet1 (4)'!N2213+'Sheet1 (4)'!S2213)/100,2)</f>
        <v>72.14</v>
      </c>
      <c r="N2207" s="4">
        <f>ROUND(('Sheet1 (4)'!O2213+'Sheet1 (4)'!T2213)/100,2)</f>
        <v>-70.760000000000005</v>
      </c>
      <c r="O2207" s="4">
        <f>ROUND(('Sheet1 (4)'!P2213+'Sheet1 (4)'!U2213)/100,2)</f>
        <v>8.8000000000000007</v>
      </c>
      <c r="P2207" s="4">
        <f>ROUND(('Sheet1 (4)'!Q2213+'Sheet1 (4)'!V2213)/100,2)</f>
        <v>73.77</v>
      </c>
      <c r="Q2207" s="7">
        <f>ROUND('Sheet1 (4)'!W2213/100,2)</f>
        <v>0.09</v>
      </c>
      <c r="R2207" s="7">
        <f>ROUND('Sheet1 (4)'!X2213/100,2)</f>
        <v>0.1</v>
      </c>
      <c r="S2207" s="7">
        <f>ROUND('Sheet1 (4)'!Y2213/100,2)</f>
        <v>0.08</v>
      </c>
      <c r="T2207" s="7">
        <f>ROUND('Sheet1 (4)'!Z2213/100,2)</f>
        <v>7.0000000000000007E-2</v>
      </c>
      <c r="U2207" s="7">
        <f>ROUND('Sheet1 (4)'!AA2213/100,2)</f>
        <v>0.02</v>
      </c>
      <c r="V2207" s="1" t="str">
        <f>'Sheet1 (4)'!AB2213&amp;".T"</f>
        <v>7943.T</v>
      </c>
      <c r="W2207">
        <f>ROUND('Sheet1 (4)'!AC2213,2)</f>
        <v>27.45</v>
      </c>
      <c r="X2207">
        <f>ROUND('Sheet1 (4)'!AD2213,2)</f>
        <v>0.75</v>
      </c>
      <c r="Y2207" t="str">
        <f>_xlfn.XLOOKUP('Sheet1 (4)'!AB2213,'Sheet1 (3)'!B:B,'Sheet1 (3)'!D:D,"",0)</f>
        <v>プライム</v>
      </c>
    </row>
    <row r="2208" spans="1:25" x14ac:dyDescent="0.2">
      <c r="A2208">
        <v>2207</v>
      </c>
      <c r="B2208" s="1" t="str">
        <f>_xlfn.XLOOKUP('Sheet1 (4)'!AB2214,'Sheet1 (3)'!B:B,'Sheet1 (3)'!C:C,"",0)</f>
        <v>ニチモウ</v>
      </c>
      <c r="C2208" s="1" t="str">
        <f>_xlfn.XLOOKUP('Sheet1 (4)'!AB2214,'Sheet1 (3)'!B:B,'Sheet1 (3)'!F:F,"",0)</f>
        <v>卸売業</v>
      </c>
      <c r="D2208" s="1">
        <f>ROUND('Sheet1 (4)'!E2214/100000000,2)</f>
        <v>0.08</v>
      </c>
      <c r="E2208" s="1">
        <f>ROUND('Sheet1 (4)'!F2214/100,2)</f>
        <v>21.79</v>
      </c>
      <c r="F2208" s="1">
        <f>ROUND('Sheet1 (4)'!G2214/100,2)</f>
        <v>32.020000000000003</v>
      </c>
      <c r="G2208" s="1">
        <f>ROUND('Sheet1 (4)'!H2214/100,2)</f>
        <v>28.74</v>
      </c>
      <c r="H2208" s="1">
        <f>ROUND('Sheet1 (4)'!I2214/100,2)</f>
        <v>20.21</v>
      </c>
      <c r="I2208" s="1">
        <f>ROUND('Sheet1 (4)'!J2214/100,2)</f>
        <v>30.03</v>
      </c>
      <c r="J2208" s="1" t="e">
        <f>ROUND('Sheet1 (4)'!K2214/100,2)</f>
        <v>#VALUE!</v>
      </c>
      <c r="K2208" s="1" t="e">
        <f>ROUND('Sheet1 (4)'!L2214/100,2)</f>
        <v>#VALUE!</v>
      </c>
      <c r="L2208" s="4">
        <f>ROUND(('Sheet1 (4)'!M2214+'Sheet1 (4)'!R2214)/100,2)</f>
        <v>51.1</v>
      </c>
      <c r="M2208" s="4">
        <f>ROUND(('Sheet1 (4)'!N2214+'Sheet1 (4)'!S2214)/100,2)</f>
        <v>-79.72</v>
      </c>
      <c r="N2208" s="4">
        <f>ROUND(('Sheet1 (4)'!O2214+'Sheet1 (4)'!T2214)/100,2)</f>
        <v>-3.56</v>
      </c>
      <c r="O2208" s="4">
        <f>ROUND(('Sheet1 (4)'!P2214+'Sheet1 (4)'!U2214)/100,2)</f>
        <v>79.05</v>
      </c>
      <c r="P2208" s="4">
        <f>ROUND(('Sheet1 (4)'!Q2214+'Sheet1 (4)'!V2214)/100,2)</f>
        <v>-33.25</v>
      </c>
      <c r="Q2208" s="7">
        <f>ROUND('Sheet1 (4)'!W2214/100,2)</f>
        <v>0.09</v>
      </c>
      <c r="R2208" s="7">
        <f>ROUND('Sheet1 (4)'!X2214/100,2)</f>
        <v>0.15</v>
      </c>
      <c r="S2208" s="7">
        <f>ROUND('Sheet1 (4)'!Y2214/100,2)</f>
        <v>0.11</v>
      </c>
      <c r="T2208" s="7">
        <f>ROUND('Sheet1 (4)'!Z2214/100,2)</f>
        <v>0.09</v>
      </c>
      <c r="U2208" s="7">
        <f>ROUND('Sheet1 (4)'!AA2214/100,2)</f>
        <v>0.09</v>
      </c>
      <c r="V2208" s="1" t="str">
        <f>'Sheet1 (4)'!AB2214&amp;".T"</f>
        <v>8091.T</v>
      </c>
      <c r="W2208">
        <f>ROUND('Sheet1 (4)'!AC2214,2)</f>
        <v>7.27</v>
      </c>
      <c r="X2208">
        <f>ROUND('Sheet1 (4)'!AD2214,2)</f>
        <v>0.66</v>
      </c>
      <c r="Y2208" t="str">
        <f>_xlfn.XLOOKUP('Sheet1 (4)'!AB2214,'Sheet1 (3)'!B:B,'Sheet1 (3)'!D:D,"",0)</f>
        <v>プライム</v>
      </c>
    </row>
    <row r="2209" spans="1:25" x14ac:dyDescent="0.2">
      <c r="A2209">
        <v>2208</v>
      </c>
      <c r="B2209" s="1" t="str">
        <f>_xlfn.XLOOKUP('Sheet1 (4)'!AB2215,'Sheet1 (3)'!B:B,'Sheet1 (3)'!C:C,"",0)</f>
        <v>ニチレイ</v>
      </c>
      <c r="C2209" s="1" t="str">
        <f>_xlfn.XLOOKUP('Sheet1 (4)'!AB2215,'Sheet1 (3)'!B:B,'Sheet1 (3)'!F:F,"",0)</f>
        <v>食料品</v>
      </c>
      <c r="D2209" s="1">
        <f>ROUND('Sheet1 (4)'!E2215/100000000,2)</f>
        <v>2.5099999999999998</v>
      </c>
      <c r="E2209" s="1">
        <f>ROUND('Sheet1 (4)'!F2215/100,2)</f>
        <v>329.5</v>
      </c>
      <c r="F2209" s="1">
        <f>ROUND('Sheet1 (4)'!G2215/100,2)</f>
        <v>314.10000000000002</v>
      </c>
      <c r="G2209" s="1">
        <f>ROUND('Sheet1 (4)'!H2215/100,2)</f>
        <v>329.35</v>
      </c>
      <c r="H2209" s="1">
        <f>ROUND('Sheet1 (4)'!I2215/100,2)</f>
        <v>369.12</v>
      </c>
      <c r="I2209" s="1">
        <f>ROUND('Sheet1 (4)'!J2215/100,2)</f>
        <v>383.15</v>
      </c>
      <c r="J2209" s="1">
        <f>ROUND('Sheet1 (4)'!K2215/100,2)</f>
        <v>434.64</v>
      </c>
      <c r="K2209" s="1">
        <f>ROUND('Sheet1 (4)'!L2215/100,2)</f>
        <v>465.16</v>
      </c>
      <c r="L2209" s="4">
        <f>ROUND(('Sheet1 (4)'!M2215+'Sheet1 (4)'!R2215)/100,2)</f>
        <v>132.4</v>
      </c>
      <c r="M2209" s="4">
        <f>ROUND(('Sheet1 (4)'!N2215+'Sheet1 (4)'!S2215)/100,2)</f>
        <v>86.44</v>
      </c>
      <c r="N2209" s="4">
        <f>ROUND(('Sheet1 (4)'!O2215+'Sheet1 (4)'!T2215)/100,2)</f>
        <v>110.21</v>
      </c>
      <c r="O2209" s="4">
        <f>ROUND(('Sheet1 (4)'!P2215+'Sheet1 (4)'!U2215)/100,2)</f>
        <v>308.5</v>
      </c>
      <c r="P2209" s="4">
        <f>ROUND(('Sheet1 (4)'!Q2215+'Sheet1 (4)'!V2215)/100,2)</f>
        <v>207.91</v>
      </c>
      <c r="Q2209" s="7">
        <f>ROUND('Sheet1 (4)'!W2215/100,2)</f>
        <v>0.11</v>
      </c>
      <c r="R2209" s="7">
        <f>ROUND('Sheet1 (4)'!X2215/100,2)</f>
        <v>0.11</v>
      </c>
      <c r="S2209" s="7">
        <f>ROUND('Sheet1 (4)'!Y2215/100,2)</f>
        <v>0.1</v>
      </c>
      <c r="T2209" s="7">
        <f>ROUND('Sheet1 (4)'!Z2215/100,2)</f>
        <v>0.1</v>
      </c>
      <c r="U2209" s="7">
        <f>ROUND('Sheet1 (4)'!AA2215/100,2)</f>
        <v>0.1</v>
      </c>
      <c r="V2209" s="1" t="str">
        <f>'Sheet1 (4)'!AB2215&amp;".T"</f>
        <v>2871.T</v>
      </c>
      <c r="W2209">
        <f>ROUND('Sheet1 (4)'!AC2215,2)</f>
        <v>19.54</v>
      </c>
      <c r="X2209">
        <f>ROUND('Sheet1 (4)'!AD2215,2)</f>
        <v>1.8</v>
      </c>
      <c r="Y2209" t="str">
        <f>_xlfn.XLOOKUP('Sheet1 (4)'!AB2215,'Sheet1 (3)'!B:B,'Sheet1 (3)'!D:D,"",0)</f>
        <v>プライム</v>
      </c>
    </row>
    <row r="2210" spans="1:25" x14ac:dyDescent="0.2">
      <c r="A2210">
        <v>2209</v>
      </c>
      <c r="B2210" s="1" t="str">
        <f>_xlfn.XLOOKUP('Sheet1 (4)'!AB2216,'Sheet1 (3)'!B:B,'Sheet1 (3)'!C:C,"",0)</f>
        <v>ニチレキグループ</v>
      </c>
      <c r="C2210" s="1" t="str">
        <f>_xlfn.XLOOKUP('Sheet1 (4)'!AB2216,'Sheet1 (3)'!B:B,'Sheet1 (3)'!F:F,"",0)</f>
        <v>石油・石炭製品</v>
      </c>
      <c r="D2210" s="1">
        <f>ROUND('Sheet1 (4)'!E2216/100000000,2)</f>
        <v>0.28000000000000003</v>
      </c>
      <c r="E2210" s="1">
        <f>ROUND('Sheet1 (4)'!F2216/100,2)</f>
        <v>91.4</v>
      </c>
      <c r="F2210" s="1">
        <f>ROUND('Sheet1 (4)'!G2216/100,2)</f>
        <v>85.66</v>
      </c>
      <c r="G2210" s="1">
        <f>ROUND('Sheet1 (4)'!H2216/100,2)</f>
        <v>75.66</v>
      </c>
      <c r="H2210" s="1">
        <f>ROUND('Sheet1 (4)'!I2216/100,2)</f>
        <v>60.2</v>
      </c>
      <c r="I2210" s="1">
        <f>ROUND('Sheet1 (4)'!J2216/100,2)</f>
        <v>62.69</v>
      </c>
      <c r="J2210" s="1">
        <f>ROUND('Sheet1 (4)'!K2216/100,2)</f>
        <v>70</v>
      </c>
      <c r="K2210" s="1">
        <f>ROUND('Sheet1 (4)'!L2216/100,2)</f>
        <v>78</v>
      </c>
      <c r="L2210" s="4">
        <f>ROUND(('Sheet1 (4)'!M2216+'Sheet1 (4)'!R2216)/100,2)</f>
        <v>34.04</v>
      </c>
      <c r="M2210" s="4">
        <f>ROUND(('Sheet1 (4)'!N2216+'Sheet1 (4)'!S2216)/100,2)</f>
        <v>53.76</v>
      </c>
      <c r="N2210" s="4">
        <f>ROUND(('Sheet1 (4)'!O2216+'Sheet1 (4)'!T2216)/100,2)</f>
        <v>7.22</v>
      </c>
      <c r="O2210" s="4">
        <f>ROUND(('Sheet1 (4)'!P2216+'Sheet1 (4)'!U2216)/100,2)</f>
        <v>35.35</v>
      </c>
      <c r="P2210" s="4">
        <f>ROUND(('Sheet1 (4)'!Q2216+'Sheet1 (4)'!V2216)/100,2)</f>
        <v>-75.7</v>
      </c>
      <c r="Q2210" s="7">
        <f>ROUND('Sheet1 (4)'!W2216/100,2)</f>
        <v>0.11</v>
      </c>
      <c r="R2210" s="7">
        <f>ROUND('Sheet1 (4)'!X2216/100,2)</f>
        <v>0.1</v>
      </c>
      <c r="S2210" s="7">
        <f>ROUND('Sheet1 (4)'!Y2216/100,2)</f>
        <v>0.09</v>
      </c>
      <c r="T2210" s="7">
        <f>ROUND('Sheet1 (4)'!Z2216/100,2)</f>
        <v>0.06</v>
      </c>
      <c r="U2210" s="7">
        <f>ROUND('Sheet1 (4)'!AA2216/100,2)</f>
        <v>0.06</v>
      </c>
      <c r="V2210" s="1" t="str">
        <f>'Sheet1 (4)'!AB2216&amp;".T"</f>
        <v>5011.T</v>
      </c>
      <c r="W2210">
        <f>ROUND('Sheet1 (4)'!AC2216,2)</f>
        <v>14.8</v>
      </c>
      <c r="X2210">
        <f>ROUND('Sheet1 (4)'!AD2216,2)</f>
        <v>0.93</v>
      </c>
      <c r="Y2210" t="str">
        <f>_xlfn.XLOOKUP('Sheet1 (4)'!AB2216,'Sheet1 (3)'!B:B,'Sheet1 (3)'!D:D,"",0)</f>
        <v>プライム</v>
      </c>
    </row>
    <row r="2211" spans="1:25" x14ac:dyDescent="0.2">
      <c r="A2211">
        <v>2210</v>
      </c>
      <c r="B2211" s="1" t="str">
        <f>_xlfn.XLOOKUP('Sheet1 (4)'!AB2217,'Sheet1 (3)'!B:B,'Sheet1 (3)'!C:C,"",0)</f>
        <v>ニチリン</v>
      </c>
      <c r="C2211" s="1" t="str">
        <f>_xlfn.XLOOKUP('Sheet1 (4)'!AB2217,'Sheet1 (3)'!B:B,'Sheet1 (3)'!F:F,"",0)</f>
        <v>ゴム製品</v>
      </c>
      <c r="D2211" s="1">
        <f>ROUND('Sheet1 (4)'!E2217/100000000,2)</f>
        <v>0.13</v>
      </c>
      <c r="E2211" s="1">
        <f>ROUND('Sheet1 (4)'!F2217/100,2)</f>
        <v>68.42</v>
      </c>
      <c r="F2211" s="1">
        <f>ROUND('Sheet1 (4)'!G2217/100,2)</f>
        <v>76.790000000000006</v>
      </c>
      <c r="G2211" s="1">
        <f>ROUND('Sheet1 (4)'!H2217/100,2)</f>
        <v>96.21</v>
      </c>
      <c r="H2211" s="1">
        <f>ROUND('Sheet1 (4)'!I2217/100,2)</f>
        <v>91.84</v>
      </c>
      <c r="I2211" s="1">
        <f>ROUND('Sheet1 (4)'!J2217/100,2)</f>
        <v>91.84</v>
      </c>
      <c r="J2211" s="1" t="e">
        <f>ROUND('Sheet1 (4)'!K2217/100,2)</f>
        <v>#VALUE!</v>
      </c>
      <c r="K2211" s="1" t="e">
        <f>ROUND('Sheet1 (4)'!L2217/100,2)</f>
        <v>#VALUE!</v>
      </c>
      <c r="L2211" s="4">
        <f>ROUND(('Sheet1 (4)'!M2217+'Sheet1 (4)'!R2217)/100,2)</f>
        <v>57.61</v>
      </c>
      <c r="M2211" s="4">
        <f>ROUND(('Sheet1 (4)'!N2217+'Sheet1 (4)'!S2217)/100,2)</f>
        <v>58.28</v>
      </c>
      <c r="N2211" s="4">
        <f>ROUND(('Sheet1 (4)'!O2217+'Sheet1 (4)'!T2217)/100,2)</f>
        <v>65.510000000000005</v>
      </c>
      <c r="O2211" s="4">
        <f>ROUND(('Sheet1 (4)'!P2217+'Sheet1 (4)'!U2217)/100,2)</f>
        <v>24.57</v>
      </c>
      <c r="P2211" s="4">
        <f>ROUND(('Sheet1 (4)'!Q2217+'Sheet1 (4)'!V2217)/100,2)</f>
        <v>24.57</v>
      </c>
      <c r="Q2211" s="7">
        <f>ROUND('Sheet1 (4)'!W2217/100,2)</f>
        <v>0.14000000000000001</v>
      </c>
      <c r="R2211" s="7">
        <f>ROUND('Sheet1 (4)'!X2217/100,2)</f>
        <v>0.11</v>
      </c>
      <c r="S2211" s="7">
        <f>ROUND('Sheet1 (4)'!Y2217/100,2)</f>
        <v>0.13</v>
      </c>
      <c r="T2211" s="7">
        <f>ROUND('Sheet1 (4)'!Z2217/100,2)</f>
        <v>0.12</v>
      </c>
      <c r="U2211" s="7">
        <f>ROUND('Sheet1 (4)'!AA2217/100,2)</f>
        <v>0.12</v>
      </c>
      <c r="V2211" s="1" t="str">
        <f>'Sheet1 (4)'!AB2217&amp;".T"</f>
        <v>5184.T</v>
      </c>
      <c r="W2211">
        <f>ROUND('Sheet1 (4)'!AC2217,2)</f>
        <v>8.7799999999999994</v>
      </c>
      <c r="X2211">
        <f>ROUND('Sheet1 (4)'!AD2217,2)</f>
        <v>0.84</v>
      </c>
      <c r="Y2211" t="str">
        <f>_xlfn.XLOOKUP('Sheet1 (4)'!AB2217,'Sheet1 (3)'!B:B,'Sheet1 (3)'!D:D,"",0)</f>
        <v>スタンダード</v>
      </c>
    </row>
    <row r="2212" spans="1:25" x14ac:dyDescent="0.2">
      <c r="A2212">
        <v>2211</v>
      </c>
      <c r="B2212" s="1" t="str">
        <f>_xlfn.XLOOKUP('Sheet1 (4)'!AB2218,'Sheet1 (3)'!B:B,'Sheet1 (3)'!C:C,"",0)</f>
        <v>ニチリョク</v>
      </c>
      <c r="C2212" s="1" t="str">
        <f>_xlfn.XLOOKUP('Sheet1 (4)'!AB2218,'Sheet1 (3)'!B:B,'Sheet1 (3)'!F:F,"",0)</f>
        <v>小売業</v>
      </c>
      <c r="D2212" s="1">
        <f>ROUND('Sheet1 (4)'!E2218/100000000,2)</f>
        <v>0.17</v>
      </c>
      <c r="E2212" s="1" t="e">
        <f>ROUND('Sheet1 (4)'!F2218/100,2)</f>
        <v>#VALUE!</v>
      </c>
      <c r="F2212" s="1" t="e">
        <f>ROUND('Sheet1 (4)'!G2218/100,2)</f>
        <v>#VALUE!</v>
      </c>
      <c r="G2212" s="1" t="e">
        <f>ROUND('Sheet1 (4)'!H2218/100,2)</f>
        <v>#VALUE!</v>
      </c>
      <c r="H2212" s="1" t="e">
        <f>ROUND('Sheet1 (4)'!I2218/100,2)</f>
        <v>#VALUE!</v>
      </c>
      <c r="I2212" s="1">
        <f>ROUND('Sheet1 (4)'!J2218/100,2)</f>
        <v>9.86</v>
      </c>
      <c r="J2212" s="1" t="e">
        <f>ROUND('Sheet1 (4)'!K2218/100,2)</f>
        <v>#VALUE!</v>
      </c>
      <c r="K2212" s="1" t="e">
        <f>ROUND('Sheet1 (4)'!L2218/100,2)</f>
        <v>#VALUE!</v>
      </c>
      <c r="L2212" s="4" t="e">
        <f>ROUND(('Sheet1 (4)'!M2218+'Sheet1 (4)'!R2218)/100,2)</f>
        <v>#VALUE!</v>
      </c>
      <c r="M2212" s="4" t="e">
        <f>ROUND(('Sheet1 (4)'!N2218+'Sheet1 (4)'!S2218)/100,2)</f>
        <v>#VALUE!</v>
      </c>
      <c r="N2212" s="4" t="e">
        <f>ROUND(('Sheet1 (4)'!O2218+'Sheet1 (4)'!T2218)/100,2)</f>
        <v>#VALUE!</v>
      </c>
      <c r="O2212" s="4" t="e">
        <f>ROUND(('Sheet1 (4)'!P2218+'Sheet1 (4)'!U2218)/100,2)</f>
        <v>#VALUE!</v>
      </c>
      <c r="P2212" s="4">
        <f>ROUND(('Sheet1 (4)'!Q2218+'Sheet1 (4)'!V2218)/100,2)</f>
        <v>10.6</v>
      </c>
      <c r="Q2212" s="7" t="e">
        <f>ROUND('Sheet1 (4)'!W2218/100,2)</f>
        <v>#VALUE!</v>
      </c>
      <c r="R2212" s="7" t="e">
        <f>ROUND('Sheet1 (4)'!X2218/100,2)</f>
        <v>#VALUE!</v>
      </c>
      <c r="S2212" s="7" t="e">
        <f>ROUND('Sheet1 (4)'!Y2218/100,2)</f>
        <v>#VALUE!</v>
      </c>
      <c r="T2212" s="7" t="e">
        <f>ROUND('Sheet1 (4)'!Z2218/100,2)</f>
        <v>#VALUE!</v>
      </c>
      <c r="U2212" s="7">
        <f>ROUND('Sheet1 (4)'!AA2218/100,2)</f>
        <v>-0.03</v>
      </c>
      <c r="V2212" s="1" t="str">
        <f>'Sheet1 (4)'!AB2218&amp;".T"</f>
        <v>7578.T</v>
      </c>
      <c r="W2212" t="e">
        <f>ROUND('Sheet1 (4)'!AC2218,2)</f>
        <v>#VALUE!</v>
      </c>
      <c r="X2212">
        <f>ROUND('Sheet1 (4)'!AD2218,2)</f>
        <v>0.23</v>
      </c>
      <c r="Y2212" t="str">
        <f>_xlfn.XLOOKUP('Sheet1 (4)'!AB2218,'Sheet1 (3)'!B:B,'Sheet1 (3)'!D:D,"",0)</f>
        <v>スタンダード</v>
      </c>
    </row>
    <row r="2213" spans="1:25" x14ac:dyDescent="0.2">
      <c r="A2213">
        <v>2212</v>
      </c>
      <c r="B2213" s="1" t="str">
        <f>_xlfn.XLOOKUP('Sheet1 (4)'!AB2219,'Sheet1 (3)'!B:B,'Sheet1 (3)'!C:C,"",0)</f>
        <v>日和産業</v>
      </c>
      <c r="C2213" s="1" t="str">
        <f>_xlfn.XLOOKUP('Sheet1 (4)'!AB2219,'Sheet1 (3)'!B:B,'Sheet1 (3)'!F:F,"",0)</f>
        <v>食料品</v>
      </c>
      <c r="D2213" s="1">
        <f>ROUND('Sheet1 (4)'!E2219/100000000,2)</f>
        <v>0.18</v>
      </c>
      <c r="E2213" s="1">
        <f>ROUND('Sheet1 (4)'!F2219/100,2)</f>
        <v>2.83</v>
      </c>
      <c r="F2213" s="1">
        <f>ROUND('Sheet1 (4)'!G2219/100,2)</f>
        <v>1.18</v>
      </c>
      <c r="G2213" s="1">
        <f>ROUND('Sheet1 (4)'!H2219/100,2)</f>
        <v>-2.0099999999999998</v>
      </c>
      <c r="H2213" s="1">
        <f>ROUND('Sheet1 (4)'!I2219/100,2)</f>
        <v>9.06</v>
      </c>
      <c r="I2213" s="1">
        <f>ROUND('Sheet1 (4)'!J2219/100,2)</f>
        <v>10.93</v>
      </c>
      <c r="J2213" s="1" t="e">
        <f>ROUND('Sheet1 (4)'!K2219/100,2)</f>
        <v>#VALUE!</v>
      </c>
      <c r="K2213" s="1" t="e">
        <f>ROUND('Sheet1 (4)'!L2219/100,2)</f>
        <v>#VALUE!</v>
      </c>
      <c r="L2213" s="4">
        <f>ROUND(('Sheet1 (4)'!M2219+'Sheet1 (4)'!R2219)/100,2)</f>
        <v>3.51</v>
      </c>
      <c r="M2213" s="4">
        <f>ROUND(('Sheet1 (4)'!N2219+'Sheet1 (4)'!S2219)/100,2)</f>
        <v>-16.579999999999998</v>
      </c>
      <c r="N2213" s="4">
        <f>ROUND(('Sheet1 (4)'!O2219+'Sheet1 (4)'!T2219)/100,2)</f>
        <v>-23.26</v>
      </c>
      <c r="O2213" s="4">
        <f>ROUND(('Sheet1 (4)'!P2219+'Sheet1 (4)'!U2219)/100,2)</f>
        <v>22.67</v>
      </c>
      <c r="P2213" s="4">
        <f>ROUND(('Sheet1 (4)'!Q2219+'Sheet1 (4)'!V2219)/100,2)</f>
        <v>21.23</v>
      </c>
      <c r="Q2213" s="7">
        <f>ROUND('Sheet1 (4)'!W2219/100,2)</f>
        <v>0.01</v>
      </c>
      <c r="R2213" s="7">
        <f>ROUND('Sheet1 (4)'!X2219/100,2)</f>
        <v>0.01</v>
      </c>
      <c r="S2213" s="7">
        <f>ROUND('Sheet1 (4)'!Y2219/100,2)</f>
        <v>0.01</v>
      </c>
      <c r="T2213" s="7">
        <f>ROUND('Sheet1 (4)'!Z2219/100,2)</f>
        <v>0.03</v>
      </c>
      <c r="U2213" s="7">
        <f>ROUND('Sheet1 (4)'!AA2219/100,2)</f>
        <v>0.02</v>
      </c>
      <c r="V2213" s="1" t="str">
        <f>'Sheet1 (4)'!AB2219&amp;".T"</f>
        <v>2055.T</v>
      </c>
      <c r="W2213">
        <f>ROUND('Sheet1 (4)'!AC2219,2)</f>
        <v>16.68</v>
      </c>
      <c r="X2213">
        <f>ROUND('Sheet1 (4)'!AD2219,2)</f>
        <v>0.33</v>
      </c>
      <c r="Y2213" t="str">
        <f>_xlfn.XLOOKUP('Sheet1 (4)'!AB2219,'Sheet1 (3)'!B:B,'Sheet1 (3)'!D:D,"",0)</f>
        <v>スタンダード</v>
      </c>
    </row>
    <row r="2214" spans="1:25" x14ac:dyDescent="0.2">
      <c r="A2214">
        <v>2213</v>
      </c>
      <c r="B2214" s="1" t="str">
        <f>_xlfn.XLOOKUP('Sheet1 (4)'!AB2220,'Sheet1 (3)'!B:B,'Sheet1 (3)'!C:C,"",0)</f>
        <v>ニデック</v>
      </c>
      <c r="C2214" s="1" t="str">
        <f>_xlfn.XLOOKUP('Sheet1 (4)'!AB2220,'Sheet1 (3)'!B:B,'Sheet1 (3)'!F:F,"",0)</f>
        <v>電気機器</v>
      </c>
      <c r="D2214" s="1">
        <f>ROUND('Sheet1 (4)'!E2220/100000000,2)</f>
        <v>11.46</v>
      </c>
      <c r="E2214" s="1">
        <f>ROUND('Sheet1 (4)'!F2220/100,2)</f>
        <v>1617.36</v>
      </c>
      <c r="F2214" s="1">
        <f>ROUND('Sheet1 (4)'!G2220/100,2)</f>
        <v>1714.87</v>
      </c>
      <c r="G2214" s="1">
        <f>ROUND('Sheet1 (4)'!H2220/100,2)</f>
        <v>899.23</v>
      </c>
      <c r="H2214" s="1">
        <f>ROUND('Sheet1 (4)'!I2220/100,2)</f>
        <v>1978.77</v>
      </c>
      <c r="I2214" s="1">
        <f>ROUND('Sheet1 (4)'!J2220/100,2)</f>
        <v>2296</v>
      </c>
      <c r="J2214" s="1">
        <f>ROUND('Sheet1 (4)'!K2220/100,2)</f>
        <v>2608.7199999999998</v>
      </c>
      <c r="K2214" s="1">
        <f>ROUND('Sheet1 (4)'!L2220/100,2)</f>
        <v>2923.41</v>
      </c>
      <c r="L2214" s="4">
        <f>ROUND(('Sheet1 (4)'!M2220+'Sheet1 (4)'!R2220)/100,2)</f>
        <v>1185.8800000000001</v>
      </c>
      <c r="M2214" s="4">
        <f>ROUND(('Sheet1 (4)'!N2220+'Sheet1 (4)'!S2220)/100,2)</f>
        <v>-176.03</v>
      </c>
      <c r="N2214" s="4">
        <f>ROUND(('Sheet1 (4)'!O2220+'Sheet1 (4)'!T2220)/100,2)</f>
        <v>-214.58</v>
      </c>
      <c r="O2214" s="4">
        <f>ROUND(('Sheet1 (4)'!P2220+'Sheet1 (4)'!U2220)/100,2)</f>
        <v>1672.13</v>
      </c>
      <c r="P2214" s="4">
        <f>ROUND(('Sheet1 (4)'!Q2220+'Sheet1 (4)'!V2220)/100,2)</f>
        <v>1371.73</v>
      </c>
      <c r="Q2214" s="7">
        <f>ROUND('Sheet1 (4)'!W2220/100,2)</f>
        <v>0.12</v>
      </c>
      <c r="R2214" s="7">
        <f>ROUND('Sheet1 (4)'!X2220/100,2)</f>
        <v>0.11</v>
      </c>
      <c r="S2214" s="7">
        <f>ROUND('Sheet1 (4)'!Y2220/100,2)</f>
        <v>0.03</v>
      </c>
      <c r="T2214" s="7">
        <f>ROUND('Sheet1 (4)'!Z2220/100,2)</f>
        <v>0.08</v>
      </c>
      <c r="U2214" s="7">
        <f>ROUND('Sheet1 (4)'!AA2220/100,2)</f>
        <v>0.09</v>
      </c>
      <c r="V2214" s="1" t="str">
        <f>'Sheet1 (4)'!AB2220&amp;".T"</f>
        <v>6594.T</v>
      </c>
      <c r="W2214">
        <f>ROUND('Sheet1 (4)'!AC2220,2)</f>
        <v>14.76</v>
      </c>
      <c r="X2214">
        <f>ROUND('Sheet1 (4)'!AD2220,2)</f>
        <v>1.35</v>
      </c>
      <c r="Y2214" t="str">
        <f>_xlfn.XLOOKUP('Sheet1 (4)'!AB2220,'Sheet1 (3)'!B:B,'Sheet1 (3)'!D:D,"",0)</f>
        <v>プライム</v>
      </c>
    </row>
    <row r="2215" spans="1:25" x14ac:dyDescent="0.2">
      <c r="A2215">
        <v>2214</v>
      </c>
      <c r="B2215" s="1" t="str">
        <f>_xlfn.XLOOKUP('Sheet1 (4)'!AB2221,'Sheet1 (3)'!B:B,'Sheet1 (3)'!C:C,"",0)</f>
        <v>ニフコ</v>
      </c>
      <c r="C2215" s="1" t="str">
        <f>_xlfn.XLOOKUP('Sheet1 (4)'!AB2221,'Sheet1 (3)'!B:B,'Sheet1 (3)'!F:F,"",0)</f>
        <v>化学</v>
      </c>
      <c r="D2215" s="1">
        <f>ROUND('Sheet1 (4)'!E2221/100000000,2)</f>
        <v>0.94</v>
      </c>
      <c r="E2215" s="1">
        <f>ROUND('Sheet1 (4)'!F2221/100,2)</f>
        <v>276.95999999999998</v>
      </c>
      <c r="F2215" s="1">
        <f>ROUND('Sheet1 (4)'!G2221/100,2)</f>
        <v>305.41000000000003</v>
      </c>
      <c r="G2215" s="1">
        <f>ROUND('Sheet1 (4)'!H2221/100,2)</f>
        <v>344.41</v>
      </c>
      <c r="H2215" s="1">
        <f>ROUND('Sheet1 (4)'!I2221/100,2)</f>
        <v>439.26</v>
      </c>
      <c r="I2215" s="1">
        <f>ROUND('Sheet1 (4)'!J2221/100,2)</f>
        <v>492</v>
      </c>
      <c r="J2215" s="1">
        <f>ROUND('Sheet1 (4)'!K2221/100,2)</f>
        <v>517.55999999999995</v>
      </c>
      <c r="K2215" s="1">
        <f>ROUND('Sheet1 (4)'!L2221/100,2)</f>
        <v>551.67999999999995</v>
      </c>
      <c r="L2215" s="4">
        <f>ROUND(('Sheet1 (4)'!M2221+'Sheet1 (4)'!R2221)/100,2)</f>
        <v>273.52</v>
      </c>
      <c r="M2215" s="4">
        <f>ROUND(('Sheet1 (4)'!N2221+'Sheet1 (4)'!S2221)/100,2)</f>
        <v>222.64</v>
      </c>
      <c r="N2215" s="4">
        <f>ROUND(('Sheet1 (4)'!O2221+'Sheet1 (4)'!T2221)/100,2)</f>
        <v>257.31</v>
      </c>
      <c r="O2215" s="4">
        <f>ROUND(('Sheet1 (4)'!P2221+'Sheet1 (4)'!U2221)/100,2)</f>
        <v>391.22</v>
      </c>
      <c r="P2215" s="4">
        <f>ROUND(('Sheet1 (4)'!Q2221+'Sheet1 (4)'!V2221)/100,2)</f>
        <v>303.26</v>
      </c>
      <c r="Q2215" s="7">
        <f>ROUND('Sheet1 (4)'!W2221/100,2)</f>
        <v>0.11</v>
      </c>
      <c r="R2215" s="7">
        <f>ROUND('Sheet1 (4)'!X2221/100,2)</f>
        <v>0.13</v>
      </c>
      <c r="S2215" s="7">
        <f>ROUND('Sheet1 (4)'!Y2221/100,2)</f>
        <v>0.1</v>
      </c>
      <c r="T2215" s="7">
        <f>ROUND('Sheet1 (4)'!Z2221/100,2)</f>
        <v>0.08</v>
      </c>
      <c r="U2215" s="7">
        <f>ROUND('Sheet1 (4)'!AA2221/100,2)</f>
        <v>0.17</v>
      </c>
      <c r="V2215" s="1" t="str">
        <f>'Sheet1 (4)'!AB2221&amp;".T"</f>
        <v>7988.T</v>
      </c>
      <c r="W2215">
        <f>ROUND('Sheet1 (4)'!AC2221,2)</f>
        <v>9.14</v>
      </c>
      <c r="X2215">
        <f>ROUND('Sheet1 (4)'!AD2221,2)</f>
        <v>1.56</v>
      </c>
      <c r="Y2215" t="str">
        <f>_xlfn.XLOOKUP('Sheet1 (4)'!AB2221,'Sheet1 (3)'!B:B,'Sheet1 (3)'!D:D,"",0)</f>
        <v>プライム</v>
      </c>
    </row>
    <row r="2216" spans="1:25" x14ac:dyDescent="0.2">
      <c r="A2216">
        <v>2215</v>
      </c>
      <c r="B2216" s="1" t="str">
        <f>_xlfn.XLOOKUP('Sheet1 (4)'!AB2222,'Sheet1 (3)'!B:B,'Sheet1 (3)'!C:C,"",0)</f>
        <v>ニフティライフスタイル</v>
      </c>
      <c r="C2216" s="1" t="str">
        <f>_xlfn.XLOOKUP('Sheet1 (4)'!AB2222,'Sheet1 (3)'!B:B,'Sheet1 (3)'!F:F,"",0)</f>
        <v>情報・通信業</v>
      </c>
      <c r="D2216" s="1">
        <f>ROUND('Sheet1 (4)'!E2222/100000000,2)</f>
        <v>0.06</v>
      </c>
      <c r="E2216" s="1">
        <f>ROUND('Sheet1 (4)'!F2222/100,2)</f>
        <v>8.0299999999999994</v>
      </c>
      <c r="F2216" s="1">
        <f>ROUND('Sheet1 (4)'!G2222/100,2)</f>
        <v>9.35</v>
      </c>
      <c r="G2216" s="1">
        <f>ROUND('Sheet1 (4)'!H2222/100,2)</f>
        <v>5.71</v>
      </c>
      <c r="H2216" s="1">
        <f>ROUND('Sheet1 (4)'!I2222/100,2)</f>
        <v>9.34</v>
      </c>
      <c r="I2216" s="1">
        <f>ROUND('Sheet1 (4)'!J2222/100,2)</f>
        <v>10.039999999999999</v>
      </c>
      <c r="J2216" s="1" t="e">
        <f>ROUND('Sheet1 (4)'!K2222/100,2)</f>
        <v>#VALUE!</v>
      </c>
      <c r="K2216" s="1" t="e">
        <f>ROUND('Sheet1 (4)'!L2222/100,2)</f>
        <v>#VALUE!</v>
      </c>
      <c r="L2216" s="4" t="e">
        <f>ROUND(('Sheet1 (4)'!M2222+'Sheet1 (4)'!R2222)/100,2)</f>
        <v>#VALUE!</v>
      </c>
      <c r="M2216" s="4">
        <f>ROUND(('Sheet1 (4)'!N2222+'Sheet1 (4)'!S2222)/100,2)</f>
        <v>4.82</v>
      </c>
      <c r="N2216" s="4">
        <f>ROUND(('Sheet1 (4)'!O2222+'Sheet1 (4)'!T2222)/100,2)</f>
        <v>2.97</v>
      </c>
      <c r="O2216" s="4">
        <f>ROUND(('Sheet1 (4)'!P2222+'Sheet1 (4)'!U2222)/100,2)</f>
        <v>8.6</v>
      </c>
      <c r="P2216" s="4">
        <f>ROUND(('Sheet1 (4)'!Q2222+'Sheet1 (4)'!V2222)/100,2)</f>
        <v>-5.71</v>
      </c>
      <c r="Q2216" s="7">
        <f>ROUND('Sheet1 (4)'!W2222/100,2)</f>
        <v>0.4</v>
      </c>
      <c r="R2216" s="7">
        <f>ROUND('Sheet1 (4)'!X2222/100,2)</f>
        <v>0.21</v>
      </c>
      <c r="S2216" s="7">
        <f>ROUND('Sheet1 (4)'!Y2222/100,2)</f>
        <v>7.0000000000000007E-2</v>
      </c>
      <c r="T2216" s="7">
        <f>ROUND('Sheet1 (4)'!Z2222/100,2)</f>
        <v>0.13</v>
      </c>
      <c r="U2216" s="7">
        <f>ROUND('Sheet1 (4)'!AA2222/100,2)</f>
        <v>0.11</v>
      </c>
      <c r="V2216" s="1" t="str">
        <f>'Sheet1 (4)'!AB2222&amp;".T"</f>
        <v>4262.T</v>
      </c>
      <c r="W2216">
        <f>ROUND('Sheet1 (4)'!AC2222,2)</f>
        <v>11.81</v>
      </c>
      <c r="X2216">
        <f>ROUND('Sheet1 (4)'!AD2222,2)</f>
        <v>1.43</v>
      </c>
      <c r="Y2216" t="str">
        <f>_xlfn.XLOOKUP('Sheet1 (4)'!AB2222,'Sheet1 (3)'!B:B,'Sheet1 (3)'!D:D,"",0)</f>
        <v>グロース</v>
      </c>
    </row>
    <row r="2217" spans="1:25" x14ac:dyDescent="0.2">
      <c r="A2217">
        <v>2216</v>
      </c>
      <c r="B2217" s="1" t="str">
        <f>_xlfn.XLOOKUP('Sheet1 (4)'!AB2223,'Sheet1 (3)'!B:B,'Sheet1 (3)'!C:C,"",0)</f>
        <v>日本調剤</v>
      </c>
      <c r="C2217" s="1" t="str">
        <f>_xlfn.XLOOKUP('Sheet1 (4)'!AB2223,'Sheet1 (3)'!B:B,'Sheet1 (3)'!F:F,"",0)</f>
        <v>小売業</v>
      </c>
      <c r="D2217" s="1">
        <f>ROUND('Sheet1 (4)'!E2223/100000000,2)</f>
        <v>0.3</v>
      </c>
      <c r="E2217" s="1">
        <f>ROUND('Sheet1 (4)'!F2223/100,2)</f>
        <v>81.069999999999993</v>
      </c>
      <c r="F2217" s="1">
        <f>ROUND('Sheet1 (4)'!G2223/100,2)</f>
        <v>65.900000000000006</v>
      </c>
      <c r="G2217" s="1">
        <f>ROUND('Sheet1 (4)'!H2223/100,2)</f>
        <v>75.87</v>
      </c>
      <c r="H2217" s="1">
        <f>ROUND('Sheet1 (4)'!I2223/100,2)</f>
        <v>91.44</v>
      </c>
      <c r="I2217" s="1">
        <f>ROUND('Sheet1 (4)'!J2223/100,2)</f>
        <v>62.4</v>
      </c>
      <c r="J2217" s="1">
        <f>ROUND('Sheet1 (4)'!K2223/100,2)</f>
        <v>79</v>
      </c>
      <c r="K2217" s="1">
        <f>ROUND('Sheet1 (4)'!L2223/100,2)</f>
        <v>92</v>
      </c>
      <c r="L2217" s="4">
        <f>ROUND(('Sheet1 (4)'!M2223+'Sheet1 (4)'!R2223)/100,2)</f>
        <v>34.46</v>
      </c>
      <c r="M2217" s="4">
        <f>ROUND(('Sheet1 (4)'!N2223+'Sheet1 (4)'!S2223)/100,2)</f>
        <v>100.98</v>
      </c>
      <c r="N2217" s="4">
        <f>ROUND(('Sheet1 (4)'!O2223+'Sheet1 (4)'!T2223)/100,2)</f>
        <v>-24.86</v>
      </c>
      <c r="O2217" s="4">
        <f>ROUND(('Sheet1 (4)'!P2223+'Sheet1 (4)'!U2223)/100,2)</f>
        <v>66.95</v>
      </c>
      <c r="P2217" s="4">
        <f>ROUND(('Sheet1 (4)'!Q2223+'Sheet1 (4)'!V2223)/100,2)</f>
        <v>-10.97</v>
      </c>
      <c r="Q2217" s="7">
        <f>ROUND('Sheet1 (4)'!W2223/100,2)</f>
        <v>7.0000000000000007E-2</v>
      </c>
      <c r="R2217" s="7">
        <f>ROUND('Sheet1 (4)'!X2223/100,2)</f>
        <v>7.0000000000000007E-2</v>
      </c>
      <c r="S2217" s="7">
        <f>ROUND('Sheet1 (4)'!Y2223/100,2)</f>
        <v>0.08</v>
      </c>
      <c r="T2217" s="7">
        <f>ROUND('Sheet1 (4)'!Z2223/100,2)</f>
        <v>0.04</v>
      </c>
      <c r="U2217" s="7">
        <f>ROUND('Sheet1 (4)'!AA2223/100,2)</f>
        <v>0.02</v>
      </c>
      <c r="V2217" s="1" t="str">
        <f>'Sheet1 (4)'!AB2223&amp;".T"</f>
        <v>3341.T</v>
      </c>
      <c r="W2217">
        <f>ROUND('Sheet1 (4)'!AC2223,2)</f>
        <v>45.91</v>
      </c>
      <c r="X2217">
        <f>ROUND('Sheet1 (4)'!AD2223,2)</f>
        <v>1.95</v>
      </c>
      <c r="Y2217" t="str">
        <f>_xlfn.XLOOKUP('Sheet1 (4)'!AB2223,'Sheet1 (3)'!B:B,'Sheet1 (3)'!D:D,"",0)</f>
        <v>プライム</v>
      </c>
    </row>
    <row r="2218" spans="1:25" x14ac:dyDescent="0.2">
      <c r="A2218">
        <v>2217</v>
      </c>
      <c r="B2218" s="1" t="str">
        <f>_xlfn.XLOOKUP('Sheet1 (4)'!AB2224,'Sheet1 (3)'!B:B,'Sheet1 (3)'!C:C,"",0)</f>
        <v>日本電波工業</v>
      </c>
      <c r="C2218" s="1" t="str">
        <f>_xlfn.XLOOKUP('Sheet1 (4)'!AB2224,'Sheet1 (3)'!B:B,'Sheet1 (3)'!F:F,"",0)</f>
        <v>電気機器</v>
      </c>
      <c r="D2218" s="1">
        <f>ROUND('Sheet1 (4)'!E2224/100000000,2)</f>
        <v>0.23</v>
      </c>
      <c r="E2218" s="1">
        <f>ROUND('Sheet1 (4)'!F2224/100,2)</f>
        <v>-5.87</v>
      </c>
      <c r="F2218" s="1">
        <f>ROUND('Sheet1 (4)'!G2224/100,2)</f>
        <v>50.07</v>
      </c>
      <c r="G2218" s="1">
        <f>ROUND('Sheet1 (4)'!H2224/100,2)</f>
        <v>86.69</v>
      </c>
      <c r="H2218" s="1">
        <f>ROUND('Sheet1 (4)'!I2224/100,2)</f>
        <v>44.5</v>
      </c>
      <c r="I2218" s="1">
        <f>ROUND('Sheet1 (4)'!J2224/100,2)</f>
        <v>46.53</v>
      </c>
      <c r="J2218" s="1">
        <f>ROUND('Sheet1 (4)'!K2224/100,2)</f>
        <v>34.4</v>
      </c>
      <c r="K2218" s="1">
        <f>ROUND('Sheet1 (4)'!L2224/100,2)</f>
        <v>44.67</v>
      </c>
      <c r="L2218" s="4">
        <f>ROUND(('Sheet1 (4)'!M2224+'Sheet1 (4)'!R2224)/100,2)</f>
        <v>4.37</v>
      </c>
      <c r="M2218" s="4">
        <f>ROUND(('Sheet1 (4)'!N2224+'Sheet1 (4)'!S2224)/100,2)</f>
        <v>22.34</v>
      </c>
      <c r="N2218" s="4">
        <f>ROUND(('Sheet1 (4)'!O2224+'Sheet1 (4)'!T2224)/100,2)</f>
        <v>33.299999999999997</v>
      </c>
      <c r="O2218" s="4">
        <f>ROUND(('Sheet1 (4)'!P2224+'Sheet1 (4)'!U2224)/100,2)</f>
        <v>47.21</v>
      </c>
      <c r="P2218" s="4">
        <f>ROUND(('Sheet1 (4)'!Q2224+'Sheet1 (4)'!V2224)/100,2)</f>
        <v>16.559999999999999</v>
      </c>
      <c r="Q2218" s="7">
        <f>ROUND('Sheet1 (4)'!W2224/100,2)</f>
        <v>0.21</v>
      </c>
      <c r="R2218" s="7">
        <f>ROUND('Sheet1 (4)'!X2224/100,2)</f>
        <v>0.32</v>
      </c>
      <c r="S2218" s="7">
        <f>ROUND('Sheet1 (4)'!Y2224/100,2)</f>
        <v>0.28000000000000003</v>
      </c>
      <c r="T2218" s="7">
        <f>ROUND('Sheet1 (4)'!Z2224/100,2)</f>
        <v>0.09</v>
      </c>
      <c r="U2218" s="7">
        <f>ROUND('Sheet1 (4)'!AA2224/100,2)</f>
        <v>0.06</v>
      </c>
      <c r="V2218" s="1" t="str">
        <f>'Sheet1 (4)'!AB2224&amp;".T"</f>
        <v>6779.T</v>
      </c>
      <c r="W2218">
        <f>ROUND('Sheet1 (4)'!AC2224,2)</f>
        <v>15.62</v>
      </c>
      <c r="X2218">
        <f>ROUND('Sheet1 (4)'!AD2224,2)</f>
        <v>0.85</v>
      </c>
      <c r="Y2218" t="str">
        <f>_xlfn.XLOOKUP('Sheet1 (4)'!AB2224,'Sheet1 (3)'!B:B,'Sheet1 (3)'!D:D,"",0)</f>
        <v>プライム</v>
      </c>
    </row>
    <row r="2219" spans="1:25" x14ac:dyDescent="0.2">
      <c r="A2219">
        <v>2218</v>
      </c>
      <c r="B2219" s="1" t="str">
        <f>_xlfn.XLOOKUP('Sheet1 (4)'!AB2225,'Sheet1 (3)'!B:B,'Sheet1 (3)'!C:C,"",0)</f>
        <v>日本電技</v>
      </c>
      <c r="C2219" s="1" t="str">
        <f>_xlfn.XLOOKUP('Sheet1 (4)'!AB2225,'Sheet1 (3)'!B:B,'Sheet1 (3)'!F:F,"",0)</f>
        <v>建設業</v>
      </c>
      <c r="D2219" s="1">
        <f>ROUND('Sheet1 (4)'!E2225/100000000,2)</f>
        <v>0.16</v>
      </c>
      <c r="E2219" s="1">
        <f>ROUND('Sheet1 (4)'!F2225/100,2)</f>
        <v>45.86</v>
      </c>
      <c r="F2219" s="1">
        <f>ROUND('Sheet1 (4)'!G2225/100,2)</f>
        <v>40.75</v>
      </c>
      <c r="G2219" s="1">
        <f>ROUND('Sheet1 (4)'!H2225/100,2)</f>
        <v>45.03</v>
      </c>
      <c r="H2219" s="1">
        <f>ROUND('Sheet1 (4)'!I2225/100,2)</f>
        <v>62.49</v>
      </c>
      <c r="I2219" s="1">
        <f>ROUND('Sheet1 (4)'!J2225/100,2)</f>
        <v>91.21</v>
      </c>
      <c r="J2219" s="1">
        <f>ROUND('Sheet1 (4)'!K2225/100,2)</f>
        <v>100</v>
      </c>
      <c r="K2219" s="1">
        <f>ROUND('Sheet1 (4)'!L2225/100,2)</f>
        <v>110</v>
      </c>
      <c r="L2219" s="4">
        <f>ROUND(('Sheet1 (4)'!M2225+'Sheet1 (4)'!R2225)/100,2)</f>
        <v>17.11</v>
      </c>
      <c r="M2219" s="4">
        <f>ROUND(('Sheet1 (4)'!N2225+'Sheet1 (4)'!S2225)/100,2)</f>
        <v>-0.78</v>
      </c>
      <c r="N2219" s="4">
        <f>ROUND(('Sheet1 (4)'!O2225+'Sheet1 (4)'!T2225)/100,2)</f>
        <v>13.17</v>
      </c>
      <c r="O2219" s="4">
        <f>ROUND(('Sheet1 (4)'!P2225+'Sheet1 (4)'!U2225)/100,2)</f>
        <v>21.55</v>
      </c>
      <c r="P2219" s="4">
        <f>ROUND(('Sheet1 (4)'!Q2225+'Sheet1 (4)'!V2225)/100,2)</f>
        <v>38.549999999999997</v>
      </c>
      <c r="Q2219" s="7" t="e">
        <f>ROUND('Sheet1 (4)'!W2225/100,2)</f>
        <v>#VALUE!</v>
      </c>
      <c r="R2219" s="7">
        <f>ROUND('Sheet1 (4)'!X2225/100,2)</f>
        <v>0.11</v>
      </c>
      <c r="S2219" s="7">
        <f>ROUND('Sheet1 (4)'!Y2225/100,2)</f>
        <v>0.11</v>
      </c>
      <c r="T2219" s="7">
        <f>ROUND('Sheet1 (4)'!Z2225/100,2)</f>
        <v>0.14000000000000001</v>
      </c>
      <c r="U2219" s="7">
        <f>ROUND('Sheet1 (4)'!AA2225/100,2)</f>
        <v>0.17</v>
      </c>
      <c r="V2219" s="1" t="str">
        <f>'Sheet1 (4)'!AB2225&amp;".T"</f>
        <v>1723.T</v>
      </c>
      <c r="W2219">
        <f>ROUND('Sheet1 (4)'!AC2225,2)</f>
        <v>12.35</v>
      </c>
      <c r="X2219">
        <f>ROUND('Sheet1 (4)'!AD2225,2)</f>
        <v>2.2599999999999998</v>
      </c>
      <c r="Y2219" t="str">
        <f>_xlfn.XLOOKUP('Sheet1 (4)'!AB2225,'Sheet1 (3)'!B:B,'Sheet1 (3)'!D:D,"",0)</f>
        <v>スタンダード</v>
      </c>
    </row>
    <row r="2220" spans="1:25" x14ac:dyDescent="0.2">
      <c r="A2220">
        <v>2219</v>
      </c>
      <c r="B2220" s="1" t="str">
        <f>_xlfn.XLOOKUP('Sheet1 (4)'!AB2226,'Sheet1 (3)'!B:B,'Sheet1 (3)'!C:C,"",0)</f>
        <v>日本電計</v>
      </c>
      <c r="C2220" s="1" t="str">
        <f>_xlfn.XLOOKUP('Sheet1 (4)'!AB2226,'Sheet1 (3)'!B:B,'Sheet1 (3)'!F:F,"",0)</f>
        <v>卸売業</v>
      </c>
      <c r="D2220" s="1">
        <f>ROUND('Sheet1 (4)'!E2226/100000000,2)</f>
        <v>0.11</v>
      </c>
      <c r="E2220" s="1">
        <f>ROUND('Sheet1 (4)'!F2226/100,2)</f>
        <v>18.920000000000002</v>
      </c>
      <c r="F2220" s="1">
        <f>ROUND('Sheet1 (4)'!G2226/100,2)</f>
        <v>26.25</v>
      </c>
      <c r="G2220" s="1">
        <f>ROUND('Sheet1 (4)'!H2226/100,2)</f>
        <v>37.909999999999997</v>
      </c>
      <c r="H2220" s="1">
        <f>ROUND('Sheet1 (4)'!I2226/100,2)</f>
        <v>44.52</v>
      </c>
      <c r="I2220" s="1">
        <f>ROUND('Sheet1 (4)'!J2226/100,2)</f>
        <v>47.38</v>
      </c>
      <c r="J2220" s="1" t="e">
        <f>ROUND('Sheet1 (4)'!K2226/100,2)</f>
        <v>#VALUE!</v>
      </c>
      <c r="K2220" s="1" t="e">
        <f>ROUND('Sheet1 (4)'!L2226/100,2)</f>
        <v>#VALUE!</v>
      </c>
      <c r="L2220" s="4">
        <f>ROUND(('Sheet1 (4)'!M2226+'Sheet1 (4)'!R2226)/100,2)</f>
        <v>42.62</v>
      </c>
      <c r="M2220" s="4">
        <f>ROUND(('Sheet1 (4)'!N2226+'Sheet1 (4)'!S2226)/100,2)</f>
        <v>-8.19</v>
      </c>
      <c r="N2220" s="4">
        <f>ROUND(('Sheet1 (4)'!O2226+'Sheet1 (4)'!T2226)/100,2)</f>
        <v>-13.36</v>
      </c>
      <c r="O2220" s="4">
        <f>ROUND(('Sheet1 (4)'!P2226+'Sheet1 (4)'!U2226)/100,2)</f>
        <v>28.4</v>
      </c>
      <c r="P2220" s="4">
        <f>ROUND(('Sheet1 (4)'!Q2226+'Sheet1 (4)'!V2226)/100,2)</f>
        <v>5.6</v>
      </c>
      <c r="Q2220" s="7">
        <f>ROUND('Sheet1 (4)'!W2226/100,2)</f>
        <v>7.0000000000000007E-2</v>
      </c>
      <c r="R2220" s="7">
        <f>ROUND('Sheet1 (4)'!X2226/100,2)</f>
        <v>0.1</v>
      </c>
      <c r="S2220" s="7">
        <f>ROUND('Sheet1 (4)'!Y2226/100,2)</f>
        <v>0.12</v>
      </c>
      <c r="T2220" s="7">
        <f>ROUND('Sheet1 (4)'!Z2226/100,2)</f>
        <v>0.11</v>
      </c>
      <c r="U2220" s="7">
        <f>ROUND('Sheet1 (4)'!AA2226/100,2)</f>
        <v>0.1</v>
      </c>
      <c r="V2220" s="1" t="str">
        <f>'Sheet1 (4)'!AB2226&amp;".T"</f>
        <v>9908.T</v>
      </c>
      <c r="W2220">
        <f>ROUND('Sheet1 (4)'!AC2226,2)</f>
        <v>8.8000000000000007</v>
      </c>
      <c r="X2220">
        <f>ROUND('Sheet1 (4)'!AD2226,2)</f>
        <v>0.8</v>
      </c>
      <c r="Y2220" t="str">
        <f>_xlfn.XLOOKUP('Sheet1 (4)'!AB2226,'Sheet1 (3)'!B:B,'Sheet1 (3)'!D:D,"",0)</f>
        <v>スタンダード</v>
      </c>
    </row>
    <row r="2221" spans="1:25" x14ac:dyDescent="0.2">
      <c r="A2221">
        <v>2220</v>
      </c>
      <c r="B2221" s="1" t="str">
        <f>_xlfn.XLOOKUP('Sheet1 (4)'!AB2227,'Sheet1 (3)'!B:B,'Sheet1 (3)'!C:C,"",0)</f>
        <v>日本エンタープライズ</v>
      </c>
      <c r="C2221" s="1" t="str">
        <f>_xlfn.XLOOKUP('Sheet1 (4)'!AB2227,'Sheet1 (3)'!B:B,'Sheet1 (3)'!F:F,"",0)</f>
        <v>情報・通信業</v>
      </c>
      <c r="D2221" s="1">
        <f>ROUND('Sheet1 (4)'!E2227/100000000,2)</f>
        <v>0.39</v>
      </c>
      <c r="E2221" s="1">
        <f>ROUND('Sheet1 (4)'!F2227/100,2)</f>
        <v>3.38</v>
      </c>
      <c r="F2221" s="1">
        <f>ROUND('Sheet1 (4)'!G2227/100,2)</f>
        <v>1.03</v>
      </c>
      <c r="G2221" s="1">
        <f>ROUND('Sheet1 (4)'!H2227/100,2)</f>
        <v>1.81</v>
      </c>
      <c r="H2221" s="1">
        <f>ROUND('Sheet1 (4)'!I2227/100,2)</f>
        <v>2.65</v>
      </c>
      <c r="I2221" s="1">
        <f>ROUND('Sheet1 (4)'!J2227/100,2)</f>
        <v>0.68</v>
      </c>
      <c r="J2221" s="1">
        <f>ROUND('Sheet1 (4)'!K2227/100,2)</f>
        <v>2.4</v>
      </c>
      <c r="K2221" s="1" t="e">
        <f>ROUND('Sheet1 (4)'!L2227/100,2)</f>
        <v>#VALUE!</v>
      </c>
      <c r="L2221" s="4">
        <f>ROUND(('Sheet1 (4)'!M2227+'Sheet1 (4)'!R2227)/100,2)</f>
        <v>3.53</v>
      </c>
      <c r="M2221" s="4">
        <f>ROUND(('Sheet1 (4)'!N2227+'Sheet1 (4)'!S2227)/100,2)</f>
        <v>-0.85</v>
      </c>
      <c r="N2221" s="4">
        <f>ROUND(('Sheet1 (4)'!O2227+'Sheet1 (4)'!T2227)/100,2)</f>
        <v>2.21</v>
      </c>
      <c r="O2221" s="4">
        <f>ROUND(('Sheet1 (4)'!P2227+'Sheet1 (4)'!U2227)/100,2)</f>
        <v>1.98</v>
      </c>
      <c r="P2221" s="4">
        <f>ROUND(('Sheet1 (4)'!Q2227+'Sheet1 (4)'!V2227)/100,2)</f>
        <v>-2.79</v>
      </c>
      <c r="Q2221" s="7">
        <f>ROUND('Sheet1 (4)'!W2227/100,2)</f>
        <v>0.03</v>
      </c>
      <c r="R2221" s="7">
        <f>ROUND('Sheet1 (4)'!X2227/100,2)</f>
        <v>0.02</v>
      </c>
      <c r="S2221" s="7">
        <f>ROUND('Sheet1 (4)'!Y2227/100,2)</f>
        <v>0.02</v>
      </c>
      <c r="T2221" s="7">
        <f>ROUND('Sheet1 (4)'!Z2227/100,2)</f>
        <v>0.04</v>
      </c>
      <c r="U2221" s="7">
        <f>ROUND('Sheet1 (4)'!AA2227/100,2)</f>
        <v>0.01</v>
      </c>
      <c r="V2221" s="1" t="str">
        <f>'Sheet1 (4)'!AB2227&amp;".T"</f>
        <v>4829.T</v>
      </c>
      <c r="W2221">
        <f>ROUND('Sheet1 (4)'!AC2227,2)</f>
        <v>178.17</v>
      </c>
      <c r="X2221">
        <f>ROUND('Sheet1 (4)'!AD2227,2)</f>
        <v>0.92</v>
      </c>
      <c r="Y2221" t="str">
        <f>_xlfn.XLOOKUP('Sheet1 (4)'!AB2227,'Sheet1 (3)'!B:B,'Sheet1 (3)'!D:D,"",0)</f>
        <v>スタンダード</v>
      </c>
    </row>
    <row r="2222" spans="1:25" x14ac:dyDescent="0.2">
      <c r="A2222">
        <v>2221</v>
      </c>
      <c r="B2222" s="1" t="str">
        <f>_xlfn.XLOOKUP('Sheet1 (4)'!AB2228,'Sheet1 (3)'!B:B,'Sheet1 (3)'!C:C,"",0)</f>
        <v>日本ファルコム</v>
      </c>
      <c r="C2222" s="1" t="str">
        <f>_xlfn.XLOOKUP('Sheet1 (4)'!AB2228,'Sheet1 (3)'!B:B,'Sheet1 (3)'!F:F,"",0)</f>
        <v>情報・通信業</v>
      </c>
      <c r="D2222" s="1">
        <f>ROUND('Sheet1 (4)'!E2228/100000000,2)</f>
        <v>0.1</v>
      </c>
      <c r="E2222" s="1">
        <f>ROUND('Sheet1 (4)'!F2228/100,2)</f>
        <v>14.09</v>
      </c>
      <c r="F2222" s="1">
        <f>ROUND('Sheet1 (4)'!G2228/100,2)</f>
        <v>14.6</v>
      </c>
      <c r="G2222" s="1">
        <f>ROUND('Sheet1 (4)'!H2228/100,2)</f>
        <v>13.29</v>
      </c>
      <c r="H2222" s="1">
        <f>ROUND('Sheet1 (4)'!I2228/100,2)</f>
        <v>12.4</v>
      </c>
      <c r="I2222" s="1">
        <f>ROUND('Sheet1 (4)'!J2228/100,2)</f>
        <v>12.4</v>
      </c>
      <c r="J2222" s="1" t="e">
        <f>ROUND('Sheet1 (4)'!K2228/100,2)</f>
        <v>#VALUE!</v>
      </c>
      <c r="K2222" s="1" t="e">
        <f>ROUND('Sheet1 (4)'!L2228/100,2)</f>
        <v>#VALUE!</v>
      </c>
      <c r="L2222" s="4">
        <f>ROUND(('Sheet1 (4)'!M2228+'Sheet1 (4)'!R2228)/100,2)</f>
        <v>1.54</v>
      </c>
      <c r="M2222" s="4">
        <f>ROUND(('Sheet1 (4)'!N2228+'Sheet1 (4)'!S2228)/100,2)</f>
        <v>12.38</v>
      </c>
      <c r="N2222" s="4">
        <f>ROUND(('Sheet1 (4)'!O2228+'Sheet1 (4)'!T2228)/100,2)</f>
        <v>8.98</v>
      </c>
      <c r="O2222" s="4">
        <f>ROUND(('Sheet1 (4)'!P2228+'Sheet1 (4)'!U2228)/100,2)</f>
        <v>8.4700000000000006</v>
      </c>
      <c r="P2222" s="4">
        <f>ROUND(('Sheet1 (4)'!Q2228+'Sheet1 (4)'!V2228)/100,2)</f>
        <v>8.4700000000000006</v>
      </c>
      <c r="Q2222" s="7">
        <f>ROUND('Sheet1 (4)'!W2228/100,2)</f>
        <v>0.14000000000000001</v>
      </c>
      <c r="R2222" s="7">
        <f>ROUND('Sheet1 (4)'!X2228/100,2)</f>
        <v>0.12</v>
      </c>
      <c r="S2222" s="7">
        <f>ROUND('Sheet1 (4)'!Y2228/100,2)</f>
        <v>0.1</v>
      </c>
      <c r="T2222" s="7">
        <f>ROUND('Sheet1 (4)'!Z2228/100,2)</f>
        <v>0.09</v>
      </c>
      <c r="U2222" s="7">
        <f>ROUND('Sheet1 (4)'!AA2228/100,2)</f>
        <v>0.09</v>
      </c>
      <c r="V2222" s="1" t="str">
        <f>'Sheet1 (4)'!AB2228&amp;".T"</f>
        <v>3723.T</v>
      </c>
      <c r="W2222">
        <f>ROUND('Sheet1 (4)'!AC2228,2)</f>
        <v>23.18</v>
      </c>
      <c r="X2222">
        <f>ROUND('Sheet1 (4)'!AD2228,2)</f>
        <v>1.51</v>
      </c>
      <c r="Y2222" t="str">
        <f>_xlfn.XLOOKUP('Sheet1 (4)'!AB2228,'Sheet1 (3)'!B:B,'Sheet1 (3)'!D:D,"",0)</f>
        <v>グロース</v>
      </c>
    </row>
    <row r="2223" spans="1:25" x14ac:dyDescent="0.2">
      <c r="A2223">
        <v>2222</v>
      </c>
      <c r="B2223" s="1" t="str">
        <f>_xlfn.XLOOKUP('Sheet1 (4)'!AB2229,'Sheet1 (3)'!B:B,'Sheet1 (3)'!C:C,"",0)</f>
        <v>ニホンフラッシュ</v>
      </c>
      <c r="C2223" s="1" t="str">
        <f>_xlfn.XLOOKUP('Sheet1 (4)'!AB2229,'Sheet1 (3)'!B:B,'Sheet1 (3)'!F:F,"",0)</f>
        <v>その他製品</v>
      </c>
      <c r="D2223" s="1">
        <f>ROUND('Sheet1 (4)'!E2229/100000000,2)</f>
        <v>0.23</v>
      </c>
      <c r="E2223" s="1">
        <f>ROUND('Sheet1 (4)'!F2229/100,2)</f>
        <v>44.05</v>
      </c>
      <c r="F2223" s="1">
        <f>ROUND('Sheet1 (4)'!G2229/100,2)</f>
        <v>48.69</v>
      </c>
      <c r="G2223" s="1">
        <f>ROUND('Sheet1 (4)'!H2229/100,2)</f>
        <v>23.05</v>
      </c>
      <c r="H2223" s="1">
        <f>ROUND('Sheet1 (4)'!I2229/100,2)</f>
        <v>15</v>
      </c>
      <c r="I2223" s="1">
        <f>ROUND('Sheet1 (4)'!J2229/100,2)</f>
        <v>6.98</v>
      </c>
      <c r="J2223" s="1" t="e">
        <f>ROUND('Sheet1 (4)'!K2229/100,2)</f>
        <v>#VALUE!</v>
      </c>
      <c r="K2223" s="1" t="e">
        <f>ROUND('Sheet1 (4)'!L2229/100,2)</f>
        <v>#VALUE!</v>
      </c>
      <c r="L2223" s="4">
        <f>ROUND(('Sheet1 (4)'!M2229+'Sheet1 (4)'!R2229)/100,2)</f>
        <v>5.37</v>
      </c>
      <c r="M2223" s="4">
        <f>ROUND(('Sheet1 (4)'!N2229+'Sheet1 (4)'!S2229)/100,2)</f>
        <v>-8.49</v>
      </c>
      <c r="N2223" s="4">
        <f>ROUND(('Sheet1 (4)'!O2229+'Sheet1 (4)'!T2229)/100,2)</f>
        <v>14.8</v>
      </c>
      <c r="O2223" s="4">
        <f>ROUND(('Sheet1 (4)'!P2229+'Sheet1 (4)'!U2229)/100,2)</f>
        <v>1.47</v>
      </c>
      <c r="P2223" s="4">
        <f>ROUND(('Sheet1 (4)'!Q2229+'Sheet1 (4)'!V2229)/100,2)</f>
        <v>13.51</v>
      </c>
      <c r="Q2223" s="7">
        <f>ROUND('Sheet1 (4)'!W2229/100,2)</f>
        <v>0.14000000000000001</v>
      </c>
      <c r="R2223" s="7">
        <f>ROUND('Sheet1 (4)'!X2229/100,2)</f>
        <v>0.14000000000000001</v>
      </c>
      <c r="S2223" s="7">
        <f>ROUND('Sheet1 (4)'!Y2229/100,2)</f>
        <v>0.06</v>
      </c>
      <c r="T2223" s="7">
        <f>ROUND('Sheet1 (4)'!Z2229/100,2)</f>
        <v>0.04</v>
      </c>
      <c r="U2223" s="7">
        <f>ROUND('Sheet1 (4)'!AA2229/100,2)</f>
        <v>-0.1</v>
      </c>
      <c r="V2223" s="1" t="str">
        <f>'Sheet1 (4)'!AB2229&amp;".T"</f>
        <v>7820.T</v>
      </c>
      <c r="W2223" t="e">
        <f>ROUND('Sheet1 (4)'!AC2229,2)</f>
        <v>#VALUE!</v>
      </c>
      <c r="X2223">
        <f>ROUND('Sheet1 (4)'!AD2229,2)</f>
        <v>0.64</v>
      </c>
      <c r="Y2223" t="str">
        <f>_xlfn.XLOOKUP('Sheet1 (4)'!AB2229,'Sheet1 (3)'!B:B,'Sheet1 (3)'!D:D,"",0)</f>
        <v>プライム</v>
      </c>
    </row>
    <row r="2224" spans="1:25" x14ac:dyDescent="0.2">
      <c r="A2224">
        <v>2223</v>
      </c>
      <c r="B2224" s="1" t="str">
        <f>_xlfn.XLOOKUP('Sheet1 (4)'!AB2230,'Sheet1 (3)'!B:B,'Sheet1 (3)'!C:C,"",0)</f>
        <v>日本ハウスホールディングス</v>
      </c>
      <c r="C2224" s="1" t="str">
        <f>_xlfn.XLOOKUP('Sheet1 (4)'!AB2230,'Sheet1 (3)'!B:B,'Sheet1 (3)'!F:F,"",0)</f>
        <v>建設業</v>
      </c>
      <c r="D2224" s="1">
        <f>ROUND('Sheet1 (4)'!E2230/100000000,2)</f>
        <v>0.4</v>
      </c>
      <c r="E2224" s="1">
        <f>ROUND('Sheet1 (4)'!F2230/100,2)</f>
        <v>27.07</v>
      </c>
      <c r="F2224" s="1">
        <f>ROUND('Sheet1 (4)'!G2230/100,2)</f>
        <v>25.25</v>
      </c>
      <c r="G2224" s="1">
        <f>ROUND('Sheet1 (4)'!H2230/100,2)</f>
        <v>9.74</v>
      </c>
      <c r="H2224" s="1">
        <f>ROUND('Sheet1 (4)'!I2230/100,2)</f>
        <v>15.53</v>
      </c>
      <c r="I2224" s="1">
        <f>ROUND('Sheet1 (4)'!J2230/100,2)</f>
        <v>23.34</v>
      </c>
      <c r="J2224" s="1" t="e">
        <f>ROUND('Sheet1 (4)'!K2230/100,2)</f>
        <v>#VALUE!</v>
      </c>
      <c r="K2224" s="1" t="e">
        <f>ROUND('Sheet1 (4)'!L2230/100,2)</f>
        <v>#VALUE!</v>
      </c>
      <c r="L2224" s="4">
        <f>ROUND(('Sheet1 (4)'!M2230+'Sheet1 (4)'!R2230)/100,2)</f>
        <v>15.33</v>
      </c>
      <c r="M2224" s="4">
        <f>ROUND(('Sheet1 (4)'!N2230+'Sheet1 (4)'!S2230)/100,2)</f>
        <v>-5.71</v>
      </c>
      <c r="N2224" s="4">
        <f>ROUND(('Sheet1 (4)'!O2230+'Sheet1 (4)'!T2230)/100,2)</f>
        <v>6.65</v>
      </c>
      <c r="O2224" s="4">
        <f>ROUND(('Sheet1 (4)'!P2230+'Sheet1 (4)'!U2230)/100,2)</f>
        <v>-32.799999999999997</v>
      </c>
      <c r="P2224" s="4">
        <f>ROUND(('Sheet1 (4)'!Q2230+'Sheet1 (4)'!V2230)/100,2)</f>
        <v>27.41</v>
      </c>
      <c r="Q2224" s="7">
        <f>ROUND('Sheet1 (4)'!W2230/100,2)</f>
        <v>7.0000000000000007E-2</v>
      </c>
      <c r="R2224" s="7">
        <f>ROUND('Sheet1 (4)'!X2230/100,2)</f>
        <v>7.0000000000000007E-2</v>
      </c>
      <c r="S2224" s="7">
        <f>ROUND('Sheet1 (4)'!Y2230/100,2)</f>
        <v>0</v>
      </c>
      <c r="T2224" s="7" t="e">
        <f>ROUND('Sheet1 (4)'!Z2230/100,2)</f>
        <v>#VALUE!</v>
      </c>
      <c r="U2224" s="7">
        <f>ROUND('Sheet1 (4)'!AA2230/100,2)</f>
        <v>0.05</v>
      </c>
      <c r="V2224" s="1" t="str">
        <f>'Sheet1 (4)'!AB2230&amp;".T"</f>
        <v>1873.T</v>
      </c>
      <c r="W2224">
        <f>ROUND('Sheet1 (4)'!AC2230,2)</f>
        <v>34.770000000000003</v>
      </c>
      <c r="X2224">
        <f>ROUND('Sheet1 (4)'!AD2230,2)</f>
        <v>0.57999999999999996</v>
      </c>
      <c r="Y2224" t="str">
        <f>_xlfn.XLOOKUP('Sheet1 (4)'!AB2230,'Sheet1 (3)'!B:B,'Sheet1 (3)'!D:D,"",0)</f>
        <v>プライム</v>
      </c>
    </row>
    <row r="2225" spans="1:25" x14ac:dyDescent="0.2">
      <c r="A2225">
        <v>2224</v>
      </c>
      <c r="B2225" s="1" t="str">
        <f>_xlfn.XLOOKUP('Sheet1 (4)'!AB2231,'Sheet1 (3)'!B:B,'Sheet1 (3)'!C:C,"",0)</f>
        <v>日本アイ・エス・ケイ</v>
      </c>
      <c r="C2225" s="1" t="str">
        <f>_xlfn.XLOOKUP('Sheet1 (4)'!AB2231,'Sheet1 (3)'!B:B,'Sheet1 (3)'!F:F,"",0)</f>
        <v>その他製品</v>
      </c>
      <c r="D2225" s="1">
        <f>ROUND('Sheet1 (4)'!E2231/100000000,2)</f>
        <v>0.02</v>
      </c>
      <c r="E2225" s="1">
        <f>ROUND('Sheet1 (4)'!F2231/100,2)</f>
        <v>4.4400000000000004</v>
      </c>
      <c r="F2225" s="1">
        <f>ROUND('Sheet1 (4)'!G2231/100,2)</f>
        <v>1.3</v>
      </c>
      <c r="G2225" s="1">
        <f>ROUND('Sheet1 (4)'!H2231/100,2)</f>
        <v>4.76</v>
      </c>
      <c r="H2225" s="1">
        <f>ROUND('Sheet1 (4)'!I2231/100,2)</f>
        <v>5.19</v>
      </c>
      <c r="I2225" s="1">
        <f>ROUND('Sheet1 (4)'!J2231/100,2)</f>
        <v>5.19</v>
      </c>
      <c r="J2225" s="1" t="e">
        <f>ROUND('Sheet1 (4)'!K2231/100,2)</f>
        <v>#VALUE!</v>
      </c>
      <c r="K2225" s="1" t="e">
        <f>ROUND('Sheet1 (4)'!L2231/100,2)</f>
        <v>#VALUE!</v>
      </c>
      <c r="L2225" s="4">
        <f>ROUND(('Sheet1 (4)'!M2231+'Sheet1 (4)'!R2231)/100,2)</f>
        <v>0.6</v>
      </c>
      <c r="M2225" s="4">
        <f>ROUND(('Sheet1 (4)'!N2231+'Sheet1 (4)'!S2231)/100,2)</f>
        <v>-1.68</v>
      </c>
      <c r="N2225" s="4">
        <f>ROUND(('Sheet1 (4)'!O2231+'Sheet1 (4)'!T2231)/100,2)</f>
        <v>-1.23</v>
      </c>
      <c r="O2225" s="4">
        <f>ROUND(('Sheet1 (4)'!P2231+'Sheet1 (4)'!U2231)/100,2)</f>
        <v>3.07</v>
      </c>
      <c r="P2225" s="4">
        <f>ROUND(('Sheet1 (4)'!Q2231+'Sheet1 (4)'!V2231)/100,2)</f>
        <v>3.07</v>
      </c>
      <c r="Q2225" s="7">
        <f>ROUND('Sheet1 (4)'!W2231/100,2)</f>
        <v>0.1</v>
      </c>
      <c r="R2225" s="7">
        <f>ROUND('Sheet1 (4)'!X2231/100,2)</f>
        <v>0.05</v>
      </c>
      <c r="S2225" s="7">
        <f>ROUND('Sheet1 (4)'!Y2231/100,2)</f>
        <v>0.1</v>
      </c>
      <c r="T2225" s="7">
        <f>ROUND('Sheet1 (4)'!Z2231/100,2)</f>
        <v>0.1</v>
      </c>
      <c r="U2225" s="7">
        <f>ROUND('Sheet1 (4)'!AA2231/100,2)</f>
        <v>0.1</v>
      </c>
      <c r="V2225" s="1" t="str">
        <f>'Sheet1 (4)'!AB2231&amp;".T"</f>
        <v>7986.T</v>
      </c>
      <c r="W2225">
        <f>ROUND('Sheet1 (4)'!AC2231,2)</f>
        <v>6.94</v>
      </c>
      <c r="X2225">
        <f>ROUND('Sheet1 (4)'!AD2231,2)</f>
        <v>0.59</v>
      </c>
      <c r="Y2225" t="str">
        <f>_xlfn.XLOOKUP('Sheet1 (4)'!AB2231,'Sheet1 (3)'!B:B,'Sheet1 (3)'!D:D,"",0)</f>
        <v>スタンダード</v>
      </c>
    </row>
    <row r="2226" spans="1:25" x14ac:dyDescent="0.2">
      <c r="A2226">
        <v>2225</v>
      </c>
      <c r="B2226" s="1" t="str">
        <f>_xlfn.XLOOKUP('Sheet1 (4)'!AB2232,'Sheet1 (3)'!B:B,'Sheet1 (3)'!C:C,"",0)</f>
        <v>日本化学産業</v>
      </c>
      <c r="C2226" s="1" t="str">
        <f>_xlfn.XLOOKUP('Sheet1 (4)'!AB2232,'Sheet1 (3)'!B:B,'Sheet1 (3)'!F:F,"",0)</f>
        <v>化学</v>
      </c>
      <c r="D2226" s="1">
        <f>ROUND('Sheet1 (4)'!E2232/100000000,2)</f>
        <v>0.19</v>
      </c>
      <c r="E2226" s="1">
        <f>ROUND('Sheet1 (4)'!F2232/100,2)</f>
        <v>23.89</v>
      </c>
      <c r="F2226" s="1">
        <f>ROUND('Sheet1 (4)'!G2232/100,2)</f>
        <v>42.24</v>
      </c>
      <c r="G2226" s="1">
        <f>ROUND('Sheet1 (4)'!H2232/100,2)</f>
        <v>28.99</v>
      </c>
      <c r="H2226" s="1">
        <f>ROUND('Sheet1 (4)'!I2232/100,2)</f>
        <v>21.78</v>
      </c>
      <c r="I2226" s="1">
        <f>ROUND('Sheet1 (4)'!J2232/100,2)</f>
        <v>28.61</v>
      </c>
      <c r="J2226" s="1" t="e">
        <f>ROUND('Sheet1 (4)'!K2232/100,2)</f>
        <v>#VALUE!</v>
      </c>
      <c r="K2226" s="1" t="e">
        <f>ROUND('Sheet1 (4)'!L2232/100,2)</f>
        <v>#VALUE!</v>
      </c>
      <c r="L2226" s="4">
        <f>ROUND(('Sheet1 (4)'!M2232+'Sheet1 (4)'!R2232)/100,2)</f>
        <v>27.43</v>
      </c>
      <c r="M2226" s="4">
        <f>ROUND(('Sheet1 (4)'!N2232+'Sheet1 (4)'!S2232)/100,2)</f>
        <v>18.07</v>
      </c>
      <c r="N2226" s="4">
        <f>ROUND(('Sheet1 (4)'!O2232+'Sheet1 (4)'!T2232)/100,2)</f>
        <v>24.09</v>
      </c>
      <c r="O2226" s="4">
        <f>ROUND(('Sheet1 (4)'!P2232+'Sheet1 (4)'!U2232)/100,2)</f>
        <v>17.8</v>
      </c>
      <c r="P2226" s="4">
        <f>ROUND(('Sheet1 (4)'!Q2232+'Sheet1 (4)'!V2232)/100,2)</f>
        <v>-81.459999999999994</v>
      </c>
      <c r="Q2226" s="7">
        <f>ROUND('Sheet1 (4)'!W2232/100,2)</f>
        <v>0.05</v>
      </c>
      <c r="R2226" s="7">
        <f>ROUND('Sheet1 (4)'!X2232/100,2)</f>
        <v>0.08</v>
      </c>
      <c r="S2226" s="7">
        <f>ROUND('Sheet1 (4)'!Y2232/100,2)</f>
        <v>0.05</v>
      </c>
      <c r="T2226" s="7">
        <f>ROUND('Sheet1 (4)'!Z2232/100,2)</f>
        <v>0.04</v>
      </c>
      <c r="U2226" s="7">
        <f>ROUND('Sheet1 (4)'!AA2232/100,2)</f>
        <v>0.05</v>
      </c>
      <c r="V2226" s="1" t="str">
        <f>'Sheet1 (4)'!AB2232&amp;".T"</f>
        <v>4094.T</v>
      </c>
      <c r="W2226">
        <f>ROUND('Sheet1 (4)'!AC2232,2)</f>
        <v>18.420000000000002</v>
      </c>
      <c r="X2226">
        <f>ROUND('Sheet1 (4)'!AD2232,2)</f>
        <v>0.9</v>
      </c>
      <c r="Y2226" t="str">
        <f>_xlfn.XLOOKUP('Sheet1 (4)'!AB2232,'Sheet1 (3)'!B:B,'Sheet1 (3)'!D:D,"",0)</f>
        <v>スタンダード</v>
      </c>
    </row>
    <row r="2227" spans="1:25" x14ac:dyDescent="0.2">
      <c r="A2227">
        <v>2226</v>
      </c>
      <c r="B2227" s="1" t="str">
        <f>_xlfn.XLOOKUP('Sheet1 (4)'!AB2233,'Sheet1 (3)'!B:B,'Sheet1 (3)'!C:C,"",0)</f>
        <v>日本ナレッジ</v>
      </c>
      <c r="C2227" s="1" t="str">
        <f>_xlfn.XLOOKUP('Sheet1 (4)'!AB2233,'Sheet1 (3)'!B:B,'Sheet1 (3)'!F:F,"",0)</f>
        <v>情報・通信業</v>
      </c>
      <c r="D2227" s="1">
        <f>ROUND('Sheet1 (4)'!E2233/100000000,2)</f>
        <v>0.04</v>
      </c>
      <c r="E2227" s="1">
        <f>ROUND('Sheet1 (4)'!F2233/100,2)</f>
        <v>0.54</v>
      </c>
      <c r="F2227" s="1">
        <f>ROUND('Sheet1 (4)'!G2233/100,2)</f>
        <v>1.33</v>
      </c>
      <c r="G2227" s="1">
        <f>ROUND('Sheet1 (4)'!H2233/100,2)</f>
        <v>2.04</v>
      </c>
      <c r="H2227" s="1">
        <f>ROUND('Sheet1 (4)'!I2233/100,2)</f>
        <v>2.5099999999999998</v>
      </c>
      <c r="I2227" s="1">
        <f>ROUND('Sheet1 (4)'!J2233/100,2)</f>
        <v>1</v>
      </c>
      <c r="J2227" s="1" t="e">
        <f>ROUND('Sheet1 (4)'!K2233/100,2)</f>
        <v>#VALUE!</v>
      </c>
      <c r="K2227" s="1" t="e">
        <f>ROUND('Sheet1 (4)'!L2233/100,2)</f>
        <v>#VALUE!</v>
      </c>
      <c r="L2227" s="4" t="e">
        <f>ROUND(('Sheet1 (4)'!M2233+'Sheet1 (4)'!R2233)/100,2)</f>
        <v>#VALUE!</v>
      </c>
      <c r="M2227" s="4" t="e">
        <f>ROUND(('Sheet1 (4)'!N2233+'Sheet1 (4)'!S2233)/100,2)</f>
        <v>#VALUE!</v>
      </c>
      <c r="N2227" s="4">
        <f>ROUND(('Sheet1 (4)'!O2233+'Sheet1 (4)'!T2233)/100,2)</f>
        <v>2.57</v>
      </c>
      <c r="O2227" s="4">
        <f>ROUND(('Sheet1 (4)'!P2233+'Sheet1 (4)'!U2233)/100,2)</f>
        <v>-1.58</v>
      </c>
      <c r="P2227" s="4">
        <f>ROUND(('Sheet1 (4)'!Q2233+'Sheet1 (4)'!V2233)/100,2)</f>
        <v>-1.1399999999999999</v>
      </c>
      <c r="Q2227" s="7" t="e">
        <f>ROUND('Sheet1 (4)'!W2233/100,2)</f>
        <v>#VALUE!</v>
      </c>
      <c r="R2227" s="7">
        <f>ROUND('Sheet1 (4)'!X2233/100,2)</f>
        <v>0.2</v>
      </c>
      <c r="S2227" s="7">
        <f>ROUND('Sheet1 (4)'!Y2233/100,2)</f>
        <v>0.19</v>
      </c>
      <c r="T2227" s="7">
        <f>ROUND('Sheet1 (4)'!Z2233/100,2)</f>
        <v>0.2</v>
      </c>
      <c r="U2227" s="7">
        <f>ROUND('Sheet1 (4)'!AA2233/100,2)</f>
        <v>7.0000000000000007E-2</v>
      </c>
      <c r="V2227" s="1" t="str">
        <f>'Sheet1 (4)'!AB2233&amp;".T"</f>
        <v>5252.T</v>
      </c>
      <c r="W2227">
        <f>ROUND('Sheet1 (4)'!AC2233,2)</f>
        <v>6.13</v>
      </c>
      <c r="X2227">
        <f>ROUND('Sheet1 (4)'!AD2233,2)</f>
        <v>0.64</v>
      </c>
      <c r="Y2227" t="str">
        <f>_xlfn.XLOOKUP('Sheet1 (4)'!AB2233,'Sheet1 (3)'!B:B,'Sheet1 (3)'!D:D,"",0)</f>
        <v>グロース</v>
      </c>
    </row>
    <row r="2228" spans="1:25" x14ac:dyDescent="0.2">
      <c r="A2228">
        <v>2227</v>
      </c>
      <c r="B2228" s="1" t="str">
        <f>_xlfn.XLOOKUP('Sheet1 (4)'!AB2234,'Sheet1 (3)'!B:B,'Sheet1 (3)'!C:C,"",0)</f>
        <v>日本興業</v>
      </c>
      <c r="C2228" s="1" t="str">
        <f>_xlfn.XLOOKUP('Sheet1 (4)'!AB2234,'Sheet1 (3)'!B:B,'Sheet1 (3)'!F:F,"",0)</f>
        <v>ガラス・土石製品</v>
      </c>
      <c r="D2228" s="1">
        <f>ROUND('Sheet1 (4)'!E2234/100000000,2)</f>
        <v>0.03</v>
      </c>
      <c r="E2228" s="1">
        <f>ROUND('Sheet1 (4)'!F2234/100,2)</f>
        <v>4.42</v>
      </c>
      <c r="F2228" s="1">
        <f>ROUND('Sheet1 (4)'!G2234/100,2)</f>
        <v>3.64</v>
      </c>
      <c r="G2228" s="1">
        <f>ROUND('Sheet1 (4)'!H2234/100,2)</f>
        <v>2.81</v>
      </c>
      <c r="H2228" s="1">
        <f>ROUND('Sheet1 (4)'!I2234/100,2)</f>
        <v>4.1500000000000004</v>
      </c>
      <c r="I2228" s="1">
        <f>ROUND('Sheet1 (4)'!J2234/100,2)</f>
        <v>5.95</v>
      </c>
      <c r="J2228" s="1" t="e">
        <f>ROUND('Sheet1 (4)'!K2234/100,2)</f>
        <v>#VALUE!</v>
      </c>
      <c r="K2228" s="1" t="e">
        <f>ROUND('Sheet1 (4)'!L2234/100,2)</f>
        <v>#VALUE!</v>
      </c>
      <c r="L2228" s="4">
        <f>ROUND(('Sheet1 (4)'!M2234+'Sheet1 (4)'!R2234)/100,2)</f>
        <v>5.21</v>
      </c>
      <c r="M2228" s="4">
        <f>ROUND(('Sheet1 (4)'!N2234+'Sheet1 (4)'!S2234)/100,2)</f>
        <v>4.22</v>
      </c>
      <c r="N2228" s="4">
        <f>ROUND(('Sheet1 (4)'!O2234+'Sheet1 (4)'!T2234)/100,2)</f>
        <v>-5.1100000000000003</v>
      </c>
      <c r="O2228" s="4">
        <f>ROUND(('Sheet1 (4)'!P2234+'Sheet1 (4)'!U2234)/100,2)</f>
        <v>8.2899999999999991</v>
      </c>
      <c r="P2228" s="4">
        <f>ROUND(('Sheet1 (4)'!Q2234+'Sheet1 (4)'!V2234)/100,2)</f>
        <v>3.55</v>
      </c>
      <c r="Q2228" s="7">
        <f>ROUND('Sheet1 (4)'!W2234/100,2)</f>
        <v>0.05</v>
      </c>
      <c r="R2228" s="7">
        <f>ROUND('Sheet1 (4)'!X2234/100,2)</f>
        <v>0.04</v>
      </c>
      <c r="S2228" s="7">
        <f>ROUND('Sheet1 (4)'!Y2234/100,2)</f>
        <v>0.03</v>
      </c>
      <c r="T2228" s="7">
        <f>ROUND('Sheet1 (4)'!Z2234/100,2)</f>
        <v>0.04</v>
      </c>
      <c r="U2228" s="7">
        <f>ROUND('Sheet1 (4)'!AA2234/100,2)</f>
        <v>0.05</v>
      </c>
      <c r="V2228" s="1" t="str">
        <f>'Sheet1 (4)'!AB2234&amp;".T"</f>
        <v>5279.T</v>
      </c>
      <c r="W2228">
        <f>ROUND('Sheet1 (4)'!AC2234,2)</f>
        <v>7.22</v>
      </c>
      <c r="X2228">
        <f>ROUND('Sheet1 (4)'!AD2234,2)</f>
        <v>0.48</v>
      </c>
      <c r="Y2228" t="str">
        <f>_xlfn.XLOOKUP('Sheet1 (4)'!AB2234,'Sheet1 (3)'!B:B,'Sheet1 (3)'!D:D,"",0)</f>
        <v>スタンダード</v>
      </c>
    </row>
    <row r="2229" spans="1:25" x14ac:dyDescent="0.2">
      <c r="A2229">
        <v>2228</v>
      </c>
      <c r="B2229" s="1" t="str">
        <f>_xlfn.XLOOKUP('Sheet1 (4)'!AB2235,'Sheet1 (3)'!B:B,'Sheet1 (3)'!C:C,"",0)</f>
        <v>日本光電工業</v>
      </c>
      <c r="C2229" s="1" t="str">
        <f>_xlfn.XLOOKUP('Sheet1 (4)'!AB2235,'Sheet1 (3)'!B:B,'Sheet1 (3)'!F:F,"",0)</f>
        <v>電気機器</v>
      </c>
      <c r="D2229" s="1">
        <f>ROUND('Sheet1 (4)'!E2235/100000000,2)</f>
        <v>1.63</v>
      </c>
      <c r="E2229" s="1">
        <f>ROUND('Sheet1 (4)'!F2235/100,2)</f>
        <v>270.95999999999998</v>
      </c>
      <c r="F2229" s="1">
        <f>ROUND('Sheet1 (4)'!G2235/100,2)</f>
        <v>309.93</v>
      </c>
      <c r="G2229" s="1">
        <f>ROUND('Sheet1 (4)'!H2235/100,2)</f>
        <v>211.21</v>
      </c>
      <c r="H2229" s="1">
        <f>ROUND('Sheet1 (4)'!I2235/100,2)</f>
        <v>195.92</v>
      </c>
      <c r="I2229" s="1">
        <f>ROUND('Sheet1 (4)'!J2235/100,2)</f>
        <v>207.14</v>
      </c>
      <c r="J2229" s="1">
        <f>ROUND('Sheet1 (4)'!K2235/100,2)</f>
        <v>228.21</v>
      </c>
      <c r="K2229" s="1">
        <f>ROUND('Sheet1 (4)'!L2235/100,2)</f>
        <v>259.27</v>
      </c>
      <c r="L2229" s="4">
        <f>ROUND(('Sheet1 (4)'!M2235+'Sheet1 (4)'!R2235)/100,2)</f>
        <v>109.99</v>
      </c>
      <c r="M2229" s="4">
        <f>ROUND(('Sheet1 (4)'!N2235+'Sheet1 (4)'!S2235)/100,2)</f>
        <v>213.96</v>
      </c>
      <c r="N2229" s="4">
        <f>ROUND(('Sheet1 (4)'!O2235+'Sheet1 (4)'!T2235)/100,2)</f>
        <v>-101.6</v>
      </c>
      <c r="O2229" s="4">
        <f>ROUND(('Sheet1 (4)'!P2235+'Sheet1 (4)'!U2235)/100,2)</f>
        <v>103.99</v>
      </c>
      <c r="P2229" s="4">
        <f>ROUND(('Sheet1 (4)'!Q2235+'Sheet1 (4)'!V2235)/100,2)</f>
        <v>-98.52</v>
      </c>
      <c r="Q2229" s="7">
        <f>ROUND('Sheet1 (4)'!W2235/100,2)</f>
        <v>0.14000000000000001</v>
      </c>
      <c r="R2229" s="7">
        <f>ROUND('Sheet1 (4)'!X2235/100,2)</f>
        <v>0.16</v>
      </c>
      <c r="S2229" s="7">
        <f>ROUND('Sheet1 (4)'!Y2235/100,2)</f>
        <v>0.11</v>
      </c>
      <c r="T2229" s="7">
        <f>ROUND('Sheet1 (4)'!Z2235/100,2)</f>
        <v>0.1</v>
      </c>
      <c r="U2229" s="7">
        <f>ROUND('Sheet1 (4)'!AA2235/100,2)</f>
        <v>0.08</v>
      </c>
      <c r="V2229" s="1" t="str">
        <f>'Sheet1 (4)'!AB2235&amp;".T"</f>
        <v>6849.T</v>
      </c>
      <c r="W2229">
        <f>ROUND('Sheet1 (4)'!AC2235,2)</f>
        <v>20.79</v>
      </c>
      <c r="X2229">
        <f>ROUND('Sheet1 (4)'!AD2235,2)</f>
        <v>1.57</v>
      </c>
      <c r="Y2229" t="str">
        <f>_xlfn.XLOOKUP('Sheet1 (4)'!AB2235,'Sheet1 (3)'!B:B,'Sheet1 (3)'!D:D,"",0)</f>
        <v>プライム</v>
      </c>
    </row>
    <row r="2230" spans="1:25" x14ac:dyDescent="0.2">
      <c r="A2230">
        <v>2229</v>
      </c>
      <c r="B2230" s="1" t="str">
        <f>_xlfn.XLOOKUP('Sheet1 (4)'!AB2236,'Sheet1 (3)'!B:B,'Sheet1 (3)'!C:C,"",0)</f>
        <v>日本Ｍ＆Ａセンターホールディングス</v>
      </c>
      <c r="C2230" s="1" t="str">
        <f>_xlfn.XLOOKUP('Sheet1 (4)'!AB2236,'Sheet1 (3)'!B:B,'Sheet1 (3)'!F:F,"",0)</f>
        <v>サービス業</v>
      </c>
      <c r="D2230" s="1">
        <f>ROUND('Sheet1 (4)'!E2236/100000000,2)</f>
        <v>3.17</v>
      </c>
      <c r="E2230" s="1">
        <f>ROUND('Sheet1 (4)'!F2236/100,2)</f>
        <v>153.36000000000001</v>
      </c>
      <c r="F2230" s="1">
        <f>ROUND('Sheet1 (4)'!G2236/100,2)</f>
        <v>164.3</v>
      </c>
      <c r="G2230" s="1">
        <f>ROUND('Sheet1 (4)'!H2236/100,2)</f>
        <v>152.97999999999999</v>
      </c>
      <c r="H2230" s="1">
        <f>ROUND('Sheet1 (4)'!I2236/100,2)</f>
        <v>160.66999999999999</v>
      </c>
      <c r="I2230" s="1">
        <f>ROUND('Sheet1 (4)'!J2236/100,2)</f>
        <v>167.15</v>
      </c>
      <c r="J2230" s="1">
        <f>ROUND('Sheet1 (4)'!K2236/100,2)</f>
        <v>182.97</v>
      </c>
      <c r="K2230" s="1">
        <f>ROUND('Sheet1 (4)'!L2236/100,2)</f>
        <v>198.73</v>
      </c>
      <c r="L2230" s="4">
        <f>ROUND(('Sheet1 (4)'!M2236+'Sheet1 (4)'!R2236)/100,2)</f>
        <v>337.82</v>
      </c>
      <c r="M2230" s="4">
        <f>ROUND(('Sheet1 (4)'!N2236+'Sheet1 (4)'!S2236)/100,2)</f>
        <v>113.69</v>
      </c>
      <c r="N2230" s="4">
        <f>ROUND(('Sheet1 (4)'!O2236+'Sheet1 (4)'!T2236)/100,2)</f>
        <v>41.54</v>
      </c>
      <c r="O2230" s="4">
        <f>ROUND(('Sheet1 (4)'!P2236+'Sheet1 (4)'!U2236)/100,2)</f>
        <v>-76.77</v>
      </c>
      <c r="P2230" s="4">
        <f>ROUND(('Sheet1 (4)'!Q2236+'Sheet1 (4)'!V2236)/100,2)</f>
        <v>250.98</v>
      </c>
      <c r="Q2230" s="7">
        <f>ROUND('Sheet1 (4)'!W2236/100,2)</f>
        <v>0.27</v>
      </c>
      <c r="R2230" s="7">
        <f>ROUND('Sheet1 (4)'!X2236/100,2)</f>
        <v>0.24</v>
      </c>
      <c r="S2230" s="7">
        <f>ROUND('Sheet1 (4)'!Y2236/100,2)</f>
        <v>0.19</v>
      </c>
      <c r="T2230" s="7">
        <f>ROUND('Sheet1 (4)'!Z2236/100,2)</f>
        <v>0.22</v>
      </c>
      <c r="U2230" s="7">
        <f>ROUND('Sheet1 (4)'!AA2236/100,2)</f>
        <v>0.24</v>
      </c>
      <c r="V2230" s="1" t="str">
        <f>'Sheet1 (4)'!AB2236&amp;".T"</f>
        <v>2127.T</v>
      </c>
      <c r="W2230">
        <f>ROUND('Sheet1 (4)'!AC2236,2)</f>
        <v>18.350000000000001</v>
      </c>
      <c r="X2230">
        <f>ROUND('Sheet1 (4)'!AD2236,2)</f>
        <v>4.83</v>
      </c>
      <c r="Y2230" t="str">
        <f>_xlfn.XLOOKUP('Sheet1 (4)'!AB2236,'Sheet1 (3)'!B:B,'Sheet1 (3)'!D:D,"",0)</f>
        <v>プライム</v>
      </c>
    </row>
    <row r="2231" spans="1:25" x14ac:dyDescent="0.2">
      <c r="A2231">
        <v>2230</v>
      </c>
      <c r="B2231" s="1" t="str">
        <f>_xlfn.XLOOKUP('Sheet1 (4)'!AB2237,'Sheet1 (3)'!B:B,'Sheet1 (3)'!C:C,"",0)</f>
        <v>日本農薬</v>
      </c>
      <c r="C2231" s="1" t="str">
        <f>_xlfn.XLOOKUP('Sheet1 (4)'!AB2237,'Sheet1 (3)'!B:B,'Sheet1 (3)'!F:F,"",0)</f>
        <v>化学</v>
      </c>
      <c r="D2231" s="1">
        <f>ROUND('Sheet1 (4)'!E2237/100000000,2)</f>
        <v>0.78</v>
      </c>
      <c r="E2231" s="1">
        <f>ROUND('Sheet1 (4)'!F2237/100,2)</f>
        <v>69.83</v>
      </c>
      <c r="F2231" s="1">
        <f>ROUND('Sheet1 (4)'!G2237/100,2)</f>
        <v>66.430000000000007</v>
      </c>
      <c r="G2231" s="1">
        <f>ROUND('Sheet1 (4)'!H2237/100,2)</f>
        <v>87.39</v>
      </c>
      <c r="H2231" s="1">
        <f>ROUND('Sheet1 (4)'!I2237/100,2)</f>
        <v>74.39</v>
      </c>
      <c r="I2231" s="1">
        <f>ROUND('Sheet1 (4)'!J2237/100,2)</f>
        <v>85.77</v>
      </c>
      <c r="J2231" s="1" t="e">
        <f>ROUND('Sheet1 (4)'!K2237/100,2)</f>
        <v>#VALUE!</v>
      </c>
      <c r="K2231" s="1" t="e">
        <f>ROUND('Sheet1 (4)'!L2237/100,2)</f>
        <v>#VALUE!</v>
      </c>
      <c r="L2231" s="4">
        <f>ROUND(('Sheet1 (4)'!M2237+'Sheet1 (4)'!R2237)/100,2)</f>
        <v>54.93</v>
      </c>
      <c r="M2231" s="4">
        <f>ROUND(('Sheet1 (4)'!N2237+'Sheet1 (4)'!S2237)/100,2)</f>
        <v>-37.86</v>
      </c>
      <c r="N2231" s="4">
        <f>ROUND(('Sheet1 (4)'!O2237+'Sheet1 (4)'!T2237)/100,2)</f>
        <v>-32.61</v>
      </c>
      <c r="O2231" s="4">
        <f>ROUND(('Sheet1 (4)'!P2237+'Sheet1 (4)'!U2237)/100,2)</f>
        <v>-51.52</v>
      </c>
      <c r="P2231" s="4">
        <f>ROUND(('Sheet1 (4)'!Q2237+'Sheet1 (4)'!V2237)/100,2)</f>
        <v>100.51</v>
      </c>
      <c r="Q2231" s="7">
        <f>ROUND('Sheet1 (4)'!W2237/100,2)</f>
        <v>7.0000000000000007E-2</v>
      </c>
      <c r="R2231" s="7">
        <f>ROUND('Sheet1 (4)'!X2237/100,2)</f>
        <v>7.0000000000000007E-2</v>
      </c>
      <c r="S2231" s="7">
        <f>ROUND('Sheet1 (4)'!Y2237/100,2)</f>
        <v>7.0000000000000007E-2</v>
      </c>
      <c r="T2231" s="7">
        <f>ROUND('Sheet1 (4)'!Z2237/100,2)</f>
        <v>0.06</v>
      </c>
      <c r="U2231" s="7">
        <f>ROUND('Sheet1 (4)'!AA2237/100,2)</f>
        <v>0.03</v>
      </c>
      <c r="V2231" s="1" t="str">
        <f>'Sheet1 (4)'!AB2237&amp;".T"</f>
        <v>4997.T</v>
      </c>
      <c r="W2231">
        <f>ROUND('Sheet1 (4)'!AC2237,2)</f>
        <v>13.57</v>
      </c>
      <c r="X2231">
        <f>ROUND('Sheet1 (4)'!AD2237,2)</f>
        <v>0.86</v>
      </c>
      <c r="Y2231" t="str">
        <f>_xlfn.XLOOKUP('Sheet1 (4)'!AB2237,'Sheet1 (3)'!B:B,'Sheet1 (3)'!D:D,"",0)</f>
        <v>プライム</v>
      </c>
    </row>
    <row r="2232" spans="1:25" x14ac:dyDescent="0.2">
      <c r="A2232">
        <v>2231</v>
      </c>
      <c r="B2232" s="1" t="str">
        <f>_xlfn.XLOOKUP('Sheet1 (4)'!AB2238,'Sheet1 (3)'!B:B,'Sheet1 (3)'!C:C,"",0)</f>
        <v>日本パーカライジング</v>
      </c>
      <c r="C2232" s="1" t="str">
        <f>_xlfn.XLOOKUP('Sheet1 (4)'!AB2238,'Sheet1 (3)'!B:B,'Sheet1 (3)'!F:F,"",0)</f>
        <v>化学</v>
      </c>
      <c r="D2232" s="1">
        <f>ROUND('Sheet1 (4)'!E2238/100000000,2)</f>
        <v>1.1200000000000001</v>
      </c>
      <c r="E2232" s="1">
        <f>ROUND('Sheet1 (4)'!F2238/100,2)</f>
        <v>106.81</v>
      </c>
      <c r="F2232" s="1">
        <f>ROUND('Sheet1 (4)'!G2238/100,2)</f>
        <v>133.71</v>
      </c>
      <c r="G2232" s="1">
        <f>ROUND('Sheet1 (4)'!H2238/100,2)</f>
        <v>126.69</v>
      </c>
      <c r="H2232" s="1">
        <f>ROUND('Sheet1 (4)'!I2238/100,2)</f>
        <v>152.59</v>
      </c>
      <c r="I2232" s="1">
        <f>ROUND('Sheet1 (4)'!J2238/100,2)</f>
        <v>149.99</v>
      </c>
      <c r="J2232" s="1" t="e">
        <f>ROUND('Sheet1 (4)'!K2238/100,2)</f>
        <v>#VALUE!</v>
      </c>
      <c r="K2232" s="1" t="e">
        <f>ROUND('Sheet1 (4)'!L2238/100,2)</f>
        <v>#VALUE!</v>
      </c>
      <c r="L2232" s="4">
        <f>ROUND(('Sheet1 (4)'!M2238+'Sheet1 (4)'!R2238)/100,2)</f>
        <v>89.49</v>
      </c>
      <c r="M2232" s="4">
        <f>ROUND(('Sheet1 (4)'!N2238+'Sheet1 (4)'!S2238)/100,2)</f>
        <v>76.260000000000005</v>
      </c>
      <c r="N2232" s="4">
        <f>ROUND(('Sheet1 (4)'!O2238+'Sheet1 (4)'!T2238)/100,2)</f>
        <v>43.08</v>
      </c>
      <c r="O2232" s="4">
        <f>ROUND(('Sheet1 (4)'!P2238+'Sheet1 (4)'!U2238)/100,2)</f>
        <v>169.92</v>
      </c>
      <c r="P2232" s="4">
        <f>ROUND(('Sheet1 (4)'!Q2238+'Sheet1 (4)'!V2238)/100,2)</f>
        <v>-42.73</v>
      </c>
      <c r="Q2232" s="7">
        <f>ROUND('Sheet1 (4)'!W2238/100,2)</f>
        <v>7.0000000000000007E-2</v>
      </c>
      <c r="R2232" s="7">
        <f>ROUND('Sheet1 (4)'!X2238/100,2)</f>
        <v>0.06</v>
      </c>
      <c r="S2232" s="7">
        <f>ROUND('Sheet1 (4)'!Y2238/100,2)</f>
        <v>0.06</v>
      </c>
      <c r="T2232" s="7">
        <f>ROUND('Sheet1 (4)'!Z2238/100,2)</f>
        <v>7.0000000000000007E-2</v>
      </c>
      <c r="U2232" s="7">
        <f>ROUND('Sheet1 (4)'!AA2238/100,2)</f>
        <v>0.06</v>
      </c>
      <c r="V2232" s="1" t="str">
        <f>'Sheet1 (4)'!AB2238&amp;".T"</f>
        <v>4095.T</v>
      </c>
      <c r="W2232">
        <f>ROUND('Sheet1 (4)'!AC2238,2)</f>
        <v>12.28</v>
      </c>
      <c r="X2232">
        <f>ROUND('Sheet1 (4)'!AD2238,2)</f>
        <v>0.82</v>
      </c>
      <c r="Y2232" t="str">
        <f>_xlfn.XLOOKUP('Sheet1 (4)'!AB2238,'Sheet1 (3)'!B:B,'Sheet1 (3)'!D:D,"",0)</f>
        <v>プライム</v>
      </c>
    </row>
    <row r="2233" spans="1:25" x14ac:dyDescent="0.2">
      <c r="A2233">
        <v>2232</v>
      </c>
      <c r="B2233" s="1" t="str">
        <f>_xlfn.XLOOKUP('Sheet1 (4)'!AB2239,'Sheet1 (3)'!B:B,'Sheet1 (3)'!C:C,"",0)</f>
        <v>日本プラスト</v>
      </c>
      <c r="C2233" s="1" t="str">
        <f>_xlfn.XLOOKUP('Sheet1 (4)'!AB2239,'Sheet1 (3)'!B:B,'Sheet1 (3)'!F:F,"",0)</f>
        <v>輸送用機器</v>
      </c>
      <c r="D2233" s="1">
        <f>ROUND('Sheet1 (4)'!E2239/100000000,2)</f>
        <v>0.19</v>
      </c>
      <c r="E2233" s="1">
        <f>ROUND('Sheet1 (4)'!F2239/100,2)</f>
        <v>12.9</v>
      </c>
      <c r="F2233" s="1">
        <f>ROUND('Sheet1 (4)'!G2239/100,2)</f>
        <v>-7.23</v>
      </c>
      <c r="G2233" s="1">
        <f>ROUND('Sheet1 (4)'!H2239/100,2)</f>
        <v>-9.66</v>
      </c>
      <c r="H2233" s="1">
        <f>ROUND('Sheet1 (4)'!I2239/100,2)</f>
        <v>28.12</v>
      </c>
      <c r="I2233" s="1">
        <f>ROUND('Sheet1 (4)'!J2239/100,2)</f>
        <v>27.73</v>
      </c>
      <c r="J2233" s="1" t="e">
        <f>ROUND('Sheet1 (4)'!K2239/100,2)</f>
        <v>#VALUE!</v>
      </c>
      <c r="K2233" s="1" t="e">
        <f>ROUND('Sheet1 (4)'!L2239/100,2)</f>
        <v>#VALUE!</v>
      </c>
      <c r="L2233" s="4">
        <f>ROUND(('Sheet1 (4)'!M2239+'Sheet1 (4)'!R2239)/100,2)</f>
        <v>-5.77</v>
      </c>
      <c r="M2233" s="4">
        <f>ROUND(('Sheet1 (4)'!N2239+'Sheet1 (4)'!S2239)/100,2)</f>
        <v>-55.63</v>
      </c>
      <c r="N2233" s="4">
        <f>ROUND(('Sheet1 (4)'!O2239+'Sheet1 (4)'!T2239)/100,2)</f>
        <v>3.67</v>
      </c>
      <c r="O2233" s="4">
        <f>ROUND(('Sheet1 (4)'!P2239+'Sheet1 (4)'!U2239)/100,2)</f>
        <v>87.38</v>
      </c>
      <c r="P2233" s="4">
        <f>ROUND(('Sheet1 (4)'!Q2239+'Sheet1 (4)'!V2239)/100,2)</f>
        <v>25.58</v>
      </c>
      <c r="Q2233" s="7">
        <f>ROUND('Sheet1 (4)'!W2239/100,2)</f>
        <v>-0.03</v>
      </c>
      <c r="R2233" s="7">
        <f>ROUND('Sheet1 (4)'!X2239/100,2)</f>
        <v>-0.27</v>
      </c>
      <c r="S2233" s="7">
        <f>ROUND('Sheet1 (4)'!Y2239/100,2)</f>
        <v>-0.13</v>
      </c>
      <c r="T2233" s="7">
        <f>ROUND('Sheet1 (4)'!Z2239/100,2)</f>
        <v>0.09</v>
      </c>
      <c r="U2233" s="7">
        <f>ROUND('Sheet1 (4)'!AA2239/100,2)</f>
        <v>0</v>
      </c>
      <c r="V2233" s="1" t="str">
        <f>'Sheet1 (4)'!AB2239&amp;".T"</f>
        <v>7291.T</v>
      </c>
      <c r="W2233">
        <f>ROUND('Sheet1 (4)'!AC2239,2)</f>
        <v>56.94</v>
      </c>
      <c r="X2233">
        <f>ROUND('Sheet1 (4)'!AD2239,2)</f>
        <v>0.23</v>
      </c>
      <c r="Y2233" t="str">
        <f>_xlfn.XLOOKUP('Sheet1 (4)'!AB2239,'Sheet1 (3)'!B:B,'Sheet1 (3)'!D:D,"",0)</f>
        <v>スタンダード</v>
      </c>
    </row>
    <row r="2234" spans="1:25" x14ac:dyDescent="0.2">
      <c r="A2234">
        <v>2233</v>
      </c>
      <c r="B2234" s="1" t="str">
        <f>_xlfn.XLOOKUP('Sheet1 (4)'!AB2240,'Sheet1 (3)'!B:B,'Sheet1 (3)'!C:C,"",0)</f>
        <v>日本製罐</v>
      </c>
      <c r="C2234" s="1" t="str">
        <f>_xlfn.XLOOKUP('Sheet1 (4)'!AB2240,'Sheet1 (3)'!B:B,'Sheet1 (3)'!F:F,"",0)</f>
        <v>金属製品</v>
      </c>
      <c r="D2234" s="1">
        <f>ROUND('Sheet1 (4)'!E2240/100000000,2)</f>
        <v>0.01</v>
      </c>
      <c r="E2234" s="1">
        <f>ROUND('Sheet1 (4)'!F2240/100,2)</f>
        <v>2.1</v>
      </c>
      <c r="F2234" s="1">
        <f>ROUND('Sheet1 (4)'!G2240/100,2)</f>
        <v>1.54</v>
      </c>
      <c r="G2234" s="1">
        <f>ROUND('Sheet1 (4)'!H2240/100,2)</f>
        <v>2.06</v>
      </c>
      <c r="H2234" s="1">
        <f>ROUND('Sheet1 (4)'!I2240/100,2)</f>
        <v>2.59</v>
      </c>
      <c r="I2234" s="1">
        <f>ROUND('Sheet1 (4)'!J2240/100,2)</f>
        <v>-5.41</v>
      </c>
      <c r="J2234" s="1" t="e">
        <f>ROUND('Sheet1 (4)'!K2240/100,2)</f>
        <v>#VALUE!</v>
      </c>
      <c r="K2234" s="1" t="e">
        <f>ROUND('Sheet1 (4)'!L2240/100,2)</f>
        <v>#VALUE!</v>
      </c>
      <c r="L2234" s="4">
        <f>ROUND(('Sheet1 (4)'!M2240+'Sheet1 (4)'!R2240)/100,2)</f>
        <v>5.53</v>
      </c>
      <c r="M2234" s="4">
        <f>ROUND(('Sheet1 (4)'!N2240+'Sheet1 (4)'!S2240)/100,2)</f>
        <v>0.46</v>
      </c>
      <c r="N2234" s="4">
        <f>ROUND(('Sheet1 (4)'!O2240+'Sheet1 (4)'!T2240)/100,2)</f>
        <v>0.56000000000000005</v>
      </c>
      <c r="O2234" s="4">
        <f>ROUND(('Sheet1 (4)'!P2240+'Sheet1 (4)'!U2240)/100,2)</f>
        <v>-2.94</v>
      </c>
      <c r="P2234" s="4">
        <f>ROUND(('Sheet1 (4)'!Q2240+'Sheet1 (4)'!V2240)/100,2)</f>
        <v>15.36</v>
      </c>
      <c r="Q2234" s="7">
        <f>ROUND('Sheet1 (4)'!W2240/100,2)</f>
        <v>0.05</v>
      </c>
      <c r="R2234" s="7">
        <f>ROUND('Sheet1 (4)'!X2240/100,2)</f>
        <v>0.04</v>
      </c>
      <c r="S2234" s="7">
        <f>ROUND('Sheet1 (4)'!Y2240/100,2)</f>
        <v>0.06</v>
      </c>
      <c r="T2234" s="7">
        <f>ROUND('Sheet1 (4)'!Z2240/100,2)</f>
        <v>0.05</v>
      </c>
      <c r="U2234" s="7">
        <f>ROUND('Sheet1 (4)'!AA2240/100,2)</f>
        <v>-0.06</v>
      </c>
      <c r="V2234" s="1" t="str">
        <f>'Sheet1 (4)'!AB2240&amp;".T"</f>
        <v>5905.T</v>
      </c>
      <c r="W2234" t="e">
        <f>ROUND('Sheet1 (4)'!AC2240,2)</f>
        <v>#VALUE!</v>
      </c>
      <c r="X2234">
        <f>ROUND('Sheet1 (4)'!AD2240,2)</f>
        <v>0.43</v>
      </c>
      <c r="Y2234" t="str">
        <f>_xlfn.XLOOKUP('Sheet1 (4)'!AB2240,'Sheet1 (3)'!B:B,'Sheet1 (3)'!D:D,"",0)</f>
        <v>スタンダード</v>
      </c>
    </row>
    <row r="2235" spans="1:25" x14ac:dyDescent="0.2">
      <c r="A2235">
        <v>2234</v>
      </c>
      <c r="B2235" s="1" t="str">
        <f>_xlfn.XLOOKUP('Sheet1 (4)'!AB2241,'Sheet1 (3)'!B:B,'Sheet1 (3)'!C:C,"",0)</f>
        <v>日本精鉱</v>
      </c>
      <c r="C2235" s="1" t="str">
        <f>_xlfn.XLOOKUP('Sheet1 (4)'!AB2241,'Sheet1 (3)'!B:B,'Sheet1 (3)'!F:F,"",0)</f>
        <v>非鉄金属</v>
      </c>
      <c r="D2235" s="1">
        <f>ROUND('Sheet1 (4)'!E2241/100000000,2)</f>
        <v>0.02</v>
      </c>
      <c r="E2235" s="1">
        <f>ROUND('Sheet1 (4)'!F2241/100,2)</f>
        <v>11.95</v>
      </c>
      <c r="F2235" s="1">
        <f>ROUND('Sheet1 (4)'!G2241/100,2)</f>
        <v>21.91</v>
      </c>
      <c r="G2235" s="1">
        <f>ROUND('Sheet1 (4)'!H2241/100,2)</f>
        <v>8.0299999999999994</v>
      </c>
      <c r="H2235" s="1">
        <f>ROUND('Sheet1 (4)'!I2241/100,2)</f>
        <v>6.75</v>
      </c>
      <c r="I2235" s="1">
        <f>ROUND('Sheet1 (4)'!J2241/100,2)</f>
        <v>35.979999999999997</v>
      </c>
      <c r="J2235" s="1" t="e">
        <f>ROUND('Sheet1 (4)'!K2241/100,2)</f>
        <v>#VALUE!</v>
      </c>
      <c r="K2235" s="1" t="e">
        <f>ROUND('Sheet1 (4)'!L2241/100,2)</f>
        <v>#VALUE!</v>
      </c>
      <c r="L2235" s="4">
        <f>ROUND(('Sheet1 (4)'!M2241+'Sheet1 (4)'!R2241)/100,2)</f>
        <v>9.08</v>
      </c>
      <c r="M2235" s="4">
        <f>ROUND(('Sheet1 (4)'!N2241+'Sheet1 (4)'!S2241)/100,2)</f>
        <v>-2.59</v>
      </c>
      <c r="N2235" s="4">
        <f>ROUND(('Sheet1 (4)'!O2241+'Sheet1 (4)'!T2241)/100,2)</f>
        <v>-5.6</v>
      </c>
      <c r="O2235" s="4">
        <f>ROUND(('Sheet1 (4)'!P2241+'Sheet1 (4)'!U2241)/100,2)</f>
        <v>-0.23</v>
      </c>
      <c r="P2235" s="4">
        <f>ROUND(('Sheet1 (4)'!Q2241+'Sheet1 (4)'!V2241)/100,2)</f>
        <v>-15.47</v>
      </c>
      <c r="Q2235" s="7">
        <f>ROUND('Sheet1 (4)'!W2241/100,2)</f>
        <v>0.11</v>
      </c>
      <c r="R2235" s="7">
        <f>ROUND('Sheet1 (4)'!X2241/100,2)</f>
        <v>0.18</v>
      </c>
      <c r="S2235" s="7">
        <f>ROUND('Sheet1 (4)'!Y2241/100,2)</f>
        <v>0.05</v>
      </c>
      <c r="T2235" s="7">
        <f>ROUND('Sheet1 (4)'!Z2241/100,2)</f>
        <v>0.05</v>
      </c>
      <c r="U2235" s="7">
        <f>ROUND('Sheet1 (4)'!AA2241/100,2)</f>
        <v>0.23</v>
      </c>
      <c r="V2235" s="1" t="str">
        <f>'Sheet1 (4)'!AB2241&amp;".T"</f>
        <v>5729.T</v>
      </c>
      <c r="W2235">
        <f>ROUND('Sheet1 (4)'!AC2241,2)</f>
        <v>4.76</v>
      </c>
      <c r="X2235">
        <f>ROUND('Sheet1 (4)'!AD2241,2)</f>
        <v>1.64</v>
      </c>
      <c r="Y2235" t="str">
        <f>_xlfn.XLOOKUP('Sheet1 (4)'!AB2241,'Sheet1 (3)'!B:B,'Sheet1 (3)'!D:D,"",0)</f>
        <v>スタンダード</v>
      </c>
    </row>
    <row r="2236" spans="1:25" x14ac:dyDescent="0.2">
      <c r="A2236">
        <v>2235</v>
      </c>
      <c r="B2236" s="1" t="str">
        <f>_xlfn.XLOOKUP('Sheet1 (4)'!AB2242,'Sheet1 (3)'!B:B,'Sheet1 (3)'!C:C,"",0)</f>
        <v>日本精密</v>
      </c>
      <c r="C2236" s="1" t="str">
        <f>_xlfn.XLOOKUP('Sheet1 (4)'!AB2242,'Sheet1 (3)'!B:B,'Sheet1 (3)'!F:F,"",0)</f>
        <v>精密機器</v>
      </c>
      <c r="D2236" s="1">
        <f>ROUND('Sheet1 (4)'!E2242/100000000,2)</f>
        <v>0.22</v>
      </c>
      <c r="E2236" s="1">
        <f>ROUND('Sheet1 (4)'!F2242/100,2)</f>
        <v>-4.8600000000000003</v>
      </c>
      <c r="F2236" s="1">
        <f>ROUND('Sheet1 (4)'!G2242/100,2)</f>
        <v>0.8</v>
      </c>
      <c r="G2236" s="1">
        <f>ROUND('Sheet1 (4)'!H2242/100,2)</f>
        <v>1.81</v>
      </c>
      <c r="H2236" s="1">
        <f>ROUND('Sheet1 (4)'!I2242/100,2)</f>
        <v>2.5299999999999998</v>
      </c>
      <c r="I2236" s="1">
        <f>ROUND('Sheet1 (4)'!J2242/100,2)</f>
        <v>2.76</v>
      </c>
      <c r="J2236" s="1" t="e">
        <f>ROUND('Sheet1 (4)'!K2242/100,2)</f>
        <v>#VALUE!</v>
      </c>
      <c r="K2236" s="1" t="e">
        <f>ROUND('Sheet1 (4)'!L2242/100,2)</f>
        <v>#VALUE!</v>
      </c>
      <c r="L2236" s="4">
        <f>ROUND(('Sheet1 (4)'!M2242+'Sheet1 (4)'!R2242)/100,2)</f>
        <v>-3.83</v>
      </c>
      <c r="M2236" s="4">
        <f>ROUND(('Sheet1 (4)'!N2242+'Sheet1 (4)'!S2242)/100,2)</f>
        <v>-2.15</v>
      </c>
      <c r="N2236" s="4">
        <f>ROUND(('Sheet1 (4)'!O2242+'Sheet1 (4)'!T2242)/100,2)</f>
        <v>1.89</v>
      </c>
      <c r="O2236" s="4">
        <f>ROUND(('Sheet1 (4)'!P2242+'Sheet1 (4)'!U2242)/100,2)</f>
        <v>4.13</v>
      </c>
      <c r="P2236" s="4">
        <f>ROUND(('Sheet1 (4)'!Q2242+'Sheet1 (4)'!V2242)/100,2)</f>
        <v>1.4</v>
      </c>
      <c r="Q2236" s="7">
        <f>ROUND('Sheet1 (4)'!W2242/100,2)</f>
        <v>-0.39</v>
      </c>
      <c r="R2236" s="7">
        <f>ROUND('Sheet1 (4)'!X2242/100,2)</f>
        <v>-0.1</v>
      </c>
      <c r="S2236" s="7">
        <f>ROUND('Sheet1 (4)'!Y2242/100,2)</f>
        <v>0.14000000000000001</v>
      </c>
      <c r="T2236" s="7">
        <f>ROUND('Sheet1 (4)'!Z2242/100,2)</f>
        <v>0.28999999999999998</v>
      </c>
      <c r="U2236" s="7">
        <f>ROUND('Sheet1 (4)'!AA2242/100,2)</f>
        <v>-0.01</v>
      </c>
      <c r="V2236" s="1" t="str">
        <f>'Sheet1 (4)'!AB2242&amp;".T"</f>
        <v>7771.T</v>
      </c>
      <c r="W2236" t="e">
        <f>ROUND('Sheet1 (4)'!AC2242,2)</f>
        <v>#VALUE!</v>
      </c>
      <c r="X2236">
        <f>ROUND('Sheet1 (4)'!AD2242,2)</f>
        <v>1.33</v>
      </c>
      <c r="Y2236" t="str">
        <f>_xlfn.XLOOKUP('Sheet1 (4)'!AB2242,'Sheet1 (3)'!B:B,'Sheet1 (3)'!D:D,"",0)</f>
        <v>スタンダード</v>
      </c>
    </row>
    <row r="2237" spans="1:25" x14ac:dyDescent="0.2">
      <c r="A2237">
        <v>2236</v>
      </c>
      <c r="B2237" s="1" t="str">
        <f>_xlfn.XLOOKUP('Sheet1 (4)'!AB2243,'Sheet1 (3)'!B:B,'Sheet1 (3)'!C:C,"",0)</f>
        <v>日本食品化工</v>
      </c>
      <c r="C2237" s="1" t="str">
        <f>_xlfn.XLOOKUP('Sheet1 (4)'!AB2243,'Sheet1 (3)'!B:B,'Sheet1 (3)'!F:F,"",0)</f>
        <v>食料品</v>
      </c>
      <c r="D2237" s="1">
        <f>ROUND('Sheet1 (4)'!E2243/100000000,2)</f>
        <v>0.05</v>
      </c>
      <c r="E2237" s="1" t="e">
        <f>ROUND('Sheet1 (4)'!F2243/100,2)</f>
        <v>#VALUE!</v>
      </c>
      <c r="F2237" s="1" t="e">
        <f>ROUND('Sheet1 (4)'!G2243/100,2)</f>
        <v>#VALUE!</v>
      </c>
      <c r="G2237" s="1" t="e">
        <f>ROUND('Sheet1 (4)'!H2243/100,2)</f>
        <v>#VALUE!</v>
      </c>
      <c r="H2237" s="1" t="e">
        <f>ROUND('Sheet1 (4)'!I2243/100,2)</f>
        <v>#VALUE!</v>
      </c>
      <c r="I2237" s="1">
        <f>ROUND('Sheet1 (4)'!J2243/100,2)</f>
        <v>12.01</v>
      </c>
      <c r="J2237" s="1" t="e">
        <f>ROUND('Sheet1 (4)'!K2243/100,2)</f>
        <v>#VALUE!</v>
      </c>
      <c r="K2237" s="1" t="e">
        <f>ROUND('Sheet1 (4)'!L2243/100,2)</f>
        <v>#VALUE!</v>
      </c>
      <c r="L2237" s="4" t="e">
        <f>ROUND(('Sheet1 (4)'!M2243+'Sheet1 (4)'!R2243)/100,2)</f>
        <v>#VALUE!</v>
      </c>
      <c r="M2237" s="4" t="e">
        <f>ROUND(('Sheet1 (4)'!N2243+'Sheet1 (4)'!S2243)/100,2)</f>
        <v>#VALUE!</v>
      </c>
      <c r="N2237" s="4" t="e">
        <f>ROUND(('Sheet1 (4)'!O2243+'Sheet1 (4)'!T2243)/100,2)</f>
        <v>#VALUE!</v>
      </c>
      <c r="O2237" s="4" t="e">
        <f>ROUND(('Sheet1 (4)'!P2243+'Sheet1 (4)'!U2243)/100,2)</f>
        <v>#VALUE!</v>
      </c>
      <c r="P2237" s="4">
        <f>ROUND(('Sheet1 (4)'!Q2243+'Sheet1 (4)'!V2243)/100,2)</f>
        <v>-20.74</v>
      </c>
      <c r="Q2237" s="7" t="e">
        <f>ROUND('Sheet1 (4)'!W2243/100,2)</f>
        <v>#VALUE!</v>
      </c>
      <c r="R2237" s="7" t="e">
        <f>ROUND('Sheet1 (4)'!X2243/100,2)</f>
        <v>#VALUE!</v>
      </c>
      <c r="S2237" s="7" t="e">
        <f>ROUND('Sheet1 (4)'!Y2243/100,2)</f>
        <v>#VALUE!</v>
      </c>
      <c r="T2237" s="7" t="e">
        <f>ROUND('Sheet1 (4)'!Z2243/100,2)</f>
        <v>#VALUE!</v>
      </c>
      <c r="U2237" s="7" t="e">
        <f>ROUND('Sheet1 (4)'!AA2243/100,2)</f>
        <v>#VALUE!</v>
      </c>
      <c r="V2237" s="1" t="str">
        <f>'Sheet1 (4)'!AB2243&amp;".T"</f>
        <v>2892.T</v>
      </c>
      <c r="W2237">
        <f>ROUND('Sheet1 (4)'!AC2243,2)</f>
        <v>12</v>
      </c>
      <c r="X2237">
        <f>ROUND('Sheet1 (4)'!AD2243,2)</f>
        <v>0.59</v>
      </c>
      <c r="Y2237" t="str">
        <f>_xlfn.XLOOKUP('Sheet1 (4)'!AB2243,'Sheet1 (3)'!B:B,'Sheet1 (3)'!D:D,"",0)</f>
        <v>スタンダード</v>
      </c>
    </row>
    <row r="2238" spans="1:25" x14ac:dyDescent="0.2">
      <c r="A2238">
        <v>2237</v>
      </c>
      <c r="B2238" s="1" t="str">
        <f>_xlfn.XLOOKUP('Sheet1 (4)'!AB2244,'Sheet1 (3)'!B:B,'Sheet1 (3)'!C:C,"",0)</f>
        <v>日水コン</v>
      </c>
      <c r="C2238" s="1" t="str">
        <f>_xlfn.XLOOKUP('Sheet1 (4)'!AB2244,'Sheet1 (3)'!B:B,'Sheet1 (3)'!F:F,"",0)</f>
        <v>サービス業</v>
      </c>
      <c r="D2238" s="1">
        <f>ROUND('Sheet1 (4)'!E2244/100000000,2)</f>
        <v>0.12</v>
      </c>
      <c r="E2238" s="1" t="e">
        <f>ROUND('Sheet1 (4)'!F2244/100,2)</f>
        <v>#VALUE!</v>
      </c>
      <c r="F2238" s="1">
        <f>ROUND('Sheet1 (4)'!G2244/100,2)</f>
        <v>18.23</v>
      </c>
      <c r="G2238" s="1">
        <f>ROUND('Sheet1 (4)'!H2244/100,2)</f>
        <v>18.68</v>
      </c>
      <c r="H2238" s="1">
        <f>ROUND('Sheet1 (4)'!I2244/100,2)</f>
        <v>21.77</v>
      </c>
      <c r="I2238" s="1">
        <f>ROUND('Sheet1 (4)'!J2244/100,2)</f>
        <v>21.77</v>
      </c>
      <c r="J2238" s="1">
        <f>ROUND('Sheet1 (4)'!K2244/100,2)</f>
        <v>23.9</v>
      </c>
      <c r="K2238" s="1">
        <f>ROUND('Sheet1 (4)'!L2244/100,2)</f>
        <v>26</v>
      </c>
      <c r="L2238" s="4" t="e">
        <f>ROUND(('Sheet1 (4)'!M2244+'Sheet1 (4)'!R2244)/100,2)</f>
        <v>#VALUE!</v>
      </c>
      <c r="M2238" s="4" t="e">
        <f>ROUND(('Sheet1 (4)'!N2244+'Sheet1 (4)'!S2244)/100,2)</f>
        <v>#VALUE!</v>
      </c>
      <c r="N2238" s="4" t="e">
        <f>ROUND(('Sheet1 (4)'!O2244+'Sheet1 (4)'!T2244)/100,2)</f>
        <v>#VALUE!</v>
      </c>
      <c r="O2238" s="4">
        <f>ROUND(('Sheet1 (4)'!P2244+'Sheet1 (4)'!U2244)/100,2)</f>
        <v>13</v>
      </c>
      <c r="P2238" s="4">
        <f>ROUND(('Sheet1 (4)'!Q2244+'Sheet1 (4)'!V2244)/100,2)</f>
        <v>13</v>
      </c>
      <c r="Q2238" s="7" t="e">
        <f>ROUND('Sheet1 (4)'!W2244/100,2)</f>
        <v>#VALUE!</v>
      </c>
      <c r="R2238" s="7" t="e">
        <f>ROUND('Sheet1 (4)'!X2244/100,2)</f>
        <v>#VALUE!</v>
      </c>
      <c r="S2238" s="7">
        <f>ROUND('Sheet1 (4)'!Y2244/100,2)</f>
        <v>0.09</v>
      </c>
      <c r="T2238" s="7">
        <f>ROUND('Sheet1 (4)'!Z2244/100,2)</f>
        <v>0.11</v>
      </c>
      <c r="U2238" s="7">
        <f>ROUND('Sheet1 (4)'!AA2244/100,2)</f>
        <v>0.11</v>
      </c>
      <c r="V2238" s="1" t="str">
        <f>'Sheet1 (4)'!AB2244&amp;".T"</f>
        <v>261A.T</v>
      </c>
      <c r="W2238">
        <f>ROUND('Sheet1 (4)'!AC2244,2)</f>
        <v>18.12</v>
      </c>
      <c r="X2238">
        <f>ROUND('Sheet1 (4)'!AD2244,2)</f>
        <v>2.13</v>
      </c>
      <c r="Y2238" t="str">
        <f>_xlfn.XLOOKUP('Sheet1 (4)'!AB2244,'Sheet1 (3)'!B:B,'Sheet1 (3)'!D:D,"",0)</f>
        <v>スタンダード</v>
      </c>
    </row>
    <row r="2239" spans="1:25" x14ac:dyDescent="0.2">
      <c r="A2239">
        <v>2238</v>
      </c>
      <c r="B2239" s="1" t="str">
        <f>_xlfn.XLOOKUP('Sheet1 (4)'!AB2245,'Sheet1 (3)'!B:B,'Sheet1 (3)'!C:C,"",0)</f>
        <v>日本特殊塗料</v>
      </c>
      <c r="C2239" s="1" t="str">
        <f>_xlfn.XLOOKUP('Sheet1 (4)'!AB2245,'Sheet1 (3)'!B:B,'Sheet1 (3)'!F:F,"",0)</f>
        <v>化学</v>
      </c>
      <c r="D2239" s="1">
        <f>ROUND('Sheet1 (4)'!E2245/100000000,2)</f>
        <v>0.22</v>
      </c>
      <c r="E2239" s="1">
        <f>ROUND('Sheet1 (4)'!F2245/100,2)</f>
        <v>8.59</v>
      </c>
      <c r="F2239" s="1">
        <f>ROUND('Sheet1 (4)'!G2245/100,2)</f>
        <v>14.83</v>
      </c>
      <c r="G2239" s="1">
        <f>ROUND('Sheet1 (4)'!H2245/100,2)</f>
        <v>16.32</v>
      </c>
      <c r="H2239" s="1">
        <f>ROUND('Sheet1 (4)'!I2245/100,2)</f>
        <v>39.06</v>
      </c>
      <c r="I2239" s="1">
        <f>ROUND('Sheet1 (4)'!J2245/100,2)</f>
        <v>44.57</v>
      </c>
      <c r="J2239" s="1" t="e">
        <f>ROUND('Sheet1 (4)'!K2245/100,2)</f>
        <v>#VALUE!</v>
      </c>
      <c r="K2239" s="1" t="e">
        <f>ROUND('Sheet1 (4)'!L2245/100,2)</f>
        <v>#VALUE!</v>
      </c>
      <c r="L2239" s="4">
        <f>ROUND(('Sheet1 (4)'!M2245+'Sheet1 (4)'!R2245)/100,2)</f>
        <v>-25.51</v>
      </c>
      <c r="M2239" s="4">
        <f>ROUND(('Sheet1 (4)'!N2245+'Sheet1 (4)'!S2245)/100,2)</f>
        <v>37.53</v>
      </c>
      <c r="N2239" s="4">
        <f>ROUND(('Sheet1 (4)'!O2245+'Sheet1 (4)'!T2245)/100,2)</f>
        <v>46.1</v>
      </c>
      <c r="O2239" s="4">
        <f>ROUND(('Sheet1 (4)'!P2245+'Sheet1 (4)'!U2245)/100,2)</f>
        <v>98.5</v>
      </c>
      <c r="P2239" s="4">
        <f>ROUND(('Sheet1 (4)'!Q2245+'Sheet1 (4)'!V2245)/100,2)</f>
        <v>18.82</v>
      </c>
      <c r="Q2239" s="7">
        <f>ROUND('Sheet1 (4)'!W2245/100,2)</f>
        <v>0.04</v>
      </c>
      <c r="R2239" s="7">
        <f>ROUND('Sheet1 (4)'!X2245/100,2)</f>
        <v>0.04</v>
      </c>
      <c r="S2239" s="7">
        <f>ROUND('Sheet1 (4)'!Y2245/100,2)</f>
        <v>0.06</v>
      </c>
      <c r="T2239" s="7">
        <f>ROUND('Sheet1 (4)'!Z2245/100,2)</f>
        <v>0.08</v>
      </c>
      <c r="U2239" s="7">
        <f>ROUND('Sheet1 (4)'!AA2245/100,2)</f>
        <v>0.09</v>
      </c>
      <c r="V2239" s="1" t="str">
        <f>'Sheet1 (4)'!AB2245&amp;".T"</f>
        <v>4619.T</v>
      </c>
      <c r="W2239">
        <f>ROUND('Sheet1 (4)'!AC2245,2)</f>
        <v>9</v>
      </c>
      <c r="X2239">
        <f>ROUND('Sheet1 (4)'!AD2245,2)</f>
        <v>0.8</v>
      </c>
      <c r="Y2239" t="str">
        <f>_xlfn.XLOOKUP('Sheet1 (4)'!AB2245,'Sheet1 (3)'!B:B,'Sheet1 (3)'!D:D,"",0)</f>
        <v>スタンダード</v>
      </c>
    </row>
    <row r="2240" spans="1:25" x14ac:dyDescent="0.2">
      <c r="A2240">
        <v>2239</v>
      </c>
      <c r="B2240" s="1" t="str">
        <f>_xlfn.XLOOKUP('Sheet1 (4)'!AB2246,'Sheet1 (3)'!B:B,'Sheet1 (3)'!C:C,"",0)</f>
        <v>日本トリム</v>
      </c>
      <c r="C2240" s="1" t="str">
        <f>_xlfn.XLOOKUP('Sheet1 (4)'!AB2246,'Sheet1 (3)'!B:B,'Sheet1 (3)'!F:F,"",0)</f>
        <v>電気機器</v>
      </c>
      <c r="D2240" s="1">
        <f>ROUND('Sheet1 (4)'!E2246/100000000,2)</f>
        <v>0.08</v>
      </c>
      <c r="E2240" s="1">
        <f>ROUND('Sheet1 (4)'!F2246/100,2)</f>
        <v>21.65</v>
      </c>
      <c r="F2240" s="1">
        <f>ROUND('Sheet1 (4)'!G2246/100,2)</f>
        <v>19.84</v>
      </c>
      <c r="G2240" s="1">
        <f>ROUND('Sheet1 (4)'!H2246/100,2)</f>
        <v>23.64</v>
      </c>
      <c r="H2240" s="1">
        <f>ROUND('Sheet1 (4)'!I2246/100,2)</f>
        <v>30.66</v>
      </c>
      <c r="I2240" s="1">
        <f>ROUND('Sheet1 (4)'!J2246/100,2)</f>
        <v>32.71</v>
      </c>
      <c r="J2240" s="1">
        <f>ROUND('Sheet1 (4)'!K2246/100,2)</f>
        <v>33.5</v>
      </c>
      <c r="K2240" s="1">
        <f>ROUND('Sheet1 (4)'!L2246/100,2)</f>
        <v>38</v>
      </c>
      <c r="L2240" s="4">
        <f>ROUND(('Sheet1 (4)'!M2246+'Sheet1 (4)'!R2246)/100,2)</f>
        <v>17.920000000000002</v>
      </c>
      <c r="M2240" s="4">
        <f>ROUND(('Sheet1 (4)'!N2246+'Sheet1 (4)'!S2246)/100,2)</f>
        <v>15.77</v>
      </c>
      <c r="N2240" s="4">
        <f>ROUND(('Sheet1 (4)'!O2246+'Sheet1 (4)'!T2246)/100,2)</f>
        <v>13.86</v>
      </c>
      <c r="O2240" s="4">
        <f>ROUND(('Sheet1 (4)'!P2246+'Sheet1 (4)'!U2246)/100,2)</f>
        <v>20.91</v>
      </c>
      <c r="P2240" s="4">
        <f>ROUND(('Sheet1 (4)'!Q2246+'Sheet1 (4)'!V2246)/100,2)</f>
        <v>7.88</v>
      </c>
      <c r="Q2240" s="7">
        <f>ROUND('Sheet1 (4)'!W2246/100,2)</f>
        <v>0.09</v>
      </c>
      <c r="R2240" s="7">
        <f>ROUND('Sheet1 (4)'!X2246/100,2)</f>
        <v>0.11</v>
      </c>
      <c r="S2240" s="7">
        <f>ROUND('Sheet1 (4)'!Y2246/100,2)</f>
        <v>0.08</v>
      </c>
      <c r="T2240" s="7">
        <f>ROUND('Sheet1 (4)'!Z2246/100,2)</f>
        <v>0.1</v>
      </c>
      <c r="U2240" s="7">
        <f>ROUND('Sheet1 (4)'!AA2246/100,2)</f>
        <v>0.1</v>
      </c>
      <c r="V2240" s="1" t="str">
        <f>'Sheet1 (4)'!AB2246&amp;".T"</f>
        <v>6788.T</v>
      </c>
      <c r="W2240">
        <f>ROUND('Sheet1 (4)'!AC2246,2)</f>
        <v>18</v>
      </c>
      <c r="X2240">
        <f>ROUND('Sheet1 (4)'!AD2246,2)</f>
        <v>1.61</v>
      </c>
      <c r="Y2240" t="str">
        <f>_xlfn.XLOOKUP('Sheet1 (4)'!AB2246,'Sheet1 (3)'!B:B,'Sheet1 (3)'!D:D,"",0)</f>
        <v>プライム</v>
      </c>
    </row>
    <row r="2241" spans="1:25" x14ac:dyDescent="0.2">
      <c r="A2241">
        <v>2240</v>
      </c>
      <c r="B2241" s="1" t="str">
        <f>_xlfn.XLOOKUP('Sheet1 (4)'!AB2247,'Sheet1 (3)'!B:B,'Sheet1 (3)'!C:C,"",0)</f>
        <v>日本山村硝子</v>
      </c>
      <c r="C2241" s="1" t="str">
        <f>_xlfn.XLOOKUP('Sheet1 (4)'!AB2247,'Sheet1 (3)'!B:B,'Sheet1 (3)'!F:F,"",0)</f>
        <v>ガラス・土石製品</v>
      </c>
      <c r="D2241" s="1">
        <f>ROUND('Sheet1 (4)'!E2247/100000000,2)</f>
        <v>0.1</v>
      </c>
      <c r="E2241" s="1">
        <f>ROUND('Sheet1 (4)'!F2247/100,2)</f>
        <v>-30.26</v>
      </c>
      <c r="F2241" s="1">
        <f>ROUND('Sheet1 (4)'!G2247/100,2)</f>
        <v>-0.11</v>
      </c>
      <c r="G2241" s="1">
        <f>ROUND('Sheet1 (4)'!H2247/100,2)</f>
        <v>-4.59</v>
      </c>
      <c r="H2241" s="1">
        <f>ROUND('Sheet1 (4)'!I2247/100,2)</f>
        <v>43.72</v>
      </c>
      <c r="I2241" s="1">
        <f>ROUND('Sheet1 (4)'!J2247/100,2)</f>
        <v>30.4</v>
      </c>
      <c r="J2241" s="1" t="e">
        <f>ROUND('Sheet1 (4)'!K2247/100,2)</f>
        <v>#VALUE!</v>
      </c>
      <c r="K2241" s="1" t="e">
        <f>ROUND('Sheet1 (4)'!L2247/100,2)</f>
        <v>#VALUE!</v>
      </c>
      <c r="L2241" s="4">
        <f>ROUND(('Sheet1 (4)'!M2247+'Sheet1 (4)'!R2247)/100,2)</f>
        <v>-2.91</v>
      </c>
      <c r="M2241" s="4">
        <f>ROUND(('Sheet1 (4)'!N2247+'Sheet1 (4)'!S2247)/100,2)</f>
        <v>40.94</v>
      </c>
      <c r="N2241" s="4">
        <f>ROUND(('Sheet1 (4)'!O2247+'Sheet1 (4)'!T2247)/100,2)</f>
        <v>-13.04</v>
      </c>
      <c r="O2241" s="4">
        <f>ROUND(('Sheet1 (4)'!P2247+'Sheet1 (4)'!U2247)/100,2)</f>
        <v>133.85</v>
      </c>
      <c r="P2241" s="4">
        <f>ROUND(('Sheet1 (4)'!Q2247+'Sheet1 (4)'!V2247)/100,2)</f>
        <v>10.93</v>
      </c>
      <c r="Q2241" s="7">
        <f>ROUND('Sheet1 (4)'!W2247/100,2)</f>
        <v>-0.11</v>
      </c>
      <c r="R2241" s="7">
        <f>ROUND('Sheet1 (4)'!X2247/100,2)</f>
        <v>-0.22</v>
      </c>
      <c r="S2241" s="7">
        <f>ROUND('Sheet1 (4)'!Y2247/100,2)</f>
        <v>-0.08</v>
      </c>
      <c r="T2241" s="7">
        <f>ROUND('Sheet1 (4)'!Z2247/100,2)</f>
        <v>0.28000000000000003</v>
      </c>
      <c r="U2241" s="7">
        <f>ROUND('Sheet1 (4)'!AA2247/100,2)</f>
        <v>0.04</v>
      </c>
      <c r="V2241" s="1" t="str">
        <f>'Sheet1 (4)'!AB2247&amp;".T"</f>
        <v>5210.T</v>
      </c>
      <c r="W2241">
        <f>ROUND('Sheet1 (4)'!AC2247,2)</f>
        <v>8.92</v>
      </c>
      <c r="X2241">
        <f>ROUND('Sheet1 (4)'!AD2247,2)</f>
        <v>0.5</v>
      </c>
      <c r="Y2241" t="str">
        <f>_xlfn.XLOOKUP('Sheet1 (4)'!AB2247,'Sheet1 (3)'!B:B,'Sheet1 (3)'!D:D,"",0)</f>
        <v>スタンダード</v>
      </c>
    </row>
    <row r="2242" spans="1:25" x14ac:dyDescent="0.2">
      <c r="A2242">
        <v>2241</v>
      </c>
      <c r="B2242" s="1" t="str">
        <f>_xlfn.XLOOKUP('Sheet1 (4)'!AB2248,'Sheet1 (3)'!B:B,'Sheet1 (3)'!C:C,"",0)</f>
        <v>日本和装ホールディングス</v>
      </c>
      <c r="C2242" s="1" t="str">
        <f>_xlfn.XLOOKUP('Sheet1 (4)'!AB2248,'Sheet1 (3)'!B:B,'Sheet1 (3)'!F:F,"",0)</f>
        <v>サービス業</v>
      </c>
      <c r="D2242" s="1">
        <f>ROUND('Sheet1 (4)'!E2248/100000000,2)</f>
        <v>0.09</v>
      </c>
      <c r="E2242" s="1">
        <f>ROUND('Sheet1 (4)'!F2248/100,2)</f>
        <v>4.45</v>
      </c>
      <c r="F2242" s="1">
        <f>ROUND('Sheet1 (4)'!G2248/100,2)</f>
        <v>4.2</v>
      </c>
      <c r="G2242" s="1">
        <f>ROUND('Sheet1 (4)'!H2248/100,2)</f>
        <v>3.94</v>
      </c>
      <c r="H2242" s="1">
        <f>ROUND('Sheet1 (4)'!I2248/100,2)</f>
        <v>4.8</v>
      </c>
      <c r="I2242" s="1">
        <f>ROUND('Sheet1 (4)'!J2248/100,2)</f>
        <v>4.8</v>
      </c>
      <c r="J2242" s="1" t="e">
        <f>ROUND('Sheet1 (4)'!K2248/100,2)</f>
        <v>#VALUE!</v>
      </c>
      <c r="K2242" s="1" t="e">
        <f>ROUND('Sheet1 (4)'!L2248/100,2)</f>
        <v>#VALUE!</v>
      </c>
      <c r="L2242" s="4">
        <f>ROUND(('Sheet1 (4)'!M2248+'Sheet1 (4)'!R2248)/100,2)</f>
        <v>7.04</v>
      </c>
      <c r="M2242" s="4">
        <f>ROUND(('Sheet1 (4)'!N2248+'Sheet1 (4)'!S2248)/100,2)</f>
        <v>0.01</v>
      </c>
      <c r="N2242" s="4">
        <f>ROUND(('Sheet1 (4)'!O2248+'Sheet1 (4)'!T2248)/100,2)</f>
        <v>-2.04</v>
      </c>
      <c r="O2242" s="4">
        <f>ROUND(('Sheet1 (4)'!P2248+'Sheet1 (4)'!U2248)/100,2)</f>
        <v>2.97</v>
      </c>
      <c r="P2242" s="4">
        <f>ROUND(('Sheet1 (4)'!Q2248+'Sheet1 (4)'!V2248)/100,2)</f>
        <v>2.97</v>
      </c>
      <c r="Q2242" s="7">
        <f>ROUND('Sheet1 (4)'!W2248/100,2)</f>
        <v>0.08</v>
      </c>
      <c r="R2242" s="7">
        <f>ROUND('Sheet1 (4)'!X2248/100,2)</f>
        <v>7.0000000000000007E-2</v>
      </c>
      <c r="S2242" s="7">
        <f>ROUND('Sheet1 (4)'!Y2248/100,2)</f>
        <v>0.05</v>
      </c>
      <c r="T2242" s="7">
        <f>ROUND('Sheet1 (4)'!Z2248/100,2)</f>
        <v>0.08</v>
      </c>
      <c r="U2242" s="7">
        <f>ROUND('Sheet1 (4)'!AA2248/100,2)</f>
        <v>0.08</v>
      </c>
      <c r="V2242" s="1" t="str">
        <f>'Sheet1 (4)'!AB2248&amp;".T"</f>
        <v>2499.T</v>
      </c>
      <c r="W2242">
        <f>ROUND('Sheet1 (4)'!AC2248,2)</f>
        <v>10.96</v>
      </c>
      <c r="X2242">
        <f>ROUND('Sheet1 (4)'!AD2248,2)</f>
        <v>0.92</v>
      </c>
      <c r="Y2242" t="str">
        <f>_xlfn.XLOOKUP('Sheet1 (4)'!AB2248,'Sheet1 (3)'!B:B,'Sheet1 (3)'!D:D,"",0)</f>
        <v>スタンダード</v>
      </c>
    </row>
    <row r="2243" spans="1:25" x14ac:dyDescent="0.2">
      <c r="A2243">
        <v>2242</v>
      </c>
      <c r="B2243" s="1" t="str">
        <f>_xlfn.XLOOKUP('Sheet1 (4)'!AB2249,'Sheet1 (3)'!B:B,'Sheet1 (3)'!C:C,"",0)</f>
        <v>新潟交通</v>
      </c>
      <c r="C2243" s="1" t="str">
        <f>_xlfn.XLOOKUP('Sheet1 (4)'!AB2249,'Sheet1 (3)'!B:B,'Sheet1 (3)'!F:F,"",0)</f>
        <v>陸運業</v>
      </c>
      <c r="D2243" s="1">
        <f>ROUND('Sheet1 (4)'!E2249/100000000,2)</f>
        <v>0.04</v>
      </c>
      <c r="E2243" s="1">
        <f>ROUND('Sheet1 (4)'!F2249/100,2)</f>
        <v>-9.1300000000000008</v>
      </c>
      <c r="F2243" s="1">
        <f>ROUND('Sheet1 (4)'!G2249/100,2)</f>
        <v>-0.67</v>
      </c>
      <c r="G2243" s="1">
        <f>ROUND('Sheet1 (4)'!H2249/100,2)</f>
        <v>13.73</v>
      </c>
      <c r="H2243" s="1">
        <f>ROUND('Sheet1 (4)'!I2249/100,2)</f>
        <v>16.82</v>
      </c>
      <c r="I2243" s="1">
        <f>ROUND('Sheet1 (4)'!J2249/100,2)</f>
        <v>19.739999999999998</v>
      </c>
      <c r="J2243" s="1" t="e">
        <f>ROUND('Sheet1 (4)'!K2249/100,2)</f>
        <v>#VALUE!</v>
      </c>
      <c r="K2243" s="1" t="e">
        <f>ROUND('Sheet1 (4)'!L2249/100,2)</f>
        <v>#VALUE!</v>
      </c>
      <c r="L2243" s="4">
        <f>ROUND(('Sheet1 (4)'!M2249+'Sheet1 (4)'!R2249)/100,2)</f>
        <v>-26.09</v>
      </c>
      <c r="M2243" s="4">
        <f>ROUND(('Sheet1 (4)'!N2249+'Sheet1 (4)'!S2249)/100,2)</f>
        <v>9.32</v>
      </c>
      <c r="N2243" s="4">
        <f>ROUND(('Sheet1 (4)'!O2249+'Sheet1 (4)'!T2249)/100,2)</f>
        <v>12.33</v>
      </c>
      <c r="O2243" s="4">
        <f>ROUND(('Sheet1 (4)'!P2249+'Sheet1 (4)'!U2249)/100,2)</f>
        <v>20.309999999999999</v>
      </c>
      <c r="P2243" s="4">
        <f>ROUND(('Sheet1 (4)'!Q2249+'Sheet1 (4)'!V2249)/100,2)</f>
        <v>13.84</v>
      </c>
      <c r="Q2243" s="7">
        <f>ROUND('Sheet1 (4)'!W2249/100,2)</f>
        <v>-0.06</v>
      </c>
      <c r="R2243" s="7">
        <f>ROUND('Sheet1 (4)'!X2249/100,2)</f>
        <v>-0.03</v>
      </c>
      <c r="S2243" s="7">
        <f>ROUND('Sheet1 (4)'!Y2249/100,2)</f>
        <v>0.05</v>
      </c>
      <c r="T2243" s="7">
        <f>ROUND('Sheet1 (4)'!Z2249/100,2)</f>
        <v>0.06</v>
      </c>
      <c r="U2243" s="7">
        <f>ROUND('Sheet1 (4)'!AA2249/100,2)</f>
        <v>0.06</v>
      </c>
      <c r="V2243" s="1" t="str">
        <f>'Sheet1 (4)'!AB2249&amp;".T"</f>
        <v>9017.T</v>
      </c>
      <c r="W2243">
        <f>ROUND('Sheet1 (4)'!AC2249,2)</f>
        <v>7.15</v>
      </c>
      <c r="X2243">
        <f>ROUND('Sheet1 (4)'!AD2249,2)</f>
        <v>0.42</v>
      </c>
      <c r="Y2243" t="str">
        <f>_xlfn.XLOOKUP('Sheet1 (4)'!AB2249,'Sheet1 (3)'!B:B,'Sheet1 (3)'!D:D,"",0)</f>
        <v>スタンダード</v>
      </c>
    </row>
    <row r="2244" spans="1:25" x14ac:dyDescent="0.2">
      <c r="A2244">
        <v>2243</v>
      </c>
      <c r="B2244" s="1" t="str">
        <f>_xlfn.XLOOKUP('Sheet1 (4)'!AB2250,'Sheet1 (3)'!B:B,'Sheet1 (3)'!C:C,"",0)</f>
        <v>ニイタカ</v>
      </c>
      <c r="C2244" s="1" t="str">
        <f>_xlfn.XLOOKUP('Sheet1 (4)'!AB2250,'Sheet1 (3)'!B:B,'Sheet1 (3)'!F:F,"",0)</f>
        <v>化学</v>
      </c>
      <c r="D2244" s="1">
        <f>ROUND('Sheet1 (4)'!E2250/100000000,2)</f>
        <v>0.06</v>
      </c>
      <c r="E2244" s="1">
        <f>ROUND('Sheet1 (4)'!F2250/100,2)</f>
        <v>24.38</v>
      </c>
      <c r="F2244" s="1">
        <f>ROUND('Sheet1 (4)'!G2250/100,2)</f>
        <v>18.21</v>
      </c>
      <c r="G2244" s="1">
        <f>ROUND('Sheet1 (4)'!H2250/100,2)</f>
        <v>8.5500000000000007</v>
      </c>
      <c r="H2244" s="1">
        <f>ROUND('Sheet1 (4)'!I2250/100,2)</f>
        <v>14.77</v>
      </c>
      <c r="I2244" s="1">
        <f>ROUND('Sheet1 (4)'!J2250/100,2)</f>
        <v>19.25</v>
      </c>
      <c r="J2244" s="1" t="e">
        <f>ROUND('Sheet1 (4)'!K2250/100,2)</f>
        <v>#VALUE!</v>
      </c>
      <c r="K2244" s="1" t="e">
        <f>ROUND('Sheet1 (4)'!L2250/100,2)</f>
        <v>#VALUE!</v>
      </c>
      <c r="L2244" s="4">
        <f>ROUND(('Sheet1 (4)'!M2250+'Sheet1 (4)'!R2250)/100,2)</f>
        <v>16.37</v>
      </c>
      <c r="M2244" s="4">
        <f>ROUND(('Sheet1 (4)'!N2250+'Sheet1 (4)'!S2250)/100,2)</f>
        <v>9.7100000000000009</v>
      </c>
      <c r="N2244" s="4">
        <f>ROUND(('Sheet1 (4)'!O2250+'Sheet1 (4)'!T2250)/100,2)</f>
        <v>3.91</v>
      </c>
      <c r="O2244" s="4">
        <f>ROUND(('Sheet1 (4)'!P2250+'Sheet1 (4)'!U2250)/100,2)</f>
        <v>14</v>
      </c>
      <c r="P2244" s="4">
        <f>ROUND(('Sheet1 (4)'!Q2250+'Sheet1 (4)'!V2250)/100,2)</f>
        <v>6.25</v>
      </c>
      <c r="Q2244" s="7">
        <f>ROUND('Sheet1 (4)'!W2250/100,2)</f>
        <v>0.06</v>
      </c>
      <c r="R2244" s="7">
        <f>ROUND('Sheet1 (4)'!X2250/100,2)</f>
        <v>0.1</v>
      </c>
      <c r="S2244" s="7">
        <f>ROUND('Sheet1 (4)'!Y2250/100,2)</f>
        <v>0.04</v>
      </c>
      <c r="T2244" s="7">
        <f>ROUND('Sheet1 (4)'!Z2250/100,2)</f>
        <v>0.05</v>
      </c>
      <c r="U2244" s="7">
        <f>ROUND('Sheet1 (4)'!AA2250/100,2)</f>
        <v>0.13</v>
      </c>
      <c r="V2244" s="1" t="str">
        <f>'Sheet1 (4)'!AB2250&amp;".T"</f>
        <v>4465.T</v>
      </c>
      <c r="W2244">
        <f>ROUND('Sheet1 (4)'!AC2250,2)</f>
        <v>8.08</v>
      </c>
      <c r="X2244">
        <f>ROUND('Sheet1 (4)'!AD2250,2)</f>
        <v>1.04</v>
      </c>
      <c r="Y2244" t="str">
        <f>_xlfn.XLOOKUP('Sheet1 (4)'!AB2250,'Sheet1 (3)'!B:B,'Sheet1 (3)'!D:D,"",0)</f>
        <v>スタンダード</v>
      </c>
    </row>
    <row r="2245" spans="1:25" x14ac:dyDescent="0.2">
      <c r="A2245">
        <v>2244</v>
      </c>
      <c r="B2245" s="1" t="str">
        <f>_xlfn.XLOOKUP('Sheet1 (4)'!AB2251,'Sheet1 (3)'!B:B,'Sheet1 (3)'!C:C,"",0)</f>
        <v>ニッカトー</v>
      </c>
      <c r="C2245" s="1" t="str">
        <f>_xlfn.XLOOKUP('Sheet1 (4)'!AB2251,'Sheet1 (3)'!B:B,'Sheet1 (3)'!F:F,"",0)</f>
        <v>ガラス・土石製品</v>
      </c>
      <c r="D2245" s="1">
        <f>ROUND('Sheet1 (4)'!E2251/100000000,2)</f>
        <v>0.12</v>
      </c>
      <c r="E2245" s="1" t="e">
        <f>ROUND('Sheet1 (4)'!F2251/100,2)</f>
        <v>#VALUE!</v>
      </c>
      <c r="F2245" s="1">
        <f>ROUND('Sheet1 (4)'!G2251/100,2)</f>
        <v>9.7200000000000006</v>
      </c>
      <c r="G2245" s="1">
        <f>ROUND('Sheet1 (4)'!H2251/100,2)</f>
        <v>11.02</v>
      </c>
      <c r="H2245" s="1">
        <f>ROUND('Sheet1 (4)'!I2251/100,2)</f>
        <v>9.18</v>
      </c>
      <c r="I2245" s="1">
        <f>ROUND('Sheet1 (4)'!J2251/100,2)</f>
        <v>6.38</v>
      </c>
      <c r="J2245" s="1" t="e">
        <f>ROUND('Sheet1 (4)'!K2251/100,2)</f>
        <v>#VALUE!</v>
      </c>
      <c r="K2245" s="1" t="e">
        <f>ROUND('Sheet1 (4)'!L2251/100,2)</f>
        <v>#VALUE!</v>
      </c>
      <c r="L2245" s="4" t="e">
        <f>ROUND(('Sheet1 (4)'!M2251+'Sheet1 (4)'!R2251)/100,2)</f>
        <v>#VALUE!</v>
      </c>
      <c r="M2245" s="4">
        <f>ROUND(('Sheet1 (4)'!N2251+'Sheet1 (4)'!S2251)/100,2)</f>
        <v>10.78</v>
      </c>
      <c r="N2245" s="4">
        <f>ROUND(('Sheet1 (4)'!O2251+'Sheet1 (4)'!T2251)/100,2)</f>
        <v>6.72</v>
      </c>
      <c r="O2245" s="4">
        <f>ROUND(('Sheet1 (4)'!P2251+'Sheet1 (4)'!U2251)/100,2)</f>
        <v>3.86</v>
      </c>
      <c r="P2245" s="4">
        <f>ROUND(('Sheet1 (4)'!Q2251+'Sheet1 (4)'!V2251)/100,2)</f>
        <v>7.51</v>
      </c>
      <c r="Q2245" s="7" t="e">
        <f>ROUND('Sheet1 (4)'!W2251/100,2)</f>
        <v>#VALUE!</v>
      </c>
      <c r="R2245" s="7" t="e">
        <f>ROUND('Sheet1 (4)'!X2251/100,2)</f>
        <v>#VALUE!</v>
      </c>
      <c r="S2245" s="7">
        <f>ROUND('Sheet1 (4)'!Y2251/100,2)</f>
        <v>7.0000000000000007E-2</v>
      </c>
      <c r="T2245" s="7">
        <f>ROUND('Sheet1 (4)'!Z2251/100,2)</f>
        <v>0.06</v>
      </c>
      <c r="U2245" s="7">
        <f>ROUND('Sheet1 (4)'!AA2251/100,2)</f>
        <v>0.04</v>
      </c>
      <c r="V2245" s="1" t="str">
        <f>'Sheet1 (4)'!AB2251&amp;".T"</f>
        <v>5367.T</v>
      </c>
      <c r="W2245">
        <f>ROUND('Sheet1 (4)'!AC2251,2)</f>
        <v>13.85</v>
      </c>
      <c r="X2245">
        <f>ROUND('Sheet1 (4)'!AD2251,2)</f>
        <v>0.53</v>
      </c>
      <c r="Y2245" t="str">
        <f>_xlfn.XLOOKUP('Sheet1 (4)'!AB2251,'Sheet1 (3)'!B:B,'Sheet1 (3)'!D:D,"",0)</f>
        <v>スタンダード</v>
      </c>
    </row>
    <row r="2246" spans="1:25" x14ac:dyDescent="0.2">
      <c r="A2246">
        <v>2245</v>
      </c>
      <c r="B2246" s="1" t="str">
        <f>_xlfn.XLOOKUP('Sheet1 (4)'!AB2252,'Sheet1 (3)'!B:B,'Sheet1 (3)'!C:C,"",0)</f>
        <v>日建工学</v>
      </c>
      <c r="C2246" s="1" t="str">
        <f>_xlfn.XLOOKUP('Sheet1 (4)'!AB2252,'Sheet1 (3)'!B:B,'Sheet1 (3)'!F:F,"",0)</f>
        <v>サービス業</v>
      </c>
      <c r="D2246" s="1">
        <f>ROUND('Sheet1 (4)'!E2252/100000000,2)</f>
        <v>0.02</v>
      </c>
      <c r="E2246" s="1">
        <f>ROUND('Sheet1 (4)'!F2252/100,2)</f>
        <v>12.32</v>
      </c>
      <c r="F2246" s="1">
        <f>ROUND('Sheet1 (4)'!G2252/100,2)</f>
        <v>8.0299999999999994</v>
      </c>
      <c r="G2246" s="1">
        <f>ROUND('Sheet1 (4)'!H2252/100,2)</f>
        <v>3.59</v>
      </c>
      <c r="H2246" s="1">
        <f>ROUND('Sheet1 (4)'!I2252/100,2)</f>
        <v>2.93</v>
      </c>
      <c r="I2246" s="1">
        <f>ROUND('Sheet1 (4)'!J2252/100,2)</f>
        <v>3.46</v>
      </c>
      <c r="J2246" s="1" t="e">
        <f>ROUND('Sheet1 (4)'!K2252/100,2)</f>
        <v>#VALUE!</v>
      </c>
      <c r="K2246" s="1" t="e">
        <f>ROUND('Sheet1 (4)'!L2252/100,2)</f>
        <v>#VALUE!</v>
      </c>
      <c r="L2246" s="4">
        <f>ROUND(('Sheet1 (4)'!M2252+'Sheet1 (4)'!R2252)/100,2)</f>
        <v>19.66</v>
      </c>
      <c r="M2246" s="4">
        <f>ROUND(('Sheet1 (4)'!N2252+'Sheet1 (4)'!S2252)/100,2)</f>
        <v>4.62</v>
      </c>
      <c r="N2246" s="4">
        <f>ROUND(('Sheet1 (4)'!O2252+'Sheet1 (4)'!T2252)/100,2)</f>
        <v>2.31</v>
      </c>
      <c r="O2246" s="4">
        <f>ROUND(('Sheet1 (4)'!P2252+'Sheet1 (4)'!U2252)/100,2)</f>
        <v>3.36</v>
      </c>
      <c r="P2246" s="4">
        <f>ROUND(('Sheet1 (4)'!Q2252+'Sheet1 (4)'!V2252)/100,2)</f>
        <v>0.7</v>
      </c>
      <c r="Q2246" s="7">
        <f>ROUND('Sheet1 (4)'!W2252/100,2)</f>
        <v>0.38</v>
      </c>
      <c r="R2246" s="7">
        <f>ROUND('Sheet1 (4)'!X2252/100,2)</f>
        <v>0.19</v>
      </c>
      <c r="S2246" s="7">
        <f>ROUND('Sheet1 (4)'!Y2252/100,2)</f>
        <v>7.0000000000000007E-2</v>
      </c>
      <c r="T2246" s="7">
        <f>ROUND('Sheet1 (4)'!Z2252/100,2)</f>
        <v>7.0000000000000007E-2</v>
      </c>
      <c r="U2246" s="7">
        <f>ROUND('Sheet1 (4)'!AA2252/100,2)</f>
        <v>0.06</v>
      </c>
      <c r="V2246" s="1" t="str">
        <f>'Sheet1 (4)'!AB2252&amp;".T"</f>
        <v>9767.T</v>
      </c>
      <c r="W2246">
        <f>ROUND('Sheet1 (4)'!AC2252,2)</f>
        <v>9.01</v>
      </c>
      <c r="X2246">
        <f>ROUND('Sheet1 (4)'!AD2252,2)</f>
        <v>0.59</v>
      </c>
      <c r="Y2246" t="str">
        <f>_xlfn.XLOOKUP('Sheet1 (4)'!AB2252,'Sheet1 (3)'!B:B,'Sheet1 (3)'!D:D,"",0)</f>
        <v>スタンダード</v>
      </c>
    </row>
    <row r="2247" spans="1:25" x14ac:dyDescent="0.2">
      <c r="A2247">
        <v>2246</v>
      </c>
      <c r="B2247" s="1" t="str">
        <f>_xlfn.XLOOKUP('Sheet1 (4)'!AB2253,'Sheet1 (3)'!B:B,'Sheet1 (3)'!C:C,"",0)</f>
        <v>ニッキ</v>
      </c>
      <c r="C2247" s="1" t="str">
        <f>_xlfn.XLOOKUP('Sheet1 (4)'!AB2253,'Sheet1 (3)'!B:B,'Sheet1 (3)'!F:F,"",0)</f>
        <v>輸送用機器</v>
      </c>
      <c r="D2247" s="1">
        <f>ROUND('Sheet1 (4)'!E2253/100000000,2)</f>
        <v>0.02</v>
      </c>
      <c r="E2247" s="1">
        <f>ROUND('Sheet1 (4)'!F2253/100,2)</f>
        <v>2.2400000000000002</v>
      </c>
      <c r="F2247" s="1">
        <f>ROUND('Sheet1 (4)'!G2253/100,2)</f>
        <v>10.85</v>
      </c>
      <c r="G2247" s="1">
        <f>ROUND('Sheet1 (4)'!H2253/100,2)</f>
        <v>11.69</v>
      </c>
      <c r="H2247" s="1">
        <f>ROUND('Sheet1 (4)'!I2253/100,2)</f>
        <v>9.0399999999999991</v>
      </c>
      <c r="I2247" s="1">
        <f>ROUND('Sheet1 (4)'!J2253/100,2)</f>
        <v>8.86</v>
      </c>
      <c r="J2247" s="1" t="e">
        <f>ROUND('Sheet1 (4)'!K2253/100,2)</f>
        <v>#VALUE!</v>
      </c>
      <c r="K2247" s="1" t="e">
        <f>ROUND('Sheet1 (4)'!L2253/100,2)</f>
        <v>#VALUE!</v>
      </c>
      <c r="L2247" s="4">
        <f>ROUND(('Sheet1 (4)'!M2253+'Sheet1 (4)'!R2253)/100,2)</f>
        <v>-1.54</v>
      </c>
      <c r="M2247" s="4">
        <f>ROUND(('Sheet1 (4)'!N2253+'Sheet1 (4)'!S2253)/100,2)</f>
        <v>-17.88</v>
      </c>
      <c r="N2247" s="4">
        <f>ROUND(('Sheet1 (4)'!O2253+'Sheet1 (4)'!T2253)/100,2)</f>
        <v>-18.68</v>
      </c>
      <c r="O2247" s="4">
        <f>ROUND(('Sheet1 (4)'!P2253+'Sheet1 (4)'!U2253)/100,2)</f>
        <v>-5.34</v>
      </c>
      <c r="P2247" s="4">
        <f>ROUND(('Sheet1 (4)'!Q2253+'Sheet1 (4)'!V2253)/100,2)</f>
        <v>-7.36</v>
      </c>
      <c r="Q2247" s="7">
        <f>ROUND('Sheet1 (4)'!W2253/100,2)</f>
        <v>0.03</v>
      </c>
      <c r="R2247" s="7">
        <f>ROUND('Sheet1 (4)'!X2253/100,2)</f>
        <v>0.11</v>
      </c>
      <c r="S2247" s="7">
        <f>ROUND('Sheet1 (4)'!Y2253/100,2)</f>
        <v>0.09</v>
      </c>
      <c r="T2247" s="7">
        <f>ROUND('Sheet1 (4)'!Z2253/100,2)</f>
        <v>0.2</v>
      </c>
      <c r="U2247" s="7">
        <f>ROUND('Sheet1 (4)'!AA2253/100,2)</f>
        <v>0.05</v>
      </c>
      <c r="V2247" s="1" t="str">
        <f>'Sheet1 (4)'!AB2253&amp;".T"</f>
        <v>6042.T</v>
      </c>
      <c r="W2247">
        <f>ROUND('Sheet1 (4)'!AC2253,2)</f>
        <v>10.69</v>
      </c>
      <c r="X2247">
        <f>ROUND('Sheet1 (4)'!AD2253,2)</f>
        <v>0.44</v>
      </c>
      <c r="Y2247" t="str">
        <f>_xlfn.XLOOKUP('Sheet1 (4)'!AB2253,'Sheet1 (3)'!B:B,'Sheet1 (3)'!D:D,"",0)</f>
        <v>スタンダード</v>
      </c>
    </row>
    <row r="2248" spans="1:25" x14ac:dyDescent="0.2">
      <c r="A2248">
        <v>2247</v>
      </c>
      <c r="B2248" s="1" t="str">
        <f>_xlfn.XLOOKUP('Sheet1 (4)'!AB2254,'Sheet1 (3)'!B:B,'Sheet1 (3)'!C:C,"",0)</f>
        <v>日機装</v>
      </c>
      <c r="C2248" s="1" t="str">
        <f>_xlfn.XLOOKUP('Sheet1 (4)'!AB2254,'Sheet1 (3)'!B:B,'Sheet1 (3)'!F:F,"",0)</f>
        <v>精密機器</v>
      </c>
      <c r="D2248" s="1">
        <f>ROUND('Sheet1 (4)'!E2254/100000000,2)</f>
        <v>0.66</v>
      </c>
      <c r="E2248" s="1">
        <f>ROUND('Sheet1 (4)'!F2254/100,2)</f>
        <v>32.26</v>
      </c>
      <c r="F2248" s="1">
        <f>ROUND('Sheet1 (4)'!G2254/100,2)</f>
        <v>-25.79</v>
      </c>
      <c r="G2248" s="1">
        <f>ROUND('Sheet1 (4)'!H2254/100,2)</f>
        <v>47.58</v>
      </c>
      <c r="H2248" s="1">
        <f>ROUND('Sheet1 (4)'!I2254/100,2)</f>
        <v>66.44</v>
      </c>
      <c r="I2248" s="1">
        <f>ROUND('Sheet1 (4)'!J2254/100,2)</f>
        <v>66.44</v>
      </c>
      <c r="J2248" s="1">
        <f>ROUND('Sheet1 (4)'!K2254/100,2)</f>
        <v>140</v>
      </c>
      <c r="K2248" s="1">
        <f>ROUND('Sheet1 (4)'!L2254/100,2)</f>
        <v>155</v>
      </c>
      <c r="L2248" s="4">
        <f>ROUND(('Sheet1 (4)'!M2254+'Sheet1 (4)'!R2254)/100,2)</f>
        <v>-109.63</v>
      </c>
      <c r="M2248" s="4">
        <f>ROUND(('Sheet1 (4)'!N2254+'Sheet1 (4)'!S2254)/100,2)</f>
        <v>851.46</v>
      </c>
      <c r="N2248" s="4">
        <f>ROUND(('Sheet1 (4)'!O2254+'Sheet1 (4)'!T2254)/100,2)</f>
        <v>50.2</v>
      </c>
      <c r="O2248" s="4">
        <f>ROUND(('Sheet1 (4)'!P2254+'Sheet1 (4)'!U2254)/100,2)</f>
        <v>-115.53</v>
      </c>
      <c r="P2248" s="4">
        <f>ROUND(('Sheet1 (4)'!Q2254+'Sheet1 (4)'!V2254)/100,2)</f>
        <v>-115.53</v>
      </c>
      <c r="Q2248" s="7">
        <f>ROUND('Sheet1 (4)'!W2254/100,2)</f>
        <v>0</v>
      </c>
      <c r="R2248" s="7">
        <f>ROUND('Sheet1 (4)'!X2254/100,2)</f>
        <v>0.13</v>
      </c>
      <c r="S2248" s="7">
        <f>ROUND('Sheet1 (4)'!Y2254/100,2)</f>
        <v>0.08</v>
      </c>
      <c r="T2248" s="7">
        <f>ROUND('Sheet1 (4)'!Z2254/100,2)</f>
        <v>0.06</v>
      </c>
      <c r="U2248" s="7">
        <f>ROUND('Sheet1 (4)'!AA2254/100,2)</f>
        <v>0.06</v>
      </c>
      <c r="V2248" s="1" t="str">
        <f>'Sheet1 (4)'!AB2254&amp;".T"</f>
        <v>6376.T</v>
      </c>
      <c r="W2248">
        <f>ROUND('Sheet1 (4)'!AC2254,2)</f>
        <v>14.32</v>
      </c>
      <c r="X2248">
        <f>ROUND('Sheet1 (4)'!AD2254,2)</f>
        <v>0.7</v>
      </c>
      <c r="Y2248" t="str">
        <f>_xlfn.XLOOKUP('Sheet1 (4)'!AB2254,'Sheet1 (3)'!B:B,'Sheet1 (3)'!D:D,"",0)</f>
        <v>プライム</v>
      </c>
    </row>
    <row r="2249" spans="1:25" x14ac:dyDescent="0.2">
      <c r="A2249">
        <v>2248</v>
      </c>
      <c r="B2249" s="1" t="str">
        <f>_xlfn.XLOOKUP('Sheet1 (4)'!AB2255,'Sheet1 (3)'!B:B,'Sheet1 (3)'!C:C,"",0)</f>
        <v>日工</v>
      </c>
      <c r="C2249" s="1" t="str">
        <f>_xlfn.XLOOKUP('Sheet1 (4)'!AB2255,'Sheet1 (3)'!B:B,'Sheet1 (3)'!F:F,"",0)</f>
        <v>機械</v>
      </c>
      <c r="D2249" s="1">
        <f>ROUND('Sheet1 (4)'!E2255/100000000,2)</f>
        <v>0.38</v>
      </c>
      <c r="E2249" s="1">
        <f>ROUND('Sheet1 (4)'!F2255/100,2)</f>
        <v>23.02</v>
      </c>
      <c r="F2249" s="1">
        <f>ROUND('Sheet1 (4)'!G2255/100,2)</f>
        <v>20.53</v>
      </c>
      <c r="G2249" s="1">
        <f>ROUND('Sheet1 (4)'!H2255/100,2)</f>
        <v>10.29</v>
      </c>
      <c r="H2249" s="1">
        <f>ROUND('Sheet1 (4)'!I2255/100,2)</f>
        <v>19.690000000000001</v>
      </c>
      <c r="I2249" s="1">
        <f>ROUND('Sheet1 (4)'!J2255/100,2)</f>
        <v>27.68</v>
      </c>
      <c r="J2249" s="1" t="e">
        <f>ROUND('Sheet1 (4)'!K2255/100,2)</f>
        <v>#VALUE!</v>
      </c>
      <c r="K2249" s="1" t="e">
        <f>ROUND('Sheet1 (4)'!L2255/100,2)</f>
        <v>#VALUE!</v>
      </c>
      <c r="L2249" s="4">
        <f>ROUND(('Sheet1 (4)'!M2255+'Sheet1 (4)'!R2255)/100,2)</f>
        <v>9.17</v>
      </c>
      <c r="M2249" s="4">
        <f>ROUND(('Sheet1 (4)'!N2255+'Sheet1 (4)'!S2255)/100,2)</f>
        <v>0.59</v>
      </c>
      <c r="N2249" s="4">
        <f>ROUND(('Sheet1 (4)'!O2255+'Sheet1 (4)'!T2255)/100,2)</f>
        <v>-28.7</v>
      </c>
      <c r="O2249" s="4">
        <f>ROUND(('Sheet1 (4)'!P2255+'Sheet1 (4)'!U2255)/100,2)</f>
        <v>19.989999999999998</v>
      </c>
      <c r="P2249" s="4">
        <f>ROUND(('Sheet1 (4)'!Q2255+'Sheet1 (4)'!V2255)/100,2)</f>
        <v>1.89</v>
      </c>
      <c r="Q2249" s="7">
        <f>ROUND('Sheet1 (4)'!W2255/100,2)</f>
        <v>7.0000000000000007E-2</v>
      </c>
      <c r="R2249" s="7">
        <f>ROUND('Sheet1 (4)'!X2255/100,2)</f>
        <v>0.05</v>
      </c>
      <c r="S2249" s="7">
        <f>ROUND('Sheet1 (4)'!Y2255/100,2)</f>
        <v>0.03</v>
      </c>
      <c r="T2249" s="7">
        <f>ROUND('Sheet1 (4)'!Z2255/100,2)</f>
        <v>0.04</v>
      </c>
      <c r="U2249" s="7">
        <f>ROUND('Sheet1 (4)'!AA2255/100,2)</f>
        <v>0.06</v>
      </c>
      <c r="V2249" s="1" t="str">
        <f>'Sheet1 (4)'!AB2255&amp;".T"</f>
        <v>6306.T</v>
      </c>
      <c r="W2249">
        <f>ROUND('Sheet1 (4)'!AC2255,2)</f>
        <v>17.98</v>
      </c>
      <c r="X2249">
        <f>ROUND('Sheet1 (4)'!AD2255,2)</f>
        <v>0.86</v>
      </c>
      <c r="Y2249" t="str">
        <f>_xlfn.XLOOKUP('Sheet1 (4)'!AB2255,'Sheet1 (3)'!B:B,'Sheet1 (3)'!D:D,"",0)</f>
        <v>プライム</v>
      </c>
    </row>
    <row r="2250" spans="1:25" x14ac:dyDescent="0.2">
      <c r="A2250">
        <v>2249</v>
      </c>
      <c r="B2250" s="1" t="str">
        <f>_xlfn.XLOOKUP('Sheet1 (4)'!AB2256,'Sheet1 (3)'!B:B,'Sheet1 (3)'!C:C,"",0)</f>
        <v>ニッコンホールディングス</v>
      </c>
      <c r="C2250" s="1" t="str">
        <f>_xlfn.XLOOKUP('Sheet1 (4)'!AB2256,'Sheet1 (3)'!B:B,'Sheet1 (3)'!F:F,"",0)</f>
        <v>陸運業</v>
      </c>
      <c r="D2250" s="1">
        <f>ROUND('Sheet1 (4)'!E2256/100000000,2)</f>
        <v>1.2</v>
      </c>
      <c r="E2250" s="1">
        <f>ROUND('Sheet1 (4)'!F2256/100,2)</f>
        <v>181.92</v>
      </c>
      <c r="F2250" s="1">
        <f>ROUND('Sheet1 (4)'!G2256/100,2)</f>
        <v>195.14</v>
      </c>
      <c r="G2250" s="1">
        <f>ROUND('Sheet1 (4)'!H2256/100,2)</f>
        <v>195.81</v>
      </c>
      <c r="H2250" s="1">
        <f>ROUND('Sheet1 (4)'!I2256/100,2)</f>
        <v>212.36</v>
      </c>
      <c r="I2250" s="1">
        <f>ROUND('Sheet1 (4)'!J2256/100,2)</f>
        <v>231.56</v>
      </c>
      <c r="J2250" s="1">
        <f>ROUND('Sheet1 (4)'!K2256/100,2)</f>
        <v>249</v>
      </c>
      <c r="K2250" s="1">
        <f>ROUND('Sheet1 (4)'!L2256/100,2)</f>
        <v>272</v>
      </c>
      <c r="L2250" s="4">
        <f>ROUND(('Sheet1 (4)'!M2256+'Sheet1 (4)'!R2256)/100,2)</f>
        <v>-21.73</v>
      </c>
      <c r="M2250" s="4">
        <f>ROUND(('Sheet1 (4)'!N2256+'Sheet1 (4)'!S2256)/100,2)</f>
        <v>-25.82</v>
      </c>
      <c r="N2250" s="4">
        <f>ROUND(('Sheet1 (4)'!O2256+'Sheet1 (4)'!T2256)/100,2)</f>
        <v>99.99</v>
      </c>
      <c r="O2250" s="4">
        <f>ROUND(('Sheet1 (4)'!P2256+'Sheet1 (4)'!U2256)/100,2)</f>
        <v>67.67</v>
      </c>
      <c r="P2250" s="4">
        <f>ROUND(('Sheet1 (4)'!Q2256+'Sheet1 (4)'!V2256)/100,2)</f>
        <v>-263.36</v>
      </c>
      <c r="Q2250" s="7">
        <f>ROUND('Sheet1 (4)'!W2256/100,2)</f>
        <v>7.0000000000000007E-2</v>
      </c>
      <c r="R2250" s="7">
        <f>ROUND('Sheet1 (4)'!X2256/100,2)</f>
        <v>7.0000000000000007E-2</v>
      </c>
      <c r="S2250" s="7">
        <f>ROUND('Sheet1 (4)'!Y2256/100,2)</f>
        <v>7.0000000000000007E-2</v>
      </c>
      <c r="T2250" s="7">
        <f>ROUND('Sheet1 (4)'!Z2256/100,2)</f>
        <v>7.0000000000000007E-2</v>
      </c>
      <c r="U2250" s="7">
        <f>ROUND('Sheet1 (4)'!AA2256/100,2)</f>
        <v>7.0000000000000007E-2</v>
      </c>
      <c r="V2250" s="1" t="str">
        <f>'Sheet1 (4)'!AB2256&amp;".T"</f>
        <v>9072.T</v>
      </c>
      <c r="W2250">
        <f>ROUND('Sheet1 (4)'!AC2256,2)</f>
        <v>27.45</v>
      </c>
      <c r="X2250">
        <f>ROUND('Sheet1 (4)'!AD2256,2)</f>
        <v>1.71</v>
      </c>
      <c r="Y2250" t="str">
        <f>_xlfn.XLOOKUP('Sheet1 (4)'!AB2256,'Sheet1 (3)'!B:B,'Sheet1 (3)'!D:D,"",0)</f>
        <v>プライム</v>
      </c>
    </row>
    <row r="2251" spans="1:25" x14ac:dyDescent="0.2">
      <c r="A2251">
        <v>2250</v>
      </c>
      <c r="B2251" s="1" t="str">
        <f>_xlfn.XLOOKUP('Sheet1 (4)'!AB2257,'Sheet1 (3)'!B:B,'Sheet1 (3)'!C:C,"",0)</f>
        <v>ニコン</v>
      </c>
      <c r="C2251" s="1" t="str">
        <f>_xlfn.XLOOKUP('Sheet1 (4)'!AB2257,'Sheet1 (3)'!B:B,'Sheet1 (3)'!F:F,"",0)</f>
        <v>精密機器</v>
      </c>
      <c r="D2251" s="1">
        <f>ROUND('Sheet1 (4)'!E2257/100000000,2)</f>
        <v>3.29</v>
      </c>
      <c r="E2251" s="1">
        <f>ROUND('Sheet1 (4)'!F2257/100,2)</f>
        <v>-275.52999999999997</v>
      </c>
      <c r="F2251" s="1">
        <f>ROUND('Sheet1 (4)'!G2257/100,2)</f>
        <v>461.5</v>
      </c>
      <c r="G2251" s="1">
        <f>ROUND('Sheet1 (4)'!H2257/100,2)</f>
        <v>577.72</v>
      </c>
      <c r="H2251" s="1">
        <f>ROUND('Sheet1 (4)'!I2257/100,2)</f>
        <v>420.65</v>
      </c>
      <c r="I2251" s="1">
        <f>ROUND('Sheet1 (4)'!J2257/100,2)</f>
        <v>151.68</v>
      </c>
      <c r="J2251" s="1">
        <f>ROUND('Sheet1 (4)'!K2257/100,2)</f>
        <v>132.27000000000001</v>
      </c>
      <c r="K2251" s="1">
        <f>ROUND('Sheet1 (4)'!L2257/100,2)</f>
        <v>343.21</v>
      </c>
      <c r="L2251" s="4">
        <f>ROUND(('Sheet1 (4)'!M2257+'Sheet1 (4)'!R2257)/100,2)</f>
        <v>229.9</v>
      </c>
      <c r="M2251" s="4">
        <f>ROUND(('Sheet1 (4)'!N2257+'Sheet1 (4)'!S2257)/100,2)</f>
        <v>309.66000000000003</v>
      </c>
      <c r="N2251" s="4">
        <f>ROUND(('Sheet1 (4)'!O2257+'Sheet1 (4)'!T2257)/100,2)</f>
        <v>-1121.31</v>
      </c>
      <c r="O2251" s="4">
        <f>ROUND(('Sheet1 (4)'!P2257+'Sheet1 (4)'!U2257)/100,2)</f>
        <v>-106.38</v>
      </c>
      <c r="P2251" s="4">
        <f>ROUND(('Sheet1 (4)'!Q2257+'Sheet1 (4)'!V2257)/100,2)</f>
        <v>-217.3</v>
      </c>
      <c r="Q2251" s="7">
        <f>ROUND('Sheet1 (4)'!W2257/100,2)</f>
        <v>-0.06</v>
      </c>
      <c r="R2251" s="7">
        <f>ROUND('Sheet1 (4)'!X2257/100,2)</f>
        <v>7.0000000000000007E-2</v>
      </c>
      <c r="S2251" s="7">
        <f>ROUND('Sheet1 (4)'!Y2257/100,2)</f>
        <v>7.0000000000000007E-2</v>
      </c>
      <c r="T2251" s="7">
        <f>ROUND('Sheet1 (4)'!Z2257/100,2)</f>
        <v>0.05</v>
      </c>
      <c r="U2251" s="7">
        <f>ROUND('Sheet1 (4)'!AA2257/100,2)</f>
        <v>0.01</v>
      </c>
      <c r="V2251" s="1" t="str">
        <f>'Sheet1 (4)'!AB2257&amp;".T"</f>
        <v>7731.T</v>
      </c>
      <c r="W2251">
        <f>ROUND('Sheet1 (4)'!AC2257,2)</f>
        <v>69.599999999999994</v>
      </c>
      <c r="X2251">
        <f>ROUND('Sheet1 (4)'!AD2257,2)</f>
        <v>0.89</v>
      </c>
      <c r="Y2251" t="str">
        <f>_xlfn.XLOOKUP('Sheet1 (4)'!AB2257,'Sheet1 (3)'!B:B,'Sheet1 (3)'!D:D,"",0)</f>
        <v>プライム</v>
      </c>
    </row>
    <row r="2252" spans="1:25" x14ac:dyDescent="0.2">
      <c r="A2252">
        <v>2251</v>
      </c>
      <c r="B2252" s="1" t="str">
        <f>_xlfn.XLOOKUP('Sheet1 (4)'!AB2258,'Sheet1 (3)'!B:B,'Sheet1 (3)'!C:C,"",0)</f>
        <v>任天堂</v>
      </c>
      <c r="C2252" s="1" t="str">
        <f>_xlfn.XLOOKUP('Sheet1 (4)'!AB2258,'Sheet1 (3)'!B:B,'Sheet1 (3)'!F:F,"",0)</f>
        <v>その他製品</v>
      </c>
      <c r="D2252" s="1">
        <f>ROUND('Sheet1 (4)'!E2258/100000000,2)</f>
        <v>11.64</v>
      </c>
      <c r="E2252" s="1">
        <f>ROUND('Sheet1 (4)'!F2258/100,2)</f>
        <v>6406.35</v>
      </c>
      <c r="F2252" s="1">
        <f>ROUND('Sheet1 (4)'!G2258/100,2)</f>
        <v>5927.62</v>
      </c>
      <c r="G2252" s="1">
        <f>ROUND('Sheet1 (4)'!H2258/100,2)</f>
        <v>5043.75</v>
      </c>
      <c r="H2252" s="1">
        <f>ROUND('Sheet1 (4)'!I2258/100,2)</f>
        <v>5289.42</v>
      </c>
      <c r="I2252" s="1">
        <f>ROUND('Sheet1 (4)'!J2258/100,2)</f>
        <v>2825.54</v>
      </c>
      <c r="J2252" s="1">
        <f>ROUND('Sheet1 (4)'!K2258/100,2)</f>
        <v>4137.13</v>
      </c>
      <c r="K2252" s="1">
        <f>ROUND('Sheet1 (4)'!L2258/100,2)</f>
        <v>6052.46</v>
      </c>
      <c r="L2252" s="4">
        <f>ROUND(('Sheet1 (4)'!M2258+'Sheet1 (4)'!R2258)/100,2)</f>
        <v>4755.7299999999996</v>
      </c>
      <c r="M2252" s="4">
        <f>ROUND(('Sheet1 (4)'!N2258+'Sheet1 (4)'!S2258)/100,2)</f>
        <v>3833.6</v>
      </c>
      <c r="N2252" s="4">
        <f>ROUND(('Sheet1 (4)'!O2258+'Sheet1 (4)'!T2258)/100,2)</f>
        <v>4343.5</v>
      </c>
      <c r="O2252" s="4">
        <f>ROUND(('Sheet1 (4)'!P2258+'Sheet1 (4)'!U2258)/100,2)</f>
        <v>-1685.35</v>
      </c>
      <c r="P2252" s="4">
        <f>ROUND(('Sheet1 (4)'!Q2258+'Sheet1 (4)'!V2258)/100,2)</f>
        <v>7651.32</v>
      </c>
      <c r="Q2252" s="7">
        <f>ROUND('Sheet1 (4)'!W2258/100,2)</f>
        <v>0.28000000000000003</v>
      </c>
      <c r="R2252" s="7">
        <f>ROUND('Sheet1 (4)'!X2258/100,2)</f>
        <v>0.24</v>
      </c>
      <c r="S2252" s="7">
        <f>ROUND('Sheet1 (4)'!Y2258/100,2)</f>
        <v>0.2</v>
      </c>
      <c r="T2252" s="7">
        <f>ROUND('Sheet1 (4)'!Z2258/100,2)</f>
        <v>0.2</v>
      </c>
      <c r="U2252" s="7">
        <f>ROUND('Sheet1 (4)'!AA2258/100,2)</f>
        <v>0.1</v>
      </c>
      <c r="V2252" s="1" t="str">
        <f>'Sheet1 (4)'!AB2258&amp;".T"</f>
        <v>7974.T</v>
      </c>
      <c r="W2252">
        <f>ROUND('Sheet1 (4)'!AC2258,2)</f>
        <v>43.86</v>
      </c>
      <c r="X2252">
        <f>ROUND('Sheet1 (4)'!AD2258,2)</f>
        <v>5.75</v>
      </c>
      <c r="Y2252" t="str">
        <f>_xlfn.XLOOKUP('Sheet1 (4)'!AB2258,'Sheet1 (3)'!B:B,'Sheet1 (3)'!D:D,"",0)</f>
        <v>プライム</v>
      </c>
    </row>
    <row r="2253" spans="1:25" x14ac:dyDescent="0.2">
      <c r="A2253">
        <v>2252</v>
      </c>
      <c r="B2253" s="1" t="str">
        <f>_xlfn.XLOOKUP('Sheet1 (4)'!AB2259,'Sheet1 (3)'!B:B,'Sheet1 (3)'!C:C,"",0)</f>
        <v>ニッピ</v>
      </c>
      <c r="C2253" s="1" t="str">
        <f>_xlfn.XLOOKUP('Sheet1 (4)'!AB2259,'Sheet1 (3)'!B:B,'Sheet1 (3)'!F:F,"",0)</f>
        <v>その他製品</v>
      </c>
      <c r="D2253" s="1">
        <f>ROUND('Sheet1 (4)'!E2259/100000000,2)</f>
        <v>0.03</v>
      </c>
      <c r="E2253" s="1">
        <f>ROUND('Sheet1 (4)'!F2259/100,2)</f>
        <v>8.75</v>
      </c>
      <c r="F2253" s="1">
        <f>ROUND('Sheet1 (4)'!G2259/100,2)</f>
        <v>17.600000000000001</v>
      </c>
      <c r="G2253" s="1">
        <f>ROUND('Sheet1 (4)'!H2259/100,2)</f>
        <v>14.73</v>
      </c>
      <c r="H2253" s="1">
        <f>ROUND('Sheet1 (4)'!I2259/100,2)</f>
        <v>36.130000000000003</v>
      </c>
      <c r="I2253" s="1">
        <f>ROUND('Sheet1 (4)'!J2259/100,2)</f>
        <v>36.28</v>
      </c>
      <c r="J2253" s="1" t="e">
        <f>ROUND('Sheet1 (4)'!K2259/100,2)</f>
        <v>#VALUE!</v>
      </c>
      <c r="K2253" s="1" t="e">
        <f>ROUND('Sheet1 (4)'!L2259/100,2)</f>
        <v>#VALUE!</v>
      </c>
      <c r="L2253" s="4">
        <f>ROUND(('Sheet1 (4)'!M2259+'Sheet1 (4)'!R2259)/100,2)</f>
        <v>60.58</v>
      </c>
      <c r="M2253" s="4">
        <f>ROUND(('Sheet1 (4)'!N2259+'Sheet1 (4)'!S2259)/100,2)</f>
        <v>11.53</v>
      </c>
      <c r="N2253" s="4">
        <f>ROUND(('Sheet1 (4)'!O2259+'Sheet1 (4)'!T2259)/100,2)</f>
        <v>18.46</v>
      </c>
      <c r="O2253" s="4">
        <f>ROUND(('Sheet1 (4)'!P2259+'Sheet1 (4)'!U2259)/100,2)</f>
        <v>35.89</v>
      </c>
      <c r="P2253" s="4">
        <f>ROUND(('Sheet1 (4)'!Q2259+'Sheet1 (4)'!V2259)/100,2)</f>
        <v>38.369999999999997</v>
      </c>
      <c r="Q2253" s="7">
        <f>ROUND('Sheet1 (4)'!W2259/100,2)</f>
        <v>0.14000000000000001</v>
      </c>
      <c r="R2253" s="7">
        <f>ROUND('Sheet1 (4)'!X2259/100,2)</f>
        <v>0.03</v>
      </c>
      <c r="S2253" s="7">
        <f>ROUND('Sheet1 (4)'!Y2259/100,2)</f>
        <v>0.04</v>
      </c>
      <c r="T2253" s="7">
        <f>ROUND('Sheet1 (4)'!Z2259/100,2)</f>
        <v>7.0000000000000007E-2</v>
      </c>
      <c r="U2253" s="7">
        <f>ROUND('Sheet1 (4)'!AA2259/100,2)</f>
        <v>0.06</v>
      </c>
      <c r="V2253" s="1" t="str">
        <f>'Sheet1 (4)'!AB2259&amp;".T"</f>
        <v>7932.T</v>
      </c>
      <c r="W2253">
        <f>ROUND('Sheet1 (4)'!AC2259,2)</f>
        <v>13.34</v>
      </c>
      <c r="X2253">
        <f>ROUND('Sheet1 (4)'!AD2259,2)</f>
        <v>0.9</v>
      </c>
      <c r="Y2253" t="str">
        <f>_xlfn.XLOOKUP('Sheet1 (4)'!AB2259,'Sheet1 (3)'!B:B,'Sheet1 (3)'!D:D,"",0)</f>
        <v>スタンダード</v>
      </c>
    </row>
    <row r="2254" spans="1:25" x14ac:dyDescent="0.2">
      <c r="A2254">
        <v>2253</v>
      </c>
      <c r="B2254" s="1" t="str">
        <f>_xlfn.XLOOKUP('Sheet1 (4)'!AB2260,'Sheet1 (3)'!B:B,'Sheet1 (3)'!C:C,"",0)</f>
        <v>ニップン</v>
      </c>
      <c r="C2254" s="1" t="str">
        <f>_xlfn.XLOOKUP('Sheet1 (4)'!AB2260,'Sheet1 (3)'!B:B,'Sheet1 (3)'!F:F,"",0)</f>
        <v>食料品</v>
      </c>
      <c r="D2254" s="1">
        <f>ROUND('Sheet1 (4)'!E2260/100000000,2)</f>
        <v>0.84</v>
      </c>
      <c r="E2254" s="1">
        <f>ROUND('Sheet1 (4)'!F2260/100,2)</f>
        <v>103.32</v>
      </c>
      <c r="F2254" s="1">
        <f>ROUND('Sheet1 (4)'!G2260/100,2)</f>
        <v>112.83</v>
      </c>
      <c r="G2254" s="1">
        <f>ROUND('Sheet1 (4)'!H2260/100,2)</f>
        <v>122.88</v>
      </c>
      <c r="H2254" s="1">
        <f>ROUND('Sheet1 (4)'!I2260/100,2)</f>
        <v>203.42</v>
      </c>
      <c r="I2254" s="1">
        <f>ROUND('Sheet1 (4)'!J2260/100,2)</f>
        <v>214.87</v>
      </c>
      <c r="J2254" s="1">
        <f>ROUND('Sheet1 (4)'!K2260/100,2)</f>
        <v>215.2</v>
      </c>
      <c r="K2254" s="1">
        <f>ROUND('Sheet1 (4)'!L2260/100,2)</f>
        <v>225.75</v>
      </c>
      <c r="L2254" s="4">
        <f>ROUND(('Sheet1 (4)'!M2260+'Sheet1 (4)'!R2260)/100,2)</f>
        <v>22.19</v>
      </c>
      <c r="M2254" s="4">
        <f>ROUND(('Sheet1 (4)'!N2260+'Sheet1 (4)'!S2260)/100,2)</f>
        <v>18.72</v>
      </c>
      <c r="N2254" s="4">
        <f>ROUND(('Sheet1 (4)'!O2260+'Sheet1 (4)'!T2260)/100,2)</f>
        <v>100.29</v>
      </c>
      <c r="O2254" s="4">
        <f>ROUND(('Sheet1 (4)'!P2260+'Sheet1 (4)'!U2260)/100,2)</f>
        <v>145.33000000000001</v>
      </c>
      <c r="P2254" s="4">
        <f>ROUND(('Sheet1 (4)'!Q2260+'Sheet1 (4)'!V2260)/100,2)</f>
        <v>109.61</v>
      </c>
      <c r="Q2254" s="7">
        <f>ROUND('Sheet1 (4)'!W2260/100,2)</f>
        <v>0.05</v>
      </c>
      <c r="R2254" s="7">
        <f>ROUND('Sheet1 (4)'!X2260/100,2)</f>
        <v>0.05</v>
      </c>
      <c r="S2254" s="7">
        <f>ROUND('Sheet1 (4)'!Y2260/100,2)</f>
        <v>0.06</v>
      </c>
      <c r="T2254" s="7">
        <f>ROUND('Sheet1 (4)'!Z2260/100,2)</f>
        <v>0.13</v>
      </c>
      <c r="U2254" s="7">
        <f>ROUND('Sheet1 (4)'!AA2260/100,2)</f>
        <v>0.11</v>
      </c>
      <c r="V2254" s="1" t="str">
        <f>'Sheet1 (4)'!AB2260&amp;".T"</f>
        <v>2001.T</v>
      </c>
      <c r="W2254">
        <f>ROUND('Sheet1 (4)'!AC2260,2)</f>
        <v>9.82</v>
      </c>
      <c r="X2254">
        <f>ROUND('Sheet1 (4)'!AD2260,2)</f>
        <v>0.71</v>
      </c>
      <c r="Y2254" t="str">
        <f>_xlfn.XLOOKUP('Sheet1 (4)'!AB2260,'Sheet1 (3)'!B:B,'Sheet1 (3)'!D:D,"",0)</f>
        <v>プライム</v>
      </c>
    </row>
    <row r="2255" spans="1:25" x14ac:dyDescent="0.2">
      <c r="A2255">
        <v>2254</v>
      </c>
      <c r="B2255" s="1" t="str">
        <f>_xlfn.XLOOKUP('Sheet1 (4)'!AB2261,'Sheet1 (3)'!B:B,'Sheet1 (3)'!C:C,"",0)</f>
        <v>日邦産業</v>
      </c>
      <c r="C2255" s="1" t="str">
        <f>_xlfn.XLOOKUP('Sheet1 (4)'!AB2261,'Sheet1 (3)'!B:B,'Sheet1 (3)'!F:F,"",0)</f>
        <v>卸売業</v>
      </c>
      <c r="D2255" s="1">
        <f>ROUND('Sheet1 (4)'!E2261/100000000,2)</f>
        <v>0.09</v>
      </c>
      <c r="E2255" s="1">
        <f>ROUND('Sheet1 (4)'!F2261/100,2)</f>
        <v>6.36</v>
      </c>
      <c r="F2255" s="1">
        <f>ROUND('Sheet1 (4)'!G2261/100,2)</f>
        <v>13.43</v>
      </c>
      <c r="G2255" s="1">
        <f>ROUND('Sheet1 (4)'!H2261/100,2)</f>
        <v>19.13</v>
      </c>
      <c r="H2255" s="1">
        <f>ROUND('Sheet1 (4)'!I2261/100,2)</f>
        <v>19.190000000000001</v>
      </c>
      <c r="I2255" s="1">
        <f>ROUND('Sheet1 (4)'!J2261/100,2)</f>
        <v>19.71</v>
      </c>
      <c r="J2255" s="1" t="e">
        <f>ROUND('Sheet1 (4)'!K2261/100,2)</f>
        <v>#VALUE!</v>
      </c>
      <c r="K2255" s="1" t="e">
        <f>ROUND('Sheet1 (4)'!L2261/100,2)</f>
        <v>#VALUE!</v>
      </c>
      <c r="L2255" s="4">
        <f>ROUND(('Sheet1 (4)'!M2261+'Sheet1 (4)'!R2261)/100,2)</f>
        <v>11.57</v>
      </c>
      <c r="M2255" s="4">
        <f>ROUND(('Sheet1 (4)'!N2261+'Sheet1 (4)'!S2261)/100,2)</f>
        <v>19.53</v>
      </c>
      <c r="N2255" s="4">
        <f>ROUND(('Sheet1 (4)'!O2261+'Sheet1 (4)'!T2261)/100,2)</f>
        <v>13.7</v>
      </c>
      <c r="O2255" s="4">
        <f>ROUND(('Sheet1 (4)'!P2261+'Sheet1 (4)'!U2261)/100,2)</f>
        <v>21.24</v>
      </c>
      <c r="P2255" s="4">
        <f>ROUND(('Sheet1 (4)'!Q2261+'Sheet1 (4)'!V2261)/100,2)</f>
        <v>10.93</v>
      </c>
      <c r="Q2255" s="7">
        <f>ROUND('Sheet1 (4)'!W2261/100,2)</f>
        <v>0</v>
      </c>
      <c r="R2255" s="7">
        <f>ROUND('Sheet1 (4)'!X2261/100,2)</f>
        <v>0.11</v>
      </c>
      <c r="S2255" s="7">
        <f>ROUND('Sheet1 (4)'!Y2261/100,2)</f>
        <v>0.11</v>
      </c>
      <c r="T2255" s="7">
        <f>ROUND('Sheet1 (4)'!Z2261/100,2)</f>
        <v>0.11</v>
      </c>
      <c r="U2255" s="7">
        <f>ROUND('Sheet1 (4)'!AA2261/100,2)</f>
        <v>0.09</v>
      </c>
      <c r="V2255" s="1" t="str">
        <f>'Sheet1 (4)'!AB2261&amp;".T"</f>
        <v>9913.T</v>
      </c>
      <c r="W2255">
        <f>ROUND('Sheet1 (4)'!AC2261,2)</f>
        <v>17.18</v>
      </c>
      <c r="X2255">
        <f>ROUND('Sheet1 (4)'!AD2261,2)</f>
        <v>1.53</v>
      </c>
      <c r="Y2255" t="str">
        <f>_xlfn.XLOOKUP('Sheet1 (4)'!AB2261,'Sheet1 (3)'!B:B,'Sheet1 (3)'!D:D,"",0)</f>
        <v>スタンダード</v>
      </c>
    </row>
    <row r="2256" spans="1:25" x14ac:dyDescent="0.2">
      <c r="A2256">
        <v>2255</v>
      </c>
      <c r="B2256" s="1" t="str">
        <f>_xlfn.XLOOKUP('Sheet1 (4)'!AB2262,'Sheet1 (3)'!B:B,'Sheet1 (3)'!C:C,"",0)</f>
        <v>日本空調サービス</v>
      </c>
      <c r="C2256" s="1" t="str">
        <f>_xlfn.XLOOKUP('Sheet1 (4)'!AB2262,'Sheet1 (3)'!B:B,'Sheet1 (3)'!F:F,"",0)</f>
        <v>サービス業</v>
      </c>
      <c r="D2256" s="1">
        <f>ROUND('Sheet1 (4)'!E2262/100000000,2)</f>
        <v>0.35</v>
      </c>
      <c r="E2256" s="1">
        <f>ROUND('Sheet1 (4)'!F2262/100,2)</f>
        <v>30.01</v>
      </c>
      <c r="F2256" s="1">
        <f>ROUND('Sheet1 (4)'!G2262/100,2)</f>
        <v>26.17</v>
      </c>
      <c r="G2256" s="1">
        <f>ROUND('Sheet1 (4)'!H2262/100,2)</f>
        <v>28.48</v>
      </c>
      <c r="H2256" s="1">
        <f>ROUND('Sheet1 (4)'!I2262/100,2)</f>
        <v>36.25</v>
      </c>
      <c r="I2256" s="1">
        <f>ROUND('Sheet1 (4)'!J2262/100,2)</f>
        <v>41.92</v>
      </c>
      <c r="J2256" s="1" t="e">
        <f>ROUND('Sheet1 (4)'!K2262/100,2)</f>
        <v>#VALUE!</v>
      </c>
      <c r="K2256" s="1" t="e">
        <f>ROUND('Sheet1 (4)'!L2262/100,2)</f>
        <v>#VALUE!</v>
      </c>
      <c r="L2256" s="4">
        <f>ROUND(('Sheet1 (4)'!M2262+'Sheet1 (4)'!R2262)/100,2)</f>
        <v>24.59</v>
      </c>
      <c r="M2256" s="4">
        <f>ROUND(('Sheet1 (4)'!N2262+'Sheet1 (4)'!S2262)/100,2)</f>
        <v>27.52</v>
      </c>
      <c r="N2256" s="4">
        <f>ROUND(('Sheet1 (4)'!O2262+'Sheet1 (4)'!T2262)/100,2)</f>
        <v>2.2400000000000002</v>
      </c>
      <c r="O2256" s="4">
        <f>ROUND(('Sheet1 (4)'!P2262+'Sheet1 (4)'!U2262)/100,2)</f>
        <v>6.23</v>
      </c>
      <c r="P2256" s="4">
        <f>ROUND(('Sheet1 (4)'!Q2262+'Sheet1 (4)'!V2262)/100,2)</f>
        <v>14.91</v>
      </c>
      <c r="Q2256" s="7">
        <f>ROUND('Sheet1 (4)'!W2262/100,2)</f>
        <v>0.1</v>
      </c>
      <c r="R2256" s="7">
        <f>ROUND('Sheet1 (4)'!X2262/100,2)</f>
        <v>0.14000000000000001</v>
      </c>
      <c r="S2256" s="7">
        <f>ROUND('Sheet1 (4)'!Y2262/100,2)</f>
        <v>0.09</v>
      </c>
      <c r="T2256" s="7">
        <f>ROUND('Sheet1 (4)'!Z2262/100,2)</f>
        <v>0.12</v>
      </c>
      <c r="U2256" s="7">
        <f>ROUND('Sheet1 (4)'!AA2262/100,2)</f>
        <v>0.12</v>
      </c>
      <c r="V2256" s="1" t="str">
        <f>'Sheet1 (4)'!AB2262&amp;".T"</f>
        <v>4658.T</v>
      </c>
      <c r="W2256">
        <f>ROUND('Sheet1 (4)'!AC2262,2)</f>
        <v>11.91</v>
      </c>
      <c r="X2256">
        <f>ROUND('Sheet1 (4)'!AD2262,2)</f>
        <v>1.48</v>
      </c>
      <c r="Y2256" t="str">
        <f>_xlfn.XLOOKUP('Sheet1 (4)'!AB2262,'Sheet1 (3)'!B:B,'Sheet1 (3)'!D:D,"",0)</f>
        <v>プライム</v>
      </c>
    </row>
    <row r="2257" spans="1:25" x14ac:dyDescent="0.2">
      <c r="A2257">
        <v>2256</v>
      </c>
      <c r="B2257" s="1" t="str">
        <f>_xlfn.XLOOKUP('Sheet1 (4)'!AB2263,'Sheet1 (3)'!B:B,'Sheet1 (3)'!C:C,"",0)</f>
        <v>日本アンテナ</v>
      </c>
      <c r="C2257" s="1" t="str">
        <f>_xlfn.XLOOKUP('Sheet1 (4)'!AB2263,'Sheet1 (3)'!B:B,'Sheet1 (3)'!F:F,"",0)</f>
        <v>電気機器</v>
      </c>
      <c r="D2257" s="1">
        <f>ROUND('Sheet1 (4)'!E2263/100000000,2)</f>
        <v>0.11</v>
      </c>
      <c r="E2257" s="1">
        <f>ROUND('Sheet1 (4)'!F2263/100,2)</f>
        <v>2.86</v>
      </c>
      <c r="F2257" s="1">
        <f>ROUND('Sheet1 (4)'!G2263/100,2)</f>
        <v>-12.98</v>
      </c>
      <c r="G2257" s="1">
        <f>ROUND('Sheet1 (4)'!H2263/100,2)</f>
        <v>-19.32</v>
      </c>
      <c r="H2257" s="1">
        <f>ROUND('Sheet1 (4)'!I2263/100,2)</f>
        <v>-20.81</v>
      </c>
      <c r="I2257" s="1">
        <f>ROUND('Sheet1 (4)'!J2263/100,2)</f>
        <v>4.91</v>
      </c>
      <c r="J2257" s="1" t="e">
        <f>ROUND('Sheet1 (4)'!K2263/100,2)</f>
        <v>#VALUE!</v>
      </c>
      <c r="K2257" s="1" t="e">
        <f>ROUND('Sheet1 (4)'!L2263/100,2)</f>
        <v>#VALUE!</v>
      </c>
      <c r="L2257" s="4">
        <f>ROUND(('Sheet1 (4)'!M2263+'Sheet1 (4)'!R2263)/100,2)</f>
        <v>3.44</v>
      </c>
      <c r="M2257" s="4">
        <f>ROUND(('Sheet1 (4)'!N2263+'Sheet1 (4)'!S2263)/100,2)</f>
        <v>-7.63</v>
      </c>
      <c r="N2257" s="4">
        <f>ROUND(('Sheet1 (4)'!O2263+'Sheet1 (4)'!T2263)/100,2)</f>
        <v>-22.7</v>
      </c>
      <c r="O2257" s="4">
        <f>ROUND(('Sheet1 (4)'!P2263+'Sheet1 (4)'!U2263)/100,2)</f>
        <v>-1.37</v>
      </c>
      <c r="P2257" s="4">
        <f>ROUND(('Sheet1 (4)'!Q2263+'Sheet1 (4)'!V2263)/100,2)</f>
        <v>35.909999999999997</v>
      </c>
      <c r="Q2257" s="7">
        <f>ROUND('Sheet1 (4)'!W2263/100,2)</f>
        <v>0</v>
      </c>
      <c r="R2257" s="7">
        <f>ROUND('Sheet1 (4)'!X2263/100,2)</f>
        <v>-0.1</v>
      </c>
      <c r="S2257" s="7">
        <f>ROUND('Sheet1 (4)'!Y2263/100,2)</f>
        <v>-0.12</v>
      </c>
      <c r="T2257" s="7">
        <f>ROUND('Sheet1 (4)'!Z2263/100,2)</f>
        <v>-0.22</v>
      </c>
      <c r="U2257" s="7">
        <f>ROUND('Sheet1 (4)'!AA2263/100,2)</f>
        <v>0.26</v>
      </c>
      <c r="V2257" s="1" t="str">
        <f>'Sheet1 (4)'!AB2263&amp;".T"</f>
        <v>6930.T</v>
      </c>
      <c r="W2257">
        <f>ROUND('Sheet1 (4)'!AC2263,2)</f>
        <v>1.96</v>
      </c>
      <c r="X2257">
        <f>ROUND('Sheet1 (4)'!AD2263,2)</f>
        <v>0.56000000000000005</v>
      </c>
      <c r="Y2257" t="str">
        <f>_xlfn.XLOOKUP('Sheet1 (4)'!AB2263,'Sheet1 (3)'!B:B,'Sheet1 (3)'!D:D,"",0)</f>
        <v>スタンダード</v>
      </c>
    </row>
    <row r="2258" spans="1:25" x14ac:dyDescent="0.2">
      <c r="A2258">
        <v>2257</v>
      </c>
      <c r="B2258" s="1" t="str">
        <f>_xlfn.XLOOKUP('Sheet1 (4)'!AB2264,'Sheet1 (3)'!B:B,'Sheet1 (3)'!C:C,"",0)</f>
        <v>日本アクア</v>
      </c>
      <c r="C2258" s="1" t="str">
        <f>_xlfn.XLOOKUP('Sheet1 (4)'!AB2264,'Sheet1 (3)'!B:B,'Sheet1 (3)'!F:F,"",0)</f>
        <v>建設業</v>
      </c>
      <c r="D2258" s="1">
        <f>ROUND('Sheet1 (4)'!E2264/100000000,2)</f>
        <v>0.32</v>
      </c>
      <c r="E2258" s="1">
        <f>ROUND('Sheet1 (4)'!F2264/100,2)</f>
        <v>14.12</v>
      </c>
      <c r="F2258" s="1">
        <f>ROUND('Sheet1 (4)'!G2264/100,2)</f>
        <v>23.29</v>
      </c>
      <c r="G2258" s="1">
        <f>ROUND('Sheet1 (4)'!H2264/100,2)</f>
        <v>28.82</v>
      </c>
      <c r="H2258" s="1">
        <f>ROUND('Sheet1 (4)'!I2264/100,2)</f>
        <v>25.76</v>
      </c>
      <c r="I2258" s="1">
        <f>ROUND('Sheet1 (4)'!J2264/100,2)</f>
        <v>25.76</v>
      </c>
      <c r="J2258" s="1">
        <f>ROUND('Sheet1 (4)'!K2264/100,2)</f>
        <v>30.5</v>
      </c>
      <c r="K2258" s="1">
        <f>ROUND('Sheet1 (4)'!L2264/100,2)</f>
        <v>37</v>
      </c>
      <c r="L2258" s="4">
        <f>ROUND(('Sheet1 (4)'!M2264+'Sheet1 (4)'!R2264)/100,2)</f>
        <v>1.65</v>
      </c>
      <c r="M2258" s="4">
        <f>ROUND(('Sheet1 (4)'!N2264+'Sheet1 (4)'!S2264)/100,2)</f>
        <v>-5.9</v>
      </c>
      <c r="N2258" s="4">
        <f>ROUND(('Sheet1 (4)'!O2264+'Sheet1 (4)'!T2264)/100,2)</f>
        <v>36.369999999999997</v>
      </c>
      <c r="O2258" s="4">
        <f>ROUND(('Sheet1 (4)'!P2264+'Sheet1 (4)'!U2264)/100,2)</f>
        <v>-8.5399999999999991</v>
      </c>
      <c r="P2258" s="4">
        <f>ROUND(('Sheet1 (4)'!Q2264+'Sheet1 (4)'!V2264)/100,2)</f>
        <v>-8.5399999999999991</v>
      </c>
      <c r="Q2258" s="7">
        <f>ROUND('Sheet1 (4)'!W2264/100,2)</f>
        <v>0.12</v>
      </c>
      <c r="R2258" s="7">
        <f>ROUND('Sheet1 (4)'!X2264/100,2)</f>
        <v>0.19</v>
      </c>
      <c r="S2258" s="7">
        <f>ROUND('Sheet1 (4)'!Y2264/100,2)</f>
        <v>0.23</v>
      </c>
      <c r="T2258" s="7">
        <f>ROUND('Sheet1 (4)'!Z2264/100,2)</f>
        <v>0.19</v>
      </c>
      <c r="U2258" s="7">
        <f>ROUND('Sheet1 (4)'!AA2264/100,2)</f>
        <v>0.19</v>
      </c>
      <c r="V2258" s="1" t="str">
        <f>'Sheet1 (4)'!AB2264&amp;".T"</f>
        <v>1429.T</v>
      </c>
      <c r="W2258">
        <f>ROUND('Sheet1 (4)'!AC2264,2)</f>
        <v>15.2</v>
      </c>
      <c r="X2258">
        <f>ROUND('Sheet1 (4)'!AD2264,2)</f>
        <v>2.83</v>
      </c>
      <c r="Y2258" t="str">
        <f>_xlfn.XLOOKUP('Sheet1 (4)'!AB2264,'Sheet1 (3)'!B:B,'Sheet1 (3)'!D:D,"",0)</f>
        <v>プライム</v>
      </c>
    </row>
    <row r="2259" spans="1:25" x14ac:dyDescent="0.2">
      <c r="A2259">
        <v>2258</v>
      </c>
      <c r="B2259" s="1" t="str">
        <f>_xlfn.XLOOKUP('Sheet1 (4)'!AB2265,'Sheet1 (3)'!B:B,'Sheet1 (3)'!C:C,"",0)</f>
        <v>日本アビオニクス</v>
      </c>
      <c r="C2259" s="1" t="str">
        <f>_xlfn.XLOOKUP('Sheet1 (4)'!AB2265,'Sheet1 (3)'!B:B,'Sheet1 (3)'!F:F,"",0)</f>
        <v>電気機器</v>
      </c>
      <c r="D2259" s="1">
        <f>ROUND('Sheet1 (4)'!E2265/100000000,2)</f>
        <v>0.15</v>
      </c>
      <c r="E2259" s="1">
        <f>ROUND('Sheet1 (4)'!F2265/100,2)</f>
        <v>13.65</v>
      </c>
      <c r="F2259" s="1">
        <f>ROUND('Sheet1 (4)'!G2265/100,2)</f>
        <v>18.510000000000002</v>
      </c>
      <c r="G2259" s="1">
        <f>ROUND('Sheet1 (4)'!H2265/100,2)</f>
        <v>19.52</v>
      </c>
      <c r="H2259" s="1">
        <f>ROUND('Sheet1 (4)'!I2265/100,2)</f>
        <v>21.79</v>
      </c>
      <c r="I2259" s="1">
        <f>ROUND('Sheet1 (4)'!J2265/100,2)</f>
        <v>27.97</v>
      </c>
      <c r="J2259" s="1">
        <f>ROUND('Sheet1 (4)'!K2265/100,2)</f>
        <v>40</v>
      </c>
      <c r="K2259" s="1">
        <f>ROUND('Sheet1 (4)'!L2265/100,2)</f>
        <v>44</v>
      </c>
      <c r="L2259" s="4">
        <f>ROUND(('Sheet1 (4)'!M2265+'Sheet1 (4)'!R2265)/100,2)</f>
        <v>5.59</v>
      </c>
      <c r="M2259" s="4">
        <f>ROUND(('Sheet1 (4)'!N2265+'Sheet1 (4)'!S2265)/100,2)</f>
        <v>30.89</v>
      </c>
      <c r="N2259" s="4">
        <f>ROUND(('Sheet1 (4)'!O2265+'Sheet1 (4)'!T2265)/100,2)</f>
        <v>-7.09</v>
      </c>
      <c r="O2259" s="4">
        <f>ROUND(('Sheet1 (4)'!P2265+'Sheet1 (4)'!U2265)/100,2)</f>
        <v>-7.23</v>
      </c>
      <c r="P2259" s="4">
        <f>ROUND(('Sheet1 (4)'!Q2265+'Sheet1 (4)'!V2265)/100,2)</f>
        <v>16.79</v>
      </c>
      <c r="Q2259" s="7">
        <f>ROUND('Sheet1 (4)'!W2265/100,2)</f>
        <v>0.11</v>
      </c>
      <c r="R2259" s="7">
        <f>ROUND('Sheet1 (4)'!X2265/100,2)</f>
        <v>0.15</v>
      </c>
      <c r="S2259" s="7">
        <f>ROUND('Sheet1 (4)'!Y2265/100,2)</f>
        <v>0.16</v>
      </c>
      <c r="T2259" s="7">
        <f>ROUND('Sheet1 (4)'!Z2265/100,2)</f>
        <v>0.16</v>
      </c>
      <c r="U2259" s="7">
        <f>ROUND('Sheet1 (4)'!AA2265/100,2)</f>
        <v>0.14000000000000001</v>
      </c>
      <c r="V2259" s="1" t="str">
        <f>'Sheet1 (4)'!AB2265&amp;".T"</f>
        <v>6946.T</v>
      </c>
      <c r="W2259">
        <f>ROUND('Sheet1 (4)'!AC2265,2)</f>
        <v>30.33</v>
      </c>
      <c r="X2259">
        <f>ROUND('Sheet1 (4)'!AD2265,2)</f>
        <v>5.61</v>
      </c>
      <c r="Y2259" t="str">
        <f>_xlfn.XLOOKUP('Sheet1 (4)'!AB2265,'Sheet1 (3)'!B:B,'Sheet1 (3)'!D:D,"",0)</f>
        <v>スタンダード</v>
      </c>
    </row>
    <row r="2260" spans="1:25" x14ac:dyDescent="0.2">
      <c r="A2260">
        <v>2259</v>
      </c>
      <c r="B2260" s="1" t="str">
        <f>_xlfn.XLOOKUP('Sheet1 (4)'!AB2266,'Sheet1 (3)'!B:B,'Sheet1 (3)'!C:C,"",0)</f>
        <v>日本甜菜製糖</v>
      </c>
      <c r="C2260" s="1" t="str">
        <f>_xlfn.XLOOKUP('Sheet1 (4)'!AB2266,'Sheet1 (3)'!B:B,'Sheet1 (3)'!F:F,"",0)</f>
        <v>食料品</v>
      </c>
      <c r="D2260" s="1">
        <f>ROUND('Sheet1 (4)'!E2266/100000000,2)</f>
        <v>0.12</v>
      </c>
      <c r="E2260" s="1">
        <f>ROUND('Sheet1 (4)'!F2266/100,2)</f>
        <v>18.91</v>
      </c>
      <c r="F2260" s="1">
        <f>ROUND('Sheet1 (4)'!G2266/100,2)</f>
        <v>22.3</v>
      </c>
      <c r="G2260" s="1">
        <f>ROUND('Sheet1 (4)'!H2266/100,2)</f>
        <v>15.08</v>
      </c>
      <c r="H2260" s="1">
        <f>ROUND('Sheet1 (4)'!I2266/100,2)</f>
        <v>9.1199999999999992</v>
      </c>
      <c r="I2260" s="1">
        <f>ROUND('Sheet1 (4)'!J2266/100,2)</f>
        <v>5.37</v>
      </c>
      <c r="J2260" s="1" t="e">
        <f>ROUND('Sheet1 (4)'!K2266/100,2)</f>
        <v>#VALUE!</v>
      </c>
      <c r="K2260" s="1" t="e">
        <f>ROUND('Sheet1 (4)'!L2266/100,2)</f>
        <v>#VALUE!</v>
      </c>
      <c r="L2260" s="4">
        <f>ROUND(('Sheet1 (4)'!M2266+'Sheet1 (4)'!R2266)/100,2)</f>
        <v>-29.17</v>
      </c>
      <c r="M2260" s="4">
        <f>ROUND(('Sheet1 (4)'!N2266+'Sheet1 (4)'!S2266)/100,2)</f>
        <v>30.66</v>
      </c>
      <c r="N2260" s="4">
        <f>ROUND(('Sheet1 (4)'!O2266+'Sheet1 (4)'!T2266)/100,2)</f>
        <v>-35.29</v>
      </c>
      <c r="O2260" s="4">
        <f>ROUND(('Sheet1 (4)'!P2266+'Sheet1 (4)'!U2266)/100,2)</f>
        <v>117.29</v>
      </c>
      <c r="P2260" s="4">
        <f>ROUND(('Sheet1 (4)'!Q2266+'Sheet1 (4)'!V2266)/100,2)</f>
        <v>-8.84</v>
      </c>
      <c r="Q2260" s="7">
        <f>ROUND('Sheet1 (4)'!W2266/100,2)</f>
        <v>0.02</v>
      </c>
      <c r="R2260" s="7">
        <f>ROUND('Sheet1 (4)'!X2266/100,2)</f>
        <v>0.03</v>
      </c>
      <c r="S2260" s="7">
        <f>ROUND('Sheet1 (4)'!Y2266/100,2)</f>
        <v>0.02</v>
      </c>
      <c r="T2260" s="7">
        <f>ROUND('Sheet1 (4)'!Z2266/100,2)</f>
        <v>0.03</v>
      </c>
      <c r="U2260" s="7">
        <f>ROUND('Sheet1 (4)'!AA2266/100,2)</f>
        <v>0.04</v>
      </c>
      <c r="V2260" s="1" t="str">
        <f>'Sheet1 (4)'!AB2266&amp;".T"</f>
        <v>2108.T</v>
      </c>
      <c r="W2260" t="e">
        <f>ROUND('Sheet1 (4)'!AC2266,2)</f>
        <v>#VALUE!</v>
      </c>
      <c r="X2260">
        <f>ROUND('Sheet1 (4)'!AD2266,2)</f>
        <v>0.53</v>
      </c>
      <c r="Y2260" t="str">
        <f>_xlfn.XLOOKUP('Sheet1 (4)'!AB2266,'Sheet1 (3)'!B:B,'Sheet1 (3)'!D:D,"",0)</f>
        <v>プライム</v>
      </c>
    </row>
    <row r="2261" spans="1:25" x14ac:dyDescent="0.2">
      <c r="A2261">
        <v>2260</v>
      </c>
      <c r="B2261" s="1" t="str">
        <f>_xlfn.XLOOKUP('Sheet1 (4)'!AB2267,'Sheet1 (3)'!B:B,'Sheet1 (3)'!C:C,"",0)</f>
        <v>日本ＢＳ放送</v>
      </c>
      <c r="C2261" s="1" t="str">
        <f>_xlfn.XLOOKUP('Sheet1 (4)'!AB2267,'Sheet1 (3)'!B:B,'Sheet1 (3)'!F:F,"",0)</f>
        <v>情報・通信業</v>
      </c>
      <c r="D2261" s="1">
        <f>ROUND('Sheet1 (4)'!E2267/100000000,2)</f>
        <v>0.18</v>
      </c>
      <c r="E2261" s="1">
        <f>ROUND('Sheet1 (4)'!F2267/100,2)</f>
        <v>26.7</v>
      </c>
      <c r="F2261" s="1">
        <f>ROUND('Sheet1 (4)'!G2267/100,2)</f>
        <v>23.95</v>
      </c>
      <c r="G2261" s="1">
        <f>ROUND('Sheet1 (4)'!H2267/100,2)</f>
        <v>19.84</v>
      </c>
      <c r="H2261" s="1">
        <f>ROUND('Sheet1 (4)'!I2267/100,2)</f>
        <v>20.84</v>
      </c>
      <c r="I2261" s="1">
        <f>ROUND('Sheet1 (4)'!J2267/100,2)</f>
        <v>19.32</v>
      </c>
      <c r="J2261" s="1" t="e">
        <f>ROUND('Sheet1 (4)'!K2267/100,2)</f>
        <v>#VALUE!</v>
      </c>
      <c r="K2261" s="1" t="e">
        <f>ROUND('Sheet1 (4)'!L2267/100,2)</f>
        <v>#VALUE!</v>
      </c>
      <c r="L2261" s="4">
        <f>ROUND(('Sheet1 (4)'!M2267+'Sheet1 (4)'!R2267)/100,2)</f>
        <v>19.82</v>
      </c>
      <c r="M2261" s="4">
        <f>ROUND(('Sheet1 (4)'!N2267+'Sheet1 (4)'!S2267)/100,2)</f>
        <v>17.93</v>
      </c>
      <c r="N2261" s="4">
        <f>ROUND(('Sheet1 (4)'!O2267+'Sheet1 (4)'!T2267)/100,2)</f>
        <v>-0.99</v>
      </c>
      <c r="O2261" s="4">
        <f>ROUND(('Sheet1 (4)'!P2267+'Sheet1 (4)'!U2267)/100,2)</f>
        <v>-68.83</v>
      </c>
      <c r="P2261" s="4">
        <f>ROUND(('Sheet1 (4)'!Q2267+'Sheet1 (4)'!V2267)/100,2)</f>
        <v>-27.08</v>
      </c>
      <c r="Q2261" s="7">
        <f>ROUND('Sheet1 (4)'!W2267/100,2)</f>
        <v>0.1</v>
      </c>
      <c r="R2261" s="7">
        <f>ROUND('Sheet1 (4)'!X2267/100,2)</f>
        <v>0.08</v>
      </c>
      <c r="S2261" s="7">
        <f>ROUND('Sheet1 (4)'!Y2267/100,2)</f>
        <v>0.06</v>
      </c>
      <c r="T2261" s="7">
        <f>ROUND('Sheet1 (4)'!Z2267/100,2)</f>
        <v>0.06</v>
      </c>
      <c r="U2261" s="7">
        <f>ROUND('Sheet1 (4)'!AA2267/100,2)</f>
        <v>0.06</v>
      </c>
      <c r="V2261" s="1" t="str">
        <f>'Sheet1 (4)'!AB2267&amp;".T"</f>
        <v>9414.T</v>
      </c>
      <c r="W2261">
        <f>ROUND('Sheet1 (4)'!AC2267,2)</f>
        <v>12.49</v>
      </c>
      <c r="X2261">
        <f>ROUND('Sheet1 (4)'!AD2267,2)</f>
        <v>0.69</v>
      </c>
      <c r="Y2261" t="str">
        <f>_xlfn.XLOOKUP('Sheet1 (4)'!AB2267,'Sheet1 (3)'!B:B,'Sheet1 (3)'!D:D,"",0)</f>
        <v>スタンダード</v>
      </c>
    </row>
    <row r="2262" spans="1:25" x14ac:dyDescent="0.2">
      <c r="A2262">
        <v>2261</v>
      </c>
      <c r="B2262" s="1" t="str">
        <f>_xlfn.XLOOKUP('Sheet1 (4)'!AB2268,'Sheet1 (3)'!B:B,'Sheet1 (3)'!C:C,"",0)</f>
        <v>日本カーバイド工業</v>
      </c>
      <c r="C2262" s="1" t="str">
        <f>_xlfn.XLOOKUP('Sheet1 (4)'!AB2268,'Sheet1 (3)'!B:B,'Sheet1 (3)'!F:F,"",0)</f>
        <v>化学</v>
      </c>
      <c r="D2262" s="1">
        <f>ROUND('Sheet1 (4)'!E2268/100000000,2)</f>
        <v>0.09</v>
      </c>
      <c r="E2262" s="1">
        <f>ROUND('Sheet1 (4)'!F2268/100,2)</f>
        <v>23.89</v>
      </c>
      <c r="F2262" s="1">
        <f>ROUND('Sheet1 (4)'!G2268/100,2)</f>
        <v>31.93</v>
      </c>
      <c r="G2262" s="1">
        <f>ROUND('Sheet1 (4)'!H2268/100,2)</f>
        <v>12.62</v>
      </c>
      <c r="H2262" s="1">
        <f>ROUND('Sheet1 (4)'!I2268/100,2)</f>
        <v>8.5</v>
      </c>
      <c r="I2262" s="1">
        <f>ROUND('Sheet1 (4)'!J2268/100,2)</f>
        <v>34.94</v>
      </c>
      <c r="J2262" s="1">
        <f>ROUND('Sheet1 (4)'!K2268/100,2)</f>
        <v>37</v>
      </c>
      <c r="K2262" s="1">
        <f>ROUND('Sheet1 (4)'!L2268/100,2)</f>
        <v>44</v>
      </c>
      <c r="L2262" s="4">
        <f>ROUND(('Sheet1 (4)'!M2268+'Sheet1 (4)'!R2268)/100,2)</f>
        <v>27.43</v>
      </c>
      <c r="M2262" s="4">
        <f>ROUND(('Sheet1 (4)'!N2268+'Sheet1 (4)'!S2268)/100,2)</f>
        <v>19.37</v>
      </c>
      <c r="N2262" s="4">
        <f>ROUND(('Sheet1 (4)'!O2268+'Sheet1 (4)'!T2268)/100,2)</f>
        <v>14.59</v>
      </c>
      <c r="O2262" s="4">
        <f>ROUND(('Sheet1 (4)'!P2268+'Sheet1 (4)'!U2268)/100,2)</f>
        <v>29.36</v>
      </c>
      <c r="P2262" s="4">
        <f>ROUND(('Sheet1 (4)'!Q2268+'Sheet1 (4)'!V2268)/100,2)</f>
        <v>28.93</v>
      </c>
      <c r="Q2262" s="7">
        <f>ROUND('Sheet1 (4)'!W2268/100,2)</f>
        <v>0.09</v>
      </c>
      <c r="R2262" s="7">
        <f>ROUND('Sheet1 (4)'!X2268/100,2)</f>
        <v>7.0000000000000007E-2</v>
      </c>
      <c r="S2262" s="7">
        <f>ROUND('Sheet1 (4)'!Y2268/100,2)</f>
        <v>0.01</v>
      </c>
      <c r="T2262" s="7">
        <f>ROUND('Sheet1 (4)'!Z2268/100,2)</f>
        <v>0.03</v>
      </c>
      <c r="U2262" s="7">
        <f>ROUND('Sheet1 (4)'!AA2268/100,2)</f>
        <v>7.0000000000000007E-2</v>
      </c>
      <c r="V2262" s="1" t="str">
        <f>'Sheet1 (4)'!AB2268&amp;".T"</f>
        <v>4064.T</v>
      </c>
      <c r="W2262">
        <f>ROUND('Sheet1 (4)'!AC2268,2)</f>
        <v>9.56</v>
      </c>
      <c r="X2262">
        <f>ROUND('Sheet1 (4)'!AD2268,2)</f>
        <v>0.56999999999999995</v>
      </c>
      <c r="Y2262" t="str">
        <f>_xlfn.XLOOKUP('Sheet1 (4)'!AB2268,'Sheet1 (3)'!B:B,'Sheet1 (3)'!D:D,"",0)</f>
        <v>プライム</v>
      </c>
    </row>
    <row r="2263" spans="1:25" x14ac:dyDescent="0.2">
      <c r="A2263">
        <v>2262</v>
      </c>
      <c r="B2263" s="1" t="str">
        <f>_xlfn.XLOOKUP('Sheet1 (4)'!AB2269,'Sheet1 (3)'!B:B,'Sheet1 (3)'!C:C,"",0)</f>
        <v>日本カーボン</v>
      </c>
      <c r="C2263" s="1" t="str">
        <f>_xlfn.XLOOKUP('Sheet1 (4)'!AB2269,'Sheet1 (3)'!B:B,'Sheet1 (3)'!F:F,"",0)</f>
        <v>ガラス・土石製品</v>
      </c>
      <c r="D2263" s="1">
        <f>ROUND('Sheet1 (4)'!E2269/100000000,2)</f>
        <v>0.11</v>
      </c>
      <c r="E2263" s="1">
        <f>ROUND('Sheet1 (4)'!F2269/100,2)</f>
        <v>35.58</v>
      </c>
      <c r="F2263" s="1">
        <f>ROUND('Sheet1 (4)'!G2269/100,2)</f>
        <v>46.45</v>
      </c>
      <c r="G2263" s="1">
        <f>ROUND('Sheet1 (4)'!H2269/100,2)</f>
        <v>64.290000000000006</v>
      </c>
      <c r="H2263" s="1">
        <f>ROUND('Sheet1 (4)'!I2269/100,2)</f>
        <v>61.74</v>
      </c>
      <c r="I2263" s="1">
        <f>ROUND('Sheet1 (4)'!J2269/100,2)</f>
        <v>61.74</v>
      </c>
      <c r="J2263" s="1">
        <f>ROUND('Sheet1 (4)'!K2269/100,2)</f>
        <v>48</v>
      </c>
      <c r="K2263" s="1">
        <f>ROUND('Sheet1 (4)'!L2269/100,2)</f>
        <v>56</v>
      </c>
      <c r="L2263" s="4">
        <f>ROUND(('Sheet1 (4)'!M2269+'Sheet1 (4)'!R2269)/100,2)</f>
        <v>69.430000000000007</v>
      </c>
      <c r="M2263" s="4">
        <f>ROUND(('Sheet1 (4)'!N2269+'Sheet1 (4)'!S2269)/100,2)</f>
        <v>41.97</v>
      </c>
      <c r="N2263" s="4">
        <f>ROUND(('Sheet1 (4)'!O2269+'Sheet1 (4)'!T2269)/100,2)</f>
        <v>-12.37</v>
      </c>
      <c r="O2263" s="4">
        <f>ROUND(('Sheet1 (4)'!P2269+'Sheet1 (4)'!U2269)/100,2)</f>
        <v>-3.12</v>
      </c>
      <c r="P2263" s="4">
        <f>ROUND(('Sheet1 (4)'!Q2269+'Sheet1 (4)'!V2269)/100,2)</f>
        <v>-3.12</v>
      </c>
      <c r="Q2263" s="7">
        <f>ROUND('Sheet1 (4)'!W2269/100,2)</f>
        <v>0.06</v>
      </c>
      <c r="R2263" s="7">
        <f>ROUND('Sheet1 (4)'!X2269/100,2)</f>
        <v>7.0000000000000007E-2</v>
      </c>
      <c r="S2263" s="7">
        <f>ROUND('Sheet1 (4)'!Y2269/100,2)</f>
        <v>0.09</v>
      </c>
      <c r="T2263" s="7">
        <f>ROUND('Sheet1 (4)'!Z2269/100,2)</f>
        <v>0.08</v>
      </c>
      <c r="U2263" s="7">
        <f>ROUND('Sheet1 (4)'!AA2269/100,2)</f>
        <v>0.08</v>
      </c>
      <c r="V2263" s="1" t="str">
        <f>'Sheet1 (4)'!AB2269&amp;".T"</f>
        <v>5302.T</v>
      </c>
      <c r="W2263">
        <f>ROUND('Sheet1 (4)'!AC2269,2)</f>
        <v>11.86</v>
      </c>
      <c r="X2263">
        <f>ROUND('Sheet1 (4)'!AD2269,2)</f>
        <v>0.9</v>
      </c>
      <c r="Y2263" t="str">
        <f>_xlfn.XLOOKUP('Sheet1 (4)'!AB2269,'Sheet1 (3)'!B:B,'Sheet1 (3)'!D:D,"",0)</f>
        <v>プライム</v>
      </c>
    </row>
    <row r="2264" spans="1:25" x14ac:dyDescent="0.2">
      <c r="A2264">
        <v>2263</v>
      </c>
      <c r="B2264" s="1" t="str">
        <f>_xlfn.XLOOKUP('Sheet1 (4)'!AB2270,'Sheet1 (3)'!B:B,'Sheet1 (3)'!C:C,"",0)</f>
        <v>日本ケアサプライ</v>
      </c>
      <c r="C2264" s="1" t="str">
        <f>_xlfn.XLOOKUP('Sheet1 (4)'!AB2270,'Sheet1 (3)'!B:B,'Sheet1 (3)'!F:F,"",0)</f>
        <v>サービス業</v>
      </c>
      <c r="D2264" s="1">
        <f>ROUND('Sheet1 (4)'!E2270/100000000,2)</f>
        <v>0.16</v>
      </c>
      <c r="E2264" s="1">
        <f>ROUND('Sheet1 (4)'!F2270/100,2)</f>
        <v>26.13</v>
      </c>
      <c r="F2264" s="1">
        <f>ROUND('Sheet1 (4)'!G2270/100,2)</f>
        <v>23.27</v>
      </c>
      <c r="G2264" s="1">
        <f>ROUND('Sheet1 (4)'!H2270/100,2)</f>
        <v>21.18</v>
      </c>
      <c r="H2264" s="1">
        <f>ROUND('Sheet1 (4)'!I2270/100,2)</f>
        <v>21.73</v>
      </c>
      <c r="I2264" s="1">
        <f>ROUND('Sheet1 (4)'!J2270/100,2)</f>
        <v>24.59</v>
      </c>
      <c r="J2264" s="1" t="e">
        <f>ROUND('Sheet1 (4)'!K2270/100,2)</f>
        <v>#VALUE!</v>
      </c>
      <c r="K2264" s="1" t="e">
        <f>ROUND('Sheet1 (4)'!L2270/100,2)</f>
        <v>#VALUE!</v>
      </c>
      <c r="L2264" s="4">
        <f>ROUND(('Sheet1 (4)'!M2270+'Sheet1 (4)'!R2270)/100,2)</f>
        <v>7.61</v>
      </c>
      <c r="M2264" s="4">
        <f>ROUND(('Sheet1 (4)'!N2270+'Sheet1 (4)'!S2270)/100,2)</f>
        <v>7.94</v>
      </c>
      <c r="N2264" s="4">
        <f>ROUND(('Sheet1 (4)'!O2270+'Sheet1 (4)'!T2270)/100,2)</f>
        <v>1.25</v>
      </c>
      <c r="O2264" s="4">
        <f>ROUND(('Sheet1 (4)'!P2270+'Sheet1 (4)'!U2270)/100,2)</f>
        <v>-4.3600000000000003</v>
      </c>
      <c r="P2264" s="4">
        <f>ROUND(('Sheet1 (4)'!Q2270+'Sheet1 (4)'!V2270)/100,2)</f>
        <v>2.19</v>
      </c>
      <c r="Q2264" s="7">
        <f>ROUND('Sheet1 (4)'!W2270/100,2)</f>
        <v>0.12</v>
      </c>
      <c r="R2264" s="7">
        <f>ROUND('Sheet1 (4)'!X2270/100,2)</f>
        <v>0.11</v>
      </c>
      <c r="S2264" s="7">
        <f>ROUND('Sheet1 (4)'!Y2270/100,2)</f>
        <v>0.1</v>
      </c>
      <c r="T2264" s="7">
        <f>ROUND('Sheet1 (4)'!Z2270/100,2)</f>
        <v>0.1</v>
      </c>
      <c r="U2264" s="7">
        <f>ROUND('Sheet1 (4)'!AA2270/100,2)</f>
        <v>0.11</v>
      </c>
      <c r="V2264" s="1" t="str">
        <f>'Sheet1 (4)'!AB2270&amp;".T"</f>
        <v>2393.T</v>
      </c>
      <c r="W2264">
        <f>ROUND('Sheet1 (4)'!AC2270,2)</f>
        <v>17.600000000000001</v>
      </c>
      <c r="X2264">
        <f>ROUND('Sheet1 (4)'!AD2270,2)</f>
        <v>2.09</v>
      </c>
      <c r="Y2264" t="str">
        <f>_xlfn.XLOOKUP('Sheet1 (4)'!AB2270,'Sheet1 (3)'!B:B,'Sheet1 (3)'!D:D,"",0)</f>
        <v>スタンダード</v>
      </c>
    </row>
    <row r="2265" spans="1:25" x14ac:dyDescent="0.2">
      <c r="A2265">
        <v>2264</v>
      </c>
      <c r="B2265" s="1" t="str">
        <f>_xlfn.XLOOKUP('Sheet1 (4)'!AB2271,'Sheet1 (3)'!B:B,'Sheet1 (3)'!C:C,"",0)</f>
        <v>日本セラミック</v>
      </c>
      <c r="C2265" s="1" t="str">
        <f>_xlfn.XLOOKUP('Sheet1 (4)'!AB2271,'Sheet1 (3)'!B:B,'Sheet1 (3)'!F:F,"",0)</f>
        <v>電気機器</v>
      </c>
      <c r="D2265" s="1">
        <f>ROUND('Sheet1 (4)'!E2271/100000000,2)</f>
        <v>0.21</v>
      </c>
      <c r="E2265" s="1">
        <f>ROUND('Sheet1 (4)'!F2271/100,2)</f>
        <v>33.799999999999997</v>
      </c>
      <c r="F2265" s="1">
        <f>ROUND('Sheet1 (4)'!G2271/100,2)</f>
        <v>41.78</v>
      </c>
      <c r="G2265" s="1">
        <f>ROUND('Sheet1 (4)'!H2271/100,2)</f>
        <v>45.75</v>
      </c>
      <c r="H2265" s="1">
        <f>ROUND('Sheet1 (4)'!I2271/100,2)</f>
        <v>49.63</v>
      </c>
      <c r="I2265" s="1">
        <f>ROUND('Sheet1 (4)'!J2271/100,2)</f>
        <v>49.63</v>
      </c>
      <c r="J2265" s="1">
        <f>ROUND('Sheet1 (4)'!K2271/100,2)</f>
        <v>61.33</v>
      </c>
      <c r="K2265" s="1">
        <f>ROUND('Sheet1 (4)'!L2271/100,2)</f>
        <v>68.7</v>
      </c>
      <c r="L2265" s="4">
        <f>ROUND(('Sheet1 (4)'!M2271+'Sheet1 (4)'!R2271)/100,2)</f>
        <v>13.75</v>
      </c>
      <c r="M2265" s="4">
        <f>ROUND(('Sheet1 (4)'!N2271+'Sheet1 (4)'!S2271)/100,2)</f>
        <v>3.58</v>
      </c>
      <c r="N2265" s="4">
        <f>ROUND(('Sheet1 (4)'!O2271+'Sheet1 (4)'!T2271)/100,2)</f>
        <v>50.38</v>
      </c>
      <c r="O2265" s="4">
        <f>ROUND(('Sheet1 (4)'!P2271+'Sheet1 (4)'!U2271)/100,2)</f>
        <v>151.94</v>
      </c>
      <c r="P2265" s="4">
        <f>ROUND(('Sheet1 (4)'!Q2271+'Sheet1 (4)'!V2271)/100,2)</f>
        <v>151.94</v>
      </c>
      <c r="Q2265" s="7">
        <f>ROUND('Sheet1 (4)'!W2271/100,2)</f>
        <v>0.06</v>
      </c>
      <c r="R2265" s="7">
        <f>ROUND('Sheet1 (4)'!X2271/100,2)</f>
        <v>0.1</v>
      </c>
      <c r="S2265" s="7">
        <f>ROUND('Sheet1 (4)'!Y2271/100,2)</f>
        <v>7.0000000000000007E-2</v>
      </c>
      <c r="T2265" s="7">
        <f>ROUND('Sheet1 (4)'!Z2271/100,2)</f>
        <v>0.08</v>
      </c>
      <c r="U2265" s="7">
        <f>ROUND('Sheet1 (4)'!AA2271/100,2)</f>
        <v>0.08</v>
      </c>
      <c r="V2265" s="1" t="str">
        <f>'Sheet1 (4)'!AB2271&amp;".T"</f>
        <v>6929.T</v>
      </c>
      <c r="W2265">
        <f>ROUND('Sheet1 (4)'!AC2271,2)</f>
        <v>11.38</v>
      </c>
      <c r="X2265">
        <f>ROUND('Sheet1 (4)'!AD2271,2)</f>
        <v>1.66</v>
      </c>
      <c r="Y2265" t="str">
        <f>_xlfn.XLOOKUP('Sheet1 (4)'!AB2271,'Sheet1 (3)'!B:B,'Sheet1 (3)'!D:D,"",0)</f>
        <v>プライム</v>
      </c>
    </row>
    <row r="2266" spans="1:25" x14ac:dyDescent="0.2">
      <c r="A2266">
        <v>2265</v>
      </c>
      <c r="B2266" s="1" t="str">
        <f>_xlfn.XLOOKUP('Sheet1 (4)'!AB2272,'Sheet1 (3)'!B:B,'Sheet1 (3)'!C:C,"",0)</f>
        <v>日本化学工業</v>
      </c>
      <c r="C2266" s="1" t="str">
        <f>_xlfn.XLOOKUP('Sheet1 (4)'!AB2272,'Sheet1 (3)'!B:B,'Sheet1 (3)'!F:F,"",0)</f>
        <v>化学</v>
      </c>
      <c r="D2266" s="1">
        <f>ROUND('Sheet1 (4)'!E2272/100000000,2)</f>
        <v>0.09</v>
      </c>
      <c r="E2266" s="1">
        <f>ROUND('Sheet1 (4)'!F2272/100,2)</f>
        <v>27.83</v>
      </c>
      <c r="F2266" s="1">
        <f>ROUND('Sheet1 (4)'!G2272/100,2)</f>
        <v>39.22</v>
      </c>
      <c r="G2266" s="1">
        <f>ROUND('Sheet1 (4)'!H2272/100,2)</f>
        <v>12.5</v>
      </c>
      <c r="H2266" s="1">
        <f>ROUND('Sheet1 (4)'!I2272/100,2)</f>
        <v>22.34</v>
      </c>
      <c r="I2266" s="1">
        <f>ROUND('Sheet1 (4)'!J2272/100,2)</f>
        <v>32.69</v>
      </c>
      <c r="J2266" s="1">
        <f>ROUND('Sheet1 (4)'!K2272/100,2)</f>
        <v>33</v>
      </c>
      <c r="K2266" s="1">
        <f>ROUND('Sheet1 (4)'!L2272/100,2)</f>
        <v>37.5</v>
      </c>
      <c r="L2266" s="4">
        <f>ROUND(('Sheet1 (4)'!M2272+'Sheet1 (4)'!R2272)/100,2)</f>
        <v>16.77</v>
      </c>
      <c r="M2266" s="4">
        <f>ROUND(('Sheet1 (4)'!N2272+'Sheet1 (4)'!S2272)/100,2)</f>
        <v>-11.07</v>
      </c>
      <c r="N2266" s="4">
        <f>ROUND(('Sheet1 (4)'!O2272+'Sheet1 (4)'!T2272)/100,2)</f>
        <v>-13.23</v>
      </c>
      <c r="O2266" s="4">
        <f>ROUND(('Sheet1 (4)'!P2272+'Sheet1 (4)'!U2272)/100,2)</f>
        <v>17.38</v>
      </c>
      <c r="P2266" s="4">
        <f>ROUND(('Sheet1 (4)'!Q2272+'Sheet1 (4)'!V2272)/100,2)</f>
        <v>12.97</v>
      </c>
      <c r="Q2266" s="7">
        <f>ROUND('Sheet1 (4)'!W2272/100,2)</f>
        <v>0.06</v>
      </c>
      <c r="R2266" s="7">
        <f>ROUND('Sheet1 (4)'!X2272/100,2)</f>
        <v>0.09</v>
      </c>
      <c r="S2266" s="7">
        <f>ROUND('Sheet1 (4)'!Y2272/100,2)</f>
        <v>0.02</v>
      </c>
      <c r="T2266" s="7">
        <f>ROUND('Sheet1 (4)'!Z2272/100,2)</f>
        <v>0.04</v>
      </c>
      <c r="U2266" s="7">
        <f>ROUND('Sheet1 (4)'!AA2272/100,2)</f>
        <v>0.06</v>
      </c>
      <c r="V2266" s="1" t="str">
        <f>'Sheet1 (4)'!AB2272&amp;".T"</f>
        <v>4092.T</v>
      </c>
      <c r="W2266">
        <f>ROUND('Sheet1 (4)'!AC2272,2)</f>
        <v>10.19</v>
      </c>
      <c r="X2266">
        <f>ROUND('Sheet1 (4)'!AD2272,2)</f>
        <v>0.54</v>
      </c>
      <c r="Y2266" t="str">
        <f>_xlfn.XLOOKUP('Sheet1 (4)'!AB2272,'Sheet1 (3)'!B:B,'Sheet1 (3)'!D:D,"",0)</f>
        <v>プライム</v>
      </c>
    </row>
    <row r="2267" spans="1:25" x14ac:dyDescent="0.2">
      <c r="A2267">
        <v>2266</v>
      </c>
      <c r="B2267" s="1" t="str">
        <f>_xlfn.XLOOKUP('Sheet1 (4)'!AB2273,'Sheet1 (3)'!B:B,'Sheet1 (3)'!C:C,"",0)</f>
        <v>日本ケミコン</v>
      </c>
      <c r="C2267" s="1" t="str">
        <f>_xlfn.XLOOKUP('Sheet1 (4)'!AB2273,'Sheet1 (3)'!B:B,'Sheet1 (3)'!F:F,"",0)</f>
        <v>電気機器</v>
      </c>
      <c r="D2267" s="1">
        <f>ROUND('Sheet1 (4)'!E2273/100000000,2)</f>
        <v>0.21</v>
      </c>
      <c r="E2267" s="1">
        <f>ROUND('Sheet1 (4)'!F2273/100,2)</f>
        <v>29.71</v>
      </c>
      <c r="F2267" s="1">
        <f>ROUND('Sheet1 (4)'!G2273/100,2)</f>
        <v>88</v>
      </c>
      <c r="G2267" s="1">
        <f>ROUND('Sheet1 (4)'!H2273/100,2)</f>
        <v>129.4</v>
      </c>
      <c r="H2267" s="1">
        <f>ROUND('Sheet1 (4)'!I2273/100,2)</f>
        <v>94.23</v>
      </c>
      <c r="I2267" s="1">
        <f>ROUND('Sheet1 (4)'!J2273/100,2)</f>
        <v>37.4</v>
      </c>
      <c r="J2267" s="1">
        <f>ROUND('Sheet1 (4)'!K2273/100,2)</f>
        <v>46.78</v>
      </c>
      <c r="K2267" s="1">
        <f>ROUND('Sheet1 (4)'!L2273/100,2)</f>
        <v>69.98</v>
      </c>
      <c r="L2267" s="4">
        <f>ROUND(('Sheet1 (4)'!M2273+'Sheet1 (4)'!R2273)/100,2)</f>
        <v>-9.67</v>
      </c>
      <c r="M2267" s="4">
        <f>ROUND(('Sheet1 (4)'!N2273+'Sheet1 (4)'!S2273)/100,2)</f>
        <v>-1.03</v>
      </c>
      <c r="N2267" s="4">
        <f>ROUND(('Sheet1 (4)'!O2273+'Sheet1 (4)'!T2273)/100,2)</f>
        <v>-116.96</v>
      </c>
      <c r="O2267" s="4">
        <f>ROUND(('Sheet1 (4)'!P2273+'Sheet1 (4)'!U2273)/100,2)</f>
        <v>-177.76</v>
      </c>
      <c r="P2267" s="4">
        <f>ROUND(('Sheet1 (4)'!Q2273+'Sheet1 (4)'!V2273)/100,2)</f>
        <v>-102.47</v>
      </c>
      <c r="Q2267" s="7">
        <f>ROUND('Sheet1 (4)'!W2273/100,2)</f>
        <v>0.04</v>
      </c>
      <c r="R2267" s="7">
        <f>ROUND('Sheet1 (4)'!X2273/100,2)</f>
        <v>-0.25</v>
      </c>
      <c r="S2267" s="7">
        <f>ROUND('Sheet1 (4)'!Y2273/100,2)</f>
        <v>0.05</v>
      </c>
      <c r="T2267" s="7">
        <f>ROUND('Sheet1 (4)'!Z2273/100,2)</f>
        <v>-0.41</v>
      </c>
      <c r="U2267" s="7">
        <f>ROUND('Sheet1 (4)'!AA2273/100,2)</f>
        <v>0</v>
      </c>
      <c r="V2267" s="1" t="str">
        <f>'Sheet1 (4)'!AB2273&amp;".T"</f>
        <v>6997.T</v>
      </c>
      <c r="W2267">
        <f>ROUND('Sheet1 (4)'!AC2273,2)</f>
        <v>220.76</v>
      </c>
      <c r="X2267">
        <f>ROUND('Sheet1 (4)'!AD2273,2)</f>
        <v>0.47</v>
      </c>
      <c r="Y2267" t="str">
        <f>_xlfn.XLOOKUP('Sheet1 (4)'!AB2273,'Sheet1 (3)'!B:B,'Sheet1 (3)'!D:D,"",0)</f>
        <v>プライム</v>
      </c>
    </row>
    <row r="2268" spans="1:25" x14ac:dyDescent="0.2">
      <c r="A2268">
        <v>2267</v>
      </c>
      <c r="B2268" s="1" t="str">
        <f>_xlfn.XLOOKUP('Sheet1 (4)'!AB2274,'Sheet1 (3)'!B:B,'Sheet1 (3)'!C:C,"",0)</f>
        <v>日本ケミファ</v>
      </c>
      <c r="C2268" s="1" t="str">
        <f>_xlfn.XLOOKUP('Sheet1 (4)'!AB2274,'Sheet1 (3)'!B:B,'Sheet1 (3)'!F:F,"",0)</f>
        <v>医薬品</v>
      </c>
      <c r="D2268" s="1">
        <f>ROUND('Sheet1 (4)'!E2274/100000000,2)</f>
        <v>0.04</v>
      </c>
      <c r="E2268" s="1">
        <f>ROUND('Sheet1 (4)'!F2274/100,2)</f>
        <v>5.65</v>
      </c>
      <c r="F2268" s="1">
        <f>ROUND('Sheet1 (4)'!G2274/100,2)</f>
        <v>8.26</v>
      </c>
      <c r="G2268" s="1">
        <f>ROUND('Sheet1 (4)'!H2274/100,2)</f>
        <v>-2.4</v>
      </c>
      <c r="H2268" s="1">
        <f>ROUND('Sheet1 (4)'!I2274/100,2)</f>
        <v>-4.9400000000000004</v>
      </c>
      <c r="I2268" s="1">
        <f>ROUND('Sheet1 (4)'!J2274/100,2)</f>
        <v>6.07</v>
      </c>
      <c r="J2268" s="1" t="e">
        <f>ROUND('Sheet1 (4)'!K2274/100,2)</f>
        <v>#VALUE!</v>
      </c>
      <c r="K2268" s="1" t="e">
        <f>ROUND('Sheet1 (4)'!L2274/100,2)</f>
        <v>#VALUE!</v>
      </c>
      <c r="L2268" s="4">
        <f>ROUND(('Sheet1 (4)'!M2274+'Sheet1 (4)'!R2274)/100,2)</f>
        <v>4.79</v>
      </c>
      <c r="M2268" s="4">
        <f>ROUND(('Sheet1 (4)'!N2274+'Sheet1 (4)'!S2274)/100,2)</f>
        <v>18.36</v>
      </c>
      <c r="N2268" s="4">
        <f>ROUND(('Sheet1 (4)'!O2274+'Sheet1 (4)'!T2274)/100,2)</f>
        <v>-13.1</v>
      </c>
      <c r="O2268" s="4">
        <f>ROUND(('Sheet1 (4)'!P2274+'Sheet1 (4)'!U2274)/100,2)</f>
        <v>-28.43</v>
      </c>
      <c r="P2268" s="4">
        <f>ROUND(('Sheet1 (4)'!Q2274+'Sheet1 (4)'!V2274)/100,2)</f>
        <v>-19.2</v>
      </c>
      <c r="Q2268" s="7">
        <f>ROUND('Sheet1 (4)'!W2274/100,2)</f>
        <v>0.03</v>
      </c>
      <c r="R2268" s="7">
        <f>ROUND('Sheet1 (4)'!X2274/100,2)</f>
        <v>0.04</v>
      </c>
      <c r="S2268" s="7">
        <f>ROUND('Sheet1 (4)'!Y2274/100,2)</f>
        <v>0.02</v>
      </c>
      <c r="T2268" s="7">
        <f>ROUND('Sheet1 (4)'!Z2274/100,2)</f>
        <v>-0.01</v>
      </c>
      <c r="U2268" s="7">
        <f>ROUND('Sheet1 (4)'!AA2274/100,2)</f>
        <v>0.02</v>
      </c>
      <c r="V2268" s="1" t="str">
        <f>'Sheet1 (4)'!AB2274&amp;".T"</f>
        <v>4539.T</v>
      </c>
      <c r="W2268">
        <f>ROUND('Sheet1 (4)'!AC2274,2)</f>
        <v>10.99</v>
      </c>
      <c r="X2268">
        <f>ROUND('Sheet1 (4)'!AD2274,2)</f>
        <v>0.28999999999999998</v>
      </c>
      <c r="Y2268" t="str">
        <f>_xlfn.XLOOKUP('Sheet1 (4)'!AB2274,'Sheet1 (3)'!B:B,'Sheet1 (3)'!D:D,"",0)</f>
        <v>スタンダード</v>
      </c>
    </row>
    <row r="2269" spans="1:25" x14ac:dyDescent="0.2">
      <c r="A2269">
        <v>2268</v>
      </c>
      <c r="B2269" s="1" t="str">
        <f>_xlfn.XLOOKUP('Sheet1 (4)'!AB2275,'Sheet1 (3)'!B:B,'Sheet1 (3)'!C:C,"",0)</f>
        <v>日本鋳鉄管</v>
      </c>
      <c r="C2269" s="1" t="str">
        <f>_xlfn.XLOOKUP('Sheet1 (4)'!AB2275,'Sheet1 (3)'!B:B,'Sheet1 (3)'!F:F,"",0)</f>
        <v>鉄鋼</v>
      </c>
      <c r="D2269" s="1">
        <f>ROUND('Sheet1 (4)'!E2275/100000000,2)</f>
        <v>0.03</v>
      </c>
      <c r="E2269" s="1">
        <f>ROUND('Sheet1 (4)'!F2275/100,2)</f>
        <v>6.99</v>
      </c>
      <c r="F2269" s="1">
        <f>ROUND('Sheet1 (4)'!G2275/100,2)</f>
        <v>3.84</v>
      </c>
      <c r="G2269" s="1">
        <f>ROUND('Sheet1 (4)'!H2275/100,2)</f>
        <v>5.23</v>
      </c>
      <c r="H2269" s="1">
        <f>ROUND('Sheet1 (4)'!I2275/100,2)</f>
        <v>8.64</v>
      </c>
      <c r="I2269" s="1">
        <f>ROUND('Sheet1 (4)'!J2275/100,2)</f>
        <v>2.61</v>
      </c>
      <c r="J2269" s="1" t="e">
        <f>ROUND('Sheet1 (4)'!K2275/100,2)</f>
        <v>#VALUE!</v>
      </c>
      <c r="K2269" s="1" t="e">
        <f>ROUND('Sheet1 (4)'!L2275/100,2)</f>
        <v>#VALUE!</v>
      </c>
      <c r="L2269" s="4">
        <f>ROUND(('Sheet1 (4)'!M2275+'Sheet1 (4)'!R2275)/100,2)</f>
        <v>4.6100000000000003</v>
      </c>
      <c r="M2269" s="4">
        <f>ROUND(('Sheet1 (4)'!N2275+'Sheet1 (4)'!S2275)/100,2)</f>
        <v>-3.83</v>
      </c>
      <c r="N2269" s="4">
        <f>ROUND(('Sheet1 (4)'!O2275+'Sheet1 (4)'!T2275)/100,2)</f>
        <v>-11.1</v>
      </c>
      <c r="O2269" s="4">
        <f>ROUND(('Sheet1 (4)'!P2275+'Sheet1 (4)'!U2275)/100,2)</f>
        <v>1.7</v>
      </c>
      <c r="P2269" s="4">
        <f>ROUND(('Sheet1 (4)'!Q2275+'Sheet1 (4)'!V2275)/100,2)</f>
        <v>-13.32</v>
      </c>
      <c r="Q2269" s="7">
        <f>ROUND('Sheet1 (4)'!W2275/100,2)</f>
        <v>0.09</v>
      </c>
      <c r="R2269" s="7">
        <f>ROUND('Sheet1 (4)'!X2275/100,2)</f>
        <v>0.03</v>
      </c>
      <c r="S2269" s="7">
        <f>ROUND('Sheet1 (4)'!Y2275/100,2)</f>
        <v>0.04</v>
      </c>
      <c r="T2269" s="7">
        <f>ROUND('Sheet1 (4)'!Z2275/100,2)</f>
        <v>0.05</v>
      </c>
      <c r="U2269" s="7">
        <f>ROUND('Sheet1 (4)'!AA2275/100,2)</f>
        <v>-0.02</v>
      </c>
      <c r="V2269" s="1" t="str">
        <f>'Sheet1 (4)'!AB2275&amp;".T"</f>
        <v>5612.T</v>
      </c>
      <c r="W2269" t="e">
        <f>ROUND('Sheet1 (4)'!AC2275,2)</f>
        <v>#VALUE!</v>
      </c>
      <c r="X2269">
        <f>ROUND('Sheet1 (4)'!AD2275,2)</f>
        <v>0.6</v>
      </c>
      <c r="Y2269" t="str">
        <f>_xlfn.XLOOKUP('Sheet1 (4)'!AB2275,'Sheet1 (3)'!B:B,'Sheet1 (3)'!D:D,"",0)</f>
        <v>スタンダード</v>
      </c>
    </row>
    <row r="2270" spans="1:25" x14ac:dyDescent="0.2">
      <c r="A2270">
        <v>2269</v>
      </c>
      <c r="B2270" s="1" t="str">
        <f>_xlfn.XLOOKUP('Sheet1 (4)'!AB2276,'Sheet1 (3)'!B:B,'Sheet1 (3)'!C:C,"",0)</f>
        <v>日本鋳造</v>
      </c>
      <c r="C2270" s="1" t="str">
        <f>_xlfn.XLOOKUP('Sheet1 (4)'!AB2276,'Sheet1 (3)'!B:B,'Sheet1 (3)'!F:F,"",0)</f>
        <v>鉄鋼</v>
      </c>
      <c r="D2270" s="1">
        <f>ROUND('Sheet1 (4)'!E2276/100000000,2)</f>
        <v>0.05</v>
      </c>
      <c r="E2270" s="1">
        <f>ROUND('Sheet1 (4)'!F2276/100,2)</f>
        <v>4.97</v>
      </c>
      <c r="F2270" s="1">
        <f>ROUND('Sheet1 (4)'!G2276/100,2)</f>
        <v>7.88</v>
      </c>
      <c r="G2270" s="1">
        <f>ROUND('Sheet1 (4)'!H2276/100,2)</f>
        <v>7.08</v>
      </c>
      <c r="H2270" s="1">
        <f>ROUND('Sheet1 (4)'!I2276/100,2)</f>
        <v>12.89</v>
      </c>
      <c r="I2270" s="1">
        <f>ROUND('Sheet1 (4)'!J2276/100,2)</f>
        <v>4.09</v>
      </c>
      <c r="J2270" s="1" t="e">
        <f>ROUND('Sheet1 (4)'!K2276/100,2)</f>
        <v>#VALUE!</v>
      </c>
      <c r="K2270" s="1" t="e">
        <f>ROUND('Sheet1 (4)'!L2276/100,2)</f>
        <v>#VALUE!</v>
      </c>
      <c r="L2270" s="4">
        <f>ROUND(('Sheet1 (4)'!M2276+'Sheet1 (4)'!R2276)/100,2)</f>
        <v>7.25</v>
      </c>
      <c r="M2270" s="4">
        <f>ROUND(('Sheet1 (4)'!N2276+'Sheet1 (4)'!S2276)/100,2)</f>
        <v>-6.75</v>
      </c>
      <c r="N2270" s="4">
        <f>ROUND(('Sheet1 (4)'!O2276+'Sheet1 (4)'!T2276)/100,2)</f>
        <v>-5.67</v>
      </c>
      <c r="O2270" s="4">
        <f>ROUND(('Sheet1 (4)'!P2276+'Sheet1 (4)'!U2276)/100,2)</f>
        <v>10.89</v>
      </c>
      <c r="P2270" s="4">
        <f>ROUND(('Sheet1 (4)'!Q2276+'Sheet1 (4)'!V2276)/100,2)</f>
        <v>-4.12</v>
      </c>
      <c r="Q2270" s="7">
        <f>ROUND('Sheet1 (4)'!W2276/100,2)</f>
        <v>0.04</v>
      </c>
      <c r="R2270" s="7">
        <f>ROUND('Sheet1 (4)'!X2276/100,2)</f>
        <v>0.06</v>
      </c>
      <c r="S2270" s="7">
        <f>ROUND('Sheet1 (4)'!Y2276/100,2)</f>
        <v>0.05</v>
      </c>
      <c r="T2270" s="7">
        <f>ROUND('Sheet1 (4)'!Z2276/100,2)</f>
        <v>0.06</v>
      </c>
      <c r="U2270" s="7">
        <f>ROUND('Sheet1 (4)'!AA2276/100,2)</f>
        <v>0.02</v>
      </c>
      <c r="V2270" s="1" t="str">
        <f>'Sheet1 (4)'!AB2276&amp;".T"</f>
        <v>5609.T</v>
      </c>
      <c r="W2270">
        <f>ROUND('Sheet1 (4)'!AC2276,2)</f>
        <v>15.11</v>
      </c>
      <c r="X2270">
        <f>ROUND('Sheet1 (4)'!AD2276,2)</f>
        <v>0.34</v>
      </c>
      <c r="Y2270" t="str">
        <f>_xlfn.XLOOKUP('Sheet1 (4)'!AB2276,'Sheet1 (3)'!B:B,'Sheet1 (3)'!D:D,"",0)</f>
        <v>スタンダード</v>
      </c>
    </row>
    <row r="2271" spans="1:25" x14ac:dyDescent="0.2">
      <c r="A2271">
        <v>2270</v>
      </c>
      <c r="B2271" s="1" t="str">
        <f>_xlfn.XLOOKUP('Sheet1 (4)'!AB2277,'Sheet1 (3)'!B:B,'Sheet1 (3)'!C:C,"",0)</f>
        <v>日本コークス工業</v>
      </c>
      <c r="C2271" s="1" t="str">
        <f>_xlfn.XLOOKUP('Sheet1 (4)'!AB2277,'Sheet1 (3)'!B:B,'Sheet1 (3)'!F:F,"",0)</f>
        <v>石油・石炭製品</v>
      </c>
      <c r="D2271" s="1">
        <f>ROUND('Sheet1 (4)'!E2277/100000000,2)</f>
        <v>2.91</v>
      </c>
      <c r="E2271" s="1">
        <f>ROUND('Sheet1 (4)'!F2277/100,2)</f>
        <v>69.989999999999995</v>
      </c>
      <c r="F2271" s="1">
        <f>ROUND('Sheet1 (4)'!G2277/100,2)</f>
        <v>122.53</v>
      </c>
      <c r="G2271" s="1">
        <f>ROUND('Sheet1 (4)'!H2277/100,2)</f>
        <v>-3.97</v>
      </c>
      <c r="H2271" s="1">
        <f>ROUND('Sheet1 (4)'!I2277/100,2)</f>
        <v>43.91</v>
      </c>
      <c r="I2271" s="1">
        <f>ROUND('Sheet1 (4)'!J2277/100,2)</f>
        <v>-85.61</v>
      </c>
      <c r="J2271" s="1" t="e">
        <f>ROUND('Sheet1 (4)'!K2277/100,2)</f>
        <v>#VALUE!</v>
      </c>
      <c r="K2271" s="1" t="e">
        <f>ROUND('Sheet1 (4)'!L2277/100,2)</f>
        <v>#VALUE!</v>
      </c>
      <c r="L2271" s="4">
        <f>ROUND(('Sheet1 (4)'!M2277+'Sheet1 (4)'!R2277)/100,2)</f>
        <v>96.44</v>
      </c>
      <c r="M2271" s="4">
        <f>ROUND(('Sheet1 (4)'!N2277+'Sheet1 (4)'!S2277)/100,2)</f>
        <v>4.46</v>
      </c>
      <c r="N2271" s="4">
        <f>ROUND(('Sheet1 (4)'!O2277+'Sheet1 (4)'!T2277)/100,2)</f>
        <v>-204.96</v>
      </c>
      <c r="O2271" s="4">
        <f>ROUND(('Sheet1 (4)'!P2277+'Sheet1 (4)'!U2277)/100,2)</f>
        <v>9.51</v>
      </c>
      <c r="P2271" s="4">
        <f>ROUND(('Sheet1 (4)'!Q2277+'Sheet1 (4)'!V2277)/100,2)</f>
        <v>-198.63</v>
      </c>
      <c r="Q2271" s="7">
        <f>ROUND('Sheet1 (4)'!W2277/100,2)</f>
        <v>0.08</v>
      </c>
      <c r="R2271" s="7">
        <f>ROUND('Sheet1 (4)'!X2277/100,2)</f>
        <v>0.14000000000000001</v>
      </c>
      <c r="S2271" s="7">
        <f>ROUND('Sheet1 (4)'!Y2277/100,2)</f>
        <v>-0.02</v>
      </c>
      <c r="T2271" s="7">
        <f>ROUND('Sheet1 (4)'!Z2277/100,2)</f>
        <v>0.03</v>
      </c>
      <c r="U2271" s="7">
        <f>ROUND('Sheet1 (4)'!AA2277/100,2)</f>
        <v>-0.28000000000000003</v>
      </c>
      <c r="V2271" s="1" t="str">
        <f>'Sheet1 (4)'!AB2277&amp;".T"</f>
        <v>3315.T</v>
      </c>
      <c r="W2271" t="e">
        <f>ROUND('Sheet1 (4)'!AC2277,2)</f>
        <v>#VALUE!</v>
      </c>
      <c r="X2271">
        <f>ROUND('Sheet1 (4)'!AD2277,2)</f>
        <v>0.65</v>
      </c>
      <c r="Y2271" t="str">
        <f>_xlfn.XLOOKUP('Sheet1 (4)'!AB2277,'Sheet1 (3)'!B:B,'Sheet1 (3)'!D:D,"",0)</f>
        <v>プライム</v>
      </c>
    </row>
    <row r="2272" spans="1:25" x14ac:dyDescent="0.2">
      <c r="A2272">
        <v>2271</v>
      </c>
      <c r="B2272" s="1" t="str">
        <f>_xlfn.XLOOKUP('Sheet1 (4)'!AB2278,'Sheet1 (3)'!B:B,'Sheet1 (3)'!C:C,"",0)</f>
        <v>日本コンクリート工業</v>
      </c>
      <c r="C2272" s="1" t="str">
        <f>_xlfn.XLOOKUP('Sheet1 (4)'!AB2278,'Sheet1 (3)'!B:B,'Sheet1 (3)'!F:F,"",0)</f>
        <v>ガラス・土石製品</v>
      </c>
      <c r="D2272" s="1">
        <f>ROUND('Sheet1 (4)'!E2278/100000000,2)</f>
        <v>0.54</v>
      </c>
      <c r="E2272" s="1">
        <f>ROUND('Sheet1 (4)'!F2278/100,2)</f>
        <v>27.47</v>
      </c>
      <c r="F2272" s="1">
        <f>ROUND('Sheet1 (4)'!G2278/100,2)</f>
        <v>12.28</v>
      </c>
      <c r="G2272" s="1">
        <f>ROUND('Sheet1 (4)'!H2278/100,2)</f>
        <v>-2.2799999999999998</v>
      </c>
      <c r="H2272" s="1">
        <f>ROUND('Sheet1 (4)'!I2278/100,2)</f>
        <v>18.07</v>
      </c>
      <c r="I2272" s="1">
        <f>ROUND('Sheet1 (4)'!J2278/100,2)</f>
        <v>9.9</v>
      </c>
      <c r="J2272" s="1">
        <f>ROUND('Sheet1 (4)'!K2278/100,2)</f>
        <v>12</v>
      </c>
      <c r="K2272" s="1">
        <f>ROUND('Sheet1 (4)'!L2278/100,2)</f>
        <v>20</v>
      </c>
      <c r="L2272" s="4">
        <f>ROUND(('Sheet1 (4)'!M2278+'Sheet1 (4)'!R2278)/100,2)</f>
        <v>27.16</v>
      </c>
      <c r="M2272" s="4">
        <f>ROUND(('Sheet1 (4)'!N2278+'Sheet1 (4)'!S2278)/100,2)</f>
        <v>-7.11</v>
      </c>
      <c r="N2272" s="4">
        <f>ROUND(('Sheet1 (4)'!O2278+'Sheet1 (4)'!T2278)/100,2)</f>
        <v>-10.02</v>
      </c>
      <c r="O2272" s="4">
        <f>ROUND(('Sheet1 (4)'!P2278+'Sheet1 (4)'!U2278)/100,2)</f>
        <v>44.84</v>
      </c>
      <c r="P2272" s="4">
        <f>ROUND(('Sheet1 (4)'!Q2278+'Sheet1 (4)'!V2278)/100,2)</f>
        <v>-29.53</v>
      </c>
      <c r="Q2272" s="7">
        <f>ROUND('Sheet1 (4)'!W2278/100,2)</f>
        <v>0.05</v>
      </c>
      <c r="R2272" s="7">
        <f>ROUND('Sheet1 (4)'!X2278/100,2)</f>
        <v>0.02</v>
      </c>
      <c r="S2272" s="7">
        <f>ROUND('Sheet1 (4)'!Y2278/100,2)</f>
        <v>-0.01</v>
      </c>
      <c r="T2272" s="7">
        <f>ROUND('Sheet1 (4)'!Z2278/100,2)</f>
        <v>0.02</v>
      </c>
      <c r="U2272" s="7">
        <f>ROUND('Sheet1 (4)'!AA2278/100,2)</f>
        <v>0</v>
      </c>
      <c r="V2272" s="1" t="str">
        <f>'Sheet1 (4)'!AB2278&amp;".T"</f>
        <v>5269.T</v>
      </c>
      <c r="W2272" t="e">
        <f>ROUND('Sheet1 (4)'!AC2278,2)</f>
        <v>#VALUE!</v>
      </c>
      <c r="X2272">
        <f>ROUND('Sheet1 (4)'!AD2278,2)</f>
        <v>0.47</v>
      </c>
      <c r="Y2272" t="str">
        <f>_xlfn.XLOOKUP('Sheet1 (4)'!AB2278,'Sheet1 (3)'!B:B,'Sheet1 (3)'!D:D,"",0)</f>
        <v>プライム</v>
      </c>
    </row>
    <row r="2273" spans="1:25" x14ac:dyDescent="0.2">
      <c r="A2273">
        <v>2272</v>
      </c>
      <c r="B2273" s="1" t="str">
        <f>_xlfn.XLOOKUP('Sheet1 (4)'!AB2279,'Sheet1 (3)'!B:B,'Sheet1 (3)'!C:C,"",0)</f>
        <v>日本坩堝</v>
      </c>
      <c r="C2273" s="1" t="str">
        <f>_xlfn.XLOOKUP('Sheet1 (4)'!AB2279,'Sheet1 (3)'!B:B,'Sheet1 (3)'!F:F,"",0)</f>
        <v>ガラス・土石製品</v>
      </c>
      <c r="D2273" s="1">
        <f>ROUND('Sheet1 (4)'!E2279/100000000,2)</f>
        <v>7.0000000000000007E-2</v>
      </c>
      <c r="E2273" s="1">
        <f>ROUND('Sheet1 (4)'!F2279/100,2)</f>
        <v>0.59</v>
      </c>
      <c r="F2273" s="1">
        <f>ROUND('Sheet1 (4)'!G2279/100,2)</f>
        <v>2.56</v>
      </c>
      <c r="G2273" s="1">
        <f>ROUND('Sheet1 (4)'!H2279/100,2)</f>
        <v>1.28</v>
      </c>
      <c r="H2273" s="1">
        <f>ROUND('Sheet1 (4)'!I2279/100,2)</f>
        <v>3.07</v>
      </c>
      <c r="I2273" s="1">
        <f>ROUND('Sheet1 (4)'!J2279/100,2)</f>
        <v>4.7300000000000004</v>
      </c>
      <c r="J2273" s="1" t="e">
        <f>ROUND('Sheet1 (4)'!K2279/100,2)</f>
        <v>#VALUE!</v>
      </c>
      <c r="K2273" s="1" t="e">
        <f>ROUND('Sheet1 (4)'!L2279/100,2)</f>
        <v>#VALUE!</v>
      </c>
      <c r="L2273" s="4">
        <f>ROUND(('Sheet1 (4)'!M2279+'Sheet1 (4)'!R2279)/100,2)</f>
        <v>8.4700000000000006</v>
      </c>
      <c r="M2273" s="4">
        <f>ROUND(('Sheet1 (4)'!N2279+'Sheet1 (4)'!S2279)/100,2)</f>
        <v>6.17</v>
      </c>
      <c r="N2273" s="4">
        <f>ROUND(('Sheet1 (4)'!O2279+'Sheet1 (4)'!T2279)/100,2)</f>
        <v>0.65</v>
      </c>
      <c r="O2273" s="4">
        <f>ROUND(('Sheet1 (4)'!P2279+'Sheet1 (4)'!U2279)/100,2)</f>
        <v>2.23</v>
      </c>
      <c r="P2273" s="4">
        <f>ROUND(('Sheet1 (4)'!Q2279+'Sheet1 (4)'!V2279)/100,2)</f>
        <v>2.63</v>
      </c>
      <c r="Q2273" s="7">
        <f>ROUND('Sheet1 (4)'!W2279/100,2)</f>
        <v>0.02</v>
      </c>
      <c r="R2273" s="7">
        <f>ROUND('Sheet1 (4)'!X2279/100,2)</f>
        <v>0.04</v>
      </c>
      <c r="S2273" s="7">
        <f>ROUND('Sheet1 (4)'!Y2279/100,2)</f>
        <v>0</v>
      </c>
      <c r="T2273" s="7">
        <f>ROUND('Sheet1 (4)'!Z2279/100,2)</f>
        <v>0.05</v>
      </c>
      <c r="U2273" s="7">
        <f>ROUND('Sheet1 (4)'!AA2279/100,2)</f>
        <v>0.06</v>
      </c>
      <c r="V2273" s="1" t="str">
        <f>'Sheet1 (4)'!AB2279&amp;".T"</f>
        <v>5355.T</v>
      </c>
      <c r="W2273">
        <f>ROUND('Sheet1 (4)'!AC2279,2)</f>
        <v>11.16</v>
      </c>
      <c r="X2273">
        <f>ROUND('Sheet1 (4)'!AD2279,2)</f>
        <v>0.68</v>
      </c>
      <c r="Y2273" t="str">
        <f>_xlfn.XLOOKUP('Sheet1 (4)'!AB2279,'Sheet1 (3)'!B:B,'Sheet1 (3)'!D:D,"",0)</f>
        <v>スタンダード</v>
      </c>
    </row>
    <row r="2274" spans="1:25" x14ac:dyDescent="0.2">
      <c r="A2274">
        <v>2273</v>
      </c>
      <c r="B2274" s="1" t="str">
        <f>_xlfn.XLOOKUP('Sheet1 (4)'!AB2280,'Sheet1 (3)'!B:B,'Sheet1 (3)'!C:C,"",0)</f>
        <v>新日本電工</v>
      </c>
      <c r="C2274" s="1" t="str">
        <f>_xlfn.XLOOKUP('Sheet1 (4)'!AB2280,'Sheet1 (3)'!B:B,'Sheet1 (3)'!F:F,"",0)</f>
        <v>鉄鋼</v>
      </c>
      <c r="D2274" s="1">
        <f>ROUND('Sheet1 (4)'!E2280/100000000,2)</f>
        <v>1.26</v>
      </c>
      <c r="E2274" s="1">
        <f>ROUND('Sheet1 (4)'!F2280/100,2)</f>
        <v>84.37</v>
      </c>
      <c r="F2274" s="1">
        <f>ROUND('Sheet1 (4)'!G2280/100,2)</f>
        <v>88.16</v>
      </c>
      <c r="G2274" s="1">
        <f>ROUND('Sheet1 (4)'!H2280/100,2)</f>
        <v>47.42</v>
      </c>
      <c r="H2274" s="1">
        <f>ROUND('Sheet1 (4)'!I2280/100,2)</f>
        <v>68.58</v>
      </c>
      <c r="I2274" s="1">
        <f>ROUND('Sheet1 (4)'!J2280/100,2)</f>
        <v>68.58</v>
      </c>
      <c r="J2274" s="1" t="e">
        <f>ROUND('Sheet1 (4)'!K2280/100,2)</f>
        <v>#VALUE!</v>
      </c>
      <c r="K2274" s="1" t="e">
        <f>ROUND('Sheet1 (4)'!L2280/100,2)</f>
        <v>#VALUE!</v>
      </c>
      <c r="L2274" s="4">
        <f>ROUND(('Sheet1 (4)'!M2280+'Sheet1 (4)'!R2280)/100,2)</f>
        <v>30.35</v>
      </c>
      <c r="M2274" s="4">
        <f>ROUND(('Sheet1 (4)'!N2280+'Sheet1 (4)'!S2280)/100,2)</f>
        <v>16.88</v>
      </c>
      <c r="N2274" s="4">
        <f>ROUND(('Sheet1 (4)'!O2280+'Sheet1 (4)'!T2280)/100,2)</f>
        <v>41.1</v>
      </c>
      <c r="O2274" s="4">
        <f>ROUND(('Sheet1 (4)'!P2280+'Sheet1 (4)'!U2280)/100,2)</f>
        <v>11.1</v>
      </c>
      <c r="P2274" s="4">
        <f>ROUND(('Sheet1 (4)'!Q2280+'Sheet1 (4)'!V2280)/100,2)</f>
        <v>11.1</v>
      </c>
      <c r="Q2274" s="7">
        <f>ROUND('Sheet1 (4)'!W2280/100,2)</f>
        <v>0.13</v>
      </c>
      <c r="R2274" s="7">
        <f>ROUND('Sheet1 (4)'!X2280/100,2)</f>
        <v>0.12</v>
      </c>
      <c r="S2274" s="7">
        <f>ROUND('Sheet1 (4)'!Y2280/100,2)</f>
        <v>0.06</v>
      </c>
      <c r="T2274" s="7">
        <f>ROUND('Sheet1 (4)'!Z2280/100,2)</f>
        <v>0.04</v>
      </c>
      <c r="U2274" s="7">
        <f>ROUND('Sheet1 (4)'!AA2280/100,2)</f>
        <v>0.04</v>
      </c>
      <c r="V2274" s="1" t="str">
        <f>'Sheet1 (4)'!AB2280&amp;".T"</f>
        <v>5563.T</v>
      </c>
      <c r="W2274">
        <f>ROUND('Sheet1 (4)'!AC2280,2)</f>
        <v>20.73</v>
      </c>
      <c r="X2274">
        <f>ROUND('Sheet1 (4)'!AD2280,2)</f>
        <v>0.59</v>
      </c>
      <c r="Y2274" t="str">
        <f>_xlfn.XLOOKUP('Sheet1 (4)'!AB2280,'Sheet1 (3)'!B:B,'Sheet1 (3)'!D:D,"",0)</f>
        <v>プライム</v>
      </c>
    </row>
    <row r="2275" spans="1:25" x14ac:dyDescent="0.2">
      <c r="A2275">
        <v>2274</v>
      </c>
      <c r="B2275" s="1" t="str">
        <f>_xlfn.XLOOKUP('Sheet1 (4)'!AB2281,'Sheet1 (3)'!B:B,'Sheet1 (3)'!C:C,"",0)</f>
        <v>日本電設工業</v>
      </c>
      <c r="C2275" s="1" t="str">
        <f>_xlfn.XLOOKUP('Sheet1 (4)'!AB2281,'Sheet1 (3)'!B:B,'Sheet1 (3)'!F:F,"",0)</f>
        <v>建設業</v>
      </c>
      <c r="D2275" s="1">
        <f>ROUND('Sheet1 (4)'!E2281/100000000,2)</f>
        <v>0.56999999999999995</v>
      </c>
      <c r="E2275" s="1">
        <f>ROUND('Sheet1 (4)'!F2281/100,2)</f>
        <v>141.88</v>
      </c>
      <c r="F2275" s="1">
        <f>ROUND('Sheet1 (4)'!G2281/100,2)</f>
        <v>74.55</v>
      </c>
      <c r="G2275" s="1">
        <f>ROUND('Sheet1 (4)'!H2281/100,2)</f>
        <v>96.6</v>
      </c>
      <c r="H2275" s="1">
        <f>ROUND('Sheet1 (4)'!I2281/100,2)</f>
        <v>134.49</v>
      </c>
      <c r="I2275" s="1">
        <f>ROUND('Sheet1 (4)'!J2281/100,2)</f>
        <v>179.35</v>
      </c>
      <c r="J2275" s="1">
        <f>ROUND('Sheet1 (4)'!K2281/100,2)</f>
        <v>177</v>
      </c>
      <c r="K2275" s="1">
        <f>ROUND('Sheet1 (4)'!L2281/100,2)</f>
        <v>184</v>
      </c>
      <c r="L2275" s="4">
        <f>ROUND(('Sheet1 (4)'!M2281+'Sheet1 (4)'!R2281)/100,2)</f>
        <v>101.68</v>
      </c>
      <c r="M2275" s="4">
        <f>ROUND(('Sheet1 (4)'!N2281+'Sheet1 (4)'!S2281)/100,2)</f>
        <v>28.7</v>
      </c>
      <c r="N2275" s="4">
        <f>ROUND(('Sheet1 (4)'!O2281+'Sheet1 (4)'!T2281)/100,2)</f>
        <v>7.93</v>
      </c>
      <c r="O2275" s="4">
        <f>ROUND(('Sheet1 (4)'!P2281+'Sheet1 (4)'!U2281)/100,2)</f>
        <v>32.049999999999997</v>
      </c>
      <c r="P2275" s="4">
        <f>ROUND(('Sheet1 (4)'!Q2281+'Sheet1 (4)'!V2281)/100,2)</f>
        <v>-101.15</v>
      </c>
      <c r="Q2275" s="7">
        <f>ROUND('Sheet1 (4)'!W2281/100,2)</f>
        <v>0.06</v>
      </c>
      <c r="R2275" s="7">
        <f>ROUND('Sheet1 (4)'!X2281/100,2)</f>
        <v>0.03</v>
      </c>
      <c r="S2275" s="7">
        <f>ROUND('Sheet1 (4)'!Y2281/100,2)</f>
        <v>0.04</v>
      </c>
      <c r="T2275" s="7">
        <f>ROUND('Sheet1 (4)'!Z2281/100,2)</f>
        <v>0.05</v>
      </c>
      <c r="U2275" s="7">
        <f>ROUND('Sheet1 (4)'!AA2281/100,2)</f>
        <v>7.0000000000000007E-2</v>
      </c>
      <c r="V2275" s="1" t="str">
        <f>'Sheet1 (4)'!AB2281&amp;".T"</f>
        <v>1950.T</v>
      </c>
      <c r="W2275">
        <f>ROUND('Sheet1 (4)'!AC2281,2)</f>
        <v>11.06</v>
      </c>
      <c r="X2275">
        <f>ROUND('Sheet1 (4)'!AD2281,2)</f>
        <v>0.88</v>
      </c>
      <c r="Y2275" t="str">
        <f>_xlfn.XLOOKUP('Sheet1 (4)'!AB2281,'Sheet1 (3)'!B:B,'Sheet1 (3)'!D:D,"",0)</f>
        <v>プライム</v>
      </c>
    </row>
    <row r="2276" spans="1:25" x14ac:dyDescent="0.2">
      <c r="A2276">
        <v>2275</v>
      </c>
      <c r="B2276" s="1" t="str">
        <f>_xlfn.XLOOKUP('Sheet1 (4)'!AB2282,'Sheet1 (3)'!B:B,'Sheet1 (3)'!C:C,"",0)</f>
        <v>日本ドライケミカル</v>
      </c>
      <c r="C2276" s="1" t="str">
        <f>_xlfn.XLOOKUP('Sheet1 (4)'!AB2282,'Sheet1 (3)'!B:B,'Sheet1 (3)'!F:F,"",0)</f>
        <v>機械</v>
      </c>
      <c r="D2276" s="1">
        <f>ROUND('Sheet1 (4)'!E2282/100000000,2)</f>
        <v>7.0000000000000007E-2</v>
      </c>
      <c r="E2276" s="1">
        <f>ROUND('Sheet1 (4)'!F2282/100,2)</f>
        <v>33.96</v>
      </c>
      <c r="F2276" s="1">
        <f>ROUND('Sheet1 (4)'!G2282/100,2)</f>
        <v>28.28</v>
      </c>
      <c r="G2276" s="1">
        <f>ROUND('Sheet1 (4)'!H2282/100,2)</f>
        <v>38.58</v>
      </c>
      <c r="H2276" s="1">
        <f>ROUND('Sheet1 (4)'!I2282/100,2)</f>
        <v>47.75</v>
      </c>
      <c r="I2276" s="1">
        <f>ROUND('Sheet1 (4)'!J2282/100,2)</f>
        <v>61.29</v>
      </c>
      <c r="J2276" s="1">
        <f>ROUND('Sheet1 (4)'!K2282/100,2)</f>
        <v>68</v>
      </c>
      <c r="K2276" s="1">
        <f>ROUND('Sheet1 (4)'!L2282/100,2)</f>
        <v>74</v>
      </c>
      <c r="L2276" s="4">
        <f>ROUND(('Sheet1 (4)'!M2282+'Sheet1 (4)'!R2282)/100,2)</f>
        <v>45.94</v>
      </c>
      <c r="M2276" s="4">
        <f>ROUND(('Sheet1 (4)'!N2282+'Sheet1 (4)'!S2282)/100,2)</f>
        <v>11.06</v>
      </c>
      <c r="N2276" s="4">
        <f>ROUND(('Sheet1 (4)'!O2282+'Sheet1 (4)'!T2282)/100,2)</f>
        <v>-16.079999999999998</v>
      </c>
      <c r="O2276" s="4">
        <f>ROUND(('Sheet1 (4)'!P2282+'Sheet1 (4)'!U2282)/100,2)</f>
        <v>8.15</v>
      </c>
      <c r="P2276" s="4">
        <f>ROUND(('Sheet1 (4)'!Q2282+'Sheet1 (4)'!V2282)/100,2)</f>
        <v>79.23</v>
      </c>
      <c r="Q2276" s="7">
        <f>ROUND('Sheet1 (4)'!W2282/100,2)</f>
        <v>0.13</v>
      </c>
      <c r="R2276" s="7">
        <f>ROUND('Sheet1 (4)'!X2282/100,2)</f>
        <v>0.09</v>
      </c>
      <c r="S2276" s="7">
        <f>ROUND('Sheet1 (4)'!Y2282/100,2)</f>
        <v>0.13</v>
      </c>
      <c r="T2276" s="7">
        <f>ROUND('Sheet1 (4)'!Z2282/100,2)</f>
        <v>0.14000000000000001</v>
      </c>
      <c r="U2276" s="7">
        <f>ROUND('Sheet1 (4)'!AA2282/100,2)</f>
        <v>0.15</v>
      </c>
      <c r="V2276" s="1" t="str">
        <f>'Sheet1 (4)'!AB2282&amp;".T"</f>
        <v>1909.T</v>
      </c>
      <c r="W2276">
        <f>ROUND('Sheet1 (4)'!AC2282,2)</f>
        <v>12.94</v>
      </c>
      <c r="X2276">
        <f>ROUND('Sheet1 (4)'!AD2282,2)</f>
        <v>2.06</v>
      </c>
      <c r="Y2276" t="str">
        <f>_xlfn.XLOOKUP('Sheet1 (4)'!AB2282,'Sheet1 (3)'!B:B,'Sheet1 (3)'!D:D,"",0)</f>
        <v>スタンダード</v>
      </c>
    </row>
    <row r="2277" spans="1:25" x14ac:dyDescent="0.2">
      <c r="A2277">
        <v>2276</v>
      </c>
      <c r="B2277" s="1" t="str">
        <f>_xlfn.XLOOKUP('Sheet1 (4)'!AB2283,'Sheet1 (3)'!B:B,'Sheet1 (3)'!C:C,"",0)</f>
        <v>日本電気硝子</v>
      </c>
      <c r="C2277" s="1" t="str">
        <f>_xlfn.XLOOKUP('Sheet1 (4)'!AB2283,'Sheet1 (3)'!B:B,'Sheet1 (3)'!F:F,"",0)</f>
        <v>ガラス・土石製品</v>
      </c>
      <c r="D2277" s="1">
        <f>ROUND('Sheet1 (4)'!E2283/100000000,2)</f>
        <v>0.75</v>
      </c>
      <c r="E2277" s="1">
        <f>ROUND('Sheet1 (4)'!F2283/100,2)</f>
        <v>324.23</v>
      </c>
      <c r="F2277" s="1">
        <f>ROUND('Sheet1 (4)'!G2283/100,2)</f>
        <v>253.31</v>
      </c>
      <c r="G2277" s="1">
        <f>ROUND('Sheet1 (4)'!H2283/100,2)</f>
        <v>-117.95</v>
      </c>
      <c r="H2277" s="1">
        <f>ROUND('Sheet1 (4)'!I2283/100,2)</f>
        <v>54.77</v>
      </c>
      <c r="I2277" s="1">
        <f>ROUND('Sheet1 (4)'!J2283/100,2)</f>
        <v>54.77</v>
      </c>
      <c r="J2277" s="1">
        <f>ROUND('Sheet1 (4)'!K2283/100,2)</f>
        <v>314.43</v>
      </c>
      <c r="K2277" s="1">
        <f>ROUND('Sheet1 (4)'!L2283/100,2)</f>
        <v>340.43</v>
      </c>
      <c r="L2277" s="4">
        <f>ROUND(('Sheet1 (4)'!M2283+'Sheet1 (4)'!R2283)/100,2)</f>
        <v>381.27</v>
      </c>
      <c r="M2277" s="4">
        <f>ROUND(('Sheet1 (4)'!N2283+'Sheet1 (4)'!S2283)/100,2)</f>
        <v>-255.92</v>
      </c>
      <c r="N2277" s="4">
        <f>ROUND(('Sheet1 (4)'!O2283+'Sheet1 (4)'!T2283)/100,2)</f>
        <v>-221.37</v>
      </c>
      <c r="O2277" s="4">
        <f>ROUND(('Sheet1 (4)'!P2283+'Sheet1 (4)'!U2283)/100,2)</f>
        <v>948.01</v>
      </c>
      <c r="P2277" s="4">
        <f>ROUND(('Sheet1 (4)'!Q2283+'Sheet1 (4)'!V2283)/100,2)</f>
        <v>948.01</v>
      </c>
      <c r="Q2277" s="7">
        <f>ROUND('Sheet1 (4)'!W2283/100,2)</f>
        <v>0.06</v>
      </c>
      <c r="R2277" s="7">
        <f>ROUND('Sheet1 (4)'!X2283/100,2)</f>
        <v>0.06</v>
      </c>
      <c r="S2277" s="7">
        <f>ROUND('Sheet1 (4)'!Y2283/100,2)</f>
        <v>-0.05</v>
      </c>
      <c r="T2277" s="7">
        <f>ROUND('Sheet1 (4)'!Z2283/100,2)</f>
        <v>0.03</v>
      </c>
      <c r="U2277" s="7">
        <f>ROUND('Sheet1 (4)'!AA2283/100,2)</f>
        <v>0.03</v>
      </c>
      <c r="V2277" s="1" t="str">
        <f>'Sheet1 (4)'!AB2283&amp;".T"</f>
        <v>5214.T</v>
      </c>
      <c r="W2277" t="e">
        <f>ROUND('Sheet1 (4)'!AC2283,2)</f>
        <v>#VALUE!</v>
      </c>
      <c r="X2277">
        <f>ROUND('Sheet1 (4)'!AD2283,2)</f>
        <v>0.9</v>
      </c>
      <c r="Y2277" t="str">
        <f>_xlfn.XLOOKUP('Sheet1 (4)'!AB2283,'Sheet1 (3)'!B:B,'Sheet1 (3)'!D:D,"",0)</f>
        <v>プライム</v>
      </c>
    </row>
    <row r="2278" spans="1:25" x14ac:dyDescent="0.2">
      <c r="A2278">
        <v>2277</v>
      </c>
      <c r="B2278" s="1" t="str">
        <f>_xlfn.XLOOKUP('Sheet1 (4)'!AB2284,'Sheet1 (3)'!B:B,'Sheet1 (3)'!C:C,"",0)</f>
        <v>ＮＩＰＰＯＮ　ＥＸＰＲＥＳＳホールディングス</v>
      </c>
      <c r="C2278" s="1" t="str">
        <f>_xlfn.XLOOKUP('Sheet1 (4)'!AB2284,'Sheet1 (3)'!B:B,'Sheet1 (3)'!F:F,"",0)</f>
        <v>陸運業</v>
      </c>
      <c r="D2278" s="1">
        <f>ROUND('Sheet1 (4)'!E2284/100000000,2)</f>
        <v>2.4500000000000002</v>
      </c>
      <c r="E2278" s="1">
        <f>ROUND('Sheet1 (4)'!F2284/100,2)</f>
        <v>781.01</v>
      </c>
      <c r="F2278" s="1">
        <f>ROUND('Sheet1 (4)'!G2284/100,2)</f>
        <v>1383.81</v>
      </c>
      <c r="G2278" s="1">
        <f>ROUND('Sheet1 (4)'!H2284/100,2)</f>
        <v>737.55</v>
      </c>
      <c r="H2278" s="1">
        <f>ROUND('Sheet1 (4)'!I2284/100,2)</f>
        <v>608.11</v>
      </c>
      <c r="I2278" s="1">
        <f>ROUND('Sheet1 (4)'!J2284/100,2)</f>
        <v>608.11</v>
      </c>
      <c r="J2278" s="1">
        <f>ROUND('Sheet1 (4)'!K2284/100,2)</f>
        <v>608.4</v>
      </c>
      <c r="K2278" s="1">
        <f>ROUND('Sheet1 (4)'!L2284/100,2)</f>
        <v>913.81</v>
      </c>
      <c r="L2278" s="4">
        <f>ROUND(('Sheet1 (4)'!M2284+'Sheet1 (4)'!R2284)/100,2)</f>
        <v>972.8</v>
      </c>
      <c r="M2278" s="4">
        <f>ROUND(('Sheet1 (4)'!N2284+'Sheet1 (4)'!S2284)/100,2)</f>
        <v>2992.23</v>
      </c>
      <c r="N2278" s="4">
        <f>ROUND(('Sheet1 (4)'!O2284+'Sheet1 (4)'!T2284)/100,2)</f>
        <v>1264.0999999999999</v>
      </c>
      <c r="O2278" s="4">
        <f>ROUND(('Sheet1 (4)'!P2284+'Sheet1 (4)'!U2284)/100,2)</f>
        <v>871.23</v>
      </c>
      <c r="P2278" s="4">
        <f>ROUND(('Sheet1 (4)'!Q2284+'Sheet1 (4)'!V2284)/100,2)</f>
        <v>871.23</v>
      </c>
      <c r="Q2278" s="7">
        <f>ROUND('Sheet1 (4)'!W2284/100,2)</f>
        <v>0.1</v>
      </c>
      <c r="R2278" s="7" t="e">
        <f>ROUND('Sheet1 (4)'!X2284/100,2)</f>
        <v>#VALUE!</v>
      </c>
      <c r="S2278" s="7">
        <f>ROUND('Sheet1 (4)'!Y2284/100,2)</f>
        <v>0.04</v>
      </c>
      <c r="T2278" s="7">
        <f>ROUND('Sheet1 (4)'!Z2284/100,2)</f>
        <v>0.04</v>
      </c>
      <c r="U2278" s="7">
        <f>ROUND('Sheet1 (4)'!AA2284/100,2)</f>
        <v>0.04</v>
      </c>
      <c r="V2278" s="1" t="str">
        <f>'Sheet1 (4)'!AB2284&amp;".T"</f>
        <v>9147.T</v>
      </c>
      <c r="W2278">
        <f>ROUND('Sheet1 (4)'!AC2284,2)</f>
        <v>29.39</v>
      </c>
      <c r="X2278">
        <f>ROUND('Sheet1 (4)'!AD2284,2)</f>
        <v>1.02</v>
      </c>
      <c r="Y2278" t="str">
        <f>_xlfn.XLOOKUP('Sheet1 (4)'!AB2284,'Sheet1 (3)'!B:B,'Sheet1 (3)'!D:D,"",0)</f>
        <v>プライム</v>
      </c>
    </row>
    <row r="2279" spans="1:25" x14ac:dyDescent="0.2">
      <c r="A2279">
        <v>2278</v>
      </c>
      <c r="B2279" s="1" t="str">
        <f>_xlfn.XLOOKUP('Sheet1 (4)'!AB2285,'Sheet1 (3)'!B:B,'Sheet1 (3)'!C:C,"",0)</f>
        <v>日本フエルト</v>
      </c>
      <c r="C2279" s="1" t="str">
        <f>_xlfn.XLOOKUP('Sheet1 (4)'!AB2285,'Sheet1 (3)'!B:B,'Sheet1 (3)'!F:F,"",0)</f>
        <v>繊維製品</v>
      </c>
      <c r="D2279" s="1">
        <f>ROUND('Sheet1 (4)'!E2285/100000000,2)</f>
        <v>0.18</v>
      </c>
      <c r="E2279" s="1">
        <f>ROUND('Sheet1 (4)'!F2285/100,2)</f>
        <v>2.3199999999999998</v>
      </c>
      <c r="F2279" s="1">
        <f>ROUND('Sheet1 (4)'!G2285/100,2)</f>
        <v>6.29</v>
      </c>
      <c r="G2279" s="1">
        <f>ROUND('Sheet1 (4)'!H2285/100,2)</f>
        <v>8.24</v>
      </c>
      <c r="H2279" s="1">
        <f>ROUND('Sheet1 (4)'!I2285/100,2)</f>
        <v>4.6900000000000004</v>
      </c>
      <c r="I2279" s="1">
        <f>ROUND('Sheet1 (4)'!J2285/100,2)</f>
        <v>2</v>
      </c>
      <c r="J2279" s="1" t="e">
        <f>ROUND('Sheet1 (4)'!K2285/100,2)</f>
        <v>#VALUE!</v>
      </c>
      <c r="K2279" s="1" t="e">
        <f>ROUND('Sheet1 (4)'!L2285/100,2)</f>
        <v>#VALUE!</v>
      </c>
      <c r="L2279" s="4">
        <f>ROUND(('Sheet1 (4)'!M2285+'Sheet1 (4)'!R2285)/100,2)</f>
        <v>3.64</v>
      </c>
      <c r="M2279" s="4">
        <f>ROUND(('Sheet1 (4)'!N2285+'Sheet1 (4)'!S2285)/100,2)</f>
        <v>10.3</v>
      </c>
      <c r="N2279" s="4">
        <f>ROUND(('Sheet1 (4)'!O2285+'Sheet1 (4)'!T2285)/100,2)</f>
        <v>5</v>
      </c>
      <c r="O2279" s="4">
        <f>ROUND(('Sheet1 (4)'!P2285+'Sheet1 (4)'!U2285)/100,2)</f>
        <v>-3.23</v>
      </c>
      <c r="P2279" s="4">
        <f>ROUND(('Sheet1 (4)'!Q2285+'Sheet1 (4)'!V2285)/100,2)</f>
        <v>3.1</v>
      </c>
      <c r="Q2279" s="7">
        <f>ROUND('Sheet1 (4)'!W2285/100,2)</f>
        <v>0.02</v>
      </c>
      <c r="R2279" s="7">
        <f>ROUND('Sheet1 (4)'!X2285/100,2)</f>
        <v>0.03</v>
      </c>
      <c r="S2279" s="7">
        <f>ROUND('Sheet1 (4)'!Y2285/100,2)</f>
        <v>0.04</v>
      </c>
      <c r="T2279" s="7">
        <f>ROUND('Sheet1 (4)'!Z2285/100,2)</f>
        <v>0.03</v>
      </c>
      <c r="U2279" s="7">
        <f>ROUND('Sheet1 (4)'!AA2285/100,2)</f>
        <v>0.02</v>
      </c>
      <c r="V2279" s="1" t="str">
        <f>'Sheet1 (4)'!AB2285&amp;".T"</f>
        <v>3512.T</v>
      </c>
      <c r="W2279">
        <f>ROUND('Sheet1 (4)'!AC2285,2)</f>
        <v>24.03</v>
      </c>
      <c r="X2279">
        <f>ROUND('Sheet1 (4)'!AD2285,2)</f>
        <v>0.51</v>
      </c>
      <c r="Y2279" t="str">
        <f>_xlfn.XLOOKUP('Sheet1 (4)'!AB2285,'Sheet1 (3)'!B:B,'Sheet1 (3)'!D:D,"",0)</f>
        <v>スタンダード</v>
      </c>
    </row>
    <row r="2280" spans="1:25" x14ac:dyDescent="0.2">
      <c r="A2280">
        <v>2279</v>
      </c>
      <c r="B2280" s="1" t="str">
        <f>_xlfn.XLOOKUP('Sheet1 (4)'!AB2286,'Sheet1 (3)'!B:B,'Sheet1 (3)'!C:C,"",0)</f>
        <v>日本フイルコン</v>
      </c>
      <c r="C2280" s="1" t="str">
        <f>_xlfn.XLOOKUP('Sheet1 (4)'!AB2286,'Sheet1 (3)'!B:B,'Sheet1 (3)'!F:F,"",0)</f>
        <v>金属製品</v>
      </c>
      <c r="D2280" s="1">
        <f>ROUND('Sheet1 (4)'!E2286/100000000,2)</f>
        <v>0.19</v>
      </c>
      <c r="E2280" s="1">
        <f>ROUND('Sheet1 (4)'!F2286/100,2)</f>
        <v>11.04</v>
      </c>
      <c r="F2280" s="1">
        <f>ROUND('Sheet1 (4)'!G2286/100,2)</f>
        <v>10.6</v>
      </c>
      <c r="G2280" s="1">
        <f>ROUND('Sheet1 (4)'!H2286/100,2)</f>
        <v>6.32</v>
      </c>
      <c r="H2280" s="1">
        <f>ROUND('Sheet1 (4)'!I2286/100,2)</f>
        <v>9.25</v>
      </c>
      <c r="I2280" s="1">
        <f>ROUND('Sheet1 (4)'!J2286/100,2)</f>
        <v>9.25</v>
      </c>
      <c r="J2280" s="1" t="e">
        <f>ROUND('Sheet1 (4)'!K2286/100,2)</f>
        <v>#VALUE!</v>
      </c>
      <c r="K2280" s="1" t="e">
        <f>ROUND('Sheet1 (4)'!L2286/100,2)</f>
        <v>#VALUE!</v>
      </c>
      <c r="L2280" s="4">
        <f>ROUND(('Sheet1 (4)'!M2286+'Sheet1 (4)'!R2286)/100,2)</f>
        <v>4.07</v>
      </c>
      <c r="M2280" s="4">
        <f>ROUND(('Sheet1 (4)'!N2286+'Sheet1 (4)'!S2286)/100,2)</f>
        <v>-3.11</v>
      </c>
      <c r="N2280" s="4">
        <f>ROUND(('Sheet1 (4)'!O2286+'Sheet1 (4)'!T2286)/100,2)</f>
        <v>12.72</v>
      </c>
      <c r="O2280" s="4">
        <f>ROUND(('Sheet1 (4)'!P2286+'Sheet1 (4)'!U2286)/100,2)</f>
        <v>9.58</v>
      </c>
      <c r="P2280" s="4">
        <f>ROUND(('Sheet1 (4)'!Q2286+'Sheet1 (4)'!V2286)/100,2)</f>
        <v>9.58</v>
      </c>
      <c r="Q2280" s="7">
        <f>ROUND('Sheet1 (4)'!W2286/100,2)</f>
        <v>0.05</v>
      </c>
      <c r="R2280" s="7">
        <f>ROUND('Sheet1 (4)'!X2286/100,2)</f>
        <v>0.05</v>
      </c>
      <c r="S2280" s="7">
        <f>ROUND('Sheet1 (4)'!Y2286/100,2)</f>
        <v>0.06</v>
      </c>
      <c r="T2280" s="7">
        <f>ROUND('Sheet1 (4)'!Z2286/100,2)</f>
        <v>0.03</v>
      </c>
      <c r="U2280" s="7">
        <f>ROUND('Sheet1 (4)'!AA2286/100,2)</f>
        <v>0.03</v>
      </c>
      <c r="V2280" s="1" t="str">
        <f>'Sheet1 (4)'!AB2286&amp;".T"</f>
        <v>5942.T</v>
      </c>
      <c r="W2280">
        <f>ROUND('Sheet1 (4)'!AC2286,2)</f>
        <v>20.78</v>
      </c>
      <c r="X2280">
        <f>ROUND('Sheet1 (4)'!AD2286,2)</f>
        <v>0.46</v>
      </c>
      <c r="Y2280" t="str">
        <f>_xlfn.XLOOKUP('Sheet1 (4)'!AB2286,'Sheet1 (3)'!B:B,'Sheet1 (3)'!D:D,"",0)</f>
        <v>スタンダード</v>
      </c>
    </row>
    <row r="2281" spans="1:25" x14ac:dyDescent="0.2">
      <c r="A2281">
        <v>2280</v>
      </c>
      <c r="B2281" s="1" t="str">
        <f>_xlfn.XLOOKUP('Sheet1 (4)'!AB2287,'Sheet1 (3)'!B:B,'Sheet1 (3)'!C:C,"",0)</f>
        <v>日本精化</v>
      </c>
      <c r="C2281" s="1" t="str">
        <f>_xlfn.XLOOKUP('Sheet1 (4)'!AB2287,'Sheet1 (3)'!B:B,'Sheet1 (3)'!F:F,"",0)</f>
        <v>化学</v>
      </c>
      <c r="D2281" s="1">
        <f>ROUND('Sheet1 (4)'!E2287/100000000,2)</f>
        <v>0.22</v>
      </c>
      <c r="E2281" s="1">
        <f>ROUND('Sheet1 (4)'!F2287/100,2)</f>
        <v>39.4</v>
      </c>
      <c r="F2281" s="1">
        <f>ROUND('Sheet1 (4)'!G2287/100,2)</f>
        <v>48.82</v>
      </c>
      <c r="G2281" s="1">
        <f>ROUND('Sheet1 (4)'!H2287/100,2)</f>
        <v>50.57</v>
      </c>
      <c r="H2281" s="1">
        <f>ROUND('Sheet1 (4)'!I2287/100,2)</f>
        <v>40.729999999999997</v>
      </c>
      <c r="I2281" s="1">
        <f>ROUND('Sheet1 (4)'!J2287/100,2)</f>
        <v>48.35</v>
      </c>
      <c r="J2281" s="1">
        <f>ROUND('Sheet1 (4)'!K2287/100,2)</f>
        <v>54</v>
      </c>
      <c r="K2281" s="1">
        <f>ROUND('Sheet1 (4)'!L2287/100,2)</f>
        <v>59</v>
      </c>
      <c r="L2281" s="4">
        <f>ROUND(('Sheet1 (4)'!M2287+'Sheet1 (4)'!R2287)/100,2)</f>
        <v>22.8</v>
      </c>
      <c r="M2281" s="4">
        <f>ROUND(('Sheet1 (4)'!N2287+'Sheet1 (4)'!S2287)/100,2)</f>
        <v>-4.5599999999999996</v>
      </c>
      <c r="N2281" s="4">
        <f>ROUND(('Sheet1 (4)'!O2287+'Sheet1 (4)'!T2287)/100,2)</f>
        <v>-3.4</v>
      </c>
      <c r="O2281" s="4">
        <f>ROUND(('Sheet1 (4)'!P2287+'Sheet1 (4)'!U2287)/100,2)</f>
        <v>56.44</v>
      </c>
      <c r="P2281" s="4">
        <f>ROUND(('Sheet1 (4)'!Q2287+'Sheet1 (4)'!V2287)/100,2)</f>
        <v>23.19</v>
      </c>
      <c r="Q2281" s="7">
        <f>ROUND('Sheet1 (4)'!W2287/100,2)</f>
        <v>7.0000000000000007E-2</v>
      </c>
      <c r="R2281" s="7">
        <f>ROUND('Sheet1 (4)'!X2287/100,2)</f>
        <v>0.08</v>
      </c>
      <c r="S2281" s="7">
        <f>ROUND('Sheet1 (4)'!Y2287/100,2)</f>
        <v>0.09</v>
      </c>
      <c r="T2281" s="7">
        <f>ROUND('Sheet1 (4)'!Z2287/100,2)</f>
        <v>7.0000000000000007E-2</v>
      </c>
      <c r="U2281" s="7">
        <f>ROUND('Sheet1 (4)'!AA2287/100,2)</f>
        <v>0.08</v>
      </c>
      <c r="V2281" s="1" t="str">
        <f>'Sheet1 (4)'!AB2287&amp;".T"</f>
        <v>4362.T</v>
      </c>
      <c r="W2281">
        <f>ROUND('Sheet1 (4)'!AC2287,2)</f>
        <v>13.75</v>
      </c>
      <c r="X2281">
        <f>ROUND('Sheet1 (4)'!AD2287,2)</f>
        <v>1.26</v>
      </c>
      <c r="Y2281" t="str">
        <f>_xlfn.XLOOKUP('Sheet1 (4)'!AB2287,'Sheet1 (3)'!B:B,'Sheet1 (3)'!D:D,"",0)</f>
        <v>プライム</v>
      </c>
    </row>
    <row r="2282" spans="1:25" x14ac:dyDescent="0.2">
      <c r="A2282">
        <v>2281</v>
      </c>
      <c r="B2282" s="1" t="str">
        <f>_xlfn.XLOOKUP('Sheet1 (4)'!AB2288,'Sheet1 (3)'!B:B,'Sheet1 (3)'!C:C,"",0)</f>
        <v>日本瓦斯</v>
      </c>
      <c r="C2282" s="1" t="str">
        <f>_xlfn.XLOOKUP('Sheet1 (4)'!AB2288,'Sheet1 (3)'!B:B,'Sheet1 (3)'!F:F,"",0)</f>
        <v>小売業</v>
      </c>
      <c r="D2282" s="1">
        <f>ROUND('Sheet1 (4)'!E2288/100000000,2)</f>
        <v>1.0900000000000001</v>
      </c>
      <c r="E2282" s="1">
        <f>ROUND('Sheet1 (4)'!F2288/100,2)</f>
        <v>136.29</v>
      </c>
      <c r="F2282" s="1">
        <f>ROUND('Sheet1 (4)'!G2288/100,2)</f>
        <v>127.87</v>
      </c>
      <c r="G2282" s="1">
        <f>ROUND('Sheet1 (4)'!H2288/100,2)</f>
        <v>152.16</v>
      </c>
      <c r="H2282" s="1">
        <f>ROUND('Sheet1 (4)'!I2288/100,2)</f>
        <v>174.43</v>
      </c>
      <c r="I2282" s="1">
        <f>ROUND('Sheet1 (4)'!J2288/100,2)</f>
        <v>185.47</v>
      </c>
      <c r="J2282" s="1">
        <f>ROUND('Sheet1 (4)'!K2288/100,2)</f>
        <v>209.5</v>
      </c>
      <c r="K2282" s="1">
        <f>ROUND('Sheet1 (4)'!L2288/100,2)</f>
        <v>220.25</v>
      </c>
      <c r="L2282" s="4">
        <f>ROUND(('Sheet1 (4)'!M2288+'Sheet1 (4)'!R2288)/100,2)</f>
        <v>15.55</v>
      </c>
      <c r="M2282" s="4">
        <f>ROUND(('Sheet1 (4)'!N2288+'Sheet1 (4)'!S2288)/100,2)</f>
        <v>119.02</v>
      </c>
      <c r="N2282" s="4">
        <f>ROUND(('Sheet1 (4)'!O2288+'Sheet1 (4)'!T2288)/100,2)</f>
        <v>120.13</v>
      </c>
      <c r="O2282" s="4">
        <f>ROUND(('Sheet1 (4)'!P2288+'Sheet1 (4)'!U2288)/100,2)</f>
        <v>142.5</v>
      </c>
      <c r="P2282" s="4">
        <f>ROUND(('Sheet1 (4)'!Q2288+'Sheet1 (4)'!V2288)/100,2)</f>
        <v>191.12</v>
      </c>
      <c r="Q2282" s="7">
        <f>ROUND('Sheet1 (4)'!W2288/100,2)</f>
        <v>0.14000000000000001</v>
      </c>
      <c r="R2282" s="7">
        <f>ROUND('Sheet1 (4)'!X2288/100,2)</f>
        <v>0.14000000000000001</v>
      </c>
      <c r="S2282" s="7">
        <f>ROUND('Sheet1 (4)'!Y2288/100,2)</f>
        <v>0.15</v>
      </c>
      <c r="T2282" s="7">
        <f>ROUND('Sheet1 (4)'!Z2288/100,2)</f>
        <v>0.15</v>
      </c>
      <c r="U2282" s="7">
        <f>ROUND('Sheet1 (4)'!AA2288/100,2)</f>
        <v>0.16</v>
      </c>
      <c r="V2282" s="1" t="str">
        <f>'Sheet1 (4)'!AB2288&amp;".T"</f>
        <v>8174.T</v>
      </c>
      <c r="W2282">
        <f>ROUND('Sheet1 (4)'!AC2288,2)</f>
        <v>24.19</v>
      </c>
      <c r="X2282">
        <f>ROUND('Sheet1 (4)'!AD2288,2)</f>
        <v>4.97</v>
      </c>
      <c r="Y2282" t="str">
        <f>_xlfn.XLOOKUP('Sheet1 (4)'!AB2288,'Sheet1 (3)'!B:B,'Sheet1 (3)'!D:D,"",0)</f>
        <v>プライム</v>
      </c>
    </row>
    <row r="2283" spans="1:25" x14ac:dyDescent="0.2">
      <c r="A2283">
        <v>2282</v>
      </c>
      <c r="B2283" s="1" t="str">
        <f>_xlfn.XLOOKUP('Sheet1 (4)'!AB2289,'Sheet1 (3)'!B:B,'Sheet1 (3)'!C:C,"",0)</f>
        <v>日本ギア工業</v>
      </c>
      <c r="C2283" s="1" t="str">
        <f>_xlfn.XLOOKUP('Sheet1 (4)'!AB2289,'Sheet1 (3)'!B:B,'Sheet1 (3)'!F:F,"",0)</f>
        <v>機械</v>
      </c>
      <c r="D2283" s="1">
        <f>ROUND('Sheet1 (4)'!E2289/100000000,2)</f>
        <v>0.14000000000000001</v>
      </c>
      <c r="E2283" s="1" t="e">
        <f>ROUND('Sheet1 (4)'!F2289/100,2)</f>
        <v>#VALUE!</v>
      </c>
      <c r="F2283" s="1" t="e">
        <f>ROUND('Sheet1 (4)'!G2289/100,2)</f>
        <v>#VALUE!</v>
      </c>
      <c r="G2283" s="1" t="e">
        <f>ROUND('Sheet1 (4)'!H2289/100,2)</f>
        <v>#VALUE!</v>
      </c>
      <c r="H2283" s="1" t="e">
        <f>ROUND('Sheet1 (4)'!I2289/100,2)</f>
        <v>#VALUE!</v>
      </c>
      <c r="I2283" s="1">
        <f>ROUND('Sheet1 (4)'!J2289/100,2)</f>
        <v>5.72</v>
      </c>
      <c r="J2283" s="1" t="e">
        <f>ROUND('Sheet1 (4)'!K2289/100,2)</f>
        <v>#VALUE!</v>
      </c>
      <c r="K2283" s="1" t="e">
        <f>ROUND('Sheet1 (4)'!L2289/100,2)</f>
        <v>#VALUE!</v>
      </c>
      <c r="L2283" s="4" t="e">
        <f>ROUND(('Sheet1 (4)'!M2289+'Sheet1 (4)'!R2289)/100,2)</f>
        <v>#VALUE!</v>
      </c>
      <c r="M2283" s="4" t="e">
        <f>ROUND(('Sheet1 (4)'!N2289+'Sheet1 (4)'!S2289)/100,2)</f>
        <v>#VALUE!</v>
      </c>
      <c r="N2283" s="4" t="e">
        <f>ROUND(('Sheet1 (4)'!O2289+'Sheet1 (4)'!T2289)/100,2)</f>
        <v>#VALUE!</v>
      </c>
      <c r="O2283" s="4" t="e">
        <f>ROUND(('Sheet1 (4)'!P2289+'Sheet1 (4)'!U2289)/100,2)</f>
        <v>#VALUE!</v>
      </c>
      <c r="P2283" s="4">
        <f>ROUND(('Sheet1 (4)'!Q2289+'Sheet1 (4)'!V2289)/100,2)</f>
        <v>2.7</v>
      </c>
      <c r="Q2283" s="7" t="e">
        <f>ROUND('Sheet1 (4)'!W2289/100,2)</f>
        <v>#VALUE!</v>
      </c>
      <c r="R2283" s="7" t="e">
        <f>ROUND('Sheet1 (4)'!X2289/100,2)</f>
        <v>#VALUE!</v>
      </c>
      <c r="S2283" s="7" t="e">
        <f>ROUND('Sheet1 (4)'!Y2289/100,2)</f>
        <v>#VALUE!</v>
      </c>
      <c r="T2283" s="7" t="e">
        <f>ROUND('Sheet1 (4)'!Z2289/100,2)</f>
        <v>#VALUE!</v>
      </c>
      <c r="U2283" s="7">
        <f>ROUND('Sheet1 (4)'!AA2289/100,2)</f>
        <v>0.06</v>
      </c>
      <c r="V2283" s="1" t="str">
        <f>'Sheet1 (4)'!AB2289&amp;".T"</f>
        <v>6356.T</v>
      </c>
      <c r="W2283">
        <f>ROUND('Sheet1 (4)'!AC2289,2)</f>
        <v>28.29</v>
      </c>
      <c r="X2283">
        <f>ROUND('Sheet1 (4)'!AD2289,2)</f>
        <v>2.02</v>
      </c>
      <c r="Y2283" t="str">
        <f>_xlfn.XLOOKUP('Sheet1 (4)'!AB2289,'Sheet1 (3)'!B:B,'Sheet1 (3)'!D:D,"",0)</f>
        <v>スタンダード</v>
      </c>
    </row>
    <row r="2284" spans="1:25" x14ac:dyDescent="0.2">
      <c r="A2284">
        <v>2283</v>
      </c>
      <c r="B2284" s="1" t="str">
        <f>_xlfn.XLOOKUP('Sheet1 (4)'!AB2290,'Sheet1 (3)'!B:B,'Sheet1 (3)'!C:C,"",0)</f>
        <v>日本ヒューム</v>
      </c>
      <c r="C2284" s="1" t="str">
        <f>_xlfn.XLOOKUP('Sheet1 (4)'!AB2290,'Sheet1 (3)'!B:B,'Sheet1 (3)'!F:F,"",0)</f>
        <v>ガラス・土石製品</v>
      </c>
      <c r="D2284" s="1">
        <f>ROUND('Sheet1 (4)'!E2290/100000000,2)</f>
        <v>0.23</v>
      </c>
      <c r="E2284" s="1">
        <f>ROUND('Sheet1 (4)'!F2290/100,2)</f>
        <v>17.3</v>
      </c>
      <c r="F2284" s="1">
        <f>ROUND('Sheet1 (4)'!G2290/100,2)</f>
        <v>14.5</v>
      </c>
      <c r="G2284" s="1">
        <f>ROUND('Sheet1 (4)'!H2290/100,2)</f>
        <v>12.36</v>
      </c>
      <c r="H2284" s="1">
        <f>ROUND('Sheet1 (4)'!I2290/100,2)</f>
        <v>13.82</v>
      </c>
      <c r="I2284" s="1">
        <f>ROUND('Sheet1 (4)'!J2290/100,2)</f>
        <v>19.75</v>
      </c>
      <c r="J2284" s="1">
        <f>ROUND('Sheet1 (4)'!K2290/100,2)</f>
        <v>22.6</v>
      </c>
      <c r="K2284" s="1">
        <f>ROUND('Sheet1 (4)'!L2290/100,2)</f>
        <v>24.5</v>
      </c>
      <c r="L2284" s="4">
        <f>ROUND(('Sheet1 (4)'!M2290+'Sheet1 (4)'!R2290)/100,2)</f>
        <v>24.36</v>
      </c>
      <c r="M2284" s="4">
        <f>ROUND(('Sheet1 (4)'!N2290+'Sheet1 (4)'!S2290)/100,2)</f>
        <v>15.33</v>
      </c>
      <c r="N2284" s="4">
        <f>ROUND(('Sheet1 (4)'!O2290+'Sheet1 (4)'!T2290)/100,2)</f>
        <v>-1.08</v>
      </c>
      <c r="O2284" s="4">
        <f>ROUND(('Sheet1 (4)'!P2290+'Sheet1 (4)'!U2290)/100,2)</f>
        <v>26.53</v>
      </c>
      <c r="P2284" s="4">
        <f>ROUND(('Sheet1 (4)'!Q2290+'Sheet1 (4)'!V2290)/100,2)</f>
        <v>9.33</v>
      </c>
      <c r="Q2284" s="7">
        <f>ROUND('Sheet1 (4)'!W2290/100,2)</f>
        <v>0.06</v>
      </c>
      <c r="R2284" s="7">
        <f>ROUND('Sheet1 (4)'!X2290/100,2)</f>
        <v>0.06</v>
      </c>
      <c r="S2284" s="7">
        <f>ROUND('Sheet1 (4)'!Y2290/100,2)</f>
        <v>0.04</v>
      </c>
      <c r="T2284" s="7">
        <f>ROUND('Sheet1 (4)'!Z2290/100,2)</f>
        <v>0.05</v>
      </c>
      <c r="U2284" s="7">
        <f>ROUND('Sheet1 (4)'!AA2290/100,2)</f>
        <v>7.0000000000000007E-2</v>
      </c>
      <c r="V2284" s="1" t="str">
        <f>'Sheet1 (4)'!AB2290&amp;".T"</f>
        <v>5262.T</v>
      </c>
      <c r="W2284">
        <f>ROUND('Sheet1 (4)'!AC2290,2)</f>
        <v>24.92</v>
      </c>
      <c r="X2284">
        <f>ROUND('Sheet1 (4)'!AD2290,2)</f>
        <v>1.69</v>
      </c>
      <c r="Y2284" t="str">
        <f>_xlfn.XLOOKUP('Sheet1 (4)'!AB2290,'Sheet1 (3)'!B:B,'Sheet1 (3)'!D:D,"",0)</f>
        <v>プライム</v>
      </c>
    </row>
    <row r="2285" spans="1:25" x14ac:dyDescent="0.2">
      <c r="A2285">
        <v>2284</v>
      </c>
      <c r="B2285" s="1" t="str">
        <f>_xlfn.XLOOKUP('Sheet1 (4)'!AB2291,'Sheet1 (3)'!B:B,'Sheet1 (3)'!C:C,"",0)</f>
        <v>日本一ソフトウェア</v>
      </c>
      <c r="C2285" s="1" t="str">
        <f>_xlfn.XLOOKUP('Sheet1 (4)'!AB2291,'Sheet1 (3)'!B:B,'Sheet1 (3)'!F:F,"",0)</f>
        <v>情報・通信業</v>
      </c>
      <c r="D2285" s="1">
        <f>ROUND('Sheet1 (4)'!E2291/100000000,2)</f>
        <v>0.05</v>
      </c>
      <c r="E2285" s="1">
        <f>ROUND('Sheet1 (4)'!F2291/100,2)</f>
        <v>12.48</v>
      </c>
      <c r="F2285" s="1">
        <f>ROUND('Sheet1 (4)'!G2291/100,2)</f>
        <v>15.69</v>
      </c>
      <c r="G2285" s="1">
        <f>ROUND('Sheet1 (4)'!H2291/100,2)</f>
        <v>7.45</v>
      </c>
      <c r="H2285" s="1">
        <f>ROUND('Sheet1 (4)'!I2291/100,2)</f>
        <v>4.01</v>
      </c>
      <c r="I2285" s="1">
        <f>ROUND('Sheet1 (4)'!J2291/100,2)</f>
        <v>-2.75</v>
      </c>
      <c r="J2285" s="1" t="e">
        <f>ROUND('Sheet1 (4)'!K2291/100,2)</f>
        <v>#VALUE!</v>
      </c>
      <c r="K2285" s="1" t="e">
        <f>ROUND('Sheet1 (4)'!L2291/100,2)</f>
        <v>#VALUE!</v>
      </c>
      <c r="L2285" s="4">
        <f>ROUND(('Sheet1 (4)'!M2291+'Sheet1 (4)'!R2291)/100,2)</f>
        <v>21.05</v>
      </c>
      <c r="M2285" s="4">
        <f>ROUND(('Sheet1 (4)'!N2291+'Sheet1 (4)'!S2291)/100,2)</f>
        <v>3.66</v>
      </c>
      <c r="N2285" s="4">
        <f>ROUND(('Sheet1 (4)'!O2291+'Sheet1 (4)'!T2291)/100,2)</f>
        <v>-9.65</v>
      </c>
      <c r="O2285" s="4">
        <f>ROUND(('Sheet1 (4)'!P2291+'Sheet1 (4)'!U2291)/100,2)</f>
        <v>-2.4900000000000002</v>
      </c>
      <c r="P2285" s="4">
        <f>ROUND(('Sheet1 (4)'!Q2291+'Sheet1 (4)'!V2291)/100,2)</f>
        <v>1.79</v>
      </c>
      <c r="Q2285" s="7">
        <f>ROUND('Sheet1 (4)'!W2291/100,2)</f>
        <v>0.22</v>
      </c>
      <c r="R2285" s="7">
        <f>ROUND('Sheet1 (4)'!X2291/100,2)</f>
        <v>0.24</v>
      </c>
      <c r="S2285" s="7">
        <f>ROUND('Sheet1 (4)'!Y2291/100,2)</f>
        <v>0.1</v>
      </c>
      <c r="T2285" s="7">
        <f>ROUND('Sheet1 (4)'!Z2291/100,2)</f>
        <v>0.08</v>
      </c>
      <c r="U2285" s="7">
        <f>ROUND('Sheet1 (4)'!AA2291/100,2)</f>
        <v>-0.02</v>
      </c>
      <c r="V2285" s="1" t="str">
        <f>'Sheet1 (4)'!AB2291&amp;".T"</f>
        <v>3851.T</v>
      </c>
      <c r="W2285" t="e">
        <f>ROUND('Sheet1 (4)'!AC2291,2)</f>
        <v>#VALUE!</v>
      </c>
      <c r="X2285">
        <f>ROUND('Sheet1 (4)'!AD2291,2)</f>
        <v>0.55000000000000004</v>
      </c>
      <c r="Y2285" t="str">
        <f>_xlfn.XLOOKUP('Sheet1 (4)'!AB2291,'Sheet1 (3)'!B:B,'Sheet1 (3)'!D:D,"",0)</f>
        <v>スタンダード</v>
      </c>
    </row>
    <row r="2286" spans="1:25" x14ac:dyDescent="0.2">
      <c r="A2286">
        <v>2285</v>
      </c>
      <c r="B2286" s="1" t="str">
        <f>_xlfn.XLOOKUP('Sheet1 (4)'!AB2292,'Sheet1 (3)'!B:B,'Sheet1 (3)'!C:C,"",0)</f>
        <v>ＮＩＣＳ</v>
      </c>
      <c r="C2286" s="1" t="str">
        <f>_xlfn.XLOOKUP('Sheet1 (4)'!AB2292,'Sheet1 (3)'!B:B,'Sheet1 (3)'!F:F,"",0)</f>
        <v>情報・通信業</v>
      </c>
      <c r="D2286" s="1">
        <f>ROUND('Sheet1 (4)'!E2292/100000000,2)</f>
        <v>0.04</v>
      </c>
      <c r="E2286" s="1" t="e">
        <f>ROUND('Sheet1 (4)'!F2292/100,2)</f>
        <v>#VALUE!</v>
      </c>
      <c r="F2286" s="1">
        <f>ROUND('Sheet1 (4)'!G2292/100,2)</f>
        <v>0.3</v>
      </c>
      <c r="G2286" s="1">
        <f>ROUND('Sheet1 (4)'!H2292/100,2)</f>
        <v>0.56999999999999995</v>
      </c>
      <c r="H2286" s="1">
        <f>ROUND('Sheet1 (4)'!I2292/100,2)</f>
        <v>0.31</v>
      </c>
      <c r="I2286" s="1">
        <f>ROUND('Sheet1 (4)'!J2292/100,2)</f>
        <v>0.31</v>
      </c>
      <c r="J2286" s="1" t="e">
        <f>ROUND('Sheet1 (4)'!K2292/100,2)</f>
        <v>#VALUE!</v>
      </c>
      <c r="K2286" s="1" t="e">
        <f>ROUND('Sheet1 (4)'!L2292/100,2)</f>
        <v>#VALUE!</v>
      </c>
      <c r="L2286" s="4" t="e">
        <f>ROUND(('Sheet1 (4)'!M2292+'Sheet1 (4)'!R2292)/100,2)</f>
        <v>#VALUE!</v>
      </c>
      <c r="M2286" s="4" t="e">
        <f>ROUND(('Sheet1 (4)'!N2292+'Sheet1 (4)'!S2292)/100,2)</f>
        <v>#VALUE!</v>
      </c>
      <c r="N2286" s="4" t="e">
        <f>ROUND(('Sheet1 (4)'!O2292+'Sheet1 (4)'!T2292)/100,2)</f>
        <v>#VALUE!</v>
      </c>
      <c r="O2286" s="4">
        <f>ROUND(('Sheet1 (4)'!P2292+'Sheet1 (4)'!U2292)/100,2)</f>
        <v>1.64</v>
      </c>
      <c r="P2286" s="4">
        <f>ROUND(('Sheet1 (4)'!Q2292+'Sheet1 (4)'!V2292)/100,2)</f>
        <v>1.64</v>
      </c>
      <c r="Q2286" s="7" t="e">
        <f>ROUND('Sheet1 (4)'!W2292/100,2)</f>
        <v>#VALUE!</v>
      </c>
      <c r="R2286" s="7" t="e">
        <f>ROUND('Sheet1 (4)'!X2292/100,2)</f>
        <v>#VALUE!</v>
      </c>
      <c r="S2286" s="7">
        <f>ROUND('Sheet1 (4)'!Y2292/100,2)</f>
        <v>0.59</v>
      </c>
      <c r="T2286" s="7">
        <f>ROUND('Sheet1 (4)'!Z2292/100,2)</f>
        <v>0.31</v>
      </c>
      <c r="U2286" s="7">
        <f>ROUND('Sheet1 (4)'!AA2292/100,2)</f>
        <v>0.31</v>
      </c>
      <c r="V2286" s="1" t="str">
        <f>'Sheet1 (4)'!AB2292&amp;".T"</f>
        <v>222A.T</v>
      </c>
      <c r="W2286" t="e">
        <f>ROUND('Sheet1 (4)'!AC2292,2)</f>
        <v>#VALUE!</v>
      </c>
      <c r="X2286" t="e">
        <f>ROUND('Sheet1 (4)'!AD2292,2)</f>
        <v>#VALUE!</v>
      </c>
      <c r="Y2286" t="str">
        <f>_xlfn.XLOOKUP('Sheet1 (4)'!AB2292,'Sheet1 (3)'!B:B,'Sheet1 (3)'!D:D,"",0)</f>
        <v>PRO Market</v>
      </c>
    </row>
    <row r="2287" spans="1:25" x14ac:dyDescent="0.2">
      <c r="A2287">
        <v>2286</v>
      </c>
      <c r="B2287" s="1" t="str">
        <f>_xlfn.XLOOKUP('Sheet1 (4)'!AB2293,'Sheet1 (3)'!B:B,'Sheet1 (3)'!C:C,"",0)</f>
        <v>エヌアイデイ</v>
      </c>
      <c r="C2287" s="1" t="str">
        <f>_xlfn.XLOOKUP('Sheet1 (4)'!AB2293,'Sheet1 (3)'!B:B,'Sheet1 (3)'!F:F,"",0)</f>
        <v>情報・通信業</v>
      </c>
      <c r="D2287" s="1">
        <f>ROUND('Sheet1 (4)'!E2293/100000000,2)</f>
        <v>0.11</v>
      </c>
      <c r="E2287" s="1">
        <f>ROUND('Sheet1 (4)'!F2293/100,2)</f>
        <v>18.7</v>
      </c>
      <c r="F2287" s="1">
        <f>ROUND('Sheet1 (4)'!G2293/100,2)</f>
        <v>22.26</v>
      </c>
      <c r="G2287" s="1">
        <f>ROUND('Sheet1 (4)'!H2293/100,2)</f>
        <v>25.45</v>
      </c>
      <c r="H2287" s="1">
        <f>ROUND('Sheet1 (4)'!I2293/100,2)</f>
        <v>28.1</v>
      </c>
      <c r="I2287" s="1">
        <f>ROUND('Sheet1 (4)'!J2293/100,2)</f>
        <v>30.77</v>
      </c>
      <c r="J2287" s="1" t="e">
        <f>ROUND('Sheet1 (4)'!K2293/100,2)</f>
        <v>#VALUE!</v>
      </c>
      <c r="K2287" s="1" t="e">
        <f>ROUND('Sheet1 (4)'!L2293/100,2)</f>
        <v>#VALUE!</v>
      </c>
      <c r="L2287" s="4">
        <f>ROUND(('Sheet1 (4)'!M2293+'Sheet1 (4)'!R2293)/100,2)</f>
        <v>24.77</v>
      </c>
      <c r="M2287" s="4">
        <f>ROUND(('Sheet1 (4)'!N2293+'Sheet1 (4)'!S2293)/100,2)</f>
        <v>13.32</v>
      </c>
      <c r="N2287" s="4">
        <f>ROUND(('Sheet1 (4)'!O2293+'Sheet1 (4)'!T2293)/100,2)</f>
        <v>8.7200000000000006</v>
      </c>
      <c r="O2287" s="4">
        <f>ROUND(('Sheet1 (4)'!P2293+'Sheet1 (4)'!U2293)/100,2)</f>
        <v>17.25</v>
      </c>
      <c r="P2287" s="4">
        <f>ROUND(('Sheet1 (4)'!Q2293+'Sheet1 (4)'!V2293)/100,2)</f>
        <v>22.62</v>
      </c>
      <c r="Q2287" s="7">
        <f>ROUND('Sheet1 (4)'!W2293/100,2)</f>
        <v>0.09</v>
      </c>
      <c r="R2287" s="7">
        <f>ROUND('Sheet1 (4)'!X2293/100,2)</f>
        <v>0.1</v>
      </c>
      <c r="S2287" s="7">
        <f>ROUND('Sheet1 (4)'!Y2293/100,2)</f>
        <v>0.13</v>
      </c>
      <c r="T2287" s="7">
        <f>ROUND('Sheet1 (4)'!Z2293/100,2)</f>
        <v>0.11</v>
      </c>
      <c r="U2287" s="7">
        <f>ROUND('Sheet1 (4)'!AA2293/100,2)</f>
        <v>0.11</v>
      </c>
      <c r="V2287" s="1" t="str">
        <f>'Sheet1 (4)'!AB2293&amp;".T"</f>
        <v>2349.T</v>
      </c>
      <c r="W2287">
        <f>ROUND('Sheet1 (4)'!AC2293,2)</f>
        <v>10.83</v>
      </c>
      <c r="X2287">
        <f>ROUND('Sheet1 (4)'!AD2293,2)</f>
        <v>1.1100000000000001</v>
      </c>
      <c r="Y2287" t="str">
        <f>_xlfn.XLOOKUP('Sheet1 (4)'!AB2293,'Sheet1 (3)'!B:B,'Sheet1 (3)'!D:D,"",0)</f>
        <v>スタンダード</v>
      </c>
    </row>
    <row r="2288" spans="1:25" x14ac:dyDescent="0.2">
      <c r="A2288">
        <v>2287</v>
      </c>
      <c r="B2288" s="1" t="str">
        <f>_xlfn.XLOOKUP('Sheet1 (4)'!AB2294,'Sheet1 (3)'!B:B,'Sheet1 (3)'!C:C,"",0)</f>
        <v>ニッポンインシュア</v>
      </c>
      <c r="C2288" s="1" t="str">
        <f>_xlfn.XLOOKUP('Sheet1 (4)'!AB2294,'Sheet1 (3)'!B:B,'Sheet1 (3)'!F:F,"",0)</f>
        <v>その他金融業</v>
      </c>
      <c r="D2288" s="1">
        <f>ROUND('Sheet1 (4)'!E2294/100000000,2)</f>
        <v>0.03</v>
      </c>
      <c r="E2288" s="1">
        <f>ROUND('Sheet1 (4)'!F2294/100,2)</f>
        <v>1.95</v>
      </c>
      <c r="F2288" s="1">
        <f>ROUND('Sheet1 (4)'!G2294/100,2)</f>
        <v>3.96</v>
      </c>
      <c r="G2288" s="1">
        <f>ROUND('Sheet1 (4)'!H2294/100,2)</f>
        <v>2.92</v>
      </c>
      <c r="H2288" s="1">
        <f>ROUND('Sheet1 (4)'!I2294/100,2)</f>
        <v>4.18</v>
      </c>
      <c r="I2288" s="1">
        <f>ROUND('Sheet1 (4)'!J2294/100,2)</f>
        <v>4.18</v>
      </c>
      <c r="J2288" s="1" t="e">
        <f>ROUND('Sheet1 (4)'!K2294/100,2)</f>
        <v>#VALUE!</v>
      </c>
      <c r="K2288" s="1" t="e">
        <f>ROUND('Sheet1 (4)'!L2294/100,2)</f>
        <v>#VALUE!</v>
      </c>
      <c r="L2288" s="4" t="e">
        <f>ROUND(('Sheet1 (4)'!M2294+'Sheet1 (4)'!R2294)/100,2)</f>
        <v>#VALUE!</v>
      </c>
      <c r="M2288" s="4" t="e">
        <f>ROUND(('Sheet1 (4)'!N2294+'Sheet1 (4)'!S2294)/100,2)</f>
        <v>#VALUE!</v>
      </c>
      <c r="N2288" s="4">
        <f>ROUND(('Sheet1 (4)'!O2294+'Sheet1 (4)'!T2294)/100,2)</f>
        <v>0.11</v>
      </c>
      <c r="O2288" s="4">
        <f>ROUND(('Sheet1 (4)'!P2294+'Sheet1 (4)'!U2294)/100,2)</f>
        <v>1.37</v>
      </c>
      <c r="P2288" s="4">
        <f>ROUND(('Sheet1 (4)'!Q2294+'Sheet1 (4)'!V2294)/100,2)</f>
        <v>1.37</v>
      </c>
      <c r="Q2288" s="7" t="e">
        <f>ROUND('Sheet1 (4)'!W2294/100,2)</f>
        <v>#VALUE!</v>
      </c>
      <c r="R2288" s="7">
        <f>ROUND('Sheet1 (4)'!X2294/100,2)</f>
        <v>0.33</v>
      </c>
      <c r="S2288" s="7">
        <f>ROUND('Sheet1 (4)'!Y2294/100,2)</f>
        <v>0.2</v>
      </c>
      <c r="T2288" s="7">
        <f>ROUND('Sheet1 (4)'!Z2294/100,2)</f>
        <v>0.18</v>
      </c>
      <c r="U2288" s="7">
        <f>ROUND('Sheet1 (4)'!AA2294/100,2)</f>
        <v>0.18</v>
      </c>
      <c r="V2288" s="1" t="str">
        <f>'Sheet1 (4)'!AB2294&amp;".T"</f>
        <v>5843.T</v>
      </c>
      <c r="W2288">
        <f>ROUND('Sheet1 (4)'!AC2294,2)</f>
        <v>17.899999999999999</v>
      </c>
      <c r="X2288">
        <f>ROUND('Sheet1 (4)'!AD2294,2)</f>
        <v>3.13</v>
      </c>
      <c r="Y2288" t="str">
        <f>_xlfn.XLOOKUP('Sheet1 (4)'!AB2294,'Sheet1 (3)'!B:B,'Sheet1 (3)'!D:D,"",0)</f>
        <v>スタンダード</v>
      </c>
    </row>
    <row r="2289" spans="1:25" x14ac:dyDescent="0.2">
      <c r="A2289">
        <v>2288</v>
      </c>
      <c r="B2289" s="1" t="str">
        <f>_xlfn.XLOOKUP('Sheet1 (4)'!AB2295,'Sheet1 (3)'!B:B,'Sheet1 (3)'!C:C,"",0)</f>
        <v>日本管財ホールディングス</v>
      </c>
      <c r="C2289" s="1" t="str">
        <f>_xlfn.XLOOKUP('Sheet1 (4)'!AB2295,'Sheet1 (3)'!B:B,'Sheet1 (3)'!F:F,"",0)</f>
        <v>サービス業</v>
      </c>
      <c r="D2289" s="1">
        <f>ROUND('Sheet1 (4)'!E2295/100000000,2)</f>
        <v>0.36</v>
      </c>
      <c r="E2289" s="1">
        <f>ROUND('Sheet1 (4)'!F2295/100,2)</f>
        <v>75.48</v>
      </c>
      <c r="F2289" s="1">
        <f>ROUND('Sheet1 (4)'!G2295/100,2)</f>
        <v>75.010000000000005</v>
      </c>
      <c r="G2289" s="1">
        <f>ROUND('Sheet1 (4)'!H2295/100,2)</f>
        <v>83.41</v>
      </c>
      <c r="H2289" s="1">
        <f>ROUND('Sheet1 (4)'!I2295/100,2)</f>
        <v>82.72</v>
      </c>
      <c r="I2289" s="1">
        <f>ROUND('Sheet1 (4)'!J2295/100,2)</f>
        <v>86.79</v>
      </c>
      <c r="J2289" s="1" t="e">
        <f>ROUND('Sheet1 (4)'!K2295/100,2)</f>
        <v>#VALUE!</v>
      </c>
      <c r="K2289" s="1" t="e">
        <f>ROUND('Sheet1 (4)'!L2295/100,2)</f>
        <v>#VALUE!</v>
      </c>
      <c r="L2289" s="4">
        <f>ROUND(('Sheet1 (4)'!M2295+'Sheet1 (4)'!R2295)/100,2)</f>
        <v>74.64</v>
      </c>
      <c r="M2289" s="4">
        <f>ROUND(('Sheet1 (4)'!N2295+'Sheet1 (4)'!S2295)/100,2)</f>
        <v>26.16</v>
      </c>
      <c r="N2289" s="4">
        <f>ROUND(('Sheet1 (4)'!O2295+'Sheet1 (4)'!T2295)/100,2)</f>
        <v>32.520000000000003</v>
      </c>
      <c r="O2289" s="4">
        <f>ROUND(('Sheet1 (4)'!P2295+'Sheet1 (4)'!U2295)/100,2)</f>
        <v>25.55</v>
      </c>
      <c r="P2289" s="4">
        <f>ROUND(('Sheet1 (4)'!Q2295+'Sheet1 (4)'!V2295)/100,2)</f>
        <v>35.049999999999997</v>
      </c>
      <c r="Q2289" s="7">
        <f>ROUND('Sheet1 (4)'!W2295/100,2)</f>
        <v>0.1</v>
      </c>
      <c r="R2289" s="7">
        <f>ROUND('Sheet1 (4)'!X2295/100,2)</f>
        <v>0.11</v>
      </c>
      <c r="S2289" s="7">
        <f>ROUND('Sheet1 (4)'!Y2295/100,2)</f>
        <v>0.09</v>
      </c>
      <c r="T2289" s="7">
        <f>ROUND('Sheet1 (4)'!Z2295/100,2)</f>
        <v>0.09</v>
      </c>
      <c r="U2289" s="7">
        <f>ROUND('Sheet1 (4)'!AA2295/100,2)</f>
        <v>0.09</v>
      </c>
      <c r="V2289" s="1" t="str">
        <f>'Sheet1 (4)'!AB2295&amp;".T"</f>
        <v>9347.T</v>
      </c>
      <c r="W2289">
        <f>ROUND('Sheet1 (4)'!AC2295,2)</f>
        <v>13.2</v>
      </c>
      <c r="X2289">
        <f>ROUND('Sheet1 (4)'!AD2295,2)</f>
        <v>1.34</v>
      </c>
      <c r="Y2289" t="str">
        <f>_xlfn.XLOOKUP('Sheet1 (4)'!AB2295,'Sheet1 (3)'!B:B,'Sheet1 (3)'!D:D,"",0)</f>
        <v>プライム</v>
      </c>
    </row>
    <row r="2290" spans="1:25" x14ac:dyDescent="0.2">
      <c r="A2290">
        <v>2289</v>
      </c>
      <c r="B2290" s="1" t="str">
        <f>_xlfn.XLOOKUP('Sheet1 (4)'!AB2296,'Sheet1 (3)'!B:B,'Sheet1 (3)'!C:C,"",0)</f>
        <v>日本化薬</v>
      </c>
      <c r="C2290" s="1" t="str">
        <f>_xlfn.XLOOKUP('Sheet1 (4)'!AB2296,'Sheet1 (3)'!B:B,'Sheet1 (3)'!F:F,"",0)</f>
        <v>化学</v>
      </c>
      <c r="D2290" s="1">
        <f>ROUND('Sheet1 (4)'!E2296/100000000,2)</f>
        <v>1.53</v>
      </c>
      <c r="E2290" s="1">
        <f>ROUND('Sheet1 (4)'!F2296/100,2)</f>
        <v>151.93</v>
      </c>
      <c r="F2290" s="1">
        <f>ROUND('Sheet1 (4)'!G2296/100,2)</f>
        <v>210.52</v>
      </c>
      <c r="G2290" s="1">
        <f>ROUND('Sheet1 (4)'!H2296/100,2)</f>
        <v>215.06</v>
      </c>
      <c r="H2290" s="1">
        <f>ROUND('Sheet1 (4)'!I2296/100,2)</f>
        <v>73.37</v>
      </c>
      <c r="I2290" s="1">
        <f>ROUND('Sheet1 (4)'!J2296/100,2)</f>
        <v>204.02</v>
      </c>
      <c r="J2290" s="1">
        <f>ROUND('Sheet1 (4)'!K2296/100,2)</f>
        <v>200</v>
      </c>
      <c r="K2290" s="1">
        <f>ROUND('Sheet1 (4)'!L2296/100,2)</f>
        <v>235</v>
      </c>
      <c r="L2290" s="4">
        <f>ROUND(('Sheet1 (4)'!M2296+'Sheet1 (4)'!R2296)/100,2)</f>
        <v>68.02</v>
      </c>
      <c r="M2290" s="4">
        <f>ROUND(('Sheet1 (4)'!N2296+'Sheet1 (4)'!S2296)/100,2)</f>
        <v>125</v>
      </c>
      <c r="N2290" s="4">
        <f>ROUND(('Sheet1 (4)'!O2296+'Sheet1 (4)'!T2296)/100,2)</f>
        <v>48.81</v>
      </c>
      <c r="O2290" s="4">
        <f>ROUND(('Sheet1 (4)'!P2296+'Sheet1 (4)'!U2296)/100,2)</f>
        <v>38.33</v>
      </c>
      <c r="P2290" s="4">
        <f>ROUND(('Sheet1 (4)'!Q2296+'Sheet1 (4)'!V2296)/100,2)</f>
        <v>-17.829999999999998</v>
      </c>
      <c r="Q2290" s="7">
        <f>ROUND('Sheet1 (4)'!W2296/100,2)</f>
        <v>0.06</v>
      </c>
      <c r="R2290" s="7">
        <f>ROUND('Sheet1 (4)'!X2296/100,2)</f>
        <v>7.0000000000000007E-2</v>
      </c>
      <c r="S2290" s="7">
        <f>ROUND('Sheet1 (4)'!Y2296/100,2)</f>
        <v>0.06</v>
      </c>
      <c r="T2290" s="7">
        <f>ROUND('Sheet1 (4)'!Z2296/100,2)</f>
        <v>0.02</v>
      </c>
      <c r="U2290" s="7">
        <f>ROUND('Sheet1 (4)'!AA2296/100,2)</f>
        <v>7.0000000000000007E-2</v>
      </c>
      <c r="V2290" s="1" t="str">
        <f>'Sheet1 (4)'!AB2296&amp;".T"</f>
        <v>4272.T</v>
      </c>
      <c r="W2290">
        <f>ROUND('Sheet1 (4)'!AC2296,2)</f>
        <v>12.55</v>
      </c>
      <c r="X2290">
        <f>ROUND('Sheet1 (4)'!AD2296,2)</f>
        <v>0.85</v>
      </c>
      <c r="Y2290" t="str">
        <f>_xlfn.XLOOKUP('Sheet1 (4)'!AB2296,'Sheet1 (3)'!B:B,'Sheet1 (3)'!D:D,"",0)</f>
        <v>プライム</v>
      </c>
    </row>
    <row r="2291" spans="1:25" x14ac:dyDescent="0.2">
      <c r="A2291">
        <v>2290</v>
      </c>
      <c r="B2291" s="1" t="str">
        <f>_xlfn.XLOOKUP('Sheet1 (4)'!AB2297,'Sheet1 (3)'!B:B,'Sheet1 (3)'!C:C,"",0)</f>
        <v>日本金属</v>
      </c>
      <c r="C2291" s="1" t="str">
        <f>_xlfn.XLOOKUP('Sheet1 (4)'!AB2297,'Sheet1 (3)'!B:B,'Sheet1 (3)'!F:F,"",0)</f>
        <v>鉄鋼</v>
      </c>
      <c r="D2291" s="1">
        <f>ROUND('Sheet1 (4)'!E2297/100000000,2)</f>
        <v>7.0000000000000007E-2</v>
      </c>
      <c r="E2291" s="1">
        <f>ROUND('Sheet1 (4)'!F2297/100,2)</f>
        <v>-24.49</v>
      </c>
      <c r="F2291" s="1">
        <f>ROUND('Sheet1 (4)'!G2297/100,2)</f>
        <v>13.87</v>
      </c>
      <c r="G2291" s="1">
        <f>ROUND('Sheet1 (4)'!H2297/100,2)</f>
        <v>12.74</v>
      </c>
      <c r="H2291" s="1">
        <f>ROUND('Sheet1 (4)'!I2297/100,2)</f>
        <v>-10.94</v>
      </c>
      <c r="I2291" s="1">
        <f>ROUND('Sheet1 (4)'!J2297/100,2)</f>
        <v>-1.9</v>
      </c>
      <c r="J2291" s="1" t="e">
        <f>ROUND('Sheet1 (4)'!K2297/100,2)</f>
        <v>#VALUE!</v>
      </c>
      <c r="K2291" s="1" t="e">
        <f>ROUND('Sheet1 (4)'!L2297/100,2)</f>
        <v>#VALUE!</v>
      </c>
      <c r="L2291" s="4">
        <f>ROUND(('Sheet1 (4)'!M2297+'Sheet1 (4)'!R2297)/100,2)</f>
        <v>3.03</v>
      </c>
      <c r="M2291" s="4">
        <f>ROUND(('Sheet1 (4)'!N2297+'Sheet1 (4)'!S2297)/100,2)</f>
        <v>17.53</v>
      </c>
      <c r="N2291" s="4">
        <f>ROUND(('Sheet1 (4)'!O2297+'Sheet1 (4)'!T2297)/100,2)</f>
        <v>-42.29</v>
      </c>
      <c r="O2291" s="4">
        <f>ROUND(('Sheet1 (4)'!P2297+'Sheet1 (4)'!U2297)/100,2)</f>
        <v>39.94</v>
      </c>
      <c r="P2291" s="4">
        <f>ROUND(('Sheet1 (4)'!Q2297+'Sheet1 (4)'!V2297)/100,2)</f>
        <v>29.17</v>
      </c>
      <c r="Q2291" s="7">
        <f>ROUND('Sheet1 (4)'!W2297/100,2)</f>
        <v>-0.01</v>
      </c>
      <c r="R2291" s="7">
        <f>ROUND('Sheet1 (4)'!X2297/100,2)</f>
        <v>0.11</v>
      </c>
      <c r="S2291" s="7">
        <f>ROUND('Sheet1 (4)'!Y2297/100,2)</f>
        <v>0.04</v>
      </c>
      <c r="T2291" s="7">
        <f>ROUND('Sheet1 (4)'!Z2297/100,2)</f>
        <v>0.06</v>
      </c>
      <c r="U2291" s="7">
        <f>ROUND('Sheet1 (4)'!AA2297/100,2)</f>
        <v>0.03</v>
      </c>
      <c r="V2291" s="1" t="str">
        <f>'Sheet1 (4)'!AB2297&amp;".T"</f>
        <v>5491.T</v>
      </c>
      <c r="W2291">
        <f>ROUND('Sheet1 (4)'!AC2297,2)</f>
        <v>4.1399999999999997</v>
      </c>
      <c r="X2291">
        <f>ROUND('Sheet1 (4)'!AD2297,2)</f>
        <v>0.19</v>
      </c>
      <c r="Y2291" t="str">
        <f>_xlfn.XLOOKUP('Sheet1 (4)'!AB2297,'Sheet1 (3)'!B:B,'Sheet1 (3)'!D:D,"",0)</f>
        <v>スタンダード</v>
      </c>
    </row>
    <row r="2292" spans="1:25" x14ac:dyDescent="0.2">
      <c r="A2292">
        <v>2291</v>
      </c>
      <c r="B2292" s="1" t="str">
        <f>_xlfn.XLOOKUP('Sheet1 (4)'!AB2298,'Sheet1 (3)'!B:B,'Sheet1 (3)'!C:C,"",0)</f>
        <v>ニッポン高度紙工業</v>
      </c>
      <c r="C2292" s="1" t="str">
        <f>_xlfn.XLOOKUP('Sheet1 (4)'!AB2298,'Sheet1 (3)'!B:B,'Sheet1 (3)'!F:F,"",0)</f>
        <v>パルプ・紙</v>
      </c>
      <c r="D2292" s="1">
        <f>ROUND('Sheet1 (4)'!E2298/100000000,2)</f>
        <v>0.11</v>
      </c>
      <c r="E2292" s="1">
        <f>ROUND('Sheet1 (4)'!F2298/100,2)</f>
        <v>27.62</v>
      </c>
      <c r="F2292" s="1">
        <f>ROUND('Sheet1 (4)'!G2298/100,2)</f>
        <v>40.67</v>
      </c>
      <c r="G2292" s="1">
        <f>ROUND('Sheet1 (4)'!H2298/100,2)</f>
        <v>33.270000000000003</v>
      </c>
      <c r="H2292" s="1">
        <f>ROUND('Sheet1 (4)'!I2298/100,2)</f>
        <v>17.2</v>
      </c>
      <c r="I2292" s="1">
        <f>ROUND('Sheet1 (4)'!J2298/100,2)</f>
        <v>24.6</v>
      </c>
      <c r="J2292" s="1">
        <f>ROUND('Sheet1 (4)'!K2298/100,2)</f>
        <v>32</v>
      </c>
      <c r="K2292" s="1">
        <f>ROUND('Sheet1 (4)'!L2298/100,2)</f>
        <v>36</v>
      </c>
      <c r="L2292" s="4">
        <f>ROUND(('Sheet1 (4)'!M2298+'Sheet1 (4)'!R2298)/100,2)</f>
        <v>22.31</v>
      </c>
      <c r="M2292" s="4">
        <f>ROUND(('Sheet1 (4)'!N2298+'Sheet1 (4)'!S2298)/100,2)</f>
        <v>10.7</v>
      </c>
      <c r="N2292" s="4">
        <f>ROUND(('Sheet1 (4)'!O2298+'Sheet1 (4)'!T2298)/100,2)</f>
        <v>-29.14</v>
      </c>
      <c r="O2292" s="4">
        <f>ROUND(('Sheet1 (4)'!P2298+'Sheet1 (4)'!U2298)/100,2)</f>
        <v>-15.02</v>
      </c>
      <c r="P2292" s="4">
        <f>ROUND(('Sheet1 (4)'!Q2298+'Sheet1 (4)'!V2298)/100,2)</f>
        <v>4</v>
      </c>
      <c r="Q2292" s="7">
        <f>ROUND('Sheet1 (4)'!W2298/100,2)</f>
        <v>0.13</v>
      </c>
      <c r="R2292" s="7">
        <f>ROUND('Sheet1 (4)'!X2298/100,2)</f>
        <v>0.16</v>
      </c>
      <c r="S2292" s="7">
        <f>ROUND('Sheet1 (4)'!Y2298/100,2)</f>
        <v>0.12</v>
      </c>
      <c r="T2292" s="7">
        <f>ROUND('Sheet1 (4)'!Z2298/100,2)</f>
        <v>7.0000000000000007E-2</v>
      </c>
      <c r="U2292" s="7">
        <f>ROUND('Sheet1 (4)'!AA2298/100,2)</f>
        <v>0.08</v>
      </c>
      <c r="V2292" s="1" t="str">
        <f>'Sheet1 (4)'!AB2298&amp;".T"</f>
        <v>3891.T</v>
      </c>
      <c r="W2292">
        <f>ROUND('Sheet1 (4)'!AC2298,2)</f>
        <v>16.149999999999999</v>
      </c>
      <c r="X2292">
        <f>ROUND('Sheet1 (4)'!AD2298,2)</f>
        <v>1.2</v>
      </c>
      <c r="Y2292" t="str">
        <f>_xlfn.XLOOKUP('Sheet1 (4)'!AB2298,'Sheet1 (3)'!B:B,'Sheet1 (3)'!D:D,"",0)</f>
        <v>スタンダード</v>
      </c>
    </row>
    <row r="2293" spans="1:25" x14ac:dyDescent="0.2">
      <c r="A2293">
        <v>2292</v>
      </c>
      <c r="B2293" s="1" t="str">
        <f>_xlfn.XLOOKUP('Sheet1 (4)'!AB2299,'Sheet1 (3)'!B:B,'Sheet1 (3)'!C:C,"",0)</f>
        <v>日本高周波鋼業</v>
      </c>
      <c r="C2293" s="1" t="str">
        <f>_xlfn.XLOOKUP('Sheet1 (4)'!AB2299,'Sheet1 (3)'!B:B,'Sheet1 (3)'!F:F,"",0)</f>
        <v>鉄鋼</v>
      </c>
      <c r="D2293" s="1">
        <f>ROUND('Sheet1 (4)'!E2299/100000000,2)</f>
        <v>0.15</v>
      </c>
      <c r="E2293" s="1">
        <f>ROUND('Sheet1 (4)'!F2299/100,2)</f>
        <v>-20.71</v>
      </c>
      <c r="F2293" s="1">
        <f>ROUND('Sheet1 (4)'!G2299/100,2)</f>
        <v>5.31</v>
      </c>
      <c r="G2293" s="1">
        <f>ROUND('Sheet1 (4)'!H2299/100,2)</f>
        <v>8.2200000000000006</v>
      </c>
      <c r="H2293" s="1">
        <f>ROUND('Sheet1 (4)'!I2299/100,2)</f>
        <v>-16.350000000000001</v>
      </c>
      <c r="I2293" s="1">
        <f>ROUND('Sheet1 (4)'!J2299/100,2)</f>
        <v>-7.87</v>
      </c>
      <c r="J2293" s="1" t="e">
        <f>ROUND('Sheet1 (4)'!K2299/100,2)</f>
        <v>#VALUE!</v>
      </c>
      <c r="K2293" s="1" t="e">
        <f>ROUND('Sheet1 (4)'!L2299/100,2)</f>
        <v>#VALUE!</v>
      </c>
      <c r="L2293" s="4">
        <f>ROUND(('Sheet1 (4)'!M2299+'Sheet1 (4)'!R2299)/100,2)</f>
        <v>34.25</v>
      </c>
      <c r="M2293" s="4">
        <f>ROUND(('Sheet1 (4)'!N2299+'Sheet1 (4)'!S2299)/100,2)</f>
        <v>-0.86</v>
      </c>
      <c r="N2293" s="4">
        <f>ROUND(('Sheet1 (4)'!O2299+'Sheet1 (4)'!T2299)/100,2)</f>
        <v>-13.39</v>
      </c>
      <c r="O2293" s="4">
        <f>ROUND(('Sheet1 (4)'!P2299+'Sheet1 (4)'!U2299)/100,2)</f>
        <v>82.51</v>
      </c>
      <c r="P2293" s="4">
        <f>ROUND(('Sheet1 (4)'!Q2299+'Sheet1 (4)'!V2299)/100,2)</f>
        <v>-49.55</v>
      </c>
      <c r="Q2293" s="7">
        <f>ROUND('Sheet1 (4)'!W2299/100,2)</f>
        <v>-0.36</v>
      </c>
      <c r="R2293" s="7">
        <f>ROUND('Sheet1 (4)'!X2299/100,2)</f>
        <v>0.03</v>
      </c>
      <c r="S2293" s="7">
        <f>ROUND('Sheet1 (4)'!Y2299/100,2)</f>
        <v>-0.01</v>
      </c>
      <c r="T2293" s="7">
        <f>ROUND('Sheet1 (4)'!Z2299/100,2)</f>
        <v>0.36</v>
      </c>
      <c r="U2293" s="7">
        <f>ROUND('Sheet1 (4)'!AA2299/100,2)</f>
        <v>-0.44</v>
      </c>
      <c r="V2293" s="1" t="str">
        <f>'Sheet1 (4)'!AB2299&amp;".T"</f>
        <v>5476.T</v>
      </c>
      <c r="W2293" t="e">
        <f>ROUND('Sheet1 (4)'!AC2299,2)</f>
        <v>#VALUE!</v>
      </c>
      <c r="X2293">
        <f>ROUND('Sheet1 (4)'!AD2299,2)</f>
        <v>0.49</v>
      </c>
      <c r="Y2293" t="str">
        <f>_xlfn.XLOOKUP('Sheet1 (4)'!AB2299,'Sheet1 (3)'!B:B,'Sheet1 (3)'!D:D,"",0)</f>
        <v>スタンダード</v>
      </c>
    </row>
    <row r="2294" spans="1:25" x14ac:dyDescent="0.2">
      <c r="A2294">
        <v>2293</v>
      </c>
      <c r="B2294" s="1" t="str">
        <f>_xlfn.XLOOKUP('Sheet1 (4)'!AB2300,'Sheet1 (3)'!B:B,'Sheet1 (3)'!C:C,"",0)</f>
        <v>日本軽金属ホールディングス</v>
      </c>
      <c r="C2294" s="1" t="str">
        <f>_xlfn.XLOOKUP('Sheet1 (4)'!AB2300,'Sheet1 (3)'!B:B,'Sheet1 (3)'!F:F,"",0)</f>
        <v>非鉄金属</v>
      </c>
      <c r="D2294" s="1">
        <f>ROUND('Sheet1 (4)'!E2300/100000000,2)</f>
        <v>0.62</v>
      </c>
      <c r="E2294" s="1">
        <f>ROUND('Sheet1 (4)'!F2300/100,2)</f>
        <v>241.94</v>
      </c>
      <c r="F2294" s="1">
        <f>ROUND('Sheet1 (4)'!G2300/100,2)</f>
        <v>221.98</v>
      </c>
      <c r="G2294" s="1">
        <f>ROUND('Sheet1 (4)'!H2300/100,2)</f>
        <v>75.39</v>
      </c>
      <c r="H2294" s="1">
        <f>ROUND('Sheet1 (4)'!I2300/100,2)</f>
        <v>181.89</v>
      </c>
      <c r="I2294" s="1">
        <f>ROUND('Sheet1 (4)'!J2300/100,2)</f>
        <v>217.44</v>
      </c>
      <c r="J2294" s="1">
        <f>ROUND('Sheet1 (4)'!K2300/100,2)</f>
        <v>230</v>
      </c>
      <c r="K2294" s="1">
        <f>ROUND('Sheet1 (4)'!L2300/100,2)</f>
        <v>252.67</v>
      </c>
      <c r="L2294" s="4">
        <f>ROUND(('Sheet1 (4)'!M2300+'Sheet1 (4)'!R2300)/100,2)</f>
        <v>162.68</v>
      </c>
      <c r="M2294" s="4">
        <f>ROUND(('Sheet1 (4)'!N2300+'Sheet1 (4)'!S2300)/100,2)</f>
        <v>-165.34</v>
      </c>
      <c r="N2294" s="4">
        <f>ROUND(('Sheet1 (4)'!O2300+'Sheet1 (4)'!T2300)/100,2)</f>
        <v>-144.28</v>
      </c>
      <c r="O2294" s="4">
        <f>ROUND(('Sheet1 (4)'!P2300+'Sheet1 (4)'!U2300)/100,2)</f>
        <v>141.1</v>
      </c>
      <c r="P2294" s="4">
        <f>ROUND(('Sheet1 (4)'!Q2300+'Sheet1 (4)'!V2300)/100,2)</f>
        <v>-70.48</v>
      </c>
      <c r="Q2294" s="7">
        <f>ROUND('Sheet1 (4)'!W2300/100,2)</f>
        <v>0.02</v>
      </c>
      <c r="R2294" s="7">
        <f>ROUND('Sheet1 (4)'!X2300/100,2)</f>
        <v>0.08</v>
      </c>
      <c r="S2294" s="7">
        <f>ROUND('Sheet1 (4)'!Y2300/100,2)</f>
        <v>0.03</v>
      </c>
      <c r="T2294" s="7">
        <f>ROUND('Sheet1 (4)'!Z2300/100,2)</f>
        <v>0.04</v>
      </c>
      <c r="U2294" s="7">
        <f>ROUND('Sheet1 (4)'!AA2300/100,2)</f>
        <v>0.06</v>
      </c>
      <c r="V2294" s="1" t="str">
        <f>'Sheet1 (4)'!AB2300&amp;".T"</f>
        <v>5703.T</v>
      </c>
      <c r="W2294">
        <f>ROUND('Sheet1 (4)'!AC2300,2)</f>
        <v>10.31</v>
      </c>
      <c r="X2294">
        <f>ROUND('Sheet1 (4)'!AD2300,2)</f>
        <v>0.56999999999999995</v>
      </c>
      <c r="Y2294" t="str">
        <f>_xlfn.XLOOKUP('Sheet1 (4)'!AB2300,'Sheet1 (3)'!B:B,'Sheet1 (3)'!D:D,"",0)</f>
        <v>プライム</v>
      </c>
    </row>
    <row r="2295" spans="1:25" x14ac:dyDescent="0.2">
      <c r="A2295">
        <v>2294</v>
      </c>
      <c r="B2295" s="1" t="str">
        <f>_xlfn.XLOOKUP('Sheet1 (4)'!AB2301,'Sheet1 (3)'!B:B,'Sheet1 (3)'!C:C,"",0)</f>
        <v>日本マリタイムバンク</v>
      </c>
      <c r="C2295" s="1" t="str">
        <f>_xlfn.XLOOKUP('Sheet1 (4)'!AB2301,'Sheet1 (3)'!B:B,'Sheet1 (3)'!F:F,"",0)</f>
        <v>その他金融業</v>
      </c>
      <c r="D2295" s="1">
        <f>ROUND('Sheet1 (4)'!E2301/100000000,2)</f>
        <v>0.04</v>
      </c>
      <c r="E2295" s="1" t="e">
        <f>ROUND('Sheet1 (4)'!F2301/100,2)</f>
        <v>#VALUE!</v>
      </c>
      <c r="F2295" s="1" t="e">
        <f>ROUND('Sheet1 (4)'!G2301/100,2)</f>
        <v>#VALUE!</v>
      </c>
      <c r="G2295" s="1" t="e">
        <f>ROUND('Sheet1 (4)'!H2301/100,2)</f>
        <v>#VALUE!</v>
      </c>
      <c r="H2295" s="1" t="e">
        <f>ROUND('Sheet1 (4)'!I2301/100,2)</f>
        <v>#VALUE!</v>
      </c>
      <c r="I2295" s="1">
        <f>ROUND('Sheet1 (4)'!J2301/100,2)</f>
        <v>3.53</v>
      </c>
      <c r="J2295" s="1" t="e">
        <f>ROUND('Sheet1 (4)'!K2301/100,2)</f>
        <v>#VALUE!</v>
      </c>
      <c r="K2295" s="1" t="e">
        <f>ROUND('Sheet1 (4)'!L2301/100,2)</f>
        <v>#VALUE!</v>
      </c>
      <c r="L2295" s="4" t="e">
        <f>ROUND(('Sheet1 (4)'!M2301+'Sheet1 (4)'!R2301)/100,2)</f>
        <v>#VALUE!</v>
      </c>
      <c r="M2295" s="4" t="e">
        <f>ROUND(('Sheet1 (4)'!N2301+'Sheet1 (4)'!S2301)/100,2)</f>
        <v>#VALUE!</v>
      </c>
      <c r="N2295" s="4" t="e">
        <f>ROUND(('Sheet1 (4)'!O2301+'Sheet1 (4)'!T2301)/100,2)</f>
        <v>#VALUE!</v>
      </c>
      <c r="O2295" s="4" t="e">
        <f>ROUND(('Sheet1 (4)'!P2301+'Sheet1 (4)'!U2301)/100,2)</f>
        <v>#VALUE!</v>
      </c>
      <c r="P2295" s="4" t="e">
        <f>ROUND(('Sheet1 (4)'!Q2301+'Sheet1 (4)'!V2301)/100,2)</f>
        <v>#VALUE!</v>
      </c>
      <c r="Q2295" s="7" t="e">
        <f>ROUND('Sheet1 (4)'!W2301/100,2)</f>
        <v>#VALUE!</v>
      </c>
      <c r="R2295" s="7" t="e">
        <f>ROUND('Sheet1 (4)'!X2301/100,2)</f>
        <v>#VALUE!</v>
      </c>
      <c r="S2295" s="7" t="e">
        <f>ROUND('Sheet1 (4)'!Y2301/100,2)</f>
        <v>#VALUE!</v>
      </c>
      <c r="T2295" s="7" t="e">
        <f>ROUND('Sheet1 (4)'!Z2301/100,2)</f>
        <v>#VALUE!</v>
      </c>
      <c r="U2295" s="7" t="e">
        <f>ROUND('Sheet1 (4)'!AA2301/100,2)</f>
        <v>#VALUE!</v>
      </c>
      <c r="V2295" s="1" t="str">
        <f>'Sheet1 (4)'!AB2301&amp;".T"</f>
        <v>411A.T</v>
      </c>
      <c r="W2295">
        <f>ROUND('Sheet1 (4)'!AC2301,2)</f>
        <v>6.16</v>
      </c>
      <c r="X2295" t="e">
        <f>ROUND('Sheet1 (4)'!AD2301,2)</f>
        <v>#VALUE!</v>
      </c>
      <c r="Y2295" t="str">
        <f>_xlfn.XLOOKUP('Sheet1 (4)'!AB2301,'Sheet1 (3)'!B:B,'Sheet1 (3)'!D:D,"",0)</f>
        <v>PRO Market</v>
      </c>
    </row>
    <row r="2296" spans="1:25" x14ac:dyDescent="0.2">
      <c r="A2296">
        <v>2295</v>
      </c>
      <c r="B2296" s="1" t="str">
        <f>_xlfn.XLOOKUP('Sheet1 (4)'!AB2302,'Sheet1 (3)'!B:B,'Sheet1 (3)'!C:C,"",0)</f>
        <v>日本ペイントホールディングス</v>
      </c>
      <c r="C2296" s="1" t="str">
        <f>_xlfn.XLOOKUP('Sheet1 (4)'!AB2302,'Sheet1 (3)'!B:B,'Sheet1 (3)'!F:F,"",0)</f>
        <v>化学</v>
      </c>
      <c r="D2296" s="1">
        <f>ROUND('Sheet1 (4)'!E2302/100000000,2)</f>
        <v>23.49</v>
      </c>
      <c r="E2296" s="1">
        <f>ROUND('Sheet1 (4)'!F2302/100,2)</f>
        <v>843.73</v>
      </c>
      <c r="F2296" s="1">
        <f>ROUND('Sheet1 (4)'!G2302/100,2)</f>
        <v>1070.4000000000001</v>
      </c>
      <c r="G2296" s="1">
        <f>ROUND('Sheet1 (4)'!H2302/100,2)</f>
        <v>1610.6</v>
      </c>
      <c r="H2296" s="1">
        <f>ROUND('Sheet1 (4)'!I2302/100,2)</f>
        <v>1798.36</v>
      </c>
      <c r="I2296" s="1">
        <f>ROUND('Sheet1 (4)'!J2302/100,2)</f>
        <v>1798.36</v>
      </c>
      <c r="J2296" s="1">
        <f>ROUND('Sheet1 (4)'!K2302/100,2)</f>
        <v>2451.63</v>
      </c>
      <c r="K2296" s="1">
        <f>ROUND('Sheet1 (4)'!L2302/100,2)</f>
        <v>2693.2</v>
      </c>
      <c r="L2296" s="4">
        <f>ROUND(('Sheet1 (4)'!M2302+'Sheet1 (4)'!R2302)/100,2)</f>
        <v>-349.27</v>
      </c>
      <c r="M2296" s="4">
        <f>ROUND(('Sheet1 (4)'!N2302+'Sheet1 (4)'!S2302)/100,2)</f>
        <v>-527.55999999999995</v>
      </c>
      <c r="N2296" s="4">
        <f>ROUND(('Sheet1 (4)'!O2302+'Sheet1 (4)'!T2302)/100,2)</f>
        <v>737.8</v>
      </c>
      <c r="O2296" s="4">
        <f>ROUND(('Sheet1 (4)'!P2302+'Sheet1 (4)'!U2302)/100,2)</f>
        <v>192.95</v>
      </c>
      <c r="P2296" s="4">
        <f>ROUND(('Sheet1 (4)'!Q2302+'Sheet1 (4)'!V2302)/100,2)</f>
        <v>192.95</v>
      </c>
      <c r="Q2296" s="7">
        <f>ROUND('Sheet1 (4)'!W2302/100,2)</f>
        <v>0.08</v>
      </c>
      <c r="R2296" s="7">
        <f>ROUND('Sheet1 (4)'!X2302/100,2)</f>
        <v>7.0000000000000007E-2</v>
      </c>
      <c r="S2296" s="7">
        <f>ROUND('Sheet1 (4)'!Y2302/100,2)</f>
        <v>0.09</v>
      </c>
      <c r="T2296" s="7">
        <f>ROUND('Sheet1 (4)'!Z2302/100,2)</f>
        <v>0.09</v>
      </c>
      <c r="U2296" s="7">
        <f>ROUND('Sheet1 (4)'!AA2302/100,2)</f>
        <v>0.09</v>
      </c>
      <c r="V2296" s="1" t="str">
        <f>'Sheet1 (4)'!AB2302&amp;".T"</f>
        <v>4612.T</v>
      </c>
      <c r="W2296">
        <f>ROUND('Sheet1 (4)'!AC2302,2)</f>
        <v>15.51</v>
      </c>
      <c r="X2296">
        <f>ROUND('Sheet1 (4)'!AD2302,2)</f>
        <v>1.52</v>
      </c>
      <c r="Y2296" t="str">
        <f>_xlfn.XLOOKUP('Sheet1 (4)'!AB2302,'Sheet1 (3)'!B:B,'Sheet1 (3)'!D:D,"",0)</f>
        <v>プライム</v>
      </c>
    </row>
    <row r="2297" spans="1:25" x14ac:dyDescent="0.2">
      <c r="A2297">
        <v>2296</v>
      </c>
      <c r="B2297" s="1" t="str">
        <f>_xlfn.XLOOKUP('Sheet1 (4)'!AB2303,'Sheet1 (3)'!B:B,'Sheet1 (3)'!C:C,"",0)</f>
        <v>日本パレットプール</v>
      </c>
      <c r="C2297" s="1" t="str">
        <f>_xlfn.XLOOKUP('Sheet1 (4)'!AB2303,'Sheet1 (3)'!B:B,'Sheet1 (3)'!F:F,"",0)</f>
        <v>サービス業</v>
      </c>
      <c r="D2297" s="1">
        <f>ROUND('Sheet1 (4)'!E2303/100000000,2)</f>
        <v>0.02</v>
      </c>
      <c r="E2297" s="1">
        <f>ROUND('Sheet1 (4)'!F2303/100,2)</f>
        <v>5.86</v>
      </c>
      <c r="F2297" s="1">
        <f>ROUND('Sheet1 (4)'!G2303/100,2)</f>
        <v>4.5999999999999996</v>
      </c>
      <c r="G2297" s="1">
        <f>ROUND('Sheet1 (4)'!H2303/100,2)</f>
        <v>9.84</v>
      </c>
      <c r="H2297" s="1">
        <f>ROUND('Sheet1 (4)'!I2303/100,2)</f>
        <v>7.79</v>
      </c>
      <c r="I2297" s="1">
        <f>ROUND('Sheet1 (4)'!J2303/100,2)</f>
        <v>3.69</v>
      </c>
      <c r="J2297" s="1" t="e">
        <f>ROUND('Sheet1 (4)'!K2303/100,2)</f>
        <v>#VALUE!</v>
      </c>
      <c r="K2297" s="1" t="e">
        <f>ROUND('Sheet1 (4)'!L2303/100,2)</f>
        <v>#VALUE!</v>
      </c>
      <c r="L2297" s="4">
        <f>ROUND(('Sheet1 (4)'!M2303+'Sheet1 (4)'!R2303)/100,2)</f>
        <v>12.05</v>
      </c>
      <c r="M2297" s="4">
        <f>ROUND(('Sheet1 (4)'!N2303+'Sheet1 (4)'!S2303)/100,2)</f>
        <v>0.28999999999999998</v>
      </c>
      <c r="N2297" s="4">
        <f>ROUND(('Sheet1 (4)'!O2303+'Sheet1 (4)'!T2303)/100,2)</f>
        <v>-4.47</v>
      </c>
      <c r="O2297" s="4">
        <f>ROUND(('Sheet1 (4)'!P2303+'Sheet1 (4)'!U2303)/100,2)</f>
        <v>17.93</v>
      </c>
      <c r="P2297" s="4">
        <f>ROUND(('Sheet1 (4)'!Q2303+'Sheet1 (4)'!V2303)/100,2)</f>
        <v>8.85</v>
      </c>
      <c r="Q2297" s="7">
        <f>ROUND('Sheet1 (4)'!W2303/100,2)</f>
        <v>0.1</v>
      </c>
      <c r="R2297" s="7">
        <f>ROUND('Sheet1 (4)'!X2303/100,2)</f>
        <v>0.05</v>
      </c>
      <c r="S2297" s="7">
        <f>ROUND('Sheet1 (4)'!Y2303/100,2)</f>
        <v>0.15</v>
      </c>
      <c r="T2297" s="7">
        <f>ROUND('Sheet1 (4)'!Z2303/100,2)</f>
        <v>0.09</v>
      </c>
      <c r="U2297" s="7">
        <f>ROUND('Sheet1 (4)'!AA2303/100,2)</f>
        <v>0.05</v>
      </c>
      <c r="V2297" s="1" t="str">
        <f>'Sheet1 (4)'!AB2303&amp;".T"</f>
        <v>4690.T</v>
      </c>
      <c r="W2297">
        <f>ROUND('Sheet1 (4)'!AC2303,2)</f>
        <v>9.6300000000000008</v>
      </c>
      <c r="X2297">
        <f>ROUND('Sheet1 (4)'!AD2303,2)</f>
        <v>0.4</v>
      </c>
      <c r="Y2297" t="str">
        <f>_xlfn.XLOOKUP('Sheet1 (4)'!AB2303,'Sheet1 (3)'!B:B,'Sheet1 (3)'!D:D,"",0)</f>
        <v>スタンダード</v>
      </c>
    </row>
    <row r="2298" spans="1:25" x14ac:dyDescent="0.2">
      <c r="A2298">
        <v>2297</v>
      </c>
      <c r="B2298" s="1" t="str">
        <f>_xlfn.XLOOKUP('Sheet1 (4)'!AB2304,'Sheet1 (3)'!B:B,'Sheet1 (3)'!C:C,"",0)</f>
        <v>日本製紙</v>
      </c>
      <c r="C2298" s="1" t="str">
        <f>_xlfn.XLOOKUP('Sheet1 (4)'!AB2304,'Sheet1 (3)'!B:B,'Sheet1 (3)'!F:F,"",0)</f>
        <v>パルプ・紙</v>
      </c>
      <c r="D2298" s="1">
        <f>ROUND('Sheet1 (4)'!E2304/100000000,2)</f>
        <v>1.1499999999999999</v>
      </c>
      <c r="E2298" s="1">
        <f>ROUND('Sheet1 (4)'!F2304/100,2)</f>
        <v>192.34</v>
      </c>
      <c r="F2298" s="1">
        <f>ROUND('Sheet1 (4)'!G2304/100,2)</f>
        <v>120.91</v>
      </c>
      <c r="G2298" s="1">
        <f>ROUND('Sheet1 (4)'!H2304/100,2)</f>
        <v>-268.55</v>
      </c>
      <c r="H2298" s="1">
        <f>ROUND('Sheet1 (4)'!I2304/100,2)</f>
        <v>172.67</v>
      </c>
      <c r="I2298" s="1">
        <f>ROUND('Sheet1 (4)'!J2304/100,2)</f>
        <v>197.07</v>
      </c>
      <c r="J2298" s="1">
        <f>ROUND('Sheet1 (4)'!K2304/100,2)</f>
        <v>355.31</v>
      </c>
      <c r="K2298" s="1">
        <f>ROUND('Sheet1 (4)'!L2304/100,2)</f>
        <v>421</v>
      </c>
      <c r="L2298" s="4">
        <f>ROUND(('Sheet1 (4)'!M2304+'Sheet1 (4)'!R2304)/100,2)</f>
        <v>-987.48</v>
      </c>
      <c r="M2298" s="4">
        <f>ROUND(('Sheet1 (4)'!N2304+'Sheet1 (4)'!S2304)/100,2)</f>
        <v>111.31</v>
      </c>
      <c r="N2298" s="4">
        <f>ROUND(('Sheet1 (4)'!O2304+'Sheet1 (4)'!T2304)/100,2)</f>
        <v>-21.95</v>
      </c>
      <c r="O2298" s="4">
        <f>ROUND(('Sheet1 (4)'!P2304+'Sheet1 (4)'!U2304)/100,2)</f>
        <v>682.52</v>
      </c>
      <c r="P2298" s="4">
        <f>ROUND(('Sheet1 (4)'!Q2304+'Sheet1 (4)'!V2304)/100,2)</f>
        <v>393.55</v>
      </c>
      <c r="Q2298" s="7">
        <f>ROUND('Sheet1 (4)'!W2304/100,2)</f>
        <v>0.02</v>
      </c>
      <c r="R2298" s="7">
        <f>ROUND('Sheet1 (4)'!X2304/100,2)</f>
        <v>0.01</v>
      </c>
      <c r="S2298" s="7">
        <f>ROUND('Sheet1 (4)'!Y2304/100,2)</f>
        <v>-0.11</v>
      </c>
      <c r="T2298" s="7">
        <f>ROUND('Sheet1 (4)'!Z2304/100,2)</f>
        <v>0.06</v>
      </c>
      <c r="U2298" s="7">
        <f>ROUND('Sheet1 (4)'!AA2304/100,2)</f>
        <v>0.01</v>
      </c>
      <c r="V2298" s="1" t="str">
        <f>'Sheet1 (4)'!AB2304&amp;".T"</f>
        <v>3863.T</v>
      </c>
      <c r="W2298">
        <f>ROUND('Sheet1 (4)'!AC2304,2)</f>
        <v>6.97</v>
      </c>
      <c r="X2298">
        <f>ROUND('Sheet1 (4)'!AD2304,2)</f>
        <v>0.26</v>
      </c>
      <c r="Y2298" t="str">
        <f>_xlfn.XLOOKUP('Sheet1 (4)'!AB2304,'Sheet1 (3)'!B:B,'Sheet1 (3)'!D:D,"",0)</f>
        <v>プライム</v>
      </c>
    </row>
    <row r="2299" spans="1:25" x14ac:dyDescent="0.2">
      <c r="A2299">
        <v>2298</v>
      </c>
      <c r="B2299" s="1" t="str">
        <f>_xlfn.XLOOKUP('Sheet1 (4)'!AB2305,'Sheet1 (3)'!B:B,'Sheet1 (3)'!C:C,"",0)</f>
        <v>日本駐車場開発</v>
      </c>
      <c r="C2299" s="1" t="str">
        <f>_xlfn.XLOOKUP('Sheet1 (4)'!AB2305,'Sheet1 (3)'!B:B,'Sheet1 (3)'!F:F,"",0)</f>
        <v>不動産業</v>
      </c>
      <c r="D2299" s="1">
        <f>ROUND('Sheet1 (4)'!E2305/100000000,2)</f>
        <v>3.17</v>
      </c>
      <c r="E2299" s="1">
        <f>ROUND('Sheet1 (4)'!F2305/100,2)</f>
        <v>32.630000000000003</v>
      </c>
      <c r="F2299" s="1">
        <f>ROUND('Sheet1 (4)'!G2305/100,2)</f>
        <v>45.86</v>
      </c>
      <c r="G2299" s="1">
        <f>ROUND('Sheet1 (4)'!H2305/100,2)</f>
        <v>62.01</v>
      </c>
      <c r="H2299" s="1">
        <f>ROUND('Sheet1 (4)'!I2305/100,2)</f>
        <v>64.62</v>
      </c>
      <c r="I2299" s="1">
        <f>ROUND('Sheet1 (4)'!J2305/100,2)</f>
        <v>76.599999999999994</v>
      </c>
      <c r="J2299" s="1" t="e">
        <f>ROUND('Sheet1 (4)'!K2305/100,2)</f>
        <v>#VALUE!</v>
      </c>
      <c r="K2299" s="1" t="e">
        <f>ROUND('Sheet1 (4)'!L2305/100,2)</f>
        <v>#VALUE!</v>
      </c>
      <c r="L2299" s="4">
        <f>ROUND(('Sheet1 (4)'!M2305+'Sheet1 (4)'!R2305)/100,2)</f>
        <v>12.11</v>
      </c>
      <c r="M2299" s="4">
        <f>ROUND(('Sheet1 (4)'!N2305+'Sheet1 (4)'!S2305)/100,2)</f>
        <v>25.82</v>
      </c>
      <c r="N2299" s="4">
        <f>ROUND(('Sheet1 (4)'!O2305+'Sheet1 (4)'!T2305)/100,2)</f>
        <v>35.409999999999997</v>
      </c>
      <c r="O2299" s="4">
        <f>ROUND(('Sheet1 (4)'!P2305+'Sheet1 (4)'!U2305)/100,2)</f>
        <v>-11.59</v>
      </c>
      <c r="P2299" s="4">
        <f>ROUND(('Sheet1 (4)'!Q2305+'Sheet1 (4)'!V2305)/100,2)</f>
        <v>32.92</v>
      </c>
      <c r="Q2299" s="7">
        <f>ROUND('Sheet1 (4)'!W2305/100,2)</f>
        <v>0.2</v>
      </c>
      <c r="R2299" s="7">
        <f>ROUND('Sheet1 (4)'!X2305/100,2)</f>
        <v>0.28999999999999998</v>
      </c>
      <c r="S2299" s="7">
        <f>ROUND('Sheet1 (4)'!Y2305/100,2)</f>
        <v>0.38</v>
      </c>
      <c r="T2299" s="7">
        <f>ROUND('Sheet1 (4)'!Z2305/100,2)</f>
        <v>0.35</v>
      </c>
      <c r="U2299" s="7">
        <f>ROUND('Sheet1 (4)'!AA2305/100,2)</f>
        <v>0.27</v>
      </c>
      <c r="V2299" s="1" t="str">
        <f>'Sheet1 (4)'!AB2305&amp;".T"</f>
        <v>2353.T</v>
      </c>
      <c r="W2299">
        <f>ROUND('Sheet1 (4)'!AC2305,2)</f>
        <v>18.04</v>
      </c>
      <c r="X2299">
        <f>ROUND('Sheet1 (4)'!AD2305,2)</f>
        <v>4.4400000000000004</v>
      </c>
      <c r="Y2299" t="str">
        <f>_xlfn.XLOOKUP('Sheet1 (4)'!AB2305,'Sheet1 (3)'!B:B,'Sheet1 (3)'!D:D,"",0)</f>
        <v>プライム</v>
      </c>
    </row>
    <row r="2300" spans="1:25" x14ac:dyDescent="0.2">
      <c r="A2300">
        <v>2299</v>
      </c>
      <c r="B2300" s="1" t="str">
        <f>_xlfn.XLOOKUP('Sheet1 (4)'!AB2306,'Sheet1 (3)'!B:B,'Sheet1 (3)'!C:C,"",0)</f>
        <v>日本ピグメントホールディングス</v>
      </c>
      <c r="C2300" s="1" t="str">
        <f>_xlfn.XLOOKUP('Sheet1 (4)'!AB2306,'Sheet1 (3)'!B:B,'Sheet1 (3)'!F:F,"",0)</f>
        <v>化学</v>
      </c>
      <c r="D2300" s="1">
        <f>ROUND('Sheet1 (4)'!E2306/100000000,2)</f>
        <v>0.02</v>
      </c>
      <c r="E2300" s="1">
        <f>ROUND('Sheet1 (4)'!F2306/100,2)</f>
        <v>2.65</v>
      </c>
      <c r="F2300" s="1">
        <f>ROUND('Sheet1 (4)'!G2306/100,2)</f>
        <v>12.85</v>
      </c>
      <c r="G2300" s="1">
        <f>ROUND('Sheet1 (4)'!H2306/100,2)</f>
        <v>-0.59</v>
      </c>
      <c r="H2300" s="1">
        <f>ROUND('Sheet1 (4)'!I2306/100,2)</f>
        <v>4.26</v>
      </c>
      <c r="I2300" s="1">
        <f>ROUND('Sheet1 (4)'!J2306/100,2)</f>
        <v>1.77</v>
      </c>
      <c r="J2300" s="1" t="e">
        <f>ROUND('Sheet1 (4)'!K2306/100,2)</f>
        <v>#VALUE!</v>
      </c>
      <c r="K2300" s="1" t="e">
        <f>ROUND('Sheet1 (4)'!L2306/100,2)</f>
        <v>#VALUE!</v>
      </c>
      <c r="L2300" s="4">
        <f>ROUND(('Sheet1 (4)'!M2306+'Sheet1 (4)'!R2306)/100,2)</f>
        <v>10.4</v>
      </c>
      <c r="M2300" s="4">
        <f>ROUND(('Sheet1 (4)'!N2306+'Sheet1 (4)'!S2306)/100,2)</f>
        <v>9.1999999999999993</v>
      </c>
      <c r="N2300" s="4">
        <f>ROUND(('Sheet1 (4)'!O2306+'Sheet1 (4)'!T2306)/100,2)</f>
        <v>2.95</v>
      </c>
      <c r="O2300" s="4">
        <f>ROUND(('Sheet1 (4)'!P2306+'Sheet1 (4)'!U2306)/100,2)</f>
        <v>17.14</v>
      </c>
      <c r="P2300" s="4">
        <f>ROUND(('Sheet1 (4)'!Q2306+'Sheet1 (4)'!V2306)/100,2)</f>
        <v>-3.35</v>
      </c>
      <c r="Q2300" s="7">
        <f>ROUND('Sheet1 (4)'!W2306/100,2)</f>
        <v>-0.01</v>
      </c>
      <c r="R2300" s="7">
        <f>ROUND('Sheet1 (4)'!X2306/100,2)</f>
        <v>7.0000000000000007E-2</v>
      </c>
      <c r="S2300" s="7">
        <f>ROUND('Sheet1 (4)'!Y2306/100,2)</f>
        <v>-0.03</v>
      </c>
      <c r="T2300" s="7">
        <f>ROUND('Sheet1 (4)'!Z2306/100,2)</f>
        <v>0.05</v>
      </c>
      <c r="U2300" s="7">
        <f>ROUND('Sheet1 (4)'!AA2306/100,2)</f>
        <v>0.27</v>
      </c>
      <c r="V2300" s="1" t="str">
        <f>'Sheet1 (4)'!AB2306&amp;".T"</f>
        <v>4119.T</v>
      </c>
      <c r="W2300" t="e">
        <f>ROUND('Sheet1 (4)'!AC2306,2)</f>
        <v>#VALUE!</v>
      </c>
      <c r="X2300">
        <f>ROUND('Sheet1 (4)'!AD2306,2)</f>
        <v>0.26</v>
      </c>
      <c r="Y2300" t="str">
        <f>_xlfn.XLOOKUP('Sheet1 (4)'!AB2306,'Sheet1 (3)'!B:B,'Sheet1 (3)'!D:D,"",0)</f>
        <v>スタンダード</v>
      </c>
    </row>
    <row r="2301" spans="1:25" x14ac:dyDescent="0.2">
      <c r="A2301">
        <v>2300</v>
      </c>
      <c r="B2301" s="1" t="str">
        <f>_xlfn.XLOOKUP('Sheet1 (4)'!AB2307,'Sheet1 (3)'!B:B,'Sheet1 (3)'!C:C,"",0)</f>
        <v>日本プリメックス</v>
      </c>
      <c r="C2301" s="1" t="str">
        <f>_xlfn.XLOOKUP('Sheet1 (4)'!AB2307,'Sheet1 (3)'!B:B,'Sheet1 (3)'!F:F,"",0)</f>
        <v>卸売業</v>
      </c>
      <c r="D2301" s="1">
        <f>ROUND('Sheet1 (4)'!E2307/100000000,2)</f>
        <v>0.05</v>
      </c>
      <c r="E2301" s="1">
        <f>ROUND('Sheet1 (4)'!F2307/100,2)</f>
        <v>3.14</v>
      </c>
      <c r="F2301" s="1">
        <f>ROUND('Sheet1 (4)'!G2307/100,2)</f>
        <v>4.72</v>
      </c>
      <c r="G2301" s="1">
        <f>ROUND('Sheet1 (4)'!H2307/100,2)</f>
        <v>5.23</v>
      </c>
      <c r="H2301" s="1">
        <f>ROUND('Sheet1 (4)'!I2307/100,2)</f>
        <v>5.77</v>
      </c>
      <c r="I2301" s="1">
        <f>ROUND('Sheet1 (4)'!J2307/100,2)</f>
        <v>5.49</v>
      </c>
      <c r="J2301" s="1" t="e">
        <f>ROUND('Sheet1 (4)'!K2307/100,2)</f>
        <v>#VALUE!</v>
      </c>
      <c r="K2301" s="1" t="e">
        <f>ROUND('Sheet1 (4)'!L2307/100,2)</f>
        <v>#VALUE!</v>
      </c>
      <c r="L2301" s="4">
        <f>ROUND(('Sheet1 (4)'!M2307+'Sheet1 (4)'!R2307)/100,2)</f>
        <v>7.98</v>
      </c>
      <c r="M2301" s="4">
        <f>ROUND(('Sheet1 (4)'!N2307+'Sheet1 (4)'!S2307)/100,2)</f>
        <v>5.54</v>
      </c>
      <c r="N2301" s="4">
        <f>ROUND(('Sheet1 (4)'!O2307+'Sheet1 (4)'!T2307)/100,2)</f>
        <v>-13.55</v>
      </c>
      <c r="O2301" s="4">
        <f>ROUND(('Sheet1 (4)'!P2307+'Sheet1 (4)'!U2307)/100,2)</f>
        <v>5.85</v>
      </c>
      <c r="P2301" s="4">
        <f>ROUND(('Sheet1 (4)'!Q2307+'Sheet1 (4)'!V2307)/100,2)</f>
        <v>1.77</v>
      </c>
      <c r="Q2301" s="7">
        <f>ROUND('Sheet1 (4)'!W2307/100,2)</f>
        <v>0.04</v>
      </c>
      <c r="R2301" s="7">
        <f>ROUND('Sheet1 (4)'!X2307/100,2)</f>
        <v>7.0000000000000007E-2</v>
      </c>
      <c r="S2301" s="7">
        <f>ROUND('Sheet1 (4)'!Y2307/100,2)</f>
        <v>0.06</v>
      </c>
      <c r="T2301" s="7">
        <f>ROUND('Sheet1 (4)'!Z2307/100,2)</f>
        <v>7.0000000000000007E-2</v>
      </c>
      <c r="U2301" s="7">
        <f>ROUND('Sheet1 (4)'!AA2307/100,2)</f>
        <v>0.05</v>
      </c>
      <c r="V2301" s="1" t="str">
        <f>'Sheet1 (4)'!AB2307&amp;".T"</f>
        <v>2795.T</v>
      </c>
      <c r="W2301">
        <f>ROUND('Sheet1 (4)'!AC2307,2)</f>
        <v>17.12</v>
      </c>
      <c r="X2301">
        <f>ROUND('Sheet1 (4)'!AD2307,2)</f>
        <v>0.59</v>
      </c>
      <c r="Y2301" t="str">
        <f>_xlfn.XLOOKUP('Sheet1 (4)'!AB2307,'Sheet1 (3)'!B:B,'Sheet1 (3)'!D:D,"",0)</f>
        <v>スタンダード</v>
      </c>
    </row>
    <row r="2302" spans="1:25" x14ac:dyDescent="0.2">
      <c r="A2302">
        <v>2301</v>
      </c>
      <c r="B2302" s="1" t="str">
        <f>_xlfn.XLOOKUP('Sheet1 (4)'!AB2308,'Sheet1 (3)'!B:B,'Sheet1 (3)'!C:C,"",0)</f>
        <v>日本ラッド</v>
      </c>
      <c r="C2302" s="1" t="str">
        <f>_xlfn.XLOOKUP('Sheet1 (4)'!AB2308,'Sheet1 (3)'!B:B,'Sheet1 (3)'!F:F,"",0)</f>
        <v>情報・通信業</v>
      </c>
      <c r="D2302" s="1">
        <f>ROUND('Sheet1 (4)'!E2308/100000000,2)</f>
        <v>0.05</v>
      </c>
      <c r="E2302" s="1" t="e">
        <f>ROUND('Sheet1 (4)'!F2308/100,2)</f>
        <v>#VALUE!</v>
      </c>
      <c r="F2302" s="1" t="e">
        <f>ROUND('Sheet1 (4)'!G2308/100,2)</f>
        <v>#VALUE!</v>
      </c>
      <c r="G2302" s="1" t="e">
        <f>ROUND('Sheet1 (4)'!H2308/100,2)</f>
        <v>#VALUE!</v>
      </c>
      <c r="H2302" s="1" t="e">
        <f>ROUND('Sheet1 (4)'!I2308/100,2)</f>
        <v>#VALUE!</v>
      </c>
      <c r="I2302" s="1">
        <f>ROUND('Sheet1 (4)'!J2308/100,2)</f>
        <v>1.87</v>
      </c>
      <c r="J2302" s="1" t="e">
        <f>ROUND('Sheet1 (4)'!K2308/100,2)</f>
        <v>#VALUE!</v>
      </c>
      <c r="K2302" s="1" t="e">
        <f>ROUND('Sheet1 (4)'!L2308/100,2)</f>
        <v>#VALUE!</v>
      </c>
      <c r="L2302" s="4" t="e">
        <f>ROUND(('Sheet1 (4)'!M2308+'Sheet1 (4)'!R2308)/100,2)</f>
        <v>#VALUE!</v>
      </c>
      <c r="M2302" s="4" t="e">
        <f>ROUND(('Sheet1 (4)'!N2308+'Sheet1 (4)'!S2308)/100,2)</f>
        <v>#VALUE!</v>
      </c>
      <c r="N2302" s="4" t="e">
        <f>ROUND(('Sheet1 (4)'!O2308+'Sheet1 (4)'!T2308)/100,2)</f>
        <v>#VALUE!</v>
      </c>
      <c r="O2302" s="4" t="e">
        <f>ROUND(('Sheet1 (4)'!P2308+'Sheet1 (4)'!U2308)/100,2)</f>
        <v>#VALUE!</v>
      </c>
      <c r="P2302" s="4">
        <f>ROUND(('Sheet1 (4)'!Q2308+'Sheet1 (4)'!V2308)/100,2)</f>
        <v>8.77</v>
      </c>
      <c r="Q2302" s="7" t="e">
        <f>ROUND('Sheet1 (4)'!W2308/100,2)</f>
        <v>#VALUE!</v>
      </c>
      <c r="R2302" s="7" t="e">
        <f>ROUND('Sheet1 (4)'!X2308/100,2)</f>
        <v>#VALUE!</v>
      </c>
      <c r="S2302" s="7" t="e">
        <f>ROUND('Sheet1 (4)'!Y2308/100,2)</f>
        <v>#VALUE!</v>
      </c>
      <c r="T2302" s="7" t="e">
        <f>ROUND('Sheet1 (4)'!Z2308/100,2)</f>
        <v>#VALUE!</v>
      </c>
      <c r="U2302" s="7">
        <f>ROUND('Sheet1 (4)'!AA2308/100,2)</f>
        <v>0.36</v>
      </c>
      <c r="V2302" s="1" t="str">
        <f>'Sheet1 (4)'!AB2308&amp;".T"</f>
        <v>4736.T</v>
      </c>
      <c r="W2302">
        <f>ROUND('Sheet1 (4)'!AC2308,2)</f>
        <v>22.63</v>
      </c>
      <c r="X2302">
        <f>ROUND('Sheet1 (4)'!AD2308,2)</f>
        <v>2.15</v>
      </c>
      <c r="Y2302" t="str">
        <f>_xlfn.XLOOKUP('Sheet1 (4)'!AB2308,'Sheet1 (3)'!B:B,'Sheet1 (3)'!D:D,"",0)</f>
        <v>スタンダード</v>
      </c>
    </row>
    <row r="2303" spans="1:25" x14ac:dyDescent="0.2">
      <c r="A2303">
        <v>2302</v>
      </c>
      <c r="B2303" s="1" t="str">
        <f>_xlfn.XLOOKUP('Sheet1 (4)'!AB2309,'Sheet1 (3)'!B:B,'Sheet1 (3)'!C:C,"",0)</f>
        <v>日本リーテック</v>
      </c>
      <c r="C2303" s="1" t="str">
        <f>_xlfn.XLOOKUP('Sheet1 (4)'!AB2309,'Sheet1 (3)'!B:B,'Sheet1 (3)'!F:F,"",0)</f>
        <v>建設業</v>
      </c>
      <c r="D2303" s="1">
        <f>ROUND('Sheet1 (4)'!E2309/100000000,2)</f>
        <v>0.25</v>
      </c>
      <c r="E2303" s="1">
        <f>ROUND('Sheet1 (4)'!F2309/100,2)</f>
        <v>42.2</v>
      </c>
      <c r="F2303" s="1">
        <f>ROUND('Sheet1 (4)'!G2309/100,2)</f>
        <v>30.69</v>
      </c>
      <c r="G2303" s="1">
        <f>ROUND('Sheet1 (4)'!H2309/100,2)</f>
        <v>26.89</v>
      </c>
      <c r="H2303" s="1">
        <f>ROUND('Sheet1 (4)'!I2309/100,2)</f>
        <v>34.32</v>
      </c>
      <c r="I2303" s="1">
        <f>ROUND('Sheet1 (4)'!J2309/100,2)</f>
        <v>51.87</v>
      </c>
      <c r="J2303" s="1" t="e">
        <f>ROUND('Sheet1 (4)'!K2309/100,2)</f>
        <v>#VALUE!</v>
      </c>
      <c r="K2303" s="1" t="e">
        <f>ROUND('Sheet1 (4)'!L2309/100,2)</f>
        <v>#VALUE!</v>
      </c>
      <c r="L2303" s="4">
        <f>ROUND(('Sheet1 (4)'!M2309+'Sheet1 (4)'!R2309)/100,2)</f>
        <v>15.49</v>
      </c>
      <c r="M2303" s="4">
        <f>ROUND(('Sheet1 (4)'!N2309+'Sheet1 (4)'!S2309)/100,2)</f>
        <v>21.7</v>
      </c>
      <c r="N2303" s="4">
        <f>ROUND(('Sheet1 (4)'!O2309+'Sheet1 (4)'!T2309)/100,2)</f>
        <v>13.38</v>
      </c>
      <c r="O2303" s="4">
        <f>ROUND(('Sheet1 (4)'!P2309+'Sheet1 (4)'!U2309)/100,2)</f>
        <v>20.149999999999999</v>
      </c>
      <c r="P2303" s="4">
        <f>ROUND(('Sheet1 (4)'!Q2309+'Sheet1 (4)'!V2309)/100,2)</f>
        <v>8.5500000000000007</v>
      </c>
      <c r="Q2303" s="7">
        <f>ROUND('Sheet1 (4)'!W2309/100,2)</f>
        <v>0.06</v>
      </c>
      <c r="R2303" s="7">
        <f>ROUND('Sheet1 (4)'!X2309/100,2)</f>
        <v>0.04</v>
      </c>
      <c r="S2303" s="7">
        <f>ROUND('Sheet1 (4)'!Y2309/100,2)</f>
        <v>0.04</v>
      </c>
      <c r="T2303" s="7">
        <f>ROUND('Sheet1 (4)'!Z2309/100,2)</f>
        <v>0.05</v>
      </c>
      <c r="U2303" s="7">
        <f>ROUND('Sheet1 (4)'!AA2309/100,2)</f>
        <v>0.08</v>
      </c>
      <c r="V2303" s="1" t="str">
        <f>'Sheet1 (4)'!AB2309&amp;".T"</f>
        <v>1938.T</v>
      </c>
      <c r="W2303">
        <f>ROUND('Sheet1 (4)'!AC2309,2)</f>
        <v>10.74</v>
      </c>
      <c r="X2303">
        <f>ROUND('Sheet1 (4)'!AD2309,2)</f>
        <v>0.86</v>
      </c>
      <c r="Y2303" t="str">
        <f>_xlfn.XLOOKUP('Sheet1 (4)'!AB2309,'Sheet1 (3)'!B:B,'Sheet1 (3)'!D:D,"",0)</f>
        <v>プライム</v>
      </c>
    </row>
    <row r="2304" spans="1:25" x14ac:dyDescent="0.2">
      <c r="A2304">
        <v>2303</v>
      </c>
      <c r="B2304" s="1" t="str">
        <f>_xlfn.XLOOKUP('Sheet1 (4)'!AB2310,'Sheet1 (3)'!B:B,'Sheet1 (3)'!C:C,"",0)</f>
        <v>日本酸素ホールディングス</v>
      </c>
      <c r="C2304" s="1" t="str">
        <f>_xlfn.XLOOKUP('Sheet1 (4)'!AB2310,'Sheet1 (3)'!B:B,'Sheet1 (3)'!F:F,"",0)</f>
        <v>化学</v>
      </c>
      <c r="D2304" s="1">
        <f>ROUND('Sheet1 (4)'!E2310/100000000,2)</f>
        <v>4.33</v>
      </c>
      <c r="E2304" s="1">
        <f>ROUND('Sheet1 (4)'!F2310/100,2)</f>
        <v>849.72</v>
      </c>
      <c r="F2304" s="1">
        <f>ROUND('Sheet1 (4)'!G2310/100,2)</f>
        <v>993.38</v>
      </c>
      <c r="G2304" s="1">
        <f>ROUND('Sheet1 (4)'!H2310/100,2)</f>
        <v>1184.27</v>
      </c>
      <c r="H2304" s="1">
        <f>ROUND('Sheet1 (4)'!I2310/100,2)</f>
        <v>1719.47</v>
      </c>
      <c r="I2304" s="1">
        <f>ROUND('Sheet1 (4)'!J2310/100,2)</f>
        <v>1834.06</v>
      </c>
      <c r="J2304" s="1">
        <f>ROUND('Sheet1 (4)'!K2310/100,2)</f>
        <v>1957.43</v>
      </c>
      <c r="K2304" s="1">
        <f>ROUND('Sheet1 (4)'!L2310/100,2)</f>
        <v>2076.6</v>
      </c>
      <c r="L2304" s="4">
        <f>ROUND(('Sheet1 (4)'!M2310+'Sheet1 (4)'!R2310)/100,2)</f>
        <v>895.45</v>
      </c>
      <c r="M2304" s="4">
        <f>ROUND(('Sheet1 (4)'!N2310+'Sheet1 (4)'!S2310)/100,2)</f>
        <v>779.02</v>
      </c>
      <c r="N2304" s="4">
        <f>ROUND(('Sheet1 (4)'!O2310+'Sheet1 (4)'!T2310)/100,2)</f>
        <v>898.86</v>
      </c>
      <c r="O2304" s="4">
        <f>ROUND(('Sheet1 (4)'!P2310+'Sheet1 (4)'!U2310)/100,2)</f>
        <v>913.26</v>
      </c>
      <c r="P2304" s="4">
        <f>ROUND(('Sheet1 (4)'!Q2310+'Sheet1 (4)'!V2310)/100,2)</f>
        <v>922.21</v>
      </c>
      <c r="Q2304" s="7">
        <f>ROUND('Sheet1 (4)'!W2310/100,2)</f>
        <v>0.12</v>
      </c>
      <c r="R2304" s="7">
        <f>ROUND('Sheet1 (4)'!X2310/100,2)</f>
        <v>0.11</v>
      </c>
      <c r="S2304" s="7">
        <f>ROUND('Sheet1 (4)'!Y2310/100,2)</f>
        <v>0.11</v>
      </c>
      <c r="T2304" s="7">
        <f>ROUND('Sheet1 (4)'!Z2310/100,2)</f>
        <v>0.13</v>
      </c>
      <c r="U2304" s="7">
        <f>ROUND('Sheet1 (4)'!AA2310/100,2)</f>
        <v>0.1</v>
      </c>
      <c r="V2304" s="1" t="str">
        <f>'Sheet1 (4)'!AB2310&amp;".T"</f>
        <v>4091.T</v>
      </c>
      <c r="W2304">
        <f>ROUND('Sheet1 (4)'!AC2310,2)</f>
        <v>20.02</v>
      </c>
      <c r="X2304">
        <f>ROUND('Sheet1 (4)'!AD2310,2)</f>
        <v>1.99</v>
      </c>
      <c r="Y2304" t="str">
        <f>_xlfn.XLOOKUP('Sheet1 (4)'!AB2310,'Sheet1 (3)'!B:B,'Sheet1 (3)'!D:D,"",0)</f>
        <v>プライム</v>
      </c>
    </row>
    <row r="2305" spans="1:25" x14ac:dyDescent="0.2">
      <c r="A2305">
        <v>2304</v>
      </c>
      <c r="B2305" s="1" t="str">
        <f>_xlfn.XLOOKUP('Sheet1 (4)'!AB2311,'Sheet1 (3)'!B:B,'Sheet1 (3)'!C:C,"",0)</f>
        <v>日本精機</v>
      </c>
      <c r="C2305" s="1" t="str">
        <f>_xlfn.XLOOKUP('Sheet1 (4)'!AB2311,'Sheet1 (3)'!B:B,'Sheet1 (3)'!F:F,"",0)</f>
        <v>輸送用機器</v>
      </c>
      <c r="D2305" s="1">
        <f>ROUND('Sheet1 (4)'!E2311/100000000,2)</f>
        <v>0.56999999999999995</v>
      </c>
      <c r="E2305" s="1">
        <f>ROUND('Sheet1 (4)'!F2311/100,2)</f>
        <v>40.31</v>
      </c>
      <c r="F2305" s="1">
        <f>ROUND('Sheet1 (4)'!G2311/100,2)</f>
        <v>-11.05</v>
      </c>
      <c r="G2305" s="1">
        <f>ROUND('Sheet1 (4)'!H2311/100,2)</f>
        <v>28.08</v>
      </c>
      <c r="H2305" s="1">
        <f>ROUND('Sheet1 (4)'!I2311/100,2)</f>
        <v>102.39</v>
      </c>
      <c r="I2305" s="1">
        <f>ROUND('Sheet1 (4)'!J2311/100,2)</f>
        <v>93.51</v>
      </c>
      <c r="J2305" s="1">
        <f>ROUND('Sheet1 (4)'!K2311/100,2)</f>
        <v>120</v>
      </c>
      <c r="K2305" s="1">
        <f>ROUND('Sheet1 (4)'!L2311/100,2)</f>
        <v>152</v>
      </c>
      <c r="L2305" s="4">
        <f>ROUND(('Sheet1 (4)'!M2311+'Sheet1 (4)'!R2311)/100,2)</f>
        <v>-24.08</v>
      </c>
      <c r="M2305" s="4">
        <f>ROUND(('Sheet1 (4)'!N2311+'Sheet1 (4)'!S2311)/100,2)</f>
        <v>-129.55000000000001</v>
      </c>
      <c r="N2305" s="4">
        <f>ROUND(('Sheet1 (4)'!O2311+'Sheet1 (4)'!T2311)/100,2)</f>
        <v>16.559999999999999</v>
      </c>
      <c r="O2305" s="4">
        <f>ROUND(('Sheet1 (4)'!P2311+'Sheet1 (4)'!U2311)/100,2)</f>
        <v>625.73</v>
      </c>
      <c r="P2305" s="4">
        <f>ROUND(('Sheet1 (4)'!Q2311+'Sheet1 (4)'!V2311)/100,2)</f>
        <v>69.62</v>
      </c>
      <c r="Q2305" s="7">
        <f>ROUND('Sheet1 (4)'!W2311/100,2)</f>
        <v>0.01</v>
      </c>
      <c r="R2305" s="7">
        <f>ROUND('Sheet1 (4)'!X2311/100,2)</f>
        <v>-0.02</v>
      </c>
      <c r="S2305" s="7">
        <f>ROUND('Sheet1 (4)'!Y2311/100,2)</f>
        <v>0.01</v>
      </c>
      <c r="T2305" s="7">
        <f>ROUND('Sheet1 (4)'!Z2311/100,2)</f>
        <v>0.03</v>
      </c>
      <c r="U2305" s="7">
        <f>ROUND('Sheet1 (4)'!AA2311/100,2)</f>
        <v>0.03</v>
      </c>
      <c r="V2305" s="1" t="str">
        <f>'Sheet1 (4)'!AB2311&amp;".T"</f>
        <v>7287.T</v>
      </c>
      <c r="W2305">
        <f>ROUND('Sheet1 (4)'!AC2311,2)</f>
        <v>15.85</v>
      </c>
      <c r="X2305">
        <f>ROUND('Sheet1 (4)'!AD2311,2)</f>
        <v>0.49</v>
      </c>
      <c r="Y2305" t="str">
        <f>_xlfn.XLOOKUP('Sheet1 (4)'!AB2311,'Sheet1 (3)'!B:B,'Sheet1 (3)'!D:D,"",0)</f>
        <v>スタンダード</v>
      </c>
    </row>
    <row r="2306" spans="1:25" x14ac:dyDescent="0.2">
      <c r="A2306">
        <v>2305</v>
      </c>
      <c r="B2306" s="1" t="str">
        <f>_xlfn.XLOOKUP('Sheet1 (4)'!AB2312,'Sheet1 (3)'!B:B,'Sheet1 (3)'!C:C,"",0)</f>
        <v>日本精蝋</v>
      </c>
      <c r="C2306" s="1" t="str">
        <f>_xlfn.XLOOKUP('Sheet1 (4)'!AB2312,'Sheet1 (3)'!B:B,'Sheet1 (3)'!F:F,"",0)</f>
        <v>石油・石炭製品</v>
      </c>
      <c r="D2306" s="1">
        <f>ROUND('Sheet1 (4)'!E2312/100000000,2)</f>
        <v>0.2</v>
      </c>
      <c r="E2306" s="1">
        <f>ROUND('Sheet1 (4)'!F2312/100,2)</f>
        <v>5.88</v>
      </c>
      <c r="F2306" s="1">
        <f>ROUND('Sheet1 (4)'!G2312/100,2)</f>
        <v>-20.43</v>
      </c>
      <c r="G2306" s="1">
        <f>ROUND('Sheet1 (4)'!H2312/100,2)</f>
        <v>-5.52</v>
      </c>
      <c r="H2306" s="1">
        <f>ROUND('Sheet1 (4)'!I2312/100,2)</f>
        <v>22.46</v>
      </c>
      <c r="I2306" s="1">
        <f>ROUND('Sheet1 (4)'!J2312/100,2)</f>
        <v>22.46</v>
      </c>
      <c r="J2306" s="1" t="e">
        <f>ROUND('Sheet1 (4)'!K2312/100,2)</f>
        <v>#VALUE!</v>
      </c>
      <c r="K2306" s="1" t="e">
        <f>ROUND('Sheet1 (4)'!L2312/100,2)</f>
        <v>#VALUE!</v>
      </c>
      <c r="L2306" s="4">
        <f>ROUND(('Sheet1 (4)'!M2312+'Sheet1 (4)'!R2312)/100,2)</f>
        <v>-0.14000000000000001</v>
      </c>
      <c r="M2306" s="4">
        <f>ROUND(('Sheet1 (4)'!N2312+'Sheet1 (4)'!S2312)/100,2)</f>
        <v>-19.64</v>
      </c>
      <c r="N2306" s="4">
        <f>ROUND(('Sheet1 (4)'!O2312+'Sheet1 (4)'!T2312)/100,2)</f>
        <v>9.15</v>
      </c>
      <c r="O2306" s="4">
        <f>ROUND(('Sheet1 (4)'!P2312+'Sheet1 (4)'!U2312)/100,2)</f>
        <v>27.94</v>
      </c>
      <c r="P2306" s="4">
        <f>ROUND(('Sheet1 (4)'!Q2312+'Sheet1 (4)'!V2312)/100,2)</f>
        <v>27.94</v>
      </c>
      <c r="Q2306" s="7">
        <f>ROUND('Sheet1 (4)'!W2312/100,2)</f>
        <v>0.06</v>
      </c>
      <c r="R2306" s="7">
        <f>ROUND('Sheet1 (4)'!X2312/100,2)</f>
        <v>-0.36</v>
      </c>
      <c r="S2306" s="7">
        <f>ROUND('Sheet1 (4)'!Y2312/100,2)</f>
        <v>-0.27</v>
      </c>
      <c r="T2306" s="7">
        <f>ROUND('Sheet1 (4)'!Z2312/100,2)</f>
        <v>0.38</v>
      </c>
      <c r="U2306" s="7">
        <f>ROUND('Sheet1 (4)'!AA2312/100,2)</f>
        <v>0.38</v>
      </c>
      <c r="V2306" s="1" t="str">
        <f>'Sheet1 (4)'!AB2312&amp;".T"</f>
        <v>5010.T</v>
      </c>
      <c r="W2306">
        <f>ROUND('Sheet1 (4)'!AC2312,2)</f>
        <v>4.84</v>
      </c>
      <c r="X2306">
        <f>ROUND('Sheet1 (4)'!AD2312,2)</f>
        <v>0.64</v>
      </c>
      <c r="Y2306" t="str">
        <f>_xlfn.XLOOKUP('Sheet1 (4)'!AB2312,'Sheet1 (3)'!B:B,'Sheet1 (3)'!D:D,"",0)</f>
        <v>スタンダード</v>
      </c>
    </row>
    <row r="2307" spans="1:25" x14ac:dyDescent="0.2">
      <c r="A2307">
        <v>2306</v>
      </c>
      <c r="B2307" s="1" t="str">
        <f>_xlfn.XLOOKUP('Sheet1 (4)'!AB2313,'Sheet1 (3)'!B:B,'Sheet1 (3)'!C:C,"",0)</f>
        <v>日本精線</v>
      </c>
      <c r="C2307" s="1" t="str">
        <f>_xlfn.XLOOKUP('Sheet1 (4)'!AB2313,'Sheet1 (3)'!B:B,'Sheet1 (3)'!F:F,"",0)</f>
        <v>鉄鋼</v>
      </c>
      <c r="D2307" s="1">
        <f>ROUND('Sheet1 (4)'!E2313/100000000,2)</f>
        <v>0.31</v>
      </c>
      <c r="E2307" s="1">
        <f>ROUND('Sheet1 (4)'!F2313/100,2)</f>
        <v>23.81</v>
      </c>
      <c r="F2307" s="1">
        <f>ROUND('Sheet1 (4)'!G2313/100,2)</f>
        <v>45.96</v>
      </c>
      <c r="G2307" s="1">
        <f>ROUND('Sheet1 (4)'!H2313/100,2)</f>
        <v>41.8</v>
      </c>
      <c r="H2307" s="1">
        <f>ROUND('Sheet1 (4)'!I2313/100,2)</f>
        <v>35.380000000000003</v>
      </c>
      <c r="I2307" s="1">
        <f>ROUND('Sheet1 (4)'!J2313/100,2)</f>
        <v>45.77</v>
      </c>
      <c r="J2307" s="1" t="e">
        <f>ROUND('Sheet1 (4)'!K2313/100,2)</f>
        <v>#VALUE!</v>
      </c>
      <c r="K2307" s="1" t="e">
        <f>ROUND('Sheet1 (4)'!L2313/100,2)</f>
        <v>#VALUE!</v>
      </c>
      <c r="L2307" s="4">
        <f>ROUND(('Sheet1 (4)'!M2313+'Sheet1 (4)'!R2313)/100,2)</f>
        <v>21.78</v>
      </c>
      <c r="M2307" s="4">
        <f>ROUND(('Sheet1 (4)'!N2313+'Sheet1 (4)'!S2313)/100,2)</f>
        <v>27.73</v>
      </c>
      <c r="N2307" s="4">
        <f>ROUND(('Sheet1 (4)'!O2313+'Sheet1 (4)'!T2313)/100,2)</f>
        <v>0.8</v>
      </c>
      <c r="O2307" s="4">
        <f>ROUND(('Sheet1 (4)'!P2313+'Sheet1 (4)'!U2313)/100,2)</f>
        <v>18.59</v>
      </c>
      <c r="P2307" s="4">
        <f>ROUND(('Sheet1 (4)'!Q2313+'Sheet1 (4)'!V2313)/100,2)</f>
        <v>33.78</v>
      </c>
      <c r="Q2307" s="7">
        <f>ROUND('Sheet1 (4)'!W2313/100,2)</f>
        <v>0.06</v>
      </c>
      <c r="R2307" s="7">
        <f>ROUND('Sheet1 (4)'!X2313/100,2)</f>
        <v>0.09</v>
      </c>
      <c r="S2307" s="7">
        <f>ROUND('Sheet1 (4)'!Y2313/100,2)</f>
        <v>0.09</v>
      </c>
      <c r="T2307" s="7">
        <f>ROUND('Sheet1 (4)'!Z2313/100,2)</f>
        <v>7.0000000000000007E-2</v>
      </c>
      <c r="U2307" s="7">
        <f>ROUND('Sheet1 (4)'!AA2313/100,2)</f>
        <v>0.08</v>
      </c>
      <c r="V2307" s="1" t="str">
        <f>'Sheet1 (4)'!AB2313&amp;".T"</f>
        <v>5659.T</v>
      </c>
      <c r="W2307">
        <f>ROUND('Sheet1 (4)'!AC2313,2)</f>
        <v>13.04</v>
      </c>
      <c r="X2307">
        <f>ROUND('Sheet1 (4)'!AD2313,2)</f>
        <v>0.8</v>
      </c>
      <c r="Y2307" t="str">
        <f>_xlfn.XLOOKUP('Sheet1 (4)'!AB2313,'Sheet1 (3)'!B:B,'Sheet1 (3)'!D:D,"",0)</f>
        <v>プライム</v>
      </c>
    </row>
    <row r="2308" spans="1:25" x14ac:dyDescent="0.2">
      <c r="A2308">
        <v>2307</v>
      </c>
      <c r="B2308" s="1" t="str">
        <f>_xlfn.XLOOKUP('Sheet1 (4)'!AB2314,'Sheet1 (3)'!B:B,'Sheet1 (3)'!C:C,"",0)</f>
        <v>日本車輌製造</v>
      </c>
      <c r="C2308" s="1" t="str">
        <f>_xlfn.XLOOKUP('Sheet1 (4)'!AB2314,'Sheet1 (3)'!B:B,'Sheet1 (3)'!F:F,"",0)</f>
        <v>輸送用機器</v>
      </c>
      <c r="D2308" s="1">
        <f>ROUND('Sheet1 (4)'!E2314/100000000,2)</f>
        <v>0.14000000000000001</v>
      </c>
      <c r="E2308" s="1">
        <f>ROUND('Sheet1 (4)'!F2314/100,2)</f>
        <v>90.49</v>
      </c>
      <c r="F2308" s="1">
        <f>ROUND('Sheet1 (4)'!G2314/100,2)</f>
        <v>62.39</v>
      </c>
      <c r="G2308" s="1">
        <f>ROUND('Sheet1 (4)'!H2314/100,2)</f>
        <v>44.62</v>
      </c>
      <c r="H2308" s="1">
        <f>ROUND('Sheet1 (4)'!I2314/100,2)</f>
        <v>60.61</v>
      </c>
      <c r="I2308" s="1">
        <f>ROUND('Sheet1 (4)'!J2314/100,2)</f>
        <v>69.37</v>
      </c>
      <c r="J2308" s="1" t="e">
        <f>ROUND('Sheet1 (4)'!K2314/100,2)</f>
        <v>#VALUE!</v>
      </c>
      <c r="K2308" s="1" t="e">
        <f>ROUND('Sheet1 (4)'!L2314/100,2)</f>
        <v>#VALUE!</v>
      </c>
      <c r="L2308" s="4">
        <f>ROUND(('Sheet1 (4)'!M2314+'Sheet1 (4)'!R2314)/100,2)</f>
        <v>92.43</v>
      </c>
      <c r="M2308" s="4">
        <f>ROUND(('Sheet1 (4)'!N2314+'Sheet1 (4)'!S2314)/100,2)</f>
        <v>118.7</v>
      </c>
      <c r="N2308" s="4">
        <f>ROUND(('Sheet1 (4)'!O2314+'Sheet1 (4)'!T2314)/100,2)</f>
        <v>55.73</v>
      </c>
      <c r="O2308" s="4">
        <f>ROUND(('Sheet1 (4)'!P2314+'Sheet1 (4)'!U2314)/100,2)</f>
        <v>-39.200000000000003</v>
      </c>
      <c r="P2308" s="4">
        <f>ROUND(('Sheet1 (4)'!Q2314+'Sheet1 (4)'!V2314)/100,2)</f>
        <v>-2.74</v>
      </c>
      <c r="Q2308" s="7">
        <f>ROUND('Sheet1 (4)'!W2314/100,2)</f>
        <v>0.2</v>
      </c>
      <c r="R2308" s="7">
        <f>ROUND('Sheet1 (4)'!X2314/100,2)</f>
        <v>0.11</v>
      </c>
      <c r="S2308" s="7">
        <f>ROUND('Sheet1 (4)'!Y2314/100,2)</f>
        <v>0.06</v>
      </c>
      <c r="T2308" s="7">
        <f>ROUND('Sheet1 (4)'!Z2314/100,2)</f>
        <v>0.09</v>
      </c>
      <c r="U2308" s="7">
        <f>ROUND('Sheet1 (4)'!AA2314/100,2)</f>
        <v>0.1</v>
      </c>
      <c r="V2308" s="1" t="str">
        <f>'Sheet1 (4)'!AB2314&amp;".T"</f>
        <v>7102.T</v>
      </c>
      <c r="W2308">
        <f>ROUND('Sheet1 (4)'!AC2314,2)</f>
        <v>5.13</v>
      </c>
      <c r="X2308">
        <f>ROUND('Sheet1 (4)'!AD2314,2)</f>
        <v>0.67</v>
      </c>
      <c r="Y2308" t="str">
        <f>_xlfn.XLOOKUP('Sheet1 (4)'!AB2314,'Sheet1 (3)'!B:B,'Sheet1 (3)'!D:D,"",0)</f>
        <v>プライム</v>
      </c>
    </row>
    <row r="2309" spans="1:25" x14ac:dyDescent="0.2">
      <c r="A2309">
        <v>2308</v>
      </c>
      <c r="B2309" s="1" t="str">
        <f>_xlfn.XLOOKUP('Sheet1 (4)'!AB2315,'Sheet1 (3)'!B:B,'Sheet1 (3)'!C:C,"",0)</f>
        <v>日本板硝子</v>
      </c>
      <c r="C2309" s="1" t="str">
        <f>_xlfn.XLOOKUP('Sheet1 (4)'!AB2315,'Sheet1 (3)'!B:B,'Sheet1 (3)'!F:F,"",0)</f>
        <v>ガラス・土石製品</v>
      </c>
      <c r="D2309" s="1">
        <f>ROUND('Sheet1 (4)'!E2315/100000000,2)</f>
        <v>1</v>
      </c>
      <c r="E2309" s="1">
        <f>ROUND('Sheet1 (4)'!F2315/100,2)</f>
        <v>-0.86</v>
      </c>
      <c r="F2309" s="1">
        <f>ROUND('Sheet1 (4)'!G2315/100,2)</f>
        <v>208.02</v>
      </c>
      <c r="G2309" s="1">
        <f>ROUND('Sheet1 (4)'!H2315/100,2)</f>
        <v>351.2</v>
      </c>
      <c r="H2309" s="1">
        <f>ROUND('Sheet1 (4)'!I2315/100,2)</f>
        <v>364.37</v>
      </c>
      <c r="I2309" s="1">
        <f>ROUND('Sheet1 (4)'!J2315/100,2)</f>
        <v>169.66</v>
      </c>
      <c r="J2309" s="1">
        <f>ROUND('Sheet1 (4)'!K2315/100,2)</f>
        <v>319.5</v>
      </c>
      <c r="K2309" s="1">
        <f>ROUND('Sheet1 (4)'!L2315/100,2)</f>
        <v>380.5</v>
      </c>
      <c r="L2309" s="4">
        <f>ROUND(('Sheet1 (4)'!M2315+'Sheet1 (4)'!R2315)/100,2)</f>
        <v>-45.36</v>
      </c>
      <c r="M2309" s="4">
        <f>ROUND(('Sheet1 (4)'!N2315+'Sheet1 (4)'!S2315)/100,2)</f>
        <v>222.74</v>
      </c>
      <c r="N2309" s="4">
        <f>ROUND(('Sheet1 (4)'!O2315+'Sheet1 (4)'!T2315)/100,2)</f>
        <v>138.57</v>
      </c>
      <c r="O2309" s="4">
        <f>ROUND(('Sheet1 (4)'!P2315+'Sheet1 (4)'!U2315)/100,2)</f>
        <v>152.57</v>
      </c>
      <c r="P2309" s="4">
        <f>ROUND(('Sheet1 (4)'!Q2315+'Sheet1 (4)'!V2315)/100,2)</f>
        <v>99.75</v>
      </c>
      <c r="Q2309" s="7">
        <f>ROUND('Sheet1 (4)'!W2315/100,2)</f>
        <v>-0.19</v>
      </c>
      <c r="R2309" s="7">
        <f>ROUND('Sheet1 (4)'!X2315/100,2)</f>
        <v>0.05</v>
      </c>
      <c r="S2309" s="7">
        <f>ROUND('Sheet1 (4)'!Y2315/100,2)</f>
        <v>-0.21</v>
      </c>
      <c r="T2309" s="7">
        <f>ROUND('Sheet1 (4)'!Z2315/100,2)</f>
        <v>0.08</v>
      </c>
      <c r="U2309" s="7">
        <f>ROUND('Sheet1 (4)'!AA2315/100,2)</f>
        <v>-0.09</v>
      </c>
      <c r="V2309" s="1" t="str">
        <f>'Sheet1 (4)'!AB2315&amp;".T"</f>
        <v>5202.T</v>
      </c>
      <c r="W2309" t="e">
        <f>ROUND('Sheet1 (4)'!AC2315,2)</f>
        <v>#VALUE!</v>
      </c>
      <c r="X2309">
        <f>ROUND('Sheet1 (4)'!AD2315,2)</f>
        <v>0.38</v>
      </c>
      <c r="Y2309" t="str">
        <f>_xlfn.XLOOKUP('Sheet1 (4)'!AB2315,'Sheet1 (3)'!B:B,'Sheet1 (3)'!D:D,"",0)</f>
        <v>プライム</v>
      </c>
    </row>
    <row r="2310" spans="1:25" x14ac:dyDescent="0.2">
      <c r="A2310">
        <v>2309</v>
      </c>
      <c r="B2310" s="1" t="str">
        <f>_xlfn.XLOOKUP('Sheet1 (4)'!AB2316,'Sheet1 (3)'!B:B,'Sheet1 (3)'!C:C,"",0)</f>
        <v>日本色材工業研究所</v>
      </c>
      <c r="C2310" s="1" t="str">
        <f>_xlfn.XLOOKUP('Sheet1 (4)'!AB2316,'Sheet1 (3)'!B:B,'Sheet1 (3)'!F:F,"",0)</f>
        <v>化学</v>
      </c>
      <c r="D2310" s="1">
        <f>ROUND('Sheet1 (4)'!E2316/100000000,2)</f>
        <v>0.02</v>
      </c>
      <c r="E2310" s="1">
        <f>ROUND('Sheet1 (4)'!F2316/100,2)</f>
        <v>-8.32</v>
      </c>
      <c r="F2310" s="1">
        <f>ROUND('Sheet1 (4)'!G2316/100,2)</f>
        <v>-2.67</v>
      </c>
      <c r="G2310" s="1">
        <f>ROUND('Sheet1 (4)'!H2316/100,2)</f>
        <v>1.62</v>
      </c>
      <c r="H2310" s="1">
        <f>ROUND('Sheet1 (4)'!I2316/100,2)</f>
        <v>4.42</v>
      </c>
      <c r="I2310" s="1">
        <f>ROUND('Sheet1 (4)'!J2316/100,2)</f>
        <v>4.9000000000000004</v>
      </c>
      <c r="J2310" s="1" t="e">
        <f>ROUND('Sheet1 (4)'!K2316/100,2)</f>
        <v>#VALUE!</v>
      </c>
      <c r="K2310" s="1" t="e">
        <f>ROUND('Sheet1 (4)'!L2316/100,2)</f>
        <v>#VALUE!</v>
      </c>
      <c r="L2310" s="4">
        <f>ROUND(('Sheet1 (4)'!M2316+'Sheet1 (4)'!R2316)/100,2)</f>
        <v>-16.72</v>
      </c>
      <c r="M2310" s="4">
        <f>ROUND(('Sheet1 (4)'!N2316+'Sheet1 (4)'!S2316)/100,2)</f>
        <v>5.94</v>
      </c>
      <c r="N2310" s="4">
        <f>ROUND(('Sheet1 (4)'!O2316+'Sheet1 (4)'!T2316)/100,2)</f>
        <v>3.63</v>
      </c>
      <c r="O2310" s="4">
        <f>ROUND(('Sheet1 (4)'!P2316+'Sheet1 (4)'!U2316)/100,2)</f>
        <v>8.1300000000000008</v>
      </c>
      <c r="P2310" s="4">
        <f>ROUND(('Sheet1 (4)'!Q2316+'Sheet1 (4)'!V2316)/100,2)</f>
        <v>-5.44</v>
      </c>
      <c r="Q2310" s="7">
        <f>ROUND('Sheet1 (4)'!W2316/100,2)</f>
        <v>-0.24</v>
      </c>
      <c r="R2310" s="7">
        <f>ROUND('Sheet1 (4)'!X2316/100,2)</f>
        <v>-0.04</v>
      </c>
      <c r="S2310" s="7">
        <f>ROUND('Sheet1 (4)'!Y2316/100,2)</f>
        <v>0.08</v>
      </c>
      <c r="T2310" s="7">
        <f>ROUND('Sheet1 (4)'!Z2316/100,2)</f>
        <v>0.12</v>
      </c>
      <c r="U2310" s="7">
        <f>ROUND('Sheet1 (4)'!AA2316/100,2)</f>
        <v>0.06</v>
      </c>
      <c r="V2310" s="1" t="str">
        <f>'Sheet1 (4)'!AB2316&amp;".T"</f>
        <v>4920.T</v>
      </c>
      <c r="W2310">
        <f>ROUND('Sheet1 (4)'!AC2316,2)</f>
        <v>172.2</v>
      </c>
      <c r="X2310">
        <f>ROUND('Sheet1 (4)'!AD2316,2)</f>
        <v>0.57999999999999996</v>
      </c>
      <c r="Y2310" t="str">
        <f>_xlfn.XLOOKUP('Sheet1 (4)'!AB2316,'Sheet1 (3)'!B:B,'Sheet1 (3)'!D:D,"",0)</f>
        <v>スタンダード</v>
      </c>
    </row>
    <row r="2311" spans="1:25" x14ac:dyDescent="0.2">
      <c r="A2311">
        <v>2310</v>
      </c>
      <c r="B2311" s="1" t="str">
        <f>_xlfn.XLOOKUP('Sheet1 (4)'!AB2317,'Sheet1 (3)'!B:B,'Sheet1 (3)'!C:C,"",0)</f>
        <v>日本伸銅</v>
      </c>
      <c r="C2311" s="1" t="str">
        <f>_xlfn.XLOOKUP('Sheet1 (4)'!AB2317,'Sheet1 (3)'!B:B,'Sheet1 (3)'!F:F,"",0)</f>
        <v>非鉄金属</v>
      </c>
      <c r="D2311" s="1">
        <f>ROUND('Sheet1 (4)'!E2317/100000000,2)</f>
        <v>0.02</v>
      </c>
      <c r="E2311" s="1" t="e">
        <f>ROUND('Sheet1 (4)'!F2317/100,2)</f>
        <v>#VALUE!</v>
      </c>
      <c r="F2311" s="1" t="e">
        <f>ROUND('Sheet1 (4)'!G2317/100,2)</f>
        <v>#VALUE!</v>
      </c>
      <c r="G2311" s="1" t="e">
        <f>ROUND('Sheet1 (4)'!H2317/100,2)</f>
        <v>#VALUE!</v>
      </c>
      <c r="H2311" s="1" t="e">
        <f>ROUND('Sheet1 (4)'!I2317/100,2)</f>
        <v>#VALUE!</v>
      </c>
      <c r="I2311" s="1">
        <f>ROUND('Sheet1 (4)'!J2317/100,2)</f>
        <v>0.51</v>
      </c>
      <c r="J2311" s="1" t="e">
        <f>ROUND('Sheet1 (4)'!K2317/100,2)</f>
        <v>#VALUE!</v>
      </c>
      <c r="K2311" s="1" t="e">
        <f>ROUND('Sheet1 (4)'!L2317/100,2)</f>
        <v>#VALUE!</v>
      </c>
      <c r="L2311" s="4" t="e">
        <f>ROUND(('Sheet1 (4)'!M2317+'Sheet1 (4)'!R2317)/100,2)</f>
        <v>#VALUE!</v>
      </c>
      <c r="M2311" s="4" t="e">
        <f>ROUND(('Sheet1 (4)'!N2317+'Sheet1 (4)'!S2317)/100,2)</f>
        <v>#VALUE!</v>
      </c>
      <c r="N2311" s="4" t="e">
        <f>ROUND(('Sheet1 (4)'!O2317+'Sheet1 (4)'!T2317)/100,2)</f>
        <v>#VALUE!</v>
      </c>
      <c r="O2311" s="4" t="e">
        <f>ROUND(('Sheet1 (4)'!P2317+'Sheet1 (4)'!U2317)/100,2)</f>
        <v>#VALUE!</v>
      </c>
      <c r="P2311" s="4">
        <f>ROUND(('Sheet1 (4)'!Q2317+'Sheet1 (4)'!V2317)/100,2)</f>
        <v>10.78</v>
      </c>
      <c r="Q2311" s="7" t="e">
        <f>ROUND('Sheet1 (4)'!W2317/100,2)</f>
        <v>#VALUE!</v>
      </c>
      <c r="R2311" s="7" t="e">
        <f>ROUND('Sheet1 (4)'!X2317/100,2)</f>
        <v>#VALUE!</v>
      </c>
      <c r="S2311" s="7" t="e">
        <f>ROUND('Sheet1 (4)'!Y2317/100,2)</f>
        <v>#VALUE!</v>
      </c>
      <c r="T2311" s="7" t="e">
        <f>ROUND('Sheet1 (4)'!Z2317/100,2)</f>
        <v>#VALUE!</v>
      </c>
      <c r="U2311" s="7">
        <f>ROUND('Sheet1 (4)'!AA2317/100,2)</f>
        <v>-0.08</v>
      </c>
      <c r="V2311" s="1" t="str">
        <f>'Sheet1 (4)'!AB2317&amp;".T"</f>
        <v>5753.T</v>
      </c>
      <c r="W2311" t="e">
        <f>ROUND('Sheet1 (4)'!AC2317,2)</f>
        <v>#VALUE!</v>
      </c>
      <c r="X2311">
        <f>ROUND('Sheet1 (4)'!AD2317,2)</f>
        <v>1.1100000000000001</v>
      </c>
      <c r="Y2311" t="str">
        <f>_xlfn.XLOOKUP('Sheet1 (4)'!AB2317,'Sheet1 (3)'!B:B,'Sheet1 (3)'!D:D,"",0)</f>
        <v>スタンダード</v>
      </c>
    </row>
    <row r="2312" spans="1:25" x14ac:dyDescent="0.2">
      <c r="A2312">
        <v>2311</v>
      </c>
      <c r="B2312" s="1" t="str">
        <f>_xlfn.XLOOKUP('Sheet1 (4)'!AB2318,'Sheet1 (3)'!B:B,'Sheet1 (3)'!C:C,"",0)</f>
        <v>日本新薬</v>
      </c>
      <c r="C2312" s="1" t="str">
        <f>_xlfn.XLOOKUP('Sheet1 (4)'!AB2318,'Sheet1 (3)'!B:B,'Sheet1 (3)'!F:F,"",0)</f>
        <v>医薬品</v>
      </c>
      <c r="D2312" s="1">
        <f>ROUND('Sheet1 (4)'!E2318/100000000,2)</f>
        <v>0.67</v>
      </c>
      <c r="E2312" s="1">
        <f>ROUND('Sheet1 (4)'!F2318/100,2)</f>
        <v>261.35000000000002</v>
      </c>
      <c r="F2312" s="1">
        <f>ROUND('Sheet1 (4)'!G2318/100,2)</f>
        <v>320.05</v>
      </c>
      <c r="G2312" s="1">
        <f>ROUND('Sheet1 (4)'!H2318/100,2)</f>
        <v>292.29000000000002</v>
      </c>
      <c r="H2312" s="1">
        <f>ROUND('Sheet1 (4)'!I2318/100,2)</f>
        <v>312.67</v>
      </c>
      <c r="I2312" s="1">
        <f>ROUND('Sheet1 (4)'!J2318/100,2)</f>
        <v>369.29</v>
      </c>
      <c r="J2312" s="1">
        <f>ROUND('Sheet1 (4)'!K2318/100,2)</f>
        <v>300.83999999999997</v>
      </c>
      <c r="K2312" s="1">
        <f>ROUND('Sheet1 (4)'!L2318/100,2)</f>
        <v>313.69</v>
      </c>
      <c r="L2312" s="4">
        <f>ROUND(('Sheet1 (4)'!M2318+'Sheet1 (4)'!R2318)/100,2)</f>
        <v>198.24</v>
      </c>
      <c r="M2312" s="4">
        <f>ROUND(('Sheet1 (4)'!N2318+'Sheet1 (4)'!S2318)/100,2)</f>
        <v>112.79</v>
      </c>
      <c r="N2312" s="4">
        <f>ROUND(('Sheet1 (4)'!O2318+'Sheet1 (4)'!T2318)/100,2)</f>
        <v>85.39</v>
      </c>
      <c r="O2312" s="4">
        <f>ROUND(('Sheet1 (4)'!P2318+'Sheet1 (4)'!U2318)/100,2)</f>
        <v>63.68</v>
      </c>
      <c r="P2312" s="4">
        <f>ROUND(('Sheet1 (4)'!Q2318+'Sheet1 (4)'!V2318)/100,2)</f>
        <v>72.489999999999995</v>
      </c>
      <c r="Q2312" s="7">
        <f>ROUND('Sheet1 (4)'!W2318/100,2)</f>
        <v>0.13</v>
      </c>
      <c r="R2312" s="7">
        <f>ROUND('Sheet1 (4)'!X2318/100,2)</f>
        <v>0.15</v>
      </c>
      <c r="S2312" s="7">
        <f>ROUND('Sheet1 (4)'!Y2318/100,2)</f>
        <v>0.12</v>
      </c>
      <c r="T2312" s="7">
        <f>ROUND('Sheet1 (4)'!Z2318/100,2)</f>
        <v>0.12</v>
      </c>
      <c r="U2312" s="7">
        <f>ROUND('Sheet1 (4)'!AA2318/100,2)</f>
        <v>0.14000000000000001</v>
      </c>
      <c r="V2312" s="1" t="str">
        <f>'Sheet1 (4)'!AB2318&amp;".T"</f>
        <v>4516.T</v>
      </c>
      <c r="W2312">
        <f>ROUND('Sheet1 (4)'!AC2318,2)</f>
        <v>7.23</v>
      </c>
      <c r="X2312">
        <f>ROUND('Sheet1 (4)'!AD2318,2)</f>
        <v>0.88</v>
      </c>
      <c r="Y2312" t="str">
        <f>_xlfn.XLOOKUP('Sheet1 (4)'!AB2318,'Sheet1 (3)'!B:B,'Sheet1 (3)'!D:D,"",0)</f>
        <v>プライム</v>
      </c>
    </row>
    <row r="2313" spans="1:25" x14ac:dyDescent="0.2">
      <c r="A2313">
        <v>2312</v>
      </c>
      <c r="B2313" s="1" t="str">
        <f>_xlfn.XLOOKUP('Sheet1 (4)'!AB2319,'Sheet1 (3)'!B:B,'Sheet1 (3)'!C:C,"",0)</f>
        <v>日本触媒</v>
      </c>
      <c r="C2313" s="1" t="str">
        <f>_xlfn.XLOOKUP('Sheet1 (4)'!AB2319,'Sheet1 (3)'!B:B,'Sheet1 (3)'!F:F,"",0)</f>
        <v>化学</v>
      </c>
      <c r="D2313" s="1">
        <f>ROUND('Sheet1 (4)'!E2319/100000000,2)</f>
        <v>1.48</v>
      </c>
      <c r="E2313" s="1">
        <f>ROUND('Sheet1 (4)'!F2319/100,2)</f>
        <v>43.95</v>
      </c>
      <c r="F2313" s="1">
        <f>ROUND('Sheet1 (4)'!G2319/100,2)</f>
        <v>283.98</v>
      </c>
      <c r="G2313" s="1">
        <f>ROUND('Sheet1 (4)'!H2319/100,2)</f>
        <v>239.44</v>
      </c>
      <c r="H2313" s="1">
        <f>ROUND('Sheet1 (4)'!I2319/100,2)</f>
        <v>174.65</v>
      </c>
      <c r="I2313" s="1">
        <f>ROUND('Sheet1 (4)'!J2319/100,2)</f>
        <v>177</v>
      </c>
      <c r="J2313" s="1">
        <f>ROUND('Sheet1 (4)'!K2319/100,2)</f>
        <v>175</v>
      </c>
      <c r="K2313" s="1">
        <f>ROUND('Sheet1 (4)'!L2319/100,2)</f>
        <v>190.5</v>
      </c>
      <c r="L2313" s="4">
        <f>ROUND(('Sheet1 (4)'!M2319+'Sheet1 (4)'!R2319)/100,2)</f>
        <v>46.54</v>
      </c>
      <c r="M2313" s="4">
        <f>ROUND(('Sheet1 (4)'!N2319+'Sheet1 (4)'!S2319)/100,2)</f>
        <v>119</v>
      </c>
      <c r="N2313" s="4">
        <f>ROUND(('Sheet1 (4)'!O2319+'Sheet1 (4)'!T2319)/100,2)</f>
        <v>154.71</v>
      </c>
      <c r="O2313" s="4">
        <f>ROUND(('Sheet1 (4)'!P2319+'Sheet1 (4)'!U2319)/100,2)</f>
        <v>421.96</v>
      </c>
      <c r="P2313" s="4">
        <f>ROUND(('Sheet1 (4)'!Q2319+'Sheet1 (4)'!V2319)/100,2)</f>
        <v>164.68</v>
      </c>
      <c r="Q2313" s="7">
        <f>ROUND('Sheet1 (4)'!W2319/100,2)</f>
        <v>-0.03</v>
      </c>
      <c r="R2313" s="7">
        <f>ROUND('Sheet1 (4)'!X2319/100,2)</f>
        <v>7.0000000000000007E-2</v>
      </c>
      <c r="S2313" s="7">
        <f>ROUND('Sheet1 (4)'!Y2319/100,2)</f>
        <v>0.06</v>
      </c>
      <c r="T2313" s="7">
        <f>ROUND('Sheet1 (4)'!Z2319/100,2)</f>
        <v>0.03</v>
      </c>
      <c r="U2313" s="7">
        <f>ROUND('Sheet1 (4)'!AA2319/100,2)</f>
        <v>0.05</v>
      </c>
      <c r="V2313" s="1" t="str">
        <f>'Sheet1 (4)'!AB2319&amp;".T"</f>
        <v>4114.T</v>
      </c>
      <c r="W2313">
        <f>ROUND('Sheet1 (4)'!AC2319,2)</f>
        <v>16.77</v>
      </c>
      <c r="X2313">
        <f>ROUND('Sheet1 (4)'!AD2319,2)</f>
        <v>0.7</v>
      </c>
      <c r="Y2313" t="str">
        <f>_xlfn.XLOOKUP('Sheet1 (4)'!AB2319,'Sheet1 (3)'!B:B,'Sheet1 (3)'!D:D,"",0)</f>
        <v>プライム</v>
      </c>
    </row>
    <row r="2314" spans="1:25" x14ac:dyDescent="0.2">
      <c r="A2314">
        <v>2313</v>
      </c>
      <c r="B2314" s="1" t="str">
        <f>_xlfn.XLOOKUP('Sheet1 (4)'!AB2320,'Sheet1 (3)'!B:B,'Sheet1 (3)'!C:C,"",0)</f>
        <v>日本信号</v>
      </c>
      <c r="C2314" s="1" t="str">
        <f>_xlfn.XLOOKUP('Sheet1 (4)'!AB2320,'Sheet1 (3)'!B:B,'Sheet1 (3)'!F:F,"",0)</f>
        <v>電気機器</v>
      </c>
      <c r="D2314" s="1">
        <f>ROUND('Sheet1 (4)'!E2320/100000000,2)</f>
        <v>0.62</v>
      </c>
      <c r="E2314" s="1">
        <f>ROUND('Sheet1 (4)'!F2320/100,2)</f>
        <v>57.14</v>
      </c>
      <c r="F2314" s="1">
        <f>ROUND('Sheet1 (4)'!G2320/100,2)</f>
        <v>53.91</v>
      </c>
      <c r="G2314" s="1">
        <f>ROUND('Sheet1 (4)'!H2320/100,2)</f>
        <v>51.13</v>
      </c>
      <c r="H2314" s="1">
        <f>ROUND('Sheet1 (4)'!I2320/100,2)</f>
        <v>68.25</v>
      </c>
      <c r="I2314" s="1">
        <f>ROUND('Sheet1 (4)'!J2320/100,2)</f>
        <v>99.06</v>
      </c>
      <c r="J2314" s="1">
        <f>ROUND('Sheet1 (4)'!K2320/100,2)</f>
        <v>97</v>
      </c>
      <c r="K2314" s="1">
        <f>ROUND('Sheet1 (4)'!L2320/100,2)</f>
        <v>98.62</v>
      </c>
      <c r="L2314" s="4">
        <f>ROUND(('Sheet1 (4)'!M2320+'Sheet1 (4)'!R2320)/100,2)</f>
        <v>-7.66</v>
      </c>
      <c r="M2314" s="4">
        <f>ROUND(('Sheet1 (4)'!N2320+'Sheet1 (4)'!S2320)/100,2)</f>
        <v>-2.4500000000000002</v>
      </c>
      <c r="N2314" s="4">
        <f>ROUND(('Sheet1 (4)'!O2320+'Sheet1 (4)'!T2320)/100,2)</f>
        <v>-18.82</v>
      </c>
      <c r="O2314" s="4">
        <f>ROUND(('Sheet1 (4)'!P2320+'Sheet1 (4)'!U2320)/100,2)</f>
        <v>37.89</v>
      </c>
      <c r="P2314" s="4">
        <f>ROUND(('Sheet1 (4)'!Q2320+'Sheet1 (4)'!V2320)/100,2)</f>
        <v>12.85</v>
      </c>
      <c r="Q2314" s="7">
        <f>ROUND('Sheet1 (4)'!W2320/100,2)</f>
        <v>0.06</v>
      </c>
      <c r="R2314" s="7">
        <f>ROUND('Sheet1 (4)'!X2320/100,2)</f>
        <v>0.05</v>
      </c>
      <c r="S2314" s="7">
        <f>ROUND('Sheet1 (4)'!Y2320/100,2)</f>
        <v>0.05</v>
      </c>
      <c r="T2314" s="7">
        <f>ROUND('Sheet1 (4)'!Z2320/100,2)</f>
        <v>0.06</v>
      </c>
      <c r="U2314" s="7">
        <f>ROUND('Sheet1 (4)'!AA2320/100,2)</f>
        <v>0.09</v>
      </c>
      <c r="V2314" s="1" t="str">
        <f>'Sheet1 (4)'!AB2320&amp;".T"</f>
        <v>6741.T</v>
      </c>
      <c r="W2314">
        <f>ROUND('Sheet1 (4)'!AC2320,2)</f>
        <v>9.57</v>
      </c>
      <c r="X2314">
        <f>ROUND('Sheet1 (4)'!AD2320,2)</f>
        <v>0.76</v>
      </c>
      <c r="Y2314" t="str">
        <f>_xlfn.XLOOKUP('Sheet1 (4)'!AB2320,'Sheet1 (3)'!B:B,'Sheet1 (3)'!D:D,"",0)</f>
        <v>プライム</v>
      </c>
    </row>
    <row r="2315" spans="1:25" x14ac:dyDescent="0.2">
      <c r="A2315">
        <v>2314</v>
      </c>
      <c r="B2315" s="1" t="str">
        <f>_xlfn.XLOOKUP('Sheet1 (4)'!AB2321,'Sheet1 (3)'!B:B,'Sheet1 (3)'!C:C,"",0)</f>
        <v>日本スキー場開発</v>
      </c>
      <c r="C2315" s="1" t="str">
        <f>_xlfn.XLOOKUP('Sheet1 (4)'!AB2321,'Sheet1 (3)'!B:B,'Sheet1 (3)'!F:F,"",0)</f>
        <v>サービス業</v>
      </c>
      <c r="D2315" s="1">
        <f>ROUND('Sheet1 (4)'!E2321/100000000,2)</f>
        <v>0.46</v>
      </c>
      <c r="E2315" s="1">
        <f>ROUND('Sheet1 (4)'!F2321/100,2)</f>
        <v>-4.29</v>
      </c>
      <c r="F2315" s="1">
        <f>ROUND('Sheet1 (4)'!G2321/100,2)</f>
        <v>2.58</v>
      </c>
      <c r="G2315" s="1">
        <f>ROUND('Sheet1 (4)'!H2321/100,2)</f>
        <v>10.36</v>
      </c>
      <c r="H2315" s="1">
        <f>ROUND('Sheet1 (4)'!I2321/100,2)</f>
        <v>15.53</v>
      </c>
      <c r="I2315" s="1">
        <f>ROUND('Sheet1 (4)'!J2321/100,2)</f>
        <v>22.46</v>
      </c>
      <c r="J2315" s="1" t="e">
        <f>ROUND('Sheet1 (4)'!K2321/100,2)</f>
        <v>#VALUE!</v>
      </c>
      <c r="K2315" s="1" t="e">
        <f>ROUND('Sheet1 (4)'!L2321/100,2)</f>
        <v>#VALUE!</v>
      </c>
      <c r="L2315" s="4">
        <f>ROUND(('Sheet1 (4)'!M2321+'Sheet1 (4)'!R2321)/100,2)</f>
        <v>-13.09</v>
      </c>
      <c r="M2315" s="4">
        <f>ROUND(('Sheet1 (4)'!N2321+'Sheet1 (4)'!S2321)/100,2)</f>
        <v>6.09</v>
      </c>
      <c r="N2315" s="4">
        <f>ROUND(('Sheet1 (4)'!O2321+'Sheet1 (4)'!T2321)/100,2)</f>
        <v>2.2799999999999998</v>
      </c>
      <c r="O2315" s="4">
        <f>ROUND(('Sheet1 (4)'!P2321+'Sheet1 (4)'!U2321)/100,2)</f>
        <v>-7.08</v>
      </c>
      <c r="P2315" s="4">
        <f>ROUND(('Sheet1 (4)'!Q2321+'Sheet1 (4)'!V2321)/100,2)</f>
        <v>-1.22</v>
      </c>
      <c r="Q2315" s="7">
        <f>ROUND('Sheet1 (4)'!W2321/100,2)</f>
        <v>-0.1</v>
      </c>
      <c r="R2315" s="7">
        <f>ROUND('Sheet1 (4)'!X2321/100,2)</f>
        <v>0.01</v>
      </c>
      <c r="S2315" s="7">
        <f>ROUND('Sheet1 (4)'!Y2321/100,2)</f>
        <v>0.18</v>
      </c>
      <c r="T2315" s="7">
        <f>ROUND('Sheet1 (4)'!Z2321/100,2)</f>
        <v>0.19</v>
      </c>
      <c r="U2315" s="7">
        <f>ROUND('Sheet1 (4)'!AA2321/100,2)</f>
        <v>0.22</v>
      </c>
      <c r="V2315" s="1" t="str">
        <f>'Sheet1 (4)'!AB2321&amp;".T"</f>
        <v>6040.T</v>
      </c>
      <c r="W2315">
        <f>ROUND('Sheet1 (4)'!AC2321,2)</f>
        <v>14.79</v>
      </c>
      <c r="X2315">
        <f>ROUND('Sheet1 (4)'!AD2321,2)</f>
        <v>2.85</v>
      </c>
      <c r="Y2315" t="str">
        <f>_xlfn.XLOOKUP('Sheet1 (4)'!AB2321,'Sheet1 (3)'!B:B,'Sheet1 (3)'!D:D,"",0)</f>
        <v>グロース</v>
      </c>
    </row>
    <row r="2316" spans="1:25" x14ac:dyDescent="0.2">
      <c r="A2316">
        <v>2315</v>
      </c>
      <c r="B2316" s="1" t="str">
        <f>_xlfn.XLOOKUP('Sheet1 (4)'!AB2322,'Sheet1 (3)'!B:B,'Sheet1 (3)'!C:C,"",0)</f>
        <v>日本曹達</v>
      </c>
      <c r="C2316" s="1" t="str">
        <f>_xlfn.XLOOKUP('Sheet1 (4)'!AB2322,'Sheet1 (3)'!B:B,'Sheet1 (3)'!F:F,"",0)</f>
        <v>化学</v>
      </c>
      <c r="D2316" s="1">
        <f>ROUND('Sheet1 (4)'!E2322/100000000,2)</f>
        <v>0.54</v>
      </c>
      <c r="E2316" s="1">
        <f>ROUND('Sheet1 (4)'!F2322/100,2)</f>
        <v>99.8</v>
      </c>
      <c r="F2316" s="1">
        <f>ROUND('Sheet1 (4)'!G2322/100,2)</f>
        <v>119.32</v>
      </c>
      <c r="G2316" s="1">
        <f>ROUND('Sheet1 (4)'!H2322/100,2)</f>
        <v>168.94</v>
      </c>
      <c r="H2316" s="1">
        <f>ROUND('Sheet1 (4)'!I2322/100,2)</f>
        <v>138.72999999999999</v>
      </c>
      <c r="I2316" s="1">
        <f>ROUND('Sheet1 (4)'!J2322/100,2)</f>
        <v>160.63999999999999</v>
      </c>
      <c r="J2316" s="1">
        <f>ROUND('Sheet1 (4)'!K2322/100,2)</f>
        <v>151.19</v>
      </c>
      <c r="K2316" s="1">
        <f>ROUND('Sheet1 (4)'!L2322/100,2)</f>
        <v>165</v>
      </c>
      <c r="L2316" s="4">
        <f>ROUND(('Sheet1 (4)'!M2322+'Sheet1 (4)'!R2322)/100,2)</f>
        <v>0.51</v>
      </c>
      <c r="M2316" s="4">
        <f>ROUND(('Sheet1 (4)'!N2322+'Sheet1 (4)'!S2322)/100,2)</f>
        <v>29.25</v>
      </c>
      <c r="N2316" s="4">
        <f>ROUND(('Sheet1 (4)'!O2322+'Sheet1 (4)'!T2322)/100,2)</f>
        <v>107.27</v>
      </c>
      <c r="O2316" s="4">
        <f>ROUND(('Sheet1 (4)'!P2322+'Sheet1 (4)'!U2322)/100,2)</f>
        <v>-38.65</v>
      </c>
      <c r="P2316" s="4">
        <f>ROUND(('Sheet1 (4)'!Q2322+'Sheet1 (4)'!V2322)/100,2)</f>
        <v>50.79</v>
      </c>
      <c r="Q2316" s="7">
        <f>ROUND('Sheet1 (4)'!W2322/100,2)</f>
        <v>0.05</v>
      </c>
      <c r="R2316" s="7">
        <f>ROUND('Sheet1 (4)'!X2322/100,2)</f>
        <v>0.08</v>
      </c>
      <c r="S2316" s="7">
        <f>ROUND('Sheet1 (4)'!Y2322/100,2)</f>
        <v>0.1</v>
      </c>
      <c r="T2316" s="7">
        <f>ROUND('Sheet1 (4)'!Z2322/100,2)</f>
        <v>0.09</v>
      </c>
      <c r="U2316" s="7">
        <f>ROUND('Sheet1 (4)'!AA2322/100,2)</f>
        <v>0.08</v>
      </c>
      <c r="V2316" s="1" t="str">
        <f>'Sheet1 (4)'!AB2322&amp;".T"</f>
        <v>4041.T</v>
      </c>
      <c r="W2316">
        <f>ROUND('Sheet1 (4)'!AC2322,2)</f>
        <v>13.86</v>
      </c>
      <c r="X2316">
        <f>ROUND('Sheet1 (4)'!AD2322,2)</f>
        <v>1.02</v>
      </c>
      <c r="Y2316" t="str">
        <f>_xlfn.XLOOKUP('Sheet1 (4)'!AB2322,'Sheet1 (3)'!B:B,'Sheet1 (3)'!D:D,"",0)</f>
        <v>プライム</v>
      </c>
    </row>
    <row r="2317" spans="1:25" x14ac:dyDescent="0.2">
      <c r="A2317">
        <v>2316</v>
      </c>
      <c r="B2317" s="1" t="str">
        <f>_xlfn.XLOOKUP('Sheet1 (4)'!AB2323,'Sheet1 (3)'!B:B,'Sheet1 (3)'!C:C,"",0)</f>
        <v>日本総険</v>
      </c>
      <c r="C2317" s="1" t="str">
        <f>_xlfn.XLOOKUP('Sheet1 (4)'!AB2323,'Sheet1 (3)'!B:B,'Sheet1 (3)'!F:F,"",0)</f>
        <v>保険業</v>
      </c>
      <c r="D2317" s="1">
        <f>ROUND('Sheet1 (4)'!E2323/100000000,2)</f>
        <v>0.01</v>
      </c>
      <c r="E2317" s="1">
        <f>ROUND('Sheet1 (4)'!F2323/100,2)</f>
        <v>-0.25</v>
      </c>
      <c r="F2317" s="1">
        <f>ROUND('Sheet1 (4)'!G2323/100,2)</f>
        <v>0.2</v>
      </c>
      <c r="G2317" s="1">
        <f>ROUND('Sheet1 (4)'!H2323/100,2)</f>
        <v>0.15</v>
      </c>
      <c r="H2317" s="1">
        <f>ROUND('Sheet1 (4)'!I2323/100,2)</f>
        <v>0.57999999999999996</v>
      </c>
      <c r="I2317" s="1">
        <f>ROUND('Sheet1 (4)'!J2323/100,2)</f>
        <v>0.57999999999999996</v>
      </c>
      <c r="J2317" s="1" t="e">
        <f>ROUND('Sheet1 (4)'!K2323/100,2)</f>
        <v>#VALUE!</v>
      </c>
      <c r="K2317" s="1" t="e">
        <f>ROUND('Sheet1 (4)'!L2323/100,2)</f>
        <v>#VALUE!</v>
      </c>
      <c r="L2317" s="4" t="e">
        <f>ROUND(('Sheet1 (4)'!M2323+'Sheet1 (4)'!R2323)/100,2)</f>
        <v>#VALUE!</v>
      </c>
      <c r="M2317" s="4" t="e">
        <f>ROUND(('Sheet1 (4)'!N2323+'Sheet1 (4)'!S2323)/100,2)</f>
        <v>#VALUE!</v>
      </c>
      <c r="N2317" s="4" t="e">
        <f>ROUND(('Sheet1 (4)'!O2323+'Sheet1 (4)'!T2323)/100,2)</f>
        <v>#VALUE!</v>
      </c>
      <c r="O2317" s="4">
        <f>ROUND(('Sheet1 (4)'!P2323+'Sheet1 (4)'!U2323)/100,2)</f>
        <v>0.4</v>
      </c>
      <c r="P2317" s="4">
        <f>ROUND(('Sheet1 (4)'!Q2323+'Sheet1 (4)'!V2323)/100,2)</f>
        <v>0.4</v>
      </c>
      <c r="Q2317" s="7" t="e">
        <f>ROUND('Sheet1 (4)'!W2323/100,2)</f>
        <v>#VALUE!</v>
      </c>
      <c r="R2317" s="7">
        <f>ROUND('Sheet1 (4)'!X2323/100,2)</f>
        <v>0.54</v>
      </c>
      <c r="S2317" s="7">
        <f>ROUND('Sheet1 (4)'!Y2323/100,2)</f>
        <v>0.13</v>
      </c>
      <c r="T2317" s="7">
        <f>ROUND('Sheet1 (4)'!Z2323/100,2)</f>
        <v>0.53</v>
      </c>
      <c r="U2317" s="7">
        <f>ROUND('Sheet1 (4)'!AA2323/100,2)</f>
        <v>0.53</v>
      </c>
      <c r="V2317" s="1" t="str">
        <f>'Sheet1 (4)'!AB2323&amp;".T"</f>
        <v>5840.T</v>
      </c>
      <c r="W2317">
        <f>ROUND('Sheet1 (4)'!AC2323,2)</f>
        <v>12.92</v>
      </c>
      <c r="X2317" t="e">
        <f>ROUND('Sheet1 (4)'!AD2323,2)</f>
        <v>#VALUE!</v>
      </c>
      <c r="Y2317" t="str">
        <f>_xlfn.XLOOKUP('Sheet1 (4)'!AB2323,'Sheet1 (3)'!B:B,'Sheet1 (3)'!D:D,"",0)</f>
        <v>PRO Market</v>
      </c>
    </row>
    <row r="2318" spans="1:25" x14ac:dyDescent="0.2">
      <c r="A2318">
        <v>2317</v>
      </c>
      <c r="B2318" s="1" t="str">
        <f>_xlfn.XLOOKUP('Sheet1 (4)'!AB2324,'Sheet1 (3)'!B:B,'Sheet1 (3)'!C:C,"",0)</f>
        <v>日本製鉄</v>
      </c>
      <c r="C2318" s="1" t="str">
        <f>_xlfn.XLOOKUP('Sheet1 (4)'!AB2324,'Sheet1 (3)'!B:B,'Sheet1 (3)'!F:F,"",0)</f>
        <v>鉄鋼</v>
      </c>
      <c r="D2318" s="1">
        <f>ROUND('Sheet1 (4)'!E2324/100000000,2)</f>
        <v>52.26</v>
      </c>
      <c r="E2318" s="1">
        <f>ROUND('Sheet1 (4)'!F2324/100,2)</f>
        <v>914.26</v>
      </c>
      <c r="F2318" s="1">
        <f>ROUND('Sheet1 (4)'!G2324/100,2)</f>
        <v>7036.85</v>
      </c>
      <c r="G2318" s="1">
        <f>ROUND('Sheet1 (4)'!H2324/100,2)</f>
        <v>7605.31</v>
      </c>
      <c r="H2318" s="1">
        <f>ROUND('Sheet1 (4)'!I2324/100,2)</f>
        <v>6611.77</v>
      </c>
      <c r="I2318" s="1">
        <f>ROUND('Sheet1 (4)'!J2324/100,2)</f>
        <v>5711.48</v>
      </c>
      <c r="J2318" s="1">
        <f>ROUND('Sheet1 (4)'!K2324/100,2)</f>
        <v>3672.5</v>
      </c>
      <c r="K2318" s="1">
        <f>ROUND('Sheet1 (4)'!L2324/100,2)</f>
        <v>7516.86</v>
      </c>
      <c r="L2318" s="4">
        <f>ROUND(('Sheet1 (4)'!M2324+'Sheet1 (4)'!R2324)/100,2)</f>
        <v>141.5</v>
      </c>
      <c r="M2318" s="4">
        <f>ROUND(('Sheet1 (4)'!N2324+'Sheet1 (4)'!S2324)/100,2)</f>
        <v>2367.69</v>
      </c>
      <c r="N2318" s="4">
        <f>ROUND(('Sheet1 (4)'!O2324+'Sheet1 (4)'!T2324)/100,2)</f>
        <v>2946.94</v>
      </c>
      <c r="O2318" s="4">
        <f>ROUND(('Sheet1 (4)'!P2324+'Sheet1 (4)'!U2324)/100,2)</f>
        <v>2995.05</v>
      </c>
      <c r="P2318" s="4">
        <f>ROUND(('Sheet1 (4)'!Q2324+'Sheet1 (4)'!V2324)/100,2)</f>
        <v>5161.6499999999996</v>
      </c>
      <c r="Q2318" s="7">
        <f>ROUND('Sheet1 (4)'!W2324/100,2)</f>
        <v>-0.01</v>
      </c>
      <c r="R2318" s="7">
        <f>ROUND('Sheet1 (4)'!X2324/100,2)</f>
        <v>0.19</v>
      </c>
      <c r="S2318" s="7">
        <f>ROUND('Sheet1 (4)'!Y2324/100,2)</f>
        <v>0.17</v>
      </c>
      <c r="T2318" s="7">
        <f>ROUND('Sheet1 (4)'!Z2324/100,2)</f>
        <v>0.12</v>
      </c>
      <c r="U2318" s="7">
        <f>ROUND('Sheet1 (4)'!AA2324/100,2)</f>
        <v>7.0000000000000007E-2</v>
      </c>
      <c r="V2318" s="1" t="str">
        <f>'Sheet1 (4)'!AB2324&amp;".T"</f>
        <v>5401.T</v>
      </c>
      <c r="W2318" t="e">
        <f>ROUND('Sheet1 (4)'!AC2324,2)</f>
        <v>#VALUE!</v>
      </c>
      <c r="X2318">
        <f>ROUND('Sheet1 (4)'!AD2324,2)</f>
        <v>0.62</v>
      </c>
      <c r="Y2318" t="str">
        <f>_xlfn.XLOOKUP('Sheet1 (4)'!AB2324,'Sheet1 (3)'!B:B,'Sheet1 (3)'!D:D,"",0)</f>
        <v>プライム</v>
      </c>
    </row>
    <row r="2319" spans="1:25" x14ac:dyDescent="0.2">
      <c r="A2319">
        <v>2318</v>
      </c>
      <c r="B2319" s="1" t="str">
        <f>_xlfn.XLOOKUP('Sheet1 (4)'!AB2325,'Sheet1 (3)'!B:B,'Sheet1 (3)'!C:C,"",0)</f>
        <v>日本テレビホールディングス</v>
      </c>
      <c r="C2319" s="1" t="str">
        <f>_xlfn.XLOOKUP('Sheet1 (4)'!AB2325,'Sheet1 (3)'!B:B,'Sheet1 (3)'!F:F,"",0)</f>
        <v>情報・通信業</v>
      </c>
      <c r="D2319" s="1">
        <f>ROUND('Sheet1 (4)'!E2325/100000000,2)</f>
        <v>2.5</v>
      </c>
      <c r="E2319" s="1">
        <f>ROUND('Sheet1 (4)'!F2325/100,2)</f>
        <v>345.27</v>
      </c>
      <c r="F2319" s="1">
        <f>ROUND('Sheet1 (4)'!G2325/100,2)</f>
        <v>586.82000000000005</v>
      </c>
      <c r="G2319" s="1">
        <f>ROUND('Sheet1 (4)'!H2325/100,2)</f>
        <v>465.94</v>
      </c>
      <c r="H2319" s="1">
        <f>ROUND('Sheet1 (4)'!I2325/100,2)</f>
        <v>418.78</v>
      </c>
      <c r="I2319" s="1">
        <f>ROUND('Sheet1 (4)'!J2325/100,2)</f>
        <v>549.16999999999996</v>
      </c>
      <c r="J2319" s="1">
        <f>ROUND('Sheet1 (4)'!K2325/100,2)</f>
        <v>562</v>
      </c>
      <c r="K2319" s="1">
        <f>ROUND('Sheet1 (4)'!L2325/100,2)</f>
        <v>639.85</v>
      </c>
      <c r="L2319" s="4">
        <f>ROUND(('Sheet1 (4)'!M2325+'Sheet1 (4)'!R2325)/100,2)</f>
        <v>416.32</v>
      </c>
      <c r="M2319" s="4">
        <f>ROUND(('Sheet1 (4)'!N2325+'Sheet1 (4)'!S2325)/100,2)</f>
        <v>-120.31</v>
      </c>
      <c r="N2319" s="4">
        <f>ROUND(('Sheet1 (4)'!O2325+'Sheet1 (4)'!T2325)/100,2)</f>
        <v>217.37</v>
      </c>
      <c r="O2319" s="4">
        <f>ROUND(('Sheet1 (4)'!P2325+'Sheet1 (4)'!U2325)/100,2)</f>
        <v>521.62</v>
      </c>
      <c r="P2319" s="4">
        <f>ROUND(('Sheet1 (4)'!Q2325+'Sheet1 (4)'!V2325)/100,2)</f>
        <v>215.23</v>
      </c>
      <c r="Q2319" s="7">
        <f>ROUND('Sheet1 (4)'!W2325/100,2)</f>
        <v>0.03</v>
      </c>
      <c r="R2319" s="7">
        <f>ROUND('Sheet1 (4)'!X2325/100,2)</f>
        <v>0.06</v>
      </c>
      <c r="S2319" s="7">
        <f>ROUND('Sheet1 (4)'!Y2325/100,2)</f>
        <v>0.04</v>
      </c>
      <c r="T2319" s="7">
        <f>ROUND('Sheet1 (4)'!Z2325/100,2)</f>
        <v>0.04</v>
      </c>
      <c r="U2319" s="7">
        <f>ROUND('Sheet1 (4)'!AA2325/100,2)</f>
        <v>0.05</v>
      </c>
      <c r="V2319" s="1" t="str">
        <f>'Sheet1 (4)'!AB2325&amp;".T"</f>
        <v>9404.T</v>
      </c>
      <c r="W2319">
        <f>ROUND('Sheet1 (4)'!AC2325,2)</f>
        <v>17.02</v>
      </c>
      <c r="X2319">
        <f>ROUND('Sheet1 (4)'!AD2325,2)</f>
        <v>0.96</v>
      </c>
      <c r="Y2319" t="str">
        <f>_xlfn.XLOOKUP('Sheet1 (4)'!AB2325,'Sheet1 (3)'!B:B,'Sheet1 (3)'!D:D,"",0)</f>
        <v>プライム</v>
      </c>
    </row>
    <row r="2320" spans="1:25" x14ac:dyDescent="0.2">
      <c r="A2320">
        <v>2319</v>
      </c>
      <c r="B2320" s="1" t="str">
        <f>_xlfn.XLOOKUP('Sheet1 (4)'!AB2326,'Sheet1 (3)'!B:B,'Sheet1 (3)'!C:C,"",0)</f>
        <v>日本トムソン</v>
      </c>
      <c r="C2320" s="1" t="str">
        <f>_xlfn.XLOOKUP('Sheet1 (4)'!AB2326,'Sheet1 (3)'!B:B,'Sheet1 (3)'!F:F,"",0)</f>
        <v>機械</v>
      </c>
      <c r="D2320" s="1">
        <f>ROUND('Sheet1 (4)'!E2326/100000000,2)</f>
        <v>0.69</v>
      </c>
      <c r="E2320" s="1">
        <f>ROUND('Sheet1 (4)'!F2326/100,2)</f>
        <v>-5.58</v>
      </c>
      <c r="F2320" s="1">
        <f>ROUND('Sheet1 (4)'!G2326/100,2)</f>
        <v>58.99</v>
      </c>
      <c r="G2320" s="1">
        <f>ROUND('Sheet1 (4)'!H2326/100,2)</f>
        <v>94.61</v>
      </c>
      <c r="H2320" s="1">
        <f>ROUND('Sheet1 (4)'!I2326/100,2)</f>
        <v>31.65</v>
      </c>
      <c r="I2320" s="1">
        <f>ROUND('Sheet1 (4)'!J2326/100,2)</f>
        <v>15.94</v>
      </c>
      <c r="J2320" s="1">
        <f>ROUND('Sheet1 (4)'!K2326/100,2)</f>
        <v>24</v>
      </c>
      <c r="K2320" s="1">
        <f>ROUND('Sheet1 (4)'!L2326/100,2)</f>
        <v>62</v>
      </c>
      <c r="L2320" s="4">
        <f>ROUND(('Sheet1 (4)'!M2326+'Sheet1 (4)'!R2326)/100,2)</f>
        <v>26.51</v>
      </c>
      <c r="M2320" s="4">
        <f>ROUND(('Sheet1 (4)'!N2326+'Sheet1 (4)'!S2326)/100,2)</f>
        <v>81.650000000000006</v>
      </c>
      <c r="N2320" s="4">
        <f>ROUND(('Sheet1 (4)'!O2326+'Sheet1 (4)'!T2326)/100,2)</f>
        <v>36.96</v>
      </c>
      <c r="O2320" s="4">
        <f>ROUND(('Sheet1 (4)'!P2326+'Sheet1 (4)'!U2326)/100,2)</f>
        <v>-77.92</v>
      </c>
      <c r="P2320" s="4">
        <f>ROUND(('Sheet1 (4)'!Q2326+'Sheet1 (4)'!V2326)/100,2)</f>
        <v>30.14</v>
      </c>
      <c r="Q2320" s="7">
        <f>ROUND('Sheet1 (4)'!W2326/100,2)</f>
        <v>0</v>
      </c>
      <c r="R2320" s="7">
        <f>ROUND('Sheet1 (4)'!X2326/100,2)</f>
        <v>7.0000000000000007E-2</v>
      </c>
      <c r="S2320" s="7">
        <f>ROUND('Sheet1 (4)'!Y2326/100,2)</f>
        <v>0.11</v>
      </c>
      <c r="T2320" s="7">
        <f>ROUND('Sheet1 (4)'!Z2326/100,2)</f>
        <v>0.04</v>
      </c>
      <c r="U2320" s="7">
        <f>ROUND('Sheet1 (4)'!AA2326/100,2)</f>
        <v>0.01</v>
      </c>
      <c r="V2320" s="1" t="str">
        <f>'Sheet1 (4)'!AB2326&amp;".T"</f>
        <v>6480.T</v>
      </c>
      <c r="W2320">
        <f>ROUND('Sheet1 (4)'!AC2326,2)</f>
        <v>24.87</v>
      </c>
      <c r="X2320">
        <f>ROUND('Sheet1 (4)'!AD2326,2)</f>
        <v>0.61</v>
      </c>
      <c r="Y2320" t="str">
        <f>_xlfn.XLOOKUP('Sheet1 (4)'!AB2326,'Sheet1 (3)'!B:B,'Sheet1 (3)'!D:D,"",0)</f>
        <v>プライム</v>
      </c>
    </row>
    <row r="2321" spans="1:25" x14ac:dyDescent="0.2">
      <c r="A2321">
        <v>2320</v>
      </c>
      <c r="B2321" s="1" t="str">
        <f>_xlfn.XLOOKUP('Sheet1 (4)'!AB2327,'Sheet1 (3)'!B:B,'Sheet1 (3)'!C:C,"",0)</f>
        <v>日本タングステン</v>
      </c>
      <c r="C2321" s="1" t="str">
        <f>_xlfn.XLOOKUP('Sheet1 (4)'!AB2327,'Sheet1 (3)'!B:B,'Sheet1 (3)'!F:F,"",0)</f>
        <v>電気機器</v>
      </c>
      <c r="D2321" s="1">
        <f>ROUND('Sheet1 (4)'!E2327/100000000,2)</f>
        <v>0.05</v>
      </c>
      <c r="E2321" s="1">
        <f>ROUND('Sheet1 (4)'!F2327/100,2)</f>
        <v>2.76</v>
      </c>
      <c r="F2321" s="1">
        <f>ROUND('Sheet1 (4)'!G2327/100,2)</f>
        <v>9.14</v>
      </c>
      <c r="G2321" s="1">
        <f>ROUND('Sheet1 (4)'!H2327/100,2)</f>
        <v>9.27</v>
      </c>
      <c r="H2321" s="1">
        <f>ROUND('Sheet1 (4)'!I2327/100,2)</f>
        <v>4.76</v>
      </c>
      <c r="I2321" s="1">
        <f>ROUND('Sheet1 (4)'!J2327/100,2)</f>
        <v>6.9</v>
      </c>
      <c r="J2321" s="1" t="e">
        <f>ROUND('Sheet1 (4)'!K2327/100,2)</f>
        <v>#VALUE!</v>
      </c>
      <c r="K2321" s="1" t="e">
        <f>ROUND('Sheet1 (4)'!L2327/100,2)</f>
        <v>#VALUE!</v>
      </c>
      <c r="L2321" s="4">
        <f>ROUND(('Sheet1 (4)'!M2327+'Sheet1 (4)'!R2327)/100,2)</f>
        <v>8.23</v>
      </c>
      <c r="M2321" s="4">
        <f>ROUND(('Sheet1 (4)'!N2327+'Sheet1 (4)'!S2327)/100,2)</f>
        <v>16.559999999999999</v>
      </c>
      <c r="N2321" s="4">
        <f>ROUND(('Sheet1 (4)'!O2327+'Sheet1 (4)'!T2327)/100,2)</f>
        <v>9.33</v>
      </c>
      <c r="O2321" s="4">
        <f>ROUND(('Sheet1 (4)'!P2327+'Sheet1 (4)'!U2327)/100,2)</f>
        <v>-7.82</v>
      </c>
      <c r="P2321" s="4">
        <f>ROUND(('Sheet1 (4)'!Q2327+'Sheet1 (4)'!V2327)/100,2)</f>
        <v>0.78</v>
      </c>
      <c r="Q2321" s="7">
        <f>ROUND('Sheet1 (4)'!W2327/100,2)</f>
        <v>-0.01</v>
      </c>
      <c r="R2321" s="7">
        <f>ROUND('Sheet1 (4)'!X2327/100,2)</f>
        <v>0.08</v>
      </c>
      <c r="S2321" s="7">
        <f>ROUND('Sheet1 (4)'!Y2327/100,2)</f>
        <v>7.0000000000000007E-2</v>
      </c>
      <c r="T2321" s="7">
        <f>ROUND('Sheet1 (4)'!Z2327/100,2)</f>
        <v>0.05</v>
      </c>
      <c r="U2321" s="7">
        <f>ROUND('Sheet1 (4)'!AA2327/100,2)</f>
        <v>0.05</v>
      </c>
      <c r="V2321" s="1" t="str">
        <f>'Sheet1 (4)'!AB2327&amp;".T"</f>
        <v>6998.T</v>
      </c>
      <c r="W2321">
        <f>ROUND('Sheet1 (4)'!AC2327,2)</f>
        <v>10.48</v>
      </c>
      <c r="X2321">
        <f>ROUND('Sheet1 (4)'!AD2327,2)</f>
        <v>0.56000000000000005</v>
      </c>
      <c r="Y2321" t="str">
        <f>_xlfn.XLOOKUP('Sheet1 (4)'!AB2327,'Sheet1 (3)'!B:B,'Sheet1 (3)'!D:D,"",0)</f>
        <v>スタンダード</v>
      </c>
    </row>
    <row r="2322" spans="1:25" x14ac:dyDescent="0.2">
      <c r="A2322">
        <v>2321</v>
      </c>
      <c r="B2322" s="1" t="str">
        <f>_xlfn.XLOOKUP('Sheet1 (4)'!AB2328,'Sheet1 (3)'!B:B,'Sheet1 (3)'!C:C,"",0)</f>
        <v>日本冶金工業</v>
      </c>
      <c r="C2322" s="1" t="str">
        <f>_xlfn.XLOOKUP('Sheet1 (4)'!AB2328,'Sheet1 (3)'!B:B,'Sheet1 (3)'!F:F,"",0)</f>
        <v>鉄鋼</v>
      </c>
      <c r="D2322" s="1">
        <f>ROUND('Sheet1 (4)'!E2328/100000000,2)</f>
        <v>0.14000000000000001</v>
      </c>
      <c r="E2322" s="1">
        <f>ROUND('Sheet1 (4)'!F2328/100,2)</f>
        <v>61.45</v>
      </c>
      <c r="F2322" s="1">
        <f>ROUND('Sheet1 (4)'!G2328/100,2)</f>
        <v>139.66</v>
      </c>
      <c r="G2322" s="1">
        <f>ROUND('Sheet1 (4)'!H2328/100,2)</f>
        <v>292.56</v>
      </c>
      <c r="H2322" s="1">
        <f>ROUND('Sheet1 (4)'!I2328/100,2)</f>
        <v>200.1</v>
      </c>
      <c r="I2322" s="1">
        <f>ROUND('Sheet1 (4)'!J2328/100,2)</f>
        <v>169.67</v>
      </c>
      <c r="J2322" s="1">
        <f>ROUND('Sheet1 (4)'!K2328/100,2)</f>
        <v>151</v>
      </c>
      <c r="K2322" s="1">
        <f>ROUND('Sheet1 (4)'!L2328/100,2)</f>
        <v>165</v>
      </c>
      <c r="L2322" s="4">
        <f>ROUND(('Sheet1 (4)'!M2328+'Sheet1 (4)'!R2328)/100,2)</f>
        <v>44.06</v>
      </c>
      <c r="M2322" s="4">
        <f>ROUND(('Sheet1 (4)'!N2328+'Sheet1 (4)'!S2328)/100,2)</f>
        <v>-163.53</v>
      </c>
      <c r="N2322" s="4">
        <f>ROUND(('Sheet1 (4)'!O2328+'Sheet1 (4)'!T2328)/100,2)</f>
        <v>-93.86</v>
      </c>
      <c r="O2322" s="4">
        <f>ROUND(('Sheet1 (4)'!P2328+'Sheet1 (4)'!U2328)/100,2)</f>
        <v>189.05</v>
      </c>
      <c r="P2322" s="4">
        <f>ROUND(('Sheet1 (4)'!Q2328+'Sheet1 (4)'!V2328)/100,2)</f>
        <v>-3.48</v>
      </c>
      <c r="Q2322" s="7">
        <f>ROUND('Sheet1 (4)'!W2328/100,2)</f>
        <v>7.0000000000000007E-2</v>
      </c>
      <c r="R2322" s="7">
        <f>ROUND('Sheet1 (4)'!X2328/100,2)</f>
        <v>0.14000000000000001</v>
      </c>
      <c r="S2322" s="7">
        <f>ROUND('Sheet1 (4)'!Y2328/100,2)</f>
        <v>0.28000000000000003</v>
      </c>
      <c r="T2322" s="7">
        <f>ROUND('Sheet1 (4)'!Z2328/100,2)</f>
        <v>0.16</v>
      </c>
      <c r="U2322" s="7">
        <f>ROUND('Sheet1 (4)'!AA2328/100,2)</f>
        <v>0.12</v>
      </c>
      <c r="V2322" s="1" t="str">
        <f>'Sheet1 (4)'!AB2328&amp;".T"</f>
        <v>5480.T</v>
      </c>
      <c r="W2322">
        <f>ROUND('Sheet1 (4)'!AC2328,2)</f>
        <v>6.21</v>
      </c>
      <c r="X2322">
        <f>ROUND('Sheet1 (4)'!AD2328,2)</f>
        <v>0.59</v>
      </c>
      <c r="Y2322" t="str">
        <f>_xlfn.XLOOKUP('Sheet1 (4)'!AB2328,'Sheet1 (3)'!B:B,'Sheet1 (3)'!D:D,"",0)</f>
        <v>プライム</v>
      </c>
    </row>
    <row r="2323" spans="1:25" x14ac:dyDescent="0.2">
      <c r="A2323">
        <v>2322</v>
      </c>
      <c r="B2323" s="1" t="str">
        <f>_xlfn.XLOOKUP('Sheet1 (4)'!AB2329,'Sheet1 (3)'!B:B,'Sheet1 (3)'!C:C,"",0)</f>
        <v>日本郵船</v>
      </c>
      <c r="C2323" s="1" t="str">
        <f>_xlfn.XLOOKUP('Sheet1 (4)'!AB2329,'Sheet1 (3)'!B:B,'Sheet1 (3)'!F:F,"",0)</f>
        <v>海運業</v>
      </c>
      <c r="D2323" s="1">
        <f>ROUND('Sheet1 (4)'!E2329/100000000,2)</f>
        <v>4.17</v>
      </c>
      <c r="E2323" s="1">
        <f>ROUND('Sheet1 (4)'!F2329/100,2)</f>
        <v>715.38</v>
      </c>
      <c r="F2323" s="1">
        <f>ROUND('Sheet1 (4)'!G2329/100,2)</f>
        <v>2689.4</v>
      </c>
      <c r="G2323" s="1">
        <f>ROUND('Sheet1 (4)'!H2329/100,2)</f>
        <v>2963.52</v>
      </c>
      <c r="H2323" s="1">
        <f>ROUND('Sheet1 (4)'!I2329/100,2)</f>
        <v>1746.81</v>
      </c>
      <c r="I2323" s="1">
        <f>ROUND('Sheet1 (4)'!J2329/100,2)</f>
        <v>2108.21</v>
      </c>
      <c r="J2323" s="1">
        <f>ROUND('Sheet1 (4)'!K2329/100,2)</f>
        <v>1657.98</v>
      </c>
      <c r="K2323" s="1">
        <f>ROUND('Sheet1 (4)'!L2329/100,2)</f>
        <v>1695.52</v>
      </c>
      <c r="L2323" s="4">
        <f>ROUND(('Sheet1 (4)'!M2329+'Sheet1 (4)'!R2329)/100,2)</f>
        <v>1424.65</v>
      </c>
      <c r="M2323" s="4">
        <f>ROUND(('Sheet1 (4)'!N2329+'Sheet1 (4)'!S2329)/100,2)</f>
        <v>3591.91</v>
      </c>
      <c r="N2323" s="4">
        <f>ROUND(('Sheet1 (4)'!O2329+'Sheet1 (4)'!T2329)/100,2)</f>
        <v>5718.89</v>
      </c>
      <c r="O2323" s="4">
        <f>ROUND(('Sheet1 (4)'!P2329+'Sheet1 (4)'!U2329)/100,2)</f>
        <v>1157.83</v>
      </c>
      <c r="P2323" s="4">
        <f>ROUND(('Sheet1 (4)'!Q2329+'Sheet1 (4)'!V2329)/100,2)</f>
        <v>4509.72</v>
      </c>
      <c r="Q2323" s="7">
        <f>ROUND('Sheet1 (4)'!W2329/100,2)</f>
        <v>0.25</v>
      </c>
      <c r="R2323" s="7">
        <f>ROUND('Sheet1 (4)'!X2329/100,2)</f>
        <v>0.84</v>
      </c>
      <c r="S2323" s="7">
        <f>ROUND('Sheet1 (4)'!Y2329/100,2)</f>
        <v>0.48</v>
      </c>
      <c r="T2323" s="7">
        <f>ROUND('Sheet1 (4)'!Z2329/100,2)</f>
        <v>0.09</v>
      </c>
      <c r="U2323" s="7">
        <f>ROUND('Sheet1 (4)'!AA2329/100,2)</f>
        <v>0.17</v>
      </c>
      <c r="V2323" s="1" t="str">
        <f>'Sheet1 (4)'!AB2329&amp;".T"</f>
        <v>9101.T</v>
      </c>
      <c r="W2323">
        <f>ROUND('Sheet1 (4)'!AC2329,2)</f>
        <v>6.93</v>
      </c>
      <c r="X2323">
        <f>ROUND('Sheet1 (4)'!AD2329,2)</f>
        <v>0.75</v>
      </c>
      <c r="Y2323" t="str">
        <f>_xlfn.XLOOKUP('Sheet1 (4)'!AB2329,'Sheet1 (3)'!B:B,'Sheet1 (3)'!D:D,"",0)</f>
        <v>プライム</v>
      </c>
    </row>
    <row r="2324" spans="1:25" x14ac:dyDescent="0.2">
      <c r="A2324">
        <v>2323</v>
      </c>
      <c r="B2324" s="1" t="str">
        <f>_xlfn.XLOOKUP('Sheet1 (4)'!AB2330,'Sheet1 (3)'!B:B,'Sheet1 (3)'!C:C,"",0)</f>
        <v>ニプロ</v>
      </c>
      <c r="C2324" s="1" t="str">
        <f>_xlfn.XLOOKUP('Sheet1 (4)'!AB2330,'Sheet1 (3)'!B:B,'Sheet1 (3)'!F:F,"",0)</f>
        <v>精密機器</v>
      </c>
      <c r="D2324" s="1">
        <f>ROUND('Sheet1 (4)'!E2330/100000000,2)</f>
        <v>1.63</v>
      </c>
      <c r="E2324" s="1">
        <f>ROUND('Sheet1 (4)'!F2330/100,2)</f>
        <v>276.29000000000002</v>
      </c>
      <c r="F2324" s="1">
        <f>ROUND('Sheet1 (4)'!G2330/100,2)</f>
        <v>238.84</v>
      </c>
      <c r="G2324" s="1">
        <f>ROUND('Sheet1 (4)'!H2330/100,2)</f>
        <v>177.3</v>
      </c>
      <c r="H2324" s="1">
        <f>ROUND('Sheet1 (4)'!I2330/100,2)</f>
        <v>223.35</v>
      </c>
      <c r="I2324" s="1">
        <f>ROUND('Sheet1 (4)'!J2330/100,2)</f>
        <v>265.99</v>
      </c>
      <c r="J2324" s="1">
        <f>ROUND('Sheet1 (4)'!K2330/100,2)</f>
        <v>341.64</v>
      </c>
      <c r="K2324" s="1">
        <f>ROUND('Sheet1 (4)'!L2330/100,2)</f>
        <v>371.2</v>
      </c>
      <c r="L2324" s="4">
        <f>ROUND(('Sheet1 (4)'!M2330+'Sheet1 (4)'!R2330)/100,2)</f>
        <v>210.22</v>
      </c>
      <c r="M2324" s="4">
        <f>ROUND(('Sheet1 (4)'!N2330+'Sheet1 (4)'!S2330)/100,2)</f>
        <v>-102.2</v>
      </c>
      <c r="N2324" s="4">
        <f>ROUND(('Sheet1 (4)'!O2330+'Sheet1 (4)'!T2330)/100,2)</f>
        <v>-613.41999999999996</v>
      </c>
      <c r="O2324" s="4">
        <f>ROUND(('Sheet1 (4)'!P2330+'Sheet1 (4)'!U2330)/100,2)</f>
        <v>-141.38999999999999</v>
      </c>
      <c r="P2324" s="4">
        <f>ROUND(('Sheet1 (4)'!Q2330+'Sheet1 (4)'!V2330)/100,2)</f>
        <v>-34.15</v>
      </c>
      <c r="Q2324" s="7">
        <f>ROUND('Sheet1 (4)'!W2330/100,2)</f>
        <v>0.09</v>
      </c>
      <c r="R2324" s="7">
        <f>ROUND('Sheet1 (4)'!X2330/100,2)</f>
        <v>0.08</v>
      </c>
      <c r="S2324" s="7">
        <f>ROUND('Sheet1 (4)'!Y2330/100,2)</f>
        <v>0.03</v>
      </c>
      <c r="T2324" s="7">
        <f>ROUND('Sheet1 (4)'!Z2330/100,2)</f>
        <v>0.05</v>
      </c>
      <c r="U2324" s="7">
        <f>ROUND('Sheet1 (4)'!AA2330/100,2)</f>
        <v>0.02</v>
      </c>
      <c r="V2324" s="1" t="str">
        <f>'Sheet1 (4)'!AB2330&amp;".T"</f>
        <v>8086.T</v>
      </c>
      <c r="W2324">
        <f>ROUND('Sheet1 (4)'!AC2330,2)</f>
        <v>47.14</v>
      </c>
      <c r="X2324">
        <f>ROUND('Sheet1 (4)'!AD2330,2)</f>
        <v>1.01</v>
      </c>
      <c r="Y2324" t="str">
        <f>_xlfn.XLOOKUP('Sheet1 (4)'!AB2330,'Sheet1 (3)'!B:B,'Sheet1 (3)'!D:D,"",0)</f>
        <v>プライム</v>
      </c>
    </row>
    <row r="2325" spans="1:25" x14ac:dyDescent="0.2">
      <c r="A2325">
        <v>2324</v>
      </c>
      <c r="B2325" s="1" t="str">
        <f>_xlfn.XLOOKUP('Sheet1 (4)'!AB2331,'Sheet1 (3)'!B:B,'Sheet1 (3)'!C:C,"",0)</f>
        <v>ニレコ</v>
      </c>
      <c r="C2325" s="1" t="str">
        <f>_xlfn.XLOOKUP('Sheet1 (4)'!AB2331,'Sheet1 (3)'!B:B,'Sheet1 (3)'!F:F,"",0)</f>
        <v>電気機器</v>
      </c>
      <c r="D2325" s="1">
        <f>ROUND('Sheet1 (4)'!E2331/100000000,2)</f>
        <v>7.0000000000000007E-2</v>
      </c>
      <c r="E2325" s="1">
        <f>ROUND('Sheet1 (4)'!F2331/100,2)</f>
        <v>6</v>
      </c>
      <c r="F2325" s="1">
        <f>ROUND('Sheet1 (4)'!G2331/100,2)</f>
        <v>5.64</v>
      </c>
      <c r="G2325" s="1">
        <f>ROUND('Sheet1 (4)'!H2331/100,2)</f>
        <v>11.83</v>
      </c>
      <c r="H2325" s="1">
        <f>ROUND('Sheet1 (4)'!I2331/100,2)</f>
        <v>13.87</v>
      </c>
      <c r="I2325" s="1">
        <f>ROUND('Sheet1 (4)'!J2331/100,2)</f>
        <v>19.07</v>
      </c>
      <c r="J2325" s="1">
        <f>ROUND('Sheet1 (4)'!K2331/100,2)</f>
        <v>18.5</v>
      </c>
      <c r="K2325" s="1">
        <f>ROUND('Sheet1 (4)'!L2331/100,2)</f>
        <v>20</v>
      </c>
      <c r="L2325" s="4">
        <f>ROUND(('Sheet1 (4)'!M2331+'Sheet1 (4)'!R2331)/100,2)</f>
        <v>8.58</v>
      </c>
      <c r="M2325" s="4">
        <f>ROUND(('Sheet1 (4)'!N2331+'Sheet1 (4)'!S2331)/100,2)</f>
        <v>4.9000000000000004</v>
      </c>
      <c r="N2325" s="4">
        <f>ROUND(('Sheet1 (4)'!O2331+'Sheet1 (4)'!T2331)/100,2)</f>
        <v>0.44</v>
      </c>
      <c r="O2325" s="4">
        <f>ROUND(('Sheet1 (4)'!P2331+'Sheet1 (4)'!U2331)/100,2)</f>
        <v>4.43</v>
      </c>
      <c r="P2325" s="4">
        <f>ROUND(('Sheet1 (4)'!Q2331+'Sheet1 (4)'!V2331)/100,2)</f>
        <v>9.7799999999999994</v>
      </c>
      <c r="Q2325" s="7">
        <f>ROUND('Sheet1 (4)'!W2331/100,2)</f>
        <v>0.03</v>
      </c>
      <c r="R2325" s="7">
        <f>ROUND('Sheet1 (4)'!X2331/100,2)</f>
        <v>0.03</v>
      </c>
      <c r="S2325" s="7">
        <f>ROUND('Sheet1 (4)'!Y2331/100,2)</f>
        <v>0.06</v>
      </c>
      <c r="T2325" s="7">
        <f>ROUND('Sheet1 (4)'!Z2331/100,2)</f>
        <v>7.0000000000000007E-2</v>
      </c>
      <c r="U2325" s="7">
        <f>ROUND('Sheet1 (4)'!AA2331/100,2)</f>
        <v>0.1</v>
      </c>
      <c r="V2325" s="1" t="str">
        <f>'Sheet1 (4)'!AB2331&amp;".T"</f>
        <v>6863.T</v>
      </c>
      <c r="W2325">
        <f>ROUND('Sheet1 (4)'!AC2331,2)</f>
        <v>9.3699999999999992</v>
      </c>
      <c r="X2325">
        <f>ROUND('Sheet1 (4)'!AD2331,2)</f>
        <v>0.83</v>
      </c>
      <c r="Y2325" t="str">
        <f>_xlfn.XLOOKUP('Sheet1 (4)'!AB2331,'Sheet1 (3)'!B:B,'Sheet1 (3)'!D:D,"",0)</f>
        <v>スタンダード</v>
      </c>
    </row>
    <row r="2326" spans="1:25" x14ac:dyDescent="0.2">
      <c r="A2326">
        <v>2325</v>
      </c>
      <c r="B2326" s="1" t="str">
        <f>_xlfn.XLOOKUP('Sheet1 (4)'!AB2332,'Sheet1 (3)'!B:B,'Sheet1 (3)'!C:C,"",0)</f>
        <v>西川計測</v>
      </c>
      <c r="C2326" s="1" t="str">
        <f>_xlfn.XLOOKUP('Sheet1 (4)'!AB2332,'Sheet1 (3)'!B:B,'Sheet1 (3)'!F:F,"",0)</f>
        <v>卸売業</v>
      </c>
      <c r="D2326" s="1">
        <f>ROUND('Sheet1 (4)'!E2332/100000000,2)</f>
        <v>0.03</v>
      </c>
      <c r="E2326" s="1" t="e">
        <f>ROUND('Sheet1 (4)'!F2332/100,2)</f>
        <v>#VALUE!</v>
      </c>
      <c r="F2326" s="1" t="e">
        <f>ROUND('Sheet1 (4)'!G2332/100,2)</f>
        <v>#VALUE!</v>
      </c>
      <c r="G2326" s="1" t="e">
        <f>ROUND('Sheet1 (4)'!H2332/100,2)</f>
        <v>#VALUE!</v>
      </c>
      <c r="H2326" s="1" t="e">
        <f>ROUND('Sheet1 (4)'!I2332/100,2)</f>
        <v>#VALUE!</v>
      </c>
      <c r="I2326" s="1">
        <f>ROUND('Sheet1 (4)'!J2332/100,2)</f>
        <v>6.8</v>
      </c>
      <c r="J2326" s="1" t="e">
        <f>ROUND('Sheet1 (4)'!K2332/100,2)</f>
        <v>#VALUE!</v>
      </c>
      <c r="K2326" s="1" t="e">
        <f>ROUND('Sheet1 (4)'!L2332/100,2)</f>
        <v>#VALUE!</v>
      </c>
      <c r="L2326" s="4" t="e">
        <f>ROUND(('Sheet1 (4)'!M2332+'Sheet1 (4)'!R2332)/100,2)</f>
        <v>#VALUE!</v>
      </c>
      <c r="M2326" s="4" t="e">
        <f>ROUND(('Sheet1 (4)'!N2332+'Sheet1 (4)'!S2332)/100,2)</f>
        <v>#VALUE!</v>
      </c>
      <c r="N2326" s="4" t="e">
        <f>ROUND(('Sheet1 (4)'!O2332+'Sheet1 (4)'!T2332)/100,2)</f>
        <v>#VALUE!</v>
      </c>
      <c r="O2326" s="4" t="e">
        <f>ROUND(('Sheet1 (4)'!P2332+'Sheet1 (4)'!U2332)/100,2)</f>
        <v>#VALUE!</v>
      </c>
      <c r="P2326" s="4">
        <f>ROUND(('Sheet1 (4)'!Q2332+'Sheet1 (4)'!V2332)/100,2)</f>
        <v>1.96</v>
      </c>
      <c r="Q2326" s="7" t="e">
        <f>ROUND('Sheet1 (4)'!W2332/100,2)</f>
        <v>#VALUE!</v>
      </c>
      <c r="R2326" s="7" t="e">
        <f>ROUND('Sheet1 (4)'!X2332/100,2)</f>
        <v>#VALUE!</v>
      </c>
      <c r="S2326" s="7" t="e">
        <f>ROUND('Sheet1 (4)'!Y2332/100,2)</f>
        <v>#VALUE!</v>
      </c>
      <c r="T2326" s="7" t="e">
        <f>ROUND('Sheet1 (4)'!Z2332/100,2)</f>
        <v>#VALUE!</v>
      </c>
      <c r="U2326" s="7">
        <f>ROUND('Sheet1 (4)'!AA2332/100,2)</f>
        <v>-0.02</v>
      </c>
      <c r="V2326" s="1" t="str">
        <f>'Sheet1 (4)'!AB2332&amp;".T"</f>
        <v>7500.T</v>
      </c>
      <c r="W2326">
        <f>ROUND('Sheet1 (4)'!AC2332,2)</f>
        <v>182.43</v>
      </c>
      <c r="X2326" t="e">
        <f>ROUND('Sheet1 (4)'!AD2332,2)</f>
        <v>#VALUE!</v>
      </c>
      <c r="Y2326" t="str">
        <f>_xlfn.XLOOKUP('Sheet1 (4)'!AB2332,'Sheet1 (3)'!B:B,'Sheet1 (3)'!D:D,"",0)</f>
        <v>スタンダード</v>
      </c>
    </row>
    <row r="2327" spans="1:25" x14ac:dyDescent="0.2">
      <c r="A2327">
        <v>2326</v>
      </c>
      <c r="B2327" s="1" t="str">
        <f>_xlfn.XLOOKUP('Sheet1 (4)'!AB2333,'Sheet1 (3)'!B:B,'Sheet1 (3)'!C:C,"",0)</f>
        <v>西川ゴム工業</v>
      </c>
      <c r="C2327" s="1" t="str">
        <f>_xlfn.XLOOKUP('Sheet1 (4)'!AB2333,'Sheet1 (3)'!B:B,'Sheet1 (3)'!F:F,"",0)</f>
        <v>ゴム製品</v>
      </c>
      <c r="D2327" s="1">
        <f>ROUND('Sheet1 (4)'!E2333/100000000,2)</f>
        <v>0.39</v>
      </c>
      <c r="E2327" s="1">
        <f>ROUND('Sheet1 (4)'!F2333/100,2)</f>
        <v>47.36</v>
      </c>
      <c r="F2327" s="1">
        <f>ROUND('Sheet1 (4)'!G2333/100,2)</f>
        <v>24.75</v>
      </c>
      <c r="G2327" s="1">
        <f>ROUND('Sheet1 (4)'!H2333/100,2)</f>
        <v>-1.05</v>
      </c>
      <c r="H2327" s="1">
        <f>ROUND('Sheet1 (4)'!I2333/100,2)</f>
        <v>65.56</v>
      </c>
      <c r="I2327" s="1">
        <f>ROUND('Sheet1 (4)'!J2333/100,2)</f>
        <v>73.25</v>
      </c>
      <c r="J2327" s="1" t="e">
        <f>ROUND('Sheet1 (4)'!K2333/100,2)</f>
        <v>#VALUE!</v>
      </c>
      <c r="K2327" s="1" t="e">
        <f>ROUND('Sheet1 (4)'!L2333/100,2)</f>
        <v>#VALUE!</v>
      </c>
      <c r="L2327" s="4">
        <f>ROUND(('Sheet1 (4)'!M2333+'Sheet1 (4)'!R2333)/100,2)</f>
        <v>33.25</v>
      </c>
      <c r="M2327" s="4">
        <f>ROUND(('Sheet1 (4)'!N2333+'Sheet1 (4)'!S2333)/100,2)</f>
        <v>-8.11</v>
      </c>
      <c r="N2327" s="4">
        <f>ROUND(('Sheet1 (4)'!O2333+'Sheet1 (4)'!T2333)/100,2)</f>
        <v>5.58</v>
      </c>
      <c r="O2327" s="4">
        <f>ROUND(('Sheet1 (4)'!P2333+'Sheet1 (4)'!U2333)/100,2)</f>
        <v>97.25</v>
      </c>
      <c r="P2327" s="4">
        <f>ROUND(('Sheet1 (4)'!Q2333+'Sheet1 (4)'!V2333)/100,2)</f>
        <v>49.01</v>
      </c>
      <c r="Q2327" s="7">
        <f>ROUND('Sheet1 (4)'!W2333/100,2)</f>
        <v>0.04</v>
      </c>
      <c r="R2327" s="7">
        <f>ROUND('Sheet1 (4)'!X2333/100,2)</f>
        <v>0.03</v>
      </c>
      <c r="S2327" s="7">
        <f>ROUND('Sheet1 (4)'!Y2333/100,2)</f>
        <v>0</v>
      </c>
      <c r="T2327" s="7">
        <f>ROUND('Sheet1 (4)'!Z2333/100,2)</f>
        <v>7.0000000000000007E-2</v>
      </c>
      <c r="U2327" s="7">
        <f>ROUND('Sheet1 (4)'!AA2333/100,2)</f>
        <v>0.06</v>
      </c>
      <c r="V2327" s="1" t="str">
        <f>'Sheet1 (4)'!AB2333&amp;".T"</f>
        <v>5161.T</v>
      </c>
      <c r="W2327">
        <f>ROUND('Sheet1 (4)'!AC2333,2)</f>
        <v>31.87</v>
      </c>
      <c r="X2327">
        <f>ROUND('Sheet1 (4)'!AD2333,2)</f>
        <v>1.34</v>
      </c>
      <c r="Y2327" t="str">
        <f>_xlfn.XLOOKUP('Sheet1 (4)'!AB2333,'Sheet1 (3)'!B:B,'Sheet1 (3)'!D:D,"",0)</f>
        <v>スタンダード</v>
      </c>
    </row>
    <row r="2328" spans="1:25" x14ac:dyDescent="0.2">
      <c r="A2328">
        <v>2327</v>
      </c>
      <c r="B2328" s="1" t="str">
        <f>_xlfn.XLOOKUP('Sheet1 (4)'!AB2334,'Sheet1 (3)'!B:B,'Sheet1 (3)'!C:C,"",0)</f>
        <v>西松建設</v>
      </c>
      <c r="C2328" s="1" t="str">
        <f>_xlfn.XLOOKUP('Sheet1 (4)'!AB2334,'Sheet1 (3)'!B:B,'Sheet1 (3)'!F:F,"",0)</f>
        <v>建設業</v>
      </c>
      <c r="D2328" s="1">
        <f>ROUND('Sheet1 (4)'!E2334/100000000,2)</f>
        <v>0.39</v>
      </c>
      <c r="E2328" s="1">
        <f>ROUND('Sheet1 (4)'!F2334/100,2)</f>
        <v>209.57</v>
      </c>
      <c r="F2328" s="1">
        <f>ROUND('Sheet1 (4)'!G2334/100,2)</f>
        <v>236.9</v>
      </c>
      <c r="G2328" s="1">
        <f>ROUND('Sheet1 (4)'!H2334/100,2)</f>
        <v>126.21</v>
      </c>
      <c r="H2328" s="1">
        <f>ROUND('Sheet1 (4)'!I2334/100,2)</f>
        <v>185.19</v>
      </c>
      <c r="I2328" s="1">
        <f>ROUND('Sheet1 (4)'!J2334/100,2)</f>
        <v>211</v>
      </c>
      <c r="J2328" s="1">
        <f>ROUND('Sheet1 (4)'!K2334/100,2)</f>
        <v>261.67</v>
      </c>
      <c r="K2328" s="1">
        <f>ROUND('Sheet1 (4)'!L2334/100,2)</f>
        <v>289.33</v>
      </c>
      <c r="L2328" s="4">
        <f>ROUND(('Sheet1 (4)'!M2334+'Sheet1 (4)'!R2334)/100,2)</f>
        <v>102.09</v>
      </c>
      <c r="M2328" s="4">
        <f>ROUND(('Sheet1 (4)'!N2334+'Sheet1 (4)'!S2334)/100,2)</f>
        <v>187.11</v>
      </c>
      <c r="N2328" s="4">
        <f>ROUND(('Sheet1 (4)'!O2334+'Sheet1 (4)'!T2334)/100,2)</f>
        <v>72.97</v>
      </c>
      <c r="O2328" s="4">
        <f>ROUND(('Sheet1 (4)'!P2334+'Sheet1 (4)'!U2334)/100,2)</f>
        <v>-97.82</v>
      </c>
      <c r="P2328" s="4">
        <f>ROUND(('Sheet1 (4)'!Q2334+'Sheet1 (4)'!V2334)/100,2)</f>
        <v>-303.61</v>
      </c>
      <c r="Q2328" s="7">
        <f>ROUND('Sheet1 (4)'!W2334/100,2)</f>
        <v>0.08</v>
      </c>
      <c r="R2328" s="7">
        <f>ROUND('Sheet1 (4)'!X2334/100,2)</f>
        <v>0.08</v>
      </c>
      <c r="S2328" s="7">
        <f>ROUND('Sheet1 (4)'!Y2334/100,2)</f>
        <v>0.06</v>
      </c>
      <c r="T2328" s="7">
        <f>ROUND('Sheet1 (4)'!Z2334/100,2)</f>
        <v>0.08</v>
      </c>
      <c r="U2328" s="7">
        <f>ROUND('Sheet1 (4)'!AA2334/100,2)</f>
        <v>0.1</v>
      </c>
      <c r="V2328" s="1" t="str">
        <f>'Sheet1 (4)'!AB2334&amp;".T"</f>
        <v>1820.T</v>
      </c>
      <c r="W2328">
        <f>ROUND('Sheet1 (4)'!AC2334,2)</f>
        <v>11.85</v>
      </c>
      <c r="X2328">
        <f>ROUND('Sheet1 (4)'!AD2334,2)</f>
        <v>1.21</v>
      </c>
      <c r="Y2328" t="str">
        <f>_xlfn.XLOOKUP('Sheet1 (4)'!AB2334,'Sheet1 (3)'!B:B,'Sheet1 (3)'!D:D,"",0)</f>
        <v>プライム</v>
      </c>
    </row>
    <row r="2329" spans="1:25" x14ac:dyDescent="0.2">
      <c r="A2329">
        <v>2328</v>
      </c>
      <c r="B2329" s="1" t="str">
        <f>_xlfn.XLOOKUP('Sheet1 (4)'!AB2335,'Sheet1 (3)'!B:B,'Sheet1 (3)'!C:C,"",0)</f>
        <v>西松屋チェーン</v>
      </c>
      <c r="C2329" s="1" t="str">
        <f>_xlfn.XLOOKUP('Sheet1 (4)'!AB2335,'Sheet1 (3)'!B:B,'Sheet1 (3)'!F:F,"",0)</f>
        <v>小売業</v>
      </c>
      <c r="D2329" s="1">
        <f>ROUND('Sheet1 (4)'!E2335/100000000,2)</f>
        <v>0.6</v>
      </c>
      <c r="E2329" s="1">
        <f>ROUND('Sheet1 (4)'!F2335/100,2)</f>
        <v>120.95</v>
      </c>
      <c r="F2329" s="1">
        <f>ROUND('Sheet1 (4)'!G2335/100,2)</f>
        <v>122.6</v>
      </c>
      <c r="G2329" s="1">
        <f>ROUND('Sheet1 (4)'!H2335/100,2)</f>
        <v>109.34</v>
      </c>
      <c r="H2329" s="1">
        <f>ROUND('Sheet1 (4)'!I2335/100,2)</f>
        <v>119.27</v>
      </c>
      <c r="I2329" s="1">
        <f>ROUND('Sheet1 (4)'!J2335/100,2)</f>
        <v>121.81</v>
      </c>
      <c r="J2329" s="1">
        <f>ROUND('Sheet1 (4)'!K2335/100,2)</f>
        <v>133.5</v>
      </c>
      <c r="K2329" s="1">
        <f>ROUND('Sheet1 (4)'!L2335/100,2)</f>
        <v>138</v>
      </c>
      <c r="L2329" s="4">
        <f>ROUND(('Sheet1 (4)'!M2335+'Sheet1 (4)'!R2335)/100,2)</f>
        <v>165.22</v>
      </c>
      <c r="M2329" s="4">
        <f>ROUND(('Sheet1 (4)'!N2335+'Sheet1 (4)'!S2335)/100,2)</f>
        <v>73.97</v>
      </c>
      <c r="N2329" s="4">
        <f>ROUND(('Sheet1 (4)'!O2335+'Sheet1 (4)'!T2335)/100,2)</f>
        <v>10.57</v>
      </c>
      <c r="O2329" s="4">
        <f>ROUND(('Sheet1 (4)'!P2335+'Sheet1 (4)'!U2335)/100,2)</f>
        <v>70.38</v>
      </c>
      <c r="P2329" s="4">
        <f>ROUND(('Sheet1 (4)'!Q2335+'Sheet1 (4)'!V2335)/100,2)</f>
        <v>73.06</v>
      </c>
      <c r="Q2329" s="7">
        <f>ROUND('Sheet1 (4)'!W2335/100,2)</f>
        <v>0.13</v>
      </c>
      <c r="R2329" s="7">
        <f>ROUND('Sheet1 (4)'!X2335/100,2)</f>
        <v>0.12</v>
      </c>
      <c r="S2329" s="7">
        <f>ROUND('Sheet1 (4)'!Y2335/100,2)</f>
        <v>0.1</v>
      </c>
      <c r="T2329" s="7">
        <f>ROUND('Sheet1 (4)'!Z2335/100,2)</f>
        <v>0.1</v>
      </c>
      <c r="U2329" s="7">
        <f>ROUND('Sheet1 (4)'!AA2335/100,2)</f>
        <v>0.09</v>
      </c>
      <c r="V2329" s="1" t="str">
        <f>'Sheet1 (4)'!AB2335&amp;".T"</f>
        <v>7545.T</v>
      </c>
      <c r="W2329">
        <f>ROUND('Sheet1 (4)'!AC2335,2)</f>
        <v>15.15</v>
      </c>
      <c r="X2329">
        <f>ROUND('Sheet1 (4)'!AD2335,2)</f>
        <v>1.32</v>
      </c>
      <c r="Y2329" t="str">
        <f>_xlfn.XLOOKUP('Sheet1 (4)'!AB2335,'Sheet1 (3)'!B:B,'Sheet1 (3)'!D:D,"",0)</f>
        <v>プライム</v>
      </c>
    </row>
    <row r="2330" spans="1:25" x14ac:dyDescent="0.2">
      <c r="A2330">
        <v>2329</v>
      </c>
      <c r="B2330" s="1" t="str">
        <f>_xlfn.XLOOKUP('Sheet1 (4)'!AB2336,'Sheet1 (3)'!B:B,'Sheet1 (3)'!C:C,"",0)</f>
        <v>西日本フィナンシャルホールディングス</v>
      </c>
      <c r="C2330" s="1" t="str">
        <f>_xlfn.XLOOKUP('Sheet1 (4)'!AB2336,'Sheet1 (3)'!B:B,'Sheet1 (3)'!F:F,"",0)</f>
        <v>銀行業</v>
      </c>
      <c r="D2330" s="1">
        <f>ROUND('Sheet1 (4)'!E2336/100000000,2)</f>
        <v>1.39</v>
      </c>
      <c r="E2330" s="1" t="e">
        <f>ROUND('Sheet1 (4)'!F2336/100,2)</f>
        <v>#VALUE!</v>
      </c>
      <c r="F2330" s="1" t="e">
        <f>ROUND('Sheet1 (4)'!G2336/100,2)</f>
        <v>#VALUE!</v>
      </c>
      <c r="G2330" s="1" t="e">
        <f>ROUND('Sheet1 (4)'!H2336/100,2)</f>
        <v>#VALUE!</v>
      </c>
      <c r="H2330" s="1" t="e">
        <f>ROUND('Sheet1 (4)'!I2336/100,2)</f>
        <v>#VALUE!</v>
      </c>
      <c r="I2330" s="1" t="e">
        <f>ROUND('Sheet1 (4)'!J2336/100,2)</f>
        <v>#VALUE!</v>
      </c>
      <c r="J2330" s="1" t="e">
        <f>ROUND('Sheet1 (4)'!K2336/100,2)</f>
        <v>#VALUE!</v>
      </c>
      <c r="K2330" s="1" t="e">
        <f>ROUND('Sheet1 (4)'!L2336/100,2)</f>
        <v>#VALUE!</v>
      </c>
      <c r="L2330" s="4">
        <f>ROUND(('Sheet1 (4)'!M2336+'Sheet1 (4)'!R2336)/100,2)</f>
        <v>-6142.87</v>
      </c>
      <c r="M2330" s="4">
        <f>ROUND(('Sheet1 (4)'!N2336+'Sheet1 (4)'!S2336)/100,2)</f>
        <v>5319.78</v>
      </c>
      <c r="N2330" s="4">
        <f>ROUND(('Sheet1 (4)'!O2336+'Sheet1 (4)'!T2336)/100,2)</f>
        <v>-7867.75</v>
      </c>
      <c r="O2330" s="4">
        <f>ROUND(('Sheet1 (4)'!P2336+'Sheet1 (4)'!U2336)/100,2)</f>
        <v>-2025.04</v>
      </c>
      <c r="P2330" s="4">
        <f>ROUND(('Sheet1 (4)'!Q2336+'Sheet1 (4)'!V2336)/100,2)</f>
        <v>-5954</v>
      </c>
      <c r="Q2330" s="7">
        <f>ROUND('Sheet1 (4)'!W2336/100,2)</f>
        <v>0.04</v>
      </c>
      <c r="R2330" s="7">
        <f>ROUND('Sheet1 (4)'!X2336/100,2)</f>
        <v>0.05</v>
      </c>
      <c r="S2330" s="7">
        <f>ROUND('Sheet1 (4)'!Y2336/100,2)</f>
        <v>0.05</v>
      </c>
      <c r="T2330" s="7">
        <f>ROUND('Sheet1 (4)'!Z2336/100,2)</f>
        <v>0.04</v>
      </c>
      <c r="U2330" s="7">
        <f>ROUND('Sheet1 (4)'!AA2336/100,2)</f>
        <v>0.06</v>
      </c>
      <c r="V2330" s="1" t="str">
        <f>'Sheet1 (4)'!AB2336&amp;".T"</f>
        <v>7189.T</v>
      </c>
      <c r="W2330">
        <f>ROUND('Sheet1 (4)'!AC2336,2)</f>
        <v>12.85</v>
      </c>
      <c r="X2330">
        <f>ROUND('Sheet1 (4)'!AD2336,2)</f>
        <v>0.66</v>
      </c>
      <c r="Y2330" t="str">
        <f>_xlfn.XLOOKUP('Sheet1 (4)'!AB2336,'Sheet1 (3)'!B:B,'Sheet1 (3)'!D:D,"",0)</f>
        <v>プライム</v>
      </c>
    </row>
    <row r="2331" spans="1:25" x14ac:dyDescent="0.2">
      <c r="A2331">
        <v>2330</v>
      </c>
      <c r="B2331" s="1" t="str">
        <f>_xlfn.XLOOKUP('Sheet1 (4)'!AB2337,'Sheet1 (3)'!B:B,'Sheet1 (3)'!C:C,"",0)</f>
        <v>西日本鉄道</v>
      </c>
      <c r="C2331" s="1" t="str">
        <f>_xlfn.XLOOKUP('Sheet1 (4)'!AB2337,'Sheet1 (3)'!B:B,'Sheet1 (3)'!F:F,"",0)</f>
        <v>陸運業</v>
      </c>
      <c r="D2331" s="1">
        <f>ROUND('Sheet1 (4)'!E2337/100000000,2)</f>
        <v>0.75</v>
      </c>
      <c r="E2331" s="1">
        <f>ROUND('Sheet1 (4)'!F2337/100,2)</f>
        <v>-95.01</v>
      </c>
      <c r="F2331" s="1">
        <f>ROUND('Sheet1 (4)'!G2337/100,2)</f>
        <v>104.52</v>
      </c>
      <c r="G2331" s="1">
        <f>ROUND('Sheet1 (4)'!H2337/100,2)</f>
        <v>261.52</v>
      </c>
      <c r="H2331" s="1">
        <f>ROUND('Sheet1 (4)'!I2337/100,2)</f>
        <v>258.77999999999997</v>
      </c>
      <c r="I2331" s="1">
        <f>ROUND('Sheet1 (4)'!J2337/100,2)</f>
        <v>266.56</v>
      </c>
      <c r="J2331" s="1">
        <f>ROUND('Sheet1 (4)'!K2337/100,2)</f>
        <v>265.5</v>
      </c>
      <c r="K2331" s="1">
        <f>ROUND('Sheet1 (4)'!L2337/100,2)</f>
        <v>279</v>
      </c>
      <c r="L2331" s="4">
        <f>ROUND(('Sheet1 (4)'!M2337+'Sheet1 (4)'!R2337)/100,2)</f>
        <v>-391.84</v>
      </c>
      <c r="M2331" s="4">
        <f>ROUND(('Sheet1 (4)'!N2337+'Sheet1 (4)'!S2337)/100,2)</f>
        <v>202.47</v>
      </c>
      <c r="N2331" s="4">
        <f>ROUND(('Sheet1 (4)'!O2337+'Sheet1 (4)'!T2337)/100,2)</f>
        <v>191.75</v>
      </c>
      <c r="O2331" s="4">
        <f>ROUND(('Sheet1 (4)'!P2337+'Sheet1 (4)'!U2337)/100,2)</f>
        <v>201.85</v>
      </c>
      <c r="P2331" s="4">
        <f>ROUND(('Sheet1 (4)'!Q2337+'Sheet1 (4)'!V2337)/100,2)</f>
        <v>-589.35</v>
      </c>
      <c r="Q2331" s="7">
        <f>ROUND('Sheet1 (4)'!W2337/100,2)</f>
        <v>-7.0000000000000007E-2</v>
      </c>
      <c r="R2331" s="7">
        <f>ROUND('Sheet1 (4)'!X2337/100,2)</f>
        <v>0.06</v>
      </c>
      <c r="S2331" s="7">
        <f>ROUND('Sheet1 (4)'!Y2337/100,2)</f>
        <v>0.1</v>
      </c>
      <c r="T2331" s="7">
        <f>ROUND('Sheet1 (4)'!Z2337/100,2)</f>
        <v>0.12</v>
      </c>
      <c r="U2331" s="7">
        <f>ROUND('Sheet1 (4)'!AA2337/100,2)</f>
        <v>0.09</v>
      </c>
      <c r="V2331" s="1" t="str">
        <f>'Sheet1 (4)'!AB2337&amp;".T"</f>
        <v>9031.T</v>
      </c>
      <c r="W2331">
        <f>ROUND('Sheet1 (4)'!AC2337,2)</f>
        <v>7.38</v>
      </c>
      <c r="X2331">
        <f>ROUND('Sheet1 (4)'!AD2337,2)</f>
        <v>0.68</v>
      </c>
      <c r="Y2331" t="str">
        <f>_xlfn.XLOOKUP('Sheet1 (4)'!AB2337,'Sheet1 (3)'!B:B,'Sheet1 (3)'!D:D,"",0)</f>
        <v>プライム</v>
      </c>
    </row>
    <row r="2332" spans="1:25" x14ac:dyDescent="0.2">
      <c r="A2332">
        <v>2331</v>
      </c>
      <c r="B2332" s="1" t="str">
        <f>_xlfn.XLOOKUP('Sheet1 (4)'!AB2338,'Sheet1 (3)'!B:B,'Sheet1 (3)'!C:C,"",0)</f>
        <v>ニシオホールディングス</v>
      </c>
      <c r="C2332" s="1" t="str">
        <f>_xlfn.XLOOKUP('Sheet1 (4)'!AB2338,'Sheet1 (3)'!B:B,'Sheet1 (3)'!F:F,"",0)</f>
        <v>サービス業</v>
      </c>
      <c r="D2332" s="1">
        <f>ROUND('Sheet1 (4)'!E2338/100000000,2)</f>
        <v>0.28000000000000003</v>
      </c>
      <c r="E2332" s="1">
        <f>ROUND('Sheet1 (4)'!F2338/100,2)</f>
        <v>137.16</v>
      </c>
      <c r="F2332" s="1">
        <f>ROUND('Sheet1 (4)'!G2338/100,2)</f>
        <v>148.85</v>
      </c>
      <c r="G2332" s="1">
        <f>ROUND('Sheet1 (4)'!H2338/100,2)</f>
        <v>163.37</v>
      </c>
      <c r="H2332" s="1">
        <f>ROUND('Sheet1 (4)'!I2338/100,2)</f>
        <v>180.58</v>
      </c>
      <c r="I2332" s="1">
        <f>ROUND('Sheet1 (4)'!J2338/100,2)</f>
        <v>180.58</v>
      </c>
      <c r="J2332" s="1">
        <f>ROUND('Sheet1 (4)'!K2338/100,2)</f>
        <v>195</v>
      </c>
      <c r="K2332" s="1">
        <f>ROUND('Sheet1 (4)'!L2338/100,2)</f>
        <v>205</v>
      </c>
      <c r="L2332" s="4">
        <f>ROUND(('Sheet1 (4)'!M2338+'Sheet1 (4)'!R2338)/100,2)</f>
        <v>160.1</v>
      </c>
      <c r="M2332" s="4">
        <f>ROUND(('Sheet1 (4)'!N2338+'Sheet1 (4)'!S2338)/100,2)</f>
        <v>121.68</v>
      </c>
      <c r="N2332" s="4">
        <f>ROUND(('Sheet1 (4)'!O2338+'Sheet1 (4)'!T2338)/100,2)</f>
        <v>126.19</v>
      </c>
      <c r="O2332" s="4">
        <f>ROUND(('Sheet1 (4)'!P2338+'Sheet1 (4)'!U2338)/100,2)</f>
        <v>201.6</v>
      </c>
      <c r="P2332" s="4">
        <f>ROUND(('Sheet1 (4)'!Q2338+'Sheet1 (4)'!V2338)/100,2)</f>
        <v>201.6</v>
      </c>
      <c r="Q2332" s="7">
        <f>ROUND('Sheet1 (4)'!W2338/100,2)</f>
        <v>0.09</v>
      </c>
      <c r="R2332" s="7">
        <f>ROUND('Sheet1 (4)'!X2338/100,2)</f>
        <v>0.08</v>
      </c>
      <c r="S2332" s="7">
        <f>ROUND('Sheet1 (4)'!Y2338/100,2)</f>
        <v>0.09</v>
      </c>
      <c r="T2332" s="7">
        <f>ROUND('Sheet1 (4)'!Z2338/100,2)</f>
        <v>0.09</v>
      </c>
      <c r="U2332" s="7">
        <f>ROUND('Sheet1 (4)'!AA2338/100,2)</f>
        <v>0.09</v>
      </c>
      <c r="V2332" s="1" t="str">
        <f>'Sheet1 (4)'!AB2338&amp;".T"</f>
        <v>9699.T</v>
      </c>
      <c r="W2332">
        <f>ROUND('Sheet1 (4)'!AC2338,2)</f>
        <v>10.19</v>
      </c>
      <c r="X2332">
        <f>ROUND('Sheet1 (4)'!AD2338,2)</f>
        <v>0.89</v>
      </c>
      <c r="Y2332" t="str">
        <f>_xlfn.XLOOKUP('Sheet1 (4)'!AB2338,'Sheet1 (3)'!B:B,'Sheet1 (3)'!D:D,"",0)</f>
        <v>プライム</v>
      </c>
    </row>
    <row r="2333" spans="1:25" x14ac:dyDescent="0.2">
      <c r="A2333">
        <v>2332</v>
      </c>
      <c r="B2333" s="1" t="str">
        <f>_xlfn.XLOOKUP('Sheet1 (4)'!AB2339,'Sheet1 (3)'!B:B,'Sheet1 (3)'!C:C,"",0)</f>
        <v>日産化学</v>
      </c>
      <c r="C2333" s="1" t="str">
        <f>_xlfn.XLOOKUP('Sheet1 (4)'!AB2339,'Sheet1 (3)'!B:B,'Sheet1 (3)'!F:F,"",0)</f>
        <v>化学</v>
      </c>
      <c r="D2333" s="1">
        <f>ROUND('Sheet1 (4)'!E2339/100000000,2)</f>
        <v>1.35</v>
      </c>
      <c r="E2333" s="1">
        <f>ROUND('Sheet1 (4)'!F2339/100,2)</f>
        <v>425.31</v>
      </c>
      <c r="F2333" s="1">
        <f>ROUND('Sheet1 (4)'!G2339/100,2)</f>
        <v>509.6</v>
      </c>
      <c r="G2333" s="1">
        <f>ROUND('Sheet1 (4)'!H2339/100,2)</f>
        <v>522.84</v>
      </c>
      <c r="H2333" s="1">
        <f>ROUND('Sheet1 (4)'!I2339/100,2)</f>
        <v>482.03</v>
      </c>
      <c r="I2333" s="1">
        <f>ROUND('Sheet1 (4)'!J2339/100,2)</f>
        <v>568.34</v>
      </c>
      <c r="J2333" s="1">
        <f>ROUND('Sheet1 (4)'!K2339/100,2)</f>
        <v>604.22</v>
      </c>
      <c r="K2333" s="1">
        <f>ROUND('Sheet1 (4)'!L2339/100,2)</f>
        <v>638.22</v>
      </c>
      <c r="L2333" s="4">
        <f>ROUND(('Sheet1 (4)'!M2339+'Sheet1 (4)'!R2339)/100,2)</f>
        <v>270.85000000000002</v>
      </c>
      <c r="M2333" s="4">
        <f>ROUND(('Sheet1 (4)'!N2339+'Sheet1 (4)'!S2339)/100,2)</f>
        <v>295.54000000000002</v>
      </c>
      <c r="N2333" s="4">
        <f>ROUND(('Sheet1 (4)'!O2339+'Sheet1 (4)'!T2339)/100,2)</f>
        <v>155.83000000000001</v>
      </c>
      <c r="O2333" s="4">
        <f>ROUND(('Sheet1 (4)'!P2339+'Sheet1 (4)'!U2339)/100,2)</f>
        <v>149.6</v>
      </c>
      <c r="P2333" s="4">
        <f>ROUND(('Sheet1 (4)'!Q2339+'Sheet1 (4)'!V2339)/100,2)</f>
        <v>415.66</v>
      </c>
      <c r="Q2333" s="7">
        <f>ROUND('Sheet1 (4)'!W2339/100,2)</f>
        <v>0.17</v>
      </c>
      <c r="R2333" s="7">
        <f>ROUND('Sheet1 (4)'!X2339/100,2)</f>
        <v>0.19</v>
      </c>
      <c r="S2333" s="7">
        <f>ROUND('Sheet1 (4)'!Y2339/100,2)</f>
        <v>0.19</v>
      </c>
      <c r="T2333" s="7">
        <f>ROUND('Sheet1 (4)'!Z2339/100,2)</f>
        <v>0.17</v>
      </c>
      <c r="U2333" s="7">
        <f>ROUND('Sheet1 (4)'!AA2339/100,2)</f>
        <v>0.18</v>
      </c>
      <c r="V2333" s="1" t="str">
        <f>'Sheet1 (4)'!AB2339&amp;".T"</f>
        <v>4021.T</v>
      </c>
      <c r="W2333">
        <f>ROUND('Sheet1 (4)'!AC2339,2)</f>
        <v>15.39</v>
      </c>
      <c r="X2333">
        <f>ROUND('Sheet1 (4)'!AD2339,2)</f>
        <v>2.98</v>
      </c>
      <c r="Y2333" t="str">
        <f>_xlfn.XLOOKUP('Sheet1 (4)'!AB2339,'Sheet1 (3)'!B:B,'Sheet1 (3)'!D:D,"",0)</f>
        <v>プライム</v>
      </c>
    </row>
    <row r="2334" spans="1:25" x14ac:dyDescent="0.2">
      <c r="A2334">
        <v>2333</v>
      </c>
      <c r="B2334" s="1" t="str">
        <f>_xlfn.XLOOKUP('Sheet1 (4)'!AB2340,'Sheet1 (3)'!B:B,'Sheet1 (3)'!C:C,"",0)</f>
        <v>日産自動車</v>
      </c>
      <c r="C2334" s="1" t="str">
        <f>_xlfn.XLOOKUP('Sheet1 (4)'!AB2340,'Sheet1 (3)'!B:B,'Sheet1 (3)'!F:F,"",0)</f>
        <v>輸送用機器</v>
      </c>
      <c r="D2334" s="1">
        <f>ROUND('Sheet1 (4)'!E2340/100000000,2)</f>
        <v>34.96</v>
      </c>
      <c r="E2334" s="1">
        <f>ROUND('Sheet1 (4)'!F2340/100,2)</f>
        <v>-1506.51</v>
      </c>
      <c r="F2334" s="1">
        <f>ROUND('Sheet1 (4)'!G2340/100,2)</f>
        <v>2473.0700000000002</v>
      </c>
      <c r="G2334" s="1">
        <f>ROUND('Sheet1 (4)'!H2340/100,2)</f>
        <v>3771.09</v>
      </c>
      <c r="H2334" s="1">
        <f>ROUND('Sheet1 (4)'!I2340/100,2)</f>
        <v>5687.18</v>
      </c>
      <c r="I2334" s="1">
        <f>ROUND('Sheet1 (4)'!J2340/100,2)</f>
        <v>697.98</v>
      </c>
      <c r="J2334" s="1">
        <f>ROUND('Sheet1 (4)'!K2340/100,2)</f>
        <v>-1843.29</v>
      </c>
      <c r="K2334" s="1">
        <f>ROUND('Sheet1 (4)'!L2340/100,2)</f>
        <v>1045.32</v>
      </c>
      <c r="L2334" s="4">
        <f>ROUND(('Sheet1 (4)'!M2340+'Sheet1 (4)'!R2340)/100,2)</f>
        <v>9536.68</v>
      </c>
      <c r="M2334" s="4">
        <f>ROUND(('Sheet1 (4)'!N2340+'Sheet1 (4)'!S2340)/100,2)</f>
        <v>7003.52</v>
      </c>
      <c r="N2334" s="4">
        <f>ROUND(('Sheet1 (4)'!O2340+'Sheet1 (4)'!T2340)/100,2)</f>
        <v>7740.1</v>
      </c>
      <c r="O2334" s="4">
        <f>ROUND(('Sheet1 (4)'!P2340+'Sheet1 (4)'!U2340)/100,2)</f>
        <v>1482.35</v>
      </c>
      <c r="P2334" s="4">
        <f>ROUND(('Sheet1 (4)'!Q2340+'Sheet1 (4)'!V2340)/100,2)</f>
        <v>-2175.4</v>
      </c>
      <c r="Q2334" s="7">
        <f>ROUND('Sheet1 (4)'!W2340/100,2)</f>
        <v>-0.1</v>
      </c>
      <c r="R2334" s="7">
        <f>ROUND('Sheet1 (4)'!X2340/100,2)</f>
        <v>0.05</v>
      </c>
      <c r="S2334" s="7">
        <f>ROUND('Sheet1 (4)'!Y2340/100,2)</f>
        <v>0.05</v>
      </c>
      <c r="T2334" s="7">
        <f>ROUND('Sheet1 (4)'!Z2340/100,2)</f>
        <v>7.0000000000000007E-2</v>
      </c>
      <c r="U2334" s="7">
        <f>ROUND('Sheet1 (4)'!AA2340/100,2)</f>
        <v>-0.11</v>
      </c>
      <c r="V2334" s="1" t="str">
        <f>'Sheet1 (4)'!AB2340&amp;".T"</f>
        <v>7201.T</v>
      </c>
      <c r="W2334" t="e">
        <f>ROUND('Sheet1 (4)'!AC2340,2)</f>
        <v>#VALUE!</v>
      </c>
      <c r="X2334">
        <f>ROUND('Sheet1 (4)'!AD2340,2)</f>
        <v>0.26</v>
      </c>
      <c r="Y2334" t="str">
        <f>_xlfn.XLOOKUP('Sheet1 (4)'!AB2340,'Sheet1 (3)'!B:B,'Sheet1 (3)'!D:D,"",0)</f>
        <v>プライム</v>
      </c>
    </row>
    <row r="2335" spans="1:25" x14ac:dyDescent="0.2">
      <c r="A2335">
        <v>2334</v>
      </c>
      <c r="B2335" s="1" t="str">
        <f>_xlfn.XLOOKUP('Sheet1 (4)'!AB2341,'Sheet1 (3)'!B:B,'Sheet1 (3)'!C:C,"",0)</f>
        <v>日産証券グループ</v>
      </c>
      <c r="C2335" s="1" t="str">
        <f>_xlfn.XLOOKUP('Sheet1 (4)'!AB2341,'Sheet1 (3)'!B:B,'Sheet1 (3)'!F:F,"",0)</f>
        <v>証券、商品先物取引業</v>
      </c>
      <c r="D2335" s="1">
        <f>ROUND('Sheet1 (4)'!E2341/100000000,2)</f>
        <v>0.51</v>
      </c>
      <c r="E2335" s="1" t="e">
        <f>ROUND('Sheet1 (4)'!F2341/100,2)</f>
        <v>#VALUE!</v>
      </c>
      <c r="F2335" s="1" t="e">
        <f>ROUND('Sheet1 (4)'!G2341/100,2)</f>
        <v>#VALUE!</v>
      </c>
      <c r="G2335" s="1" t="e">
        <f>ROUND('Sheet1 (4)'!H2341/100,2)</f>
        <v>#VALUE!</v>
      </c>
      <c r="H2335" s="1" t="e">
        <f>ROUND('Sheet1 (4)'!I2341/100,2)</f>
        <v>#VALUE!</v>
      </c>
      <c r="I2335" s="1" t="e">
        <f>ROUND('Sheet1 (4)'!J2341/100,2)</f>
        <v>#VALUE!</v>
      </c>
      <c r="J2335" s="1" t="e">
        <f>ROUND('Sheet1 (4)'!K2341/100,2)</f>
        <v>#VALUE!</v>
      </c>
      <c r="K2335" s="1" t="e">
        <f>ROUND('Sheet1 (4)'!L2341/100,2)</f>
        <v>#VALUE!</v>
      </c>
      <c r="L2335" s="4">
        <f>ROUND(('Sheet1 (4)'!M2341+'Sheet1 (4)'!R2341)/100,2)</f>
        <v>24.34</v>
      </c>
      <c r="M2335" s="4">
        <f>ROUND(('Sheet1 (4)'!N2341+'Sheet1 (4)'!S2341)/100,2)</f>
        <v>-43.42</v>
      </c>
      <c r="N2335" s="4">
        <f>ROUND(('Sheet1 (4)'!O2341+'Sheet1 (4)'!T2341)/100,2)</f>
        <v>-4.87</v>
      </c>
      <c r="O2335" s="4">
        <f>ROUND(('Sheet1 (4)'!P2341+'Sheet1 (4)'!U2341)/100,2)</f>
        <v>57.88</v>
      </c>
      <c r="P2335" s="4">
        <f>ROUND(('Sheet1 (4)'!Q2341+'Sheet1 (4)'!V2341)/100,2)</f>
        <v>-41.35</v>
      </c>
      <c r="Q2335" s="7" t="e">
        <f>ROUND('Sheet1 (4)'!W2341/100,2)</f>
        <v>#VALUE!</v>
      </c>
      <c r="R2335" s="7">
        <f>ROUND('Sheet1 (4)'!X2341/100,2)</f>
        <v>0.04</v>
      </c>
      <c r="S2335" s="7">
        <f>ROUND('Sheet1 (4)'!Y2341/100,2)</f>
        <v>0.02</v>
      </c>
      <c r="T2335" s="7">
        <f>ROUND('Sheet1 (4)'!Z2341/100,2)</f>
        <v>0.04</v>
      </c>
      <c r="U2335" s="7">
        <f>ROUND('Sheet1 (4)'!AA2341/100,2)</f>
        <v>0.03</v>
      </c>
      <c r="V2335" s="1" t="str">
        <f>'Sheet1 (4)'!AB2341&amp;".T"</f>
        <v>8705.T</v>
      </c>
      <c r="W2335">
        <f>ROUND('Sheet1 (4)'!AC2341,2)</f>
        <v>50.24</v>
      </c>
      <c r="X2335">
        <f>ROUND('Sheet1 (4)'!AD2341,2)</f>
        <v>0.73</v>
      </c>
      <c r="Y2335" t="str">
        <f>_xlfn.XLOOKUP('Sheet1 (4)'!AB2341,'Sheet1 (3)'!B:B,'Sheet1 (3)'!D:D,"",0)</f>
        <v>スタンダード</v>
      </c>
    </row>
    <row r="2336" spans="1:25" x14ac:dyDescent="0.2">
      <c r="A2336">
        <v>2335</v>
      </c>
      <c r="B2336" s="1" t="str">
        <f>_xlfn.XLOOKUP('Sheet1 (4)'!AB2342,'Sheet1 (3)'!B:B,'Sheet1 (3)'!C:C,"",0)</f>
        <v>日産車体</v>
      </c>
      <c r="C2336" s="1" t="str">
        <f>_xlfn.XLOOKUP('Sheet1 (4)'!AB2342,'Sheet1 (3)'!B:B,'Sheet1 (3)'!F:F,"",0)</f>
        <v>輸送用機器</v>
      </c>
      <c r="D2336" s="1">
        <f>ROUND('Sheet1 (4)'!E2342/100000000,2)</f>
        <v>1.35</v>
      </c>
      <c r="E2336" s="1">
        <f>ROUND('Sheet1 (4)'!F2342/100,2)</f>
        <v>4.8099999999999996</v>
      </c>
      <c r="F2336" s="1">
        <f>ROUND('Sheet1 (4)'!G2342/100,2)</f>
        <v>-35.44</v>
      </c>
      <c r="G2336" s="1">
        <f>ROUND('Sheet1 (4)'!H2342/100,2)</f>
        <v>43.84</v>
      </c>
      <c r="H2336" s="1">
        <f>ROUND('Sheet1 (4)'!I2342/100,2)</f>
        <v>9.68</v>
      </c>
      <c r="I2336" s="1">
        <f>ROUND('Sheet1 (4)'!J2342/100,2)</f>
        <v>51.04</v>
      </c>
      <c r="J2336" s="1" t="e">
        <f>ROUND('Sheet1 (4)'!K2342/100,2)</f>
        <v>#VALUE!</v>
      </c>
      <c r="K2336" s="1" t="e">
        <f>ROUND('Sheet1 (4)'!L2342/100,2)</f>
        <v>#VALUE!</v>
      </c>
      <c r="L2336" s="4">
        <f>ROUND(('Sheet1 (4)'!M2342+'Sheet1 (4)'!R2342)/100,2)</f>
        <v>77.56</v>
      </c>
      <c r="M2336" s="4">
        <f>ROUND(('Sheet1 (4)'!N2342+'Sheet1 (4)'!S2342)/100,2)</f>
        <v>-672.83</v>
      </c>
      <c r="N2336" s="4">
        <f>ROUND(('Sheet1 (4)'!O2342+'Sheet1 (4)'!T2342)/100,2)</f>
        <v>16.8</v>
      </c>
      <c r="O2336" s="4">
        <f>ROUND(('Sheet1 (4)'!P2342+'Sheet1 (4)'!U2342)/100,2)</f>
        <v>-44.23</v>
      </c>
      <c r="P2336" s="4">
        <f>ROUND(('Sheet1 (4)'!Q2342+'Sheet1 (4)'!V2342)/100,2)</f>
        <v>681.01</v>
      </c>
      <c r="Q2336" s="7">
        <f>ROUND('Sheet1 (4)'!W2342/100,2)</f>
        <v>0.01</v>
      </c>
      <c r="R2336" s="7">
        <f>ROUND('Sheet1 (4)'!X2342/100,2)</f>
        <v>-0.01</v>
      </c>
      <c r="S2336" s="7">
        <f>ROUND('Sheet1 (4)'!Y2342/100,2)</f>
        <v>0.02</v>
      </c>
      <c r="T2336" s="7">
        <f>ROUND('Sheet1 (4)'!Z2342/100,2)</f>
        <v>0</v>
      </c>
      <c r="U2336" s="7">
        <f>ROUND('Sheet1 (4)'!AA2342/100,2)</f>
        <v>0.02</v>
      </c>
      <c r="V2336" s="1" t="str">
        <f>'Sheet1 (4)'!AB2342&amp;".T"</f>
        <v>7222.T</v>
      </c>
      <c r="W2336">
        <f>ROUND('Sheet1 (4)'!AC2342,2)</f>
        <v>16.899999999999999</v>
      </c>
      <c r="X2336">
        <f>ROUND('Sheet1 (4)'!AD2342,2)</f>
        <v>0.77</v>
      </c>
      <c r="Y2336" t="str">
        <f>_xlfn.XLOOKUP('Sheet1 (4)'!AB2342,'Sheet1 (3)'!B:B,'Sheet1 (3)'!D:D,"",0)</f>
        <v>スタンダード</v>
      </c>
    </row>
    <row r="2337" spans="1:25" x14ac:dyDescent="0.2">
      <c r="A2337">
        <v>2336</v>
      </c>
      <c r="B2337" s="1" t="str">
        <f>_xlfn.XLOOKUP('Sheet1 (4)'!AB2343,'Sheet1 (3)'!B:B,'Sheet1 (3)'!C:C,"",0)</f>
        <v>日産東京販売ホールディングス</v>
      </c>
      <c r="C2337" s="1" t="str">
        <f>_xlfn.XLOOKUP('Sheet1 (4)'!AB2343,'Sheet1 (3)'!B:B,'Sheet1 (3)'!F:F,"",0)</f>
        <v>小売業</v>
      </c>
      <c r="D2337" s="1">
        <f>ROUND('Sheet1 (4)'!E2343/100000000,2)</f>
        <v>0.59</v>
      </c>
      <c r="E2337" s="1">
        <f>ROUND('Sheet1 (4)'!F2343/100,2)</f>
        <v>34.46</v>
      </c>
      <c r="F2337" s="1">
        <f>ROUND('Sheet1 (4)'!G2343/100,2)</f>
        <v>44.07</v>
      </c>
      <c r="G2337" s="1">
        <f>ROUND('Sheet1 (4)'!H2343/100,2)</f>
        <v>63.99</v>
      </c>
      <c r="H2337" s="1">
        <f>ROUND('Sheet1 (4)'!I2343/100,2)</f>
        <v>87.1</v>
      </c>
      <c r="I2337" s="1">
        <f>ROUND('Sheet1 (4)'!J2343/100,2)</f>
        <v>74.13</v>
      </c>
      <c r="J2337" s="1" t="e">
        <f>ROUND('Sheet1 (4)'!K2343/100,2)</f>
        <v>#VALUE!</v>
      </c>
      <c r="K2337" s="1" t="e">
        <f>ROUND('Sheet1 (4)'!L2343/100,2)</f>
        <v>#VALUE!</v>
      </c>
      <c r="L2337" s="4">
        <f>ROUND(('Sheet1 (4)'!M2343+'Sheet1 (4)'!R2343)/100,2)</f>
        <v>47.2</v>
      </c>
      <c r="M2337" s="4">
        <f>ROUND(('Sheet1 (4)'!N2343+'Sheet1 (4)'!S2343)/100,2)</f>
        <v>87.11</v>
      </c>
      <c r="N2337" s="4">
        <f>ROUND(('Sheet1 (4)'!O2343+'Sheet1 (4)'!T2343)/100,2)</f>
        <v>-7.21</v>
      </c>
      <c r="O2337" s="4">
        <f>ROUND(('Sheet1 (4)'!P2343+'Sheet1 (4)'!U2343)/100,2)</f>
        <v>66.430000000000007</v>
      </c>
      <c r="P2337" s="4">
        <f>ROUND(('Sheet1 (4)'!Q2343+'Sheet1 (4)'!V2343)/100,2)</f>
        <v>-76.58</v>
      </c>
      <c r="Q2337" s="7">
        <f>ROUND('Sheet1 (4)'!W2343/100,2)</f>
        <v>0.04</v>
      </c>
      <c r="R2337" s="7">
        <f>ROUND('Sheet1 (4)'!X2343/100,2)</f>
        <v>0.05</v>
      </c>
      <c r="S2337" s="7">
        <f>ROUND('Sheet1 (4)'!Y2343/100,2)</f>
        <v>7.0000000000000007E-2</v>
      </c>
      <c r="T2337" s="7">
        <f>ROUND('Sheet1 (4)'!Z2343/100,2)</f>
        <v>0.14000000000000001</v>
      </c>
      <c r="U2337" s="7">
        <f>ROUND('Sheet1 (4)'!AA2343/100,2)</f>
        <v>0.08</v>
      </c>
      <c r="V2337" s="1" t="str">
        <f>'Sheet1 (4)'!AB2343&amp;".T"</f>
        <v>8291.T</v>
      </c>
      <c r="W2337">
        <f>ROUND('Sheet1 (4)'!AC2343,2)</f>
        <v>7.58</v>
      </c>
      <c r="X2337">
        <f>ROUND('Sheet1 (4)'!AD2343,2)</f>
        <v>0.52</v>
      </c>
      <c r="Y2337" t="str">
        <f>_xlfn.XLOOKUP('Sheet1 (4)'!AB2343,'Sheet1 (3)'!B:B,'Sheet1 (3)'!D:D,"",0)</f>
        <v>スタンダード</v>
      </c>
    </row>
    <row r="2338" spans="1:25" x14ac:dyDescent="0.2">
      <c r="A2338">
        <v>2337</v>
      </c>
      <c r="B2338" s="1" t="str">
        <f>_xlfn.XLOOKUP('Sheet1 (4)'!AB2344,'Sheet1 (3)'!B:B,'Sheet1 (3)'!C:C,"",0)</f>
        <v>日精エー・エス・ビー機械</v>
      </c>
      <c r="C2338" s="1" t="str">
        <f>_xlfn.XLOOKUP('Sheet1 (4)'!AB2344,'Sheet1 (3)'!B:B,'Sheet1 (3)'!F:F,"",0)</f>
        <v>機械</v>
      </c>
      <c r="D2338" s="1">
        <f>ROUND('Sheet1 (4)'!E2344/100000000,2)</f>
        <v>0.15</v>
      </c>
      <c r="E2338" s="1">
        <f>ROUND('Sheet1 (4)'!F2344/100,2)</f>
        <v>87.36</v>
      </c>
      <c r="F2338" s="1">
        <f>ROUND('Sheet1 (4)'!G2344/100,2)</f>
        <v>55.57</v>
      </c>
      <c r="G2338" s="1">
        <f>ROUND('Sheet1 (4)'!H2344/100,2)</f>
        <v>70.84</v>
      </c>
      <c r="H2338" s="1">
        <f>ROUND('Sheet1 (4)'!I2344/100,2)</f>
        <v>79.08</v>
      </c>
      <c r="I2338" s="1">
        <f>ROUND('Sheet1 (4)'!J2344/100,2)</f>
        <v>79.08</v>
      </c>
      <c r="J2338" s="1">
        <f>ROUND('Sheet1 (4)'!K2344/100,2)</f>
        <v>109.67</v>
      </c>
      <c r="K2338" s="1">
        <f>ROUND('Sheet1 (4)'!L2344/100,2)</f>
        <v>119.83</v>
      </c>
      <c r="L2338" s="4">
        <f>ROUND(('Sheet1 (4)'!M2344+'Sheet1 (4)'!R2344)/100,2)</f>
        <v>37.04</v>
      </c>
      <c r="M2338" s="4">
        <f>ROUND(('Sheet1 (4)'!N2344+'Sheet1 (4)'!S2344)/100,2)</f>
        <v>2.84</v>
      </c>
      <c r="N2338" s="4">
        <f>ROUND(('Sheet1 (4)'!O2344+'Sheet1 (4)'!T2344)/100,2)</f>
        <v>72.099999999999994</v>
      </c>
      <c r="O2338" s="4">
        <f>ROUND(('Sheet1 (4)'!P2344+'Sheet1 (4)'!U2344)/100,2)</f>
        <v>88.15</v>
      </c>
      <c r="P2338" s="4">
        <f>ROUND(('Sheet1 (4)'!Q2344+'Sheet1 (4)'!V2344)/100,2)</f>
        <v>88.15</v>
      </c>
      <c r="Q2338" s="7">
        <f>ROUND('Sheet1 (4)'!W2344/100,2)</f>
        <v>0.19</v>
      </c>
      <c r="R2338" s="7">
        <f>ROUND('Sheet1 (4)'!X2344/100,2)</f>
        <v>0.15</v>
      </c>
      <c r="S2338" s="7">
        <f>ROUND('Sheet1 (4)'!Y2344/100,2)</f>
        <v>0.11</v>
      </c>
      <c r="T2338" s="7">
        <f>ROUND('Sheet1 (4)'!Z2344/100,2)</f>
        <v>0.11</v>
      </c>
      <c r="U2338" s="7">
        <f>ROUND('Sheet1 (4)'!AA2344/100,2)</f>
        <v>0.11</v>
      </c>
      <c r="V2338" s="1" t="str">
        <f>'Sheet1 (4)'!AB2344&amp;".T"</f>
        <v>6284.T</v>
      </c>
      <c r="W2338">
        <f>ROUND('Sheet1 (4)'!AC2344,2)</f>
        <v>13.45</v>
      </c>
      <c r="X2338">
        <f>ROUND('Sheet1 (4)'!AD2344,2)</f>
        <v>1.82</v>
      </c>
      <c r="Y2338" t="str">
        <f>_xlfn.XLOOKUP('Sheet1 (4)'!AB2344,'Sheet1 (3)'!B:B,'Sheet1 (3)'!D:D,"",0)</f>
        <v>プライム</v>
      </c>
    </row>
    <row r="2339" spans="1:25" x14ac:dyDescent="0.2">
      <c r="A2339">
        <v>2338</v>
      </c>
      <c r="B2339" s="1" t="str">
        <f>_xlfn.XLOOKUP('Sheet1 (4)'!AB2345,'Sheet1 (3)'!B:B,'Sheet1 (3)'!C:C,"",0)</f>
        <v>日精樹脂工業</v>
      </c>
      <c r="C2339" s="1" t="str">
        <f>_xlfn.XLOOKUP('Sheet1 (4)'!AB2345,'Sheet1 (3)'!B:B,'Sheet1 (3)'!F:F,"",0)</f>
        <v>機械</v>
      </c>
      <c r="D2339" s="1">
        <f>ROUND('Sheet1 (4)'!E2345/100000000,2)</f>
        <v>0.19</v>
      </c>
      <c r="E2339" s="1">
        <f>ROUND('Sheet1 (4)'!F2345/100,2)</f>
        <v>11.47</v>
      </c>
      <c r="F2339" s="1">
        <f>ROUND('Sheet1 (4)'!G2345/100,2)</f>
        <v>25.79</v>
      </c>
      <c r="G2339" s="1">
        <f>ROUND('Sheet1 (4)'!H2345/100,2)</f>
        <v>32.5</v>
      </c>
      <c r="H2339" s="1">
        <f>ROUND('Sheet1 (4)'!I2345/100,2)</f>
        <v>7.06</v>
      </c>
      <c r="I2339" s="1">
        <f>ROUND('Sheet1 (4)'!J2345/100,2)</f>
        <v>4.42</v>
      </c>
      <c r="J2339" s="1" t="e">
        <f>ROUND('Sheet1 (4)'!K2345/100,2)</f>
        <v>#VALUE!</v>
      </c>
      <c r="K2339" s="1" t="e">
        <f>ROUND('Sheet1 (4)'!L2345/100,2)</f>
        <v>#VALUE!</v>
      </c>
      <c r="L2339" s="4">
        <f>ROUND(('Sheet1 (4)'!M2345+'Sheet1 (4)'!R2345)/100,2)</f>
        <v>41.53</v>
      </c>
      <c r="M2339" s="4">
        <f>ROUND(('Sheet1 (4)'!N2345+'Sheet1 (4)'!S2345)/100,2)</f>
        <v>8.42</v>
      </c>
      <c r="N2339" s="4">
        <f>ROUND(('Sheet1 (4)'!O2345+'Sheet1 (4)'!T2345)/100,2)</f>
        <v>-57.27</v>
      </c>
      <c r="O2339" s="4">
        <f>ROUND(('Sheet1 (4)'!P2345+'Sheet1 (4)'!U2345)/100,2)</f>
        <v>-124.66</v>
      </c>
      <c r="P2339" s="4">
        <f>ROUND(('Sheet1 (4)'!Q2345+'Sheet1 (4)'!V2345)/100,2)</f>
        <v>-49.47</v>
      </c>
      <c r="Q2339" s="7">
        <f>ROUND('Sheet1 (4)'!W2345/100,2)</f>
        <v>0.01</v>
      </c>
      <c r="R2339" s="7">
        <f>ROUND('Sheet1 (4)'!X2345/100,2)</f>
        <v>0.08</v>
      </c>
      <c r="S2339" s="7">
        <f>ROUND('Sheet1 (4)'!Y2345/100,2)</f>
        <v>0.06</v>
      </c>
      <c r="T2339" s="7">
        <f>ROUND('Sheet1 (4)'!Z2345/100,2)</f>
        <v>-0.01</v>
      </c>
      <c r="U2339" s="7">
        <f>ROUND('Sheet1 (4)'!AA2345/100,2)</f>
        <v>0</v>
      </c>
      <c r="V2339" s="1" t="str">
        <f>'Sheet1 (4)'!AB2345&amp;".T"</f>
        <v>6293.T</v>
      </c>
      <c r="W2339">
        <f>ROUND('Sheet1 (4)'!AC2345,2)</f>
        <v>81.290000000000006</v>
      </c>
      <c r="X2339">
        <f>ROUND('Sheet1 (4)'!AD2345,2)</f>
        <v>0.4</v>
      </c>
      <c r="Y2339" t="str">
        <f>_xlfn.XLOOKUP('Sheet1 (4)'!AB2345,'Sheet1 (3)'!B:B,'Sheet1 (3)'!D:D,"",0)</f>
        <v>プライム</v>
      </c>
    </row>
    <row r="2340" spans="1:25" x14ac:dyDescent="0.2">
      <c r="A2340">
        <v>2339</v>
      </c>
      <c r="B2340" s="1" t="str">
        <f>_xlfn.XLOOKUP('Sheet1 (4)'!AB2346,'Sheet1 (3)'!B:B,'Sheet1 (3)'!C:C,"",0)</f>
        <v>日宣</v>
      </c>
      <c r="C2340" s="1" t="str">
        <f>_xlfn.XLOOKUP('Sheet1 (4)'!AB2346,'Sheet1 (3)'!B:B,'Sheet1 (3)'!F:F,"",0)</f>
        <v>サービス業</v>
      </c>
      <c r="D2340" s="1">
        <f>ROUND('Sheet1 (4)'!E2346/100000000,2)</f>
        <v>0.04</v>
      </c>
      <c r="E2340" s="1">
        <f>ROUND('Sheet1 (4)'!F2346/100,2)</f>
        <v>2.93</v>
      </c>
      <c r="F2340" s="1">
        <f>ROUND('Sheet1 (4)'!G2346/100,2)</f>
        <v>3.24</v>
      </c>
      <c r="G2340" s="1">
        <f>ROUND('Sheet1 (4)'!H2346/100,2)</f>
        <v>3.2</v>
      </c>
      <c r="H2340" s="1">
        <f>ROUND('Sheet1 (4)'!I2346/100,2)</f>
        <v>3</v>
      </c>
      <c r="I2340" s="1">
        <f>ROUND('Sheet1 (4)'!J2346/100,2)</f>
        <v>3.93</v>
      </c>
      <c r="J2340" s="1" t="e">
        <f>ROUND('Sheet1 (4)'!K2346/100,2)</f>
        <v>#VALUE!</v>
      </c>
      <c r="K2340" s="1" t="e">
        <f>ROUND('Sheet1 (4)'!L2346/100,2)</f>
        <v>#VALUE!</v>
      </c>
      <c r="L2340" s="4">
        <f>ROUND(('Sheet1 (4)'!M2346+'Sheet1 (4)'!R2346)/100,2)</f>
        <v>5.37</v>
      </c>
      <c r="M2340" s="4">
        <f>ROUND(('Sheet1 (4)'!N2346+'Sheet1 (4)'!S2346)/100,2)</f>
        <v>2.48</v>
      </c>
      <c r="N2340" s="4">
        <f>ROUND(('Sheet1 (4)'!O2346+'Sheet1 (4)'!T2346)/100,2)</f>
        <v>1.84</v>
      </c>
      <c r="O2340" s="4">
        <f>ROUND(('Sheet1 (4)'!P2346+'Sheet1 (4)'!U2346)/100,2)</f>
        <v>-0.55000000000000004</v>
      </c>
      <c r="P2340" s="4">
        <f>ROUND(('Sheet1 (4)'!Q2346+'Sheet1 (4)'!V2346)/100,2)</f>
        <v>4.5</v>
      </c>
      <c r="Q2340" s="7">
        <f>ROUND('Sheet1 (4)'!W2346/100,2)</f>
        <v>7.0000000000000007E-2</v>
      </c>
      <c r="R2340" s="7">
        <f>ROUND('Sheet1 (4)'!X2346/100,2)</f>
        <v>0.09</v>
      </c>
      <c r="S2340" s="7">
        <f>ROUND('Sheet1 (4)'!Y2346/100,2)</f>
        <v>0.08</v>
      </c>
      <c r="T2340" s="7">
        <f>ROUND('Sheet1 (4)'!Z2346/100,2)</f>
        <v>0.06</v>
      </c>
      <c r="U2340" s="7">
        <f>ROUND('Sheet1 (4)'!AA2346/100,2)</f>
        <v>7.0000000000000007E-2</v>
      </c>
      <c r="V2340" s="1" t="str">
        <f>'Sheet1 (4)'!AB2346&amp;".T"</f>
        <v>6543.T</v>
      </c>
      <c r="W2340">
        <f>ROUND('Sheet1 (4)'!AC2346,2)</f>
        <v>13.49</v>
      </c>
      <c r="X2340">
        <f>ROUND('Sheet1 (4)'!AD2346,2)</f>
        <v>1.28</v>
      </c>
      <c r="Y2340" t="str">
        <f>_xlfn.XLOOKUP('Sheet1 (4)'!AB2346,'Sheet1 (3)'!B:B,'Sheet1 (3)'!D:D,"",0)</f>
        <v>スタンダード</v>
      </c>
    </row>
    <row r="2341" spans="1:25" x14ac:dyDescent="0.2">
      <c r="A2341">
        <v>2340</v>
      </c>
      <c r="B2341" s="1" t="str">
        <f>_xlfn.XLOOKUP('Sheet1 (4)'!AB2347,'Sheet1 (3)'!B:B,'Sheet1 (3)'!C:C,"",0)</f>
        <v>ＮＩＳＳＨＡ</v>
      </c>
      <c r="C2341" s="1" t="str">
        <f>_xlfn.XLOOKUP('Sheet1 (4)'!AB2347,'Sheet1 (3)'!B:B,'Sheet1 (3)'!F:F,"",0)</f>
        <v>その他製品</v>
      </c>
      <c r="D2341" s="1">
        <f>ROUND('Sheet1 (4)'!E2347/100000000,2)</f>
        <v>0.47</v>
      </c>
      <c r="E2341" s="1">
        <f>ROUND('Sheet1 (4)'!F2347/100,2)</f>
        <v>166.44</v>
      </c>
      <c r="F2341" s="1">
        <f>ROUND('Sheet1 (4)'!G2347/100,2)</f>
        <v>108</v>
      </c>
      <c r="G2341" s="1">
        <f>ROUND('Sheet1 (4)'!H2347/100,2)</f>
        <v>-5.68</v>
      </c>
      <c r="H2341" s="1">
        <f>ROUND('Sheet1 (4)'!I2347/100,2)</f>
        <v>60.79</v>
      </c>
      <c r="I2341" s="1">
        <f>ROUND('Sheet1 (4)'!J2347/100,2)</f>
        <v>60.79</v>
      </c>
      <c r="J2341" s="1">
        <f>ROUND('Sheet1 (4)'!K2347/100,2)</f>
        <v>62.49</v>
      </c>
      <c r="K2341" s="1">
        <f>ROUND('Sheet1 (4)'!L2347/100,2)</f>
        <v>87.11</v>
      </c>
      <c r="L2341" s="4">
        <f>ROUND(('Sheet1 (4)'!M2347+'Sheet1 (4)'!R2347)/100,2)</f>
        <v>119.19</v>
      </c>
      <c r="M2341" s="4">
        <f>ROUND(('Sheet1 (4)'!N2347+'Sheet1 (4)'!S2347)/100,2)</f>
        <v>76.540000000000006</v>
      </c>
      <c r="N2341" s="4">
        <f>ROUND(('Sheet1 (4)'!O2347+'Sheet1 (4)'!T2347)/100,2)</f>
        <v>-65.33</v>
      </c>
      <c r="O2341" s="4">
        <f>ROUND(('Sheet1 (4)'!P2347+'Sheet1 (4)'!U2347)/100,2)</f>
        <v>8.81</v>
      </c>
      <c r="P2341" s="4">
        <f>ROUND(('Sheet1 (4)'!Q2347+'Sheet1 (4)'!V2347)/100,2)</f>
        <v>8.81</v>
      </c>
      <c r="Q2341" s="7">
        <f>ROUND('Sheet1 (4)'!W2347/100,2)</f>
        <v>0.18</v>
      </c>
      <c r="R2341" s="7">
        <f>ROUND('Sheet1 (4)'!X2347/100,2)</f>
        <v>0.1</v>
      </c>
      <c r="S2341" s="7">
        <f>ROUND('Sheet1 (4)'!Y2347/100,2)</f>
        <v>-0.03</v>
      </c>
      <c r="T2341" s="7">
        <f>ROUND('Sheet1 (4)'!Z2347/100,2)</f>
        <v>0.04</v>
      </c>
      <c r="U2341" s="7">
        <f>ROUND('Sheet1 (4)'!AA2347/100,2)</f>
        <v>0.04</v>
      </c>
      <c r="V2341" s="1" t="str">
        <f>'Sheet1 (4)'!AB2347&amp;".T"</f>
        <v>7915.T</v>
      </c>
      <c r="W2341" t="e">
        <f>ROUND('Sheet1 (4)'!AC2347,2)</f>
        <v>#VALUE!</v>
      </c>
      <c r="X2341">
        <f>ROUND('Sheet1 (4)'!AD2347,2)</f>
        <v>0.56999999999999995</v>
      </c>
      <c r="Y2341" t="str">
        <f>_xlfn.XLOOKUP('Sheet1 (4)'!AB2347,'Sheet1 (3)'!B:B,'Sheet1 (3)'!D:D,"",0)</f>
        <v>プライム</v>
      </c>
    </row>
    <row r="2342" spans="1:25" x14ac:dyDescent="0.2">
      <c r="A2342">
        <v>2341</v>
      </c>
      <c r="B2342" s="1" t="str">
        <f>_xlfn.XLOOKUP('Sheet1 (4)'!AB2348,'Sheet1 (3)'!B:B,'Sheet1 (3)'!C:C,"",0)</f>
        <v>日神グループホールディングス</v>
      </c>
      <c r="C2342" s="1" t="str">
        <f>_xlfn.XLOOKUP('Sheet1 (4)'!AB2348,'Sheet1 (3)'!B:B,'Sheet1 (3)'!F:F,"",0)</f>
        <v>不動産業</v>
      </c>
      <c r="D2342" s="1">
        <f>ROUND('Sheet1 (4)'!E2348/100000000,2)</f>
        <v>0.47</v>
      </c>
      <c r="E2342" s="1">
        <f>ROUND('Sheet1 (4)'!F2348/100,2)</f>
        <v>53.14</v>
      </c>
      <c r="F2342" s="1">
        <f>ROUND('Sheet1 (4)'!G2348/100,2)</f>
        <v>52.45</v>
      </c>
      <c r="G2342" s="1">
        <f>ROUND('Sheet1 (4)'!H2348/100,2)</f>
        <v>42.23</v>
      </c>
      <c r="H2342" s="1">
        <f>ROUND('Sheet1 (4)'!I2348/100,2)</f>
        <v>35.42</v>
      </c>
      <c r="I2342" s="1">
        <f>ROUND('Sheet1 (4)'!J2348/100,2)</f>
        <v>34.58</v>
      </c>
      <c r="J2342" s="1" t="e">
        <f>ROUND('Sheet1 (4)'!K2348/100,2)</f>
        <v>#VALUE!</v>
      </c>
      <c r="K2342" s="1" t="e">
        <f>ROUND('Sheet1 (4)'!L2348/100,2)</f>
        <v>#VALUE!</v>
      </c>
      <c r="L2342" s="4">
        <f>ROUND(('Sheet1 (4)'!M2348+'Sheet1 (4)'!R2348)/100,2)</f>
        <v>46.99</v>
      </c>
      <c r="M2342" s="4">
        <f>ROUND(('Sheet1 (4)'!N2348+'Sheet1 (4)'!S2348)/100,2)</f>
        <v>-16.440000000000001</v>
      </c>
      <c r="N2342" s="4">
        <f>ROUND(('Sheet1 (4)'!O2348+'Sheet1 (4)'!T2348)/100,2)</f>
        <v>2.48</v>
      </c>
      <c r="O2342" s="4">
        <f>ROUND(('Sheet1 (4)'!P2348+'Sheet1 (4)'!U2348)/100,2)</f>
        <v>-20.58</v>
      </c>
      <c r="P2342" s="4">
        <f>ROUND(('Sheet1 (4)'!Q2348+'Sheet1 (4)'!V2348)/100,2)</f>
        <v>-24.26</v>
      </c>
      <c r="Q2342" s="7">
        <f>ROUND('Sheet1 (4)'!W2348/100,2)</f>
        <v>0.06</v>
      </c>
      <c r="R2342" s="7">
        <f>ROUND('Sheet1 (4)'!X2348/100,2)</f>
        <v>0.06</v>
      </c>
      <c r="S2342" s="7">
        <f>ROUND('Sheet1 (4)'!Y2348/100,2)</f>
        <v>0.04</v>
      </c>
      <c r="T2342" s="7">
        <f>ROUND('Sheet1 (4)'!Z2348/100,2)</f>
        <v>0.03</v>
      </c>
      <c r="U2342" s="7">
        <f>ROUND('Sheet1 (4)'!AA2348/100,2)</f>
        <v>0.03</v>
      </c>
      <c r="V2342" s="1" t="str">
        <f>'Sheet1 (4)'!AB2348&amp;".T"</f>
        <v>8881.T</v>
      </c>
      <c r="W2342">
        <f>ROUND('Sheet1 (4)'!AC2348,2)</f>
        <v>7.17</v>
      </c>
      <c r="X2342">
        <f>ROUND('Sheet1 (4)'!AD2348,2)</f>
        <v>0.41</v>
      </c>
      <c r="Y2342" t="str">
        <f>_xlfn.XLOOKUP('Sheet1 (4)'!AB2348,'Sheet1 (3)'!B:B,'Sheet1 (3)'!D:D,"",0)</f>
        <v>プライム</v>
      </c>
    </row>
    <row r="2343" spans="1:25" x14ac:dyDescent="0.2">
      <c r="A2343">
        <v>2342</v>
      </c>
      <c r="B2343" s="1" t="str">
        <f>_xlfn.XLOOKUP('Sheet1 (4)'!AB2349,'Sheet1 (3)'!B:B,'Sheet1 (3)'!C:C,"",0)</f>
        <v>日清製粉グループ本社</v>
      </c>
      <c r="C2343" s="1" t="str">
        <f>_xlfn.XLOOKUP('Sheet1 (4)'!AB2349,'Sheet1 (3)'!B:B,'Sheet1 (3)'!F:F,"",0)</f>
        <v>食料品</v>
      </c>
      <c r="D2343" s="1">
        <f>ROUND('Sheet1 (4)'!E2349/100000000,2)</f>
        <v>2.9</v>
      </c>
      <c r="E2343" s="1">
        <f>ROUND('Sheet1 (4)'!F2349/100,2)</f>
        <v>271.98</v>
      </c>
      <c r="F2343" s="1">
        <f>ROUND('Sheet1 (4)'!G2349/100,2)</f>
        <v>294.31</v>
      </c>
      <c r="G2343" s="1">
        <f>ROUND('Sheet1 (4)'!H2349/100,2)</f>
        <v>328.33</v>
      </c>
      <c r="H2343" s="1">
        <f>ROUND('Sheet1 (4)'!I2349/100,2)</f>
        <v>477.92</v>
      </c>
      <c r="I2343" s="1">
        <f>ROUND('Sheet1 (4)'!J2349/100,2)</f>
        <v>463.81</v>
      </c>
      <c r="J2343" s="1">
        <f>ROUND('Sheet1 (4)'!K2349/100,2)</f>
        <v>494</v>
      </c>
      <c r="K2343" s="1">
        <f>ROUND('Sheet1 (4)'!L2349/100,2)</f>
        <v>525.25</v>
      </c>
      <c r="L2343" s="4">
        <f>ROUND(('Sheet1 (4)'!M2349+'Sheet1 (4)'!R2349)/100,2)</f>
        <v>324.01</v>
      </c>
      <c r="M2343" s="4">
        <f>ROUND(('Sheet1 (4)'!N2349+'Sheet1 (4)'!S2349)/100,2)</f>
        <v>263.16000000000003</v>
      </c>
      <c r="N2343" s="4">
        <f>ROUND(('Sheet1 (4)'!O2349+'Sheet1 (4)'!T2349)/100,2)</f>
        <v>239.09</v>
      </c>
      <c r="O2343" s="4">
        <f>ROUND(('Sheet1 (4)'!P2349+'Sheet1 (4)'!U2349)/100,2)</f>
        <v>422.5</v>
      </c>
      <c r="P2343" s="4">
        <f>ROUND(('Sheet1 (4)'!Q2349+'Sheet1 (4)'!V2349)/100,2)</f>
        <v>202.48</v>
      </c>
      <c r="Q2343" s="7">
        <f>ROUND('Sheet1 (4)'!W2349/100,2)</f>
        <v>0.05</v>
      </c>
      <c r="R2343" s="7">
        <f>ROUND('Sheet1 (4)'!X2349/100,2)</f>
        <v>0.04</v>
      </c>
      <c r="S2343" s="7">
        <f>ROUND('Sheet1 (4)'!Y2349/100,2)</f>
        <v>-0.02</v>
      </c>
      <c r="T2343" s="7">
        <f>ROUND('Sheet1 (4)'!Z2349/100,2)</f>
        <v>7.0000000000000007E-2</v>
      </c>
      <c r="U2343" s="7">
        <f>ROUND('Sheet1 (4)'!AA2349/100,2)</f>
        <v>7.0000000000000007E-2</v>
      </c>
      <c r="V2343" s="1" t="str">
        <f>'Sheet1 (4)'!AB2349&amp;".T"</f>
        <v>2002.T</v>
      </c>
      <c r="W2343">
        <f>ROUND('Sheet1 (4)'!AC2349,2)</f>
        <v>21.26</v>
      </c>
      <c r="X2343">
        <f>ROUND('Sheet1 (4)'!AD2349,2)</f>
        <v>1.05</v>
      </c>
      <c r="Y2343" t="str">
        <f>_xlfn.XLOOKUP('Sheet1 (4)'!AB2349,'Sheet1 (3)'!B:B,'Sheet1 (3)'!D:D,"",0)</f>
        <v>プライム</v>
      </c>
    </row>
    <row r="2344" spans="1:25" x14ac:dyDescent="0.2">
      <c r="A2344">
        <v>2343</v>
      </c>
      <c r="B2344" s="1" t="str">
        <f>_xlfn.XLOOKUP('Sheet1 (4)'!AB2350,'Sheet1 (3)'!B:B,'Sheet1 (3)'!C:C,"",0)</f>
        <v>日清紡ホールディングス</v>
      </c>
      <c r="C2344" s="1" t="str">
        <f>_xlfn.XLOOKUP('Sheet1 (4)'!AB2350,'Sheet1 (3)'!B:B,'Sheet1 (3)'!F:F,"",0)</f>
        <v>電気機器</v>
      </c>
      <c r="D2344" s="1">
        <f>ROUND('Sheet1 (4)'!E2350/100000000,2)</f>
        <v>1.56</v>
      </c>
      <c r="E2344" s="1">
        <f>ROUND('Sheet1 (4)'!F2350/100,2)</f>
        <v>217.89</v>
      </c>
      <c r="F2344" s="1">
        <f>ROUND('Sheet1 (4)'!G2350/100,2)</f>
        <v>154.35</v>
      </c>
      <c r="G2344" s="1">
        <f>ROUND('Sheet1 (4)'!H2350/100,2)</f>
        <v>124.54</v>
      </c>
      <c r="H2344" s="1">
        <f>ROUND('Sheet1 (4)'!I2350/100,2)</f>
        <v>165.82</v>
      </c>
      <c r="I2344" s="1">
        <f>ROUND('Sheet1 (4)'!J2350/100,2)</f>
        <v>165.82</v>
      </c>
      <c r="J2344" s="1">
        <f>ROUND('Sheet1 (4)'!K2350/100,2)</f>
        <v>202.5</v>
      </c>
      <c r="K2344" s="1">
        <f>ROUND('Sheet1 (4)'!L2350/100,2)</f>
        <v>267.5</v>
      </c>
      <c r="L2344" s="4">
        <f>ROUND(('Sheet1 (4)'!M2350+'Sheet1 (4)'!R2350)/100,2)</f>
        <v>230.6</v>
      </c>
      <c r="M2344" s="4">
        <f>ROUND(('Sheet1 (4)'!N2350+'Sheet1 (4)'!S2350)/100,2)</f>
        <v>78.930000000000007</v>
      </c>
      <c r="N2344" s="4">
        <f>ROUND(('Sheet1 (4)'!O2350+'Sheet1 (4)'!T2350)/100,2)</f>
        <v>-230</v>
      </c>
      <c r="O2344" s="4">
        <f>ROUND(('Sheet1 (4)'!P2350+'Sheet1 (4)'!U2350)/100,2)</f>
        <v>75.099999999999994</v>
      </c>
      <c r="P2344" s="4">
        <f>ROUND(('Sheet1 (4)'!Q2350+'Sheet1 (4)'!V2350)/100,2)</f>
        <v>75.099999999999994</v>
      </c>
      <c r="Q2344" s="7">
        <f>ROUND('Sheet1 (4)'!W2350/100,2)</f>
        <v>0.1</v>
      </c>
      <c r="R2344" s="7">
        <f>ROUND('Sheet1 (4)'!X2350/100,2)</f>
        <v>7.0000000000000007E-2</v>
      </c>
      <c r="S2344" s="7">
        <f>ROUND('Sheet1 (4)'!Y2350/100,2)</f>
        <v>-7.0000000000000007E-2</v>
      </c>
      <c r="T2344" s="7">
        <f>ROUND('Sheet1 (4)'!Z2350/100,2)</f>
        <v>0.04</v>
      </c>
      <c r="U2344" s="7">
        <f>ROUND('Sheet1 (4)'!AA2350/100,2)</f>
        <v>0.04</v>
      </c>
      <c r="V2344" s="1" t="str">
        <f>'Sheet1 (4)'!AB2350&amp;".T"</f>
        <v>3105.T</v>
      </c>
      <c r="W2344">
        <f>ROUND('Sheet1 (4)'!AC2350,2)</f>
        <v>9.52</v>
      </c>
      <c r="X2344">
        <f>ROUND('Sheet1 (4)'!AD2350,2)</f>
        <v>0.74</v>
      </c>
      <c r="Y2344" t="str">
        <f>_xlfn.XLOOKUP('Sheet1 (4)'!AB2350,'Sheet1 (3)'!B:B,'Sheet1 (3)'!D:D,"",0)</f>
        <v>プライム</v>
      </c>
    </row>
    <row r="2345" spans="1:25" x14ac:dyDescent="0.2">
      <c r="A2345">
        <v>2344</v>
      </c>
      <c r="B2345" s="1" t="str">
        <f>_xlfn.XLOOKUP('Sheet1 (4)'!AB2351,'Sheet1 (3)'!B:B,'Sheet1 (3)'!C:C,"",0)</f>
        <v>日清食品ホールディングス</v>
      </c>
      <c r="C2345" s="1" t="str">
        <f>_xlfn.XLOOKUP('Sheet1 (4)'!AB2351,'Sheet1 (3)'!B:B,'Sheet1 (3)'!F:F,"",0)</f>
        <v>食料品</v>
      </c>
      <c r="D2345" s="1">
        <f>ROUND('Sheet1 (4)'!E2351/100000000,2)</f>
        <v>2.87</v>
      </c>
      <c r="E2345" s="1">
        <f>ROUND('Sheet1 (4)'!F2351/100,2)</f>
        <v>445.58</v>
      </c>
      <c r="F2345" s="1">
        <f>ROUND('Sheet1 (4)'!G2351/100,2)</f>
        <v>434.86</v>
      </c>
      <c r="G2345" s="1">
        <f>ROUND('Sheet1 (4)'!H2351/100,2)</f>
        <v>473.2</v>
      </c>
      <c r="H2345" s="1">
        <f>ROUND('Sheet1 (4)'!I2351/100,2)</f>
        <v>607.79999999999995</v>
      </c>
      <c r="I2345" s="1">
        <f>ROUND('Sheet1 (4)'!J2351/100,2)</f>
        <v>642.87</v>
      </c>
      <c r="J2345" s="1">
        <f>ROUND('Sheet1 (4)'!K2351/100,2)</f>
        <v>733.39</v>
      </c>
      <c r="K2345" s="1">
        <f>ROUND('Sheet1 (4)'!L2351/100,2)</f>
        <v>778.04</v>
      </c>
      <c r="L2345" s="4">
        <f>ROUND(('Sheet1 (4)'!M2351+'Sheet1 (4)'!R2351)/100,2)</f>
        <v>461.86</v>
      </c>
      <c r="M2345" s="4">
        <f>ROUND(('Sheet1 (4)'!N2351+'Sheet1 (4)'!S2351)/100,2)</f>
        <v>494.68</v>
      </c>
      <c r="N2345" s="4">
        <f>ROUND(('Sheet1 (4)'!O2351+'Sheet1 (4)'!T2351)/100,2)</f>
        <v>327.52</v>
      </c>
      <c r="O2345" s="4">
        <f>ROUND(('Sheet1 (4)'!P2351+'Sheet1 (4)'!U2351)/100,2)</f>
        <v>322.11</v>
      </c>
      <c r="P2345" s="4">
        <f>ROUND(('Sheet1 (4)'!Q2351+'Sheet1 (4)'!V2351)/100,2)</f>
        <v>-196.5</v>
      </c>
      <c r="Q2345" s="7">
        <f>ROUND('Sheet1 (4)'!W2351/100,2)</f>
        <v>0.11</v>
      </c>
      <c r="R2345" s="7">
        <f>ROUND('Sheet1 (4)'!X2351/100,2)</f>
        <v>0.09</v>
      </c>
      <c r="S2345" s="7">
        <f>ROUND('Sheet1 (4)'!Y2351/100,2)</f>
        <v>0.11</v>
      </c>
      <c r="T2345" s="7">
        <f>ROUND('Sheet1 (4)'!Z2351/100,2)</f>
        <v>0.12</v>
      </c>
      <c r="U2345" s="7">
        <f>ROUND('Sheet1 (4)'!AA2351/100,2)</f>
        <v>0.11</v>
      </c>
      <c r="V2345" s="1" t="str">
        <f>'Sheet1 (4)'!AB2351&amp;".T"</f>
        <v>2897.T</v>
      </c>
      <c r="W2345">
        <f>ROUND('Sheet1 (4)'!AC2351,2)</f>
        <v>16.68</v>
      </c>
      <c r="X2345">
        <f>ROUND('Sheet1 (4)'!AD2351,2)</f>
        <v>1.75</v>
      </c>
      <c r="Y2345" t="str">
        <f>_xlfn.XLOOKUP('Sheet1 (4)'!AB2351,'Sheet1 (3)'!B:B,'Sheet1 (3)'!D:D,"",0)</f>
        <v>プライム</v>
      </c>
    </row>
    <row r="2346" spans="1:25" x14ac:dyDescent="0.2">
      <c r="A2346">
        <v>2345</v>
      </c>
      <c r="B2346" s="1" t="str">
        <f>_xlfn.XLOOKUP('Sheet1 (4)'!AB2352,'Sheet1 (3)'!B:B,'Sheet1 (3)'!C:C,"",0)</f>
        <v>日新商事</v>
      </c>
      <c r="C2346" s="1" t="str">
        <f>_xlfn.XLOOKUP('Sheet1 (4)'!AB2352,'Sheet1 (3)'!B:B,'Sheet1 (3)'!F:F,"",0)</f>
        <v>卸売業</v>
      </c>
      <c r="D2346" s="1">
        <f>ROUND('Sheet1 (4)'!E2352/100000000,2)</f>
        <v>7.0000000000000007E-2</v>
      </c>
      <c r="E2346" s="1">
        <f>ROUND('Sheet1 (4)'!F2352/100,2)</f>
        <v>7.02</v>
      </c>
      <c r="F2346" s="1">
        <f>ROUND('Sheet1 (4)'!G2352/100,2)</f>
        <v>4.28</v>
      </c>
      <c r="G2346" s="1">
        <f>ROUND('Sheet1 (4)'!H2352/100,2)</f>
        <v>6.41</v>
      </c>
      <c r="H2346" s="1">
        <f>ROUND('Sheet1 (4)'!I2352/100,2)</f>
        <v>5.07</v>
      </c>
      <c r="I2346" s="1">
        <f>ROUND('Sheet1 (4)'!J2352/100,2)</f>
        <v>3.85</v>
      </c>
      <c r="J2346" s="1" t="e">
        <f>ROUND('Sheet1 (4)'!K2352/100,2)</f>
        <v>#VALUE!</v>
      </c>
      <c r="K2346" s="1" t="e">
        <f>ROUND('Sheet1 (4)'!L2352/100,2)</f>
        <v>#VALUE!</v>
      </c>
      <c r="L2346" s="4">
        <f>ROUND(('Sheet1 (4)'!M2352+'Sheet1 (4)'!R2352)/100,2)</f>
        <v>25.23</v>
      </c>
      <c r="M2346" s="4">
        <f>ROUND(('Sheet1 (4)'!N2352+'Sheet1 (4)'!S2352)/100,2)</f>
        <v>-27.18</v>
      </c>
      <c r="N2346" s="4">
        <f>ROUND(('Sheet1 (4)'!O2352+'Sheet1 (4)'!T2352)/100,2)</f>
        <v>3.32</v>
      </c>
      <c r="O2346" s="4">
        <f>ROUND(('Sheet1 (4)'!P2352+'Sheet1 (4)'!U2352)/100,2)</f>
        <v>-3.01</v>
      </c>
      <c r="P2346" s="4">
        <f>ROUND(('Sheet1 (4)'!Q2352+'Sheet1 (4)'!V2352)/100,2)</f>
        <v>3.78</v>
      </c>
      <c r="Q2346" s="7">
        <f>ROUND('Sheet1 (4)'!W2352/100,2)</f>
        <v>7.0000000000000007E-2</v>
      </c>
      <c r="R2346" s="7">
        <f>ROUND('Sheet1 (4)'!X2352/100,2)</f>
        <v>0.03</v>
      </c>
      <c r="S2346" s="7">
        <f>ROUND('Sheet1 (4)'!Y2352/100,2)</f>
        <v>0.02</v>
      </c>
      <c r="T2346" s="7">
        <f>ROUND('Sheet1 (4)'!Z2352/100,2)</f>
        <v>0.02</v>
      </c>
      <c r="U2346" s="7">
        <f>ROUND('Sheet1 (4)'!AA2352/100,2)</f>
        <v>0.03</v>
      </c>
      <c r="V2346" s="1" t="str">
        <f>'Sheet1 (4)'!AB2352&amp;".T"</f>
        <v>7490.T</v>
      </c>
      <c r="W2346">
        <f>ROUND('Sheet1 (4)'!AC2352,2)</f>
        <v>13.86</v>
      </c>
      <c r="X2346">
        <f>ROUND('Sheet1 (4)'!AD2352,2)</f>
        <v>0.34</v>
      </c>
      <c r="Y2346" t="str">
        <f>_xlfn.XLOOKUP('Sheet1 (4)'!AB2352,'Sheet1 (3)'!B:B,'Sheet1 (3)'!D:D,"",0)</f>
        <v>スタンダード</v>
      </c>
    </row>
    <row r="2347" spans="1:25" x14ac:dyDescent="0.2">
      <c r="A2347">
        <v>2346</v>
      </c>
      <c r="B2347" s="1" t="str">
        <f>_xlfn.XLOOKUP('Sheet1 (4)'!AB2353,'Sheet1 (3)'!B:B,'Sheet1 (3)'!C:C,"",0)</f>
        <v>日創グループ</v>
      </c>
      <c r="C2347" s="1" t="str">
        <f>_xlfn.XLOOKUP('Sheet1 (4)'!AB2353,'Sheet1 (3)'!B:B,'Sheet1 (3)'!F:F,"",0)</f>
        <v>金属製品</v>
      </c>
      <c r="D2347" s="1">
        <f>ROUND('Sheet1 (4)'!E2353/100000000,2)</f>
        <v>0.06</v>
      </c>
      <c r="E2347" s="1">
        <f>ROUND('Sheet1 (4)'!F2353/100,2)</f>
        <v>4.54</v>
      </c>
      <c r="F2347" s="1">
        <f>ROUND('Sheet1 (4)'!G2353/100,2)</f>
        <v>3.58</v>
      </c>
      <c r="G2347" s="1">
        <f>ROUND('Sheet1 (4)'!H2353/100,2)</f>
        <v>3.12</v>
      </c>
      <c r="H2347" s="1">
        <f>ROUND('Sheet1 (4)'!I2353/100,2)</f>
        <v>12.76</v>
      </c>
      <c r="I2347" s="1">
        <f>ROUND('Sheet1 (4)'!J2353/100,2)</f>
        <v>13.85</v>
      </c>
      <c r="J2347" s="1" t="e">
        <f>ROUND('Sheet1 (4)'!K2353/100,2)</f>
        <v>#VALUE!</v>
      </c>
      <c r="K2347" s="1" t="e">
        <f>ROUND('Sheet1 (4)'!L2353/100,2)</f>
        <v>#VALUE!</v>
      </c>
      <c r="L2347" s="4">
        <f>ROUND(('Sheet1 (4)'!M2353+'Sheet1 (4)'!R2353)/100,2)</f>
        <v>6.31</v>
      </c>
      <c r="M2347" s="4">
        <f>ROUND(('Sheet1 (4)'!N2353+'Sheet1 (4)'!S2353)/100,2)</f>
        <v>-11.92</v>
      </c>
      <c r="N2347" s="4">
        <f>ROUND(('Sheet1 (4)'!O2353+'Sheet1 (4)'!T2353)/100,2)</f>
        <v>-8.35</v>
      </c>
      <c r="O2347" s="4">
        <f>ROUND(('Sheet1 (4)'!P2353+'Sheet1 (4)'!U2353)/100,2)</f>
        <v>-6.41</v>
      </c>
      <c r="P2347" s="4">
        <f>ROUND(('Sheet1 (4)'!Q2353+'Sheet1 (4)'!V2353)/100,2)</f>
        <v>-10.11</v>
      </c>
      <c r="Q2347" s="7">
        <f>ROUND('Sheet1 (4)'!W2353/100,2)</f>
        <v>0.04</v>
      </c>
      <c r="R2347" s="7">
        <f>ROUND('Sheet1 (4)'!X2353/100,2)</f>
        <v>0.02</v>
      </c>
      <c r="S2347" s="7">
        <f>ROUND('Sheet1 (4)'!Y2353/100,2)</f>
        <v>0.15</v>
      </c>
      <c r="T2347" s="7">
        <f>ROUND('Sheet1 (4)'!Z2353/100,2)</f>
        <v>0.09</v>
      </c>
      <c r="U2347" s="7">
        <f>ROUND('Sheet1 (4)'!AA2353/100,2)</f>
        <v>7.0000000000000007E-2</v>
      </c>
      <c r="V2347" s="1" t="str">
        <f>'Sheet1 (4)'!AB2353&amp;".T"</f>
        <v>3440.T</v>
      </c>
      <c r="W2347">
        <f>ROUND('Sheet1 (4)'!AC2353,2)</f>
        <v>6.56</v>
      </c>
      <c r="X2347">
        <f>ROUND('Sheet1 (4)'!AD2353,2)</f>
        <v>0.47</v>
      </c>
      <c r="Y2347" t="str">
        <f>_xlfn.XLOOKUP('Sheet1 (4)'!AB2353,'Sheet1 (3)'!B:B,'Sheet1 (3)'!D:D,"",0)</f>
        <v>スタンダード</v>
      </c>
    </row>
    <row r="2348" spans="1:25" x14ac:dyDescent="0.2">
      <c r="A2348">
        <v>2347</v>
      </c>
      <c r="B2348" s="1" t="str">
        <f>_xlfn.XLOOKUP('Sheet1 (4)'!AB2354,'Sheet1 (3)'!B:B,'Sheet1 (3)'!C:C,"",0)</f>
        <v>ＮＩＳＳＯホールディングス</v>
      </c>
      <c r="C2348" s="1" t="str">
        <f>_xlfn.XLOOKUP('Sheet1 (4)'!AB2354,'Sheet1 (3)'!B:B,'Sheet1 (3)'!F:F,"",0)</f>
        <v>サービス業</v>
      </c>
      <c r="D2348" s="1">
        <f>ROUND('Sheet1 (4)'!E2354/100000000,2)</f>
        <v>0.34</v>
      </c>
      <c r="E2348" s="1">
        <f>ROUND('Sheet1 (4)'!F2354/100,2)</f>
        <v>25.99</v>
      </c>
      <c r="F2348" s="1">
        <f>ROUND('Sheet1 (4)'!G2354/100,2)</f>
        <v>20.87</v>
      </c>
      <c r="G2348" s="1">
        <f>ROUND('Sheet1 (4)'!H2354/100,2)</f>
        <v>22.69</v>
      </c>
      <c r="H2348" s="1">
        <f>ROUND('Sheet1 (4)'!I2354/100,2)</f>
        <v>30.59</v>
      </c>
      <c r="I2348" s="1">
        <f>ROUND('Sheet1 (4)'!J2354/100,2)</f>
        <v>35.549999999999997</v>
      </c>
      <c r="J2348" s="1">
        <f>ROUND('Sheet1 (4)'!K2354/100,2)</f>
        <v>36.299999999999997</v>
      </c>
      <c r="K2348" s="1">
        <f>ROUND('Sheet1 (4)'!L2354/100,2)</f>
        <v>39.799999999999997</v>
      </c>
      <c r="L2348" s="4">
        <f>ROUND(('Sheet1 (4)'!M2354+'Sheet1 (4)'!R2354)/100,2)</f>
        <v>11.76</v>
      </c>
      <c r="M2348" s="4">
        <f>ROUND(('Sheet1 (4)'!N2354+'Sheet1 (4)'!S2354)/100,2)</f>
        <v>7.35</v>
      </c>
      <c r="N2348" s="4">
        <f>ROUND(('Sheet1 (4)'!O2354+'Sheet1 (4)'!T2354)/100,2)</f>
        <v>21.39</v>
      </c>
      <c r="O2348" s="4">
        <f>ROUND(('Sheet1 (4)'!P2354+'Sheet1 (4)'!U2354)/100,2)</f>
        <v>19.41</v>
      </c>
      <c r="P2348" s="4">
        <f>ROUND(('Sheet1 (4)'!Q2354+'Sheet1 (4)'!V2354)/100,2)</f>
        <v>-3.95</v>
      </c>
      <c r="Q2348" s="7">
        <f>ROUND('Sheet1 (4)'!W2354/100,2)</f>
        <v>0.13</v>
      </c>
      <c r="R2348" s="7">
        <f>ROUND('Sheet1 (4)'!X2354/100,2)</f>
        <v>0.13</v>
      </c>
      <c r="S2348" s="7">
        <f>ROUND('Sheet1 (4)'!Y2354/100,2)</f>
        <v>0.11</v>
      </c>
      <c r="T2348" s="7">
        <f>ROUND('Sheet1 (4)'!Z2354/100,2)</f>
        <v>0.13</v>
      </c>
      <c r="U2348" s="7">
        <f>ROUND('Sheet1 (4)'!AA2354/100,2)</f>
        <v>0.12</v>
      </c>
      <c r="V2348" s="1" t="str">
        <f>'Sheet1 (4)'!AB2354&amp;".T"</f>
        <v>9332.T</v>
      </c>
      <c r="W2348">
        <f>ROUND('Sheet1 (4)'!AC2354,2)</f>
        <v>12.62</v>
      </c>
      <c r="X2348">
        <f>ROUND('Sheet1 (4)'!AD2354,2)</f>
        <v>1.29</v>
      </c>
      <c r="Y2348" t="str">
        <f>_xlfn.XLOOKUP('Sheet1 (4)'!AB2354,'Sheet1 (3)'!B:B,'Sheet1 (3)'!D:D,"",0)</f>
        <v>プライム</v>
      </c>
    </row>
    <row r="2349" spans="1:25" x14ac:dyDescent="0.2">
      <c r="A2349">
        <v>2348</v>
      </c>
      <c r="B2349" s="1" t="str">
        <f>_xlfn.XLOOKUP('Sheet1 (4)'!AB2355,'Sheet1 (3)'!B:B,'Sheet1 (3)'!C:C,"",0)</f>
        <v>ニッソウ</v>
      </c>
      <c r="C2349" s="1" t="str">
        <f>_xlfn.XLOOKUP('Sheet1 (4)'!AB2355,'Sheet1 (3)'!B:B,'Sheet1 (3)'!F:F,"",0)</f>
        <v>建設業</v>
      </c>
      <c r="D2349" s="1">
        <f>ROUND('Sheet1 (4)'!E2355/100000000,2)</f>
        <v>0.01</v>
      </c>
      <c r="E2349" s="1" t="e">
        <f>ROUND('Sheet1 (4)'!F2355/100,2)</f>
        <v>#VALUE!</v>
      </c>
      <c r="F2349" s="1" t="e">
        <f>ROUND('Sheet1 (4)'!G2355/100,2)</f>
        <v>#VALUE!</v>
      </c>
      <c r="G2349" s="1">
        <f>ROUND('Sheet1 (4)'!H2355/100,2)</f>
        <v>1.49</v>
      </c>
      <c r="H2349" s="1">
        <f>ROUND('Sheet1 (4)'!I2355/100,2)</f>
        <v>0.55000000000000004</v>
      </c>
      <c r="I2349" s="1">
        <f>ROUND('Sheet1 (4)'!J2355/100,2)</f>
        <v>0.72</v>
      </c>
      <c r="J2349" s="1" t="e">
        <f>ROUND('Sheet1 (4)'!K2355/100,2)</f>
        <v>#VALUE!</v>
      </c>
      <c r="K2349" s="1" t="e">
        <f>ROUND('Sheet1 (4)'!L2355/100,2)</f>
        <v>#VALUE!</v>
      </c>
      <c r="L2349" s="4" t="e">
        <f>ROUND(('Sheet1 (4)'!M2355+'Sheet1 (4)'!R2355)/100,2)</f>
        <v>#VALUE!</v>
      </c>
      <c r="M2349" s="4" t="e">
        <f>ROUND(('Sheet1 (4)'!N2355+'Sheet1 (4)'!S2355)/100,2)</f>
        <v>#VALUE!</v>
      </c>
      <c r="N2349" s="4">
        <f>ROUND(('Sheet1 (4)'!O2355+'Sheet1 (4)'!T2355)/100,2)</f>
        <v>-4.0199999999999996</v>
      </c>
      <c r="O2349" s="4">
        <f>ROUND(('Sheet1 (4)'!P2355+'Sheet1 (4)'!U2355)/100,2)</f>
        <v>-0.48</v>
      </c>
      <c r="P2349" s="4">
        <f>ROUND(('Sheet1 (4)'!Q2355+'Sheet1 (4)'!V2355)/100,2)</f>
        <v>5.1100000000000003</v>
      </c>
      <c r="Q2349" s="7" t="e">
        <f>ROUND('Sheet1 (4)'!W2355/100,2)</f>
        <v>#VALUE!</v>
      </c>
      <c r="R2349" s="7" t="e">
        <f>ROUND('Sheet1 (4)'!X2355/100,2)</f>
        <v>#VALUE!</v>
      </c>
      <c r="S2349" s="7" t="e">
        <f>ROUND('Sheet1 (4)'!Y2355/100,2)</f>
        <v>#VALUE!</v>
      </c>
      <c r="T2349" s="7">
        <f>ROUND('Sheet1 (4)'!Z2355/100,2)</f>
        <v>0.02</v>
      </c>
      <c r="U2349" s="7">
        <f>ROUND('Sheet1 (4)'!AA2355/100,2)</f>
        <v>0.13</v>
      </c>
      <c r="V2349" s="1" t="str">
        <f>'Sheet1 (4)'!AB2355&amp;".T"</f>
        <v>1444.T</v>
      </c>
      <c r="W2349">
        <f>ROUND('Sheet1 (4)'!AC2355,2)</f>
        <v>15.35</v>
      </c>
      <c r="X2349">
        <f>ROUND('Sheet1 (4)'!AD2355,2)</f>
        <v>1.82</v>
      </c>
      <c r="Y2349" t="str">
        <f>_xlfn.XLOOKUP('Sheet1 (4)'!AB2355,'Sheet1 (3)'!B:B,'Sheet1 (3)'!D:D,"",0)</f>
        <v>グロース</v>
      </c>
    </row>
    <row r="2350" spans="1:25" x14ac:dyDescent="0.2">
      <c r="A2350">
        <v>2349</v>
      </c>
      <c r="B2350" s="1" t="str">
        <f>_xlfn.XLOOKUP('Sheet1 (4)'!AB2356,'Sheet1 (3)'!B:B,'Sheet1 (3)'!C:C,"",0)</f>
        <v>ニッスイ</v>
      </c>
      <c r="C2350" s="1" t="str">
        <f>_xlfn.XLOOKUP('Sheet1 (4)'!AB2356,'Sheet1 (3)'!B:B,'Sheet1 (3)'!F:F,"",0)</f>
        <v>水産・農林業</v>
      </c>
      <c r="D2350" s="1">
        <f>ROUND('Sheet1 (4)'!E2356/100000000,2)</f>
        <v>3.03</v>
      </c>
      <c r="E2350" s="1">
        <f>ROUND('Sheet1 (4)'!F2356/100,2)</f>
        <v>180.8</v>
      </c>
      <c r="F2350" s="1">
        <f>ROUND('Sheet1 (4)'!G2356/100,2)</f>
        <v>270.77</v>
      </c>
      <c r="G2350" s="1">
        <f>ROUND('Sheet1 (4)'!H2356/100,2)</f>
        <v>244.89</v>
      </c>
      <c r="H2350" s="1">
        <f>ROUND('Sheet1 (4)'!I2356/100,2)</f>
        <v>296.64</v>
      </c>
      <c r="I2350" s="1">
        <f>ROUND('Sheet1 (4)'!J2356/100,2)</f>
        <v>317.8</v>
      </c>
      <c r="J2350" s="1">
        <f>ROUND('Sheet1 (4)'!K2356/100,2)</f>
        <v>354.8</v>
      </c>
      <c r="K2350" s="1">
        <f>ROUND('Sheet1 (4)'!L2356/100,2)</f>
        <v>388.6</v>
      </c>
      <c r="L2350" s="4">
        <f>ROUND(('Sheet1 (4)'!M2356+'Sheet1 (4)'!R2356)/100,2)</f>
        <v>278.87</v>
      </c>
      <c r="M2350" s="4">
        <f>ROUND(('Sheet1 (4)'!N2356+'Sheet1 (4)'!S2356)/100,2)</f>
        <v>118.58</v>
      </c>
      <c r="N2350" s="4">
        <f>ROUND(('Sheet1 (4)'!O2356+'Sheet1 (4)'!T2356)/100,2)</f>
        <v>-191.75</v>
      </c>
      <c r="O2350" s="4">
        <f>ROUND(('Sheet1 (4)'!P2356+'Sheet1 (4)'!U2356)/100,2)</f>
        <v>167.64</v>
      </c>
      <c r="P2350" s="4">
        <f>ROUND(('Sheet1 (4)'!Q2356+'Sheet1 (4)'!V2356)/100,2)</f>
        <v>99.86</v>
      </c>
      <c r="Q2350" s="7">
        <f>ROUND('Sheet1 (4)'!W2356/100,2)</f>
        <v>0.08</v>
      </c>
      <c r="R2350" s="7">
        <f>ROUND('Sheet1 (4)'!X2356/100,2)</f>
        <v>0.09</v>
      </c>
      <c r="S2350" s="7">
        <f>ROUND('Sheet1 (4)'!Y2356/100,2)</f>
        <v>0.1</v>
      </c>
      <c r="T2350" s="7">
        <f>ROUND('Sheet1 (4)'!Z2356/100,2)</f>
        <v>0.1</v>
      </c>
      <c r="U2350" s="7">
        <f>ROUND('Sheet1 (4)'!AA2356/100,2)</f>
        <v>0.1</v>
      </c>
      <c r="V2350" s="1" t="str">
        <f>'Sheet1 (4)'!AB2356&amp;".T"</f>
        <v>1332.T</v>
      </c>
      <c r="W2350">
        <f>ROUND('Sheet1 (4)'!AC2356,2)</f>
        <v>12.96</v>
      </c>
      <c r="X2350">
        <f>ROUND('Sheet1 (4)'!AD2356,2)</f>
        <v>1.26</v>
      </c>
      <c r="Y2350" t="str">
        <f>_xlfn.XLOOKUP('Sheet1 (4)'!AB2356,'Sheet1 (3)'!B:B,'Sheet1 (3)'!D:D,"",0)</f>
        <v>プライム</v>
      </c>
    </row>
    <row r="2351" spans="1:25" x14ac:dyDescent="0.2">
      <c r="A2351">
        <v>2350</v>
      </c>
      <c r="B2351" s="1" t="str">
        <f>_xlfn.XLOOKUP('Sheet1 (4)'!AB2357,'Sheet1 (3)'!B:B,'Sheet1 (3)'!C:C,"",0)</f>
        <v>ニッチツ</v>
      </c>
      <c r="C2351" s="1" t="str">
        <f>_xlfn.XLOOKUP('Sheet1 (4)'!AB2357,'Sheet1 (3)'!B:B,'Sheet1 (3)'!F:F,"",0)</f>
        <v>機械</v>
      </c>
      <c r="D2351" s="1">
        <f>ROUND('Sheet1 (4)'!E2357/100000000,2)</f>
        <v>0.02</v>
      </c>
      <c r="E2351" s="1">
        <f>ROUND('Sheet1 (4)'!F2357/100,2)</f>
        <v>1</v>
      </c>
      <c r="F2351" s="1">
        <f>ROUND('Sheet1 (4)'!G2357/100,2)</f>
        <v>-0.57999999999999996</v>
      </c>
      <c r="G2351" s="1">
        <f>ROUND('Sheet1 (4)'!H2357/100,2)</f>
        <v>-0.39</v>
      </c>
      <c r="H2351" s="1">
        <f>ROUND('Sheet1 (4)'!I2357/100,2)</f>
        <v>3.26</v>
      </c>
      <c r="I2351" s="1">
        <f>ROUND('Sheet1 (4)'!J2357/100,2)</f>
        <v>2.7</v>
      </c>
      <c r="J2351" s="1" t="e">
        <f>ROUND('Sheet1 (4)'!K2357/100,2)</f>
        <v>#VALUE!</v>
      </c>
      <c r="K2351" s="1" t="e">
        <f>ROUND('Sheet1 (4)'!L2357/100,2)</f>
        <v>#VALUE!</v>
      </c>
      <c r="L2351" s="4">
        <f>ROUND(('Sheet1 (4)'!M2357+'Sheet1 (4)'!R2357)/100,2)</f>
        <v>8.49</v>
      </c>
      <c r="M2351" s="4">
        <f>ROUND(('Sheet1 (4)'!N2357+'Sheet1 (4)'!S2357)/100,2)</f>
        <v>-4.38</v>
      </c>
      <c r="N2351" s="4">
        <f>ROUND(('Sheet1 (4)'!O2357+'Sheet1 (4)'!T2357)/100,2)</f>
        <v>1.04</v>
      </c>
      <c r="O2351" s="4">
        <f>ROUND(('Sheet1 (4)'!P2357+'Sheet1 (4)'!U2357)/100,2)</f>
        <v>-14.1</v>
      </c>
      <c r="P2351" s="4">
        <f>ROUND(('Sheet1 (4)'!Q2357+'Sheet1 (4)'!V2357)/100,2)</f>
        <v>-0.11</v>
      </c>
      <c r="Q2351" s="7">
        <f>ROUND('Sheet1 (4)'!W2357/100,2)</f>
        <v>-0.01</v>
      </c>
      <c r="R2351" s="7">
        <f>ROUND('Sheet1 (4)'!X2357/100,2)</f>
        <v>-0.01</v>
      </c>
      <c r="S2351" s="7">
        <f>ROUND('Sheet1 (4)'!Y2357/100,2)</f>
        <v>-0.05</v>
      </c>
      <c r="T2351" s="7">
        <f>ROUND('Sheet1 (4)'!Z2357/100,2)</f>
        <v>0.02</v>
      </c>
      <c r="U2351" s="7">
        <f>ROUND('Sheet1 (4)'!AA2357/100,2)</f>
        <v>0.02</v>
      </c>
      <c r="V2351" s="1" t="str">
        <f>'Sheet1 (4)'!AB2357&amp;".T"</f>
        <v>7021.T</v>
      </c>
      <c r="W2351">
        <f>ROUND('Sheet1 (4)'!AC2357,2)</f>
        <v>20.170000000000002</v>
      </c>
      <c r="X2351">
        <f>ROUND('Sheet1 (4)'!AD2357,2)</f>
        <v>0.4</v>
      </c>
      <c r="Y2351" t="str">
        <f>_xlfn.XLOOKUP('Sheet1 (4)'!AB2357,'Sheet1 (3)'!B:B,'Sheet1 (3)'!D:D,"",0)</f>
        <v>スタンダード</v>
      </c>
    </row>
    <row r="2352" spans="1:25" x14ac:dyDescent="0.2">
      <c r="A2352">
        <v>2351</v>
      </c>
      <c r="B2352" s="1" t="str">
        <f>_xlfn.XLOOKUP('Sheet1 (4)'!AB2358,'Sheet1 (3)'!B:B,'Sheet1 (3)'!C:C,"",0)</f>
        <v>日本調理機</v>
      </c>
      <c r="C2352" s="1" t="str">
        <f>_xlfn.XLOOKUP('Sheet1 (4)'!AB2358,'Sheet1 (3)'!B:B,'Sheet1 (3)'!F:F,"",0)</f>
        <v>金属製品</v>
      </c>
      <c r="D2352" s="1">
        <f>ROUND('Sheet1 (4)'!E2358/100000000,2)</f>
        <v>0.01</v>
      </c>
      <c r="E2352" s="1">
        <f>ROUND('Sheet1 (4)'!F2358/100,2)</f>
        <v>6.64</v>
      </c>
      <c r="F2352" s="1">
        <f>ROUND('Sheet1 (4)'!G2358/100,2)</f>
        <v>3.43</v>
      </c>
      <c r="G2352" s="1">
        <f>ROUND('Sheet1 (4)'!H2358/100,2)</f>
        <v>5.42</v>
      </c>
      <c r="H2352" s="1">
        <f>ROUND('Sheet1 (4)'!I2358/100,2)</f>
        <v>10.59</v>
      </c>
      <c r="I2352" s="1">
        <f>ROUND('Sheet1 (4)'!J2358/100,2)</f>
        <v>10.59</v>
      </c>
      <c r="J2352" s="1" t="e">
        <f>ROUND('Sheet1 (4)'!K2358/100,2)</f>
        <v>#VALUE!</v>
      </c>
      <c r="K2352" s="1" t="e">
        <f>ROUND('Sheet1 (4)'!L2358/100,2)</f>
        <v>#VALUE!</v>
      </c>
      <c r="L2352" s="4">
        <f>ROUND(('Sheet1 (4)'!M2358+'Sheet1 (4)'!R2358)/100,2)</f>
        <v>10</v>
      </c>
      <c r="M2352" s="4">
        <f>ROUND(('Sheet1 (4)'!N2358+'Sheet1 (4)'!S2358)/100,2)</f>
        <v>-4.42</v>
      </c>
      <c r="N2352" s="4">
        <f>ROUND(('Sheet1 (4)'!O2358+'Sheet1 (4)'!T2358)/100,2)</f>
        <v>16.91</v>
      </c>
      <c r="O2352" s="4">
        <f>ROUND(('Sheet1 (4)'!P2358+'Sheet1 (4)'!U2358)/100,2)</f>
        <v>2.93</v>
      </c>
      <c r="P2352" s="4">
        <f>ROUND(('Sheet1 (4)'!Q2358+'Sheet1 (4)'!V2358)/100,2)</f>
        <v>2.93</v>
      </c>
      <c r="Q2352" s="7">
        <f>ROUND('Sheet1 (4)'!W2358/100,2)</f>
        <v>0.08</v>
      </c>
      <c r="R2352" s="7">
        <f>ROUND('Sheet1 (4)'!X2358/100,2)</f>
        <v>0.03</v>
      </c>
      <c r="S2352" s="7">
        <f>ROUND('Sheet1 (4)'!Y2358/100,2)</f>
        <v>0.05</v>
      </c>
      <c r="T2352" s="7">
        <f>ROUND('Sheet1 (4)'!Z2358/100,2)</f>
        <v>0.1</v>
      </c>
      <c r="U2352" s="7">
        <f>ROUND('Sheet1 (4)'!AA2358/100,2)</f>
        <v>0.1</v>
      </c>
      <c r="V2352" s="1" t="str">
        <f>'Sheet1 (4)'!AB2358&amp;".T"</f>
        <v>2961.T</v>
      </c>
      <c r="W2352">
        <f>ROUND('Sheet1 (4)'!AC2358,2)</f>
        <v>7.9</v>
      </c>
      <c r="X2352" t="e">
        <f>ROUND('Sheet1 (4)'!AD2358,2)</f>
        <v>#VALUE!</v>
      </c>
      <c r="Y2352" t="str">
        <f>_xlfn.XLOOKUP('Sheet1 (4)'!AB2358,'Sheet1 (3)'!B:B,'Sheet1 (3)'!D:D,"",0)</f>
        <v>スタンダード</v>
      </c>
    </row>
    <row r="2353" spans="1:25" x14ac:dyDescent="0.2">
      <c r="A2353">
        <v>2352</v>
      </c>
      <c r="B2353" s="1" t="str">
        <f>_xlfn.XLOOKUP('Sheet1 (4)'!AB2359,'Sheet1 (3)'!B:B,'Sheet1 (3)'!C:C,"",0)</f>
        <v>日本特殊陶業</v>
      </c>
      <c r="C2353" s="1" t="str">
        <f>_xlfn.XLOOKUP('Sheet1 (4)'!AB2359,'Sheet1 (3)'!B:B,'Sheet1 (3)'!F:F,"",0)</f>
        <v>ガラス・土石製品</v>
      </c>
      <c r="D2353" s="1">
        <f>ROUND('Sheet1 (4)'!E2359/100000000,2)</f>
        <v>1.98</v>
      </c>
      <c r="E2353" s="1">
        <f>ROUND('Sheet1 (4)'!F2359/100,2)</f>
        <v>467.92</v>
      </c>
      <c r="F2353" s="1">
        <f>ROUND('Sheet1 (4)'!G2359/100,2)</f>
        <v>662.76</v>
      </c>
      <c r="G2353" s="1">
        <f>ROUND('Sheet1 (4)'!H2359/100,2)</f>
        <v>880.7</v>
      </c>
      <c r="H2353" s="1">
        <f>ROUND('Sheet1 (4)'!I2359/100,2)</f>
        <v>1055.8499999999999</v>
      </c>
      <c r="I2353" s="1">
        <f>ROUND('Sheet1 (4)'!J2359/100,2)</f>
        <v>1268.1500000000001</v>
      </c>
      <c r="J2353" s="1">
        <f>ROUND('Sheet1 (4)'!K2359/100,2)</f>
        <v>1330.86</v>
      </c>
      <c r="K2353" s="1">
        <f>ROUND('Sheet1 (4)'!L2359/100,2)</f>
        <v>1484.17</v>
      </c>
      <c r="L2353" s="4">
        <f>ROUND(('Sheet1 (4)'!M2359+'Sheet1 (4)'!R2359)/100,2)</f>
        <v>208.74</v>
      </c>
      <c r="M2353" s="4">
        <f>ROUND(('Sheet1 (4)'!N2359+'Sheet1 (4)'!S2359)/100,2)</f>
        <v>821.44</v>
      </c>
      <c r="N2353" s="4">
        <f>ROUND(('Sheet1 (4)'!O2359+'Sheet1 (4)'!T2359)/100,2)</f>
        <v>319.3</v>
      </c>
      <c r="O2353" s="4">
        <f>ROUND(('Sheet1 (4)'!P2359+'Sheet1 (4)'!U2359)/100,2)</f>
        <v>260.22000000000003</v>
      </c>
      <c r="P2353" s="4">
        <f>ROUND(('Sheet1 (4)'!Q2359+'Sheet1 (4)'!V2359)/100,2)</f>
        <v>986.75</v>
      </c>
      <c r="Q2353" s="7">
        <f>ROUND('Sheet1 (4)'!W2359/100,2)</f>
        <v>0.09</v>
      </c>
      <c r="R2353" s="7">
        <f>ROUND('Sheet1 (4)'!X2359/100,2)</f>
        <v>0.12</v>
      </c>
      <c r="S2353" s="7">
        <f>ROUND('Sheet1 (4)'!Y2359/100,2)</f>
        <v>0.12</v>
      </c>
      <c r="T2353" s="7">
        <f>ROUND('Sheet1 (4)'!Z2359/100,2)</f>
        <v>0.14000000000000001</v>
      </c>
      <c r="U2353" s="7">
        <f>ROUND('Sheet1 (4)'!AA2359/100,2)</f>
        <v>0.14000000000000001</v>
      </c>
      <c r="V2353" s="1" t="str">
        <f>'Sheet1 (4)'!AB2359&amp;".T"</f>
        <v>5334.T</v>
      </c>
      <c r="W2353">
        <f>ROUND('Sheet1 (4)'!AC2359,2)</f>
        <v>13.58</v>
      </c>
      <c r="X2353">
        <f>ROUND('Sheet1 (4)'!AD2359,2)</f>
        <v>1.81</v>
      </c>
      <c r="Y2353" t="str">
        <f>_xlfn.XLOOKUP('Sheet1 (4)'!AB2359,'Sheet1 (3)'!B:B,'Sheet1 (3)'!D:D,"",0)</f>
        <v>プライム</v>
      </c>
    </row>
    <row r="2354" spans="1:25" x14ac:dyDescent="0.2">
      <c r="A2354">
        <v>2353</v>
      </c>
      <c r="B2354" s="1" t="str">
        <f>_xlfn.XLOOKUP('Sheet1 (4)'!AB2360,'Sheet1 (3)'!B:B,'Sheet1 (3)'!C:C,"",0)</f>
        <v>ニトリホールディングス</v>
      </c>
      <c r="C2354" s="1" t="str">
        <f>_xlfn.XLOOKUP('Sheet1 (4)'!AB2360,'Sheet1 (3)'!B:B,'Sheet1 (3)'!F:F,"",0)</f>
        <v>小売業</v>
      </c>
      <c r="D2354" s="1">
        <f>ROUND('Sheet1 (4)'!E2360/100000000,2)</f>
        <v>5.65</v>
      </c>
      <c r="E2354" s="1">
        <f>ROUND('Sheet1 (4)'!F2360/100,2)</f>
        <v>1376.87</v>
      </c>
      <c r="F2354" s="1">
        <f>ROUND('Sheet1 (4)'!G2360/100,2)</f>
        <v>1382.7</v>
      </c>
      <c r="G2354" s="1">
        <f>ROUND('Sheet1 (4)'!H2360/100,2)</f>
        <v>1200.6600000000001</v>
      </c>
      <c r="H2354" s="1">
        <f>ROUND('Sheet1 (4)'!I2360/100,2)</f>
        <v>1277.26</v>
      </c>
      <c r="I2354" s="1">
        <f>ROUND('Sheet1 (4)'!J2360/100,2)</f>
        <v>1280.5899999999999</v>
      </c>
      <c r="J2354" s="1">
        <f>ROUND('Sheet1 (4)'!K2360/100,2)</f>
        <v>1232.46</v>
      </c>
      <c r="K2354" s="1">
        <f>ROUND('Sheet1 (4)'!L2360/100,2)</f>
        <v>1295.18</v>
      </c>
      <c r="L2354" s="4">
        <f>ROUND(('Sheet1 (4)'!M2360+'Sheet1 (4)'!R2360)/100,2)</f>
        <v>-451.06</v>
      </c>
      <c r="M2354" s="4">
        <f>ROUND(('Sheet1 (4)'!N2360+'Sheet1 (4)'!S2360)/100,2)</f>
        <v>-344.15</v>
      </c>
      <c r="N2354" s="4">
        <f>ROUND(('Sheet1 (4)'!O2360+'Sheet1 (4)'!T2360)/100,2)</f>
        <v>-352.63</v>
      </c>
      <c r="O2354" s="4">
        <f>ROUND(('Sheet1 (4)'!P2360+'Sheet1 (4)'!U2360)/100,2)</f>
        <v>117.69</v>
      </c>
      <c r="P2354" s="4">
        <f>ROUND(('Sheet1 (4)'!Q2360+'Sheet1 (4)'!V2360)/100,2)</f>
        <v>165.28</v>
      </c>
      <c r="Q2354" s="7">
        <f>ROUND('Sheet1 (4)'!W2360/100,2)</f>
        <v>0.15</v>
      </c>
      <c r="R2354" s="7">
        <f>ROUND('Sheet1 (4)'!X2360/100,2)</f>
        <v>0.14000000000000001</v>
      </c>
      <c r="S2354" s="7" t="e">
        <f>ROUND('Sheet1 (4)'!Y2360/100,2)</f>
        <v>#VALUE!</v>
      </c>
      <c r="T2354" s="7">
        <f>ROUND('Sheet1 (4)'!Z2360/100,2)</f>
        <v>0.1</v>
      </c>
      <c r="U2354" s="7">
        <f>ROUND('Sheet1 (4)'!AA2360/100,2)</f>
        <v>0.09</v>
      </c>
      <c r="V2354" s="1" t="str">
        <f>'Sheet1 (4)'!AB2360&amp;".T"</f>
        <v>9843.T</v>
      </c>
      <c r="W2354">
        <f>ROUND('Sheet1 (4)'!AC2360,2)</f>
        <v>17.18</v>
      </c>
      <c r="X2354">
        <f>ROUND('Sheet1 (4)'!AD2360,2)</f>
        <v>1.53</v>
      </c>
      <c r="Y2354" t="str">
        <f>_xlfn.XLOOKUP('Sheet1 (4)'!AB2360,'Sheet1 (3)'!B:B,'Sheet1 (3)'!D:D,"",0)</f>
        <v>プライム</v>
      </c>
    </row>
    <row r="2355" spans="1:25" x14ac:dyDescent="0.2">
      <c r="A2355">
        <v>2354</v>
      </c>
      <c r="B2355" s="1" t="str">
        <f>_xlfn.XLOOKUP('Sheet1 (4)'!AB2361,'Sheet1 (3)'!B:B,'Sheet1 (3)'!C:C,"",0)</f>
        <v>ニッタ</v>
      </c>
      <c r="C2355" s="1" t="str">
        <f>_xlfn.XLOOKUP('Sheet1 (4)'!AB2361,'Sheet1 (3)'!B:B,'Sheet1 (3)'!F:F,"",0)</f>
        <v>ゴム製品</v>
      </c>
      <c r="D2355" s="1">
        <f>ROUND('Sheet1 (4)'!E2361/100000000,2)</f>
        <v>0.28000000000000003</v>
      </c>
      <c r="E2355" s="1">
        <f>ROUND('Sheet1 (4)'!F2361/100,2)</f>
        <v>28.62</v>
      </c>
      <c r="F2355" s="1">
        <f>ROUND('Sheet1 (4)'!G2361/100,2)</f>
        <v>53.38</v>
      </c>
      <c r="G2355" s="1">
        <f>ROUND('Sheet1 (4)'!H2361/100,2)</f>
        <v>49.91</v>
      </c>
      <c r="H2355" s="1">
        <f>ROUND('Sheet1 (4)'!I2361/100,2)</f>
        <v>44.23</v>
      </c>
      <c r="I2355" s="1">
        <f>ROUND('Sheet1 (4)'!J2361/100,2)</f>
        <v>51.56</v>
      </c>
      <c r="J2355" s="1">
        <f>ROUND('Sheet1 (4)'!K2361/100,2)</f>
        <v>55</v>
      </c>
      <c r="K2355" s="1">
        <f>ROUND('Sheet1 (4)'!L2361/100,2)</f>
        <v>57</v>
      </c>
      <c r="L2355" s="4">
        <f>ROUND(('Sheet1 (4)'!M2361+'Sheet1 (4)'!R2361)/100,2)</f>
        <v>41.01</v>
      </c>
      <c r="M2355" s="4">
        <f>ROUND(('Sheet1 (4)'!N2361+'Sheet1 (4)'!S2361)/100,2)</f>
        <v>61.37</v>
      </c>
      <c r="N2355" s="4">
        <f>ROUND(('Sheet1 (4)'!O2361+'Sheet1 (4)'!T2361)/100,2)</f>
        <v>89.51</v>
      </c>
      <c r="O2355" s="4">
        <f>ROUND(('Sheet1 (4)'!P2361+'Sheet1 (4)'!U2361)/100,2)</f>
        <v>72.62</v>
      </c>
      <c r="P2355" s="4">
        <f>ROUND(('Sheet1 (4)'!Q2361+'Sheet1 (4)'!V2361)/100,2)</f>
        <v>0.77</v>
      </c>
      <c r="Q2355" s="7">
        <f>ROUND('Sheet1 (4)'!W2361/100,2)</f>
        <v>0.04</v>
      </c>
      <c r="R2355" s="7">
        <f>ROUND('Sheet1 (4)'!X2361/100,2)</f>
        <v>0.09</v>
      </c>
      <c r="S2355" s="7">
        <f>ROUND('Sheet1 (4)'!Y2361/100,2)</f>
        <v>0.09</v>
      </c>
      <c r="T2355" s="7">
        <f>ROUND('Sheet1 (4)'!Z2361/100,2)</f>
        <v>7.0000000000000007E-2</v>
      </c>
      <c r="U2355" s="7">
        <f>ROUND('Sheet1 (4)'!AA2361/100,2)</f>
        <v>0.08</v>
      </c>
      <c r="V2355" s="1" t="str">
        <f>'Sheet1 (4)'!AB2361&amp;".T"</f>
        <v>5186.T</v>
      </c>
      <c r="W2355">
        <f>ROUND('Sheet1 (4)'!AC2361,2)</f>
        <v>9.51</v>
      </c>
      <c r="X2355">
        <f>ROUND('Sheet1 (4)'!AD2361,2)</f>
        <v>0.72</v>
      </c>
      <c r="Y2355" t="str">
        <f>_xlfn.XLOOKUP('Sheet1 (4)'!AB2361,'Sheet1 (3)'!B:B,'Sheet1 (3)'!D:D,"",0)</f>
        <v>プライム</v>
      </c>
    </row>
    <row r="2356" spans="1:25" x14ac:dyDescent="0.2">
      <c r="A2356">
        <v>2355</v>
      </c>
      <c r="B2356" s="1" t="str">
        <f>_xlfn.XLOOKUP('Sheet1 (4)'!AB2362,'Sheet1 (3)'!B:B,'Sheet1 (3)'!C:C,"",0)</f>
        <v>新田ゼラチン</v>
      </c>
      <c r="C2356" s="1" t="str">
        <f>_xlfn.XLOOKUP('Sheet1 (4)'!AB2362,'Sheet1 (3)'!B:B,'Sheet1 (3)'!F:F,"",0)</f>
        <v>化学</v>
      </c>
      <c r="D2356" s="1">
        <f>ROUND('Sheet1 (4)'!E2362/100000000,2)</f>
        <v>0.18</v>
      </c>
      <c r="E2356" s="1">
        <f>ROUND('Sheet1 (4)'!F2362/100,2)</f>
        <v>13.56</v>
      </c>
      <c r="F2356" s="1">
        <f>ROUND('Sheet1 (4)'!G2362/100,2)</f>
        <v>15.61</v>
      </c>
      <c r="G2356" s="1">
        <f>ROUND('Sheet1 (4)'!H2362/100,2)</f>
        <v>22.6</v>
      </c>
      <c r="H2356" s="1">
        <f>ROUND('Sheet1 (4)'!I2362/100,2)</f>
        <v>18.37</v>
      </c>
      <c r="I2356" s="1">
        <f>ROUND('Sheet1 (4)'!J2362/100,2)</f>
        <v>39.31</v>
      </c>
      <c r="J2356" s="1">
        <f>ROUND('Sheet1 (4)'!K2362/100,2)</f>
        <v>40</v>
      </c>
      <c r="K2356" s="1">
        <f>ROUND('Sheet1 (4)'!L2362/100,2)</f>
        <v>43</v>
      </c>
      <c r="L2356" s="4">
        <f>ROUND(('Sheet1 (4)'!M2362+'Sheet1 (4)'!R2362)/100,2)</f>
        <v>26.12</v>
      </c>
      <c r="M2356" s="4">
        <f>ROUND(('Sheet1 (4)'!N2362+'Sheet1 (4)'!S2362)/100,2)</f>
        <v>-2.81</v>
      </c>
      <c r="N2356" s="4">
        <f>ROUND(('Sheet1 (4)'!O2362+'Sheet1 (4)'!T2362)/100,2)</f>
        <v>-20.38</v>
      </c>
      <c r="O2356" s="4">
        <f>ROUND(('Sheet1 (4)'!P2362+'Sheet1 (4)'!U2362)/100,2)</f>
        <v>18.89</v>
      </c>
      <c r="P2356" s="4">
        <f>ROUND(('Sheet1 (4)'!Q2362+'Sheet1 (4)'!V2362)/100,2)</f>
        <v>40.07</v>
      </c>
      <c r="Q2356" s="7">
        <f>ROUND('Sheet1 (4)'!W2362/100,2)</f>
        <v>0.05</v>
      </c>
      <c r="R2356" s="7">
        <f>ROUND('Sheet1 (4)'!X2362/100,2)</f>
        <v>0.05</v>
      </c>
      <c r="S2356" s="7">
        <f>ROUND('Sheet1 (4)'!Y2362/100,2)</f>
        <v>0.11</v>
      </c>
      <c r="T2356" s="7">
        <f>ROUND('Sheet1 (4)'!Z2362/100,2)</f>
        <v>-0.05</v>
      </c>
      <c r="U2356" s="7">
        <f>ROUND('Sheet1 (4)'!AA2362/100,2)</f>
        <v>0.17</v>
      </c>
      <c r="V2356" s="1" t="str">
        <f>'Sheet1 (4)'!AB2362&amp;".T"</f>
        <v>4977.T</v>
      </c>
      <c r="W2356">
        <f>ROUND('Sheet1 (4)'!AC2362,2)</f>
        <v>6.11</v>
      </c>
      <c r="X2356">
        <f>ROUND('Sheet1 (4)'!AD2362,2)</f>
        <v>0.93</v>
      </c>
      <c r="Y2356" t="str">
        <f>_xlfn.XLOOKUP('Sheet1 (4)'!AB2362,'Sheet1 (3)'!B:B,'Sheet1 (3)'!D:D,"",0)</f>
        <v>スタンダード</v>
      </c>
    </row>
    <row r="2357" spans="1:25" x14ac:dyDescent="0.2">
      <c r="A2357">
        <v>2356</v>
      </c>
      <c r="B2357" s="1" t="str">
        <f>_xlfn.XLOOKUP('Sheet1 (4)'!AB2363,'Sheet1 (3)'!B:B,'Sheet1 (3)'!C:C,"",0)</f>
        <v>ＮＩＴＴＡＮ</v>
      </c>
      <c r="C2357" s="1" t="str">
        <f>_xlfn.XLOOKUP('Sheet1 (4)'!AB2363,'Sheet1 (3)'!B:B,'Sheet1 (3)'!F:F,"",0)</f>
        <v>輸送用機器</v>
      </c>
      <c r="D2357" s="1">
        <f>ROUND('Sheet1 (4)'!E2363/100000000,2)</f>
        <v>0.28999999999999998</v>
      </c>
      <c r="E2357" s="1">
        <f>ROUND('Sheet1 (4)'!F2363/100,2)</f>
        <v>0.19</v>
      </c>
      <c r="F2357" s="1">
        <f>ROUND('Sheet1 (4)'!G2363/100,2)</f>
        <v>19.63</v>
      </c>
      <c r="G2357" s="1">
        <f>ROUND('Sheet1 (4)'!H2363/100,2)</f>
        <v>14.4</v>
      </c>
      <c r="H2357" s="1">
        <f>ROUND('Sheet1 (4)'!I2363/100,2)</f>
        <v>20.23</v>
      </c>
      <c r="I2357" s="1">
        <f>ROUND('Sheet1 (4)'!J2363/100,2)</f>
        <v>15.08</v>
      </c>
      <c r="J2357" s="1" t="e">
        <f>ROUND('Sheet1 (4)'!K2363/100,2)</f>
        <v>#VALUE!</v>
      </c>
      <c r="K2357" s="1" t="e">
        <f>ROUND('Sheet1 (4)'!L2363/100,2)</f>
        <v>#VALUE!</v>
      </c>
      <c r="L2357" s="4">
        <f>ROUND(('Sheet1 (4)'!M2363+'Sheet1 (4)'!R2363)/100,2)</f>
        <v>28.64</v>
      </c>
      <c r="M2357" s="4">
        <f>ROUND(('Sheet1 (4)'!N2363+'Sheet1 (4)'!S2363)/100,2)</f>
        <v>33.49</v>
      </c>
      <c r="N2357" s="4">
        <f>ROUND(('Sheet1 (4)'!O2363+'Sheet1 (4)'!T2363)/100,2)</f>
        <v>22.66</v>
      </c>
      <c r="O2357" s="4">
        <f>ROUND(('Sheet1 (4)'!P2363+'Sheet1 (4)'!U2363)/100,2)</f>
        <v>36.26</v>
      </c>
      <c r="P2357" s="4">
        <f>ROUND(('Sheet1 (4)'!Q2363+'Sheet1 (4)'!V2363)/100,2)</f>
        <v>5.33</v>
      </c>
      <c r="Q2357" s="7">
        <f>ROUND('Sheet1 (4)'!W2363/100,2)</f>
        <v>0.04</v>
      </c>
      <c r="R2357" s="7">
        <f>ROUND('Sheet1 (4)'!X2363/100,2)</f>
        <v>0.04</v>
      </c>
      <c r="S2357" s="7">
        <f>ROUND('Sheet1 (4)'!Y2363/100,2)</f>
        <v>0.03</v>
      </c>
      <c r="T2357" s="7">
        <f>ROUND('Sheet1 (4)'!Z2363/100,2)</f>
        <v>0.04</v>
      </c>
      <c r="U2357" s="7">
        <f>ROUND('Sheet1 (4)'!AA2363/100,2)</f>
        <v>0.03</v>
      </c>
      <c r="V2357" s="1" t="str">
        <f>'Sheet1 (4)'!AB2363&amp;".T"</f>
        <v>6493.T</v>
      </c>
      <c r="W2357">
        <f>ROUND('Sheet1 (4)'!AC2363,2)</f>
        <v>8.4700000000000006</v>
      </c>
      <c r="X2357">
        <f>ROUND('Sheet1 (4)'!AD2363,2)</f>
        <v>0.57999999999999996</v>
      </c>
      <c r="Y2357" t="str">
        <f>_xlfn.XLOOKUP('Sheet1 (4)'!AB2363,'Sheet1 (3)'!B:B,'Sheet1 (3)'!D:D,"",0)</f>
        <v>スタンダード</v>
      </c>
    </row>
    <row r="2358" spans="1:25" x14ac:dyDescent="0.2">
      <c r="A2358">
        <v>2357</v>
      </c>
      <c r="B2358" s="1" t="str">
        <f>_xlfn.XLOOKUP('Sheet1 (4)'!AB2364,'Sheet1 (3)'!B:B,'Sheet1 (3)'!C:C,"",0)</f>
        <v>日鉄鉱業</v>
      </c>
      <c r="C2358" s="1" t="str">
        <f>_xlfn.XLOOKUP('Sheet1 (4)'!AB2364,'Sheet1 (3)'!B:B,'Sheet1 (3)'!F:F,"",0)</f>
        <v>鉱業</v>
      </c>
      <c r="D2358" s="1">
        <f>ROUND('Sheet1 (4)'!E2364/100000000,2)</f>
        <v>0.79</v>
      </c>
      <c r="E2358" s="1">
        <f>ROUND('Sheet1 (4)'!F2364/100,2)</f>
        <v>85.92</v>
      </c>
      <c r="F2358" s="1">
        <f>ROUND('Sheet1 (4)'!G2364/100,2)</f>
        <v>156.24</v>
      </c>
      <c r="G2358" s="1">
        <f>ROUND('Sheet1 (4)'!H2364/100,2)</f>
        <v>135.61000000000001</v>
      </c>
      <c r="H2358" s="1">
        <f>ROUND('Sheet1 (4)'!I2364/100,2)</f>
        <v>111.78</v>
      </c>
      <c r="I2358" s="1">
        <f>ROUND('Sheet1 (4)'!J2364/100,2)</f>
        <v>102.57</v>
      </c>
      <c r="J2358" s="1" t="e">
        <f>ROUND('Sheet1 (4)'!K2364/100,2)</f>
        <v>#VALUE!</v>
      </c>
      <c r="K2358" s="1" t="e">
        <f>ROUND('Sheet1 (4)'!L2364/100,2)</f>
        <v>#VALUE!</v>
      </c>
      <c r="L2358" s="4">
        <f>ROUND(('Sheet1 (4)'!M2364+'Sheet1 (4)'!R2364)/100,2)</f>
        <v>28.75</v>
      </c>
      <c r="M2358" s="4">
        <f>ROUND(('Sheet1 (4)'!N2364+'Sheet1 (4)'!S2364)/100,2)</f>
        <v>12.83</v>
      </c>
      <c r="N2358" s="4">
        <f>ROUND(('Sheet1 (4)'!O2364+'Sheet1 (4)'!T2364)/100,2)</f>
        <v>103.11</v>
      </c>
      <c r="O2358" s="4">
        <f>ROUND(('Sheet1 (4)'!P2364+'Sheet1 (4)'!U2364)/100,2)</f>
        <v>26.25</v>
      </c>
      <c r="P2358" s="4">
        <f>ROUND(('Sheet1 (4)'!Q2364+'Sheet1 (4)'!V2364)/100,2)</f>
        <v>54.54</v>
      </c>
      <c r="Q2358" s="7">
        <f>ROUND('Sheet1 (4)'!W2364/100,2)</f>
        <v>0.04</v>
      </c>
      <c r="R2358" s="7">
        <f>ROUND('Sheet1 (4)'!X2364/100,2)</f>
        <v>0.09</v>
      </c>
      <c r="S2358" s="7">
        <f>ROUND('Sheet1 (4)'!Y2364/100,2)</f>
        <v>0.08</v>
      </c>
      <c r="T2358" s="7">
        <f>ROUND('Sheet1 (4)'!Z2364/100,2)</f>
        <v>0.05</v>
      </c>
      <c r="U2358" s="7">
        <f>ROUND('Sheet1 (4)'!AA2364/100,2)</f>
        <v>0.06</v>
      </c>
      <c r="V2358" s="1" t="str">
        <f>'Sheet1 (4)'!AB2364&amp;".T"</f>
        <v>1515.T</v>
      </c>
      <c r="W2358">
        <f>ROUND('Sheet1 (4)'!AC2364,2)</f>
        <v>8.35</v>
      </c>
      <c r="X2358" t="e">
        <f>ROUND('Sheet1 (4)'!AD2364,2)</f>
        <v>#VALUE!</v>
      </c>
      <c r="Y2358" t="str">
        <f>_xlfn.XLOOKUP('Sheet1 (4)'!AB2364,'Sheet1 (3)'!B:B,'Sheet1 (3)'!D:D,"",0)</f>
        <v>プライム</v>
      </c>
    </row>
    <row r="2359" spans="1:25" x14ac:dyDescent="0.2">
      <c r="A2359">
        <v>2358</v>
      </c>
      <c r="B2359" s="1" t="str">
        <f>_xlfn.XLOOKUP('Sheet1 (4)'!AB2365,'Sheet1 (3)'!B:B,'Sheet1 (3)'!C:C,"",0)</f>
        <v>日東紡績</v>
      </c>
      <c r="C2359" s="1" t="str">
        <f>_xlfn.XLOOKUP('Sheet1 (4)'!AB2365,'Sheet1 (3)'!B:B,'Sheet1 (3)'!F:F,"",0)</f>
        <v>ガラス・土石製品</v>
      </c>
      <c r="D2359" s="1">
        <f>ROUND('Sheet1 (4)'!E2365/100000000,2)</f>
        <v>0.36</v>
      </c>
      <c r="E2359" s="1">
        <f>ROUND('Sheet1 (4)'!F2365/100,2)</f>
        <v>59.65</v>
      </c>
      <c r="F2359" s="1">
        <f>ROUND('Sheet1 (4)'!G2365/100,2)</f>
        <v>72.69</v>
      </c>
      <c r="G2359" s="1">
        <f>ROUND('Sheet1 (4)'!H2365/100,2)</f>
        <v>48.8</v>
      </c>
      <c r="H2359" s="1">
        <f>ROUND('Sheet1 (4)'!I2365/100,2)</f>
        <v>83.89</v>
      </c>
      <c r="I2359" s="1">
        <f>ROUND('Sheet1 (4)'!J2365/100,2)</f>
        <v>164.45</v>
      </c>
      <c r="J2359" s="1">
        <f>ROUND('Sheet1 (4)'!K2365/100,2)</f>
        <v>185.39</v>
      </c>
      <c r="K2359" s="1">
        <f>ROUND('Sheet1 (4)'!L2365/100,2)</f>
        <v>222.54</v>
      </c>
      <c r="L2359" s="4">
        <f>ROUND(('Sheet1 (4)'!M2365+'Sheet1 (4)'!R2365)/100,2)</f>
        <v>59.48</v>
      </c>
      <c r="M2359" s="4">
        <f>ROUND(('Sheet1 (4)'!N2365+'Sheet1 (4)'!S2365)/100,2)</f>
        <v>-103.4</v>
      </c>
      <c r="N2359" s="4">
        <f>ROUND(('Sheet1 (4)'!O2365+'Sheet1 (4)'!T2365)/100,2)</f>
        <v>96.22</v>
      </c>
      <c r="O2359" s="4">
        <f>ROUND(('Sheet1 (4)'!P2365+'Sheet1 (4)'!U2365)/100,2)</f>
        <v>-28.39</v>
      </c>
      <c r="P2359" s="4">
        <f>ROUND(('Sheet1 (4)'!Q2365+'Sheet1 (4)'!V2365)/100,2)</f>
        <v>77.03</v>
      </c>
      <c r="Q2359" s="7">
        <f>ROUND('Sheet1 (4)'!W2365/100,2)</f>
        <v>0.08</v>
      </c>
      <c r="R2359" s="7">
        <f>ROUND('Sheet1 (4)'!X2365/100,2)</f>
        <v>0.06</v>
      </c>
      <c r="S2359" s="7">
        <f>ROUND('Sheet1 (4)'!Y2365/100,2)</f>
        <v>0.03</v>
      </c>
      <c r="T2359" s="7">
        <f>ROUND('Sheet1 (4)'!Z2365/100,2)</f>
        <v>0.06</v>
      </c>
      <c r="U2359" s="7">
        <f>ROUND('Sheet1 (4)'!AA2365/100,2)</f>
        <v>0.1</v>
      </c>
      <c r="V2359" s="1" t="str">
        <f>'Sheet1 (4)'!AB2365&amp;".T"</f>
        <v>3110.T</v>
      </c>
      <c r="W2359">
        <f>ROUND('Sheet1 (4)'!AC2365,2)</f>
        <v>24.89</v>
      </c>
      <c r="X2359">
        <f>ROUND('Sheet1 (4)'!AD2365,2)</f>
        <v>2.61</v>
      </c>
      <c r="Y2359" t="str">
        <f>_xlfn.XLOOKUP('Sheet1 (4)'!AB2365,'Sheet1 (3)'!B:B,'Sheet1 (3)'!D:D,"",0)</f>
        <v>プライム</v>
      </c>
    </row>
    <row r="2360" spans="1:25" x14ac:dyDescent="0.2">
      <c r="A2360">
        <v>2359</v>
      </c>
      <c r="B2360" s="1" t="str">
        <f>_xlfn.XLOOKUP('Sheet1 (4)'!AB2366,'Sheet1 (3)'!B:B,'Sheet1 (3)'!C:C,"",0)</f>
        <v>日東電工</v>
      </c>
      <c r="C2360" s="1" t="str">
        <f>_xlfn.XLOOKUP('Sheet1 (4)'!AB2366,'Sheet1 (3)'!B:B,'Sheet1 (3)'!F:F,"",0)</f>
        <v>化学</v>
      </c>
      <c r="D2360" s="1">
        <f>ROUND('Sheet1 (4)'!E2366/100000000,2)</f>
        <v>6.74</v>
      </c>
      <c r="E2360" s="1">
        <f>ROUND('Sheet1 (4)'!F2366/100,2)</f>
        <v>911.23</v>
      </c>
      <c r="F2360" s="1">
        <f>ROUND('Sheet1 (4)'!G2366/100,2)</f>
        <v>1269.8900000000001</v>
      </c>
      <c r="G2360" s="1">
        <f>ROUND('Sheet1 (4)'!H2366/100,2)</f>
        <v>1441.8</v>
      </c>
      <c r="H2360" s="1">
        <f>ROUND('Sheet1 (4)'!I2366/100,2)</f>
        <v>1356.86</v>
      </c>
      <c r="I2360" s="1">
        <f>ROUND('Sheet1 (4)'!J2366/100,2)</f>
        <v>1824.22</v>
      </c>
      <c r="J2360" s="1">
        <f>ROUND('Sheet1 (4)'!K2366/100,2)</f>
        <v>1782.9</v>
      </c>
      <c r="K2360" s="1">
        <f>ROUND('Sheet1 (4)'!L2366/100,2)</f>
        <v>1964.68</v>
      </c>
      <c r="L2360" s="4">
        <f>ROUND(('Sheet1 (4)'!M2366+'Sheet1 (4)'!R2366)/100,2)</f>
        <v>587.71</v>
      </c>
      <c r="M2360" s="4">
        <f>ROUND(('Sheet1 (4)'!N2366+'Sheet1 (4)'!S2366)/100,2)</f>
        <v>868.95</v>
      </c>
      <c r="N2360" s="4">
        <f>ROUND(('Sheet1 (4)'!O2366+'Sheet1 (4)'!T2366)/100,2)</f>
        <v>217.96</v>
      </c>
      <c r="O2360" s="4">
        <f>ROUND(('Sheet1 (4)'!P2366+'Sheet1 (4)'!U2366)/100,2)</f>
        <v>875.94</v>
      </c>
      <c r="P2360" s="4">
        <f>ROUND(('Sheet1 (4)'!Q2366+'Sheet1 (4)'!V2366)/100,2)</f>
        <v>1028.03</v>
      </c>
      <c r="Q2360" s="7">
        <f>ROUND('Sheet1 (4)'!W2366/100,2)</f>
        <v>0.1</v>
      </c>
      <c r="R2360" s="7">
        <f>ROUND('Sheet1 (4)'!X2366/100,2)</f>
        <v>0.13</v>
      </c>
      <c r="S2360" s="7">
        <f>ROUND('Sheet1 (4)'!Y2366/100,2)</f>
        <v>0.13</v>
      </c>
      <c r="T2360" s="7">
        <f>ROUND('Sheet1 (4)'!Z2366/100,2)</f>
        <v>0.11</v>
      </c>
      <c r="U2360" s="7">
        <f>ROUND('Sheet1 (4)'!AA2366/100,2)</f>
        <v>0.14000000000000001</v>
      </c>
      <c r="V2360" s="1" t="str">
        <f>'Sheet1 (4)'!AB2366&amp;".T"</f>
        <v>6988.T</v>
      </c>
      <c r="W2360">
        <f>ROUND('Sheet1 (4)'!AC2366,2)</f>
        <v>20.53</v>
      </c>
      <c r="X2360">
        <f>ROUND('Sheet1 (4)'!AD2366,2)</f>
        <v>2.41</v>
      </c>
      <c r="Y2360" t="str">
        <f>_xlfn.XLOOKUP('Sheet1 (4)'!AB2366,'Sheet1 (3)'!B:B,'Sheet1 (3)'!D:D,"",0)</f>
        <v>プライム</v>
      </c>
    </row>
    <row r="2361" spans="1:25" x14ac:dyDescent="0.2">
      <c r="A2361">
        <v>2360</v>
      </c>
      <c r="B2361" s="1" t="str">
        <f>_xlfn.XLOOKUP('Sheet1 (4)'!AB2367,'Sheet1 (3)'!B:B,'Sheet1 (3)'!C:C,"",0)</f>
        <v>日東富士製粉</v>
      </c>
      <c r="C2361" s="1" t="str">
        <f>_xlfn.XLOOKUP('Sheet1 (4)'!AB2367,'Sheet1 (3)'!B:B,'Sheet1 (3)'!F:F,"",0)</f>
        <v>食料品</v>
      </c>
      <c r="D2361" s="1">
        <f>ROUND('Sheet1 (4)'!E2367/100000000,2)</f>
        <v>0.09</v>
      </c>
      <c r="E2361" s="1">
        <f>ROUND('Sheet1 (4)'!F2367/100,2)</f>
        <v>45.4</v>
      </c>
      <c r="F2361" s="1">
        <f>ROUND('Sheet1 (4)'!G2367/100,2)</f>
        <v>44.05</v>
      </c>
      <c r="G2361" s="1">
        <f>ROUND('Sheet1 (4)'!H2367/100,2)</f>
        <v>53.01</v>
      </c>
      <c r="H2361" s="1">
        <f>ROUND('Sheet1 (4)'!I2367/100,2)</f>
        <v>52.38</v>
      </c>
      <c r="I2361" s="1">
        <f>ROUND('Sheet1 (4)'!J2367/100,2)</f>
        <v>50.98</v>
      </c>
      <c r="J2361" s="1" t="e">
        <f>ROUND('Sheet1 (4)'!K2367/100,2)</f>
        <v>#VALUE!</v>
      </c>
      <c r="K2361" s="1" t="e">
        <f>ROUND('Sheet1 (4)'!L2367/100,2)</f>
        <v>#VALUE!</v>
      </c>
      <c r="L2361" s="4">
        <f>ROUND(('Sheet1 (4)'!M2367+'Sheet1 (4)'!R2367)/100,2)</f>
        <v>34.6</v>
      </c>
      <c r="M2361" s="4">
        <f>ROUND(('Sheet1 (4)'!N2367+'Sheet1 (4)'!S2367)/100,2)</f>
        <v>6.08</v>
      </c>
      <c r="N2361" s="4">
        <f>ROUND(('Sheet1 (4)'!O2367+'Sheet1 (4)'!T2367)/100,2)</f>
        <v>-5.77</v>
      </c>
      <c r="O2361" s="4">
        <f>ROUND(('Sheet1 (4)'!P2367+'Sheet1 (4)'!U2367)/100,2)</f>
        <v>35.17</v>
      </c>
      <c r="P2361" s="4">
        <f>ROUND(('Sheet1 (4)'!Q2367+'Sheet1 (4)'!V2367)/100,2)</f>
        <v>28.7</v>
      </c>
      <c r="Q2361" s="7">
        <f>ROUND('Sheet1 (4)'!W2367/100,2)</f>
        <v>0.09</v>
      </c>
      <c r="R2361" s="7">
        <f>ROUND('Sheet1 (4)'!X2367/100,2)</f>
        <v>0.09</v>
      </c>
      <c r="S2361" s="7">
        <f>ROUND('Sheet1 (4)'!Y2367/100,2)</f>
        <v>0.09</v>
      </c>
      <c r="T2361" s="7">
        <f>ROUND('Sheet1 (4)'!Z2367/100,2)</f>
        <v>0.09</v>
      </c>
      <c r="U2361" s="7">
        <f>ROUND('Sheet1 (4)'!AA2367/100,2)</f>
        <v>7.0000000000000007E-2</v>
      </c>
      <c r="V2361" s="1" t="str">
        <f>'Sheet1 (4)'!AB2367&amp;".T"</f>
        <v>2003.T</v>
      </c>
      <c r="W2361">
        <f>ROUND('Sheet1 (4)'!AC2367,2)</f>
        <v>18.11</v>
      </c>
      <c r="X2361">
        <f>ROUND('Sheet1 (4)'!AD2367,2)</f>
        <v>1.26</v>
      </c>
      <c r="Y2361" t="str">
        <f>_xlfn.XLOOKUP('Sheet1 (4)'!AB2367,'Sheet1 (3)'!B:B,'Sheet1 (3)'!D:D,"",0)</f>
        <v>スタンダード</v>
      </c>
    </row>
    <row r="2362" spans="1:25" x14ac:dyDescent="0.2">
      <c r="A2362">
        <v>2361</v>
      </c>
      <c r="B2362" s="1" t="str">
        <f>_xlfn.XLOOKUP('Sheet1 (4)'!AB2368,'Sheet1 (3)'!B:B,'Sheet1 (3)'!C:C,"",0)</f>
        <v>日東工業</v>
      </c>
      <c r="C2362" s="1" t="str">
        <f>_xlfn.XLOOKUP('Sheet1 (4)'!AB2368,'Sheet1 (3)'!B:B,'Sheet1 (3)'!F:F,"",0)</f>
        <v>電気機器</v>
      </c>
      <c r="D2362" s="1">
        <f>ROUND('Sheet1 (4)'!E2368/100000000,2)</f>
        <v>0.38</v>
      </c>
      <c r="E2362" s="1">
        <f>ROUND('Sheet1 (4)'!F2368/100,2)</f>
        <v>123.34</v>
      </c>
      <c r="F2362" s="1">
        <f>ROUND('Sheet1 (4)'!G2368/100,2)</f>
        <v>86.38</v>
      </c>
      <c r="G2362" s="1">
        <f>ROUND('Sheet1 (4)'!H2368/100,2)</f>
        <v>81.73</v>
      </c>
      <c r="H2362" s="1">
        <f>ROUND('Sheet1 (4)'!I2368/100,2)</f>
        <v>119.52</v>
      </c>
      <c r="I2362" s="1">
        <f>ROUND('Sheet1 (4)'!J2368/100,2)</f>
        <v>129.18</v>
      </c>
      <c r="J2362" s="1">
        <f>ROUND('Sheet1 (4)'!K2368/100,2)</f>
        <v>148</v>
      </c>
      <c r="K2362" s="1">
        <f>ROUND('Sheet1 (4)'!L2368/100,2)</f>
        <v>160</v>
      </c>
      <c r="L2362" s="4">
        <f>ROUND(('Sheet1 (4)'!M2368+'Sheet1 (4)'!R2368)/100,2)</f>
        <v>83.93</v>
      </c>
      <c r="M2362" s="4">
        <f>ROUND(('Sheet1 (4)'!N2368+'Sheet1 (4)'!S2368)/100,2)</f>
        <v>35.049999999999997</v>
      </c>
      <c r="N2362" s="4">
        <f>ROUND(('Sheet1 (4)'!O2368+'Sheet1 (4)'!T2368)/100,2)</f>
        <v>-101.48</v>
      </c>
      <c r="O2362" s="4">
        <f>ROUND(('Sheet1 (4)'!P2368+'Sheet1 (4)'!U2368)/100,2)</f>
        <v>-21.08</v>
      </c>
      <c r="P2362" s="4">
        <f>ROUND(('Sheet1 (4)'!Q2368+'Sheet1 (4)'!V2368)/100,2)</f>
        <v>61.87</v>
      </c>
      <c r="Q2362" s="7">
        <f>ROUND('Sheet1 (4)'!W2368/100,2)</f>
        <v>0.09</v>
      </c>
      <c r="R2362" s="7">
        <f>ROUND('Sheet1 (4)'!X2368/100,2)</f>
        <v>7.0000000000000007E-2</v>
      </c>
      <c r="S2362" s="7">
        <f>ROUND('Sheet1 (4)'!Y2368/100,2)</f>
        <v>0.05</v>
      </c>
      <c r="T2362" s="7">
        <f>ROUND('Sheet1 (4)'!Z2368/100,2)</f>
        <v>0.08</v>
      </c>
      <c r="U2362" s="7">
        <f>ROUND('Sheet1 (4)'!AA2368/100,2)</f>
        <v>0.11</v>
      </c>
      <c r="V2362" s="1" t="str">
        <f>'Sheet1 (4)'!AB2368&amp;".T"</f>
        <v>6651.T</v>
      </c>
      <c r="W2362">
        <f>ROUND('Sheet1 (4)'!AC2368,2)</f>
        <v>14.71</v>
      </c>
      <c r="X2362">
        <f>ROUND('Sheet1 (4)'!AD2368,2)</f>
        <v>1.23</v>
      </c>
      <c r="Y2362" t="str">
        <f>_xlfn.XLOOKUP('Sheet1 (4)'!AB2368,'Sheet1 (3)'!B:B,'Sheet1 (3)'!D:D,"",0)</f>
        <v>プライム</v>
      </c>
    </row>
    <row r="2363" spans="1:25" x14ac:dyDescent="0.2">
      <c r="A2363">
        <v>2362</v>
      </c>
      <c r="B2363" s="1" t="str">
        <f>_xlfn.XLOOKUP('Sheet1 (4)'!AB2369,'Sheet1 (3)'!B:B,'Sheet1 (3)'!C:C,"",0)</f>
        <v>日東工器</v>
      </c>
      <c r="C2363" s="1" t="str">
        <f>_xlfn.XLOOKUP('Sheet1 (4)'!AB2369,'Sheet1 (3)'!B:B,'Sheet1 (3)'!F:F,"",0)</f>
        <v>機械</v>
      </c>
      <c r="D2363" s="1">
        <f>ROUND('Sheet1 (4)'!E2369/100000000,2)</f>
        <v>0.19</v>
      </c>
      <c r="E2363" s="1">
        <f>ROUND('Sheet1 (4)'!F2369/100,2)</f>
        <v>20.92</v>
      </c>
      <c r="F2363" s="1">
        <f>ROUND('Sheet1 (4)'!G2369/100,2)</f>
        <v>32.54</v>
      </c>
      <c r="G2363" s="1">
        <f>ROUND('Sheet1 (4)'!H2369/100,2)</f>
        <v>34.6</v>
      </c>
      <c r="H2363" s="1">
        <f>ROUND('Sheet1 (4)'!I2369/100,2)</f>
        <v>26.81</v>
      </c>
      <c r="I2363" s="1">
        <f>ROUND('Sheet1 (4)'!J2369/100,2)</f>
        <v>23.44</v>
      </c>
      <c r="J2363" s="1" t="e">
        <f>ROUND('Sheet1 (4)'!K2369/100,2)</f>
        <v>#VALUE!</v>
      </c>
      <c r="K2363" s="1" t="e">
        <f>ROUND('Sheet1 (4)'!L2369/100,2)</f>
        <v>#VALUE!</v>
      </c>
      <c r="L2363" s="4">
        <f>ROUND(('Sheet1 (4)'!M2369+'Sheet1 (4)'!R2369)/100,2)</f>
        <v>-23.57</v>
      </c>
      <c r="M2363" s="4">
        <f>ROUND(('Sheet1 (4)'!N2369+'Sheet1 (4)'!S2369)/100,2)</f>
        <v>65.92</v>
      </c>
      <c r="N2363" s="4">
        <f>ROUND(('Sheet1 (4)'!O2369+'Sheet1 (4)'!T2369)/100,2)</f>
        <v>69.510000000000005</v>
      </c>
      <c r="O2363" s="4">
        <f>ROUND(('Sheet1 (4)'!P2369+'Sheet1 (4)'!U2369)/100,2)</f>
        <v>19.739999999999998</v>
      </c>
      <c r="P2363" s="4">
        <f>ROUND(('Sheet1 (4)'!Q2369+'Sheet1 (4)'!V2369)/100,2)</f>
        <v>-41.43</v>
      </c>
      <c r="Q2363" s="7">
        <f>ROUND('Sheet1 (4)'!W2369/100,2)</f>
        <v>0.03</v>
      </c>
      <c r="R2363" s="7">
        <f>ROUND('Sheet1 (4)'!X2369/100,2)</f>
        <v>0.03</v>
      </c>
      <c r="S2363" s="7">
        <f>ROUND('Sheet1 (4)'!Y2369/100,2)</f>
        <v>0.04</v>
      </c>
      <c r="T2363" s="7">
        <f>ROUND('Sheet1 (4)'!Z2369/100,2)</f>
        <v>0.03</v>
      </c>
      <c r="U2363" s="7">
        <f>ROUND('Sheet1 (4)'!AA2369/100,2)</f>
        <v>0.02</v>
      </c>
      <c r="V2363" s="1" t="str">
        <f>'Sheet1 (4)'!AB2369&amp;".T"</f>
        <v>6151.T</v>
      </c>
      <c r="W2363">
        <f>ROUND('Sheet1 (4)'!AC2369,2)</f>
        <v>59.29</v>
      </c>
      <c r="X2363">
        <f>ROUND('Sheet1 (4)'!AD2369,2)</f>
        <v>0.56999999999999995</v>
      </c>
      <c r="Y2363" t="str">
        <f>_xlfn.XLOOKUP('Sheet1 (4)'!AB2369,'Sheet1 (3)'!B:B,'Sheet1 (3)'!D:D,"",0)</f>
        <v>プライム</v>
      </c>
    </row>
    <row r="2364" spans="1:25" x14ac:dyDescent="0.2">
      <c r="A2364">
        <v>2363</v>
      </c>
      <c r="B2364" s="1" t="str">
        <f>_xlfn.XLOOKUP('Sheet1 (4)'!AB2370,'Sheet1 (3)'!B:B,'Sheet1 (3)'!C:C,"",0)</f>
        <v>日東製網</v>
      </c>
      <c r="C2364" s="1" t="str">
        <f>_xlfn.XLOOKUP('Sheet1 (4)'!AB2370,'Sheet1 (3)'!B:B,'Sheet1 (3)'!F:F,"",0)</f>
        <v>繊維製品</v>
      </c>
      <c r="D2364" s="1">
        <f>ROUND('Sheet1 (4)'!E2370/100000000,2)</f>
        <v>0.03</v>
      </c>
      <c r="E2364" s="1">
        <f>ROUND('Sheet1 (4)'!F2370/100,2)</f>
        <v>7.73</v>
      </c>
      <c r="F2364" s="1">
        <f>ROUND('Sheet1 (4)'!G2370/100,2)</f>
        <v>3.33</v>
      </c>
      <c r="G2364" s="1">
        <f>ROUND('Sheet1 (4)'!H2370/100,2)</f>
        <v>1.84</v>
      </c>
      <c r="H2364" s="1">
        <f>ROUND('Sheet1 (4)'!I2370/100,2)</f>
        <v>4.3099999999999996</v>
      </c>
      <c r="I2364" s="1">
        <f>ROUND('Sheet1 (4)'!J2370/100,2)</f>
        <v>6.81</v>
      </c>
      <c r="J2364" s="1" t="e">
        <f>ROUND('Sheet1 (4)'!K2370/100,2)</f>
        <v>#VALUE!</v>
      </c>
      <c r="K2364" s="1" t="e">
        <f>ROUND('Sheet1 (4)'!L2370/100,2)</f>
        <v>#VALUE!</v>
      </c>
      <c r="L2364" s="4">
        <f>ROUND(('Sheet1 (4)'!M2370+'Sheet1 (4)'!R2370)/100,2)</f>
        <v>-17.66</v>
      </c>
      <c r="M2364" s="4">
        <f>ROUND(('Sheet1 (4)'!N2370+'Sheet1 (4)'!S2370)/100,2)</f>
        <v>-28.06</v>
      </c>
      <c r="N2364" s="4">
        <f>ROUND(('Sheet1 (4)'!O2370+'Sheet1 (4)'!T2370)/100,2)</f>
        <v>-5.84</v>
      </c>
      <c r="O2364" s="4">
        <f>ROUND(('Sheet1 (4)'!P2370+'Sheet1 (4)'!U2370)/100,2)</f>
        <v>-7.67</v>
      </c>
      <c r="P2364" s="4">
        <f>ROUND(('Sheet1 (4)'!Q2370+'Sheet1 (4)'!V2370)/100,2)</f>
        <v>3.49</v>
      </c>
      <c r="Q2364" s="7">
        <f>ROUND('Sheet1 (4)'!W2370/100,2)</f>
        <v>7.0000000000000007E-2</v>
      </c>
      <c r="R2364" s="7">
        <f>ROUND('Sheet1 (4)'!X2370/100,2)</f>
        <v>0.03</v>
      </c>
      <c r="S2364" s="7">
        <f>ROUND('Sheet1 (4)'!Y2370/100,2)</f>
        <v>0.01</v>
      </c>
      <c r="T2364" s="7">
        <f>ROUND('Sheet1 (4)'!Z2370/100,2)</f>
        <v>0.08</v>
      </c>
      <c r="U2364" s="7">
        <f>ROUND('Sheet1 (4)'!AA2370/100,2)</f>
        <v>7.0000000000000007E-2</v>
      </c>
      <c r="V2364" s="1" t="str">
        <f>'Sheet1 (4)'!AB2370&amp;".T"</f>
        <v>3524.T</v>
      </c>
      <c r="W2364">
        <f>ROUND('Sheet1 (4)'!AC2370,2)</f>
        <v>8.6300000000000008</v>
      </c>
      <c r="X2364">
        <f>ROUND('Sheet1 (4)'!AD2370,2)</f>
        <v>0.56999999999999995</v>
      </c>
      <c r="Y2364" t="str">
        <f>_xlfn.XLOOKUP('Sheet1 (4)'!AB2370,'Sheet1 (3)'!B:B,'Sheet1 (3)'!D:D,"",0)</f>
        <v>スタンダード</v>
      </c>
    </row>
    <row r="2365" spans="1:25" x14ac:dyDescent="0.2">
      <c r="A2365">
        <v>2364</v>
      </c>
      <c r="B2365" s="1" t="str">
        <f>_xlfn.XLOOKUP('Sheet1 (4)'!AB2371,'Sheet1 (3)'!B:B,'Sheet1 (3)'!C:C,"",0)</f>
        <v>日東ベスト</v>
      </c>
      <c r="C2365" s="1" t="str">
        <f>_xlfn.XLOOKUP('Sheet1 (4)'!AB2371,'Sheet1 (3)'!B:B,'Sheet1 (3)'!F:F,"",0)</f>
        <v>食料品</v>
      </c>
      <c r="D2365" s="1">
        <f>ROUND('Sheet1 (4)'!E2371/100000000,2)</f>
        <v>0.12</v>
      </c>
      <c r="E2365" s="1">
        <f>ROUND('Sheet1 (4)'!F2371/100,2)</f>
        <v>7.43</v>
      </c>
      <c r="F2365" s="1">
        <f>ROUND('Sheet1 (4)'!G2371/100,2)</f>
        <v>8.44</v>
      </c>
      <c r="G2365" s="1">
        <f>ROUND('Sheet1 (4)'!H2371/100,2)</f>
        <v>3.81</v>
      </c>
      <c r="H2365" s="1">
        <f>ROUND('Sheet1 (4)'!I2371/100,2)</f>
        <v>5.05</v>
      </c>
      <c r="I2365" s="1">
        <f>ROUND('Sheet1 (4)'!J2371/100,2)</f>
        <v>5.75</v>
      </c>
      <c r="J2365" s="1" t="e">
        <f>ROUND('Sheet1 (4)'!K2371/100,2)</f>
        <v>#VALUE!</v>
      </c>
      <c r="K2365" s="1" t="e">
        <f>ROUND('Sheet1 (4)'!L2371/100,2)</f>
        <v>#VALUE!</v>
      </c>
      <c r="L2365" s="4">
        <f>ROUND(('Sheet1 (4)'!M2371+'Sheet1 (4)'!R2371)/100,2)</f>
        <v>18.25</v>
      </c>
      <c r="M2365" s="4">
        <f>ROUND(('Sheet1 (4)'!N2371+'Sheet1 (4)'!S2371)/100,2)</f>
        <v>11.28</v>
      </c>
      <c r="N2365" s="4">
        <f>ROUND(('Sheet1 (4)'!O2371+'Sheet1 (4)'!T2371)/100,2)</f>
        <v>-3.15</v>
      </c>
      <c r="O2365" s="4">
        <f>ROUND(('Sheet1 (4)'!P2371+'Sheet1 (4)'!U2371)/100,2)</f>
        <v>25.5</v>
      </c>
      <c r="P2365" s="4">
        <f>ROUND(('Sheet1 (4)'!Q2371+'Sheet1 (4)'!V2371)/100,2)</f>
        <v>-15.06</v>
      </c>
      <c r="Q2365" s="7">
        <f>ROUND('Sheet1 (4)'!W2371/100,2)</f>
        <v>0.05</v>
      </c>
      <c r="R2365" s="7">
        <f>ROUND('Sheet1 (4)'!X2371/100,2)</f>
        <v>0.04</v>
      </c>
      <c r="S2365" s="7">
        <f>ROUND('Sheet1 (4)'!Y2371/100,2)</f>
        <v>0.02</v>
      </c>
      <c r="T2365" s="7">
        <f>ROUND('Sheet1 (4)'!Z2371/100,2)</f>
        <v>0.03</v>
      </c>
      <c r="U2365" s="7">
        <f>ROUND('Sheet1 (4)'!AA2371/100,2)</f>
        <v>0.03</v>
      </c>
      <c r="V2365" s="1" t="str">
        <f>'Sheet1 (4)'!AB2371&amp;".T"</f>
        <v>2877.T</v>
      </c>
      <c r="W2365">
        <f>ROUND('Sheet1 (4)'!AC2371,2)</f>
        <v>21.32</v>
      </c>
      <c r="X2365">
        <f>ROUND('Sheet1 (4)'!AD2371,2)</f>
        <v>0.56000000000000005</v>
      </c>
      <c r="Y2365" t="str">
        <f>_xlfn.XLOOKUP('Sheet1 (4)'!AB2371,'Sheet1 (3)'!B:B,'Sheet1 (3)'!D:D,"",0)</f>
        <v>スタンダード</v>
      </c>
    </row>
    <row r="2366" spans="1:25" x14ac:dyDescent="0.2">
      <c r="A2366">
        <v>2365</v>
      </c>
      <c r="B2366" s="1" t="str">
        <f>_xlfn.XLOOKUP('Sheet1 (4)'!AB2372,'Sheet1 (3)'!B:B,'Sheet1 (3)'!C:C,"",0)</f>
        <v>日特建設</v>
      </c>
      <c r="C2366" s="1" t="str">
        <f>_xlfn.XLOOKUP('Sheet1 (4)'!AB2372,'Sheet1 (3)'!B:B,'Sheet1 (3)'!F:F,"",0)</f>
        <v>建設業</v>
      </c>
      <c r="D2366" s="1">
        <f>ROUND('Sheet1 (4)'!E2372/100000000,2)</f>
        <v>0.42</v>
      </c>
      <c r="E2366" s="1">
        <f>ROUND('Sheet1 (4)'!F2372/100,2)</f>
        <v>53.58</v>
      </c>
      <c r="F2366" s="1">
        <f>ROUND('Sheet1 (4)'!G2372/100,2)</f>
        <v>45.24</v>
      </c>
      <c r="G2366" s="1">
        <f>ROUND('Sheet1 (4)'!H2372/100,2)</f>
        <v>54.52</v>
      </c>
      <c r="H2366" s="1">
        <f>ROUND('Sheet1 (4)'!I2372/100,2)</f>
        <v>43.57</v>
      </c>
      <c r="I2366" s="1">
        <f>ROUND('Sheet1 (4)'!J2372/100,2)</f>
        <v>36.799999999999997</v>
      </c>
      <c r="J2366" s="1">
        <f>ROUND('Sheet1 (4)'!K2372/100,2)</f>
        <v>50</v>
      </c>
      <c r="K2366" s="1">
        <f>ROUND('Sheet1 (4)'!L2372/100,2)</f>
        <v>54</v>
      </c>
      <c r="L2366" s="4">
        <f>ROUND(('Sheet1 (4)'!M2372+'Sheet1 (4)'!R2372)/100,2)</f>
        <v>7.21</v>
      </c>
      <c r="M2366" s="4">
        <f>ROUND(('Sheet1 (4)'!N2372+'Sheet1 (4)'!S2372)/100,2)</f>
        <v>47.27</v>
      </c>
      <c r="N2366" s="4">
        <f>ROUND(('Sheet1 (4)'!O2372+'Sheet1 (4)'!T2372)/100,2)</f>
        <v>8.7100000000000009</v>
      </c>
      <c r="O2366" s="4">
        <f>ROUND(('Sheet1 (4)'!P2372+'Sheet1 (4)'!U2372)/100,2)</f>
        <v>21.34</v>
      </c>
      <c r="P2366" s="4">
        <f>ROUND(('Sheet1 (4)'!Q2372+'Sheet1 (4)'!V2372)/100,2)</f>
        <v>5.08</v>
      </c>
      <c r="Q2366" s="7">
        <f>ROUND('Sheet1 (4)'!W2372/100,2)</f>
        <v>0.13</v>
      </c>
      <c r="R2366" s="7">
        <f>ROUND('Sheet1 (4)'!X2372/100,2)</f>
        <v>0.11</v>
      </c>
      <c r="S2366" s="7">
        <f>ROUND('Sheet1 (4)'!Y2372/100,2)</f>
        <v>0.11</v>
      </c>
      <c r="T2366" s="7">
        <f>ROUND('Sheet1 (4)'!Z2372/100,2)</f>
        <v>0.09</v>
      </c>
      <c r="U2366" s="7">
        <f>ROUND('Sheet1 (4)'!AA2372/100,2)</f>
        <v>7.0000000000000007E-2</v>
      </c>
      <c r="V2366" s="1" t="str">
        <f>'Sheet1 (4)'!AB2372&amp;".T"</f>
        <v>1929.T</v>
      </c>
      <c r="W2366">
        <f>ROUND('Sheet1 (4)'!AC2372,2)</f>
        <v>18.38</v>
      </c>
      <c r="X2366">
        <f>ROUND('Sheet1 (4)'!AD2372,2)</f>
        <v>1.55</v>
      </c>
      <c r="Y2366" t="str">
        <f>_xlfn.XLOOKUP('Sheet1 (4)'!AB2372,'Sheet1 (3)'!B:B,'Sheet1 (3)'!D:D,"",0)</f>
        <v>プライム</v>
      </c>
    </row>
    <row r="2367" spans="1:25" x14ac:dyDescent="0.2">
      <c r="A2367">
        <v>2366</v>
      </c>
      <c r="B2367" s="1" t="str">
        <f>_xlfn.XLOOKUP('Sheet1 (4)'!AB2373,'Sheet1 (3)'!B:B,'Sheet1 (3)'!C:C,"",0)</f>
        <v>ＮＩＴＴＯＫＵ</v>
      </c>
      <c r="C2367" s="1" t="str">
        <f>_xlfn.XLOOKUP('Sheet1 (4)'!AB2373,'Sheet1 (3)'!B:B,'Sheet1 (3)'!F:F,"",0)</f>
        <v>機械</v>
      </c>
      <c r="D2367" s="1">
        <f>ROUND('Sheet1 (4)'!E2373/100000000,2)</f>
        <v>0.17</v>
      </c>
      <c r="E2367" s="1">
        <f>ROUND('Sheet1 (4)'!F2373/100,2)</f>
        <v>13.57</v>
      </c>
      <c r="F2367" s="1">
        <f>ROUND('Sheet1 (4)'!G2373/100,2)</f>
        <v>28.67</v>
      </c>
      <c r="G2367" s="1">
        <f>ROUND('Sheet1 (4)'!H2373/100,2)</f>
        <v>30.98</v>
      </c>
      <c r="H2367" s="1">
        <f>ROUND('Sheet1 (4)'!I2373/100,2)</f>
        <v>41.65</v>
      </c>
      <c r="I2367" s="1">
        <f>ROUND('Sheet1 (4)'!J2373/100,2)</f>
        <v>11.21</v>
      </c>
      <c r="J2367" s="1">
        <f>ROUND('Sheet1 (4)'!K2373/100,2)</f>
        <v>32.67</v>
      </c>
      <c r="K2367" s="1">
        <f>ROUND('Sheet1 (4)'!L2373/100,2)</f>
        <v>40</v>
      </c>
      <c r="L2367" s="4">
        <f>ROUND(('Sheet1 (4)'!M2373+'Sheet1 (4)'!R2373)/100,2)</f>
        <v>19.989999999999998</v>
      </c>
      <c r="M2367" s="4">
        <f>ROUND(('Sheet1 (4)'!N2373+'Sheet1 (4)'!S2373)/100,2)</f>
        <v>19.75</v>
      </c>
      <c r="N2367" s="4">
        <f>ROUND(('Sheet1 (4)'!O2373+'Sheet1 (4)'!T2373)/100,2)</f>
        <v>8.5399999999999991</v>
      </c>
      <c r="O2367" s="4">
        <f>ROUND(('Sheet1 (4)'!P2373+'Sheet1 (4)'!U2373)/100,2)</f>
        <v>6.41</v>
      </c>
      <c r="P2367" s="4">
        <f>ROUND(('Sheet1 (4)'!Q2373+'Sheet1 (4)'!V2373)/100,2)</f>
        <v>2.04</v>
      </c>
      <c r="Q2367" s="7">
        <f>ROUND('Sheet1 (4)'!W2373/100,2)</f>
        <v>0.04</v>
      </c>
      <c r="R2367" s="7">
        <f>ROUND('Sheet1 (4)'!X2373/100,2)</f>
        <v>7.0000000000000007E-2</v>
      </c>
      <c r="S2367" s="7">
        <f>ROUND('Sheet1 (4)'!Y2373/100,2)</f>
        <v>0.06</v>
      </c>
      <c r="T2367" s="7">
        <f>ROUND('Sheet1 (4)'!Z2373/100,2)</f>
        <v>7.0000000000000007E-2</v>
      </c>
      <c r="U2367" s="7">
        <f>ROUND('Sheet1 (4)'!AA2373/100,2)</f>
        <v>0.03</v>
      </c>
      <c r="V2367" s="1" t="str">
        <f>'Sheet1 (4)'!AB2373&amp;".T"</f>
        <v>6145.T</v>
      </c>
      <c r="W2367">
        <f>ROUND('Sheet1 (4)'!AC2373,2)</f>
        <v>21.61</v>
      </c>
      <c r="X2367">
        <f>ROUND('Sheet1 (4)'!AD2373,2)</f>
        <v>1.0900000000000001</v>
      </c>
      <c r="Y2367" t="str">
        <f>_xlfn.XLOOKUP('Sheet1 (4)'!AB2373,'Sheet1 (3)'!B:B,'Sheet1 (3)'!D:D,"",0)</f>
        <v>スタンダード</v>
      </c>
    </row>
    <row r="2368" spans="1:25" x14ac:dyDescent="0.2">
      <c r="A2368">
        <v>2367</v>
      </c>
      <c r="B2368" s="1" t="str">
        <f>_xlfn.XLOOKUP('Sheet1 (4)'!AB2374,'Sheet1 (3)'!B:B,'Sheet1 (3)'!C:C,"",0)</f>
        <v>日東精工</v>
      </c>
      <c r="C2368" s="1" t="str">
        <f>_xlfn.XLOOKUP('Sheet1 (4)'!AB2374,'Sheet1 (3)'!B:B,'Sheet1 (3)'!F:F,"",0)</f>
        <v>金属製品</v>
      </c>
      <c r="D2368" s="1">
        <f>ROUND('Sheet1 (4)'!E2374/100000000,2)</f>
        <v>0.36</v>
      </c>
      <c r="E2368" s="1">
        <f>ROUND('Sheet1 (4)'!F2374/100,2)</f>
        <v>32.49</v>
      </c>
      <c r="F2368" s="1">
        <f>ROUND('Sheet1 (4)'!G2374/100,2)</f>
        <v>29.32</v>
      </c>
      <c r="G2368" s="1">
        <f>ROUND('Sheet1 (4)'!H2374/100,2)</f>
        <v>26.15</v>
      </c>
      <c r="H2368" s="1">
        <f>ROUND('Sheet1 (4)'!I2374/100,2)</f>
        <v>33.26</v>
      </c>
      <c r="I2368" s="1">
        <f>ROUND('Sheet1 (4)'!J2374/100,2)</f>
        <v>33.26</v>
      </c>
      <c r="J2368" s="1">
        <f>ROUND('Sheet1 (4)'!K2374/100,2)</f>
        <v>36.700000000000003</v>
      </c>
      <c r="K2368" s="1">
        <f>ROUND('Sheet1 (4)'!L2374/100,2)</f>
        <v>42.65</v>
      </c>
      <c r="L2368" s="4">
        <f>ROUND(('Sheet1 (4)'!M2374+'Sheet1 (4)'!R2374)/100,2)</f>
        <v>26.57</v>
      </c>
      <c r="M2368" s="4">
        <f>ROUND(('Sheet1 (4)'!N2374+'Sheet1 (4)'!S2374)/100,2)</f>
        <v>-9.8800000000000008</v>
      </c>
      <c r="N2368" s="4">
        <f>ROUND(('Sheet1 (4)'!O2374+'Sheet1 (4)'!T2374)/100,2)</f>
        <v>19.64</v>
      </c>
      <c r="O2368" s="4">
        <f>ROUND(('Sheet1 (4)'!P2374+'Sheet1 (4)'!U2374)/100,2)</f>
        <v>28.08</v>
      </c>
      <c r="P2368" s="4">
        <f>ROUND(('Sheet1 (4)'!Q2374+'Sheet1 (4)'!V2374)/100,2)</f>
        <v>28.08</v>
      </c>
      <c r="Q2368" s="7">
        <f>ROUND('Sheet1 (4)'!W2374/100,2)</f>
        <v>0.08</v>
      </c>
      <c r="R2368" s="7">
        <f>ROUND('Sheet1 (4)'!X2374/100,2)</f>
        <v>0.06</v>
      </c>
      <c r="S2368" s="7">
        <f>ROUND('Sheet1 (4)'!Y2374/100,2)</f>
        <v>0.06</v>
      </c>
      <c r="T2368" s="7">
        <f>ROUND('Sheet1 (4)'!Z2374/100,2)</f>
        <v>0.06</v>
      </c>
      <c r="U2368" s="7">
        <f>ROUND('Sheet1 (4)'!AA2374/100,2)</f>
        <v>0.06</v>
      </c>
      <c r="V2368" s="1" t="str">
        <f>'Sheet1 (4)'!AB2374&amp;".T"</f>
        <v>5957.T</v>
      </c>
      <c r="W2368">
        <f>ROUND('Sheet1 (4)'!AC2374,2)</f>
        <v>12.34</v>
      </c>
      <c r="X2368">
        <f>ROUND('Sheet1 (4)'!AD2374,2)</f>
        <v>0.74</v>
      </c>
      <c r="Y2368" t="str">
        <f>_xlfn.XLOOKUP('Sheet1 (4)'!AB2374,'Sheet1 (3)'!B:B,'Sheet1 (3)'!D:D,"",0)</f>
        <v>プライム</v>
      </c>
    </row>
    <row r="2369" spans="1:25" x14ac:dyDescent="0.2">
      <c r="A2369">
        <v>2368</v>
      </c>
      <c r="B2369" s="1" t="str">
        <f>_xlfn.XLOOKUP('Sheet1 (4)'!AB2375,'Sheet1 (3)'!B:B,'Sheet1 (3)'!C:C,"",0)</f>
        <v>ニックス</v>
      </c>
      <c r="C2369" s="1" t="str">
        <f>_xlfn.XLOOKUP('Sheet1 (4)'!AB2375,'Sheet1 (3)'!B:B,'Sheet1 (3)'!F:F,"",0)</f>
        <v>化学</v>
      </c>
      <c r="D2369" s="1">
        <f>ROUND('Sheet1 (4)'!E2375/100000000,2)</f>
        <v>0.02</v>
      </c>
      <c r="E2369" s="1">
        <f>ROUND('Sheet1 (4)'!F2375/100,2)</f>
        <v>1.88</v>
      </c>
      <c r="F2369" s="1">
        <f>ROUND('Sheet1 (4)'!G2375/100,2)</f>
        <v>2.0099999999999998</v>
      </c>
      <c r="G2369" s="1">
        <f>ROUND('Sheet1 (4)'!H2375/100,2)</f>
        <v>3.33</v>
      </c>
      <c r="H2369" s="1">
        <f>ROUND('Sheet1 (4)'!I2375/100,2)</f>
        <v>2.16</v>
      </c>
      <c r="I2369" s="1">
        <f>ROUND('Sheet1 (4)'!J2375/100,2)</f>
        <v>2.16</v>
      </c>
      <c r="J2369" s="1" t="e">
        <f>ROUND('Sheet1 (4)'!K2375/100,2)</f>
        <v>#VALUE!</v>
      </c>
      <c r="K2369" s="1" t="e">
        <f>ROUND('Sheet1 (4)'!L2375/100,2)</f>
        <v>#VALUE!</v>
      </c>
      <c r="L2369" s="4">
        <f>ROUND(('Sheet1 (4)'!M2375+'Sheet1 (4)'!R2375)/100,2)</f>
        <v>1.67</v>
      </c>
      <c r="M2369" s="4">
        <f>ROUND(('Sheet1 (4)'!N2375+'Sheet1 (4)'!S2375)/100,2)</f>
        <v>0.77</v>
      </c>
      <c r="N2369" s="4">
        <f>ROUND(('Sheet1 (4)'!O2375+'Sheet1 (4)'!T2375)/100,2)</f>
        <v>2.4500000000000002</v>
      </c>
      <c r="O2369" s="4">
        <f>ROUND(('Sheet1 (4)'!P2375+'Sheet1 (4)'!U2375)/100,2)</f>
        <v>2.8</v>
      </c>
      <c r="P2369" s="4">
        <f>ROUND(('Sheet1 (4)'!Q2375+'Sheet1 (4)'!V2375)/100,2)</f>
        <v>2.8</v>
      </c>
      <c r="Q2369" s="7">
        <f>ROUND('Sheet1 (4)'!W2375/100,2)</f>
        <v>0.05</v>
      </c>
      <c r="R2369" s="7">
        <f>ROUND('Sheet1 (4)'!X2375/100,2)</f>
        <v>0.06</v>
      </c>
      <c r="S2369" s="7">
        <f>ROUND('Sheet1 (4)'!Y2375/100,2)</f>
        <v>0.04</v>
      </c>
      <c r="T2369" s="7">
        <f>ROUND('Sheet1 (4)'!Z2375/100,2)</f>
        <v>0.04</v>
      </c>
      <c r="U2369" s="7">
        <f>ROUND('Sheet1 (4)'!AA2375/100,2)</f>
        <v>0.04</v>
      </c>
      <c r="V2369" s="1" t="str">
        <f>'Sheet1 (4)'!AB2375&amp;".T"</f>
        <v>4243.T</v>
      </c>
      <c r="W2369">
        <f>ROUND('Sheet1 (4)'!AC2375,2)</f>
        <v>9.52</v>
      </c>
      <c r="X2369">
        <f>ROUND('Sheet1 (4)'!AD2375,2)</f>
        <v>0.42</v>
      </c>
      <c r="Y2369" t="str">
        <f>_xlfn.XLOOKUP('Sheet1 (4)'!AB2375,'Sheet1 (3)'!B:B,'Sheet1 (3)'!D:D,"",0)</f>
        <v>スタンダード</v>
      </c>
    </row>
    <row r="2370" spans="1:25" x14ac:dyDescent="0.2">
      <c r="A2370">
        <v>2369</v>
      </c>
      <c r="B2370" s="1" t="str">
        <f>_xlfn.XLOOKUP('Sheet1 (4)'!AB2376,'Sheet1 (3)'!B:B,'Sheet1 (3)'!C:C,"",0)</f>
        <v>エヌジェイホールディングス</v>
      </c>
      <c r="C2370" s="1" t="str">
        <f>_xlfn.XLOOKUP('Sheet1 (4)'!AB2376,'Sheet1 (3)'!B:B,'Sheet1 (3)'!F:F,"",0)</f>
        <v>情報・通信業</v>
      </c>
      <c r="D2370" s="1">
        <f>ROUND('Sheet1 (4)'!E2376/100000000,2)</f>
        <v>0.05</v>
      </c>
      <c r="E2370" s="1">
        <f>ROUND('Sheet1 (4)'!F2376/100,2)</f>
        <v>2.21</v>
      </c>
      <c r="F2370" s="1">
        <f>ROUND('Sheet1 (4)'!G2376/100,2)</f>
        <v>-8.69</v>
      </c>
      <c r="G2370" s="1">
        <f>ROUND('Sheet1 (4)'!H2376/100,2)</f>
        <v>-2.39</v>
      </c>
      <c r="H2370" s="1">
        <f>ROUND('Sheet1 (4)'!I2376/100,2)</f>
        <v>1.03</v>
      </c>
      <c r="I2370" s="1">
        <f>ROUND('Sheet1 (4)'!J2376/100,2)</f>
        <v>0.51</v>
      </c>
      <c r="J2370" s="1" t="e">
        <f>ROUND('Sheet1 (4)'!K2376/100,2)</f>
        <v>#VALUE!</v>
      </c>
      <c r="K2370" s="1" t="e">
        <f>ROUND('Sheet1 (4)'!L2376/100,2)</f>
        <v>#VALUE!</v>
      </c>
      <c r="L2370" s="4">
        <f>ROUND(('Sheet1 (4)'!M2376+'Sheet1 (4)'!R2376)/100,2)</f>
        <v>1.08</v>
      </c>
      <c r="M2370" s="4">
        <f>ROUND(('Sheet1 (4)'!N2376+'Sheet1 (4)'!S2376)/100,2)</f>
        <v>-4.55</v>
      </c>
      <c r="N2370" s="4">
        <f>ROUND(('Sheet1 (4)'!O2376+'Sheet1 (4)'!T2376)/100,2)</f>
        <v>0.86</v>
      </c>
      <c r="O2370" s="4">
        <f>ROUND(('Sheet1 (4)'!P2376+'Sheet1 (4)'!U2376)/100,2)</f>
        <v>10.82</v>
      </c>
      <c r="P2370" s="4">
        <f>ROUND(('Sheet1 (4)'!Q2376+'Sheet1 (4)'!V2376)/100,2)</f>
        <v>-6.76</v>
      </c>
      <c r="Q2370" s="7">
        <f>ROUND('Sheet1 (4)'!W2376/100,2)</f>
        <v>-0.02</v>
      </c>
      <c r="R2370" s="7">
        <f>ROUND('Sheet1 (4)'!X2376/100,2)</f>
        <v>-0.51</v>
      </c>
      <c r="S2370" s="7">
        <f>ROUND('Sheet1 (4)'!Y2376/100,2)</f>
        <v>-0.28999999999999998</v>
      </c>
      <c r="T2370" s="7">
        <f>ROUND('Sheet1 (4)'!Z2376/100,2)</f>
        <v>0.19</v>
      </c>
      <c r="U2370" s="7">
        <f>ROUND('Sheet1 (4)'!AA2376/100,2)</f>
        <v>0.03</v>
      </c>
      <c r="V2370" s="1" t="str">
        <f>'Sheet1 (4)'!AB2376&amp;".T"</f>
        <v>9421.T</v>
      </c>
      <c r="W2370">
        <f>ROUND('Sheet1 (4)'!AC2376,2)</f>
        <v>60.71</v>
      </c>
      <c r="X2370">
        <f>ROUND('Sheet1 (4)'!AD2376,2)</f>
        <v>1.92</v>
      </c>
      <c r="Y2370" t="str">
        <f>_xlfn.XLOOKUP('Sheet1 (4)'!AB2376,'Sheet1 (3)'!B:B,'Sheet1 (3)'!D:D,"",0)</f>
        <v>スタンダード</v>
      </c>
    </row>
    <row r="2371" spans="1:25" x14ac:dyDescent="0.2">
      <c r="A2371">
        <v>2370</v>
      </c>
      <c r="B2371" s="1" t="str">
        <f>_xlfn.XLOOKUP('Sheet1 (4)'!AB2377,'Sheet1 (3)'!B:B,'Sheet1 (3)'!C:C,"",0)</f>
        <v>ＮＪＳ</v>
      </c>
      <c r="C2371" s="1" t="str">
        <f>_xlfn.XLOOKUP('Sheet1 (4)'!AB2377,'Sheet1 (3)'!B:B,'Sheet1 (3)'!F:F,"",0)</f>
        <v>サービス業</v>
      </c>
      <c r="D2371" s="1">
        <f>ROUND('Sheet1 (4)'!E2377/100000000,2)</f>
        <v>0.1</v>
      </c>
      <c r="E2371" s="1">
        <f>ROUND('Sheet1 (4)'!F2377/100,2)</f>
        <v>27.8</v>
      </c>
      <c r="F2371" s="1">
        <f>ROUND('Sheet1 (4)'!G2377/100,2)</f>
        <v>19.34</v>
      </c>
      <c r="G2371" s="1">
        <f>ROUND('Sheet1 (4)'!H2377/100,2)</f>
        <v>16.07</v>
      </c>
      <c r="H2371" s="1">
        <f>ROUND('Sheet1 (4)'!I2377/100,2)</f>
        <v>29.92</v>
      </c>
      <c r="I2371" s="1">
        <f>ROUND('Sheet1 (4)'!J2377/100,2)</f>
        <v>29.92</v>
      </c>
      <c r="J2371" s="1">
        <f>ROUND('Sheet1 (4)'!K2377/100,2)</f>
        <v>33.25</v>
      </c>
      <c r="K2371" s="1">
        <f>ROUND('Sheet1 (4)'!L2377/100,2)</f>
        <v>37.25</v>
      </c>
      <c r="L2371" s="4">
        <f>ROUND(('Sheet1 (4)'!M2377+'Sheet1 (4)'!R2377)/100,2)</f>
        <v>-3.24</v>
      </c>
      <c r="M2371" s="4">
        <f>ROUND(('Sheet1 (4)'!N2377+'Sheet1 (4)'!S2377)/100,2)</f>
        <v>10.029999999999999</v>
      </c>
      <c r="N2371" s="4">
        <f>ROUND(('Sheet1 (4)'!O2377+'Sheet1 (4)'!T2377)/100,2)</f>
        <v>39.69</v>
      </c>
      <c r="O2371" s="4">
        <f>ROUND(('Sheet1 (4)'!P2377+'Sheet1 (4)'!U2377)/100,2)</f>
        <v>14.14</v>
      </c>
      <c r="P2371" s="4">
        <f>ROUND(('Sheet1 (4)'!Q2377+'Sheet1 (4)'!V2377)/100,2)</f>
        <v>14.14</v>
      </c>
      <c r="Q2371" s="7">
        <f>ROUND('Sheet1 (4)'!W2377/100,2)</f>
        <v>0.09</v>
      </c>
      <c r="R2371" s="7">
        <f>ROUND('Sheet1 (4)'!X2377/100,2)</f>
        <v>0.08</v>
      </c>
      <c r="S2371" s="7">
        <f>ROUND('Sheet1 (4)'!Y2377/100,2)</f>
        <v>0.08</v>
      </c>
      <c r="T2371" s="7">
        <f>ROUND('Sheet1 (4)'!Z2377/100,2)</f>
        <v>0.08</v>
      </c>
      <c r="U2371" s="7">
        <f>ROUND('Sheet1 (4)'!AA2377/100,2)</f>
        <v>0.08</v>
      </c>
      <c r="V2371" s="1" t="str">
        <f>'Sheet1 (4)'!AB2377&amp;".T"</f>
        <v>2325.T</v>
      </c>
      <c r="W2371">
        <f>ROUND('Sheet1 (4)'!AC2377,2)</f>
        <v>19.850000000000001</v>
      </c>
      <c r="X2371">
        <f>ROUND('Sheet1 (4)'!AD2377,2)</f>
        <v>1.74</v>
      </c>
      <c r="Y2371" t="str">
        <f>_xlfn.XLOOKUP('Sheet1 (4)'!AB2377,'Sheet1 (3)'!B:B,'Sheet1 (3)'!D:D,"",0)</f>
        <v>プライム</v>
      </c>
    </row>
    <row r="2372" spans="1:25" x14ac:dyDescent="0.2">
      <c r="A2372">
        <v>2371</v>
      </c>
      <c r="B2372" s="1" t="str">
        <f>_xlfn.XLOOKUP('Sheet1 (4)'!AB2378,'Sheet1 (3)'!B:B,'Sheet1 (3)'!C:C,"",0)</f>
        <v>ＮＫＫスイッチズ</v>
      </c>
      <c r="C2372" s="1" t="str">
        <f>_xlfn.XLOOKUP('Sheet1 (4)'!AB2378,'Sheet1 (3)'!B:B,'Sheet1 (3)'!F:F,"",0)</f>
        <v>電気機器</v>
      </c>
      <c r="D2372" s="1">
        <f>ROUND('Sheet1 (4)'!E2378/100000000,2)</f>
        <v>0.01</v>
      </c>
      <c r="E2372" s="1">
        <f>ROUND('Sheet1 (4)'!F2378/100,2)</f>
        <v>0.11</v>
      </c>
      <c r="F2372" s="1">
        <f>ROUND('Sheet1 (4)'!G2378/100,2)</f>
        <v>8</v>
      </c>
      <c r="G2372" s="1">
        <f>ROUND('Sheet1 (4)'!H2378/100,2)</f>
        <v>8.89</v>
      </c>
      <c r="H2372" s="1">
        <f>ROUND('Sheet1 (4)'!I2378/100,2)</f>
        <v>3.7</v>
      </c>
      <c r="I2372" s="1">
        <f>ROUND('Sheet1 (4)'!J2378/100,2)</f>
        <v>-4.5199999999999996</v>
      </c>
      <c r="J2372" s="1" t="e">
        <f>ROUND('Sheet1 (4)'!K2378/100,2)</f>
        <v>#VALUE!</v>
      </c>
      <c r="K2372" s="1" t="e">
        <f>ROUND('Sheet1 (4)'!L2378/100,2)</f>
        <v>#VALUE!</v>
      </c>
      <c r="L2372" s="4">
        <f>ROUND(('Sheet1 (4)'!M2378+'Sheet1 (4)'!R2378)/100,2)</f>
        <v>3.96</v>
      </c>
      <c r="M2372" s="4">
        <f>ROUND(('Sheet1 (4)'!N2378+'Sheet1 (4)'!S2378)/100,2)</f>
        <v>-0.02</v>
      </c>
      <c r="N2372" s="4">
        <f>ROUND(('Sheet1 (4)'!O2378+'Sheet1 (4)'!T2378)/100,2)</f>
        <v>0.08</v>
      </c>
      <c r="O2372" s="4">
        <f>ROUND(('Sheet1 (4)'!P2378+'Sheet1 (4)'!U2378)/100,2)</f>
        <v>-6.32</v>
      </c>
      <c r="P2372" s="4">
        <f>ROUND(('Sheet1 (4)'!Q2378+'Sheet1 (4)'!V2378)/100,2)</f>
        <v>0.09</v>
      </c>
      <c r="Q2372" s="7">
        <f>ROUND('Sheet1 (4)'!W2378/100,2)</f>
        <v>0.01</v>
      </c>
      <c r="R2372" s="7">
        <f>ROUND('Sheet1 (4)'!X2378/100,2)</f>
        <v>0.05</v>
      </c>
      <c r="S2372" s="7">
        <f>ROUND('Sheet1 (4)'!Y2378/100,2)</f>
        <v>7.0000000000000007E-2</v>
      </c>
      <c r="T2372" s="7">
        <f>ROUND('Sheet1 (4)'!Z2378/100,2)</f>
        <v>0.03</v>
      </c>
      <c r="U2372" s="7">
        <f>ROUND('Sheet1 (4)'!AA2378/100,2)</f>
        <v>-0.03</v>
      </c>
      <c r="V2372" s="1" t="str">
        <f>'Sheet1 (4)'!AB2378&amp;".T"</f>
        <v>6943.T</v>
      </c>
      <c r="W2372" t="e">
        <f>ROUND('Sheet1 (4)'!AC2378,2)</f>
        <v>#VALUE!</v>
      </c>
      <c r="X2372">
        <f>ROUND('Sheet1 (4)'!AD2378,2)</f>
        <v>0.28999999999999998</v>
      </c>
      <c r="Y2372" t="str">
        <f>_xlfn.XLOOKUP('Sheet1 (4)'!AB2378,'Sheet1 (3)'!B:B,'Sheet1 (3)'!D:D,"",0)</f>
        <v>スタンダード</v>
      </c>
    </row>
    <row r="2373" spans="1:25" x14ac:dyDescent="0.2">
      <c r="A2373">
        <v>2372</v>
      </c>
      <c r="B2373" s="1" t="str">
        <f>_xlfn.XLOOKUP('Sheet1 (4)'!AB2379,'Sheet1 (3)'!B:B,'Sheet1 (3)'!C:C,"",0)</f>
        <v>ｎｍｓ　ホールディングス</v>
      </c>
      <c r="C2373" s="1" t="str">
        <f>_xlfn.XLOOKUP('Sheet1 (4)'!AB2379,'Sheet1 (3)'!B:B,'Sheet1 (3)'!F:F,"",0)</f>
        <v>サービス業</v>
      </c>
      <c r="D2373" s="1">
        <f>ROUND('Sheet1 (4)'!E2379/100000000,2)</f>
        <v>0.19</v>
      </c>
      <c r="E2373" s="1">
        <f>ROUND('Sheet1 (4)'!F2379/100,2)</f>
        <v>6.89</v>
      </c>
      <c r="F2373" s="1">
        <f>ROUND('Sheet1 (4)'!G2379/100,2)</f>
        <v>-3.61</v>
      </c>
      <c r="G2373" s="1">
        <f>ROUND('Sheet1 (4)'!H2379/100,2)</f>
        <v>15.38</v>
      </c>
      <c r="H2373" s="1">
        <f>ROUND('Sheet1 (4)'!I2379/100,2)</f>
        <v>18.89</v>
      </c>
      <c r="I2373" s="1">
        <f>ROUND('Sheet1 (4)'!J2379/100,2)</f>
        <v>16.5</v>
      </c>
      <c r="J2373" s="1" t="e">
        <f>ROUND('Sheet1 (4)'!K2379/100,2)</f>
        <v>#VALUE!</v>
      </c>
      <c r="K2373" s="1" t="e">
        <f>ROUND('Sheet1 (4)'!L2379/100,2)</f>
        <v>#VALUE!</v>
      </c>
      <c r="L2373" s="4">
        <f>ROUND(('Sheet1 (4)'!M2379+'Sheet1 (4)'!R2379)/100,2)</f>
        <v>0.24</v>
      </c>
      <c r="M2373" s="4">
        <f>ROUND(('Sheet1 (4)'!N2379+'Sheet1 (4)'!S2379)/100,2)</f>
        <v>-24.76</v>
      </c>
      <c r="N2373" s="4">
        <f>ROUND(('Sheet1 (4)'!O2379+'Sheet1 (4)'!T2379)/100,2)</f>
        <v>-18.66</v>
      </c>
      <c r="O2373" s="4">
        <f>ROUND(('Sheet1 (4)'!P2379+'Sheet1 (4)'!U2379)/100,2)</f>
        <v>37.200000000000003</v>
      </c>
      <c r="P2373" s="4">
        <f>ROUND(('Sheet1 (4)'!Q2379+'Sheet1 (4)'!V2379)/100,2)</f>
        <v>4.72</v>
      </c>
      <c r="Q2373" s="7">
        <f>ROUND('Sheet1 (4)'!W2379/100,2)</f>
        <v>-0.14000000000000001</v>
      </c>
      <c r="R2373" s="7">
        <f>ROUND('Sheet1 (4)'!X2379/100,2)</f>
        <v>-0.54</v>
      </c>
      <c r="S2373" s="7">
        <f>ROUND('Sheet1 (4)'!Y2379/100,2)</f>
        <v>0.19</v>
      </c>
      <c r="T2373" s="7">
        <f>ROUND('Sheet1 (4)'!Z2379/100,2)</f>
        <v>0.25</v>
      </c>
      <c r="U2373" s="7">
        <f>ROUND('Sheet1 (4)'!AA2379/100,2)</f>
        <v>0.15</v>
      </c>
      <c r="V2373" s="1" t="str">
        <f>'Sheet1 (4)'!AB2379&amp;".T"</f>
        <v>2162.T</v>
      </c>
      <c r="W2373" t="e">
        <f>ROUND('Sheet1 (4)'!AC2379,2)</f>
        <v>#VALUE!</v>
      </c>
      <c r="X2373">
        <f>ROUND('Sheet1 (4)'!AD2379,2)</f>
        <v>1.78</v>
      </c>
      <c r="Y2373" t="str">
        <f>_xlfn.XLOOKUP('Sheet1 (4)'!AB2379,'Sheet1 (3)'!B:B,'Sheet1 (3)'!D:D,"",0)</f>
        <v>スタンダード</v>
      </c>
    </row>
    <row r="2374" spans="1:25" x14ac:dyDescent="0.2">
      <c r="A2374">
        <v>2373</v>
      </c>
      <c r="B2374" s="1" t="str">
        <f>_xlfn.XLOOKUP('Sheet1 (4)'!AB2380,'Sheet1 (3)'!B:B,'Sheet1 (3)'!C:C,"",0)</f>
        <v>Ｎｏ．１</v>
      </c>
      <c r="C2374" s="1" t="str">
        <f>_xlfn.XLOOKUP('Sheet1 (4)'!AB2380,'Sheet1 (3)'!B:B,'Sheet1 (3)'!F:F,"",0)</f>
        <v>卸売業</v>
      </c>
      <c r="D2374" s="1">
        <f>ROUND('Sheet1 (4)'!E2380/100000000,2)</f>
        <v>7.0000000000000007E-2</v>
      </c>
      <c r="E2374" s="1">
        <f>ROUND('Sheet1 (4)'!F2380/100,2)</f>
        <v>6.42</v>
      </c>
      <c r="F2374" s="1">
        <f>ROUND('Sheet1 (4)'!G2380/100,2)</f>
        <v>8.5299999999999994</v>
      </c>
      <c r="G2374" s="1">
        <f>ROUND('Sheet1 (4)'!H2380/100,2)</f>
        <v>11.5</v>
      </c>
      <c r="H2374" s="1">
        <f>ROUND('Sheet1 (4)'!I2380/100,2)</f>
        <v>12.28</v>
      </c>
      <c r="I2374" s="1">
        <f>ROUND('Sheet1 (4)'!J2380/100,2)</f>
        <v>10.39</v>
      </c>
      <c r="J2374" s="1" t="e">
        <f>ROUND('Sheet1 (4)'!K2380/100,2)</f>
        <v>#VALUE!</v>
      </c>
      <c r="K2374" s="1" t="e">
        <f>ROUND('Sheet1 (4)'!L2380/100,2)</f>
        <v>#VALUE!</v>
      </c>
      <c r="L2374" s="4">
        <f>ROUND(('Sheet1 (4)'!M2380+'Sheet1 (4)'!R2380)/100,2)</f>
        <v>-10.01</v>
      </c>
      <c r="M2374" s="4">
        <f>ROUND(('Sheet1 (4)'!N2380+'Sheet1 (4)'!S2380)/100,2)</f>
        <v>1.37</v>
      </c>
      <c r="N2374" s="4">
        <f>ROUND(('Sheet1 (4)'!O2380+'Sheet1 (4)'!T2380)/100,2)</f>
        <v>11.42</v>
      </c>
      <c r="O2374" s="4">
        <f>ROUND(('Sheet1 (4)'!P2380+'Sheet1 (4)'!U2380)/100,2)</f>
        <v>3.8</v>
      </c>
      <c r="P2374" s="4">
        <f>ROUND(('Sheet1 (4)'!Q2380+'Sheet1 (4)'!V2380)/100,2)</f>
        <v>8.69</v>
      </c>
      <c r="Q2374" s="7">
        <f>ROUND('Sheet1 (4)'!W2380/100,2)</f>
        <v>0.18</v>
      </c>
      <c r="R2374" s="7">
        <f>ROUND('Sheet1 (4)'!X2380/100,2)</f>
        <v>0.2</v>
      </c>
      <c r="S2374" s="7">
        <f>ROUND('Sheet1 (4)'!Y2380/100,2)</f>
        <v>0.28999999999999998</v>
      </c>
      <c r="T2374" s="7">
        <f>ROUND('Sheet1 (4)'!Z2380/100,2)</f>
        <v>0.24</v>
      </c>
      <c r="U2374" s="7">
        <f>ROUND('Sheet1 (4)'!AA2380/100,2)</f>
        <v>0.13</v>
      </c>
      <c r="V2374" s="1" t="str">
        <f>'Sheet1 (4)'!AB2380&amp;".T"</f>
        <v>3562.T</v>
      </c>
      <c r="W2374">
        <f>ROUND('Sheet1 (4)'!AC2380,2)</f>
        <v>21.98</v>
      </c>
      <c r="X2374">
        <f>ROUND('Sheet1 (4)'!AD2380,2)</f>
        <v>3.46</v>
      </c>
      <c r="Y2374" t="str">
        <f>_xlfn.XLOOKUP('Sheet1 (4)'!AB2380,'Sheet1 (3)'!B:B,'Sheet1 (3)'!D:D,"",0)</f>
        <v>スタンダード</v>
      </c>
    </row>
    <row r="2375" spans="1:25" x14ac:dyDescent="0.2">
      <c r="A2375">
        <v>2374</v>
      </c>
      <c r="B2375" s="1" t="str">
        <f>_xlfn.XLOOKUP('Sheet1 (4)'!AB2381,'Sheet1 (3)'!B:B,'Sheet1 (3)'!C:C,"",0)</f>
        <v>ノダ</v>
      </c>
      <c r="C2375" s="1" t="str">
        <f>_xlfn.XLOOKUP('Sheet1 (4)'!AB2381,'Sheet1 (3)'!B:B,'Sheet1 (3)'!F:F,"",0)</f>
        <v>その他製品</v>
      </c>
      <c r="D2375" s="1">
        <f>ROUND('Sheet1 (4)'!E2381/100000000,2)</f>
        <v>0.16</v>
      </c>
      <c r="E2375" s="1">
        <f>ROUND('Sheet1 (4)'!F2381/100,2)</f>
        <v>38.299999999999997</v>
      </c>
      <c r="F2375" s="1">
        <f>ROUND('Sheet1 (4)'!G2381/100,2)</f>
        <v>97.98</v>
      </c>
      <c r="G2375" s="1">
        <f>ROUND('Sheet1 (4)'!H2381/100,2)</f>
        <v>47.02</v>
      </c>
      <c r="H2375" s="1">
        <f>ROUND('Sheet1 (4)'!I2381/100,2)</f>
        <v>4.45</v>
      </c>
      <c r="I2375" s="1">
        <f>ROUND('Sheet1 (4)'!J2381/100,2)</f>
        <v>4.45</v>
      </c>
      <c r="J2375" s="1" t="e">
        <f>ROUND('Sheet1 (4)'!K2381/100,2)</f>
        <v>#VALUE!</v>
      </c>
      <c r="K2375" s="1" t="e">
        <f>ROUND('Sheet1 (4)'!L2381/100,2)</f>
        <v>#VALUE!</v>
      </c>
      <c r="L2375" s="4">
        <f>ROUND(('Sheet1 (4)'!M2381+'Sheet1 (4)'!R2381)/100,2)</f>
        <v>56.95</v>
      </c>
      <c r="M2375" s="4">
        <f>ROUND(('Sheet1 (4)'!N2381+'Sheet1 (4)'!S2381)/100,2)</f>
        <v>33.54</v>
      </c>
      <c r="N2375" s="4">
        <f>ROUND(('Sheet1 (4)'!O2381+'Sheet1 (4)'!T2381)/100,2)</f>
        <v>0.81</v>
      </c>
      <c r="O2375" s="4">
        <f>ROUND(('Sheet1 (4)'!P2381+'Sheet1 (4)'!U2381)/100,2)</f>
        <v>7.53</v>
      </c>
      <c r="P2375" s="4">
        <f>ROUND(('Sheet1 (4)'!Q2381+'Sheet1 (4)'!V2381)/100,2)</f>
        <v>7.53</v>
      </c>
      <c r="Q2375" s="7">
        <f>ROUND('Sheet1 (4)'!W2381/100,2)</f>
        <v>0.09</v>
      </c>
      <c r="R2375" s="7">
        <f>ROUND('Sheet1 (4)'!X2381/100,2)</f>
        <v>0.19</v>
      </c>
      <c r="S2375" s="7">
        <f>ROUND('Sheet1 (4)'!Y2381/100,2)</f>
        <v>0.08</v>
      </c>
      <c r="T2375" s="7">
        <f>ROUND('Sheet1 (4)'!Z2381/100,2)</f>
        <v>-0.1</v>
      </c>
      <c r="U2375" s="7">
        <f>ROUND('Sheet1 (4)'!AA2381/100,2)</f>
        <v>-0.1</v>
      </c>
      <c r="V2375" s="1" t="str">
        <f>'Sheet1 (4)'!AB2381&amp;".T"</f>
        <v>7879.T</v>
      </c>
      <c r="W2375" t="e">
        <f>ROUND('Sheet1 (4)'!AC2381,2)</f>
        <v>#VALUE!</v>
      </c>
      <c r="X2375">
        <f>ROUND('Sheet1 (4)'!AD2381,2)</f>
        <v>0.33</v>
      </c>
      <c r="Y2375" t="str">
        <f>_xlfn.XLOOKUP('Sheet1 (4)'!AB2381,'Sheet1 (3)'!B:B,'Sheet1 (3)'!D:D,"",0)</f>
        <v>スタンダード</v>
      </c>
    </row>
    <row r="2376" spans="1:25" x14ac:dyDescent="0.2">
      <c r="A2376">
        <v>2375</v>
      </c>
      <c r="B2376" s="1" t="str">
        <f>_xlfn.XLOOKUP('Sheet1 (4)'!AB2382,'Sheet1 (3)'!B:B,'Sheet1 (3)'!C:C,"",0)</f>
        <v>ノエビアホールディングス</v>
      </c>
      <c r="C2376" s="1" t="str">
        <f>_xlfn.XLOOKUP('Sheet1 (4)'!AB2382,'Sheet1 (3)'!B:B,'Sheet1 (3)'!F:F,"",0)</f>
        <v>化学</v>
      </c>
      <c r="D2376" s="1">
        <f>ROUND('Sheet1 (4)'!E2382/100000000,2)</f>
        <v>0.34</v>
      </c>
      <c r="E2376" s="1">
        <f>ROUND('Sheet1 (4)'!F2382/100,2)</f>
        <v>85.58</v>
      </c>
      <c r="F2376" s="1">
        <f>ROUND('Sheet1 (4)'!G2382/100,2)</f>
        <v>101.16</v>
      </c>
      <c r="G2376" s="1">
        <f>ROUND('Sheet1 (4)'!H2382/100,2)</f>
        <v>110.24</v>
      </c>
      <c r="H2376" s="1">
        <f>ROUND('Sheet1 (4)'!I2382/100,2)</f>
        <v>114.24</v>
      </c>
      <c r="I2376" s="1">
        <f>ROUND('Sheet1 (4)'!J2382/100,2)</f>
        <v>110.76</v>
      </c>
      <c r="J2376" s="1">
        <f>ROUND('Sheet1 (4)'!K2382/100,2)</f>
        <v>118.5</v>
      </c>
      <c r="K2376" s="1">
        <f>ROUND('Sheet1 (4)'!L2382/100,2)</f>
        <v>121.5</v>
      </c>
      <c r="L2376" s="4">
        <f>ROUND(('Sheet1 (4)'!M2382+'Sheet1 (4)'!R2382)/100,2)</f>
        <v>86.47</v>
      </c>
      <c r="M2376" s="4">
        <f>ROUND(('Sheet1 (4)'!N2382+'Sheet1 (4)'!S2382)/100,2)</f>
        <v>55.9</v>
      </c>
      <c r="N2376" s="4">
        <f>ROUND(('Sheet1 (4)'!O2382+'Sheet1 (4)'!T2382)/100,2)</f>
        <v>40.799999999999997</v>
      </c>
      <c r="O2376" s="4">
        <f>ROUND(('Sheet1 (4)'!P2382+'Sheet1 (4)'!U2382)/100,2)</f>
        <v>106.48</v>
      </c>
      <c r="P2376" s="4" t="e">
        <f>ROUND(('Sheet1 (4)'!Q2382+'Sheet1 (4)'!V2382)/100,2)</f>
        <v>#VALUE!</v>
      </c>
      <c r="Q2376" s="7">
        <f>ROUND('Sheet1 (4)'!W2382/100,2)</f>
        <v>0.12</v>
      </c>
      <c r="R2376" s="7">
        <f>ROUND('Sheet1 (4)'!X2382/100,2)</f>
        <v>0.15</v>
      </c>
      <c r="S2376" s="7">
        <f>ROUND('Sheet1 (4)'!Y2382/100,2)</f>
        <v>0.15</v>
      </c>
      <c r="T2376" s="7">
        <f>ROUND('Sheet1 (4)'!Z2382/100,2)</f>
        <v>0.15</v>
      </c>
      <c r="U2376" s="7">
        <f>ROUND('Sheet1 (4)'!AA2382/100,2)</f>
        <v>0.15</v>
      </c>
      <c r="V2376" s="1" t="str">
        <f>'Sheet1 (4)'!AB2382&amp;".T"</f>
        <v>4928.T</v>
      </c>
      <c r="W2376">
        <f>ROUND('Sheet1 (4)'!AC2382,2)</f>
        <v>18.86</v>
      </c>
      <c r="X2376">
        <f>ROUND('Sheet1 (4)'!AD2382,2)</f>
        <v>2.82</v>
      </c>
      <c r="Y2376" t="str">
        <f>_xlfn.XLOOKUP('Sheet1 (4)'!AB2382,'Sheet1 (3)'!B:B,'Sheet1 (3)'!D:D,"",0)</f>
        <v>プライム</v>
      </c>
    </row>
    <row r="2377" spans="1:25" x14ac:dyDescent="0.2">
      <c r="A2377">
        <v>2376</v>
      </c>
      <c r="B2377" s="1" t="str">
        <f>_xlfn.XLOOKUP('Sheet1 (4)'!AB2383,'Sheet1 (3)'!B:B,'Sheet1 (3)'!C:C,"",0)</f>
        <v>日油</v>
      </c>
      <c r="C2377" s="1" t="str">
        <f>_xlfn.XLOOKUP('Sheet1 (4)'!AB2383,'Sheet1 (3)'!B:B,'Sheet1 (3)'!F:F,"",0)</f>
        <v>化学</v>
      </c>
      <c r="D2377" s="1">
        <f>ROUND('Sheet1 (4)'!E2383/100000000,2)</f>
        <v>2.2999999999999998</v>
      </c>
      <c r="E2377" s="1">
        <f>ROUND('Sheet1 (4)'!F2383/100,2)</f>
        <v>266.02999999999997</v>
      </c>
      <c r="F2377" s="1">
        <f>ROUND('Sheet1 (4)'!G2383/100,2)</f>
        <v>355.96</v>
      </c>
      <c r="G2377" s="1">
        <f>ROUND('Sheet1 (4)'!H2383/100,2)</f>
        <v>406.25</v>
      </c>
      <c r="H2377" s="1">
        <f>ROUND('Sheet1 (4)'!I2383/100,2)</f>
        <v>421.42</v>
      </c>
      <c r="I2377" s="1">
        <f>ROUND('Sheet1 (4)'!J2383/100,2)</f>
        <v>453.09</v>
      </c>
      <c r="J2377" s="1">
        <f>ROUND('Sheet1 (4)'!K2383/100,2)</f>
        <v>470.33</v>
      </c>
      <c r="K2377" s="1">
        <f>ROUND('Sheet1 (4)'!L2383/100,2)</f>
        <v>510.67</v>
      </c>
      <c r="L2377" s="4">
        <f>ROUND(('Sheet1 (4)'!M2383+'Sheet1 (4)'!R2383)/100,2)</f>
        <v>326.2</v>
      </c>
      <c r="M2377" s="4">
        <f>ROUND(('Sheet1 (4)'!N2383+'Sheet1 (4)'!S2383)/100,2)</f>
        <v>186.38</v>
      </c>
      <c r="N2377" s="4">
        <f>ROUND(('Sheet1 (4)'!O2383+'Sheet1 (4)'!T2383)/100,2)</f>
        <v>226.24</v>
      </c>
      <c r="O2377" s="4">
        <f>ROUND(('Sheet1 (4)'!P2383+'Sheet1 (4)'!U2383)/100,2)</f>
        <v>150.06</v>
      </c>
      <c r="P2377" s="4">
        <f>ROUND(('Sheet1 (4)'!Q2383+'Sheet1 (4)'!V2383)/100,2)</f>
        <v>152.26</v>
      </c>
      <c r="Q2377" s="7">
        <f>ROUND('Sheet1 (4)'!W2383/100,2)</f>
        <v>0.12</v>
      </c>
      <c r="R2377" s="7">
        <f>ROUND('Sheet1 (4)'!X2383/100,2)</f>
        <v>0.13</v>
      </c>
      <c r="S2377" s="7">
        <f>ROUND('Sheet1 (4)'!Y2383/100,2)</f>
        <v>0.15</v>
      </c>
      <c r="T2377" s="7">
        <f>ROUND('Sheet1 (4)'!Z2383/100,2)</f>
        <v>0.13</v>
      </c>
      <c r="U2377" s="7">
        <f>ROUND('Sheet1 (4)'!AA2383/100,2)</f>
        <v>0.13</v>
      </c>
      <c r="V2377" s="1" t="str">
        <f>'Sheet1 (4)'!AB2383&amp;".T"</f>
        <v>4403.T</v>
      </c>
      <c r="W2377">
        <f>ROUND('Sheet1 (4)'!AC2383,2)</f>
        <v>19.64</v>
      </c>
      <c r="X2377">
        <f>ROUND('Sheet1 (4)'!AD2383,2)</f>
        <v>2.39</v>
      </c>
      <c r="Y2377" t="str">
        <f>_xlfn.XLOOKUP('Sheet1 (4)'!AB2383,'Sheet1 (3)'!B:B,'Sheet1 (3)'!D:D,"",0)</f>
        <v>プライム</v>
      </c>
    </row>
    <row r="2378" spans="1:25" x14ac:dyDescent="0.2">
      <c r="A2378">
        <v>2377</v>
      </c>
      <c r="B2378" s="1" t="str">
        <f>_xlfn.XLOOKUP('Sheet1 (4)'!AB2384,'Sheet1 (3)'!B:B,'Sheet1 (3)'!C:C,"",0)</f>
        <v>能美防災</v>
      </c>
      <c r="C2378" s="1" t="str">
        <f>_xlfn.XLOOKUP('Sheet1 (4)'!AB2384,'Sheet1 (3)'!B:B,'Sheet1 (3)'!F:F,"",0)</f>
        <v>電気機器</v>
      </c>
      <c r="D2378" s="1">
        <f>ROUND('Sheet1 (4)'!E2384/100000000,2)</f>
        <v>0.59</v>
      </c>
      <c r="E2378" s="1">
        <f>ROUND('Sheet1 (4)'!F2384/100,2)</f>
        <v>110.54</v>
      </c>
      <c r="F2378" s="1">
        <f>ROUND('Sheet1 (4)'!G2384/100,2)</f>
        <v>126.34</v>
      </c>
      <c r="G2378" s="1">
        <f>ROUND('Sheet1 (4)'!H2384/100,2)</f>
        <v>88.79</v>
      </c>
      <c r="H2378" s="1">
        <f>ROUND('Sheet1 (4)'!I2384/100,2)</f>
        <v>116.64</v>
      </c>
      <c r="I2378" s="1">
        <f>ROUND('Sheet1 (4)'!J2384/100,2)</f>
        <v>156.78</v>
      </c>
      <c r="J2378" s="1">
        <f>ROUND('Sheet1 (4)'!K2384/100,2)</f>
        <v>175</v>
      </c>
      <c r="K2378" s="1">
        <f>ROUND('Sheet1 (4)'!L2384/100,2)</f>
        <v>187.83</v>
      </c>
      <c r="L2378" s="4">
        <f>ROUND(('Sheet1 (4)'!M2384+'Sheet1 (4)'!R2384)/100,2)</f>
        <v>114.86</v>
      </c>
      <c r="M2378" s="4">
        <f>ROUND(('Sheet1 (4)'!N2384+'Sheet1 (4)'!S2384)/100,2)</f>
        <v>-13.15</v>
      </c>
      <c r="N2378" s="4">
        <f>ROUND(('Sheet1 (4)'!O2384+'Sheet1 (4)'!T2384)/100,2)</f>
        <v>25.81</v>
      </c>
      <c r="O2378" s="4">
        <f>ROUND(('Sheet1 (4)'!P2384+'Sheet1 (4)'!U2384)/100,2)</f>
        <v>6.22</v>
      </c>
      <c r="P2378" s="4">
        <f>ROUND(('Sheet1 (4)'!Q2384+'Sheet1 (4)'!V2384)/100,2)</f>
        <v>44.57</v>
      </c>
      <c r="Q2378" s="7">
        <f>ROUND('Sheet1 (4)'!W2384/100,2)</f>
        <v>0.08</v>
      </c>
      <c r="R2378" s="7">
        <f>ROUND('Sheet1 (4)'!X2384/100,2)</f>
        <v>0.09</v>
      </c>
      <c r="S2378" s="7">
        <f>ROUND('Sheet1 (4)'!Y2384/100,2)</f>
        <v>0.06</v>
      </c>
      <c r="T2378" s="7">
        <f>ROUND('Sheet1 (4)'!Z2384/100,2)</f>
        <v>7.0000000000000007E-2</v>
      </c>
      <c r="U2378" s="7">
        <f>ROUND('Sheet1 (4)'!AA2384/100,2)</f>
        <v>0.08</v>
      </c>
      <c r="V2378" s="1" t="str">
        <f>'Sheet1 (4)'!AB2384&amp;".T"</f>
        <v>6744.T</v>
      </c>
      <c r="W2378">
        <f>ROUND('Sheet1 (4)'!AC2384,2)</f>
        <v>21.06</v>
      </c>
      <c r="X2378">
        <f>ROUND('Sheet1 (4)'!AD2384,2)</f>
        <v>1.77</v>
      </c>
      <c r="Y2378" t="str">
        <f>_xlfn.XLOOKUP('Sheet1 (4)'!AB2384,'Sheet1 (3)'!B:B,'Sheet1 (3)'!D:D,"",0)</f>
        <v>プライム</v>
      </c>
    </row>
    <row r="2379" spans="1:25" x14ac:dyDescent="0.2">
      <c r="A2379">
        <v>2378</v>
      </c>
      <c r="B2379" s="1" t="str">
        <f>_xlfn.XLOOKUP('Sheet1 (4)'!AB2385,'Sheet1 (3)'!B:B,'Sheet1 (3)'!C:C,"",0)</f>
        <v>ノイルイミューン・バイオテック</v>
      </c>
      <c r="C2379" s="1" t="str">
        <f>_xlfn.XLOOKUP('Sheet1 (4)'!AB2385,'Sheet1 (3)'!B:B,'Sheet1 (3)'!F:F,"",0)</f>
        <v>医薬品</v>
      </c>
      <c r="D2379" s="1">
        <f>ROUND('Sheet1 (4)'!E2385/100000000,2)</f>
        <v>0.43</v>
      </c>
      <c r="E2379" s="1">
        <f>ROUND('Sheet1 (4)'!F2385/100,2)</f>
        <v>-7.66</v>
      </c>
      <c r="F2379" s="1">
        <f>ROUND('Sheet1 (4)'!G2385/100,2)</f>
        <v>-1.06</v>
      </c>
      <c r="G2379" s="1">
        <f>ROUND('Sheet1 (4)'!H2385/100,2)</f>
        <v>-7.76</v>
      </c>
      <c r="H2379" s="1">
        <f>ROUND('Sheet1 (4)'!I2385/100,2)</f>
        <v>-10.69</v>
      </c>
      <c r="I2379" s="1">
        <f>ROUND('Sheet1 (4)'!J2385/100,2)</f>
        <v>-10.69</v>
      </c>
      <c r="J2379" s="1">
        <f>ROUND('Sheet1 (4)'!K2385/100,2)</f>
        <v>-12</v>
      </c>
      <c r="K2379" s="1">
        <f>ROUND('Sheet1 (4)'!L2385/100,2)</f>
        <v>-14.5</v>
      </c>
      <c r="L2379" s="4" t="e">
        <f>ROUND(('Sheet1 (4)'!M2385+'Sheet1 (4)'!R2385)/100,2)</f>
        <v>#VALUE!</v>
      </c>
      <c r="M2379" s="4" t="e">
        <f>ROUND(('Sheet1 (4)'!N2385+'Sheet1 (4)'!S2385)/100,2)</f>
        <v>#VALUE!</v>
      </c>
      <c r="N2379" s="4">
        <f>ROUND(('Sheet1 (4)'!O2385+'Sheet1 (4)'!T2385)/100,2)</f>
        <v>-8.7799999999999994</v>
      </c>
      <c r="O2379" s="4" t="e">
        <f>ROUND(('Sheet1 (4)'!P2385+'Sheet1 (4)'!U2385)/100,2)</f>
        <v>#VALUE!</v>
      </c>
      <c r="P2379" s="4" t="e">
        <f>ROUND(('Sheet1 (4)'!Q2385+'Sheet1 (4)'!V2385)/100,2)</f>
        <v>#VALUE!</v>
      </c>
      <c r="Q2379" s="7">
        <f>ROUND('Sheet1 (4)'!W2385/100,2)</f>
        <v>-0.23</v>
      </c>
      <c r="R2379" s="7">
        <f>ROUND('Sheet1 (4)'!X2385/100,2)</f>
        <v>-0.09</v>
      </c>
      <c r="S2379" s="7">
        <f>ROUND('Sheet1 (4)'!Y2385/100,2)</f>
        <v>-0.23</v>
      </c>
      <c r="T2379" s="7">
        <f>ROUND('Sheet1 (4)'!Z2385/100,2)</f>
        <v>-0.19</v>
      </c>
      <c r="U2379" s="7">
        <f>ROUND('Sheet1 (4)'!AA2385/100,2)</f>
        <v>-0.19</v>
      </c>
      <c r="V2379" s="1" t="str">
        <f>'Sheet1 (4)'!AB2385&amp;".T"</f>
        <v>4893.T</v>
      </c>
      <c r="W2379" t="e">
        <f>ROUND('Sheet1 (4)'!AC2385,2)</f>
        <v>#VALUE!</v>
      </c>
      <c r="X2379">
        <f>ROUND('Sheet1 (4)'!AD2385,2)</f>
        <v>1.5</v>
      </c>
      <c r="Y2379" t="str">
        <f>_xlfn.XLOOKUP('Sheet1 (4)'!AB2385,'Sheet1 (3)'!B:B,'Sheet1 (3)'!D:D,"",0)</f>
        <v>グロース</v>
      </c>
    </row>
    <row r="2380" spans="1:25" x14ac:dyDescent="0.2">
      <c r="A2380">
        <v>2379</v>
      </c>
      <c r="B2380" s="1" t="str">
        <f>_xlfn.XLOOKUP('Sheet1 (4)'!AB2386,'Sheet1 (3)'!B:B,'Sheet1 (3)'!C:C,"",0)</f>
        <v>ノジマ</v>
      </c>
      <c r="C2380" s="1" t="str">
        <f>_xlfn.XLOOKUP('Sheet1 (4)'!AB2386,'Sheet1 (3)'!B:B,'Sheet1 (3)'!F:F,"",0)</f>
        <v>小売業</v>
      </c>
      <c r="D2380" s="1">
        <f>ROUND('Sheet1 (4)'!E2386/100000000,2)</f>
        <v>2.91</v>
      </c>
      <c r="E2380" s="1">
        <f>ROUND('Sheet1 (4)'!F2386/100,2)</f>
        <v>338.27</v>
      </c>
      <c r="F2380" s="1">
        <f>ROUND('Sheet1 (4)'!G2386/100,2)</f>
        <v>331.67</v>
      </c>
      <c r="G2380" s="1">
        <f>ROUND('Sheet1 (4)'!H2386/100,2)</f>
        <v>335.72</v>
      </c>
      <c r="H2380" s="1">
        <f>ROUND('Sheet1 (4)'!I2386/100,2)</f>
        <v>305.61</v>
      </c>
      <c r="I2380" s="1">
        <f>ROUND('Sheet1 (4)'!J2386/100,2)</f>
        <v>483.72</v>
      </c>
      <c r="J2380" s="1" t="e">
        <f>ROUND('Sheet1 (4)'!K2386/100,2)</f>
        <v>#VALUE!</v>
      </c>
      <c r="K2380" s="1" t="e">
        <f>ROUND('Sheet1 (4)'!L2386/100,2)</f>
        <v>#VALUE!</v>
      </c>
      <c r="L2380" s="4">
        <f>ROUND(('Sheet1 (4)'!M2386+'Sheet1 (4)'!R2386)/100,2)</f>
        <v>350.95</v>
      </c>
      <c r="M2380" s="4">
        <f>ROUND(('Sheet1 (4)'!N2386+'Sheet1 (4)'!S2386)/100,2)</f>
        <v>519.24</v>
      </c>
      <c r="N2380" s="4">
        <f>ROUND(('Sheet1 (4)'!O2386+'Sheet1 (4)'!T2386)/100,2)</f>
        <v>-466.47</v>
      </c>
      <c r="O2380" s="4">
        <f>ROUND(('Sheet1 (4)'!P2386+'Sheet1 (4)'!U2386)/100,2)</f>
        <v>440.62</v>
      </c>
      <c r="P2380" s="4">
        <f>ROUND(('Sheet1 (4)'!Q2386+'Sheet1 (4)'!V2386)/100,2)</f>
        <v>69.06</v>
      </c>
      <c r="Q2380" s="7">
        <f>ROUND('Sheet1 (4)'!W2386/100,2)</f>
        <v>0.45</v>
      </c>
      <c r="R2380" s="7">
        <f>ROUND('Sheet1 (4)'!X2386/100,2)</f>
        <v>0.18</v>
      </c>
      <c r="S2380" s="7">
        <f>ROUND('Sheet1 (4)'!Y2386/100,2)</f>
        <v>0.16</v>
      </c>
      <c r="T2380" s="7">
        <f>ROUND('Sheet1 (4)'!Z2386/100,2)</f>
        <v>0.12</v>
      </c>
      <c r="U2380" s="7">
        <f>ROUND('Sheet1 (4)'!AA2386/100,2)</f>
        <v>0.17</v>
      </c>
      <c r="V2380" s="1" t="str">
        <f>'Sheet1 (4)'!AB2386&amp;".T"</f>
        <v>7419.T</v>
      </c>
      <c r="W2380">
        <f>ROUND('Sheet1 (4)'!AC2386,2)</f>
        <v>9.16</v>
      </c>
      <c r="X2380">
        <f>ROUND('Sheet1 (4)'!AD2386,2)</f>
        <v>1.43</v>
      </c>
      <c r="Y2380" t="str">
        <f>_xlfn.XLOOKUP('Sheet1 (4)'!AB2386,'Sheet1 (3)'!B:B,'Sheet1 (3)'!D:D,"",0)</f>
        <v>プライム</v>
      </c>
    </row>
    <row r="2381" spans="1:25" x14ac:dyDescent="0.2">
      <c r="A2381">
        <v>2380</v>
      </c>
      <c r="B2381" s="1" t="str">
        <f>_xlfn.XLOOKUP('Sheet1 (4)'!AB2387,'Sheet1 (3)'!B:B,'Sheet1 (3)'!C:C,"",0)</f>
        <v>ＮＯＫ</v>
      </c>
      <c r="C2381" s="1" t="str">
        <f>_xlfn.XLOOKUP('Sheet1 (4)'!AB2387,'Sheet1 (3)'!B:B,'Sheet1 (3)'!F:F,"",0)</f>
        <v>輸送用機器</v>
      </c>
      <c r="D2381" s="1">
        <f>ROUND('Sheet1 (4)'!E2387/100000000,2)</f>
        <v>1.63</v>
      </c>
      <c r="E2381" s="1">
        <f>ROUND('Sheet1 (4)'!F2387/100,2)</f>
        <v>144.68</v>
      </c>
      <c r="F2381" s="1">
        <f>ROUND('Sheet1 (4)'!G2387/100,2)</f>
        <v>313.37</v>
      </c>
      <c r="G2381" s="1">
        <f>ROUND('Sheet1 (4)'!H2387/100,2)</f>
        <v>153.80000000000001</v>
      </c>
      <c r="H2381" s="1">
        <f>ROUND('Sheet1 (4)'!I2387/100,2)</f>
        <v>229.13</v>
      </c>
      <c r="I2381" s="1">
        <f>ROUND('Sheet1 (4)'!J2387/100,2)</f>
        <v>372.65</v>
      </c>
      <c r="J2381" s="1">
        <f>ROUND('Sheet1 (4)'!K2387/100,2)</f>
        <v>388</v>
      </c>
      <c r="K2381" s="1">
        <f>ROUND('Sheet1 (4)'!L2387/100,2)</f>
        <v>427</v>
      </c>
      <c r="L2381" s="4">
        <f>ROUND(('Sheet1 (4)'!M2387+'Sheet1 (4)'!R2387)/100,2)</f>
        <v>271.05</v>
      </c>
      <c r="M2381" s="4">
        <f>ROUND(('Sheet1 (4)'!N2387+'Sheet1 (4)'!S2387)/100,2)</f>
        <v>170.27</v>
      </c>
      <c r="N2381" s="4" t="e">
        <f>ROUND(('Sheet1 (4)'!O2387+'Sheet1 (4)'!T2387)/100,2)</f>
        <v>#VALUE!</v>
      </c>
      <c r="O2381" s="4" t="e">
        <f>ROUND(('Sheet1 (4)'!P2387+'Sheet1 (4)'!U2387)/100,2)</f>
        <v>#VALUE!</v>
      </c>
      <c r="P2381" s="4">
        <f>ROUND(('Sheet1 (4)'!Q2387+'Sheet1 (4)'!V2387)/100,2)</f>
        <v>484.11</v>
      </c>
      <c r="Q2381" s="7">
        <f>ROUND('Sheet1 (4)'!W2387/100,2)</f>
        <v>0</v>
      </c>
      <c r="R2381" s="7">
        <f>ROUND('Sheet1 (4)'!X2387/100,2)</f>
        <v>0.06</v>
      </c>
      <c r="S2381" s="7">
        <f>ROUND('Sheet1 (4)'!Y2387/100,2)</f>
        <v>0.03</v>
      </c>
      <c r="T2381" s="7">
        <f>ROUND('Sheet1 (4)'!Z2387/100,2)</f>
        <v>0.06</v>
      </c>
      <c r="U2381" s="7">
        <f>ROUND('Sheet1 (4)'!AA2387/100,2)</f>
        <v>0.06</v>
      </c>
      <c r="V2381" s="1" t="str">
        <f>'Sheet1 (4)'!AB2387&amp;".T"</f>
        <v>7240.T</v>
      </c>
      <c r="W2381">
        <f>ROUND('Sheet1 (4)'!AC2387,2)</f>
        <v>15.32</v>
      </c>
      <c r="X2381">
        <f>ROUND('Sheet1 (4)'!AD2387,2)</f>
        <v>0.77</v>
      </c>
      <c r="Y2381" t="str">
        <f>_xlfn.XLOOKUP('Sheet1 (4)'!AB2387,'Sheet1 (3)'!B:B,'Sheet1 (3)'!D:D,"",0)</f>
        <v>プライム</v>
      </c>
    </row>
    <row r="2382" spans="1:25" x14ac:dyDescent="0.2">
      <c r="A2382">
        <v>2381</v>
      </c>
      <c r="B2382" s="1" t="str">
        <f>_xlfn.XLOOKUP('Sheet1 (4)'!AB2388,'Sheet1 (3)'!B:B,'Sheet1 (3)'!C:C,"",0)</f>
        <v>乃村工藝社</v>
      </c>
      <c r="C2382" s="1" t="str">
        <f>_xlfn.XLOOKUP('Sheet1 (4)'!AB2388,'Sheet1 (3)'!B:B,'Sheet1 (3)'!F:F,"",0)</f>
        <v>サービス業</v>
      </c>
      <c r="D2382" s="1">
        <f>ROUND('Sheet1 (4)'!E2388/100000000,2)</f>
        <v>1.1200000000000001</v>
      </c>
      <c r="E2382" s="1">
        <f>ROUND('Sheet1 (4)'!F2388/100,2)</f>
        <v>48.83</v>
      </c>
      <c r="F2382" s="1">
        <f>ROUND('Sheet1 (4)'!G2388/100,2)</f>
        <v>54.33</v>
      </c>
      <c r="G2382" s="1">
        <f>ROUND('Sheet1 (4)'!H2388/100,2)</f>
        <v>31.14</v>
      </c>
      <c r="H2382" s="1">
        <f>ROUND('Sheet1 (4)'!I2388/100,2)</f>
        <v>52.14</v>
      </c>
      <c r="I2382" s="1">
        <f>ROUND('Sheet1 (4)'!J2388/100,2)</f>
        <v>88.98</v>
      </c>
      <c r="J2382" s="1">
        <f>ROUND('Sheet1 (4)'!K2388/100,2)</f>
        <v>122</v>
      </c>
      <c r="K2382" s="1">
        <f>ROUND('Sheet1 (4)'!L2388/100,2)</f>
        <v>121.33</v>
      </c>
      <c r="L2382" s="4">
        <f>ROUND(('Sheet1 (4)'!M2388+'Sheet1 (4)'!R2388)/100,2)</f>
        <v>41.4</v>
      </c>
      <c r="M2382" s="4">
        <f>ROUND(('Sheet1 (4)'!N2388+'Sheet1 (4)'!S2388)/100,2)</f>
        <v>59.34</v>
      </c>
      <c r="N2382" s="4">
        <f>ROUND(('Sheet1 (4)'!O2388+'Sheet1 (4)'!T2388)/100,2)</f>
        <v>-43.28</v>
      </c>
      <c r="O2382" s="4">
        <f>ROUND(('Sheet1 (4)'!P2388+'Sheet1 (4)'!U2388)/100,2)</f>
        <v>58.83</v>
      </c>
      <c r="P2382" s="4">
        <f>ROUND(('Sheet1 (4)'!Q2388+'Sheet1 (4)'!V2388)/100,2)</f>
        <v>17.2</v>
      </c>
      <c r="Q2382" s="7">
        <f>ROUND('Sheet1 (4)'!W2388/100,2)</f>
        <v>0.06</v>
      </c>
      <c r="R2382" s="7">
        <f>ROUND('Sheet1 (4)'!X2388/100,2)</f>
        <v>0.08</v>
      </c>
      <c r="S2382" s="7">
        <f>ROUND('Sheet1 (4)'!Y2388/100,2)</f>
        <v>0.05</v>
      </c>
      <c r="T2382" s="7">
        <f>ROUND('Sheet1 (4)'!Z2388/100,2)</f>
        <v>0.08</v>
      </c>
      <c r="U2382" s="7">
        <f>ROUND('Sheet1 (4)'!AA2388/100,2)</f>
        <v>0.13</v>
      </c>
      <c r="V2382" s="1" t="str">
        <f>'Sheet1 (4)'!AB2388&amp;".T"</f>
        <v>9716.T</v>
      </c>
      <c r="W2382">
        <f>ROUND('Sheet1 (4)'!AC2388,2)</f>
        <v>11.54</v>
      </c>
      <c r="X2382">
        <f>ROUND('Sheet1 (4)'!AD2388,2)</f>
        <v>2.16</v>
      </c>
      <c r="Y2382" t="str">
        <f>_xlfn.XLOOKUP('Sheet1 (4)'!AB2388,'Sheet1 (3)'!B:B,'Sheet1 (3)'!D:D,"",0)</f>
        <v>プライム</v>
      </c>
    </row>
    <row r="2383" spans="1:25" x14ac:dyDescent="0.2">
      <c r="A2383">
        <v>2382</v>
      </c>
      <c r="B2383" s="1" t="str">
        <f>_xlfn.XLOOKUP('Sheet1 (4)'!AB2389,'Sheet1 (3)'!B:B,'Sheet1 (3)'!C:C,"",0)</f>
        <v>のむら産業</v>
      </c>
      <c r="C2383" s="1" t="str">
        <f>_xlfn.XLOOKUP('Sheet1 (4)'!AB2389,'Sheet1 (3)'!B:B,'Sheet1 (3)'!F:F,"",0)</f>
        <v>卸売業</v>
      </c>
      <c r="D2383" s="1">
        <f>ROUND('Sheet1 (4)'!E2389/100000000,2)</f>
        <v>0.01</v>
      </c>
      <c r="E2383" s="1">
        <f>ROUND('Sheet1 (4)'!F2389/100,2)</f>
        <v>3.17</v>
      </c>
      <c r="F2383" s="1">
        <f>ROUND('Sheet1 (4)'!G2389/100,2)</f>
        <v>3.75</v>
      </c>
      <c r="G2383" s="1">
        <f>ROUND('Sheet1 (4)'!H2389/100,2)</f>
        <v>4.4800000000000004</v>
      </c>
      <c r="H2383" s="1">
        <f>ROUND('Sheet1 (4)'!I2389/100,2)</f>
        <v>5.05</v>
      </c>
      <c r="I2383" s="1">
        <f>ROUND('Sheet1 (4)'!J2389/100,2)</f>
        <v>5.05</v>
      </c>
      <c r="J2383" s="1" t="e">
        <f>ROUND('Sheet1 (4)'!K2389/100,2)</f>
        <v>#VALUE!</v>
      </c>
      <c r="K2383" s="1" t="e">
        <f>ROUND('Sheet1 (4)'!L2389/100,2)</f>
        <v>#VALUE!</v>
      </c>
      <c r="L2383" s="4">
        <f>ROUND(('Sheet1 (4)'!M2389+'Sheet1 (4)'!R2389)/100,2)</f>
        <v>4.25</v>
      </c>
      <c r="M2383" s="4">
        <f>ROUND(('Sheet1 (4)'!N2389+'Sheet1 (4)'!S2389)/100,2)</f>
        <v>4.5199999999999996</v>
      </c>
      <c r="N2383" s="4">
        <f>ROUND(('Sheet1 (4)'!O2389+'Sheet1 (4)'!T2389)/100,2)</f>
        <v>4.08</v>
      </c>
      <c r="O2383" s="4">
        <f>ROUND(('Sheet1 (4)'!P2389+'Sheet1 (4)'!U2389)/100,2)</f>
        <v>4.17</v>
      </c>
      <c r="P2383" s="4">
        <f>ROUND(('Sheet1 (4)'!Q2389+'Sheet1 (4)'!V2389)/100,2)</f>
        <v>4.17</v>
      </c>
      <c r="Q2383" s="7">
        <f>ROUND('Sheet1 (4)'!W2389/100,2)</f>
        <v>0.18</v>
      </c>
      <c r="R2383" s="7">
        <f>ROUND('Sheet1 (4)'!X2389/100,2)</f>
        <v>0.18</v>
      </c>
      <c r="S2383" s="7">
        <f>ROUND('Sheet1 (4)'!Y2389/100,2)</f>
        <v>0.19</v>
      </c>
      <c r="T2383" s="7">
        <f>ROUND('Sheet1 (4)'!Z2389/100,2)</f>
        <v>0.2</v>
      </c>
      <c r="U2383" s="7">
        <f>ROUND('Sheet1 (4)'!AA2389/100,2)</f>
        <v>0.2</v>
      </c>
      <c r="V2383" s="1" t="str">
        <f>'Sheet1 (4)'!AB2389&amp;".T"</f>
        <v>7131.T</v>
      </c>
      <c r="W2383">
        <f>ROUND('Sheet1 (4)'!AC2389,2)</f>
        <v>8.4700000000000006</v>
      </c>
      <c r="X2383">
        <f>ROUND('Sheet1 (4)'!AD2389,2)</f>
        <v>1.75</v>
      </c>
      <c r="Y2383" t="str">
        <f>_xlfn.XLOOKUP('Sheet1 (4)'!AB2389,'Sheet1 (3)'!B:B,'Sheet1 (3)'!D:D,"",0)</f>
        <v>スタンダード</v>
      </c>
    </row>
    <row r="2384" spans="1:25" x14ac:dyDescent="0.2">
      <c r="A2384">
        <v>2383</v>
      </c>
      <c r="B2384" s="1" t="str">
        <f>_xlfn.XLOOKUP('Sheet1 (4)'!AB2390,'Sheet1 (3)'!B:B,'Sheet1 (3)'!C:C,"",0)</f>
        <v>野村ホールディングス</v>
      </c>
      <c r="C2384" s="1" t="str">
        <f>_xlfn.XLOOKUP('Sheet1 (4)'!AB2390,'Sheet1 (3)'!B:B,'Sheet1 (3)'!F:F,"",0)</f>
        <v>証券、商品先物取引業</v>
      </c>
      <c r="D2384" s="1">
        <f>ROUND('Sheet1 (4)'!E2390/100000000,2)</f>
        <v>29.34</v>
      </c>
      <c r="E2384" s="1" t="e">
        <f>ROUND('Sheet1 (4)'!F2390/100,2)</f>
        <v>#VALUE!</v>
      </c>
      <c r="F2384" s="1" t="e">
        <f>ROUND('Sheet1 (4)'!G2390/100,2)</f>
        <v>#VALUE!</v>
      </c>
      <c r="G2384" s="1" t="e">
        <f>ROUND('Sheet1 (4)'!H2390/100,2)</f>
        <v>#VALUE!</v>
      </c>
      <c r="H2384" s="1" t="e">
        <f>ROUND('Sheet1 (4)'!I2390/100,2)</f>
        <v>#VALUE!</v>
      </c>
      <c r="I2384" s="1" t="e">
        <f>ROUND('Sheet1 (4)'!J2390/100,2)</f>
        <v>#VALUE!</v>
      </c>
      <c r="J2384" s="1">
        <f>ROUND('Sheet1 (4)'!K2390/100,2)</f>
        <v>5479.5</v>
      </c>
      <c r="K2384" s="1">
        <f>ROUND('Sheet1 (4)'!L2390/100,2)</f>
        <v>4872.28</v>
      </c>
      <c r="L2384" s="4">
        <f>ROUND(('Sheet1 (4)'!M2390+'Sheet1 (4)'!R2390)/100,2)</f>
        <v>9255.42</v>
      </c>
      <c r="M2384" s="4">
        <f>ROUND(('Sheet1 (4)'!N2390+'Sheet1 (4)'!S2390)/100,2)</f>
        <v>-14560.14</v>
      </c>
      <c r="N2384" s="4">
        <f>ROUND(('Sheet1 (4)'!O2390+'Sheet1 (4)'!T2390)/100,2)</f>
        <v>-9280.4500000000007</v>
      </c>
      <c r="O2384" s="4">
        <f>ROUND(('Sheet1 (4)'!P2390+'Sheet1 (4)'!U2390)/100,2)</f>
        <v>-7552.98</v>
      </c>
      <c r="P2384" s="4">
        <f>ROUND(('Sheet1 (4)'!Q2390+'Sheet1 (4)'!V2390)/100,2)</f>
        <v>-15272.58</v>
      </c>
      <c r="Q2384" s="7">
        <f>ROUND('Sheet1 (4)'!W2390/100,2)</f>
        <v>0.06</v>
      </c>
      <c r="R2384" s="7">
        <f>ROUND('Sheet1 (4)'!X2390/100,2)</f>
        <v>0.05</v>
      </c>
      <c r="S2384" s="7">
        <f>ROUND('Sheet1 (4)'!Y2390/100,2)</f>
        <v>0.03</v>
      </c>
      <c r="T2384" s="7">
        <f>ROUND('Sheet1 (4)'!Z2390/100,2)</f>
        <v>0.05</v>
      </c>
      <c r="U2384" s="7">
        <f>ROUND('Sheet1 (4)'!AA2390/100,2)</f>
        <v>0.1</v>
      </c>
      <c r="V2384" s="1" t="str">
        <f>'Sheet1 (4)'!AB2390&amp;".T"</f>
        <v>8604.T</v>
      </c>
      <c r="W2384">
        <f>ROUND('Sheet1 (4)'!AC2390,2)</f>
        <v>9.02</v>
      </c>
      <c r="X2384">
        <f>ROUND('Sheet1 (4)'!AD2390,2)</f>
        <v>0.92</v>
      </c>
      <c r="Y2384" t="str">
        <f>_xlfn.XLOOKUP('Sheet1 (4)'!AB2390,'Sheet1 (3)'!B:B,'Sheet1 (3)'!D:D,"",0)</f>
        <v>プライム</v>
      </c>
    </row>
    <row r="2385" spans="1:25" x14ac:dyDescent="0.2">
      <c r="A2385">
        <v>2384</v>
      </c>
      <c r="B2385" s="1" t="str">
        <f>_xlfn.XLOOKUP('Sheet1 (4)'!AB2391,'Sheet1 (3)'!B:B,'Sheet1 (3)'!C:C,"",0)</f>
        <v>野村マイクロ・サイエンス</v>
      </c>
      <c r="C2385" s="1" t="str">
        <f>_xlfn.XLOOKUP('Sheet1 (4)'!AB2391,'Sheet1 (3)'!B:B,'Sheet1 (3)'!F:F,"",0)</f>
        <v>機械</v>
      </c>
      <c r="D2385" s="1">
        <f>ROUND('Sheet1 (4)'!E2391/100000000,2)</f>
        <v>0.38</v>
      </c>
      <c r="E2385" s="1">
        <f>ROUND('Sheet1 (4)'!F2391/100,2)</f>
        <v>36.22</v>
      </c>
      <c r="F2385" s="1">
        <f>ROUND('Sheet1 (4)'!G2391/100,2)</f>
        <v>44.33</v>
      </c>
      <c r="G2385" s="1">
        <f>ROUND('Sheet1 (4)'!H2391/100,2)</f>
        <v>65.5</v>
      </c>
      <c r="H2385" s="1">
        <f>ROUND('Sheet1 (4)'!I2391/100,2)</f>
        <v>106.48</v>
      </c>
      <c r="I2385" s="1">
        <f>ROUND('Sheet1 (4)'!J2391/100,2)</f>
        <v>153.72</v>
      </c>
      <c r="J2385" s="1">
        <f>ROUND('Sheet1 (4)'!K2391/100,2)</f>
        <v>70</v>
      </c>
      <c r="K2385" s="1">
        <f>ROUND('Sheet1 (4)'!L2391/100,2)</f>
        <v>127.5</v>
      </c>
      <c r="L2385" s="4">
        <f>ROUND(('Sheet1 (4)'!M2391+'Sheet1 (4)'!R2391)/100,2)</f>
        <v>55.22</v>
      </c>
      <c r="M2385" s="4">
        <f>ROUND(('Sheet1 (4)'!N2391+'Sheet1 (4)'!S2391)/100,2)</f>
        <v>12.66</v>
      </c>
      <c r="N2385" s="4">
        <f>ROUND(('Sheet1 (4)'!O2391+'Sheet1 (4)'!T2391)/100,2)</f>
        <v>47.45</v>
      </c>
      <c r="O2385" s="4">
        <f>ROUND(('Sheet1 (4)'!P2391+'Sheet1 (4)'!U2391)/100,2)</f>
        <v>-182.76</v>
      </c>
      <c r="P2385" s="4">
        <f>ROUND(('Sheet1 (4)'!Q2391+'Sheet1 (4)'!V2391)/100,2)</f>
        <v>-229.44</v>
      </c>
      <c r="Q2385" s="7">
        <f>ROUND('Sheet1 (4)'!W2391/100,2)</f>
        <v>0.22</v>
      </c>
      <c r="R2385" s="7">
        <f>ROUND('Sheet1 (4)'!X2391/100,2)</f>
        <v>0.23</v>
      </c>
      <c r="S2385" s="7">
        <f>ROUND('Sheet1 (4)'!Y2391/100,2)</f>
        <v>0.31</v>
      </c>
      <c r="T2385" s="7">
        <f>ROUND('Sheet1 (4)'!Z2391/100,2)</f>
        <v>0.32</v>
      </c>
      <c r="U2385" s="7">
        <f>ROUND('Sheet1 (4)'!AA2391/100,2)</f>
        <v>0.31</v>
      </c>
      <c r="V2385" s="1" t="str">
        <f>'Sheet1 (4)'!AB2391&amp;".T"</f>
        <v>6254.T</v>
      </c>
      <c r="W2385">
        <f>ROUND('Sheet1 (4)'!AC2391,2)</f>
        <v>14.08</v>
      </c>
      <c r="X2385">
        <f>ROUND('Sheet1 (4)'!AD2391,2)</f>
        <v>4.05</v>
      </c>
      <c r="Y2385" t="str">
        <f>_xlfn.XLOOKUP('Sheet1 (4)'!AB2391,'Sheet1 (3)'!B:B,'Sheet1 (3)'!D:D,"",0)</f>
        <v>プライム</v>
      </c>
    </row>
    <row r="2386" spans="1:25" x14ac:dyDescent="0.2">
      <c r="A2386">
        <v>2385</v>
      </c>
      <c r="B2386" s="1" t="str">
        <f>_xlfn.XLOOKUP('Sheet1 (4)'!AB2392,'Sheet1 (3)'!B:B,'Sheet1 (3)'!C:C,"",0)</f>
        <v>野村不動産ホールディングス</v>
      </c>
      <c r="C2386" s="1" t="str">
        <f>_xlfn.XLOOKUP('Sheet1 (4)'!AB2392,'Sheet1 (3)'!B:B,'Sheet1 (3)'!F:F,"",0)</f>
        <v>不動産業</v>
      </c>
      <c r="D2386" s="1">
        <f>ROUND('Sheet1 (4)'!E2392/100000000,2)</f>
        <v>8.57</v>
      </c>
      <c r="E2386" s="1">
        <f>ROUND('Sheet1 (4)'!F2392/100,2)</f>
        <v>763.34</v>
      </c>
      <c r="F2386" s="1">
        <f>ROUND('Sheet1 (4)'!G2392/100,2)</f>
        <v>912.11</v>
      </c>
      <c r="G2386" s="1">
        <f>ROUND('Sheet1 (4)'!H2392/100,2)</f>
        <v>995.98</v>
      </c>
      <c r="H2386" s="1">
        <f>ROUND('Sheet1 (4)'!I2392/100,2)</f>
        <v>1121.1600000000001</v>
      </c>
      <c r="I2386" s="1">
        <f>ROUND('Sheet1 (4)'!J2392/100,2)</f>
        <v>1189.58</v>
      </c>
      <c r="J2386" s="1">
        <f>ROUND('Sheet1 (4)'!K2392/100,2)</f>
        <v>1268.24</v>
      </c>
      <c r="K2386" s="1">
        <f>ROUND('Sheet1 (4)'!L2392/100,2)</f>
        <v>1403.76</v>
      </c>
      <c r="L2386" s="4">
        <f>ROUND(('Sheet1 (4)'!M2392+'Sheet1 (4)'!R2392)/100,2)</f>
        <v>-1192.93</v>
      </c>
      <c r="M2386" s="4">
        <f>ROUND(('Sheet1 (4)'!N2392+'Sheet1 (4)'!S2392)/100,2)</f>
        <v>65.16</v>
      </c>
      <c r="N2386" s="4">
        <f>ROUND(('Sheet1 (4)'!O2392+'Sheet1 (4)'!T2392)/100,2)</f>
        <v>-1057.05</v>
      </c>
      <c r="O2386" s="4">
        <f>ROUND(('Sheet1 (4)'!P2392+'Sheet1 (4)'!U2392)/100,2)</f>
        <v>-127.6</v>
      </c>
      <c r="P2386" s="4">
        <f>ROUND(('Sheet1 (4)'!Q2392+'Sheet1 (4)'!V2392)/100,2)</f>
        <v>-3371.57</v>
      </c>
      <c r="Q2386" s="7">
        <f>ROUND('Sheet1 (4)'!W2392/100,2)</f>
        <v>7.0000000000000007E-2</v>
      </c>
      <c r="R2386" s="7">
        <f>ROUND('Sheet1 (4)'!X2392/100,2)</f>
        <v>0.09</v>
      </c>
      <c r="S2386" s="7">
        <f>ROUND('Sheet1 (4)'!Y2392/100,2)</f>
        <v>0.1</v>
      </c>
      <c r="T2386" s="7">
        <f>ROUND('Sheet1 (4)'!Z2392/100,2)</f>
        <v>0.1</v>
      </c>
      <c r="U2386" s="7">
        <f>ROUND('Sheet1 (4)'!AA2392/100,2)</f>
        <v>0.1</v>
      </c>
      <c r="V2386" s="1" t="str">
        <f>'Sheet1 (4)'!AB2392&amp;".T"</f>
        <v>3231.T</v>
      </c>
      <c r="W2386">
        <f>ROUND('Sheet1 (4)'!AC2392,2)</f>
        <v>11.95</v>
      </c>
      <c r="X2386">
        <f>ROUND('Sheet1 (4)'!AD2392,2)</f>
        <v>1.01</v>
      </c>
      <c r="Y2386" t="str">
        <f>_xlfn.XLOOKUP('Sheet1 (4)'!AB2392,'Sheet1 (3)'!B:B,'Sheet1 (3)'!D:D,"",0)</f>
        <v>プライム</v>
      </c>
    </row>
    <row r="2387" spans="1:25" x14ac:dyDescent="0.2">
      <c r="A2387">
        <v>2386</v>
      </c>
      <c r="B2387" s="1" t="str">
        <f>_xlfn.XLOOKUP('Sheet1 (4)'!AB2393,'Sheet1 (3)'!B:B,'Sheet1 (3)'!C:C,"",0)</f>
        <v>野村総合研究所</v>
      </c>
      <c r="C2387" s="1" t="str">
        <f>_xlfn.XLOOKUP('Sheet1 (4)'!AB2393,'Sheet1 (3)'!B:B,'Sheet1 (3)'!F:F,"",0)</f>
        <v>情報・通信業</v>
      </c>
      <c r="D2387" s="1">
        <f>ROUND('Sheet1 (4)'!E2393/100000000,2)</f>
        <v>5.73</v>
      </c>
      <c r="E2387" s="1">
        <f>ROUND('Sheet1 (4)'!F2393/100,2)</f>
        <v>829.06</v>
      </c>
      <c r="F2387" s="1">
        <f>ROUND('Sheet1 (4)'!G2393/100,2)</f>
        <v>1026.5899999999999</v>
      </c>
      <c r="G2387" s="1">
        <f>ROUND('Sheet1 (4)'!H2393/100,2)</f>
        <v>1095.8</v>
      </c>
      <c r="H2387" s="1">
        <f>ROUND('Sheet1 (4)'!I2393/100,2)</f>
        <v>1189.3699999999999</v>
      </c>
      <c r="I2387" s="1">
        <f>ROUND('Sheet1 (4)'!J2393/100,2)</f>
        <v>1338.29</v>
      </c>
      <c r="J2387" s="1">
        <f>ROUND('Sheet1 (4)'!K2393/100,2)</f>
        <v>1543.57</v>
      </c>
      <c r="K2387" s="1">
        <f>ROUND('Sheet1 (4)'!L2393/100,2)</f>
        <v>1711.88</v>
      </c>
      <c r="L2387" s="4">
        <f>ROUND(('Sheet1 (4)'!M2393+'Sheet1 (4)'!R2393)/100,2)</f>
        <v>640.72</v>
      </c>
      <c r="M2387" s="4">
        <f>ROUND(('Sheet1 (4)'!N2393+'Sheet1 (4)'!S2393)/100,2)</f>
        <v>-324.10000000000002</v>
      </c>
      <c r="N2387" s="4">
        <f>ROUND(('Sheet1 (4)'!O2393+'Sheet1 (4)'!T2393)/100,2)</f>
        <v>577.09</v>
      </c>
      <c r="O2387" s="4">
        <f>ROUND(('Sheet1 (4)'!P2393+'Sheet1 (4)'!U2393)/100,2)</f>
        <v>888.55</v>
      </c>
      <c r="P2387" s="4">
        <f>ROUND(('Sheet1 (4)'!Q2393+'Sheet1 (4)'!V2393)/100,2)</f>
        <v>826.06</v>
      </c>
      <c r="Q2387" s="7">
        <f>ROUND('Sheet1 (4)'!W2393/100,2)</f>
        <v>0.17</v>
      </c>
      <c r="R2387" s="7">
        <f>ROUND('Sheet1 (4)'!X2393/100,2)</f>
        <v>0.21</v>
      </c>
      <c r="S2387" s="7">
        <f>ROUND('Sheet1 (4)'!Y2393/100,2)</f>
        <v>0.21</v>
      </c>
      <c r="T2387" s="7">
        <f>ROUND('Sheet1 (4)'!Z2393/100,2)</f>
        <v>0.2</v>
      </c>
      <c r="U2387" s="7">
        <f>ROUND('Sheet1 (4)'!AA2393/100,2)</f>
        <v>0.22</v>
      </c>
      <c r="V2387" s="1" t="str">
        <f>'Sheet1 (4)'!AB2393&amp;".T"</f>
        <v>4307.T</v>
      </c>
      <c r="W2387">
        <f>ROUND('Sheet1 (4)'!AC2393,2)</f>
        <v>33.79</v>
      </c>
      <c r="X2387">
        <f>ROUND('Sheet1 (4)'!AD2393,2)</f>
        <v>7.21</v>
      </c>
      <c r="Y2387" t="str">
        <f>_xlfn.XLOOKUP('Sheet1 (4)'!AB2393,'Sheet1 (3)'!B:B,'Sheet1 (3)'!D:D,"",0)</f>
        <v>プライム</v>
      </c>
    </row>
    <row r="2388" spans="1:25" x14ac:dyDescent="0.2">
      <c r="A2388">
        <v>2387</v>
      </c>
      <c r="B2388" s="1" t="str">
        <f>_xlfn.XLOOKUP('Sheet1 (4)'!AB2394,'Sheet1 (3)'!B:B,'Sheet1 (3)'!C:C,"",0)</f>
        <v>ノムラシステムコーポレーション</v>
      </c>
      <c r="C2388" s="1" t="str">
        <f>_xlfn.XLOOKUP('Sheet1 (4)'!AB2394,'Sheet1 (3)'!B:B,'Sheet1 (3)'!F:F,"",0)</f>
        <v>情報・通信業</v>
      </c>
      <c r="D2388" s="1">
        <f>ROUND('Sheet1 (4)'!E2394/100000000,2)</f>
        <v>0.46</v>
      </c>
      <c r="E2388" s="1">
        <f>ROUND('Sheet1 (4)'!F2394/100,2)</f>
        <v>4.75</v>
      </c>
      <c r="F2388" s="1">
        <f>ROUND('Sheet1 (4)'!G2394/100,2)</f>
        <v>3.52</v>
      </c>
      <c r="G2388" s="1">
        <f>ROUND('Sheet1 (4)'!H2394/100,2)</f>
        <v>4.6399999999999997</v>
      </c>
      <c r="H2388" s="1">
        <f>ROUND('Sheet1 (4)'!I2394/100,2)</f>
        <v>5.15</v>
      </c>
      <c r="I2388" s="1">
        <f>ROUND('Sheet1 (4)'!J2394/100,2)</f>
        <v>5.15</v>
      </c>
      <c r="J2388" s="1" t="e">
        <f>ROUND('Sheet1 (4)'!K2394/100,2)</f>
        <v>#VALUE!</v>
      </c>
      <c r="K2388" s="1" t="e">
        <f>ROUND('Sheet1 (4)'!L2394/100,2)</f>
        <v>#VALUE!</v>
      </c>
      <c r="L2388" s="4">
        <f>ROUND(('Sheet1 (4)'!M2394+'Sheet1 (4)'!R2394)/100,2)</f>
        <v>1.51</v>
      </c>
      <c r="M2388" s="4">
        <f>ROUND(('Sheet1 (4)'!N2394+'Sheet1 (4)'!S2394)/100,2)</f>
        <v>3.68</v>
      </c>
      <c r="N2388" s="4">
        <f>ROUND(('Sheet1 (4)'!O2394+'Sheet1 (4)'!T2394)/100,2)</f>
        <v>8.0500000000000007</v>
      </c>
      <c r="O2388" s="4">
        <f>ROUND(('Sheet1 (4)'!P2394+'Sheet1 (4)'!U2394)/100,2)</f>
        <v>4.12</v>
      </c>
      <c r="P2388" s="4">
        <f>ROUND(('Sheet1 (4)'!Q2394+'Sheet1 (4)'!V2394)/100,2)</f>
        <v>4.12</v>
      </c>
      <c r="Q2388" s="7">
        <f>ROUND('Sheet1 (4)'!W2394/100,2)</f>
        <v>0.14000000000000001</v>
      </c>
      <c r="R2388" s="7">
        <f>ROUND('Sheet1 (4)'!X2394/100,2)</f>
        <v>0.09</v>
      </c>
      <c r="S2388" s="7">
        <f>ROUND('Sheet1 (4)'!Y2394/100,2)</f>
        <v>0.12</v>
      </c>
      <c r="T2388" s="7">
        <f>ROUND('Sheet1 (4)'!Z2394/100,2)</f>
        <v>0.12</v>
      </c>
      <c r="U2388" s="7">
        <f>ROUND('Sheet1 (4)'!AA2394/100,2)</f>
        <v>0.12</v>
      </c>
      <c r="V2388" s="1" t="str">
        <f>'Sheet1 (4)'!AB2394&amp;".T"</f>
        <v>3940.T</v>
      </c>
      <c r="W2388">
        <f>ROUND('Sheet1 (4)'!AC2394,2)</f>
        <v>15.31</v>
      </c>
      <c r="X2388">
        <f>ROUND('Sheet1 (4)'!AD2394,2)</f>
        <v>1.89</v>
      </c>
      <c r="Y2388" t="str">
        <f>_xlfn.XLOOKUP('Sheet1 (4)'!AB2394,'Sheet1 (3)'!B:B,'Sheet1 (3)'!D:D,"",0)</f>
        <v>スタンダード</v>
      </c>
    </row>
    <row r="2389" spans="1:25" x14ac:dyDescent="0.2">
      <c r="A2389">
        <v>2388</v>
      </c>
      <c r="B2389" s="1" t="str">
        <f>_xlfn.XLOOKUP('Sheet1 (4)'!AB2395,'Sheet1 (3)'!B:B,'Sheet1 (3)'!C:C,"",0)</f>
        <v>ノリタケ</v>
      </c>
      <c r="C2389" s="1" t="str">
        <f>_xlfn.XLOOKUP('Sheet1 (4)'!AB2395,'Sheet1 (3)'!B:B,'Sheet1 (3)'!F:F,"",0)</f>
        <v>ガラス・土石製品</v>
      </c>
      <c r="D2389" s="1">
        <f>ROUND('Sheet1 (4)'!E2395/100000000,2)</f>
        <v>0.27</v>
      </c>
      <c r="E2389" s="1">
        <f>ROUND('Sheet1 (4)'!F2395/100,2)</f>
        <v>25.58</v>
      </c>
      <c r="F2389" s="1">
        <f>ROUND('Sheet1 (4)'!G2395/100,2)</f>
        <v>93.55</v>
      </c>
      <c r="G2389" s="1">
        <f>ROUND('Sheet1 (4)'!H2395/100,2)</f>
        <v>89.7</v>
      </c>
      <c r="H2389" s="1">
        <f>ROUND('Sheet1 (4)'!I2395/100,2)</f>
        <v>107.1</v>
      </c>
      <c r="I2389" s="1">
        <f>ROUND('Sheet1 (4)'!J2395/100,2)</f>
        <v>102.14</v>
      </c>
      <c r="J2389" s="1">
        <f>ROUND('Sheet1 (4)'!K2395/100,2)</f>
        <v>105</v>
      </c>
      <c r="K2389" s="1">
        <f>ROUND('Sheet1 (4)'!L2395/100,2)</f>
        <v>117.5</v>
      </c>
      <c r="L2389" s="4">
        <f>ROUND(('Sheet1 (4)'!M2395+'Sheet1 (4)'!R2395)/100,2)</f>
        <v>-16.98</v>
      </c>
      <c r="M2389" s="4">
        <f>ROUND(('Sheet1 (4)'!N2395+'Sheet1 (4)'!S2395)/100,2)</f>
        <v>70.12</v>
      </c>
      <c r="N2389" s="4">
        <f>ROUND(('Sheet1 (4)'!O2395+'Sheet1 (4)'!T2395)/100,2)</f>
        <v>-37.369999999999997</v>
      </c>
      <c r="O2389" s="4">
        <f>ROUND(('Sheet1 (4)'!P2395+'Sheet1 (4)'!U2395)/100,2)</f>
        <v>187.96</v>
      </c>
      <c r="P2389" s="4">
        <f>ROUND(('Sheet1 (4)'!Q2395+'Sheet1 (4)'!V2395)/100,2)</f>
        <v>-32.479999999999997</v>
      </c>
      <c r="Q2389" s="7">
        <f>ROUND('Sheet1 (4)'!W2395/100,2)</f>
        <v>0.03</v>
      </c>
      <c r="R2389" s="7">
        <f>ROUND('Sheet1 (4)'!X2395/100,2)</f>
        <v>0.08</v>
      </c>
      <c r="S2389" s="7">
        <f>ROUND('Sheet1 (4)'!Y2395/100,2)</f>
        <v>0.08</v>
      </c>
      <c r="T2389" s="7">
        <f>ROUND('Sheet1 (4)'!Z2395/100,2)</f>
        <v>0.08</v>
      </c>
      <c r="U2389" s="7">
        <f>ROUND('Sheet1 (4)'!AA2395/100,2)</f>
        <v>0.09</v>
      </c>
      <c r="V2389" s="1" t="str">
        <f>'Sheet1 (4)'!AB2395&amp;".T"</f>
        <v>5331.T</v>
      </c>
      <c r="W2389">
        <f>ROUND('Sheet1 (4)'!AC2395,2)</f>
        <v>11.71</v>
      </c>
      <c r="X2389">
        <f>ROUND('Sheet1 (4)'!AD2395,2)</f>
        <v>0.93</v>
      </c>
      <c r="Y2389" t="str">
        <f>_xlfn.XLOOKUP('Sheet1 (4)'!AB2395,'Sheet1 (3)'!B:B,'Sheet1 (3)'!D:D,"",0)</f>
        <v>プライム</v>
      </c>
    </row>
    <row r="2390" spans="1:25" x14ac:dyDescent="0.2">
      <c r="A2390">
        <v>2389</v>
      </c>
      <c r="B2390" s="1" t="str">
        <f>_xlfn.XLOOKUP('Sheet1 (4)'!AB2396,'Sheet1 (3)'!B:B,'Sheet1 (3)'!C:C,"",0)</f>
        <v>ノーリツ鋼機</v>
      </c>
      <c r="C2390" s="1" t="str">
        <f>_xlfn.XLOOKUP('Sheet1 (4)'!AB2396,'Sheet1 (3)'!B:B,'Sheet1 (3)'!F:F,"",0)</f>
        <v>精密機器</v>
      </c>
      <c r="D2390" s="1">
        <f>ROUND('Sheet1 (4)'!E2396/100000000,2)</f>
        <v>1.06</v>
      </c>
      <c r="E2390" s="1">
        <f>ROUND('Sheet1 (4)'!F2396/100,2)</f>
        <v>105.17</v>
      </c>
      <c r="F2390" s="1">
        <f>ROUND('Sheet1 (4)'!G2396/100,2)</f>
        <v>69.180000000000007</v>
      </c>
      <c r="G2390" s="1">
        <f>ROUND('Sheet1 (4)'!H2396/100,2)</f>
        <v>134.13</v>
      </c>
      <c r="H2390" s="1">
        <f>ROUND('Sheet1 (4)'!I2396/100,2)</f>
        <v>194.25</v>
      </c>
      <c r="I2390" s="1">
        <f>ROUND('Sheet1 (4)'!J2396/100,2)</f>
        <v>194.25</v>
      </c>
      <c r="J2390" s="1">
        <f>ROUND('Sheet1 (4)'!K2396/100,2)</f>
        <v>191</v>
      </c>
      <c r="K2390" s="1">
        <f>ROUND('Sheet1 (4)'!L2396/100,2)</f>
        <v>210.5</v>
      </c>
      <c r="L2390" s="4">
        <f>ROUND(('Sheet1 (4)'!M2396+'Sheet1 (4)'!R2396)/100,2)</f>
        <v>-365.53</v>
      </c>
      <c r="M2390" s="4">
        <f>ROUND(('Sheet1 (4)'!N2396+'Sheet1 (4)'!S2396)/100,2)</f>
        <v>1051.29</v>
      </c>
      <c r="N2390" s="4">
        <f>ROUND(('Sheet1 (4)'!O2396+'Sheet1 (4)'!T2396)/100,2)</f>
        <v>-84.22</v>
      </c>
      <c r="O2390" s="4">
        <f>ROUND(('Sheet1 (4)'!P2396+'Sheet1 (4)'!U2396)/100,2)</f>
        <v>326.33</v>
      </c>
      <c r="P2390" s="4">
        <f>ROUND(('Sheet1 (4)'!Q2396+'Sheet1 (4)'!V2396)/100,2)</f>
        <v>326.33</v>
      </c>
      <c r="Q2390" s="7">
        <f>ROUND('Sheet1 (4)'!W2396/100,2)</f>
        <v>0.06</v>
      </c>
      <c r="R2390" s="7">
        <f>ROUND('Sheet1 (4)'!X2396/100,2)</f>
        <v>0.03</v>
      </c>
      <c r="S2390" s="7">
        <f>ROUND('Sheet1 (4)'!Y2396/100,2)</f>
        <v>0.05</v>
      </c>
      <c r="T2390" s="7">
        <f>ROUND('Sheet1 (4)'!Z2396/100,2)</f>
        <v>7.0000000000000007E-2</v>
      </c>
      <c r="U2390" s="7">
        <f>ROUND('Sheet1 (4)'!AA2396/100,2)</f>
        <v>7.0000000000000007E-2</v>
      </c>
      <c r="V2390" s="1" t="str">
        <f>'Sheet1 (4)'!AB2396&amp;".T"</f>
        <v>7744.T</v>
      </c>
      <c r="W2390">
        <f>ROUND('Sheet1 (4)'!AC2396,2)</f>
        <v>15.53</v>
      </c>
      <c r="X2390">
        <f>ROUND('Sheet1 (4)'!AD2396,2)</f>
        <v>0.82</v>
      </c>
      <c r="Y2390" t="str">
        <f>_xlfn.XLOOKUP('Sheet1 (4)'!AB2396,'Sheet1 (3)'!B:B,'Sheet1 (3)'!D:D,"",0)</f>
        <v>プライム</v>
      </c>
    </row>
    <row r="2391" spans="1:25" x14ac:dyDescent="0.2">
      <c r="A2391">
        <v>2390</v>
      </c>
      <c r="B2391" s="1" t="str">
        <f>_xlfn.XLOOKUP('Sheet1 (4)'!AB2397,'Sheet1 (3)'!B:B,'Sheet1 (3)'!C:C,"",0)</f>
        <v>ノーリツ</v>
      </c>
      <c r="C2391" s="1" t="str">
        <f>_xlfn.XLOOKUP('Sheet1 (4)'!AB2397,'Sheet1 (3)'!B:B,'Sheet1 (3)'!F:F,"",0)</f>
        <v>金属製品</v>
      </c>
      <c r="D2391" s="1">
        <f>ROUND('Sheet1 (4)'!E2397/100000000,2)</f>
        <v>0.46</v>
      </c>
      <c r="E2391" s="1">
        <f>ROUND('Sheet1 (4)'!F2397/100,2)</f>
        <v>25</v>
      </c>
      <c r="F2391" s="1">
        <f>ROUND('Sheet1 (4)'!G2397/100,2)</f>
        <v>68.91</v>
      </c>
      <c r="G2391" s="1">
        <f>ROUND('Sheet1 (4)'!H2397/100,2)</f>
        <v>38.409999999999997</v>
      </c>
      <c r="H2391" s="1">
        <f>ROUND('Sheet1 (4)'!I2397/100,2)</f>
        <v>23.97</v>
      </c>
      <c r="I2391" s="1">
        <f>ROUND('Sheet1 (4)'!J2397/100,2)</f>
        <v>23.97</v>
      </c>
      <c r="J2391" s="1">
        <f>ROUND('Sheet1 (4)'!K2397/100,2)</f>
        <v>39</v>
      </c>
      <c r="K2391" s="1">
        <f>ROUND('Sheet1 (4)'!L2397/100,2)</f>
        <v>44</v>
      </c>
      <c r="L2391" s="4">
        <f>ROUND(('Sheet1 (4)'!M2397+'Sheet1 (4)'!R2397)/100,2)</f>
        <v>129.25</v>
      </c>
      <c r="M2391" s="4">
        <f>ROUND(('Sheet1 (4)'!N2397+'Sheet1 (4)'!S2397)/100,2)</f>
        <v>-53.87</v>
      </c>
      <c r="N2391" s="4">
        <f>ROUND(('Sheet1 (4)'!O2397+'Sheet1 (4)'!T2397)/100,2)</f>
        <v>-75.319999999999993</v>
      </c>
      <c r="O2391" s="4">
        <f>ROUND(('Sheet1 (4)'!P2397+'Sheet1 (4)'!U2397)/100,2)</f>
        <v>26.22</v>
      </c>
      <c r="P2391" s="4">
        <f>ROUND(('Sheet1 (4)'!Q2397+'Sheet1 (4)'!V2397)/100,2)</f>
        <v>26.22</v>
      </c>
      <c r="Q2391" s="7">
        <f>ROUND('Sheet1 (4)'!W2397/100,2)</f>
        <v>0.05</v>
      </c>
      <c r="R2391" s="7">
        <f>ROUND('Sheet1 (4)'!X2397/100,2)</f>
        <v>0.04</v>
      </c>
      <c r="S2391" s="7">
        <f>ROUND('Sheet1 (4)'!Y2397/100,2)</f>
        <v>0.01</v>
      </c>
      <c r="T2391" s="7">
        <f>ROUND('Sheet1 (4)'!Z2397/100,2)</f>
        <v>0.03</v>
      </c>
      <c r="U2391" s="7">
        <f>ROUND('Sheet1 (4)'!AA2397/100,2)</f>
        <v>0.03</v>
      </c>
      <c r="V2391" s="1" t="str">
        <f>'Sheet1 (4)'!AB2397&amp;".T"</f>
        <v>5943.T</v>
      </c>
      <c r="W2391">
        <f>ROUND('Sheet1 (4)'!AC2397,2)</f>
        <v>15.96</v>
      </c>
      <c r="X2391">
        <f>ROUND('Sheet1 (4)'!AD2397,2)</f>
        <v>0.74</v>
      </c>
      <c r="Y2391" t="str">
        <f>_xlfn.XLOOKUP('Sheet1 (4)'!AB2397,'Sheet1 (3)'!B:B,'Sheet1 (3)'!D:D,"",0)</f>
        <v>プライム</v>
      </c>
    </row>
    <row r="2392" spans="1:25" x14ac:dyDescent="0.2">
      <c r="A2392">
        <v>2391</v>
      </c>
      <c r="B2392" s="1" t="str">
        <f>_xlfn.XLOOKUP('Sheet1 (4)'!AB2398,'Sheet1 (3)'!B:B,'Sheet1 (3)'!C:C,"",0)</f>
        <v>北洋銀行</v>
      </c>
      <c r="C2392" s="1" t="str">
        <f>_xlfn.XLOOKUP('Sheet1 (4)'!AB2398,'Sheet1 (3)'!B:B,'Sheet1 (3)'!F:F,"",0)</f>
        <v>銀行業</v>
      </c>
      <c r="D2392" s="1">
        <f>ROUND('Sheet1 (4)'!E2398/100000000,2)</f>
        <v>3.77</v>
      </c>
      <c r="E2392" s="1" t="e">
        <f>ROUND('Sheet1 (4)'!F2398/100,2)</f>
        <v>#VALUE!</v>
      </c>
      <c r="F2392" s="1" t="e">
        <f>ROUND('Sheet1 (4)'!G2398/100,2)</f>
        <v>#VALUE!</v>
      </c>
      <c r="G2392" s="1" t="e">
        <f>ROUND('Sheet1 (4)'!H2398/100,2)</f>
        <v>#VALUE!</v>
      </c>
      <c r="H2392" s="1" t="e">
        <f>ROUND('Sheet1 (4)'!I2398/100,2)</f>
        <v>#VALUE!</v>
      </c>
      <c r="I2392" s="1" t="e">
        <f>ROUND('Sheet1 (4)'!J2398/100,2)</f>
        <v>#VALUE!</v>
      </c>
      <c r="J2392" s="1">
        <f>ROUND('Sheet1 (4)'!K2398/100,2)</f>
        <v>394</v>
      </c>
      <c r="K2392" s="1">
        <f>ROUND('Sheet1 (4)'!L2398/100,2)</f>
        <v>586</v>
      </c>
      <c r="L2392" s="4">
        <f>ROUND(('Sheet1 (4)'!M2398+'Sheet1 (4)'!R2398)/100,2)</f>
        <v>-460.05</v>
      </c>
      <c r="M2392" s="4">
        <f>ROUND(('Sheet1 (4)'!N2398+'Sheet1 (4)'!S2398)/100,2)</f>
        <v>10288.35</v>
      </c>
      <c r="N2392" s="4">
        <f>ROUND(('Sheet1 (4)'!O2398+'Sheet1 (4)'!T2398)/100,2)</f>
        <v>-18739.88</v>
      </c>
      <c r="O2392" s="4">
        <f>ROUND(('Sheet1 (4)'!P2398+'Sheet1 (4)'!U2398)/100,2)</f>
        <v>1954.14</v>
      </c>
      <c r="P2392" s="4">
        <f>ROUND(('Sheet1 (4)'!Q2398+'Sheet1 (4)'!V2398)/100,2)</f>
        <v>-4736.07</v>
      </c>
      <c r="Q2392" s="7">
        <f>ROUND('Sheet1 (4)'!W2398/100,2)</f>
        <v>0.02</v>
      </c>
      <c r="R2392" s="7">
        <f>ROUND('Sheet1 (4)'!X2398/100,2)</f>
        <v>0.03</v>
      </c>
      <c r="S2392" s="7">
        <f>ROUND('Sheet1 (4)'!Y2398/100,2)</f>
        <v>0.02</v>
      </c>
      <c r="T2392" s="7">
        <f>ROUND('Sheet1 (4)'!Z2398/100,2)</f>
        <v>0.03</v>
      </c>
      <c r="U2392" s="7">
        <f>ROUND('Sheet1 (4)'!AA2398/100,2)</f>
        <v>0.05</v>
      </c>
      <c r="V2392" s="1" t="str">
        <f>'Sheet1 (4)'!AB2398&amp;".T"</f>
        <v>8524.T</v>
      </c>
      <c r="W2392">
        <f>ROUND('Sheet1 (4)'!AC2398,2)</f>
        <v>13.11</v>
      </c>
      <c r="X2392">
        <f>ROUND('Sheet1 (4)'!AD2398,2)</f>
        <v>0.7</v>
      </c>
      <c r="Y2392" t="str">
        <f>_xlfn.XLOOKUP('Sheet1 (4)'!AB2398,'Sheet1 (3)'!B:B,'Sheet1 (3)'!D:D,"",0)</f>
        <v>プライム</v>
      </c>
    </row>
    <row r="2393" spans="1:25" x14ac:dyDescent="0.2">
      <c r="A2393">
        <v>2392</v>
      </c>
      <c r="B2393" s="1" t="str">
        <f>_xlfn.XLOOKUP('Sheet1 (4)'!AB2399,'Sheet1 (3)'!B:B,'Sheet1 (3)'!C:C,"",0)</f>
        <v>ｎｏｔｅ</v>
      </c>
      <c r="C2393" s="1" t="str">
        <f>_xlfn.XLOOKUP('Sheet1 (4)'!AB2399,'Sheet1 (3)'!B:B,'Sheet1 (3)'!F:F,"",0)</f>
        <v>情報・通信業</v>
      </c>
      <c r="D2393" s="1">
        <f>ROUND('Sheet1 (4)'!E2399/100000000,2)</f>
        <v>0.17</v>
      </c>
      <c r="E2393" s="1" t="e">
        <f>ROUND('Sheet1 (4)'!F2399/100,2)</f>
        <v>#VALUE!</v>
      </c>
      <c r="F2393" s="1">
        <f>ROUND('Sheet1 (4)'!G2399/100,2)</f>
        <v>-7.32</v>
      </c>
      <c r="G2393" s="1">
        <f>ROUND('Sheet1 (4)'!H2399/100,2)</f>
        <v>-3.8</v>
      </c>
      <c r="H2393" s="1">
        <f>ROUND('Sheet1 (4)'!I2399/100,2)</f>
        <v>0.53</v>
      </c>
      <c r="I2393" s="1">
        <f>ROUND('Sheet1 (4)'!J2399/100,2)</f>
        <v>0.53</v>
      </c>
      <c r="J2393" s="1" t="e">
        <f>ROUND('Sheet1 (4)'!K2399/100,2)</f>
        <v>#VALUE!</v>
      </c>
      <c r="K2393" s="1" t="e">
        <f>ROUND('Sheet1 (4)'!L2399/100,2)</f>
        <v>#VALUE!</v>
      </c>
      <c r="L2393" s="4" t="e">
        <f>ROUND(('Sheet1 (4)'!M2399+'Sheet1 (4)'!R2399)/100,2)</f>
        <v>#VALUE!</v>
      </c>
      <c r="M2393" s="4">
        <f>ROUND(('Sheet1 (4)'!N2399+'Sheet1 (4)'!S2399)/100,2)</f>
        <v>-6.84</v>
      </c>
      <c r="N2393" s="4">
        <f>ROUND(('Sheet1 (4)'!O2399+'Sheet1 (4)'!T2399)/100,2)</f>
        <v>-3.59</v>
      </c>
      <c r="O2393" s="4">
        <f>ROUND(('Sheet1 (4)'!P2399+'Sheet1 (4)'!U2399)/100,2)</f>
        <v>2.16</v>
      </c>
      <c r="P2393" s="4">
        <f>ROUND(('Sheet1 (4)'!Q2399+'Sheet1 (4)'!V2399)/100,2)</f>
        <v>2.16</v>
      </c>
      <c r="Q2393" s="7" t="e">
        <f>ROUND('Sheet1 (4)'!W2399/100,2)</f>
        <v>#VALUE!</v>
      </c>
      <c r="R2393" s="7" t="e">
        <f>ROUND('Sheet1 (4)'!X2399/100,2)</f>
        <v>#VALUE!</v>
      </c>
      <c r="S2393" s="7">
        <f>ROUND('Sheet1 (4)'!Y2399/100,2)</f>
        <v>-0.25</v>
      </c>
      <c r="T2393" s="7">
        <f>ROUND('Sheet1 (4)'!Z2399/100,2)</f>
        <v>0.06</v>
      </c>
      <c r="U2393" s="7">
        <f>ROUND('Sheet1 (4)'!AA2399/100,2)</f>
        <v>0.06</v>
      </c>
      <c r="V2393" s="1" t="str">
        <f>'Sheet1 (4)'!AB2399&amp;".T"</f>
        <v>5243.T</v>
      </c>
      <c r="W2393">
        <f>ROUND('Sheet1 (4)'!AC2399,2)</f>
        <v>96.38</v>
      </c>
      <c r="X2393">
        <f>ROUND('Sheet1 (4)'!AD2399,2)</f>
        <v>9.08</v>
      </c>
      <c r="Y2393" t="str">
        <f>_xlfn.XLOOKUP('Sheet1 (4)'!AB2399,'Sheet1 (3)'!B:B,'Sheet1 (3)'!D:D,"",0)</f>
        <v>グロース</v>
      </c>
    </row>
    <row r="2394" spans="1:25" x14ac:dyDescent="0.2">
      <c r="A2394">
        <v>2393</v>
      </c>
      <c r="B2394" s="1" t="str">
        <f>_xlfn.XLOOKUP('Sheet1 (4)'!AB2400,'Sheet1 (3)'!B:B,'Sheet1 (3)'!C:C,"",0)</f>
        <v>農業総合研究所</v>
      </c>
      <c r="C2394" s="1" t="str">
        <f>_xlfn.XLOOKUP('Sheet1 (4)'!AB2400,'Sheet1 (3)'!B:B,'Sheet1 (3)'!F:F,"",0)</f>
        <v>卸売業</v>
      </c>
      <c r="D2394" s="1">
        <f>ROUND('Sheet1 (4)'!E2400/100000000,2)</f>
        <v>0.22</v>
      </c>
      <c r="E2394" s="1" t="e">
        <f>ROUND('Sheet1 (4)'!F2400/100,2)</f>
        <v>#VALUE!</v>
      </c>
      <c r="F2394" s="1" t="e">
        <f>ROUND('Sheet1 (4)'!G2400/100,2)</f>
        <v>#VALUE!</v>
      </c>
      <c r="G2394" s="1" t="e">
        <f>ROUND('Sheet1 (4)'!H2400/100,2)</f>
        <v>#VALUE!</v>
      </c>
      <c r="H2394" s="1" t="e">
        <f>ROUND('Sheet1 (4)'!I2400/100,2)</f>
        <v>#VALUE!</v>
      </c>
      <c r="I2394" s="1">
        <f>ROUND('Sheet1 (4)'!J2400/100,2)</f>
        <v>0.05</v>
      </c>
      <c r="J2394" s="1" t="e">
        <f>ROUND('Sheet1 (4)'!K2400/100,2)</f>
        <v>#VALUE!</v>
      </c>
      <c r="K2394" s="1" t="e">
        <f>ROUND('Sheet1 (4)'!L2400/100,2)</f>
        <v>#VALUE!</v>
      </c>
      <c r="L2394" s="4" t="e">
        <f>ROUND(('Sheet1 (4)'!M2400+'Sheet1 (4)'!R2400)/100,2)</f>
        <v>#VALUE!</v>
      </c>
      <c r="M2394" s="4" t="e">
        <f>ROUND(('Sheet1 (4)'!N2400+'Sheet1 (4)'!S2400)/100,2)</f>
        <v>#VALUE!</v>
      </c>
      <c r="N2394" s="4" t="e">
        <f>ROUND(('Sheet1 (4)'!O2400+'Sheet1 (4)'!T2400)/100,2)</f>
        <v>#VALUE!</v>
      </c>
      <c r="O2394" s="4" t="e">
        <f>ROUND(('Sheet1 (4)'!P2400+'Sheet1 (4)'!U2400)/100,2)</f>
        <v>#VALUE!</v>
      </c>
      <c r="P2394" s="4">
        <f>ROUND(('Sheet1 (4)'!Q2400+'Sheet1 (4)'!V2400)/100,2)</f>
        <v>-2.42</v>
      </c>
      <c r="Q2394" s="7" t="e">
        <f>ROUND('Sheet1 (4)'!W2400/100,2)</f>
        <v>#VALUE!</v>
      </c>
      <c r="R2394" s="7" t="e">
        <f>ROUND('Sheet1 (4)'!X2400/100,2)</f>
        <v>#VALUE!</v>
      </c>
      <c r="S2394" s="7" t="e">
        <f>ROUND('Sheet1 (4)'!Y2400/100,2)</f>
        <v>#VALUE!</v>
      </c>
      <c r="T2394" s="7" t="e">
        <f>ROUND('Sheet1 (4)'!Z2400/100,2)</f>
        <v>#VALUE!</v>
      </c>
      <c r="U2394" s="7">
        <f>ROUND('Sheet1 (4)'!AA2400/100,2)</f>
        <v>-0.01</v>
      </c>
      <c r="V2394" s="1" t="str">
        <f>'Sheet1 (4)'!AB2400&amp;".T"</f>
        <v>3541.T</v>
      </c>
      <c r="W2394" t="e">
        <f>ROUND('Sheet1 (4)'!AC2400,2)</f>
        <v>#VALUE!</v>
      </c>
      <c r="X2394">
        <f>ROUND('Sheet1 (4)'!AD2400,2)</f>
        <v>16.850000000000001</v>
      </c>
      <c r="Y2394" t="str">
        <f>_xlfn.XLOOKUP('Sheet1 (4)'!AB2400,'Sheet1 (3)'!B:B,'Sheet1 (3)'!D:D,"",0)</f>
        <v>グロース</v>
      </c>
    </row>
    <row r="2395" spans="1:25" x14ac:dyDescent="0.2">
      <c r="A2395">
        <v>2394</v>
      </c>
      <c r="B2395" s="1" t="str">
        <f>_xlfn.XLOOKUP('Sheet1 (4)'!AB2401,'Sheet1 (3)'!B:B,'Sheet1 (3)'!C:C,"",0)</f>
        <v>ノバシステム</v>
      </c>
      <c r="C2395" s="1" t="str">
        <f>_xlfn.XLOOKUP('Sheet1 (4)'!AB2401,'Sheet1 (3)'!B:B,'Sheet1 (3)'!F:F,"",0)</f>
        <v>情報・通信業</v>
      </c>
      <c r="D2395" s="1">
        <f>ROUND('Sheet1 (4)'!E2401/100000000,2)</f>
        <v>0.01</v>
      </c>
      <c r="E2395" s="1">
        <f>ROUND('Sheet1 (4)'!F2401/100,2)</f>
        <v>1.04</v>
      </c>
      <c r="F2395" s="1">
        <f>ROUND('Sheet1 (4)'!G2401/100,2)</f>
        <v>3.3</v>
      </c>
      <c r="G2395" s="1">
        <f>ROUND('Sheet1 (4)'!H2401/100,2)</f>
        <v>4.91</v>
      </c>
      <c r="H2395" s="1">
        <f>ROUND('Sheet1 (4)'!I2401/100,2)</f>
        <v>5.28</v>
      </c>
      <c r="I2395" s="1">
        <f>ROUND('Sheet1 (4)'!J2401/100,2)</f>
        <v>5.28</v>
      </c>
      <c r="J2395" s="1" t="e">
        <f>ROUND('Sheet1 (4)'!K2401/100,2)</f>
        <v>#VALUE!</v>
      </c>
      <c r="K2395" s="1" t="e">
        <f>ROUND('Sheet1 (4)'!L2401/100,2)</f>
        <v>#VALUE!</v>
      </c>
      <c r="L2395" s="4" t="e">
        <f>ROUND(('Sheet1 (4)'!M2401+'Sheet1 (4)'!R2401)/100,2)</f>
        <v>#VALUE!</v>
      </c>
      <c r="M2395" s="4">
        <f>ROUND(('Sheet1 (4)'!N2401+'Sheet1 (4)'!S2401)/100,2)</f>
        <v>-2.19</v>
      </c>
      <c r="N2395" s="4">
        <f>ROUND(('Sheet1 (4)'!O2401+'Sheet1 (4)'!T2401)/100,2)</f>
        <v>-0.78</v>
      </c>
      <c r="O2395" s="4">
        <f>ROUND(('Sheet1 (4)'!P2401+'Sheet1 (4)'!U2401)/100,2)</f>
        <v>4.1100000000000003</v>
      </c>
      <c r="P2395" s="4">
        <f>ROUND(('Sheet1 (4)'!Q2401+'Sheet1 (4)'!V2401)/100,2)</f>
        <v>4.1100000000000003</v>
      </c>
      <c r="Q2395" s="7">
        <f>ROUND('Sheet1 (4)'!W2401/100,2)</f>
        <v>0.08</v>
      </c>
      <c r="R2395" s="7">
        <f>ROUND('Sheet1 (4)'!X2401/100,2)</f>
        <v>0.2</v>
      </c>
      <c r="S2395" s="7">
        <f>ROUND('Sheet1 (4)'!Y2401/100,2)</f>
        <v>0.23</v>
      </c>
      <c r="T2395" s="7">
        <f>ROUND('Sheet1 (4)'!Z2401/100,2)</f>
        <v>0.2</v>
      </c>
      <c r="U2395" s="7">
        <f>ROUND('Sheet1 (4)'!AA2401/100,2)</f>
        <v>0.2</v>
      </c>
      <c r="V2395" s="1" t="str">
        <f>'Sheet1 (4)'!AB2401&amp;".T"</f>
        <v>5257.T</v>
      </c>
      <c r="W2395">
        <f>ROUND('Sheet1 (4)'!AC2401,2)</f>
        <v>14.11</v>
      </c>
      <c r="X2395">
        <f>ROUND('Sheet1 (4)'!AD2401,2)</f>
        <v>1.65</v>
      </c>
      <c r="Y2395" t="str">
        <f>_xlfn.XLOOKUP('Sheet1 (4)'!AB2401,'Sheet1 (3)'!B:B,'Sheet1 (3)'!D:D,"",0)</f>
        <v>スタンダード</v>
      </c>
    </row>
    <row r="2396" spans="1:25" x14ac:dyDescent="0.2">
      <c r="A2396">
        <v>2395</v>
      </c>
      <c r="B2396" s="1" t="str">
        <f>_xlfn.XLOOKUP('Sheet1 (4)'!AB2402,'Sheet1 (3)'!B:B,'Sheet1 (3)'!C:C,"",0)</f>
        <v>ノバック</v>
      </c>
      <c r="C2396" s="1" t="str">
        <f>_xlfn.XLOOKUP('Sheet1 (4)'!AB2402,'Sheet1 (3)'!B:B,'Sheet1 (3)'!F:F,"",0)</f>
        <v>建設業</v>
      </c>
      <c r="D2396" s="1">
        <f>ROUND('Sheet1 (4)'!E2402/100000000,2)</f>
        <v>0.05</v>
      </c>
      <c r="E2396" s="1">
        <f>ROUND('Sheet1 (4)'!F2402/100,2)</f>
        <v>26.74</v>
      </c>
      <c r="F2396" s="1">
        <f>ROUND('Sheet1 (4)'!G2402/100,2)</f>
        <v>29.53</v>
      </c>
      <c r="G2396" s="1">
        <f>ROUND('Sheet1 (4)'!H2402/100,2)</f>
        <v>26.08</v>
      </c>
      <c r="H2396" s="1">
        <f>ROUND('Sheet1 (4)'!I2402/100,2)</f>
        <v>8.11</v>
      </c>
      <c r="I2396" s="1">
        <f>ROUND('Sheet1 (4)'!J2402/100,2)</f>
        <v>8.6</v>
      </c>
      <c r="J2396" s="1" t="e">
        <f>ROUND('Sheet1 (4)'!K2402/100,2)</f>
        <v>#VALUE!</v>
      </c>
      <c r="K2396" s="1" t="e">
        <f>ROUND('Sheet1 (4)'!L2402/100,2)</f>
        <v>#VALUE!</v>
      </c>
      <c r="L2396" s="4" t="e">
        <f>ROUND(('Sheet1 (4)'!M2402+'Sheet1 (4)'!R2402)/100,2)</f>
        <v>#VALUE!</v>
      </c>
      <c r="M2396" s="4">
        <f>ROUND(('Sheet1 (4)'!N2402+'Sheet1 (4)'!S2402)/100,2)</f>
        <v>13.11</v>
      </c>
      <c r="N2396" s="4">
        <f>ROUND(('Sheet1 (4)'!O2402+'Sheet1 (4)'!T2402)/100,2)</f>
        <v>34.700000000000003</v>
      </c>
      <c r="O2396" s="4">
        <f>ROUND(('Sheet1 (4)'!P2402+'Sheet1 (4)'!U2402)/100,2)</f>
        <v>-100.49</v>
      </c>
      <c r="P2396" s="4">
        <f>ROUND(('Sheet1 (4)'!Q2402+'Sheet1 (4)'!V2402)/100,2)</f>
        <v>42.65</v>
      </c>
      <c r="Q2396" s="7">
        <f>ROUND('Sheet1 (4)'!W2402/100,2)</f>
        <v>0.13</v>
      </c>
      <c r="R2396" s="7">
        <f>ROUND('Sheet1 (4)'!X2402/100,2)</f>
        <v>0.13</v>
      </c>
      <c r="S2396" s="7">
        <f>ROUND('Sheet1 (4)'!Y2402/100,2)</f>
        <v>0.11</v>
      </c>
      <c r="T2396" s="7">
        <f>ROUND('Sheet1 (4)'!Z2402/100,2)</f>
        <v>0.02</v>
      </c>
      <c r="U2396" s="7">
        <f>ROUND('Sheet1 (4)'!AA2402/100,2)</f>
        <v>0.03</v>
      </c>
      <c r="V2396" s="1" t="str">
        <f>'Sheet1 (4)'!AB2402&amp;".T"</f>
        <v>5079.T</v>
      </c>
      <c r="W2396">
        <f>ROUND('Sheet1 (4)'!AC2402,2)</f>
        <v>23.07</v>
      </c>
      <c r="X2396">
        <f>ROUND('Sheet1 (4)'!AD2402,2)</f>
        <v>0.73</v>
      </c>
      <c r="Y2396" t="str">
        <f>_xlfn.XLOOKUP('Sheet1 (4)'!AB2402,'Sheet1 (3)'!B:B,'Sheet1 (3)'!D:D,"",0)</f>
        <v>スタンダード</v>
      </c>
    </row>
    <row r="2397" spans="1:25" x14ac:dyDescent="0.2">
      <c r="A2397">
        <v>2396</v>
      </c>
      <c r="B2397" s="1" t="str">
        <f>_xlfn.XLOOKUP('Sheet1 (4)'!AB2403,'Sheet1 (3)'!B:B,'Sheet1 (3)'!C:C,"",0)</f>
        <v>ノバレーゼ</v>
      </c>
      <c r="C2397" s="1" t="str">
        <f>_xlfn.XLOOKUP('Sheet1 (4)'!AB2403,'Sheet1 (3)'!B:B,'Sheet1 (3)'!F:F,"",0)</f>
        <v>サービス業</v>
      </c>
      <c r="D2397" s="1">
        <f>ROUND('Sheet1 (4)'!E2403/100000000,2)</f>
        <v>0.25</v>
      </c>
      <c r="E2397" s="1">
        <f>ROUND('Sheet1 (4)'!F2403/100,2)</f>
        <v>8.2200000000000006</v>
      </c>
      <c r="F2397" s="1">
        <f>ROUND('Sheet1 (4)'!G2403/100,2)</f>
        <v>27.76</v>
      </c>
      <c r="G2397" s="1">
        <f>ROUND('Sheet1 (4)'!H2403/100,2)</f>
        <v>15.58</v>
      </c>
      <c r="H2397" s="1">
        <f>ROUND('Sheet1 (4)'!I2403/100,2)</f>
        <v>13.47</v>
      </c>
      <c r="I2397" s="1">
        <f>ROUND('Sheet1 (4)'!J2403/100,2)</f>
        <v>13.47</v>
      </c>
      <c r="J2397" s="1">
        <f>ROUND('Sheet1 (4)'!K2403/100,2)</f>
        <v>22</v>
      </c>
      <c r="K2397" s="1">
        <f>ROUND('Sheet1 (4)'!L2403/100,2)</f>
        <v>22</v>
      </c>
      <c r="L2397" s="4" t="e">
        <f>ROUND(('Sheet1 (4)'!M2403+'Sheet1 (4)'!R2403)/100,2)</f>
        <v>#VALUE!</v>
      </c>
      <c r="M2397" s="4" t="e">
        <f>ROUND(('Sheet1 (4)'!N2403+'Sheet1 (4)'!S2403)/100,2)</f>
        <v>#VALUE!</v>
      </c>
      <c r="N2397" s="4">
        <f>ROUND(('Sheet1 (4)'!O2403+'Sheet1 (4)'!T2403)/100,2)</f>
        <v>9.6199999999999992</v>
      </c>
      <c r="O2397" s="4">
        <f>ROUND(('Sheet1 (4)'!P2403+'Sheet1 (4)'!U2403)/100,2)</f>
        <v>24.41</v>
      </c>
      <c r="P2397" s="4">
        <f>ROUND(('Sheet1 (4)'!Q2403+'Sheet1 (4)'!V2403)/100,2)</f>
        <v>24.41</v>
      </c>
      <c r="Q2397" s="7" t="e">
        <f>ROUND('Sheet1 (4)'!W2403/100,2)</f>
        <v>#VALUE!</v>
      </c>
      <c r="R2397" s="7">
        <f>ROUND('Sheet1 (4)'!X2403/100,2)</f>
        <v>0.26</v>
      </c>
      <c r="S2397" s="7">
        <f>ROUND('Sheet1 (4)'!Y2403/100,2)</f>
        <v>0.12</v>
      </c>
      <c r="T2397" s="7">
        <f>ROUND('Sheet1 (4)'!Z2403/100,2)</f>
        <v>0.08</v>
      </c>
      <c r="U2397" s="7">
        <f>ROUND('Sheet1 (4)'!AA2403/100,2)</f>
        <v>0.08</v>
      </c>
      <c r="V2397" s="1" t="str">
        <f>'Sheet1 (4)'!AB2403&amp;".T"</f>
        <v>9160.T</v>
      </c>
      <c r="W2397">
        <f>ROUND('Sheet1 (4)'!AC2403,2)</f>
        <v>9.4</v>
      </c>
      <c r="X2397">
        <f>ROUND('Sheet1 (4)'!AD2403,2)</f>
        <v>0.93</v>
      </c>
      <c r="Y2397" t="str">
        <f>_xlfn.XLOOKUP('Sheet1 (4)'!AB2403,'Sheet1 (3)'!B:B,'Sheet1 (3)'!D:D,"",0)</f>
        <v>スタンダード</v>
      </c>
    </row>
    <row r="2398" spans="1:25" x14ac:dyDescent="0.2">
      <c r="A2398">
        <v>2397</v>
      </c>
      <c r="B2398" s="1" t="str">
        <f>_xlfn.XLOOKUP('Sheet1 (4)'!AB2404,'Sheet1 (3)'!B:B,'Sheet1 (3)'!C:C,"",0)</f>
        <v>ナウビレッジ</v>
      </c>
      <c r="C2398" s="1" t="str">
        <f>_xlfn.XLOOKUP('Sheet1 (4)'!AB2404,'Sheet1 (3)'!B:B,'Sheet1 (3)'!F:F,"",0)</f>
        <v>サービス業</v>
      </c>
      <c r="D2398" s="1">
        <f>ROUND('Sheet1 (4)'!E2404/100000000,2)</f>
        <v>0.01</v>
      </c>
      <c r="E2398" s="1" t="e">
        <f>ROUND('Sheet1 (4)'!F2404/100,2)</f>
        <v>#VALUE!</v>
      </c>
      <c r="F2398" s="1" t="e">
        <f>ROUND('Sheet1 (4)'!G2404/100,2)</f>
        <v>#VALUE!</v>
      </c>
      <c r="G2398" s="1">
        <f>ROUND('Sheet1 (4)'!H2404/100,2)</f>
        <v>0.16</v>
      </c>
      <c r="H2398" s="1">
        <f>ROUND('Sheet1 (4)'!I2404/100,2)</f>
        <v>0.14000000000000001</v>
      </c>
      <c r="I2398" s="1">
        <f>ROUND('Sheet1 (4)'!J2404/100,2)</f>
        <v>0.14000000000000001</v>
      </c>
      <c r="J2398" s="1" t="e">
        <f>ROUND('Sheet1 (4)'!K2404/100,2)</f>
        <v>#VALUE!</v>
      </c>
      <c r="K2398" s="1" t="e">
        <f>ROUND('Sheet1 (4)'!L2404/100,2)</f>
        <v>#VALUE!</v>
      </c>
      <c r="L2398" s="4" t="e">
        <f>ROUND(('Sheet1 (4)'!M2404+'Sheet1 (4)'!R2404)/100,2)</f>
        <v>#VALUE!</v>
      </c>
      <c r="M2398" s="4" t="e">
        <f>ROUND(('Sheet1 (4)'!N2404+'Sheet1 (4)'!S2404)/100,2)</f>
        <v>#VALUE!</v>
      </c>
      <c r="N2398" s="4" t="e">
        <f>ROUND(('Sheet1 (4)'!O2404+'Sheet1 (4)'!T2404)/100,2)</f>
        <v>#VALUE!</v>
      </c>
      <c r="O2398" s="4" t="e">
        <f>ROUND(('Sheet1 (4)'!P2404+'Sheet1 (4)'!U2404)/100,2)</f>
        <v>#VALUE!</v>
      </c>
      <c r="P2398" s="4" t="e">
        <f>ROUND(('Sheet1 (4)'!Q2404+'Sheet1 (4)'!V2404)/100,2)</f>
        <v>#VALUE!</v>
      </c>
      <c r="Q2398" s="7" t="e">
        <f>ROUND('Sheet1 (4)'!W2404/100,2)</f>
        <v>#VALUE!</v>
      </c>
      <c r="R2398" s="7" t="e">
        <f>ROUND('Sheet1 (4)'!X2404/100,2)</f>
        <v>#VALUE!</v>
      </c>
      <c r="S2398" s="7" t="e">
        <f>ROUND('Sheet1 (4)'!Y2404/100,2)</f>
        <v>#VALUE!</v>
      </c>
      <c r="T2398" s="7">
        <f>ROUND('Sheet1 (4)'!Z2404/100,2)</f>
        <v>0.17</v>
      </c>
      <c r="U2398" s="7">
        <f>ROUND('Sheet1 (4)'!AA2404/100,2)</f>
        <v>0.17</v>
      </c>
      <c r="V2398" s="1" t="str">
        <f>'Sheet1 (4)'!AB2404&amp;".T"</f>
        <v>355A.T</v>
      </c>
      <c r="W2398">
        <f>ROUND('Sheet1 (4)'!AC2404,2)</f>
        <v>27.22</v>
      </c>
      <c r="X2398" t="e">
        <f>ROUND('Sheet1 (4)'!AD2404,2)</f>
        <v>#VALUE!</v>
      </c>
      <c r="Y2398" t="str">
        <f>_xlfn.XLOOKUP('Sheet1 (4)'!AB2404,'Sheet1 (3)'!B:B,'Sheet1 (3)'!D:D,"",0)</f>
        <v>PRO Market</v>
      </c>
    </row>
    <row r="2399" spans="1:25" x14ac:dyDescent="0.2">
      <c r="A2399">
        <v>2398</v>
      </c>
      <c r="B2399" s="1" t="str">
        <f>_xlfn.XLOOKUP('Sheet1 (4)'!AB2405,'Sheet1 (3)'!B:B,'Sheet1 (3)'!C:C,"",0)</f>
        <v>野崎印刷紙業</v>
      </c>
      <c r="C2399" s="1" t="str">
        <f>_xlfn.XLOOKUP('Sheet1 (4)'!AB2405,'Sheet1 (3)'!B:B,'Sheet1 (3)'!F:F,"",0)</f>
        <v>その他製品</v>
      </c>
      <c r="D2399" s="1">
        <f>ROUND('Sheet1 (4)'!E2405/100000000,2)</f>
        <v>0.16</v>
      </c>
      <c r="E2399" s="1">
        <f>ROUND('Sheet1 (4)'!F2405/100,2)</f>
        <v>0.85</v>
      </c>
      <c r="F2399" s="1">
        <f>ROUND('Sheet1 (4)'!G2405/100,2)</f>
        <v>1.28</v>
      </c>
      <c r="G2399" s="1">
        <f>ROUND('Sheet1 (4)'!H2405/100,2)</f>
        <v>3.31</v>
      </c>
      <c r="H2399" s="1">
        <f>ROUND('Sheet1 (4)'!I2405/100,2)</f>
        <v>6.21</v>
      </c>
      <c r="I2399" s="1">
        <f>ROUND('Sheet1 (4)'!J2405/100,2)</f>
        <v>6.9</v>
      </c>
      <c r="J2399" s="1" t="e">
        <f>ROUND('Sheet1 (4)'!K2405/100,2)</f>
        <v>#VALUE!</v>
      </c>
      <c r="K2399" s="1" t="e">
        <f>ROUND('Sheet1 (4)'!L2405/100,2)</f>
        <v>#VALUE!</v>
      </c>
      <c r="L2399" s="4">
        <f>ROUND(('Sheet1 (4)'!M2405+'Sheet1 (4)'!R2405)/100,2)</f>
        <v>0.41</v>
      </c>
      <c r="M2399" s="4">
        <f>ROUND(('Sheet1 (4)'!N2405+'Sheet1 (4)'!S2405)/100,2)</f>
        <v>5.3</v>
      </c>
      <c r="N2399" s="4">
        <f>ROUND(('Sheet1 (4)'!O2405+'Sheet1 (4)'!T2405)/100,2)</f>
        <v>5.33</v>
      </c>
      <c r="O2399" s="4">
        <f>ROUND(('Sheet1 (4)'!P2405+'Sheet1 (4)'!U2405)/100,2)</f>
        <v>4.21</v>
      </c>
      <c r="P2399" s="4">
        <f>ROUND(('Sheet1 (4)'!Q2405+'Sheet1 (4)'!V2405)/100,2)</f>
        <v>-4.07</v>
      </c>
      <c r="Q2399" s="7">
        <f>ROUND('Sheet1 (4)'!W2405/100,2)</f>
        <v>0.02</v>
      </c>
      <c r="R2399" s="7">
        <f>ROUND('Sheet1 (4)'!X2405/100,2)</f>
        <v>0</v>
      </c>
      <c r="S2399" s="7">
        <f>ROUND('Sheet1 (4)'!Y2405/100,2)</f>
        <v>7.0000000000000007E-2</v>
      </c>
      <c r="T2399" s="7">
        <f>ROUND('Sheet1 (4)'!Z2405/100,2)</f>
        <v>0.15</v>
      </c>
      <c r="U2399" s="7">
        <f>ROUND('Sheet1 (4)'!AA2405/100,2)</f>
        <v>0.12</v>
      </c>
      <c r="V2399" s="1" t="str">
        <f>'Sheet1 (4)'!AB2405&amp;".T"</f>
        <v>7919.T</v>
      </c>
      <c r="W2399">
        <f>ROUND('Sheet1 (4)'!AC2405,2)</f>
        <v>7.09</v>
      </c>
      <c r="X2399">
        <f>ROUND('Sheet1 (4)'!AD2405,2)</f>
        <v>0.7</v>
      </c>
      <c r="Y2399" t="str">
        <f>_xlfn.XLOOKUP('Sheet1 (4)'!AB2405,'Sheet1 (3)'!B:B,'Sheet1 (3)'!D:D,"",0)</f>
        <v>スタンダード</v>
      </c>
    </row>
    <row r="2400" spans="1:25" x14ac:dyDescent="0.2">
      <c r="A2400">
        <v>2399</v>
      </c>
      <c r="B2400" s="1" t="str">
        <f>_xlfn.XLOOKUP('Sheet1 (4)'!AB2406,'Sheet1 (3)'!B:B,'Sheet1 (3)'!C:C,"",0)</f>
        <v>ノザワ</v>
      </c>
      <c r="C2400" s="1" t="str">
        <f>_xlfn.XLOOKUP('Sheet1 (4)'!AB2406,'Sheet1 (3)'!B:B,'Sheet1 (3)'!F:F,"",0)</f>
        <v>ガラス・土石製品</v>
      </c>
      <c r="D2400" s="1">
        <f>ROUND('Sheet1 (4)'!E2406/100000000,2)</f>
        <v>0.12</v>
      </c>
      <c r="E2400" s="1">
        <f>ROUND('Sheet1 (4)'!F2406/100,2)</f>
        <v>18.47</v>
      </c>
      <c r="F2400" s="1">
        <f>ROUND('Sheet1 (4)'!G2406/100,2)</f>
        <v>18.48</v>
      </c>
      <c r="G2400" s="1">
        <f>ROUND('Sheet1 (4)'!H2406/100,2)</f>
        <v>10.07</v>
      </c>
      <c r="H2400" s="1">
        <f>ROUND('Sheet1 (4)'!I2406/100,2)</f>
        <v>17.8</v>
      </c>
      <c r="I2400" s="1">
        <f>ROUND('Sheet1 (4)'!J2406/100,2)</f>
        <v>16.809999999999999</v>
      </c>
      <c r="J2400" s="1" t="e">
        <f>ROUND('Sheet1 (4)'!K2406/100,2)</f>
        <v>#VALUE!</v>
      </c>
      <c r="K2400" s="1" t="e">
        <f>ROUND('Sheet1 (4)'!L2406/100,2)</f>
        <v>#VALUE!</v>
      </c>
      <c r="L2400" s="4">
        <f>ROUND(('Sheet1 (4)'!M2406+'Sheet1 (4)'!R2406)/100,2)</f>
        <v>14.42</v>
      </c>
      <c r="M2400" s="4">
        <f>ROUND(('Sheet1 (4)'!N2406+'Sheet1 (4)'!S2406)/100,2)</f>
        <v>15.19</v>
      </c>
      <c r="N2400" s="4">
        <f>ROUND(('Sheet1 (4)'!O2406+'Sheet1 (4)'!T2406)/100,2)</f>
        <v>4.49</v>
      </c>
      <c r="O2400" s="4">
        <f>ROUND(('Sheet1 (4)'!P2406+'Sheet1 (4)'!U2406)/100,2)</f>
        <v>8.09</v>
      </c>
      <c r="P2400" s="4">
        <f>ROUND(('Sheet1 (4)'!Q2406+'Sheet1 (4)'!V2406)/100,2)</f>
        <v>-2.16</v>
      </c>
      <c r="Q2400" s="7">
        <f>ROUND('Sheet1 (4)'!W2406/100,2)</f>
        <v>7.0000000000000007E-2</v>
      </c>
      <c r="R2400" s="7">
        <f>ROUND('Sheet1 (4)'!X2406/100,2)</f>
        <v>0.1</v>
      </c>
      <c r="S2400" s="7">
        <f>ROUND('Sheet1 (4)'!Y2406/100,2)</f>
        <v>0.03</v>
      </c>
      <c r="T2400" s="7">
        <f>ROUND('Sheet1 (4)'!Z2406/100,2)</f>
        <v>0.05</v>
      </c>
      <c r="U2400" s="7">
        <f>ROUND('Sheet1 (4)'!AA2406/100,2)</f>
        <v>0.06</v>
      </c>
      <c r="V2400" s="1" t="str">
        <f>'Sheet1 (4)'!AB2406&amp;".T"</f>
        <v>5237.T</v>
      </c>
      <c r="W2400">
        <f>ROUND('Sheet1 (4)'!AC2406,2)</f>
        <v>12.39</v>
      </c>
      <c r="X2400">
        <f>ROUND('Sheet1 (4)'!AD2406,2)</f>
        <v>0.57999999999999996</v>
      </c>
      <c r="Y2400" t="str">
        <f>_xlfn.XLOOKUP('Sheet1 (4)'!AB2406,'Sheet1 (3)'!B:B,'Sheet1 (3)'!D:D,"",0)</f>
        <v>スタンダード</v>
      </c>
    </row>
    <row r="2401" spans="1:25" x14ac:dyDescent="0.2">
      <c r="A2401">
        <v>2400</v>
      </c>
      <c r="B2401" s="1" t="str">
        <f>_xlfn.XLOOKUP('Sheet1 (4)'!AB2407,'Sheet1 (3)'!B:B,'Sheet1 (3)'!C:C,"",0)</f>
        <v>エヌ・ピー・シー</v>
      </c>
      <c r="C2401" s="1" t="str">
        <f>_xlfn.XLOOKUP('Sheet1 (4)'!AB2407,'Sheet1 (3)'!B:B,'Sheet1 (3)'!F:F,"",0)</f>
        <v>機械</v>
      </c>
      <c r="D2401" s="1">
        <f>ROUND('Sheet1 (4)'!E2407/100000000,2)</f>
        <v>0.22</v>
      </c>
      <c r="E2401" s="1">
        <f>ROUND('Sheet1 (4)'!F2407/100,2)</f>
        <v>6.91</v>
      </c>
      <c r="F2401" s="1">
        <f>ROUND('Sheet1 (4)'!G2407/100,2)</f>
        <v>6.21</v>
      </c>
      <c r="G2401" s="1">
        <f>ROUND('Sheet1 (4)'!H2407/100,2)</f>
        <v>9.77</v>
      </c>
      <c r="H2401" s="1">
        <f>ROUND('Sheet1 (4)'!I2407/100,2)</f>
        <v>24.36</v>
      </c>
      <c r="I2401" s="1">
        <f>ROUND('Sheet1 (4)'!J2407/100,2)</f>
        <v>19.2</v>
      </c>
      <c r="J2401" s="1">
        <f>ROUND('Sheet1 (4)'!K2407/100,2)</f>
        <v>8</v>
      </c>
      <c r="K2401" s="1">
        <f>ROUND('Sheet1 (4)'!L2407/100,2)</f>
        <v>15</v>
      </c>
      <c r="L2401" s="4">
        <f>ROUND(('Sheet1 (4)'!M2407+'Sheet1 (4)'!R2407)/100,2)</f>
        <v>13.97</v>
      </c>
      <c r="M2401" s="4">
        <f>ROUND(('Sheet1 (4)'!N2407+'Sheet1 (4)'!S2407)/100,2)</f>
        <v>0.79</v>
      </c>
      <c r="N2401" s="4">
        <f>ROUND(('Sheet1 (4)'!O2407+'Sheet1 (4)'!T2407)/100,2)</f>
        <v>18.27</v>
      </c>
      <c r="O2401" s="4">
        <f>ROUND(('Sheet1 (4)'!P2407+'Sheet1 (4)'!U2407)/100,2)</f>
        <v>4.68</v>
      </c>
      <c r="P2401" s="4">
        <f>ROUND(('Sheet1 (4)'!Q2407+'Sheet1 (4)'!V2407)/100,2)</f>
        <v>14.13</v>
      </c>
      <c r="Q2401" s="7">
        <f>ROUND('Sheet1 (4)'!W2407/100,2)</f>
        <v>0.06</v>
      </c>
      <c r="R2401" s="7">
        <f>ROUND('Sheet1 (4)'!X2407/100,2)</f>
        <v>0.05</v>
      </c>
      <c r="S2401" s="7">
        <f>ROUND('Sheet1 (4)'!Y2407/100,2)</f>
        <v>0.13</v>
      </c>
      <c r="T2401" s="7">
        <f>ROUND('Sheet1 (4)'!Z2407/100,2)</f>
        <v>0.19</v>
      </c>
      <c r="U2401" s="7">
        <f>ROUND('Sheet1 (4)'!AA2407/100,2)</f>
        <v>0.13</v>
      </c>
      <c r="V2401" s="1" t="str">
        <f>'Sheet1 (4)'!AB2407&amp;".T"</f>
        <v>6255.T</v>
      </c>
      <c r="W2401">
        <f>ROUND('Sheet1 (4)'!AC2407,2)</f>
        <v>11.56</v>
      </c>
      <c r="X2401">
        <f>ROUND('Sheet1 (4)'!AD2407,2)</f>
        <v>1.42</v>
      </c>
      <c r="Y2401" t="str">
        <f>_xlfn.XLOOKUP('Sheet1 (4)'!AB2407,'Sheet1 (3)'!B:B,'Sheet1 (3)'!D:D,"",0)</f>
        <v>グロース</v>
      </c>
    </row>
    <row r="2402" spans="1:25" x14ac:dyDescent="0.2">
      <c r="A2402">
        <v>2401</v>
      </c>
      <c r="B2402" s="1" t="str">
        <f>_xlfn.XLOOKUP('Sheet1 (4)'!AB2408,'Sheet1 (3)'!B:B,'Sheet1 (3)'!C:C,"",0)</f>
        <v>リケンＮＰＲ</v>
      </c>
      <c r="C2402" s="1" t="str">
        <f>_xlfn.XLOOKUP('Sheet1 (4)'!AB2408,'Sheet1 (3)'!B:B,'Sheet1 (3)'!F:F,"",0)</f>
        <v>機械</v>
      </c>
      <c r="D2402" s="1">
        <f>ROUND('Sheet1 (4)'!E2408/100000000,2)</f>
        <v>0.27</v>
      </c>
      <c r="E2402" s="1">
        <f>ROUND('Sheet1 (4)'!F2408/100,2)</f>
        <v>27.29</v>
      </c>
      <c r="F2402" s="1">
        <f>ROUND('Sheet1 (4)'!G2408/100,2)</f>
        <v>51.23</v>
      </c>
      <c r="G2402" s="1">
        <f>ROUND('Sheet1 (4)'!H2408/100,2)</f>
        <v>46.77</v>
      </c>
      <c r="H2402" s="1">
        <f>ROUND('Sheet1 (4)'!I2408/100,2)</f>
        <v>87.65</v>
      </c>
      <c r="I2402" s="1">
        <f>ROUND('Sheet1 (4)'!J2408/100,2)</f>
        <v>118.08</v>
      </c>
      <c r="J2402" s="1" t="e">
        <f>ROUND('Sheet1 (4)'!K2408/100,2)</f>
        <v>#VALUE!</v>
      </c>
      <c r="K2402" s="1" t="e">
        <f>ROUND('Sheet1 (4)'!L2408/100,2)</f>
        <v>#VALUE!</v>
      </c>
      <c r="L2402" s="4">
        <f>ROUND(('Sheet1 (4)'!M2408+'Sheet1 (4)'!R2408)/100,2)</f>
        <v>44.76</v>
      </c>
      <c r="M2402" s="4">
        <f>ROUND(('Sheet1 (4)'!N2408+'Sheet1 (4)'!S2408)/100,2)</f>
        <v>25.99</v>
      </c>
      <c r="N2402" s="4">
        <f>ROUND(('Sheet1 (4)'!O2408+'Sheet1 (4)'!T2408)/100,2)</f>
        <v>71.09</v>
      </c>
      <c r="O2402" s="4">
        <f>ROUND(('Sheet1 (4)'!P2408+'Sheet1 (4)'!U2408)/100,2)</f>
        <v>49.48</v>
      </c>
      <c r="P2402" s="4">
        <f>ROUND(('Sheet1 (4)'!Q2408+'Sheet1 (4)'!V2408)/100,2)</f>
        <v>103.92</v>
      </c>
      <c r="Q2402" s="7">
        <f>ROUND('Sheet1 (4)'!W2408/100,2)</f>
        <v>0.02</v>
      </c>
      <c r="R2402" s="7">
        <f>ROUND('Sheet1 (4)'!X2408/100,2)</f>
        <v>0.06</v>
      </c>
      <c r="S2402" s="7">
        <f>ROUND('Sheet1 (4)'!Y2408/100,2)</f>
        <v>0.05</v>
      </c>
      <c r="T2402" s="7">
        <f>ROUND('Sheet1 (4)'!Z2408/100,2)</f>
        <v>0.22</v>
      </c>
      <c r="U2402" s="7">
        <f>ROUND('Sheet1 (4)'!AA2408/100,2)</f>
        <v>0.06</v>
      </c>
      <c r="V2402" s="1" t="str">
        <f>'Sheet1 (4)'!AB2408&amp;".T"</f>
        <v>6209.T</v>
      </c>
      <c r="W2402">
        <f>ROUND('Sheet1 (4)'!AC2408,2)</f>
        <v>8.77</v>
      </c>
      <c r="X2402">
        <f>ROUND('Sheet1 (4)'!AD2408,2)</f>
        <v>0.59</v>
      </c>
      <c r="Y2402" t="str">
        <f>_xlfn.XLOOKUP('Sheet1 (4)'!AB2408,'Sheet1 (3)'!B:B,'Sheet1 (3)'!D:D,"",0)</f>
        <v>プライム</v>
      </c>
    </row>
    <row r="2403" spans="1:25" x14ac:dyDescent="0.2">
      <c r="A2403">
        <v>2402</v>
      </c>
      <c r="B2403" s="1" t="str">
        <f>_xlfn.XLOOKUP('Sheet1 (4)'!AB2409,'Sheet1 (3)'!B:B,'Sheet1 (3)'!C:C,"",0)</f>
        <v>ＮＰＴ</v>
      </c>
      <c r="C2403" s="1" t="str">
        <f>_xlfn.XLOOKUP('Sheet1 (4)'!AB2409,'Sheet1 (3)'!B:B,'Sheet1 (3)'!F:F,"",0)</f>
        <v>医薬品</v>
      </c>
      <c r="D2403" s="1">
        <f>ROUND('Sheet1 (4)'!E2409/100000000,2)</f>
        <v>0.05</v>
      </c>
      <c r="E2403" s="1" t="e">
        <f>ROUND('Sheet1 (4)'!F2409/100,2)</f>
        <v>#VALUE!</v>
      </c>
      <c r="F2403" s="1">
        <f>ROUND('Sheet1 (4)'!G2409/100,2)</f>
        <v>-1.35</v>
      </c>
      <c r="G2403" s="1">
        <f>ROUND('Sheet1 (4)'!H2409/100,2)</f>
        <v>-1.77</v>
      </c>
      <c r="H2403" s="1">
        <f>ROUND('Sheet1 (4)'!I2409/100,2)</f>
        <v>-1.91</v>
      </c>
      <c r="I2403" s="1">
        <f>ROUND('Sheet1 (4)'!J2409/100,2)</f>
        <v>-1.91</v>
      </c>
      <c r="J2403" s="1" t="e">
        <f>ROUND('Sheet1 (4)'!K2409/100,2)</f>
        <v>#VALUE!</v>
      </c>
      <c r="K2403" s="1" t="e">
        <f>ROUND('Sheet1 (4)'!L2409/100,2)</f>
        <v>#VALUE!</v>
      </c>
      <c r="L2403" s="4" t="e">
        <f>ROUND(('Sheet1 (4)'!M2409+'Sheet1 (4)'!R2409)/100,2)</f>
        <v>#VALUE!</v>
      </c>
      <c r="M2403" s="4" t="e">
        <f>ROUND(('Sheet1 (4)'!N2409+'Sheet1 (4)'!S2409)/100,2)</f>
        <v>#VALUE!</v>
      </c>
      <c r="N2403" s="4" t="e">
        <f>ROUND(('Sheet1 (4)'!O2409+'Sheet1 (4)'!T2409)/100,2)</f>
        <v>#VALUE!</v>
      </c>
      <c r="O2403" s="4" t="e">
        <f>ROUND(('Sheet1 (4)'!P2409+'Sheet1 (4)'!U2409)/100,2)</f>
        <v>#VALUE!</v>
      </c>
      <c r="P2403" s="4" t="e">
        <f>ROUND(('Sheet1 (4)'!Q2409+'Sheet1 (4)'!V2409)/100,2)</f>
        <v>#VALUE!</v>
      </c>
      <c r="Q2403" s="7" t="e">
        <f>ROUND('Sheet1 (4)'!W2409/100,2)</f>
        <v>#VALUE!</v>
      </c>
      <c r="R2403" s="7" t="e">
        <f>ROUND('Sheet1 (4)'!X2409/100,2)</f>
        <v>#VALUE!</v>
      </c>
      <c r="S2403" s="7">
        <f>ROUND('Sheet1 (4)'!Y2409/100,2)</f>
        <v>-2.87</v>
      </c>
      <c r="T2403" s="7">
        <f>ROUND('Sheet1 (4)'!Z2409/100,2)</f>
        <v>-4.55</v>
      </c>
      <c r="U2403" s="7">
        <f>ROUND('Sheet1 (4)'!AA2409/100,2)</f>
        <v>-4.55</v>
      </c>
      <c r="V2403" s="1" t="str">
        <f>'Sheet1 (4)'!AB2409&amp;".T"</f>
        <v>311A.T</v>
      </c>
      <c r="W2403" t="e">
        <f>ROUND('Sheet1 (4)'!AC2409,2)</f>
        <v>#VALUE!</v>
      </c>
      <c r="X2403" t="e">
        <f>ROUND('Sheet1 (4)'!AD2409,2)</f>
        <v>#VALUE!</v>
      </c>
      <c r="Y2403" t="str">
        <f>_xlfn.XLOOKUP('Sheet1 (4)'!AB2409,'Sheet1 (3)'!B:B,'Sheet1 (3)'!D:D,"",0)</f>
        <v>PRO Market</v>
      </c>
    </row>
    <row r="2404" spans="1:25" x14ac:dyDescent="0.2">
      <c r="A2404">
        <v>2403</v>
      </c>
      <c r="B2404" s="1" t="str">
        <f>_xlfn.XLOOKUP('Sheet1 (4)'!AB2410,'Sheet1 (3)'!B:B,'Sheet1 (3)'!C:C,"",0)</f>
        <v>日鉄ソリューションズ</v>
      </c>
      <c r="C2404" s="1" t="str">
        <f>_xlfn.XLOOKUP('Sheet1 (4)'!AB2410,'Sheet1 (3)'!B:B,'Sheet1 (3)'!F:F,"",0)</f>
        <v>情報・通信業</v>
      </c>
      <c r="D2404" s="1">
        <f>ROUND('Sheet1 (4)'!E2410/100000000,2)</f>
        <v>1.83</v>
      </c>
      <c r="E2404" s="1">
        <f>ROUND('Sheet1 (4)'!F2410/100,2)</f>
        <v>245.5</v>
      </c>
      <c r="F2404" s="1">
        <f>ROUND('Sheet1 (4)'!G2410/100,2)</f>
        <v>296.98</v>
      </c>
      <c r="G2404" s="1">
        <f>ROUND('Sheet1 (4)'!H2410/100,2)</f>
        <v>331.37</v>
      </c>
      <c r="H2404" s="1">
        <f>ROUND('Sheet1 (4)'!I2410/100,2)</f>
        <v>353.12</v>
      </c>
      <c r="I2404" s="1">
        <f>ROUND('Sheet1 (4)'!J2410/100,2)</f>
        <v>406.92</v>
      </c>
      <c r="J2404" s="1">
        <f>ROUND('Sheet1 (4)'!K2410/100,2)</f>
        <v>431.63</v>
      </c>
      <c r="K2404" s="1">
        <f>ROUND('Sheet1 (4)'!L2410/100,2)</f>
        <v>463.35</v>
      </c>
      <c r="L2404" s="4">
        <f>ROUND(('Sheet1 (4)'!M2410+'Sheet1 (4)'!R2410)/100,2)</f>
        <v>279.58</v>
      </c>
      <c r="M2404" s="4">
        <f>ROUND(('Sheet1 (4)'!N2410+'Sheet1 (4)'!S2410)/100,2)</f>
        <v>237.73</v>
      </c>
      <c r="N2404" s="4">
        <f>ROUND(('Sheet1 (4)'!O2410+'Sheet1 (4)'!T2410)/100,2)</f>
        <v>203.97</v>
      </c>
      <c r="O2404" s="4">
        <f>ROUND(('Sheet1 (4)'!P2410+'Sheet1 (4)'!U2410)/100,2)</f>
        <v>175.84</v>
      </c>
      <c r="P2404" s="4">
        <f>ROUND(('Sheet1 (4)'!Q2410+'Sheet1 (4)'!V2410)/100,2)</f>
        <v>1074.56</v>
      </c>
      <c r="Q2404" s="7">
        <f>ROUND('Sheet1 (4)'!W2410/100,2)</f>
        <v>0.1</v>
      </c>
      <c r="R2404" s="7">
        <f>ROUND('Sheet1 (4)'!X2410/100,2)</f>
        <v>0.11</v>
      </c>
      <c r="S2404" s="7">
        <f>ROUND('Sheet1 (4)'!Y2410/100,2)</f>
        <v>0.11</v>
      </c>
      <c r="T2404" s="7">
        <f>ROUND('Sheet1 (4)'!Z2410/100,2)</f>
        <v>0.11</v>
      </c>
      <c r="U2404" s="7">
        <f>ROUND('Sheet1 (4)'!AA2410/100,2)</f>
        <v>0.11</v>
      </c>
      <c r="V2404" s="1" t="str">
        <f>'Sheet1 (4)'!AB2410&amp;".T"</f>
        <v>2327.T</v>
      </c>
      <c r="W2404">
        <f>ROUND('Sheet1 (4)'!AC2410,2)</f>
        <v>25.24</v>
      </c>
      <c r="X2404">
        <f>ROUND('Sheet1 (4)'!AD2410,2)</f>
        <v>2.5499999999999998</v>
      </c>
      <c r="Y2404" t="str">
        <f>_xlfn.XLOOKUP('Sheet1 (4)'!AB2410,'Sheet1 (3)'!B:B,'Sheet1 (3)'!D:D,"",0)</f>
        <v>プライム</v>
      </c>
    </row>
    <row r="2405" spans="1:25" x14ac:dyDescent="0.2">
      <c r="A2405">
        <v>2404</v>
      </c>
      <c r="B2405" s="1" t="str">
        <f>_xlfn.XLOOKUP('Sheet1 (4)'!AB2411,'Sheet1 (3)'!B:B,'Sheet1 (3)'!C:C,"",0)</f>
        <v>日進工具</v>
      </c>
      <c r="C2405" s="1" t="str">
        <f>_xlfn.XLOOKUP('Sheet1 (4)'!AB2411,'Sheet1 (3)'!B:B,'Sheet1 (3)'!F:F,"",0)</f>
        <v>機械</v>
      </c>
      <c r="D2405" s="1">
        <f>ROUND('Sheet1 (4)'!E2411/100000000,2)</f>
        <v>0.25</v>
      </c>
      <c r="E2405" s="1">
        <f>ROUND('Sheet1 (4)'!F2411/100,2)</f>
        <v>15.13</v>
      </c>
      <c r="F2405" s="1">
        <f>ROUND('Sheet1 (4)'!G2411/100,2)</f>
        <v>21.11</v>
      </c>
      <c r="G2405" s="1">
        <f>ROUND('Sheet1 (4)'!H2411/100,2)</f>
        <v>21.09</v>
      </c>
      <c r="H2405" s="1">
        <f>ROUND('Sheet1 (4)'!I2411/100,2)</f>
        <v>18.68</v>
      </c>
      <c r="I2405" s="1">
        <f>ROUND('Sheet1 (4)'!J2411/100,2)</f>
        <v>17.68</v>
      </c>
      <c r="J2405" s="1" t="e">
        <f>ROUND('Sheet1 (4)'!K2411/100,2)</f>
        <v>#VALUE!</v>
      </c>
      <c r="K2405" s="1" t="e">
        <f>ROUND('Sheet1 (4)'!L2411/100,2)</f>
        <v>#VALUE!</v>
      </c>
      <c r="L2405" s="4">
        <f>ROUND(('Sheet1 (4)'!M2411+'Sheet1 (4)'!R2411)/100,2)</f>
        <v>23.39</v>
      </c>
      <c r="M2405" s="4">
        <f>ROUND(('Sheet1 (4)'!N2411+'Sheet1 (4)'!S2411)/100,2)</f>
        <v>19.13</v>
      </c>
      <c r="N2405" s="4">
        <f>ROUND(('Sheet1 (4)'!O2411+'Sheet1 (4)'!T2411)/100,2)</f>
        <v>4.7699999999999996</v>
      </c>
      <c r="O2405" s="4">
        <f>ROUND(('Sheet1 (4)'!P2411+'Sheet1 (4)'!U2411)/100,2)</f>
        <v>12.59</v>
      </c>
      <c r="P2405" s="4">
        <f>ROUND(('Sheet1 (4)'!Q2411+'Sheet1 (4)'!V2411)/100,2)</f>
        <v>16.190000000000001</v>
      </c>
      <c r="Q2405" s="7">
        <f>ROUND('Sheet1 (4)'!W2411/100,2)</f>
        <v>0.08</v>
      </c>
      <c r="R2405" s="7">
        <f>ROUND('Sheet1 (4)'!X2411/100,2)</f>
        <v>0.1</v>
      </c>
      <c r="S2405" s="7">
        <f>ROUND('Sheet1 (4)'!Y2411/100,2)</f>
        <v>0.09</v>
      </c>
      <c r="T2405" s="7">
        <f>ROUND('Sheet1 (4)'!Z2411/100,2)</f>
        <v>0.08</v>
      </c>
      <c r="U2405" s="7">
        <f>ROUND('Sheet1 (4)'!AA2411/100,2)</f>
        <v>7.0000000000000007E-2</v>
      </c>
      <c r="V2405" s="1" t="str">
        <f>'Sheet1 (4)'!AB2411&amp;".T"</f>
        <v>6157.T</v>
      </c>
      <c r="W2405">
        <f>ROUND('Sheet1 (4)'!AC2411,2)</f>
        <v>16.95</v>
      </c>
      <c r="X2405">
        <f>ROUND('Sheet1 (4)'!AD2411,2)</f>
        <v>1.1200000000000001</v>
      </c>
      <c r="Y2405" t="str">
        <f>_xlfn.XLOOKUP('Sheet1 (4)'!AB2411,'Sheet1 (3)'!B:B,'Sheet1 (3)'!D:D,"",0)</f>
        <v>プライム</v>
      </c>
    </row>
    <row r="2406" spans="1:25" x14ac:dyDescent="0.2">
      <c r="A2406">
        <v>2405</v>
      </c>
      <c r="B2406" s="1" t="str">
        <f>_xlfn.XLOOKUP('Sheet1 (4)'!AB2412,'Sheet1 (3)'!B:B,'Sheet1 (3)'!C:C,"",0)</f>
        <v>ＮＳユナイテッド海運</v>
      </c>
      <c r="C2406" s="1" t="str">
        <f>_xlfn.XLOOKUP('Sheet1 (4)'!AB2412,'Sheet1 (3)'!B:B,'Sheet1 (3)'!F:F,"",0)</f>
        <v>海運業</v>
      </c>
      <c r="D2406" s="1">
        <f>ROUND('Sheet1 (4)'!E2412/100000000,2)</f>
        <v>0.24</v>
      </c>
      <c r="E2406" s="1">
        <f>ROUND('Sheet1 (4)'!F2412/100,2)</f>
        <v>67.36</v>
      </c>
      <c r="F2406" s="1">
        <f>ROUND('Sheet1 (4)'!G2412/100,2)</f>
        <v>267.12</v>
      </c>
      <c r="G2406" s="1">
        <f>ROUND('Sheet1 (4)'!H2412/100,2)</f>
        <v>324.86</v>
      </c>
      <c r="H2406" s="1">
        <f>ROUND('Sheet1 (4)'!I2412/100,2)</f>
        <v>216.01</v>
      </c>
      <c r="I2406" s="1">
        <f>ROUND('Sheet1 (4)'!J2412/100,2)</f>
        <v>202.23</v>
      </c>
      <c r="J2406" s="1" t="e">
        <f>ROUND('Sheet1 (4)'!K2412/100,2)</f>
        <v>#VALUE!</v>
      </c>
      <c r="K2406" s="1" t="e">
        <f>ROUND('Sheet1 (4)'!L2412/100,2)</f>
        <v>#VALUE!</v>
      </c>
      <c r="L2406" s="4">
        <f>ROUND(('Sheet1 (4)'!M2412+'Sheet1 (4)'!R2412)/100,2)</f>
        <v>-23.58</v>
      </c>
      <c r="M2406" s="4">
        <f>ROUND(('Sheet1 (4)'!N2412+'Sheet1 (4)'!S2412)/100,2)</f>
        <v>330.2</v>
      </c>
      <c r="N2406" s="4">
        <f>ROUND(('Sheet1 (4)'!O2412+'Sheet1 (4)'!T2412)/100,2)</f>
        <v>409.72</v>
      </c>
      <c r="O2406" s="4">
        <f>ROUND(('Sheet1 (4)'!P2412+'Sheet1 (4)'!U2412)/100,2)</f>
        <v>179.56</v>
      </c>
      <c r="P2406" s="4">
        <f>ROUND(('Sheet1 (4)'!Q2412+'Sheet1 (4)'!V2412)/100,2)</f>
        <v>266.05</v>
      </c>
      <c r="Q2406" s="7">
        <f>ROUND('Sheet1 (4)'!W2412/100,2)</f>
        <v>7.0000000000000007E-2</v>
      </c>
      <c r="R2406" s="7">
        <f>ROUND('Sheet1 (4)'!X2412/100,2)</f>
        <v>0.22</v>
      </c>
      <c r="S2406" s="7">
        <f>ROUND('Sheet1 (4)'!Y2412/100,2)</f>
        <v>0.22</v>
      </c>
      <c r="T2406" s="7">
        <f>ROUND('Sheet1 (4)'!Z2412/100,2)</f>
        <v>0.13</v>
      </c>
      <c r="U2406" s="7">
        <f>ROUND('Sheet1 (4)'!AA2412/100,2)</f>
        <v>0.12</v>
      </c>
      <c r="V2406" s="1" t="str">
        <f>'Sheet1 (4)'!AB2412&amp;".T"</f>
        <v>9110.T</v>
      </c>
      <c r="W2406">
        <f>ROUND('Sheet1 (4)'!AC2412,2)</f>
        <v>6.47</v>
      </c>
      <c r="X2406">
        <f>ROUND('Sheet1 (4)'!AD2412,2)</f>
        <v>0.77</v>
      </c>
      <c r="Y2406" t="str">
        <f>_xlfn.XLOOKUP('Sheet1 (4)'!AB2412,'Sheet1 (3)'!B:B,'Sheet1 (3)'!D:D,"",0)</f>
        <v>プライム</v>
      </c>
    </row>
    <row r="2407" spans="1:25" x14ac:dyDescent="0.2">
      <c r="A2407">
        <v>2406</v>
      </c>
      <c r="B2407" s="1" t="str">
        <f>_xlfn.XLOOKUP('Sheet1 (4)'!AB2413,'Sheet1 (3)'!B:B,'Sheet1 (3)'!C:C,"",0)</f>
        <v>ＮＳＤ</v>
      </c>
      <c r="C2407" s="1" t="str">
        <f>_xlfn.XLOOKUP('Sheet1 (4)'!AB2413,'Sheet1 (3)'!B:B,'Sheet1 (3)'!F:F,"",0)</f>
        <v>情報・通信業</v>
      </c>
      <c r="D2407" s="1">
        <f>ROUND('Sheet1 (4)'!E2413/100000000,2)</f>
        <v>0.77</v>
      </c>
      <c r="E2407" s="1">
        <f>ROUND('Sheet1 (4)'!F2413/100,2)</f>
        <v>98.43</v>
      </c>
      <c r="F2407" s="1">
        <f>ROUND('Sheet1 (4)'!G2413/100,2)</f>
        <v>114.15</v>
      </c>
      <c r="G2407" s="1">
        <f>ROUND('Sheet1 (4)'!H2413/100,2)</f>
        <v>125.25</v>
      </c>
      <c r="H2407" s="1">
        <f>ROUND('Sheet1 (4)'!I2413/100,2)</f>
        <v>151.80000000000001</v>
      </c>
      <c r="I2407" s="1">
        <f>ROUND('Sheet1 (4)'!J2413/100,2)</f>
        <v>168.5</v>
      </c>
      <c r="J2407" s="1">
        <f>ROUND('Sheet1 (4)'!K2413/100,2)</f>
        <v>182.6</v>
      </c>
      <c r="K2407" s="1">
        <f>ROUND('Sheet1 (4)'!L2413/100,2)</f>
        <v>198.73</v>
      </c>
      <c r="L2407" s="4">
        <f>ROUND(('Sheet1 (4)'!M2413+'Sheet1 (4)'!R2413)/100,2)</f>
        <v>74.989999999999995</v>
      </c>
      <c r="M2407" s="4">
        <f>ROUND(('Sheet1 (4)'!N2413+'Sheet1 (4)'!S2413)/100,2)</f>
        <v>68.67</v>
      </c>
      <c r="N2407" s="4">
        <f>ROUND(('Sheet1 (4)'!O2413+'Sheet1 (4)'!T2413)/100,2)</f>
        <v>160.85</v>
      </c>
      <c r="O2407" s="4">
        <f>ROUND(('Sheet1 (4)'!P2413+'Sheet1 (4)'!U2413)/100,2)</f>
        <v>-56.61</v>
      </c>
      <c r="P2407" s="4">
        <f>ROUND(('Sheet1 (4)'!Q2413+'Sheet1 (4)'!V2413)/100,2)</f>
        <v>132.02000000000001</v>
      </c>
      <c r="Q2407" s="7">
        <f>ROUND('Sheet1 (4)'!W2413/100,2)</f>
        <v>0.14000000000000001</v>
      </c>
      <c r="R2407" s="7">
        <f>ROUND('Sheet1 (4)'!X2413/100,2)</f>
        <v>0.16</v>
      </c>
      <c r="S2407" s="7">
        <f>ROUND('Sheet1 (4)'!Y2413/100,2)</f>
        <v>0.19</v>
      </c>
      <c r="T2407" s="7">
        <f>ROUND('Sheet1 (4)'!Z2413/100,2)</f>
        <v>0.18</v>
      </c>
      <c r="U2407" s="7">
        <f>ROUND('Sheet1 (4)'!AA2413/100,2)</f>
        <v>0.18</v>
      </c>
      <c r="V2407" s="1" t="str">
        <f>'Sheet1 (4)'!AB2413&amp;".T"</f>
        <v>9759.T</v>
      </c>
      <c r="W2407">
        <f>ROUND('Sheet1 (4)'!AC2413,2)</f>
        <v>21.38</v>
      </c>
      <c r="X2407">
        <f>ROUND('Sheet1 (4)'!AD2413,2)</f>
        <v>3.96</v>
      </c>
      <c r="Y2407" t="str">
        <f>_xlfn.XLOOKUP('Sheet1 (4)'!AB2413,'Sheet1 (3)'!B:B,'Sheet1 (3)'!D:D,"",0)</f>
        <v>プライム</v>
      </c>
    </row>
    <row r="2408" spans="1:25" x14ac:dyDescent="0.2">
      <c r="A2408">
        <v>2407</v>
      </c>
      <c r="B2408" s="1" t="str">
        <f>_xlfn.XLOOKUP('Sheet1 (4)'!AB2414,'Sheet1 (3)'!B:B,'Sheet1 (3)'!C:C,"",0)</f>
        <v>日本精工</v>
      </c>
      <c r="C2408" s="1" t="str">
        <f>_xlfn.XLOOKUP('Sheet1 (4)'!AB2414,'Sheet1 (3)'!B:B,'Sheet1 (3)'!F:F,"",0)</f>
        <v>機械</v>
      </c>
      <c r="D2408" s="1">
        <f>ROUND('Sheet1 (4)'!E2414/100000000,2)</f>
        <v>4.8899999999999997</v>
      </c>
      <c r="E2408" s="1">
        <f>ROUND('Sheet1 (4)'!F2414/100,2)</f>
        <v>28.38</v>
      </c>
      <c r="F2408" s="1">
        <f>ROUND('Sheet1 (4)'!G2414/100,2)</f>
        <v>247.74</v>
      </c>
      <c r="G2408" s="1">
        <f>ROUND('Sheet1 (4)'!H2414/100,2)</f>
        <v>327.61</v>
      </c>
      <c r="H2408" s="1">
        <f>ROUND('Sheet1 (4)'!I2414/100,2)</f>
        <v>246.73</v>
      </c>
      <c r="I2408" s="1">
        <f>ROUND('Sheet1 (4)'!J2414/100,2)</f>
        <v>264.92</v>
      </c>
      <c r="J2408" s="1">
        <f>ROUND('Sheet1 (4)'!K2414/100,2)</f>
        <v>271.11</v>
      </c>
      <c r="K2408" s="1">
        <f>ROUND('Sheet1 (4)'!L2414/100,2)</f>
        <v>373.17</v>
      </c>
      <c r="L2408" s="4">
        <f>ROUND(('Sheet1 (4)'!M2414+'Sheet1 (4)'!R2414)/100,2)</f>
        <v>27.46</v>
      </c>
      <c r="M2408" s="4">
        <f>ROUND(('Sheet1 (4)'!N2414+'Sheet1 (4)'!S2414)/100,2)</f>
        <v>27.6</v>
      </c>
      <c r="N2408" s="4">
        <f>ROUND(('Sheet1 (4)'!O2414+'Sheet1 (4)'!T2414)/100,2)</f>
        <v>153.85</v>
      </c>
      <c r="O2408" s="4">
        <f>ROUND(('Sheet1 (4)'!P2414+'Sheet1 (4)'!U2414)/100,2)</f>
        <v>90.04</v>
      </c>
      <c r="P2408" s="4">
        <f>ROUND(('Sheet1 (4)'!Q2414+'Sheet1 (4)'!V2414)/100,2)</f>
        <v>234.23</v>
      </c>
      <c r="Q2408" s="7">
        <f>ROUND('Sheet1 (4)'!W2414/100,2)</f>
        <v>0</v>
      </c>
      <c r="R2408" s="7">
        <f>ROUND('Sheet1 (4)'!X2414/100,2)</f>
        <v>0.03</v>
      </c>
      <c r="S2408" s="7">
        <f>ROUND('Sheet1 (4)'!Y2414/100,2)</f>
        <v>0.03</v>
      </c>
      <c r="T2408" s="7">
        <f>ROUND('Sheet1 (4)'!Z2414/100,2)</f>
        <v>0.02</v>
      </c>
      <c r="U2408" s="7">
        <f>ROUND('Sheet1 (4)'!AA2414/100,2)</f>
        <v>0.02</v>
      </c>
      <c r="V2408" s="1" t="str">
        <f>'Sheet1 (4)'!AB2414&amp;".T"</f>
        <v>6471.T</v>
      </c>
      <c r="W2408">
        <f>ROUND('Sheet1 (4)'!AC2414,2)</f>
        <v>24.46</v>
      </c>
      <c r="X2408">
        <f>ROUND('Sheet1 (4)'!AD2414,2)</f>
        <v>0.66</v>
      </c>
      <c r="Y2408" t="str">
        <f>_xlfn.XLOOKUP('Sheet1 (4)'!AB2414,'Sheet1 (3)'!B:B,'Sheet1 (3)'!D:D,"",0)</f>
        <v>プライム</v>
      </c>
    </row>
    <row r="2409" spans="1:25" x14ac:dyDescent="0.2">
      <c r="A2409">
        <v>2408</v>
      </c>
      <c r="B2409" s="1" t="str">
        <f>_xlfn.XLOOKUP('Sheet1 (4)'!AB2415,'Sheet1 (3)'!B:B,'Sheet1 (3)'!C:C,"",0)</f>
        <v>ＮＳＷ</v>
      </c>
      <c r="C2409" s="1" t="str">
        <f>_xlfn.XLOOKUP('Sheet1 (4)'!AB2415,'Sheet1 (3)'!B:B,'Sheet1 (3)'!F:F,"",0)</f>
        <v>情報・通信業</v>
      </c>
      <c r="D2409" s="1">
        <f>ROUND('Sheet1 (4)'!E2415/100000000,2)</f>
        <v>0.15</v>
      </c>
      <c r="E2409" s="1">
        <f>ROUND('Sheet1 (4)'!F2415/100,2)</f>
        <v>41.98</v>
      </c>
      <c r="F2409" s="1">
        <f>ROUND('Sheet1 (4)'!G2415/100,2)</f>
        <v>49.21</v>
      </c>
      <c r="G2409" s="1">
        <f>ROUND('Sheet1 (4)'!H2415/100,2)</f>
        <v>53.88</v>
      </c>
      <c r="H2409" s="1">
        <f>ROUND('Sheet1 (4)'!I2415/100,2)</f>
        <v>58.63</v>
      </c>
      <c r="I2409" s="1">
        <f>ROUND('Sheet1 (4)'!J2415/100,2)</f>
        <v>61.16</v>
      </c>
      <c r="J2409" s="1" t="e">
        <f>ROUND('Sheet1 (4)'!K2415/100,2)</f>
        <v>#VALUE!</v>
      </c>
      <c r="K2409" s="1" t="e">
        <f>ROUND('Sheet1 (4)'!L2415/100,2)</f>
        <v>#VALUE!</v>
      </c>
      <c r="L2409" s="4">
        <f>ROUND(('Sheet1 (4)'!M2415+'Sheet1 (4)'!R2415)/100,2)</f>
        <v>14.15</v>
      </c>
      <c r="M2409" s="4">
        <f>ROUND(('Sheet1 (4)'!N2415+'Sheet1 (4)'!S2415)/100,2)</f>
        <v>33.880000000000003</v>
      </c>
      <c r="N2409" s="4">
        <f>ROUND(('Sheet1 (4)'!O2415+'Sheet1 (4)'!T2415)/100,2)</f>
        <v>9.8800000000000008</v>
      </c>
      <c r="O2409" s="4">
        <f>ROUND(('Sheet1 (4)'!P2415+'Sheet1 (4)'!U2415)/100,2)</f>
        <v>-36.520000000000003</v>
      </c>
      <c r="P2409" s="4">
        <f>ROUND(('Sheet1 (4)'!Q2415+'Sheet1 (4)'!V2415)/100,2)</f>
        <v>102.56</v>
      </c>
      <c r="Q2409" s="7">
        <f>ROUND('Sheet1 (4)'!W2415/100,2)</f>
        <v>0.12</v>
      </c>
      <c r="R2409" s="7">
        <f>ROUND('Sheet1 (4)'!X2415/100,2)</f>
        <v>0.14000000000000001</v>
      </c>
      <c r="S2409" s="7">
        <f>ROUND('Sheet1 (4)'!Y2415/100,2)</f>
        <v>0.15</v>
      </c>
      <c r="T2409" s="7">
        <f>ROUND('Sheet1 (4)'!Z2415/100,2)</f>
        <v>0.14000000000000001</v>
      </c>
      <c r="U2409" s="7">
        <f>ROUND('Sheet1 (4)'!AA2415/100,2)</f>
        <v>0.11</v>
      </c>
      <c r="V2409" s="1" t="str">
        <f>'Sheet1 (4)'!AB2415&amp;".T"</f>
        <v>9739.T</v>
      </c>
      <c r="W2409">
        <f>ROUND('Sheet1 (4)'!AC2415,2)</f>
        <v>10.39</v>
      </c>
      <c r="X2409">
        <f>ROUND('Sheet1 (4)'!AD2415,2)</f>
        <v>1.06</v>
      </c>
      <c r="Y2409" t="str">
        <f>_xlfn.XLOOKUP('Sheet1 (4)'!AB2415,'Sheet1 (3)'!B:B,'Sheet1 (3)'!D:D,"",0)</f>
        <v>プライム</v>
      </c>
    </row>
    <row r="2410" spans="1:25" x14ac:dyDescent="0.2">
      <c r="A2410">
        <v>2409</v>
      </c>
      <c r="B2410" s="1" t="str">
        <f>_xlfn.XLOOKUP('Sheet1 (4)'!AB2416,'Sheet1 (3)'!B:B,'Sheet1 (3)'!C:C,"",0)</f>
        <v>ＮＴＮ</v>
      </c>
      <c r="C2410" s="1" t="str">
        <f>_xlfn.XLOOKUP('Sheet1 (4)'!AB2416,'Sheet1 (3)'!B:B,'Sheet1 (3)'!F:F,"",0)</f>
        <v>機械</v>
      </c>
      <c r="D2410" s="1">
        <f>ROUND('Sheet1 (4)'!E2416/100000000,2)</f>
        <v>5.29</v>
      </c>
      <c r="E2410" s="1">
        <f>ROUND('Sheet1 (4)'!F2416/100,2)</f>
        <v>-31.38</v>
      </c>
      <c r="F2410" s="1">
        <f>ROUND('Sheet1 (4)'!G2416/100,2)</f>
        <v>68.81</v>
      </c>
      <c r="G2410" s="1">
        <f>ROUND('Sheet1 (4)'!H2416/100,2)</f>
        <v>171.47</v>
      </c>
      <c r="H2410" s="1">
        <f>ROUND('Sheet1 (4)'!I2416/100,2)</f>
        <v>281.49</v>
      </c>
      <c r="I2410" s="1">
        <f>ROUND('Sheet1 (4)'!J2416/100,2)</f>
        <v>229.6</v>
      </c>
      <c r="J2410" s="1">
        <f>ROUND('Sheet1 (4)'!K2416/100,2)</f>
        <v>257.67</v>
      </c>
      <c r="K2410" s="1">
        <f>ROUND('Sheet1 (4)'!L2416/100,2)</f>
        <v>334</v>
      </c>
      <c r="L2410" s="4">
        <f>ROUND(('Sheet1 (4)'!M2416+'Sheet1 (4)'!R2416)/100,2)</f>
        <v>185.35</v>
      </c>
      <c r="M2410" s="4">
        <f>ROUND(('Sheet1 (4)'!N2416+'Sheet1 (4)'!S2416)/100,2)</f>
        <v>114.68</v>
      </c>
      <c r="N2410" s="4">
        <f>ROUND(('Sheet1 (4)'!O2416+'Sheet1 (4)'!T2416)/100,2)</f>
        <v>203.61</v>
      </c>
      <c r="O2410" s="4">
        <f>ROUND(('Sheet1 (4)'!P2416+'Sheet1 (4)'!U2416)/100,2)</f>
        <v>401.33</v>
      </c>
      <c r="P2410" s="4">
        <f>ROUND(('Sheet1 (4)'!Q2416+'Sheet1 (4)'!V2416)/100,2)</f>
        <v>196.63</v>
      </c>
      <c r="Q2410" s="7">
        <f>ROUND('Sheet1 (4)'!W2416/100,2)</f>
        <v>-0.06</v>
      </c>
      <c r="R2410" s="7">
        <f>ROUND('Sheet1 (4)'!X2416/100,2)</f>
        <v>0.05</v>
      </c>
      <c r="S2410" s="7">
        <f>ROUND('Sheet1 (4)'!Y2416/100,2)</f>
        <v>0.05</v>
      </c>
      <c r="T2410" s="7">
        <f>ROUND('Sheet1 (4)'!Z2416/100,2)</f>
        <v>0.05</v>
      </c>
      <c r="U2410" s="7">
        <f>ROUND('Sheet1 (4)'!AA2416/100,2)</f>
        <v>-0.09</v>
      </c>
      <c r="V2410" s="1" t="str">
        <f>'Sheet1 (4)'!AB2416&amp;".T"</f>
        <v>6472.T</v>
      </c>
      <c r="W2410" t="e">
        <f>ROUND('Sheet1 (4)'!AC2416,2)</f>
        <v>#VALUE!</v>
      </c>
      <c r="X2410">
        <f>ROUND('Sheet1 (4)'!AD2416,2)</f>
        <v>0.8</v>
      </c>
      <c r="Y2410" t="str">
        <f>_xlfn.XLOOKUP('Sheet1 (4)'!AB2416,'Sheet1 (3)'!B:B,'Sheet1 (3)'!D:D,"",0)</f>
        <v>プライム</v>
      </c>
    </row>
    <row r="2411" spans="1:25" x14ac:dyDescent="0.2">
      <c r="A2411">
        <v>2410</v>
      </c>
      <c r="B2411" s="1" t="str">
        <f>_xlfn.XLOOKUP('Sheet1 (4)'!AB2417,'Sheet1 (3)'!B:B,'Sheet1 (3)'!C:C,"",0)</f>
        <v>エヌ・ティ・ティ・データ・イントラマート</v>
      </c>
      <c r="C2411" s="1" t="str">
        <f>_xlfn.XLOOKUP('Sheet1 (4)'!AB2417,'Sheet1 (3)'!B:B,'Sheet1 (3)'!F:F,"",0)</f>
        <v>情報・通信業</v>
      </c>
      <c r="D2411" s="1">
        <f>ROUND('Sheet1 (4)'!E2417/100000000,2)</f>
        <v>0.05</v>
      </c>
      <c r="E2411" s="1">
        <f>ROUND('Sheet1 (4)'!F2417/100,2)</f>
        <v>1.68</v>
      </c>
      <c r="F2411" s="1">
        <f>ROUND('Sheet1 (4)'!G2417/100,2)</f>
        <v>8.43</v>
      </c>
      <c r="G2411" s="1">
        <f>ROUND('Sheet1 (4)'!H2417/100,2)</f>
        <v>8.1</v>
      </c>
      <c r="H2411" s="1">
        <f>ROUND('Sheet1 (4)'!I2417/100,2)</f>
        <v>3.76</v>
      </c>
      <c r="I2411" s="1">
        <f>ROUND('Sheet1 (4)'!J2417/100,2)</f>
        <v>5.52</v>
      </c>
      <c r="J2411" s="1">
        <f>ROUND('Sheet1 (4)'!K2417/100,2)</f>
        <v>12</v>
      </c>
      <c r="K2411" s="1">
        <f>ROUND('Sheet1 (4)'!L2417/100,2)</f>
        <v>16.5</v>
      </c>
      <c r="L2411" s="4">
        <f>ROUND(('Sheet1 (4)'!M2417+'Sheet1 (4)'!R2417)/100,2)</f>
        <v>-2.67</v>
      </c>
      <c r="M2411" s="4">
        <f>ROUND(('Sheet1 (4)'!N2417+'Sheet1 (4)'!S2417)/100,2)</f>
        <v>10.81</v>
      </c>
      <c r="N2411" s="4">
        <f>ROUND(('Sheet1 (4)'!O2417+'Sheet1 (4)'!T2417)/100,2)</f>
        <v>-4.03</v>
      </c>
      <c r="O2411" s="4">
        <f>ROUND(('Sheet1 (4)'!P2417+'Sheet1 (4)'!U2417)/100,2)</f>
        <v>-8.2100000000000009</v>
      </c>
      <c r="P2411" s="4">
        <f>ROUND(('Sheet1 (4)'!Q2417+'Sheet1 (4)'!V2417)/100,2)</f>
        <v>1.93</v>
      </c>
      <c r="Q2411" s="7">
        <f>ROUND('Sheet1 (4)'!W2417/100,2)</f>
        <v>0.03</v>
      </c>
      <c r="R2411" s="7">
        <f>ROUND('Sheet1 (4)'!X2417/100,2)</f>
        <v>0.13</v>
      </c>
      <c r="S2411" s="7">
        <f>ROUND('Sheet1 (4)'!Y2417/100,2)</f>
        <v>0.09</v>
      </c>
      <c r="T2411" s="7">
        <f>ROUND('Sheet1 (4)'!Z2417/100,2)</f>
        <v>7.0000000000000007E-2</v>
      </c>
      <c r="U2411" s="7">
        <f>ROUND('Sheet1 (4)'!AA2417/100,2)</f>
        <v>7.0000000000000007E-2</v>
      </c>
      <c r="V2411" s="1" t="str">
        <f>'Sheet1 (4)'!AB2417&amp;".T"</f>
        <v>3850.T</v>
      </c>
      <c r="W2411">
        <f>ROUND('Sheet1 (4)'!AC2417,2)</f>
        <v>29.07</v>
      </c>
      <c r="X2411">
        <f>ROUND('Sheet1 (4)'!AD2417,2)</f>
        <v>3.68</v>
      </c>
      <c r="Y2411" t="str">
        <f>_xlfn.XLOOKUP('Sheet1 (4)'!AB2417,'Sheet1 (3)'!B:B,'Sheet1 (3)'!D:D,"",0)</f>
        <v>スタンダード</v>
      </c>
    </row>
    <row r="2412" spans="1:25" x14ac:dyDescent="0.2">
      <c r="A2412">
        <v>2411</v>
      </c>
      <c r="B2412" s="1" t="str">
        <f>_xlfn.XLOOKUP('Sheet1 (4)'!AB2418,'Sheet1 (3)'!B:B,'Sheet1 (3)'!C:C,"",0)</f>
        <v>ＮＴＴ</v>
      </c>
      <c r="C2412" s="1" t="str">
        <f>_xlfn.XLOOKUP('Sheet1 (4)'!AB2418,'Sheet1 (3)'!B:B,'Sheet1 (3)'!F:F,"",0)</f>
        <v>情報・通信業</v>
      </c>
      <c r="D2412" s="1">
        <f>ROUND('Sheet1 (4)'!E2418/100000000,2)</f>
        <v>821.91</v>
      </c>
      <c r="E2412" s="1">
        <f>ROUND('Sheet1 (4)'!F2418/100,2)</f>
        <v>18539.59</v>
      </c>
      <c r="F2412" s="1">
        <f>ROUND('Sheet1 (4)'!G2418/100,2)</f>
        <v>17685.93</v>
      </c>
      <c r="G2412" s="1">
        <f>ROUND('Sheet1 (4)'!H2418/100,2)</f>
        <v>18289.86</v>
      </c>
      <c r="H2412" s="1">
        <f>ROUND('Sheet1 (4)'!I2418/100,2)</f>
        <v>19229.099999999999</v>
      </c>
      <c r="I2412" s="1">
        <f>ROUND('Sheet1 (4)'!J2418/100,2)</f>
        <v>16495.71</v>
      </c>
      <c r="J2412" s="1">
        <f>ROUND('Sheet1 (4)'!K2418/100,2)</f>
        <v>17770.939999999999</v>
      </c>
      <c r="K2412" s="1">
        <f>ROUND('Sheet1 (4)'!L2418/100,2)</f>
        <v>18253.18</v>
      </c>
      <c r="L2412" s="4">
        <f>ROUND(('Sheet1 (4)'!M2418+'Sheet1 (4)'!R2418)/100,2)</f>
        <v>15845.32</v>
      </c>
      <c r="M2412" s="4">
        <f>ROUND(('Sheet1 (4)'!N2418+'Sheet1 (4)'!S2418)/100,2)</f>
        <v>13111.05</v>
      </c>
      <c r="N2412" s="4">
        <f>ROUND(('Sheet1 (4)'!O2418+'Sheet1 (4)'!T2418)/100,2)</f>
        <v>5241.01</v>
      </c>
      <c r="O2412" s="4">
        <f>ROUND(('Sheet1 (4)'!P2418+'Sheet1 (4)'!U2418)/100,2)</f>
        <v>3849.24</v>
      </c>
      <c r="P2412" s="4">
        <f>ROUND(('Sheet1 (4)'!Q2418+'Sheet1 (4)'!V2418)/100,2)</f>
        <v>3643.87</v>
      </c>
      <c r="Q2412" s="7">
        <f>ROUND('Sheet1 (4)'!W2418/100,2)</f>
        <v>0.11</v>
      </c>
      <c r="R2412" s="7">
        <f>ROUND('Sheet1 (4)'!X2418/100,2)</f>
        <v>0.15</v>
      </c>
      <c r="S2412" s="7">
        <f>ROUND('Sheet1 (4)'!Y2418/100,2)</f>
        <v>0.14000000000000001</v>
      </c>
      <c r="T2412" s="7">
        <f>ROUND('Sheet1 (4)'!Z2418/100,2)</f>
        <v>0.13</v>
      </c>
      <c r="U2412" s="7">
        <f>ROUND('Sheet1 (4)'!AA2418/100,2)</f>
        <v>0.1</v>
      </c>
      <c r="V2412" s="1" t="str">
        <f>'Sheet1 (4)'!AB2418&amp;".T"</f>
        <v>9432.T</v>
      </c>
      <c r="W2412">
        <f>ROUND('Sheet1 (4)'!AC2418,2)</f>
        <v>12.05</v>
      </c>
      <c r="X2412">
        <f>ROUND('Sheet1 (4)'!AD2418,2)</f>
        <v>1.36</v>
      </c>
      <c r="Y2412" t="str">
        <f>_xlfn.XLOOKUP('Sheet1 (4)'!AB2418,'Sheet1 (3)'!B:B,'Sheet1 (3)'!D:D,"",0)</f>
        <v>プライム</v>
      </c>
    </row>
    <row r="2413" spans="1:25" x14ac:dyDescent="0.2">
      <c r="A2413">
        <v>2412</v>
      </c>
      <c r="B2413" s="1" t="str">
        <f>_xlfn.XLOOKUP('Sheet1 (4)'!AB2419,'Sheet1 (3)'!B:B,'Sheet1 (3)'!C:C,"",0)</f>
        <v>ヌーラボ</v>
      </c>
      <c r="C2413" s="1" t="str">
        <f>_xlfn.XLOOKUP('Sheet1 (4)'!AB2419,'Sheet1 (3)'!B:B,'Sheet1 (3)'!F:F,"",0)</f>
        <v>情報・通信業</v>
      </c>
      <c r="D2413" s="1">
        <f>ROUND('Sheet1 (4)'!E2419/100000000,2)</f>
        <v>0.06</v>
      </c>
      <c r="E2413" s="1">
        <f>ROUND('Sheet1 (4)'!F2419/100,2)</f>
        <v>-7.0000000000000007E-2</v>
      </c>
      <c r="F2413" s="1">
        <f>ROUND('Sheet1 (4)'!G2419/100,2)</f>
        <v>1.69</v>
      </c>
      <c r="G2413" s="1">
        <f>ROUND('Sheet1 (4)'!H2419/100,2)</f>
        <v>1.01</v>
      </c>
      <c r="H2413" s="1">
        <f>ROUND('Sheet1 (4)'!I2419/100,2)</f>
        <v>3.32</v>
      </c>
      <c r="I2413" s="1">
        <f>ROUND('Sheet1 (4)'!J2419/100,2)</f>
        <v>6.41</v>
      </c>
      <c r="J2413" s="1" t="e">
        <f>ROUND('Sheet1 (4)'!K2419/100,2)</f>
        <v>#VALUE!</v>
      </c>
      <c r="K2413" s="1" t="e">
        <f>ROUND('Sheet1 (4)'!L2419/100,2)</f>
        <v>#VALUE!</v>
      </c>
      <c r="L2413" s="4" t="e">
        <f>ROUND(('Sheet1 (4)'!M2419+'Sheet1 (4)'!R2419)/100,2)</f>
        <v>#VALUE!</v>
      </c>
      <c r="M2413" s="4" t="e">
        <f>ROUND(('Sheet1 (4)'!N2419+'Sheet1 (4)'!S2419)/100,2)</f>
        <v>#VALUE!</v>
      </c>
      <c r="N2413" s="4">
        <f>ROUND(('Sheet1 (4)'!O2419+'Sheet1 (4)'!T2419)/100,2)</f>
        <v>1.67</v>
      </c>
      <c r="O2413" s="4">
        <f>ROUND(('Sheet1 (4)'!P2419+'Sheet1 (4)'!U2419)/100,2)</f>
        <v>7.01</v>
      </c>
      <c r="P2413" s="4">
        <f>ROUND(('Sheet1 (4)'!Q2419+'Sheet1 (4)'!V2419)/100,2)</f>
        <v>6.21</v>
      </c>
      <c r="Q2413" s="7">
        <f>ROUND('Sheet1 (4)'!W2419/100,2)</f>
        <v>-0.13</v>
      </c>
      <c r="R2413" s="7">
        <f>ROUND('Sheet1 (4)'!X2419/100,2)</f>
        <v>0.69</v>
      </c>
      <c r="S2413" s="7">
        <f>ROUND('Sheet1 (4)'!Y2419/100,2)</f>
        <v>0.13</v>
      </c>
      <c r="T2413" s="7">
        <f>ROUND('Sheet1 (4)'!Z2419/100,2)</f>
        <v>0.27</v>
      </c>
      <c r="U2413" s="7">
        <f>ROUND('Sheet1 (4)'!AA2419/100,2)</f>
        <v>0.34</v>
      </c>
      <c r="V2413" s="1" t="str">
        <f>'Sheet1 (4)'!AB2419&amp;".T"</f>
        <v>5033.T</v>
      </c>
      <c r="W2413">
        <f>ROUND('Sheet1 (4)'!AC2419,2)</f>
        <v>9.74</v>
      </c>
      <c r="X2413">
        <f>ROUND('Sheet1 (4)'!AD2419,2)</f>
        <v>2.48</v>
      </c>
      <c r="Y2413" t="str">
        <f>_xlfn.XLOOKUP('Sheet1 (4)'!AB2419,'Sheet1 (3)'!B:B,'Sheet1 (3)'!D:D,"",0)</f>
        <v>グロース</v>
      </c>
    </row>
    <row r="2414" spans="1:25" x14ac:dyDescent="0.2">
      <c r="A2414">
        <v>2413</v>
      </c>
      <c r="B2414" s="1" t="str">
        <f>_xlfn.XLOOKUP('Sheet1 (4)'!AB2420,'Sheet1 (3)'!B:B,'Sheet1 (3)'!C:C,"",0)</f>
        <v>ネクセラファーマ</v>
      </c>
      <c r="C2414" s="1" t="str">
        <f>_xlfn.XLOOKUP('Sheet1 (4)'!AB2420,'Sheet1 (3)'!B:B,'Sheet1 (3)'!F:F,"",0)</f>
        <v>医薬品</v>
      </c>
      <c r="D2414" s="1">
        <f>ROUND('Sheet1 (4)'!E2420/100000000,2)</f>
        <v>0.9</v>
      </c>
      <c r="E2414" s="1">
        <f>ROUND('Sheet1 (4)'!F2420/100,2)</f>
        <v>69.099999999999994</v>
      </c>
      <c r="F2414" s="1">
        <f>ROUND('Sheet1 (4)'!G2420/100,2)</f>
        <v>28.12</v>
      </c>
      <c r="G2414" s="1">
        <f>ROUND('Sheet1 (4)'!H2420/100,2)</f>
        <v>-103.99</v>
      </c>
      <c r="H2414" s="1">
        <f>ROUND('Sheet1 (4)'!I2420/100,2)</f>
        <v>-66.239999999999995</v>
      </c>
      <c r="I2414" s="1">
        <f>ROUND('Sheet1 (4)'!J2420/100,2)</f>
        <v>-66.239999999999995</v>
      </c>
      <c r="J2414" s="1">
        <f>ROUND('Sheet1 (4)'!K2420/100,2)</f>
        <v>-5.99</v>
      </c>
      <c r="K2414" s="1">
        <f>ROUND('Sheet1 (4)'!L2420/100,2)</f>
        <v>52.79</v>
      </c>
      <c r="L2414" s="4">
        <f>ROUND(('Sheet1 (4)'!M2420+'Sheet1 (4)'!R2420)/100,2)</f>
        <v>73.73</v>
      </c>
      <c r="M2414" s="4">
        <f>ROUND(('Sheet1 (4)'!N2420+'Sheet1 (4)'!S2420)/100,2)</f>
        <v>109.95</v>
      </c>
      <c r="N2414" s="4">
        <f>ROUND(('Sheet1 (4)'!O2420+'Sheet1 (4)'!T2420)/100,2)</f>
        <v>-690.64</v>
      </c>
      <c r="O2414" s="4">
        <f>ROUND(('Sheet1 (4)'!P2420+'Sheet1 (4)'!U2420)/100,2)</f>
        <v>-124.81</v>
      </c>
      <c r="P2414" s="4">
        <f>ROUND(('Sheet1 (4)'!Q2420+'Sheet1 (4)'!V2420)/100,2)</f>
        <v>-124.81</v>
      </c>
      <c r="Q2414" s="7">
        <f>ROUND('Sheet1 (4)'!W2420/100,2)</f>
        <v>0.02</v>
      </c>
      <c r="R2414" s="7">
        <f>ROUND('Sheet1 (4)'!X2420/100,2)</f>
        <v>0.01</v>
      </c>
      <c r="S2414" s="7">
        <f>ROUND('Sheet1 (4)'!Y2420/100,2)</f>
        <v>-0.12</v>
      </c>
      <c r="T2414" s="7">
        <f>ROUND('Sheet1 (4)'!Z2420/100,2)</f>
        <v>-7.0000000000000007E-2</v>
      </c>
      <c r="U2414" s="7">
        <f>ROUND('Sheet1 (4)'!AA2420/100,2)</f>
        <v>-7.0000000000000007E-2</v>
      </c>
      <c r="V2414" s="1" t="str">
        <f>'Sheet1 (4)'!AB2420&amp;".T"</f>
        <v>4565.T</v>
      </c>
      <c r="W2414" t="e">
        <f>ROUND('Sheet1 (4)'!AC2420,2)</f>
        <v>#VALUE!</v>
      </c>
      <c r="X2414">
        <f>ROUND('Sheet1 (4)'!AD2420,2)</f>
        <v>1.08</v>
      </c>
      <c r="Y2414" t="str">
        <f>_xlfn.XLOOKUP('Sheet1 (4)'!AB2420,'Sheet1 (3)'!B:B,'Sheet1 (3)'!D:D,"",0)</f>
        <v>プライム</v>
      </c>
    </row>
    <row r="2415" spans="1:25" x14ac:dyDescent="0.2">
      <c r="A2415">
        <v>2414</v>
      </c>
      <c r="B2415" s="1" t="str">
        <f>_xlfn.XLOOKUP('Sheet1 (4)'!AB2421,'Sheet1 (3)'!B:B,'Sheet1 (3)'!C:C,"",0)</f>
        <v>ナイル</v>
      </c>
      <c r="C2415" s="1" t="str">
        <f>_xlfn.XLOOKUP('Sheet1 (4)'!AB2421,'Sheet1 (3)'!B:B,'Sheet1 (3)'!F:F,"",0)</f>
        <v>情報・通信業</v>
      </c>
      <c r="D2415" s="1">
        <f>ROUND('Sheet1 (4)'!E2421/100000000,2)</f>
        <v>0.09</v>
      </c>
      <c r="E2415" s="1" t="e">
        <f>ROUND('Sheet1 (4)'!F2421/100,2)</f>
        <v>#VALUE!</v>
      </c>
      <c r="F2415" s="1" t="e">
        <f>ROUND('Sheet1 (4)'!G2421/100,2)</f>
        <v>#VALUE!</v>
      </c>
      <c r="G2415" s="1" t="e">
        <f>ROUND('Sheet1 (4)'!H2421/100,2)</f>
        <v>#VALUE!</v>
      </c>
      <c r="H2415" s="1">
        <f>ROUND('Sheet1 (4)'!I2421/100,2)</f>
        <v>-6.78</v>
      </c>
      <c r="I2415" s="1">
        <f>ROUND('Sheet1 (4)'!J2421/100,2)</f>
        <v>-6.78</v>
      </c>
      <c r="J2415" s="1" t="e">
        <f>ROUND('Sheet1 (4)'!K2421/100,2)</f>
        <v>#VALUE!</v>
      </c>
      <c r="K2415" s="1" t="e">
        <f>ROUND('Sheet1 (4)'!L2421/100,2)</f>
        <v>#VALUE!</v>
      </c>
      <c r="L2415" s="4" t="e">
        <f>ROUND(('Sheet1 (4)'!M2421+'Sheet1 (4)'!R2421)/100,2)</f>
        <v>#VALUE!</v>
      </c>
      <c r="M2415" s="4" t="e">
        <f>ROUND(('Sheet1 (4)'!N2421+'Sheet1 (4)'!S2421)/100,2)</f>
        <v>#VALUE!</v>
      </c>
      <c r="N2415" s="4" t="e">
        <f>ROUND(('Sheet1 (4)'!O2421+'Sheet1 (4)'!T2421)/100,2)</f>
        <v>#VALUE!</v>
      </c>
      <c r="O2415" s="4">
        <f>ROUND(('Sheet1 (4)'!P2421+'Sheet1 (4)'!U2421)/100,2)</f>
        <v>-10.51</v>
      </c>
      <c r="P2415" s="4">
        <f>ROUND(('Sheet1 (4)'!Q2421+'Sheet1 (4)'!V2421)/100,2)</f>
        <v>-10.51</v>
      </c>
      <c r="Q2415" s="7" t="e">
        <f>ROUND('Sheet1 (4)'!W2421/100,2)</f>
        <v>#VALUE!</v>
      </c>
      <c r="R2415" s="7" t="e">
        <f>ROUND('Sheet1 (4)'!X2421/100,2)</f>
        <v>#VALUE!</v>
      </c>
      <c r="S2415" s="7" t="e">
        <f>ROUND('Sheet1 (4)'!Y2421/100,2)</f>
        <v>#VALUE!</v>
      </c>
      <c r="T2415" s="7" t="e">
        <f>ROUND('Sheet1 (4)'!Z2421/100,2)</f>
        <v>#VALUE!</v>
      </c>
      <c r="U2415" s="7" t="e">
        <f>ROUND('Sheet1 (4)'!AA2421/100,2)</f>
        <v>#VALUE!</v>
      </c>
      <c r="V2415" s="1" t="str">
        <f>'Sheet1 (4)'!AB2421&amp;".T"</f>
        <v>5618.T</v>
      </c>
      <c r="W2415" t="e">
        <f>ROUND('Sheet1 (4)'!AC2421,2)</f>
        <v>#VALUE!</v>
      </c>
      <c r="X2415">
        <f>ROUND('Sheet1 (4)'!AD2421,2)</f>
        <v>5.28</v>
      </c>
      <c r="Y2415" t="str">
        <f>_xlfn.XLOOKUP('Sheet1 (4)'!AB2421,'Sheet1 (3)'!B:B,'Sheet1 (3)'!D:D,"",0)</f>
        <v>グロース</v>
      </c>
    </row>
    <row r="2416" spans="1:25" x14ac:dyDescent="0.2">
      <c r="A2416">
        <v>2415</v>
      </c>
      <c r="B2416" s="1" t="str">
        <f>_xlfn.XLOOKUP('Sheet1 (4)'!AB2422,'Sheet1 (3)'!B:B,'Sheet1 (3)'!C:C,"",0)</f>
        <v>オービーシステム</v>
      </c>
      <c r="C2416" s="1" t="str">
        <f>_xlfn.XLOOKUP('Sheet1 (4)'!AB2422,'Sheet1 (3)'!B:B,'Sheet1 (3)'!F:F,"",0)</f>
        <v>情報・通信業</v>
      </c>
      <c r="D2416" s="1">
        <f>ROUND('Sheet1 (4)'!E2422/100000000,2)</f>
        <v>0.02</v>
      </c>
      <c r="E2416" s="1" t="e">
        <f>ROUND('Sheet1 (4)'!F2422/100,2)</f>
        <v>#VALUE!</v>
      </c>
      <c r="F2416" s="1" t="e">
        <f>ROUND('Sheet1 (4)'!G2422/100,2)</f>
        <v>#VALUE!</v>
      </c>
      <c r="G2416" s="1" t="e">
        <f>ROUND('Sheet1 (4)'!H2422/100,2)</f>
        <v>#VALUE!</v>
      </c>
      <c r="H2416" s="1" t="e">
        <f>ROUND('Sheet1 (4)'!I2422/100,2)</f>
        <v>#VALUE!</v>
      </c>
      <c r="I2416" s="1">
        <f>ROUND('Sheet1 (4)'!J2422/100,2)</f>
        <v>5.62</v>
      </c>
      <c r="J2416" s="1" t="e">
        <f>ROUND('Sheet1 (4)'!K2422/100,2)</f>
        <v>#VALUE!</v>
      </c>
      <c r="K2416" s="1" t="e">
        <f>ROUND('Sheet1 (4)'!L2422/100,2)</f>
        <v>#VALUE!</v>
      </c>
      <c r="L2416" s="4" t="e">
        <f>ROUND(('Sheet1 (4)'!M2422+'Sheet1 (4)'!R2422)/100,2)</f>
        <v>#VALUE!</v>
      </c>
      <c r="M2416" s="4" t="e">
        <f>ROUND(('Sheet1 (4)'!N2422+'Sheet1 (4)'!S2422)/100,2)</f>
        <v>#VALUE!</v>
      </c>
      <c r="N2416" s="4" t="e">
        <f>ROUND(('Sheet1 (4)'!O2422+'Sheet1 (4)'!T2422)/100,2)</f>
        <v>#VALUE!</v>
      </c>
      <c r="O2416" s="4" t="e">
        <f>ROUND(('Sheet1 (4)'!P2422+'Sheet1 (4)'!U2422)/100,2)</f>
        <v>#VALUE!</v>
      </c>
      <c r="P2416" s="4">
        <f>ROUND(('Sheet1 (4)'!Q2422+'Sheet1 (4)'!V2422)/100,2)</f>
        <v>0.17</v>
      </c>
      <c r="Q2416" s="7" t="e">
        <f>ROUND('Sheet1 (4)'!W2422/100,2)</f>
        <v>#VALUE!</v>
      </c>
      <c r="R2416" s="7" t="e">
        <f>ROUND('Sheet1 (4)'!X2422/100,2)</f>
        <v>#VALUE!</v>
      </c>
      <c r="S2416" s="7" t="e">
        <f>ROUND('Sheet1 (4)'!Y2422/100,2)</f>
        <v>#VALUE!</v>
      </c>
      <c r="T2416" s="7" t="e">
        <f>ROUND('Sheet1 (4)'!Z2422/100,2)</f>
        <v>#VALUE!</v>
      </c>
      <c r="U2416" s="7" t="e">
        <f>ROUND('Sheet1 (4)'!AA2422/100,2)</f>
        <v>#VALUE!</v>
      </c>
      <c r="V2416" s="1" t="str">
        <f>'Sheet1 (4)'!AB2422&amp;".T"</f>
        <v>5576.T</v>
      </c>
      <c r="W2416">
        <f>ROUND('Sheet1 (4)'!AC2422,2)</f>
        <v>13.42</v>
      </c>
      <c r="X2416">
        <f>ROUND('Sheet1 (4)'!AD2422,2)</f>
        <v>1.21</v>
      </c>
      <c r="Y2416" t="str">
        <f>_xlfn.XLOOKUP('Sheet1 (4)'!AB2422,'Sheet1 (3)'!B:B,'Sheet1 (3)'!D:D,"",0)</f>
        <v>スタンダード</v>
      </c>
    </row>
    <row r="2417" spans="1:25" x14ac:dyDescent="0.2">
      <c r="A2417">
        <v>2416</v>
      </c>
      <c r="B2417" s="1" t="str">
        <f>_xlfn.XLOOKUP('Sheet1 (4)'!AB2423,'Sheet1 (3)'!B:B,'Sheet1 (3)'!C:C,"",0)</f>
        <v>ＯＡＴアグリオ</v>
      </c>
      <c r="C2417" s="1" t="str">
        <f>_xlfn.XLOOKUP('Sheet1 (4)'!AB2423,'Sheet1 (3)'!B:B,'Sheet1 (3)'!F:F,"",0)</f>
        <v>化学</v>
      </c>
      <c r="D2417" s="1">
        <f>ROUND('Sheet1 (4)'!E2423/100000000,2)</f>
        <v>0.1</v>
      </c>
      <c r="E2417" s="1">
        <f>ROUND('Sheet1 (4)'!F2423/100,2)</f>
        <v>19.829999999999998</v>
      </c>
      <c r="F2417" s="1">
        <f>ROUND('Sheet1 (4)'!G2423/100,2)</f>
        <v>33.47</v>
      </c>
      <c r="G2417" s="1">
        <f>ROUND('Sheet1 (4)'!H2423/100,2)</f>
        <v>37.67</v>
      </c>
      <c r="H2417" s="1">
        <f>ROUND('Sheet1 (4)'!I2423/100,2)</f>
        <v>31.15</v>
      </c>
      <c r="I2417" s="1">
        <f>ROUND('Sheet1 (4)'!J2423/100,2)</f>
        <v>31.15</v>
      </c>
      <c r="J2417" s="1" t="e">
        <f>ROUND('Sheet1 (4)'!K2423/100,2)</f>
        <v>#VALUE!</v>
      </c>
      <c r="K2417" s="1" t="e">
        <f>ROUND('Sheet1 (4)'!L2423/100,2)</f>
        <v>#VALUE!</v>
      </c>
      <c r="L2417" s="4">
        <f>ROUND(('Sheet1 (4)'!M2423+'Sheet1 (4)'!R2423)/100,2)</f>
        <v>38.24</v>
      </c>
      <c r="M2417" s="4">
        <f>ROUND(('Sheet1 (4)'!N2423+'Sheet1 (4)'!S2423)/100,2)</f>
        <v>8.4700000000000006</v>
      </c>
      <c r="N2417" s="4">
        <f>ROUND(('Sheet1 (4)'!O2423+'Sheet1 (4)'!T2423)/100,2)</f>
        <v>12.04</v>
      </c>
      <c r="O2417" s="4">
        <f>ROUND(('Sheet1 (4)'!P2423+'Sheet1 (4)'!U2423)/100,2)</f>
        <v>32.07</v>
      </c>
      <c r="P2417" s="4">
        <f>ROUND(('Sheet1 (4)'!Q2423+'Sheet1 (4)'!V2423)/100,2)</f>
        <v>32.07</v>
      </c>
      <c r="Q2417" s="7">
        <f>ROUND('Sheet1 (4)'!W2423/100,2)</f>
        <v>0.18</v>
      </c>
      <c r="R2417" s="7">
        <f>ROUND('Sheet1 (4)'!X2423/100,2)</f>
        <v>0.22</v>
      </c>
      <c r="S2417" s="7">
        <f>ROUND('Sheet1 (4)'!Y2423/100,2)</f>
        <v>0.19</v>
      </c>
      <c r="T2417" s="7">
        <f>ROUND('Sheet1 (4)'!Z2423/100,2)</f>
        <v>0.14000000000000001</v>
      </c>
      <c r="U2417" s="7">
        <f>ROUND('Sheet1 (4)'!AA2423/100,2)</f>
        <v>0.14000000000000001</v>
      </c>
      <c r="V2417" s="1" t="str">
        <f>'Sheet1 (4)'!AB2423&amp;".T"</f>
        <v>4979.T</v>
      </c>
      <c r="W2417">
        <f>ROUND('Sheet1 (4)'!AC2423,2)</f>
        <v>10.119999999999999</v>
      </c>
      <c r="X2417">
        <f>ROUND('Sheet1 (4)'!AD2423,2)</f>
        <v>1.34</v>
      </c>
      <c r="Y2417" t="str">
        <f>_xlfn.XLOOKUP('Sheet1 (4)'!AB2423,'Sheet1 (3)'!B:B,'Sheet1 (3)'!D:D,"",0)</f>
        <v>スタンダード</v>
      </c>
    </row>
    <row r="2418" spans="1:25" x14ac:dyDescent="0.2">
      <c r="A2418">
        <v>2417</v>
      </c>
      <c r="B2418" s="1" t="str">
        <f>_xlfn.XLOOKUP('Sheet1 (4)'!AB2424,'Sheet1 (3)'!B:B,'Sheet1 (3)'!C:C,"",0)</f>
        <v>ＯＢＡＲＡ　ＧＲＯＵＰ</v>
      </c>
      <c r="C2418" s="1" t="str">
        <f>_xlfn.XLOOKUP('Sheet1 (4)'!AB2424,'Sheet1 (3)'!B:B,'Sheet1 (3)'!F:F,"",0)</f>
        <v>電気機器</v>
      </c>
      <c r="D2418" s="1">
        <f>ROUND('Sheet1 (4)'!E2424/100000000,2)</f>
        <v>0.16</v>
      </c>
      <c r="E2418" s="1">
        <f>ROUND('Sheet1 (4)'!F2424/100,2)</f>
        <v>73.22</v>
      </c>
      <c r="F2418" s="1">
        <f>ROUND('Sheet1 (4)'!G2424/100,2)</f>
        <v>84.99</v>
      </c>
      <c r="G2418" s="1">
        <f>ROUND('Sheet1 (4)'!H2424/100,2)</f>
        <v>90.14</v>
      </c>
      <c r="H2418" s="1">
        <f>ROUND('Sheet1 (4)'!I2424/100,2)</f>
        <v>91.96</v>
      </c>
      <c r="I2418" s="1">
        <f>ROUND('Sheet1 (4)'!J2424/100,2)</f>
        <v>91.96</v>
      </c>
      <c r="J2418" s="1" t="e">
        <f>ROUND('Sheet1 (4)'!K2424/100,2)</f>
        <v>#VALUE!</v>
      </c>
      <c r="K2418" s="1" t="e">
        <f>ROUND('Sheet1 (4)'!L2424/100,2)</f>
        <v>#VALUE!</v>
      </c>
      <c r="L2418" s="4">
        <f>ROUND(('Sheet1 (4)'!M2424+'Sheet1 (4)'!R2424)/100,2)</f>
        <v>93.35</v>
      </c>
      <c r="M2418" s="4">
        <f>ROUND(('Sheet1 (4)'!N2424+'Sheet1 (4)'!S2424)/100,2)</f>
        <v>67.239999999999995</v>
      </c>
      <c r="N2418" s="4">
        <f>ROUND(('Sheet1 (4)'!O2424+'Sheet1 (4)'!T2424)/100,2)</f>
        <v>104.35</v>
      </c>
      <c r="O2418" s="4">
        <f>ROUND(('Sheet1 (4)'!P2424+'Sheet1 (4)'!U2424)/100,2)</f>
        <v>46.37</v>
      </c>
      <c r="P2418" s="4">
        <f>ROUND(('Sheet1 (4)'!Q2424+'Sheet1 (4)'!V2424)/100,2)</f>
        <v>46.37</v>
      </c>
      <c r="Q2418" s="7">
        <f>ROUND('Sheet1 (4)'!W2424/100,2)</f>
        <v>0.11</v>
      </c>
      <c r="R2418" s="7">
        <f>ROUND('Sheet1 (4)'!X2424/100,2)</f>
        <v>0.11</v>
      </c>
      <c r="S2418" s="7">
        <f>ROUND('Sheet1 (4)'!Y2424/100,2)</f>
        <v>0.1</v>
      </c>
      <c r="T2418" s="7">
        <f>ROUND('Sheet1 (4)'!Z2424/100,2)</f>
        <v>0.09</v>
      </c>
      <c r="U2418" s="7">
        <f>ROUND('Sheet1 (4)'!AA2424/100,2)</f>
        <v>0.09</v>
      </c>
      <c r="V2418" s="1" t="str">
        <f>'Sheet1 (4)'!AB2424&amp;".T"</f>
        <v>6877.T</v>
      </c>
      <c r="W2418">
        <f>ROUND('Sheet1 (4)'!AC2424,2)</f>
        <v>10.87</v>
      </c>
      <c r="X2418">
        <f>ROUND('Sheet1 (4)'!AD2424,2)</f>
        <v>0.89</v>
      </c>
      <c r="Y2418" t="str">
        <f>_xlfn.XLOOKUP('Sheet1 (4)'!AB2424,'Sheet1 (3)'!B:B,'Sheet1 (3)'!D:D,"",0)</f>
        <v>スタンダード</v>
      </c>
    </row>
    <row r="2419" spans="1:25" x14ac:dyDescent="0.2">
      <c r="A2419">
        <v>2418</v>
      </c>
      <c r="B2419" s="1" t="str">
        <f>_xlfn.XLOOKUP('Sheet1 (4)'!AB2425,'Sheet1 (3)'!B:B,'Sheet1 (3)'!C:C,"",0)</f>
        <v>大林組</v>
      </c>
      <c r="C2419" s="1" t="str">
        <f>_xlfn.XLOOKUP('Sheet1 (4)'!AB2425,'Sheet1 (3)'!B:B,'Sheet1 (3)'!F:F,"",0)</f>
        <v>建設業</v>
      </c>
      <c r="D2419" s="1">
        <f>ROUND('Sheet1 (4)'!E2425/100000000,2)</f>
        <v>6.97</v>
      </c>
      <c r="E2419" s="1">
        <f>ROUND('Sheet1 (4)'!F2425/100,2)</f>
        <v>1231.6300000000001</v>
      </c>
      <c r="F2419" s="1">
        <f>ROUND('Sheet1 (4)'!G2425/100,2)</f>
        <v>410.52</v>
      </c>
      <c r="G2419" s="1">
        <f>ROUND('Sheet1 (4)'!H2425/100,2)</f>
        <v>938.01</v>
      </c>
      <c r="H2419" s="1">
        <f>ROUND('Sheet1 (4)'!I2425/100,2)</f>
        <v>793.82</v>
      </c>
      <c r="I2419" s="1">
        <f>ROUND('Sheet1 (4)'!J2425/100,2)</f>
        <v>1434.43</v>
      </c>
      <c r="J2419" s="1">
        <f>ROUND('Sheet1 (4)'!K2425/100,2)</f>
        <v>1361.91</v>
      </c>
      <c r="K2419" s="1">
        <f>ROUND('Sheet1 (4)'!L2425/100,2)</f>
        <v>1563.2</v>
      </c>
      <c r="L2419" s="4">
        <f>ROUND(('Sheet1 (4)'!M2425+'Sheet1 (4)'!R2425)/100,2)</f>
        <v>-542.72</v>
      </c>
      <c r="M2419" s="4">
        <f>ROUND(('Sheet1 (4)'!N2425+'Sheet1 (4)'!S2425)/100,2)</f>
        <v>198.64</v>
      </c>
      <c r="N2419" s="4">
        <f>ROUND(('Sheet1 (4)'!O2425+'Sheet1 (4)'!T2425)/100,2)</f>
        <v>1268.46</v>
      </c>
      <c r="O2419" s="4">
        <f>ROUND(('Sheet1 (4)'!P2425+'Sheet1 (4)'!U2425)/100,2)</f>
        <v>-340.72</v>
      </c>
      <c r="P2419" s="4">
        <f>ROUND(('Sheet1 (4)'!Q2425+'Sheet1 (4)'!V2425)/100,2)</f>
        <v>952.21</v>
      </c>
      <c r="Q2419" s="7">
        <f>ROUND('Sheet1 (4)'!W2425/100,2)</f>
        <v>0.11</v>
      </c>
      <c r="R2419" s="7">
        <f>ROUND('Sheet1 (4)'!X2425/100,2)</f>
        <v>0.04</v>
      </c>
      <c r="S2419" s="7">
        <f>ROUND('Sheet1 (4)'!Y2425/100,2)</f>
        <v>0.08</v>
      </c>
      <c r="T2419" s="7">
        <f>ROUND('Sheet1 (4)'!Z2425/100,2)</f>
        <v>7.0000000000000007E-2</v>
      </c>
      <c r="U2419" s="7">
        <f>ROUND('Sheet1 (4)'!AA2425/100,2)</f>
        <v>0.13</v>
      </c>
      <c r="V2419" s="1" t="str">
        <f>'Sheet1 (4)'!AB2425&amp;".T"</f>
        <v>1802.T</v>
      </c>
      <c r="W2419">
        <f>ROUND('Sheet1 (4)'!AC2425,2)</f>
        <v>11.75</v>
      </c>
      <c r="X2419">
        <f>ROUND('Sheet1 (4)'!AD2425,2)</f>
        <v>1.66</v>
      </c>
      <c r="Y2419" t="str">
        <f>_xlfn.XLOOKUP('Sheet1 (4)'!AB2425,'Sheet1 (3)'!B:B,'Sheet1 (3)'!D:D,"",0)</f>
        <v>プライム</v>
      </c>
    </row>
    <row r="2420" spans="1:25" x14ac:dyDescent="0.2">
      <c r="A2420">
        <v>2419</v>
      </c>
      <c r="B2420" s="1" t="str">
        <f>_xlfn.XLOOKUP('Sheet1 (4)'!AB2426,'Sheet1 (3)'!B:B,'Sheet1 (3)'!C:C,"",0)</f>
        <v>オービックビジネスコンサルタント</v>
      </c>
      <c r="C2420" s="1" t="str">
        <f>_xlfn.XLOOKUP('Sheet1 (4)'!AB2426,'Sheet1 (3)'!B:B,'Sheet1 (3)'!F:F,"",0)</f>
        <v>情報・通信業</v>
      </c>
      <c r="D2420" s="1">
        <f>ROUND('Sheet1 (4)'!E2426/100000000,2)</f>
        <v>0.75</v>
      </c>
      <c r="E2420" s="1">
        <f>ROUND('Sheet1 (4)'!F2426/100,2)</f>
        <v>129.36000000000001</v>
      </c>
      <c r="F2420" s="1">
        <f>ROUND('Sheet1 (4)'!G2426/100,2)</f>
        <v>163.49</v>
      </c>
      <c r="G2420" s="1">
        <f>ROUND('Sheet1 (4)'!H2426/100,2)</f>
        <v>147.09</v>
      </c>
      <c r="H2420" s="1">
        <f>ROUND('Sheet1 (4)'!I2426/100,2)</f>
        <v>186.92</v>
      </c>
      <c r="I2420" s="1">
        <f>ROUND('Sheet1 (4)'!J2426/100,2)</f>
        <v>217.41</v>
      </c>
      <c r="J2420" s="1">
        <f>ROUND('Sheet1 (4)'!K2426/100,2)</f>
        <v>243.48</v>
      </c>
      <c r="K2420" s="1">
        <f>ROUND('Sheet1 (4)'!L2426/100,2)</f>
        <v>281.06</v>
      </c>
      <c r="L2420" s="4">
        <f>ROUND(('Sheet1 (4)'!M2426+'Sheet1 (4)'!R2426)/100,2)</f>
        <v>111.65</v>
      </c>
      <c r="M2420" s="4">
        <f>ROUND(('Sheet1 (4)'!N2426+'Sheet1 (4)'!S2426)/100,2)</f>
        <v>152.5</v>
      </c>
      <c r="N2420" s="4">
        <f>ROUND(('Sheet1 (4)'!O2426+'Sheet1 (4)'!T2426)/100,2)</f>
        <v>152.47</v>
      </c>
      <c r="O2420" s="4">
        <f>ROUND(('Sheet1 (4)'!P2426+'Sheet1 (4)'!U2426)/100,2)</f>
        <v>224.09</v>
      </c>
      <c r="P2420" s="4">
        <f>ROUND(('Sheet1 (4)'!Q2426+'Sheet1 (4)'!V2426)/100,2)</f>
        <v>165.98</v>
      </c>
      <c r="Q2420" s="7">
        <f>ROUND('Sheet1 (4)'!W2426/100,2)</f>
        <v>0.08</v>
      </c>
      <c r="R2420" s="7">
        <f>ROUND('Sheet1 (4)'!X2426/100,2)</f>
        <v>0.09</v>
      </c>
      <c r="S2420" s="7">
        <f>ROUND('Sheet1 (4)'!Y2426/100,2)</f>
        <v>0.08</v>
      </c>
      <c r="T2420" s="7">
        <f>ROUND('Sheet1 (4)'!Z2426/100,2)</f>
        <v>0.1</v>
      </c>
      <c r="U2420" s="7">
        <f>ROUND('Sheet1 (4)'!AA2426/100,2)</f>
        <v>0.11</v>
      </c>
      <c r="V2420" s="1" t="str">
        <f>'Sheet1 (4)'!AB2426&amp;".T"</f>
        <v>4733.T</v>
      </c>
      <c r="W2420">
        <f>ROUND('Sheet1 (4)'!AC2426,2)</f>
        <v>39.11</v>
      </c>
      <c r="X2420">
        <f>ROUND('Sheet1 (4)'!AD2426,2)</f>
        <v>3.97</v>
      </c>
      <c r="Y2420" t="str">
        <f>_xlfn.XLOOKUP('Sheet1 (4)'!AB2426,'Sheet1 (3)'!B:B,'Sheet1 (3)'!D:D,"",0)</f>
        <v>プライム</v>
      </c>
    </row>
    <row r="2421" spans="1:25" x14ac:dyDescent="0.2">
      <c r="A2421">
        <v>2420</v>
      </c>
      <c r="B2421" s="1" t="str">
        <f>_xlfn.XLOOKUP('Sheet1 (4)'!AB2427,'Sheet1 (3)'!B:B,'Sheet1 (3)'!C:C,"",0)</f>
        <v>オービック</v>
      </c>
      <c r="C2421" s="1" t="str">
        <f>_xlfn.XLOOKUP('Sheet1 (4)'!AB2427,'Sheet1 (3)'!B:B,'Sheet1 (3)'!F:F,"",0)</f>
        <v>情報・通信業</v>
      </c>
      <c r="D2421" s="1">
        <f>ROUND('Sheet1 (4)'!E2427/100000000,2)</f>
        <v>4.4000000000000004</v>
      </c>
      <c r="E2421" s="1">
        <f>ROUND('Sheet1 (4)'!F2427/100,2)</f>
        <v>480.79</v>
      </c>
      <c r="F2421" s="1">
        <f>ROUND('Sheet1 (4)'!G2427/100,2)</f>
        <v>541.36</v>
      </c>
      <c r="G2421" s="1">
        <f>ROUND('Sheet1 (4)'!H2427/100,2)</f>
        <v>624.91</v>
      </c>
      <c r="H2421" s="1">
        <f>ROUND('Sheet1 (4)'!I2427/100,2)</f>
        <v>709.11</v>
      </c>
      <c r="I2421" s="1">
        <f>ROUND('Sheet1 (4)'!J2427/100,2)</f>
        <v>783.78</v>
      </c>
      <c r="J2421" s="1">
        <f>ROUND('Sheet1 (4)'!K2427/100,2)</f>
        <v>875.14</v>
      </c>
      <c r="K2421" s="1">
        <f>ROUND('Sheet1 (4)'!L2427/100,2)</f>
        <v>964.99</v>
      </c>
      <c r="L2421" s="4">
        <f>ROUND(('Sheet1 (4)'!M2427+'Sheet1 (4)'!R2427)/100,2)</f>
        <v>362.55</v>
      </c>
      <c r="M2421" s="4">
        <f>ROUND(('Sheet1 (4)'!N2427+'Sheet1 (4)'!S2427)/100,2)</f>
        <v>-50.81</v>
      </c>
      <c r="N2421" s="4">
        <f>ROUND(('Sheet1 (4)'!O2427+'Sheet1 (4)'!T2427)/100,2)</f>
        <v>542.41999999999996</v>
      </c>
      <c r="O2421" s="4">
        <f>ROUND(('Sheet1 (4)'!P2427+'Sheet1 (4)'!U2427)/100,2)</f>
        <v>536.25</v>
      </c>
      <c r="P2421" s="4">
        <f>ROUND(('Sheet1 (4)'!Q2427+'Sheet1 (4)'!V2427)/100,2)</f>
        <v>588.6</v>
      </c>
      <c r="Q2421" s="7">
        <f>ROUND('Sheet1 (4)'!W2427/100,2)</f>
        <v>0.15</v>
      </c>
      <c r="R2421" s="7">
        <f>ROUND('Sheet1 (4)'!X2427/100,2)</f>
        <v>0.16</v>
      </c>
      <c r="S2421" s="7">
        <f>ROUND('Sheet1 (4)'!Y2427/100,2)</f>
        <v>0.16</v>
      </c>
      <c r="T2421" s="7">
        <f>ROUND('Sheet1 (4)'!Z2427/100,2)</f>
        <v>0.16</v>
      </c>
      <c r="U2421" s="7">
        <f>ROUND('Sheet1 (4)'!AA2427/100,2)</f>
        <v>0.16</v>
      </c>
      <c r="V2421" s="1" t="str">
        <f>'Sheet1 (4)'!AB2427&amp;".T"</f>
        <v>4684.T</v>
      </c>
      <c r="W2421">
        <f>ROUND('Sheet1 (4)'!AC2427,2)</f>
        <v>31.14</v>
      </c>
      <c r="X2421">
        <f>ROUND('Sheet1 (4)'!AD2427,2)</f>
        <v>4.46</v>
      </c>
      <c r="Y2421" t="str">
        <f>_xlfn.XLOOKUP('Sheet1 (4)'!AB2427,'Sheet1 (3)'!B:B,'Sheet1 (3)'!D:D,"",0)</f>
        <v>プライム</v>
      </c>
    </row>
    <row r="2422" spans="1:25" x14ac:dyDescent="0.2">
      <c r="A2422">
        <v>2421</v>
      </c>
      <c r="B2422" s="1" t="str">
        <f>_xlfn.XLOOKUP('Sheet1 (4)'!AB2428,'Sheet1 (3)'!B:B,'Sheet1 (3)'!C:C,"",0)</f>
        <v>オーシャンシステム</v>
      </c>
      <c r="C2422" s="1" t="str">
        <f>_xlfn.XLOOKUP('Sheet1 (4)'!AB2428,'Sheet1 (3)'!B:B,'Sheet1 (3)'!F:F,"",0)</f>
        <v>小売業</v>
      </c>
      <c r="D2422" s="1">
        <f>ROUND('Sheet1 (4)'!E2428/100000000,2)</f>
        <v>0.09</v>
      </c>
      <c r="E2422" s="1">
        <f>ROUND('Sheet1 (4)'!F2428/100,2)</f>
        <v>14.68</v>
      </c>
      <c r="F2422" s="1">
        <f>ROUND('Sheet1 (4)'!G2428/100,2)</f>
        <v>14.19</v>
      </c>
      <c r="G2422" s="1">
        <f>ROUND('Sheet1 (4)'!H2428/100,2)</f>
        <v>11.29</v>
      </c>
      <c r="H2422" s="1">
        <f>ROUND('Sheet1 (4)'!I2428/100,2)</f>
        <v>19.190000000000001</v>
      </c>
      <c r="I2422" s="1">
        <f>ROUND('Sheet1 (4)'!J2428/100,2)</f>
        <v>17.52</v>
      </c>
      <c r="J2422" s="1" t="e">
        <f>ROUND('Sheet1 (4)'!K2428/100,2)</f>
        <v>#VALUE!</v>
      </c>
      <c r="K2422" s="1" t="e">
        <f>ROUND('Sheet1 (4)'!L2428/100,2)</f>
        <v>#VALUE!</v>
      </c>
      <c r="L2422" s="4">
        <f>ROUND(('Sheet1 (4)'!M2428+'Sheet1 (4)'!R2428)/100,2)</f>
        <v>6.64</v>
      </c>
      <c r="M2422" s="4">
        <f>ROUND(('Sheet1 (4)'!N2428+'Sheet1 (4)'!S2428)/100,2)</f>
        <v>4.84</v>
      </c>
      <c r="N2422" s="4">
        <f>ROUND(('Sheet1 (4)'!O2428+'Sheet1 (4)'!T2428)/100,2)</f>
        <v>-0.68</v>
      </c>
      <c r="O2422" s="4">
        <f>ROUND(('Sheet1 (4)'!P2428+'Sheet1 (4)'!U2428)/100,2)</f>
        <v>27.58</v>
      </c>
      <c r="P2422" s="4">
        <f>ROUND(('Sheet1 (4)'!Q2428+'Sheet1 (4)'!V2428)/100,2)</f>
        <v>10.91</v>
      </c>
      <c r="Q2422" s="7">
        <f>ROUND('Sheet1 (4)'!W2428/100,2)</f>
        <v>0.11</v>
      </c>
      <c r="R2422" s="7">
        <f>ROUND('Sheet1 (4)'!X2428/100,2)</f>
        <v>0.09</v>
      </c>
      <c r="S2422" s="7">
        <f>ROUND('Sheet1 (4)'!Y2428/100,2)</f>
        <v>0.04</v>
      </c>
      <c r="T2422" s="7">
        <f>ROUND('Sheet1 (4)'!Z2428/100,2)</f>
        <v>0.14000000000000001</v>
      </c>
      <c r="U2422" s="7">
        <f>ROUND('Sheet1 (4)'!AA2428/100,2)</f>
        <v>0.1</v>
      </c>
      <c r="V2422" s="1" t="str">
        <f>'Sheet1 (4)'!AB2428&amp;".T"</f>
        <v>3096.T</v>
      </c>
      <c r="W2422">
        <f>ROUND('Sheet1 (4)'!AC2428,2)</f>
        <v>12.08</v>
      </c>
      <c r="X2422">
        <f>ROUND('Sheet1 (4)'!AD2428,2)</f>
        <v>1.1299999999999999</v>
      </c>
      <c r="Y2422" t="str">
        <f>_xlfn.XLOOKUP('Sheet1 (4)'!AB2428,'Sheet1 (3)'!B:B,'Sheet1 (3)'!D:D,"",0)</f>
        <v>スタンダード</v>
      </c>
    </row>
    <row r="2423" spans="1:25" x14ac:dyDescent="0.2">
      <c r="A2423">
        <v>2422</v>
      </c>
      <c r="B2423" s="1" t="str">
        <f>_xlfn.XLOOKUP('Sheet1 (4)'!AB2429,'Sheet1 (3)'!B:B,'Sheet1 (3)'!C:C,"",0)</f>
        <v>ＯＣＨＩホールディングス</v>
      </c>
      <c r="C2423" s="1" t="str">
        <f>_xlfn.XLOOKUP('Sheet1 (4)'!AB2429,'Sheet1 (3)'!B:B,'Sheet1 (3)'!F:F,"",0)</f>
        <v>卸売業</v>
      </c>
      <c r="D2423" s="1">
        <f>ROUND('Sheet1 (4)'!E2429/100000000,2)</f>
        <v>0.13</v>
      </c>
      <c r="E2423" s="1">
        <f>ROUND('Sheet1 (4)'!F2429/100,2)</f>
        <v>19.440000000000001</v>
      </c>
      <c r="F2423" s="1">
        <f>ROUND('Sheet1 (4)'!G2429/100,2)</f>
        <v>30.37</v>
      </c>
      <c r="G2423" s="1">
        <f>ROUND('Sheet1 (4)'!H2429/100,2)</f>
        <v>29.22</v>
      </c>
      <c r="H2423" s="1">
        <f>ROUND('Sheet1 (4)'!I2429/100,2)</f>
        <v>21.33</v>
      </c>
      <c r="I2423" s="1">
        <f>ROUND('Sheet1 (4)'!J2429/100,2)</f>
        <v>13.99</v>
      </c>
      <c r="J2423" s="1" t="e">
        <f>ROUND('Sheet1 (4)'!K2429/100,2)</f>
        <v>#VALUE!</v>
      </c>
      <c r="K2423" s="1" t="e">
        <f>ROUND('Sheet1 (4)'!L2429/100,2)</f>
        <v>#VALUE!</v>
      </c>
      <c r="L2423" s="4">
        <f>ROUND(('Sheet1 (4)'!M2429+'Sheet1 (4)'!R2429)/100,2)</f>
        <v>30.7</v>
      </c>
      <c r="M2423" s="4">
        <f>ROUND(('Sheet1 (4)'!N2429+'Sheet1 (4)'!S2429)/100,2)</f>
        <v>28.96</v>
      </c>
      <c r="N2423" s="4">
        <f>ROUND(('Sheet1 (4)'!O2429+'Sheet1 (4)'!T2429)/100,2)</f>
        <v>22.2</v>
      </c>
      <c r="O2423" s="4">
        <f>ROUND(('Sheet1 (4)'!P2429+'Sheet1 (4)'!U2429)/100,2)</f>
        <v>18.46</v>
      </c>
      <c r="P2423" s="4">
        <f>ROUND(('Sheet1 (4)'!Q2429+'Sheet1 (4)'!V2429)/100,2)</f>
        <v>6.54</v>
      </c>
      <c r="Q2423" s="7">
        <f>ROUND('Sheet1 (4)'!W2429/100,2)</f>
        <v>0.11</v>
      </c>
      <c r="R2423" s="7">
        <f>ROUND('Sheet1 (4)'!X2429/100,2)</f>
        <v>0.19</v>
      </c>
      <c r="S2423" s="7">
        <f>ROUND('Sheet1 (4)'!Y2429/100,2)</f>
        <v>0.12</v>
      </c>
      <c r="T2423" s="7">
        <f>ROUND('Sheet1 (4)'!Z2429/100,2)</f>
        <v>0.09</v>
      </c>
      <c r="U2423" s="7">
        <f>ROUND('Sheet1 (4)'!AA2429/100,2)</f>
        <v>0.04</v>
      </c>
      <c r="V2423" s="1" t="str">
        <f>'Sheet1 (4)'!AB2429&amp;".T"</f>
        <v>3166.T</v>
      </c>
      <c r="W2423">
        <f>ROUND('Sheet1 (4)'!AC2429,2)</f>
        <v>16.84</v>
      </c>
      <c r="X2423">
        <f>ROUND('Sheet1 (4)'!AD2429,2)</f>
        <v>0.76</v>
      </c>
      <c r="Y2423" t="str">
        <f>_xlfn.XLOOKUP('Sheet1 (4)'!AB2429,'Sheet1 (3)'!B:B,'Sheet1 (3)'!D:D,"",0)</f>
        <v>スタンダード</v>
      </c>
    </row>
    <row r="2424" spans="1:25" x14ac:dyDescent="0.2">
      <c r="A2424">
        <v>2423</v>
      </c>
      <c r="B2424" s="1" t="str">
        <f>_xlfn.XLOOKUP('Sheet1 (4)'!AB2430,'Sheet1 (3)'!B:B,'Sheet1 (3)'!C:C,"",0)</f>
        <v>小田急電鉄</v>
      </c>
      <c r="C2424" s="1" t="str">
        <f>_xlfn.XLOOKUP('Sheet1 (4)'!AB2430,'Sheet1 (3)'!B:B,'Sheet1 (3)'!F:F,"",0)</f>
        <v>陸運業</v>
      </c>
      <c r="D2424" s="1">
        <f>ROUND('Sheet1 (4)'!E2430/100000000,2)</f>
        <v>3.45</v>
      </c>
      <c r="E2424" s="1">
        <f>ROUND('Sheet1 (4)'!F2430/100,2)</f>
        <v>-241.9</v>
      </c>
      <c r="F2424" s="1">
        <f>ROUND('Sheet1 (4)'!G2430/100,2)</f>
        <v>61.53</v>
      </c>
      <c r="G2424" s="1">
        <f>ROUND('Sheet1 (4)'!H2430/100,2)</f>
        <v>266.02</v>
      </c>
      <c r="H2424" s="1">
        <f>ROUND('Sheet1 (4)'!I2430/100,2)</f>
        <v>507.68</v>
      </c>
      <c r="I2424" s="1">
        <f>ROUND('Sheet1 (4)'!J2430/100,2)</f>
        <v>514.32000000000005</v>
      </c>
      <c r="J2424" s="1">
        <f>ROUND('Sheet1 (4)'!K2430/100,2)</f>
        <v>538.29</v>
      </c>
      <c r="K2424" s="1">
        <f>ROUND('Sheet1 (4)'!L2430/100,2)</f>
        <v>556.53</v>
      </c>
      <c r="L2424" s="4">
        <f>ROUND(('Sheet1 (4)'!M2430+'Sheet1 (4)'!R2430)/100,2)</f>
        <v>-164.04</v>
      </c>
      <c r="M2424" s="4">
        <f>ROUND(('Sheet1 (4)'!N2430+'Sheet1 (4)'!S2430)/100,2)</f>
        <v>31.02</v>
      </c>
      <c r="N2424" s="4">
        <f>ROUND(('Sheet1 (4)'!O2430+'Sheet1 (4)'!T2430)/100,2)</f>
        <v>976.4</v>
      </c>
      <c r="O2424" s="4">
        <f>ROUND(('Sheet1 (4)'!P2430+'Sheet1 (4)'!U2430)/100,2)</f>
        <v>950.61</v>
      </c>
      <c r="P2424" s="4">
        <f>ROUND(('Sheet1 (4)'!Q2430+'Sheet1 (4)'!V2430)/100,2)</f>
        <v>-186.18</v>
      </c>
      <c r="Q2424" s="7">
        <f>ROUND('Sheet1 (4)'!W2430/100,2)</f>
        <v>-0.11</v>
      </c>
      <c r="R2424" s="7">
        <f>ROUND('Sheet1 (4)'!X2430/100,2)</f>
        <v>0.03</v>
      </c>
      <c r="S2424" s="7">
        <f>ROUND('Sheet1 (4)'!Y2430/100,2)</f>
        <v>0.11</v>
      </c>
      <c r="T2424" s="7">
        <f>ROUND('Sheet1 (4)'!Z2430/100,2)</f>
        <v>0.19</v>
      </c>
      <c r="U2424" s="7">
        <f>ROUND('Sheet1 (4)'!AA2430/100,2)</f>
        <v>0.11</v>
      </c>
      <c r="V2424" s="1" t="str">
        <f>'Sheet1 (4)'!AB2430&amp;".T"</f>
        <v>9007.T</v>
      </c>
      <c r="W2424">
        <f>ROUND('Sheet1 (4)'!AC2430,2)</f>
        <v>14</v>
      </c>
      <c r="X2424">
        <f>ROUND('Sheet1 (4)'!AD2430,2)</f>
        <v>1.17</v>
      </c>
      <c r="Y2424" t="str">
        <f>_xlfn.XLOOKUP('Sheet1 (4)'!AB2430,'Sheet1 (3)'!B:B,'Sheet1 (3)'!D:D,"",0)</f>
        <v>プライム</v>
      </c>
    </row>
    <row r="2425" spans="1:25" x14ac:dyDescent="0.2">
      <c r="A2425">
        <v>2424</v>
      </c>
      <c r="B2425" s="1" t="str">
        <f>_xlfn.XLOOKUP('Sheet1 (4)'!AB2431,'Sheet1 (3)'!B:B,'Sheet1 (3)'!C:C,"",0)</f>
        <v>小田原機器</v>
      </c>
      <c r="C2425" s="1" t="str">
        <f>_xlfn.XLOOKUP('Sheet1 (4)'!AB2431,'Sheet1 (3)'!B:B,'Sheet1 (3)'!F:F,"",0)</f>
        <v>輸送用機器</v>
      </c>
      <c r="D2425" s="1">
        <f>ROUND('Sheet1 (4)'!E2431/100000000,2)</f>
        <v>0.03</v>
      </c>
      <c r="E2425" s="1">
        <f>ROUND('Sheet1 (4)'!F2431/100,2)</f>
        <v>1.69</v>
      </c>
      <c r="F2425" s="1">
        <f>ROUND('Sheet1 (4)'!G2431/100,2)</f>
        <v>0.25</v>
      </c>
      <c r="G2425" s="1">
        <f>ROUND('Sheet1 (4)'!H2431/100,2)</f>
        <v>2.19</v>
      </c>
      <c r="H2425" s="1">
        <f>ROUND('Sheet1 (4)'!I2431/100,2)</f>
        <v>3.91</v>
      </c>
      <c r="I2425" s="1">
        <f>ROUND('Sheet1 (4)'!J2431/100,2)</f>
        <v>3.91</v>
      </c>
      <c r="J2425" s="1" t="e">
        <f>ROUND('Sheet1 (4)'!K2431/100,2)</f>
        <v>#VALUE!</v>
      </c>
      <c r="K2425" s="1" t="e">
        <f>ROUND('Sheet1 (4)'!L2431/100,2)</f>
        <v>#VALUE!</v>
      </c>
      <c r="L2425" s="4">
        <f>ROUND(('Sheet1 (4)'!M2431+'Sheet1 (4)'!R2431)/100,2)</f>
        <v>-1.1399999999999999</v>
      </c>
      <c r="M2425" s="4">
        <f>ROUND(('Sheet1 (4)'!N2431+'Sheet1 (4)'!S2431)/100,2)</f>
        <v>2.46</v>
      </c>
      <c r="N2425" s="4">
        <f>ROUND(('Sheet1 (4)'!O2431+'Sheet1 (4)'!T2431)/100,2)</f>
        <v>-11.08</v>
      </c>
      <c r="O2425" s="4">
        <f>ROUND(('Sheet1 (4)'!P2431+'Sheet1 (4)'!U2431)/100,2)</f>
        <v>-12.84</v>
      </c>
      <c r="P2425" s="4">
        <f>ROUND(('Sheet1 (4)'!Q2431+'Sheet1 (4)'!V2431)/100,2)</f>
        <v>-12.84</v>
      </c>
      <c r="Q2425" s="7">
        <f>ROUND('Sheet1 (4)'!W2431/100,2)</f>
        <v>0.03</v>
      </c>
      <c r="R2425" s="7">
        <f>ROUND('Sheet1 (4)'!X2431/100,2)</f>
        <v>-0.01</v>
      </c>
      <c r="S2425" s="7">
        <f>ROUND('Sheet1 (4)'!Y2431/100,2)</f>
        <v>0.05</v>
      </c>
      <c r="T2425" s="7">
        <f>ROUND('Sheet1 (4)'!Z2431/100,2)</f>
        <v>7.0000000000000007E-2</v>
      </c>
      <c r="U2425" s="7">
        <f>ROUND('Sheet1 (4)'!AA2431/100,2)</f>
        <v>7.0000000000000007E-2</v>
      </c>
      <c r="V2425" s="1" t="str">
        <f>'Sheet1 (4)'!AB2431&amp;".T"</f>
        <v>7314.T</v>
      </c>
      <c r="W2425">
        <f>ROUND('Sheet1 (4)'!AC2431,2)</f>
        <v>153.41999999999999</v>
      </c>
      <c r="X2425">
        <f>ROUND('Sheet1 (4)'!AD2431,2)</f>
        <v>1.07</v>
      </c>
      <c r="Y2425" t="str">
        <f>_xlfn.XLOOKUP('Sheet1 (4)'!AB2431,'Sheet1 (3)'!B:B,'Sheet1 (3)'!D:D,"",0)</f>
        <v>スタンダード</v>
      </c>
    </row>
    <row r="2426" spans="1:25" x14ac:dyDescent="0.2">
      <c r="A2426">
        <v>2425</v>
      </c>
      <c r="B2426" s="1" t="str">
        <f>_xlfn.XLOOKUP('Sheet1 (4)'!AB2432,'Sheet1 (3)'!B:B,'Sheet1 (3)'!C:C,"",0)</f>
        <v>小田原エンジニアリング</v>
      </c>
      <c r="C2426" s="1" t="str">
        <f>_xlfn.XLOOKUP('Sheet1 (4)'!AB2432,'Sheet1 (3)'!B:B,'Sheet1 (3)'!F:F,"",0)</f>
        <v>機械</v>
      </c>
      <c r="D2426" s="1">
        <f>ROUND('Sheet1 (4)'!E2432/100000000,2)</f>
        <v>0.06</v>
      </c>
      <c r="E2426" s="1">
        <f>ROUND('Sheet1 (4)'!F2432/100,2)</f>
        <v>10.57</v>
      </c>
      <c r="F2426" s="1">
        <f>ROUND('Sheet1 (4)'!G2432/100,2)</f>
        <v>9.65</v>
      </c>
      <c r="G2426" s="1">
        <f>ROUND('Sheet1 (4)'!H2432/100,2)</f>
        <v>20.11</v>
      </c>
      <c r="H2426" s="1">
        <f>ROUND('Sheet1 (4)'!I2432/100,2)</f>
        <v>11.63</v>
      </c>
      <c r="I2426" s="1">
        <f>ROUND('Sheet1 (4)'!J2432/100,2)</f>
        <v>11.63</v>
      </c>
      <c r="J2426" s="1" t="e">
        <f>ROUND('Sheet1 (4)'!K2432/100,2)</f>
        <v>#VALUE!</v>
      </c>
      <c r="K2426" s="1" t="e">
        <f>ROUND('Sheet1 (4)'!L2432/100,2)</f>
        <v>#VALUE!</v>
      </c>
      <c r="L2426" s="4">
        <f>ROUND(('Sheet1 (4)'!M2432+'Sheet1 (4)'!R2432)/100,2)</f>
        <v>10.62</v>
      </c>
      <c r="M2426" s="4">
        <f>ROUND(('Sheet1 (4)'!N2432+'Sheet1 (4)'!S2432)/100,2)</f>
        <v>13.75</v>
      </c>
      <c r="N2426" s="4">
        <f>ROUND(('Sheet1 (4)'!O2432+'Sheet1 (4)'!T2432)/100,2)</f>
        <v>35.68</v>
      </c>
      <c r="O2426" s="4">
        <f>ROUND(('Sheet1 (4)'!P2432+'Sheet1 (4)'!U2432)/100,2)</f>
        <v>25.43</v>
      </c>
      <c r="P2426" s="4">
        <f>ROUND(('Sheet1 (4)'!Q2432+'Sheet1 (4)'!V2432)/100,2)</f>
        <v>25.43</v>
      </c>
      <c r="Q2426" s="7">
        <f>ROUND('Sheet1 (4)'!W2432/100,2)</f>
        <v>7.0000000000000007E-2</v>
      </c>
      <c r="R2426" s="7">
        <f>ROUND('Sheet1 (4)'!X2432/100,2)</f>
        <v>0.06</v>
      </c>
      <c r="S2426" s="7">
        <f>ROUND('Sheet1 (4)'!Y2432/100,2)</f>
        <v>0.1</v>
      </c>
      <c r="T2426" s="7">
        <f>ROUND('Sheet1 (4)'!Z2432/100,2)</f>
        <v>0.05</v>
      </c>
      <c r="U2426" s="7">
        <f>ROUND('Sheet1 (4)'!AA2432/100,2)</f>
        <v>0.05</v>
      </c>
      <c r="V2426" s="1" t="str">
        <f>'Sheet1 (4)'!AB2432&amp;".T"</f>
        <v>6149.T</v>
      </c>
      <c r="W2426">
        <f>ROUND('Sheet1 (4)'!AC2432,2)</f>
        <v>7.76</v>
      </c>
      <c r="X2426">
        <f>ROUND('Sheet1 (4)'!AD2432,2)</f>
        <v>0.84</v>
      </c>
      <c r="Y2426" t="str">
        <f>_xlfn.XLOOKUP('Sheet1 (4)'!AB2432,'Sheet1 (3)'!B:B,'Sheet1 (3)'!D:D,"",0)</f>
        <v>スタンダード</v>
      </c>
    </row>
    <row r="2427" spans="1:25" x14ac:dyDescent="0.2">
      <c r="A2427">
        <v>2426</v>
      </c>
      <c r="B2427" s="1" t="str">
        <f>_xlfn.XLOOKUP('Sheet1 (4)'!AB2433,'Sheet1 (3)'!B:B,'Sheet1 (3)'!C:C,"",0)</f>
        <v>ＯＤＫソリューションズ</v>
      </c>
      <c r="C2427" s="1" t="str">
        <f>_xlfn.XLOOKUP('Sheet1 (4)'!AB2433,'Sheet1 (3)'!B:B,'Sheet1 (3)'!F:F,"",0)</f>
        <v>情報・通信業</v>
      </c>
      <c r="D2427" s="1">
        <f>ROUND('Sheet1 (4)'!E2433/100000000,2)</f>
        <v>0.08</v>
      </c>
      <c r="E2427" s="1">
        <f>ROUND('Sheet1 (4)'!F2433/100,2)</f>
        <v>6.7</v>
      </c>
      <c r="F2427" s="1">
        <f>ROUND('Sheet1 (4)'!G2433/100,2)</f>
        <v>4.3600000000000003</v>
      </c>
      <c r="G2427" s="1">
        <f>ROUND('Sheet1 (4)'!H2433/100,2)</f>
        <v>4.21</v>
      </c>
      <c r="H2427" s="1">
        <f>ROUND('Sheet1 (4)'!I2433/100,2)</f>
        <v>5.73</v>
      </c>
      <c r="I2427" s="1">
        <f>ROUND('Sheet1 (4)'!J2433/100,2)</f>
        <v>5.16</v>
      </c>
      <c r="J2427" s="1" t="e">
        <f>ROUND('Sheet1 (4)'!K2433/100,2)</f>
        <v>#VALUE!</v>
      </c>
      <c r="K2427" s="1" t="e">
        <f>ROUND('Sheet1 (4)'!L2433/100,2)</f>
        <v>#VALUE!</v>
      </c>
      <c r="L2427" s="4">
        <f>ROUND(('Sheet1 (4)'!M2433+'Sheet1 (4)'!R2433)/100,2)</f>
        <v>0.94</v>
      </c>
      <c r="M2427" s="4">
        <f>ROUND(('Sheet1 (4)'!N2433+'Sheet1 (4)'!S2433)/100,2)</f>
        <v>3.84</v>
      </c>
      <c r="N2427" s="4">
        <f>ROUND(('Sheet1 (4)'!O2433+'Sheet1 (4)'!T2433)/100,2)</f>
        <v>-0.95</v>
      </c>
      <c r="O2427" s="4">
        <f>ROUND(('Sheet1 (4)'!P2433+'Sheet1 (4)'!U2433)/100,2)</f>
        <v>5.0199999999999996</v>
      </c>
      <c r="P2427" s="4">
        <f>ROUND(('Sheet1 (4)'!Q2433+'Sheet1 (4)'!V2433)/100,2)</f>
        <v>2.96</v>
      </c>
      <c r="Q2427" s="7">
        <f>ROUND('Sheet1 (4)'!W2433/100,2)</f>
        <v>0.08</v>
      </c>
      <c r="R2427" s="7">
        <f>ROUND('Sheet1 (4)'!X2433/100,2)</f>
        <v>0.03</v>
      </c>
      <c r="S2427" s="7">
        <f>ROUND('Sheet1 (4)'!Y2433/100,2)</f>
        <v>0.04</v>
      </c>
      <c r="T2427" s="7">
        <f>ROUND('Sheet1 (4)'!Z2433/100,2)</f>
        <v>0.04</v>
      </c>
      <c r="U2427" s="7">
        <f>ROUND('Sheet1 (4)'!AA2433/100,2)</f>
        <v>0.04</v>
      </c>
      <c r="V2427" s="1" t="str">
        <f>'Sheet1 (4)'!AB2433&amp;".T"</f>
        <v>3839.T</v>
      </c>
      <c r="W2427">
        <f>ROUND('Sheet1 (4)'!AC2433,2)</f>
        <v>23.36</v>
      </c>
      <c r="X2427">
        <f>ROUND('Sheet1 (4)'!AD2433,2)</f>
        <v>0.83</v>
      </c>
      <c r="Y2427" t="str">
        <f>_xlfn.XLOOKUP('Sheet1 (4)'!AB2433,'Sheet1 (3)'!B:B,'Sheet1 (3)'!D:D,"",0)</f>
        <v>スタンダード</v>
      </c>
    </row>
    <row r="2428" spans="1:25" x14ac:dyDescent="0.2">
      <c r="A2428">
        <v>2427</v>
      </c>
      <c r="B2428" s="1" t="str">
        <f>_xlfn.XLOOKUP('Sheet1 (4)'!AB2434,'Sheet1 (3)'!B:B,'Sheet1 (3)'!C:C,"",0)</f>
        <v>オエノンホールディングス</v>
      </c>
      <c r="C2428" s="1" t="str">
        <f>_xlfn.XLOOKUP('Sheet1 (4)'!AB2434,'Sheet1 (3)'!B:B,'Sheet1 (3)'!F:F,"",0)</f>
        <v>食料品</v>
      </c>
      <c r="D2428" s="1">
        <f>ROUND('Sheet1 (4)'!E2434/100000000,2)</f>
        <v>0.56000000000000005</v>
      </c>
      <c r="E2428" s="1">
        <f>ROUND('Sheet1 (4)'!F2434/100,2)</f>
        <v>12.07</v>
      </c>
      <c r="F2428" s="1">
        <f>ROUND('Sheet1 (4)'!G2434/100,2)</f>
        <v>-7.07</v>
      </c>
      <c r="G2428" s="1">
        <f>ROUND('Sheet1 (4)'!H2434/100,2)</f>
        <v>35.86</v>
      </c>
      <c r="H2428" s="1">
        <f>ROUND('Sheet1 (4)'!I2434/100,2)</f>
        <v>34.49</v>
      </c>
      <c r="I2428" s="1">
        <f>ROUND('Sheet1 (4)'!J2434/100,2)</f>
        <v>34.49</v>
      </c>
      <c r="J2428" s="1" t="e">
        <f>ROUND('Sheet1 (4)'!K2434/100,2)</f>
        <v>#VALUE!</v>
      </c>
      <c r="K2428" s="1" t="e">
        <f>ROUND('Sheet1 (4)'!L2434/100,2)</f>
        <v>#VALUE!</v>
      </c>
      <c r="L2428" s="4">
        <f>ROUND(('Sheet1 (4)'!M2434+'Sheet1 (4)'!R2434)/100,2)</f>
        <v>-13.15</v>
      </c>
      <c r="M2428" s="4">
        <f>ROUND(('Sheet1 (4)'!N2434+'Sheet1 (4)'!S2434)/100,2)</f>
        <v>-49</v>
      </c>
      <c r="N2428" s="4">
        <f>ROUND(('Sheet1 (4)'!O2434+'Sheet1 (4)'!T2434)/100,2)</f>
        <v>46.17</v>
      </c>
      <c r="O2428" s="4">
        <f>ROUND(('Sheet1 (4)'!P2434+'Sheet1 (4)'!U2434)/100,2)</f>
        <v>29.76</v>
      </c>
      <c r="P2428" s="4">
        <f>ROUND(('Sheet1 (4)'!Q2434+'Sheet1 (4)'!V2434)/100,2)</f>
        <v>29.76</v>
      </c>
      <c r="Q2428" s="7">
        <f>ROUND('Sheet1 (4)'!W2434/100,2)</f>
        <v>0.01</v>
      </c>
      <c r="R2428" s="7">
        <f>ROUND('Sheet1 (4)'!X2434/100,2)</f>
        <v>-7.0000000000000007E-2</v>
      </c>
      <c r="S2428" s="7">
        <f>ROUND('Sheet1 (4)'!Y2434/100,2)</f>
        <v>0.16</v>
      </c>
      <c r="T2428" s="7">
        <f>ROUND('Sheet1 (4)'!Z2434/100,2)</f>
        <v>0.12</v>
      </c>
      <c r="U2428" s="7">
        <f>ROUND('Sheet1 (4)'!AA2434/100,2)</f>
        <v>0.12</v>
      </c>
      <c r="V2428" s="1" t="str">
        <f>'Sheet1 (4)'!AB2434&amp;".T"</f>
        <v>2533.T</v>
      </c>
      <c r="W2428">
        <f>ROUND('Sheet1 (4)'!AC2434,2)</f>
        <v>8.76</v>
      </c>
      <c r="X2428">
        <f>ROUND('Sheet1 (4)'!AD2434,2)</f>
        <v>1.19</v>
      </c>
      <c r="Y2428" t="str">
        <f>_xlfn.XLOOKUP('Sheet1 (4)'!AB2434,'Sheet1 (3)'!B:B,'Sheet1 (3)'!D:D,"",0)</f>
        <v>プライム</v>
      </c>
    </row>
    <row r="2429" spans="1:25" x14ac:dyDescent="0.2">
      <c r="A2429">
        <v>2428</v>
      </c>
      <c r="B2429" s="1" t="str">
        <f>_xlfn.XLOOKUP('Sheet1 (4)'!AB2435,'Sheet1 (3)'!B:B,'Sheet1 (3)'!C:C,"",0)</f>
        <v>オフィスバスターズ</v>
      </c>
      <c r="C2429" s="1" t="str">
        <f>_xlfn.XLOOKUP('Sheet1 (4)'!AB2435,'Sheet1 (3)'!B:B,'Sheet1 (3)'!F:F,"",0)</f>
        <v>小売業</v>
      </c>
      <c r="D2429" s="1">
        <f>ROUND('Sheet1 (4)'!E2435/100000000,2)</f>
        <v>0.02</v>
      </c>
      <c r="E2429" s="1">
        <f>ROUND('Sheet1 (4)'!F2435/100,2)</f>
        <v>9.2100000000000009</v>
      </c>
      <c r="F2429" s="1">
        <f>ROUND('Sheet1 (4)'!G2435/100,2)</f>
        <v>5.71</v>
      </c>
      <c r="G2429" s="1">
        <f>ROUND('Sheet1 (4)'!H2435/100,2)</f>
        <v>7.41</v>
      </c>
      <c r="H2429" s="1">
        <f>ROUND('Sheet1 (4)'!I2435/100,2)</f>
        <v>11.08</v>
      </c>
      <c r="I2429" s="1">
        <f>ROUND('Sheet1 (4)'!J2435/100,2)</f>
        <v>11.08</v>
      </c>
      <c r="J2429" s="1" t="e">
        <f>ROUND('Sheet1 (4)'!K2435/100,2)</f>
        <v>#VALUE!</v>
      </c>
      <c r="K2429" s="1" t="e">
        <f>ROUND('Sheet1 (4)'!L2435/100,2)</f>
        <v>#VALUE!</v>
      </c>
      <c r="L2429" s="4" t="e">
        <f>ROUND(('Sheet1 (4)'!M2435+'Sheet1 (4)'!R2435)/100,2)</f>
        <v>#VALUE!</v>
      </c>
      <c r="M2429" s="4" t="e">
        <f>ROUND(('Sheet1 (4)'!N2435+'Sheet1 (4)'!S2435)/100,2)</f>
        <v>#VALUE!</v>
      </c>
      <c r="N2429" s="4">
        <f>ROUND(('Sheet1 (4)'!O2435+'Sheet1 (4)'!T2435)/100,2)</f>
        <v>10.26</v>
      </c>
      <c r="O2429" s="4">
        <f>ROUND(('Sheet1 (4)'!P2435+'Sheet1 (4)'!U2435)/100,2)</f>
        <v>5.84</v>
      </c>
      <c r="P2429" s="4">
        <f>ROUND(('Sheet1 (4)'!Q2435+'Sheet1 (4)'!V2435)/100,2)</f>
        <v>5.84</v>
      </c>
      <c r="Q2429" s="7" t="e">
        <f>ROUND('Sheet1 (4)'!W2435/100,2)</f>
        <v>#VALUE!</v>
      </c>
      <c r="R2429" s="7">
        <f>ROUND('Sheet1 (4)'!X2435/100,2)</f>
        <v>0.11</v>
      </c>
      <c r="S2429" s="7">
        <f>ROUND('Sheet1 (4)'!Y2435/100,2)</f>
        <v>0.13</v>
      </c>
      <c r="T2429" s="7">
        <f>ROUND('Sheet1 (4)'!Z2435/100,2)</f>
        <v>0.16</v>
      </c>
      <c r="U2429" s="7">
        <f>ROUND('Sheet1 (4)'!AA2435/100,2)</f>
        <v>0.16</v>
      </c>
      <c r="V2429" s="1" t="str">
        <f>'Sheet1 (4)'!AB2435&amp;".T"</f>
        <v>5890.T</v>
      </c>
      <c r="W2429">
        <f>ROUND('Sheet1 (4)'!AC2435,2)</f>
        <v>7.28</v>
      </c>
      <c r="X2429" t="e">
        <f>ROUND('Sheet1 (4)'!AD2435,2)</f>
        <v>#VALUE!</v>
      </c>
      <c r="Y2429" t="str">
        <f>_xlfn.XLOOKUP('Sheet1 (4)'!AB2435,'Sheet1 (3)'!B:B,'Sheet1 (3)'!D:D,"",0)</f>
        <v>PRO Market</v>
      </c>
    </row>
    <row r="2430" spans="1:25" x14ac:dyDescent="0.2">
      <c r="A2430">
        <v>2429</v>
      </c>
      <c r="B2430" s="1" t="str">
        <f>_xlfn.XLOOKUP('Sheet1 (4)'!AB2436,'Sheet1 (3)'!B:B,'Sheet1 (3)'!C:C,"",0)</f>
        <v>小倉クラッチ</v>
      </c>
      <c r="C2430" s="1" t="str">
        <f>_xlfn.XLOOKUP('Sheet1 (4)'!AB2436,'Sheet1 (3)'!B:B,'Sheet1 (3)'!F:F,"",0)</f>
        <v>機械</v>
      </c>
      <c r="D2430" s="1">
        <f>ROUND('Sheet1 (4)'!E2436/100000000,2)</f>
        <v>0.01</v>
      </c>
      <c r="E2430" s="1">
        <f>ROUND('Sheet1 (4)'!F2436/100,2)</f>
        <v>-5.2</v>
      </c>
      <c r="F2430" s="1">
        <f>ROUND('Sheet1 (4)'!G2436/100,2)</f>
        <v>-10.01</v>
      </c>
      <c r="G2430" s="1">
        <f>ROUND('Sheet1 (4)'!H2436/100,2)</f>
        <v>4.9800000000000004</v>
      </c>
      <c r="H2430" s="1">
        <f>ROUND('Sheet1 (4)'!I2436/100,2)</f>
        <v>-3.2</v>
      </c>
      <c r="I2430" s="1">
        <f>ROUND('Sheet1 (4)'!J2436/100,2)</f>
        <v>4.6500000000000004</v>
      </c>
      <c r="J2430" s="1" t="e">
        <f>ROUND('Sheet1 (4)'!K2436/100,2)</f>
        <v>#VALUE!</v>
      </c>
      <c r="K2430" s="1" t="e">
        <f>ROUND('Sheet1 (4)'!L2436/100,2)</f>
        <v>#VALUE!</v>
      </c>
      <c r="L2430" s="4">
        <f>ROUND(('Sheet1 (4)'!M2436+'Sheet1 (4)'!R2436)/100,2)</f>
        <v>-5.63</v>
      </c>
      <c r="M2430" s="4">
        <f>ROUND(('Sheet1 (4)'!N2436+'Sheet1 (4)'!S2436)/100,2)</f>
        <v>-39.54</v>
      </c>
      <c r="N2430" s="4">
        <f>ROUND(('Sheet1 (4)'!O2436+'Sheet1 (4)'!T2436)/100,2)</f>
        <v>-5.99</v>
      </c>
      <c r="O2430" s="4">
        <f>ROUND(('Sheet1 (4)'!P2436+'Sheet1 (4)'!U2436)/100,2)</f>
        <v>8.85</v>
      </c>
      <c r="P2430" s="4">
        <f>ROUND(('Sheet1 (4)'!Q2436+'Sheet1 (4)'!V2436)/100,2)</f>
        <v>22.99</v>
      </c>
      <c r="Q2430" s="7">
        <f>ROUND('Sheet1 (4)'!W2436/100,2)</f>
        <v>-0.1</v>
      </c>
      <c r="R2430" s="7">
        <f>ROUND('Sheet1 (4)'!X2436/100,2)</f>
        <v>-7.0000000000000007E-2</v>
      </c>
      <c r="S2430" s="7">
        <f>ROUND('Sheet1 (4)'!Y2436/100,2)</f>
        <v>0.03</v>
      </c>
      <c r="T2430" s="7">
        <f>ROUND('Sheet1 (4)'!Z2436/100,2)</f>
        <v>-0.04</v>
      </c>
      <c r="U2430" s="7">
        <f>ROUND('Sheet1 (4)'!AA2436/100,2)</f>
        <v>7.0000000000000007E-2</v>
      </c>
      <c r="V2430" s="1" t="str">
        <f>'Sheet1 (4)'!AB2436&amp;".T"</f>
        <v>6408.T</v>
      </c>
      <c r="W2430">
        <f>ROUND('Sheet1 (4)'!AC2436,2)</f>
        <v>8.51</v>
      </c>
      <c r="X2430">
        <f>ROUND('Sheet1 (4)'!AD2436,2)</f>
        <v>0.32</v>
      </c>
      <c r="Y2430" t="str">
        <f>_xlfn.XLOOKUP('Sheet1 (4)'!AB2436,'Sheet1 (3)'!B:B,'Sheet1 (3)'!D:D,"",0)</f>
        <v>スタンダード</v>
      </c>
    </row>
    <row r="2431" spans="1:25" x14ac:dyDescent="0.2">
      <c r="A2431">
        <v>2430</v>
      </c>
      <c r="B2431" s="1" t="str">
        <f>_xlfn.XLOOKUP('Sheet1 (4)'!AB2437,'Sheet1 (3)'!B:B,'Sheet1 (3)'!C:C,"",0)</f>
        <v>オハラ</v>
      </c>
      <c r="C2431" s="1" t="str">
        <f>_xlfn.XLOOKUP('Sheet1 (4)'!AB2437,'Sheet1 (3)'!B:B,'Sheet1 (3)'!F:F,"",0)</f>
        <v>ガラス・土石製品</v>
      </c>
      <c r="D2431" s="1">
        <f>ROUND('Sheet1 (4)'!E2437/100000000,2)</f>
        <v>0.24</v>
      </c>
      <c r="E2431" s="1">
        <f>ROUND('Sheet1 (4)'!F2437/100,2)</f>
        <v>13.68</v>
      </c>
      <c r="F2431" s="1">
        <f>ROUND('Sheet1 (4)'!G2437/100,2)</f>
        <v>29.77</v>
      </c>
      <c r="G2431" s="1">
        <f>ROUND('Sheet1 (4)'!H2437/100,2)</f>
        <v>22.34</v>
      </c>
      <c r="H2431" s="1">
        <f>ROUND('Sheet1 (4)'!I2437/100,2)</f>
        <v>21.78</v>
      </c>
      <c r="I2431" s="1">
        <f>ROUND('Sheet1 (4)'!J2437/100,2)</f>
        <v>21.78</v>
      </c>
      <c r="J2431" s="1">
        <f>ROUND('Sheet1 (4)'!K2437/100,2)</f>
        <v>20</v>
      </c>
      <c r="K2431" s="1">
        <f>ROUND('Sheet1 (4)'!L2437/100,2)</f>
        <v>23</v>
      </c>
      <c r="L2431" s="4">
        <f>ROUND(('Sheet1 (4)'!M2437+'Sheet1 (4)'!R2437)/100,2)</f>
        <v>11.58</v>
      </c>
      <c r="M2431" s="4">
        <f>ROUND(('Sheet1 (4)'!N2437+'Sheet1 (4)'!S2437)/100,2)</f>
        <v>3.1</v>
      </c>
      <c r="N2431" s="4">
        <f>ROUND(('Sheet1 (4)'!O2437+'Sheet1 (4)'!T2437)/100,2)</f>
        <v>-2.68</v>
      </c>
      <c r="O2431" s="4">
        <f>ROUND(('Sheet1 (4)'!P2437+'Sheet1 (4)'!U2437)/100,2)</f>
        <v>5.04</v>
      </c>
      <c r="P2431" s="4">
        <f>ROUND(('Sheet1 (4)'!Q2437+'Sheet1 (4)'!V2437)/100,2)</f>
        <v>5.04</v>
      </c>
      <c r="Q2431" s="7">
        <f>ROUND('Sheet1 (4)'!W2437/100,2)</f>
        <v>0.04</v>
      </c>
      <c r="R2431" s="7">
        <f>ROUND('Sheet1 (4)'!X2437/100,2)</f>
        <v>0.05</v>
      </c>
      <c r="S2431" s="7">
        <f>ROUND('Sheet1 (4)'!Y2437/100,2)</f>
        <v>0.04</v>
      </c>
      <c r="T2431" s="7">
        <f>ROUND('Sheet1 (4)'!Z2437/100,2)</f>
        <v>0.03</v>
      </c>
      <c r="U2431" s="7">
        <f>ROUND('Sheet1 (4)'!AA2437/100,2)</f>
        <v>0.03</v>
      </c>
      <c r="V2431" s="1" t="str">
        <f>'Sheet1 (4)'!AB2437&amp;".T"</f>
        <v>5218.T</v>
      </c>
      <c r="W2431">
        <f>ROUND('Sheet1 (4)'!AC2437,2)</f>
        <v>18.18</v>
      </c>
      <c r="X2431">
        <f>ROUND('Sheet1 (4)'!AD2437,2)</f>
        <v>0.54</v>
      </c>
      <c r="Y2431" t="str">
        <f>_xlfn.XLOOKUP('Sheet1 (4)'!AB2437,'Sheet1 (3)'!B:B,'Sheet1 (3)'!D:D,"",0)</f>
        <v>スタンダード</v>
      </c>
    </row>
    <row r="2432" spans="1:25" x14ac:dyDescent="0.2">
      <c r="A2432">
        <v>2431</v>
      </c>
      <c r="B2432" s="1" t="str">
        <f>_xlfn.XLOOKUP('Sheet1 (4)'!AB2438,'Sheet1 (3)'!B:B,'Sheet1 (3)'!C:C,"",0)</f>
        <v>オーハシテクニカ</v>
      </c>
      <c r="C2432" s="1" t="str">
        <f>_xlfn.XLOOKUP('Sheet1 (4)'!AB2438,'Sheet1 (3)'!B:B,'Sheet1 (3)'!F:F,"",0)</f>
        <v>卸売業</v>
      </c>
      <c r="D2432" s="1">
        <f>ROUND('Sheet1 (4)'!E2438/100000000,2)</f>
        <v>0.13</v>
      </c>
      <c r="E2432" s="1">
        <f>ROUND('Sheet1 (4)'!F2438/100,2)</f>
        <v>21.06</v>
      </c>
      <c r="F2432" s="1">
        <f>ROUND('Sheet1 (4)'!G2438/100,2)</f>
        <v>22.73</v>
      </c>
      <c r="G2432" s="1">
        <f>ROUND('Sheet1 (4)'!H2438/100,2)</f>
        <v>20.62</v>
      </c>
      <c r="H2432" s="1">
        <f>ROUND('Sheet1 (4)'!I2438/100,2)</f>
        <v>16.149999999999999</v>
      </c>
      <c r="I2432" s="1">
        <f>ROUND('Sheet1 (4)'!J2438/100,2)</f>
        <v>17.809999999999999</v>
      </c>
      <c r="J2432" s="1" t="e">
        <f>ROUND('Sheet1 (4)'!K2438/100,2)</f>
        <v>#VALUE!</v>
      </c>
      <c r="K2432" s="1" t="e">
        <f>ROUND('Sheet1 (4)'!L2438/100,2)</f>
        <v>#VALUE!</v>
      </c>
      <c r="L2432" s="4">
        <f>ROUND(('Sheet1 (4)'!M2438+'Sheet1 (4)'!R2438)/100,2)</f>
        <v>13.28</v>
      </c>
      <c r="M2432" s="4">
        <f>ROUND(('Sheet1 (4)'!N2438+'Sheet1 (4)'!S2438)/100,2)</f>
        <v>-4.25</v>
      </c>
      <c r="N2432" s="4">
        <f>ROUND(('Sheet1 (4)'!O2438+'Sheet1 (4)'!T2438)/100,2)</f>
        <v>-1.33</v>
      </c>
      <c r="O2432" s="4">
        <f>ROUND(('Sheet1 (4)'!P2438+'Sheet1 (4)'!U2438)/100,2)</f>
        <v>-28.92</v>
      </c>
      <c r="P2432" s="4">
        <f>ROUND(('Sheet1 (4)'!Q2438+'Sheet1 (4)'!V2438)/100,2)</f>
        <v>13.78</v>
      </c>
      <c r="Q2432" s="7">
        <f>ROUND('Sheet1 (4)'!W2438/100,2)</f>
        <v>0.05</v>
      </c>
      <c r="R2432" s="7">
        <f>ROUND('Sheet1 (4)'!X2438/100,2)</f>
        <v>0.06</v>
      </c>
      <c r="S2432" s="7">
        <f>ROUND('Sheet1 (4)'!Y2438/100,2)</f>
        <v>0.04</v>
      </c>
      <c r="T2432" s="7">
        <f>ROUND('Sheet1 (4)'!Z2438/100,2)</f>
        <v>0.03</v>
      </c>
      <c r="U2432" s="7">
        <f>ROUND('Sheet1 (4)'!AA2438/100,2)</f>
        <v>0.04</v>
      </c>
      <c r="V2432" s="1" t="str">
        <f>'Sheet1 (4)'!AB2438&amp;".T"</f>
        <v>7628.T</v>
      </c>
      <c r="W2432">
        <f>ROUND('Sheet1 (4)'!AC2438,2)</f>
        <v>15.77</v>
      </c>
      <c r="X2432">
        <f>ROUND('Sheet1 (4)'!AD2438,2)</f>
        <v>0.69</v>
      </c>
      <c r="Y2432" t="str">
        <f>_xlfn.XLOOKUP('Sheet1 (4)'!AB2438,'Sheet1 (3)'!B:B,'Sheet1 (3)'!D:D,"",0)</f>
        <v>プライム</v>
      </c>
    </row>
    <row r="2433" spans="1:25" x14ac:dyDescent="0.2">
      <c r="A2433">
        <v>2432</v>
      </c>
      <c r="B2433" s="1" t="str">
        <f>_xlfn.XLOOKUP('Sheet1 (4)'!AB2439,'Sheet1 (3)'!B:B,'Sheet1 (3)'!C:C,"",0)</f>
        <v>オオバ</v>
      </c>
      <c r="C2433" s="1" t="str">
        <f>_xlfn.XLOOKUP('Sheet1 (4)'!AB2439,'Sheet1 (3)'!B:B,'Sheet1 (3)'!F:F,"",0)</f>
        <v>サービス業</v>
      </c>
      <c r="D2433" s="1">
        <f>ROUND('Sheet1 (4)'!E2439/100000000,2)</f>
        <v>0.16</v>
      </c>
      <c r="E2433" s="1">
        <f>ROUND('Sheet1 (4)'!F2439/100,2)</f>
        <v>13.35</v>
      </c>
      <c r="F2433" s="1">
        <f>ROUND('Sheet1 (4)'!G2439/100,2)</f>
        <v>15.83</v>
      </c>
      <c r="G2433" s="1">
        <f>ROUND('Sheet1 (4)'!H2439/100,2)</f>
        <v>17.149999999999999</v>
      </c>
      <c r="H2433" s="1">
        <f>ROUND('Sheet1 (4)'!I2439/100,2)</f>
        <v>18.420000000000002</v>
      </c>
      <c r="I2433" s="1">
        <f>ROUND('Sheet1 (4)'!J2439/100,2)</f>
        <v>19.37</v>
      </c>
      <c r="J2433" s="1" t="e">
        <f>ROUND('Sheet1 (4)'!K2439/100,2)</f>
        <v>#VALUE!</v>
      </c>
      <c r="K2433" s="1" t="e">
        <f>ROUND('Sheet1 (4)'!L2439/100,2)</f>
        <v>#VALUE!</v>
      </c>
      <c r="L2433" s="4">
        <f>ROUND(('Sheet1 (4)'!M2439+'Sheet1 (4)'!R2439)/100,2)</f>
        <v>11.47</v>
      </c>
      <c r="M2433" s="4">
        <f>ROUND(('Sheet1 (4)'!N2439+'Sheet1 (4)'!S2439)/100,2)</f>
        <v>-5.23</v>
      </c>
      <c r="N2433" s="4">
        <f>ROUND(('Sheet1 (4)'!O2439+'Sheet1 (4)'!T2439)/100,2)</f>
        <v>28.67</v>
      </c>
      <c r="O2433" s="4">
        <f>ROUND(('Sheet1 (4)'!P2439+'Sheet1 (4)'!U2439)/100,2)</f>
        <v>-5.0999999999999996</v>
      </c>
      <c r="P2433" s="4">
        <f>ROUND(('Sheet1 (4)'!Q2439+'Sheet1 (4)'!V2439)/100,2)</f>
        <v>-6.29</v>
      </c>
      <c r="Q2433" s="7">
        <f>ROUND('Sheet1 (4)'!W2439/100,2)</f>
        <v>0.1</v>
      </c>
      <c r="R2433" s="7">
        <f>ROUND('Sheet1 (4)'!X2439/100,2)</f>
        <v>0.11</v>
      </c>
      <c r="S2433" s="7">
        <f>ROUND('Sheet1 (4)'!Y2439/100,2)</f>
        <v>0.1</v>
      </c>
      <c r="T2433" s="7">
        <f>ROUND('Sheet1 (4)'!Z2439/100,2)</f>
        <v>0.11</v>
      </c>
      <c r="U2433" s="7">
        <f>ROUND('Sheet1 (4)'!AA2439/100,2)</f>
        <v>0.1</v>
      </c>
      <c r="V2433" s="1" t="str">
        <f>'Sheet1 (4)'!AB2439&amp;".T"</f>
        <v>9765.T</v>
      </c>
      <c r="W2433">
        <f>ROUND('Sheet1 (4)'!AC2439,2)</f>
        <v>14.36</v>
      </c>
      <c r="X2433">
        <f>ROUND('Sheet1 (4)'!AD2439,2)</f>
        <v>1.34</v>
      </c>
      <c r="Y2433" t="str">
        <f>_xlfn.XLOOKUP('Sheet1 (4)'!AB2439,'Sheet1 (3)'!B:B,'Sheet1 (3)'!D:D,"",0)</f>
        <v>プライム</v>
      </c>
    </row>
    <row r="2434" spans="1:25" x14ac:dyDescent="0.2">
      <c r="A2434">
        <v>2433</v>
      </c>
      <c r="B2434" s="1" t="str">
        <f>_xlfn.XLOOKUP('Sheet1 (4)'!AB2440,'Sheet1 (3)'!B:B,'Sheet1 (3)'!C:C,"",0)</f>
        <v>大石産業</v>
      </c>
      <c r="C2434" s="1" t="str">
        <f>_xlfn.XLOOKUP('Sheet1 (4)'!AB2440,'Sheet1 (3)'!B:B,'Sheet1 (3)'!F:F,"",0)</f>
        <v>パルプ・紙</v>
      </c>
      <c r="D2434" s="1">
        <f>ROUND('Sheet1 (4)'!E2440/100000000,2)</f>
        <v>0.08</v>
      </c>
      <c r="E2434" s="1">
        <f>ROUND('Sheet1 (4)'!F2440/100,2)</f>
        <v>12.12</v>
      </c>
      <c r="F2434" s="1">
        <f>ROUND('Sheet1 (4)'!G2440/100,2)</f>
        <v>12.88</v>
      </c>
      <c r="G2434" s="1">
        <f>ROUND('Sheet1 (4)'!H2440/100,2)</f>
        <v>11.26</v>
      </c>
      <c r="H2434" s="1">
        <f>ROUND('Sheet1 (4)'!I2440/100,2)</f>
        <v>10.87</v>
      </c>
      <c r="I2434" s="1">
        <f>ROUND('Sheet1 (4)'!J2440/100,2)</f>
        <v>9.0500000000000007</v>
      </c>
      <c r="J2434" s="1" t="e">
        <f>ROUND('Sheet1 (4)'!K2440/100,2)</f>
        <v>#VALUE!</v>
      </c>
      <c r="K2434" s="1" t="e">
        <f>ROUND('Sheet1 (4)'!L2440/100,2)</f>
        <v>#VALUE!</v>
      </c>
      <c r="L2434" s="4">
        <f>ROUND(('Sheet1 (4)'!M2440+'Sheet1 (4)'!R2440)/100,2)</f>
        <v>12.64</v>
      </c>
      <c r="M2434" s="4">
        <f>ROUND(('Sheet1 (4)'!N2440+'Sheet1 (4)'!S2440)/100,2)</f>
        <v>11.06</v>
      </c>
      <c r="N2434" s="4">
        <f>ROUND(('Sheet1 (4)'!O2440+'Sheet1 (4)'!T2440)/100,2)</f>
        <v>1.23</v>
      </c>
      <c r="O2434" s="4">
        <f>ROUND(('Sheet1 (4)'!P2440+'Sheet1 (4)'!U2440)/100,2)</f>
        <v>5.09</v>
      </c>
      <c r="P2434" s="4">
        <f>ROUND(('Sheet1 (4)'!Q2440+'Sheet1 (4)'!V2440)/100,2)</f>
        <v>3.86</v>
      </c>
      <c r="Q2434" s="7">
        <f>ROUND('Sheet1 (4)'!W2440/100,2)</f>
        <v>7.0000000000000007E-2</v>
      </c>
      <c r="R2434" s="7">
        <f>ROUND('Sheet1 (4)'!X2440/100,2)</f>
        <v>7.0000000000000007E-2</v>
      </c>
      <c r="S2434" s="7">
        <f>ROUND('Sheet1 (4)'!Y2440/100,2)</f>
        <v>0.06</v>
      </c>
      <c r="T2434" s="7">
        <f>ROUND('Sheet1 (4)'!Z2440/100,2)</f>
        <v>0.06</v>
      </c>
      <c r="U2434" s="7">
        <f>ROUND('Sheet1 (4)'!AA2440/100,2)</f>
        <v>0.05</v>
      </c>
      <c r="V2434" s="1" t="str">
        <f>'Sheet1 (4)'!AB2440&amp;".T"</f>
        <v>3943.T</v>
      </c>
      <c r="W2434">
        <f>ROUND('Sheet1 (4)'!AC2440,2)</f>
        <v>12.77</v>
      </c>
      <c r="X2434">
        <f>ROUND('Sheet1 (4)'!AD2440,2)</f>
        <v>0.54</v>
      </c>
      <c r="Y2434" t="str">
        <f>_xlfn.XLOOKUP('Sheet1 (4)'!AB2440,'Sheet1 (3)'!B:B,'Sheet1 (3)'!D:D,"",0)</f>
        <v>スタンダード</v>
      </c>
    </row>
    <row r="2435" spans="1:25" x14ac:dyDescent="0.2">
      <c r="A2435">
        <v>2434</v>
      </c>
      <c r="B2435" s="1" t="str">
        <f>_xlfn.XLOOKUP('Sheet1 (4)'!AB2441,'Sheet1 (3)'!B:B,'Sheet1 (3)'!C:C,"",0)</f>
        <v>大木ヘルスケアホールディングス</v>
      </c>
      <c r="C2435" s="1" t="str">
        <f>_xlfn.XLOOKUP('Sheet1 (4)'!AB2441,'Sheet1 (3)'!B:B,'Sheet1 (3)'!F:F,"",0)</f>
        <v>卸売業</v>
      </c>
      <c r="D2435" s="1">
        <f>ROUND('Sheet1 (4)'!E2441/100000000,2)</f>
        <v>0.14000000000000001</v>
      </c>
      <c r="E2435" s="1">
        <f>ROUND('Sheet1 (4)'!F2441/100,2)</f>
        <v>30.1</v>
      </c>
      <c r="F2435" s="1">
        <f>ROUND('Sheet1 (4)'!G2441/100,2)</f>
        <v>6.32</v>
      </c>
      <c r="G2435" s="1">
        <f>ROUND('Sheet1 (4)'!H2441/100,2)</f>
        <v>20.6</v>
      </c>
      <c r="H2435" s="1">
        <f>ROUND('Sheet1 (4)'!I2441/100,2)</f>
        <v>20.440000000000001</v>
      </c>
      <c r="I2435" s="1">
        <f>ROUND('Sheet1 (4)'!J2441/100,2)</f>
        <v>27.69</v>
      </c>
      <c r="J2435" s="1" t="e">
        <f>ROUND('Sheet1 (4)'!K2441/100,2)</f>
        <v>#VALUE!</v>
      </c>
      <c r="K2435" s="1" t="e">
        <f>ROUND('Sheet1 (4)'!L2441/100,2)</f>
        <v>#VALUE!</v>
      </c>
      <c r="L2435" s="4">
        <f>ROUND(('Sheet1 (4)'!M2441+'Sheet1 (4)'!R2441)/100,2)</f>
        <v>-35.630000000000003</v>
      </c>
      <c r="M2435" s="4">
        <f>ROUND(('Sheet1 (4)'!N2441+'Sheet1 (4)'!S2441)/100,2)</f>
        <v>13.77</v>
      </c>
      <c r="N2435" s="4">
        <f>ROUND(('Sheet1 (4)'!O2441+'Sheet1 (4)'!T2441)/100,2)</f>
        <v>-1.95</v>
      </c>
      <c r="O2435" s="4">
        <f>ROUND(('Sheet1 (4)'!P2441+'Sheet1 (4)'!U2441)/100,2)</f>
        <v>70.52</v>
      </c>
      <c r="P2435" s="4">
        <f>ROUND(('Sheet1 (4)'!Q2441+'Sheet1 (4)'!V2441)/100,2)</f>
        <v>-123.16</v>
      </c>
      <c r="Q2435" s="7">
        <f>ROUND('Sheet1 (4)'!W2441/100,2)</f>
        <v>0.14000000000000001</v>
      </c>
      <c r="R2435" s="7">
        <f>ROUND('Sheet1 (4)'!X2441/100,2)</f>
        <v>0.04</v>
      </c>
      <c r="S2435" s="7">
        <f>ROUND('Sheet1 (4)'!Y2441/100,2)</f>
        <v>0.09</v>
      </c>
      <c r="T2435" s="7">
        <f>ROUND('Sheet1 (4)'!Z2441/100,2)</f>
        <v>0.08</v>
      </c>
      <c r="U2435" s="7">
        <f>ROUND('Sheet1 (4)'!AA2441/100,2)</f>
        <v>0.09</v>
      </c>
      <c r="V2435" s="1" t="str">
        <f>'Sheet1 (4)'!AB2441&amp;".T"</f>
        <v>3417.T</v>
      </c>
      <c r="W2435">
        <f>ROUND('Sheet1 (4)'!AC2441,2)</f>
        <v>6.73</v>
      </c>
      <c r="X2435">
        <f>ROUND('Sheet1 (4)'!AD2441,2)</f>
        <v>0.62</v>
      </c>
      <c r="Y2435" t="str">
        <f>_xlfn.XLOOKUP('Sheet1 (4)'!AB2441,'Sheet1 (3)'!B:B,'Sheet1 (3)'!D:D,"",0)</f>
        <v>スタンダード</v>
      </c>
    </row>
    <row r="2436" spans="1:25" x14ac:dyDescent="0.2">
      <c r="A2436">
        <v>2435</v>
      </c>
      <c r="B2436" s="1" t="str">
        <f>_xlfn.XLOOKUP('Sheet1 (4)'!AB2442,'Sheet1 (3)'!B:B,'Sheet1 (3)'!C:C,"",0)</f>
        <v>大盛工業</v>
      </c>
      <c r="C2436" s="1" t="str">
        <f>_xlfn.XLOOKUP('Sheet1 (4)'!AB2442,'Sheet1 (3)'!B:B,'Sheet1 (3)'!F:F,"",0)</f>
        <v>建設業</v>
      </c>
      <c r="D2436" s="1">
        <f>ROUND('Sheet1 (4)'!E2442/100000000,2)</f>
        <v>0.19</v>
      </c>
      <c r="E2436" s="1">
        <f>ROUND('Sheet1 (4)'!F2442/100,2)</f>
        <v>3.33</v>
      </c>
      <c r="F2436" s="1">
        <f>ROUND('Sheet1 (4)'!G2442/100,2)</f>
        <v>3.14</v>
      </c>
      <c r="G2436" s="1">
        <f>ROUND('Sheet1 (4)'!H2442/100,2)</f>
        <v>4.1900000000000004</v>
      </c>
      <c r="H2436" s="1">
        <f>ROUND('Sheet1 (4)'!I2442/100,2)</f>
        <v>6.22</v>
      </c>
      <c r="I2436" s="1">
        <f>ROUND('Sheet1 (4)'!J2442/100,2)</f>
        <v>7.85</v>
      </c>
      <c r="J2436" s="1" t="e">
        <f>ROUND('Sheet1 (4)'!K2442/100,2)</f>
        <v>#VALUE!</v>
      </c>
      <c r="K2436" s="1" t="e">
        <f>ROUND('Sheet1 (4)'!L2442/100,2)</f>
        <v>#VALUE!</v>
      </c>
      <c r="L2436" s="4">
        <f>ROUND(('Sheet1 (4)'!M2442+'Sheet1 (4)'!R2442)/100,2)</f>
        <v>1.84</v>
      </c>
      <c r="M2436" s="4">
        <f>ROUND(('Sheet1 (4)'!N2442+'Sheet1 (4)'!S2442)/100,2)</f>
        <v>5</v>
      </c>
      <c r="N2436" s="4">
        <f>ROUND(('Sheet1 (4)'!O2442+'Sheet1 (4)'!T2442)/100,2)</f>
        <v>-17.760000000000002</v>
      </c>
      <c r="O2436" s="4">
        <f>ROUND(('Sheet1 (4)'!P2442+'Sheet1 (4)'!U2442)/100,2)</f>
        <v>13.4</v>
      </c>
      <c r="P2436" s="4">
        <f>ROUND(('Sheet1 (4)'!Q2442+'Sheet1 (4)'!V2442)/100,2)</f>
        <v>-10.64</v>
      </c>
      <c r="Q2436" s="7">
        <f>ROUND('Sheet1 (4)'!W2442/100,2)</f>
        <v>0.06</v>
      </c>
      <c r="R2436" s="7">
        <f>ROUND('Sheet1 (4)'!X2442/100,2)</f>
        <v>0.06</v>
      </c>
      <c r="S2436" s="7">
        <f>ROUND('Sheet1 (4)'!Y2442/100,2)</f>
        <v>0.06</v>
      </c>
      <c r="T2436" s="7">
        <f>ROUND('Sheet1 (4)'!Z2442/100,2)</f>
        <v>0.08</v>
      </c>
      <c r="U2436" s="7">
        <f>ROUND('Sheet1 (4)'!AA2442/100,2)</f>
        <v>0.09</v>
      </c>
      <c r="V2436" s="1" t="str">
        <f>'Sheet1 (4)'!AB2442&amp;".T"</f>
        <v>1844.T</v>
      </c>
      <c r="W2436">
        <f>ROUND('Sheet1 (4)'!AC2442,2)</f>
        <v>22.67</v>
      </c>
      <c r="X2436">
        <f>ROUND('Sheet1 (4)'!AD2442,2)</f>
        <v>1.93</v>
      </c>
      <c r="Y2436" t="str">
        <f>_xlfn.XLOOKUP('Sheet1 (4)'!AB2442,'Sheet1 (3)'!B:B,'Sheet1 (3)'!D:D,"",0)</f>
        <v>スタンダード</v>
      </c>
    </row>
    <row r="2437" spans="1:25" x14ac:dyDescent="0.2">
      <c r="A2437">
        <v>2436</v>
      </c>
      <c r="B2437" s="1" t="str">
        <f>_xlfn.XLOOKUP('Sheet1 (4)'!AB2443,'Sheet1 (3)'!B:B,'Sheet1 (3)'!C:C,"",0)</f>
        <v>大森屋</v>
      </c>
      <c r="C2437" s="1" t="str">
        <f>_xlfn.XLOOKUP('Sheet1 (4)'!AB2443,'Sheet1 (3)'!B:B,'Sheet1 (3)'!F:F,"",0)</f>
        <v>食料品</v>
      </c>
      <c r="D2437" s="1">
        <f>ROUND('Sheet1 (4)'!E2443/100000000,2)</f>
        <v>0.05</v>
      </c>
      <c r="E2437" s="1">
        <f>ROUND('Sheet1 (4)'!F2443/100,2)</f>
        <v>4.71</v>
      </c>
      <c r="F2437" s="1">
        <f>ROUND('Sheet1 (4)'!G2443/100,2)</f>
        <v>5.51</v>
      </c>
      <c r="G2437" s="1">
        <f>ROUND('Sheet1 (4)'!H2443/100,2)</f>
        <v>3.75</v>
      </c>
      <c r="H2437" s="1">
        <f>ROUND('Sheet1 (4)'!I2443/100,2)</f>
        <v>2.7</v>
      </c>
      <c r="I2437" s="1">
        <f>ROUND('Sheet1 (4)'!J2443/100,2)</f>
        <v>2.7</v>
      </c>
      <c r="J2437" s="1" t="e">
        <f>ROUND('Sheet1 (4)'!K2443/100,2)</f>
        <v>#VALUE!</v>
      </c>
      <c r="K2437" s="1" t="e">
        <f>ROUND('Sheet1 (4)'!L2443/100,2)</f>
        <v>#VALUE!</v>
      </c>
      <c r="L2437" s="4">
        <f>ROUND(('Sheet1 (4)'!M2443+'Sheet1 (4)'!R2443)/100,2)</f>
        <v>8.0399999999999991</v>
      </c>
      <c r="M2437" s="4">
        <f>ROUND(('Sheet1 (4)'!N2443+'Sheet1 (4)'!S2443)/100,2)</f>
        <v>15.56</v>
      </c>
      <c r="N2437" s="4">
        <f>ROUND(('Sheet1 (4)'!O2443+'Sheet1 (4)'!T2443)/100,2)</f>
        <v>-9.5299999999999994</v>
      </c>
      <c r="O2437" s="4">
        <f>ROUND(('Sheet1 (4)'!P2443+'Sheet1 (4)'!U2443)/100,2)</f>
        <v>-19.66</v>
      </c>
      <c r="P2437" s="4">
        <f>ROUND(('Sheet1 (4)'!Q2443+'Sheet1 (4)'!V2443)/100,2)</f>
        <v>-19.66</v>
      </c>
      <c r="Q2437" s="7">
        <f>ROUND('Sheet1 (4)'!W2443/100,2)</f>
        <v>0.03</v>
      </c>
      <c r="R2437" s="7">
        <f>ROUND('Sheet1 (4)'!X2443/100,2)</f>
        <v>0.06</v>
      </c>
      <c r="S2437" s="7">
        <f>ROUND('Sheet1 (4)'!Y2443/100,2)</f>
        <v>0.02</v>
      </c>
      <c r="T2437" s="7">
        <f>ROUND('Sheet1 (4)'!Z2443/100,2)</f>
        <v>0.02</v>
      </c>
      <c r="U2437" s="7">
        <f>ROUND('Sheet1 (4)'!AA2443/100,2)</f>
        <v>0.02</v>
      </c>
      <c r="V2437" s="1" t="str">
        <f>'Sheet1 (4)'!AB2443&amp;".T"</f>
        <v>2917.T</v>
      </c>
      <c r="W2437" t="e">
        <f>ROUND('Sheet1 (4)'!AC2443,2)</f>
        <v>#VALUE!</v>
      </c>
      <c r="X2437">
        <f>ROUND('Sheet1 (4)'!AD2443,2)</f>
        <v>0.39</v>
      </c>
      <c r="Y2437" t="str">
        <f>_xlfn.XLOOKUP('Sheet1 (4)'!AB2443,'Sheet1 (3)'!B:B,'Sheet1 (3)'!D:D,"",0)</f>
        <v>スタンダード</v>
      </c>
    </row>
    <row r="2438" spans="1:25" x14ac:dyDescent="0.2">
      <c r="A2438">
        <v>2437</v>
      </c>
      <c r="B2438" s="1" t="str">
        <f>_xlfn.XLOOKUP('Sheet1 (4)'!AB2444,'Sheet1 (3)'!B:B,'Sheet1 (3)'!C:C,"",0)</f>
        <v>大本組</v>
      </c>
      <c r="C2438" s="1" t="str">
        <f>_xlfn.XLOOKUP('Sheet1 (4)'!AB2444,'Sheet1 (3)'!B:B,'Sheet1 (3)'!F:F,"",0)</f>
        <v>建設業</v>
      </c>
      <c r="D2438" s="1">
        <f>ROUND('Sheet1 (4)'!E2444/100000000,2)</f>
        <v>0.26</v>
      </c>
      <c r="E2438" s="1" t="e">
        <f>ROUND('Sheet1 (4)'!F2444/100,2)</f>
        <v>#VALUE!</v>
      </c>
      <c r="F2438" s="1" t="e">
        <f>ROUND('Sheet1 (4)'!G2444/100,2)</f>
        <v>#VALUE!</v>
      </c>
      <c r="G2438" s="1" t="e">
        <f>ROUND('Sheet1 (4)'!H2444/100,2)</f>
        <v>#VALUE!</v>
      </c>
      <c r="H2438" s="1" t="e">
        <f>ROUND('Sheet1 (4)'!I2444/100,2)</f>
        <v>#VALUE!</v>
      </c>
      <c r="I2438" s="1">
        <f>ROUND('Sheet1 (4)'!J2444/100,2)</f>
        <v>1.19</v>
      </c>
      <c r="J2438" s="1" t="e">
        <f>ROUND('Sheet1 (4)'!K2444/100,2)</f>
        <v>#VALUE!</v>
      </c>
      <c r="K2438" s="1" t="e">
        <f>ROUND('Sheet1 (4)'!L2444/100,2)</f>
        <v>#VALUE!</v>
      </c>
      <c r="L2438" s="4" t="e">
        <f>ROUND(('Sheet1 (4)'!M2444+'Sheet1 (4)'!R2444)/100,2)</f>
        <v>#VALUE!</v>
      </c>
      <c r="M2438" s="4" t="e">
        <f>ROUND(('Sheet1 (4)'!N2444+'Sheet1 (4)'!S2444)/100,2)</f>
        <v>#VALUE!</v>
      </c>
      <c r="N2438" s="4" t="e">
        <f>ROUND(('Sheet1 (4)'!O2444+'Sheet1 (4)'!T2444)/100,2)</f>
        <v>#VALUE!</v>
      </c>
      <c r="O2438" s="4" t="e">
        <f>ROUND(('Sheet1 (4)'!P2444+'Sheet1 (4)'!U2444)/100,2)</f>
        <v>#VALUE!</v>
      </c>
      <c r="P2438" s="4">
        <f>ROUND(('Sheet1 (4)'!Q2444+'Sheet1 (4)'!V2444)/100,2)</f>
        <v>-22.36</v>
      </c>
      <c r="Q2438" s="7" t="e">
        <f>ROUND('Sheet1 (4)'!W2444/100,2)</f>
        <v>#VALUE!</v>
      </c>
      <c r="R2438" s="7" t="e">
        <f>ROUND('Sheet1 (4)'!X2444/100,2)</f>
        <v>#VALUE!</v>
      </c>
      <c r="S2438" s="7" t="e">
        <f>ROUND('Sheet1 (4)'!Y2444/100,2)</f>
        <v>#VALUE!</v>
      </c>
      <c r="T2438" s="7" t="e">
        <f>ROUND('Sheet1 (4)'!Z2444/100,2)</f>
        <v>#VALUE!</v>
      </c>
      <c r="U2438" s="7">
        <f>ROUND('Sheet1 (4)'!AA2444/100,2)</f>
        <v>0.02</v>
      </c>
      <c r="V2438" s="1" t="str">
        <f>'Sheet1 (4)'!AB2444&amp;".T"</f>
        <v>1793.T</v>
      </c>
      <c r="W2438">
        <f>ROUND('Sheet1 (4)'!AC2444,2)</f>
        <v>31.63</v>
      </c>
      <c r="X2438">
        <f>ROUND('Sheet1 (4)'!AD2444,2)</f>
        <v>1.02</v>
      </c>
      <c r="Y2438" t="str">
        <f>_xlfn.XLOOKUP('Sheet1 (4)'!AB2444,'Sheet1 (3)'!B:B,'Sheet1 (3)'!D:D,"",0)</f>
        <v>スタンダード</v>
      </c>
    </row>
    <row r="2439" spans="1:25" x14ac:dyDescent="0.2">
      <c r="A2439">
        <v>2438</v>
      </c>
      <c r="B2439" s="1" t="str">
        <f>_xlfn.XLOOKUP('Sheet1 (4)'!AB2445,'Sheet1 (3)'!B:B,'Sheet1 (3)'!C:C,"",0)</f>
        <v>大村紙業</v>
      </c>
      <c r="C2439" s="1" t="str">
        <f>_xlfn.XLOOKUP('Sheet1 (4)'!AB2445,'Sheet1 (3)'!B:B,'Sheet1 (3)'!F:F,"",0)</f>
        <v>パルプ・紙</v>
      </c>
      <c r="D2439" s="1">
        <f>ROUND('Sheet1 (4)'!E2445/100000000,2)</f>
        <v>0.04</v>
      </c>
      <c r="E2439" s="1">
        <f>ROUND('Sheet1 (4)'!F2445/100,2)</f>
        <v>2.7</v>
      </c>
      <c r="F2439" s="1">
        <f>ROUND('Sheet1 (4)'!G2445/100,2)</f>
        <v>2.5499999999999998</v>
      </c>
      <c r="G2439" s="1">
        <f>ROUND('Sheet1 (4)'!H2445/100,2)</f>
        <v>2.69</v>
      </c>
      <c r="H2439" s="1">
        <f>ROUND('Sheet1 (4)'!I2445/100,2)</f>
        <v>3.42</v>
      </c>
      <c r="I2439" s="1">
        <f>ROUND('Sheet1 (4)'!J2445/100,2)</f>
        <v>2.77</v>
      </c>
      <c r="J2439" s="1" t="e">
        <f>ROUND('Sheet1 (4)'!K2445/100,2)</f>
        <v>#VALUE!</v>
      </c>
      <c r="K2439" s="1" t="e">
        <f>ROUND('Sheet1 (4)'!L2445/100,2)</f>
        <v>#VALUE!</v>
      </c>
      <c r="L2439" s="4">
        <f>ROUND(('Sheet1 (4)'!M2445+'Sheet1 (4)'!R2445)/100,2)</f>
        <v>-1.96</v>
      </c>
      <c r="M2439" s="4">
        <f>ROUND(('Sheet1 (4)'!N2445+'Sheet1 (4)'!S2445)/100,2)</f>
        <v>1.51</v>
      </c>
      <c r="N2439" s="4">
        <f>ROUND(('Sheet1 (4)'!O2445+'Sheet1 (4)'!T2445)/100,2)</f>
        <v>0.93</v>
      </c>
      <c r="O2439" s="4">
        <f>ROUND(('Sheet1 (4)'!P2445+'Sheet1 (4)'!U2445)/100,2)</f>
        <v>4.2</v>
      </c>
      <c r="P2439" s="4">
        <f>ROUND(('Sheet1 (4)'!Q2445+'Sheet1 (4)'!V2445)/100,2)</f>
        <v>-2.2999999999999998</v>
      </c>
      <c r="Q2439" s="7">
        <f>ROUND('Sheet1 (4)'!W2445/100,2)</f>
        <v>0.03</v>
      </c>
      <c r="R2439" s="7">
        <f>ROUND('Sheet1 (4)'!X2445/100,2)</f>
        <v>0.02</v>
      </c>
      <c r="S2439" s="7">
        <f>ROUND('Sheet1 (4)'!Y2445/100,2)</f>
        <v>0.01</v>
      </c>
      <c r="T2439" s="7">
        <f>ROUND('Sheet1 (4)'!Z2445/100,2)</f>
        <v>0.05</v>
      </c>
      <c r="U2439" s="7">
        <f>ROUND('Sheet1 (4)'!AA2445/100,2)</f>
        <v>-0.02</v>
      </c>
      <c r="V2439" s="1" t="str">
        <f>'Sheet1 (4)'!AB2445&amp;".T"</f>
        <v>3953.T</v>
      </c>
      <c r="W2439" t="e">
        <f>ROUND('Sheet1 (4)'!AC2445,2)</f>
        <v>#VALUE!</v>
      </c>
      <c r="X2439">
        <f>ROUND('Sheet1 (4)'!AD2445,2)</f>
        <v>0.6</v>
      </c>
      <c r="Y2439" t="str">
        <f>_xlfn.XLOOKUP('Sheet1 (4)'!AB2445,'Sheet1 (3)'!B:B,'Sheet1 (3)'!D:D,"",0)</f>
        <v>スタンダード</v>
      </c>
    </row>
    <row r="2440" spans="1:25" x14ac:dyDescent="0.2">
      <c r="A2440">
        <v>2439</v>
      </c>
      <c r="B2440" s="1" t="str">
        <f>_xlfn.XLOOKUP('Sheet1 (4)'!AB2446,'Sheet1 (3)'!B:B,'Sheet1 (3)'!C:C,"",0)</f>
        <v>王将フードサービス</v>
      </c>
      <c r="C2440" s="1" t="str">
        <f>_xlfn.XLOOKUP('Sheet1 (4)'!AB2446,'Sheet1 (3)'!B:B,'Sheet1 (3)'!F:F,"",0)</f>
        <v>小売業</v>
      </c>
      <c r="D2440" s="1">
        <f>ROUND('Sheet1 (4)'!E2446/100000000,2)</f>
        <v>0.52</v>
      </c>
      <c r="E2440" s="1">
        <f>ROUND('Sheet1 (4)'!F2446/100,2)</f>
        <v>60.75</v>
      </c>
      <c r="F2440" s="1">
        <f>ROUND('Sheet1 (4)'!G2446/100,2)</f>
        <v>69.59</v>
      </c>
      <c r="G2440" s="1">
        <f>ROUND('Sheet1 (4)'!H2446/100,2)</f>
        <v>79.819999999999993</v>
      </c>
      <c r="H2440" s="1">
        <f>ROUND('Sheet1 (4)'!I2446/100,2)</f>
        <v>102.87</v>
      </c>
      <c r="I2440" s="1">
        <f>ROUND('Sheet1 (4)'!J2446/100,2)</f>
        <v>109.05</v>
      </c>
      <c r="J2440" s="1">
        <f>ROUND('Sheet1 (4)'!K2446/100,2)</f>
        <v>114.33</v>
      </c>
      <c r="K2440" s="1">
        <f>ROUND('Sheet1 (4)'!L2446/100,2)</f>
        <v>121.67</v>
      </c>
      <c r="L2440" s="4">
        <f>ROUND(('Sheet1 (4)'!M2446+'Sheet1 (4)'!R2446)/100,2)</f>
        <v>23.8</v>
      </c>
      <c r="M2440" s="4">
        <f>ROUND(('Sheet1 (4)'!N2446+'Sheet1 (4)'!S2446)/100,2)</f>
        <v>106.55</v>
      </c>
      <c r="N2440" s="4">
        <f>ROUND(('Sheet1 (4)'!O2446+'Sheet1 (4)'!T2446)/100,2)</f>
        <v>40.96</v>
      </c>
      <c r="O2440" s="4">
        <f>ROUND(('Sheet1 (4)'!P2446+'Sheet1 (4)'!U2446)/100,2)</f>
        <v>89.95</v>
      </c>
      <c r="P2440" s="4">
        <f>ROUND(('Sheet1 (4)'!Q2446+'Sheet1 (4)'!V2446)/100,2)</f>
        <v>66.41</v>
      </c>
      <c r="Q2440" s="7">
        <f>ROUND('Sheet1 (4)'!W2446/100,2)</f>
        <v>0.08</v>
      </c>
      <c r="R2440" s="7">
        <f>ROUND('Sheet1 (4)'!X2446/100,2)</f>
        <v>0.16</v>
      </c>
      <c r="S2440" s="7">
        <f>ROUND('Sheet1 (4)'!Y2446/100,2)</f>
        <v>0.1</v>
      </c>
      <c r="T2440" s="7">
        <f>ROUND('Sheet1 (4)'!Z2446/100,2)</f>
        <v>0.12</v>
      </c>
      <c r="U2440" s="7">
        <f>ROUND('Sheet1 (4)'!AA2446/100,2)</f>
        <v>0.11</v>
      </c>
      <c r="V2440" s="1" t="str">
        <f>'Sheet1 (4)'!AB2446&amp;".T"</f>
        <v>9936.T</v>
      </c>
      <c r="W2440">
        <f>ROUND('Sheet1 (4)'!AC2446,2)</f>
        <v>21.41</v>
      </c>
      <c r="X2440">
        <f>ROUND('Sheet1 (4)'!AD2446,2)</f>
        <v>2.68</v>
      </c>
      <c r="Y2440" t="str">
        <f>_xlfn.XLOOKUP('Sheet1 (4)'!AB2446,'Sheet1 (3)'!B:B,'Sheet1 (3)'!D:D,"",0)</f>
        <v>プライム</v>
      </c>
    </row>
    <row r="2441" spans="1:25" x14ac:dyDescent="0.2">
      <c r="A2441">
        <v>2440</v>
      </c>
      <c r="B2441" s="1" t="str">
        <f>_xlfn.XLOOKUP('Sheet1 (4)'!AB2447,'Sheet1 (3)'!B:B,'Sheet1 (3)'!C:C,"",0)</f>
        <v>大井電気</v>
      </c>
      <c r="C2441" s="1" t="str">
        <f>_xlfn.XLOOKUP('Sheet1 (4)'!AB2447,'Sheet1 (3)'!B:B,'Sheet1 (3)'!F:F,"",0)</f>
        <v>電気機器</v>
      </c>
      <c r="D2441" s="1">
        <f>ROUND('Sheet1 (4)'!E2447/100000000,2)</f>
        <v>0.01</v>
      </c>
      <c r="E2441" s="1">
        <f>ROUND('Sheet1 (4)'!F2447/100,2)</f>
        <v>3.04</v>
      </c>
      <c r="F2441" s="1">
        <f>ROUND('Sheet1 (4)'!G2447/100,2)</f>
        <v>-8.19</v>
      </c>
      <c r="G2441" s="1">
        <f>ROUND('Sheet1 (4)'!H2447/100,2)</f>
        <v>-4.67</v>
      </c>
      <c r="H2441" s="1">
        <f>ROUND('Sheet1 (4)'!I2447/100,2)</f>
        <v>9.19</v>
      </c>
      <c r="I2441" s="1">
        <f>ROUND('Sheet1 (4)'!J2447/100,2)</f>
        <v>14.85</v>
      </c>
      <c r="J2441" s="1" t="e">
        <f>ROUND('Sheet1 (4)'!K2447/100,2)</f>
        <v>#VALUE!</v>
      </c>
      <c r="K2441" s="1" t="e">
        <f>ROUND('Sheet1 (4)'!L2447/100,2)</f>
        <v>#VALUE!</v>
      </c>
      <c r="L2441" s="4">
        <f>ROUND(('Sheet1 (4)'!M2447+'Sheet1 (4)'!R2447)/100,2)</f>
        <v>-17.25</v>
      </c>
      <c r="M2441" s="4">
        <f>ROUND(('Sheet1 (4)'!N2447+'Sheet1 (4)'!S2447)/100,2)</f>
        <v>-21.67</v>
      </c>
      <c r="N2441" s="4">
        <f>ROUND(('Sheet1 (4)'!O2447+'Sheet1 (4)'!T2447)/100,2)</f>
        <v>-17.940000000000001</v>
      </c>
      <c r="O2441" s="4">
        <f>ROUND(('Sheet1 (4)'!P2447+'Sheet1 (4)'!U2447)/100,2)</f>
        <v>13.64</v>
      </c>
      <c r="P2441" s="4">
        <f>ROUND(('Sheet1 (4)'!Q2447+'Sheet1 (4)'!V2447)/100,2)</f>
        <v>22.85</v>
      </c>
      <c r="Q2441" s="7">
        <f>ROUND('Sheet1 (4)'!W2447/100,2)</f>
        <v>0.04</v>
      </c>
      <c r="R2441" s="7">
        <f>ROUND('Sheet1 (4)'!X2447/100,2)</f>
        <v>-0.12</v>
      </c>
      <c r="S2441" s="7">
        <f>ROUND('Sheet1 (4)'!Y2447/100,2)</f>
        <v>-0.1</v>
      </c>
      <c r="T2441" s="7">
        <f>ROUND('Sheet1 (4)'!Z2447/100,2)</f>
        <v>0.12</v>
      </c>
      <c r="U2441" s="7">
        <f>ROUND('Sheet1 (4)'!AA2447/100,2)</f>
        <v>0.15</v>
      </c>
      <c r="V2441" s="1" t="str">
        <f>'Sheet1 (4)'!AB2447&amp;".T"</f>
        <v>6822.T</v>
      </c>
      <c r="W2441">
        <f>ROUND('Sheet1 (4)'!AC2447,2)</f>
        <v>3.77</v>
      </c>
      <c r="X2441">
        <f>ROUND('Sheet1 (4)'!AD2447,2)</f>
        <v>0.67</v>
      </c>
      <c r="Y2441" t="str">
        <f>_xlfn.XLOOKUP('Sheet1 (4)'!AB2447,'Sheet1 (3)'!B:B,'Sheet1 (3)'!D:D,"",0)</f>
        <v>スタンダード</v>
      </c>
    </row>
    <row r="2442" spans="1:25" x14ac:dyDescent="0.2">
      <c r="A2442">
        <v>2441</v>
      </c>
      <c r="B2442" s="1" t="str">
        <f>_xlfn.XLOOKUP('Sheet1 (4)'!AB2448,'Sheet1 (3)'!B:B,'Sheet1 (3)'!C:C,"",0)</f>
        <v>尾家産業</v>
      </c>
      <c r="C2442" s="1" t="str">
        <f>_xlfn.XLOOKUP('Sheet1 (4)'!AB2448,'Sheet1 (3)'!B:B,'Sheet1 (3)'!F:F,"",0)</f>
        <v>卸売業</v>
      </c>
      <c r="D2442" s="1">
        <f>ROUND('Sheet1 (4)'!E2448/100000000,2)</f>
        <v>0.08</v>
      </c>
      <c r="E2442" s="1" t="e">
        <f>ROUND('Sheet1 (4)'!F2448/100,2)</f>
        <v>#VALUE!</v>
      </c>
      <c r="F2442" s="1" t="e">
        <f>ROUND('Sheet1 (4)'!G2448/100,2)</f>
        <v>#VALUE!</v>
      </c>
      <c r="G2442" s="1" t="e">
        <f>ROUND('Sheet1 (4)'!H2448/100,2)</f>
        <v>#VALUE!</v>
      </c>
      <c r="H2442" s="1">
        <f>ROUND('Sheet1 (4)'!I2448/100,2)</f>
        <v>32.43</v>
      </c>
      <c r="I2442" s="1">
        <f>ROUND('Sheet1 (4)'!J2448/100,2)</f>
        <v>35.65</v>
      </c>
      <c r="J2442" s="1" t="e">
        <f>ROUND('Sheet1 (4)'!K2448/100,2)</f>
        <v>#VALUE!</v>
      </c>
      <c r="K2442" s="1" t="e">
        <f>ROUND('Sheet1 (4)'!L2448/100,2)</f>
        <v>#VALUE!</v>
      </c>
      <c r="L2442" s="4" t="e">
        <f>ROUND(('Sheet1 (4)'!M2448+'Sheet1 (4)'!R2448)/100,2)</f>
        <v>#VALUE!</v>
      </c>
      <c r="M2442" s="4" t="e">
        <f>ROUND(('Sheet1 (4)'!N2448+'Sheet1 (4)'!S2448)/100,2)</f>
        <v>#VALUE!</v>
      </c>
      <c r="N2442" s="4" t="e">
        <f>ROUND(('Sheet1 (4)'!O2448+'Sheet1 (4)'!T2448)/100,2)</f>
        <v>#VALUE!</v>
      </c>
      <c r="O2442" s="4">
        <f>ROUND(('Sheet1 (4)'!P2448+'Sheet1 (4)'!U2448)/100,2)</f>
        <v>27.21</v>
      </c>
      <c r="P2442" s="4">
        <f>ROUND(('Sheet1 (4)'!Q2448+'Sheet1 (4)'!V2448)/100,2)</f>
        <v>31.98</v>
      </c>
      <c r="Q2442" s="7" t="e">
        <f>ROUND('Sheet1 (4)'!W2448/100,2)</f>
        <v>#VALUE!</v>
      </c>
      <c r="R2442" s="7" t="e">
        <f>ROUND('Sheet1 (4)'!X2448/100,2)</f>
        <v>#VALUE!</v>
      </c>
      <c r="S2442" s="7" t="e">
        <f>ROUND('Sheet1 (4)'!Y2448/100,2)</f>
        <v>#VALUE!</v>
      </c>
      <c r="T2442" s="7" t="e">
        <f>ROUND('Sheet1 (4)'!Z2448/100,2)</f>
        <v>#VALUE!</v>
      </c>
      <c r="U2442" s="7">
        <f>ROUND('Sheet1 (4)'!AA2448/100,2)</f>
        <v>0.21</v>
      </c>
      <c r="V2442" s="1" t="str">
        <f>'Sheet1 (4)'!AB2448&amp;".T"</f>
        <v>7481.T</v>
      </c>
      <c r="W2442">
        <f>ROUND('Sheet1 (4)'!AC2448,2)</f>
        <v>6.77</v>
      </c>
      <c r="X2442">
        <f>ROUND('Sheet1 (4)'!AD2448,2)</f>
        <v>1.24</v>
      </c>
      <c r="Y2442" t="str">
        <f>_xlfn.XLOOKUP('Sheet1 (4)'!AB2448,'Sheet1 (3)'!B:B,'Sheet1 (3)'!D:D,"",0)</f>
        <v>スタンダード</v>
      </c>
    </row>
    <row r="2443" spans="1:25" x14ac:dyDescent="0.2">
      <c r="A2443">
        <v>2442</v>
      </c>
      <c r="B2443" s="1" t="str">
        <f>_xlfn.XLOOKUP('Sheet1 (4)'!AB2449,'Sheet1 (3)'!B:B,'Sheet1 (3)'!C:C,"",0)</f>
        <v>オイレス工業</v>
      </c>
      <c r="C2443" s="1" t="str">
        <f>_xlfn.XLOOKUP('Sheet1 (4)'!AB2449,'Sheet1 (3)'!B:B,'Sheet1 (3)'!F:F,"",0)</f>
        <v>機械</v>
      </c>
      <c r="D2443" s="1">
        <f>ROUND('Sheet1 (4)'!E2449/100000000,2)</f>
        <v>0.28999999999999998</v>
      </c>
      <c r="E2443" s="1">
        <f>ROUND('Sheet1 (4)'!F2449/100,2)</f>
        <v>31.39</v>
      </c>
      <c r="F2443" s="1">
        <f>ROUND('Sheet1 (4)'!G2449/100,2)</f>
        <v>58.62</v>
      </c>
      <c r="G2443" s="1">
        <f>ROUND('Sheet1 (4)'!H2449/100,2)</f>
        <v>50.57</v>
      </c>
      <c r="H2443" s="1">
        <f>ROUND('Sheet1 (4)'!I2449/100,2)</f>
        <v>72.92</v>
      </c>
      <c r="I2443" s="1">
        <f>ROUND('Sheet1 (4)'!J2449/100,2)</f>
        <v>69.42</v>
      </c>
      <c r="J2443" s="1" t="e">
        <f>ROUND('Sheet1 (4)'!K2449/100,2)</f>
        <v>#VALUE!</v>
      </c>
      <c r="K2443" s="1" t="e">
        <f>ROUND('Sheet1 (4)'!L2449/100,2)</f>
        <v>#VALUE!</v>
      </c>
      <c r="L2443" s="4">
        <f>ROUND(('Sheet1 (4)'!M2449+'Sheet1 (4)'!R2449)/100,2)</f>
        <v>-0.32</v>
      </c>
      <c r="M2443" s="4">
        <f>ROUND(('Sheet1 (4)'!N2449+'Sheet1 (4)'!S2449)/100,2)</f>
        <v>27.08</v>
      </c>
      <c r="N2443" s="4">
        <f>ROUND(('Sheet1 (4)'!O2449+'Sheet1 (4)'!T2449)/100,2)</f>
        <v>57.87</v>
      </c>
      <c r="O2443" s="4">
        <f>ROUND(('Sheet1 (4)'!P2449+'Sheet1 (4)'!U2449)/100,2)</f>
        <v>60.24</v>
      </c>
      <c r="P2443" s="4">
        <f>ROUND(('Sheet1 (4)'!Q2449+'Sheet1 (4)'!V2449)/100,2)</f>
        <v>63.26</v>
      </c>
      <c r="Q2443" s="7">
        <f>ROUND('Sheet1 (4)'!W2449/100,2)</f>
        <v>0.04</v>
      </c>
      <c r="R2443" s="7">
        <f>ROUND('Sheet1 (4)'!X2449/100,2)</f>
        <v>7.0000000000000007E-2</v>
      </c>
      <c r="S2443" s="7">
        <f>ROUND('Sheet1 (4)'!Y2449/100,2)</f>
        <v>0.06</v>
      </c>
      <c r="T2443" s="7">
        <f>ROUND('Sheet1 (4)'!Z2449/100,2)</f>
        <v>0.08</v>
      </c>
      <c r="U2443" s="7">
        <f>ROUND('Sheet1 (4)'!AA2449/100,2)</f>
        <v>0.08</v>
      </c>
      <c r="V2443" s="1" t="str">
        <f>'Sheet1 (4)'!AB2449&amp;".T"</f>
        <v>6282.T</v>
      </c>
      <c r="W2443">
        <f>ROUND('Sheet1 (4)'!AC2449,2)</f>
        <v>10.87</v>
      </c>
      <c r="X2443">
        <f>ROUND('Sheet1 (4)'!AD2449,2)</f>
        <v>0.82</v>
      </c>
      <c r="Y2443" t="str">
        <f>_xlfn.XLOOKUP('Sheet1 (4)'!AB2449,'Sheet1 (3)'!B:B,'Sheet1 (3)'!D:D,"",0)</f>
        <v>プライム</v>
      </c>
    </row>
    <row r="2444" spans="1:25" x14ac:dyDescent="0.2">
      <c r="A2444">
        <v>2443</v>
      </c>
      <c r="B2444" s="1" t="str">
        <f>_xlfn.XLOOKUP('Sheet1 (4)'!AB2450,'Sheet1 (3)'!B:B,'Sheet1 (3)'!C:C,"",0)</f>
        <v>オイシックス・ラ・大地</v>
      </c>
      <c r="C2444" s="1" t="str">
        <f>_xlfn.XLOOKUP('Sheet1 (4)'!AB2450,'Sheet1 (3)'!B:B,'Sheet1 (3)'!F:F,"",0)</f>
        <v>小売業</v>
      </c>
      <c r="D2444" s="1">
        <f>ROUND('Sheet1 (4)'!E2450/100000000,2)</f>
        <v>0.35</v>
      </c>
      <c r="E2444" s="1">
        <f>ROUND('Sheet1 (4)'!F2450/100,2)</f>
        <v>74.599999999999994</v>
      </c>
      <c r="F2444" s="1">
        <f>ROUND('Sheet1 (4)'!G2450/100,2)</f>
        <v>41.72</v>
      </c>
      <c r="G2444" s="1">
        <f>ROUND('Sheet1 (4)'!H2450/100,2)</f>
        <v>33.47</v>
      </c>
      <c r="H2444" s="1">
        <f>ROUND('Sheet1 (4)'!I2450/100,2)</f>
        <v>51.27</v>
      </c>
      <c r="I2444" s="1">
        <f>ROUND('Sheet1 (4)'!J2450/100,2)</f>
        <v>68.66</v>
      </c>
      <c r="J2444" s="1">
        <f>ROUND('Sheet1 (4)'!K2450/100,2)</f>
        <v>82</v>
      </c>
      <c r="K2444" s="1">
        <f>ROUND('Sheet1 (4)'!L2450/100,2)</f>
        <v>94.5</v>
      </c>
      <c r="L2444" s="4">
        <f>ROUND(('Sheet1 (4)'!M2450+'Sheet1 (4)'!R2450)/100,2)</f>
        <v>60.39</v>
      </c>
      <c r="M2444" s="4">
        <f>ROUND(('Sheet1 (4)'!N2450+'Sheet1 (4)'!S2450)/100,2)</f>
        <v>-31.86</v>
      </c>
      <c r="N2444" s="4">
        <f>ROUND(('Sheet1 (4)'!O2450+'Sheet1 (4)'!T2450)/100,2)</f>
        <v>-68.290000000000006</v>
      </c>
      <c r="O2444" s="4">
        <f>ROUND(('Sheet1 (4)'!P2450+'Sheet1 (4)'!U2450)/100,2)</f>
        <v>-30.93</v>
      </c>
      <c r="P2444" s="4">
        <f>ROUND(('Sheet1 (4)'!Q2450+'Sheet1 (4)'!V2450)/100,2)</f>
        <v>-89.55</v>
      </c>
      <c r="Q2444" s="7">
        <f>ROUND('Sheet1 (4)'!W2450/100,2)</f>
        <v>0.28999999999999998</v>
      </c>
      <c r="R2444" s="7">
        <f>ROUND('Sheet1 (4)'!X2450/100,2)</f>
        <v>0.12</v>
      </c>
      <c r="S2444" s="7">
        <f>ROUND('Sheet1 (4)'!Y2450/100,2)</f>
        <v>0.06</v>
      </c>
      <c r="T2444" s="7">
        <f>ROUND('Sheet1 (4)'!Z2450/100,2)</f>
        <v>0.11</v>
      </c>
      <c r="U2444" s="7">
        <f>ROUND('Sheet1 (4)'!AA2450/100,2)</f>
        <v>0.09</v>
      </c>
      <c r="V2444" s="1" t="str">
        <f>'Sheet1 (4)'!AB2450&amp;".T"</f>
        <v>3182.T</v>
      </c>
      <c r="W2444">
        <f>ROUND('Sheet1 (4)'!AC2450,2)</f>
        <v>14.68</v>
      </c>
      <c r="X2444">
        <f>ROUND('Sheet1 (4)'!AD2450,2)</f>
        <v>1.91</v>
      </c>
      <c r="Y2444" t="str">
        <f>_xlfn.XLOOKUP('Sheet1 (4)'!AB2450,'Sheet1 (3)'!B:B,'Sheet1 (3)'!D:D,"",0)</f>
        <v>プライム</v>
      </c>
    </row>
    <row r="2445" spans="1:25" x14ac:dyDescent="0.2">
      <c r="A2445">
        <v>2444</v>
      </c>
      <c r="B2445" s="1" t="str">
        <f>_xlfn.XLOOKUP('Sheet1 (4)'!AB2451,'Sheet1 (3)'!B:B,'Sheet1 (3)'!C:C,"",0)</f>
        <v>オーイズミ</v>
      </c>
      <c r="C2445" s="1" t="str">
        <f>_xlfn.XLOOKUP('Sheet1 (4)'!AB2451,'Sheet1 (3)'!B:B,'Sheet1 (3)'!F:F,"",0)</f>
        <v>機械</v>
      </c>
      <c r="D2445" s="1">
        <f>ROUND('Sheet1 (4)'!E2451/100000000,2)</f>
        <v>0.22</v>
      </c>
      <c r="E2445" s="1">
        <f>ROUND('Sheet1 (4)'!F2451/100,2)</f>
        <v>14.41</v>
      </c>
      <c r="F2445" s="1">
        <f>ROUND('Sheet1 (4)'!G2451/100,2)</f>
        <v>5.96</v>
      </c>
      <c r="G2445" s="1">
        <f>ROUND('Sheet1 (4)'!H2451/100,2)</f>
        <v>10.62</v>
      </c>
      <c r="H2445" s="1">
        <f>ROUND('Sheet1 (4)'!I2451/100,2)</f>
        <v>10.17</v>
      </c>
      <c r="I2445" s="1">
        <f>ROUND('Sheet1 (4)'!J2451/100,2)</f>
        <v>0.94</v>
      </c>
      <c r="J2445" s="1" t="e">
        <f>ROUND('Sheet1 (4)'!K2451/100,2)</f>
        <v>#VALUE!</v>
      </c>
      <c r="K2445" s="1" t="e">
        <f>ROUND('Sheet1 (4)'!L2451/100,2)</f>
        <v>#VALUE!</v>
      </c>
      <c r="L2445" s="4">
        <f>ROUND(('Sheet1 (4)'!M2451+'Sheet1 (4)'!R2451)/100,2)</f>
        <v>30.51</v>
      </c>
      <c r="M2445" s="4">
        <f>ROUND(('Sheet1 (4)'!N2451+'Sheet1 (4)'!S2451)/100,2)</f>
        <v>-21.24</v>
      </c>
      <c r="N2445" s="4">
        <f>ROUND(('Sheet1 (4)'!O2451+'Sheet1 (4)'!T2451)/100,2)</f>
        <v>-1.31</v>
      </c>
      <c r="O2445" s="4">
        <f>ROUND(('Sheet1 (4)'!P2451+'Sheet1 (4)'!U2451)/100,2)</f>
        <v>2.36</v>
      </c>
      <c r="P2445" s="4">
        <f>ROUND(('Sheet1 (4)'!Q2451+'Sheet1 (4)'!V2451)/100,2)</f>
        <v>7.36</v>
      </c>
      <c r="Q2445" s="7">
        <f>ROUND('Sheet1 (4)'!W2451/100,2)</f>
        <v>7.0000000000000007E-2</v>
      </c>
      <c r="R2445" s="7">
        <f>ROUND('Sheet1 (4)'!X2451/100,2)</f>
        <v>0.02</v>
      </c>
      <c r="S2445" s="7">
        <f>ROUND('Sheet1 (4)'!Y2451/100,2)</f>
        <v>0.09</v>
      </c>
      <c r="T2445" s="7">
        <f>ROUND('Sheet1 (4)'!Z2451/100,2)</f>
        <v>0.03</v>
      </c>
      <c r="U2445" s="7">
        <f>ROUND('Sheet1 (4)'!AA2451/100,2)</f>
        <v>0.01</v>
      </c>
      <c r="V2445" s="1" t="str">
        <f>'Sheet1 (4)'!AB2451&amp;".T"</f>
        <v>6428.T</v>
      </c>
      <c r="W2445">
        <f>ROUND('Sheet1 (4)'!AC2451,2)</f>
        <v>217.45</v>
      </c>
      <c r="X2445">
        <f>ROUND('Sheet1 (4)'!AD2451,2)</f>
        <v>0.39</v>
      </c>
      <c r="Y2445" t="str">
        <f>_xlfn.XLOOKUP('Sheet1 (4)'!AB2451,'Sheet1 (3)'!B:B,'Sheet1 (3)'!D:D,"",0)</f>
        <v>スタンダード</v>
      </c>
    </row>
    <row r="2446" spans="1:25" x14ac:dyDescent="0.2">
      <c r="A2446">
        <v>2445</v>
      </c>
      <c r="B2446" s="1" t="str">
        <f>_xlfn.XLOOKUP('Sheet1 (4)'!AB2452,'Sheet1 (3)'!B:B,'Sheet1 (3)'!C:C,"",0)</f>
        <v>王子ホールディングス</v>
      </c>
      <c r="C2446" s="1" t="str">
        <f>_xlfn.XLOOKUP('Sheet1 (4)'!AB2452,'Sheet1 (3)'!B:B,'Sheet1 (3)'!F:F,"",0)</f>
        <v>パルプ・紙</v>
      </c>
      <c r="D2446" s="1">
        <f>ROUND('Sheet1 (4)'!E2452/100000000,2)</f>
        <v>9.1300000000000008</v>
      </c>
      <c r="E2446" s="1">
        <f>ROUND('Sheet1 (4)'!F2452/100,2)</f>
        <v>847.94</v>
      </c>
      <c r="F2446" s="1">
        <f>ROUND('Sheet1 (4)'!G2452/100,2)</f>
        <v>1201.2</v>
      </c>
      <c r="G2446" s="1">
        <f>ROUND('Sheet1 (4)'!H2452/100,2)</f>
        <v>848.18</v>
      </c>
      <c r="H2446" s="1">
        <f>ROUND('Sheet1 (4)'!I2452/100,2)</f>
        <v>726.01</v>
      </c>
      <c r="I2446" s="1">
        <f>ROUND('Sheet1 (4)'!J2452/100,2)</f>
        <v>676.86</v>
      </c>
      <c r="J2446" s="1">
        <f>ROUND('Sheet1 (4)'!K2452/100,2)</f>
        <v>689.34</v>
      </c>
      <c r="K2446" s="1">
        <f>ROUND('Sheet1 (4)'!L2452/100,2)</f>
        <v>916.57</v>
      </c>
      <c r="L2446" s="4">
        <f>ROUND(('Sheet1 (4)'!M2452+'Sheet1 (4)'!R2452)/100,2)</f>
        <v>355.48</v>
      </c>
      <c r="M2446" s="4">
        <f>ROUND(('Sheet1 (4)'!N2452+'Sheet1 (4)'!S2452)/100,2)</f>
        <v>510.2</v>
      </c>
      <c r="N2446" s="4">
        <f>ROUND(('Sheet1 (4)'!O2452+'Sheet1 (4)'!T2452)/100,2)</f>
        <v>-1050.1199999999999</v>
      </c>
      <c r="O2446" s="4">
        <f>ROUND(('Sheet1 (4)'!P2452+'Sheet1 (4)'!U2452)/100,2)</f>
        <v>848.94</v>
      </c>
      <c r="P2446" s="4">
        <f>ROUND(('Sheet1 (4)'!Q2452+'Sheet1 (4)'!V2452)/100,2)</f>
        <v>-604.91</v>
      </c>
      <c r="Q2446" s="7">
        <f>ROUND('Sheet1 (4)'!W2452/100,2)</f>
        <v>0.06</v>
      </c>
      <c r="R2446" s="7">
        <f>ROUND('Sheet1 (4)'!X2452/100,2)</f>
        <v>0.11</v>
      </c>
      <c r="S2446" s="7">
        <f>ROUND('Sheet1 (4)'!Y2452/100,2)</f>
        <v>0.06</v>
      </c>
      <c r="T2446" s="7">
        <f>ROUND('Sheet1 (4)'!Z2452/100,2)</f>
        <v>0.05</v>
      </c>
      <c r="U2446" s="7">
        <f>ROUND('Sheet1 (4)'!AA2452/100,2)</f>
        <v>0.04</v>
      </c>
      <c r="V2446" s="1" t="str">
        <f>'Sheet1 (4)'!AB2452&amp;".T"</f>
        <v>3861.T</v>
      </c>
      <c r="W2446">
        <f>ROUND('Sheet1 (4)'!AC2452,2)</f>
        <v>22.19</v>
      </c>
      <c r="X2446">
        <f>ROUND('Sheet1 (4)'!AD2452,2)</f>
        <v>0.68</v>
      </c>
      <c r="Y2446" t="str">
        <f>_xlfn.XLOOKUP('Sheet1 (4)'!AB2452,'Sheet1 (3)'!B:B,'Sheet1 (3)'!D:D,"",0)</f>
        <v>プライム</v>
      </c>
    </row>
    <row r="2447" spans="1:25" x14ac:dyDescent="0.2">
      <c r="A2447">
        <v>2446</v>
      </c>
      <c r="B2447" s="1" t="str">
        <f>_xlfn.XLOOKUP('Sheet1 (4)'!AB2453,'Sheet1 (3)'!B:B,'Sheet1 (3)'!C:C,"",0)</f>
        <v>岡部</v>
      </c>
      <c r="C2447" s="1" t="str">
        <f>_xlfn.XLOOKUP('Sheet1 (4)'!AB2453,'Sheet1 (3)'!B:B,'Sheet1 (3)'!F:F,"",0)</f>
        <v>金属製品</v>
      </c>
      <c r="D2447" s="1">
        <f>ROUND('Sheet1 (4)'!E2453/100000000,2)</f>
        <v>0.46</v>
      </c>
      <c r="E2447" s="1">
        <f>ROUND('Sheet1 (4)'!F2453/100,2)</f>
        <v>43.34</v>
      </c>
      <c r="F2447" s="1">
        <f>ROUND('Sheet1 (4)'!G2453/100,2)</f>
        <v>52.72</v>
      </c>
      <c r="G2447" s="1">
        <f>ROUND('Sheet1 (4)'!H2453/100,2)</f>
        <v>40.83</v>
      </c>
      <c r="H2447" s="1">
        <f>ROUND('Sheet1 (4)'!I2453/100,2)</f>
        <v>40.81</v>
      </c>
      <c r="I2447" s="1">
        <f>ROUND('Sheet1 (4)'!J2453/100,2)</f>
        <v>40.81</v>
      </c>
      <c r="J2447" s="1" t="e">
        <f>ROUND('Sheet1 (4)'!K2453/100,2)</f>
        <v>#VALUE!</v>
      </c>
      <c r="K2447" s="1" t="e">
        <f>ROUND('Sheet1 (4)'!L2453/100,2)</f>
        <v>#VALUE!</v>
      </c>
      <c r="L2447" s="4">
        <f>ROUND(('Sheet1 (4)'!M2453+'Sheet1 (4)'!R2453)/100,2)</f>
        <v>48.08</v>
      </c>
      <c r="M2447" s="4">
        <f>ROUND(('Sheet1 (4)'!N2453+'Sheet1 (4)'!S2453)/100,2)</f>
        <v>-62.27</v>
      </c>
      <c r="N2447" s="4">
        <f>ROUND(('Sheet1 (4)'!O2453+'Sheet1 (4)'!T2453)/100,2)</f>
        <v>44.33</v>
      </c>
      <c r="O2447" s="4">
        <f>ROUND(('Sheet1 (4)'!P2453+'Sheet1 (4)'!U2453)/100,2)</f>
        <v>13.06</v>
      </c>
      <c r="P2447" s="4">
        <f>ROUND(('Sheet1 (4)'!Q2453+'Sheet1 (4)'!V2453)/100,2)</f>
        <v>13.06</v>
      </c>
      <c r="Q2447" s="7">
        <f>ROUND('Sheet1 (4)'!W2453/100,2)</f>
        <v>0.04</v>
      </c>
      <c r="R2447" s="7">
        <f>ROUND('Sheet1 (4)'!X2453/100,2)</f>
        <v>0.06</v>
      </c>
      <c r="S2447" s="7">
        <f>ROUND('Sheet1 (4)'!Y2453/100,2)</f>
        <v>-0.08</v>
      </c>
      <c r="T2447" s="7">
        <f>ROUND('Sheet1 (4)'!Z2453/100,2)</f>
        <v>-0.01</v>
      </c>
      <c r="U2447" s="7">
        <f>ROUND('Sheet1 (4)'!AA2453/100,2)</f>
        <v>-0.01</v>
      </c>
      <c r="V2447" s="1" t="str">
        <f>'Sheet1 (4)'!AB2453&amp;".T"</f>
        <v>5959.T</v>
      </c>
      <c r="W2447" t="e">
        <f>ROUND('Sheet1 (4)'!AC2453,2)</f>
        <v>#VALUE!</v>
      </c>
      <c r="X2447">
        <f>ROUND('Sheet1 (4)'!AD2453,2)</f>
        <v>0.69</v>
      </c>
      <c r="Y2447" t="str">
        <f>_xlfn.XLOOKUP('Sheet1 (4)'!AB2453,'Sheet1 (3)'!B:B,'Sheet1 (3)'!D:D,"",0)</f>
        <v>プライム</v>
      </c>
    </row>
    <row r="2448" spans="1:25" x14ac:dyDescent="0.2">
      <c r="A2448">
        <v>2447</v>
      </c>
      <c r="B2448" s="1" t="str">
        <f>_xlfn.XLOOKUP('Sheet1 (4)'!AB2454,'Sheet1 (3)'!B:B,'Sheet1 (3)'!C:C,"",0)</f>
        <v>オカダアイヨン</v>
      </c>
      <c r="C2448" s="1" t="str">
        <f>_xlfn.XLOOKUP('Sheet1 (4)'!AB2454,'Sheet1 (3)'!B:B,'Sheet1 (3)'!F:F,"",0)</f>
        <v>機械</v>
      </c>
      <c r="D2448" s="1">
        <f>ROUND('Sheet1 (4)'!E2454/100000000,2)</f>
        <v>0.08</v>
      </c>
      <c r="E2448" s="1">
        <f>ROUND('Sheet1 (4)'!F2454/100,2)</f>
        <v>13.86</v>
      </c>
      <c r="F2448" s="1">
        <f>ROUND('Sheet1 (4)'!G2454/100,2)</f>
        <v>17.72</v>
      </c>
      <c r="G2448" s="1">
        <f>ROUND('Sheet1 (4)'!H2454/100,2)</f>
        <v>19.649999999999999</v>
      </c>
      <c r="H2448" s="1">
        <f>ROUND('Sheet1 (4)'!I2454/100,2)</f>
        <v>27.2</v>
      </c>
      <c r="I2448" s="1">
        <f>ROUND('Sheet1 (4)'!J2454/100,2)</f>
        <v>22.79</v>
      </c>
      <c r="J2448" s="1">
        <f>ROUND('Sheet1 (4)'!K2454/100,2)</f>
        <v>26</v>
      </c>
      <c r="K2448" s="1">
        <f>ROUND('Sheet1 (4)'!L2454/100,2)</f>
        <v>29</v>
      </c>
      <c r="L2448" s="4">
        <f>ROUND(('Sheet1 (4)'!M2454+'Sheet1 (4)'!R2454)/100,2)</f>
        <v>10.44</v>
      </c>
      <c r="M2448" s="4">
        <f>ROUND(('Sheet1 (4)'!N2454+'Sheet1 (4)'!S2454)/100,2)</f>
        <v>-6.54</v>
      </c>
      <c r="N2448" s="4">
        <f>ROUND(('Sheet1 (4)'!O2454+'Sheet1 (4)'!T2454)/100,2)</f>
        <v>-32.25</v>
      </c>
      <c r="O2448" s="4">
        <f>ROUND(('Sheet1 (4)'!P2454+'Sheet1 (4)'!U2454)/100,2)</f>
        <v>7.17</v>
      </c>
      <c r="P2448" s="4">
        <f>ROUND(('Sheet1 (4)'!Q2454+'Sheet1 (4)'!V2454)/100,2)</f>
        <v>-11.37</v>
      </c>
      <c r="Q2448" s="7">
        <f>ROUND('Sheet1 (4)'!W2454/100,2)</f>
        <v>0.08</v>
      </c>
      <c r="R2448" s="7">
        <f>ROUND('Sheet1 (4)'!X2454/100,2)</f>
        <v>0.1</v>
      </c>
      <c r="S2448" s="7">
        <f>ROUND('Sheet1 (4)'!Y2454/100,2)</f>
        <v>0.11</v>
      </c>
      <c r="T2448" s="7">
        <f>ROUND('Sheet1 (4)'!Z2454/100,2)</f>
        <v>0.13</v>
      </c>
      <c r="U2448" s="7">
        <f>ROUND('Sheet1 (4)'!AA2454/100,2)</f>
        <v>0.09</v>
      </c>
      <c r="V2448" s="1" t="str">
        <f>'Sheet1 (4)'!AB2454&amp;".T"</f>
        <v>6294.T</v>
      </c>
      <c r="W2448">
        <f>ROUND('Sheet1 (4)'!AC2454,2)</f>
        <v>11.67</v>
      </c>
      <c r="X2448">
        <f>ROUND('Sheet1 (4)'!AD2454,2)</f>
        <v>0.97</v>
      </c>
      <c r="Y2448" t="str">
        <f>_xlfn.XLOOKUP('Sheet1 (4)'!AB2454,'Sheet1 (3)'!B:B,'Sheet1 (3)'!D:D,"",0)</f>
        <v>プライム</v>
      </c>
    </row>
    <row r="2449" spans="1:25" x14ac:dyDescent="0.2">
      <c r="A2449">
        <v>2448</v>
      </c>
      <c r="B2449" s="1" t="str">
        <f>_xlfn.XLOOKUP('Sheet1 (4)'!AB2455,'Sheet1 (3)'!B:B,'Sheet1 (3)'!C:C,"",0)</f>
        <v>岡本硝子</v>
      </c>
      <c r="C2449" s="1" t="str">
        <f>_xlfn.XLOOKUP('Sheet1 (4)'!AB2455,'Sheet1 (3)'!B:B,'Sheet1 (3)'!F:F,"",0)</f>
        <v>精密機器</v>
      </c>
      <c r="D2449" s="1">
        <f>ROUND('Sheet1 (4)'!E2455/100000000,2)</f>
        <v>0.23</v>
      </c>
      <c r="E2449" s="1">
        <f>ROUND('Sheet1 (4)'!F2455/100,2)</f>
        <v>-5.0599999999999996</v>
      </c>
      <c r="F2449" s="1">
        <f>ROUND('Sheet1 (4)'!G2455/100,2)</f>
        <v>2.2599999999999998</v>
      </c>
      <c r="G2449" s="1">
        <f>ROUND('Sheet1 (4)'!H2455/100,2)</f>
        <v>1.33</v>
      </c>
      <c r="H2449" s="1">
        <f>ROUND('Sheet1 (4)'!I2455/100,2)</f>
        <v>0.62</v>
      </c>
      <c r="I2449" s="1">
        <f>ROUND('Sheet1 (4)'!J2455/100,2)</f>
        <v>1.26</v>
      </c>
      <c r="J2449" s="1" t="e">
        <f>ROUND('Sheet1 (4)'!K2455/100,2)</f>
        <v>#VALUE!</v>
      </c>
      <c r="K2449" s="1" t="e">
        <f>ROUND('Sheet1 (4)'!L2455/100,2)</f>
        <v>#VALUE!</v>
      </c>
      <c r="L2449" s="4">
        <f>ROUND(('Sheet1 (4)'!M2455+'Sheet1 (4)'!R2455)/100,2)</f>
        <v>-1.37</v>
      </c>
      <c r="M2449" s="4">
        <f>ROUND(('Sheet1 (4)'!N2455+'Sheet1 (4)'!S2455)/100,2)</f>
        <v>-3.4</v>
      </c>
      <c r="N2449" s="4">
        <f>ROUND(('Sheet1 (4)'!O2455+'Sheet1 (4)'!T2455)/100,2)</f>
        <v>1.67</v>
      </c>
      <c r="O2449" s="4">
        <f>ROUND(('Sheet1 (4)'!P2455+'Sheet1 (4)'!U2455)/100,2)</f>
        <v>-1.36</v>
      </c>
      <c r="P2449" s="4">
        <f>ROUND(('Sheet1 (4)'!Q2455+'Sheet1 (4)'!V2455)/100,2)</f>
        <v>-4.76</v>
      </c>
      <c r="Q2449" s="7">
        <f>ROUND('Sheet1 (4)'!W2455/100,2)</f>
        <v>-0.51</v>
      </c>
      <c r="R2449" s="7">
        <f>ROUND('Sheet1 (4)'!X2455/100,2)</f>
        <v>-7.0000000000000007E-2</v>
      </c>
      <c r="S2449" s="7">
        <f>ROUND('Sheet1 (4)'!Y2455/100,2)</f>
        <v>0.15</v>
      </c>
      <c r="T2449" s="7">
        <f>ROUND('Sheet1 (4)'!Z2455/100,2)</f>
        <v>0.06</v>
      </c>
      <c r="U2449" s="7">
        <f>ROUND('Sheet1 (4)'!AA2455/100,2)</f>
        <v>0.05</v>
      </c>
      <c r="V2449" s="1" t="str">
        <f>'Sheet1 (4)'!AB2455&amp;".T"</f>
        <v>7746.T</v>
      </c>
      <c r="W2449" t="e">
        <f>ROUND('Sheet1 (4)'!AC2455,2)</f>
        <v>#VALUE!</v>
      </c>
      <c r="X2449">
        <f>ROUND('Sheet1 (4)'!AD2455,2)</f>
        <v>5.31</v>
      </c>
      <c r="Y2449" t="str">
        <f>_xlfn.XLOOKUP('Sheet1 (4)'!AB2455,'Sheet1 (3)'!B:B,'Sheet1 (3)'!D:D,"",0)</f>
        <v>スタンダード</v>
      </c>
    </row>
    <row r="2450" spans="1:25" x14ac:dyDescent="0.2">
      <c r="A2450">
        <v>2449</v>
      </c>
      <c r="B2450" s="1" t="str">
        <f>_xlfn.XLOOKUP('Sheet1 (4)'!AB2456,'Sheet1 (3)'!B:B,'Sheet1 (3)'!C:C,"",0)</f>
        <v>オカモト</v>
      </c>
      <c r="C2450" s="1" t="str">
        <f>_xlfn.XLOOKUP('Sheet1 (4)'!AB2456,'Sheet1 (3)'!B:B,'Sheet1 (3)'!F:F,"",0)</f>
        <v>ゴム製品</v>
      </c>
      <c r="D2450" s="1">
        <f>ROUND('Sheet1 (4)'!E2456/100000000,2)</f>
        <v>0.17</v>
      </c>
      <c r="E2450" s="1">
        <f>ROUND('Sheet1 (4)'!F2456/100,2)</f>
        <v>82.71</v>
      </c>
      <c r="F2450" s="1">
        <f>ROUND('Sheet1 (4)'!G2456/100,2)</f>
        <v>75.42</v>
      </c>
      <c r="G2450" s="1">
        <f>ROUND('Sheet1 (4)'!H2456/100,2)</f>
        <v>69</v>
      </c>
      <c r="H2450" s="1">
        <f>ROUND('Sheet1 (4)'!I2456/100,2)</f>
        <v>100.41</v>
      </c>
      <c r="I2450" s="1">
        <f>ROUND('Sheet1 (4)'!J2456/100,2)</f>
        <v>87.02</v>
      </c>
      <c r="J2450" s="1" t="e">
        <f>ROUND('Sheet1 (4)'!K2456/100,2)</f>
        <v>#VALUE!</v>
      </c>
      <c r="K2450" s="1" t="e">
        <f>ROUND('Sheet1 (4)'!L2456/100,2)</f>
        <v>#VALUE!</v>
      </c>
      <c r="L2450" s="4">
        <f>ROUND(('Sheet1 (4)'!M2456+'Sheet1 (4)'!R2456)/100,2)</f>
        <v>49.35</v>
      </c>
      <c r="M2450" s="4">
        <f>ROUND(('Sheet1 (4)'!N2456+'Sheet1 (4)'!S2456)/100,2)</f>
        <v>68.930000000000007</v>
      </c>
      <c r="N2450" s="4">
        <f>ROUND(('Sheet1 (4)'!O2456+'Sheet1 (4)'!T2456)/100,2)</f>
        <v>54.26</v>
      </c>
      <c r="O2450" s="4">
        <f>ROUND(('Sheet1 (4)'!P2456+'Sheet1 (4)'!U2456)/100,2)</f>
        <v>70.09</v>
      </c>
      <c r="P2450" s="4">
        <f>ROUND(('Sheet1 (4)'!Q2456+'Sheet1 (4)'!V2456)/100,2)</f>
        <v>52.38</v>
      </c>
      <c r="Q2450" s="7">
        <f>ROUND('Sheet1 (4)'!W2456/100,2)</f>
        <v>0.08</v>
      </c>
      <c r="R2450" s="7">
        <f>ROUND('Sheet1 (4)'!X2456/100,2)</f>
        <v>0.08</v>
      </c>
      <c r="S2450" s="7">
        <f>ROUND('Sheet1 (4)'!Y2456/100,2)</f>
        <v>7.0000000000000007E-2</v>
      </c>
      <c r="T2450" s="7">
        <f>ROUND('Sheet1 (4)'!Z2456/100,2)</f>
        <v>0.09</v>
      </c>
      <c r="U2450" s="7">
        <f>ROUND('Sheet1 (4)'!AA2456/100,2)</f>
        <v>7.0000000000000007E-2</v>
      </c>
      <c r="V2450" s="1" t="str">
        <f>'Sheet1 (4)'!AB2456&amp;".T"</f>
        <v>5122.T</v>
      </c>
      <c r="W2450">
        <f>ROUND('Sheet1 (4)'!AC2456,2)</f>
        <v>15.62</v>
      </c>
      <c r="X2450">
        <f>ROUND('Sheet1 (4)'!AD2456,2)</f>
        <v>0.89</v>
      </c>
      <c r="Y2450" t="str">
        <f>_xlfn.XLOOKUP('Sheet1 (4)'!AB2456,'Sheet1 (3)'!B:B,'Sheet1 (3)'!D:D,"",0)</f>
        <v>プライム</v>
      </c>
    </row>
    <row r="2451" spans="1:25" x14ac:dyDescent="0.2">
      <c r="A2451">
        <v>2450</v>
      </c>
      <c r="B2451" s="1" t="str">
        <f>_xlfn.XLOOKUP('Sheet1 (4)'!AB2457,'Sheet1 (3)'!B:B,'Sheet1 (3)'!C:C,"",0)</f>
        <v>岡本工作機械製作所</v>
      </c>
      <c r="C2451" s="1" t="str">
        <f>_xlfn.XLOOKUP('Sheet1 (4)'!AB2457,'Sheet1 (3)'!B:B,'Sheet1 (3)'!F:F,"",0)</f>
        <v>機械</v>
      </c>
      <c r="D2451" s="1">
        <f>ROUND('Sheet1 (4)'!E2457/100000000,2)</f>
        <v>7.0000000000000007E-2</v>
      </c>
      <c r="E2451" s="1">
        <f>ROUND('Sheet1 (4)'!F2457/100,2)</f>
        <v>19.07</v>
      </c>
      <c r="F2451" s="1">
        <f>ROUND('Sheet1 (4)'!G2457/100,2)</f>
        <v>40.82</v>
      </c>
      <c r="G2451" s="1">
        <f>ROUND('Sheet1 (4)'!H2457/100,2)</f>
        <v>55.99</v>
      </c>
      <c r="H2451" s="1">
        <f>ROUND('Sheet1 (4)'!I2457/100,2)</f>
        <v>61.34</v>
      </c>
      <c r="I2451" s="1">
        <f>ROUND('Sheet1 (4)'!J2457/100,2)</f>
        <v>30.16</v>
      </c>
      <c r="J2451" s="1" t="e">
        <f>ROUND('Sheet1 (4)'!K2457/100,2)</f>
        <v>#VALUE!</v>
      </c>
      <c r="K2451" s="1" t="e">
        <f>ROUND('Sheet1 (4)'!L2457/100,2)</f>
        <v>#VALUE!</v>
      </c>
      <c r="L2451" s="4">
        <f>ROUND(('Sheet1 (4)'!M2457+'Sheet1 (4)'!R2457)/100,2)</f>
        <v>50.03</v>
      </c>
      <c r="M2451" s="4">
        <f>ROUND(('Sheet1 (4)'!N2457+'Sheet1 (4)'!S2457)/100,2)</f>
        <v>101.21</v>
      </c>
      <c r="N2451" s="4">
        <f>ROUND(('Sheet1 (4)'!O2457+'Sheet1 (4)'!T2457)/100,2)</f>
        <v>-3.95</v>
      </c>
      <c r="O2451" s="4">
        <f>ROUND(('Sheet1 (4)'!P2457+'Sheet1 (4)'!U2457)/100,2)</f>
        <v>-27.05</v>
      </c>
      <c r="P2451" s="4">
        <f>ROUND(('Sheet1 (4)'!Q2457+'Sheet1 (4)'!V2457)/100,2)</f>
        <v>-72.069999999999993</v>
      </c>
      <c r="Q2451" s="7">
        <f>ROUND('Sheet1 (4)'!W2457/100,2)</f>
        <v>0.1</v>
      </c>
      <c r="R2451" s="7">
        <f>ROUND('Sheet1 (4)'!X2457/100,2)</f>
        <v>0.16</v>
      </c>
      <c r="S2451" s="7">
        <f>ROUND('Sheet1 (4)'!Y2457/100,2)</f>
        <v>0.18</v>
      </c>
      <c r="T2451" s="7">
        <f>ROUND('Sheet1 (4)'!Z2457/100,2)</f>
        <v>0.17</v>
      </c>
      <c r="U2451" s="7">
        <f>ROUND('Sheet1 (4)'!AA2457/100,2)</f>
        <v>0.06</v>
      </c>
      <c r="V2451" s="1" t="str">
        <f>'Sheet1 (4)'!AB2457&amp;".T"</f>
        <v>6125.T</v>
      </c>
      <c r="W2451">
        <f>ROUND('Sheet1 (4)'!AC2457,2)</f>
        <v>11.82</v>
      </c>
      <c r="X2451">
        <f>ROUND('Sheet1 (4)'!AD2457,2)</f>
        <v>0.72</v>
      </c>
      <c r="Y2451" t="str">
        <f>_xlfn.XLOOKUP('Sheet1 (4)'!AB2457,'Sheet1 (3)'!B:B,'Sheet1 (3)'!D:D,"",0)</f>
        <v>スタンダード</v>
      </c>
    </row>
    <row r="2452" spans="1:25" x14ac:dyDescent="0.2">
      <c r="A2452">
        <v>2451</v>
      </c>
      <c r="B2452" s="1" t="str">
        <f>_xlfn.XLOOKUP('Sheet1 (4)'!AB2458,'Sheet1 (3)'!B:B,'Sheet1 (3)'!C:C,"",0)</f>
        <v>オカムラ</v>
      </c>
      <c r="C2452" s="1" t="str">
        <f>_xlfn.XLOOKUP('Sheet1 (4)'!AB2458,'Sheet1 (3)'!B:B,'Sheet1 (3)'!F:F,"",0)</f>
        <v>その他製品</v>
      </c>
      <c r="D2452" s="1">
        <f>ROUND('Sheet1 (4)'!E2458/100000000,2)</f>
        <v>0.95</v>
      </c>
      <c r="E2452" s="1">
        <f>ROUND('Sheet1 (4)'!F2458/100,2)</f>
        <v>141.76</v>
      </c>
      <c r="F2452" s="1">
        <f>ROUND('Sheet1 (4)'!G2458/100,2)</f>
        <v>159.72999999999999</v>
      </c>
      <c r="G2452" s="1">
        <f>ROUND('Sheet1 (4)'!H2458/100,2)</f>
        <v>173.73</v>
      </c>
      <c r="H2452" s="1">
        <f>ROUND('Sheet1 (4)'!I2458/100,2)</f>
        <v>240.38</v>
      </c>
      <c r="I2452" s="1">
        <f>ROUND('Sheet1 (4)'!J2458/100,2)</f>
        <v>239.37</v>
      </c>
      <c r="J2452" s="1">
        <f>ROUND('Sheet1 (4)'!K2458/100,2)</f>
        <v>240</v>
      </c>
      <c r="K2452" s="1">
        <f>ROUND('Sheet1 (4)'!L2458/100,2)</f>
        <v>296.67</v>
      </c>
      <c r="L2452" s="4">
        <f>ROUND(('Sheet1 (4)'!M2458+'Sheet1 (4)'!R2458)/100,2)</f>
        <v>260.88</v>
      </c>
      <c r="M2452" s="4">
        <f>ROUND(('Sheet1 (4)'!N2458+'Sheet1 (4)'!S2458)/100,2)</f>
        <v>30.64</v>
      </c>
      <c r="N2452" s="4">
        <f>ROUND(('Sheet1 (4)'!O2458+'Sheet1 (4)'!T2458)/100,2)</f>
        <v>68.31</v>
      </c>
      <c r="O2452" s="4">
        <f>ROUND(('Sheet1 (4)'!P2458+'Sheet1 (4)'!U2458)/100,2)</f>
        <v>91.03</v>
      </c>
      <c r="P2452" s="4">
        <f>ROUND(('Sheet1 (4)'!Q2458+'Sheet1 (4)'!V2458)/100,2)</f>
        <v>-132.87</v>
      </c>
      <c r="Q2452" s="7">
        <f>ROUND('Sheet1 (4)'!W2458/100,2)</f>
        <v>0.09</v>
      </c>
      <c r="R2452" s="7">
        <f>ROUND('Sheet1 (4)'!X2458/100,2)</f>
        <v>0.11</v>
      </c>
      <c r="S2452" s="7">
        <f>ROUND('Sheet1 (4)'!Y2458/100,2)</f>
        <v>0.11</v>
      </c>
      <c r="T2452" s="7">
        <f>ROUND('Sheet1 (4)'!Z2458/100,2)</f>
        <v>0.13</v>
      </c>
      <c r="U2452" s="7">
        <f>ROUND('Sheet1 (4)'!AA2458/100,2)</f>
        <v>0.12</v>
      </c>
      <c r="V2452" s="1" t="str">
        <f>'Sheet1 (4)'!AB2458&amp;".T"</f>
        <v>7994.T</v>
      </c>
      <c r="W2452">
        <f>ROUND('Sheet1 (4)'!AC2458,2)</f>
        <v>10.15</v>
      </c>
      <c r="X2452">
        <f>ROUND('Sheet1 (4)'!AD2458,2)</f>
        <v>1.1499999999999999</v>
      </c>
      <c r="Y2452" t="str">
        <f>_xlfn.XLOOKUP('Sheet1 (4)'!AB2458,'Sheet1 (3)'!B:B,'Sheet1 (3)'!D:D,"",0)</f>
        <v>プライム</v>
      </c>
    </row>
    <row r="2453" spans="1:25" x14ac:dyDescent="0.2">
      <c r="A2453">
        <v>2452</v>
      </c>
      <c r="B2453" s="1" t="str">
        <f>_xlfn.XLOOKUP('Sheet1 (4)'!AB2459,'Sheet1 (3)'!B:B,'Sheet1 (3)'!C:C,"",0)</f>
        <v>オカムラ食品工業</v>
      </c>
      <c r="C2453" s="1" t="str">
        <f>_xlfn.XLOOKUP('Sheet1 (4)'!AB2459,'Sheet1 (3)'!B:B,'Sheet1 (3)'!F:F,"",0)</f>
        <v>食料品</v>
      </c>
      <c r="D2453" s="1">
        <f>ROUND('Sheet1 (4)'!E2459/100000000,2)</f>
        <v>0.49</v>
      </c>
      <c r="E2453" s="1">
        <f>ROUND('Sheet1 (4)'!F2459/100,2)</f>
        <v>14.97</v>
      </c>
      <c r="F2453" s="1">
        <f>ROUND('Sheet1 (4)'!G2459/100,2)</f>
        <v>29.62</v>
      </c>
      <c r="G2453" s="1">
        <f>ROUND('Sheet1 (4)'!H2459/100,2)</f>
        <v>31.87</v>
      </c>
      <c r="H2453" s="1">
        <f>ROUND('Sheet1 (4)'!I2459/100,2)</f>
        <v>25.49</v>
      </c>
      <c r="I2453" s="1">
        <f>ROUND('Sheet1 (4)'!J2459/100,2)</f>
        <v>30.22</v>
      </c>
      <c r="J2453" s="1">
        <f>ROUND('Sheet1 (4)'!K2459/100,2)</f>
        <v>38</v>
      </c>
      <c r="K2453" s="1">
        <f>ROUND('Sheet1 (4)'!L2459/100,2)</f>
        <v>45</v>
      </c>
      <c r="L2453" s="4" t="e">
        <f>ROUND(('Sheet1 (4)'!M2459+'Sheet1 (4)'!R2459)/100,2)</f>
        <v>#VALUE!</v>
      </c>
      <c r="M2453" s="4" t="e">
        <f>ROUND(('Sheet1 (4)'!N2459+'Sheet1 (4)'!S2459)/100,2)</f>
        <v>#VALUE!</v>
      </c>
      <c r="N2453" s="4" t="e">
        <f>ROUND(('Sheet1 (4)'!O2459+'Sheet1 (4)'!T2459)/100,2)</f>
        <v>#VALUE!</v>
      </c>
      <c r="O2453" s="4">
        <f>ROUND(('Sheet1 (4)'!P2459+'Sheet1 (4)'!U2459)/100,2)</f>
        <v>-20.62</v>
      </c>
      <c r="P2453" s="4">
        <f>ROUND(('Sheet1 (4)'!Q2459+'Sheet1 (4)'!V2459)/100,2)</f>
        <v>15.51</v>
      </c>
      <c r="Q2453" s="7" t="e">
        <f>ROUND('Sheet1 (4)'!W2459/100,2)</f>
        <v>#VALUE!</v>
      </c>
      <c r="R2453" s="7">
        <f>ROUND('Sheet1 (4)'!X2459/100,2)</f>
        <v>0.35</v>
      </c>
      <c r="S2453" s="7">
        <f>ROUND('Sheet1 (4)'!Y2459/100,2)</f>
        <v>0.27</v>
      </c>
      <c r="T2453" s="7">
        <f>ROUND('Sheet1 (4)'!Z2459/100,2)</f>
        <v>0.16</v>
      </c>
      <c r="U2453" s="7">
        <f>ROUND('Sheet1 (4)'!AA2459/100,2)</f>
        <v>0.13</v>
      </c>
      <c r="V2453" s="1" t="str">
        <f>'Sheet1 (4)'!AB2459&amp;".T"</f>
        <v>2938.T</v>
      </c>
      <c r="W2453">
        <f>ROUND('Sheet1 (4)'!AC2459,2)</f>
        <v>30.31</v>
      </c>
      <c r="X2453">
        <f>ROUND('Sheet1 (4)'!AD2459,2)</f>
        <v>3.71</v>
      </c>
      <c r="Y2453" t="str">
        <f>_xlfn.XLOOKUP('Sheet1 (4)'!AB2459,'Sheet1 (3)'!B:B,'Sheet1 (3)'!D:D,"",0)</f>
        <v>スタンダード</v>
      </c>
    </row>
    <row r="2454" spans="1:25" x14ac:dyDescent="0.2">
      <c r="A2454">
        <v>2453</v>
      </c>
      <c r="B2454" s="1" t="str">
        <f>_xlfn.XLOOKUP('Sheet1 (4)'!AB2460,'Sheet1 (3)'!B:B,'Sheet1 (3)'!C:C,"",0)</f>
        <v>岡野バルブ製造</v>
      </c>
      <c r="C2454" s="1" t="str">
        <f>_xlfn.XLOOKUP('Sheet1 (4)'!AB2460,'Sheet1 (3)'!B:B,'Sheet1 (3)'!F:F,"",0)</f>
        <v>機械</v>
      </c>
      <c r="D2454" s="1">
        <f>ROUND('Sheet1 (4)'!E2460/100000000,2)</f>
        <v>0.02</v>
      </c>
      <c r="E2454" s="1">
        <f>ROUND('Sheet1 (4)'!F2460/100,2)</f>
        <v>3.66</v>
      </c>
      <c r="F2454" s="1">
        <f>ROUND('Sheet1 (4)'!G2460/100,2)</f>
        <v>4.87</v>
      </c>
      <c r="G2454" s="1">
        <f>ROUND('Sheet1 (4)'!H2460/100,2)</f>
        <v>8.09</v>
      </c>
      <c r="H2454" s="1">
        <f>ROUND('Sheet1 (4)'!I2460/100,2)</f>
        <v>11.84</v>
      </c>
      <c r="I2454" s="1">
        <f>ROUND('Sheet1 (4)'!J2460/100,2)</f>
        <v>8.7899999999999991</v>
      </c>
      <c r="J2454" s="1" t="e">
        <f>ROUND('Sheet1 (4)'!K2460/100,2)</f>
        <v>#VALUE!</v>
      </c>
      <c r="K2454" s="1" t="e">
        <f>ROUND('Sheet1 (4)'!L2460/100,2)</f>
        <v>#VALUE!</v>
      </c>
      <c r="L2454" s="4">
        <f>ROUND(('Sheet1 (4)'!M2460+'Sheet1 (4)'!R2460)/100,2)</f>
        <v>7.77</v>
      </c>
      <c r="M2454" s="4">
        <f>ROUND(('Sheet1 (4)'!N2460+'Sheet1 (4)'!S2460)/100,2)</f>
        <v>8.18</v>
      </c>
      <c r="N2454" s="4">
        <f>ROUND(('Sheet1 (4)'!O2460+'Sheet1 (4)'!T2460)/100,2)</f>
        <v>-2.29</v>
      </c>
      <c r="O2454" s="4">
        <f>ROUND(('Sheet1 (4)'!P2460+'Sheet1 (4)'!U2460)/100,2)</f>
        <v>12.4</v>
      </c>
      <c r="P2454" s="4" t="e">
        <f>ROUND(('Sheet1 (4)'!Q2460+'Sheet1 (4)'!V2460)/100,2)</f>
        <v>#VALUE!</v>
      </c>
      <c r="Q2454" s="7">
        <f>ROUND('Sheet1 (4)'!W2460/100,2)</f>
        <v>0.03</v>
      </c>
      <c r="R2454" s="7">
        <f>ROUND('Sheet1 (4)'!X2460/100,2)</f>
        <v>0.05</v>
      </c>
      <c r="S2454" s="7">
        <f>ROUND('Sheet1 (4)'!Y2460/100,2)</f>
        <v>7.0000000000000007E-2</v>
      </c>
      <c r="T2454" s="7">
        <f>ROUND('Sheet1 (4)'!Z2460/100,2)</f>
        <v>0.1</v>
      </c>
      <c r="U2454" s="7" t="e">
        <f>ROUND('Sheet1 (4)'!AA2460/100,2)</f>
        <v>#VALUE!</v>
      </c>
      <c r="V2454" s="1" t="str">
        <f>'Sheet1 (4)'!AB2460&amp;".T"</f>
        <v>6492.T</v>
      </c>
      <c r="W2454">
        <f>ROUND('Sheet1 (4)'!AC2460,2)</f>
        <v>13.39</v>
      </c>
      <c r="X2454">
        <f>ROUND('Sheet1 (4)'!AD2460,2)</f>
        <v>1.1000000000000001</v>
      </c>
      <c r="Y2454" t="str">
        <f>_xlfn.XLOOKUP('Sheet1 (4)'!AB2460,'Sheet1 (3)'!B:B,'Sheet1 (3)'!D:D,"",0)</f>
        <v>スタンダード</v>
      </c>
    </row>
    <row r="2455" spans="1:25" x14ac:dyDescent="0.2">
      <c r="A2455">
        <v>2454</v>
      </c>
      <c r="B2455" s="1" t="str">
        <f>_xlfn.XLOOKUP('Sheet1 (4)'!AB2461,'Sheet1 (3)'!B:B,'Sheet1 (3)'!C:C,"",0)</f>
        <v>岡三証券グループ</v>
      </c>
      <c r="C2455" s="1" t="str">
        <f>_xlfn.XLOOKUP('Sheet1 (4)'!AB2461,'Sheet1 (3)'!B:B,'Sheet1 (3)'!F:F,"",0)</f>
        <v>証券、商品先物取引業</v>
      </c>
      <c r="D2455" s="1">
        <f>ROUND('Sheet1 (4)'!E2461/100000000,2)</f>
        <v>2</v>
      </c>
      <c r="E2455" s="1" t="e">
        <f>ROUND('Sheet1 (4)'!F2461/100,2)</f>
        <v>#VALUE!</v>
      </c>
      <c r="F2455" s="1" t="e">
        <f>ROUND('Sheet1 (4)'!G2461/100,2)</f>
        <v>#VALUE!</v>
      </c>
      <c r="G2455" s="1" t="e">
        <f>ROUND('Sheet1 (4)'!H2461/100,2)</f>
        <v>#VALUE!</v>
      </c>
      <c r="H2455" s="1" t="e">
        <f>ROUND('Sheet1 (4)'!I2461/100,2)</f>
        <v>#VALUE!</v>
      </c>
      <c r="I2455" s="1" t="e">
        <f>ROUND('Sheet1 (4)'!J2461/100,2)</f>
        <v>#VALUE!</v>
      </c>
      <c r="J2455" s="1">
        <f>ROUND('Sheet1 (4)'!K2461/100,2)</f>
        <v>70</v>
      </c>
      <c r="K2455" s="1">
        <f>ROUND('Sheet1 (4)'!L2461/100,2)</f>
        <v>75</v>
      </c>
      <c r="L2455" s="4">
        <f>ROUND(('Sheet1 (4)'!M2461+'Sheet1 (4)'!R2461)/100,2)</f>
        <v>-446.58</v>
      </c>
      <c r="M2455" s="4">
        <f>ROUND(('Sheet1 (4)'!N2461+'Sheet1 (4)'!S2461)/100,2)</f>
        <v>28.41</v>
      </c>
      <c r="N2455" s="4">
        <f>ROUND(('Sheet1 (4)'!O2461+'Sheet1 (4)'!T2461)/100,2)</f>
        <v>3.08</v>
      </c>
      <c r="O2455" s="4">
        <f>ROUND(('Sheet1 (4)'!P2461+'Sheet1 (4)'!U2461)/100,2)</f>
        <v>-23.68</v>
      </c>
      <c r="P2455" s="4">
        <f>ROUND(('Sheet1 (4)'!Q2461+'Sheet1 (4)'!V2461)/100,2)</f>
        <v>-145.08000000000001</v>
      </c>
      <c r="Q2455" s="7">
        <f>ROUND('Sheet1 (4)'!W2461/100,2)</f>
        <v>0.04</v>
      </c>
      <c r="R2455" s="7">
        <f>ROUND('Sheet1 (4)'!X2461/100,2)</f>
        <v>0.06</v>
      </c>
      <c r="S2455" s="7">
        <f>ROUND('Sheet1 (4)'!Y2461/100,2)</f>
        <v>0</v>
      </c>
      <c r="T2455" s="7">
        <f>ROUND('Sheet1 (4)'!Z2461/100,2)</f>
        <v>7.0000000000000007E-2</v>
      </c>
      <c r="U2455" s="7">
        <f>ROUND('Sheet1 (4)'!AA2461/100,2)</f>
        <v>0.06</v>
      </c>
      <c r="V2455" s="1" t="str">
        <f>'Sheet1 (4)'!AB2461&amp;".T"</f>
        <v>8609.T</v>
      </c>
      <c r="W2455">
        <f>ROUND('Sheet1 (4)'!AC2461,2)</f>
        <v>12.22</v>
      </c>
      <c r="X2455">
        <f>ROUND('Sheet1 (4)'!AD2461,2)</f>
        <v>0.64</v>
      </c>
      <c r="Y2455" t="str">
        <f>_xlfn.XLOOKUP('Sheet1 (4)'!AB2461,'Sheet1 (3)'!B:B,'Sheet1 (3)'!D:D,"",0)</f>
        <v>プライム</v>
      </c>
    </row>
    <row r="2456" spans="1:25" x14ac:dyDescent="0.2">
      <c r="A2456">
        <v>2455</v>
      </c>
      <c r="B2456" s="1" t="str">
        <f>_xlfn.XLOOKUP('Sheet1 (4)'!AB2462,'Sheet1 (3)'!B:B,'Sheet1 (3)'!C:C,"",0)</f>
        <v>岡谷電機産業</v>
      </c>
      <c r="C2456" s="1" t="str">
        <f>_xlfn.XLOOKUP('Sheet1 (4)'!AB2462,'Sheet1 (3)'!B:B,'Sheet1 (3)'!F:F,"",0)</f>
        <v>電気機器</v>
      </c>
      <c r="D2456" s="1">
        <f>ROUND('Sheet1 (4)'!E2462/100000000,2)</f>
        <v>0.22</v>
      </c>
      <c r="E2456" s="1">
        <f>ROUND('Sheet1 (4)'!F2462/100,2)</f>
        <v>0.66</v>
      </c>
      <c r="F2456" s="1">
        <f>ROUND('Sheet1 (4)'!G2462/100,2)</f>
        <v>-4.5199999999999996</v>
      </c>
      <c r="G2456" s="1">
        <f>ROUND('Sheet1 (4)'!H2462/100,2)</f>
        <v>6.7</v>
      </c>
      <c r="H2456" s="1">
        <f>ROUND('Sheet1 (4)'!I2462/100,2)</f>
        <v>4.01</v>
      </c>
      <c r="I2456" s="1">
        <f>ROUND('Sheet1 (4)'!J2462/100,2)</f>
        <v>-17.489999999999998</v>
      </c>
      <c r="J2456" s="1" t="e">
        <f>ROUND('Sheet1 (4)'!K2462/100,2)</f>
        <v>#VALUE!</v>
      </c>
      <c r="K2456" s="1" t="e">
        <f>ROUND('Sheet1 (4)'!L2462/100,2)</f>
        <v>#VALUE!</v>
      </c>
      <c r="L2456" s="4">
        <f>ROUND(('Sheet1 (4)'!M2462+'Sheet1 (4)'!R2462)/100,2)</f>
        <v>2.59</v>
      </c>
      <c r="M2456" s="4">
        <f>ROUND(('Sheet1 (4)'!N2462+'Sheet1 (4)'!S2462)/100,2)</f>
        <v>-17.43</v>
      </c>
      <c r="N2456" s="4">
        <f>ROUND(('Sheet1 (4)'!O2462+'Sheet1 (4)'!T2462)/100,2)</f>
        <v>-2.97</v>
      </c>
      <c r="O2456" s="4">
        <f>ROUND(('Sheet1 (4)'!P2462+'Sheet1 (4)'!U2462)/100,2)</f>
        <v>17.04</v>
      </c>
      <c r="P2456" s="4">
        <f>ROUND(('Sheet1 (4)'!Q2462+'Sheet1 (4)'!V2462)/100,2)</f>
        <v>-5.78</v>
      </c>
      <c r="Q2456" s="7">
        <f>ROUND('Sheet1 (4)'!W2462/100,2)</f>
        <v>0</v>
      </c>
      <c r="R2456" s="7">
        <f>ROUND('Sheet1 (4)'!X2462/100,2)</f>
        <v>-0.06</v>
      </c>
      <c r="S2456" s="7">
        <f>ROUND('Sheet1 (4)'!Y2462/100,2)</f>
        <v>0.08</v>
      </c>
      <c r="T2456" s="7">
        <f>ROUND('Sheet1 (4)'!Z2462/100,2)</f>
        <v>0.01</v>
      </c>
      <c r="U2456" s="7">
        <f>ROUND('Sheet1 (4)'!AA2462/100,2)</f>
        <v>-0.21</v>
      </c>
      <c r="V2456" s="1" t="str">
        <f>'Sheet1 (4)'!AB2462&amp;".T"</f>
        <v>6926.T</v>
      </c>
      <c r="W2456" t="e">
        <f>ROUND('Sheet1 (4)'!AC2462,2)</f>
        <v>#VALUE!</v>
      </c>
      <c r="X2456">
        <f>ROUND('Sheet1 (4)'!AD2462,2)</f>
        <v>0.7</v>
      </c>
      <c r="Y2456" t="str">
        <f>_xlfn.XLOOKUP('Sheet1 (4)'!AB2462,'Sheet1 (3)'!B:B,'Sheet1 (3)'!D:D,"",0)</f>
        <v>スタンダード</v>
      </c>
    </row>
    <row r="2457" spans="1:25" x14ac:dyDescent="0.2">
      <c r="A2457">
        <v>2456</v>
      </c>
      <c r="B2457" s="1" t="str">
        <f>_xlfn.XLOOKUP('Sheet1 (4)'!AB2463,'Sheet1 (3)'!B:B,'Sheet1 (3)'!C:C,"",0)</f>
        <v>岡山製紙</v>
      </c>
      <c r="C2457" s="1" t="str">
        <f>_xlfn.XLOOKUP('Sheet1 (4)'!AB2463,'Sheet1 (3)'!B:B,'Sheet1 (3)'!F:F,"",0)</f>
        <v>パルプ・紙</v>
      </c>
      <c r="D2457" s="1">
        <f>ROUND('Sheet1 (4)'!E2463/100000000,2)</f>
        <v>0.05</v>
      </c>
      <c r="E2457" s="1">
        <f>ROUND('Sheet1 (4)'!F2463/100,2)</f>
        <v>8.25</v>
      </c>
      <c r="F2457" s="1">
        <f>ROUND('Sheet1 (4)'!G2463/100,2)</f>
        <v>6.88</v>
      </c>
      <c r="G2457" s="1">
        <f>ROUND('Sheet1 (4)'!H2463/100,2)</f>
        <v>6.14</v>
      </c>
      <c r="H2457" s="1">
        <f>ROUND('Sheet1 (4)'!I2463/100,2)</f>
        <v>16.82</v>
      </c>
      <c r="I2457" s="1">
        <f>ROUND('Sheet1 (4)'!J2463/100,2)</f>
        <v>10.32</v>
      </c>
      <c r="J2457" s="1" t="e">
        <f>ROUND('Sheet1 (4)'!K2463/100,2)</f>
        <v>#VALUE!</v>
      </c>
      <c r="K2457" s="1" t="e">
        <f>ROUND('Sheet1 (4)'!L2463/100,2)</f>
        <v>#VALUE!</v>
      </c>
      <c r="L2457" s="4">
        <f>ROUND(('Sheet1 (4)'!M2463+'Sheet1 (4)'!R2463)/100,2)</f>
        <v>1.07</v>
      </c>
      <c r="M2457" s="4">
        <f>ROUND(('Sheet1 (4)'!N2463+'Sheet1 (4)'!S2463)/100,2)</f>
        <v>7.59</v>
      </c>
      <c r="N2457" s="4">
        <f>ROUND(('Sheet1 (4)'!O2463+'Sheet1 (4)'!T2463)/100,2)</f>
        <v>3.54</v>
      </c>
      <c r="O2457" s="4">
        <f>ROUND(('Sheet1 (4)'!P2463+'Sheet1 (4)'!U2463)/100,2)</f>
        <v>17.39</v>
      </c>
      <c r="P2457" s="4">
        <f>ROUND(('Sheet1 (4)'!Q2463+'Sheet1 (4)'!V2463)/100,2)</f>
        <v>-19.64</v>
      </c>
      <c r="Q2457" s="7">
        <f>ROUND('Sheet1 (4)'!W2463/100,2)</f>
        <v>0.06</v>
      </c>
      <c r="R2457" s="7">
        <f>ROUND('Sheet1 (4)'!X2463/100,2)</f>
        <v>0.06</v>
      </c>
      <c r="S2457" s="7">
        <f>ROUND('Sheet1 (4)'!Y2463/100,2)</f>
        <v>0.05</v>
      </c>
      <c r="T2457" s="7">
        <f>ROUND('Sheet1 (4)'!Z2463/100,2)</f>
        <v>0.1</v>
      </c>
      <c r="U2457" s="7">
        <f>ROUND('Sheet1 (4)'!AA2463/100,2)</f>
        <v>0.06</v>
      </c>
      <c r="V2457" s="1" t="str">
        <f>'Sheet1 (4)'!AB2463&amp;".T"</f>
        <v>3892.T</v>
      </c>
      <c r="W2457">
        <f>ROUND('Sheet1 (4)'!AC2463,2)</f>
        <v>8.7799999999999994</v>
      </c>
      <c r="X2457">
        <f>ROUND('Sheet1 (4)'!AD2463,2)</f>
        <v>0.53</v>
      </c>
      <c r="Y2457" t="str">
        <f>_xlfn.XLOOKUP('Sheet1 (4)'!AB2463,'Sheet1 (3)'!B:B,'Sheet1 (3)'!D:D,"",0)</f>
        <v>スタンダード</v>
      </c>
    </row>
    <row r="2458" spans="1:25" x14ac:dyDescent="0.2">
      <c r="A2458">
        <v>2457</v>
      </c>
      <c r="B2458" s="1" t="str">
        <f>_xlfn.XLOOKUP('Sheet1 (4)'!AB2464,'Sheet1 (3)'!B:B,'Sheet1 (3)'!C:C,"",0)</f>
        <v>岡山県貨物運送</v>
      </c>
      <c r="C2458" s="1" t="str">
        <f>_xlfn.XLOOKUP('Sheet1 (4)'!AB2464,'Sheet1 (3)'!B:B,'Sheet1 (3)'!F:F,"",0)</f>
        <v>陸運業</v>
      </c>
      <c r="D2458" s="1">
        <f>ROUND('Sheet1 (4)'!E2464/100000000,2)</f>
        <v>0.02</v>
      </c>
      <c r="E2458" s="1">
        <f>ROUND('Sheet1 (4)'!F2464/100,2)</f>
        <v>13.24</v>
      </c>
      <c r="F2458" s="1">
        <f>ROUND('Sheet1 (4)'!G2464/100,2)</f>
        <v>12.05</v>
      </c>
      <c r="G2458" s="1">
        <f>ROUND('Sheet1 (4)'!H2464/100,2)</f>
        <v>11.26</v>
      </c>
      <c r="H2458" s="1">
        <f>ROUND('Sheet1 (4)'!I2464/100,2)</f>
        <v>6.4</v>
      </c>
      <c r="I2458" s="1">
        <f>ROUND('Sheet1 (4)'!J2464/100,2)</f>
        <v>9.07</v>
      </c>
      <c r="J2458" s="1" t="e">
        <f>ROUND('Sheet1 (4)'!K2464/100,2)</f>
        <v>#VALUE!</v>
      </c>
      <c r="K2458" s="1" t="e">
        <f>ROUND('Sheet1 (4)'!L2464/100,2)</f>
        <v>#VALUE!</v>
      </c>
      <c r="L2458" s="4">
        <f>ROUND(('Sheet1 (4)'!M2464+'Sheet1 (4)'!R2464)/100,2)</f>
        <v>14.93</v>
      </c>
      <c r="M2458" s="4">
        <f>ROUND(('Sheet1 (4)'!N2464+'Sheet1 (4)'!S2464)/100,2)</f>
        <v>1.1399999999999999</v>
      </c>
      <c r="N2458" s="4">
        <f>ROUND(('Sheet1 (4)'!O2464+'Sheet1 (4)'!T2464)/100,2)</f>
        <v>-14.08</v>
      </c>
      <c r="O2458" s="4">
        <f>ROUND(('Sheet1 (4)'!P2464+'Sheet1 (4)'!U2464)/100,2)</f>
        <v>19.63</v>
      </c>
      <c r="P2458" s="4">
        <f>ROUND(('Sheet1 (4)'!Q2464+'Sheet1 (4)'!V2464)/100,2)</f>
        <v>7.9</v>
      </c>
      <c r="Q2458" s="7">
        <f>ROUND('Sheet1 (4)'!W2464/100,2)</f>
        <v>0.06</v>
      </c>
      <c r="R2458" s="7">
        <f>ROUND('Sheet1 (4)'!X2464/100,2)</f>
        <v>7.0000000000000007E-2</v>
      </c>
      <c r="S2458" s="7">
        <f>ROUND('Sheet1 (4)'!Y2464/100,2)</f>
        <v>0.05</v>
      </c>
      <c r="T2458" s="7">
        <f>ROUND('Sheet1 (4)'!Z2464/100,2)</f>
        <v>0.12</v>
      </c>
      <c r="U2458" s="7">
        <f>ROUND('Sheet1 (4)'!AA2464/100,2)</f>
        <v>0.04</v>
      </c>
      <c r="V2458" s="1" t="str">
        <f>'Sheet1 (4)'!AB2464&amp;".T"</f>
        <v>9063.T</v>
      </c>
      <c r="W2458">
        <f>ROUND('Sheet1 (4)'!AC2464,2)</f>
        <v>7.19</v>
      </c>
      <c r="X2458">
        <f>ROUND('Sheet1 (4)'!AD2464,2)</f>
        <v>0.34</v>
      </c>
      <c r="Y2458" t="str">
        <f>_xlfn.XLOOKUP('Sheet1 (4)'!AB2464,'Sheet1 (3)'!B:B,'Sheet1 (3)'!D:D,"",0)</f>
        <v>スタンダード</v>
      </c>
    </row>
    <row r="2459" spans="1:25" x14ac:dyDescent="0.2">
      <c r="A2459">
        <v>2458</v>
      </c>
      <c r="B2459" s="1" t="str">
        <f>_xlfn.XLOOKUP('Sheet1 (4)'!AB2465,'Sheet1 (3)'!B:B,'Sheet1 (3)'!C:C,"",0)</f>
        <v>沖電気工業</v>
      </c>
      <c r="C2459" s="1" t="str">
        <f>_xlfn.XLOOKUP('Sheet1 (4)'!AB2465,'Sheet1 (3)'!B:B,'Sheet1 (3)'!F:F,"",0)</f>
        <v>電気機器</v>
      </c>
      <c r="D2459" s="1">
        <f>ROUND('Sheet1 (4)'!E2465/100000000,2)</f>
        <v>0.87</v>
      </c>
      <c r="E2459" s="1">
        <f>ROUND('Sheet1 (4)'!F2465/100,2)</f>
        <v>95.1</v>
      </c>
      <c r="F2459" s="1">
        <f>ROUND('Sheet1 (4)'!G2465/100,2)</f>
        <v>58.64</v>
      </c>
      <c r="G2459" s="1">
        <f>ROUND('Sheet1 (4)'!H2465/100,2)</f>
        <v>24.04</v>
      </c>
      <c r="H2459" s="1">
        <f>ROUND('Sheet1 (4)'!I2465/100,2)</f>
        <v>186.93</v>
      </c>
      <c r="I2459" s="1">
        <f>ROUND('Sheet1 (4)'!J2465/100,2)</f>
        <v>186.28</v>
      </c>
      <c r="J2459" s="1">
        <f>ROUND('Sheet1 (4)'!K2465/100,2)</f>
        <v>191</v>
      </c>
      <c r="K2459" s="1">
        <f>ROUND('Sheet1 (4)'!L2465/100,2)</f>
        <v>208.5</v>
      </c>
      <c r="L2459" s="4">
        <f>ROUND(('Sheet1 (4)'!M2465+'Sheet1 (4)'!R2465)/100,2)</f>
        <v>36.14</v>
      </c>
      <c r="M2459" s="4">
        <f>ROUND(('Sheet1 (4)'!N2465+'Sheet1 (4)'!S2465)/100,2)</f>
        <v>-116.76</v>
      </c>
      <c r="N2459" s="4">
        <f>ROUND(('Sheet1 (4)'!O2465+'Sheet1 (4)'!T2465)/100,2)</f>
        <v>-207.71</v>
      </c>
      <c r="O2459" s="4">
        <f>ROUND(('Sheet1 (4)'!P2465+'Sheet1 (4)'!U2465)/100,2)</f>
        <v>103.86</v>
      </c>
      <c r="P2459" s="4">
        <f>ROUND(('Sheet1 (4)'!Q2465+'Sheet1 (4)'!V2465)/100,2)</f>
        <v>196.27</v>
      </c>
      <c r="Q2459" s="7">
        <f>ROUND('Sheet1 (4)'!W2465/100,2)</f>
        <v>0</v>
      </c>
      <c r="R2459" s="7">
        <f>ROUND('Sheet1 (4)'!X2465/100,2)</f>
        <v>0.02</v>
      </c>
      <c r="S2459" s="7">
        <f>ROUND('Sheet1 (4)'!Y2465/100,2)</f>
        <v>-0.03</v>
      </c>
      <c r="T2459" s="7">
        <f>ROUND('Sheet1 (4)'!Z2465/100,2)</f>
        <v>0.21</v>
      </c>
      <c r="U2459" s="7">
        <f>ROUND('Sheet1 (4)'!AA2465/100,2)</f>
        <v>0.09</v>
      </c>
      <c r="V2459" s="1" t="str">
        <f>'Sheet1 (4)'!AB2465&amp;".T"</f>
        <v>6703.T</v>
      </c>
      <c r="W2459">
        <f>ROUND('Sheet1 (4)'!AC2465,2)</f>
        <v>14.86</v>
      </c>
      <c r="X2459">
        <f>ROUND('Sheet1 (4)'!AD2465,2)</f>
        <v>1.0900000000000001</v>
      </c>
      <c r="Y2459" t="str">
        <f>_xlfn.XLOOKUP('Sheet1 (4)'!AB2465,'Sheet1 (3)'!B:B,'Sheet1 (3)'!D:D,"",0)</f>
        <v>プライム</v>
      </c>
    </row>
    <row r="2460" spans="1:25" x14ac:dyDescent="0.2">
      <c r="A2460">
        <v>2459</v>
      </c>
      <c r="B2460" s="1" t="str">
        <f>_xlfn.XLOOKUP('Sheet1 (4)'!AB2466,'Sheet1 (3)'!B:B,'Sheet1 (3)'!C:C,"",0)</f>
        <v>沖縄セルラー電話</v>
      </c>
      <c r="C2460" s="1" t="str">
        <f>_xlfn.XLOOKUP('Sheet1 (4)'!AB2466,'Sheet1 (3)'!B:B,'Sheet1 (3)'!F:F,"",0)</f>
        <v>情報・通信業</v>
      </c>
      <c r="D2460" s="1">
        <f>ROUND('Sheet1 (4)'!E2466/100000000,2)</f>
        <v>0.93</v>
      </c>
      <c r="E2460" s="1">
        <f>ROUND('Sheet1 (4)'!F2466/100,2)</f>
        <v>144.49</v>
      </c>
      <c r="F2460" s="1">
        <f>ROUND('Sheet1 (4)'!G2466/100,2)</f>
        <v>152.22</v>
      </c>
      <c r="G2460" s="1">
        <f>ROUND('Sheet1 (4)'!H2466/100,2)</f>
        <v>159.32</v>
      </c>
      <c r="H2460" s="1">
        <f>ROUND('Sheet1 (4)'!I2466/100,2)</f>
        <v>170.14</v>
      </c>
      <c r="I2460" s="1">
        <f>ROUND('Sheet1 (4)'!J2466/100,2)</f>
        <v>177.62</v>
      </c>
      <c r="J2460" s="1">
        <f>ROUND('Sheet1 (4)'!K2466/100,2)</f>
        <v>185.37</v>
      </c>
      <c r="K2460" s="1">
        <f>ROUND('Sheet1 (4)'!L2466/100,2)</f>
        <v>192.5</v>
      </c>
      <c r="L2460" s="4">
        <f>ROUND(('Sheet1 (4)'!M2466+'Sheet1 (4)'!R2466)/100,2)</f>
        <v>59.6</v>
      </c>
      <c r="M2460" s="4">
        <f>ROUND(('Sheet1 (4)'!N2466+'Sheet1 (4)'!S2466)/100,2)</f>
        <v>49.5</v>
      </c>
      <c r="N2460" s="4">
        <f>ROUND(('Sheet1 (4)'!O2466+'Sheet1 (4)'!T2466)/100,2)</f>
        <v>107.04</v>
      </c>
      <c r="O2460" s="4">
        <f>ROUND(('Sheet1 (4)'!P2466+'Sheet1 (4)'!U2466)/100,2)</f>
        <v>162.43</v>
      </c>
      <c r="P2460" s="4">
        <f>ROUND(('Sheet1 (4)'!Q2466+'Sheet1 (4)'!V2466)/100,2)</f>
        <v>115.19</v>
      </c>
      <c r="Q2460" s="7">
        <f>ROUND('Sheet1 (4)'!W2466/100,2)</f>
        <v>0.12</v>
      </c>
      <c r="R2460" s="7">
        <f>ROUND('Sheet1 (4)'!X2466/100,2)</f>
        <v>0.11</v>
      </c>
      <c r="S2460" s="7">
        <f>ROUND('Sheet1 (4)'!Y2466/100,2)</f>
        <v>0.11</v>
      </c>
      <c r="T2460" s="7">
        <f>ROUND('Sheet1 (4)'!Z2466/100,2)</f>
        <v>0.13</v>
      </c>
      <c r="U2460" s="7">
        <f>ROUND('Sheet1 (4)'!AA2466/100,2)</f>
        <v>0.13</v>
      </c>
      <c r="V2460" s="1" t="str">
        <f>'Sheet1 (4)'!AB2466&amp;".T"</f>
        <v>9436.T</v>
      </c>
      <c r="W2460">
        <f>ROUND('Sheet1 (4)'!AC2466,2)</f>
        <v>19.12</v>
      </c>
      <c r="X2460">
        <f>ROUND('Sheet1 (4)'!AD2466,2)</f>
        <v>2.48</v>
      </c>
      <c r="Y2460" t="str">
        <f>_xlfn.XLOOKUP('Sheet1 (4)'!AB2466,'Sheet1 (3)'!B:B,'Sheet1 (3)'!D:D,"",0)</f>
        <v>スタンダード</v>
      </c>
    </row>
    <row r="2461" spans="1:25" x14ac:dyDescent="0.2">
      <c r="A2461">
        <v>2460</v>
      </c>
      <c r="B2461" s="1" t="str">
        <f>_xlfn.XLOOKUP('Sheet1 (4)'!AB2467,'Sheet1 (3)'!B:B,'Sheet1 (3)'!C:C,"",0)</f>
        <v>おきなわフィナンシャルグループ</v>
      </c>
      <c r="C2461" s="1" t="str">
        <f>_xlfn.XLOOKUP('Sheet1 (4)'!AB2467,'Sheet1 (3)'!B:B,'Sheet1 (3)'!F:F,"",0)</f>
        <v>銀行業</v>
      </c>
      <c r="D2461" s="1">
        <f>ROUND('Sheet1 (4)'!E2467/100000000,2)</f>
        <v>0.21</v>
      </c>
      <c r="E2461" s="1" t="e">
        <f>ROUND('Sheet1 (4)'!F2467/100,2)</f>
        <v>#VALUE!</v>
      </c>
      <c r="F2461" s="1" t="e">
        <f>ROUND('Sheet1 (4)'!G2467/100,2)</f>
        <v>#VALUE!</v>
      </c>
      <c r="G2461" s="1" t="e">
        <f>ROUND('Sheet1 (4)'!H2467/100,2)</f>
        <v>#VALUE!</v>
      </c>
      <c r="H2461" s="1" t="e">
        <f>ROUND('Sheet1 (4)'!I2467/100,2)</f>
        <v>#VALUE!</v>
      </c>
      <c r="I2461" s="1" t="e">
        <f>ROUND('Sheet1 (4)'!J2467/100,2)</f>
        <v>#VALUE!</v>
      </c>
      <c r="J2461" s="1" t="e">
        <f>ROUND('Sheet1 (4)'!K2467/100,2)</f>
        <v>#VALUE!</v>
      </c>
      <c r="K2461" s="1" t="e">
        <f>ROUND('Sheet1 (4)'!L2467/100,2)</f>
        <v>#VALUE!</v>
      </c>
      <c r="L2461" s="4">
        <f>ROUND(('Sheet1 (4)'!M2467+'Sheet1 (4)'!R2467)/100,2)</f>
        <v>-153.69</v>
      </c>
      <c r="M2461" s="4">
        <f>ROUND(('Sheet1 (4)'!N2467+'Sheet1 (4)'!S2467)/100,2)</f>
        <v>128.47</v>
      </c>
      <c r="N2461" s="4">
        <f>ROUND(('Sheet1 (4)'!O2467+'Sheet1 (4)'!T2467)/100,2)</f>
        <v>-1652.41</v>
      </c>
      <c r="O2461" s="4">
        <f>ROUND(('Sheet1 (4)'!P2467+'Sheet1 (4)'!U2467)/100,2)</f>
        <v>-1839.93</v>
      </c>
      <c r="P2461" s="4">
        <f>ROUND(('Sheet1 (4)'!Q2467+'Sheet1 (4)'!V2467)/100,2)</f>
        <v>-1314.75</v>
      </c>
      <c r="Q2461" s="7">
        <f>ROUND('Sheet1 (4)'!W2467/100,2)</f>
        <v>0.03</v>
      </c>
      <c r="R2461" s="7">
        <f>ROUND('Sheet1 (4)'!X2467/100,2)</f>
        <v>0.03</v>
      </c>
      <c r="S2461" s="7">
        <f>ROUND('Sheet1 (4)'!Y2467/100,2)</f>
        <v>0.04</v>
      </c>
      <c r="T2461" s="7">
        <f>ROUND('Sheet1 (4)'!Z2467/100,2)</f>
        <v>0.04</v>
      </c>
      <c r="U2461" s="7">
        <f>ROUND('Sheet1 (4)'!AA2467/100,2)</f>
        <v>0.05</v>
      </c>
      <c r="V2461" s="1" t="str">
        <f>'Sheet1 (4)'!AB2467&amp;".T"</f>
        <v>7350.T</v>
      </c>
      <c r="W2461">
        <f>ROUND('Sheet1 (4)'!AC2467,2)</f>
        <v>9.4700000000000006</v>
      </c>
      <c r="X2461">
        <f>ROUND('Sheet1 (4)'!AD2467,2)</f>
        <v>0.53</v>
      </c>
      <c r="Y2461" t="str">
        <f>_xlfn.XLOOKUP('Sheet1 (4)'!AB2467,'Sheet1 (3)'!B:B,'Sheet1 (3)'!D:D,"",0)</f>
        <v>プライム</v>
      </c>
    </row>
    <row r="2462" spans="1:25" x14ac:dyDescent="0.2">
      <c r="A2462">
        <v>2461</v>
      </c>
      <c r="B2462" s="1" t="str">
        <f>_xlfn.XLOOKUP('Sheet1 (4)'!AB2468,'Sheet1 (3)'!B:B,'Sheet1 (3)'!C:C,"",0)</f>
        <v>オークマ</v>
      </c>
      <c r="C2462" s="1" t="str">
        <f>_xlfn.XLOOKUP('Sheet1 (4)'!AB2468,'Sheet1 (3)'!B:B,'Sheet1 (3)'!F:F,"",0)</f>
        <v>機械</v>
      </c>
      <c r="D2462" s="1">
        <f>ROUND('Sheet1 (4)'!E2468/100000000,2)</f>
        <v>0.61</v>
      </c>
      <c r="E2462" s="1">
        <f>ROUND('Sheet1 (4)'!F2468/100,2)</f>
        <v>48.2</v>
      </c>
      <c r="F2462" s="1">
        <f>ROUND('Sheet1 (4)'!G2468/100,2)</f>
        <v>144.62</v>
      </c>
      <c r="G2462" s="1">
        <f>ROUND('Sheet1 (4)'!H2468/100,2)</f>
        <v>248.04</v>
      </c>
      <c r="H2462" s="1">
        <f>ROUND('Sheet1 (4)'!I2468/100,2)</f>
        <v>253.64</v>
      </c>
      <c r="I2462" s="1">
        <f>ROUND('Sheet1 (4)'!J2468/100,2)</f>
        <v>146.52000000000001</v>
      </c>
      <c r="J2462" s="1">
        <f>ROUND('Sheet1 (4)'!K2468/100,2)</f>
        <v>146</v>
      </c>
      <c r="K2462" s="1">
        <f>ROUND('Sheet1 (4)'!L2468/100,2)</f>
        <v>218.67</v>
      </c>
      <c r="L2462" s="4">
        <f>ROUND(('Sheet1 (4)'!M2468+'Sheet1 (4)'!R2468)/100,2)</f>
        <v>130.9</v>
      </c>
      <c r="M2462" s="4">
        <f>ROUND(('Sheet1 (4)'!N2468+'Sheet1 (4)'!S2468)/100,2)</f>
        <v>74.510000000000005</v>
      </c>
      <c r="N2462" s="4">
        <f>ROUND(('Sheet1 (4)'!O2468+'Sheet1 (4)'!T2468)/100,2)</f>
        <v>95.33</v>
      </c>
      <c r="O2462" s="4">
        <f>ROUND(('Sheet1 (4)'!P2468+'Sheet1 (4)'!U2468)/100,2)</f>
        <v>-73.28</v>
      </c>
      <c r="P2462" s="4">
        <f>ROUND(('Sheet1 (4)'!Q2468+'Sheet1 (4)'!V2468)/100,2)</f>
        <v>25.45</v>
      </c>
      <c r="Q2462" s="7">
        <f>ROUND('Sheet1 (4)'!W2468/100,2)</f>
        <v>0.01</v>
      </c>
      <c r="R2462" s="7">
        <f>ROUND('Sheet1 (4)'!X2468/100,2)</f>
        <v>0.06</v>
      </c>
      <c r="S2462" s="7">
        <f>ROUND('Sheet1 (4)'!Y2468/100,2)</f>
        <v>0.1</v>
      </c>
      <c r="T2462" s="7">
        <f>ROUND('Sheet1 (4)'!Z2468/100,2)</f>
        <v>0.09</v>
      </c>
      <c r="U2462" s="7">
        <f>ROUND('Sheet1 (4)'!AA2468/100,2)</f>
        <v>0.04</v>
      </c>
      <c r="V2462" s="1" t="str">
        <f>'Sheet1 (4)'!AB2468&amp;".T"</f>
        <v>6103.T</v>
      </c>
      <c r="W2462">
        <f>ROUND('Sheet1 (4)'!AC2468,2)</f>
        <v>19.420000000000002</v>
      </c>
      <c r="X2462">
        <f>ROUND('Sheet1 (4)'!AD2468,2)</f>
        <v>0.88</v>
      </c>
      <c r="Y2462" t="str">
        <f>_xlfn.XLOOKUP('Sheet1 (4)'!AB2468,'Sheet1 (3)'!B:B,'Sheet1 (3)'!D:D,"",0)</f>
        <v>プライム</v>
      </c>
    </row>
    <row r="2463" spans="1:25" x14ac:dyDescent="0.2">
      <c r="A2463">
        <v>2462</v>
      </c>
      <c r="B2463" s="1" t="str">
        <f>_xlfn.XLOOKUP('Sheet1 (4)'!AB2469,'Sheet1 (3)'!B:B,'Sheet1 (3)'!C:C,"",0)</f>
        <v>奥村組</v>
      </c>
      <c r="C2463" s="1" t="str">
        <f>_xlfn.XLOOKUP('Sheet1 (4)'!AB2469,'Sheet1 (3)'!B:B,'Sheet1 (3)'!F:F,"",0)</f>
        <v>建設業</v>
      </c>
      <c r="D2463" s="1">
        <f>ROUND('Sheet1 (4)'!E2469/100000000,2)</f>
        <v>0.36</v>
      </c>
      <c r="E2463" s="1">
        <f>ROUND('Sheet1 (4)'!F2469/100,2)</f>
        <v>128.81</v>
      </c>
      <c r="F2463" s="1">
        <f>ROUND('Sheet1 (4)'!G2469/100,2)</f>
        <v>126.48</v>
      </c>
      <c r="G2463" s="1">
        <f>ROUND('Sheet1 (4)'!H2469/100,2)</f>
        <v>118.48</v>
      </c>
      <c r="H2463" s="1">
        <f>ROUND('Sheet1 (4)'!I2469/100,2)</f>
        <v>137.09</v>
      </c>
      <c r="I2463" s="1">
        <f>ROUND('Sheet1 (4)'!J2469/100,2)</f>
        <v>97.32</v>
      </c>
      <c r="J2463" s="1" t="e">
        <f>ROUND('Sheet1 (4)'!K2469/100,2)</f>
        <v>#VALUE!</v>
      </c>
      <c r="K2463" s="1" t="e">
        <f>ROUND('Sheet1 (4)'!L2469/100,2)</f>
        <v>#VALUE!</v>
      </c>
      <c r="L2463" s="4">
        <f>ROUND(('Sheet1 (4)'!M2469+'Sheet1 (4)'!R2469)/100,2)</f>
        <v>-89.4</v>
      </c>
      <c r="M2463" s="4">
        <f>ROUND(('Sheet1 (4)'!N2469+'Sheet1 (4)'!S2469)/100,2)</f>
        <v>155.35</v>
      </c>
      <c r="N2463" s="4">
        <f>ROUND(('Sheet1 (4)'!O2469+'Sheet1 (4)'!T2469)/100,2)</f>
        <v>186.72</v>
      </c>
      <c r="O2463" s="4">
        <f>ROUND(('Sheet1 (4)'!P2469+'Sheet1 (4)'!U2469)/100,2)</f>
        <v>-156.81</v>
      </c>
      <c r="P2463" s="4">
        <f>ROUND(('Sheet1 (4)'!Q2469+'Sheet1 (4)'!V2469)/100,2)</f>
        <v>-133.19999999999999</v>
      </c>
      <c r="Q2463" s="7">
        <f>ROUND('Sheet1 (4)'!W2469/100,2)</f>
        <v>0.06</v>
      </c>
      <c r="R2463" s="7">
        <f>ROUND('Sheet1 (4)'!X2469/100,2)</f>
        <v>7.0000000000000007E-2</v>
      </c>
      <c r="S2463" s="7">
        <f>ROUND('Sheet1 (4)'!Y2469/100,2)</f>
        <v>0.06</v>
      </c>
      <c r="T2463" s="7">
        <f>ROUND('Sheet1 (4)'!Z2469/100,2)</f>
        <v>7.0000000000000007E-2</v>
      </c>
      <c r="U2463" s="7">
        <f>ROUND('Sheet1 (4)'!AA2469/100,2)</f>
        <v>-0.04</v>
      </c>
      <c r="V2463" s="1" t="str">
        <f>'Sheet1 (4)'!AB2469&amp;".T"</f>
        <v>1833.T</v>
      </c>
      <c r="W2463">
        <f>ROUND('Sheet1 (4)'!AC2469,2)</f>
        <v>35.29</v>
      </c>
      <c r="X2463">
        <f>ROUND('Sheet1 (4)'!AD2469,2)</f>
        <v>1.02</v>
      </c>
      <c r="Y2463" t="str">
        <f>_xlfn.XLOOKUP('Sheet1 (4)'!AB2469,'Sheet1 (3)'!B:B,'Sheet1 (3)'!D:D,"",0)</f>
        <v>プライム</v>
      </c>
    </row>
    <row r="2464" spans="1:25" x14ac:dyDescent="0.2">
      <c r="A2464">
        <v>2463</v>
      </c>
      <c r="B2464" s="1" t="str">
        <f>_xlfn.XLOOKUP('Sheet1 (4)'!AB2470,'Sheet1 (3)'!B:B,'Sheet1 (3)'!C:C,"",0)</f>
        <v>オーケーエム</v>
      </c>
      <c r="C2464" s="1" t="str">
        <f>_xlfn.XLOOKUP('Sheet1 (4)'!AB2470,'Sheet1 (3)'!B:B,'Sheet1 (3)'!F:F,"",0)</f>
        <v>機械</v>
      </c>
      <c r="D2464" s="1">
        <f>ROUND('Sheet1 (4)'!E2470/100000000,2)</f>
        <v>0.04</v>
      </c>
      <c r="E2464" s="1">
        <f>ROUND('Sheet1 (4)'!F2470/100,2)</f>
        <v>10.09</v>
      </c>
      <c r="F2464" s="1">
        <f>ROUND('Sheet1 (4)'!G2470/100,2)</f>
        <v>6.63</v>
      </c>
      <c r="G2464" s="1">
        <f>ROUND('Sheet1 (4)'!H2470/100,2)</f>
        <v>8.23</v>
      </c>
      <c r="H2464" s="1">
        <f>ROUND('Sheet1 (4)'!I2470/100,2)</f>
        <v>6.68</v>
      </c>
      <c r="I2464" s="1">
        <f>ROUND('Sheet1 (4)'!J2470/100,2)</f>
        <v>7.84</v>
      </c>
      <c r="J2464" s="1" t="e">
        <f>ROUND('Sheet1 (4)'!K2470/100,2)</f>
        <v>#VALUE!</v>
      </c>
      <c r="K2464" s="1" t="e">
        <f>ROUND('Sheet1 (4)'!L2470/100,2)</f>
        <v>#VALUE!</v>
      </c>
      <c r="L2464" s="4">
        <f>ROUND(('Sheet1 (4)'!M2470+'Sheet1 (4)'!R2470)/100,2)</f>
        <v>-8.09</v>
      </c>
      <c r="M2464" s="4">
        <f>ROUND(('Sheet1 (4)'!N2470+'Sheet1 (4)'!S2470)/100,2)</f>
        <v>7.56</v>
      </c>
      <c r="N2464" s="4">
        <f>ROUND(('Sheet1 (4)'!O2470+'Sheet1 (4)'!T2470)/100,2)</f>
        <v>-7.09</v>
      </c>
      <c r="O2464" s="4">
        <f>ROUND(('Sheet1 (4)'!P2470+'Sheet1 (4)'!U2470)/100,2)</f>
        <v>3.79</v>
      </c>
      <c r="P2464" s="4">
        <f>ROUND(('Sheet1 (4)'!Q2470+'Sheet1 (4)'!V2470)/100,2)</f>
        <v>9.92</v>
      </c>
      <c r="Q2464" s="7">
        <f>ROUND('Sheet1 (4)'!W2470/100,2)</f>
        <v>0.11</v>
      </c>
      <c r="R2464" s="7">
        <f>ROUND('Sheet1 (4)'!X2470/100,2)</f>
        <v>0.1</v>
      </c>
      <c r="S2464" s="7">
        <f>ROUND('Sheet1 (4)'!Y2470/100,2)</f>
        <v>0.09</v>
      </c>
      <c r="T2464" s="7">
        <f>ROUND('Sheet1 (4)'!Z2470/100,2)</f>
        <v>0.05</v>
      </c>
      <c r="U2464" s="7">
        <f>ROUND('Sheet1 (4)'!AA2470/100,2)</f>
        <v>0.06</v>
      </c>
      <c r="V2464" s="1" t="str">
        <f>'Sheet1 (4)'!AB2470&amp;".T"</f>
        <v>6229.T</v>
      </c>
      <c r="W2464">
        <f>ROUND('Sheet1 (4)'!AC2470,2)</f>
        <v>12.46</v>
      </c>
      <c r="X2464">
        <f>ROUND('Sheet1 (4)'!AD2470,2)</f>
        <v>0.77</v>
      </c>
      <c r="Y2464" t="str">
        <f>_xlfn.XLOOKUP('Sheet1 (4)'!AB2470,'Sheet1 (3)'!B:B,'Sheet1 (3)'!D:D,"",0)</f>
        <v>スタンダード</v>
      </c>
    </row>
    <row r="2465" spans="1:25" x14ac:dyDescent="0.2">
      <c r="A2465">
        <v>2464</v>
      </c>
      <c r="B2465" s="1" t="str">
        <f>_xlfn.XLOOKUP('Sheet1 (4)'!AB2471,'Sheet1 (3)'!B:B,'Sheet1 (3)'!C:C,"",0)</f>
        <v>大倉工業</v>
      </c>
      <c r="C2465" s="1" t="str">
        <f>_xlfn.XLOOKUP('Sheet1 (4)'!AB2471,'Sheet1 (3)'!B:B,'Sheet1 (3)'!F:F,"",0)</f>
        <v>化学</v>
      </c>
      <c r="D2465" s="1">
        <f>ROUND('Sheet1 (4)'!E2471/100000000,2)</f>
        <v>0.11</v>
      </c>
      <c r="E2465" s="1">
        <f>ROUND('Sheet1 (4)'!F2471/100,2)</f>
        <v>51.24</v>
      </c>
      <c r="F2465" s="1">
        <f>ROUND('Sheet1 (4)'!G2471/100,2)</f>
        <v>37.72</v>
      </c>
      <c r="G2465" s="1">
        <f>ROUND('Sheet1 (4)'!H2471/100,2)</f>
        <v>49.57</v>
      </c>
      <c r="H2465" s="1">
        <f>ROUND('Sheet1 (4)'!I2471/100,2)</f>
        <v>45.65</v>
      </c>
      <c r="I2465" s="1">
        <f>ROUND('Sheet1 (4)'!J2471/100,2)</f>
        <v>45.65</v>
      </c>
      <c r="J2465" s="1">
        <f>ROUND('Sheet1 (4)'!K2471/100,2)</f>
        <v>67</v>
      </c>
      <c r="K2465" s="1">
        <f>ROUND('Sheet1 (4)'!L2471/100,2)</f>
        <v>75</v>
      </c>
      <c r="L2465" s="4">
        <f>ROUND(('Sheet1 (4)'!M2471+'Sheet1 (4)'!R2471)/100,2)</f>
        <v>35.82</v>
      </c>
      <c r="M2465" s="4">
        <f>ROUND(('Sheet1 (4)'!N2471+'Sheet1 (4)'!S2471)/100,2)</f>
        <v>3.92</v>
      </c>
      <c r="N2465" s="4">
        <f>ROUND(('Sheet1 (4)'!O2471+'Sheet1 (4)'!T2471)/100,2)</f>
        <v>5.0599999999999996</v>
      </c>
      <c r="O2465" s="4">
        <f>ROUND(('Sheet1 (4)'!P2471+'Sheet1 (4)'!U2471)/100,2)</f>
        <v>1.25</v>
      </c>
      <c r="P2465" s="4">
        <f>ROUND(('Sheet1 (4)'!Q2471+'Sheet1 (4)'!V2471)/100,2)</f>
        <v>1.25</v>
      </c>
      <c r="Q2465" s="7">
        <f>ROUND('Sheet1 (4)'!W2471/100,2)</f>
        <v>7.0000000000000007E-2</v>
      </c>
      <c r="R2465" s="7">
        <f>ROUND('Sheet1 (4)'!X2471/100,2)</f>
        <v>7.0000000000000007E-2</v>
      </c>
      <c r="S2465" s="7">
        <f>ROUND('Sheet1 (4)'!Y2471/100,2)</f>
        <v>7.0000000000000007E-2</v>
      </c>
      <c r="T2465" s="7">
        <f>ROUND('Sheet1 (4)'!Z2471/100,2)</f>
        <v>7.0000000000000007E-2</v>
      </c>
      <c r="U2465" s="7">
        <f>ROUND('Sheet1 (4)'!AA2471/100,2)</f>
        <v>7.0000000000000007E-2</v>
      </c>
      <c r="V2465" s="1" t="str">
        <f>'Sheet1 (4)'!AB2471&amp;".T"</f>
        <v>4221.T</v>
      </c>
      <c r="W2465">
        <f>ROUND('Sheet1 (4)'!AC2471,2)</f>
        <v>13.19</v>
      </c>
      <c r="X2465">
        <f>ROUND('Sheet1 (4)'!AD2471,2)</f>
        <v>0.9</v>
      </c>
      <c r="Y2465" t="str">
        <f>_xlfn.XLOOKUP('Sheet1 (4)'!AB2471,'Sheet1 (3)'!B:B,'Sheet1 (3)'!D:D,"",0)</f>
        <v>プライム</v>
      </c>
    </row>
    <row r="2466" spans="1:25" x14ac:dyDescent="0.2">
      <c r="A2466">
        <v>2465</v>
      </c>
      <c r="B2466" s="1" t="str">
        <f>_xlfn.XLOOKUP('Sheet1 (4)'!AB2472,'Sheet1 (3)'!B:B,'Sheet1 (3)'!C:C,"",0)</f>
        <v>オークワ</v>
      </c>
      <c r="C2466" s="1" t="str">
        <f>_xlfn.XLOOKUP('Sheet1 (4)'!AB2472,'Sheet1 (3)'!B:B,'Sheet1 (3)'!F:F,"",0)</f>
        <v>小売業</v>
      </c>
      <c r="D2466" s="1">
        <f>ROUND('Sheet1 (4)'!E2472/100000000,2)</f>
        <v>0.41</v>
      </c>
      <c r="E2466" s="1">
        <f>ROUND('Sheet1 (4)'!F2472/100,2)</f>
        <v>78.45</v>
      </c>
      <c r="F2466" s="1">
        <f>ROUND('Sheet1 (4)'!G2472/100,2)</f>
        <v>52.33</v>
      </c>
      <c r="G2466" s="1">
        <f>ROUND('Sheet1 (4)'!H2472/100,2)</f>
        <v>29.26</v>
      </c>
      <c r="H2466" s="1">
        <f>ROUND('Sheet1 (4)'!I2472/100,2)</f>
        <v>28.88</v>
      </c>
      <c r="I2466" s="1">
        <f>ROUND('Sheet1 (4)'!J2472/100,2)</f>
        <v>13.28</v>
      </c>
      <c r="J2466" s="1">
        <f>ROUND('Sheet1 (4)'!K2472/100,2)</f>
        <v>17</v>
      </c>
      <c r="K2466" s="1">
        <f>ROUND('Sheet1 (4)'!L2472/100,2)</f>
        <v>19</v>
      </c>
      <c r="L2466" s="4">
        <f>ROUND(('Sheet1 (4)'!M2472+'Sheet1 (4)'!R2472)/100,2)</f>
        <v>87.38</v>
      </c>
      <c r="M2466" s="4">
        <f>ROUND(('Sheet1 (4)'!N2472+'Sheet1 (4)'!S2472)/100,2)</f>
        <v>15.74</v>
      </c>
      <c r="N2466" s="4">
        <f>ROUND(('Sheet1 (4)'!O2472+'Sheet1 (4)'!T2472)/100,2)</f>
        <v>-7.47</v>
      </c>
      <c r="O2466" s="4">
        <f>ROUND(('Sheet1 (4)'!P2472+'Sheet1 (4)'!U2472)/100,2)</f>
        <v>17.5</v>
      </c>
      <c r="P2466" s="4">
        <f>ROUND(('Sheet1 (4)'!Q2472+'Sheet1 (4)'!V2472)/100,2)</f>
        <v>-21.45</v>
      </c>
      <c r="Q2466" s="7">
        <f>ROUND('Sheet1 (4)'!W2472/100,2)</f>
        <v>0.05</v>
      </c>
      <c r="R2466" s="7">
        <f>ROUND('Sheet1 (4)'!X2472/100,2)</f>
        <v>0.02</v>
      </c>
      <c r="S2466" s="7">
        <f>ROUND('Sheet1 (4)'!Y2472/100,2)</f>
        <v>0.01</v>
      </c>
      <c r="T2466" s="7">
        <f>ROUND('Sheet1 (4)'!Z2472/100,2)</f>
        <v>0.01</v>
      </c>
      <c r="U2466" s="7">
        <f>ROUND('Sheet1 (4)'!AA2472/100,2)</f>
        <v>-0.03</v>
      </c>
      <c r="V2466" s="1" t="str">
        <f>'Sheet1 (4)'!AB2472&amp;".T"</f>
        <v>8217.T</v>
      </c>
      <c r="W2466" t="e">
        <f>ROUND('Sheet1 (4)'!AC2472,2)</f>
        <v>#VALUE!</v>
      </c>
      <c r="X2466">
        <f>ROUND('Sheet1 (4)'!AD2472,2)</f>
        <v>0.47</v>
      </c>
      <c r="Y2466" t="str">
        <f>_xlfn.XLOOKUP('Sheet1 (4)'!AB2472,'Sheet1 (3)'!B:B,'Sheet1 (3)'!D:D,"",0)</f>
        <v>プライム</v>
      </c>
    </row>
    <row r="2467" spans="1:25" x14ac:dyDescent="0.2">
      <c r="A2467">
        <v>2466</v>
      </c>
      <c r="B2467" s="1" t="str">
        <f>_xlfn.XLOOKUP('Sheet1 (4)'!AB2473,'Sheet1 (3)'!B:B,'Sheet1 (3)'!C:C,"",0)</f>
        <v>オルバヘルスケアホールディングス</v>
      </c>
      <c r="C2467" s="1" t="str">
        <f>_xlfn.XLOOKUP('Sheet1 (4)'!AB2473,'Sheet1 (3)'!B:B,'Sheet1 (3)'!F:F,"",0)</f>
        <v>卸売業</v>
      </c>
      <c r="D2467" s="1">
        <f>ROUND('Sheet1 (4)'!E2473/100000000,2)</f>
        <v>0.06</v>
      </c>
      <c r="E2467" s="1">
        <f>ROUND('Sheet1 (4)'!F2473/100,2)</f>
        <v>15.41</v>
      </c>
      <c r="F2467" s="1">
        <f>ROUND('Sheet1 (4)'!G2473/100,2)</f>
        <v>20.73</v>
      </c>
      <c r="G2467" s="1">
        <f>ROUND('Sheet1 (4)'!H2473/100,2)</f>
        <v>21.44</v>
      </c>
      <c r="H2467" s="1">
        <f>ROUND('Sheet1 (4)'!I2473/100,2)</f>
        <v>22.26</v>
      </c>
      <c r="I2467" s="1">
        <f>ROUND('Sheet1 (4)'!J2473/100,2)</f>
        <v>19.8</v>
      </c>
      <c r="J2467" s="1" t="e">
        <f>ROUND('Sheet1 (4)'!K2473/100,2)</f>
        <v>#VALUE!</v>
      </c>
      <c r="K2467" s="1" t="e">
        <f>ROUND('Sheet1 (4)'!L2473/100,2)</f>
        <v>#VALUE!</v>
      </c>
      <c r="L2467" s="4">
        <f>ROUND(('Sheet1 (4)'!M2473+'Sheet1 (4)'!R2473)/100,2)</f>
        <v>24.96</v>
      </c>
      <c r="M2467" s="4">
        <f>ROUND(('Sheet1 (4)'!N2473+'Sheet1 (4)'!S2473)/100,2)</f>
        <v>22.09</v>
      </c>
      <c r="N2467" s="4">
        <f>ROUND(('Sheet1 (4)'!O2473+'Sheet1 (4)'!T2473)/100,2)</f>
        <v>-9.65</v>
      </c>
      <c r="O2467" s="4">
        <f>ROUND(('Sheet1 (4)'!P2473+'Sheet1 (4)'!U2473)/100,2)</f>
        <v>14.11</v>
      </c>
      <c r="P2467" s="4">
        <f>ROUND(('Sheet1 (4)'!Q2473+'Sheet1 (4)'!V2473)/100,2)</f>
        <v>-0.09</v>
      </c>
      <c r="Q2467" s="7">
        <f>ROUND('Sheet1 (4)'!W2473/100,2)</f>
        <v>0.13</v>
      </c>
      <c r="R2467" s="7">
        <f>ROUND('Sheet1 (4)'!X2473/100,2)</f>
        <v>0.18</v>
      </c>
      <c r="S2467" s="7">
        <f>ROUND('Sheet1 (4)'!Y2473/100,2)</f>
        <v>0.15</v>
      </c>
      <c r="T2467" s="7">
        <f>ROUND('Sheet1 (4)'!Z2473/100,2)</f>
        <v>0.14000000000000001</v>
      </c>
      <c r="U2467" s="7">
        <f>ROUND('Sheet1 (4)'!AA2473/100,2)</f>
        <v>0.12</v>
      </c>
      <c r="V2467" s="1" t="str">
        <f>'Sheet1 (4)'!AB2473&amp;".T"</f>
        <v>2689.T</v>
      </c>
      <c r="W2467">
        <f>ROUND('Sheet1 (4)'!AC2473,2)</f>
        <v>8.3800000000000008</v>
      </c>
      <c r="X2467">
        <f>ROUND('Sheet1 (4)'!AD2473,2)</f>
        <v>1.01</v>
      </c>
      <c r="Y2467" t="str">
        <f>_xlfn.XLOOKUP('Sheet1 (4)'!AB2473,'Sheet1 (3)'!B:B,'Sheet1 (3)'!D:D,"",0)</f>
        <v>スタンダード</v>
      </c>
    </row>
    <row r="2468" spans="1:25" x14ac:dyDescent="0.2">
      <c r="A2468">
        <v>2467</v>
      </c>
      <c r="B2468" s="1" t="str">
        <f>_xlfn.XLOOKUP('Sheet1 (4)'!AB2474,'Sheet1 (3)'!B:B,'Sheet1 (3)'!C:C,"",0)</f>
        <v>Ｏｌｙｍｐｉｃグループ</v>
      </c>
      <c r="C2468" s="1" t="str">
        <f>_xlfn.XLOOKUP('Sheet1 (4)'!AB2474,'Sheet1 (3)'!B:B,'Sheet1 (3)'!F:F,"",0)</f>
        <v>小売業</v>
      </c>
      <c r="D2468" s="1">
        <f>ROUND('Sheet1 (4)'!E2474/100000000,2)</f>
        <v>0.23</v>
      </c>
      <c r="E2468" s="1">
        <f>ROUND('Sheet1 (4)'!F2474/100,2)</f>
        <v>46.62</v>
      </c>
      <c r="F2468" s="1">
        <f>ROUND('Sheet1 (4)'!G2474/100,2)</f>
        <v>19.29</v>
      </c>
      <c r="G2468" s="1">
        <f>ROUND('Sheet1 (4)'!H2474/100,2)</f>
        <v>3.15</v>
      </c>
      <c r="H2468" s="1">
        <f>ROUND('Sheet1 (4)'!I2474/100,2)</f>
        <v>1.91</v>
      </c>
      <c r="I2468" s="1">
        <f>ROUND('Sheet1 (4)'!J2474/100,2)</f>
        <v>0.5</v>
      </c>
      <c r="J2468" s="1" t="e">
        <f>ROUND('Sheet1 (4)'!K2474/100,2)</f>
        <v>#VALUE!</v>
      </c>
      <c r="K2468" s="1" t="e">
        <f>ROUND('Sheet1 (4)'!L2474/100,2)</f>
        <v>#VALUE!</v>
      </c>
      <c r="L2468" s="4">
        <f>ROUND(('Sheet1 (4)'!M2474+'Sheet1 (4)'!R2474)/100,2)</f>
        <v>75.680000000000007</v>
      </c>
      <c r="M2468" s="4">
        <f>ROUND(('Sheet1 (4)'!N2474+'Sheet1 (4)'!S2474)/100,2)</f>
        <v>-23.24</v>
      </c>
      <c r="N2468" s="4">
        <f>ROUND(('Sheet1 (4)'!O2474+'Sheet1 (4)'!T2474)/100,2)</f>
        <v>-22.35</v>
      </c>
      <c r="O2468" s="4">
        <f>ROUND(('Sheet1 (4)'!P2474+'Sheet1 (4)'!U2474)/100,2)</f>
        <v>-3.4</v>
      </c>
      <c r="P2468" s="4">
        <f>ROUND(('Sheet1 (4)'!Q2474+'Sheet1 (4)'!V2474)/100,2)</f>
        <v>-29.56</v>
      </c>
      <c r="Q2468" s="7">
        <f>ROUND('Sheet1 (4)'!W2474/100,2)</f>
        <v>0.12</v>
      </c>
      <c r="R2468" s="7">
        <f>ROUND('Sheet1 (4)'!X2474/100,2)</f>
        <v>0.03</v>
      </c>
      <c r="S2468" s="7">
        <f>ROUND('Sheet1 (4)'!Y2474/100,2)</f>
        <v>0</v>
      </c>
      <c r="T2468" s="7">
        <f>ROUND('Sheet1 (4)'!Z2474/100,2)</f>
        <v>-0.02</v>
      </c>
      <c r="U2468" s="7">
        <f>ROUND('Sheet1 (4)'!AA2474/100,2)</f>
        <v>0</v>
      </c>
      <c r="V2468" s="1" t="str">
        <f>'Sheet1 (4)'!AB2474&amp;".T"</f>
        <v>8289.T</v>
      </c>
      <c r="W2468" t="e">
        <f>ROUND('Sheet1 (4)'!AC2474,2)</f>
        <v>#VALUE!</v>
      </c>
      <c r="X2468">
        <f>ROUND('Sheet1 (4)'!AD2474,2)</f>
        <v>0.4</v>
      </c>
      <c r="Y2468" t="str">
        <f>_xlfn.XLOOKUP('Sheet1 (4)'!AB2474,'Sheet1 (3)'!B:B,'Sheet1 (3)'!D:D,"",0)</f>
        <v>スタンダード</v>
      </c>
    </row>
    <row r="2469" spans="1:25" x14ac:dyDescent="0.2">
      <c r="A2469">
        <v>2468</v>
      </c>
      <c r="B2469" s="1" t="str">
        <f>_xlfn.XLOOKUP('Sheet1 (4)'!AB2475,'Sheet1 (3)'!B:B,'Sheet1 (3)'!C:C,"",0)</f>
        <v>オリンパス</v>
      </c>
      <c r="C2469" s="1" t="str">
        <f>_xlfn.XLOOKUP('Sheet1 (4)'!AB2475,'Sheet1 (3)'!B:B,'Sheet1 (3)'!F:F,"",0)</f>
        <v>精密機器</v>
      </c>
      <c r="D2469" s="1">
        <f>ROUND('Sheet1 (4)'!E2475/100000000,2)</f>
        <v>11.01</v>
      </c>
      <c r="E2469" s="1">
        <f>ROUND('Sheet1 (4)'!F2475/100,2)</f>
        <v>1008.68</v>
      </c>
      <c r="F2469" s="1">
        <f>ROUND('Sheet1 (4)'!G2475/100,2)</f>
        <v>1685.5</v>
      </c>
      <c r="G2469" s="1">
        <f>ROUND('Sheet1 (4)'!H2475/100,2)</f>
        <v>1720.84</v>
      </c>
      <c r="H2469" s="1">
        <f>ROUND('Sheet1 (4)'!I2475/100,2)</f>
        <v>1142.22</v>
      </c>
      <c r="I2469" s="1">
        <f>ROUND('Sheet1 (4)'!J2475/100,2)</f>
        <v>1674.19</v>
      </c>
      <c r="J2469" s="1">
        <f>ROUND('Sheet1 (4)'!K2475/100,2)</f>
        <v>1253.4100000000001</v>
      </c>
      <c r="K2469" s="1">
        <f>ROUND('Sheet1 (4)'!L2475/100,2)</f>
        <v>1465.26</v>
      </c>
      <c r="L2469" s="4">
        <f>ROUND(('Sheet1 (4)'!M2475+'Sheet1 (4)'!R2475)/100,2)</f>
        <v>52.04</v>
      </c>
      <c r="M2469" s="4">
        <f>ROUND(('Sheet1 (4)'!N2475+'Sheet1 (4)'!S2475)/100,2)</f>
        <v>987.13</v>
      </c>
      <c r="N2469" s="4">
        <f>ROUND(('Sheet1 (4)'!O2475+'Sheet1 (4)'!T2475)/100,2)</f>
        <v>400.76</v>
      </c>
      <c r="O2469" s="4">
        <f>ROUND(('Sheet1 (4)'!P2475+'Sheet1 (4)'!U2475)/100,2)</f>
        <v>4023.57</v>
      </c>
      <c r="P2469" s="4">
        <f>ROUND(('Sheet1 (4)'!Q2475+'Sheet1 (4)'!V2475)/100,2)</f>
        <v>1249.94</v>
      </c>
      <c r="Q2469" s="7">
        <f>ROUND('Sheet1 (4)'!W2475/100,2)</f>
        <v>0.17</v>
      </c>
      <c r="R2469" s="7">
        <f>ROUND('Sheet1 (4)'!X2475/100,2)</f>
        <v>0.26</v>
      </c>
      <c r="S2469" s="7">
        <f>ROUND('Sheet1 (4)'!Y2475/100,2)</f>
        <v>0.24</v>
      </c>
      <c r="T2469" s="7">
        <f>ROUND('Sheet1 (4)'!Z2475/100,2)</f>
        <v>0.04</v>
      </c>
      <c r="U2469" s="7">
        <f>ROUND('Sheet1 (4)'!AA2475/100,2)</f>
        <v>0.16</v>
      </c>
      <c r="V2469" s="1" t="str">
        <f>'Sheet1 (4)'!AB2475&amp;".T"</f>
        <v>7733.T</v>
      </c>
      <c r="W2469">
        <f>ROUND('Sheet1 (4)'!AC2475,2)</f>
        <v>21.52</v>
      </c>
      <c r="X2469">
        <f>ROUND('Sheet1 (4)'!AD2475,2)</f>
        <v>2.83</v>
      </c>
      <c r="Y2469" t="str">
        <f>_xlfn.XLOOKUP('Sheet1 (4)'!AB2475,'Sheet1 (3)'!B:B,'Sheet1 (3)'!D:D,"",0)</f>
        <v>プライム</v>
      </c>
    </row>
    <row r="2470" spans="1:25" x14ac:dyDescent="0.2">
      <c r="A2470">
        <v>2469</v>
      </c>
      <c r="B2470" s="1" t="str">
        <f>_xlfn.XLOOKUP('Sheet1 (4)'!AB2476,'Sheet1 (3)'!B:B,'Sheet1 (3)'!C:C,"",0)</f>
        <v>オーエムツーネットワーク</v>
      </c>
      <c r="C2470" s="1" t="str">
        <f>_xlfn.XLOOKUP('Sheet1 (4)'!AB2476,'Sheet1 (3)'!B:B,'Sheet1 (3)'!F:F,"",0)</f>
        <v>小売業</v>
      </c>
      <c r="D2470" s="1">
        <f>ROUND('Sheet1 (4)'!E2476/100000000,2)</f>
        <v>7.0000000000000007E-2</v>
      </c>
      <c r="E2470" s="1">
        <f>ROUND('Sheet1 (4)'!F2476/100,2)</f>
        <v>13.68</v>
      </c>
      <c r="F2470" s="1">
        <f>ROUND('Sheet1 (4)'!G2476/100,2)</f>
        <v>11.36</v>
      </c>
      <c r="G2470" s="1">
        <f>ROUND('Sheet1 (4)'!H2476/100,2)</f>
        <v>15.01</v>
      </c>
      <c r="H2470" s="1">
        <f>ROUND('Sheet1 (4)'!I2476/100,2)</f>
        <v>18.77</v>
      </c>
      <c r="I2470" s="1">
        <f>ROUND('Sheet1 (4)'!J2476/100,2)</f>
        <v>14.75</v>
      </c>
      <c r="J2470" s="1" t="e">
        <f>ROUND('Sheet1 (4)'!K2476/100,2)</f>
        <v>#VALUE!</v>
      </c>
      <c r="K2470" s="1" t="e">
        <f>ROUND('Sheet1 (4)'!L2476/100,2)</f>
        <v>#VALUE!</v>
      </c>
      <c r="L2470" s="4">
        <f>ROUND(('Sheet1 (4)'!M2476+'Sheet1 (4)'!R2476)/100,2)</f>
        <v>9.43</v>
      </c>
      <c r="M2470" s="4">
        <f>ROUND(('Sheet1 (4)'!N2476+'Sheet1 (4)'!S2476)/100,2)</f>
        <v>4.57</v>
      </c>
      <c r="N2470" s="4">
        <f>ROUND(('Sheet1 (4)'!O2476+'Sheet1 (4)'!T2476)/100,2)</f>
        <v>20.16</v>
      </c>
      <c r="O2470" s="4">
        <f>ROUND(('Sheet1 (4)'!P2476+'Sheet1 (4)'!U2476)/100,2)</f>
        <v>12.16</v>
      </c>
      <c r="P2470" s="4">
        <f>ROUND(('Sheet1 (4)'!Q2476+'Sheet1 (4)'!V2476)/100,2)</f>
        <v>-11.73</v>
      </c>
      <c r="Q2470" s="7">
        <f>ROUND('Sheet1 (4)'!W2476/100,2)</f>
        <v>0.05</v>
      </c>
      <c r="R2470" s="7">
        <f>ROUND('Sheet1 (4)'!X2476/100,2)</f>
        <v>7.0000000000000007E-2</v>
      </c>
      <c r="S2470" s="7">
        <f>ROUND('Sheet1 (4)'!Y2476/100,2)</f>
        <v>0.06</v>
      </c>
      <c r="T2470" s="7">
        <f>ROUND('Sheet1 (4)'!Z2476/100,2)</f>
        <v>0.08</v>
      </c>
      <c r="U2470" s="7">
        <f>ROUND('Sheet1 (4)'!AA2476/100,2)</f>
        <v>7.0000000000000007E-2</v>
      </c>
      <c r="V2470" s="1" t="str">
        <f>'Sheet1 (4)'!AB2476&amp;".T"</f>
        <v>7614.T</v>
      </c>
      <c r="W2470">
        <f>ROUND('Sheet1 (4)'!AC2476,2)</f>
        <v>10.050000000000001</v>
      </c>
      <c r="X2470">
        <f>ROUND('Sheet1 (4)'!AD2476,2)</f>
        <v>0.56999999999999995</v>
      </c>
      <c r="Y2470" t="str">
        <f>_xlfn.XLOOKUP('Sheet1 (4)'!AB2476,'Sheet1 (3)'!B:B,'Sheet1 (3)'!D:D,"",0)</f>
        <v>スタンダード</v>
      </c>
    </row>
    <row r="2471" spans="1:25" x14ac:dyDescent="0.2">
      <c r="A2471">
        <v>2470</v>
      </c>
      <c r="B2471" s="1" t="str">
        <f>_xlfn.XLOOKUP('Sheet1 (4)'!AB2477,'Sheet1 (3)'!B:B,'Sheet1 (3)'!C:C,"",0)</f>
        <v>オーミケンシ</v>
      </c>
      <c r="C2471" s="1" t="str">
        <f>_xlfn.XLOOKUP('Sheet1 (4)'!AB2477,'Sheet1 (3)'!B:B,'Sheet1 (3)'!F:F,"",0)</f>
        <v>繊維製品</v>
      </c>
      <c r="D2471" s="1">
        <f>ROUND('Sheet1 (4)'!E2477/100000000,2)</f>
        <v>7.0000000000000007E-2</v>
      </c>
      <c r="E2471" s="1">
        <f>ROUND('Sheet1 (4)'!F2477/100,2)</f>
        <v>-1.87</v>
      </c>
      <c r="F2471" s="1">
        <f>ROUND('Sheet1 (4)'!G2477/100,2)</f>
        <v>1.76</v>
      </c>
      <c r="G2471" s="1">
        <f>ROUND('Sheet1 (4)'!H2477/100,2)</f>
        <v>-0.9</v>
      </c>
      <c r="H2471" s="1">
        <f>ROUND('Sheet1 (4)'!I2477/100,2)</f>
        <v>-0.68</v>
      </c>
      <c r="I2471" s="1">
        <f>ROUND('Sheet1 (4)'!J2477/100,2)</f>
        <v>2.37</v>
      </c>
      <c r="J2471" s="1" t="e">
        <f>ROUND('Sheet1 (4)'!K2477/100,2)</f>
        <v>#VALUE!</v>
      </c>
      <c r="K2471" s="1" t="e">
        <f>ROUND('Sheet1 (4)'!L2477/100,2)</f>
        <v>#VALUE!</v>
      </c>
      <c r="L2471" s="4">
        <f>ROUND(('Sheet1 (4)'!M2477+'Sheet1 (4)'!R2477)/100,2)</f>
        <v>29.4</v>
      </c>
      <c r="M2471" s="4">
        <f>ROUND(('Sheet1 (4)'!N2477+'Sheet1 (4)'!S2477)/100,2)</f>
        <v>8.36</v>
      </c>
      <c r="N2471" s="4">
        <f>ROUND(('Sheet1 (4)'!O2477+'Sheet1 (4)'!T2477)/100,2)</f>
        <v>-9.5</v>
      </c>
      <c r="O2471" s="4">
        <f>ROUND(('Sheet1 (4)'!P2477+'Sheet1 (4)'!U2477)/100,2)</f>
        <v>-11.16</v>
      </c>
      <c r="P2471" s="4">
        <f>ROUND(('Sheet1 (4)'!Q2477+'Sheet1 (4)'!V2477)/100,2)</f>
        <v>28.76</v>
      </c>
      <c r="Q2471" s="7">
        <f>ROUND('Sheet1 (4)'!W2477/100,2)</f>
        <v>0.3</v>
      </c>
      <c r="R2471" s="7">
        <f>ROUND('Sheet1 (4)'!X2477/100,2)</f>
        <v>-0.09</v>
      </c>
      <c r="S2471" s="7">
        <f>ROUND('Sheet1 (4)'!Y2477/100,2)</f>
        <v>-0.35</v>
      </c>
      <c r="T2471" s="7">
        <f>ROUND('Sheet1 (4)'!Z2477/100,2)</f>
        <v>-1.1599999999999999</v>
      </c>
      <c r="U2471" s="7">
        <f>ROUND('Sheet1 (4)'!AA2477/100,2)</f>
        <v>0.17</v>
      </c>
      <c r="V2471" s="1" t="str">
        <f>'Sheet1 (4)'!AB2477&amp;".T"</f>
        <v>3111.T</v>
      </c>
      <c r="W2471" t="e">
        <f>ROUND('Sheet1 (4)'!AC2477,2)</f>
        <v>#VALUE!</v>
      </c>
      <c r="X2471">
        <f>ROUND('Sheet1 (4)'!AD2477,2)</f>
        <v>1.1200000000000001</v>
      </c>
      <c r="Y2471" t="str">
        <f>_xlfn.XLOOKUP('Sheet1 (4)'!AB2477,'Sheet1 (3)'!B:B,'Sheet1 (3)'!D:D,"",0)</f>
        <v>スタンダード</v>
      </c>
    </row>
    <row r="2472" spans="1:25" x14ac:dyDescent="0.2">
      <c r="A2472">
        <v>2471</v>
      </c>
      <c r="B2472" s="1" t="str">
        <f>_xlfn.XLOOKUP('Sheet1 (4)'!AB2478,'Sheet1 (3)'!B:B,'Sheet1 (3)'!C:C,"",0)</f>
        <v>オムロン</v>
      </c>
      <c r="C2472" s="1" t="str">
        <f>_xlfn.XLOOKUP('Sheet1 (4)'!AB2478,'Sheet1 (3)'!B:B,'Sheet1 (3)'!F:F,"",0)</f>
        <v>電気機器</v>
      </c>
      <c r="D2472" s="1">
        <f>ROUND('Sheet1 (4)'!E2478/100000000,2)</f>
        <v>1.97</v>
      </c>
      <c r="E2472" s="1">
        <f>ROUND('Sheet1 (4)'!F2478/100,2)</f>
        <v>594.74</v>
      </c>
      <c r="F2472" s="1">
        <f>ROUND('Sheet1 (4)'!G2478/100,2)</f>
        <v>893.16</v>
      </c>
      <c r="G2472" s="1">
        <f>ROUND('Sheet1 (4)'!H2478/100,2)</f>
        <v>1006.86</v>
      </c>
      <c r="H2472" s="1">
        <f>ROUND('Sheet1 (4)'!I2478/100,2)</f>
        <v>343.42</v>
      </c>
      <c r="I2472" s="1">
        <f>ROUND('Sheet1 (4)'!J2478/100,2)</f>
        <v>540.38</v>
      </c>
      <c r="J2472" s="1">
        <f>ROUND('Sheet1 (4)'!K2478/100,2)</f>
        <v>602.03</v>
      </c>
      <c r="K2472" s="1">
        <f>ROUND('Sheet1 (4)'!L2478/100,2)</f>
        <v>748.41</v>
      </c>
      <c r="L2472" s="4">
        <f>ROUND(('Sheet1 (4)'!M2478+'Sheet1 (4)'!R2478)/100,2)</f>
        <v>790.46</v>
      </c>
      <c r="M2472" s="4">
        <f>ROUND(('Sheet1 (4)'!N2478+'Sheet1 (4)'!S2478)/100,2)</f>
        <v>-827.35</v>
      </c>
      <c r="N2472" s="4">
        <f>ROUND(('Sheet1 (4)'!O2478+'Sheet1 (4)'!T2478)/100,2)</f>
        <v>-20.77</v>
      </c>
      <c r="O2472" s="4">
        <f>ROUND(('Sheet1 (4)'!P2478+'Sheet1 (4)'!U2478)/100,2)</f>
        <v>-622.21</v>
      </c>
      <c r="P2472" s="4">
        <f>ROUND(('Sheet1 (4)'!Q2478+'Sheet1 (4)'!V2478)/100,2)</f>
        <v>78.95</v>
      </c>
      <c r="Q2472" s="7">
        <f>ROUND('Sheet1 (4)'!W2478/100,2)</f>
        <v>0.08</v>
      </c>
      <c r="R2472" s="7">
        <f>ROUND('Sheet1 (4)'!X2478/100,2)</f>
        <v>0.1</v>
      </c>
      <c r="S2472" s="7">
        <f>ROUND('Sheet1 (4)'!Y2478/100,2)</f>
        <v>0.11</v>
      </c>
      <c r="T2472" s="7">
        <f>ROUND('Sheet1 (4)'!Z2478/100,2)</f>
        <v>0.01</v>
      </c>
      <c r="U2472" s="7">
        <f>ROUND('Sheet1 (4)'!AA2478/100,2)</f>
        <v>0.02</v>
      </c>
      <c r="V2472" s="1" t="str">
        <f>'Sheet1 (4)'!AB2478&amp;".T"</f>
        <v>6645.T</v>
      </c>
      <c r="W2472">
        <f>ROUND('Sheet1 (4)'!AC2478,2)</f>
        <v>29.2</v>
      </c>
      <c r="X2472">
        <f>ROUND('Sheet1 (4)'!AD2478,2)</f>
        <v>1.07</v>
      </c>
      <c r="Y2472" t="str">
        <f>_xlfn.XLOOKUP('Sheet1 (4)'!AB2478,'Sheet1 (3)'!B:B,'Sheet1 (3)'!D:D,"",0)</f>
        <v>プライム</v>
      </c>
    </row>
    <row r="2473" spans="1:25" x14ac:dyDescent="0.2">
      <c r="A2473">
        <v>2472</v>
      </c>
      <c r="B2473" s="1" t="str">
        <f>_xlfn.XLOOKUP('Sheet1 (4)'!AB2479,'Sheet1 (3)'!B:B,'Sheet1 (3)'!C:C,"",0)</f>
        <v>オーナンバ</v>
      </c>
      <c r="C2473" s="1" t="str">
        <f>_xlfn.XLOOKUP('Sheet1 (4)'!AB2479,'Sheet1 (3)'!B:B,'Sheet1 (3)'!F:F,"",0)</f>
        <v>非鉄金属</v>
      </c>
      <c r="D2473" s="1">
        <f>ROUND('Sheet1 (4)'!E2479/100000000,2)</f>
        <v>0.12</v>
      </c>
      <c r="E2473" s="1">
        <f>ROUND('Sheet1 (4)'!F2479/100,2)</f>
        <v>11.04</v>
      </c>
      <c r="F2473" s="1">
        <f>ROUND('Sheet1 (4)'!G2479/100,2)</f>
        <v>25.19</v>
      </c>
      <c r="G2473" s="1">
        <f>ROUND('Sheet1 (4)'!H2479/100,2)</f>
        <v>24.59</v>
      </c>
      <c r="H2473" s="1">
        <f>ROUND('Sheet1 (4)'!I2479/100,2)</f>
        <v>21.87</v>
      </c>
      <c r="I2473" s="1">
        <f>ROUND('Sheet1 (4)'!J2479/100,2)</f>
        <v>21.87</v>
      </c>
      <c r="J2473" s="1" t="e">
        <f>ROUND('Sheet1 (4)'!K2479/100,2)</f>
        <v>#VALUE!</v>
      </c>
      <c r="K2473" s="1" t="e">
        <f>ROUND('Sheet1 (4)'!L2479/100,2)</f>
        <v>#VALUE!</v>
      </c>
      <c r="L2473" s="4">
        <f>ROUND(('Sheet1 (4)'!M2479+'Sheet1 (4)'!R2479)/100,2)</f>
        <v>-7.03</v>
      </c>
      <c r="M2473" s="4">
        <f>ROUND(('Sheet1 (4)'!N2479+'Sheet1 (4)'!S2479)/100,2)</f>
        <v>2.87</v>
      </c>
      <c r="N2473" s="4">
        <f>ROUND(('Sheet1 (4)'!O2479+'Sheet1 (4)'!T2479)/100,2)</f>
        <v>34.270000000000003</v>
      </c>
      <c r="O2473" s="4">
        <f>ROUND(('Sheet1 (4)'!P2479+'Sheet1 (4)'!U2479)/100,2)</f>
        <v>23.41</v>
      </c>
      <c r="P2473" s="4">
        <f>ROUND(('Sheet1 (4)'!Q2479+'Sheet1 (4)'!V2479)/100,2)</f>
        <v>23.41</v>
      </c>
      <c r="Q2473" s="7">
        <f>ROUND('Sheet1 (4)'!W2479/100,2)</f>
        <v>0.06</v>
      </c>
      <c r="R2473" s="7">
        <f>ROUND('Sheet1 (4)'!X2479/100,2)</f>
        <v>0.11</v>
      </c>
      <c r="S2473" s="7">
        <f>ROUND('Sheet1 (4)'!Y2479/100,2)</f>
        <v>0.09</v>
      </c>
      <c r="T2473" s="7">
        <f>ROUND('Sheet1 (4)'!Z2479/100,2)</f>
        <v>0.11</v>
      </c>
      <c r="U2473" s="7">
        <f>ROUND('Sheet1 (4)'!AA2479/100,2)</f>
        <v>0.11</v>
      </c>
      <c r="V2473" s="1" t="str">
        <f>'Sheet1 (4)'!AB2479&amp;".T"</f>
        <v>5816.T</v>
      </c>
      <c r="W2473">
        <f>ROUND('Sheet1 (4)'!AC2479,2)</f>
        <v>9.61</v>
      </c>
      <c r="X2473">
        <f>ROUND('Sheet1 (4)'!AD2479,2)</f>
        <v>0.66</v>
      </c>
      <c r="Y2473" t="str">
        <f>_xlfn.XLOOKUP('Sheet1 (4)'!AB2479,'Sheet1 (3)'!B:B,'Sheet1 (3)'!D:D,"",0)</f>
        <v>スタンダード</v>
      </c>
    </row>
    <row r="2474" spans="1:25" x14ac:dyDescent="0.2">
      <c r="A2474">
        <v>2473</v>
      </c>
      <c r="B2474" s="1" t="str">
        <f>_xlfn.XLOOKUP('Sheet1 (4)'!AB2480,'Sheet1 (3)'!B:B,'Sheet1 (3)'!C:C,"",0)</f>
        <v>オンコリスバイオファーマ</v>
      </c>
      <c r="C2474" s="1" t="str">
        <f>_xlfn.XLOOKUP('Sheet1 (4)'!AB2480,'Sheet1 (3)'!B:B,'Sheet1 (3)'!F:F,"",0)</f>
        <v>医薬品</v>
      </c>
      <c r="D2474" s="1">
        <f>ROUND('Sheet1 (4)'!E2480/100000000,2)</f>
        <v>0.25</v>
      </c>
      <c r="E2474" s="1">
        <f>ROUND('Sheet1 (4)'!F2480/100,2)</f>
        <v>-15.23</v>
      </c>
      <c r="F2474" s="1">
        <f>ROUND('Sheet1 (4)'!G2480/100,2)</f>
        <v>-12.22</v>
      </c>
      <c r="G2474" s="1">
        <f>ROUND('Sheet1 (4)'!H2480/100,2)</f>
        <v>-19.309999999999999</v>
      </c>
      <c r="H2474" s="1">
        <f>ROUND('Sheet1 (4)'!I2480/100,2)</f>
        <v>-16.88</v>
      </c>
      <c r="I2474" s="1">
        <f>ROUND('Sheet1 (4)'!J2480/100,2)</f>
        <v>-16.88</v>
      </c>
      <c r="J2474" s="1" t="e">
        <f>ROUND('Sheet1 (4)'!K2480/100,2)</f>
        <v>#VALUE!</v>
      </c>
      <c r="K2474" s="1" t="e">
        <f>ROUND('Sheet1 (4)'!L2480/100,2)</f>
        <v>#VALUE!</v>
      </c>
      <c r="L2474" s="4">
        <f>ROUND(('Sheet1 (4)'!M2480+'Sheet1 (4)'!R2480)/100,2)</f>
        <v>-17.43</v>
      </c>
      <c r="M2474" s="4">
        <f>ROUND(('Sheet1 (4)'!N2480+'Sheet1 (4)'!S2480)/100,2)</f>
        <v>-16.97</v>
      </c>
      <c r="N2474" s="4">
        <f>ROUND(('Sheet1 (4)'!O2480+'Sheet1 (4)'!T2480)/100,2)</f>
        <v>-13.42</v>
      </c>
      <c r="O2474" s="4">
        <f>ROUND(('Sheet1 (4)'!P2480+'Sheet1 (4)'!U2480)/100,2)</f>
        <v>-20.25</v>
      </c>
      <c r="P2474" s="4">
        <f>ROUND(('Sheet1 (4)'!Q2480+'Sheet1 (4)'!V2480)/100,2)</f>
        <v>-20.25</v>
      </c>
      <c r="Q2474" s="7">
        <f>ROUND('Sheet1 (4)'!W2480/100,2)</f>
        <v>-0.57999999999999996</v>
      </c>
      <c r="R2474" s="7">
        <f>ROUND('Sheet1 (4)'!X2480/100,2)</f>
        <v>-0.4</v>
      </c>
      <c r="S2474" s="7">
        <f>ROUND('Sheet1 (4)'!Y2480/100,2)</f>
        <v>-1.07</v>
      </c>
      <c r="T2474" s="7">
        <f>ROUND('Sheet1 (4)'!Z2480/100,2)</f>
        <v>-0.8</v>
      </c>
      <c r="U2474" s="7">
        <f>ROUND('Sheet1 (4)'!AA2480/100,2)</f>
        <v>-0.8</v>
      </c>
      <c r="V2474" s="1" t="str">
        <f>'Sheet1 (4)'!AB2480&amp;".T"</f>
        <v>4588.T</v>
      </c>
      <c r="W2474" t="e">
        <f>ROUND('Sheet1 (4)'!AC2480,2)</f>
        <v>#VALUE!</v>
      </c>
      <c r="X2474">
        <f>ROUND('Sheet1 (4)'!AD2480,2)</f>
        <v>14.69</v>
      </c>
      <c r="Y2474" t="str">
        <f>_xlfn.XLOOKUP('Sheet1 (4)'!AB2480,'Sheet1 (3)'!B:B,'Sheet1 (3)'!D:D,"",0)</f>
        <v>グロース</v>
      </c>
    </row>
    <row r="2475" spans="1:25" x14ac:dyDescent="0.2">
      <c r="A2475">
        <v>2474</v>
      </c>
      <c r="B2475" s="1" t="str">
        <f>_xlfn.XLOOKUP('Sheet1 (4)'!AB2481,'Sheet1 (3)'!B:B,'Sheet1 (3)'!C:C,"",0)</f>
        <v>オンコセラピー・サイエンス</v>
      </c>
      <c r="C2475" s="1" t="str">
        <f>_xlfn.XLOOKUP('Sheet1 (4)'!AB2481,'Sheet1 (3)'!B:B,'Sheet1 (3)'!F:F,"",0)</f>
        <v>医薬品</v>
      </c>
      <c r="D2475" s="1">
        <f>ROUND('Sheet1 (4)'!E2481/100000000,2)</f>
        <v>3.05</v>
      </c>
      <c r="E2475" s="1">
        <f>ROUND('Sheet1 (4)'!F2481/100,2)</f>
        <v>-16.38</v>
      </c>
      <c r="F2475" s="1">
        <f>ROUND('Sheet1 (4)'!G2481/100,2)</f>
        <v>-20.53</v>
      </c>
      <c r="G2475" s="1">
        <f>ROUND('Sheet1 (4)'!H2481/100,2)</f>
        <v>-11.07</v>
      </c>
      <c r="H2475" s="1">
        <f>ROUND('Sheet1 (4)'!I2481/100,2)</f>
        <v>-11.2</v>
      </c>
      <c r="I2475" s="1">
        <f>ROUND('Sheet1 (4)'!J2481/100,2)</f>
        <v>-7.97</v>
      </c>
      <c r="J2475" s="1" t="e">
        <f>ROUND('Sheet1 (4)'!K2481/100,2)</f>
        <v>#VALUE!</v>
      </c>
      <c r="K2475" s="1" t="e">
        <f>ROUND('Sheet1 (4)'!L2481/100,2)</f>
        <v>#VALUE!</v>
      </c>
      <c r="L2475" s="4">
        <f>ROUND(('Sheet1 (4)'!M2481+'Sheet1 (4)'!R2481)/100,2)</f>
        <v>-18.14</v>
      </c>
      <c r="M2475" s="4">
        <f>ROUND(('Sheet1 (4)'!N2481+'Sheet1 (4)'!S2481)/100,2)</f>
        <v>-25.4</v>
      </c>
      <c r="N2475" s="4">
        <f>ROUND(('Sheet1 (4)'!O2481+'Sheet1 (4)'!T2481)/100,2)</f>
        <v>-8.14</v>
      </c>
      <c r="O2475" s="4">
        <f>ROUND(('Sheet1 (4)'!P2481+'Sheet1 (4)'!U2481)/100,2)</f>
        <v>-12.6</v>
      </c>
      <c r="P2475" s="4" t="e">
        <f>ROUND(('Sheet1 (4)'!Q2481+'Sheet1 (4)'!V2481)/100,2)</f>
        <v>#VALUE!</v>
      </c>
      <c r="Q2475" s="7">
        <f>ROUND('Sheet1 (4)'!W2481/100,2)</f>
        <v>-0.4</v>
      </c>
      <c r="R2475" s="7">
        <f>ROUND('Sheet1 (4)'!X2481/100,2)</f>
        <v>-1.02</v>
      </c>
      <c r="S2475" s="7">
        <f>ROUND('Sheet1 (4)'!Y2481/100,2)</f>
        <v>-0.79</v>
      </c>
      <c r="T2475" s="7">
        <f>ROUND('Sheet1 (4)'!Z2481/100,2)</f>
        <v>-2.13</v>
      </c>
      <c r="U2475" s="7">
        <f>ROUND('Sheet1 (4)'!AA2481/100,2)</f>
        <v>-1.51</v>
      </c>
      <c r="V2475" s="1" t="str">
        <f>'Sheet1 (4)'!AB2481&amp;".T"</f>
        <v>4564.T</v>
      </c>
      <c r="W2475" t="e">
        <f>ROUND('Sheet1 (4)'!AC2481,2)</f>
        <v>#VALUE!</v>
      </c>
      <c r="X2475">
        <f>ROUND('Sheet1 (4)'!AD2481,2)</f>
        <v>4.53</v>
      </c>
      <c r="Y2475" t="str">
        <f>_xlfn.XLOOKUP('Sheet1 (4)'!AB2481,'Sheet1 (3)'!B:B,'Sheet1 (3)'!D:D,"",0)</f>
        <v>グロース</v>
      </c>
    </row>
    <row r="2476" spans="1:25" x14ac:dyDescent="0.2">
      <c r="A2476">
        <v>2475</v>
      </c>
      <c r="B2476" s="1" t="str">
        <f>_xlfn.XLOOKUP('Sheet1 (4)'!AB2482,'Sheet1 (3)'!B:B,'Sheet1 (3)'!C:C,"",0)</f>
        <v>オンデック</v>
      </c>
      <c r="C2476" s="1" t="str">
        <f>_xlfn.XLOOKUP('Sheet1 (4)'!AB2482,'Sheet1 (3)'!B:B,'Sheet1 (3)'!F:F,"",0)</f>
        <v>サービス業</v>
      </c>
      <c r="D2476" s="1">
        <f>ROUND('Sheet1 (4)'!E2482/100000000,2)</f>
        <v>0.03</v>
      </c>
      <c r="E2476" s="1">
        <f>ROUND('Sheet1 (4)'!F2482/100,2)</f>
        <v>0.43</v>
      </c>
      <c r="F2476" s="1">
        <f>ROUND('Sheet1 (4)'!G2482/100,2)</f>
        <v>2.14</v>
      </c>
      <c r="G2476" s="1">
        <f>ROUND('Sheet1 (4)'!H2482/100,2)</f>
        <v>-2.0099999999999998</v>
      </c>
      <c r="H2476" s="1">
        <f>ROUND('Sheet1 (4)'!I2482/100,2)</f>
        <v>3.67</v>
      </c>
      <c r="I2476" s="1">
        <f>ROUND('Sheet1 (4)'!J2482/100,2)</f>
        <v>3.67</v>
      </c>
      <c r="J2476" s="1" t="e">
        <f>ROUND('Sheet1 (4)'!K2482/100,2)</f>
        <v>#VALUE!</v>
      </c>
      <c r="K2476" s="1" t="e">
        <f>ROUND('Sheet1 (4)'!L2482/100,2)</f>
        <v>#VALUE!</v>
      </c>
      <c r="L2476" s="4">
        <f>ROUND(('Sheet1 (4)'!M2482+'Sheet1 (4)'!R2482)/100,2)</f>
        <v>-0.3</v>
      </c>
      <c r="M2476" s="4">
        <f>ROUND(('Sheet1 (4)'!N2482+'Sheet1 (4)'!S2482)/100,2)</f>
        <v>3.43</v>
      </c>
      <c r="N2476" s="4">
        <f>ROUND(('Sheet1 (4)'!O2482+'Sheet1 (4)'!T2482)/100,2)</f>
        <v>-5.86</v>
      </c>
      <c r="O2476" s="4">
        <f>ROUND(('Sheet1 (4)'!P2482+'Sheet1 (4)'!U2482)/100,2)</f>
        <v>3.21</v>
      </c>
      <c r="P2476" s="4">
        <f>ROUND(('Sheet1 (4)'!Q2482+'Sheet1 (4)'!V2482)/100,2)</f>
        <v>3.21</v>
      </c>
      <c r="Q2476" s="7">
        <f>ROUND('Sheet1 (4)'!W2482/100,2)</f>
        <v>0.03</v>
      </c>
      <c r="R2476" s="7">
        <f>ROUND('Sheet1 (4)'!X2482/100,2)</f>
        <v>0.13</v>
      </c>
      <c r="S2476" s="7">
        <f>ROUND('Sheet1 (4)'!Y2482/100,2)</f>
        <v>-0.14000000000000001</v>
      </c>
      <c r="T2476" s="7">
        <f>ROUND('Sheet1 (4)'!Z2482/100,2)</f>
        <v>0.24</v>
      </c>
      <c r="U2476" s="7">
        <f>ROUND('Sheet1 (4)'!AA2482/100,2)</f>
        <v>0.24</v>
      </c>
      <c r="V2476" s="1" t="str">
        <f>'Sheet1 (4)'!AB2482&amp;".T"</f>
        <v>7360.T</v>
      </c>
      <c r="W2476">
        <f>ROUND('Sheet1 (4)'!AC2482,2)</f>
        <v>30.35</v>
      </c>
      <c r="X2476">
        <f>ROUND('Sheet1 (4)'!AD2482,2)</f>
        <v>2.29</v>
      </c>
      <c r="Y2476" t="str">
        <f>_xlfn.XLOOKUP('Sheet1 (4)'!AB2482,'Sheet1 (3)'!B:B,'Sheet1 (3)'!D:D,"",0)</f>
        <v>グロース</v>
      </c>
    </row>
    <row r="2477" spans="1:25" x14ac:dyDescent="0.2">
      <c r="A2477">
        <v>2476</v>
      </c>
      <c r="B2477" s="1" t="str">
        <f>_xlfn.XLOOKUP('Sheet1 (4)'!AB2483,'Sheet1 (3)'!B:B,'Sheet1 (3)'!C:C,"",0)</f>
        <v>ワンキャリア</v>
      </c>
      <c r="C2477" s="1" t="str">
        <f>_xlfn.XLOOKUP('Sheet1 (4)'!AB2483,'Sheet1 (3)'!B:B,'Sheet1 (3)'!F:F,"",0)</f>
        <v>情報・通信業</v>
      </c>
      <c r="D2477" s="1">
        <f>ROUND('Sheet1 (4)'!E2483/100000000,2)</f>
        <v>0.18</v>
      </c>
      <c r="E2477" s="1">
        <f>ROUND('Sheet1 (4)'!F2483/100,2)</f>
        <v>4.22</v>
      </c>
      <c r="F2477" s="1">
        <f>ROUND('Sheet1 (4)'!G2483/100,2)</f>
        <v>6.19</v>
      </c>
      <c r="G2477" s="1">
        <f>ROUND('Sheet1 (4)'!H2483/100,2)</f>
        <v>9.9600000000000009</v>
      </c>
      <c r="H2477" s="1">
        <f>ROUND('Sheet1 (4)'!I2483/100,2)</f>
        <v>12.96</v>
      </c>
      <c r="I2477" s="1">
        <f>ROUND('Sheet1 (4)'!J2483/100,2)</f>
        <v>12.96</v>
      </c>
      <c r="J2477" s="1">
        <f>ROUND('Sheet1 (4)'!K2483/100,2)</f>
        <v>19</v>
      </c>
      <c r="K2477" s="1">
        <f>ROUND('Sheet1 (4)'!L2483/100,2)</f>
        <v>32</v>
      </c>
      <c r="L2477" s="4">
        <f>ROUND(('Sheet1 (4)'!M2483+'Sheet1 (4)'!R2483)/100,2)</f>
        <v>4.82</v>
      </c>
      <c r="M2477" s="4">
        <f>ROUND(('Sheet1 (4)'!N2483+'Sheet1 (4)'!S2483)/100,2)</f>
        <v>5.39</v>
      </c>
      <c r="N2477" s="4">
        <f>ROUND(('Sheet1 (4)'!O2483+'Sheet1 (4)'!T2483)/100,2)</f>
        <v>5.54</v>
      </c>
      <c r="O2477" s="4">
        <f>ROUND(('Sheet1 (4)'!P2483+'Sheet1 (4)'!U2483)/100,2)</f>
        <v>10.78</v>
      </c>
      <c r="P2477" s="4">
        <f>ROUND(('Sheet1 (4)'!Q2483+'Sheet1 (4)'!V2483)/100,2)</f>
        <v>10.78</v>
      </c>
      <c r="Q2477" s="7">
        <f>ROUND('Sheet1 (4)'!W2483/100,2)</f>
        <v>0.27</v>
      </c>
      <c r="R2477" s="7">
        <f>ROUND('Sheet1 (4)'!X2483/100,2)</f>
        <v>0.22</v>
      </c>
      <c r="S2477" s="7">
        <f>ROUND('Sheet1 (4)'!Y2483/100,2)</f>
        <v>0.26</v>
      </c>
      <c r="T2477" s="7">
        <f>ROUND('Sheet1 (4)'!Z2483/100,2)</f>
        <v>0.26</v>
      </c>
      <c r="U2477" s="7">
        <f>ROUND('Sheet1 (4)'!AA2483/100,2)</f>
        <v>0.26</v>
      </c>
      <c r="V2477" s="1" t="str">
        <f>'Sheet1 (4)'!AB2483&amp;".T"</f>
        <v>4377.T</v>
      </c>
      <c r="W2477">
        <f>ROUND('Sheet1 (4)'!AC2483,2)</f>
        <v>25.18</v>
      </c>
      <c r="X2477">
        <f>ROUND('Sheet1 (4)'!AD2483,2)</f>
        <v>9.33</v>
      </c>
      <c r="Y2477" t="str">
        <f>_xlfn.XLOOKUP('Sheet1 (4)'!AB2483,'Sheet1 (3)'!B:B,'Sheet1 (3)'!D:D,"",0)</f>
        <v>グロース</v>
      </c>
    </row>
    <row r="2478" spans="1:25" x14ac:dyDescent="0.2">
      <c r="A2478">
        <v>2477</v>
      </c>
      <c r="B2478" s="1" t="str">
        <f>_xlfn.XLOOKUP('Sheet1 (4)'!AB2484,'Sheet1 (3)'!B:B,'Sheet1 (3)'!C:C,"",0)</f>
        <v>ワンビ</v>
      </c>
      <c r="C2478" s="1" t="str">
        <f>_xlfn.XLOOKUP('Sheet1 (4)'!AB2484,'Sheet1 (3)'!B:B,'Sheet1 (3)'!F:F,"",0)</f>
        <v>情報・通信業</v>
      </c>
      <c r="D2478" s="1">
        <f>ROUND('Sheet1 (4)'!E2484/100000000,2)</f>
        <v>0.01</v>
      </c>
      <c r="E2478" s="1" t="e">
        <f>ROUND('Sheet1 (4)'!F2484/100,2)</f>
        <v>#VALUE!</v>
      </c>
      <c r="F2478" s="1">
        <f>ROUND('Sheet1 (4)'!G2484/100,2)</f>
        <v>0.56000000000000005</v>
      </c>
      <c r="G2478" s="1">
        <f>ROUND('Sheet1 (4)'!H2484/100,2)</f>
        <v>1.26</v>
      </c>
      <c r="H2478" s="1">
        <f>ROUND('Sheet1 (4)'!I2484/100,2)</f>
        <v>0.94</v>
      </c>
      <c r="I2478" s="1">
        <f>ROUND('Sheet1 (4)'!J2484/100,2)</f>
        <v>1.17</v>
      </c>
      <c r="J2478" s="1" t="e">
        <f>ROUND('Sheet1 (4)'!K2484/100,2)</f>
        <v>#VALUE!</v>
      </c>
      <c r="K2478" s="1" t="e">
        <f>ROUND('Sheet1 (4)'!L2484/100,2)</f>
        <v>#VALUE!</v>
      </c>
      <c r="L2478" s="4" t="e">
        <f>ROUND(('Sheet1 (4)'!M2484+'Sheet1 (4)'!R2484)/100,2)</f>
        <v>#VALUE!</v>
      </c>
      <c r="M2478" s="4" t="e">
        <f>ROUND(('Sheet1 (4)'!N2484+'Sheet1 (4)'!S2484)/100,2)</f>
        <v>#VALUE!</v>
      </c>
      <c r="N2478" s="4" t="e">
        <f>ROUND(('Sheet1 (4)'!O2484+'Sheet1 (4)'!T2484)/100,2)</f>
        <v>#VALUE!</v>
      </c>
      <c r="O2478" s="4">
        <f>ROUND(('Sheet1 (4)'!P2484+'Sheet1 (4)'!U2484)/100,2)</f>
        <v>-0.04</v>
      </c>
      <c r="P2478" s="4">
        <f>ROUND(('Sheet1 (4)'!Q2484+'Sheet1 (4)'!V2484)/100,2)</f>
        <v>2.97</v>
      </c>
      <c r="Q2478" s="7" t="e">
        <f>ROUND('Sheet1 (4)'!W2484/100,2)</f>
        <v>#VALUE!</v>
      </c>
      <c r="R2478" s="7" t="e">
        <f>ROUND('Sheet1 (4)'!X2484/100,2)</f>
        <v>#VALUE!</v>
      </c>
      <c r="S2478" s="7">
        <f>ROUND('Sheet1 (4)'!Y2484/100,2)</f>
        <v>0.73</v>
      </c>
      <c r="T2478" s="7">
        <f>ROUND('Sheet1 (4)'!Z2484/100,2)</f>
        <v>0.27</v>
      </c>
      <c r="U2478" s="7">
        <f>ROUND('Sheet1 (4)'!AA2484/100,2)</f>
        <v>0.23</v>
      </c>
      <c r="V2478" s="1" t="str">
        <f>'Sheet1 (4)'!AB2484&amp;".T"</f>
        <v>5622.T</v>
      </c>
      <c r="W2478">
        <f>ROUND('Sheet1 (4)'!AC2484,2)</f>
        <v>10.26</v>
      </c>
      <c r="X2478" t="e">
        <f>ROUND('Sheet1 (4)'!AD2484,2)</f>
        <v>#VALUE!</v>
      </c>
      <c r="Y2478" t="str">
        <f>_xlfn.XLOOKUP('Sheet1 (4)'!AB2484,'Sheet1 (3)'!B:B,'Sheet1 (3)'!D:D,"",0)</f>
        <v>PRO Market</v>
      </c>
    </row>
    <row r="2479" spans="1:25" x14ac:dyDescent="0.2">
      <c r="A2479">
        <v>2478</v>
      </c>
      <c r="B2479" s="1" t="str">
        <f>_xlfn.XLOOKUP('Sheet1 (4)'!AB2485,'Sheet1 (3)'!B:B,'Sheet1 (3)'!C:C,"",0)</f>
        <v>オーネックス</v>
      </c>
      <c r="C2479" s="1" t="str">
        <f>_xlfn.XLOOKUP('Sheet1 (4)'!AB2485,'Sheet1 (3)'!B:B,'Sheet1 (3)'!F:F,"",0)</f>
        <v>金属製品</v>
      </c>
      <c r="D2479" s="1">
        <f>ROUND('Sheet1 (4)'!E2485/100000000,2)</f>
        <v>0.02</v>
      </c>
      <c r="E2479" s="1">
        <f>ROUND('Sheet1 (4)'!F2485/100,2)</f>
        <v>-1.1100000000000001</v>
      </c>
      <c r="F2479" s="1">
        <f>ROUND('Sheet1 (4)'!G2485/100,2)</f>
        <v>1.1299999999999999</v>
      </c>
      <c r="G2479" s="1">
        <f>ROUND('Sheet1 (4)'!H2485/100,2)</f>
        <v>0.71</v>
      </c>
      <c r="H2479" s="1">
        <f>ROUND('Sheet1 (4)'!I2485/100,2)</f>
        <v>0.52</v>
      </c>
      <c r="I2479" s="1">
        <f>ROUND('Sheet1 (4)'!J2485/100,2)</f>
        <v>-0.56000000000000005</v>
      </c>
      <c r="J2479" s="1" t="e">
        <f>ROUND('Sheet1 (4)'!K2485/100,2)</f>
        <v>#VALUE!</v>
      </c>
      <c r="K2479" s="1" t="e">
        <f>ROUND('Sheet1 (4)'!L2485/100,2)</f>
        <v>#VALUE!</v>
      </c>
      <c r="L2479" s="4">
        <f>ROUND(('Sheet1 (4)'!M2485+'Sheet1 (4)'!R2485)/100,2)</f>
        <v>1.85</v>
      </c>
      <c r="M2479" s="4">
        <f>ROUND(('Sheet1 (4)'!N2485+'Sheet1 (4)'!S2485)/100,2)</f>
        <v>-0.46</v>
      </c>
      <c r="N2479" s="4">
        <f>ROUND(('Sheet1 (4)'!O2485+'Sheet1 (4)'!T2485)/100,2)</f>
        <v>2.9</v>
      </c>
      <c r="O2479" s="4">
        <f>ROUND(('Sheet1 (4)'!P2485+'Sheet1 (4)'!U2485)/100,2)</f>
        <v>6.04</v>
      </c>
      <c r="P2479" s="4">
        <f>ROUND(('Sheet1 (4)'!Q2485+'Sheet1 (4)'!V2485)/100,2)</f>
        <v>7.95</v>
      </c>
      <c r="Q2479" s="7">
        <f>ROUND('Sheet1 (4)'!W2485/100,2)</f>
        <v>-0.04</v>
      </c>
      <c r="R2479" s="7">
        <f>ROUND('Sheet1 (4)'!X2485/100,2)</f>
        <v>0.03</v>
      </c>
      <c r="S2479" s="7">
        <f>ROUND('Sheet1 (4)'!Y2485/100,2)</f>
        <v>0.04</v>
      </c>
      <c r="T2479" s="7">
        <f>ROUND('Sheet1 (4)'!Z2485/100,2)</f>
        <v>-7.0000000000000007E-2</v>
      </c>
      <c r="U2479" s="7">
        <f>ROUND('Sheet1 (4)'!AA2485/100,2)</f>
        <v>0</v>
      </c>
      <c r="V2479" s="1" t="str">
        <f>'Sheet1 (4)'!AB2485&amp;".T"</f>
        <v>5987.T</v>
      </c>
      <c r="W2479" t="e">
        <f>ROUND('Sheet1 (4)'!AC2485,2)</f>
        <v>#VALUE!</v>
      </c>
      <c r="X2479">
        <f>ROUND('Sheet1 (4)'!AD2485,2)</f>
        <v>0.56999999999999995</v>
      </c>
      <c r="Y2479" t="str">
        <f>_xlfn.XLOOKUP('Sheet1 (4)'!AB2485,'Sheet1 (3)'!B:B,'Sheet1 (3)'!D:D,"",0)</f>
        <v>スタンダード</v>
      </c>
    </row>
    <row r="2480" spans="1:25" x14ac:dyDescent="0.2">
      <c r="A2480">
        <v>2479</v>
      </c>
      <c r="B2480" s="1" t="str">
        <f>_xlfn.XLOOKUP('Sheet1 (4)'!AB2486,'Sheet1 (3)'!B:B,'Sheet1 (3)'!C:C,"",0)</f>
        <v>小野薬品工業</v>
      </c>
      <c r="C2480" s="1" t="str">
        <f>_xlfn.XLOOKUP('Sheet1 (4)'!AB2486,'Sheet1 (3)'!B:B,'Sheet1 (3)'!F:F,"",0)</f>
        <v>医薬品</v>
      </c>
      <c r="D2480" s="1">
        <f>ROUND('Sheet1 (4)'!E2486/100000000,2)</f>
        <v>4.7</v>
      </c>
      <c r="E2480" s="1">
        <f>ROUND('Sheet1 (4)'!F2486/100,2)</f>
        <v>987.23</v>
      </c>
      <c r="F2480" s="1">
        <f>ROUND('Sheet1 (4)'!G2486/100,2)</f>
        <v>1108.1500000000001</v>
      </c>
      <c r="G2480" s="1">
        <f>ROUND('Sheet1 (4)'!H2486/100,2)</f>
        <v>1500.45</v>
      </c>
      <c r="H2480" s="1">
        <f>ROUND('Sheet1 (4)'!I2486/100,2)</f>
        <v>1602.95</v>
      </c>
      <c r="I2480" s="1">
        <f>ROUND('Sheet1 (4)'!J2486/100,2)</f>
        <v>617.91999999999996</v>
      </c>
      <c r="J2480" s="1">
        <f>ROUND('Sheet1 (4)'!K2486/100,2)</f>
        <v>915.77</v>
      </c>
      <c r="K2480" s="1">
        <f>ROUND('Sheet1 (4)'!L2486/100,2)</f>
        <v>932.96</v>
      </c>
      <c r="L2480" s="4">
        <f>ROUND(('Sheet1 (4)'!M2486+'Sheet1 (4)'!R2486)/100,2)</f>
        <v>163.91</v>
      </c>
      <c r="M2480" s="4">
        <f>ROUND(('Sheet1 (4)'!N2486+'Sheet1 (4)'!S2486)/100,2)</f>
        <v>678.67</v>
      </c>
      <c r="N2480" s="4">
        <f>ROUND(('Sheet1 (4)'!O2486+'Sheet1 (4)'!T2486)/100,2)</f>
        <v>593.51</v>
      </c>
      <c r="O2480" s="4">
        <f>ROUND(('Sheet1 (4)'!P2486+'Sheet1 (4)'!U2486)/100,2)</f>
        <v>1587.37</v>
      </c>
      <c r="P2480" s="4">
        <f>ROUND(('Sheet1 (4)'!Q2486+'Sheet1 (4)'!V2486)/100,2)</f>
        <v>-543.26</v>
      </c>
      <c r="Q2480" s="7">
        <f>ROUND('Sheet1 (4)'!W2486/100,2)</f>
        <v>0.12</v>
      </c>
      <c r="R2480" s="7">
        <f>ROUND('Sheet1 (4)'!X2486/100,2)</f>
        <v>0.12</v>
      </c>
      <c r="S2480" s="7">
        <f>ROUND('Sheet1 (4)'!Y2486/100,2)</f>
        <v>0.16</v>
      </c>
      <c r="T2480" s="7">
        <f>ROUND('Sheet1 (4)'!Z2486/100,2)</f>
        <v>0.17</v>
      </c>
      <c r="U2480" s="7">
        <f>ROUND('Sheet1 (4)'!AA2486/100,2)</f>
        <v>0.06</v>
      </c>
      <c r="V2480" s="1" t="str">
        <f>'Sheet1 (4)'!AB2486&amp;".T"</f>
        <v>4528.T</v>
      </c>
      <c r="W2480">
        <f>ROUND('Sheet1 (4)'!AC2486,2)</f>
        <v>17.21</v>
      </c>
      <c r="X2480">
        <f>ROUND('Sheet1 (4)'!AD2486,2)</f>
        <v>1.1200000000000001</v>
      </c>
      <c r="Y2480" t="str">
        <f>_xlfn.XLOOKUP('Sheet1 (4)'!AB2486,'Sheet1 (3)'!B:B,'Sheet1 (3)'!D:D,"",0)</f>
        <v>プライム</v>
      </c>
    </row>
    <row r="2481" spans="1:25" x14ac:dyDescent="0.2">
      <c r="A2481">
        <v>2480</v>
      </c>
      <c r="B2481" s="1" t="str">
        <f>_xlfn.XLOOKUP('Sheet1 (4)'!AB2487,'Sheet1 (3)'!B:B,'Sheet1 (3)'!C:C,"",0)</f>
        <v>小野測器</v>
      </c>
      <c r="C2481" s="1" t="str">
        <f>_xlfn.XLOOKUP('Sheet1 (4)'!AB2487,'Sheet1 (3)'!B:B,'Sheet1 (3)'!F:F,"",0)</f>
        <v>電気機器</v>
      </c>
      <c r="D2481" s="1">
        <f>ROUND('Sheet1 (4)'!E2487/100000000,2)</f>
        <v>0.1</v>
      </c>
      <c r="E2481" s="1">
        <f>ROUND('Sheet1 (4)'!F2487/100,2)</f>
        <v>-8.6</v>
      </c>
      <c r="F2481" s="1">
        <f>ROUND('Sheet1 (4)'!G2487/100,2)</f>
        <v>0.56999999999999995</v>
      </c>
      <c r="G2481" s="1">
        <f>ROUND('Sheet1 (4)'!H2487/100,2)</f>
        <v>1.39</v>
      </c>
      <c r="H2481" s="1">
        <f>ROUND('Sheet1 (4)'!I2487/100,2)</f>
        <v>1.45</v>
      </c>
      <c r="I2481" s="1">
        <f>ROUND('Sheet1 (4)'!J2487/100,2)</f>
        <v>1.45</v>
      </c>
      <c r="J2481" s="1" t="e">
        <f>ROUND('Sheet1 (4)'!K2487/100,2)</f>
        <v>#VALUE!</v>
      </c>
      <c r="K2481" s="1" t="e">
        <f>ROUND('Sheet1 (4)'!L2487/100,2)</f>
        <v>#VALUE!</v>
      </c>
      <c r="L2481" s="4">
        <f>ROUND(('Sheet1 (4)'!M2487+'Sheet1 (4)'!R2487)/100,2)</f>
        <v>-5</v>
      </c>
      <c r="M2481" s="4">
        <f>ROUND(('Sheet1 (4)'!N2487+'Sheet1 (4)'!S2487)/100,2)</f>
        <v>-3.9</v>
      </c>
      <c r="N2481" s="4">
        <f>ROUND(('Sheet1 (4)'!O2487+'Sheet1 (4)'!T2487)/100,2)</f>
        <v>7.71</v>
      </c>
      <c r="O2481" s="4">
        <f>ROUND(('Sheet1 (4)'!P2487+'Sheet1 (4)'!U2487)/100,2)</f>
        <v>42.78</v>
      </c>
      <c r="P2481" s="4">
        <f>ROUND(('Sheet1 (4)'!Q2487+'Sheet1 (4)'!V2487)/100,2)</f>
        <v>42.78</v>
      </c>
      <c r="Q2481" s="7">
        <f>ROUND('Sheet1 (4)'!W2487/100,2)</f>
        <v>-0.09</v>
      </c>
      <c r="R2481" s="7">
        <f>ROUND('Sheet1 (4)'!X2487/100,2)</f>
        <v>0.02</v>
      </c>
      <c r="S2481" s="7">
        <f>ROUND('Sheet1 (4)'!Y2487/100,2)</f>
        <v>0.03</v>
      </c>
      <c r="T2481" s="7">
        <f>ROUND('Sheet1 (4)'!Z2487/100,2)</f>
        <v>0.1</v>
      </c>
      <c r="U2481" s="7">
        <f>ROUND('Sheet1 (4)'!AA2487/100,2)</f>
        <v>0.1</v>
      </c>
      <c r="V2481" s="1" t="str">
        <f>'Sheet1 (4)'!AB2487&amp;".T"</f>
        <v>6858.T</v>
      </c>
      <c r="W2481">
        <f>ROUND('Sheet1 (4)'!AC2487,2)</f>
        <v>11.8</v>
      </c>
      <c r="X2481">
        <f>ROUND('Sheet1 (4)'!AD2487,2)</f>
        <v>0.39</v>
      </c>
      <c r="Y2481" t="str">
        <f>_xlfn.XLOOKUP('Sheet1 (4)'!AB2487,'Sheet1 (3)'!B:B,'Sheet1 (3)'!D:D,"",0)</f>
        <v>スタンダード</v>
      </c>
    </row>
    <row r="2482" spans="1:25" x14ac:dyDescent="0.2">
      <c r="A2482">
        <v>2481</v>
      </c>
      <c r="B2482" s="1" t="str">
        <f>_xlfn.XLOOKUP('Sheet1 (4)'!AB2488,'Sheet1 (3)'!B:B,'Sheet1 (3)'!C:C,"",0)</f>
        <v>小野谷機工</v>
      </c>
      <c r="C2482" s="1" t="str">
        <f>_xlfn.XLOOKUP('Sheet1 (4)'!AB2488,'Sheet1 (3)'!B:B,'Sheet1 (3)'!F:F,"",0)</f>
        <v>機械</v>
      </c>
      <c r="D2482" s="1">
        <f>ROUND('Sheet1 (4)'!E2488/100000000,2)</f>
        <v>0.04</v>
      </c>
      <c r="E2482" s="1" t="e">
        <f>ROUND('Sheet1 (4)'!F2488/100,2)</f>
        <v>#VALUE!</v>
      </c>
      <c r="F2482" s="1">
        <f>ROUND('Sheet1 (4)'!G2488/100,2)</f>
        <v>2.69</v>
      </c>
      <c r="G2482" s="1">
        <f>ROUND('Sheet1 (4)'!H2488/100,2)</f>
        <v>2.81</v>
      </c>
      <c r="H2482" s="1">
        <f>ROUND('Sheet1 (4)'!I2488/100,2)</f>
        <v>3.05</v>
      </c>
      <c r="I2482" s="1">
        <f>ROUND('Sheet1 (4)'!J2488/100,2)</f>
        <v>3.27</v>
      </c>
      <c r="J2482" s="1" t="e">
        <f>ROUND('Sheet1 (4)'!K2488/100,2)</f>
        <v>#VALUE!</v>
      </c>
      <c r="K2482" s="1" t="e">
        <f>ROUND('Sheet1 (4)'!L2488/100,2)</f>
        <v>#VALUE!</v>
      </c>
      <c r="L2482" s="4" t="e">
        <f>ROUND(('Sheet1 (4)'!M2488+'Sheet1 (4)'!R2488)/100,2)</f>
        <v>#VALUE!</v>
      </c>
      <c r="M2482" s="4" t="e">
        <f>ROUND(('Sheet1 (4)'!N2488+'Sheet1 (4)'!S2488)/100,2)</f>
        <v>#VALUE!</v>
      </c>
      <c r="N2482" s="4" t="e">
        <f>ROUND(('Sheet1 (4)'!O2488+'Sheet1 (4)'!T2488)/100,2)</f>
        <v>#VALUE!</v>
      </c>
      <c r="O2482" s="4">
        <f>ROUND(('Sheet1 (4)'!P2488+'Sheet1 (4)'!U2488)/100,2)</f>
        <v>1.58</v>
      </c>
      <c r="P2482" s="4">
        <f>ROUND(('Sheet1 (4)'!Q2488+'Sheet1 (4)'!V2488)/100,2)</f>
        <v>6.87</v>
      </c>
      <c r="Q2482" s="7" t="e">
        <f>ROUND('Sheet1 (4)'!W2488/100,2)</f>
        <v>#VALUE!</v>
      </c>
      <c r="R2482" s="7" t="e">
        <f>ROUND('Sheet1 (4)'!X2488/100,2)</f>
        <v>#VALUE!</v>
      </c>
      <c r="S2482" s="7">
        <f>ROUND('Sheet1 (4)'!Y2488/100,2)</f>
        <v>0.06</v>
      </c>
      <c r="T2482" s="7">
        <f>ROUND('Sheet1 (4)'!Z2488/100,2)</f>
        <v>0.06</v>
      </c>
      <c r="U2482" s="7">
        <f>ROUND('Sheet1 (4)'!AA2488/100,2)</f>
        <v>0.08</v>
      </c>
      <c r="V2482" s="1" t="str">
        <f>'Sheet1 (4)'!AB2488&amp;".T"</f>
        <v>209A.T</v>
      </c>
      <c r="W2482">
        <f>ROUND('Sheet1 (4)'!AC2488,2)</f>
        <v>7.36</v>
      </c>
      <c r="X2482" t="e">
        <f>ROUND('Sheet1 (4)'!AD2488,2)</f>
        <v>#VALUE!</v>
      </c>
      <c r="Y2482" t="str">
        <f>_xlfn.XLOOKUP('Sheet1 (4)'!AB2488,'Sheet1 (3)'!B:B,'Sheet1 (3)'!D:D,"",0)</f>
        <v>PRO Market</v>
      </c>
    </row>
    <row r="2483" spans="1:25" x14ac:dyDescent="0.2">
      <c r="A2483">
        <v>2482</v>
      </c>
      <c r="B2483" s="1" t="str">
        <f>_xlfn.XLOOKUP('Sheet1 (4)'!AB2489,'Sheet1 (3)'!B:B,'Sheet1 (3)'!C:C,"",0)</f>
        <v>小野建</v>
      </c>
      <c r="C2483" s="1" t="str">
        <f>_xlfn.XLOOKUP('Sheet1 (4)'!AB2489,'Sheet1 (3)'!B:B,'Sheet1 (3)'!F:F,"",0)</f>
        <v>卸売業</v>
      </c>
      <c r="D2483" s="1">
        <f>ROUND('Sheet1 (4)'!E2489/100000000,2)</f>
        <v>0.25</v>
      </c>
      <c r="E2483" s="1">
        <f>ROUND('Sheet1 (4)'!F2489/100,2)</f>
        <v>65.13</v>
      </c>
      <c r="F2483" s="1">
        <f>ROUND('Sheet1 (4)'!G2489/100,2)</f>
        <v>117.57</v>
      </c>
      <c r="G2483" s="1">
        <f>ROUND('Sheet1 (4)'!H2489/100,2)</f>
        <v>97.37</v>
      </c>
      <c r="H2483" s="1">
        <f>ROUND('Sheet1 (4)'!I2489/100,2)</f>
        <v>82.2</v>
      </c>
      <c r="I2483" s="1">
        <f>ROUND('Sheet1 (4)'!J2489/100,2)</f>
        <v>68.11</v>
      </c>
      <c r="J2483" s="1" t="e">
        <f>ROUND('Sheet1 (4)'!K2489/100,2)</f>
        <v>#VALUE!</v>
      </c>
      <c r="K2483" s="1" t="e">
        <f>ROUND('Sheet1 (4)'!L2489/100,2)</f>
        <v>#VALUE!</v>
      </c>
      <c r="L2483" s="4">
        <f>ROUND(('Sheet1 (4)'!M2489+'Sheet1 (4)'!R2489)/100,2)</f>
        <v>89.68</v>
      </c>
      <c r="M2483" s="4">
        <f>ROUND(('Sheet1 (4)'!N2489+'Sheet1 (4)'!S2489)/100,2)</f>
        <v>-101.75</v>
      </c>
      <c r="N2483" s="4">
        <f>ROUND(('Sheet1 (4)'!O2489+'Sheet1 (4)'!T2489)/100,2)</f>
        <v>-40.86</v>
      </c>
      <c r="O2483" s="4">
        <f>ROUND(('Sheet1 (4)'!P2489+'Sheet1 (4)'!U2489)/100,2)</f>
        <v>-48.36</v>
      </c>
      <c r="P2483" s="4">
        <f>ROUND(('Sheet1 (4)'!Q2489+'Sheet1 (4)'!V2489)/100,2)</f>
        <v>-98.86</v>
      </c>
      <c r="Q2483" s="7">
        <f>ROUND('Sheet1 (4)'!W2489/100,2)</f>
        <v>0.06</v>
      </c>
      <c r="R2483" s="7">
        <f>ROUND('Sheet1 (4)'!X2489/100,2)</f>
        <v>0.11</v>
      </c>
      <c r="S2483" s="7">
        <f>ROUND('Sheet1 (4)'!Y2489/100,2)</f>
        <v>0.08</v>
      </c>
      <c r="T2483" s="7">
        <f>ROUND('Sheet1 (4)'!Z2489/100,2)</f>
        <v>0.06</v>
      </c>
      <c r="U2483" s="7">
        <f>ROUND('Sheet1 (4)'!AA2489/100,2)</f>
        <v>0.05</v>
      </c>
      <c r="V2483" s="1" t="str">
        <f>'Sheet1 (4)'!AB2489&amp;".T"</f>
        <v>7414.T</v>
      </c>
      <c r="W2483">
        <f>ROUND('Sheet1 (4)'!AC2489,2)</f>
        <v>9.36</v>
      </c>
      <c r="X2483">
        <f>ROUND('Sheet1 (4)'!AD2489,2)</f>
        <v>0.34</v>
      </c>
      <c r="Y2483" t="str">
        <f>_xlfn.XLOOKUP('Sheet1 (4)'!AB2489,'Sheet1 (3)'!B:B,'Sheet1 (3)'!D:D,"",0)</f>
        <v>プライム</v>
      </c>
    </row>
    <row r="2484" spans="1:25" x14ac:dyDescent="0.2">
      <c r="A2484">
        <v>2483</v>
      </c>
      <c r="B2484" s="1" t="str">
        <f>_xlfn.XLOOKUP('Sheet1 (4)'!AB2490,'Sheet1 (3)'!B:B,'Sheet1 (3)'!C:C,"",0)</f>
        <v>オンワードホールディングス</v>
      </c>
      <c r="C2484" s="1" t="str">
        <f>_xlfn.XLOOKUP('Sheet1 (4)'!AB2490,'Sheet1 (3)'!B:B,'Sheet1 (3)'!F:F,"",0)</f>
        <v>繊維製品</v>
      </c>
      <c r="D2484" s="1">
        <f>ROUND('Sheet1 (4)'!E2490/100000000,2)</f>
        <v>1.36</v>
      </c>
      <c r="E2484" s="1">
        <f>ROUND('Sheet1 (4)'!F2490/100,2)</f>
        <v>-212.3</v>
      </c>
      <c r="F2484" s="1">
        <f>ROUND('Sheet1 (4)'!G2490/100,2)</f>
        <v>-10.79</v>
      </c>
      <c r="G2484" s="1">
        <f>ROUND('Sheet1 (4)'!H2490/100,2)</f>
        <v>52.15</v>
      </c>
      <c r="H2484" s="1">
        <f>ROUND('Sheet1 (4)'!I2490/100,2)</f>
        <v>112.61</v>
      </c>
      <c r="I2484" s="1">
        <f>ROUND('Sheet1 (4)'!J2490/100,2)</f>
        <v>101.53</v>
      </c>
      <c r="J2484" s="1" t="e">
        <f>ROUND('Sheet1 (4)'!K2490/100,2)</f>
        <v>#VALUE!</v>
      </c>
      <c r="K2484" s="1" t="e">
        <f>ROUND('Sheet1 (4)'!L2490/100,2)</f>
        <v>#VALUE!</v>
      </c>
      <c r="L2484" s="4">
        <f>ROUND(('Sheet1 (4)'!M2490+'Sheet1 (4)'!R2490)/100,2)</f>
        <v>-135.22999999999999</v>
      </c>
      <c r="M2484" s="4">
        <f>ROUND(('Sheet1 (4)'!N2490+'Sheet1 (4)'!S2490)/100,2)</f>
        <v>294.99</v>
      </c>
      <c r="N2484" s="4">
        <f>ROUND(('Sheet1 (4)'!O2490+'Sheet1 (4)'!T2490)/100,2)</f>
        <v>100.75</v>
      </c>
      <c r="O2484" s="4">
        <f>ROUND(('Sheet1 (4)'!P2490+'Sheet1 (4)'!U2490)/100,2)</f>
        <v>-3.22</v>
      </c>
      <c r="P2484" s="4">
        <f>ROUND(('Sheet1 (4)'!Q2490+'Sheet1 (4)'!V2490)/100,2)</f>
        <v>-22.67</v>
      </c>
      <c r="Q2484" s="7">
        <f>ROUND('Sheet1 (4)'!W2490/100,2)</f>
        <v>-0.3</v>
      </c>
      <c r="R2484" s="7">
        <f>ROUND('Sheet1 (4)'!X2490/100,2)</f>
        <v>0.13</v>
      </c>
      <c r="S2484" s="7">
        <f>ROUND('Sheet1 (4)'!Y2490/100,2)</f>
        <v>0.04</v>
      </c>
      <c r="T2484" s="7">
        <f>ROUND('Sheet1 (4)'!Z2490/100,2)</f>
        <v>0.08</v>
      </c>
      <c r="U2484" s="7">
        <f>ROUND('Sheet1 (4)'!AA2490/100,2)</f>
        <v>0.1</v>
      </c>
      <c r="V2484" s="1" t="str">
        <f>'Sheet1 (4)'!AB2490&amp;".T"</f>
        <v>8016.T</v>
      </c>
      <c r="W2484">
        <f>ROUND('Sheet1 (4)'!AC2490,2)</f>
        <v>9.7200000000000006</v>
      </c>
      <c r="X2484">
        <f>ROUND('Sheet1 (4)'!AD2490,2)</f>
        <v>1.07</v>
      </c>
      <c r="Y2484" t="str">
        <f>_xlfn.XLOOKUP('Sheet1 (4)'!AB2490,'Sheet1 (3)'!B:B,'Sheet1 (3)'!D:D,"",0)</f>
        <v>プライム</v>
      </c>
    </row>
    <row r="2485" spans="1:25" x14ac:dyDescent="0.2">
      <c r="A2485">
        <v>2484</v>
      </c>
      <c r="B2485" s="1" t="str">
        <f>_xlfn.XLOOKUP('Sheet1 (4)'!AB2491,'Sheet1 (3)'!B:B,'Sheet1 (3)'!C:C,"",0)</f>
        <v>ＯＯＫＡＢＥ　ＧＬＡＳＳ</v>
      </c>
      <c r="C2485" s="1" t="str">
        <f>_xlfn.XLOOKUP('Sheet1 (4)'!AB2491,'Sheet1 (3)'!B:B,'Sheet1 (3)'!F:F,"",0)</f>
        <v>卸売業</v>
      </c>
      <c r="D2485" s="1">
        <f>ROUND('Sheet1 (4)'!E2491/100000000,2)</f>
        <v>0.02</v>
      </c>
      <c r="E2485" s="1">
        <f>ROUND('Sheet1 (4)'!F2491/100,2)</f>
        <v>1.6</v>
      </c>
      <c r="F2485" s="1">
        <f>ROUND('Sheet1 (4)'!G2491/100,2)</f>
        <v>1.24</v>
      </c>
      <c r="G2485" s="1">
        <f>ROUND('Sheet1 (4)'!H2491/100,2)</f>
        <v>1.41</v>
      </c>
      <c r="H2485" s="1">
        <f>ROUND('Sheet1 (4)'!I2491/100,2)</f>
        <v>1.3</v>
      </c>
      <c r="I2485" s="1">
        <f>ROUND('Sheet1 (4)'!J2491/100,2)</f>
        <v>1.3</v>
      </c>
      <c r="J2485" s="1" t="e">
        <f>ROUND('Sheet1 (4)'!K2491/100,2)</f>
        <v>#VALUE!</v>
      </c>
      <c r="K2485" s="1" t="e">
        <f>ROUND('Sheet1 (4)'!L2491/100,2)</f>
        <v>#VALUE!</v>
      </c>
      <c r="L2485" s="4" t="e">
        <f>ROUND(('Sheet1 (4)'!M2491+'Sheet1 (4)'!R2491)/100,2)</f>
        <v>#VALUE!</v>
      </c>
      <c r="M2485" s="4" t="e">
        <f>ROUND(('Sheet1 (4)'!N2491+'Sheet1 (4)'!S2491)/100,2)</f>
        <v>#VALUE!</v>
      </c>
      <c r="N2485" s="4">
        <f>ROUND(('Sheet1 (4)'!O2491+'Sheet1 (4)'!T2491)/100,2)</f>
        <v>1.2</v>
      </c>
      <c r="O2485" s="4">
        <f>ROUND(('Sheet1 (4)'!P2491+'Sheet1 (4)'!U2491)/100,2)</f>
        <v>0.74</v>
      </c>
      <c r="P2485" s="4">
        <f>ROUND(('Sheet1 (4)'!Q2491+'Sheet1 (4)'!V2491)/100,2)</f>
        <v>0.74</v>
      </c>
      <c r="Q2485" s="7" t="e">
        <f>ROUND('Sheet1 (4)'!W2491/100,2)</f>
        <v>#VALUE!</v>
      </c>
      <c r="R2485" s="7">
        <f>ROUND('Sheet1 (4)'!X2491/100,2)</f>
        <v>0.14000000000000001</v>
      </c>
      <c r="S2485" s="7">
        <f>ROUND('Sheet1 (4)'!Y2491/100,2)</f>
        <v>0.14000000000000001</v>
      </c>
      <c r="T2485" s="7">
        <f>ROUND('Sheet1 (4)'!Z2491/100,2)</f>
        <v>0.11</v>
      </c>
      <c r="U2485" s="7">
        <f>ROUND('Sheet1 (4)'!AA2491/100,2)</f>
        <v>0.11</v>
      </c>
      <c r="V2485" s="1" t="str">
        <f>'Sheet1 (4)'!AB2491&amp;".T"</f>
        <v>5886.T</v>
      </c>
      <c r="W2485">
        <f>ROUND('Sheet1 (4)'!AC2491,2)</f>
        <v>14.37</v>
      </c>
      <c r="X2485" t="e">
        <f>ROUND('Sheet1 (4)'!AD2491,2)</f>
        <v>#VALUE!</v>
      </c>
      <c r="Y2485" t="str">
        <f>_xlfn.XLOOKUP('Sheet1 (4)'!AB2491,'Sheet1 (3)'!B:B,'Sheet1 (3)'!D:D,"",0)</f>
        <v>PRO Market</v>
      </c>
    </row>
    <row r="2486" spans="1:25" x14ac:dyDescent="0.2">
      <c r="A2486">
        <v>2485</v>
      </c>
      <c r="B2486" s="1" t="str">
        <f>_xlfn.XLOOKUP('Sheet1 (4)'!AB2492,'Sheet1 (3)'!B:B,'Sheet1 (3)'!C:C,"",0)</f>
        <v>大光</v>
      </c>
      <c r="C2486" s="1" t="str">
        <f>_xlfn.XLOOKUP('Sheet1 (4)'!AB2492,'Sheet1 (3)'!B:B,'Sheet1 (3)'!F:F,"",0)</f>
        <v>卸売業</v>
      </c>
      <c r="D2486" s="1">
        <f>ROUND('Sheet1 (4)'!E2492/100000000,2)</f>
        <v>0.15</v>
      </c>
      <c r="E2486" s="1">
        <f>ROUND('Sheet1 (4)'!F2492/100,2)</f>
        <v>2.39</v>
      </c>
      <c r="F2486" s="1">
        <f>ROUND('Sheet1 (4)'!G2492/100,2)</f>
        <v>1.38</v>
      </c>
      <c r="G2486" s="1">
        <f>ROUND('Sheet1 (4)'!H2492/100,2)</f>
        <v>7.62</v>
      </c>
      <c r="H2486" s="1">
        <f>ROUND('Sheet1 (4)'!I2492/100,2)</f>
        <v>10.84</v>
      </c>
      <c r="I2486" s="1">
        <f>ROUND('Sheet1 (4)'!J2492/100,2)</f>
        <v>8.11</v>
      </c>
      <c r="J2486" s="1" t="e">
        <f>ROUND('Sheet1 (4)'!K2492/100,2)</f>
        <v>#VALUE!</v>
      </c>
      <c r="K2486" s="1" t="e">
        <f>ROUND('Sheet1 (4)'!L2492/100,2)</f>
        <v>#VALUE!</v>
      </c>
      <c r="L2486" s="4">
        <f>ROUND(('Sheet1 (4)'!M2492+'Sheet1 (4)'!R2492)/100,2)</f>
        <v>1.97</v>
      </c>
      <c r="M2486" s="4">
        <f>ROUND(('Sheet1 (4)'!N2492+'Sheet1 (4)'!S2492)/100,2)</f>
        <v>-1.61</v>
      </c>
      <c r="N2486" s="4">
        <f>ROUND(('Sheet1 (4)'!O2492+'Sheet1 (4)'!T2492)/100,2)</f>
        <v>-5.28</v>
      </c>
      <c r="O2486" s="4">
        <f>ROUND(('Sheet1 (4)'!P2492+'Sheet1 (4)'!U2492)/100,2)</f>
        <v>-19.22</v>
      </c>
      <c r="P2486" s="4">
        <f>ROUND(('Sheet1 (4)'!Q2492+'Sheet1 (4)'!V2492)/100,2)</f>
        <v>-23.21</v>
      </c>
      <c r="Q2486" s="7">
        <f>ROUND('Sheet1 (4)'!W2492/100,2)</f>
        <v>-0.1</v>
      </c>
      <c r="R2486" s="7">
        <f>ROUND('Sheet1 (4)'!X2492/100,2)</f>
        <v>0</v>
      </c>
      <c r="S2486" s="7">
        <f>ROUND('Sheet1 (4)'!Y2492/100,2)</f>
        <v>0.09</v>
      </c>
      <c r="T2486" s="7">
        <f>ROUND('Sheet1 (4)'!Z2492/100,2)</f>
        <v>0.13</v>
      </c>
      <c r="U2486" s="7">
        <f>ROUND('Sheet1 (4)'!AA2492/100,2)</f>
        <v>0.08</v>
      </c>
      <c r="V2486" s="1" t="str">
        <f>'Sheet1 (4)'!AB2492&amp;".T"</f>
        <v>3160.T</v>
      </c>
      <c r="W2486">
        <f>ROUND('Sheet1 (4)'!AC2492,2)</f>
        <v>19.71</v>
      </c>
      <c r="X2486">
        <f>ROUND('Sheet1 (4)'!AD2492,2)</f>
        <v>1.41</v>
      </c>
      <c r="Y2486" t="str">
        <f>_xlfn.XLOOKUP('Sheet1 (4)'!AB2492,'Sheet1 (3)'!B:B,'Sheet1 (3)'!D:D,"",0)</f>
        <v>スタンダード</v>
      </c>
    </row>
    <row r="2487" spans="1:25" x14ac:dyDescent="0.2">
      <c r="A2487">
        <v>2486</v>
      </c>
      <c r="B2487" s="1" t="str">
        <f>_xlfn.XLOOKUP('Sheet1 (4)'!AB2493,'Sheet1 (3)'!B:B,'Sheet1 (3)'!C:C,"",0)</f>
        <v>大戸屋ホールディングス</v>
      </c>
      <c r="C2487" s="1" t="str">
        <f>_xlfn.XLOOKUP('Sheet1 (4)'!AB2493,'Sheet1 (3)'!B:B,'Sheet1 (3)'!F:F,"",0)</f>
        <v>小売業</v>
      </c>
      <c r="D2487" s="1">
        <f>ROUND('Sheet1 (4)'!E2493/100000000,2)</f>
        <v>7.0000000000000007E-2</v>
      </c>
      <c r="E2487" s="1">
        <f>ROUND('Sheet1 (4)'!F2493/100,2)</f>
        <v>-33.43</v>
      </c>
      <c r="F2487" s="1">
        <f>ROUND('Sheet1 (4)'!G2493/100,2)</f>
        <v>-5.94</v>
      </c>
      <c r="G2487" s="1">
        <f>ROUND('Sheet1 (4)'!H2493/100,2)</f>
        <v>2.72</v>
      </c>
      <c r="H2487" s="1">
        <f>ROUND('Sheet1 (4)'!I2493/100,2)</f>
        <v>16.47</v>
      </c>
      <c r="I2487" s="1">
        <f>ROUND('Sheet1 (4)'!J2493/100,2)</f>
        <v>16.62</v>
      </c>
      <c r="J2487" s="1" t="e">
        <f>ROUND('Sheet1 (4)'!K2493/100,2)</f>
        <v>#VALUE!</v>
      </c>
      <c r="K2487" s="1" t="e">
        <f>ROUND('Sheet1 (4)'!L2493/100,2)</f>
        <v>#VALUE!</v>
      </c>
      <c r="L2487" s="4">
        <f>ROUND(('Sheet1 (4)'!M2493+'Sheet1 (4)'!R2493)/100,2)</f>
        <v>-31.97</v>
      </c>
      <c r="M2487" s="4">
        <f>ROUND(('Sheet1 (4)'!N2493+'Sheet1 (4)'!S2493)/100,2)</f>
        <v>21.94</v>
      </c>
      <c r="N2487" s="4">
        <f>ROUND(('Sheet1 (4)'!O2493+'Sheet1 (4)'!T2493)/100,2)</f>
        <v>2.48</v>
      </c>
      <c r="O2487" s="4">
        <f>ROUND(('Sheet1 (4)'!P2493+'Sheet1 (4)'!U2493)/100,2)</f>
        <v>14.47</v>
      </c>
      <c r="P2487" s="4">
        <f>ROUND(('Sheet1 (4)'!Q2493+'Sheet1 (4)'!V2493)/100,2)</f>
        <v>6.33</v>
      </c>
      <c r="Q2487" s="7">
        <f>ROUND('Sheet1 (4)'!W2493/100,2)</f>
        <v>-1.94</v>
      </c>
      <c r="R2487" s="7">
        <f>ROUND('Sheet1 (4)'!X2493/100,2)</f>
        <v>0.78</v>
      </c>
      <c r="S2487" s="7">
        <f>ROUND('Sheet1 (4)'!Y2493/100,2)</f>
        <v>0.09</v>
      </c>
      <c r="T2487" s="7">
        <f>ROUND('Sheet1 (4)'!Z2493/100,2)</f>
        <v>0.33</v>
      </c>
      <c r="U2487" s="7">
        <f>ROUND('Sheet1 (4)'!AA2493/100,2)</f>
        <v>0.26</v>
      </c>
      <c r="V2487" s="1" t="str">
        <f>'Sheet1 (4)'!AB2493&amp;".T"</f>
        <v>2705.T</v>
      </c>
      <c r="W2487">
        <f>ROUND('Sheet1 (4)'!AC2493,2)</f>
        <v>39.67</v>
      </c>
      <c r="X2487">
        <f>ROUND('Sheet1 (4)'!AD2493,2)</f>
        <v>12.14</v>
      </c>
      <c r="Y2487" t="str">
        <f>_xlfn.XLOOKUP('Sheet1 (4)'!AB2493,'Sheet1 (3)'!B:B,'Sheet1 (3)'!D:D,"",0)</f>
        <v>スタンダード</v>
      </c>
    </row>
    <row r="2488" spans="1:25" x14ac:dyDescent="0.2">
      <c r="A2488">
        <v>2487</v>
      </c>
      <c r="B2488" s="1" t="str">
        <f>_xlfn.XLOOKUP('Sheet1 (4)'!AB2494,'Sheet1 (3)'!B:B,'Sheet1 (3)'!C:C,"",0)</f>
        <v>オープングループ</v>
      </c>
      <c r="C2488" s="1" t="str">
        <f>_xlfn.XLOOKUP('Sheet1 (4)'!AB2494,'Sheet1 (3)'!B:B,'Sheet1 (3)'!F:F,"",0)</f>
        <v>サービス業</v>
      </c>
      <c r="D2488" s="1">
        <f>ROUND('Sheet1 (4)'!E2494/100000000,2)</f>
        <v>0.56999999999999995</v>
      </c>
      <c r="E2488" s="1">
        <f>ROUND('Sheet1 (4)'!F2494/100,2)</f>
        <v>5.32</v>
      </c>
      <c r="F2488" s="1">
        <f>ROUND('Sheet1 (4)'!G2494/100,2)</f>
        <v>3.31</v>
      </c>
      <c r="G2488" s="1">
        <f>ROUND('Sheet1 (4)'!H2494/100,2)</f>
        <v>3.06</v>
      </c>
      <c r="H2488" s="1">
        <f>ROUND('Sheet1 (4)'!I2494/100,2)</f>
        <v>5.2</v>
      </c>
      <c r="I2488" s="1">
        <f>ROUND('Sheet1 (4)'!J2494/100,2)</f>
        <v>6.54</v>
      </c>
      <c r="J2488" s="1" t="e">
        <f>ROUND('Sheet1 (4)'!K2494/100,2)</f>
        <v>#VALUE!</v>
      </c>
      <c r="K2488" s="1" t="e">
        <f>ROUND('Sheet1 (4)'!L2494/100,2)</f>
        <v>#VALUE!</v>
      </c>
      <c r="L2488" s="4">
        <f>ROUND(('Sheet1 (4)'!M2494+'Sheet1 (4)'!R2494)/100,2)</f>
        <v>10.26</v>
      </c>
      <c r="M2488" s="4">
        <f>ROUND(('Sheet1 (4)'!N2494+'Sheet1 (4)'!S2494)/100,2)</f>
        <v>-3.66</v>
      </c>
      <c r="N2488" s="4">
        <f>ROUND(('Sheet1 (4)'!O2494+'Sheet1 (4)'!T2494)/100,2)</f>
        <v>-18.86</v>
      </c>
      <c r="O2488" s="4">
        <f>ROUND(('Sheet1 (4)'!P2494+'Sheet1 (4)'!U2494)/100,2)</f>
        <v>1.59</v>
      </c>
      <c r="P2488" s="4">
        <f>ROUND(('Sheet1 (4)'!Q2494+'Sheet1 (4)'!V2494)/100,2)</f>
        <v>7.12</v>
      </c>
      <c r="Q2488" s="7">
        <f>ROUND('Sheet1 (4)'!W2494/100,2)</f>
        <v>0</v>
      </c>
      <c r="R2488" s="7">
        <f>ROUND('Sheet1 (4)'!X2494/100,2)</f>
        <v>-0.1</v>
      </c>
      <c r="S2488" s="7">
        <f>ROUND('Sheet1 (4)'!Y2494/100,2)</f>
        <v>0.01</v>
      </c>
      <c r="T2488" s="7">
        <f>ROUND('Sheet1 (4)'!Z2494/100,2)</f>
        <v>0.01</v>
      </c>
      <c r="U2488" s="7">
        <f>ROUND('Sheet1 (4)'!AA2494/100,2)</f>
        <v>0.04</v>
      </c>
      <c r="V2488" s="1" t="str">
        <f>'Sheet1 (4)'!AB2494&amp;".T"</f>
        <v>6572.T</v>
      </c>
      <c r="W2488">
        <f>ROUND('Sheet1 (4)'!AC2494,2)</f>
        <v>42.27</v>
      </c>
      <c r="X2488">
        <f>ROUND('Sheet1 (4)'!AD2494,2)</f>
        <v>1.6</v>
      </c>
      <c r="Y2488" t="str">
        <f>_xlfn.XLOOKUP('Sheet1 (4)'!AB2494,'Sheet1 (3)'!B:B,'Sheet1 (3)'!D:D,"",0)</f>
        <v>プライム</v>
      </c>
    </row>
    <row r="2489" spans="1:25" x14ac:dyDescent="0.2">
      <c r="A2489">
        <v>2488</v>
      </c>
      <c r="B2489" s="1" t="str">
        <f>_xlfn.XLOOKUP('Sheet1 (4)'!AB2495,'Sheet1 (3)'!B:B,'Sheet1 (3)'!C:C,"",0)</f>
        <v>オープンハウスグループ</v>
      </c>
      <c r="C2489" s="1" t="str">
        <f>_xlfn.XLOOKUP('Sheet1 (4)'!AB2495,'Sheet1 (3)'!B:B,'Sheet1 (3)'!F:F,"",0)</f>
        <v>不動産業</v>
      </c>
      <c r="D2489" s="1">
        <f>ROUND('Sheet1 (4)'!E2495/100000000,2)</f>
        <v>1.1299999999999999</v>
      </c>
      <c r="E2489" s="1">
        <f>ROUND('Sheet1 (4)'!F2495/100,2)</f>
        <v>1011.05</v>
      </c>
      <c r="F2489" s="1">
        <f>ROUND('Sheet1 (4)'!G2495/100,2)</f>
        <v>1193.5899999999999</v>
      </c>
      <c r="G2489" s="1">
        <f>ROUND('Sheet1 (4)'!H2495/100,2)</f>
        <v>1423.31</v>
      </c>
      <c r="H2489" s="1">
        <f>ROUND('Sheet1 (4)'!I2495/100,2)</f>
        <v>1190.9000000000001</v>
      </c>
      <c r="I2489" s="1">
        <f>ROUND('Sheet1 (4)'!J2495/100,2)</f>
        <v>1190.9000000000001</v>
      </c>
      <c r="J2489" s="1">
        <f>ROUND('Sheet1 (4)'!K2495/100,2)</f>
        <v>1464.75</v>
      </c>
      <c r="K2489" s="1">
        <f>ROUND('Sheet1 (4)'!L2495/100,2)</f>
        <v>1584.55</v>
      </c>
      <c r="L2489" s="4">
        <f>ROUND(('Sheet1 (4)'!M2495+'Sheet1 (4)'!R2495)/100,2)</f>
        <v>736.64</v>
      </c>
      <c r="M2489" s="4">
        <f>ROUND(('Sheet1 (4)'!N2495+'Sheet1 (4)'!S2495)/100,2)</f>
        <v>-207.2</v>
      </c>
      <c r="N2489" s="4">
        <f>ROUND(('Sheet1 (4)'!O2495+'Sheet1 (4)'!T2495)/100,2)</f>
        <v>-181.82</v>
      </c>
      <c r="O2489" s="4">
        <f>ROUND(('Sheet1 (4)'!P2495+'Sheet1 (4)'!U2495)/100,2)</f>
        <v>821.8</v>
      </c>
      <c r="P2489" s="4">
        <f>ROUND(('Sheet1 (4)'!Q2495+'Sheet1 (4)'!V2495)/100,2)</f>
        <v>821.8</v>
      </c>
      <c r="Q2489" s="7">
        <f>ROUND('Sheet1 (4)'!W2495/100,2)</f>
        <v>0.25</v>
      </c>
      <c r="R2489" s="7">
        <f>ROUND('Sheet1 (4)'!X2495/100,2)</f>
        <v>0.23</v>
      </c>
      <c r="S2489" s="7">
        <f>ROUND('Sheet1 (4)'!Y2495/100,2)</f>
        <v>0.22</v>
      </c>
      <c r="T2489" s="7">
        <f>ROUND('Sheet1 (4)'!Z2495/100,2)</f>
        <v>0.2</v>
      </c>
      <c r="U2489" s="7">
        <f>ROUND('Sheet1 (4)'!AA2495/100,2)</f>
        <v>0.2</v>
      </c>
      <c r="V2489" s="1" t="str">
        <f>'Sheet1 (4)'!AB2495&amp;".T"</f>
        <v>3288.T</v>
      </c>
      <c r="W2489">
        <f>ROUND('Sheet1 (4)'!AC2495,2)</f>
        <v>9.32</v>
      </c>
      <c r="X2489">
        <f>ROUND('Sheet1 (4)'!AD2495,2)</f>
        <v>1.68</v>
      </c>
      <c r="Y2489" t="str">
        <f>_xlfn.XLOOKUP('Sheet1 (4)'!AB2495,'Sheet1 (3)'!B:B,'Sheet1 (3)'!D:D,"",0)</f>
        <v>プライム</v>
      </c>
    </row>
    <row r="2490" spans="1:25" x14ac:dyDescent="0.2">
      <c r="A2490">
        <v>2489</v>
      </c>
      <c r="B2490" s="1" t="str">
        <f>_xlfn.XLOOKUP('Sheet1 (4)'!AB2496,'Sheet1 (3)'!B:B,'Sheet1 (3)'!C:C,"",0)</f>
        <v>オープンアップグループ</v>
      </c>
      <c r="C2490" s="1" t="str">
        <f>_xlfn.XLOOKUP('Sheet1 (4)'!AB2496,'Sheet1 (3)'!B:B,'Sheet1 (3)'!F:F,"",0)</f>
        <v>サービス業</v>
      </c>
      <c r="D2490" s="1">
        <f>ROUND('Sheet1 (4)'!E2496/100000000,2)</f>
        <v>0.85</v>
      </c>
      <c r="E2490" s="1">
        <f>ROUND('Sheet1 (4)'!F2496/100,2)</f>
        <v>33.56</v>
      </c>
      <c r="F2490" s="1">
        <f>ROUND('Sheet1 (4)'!G2496/100,2)</f>
        <v>97.55</v>
      </c>
      <c r="G2490" s="1">
        <f>ROUND('Sheet1 (4)'!H2496/100,2)</f>
        <v>122.64</v>
      </c>
      <c r="H2490" s="1">
        <f>ROUND('Sheet1 (4)'!I2496/100,2)</f>
        <v>143.02000000000001</v>
      </c>
      <c r="I2490" s="1">
        <f>ROUND('Sheet1 (4)'!J2496/100,2)</f>
        <v>156.55000000000001</v>
      </c>
      <c r="J2490" s="1">
        <f>ROUND('Sheet1 (4)'!K2496/100,2)</f>
        <v>170.79</v>
      </c>
      <c r="K2490" s="1">
        <f>ROUND('Sheet1 (4)'!L2496/100,2)</f>
        <v>186.45</v>
      </c>
      <c r="L2490" s="4">
        <f>ROUND(('Sheet1 (4)'!M2496+'Sheet1 (4)'!R2496)/100,2)</f>
        <v>21.6</v>
      </c>
      <c r="M2490" s="4">
        <f>ROUND(('Sheet1 (4)'!N2496+'Sheet1 (4)'!S2496)/100,2)</f>
        <v>133.4</v>
      </c>
      <c r="N2490" s="4">
        <f>ROUND(('Sheet1 (4)'!O2496+'Sheet1 (4)'!T2496)/100,2)</f>
        <v>162.09</v>
      </c>
      <c r="O2490" s="4">
        <f>ROUND(('Sheet1 (4)'!P2496+'Sheet1 (4)'!U2496)/100,2)</f>
        <v>141.47999999999999</v>
      </c>
      <c r="P2490" s="4">
        <f>ROUND(('Sheet1 (4)'!Q2496+'Sheet1 (4)'!V2496)/100,2)</f>
        <v>86.01</v>
      </c>
      <c r="Q2490" s="7">
        <f>ROUND('Sheet1 (4)'!W2496/100,2)</f>
        <v>0.05</v>
      </c>
      <c r="R2490" s="7">
        <f>ROUND('Sheet1 (4)'!X2496/100,2)</f>
        <v>0.09</v>
      </c>
      <c r="S2490" s="7">
        <f>ROUND('Sheet1 (4)'!Y2496/100,2)</f>
        <v>0.15</v>
      </c>
      <c r="T2490" s="7">
        <f>ROUND('Sheet1 (4)'!Z2496/100,2)</f>
        <v>0.15</v>
      </c>
      <c r="U2490" s="7">
        <f>ROUND('Sheet1 (4)'!AA2496/100,2)</f>
        <v>0.17</v>
      </c>
      <c r="V2490" s="1" t="str">
        <f>'Sheet1 (4)'!AB2496&amp;".T"</f>
        <v>2154.T</v>
      </c>
      <c r="W2490">
        <f>ROUND('Sheet1 (4)'!AC2496,2)</f>
        <v>11.63</v>
      </c>
      <c r="X2490">
        <f>ROUND('Sheet1 (4)'!AD2496,2)</f>
        <v>2.02</v>
      </c>
      <c r="Y2490" t="str">
        <f>_xlfn.XLOOKUP('Sheet1 (4)'!AB2496,'Sheet1 (3)'!B:B,'Sheet1 (3)'!D:D,"",0)</f>
        <v>プライム</v>
      </c>
    </row>
    <row r="2491" spans="1:25" x14ac:dyDescent="0.2">
      <c r="A2491">
        <v>2490</v>
      </c>
      <c r="B2491" s="1" t="str">
        <f>_xlfn.XLOOKUP('Sheet1 (4)'!AB2497,'Sheet1 (3)'!B:B,'Sheet1 (3)'!C:C,"",0)</f>
        <v>オープンドア</v>
      </c>
      <c r="C2491" s="1" t="str">
        <f>_xlfn.XLOOKUP('Sheet1 (4)'!AB2497,'Sheet1 (3)'!B:B,'Sheet1 (3)'!F:F,"",0)</f>
        <v>情報・通信業</v>
      </c>
      <c r="D2491" s="1">
        <f>ROUND('Sheet1 (4)'!E2497/100000000,2)</f>
        <v>0.31</v>
      </c>
      <c r="E2491" s="1">
        <f>ROUND('Sheet1 (4)'!F2497/100,2)</f>
        <v>-7.72</v>
      </c>
      <c r="F2491" s="1">
        <f>ROUND('Sheet1 (4)'!G2497/100,2)</f>
        <v>-6.54</v>
      </c>
      <c r="G2491" s="1">
        <f>ROUND('Sheet1 (4)'!H2497/100,2)</f>
        <v>-0.52</v>
      </c>
      <c r="H2491" s="1">
        <f>ROUND('Sheet1 (4)'!I2497/100,2)</f>
        <v>-1.81</v>
      </c>
      <c r="I2491" s="1">
        <f>ROUND('Sheet1 (4)'!J2497/100,2)</f>
        <v>-1.02</v>
      </c>
      <c r="J2491" s="1">
        <f>ROUND('Sheet1 (4)'!K2497/100,2)</f>
        <v>-1.7</v>
      </c>
      <c r="K2491" s="1">
        <f>ROUND('Sheet1 (4)'!L2497/100,2)</f>
        <v>-0.5</v>
      </c>
      <c r="L2491" s="4">
        <f>ROUND(('Sheet1 (4)'!M2497+'Sheet1 (4)'!R2497)/100,2)</f>
        <v>-27.32</v>
      </c>
      <c r="M2491" s="4">
        <f>ROUND(('Sheet1 (4)'!N2497+'Sheet1 (4)'!S2497)/100,2)</f>
        <v>1</v>
      </c>
      <c r="N2491" s="4">
        <f>ROUND(('Sheet1 (4)'!O2497+'Sheet1 (4)'!T2497)/100,2)</f>
        <v>-0.3</v>
      </c>
      <c r="O2491" s="4">
        <f>ROUND(('Sheet1 (4)'!P2497+'Sheet1 (4)'!U2497)/100,2)</f>
        <v>-3.6</v>
      </c>
      <c r="P2491" s="4">
        <f>ROUND(('Sheet1 (4)'!Q2497+'Sheet1 (4)'!V2497)/100,2)</f>
        <v>-4.17</v>
      </c>
      <c r="Q2491" s="7">
        <f>ROUND('Sheet1 (4)'!W2497/100,2)</f>
        <v>-0.11</v>
      </c>
      <c r="R2491" s="7">
        <f>ROUND('Sheet1 (4)'!X2497/100,2)</f>
        <v>-0.1</v>
      </c>
      <c r="S2491" s="7">
        <f>ROUND('Sheet1 (4)'!Y2497/100,2)</f>
        <v>-0.01</v>
      </c>
      <c r="T2491" s="7">
        <f>ROUND('Sheet1 (4)'!Z2497/100,2)</f>
        <v>-0.03</v>
      </c>
      <c r="U2491" s="7">
        <f>ROUND('Sheet1 (4)'!AA2497/100,2)</f>
        <v>-0.03</v>
      </c>
      <c r="V2491" s="1" t="str">
        <f>'Sheet1 (4)'!AB2497&amp;".T"</f>
        <v>3926.T</v>
      </c>
      <c r="W2491" t="e">
        <f>ROUND('Sheet1 (4)'!AC2497,2)</f>
        <v>#VALUE!</v>
      </c>
      <c r="X2491">
        <f>ROUND('Sheet1 (4)'!AD2497,2)</f>
        <v>2.74</v>
      </c>
      <c r="Y2491" t="str">
        <f>_xlfn.XLOOKUP('Sheet1 (4)'!AB2497,'Sheet1 (3)'!B:B,'Sheet1 (3)'!D:D,"",0)</f>
        <v>プライム</v>
      </c>
    </row>
    <row r="2492" spans="1:25" x14ac:dyDescent="0.2">
      <c r="A2492">
        <v>2491</v>
      </c>
      <c r="B2492" s="1" t="str">
        <f>_xlfn.XLOOKUP('Sheet1 (4)'!AB2498,'Sheet1 (3)'!B:B,'Sheet1 (3)'!C:C,"",0)</f>
        <v>オープンワーク</v>
      </c>
      <c r="C2492" s="1" t="str">
        <f>_xlfn.XLOOKUP('Sheet1 (4)'!AB2498,'Sheet1 (3)'!B:B,'Sheet1 (3)'!F:F,"",0)</f>
        <v>情報・通信業</v>
      </c>
      <c r="D2492" s="1">
        <f>ROUND('Sheet1 (4)'!E2498/100000000,2)</f>
        <v>0.21</v>
      </c>
      <c r="E2492" s="1">
        <f>ROUND('Sheet1 (4)'!F2498/100,2)</f>
        <v>3.24</v>
      </c>
      <c r="F2492" s="1">
        <f>ROUND('Sheet1 (4)'!G2498/100,2)</f>
        <v>6.12</v>
      </c>
      <c r="G2492" s="1">
        <f>ROUND('Sheet1 (4)'!H2498/100,2)</f>
        <v>8.56</v>
      </c>
      <c r="H2492" s="1">
        <f>ROUND('Sheet1 (4)'!I2498/100,2)</f>
        <v>10.27</v>
      </c>
      <c r="I2492" s="1">
        <f>ROUND('Sheet1 (4)'!J2498/100,2)</f>
        <v>10.27</v>
      </c>
      <c r="J2492" s="1" t="e">
        <f>ROUND('Sheet1 (4)'!K2498/100,2)</f>
        <v>#VALUE!</v>
      </c>
      <c r="K2492" s="1" t="e">
        <f>ROUND('Sheet1 (4)'!L2498/100,2)</f>
        <v>#VALUE!</v>
      </c>
      <c r="L2492" s="4" t="e">
        <f>ROUND(('Sheet1 (4)'!M2498+'Sheet1 (4)'!R2498)/100,2)</f>
        <v>#VALUE!</v>
      </c>
      <c r="M2492" s="4">
        <f>ROUND(('Sheet1 (4)'!N2498+'Sheet1 (4)'!S2498)/100,2)</f>
        <v>5.48</v>
      </c>
      <c r="N2492" s="4">
        <f>ROUND(('Sheet1 (4)'!O2498+'Sheet1 (4)'!T2498)/100,2)</f>
        <v>7.21</v>
      </c>
      <c r="O2492" s="4">
        <f>ROUND(('Sheet1 (4)'!P2498+'Sheet1 (4)'!U2498)/100,2)</f>
        <v>7.87</v>
      </c>
      <c r="P2492" s="4">
        <f>ROUND(('Sheet1 (4)'!Q2498+'Sheet1 (4)'!V2498)/100,2)</f>
        <v>7.87</v>
      </c>
      <c r="Q2492" s="7">
        <f>ROUND('Sheet1 (4)'!W2498/100,2)</f>
        <v>0.09</v>
      </c>
      <c r="R2492" s="7">
        <f>ROUND('Sheet1 (4)'!X2498/100,2)</f>
        <v>0.11</v>
      </c>
      <c r="S2492" s="7">
        <f>ROUND('Sheet1 (4)'!Y2498/100,2)</f>
        <v>0.12</v>
      </c>
      <c r="T2492" s="7">
        <f>ROUND('Sheet1 (4)'!Z2498/100,2)</f>
        <v>0.12</v>
      </c>
      <c r="U2492" s="7">
        <f>ROUND('Sheet1 (4)'!AA2498/100,2)</f>
        <v>0.12</v>
      </c>
      <c r="V2492" s="1" t="str">
        <f>'Sheet1 (4)'!AB2498&amp;".T"</f>
        <v>5139.T</v>
      </c>
      <c r="W2492">
        <f>ROUND('Sheet1 (4)'!AC2498,2)</f>
        <v>21.47</v>
      </c>
      <c r="X2492">
        <f>ROUND('Sheet1 (4)'!AD2498,2)</f>
        <v>3.24</v>
      </c>
      <c r="Y2492" t="str">
        <f>_xlfn.XLOOKUP('Sheet1 (4)'!AB2498,'Sheet1 (3)'!B:B,'Sheet1 (3)'!D:D,"",0)</f>
        <v>グロース</v>
      </c>
    </row>
    <row r="2493" spans="1:25" x14ac:dyDescent="0.2">
      <c r="A2493">
        <v>2492</v>
      </c>
      <c r="B2493" s="1" t="str">
        <f>_xlfn.XLOOKUP('Sheet1 (4)'!AB2499,'Sheet1 (3)'!B:B,'Sheet1 (3)'!C:C,"",0)</f>
        <v>オプロ</v>
      </c>
      <c r="C2493" s="1" t="str">
        <f>_xlfn.XLOOKUP('Sheet1 (4)'!AB2499,'Sheet1 (3)'!B:B,'Sheet1 (3)'!F:F,"",0)</f>
        <v>情報・通信業</v>
      </c>
      <c r="D2493" s="1">
        <f>ROUND('Sheet1 (4)'!E2499/100000000,2)</f>
        <v>0.02</v>
      </c>
      <c r="E2493" s="1" t="e">
        <f>ROUND('Sheet1 (4)'!F2499/100,2)</f>
        <v>#VALUE!</v>
      </c>
      <c r="F2493" s="1">
        <f>ROUND('Sheet1 (4)'!G2499/100,2)</f>
        <v>1.32</v>
      </c>
      <c r="G2493" s="1">
        <f>ROUND('Sheet1 (4)'!H2499/100,2)</f>
        <v>1.1200000000000001</v>
      </c>
      <c r="H2493" s="1">
        <f>ROUND('Sheet1 (4)'!I2499/100,2)</f>
        <v>2.14</v>
      </c>
      <c r="I2493" s="1">
        <f>ROUND('Sheet1 (4)'!J2499/100,2)</f>
        <v>2.14</v>
      </c>
      <c r="J2493" s="1" t="e">
        <f>ROUND('Sheet1 (4)'!K2499/100,2)</f>
        <v>#VALUE!</v>
      </c>
      <c r="K2493" s="1" t="e">
        <f>ROUND('Sheet1 (4)'!L2499/100,2)</f>
        <v>#VALUE!</v>
      </c>
      <c r="L2493" s="4" t="e">
        <f>ROUND(('Sheet1 (4)'!M2499+'Sheet1 (4)'!R2499)/100,2)</f>
        <v>#VALUE!</v>
      </c>
      <c r="M2493" s="4" t="e">
        <f>ROUND(('Sheet1 (4)'!N2499+'Sheet1 (4)'!S2499)/100,2)</f>
        <v>#VALUE!</v>
      </c>
      <c r="N2493" s="4" t="e">
        <f>ROUND(('Sheet1 (4)'!O2499+'Sheet1 (4)'!T2499)/100,2)</f>
        <v>#VALUE!</v>
      </c>
      <c r="O2493" s="4">
        <f>ROUND(('Sheet1 (4)'!P2499+'Sheet1 (4)'!U2499)/100,2)</f>
        <v>3.69</v>
      </c>
      <c r="P2493" s="4">
        <f>ROUND(('Sheet1 (4)'!Q2499+'Sheet1 (4)'!V2499)/100,2)</f>
        <v>3.69</v>
      </c>
      <c r="Q2493" s="7" t="e">
        <f>ROUND('Sheet1 (4)'!W2499/100,2)</f>
        <v>#VALUE!</v>
      </c>
      <c r="R2493" s="7" t="e">
        <f>ROUND('Sheet1 (4)'!X2499/100,2)</f>
        <v>#VALUE!</v>
      </c>
      <c r="S2493" s="7">
        <f>ROUND('Sheet1 (4)'!Y2499/100,2)</f>
        <v>0.87</v>
      </c>
      <c r="T2493" s="7">
        <f>ROUND('Sheet1 (4)'!Z2499/100,2)</f>
        <v>0.24</v>
      </c>
      <c r="U2493" s="7">
        <f>ROUND('Sheet1 (4)'!AA2499/100,2)</f>
        <v>0.24</v>
      </c>
      <c r="V2493" s="1" t="str">
        <f>'Sheet1 (4)'!AB2499&amp;".T"</f>
        <v>228A.T</v>
      </c>
      <c r="W2493">
        <f>ROUND('Sheet1 (4)'!AC2499,2)</f>
        <v>26.23</v>
      </c>
      <c r="X2493">
        <f>ROUND('Sheet1 (4)'!AD2499,2)</f>
        <v>4.22</v>
      </c>
      <c r="Y2493" t="str">
        <f>_xlfn.XLOOKUP('Sheet1 (4)'!AB2499,'Sheet1 (3)'!B:B,'Sheet1 (3)'!D:D,"",0)</f>
        <v>グロース</v>
      </c>
    </row>
    <row r="2494" spans="1:25" x14ac:dyDescent="0.2">
      <c r="A2494">
        <v>2493</v>
      </c>
      <c r="B2494" s="1" t="str">
        <f>_xlfn.XLOOKUP('Sheet1 (4)'!AB2500,'Sheet1 (3)'!B:B,'Sheet1 (3)'!C:C,"",0)</f>
        <v>オプテックスグループ</v>
      </c>
      <c r="C2494" s="1" t="str">
        <f>_xlfn.XLOOKUP('Sheet1 (4)'!AB2500,'Sheet1 (3)'!B:B,'Sheet1 (3)'!F:F,"",0)</f>
        <v>電気機器</v>
      </c>
      <c r="D2494" s="1">
        <f>ROUND('Sheet1 (4)'!E2500/100000000,2)</f>
        <v>0.36</v>
      </c>
      <c r="E2494" s="1">
        <f>ROUND('Sheet1 (4)'!F2500/100,2)</f>
        <v>46.32</v>
      </c>
      <c r="F2494" s="1">
        <f>ROUND('Sheet1 (4)'!G2500/100,2)</f>
        <v>63.04</v>
      </c>
      <c r="G2494" s="1">
        <f>ROUND('Sheet1 (4)'!H2500/100,2)</f>
        <v>62.28</v>
      </c>
      <c r="H2494" s="1">
        <f>ROUND('Sheet1 (4)'!I2500/100,2)</f>
        <v>71.209999999999994</v>
      </c>
      <c r="I2494" s="1">
        <f>ROUND('Sheet1 (4)'!J2500/100,2)</f>
        <v>71.209999999999994</v>
      </c>
      <c r="J2494" s="1">
        <f>ROUND('Sheet1 (4)'!K2500/100,2)</f>
        <v>78</v>
      </c>
      <c r="K2494" s="1">
        <f>ROUND('Sheet1 (4)'!L2500/100,2)</f>
        <v>93.5</v>
      </c>
      <c r="L2494" s="4">
        <f>ROUND(('Sheet1 (4)'!M2500+'Sheet1 (4)'!R2500)/100,2)</f>
        <v>2.57</v>
      </c>
      <c r="M2494" s="4">
        <f>ROUND(('Sheet1 (4)'!N2500+'Sheet1 (4)'!S2500)/100,2)</f>
        <v>13.59</v>
      </c>
      <c r="N2494" s="4">
        <f>ROUND(('Sheet1 (4)'!O2500+'Sheet1 (4)'!T2500)/100,2)</f>
        <v>13.31</v>
      </c>
      <c r="O2494" s="4">
        <f>ROUND(('Sheet1 (4)'!P2500+'Sheet1 (4)'!U2500)/100,2)</f>
        <v>68.290000000000006</v>
      </c>
      <c r="P2494" s="4">
        <f>ROUND(('Sheet1 (4)'!Q2500+'Sheet1 (4)'!V2500)/100,2)</f>
        <v>68.290000000000006</v>
      </c>
      <c r="Q2494" s="7">
        <f>ROUND('Sheet1 (4)'!W2500/100,2)</f>
        <v>0.11</v>
      </c>
      <c r="R2494" s="7">
        <f>ROUND('Sheet1 (4)'!X2500/100,2)</f>
        <v>0.13</v>
      </c>
      <c r="S2494" s="7">
        <f>ROUND('Sheet1 (4)'!Y2500/100,2)</f>
        <v>0.11</v>
      </c>
      <c r="T2494" s="7">
        <f>ROUND('Sheet1 (4)'!Z2500/100,2)</f>
        <v>0.12</v>
      </c>
      <c r="U2494" s="7">
        <f>ROUND('Sheet1 (4)'!AA2500/100,2)</f>
        <v>0.12</v>
      </c>
      <c r="V2494" s="1" t="str">
        <f>'Sheet1 (4)'!AB2500&amp;".T"</f>
        <v>6914.T</v>
      </c>
      <c r="W2494">
        <f>ROUND('Sheet1 (4)'!AC2500,2)</f>
        <v>13.7</v>
      </c>
      <c r="X2494">
        <f>ROUND('Sheet1 (4)'!AD2500,2)</f>
        <v>1.62</v>
      </c>
      <c r="Y2494" t="str">
        <f>_xlfn.XLOOKUP('Sheet1 (4)'!AB2500,'Sheet1 (3)'!B:B,'Sheet1 (3)'!D:D,"",0)</f>
        <v>プライム</v>
      </c>
    </row>
    <row r="2495" spans="1:25" x14ac:dyDescent="0.2">
      <c r="A2495">
        <v>2494</v>
      </c>
      <c r="B2495" s="1" t="str">
        <f>_xlfn.XLOOKUP('Sheet1 (4)'!AB2501,'Sheet1 (3)'!B:B,'Sheet1 (3)'!C:C,"",0)</f>
        <v>オプティム</v>
      </c>
      <c r="C2495" s="1" t="str">
        <f>_xlfn.XLOOKUP('Sheet1 (4)'!AB2501,'Sheet1 (3)'!B:B,'Sheet1 (3)'!F:F,"",0)</f>
        <v>情報・通信業</v>
      </c>
      <c r="D2495" s="1">
        <f>ROUND('Sheet1 (4)'!E2501/100000000,2)</f>
        <v>0.55000000000000004</v>
      </c>
      <c r="E2495" s="1">
        <f>ROUND('Sheet1 (4)'!F2501/100,2)</f>
        <v>18.079999999999998</v>
      </c>
      <c r="F2495" s="1">
        <f>ROUND('Sheet1 (4)'!G2501/100,2)</f>
        <v>15.34</v>
      </c>
      <c r="G2495" s="1">
        <f>ROUND('Sheet1 (4)'!H2501/100,2)</f>
        <v>17.5</v>
      </c>
      <c r="H2495" s="1">
        <f>ROUND('Sheet1 (4)'!I2501/100,2)</f>
        <v>19.399999999999999</v>
      </c>
      <c r="I2495" s="1">
        <f>ROUND('Sheet1 (4)'!J2501/100,2)</f>
        <v>19.54</v>
      </c>
      <c r="J2495" s="1">
        <f>ROUND('Sheet1 (4)'!K2501/100,2)</f>
        <v>16</v>
      </c>
      <c r="K2495" s="1">
        <f>ROUND('Sheet1 (4)'!L2501/100,2)</f>
        <v>20</v>
      </c>
      <c r="L2495" s="4">
        <f>ROUND(('Sheet1 (4)'!M2501+'Sheet1 (4)'!R2501)/100,2)</f>
        <v>1.72</v>
      </c>
      <c r="M2495" s="4">
        <f>ROUND(('Sheet1 (4)'!N2501+'Sheet1 (4)'!S2501)/100,2)</f>
        <v>-9.68</v>
      </c>
      <c r="N2495" s="4">
        <f>ROUND(('Sheet1 (4)'!O2501+'Sheet1 (4)'!T2501)/100,2)</f>
        <v>6.62</v>
      </c>
      <c r="O2495" s="4">
        <f>ROUND(('Sheet1 (4)'!P2501+'Sheet1 (4)'!U2501)/100,2)</f>
        <v>4.6100000000000003</v>
      </c>
      <c r="P2495" s="4">
        <f>ROUND(('Sheet1 (4)'!Q2501+'Sheet1 (4)'!V2501)/100,2)</f>
        <v>1.45</v>
      </c>
      <c r="Q2495" s="7">
        <f>ROUND('Sheet1 (4)'!W2501/100,2)</f>
        <v>0.34</v>
      </c>
      <c r="R2495" s="7">
        <f>ROUND('Sheet1 (4)'!X2501/100,2)</f>
        <v>0.2</v>
      </c>
      <c r="S2495" s="7">
        <f>ROUND('Sheet1 (4)'!Y2501/100,2)</f>
        <v>0.17</v>
      </c>
      <c r="T2495" s="7">
        <f>ROUND('Sheet1 (4)'!Z2501/100,2)</f>
        <v>0.17</v>
      </c>
      <c r="U2495" s="7">
        <f>ROUND('Sheet1 (4)'!AA2501/100,2)</f>
        <v>0.15</v>
      </c>
      <c r="V2495" s="1" t="str">
        <f>'Sheet1 (4)'!AB2501&amp;".T"</f>
        <v>3694.T</v>
      </c>
      <c r="W2495">
        <f>ROUND('Sheet1 (4)'!AC2501,2)</f>
        <v>24.69</v>
      </c>
      <c r="X2495">
        <f>ROUND('Sheet1 (4)'!AD2501,2)</f>
        <v>3.46</v>
      </c>
      <c r="Y2495" t="str">
        <f>_xlfn.XLOOKUP('Sheet1 (4)'!AB2501,'Sheet1 (3)'!B:B,'Sheet1 (3)'!D:D,"",0)</f>
        <v>プライム</v>
      </c>
    </row>
    <row r="2496" spans="1:25" x14ac:dyDescent="0.2">
      <c r="A2496">
        <v>2495</v>
      </c>
      <c r="B2496" s="1" t="str">
        <f>_xlfn.XLOOKUP('Sheet1 (4)'!AB2502,'Sheet1 (3)'!B:B,'Sheet1 (3)'!C:C,"",0)</f>
        <v>オプティマスグループ</v>
      </c>
      <c r="C2496" s="1" t="str">
        <f>_xlfn.XLOOKUP('Sheet1 (4)'!AB2502,'Sheet1 (3)'!B:B,'Sheet1 (3)'!F:F,"",0)</f>
        <v>卸売業</v>
      </c>
      <c r="D2496" s="1">
        <f>ROUND('Sheet1 (4)'!E2502/100000000,2)</f>
        <v>0.68</v>
      </c>
      <c r="E2496" s="1">
        <f>ROUND('Sheet1 (4)'!F2502/100,2)</f>
        <v>8.65</v>
      </c>
      <c r="F2496" s="1">
        <f>ROUND('Sheet1 (4)'!G2502/100,2)</f>
        <v>30.71</v>
      </c>
      <c r="G2496" s="1">
        <f>ROUND('Sheet1 (4)'!H2502/100,2)</f>
        <v>29.97</v>
      </c>
      <c r="H2496" s="1">
        <f>ROUND('Sheet1 (4)'!I2502/100,2)</f>
        <v>68.900000000000006</v>
      </c>
      <c r="I2496" s="1">
        <f>ROUND('Sheet1 (4)'!J2502/100,2)</f>
        <v>70.5</v>
      </c>
      <c r="J2496" s="1" t="e">
        <f>ROUND('Sheet1 (4)'!K2502/100,2)</f>
        <v>#VALUE!</v>
      </c>
      <c r="K2496" s="1" t="e">
        <f>ROUND('Sheet1 (4)'!L2502/100,2)</f>
        <v>#VALUE!</v>
      </c>
      <c r="L2496" s="4">
        <f>ROUND(('Sheet1 (4)'!M2502+'Sheet1 (4)'!R2502)/100,2)</f>
        <v>-16.2</v>
      </c>
      <c r="M2496" s="4">
        <f>ROUND(('Sheet1 (4)'!N2502+'Sheet1 (4)'!S2502)/100,2)</f>
        <v>-39.47</v>
      </c>
      <c r="N2496" s="4">
        <f>ROUND(('Sheet1 (4)'!O2502+'Sheet1 (4)'!T2502)/100,2)</f>
        <v>-43.57</v>
      </c>
      <c r="O2496" s="4">
        <f>ROUND(('Sheet1 (4)'!P2502+'Sheet1 (4)'!U2502)/100,2)</f>
        <v>-40.770000000000003</v>
      </c>
      <c r="P2496" s="4">
        <f>ROUND(('Sheet1 (4)'!Q2502+'Sheet1 (4)'!V2502)/100,2)</f>
        <v>-83.16</v>
      </c>
      <c r="Q2496" s="7">
        <f>ROUND('Sheet1 (4)'!W2502/100,2)</f>
        <v>0.09</v>
      </c>
      <c r="R2496" s="7">
        <f>ROUND('Sheet1 (4)'!X2502/100,2)</f>
        <v>0.19</v>
      </c>
      <c r="S2496" s="7">
        <f>ROUND('Sheet1 (4)'!Y2502/100,2)</f>
        <v>0.15</v>
      </c>
      <c r="T2496" s="7">
        <f>ROUND('Sheet1 (4)'!Z2502/100,2)</f>
        <v>0.16</v>
      </c>
      <c r="U2496" s="7">
        <f>ROUND('Sheet1 (4)'!AA2502/100,2)</f>
        <v>0</v>
      </c>
      <c r="V2496" s="1" t="str">
        <f>'Sheet1 (4)'!AB2502&amp;".T"</f>
        <v>9268.T</v>
      </c>
      <c r="W2496" t="e">
        <f>ROUND('Sheet1 (4)'!AC2502,2)</f>
        <v>#VALUE!</v>
      </c>
      <c r="X2496">
        <f>ROUND('Sheet1 (4)'!AD2502,2)</f>
        <v>0.97</v>
      </c>
      <c r="Y2496" t="str">
        <f>_xlfn.XLOOKUP('Sheet1 (4)'!AB2502,'Sheet1 (3)'!B:B,'Sheet1 (3)'!D:D,"",0)</f>
        <v>スタンダード</v>
      </c>
    </row>
    <row r="2497" spans="1:25" x14ac:dyDescent="0.2">
      <c r="A2497">
        <v>2496</v>
      </c>
      <c r="B2497" s="1" t="str">
        <f>_xlfn.XLOOKUP('Sheet1 (4)'!AB2503,'Sheet1 (3)'!B:B,'Sheet1 (3)'!C:C,"",0)</f>
        <v>オプトエレクトロニクス</v>
      </c>
      <c r="C2497" s="1" t="str">
        <f>_xlfn.XLOOKUP('Sheet1 (4)'!AB2503,'Sheet1 (3)'!B:B,'Sheet1 (3)'!F:F,"",0)</f>
        <v>電気機器</v>
      </c>
      <c r="D2497" s="1">
        <f>ROUND('Sheet1 (4)'!E2503/100000000,2)</f>
        <v>0.06</v>
      </c>
      <c r="E2497" s="1">
        <f>ROUND('Sheet1 (4)'!F2503/100,2)</f>
        <v>11.78</v>
      </c>
      <c r="F2497" s="1">
        <f>ROUND('Sheet1 (4)'!G2503/100,2)</f>
        <v>3.16</v>
      </c>
      <c r="G2497" s="1">
        <f>ROUND('Sheet1 (4)'!H2503/100,2)</f>
        <v>-4.62</v>
      </c>
      <c r="H2497" s="1">
        <f>ROUND('Sheet1 (4)'!I2503/100,2)</f>
        <v>-5.32</v>
      </c>
      <c r="I2497" s="1">
        <f>ROUND('Sheet1 (4)'!J2503/100,2)</f>
        <v>-5.32</v>
      </c>
      <c r="J2497" s="1" t="e">
        <f>ROUND('Sheet1 (4)'!K2503/100,2)</f>
        <v>#VALUE!</v>
      </c>
      <c r="K2497" s="1" t="e">
        <f>ROUND('Sheet1 (4)'!L2503/100,2)</f>
        <v>#VALUE!</v>
      </c>
      <c r="L2497" s="4">
        <f>ROUND(('Sheet1 (4)'!M2503+'Sheet1 (4)'!R2503)/100,2)</f>
        <v>11.3</v>
      </c>
      <c r="M2497" s="4">
        <f>ROUND(('Sheet1 (4)'!N2503+'Sheet1 (4)'!S2503)/100,2)</f>
        <v>-3.73</v>
      </c>
      <c r="N2497" s="4">
        <f>ROUND(('Sheet1 (4)'!O2503+'Sheet1 (4)'!T2503)/100,2)</f>
        <v>-18.27</v>
      </c>
      <c r="O2497" s="4">
        <f>ROUND(('Sheet1 (4)'!P2503+'Sheet1 (4)'!U2503)/100,2)</f>
        <v>-2.72</v>
      </c>
      <c r="P2497" s="4">
        <f>ROUND(('Sheet1 (4)'!Q2503+'Sheet1 (4)'!V2503)/100,2)</f>
        <v>-2.72</v>
      </c>
      <c r="Q2497" s="7">
        <f>ROUND('Sheet1 (4)'!W2503/100,2)</f>
        <v>0.1</v>
      </c>
      <c r="R2497" s="7">
        <f>ROUND('Sheet1 (4)'!X2503/100,2)</f>
        <v>-0.01</v>
      </c>
      <c r="S2497" s="7">
        <f>ROUND('Sheet1 (4)'!Y2503/100,2)</f>
        <v>-0.14000000000000001</v>
      </c>
      <c r="T2497" s="7">
        <f>ROUND('Sheet1 (4)'!Z2503/100,2)</f>
        <v>-0.13</v>
      </c>
      <c r="U2497" s="7">
        <f>ROUND('Sheet1 (4)'!AA2503/100,2)</f>
        <v>-0.13</v>
      </c>
      <c r="V2497" s="1" t="str">
        <f>'Sheet1 (4)'!AB2503&amp;".T"</f>
        <v>6664.T</v>
      </c>
      <c r="W2497" t="e">
        <f>ROUND('Sheet1 (4)'!AC2503,2)</f>
        <v>#VALUE!</v>
      </c>
      <c r="X2497">
        <f>ROUND('Sheet1 (4)'!AD2503,2)</f>
        <v>0.32</v>
      </c>
      <c r="Y2497" t="str">
        <f>_xlfn.XLOOKUP('Sheet1 (4)'!AB2503,'Sheet1 (3)'!B:B,'Sheet1 (3)'!D:D,"",0)</f>
        <v>スタンダード</v>
      </c>
    </row>
    <row r="2498" spans="1:25" x14ac:dyDescent="0.2">
      <c r="A2498">
        <v>2497</v>
      </c>
      <c r="B2498" s="1" t="str">
        <f>_xlfn.XLOOKUP('Sheet1 (4)'!AB2504,'Sheet1 (3)'!B:B,'Sheet1 (3)'!C:C,"",0)</f>
        <v>オプトラン</v>
      </c>
      <c r="C2498" s="1" t="str">
        <f>_xlfn.XLOOKUP('Sheet1 (4)'!AB2504,'Sheet1 (3)'!B:B,'Sheet1 (3)'!F:F,"",0)</f>
        <v>機械</v>
      </c>
      <c r="D2498" s="1">
        <f>ROUND('Sheet1 (4)'!E2504/100000000,2)</f>
        <v>0.4</v>
      </c>
      <c r="E2498" s="1">
        <f>ROUND('Sheet1 (4)'!F2504/100,2)</f>
        <v>70.25</v>
      </c>
      <c r="F2498" s="1">
        <f>ROUND('Sheet1 (4)'!G2504/100,2)</f>
        <v>74.489999999999995</v>
      </c>
      <c r="G2498" s="1">
        <f>ROUND('Sheet1 (4)'!H2504/100,2)</f>
        <v>97.52</v>
      </c>
      <c r="H2498" s="1">
        <f>ROUND('Sheet1 (4)'!I2504/100,2)</f>
        <v>65.7</v>
      </c>
      <c r="I2498" s="1">
        <f>ROUND('Sheet1 (4)'!J2504/100,2)</f>
        <v>65.7</v>
      </c>
      <c r="J2498" s="1">
        <f>ROUND('Sheet1 (4)'!K2504/100,2)</f>
        <v>40</v>
      </c>
      <c r="K2498" s="1">
        <f>ROUND('Sheet1 (4)'!L2504/100,2)</f>
        <v>66</v>
      </c>
      <c r="L2498" s="4">
        <f>ROUND(('Sheet1 (4)'!M2504+'Sheet1 (4)'!R2504)/100,2)</f>
        <v>110.6</v>
      </c>
      <c r="M2498" s="4">
        <f>ROUND(('Sheet1 (4)'!N2504+'Sheet1 (4)'!S2504)/100,2)</f>
        <v>41.65</v>
      </c>
      <c r="N2498" s="4">
        <f>ROUND(('Sheet1 (4)'!O2504+'Sheet1 (4)'!T2504)/100,2)</f>
        <v>-4.1900000000000004</v>
      </c>
      <c r="O2498" s="4">
        <f>ROUND(('Sheet1 (4)'!P2504+'Sheet1 (4)'!U2504)/100,2)</f>
        <v>-26.51</v>
      </c>
      <c r="P2498" s="4">
        <f>ROUND(('Sheet1 (4)'!Q2504+'Sheet1 (4)'!V2504)/100,2)</f>
        <v>-26.51</v>
      </c>
      <c r="Q2498" s="7">
        <f>ROUND('Sheet1 (4)'!W2504/100,2)</f>
        <v>0.15</v>
      </c>
      <c r="R2498" s="7">
        <f>ROUND('Sheet1 (4)'!X2504/100,2)</f>
        <v>0.14000000000000001</v>
      </c>
      <c r="S2498" s="7">
        <f>ROUND('Sheet1 (4)'!Y2504/100,2)</f>
        <v>0.09</v>
      </c>
      <c r="T2498" s="7">
        <f>ROUND('Sheet1 (4)'!Z2504/100,2)</f>
        <v>0.11</v>
      </c>
      <c r="U2498" s="7">
        <f>ROUND('Sheet1 (4)'!AA2504/100,2)</f>
        <v>0.11</v>
      </c>
      <c r="V2498" s="1" t="str">
        <f>'Sheet1 (4)'!AB2504&amp;".T"</f>
        <v>6235.T</v>
      </c>
      <c r="W2498">
        <f>ROUND('Sheet1 (4)'!AC2504,2)</f>
        <v>15.67</v>
      </c>
      <c r="X2498">
        <f>ROUND('Sheet1 (4)'!AD2504,2)</f>
        <v>1.2</v>
      </c>
      <c r="Y2498" t="str">
        <f>_xlfn.XLOOKUP('Sheet1 (4)'!AB2504,'Sheet1 (3)'!B:B,'Sheet1 (3)'!D:D,"",0)</f>
        <v>プライム</v>
      </c>
    </row>
    <row r="2499" spans="1:25" x14ac:dyDescent="0.2">
      <c r="A2499">
        <v>2498</v>
      </c>
      <c r="B2499" s="1" t="str">
        <f>_xlfn.XLOOKUP('Sheet1 (4)'!AB2505,'Sheet1 (3)'!B:B,'Sheet1 (3)'!C:C,"",0)</f>
        <v>オプティ</v>
      </c>
      <c r="C2499" s="1" t="str">
        <f>_xlfn.XLOOKUP('Sheet1 (4)'!AB2505,'Sheet1 (3)'!B:B,'Sheet1 (3)'!F:F,"",0)</f>
        <v>卸売業</v>
      </c>
      <c r="D2499" s="1">
        <f>ROUND('Sheet1 (4)'!E2505/100000000,2)</f>
        <v>0</v>
      </c>
      <c r="E2499" s="1" t="e">
        <f>ROUND('Sheet1 (4)'!F2505/100,2)</f>
        <v>#VALUE!</v>
      </c>
      <c r="F2499" s="1">
        <f>ROUND('Sheet1 (4)'!G2505/100,2)</f>
        <v>1.1399999999999999</v>
      </c>
      <c r="G2499" s="1">
        <f>ROUND('Sheet1 (4)'!H2505/100,2)</f>
        <v>0.81</v>
      </c>
      <c r="H2499" s="1">
        <f>ROUND('Sheet1 (4)'!I2505/100,2)</f>
        <v>0.44</v>
      </c>
      <c r="I2499" s="1">
        <f>ROUND('Sheet1 (4)'!J2505/100,2)</f>
        <v>0.43</v>
      </c>
      <c r="J2499" s="1" t="e">
        <f>ROUND('Sheet1 (4)'!K2505/100,2)</f>
        <v>#VALUE!</v>
      </c>
      <c r="K2499" s="1" t="e">
        <f>ROUND('Sheet1 (4)'!L2505/100,2)</f>
        <v>#VALUE!</v>
      </c>
      <c r="L2499" s="4" t="e">
        <f>ROUND(('Sheet1 (4)'!M2505+'Sheet1 (4)'!R2505)/100,2)</f>
        <v>#VALUE!</v>
      </c>
      <c r="M2499" s="4" t="e">
        <f>ROUND(('Sheet1 (4)'!N2505+'Sheet1 (4)'!S2505)/100,2)</f>
        <v>#VALUE!</v>
      </c>
      <c r="N2499" s="4" t="e">
        <f>ROUND(('Sheet1 (4)'!O2505+'Sheet1 (4)'!T2505)/100,2)</f>
        <v>#VALUE!</v>
      </c>
      <c r="O2499" s="4">
        <f>ROUND(('Sheet1 (4)'!P2505+'Sheet1 (4)'!U2505)/100,2)</f>
        <v>0.36</v>
      </c>
      <c r="P2499" s="4">
        <f>ROUND(('Sheet1 (4)'!Q2505+'Sheet1 (4)'!V2505)/100,2)</f>
        <v>0.16</v>
      </c>
      <c r="Q2499" s="7" t="e">
        <f>ROUND('Sheet1 (4)'!W2505/100,2)</f>
        <v>#VALUE!</v>
      </c>
      <c r="R2499" s="7" t="e">
        <f>ROUND('Sheet1 (4)'!X2505/100,2)</f>
        <v>#VALUE!</v>
      </c>
      <c r="S2499" s="7">
        <f>ROUND('Sheet1 (4)'!Y2505/100,2)</f>
        <v>0.3</v>
      </c>
      <c r="T2499" s="7">
        <f>ROUND('Sheet1 (4)'!Z2505/100,2)</f>
        <v>0.14000000000000001</v>
      </c>
      <c r="U2499" s="7">
        <f>ROUND('Sheet1 (4)'!AA2505/100,2)</f>
        <v>0.08</v>
      </c>
      <c r="V2499" s="1" t="str">
        <f>'Sheet1 (4)'!AB2505&amp;".T"</f>
        <v>152A.T</v>
      </c>
      <c r="W2499">
        <f>ROUND('Sheet1 (4)'!AC2505,2)</f>
        <v>5.68</v>
      </c>
      <c r="X2499" t="e">
        <f>ROUND('Sheet1 (4)'!AD2505,2)</f>
        <v>#VALUE!</v>
      </c>
      <c r="Y2499" t="str">
        <f>_xlfn.XLOOKUP('Sheet1 (4)'!AB2505,'Sheet1 (3)'!B:B,'Sheet1 (3)'!D:D,"",0)</f>
        <v>PRO Market</v>
      </c>
    </row>
    <row r="2500" spans="1:25" x14ac:dyDescent="0.2">
      <c r="A2500">
        <v>2499</v>
      </c>
      <c r="B2500" s="1" t="str">
        <f>_xlfn.XLOOKUP('Sheet1 (4)'!AB2506,'Sheet1 (3)'!B:B,'Sheet1 (3)'!C:C,"",0)</f>
        <v>日本オラクル</v>
      </c>
      <c r="C2500" s="1" t="str">
        <f>_xlfn.XLOOKUP('Sheet1 (4)'!AB2506,'Sheet1 (3)'!B:B,'Sheet1 (3)'!F:F,"",0)</f>
        <v>情報・通信業</v>
      </c>
      <c r="D2500" s="1">
        <f>ROUND('Sheet1 (4)'!E2506/100000000,2)</f>
        <v>1.28</v>
      </c>
      <c r="E2500" s="1">
        <f>ROUND('Sheet1 (4)'!F2506/100,2)</f>
        <v>709.05</v>
      </c>
      <c r="F2500" s="1">
        <f>ROUND('Sheet1 (4)'!G2506/100,2)</f>
        <v>732.15</v>
      </c>
      <c r="G2500" s="1">
        <f>ROUND('Sheet1 (4)'!H2506/100,2)</f>
        <v>743.97</v>
      </c>
      <c r="H2500" s="1">
        <f>ROUND('Sheet1 (4)'!I2506/100,2)</f>
        <v>798.21</v>
      </c>
      <c r="I2500" s="1">
        <f>ROUND('Sheet1 (4)'!J2506/100,2)</f>
        <v>868.32</v>
      </c>
      <c r="J2500" s="1">
        <f>ROUND('Sheet1 (4)'!K2506/100,2)</f>
        <v>937.99</v>
      </c>
      <c r="K2500" s="1">
        <f>ROUND('Sheet1 (4)'!L2506/100,2)</f>
        <v>1005.83</v>
      </c>
      <c r="L2500" s="4">
        <f>ROUND(('Sheet1 (4)'!M2506+'Sheet1 (4)'!R2506)/100,2)</f>
        <v>150.30000000000001</v>
      </c>
      <c r="M2500" s="4">
        <f>ROUND(('Sheet1 (4)'!N2506+'Sheet1 (4)'!S2506)/100,2)</f>
        <v>1529.26</v>
      </c>
      <c r="N2500" s="4">
        <f>ROUND(('Sheet1 (4)'!O2506+'Sheet1 (4)'!T2506)/100,2)</f>
        <v>669.89</v>
      </c>
      <c r="O2500" s="4">
        <f>ROUND(('Sheet1 (4)'!P2506+'Sheet1 (4)'!U2506)/100,2)</f>
        <v>79.540000000000006</v>
      </c>
      <c r="P2500" s="4">
        <f>ROUND(('Sheet1 (4)'!Q2506+'Sheet1 (4)'!V2506)/100,2)</f>
        <v>646.42999999999995</v>
      </c>
      <c r="Q2500" s="7">
        <f>ROUND('Sheet1 (4)'!W2506/100,2)</f>
        <v>0.24</v>
      </c>
      <c r="R2500" s="7">
        <f>ROUND('Sheet1 (4)'!X2506/100,2)</f>
        <v>0.3</v>
      </c>
      <c r="S2500" s="7">
        <f>ROUND('Sheet1 (4)'!Y2506/100,2)</f>
        <v>0.37</v>
      </c>
      <c r="T2500" s="7">
        <f>ROUND('Sheet1 (4)'!Z2506/100,2)</f>
        <v>0.32</v>
      </c>
      <c r="U2500" s="7">
        <f>ROUND('Sheet1 (4)'!AA2506/100,2)</f>
        <v>0.34</v>
      </c>
      <c r="V2500" s="1" t="str">
        <f>'Sheet1 (4)'!AB2506&amp;".T"</f>
        <v>4716.T</v>
      </c>
      <c r="W2500">
        <f>ROUND('Sheet1 (4)'!AC2506,2)</f>
        <v>29.8</v>
      </c>
      <c r="X2500">
        <f>ROUND('Sheet1 (4)'!AD2506,2)</f>
        <v>11.62</v>
      </c>
      <c r="Y2500" t="str">
        <f>_xlfn.XLOOKUP('Sheet1 (4)'!AB2506,'Sheet1 (3)'!B:B,'Sheet1 (3)'!D:D,"",0)</f>
        <v>スタンダード</v>
      </c>
    </row>
    <row r="2501" spans="1:25" x14ac:dyDescent="0.2">
      <c r="A2501">
        <v>2500</v>
      </c>
      <c r="B2501" s="1" t="str">
        <f>_xlfn.XLOOKUP('Sheet1 (4)'!AB2507,'Sheet1 (3)'!B:B,'Sheet1 (3)'!C:C,"",0)</f>
        <v>Ｏｒｃｈｅｓｔｒａ　Ｈｏｌｄｉｎｇｓ</v>
      </c>
      <c r="C2501" s="1" t="str">
        <f>_xlfn.XLOOKUP('Sheet1 (4)'!AB2507,'Sheet1 (3)'!B:B,'Sheet1 (3)'!F:F,"",0)</f>
        <v>サービス業</v>
      </c>
      <c r="D2501" s="1">
        <f>ROUND('Sheet1 (4)'!E2507/100000000,2)</f>
        <v>0.1</v>
      </c>
      <c r="E2501" s="1">
        <f>ROUND('Sheet1 (4)'!F2507/100,2)</f>
        <v>12.62</v>
      </c>
      <c r="F2501" s="1">
        <f>ROUND('Sheet1 (4)'!G2507/100,2)</f>
        <v>13.44</v>
      </c>
      <c r="G2501" s="1">
        <f>ROUND('Sheet1 (4)'!H2507/100,2)</f>
        <v>7.6</v>
      </c>
      <c r="H2501" s="1">
        <f>ROUND('Sheet1 (4)'!I2507/100,2)</f>
        <v>7.99</v>
      </c>
      <c r="I2501" s="1">
        <f>ROUND('Sheet1 (4)'!J2507/100,2)</f>
        <v>7.99</v>
      </c>
      <c r="J2501" s="1" t="e">
        <f>ROUND('Sheet1 (4)'!K2507/100,2)</f>
        <v>#VALUE!</v>
      </c>
      <c r="K2501" s="1" t="e">
        <f>ROUND('Sheet1 (4)'!L2507/100,2)</f>
        <v>#VALUE!</v>
      </c>
      <c r="L2501" s="4">
        <f>ROUND(('Sheet1 (4)'!M2507+'Sheet1 (4)'!R2507)/100,2)</f>
        <v>10.81</v>
      </c>
      <c r="M2501" s="4">
        <f>ROUND(('Sheet1 (4)'!N2507+'Sheet1 (4)'!S2507)/100,2)</f>
        <v>-14.77</v>
      </c>
      <c r="N2501" s="4">
        <f>ROUND(('Sheet1 (4)'!O2507+'Sheet1 (4)'!T2507)/100,2)</f>
        <v>-9.9700000000000006</v>
      </c>
      <c r="O2501" s="4">
        <f>ROUND(('Sheet1 (4)'!P2507+'Sheet1 (4)'!U2507)/100,2)</f>
        <v>7.41</v>
      </c>
      <c r="P2501" s="4">
        <f>ROUND(('Sheet1 (4)'!Q2507+'Sheet1 (4)'!V2507)/100,2)</f>
        <v>7.41</v>
      </c>
      <c r="Q2501" s="7">
        <f>ROUND('Sheet1 (4)'!W2507/100,2)</f>
        <v>0.23</v>
      </c>
      <c r="R2501" s="7">
        <f>ROUND('Sheet1 (4)'!X2507/100,2)</f>
        <v>0.17</v>
      </c>
      <c r="S2501" s="7">
        <f>ROUND('Sheet1 (4)'!Y2507/100,2)</f>
        <v>0.08</v>
      </c>
      <c r="T2501" s="7">
        <f>ROUND('Sheet1 (4)'!Z2507/100,2)</f>
        <v>0.06</v>
      </c>
      <c r="U2501" s="7">
        <f>ROUND('Sheet1 (4)'!AA2507/100,2)</f>
        <v>0.06</v>
      </c>
      <c r="V2501" s="1" t="str">
        <f>'Sheet1 (4)'!AB2507&amp;".T"</f>
        <v>6533.T</v>
      </c>
      <c r="W2501">
        <f>ROUND('Sheet1 (4)'!AC2507,2)</f>
        <v>39.72</v>
      </c>
      <c r="X2501">
        <f>ROUND('Sheet1 (4)'!AD2507,2)</f>
        <v>1.29</v>
      </c>
      <c r="Y2501" t="str">
        <f>_xlfn.XLOOKUP('Sheet1 (4)'!AB2507,'Sheet1 (3)'!B:B,'Sheet1 (3)'!D:D,"",0)</f>
        <v>プライム</v>
      </c>
    </row>
    <row r="2502" spans="1:25" x14ac:dyDescent="0.2">
      <c r="A2502">
        <v>2501</v>
      </c>
      <c r="B2502" s="1" t="str">
        <f>_xlfn.XLOOKUP('Sheet1 (4)'!AB2508,'Sheet1 (3)'!B:B,'Sheet1 (3)'!C:C,"",0)</f>
        <v>オルガノ</v>
      </c>
      <c r="C2502" s="1" t="str">
        <f>_xlfn.XLOOKUP('Sheet1 (4)'!AB2508,'Sheet1 (3)'!B:B,'Sheet1 (3)'!F:F,"",0)</f>
        <v>機械</v>
      </c>
      <c r="D2502" s="1">
        <f>ROUND('Sheet1 (4)'!E2508/100000000,2)</f>
        <v>0.46</v>
      </c>
      <c r="E2502" s="1">
        <f>ROUND('Sheet1 (4)'!F2508/100,2)</f>
        <v>95.81</v>
      </c>
      <c r="F2502" s="1">
        <f>ROUND('Sheet1 (4)'!G2508/100,2)</f>
        <v>108.51</v>
      </c>
      <c r="G2502" s="1">
        <f>ROUND('Sheet1 (4)'!H2508/100,2)</f>
        <v>152.13999999999999</v>
      </c>
      <c r="H2502" s="1">
        <f>ROUND('Sheet1 (4)'!I2508/100,2)</f>
        <v>225.45</v>
      </c>
      <c r="I2502" s="1">
        <f>ROUND('Sheet1 (4)'!J2508/100,2)</f>
        <v>311.20999999999998</v>
      </c>
      <c r="J2502" s="1">
        <f>ROUND('Sheet1 (4)'!K2508/100,2)</f>
        <v>381</v>
      </c>
      <c r="K2502" s="1">
        <f>ROUND('Sheet1 (4)'!L2508/100,2)</f>
        <v>401</v>
      </c>
      <c r="L2502" s="4">
        <f>ROUND(('Sheet1 (4)'!M2508+'Sheet1 (4)'!R2508)/100,2)</f>
        <v>-58.43</v>
      </c>
      <c r="M2502" s="4">
        <f>ROUND(('Sheet1 (4)'!N2508+'Sheet1 (4)'!S2508)/100,2)</f>
        <v>92.67</v>
      </c>
      <c r="N2502" s="4">
        <f>ROUND(('Sheet1 (4)'!O2508+'Sheet1 (4)'!T2508)/100,2)</f>
        <v>-198.45</v>
      </c>
      <c r="O2502" s="4" t="e">
        <f>ROUND(('Sheet1 (4)'!P2508+'Sheet1 (4)'!U2508)/100,2)</f>
        <v>#VALUE!</v>
      </c>
      <c r="P2502" s="4">
        <f>ROUND(('Sheet1 (4)'!Q2508+'Sheet1 (4)'!V2508)/100,2)</f>
        <v>189.7</v>
      </c>
      <c r="Q2502" s="7">
        <f>ROUND('Sheet1 (4)'!W2508/100,2)</f>
        <v>0.11</v>
      </c>
      <c r="R2502" s="7">
        <f>ROUND('Sheet1 (4)'!X2508/100,2)</f>
        <v>0.13</v>
      </c>
      <c r="S2502" s="7">
        <f>ROUND('Sheet1 (4)'!Y2508/100,2)</f>
        <v>0.14000000000000001</v>
      </c>
      <c r="T2502" s="7">
        <f>ROUND('Sheet1 (4)'!Z2508/100,2)</f>
        <v>0.18</v>
      </c>
      <c r="U2502" s="7">
        <f>ROUND('Sheet1 (4)'!AA2508/100,2)</f>
        <v>0.22</v>
      </c>
      <c r="V2502" s="1" t="str">
        <f>'Sheet1 (4)'!AB2508&amp;".T"</f>
        <v>6368.T</v>
      </c>
      <c r="W2502">
        <f>ROUND('Sheet1 (4)'!AC2508,2)</f>
        <v>22</v>
      </c>
      <c r="X2502">
        <f>ROUND('Sheet1 (4)'!AD2508,2)</f>
        <v>4.71</v>
      </c>
      <c r="Y2502" t="str">
        <f>_xlfn.XLOOKUP('Sheet1 (4)'!AB2508,'Sheet1 (3)'!B:B,'Sheet1 (3)'!D:D,"",0)</f>
        <v>プライム</v>
      </c>
    </row>
    <row r="2503" spans="1:25" x14ac:dyDescent="0.2">
      <c r="A2503">
        <v>2502</v>
      </c>
      <c r="B2503" s="1" t="str">
        <f>_xlfn.XLOOKUP('Sheet1 (4)'!AB2509,'Sheet1 (3)'!B:B,'Sheet1 (3)'!C:C,"",0)</f>
        <v>オリコン</v>
      </c>
      <c r="C2503" s="1" t="str">
        <f>_xlfn.XLOOKUP('Sheet1 (4)'!AB2509,'Sheet1 (3)'!B:B,'Sheet1 (3)'!F:F,"",0)</f>
        <v>情報・通信業</v>
      </c>
      <c r="D2503" s="1">
        <f>ROUND('Sheet1 (4)'!E2509/100000000,2)</f>
        <v>0.13</v>
      </c>
      <c r="E2503" s="1">
        <f>ROUND('Sheet1 (4)'!F2509/100,2)</f>
        <v>10.59</v>
      </c>
      <c r="F2503" s="1">
        <f>ROUND('Sheet1 (4)'!G2509/100,2)</f>
        <v>15.2</v>
      </c>
      <c r="G2503" s="1">
        <f>ROUND('Sheet1 (4)'!H2509/100,2)</f>
        <v>17.66</v>
      </c>
      <c r="H2503" s="1">
        <f>ROUND('Sheet1 (4)'!I2509/100,2)</f>
        <v>15.57</v>
      </c>
      <c r="I2503" s="1">
        <f>ROUND('Sheet1 (4)'!J2509/100,2)</f>
        <v>14.03</v>
      </c>
      <c r="J2503" s="1">
        <f>ROUND('Sheet1 (4)'!K2509/100,2)</f>
        <v>15.3</v>
      </c>
      <c r="K2503" s="1">
        <f>ROUND('Sheet1 (4)'!L2509/100,2)</f>
        <v>17</v>
      </c>
      <c r="L2503" s="4">
        <f>ROUND(('Sheet1 (4)'!M2509+'Sheet1 (4)'!R2509)/100,2)</f>
        <v>8.9</v>
      </c>
      <c r="M2503" s="4">
        <f>ROUND(('Sheet1 (4)'!N2509+'Sheet1 (4)'!S2509)/100,2)</f>
        <v>10.27</v>
      </c>
      <c r="N2503" s="4">
        <f>ROUND(('Sheet1 (4)'!O2509+'Sheet1 (4)'!T2509)/100,2)</f>
        <v>-2.0699999999999998</v>
      </c>
      <c r="O2503" s="4">
        <f>ROUND(('Sheet1 (4)'!P2509+'Sheet1 (4)'!U2509)/100,2)</f>
        <v>11.46</v>
      </c>
      <c r="P2503" s="4">
        <f>ROUND(('Sheet1 (4)'!Q2509+'Sheet1 (4)'!V2509)/100,2)</f>
        <v>9.9600000000000009</v>
      </c>
      <c r="Q2503" s="7">
        <f>ROUND('Sheet1 (4)'!W2509/100,2)</f>
        <v>0.26</v>
      </c>
      <c r="R2503" s="7">
        <f>ROUND('Sheet1 (4)'!X2509/100,2)</f>
        <v>0.26</v>
      </c>
      <c r="S2503" s="7">
        <f>ROUND('Sheet1 (4)'!Y2509/100,2)</f>
        <v>0.25</v>
      </c>
      <c r="T2503" s="7">
        <f>ROUND('Sheet1 (4)'!Z2509/100,2)</f>
        <v>0.21</v>
      </c>
      <c r="U2503" s="7">
        <f>ROUND('Sheet1 (4)'!AA2509/100,2)</f>
        <v>0.18</v>
      </c>
      <c r="V2503" s="1" t="str">
        <f>'Sheet1 (4)'!AB2509&amp;".T"</f>
        <v>4800.T</v>
      </c>
      <c r="W2503">
        <f>ROUND('Sheet1 (4)'!AC2509,2)</f>
        <v>11.16</v>
      </c>
      <c r="X2503">
        <f>ROUND('Sheet1 (4)'!AD2509,2)</f>
        <v>1.95</v>
      </c>
      <c r="Y2503" t="str">
        <f>_xlfn.XLOOKUP('Sheet1 (4)'!AB2509,'Sheet1 (3)'!B:B,'Sheet1 (3)'!D:D,"",0)</f>
        <v>スタンダード</v>
      </c>
    </row>
    <row r="2504" spans="1:25" x14ac:dyDescent="0.2">
      <c r="A2504">
        <v>2503</v>
      </c>
      <c r="B2504" s="1" t="str">
        <f>_xlfn.XLOOKUP('Sheet1 (4)'!AB2510,'Sheet1 (3)'!B:B,'Sheet1 (3)'!C:C,"",0)</f>
        <v>オリエントコーポレーション</v>
      </c>
      <c r="C2504" s="1" t="str">
        <f>_xlfn.XLOOKUP('Sheet1 (4)'!AB2510,'Sheet1 (3)'!B:B,'Sheet1 (3)'!F:F,"",0)</f>
        <v>その他金融業</v>
      </c>
      <c r="D2504" s="1">
        <f>ROUND('Sheet1 (4)'!E2510/100000000,2)</f>
        <v>1.71</v>
      </c>
      <c r="E2504" s="1">
        <f>ROUND('Sheet1 (4)'!F2510/100,2)</f>
        <v>208.09</v>
      </c>
      <c r="F2504" s="1">
        <f>ROUND('Sheet1 (4)'!G2510/100,2)</f>
        <v>289.95</v>
      </c>
      <c r="G2504" s="1">
        <f>ROUND('Sheet1 (4)'!H2510/100,2)</f>
        <v>230.7</v>
      </c>
      <c r="H2504" s="1">
        <f>ROUND('Sheet1 (4)'!I2510/100,2)</f>
        <v>161.19</v>
      </c>
      <c r="I2504" s="1">
        <f>ROUND('Sheet1 (4)'!J2510/100,2)</f>
        <v>123.44</v>
      </c>
      <c r="J2504" s="1">
        <f>ROUND('Sheet1 (4)'!K2510/100,2)</f>
        <v>145</v>
      </c>
      <c r="K2504" s="1">
        <f>ROUND('Sheet1 (4)'!L2510/100,2)</f>
        <v>190</v>
      </c>
      <c r="L2504" s="4">
        <f>ROUND(('Sheet1 (4)'!M2510+'Sheet1 (4)'!R2510)/100,2)</f>
        <v>405.79</v>
      </c>
      <c r="M2504" s="4">
        <f>ROUND(('Sheet1 (4)'!N2510+'Sheet1 (4)'!S2510)/100,2)</f>
        <v>627.44000000000005</v>
      </c>
      <c r="N2504" s="4">
        <f>ROUND(('Sheet1 (4)'!O2510+'Sheet1 (4)'!T2510)/100,2)</f>
        <v>118.69</v>
      </c>
      <c r="O2504" s="4">
        <f>ROUND(('Sheet1 (4)'!P2510+'Sheet1 (4)'!U2510)/100,2)</f>
        <v>-879.48</v>
      </c>
      <c r="P2504" s="4">
        <f>ROUND(('Sheet1 (4)'!Q2510+'Sheet1 (4)'!V2510)/100,2)</f>
        <v>-106.86</v>
      </c>
      <c r="Q2504" s="7">
        <f>ROUND('Sheet1 (4)'!W2510/100,2)</f>
        <v>7.0000000000000007E-2</v>
      </c>
      <c r="R2504" s="7">
        <f>ROUND('Sheet1 (4)'!X2510/100,2)</f>
        <v>0.08</v>
      </c>
      <c r="S2504" s="7">
        <f>ROUND('Sheet1 (4)'!Y2510/100,2)</f>
        <v>0.09</v>
      </c>
      <c r="T2504" s="7">
        <f>ROUND('Sheet1 (4)'!Z2510/100,2)</f>
        <v>0.05</v>
      </c>
      <c r="U2504" s="7">
        <f>ROUND('Sheet1 (4)'!AA2510/100,2)</f>
        <v>0.05</v>
      </c>
      <c r="V2504" s="1" t="str">
        <f>'Sheet1 (4)'!AB2510&amp;".T"</f>
        <v>8585.T</v>
      </c>
      <c r="W2504">
        <f>ROUND('Sheet1 (4)'!AC2510,2)</f>
        <v>10.46</v>
      </c>
      <c r="X2504">
        <f>ROUND('Sheet1 (4)'!AD2510,2)</f>
        <v>0.72</v>
      </c>
      <c r="Y2504" t="str">
        <f>_xlfn.XLOOKUP('Sheet1 (4)'!AB2510,'Sheet1 (3)'!B:B,'Sheet1 (3)'!D:D,"",0)</f>
        <v>プライム</v>
      </c>
    </row>
    <row r="2505" spans="1:25" x14ac:dyDescent="0.2">
      <c r="A2505">
        <v>2504</v>
      </c>
      <c r="B2505" s="1" t="str">
        <f>_xlfn.XLOOKUP('Sheet1 (4)'!AB2511,'Sheet1 (3)'!B:B,'Sheet1 (3)'!C:C,"",0)</f>
        <v>オリエンタルチエン工業</v>
      </c>
      <c r="C2505" s="1" t="str">
        <f>_xlfn.XLOOKUP('Sheet1 (4)'!AB2511,'Sheet1 (3)'!B:B,'Sheet1 (3)'!F:F,"",0)</f>
        <v>機械</v>
      </c>
      <c r="D2505" s="1">
        <f>ROUND('Sheet1 (4)'!E2511/100000000,2)</f>
        <v>0.01</v>
      </c>
      <c r="E2505" s="1" t="e">
        <f>ROUND('Sheet1 (4)'!F2511/100,2)</f>
        <v>#VALUE!</v>
      </c>
      <c r="F2505" s="1" t="e">
        <f>ROUND('Sheet1 (4)'!G2511/100,2)</f>
        <v>#VALUE!</v>
      </c>
      <c r="G2505" s="1" t="e">
        <f>ROUND('Sheet1 (4)'!H2511/100,2)</f>
        <v>#VALUE!</v>
      </c>
      <c r="H2505" s="1" t="e">
        <f>ROUND('Sheet1 (4)'!I2511/100,2)</f>
        <v>#VALUE!</v>
      </c>
      <c r="I2505" s="1">
        <f>ROUND('Sheet1 (4)'!J2511/100,2)</f>
        <v>1.42</v>
      </c>
      <c r="J2505" s="1" t="e">
        <f>ROUND('Sheet1 (4)'!K2511/100,2)</f>
        <v>#VALUE!</v>
      </c>
      <c r="K2505" s="1" t="e">
        <f>ROUND('Sheet1 (4)'!L2511/100,2)</f>
        <v>#VALUE!</v>
      </c>
      <c r="L2505" s="4" t="e">
        <f>ROUND(('Sheet1 (4)'!M2511+'Sheet1 (4)'!R2511)/100,2)</f>
        <v>#VALUE!</v>
      </c>
      <c r="M2505" s="4" t="e">
        <f>ROUND(('Sheet1 (4)'!N2511+'Sheet1 (4)'!S2511)/100,2)</f>
        <v>#VALUE!</v>
      </c>
      <c r="N2505" s="4" t="e">
        <f>ROUND(('Sheet1 (4)'!O2511+'Sheet1 (4)'!T2511)/100,2)</f>
        <v>#VALUE!</v>
      </c>
      <c r="O2505" s="4" t="e">
        <f>ROUND(('Sheet1 (4)'!P2511+'Sheet1 (4)'!U2511)/100,2)</f>
        <v>#VALUE!</v>
      </c>
      <c r="P2505" s="4">
        <f>ROUND(('Sheet1 (4)'!Q2511+'Sheet1 (4)'!V2511)/100,2)</f>
        <v>-5.89</v>
      </c>
      <c r="Q2505" s="7" t="e">
        <f>ROUND('Sheet1 (4)'!W2511/100,2)</f>
        <v>#VALUE!</v>
      </c>
      <c r="R2505" s="7" t="e">
        <f>ROUND('Sheet1 (4)'!X2511/100,2)</f>
        <v>#VALUE!</v>
      </c>
      <c r="S2505" s="7" t="e">
        <f>ROUND('Sheet1 (4)'!Y2511/100,2)</f>
        <v>#VALUE!</v>
      </c>
      <c r="T2505" s="7" t="e">
        <f>ROUND('Sheet1 (4)'!Z2511/100,2)</f>
        <v>#VALUE!</v>
      </c>
      <c r="U2505" s="7" t="e">
        <f>ROUND('Sheet1 (4)'!AA2511/100,2)</f>
        <v>#VALUE!</v>
      </c>
      <c r="V2505" s="1" t="str">
        <f>'Sheet1 (4)'!AB2511&amp;".T"</f>
        <v>6380.T</v>
      </c>
      <c r="W2505">
        <f>ROUND('Sheet1 (4)'!AC2511,2)</f>
        <v>20.14</v>
      </c>
      <c r="X2505">
        <f>ROUND('Sheet1 (4)'!AD2511,2)</f>
        <v>1.77</v>
      </c>
      <c r="Y2505" t="str">
        <f>_xlfn.XLOOKUP('Sheet1 (4)'!AB2511,'Sheet1 (3)'!B:B,'Sheet1 (3)'!D:D,"",0)</f>
        <v>スタンダード</v>
      </c>
    </row>
    <row r="2506" spans="1:25" x14ac:dyDescent="0.2">
      <c r="A2506">
        <v>2505</v>
      </c>
      <c r="B2506" s="1" t="str">
        <f>_xlfn.XLOOKUP('Sheet1 (4)'!AB2512,'Sheet1 (3)'!B:B,'Sheet1 (3)'!C:C,"",0)</f>
        <v>オリエンタルコンサルタンツホールディングス</v>
      </c>
      <c r="C2506" s="1" t="str">
        <f>_xlfn.XLOOKUP('Sheet1 (4)'!AB2512,'Sheet1 (3)'!B:B,'Sheet1 (3)'!F:F,"",0)</f>
        <v>サービス業</v>
      </c>
      <c r="D2506" s="1">
        <f>ROUND('Sheet1 (4)'!E2512/100000000,2)</f>
        <v>0.12</v>
      </c>
      <c r="E2506" s="1">
        <f>ROUND('Sheet1 (4)'!F2512/100,2)</f>
        <v>32.880000000000003</v>
      </c>
      <c r="F2506" s="1">
        <f>ROUND('Sheet1 (4)'!G2512/100,2)</f>
        <v>37.119999999999997</v>
      </c>
      <c r="G2506" s="1">
        <f>ROUND('Sheet1 (4)'!H2512/100,2)</f>
        <v>38.840000000000003</v>
      </c>
      <c r="H2506" s="1">
        <f>ROUND('Sheet1 (4)'!I2512/100,2)</f>
        <v>46.65</v>
      </c>
      <c r="I2506" s="1">
        <f>ROUND('Sheet1 (4)'!J2512/100,2)</f>
        <v>46.65</v>
      </c>
      <c r="J2506" s="1" t="e">
        <f>ROUND('Sheet1 (4)'!K2512/100,2)</f>
        <v>#VALUE!</v>
      </c>
      <c r="K2506" s="1" t="e">
        <f>ROUND('Sheet1 (4)'!L2512/100,2)</f>
        <v>#VALUE!</v>
      </c>
      <c r="L2506" s="4">
        <f>ROUND(('Sheet1 (4)'!M2512+'Sheet1 (4)'!R2512)/100,2)</f>
        <v>5.74</v>
      </c>
      <c r="M2506" s="4">
        <f>ROUND(('Sheet1 (4)'!N2512+'Sheet1 (4)'!S2512)/100,2)</f>
        <v>-103.23</v>
      </c>
      <c r="N2506" s="4">
        <f>ROUND(('Sheet1 (4)'!O2512+'Sheet1 (4)'!T2512)/100,2)</f>
        <v>-19.170000000000002</v>
      </c>
      <c r="O2506" s="4">
        <f>ROUND(('Sheet1 (4)'!P2512+'Sheet1 (4)'!U2512)/100,2)</f>
        <v>6.26</v>
      </c>
      <c r="P2506" s="4">
        <f>ROUND(('Sheet1 (4)'!Q2512+'Sheet1 (4)'!V2512)/100,2)</f>
        <v>6.26</v>
      </c>
      <c r="Q2506" s="7">
        <f>ROUND('Sheet1 (4)'!W2512/100,2)</f>
        <v>0.13</v>
      </c>
      <c r="R2506" s="7">
        <f>ROUND('Sheet1 (4)'!X2512/100,2)</f>
        <v>0.17</v>
      </c>
      <c r="S2506" s="7">
        <f>ROUND('Sheet1 (4)'!Y2512/100,2)</f>
        <v>0.14000000000000001</v>
      </c>
      <c r="T2506" s="7">
        <f>ROUND('Sheet1 (4)'!Z2512/100,2)</f>
        <v>0.11</v>
      </c>
      <c r="U2506" s="7">
        <f>ROUND('Sheet1 (4)'!AA2512/100,2)</f>
        <v>0.11</v>
      </c>
      <c r="V2506" s="1" t="str">
        <f>'Sheet1 (4)'!AB2512&amp;".T"</f>
        <v>2498.T</v>
      </c>
      <c r="W2506">
        <f>ROUND('Sheet1 (4)'!AC2512,2)</f>
        <v>11.98</v>
      </c>
      <c r="X2506">
        <f>ROUND('Sheet1 (4)'!AD2512,2)</f>
        <v>1.38</v>
      </c>
      <c r="Y2506" t="str">
        <f>_xlfn.XLOOKUP('Sheet1 (4)'!AB2512,'Sheet1 (3)'!B:B,'Sheet1 (3)'!D:D,"",0)</f>
        <v>スタンダード</v>
      </c>
    </row>
    <row r="2507" spans="1:25" x14ac:dyDescent="0.2">
      <c r="A2507">
        <v>2506</v>
      </c>
      <c r="B2507" s="1" t="str">
        <f>_xlfn.XLOOKUP('Sheet1 (4)'!AB2513,'Sheet1 (3)'!B:B,'Sheet1 (3)'!C:C,"",0)</f>
        <v>オリエンタルランド</v>
      </c>
      <c r="C2507" s="1" t="str">
        <f>_xlfn.XLOOKUP('Sheet1 (4)'!AB2513,'Sheet1 (3)'!B:B,'Sheet1 (3)'!F:F,"",0)</f>
        <v>サービス業</v>
      </c>
      <c r="D2507" s="1">
        <f>ROUND('Sheet1 (4)'!E2513/100000000,2)</f>
        <v>16.399999999999999</v>
      </c>
      <c r="E2507" s="1">
        <f>ROUND('Sheet1 (4)'!F2513/100,2)</f>
        <v>-470.14</v>
      </c>
      <c r="F2507" s="1">
        <f>ROUND('Sheet1 (4)'!G2513/100,2)</f>
        <v>69.27</v>
      </c>
      <c r="G2507" s="1">
        <f>ROUND('Sheet1 (4)'!H2513/100,2)</f>
        <v>1112.01</v>
      </c>
      <c r="H2507" s="1">
        <f>ROUND('Sheet1 (4)'!I2513/100,2)</f>
        <v>1654.38</v>
      </c>
      <c r="I2507" s="1">
        <f>ROUND('Sheet1 (4)'!J2513/100,2)</f>
        <v>1721.12</v>
      </c>
      <c r="J2507" s="1">
        <f>ROUND('Sheet1 (4)'!K2513/100,2)</f>
        <v>1740</v>
      </c>
      <c r="K2507" s="1">
        <f>ROUND('Sheet1 (4)'!L2513/100,2)</f>
        <v>1965.22</v>
      </c>
      <c r="L2507" s="4">
        <f>ROUND(('Sheet1 (4)'!M2513+'Sheet1 (4)'!R2513)/100,2)</f>
        <v>-1845.72</v>
      </c>
      <c r="M2507" s="4">
        <f>ROUND(('Sheet1 (4)'!N2513+'Sheet1 (4)'!S2513)/100,2)</f>
        <v>-843.82</v>
      </c>
      <c r="N2507" s="4">
        <f>ROUND(('Sheet1 (4)'!O2513+'Sheet1 (4)'!T2513)/100,2)</f>
        <v>233.03</v>
      </c>
      <c r="O2507" s="4">
        <f>ROUND(('Sheet1 (4)'!P2513+'Sheet1 (4)'!U2513)/100,2)</f>
        <v>1764.09</v>
      </c>
      <c r="P2507" s="4">
        <f>ROUND(('Sheet1 (4)'!Q2513+'Sheet1 (4)'!V2513)/100,2)</f>
        <v>-577.52</v>
      </c>
      <c r="Q2507" s="7">
        <f>ROUND('Sheet1 (4)'!W2513/100,2)</f>
        <v>-7.0000000000000007E-2</v>
      </c>
      <c r="R2507" s="7">
        <f>ROUND('Sheet1 (4)'!X2513/100,2)</f>
        <v>0.01</v>
      </c>
      <c r="S2507" s="7">
        <f>ROUND('Sheet1 (4)'!Y2513/100,2)</f>
        <v>0.1</v>
      </c>
      <c r="T2507" s="7">
        <f>ROUND('Sheet1 (4)'!Z2513/100,2)</f>
        <v>0.14000000000000001</v>
      </c>
      <c r="U2507" s="7">
        <f>ROUND('Sheet1 (4)'!AA2513/100,2)</f>
        <v>0.13</v>
      </c>
      <c r="V2507" s="1" t="str">
        <f>'Sheet1 (4)'!AB2513&amp;".T"</f>
        <v>4661.T</v>
      </c>
      <c r="W2507">
        <f>ROUND('Sheet1 (4)'!AC2513,2)</f>
        <v>40.24</v>
      </c>
      <c r="X2507">
        <f>ROUND('Sheet1 (4)'!AD2513,2)</f>
        <v>4.96</v>
      </c>
      <c r="Y2507" t="str">
        <f>_xlfn.XLOOKUP('Sheet1 (4)'!AB2513,'Sheet1 (3)'!B:B,'Sheet1 (3)'!D:D,"",0)</f>
        <v>プライム</v>
      </c>
    </row>
    <row r="2508" spans="1:25" x14ac:dyDescent="0.2">
      <c r="A2508">
        <v>2507</v>
      </c>
      <c r="B2508" s="1" t="str">
        <f>_xlfn.XLOOKUP('Sheet1 (4)'!AB2514,'Sheet1 (3)'!B:B,'Sheet1 (3)'!C:C,"",0)</f>
        <v>オリエンタル白石</v>
      </c>
      <c r="C2508" s="1" t="str">
        <f>_xlfn.XLOOKUP('Sheet1 (4)'!AB2514,'Sheet1 (3)'!B:B,'Sheet1 (3)'!F:F,"",0)</f>
        <v>建設業</v>
      </c>
      <c r="D2508" s="1">
        <f>ROUND('Sheet1 (4)'!E2514/100000000,2)</f>
        <v>1.29</v>
      </c>
      <c r="E2508" s="1">
        <f>ROUND('Sheet1 (4)'!F2514/100,2)</f>
        <v>51.19</v>
      </c>
      <c r="F2508" s="1">
        <f>ROUND('Sheet1 (4)'!G2514/100,2)</f>
        <v>53.09</v>
      </c>
      <c r="G2508" s="1">
        <f>ROUND('Sheet1 (4)'!H2514/100,2)</f>
        <v>52.16</v>
      </c>
      <c r="H2508" s="1">
        <f>ROUND('Sheet1 (4)'!I2514/100,2)</f>
        <v>65.349999999999994</v>
      </c>
      <c r="I2508" s="1">
        <f>ROUND('Sheet1 (4)'!J2514/100,2)</f>
        <v>54.35</v>
      </c>
      <c r="J2508" s="1">
        <f>ROUND('Sheet1 (4)'!K2514/100,2)</f>
        <v>53.5</v>
      </c>
      <c r="K2508" s="1">
        <f>ROUND('Sheet1 (4)'!L2514/100,2)</f>
        <v>60</v>
      </c>
      <c r="L2508" s="4">
        <f>ROUND(('Sheet1 (4)'!M2514+'Sheet1 (4)'!R2514)/100,2)</f>
        <v>-49.97</v>
      </c>
      <c r="M2508" s="4">
        <f>ROUND(('Sheet1 (4)'!N2514+'Sheet1 (4)'!S2514)/100,2)</f>
        <v>67.52</v>
      </c>
      <c r="N2508" s="4">
        <f>ROUND(('Sheet1 (4)'!O2514+'Sheet1 (4)'!T2514)/100,2)</f>
        <v>28.5</v>
      </c>
      <c r="O2508" s="4">
        <f>ROUND(('Sheet1 (4)'!P2514+'Sheet1 (4)'!U2514)/100,2)</f>
        <v>42.77</v>
      </c>
      <c r="P2508" s="4">
        <f>ROUND(('Sheet1 (4)'!Q2514+'Sheet1 (4)'!V2514)/100,2)</f>
        <v>25.92</v>
      </c>
      <c r="Q2508" s="7">
        <f>ROUND('Sheet1 (4)'!W2514/100,2)</f>
        <v>0.13</v>
      </c>
      <c r="R2508" s="7">
        <f>ROUND('Sheet1 (4)'!X2514/100,2)</f>
        <v>0.11</v>
      </c>
      <c r="S2508" s="7">
        <f>ROUND('Sheet1 (4)'!Y2514/100,2)</f>
        <v>0.1</v>
      </c>
      <c r="T2508" s="7">
        <f>ROUND('Sheet1 (4)'!Z2514/100,2)</f>
        <v>0.1</v>
      </c>
      <c r="U2508" s="7">
        <f>ROUND('Sheet1 (4)'!AA2514/100,2)</f>
        <v>7.0000000000000007E-2</v>
      </c>
      <c r="V2508" s="1" t="str">
        <f>'Sheet1 (4)'!AB2514&amp;".T"</f>
        <v>1786.T</v>
      </c>
      <c r="W2508">
        <f>ROUND('Sheet1 (4)'!AC2514,2)</f>
        <v>15.44</v>
      </c>
      <c r="X2508">
        <f>ROUND('Sheet1 (4)'!AD2514,2)</f>
        <v>1.1100000000000001</v>
      </c>
      <c r="Y2508" t="str">
        <f>_xlfn.XLOOKUP('Sheet1 (4)'!AB2514,'Sheet1 (3)'!B:B,'Sheet1 (3)'!D:D,"",0)</f>
        <v>プライム</v>
      </c>
    </row>
    <row r="2509" spans="1:25" x14ac:dyDescent="0.2">
      <c r="A2509">
        <v>2508</v>
      </c>
      <c r="B2509" s="1" t="str">
        <f>_xlfn.XLOOKUP('Sheet1 (4)'!AB2515,'Sheet1 (3)'!B:B,'Sheet1 (3)'!C:C,"",0)</f>
        <v>オリジン</v>
      </c>
      <c r="C2509" s="1" t="str">
        <f>_xlfn.XLOOKUP('Sheet1 (4)'!AB2515,'Sheet1 (3)'!B:B,'Sheet1 (3)'!F:F,"",0)</f>
        <v>電気機器</v>
      </c>
      <c r="D2509" s="1">
        <f>ROUND('Sheet1 (4)'!E2515/100000000,2)</f>
        <v>0.05</v>
      </c>
      <c r="E2509" s="1">
        <f>ROUND('Sheet1 (4)'!F2515/100,2)</f>
        <v>-9.0399999999999991</v>
      </c>
      <c r="F2509" s="1">
        <f>ROUND('Sheet1 (4)'!G2515/100,2)</f>
        <v>21.29</v>
      </c>
      <c r="G2509" s="1">
        <f>ROUND('Sheet1 (4)'!H2515/100,2)</f>
        <v>5.74</v>
      </c>
      <c r="H2509" s="1">
        <f>ROUND('Sheet1 (4)'!I2515/100,2)</f>
        <v>-5.83</v>
      </c>
      <c r="I2509" s="1">
        <f>ROUND('Sheet1 (4)'!J2515/100,2)</f>
        <v>-2.46</v>
      </c>
      <c r="J2509" s="1" t="e">
        <f>ROUND('Sheet1 (4)'!K2515/100,2)</f>
        <v>#VALUE!</v>
      </c>
      <c r="K2509" s="1" t="e">
        <f>ROUND('Sheet1 (4)'!L2515/100,2)</f>
        <v>#VALUE!</v>
      </c>
      <c r="L2509" s="4">
        <f>ROUND(('Sheet1 (4)'!M2515+'Sheet1 (4)'!R2515)/100,2)</f>
        <v>-3.97</v>
      </c>
      <c r="M2509" s="4">
        <f>ROUND(('Sheet1 (4)'!N2515+'Sheet1 (4)'!S2515)/100,2)</f>
        <v>34.11</v>
      </c>
      <c r="N2509" s="4">
        <f>ROUND(('Sheet1 (4)'!O2515+'Sheet1 (4)'!T2515)/100,2)</f>
        <v>3.08</v>
      </c>
      <c r="O2509" s="4">
        <f>ROUND(('Sheet1 (4)'!P2515+'Sheet1 (4)'!U2515)/100,2)</f>
        <v>2.11</v>
      </c>
      <c r="P2509" s="4">
        <f>ROUND(('Sheet1 (4)'!Q2515+'Sheet1 (4)'!V2515)/100,2)</f>
        <v>-18.79</v>
      </c>
      <c r="Q2509" s="7">
        <f>ROUND('Sheet1 (4)'!W2515/100,2)</f>
        <v>-0.04</v>
      </c>
      <c r="R2509" s="7">
        <f>ROUND('Sheet1 (4)'!X2515/100,2)</f>
        <v>0.1</v>
      </c>
      <c r="S2509" s="7">
        <f>ROUND('Sheet1 (4)'!Y2515/100,2)</f>
        <v>0.02</v>
      </c>
      <c r="T2509" s="7">
        <f>ROUND('Sheet1 (4)'!Z2515/100,2)</f>
        <v>-0.05</v>
      </c>
      <c r="U2509" s="7">
        <f>ROUND('Sheet1 (4)'!AA2515/100,2)</f>
        <v>0</v>
      </c>
      <c r="V2509" s="1" t="str">
        <f>'Sheet1 (4)'!AB2515&amp;".T"</f>
        <v>6513.T</v>
      </c>
      <c r="W2509" t="e">
        <f>ROUND('Sheet1 (4)'!AC2515,2)</f>
        <v>#VALUE!</v>
      </c>
      <c r="X2509">
        <f>ROUND('Sheet1 (4)'!AD2515,2)</f>
        <v>0.24</v>
      </c>
      <c r="Y2509" t="str">
        <f>_xlfn.XLOOKUP('Sheet1 (4)'!AB2515,'Sheet1 (3)'!B:B,'Sheet1 (3)'!D:D,"",0)</f>
        <v>スタンダード</v>
      </c>
    </row>
    <row r="2510" spans="1:25" x14ac:dyDescent="0.2">
      <c r="A2510">
        <v>2509</v>
      </c>
      <c r="B2510" s="1" t="str">
        <f>_xlfn.XLOOKUP('Sheet1 (4)'!AB2516,'Sheet1 (3)'!B:B,'Sheet1 (3)'!C:C,"",0)</f>
        <v>オリジナル設計</v>
      </c>
      <c r="C2510" s="1" t="str">
        <f>_xlfn.XLOOKUP('Sheet1 (4)'!AB2516,'Sheet1 (3)'!B:B,'Sheet1 (3)'!F:F,"",0)</f>
        <v>サービス業</v>
      </c>
      <c r="D2510" s="1">
        <f>ROUND('Sheet1 (4)'!E2516/100000000,2)</f>
        <v>0.06</v>
      </c>
      <c r="E2510" s="1" t="e">
        <f>ROUND('Sheet1 (4)'!F2516/100,2)</f>
        <v>#VALUE!</v>
      </c>
      <c r="F2510" s="1" t="e">
        <f>ROUND('Sheet1 (4)'!G2516/100,2)</f>
        <v>#VALUE!</v>
      </c>
      <c r="G2510" s="1" t="e">
        <f>ROUND('Sheet1 (4)'!H2516/100,2)</f>
        <v>#VALUE!</v>
      </c>
      <c r="H2510" s="1" t="e">
        <f>ROUND('Sheet1 (4)'!I2516/100,2)</f>
        <v>#VALUE!</v>
      </c>
      <c r="I2510" s="1">
        <f>ROUND('Sheet1 (4)'!J2516/100,2)</f>
        <v>5.8</v>
      </c>
      <c r="J2510" s="1" t="e">
        <f>ROUND('Sheet1 (4)'!K2516/100,2)</f>
        <v>#VALUE!</v>
      </c>
      <c r="K2510" s="1" t="e">
        <f>ROUND('Sheet1 (4)'!L2516/100,2)</f>
        <v>#VALUE!</v>
      </c>
      <c r="L2510" s="4" t="e">
        <f>ROUND(('Sheet1 (4)'!M2516+'Sheet1 (4)'!R2516)/100,2)</f>
        <v>#VALUE!</v>
      </c>
      <c r="M2510" s="4" t="e">
        <f>ROUND(('Sheet1 (4)'!N2516+'Sheet1 (4)'!S2516)/100,2)</f>
        <v>#VALUE!</v>
      </c>
      <c r="N2510" s="4" t="e">
        <f>ROUND(('Sheet1 (4)'!O2516+'Sheet1 (4)'!T2516)/100,2)</f>
        <v>#VALUE!</v>
      </c>
      <c r="O2510" s="4" t="e">
        <f>ROUND(('Sheet1 (4)'!P2516+'Sheet1 (4)'!U2516)/100,2)</f>
        <v>#VALUE!</v>
      </c>
      <c r="P2510" s="4">
        <f>ROUND(('Sheet1 (4)'!Q2516+'Sheet1 (4)'!V2516)/100,2)</f>
        <v>4.49</v>
      </c>
      <c r="Q2510" s="7" t="e">
        <f>ROUND('Sheet1 (4)'!W2516/100,2)</f>
        <v>#VALUE!</v>
      </c>
      <c r="R2510" s="7" t="e">
        <f>ROUND('Sheet1 (4)'!X2516/100,2)</f>
        <v>#VALUE!</v>
      </c>
      <c r="S2510" s="7" t="e">
        <f>ROUND('Sheet1 (4)'!Y2516/100,2)</f>
        <v>#VALUE!</v>
      </c>
      <c r="T2510" s="7" t="e">
        <f>ROUND('Sheet1 (4)'!Z2516/100,2)</f>
        <v>#VALUE!</v>
      </c>
      <c r="U2510" s="7">
        <f>ROUND('Sheet1 (4)'!AA2516/100,2)</f>
        <v>0.09</v>
      </c>
      <c r="V2510" s="1" t="str">
        <f>'Sheet1 (4)'!AB2516&amp;".T"</f>
        <v>4642.T</v>
      </c>
      <c r="W2510">
        <f>ROUND('Sheet1 (4)'!AC2516,2)</f>
        <v>24.59</v>
      </c>
      <c r="X2510">
        <f>ROUND('Sheet1 (4)'!AD2516,2)</f>
        <v>2.16</v>
      </c>
      <c r="Y2510" t="str">
        <f>_xlfn.XLOOKUP('Sheet1 (4)'!AB2516,'Sheet1 (3)'!B:B,'Sheet1 (3)'!D:D,"",0)</f>
        <v>スタンダード</v>
      </c>
    </row>
    <row r="2511" spans="1:25" x14ac:dyDescent="0.2">
      <c r="A2511">
        <v>2510</v>
      </c>
      <c r="B2511" s="1" t="str">
        <f>_xlfn.XLOOKUP('Sheet1 (4)'!AB2517,'Sheet1 (3)'!B:B,'Sheet1 (3)'!C:C,"",0)</f>
        <v>オリオンビール</v>
      </c>
      <c r="C2511" s="1" t="str">
        <f>_xlfn.XLOOKUP('Sheet1 (4)'!AB2517,'Sheet1 (3)'!B:B,'Sheet1 (3)'!F:F,"",0)</f>
        <v>食料品</v>
      </c>
      <c r="D2511" s="1">
        <f>ROUND('Sheet1 (4)'!E2517/100000000,2)</f>
        <v>0.41</v>
      </c>
      <c r="E2511" s="1" t="e">
        <f>ROUND('Sheet1 (4)'!F2517/100,2)</f>
        <v>#VALUE!</v>
      </c>
      <c r="F2511" s="1" t="e">
        <f>ROUND('Sheet1 (4)'!G2517/100,2)</f>
        <v>#VALUE!</v>
      </c>
      <c r="G2511" s="1" t="e">
        <f>ROUND('Sheet1 (4)'!H2517/100,2)</f>
        <v>#VALUE!</v>
      </c>
      <c r="H2511" s="1">
        <f>ROUND('Sheet1 (4)'!I2517/100,2)</f>
        <v>28.52</v>
      </c>
      <c r="I2511" s="1">
        <f>ROUND('Sheet1 (4)'!J2517/100,2)</f>
        <v>34.79</v>
      </c>
      <c r="J2511" s="1">
        <f>ROUND('Sheet1 (4)'!K2517/100,2)</f>
        <v>40</v>
      </c>
      <c r="K2511" s="1">
        <f>ROUND('Sheet1 (4)'!L2517/100,2)</f>
        <v>43.1</v>
      </c>
      <c r="L2511" s="4" t="e">
        <f>ROUND(('Sheet1 (4)'!M2517+'Sheet1 (4)'!R2517)/100,2)</f>
        <v>#VALUE!</v>
      </c>
      <c r="M2511" s="4" t="e">
        <f>ROUND(('Sheet1 (4)'!N2517+'Sheet1 (4)'!S2517)/100,2)</f>
        <v>#VALUE!</v>
      </c>
      <c r="N2511" s="4" t="e">
        <f>ROUND(('Sheet1 (4)'!O2517+'Sheet1 (4)'!T2517)/100,2)</f>
        <v>#VALUE!</v>
      </c>
      <c r="O2511" s="4" t="e">
        <f>ROUND(('Sheet1 (4)'!P2517+'Sheet1 (4)'!U2517)/100,2)</f>
        <v>#VALUE!</v>
      </c>
      <c r="P2511" s="4" t="e">
        <f>ROUND(('Sheet1 (4)'!Q2517+'Sheet1 (4)'!V2517)/100,2)</f>
        <v>#VALUE!</v>
      </c>
      <c r="Q2511" s="7" t="e">
        <f>ROUND('Sheet1 (4)'!W2517/100,2)</f>
        <v>#VALUE!</v>
      </c>
      <c r="R2511" s="7" t="e">
        <f>ROUND('Sheet1 (4)'!X2517/100,2)</f>
        <v>#VALUE!</v>
      </c>
      <c r="S2511" s="7" t="e">
        <f>ROUND('Sheet1 (4)'!Y2517/100,2)</f>
        <v>#VALUE!</v>
      </c>
      <c r="T2511" s="7" t="e">
        <f>ROUND('Sheet1 (4)'!Z2517/100,2)</f>
        <v>#VALUE!</v>
      </c>
      <c r="U2511" s="7">
        <f>ROUND('Sheet1 (4)'!AA2517/100,2)</f>
        <v>0.33</v>
      </c>
      <c r="V2511" s="1" t="str">
        <f>'Sheet1 (4)'!AB2517&amp;".T"</f>
        <v>409A.T</v>
      </c>
      <c r="W2511">
        <f>ROUND('Sheet1 (4)'!AC2517,2)</f>
        <v>11.81</v>
      </c>
      <c r="X2511">
        <f>ROUND('Sheet1 (4)'!AD2517,2)</f>
        <v>4.55</v>
      </c>
      <c r="Y2511" t="str">
        <f>_xlfn.XLOOKUP('Sheet1 (4)'!AB2517,'Sheet1 (3)'!B:B,'Sheet1 (3)'!D:D,"",0)</f>
        <v>プライム</v>
      </c>
    </row>
    <row r="2512" spans="1:25" x14ac:dyDescent="0.2">
      <c r="A2512">
        <v>2511</v>
      </c>
      <c r="B2512" s="1" t="str">
        <f>_xlfn.XLOOKUP('Sheet1 (4)'!AB2518,'Sheet1 (3)'!B:B,'Sheet1 (3)'!C:C,"",0)</f>
        <v>オリックス</v>
      </c>
      <c r="C2512" s="1" t="str">
        <f>_xlfn.XLOOKUP('Sheet1 (4)'!AB2518,'Sheet1 (3)'!B:B,'Sheet1 (3)'!F:F,"",0)</f>
        <v>その他金融業</v>
      </c>
      <c r="D2512" s="1">
        <f>ROUND('Sheet1 (4)'!E2518/100000000,2)</f>
        <v>11.15</v>
      </c>
      <c r="E2512" s="1">
        <f>ROUND('Sheet1 (4)'!F2518/100,2)</f>
        <v>3393.77</v>
      </c>
      <c r="F2512" s="1">
        <f>ROUND('Sheet1 (4)'!G2518/100,2)</f>
        <v>4234.43</v>
      </c>
      <c r="G2512" s="1">
        <f>ROUND('Sheet1 (4)'!H2518/100,2)</f>
        <v>4727.8999999999996</v>
      </c>
      <c r="H2512" s="1">
        <f>ROUND('Sheet1 (4)'!I2518/100,2)</f>
        <v>5521.14</v>
      </c>
      <c r="I2512" s="1">
        <f>ROUND('Sheet1 (4)'!J2518/100,2)</f>
        <v>5451.38</v>
      </c>
      <c r="J2512" s="1">
        <f>ROUND('Sheet1 (4)'!K2518/100,2)</f>
        <v>4120.4799999999996</v>
      </c>
      <c r="K2512" s="1">
        <f>ROUND('Sheet1 (4)'!L2518/100,2)</f>
        <v>4572.8999999999996</v>
      </c>
      <c r="L2512" s="4">
        <f>ROUND(('Sheet1 (4)'!M2518+'Sheet1 (4)'!R2518)/100,2)</f>
        <v>-1075.76</v>
      </c>
      <c r="M2512" s="4">
        <f>ROUND(('Sheet1 (4)'!N2518+'Sheet1 (4)'!S2518)/100,2)</f>
        <v>2945.24</v>
      </c>
      <c r="N2512" s="4">
        <f>ROUND(('Sheet1 (4)'!O2518+'Sheet1 (4)'!T2518)/100,2)</f>
        <v>-1853.9</v>
      </c>
      <c r="O2512" s="4">
        <f>ROUND(('Sheet1 (4)'!P2518+'Sheet1 (4)'!U2518)/100,2)</f>
        <v>-1294.01</v>
      </c>
      <c r="P2512" s="4">
        <f>ROUND(('Sheet1 (4)'!Q2518+'Sheet1 (4)'!V2518)/100,2)</f>
        <v>-95.02</v>
      </c>
      <c r="Q2512" s="7">
        <f>ROUND('Sheet1 (4)'!W2518/100,2)</f>
        <v>0.06</v>
      </c>
      <c r="R2512" s="7">
        <f>ROUND('Sheet1 (4)'!X2518/100,2)</f>
        <v>0.1</v>
      </c>
      <c r="S2512" s="7">
        <f>ROUND('Sheet1 (4)'!Y2518/100,2)</f>
        <v>0.09</v>
      </c>
      <c r="T2512" s="7">
        <f>ROUND('Sheet1 (4)'!Z2518/100,2)</f>
        <v>0.09</v>
      </c>
      <c r="U2512" s="7">
        <f>ROUND('Sheet1 (4)'!AA2518/100,2)</f>
        <v>0.09</v>
      </c>
      <c r="V2512" s="1" t="str">
        <f>'Sheet1 (4)'!AB2518&amp;".T"</f>
        <v>8591.T</v>
      </c>
      <c r="W2512">
        <f>ROUND('Sheet1 (4)'!AC2518,2)</f>
        <v>11.74</v>
      </c>
      <c r="X2512">
        <f>ROUND('Sheet1 (4)'!AD2518,2)</f>
        <v>1.04</v>
      </c>
      <c r="Y2512" t="str">
        <f>_xlfn.XLOOKUP('Sheet1 (4)'!AB2518,'Sheet1 (3)'!B:B,'Sheet1 (3)'!D:D,"",0)</f>
        <v>プライム</v>
      </c>
    </row>
    <row r="2513" spans="1:25" x14ac:dyDescent="0.2">
      <c r="A2513">
        <v>2512</v>
      </c>
      <c r="B2513" s="1" t="str">
        <f>_xlfn.XLOOKUP('Sheet1 (4)'!AB2519,'Sheet1 (3)'!B:B,'Sheet1 (3)'!C:C,"",0)</f>
        <v>オロ</v>
      </c>
      <c r="C2513" s="1" t="str">
        <f>_xlfn.XLOOKUP('Sheet1 (4)'!AB2519,'Sheet1 (3)'!B:B,'Sheet1 (3)'!F:F,"",0)</f>
        <v>情報・通信業</v>
      </c>
      <c r="D2513" s="1">
        <f>ROUND('Sheet1 (4)'!E2519/100000000,2)</f>
        <v>0.16</v>
      </c>
      <c r="E2513" s="1">
        <f>ROUND('Sheet1 (4)'!F2519/100,2)</f>
        <v>34.299999999999997</v>
      </c>
      <c r="F2513" s="1">
        <f>ROUND('Sheet1 (4)'!G2519/100,2)</f>
        <v>22.61</v>
      </c>
      <c r="G2513" s="1">
        <f>ROUND('Sheet1 (4)'!H2519/100,2)</f>
        <v>25.91</v>
      </c>
      <c r="H2513" s="1">
        <f>ROUND('Sheet1 (4)'!I2519/100,2)</f>
        <v>27.2</v>
      </c>
      <c r="I2513" s="1">
        <f>ROUND('Sheet1 (4)'!J2519/100,2)</f>
        <v>27.2</v>
      </c>
      <c r="J2513" s="1">
        <f>ROUND('Sheet1 (4)'!K2519/100,2)</f>
        <v>28.5</v>
      </c>
      <c r="K2513" s="1">
        <f>ROUND('Sheet1 (4)'!L2519/100,2)</f>
        <v>37</v>
      </c>
      <c r="L2513" s="4">
        <f>ROUND(('Sheet1 (4)'!M2519+'Sheet1 (4)'!R2519)/100,2)</f>
        <v>20.53</v>
      </c>
      <c r="M2513" s="4">
        <f>ROUND(('Sheet1 (4)'!N2519+'Sheet1 (4)'!S2519)/100,2)</f>
        <v>13.25</v>
      </c>
      <c r="N2513" s="4">
        <f>ROUND(('Sheet1 (4)'!O2519+'Sheet1 (4)'!T2519)/100,2)</f>
        <v>23.86</v>
      </c>
      <c r="O2513" s="4">
        <f>ROUND(('Sheet1 (4)'!P2519+'Sheet1 (4)'!U2519)/100,2)</f>
        <v>23.27</v>
      </c>
      <c r="P2513" s="4">
        <f>ROUND(('Sheet1 (4)'!Q2519+'Sheet1 (4)'!V2519)/100,2)</f>
        <v>23.27</v>
      </c>
      <c r="Q2513" s="7">
        <f>ROUND('Sheet1 (4)'!W2519/100,2)</f>
        <v>0.22</v>
      </c>
      <c r="R2513" s="7">
        <f>ROUND('Sheet1 (4)'!X2519/100,2)</f>
        <v>0.25</v>
      </c>
      <c r="S2513" s="7">
        <f>ROUND('Sheet1 (4)'!Y2519/100,2)</f>
        <v>0.23</v>
      </c>
      <c r="T2513" s="7">
        <f>ROUND('Sheet1 (4)'!Z2519/100,2)</f>
        <v>0.22</v>
      </c>
      <c r="U2513" s="7">
        <f>ROUND('Sheet1 (4)'!AA2519/100,2)</f>
        <v>0.22</v>
      </c>
      <c r="V2513" s="1" t="str">
        <f>'Sheet1 (4)'!AB2519&amp;".T"</f>
        <v>3983.T</v>
      </c>
      <c r="W2513">
        <f>ROUND('Sheet1 (4)'!AC2519,2)</f>
        <v>20.239999999999998</v>
      </c>
      <c r="X2513">
        <f>ROUND('Sheet1 (4)'!AD2519,2)</f>
        <v>3.71</v>
      </c>
      <c r="Y2513" t="str">
        <f>_xlfn.XLOOKUP('Sheet1 (4)'!AB2519,'Sheet1 (3)'!B:B,'Sheet1 (3)'!D:D,"",0)</f>
        <v>プライム</v>
      </c>
    </row>
    <row r="2514" spans="1:25" x14ac:dyDescent="0.2">
      <c r="A2514">
        <v>2513</v>
      </c>
      <c r="B2514" s="1" t="str">
        <f>_xlfn.XLOOKUP('Sheet1 (4)'!AB2520,'Sheet1 (3)'!B:B,'Sheet1 (3)'!C:C,"",0)</f>
        <v>オービス</v>
      </c>
      <c r="C2514" s="1" t="str">
        <f>_xlfn.XLOOKUP('Sheet1 (4)'!AB2520,'Sheet1 (3)'!B:B,'Sheet1 (3)'!F:F,"",0)</f>
        <v>その他製品</v>
      </c>
      <c r="D2514" s="1">
        <f>ROUND('Sheet1 (4)'!E2520/100000000,2)</f>
        <v>0.02</v>
      </c>
      <c r="E2514" s="1" t="e">
        <f>ROUND('Sheet1 (4)'!F2520/100,2)</f>
        <v>#VALUE!</v>
      </c>
      <c r="F2514" s="1" t="e">
        <f>ROUND('Sheet1 (4)'!G2520/100,2)</f>
        <v>#VALUE!</v>
      </c>
      <c r="G2514" s="1" t="e">
        <f>ROUND('Sheet1 (4)'!H2520/100,2)</f>
        <v>#VALUE!</v>
      </c>
      <c r="H2514" s="1">
        <f>ROUND('Sheet1 (4)'!I2520/100,2)</f>
        <v>5.8</v>
      </c>
      <c r="I2514" s="1">
        <f>ROUND('Sheet1 (4)'!J2520/100,2)</f>
        <v>5.8</v>
      </c>
      <c r="J2514" s="1" t="e">
        <f>ROUND('Sheet1 (4)'!K2520/100,2)</f>
        <v>#VALUE!</v>
      </c>
      <c r="K2514" s="1" t="e">
        <f>ROUND('Sheet1 (4)'!L2520/100,2)</f>
        <v>#VALUE!</v>
      </c>
      <c r="L2514" s="4" t="e">
        <f>ROUND(('Sheet1 (4)'!M2520+'Sheet1 (4)'!R2520)/100,2)</f>
        <v>#VALUE!</v>
      </c>
      <c r="M2514" s="4" t="e">
        <f>ROUND(('Sheet1 (4)'!N2520+'Sheet1 (4)'!S2520)/100,2)</f>
        <v>#VALUE!</v>
      </c>
      <c r="N2514" s="4" t="e">
        <f>ROUND(('Sheet1 (4)'!O2520+'Sheet1 (4)'!T2520)/100,2)</f>
        <v>#VALUE!</v>
      </c>
      <c r="O2514" s="4">
        <f>ROUND(('Sheet1 (4)'!P2520+'Sheet1 (4)'!U2520)/100,2)</f>
        <v>6.74</v>
      </c>
      <c r="P2514" s="4">
        <f>ROUND(('Sheet1 (4)'!Q2520+'Sheet1 (4)'!V2520)/100,2)</f>
        <v>6.74</v>
      </c>
      <c r="Q2514" s="7" t="e">
        <f>ROUND('Sheet1 (4)'!W2520/100,2)</f>
        <v>#VALUE!</v>
      </c>
      <c r="R2514" s="7" t="e">
        <f>ROUND('Sheet1 (4)'!X2520/100,2)</f>
        <v>#VALUE!</v>
      </c>
      <c r="S2514" s="7" t="e">
        <f>ROUND('Sheet1 (4)'!Y2520/100,2)</f>
        <v>#VALUE!</v>
      </c>
      <c r="T2514" s="7" t="e">
        <f>ROUND('Sheet1 (4)'!Z2520/100,2)</f>
        <v>#VALUE!</v>
      </c>
      <c r="U2514" s="7" t="e">
        <f>ROUND('Sheet1 (4)'!AA2520/100,2)</f>
        <v>#VALUE!</v>
      </c>
      <c r="V2514" s="1" t="str">
        <f>'Sheet1 (4)'!AB2520&amp;".T"</f>
        <v>7827.T</v>
      </c>
      <c r="W2514">
        <f>ROUND('Sheet1 (4)'!AC2520,2)</f>
        <v>5.94</v>
      </c>
      <c r="X2514">
        <f>ROUND('Sheet1 (4)'!AD2520,2)</f>
        <v>0.46</v>
      </c>
      <c r="Y2514" t="str">
        <f>_xlfn.XLOOKUP('Sheet1 (4)'!AB2520,'Sheet1 (3)'!B:B,'Sheet1 (3)'!D:D,"",0)</f>
        <v>スタンダード</v>
      </c>
    </row>
    <row r="2515" spans="1:25" x14ac:dyDescent="0.2">
      <c r="A2515">
        <v>2514</v>
      </c>
      <c r="B2515" s="1" t="str">
        <f>_xlfn.XLOOKUP('Sheet1 (4)'!AB2521,'Sheet1 (3)'!B:B,'Sheet1 (3)'!C:C,"",0)</f>
        <v>大阪瓦斯</v>
      </c>
      <c r="C2515" s="1" t="str">
        <f>_xlfn.XLOOKUP('Sheet1 (4)'!AB2521,'Sheet1 (3)'!B:B,'Sheet1 (3)'!F:F,"",0)</f>
        <v>電気・ガス業</v>
      </c>
      <c r="D2515" s="1">
        <f>ROUND('Sheet1 (4)'!E2521/100000000,2)</f>
        <v>3.9</v>
      </c>
      <c r="E2515" s="1">
        <f>ROUND('Sheet1 (4)'!F2521/100,2)</f>
        <v>1124.93</v>
      </c>
      <c r="F2515" s="1">
        <f>ROUND('Sheet1 (4)'!G2521/100,2)</f>
        <v>949.06</v>
      </c>
      <c r="G2515" s="1">
        <f>ROUND('Sheet1 (4)'!H2521/100,2)</f>
        <v>600.02</v>
      </c>
      <c r="H2515" s="1">
        <f>ROUND('Sheet1 (4)'!I2521/100,2)</f>
        <v>1725.55</v>
      </c>
      <c r="I2515" s="1">
        <f>ROUND('Sheet1 (4)'!J2521/100,2)</f>
        <v>1607.32</v>
      </c>
      <c r="J2515" s="1">
        <f>ROUND('Sheet1 (4)'!K2521/100,2)</f>
        <v>1652.5</v>
      </c>
      <c r="K2515" s="1">
        <f>ROUND('Sheet1 (4)'!L2521/100,2)</f>
        <v>1458.4</v>
      </c>
      <c r="L2515" s="4">
        <f>ROUND(('Sheet1 (4)'!M2521+'Sheet1 (4)'!R2521)/100,2)</f>
        <v>214.43</v>
      </c>
      <c r="M2515" s="4">
        <f>ROUND(('Sheet1 (4)'!N2521+'Sheet1 (4)'!S2521)/100,2)</f>
        <v>-68.13</v>
      </c>
      <c r="N2515" s="4">
        <f>ROUND(('Sheet1 (4)'!O2521+'Sheet1 (4)'!T2521)/100,2)</f>
        <v>-1703.66</v>
      </c>
      <c r="O2515" s="4">
        <f>ROUND(('Sheet1 (4)'!P2521+'Sheet1 (4)'!U2521)/100,2)</f>
        <v>966.65</v>
      </c>
      <c r="P2515" s="4">
        <f>ROUND(('Sheet1 (4)'!Q2521+'Sheet1 (4)'!V2521)/100,2)</f>
        <v>280.55</v>
      </c>
      <c r="Q2515" s="7">
        <f>ROUND('Sheet1 (4)'!W2521/100,2)</f>
        <v>0.08</v>
      </c>
      <c r="R2515" s="7">
        <f>ROUND('Sheet1 (4)'!X2521/100,2)</f>
        <v>0.11</v>
      </c>
      <c r="S2515" s="7">
        <f>ROUND('Sheet1 (4)'!Y2521/100,2)</f>
        <v>0.04</v>
      </c>
      <c r="T2515" s="7">
        <f>ROUND('Sheet1 (4)'!Z2521/100,2)</f>
        <v>0.09</v>
      </c>
      <c r="U2515" s="7">
        <f>ROUND('Sheet1 (4)'!AA2521/100,2)</f>
        <v>0.08</v>
      </c>
      <c r="V2515" s="1" t="str">
        <f>'Sheet1 (4)'!AB2521&amp;".T"</f>
        <v>9532.T</v>
      </c>
      <c r="W2515">
        <f>ROUND('Sheet1 (4)'!AC2521,2)</f>
        <v>10.88</v>
      </c>
      <c r="X2515">
        <f>ROUND('Sheet1 (4)'!AD2521,2)</f>
        <v>1.1399999999999999</v>
      </c>
      <c r="Y2515" t="str">
        <f>_xlfn.XLOOKUP('Sheet1 (4)'!AB2521,'Sheet1 (3)'!B:B,'Sheet1 (3)'!D:D,"",0)</f>
        <v>プライム</v>
      </c>
    </row>
    <row r="2516" spans="1:25" x14ac:dyDescent="0.2">
      <c r="A2516">
        <v>2515</v>
      </c>
      <c r="B2516" s="1" t="str">
        <f>_xlfn.XLOOKUP('Sheet1 (4)'!AB2522,'Sheet1 (3)'!B:B,'Sheet1 (3)'!C:C,"",0)</f>
        <v>大阪有機化学工業</v>
      </c>
      <c r="C2516" s="1" t="str">
        <f>_xlfn.XLOOKUP('Sheet1 (4)'!AB2522,'Sheet1 (3)'!B:B,'Sheet1 (3)'!F:F,"",0)</f>
        <v>化学</v>
      </c>
      <c r="D2516" s="1">
        <f>ROUND('Sheet1 (4)'!E2522/100000000,2)</f>
        <v>0.2</v>
      </c>
      <c r="E2516" s="1">
        <f>ROUND('Sheet1 (4)'!F2522/100,2)</f>
        <v>58.53</v>
      </c>
      <c r="F2516" s="1">
        <f>ROUND('Sheet1 (4)'!G2522/100,2)</f>
        <v>59.34</v>
      </c>
      <c r="G2516" s="1">
        <f>ROUND('Sheet1 (4)'!H2522/100,2)</f>
        <v>35.770000000000003</v>
      </c>
      <c r="H2516" s="1">
        <f>ROUND('Sheet1 (4)'!I2522/100,2)</f>
        <v>46.08</v>
      </c>
      <c r="I2516" s="1">
        <f>ROUND('Sheet1 (4)'!J2522/100,2)</f>
        <v>46.08</v>
      </c>
      <c r="J2516" s="1">
        <f>ROUND('Sheet1 (4)'!K2522/100,2)</f>
        <v>59.48</v>
      </c>
      <c r="K2516" s="1">
        <f>ROUND('Sheet1 (4)'!L2522/100,2)</f>
        <v>68.92</v>
      </c>
      <c r="L2516" s="4">
        <f>ROUND(('Sheet1 (4)'!M2522+'Sheet1 (4)'!R2522)/100,2)</f>
        <v>47.94</v>
      </c>
      <c r="M2516" s="4">
        <f>ROUND(('Sheet1 (4)'!N2522+'Sheet1 (4)'!S2522)/100,2)</f>
        <v>-1.25</v>
      </c>
      <c r="N2516" s="4">
        <f>ROUND(('Sheet1 (4)'!O2522+'Sheet1 (4)'!T2522)/100,2)</f>
        <v>2.4300000000000002</v>
      </c>
      <c r="O2516" s="4">
        <f>ROUND(('Sheet1 (4)'!P2522+'Sheet1 (4)'!U2522)/100,2)</f>
        <v>83.02</v>
      </c>
      <c r="P2516" s="4">
        <f>ROUND(('Sheet1 (4)'!Q2522+'Sheet1 (4)'!V2522)/100,2)</f>
        <v>83.02</v>
      </c>
      <c r="Q2516" s="7">
        <f>ROUND('Sheet1 (4)'!W2522/100,2)</f>
        <v>0.14000000000000001</v>
      </c>
      <c r="R2516" s="7">
        <f>ROUND('Sheet1 (4)'!X2522/100,2)</f>
        <v>0.12</v>
      </c>
      <c r="S2516" s="7">
        <f>ROUND('Sheet1 (4)'!Y2522/100,2)</f>
        <v>0.08</v>
      </c>
      <c r="T2516" s="7">
        <f>ROUND('Sheet1 (4)'!Z2522/100,2)</f>
        <v>0.09</v>
      </c>
      <c r="U2516" s="7">
        <f>ROUND('Sheet1 (4)'!AA2522/100,2)</f>
        <v>0.09</v>
      </c>
      <c r="V2516" s="1" t="str">
        <f>'Sheet1 (4)'!AB2522&amp;".T"</f>
        <v>4187.T</v>
      </c>
      <c r="W2516">
        <f>ROUND('Sheet1 (4)'!AC2522,2)</f>
        <v>16.78</v>
      </c>
      <c r="X2516">
        <f>ROUND('Sheet1 (4)'!AD2522,2)</f>
        <v>1.69</v>
      </c>
      <c r="Y2516" t="str">
        <f>_xlfn.XLOOKUP('Sheet1 (4)'!AB2522,'Sheet1 (3)'!B:B,'Sheet1 (3)'!D:D,"",0)</f>
        <v>プライム</v>
      </c>
    </row>
    <row r="2517" spans="1:25" x14ac:dyDescent="0.2">
      <c r="A2517">
        <v>2516</v>
      </c>
      <c r="B2517" s="1" t="str">
        <f>_xlfn.XLOOKUP('Sheet1 (4)'!AB2523,'Sheet1 (3)'!B:B,'Sheet1 (3)'!C:C,"",0)</f>
        <v>大阪ソーダ</v>
      </c>
      <c r="C2517" s="1" t="str">
        <f>_xlfn.XLOOKUP('Sheet1 (4)'!AB2523,'Sheet1 (3)'!B:B,'Sheet1 (3)'!F:F,"",0)</f>
        <v>化学</v>
      </c>
      <c r="D2517" s="1">
        <f>ROUND('Sheet1 (4)'!E2523/100000000,2)</f>
        <v>1.25</v>
      </c>
      <c r="E2517" s="1">
        <f>ROUND('Sheet1 (4)'!F2523/100,2)</f>
        <v>83.41</v>
      </c>
      <c r="F2517" s="1">
        <f>ROUND('Sheet1 (4)'!G2523/100,2)</f>
        <v>124.03</v>
      </c>
      <c r="G2517" s="1">
        <f>ROUND('Sheet1 (4)'!H2523/100,2)</f>
        <v>155.58000000000001</v>
      </c>
      <c r="H2517" s="1">
        <f>ROUND('Sheet1 (4)'!I2523/100,2)</f>
        <v>104.93</v>
      </c>
      <c r="I2517" s="1">
        <f>ROUND('Sheet1 (4)'!J2523/100,2)</f>
        <v>132.47</v>
      </c>
      <c r="J2517" s="1">
        <f>ROUND('Sheet1 (4)'!K2523/100,2)</f>
        <v>176.4</v>
      </c>
      <c r="K2517" s="1">
        <f>ROUND('Sheet1 (4)'!L2523/100,2)</f>
        <v>211.9</v>
      </c>
      <c r="L2517" s="4">
        <f>ROUND(('Sheet1 (4)'!M2523+'Sheet1 (4)'!R2523)/100,2)</f>
        <v>74.97</v>
      </c>
      <c r="M2517" s="4">
        <f>ROUND(('Sheet1 (4)'!N2523+'Sheet1 (4)'!S2523)/100,2)</f>
        <v>64.17</v>
      </c>
      <c r="N2517" s="4">
        <f>ROUND(('Sheet1 (4)'!O2523+'Sheet1 (4)'!T2523)/100,2)</f>
        <v>39.74</v>
      </c>
      <c r="O2517" s="4">
        <f>ROUND(('Sheet1 (4)'!P2523+'Sheet1 (4)'!U2523)/100,2)</f>
        <v>43.34</v>
      </c>
      <c r="P2517" s="4">
        <f>ROUND(('Sheet1 (4)'!Q2523+'Sheet1 (4)'!V2523)/100,2)</f>
        <v>89.14</v>
      </c>
      <c r="Q2517" s="7">
        <f>ROUND('Sheet1 (4)'!W2523/100,2)</f>
        <v>0.08</v>
      </c>
      <c r="R2517" s="7">
        <f>ROUND('Sheet1 (4)'!X2523/100,2)</f>
        <v>0.12</v>
      </c>
      <c r="S2517" s="7">
        <f>ROUND('Sheet1 (4)'!Y2523/100,2)</f>
        <v>0.12</v>
      </c>
      <c r="T2517" s="7">
        <f>ROUND('Sheet1 (4)'!Z2523/100,2)</f>
        <v>7.0000000000000007E-2</v>
      </c>
      <c r="U2517" s="7">
        <f>ROUND('Sheet1 (4)'!AA2523/100,2)</f>
        <v>0.09</v>
      </c>
      <c r="V2517" s="1" t="str">
        <f>'Sheet1 (4)'!AB2523&amp;".T"</f>
        <v>4046.T</v>
      </c>
      <c r="W2517">
        <f>ROUND('Sheet1 (4)'!AC2523,2)</f>
        <v>16.7</v>
      </c>
      <c r="X2517">
        <f>ROUND('Sheet1 (4)'!AD2523,2)</f>
        <v>1.67</v>
      </c>
      <c r="Y2517" t="str">
        <f>_xlfn.XLOOKUP('Sheet1 (4)'!AB2523,'Sheet1 (3)'!B:B,'Sheet1 (3)'!D:D,"",0)</f>
        <v>プライム</v>
      </c>
    </row>
    <row r="2518" spans="1:25" x14ac:dyDescent="0.2">
      <c r="A2518">
        <v>2517</v>
      </c>
      <c r="B2518" s="1" t="str">
        <f>_xlfn.XLOOKUP('Sheet1 (4)'!AB2524,'Sheet1 (3)'!B:B,'Sheet1 (3)'!C:C,"",0)</f>
        <v>大阪製鐵</v>
      </c>
      <c r="C2518" s="1" t="str">
        <f>_xlfn.XLOOKUP('Sheet1 (4)'!AB2524,'Sheet1 (3)'!B:B,'Sheet1 (3)'!F:F,"",0)</f>
        <v>鉄鋼</v>
      </c>
      <c r="D2518" s="1">
        <f>ROUND('Sheet1 (4)'!E2524/100000000,2)</f>
        <v>0.3</v>
      </c>
      <c r="E2518" s="1">
        <f>ROUND('Sheet1 (4)'!F2524/100,2)</f>
        <v>14.13</v>
      </c>
      <c r="F2518" s="1">
        <f>ROUND('Sheet1 (4)'!G2524/100,2)</f>
        <v>38.64</v>
      </c>
      <c r="G2518" s="1">
        <f>ROUND('Sheet1 (4)'!H2524/100,2)</f>
        <v>59.36</v>
      </c>
      <c r="H2518" s="1">
        <f>ROUND('Sheet1 (4)'!I2524/100,2)</f>
        <v>70.14</v>
      </c>
      <c r="I2518" s="1">
        <f>ROUND('Sheet1 (4)'!J2524/100,2)</f>
        <v>53.3</v>
      </c>
      <c r="J2518" s="1" t="e">
        <f>ROUND('Sheet1 (4)'!K2524/100,2)</f>
        <v>#VALUE!</v>
      </c>
      <c r="K2518" s="1" t="e">
        <f>ROUND('Sheet1 (4)'!L2524/100,2)</f>
        <v>#VALUE!</v>
      </c>
      <c r="L2518" s="4">
        <f>ROUND(('Sheet1 (4)'!M2524+'Sheet1 (4)'!R2524)/100,2)</f>
        <v>-67.95</v>
      </c>
      <c r="M2518" s="4">
        <f>ROUND(('Sheet1 (4)'!N2524+'Sheet1 (4)'!S2524)/100,2)</f>
        <v>-13.92</v>
      </c>
      <c r="N2518" s="4">
        <f>ROUND(('Sheet1 (4)'!O2524+'Sheet1 (4)'!T2524)/100,2)</f>
        <v>13.28</v>
      </c>
      <c r="O2518" s="4">
        <f>ROUND(('Sheet1 (4)'!P2524+'Sheet1 (4)'!U2524)/100,2)</f>
        <v>-39.9</v>
      </c>
      <c r="P2518" s="4">
        <f>ROUND(('Sheet1 (4)'!Q2524+'Sheet1 (4)'!V2524)/100,2)</f>
        <v>17.38</v>
      </c>
      <c r="Q2518" s="7">
        <f>ROUND('Sheet1 (4)'!W2524/100,2)</f>
        <v>0</v>
      </c>
      <c r="R2518" s="7">
        <f>ROUND('Sheet1 (4)'!X2524/100,2)</f>
        <v>0.02</v>
      </c>
      <c r="S2518" s="7">
        <f>ROUND('Sheet1 (4)'!Y2524/100,2)</f>
        <v>0.02</v>
      </c>
      <c r="T2518" s="7">
        <f>ROUND('Sheet1 (4)'!Z2524/100,2)</f>
        <v>0.02</v>
      </c>
      <c r="U2518" s="7">
        <f>ROUND('Sheet1 (4)'!AA2524/100,2)</f>
        <v>0.02</v>
      </c>
      <c r="V2518" s="1" t="str">
        <f>'Sheet1 (4)'!AB2524&amp;".T"</f>
        <v>5449.T</v>
      </c>
      <c r="W2518">
        <f>ROUND('Sheet1 (4)'!AC2524,2)</f>
        <v>177.31</v>
      </c>
      <c r="X2518">
        <f>ROUND('Sheet1 (4)'!AD2524,2)</f>
        <v>0.61</v>
      </c>
      <c r="Y2518" t="str">
        <f>_xlfn.XLOOKUP('Sheet1 (4)'!AB2524,'Sheet1 (3)'!B:B,'Sheet1 (3)'!D:D,"",0)</f>
        <v>スタンダード</v>
      </c>
    </row>
    <row r="2519" spans="1:25" x14ac:dyDescent="0.2">
      <c r="A2519">
        <v>2518</v>
      </c>
      <c r="B2519" s="1" t="str">
        <f>_xlfn.XLOOKUP('Sheet1 (4)'!AB2525,'Sheet1 (3)'!B:B,'Sheet1 (3)'!C:C,"",0)</f>
        <v>大阪チタニウムテクノロジーズ</v>
      </c>
      <c r="C2519" s="1" t="str">
        <f>_xlfn.XLOOKUP('Sheet1 (4)'!AB2525,'Sheet1 (3)'!B:B,'Sheet1 (3)'!F:F,"",0)</f>
        <v>非鉄金属</v>
      </c>
      <c r="D2519" s="1">
        <f>ROUND('Sheet1 (4)'!E2525/100000000,2)</f>
        <v>0.37</v>
      </c>
      <c r="E2519" s="1">
        <f>ROUND('Sheet1 (4)'!F2525/100,2)</f>
        <v>-34.75</v>
      </c>
      <c r="F2519" s="1">
        <f>ROUND('Sheet1 (4)'!G2525/100,2)</f>
        <v>-19.97</v>
      </c>
      <c r="G2519" s="1">
        <f>ROUND('Sheet1 (4)'!H2525/100,2)</f>
        <v>47.75</v>
      </c>
      <c r="H2519" s="1">
        <f>ROUND('Sheet1 (4)'!I2525/100,2)</f>
        <v>82.9</v>
      </c>
      <c r="I2519" s="1">
        <f>ROUND('Sheet1 (4)'!J2525/100,2)</f>
        <v>100.9</v>
      </c>
      <c r="J2519" s="1">
        <f>ROUND('Sheet1 (4)'!K2525/100,2)</f>
        <v>45</v>
      </c>
      <c r="K2519" s="1">
        <f>ROUND('Sheet1 (4)'!L2525/100,2)</f>
        <v>108.5</v>
      </c>
      <c r="L2519" s="4">
        <f>ROUND(('Sheet1 (4)'!M2525+'Sheet1 (4)'!R2525)/100,2)</f>
        <v>-96.12</v>
      </c>
      <c r="M2519" s="4">
        <f>ROUND(('Sheet1 (4)'!N2525+'Sheet1 (4)'!S2525)/100,2)</f>
        <v>48.52</v>
      </c>
      <c r="N2519" s="4">
        <f>ROUND(('Sheet1 (4)'!O2525+'Sheet1 (4)'!T2525)/100,2)</f>
        <v>-19.52</v>
      </c>
      <c r="O2519" s="4">
        <f>ROUND(('Sheet1 (4)'!P2525+'Sheet1 (4)'!U2525)/100,2)</f>
        <v>-9.18</v>
      </c>
      <c r="P2519" s="4">
        <f>ROUND(('Sheet1 (4)'!Q2525+'Sheet1 (4)'!V2525)/100,2)</f>
        <v>-6.16</v>
      </c>
      <c r="Q2519" s="7">
        <f>ROUND('Sheet1 (4)'!W2525/100,2)</f>
        <v>-0.16</v>
      </c>
      <c r="R2519" s="7">
        <f>ROUND('Sheet1 (4)'!X2525/100,2)</f>
        <v>-0.11</v>
      </c>
      <c r="S2519" s="7">
        <f>ROUND('Sheet1 (4)'!Y2525/100,2)</f>
        <v>0.15</v>
      </c>
      <c r="T2519" s="7">
        <f>ROUND('Sheet1 (4)'!Z2525/100,2)</f>
        <v>0.28000000000000003</v>
      </c>
      <c r="U2519" s="7">
        <f>ROUND('Sheet1 (4)'!AA2525/100,2)</f>
        <v>0.17</v>
      </c>
      <c r="V2519" s="1" t="str">
        <f>'Sheet1 (4)'!AB2525&amp;".T"</f>
        <v>5726.T</v>
      </c>
      <c r="W2519">
        <f>ROUND('Sheet1 (4)'!AC2525,2)</f>
        <v>19.63</v>
      </c>
      <c r="X2519">
        <f>ROUND('Sheet1 (4)'!AD2525,2)</f>
        <v>2.2000000000000002</v>
      </c>
      <c r="Y2519" t="str">
        <f>_xlfn.XLOOKUP('Sheet1 (4)'!AB2525,'Sheet1 (3)'!B:B,'Sheet1 (3)'!D:D,"",0)</f>
        <v>プライム</v>
      </c>
    </row>
    <row r="2520" spans="1:25" x14ac:dyDescent="0.2">
      <c r="A2520">
        <v>2519</v>
      </c>
      <c r="B2520" s="1" t="str">
        <f>_xlfn.XLOOKUP('Sheet1 (4)'!AB2526,'Sheet1 (3)'!B:B,'Sheet1 (3)'!C:C,"",0)</f>
        <v>大阪油化工業</v>
      </c>
      <c r="C2520" s="1" t="str">
        <f>_xlfn.XLOOKUP('Sheet1 (4)'!AB2526,'Sheet1 (3)'!B:B,'Sheet1 (3)'!F:F,"",0)</f>
        <v>化学</v>
      </c>
      <c r="D2520" s="1">
        <f>ROUND('Sheet1 (4)'!E2526/100000000,2)</f>
        <v>0.01</v>
      </c>
      <c r="E2520" s="1">
        <f>ROUND('Sheet1 (4)'!F2526/100,2)</f>
        <v>1.23</v>
      </c>
      <c r="F2520" s="1">
        <f>ROUND('Sheet1 (4)'!G2526/100,2)</f>
        <v>1.38</v>
      </c>
      <c r="G2520" s="1">
        <f>ROUND('Sheet1 (4)'!H2526/100,2)</f>
        <v>1.1599999999999999</v>
      </c>
      <c r="H2520" s="1">
        <f>ROUND('Sheet1 (4)'!I2526/100,2)</f>
        <v>0.19</v>
      </c>
      <c r="I2520" s="1">
        <f>ROUND('Sheet1 (4)'!J2526/100,2)</f>
        <v>0.19</v>
      </c>
      <c r="J2520" s="1" t="e">
        <f>ROUND('Sheet1 (4)'!K2526/100,2)</f>
        <v>#VALUE!</v>
      </c>
      <c r="K2520" s="1" t="e">
        <f>ROUND('Sheet1 (4)'!L2526/100,2)</f>
        <v>#VALUE!</v>
      </c>
      <c r="L2520" s="4">
        <f>ROUND(('Sheet1 (4)'!M2526+'Sheet1 (4)'!R2526)/100,2)</f>
        <v>-1.42</v>
      </c>
      <c r="M2520" s="4">
        <f>ROUND(('Sheet1 (4)'!N2526+'Sheet1 (4)'!S2526)/100,2)</f>
        <v>1.1200000000000001</v>
      </c>
      <c r="N2520" s="4">
        <f>ROUND(('Sheet1 (4)'!O2526+'Sheet1 (4)'!T2526)/100,2)</f>
        <v>0.98</v>
      </c>
      <c r="O2520" s="4">
        <f>ROUND(('Sheet1 (4)'!P2526+'Sheet1 (4)'!U2526)/100,2)</f>
        <v>-0.16</v>
      </c>
      <c r="P2520" s="4">
        <f>ROUND(('Sheet1 (4)'!Q2526+'Sheet1 (4)'!V2526)/100,2)</f>
        <v>-0.16</v>
      </c>
      <c r="Q2520" s="7">
        <f>ROUND('Sheet1 (4)'!W2526/100,2)</f>
        <v>0.05</v>
      </c>
      <c r="R2520" s="7">
        <f>ROUND('Sheet1 (4)'!X2526/100,2)</f>
        <v>0.05</v>
      </c>
      <c r="S2520" s="7">
        <f>ROUND('Sheet1 (4)'!Y2526/100,2)</f>
        <v>0</v>
      </c>
      <c r="T2520" s="7">
        <f>ROUND('Sheet1 (4)'!Z2526/100,2)</f>
        <v>0</v>
      </c>
      <c r="U2520" s="7">
        <f>ROUND('Sheet1 (4)'!AA2526/100,2)</f>
        <v>0</v>
      </c>
      <c r="V2520" s="1" t="str">
        <f>'Sheet1 (4)'!AB2526&amp;".T"</f>
        <v>4124.T</v>
      </c>
      <c r="W2520">
        <f>ROUND('Sheet1 (4)'!AC2526,2)</f>
        <v>105.89</v>
      </c>
      <c r="X2520">
        <f>ROUND('Sheet1 (4)'!AD2526,2)</f>
        <v>1.58</v>
      </c>
      <c r="Y2520" t="str">
        <f>_xlfn.XLOOKUP('Sheet1 (4)'!AB2526,'Sheet1 (3)'!B:B,'Sheet1 (3)'!D:D,"",0)</f>
        <v>スタンダード</v>
      </c>
    </row>
    <row r="2521" spans="1:25" x14ac:dyDescent="0.2">
      <c r="A2521">
        <v>2520</v>
      </c>
      <c r="B2521" s="1" t="str">
        <f>_xlfn.XLOOKUP('Sheet1 (4)'!AB2527,'Sheet1 (3)'!B:B,'Sheet1 (3)'!C:C,"",0)</f>
        <v>大崎電気工業</v>
      </c>
      <c r="C2521" s="1" t="str">
        <f>_xlfn.XLOOKUP('Sheet1 (4)'!AB2527,'Sheet1 (3)'!B:B,'Sheet1 (3)'!F:F,"",0)</f>
        <v>電気機器</v>
      </c>
      <c r="D2521" s="1">
        <f>ROUND('Sheet1 (4)'!E2527/100000000,2)</f>
        <v>0.45</v>
      </c>
      <c r="E2521" s="1">
        <f>ROUND('Sheet1 (4)'!F2527/100,2)</f>
        <v>26.85</v>
      </c>
      <c r="F2521" s="1">
        <f>ROUND('Sheet1 (4)'!G2527/100,2)</f>
        <v>12.79</v>
      </c>
      <c r="G2521" s="1">
        <f>ROUND('Sheet1 (4)'!H2527/100,2)</f>
        <v>22.28</v>
      </c>
      <c r="H2521" s="1">
        <f>ROUND('Sheet1 (4)'!I2527/100,2)</f>
        <v>58.75</v>
      </c>
      <c r="I2521" s="1">
        <f>ROUND('Sheet1 (4)'!J2527/100,2)</f>
        <v>57.02</v>
      </c>
      <c r="J2521" s="1">
        <f>ROUND('Sheet1 (4)'!K2527/100,2)</f>
        <v>61.5</v>
      </c>
      <c r="K2521" s="1">
        <f>ROUND('Sheet1 (4)'!L2527/100,2)</f>
        <v>80</v>
      </c>
      <c r="L2521" s="4">
        <f>ROUND(('Sheet1 (4)'!M2527+'Sheet1 (4)'!R2527)/100,2)</f>
        <v>93.16</v>
      </c>
      <c r="M2521" s="4">
        <f>ROUND(('Sheet1 (4)'!N2527+'Sheet1 (4)'!S2527)/100,2)</f>
        <v>32.03</v>
      </c>
      <c r="N2521" s="4">
        <f>ROUND(('Sheet1 (4)'!O2527+'Sheet1 (4)'!T2527)/100,2)</f>
        <v>16.09</v>
      </c>
      <c r="O2521" s="4">
        <f>ROUND(('Sheet1 (4)'!P2527+'Sheet1 (4)'!U2527)/100,2)</f>
        <v>12.92</v>
      </c>
      <c r="P2521" s="4">
        <f>ROUND(('Sheet1 (4)'!Q2527+'Sheet1 (4)'!V2527)/100,2)</f>
        <v>56.6</v>
      </c>
      <c r="Q2521" s="7">
        <f>ROUND('Sheet1 (4)'!W2527/100,2)</f>
        <v>0.02</v>
      </c>
      <c r="R2521" s="7">
        <f>ROUND('Sheet1 (4)'!X2527/100,2)</f>
        <v>0</v>
      </c>
      <c r="S2521" s="7">
        <f>ROUND('Sheet1 (4)'!Y2527/100,2)</f>
        <v>0.04</v>
      </c>
      <c r="T2521" s="7">
        <f>ROUND('Sheet1 (4)'!Z2527/100,2)</f>
        <v>0.05</v>
      </c>
      <c r="U2521" s="7">
        <f>ROUND('Sheet1 (4)'!AA2527/100,2)</f>
        <v>7.0000000000000007E-2</v>
      </c>
      <c r="V2521" s="1" t="str">
        <f>'Sheet1 (4)'!AB2527&amp;".T"</f>
        <v>6644.T</v>
      </c>
      <c r="W2521">
        <f>ROUND('Sheet1 (4)'!AC2527,2)</f>
        <v>14.71</v>
      </c>
      <c r="X2521">
        <f>ROUND('Sheet1 (4)'!AD2527,2)</f>
        <v>1</v>
      </c>
      <c r="Y2521" t="str">
        <f>_xlfn.XLOOKUP('Sheet1 (4)'!AB2527,'Sheet1 (3)'!B:B,'Sheet1 (3)'!D:D,"",0)</f>
        <v>プライム</v>
      </c>
    </row>
    <row r="2522" spans="1:25" x14ac:dyDescent="0.2">
      <c r="A2522">
        <v>2521</v>
      </c>
      <c r="B2522" s="1" t="str">
        <f>_xlfn.XLOOKUP('Sheet1 (4)'!AB2528,'Sheet1 (3)'!B:B,'Sheet1 (3)'!C:C,"",0)</f>
        <v>オーエスジー</v>
      </c>
      <c r="C2522" s="1" t="str">
        <f>_xlfn.XLOOKUP('Sheet1 (4)'!AB2528,'Sheet1 (3)'!B:B,'Sheet1 (3)'!F:F,"",0)</f>
        <v>機械</v>
      </c>
      <c r="D2522" s="1">
        <f>ROUND('Sheet1 (4)'!E2528/100000000,2)</f>
        <v>0.82</v>
      </c>
      <c r="E2522" s="1">
        <f>ROUND('Sheet1 (4)'!F2528/100,2)</f>
        <v>161.06</v>
      </c>
      <c r="F2522" s="1">
        <f>ROUND('Sheet1 (4)'!G2528/100,2)</f>
        <v>219</v>
      </c>
      <c r="G2522" s="1">
        <f>ROUND('Sheet1 (4)'!H2528/100,2)</f>
        <v>198.01</v>
      </c>
      <c r="H2522" s="1">
        <f>ROUND('Sheet1 (4)'!I2528/100,2)</f>
        <v>188.69</v>
      </c>
      <c r="I2522" s="1">
        <f>ROUND('Sheet1 (4)'!J2528/100,2)</f>
        <v>188.69</v>
      </c>
      <c r="J2522" s="1">
        <f>ROUND('Sheet1 (4)'!K2528/100,2)</f>
        <v>197.75</v>
      </c>
      <c r="K2522" s="1">
        <f>ROUND('Sheet1 (4)'!L2528/100,2)</f>
        <v>226.5</v>
      </c>
      <c r="L2522" s="4">
        <f>ROUND(('Sheet1 (4)'!M2528+'Sheet1 (4)'!R2528)/100,2)</f>
        <v>200.21</v>
      </c>
      <c r="M2522" s="4">
        <f>ROUND(('Sheet1 (4)'!N2528+'Sheet1 (4)'!S2528)/100,2)</f>
        <v>80.05</v>
      </c>
      <c r="N2522" s="4">
        <f>ROUND(('Sheet1 (4)'!O2528+'Sheet1 (4)'!T2528)/100,2)</f>
        <v>147.88</v>
      </c>
      <c r="O2522" s="4">
        <f>ROUND(('Sheet1 (4)'!P2528+'Sheet1 (4)'!U2528)/100,2)</f>
        <v>68.16</v>
      </c>
      <c r="P2522" s="4">
        <f>ROUND(('Sheet1 (4)'!Q2528+'Sheet1 (4)'!V2528)/100,2)</f>
        <v>68.16</v>
      </c>
      <c r="Q2522" s="7">
        <f>ROUND('Sheet1 (4)'!W2528/100,2)</f>
        <v>0.08</v>
      </c>
      <c r="R2522" s="7">
        <f>ROUND('Sheet1 (4)'!X2528/100,2)</f>
        <v>0.1</v>
      </c>
      <c r="S2522" s="7">
        <f>ROUND('Sheet1 (4)'!Y2528/100,2)</f>
        <v>0.08</v>
      </c>
      <c r="T2522" s="7">
        <f>ROUND('Sheet1 (4)'!Z2528/100,2)</f>
        <v>7.0000000000000007E-2</v>
      </c>
      <c r="U2522" s="7">
        <f>ROUND('Sheet1 (4)'!AA2528/100,2)</f>
        <v>7.0000000000000007E-2</v>
      </c>
      <c r="V2522" s="1" t="str">
        <f>'Sheet1 (4)'!AB2528&amp;".T"</f>
        <v>6136.T</v>
      </c>
      <c r="W2522">
        <f>ROUND('Sheet1 (4)'!AC2528,2)</f>
        <v>15.98</v>
      </c>
      <c r="X2522">
        <f>ROUND('Sheet1 (4)'!AD2528,2)</f>
        <v>1.0900000000000001</v>
      </c>
      <c r="Y2522" t="str">
        <f>_xlfn.XLOOKUP('Sheet1 (4)'!AB2528,'Sheet1 (3)'!B:B,'Sheet1 (3)'!D:D,"",0)</f>
        <v>プライム</v>
      </c>
    </row>
    <row r="2523" spans="1:25" x14ac:dyDescent="0.2">
      <c r="A2523">
        <v>2522</v>
      </c>
      <c r="B2523" s="1" t="str">
        <f>_xlfn.XLOOKUP('Sheet1 (4)'!AB2529,'Sheet1 (3)'!B:B,'Sheet1 (3)'!C:C,"",0)</f>
        <v>ＯＳＧコーポレーション</v>
      </c>
      <c r="C2523" s="1" t="str">
        <f>_xlfn.XLOOKUP('Sheet1 (4)'!AB2529,'Sheet1 (3)'!B:B,'Sheet1 (3)'!F:F,"",0)</f>
        <v>電気機器</v>
      </c>
      <c r="D2523" s="1">
        <f>ROUND('Sheet1 (4)'!E2529/100000000,2)</f>
        <v>0.05</v>
      </c>
      <c r="E2523" s="1">
        <f>ROUND('Sheet1 (4)'!F2529/100,2)</f>
        <v>12.49</v>
      </c>
      <c r="F2523" s="1">
        <f>ROUND('Sheet1 (4)'!G2529/100,2)</f>
        <v>11.39</v>
      </c>
      <c r="G2523" s="1">
        <f>ROUND('Sheet1 (4)'!H2529/100,2)</f>
        <v>3.95</v>
      </c>
      <c r="H2523" s="1">
        <f>ROUND('Sheet1 (4)'!I2529/100,2)</f>
        <v>3.1</v>
      </c>
      <c r="I2523" s="1">
        <f>ROUND('Sheet1 (4)'!J2529/100,2)</f>
        <v>1.34</v>
      </c>
      <c r="J2523" s="1" t="e">
        <f>ROUND('Sheet1 (4)'!K2529/100,2)</f>
        <v>#VALUE!</v>
      </c>
      <c r="K2523" s="1" t="e">
        <f>ROUND('Sheet1 (4)'!L2529/100,2)</f>
        <v>#VALUE!</v>
      </c>
      <c r="L2523" s="4">
        <f>ROUND(('Sheet1 (4)'!M2529+'Sheet1 (4)'!R2529)/100,2)</f>
        <v>4.9800000000000004</v>
      </c>
      <c r="M2523" s="4">
        <f>ROUND(('Sheet1 (4)'!N2529+'Sheet1 (4)'!S2529)/100,2)</f>
        <v>0.61</v>
      </c>
      <c r="N2523" s="4">
        <f>ROUND(('Sheet1 (4)'!O2529+'Sheet1 (4)'!T2529)/100,2)</f>
        <v>0.7</v>
      </c>
      <c r="O2523" s="4">
        <f>ROUND(('Sheet1 (4)'!P2529+'Sheet1 (4)'!U2529)/100,2)</f>
        <v>2.2000000000000002</v>
      </c>
      <c r="P2523" s="4">
        <f>ROUND(('Sheet1 (4)'!Q2529+'Sheet1 (4)'!V2529)/100,2)</f>
        <v>3.99</v>
      </c>
      <c r="Q2523" s="7">
        <f>ROUND('Sheet1 (4)'!W2529/100,2)</f>
        <v>0.28999999999999998</v>
      </c>
      <c r="R2523" s="7">
        <f>ROUND('Sheet1 (4)'!X2529/100,2)</f>
        <v>0.23</v>
      </c>
      <c r="S2523" s="7">
        <f>ROUND('Sheet1 (4)'!Y2529/100,2)</f>
        <v>0.06</v>
      </c>
      <c r="T2523" s="7">
        <f>ROUND('Sheet1 (4)'!Z2529/100,2)</f>
        <v>-0.02</v>
      </c>
      <c r="U2523" s="7">
        <f>ROUND('Sheet1 (4)'!AA2529/100,2)</f>
        <v>-0.03</v>
      </c>
      <c r="V2523" s="1" t="str">
        <f>'Sheet1 (4)'!AB2529&amp;".T"</f>
        <v>6757.T</v>
      </c>
      <c r="W2523">
        <f>ROUND('Sheet1 (4)'!AC2529,2)</f>
        <v>94.93</v>
      </c>
      <c r="X2523">
        <f>ROUND('Sheet1 (4)'!AD2529,2)</f>
        <v>1.99</v>
      </c>
      <c r="Y2523" t="str">
        <f>_xlfn.XLOOKUP('Sheet1 (4)'!AB2529,'Sheet1 (3)'!B:B,'Sheet1 (3)'!D:D,"",0)</f>
        <v>スタンダード</v>
      </c>
    </row>
    <row r="2524" spans="1:25" x14ac:dyDescent="0.2">
      <c r="A2524">
        <v>2523</v>
      </c>
      <c r="B2524" s="1" t="str">
        <f>_xlfn.XLOOKUP('Sheet1 (4)'!AB2530,'Sheet1 (3)'!B:B,'Sheet1 (3)'!C:C,"",0)</f>
        <v>大田花き</v>
      </c>
      <c r="C2524" s="1" t="str">
        <f>_xlfn.XLOOKUP('Sheet1 (4)'!AB2530,'Sheet1 (3)'!B:B,'Sheet1 (3)'!F:F,"",0)</f>
        <v>卸売業</v>
      </c>
      <c r="D2524" s="1">
        <f>ROUND('Sheet1 (4)'!E2530/100000000,2)</f>
        <v>0.05</v>
      </c>
      <c r="E2524" s="1">
        <f>ROUND('Sheet1 (4)'!F2530/100,2)</f>
        <v>-0.36</v>
      </c>
      <c r="F2524" s="1">
        <f>ROUND('Sheet1 (4)'!G2530/100,2)</f>
        <v>2.12</v>
      </c>
      <c r="G2524" s="1">
        <f>ROUND('Sheet1 (4)'!H2530/100,2)</f>
        <v>3.05</v>
      </c>
      <c r="H2524" s="1">
        <f>ROUND('Sheet1 (4)'!I2530/100,2)</f>
        <v>2.21</v>
      </c>
      <c r="I2524" s="1">
        <f>ROUND('Sheet1 (4)'!J2530/100,2)</f>
        <v>2.5299999999999998</v>
      </c>
      <c r="J2524" s="1" t="e">
        <f>ROUND('Sheet1 (4)'!K2530/100,2)</f>
        <v>#VALUE!</v>
      </c>
      <c r="K2524" s="1" t="e">
        <f>ROUND('Sheet1 (4)'!L2530/100,2)</f>
        <v>#VALUE!</v>
      </c>
      <c r="L2524" s="4">
        <f>ROUND(('Sheet1 (4)'!M2530+'Sheet1 (4)'!R2530)/100,2)</f>
        <v>1.85</v>
      </c>
      <c r="M2524" s="4">
        <f>ROUND(('Sheet1 (4)'!N2530+'Sheet1 (4)'!S2530)/100,2)</f>
        <v>3.84</v>
      </c>
      <c r="N2524" s="4">
        <f>ROUND(('Sheet1 (4)'!O2530+'Sheet1 (4)'!T2530)/100,2)</f>
        <v>5.8</v>
      </c>
      <c r="O2524" s="4">
        <f>ROUND(('Sheet1 (4)'!P2530+'Sheet1 (4)'!U2530)/100,2)</f>
        <v>9.0500000000000007</v>
      </c>
      <c r="P2524" s="4">
        <f>ROUND(('Sheet1 (4)'!Q2530+'Sheet1 (4)'!V2530)/100,2)</f>
        <v>-1.79</v>
      </c>
      <c r="Q2524" s="7">
        <f>ROUND('Sheet1 (4)'!W2530/100,2)</f>
        <v>0</v>
      </c>
      <c r="R2524" s="7">
        <f>ROUND('Sheet1 (4)'!X2530/100,2)</f>
        <v>0.04</v>
      </c>
      <c r="S2524" s="7">
        <f>ROUND('Sheet1 (4)'!Y2530/100,2)</f>
        <v>0.06</v>
      </c>
      <c r="T2524" s="7">
        <f>ROUND('Sheet1 (4)'!Z2530/100,2)</f>
        <v>0.04</v>
      </c>
      <c r="U2524" s="7">
        <f>ROUND('Sheet1 (4)'!AA2530/100,2)</f>
        <v>0.04</v>
      </c>
      <c r="V2524" s="1" t="str">
        <f>'Sheet1 (4)'!AB2530&amp;".T"</f>
        <v>7555.T</v>
      </c>
      <c r="W2524">
        <f>ROUND('Sheet1 (4)'!AC2530,2)</f>
        <v>20.54</v>
      </c>
      <c r="X2524">
        <f>ROUND('Sheet1 (4)'!AD2530,2)</f>
        <v>0.75</v>
      </c>
      <c r="Y2524" t="str">
        <f>_xlfn.XLOOKUP('Sheet1 (4)'!AB2530,'Sheet1 (3)'!B:B,'Sheet1 (3)'!D:D,"",0)</f>
        <v>スタンダード</v>
      </c>
    </row>
    <row r="2525" spans="1:25" x14ac:dyDescent="0.2">
      <c r="A2525">
        <v>2524</v>
      </c>
      <c r="B2525" s="1" t="str">
        <f>_xlfn.XLOOKUP('Sheet1 (4)'!AB2531,'Sheet1 (3)'!B:B,'Sheet1 (3)'!C:C,"",0)</f>
        <v>オータケ</v>
      </c>
      <c r="C2525" s="1" t="str">
        <f>_xlfn.XLOOKUP('Sheet1 (4)'!AB2531,'Sheet1 (3)'!B:B,'Sheet1 (3)'!F:F,"",0)</f>
        <v>卸売業</v>
      </c>
      <c r="D2525" s="1">
        <f>ROUND('Sheet1 (4)'!E2531/100000000,2)</f>
        <v>0.04</v>
      </c>
      <c r="E2525" s="1" t="e">
        <f>ROUND('Sheet1 (4)'!F2531/100,2)</f>
        <v>#VALUE!</v>
      </c>
      <c r="F2525" s="1" t="e">
        <f>ROUND('Sheet1 (4)'!G2531/100,2)</f>
        <v>#VALUE!</v>
      </c>
      <c r="G2525" s="1" t="e">
        <f>ROUND('Sheet1 (4)'!H2531/100,2)</f>
        <v>#VALUE!</v>
      </c>
      <c r="H2525" s="1" t="e">
        <f>ROUND('Sheet1 (4)'!I2531/100,2)</f>
        <v>#VALUE!</v>
      </c>
      <c r="I2525" s="1">
        <f>ROUND('Sheet1 (4)'!J2531/100,2)</f>
        <v>9.7799999999999994</v>
      </c>
      <c r="J2525" s="1" t="e">
        <f>ROUND('Sheet1 (4)'!K2531/100,2)</f>
        <v>#VALUE!</v>
      </c>
      <c r="K2525" s="1" t="e">
        <f>ROUND('Sheet1 (4)'!L2531/100,2)</f>
        <v>#VALUE!</v>
      </c>
      <c r="L2525" s="4" t="e">
        <f>ROUND(('Sheet1 (4)'!M2531+'Sheet1 (4)'!R2531)/100,2)</f>
        <v>#VALUE!</v>
      </c>
      <c r="M2525" s="4" t="e">
        <f>ROUND(('Sheet1 (4)'!N2531+'Sheet1 (4)'!S2531)/100,2)</f>
        <v>#VALUE!</v>
      </c>
      <c r="N2525" s="4" t="e">
        <f>ROUND(('Sheet1 (4)'!O2531+'Sheet1 (4)'!T2531)/100,2)</f>
        <v>#VALUE!</v>
      </c>
      <c r="O2525" s="4" t="e">
        <f>ROUND(('Sheet1 (4)'!P2531+'Sheet1 (4)'!U2531)/100,2)</f>
        <v>#VALUE!</v>
      </c>
      <c r="P2525" s="4">
        <f>ROUND(('Sheet1 (4)'!Q2531+'Sheet1 (4)'!V2531)/100,2)</f>
        <v>4.49</v>
      </c>
      <c r="Q2525" s="7" t="e">
        <f>ROUND('Sheet1 (4)'!W2531/100,2)</f>
        <v>#VALUE!</v>
      </c>
      <c r="R2525" s="7" t="e">
        <f>ROUND('Sheet1 (4)'!X2531/100,2)</f>
        <v>#VALUE!</v>
      </c>
      <c r="S2525" s="7" t="e">
        <f>ROUND('Sheet1 (4)'!Y2531/100,2)</f>
        <v>#VALUE!</v>
      </c>
      <c r="T2525" s="7" t="e">
        <f>ROUND('Sheet1 (4)'!Z2531/100,2)</f>
        <v>#VALUE!</v>
      </c>
      <c r="U2525" s="7" t="e">
        <f>ROUND('Sheet1 (4)'!AA2531/100,2)</f>
        <v>#VALUE!</v>
      </c>
      <c r="V2525" s="1" t="str">
        <f>'Sheet1 (4)'!AB2531&amp;".T"</f>
        <v>7434.T</v>
      </c>
      <c r="W2525">
        <f>ROUND('Sheet1 (4)'!AC2531,2)</f>
        <v>8.44</v>
      </c>
      <c r="X2525" t="e">
        <f>ROUND('Sheet1 (4)'!AD2531,2)</f>
        <v>#VALUE!</v>
      </c>
      <c r="Y2525" t="str">
        <f>_xlfn.XLOOKUP('Sheet1 (4)'!AB2531,'Sheet1 (3)'!B:B,'Sheet1 (3)'!D:D,"",0)</f>
        <v>スタンダード</v>
      </c>
    </row>
    <row r="2526" spans="1:25" x14ac:dyDescent="0.2">
      <c r="A2526">
        <v>2525</v>
      </c>
      <c r="B2526" s="1" t="str">
        <f>_xlfn.XLOOKUP('Sheet1 (4)'!AB2532,'Sheet1 (3)'!B:B,'Sheet1 (3)'!C:C,"",0)</f>
        <v>大谷工業</v>
      </c>
      <c r="C2526" s="1" t="str">
        <f>_xlfn.XLOOKUP('Sheet1 (4)'!AB2532,'Sheet1 (3)'!B:B,'Sheet1 (3)'!F:F,"",0)</f>
        <v>金属製品</v>
      </c>
      <c r="D2526" s="1">
        <f>ROUND('Sheet1 (4)'!E2532/100000000,2)</f>
        <v>0.01</v>
      </c>
      <c r="E2526" s="1">
        <f>ROUND('Sheet1 (4)'!F2532/100,2)</f>
        <v>2.99</v>
      </c>
      <c r="F2526" s="1">
        <f>ROUND('Sheet1 (4)'!G2532/100,2)</f>
        <v>1.73</v>
      </c>
      <c r="G2526" s="1">
        <f>ROUND('Sheet1 (4)'!H2532/100,2)</f>
        <v>2.5099999999999998</v>
      </c>
      <c r="H2526" s="1">
        <f>ROUND('Sheet1 (4)'!I2532/100,2)</f>
        <v>4.2</v>
      </c>
      <c r="I2526" s="1">
        <f>ROUND('Sheet1 (4)'!J2532/100,2)</f>
        <v>4.7300000000000004</v>
      </c>
      <c r="J2526" s="1" t="e">
        <f>ROUND('Sheet1 (4)'!K2532/100,2)</f>
        <v>#VALUE!</v>
      </c>
      <c r="K2526" s="1" t="e">
        <f>ROUND('Sheet1 (4)'!L2532/100,2)</f>
        <v>#VALUE!</v>
      </c>
      <c r="L2526" s="4">
        <f>ROUND(('Sheet1 (4)'!M2532+'Sheet1 (4)'!R2532)/100,2)</f>
        <v>1.19</v>
      </c>
      <c r="M2526" s="4">
        <f>ROUND(('Sheet1 (4)'!N2532+'Sheet1 (4)'!S2532)/100,2)</f>
        <v>-2.68</v>
      </c>
      <c r="N2526" s="4">
        <f>ROUND(('Sheet1 (4)'!O2532+'Sheet1 (4)'!T2532)/100,2)</f>
        <v>-0.38</v>
      </c>
      <c r="O2526" s="4">
        <f>ROUND(('Sheet1 (4)'!P2532+'Sheet1 (4)'!U2532)/100,2)</f>
        <v>-0.57999999999999996</v>
      </c>
      <c r="P2526" s="4">
        <f>ROUND(('Sheet1 (4)'!Q2532+'Sheet1 (4)'!V2532)/100,2)</f>
        <v>4.2699999999999996</v>
      </c>
      <c r="Q2526" s="7">
        <f>ROUND('Sheet1 (4)'!W2532/100,2)</f>
        <v>7.0000000000000007E-2</v>
      </c>
      <c r="R2526" s="7">
        <f>ROUND('Sheet1 (4)'!X2532/100,2)</f>
        <v>0.04</v>
      </c>
      <c r="S2526" s="7">
        <f>ROUND('Sheet1 (4)'!Y2532/100,2)</f>
        <v>0.05</v>
      </c>
      <c r="T2526" s="7">
        <f>ROUND('Sheet1 (4)'!Z2532/100,2)</f>
        <v>0.09</v>
      </c>
      <c r="U2526" s="7">
        <f>ROUND('Sheet1 (4)'!AA2532/100,2)</f>
        <v>0.09</v>
      </c>
      <c r="V2526" s="1" t="str">
        <f>'Sheet1 (4)'!AB2532&amp;".T"</f>
        <v>5939.T</v>
      </c>
      <c r="W2526">
        <f>ROUND('Sheet1 (4)'!AC2532,2)</f>
        <v>12.25</v>
      </c>
      <c r="X2526">
        <f>ROUND('Sheet1 (4)'!AD2532,2)</f>
        <v>0.96</v>
      </c>
      <c r="Y2526" t="str">
        <f>_xlfn.XLOOKUP('Sheet1 (4)'!AB2532,'Sheet1 (3)'!B:B,'Sheet1 (3)'!D:D,"",0)</f>
        <v>スタンダード</v>
      </c>
    </row>
    <row r="2527" spans="1:25" x14ac:dyDescent="0.2">
      <c r="A2527">
        <v>2526</v>
      </c>
      <c r="B2527" s="1" t="str">
        <f>_xlfn.XLOOKUP('Sheet1 (4)'!AB2533,'Sheet1 (3)'!B:B,'Sheet1 (3)'!C:C,"",0)</f>
        <v>オーテック</v>
      </c>
      <c r="C2527" s="1" t="str">
        <f>_xlfn.XLOOKUP('Sheet1 (4)'!AB2533,'Sheet1 (3)'!B:B,'Sheet1 (3)'!F:F,"",0)</f>
        <v>建設業</v>
      </c>
      <c r="D2527" s="1">
        <f>ROUND('Sheet1 (4)'!E2533/100000000,2)</f>
        <v>0.15</v>
      </c>
      <c r="E2527" s="1">
        <f>ROUND('Sheet1 (4)'!F2533/100,2)</f>
        <v>19.940000000000001</v>
      </c>
      <c r="F2527" s="1">
        <f>ROUND('Sheet1 (4)'!G2533/100,2)</f>
        <v>19.239999999999998</v>
      </c>
      <c r="G2527" s="1">
        <f>ROUND('Sheet1 (4)'!H2533/100,2)</f>
        <v>19.54</v>
      </c>
      <c r="H2527" s="1">
        <f>ROUND('Sheet1 (4)'!I2533/100,2)</f>
        <v>20.27</v>
      </c>
      <c r="I2527" s="1">
        <f>ROUND('Sheet1 (4)'!J2533/100,2)</f>
        <v>40.25</v>
      </c>
      <c r="J2527" s="1" t="e">
        <f>ROUND('Sheet1 (4)'!K2533/100,2)</f>
        <v>#VALUE!</v>
      </c>
      <c r="K2527" s="1" t="e">
        <f>ROUND('Sheet1 (4)'!L2533/100,2)</f>
        <v>#VALUE!</v>
      </c>
      <c r="L2527" s="4">
        <f>ROUND(('Sheet1 (4)'!M2533+'Sheet1 (4)'!R2533)/100,2)</f>
        <v>-10.27</v>
      </c>
      <c r="M2527" s="4">
        <f>ROUND(('Sheet1 (4)'!N2533+'Sheet1 (4)'!S2533)/100,2)</f>
        <v>4.25</v>
      </c>
      <c r="N2527" s="4">
        <f>ROUND(('Sheet1 (4)'!O2533+'Sheet1 (4)'!T2533)/100,2)</f>
        <v>-1.99</v>
      </c>
      <c r="O2527" s="4">
        <f>ROUND(('Sheet1 (4)'!P2533+'Sheet1 (4)'!U2533)/100,2)</f>
        <v>19.37</v>
      </c>
      <c r="P2527" s="4">
        <f>ROUND(('Sheet1 (4)'!Q2533+'Sheet1 (4)'!V2533)/100,2)</f>
        <v>26.2</v>
      </c>
      <c r="Q2527" s="7">
        <f>ROUND('Sheet1 (4)'!W2533/100,2)</f>
        <v>0.08</v>
      </c>
      <c r="R2527" s="7">
        <f>ROUND('Sheet1 (4)'!X2533/100,2)</f>
        <v>0.08</v>
      </c>
      <c r="S2527" s="7">
        <f>ROUND('Sheet1 (4)'!Y2533/100,2)</f>
        <v>7.0000000000000007E-2</v>
      </c>
      <c r="T2527" s="7">
        <f>ROUND('Sheet1 (4)'!Z2533/100,2)</f>
        <v>7.0000000000000007E-2</v>
      </c>
      <c r="U2527" s="7">
        <f>ROUND('Sheet1 (4)'!AA2533/100,2)</f>
        <v>0.14000000000000001</v>
      </c>
      <c r="V2527" s="1" t="str">
        <f>'Sheet1 (4)'!AB2533&amp;".T"</f>
        <v>1736.T</v>
      </c>
      <c r="W2527">
        <f>ROUND('Sheet1 (4)'!AC2533,2)</f>
        <v>9.51</v>
      </c>
      <c r="X2527">
        <f>ROUND('Sheet1 (4)'!AD2533,2)</f>
        <v>1.36</v>
      </c>
      <c r="Y2527" t="str">
        <f>_xlfn.XLOOKUP('Sheet1 (4)'!AB2533,'Sheet1 (3)'!B:B,'Sheet1 (3)'!D:D,"",0)</f>
        <v>スタンダード</v>
      </c>
    </row>
    <row r="2528" spans="1:25" x14ac:dyDescent="0.2">
      <c r="A2528">
        <v>2527</v>
      </c>
      <c r="B2528" s="1" t="str">
        <f>_xlfn.XLOOKUP('Sheet1 (4)'!AB2534,'Sheet1 (3)'!B:B,'Sheet1 (3)'!C:C,"",0)</f>
        <v>大塚商会</v>
      </c>
      <c r="C2528" s="1" t="str">
        <f>_xlfn.XLOOKUP('Sheet1 (4)'!AB2534,'Sheet1 (3)'!B:B,'Sheet1 (3)'!F:F,"",0)</f>
        <v>情報・通信業</v>
      </c>
      <c r="D2528" s="1">
        <f>ROUND('Sheet1 (4)'!E2534/100000000,2)</f>
        <v>3.79</v>
      </c>
      <c r="E2528" s="1">
        <f>ROUND('Sheet1 (4)'!F2534/100,2)</f>
        <v>558.33000000000004</v>
      </c>
      <c r="F2528" s="1">
        <f>ROUND('Sheet1 (4)'!G2534/100,2)</f>
        <v>547.72</v>
      </c>
      <c r="G2528" s="1">
        <f>ROUND('Sheet1 (4)'!H2534/100,2)</f>
        <v>629.65</v>
      </c>
      <c r="H2528" s="1">
        <f>ROUND('Sheet1 (4)'!I2534/100,2)</f>
        <v>742.17</v>
      </c>
      <c r="I2528" s="1">
        <f>ROUND('Sheet1 (4)'!J2534/100,2)</f>
        <v>742.17</v>
      </c>
      <c r="J2528" s="1">
        <f>ROUND('Sheet1 (4)'!K2534/100,2)</f>
        <v>875.61</v>
      </c>
      <c r="K2528" s="1">
        <f>ROUND('Sheet1 (4)'!L2534/100,2)</f>
        <v>862.25</v>
      </c>
      <c r="L2528" s="4">
        <f>ROUND(('Sheet1 (4)'!M2534+'Sheet1 (4)'!R2534)/100,2)</f>
        <v>487.13</v>
      </c>
      <c r="M2528" s="4">
        <f>ROUND(('Sheet1 (4)'!N2534+'Sheet1 (4)'!S2534)/100,2)</f>
        <v>208.41</v>
      </c>
      <c r="N2528" s="4">
        <f>ROUND(('Sheet1 (4)'!O2534+'Sheet1 (4)'!T2534)/100,2)</f>
        <v>501.76</v>
      </c>
      <c r="O2528" s="4">
        <f>ROUND(('Sheet1 (4)'!P2534+'Sheet1 (4)'!U2534)/100,2)</f>
        <v>257.62</v>
      </c>
      <c r="P2528" s="4">
        <f>ROUND(('Sheet1 (4)'!Q2534+'Sheet1 (4)'!V2534)/100,2)</f>
        <v>257.62</v>
      </c>
      <c r="Q2528" s="7">
        <f>ROUND('Sheet1 (4)'!W2534/100,2)</f>
        <v>0.14000000000000001</v>
      </c>
      <c r="R2528" s="7">
        <f>ROUND('Sheet1 (4)'!X2534/100,2)</f>
        <v>0.13</v>
      </c>
      <c r="S2528" s="7">
        <f>ROUND('Sheet1 (4)'!Y2534/100,2)</f>
        <v>0.14000000000000001</v>
      </c>
      <c r="T2528" s="7">
        <f>ROUND('Sheet1 (4)'!Z2534/100,2)</f>
        <v>0.15</v>
      </c>
      <c r="U2528" s="7">
        <f>ROUND('Sheet1 (4)'!AA2534/100,2)</f>
        <v>0.15</v>
      </c>
      <c r="V2528" s="1" t="str">
        <f>'Sheet1 (4)'!AB2534&amp;".T"</f>
        <v>4768.T</v>
      </c>
      <c r="W2528">
        <f>ROUND('Sheet1 (4)'!AC2534,2)</f>
        <v>18.07</v>
      </c>
      <c r="X2528">
        <f>ROUND('Sheet1 (4)'!AD2534,2)</f>
        <v>3.08</v>
      </c>
      <c r="Y2528" t="str">
        <f>_xlfn.XLOOKUP('Sheet1 (4)'!AB2534,'Sheet1 (3)'!B:B,'Sheet1 (3)'!D:D,"",0)</f>
        <v>プライム</v>
      </c>
    </row>
    <row r="2529" spans="1:25" x14ac:dyDescent="0.2">
      <c r="A2529">
        <v>2528</v>
      </c>
      <c r="B2529" s="1" t="str">
        <f>_xlfn.XLOOKUP('Sheet1 (4)'!AB2535,'Sheet1 (3)'!B:B,'Sheet1 (3)'!C:C,"",0)</f>
        <v>大塚ホールディングス</v>
      </c>
      <c r="C2529" s="1" t="str">
        <f>_xlfn.XLOOKUP('Sheet1 (4)'!AB2535,'Sheet1 (3)'!B:B,'Sheet1 (3)'!F:F,"",0)</f>
        <v>医薬品</v>
      </c>
      <c r="D2529" s="1">
        <f>ROUND('Sheet1 (4)'!E2535/100000000,2)</f>
        <v>5.28</v>
      </c>
      <c r="E2529" s="1">
        <f>ROUND('Sheet1 (4)'!F2535/100,2)</f>
        <v>1465.79</v>
      </c>
      <c r="F2529" s="1">
        <f>ROUND('Sheet1 (4)'!G2535/100,2)</f>
        <v>1860.65</v>
      </c>
      <c r="G2529" s="1">
        <f>ROUND('Sheet1 (4)'!H2535/100,2)</f>
        <v>2916.69</v>
      </c>
      <c r="H2529" s="1">
        <f>ROUND('Sheet1 (4)'!I2535/100,2)</f>
        <v>4150.0200000000004</v>
      </c>
      <c r="I2529" s="1">
        <f>ROUND('Sheet1 (4)'!J2535/100,2)</f>
        <v>4150.0200000000004</v>
      </c>
      <c r="J2529" s="1">
        <f>ROUND('Sheet1 (4)'!K2535/100,2)</f>
        <v>4581.22</v>
      </c>
      <c r="K2529" s="1">
        <f>ROUND('Sheet1 (4)'!L2535/100,2)</f>
        <v>3688.73</v>
      </c>
      <c r="L2529" s="4">
        <f>ROUND(('Sheet1 (4)'!M2535+'Sheet1 (4)'!R2535)/100,2)</f>
        <v>1335.76</v>
      </c>
      <c r="M2529" s="4" t="e">
        <f>ROUND(('Sheet1 (4)'!N2535+'Sheet1 (4)'!S2535)/100,2)</f>
        <v>#VALUE!</v>
      </c>
      <c r="N2529" s="4" t="e">
        <f>ROUND(('Sheet1 (4)'!O2535+'Sheet1 (4)'!T2535)/100,2)</f>
        <v>#VALUE!</v>
      </c>
      <c r="O2529" s="4">
        <f>ROUND(('Sheet1 (4)'!P2535+'Sheet1 (4)'!U2535)/100,2)</f>
        <v>888.45</v>
      </c>
      <c r="P2529" s="4">
        <f>ROUND(('Sheet1 (4)'!Q2535+'Sheet1 (4)'!V2535)/100,2)</f>
        <v>888.45</v>
      </c>
      <c r="Q2529" s="7">
        <f>ROUND('Sheet1 (4)'!W2535/100,2)</f>
        <v>7.0000000000000007E-2</v>
      </c>
      <c r="R2529" s="7">
        <f>ROUND('Sheet1 (4)'!X2535/100,2)</f>
        <v>0.06</v>
      </c>
      <c r="S2529" s="7">
        <f>ROUND('Sheet1 (4)'!Y2535/100,2)</f>
        <v>0.05</v>
      </c>
      <c r="T2529" s="7">
        <f>ROUND('Sheet1 (4)'!Z2535/100,2)</f>
        <v>0.13</v>
      </c>
      <c r="U2529" s="7">
        <f>ROUND('Sheet1 (4)'!AA2535/100,2)</f>
        <v>0.13</v>
      </c>
      <c r="V2529" s="1" t="str">
        <f>'Sheet1 (4)'!AB2535&amp;".T"</f>
        <v>4578.T</v>
      </c>
      <c r="W2529">
        <f>ROUND('Sheet1 (4)'!AC2535,2)</f>
        <v>9.93</v>
      </c>
      <c r="X2529">
        <f>ROUND('Sheet1 (4)'!AD2535,2)</f>
        <v>1.55</v>
      </c>
      <c r="Y2529" t="str">
        <f>_xlfn.XLOOKUP('Sheet1 (4)'!AB2535,'Sheet1 (3)'!B:B,'Sheet1 (3)'!D:D,"",0)</f>
        <v>プライム</v>
      </c>
    </row>
    <row r="2530" spans="1:25" x14ac:dyDescent="0.2">
      <c r="A2530">
        <v>2529</v>
      </c>
      <c r="B2530" s="1" t="str">
        <f>_xlfn.XLOOKUP('Sheet1 (4)'!AB2536,'Sheet1 (3)'!B:B,'Sheet1 (3)'!C:C,"",0)</f>
        <v>ＯＵＧホールディングス</v>
      </c>
      <c r="C2530" s="1" t="str">
        <f>_xlfn.XLOOKUP('Sheet1 (4)'!AB2536,'Sheet1 (3)'!B:B,'Sheet1 (3)'!F:F,"",0)</f>
        <v>卸売業</v>
      </c>
      <c r="D2530" s="1">
        <f>ROUND('Sheet1 (4)'!E2536/100000000,2)</f>
        <v>0.05</v>
      </c>
      <c r="E2530" s="1">
        <f>ROUND('Sheet1 (4)'!F2536/100,2)</f>
        <v>13.74</v>
      </c>
      <c r="F2530" s="1">
        <f>ROUND('Sheet1 (4)'!G2536/100,2)</f>
        <v>28.78</v>
      </c>
      <c r="G2530" s="1">
        <f>ROUND('Sheet1 (4)'!H2536/100,2)</f>
        <v>39.92</v>
      </c>
      <c r="H2530" s="1">
        <f>ROUND('Sheet1 (4)'!I2536/100,2)</f>
        <v>31.23</v>
      </c>
      <c r="I2530" s="1">
        <f>ROUND('Sheet1 (4)'!J2536/100,2)</f>
        <v>51.02</v>
      </c>
      <c r="J2530" s="1" t="e">
        <f>ROUND('Sheet1 (4)'!K2536/100,2)</f>
        <v>#VALUE!</v>
      </c>
      <c r="K2530" s="1" t="e">
        <f>ROUND('Sheet1 (4)'!L2536/100,2)</f>
        <v>#VALUE!</v>
      </c>
      <c r="L2530" s="4">
        <f>ROUND(('Sheet1 (4)'!M2536+'Sheet1 (4)'!R2536)/100,2)</f>
        <v>14.71</v>
      </c>
      <c r="M2530" s="4">
        <f>ROUND(('Sheet1 (4)'!N2536+'Sheet1 (4)'!S2536)/100,2)</f>
        <v>-19.559999999999999</v>
      </c>
      <c r="N2530" s="4">
        <f>ROUND(('Sheet1 (4)'!O2536+'Sheet1 (4)'!T2536)/100,2)</f>
        <v>-2.54</v>
      </c>
      <c r="O2530" s="4">
        <f>ROUND(('Sheet1 (4)'!P2536+'Sheet1 (4)'!U2536)/100,2)</f>
        <v>8.0299999999999994</v>
      </c>
      <c r="P2530" s="4">
        <f>ROUND(('Sheet1 (4)'!Q2536+'Sheet1 (4)'!V2536)/100,2)</f>
        <v>22.99</v>
      </c>
      <c r="Q2530" s="7">
        <f>ROUND('Sheet1 (4)'!W2536/100,2)</f>
        <v>0.05</v>
      </c>
      <c r="R2530" s="7">
        <f>ROUND('Sheet1 (4)'!X2536/100,2)</f>
        <v>0.06</v>
      </c>
      <c r="S2530" s="7">
        <f>ROUND('Sheet1 (4)'!Y2536/100,2)</f>
        <v>0.12</v>
      </c>
      <c r="T2530" s="7">
        <f>ROUND('Sheet1 (4)'!Z2536/100,2)</f>
        <v>0.13</v>
      </c>
      <c r="U2530" s="7">
        <f>ROUND('Sheet1 (4)'!AA2536/100,2)</f>
        <v>0.14000000000000001</v>
      </c>
      <c r="V2530" s="1" t="str">
        <f>'Sheet1 (4)'!AB2536&amp;".T"</f>
        <v>8041.T</v>
      </c>
      <c r="W2530">
        <f>ROUND('Sheet1 (4)'!AC2536,2)</f>
        <v>4.0999999999999996</v>
      </c>
      <c r="X2530">
        <f>ROUND('Sheet1 (4)'!AD2536,2)</f>
        <v>0.56999999999999995</v>
      </c>
      <c r="Y2530" t="str">
        <f>_xlfn.XLOOKUP('Sheet1 (4)'!AB2536,'Sheet1 (3)'!B:B,'Sheet1 (3)'!D:D,"",0)</f>
        <v>スタンダード</v>
      </c>
    </row>
    <row r="2531" spans="1:25" x14ac:dyDescent="0.2">
      <c r="A2531">
        <v>2530</v>
      </c>
      <c r="B2531" s="1" t="str">
        <f>_xlfn.XLOOKUP('Sheet1 (4)'!AB2537,'Sheet1 (3)'!B:B,'Sheet1 (3)'!C:C,"",0)</f>
        <v>アウトルックコンサルティング</v>
      </c>
      <c r="C2531" s="1" t="str">
        <f>_xlfn.XLOOKUP('Sheet1 (4)'!AB2537,'Sheet1 (3)'!B:B,'Sheet1 (3)'!F:F,"",0)</f>
        <v>情報・通信業</v>
      </c>
      <c r="D2531" s="1">
        <f>ROUND('Sheet1 (4)'!E2537/100000000,2)</f>
        <v>0.04</v>
      </c>
      <c r="E2531" s="1" t="e">
        <f>ROUND('Sheet1 (4)'!F2537/100,2)</f>
        <v>#VALUE!</v>
      </c>
      <c r="F2531" s="1">
        <f>ROUND('Sheet1 (4)'!G2537/100,2)</f>
        <v>2.83</v>
      </c>
      <c r="G2531" s="1">
        <f>ROUND('Sheet1 (4)'!H2537/100,2)</f>
        <v>4.72</v>
      </c>
      <c r="H2531" s="1">
        <f>ROUND('Sheet1 (4)'!I2537/100,2)</f>
        <v>5.65</v>
      </c>
      <c r="I2531" s="1">
        <f>ROUND('Sheet1 (4)'!J2537/100,2)</f>
        <v>5</v>
      </c>
      <c r="J2531" s="1" t="e">
        <f>ROUND('Sheet1 (4)'!K2537/100,2)</f>
        <v>#VALUE!</v>
      </c>
      <c r="K2531" s="1" t="e">
        <f>ROUND('Sheet1 (4)'!L2537/100,2)</f>
        <v>#VALUE!</v>
      </c>
      <c r="L2531" s="4" t="e">
        <f>ROUND(('Sheet1 (4)'!M2537+'Sheet1 (4)'!R2537)/100,2)</f>
        <v>#VALUE!</v>
      </c>
      <c r="M2531" s="4" t="e">
        <f>ROUND(('Sheet1 (4)'!N2537+'Sheet1 (4)'!S2537)/100,2)</f>
        <v>#VALUE!</v>
      </c>
      <c r="N2531" s="4" t="e">
        <f>ROUND(('Sheet1 (4)'!O2537+'Sheet1 (4)'!T2537)/100,2)</f>
        <v>#VALUE!</v>
      </c>
      <c r="O2531" s="4">
        <f>ROUND(('Sheet1 (4)'!P2537+'Sheet1 (4)'!U2537)/100,2)</f>
        <v>6.23</v>
      </c>
      <c r="P2531" s="4">
        <f>ROUND(('Sheet1 (4)'!Q2537+'Sheet1 (4)'!V2537)/100,2)</f>
        <v>2.96</v>
      </c>
      <c r="Q2531" s="7" t="e">
        <f>ROUND('Sheet1 (4)'!W2537/100,2)</f>
        <v>#VALUE!</v>
      </c>
      <c r="R2531" s="7" t="e">
        <f>ROUND('Sheet1 (4)'!X2537/100,2)</f>
        <v>#VALUE!</v>
      </c>
      <c r="S2531" s="7">
        <f>ROUND('Sheet1 (4)'!Y2537/100,2)</f>
        <v>1</v>
      </c>
      <c r="T2531" s="7">
        <f>ROUND('Sheet1 (4)'!Z2537/100,2)</f>
        <v>0.6</v>
      </c>
      <c r="U2531" s="7">
        <f>ROUND('Sheet1 (4)'!AA2537/100,2)</f>
        <v>0.38</v>
      </c>
      <c r="V2531" s="1" t="str">
        <f>'Sheet1 (4)'!AB2537&amp;".T"</f>
        <v>5596.T</v>
      </c>
      <c r="W2531">
        <f>ROUND('Sheet1 (4)'!AC2537,2)</f>
        <v>10.99</v>
      </c>
      <c r="X2531">
        <f>ROUND('Sheet1 (4)'!AD2537,2)</f>
        <v>3.7</v>
      </c>
      <c r="Y2531" t="str">
        <f>_xlfn.XLOOKUP('Sheet1 (4)'!AB2537,'Sheet1 (3)'!B:B,'Sheet1 (3)'!D:D,"",0)</f>
        <v>グロース</v>
      </c>
    </row>
    <row r="2532" spans="1:25" x14ac:dyDescent="0.2">
      <c r="A2532">
        <v>2531</v>
      </c>
      <c r="B2532" s="1" t="str">
        <f>_xlfn.XLOOKUP('Sheet1 (4)'!AB2538,'Sheet1 (3)'!B:B,'Sheet1 (3)'!C:C,"",0)</f>
        <v>オーバル</v>
      </c>
      <c r="C2532" s="1" t="str">
        <f>_xlfn.XLOOKUP('Sheet1 (4)'!AB2538,'Sheet1 (3)'!B:B,'Sheet1 (3)'!F:F,"",0)</f>
        <v>精密機器</v>
      </c>
      <c r="D2532" s="1">
        <f>ROUND('Sheet1 (4)'!E2538/100000000,2)</f>
        <v>0.22</v>
      </c>
      <c r="E2532" s="1">
        <f>ROUND('Sheet1 (4)'!F2538/100,2)</f>
        <v>-1.1000000000000001</v>
      </c>
      <c r="F2532" s="1">
        <f>ROUND('Sheet1 (4)'!G2538/100,2)</f>
        <v>2.77</v>
      </c>
      <c r="G2532" s="1">
        <f>ROUND('Sheet1 (4)'!H2538/100,2)</f>
        <v>11.05</v>
      </c>
      <c r="H2532" s="1">
        <f>ROUND('Sheet1 (4)'!I2538/100,2)</f>
        <v>14.76</v>
      </c>
      <c r="I2532" s="1">
        <f>ROUND('Sheet1 (4)'!J2538/100,2)</f>
        <v>14.22</v>
      </c>
      <c r="J2532" s="1" t="e">
        <f>ROUND('Sheet1 (4)'!K2538/100,2)</f>
        <v>#VALUE!</v>
      </c>
      <c r="K2532" s="1" t="e">
        <f>ROUND('Sheet1 (4)'!L2538/100,2)</f>
        <v>#VALUE!</v>
      </c>
      <c r="L2532" s="4">
        <f>ROUND(('Sheet1 (4)'!M2538+'Sheet1 (4)'!R2538)/100,2)</f>
        <v>-1.57</v>
      </c>
      <c r="M2532" s="4">
        <f>ROUND(('Sheet1 (4)'!N2538+'Sheet1 (4)'!S2538)/100,2)</f>
        <v>11.14</v>
      </c>
      <c r="N2532" s="4">
        <f>ROUND(('Sheet1 (4)'!O2538+'Sheet1 (4)'!T2538)/100,2)</f>
        <v>2.38</v>
      </c>
      <c r="O2532" s="4">
        <f>ROUND(('Sheet1 (4)'!P2538+'Sheet1 (4)'!U2538)/100,2)</f>
        <v>8.3000000000000007</v>
      </c>
      <c r="P2532" s="4">
        <f>ROUND(('Sheet1 (4)'!Q2538+'Sheet1 (4)'!V2538)/100,2)</f>
        <v>11.43</v>
      </c>
      <c r="Q2532" s="7">
        <f>ROUND('Sheet1 (4)'!W2538/100,2)</f>
        <v>0</v>
      </c>
      <c r="R2532" s="7">
        <f>ROUND('Sheet1 (4)'!X2538/100,2)</f>
        <v>0.02</v>
      </c>
      <c r="S2532" s="7">
        <f>ROUND('Sheet1 (4)'!Y2538/100,2)</f>
        <v>0.05</v>
      </c>
      <c r="T2532" s="7">
        <f>ROUND('Sheet1 (4)'!Z2538/100,2)</f>
        <v>0.08</v>
      </c>
      <c r="U2532" s="7">
        <f>ROUND('Sheet1 (4)'!AA2538/100,2)</f>
        <v>7.0000000000000007E-2</v>
      </c>
      <c r="V2532" s="1" t="str">
        <f>'Sheet1 (4)'!AB2538&amp;".T"</f>
        <v>7727.T</v>
      </c>
      <c r="W2532">
        <f>ROUND('Sheet1 (4)'!AC2538,2)</f>
        <v>11.34</v>
      </c>
      <c r="X2532">
        <f>ROUND('Sheet1 (4)'!AD2538,2)</f>
        <v>0.89</v>
      </c>
      <c r="Y2532" t="str">
        <f>_xlfn.XLOOKUP('Sheet1 (4)'!AB2538,'Sheet1 (3)'!B:B,'Sheet1 (3)'!D:D,"",0)</f>
        <v>スタンダード</v>
      </c>
    </row>
    <row r="2533" spans="1:25" x14ac:dyDescent="0.2">
      <c r="A2533">
        <v>2532</v>
      </c>
      <c r="B2533" s="1" t="str">
        <f>_xlfn.XLOOKUP('Sheet1 (4)'!AB2539,'Sheet1 (3)'!B:B,'Sheet1 (3)'!C:C,"",0)</f>
        <v>オーバーラップホールディングス</v>
      </c>
      <c r="C2533" s="1" t="str">
        <f>_xlfn.XLOOKUP('Sheet1 (4)'!AB2539,'Sheet1 (3)'!B:B,'Sheet1 (3)'!F:F,"",0)</f>
        <v>情報・通信業</v>
      </c>
      <c r="D2533" s="1">
        <f>ROUND('Sheet1 (4)'!E2539/100000000,2)</f>
        <v>0.2</v>
      </c>
      <c r="E2533" s="1" t="e">
        <f>ROUND('Sheet1 (4)'!F2539/100,2)</f>
        <v>#VALUE!</v>
      </c>
      <c r="F2533" s="1" t="e">
        <f>ROUND('Sheet1 (4)'!G2539/100,2)</f>
        <v>#VALUE!</v>
      </c>
      <c r="G2533" s="1">
        <f>ROUND('Sheet1 (4)'!H2539/100,2)</f>
        <v>15.6</v>
      </c>
      <c r="H2533" s="1">
        <f>ROUND('Sheet1 (4)'!I2539/100,2)</f>
        <v>21.52</v>
      </c>
      <c r="I2533" s="1">
        <f>ROUND('Sheet1 (4)'!J2539/100,2)</f>
        <v>30.27</v>
      </c>
      <c r="J2533" s="1" t="e">
        <f>ROUND('Sheet1 (4)'!K2539/100,2)</f>
        <v>#VALUE!</v>
      </c>
      <c r="K2533" s="1" t="e">
        <f>ROUND('Sheet1 (4)'!L2539/100,2)</f>
        <v>#VALUE!</v>
      </c>
      <c r="L2533" s="4" t="e">
        <f>ROUND(('Sheet1 (4)'!M2539+'Sheet1 (4)'!R2539)/100,2)</f>
        <v>#VALUE!</v>
      </c>
      <c r="M2533" s="4" t="e">
        <f>ROUND(('Sheet1 (4)'!N2539+'Sheet1 (4)'!S2539)/100,2)</f>
        <v>#VALUE!</v>
      </c>
      <c r="N2533" s="4" t="e">
        <f>ROUND(('Sheet1 (4)'!O2539+'Sheet1 (4)'!T2539)/100,2)</f>
        <v>#VALUE!</v>
      </c>
      <c r="O2533" s="4" t="e">
        <f>ROUND(('Sheet1 (4)'!P2539+'Sheet1 (4)'!U2539)/100,2)</f>
        <v>#VALUE!</v>
      </c>
      <c r="P2533" s="4">
        <f>ROUND(('Sheet1 (4)'!Q2539+'Sheet1 (4)'!V2539)/100,2)</f>
        <v>13.91</v>
      </c>
      <c r="Q2533" s="7" t="e">
        <f>ROUND('Sheet1 (4)'!W2539/100,2)</f>
        <v>#VALUE!</v>
      </c>
      <c r="R2533" s="7" t="e">
        <f>ROUND('Sheet1 (4)'!X2539/100,2)</f>
        <v>#VALUE!</v>
      </c>
      <c r="S2533" s="7" t="e">
        <f>ROUND('Sheet1 (4)'!Y2539/100,2)</f>
        <v>#VALUE!</v>
      </c>
      <c r="T2533" s="7">
        <f>ROUND('Sheet1 (4)'!Z2539/100,2)</f>
        <v>0.17</v>
      </c>
      <c r="U2533" s="7">
        <f>ROUND('Sheet1 (4)'!AA2539/100,2)</f>
        <v>0.28000000000000003</v>
      </c>
      <c r="V2533" s="1" t="str">
        <f>'Sheet1 (4)'!AB2539&amp;".T"</f>
        <v>414A.T</v>
      </c>
      <c r="W2533">
        <f>ROUND('Sheet1 (4)'!AC2539,2)</f>
        <v>11.03</v>
      </c>
      <c r="X2533">
        <f>ROUND('Sheet1 (4)'!AD2539,2)</f>
        <v>2.81</v>
      </c>
      <c r="Y2533" t="str">
        <f>_xlfn.XLOOKUP('Sheet1 (4)'!AB2539,'Sheet1 (3)'!B:B,'Sheet1 (3)'!D:D,"",0)</f>
        <v>グロース</v>
      </c>
    </row>
    <row r="2534" spans="1:25" x14ac:dyDescent="0.2">
      <c r="A2534">
        <v>2533</v>
      </c>
      <c r="B2534" s="1" t="str">
        <f>_xlfn.XLOOKUP('Sheet1 (4)'!AB2540,'Sheet1 (3)'!B:B,'Sheet1 (3)'!C:C,"",0)</f>
        <v>オーウエル</v>
      </c>
      <c r="C2534" s="1" t="str">
        <f>_xlfn.XLOOKUP('Sheet1 (4)'!AB2540,'Sheet1 (3)'!B:B,'Sheet1 (3)'!F:F,"",0)</f>
        <v>卸売業</v>
      </c>
      <c r="D2534" s="1">
        <f>ROUND('Sheet1 (4)'!E2540/100000000,2)</f>
        <v>0.1</v>
      </c>
      <c r="E2534" s="1">
        <f>ROUND('Sheet1 (4)'!F2540/100,2)</f>
        <v>-0.74</v>
      </c>
      <c r="F2534" s="1">
        <f>ROUND('Sheet1 (4)'!G2540/100,2)</f>
        <v>2.31</v>
      </c>
      <c r="G2534" s="1">
        <f>ROUND('Sheet1 (4)'!H2540/100,2)</f>
        <v>6.92</v>
      </c>
      <c r="H2534" s="1">
        <f>ROUND('Sheet1 (4)'!I2540/100,2)</f>
        <v>9.31</v>
      </c>
      <c r="I2534" s="1">
        <f>ROUND('Sheet1 (4)'!J2540/100,2)</f>
        <v>12.4</v>
      </c>
      <c r="J2534" s="1" t="e">
        <f>ROUND('Sheet1 (4)'!K2540/100,2)</f>
        <v>#VALUE!</v>
      </c>
      <c r="K2534" s="1" t="e">
        <f>ROUND('Sheet1 (4)'!L2540/100,2)</f>
        <v>#VALUE!</v>
      </c>
      <c r="L2534" s="4">
        <f>ROUND(('Sheet1 (4)'!M2540+'Sheet1 (4)'!R2540)/100,2)</f>
        <v>18.48</v>
      </c>
      <c r="M2534" s="4">
        <f>ROUND(('Sheet1 (4)'!N2540+'Sheet1 (4)'!S2540)/100,2)</f>
        <v>-15.14</v>
      </c>
      <c r="N2534" s="4">
        <f>ROUND(('Sheet1 (4)'!O2540+'Sheet1 (4)'!T2540)/100,2)</f>
        <v>2.44</v>
      </c>
      <c r="O2534" s="4">
        <f>ROUND(('Sheet1 (4)'!P2540+'Sheet1 (4)'!U2540)/100,2)</f>
        <v>20.97</v>
      </c>
      <c r="P2534" s="4">
        <f>ROUND(('Sheet1 (4)'!Q2540+'Sheet1 (4)'!V2540)/100,2)</f>
        <v>16.66</v>
      </c>
      <c r="Q2534" s="7">
        <f>ROUND('Sheet1 (4)'!W2540/100,2)</f>
        <v>0.02</v>
      </c>
      <c r="R2534" s="7">
        <f>ROUND('Sheet1 (4)'!X2540/100,2)</f>
        <v>0.01</v>
      </c>
      <c r="S2534" s="7">
        <f>ROUND('Sheet1 (4)'!Y2540/100,2)</f>
        <v>0.04</v>
      </c>
      <c r="T2534" s="7">
        <f>ROUND('Sheet1 (4)'!Z2540/100,2)</f>
        <v>0.08</v>
      </c>
      <c r="U2534" s="7">
        <f>ROUND('Sheet1 (4)'!AA2540/100,2)</f>
        <v>0.08</v>
      </c>
      <c r="V2534" s="1" t="str">
        <f>'Sheet1 (4)'!AB2540&amp;".T"</f>
        <v>7670.T</v>
      </c>
      <c r="W2534">
        <f>ROUND('Sheet1 (4)'!AC2540,2)</f>
        <v>5.58</v>
      </c>
      <c r="X2534">
        <f>ROUND('Sheet1 (4)'!AD2540,2)</f>
        <v>0.47</v>
      </c>
      <c r="Y2534" t="str">
        <f>_xlfn.XLOOKUP('Sheet1 (4)'!AB2540,'Sheet1 (3)'!B:B,'Sheet1 (3)'!D:D,"",0)</f>
        <v>スタンダード</v>
      </c>
    </row>
    <row r="2535" spans="1:25" x14ac:dyDescent="0.2">
      <c r="A2535">
        <v>2534</v>
      </c>
      <c r="B2535" s="1" t="str">
        <f>_xlfn.XLOOKUP('Sheet1 (4)'!AB2541,'Sheet1 (3)'!B:B,'Sheet1 (3)'!C:C,"",0)</f>
        <v>オーウイル</v>
      </c>
      <c r="C2535" s="1" t="str">
        <f>_xlfn.XLOOKUP('Sheet1 (4)'!AB2541,'Sheet1 (3)'!B:B,'Sheet1 (3)'!F:F,"",0)</f>
        <v>卸売業</v>
      </c>
      <c r="D2535" s="1">
        <f>ROUND('Sheet1 (4)'!E2541/100000000,2)</f>
        <v>0.09</v>
      </c>
      <c r="E2535" s="1">
        <f>ROUND('Sheet1 (4)'!F2541/100,2)</f>
        <v>5.38</v>
      </c>
      <c r="F2535" s="1">
        <f>ROUND('Sheet1 (4)'!G2541/100,2)</f>
        <v>8.26</v>
      </c>
      <c r="G2535" s="1">
        <f>ROUND('Sheet1 (4)'!H2541/100,2)</f>
        <v>9.42</v>
      </c>
      <c r="H2535" s="1">
        <f>ROUND('Sheet1 (4)'!I2541/100,2)</f>
        <v>9.59</v>
      </c>
      <c r="I2535" s="1">
        <f>ROUND('Sheet1 (4)'!J2541/100,2)</f>
        <v>11.63</v>
      </c>
      <c r="J2535" s="1" t="e">
        <f>ROUND('Sheet1 (4)'!K2541/100,2)</f>
        <v>#VALUE!</v>
      </c>
      <c r="K2535" s="1" t="e">
        <f>ROUND('Sheet1 (4)'!L2541/100,2)</f>
        <v>#VALUE!</v>
      </c>
      <c r="L2535" s="4">
        <f>ROUND(('Sheet1 (4)'!M2541+'Sheet1 (4)'!R2541)/100,2)</f>
        <v>6.09</v>
      </c>
      <c r="M2535" s="4">
        <f>ROUND(('Sheet1 (4)'!N2541+'Sheet1 (4)'!S2541)/100,2)</f>
        <v>1.28</v>
      </c>
      <c r="N2535" s="4">
        <f>ROUND(('Sheet1 (4)'!O2541+'Sheet1 (4)'!T2541)/100,2)</f>
        <v>1.53</v>
      </c>
      <c r="O2535" s="4">
        <f>ROUND(('Sheet1 (4)'!P2541+'Sheet1 (4)'!U2541)/100,2)</f>
        <v>3.08</v>
      </c>
      <c r="P2535" s="4">
        <f>ROUND(('Sheet1 (4)'!Q2541+'Sheet1 (4)'!V2541)/100,2)</f>
        <v>1.91</v>
      </c>
      <c r="Q2535" s="7">
        <f>ROUND('Sheet1 (4)'!W2541/100,2)</f>
        <v>0.11</v>
      </c>
      <c r="R2535" s="7">
        <f>ROUND('Sheet1 (4)'!X2541/100,2)</f>
        <v>0.17</v>
      </c>
      <c r="S2535" s="7">
        <f>ROUND('Sheet1 (4)'!Y2541/100,2)</f>
        <v>0.15</v>
      </c>
      <c r="T2535" s="7">
        <f>ROUND('Sheet1 (4)'!Z2541/100,2)</f>
        <v>0.16</v>
      </c>
      <c r="U2535" s="7">
        <f>ROUND('Sheet1 (4)'!AA2541/100,2)</f>
        <v>0.19</v>
      </c>
      <c r="V2535" s="1" t="str">
        <f>'Sheet1 (4)'!AB2541&amp;".T"</f>
        <v>3143.T</v>
      </c>
      <c r="W2535">
        <f>ROUND('Sheet1 (4)'!AC2541,2)</f>
        <v>6.35</v>
      </c>
      <c r="X2535">
        <f>ROUND('Sheet1 (4)'!AD2541,2)</f>
        <v>1.26</v>
      </c>
      <c r="Y2535" t="str">
        <f>_xlfn.XLOOKUP('Sheet1 (4)'!AB2541,'Sheet1 (3)'!B:B,'Sheet1 (3)'!D:D,"",0)</f>
        <v>スタンダード</v>
      </c>
    </row>
    <row r="2536" spans="1:25" x14ac:dyDescent="0.2">
      <c r="A2536">
        <v>2535</v>
      </c>
      <c r="B2536" s="1" t="str">
        <f>_xlfn.XLOOKUP('Sheet1 (4)'!AB2542,'Sheet1 (3)'!B:B,'Sheet1 (3)'!C:C,"",0)</f>
        <v>オキサイド</v>
      </c>
      <c r="C2536" s="1" t="str">
        <f>_xlfn.XLOOKUP('Sheet1 (4)'!AB2542,'Sheet1 (3)'!B:B,'Sheet1 (3)'!F:F,"",0)</f>
        <v>電気機器</v>
      </c>
      <c r="D2536" s="1">
        <f>ROUND('Sheet1 (4)'!E2542/100000000,2)</f>
        <v>0.12</v>
      </c>
      <c r="E2536" s="1" t="e">
        <f>ROUND('Sheet1 (4)'!F2542/100,2)</f>
        <v>#VALUE!</v>
      </c>
      <c r="F2536" s="1" t="e">
        <f>ROUND('Sheet1 (4)'!G2542/100,2)</f>
        <v>#VALUE!</v>
      </c>
      <c r="G2536" s="1" t="e">
        <f>ROUND('Sheet1 (4)'!H2542/100,2)</f>
        <v>#VALUE!</v>
      </c>
      <c r="H2536" s="1">
        <f>ROUND('Sheet1 (4)'!I2542/100,2)</f>
        <v>-9.84</v>
      </c>
      <c r="I2536" s="1">
        <f>ROUND('Sheet1 (4)'!J2542/100,2)</f>
        <v>1.26</v>
      </c>
      <c r="J2536" s="1">
        <f>ROUND('Sheet1 (4)'!K2542/100,2)</f>
        <v>5.4</v>
      </c>
      <c r="K2536" s="1">
        <f>ROUND('Sheet1 (4)'!L2542/100,2)</f>
        <v>8.9</v>
      </c>
      <c r="L2536" s="4" t="e">
        <f>ROUND(('Sheet1 (4)'!M2542+'Sheet1 (4)'!R2542)/100,2)</f>
        <v>#VALUE!</v>
      </c>
      <c r="M2536" s="4" t="e">
        <f>ROUND(('Sheet1 (4)'!N2542+'Sheet1 (4)'!S2542)/100,2)</f>
        <v>#VALUE!</v>
      </c>
      <c r="N2536" s="4" t="e">
        <f>ROUND(('Sheet1 (4)'!O2542+'Sheet1 (4)'!T2542)/100,2)</f>
        <v>#VALUE!</v>
      </c>
      <c r="O2536" s="4">
        <f>ROUND(('Sheet1 (4)'!P2542+'Sheet1 (4)'!U2542)/100,2)</f>
        <v>-70.95</v>
      </c>
      <c r="P2536" s="4">
        <f>ROUND(('Sheet1 (4)'!Q2542+'Sheet1 (4)'!V2542)/100,2)</f>
        <v>-6.59</v>
      </c>
      <c r="Q2536" s="7" t="e">
        <f>ROUND('Sheet1 (4)'!W2542/100,2)</f>
        <v>#VALUE!</v>
      </c>
      <c r="R2536" s="7" t="e">
        <f>ROUND('Sheet1 (4)'!X2542/100,2)</f>
        <v>#VALUE!</v>
      </c>
      <c r="S2536" s="7" t="e">
        <f>ROUND('Sheet1 (4)'!Y2542/100,2)</f>
        <v>#VALUE!</v>
      </c>
      <c r="T2536" s="7" t="e">
        <f>ROUND('Sheet1 (4)'!Z2542/100,2)</f>
        <v>#VALUE!</v>
      </c>
      <c r="U2536" s="7">
        <f>ROUND('Sheet1 (4)'!AA2542/100,2)</f>
        <v>-0.42</v>
      </c>
      <c r="V2536" s="1" t="str">
        <f>'Sheet1 (4)'!AB2542&amp;".T"</f>
        <v>6521.T</v>
      </c>
      <c r="W2536" t="e">
        <f>ROUND('Sheet1 (4)'!AC2542,2)</f>
        <v>#VALUE!</v>
      </c>
      <c r="X2536">
        <f>ROUND('Sheet1 (4)'!AD2542,2)</f>
        <v>3.63</v>
      </c>
      <c r="Y2536" t="str">
        <f>_xlfn.XLOOKUP('Sheet1 (4)'!AB2542,'Sheet1 (3)'!B:B,'Sheet1 (3)'!D:D,"",0)</f>
        <v>グロース</v>
      </c>
    </row>
    <row r="2537" spans="1:25" x14ac:dyDescent="0.2">
      <c r="A2537">
        <v>2536</v>
      </c>
      <c r="B2537" s="1" t="str">
        <f>_xlfn.XLOOKUP('Sheet1 (4)'!AB2543,'Sheet1 (3)'!B:B,'Sheet1 (3)'!C:C,"",0)</f>
        <v>応用地質</v>
      </c>
      <c r="C2537" s="1" t="str">
        <f>_xlfn.XLOOKUP('Sheet1 (4)'!AB2543,'Sheet1 (3)'!B:B,'Sheet1 (3)'!F:F,"",0)</f>
        <v>サービス業</v>
      </c>
      <c r="D2537" s="1">
        <f>ROUND('Sheet1 (4)'!E2543/100000000,2)</f>
        <v>0.23</v>
      </c>
      <c r="E2537" s="1">
        <f>ROUND('Sheet1 (4)'!F2543/100,2)</f>
        <v>37.24</v>
      </c>
      <c r="F2537" s="1">
        <f>ROUND('Sheet1 (4)'!G2543/100,2)</f>
        <v>25.78</v>
      </c>
      <c r="G2537" s="1">
        <f>ROUND('Sheet1 (4)'!H2543/100,2)</f>
        <v>29.02</v>
      </c>
      <c r="H2537" s="1">
        <f>ROUND('Sheet1 (4)'!I2543/100,2)</f>
        <v>44.4</v>
      </c>
      <c r="I2537" s="1">
        <f>ROUND('Sheet1 (4)'!J2543/100,2)</f>
        <v>44.4</v>
      </c>
      <c r="J2537" s="1" t="e">
        <f>ROUND('Sheet1 (4)'!K2543/100,2)</f>
        <v>#VALUE!</v>
      </c>
      <c r="K2537" s="1" t="e">
        <f>ROUND('Sheet1 (4)'!L2543/100,2)</f>
        <v>#VALUE!</v>
      </c>
      <c r="L2537" s="4">
        <f>ROUND(('Sheet1 (4)'!M2543+'Sheet1 (4)'!R2543)/100,2)</f>
        <v>14.19</v>
      </c>
      <c r="M2537" s="4">
        <f>ROUND(('Sheet1 (4)'!N2543+'Sheet1 (4)'!S2543)/100,2)</f>
        <v>-51.56</v>
      </c>
      <c r="N2537" s="4">
        <f>ROUND(('Sheet1 (4)'!O2543+'Sheet1 (4)'!T2543)/100,2)</f>
        <v>14.68</v>
      </c>
      <c r="O2537" s="4">
        <f>ROUND(('Sheet1 (4)'!P2543+'Sheet1 (4)'!U2543)/100,2)</f>
        <v>-13.57</v>
      </c>
      <c r="P2537" s="4">
        <f>ROUND(('Sheet1 (4)'!Q2543+'Sheet1 (4)'!V2543)/100,2)</f>
        <v>-13.57</v>
      </c>
      <c r="Q2537" s="7">
        <f>ROUND('Sheet1 (4)'!W2543/100,2)</f>
        <v>0.04</v>
      </c>
      <c r="R2537" s="7">
        <f>ROUND('Sheet1 (4)'!X2543/100,2)</f>
        <v>0.03</v>
      </c>
      <c r="S2537" s="7">
        <f>ROUND('Sheet1 (4)'!Y2543/100,2)</f>
        <v>0.06</v>
      </c>
      <c r="T2537" s="7">
        <f>ROUND('Sheet1 (4)'!Z2543/100,2)</f>
        <v>0.05</v>
      </c>
      <c r="U2537" s="7">
        <f>ROUND('Sheet1 (4)'!AA2543/100,2)</f>
        <v>0.05</v>
      </c>
      <c r="V2537" s="1" t="str">
        <f>'Sheet1 (4)'!AB2543&amp;".T"</f>
        <v>9755.T</v>
      </c>
      <c r="W2537">
        <f>ROUND('Sheet1 (4)'!AC2543,2)</f>
        <v>14.23</v>
      </c>
      <c r="X2537">
        <f>ROUND('Sheet1 (4)'!AD2543,2)</f>
        <v>0.86</v>
      </c>
      <c r="Y2537" t="str">
        <f>_xlfn.XLOOKUP('Sheet1 (4)'!AB2543,'Sheet1 (3)'!B:B,'Sheet1 (3)'!D:D,"",0)</f>
        <v>プライム</v>
      </c>
    </row>
    <row r="2538" spans="1:25" x14ac:dyDescent="0.2">
      <c r="A2538">
        <v>2537</v>
      </c>
      <c r="B2538" s="1" t="str">
        <f>_xlfn.XLOOKUP('Sheet1 (4)'!AB2544,'Sheet1 (3)'!B:B,'Sheet1 (3)'!C:C,"",0)</f>
        <v>小津産業</v>
      </c>
      <c r="C2538" s="1" t="str">
        <f>_xlfn.XLOOKUP('Sheet1 (4)'!AB2544,'Sheet1 (3)'!B:B,'Sheet1 (3)'!F:F,"",0)</f>
        <v>卸売業</v>
      </c>
      <c r="D2538" s="1">
        <f>ROUND('Sheet1 (4)'!E2544/100000000,2)</f>
        <v>0.08</v>
      </c>
      <c r="E2538" s="1">
        <f>ROUND('Sheet1 (4)'!F2544/100,2)</f>
        <v>8.5</v>
      </c>
      <c r="F2538" s="1">
        <f>ROUND('Sheet1 (4)'!G2544/100,2)</f>
        <v>6.05</v>
      </c>
      <c r="G2538" s="1">
        <f>ROUND('Sheet1 (4)'!H2544/100,2)</f>
        <v>4.59</v>
      </c>
      <c r="H2538" s="1">
        <f>ROUND('Sheet1 (4)'!I2544/100,2)</f>
        <v>5.28</v>
      </c>
      <c r="I2538" s="1">
        <f>ROUND('Sheet1 (4)'!J2544/100,2)</f>
        <v>4.3</v>
      </c>
      <c r="J2538" s="1" t="e">
        <f>ROUND('Sheet1 (4)'!K2544/100,2)</f>
        <v>#VALUE!</v>
      </c>
      <c r="K2538" s="1" t="e">
        <f>ROUND('Sheet1 (4)'!L2544/100,2)</f>
        <v>#VALUE!</v>
      </c>
      <c r="L2538" s="4">
        <f>ROUND(('Sheet1 (4)'!M2544+'Sheet1 (4)'!R2544)/100,2)</f>
        <v>44.28</v>
      </c>
      <c r="M2538" s="4">
        <f>ROUND(('Sheet1 (4)'!N2544+'Sheet1 (4)'!S2544)/100,2)</f>
        <v>6.82</v>
      </c>
      <c r="N2538" s="4">
        <f>ROUND(('Sheet1 (4)'!O2544+'Sheet1 (4)'!T2544)/100,2)</f>
        <v>5.92</v>
      </c>
      <c r="O2538" s="4">
        <f>ROUND(('Sheet1 (4)'!P2544+'Sheet1 (4)'!U2544)/100,2)</f>
        <v>1.27</v>
      </c>
      <c r="P2538" s="4">
        <f>ROUND(('Sheet1 (4)'!Q2544+'Sheet1 (4)'!V2544)/100,2)</f>
        <v>11.65</v>
      </c>
      <c r="Q2538" s="7">
        <f>ROUND('Sheet1 (4)'!W2544/100,2)</f>
        <v>0.05</v>
      </c>
      <c r="R2538" s="7">
        <f>ROUND('Sheet1 (4)'!X2544/100,2)</f>
        <v>0.03</v>
      </c>
      <c r="S2538" s="7">
        <f>ROUND('Sheet1 (4)'!Y2544/100,2)</f>
        <v>0.02</v>
      </c>
      <c r="T2538" s="7">
        <f>ROUND('Sheet1 (4)'!Z2544/100,2)</f>
        <v>0.03</v>
      </c>
      <c r="U2538" s="7">
        <f>ROUND('Sheet1 (4)'!AA2544/100,2)</f>
        <v>0.02</v>
      </c>
      <c r="V2538" s="1" t="str">
        <f>'Sheet1 (4)'!AB2544&amp;".T"</f>
        <v>7487.T</v>
      </c>
      <c r="W2538">
        <f>ROUND('Sheet1 (4)'!AC2544,2)</f>
        <v>37.29</v>
      </c>
      <c r="X2538">
        <f>ROUND('Sheet1 (4)'!AD2544,2)</f>
        <v>0.74</v>
      </c>
      <c r="Y2538" t="str">
        <f>_xlfn.XLOOKUP('Sheet1 (4)'!AB2544,'Sheet1 (3)'!B:B,'Sheet1 (3)'!D:D,"",0)</f>
        <v>スタンダード</v>
      </c>
    </row>
    <row r="2539" spans="1:25" x14ac:dyDescent="0.2">
      <c r="A2539">
        <v>2538</v>
      </c>
      <c r="B2539" s="1" t="str">
        <f>_xlfn.XLOOKUP('Sheet1 (4)'!AB2545,'Sheet1 (3)'!B:B,'Sheet1 (3)'!C:C,"",0)</f>
        <v>ピーエイ</v>
      </c>
      <c r="C2539" s="1" t="str">
        <f>_xlfn.XLOOKUP('Sheet1 (4)'!AB2545,'Sheet1 (3)'!B:B,'Sheet1 (3)'!F:F,"",0)</f>
        <v>サービス業</v>
      </c>
      <c r="D2539" s="1">
        <f>ROUND('Sheet1 (4)'!E2545/100000000,2)</f>
        <v>0.11</v>
      </c>
      <c r="E2539" s="1">
        <f>ROUND('Sheet1 (4)'!F2545/100,2)</f>
        <v>-0.6</v>
      </c>
      <c r="F2539" s="1">
        <f>ROUND('Sheet1 (4)'!G2545/100,2)</f>
        <v>0.42</v>
      </c>
      <c r="G2539" s="1">
        <f>ROUND('Sheet1 (4)'!H2545/100,2)</f>
        <v>0.6</v>
      </c>
      <c r="H2539" s="1">
        <f>ROUND('Sheet1 (4)'!I2545/100,2)</f>
        <v>0.67</v>
      </c>
      <c r="I2539" s="1">
        <f>ROUND('Sheet1 (4)'!J2545/100,2)</f>
        <v>0.67</v>
      </c>
      <c r="J2539" s="1" t="e">
        <f>ROUND('Sheet1 (4)'!K2545/100,2)</f>
        <v>#VALUE!</v>
      </c>
      <c r="K2539" s="1" t="e">
        <f>ROUND('Sheet1 (4)'!L2545/100,2)</f>
        <v>#VALUE!</v>
      </c>
      <c r="L2539" s="4">
        <f>ROUND(('Sheet1 (4)'!M2545+'Sheet1 (4)'!R2545)/100,2)</f>
        <v>1.33</v>
      </c>
      <c r="M2539" s="4">
        <f>ROUND(('Sheet1 (4)'!N2545+'Sheet1 (4)'!S2545)/100,2)</f>
        <v>0.18</v>
      </c>
      <c r="N2539" s="4">
        <f>ROUND(('Sheet1 (4)'!O2545+'Sheet1 (4)'!T2545)/100,2)</f>
        <v>1.1000000000000001</v>
      </c>
      <c r="O2539" s="4">
        <f>ROUND(('Sheet1 (4)'!P2545+'Sheet1 (4)'!U2545)/100,2)</f>
        <v>0.02</v>
      </c>
      <c r="P2539" s="4">
        <f>ROUND(('Sheet1 (4)'!Q2545+'Sheet1 (4)'!V2545)/100,2)</f>
        <v>0.02</v>
      </c>
      <c r="Q2539" s="7">
        <f>ROUND('Sheet1 (4)'!W2545/100,2)</f>
        <v>-0.56999999999999995</v>
      </c>
      <c r="R2539" s="7">
        <f>ROUND('Sheet1 (4)'!X2545/100,2)</f>
        <v>0.14000000000000001</v>
      </c>
      <c r="S2539" s="7">
        <f>ROUND('Sheet1 (4)'!Y2545/100,2)</f>
        <v>0.12</v>
      </c>
      <c r="T2539" s="7">
        <f>ROUND('Sheet1 (4)'!Z2545/100,2)</f>
        <v>0.16</v>
      </c>
      <c r="U2539" s="7">
        <f>ROUND('Sheet1 (4)'!AA2545/100,2)</f>
        <v>0.16</v>
      </c>
      <c r="V2539" s="1" t="str">
        <f>'Sheet1 (4)'!AB2545&amp;".T"</f>
        <v>4766.T</v>
      </c>
      <c r="W2539">
        <f>ROUND('Sheet1 (4)'!AC2545,2)</f>
        <v>30.13</v>
      </c>
      <c r="X2539">
        <f>ROUND('Sheet1 (4)'!AD2545,2)</f>
        <v>6.38</v>
      </c>
      <c r="Y2539" t="str">
        <f>_xlfn.XLOOKUP('Sheet1 (4)'!AB2545,'Sheet1 (3)'!B:B,'Sheet1 (3)'!D:D,"",0)</f>
        <v>スタンダード</v>
      </c>
    </row>
    <row r="2540" spans="1:25" x14ac:dyDescent="0.2">
      <c r="A2540">
        <v>2539</v>
      </c>
      <c r="B2540" s="1" t="str">
        <f>_xlfn.XLOOKUP('Sheet1 (4)'!AB2546,'Sheet1 (3)'!B:B,'Sheet1 (3)'!C:C,"",0)</f>
        <v>太平洋工業</v>
      </c>
      <c r="C2540" s="1" t="str">
        <f>_xlfn.XLOOKUP('Sheet1 (4)'!AB2546,'Sheet1 (3)'!B:B,'Sheet1 (3)'!F:F,"",0)</f>
        <v>輸送用機器</v>
      </c>
      <c r="D2540" s="1">
        <f>ROUND('Sheet1 (4)'!E2546/100000000,2)</f>
        <v>0.56999999999999995</v>
      </c>
      <c r="E2540" s="1">
        <f>ROUND('Sheet1 (4)'!F2546/100,2)</f>
        <v>89.76</v>
      </c>
      <c r="F2540" s="1">
        <f>ROUND('Sheet1 (4)'!G2546/100,2)</f>
        <v>107.58</v>
      </c>
      <c r="G2540" s="1">
        <f>ROUND('Sheet1 (4)'!H2546/100,2)</f>
        <v>92.99</v>
      </c>
      <c r="H2540" s="1">
        <f>ROUND('Sheet1 (4)'!I2546/100,2)</f>
        <v>144.56</v>
      </c>
      <c r="I2540" s="1">
        <f>ROUND('Sheet1 (4)'!J2546/100,2)</f>
        <v>136.77000000000001</v>
      </c>
      <c r="J2540" s="1">
        <f>ROUND('Sheet1 (4)'!K2546/100,2)</f>
        <v>136</v>
      </c>
      <c r="K2540" s="1">
        <f>ROUND('Sheet1 (4)'!L2546/100,2)</f>
        <v>147.33000000000001</v>
      </c>
      <c r="L2540" s="4">
        <f>ROUND(('Sheet1 (4)'!M2546+'Sheet1 (4)'!R2546)/100,2)</f>
        <v>84.79</v>
      </c>
      <c r="M2540" s="4">
        <f>ROUND(('Sheet1 (4)'!N2546+'Sheet1 (4)'!S2546)/100,2)</f>
        <v>11.28</v>
      </c>
      <c r="N2540" s="4">
        <f>ROUND(('Sheet1 (4)'!O2546+'Sheet1 (4)'!T2546)/100,2)</f>
        <v>77.010000000000005</v>
      </c>
      <c r="O2540" s="4">
        <f>ROUND(('Sheet1 (4)'!P2546+'Sheet1 (4)'!U2546)/100,2)</f>
        <v>158.04</v>
      </c>
      <c r="P2540" s="4">
        <f>ROUND(('Sheet1 (4)'!Q2546+'Sheet1 (4)'!V2546)/100,2)</f>
        <v>0.36</v>
      </c>
      <c r="Q2540" s="7">
        <f>ROUND('Sheet1 (4)'!W2546/100,2)</f>
        <v>0.08</v>
      </c>
      <c r="R2540" s="7">
        <f>ROUND('Sheet1 (4)'!X2546/100,2)</f>
        <v>0.08</v>
      </c>
      <c r="S2540" s="7">
        <f>ROUND('Sheet1 (4)'!Y2546/100,2)</f>
        <v>7.0000000000000007E-2</v>
      </c>
      <c r="T2540" s="7">
        <f>ROUND('Sheet1 (4)'!Z2546/100,2)</f>
        <v>0.11</v>
      </c>
      <c r="U2540" s="7">
        <f>ROUND('Sheet1 (4)'!AA2546/100,2)</f>
        <v>0.08</v>
      </c>
      <c r="V2540" s="1" t="str">
        <f>'Sheet1 (4)'!AB2546&amp;".T"</f>
        <v>7250.T</v>
      </c>
      <c r="W2540">
        <f>ROUND('Sheet1 (4)'!AC2546,2)</f>
        <v>11.68</v>
      </c>
      <c r="X2540">
        <f>ROUND('Sheet1 (4)'!AD2546,2)</f>
        <v>1.01</v>
      </c>
      <c r="Y2540" t="str">
        <f>_xlfn.XLOOKUP('Sheet1 (4)'!AB2546,'Sheet1 (3)'!B:B,'Sheet1 (3)'!D:D,"",0)</f>
        <v>プライム</v>
      </c>
    </row>
    <row r="2541" spans="1:25" x14ac:dyDescent="0.2">
      <c r="A2541">
        <v>2540</v>
      </c>
      <c r="B2541" s="1" t="str">
        <f>_xlfn.XLOOKUP('Sheet1 (4)'!AB2547,'Sheet1 (3)'!B:B,'Sheet1 (3)'!C:C,"",0)</f>
        <v>大平洋金属</v>
      </c>
      <c r="C2541" s="1" t="str">
        <f>_xlfn.XLOOKUP('Sheet1 (4)'!AB2547,'Sheet1 (3)'!B:B,'Sheet1 (3)'!F:F,"",0)</f>
        <v>鉄鋼</v>
      </c>
      <c r="D2541" s="1">
        <f>ROUND('Sheet1 (4)'!E2547/100000000,2)</f>
        <v>0.17</v>
      </c>
      <c r="E2541" s="1">
        <f>ROUND('Sheet1 (4)'!F2547/100,2)</f>
        <v>-4.93</v>
      </c>
      <c r="F2541" s="1">
        <f>ROUND('Sheet1 (4)'!G2547/100,2)</f>
        <v>48.07</v>
      </c>
      <c r="G2541" s="1">
        <f>ROUND('Sheet1 (4)'!H2547/100,2)</f>
        <v>-125.88</v>
      </c>
      <c r="H2541" s="1">
        <f>ROUND('Sheet1 (4)'!I2547/100,2)</f>
        <v>-91.14</v>
      </c>
      <c r="I2541" s="1">
        <f>ROUND('Sheet1 (4)'!J2547/100,2)</f>
        <v>-73.680000000000007</v>
      </c>
      <c r="J2541" s="1" t="e">
        <f>ROUND('Sheet1 (4)'!K2547/100,2)</f>
        <v>#VALUE!</v>
      </c>
      <c r="K2541" s="1" t="e">
        <f>ROUND('Sheet1 (4)'!L2547/100,2)</f>
        <v>#VALUE!</v>
      </c>
      <c r="L2541" s="4">
        <f>ROUND(('Sheet1 (4)'!M2547+'Sheet1 (4)'!R2547)/100,2)</f>
        <v>40.479999999999997</v>
      </c>
      <c r="M2541" s="4">
        <f>ROUND(('Sheet1 (4)'!N2547+'Sheet1 (4)'!S2547)/100,2)</f>
        <v>49.48</v>
      </c>
      <c r="N2541" s="4">
        <f>ROUND(('Sheet1 (4)'!O2547+'Sheet1 (4)'!T2547)/100,2)</f>
        <v>-65.42</v>
      </c>
      <c r="O2541" s="4">
        <f>ROUND(('Sheet1 (4)'!P2547+'Sheet1 (4)'!U2547)/100,2)</f>
        <v>47.93</v>
      </c>
      <c r="P2541" s="4">
        <f>ROUND(('Sheet1 (4)'!Q2547+'Sheet1 (4)'!V2547)/100,2)</f>
        <v>28.58</v>
      </c>
      <c r="Q2541" s="7">
        <f>ROUND('Sheet1 (4)'!W2547/100,2)</f>
        <v>0.02</v>
      </c>
      <c r="R2541" s="7">
        <f>ROUND('Sheet1 (4)'!X2547/100,2)</f>
        <v>0.15</v>
      </c>
      <c r="S2541" s="7">
        <f>ROUND('Sheet1 (4)'!Y2547/100,2)</f>
        <v>-7.0000000000000007E-2</v>
      </c>
      <c r="T2541" s="7">
        <f>ROUND('Sheet1 (4)'!Z2547/100,2)</f>
        <v>-0.02</v>
      </c>
      <c r="U2541" s="7">
        <f>ROUND('Sheet1 (4)'!AA2547/100,2)</f>
        <v>-0.02</v>
      </c>
      <c r="V2541" s="1" t="str">
        <f>'Sheet1 (4)'!AB2547&amp;".T"</f>
        <v>5541.T</v>
      </c>
      <c r="W2541" t="e">
        <f>ROUND('Sheet1 (4)'!AC2547,2)</f>
        <v>#VALUE!</v>
      </c>
      <c r="X2541">
        <f>ROUND('Sheet1 (4)'!AD2547,2)</f>
        <v>0.62</v>
      </c>
      <c r="Y2541" t="str">
        <f>_xlfn.XLOOKUP('Sheet1 (4)'!AB2547,'Sheet1 (3)'!B:B,'Sheet1 (3)'!D:D,"",0)</f>
        <v>プライム</v>
      </c>
    </row>
    <row r="2542" spans="1:25" x14ac:dyDescent="0.2">
      <c r="A2542">
        <v>2541</v>
      </c>
      <c r="B2542" s="1" t="str">
        <f>_xlfn.XLOOKUP('Sheet1 (4)'!AB2548,'Sheet1 (3)'!B:B,'Sheet1 (3)'!C:C,"",0)</f>
        <v>パシフィックネット</v>
      </c>
      <c r="C2542" s="1" t="str">
        <f>_xlfn.XLOOKUP('Sheet1 (4)'!AB2548,'Sheet1 (3)'!B:B,'Sheet1 (3)'!F:F,"",0)</f>
        <v>サービス業</v>
      </c>
      <c r="D2542" s="1">
        <f>ROUND('Sheet1 (4)'!E2548/100000000,2)</f>
        <v>0.05</v>
      </c>
      <c r="E2542" s="1">
        <f>ROUND('Sheet1 (4)'!F2548/100,2)</f>
        <v>7.68</v>
      </c>
      <c r="F2542" s="1">
        <f>ROUND('Sheet1 (4)'!G2548/100,2)</f>
        <v>3.42</v>
      </c>
      <c r="G2542" s="1">
        <f>ROUND('Sheet1 (4)'!H2548/100,2)</f>
        <v>5.3</v>
      </c>
      <c r="H2542" s="1">
        <f>ROUND('Sheet1 (4)'!I2548/100,2)</f>
        <v>6.58</v>
      </c>
      <c r="I2542" s="1">
        <f>ROUND('Sheet1 (4)'!J2548/100,2)</f>
        <v>8.42</v>
      </c>
      <c r="J2542" s="1" t="e">
        <f>ROUND('Sheet1 (4)'!K2548/100,2)</f>
        <v>#VALUE!</v>
      </c>
      <c r="K2542" s="1" t="e">
        <f>ROUND('Sheet1 (4)'!L2548/100,2)</f>
        <v>#VALUE!</v>
      </c>
      <c r="L2542" s="4">
        <f>ROUND(('Sheet1 (4)'!M2548+'Sheet1 (4)'!R2548)/100,2)</f>
        <v>9.15</v>
      </c>
      <c r="M2542" s="4">
        <f>ROUND(('Sheet1 (4)'!N2548+'Sheet1 (4)'!S2548)/100,2)</f>
        <v>-17.78</v>
      </c>
      <c r="N2542" s="4">
        <f>ROUND(('Sheet1 (4)'!O2548+'Sheet1 (4)'!T2548)/100,2)</f>
        <v>-5.27</v>
      </c>
      <c r="O2542" s="4">
        <f>ROUND(('Sheet1 (4)'!P2548+'Sheet1 (4)'!U2548)/100,2)</f>
        <v>-18.91</v>
      </c>
      <c r="P2542" s="4">
        <f>ROUND(('Sheet1 (4)'!Q2548+'Sheet1 (4)'!V2548)/100,2)</f>
        <v>-11.59</v>
      </c>
      <c r="Q2542" s="7">
        <f>ROUND('Sheet1 (4)'!W2548/100,2)</f>
        <v>0.22</v>
      </c>
      <c r="R2542" s="7">
        <f>ROUND('Sheet1 (4)'!X2548/100,2)</f>
        <v>0.08</v>
      </c>
      <c r="S2542" s="7">
        <f>ROUND('Sheet1 (4)'!Y2548/100,2)</f>
        <v>0.13</v>
      </c>
      <c r="T2542" s="7">
        <f>ROUND('Sheet1 (4)'!Z2548/100,2)</f>
        <v>0.15</v>
      </c>
      <c r="U2542" s="7">
        <f>ROUND('Sheet1 (4)'!AA2548/100,2)</f>
        <v>0.16</v>
      </c>
      <c r="V2542" s="1" t="str">
        <f>'Sheet1 (4)'!AB2548&amp;".T"</f>
        <v>3021.T</v>
      </c>
      <c r="W2542">
        <f>ROUND('Sheet1 (4)'!AC2548,2)</f>
        <v>11</v>
      </c>
      <c r="X2542">
        <f>ROUND('Sheet1 (4)'!AD2548,2)</f>
        <v>2.14</v>
      </c>
      <c r="Y2542" t="str">
        <f>_xlfn.XLOOKUP('Sheet1 (4)'!AB2548,'Sheet1 (3)'!B:B,'Sheet1 (3)'!D:D,"",0)</f>
        <v>スタンダード</v>
      </c>
    </row>
    <row r="2543" spans="1:25" x14ac:dyDescent="0.2">
      <c r="A2543">
        <v>2542</v>
      </c>
      <c r="B2543" s="1" t="str">
        <f>_xlfn.XLOOKUP('Sheet1 (4)'!AB2549,'Sheet1 (3)'!B:B,'Sheet1 (3)'!C:C,"",0)</f>
        <v>パルグループホールディングス</v>
      </c>
      <c r="C2543" s="1" t="str">
        <f>_xlfn.XLOOKUP('Sheet1 (4)'!AB2549,'Sheet1 (3)'!B:B,'Sheet1 (3)'!F:F,"",0)</f>
        <v>小売業</v>
      </c>
      <c r="D2543" s="1">
        <f>ROUND('Sheet1 (4)'!E2549/100000000,2)</f>
        <v>1.74</v>
      </c>
      <c r="E2543" s="1">
        <f>ROUND('Sheet1 (4)'!F2549/100,2)</f>
        <v>13.53</v>
      </c>
      <c r="F2543" s="1">
        <f>ROUND('Sheet1 (4)'!G2549/100,2)</f>
        <v>75.209999999999994</v>
      </c>
      <c r="G2543" s="1">
        <f>ROUND('Sheet1 (4)'!H2549/100,2)</f>
        <v>158.22999999999999</v>
      </c>
      <c r="H2543" s="1">
        <f>ROUND('Sheet1 (4)'!I2549/100,2)</f>
        <v>186.06</v>
      </c>
      <c r="I2543" s="1">
        <f>ROUND('Sheet1 (4)'!J2549/100,2)</f>
        <v>236.58</v>
      </c>
      <c r="J2543" s="1">
        <f>ROUND('Sheet1 (4)'!K2549/100,2)</f>
        <v>278.33</v>
      </c>
      <c r="K2543" s="1">
        <f>ROUND('Sheet1 (4)'!L2549/100,2)</f>
        <v>300.67</v>
      </c>
      <c r="L2543" s="4">
        <f>ROUND(('Sheet1 (4)'!M2549+'Sheet1 (4)'!R2549)/100,2)</f>
        <v>2.62</v>
      </c>
      <c r="M2543" s="4">
        <f>ROUND(('Sheet1 (4)'!N2549+'Sheet1 (4)'!S2549)/100,2)</f>
        <v>72.91</v>
      </c>
      <c r="N2543" s="4">
        <f>ROUND(('Sheet1 (4)'!O2549+'Sheet1 (4)'!T2549)/100,2)</f>
        <v>144.30000000000001</v>
      </c>
      <c r="O2543" s="4">
        <f>ROUND(('Sheet1 (4)'!P2549+'Sheet1 (4)'!U2549)/100,2)</f>
        <v>90.56</v>
      </c>
      <c r="P2543" s="4">
        <f>ROUND(('Sheet1 (4)'!Q2549+'Sheet1 (4)'!V2549)/100,2)</f>
        <v>228.3</v>
      </c>
      <c r="Q2543" s="7">
        <f>ROUND('Sheet1 (4)'!W2549/100,2)</f>
        <v>0.01</v>
      </c>
      <c r="R2543" s="7">
        <f>ROUND('Sheet1 (4)'!X2549/100,2)</f>
        <v>0.09</v>
      </c>
      <c r="S2543" s="7">
        <f>ROUND('Sheet1 (4)'!Y2549/100,2)</f>
        <v>0.19</v>
      </c>
      <c r="T2543" s="7">
        <f>ROUND('Sheet1 (4)'!Z2549/100,2)</f>
        <v>0.22</v>
      </c>
      <c r="U2543" s="7">
        <f>ROUND('Sheet1 (4)'!AA2549/100,2)</f>
        <v>0.17</v>
      </c>
      <c r="V2543" s="1" t="str">
        <f>'Sheet1 (4)'!AB2549&amp;".T"</f>
        <v>2726.T</v>
      </c>
      <c r="W2543">
        <f>ROUND('Sheet1 (4)'!AC2549,2)</f>
        <v>27.84</v>
      </c>
      <c r="X2543">
        <f>ROUND('Sheet1 (4)'!AD2549,2)</f>
        <v>4.97</v>
      </c>
      <c r="Y2543" t="str">
        <f>_xlfn.XLOOKUP('Sheet1 (4)'!AB2549,'Sheet1 (3)'!B:B,'Sheet1 (3)'!D:D,"",0)</f>
        <v>プライム</v>
      </c>
    </row>
    <row r="2544" spans="1:25" x14ac:dyDescent="0.2">
      <c r="A2544">
        <v>2543</v>
      </c>
      <c r="B2544" s="1" t="str">
        <f>_xlfn.XLOOKUP('Sheet1 (4)'!AB2550,'Sheet1 (3)'!B:B,'Sheet1 (3)'!C:C,"",0)</f>
        <v>パレモ・ホールディングス</v>
      </c>
      <c r="C2544" s="1" t="str">
        <f>_xlfn.XLOOKUP('Sheet1 (4)'!AB2550,'Sheet1 (3)'!B:B,'Sheet1 (3)'!F:F,"",0)</f>
        <v>小売業</v>
      </c>
      <c r="D2544" s="1">
        <f>ROUND('Sheet1 (4)'!E2550/100000000,2)</f>
        <v>0.12</v>
      </c>
      <c r="E2544" s="1">
        <f>ROUND('Sheet1 (4)'!F2550/100,2)</f>
        <v>-13.16</v>
      </c>
      <c r="F2544" s="1">
        <f>ROUND('Sheet1 (4)'!G2550/100,2)</f>
        <v>-7.04</v>
      </c>
      <c r="G2544" s="1">
        <f>ROUND('Sheet1 (4)'!H2550/100,2)</f>
        <v>6.05</v>
      </c>
      <c r="H2544" s="1">
        <f>ROUND('Sheet1 (4)'!I2550/100,2)</f>
        <v>3.63</v>
      </c>
      <c r="I2544" s="1">
        <f>ROUND('Sheet1 (4)'!J2550/100,2)</f>
        <v>2.15</v>
      </c>
      <c r="J2544" s="1" t="e">
        <f>ROUND('Sheet1 (4)'!K2550/100,2)</f>
        <v>#VALUE!</v>
      </c>
      <c r="K2544" s="1" t="e">
        <f>ROUND('Sheet1 (4)'!L2550/100,2)</f>
        <v>#VALUE!</v>
      </c>
      <c r="L2544" s="4">
        <f>ROUND(('Sheet1 (4)'!M2550+'Sheet1 (4)'!R2550)/100,2)</f>
        <v>-10.79</v>
      </c>
      <c r="M2544" s="4">
        <f>ROUND(('Sheet1 (4)'!N2550+'Sheet1 (4)'!S2550)/100,2)</f>
        <v>-0.51</v>
      </c>
      <c r="N2544" s="4">
        <f>ROUND(('Sheet1 (4)'!O2550+'Sheet1 (4)'!T2550)/100,2)</f>
        <v>5.69</v>
      </c>
      <c r="O2544" s="4">
        <f>ROUND(('Sheet1 (4)'!P2550+'Sheet1 (4)'!U2550)/100,2)</f>
        <v>4.8499999999999996</v>
      </c>
      <c r="P2544" s="4">
        <f>ROUND(('Sheet1 (4)'!Q2550+'Sheet1 (4)'!V2550)/100,2)</f>
        <v>1.45</v>
      </c>
      <c r="Q2544" s="7">
        <f>ROUND('Sheet1 (4)'!W2550/100,2)</f>
        <v>-0.67</v>
      </c>
      <c r="R2544" s="7">
        <f>ROUND('Sheet1 (4)'!X2550/100,2)</f>
        <v>-1.25</v>
      </c>
      <c r="S2544" s="7">
        <f>ROUND('Sheet1 (4)'!Y2550/100,2)</f>
        <v>0.68</v>
      </c>
      <c r="T2544" s="7">
        <f>ROUND('Sheet1 (4)'!Z2550/100,2)</f>
        <v>0.28000000000000003</v>
      </c>
      <c r="U2544" s="7">
        <f>ROUND('Sheet1 (4)'!AA2550/100,2)</f>
        <v>-0.03</v>
      </c>
      <c r="V2544" s="1" t="str">
        <f>'Sheet1 (4)'!AB2550&amp;".T"</f>
        <v>2778.T</v>
      </c>
      <c r="W2544" t="e">
        <f>ROUND('Sheet1 (4)'!AC2550,2)</f>
        <v>#VALUE!</v>
      </c>
      <c r="X2544">
        <f>ROUND('Sheet1 (4)'!AD2550,2)</f>
        <v>0.99</v>
      </c>
      <c r="Y2544" t="str">
        <f>_xlfn.XLOOKUP('Sheet1 (4)'!AB2550,'Sheet1 (3)'!B:B,'Sheet1 (3)'!D:D,"",0)</f>
        <v>スタンダード</v>
      </c>
    </row>
    <row r="2545" spans="1:25" x14ac:dyDescent="0.2">
      <c r="A2545">
        <v>2544</v>
      </c>
      <c r="B2545" s="1" t="str">
        <f>_xlfn.XLOOKUP('Sheet1 (4)'!AB2551,'Sheet1 (3)'!B:B,'Sheet1 (3)'!C:C,"",0)</f>
        <v>パルマ</v>
      </c>
      <c r="C2545" s="1" t="str">
        <f>_xlfn.XLOOKUP('Sheet1 (4)'!AB2551,'Sheet1 (3)'!B:B,'Sheet1 (3)'!F:F,"",0)</f>
        <v>不動産業</v>
      </c>
      <c r="D2545" s="1">
        <f>ROUND('Sheet1 (4)'!E2551/100000000,2)</f>
        <v>7.0000000000000007E-2</v>
      </c>
      <c r="E2545" s="1" t="e">
        <f>ROUND('Sheet1 (4)'!F2551/100,2)</f>
        <v>#VALUE!</v>
      </c>
      <c r="F2545" s="1" t="e">
        <f>ROUND('Sheet1 (4)'!G2551/100,2)</f>
        <v>#VALUE!</v>
      </c>
      <c r="G2545" s="1" t="e">
        <f>ROUND('Sheet1 (4)'!H2551/100,2)</f>
        <v>#VALUE!</v>
      </c>
      <c r="H2545" s="1" t="e">
        <f>ROUND('Sheet1 (4)'!I2551/100,2)</f>
        <v>#VALUE!</v>
      </c>
      <c r="I2545" s="1" t="e">
        <f>ROUND('Sheet1 (4)'!J2551/100,2)</f>
        <v>#VALUE!</v>
      </c>
      <c r="J2545" s="1" t="e">
        <f>ROUND('Sheet1 (4)'!K2551/100,2)</f>
        <v>#VALUE!</v>
      </c>
      <c r="K2545" s="1" t="e">
        <f>ROUND('Sheet1 (4)'!L2551/100,2)</f>
        <v>#VALUE!</v>
      </c>
      <c r="L2545" s="4" t="e">
        <f>ROUND(('Sheet1 (4)'!M2551+'Sheet1 (4)'!R2551)/100,2)</f>
        <v>#VALUE!</v>
      </c>
      <c r="M2545" s="4" t="e">
        <f>ROUND(('Sheet1 (4)'!N2551+'Sheet1 (4)'!S2551)/100,2)</f>
        <v>#VALUE!</v>
      </c>
      <c r="N2545" s="4" t="e">
        <f>ROUND(('Sheet1 (4)'!O2551+'Sheet1 (4)'!T2551)/100,2)</f>
        <v>#VALUE!</v>
      </c>
      <c r="O2545" s="4" t="e">
        <f>ROUND(('Sheet1 (4)'!P2551+'Sheet1 (4)'!U2551)/100,2)</f>
        <v>#VALUE!</v>
      </c>
      <c r="P2545" s="4" t="e">
        <f>ROUND(('Sheet1 (4)'!Q2551+'Sheet1 (4)'!V2551)/100,2)</f>
        <v>#VALUE!</v>
      </c>
      <c r="Q2545" s="7" t="e">
        <f>ROUND('Sheet1 (4)'!W2551/100,2)</f>
        <v>#VALUE!</v>
      </c>
      <c r="R2545" s="7" t="e">
        <f>ROUND('Sheet1 (4)'!X2551/100,2)</f>
        <v>#VALUE!</v>
      </c>
      <c r="S2545" s="7" t="e">
        <f>ROUND('Sheet1 (4)'!Y2551/100,2)</f>
        <v>#VALUE!</v>
      </c>
      <c r="T2545" s="7" t="e">
        <f>ROUND('Sheet1 (4)'!Z2551/100,2)</f>
        <v>#VALUE!</v>
      </c>
      <c r="U2545" s="7" t="e">
        <f>ROUND('Sheet1 (4)'!AA2551/100,2)</f>
        <v>#VALUE!</v>
      </c>
      <c r="V2545" s="1" t="str">
        <f>'Sheet1 (4)'!AB2551&amp;".T"</f>
        <v>3461.T</v>
      </c>
      <c r="W2545" t="e">
        <f>ROUND('Sheet1 (4)'!AC2551,2)</f>
        <v>#VALUE!</v>
      </c>
      <c r="X2545" t="e">
        <f>ROUND('Sheet1 (4)'!AD2551,2)</f>
        <v>#VALUE!</v>
      </c>
      <c r="Y2545" t="str">
        <f>_xlfn.XLOOKUP('Sheet1 (4)'!AB2551,'Sheet1 (3)'!B:B,'Sheet1 (3)'!D:D,"",0)</f>
        <v>スタンダード</v>
      </c>
    </row>
    <row r="2546" spans="1:25" x14ac:dyDescent="0.2">
      <c r="A2546">
        <v>2545</v>
      </c>
      <c r="B2546" s="1" t="str">
        <f>_xlfn.XLOOKUP('Sheet1 (4)'!AB2552,'Sheet1 (3)'!B:B,'Sheet1 (3)'!C:C,"",0)</f>
        <v>ＰＡＬＴＡＣ</v>
      </c>
      <c r="C2546" s="1" t="str">
        <f>_xlfn.XLOOKUP('Sheet1 (4)'!AB2552,'Sheet1 (3)'!B:B,'Sheet1 (3)'!F:F,"",0)</f>
        <v>卸売業</v>
      </c>
      <c r="D2546" s="1">
        <f>ROUND('Sheet1 (4)'!E2552/100000000,2)</f>
        <v>0.61</v>
      </c>
      <c r="E2546" s="1" t="e">
        <f>ROUND('Sheet1 (4)'!F2552/100,2)</f>
        <v>#VALUE!</v>
      </c>
      <c r="F2546" s="1" t="e">
        <f>ROUND('Sheet1 (4)'!G2552/100,2)</f>
        <v>#VALUE!</v>
      </c>
      <c r="G2546" s="1" t="e">
        <f>ROUND('Sheet1 (4)'!H2552/100,2)</f>
        <v>#VALUE!</v>
      </c>
      <c r="H2546" s="1">
        <f>ROUND('Sheet1 (4)'!I2552/100,2)</f>
        <v>271.43</v>
      </c>
      <c r="I2546" s="1">
        <f>ROUND('Sheet1 (4)'!J2552/100,2)</f>
        <v>278.95</v>
      </c>
      <c r="J2546" s="1">
        <f>ROUND('Sheet1 (4)'!K2552/100,2)</f>
        <v>290.07</v>
      </c>
      <c r="K2546" s="1">
        <f>ROUND('Sheet1 (4)'!L2552/100,2)</f>
        <v>301.22000000000003</v>
      </c>
      <c r="L2546" s="4" t="e">
        <f>ROUND(('Sheet1 (4)'!M2552+'Sheet1 (4)'!R2552)/100,2)</f>
        <v>#VALUE!</v>
      </c>
      <c r="M2546" s="4" t="e">
        <f>ROUND(('Sheet1 (4)'!N2552+'Sheet1 (4)'!S2552)/100,2)</f>
        <v>#VALUE!</v>
      </c>
      <c r="N2546" s="4" t="e">
        <f>ROUND(('Sheet1 (4)'!O2552+'Sheet1 (4)'!T2552)/100,2)</f>
        <v>#VALUE!</v>
      </c>
      <c r="O2546" s="4">
        <f>ROUND(('Sheet1 (4)'!P2552+'Sheet1 (4)'!U2552)/100,2)</f>
        <v>205.22</v>
      </c>
      <c r="P2546" s="4">
        <f>ROUND(('Sheet1 (4)'!Q2552+'Sheet1 (4)'!V2552)/100,2)</f>
        <v>202.47</v>
      </c>
      <c r="Q2546" s="7" t="e">
        <f>ROUND('Sheet1 (4)'!W2552/100,2)</f>
        <v>#VALUE!</v>
      </c>
      <c r="R2546" s="7" t="e">
        <f>ROUND('Sheet1 (4)'!X2552/100,2)</f>
        <v>#VALUE!</v>
      </c>
      <c r="S2546" s="7" t="e">
        <f>ROUND('Sheet1 (4)'!Y2552/100,2)</f>
        <v>#VALUE!</v>
      </c>
      <c r="T2546" s="7" t="e">
        <f>ROUND('Sheet1 (4)'!Z2552/100,2)</f>
        <v>#VALUE!</v>
      </c>
      <c r="U2546" s="7">
        <f>ROUND('Sheet1 (4)'!AA2552/100,2)</f>
        <v>0.08</v>
      </c>
      <c r="V2546" s="1" t="str">
        <f>'Sheet1 (4)'!AB2552&amp;".T"</f>
        <v>8283.T</v>
      </c>
      <c r="W2546">
        <f>ROUND('Sheet1 (4)'!AC2552,2)</f>
        <v>11.99</v>
      </c>
      <c r="X2546">
        <f>ROUND('Sheet1 (4)'!AD2552,2)</f>
        <v>0.94</v>
      </c>
      <c r="Y2546" t="str">
        <f>_xlfn.XLOOKUP('Sheet1 (4)'!AB2552,'Sheet1 (3)'!B:B,'Sheet1 (3)'!D:D,"",0)</f>
        <v>プライム</v>
      </c>
    </row>
    <row r="2547" spans="1:25" x14ac:dyDescent="0.2">
      <c r="A2547">
        <v>2546</v>
      </c>
      <c r="B2547" s="1" t="str">
        <f>_xlfn.XLOOKUP('Sheet1 (4)'!AB2553,'Sheet1 (3)'!B:B,'Sheet1 (3)'!C:C,"",0)</f>
        <v>パン・パシフィック・インターナショナルホールディングス</v>
      </c>
      <c r="C2547" s="1" t="str">
        <f>_xlfn.XLOOKUP('Sheet1 (4)'!AB2553,'Sheet1 (3)'!B:B,'Sheet1 (3)'!F:F,"",0)</f>
        <v>小売業</v>
      </c>
      <c r="D2547" s="1">
        <f>ROUND('Sheet1 (4)'!E2553/100000000,2)</f>
        <v>29.87</v>
      </c>
      <c r="E2547" s="1">
        <f>ROUND('Sheet1 (4)'!F2553/100,2)</f>
        <v>813.06</v>
      </c>
      <c r="F2547" s="1">
        <f>ROUND('Sheet1 (4)'!G2553/100,2)</f>
        <v>886.87</v>
      </c>
      <c r="G2547" s="1">
        <f>ROUND('Sheet1 (4)'!H2553/100,2)</f>
        <v>1052.5899999999999</v>
      </c>
      <c r="H2547" s="1">
        <f>ROUND('Sheet1 (4)'!I2553/100,2)</f>
        <v>1401.93</v>
      </c>
      <c r="I2547" s="1">
        <f>ROUND('Sheet1 (4)'!J2553/100,2)</f>
        <v>1622.96</v>
      </c>
      <c r="J2547" s="1">
        <f>ROUND('Sheet1 (4)'!K2553/100,2)</f>
        <v>1756.08</v>
      </c>
      <c r="K2547" s="1">
        <f>ROUND('Sheet1 (4)'!L2553/100,2)</f>
        <v>1898.07</v>
      </c>
      <c r="L2547" s="4">
        <f>ROUND(('Sheet1 (4)'!M2553+'Sheet1 (4)'!R2553)/100,2)</f>
        <v>10.119999999999999</v>
      </c>
      <c r="M2547" s="4">
        <f>ROUND(('Sheet1 (4)'!N2553+'Sheet1 (4)'!S2553)/100,2)</f>
        <v>503.8</v>
      </c>
      <c r="N2547" s="4">
        <f>ROUND(('Sheet1 (4)'!O2553+'Sheet1 (4)'!T2553)/100,2)</f>
        <v>759.58</v>
      </c>
      <c r="O2547" s="4">
        <f>ROUND(('Sheet1 (4)'!P2553+'Sheet1 (4)'!U2553)/100,2)</f>
        <v>558.21</v>
      </c>
      <c r="P2547" s="4">
        <f>ROUND(('Sheet1 (4)'!Q2553+'Sheet1 (4)'!V2553)/100,2)</f>
        <v>708.88</v>
      </c>
      <c r="Q2547" s="7">
        <f>ROUND('Sheet1 (4)'!W2553/100,2)</f>
        <v>0.13</v>
      </c>
      <c r="R2547" s="7">
        <f>ROUND('Sheet1 (4)'!X2553/100,2)</f>
        <v>0.15</v>
      </c>
      <c r="S2547" s="7">
        <f>ROUND('Sheet1 (4)'!Y2553/100,2)</f>
        <v>0.15</v>
      </c>
      <c r="T2547" s="7">
        <f>ROUND('Sheet1 (4)'!Z2553/100,2)</f>
        <v>0.17</v>
      </c>
      <c r="U2547" s="7">
        <f>ROUND('Sheet1 (4)'!AA2553/100,2)</f>
        <v>0.16</v>
      </c>
      <c r="V2547" s="1" t="str">
        <f>'Sheet1 (4)'!AB2553&amp;".T"</f>
        <v>7532.T</v>
      </c>
      <c r="W2547">
        <f>ROUND('Sheet1 (4)'!AC2553,2)</f>
        <v>33.119999999999997</v>
      </c>
      <c r="X2547">
        <f>ROUND('Sheet1 (4)'!AD2553,2)</f>
        <v>4.91</v>
      </c>
      <c r="Y2547" t="str">
        <f>_xlfn.XLOOKUP('Sheet1 (4)'!AB2553,'Sheet1 (3)'!B:B,'Sheet1 (3)'!D:D,"",0)</f>
        <v>プライム</v>
      </c>
    </row>
    <row r="2548" spans="1:25" x14ac:dyDescent="0.2">
      <c r="A2548">
        <v>2547</v>
      </c>
      <c r="B2548" s="1" t="str">
        <f>_xlfn.XLOOKUP('Sheet1 (4)'!AB2554,'Sheet1 (3)'!B:B,'Sheet1 (3)'!C:C,"",0)</f>
        <v>パナソニック　ホールディングス</v>
      </c>
      <c r="C2548" s="1" t="str">
        <f>_xlfn.XLOOKUP('Sheet1 (4)'!AB2554,'Sheet1 (3)'!B:B,'Sheet1 (3)'!F:F,"",0)</f>
        <v>電気機器</v>
      </c>
      <c r="D2548" s="1">
        <f>ROUND('Sheet1 (4)'!E2554/100000000,2)</f>
        <v>23.35</v>
      </c>
      <c r="E2548" s="1">
        <f>ROUND('Sheet1 (4)'!F2554/100,2)</f>
        <v>2793.53</v>
      </c>
      <c r="F2548" s="1">
        <f>ROUND('Sheet1 (4)'!G2554/100,2)</f>
        <v>3136.08</v>
      </c>
      <c r="G2548" s="1">
        <f>ROUND('Sheet1 (4)'!H2554/100,2)</f>
        <v>2898.02</v>
      </c>
      <c r="H2548" s="1">
        <f>ROUND('Sheet1 (4)'!I2554/100,2)</f>
        <v>3711.88</v>
      </c>
      <c r="I2548" s="1">
        <f>ROUND('Sheet1 (4)'!J2554/100,2)</f>
        <v>4065.34</v>
      </c>
      <c r="J2548" s="1">
        <f>ROUND('Sheet1 (4)'!K2554/100,2)</f>
        <v>3499.24</v>
      </c>
      <c r="K2548" s="1">
        <f>ROUND('Sheet1 (4)'!L2554/100,2)</f>
        <v>5616.06</v>
      </c>
      <c r="L2548" s="4">
        <f>ROUND(('Sheet1 (4)'!M2554+'Sheet1 (4)'!R2554)/100,2)</f>
        <v>6806.34</v>
      </c>
      <c r="M2548" s="4">
        <f>ROUND(('Sheet1 (4)'!N2554+'Sheet1 (4)'!S2554)/100,2)</f>
        <v>-5435.19</v>
      </c>
      <c r="N2548" s="4">
        <f>ROUND(('Sheet1 (4)'!O2554+'Sheet1 (4)'!T2554)/100,2)</f>
        <v>1767.09</v>
      </c>
      <c r="O2548" s="4">
        <f>ROUND(('Sheet1 (4)'!P2554+'Sheet1 (4)'!U2554)/100,2)</f>
        <v>2880.55</v>
      </c>
      <c r="P2548" s="4">
        <f>ROUND(('Sheet1 (4)'!Q2554+'Sheet1 (4)'!V2554)/100,2)</f>
        <v>-638.42999999999995</v>
      </c>
      <c r="Q2548" s="7">
        <f>ROUND('Sheet1 (4)'!W2554/100,2)</f>
        <v>7.0000000000000007E-2</v>
      </c>
      <c r="R2548" s="7">
        <f>ROUND('Sheet1 (4)'!X2554/100,2)</f>
        <v>0.09</v>
      </c>
      <c r="S2548" s="7">
        <f>ROUND('Sheet1 (4)'!Y2554/100,2)</f>
        <v>0.08</v>
      </c>
      <c r="T2548" s="7">
        <f>ROUND('Sheet1 (4)'!Z2554/100,2)</f>
        <v>0.11</v>
      </c>
      <c r="U2548" s="7">
        <f>ROUND('Sheet1 (4)'!AA2554/100,2)</f>
        <v>0.08</v>
      </c>
      <c r="V2548" s="1" t="str">
        <f>'Sheet1 (4)'!AB2554&amp;".T"</f>
        <v>6752.T</v>
      </c>
      <c r="W2548">
        <f>ROUND('Sheet1 (4)'!AC2554,2)</f>
        <v>12.57</v>
      </c>
      <c r="X2548">
        <f>ROUND('Sheet1 (4)'!AD2554,2)</f>
        <v>0.84</v>
      </c>
      <c r="Y2548" t="str">
        <f>_xlfn.XLOOKUP('Sheet1 (4)'!AB2554,'Sheet1 (3)'!B:B,'Sheet1 (3)'!D:D,"",0)</f>
        <v>プライム</v>
      </c>
    </row>
    <row r="2549" spans="1:25" x14ac:dyDescent="0.2">
      <c r="A2549">
        <v>2548</v>
      </c>
      <c r="B2549" s="1" t="str">
        <f>_xlfn.XLOOKUP('Sheet1 (4)'!AB2555,'Sheet1 (3)'!B:B,'Sheet1 (3)'!C:C,"",0)</f>
        <v>パピレス</v>
      </c>
      <c r="C2549" s="1" t="str">
        <f>_xlfn.XLOOKUP('Sheet1 (4)'!AB2555,'Sheet1 (3)'!B:B,'Sheet1 (3)'!F:F,"",0)</f>
        <v>情報・通信業</v>
      </c>
      <c r="D2549" s="1">
        <f>ROUND('Sheet1 (4)'!E2555/100000000,2)</f>
        <v>0.09</v>
      </c>
      <c r="E2549" s="1">
        <f>ROUND('Sheet1 (4)'!F2555/100,2)</f>
        <v>22.28</v>
      </c>
      <c r="F2549" s="1">
        <f>ROUND('Sheet1 (4)'!G2555/100,2)</f>
        <v>9.57</v>
      </c>
      <c r="G2549" s="1">
        <f>ROUND('Sheet1 (4)'!H2555/100,2)</f>
        <v>4.26</v>
      </c>
      <c r="H2549" s="1">
        <f>ROUND('Sheet1 (4)'!I2555/100,2)</f>
        <v>1.85</v>
      </c>
      <c r="I2549" s="1">
        <f>ROUND('Sheet1 (4)'!J2555/100,2)</f>
        <v>-3.09</v>
      </c>
      <c r="J2549" s="1" t="e">
        <f>ROUND('Sheet1 (4)'!K2555/100,2)</f>
        <v>#VALUE!</v>
      </c>
      <c r="K2549" s="1" t="e">
        <f>ROUND('Sheet1 (4)'!L2555/100,2)</f>
        <v>#VALUE!</v>
      </c>
      <c r="L2549" s="4">
        <f>ROUND(('Sheet1 (4)'!M2555+'Sheet1 (4)'!R2555)/100,2)</f>
        <v>23.76</v>
      </c>
      <c r="M2549" s="4">
        <f>ROUND(('Sheet1 (4)'!N2555+'Sheet1 (4)'!S2555)/100,2)</f>
        <v>-6.42</v>
      </c>
      <c r="N2549" s="4">
        <f>ROUND(('Sheet1 (4)'!O2555+'Sheet1 (4)'!T2555)/100,2)</f>
        <v>-5.12</v>
      </c>
      <c r="O2549" s="4">
        <f>ROUND(('Sheet1 (4)'!P2555+'Sheet1 (4)'!U2555)/100,2)</f>
        <v>6.75</v>
      </c>
      <c r="P2549" s="4">
        <f>ROUND(('Sheet1 (4)'!Q2555+'Sheet1 (4)'!V2555)/100,2)</f>
        <v>-5.75</v>
      </c>
      <c r="Q2549" s="7">
        <f>ROUND('Sheet1 (4)'!W2555/100,2)</f>
        <v>0.19</v>
      </c>
      <c r="R2549" s="7">
        <f>ROUND('Sheet1 (4)'!X2555/100,2)</f>
        <v>0.08</v>
      </c>
      <c r="S2549" s="7">
        <f>ROUND('Sheet1 (4)'!Y2555/100,2)</f>
        <v>7.0000000000000007E-2</v>
      </c>
      <c r="T2549" s="7">
        <f>ROUND('Sheet1 (4)'!Z2555/100,2)</f>
        <v>0.02</v>
      </c>
      <c r="U2549" s="7">
        <f>ROUND('Sheet1 (4)'!AA2555/100,2)</f>
        <v>-0.02</v>
      </c>
      <c r="V2549" s="1" t="str">
        <f>'Sheet1 (4)'!AB2555&amp;".T"</f>
        <v>3641.T</v>
      </c>
      <c r="W2549" t="e">
        <f>ROUND('Sheet1 (4)'!AC2555,2)</f>
        <v>#VALUE!</v>
      </c>
      <c r="X2549">
        <f>ROUND('Sheet1 (4)'!AD2555,2)</f>
        <v>0.91</v>
      </c>
      <c r="Y2549" t="str">
        <f>_xlfn.XLOOKUP('Sheet1 (4)'!AB2555,'Sheet1 (3)'!B:B,'Sheet1 (3)'!D:D,"",0)</f>
        <v>スタンダード</v>
      </c>
    </row>
    <row r="2550" spans="1:25" x14ac:dyDescent="0.2">
      <c r="A2550">
        <v>2549</v>
      </c>
      <c r="B2550" s="1" t="str">
        <f>_xlfn.XLOOKUP('Sheet1 (4)'!AB2556,'Sheet1 (3)'!B:B,'Sheet1 (3)'!C:C,"",0)</f>
        <v>パラカ</v>
      </c>
      <c r="C2550" s="1" t="str">
        <f>_xlfn.XLOOKUP('Sheet1 (4)'!AB2556,'Sheet1 (3)'!B:B,'Sheet1 (3)'!F:F,"",0)</f>
        <v>不動産業</v>
      </c>
      <c r="D2550" s="1">
        <f>ROUND('Sheet1 (4)'!E2556/100000000,2)</f>
        <v>0.1</v>
      </c>
      <c r="E2550" s="1" t="e">
        <f>ROUND('Sheet1 (4)'!F2556/100,2)</f>
        <v>#VALUE!</v>
      </c>
      <c r="F2550" s="1" t="e">
        <f>ROUND('Sheet1 (4)'!G2556/100,2)</f>
        <v>#VALUE!</v>
      </c>
      <c r="G2550" s="1" t="e">
        <f>ROUND('Sheet1 (4)'!H2556/100,2)</f>
        <v>#VALUE!</v>
      </c>
      <c r="H2550" s="1" t="e">
        <f>ROUND('Sheet1 (4)'!I2556/100,2)</f>
        <v>#VALUE!</v>
      </c>
      <c r="I2550" s="1">
        <f>ROUND('Sheet1 (4)'!J2556/100,2)</f>
        <v>12.86</v>
      </c>
      <c r="J2550" s="1" t="e">
        <f>ROUND('Sheet1 (4)'!K2556/100,2)</f>
        <v>#VALUE!</v>
      </c>
      <c r="K2550" s="1" t="e">
        <f>ROUND('Sheet1 (4)'!L2556/100,2)</f>
        <v>#VALUE!</v>
      </c>
      <c r="L2550" s="4" t="e">
        <f>ROUND(('Sheet1 (4)'!M2556+'Sheet1 (4)'!R2556)/100,2)</f>
        <v>#VALUE!</v>
      </c>
      <c r="M2550" s="4" t="e">
        <f>ROUND(('Sheet1 (4)'!N2556+'Sheet1 (4)'!S2556)/100,2)</f>
        <v>#VALUE!</v>
      </c>
      <c r="N2550" s="4" t="e">
        <f>ROUND(('Sheet1 (4)'!O2556+'Sheet1 (4)'!T2556)/100,2)</f>
        <v>#VALUE!</v>
      </c>
      <c r="O2550" s="4" t="e">
        <f>ROUND(('Sheet1 (4)'!P2556+'Sheet1 (4)'!U2556)/100,2)</f>
        <v>#VALUE!</v>
      </c>
      <c r="P2550" s="4">
        <f>ROUND(('Sheet1 (4)'!Q2556+'Sheet1 (4)'!V2556)/100,2)</f>
        <v>8.81</v>
      </c>
      <c r="Q2550" s="7" t="e">
        <f>ROUND('Sheet1 (4)'!W2556/100,2)</f>
        <v>#VALUE!</v>
      </c>
      <c r="R2550" s="7" t="e">
        <f>ROUND('Sheet1 (4)'!X2556/100,2)</f>
        <v>#VALUE!</v>
      </c>
      <c r="S2550" s="7" t="e">
        <f>ROUND('Sheet1 (4)'!Y2556/100,2)</f>
        <v>#VALUE!</v>
      </c>
      <c r="T2550" s="7" t="e">
        <f>ROUND('Sheet1 (4)'!Z2556/100,2)</f>
        <v>#VALUE!</v>
      </c>
      <c r="U2550" s="7">
        <f>ROUND('Sheet1 (4)'!AA2556/100,2)</f>
        <v>0.11</v>
      </c>
      <c r="V2550" s="1" t="str">
        <f>'Sheet1 (4)'!AB2556&amp;".T"</f>
        <v>4809.T</v>
      </c>
      <c r="W2550">
        <f>ROUND('Sheet1 (4)'!AC2556,2)</f>
        <v>29.67</v>
      </c>
      <c r="X2550">
        <f>ROUND('Sheet1 (4)'!AD2556,2)</f>
        <v>3.29</v>
      </c>
      <c r="Y2550" t="str">
        <f>_xlfn.XLOOKUP('Sheet1 (4)'!AB2556,'Sheet1 (3)'!B:B,'Sheet1 (3)'!D:D,"",0)</f>
        <v>プライム</v>
      </c>
    </row>
    <row r="2551" spans="1:25" x14ac:dyDescent="0.2">
      <c r="A2551">
        <v>2550</v>
      </c>
      <c r="B2551" s="1" t="str">
        <f>_xlfn.XLOOKUP('Sheet1 (4)'!AB2557,'Sheet1 (3)'!B:B,'Sheet1 (3)'!C:C,"",0)</f>
        <v>パラマウントベッドホールディングス</v>
      </c>
      <c r="C2551" s="1" t="str">
        <f>_xlfn.XLOOKUP('Sheet1 (4)'!AB2557,'Sheet1 (3)'!B:B,'Sheet1 (3)'!F:F,"",0)</f>
        <v>その他製品</v>
      </c>
      <c r="D2551" s="1">
        <f>ROUND('Sheet1 (4)'!E2557/100000000,2)</f>
        <v>0.56000000000000005</v>
      </c>
      <c r="E2551" s="1">
        <f>ROUND('Sheet1 (4)'!F2557/100,2)</f>
        <v>115.84</v>
      </c>
      <c r="F2551" s="1">
        <f>ROUND('Sheet1 (4)'!G2557/100,2)</f>
        <v>119.75</v>
      </c>
      <c r="G2551" s="1">
        <f>ROUND('Sheet1 (4)'!H2557/100,2)</f>
        <v>130.79</v>
      </c>
      <c r="H2551" s="1">
        <f>ROUND('Sheet1 (4)'!I2557/100,2)</f>
        <v>136.44</v>
      </c>
      <c r="I2551" s="1">
        <f>ROUND('Sheet1 (4)'!J2557/100,2)</f>
        <v>128.44</v>
      </c>
      <c r="J2551" s="1">
        <f>ROUND('Sheet1 (4)'!K2557/100,2)</f>
        <v>137.5</v>
      </c>
      <c r="K2551" s="1">
        <f>ROUND('Sheet1 (4)'!L2557/100,2)</f>
        <v>149.5</v>
      </c>
      <c r="L2551" s="4">
        <f>ROUND(('Sheet1 (4)'!M2557+'Sheet1 (4)'!R2557)/100,2)</f>
        <v>87.38</v>
      </c>
      <c r="M2551" s="4">
        <f>ROUND(('Sheet1 (4)'!N2557+'Sheet1 (4)'!S2557)/100,2)</f>
        <v>76.02</v>
      </c>
      <c r="N2551" s="4">
        <f>ROUND(('Sheet1 (4)'!O2557+'Sheet1 (4)'!T2557)/100,2)</f>
        <v>28.19</v>
      </c>
      <c r="O2551" s="4">
        <f>ROUND(('Sheet1 (4)'!P2557+'Sheet1 (4)'!U2557)/100,2)</f>
        <v>-6.42</v>
      </c>
      <c r="P2551" s="4">
        <f>ROUND(('Sheet1 (4)'!Q2557+'Sheet1 (4)'!V2557)/100,2)</f>
        <v>103.09</v>
      </c>
      <c r="Q2551" s="7">
        <f>ROUND('Sheet1 (4)'!W2557/100,2)</f>
        <v>0.08</v>
      </c>
      <c r="R2551" s="7">
        <f>ROUND('Sheet1 (4)'!X2557/100,2)</f>
        <v>0.08</v>
      </c>
      <c r="S2551" s="7">
        <f>ROUND('Sheet1 (4)'!Y2557/100,2)</f>
        <v>7.0000000000000007E-2</v>
      </c>
      <c r="T2551" s="7">
        <f>ROUND('Sheet1 (4)'!Z2557/100,2)</f>
        <v>0.08</v>
      </c>
      <c r="U2551" s="7">
        <f>ROUND('Sheet1 (4)'!AA2557/100,2)</f>
        <v>7.0000000000000007E-2</v>
      </c>
      <c r="V2551" s="1" t="str">
        <f>'Sheet1 (4)'!AB2557&amp;".T"</f>
        <v>7817.T</v>
      </c>
      <c r="W2551">
        <f>ROUND('Sheet1 (4)'!AC2557,2)</f>
        <v>21.6</v>
      </c>
      <c r="X2551">
        <f>ROUND('Sheet1 (4)'!AD2557,2)</f>
        <v>1.44</v>
      </c>
      <c r="Y2551" t="str">
        <f>_xlfn.XLOOKUP('Sheet1 (4)'!AB2557,'Sheet1 (3)'!B:B,'Sheet1 (3)'!D:D,"",0)</f>
        <v>プライム</v>
      </c>
    </row>
    <row r="2552" spans="1:25" x14ac:dyDescent="0.2">
      <c r="A2552">
        <v>2551</v>
      </c>
      <c r="B2552" s="1" t="str">
        <f>_xlfn.XLOOKUP('Sheet1 (4)'!AB2558,'Sheet1 (3)'!B:B,'Sheet1 (3)'!C:C,"",0)</f>
        <v>パリミキホールディングス</v>
      </c>
      <c r="C2552" s="1" t="str">
        <f>_xlfn.XLOOKUP('Sheet1 (4)'!AB2558,'Sheet1 (3)'!B:B,'Sheet1 (3)'!F:F,"",0)</f>
        <v>小売業</v>
      </c>
      <c r="D2552" s="1">
        <f>ROUND('Sheet1 (4)'!E2558/100000000,2)</f>
        <v>0.56000000000000005</v>
      </c>
      <c r="E2552" s="1">
        <f>ROUND('Sheet1 (4)'!F2558/100,2)</f>
        <v>-1.94</v>
      </c>
      <c r="F2552" s="1">
        <f>ROUND('Sheet1 (4)'!G2558/100,2)</f>
        <v>-5.01</v>
      </c>
      <c r="G2552" s="1">
        <f>ROUND('Sheet1 (4)'!H2558/100,2)</f>
        <v>7.17</v>
      </c>
      <c r="H2552" s="1">
        <f>ROUND('Sheet1 (4)'!I2558/100,2)</f>
        <v>19.29</v>
      </c>
      <c r="I2552" s="1">
        <f>ROUND('Sheet1 (4)'!J2558/100,2)</f>
        <v>13.85</v>
      </c>
      <c r="J2552" s="1">
        <f>ROUND('Sheet1 (4)'!K2558/100,2)</f>
        <v>15</v>
      </c>
      <c r="K2552" s="1">
        <f>ROUND('Sheet1 (4)'!L2558/100,2)</f>
        <v>18</v>
      </c>
      <c r="L2552" s="4">
        <f>ROUND(('Sheet1 (4)'!M2558+'Sheet1 (4)'!R2558)/100,2)</f>
        <v>7.78</v>
      </c>
      <c r="M2552" s="4">
        <f>ROUND(('Sheet1 (4)'!N2558+'Sheet1 (4)'!S2558)/100,2)</f>
        <v>18.420000000000002</v>
      </c>
      <c r="N2552" s="4">
        <f>ROUND(('Sheet1 (4)'!O2558+'Sheet1 (4)'!T2558)/100,2)</f>
        <v>8.32</v>
      </c>
      <c r="O2552" s="4">
        <f>ROUND(('Sheet1 (4)'!P2558+'Sheet1 (4)'!U2558)/100,2)</f>
        <v>5.09</v>
      </c>
      <c r="P2552" s="4">
        <f>ROUND(('Sheet1 (4)'!Q2558+'Sheet1 (4)'!V2558)/100,2)</f>
        <v>10.83</v>
      </c>
      <c r="Q2552" s="7">
        <f>ROUND('Sheet1 (4)'!W2558/100,2)</f>
        <v>0</v>
      </c>
      <c r="R2552" s="7">
        <f>ROUND('Sheet1 (4)'!X2558/100,2)</f>
        <v>-0.04</v>
      </c>
      <c r="S2552" s="7">
        <f>ROUND('Sheet1 (4)'!Y2558/100,2)</f>
        <v>0.02</v>
      </c>
      <c r="T2552" s="7">
        <f>ROUND('Sheet1 (4)'!Z2558/100,2)</f>
        <v>0.06</v>
      </c>
      <c r="U2552" s="7">
        <f>ROUND('Sheet1 (4)'!AA2558/100,2)</f>
        <v>0.03</v>
      </c>
      <c r="V2552" s="1" t="str">
        <f>'Sheet1 (4)'!AB2558&amp;".T"</f>
        <v>7455.T</v>
      </c>
      <c r="W2552">
        <f>ROUND('Sheet1 (4)'!AC2558,2)</f>
        <v>43.98</v>
      </c>
      <c r="X2552">
        <f>ROUND('Sheet1 (4)'!AD2558,2)</f>
        <v>0.62</v>
      </c>
      <c r="Y2552" t="str">
        <f>_xlfn.XLOOKUP('Sheet1 (4)'!AB2558,'Sheet1 (3)'!B:B,'Sheet1 (3)'!D:D,"",0)</f>
        <v>スタンダード</v>
      </c>
    </row>
    <row r="2553" spans="1:25" x14ac:dyDescent="0.2">
      <c r="A2553">
        <v>2552</v>
      </c>
      <c r="B2553" s="1" t="str">
        <f>_xlfn.XLOOKUP('Sheet1 (4)'!AB2559,'Sheet1 (3)'!B:B,'Sheet1 (3)'!C:C,"",0)</f>
        <v>パーク２４</v>
      </c>
      <c r="C2553" s="1" t="str">
        <f>_xlfn.XLOOKUP('Sheet1 (4)'!AB2559,'Sheet1 (3)'!B:B,'Sheet1 (3)'!F:F,"",0)</f>
        <v>不動産業</v>
      </c>
      <c r="D2553" s="1">
        <f>ROUND('Sheet1 (4)'!E2559/100000000,2)</f>
        <v>1.71</v>
      </c>
      <c r="E2553" s="1">
        <f>ROUND('Sheet1 (4)'!F2559/100,2)</f>
        <v>-80.11</v>
      </c>
      <c r="F2553" s="1">
        <f>ROUND('Sheet1 (4)'!G2559/100,2)</f>
        <v>206.73</v>
      </c>
      <c r="G2553" s="1">
        <f>ROUND('Sheet1 (4)'!H2559/100,2)</f>
        <v>319.88</v>
      </c>
      <c r="H2553" s="1">
        <f>ROUND('Sheet1 (4)'!I2559/100,2)</f>
        <v>386.99</v>
      </c>
      <c r="I2553" s="1">
        <f>ROUND('Sheet1 (4)'!J2559/100,2)</f>
        <v>386.99</v>
      </c>
      <c r="J2553" s="1">
        <f>ROUND('Sheet1 (4)'!K2559/100,2)</f>
        <v>374.18</v>
      </c>
      <c r="K2553" s="1">
        <f>ROUND('Sheet1 (4)'!L2559/100,2)</f>
        <v>415.82</v>
      </c>
      <c r="L2553" s="4">
        <f>ROUND(('Sheet1 (4)'!M2559+'Sheet1 (4)'!R2559)/100,2)</f>
        <v>224.68</v>
      </c>
      <c r="M2553" s="4">
        <f>ROUND(('Sheet1 (4)'!N2559+'Sheet1 (4)'!S2559)/100,2)</f>
        <v>120.13</v>
      </c>
      <c r="N2553" s="4">
        <f>ROUND(('Sheet1 (4)'!O2559+'Sheet1 (4)'!T2559)/100,2)</f>
        <v>225.27</v>
      </c>
      <c r="O2553" s="4">
        <f>ROUND(('Sheet1 (4)'!P2559+'Sheet1 (4)'!U2559)/100,2)</f>
        <v>166.13</v>
      </c>
      <c r="P2553" s="4">
        <f>ROUND(('Sheet1 (4)'!Q2559+'Sheet1 (4)'!V2559)/100,2)</f>
        <v>166.13</v>
      </c>
      <c r="Q2553" s="7" t="e">
        <f>ROUND('Sheet1 (4)'!W2559/100,2)</f>
        <v>#VALUE!</v>
      </c>
      <c r="R2553" s="7">
        <f>ROUND('Sheet1 (4)'!X2559/100,2)</f>
        <v>0.09</v>
      </c>
      <c r="S2553" s="7">
        <f>ROUND('Sheet1 (4)'!Y2559/100,2)</f>
        <v>0.36</v>
      </c>
      <c r="T2553" s="7">
        <f>ROUND('Sheet1 (4)'!Z2559/100,2)</f>
        <v>0.27</v>
      </c>
      <c r="U2553" s="7">
        <f>ROUND('Sheet1 (4)'!AA2559/100,2)</f>
        <v>0.27</v>
      </c>
      <c r="V2553" s="1" t="str">
        <f>'Sheet1 (4)'!AB2559&amp;".T"</f>
        <v>4666.T</v>
      </c>
      <c r="W2553">
        <f>ROUND('Sheet1 (4)'!AC2559,2)</f>
        <v>23.58</v>
      </c>
      <c r="X2553">
        <f>ROUND('Sheet1 (4)'!AD2559,2)</f>
        <v>3.27</v>
      </c>
      <c r="Y2553" t="str">
        <f>_xlfn.XLOOKUP('Sheet1 (4)'!AB2559,'Sheet1 (3)'!B:B,'Sheet1 (3)'!D:D,"",0)</f>
        <v>プライム</v>
      </c>
    </row>
    <row r="2554" spans="1:25" x14ac:dyDescent="0.2">
      <c r="A2554">
        <v>2553</v>
      </c>
      <c r="B2554" s="1" t="str">
        <f>_xlfn.XLOOKUP('Sheet1 (4)'!AB2560,'Sheet1 (3)'!B:B,'Sheet1 (3)'!C:C,"",0)</f>
        <v>パーカーコーポレーション</v>
      </c>
      <c r="C2554" s="1" t="str">
        <f>_xlfn.XLOOKUP('Sheet1 (4)'!AB2560,'Sheet1 (3)'!B:B,'Sheet1 (3)'!F:F,"",0)</f>
        <v>化学</v>
      </c>
      <c r="D2554" s="1">
        <f>ROUND('Sheet1 (4)'!E2560/100000000,2)</f>
        <v>0.25</v>
      </c>
      <c r="E2554" s="1">
        <f>ROUND('Sheet1 (4)'!F2560/100,2)</f>
        <v>26.27</v>
      </c>
      <c r="F2554" s="1">
        <f>ROUND('Sheet1 (4)'!G2560/100,2)</f>
        <v>26.85</v>
      </c>
      <c r="G2554" s="1">
        <f>ROUND('Sheet1 (4)'!H2560/100,2)</f>
        <v>36.549999999999997</v>
      </c>
      <c r="H2554" s="1">
        <f>ROUND('Sheet1 (4)'!I2560/100,2)</f>
        <v>45.55</v>
      </c>
      <c r="I2554" s="1">
        <f>ROUND('Sheet1 (4)'!J2560/100,2)</f>
        <v>49.11</v>
      </c>
      <c r="J2554" s="1" t="e">
        <f>ROUND('Sheet1 (4)'!K2560/100,2)</f>
        <v>#VALUE!</v>
      </c>
      <c r="K2554" s="1" t="e">
        <f>ROUND('Sheet1 (4)'!L2560/100,2)</f>
        <v>#VALUE!</v>
      </c>
      <c r="L2554" s="4">
        <f>ROUND(('Sheet1 (4)'!M2560+'Sheet1 (4)'!R2560)/100,2)</f>
        <v>25.13</v>
      </c>
      <c r="M2554" s="4">
        <f>ROUND(('Sheet1 (4)'!N2560+'Sheet1 (4)'!S2560)/100,2)</f>
        <v>6.4</v>
      </c>
      <c r="N2554" s="4">
        <f>ROUND(('Sheet1 (4)'!O2560+'Sheet1 (4)'!T2560)/100,2)</f>
        <v>16.59</v>
      </c>
      <c r="O2554" s="4">
        <f>ROUND(('Sheet1 (4)'!P2560+'Sheet1 (4)'!U2560)/100,2)</f>
        <v>14.28</v>
      </c>
      <c r="P2554" s="4">
        <f>ROUND(('Sheet1 (4)'!Q2560+'Sheet1 (4)'!V2560)/100,2)</f>
        <v>43.35</v>
      </c>
      <c r="Q2554" s="7">
        <f>ROUND('Sheet1 (4)'!W2560/100,2)</f>
        <v>0.08</v>
      </c>
      <c r="R2554" s="7">
        <f>ROUND('Sheet1 (4)'!X2560/100,2)</f>
        <v>0.05</v>
      </c>
      <c r="S2554" s="7">
        <f>ROUND('Sheet1 (4)'!Y2560/100,2)</f>
        <v>7.0000000000000007E-2</v>
      </c>
      <c r="T2554" s="7">
        <f>ROUND('Sheet1 (4)'!Z2560/100,2)</f>
        <v>0.09</v>
      </c>
      <c r="U2554" s="7">
        <f>ROUND('Sheet1 (4)'!AA2560/100,2)</f>
        <v>7.0000000000000007E-2</v>
      </c>
      <c r="V2554" s="1" t="str">
        <f>'Sheet1 (4)'!AB2560&amp;".T"</f>
        <v>9845.T</v>
      </c>
      <c r="W2554">
        <f>ROUND('Sheet1 (4)'!AC2560,2)</f>
        <v>7.65</v>
      </c>
      <c r="X2554">
        <f>ROUND('Sheet1 (4)'!AD2560,2)</f>
        <v>0.64</v>
      </c>
      <c r="Y2554" t="str">
        <f>_xlfn.XLOOKUP('Sheet1 (4)'!AB2560,'Sheet1 (3)'!B:B,'Sheet1 (3)'!D:D,"",0)</f>
        <v>スタンダード</v>
      </c>
    </row>
    <row r="2555" spans="1:25" x14ac:dyDescent="0.2">
      <c r="A2555">
        <v>2554</v>
      </c>
      <c r="B2555" s="1" t="str">
        <f>_xlfn.XLOOKUP('Sheet1 (4)'!AB2561,'Sheet1 (3)'!B:B,'Sheet1 (3)'!C:C,"",0)</f>
        <v>パソナグループ</v>
      </c>
      <c r="C2555" s="1" t="str">
        <f>_xlfn.XLOOKUP('Sheet1 (4)'!AB2561,'Sheet1 (3)'!B:B,'Sheet1 (3)'!F:F,"",0)</f>
        <v>サービス業</v>
      </c>
      <c r="D2555" s="1">
        <f>ROUND('Sheet1 (4)'!E2561/100000000,2)</f>
        <v>0.38</v>
      </c>
      <c r="E2555" s="1">
        <f>ROUND('Sheet1 (4)'!F2561/100,2)</f>
        <v>199.42</v>
      </c>
      <c r="F2555" s="1">
        <f>ROUND('Sheet1 (4)'!G2561/100,2)</f>
        <v>220.84</v>
      </c>
      <c r="G2555" s="1">
        <f>ROUND('Sheet1 (4)'!H2561/100,2)</f>
        <v>143.78</v>
      </c>
      <c r="H2555" s="1">
        <f>ROUND('Sheet1 (4)'!I2561/100,2)</f>
        <v>67.959999999999994</v>
      </c>
      <c r="I2555" s="1">
        <f>ROUND('Sheet1 (4)'!J2561/100,2)</f>
        <v>-12.37</v>
      </c>
      <c r="J2555" s="1" t="e">
        <f>ROUND('Sheet1 (4)'!K2561/100,2)</f>
        <v>#VALUE!</v>
      </c>
      <c r="K2555" s="1" t="e">
        <f>ROUND('Sheet1 (4)'!L2561/100,2)</f>
        <v>#VALUE!</v>
      </c>
      <c r="L2555" s="4">
        <f>ROUND(('Sheet1 (4)'!M2561+'Sheet1 (4)'!R2561)/100,2)</f>
        <v>92.03</v>
      </c>
      <c r="M2555" s="4">
        <f>ROUND(('Sheet1 (4)'!N2561+'Sheet1 (4)'!S2561)/100,2)</f>
        <v>-195.09</v>
      </c>
      <c r="N2555" s="4">
        <f>ROUND(('Sheet1 (4)'!O2561+'Sheet1 (4)'!T2561)/100,2)</f>
        <v>-65.41</v>
      </c>
      <c r="O2555" s="4">
        <f>ROUND(('Sheet1 (4)'!P2561+'Sheet1 (4)'!U2561)/100,2)</f>
        <v>1016.49</v>
      </c>
      <c r="P2555" s="4">
        <f>ROUND(('Sheet1 (4)'!Q2561+'Sheet1 (4)'!V2561)/100,2)</f>
        <v>-432.73</v>
      </c>
      <c r="Q2555" s="7">
        <f>ROUND('Sheet1 (4)'!W2561/100,2)</f>
        <v>0.21</v>
      </c>
      <c r="R2555" s="7">
        <f>ROUND('Sheet1 (4)'!X2561/100,2)</f>
        <v>0.23</v>
      </c>
      <c r="S2555" s="7">
        <f>ROUND('Sheet1 (4)'!Y2561/100,2)</f>
        <v>0.15</v>
      </c>
      <c r="T2555" s="7">
        <f>ROUND('Sheet1 (4)'!Z2561/100,2)</f>
        <v>0.88</v>
      </c>
      <c r="U2555" s="7">
        <f>ROUND('Sheet1 (4)'!AA2561/100,2)</f>
        <v>-0.05</v>
      </c>
      <c r="V2555" s="1" t="str">
        <f>'Sheet1 (4)'!AB2561&amp;".T"</f>
        <v>2168.T</v>
      </c>
      <c r="W2555" t="e">
        <f>ROUND('Sheet1 (4)'!AC2561,2)</f>
        <v>#VALUE!</v>
      </c>
      <c r="X2555">
        <f>ROUND('Sheet1 (4)'!AD2561,2)</f>
        <v>0.56000000000000005</v>
      </c>
      <c r="Y2555" t="str">
        <f>_xlfn.XLOOKUP('Sheet1 (4)'!AB2561,'Sheet1 (3)'!B:B,'Sheet1 (3)'!D:D,"",0)</f>
        <v>プライム</v>
      </c>
    </row>
    <row r="2556" spans="1:25" x14ac:dyDescent="0.2">
      <c r="A2556">
        <v>2555</v>
      </c>
      <c r="B2556" s="1" t="str">
        <f>_xlfn.XLOOKUP('Sheet1 (4)'!AB2562,'Sheet1 (3)'!B:B,'Sheet1 (3)'!C:C,"",0)</f>
        <v>パスロジ</v>
      </c>
      <c r="C2556" s="1" t="str">
        <f>_xlfn.XLOOKUP('Sheet1 (4)'!AB2562,'Sheet1 (3)'!B:B,'Sheet1 (3)'!F:F,"",0)</f>
        <v>情報・通信業</v>
      </c>
      <c r="D2556" s="1">
        <f>ROUND('Sheet1 (4)'!E2562/100000000,2)</f>
        <v>0.02</v>
      </c>
      <c r="E2556" s="1">
        <f>ROUND('Sheet1 (4)'!F2562/100,2)</f>
        <v>1.1499999999999999</v>
      </c>
      <c r="F2556" s="1">
        <f>ROUND('Sheet1 (4)'!G2562/100,2)</f>
        <v>0.75</v>
      </c>
      <c r="G2556" s="1">
        <f>ROUND('Sheet1 (4)'!H2562/100,2)</f>
        <v>0.47</v>
      </c>
      <c r="H2556" s="1">
        <f>ROUND('Sheet1 (4)'!I2562/100,2)</f>
        <v>0.05</v>
      </c>
      <c r="I2556" s="1">
        <f>ROUND('Sheet1 (4)'!J2562/100,2)</f>
        <v>-0.39</v>
      </c>
      <c r="J2556" s="1" t="e">
        <f>ROUND('Sheet1 (4)'!K2562/100,2)</f>
        <v>#VALUE!</v>
      </c>
      <c r="K2556" s="1" t="e">
        <f>ROUND('Sheet1 (4)'!L2562/100,2)</f>
        <v>#VALUE!</v>
      </c>
      <c r="L2556" s="4">
        <f>ROUND(('Sheet1 (4)'!M2562+'Sheet1 (4)'!R2562)/100,2)</f>
        <v>0.48</v>
      </c>
      <c r="M2556" s="4">
        <f>ROUND(('Sheet1 (4)'!N2562+'Sheet1 (4)'!S2562)/100,2)</f>
        <v>0.32</v>
      </c>
      <c r="N2556" s="4">
        <f>ROUND(('Sheet1 (4)'!O2562+'Sheet1 (4)'!T2562)/100,2)</f>
        <v>0.31</v>
      </c>
      <c r="O2556" s="4">
        <f>ROUND(('Sheet1 (4)'!P2562+'Sheet1 (4)'!U2562)/100,2)</f>
        <v>0.41</v>
      </c>
      <c r="P2556" s="4">
        <f>ROUND(('Sheet1 (4)'!Q2562+'Sheet1 (4)'!V2562)/100,2)</f>
        <v>-0.32</v>
      </c>
      <c r="Q2556" s="7">
        <f>ROUND('Sheet1 (4)'!W2562/100,2)</f>
        <v>0.26</v>
      </c>
      <c r="R2556" s="7">
        <f>ROUND('Sheet1 (4)'!X2562/100,2)</f>
        <v>0.2</v>
      </c>
      <c r="S2556" s="7">
        <f>ROUND('Sheet1 (4)'!Y2562/100,2)</f>
        <v>0.13</v>
      </c>
      <c r="T2556" s="7">
        <f>ROUND('Sheet1 (4)'!Z2562/100,2)</f>
        <v>0.12</v>
      </c>
      <c r="U2556" s="7">
        <f>ROUND('Sheet1 (4)'!AA2562/100,2)</f>
        <v>0.06</v>
      </c>
      <c r="V2556" s="1" t="str">
        <f>'Sheet1 (4)'!AB2562&amp;".T"</f>
        <v>4426.T</v>
      </c>
      <c r="W2556">
        <f>ROUND('Sheet1 (4)'!AC2562,2)</f>
        <v>9.86</v>
      </c>
      <c r="X2556" t="e">
        <f>ROUND('Sheet1 (4)'!AD2562,2)</f>
        <v>#VALUE!</v>
      </c>
      <c r="Y2556" t="str">
        <f>_xlfn.XLOOKUP('Sheet1 (4)'!AB2562,'Sheet1 (3)'!B:B,'Sheet1 (3)'!D:D,"",0)</f>
        <v>PRO Market</v>
      </c>
    </row>
    <row r="2557" spans="1:25" x14ac:dyDescent="0.2">
      <c r="A2557">
        <v>2556</v>
      </c>
      <c r="B2557" s="1" t="str">
        <f>_xlfn.XLOOKUP('Sheet1 (4)'!AB2563,'Sheet1 (3)'!B:B,'Sheet1 (3)'!C:C,"",0)</f>
        <v>パス</v>
      </c>
      <c r="C2557" s="1" t="str">
        <f>_xlfn.XLOOKUP('Sheet1 (4)'!AB2563,'Sheet1 (3)'!B:B,'Sheet1 (3)'!F:F,"",0)</f>
        <v>情報・通信業</v>
      </c>
      <c r="D2557" s="1">
        <f>ROUND('Sheet1 (4)'!E2563/100000000,2)</f>
        <v>0.76</v>
      </c>
      <c r="E2557" s="1">
        <f>ROUND('Sheet1 (4)'!F2563/100,2)</f>
        <v>-5.39</v>
      </c>
      <c r="F2557" s="1">
        <f>ROUND('Sheet1 (4)'!G2563/100,2)</f>
        <v>-6.66</v>
      </c>
      <c r="G2557" s="1">
        <f>ROUND('Sheet1 (4)'!H2563/100,2)</f>
        <v>-2.21</v>
      </c>
      <c r="H2557" s="1">
        <f>ROUND('Sheet1 (4)'!I2563/100,2)</f>
        <v>-1.72</v>
      </c>
      <c r="I2557" s="1">
        <f>ROUND('Sheet1 (4)'!J2563/100,2)</f>
        <v>-2.09</v>
      </c>
      <c r="J2557" s="1" t="e">
        <f>ROUND('Sheet1 (4)'!K2563/100,2)</f>
        <v>#VALUE!</v>
      </c>
      <c r="K2557" s="1" t="e">
        <f>ROUND('Sheet1 (4)'!L2563/100,2)</f>
        <v>#VALUE!</v>
      </c>
      <c r="L2557" s="4">
        <f>ROUND(('Sheet1 (4)'!M2563+'Sheet1 (4)'!R2563)/100,2)</f>
        <v>-5.01</v>
      </c>
      <c r="M2557" s="4">
        <f>ROUND(('Sheet1 (4)'!N2563+'Sheet1 (4)'!S2563)/100,2)</f>
        <v>-8.58</v>
      </c>
      <c r="N2557" s="4">
        <f>ROUND(('Sheet1 (4)'!O2563+'Sheet1 (4)'!T2563)/100,2)</f>
        <v>-4.6500000000000004</v>
      </c>
      <c r="O2557" s="4">
        <f>ROUND(('Sheet1 (4)'!P2563+'Sheet1 (4)'!U2563)/100,2)</f>
        <v>-1.63</v>
      </c>
      <c r="P2557" s="4">
        <f>ROUND(('Sheet1 (4)'!Q2563+'Sheet1 (4)'!V2563)/100,2)</f>
        <v>-10.63</v>
      </c>
      <c r="Q2557" s="7">
        <f>ROUND('Sheet1 (4)'!W2563/100,2)</f>
        <v>-0.76</v>
      </c>
      <c r="R2557" s="7">
        <f>ROUND('Sheet1 (4)'!X2563/100,2)</f>
        <v>-1.3</v>
      </c>
      <c r="S2557" s="7">
        <f>ROUND('Sheet1 (4)'!Y2563/100,2)</f>
        <v>-0.33</v>
      </c>
      <c r="T2557" s="7">
        <f>ROUND('Sheet1 (4)'!Z2563/100,2)</f>
        <v>-0.15</v>
      </c>
      <c r="U2557" s="7">
        <f>ROUND('Sheet1 (4)'!AA2563/100,2)</f>
        <v>-0.15</v>
      </c>
      <c r="V2557" s="1" t="str">
        <f>'Sheet1 (4)'!AB2563&amp;".T"</f>
        <v>3840.T</v>
      </c>
      <c r="W2557" t="e">
        <f>ROUND('Sheet1 (4)'!AC2563,2)</f>
        <v>#VALUE!</v>
      </c>
      <c r="X2557">
        <f>ROUND('Sheet1 (4)'!AD2563,2)</f>
        <v>2.5</v>
      </c>
      <c r="Y2557" t="str">
        <f>_xlfn.XLOOKUP('Sheet1 (4)'!AB2563,'Sheet1 (3)'!B:B,'Sheet1 (3)'!D:D,"",0)</f>
        <v>スタンダード</v>
      </c>
    </row>
    <row r="2558" spans="1:25" x14ac:dyDescent="0.2">
      <c r="A2558">
        <v>2557</v>
      </c>
      <c r="B2558" s="1" t="str">
        <f>_xlfn.XLOOKUP('Sheet1 (4)'!AB2564,'Sheet1 (3)'!B:B,'Sheet1 (3)'!C:C,"",0)</f>
        <v>ペイクラウドホールディングス</v>
      </c>
      <c r="C2558" s="1" t="str">
        <f>_xlfn.XLOOKUP('Sheet1 (4)'!AB2564,'Sheet1 (3)'!B:B,'Sheet1 (3)'!F:F,"",0)</f>
        <v>情報・通信業</v>
      </c>
      <c r="D2558" s="1">
        <f>ROUND('Sheet1 (4)'!E2564/100000000,2)</f>
        <v>0.16</v>
      </c>
      <c r="E2558" s="1" t="e">
        <f>ROUND('Sheet1 (4)'!F2564/100,2)</f>
        <v>#VALUE!</v>
      </c>
      <c r="F2558" s="1">
        <f>ROUND('Sheet1 (4)'!G2564/100,2)</f>
        <v>-1.61</v>
      </c>
      <c r="G2558" s="1">
        <f>ROUND('Sheet1 (4)'!H2564/100,2)</f>
        <v>1.64</v>
      </c>
      <c r="H2558" s="1">
        <f>ROUND('Sheet1 (4)'!I2564/100,2)</f>
        <v>3.38</v>
      </c>
      <c r="I2558" s="1">
        <f>ROUND('Sheet1 (4)'!J2564/100,2)</f>
        <v>7.32</v>
      </c>
      <c r="J2558" s="1" t="e">
        <f>ROUND('Sheet1 (4)'!K2564/100,2)</f>
        <v>#VALUE!</v>
      </c>
      <c r="K2558" s="1" t="e">
        <f>ROUND('Sheet1 (4)'!L2564/100,2)</f>
        <v>#VALUE!</v>
      </c>
      <c r="L2558" s="4" t="e">
        <f>ROUND(('Sheet1 (4)'!M2564+'Sheet1 (4)'!R2564)/100,2)</f>
        <v>#VALUE!</v>
      </c>
      <c r="M2558" s="4">
        <f>ROUND(('Sheet1 (4)'!N2564+'Sheet1 (4)'!S2564)/100,2)</f>
        <v>-4.12</v>
      </c>
      <c r="N2558" s="4">
        <f>ROUND(('Sheet1 (4)'!O2564+'Sheet1 (4)'!T2564)/100,2)</f>
        <v>4.74</v>
      </c>
      <c r="O2558" s="4">
        <f>ROUND(('Sheet1 (4)'!P2564+'Sheet1 (4)'!U2564)/100,2)</f>
        <v>11.45</v>
      </c>
      <c r="P2558" s="4">
        <f>ROUND(('Sheet1 (4)'!Q2564+'Sheet1 (4)'!V2564)/100,2)</f>
        <v>11.36</v>
      </c>
      <c r="Q2558" s="7" t="e">
        <f>ROUND('Sheet1 (4)'!W2564/100,2)</f>
        <v>#VALUE!</v>
      </c>
      <c r="R2558" s="7" t="e">
        <f>ROUND('Sheet1 (4)'!X2564/100,2)</f>
        <v>#VALUE!</v>
      </c>
      <c r="S2558" s="7">
        <f>ROUND('Sheet1 (4)'!Y2564/100,2)</f>
        <v>0.06</v>
      </c>
      <c r="T2558" s="7">
        <f>ROUND('Sheet1 (4)'!Z2564/100,2)</f>
        <v>0.02</v>
      </c>
      <c r="U2558" s="7">
        <f>ROUND('Sheet1 (4)'!AA2564/100,2)</f>
        <v>0.03</v>
      </c>
      <c r="V2558" s="1" t="str">
        <f>'Sheet1 (4)'!AB2564&amp;".T"</f>
        <v>4015.T</v>
      </c>
      <c r="W2558">
        <f>ROUND('Sheet1 (4)'!AC2564,2)</f>
        <v>55.86</v>
      </c>
      <c r="X2558">
        <f>ROUND('Sheet1 (4)'!AD2564,2)</f>
        <v>1.74</v>
      </c>
      <c r="Y2558" t="str">
        <f>_xlfn.XLOOKUP('Sheet1 (4)'!AB2564,'Sheet1 (3)'!B:B,'Sheet1 (3)'!D:D,"",0)</f>
        <v>グロース</v>
      </c>
    </row>
    <row r="2559" spans="1:25" x14ac:dyDescent="0.2">
      <c r="A2559">
        <v>2558</v>
      </c>
      <c r="B2559" s="1" t="str">
        <f>_xlfn.XLOOKUP('Sheet1 (4)'!AB2565,'Sheet1 (3)'!B:B,'Sheet1 (3)'!C:C,"",0)</f>
        <v>ピーバンドットコム</v>
      </c>
      <c r="C2559" s="1" t="str">
        <f>_xlfn.XLOOKUP('Sheet1 (4)'!AB2565,'Sheet1 (3)'!B:B,'Sheet1 (3)'!F:F,"",0)</f>
        <v>卸売業</v>
      </c>
      <c r="D2559" s="1">
        <f>ROUND('Sheet1 (4)'!E2565/100000000,2)</f>
        <v>0.05</v>
      </c>
      <c r="E2559" s="1">
        <f>ROUND('Sheet1 (4)'!F2565/100,2)</f>
        <v>2.0499999999999998</v>
      </c>
      <c r="F2559" s="1">
        <f>ROUND('Sheet1 (4)'!G2565/100,2)</f>
        <v>1.98</v>
      </c>
      <c r="G2559" s="1">
        <f>ROUND('Sheet1 (4)'!H2565/100,2)</f>
        <v>1.83</v>
      </c>
      <c r="H2559" s="1">
        <f>ROUND('Sheet1 (4)'!I2565/100,2)</f>
        <v>1.33</v>
      </c>
      <c r="I2559" s="1">
        <f>ROUND('Sheet1 (4)'!J2565/100,2)</f>
        <v>1.57</v>
      </c>
      <c r="J2559" s="1" t="e">
        <f>ROUND('Sheet1 (4)'!K2565/100,2)</f>
        <v>#VALUE!</v>
      </c>
      <c r="K2559" s="1" t="e">
        <f>ROUND('Sheet1 (4)'!L2565/100,2)</f>
        <v>#VALUE!</v>
      </c>
      <c r="L2559" s="4">
        <f>ROUND(('Sheet1 (4)'!M2565+'Sheet1 (4)'!R2565)/100,2)</f>
        <v>1.1399999999999999</v>
      </c>
      <c r="M2559" s="4">
        <f>ROUND(('Sheet1 (4)'!N2565+'Sheet1 (4)'!S2565)/100,2)</f>
        <v>1.71</v>
      </c>
      <c r="N2559" s="4">
        <f>ROUND(('Sheet1 (4)'!O2565+'Sheet1 (4)'!T2565)/100,2)</f>
        <v>0.67</v>
      </c>
      <c r="O2559" s="4">
        <f>ROUND(('Sheet1 (4)'!P2565+'Sheet1 (4)'!U2565)/100,2)</f>
        <v>0.56000000000000005</v>
      </c>
      <c r="P2559" s="4">
        <f>ROUND(('Sheet1 (4)'!Q2565+'Sheet1 (4)'!V2565)/100,2)</f>
        <v>0.98</v>
      </c>
      <c r="Q2559" s="7">
        <f>ROUND('Sheet1 (4)'!W2565/100,2)</f>
        <v>0.12</v>
      </c>
      <c r="R2559" s="7">
        <f>ROUND('Sheet1 (4)'!X2565/100,2)</f>
        <v>0.11</v>
      </c>
      <c r="S2559" s="7">
        <f>ROUND('Sheet1 (4)'!Y2565/100,2)</f>
        <v>7.0000000000000007E-2</v>
      </c>
      <c r="T2559" s="7">
        <f>ROUND('Sheet1 (4)'!Z2565/100,2)</f>
        <v>7.0000000000000007E-2</v>
      </c>
      <c r="U2559" s="7">
        <f>ROUND('Sheet1 (4)'!AA2565/100,2)</f>
        <v>0.08</v>
      </c>
      <c r="V2559" s="1" t="str">
        <f>'Sheet1 (4)'!AB2565&amp;".T"</f>
        <v>3559.T</v>
      </c>
      <c r="W2559">
        <f>ROUND('Sheet1 (4)'!AC2565,2)</f>
        <v>21.13</v>
      </c>
      <c r="X2559">
        <f>ROUND('Sheet1 (4)'!AD2565,2)</f>
        <v>1.82</v>
      </c>
      <c r="Y2559" t="str">
        <f>_xlfn.XLOOKUP('Sheet1 (4)'!AB2565,'Sheet1 (3)'!B:B,'Sheet1 (3)'!D:D,"",0)</f>
        <v>スタンダード</v>
      </c>
    </row>
    <row r="2560" spans="1:25" x14ac:dyDescent="0.2">
      <c r="A2560">
        <v>2559</v>
      </c>
      <c r="B2560" s="1" t="str">
        <f>_xlfn.XLOOKUP('Sheet1 (4)'!AB2566,'Sheet1 (3)'!B:B,'Sheet1 (3)'!C:C,"",0)</f>
        <v>ピー・ビーシステムズ</v>
      </c>
      <c r="C2560" s="1" t="str">
        <f>_xlfn.XLOOKUP('Sheet1 (4)'!AB2566,'Sheet1 (3)'!B:B,'Sheet1 (3)'!F:F,"",0)</f>
        <v>情報・通信業</v>
      </c>
      <c r="D2560" s="1">
        <f>ROUND('Sheet1 (4)'!E2566/100000000,2)</f>
        <v>0.06</v>
      </c>
      <c r="E2560" s="1">
        <f>ROUND('Sheet1 (4)'!F2566/100,2)</f>
        <v>2.31</v>
      </c>
      <c r="F2560" s="1">
        <f>ROUND('Sheet1 (4)'!G2566/100,2)</f>
        <v>2.71</v>
      </c>
      <c r="G2560" s="1">
        <f>ROUND('Sheet1 (4)'!H2566/100,2)</f>
        <v>3.01</v>
      </c>
      <c r="H2560" s="1">
        <f>ROUND('Sheet1 (4)'!I2566/100,2)</f>
        <v>3.62</v>
      </c>
      <c r="I2560" s="1">
        <f>ROUND('Sheet1 (4)'!J2566/100,2)</f>
        <v>3.62</v>
      </c>
      <c r="J2560" s="1" t="e">
        <f>ROUND('Sheet1 (4)'!K2566/100,2)</f>
        <v>#VALUE!</v>
      </c>
      <c r="K2560" s="1" t="e">
        <f>ROUND('Sheet1 (4)'!L2566/100,2)</f>
        <v>#VALUE!</v>
      </c>
      <c r="L2560" s="4">
        <f>ROUND(('Sheet1 (4)'!M2566+'Sheet1 (4)'!R2566)/100,2)</f>
        <v>2.1800000000000002</v>
      </c>
      <c r="M2560" s="4">
        <f>ROUND(('Sheet1 (4)'!N2566+'Sheet1 (4)'!S2566)/100,2)</f>
        <v>-0.77</v>
      </c>
      <c r="N2560" s="4">
        <f>ROUND(('Sheet1 (4)'!O2566+'Sheet1 (4)'!T2566)/100,2)</f>
        <v>3.61</v>
      </c>
      <c r="O2560" s="4">
        <f>ROUND(('Sheet1 (4)'!P2566+'Sheet1 (4)'!U2566)/100,2)</f>
        <v>0.1</v>
      </c>
      <c r="P2560" s="4">
        <f>ROUND(('Sheet1 (4)'!Q2566+'Sheet1 (4)'!V2566)/100,2)</f>
        <v>0.1</v>
      </c>
      <c r="Q2560" s="7">
        <f>ROUND('Sheet1 (4)'!W2566/100,2)</f>
        <v>0.25</v>
      </c>
      <c r="R2560" s="7">
        <f>ROUND('Sheet1 (4)'!X2566/100,2)</f>
        <v>0.23</v>
      </c>
      <c r="S2560" s="7">
        <f>ROUND('Sheet1 (4)'!Y2566/100,2)</f>
        <v>0.19</v>
      </c>
      <c r="T2560" s="7">
        <f>ROUND('Sheet1 (4)'!Z2566/100,2)</f>
        <v>0.19</v>
      </c>
      <c r="U2560" s="7">
        <f>ROUND('Sheet1 (4)'!AA2566/100,2)</f>
        <v>0.19</v>
      </c>
      <c r="V2560" s="1" t="str">
        <f>'Sheet1 (4)'!AB2566&amp;".T"</f>
        <v>4447.T</v>
      </c>
      <c r="W2560">
        <f>ROUND('Sheet1 (4)'!AC2566,2)</f>
        <v>16.89</v>
      </c>
      <c r="X2560">
        <f>ROUND('Sheet1 (4)'!AD2566,2)</f>
        <v>2.74</v>
      </c>
      <c r="Y2560" t="str">
        <f>_xlfn.XLOOKUP('Sheet1 (4)'!AB2566,'Sheet1 (3)'!B:B,'Sheet1 (3)'!D:D,"",0)</f>
        <v>グロース</v>
      </c>
    </row>
    <row r="2561" spans="1:25" x14ac:dyDescent="0.2">
      <c r="A2561">
        <v>2560</v>
      </c>
      <c r="B2561" s="1" t="str">
        <f>_xlfn.XLOOKUP('Sheet1 (4)'!AB2567,'Sheet1 (3)'!B:B,'Sheet1 (3)'!C:C,"",0)</f>
        <v>ピー・シー・エー</v>
      </c>
      <c r="C2561" s="1" t="str">
        <f>_xlfn.XLOOKUP('Sheet1 (4)'!AB2567,'Sheet1 (3)'!B:B,'Sheet1 (3)'!F:F,"",0)</f>
        <v>情報・通信業</v>
      </c>
      <c r="D2561" s="1">
        <f>ROUND('Sheet1 (4)'!E2567/100000000,2)</f>
        <v>0.2</v>
      </c>
      <c r="E2561" s="1">
        <f>ROUND('Sheet1 (4)'!F2567/100,2)</f>
        <v>23.14</v>
      </c>
      <c r="F2561" s="1">
        <f>ROUND('Sheet1 (4)'!G2567/100,2)</f>
        <v>26.56</v>
      </c>
      <c r="G2561" s="1">
        <f>ROUND('Sheet1 (4)'!H2567/100,2)</f>
        <v>12.89</v>
      </c>
      <c r="H2561" s="1">
        <f>ROUND('Sheet1 (4)'!I2567/100,2)</f>
        <v>23.09</v>
      </c>
      <c r="I2561" s="1">
        <f>ROUND('Sheet1 (4)'!J2567/100,2)</f>
        <v>26.37</v>
      </c>
      <c r="J2561" s="1" t="e">
        <f>ROUND('Sheet1 (4)'!K2567/100,2)</f>
        <v>#VALUE!</v>
      </c>
      <c r="K2561" s="1" t="e">
        <f>ROUND('Sheet1 (4)'!L2567/100,2)</f>
        <v>#VALUE!</v>
      </c>
      <c r="L2561" s="4">
        <f>ROUND(('Sheet1 (4)'!M2567+'Sheet1 (4)'!R2567)/100,2)</f>
        <v>18.850000000000001</v>
      </c>
      <c r="M2561" s="4">
        <f>ROUND(('Sheet1 (4)'!N2567+'Sheet1 (4)'!S2567)/100,2)</f>
        <v>43.92</v>
      </c>
      <c r="N2561" s="4">
        <f>ROUND(('Sheet1 (4)'!O2567+'Sheet1 (4)'!T2567)/100,2)</f>
        <v>23.33</v>
      </c>
      <c r="O2561" s="4">
        <f>ROUND(('Sheet1 (4)'!P2567+'Sheet1 (4)'!U2567)/100,2)</f>
        <v>35.68</v>
      </c>
      <c r="P2561" s="4">
        <f>ROUND(('Sheet1 (4)'!Q2567+'Sheet1 (4)'!V2567)/100,2)</f>
        <v>25.88</v>
      </c>
      <c r="Q2561" s="7">
        <f>ROUND('Sheet1 (4)'!W2567/100,2)</f>
        <v>0.12</v>
      </c>
      <c r="R2561" s="7">
        <f>ROUND('Sheet1 (4)'!X2567/100,2)</f>
        <v>0.15</v>
      </c>
      <c r="S2561" s="7">
        <f>ROUND('Sheet1 (4)'!Y2567/100,2)</f>
        <v>0.05</v>
      </c>
      <c r="T2561" s="7">
        <f>ROUND('Sheet1 (4)'!Z2567/100,2)</f>
        <v>0.09</v>
      </c>
      <c r="U2561" s="7">
        <f>ROUND('Sheet1 (4)'!AA2567/100,2)</f>
        <v>0.09</v>
      </c>
      <c r="V2561" s="1" t="str">
        <f>'Sheet1 (4)'!AB2567&amp;".T"</f>
        <v>9629.T</v>
      </c>
      <c r="W2561">
        <f>ROUND('Sheet1 (4)'!AC2567,2)</f>
        <v>22.76</v>
      </c>
      <c r="X2561">
        <f>ROUND('Sheet1 (4)'!AD2567,2)</f>
        <v>1.99</v>
      </c>
      <c r="Y2561" t="str">
        <f>_xlfn.XLOOKUP('Sheet1 (4)'!AB2567,'Sheet1 (3)'!B:B,'Sheet1 (3)'!D:D,"",0)</f>
        <v>プライム</v>
      </c>
    </row>
    <row r="2562" spans="1:25" x14ac:dyDescent="0.2">
      <c r="A2562">
        <v>2561</v>
      </c>
      <c r="B2562" s="1" t="str">
        <f>_xlfn.XLOOKUP('Sheet1 (4)'!AB2568,'Sheet1 (3)'!B:B,'Sheet1 (3)'!C:C,"",0)</f>
        <v>ＰＣＩホールディングス</v>
      </c>
      <c r="C2562" s="1" t="str">
        <f>_xlfn.XLOOKUP('Sheet1 (4)'!AB2568,'Sheet1 (3)'!B:B,'Sheet1 (3)'!F:F,"",0)</f>
        <v>情報・通信業</v>
      </c>
      <c r="D2562" s="1">
        <f>ROUND('Sheet1 (4)'!E2568/100000000,2)</f>
        <v>0.1</v>
      </c>
      <c r="E2562" s="1">
        <f>ROUND('Sheet1 (4)'!F2568/100,2)</f>
        <v>11.74</v>
      </c>
      <c r="F2562" s="1">
        <f>ROUND('Sheet1 (4)'!G2568/100,2)</f>
        <v>14.45</v>
      </c>
      <c r="G2562" s="1">
        <f>ROUND('Sheet1 (4)'!H2568/100,2)</f>
        <v>17.100000000000001</v>
      </c>
      <c r="H2562" s="1">
        <f>ROUND('Sheet1 (4)'!I2568/100,2)</f>
        <v>10.54</v>
      </c>
      <c r="I2562" s="1">
        <f>ROUND('Sheet1 (4)'!J2568/100,2)</f>
        <v>13.6</v>
      </c>
      <c r="J2562" s="1" t="e">
        <f>ROUND('Sheet1 (4)'!K2568/100,2)</f>
        <v>#VALUE!</v>
      </c>
      <c r="K2562" s="1" t="e">
        <f>ROUND('Sheet1 (4)'!L2568/100,2)</f>
        <v>#VALUE!</v>
      </c>
      <c r="L2562" s="4">
        <f>ROUND(('Sheet1 (4)'!M2568+'Sheet1 (4)'!R2568)/100,2)</f>
        <v>-24.16</v>
      </c>
      <c r="M2562" s="4">
        <f>ROUND(('Sheet1 (4)'!N2568+'Sheet1 (4)'!S2568)/100,2)</f>
        <v>5.43</v>
      </c>
      <c r="N2562" s="4">
        <f>ROUND(('Sheet1 (4)'!O2568+'Sheet1 (4)'!T2568)/100,2)</f>
        <v>22.98</v>
      </c>
      <c r="O2562" s="4">
        <f>ROUND(('Sheet1 (4)'!P2568+'Sheet1 (4)'!U2568)/100,2)</f>
        <v>13.44</v>
      </c>
      <c r="P2562" s="4">
        <f>ROUND(('Sheet1 (4)'!Q2568+'Sheet1 (4)'!V2568)/100,2)</f>
        <v>13.1</v>
      </c>
      <c r="Q2562" s="7">
        <f>ROUND('Sheet1 (4)'!W2568/100,2)</f>
        <v>0.11</v>
      </c>
      <c r="R2562" s="7">
        <f>ROUND('Sheet1 (4)'!X2568/100,2)</f>
        <v>0.1</v>
      </c>
      <c r="S2562" s="7">
        <f>ROUND('Sheet1 (4)'!Y2568/100,2)</f>
        <v>0.13</v>
      </c>
      <c r="T2562" s="7">
        <f>ROUND('Sheet1 (4)'!Z2568/100,2)</f>
        <v>0.09</v>
      </c>
      <c r="U2562" s="7" t="e">
        <f>ROUND('Sheet1 (4)'!AA2568/100,2)</f>
        <v>#VALUE!</v>
      </c>
      <c r="V2562" s="1" t="str">
        <f>'Sheet1 (4)'!AB2568&amp;".T"</f>
        <v>3918.T</v>
      </c>
      <c r="W2562">
        <f>ROUND('Sheet1 (4)'!AC2568,2)</f>
        <v>12.28</v>
      </c>
      <c r="X2562">
        <f>ROUND('Sheet1 (4)'!AD2568,2)</f>
        <v>1.33</v>
      </c>
      <c r="Y2562" t="str">
        <f>_xlfn.XLOOKUP('Sheet1 (4)'!AB2568,'Sheet1 (3)'!B:B,'Sheet1 (3)'!D:D,"",0)</f>
        <v>スタンダード</v>
      </c>
    </row>
    <row r="2563" spans="1:25" x14ac:dyDescent="0.2">
      <c r="A2563">
        <v>2562</v>
      </c>
      <c r="B2563" s="1" t="str">
        <f>_xlfn.XLOOKUP('Sheet1 (4)'!AB2569,'Sheet1 (3)'!B:B,'Sheet1 (3)'!C:C,"",0)</f>
        <v>ピアズ</v>
      </c>
      <c r="C2563" s="1" t="str">
        <f>_xlfn.XLOOKUP('Sheet1 (4)'!AB2569,'Sheet1 (3)'!B:B,'Sheet1 (3)'!F:F,"",0)</f>
        <v>サービス業</v>
      </c>
      <c r="D2563" s="1">
        <f>ROUND('Sheet1 (4)'!E2569/100000000,2)</f>
        <v>0.09</v>
      </c>
      <c r="E2563" s="1">
        <f>ROUND('Sheet1 (4)'!F2569/100,2)</f>
        <v>0.8</v>
      </c>
      <c r="F2563" s="1">
        <f>ROUND('Sheet1 (4)'!G2569/100,2)</f>
        <v>0.61</v>
      </c>
      <c r="G2563" s="1">
        <f>ROUND('Sheet1 (4)'!H2569/100,2)</f>
        <v>4.3</v>
      </c>
      <c r="H2563" s="1">
        <f>ROUND('Sheet1 (4)'!I2569/100,2)</f>
        <v>4.8</v>
      </c>
      <c r="I2563" s="1">
        <f>ROUND('Sheet1 (4)'!J2569/100,2)</f>
        <v>4.8</v>
      </c>
      <c r="J2563" s="1" t="e">
        <f>ROUND('Sheet1 (4)'!K2569/100,2)</f>
        <v>#VALUE!</v>
      </c>
      <c r="K2563" s="1" t="e">
        <f>ROUND('Sheet1 (4)'!L2569/100,2)</f>
        <v>#VALUE!</v>
      </c>
      <c r="L2563" s="4">
        <f>ROUND(('Sheet1 (4)'!M2569+'Sheet1 (4)'!R2569)/100,2)</f>
        <v>-4.63</v>
      </c>
      <c r="M2563" s="4">
        <f>ROUND(('Sheet1 (4)'!N2569+'Sheet1 (4)'!S2569)/100,2)</f>
        <v>-10.68</v>
      </c>
      <c r="N2563" s="4">
        <f>ROUND(('Sheet1 (4)'!O2569+'Sheet1 (4)'!T2569)/100,2)</f>
        <v>5.01</v>
      </c>
      <c r="O2563" s="4">
        <f>ROUND(('Sheet1 (4)'!P2569+'Sheet1 (4)'!U2569)/100,2)</f>
        <v>3.57</v>
      </c>
      <c r="P2563" s="4">
        <f>ROUND(('Sheet1 (4)'!Q2569+'Sheet1 (4)'!V2569)/100,2)</f>
        <v>3.57</v>
      </c>
      <c r="Q2563" s="7">
        <f>ROUND('Sheet1 (4)'!W2569/100,2)</f>
        <v>0.02</v>
      </c>
      <c r="R2563" s="7">
        <f>ROUND('Sheet1 (4)'!X2569/100,2)</f>
        <v>-0.05</v>
      </c>
      <c r="S2563" s="7">
        <f>ROUND('Sheet1 (4)'!Y2569/100,2)</f>
        <v>0.15</v>
      </c>
      <c r="T2563" s="7">
        <f>ROUND('Sheet1 (4)'!Z2569/100,2)</f>
        <v>0.22</v>
      </c>
      <c r="U2563" s="7">
        <f>ROUND('Sheet1 (4)'!AA2569/100,2)</f>
        <v>0.22</v>
      </c>
      <c r="V2563" s="1" t="str">
        <f>'Sheet1 (4)'!AB2569&amp;".T"</f>
        <v>7066.T</v>
      </c>
      <c r="W2563">
        <f>ROUND('Sheet1 (4)'!AC2569,2)</f>
        <v>10.02</v>
      </c>
      <c r="X2563">
        <f>ROUND('Sheet1 (4)'!AD2569,2)</f>
        <v>2.58</v>
      </c>
      <c r="Y2563" t="str">
        <f>_xlfn.XLOOKUP('Sheet1 (4)'!AB2569,'Sheet1 (3)'!B:B,'Sheet1 (3)'!D:D,"",0)</f>
        <v>グロース</v>
      </c>
    </row>
    <row r="2564" spans="1:25" x14ac:dyDescent="0.2">
      <c r="A2564">
        <v>2563</v>
      </c>
      <c r="B2564" s="1" t="str">
        <f>_xlfn.XLOOKUP('Sheet1 (4)'!AB2570,'Sheet1 (3)'!B:B,'Sheet1 (3)'!C:C,"",0)</f>
        <v>ＰＥＧＡＳＵＳ</v>
      </c>
      <c r="C2564" s="1" t="str">
        <f>_xlfn.XLOOKUP('Sheet1 (4)'!AB2570,'Sheet1 (3)'!B:B,'Sheet1 (3)'!F:F,"",0)</f>
        <v>機械</v>
      </c>
      <c r="D2564" s="1">
        <f>ROUND('Sheet1 (4)'!E2570/100000000,2)</f>
        <v>0.25</v>
      </c>
      <c r="E2564" s="1">
        <f>ROUND('Sheet1 (4)'!F2570/100,2)</f>
        <v>5.17</v>
      </c>
      <c r="F2564" s="1">
        <f>ROUND('Sheet1 (4)'!G2570/100,2)</f>
        <v>18.47</v>
      </c>
      <c r="G2564" s="1">
        <f>ROUND('Sheet1 (4)'!H2570/100,2)</f>
        <v>26.57</v>
      </c>
      <c r="H2564" s="1">
        <f>ROUND('Sheet1 (4)'!I2570/100,2)</f>
        <v>0.38</v>
      </c>
      <c r="I2564" s="1">
        <f>ROUND('Sheet1 (4)'!J2570/100,2)</f>
        <v>15.74</v>
      </c>
      <c r="J2564" s="1">
        <f>ROUND('Sheet1 (4)'!K2570/100,2)</f>
        <v>23</v>
      </c>
      <c r="K2564" s="1">
        <f>ROUND('Sheet1 (4)'!L2570/100,2)</f>
        <v>26</v>
      </c>
      <c r="L2564" s="4">
        <f>ROUND(('Sheet1 (4)'!M2570+'Sheet1 (4)'!R2570)/100,2)</f>
        <v>29</v>
      </c>
      <c r="M2564" s="4">
        <f>ROUND(('Sheet1 (4)'!N2570+'Sheet1 (4)'!S2570)/100,2)</f>
        <v>14.48</v>
      </c>
      <c r="N2564" s="4">
        <f>ROUND(('Sheet1 (4)'!O2570+'Sheet1 (4)'!T2570)/100,2)</f>
        <v>-0.16</v>
      </c>
      <c r="O2564" s="4">
        <f>ROUND(('Sheet1 (4)'!P2570+'Sheet1 (4)'!U2570)/100,2)</f>
        <v>-25.37</v>
      </c>
      <c r="P2564" s="4">
        <f>ROUND(('Sheet1 (4)'!Q2570+'Sheet1 (4)'!V2570)/100,2)</f>
        <v>8.01</v>
      </c>
      <c r="Q2564" s="7">
        <f>ROUND('Sheet1 (4)'!W2570/100,2)</f>
        <v>0.03</v>
      </c>
      <c r="R2564" s="7">
        <f>ROUND('Sheet1 (4)'!X2570/100,2)</f>
        <v>7.0000000000000007E-2</v>
      </c>
      <c r="S2564" s="7">
        <f>ROUND('Sheet1 (4)'!Y2570/100,2)</f>
        <v>0.09</v>
      </c>
      <c r="T2564" s="7">
        <f>ROUND('Sheet1 (4)'!Z2570/100,2)</f>
        <v>0</v>
      </c>
      <c r="U2564" s="7">
        <f>ROUND('Sheet1 (4)'!AA2570/100,2)</f>
        <v>0.03</v>
      </c>
      <c r="V2564" s="1" t="str">
        <f>'Sheet1 (4)'!AB2570&amp;".T"</f>
        <v>6262.T</v>
      </c>
      <c r="W2564">
        <f>ROUND('Sheet1 (4)'!AC2570,2)</f>
        <v>18.350000000000001</v>
      </c>
      <c r="X2564">
        <f>ROUND('Sheet1 (4)'!AD2570,2)</f>
        <v>0.68</v>
      </c>
      <c r="Y2564" t="str">
        <f>_xlfn.XLOOKUP('Sheet1 (4)'!AB2570,'Sheet1 (3)'!B:B,'Sheet1 (3)'!D:D,"",0)</f>
        <v>スタンダード</v>
      </c>
    </row>
    <row r="2565" spans="1:25" x14ac:dyDescent="0.2">
      <c r="A2565">
        <v>2564</v>
      </c>
      <c r="B2565" s="1" t="str">
        <f>_xlfn.XLOOKUP('Sheet1 (4)'!AB2571,'Sheet1 (3)'!B:B,'Sheet1 (3)'!C:C,"",0)</f>
        <v>五洋建設</v>
      </c>
      <c r="C2565" s="1" t="str">
        <f>_xlfn.XLOOKUP('Sheet1 (4)'!AB2571,'Sheet1 (3)'!B:B,'Sheet1 (3)'!F:F,"",0)</f>
        <v>建設業</v>
      </c>
      <c r="D2565" s="1">
        <f>ROUND('Sheet1 (4)'!E2571/100000000,2)</f>
        <v>2.76</v>
      </c>
      <c r="E2565" s="1">
        <f>ROUND('Sheet1 (4)'!F2571/100,2)</f>
        <v>306.02</v>
      </c>
      <c r="F2565" s="1">
        <f>ROUND('Sheet1 (4)'!G2571/100,2)</f>
        <v>156.72999999999999</v>
      </c>
      <c r="G2565" s="1">
        <f>ROUND('Sheet1 (4)'!H2571/100,2)</f>
        <v>41.2</v>
      </c>
      <c r="H2565" s="1">
        <f>ROUND('Sheet1 (4)'!I2571/100,2)</f>
        <v>287.26</v>
      </c>
      <c r="I2565" s="1">
        <f>ROUND('Sheet1 (4)'!J2571/100,2)</f>
        <v>216.98</v>
      </c>
      <c r="J2565" s="1">
        <f>ROUND('Sheet1 (4)'!K2571/100,2)</f>
        <v>421.83</v>
      </c>
      <c r="K2565" s="1">
        <f>ROUND('Sheet1 (4)'!L2571/100,2)</f>
        <v>442.5</v>
      </c>
      <c r="L2565" s="4">
        <f>ROUND(('Sheet1 (4)'!M2571+'Sheet1 (4)'!R2571)/100,2)</f>
        <v>178.9</v>
      </c>
      <c r="M2565" s="4">
        <f>ROUND(('Sheet1 (4)'!N2571+'Sheet1 (4)'!S2571)/100,2)</f>
        <v>-195.08</v>
      </c>
      <c r="N2565" s="4">
        <f>ROUND(('Sheet1 (4)'!O2571+'Sheet1 (4)'!T2571)/100,2)</f>
        <v>79.88</v>
      </c>
      <c r="O2565" s="4">
        <f>ROUND(('Sheet1 (4)'!P2571+'Sheet1 (4)'!U2571)/100,2)</f>
        <v>27.33</v>
      </c>
      <c r="P2565" s="4">
        <f>ROUND(('Sheet1 (4)'!Q2571+'Sheet1 (4)'!V2571)/100,2)</f>
        <v>-465.47</v>
      </c>
      <c r="Q2565" s="7">
        <f>ROUND('Sheet1 (4)'!W2571/100,2)</f>
        <v>0.14000000000000001</v>
      </c>
      <c r="R2565" s="7">
        <f>ROUND('Sheet1 (4)'!X2571/100,2)</f>
        <v>7.0000000000000007E-2</v>
      </c>
      <c r="S2565" s="7">
        <f>ROUND('Sheet1 (4)'!Y2571/100,2)</f>
        <v>0</v>
      </c>
      <c r="T2565" s="7">
        <f>ROUND('Sheet1 (4)'!Z2571/100,2)</f>
        <v>0.11</v>
      </c>
      <c r="U2565" s="7">
        <f>ROUND('Sheet1 (4)'!AA2571/100,2)</f>
        <v>7.0000000000000007E-2</v>
      </c>
      <c r="V2565" s="1" t="str">
        <f>'Sheet1 (4)'!AB2571&amp;".T"</f>
        <v>1893.T</v>
      </c>
      <c r="W2565">
        <f>ROUND('Sheet1 (4)'!AC2571,2)</f>
        <v>20.64</v>
      </c>
      <c r="X2565">
        <f>ROUND('Sheet1 (4)'!AD2571,2)</f>
        <v>2.2000000000000002</v>
      </c>
      <c r="Y2565" t="str">
        <f>_xlfn.XLOOKUP('Sheet1 (4)'!AB2571,'Sheet1 (3)'!B:B,'Sheet1 (3)'!D:D,"",0)</f>
        <v>プライム</v>
      </c>
    </row>
    <row r="2566" spans="1:25" x14ac:dyDescent="0.2">
      <c r="A2566">
        <v>2565</v>
      </c>
      <c r="B2566" s="1" t="str">
        <f>_xlfn.XLOOKUP('Sheet1 (4)'!AB2572,'Sheet1 (3)'!B:B,'Sheet1 (3)'!C:C,"",0)</f>
        <v>ピープル</v>
      </c>
      <c r="C2566" s="1" t="str">
        <f>_xlfn.XLOOKUP('Sheet1 (4)'!AB2572,'Sheet1 (3)'!B:B,'Sheet1 (3)'!F:F,"",0)</f>
        <v>その他製品</v>
      </c>
      <c r="D2566" s="1">
        <f>ROUND('Sheet1 (4)'!E2572/100000000,2)</f>
        <v>0.04</v>
      </c>
      <c r="E2566" s="1">
        <f>ROUND('Sheet1 (4)'!F2572/100,2)</f>
        <v>4.92</v>
      </c>
      <c r="F2566" s="1" t="e">
        <f>ROUND('Sheet1 (4)'!G2572/100,2)</f>
        <v>#VALUE!</v>
      </c>
      <c r="G2566" s="1" t="e">
        <f>ROUND('Sheet1 (4)'!H2572/100,2)</f>
        <v>#VALUE!</v>
      </c>
      <c r="H2566" s="1" t="e">
        <f>ROUND('Sheet1 (4)'!I2572/100,2)</f>
        <v>#VALUE!</v>
      </c>
      <c r="I2566" s="1">
        <f>ROUND('Sheet1 (4)'!J2572/100,2)</f>
        <v>4.92</v>
      </c>
      <c r="J2566" s="1" t="e">
        <f>ROUND('Sheet1 (4)'!K2572/100,2)</f>
        <v>#VALUE!</v>
      </c>
      <c r="K2566" s="1" t="e">
        <f>ROUND('Sheet1 (4)'!L2572/100,2)</f>
        <v>#VALUE!</v>
      </c>
      <c r="L2566" s="4">
        <f>ROUND(('Sheet1 (4)'!M2572+'Sheet1 (4)'!R2572)/100,2)</f>
        <v>1.86</v>
      </c>
      <c r="M2566" s="4" t="e">
        <f>ROUND(('Sheet1 (4)'!N2572+'Sheet1 (4)'!S2572)/100,2)</f>
        <v>#VALUE!</v>
      </c>
      <c r="N2566" s="4" t="e">
        <f>ROUND(('Sheet1 (4)'!O2572+'Sheet1 (4)'!T2572)/100,2)</f>
        <v>#VALUE!</v>
      </c>
      <c r="O2566" s="4" t="e">
        <f>ROUND(('Sheet1 (4)'!P2572+'Sheet1 (4)'!U2572)/100,2)</f>
        <v>#VALUE!</v>
      </c>
      <c r="P2566" s="4">
        <f>ROUND(('Sheet1 (4)'!Q2572+'Sheet1 (4)'!V2572)/100,2)</f>
        <v>1.86</v>
      </c>
      <c r="Q2566" s="7">
        <f>ROUND('Sheet1 (4)'!W2572/100,2)</f>
        <v>0.15</v>
      </c>
      <c r="R2566" s="7" t="e">
        <f>ROUND('Sheet1 (4)'!X2572/100,2)</f>
        <v>#VALUE!</v>
      </c>
      <c r="S2566" s="7" t="e">
        <f>ROUND('Sheet1 (4)'!Y2572/100,2)</f>
        <v>#VALUE!</v>
      </c>
      <c r="T2566" s="7" t="e">
        <f>ROUND('Sheet1 (4)'!Z2572/100,2)</f>
        <v>#VALUE!</v>
      </c>
      <c r="U2566" s="7">
        <f>ROUND('Sheet1 (4)'!AA2572/100,2)</f>
        <v>0.15</v>
      </c>
      <c r="V2566" s="1" t="str">
        <f>'Sheet1 (4)'!AB2572&amp;".T"</f>
        <v>7865.T</v>
      </c>
      <c r="W2566">
        <f>ROUND('Sheet1 (4)'!AC2572,2)</f>
        <v>5.78</v>
      </c>
      <c r="X2566">
        <f>ROUND('Sheet1 (4)'!AD2572,2)</f>
        <v>0.85</v>
      </c>
      <c r="Y2566" t="str">
        <f>_xlfn.XLOOKUP('Sheet1 (4)'!AB2572,'Sheet1 (3)'!B:B,'Sheet1 (3)'!D:D,"",0)</f>
        <v>スタンダード</v>
      </c>
    </row>
    <row r="2567" spans="1:25" x14ac:dyDescent="0.2">
      <c r="A2567">
        <v>2566</v>
      </c>
      <c r="B2567" s="1" t="str">
        <f>_xlfn.XLOOKUP('Sheet1 (4)'!AB2573,'Sheet1 (3)'!B:B,'Sheet1 (3)'!C:C,"",0)</f>
        <v>人・夢・技術グループ</v>
      </c>
      <c r="C2567" s="1" t="str">
        <f>_xlfn.XLOOKUP('Sheet1 (4)'!AB2573,'Sheet1 (3)'!B:B,'Sheet1 (3)'!F:F,"",0)</f>
        <v>サービス業</v>
      </c>
      <c r="D2567" s="1">
        <f>ROUND('Sheet1 (4)'!E2573/100000000,2)</f>
        <v>0.09</v>
      </c>
      <c r="E2567" s="1">
        <f>ROUND('Sheet1 (4)'!F2573/100,2)</f>
        <v>38.39</v>
      </c>
      <c r="F2567" s="1">
        <f>ROUND('Sheet1 (4)'!G2573/100,2)</f>
        <v>33.99</v>
      </c>
      <c r="G2567" s="1">
        <f>ROUND('Sheet1 (4)'!H2573/100,2)</f>
        <v>28.62</v>
      </c>
      <c r="H2567" s="1">
        <f>ROUND('Sheet1 (4)'!I2573/100,2)</f>
        <v>17.91</v>
      </c>
      <c r="I2567" s="1">
        <f>ROUND('Sheet1 (4)'!J2573/100,2)</f>
        <v>17.91</v>
      </c>
      <c r="J2567" s="1" t="e">
        <f>ROUND('Sheet1 (4)'!K2573/100,2)</f>
        <v>#VALUE!</v>
      </c>
      <c r="K2567" s="1" t="e">
        <f>ROUND('Sheet1 (4)'!L2573/100,2)</f>
        <v>#VALUE!</v>
      </c>
      <c r="L2567" s="4">
        <f>ROUND(('Sheet1 (4)'!M2573+'Sheet1 (4)'!R2573)/100,2)</f>
        <v>22.43</v>
      </c>
      <c r="M2567" s="4">
        <f>ROUND(('Sheet1 (4)'!N2573+'Sheet1 (4)'!S2573)/100,2)</f>
        <v>-21.75</v>
      </c>
      <c r="N2567" s="4">
        <f>ROUND(('Sheet1 (4)'!O2573+'Sheet1 (4)'!T2573)/100,2)</f>
        <v>-15.57</v>
      </c>
      <c r="O2567" s="4">
        <f>ROUND(('Sheet1 (4)'!P2573+'Sheet1 (4)'!U2573)/100,2)</f>
        <v>1.67</v>
      </c>
      <c r="P2567" s="4">
        <f>ROUND(('Sheet1 (4)'!Q2573+'Sheet1 (4)'!V2573)/100,2)</f>
        <v>1.67</v>
      </c>
      <c r="Q2567" s="7">
        <f>ROUND('Sheet1 (4)'!W2573/100,2)</f>
        <v>0.14000000000000001</v>
      </c>
      <c r="R2567" s="7">
        <f>ROUND('Sheet1 (4)'!X2573/100,2)</f>
        <v>0.12</v>
      </c>
      <c r="S2567" s="7">
        <f>ROUND('Sheet1 (4)'!Y2573/100,2)</f>
        <v>0.06</v>
      </c>
      <c r="T2567" s="7">
        <f>ROUND('Sheet1 (4)'!Z2573/100,2)</f>
        <v>-0.01</v>
      </c>
      <c r="U2567" s="7">
        <f>ROUND('Sheet1 (4)'!AA2573/100,2)</f>
        <v>-0.01</v>
      </c>
      <c r="V2567" s="1" t="str">
        <f>'Sheet1 (4)'!AB2573&amp;".T"</f>
        <v>9248.T</v>
      </c>
      <c r="W2567" t="e">
        <f>ROUND('Sheet1 (4)'!AC2573,2)</f>
        <v>#VALUE!</v>
      </c>
      <c r="X2567">
        <f>ROUND('Sheet1 (4)'!AD2573,2)</f>
        <v>0.71</v>
      </c>
      <c r="Y2567" t="str">
        <f>_xlfn.XLOOKUP('Sheet1 (4)'!AB2573,'Sheet1 (3)'!B:B,'Sheet1 (3)'!D:D,"",0)</f>
        <v>スタンダード</v>
      </c>
    </row>
    <row r="2568" spans="1:25" x14ac:dyDescent="0.2">
      <c r="A2568">
        <v>2567</v>
      </c>
      <c r="B2568" s="1" t="str">
        <f>_xlfn.XLOOKUP('Sheet1 (4)'!AB2574,'Sheet1 (3)'!B:B,'Sheet1 (3)'!C:C,"",0)</f>
        <v>ペッパーフードサービス</v>
      </c>
      <c r="C2568" s="1" t="str">
        <f>_xlfn.XLOOKUP('Sheet1 (4)'!AB2574,'Sheet1 (3)'!B:B,'Sheet1 (3)'!F:F,"",0)</f>
        <v>小売業</v>
      </c>
      <c r="D2568" s="1">
        <f>ROUND('Sheet1 (4)'!E2574/100000000,2)</f>
        <v>0.6</v>
      </c>
      <c r="E2568" s="1" t="e">
        <f>ROUND('Sheet1 (4)'!F2574/100,2)</f>
        <v>#VALUE!</v>
      </c>
      <c r="F2568" s="1" t="e">
        <f>ROUND('Sheet1 (4)'!G2574/100,2)</f>
        <v>#VALUE!</v>
      </c>
      <c r="G2568" s="1" t="e">
        <f>ROUND('Sheet1 (4)'!H2574/100,2)</f>
        <v>#VALUE!</v>
      </c>
      <c r="H2568" s="1" t="e">
        <f>ROUND('Sheet1 (4)'!I2574/100,2)</f>
        <v>#VALUE!</v>
      </c>
      <c r="I2568" s="1">
        <f>ROUND('Sheet1 (4)'!J2574/100,2)</f>
        <v>-0.71</v>
      </c>
      <c r="J2568" s="1" t="e">
        <f>ROUND('Sheet1 (4)'!K2574/100,2)</f>
        <v>#VALUE!</v>
      </c>
      <c r="K2568" s="1" t="e">
        <f>ROUND('Sheet1 (4)'!L2574/100,2)</f>
        <v>#VALUE!</v>
      </c>
      <c r="L2568" s="4" t="e">
        <f>ROUND(('Sheet1 (4)'!M2574+'Sheet1 (4)'!R2574)/100,2)</f>
        <v>#VALUE!</v>
      </c>
      <c r="M2568" s="4" t="e">
        <f>ROUND(('Sheet1 (4)'!N2574+'Sheet1 (4)'!S2574)/100,2)</f>
        <v>#VALUE!</v>
      </c>
      <c r="N2568" s="4" t="e">
        <f>ROUND(('Sheet1 (4)'!O2574+'Sheet1 (4)'!T2574)/100,2)</f>
        <v>#VALUE!</v>
      </c>
      <c r="O2568" s="4" t="e">
        <f>ROUND(('Sheet1 (4)'!P2574+'Sheet1 (4)'!U2574)/100,2)</f>
        <v>#VALUE!</v>
      </c>
      <c r="P2568" s="4">
        <f>ROUND(('Sheet1 (4)'!Q2574+'Sheet1 (4)'!V2574)/100,2)</f>
        <v>-68.47</v>
      </c>
      <c r="Q2568" s="7" t="e">
        <f>ROUND('Sheet1 (4)'!W2574/100,2)</f>
        <v>#VALUE!</v>
      </c>
      <c r="R2568" s="7" t="e">
        <f>ROUND('Sheet1 (4)'!X2574/100,2)</f>
        <v>#VALUE!</v>
      </c>
      <c r="S2568" s="7" t="e">
        <f>ROUND('Sheet1 (4)'!Y2574/100,2)</f>
        <v>#VALUE!</v>
      </c>
      <c r="T2568" s="7" t="e">
        <f>ROUND('Sheet1 (4)'!Z2574/100,2)</f>
        <v>#VALUE!</v>
      </c>
      <c r="U2568" s="7">
        <f>ROUND('Sheet1 (4)'!AA2574/100,2)</f>
        <v>-1.18</v>
      </c>
      <c r="V2568" s="1" t="str">
        <f>'Sheet1 (4)'!AB2574&amp;".T"</f>
        <v>3053.T</v>
      </c>
      <c r="W2568" t="e">
        <f>ROUND('Sheet1 (4)'!AC2574,2)</f>
        <v>#VALUE!</v>
      </c>
      <c r="X2568" t="e">
        <f>ROUND('Sheet1 (4)'!AD2574,2)</f>
        <v>#VALUE!</v>
      </c>
      <c r="Y2568" t="str">
        <f>_xlfn.XLOOKUP('Sheet1 (4)'!AB2574,'Sheet1 (3)'!B:B,'Sheet1 (3)'!D:D,"",0)</f>
        <v>スタンダード</v>
      </c>
    </row>
    <row r="2569" spans="1:25" x14ac:dyDescent="0.2">
      <c r="A2569">
        <v>2568</v>
      </c>
      <c r="B2569" s="1" t="str">
        <f>_xlfn.XLOOKUP('Sheet1 (4)'!AB2575,'Sheet1 (3)'!B:B,'Sheet1 (3)'!C:C,"",0)</f>
        <v>ペプチドリーム</v>
      </c>
      <c r="C2569" s="1" t="str">
        <f>_xlfn.XLOOKUP('Sheet1 (4)'!AB2575,'Sheet1 (3)'!B:B,'Sheet1 (3)'!F:F,"",0)</f>
        <v>医薬品</v>
      </c>
      <c r="D2569" s="1">
        <f>ROUND('Sheet1 (4)'!E2575/100000000,2)</f>
        <v>1.29</v>
      </c>
      <c r="E2569" s="1">
        <f>ROUND('Sheet1 (4)'!F2575/100,2)</f>
        <v>44.18</v>
      </c>
      <c r="F2569" s="1">
        <f>ROUND('Sheet1 (4)'!G2575/100,2)</f>
        <v>88.42</v>
      </c>
      <c r="G2569" s="1">
        <f>ROUND('Sheet1 (4)'!H2575/100,2)</f>
        <v>68.11</v>
      </c>
      <c r="H2569" s="1">
        <f>ROUND('Sheet1 (4)'!I2575/100,2)</f>
        <v>210.22</v>
      </c>
      <c r="I2569" s="1">
        <f>ROUND('Sheet1 (4)'!J2575/100,2)</f>
        <v>210.22</v>
      </c>
      <c r="J2569" s="1">
        <f>ROUND('Sheet1 (4)'!K2575/100,2)</f>
        <v>206.74</v>
      </c>
      <c r="K2569" s="1">
        <f>ROUND('Sheet1 (4)'!L2575/100,2)</f>
        <v>184.45</v>
      </c>
      <c r="L2569" s="4">
        <f>ROUND(('Sheet1 (4)'!M2575+'Sheet1 (4)'!R2575)/100,2)</f>
        <v>43.71</v>
      </c>
      <c r="M2569" s="4">
        <f>ROUND(('Sheet1 (4)'!N2575+'Sheet1 (4)'!S2575)/100,2)</f>
        <v>-274.58999999999997</v>
      </c>
      <c r="N2569" s="4">
        <f>ROUND(('Sheet1 (4)'!O2575+'Sheet1 (4)'!T2575)/100,2)</f>
        <v>137.22</v>
      </c>
      <c r="O2569" s="4">
        <f>ROUND(('Sheet1 (4)'!P2575+'Sheet1 (4)'!U2575)/100,2)</f>
        <v>322.14</v>
      </c>
      <c r="P2569" s="4">
        <f>ROUND(('Sheet1 (4)'!Q2575+'Sheet1 (4)'!V2575)/100,2)</f>
        <v>322.14</v>
      </c>
      <c r="Q2569" s="7">
        <f>ROUND('Sheet1 (4)'!W2575/100,2)</f>
        <v>0.16</v>
      </c>
      <c r="R2569" s="7">
        <f>ROUND('Sheet1 (4)'!X2575/100,2)</f>
        <v>0.26</v>
      </c>
      <c r="S2569" s="7">
        <f>ROUND('Sheet1 (4)'!Y2575/100,2)</f>
        <v>0.08</v>
      </c>
      <c r="T2569" s="7">
        <f>ROUND('Sheet1 (4)'!Z2575/100,2)</f>
        <v>0.31</v>
      </c>
      <c r="U2569" s="7">
        <f>ROUND('Sheet1 (4)'!AA2575/100,2)</f>
        <v>0.31</v>
      </c>
      <c r="V2569" s="1" t="str">
        <f>'Sheet1 (4)'!AB2575&amp;".T"</f>
        <v>4587.T</v>
      </c>
      <c r="W2569" t="e">
        <f>ROUND('Sheet1 (4)'!AC2575,2)</f>
        <v>#VALUE!</v>
      </c>
      <c r="X2569">
        <f>ROUND('Sheet1 (4)'!AD2575,2)</f>
        <v>3.67</v>
      </c>
      <c r="Y2569" t="str">
        <f>_xlfn.XLOOKUP('Sheet1 (4)'!AB2575,'Sheet1 (3)'!B:B,'Sheet1 (3)'!D:D,"",0)</f>
        <v>プライム</v>
      </c>
    </row>
    <row r="2570" spans="1:25" x14ac:dyDescent="0.2">
      <c r="A2570">
        <v>2569</v>
      </c>
      <c r="B2570" s="1" t="str">
        <f>_xlfn.XLOOKUP('Sheet1 (4)'!AB2576,'Sheet1 (3)'!B:B,'Sheet1 (3)'!C:C,"",0)</f>
        <v>ペルセウスプロテオミクス</v>
      </c>
      <c r="C2570" s="1" t="str">
        <f>_xlfn.XLOOKUP('Sheet1 (4)'!AB2576,'Sheet1 (3)'!B:B,'Sheet1 (3)'!F:F,"",0)</f>
        <v>医薬品</v>
      </c>
      <c r="D2570" s="1">
        <f>ROUND('Sheet1 (4)'!E2576/100000000,2)</f>
        <v>0.15</v>
      </c>
      <c r="E2570" s="1">
        <f>ROUND('Sheet1 (4)'!F2576/100,2)</f>
        <v>-4.12</v>
      </c>
      <c r="F2570" s="1">
        <f>ROUND('Sheet1 (4)'!G2576/100,2)</f>
        <v>-4.7300000000000004</v>
      </c>
      <c r="G2570" s="1">
        <f>ROUND('Sheet1 (4)'!H2576/100,2)</f>
        <v>-6.97</v>
      </c>
      <c r="H2570" s="1">
        <f>ROUND('Sheet1 (4)'!I2576/100,2)</f>
        <v>-8.9499999999999993</v>
      </c>
      <c r="I2570" s="1">
        <f>ROUND('Sheet1 (4)'!J2576/100,2)</f>
        <v>-8.26</v>
      </c>
      <c r="J2570" s="1" t="e">
        <f>ROUND('Sheet1 (4)'!K2576/100,2)</f>
        <v>#VALUE!</v>
      </c>
      <c r="K2570" s="1" t="e">
        <f>ROUND('Sheet1 (4)'!L2576/100,2)</f>
        <v>#VALUE!</v>
      </c>
      <c r="L2570" s="4">
        <f>ROUND(('Sheet1 (4)'!M2576+'Sheet1 (4)'!R2576)/100,2)</f>
        <v>-4.24</v>
      </c>
      <c r="M2570" s="4">
        <f>ROUND(('Sheet1 (4)'!N2576+'Sheet1 (4)'!S2576)/100,2)</f>
        <v>-5.09</v>
      </c>
      <c r="N2570" s="4">
        <f>ROUND(('Sheet1 (4)'!O2576+'Sheet1 (4)'!T2576)/100,2)</f>
        <v>-7.76</v>
      </c>
      <c r="O2570" s="4">
        <f>ROUND(('Sheet1 (4)'!P2576+'Sheet1 (4)'!U2576)/100,2)</f>
        <v>-9.83</v>
      </c>
      <c r="P2570" s="4">
        <f>ROUND(('Sheet1 (4)'!Q2576+'Sheet1 (4)'!V2576)/100,2)</f>
        <v>-7.94</v>
      </c>
      <c r="Q2570" s="7">
        <f>ROUND('Sheet1 (4)'!W2576/100,2)</f>
        <v>-0.53</v>
      </c>
      <c r="R2570" s="7">
        <f>ROUND('Sheet1 (4)'!X2576/100,2)</f>
        <v>-0.28000000000000003</v>
      </c>
      <c r="S2570" s="7">
        <f>ROUND('Sheet1 (4)'!Y2576/100,2)</f>
        <v>-0.28000000000000003</v>
      </c>
      <c r="T2570" s="7">
        <f>ROUND('Sheet1 (4)'!Z2576/100,2)</f>
        <v>-0.57999999999999996</v>
      </c>
      <c r="U2570" s="7">
        <f>ROUND('Sheet1 (4)'!AA2576/100,2)</f>
        <v>-0.64</v>
      </c>
      <c r="V2570" s="1" t="str">
        <f>'Sheet1 (4)'!AB2576&amp;".T"</f>
        <v>4882.T</v>
      </c>
      <c r="W2570" t="e">
        <f>ROUND('Sheet1 (4)'!AC2576,2)</f>
        <v>#VALUE!</v>
      </c>
      <c r="X2570">
        <f>ROUND('Sheet1 (4)'!AD2576,2)</f>
        <v>3.42</v>
      </c>
      <c r="Y2570" t="str">
        <f>_xlfn.XLOOKUP('Sheet1 (4)'!AB2576,'Sheet1 (3)'!B:B,'Sheet1 (3)'!D:D,"",0)</f>
        <v>グロース</v>
      </c>
    </row>
    <row r="2571" spans="1:25" x14ac:dyDescent="0.2">
      <c r="A2571">
        <v>2570</v>
      </c>
      <c r="B2571" s="1" t="str">
        <f>_xlfn.XLOOKUP('Sheet1 (4)'!AB2577,'Sheet1 (3)'!B:B,'Sheet1 (3)'!C:C,"",0)</f>
        <v>パーソルホールディングス</v>
      </c>
      <c r="C2571" s="1" t="str">
        <f>_xlfn.XLOOKUP('Sheet1 (4)'!AB2577,'Sheet1 (3)'!B:B,'Sheet1 (3)'!F:F,"",0)</f>
        <v>サービス業</v>
      </c>
      <c r="D2571" s="1">
        <f>ROUND('Sheet1 (4)'!E2577/100000000,2)</f>
        <v>22.19</v>
      </c>
      <c r="E2571" s="1">
        <f>ROUND('Sheet1 (4)'!F2577/100,2)</f>
        <v>264.39999999999998</v>
      </c>
      <c r="F2571" s="1">
        <f>ROUND('Sheet1 (4)'!G2577/100,2)</f>
        <v>481.43</v>
      </c>
      <c r="G2571" s="1">
        <f>ROUND('Sheet1 (4)'!H2577/100,2)</f>
        <v>530.63</v>
      </c>
      <c r="H2571" s="1">
        <f>ROUND('Sheet1 (4)'!I2577/100,2)</f>
        <v>545.66999999999996</v>
      </c>
      <c r="I2571" s="1">
        <f>ROUND('Sheet1 (4)'!J2577/100,2)</f>
        <v>580.23</v>
      </c>
      <c r="J2571" s="1">
        <f>ROUND('Sheet1 (4)'!K2577/100,2)</f>
        <v>654.9</v>
      </c>
      <c r="K2571" s="1">
        <f>ROUND('Sheet1 (4)'!L2577/100,2)</f>
        <v>734.32</v>
      </c>
      <c r="L2571" s="4">
        <f>ROUND(('Sheet1 (4)'!M2577+'Sheet1 (4)'!R2577)/100,2)</f>
        <v>235.52</v>
      </c>
      <c r="M2571" s="4">
        <f>ROUND(('Sheet1 (4)'!N2577+'Sheet1 (4)'!S2577)/100,2)</f>
        <v>436.35</v>
      </c>
      <c r="N2571" s="4">
        <f>ROUND(('Sheet1 (4)'!O2577+'Sheet1 (4)'!T2577)/100,2)</f>
        <v>302.92</v>
      </c>
      <c r="O2571" s="4">
        <f>ROUND(('Sheet1 (4)'!P2577+'Sheet1 (4)'!U2577)/100,2)</f>
        <v>587.53</v>
      </c>
      <c r="P2571" s="4">
        <f>ROUND(('Sheet1 (4)'!Q2577+'Sheet1 (4)'!V2577)/100,2)</f>
        <v>390.89</v>
      </c>
      <c r="Q2571" s="7">
        <f>ROUND('Sheet1 (4)'!W2577/100,2)</f>
        <v>0.1</v>
      </c>
      <c r="R2571" s="7">
        <f>ROUND('Sheet1 (4)'!X2577/100,2)</f>
        <v>0.18</v>
      </c>
      <c r="S2571" s="7">
        <f>ROUND('Sheet1 (4)'!Y2577/100,2)</f>
        <v>0.11</v>
      </c>
      <c r="T2571" s="7">
        <f>ROUND('Sheet1 (4)'!Z2577/100,2)</f>
        <v>0.16</v>
      </c>
      <c r="U2571" s="7">
        <f>ROUND('Sheet1 (4)'!AA2577/100,2)</f>
        <v>0.18</v>
      </c>
      <c r="V2571" s="1" t="str">
        <f>'Sheet1 (4)'!AB2577&amp;".T"</f>
        <v>2181.T</v>
      </c>
      <c r="W2571">
        <f>ROUND('Sheet1 (4)'!AC2577,2)</f>
        <v>17.05</v>
      </c>
      <c r="X2571">
        <f>ROUND('Sheet1 (4)'!AD2577,2)</f>
        <v>3</v>
      </c>
      <c r="Y2571" t="str">
        <f>_xlfn.XLOOKUP('Sheet1 (4)'!AB2577,'Sheet1 (3)'!B:B,'Sheet1 (3)'!D:D,"",0)</f>
        <v>プライム</v>
      </c>
    </row>
    <row r="2572" spans="1:25" x14ac:dyDescent="0.2">
      <c r="A2572">
        <v>2571</v>
      </c>
      <c r="B2572" s="1" t="str">
        <f>_xlfn.XLOOKUP('Sheet1 (4)'!AB2578,'Sheet1 (3)'!B:B,'Sheet1 (3)'!C:C,"",0)</f>
        <v>ペットゴー</v>
      </c>
      <c r="C2572" s="1" t="str">
        <f>_xlfn.XLOOKUP('Sheet1 (4)'!AB2578,'Sheet1 (3)'!B:B,'Sheet1 (3)'!F:F,"",0)</f>
        <v>小売業</v>
      </c>
      <c r="D2572" s="1">
        <f>ROUND('Sheet1 (4)'!E2578/100000000,2)</f>
        <v>0.02</v>
      </c>
      <c r="E2572" s="1">
        <f>ROUND('Sheet1 (4)'!F2578/100,2)</f>
        <v>1</v>
      </c>
      <c r="F2572" s="1">
        <f>ROUND('Sheet1 (4)'!G2578/100,2)</f>
        <v>1.65</v>
      </c>
      <c r="G2572" s="1">
        <f>ROUND('Sheet1 (4)'!H2578/100,2)</f>
        <v>2.36</v>
      </c>
      <c r="H2572" s="1">
        <f>ROUND('Sheet1 (4)'!I2578/100,2)</f>
        <v>2.4700000000000002</v>
      </c>
      <c r="I2572" s="1">
        <f>ROUND('Sheet1 (4)'!J2578/100,2)</f>
        <v>2.2799999999999998</v>
      </c>
      <c r="J2572" s="1" t="e">
        <f>ROUND('Sheet1 (4)'!K2578/100,2)</f>
        <v>#VALUE!</v>
      </c>
      <c r="K2572" s="1" t="e">
        <f>ROUND('Sheet1 (4)'!L2578/100,2)</f>
        <v>#VALUE!</v>
      </c>
      <c r="L2572" s="4" t="e">
        <f>ROUND(('Sheet1 (4)'!M2578+'Sheet1 (4)'!R2578)/100,2)</f>
        <v>#VALUE!</v>
      </c>
      <c r="M2572" s="4">
        <f>ROUND(('Sheet1 (4)'!N2578+'Sheet1 (4)'!S2578)/100,2)</f>
        <v>-2.2599999999999998</v>
      </c>
      <c r="N2572" s="4">
        <f>ROUND(('Sheet1 (4)'!O2578+'Sheet1 (4)'!T2578)/100,2)</f>
        <v>-2.5499999999999998</v>
      </c>
      <c r="O2572" s="4">
        <f>ROUND(('Sheet1 (4)'!P2578+'Sheet1 (4)'!U2578)/100,2)</f>
        <v>1.6</v>
      </c>
      <c r="P2572" s="4">
        <f>ROUND(('Sheet1 (4)'!Q2578+'Sheet1 (4)'!V2578)/100,2)</f>
        <v>0.52</v>
      </c>
      <c r="Q2572" s="7">
        <f>ROUND('Sheet1 (4)'!W2578/100,2)</f>
        <v>0.23</v>
      </c>
      <c r="R2572" s="7">
        <f>ROUND('Sheet1 (4)'!X2578/100,2)</f>
        <v>0.26</v>
      </c>
      <c r="S2572" s="7">
        <f>ROUND('Sheet1 (4)'!Y2578/100,2)</f>
        <v>0.22</v>
      </c>
      <c r="T2572" s="7">
        <f>ROUND('Sheet1 (4)'!Z2578/100,2)</f>
        <v>0.17</v>
      </c>
      <c r="U2572" s="7">
        <f>ROUND('Sheet1 (4)'!AA2578/100,2)</f>
        <v>0.11</v>
      </c>
      <c r="V2572" s="1" t="str">
        <f>'Sheet1 (4)'!AB2578&amp;".T"</f>
        <v>7140.T</v>
      </c>
      <c r="W2572">
        <f>ROUND('Sheet1 (4)'!AC2578,2)</f>
        <v>20.96</v>
      </c>
      <c r="X2572">
        <f>ROUND('Sheet1 (4)'!AD2578,2)</f>
        <v>1.18</v>
      </c>
      <c r="Y2572" t="str">
        <f>_xlfn.XLOOKUP('Sheet1 (4)'!AB2578,'Sheet1 (3)'!B:B,'Sheet1 (3)'!D:D,"",0)</f>
        <v>グロース</v>
      </c>
    </row>
    <row r="2573" spans="1:25" x14ac:dyDescent="0.2">
      <c r="A2573">
        <v>2572</v>
      </c>
      <c r="B2573" s="1" t="str">
        <f>_xlfn.XLOOKUP('Sheet1 (4)'!AB2579,'Sheet1 (3)'!B:B,'Sheet1 (3)'!C:C,"",0)</f>
        <v>ファーマフーズ</v>
      </c>
      <c r="C2573" s="1" t="str">
        <f>_xlfn.XLOOKUP('Sheet1 (4)'!AB2579,'Sheet1 (3)'!B:B,'Sheet1 (3)'!F:F,"",0)</f>
        <v>食料品</v>
      </c>
      <c r="D2573" s="1">
        <f>ROUND('Sheet1 (4)'!E2579/100000000,2)</f>
        <v>0.28999999999999998</v>
      </c>
      <c r="E2573" s="1">
        <f>ROUND('Sheet1 (4)'!F2579/100,2)</f>
        <v>56.74</v>
      </c>
      <c r="F2573" s="1">
        <f>ROUND('Sheet1 (4)'!G2579/100,2)</f>
        <v>10.8</v>
      </c>
      <c r="G2573" s="1">
        <f>ROUND('Sheet1 (4)'!H2579/100,2)</f>
        <v>36.1</v>
      </c>
      <c r="H2573" s="1">
        <f>ROUND('Sheet1 (4)'!I2579/100,2)</f>
        <v>51.14</v>
      </c>
      <c r="I2573" s="1">
        <f>ROUND('Sheet1 (4)'!J2579/100,2)</f>
        <v>23.69</v>
      </c>
      <c r="J2573" s="1" t="e">
        <f>ROUND('Sheet1 (4)'!K2579/100,2)</f>
        <v>#VALUE!</v>
      </c>
      <c r="K2573" s="1" t="e">
        <f>ROUND('Sheet1 (4)'!L2579/100,2)</f>
        <v>#VALUE!</v>
      </c>
      <c r="L2573" s="4">
        <f>ROUND(('Sheet1 (4)'!M2579+'Sheet1 (4)'!R2579)/100,2)</f>
        <v>54.96</v>
      </c>
      <c r="M2573" s="4">
        <f>ROUND(('Sheet1 (4)'!N2579+'Sheet1 (4)'!S2579)/100,2)</f>
        <v>-86.04</v>
      </c>
      <c r="N2573" s="4">
        <f>ROUND(('Sheet1 (4)'!O2579+'Sheet1 (4)'!T2579)/100,2)</f>
        <v>51.12</v>
      </c>
      <c r="O2573" s="4">
        <f>ROUND(('Sheet1 (4)'!P2579+'Sheet1 (4)'!U2579)/100,2)</f>
        <v>40.96</v>
      </c>
      <c r="P2573" s="4">
        <f>ROUND(('Sheet1 (4)'!Q2579+'Sheet1 (4)'!V2579)/100,2)</f>
        <v>-20.420000000000002</v>
      </c>
      <c r="Q2573" s="7">
        <f>ROUND('Sheet1 (4)'!W2579/100,2)</f>
        <v>0.56999999999999995</v>
      </c>
      <c r="R2573" s="7">
        <f>ROUND('Sheet1 (4)'!X2579/100,2)</f>
        <v>-0.05</v>
      </c>
      <c r="S2573" s="7">
        <f>ROUND('Sheet1 (4)'!Y2579/100,2)</f>
        <v>0.37</v>
      </c>
      <c r="T2573" s="7">
        <f>ROUND('Sheet1 (4)'!Z2579/100,2)</f>
        <v>0.3</v>
      </c>
      <c r="U2573" s="7">
        <f>ROUND('Sheet1 (4)'!AA2579/100,2)</f>
        <v>0.03</v>
      </c>
      <c r="V2573" s="1" t="str">
        <f>'Sheet1 (4)'!AB2579&amp;".T"</f>
        <v>2929.T</v>
      </c>
      <c r="W2573">
        <f>ROUND('Sheet1 (4)'!AC2579,2)</f>
        <v>62.56</v>
      </c>
      <c r="X2573">
        <f>ROUND('Sheet1 (4)'!AD2579,2)</f>
        <v>2</v>
      </c>
      <c r="Y2573" t="str">
        <f>_xlfn.XLOOKUP('Sheet1 (4)'!AB2579,'Sheet1 (3)'!B:B,'Sheet1 (3)'!D:D,"",0)</f>
        <v>プライム</v>
      </c>
    </row>
    <row r="2574" spans="1:25" x14ac:dyDescent="0.2">
      <c r="A2574">
        <v>2573</v>
      </c>
      <c r="B2574" s="1" t="str">
        <f>_xlfn.XLOOKUP('Sheet1 (4)'!AB2580,'Sheet1 (3)'!B:B,'Sheet1 (3)'!C:C,"",0)</f>
        <v>ファーマライズホールディングス</v>
      </c>
      <c r="C2574" s="1" t="str">
        <f>_xlfn.XLOOKUP('Sheet1 (4)'!AB2580,'Sheet1 (3)'!B:B,'Sheet1 (3)'!F:F,"",0)</f>
        <v>小売業</v>
      </c>
      <c r="D2574" s="1">
        <f>ROUND('Sheet1 (4)'!E2580/100000000,2)</f>
        <v>0.11</v>
      </c>
      <c r="E2574" s="1">
        <f>ROUND('Sheet1 (4)'!F2580/100,2)</f>
        <v>12.47</v>
      </c>
      <c r="F2574" s="1">
        <f>ROUND('Sheet1 (4)'!G2580/100,2)</f>
        <v>15.21</v>
      </c>
      <c r="G2574" s="1">
        <f>ROUND('Sheet1 (4)'!H2580/100,2)</f>
        <v>14.39</v>
      </c>
      <c r="H2574" s="1">
        <f>ROUND('Sheet1 (4)'!I2580/100,2)</f>
        <v>9.16</v>
      </c>
      <c r="I2574" s="1">
        <f>ROUND('Sheet1 (4)'!J2580/100,2)</f>
        <v>2.95</v>
      </c>
      <c r="J2574" s="1" t="e">
        <f>ROUND('Sheet1 (4)'!K2580/100,2)</f>
        <v>#VALUE!</v>
      </c>
      <c r="K2574" s="1" t="e">
        <f>ROUND('Sheet1 (4)'!L2580/100,2)</f>
        <v>#VALUE!</v>
      </c>
      <c r="L2574" s="4">
        <f>ROUND(('Sheet1 (4)'!M2580+'Sheet1 (4)'!R2580)/100,2)</f>
        <v>8.69</v>
      </c>
      <c r="M2574" s="4">
        <f>ROUND(('Sheet1 (4)'!N2580+'Sheet1 (4)'!S2580)/100,2)</f>
        <v>4.21</v>
      </c>
      <c r="N2574" s="4">
        <f>ROUND(('Sheet1 (4)'!O2580+'Sheet1 (4)'!T2580)/100,2)</f>
        <v>18.170000000000002</v>
      </c>
      <c r="O2574" s="4">
        <f>ROUND(('Sheet1 (4)'!P2580+'Sheet1 (4)'!U2580)/100,2)</f>
        <v>-4.0599999999999996</v>
      </c>
      <c r="P2574" s="4">
        <f>ROUND(('Sheet1 (4)'!Q2580+'Sheet1 (4)'!V2580)/100,2)</f>
        <v>-31.51</v>
      </c>
      <c r="Q2574" s="7">
        <f>ROUND('Sheet1 (4)'!W2580/100,2)</f>
        <v>7.0000000000000007E-2</v>
      </c>
      <c r="R2574" s="7">
        <f>ROUND('Sheet1 (4)'!X2580/100,2)</f>
        <v>7.0000000000000007E-2</v>
      </c>
      <c r="S2574" s="7">
        <f>ROUND('Sheet1 (4)'!Y2580/100,2)</f>
        <v>0.05</v>
      </c>
      <c r="T2574" s="7">
        <f>ROUND('Sheet1 (4)'!Z2580/100,2)</f>
        <v>-0.05</v>
      </c>
      <c r="U2574" s="7">
        <f>ROUND('Sheet1 (4)'!AA2580/100,2)</f>
        <v>-0.05</v>
      </c>
      <c r="V2574" s="1" t="str">
        <f>'Sheet1 (4)'!AB2580&amp;".T"</f>
        <v>2796.T</v>
      </c>
      <c r="W2574" t="e">
        <f>ROUND('Sheet1 (4)'!AC2580,2)</f>
        <v>#VALUE!</v>
      </c>
      <c r="X2574">
        <f>ROUND('Sheet1 (4)'!AD2580,2)</f>
        <v>0.9</v>
      </c>
      <c r="Y2574" t="str">
        <f>_xlfn.XLOOKUP('Sheet1 (4)'!AB2580,'Sheet1 (3)'!B:B,'Sheet1 (3)'!D:D,"",0)</f>
        <v>スタンダード</v>
      </c>
    </row>
    <row r="2575" spans="1:25" x14ac:dyDescent="0.2">
      <c r="A2575">
        <v>2574</v>
      </c>
      <c r="B2575" s="1" t="str">
        <f>_xlfn.XLOOKUP('Sheet1 (4)'!AB2581,'Sheet1 (3)'!B:B,'Sheet1 (3)'!C:C,"",0)</f>
        <v>ＰＨＣホールディングス</v>
      </c>
      <c r="C2575" s="1" t="str">
        <f>_xlfn.XLOOKUP('Sheet1 (4)'!AB2581,'Sheet1 (3)'!B:B,'Sheet1 (3)'!F:F,"",0)</f>
        <v>電気機器</v>
      </c>
      <c r="D2575" s="1">
        <f>ROUND('Sheet1 (4)'!E2581/100000000,2)</f>
        <v>1.27</v>
      </c>
      <c r="E2575" s="1">
        <f>ROUND('Sheet1 (4)'!F2581/100,2)</f>
        <v>179.32</v>
      </c>
      <c r="F2575" s="1">
        <f>ROUND('Sheet1 (4)'!G2581/100,2)</f>
        <v>258.11</v>
      </c>
      <c r="G2575" s="1">
        <f>ROUND('Sheet1 (4)'!H2581/100,2)</f>
        <v>294.14</v>
      </c>
      <c r="H2575" s="1">
        <f>ROUND('Sheet1 (4)'!I2581/100,2)</f>
        <v>111.54</v>
      </c>
      <c r="I2575" s="1">
        <f>ROUND('Sheet1 (4)'!J2581/100,2)</f>
        <v>224.91</v>
      </c>
      <c r="J2575" s="1">
        <f>ROUND('Sheet1 (4)'!K2581/100,2)</f>
        <v>173.85</v>
      </c>
      <c r="K2575" s="1">
        <f>ROUND('Sheet1 (4)'!L2581/100,2)</f>
        <v>255.82</v>
      </c>
      <c r="L2575" s="4" t="e">
        <f>ROUND(('Sheet1 (4)'!M2581+'Sheet1 (4)'!R2581)/100,2)</f>
        <v>#VALUE!</v>
      </c>
      <c r="M2575" s="4">
        <f>ROUND(('Sheet1 (4)'!N2581+'Sheet1 (4)'!S2581)/100,2)</f>
        <v>385.32</v>
      </c>
      <c r="N2575" s="4">
        <f>ROUND(('Sheet1 (4)'!O2581+'Sheet1 (4)'!T2581)/100,2)</f>
        <v>38.56</v>
      </c>
      <c r="O2575" s="4">
        <f>ROUND(('Sheet1 (4)'!P2581+'Sheet1 (4)'!U2581)/100,2)</f>
        <v>202.32</v>
      </c>
      <c r="P2575" s="4">
        <f>ROUND(('Sheet1 (4)'!Q2581+'Sheet1 (4)'!V2581)/100,2)</f>
        <v>334.68</v>
      </c>
      <c r="Q2575" s="7">
        <f>ROUND('Sheet1 (4)'!W2581/100,2)</f>
        <v>0.19</v>
      </c>
      <c r="R2575" s="7">
        <f>ROUND('Sheet1 (4)'!X2581/100,2)</f>
        <v>-7.0000000000000007E-2</v>
      </c>
      <c r="S2575" s="7">
        <f>ROUND('Sheet1 (4)'!Y2581/100,2)</f>
        <v>-0.02</v>
      </c>
      <c r="T2575" s="7">
        <f>ROUND('Sheet1 (4)'!Z2581/100,2)</f>
        <v>-0.09</v>
      </c>
      <c r="U2575" s="7">
        <f>ROUND('Sheet1 (4)'!AA2581/100,2)</f>
        <v>7.0000000000000007E-2</v>
      </c>
      <c r="V2575" s="1" t="str">
        <f>'Sheet1 (4)'!AB2581&amp;".T"</f>
        <v>6523.T</v>
      </c>
      <c r="W2575">
        <f>ROUND('Sheet1 (4)'!AC2581,2)</f>
        <v>11.54</v>
      </c>
      <c r="X2575">
        <f>ROUND('Sheet1 (4)'!AD2581,2)</f>
        <v>0.94</v>
      </c>
      <c r="Y2575" t="str">
        <f>_xlfn.XLOOKUP('Sheet1 (4)'!AB2581,'Sheet1 (3)'!B:B,'Sheet1 (3)'!D:D,"",0)</f>
        <v>プライム</v>
      </c>
    </row>
    <row r="2576" spans="1:25" x14ac:dyDescent="0.2">
      <c r="A2576">
        <v>2575</v>
      </c>
      <c r="B2576" s="1" t="str">
        <f>_xlfn.XLOOKUP('Sheet1 (4)'!AB2582,'Sheet1 (3)'!B:B,'Sheet1 (3)'!C:C,"",0)</f>
        <v>フィル・カンパニー</v>
      </c>
      <c r="C2576" s="1" t="str">
        <f>_xlfn.XLOOKUP('Sheet1 (4)'!AB2582,'Sheet1 (3)'!B:B,'Sheet1 (3)'!F:F,"",0)</f>
        <v>建設業</v>
      </c>
      <c r="D2576" s="1">
        <f>ROUND('Sheet1 (4)'!E2582/100000000,2)</f>
        <v>0.05</v>
      </c>
      <c r="E2576" s="1">
        <f>ROUND('Sheet1 (4)'!F2582/100,2)</f>
        <v>7.25</v>
      </c>
      <c r="F2576" s="1">
        <f>ROUND('Sheet1 (4)'!G2582/100,2)</f>
        <v>1.7</v>
      </c>
      <c r="G2576" s="1">
        <f>ROUND('Sheet1 (4)'!H2582/100,2)</f>
        <v>1.55</v>
      </c>
      <c r="H2576" s="1">
        <f>ROUND('Sheet1 (4)'!I2582/100,2)</f>
        <v>4.3</v>
      </c>
      <c r="I2576" s="1">
        <f>ROUND('Sheet1 (4)'!J2582/100,2)</f>
        <v>4.3</v>
      </c>
      <c r="J2576" s="1" t="e">
        <f>ROUND('Sheet1 (4)'!K2582/100,2)</f>
        <v>#VALUE!</v>
      </c>
      <c r="K2576" s="1" t="e">
        <f>ROUND('Sheet1 (4)'!L2582/100,2)</f>
        <v>#VALUE!</v>
      </c>
      <c r="L2576" s="4">
        <f>ROUND(('Sheet1 (4)'!M2582+'Sheet1 (4)'!R2582)/100,2)</f>
        <v>32.85</v>
      </c>
      <c r="M2576" s="4">
        <f>ROUND(('Sheet1 (4)'!N2582+'Sheet1 (4)'!S2582)/100,2)</f>
        <v>-16.399999999999999</v>
      </c>
      <c r="N2576" s="4">
        <f>ROUND(('Sheet1 (4)'!O2582+'Sheet1 (4)'!T2582)/100,2)</f>
        <v>-10.39</v>
      </c>
      <c r="O2576" s="4">
        <f>ROUND(('Sheet1 (4)'!P2582+'Sheet1 (4)'!U2582)/100,2)</f>
        <v>24.3</v>
      </c>
      <c r="P2576" s="4">
        <f>ROUND(('Sheet1 (4)'!Q2582+'Sheet1 (4)'!V2582)/100,2)</f>
        <v>24.3</v>
      </c>
      <c r="Q2576" s="7">
        <f>ROUND('Sheet1 (4)'!W2582/100,2)</f>
        <v>0.14000000000000001</v>
      </c>
      <c r="R2576" s="7">
        <f>ROUND('Sheet1 (4)'!X2582/100,2)</f>
        <v>0.05</v>
      </c>
      <c r="S2576" s="7">
        <f>ROUND('Sheet1 (4)'!Y2582/100,2)</f>
        <v>0.01</v>
      </c>
      <c r="T2576" s="7">
        <f>ROUND('Sheet1 (4)'!Z2582/100,2)</f>
        <v>0.09</v>
      </c>
      <c r="U2576" s="7">
        <f>ROUND('Sheet1 (4)'!AA2582/100,2)</f>
        <v>0.09</v>
      </c>
      <c r="V2576" s="1" t="str">
        <f>'Sheet1 (4)'!AB2582&amp;".T"</f>
        <v>3267.T</v>
      </c>
      <c r="W2576">
        <f>ROUND('Sheet1 (4)'!AC2582,2)</f>
        <v>15.16</v>
      </c>
      <c r="X2576">
        <f>ROUND('Sheet1 (4)'!AD2582,2)</f>
        <v>1.61</v>
      </c>
      <c r="Y2576" t="str">
        <f>_xlfn.XLOOKUP('Sheet1 (4)'!AB2582,'Sheet1 (3)'!B:B,'Sheet1 (3)'!D:D,"",0)</f>
        <v>スタンダード</v>
      </c>
    </row>
    <row r="2577" spans="1:25" x14ac:dyDescent="0.2">
      <c r="A2577">
        <v>2576</v>
      </c>
      <c r="B2577" s="1" t="str">
        <f>_xlfn.XLOOKUP('Sheet1 (4)'!AB2583,'Sheet1 (3)'!B:B,'Sheet1 (3)'!C:C,"",0)</f>
        <v>フェニックスバイオ</v>
      </c>
      <c r="C2577" s="1" t="str">
        <f>_xlfn.XLOOKUP('Sheet1 (4)'!AB2583,'Sheet1 (3)'!B:B,'Sheet1 (3)'!F:F,"",0)</f>
        <v>サービス業</v>
      </c>
      <c r="D2577" s="1">
        <f>ROUND('Sheet1 (4)'!E2583/100000000,2)</f>
        <v>0.04</v>
      </c>
      <c r="E2577" s="1">
        <f>ROUND('Sheet1 (4)'!F2583/100,2)</f>
        <v>-2.77</v>
      </c>
      <c r="F2577" s="1">
        <f>ROUND('Sheet1 (4)'!G2583/100,2)</f>
        <v>-1.68</v>
      </c>
      <c r="G2577" s="1">
        <f>ROUND('Sheet1 (4)'!H2583/100,2)</f>
        <v>5.09</v>
      </c>
      <c r="H2577" s="1">
        <f>ROUND('Sheet1 (4)'!I2583/100,2)</f>
        <v>0.05</v>
      </c>
      <c r="I2577" s="1">
        <f>ROUND('Sheet1 (4)'!J2583/100,2)</f>
        <v>-1.36</v>
      </c>
      <c r="J2577" s="1" t="e">
        <f>ROUND('Sheet1 (4)'!K2583/100,2)</f>
        <v>#VALUE!</v>
      </c>
      <c r="K2577" s="1" t="e">
        <f>ROUND('Sheet1 (4)'!L2583/100,2)</f>
        <v>#VALUE!</v>
      </c>
      <c r="L2577" s="4">
        <f>ROUND(('Sheet1 (4)'!M2583+'Sheet1 (4)'!R2583)/100,2)</f>
        <v>-2.85</v>
      </c>
      <c r="M2577" s="4">
        <f>ROUND(('Sheet1 (4)'!N2583+'Sheet1 (4)'!S2583)/100,2)</f>
        <v>0.1</v>
      </c>
      <c r="N2577" s="4">
        <f>ROUND(('Sheet1 (4)'!O2583+'Sheet1 (4)'!T2583)/100,2)</f>
        <v>1.21</v>
      </c>
      <c r="O2577" s="4">
        <f>ROUND(('Sheet1 (4)'!P2583+'Sheet1 (4)'!U2583)/100,2)</f>
        <v>0.36</v>
      </c>
      <c r="P2577" s="4">
        <f>ROUND(('Sheet1 (4)'!Q2583+'Sheet1 (4)'!V2583)/100,2)</f>
        <v>-1</v>
      </c>
      <c r="Q2577" s="7">
        <f>ROUND('Sheet1 (4)'!W2583/100,2)</f>
        <v>-0.21</v>
      </c>
      <c r="R2577" s="7">
        <f>ROUND('Sheet1 (4)'!X2583/100,2)</f>
        <v>-0.4</v>
      </c>
      <c r="S2577" s="7">
        <f>ROUND('Sheet1 (4)'!Y2583/100,2)</f>
        <v>0.42</v>
      </c>
      <c r="T2577" s="7">
        <f>ROUND('Sheet1 (4)'!Z2583/100,2)</f>
        <v>0.02</v>
      </c>
      <c r="U2577" s="7">
        <f>ROUND('Sheet1 (4)'!AA2583/100,2)</f>
        <v>-0.28000000000000003</v>
      </c>
      <c r="V2577" s="1" t="str">
        <f>'Sheet1 (4)'!AB2583&amp;".T"</f>
        <v>6190.T</v>
      </c>
      <c r="W2577" t="e">
        <f>ROUND('Sheet1 (4)'!AC2583,2)</f>
        <v>#VALUE!</v>
      </c>
      <c r="X2577">
        <f>ROUND('Sheet1 (4)'!AD2583,2)</f>
        <v>1.53</v>
      </c>
      <c r="Y2577" t="str">
        <f>_xlfn.XLOOKUP('Sheet1 (4)'!AB2583,'Sheet1 (3)'!B:B,'Sheet1 (3)'!D:D,"",0)</f>
        <v>グロース</v>
      </c>
    </row>
    <row r="2578" spans="1:25" x14ac:dyDescent="0.2">
      <c r="A2578">
        <v>2577</v>
      </c>
      <c r="B2578" s="1" t="str">
        <f>_xlfn.XLOOKUP('Sheet1 (4)'!AB2584,'Sheet1 (3)'!B:B,'Sheet1 (3)'!C:C,"",0)</f>
        <v>Ｐｈｏｔｏｓｙｎｔｈ</v>
      </c>
      <c r="C2578" s="1" t="str">
        <f>_xlfn.XLOOKUP('Sheet1 (4)'!AB2584,'Sheet1 (3)'!B:B,'Sheet1 (3)'!F:F,"",0)</f>
        <v>情報・通信業</v>
      </c>
      <c r="D2578" s="1">
        <f>ROUND('Sheet1 (4)'!E2584/100000000,2)</f>
        <v>0.15</v>
      </c>
      <c r="E2578" s="1">
        <f>ROUND('Sheet1 (4)'!F2584/100,2)</f>
        <v>-8.48</v>
      </c>
      <c r="F2578" s="1">
        <f>ROUND('Sheet1 (4)'!G2584/100,2)</f>
        <v>-6.09</v>
      </c>
      <c r="G2578" s="1">
        <f>ROUND('Sheet1 (4)'!H2584/100,2)</f>
        <v>-2.25</v>
      </c>
      <c r="H2578" s="1">
        <f>ROUND('Sheet1 (4)'!I2584/100,2)</f>
        <v>0.75</v>
      </c>
      <c r="I2578" s="1">
        <f>ROUND('Sheet1 (4)'!J2584/100,2)</f>
        <v>0.75</v>
      </c>
      <c r="J2578" s="1" t="e">
        <f>ROUND('Sheet1 (4)'!K2584/100,2)</f>
        <v>#VALUE!</v>
      </c>
      <c r="K2578" s="1" t="e">
        <f>ROUND('Sheet1 (4)'!L2584/100,2)</f>
        <v>#VALUE!</v>
      </c>
      <c r="L2578" s="4">
        <f>ROUND(('Sheet1 (4)'!M2584+'Sheet1 (4)'!R2584)/100,2)</f>
        <v>-9.4600000000000009</v>
      </c>
      <c r="M2578" s="4">
        <f>ROUND(('Sheet1 (4)'!N2584+'Sheet1 (4)'!S2584)/100,2)</f>
        <v>-13.72</v>
      </c>
      <c r="N2578" s="4">
        <f>ROUND(('Sheet1 (4)'!O2584+'Sheet1 (4)'!T2584)/100,2)</f>
        <v>-3.63</v>
      </c>
      <c r="O2578" s="4">
        <f>ROUND(('Sheet1 (4)'!P2584+'Sheet1 (4)'!U2584)/100,2)</f>
        <v>1.75</v>
      </c>
      <c r="P2578" s="4">
        <f>ROUND(('Sheet1 (4)'!Q2584+'Sheet1 (4)'!V2584)/100,2)</f>
        <v>1.75</v>
      </c>
      <c r="Q2578" s="7" t="e">
        <f>ROUND('Sheet1 (4)'!W2584/100,2)</f>
        <v>#VALUE!</v>
      </c>
      <c r="R2578" s="7">
        <f>ROUND('Sheet1 (4)'!X2584/100,2)</f>
        <v>-0.25</v>
      </c>
      <c r="S2578" s="7">
        <f>ROUND('Sheet1 (4)'!Y2584/100,2)</f>
        <v>-0.11</v>
      </c>
      <c r="T2578" s="7">
        <f>ROUND('Sheet1 (4)'!Z2584/100,2)</f>
        <v>0</v>
      </c>
      <c r="U2578" s="7">
        <f>ROUND('Sheet1 (4)'!AA2584/100,2)</f>
        <v>0</v>
      </c>
      <c r="V2578" s="1" t="str">
        <f>'Sheet1 (4)'!AB2584&amp;".T"</f>
        <v>4379.T</v>
      </c>
      <c r="W2578">
        <f>ROUND('Sheet1 (4)'!AC2584,2)</f>
        <v>31.36</v>
      </c>
      <c r="X2578">
        <f>ROUND('Sheet1 (4)'!AD2584,2)</f>
        <v>2.48</v>
      </c>
      <c r="Y2578" t="str">
        <f>_xlfn.XLOOKUP('Sheet1 (4)'!AB2584,'Sheet1 (3)'!B:B,'Sheet1 (3)'!D:D,"",0)</f>
        <v>グロース</v>
      </c>
    </row>
    <row r="2579" spans="1:25" x14ac:dyDescent="0.2">
      <c r="A2579">
        <v>2578</v>
      </c>
      <c r="B2579" s="1" t="str">
        <f>_xlfn.XLOOKUP('Sheet1 (4)'!AB2585,'Sheet1 (3)'!B:B,'Sheet1 (3)'!C:C,"",0)</f>
        <v>ファイズホールディングス</v>
      </c>
      <c r="C2579" s="1" t="str">
        <f>_xlfn.XLOOKUP('Sheet1 (4)'!AB2585,'Sheet1 (3)'!B:B,'Sheet1 (3)'!F:F,"",0)</f>
        <v>倉庫・運輸関連業</v>
      </c>
      <c r="D2579" s="1">
        <f>ROUND('Sheet1 (4)'!E2585/100000000,2)</f>
        <v>0.11</v>
      </c>
      <c r="E2579" s="1">
        <f>ROUND('Sheet1 (4)'!F2585/100,2)</f>
        <v>5.96</v>
      </c>
      <c r="F2579" s="1">
        <f>ROUND('Sheet1 (4)'!G2585/100,2)</f>
        <v>5.75</v>
      </c>
      <c r="G2579" s="1">
        <f>ROUND('Sheet1 (4)'!H2585/100,2)</f>
        <v>11.43</v>
      </c>
      <c r="H2579" s="1">
        <f>ROUND('Sheet1 (4)'!I2585/100,2)</f>
        <v>13.2</v>
      </c>
      <c r="I2579" s="1">
        <f>ROUND('Sheet1 (4)'!J2585/100,2)</f>
        <v>14.65</v>
      </c>
      <c r="J2579" s="1" t="e">
        <f>ROUND('Sheet1 (4)'!K2585/100,2)</f>
        <v>#VALUE!</v>
      </c>
      <c r="K2579" s="1" t="e">
        <f>ROUND('Sheet1 (4)'!L2585/100,2)</f>
        <v>#VALUE!</v>
      </c>
      <c r="L2579" s="4">
        <f>ROUND(('Sheet1 (4)'!M2585+'Sheet1 (4)'!R2585)/100,2)</f>
        <v>6.32</v>
      </c>
      <c r="M2579" s="4">
        <f>ROUND(('Sheet1 (4)'!N2585+'Sheet1 (4)'!S2585)/100,2)</f>
        <v>-1.35</v>
      </c>
      <c r="N2579" s="4">
        <f>ROUND(('Sheet1 (4)'!O2585+'Sheet1 (4)'!T2585)/100,2)</f>
        <v>13.65</v>
      </c>
      <c r="O2579" s="4">
        <f>ROUND(('Sheet1 (4)'!P2585+'Sheet1 (4)'!U2585)/100,2)</f>
        <v>6.39</v>
      </c>
      <c r="P2579" s="4">
        <f>ROUND(('Sheet1 (4)'!Q2585+'Sheet1 (4)'!V2585)/100,2)</f>
        <v>-1.27</v>
      </c>
      <c r="Q2579" s="7">
        <f>ROUND('Sheet1 (4)'!W2585/100,2)</f>
        <v>0.25</v>
      </c>
      <c r="R2579" s="7">
        <f>ROUND('Sheet1 (4)'!X2585/100,2)</f>
        <v>0.2</v>
      </c>
      <c r="S2579" s="7">
        <f>ROUND('Sheet1 (4)'!Y2585/100,2)</f>
        <v>0.33</v>
      </c>
      <c r="T2579" s="7">
        <f>ROUND('Sheet1 (4)'!Z2585/100,2)</f>
        <v>0.3</v>
      </c>
      <c r="U2579" s="7">
        <f>ROUND('Sheet1 (4)'!AA2585/100,2)</f>
        <v>0.26</v>
      </c>
      <c r="V2579" s="1" t="str">
        <f>'Sheet1 (4)'!AB2585&amp;".T"</f>
        <v>9325.T</v>
      </c>
      <c r="W2579">
        <f>ROUND('Sheet1 (4)'!AC2585,2)</f>
        <v>12.77</v>
      </c>
      <c r="X2579">
        <f>ROUND('Sheet1 (4)'!AD2585,2)</f>
        <v>2.63</v>
      </c>
      <c r="Y2579" t="str">
        <f>_xlfn.XLOOKUP('Sheet1 (4)'!AB2585,'Sheet1 (3)'!B:B,'Sheet1 (3)'!D:D,"",0)</f>
        <v>スタンダード</v>
      </c>
    </row>
    <row r="2580" spans="1:25" x14ac:dyDescent="0.2">
      <c r="A2580">
        <v>2579</v>
      </c>
      <c r="B2580" s="1" t="str">
        <f>_xlfn.XLOOKUP('Sheet1 (4)'!AB2586,'Sheet1 (3)'!B:B,'Sheet1 (3)'!C:C,"",0)</f>
        <v>ぴあ</v>
      </c>
      <c r="C2580" s="1" t="str">
        <f>_xlfn.XLOOKUP('Sheet1 (4)'!AB2586,'Sheet1 (3)'!B:B,'Sheet1 (3)'!F:F,"",0)</f>
        <v>サービス業</v>
      </c>
      <c r="D2580" s="1">
        <f>ROUND('Sheet1 (4)'!E2586/100000000,2)</f>
        <v>0.15</v>
      </c>
      <c r="E2580" s="1">
        <f>ROUND('Sheet1 (4)'!F2586/100,2)</f>
        <v>-62.31</v>
      </c>
      <c r="F2580" s="1">
        <f>ROUND('Sheet1 (4)'!G2586/100,2)</f>
        <v>-8.33</v>
      </c>
      <c r="G2580" s="1">
        <f>ROUND('Sheet1 (4)'!H2586/100,2)</f>
        <v>8.1999999999999993</v>
      </c>
      <c r="H2580" s="1">
        <f>ROUND('Sheet1 (4)'!I2586/100,2)</f>
        <v>12.11</v>
      </c>
      <c r="I2580" s="1">
        <f>ROUND('Sheet1 (4)'!J2586/100,2)</f>
        <v>26.36</v>
      </c>
      <c r="J2580" s="1" t="e">
        <f>ROUND('Sheet1 (4)'!K2586/100,2)</f>
        <v>#VALUE!</v>
      </c>
      <c r="K2580" s="1" t="e">
        <f>ROUND('Sheet1 (4)'!L2586/100,2)</f>
        <v>#VALUE!</v>
      </c>
      <c r="L2580" s="4">
        <f>ROUND(('Sheet1 (4)'!M2586+'Sheet1 (4)'!R2586)/100,2)</f>
        <v>-260.20999999999998</v>
      </c>
      <c r="M2580" s="4">
        <f>ROUND(('Sheet1 (4)'!N2586+'Sheet1 (4)'!S2586)/100,2)</f>
        <v>103.57</v>
      </c>
      <c r="N2580" s="4">
        <f>ROUND(('Sheet1 (4)'!O2586+'Sheet1 (4)'!T2586)/100,2)</f>
        <v>57.91</v>
      </c>
      <c r="O2580" s="4">
        <f>ROUND(('Sheet1 (4)'!P2586+'Sheet1 (4)'!U2586)/100,2)</f>
        <v>101.59</v>
      </c>
      <c r="P2580" s="4">
        <f>ROUND(('Sheet1 (4)'!Q2586+'Sheet1 (4)'!V2586)/100,2)</f>
        <v>134.04</v>
      </c>
      <c r="Q2580" s="7">
        <f>ROUND('Sheet1 (4)'!W2586/100,2)</f>
        <v>-1.68</v>
      </c>
      <c r="R2580" s="7">
        <f>ROUND('Sheet1 (4)'!X2586/100,2)</f>
        <v>-0.48</v>
      </c>
      <c r="S2580" s="7">
        <f>ROUND('Sheet1 (4)'!Y2586/100,2)</f>
        <v>0.4</v>
      </c>
      <c r="T2580" s="7">
        <f>ROUND('Sheet1 (4)'!Z2586/100,2)</f>
        <v>0.23</v>
      </c>
      <c r="U2580" s="7">
        <f>ROUND('Sheet1 (4)'!AA2586/100,2)</f>
        <v>0.25</v>
      </c>
      <c r="V2580" s="1" t="str">
        <f>'Sheet1 (4)'!AB2586&amp;".T"</f>
        <v>4337.T</v>
      </c>
      <c r="W2580">
        <f>ROUND('Sheet1 (4)'!AC2586,2)</f>
        <v>18.28</v>
      </c>
      <c r="X2580">
        <f>ROUND('Sheet1 (4)'!AD2586,2)</f>
        <v>5.31</v>
      </c>
      <c r="Y2580" t="str">
        <f>_xlfn.XLOOKUP('Sheet1 (4)'!AB2586,'Sheet1 (3)'!B:B,'Sheet1 (3)'!D:D,"",0)</f>
        <v>プライム</v>
      </c>
    </row>
    <row r="2581" spans="1:25" x14ac:dyDescent="0.2">
      <c r="A2581">
        <v>2580</v>
      </c>
      <c r="B2581" s="1" t="str">
        <f>_xlfn.XLOOKUP('Sheet1 (4)'!AB2587,'Sheet1 (3)'!B:B,'Sheet1 (3)'!C:C,"",0)</f>
        <v>ピアラ</v>
      </c>
      <c r="C2581" s="1" t="str">
        <f>_xlfn.XLOOKUP('Sheet1 (4)'!AB2587,'Sheet1 (3)'!B:B,'Sheet1 (3)'!F:F,"",0)</f>
        <v>サービス業</v>
      </c>
      <c r="D2581" s="1">
        <f>ROUND('Sheet1 (4)'!E2587/100000000,2)</f>
        <v>7.0000000000000007E-2</v>
      </c>
      <c r="E2581" s="1">
        <f>ROUND('Sheet1 (4)'!F2587/100,2)</f>
        <v>-1.36</v>
      </c>
      <c r="F2581" s="1">
        <f>ROUND('Sheet1 (4)'!G2587/100,2)</f>
        <v>-1.1100000000000001</v>
      </c>
      <c r="G2581" s="1">
        <f>ROUND('Sheet1 (4)'!H2587/100,2)</f>
        <v>-3.84</v>
      </c>
      <c r="H2581" s="1">
        <f>ROUND('Sheet1 (4)'!I2587/100,2)</f>
        <v>-1.5</v>
      </c>
      <c r="I2581" s="1">
        <f>ROUND('Sheet1 (4)'!J2587/100,2)</f>
        <v>-1.5</v>
      </c>
      <c r="J2581" s="1" t="e">
        <f>ROUND('Sheet1 (4)'!K2587/100,2)</f>
        <v>#VALUE!</v>
      </c>
      <c r="K2581" s="1" t="e">
        <f>ROUND('Sheet1 (4)'!L2587/100,2)</f>
        <v>#VALUE!</v>
      </c>
      <c r="L2581" s="4">
        <f>ROUND(('Sheet1 (4)'!M2587+'Sheet1 (4)'!R2587)/100,2)</f>
        <v>-8.26</v>
      </c>
      <c r="M2581" s="4">
        <f>ROUND(('Sheet1 (4)'!N2587+'Sheet1 (4)'!S2587)/100,2)</f>
        <v>-0.33</v>
      </c>
      <c r="N2581" s="4">
        <f>ROUND(('Sheet1 (4)'!O2587+'Sheet1 (4)'!T2587)/100,2)</f>
        <v>0.02</v>
      </c>
      <c r="O2581" s="4">
        <f>ROUND(('Sheet1 (4)'!P2587+'Sheet1 (4)'!U2587)/100,2)</f>
        <v>-2.77</v>
      </c>
      <c r="P2581" s="4">
        <f>ROUND(('Sheet1 (4)'!Q2587+'Sheet1 (4)'!V2587)/100,2)</f>
        <v>-2.77</v>
      </c>
      <c r="Q2581" s="7">
        <f>ROUND('Sheet1 (4)'!W2587/100,2)</f>
        <v>-0.13</v>
      </c>
      <c r="R2581" s="7">
        <f>ROUND('Sheet1 (4)'!X2587/100,2)</f>
        <v>-0.14000000000000001</v>
      </c>
      <c r="S2581" s="7">
        <f>ROUND('Sheet1 (4)'!Y2587/100,2)</f>
        <v>-0.91</v>
      </c>
      <c r="T2581" s="7">
        <f>ROUND('Sheet1 (4)'!Z2587/100,2)</f>
        <v>-0.21</v>
      </c>
      <c r="U2581" s="7">
        <f>ROUND('Sheet1 (4)'!AA2587/100,2)</f>
        <v>-0.21</v>
      </c>
      <c r="V2581" s="1" t="str">
        <f>'Sheet1 (4)'!AB2587&amp;".T"</f>
        <v>7044.T</v>
      </c>
      <c r="W2581">
        <f>ROUND('Sheet1 (4)'!AC2587,2)</f>
        <v>19.95</v>
      </c>
      <c r="X2581">
        <f>ROUND('Sheet1 (4)'!AD2587,2)</f>
        <v>7.16</v>
      </c>
      <c r="Y2581" t="str">
        <f>_xlfn.XLOOKUP('Sheet1 (4)'!AB2587,'Sheet1 (3)'!B:B,'Sheet1 (3)'!D:D,"",0)</f>
        <v>スタンダード</v>
      </c>
    </row>
    <row r="2582" spans="1:25" x14ac:dyDescent="0.2">
      <c r="A2582">
        <v>2581</v>
      </c>
      <c r="B2582" s="1" t="str">
        <f>_xlfn.XLOOKUP('Sheet1 (4)'!AB2588,'Sheet1 (3)'!B:B,'Sheet1 (3)'!C:C,"",0)</f>
        <v>ピックルスホールディングス</v>
      </c>
      <c r="C2582" s="1" t="str">
        <f>_xlfn.XLOOKUP('Sheet1 (4)'!AB2588,'Sheet1 (3)'!B:B,'Sheet1 (3)'!F:F,"",0)</f>
        <v>食料品</v>
      </c>
      <c r="D2582" s="1">
        <f>ROUND('Sheet1 (4)'!E2588/100000000,2)</f>
        <v>0.13</v>
      </c>
      <c r="E2582" s="1">
        <f>ROUND('Sheet1 (4)'!F2588/100,2)</f>
        <v>27.13</v>
      </c>
      <c r="F2582" s="1">
        <f>ROUND('Sheet1 (4)'!G2588/100,2)</f>
        <v>29.43</v>
      </c>
      <c r="G2582" s="1">
        <f>ROUND('Sheet1 (4)'!H2588/100,2)</f>
        <v>15.39</v>
      </c>
      <c r="H2582" s="1">
        <f>ROUND('Sheet1 (4)'!I2588/100,2)</f>
        <v>16.690000000000001</v>
      </c>
      <c r="I2582" s="1">
        <f>ROUND('Sheet1 (4)'!J2588/100,2)</f>
        <v>12.8</v>
      </c>
      <c r="J2582" s="1">
        <f>ROUND('Sheet1 (4)'!K2588/100,2)</f>
        <v>17.07</v>
      </c>
      <c r="K2582" s="1">
        <f>ROUND('Sheet1 (4)'!L2588/100,2)</f>
        <v>17.37</v>
      </c>
      <c r="L2582" s="4">
        <f>ROUND(('Sheet1 (4)'!M2588+'Sheet1 (4)'!R2588)/100,2)</f>
        <v>17.350000000000001</v>
      </c>
      <c r="M2582" s="4">
        <f>ROUND(('Sheet1 (4)'!N2588+'Sheet1 (4)'!S2588)/100,2)</f>
        <v>28.09</v>
      </c>
      <c r="N2582" s="4">
        <f>ROUND(('Sheet1 (4)'!O2588+'Sheet1 (4)'!T2588)/100,2)</f>
        <v>7.83</v>
      </c>
      <c r="O2582" s="4">
        <f>ROUND(('Sheet1 (4)'!P2588+'Sheet1 (4)'!U2588)/100,2)</f>
        <v>17.68</v>
      </c>
      <c r="P2582" s="4">
        <f>ROUND(('Sheet1 (4)'!Q2588+'Sheet1 (4)'!V2588)/100,2)</f>
        <v>-38.619999999999997</v>
      </c>
      <c r="Q2582" s="7">
        <f>ROUND('Sheet1 (4)'!W2588/100,2)</f>
        <v>0.13</v>
      </c>
      <c r="R2582" s="7">
        <f>ROUND('Sheet1 (4)'!X2588/100,2)</f>
        <v>0.14000000000000001</v>
      </c>
      <c r="S2582" s="7">
        <f>ROUND('Sheet1 (4)'!Y2588/100,2)</f>
        <v>7.0000000000000007E-2</v>
      </c>
      <c r="T2582" s="7">
        <f>ROUND('Sheet1 (4)'!Z2588/100,2)</f>
        <v>7.0000000000000007E-2</v>
      </c>
      <c r="U2582" s="7">
        <f>ROUND('Sheet1 (4)'!AA2588/100,2)</f>
        <v>0.05</v>
      </c>
      <c r="V2582" s="1" t="str">
        <f>'Sheet1 (4)'!AB2588&amp;".T"</f>
        <v>2935.T</v>
      </c>
      <c r="W2582">
        <f>ROUND('Sheet1 (4)'!AC2588,2)</f>
        <v>11.6</v>
      </c>
      <c r="X2582">
        <f>ROUND('Sheet1 (4)'!AD2588,2)</f>
        <v>0.72</v>
      </c>
      <c r="Y2582" t="str">
        <f>_xlfn.XLOOKUP('Sheet1 (4)'!AB2588,'Sheet1 (3)'!B:B,'Sheet1 (3)'!D:D,"",0)</f>
        <v>プライム</v>
      </c>
    </row>
    <row r="2583" spans="1:25" x14ac:dyDescent="0.2">
      <c r="A2583">
        <v>2582</v>
      </c>
      <c r="B2583" s="1" t="str">
        <f>_xlfn.XLOOKUP('Sheet1 (4)'!AB2589,'Sheet1 (3)'!B:B,'Sheet1 (3)'!C:C,"",0)</f>
        <v>ピエトロ</v>
      </c>
      <c r="C2583" s="1" t="str">
        <f>_xlfn.XLOOKUP('Sheet1 (4)'!AB2589,'Sheet1 (3)'!B:B,'Sheet1 (3)'!F:F,"",0)</f>
        <v>食料品</v>
      </c>
      <c r="D2583" s="1">
        <f>ROUND('Sheet1 (4)'!E2589/100000000,2)</f>
        <v>7.0000000000000007E-2</v>
      </c>
      <c r="E2583" s="1">
        <f>ROUND('Sheet1 (4)'!F2589/100,2)</f>
        <v>5.85</v>
      </c>
      <c r="F2583" s="1">
        <f>ROUND('Sheet1 (4)'!G2589/100,2)</f>
        <v>3.53</v>
      </c>
      <c r="G2583" s="1">
        <f>ROUND('Sheet1 (4)'!H2589/100,2)</f>
        <v>-0.76</v>
      </c>
      <c r="H2583" s="1">
        <f>ROUND('Sheet1 (4)'!I2589/100,2)</f>
        <v>2.19</v>
      </c>
      <c r="I2583" s="1">
        <f>ROUND('Sheet1 (4)'!J2589/100,2)</f>
        <v>1.78</v>
      </c>
      <c r="J2583" s="1" t="e">
        <f>ROUND('Sheet1 (4)'!K2589/100,2)</f>
        <v>#VALUE!</v>
      </c>
      <c r="K2583" s="1" t="e">
        <f>ROUND('Sheet1 (4)'!L2589/100,2)</f>
        <v>#VALUE!</v>
      </c>
      <c r="L2583" s="4">
        <f>ROUND(('Sheet1 (4)'!M2589+'Sheet1 (4)'!R2589)/100,2)</f>
        <v>0.74</v>
      </c>
      <c r="M2583" s="4">
        <f>ROUND(('Sheet1 (4)'!N2589+'Sheet1 (4)'!S2589)/100,2)</f>
        <v>-0.82</v>
      </c>
      <c r="N2583" s="4">
        <f>ROUND(('Sheet1 (4)'!O2589+'Sheet1 (4)'!T2589)/100,2)</f>
        <v>3.54</v>
      </c>
      <c r="O2583" s="4">
        <f>ROUND(('Sheet1 (4)'!P2589+'Sheet1 (4)'!U2589)/100,2)</f>
        <v>1.64</v>
      </c>
      <c r="P2583" s="4">
        <f>ROUND(('Sheet1 (4)'!Q2589+'Sheet1 (4)'!V2589)/100,2)</f>
        <v>-10.39</v>
      </c>
      <c r="Q2583" s="7">
        <f>ROUND('Sheet1 (4)'!W2589/100,2)</f>
        <v>0.06</v>
      </c>
      <c r="R2583" s="7">
        <f>ROUND('Sheet1 (4)'!X2589/100,2)</f>
        <v>0.03</v>
      </c>
      <c r="S2583" s="7">
        <f>ROUND('Sheet1 (4)'!Y2589/100,2)</f>
        <v>-0.08</v>
      </c>
      <c r="T2583" s="7">
        <f>ROUND('Sheet1 (4)'!Z2589/100,2)</f>
        <v>0.02</v>
      </c>
      <c r="U2583" s="7">
        <f>ROUND('Sheet1 (4)'!AA2589/100,2)</f>
        <v>0.01</v>
      </c>
      <c r="V2583" s="1" t="str">
        <f>'Sheet1 (4)'!AB2589&amp;".T"</f>
        <v>2818.T</v>
      </c>
      <c r="W2583">
        <f>ROUND('Sheet1 (4)'!AC2589,2)</f>
        <v>108.94</v>
      </c>
      <c r="X2583">
        <f>ROUND('Sheet1 (4)'!AD2589,2)</f>
        <v>1.92</v>
      </c>
      <c r="Y2583" t="str">
        <f>_xlfn.XLOOKUP('Sheet1 (4)'!AB2589,'Sheet1 (3)'!B:B,'Sheet1 (3)'!D:D,"",0)</f>
        <v>スタンダード</v>
      </c>
    </row>
    <row r="2584" spans="1:25" x14ac:dyDescent="0.2">
      <c r="A2584">
        <v>2583</v>
      </c>
      <c r="B2584" s="1" t="str">
        <f>_xlfn.XLOOKUP('Sheet1 (4)'!AB2590,'Sheet1 (3)'!B:B,'Sheet1 (3)'!C:C,"",0)</f>
        <v>ピジョン</v>
      </c>
      <c r="C2584" s="1" t="str">
        <f>_xlfn.XLOOKUP('Sheet1 (4)'!AB2590,'Sheet1 (3)'!B:B,'Sheet1 (3)'!F:F,"",0)</f>
        <v>その他製品</v>
      </c>
      <c r="D2584" s="1">
        <f>ROUND('Sheet1 (4)'!E2590/100000000,2)</f>
        <v>1.2</v>
      </c>
      <c r="E2584" s="1">
        <f>ROUND('Sheet1 (4)'!F2590/100,2)</f>
        <v>133.37</v>
      </c>
      <c r="F2584" s="1">
        <f>ROUND('Sheet1 (4)'!G2590/100,2)</f>
        <v>121.96</v>
      </c>
      <c r="G2584" s="1">
        <f>ROUND('Sheet1 (4)'!H2590/100,2)</f>
        <v>107.27</v>
      </c>
      <c r="H2584" s="1">
        <f>ROUND('Sheet1 (4)'!I2590/100,2)</f>
        <v>121.39</v>
      </c>
      <c r="I2584" s="1">
        <f>ROUND('Sheet1 (4)'!J2590/100,2)</f>
        <v>121.39</v>
      </c>
      <c r="J2584" s="1">
        <f>ROUND('Sheet1 (4)'!K2590/100,2)</f>
        <v>132.19</v>
      </c>
      <c r="K2584" s="1">
        <f>ROUND('Sheet1 (4)'!L2590/100,2)</f>
        <v>143.03</v>
      </c>
      <c r="L2584" s="4">
        <f>ROUND(('Sheet1 (4)'!M2590+'Sheet1 (4)'!R2590)/100,2)</f>
        <v>53</v>
      </c>
      <c r="M2584" s="4">
        <f>ROUND(('Sheet1 (4)'!N2590+'Sheet1 (4)'!S2590)/100,2)</f>
        <v>75.510000000000005</v>
      </c>
      <c r="N2584" s="4">
        <f>ROUND(('Sheet1 (4)'!O2590+'Sheet1 (4)'!T2590)/100,2)</f>
        <v>90.56</v>
      </c>
      <c r="O2584" s="4">
        <f>ROUND(('Sheet1 (4)'!P2590+'Sheet1 (4)'!U2590)/100,2)</f>
        <v>131.44</v>
      </c>
      <c r="P2584" s="4">
        <f>ROUND(('Sheet1 (4)'!Q2590+'Sheet1 (4)'!V2590)/100,2)</f>
        <v>131.44</v>
      </c>
      <c r="Q2584" s="7">
        <f>ROUND('Sheet1 (4)'!W2590/100,2)</f>
        <v>0.12</v>
      </c>
      <c r="R2584" s="7">
        <f>ROUND('Sheet1 (4)'!X2590/100,2)</f>
        <v>0.11</v>
      </c>
      <c r="S2584" s="7">
        <f>ROUND('Sheet1 (4)'!Y2590/100,2)</f>
        <v>0.09</v>
      </c>
      <c r="T2584" s="7">
        <f>ROUND('Sheet1 (4)'!Z2590/100,2)</f>
        <v>0.1</v>
      </c>
      <c r="U2584" s="7">
        <f>ROUND('Sheet1 (4)'!AA2590/100,2)</f>
        <v>0.1</v>
      </c>
      <c r="V2584" s="1" t="str">
        <f>'Sheet1 (4)'!AB2590&amp;".T"</f>
        <v>7956.T</v>
      </c>
      <c r="W2584">
        <f>ROUND('Sheet1 (4)'!AC2590,2)</f>
        <v>19.18</v>
      </c>
      <c r="X2584">
        <f>ROUND('Sheet1 (4)'!AD2590,2)</f>
        <v>2.4700000000000002</v>
      </c>
      <c r="Y2584" t="str">
        <f>_xlfn.XLOOKUP('Sheet1 (4)'!AB2590,'Sheet1 (3)'!B:B,'Sheet1 (3)'!D:D,"",0)</f>
        <v>プライム</v>
      </c>
    </row>
    <row r="2585" spans="1:25" x14ac:dyDescent="0.2">
      <c r="A2585">
        <v>2584</v>
      </c>
      <c r="B2585" s="1" t="str">
        <f>_xlfn.XLOOKUP('Sheet1 (4)'!AB2591,'Sheet1 (3)'!B:B,'Sheet1 (3)'!C:C,"",0)</f>
        <v>ＰＩＬＬＡＲ</v>
      </c>
      <c r="C2585" s="1" t="str">
        <f>_xlfn.XLOOKUP('Sheet1 (4)'!AB2591,'Sheet1 (3)'!B:B,'Sheet1 (3)'!F:F,"",0)</f>
        <v>機械</v>
      </c>
      <c r="D2585" s="1">
        <f>ROUND('Sheet1 (4)'!E2591/100000000,2)</f>
        <v>0.23</v>
      </c>
      <c r="E2585" s="1">
        <f>ROUND('Sheet1 (4)'!F2591/100,2)</f>
        <v>48.48</v>
      </c>
      <c r="F2585" s="1">
        <f>ROUND('Sheet1 (4)'!G2591/100,2)</f>
        <v>113.93</v>
      </c>
      <c r="G2585" s="1">
        <f>ROUND('Sheet1 (4)'!H2591/100,2)</f>
        <v>138.43</v>
      </c>
      <c r="H2585" s="1">
        <f>ROUND('Sheet1 (4)'!I2591/100,2)</f>
        <v>142.07</v>
      </c>
      <c r="I2585" s="1">
        <f>ROUND('Sheet1 (4)'!J2591/100,2)</f>
        <v>113.36</v>
      </c>
      <c r="J2585" s="1">
        <f>ROUND('Sheet1 (4)'!K2591/100,2)</f>
        <v>108</v>
      </c>
      <c r="K2585" s="1">
        <f>ROUND('Sheet1 (4)'!L2591/100,2)</f>
        <v>126</v>
      </c>
      <c r="L2585" s="4">
        <f>ROUND(('Sheet1 (4)'!M2591+'Sheet1 (4)'!R2591)/100,2)</f>
        <v>19.71</v>
      </c>
      <c r="M2585" s="4">
        <f>ROUND(('Sheet1 (4)'!N2591+'Sheet1 (4)'!S2591)/100,2)</f>
        <v>103.99</v>
      </c>
      <c r="N2585" s="4">
        <f>ROUND(('Sheet1 (4)'!O2591+'Sheet1 (4)'!T2591)/100,2)</f>
        <v>54.85</v>
      </c>
      <c r="O2585" s="4">
        <f>ROUND(('Sheet1 (4)'!P2591+'Sheet1 (4)'!U2591)/100,2)</f>
        <v>-105.57</v>
      </c>
      <c r="P2585" s="4">
        <f>ROUND(('Sheet1 (4)'!Q2591+'Sheet1 (4)'!V2591)/100,2)</f>
        <v>73.77</v>
      </c>
      <c r="Q2585" s="7">
        <f>ROUND('Sheet1 (4)'!W2591/100,2)</f>
        <v>0.08</v>
      </c>
      <c r="R2585" s="7">
        <f>ROUND('Sheet1 (4)'!X2591/100,2)</f>
        <v>0.17</v>
      </c>
      <c r="S2585" s="7">
        <f>ROUND('Sheet1 (4)'!Y2591/100,2)</f>
        <v>0.19</v>
      </c>
      <c r="T2585" s="7">
        <f>ROUND('Sheet1 (4)'!Z2591/100,2)</f>
        <v>0.17</v>
      </c>
      <c r="U2585" s="7">
        <f>ROUND('Sheet1 (4)'!AA2591/100,2)</f>
        <v>0.12</v>
      </c>
      <c r="V2585" s="1" t="str">
        <f>'Sheet1 (4)'!AB2591&amp;".T"</f>
        <v>6490.T</v>
      </c>
      <c r="W2585">
        <f>ROUND('Sheet1 (4)'!AC2591,2)</f>
        <v>13.24</v>
      </c>
      <c r="X2585">
        <f>ROUND('Sheet1 (4)'!AD2591,2)</f>
        <v>1.49</v>
      </c>
      <c r="Y2585" t="str">
        <f>_xlfn.XLOOKUP('Sheet1 (4)'!AB2591,'Sheet1 (3)'!B:B,'Sheet1 (3)'!D:D,"",0)</f>
        <v>プライム</v>
      </c>
    </row>
    <row r="2586" spans="1:25" x14ac:dyDescent="0.2">
      <c r="A2586">
        <v>2585</v>
      </c>
      <c r="B2586" s="1" t="str">
        <f>_xlfn.XLOOKUP('Sheet1 (4)'!AB2592,'Sheet1 (3)'!B:B,'Sheet1 (3)'!C:C,"",0)</f>
        <v>パイロットコーポレーション</v>
      </c>
      <c r="C2586" s="1" t="str">
        <f>_xlfn.XLOOKUP('Sheet1 (4)'!AB2592,'Sheet1 (3)'!B:B,'Sheet1 (3)'!F:F,"",0)</f>
        <v>その他製品</v>
      </c>
      <c r="D2586" s="1">
        <f>ROUND('Sheet1 (4)'!E2592/100000000,2)</f>
        <v>0.38</v>
      </c>
      <c r="E2586" s="1">
        <f>ROUND('Sheet1 (4)'!F2592/100,2)</f>
        <v>193.26</v>
      </c>
      <c r="F2586" s="1">
        <f>ROUND('Sheet1 (4)'!G2592/100,2)</f>
        <v>212.45</v>
      </c>
      <c r="G2586" s="1">
        <f>ROUND('Sheet1 (4)'!H2592/100,2)</f>
        <v>190.03</v>
      </c>
      <c r="H2586" s="1">
        <f>ROUND('Sheet1 (4)'!I2592/100,2)</f>
        <v>178.06</v>
      </c>
      <c r="I2586" s="1">
        <f>ROUND('Sheet1 (4)'!J2592/100,2)</f>
        <v>178.06</v>
      </c>
      <c r="J2586" s="1">
        <f>ROUND('Sheet1 (4)'!K2592/100,2)</f>
        <v>182</v>
      </c>
      <c r="K2586" s="1" t="e">
        <f>ROUND('Sheet1 (4)'!L2592/100,2)</f>
        <v>#VALUE!</v>
      </c>
      <c r="L2586" s="4">
        <f>ROUND(('Sheet1 (4)'!M2592+'Sheet1 (4)'!R2592)/100,2)</f>
        <v>162.16999999999999</v>
      </c>
      <c r="M2586" s="4">
        <f>ROUND(('Sheet1 (4)'!N2592+'Sheet1 (4)'!S2592)/100,2)</f>
        <v>84.03</v>
      </c>
      <c r="N2586" s="4">
        <f>ROUND(('Sheet1 (4)'!O2592+'Sheet1 (4)'!T2592)/100,2)</f>
        <v>-5.32</v>
      </c>
      <c r="O2586" s="4">
        <f>ROUND(('Sheet1 (4)'!P2592+'Sheet1 (4)'!U2592)/100,2)</f>
        <v>116.73</v>
      </c>
      <c r="P2586" s="4">
        <f>ROUND(('Sheet1 (4)'!Q2592+'Sheet1 (4)'!V2592)/100,2)</f>
        <v>116.73</v>
      </c>
      <c r="Q2586" s="7">
        <f>ROUND('Sheet1 (4)'!W2592/100,2)</f>
        <v>0.15</v>
      </c>
      <c r="R2586" s="7">
        <f>ROUND('Sheet1 (4)'!X2592/100,2)</f>
        <v>0.14000000000000001</v>
      </c>
      <c r="S2586" s="7">
        <f>ROUND('Sheet1 (4)'!Y2592/100,2)</f>
        <v>0.11</v>
      </c>
      <c r="T2586" s="7">
        <f>ROUND('Sheet1 (4)'!Z2592/100,2)</f>
        <v>0.11</v>
      </c>
      <c r="U2586" s="7">
        <f>ROUND('Sheet1 (4)'!AA2592/100,2)</f>
        <v>0.11</v>
      </c>
      <c r="V2586" s="1" t="str">
        <f>'Sheet1 (4)'!AB2592&amp;".T"</f>
        <v>7846.T</v>
      </c>
      <c r="W2586">
        <f>ROUND('Sheet1 (4)'!AC2592,2)</f>
        <v>13.11</v>
      </c>
      <c r="X2586">
        <f>ROUND('Sheet1 (4)'!AD2592,2)</f>
        <v>1.24</v>
      </c>
      <c r="Y2586" t="str">
        <f>_xlfn.XLOOKUP('Sheet1 (4)'!AB2592,'Sheet1 (3)'!B:B,'Sheet1 (3)'!D:D,"",0)</f>
        <v>プライム</v>
      </c>
    </row>
    <row r="2587" spans="1:25" x14ac:dyDescent="0.2">
      <c r="A2587">
        <v>2586</v>
      </c>
      <c r="B2587" s="1" t="str">
        <f>_xlfn.XLOOKUP('Sheet1 (4)'!AB2593,'Sheet1 (3)'!B:B,'Sheet1 (3)'!C:C,"",0)</f>
        <v>パイオラックス</v>
      </c>
      <c r="C2587" s="1" t="str">
        <f>_xlfn.XLOOKUP('Sheet1 (4)'!AB2593,'Sheet1 (3)'!B:B,'Sheet1 (3)'!F:F,"",0)</f>
        <v>金属製品</v>
      </c>
      <c r="D2587" s="1">
        <f>ROUND('Sheet1 (4)'!E2593/100000000,2)</f>
        <v>0.25</v>
      </c>
      <c r="E2587" s="1">
        <f>ROUND('Sheet1 (4)'!F2593/100,2)</f>
        <v>40.19</v>
      </c>
      <c r="F2587" s="1">
        <f>ROUND('Sheet1 (4)'!G2593/100,2)</f>
        <v>52.18</v>
      </c>
      <c r="G2587" s="1">
        <f>ROUND('Sheet1 (4)'!H2593/100,2)</f>
        <v>39.5</v>
      </c>
      <c r="H2587" s="1">
        <f>ROUND('Sheet1 (4)'!I2593/100,2)</f>
        <v>47.57</v>
      </c>
      <c r="I2587" s="1">
        <f>ROUND('Sheet1 (4)'!J2593/100,2)</f>
        <v>23.84</v>
      </c>
      <c r="J2587" s="1">
        <f>ROUND('Sheet1 (4)'!K2593/100,2)</f>
        <v>20</v>
      </c>
      <c r="K2587" s="1">
        <f>ROUND('Sheet1 (4)'!L2593/100,2)</f>
        <v>21</v>
      </c>
      <c r="L2587" s="4">
        <f>ROUND(('Sheet1 (4)'!M2593+'Sheet1 (4)'!R2593)/100,2)</f>
        <v>47.63</v>
      </c>
      <c r="M2587" s="4">
        <f>ROUND(('Sheet1 (4)'!N2593+'Sheet1 (4)'!S2593)/100,2)</f>
        <v>25.8</v>
      </c>
      <c r="N2587" s="4">
        <f>ROUND(('Sheet1 (4)'!O2593+'Sheet1 (4)'!T2593)/100,2)</f>
        <v>10.67</v>
      </c>
      <c r="O2587" s="4">
        <f>ROUND(('Sheet1 (4)'!P2593+'Sheet1 (4)'!U2593)/100,2)</f>
        <v>-2.08</v>
      </c>
      <c r="P2587" s="4">
        <f>ROUND(('Sheet1 (4)'!Q2593+'Sheet1 (4)'!V2593)/100,2)</f>
        <v>114.64</v>
      </c>
      <c r="Q2587" s="7">
        <f>ROUND('Sheet1 (4)'!W2593/100,2)</f>
        <v>0.04</v>
      </c>
      <c r="R2587" s="7">
        <f>ROUND('Sheet1 (4)'!X2593/100,2)</f>
        <v>0.04</v>
      </c>
      <c r="S2587" s="7">
        <f>ROUND('Sheet1 (4)'!Y2593/100,2)</f>
        <v>0.03</v>
      </c>
      <c r="T2587" s="7">
        <f>ROUND('Sheet1 (4)'!Z2593/100,2)</f>
        <v>0.04</v>
      </c>
      <c r="U2587" s="7">
        <f>ROUND('Sheet1 (4)'!AA2593/100,2)</f>
        <v>0.02</v>
      </c>
      <c r="V2587" s="1" t="str">
        <f>'Sheet1 (4)'!AB2593&amp;".T"</f>
        <v>5988.T</v>
      </c>
      <c r="W2587">
        <f>ROUND('Sheet1 (4)'!AC2593,2)</f>
        <v>45.91</v>
      </c>
      <c r="X2587">
        <f>ROUND('Sheet1 (4)'!AD2593,2)</f>
        <v>0.66</v>
      </c>
      <c r="Y2587" t="str">
        <f>_xlfn.XLOOKUP('Sheet1 (4)'!AB2593,'Sheet1 (3)'!B:B,'Sheet1 (3)'!D:D,"",0)</f>
        <v>プライム</v>
      </c>
    </row>
    <row r="2588" spans="1:25" x14ac:dyDescent="0.2">
      <c r="A2588">
        <v>2587</v>
      </c>
      <c r="B2588" s="1" t="str">
        <f>_xlfn.XLOOKUP('Sheet1 (4)'!AB2594,'Sheet1 (3)'!B:B,'Sheet1 (3)'!C:C,"",0)</f>
        <v>ピクセルカンパニーズ</v>
      </c>
      <c r="C2588" s="1" t="str">
        <f>_xlfn.XLOOKUP('Sheet1 (4)'!AB2594,'Sheet1 (3)'!B:B,'Sheet1 (3)'!F:F,"",0)</f>
        <v>卸売業</v>
      </c>
      <c r="D2588" s="1">
        <f>ROUND('Sheet1 (4)'!E2594/100000000,2)</f>
        <v>0.97</v>
      </c>
      <c r="E2588" s="1">
        <f>ROUND('Sheet1 (4)'!F2594/100,2)</f>
        <v>-6.25</v>
      </c>
      <c r="F2588" s="1">
        <f>ROUND('Sheet1 (4)'!G2594/100,2)</f>
        <v>-4.0999999999999996</v>
      </c>
      <c r="G2588" s="1">
        <f>ROUND('Sheet1 (4)'!H2594/100,2)</f>
        <v>-4.7699999999999996</v>
      </c>
      <c r="H2588" s="1">
        <f>ROUND('Sheet1 (4)'!I2594/100,2)</f>
        <v>-6.04</v>
      </c>
      <c r="I2588" s="1">
        <f>ROUND('Sheet1 (4)'!J2594/100,2)</f>
        <v>-6.04</v>
      </c>
      <c r="J2588" s="1" t="e">
        <f>ROUND('Sheet1 (4)'!K2594/100,2)</f>
        <v>#VALUE!</v>
      </c>
      <c r="K2588" s="1" t="e">
        <f>ROUND('Sheet1 (4)'!L2594/100,2)</f>
        <v>#VALUE!</v>
      </c>
      <c r="L2588" s="4">
        <f>ROUND(('Sheet1 (4)'!M2594+'Sheet1 (4)'!R2594)/100,2)</f>
        <v>17.47</v>
      </c>
      <c r="M2588" s="4">
        <f>ROUND(('Sheet1 (4)'!N2594+'Sheet1 (4)'!S2594)/100,2)</f>
        <v>-4.92</v>
      </c>
      <c r="N2588" s="4">
        <f>ROUND(('Sheet1 (4)'!O2594+'Sheet1 (4)'!T2594)/100,2)</f>
        <v>-7.54</v>
      </c>
      <c r="O2588" s="4">
        <f>ROUND(('Sheet1 (4)'!P2594+'Sheet1 (4)'!U2594)/100,2)</f>
        <v>-17.36</v>
      </c>
      <c r="P2588" s="4">
        <f>ROUND(('Sheet1 (4)'!Q2594+'Sheet1 (4)'!V2594)/100,2)</f>
        <v>-17.36</v>
      </c>
      <c r="Q2588" s="7">
        <f>ROUND('Sheet1 (4)'!W2594/100,2)</f>
        <v>-3.25</v>
      </c>
      <c r="R2588" s="7">
        <f>ROUND('Sheet1 (4)'!X2594/100,2)</f>
        <v>-3.38</v>
      </c>
      <c r="S2588" s="7">
        <f>ROUND('Sheet1 (4)'!Y2594/100,2)</f>
        <v>-1.25</v>
      </c>
      <c r="T2588" s="7">
        <f>ROUND('Sheet1 (4)'!Z2594/100,2)</f>
        <v>-7.61</v>
      </c>
      <c r="U2588" s="7">
        <f>ROUND('Sheet1 (4)'!AA2594/100,2)</f>
        <v>-7.61</v>
      </c>
      <c r="V2588" s="1" t="str">
        <f>'Sheet1 (4)'!AB2594&amp;".T"</f>
        <v>2743.T</v>
      </c>
      <c r="W2588" t="e">
        <f>ROUND('Sheet1 (4)'!AC2594,2)</f>
        <v>#VALUE!</v>
      </c>
      <c r="X2588" t="e">
        <f>ROUND('Sheet1 (4)'!AD2594,2)</f>
        <v>#VALUE!</v>
      </c>
      <c r="Y2588" t="str">
        <f>_xlfn.XLOOKUP('Sheet1 (4)'!AB2594,'Sheet1 (3)'!B:B,'Sheet1 (3)'!D:D,"",0)</f>
        <v>スタンダード</v>
      </c>
    </row>
    <row r="2589" spans="1:25" x14ac:dyDescent="0.2">
      <c r="A2589">
        <v>2588</v>
      </c>
      <c r="B2589" s="1" t="str">
        <f>_xlfn.XLOOKUP('Sheet1 (4)'!AB2595,'Sheet1 (3)'!B:B,'Sheet1 (3)'!C:C,"",0)</f>
        <v>ピクセラ</v>
      </c>
      <c r="C2589" s="1" t="str">
        <f>_xlfn.XLOOKUP('Sheet1 (4)'!AB2595,'Sheet1 (3)'!B:B,'Sheet1 (3)'!F:F,"",0)</f>
        <v>電気機器</v>
      </c>
      <c r="D2589" s="1">
        <f>ROUND('Sheet1 (4)'!E2595/100000000,2)</f>
        <v>0.69</v>
      </c>
      <c r="E2589" s="1">
        <f>ROUND('Sheet1 (4)'!F2595/100,2)</f>
        <v>-8.5299999999999994</v>
      </c>
      <c r="F2589" s="1">
        <f>ROUND('Sheet1 (4)'!G2595/100,2)</f>
        <v>-12.4</v>
      </c>
      <c r="G2589" s="1">
        <f>ROUND('Sheet1 (4)'!H2595/100,2)</f>
        <v>-12.39</v>
      </c>
      <c r="H2589" s="1">
        <f>ROUND('Sheet1 (4)'!I2595/100,2)</f>
        <v>-8.4600000000000009</v>
      </c>
      <c r="I2589" s="1">
        <f>ROUND('Sheet1 (4)'!J2595/100,2)</f>
        <v>-8.4600000000000009</v>
      </c>
      <c r="J2589" s="1" t="e">
        <f>ROUND('Sheet1 (4)'!K2595/100,2)</f>
        <v>#VALUE!</v>
      </c>
      <c r="K2589" s="1" t="e">
        <f>ROUND('Sheet1 (4)'!L2595/100,2)</f>
        <v>#VALUE!</v>
      </c>
      <c r="L2589" s="4">
        <f>ROUND(('Sheet1 (4)'!M2595+'Sheet1 (4)'!R2595)/100,2)</f>
        <v>-8.43</v>
      </c>
      <c r="M2589" s="4">
        <f>ROUND(('Sheet1 (4)'!N2595+'Sheet1 (4)'!S2595)/100,2)</f>
        <v>-13.32</v>
      </c>
      <c r="N2589" s="4">
        <f>ROUND(('Sheet1 (4)'!O2595+'Sheet1 (4)'!T2595)/100,2)</f>
        <v>-10.37</v>
      </c>
      <c r="O2589" s="4">
        <f>ROUND(('Sheet1 (4)'!P2595+'Sheet1 (4)'!U2595)/100,2)</f>
        <v>-6.98</v>
      </c>
      <c r="P2589" s="4">
        <f>ROUND(('Sheet1 (4)'!Q2595+'Sheet1 (4)'!V2595)/100,2)</f>
        <v>-6.98</v>
      </c>
      <c r="Q2589" s="7">
        <f>ROUND('Sheet1 (4)'!W2595/100,2)</f>
        <v>-0.57999999999999996</v>
      </c>
      <c r="R2589" s="7">
        <f>ROUND('Sheet1 (4)'!X2595/100,2)</f>
        <v>-0.83</v>
      </c>
      <c r="S2589" s="7">
        <f>ROUND('Sheet1 (4)'!Y2595/100,2)</f>
        <v>-1.54</v>
      </c>
      <c r="T2589" s="7">
        <f>ROUND('Sheet1 (4)'!Z2595/100,2)</f>
        <v>-3.31</v>
      </c>
      <c r="U2589" s="7">
        <f>ROUND('Sheet1 (4)'!AA2595/100,2)</f>
        <v>-3.31</v>
      </c>
      <c r="V2589" s="1" t="str">
        <f>'Sheet1 (4)'!AB2595&amp;".T"</f>
        <v>6731.T</v>
      </c>
      <c r="W2589" t="e">
        <f>ROUND('Sheet1 (4)'!AC2595,2)</f>
        <v>#VALUE!</v>
      </c>
      <c r="X2589">
        <f>ROUND('Sheet1 (4)'!AD2595,2)</f>
        <v>3.89</v>
      </c>
      <c r="Y2589" t="str">
        <f>_xlfn.XLOOKUP('Sheet1 (4)'!AB2595,'Sheet1 (3)'!B:B,'Sheet1 (3)'!D:D,"",0)</f>
        <v>スタンダード</v>
      </c>
    </row>
    <row r="2590" spans="1:25" x14ac:dyDescent="0.2">
      <c r="A2590">
        <v>2589</v>
      </c>
      <c r="B2590" s="1" t="str">
        <f>_xlfn.XLOOKUP('Sheet1 (4)'!AB2596,'Sheet1 (3)'!B:B,'Sheet1 (3)'!C:C,"",0)</f>
        <v>ピクスタ</v>
      </c>
      <c r="C2590" s="1" t="str">
        <f>_xlfn.XLOOKUP('Sheet1 (4)'!AB2596,'Sheet1 (3)'!B:B,'Sheet1 (3)'!F:F,"",0)</f>
        <v>小売業</v>
      </c>
      <c r="D2590" s="1">
        <f>ROUND('Sheet1 (4)'!E2596/100000000,2)</f>
        <v>0.02</v>
      </c>
      <c r="E2590" s="1">
        <f>ROUND('Sheet1 (4)'!F2596/100,2)</f>
        <v>1.25</v>
      </c>
      <c r="F2590" s="1">
        <f>ROUND('Sheet1 (4)'!G2596/100,2)</f>
        <v>1.78</v>
      </c>
      <c r="G2590" s="1">
        <f>ROUND('Sheet1 (4)'!H2596/100,2)</f>
        <v>3.35</v>
      </c>
      <c r="H2590" s="1">
        <f>ROUND('Sheet1 (4)'!I2596/100,2)</f>
        <v>5.74</v>
      </c>
      <c r="I2590" s="1">
        <f>ROUND('Sheet1 (4)'!J2596/100,2)</f>
        <v>5.74</v>
      </c>
      <c r="J2590" s="1" t="e">
        <f>ROUND('Sheet1 (4)'!K2596/100,2)</f>
        <v>#VALUE!</v>
      </c>
      <c r="K2590" s="1" t="e">
        <f>ROUND('Sheet1 (4)'!L2596/100,2)</f>
        <v>#VALUE!</v>
      </c>
      <c r="L2590" s="4">
        <f>ROUND(('Sheet1 (4)'!M2596+'Sheet1 (4)'!R2596)/100,2)</f>
        <v>3.83</v>
      </c>
      <c r="M2590" s="4">
        <f>ROUND(('Sheet1 (4)'!N2596+'Sheet1 (4)'!S2596)/100,2)</f>
        <v>1.1100000000000001</v>
      </c>
      <c r="N2590" s="4">
        <f>ROUND(('Sheet1 (4)'!O2596+'Sheet1 (4)'!T2596)/100,2)</f>
        <v>2.85</v>
      </c>
      <c r="O2590" s="4">
        <f>ROUND(('Sheet1 (4)'!P2596+'Sheet1 (4)'!U2596)/100,2)</f>
        <v>6.03</v>
      </c>
      <c r="P2590" s="4">
        <f>ROUND(('Sheet1 (4)'!Q2596+'Sheet1 (4)'!V2596)/100,2)</f>
        <v>6.03</v>
      </c>
      <c r="Q2590" s="7">
        <f>ROUND('Sheet1 (4)'!W2596/100,2)</f>
        <v>0.23</v>
      </c>
      <c r="R2590" s="7">
        <f>ROUND('Sheet1 (4)'!X2596/100,2)</f>
        <v>0.13</v>
      </c>
      <c r="S2590" s="7">
        <f>ROUND('Sheet1 (4)'!Y2596/100,2)</f>
        <v>0.28000000000000003</v>
      </c>
      <c r="T2590" s="7">
        <f>ROUND('Sheet1 (4)'!Z2596/100,2)</f>
        <v>0.37</v>
      </c>
      <c r="U2590" s="7">
        <f>ROUND('Sheet1 (4)'!AA2596/100,2)</f>
        <v>0.37</v>
      </c>
      <c r="V2590" s="1" t="str">
        <f>'Sheet1 (4)'!AB2596&amp;".T"</f>
        <v>3416.T</v>
      </c>
      <c r="W2590">
        <f>ROUND('Sheet1 (4)'!AC2596,2)</f>
        <v>5.39</v>
      </c>
      <c r="X2590">
        <f>ROUND('Sheet1 (4)'!AD2596,2)</f>
        <v>1.57</v>
      </c>
      <c r="Y2590" t="str">
        <f>_xlfn.XLOOKUP('Sheet1 (4)'!AB2596,'Sheet1 (3)'!B:B,'Sheet1 (3)'!D:D,"",0)</f>
        <v>グロース</v>
      </c>
    </row>
    <row r="2591" spans="1:25" x14ac:dyDescent="0.2">
      <c r="A2591">
        <v>2590</v>
      </c>
      <c r="B2591" s="1" t="str">
        <f>_xlfn.XLOOKUP('Sheet1 (4)'!AB2597,'Sheet1 (3)'!B:B,'Sheet1 (3)'!C:C,"",0)</f>
        <v>ＰＫＳＨＡ　Ｔｅｃｈｎｏｌｏｇｙ</v>
      </c>
      <c r="C2591" s="1" t="str">
        <f>_xlfn.XLOOKUP('Sheet1 (4)'!AB2597,'Sheet1 (3)'!B:B,'Sheet1 (3)'!F:F,"",0)</f>
        <v>情報・通信業</v>
      </c>
      <c r="D2591" s="1">
        <f>ROUND('Sheet1 (4)'!E2597/100000000,2)</f>
        <v>0.31</v>
      </c>
      <c r="E2591" s="1">
        <f>ROUND('Sheet1 (4)'!F2597/100,2)</f>
        <v>7.14</v>
      </c>
      <c r="F2591" s="1">
        <f>ROUND('Sheet1 (4)'!G2597/100,2)</f>
        <v>15.65</v>
      </c>
      <c r="G2591" s="1">
        <f>ROUND('Sheet1 (4)'!H2597/100,2)</f>
        <v>17.190000000000001</v>
      </c>
      <c r="H2591" s="1">
        <f>ROUND('Sheet1 (4)'!I2597/100,2)</f>
        <v>32.36</v>
      </c>
      <c r="I2591" s="1">
        <f>ROUND('Sheet1 (4)'!J2597/100,2)</f>
        <v>32.36</v>
      </c>
      <c r="J2591" s="1">
        <f>ROUND('Sheet1 (4)'!K2597/100,2)</f>
        <v>40.130000000000003</v>
      </c>
      <c r="K2591" s="1">
        <f>ROUND('Sheet1 (4)'!L2597/100,2)</f>
        <v>49.15</v>
      </c>
      <c r="L2591" s="4">
        <f>ROUND(('Sheet1 (4)'!M2597+'Sheet1 (4)'!R2597)/100,2)</f>
        <v>-133.08000000000001</v>
      </c>
      <c r="M2591" s="4">
        <f>ROUND(('Sheet1 (4)'!N2597+'Sheet1 (4)'!S2597)/100,2)</f>
        <v>3.72</v>
      </c>
      <c r="N2591" s="4">
        <f>ROUND(('Sheet1 (4)'!O2597+'Sheet1 (4)'!T2597)/100,2)</f>
        <v>41.09</v>
      </c>
      <c r="O2591" s="4">
        <f>ROUND(('Sheet1 (4)'!P2597+'Sheet1 (4)'!U2597)/100,2)</f>
        <v>-0.64</v>
      </c>
      <c r="P2591" s="4">
        <f>ROUND(('Sheet1 (4)'!Q2597+'Sheet1 (4)'!V2597)/100,2)</f>
        <v>-0.64</v>
      </c>
      <c r="Q2591" s="7">
        <f>ROUND('Sheet1 (4)'!W2597/100,2)</f>
        <v>0.01</v>
      </c>
      <c r="R2591" s="7">
        <f>ROUND('Sheet1 (4)'!X2597/100,2)</f>
        <v>0.03</v>
      </c>
      <c r="S2591" s="7">
        <f>ROUND('Sheet1 (4)'!Y2597/100,2)</f>
        <v>0.03</v>
      </c>
      <c r="T2591" s="7">
        <f>ROUND('Sheet1 (4)'!Z2597/100,2)</f>
        <v>7.0000000000000007E-2</v>
      </c>
      <c r="U2591" s="7">
        <f>ROUND('Sheet1 (4)'!AA2597/100,2)</f>
        <v>7.0000000000000007E-2</v>
      </c>
      <c r="V2591" s="1" t="str">
        <f>'Sheet1 (4)'!AB2597&amp;".T"</f>
        <v>3993.T</v>
      </c>
      <c r="W2591">
        <f>ROUND('Sheet1 (4)'!AC2597,2)</f>
        <v>39.85</v>
      </c>
      <c r="X2591" t="e">
        <f>ROUND('Sheet1 (4)'!AD2597,2)</f>
        <v>#VALUE!</v>
      </c>
      <c r="Y2591" t="str">
        <f>_xlfn.XLOOKUP('Sheet1 (4)'!AB2597,'Sheet1 (3)'!B:B,'Sheet1 (3)'!D:D,"",0)</f>
        <v>プライム</v>
      </c>
    </row>
    <row r="2592" spans="1:25" x14ac:dyDescent="0.2">
      <c r="A2592">
        <v>2591</v>
      </c>
      <c r="B2592" s="1" t="str">
        <f>_xlfn.XLOOKUP('Sheet1 (4)'!AB2598,'Sheet1 (3)'!B:B,'Sheet1 (3)'!C:C,"",0)</f>
        <v>プラコー</v>
      </c>
      <c r="C2592" s="1" t="str">
        <f>_xlfn.XLOOKUP('Sheet1 (4)'!AB2598,'Sheet1 (3)'!B:B,'Sheet1 (3)'!F:F,"",0)</f>
        <v>機械</v>
      </c>
      <c r="D2592" s="1">
        <f>ROUND('Sheet1 (4)'!E2598/100000000,2)</f>
        <v>0.09</v>
      </c>
      <c r="E2592" s="1" t="e">
        <f>ROUND('Sheet1 (4)'!F2598/100,2)</f>
        <v>#VALUE!</v>
      </c>
      <c r="F2592" s="1" t="e">
        <f>ROUND('Sheet1 (4)'!G2598/100,2)</f>
        <v>#VALUE!</v>
      </c>
      <c r="G2592" s="1" t="e">
        <f>ROUND('Sheet1 (4)'!H2598/100,2)</f>
        <v>#VALUE!</v>
      </c>
      <c r="H2592" s="1" t="e">
        <f>ROUND('Sheet1 (4)'!I2598/100,2)</f>
        <v>#VALUE!</v>
      </c>
      <c r="I2592" s="1">
        <f>ROUND('Sheet1 (4)'!J2598/100,2)</f>
        <v>-1.39</v>
      </c>
      <c r="J2592" s="1" t="e">
        <f>ROUND('Sheet1 (4)'!K2598/100,2)</f>
        <v>#VALUE!</v>
      </c>
      <c r="K2592" s="1" t="e">
        <f>ROUND('Sheet1 (4)'!L2598/100,2)</f>
        <v>#VALUE!</v>
      </c>
      <c r="L2592" s="4" t="e">
        <f>ROUND(('Sheet1 (4)'!M2598+'Sheet1 (4)'!R2598)/100,2)</f>
        <v>#VALUE!</v>
      </c>
      <c r="M2592" s="4" t="e">
        <f>ROUND(('Sheet1 (4)'!N2598+'Sheet1 (4)'!S2598)/100,2)</f>
        <v>#VALUE!</v>
      </c>
      <c r="N2592" s="4" t="e">
        <f>ROUND(('Sheet1 (4)'!O2598+'Sheet1 (4)'!T2598)/100,2)</f>
        <v>#VALUE!</v>
      </c>
      <c r="O2592" s="4" t="e">
        <f>ROUND(('Sheet1 (4)'!P2598+'Sheet1 (4)'!U2598)/100,2)</f>
        <v>#VALUE!</v>
      </c>
      <c r="P2592" s="4">
        <f>ROUND(('Sheet1 (4)'!Q2598+'Sheet1 (4)'!V2598)/100,2)</f>
        <v>1.54</v>
      </c>
      <c r="Q2592" s="7" t="e">
        <f>ROUND('Sheet1 (4)'!W2598/100,2)</f>
        <v>#VALUE!</v>
      </c>
      <c r="R2592" s="7" t="e">
        <f>ROUND('Sheet1 (4)'!X2598/100,2)</f>
        <v>#VALUE!</v>
      </c>
      <c r="S2592" s="7" t="e">
        <f>ROUND('Sheet1 (4)'!Y2598/100,2)</f>
        <v>#VALUE!</v>
      </c>
      <c r="T2592" s="7" t="e">
        <f>ROUND('Sheet1 (4)'!Z2598/100,2)</f>
        <v>#VALUE!</v>
      </c>
      <c r="U2592" s="7" t="e">
        <f>ROUND('Sheet1 (4)'!AA2598/100,2)</f>
        <v>#VALUE!</v>
      </c>
      <c r="V2592" s="1" t="str">
        <f>'Sheet1 (4)'!AB2598&amp;".T"</f>
        <v>6347.T</v>
      </c>
      <c r="W2592" t="e">
        <f>ROUND('Sheet1 (4)'!AC2598,2)</f>
        <v>#VALUE!</v>
      </c>
      <c r="X2592">
        <f>ROUND('Sheet1 (4)'!AD2598,2)</f>
        <v>2.1800000000000002</v>
      </c>
      <c r="Y2592" t="str">
        <f>_xlfn.XLOOKUP('Sheet1 (4)'!AB2598,'Sheet1 (3)'!B:B,'Sheet1 (3)'!D:D,"",0)</f>
        <v>スタンダード</v>
      </c>
    </row>
    <row r="2593" spans="1:25" x14ac:dyDescent="0.2">
      <c r="A2593">
        <v>2592</v>
      </c>
      <c r="B2593" s="1" t="str">
        <f>_xlfn.XLOOKUP('Sheet1 (4)'!AB2599,'Sheet1 (3)'!B:B,'Sheet1 (3)'!C:C,"",0)</f>
        <v>プレイド</v>
      </c>
      <c r="C2593" s="1" t="str">
        <f>_xlfn.XLOOKUP('Sheet1 (4)'!AB2599,'Sheet1 (3)'!B:B,'Sheet1 (3)'!F:F,"",0)</f>
        <v>情報・通信業</v>
      </c>
      <c r="D2593" s="1">
        <f>ROUND('Sheet1 (4)'!E2599/100000000,2)</f>
        <v>0.41</v>
      </c>
      <c r="E2593" s="1">
        <f>ROUND('Sheet1 (4)'!F2599/100,2)</f>
        <v>1.7</v>
      </c>
      <c r="F2593" s="1">
        <f>ROUND('Sheet1 (4)'!G2599/100,2)</f>
        <v>-8.82</v>
      </c>
      <c r="G2593" s="1">
        <f>ROUND('Sheet1 (4)'!H2599/100,2)</f>
        <v>-8.82</v>
      </c>
      <c r="H2593" s="1">
        <f>ROUND('Sheet1 (4)'!I2599/100,2)</f>
        <v>2.61</v>
      </c>
      <c r="I2593" s="1">
        <f>ROUND('Sheet1 (4)'!J2599/100,2)</f>
        <v>2.61</v>
      </c>
      <c r="J2593" s="1">
        <f>ROUND('Sheet1 (4)'!K2599/100,2)</f>
        <v>14</v>
      </c>
      <c r="K2593" s="1">
        <f>ROUND('Sheet1 (4)'!L2599/100,2)</f>
        <v>18.5</v>
      </c>
      <c r="L2593" s="4">
        <f>ROUND(('Sheet1 (4)'!M2599+'Sheet1 (4)'!R2599)/100,2)</f>
        <v>-9.1999999999999993</v>
      </c>
      <c r="M2593" s="4">
        <f>ROUND(('Sheet1 (4)'!N2599+'Sheet1 (4)'!S2599)/100,2)</f>
        <v>-9.44</v>
      </c>
      <c r="N2593" s="4">
        <f>ROUND(('Sheet1 (4)'!O2599+'Sheet1 (4)'!T2599)/100,2)</f>
        <v>-4.1399999999999997</v>
      </c>
      <c r="O2593" s="4">
        <f>ROUND(('Sheet1 (4)'!P2599+'Sheet1 (4)'!U2599)/100,2)</f>
        <v>8.51</v>
      </c>
      <c r="P2593" s="4">
        <f>ROUND(('Sheet1 (4)'!Q2599+'Sheet1 (4)'!V2599)/100,2)</f>
        <v>8.51</v>
      </c>
      <c r="Q2593" s="7">
        <f>ROUND('Sheet1 (4)'!W2599/100,2)</f>
        <v>-0.03</v>
      </c>
      <c r="R2593" s="7">
        <f>ROUND('Sheet1 (4)'!X2599/100,2)</f>
        <v>-0.22</v>
      </c>
      <c r="S2593" s="7">
        <f>ROUND('Sheet1 (4)'!Y2599/100,2)</f>
        <v>-0.63</v>
      </c>
      <c r="T2593" s="7">
        <f>ROUND('Sheet1 (4)'!Z2599/100,2)</f>
        <v>0.08</v>
      </c>
      <c r="U2593" s="7">
        <f>ROUND('Sheet1 (4)'!AA2599/100,2)</f>
        <v>0.08</v>
      </c>
      <c r="V2593" s="1" t="str">
        <f>'Sheet1 (4)'!AB2599&amp;".T"</f>
        <v>4165.T</v>
      </c>
      <c r="W2593">
        <f>ROUND('Sheet1 (4)'!AC2599,2)</f>
        <v>35.06</v>
      </c>
      <c r="X2593">
        <f>ROUND('Sheet1 (4)'!AD2599,2)</f>
        <v>8.9600000000000009</v>
      </c>
      <c r="Y2593" t="str">
        <f>_xlfn.XLOOKUP('Sheet1 (4)'!AB2599,'Sheet1 (3)'!B:B,'Sheet1 (3)'!D:D,"",0)</f>
        <v>グロース</v>
      </c>
    </row>
    <row r="2594" spans="1:25" x14ac:dyDescent="0.2">
      <c r="A2594">
        <v>2593</v>
      </c>
      <c r="B2594" s="1" t="str">
        <f>_xlfn.XLOOKUP('Sheet1 (4)'!AB2600,'Sheet1 (3)'!B:B,'Sheet1 (3)'!C:C,"",0)</f>
        <v>プラネット</v>
      </c>
      <c r="C2594" s="1" t="str">
        <f>_xlfn.XLOOKUP('Sheet1 (4)'!AB2600,'Sheet1 (3)'!B:B,'Sheet1 (3)'!F:F,"",0)</f>
        <v>サービス業</v>
      </c>
      <c r="D2594" s="1">
        <f>ROUND('Sheet1 (4)'!E2600/100000000,2)</f>
        <v>7.0000000000000007E-2</v>
      </c>
      <c r="E2594" s="1">
        <f>ROUND('Sheet1 (4)'!F2600/100,2)</f>
        <v>7.05</v>
      </c>
      <c r="F2594" s="1">
        <f>ROUND('Sheet1 (4)'!G2600/100,2)</f>
        <v>7.05</v>
      </c>
      <c r="G2594" s="1">
        <f>ROUND('Sheet1 (4)'!H2600/100,2)</f>
        <v>6.25</v>
      </c>
      <c r="H2594" s="1">
        <f>ROUND('Sheet1 (4)'!I2600/100,2)</f>
        <v>6.42</v>
      </c>
      <c r="I2594" s="1">
        <f>ROUND('Sheet1 (4)'!J2600/100,2)</f>
        <v>5.64</v>
      </c>
      <c r="J2594" s="1" t="e">
        <f>ROUND('Sheet1 (4)'!K2600/100,2)</f>
        <v>#VALUE!</v>
      </c>
      <c r="K2594" s="1" t="e">
        <f>ROUND('Sheet1 (4)'!L2600/100,2)</f>
        <v>#VALUE!</v>
      </c>
      <c r="L2594" s="4">
        <f>ROUND(('Sheet1 (4)'!M2600+'Sheet1 (4)'!R2600)/100,2)</f>
        <v>5.36</v>
      </c>
      <c r="M2594" s="4">
        <f>ROUND(('Sheet1 (4)'!N2600+'Sheet1 (4)'!S2600)/100,2)</f>
        <v>4.75</v>
      </c>
      <c r="N2594" s="4">
        <f>ROUND(('Sheet1 (4)'!O2600+'Sheet1 (4)'!T2600)/100,2)</f>
        <v>1.62</v>
      </c>
      <c r="O2594" s="4">
        <f>ROUND(('Sheet1 (4)'!P2600+'Sheet1 (4)'!U2600)/100,2)</f>
        <v>3.58</v>
      </c>
      <c r="P2594" s="4">
        <f>ROUND(('Sheet1 (4)'!Q2600+'Sheet1 (4)'!V2600)/100,2)</f>
        <v>5.13</v>
      </c>
      <c r="Q2594" s="7">
        <f>ROUND('Sheet1 (4)'!W2600/100,2)</f>
        <v>0.11</v>
      </c>
      <c r="R2594" s="7">
        <f>ROUND('Sheet1 (4)'!X2600/100,2)</f>
        <v>0.11</v>
      </c>
      <c r="S2594" s="7">
        <f>ROUND('Sheet1 (4)'!Y2600/100,2)</f>
        <v>0.08</v>
      </c>
      <c r="T2594" s="7">
        <f>ROUND('Sheet1 (4)'!Z2600/100,2)</f>
        <v>0.09</v>
      </c>
      <c r="U2594" s="7">
        <f>ROUND('Sheet1 (4)'!AA2600/100,2)</f>
        <v>7.0000000000000007E-2</v>
      </c>
      <c r="V2594" s="1" t="str">
        <f>'Sheet1 (4)'!AB2600&amp;".T"</f>
        <v>2391.T</v>
      </c>
      <c r="W2594">
        <f>ROUND('Sheet1 (4)'!AC2600,2)</f>
        <v>20.56</v>
      </c>
      <c r="X2594">
        <f>ROUND('Sheet1 (4)'!AD2600,2)</f>
        <v>1.46</v>
      </c>
      <c r="Y2594" t="str">
        <f>_xlfn.XLOOKUP('Sheet1 (4)'!AB2600,'Sheet1 (3)'!B:B,'Sheet1 (3)'!D:D,"",0)</f>
        <v>スタンダード</v>
      </c>
    </row>
    <row r="2595" spans="1:25" x14ac:dyDescent="0.2">
      <c r="A2595">
        <v>2594</v>
      </c>
      <c r="B2595" s="1" t="str">
        <f>_xlfn.XLOOKUP('Sheet1 (4)'!AB2601,'Sheet1 (3)'!B:B,'Sheet1 (3)'!C:C,"",0)</f>
        <v>ＰＬＡＮＴ</v>
      </c>
      <c r="C2595" s="1" t="str">
        <f>_xlfn.XLOOKUP('Sheet1 (4)'!AB2601,'Sheet1 (3)'!B:B,'Sheet1 (3)'!F:F,"",0)</f>
        <v>小売業</v>
      </c>
      <c r="D2595" s="1">
        <f>ROUND('Sheet1 (4)'!E2601/100000000,2)</f>
        <v>7.0000000000000007E-2</v>
      </c>
      <c r="E2595" s="1">
        <f>ROUND('Sheet1 (4)'!F2601/100,2)</f>
        <v>15.45</v>
      </c>
      <c r="F2595" s="1">
        <f>ROUND('Sheet1 (4)'!G2601/100,2)</f>
        <v>14.49</v>
      </c>
      <c r="G2595" s="1">
        <f>ROUND('Sheet1 (4)'!H2601/100,2)</f>
        <v>15.7</v>
      </c>
      <c r="H2595" s="1">
        <f>ROUND('Sheet1 (4)'!I2601/100,2)</f>
        <v>21.29</v>
      </c>
      <c r="I2595" s="1">
        <f>ROUND('Sheet1 (4)'!J2601/100,2)</f>
        <v>20.07</v>
      </c>
      <c r="J2595" s="1" t="e">
        <f>ROUND('Sheet1 (4)'!K2601/100,2)</f>
        <v>#VALUE!</v>
      </c>
      <c r="K2595" s="1" t="e">
        <f>ROUND('Sheet1 (4)'!L2601/100,2)</f>
        <v>#VALUE!</v>
      </c>
      <c r="L2595" s="4">
        <f>ROUND(('Sheet1 (4)'!M2601+'Sheet1 (4)'!R2601)/100,2)</f>
        <v>13.08</v>
      </c>
      <c r="M2595" s="4">
        <f>ROUND(('Sheet1 (4)'!N2601+'Sheet1 (4)'!S2601)/100,2)</f>
        <v>7.41</v>
      </c>
      <c r="N2595" s="4">
        <f>ROUND(('Sheet1 (4)'!O2601+'Sheet1 (4)'!T2601)/100,2)</f>
        <v>17.97</v>
      </c>
      <c r="O2595" s="4">
        <f>ROUND(('Sheet1 (4)'!P2601+'Sheet1 (4)'!U2601)/100,2)</f>
        <v>16.7</v>
      </c>
      <c r="P2595" s="4">
        <f>ROUND(('Sheet1 (4)'!Q2601+'Sheet1 (4)'!V2601)/100,2)</f>
        <v>-8.91</v>
      </c>
      <c r="Q2595" s="7">
        <f>ROUND('Sheet1 (4)'!W2601/100,2)</f>
        <v>0.08</v>
      </c>
      <c r="R2595" s="7">
        <f>ROUND('Sheet1 (4)'!X2601/100,2)</f>
        <v>0.02</v>
      </c>
      <c r="S2595" s="7">
        <f>ROUND('Sheet1 (4)'!Y2601/100,2)</f>
        <v>0.01</v>
      </c>
      <c r="T2595" s="7">
        <f>ROUND('Sheet1 (4)'!Z2601/100,2)</f>
        <v>0.02</v>
      </c>
      <c r="U2595" s="7">
        <f>ROUND('Sheet1 (4)'!AA2601/100,2)</f>
        <v>0.09</v>
      </c>
      <c r="V2595" s="1" t="str">
        <f>'Sheet1 (4)'!AB2601&amp;".T"</f>
        <v>7646.T</v>
      </c>
      <c r="W2595">
        <f>ROUND('Sheet1 (4)'!AC2601,2)</f>
        <v>9.52</v>
      </c>
      <c r="X2595">
        <f>ROUND('Sheet1 (4)'!AD2601,2)</f>
        <v>0.84</v>
      </c>
      <c r="Y2595" t="str">
        <f>_xlfn.XLOOKUP('Sheet1 (4)'!AB2601,'Sheet1 (3)'!B:B,'Sheet1 (3)'!D:D,"",0)</f>
        <v>スタンダード</v>
      </c>
    </row>
    <row r="2596" spans="1:25" x14ac:dyDescent="0.2">
      <c r="A2596">
        <v>2595</v>
      </c>
      <c r="B2596" s="1" t="str">
        <f>_xlfn.XLOOKUP('Sheet1 (4)'!AB2602,'Sheet1 (3)'!B:B,'Sheet1 (3)'!C:C,"",0)</f>
        <v>ぷらっとホーム</v>
      </c>
      <c r="C2596" s="1" t="str">
        <f>_xlfn.XLOOKUP('Sheet1 (4)'!AB2602,'Sheet1 (3)'!B:B,'Sheet1 (3)'!F:F,"",0)</f>
        <v>電気機器</v>
      </c>
      <c r="D2596" s="1">
        <f>ROUND('Sheet1 (4)'!E2602/100000000,2)</f>
        <v>0.05</v>
      </c>
      <c r="E2596" s="1" t="e">
        <f>ROUND('Sheet1 (4)'!F2602/100,2)</f>
        <v>#VALUE!</v>
      </c>
      <c r="F2596" s="1" t="e">
        <f>ROUND('Sheet1 (4)'!G2602/100,2)</f>
        <v>#VALUE!</v>
      </c>
      <c r="G2596" s="1" t="e">
        <f>ROUND('Sheet1 (4)'!H2602/100,2)</f>
        <v>#VALUE!</v>
      </c>
      <c r="H2596" s="1" t="e">
        <f>ROUND('Sheet1 (4)'!I2602/100,2)</f>
        <v>#VALUE!</v>
      </c>
      <c r="I2596" s="1">
        <f>ROUND('Sheet1 (4)'!J2602/100,2)</f>
        <v>-4.6100000000000003</v>
      </c>
      <c r="J2596" s="1" t="e">
        <f>ROUND('Sheet1 (4)'!K2602/100,2)</f>
        <v>#VALUE!</v>
      </c>
      <c r="K2596" s="1" t="e">
        <f>ROUND('Sheet1 (4)'!L2602/100,2)</f>
        <v>#VALUE!</v>
      </c>
      <c r="L2596" s="4" t="e">
        <f>ROUND(('Sheet1 (4)'!M2602+'Sheet1 (4)'!R2602)/100,2)</f>
        <v>#VALUE!</v>
      </c>
      <c r="M2596" s="4" t="e">
        <f>ROUND(('Sheet1 (4)'!N2602+'Sheet1 (4)'!S2602)/100,2)</f>
        <v>#VALUE!</v>
      </c>
      <c r="N2596" s="4" t="e">
        <f>ROUND(('Sheet1 (4)'!O2602+'Sheet1 (4)'!T2602)/100,2)</f>
        <v>#VALUE!</v>
      </c>
      <c r="O2596" s="4" t="e">
        <f>ROUND(('Sheet1 (4)'!P2602+'Sheet1 (4)'!U2602)/100,2)</f>
        <v>#VALUE!</v>
      </c>
      <c r="P2596" s="4">
        <f>ROUND(('Sheet1 (4)'!Q2602+'Sheet1 (4)'!V2602)/100,2)</f>
        <v>-6.54</v>
      </c>
      <c r="Q2596" s="7" t="e">
        <f>ROUND('Sheet1 (4)'!W2602/100,2)</f>
        <v>#VALUE!</v>
      </c>
      <c r="R2596" s="7" t="e">
        <f>ROUND('Sheet1 (4)'!X2602/100,2)</f>
        <v>#VALUE!</v>
      </c>
      <c r="S2596" s="7" t="e">
        <f>ROUND('Sheet1 (4)'!Y2602/100,2)</f>
        <v>#VALUE!</v>
      </c>
      <c r="T2596" s="7" t="e">
        <f>ROUND('Sheet1 (4)'!Z2602/100,2)</f>
        <v>#VALUE!</v>
      </c>
      <c r="U2596" s="7">
        <f>ROUND('Sheet1 (4)'!AA2602/100,2)</f>
        <v>-0.18</v>
      </c>
      <c r="V2596" s="1" t="str">
        <f>'Sheet1 (4)'!AB2602&amp;".T"</f>
        <v>6836.T</v>
      </c>
      <c r="W2596" t="e">
        <f>ROUND('Sheet1 (4)'!AC2602,2)</f>
        <v>#VALUE!</v>
      </c>
      <c r="X2596">
        <f>ROUND('Sheet1 (4)'!AD2602,2)</f>
        <v>1.75</v>
      </c>
      <c r="Y2596" t="str">
        <f>_xlfn.XLOOKUP('Sheet1 (4)'!AB2602,'Sheet1 (3)'!B:B,'Sheet1 (3)'!D:D,"",0)</f>
        <v>スタンダード</v>
      </c>
    </row>
    <row r="2597" spans="1:25" x14ac:dyDescent="0.2">
      <c r="A2597">
        <v>2596</v>
      </c>
      <c r="B2597" s="1" t="str">
        <f>_xlfn.XLOOKUP('Sheet1 (4)'!AB2603,'Sheet1 (3)'!B:B,'Sheet1 (3)'!C:C,"",0)</f>
        <v>プラッツ</v>
      </c>
      <c r="C2597" s="1" t="str">
        <f>_xlfn.XLOOKUP('Sheet1 (4)'!AB2603,'Sheet1 (3)'!B:B,'Sheet1 (3)'!F:F,"",0)</f>
        <v>その他製品</v>
      </c>
      <c r="D2597" s="1">
        <f>ROUND('Sheet1 (4)'!E2603/100000000,2)</f>
        <v>0.03</v>
      </c>
      <c r="E2597" s="1">
        <f>ROUND('Sheet1 (4)'!F2603/100,2)</f>
        <v>7.25</v>
      </c>
      <c r="F2597" s="1">
        <f>ROUND('Sheet1 (4)'!G2603/100,2)</f>
        <v>1.01</v>
      </c>
      <c r="G2597" s="1">
        <f>ROUND('Sheet1 (4)'!H2603/100,2)</f>
        <v>-1.0900000000000001</v>
      </c>
      <c r="H2597" s="1">
        <f>ROUND('Sheet1 (4)'!I2603/100,2)</f>
        <v>0.38</v>
      </c>
      <c r="I2597" s="1">
        <f>ROUND('Sheet1 (4)'!J2603/100,2)</f>
        <v>1.83</v>
      </c>
      <c r="J2597" s="1" t="e">
        <f>ROUND('Sheet1 (4)'!K2603/100,2)</f>
        <v>#VALUE!</v>
      </c>
      <c r="K2597" s="1" t="e">
        <f>ROUND('Sheet1 (4)'!L2603/100,2)</f>
        <v>#VALUE!</v>
      </c>
      <c r="L2597" s="4">
        <f>ROUND(('Sheet1 (4)'!M2603+'Sheet1 (4)'!R2603)/100,2)</f>
        <v>-0.23</v>
      </c>
      <c r="M2597" s="4">
        <f>ROUND(('Sheet1 (4)'!N2603+'Sheet1 (4)'!S2603)/100,2)</f>
        <v>-2.4500000000000002</v>
      </c>
      <c r="N2597" s="4">
        <f>ROUND(('Sheet1 (4)'!O2603+'Sheet1 (4)'!T2603)/100,2)</f>
        <v>7.07</v>
      </c>
      <c r="O2597" s="4">
        <f>ROUND(('Sheet1 (4)'!P2603+'Sheet1 (4)'!U2603)/100,2)</f>
        <v>5.33</v>
      </c>
      <c r="P2597" s="4">
        <f>ROUND(('Sheet1 (4)'!Q2603+'Sheet1 (4)'!V2603)/100,2)</f>
        <v>-1.82</v>
      </c>
      <c r="Q2597" s="7">
        <f>ROUND('Sheet1 (4)'!W2603/100,2)</f>
        <v>0.11</v>
      </c>
      <c r="R2597" s="7">
        <f>ROUND('Sheet1 (4)'!X2603/100,2)</f>
        <v>0.09</v>
      </c>
      <c r="S2597" s="7">
        <f>ROUND('Sheet1 (4)'!Y2603/100,2)</f>
        <v>7.0000000000000007E-2</v>
      </c>
      <c r="T2597" s="7">
        <f>ROUND('Sheet1 (4)'!Z2603/100,2)</f>
        <v>0.02</v>
      </c>
      <c r="U2597" s="7">
        <f>ROUND('Sheet1 (4)'!AA2603/100,2)</f>
        <v>0.06</v>
      </c>
      <c r="V2597" s="1" t="str">
        <f>'Sheet1 (4)'!AB2603&amp;".T"</f>
        <v>7813.T</v>
      </c>
      <c r="W2597">
        <f>ROUND('Sheet1 (4)'!AC2603,2)</f>
        <v>14.72</v>
      </c>
      <c r="X2597">
        <f>ROUND('Sheet1 (4)'!AD2603,2)</f>
        <v>0.87</v>
      </c>
      <c r="Y2597" t="str">
        <f>_xlfn.XLOOKUP('Sheet1 (4)'!AB2603,'Sheet1 (3)'!B:B,'Sheet1 (3)'!D:D,"",0)</f>
        <v>スタンダード</v>
      </c>
    </row>
    <row r="2598" spans="1:25" x14ac:dyDescent="0.2">
      <c r="A2598">
        <v>2597</v>
      </c>
      <c r="B2598" s="1" t="str">
        <f>_xlfn.XLOOKUP('Sheet1 (4)'!AB2604,'Sheet1 (3)'!B:B,'Sheet1 (3)'!C:C,"",0)</f>
        <v>プラザホールディングス</v>
      </c>
      <c r="C2598" s="1" t="str">
        <f>_xlfn.XLOOKUP('Sheet1 (4)'!AB2604,'Sheet1 (3)'!B:B,'Sheet1 (3)'!F:F,"",0)</f>
        <v>サービス業</v>
      </c>
      <c r="D2598" s="1">
        <f>ROUND('Sheet1 (4)'!E2604/100000000,2)</f>
        <v>0.02</v>
      </c>
      <c r="E2598" s="1">
        <f>ROUND('Sheet1 (4)'!F2604/100,2)</f>
        <v>3.05</v>
      </c>
      <c r="F2598" s="1">
        <f>ROUND('Sheet1 (4)'!G2604/100,2)</f>
        <v>1.1599999999999999</v>
      </c>
      <c r="G2598" s="1">
        <f>ROUND('Sheet1 (4)'!H2604/100,2)</f>
        <v>0.92</v>
      </c>
      <c r="H2598" s="1">
        <f>ROUND('Sheet1 (4)'!I2604/100,2)</f>
        <v>1.95</v>
      </c>
      <c r="I2598" s="1">
        <f>ROUND('Sheet1 (4)'!J2604/100,2)</f>
        <v>3.37</v>
      </c>
      <c r="J2598" s="1" t="e">
        <f>ROUND('Sheet1 (4)'!K2604/100,2)</f>
        <v>#VALUE!</v>
      </c>
      <c r="K2598" s="1" t="e">
        <f>ROUND('Sheet1 (4)'!L2604/100,2)</f>
        <v>#VALUE!</v>
      </c>
      <c r="L2598" s="4">
        <f>ROUND(('Sheet1 (4)'!M2604+'Sheet1 (4)'!R2604)/100,2)</f>
        <v>4.92</v>
      </c>
      <c r="M2598" s="4">
        <f>ROUND(('Sheet1 (4)'!N2604+'Sheet1 (4)'!S2604)/100,2)</f>
        <v>-2.78</v>
      </c>
      <c r="N2598" s="4">
        <f>ROUND(('Sheet1 (4)'!O2604+'Sheet1 (4)'!T2604)/100,2)</f>
        <v>0.06</v>
      </c>
      <c r="O2598" s="4">
        <f>ROUND(('Sheet1 (4)'!P2604+'Sheet1 (4)'!U2604)/100,2)</f>
        <v>6.33</v>
      </c>
      <c r="P2598" s="4">
        <f>ROUND(('Sheet1 (4)'!Q2604+'Sheet1 (4)'!V2604)/100,2)</f>
        <v>5.69</v>
      </c>
      <c r="Q2598" s="7">
        <f>ROUND('Sheet1 (4)'!W2604/100,2)</f>
        <v>0.28999999999999998</v>
      </c>
      <c r="R2598" s="7">
        <f>ROUND('Sheet1 (4)'!X2604/100,2)</f>
        <v>0.04</v>
      </c>
      <c r="S2598" s="7">
        <f>ROUND('Sheet1 (4)'!Y2604/100,2)</f>
        <v>-0.08</v>
      </c>
      <c r="T2598" s="7">
        <f>ROUND('Sheet1 (4)'!Z2604/100,2)</f>
        <v>0.03</v>
      </c>
      <c r="U2598" s="7">
        <f>ROUND('Sheet1 (4)'!AA2604/100,2)</f>
        <v>0.12</v>
      </c>
      <c r="V2598" s="1" t="str">
        <f>'Sheet1 (4)'!AB2604&amp;".T"</f>
        <v>7502.T</v>
      </c>
      <c r="W2598">
        <f>ROUND('Sheet1 (4)'!AC2604,2)</f>
        <v>15.04</v>
      </c>
      <c r="X2598">
        <f>ROUND('Sheet1 (4)'!AD2604,2)</f>
        <v>2.04</v>
      </c>
      <c r="Y2598" t="str">
        <f>_xlfn.XLOOKUP('Sheet1 (4)'!AB2604,'Sheet1 (3)'!B:B,'Sheet1 (3)'!D:D,"",0)</f>
        <v>スタンダード</v>
      </c>
    </row>
    <row r="2599" spans="1:25" x14ac:dyDescent="0.2">
      <c r="A2599">
        <v>2598</v>
      </c>
      <c r="B2599" s="1" t="str">
        <f>_xlfn.XLOOKUP('Sheet1 (4)'!AB2605,'Sheet1 (3)'!B:B,'Sheet1 (3)'!C:C,"",0)</f>
        <v>プラスアルファ・コンサルティング</v>
      </c>
      <c r="C2599" s="1" t="str">
        <f>_xlfn.XLOOKUP('Sheet1 (4)'!AB2605,'Sheet1 (3)'!B:B,'Sheet1 (3)'!F:F,"",0)</f>
        <v>情報・通信業</v>
      </c>
      <c r="D2599" s="1">
        <f>ROUND('Sheet1 (4)'!E2605/100000000,2)</f>
        <v>0.41</v>
      </c>
      <c r="E2599" s="1">
        <f>ROUND('Sheet1 (4)'!F2605/100,2)</f>
        <v>21.07</v>
      </c>
      <c r="F2599" s="1" t="e">
        <f>ROUND('Sheet1 (4)'!G2605/100,2)</f>
        <v>#VALUE!</v>
      </c>
      <c r="G2599" s="1">
        <f>ROUND('Sheet1 (4)'!H2605/100,2)</f>
        <v>37.11</v>
      </c>
      <c r="H2599" s="1">
        <f>ROUND('Sheet1 (4)'!I2605/100,2)</f>
        <v>45.41</v>
      </c>
      <c r="I2599" s="1">
        <f>ROUND('Sheet1 (4)'!J2605/100,2)</f>
        <v>45.41</v>
      </c>
      <c r="J2599" s="1">
        <f>ROUND('Sheet1 (4)'!K2605/100,2)</f>
        <v>60.92</v>
      </c>
      <c r="K2599" s="1">
        <f>ROUND('Sheet1 (4)'!L2605/100,2)</f>
        <v>73.349999999999994</v>
      </c>
      <c r="L2599" s="4">
        <f>ROUND(('Sheet1 (4)'!M2605+'Sheet1 (4)'!R2605)/100,2)</f>
        <v>14.89</v>
      </c>
      <c r="M2599" s="4" t="e">
        <f>ROUND(('Sheet1 (4)'!N2605+'Sheet1 (4)'!S2605)/100,2)</f>
        <v>#VALUE!</v>
      </c>
      <c r="N2599" s="4">
        <f>ROUND(('Sheet1 (4)'!O2605+'Sheet1 (4)'!T2605)/100,2)</f>
        <v>26.63</v>
      </c>
      <c r="O2599" s="4">
        <f>ROUND(('Sheet1 (4)'!P2605+'Sheet1 (4)'!U2605)/100,2)</f>
        <v>23.68</v>
      </c>
      <c r="P2599" s="4">
        <f>ROUND(('Sheet1 (4)'!Q2605+'Sheet1 (4)'!V2605)/100,2)</f>
        <v>23.68</v>
      </c>
      <c r="Q2599" s="7">
        <f>ROUND('Sheet1 (4)'!W2605/100,2)</f>
        <v>0.34</v>
      </c>
      <c r="R2599" s="7" t="e">
        <f>ROUND('Sheet1 (4)'!X2605/100,2)</f>
        <v>#VALUE!</v>
      </c>
      <c r="S2599" s="7" t="e">
        <f>ROUND('Sheet1 (4)'!Y2605/100,2)</f>
        <v>#VALUE!</v>
      </c>
      <c r="T2599" s="7">
        <f>ROUND('Sheet1 (4)'!Z2605/100,2)</f>
        <v>0.28999999999999998</v>
      </c>
      <c r="U2599" s="7">
        <f>ROUND('Sheet1 (4)'!AA2605/100,2)</f>
        <v>0.28999999999999998</v>
      </c>
      <c r="V2599" s="1" t="str">
        <f>'Sheet1 (4)'!AB2605&amp;".T"</f>
        <v>4071.T</v>
      </c>
      <c r="W2599">
        <f>ROUND('Sheet1 (4)'!AC2605,2)</f>
        <v>25.59</v>
      </c>
      <c r="X2599">
        <f>ROUND('Sheet1 (4)'!AD2605,2)</f>
        <v>8.61</v>
      </c>
      <c r="Y2599" t="str">
        <f>_xlfn.XLOOKUP('Sheet1 (4)'!AB2605,'Sheet1 (3)'!B:B,'Sheet1 (3)'!D:D,"",0)</f>
        <v>プライム</v>
      </c>
    </row>
    <row r="2600" spans="1:25" x14ac:dyDescent="0.2">
      <c r="A2600">
        <v>2599</v>
      </c>
      <c r="B2600" s="1" t="str">
        <f>_xlfn.XLOOKUP('Sheet1 (4)'!AB2606,'Sheet1 (3)'!B:B,'Sheet1 (3)'!C:C,"",0)</f>
        <v>ｐｌｕｓｚｅｒｏ</v>
      </c>
      <c r="C2600" s="1" t="str">
        <f>_xlfn.XLOOKUP('Sheet1 (4)'!AB2606,'Sheet1 (3)'!B:B,'Sheet1 (3)'!F:F,"",0)</f>
        <v>情報・通信業</v>
      </c>
      <c r="D2600" s="1">
        <f>ROUND('Sheet1 (4)'!E2606/100000000,2)</f>
        <v>0.08</v>
      </c>
      <c r="E2600" s="1">
        <f>ROUND('Sheet1 (4)'!F2606/100,2)</f>
        <v>-0.81</v>
      </c>
      <c r="F2600" s="1">
        <f>ROUND('Sheet1 (4)'!G2606/100,2)</f>
        <v>1.28</v>
      </c>
      <c r="G2600" s="1">
        <f>ROUND('Sheet1 (4)'!H2606/100,2)</f>
        <v>1.63</v>
      </c>
      <c r="H2600" s="1">
        <f>ROUND('Sheet1 (4)'!I2606/100,2)</f>
        <v>2.5099999999999998</v>
      </c>
      <c r="I2600" s="1">
        <f>ROUND('Sheet1 (4)'!J2606/100,2)</f>
        <v>2.5099999999999998</v>
      </c>
      <c r="J2600" s="1">
        <f>ROUND('Sheet1 (4)'!K2606/100,2)</f>
        <v>5.5</v>
      </c>
      <c r="K2600" s="1">
        <f>ROUND('Sheet1 (4)'!L2606/100,2)</f>
        <v>10</v>
      </c>
      <c r="L2600" s="4" t="e">
        <f>ROUND(('Sheet1 (4)'!M2606+'Sheet1 (4)'!R2606)/100,2)</f>
        <v>#VALUE!</v>
      </c>
      <c r="M2600" s="4">
        <f>ROUND(('Sheet1 (4)'!N2606+'Sheet1 (4)'!S2606)/100,2)</f>
        <v>1.03</v>
      </c>
      <c r="N2600" s="4">
        <f>ROUND(('Sheet1 (4)'!O2606+'Sheet1 (4)'!T2606)/100,2)</f>
        <v>-0.51</v>
      </c>
      <c r="O2600" s="4">
        <f>ROUND(('Sheet1 (4)'!P2606+'Sheet1 (4)'!U2606)/100,2)</f>
        <v>1.1399999999999999</v>
      </c>
      <c r="P2600" s="4">
        <f>ROUND(('Sheet1 (4)'!Q2606+'Sheet1 (4)'!V2606)/100,2)</f>
        <v>1.1399999999999999</v>
      </c>
      <c r="Q2600" s="7">
        <f>ROUND('Sheet1 (4)'!W2606/100,2)</f>
        <v>-0.47</v>
      </c>
      <c r="R2600" s="7">
        <f>ROUND('Sheet1 (4)'!X2606/100,2)</f>
        <v>0.25</v>
      </c>
      <c r="S2600" s="7">
        <f>ROUND('Sheet1 (4)'!Y2606/100,2)</f>
        <v>0.14000000000000001</v>
      </c>
      <c r="T2600" s="7">
        <f>ROUND('Sheet1 (4)'!Z2606/100,2)</f>
        <v>0.15</v>
      </c>
      <c r="U2600" s="7">
        <f>ROUND('Sheet1 (4)'!AA2606/100,2)</f>
        <v>0.15</v>
      </c>
      <c r="V2600" s="1" t="str">
        <f>'Sheet1 (4)'!AB2606&amp;".T"</f>
        <v>5132.T</v>
      </c>
      <c r="W2600">
        <f>ROUND('Sheet1 (4)'!AC2606,2)</f>
        <v>108.47</v>
      </c>
      <c r="X2600">
        <f>ROUND('Sheet1 (4)'!AD2606,2)</f>
        <v>22.84</v>
      </c>
      <c r="Y2600" t="str">
        <f>_xlfn.XLOOKUP('Sheet1 (4)'!AB2606,'Sheet1 (3)'!B:B,'Sheet1 (3)'!D:D,"",0)</f>
        <v>グロース</v>
      </c>
    </row>
    <row r="2601" spans="1:25" x14ac:dyDescent="0.2">
      <c r="A2601">
        <v>2600</v>
      </c>
      <c r="B2601" s="1" t="str">
        <f>_xlfn.XLOOKUP('Sheet1 (4)'!AB2607,'Sheet1 (3)'!B:B,'Sheet1 (3)'!C:C,"",0)</f>
        <v>ポーラ・オルビスホールディングス</v>
      </c>
      <c r="C2601" s="1" t="str">
        <f>_xlfn.XLOOKUP('Sheet1 (4)'!AB2607,'Sheet1 (3)'!B:B,'Sheet1 (3)'!F:F,"",0)</f>
        <v>化学</v>
      </c>
      <c r="D2601" s="1">
        <f>ROUND('Sheet1 (4)'!E2607/100000000,2)</f>
        <v>2.21</v>
      </c>
      <c r="E2601" s="1">
        <f>ROUND('Sheet1 (4)'!F2607/100,2)</f>
        <v>168.89</v>
      </c>
      <c r="F2601" s="1">
        <f>ROUND('Sheet1 (4)'!G2607/100,2)</f>
        <v>125.82</v>
      </c>
      <c r="G2601" s="1">
        <f>ROUND('Sheet1 (4)'!H2607/100,2)</f>
        <v>160.81</v>
      </c>
      <c r="H2601" s="1">
        <f>ROUND('Sheet1 (4)'!I2607/100,2)</f>
        <v>138.11000000000001</v>
      </c>
      <c r="I2601" s="1">
        <f>ROUND('Sheet1 (4)'!J2607/100,2)</f>
        <v>138.11000000000001</v>
      </c>
      <c r="J2601" s="1">
        <f>ROUND('Sheet1 (4)'!K2607/100,2)</f>
        <v>151.13</v>
      </c>
      <c r="K2601" s="1">
        <f>ROUND('Sheet1 (4)'!L2607/100,2)</f>
        <v>172.7</v>
      </c>
      <c r="L2601" s="4">
        <f>ROUND(('Sheet1 (4)'!M2607+'Sheet1 (4)'!R2607)/100,2)</f>
        <v>216.56</v>
      </c>
      <c r="M2601" s="4">
        <f>ROUND(('Sheet1 (4)'!N2607+'Sheet1 (4)'!S2607)/100,2)</f>
        <v>31.78</v>
      </c>
      <c r="N2601" s="4">
        <f>ROUND(('Sheet1 (4)'!O2607+'Sheet1 (4)'!T2607)/100,2)</f>
        <v>-43.11</v>
      </c>
      <c r="O2601" s="4">
        <f>ROUND(('Sheet1 (4)'!P2607+'Sheet1 (4)'!U2607)/100,2)</f>
        <v>140.81</v>
      </c>
      <c r="P2601" s="4">
        <f>ROUND(('Sheet1 (4)'!Q2607+'Sheet1 (4)'!V2607)/100,2)</f>
        <v>140.81</v>
      </c>
      <c r="Q2601" s="7">
        <f>ROUND('Sheet1 (4)'!W2607/100,2)</f>
        <v>7.0000000000000007E-2</v>
      </c>
      <c r="R2601" s="7">
        <f>ROUND('Sheet1 (4)'!X2607/100,2)</f>
        <v>7.0000000000000007E-2</v>
      </c>
      <c r="S2601" s="7">
        <f>ROUND('Sheet1 (4)'!Y2607/100,2)</f>
        <v>0.06</v>
      </c>
      <c r="T2601" s="7">
        <f>ROUND('Sheet1 (4)'!Z2607/100,2)</f>
        <v>0.06</v>
      </c>
      <c r="U2601" s="7">
        <f>ROUND('Sheet1 (4)'!AA2607/100,2)</f>
        <v>0.06</v>
      </c>
      <c r="V2601" s="1" t="str">
        <f>'Sheet1 (4)'!AB2607&amp;".T"</f>
        <v>4927.T</v>
      </c>
      <c r="W2601">
        <f>ROUND('Sheet1 (4)'!AC2607,2)</f>
        <v>29.45</v>
      </c>
      <c r="X2601">
        <f>ROUND('Sheet1 (4)'!AD2607,2)</f>
        <v>1.82</v>
      </c>
      <c r="Y2601" t="str">
        <f>_xlfn.XLOOKUP('Sheet1 (4)'!AB2607,'Sheet1 (3)'!B:B,'Sheet1 (3)'!D:D,"",0)</f>
        <v>プライム</v>
      </c>
    </row>
    <row r="2602" spans="1:25" x14ac:dyDescent="0.2">
      <c r="A2602">
        <v>2601</v>
      </c>
      <c r="B2602" s="1" t="str">
        <f>_xlfn.XLOOKUP('Sheet1 (4)'!AB2608,'Sheet1 (3)'!B:B,'Sheet1 (3)'!C:C,"",0)</f>
        <v>ポラリス・ホールディングス</v>
      </c>
      <c r="C2602" s="1" t="str">
        <f>_xlfn.XLOOKUP('Sheet1 (4)'!AB2608,'Sheet1 (3)'!B:B,'Sheet1 (3)'!F:F,"",0)</f>
        <v>サービス業</v>
      </c>
      <c r="D2602" s="1">
        <f>ROUND('Sheet1 (4)'!E2608/100000000,2)</f>
        <v>2.34</v>
      </c>
      <c r="E2602" s="1">
        <f>ROUND('Sheet1 (4)'!F2608/100,2)</f>
        <v>-16.27</v>
      </c>
      <c r="F2602" s="1">
        <f>ROUND('Sheet1 (4)'!G2608/100,2)</f>
        <v>-13.32</v>
      </c>
      <c r="G2602" s="1">
        <f>ROUND('Sheet1 (4)'!H2608/100,2)</f>
        <v>0.03</v>
      </c>
      <c r="H2602" s="1">
        <f>ROUND('Sheet1 (4)'!I2608/100,2)</f>
        <v>33.82</v>
      </c>
      <c r="I2602" s="1">
        <f>ROUND('Sheet1 (4)'!J2608/100,2)</f>
        <v>28.04</v>
      </c>
      <c r="J2602" s="1">
        <f>ROUND('Sheet1 (4)'!K2608/100,2)</f>
        <v>34.5</v>
      </c>
      <c r="K2602" s="1">
        <f>ROUND('Sheet1 (4)'!L2608/100,2)</f>
        <v>41.3</v>
      </c>
      <c r="L2602" s="4">
        <f>ROUND(('Sheet1 (4)'!M2608+'Sheet1 (4)'!R2608)/100,2)</f>
        <v>-21.59</v>
      </c>
      <c r="M2602" s="4">
        <f>ROUND(('Sheet1 (4)'!N2608+'Sheet1 (4)'!S2608)/100,2)</f>
        <v>-82.33</v>
      </c>
      <c r="N2602" s="4">
        <f>ROUND(('Sheet1 (4)'!O2608+'Sheet1 (4)'!T2608)/100,2)</f>
        <v>-8.3699999999999992</v>
      </c>
      <c r="O2602" s="4">
        <f>ROUND(('Sheet1 (4)'!P2608+'Sheet1 (4)'!U2608)/100,2)</f>
        <v>60.8</v>
      </c>
      <c r="P2602" s="4">
        <f>ROUND(('Sheet1 (4)'!Q2608+'Sheet1 (4)'!V2608)/100,2)</f>
        <v>4.09</v>
      </c>
      <c r="Q2602" s="7">
        <f>ROUND('Sheet1 (4)'!W2608/100,2)</f>
        <v>31.36</v>
      </c>
      <c r="R2602" s="7">
        <f>ROUND('Sheet1 (4)'!X2608/100,2)</f>
        <v>6.16</v>
      </c>
      <c r="S2602" s="7">
        <f>ROUND('Sheet1 (4)'!Y2608/100,2)</f>
        <v>0.34</v>
      </c>
      <c r="T2602" s="7">
        <f>ROUND('Sheet1 (4)'!Z2608/100,2)</f>
        <v>0.67</v>
      </c>
      <c r="U2602" s="7">
        <f>ROUND('Sheet1 (4)'!AA2608/100,2)</f>
        <v>0.15</v>
      </c>
      <c r="V2602" s="1" t="str">
        <f>'Sheet1 (4)'!AB2608&amp;".T"</f>
        <v>3010.T</v>
      </c>
      <c r="W2602">
        <f>ROUND('Sheet1 (4)'!AC2608,2)</f>
        <v>12.35</v>
      </c>
      <c r="X2602">
        <f>ROUND('Sheet1 (4)'!AD2608,2)</f>
        <v>1.64</v>
      </c>
      <c r="Y2602" t="str">
        <f>_xlfn.XLOOKUP('Sheet1 (4)'!AB2608,'Sheet1 (3)'!B:B,'Sheet1 (3)'!D:D,"",0)</f>
        <v>スタンダード</v>
      </c>
    </row>
    <row r="2603" spans="1:25" x14ac:dyDescent="0.2">
      <c r="A2603">
        <v>2602</v>
      </c>
      <c r="B2603" s="1" t="str">
        <f>_xlfn.XLOOKUP('Sheet1 (4)'!AB2609,'Sheet1 (3)'!B:B,'Sheet1 (3)'!C:C,"",0)</f>
        <v>ポールトゥウィンホールディングス</v>
      </c>
      <c r="C2603" s="1" t="str">
        <f>_xlfn.XLOOKUP('Sheet1 (4)'!AB2609,'Sheet1 (3)'!B:B,'Sheet1 (3)'!F:F,"",0)</f>
        <v>情報・通信業</v>
      </c>
      <c r="D2603" s="1">
        <f>ROUND('Sheet1 (4)'!E2609/100000000,2)</f>
        <v>0.35</v>
      </c>
      <c r="E2603" s="1">
        <f>ROUND('Sheet1 (4)'!F2609/100,2)</f>
        <v>32.18</v>
      </c>
      <c r="F2603" s="1">
        <f>ROUND('Sheet1 (4)'!G2609/100,2)</f>
        <v>33.049999999999997</v>
      </c>
      <c r="G2603" s="1">
        <f>ROUND('Sheet1 (4)'!H2609/100,2)</f>
        <v>27.25</v>
      </c>
      <c r="H2603" s="1">
        <f>ROUND('Sheet1 (4)'!I2609/100,2)</f>
        <v>3.85</v>
      </c>
      <c r="I2603" s="1">
        <f>ROUND('Sheet1 (4)'!J2609/100,2)</f>
        <v>8.02</v>
      </c>
      <c r="J2603" s="1">
        <f>ROUND('Sheet1 (4)'!K2609/100,2)</f>
        <v>12</v>
      </c>
      <c r="K2603" s="1">
        <f>ROUND('Sheet1 (4)'!L2609/100,2)</f>
        <v>15</v>
      </c>
      <c r="L2603" s="4">
        <f>ROUND(('Sheet1 (4)'!M2609+'Sheet1 (4)'!R2609)/100,2)</f>
        <v>10.77</v>
      </c>
      <c r="M2603" s="4">
        <f>ROUND(('Sheet1 (4)'!N2609+'Sheet1 (4)'!S2609)/100,2)</f>
        <v>-8.17</v>
      </c>
      <c r="N2603" s="4">
        <f>ROUND(('Sheet1 (4)'!O2609+'Sheet1 (4)'!T2609)/100,2)</f>
        <v>-6.43</v>
      </c>
      <c r="O2603" s="4">
        <f>ROUND(('Sheet1 (4)'!P2609+'Sheet1 (4)'!U2609)/100,2)</f>
        <v>-20.61</v>
      </c>
      <c r="P2603" s="4">
        <f>ROUND(('Sheet1 (4)'!Q2609+'Sheet1 (4)'!V2609)/100,2)</f>
        <v>-22.59</v>
      </c>
      <c r="Q2603" s="7">
        <f>ROUND('Sheet1 (4)'!W2609/100,2)</f>
        <v>0.14000000000000001</v>
      </c>
      <c r="R2603" s="7">
        <f>ROUND('Sheet1 (4)'!X2609/100,2)</f>
        <v>0.13</v>
      </c>
      <c r="S2603" s="7">
        <f>ROUND('Sheet1 (4)'!Y2609/100,2)</f>
        <v>0.05</v>
      </c>
      <c r="T2603" s="7">
        <f>ROUND('Sheet1 (4)'!Z2609/100,2)</f>
        <v>-0.13</v>
      </c>
      <c r="U2603" s="7">
        <f>ROUND('Sheet1 (4)'!AA2609/100,2)</f>
        <v>-0.05</v>
      </c>
      <c r="V2603" s="1" t="str">
        <f>'Sheet1 (4)'!AB2609&amp;".T"</f>
        <v>3657.T</v>
      </c>
      <c r="W2603" t="e">
        <f>ROUND('Sheet1 (4)'!AC2609,2)</f>
        <v>#VALUE!</v>
      </c>
      <c r="X2603">
        <f>ROUND('Sheet1 (4)'!AD2609,2)</f>
        <v>1</v>
      </c>
      <c r="Y2603" t="str">
        <f>_xlfn.XLOOKUP('Sheet1 (4)'!AB2609,'Sheet1 (3)'!B:B,'Sheet1 (3)'!D:D,"",0)</f>
        <v>プライム</v>
      </c>
    </row>
    <row r="2604" spans="1:25" x14ac:dyDescent="0.2">
      <c r="A2604">
        <v>2603</v>
      </c>
      <c r="B2604" s="1" t="str">
        <f>_xlfn.XLOOKUP('Sheet1 (4)'!AB2610,'Sheet1 (3)'!B:B,'Sheet1 (3)'!C:C,"",0)</f>
        <v>ＰＯＰＥＲ</v>
      </c>
      <c r="C2604" s="1" t="str">
        <f>_xlfn.XLOOKUP('Sheet1 (4)'!AB2610,'Sheet1 (3)'!B:B,'Sheet1 (3)'!F:F,"",0)</f>
        <v>情報・通信業</v>
      </c>
      <c r="D2604" s="1">
        <f>ROUND('Sheet1 (4)'!E2610/100000000,2)</f>
        <v>0.04</v>
      </c>
      <c r="E2604" s="1">
        <f>ROUND('Sheet1 (4)'!F2610/100,2)</f>
        <v>-1.81</v>
      </c>
      <c r="F2604" s="1">
        <f>ROUND('Sheet1 (4)'!G2610/100,2)</f>
        <v>-0.2</v>
      </c>
      <c r="G2604" s="1">
        <f>ROUND('Sheet1 (4)'!H2610/100,2)</f>
        <v>0.38</v>
      </c>
      <c r="H2604" s="1">
        <f>ROUND('Sheet1 (4)'!I2610/100,2)</f>
        <v>0.74</v>
      </c>
      <c r="I2604" s="1">
        <f>ROUND('Sheet1 (4)'!J2610/100,2)</f>
        <v>0.74</v>
      </c>
      <c r="J2604" s="1" t="e">
        <f>ROUND('Sheet1 (4)'!K2610/100,2)</f>
        <v>#VALUE!</v>
      </c>
      <c r="K2604" s="1" t="e">
        <f>ROUND('Sheet1 (4)'!L2610/100,2)</f>
        <v>#VALUE!</v>
      </c>
      <c r="L2604" s="4" t="e">
        <f>ROUND(('Sheet1 (4)'!M2610+'Sheet1 (4)'!R2610)/100,2)</f>
        <v>#VALUE!</v>
      </c>
      <c r="M2604" s="4">
        <f>ROUND(('Sheet1 (4)'!N2610+'Sheet1 (4)'!S2610)/100,2)</f>
        <v>-0.17</v>
      </c>
      <c r="N2604" s="4">
        <f>ROUND(('Sheet1 (4)'!O2610+'Sheet1 (4)'!T2610)/100,2)</f>
        <v>-0.01</v>
      </c>
      <c r="O2604" s="4">
        <f>ROUND(('Sheet1 (4)'!P2610+'Sheet1 (4)'!U2610)/100,2)</f>
        <v>-0.26</v>
      </c>
      <c r="P2604" s="4">
        <f>ROUND(('Sheet1 (4)'!Q2610+'Sheet1 (4)'!V2610)/100,2)</f>
        <v>-0.26</v>
      </c>
      <c r="Q2604" s="7">
        <f>ROUND('Sheet1 (4)'!W2610/100,2)</f>
        <v>-1.1000000000000001</v>
      </c>
      <c r="R2604" s="7">
        <f>ROUND('Sheet1 (4)'!X2610/100,2)</f>
        <v>0.03</v>
      </c>
      <c r="S2604" s="7">
        <f>ROUND('Sheet1 (4)'!Y2610/100,2)</f>
        <v>0.05</v>
      </c>
      <c r="T2604" s="7">
        <f>ROUND('Sheet1 (4)'!Z2610/100,2)</f>
        <v>0.12</v>
      </c>
      <c r="U2604" s="7">
        <f>ROUND('Sheet1 (4)'!AA2610/100,2)</f>
        <v>0.12</v>
      </c>
      <c r="V2604" s="1" t="str">
        <f>'Sheet1 (4)'!AB2610&amp;".T"</f>
        <v>5134.T</v>
      </c>
      <c r="W2604">
        <f>ROUND('Sheet1 (4)'!AC2610,2)</f>
        <v>14.33</v>
      </c>
      <c r="X2604">
        <f>ROUND('Sheet1 (4)'!AD2610,2)</f>
        <v>3.73</v>
      </c>
      <c r="Y2604" t="str">
        <f>_xlfn.XLOOKUP('Sheet1 (4)'!AB2610,'Sheet1 (3)'!B:B,'Sheet1 (3)'!D:D,"",0)</f>
        <v>グロース</v>
      </c>
    </row>
    <row r="2605" spans="1:25" x14ac:dyDescent="0.2">
      <c r="A2605">
        <v>2604</v>
      </c>
      <c r="B2605" s="1" t="str">
        <f>_xlfn.XLOOKUP('Sheet1 (4)'!AB2611,'Sheet1 (3)'!B:B,'Sheet1 (3)'!C:C,"",0)</f>
        <v>ポプラ</v>
      </c>
      <c r="C2605" s="1" t="str">
        <f>_xlfn.XLOOKUP('Sheet1 (4)'!AB2611,'Sheet1 (3)'!B:B,'Sheet1 (3)'!F:F,"",0)</f>
        <v>小売業</v>
      </c>
      <c r="D2605" s="1">
        <f>ROUND('Sheet1 (4)'!E2611/100000000,2)</f>
        <v>0.12</v>
      </c>
      <c r="E2605" s="1">
        <f>ROUND('Sheet1 (4)'!F2611/100,2)</f>
        <v>-11.39</v>
      </c>
      <c r="F2605" s="1">
        <f>ROUND('Sheet1 (4)'!G2611/100,2)</f>
        <v>-10.99</v>
      </c>
      <c r="G2605" s="1">
        <f>ROUND('Sheet1 (4)'!H2611/100,2)</f>
        <v>0.54</v>
      </c>
      <c r="H2605" s="1">
        <f>ROUND('Sheet1 (4)'!I2611/100,2)</f>
        <v>4.0199999999999996</v>
      </c>
      <c r="I2605" s="1">
        <f>ROUND('Sheet1 (4)'!J2611/100,2)</f>
        <v>4.1100000000000003</v>
      </c>
      <c r="J2605" s="1" t="e">
        <f>ROUND('Sheet1 (4)'!K2611/100,2)</f>
        <v>#VALUE!</v>
      </c>
      <c r="K2605" s="1" t="e">
        <f>ROUND('Sheet1 (4)'!L2611/100,2)</f>
        <v>#VALUE!</v>
      </c>
      <c r="L2605" s="4">
        <f>ROUND(('Sheet1 (4)'!M2611+'Sheet1 (4)'!R2611)/100,2)</f>
        <v>-21.52</v>
      </c>
      <c r="M2605" s="4">
        <f>ROUND(('Sheet1 (4)'!N2611+'Sheet1 (4)'!S2611)/100,2)</f>
        <v>-15.6</v>
      </c>
      <c r="N2605" s="4">
        <f>ROUND(('Sheet1 (4)'!O2611+'Sheet1 (4)'!T2611)/100,2)</f>
        <v>0.01</v>
      </c>
      <c r="O2605" s="4">
        <f>ROUND(('Sheet1 (4)'!P2611+'Sheet1 (4)'!U2611)/100,2)</f>
        <v>4.01</v>
      </c>
      <c r="P2605" s="4">
        <f>ROUND(('Sheet1 (4)'!Q2611+'Sheet1 (4)'!V2611)/100,2)</f>
        <v>4.59</v>
      </c>
      <c r="Q2605" s="7">
        <f>ROUND('Sheet1 (4)'!W2611/100,2)</f>
        <v>-1.41</v>
      </c>
      <c r="R2605" s="7">
        <f>ROUND('Sheet1 (4)'!X2611/100,2)</f>
        <v>7.14</v>
      </c>
      <c r="S2605" s="7">
        <f>ROUND('Sheet1 (4)'!Y2611/100,2)</f>
        <v>0.42</v>
      </c>
      <c r="T2605" s="7">
        <f>ROUND('Sheet1 (4)'!Z2611/100,2)</f>
        <v>-4.24</v>
      </c>
      <c r="U2605" s="7">
        <f>ROUND('Sheet1 (4)'!AA2611/100,2)</f>
        <v>0.6</v>
      </c>
      <c r="V2605" s="1" t="str">
        <f>'Sheet1 (4)'!AB2611&amp;".T"</f>
        <v>7601.T</v>
      </c>
      <c r="W2605">
        <f>ROUND('Sheet1 (4)'!AC2611,2)</f>
        <v>10.15</v>
      </c>
      <c r="X2605">
        <f>ROUND('Sheet1 (4)'!AD2611,2)</f>
        <v>2.2599999999999998</v>
      </c>
      <c r="Y2605" t="str">
        <f>_xlfn.XLOOKUP('Sheet1 (4)'!AB2611,'Sheet1 (3)'!B:B,'Sheet1 (3)'!D:D,"",0)</f>
        <v>スタンダード</v>
      </c>
    </row>
    <row r="2606" spans="1:25" x14ac:dyDescent="0.2">
      <c r="A2606">
        <v>2605</v>
      </c>
      <c r="B2606" s="1" t="str">
        <f>_xlfn.XLOOKUP('Sheet1 (4)'!AB2612,'Sheet1 (3)'!B:B,'Sheet1 (3)'!C:C,"",0)</f>
        <v>ポピンズ</v>
      </c>
      <c r="C2606" s="1" t="str">
        <f>_xlfn.XLOOKUP('Sheet1 (4)'!AB2612,'Sheet1 (3)'!B:B,'Sheet1 (3)'!F:F,"",0)</f>
        <v>サービス業</v>
      </c>
      <c r="D2606" s="1">
        <f>ROUND('Sheet1 (4)'!E2612/100000000,2)</f>
        <v>0.1</v>
      </c>
      <c r="E2606" s="1">
        <f>ROUND('Sheet1 (4)'!F2612/100,2)</f>
        <v>15.2</v>
      </c>
      <c r="F2606" s="1">
        <f>ROUND('Sheet1 (4)'!G2612/100,2)</f>
        <v>12.99</v>
      </c>
      <c r="G2606" s="1">
        <f>ROUND('Sheet1 (4)'!H2612/100,2)</f>
        <v>11.44</v>
      </c>
      <c r="H2606" s="1">
        <f>ROUND('Sheet1 (4)'!I2612/100,2)</f>
        <v>15.64</v>
      </c>
      <c r="I2606" s="1">
        <f>ROUND('Sheet1 (4)'!J2612/100,2)</f>
        <v>15.64</v>
      </c>
      <c r="J2606" s="1" t="e">
        <f>ROUND('Sheet1 (4)'!K2612/100,2)</f>
        <v>#VALUE!</v>
      </c>
      <c r="K2606" s="1" t="e">
        <f>ROUND('Sheet1 (4)'!L2612/100,2)</f>
        <v>#VALUE!</v>
      </c>
      <c r="L2606" s="4">
        <f>ROUND(('Sheet1 (4)'!M2612+'Sheet1 (4)'!R2612)/100,2)</f>
        <v>5.86</v>
      </c>
      <c r="M2606" s="4">
        <f>ROUND(('Sheet1 (4)'!N2612+'Sheet1 (4)'!S2612)/100,2)</f>
        <v>-9.0399999999999991</v>
      </c>
      <c r="N2606" s="4">
        <f>ROUND(('Sheet1 (4)'!O2612+'Sheet1 (4)'!T2612)/100,2)</f>
        <v>-0.56000000000000005</v>
      </c>
      <c r="O2606" s="4">
        <f>ROUND(('Sheet1 (4)'!P2612+'Sheet1 (4)'!U2612)/100,2)</f>
        <v>24.38</v>
      </c>
      <c r="P2606" s="4">
        <f>ROUND(('Sheet1 (4)'!Q2612+'Sheet1 (4)'!V2612)/100,2)</f>
        <v>24.38</v>
      </c>
      <c r="Q2606" s="7">
        <f>ROUND('Sheet1 (4)'!W2612/100,2)</f>
        <v>0.14000000000000001</v>
      </c>
      <c r="R2606" s="7">
        <f>ROUND('Sheet1 (4)'!X2612/100,2)</f>
        <v>0.11</v>
      </c>
      <c r="S2606" s="7">
        <f>ROUND('Sheet1 (4)'!Y2612/100,2)</f>
        <v>0.08</v>
      </c>
      <c r="T2606" s="7">
        <f>ROUND('Sheet1 (4)'!Z2612/100,2)</f>
        <v>0.09</v>
      </c>
      <c r="U2606" s="7">
        <f>ROUND('Sheet1 (4)'!AA2612/100,2)</f>
        <v>0.09</v>
      </c>
      <c r="V2606" s="1" t="str">
        <f>'Sheet1 (4)'!AB2612&amp;".T"</f>
        <v>7358.T</v>
      </c>
      <c r="W2606">
        <f>ROUND('Sheet1 (4)'!AC2612,2)</f>
        <v>15.51</v>
      </c>
      <c r="X2606">
        <f>ROUND('Sheet1 (4)'!AD2612,2)</f>
        <v>1.61</v>
      </c>
      <c r="Y2606" t="str">
        <f>_xlfn.XLOOKUP('Sheet1 (4)'!AB2612,'Sheet1 (3)'!B:B,'Sheet1 (3)'!D:D,"",0)</f>
        <v>スタンダード</v>
      </c>
    </row>
    <row r="2607" spans="1:25" x14ac:dyDescent="0.2">
      <c r="A2607">
        <v>2606</v>
      </c>
      <c r="B2607" s="1" t="str">
        <f>_xlfn.XLOOKUP('Sheet1 (4)'!AB2613,'Sheet1 (3)'!B:B,'Sheet1 (3)'!C:C,"",0)</f>
        <v>ポート</v>
      </c>
      <c r="C2607" s="1" t="str">
        <f>_xlfn.XLOOKUP('Sheet1 (4)'!AB2613,'Sheet1 (3)'!B:B,'Sheet1 (3)'!F:F,"",0)</f>
        <v>サービス業</v>
      </c>
      <c r="D2607" s="1">
        <f>ROUND('Sheet1 (4)'!E2613/100000000,2)</f>
        <v>0.13</v>
      </c>
      <c r="E2607" s="1">
        <f>ROUND('Sheet1 (4)'!F2613/100,2)</f>
        <v>-0.66</v>
      </c>
      <c r="F2607" s="1">
        <f>ROUND('Sheet1 (4)'!G2613/100,2)</f>
        <v>5.58</v>
      </c>
      <c r="G2607" s="1">
        <f>ROUND('Sheet1 (4)'!H2613/100,2)</f>
        <v>17.079999999999998</v>
      </c>
      <c r="H2607" s="1">
        <f>ROUND('Sheet1 (4)'!I2613/100,2)</f>
        <v>21.53</v>
      </c>
      <c r="I2607" s="1">
        <f>ROUND('Sheet1 (4)'!J2613/100,2)</f>
        <v>27.01</v>
      </c>
      <c r="J2607" s="1">
        <f>ROUND('Sheet1 (4)'!K2613/100,2)</f>
        <v>35</v>
      </c>
      <c r="K2607" s="1">
        <f>ROUND('Sheet1 (4)'!L2613/100,2)</f>
        <v>45</v>
      </c>
      <c r="L2607" s="4">
        <f>ROUND(('Sheet1 (4)'!M2613+'Sheet1 (4)'!R2613)/100,2)</f>
        <v>-13.03</v>
      </c>
      <c r="M2607" s="4">
        <f>ROUND(('Sheet1 (4)'!N2613+'Sheet1 (4)'!S2613)/100,2)</f>
        <v>1.45</v>
      </c>
      <c r="N2607" s="4">
        <f>ROUND(('Sheet1 (4)'!O2613+'Sheet1 (4)'!T2613)/100,2)</f>
        <v>8.32</v>
      </c>
      <c r="O2607" s="4">
        <f>ROUND(('Sheet1 (4)'!P2613+'Sheet1 (4)'!U2613)/100,2)</f>
        <v>-11.13</v>
      </c>
      <c r="P2607" s="4">
        <f>ROUND(('Sheet1 (4)'!Q2613+'Sheet1 (4)'!V2613)/100,2)</f>
        <v>-29.85</v>
      </c>
      <c r="Q2607" s="7" t="e">
        <f>ROUND('Sheet1 (4)'!W2613/100,2)</f>
        <v>#VALUE!</v>
      </c>
      <c r="R2607" s="7">
        <f>ROUND('Sheet1 (4)'!X2613/100,2)</f>
        <v>0.14000000000000001</v>
      </c>
      <c r="S2607" s="7">
        <f>ROUND('Sheet1 (4)'!Y2613/100,2)</f>
        <v>0.35</v>
      </c>
      <c r="T2607" s="7">
        <f>ROUND('Sheet1 (4)'!Z2613/100,2)</f>
        <v>0.28000000000000003</v>
      </c>
      <c r="U2607" s="7">
        <f>ROUND('Sheet1 (4)'!AA2613/100,2)</f>
        <v>0.25</v>
      </c>
      <c r="V2607" s="1" t="str">
        <f>'Sheet1 (4)'!AB2613&amp;".T"</f>
        <v>7047.T</v>
      </c>
      <c r="W2607">
        <f>ROUND('Sheet1 (4)'!AC2613,2)</f>
        <v>13.83</v>
      </c>
      <c r="X2607">
        <f>ROUND('Sheet1 (4)'!AD2613,2)</f>
        <v>2.84</v>
      </c>
      <c r="Y2607" t="str">
        <f>_xlfn.XLOOKUP('Sheet1 (4)'!AB2613,'Sheet1 (3)'!B:B,'Sheet1 (3)'!D:D,"",0)</f>
        <v>グロース</v>
      </c>
    </row>
    <row r="2608" spans="1:25" x14ac:dyDescent="0.2">
      <c r="A2608">
        <v>2607</v>
      </c>
      <c r="B2608" s="1" t="str">
        <f>_xlfn.XLOOKUP('Sheet1 (4)'!AB2614,'Sheet1 (3)'!B:B,'Sheet1 (3)'!C:C,"",0)</f>
        <v>ポーターズ</v>
      </c>
      <c r="C2608" s="1" t="str">
        <f>_xlfn.XLOOKUP('Sheet1 (4)'!AB2614,'Sheet1 (3)'!B:B,'Sheet1 (3)'!F:F,"",0)</f>
        <v>情報・通信業</v>
      </c>
      <c r="D2608" s="1">
        <f>ROUND('Sheet1 (4)'!E2614/100000000,2)</f>
        <v>0.02</v>
      </c>
      <c r="E2608" s="1" t="e">
        <f>ROUND('Sheet1 (4)'!F2614/100,2)</f>
        <v>#VALUE!</v>
      </c>
      <c r="F2608" s="1" t="e">
        <f>ROUND('Sheet1 (4)'!G2614/100,2)</f>
        <v>#VALUE!</v>
      </c>
      <c r="G2608" s="1">
        <f>ROUND('Sheet1 (4)'!H2614/100,2)</f>
        <v>3.77</v>
      </c>
      <c r="H2608" s="1">
        <f>ROUND('Sheet1 (4)'!I2614/100,2)</f>
        <v>3.92</v>
      </c>
      <c r="I2608" s="1">
        <f>ROUND('Sheet1 (4)'!J2614/100,2)</f>
        <v>3.92</v>
      </c>
      <c r="J2608" s="1" t="e">
        <f>ROUND('Sheet1 (4)'!K2614/100,2)</f>
        <v>#VALUE!</v>
      </c>
      <c r="K2608" s="1" t="e">
        <f>ROUND('Sheet1 (4)'!L2614/100,2)</f>
        <v>#VALUE!</v>
      </c>
      <c r="L2608" s="4" t="e">
        <f>ROUND(('Sheet1 (4)'!M2614+'Sheet1 (4)'!R2614)/100,2)</f>
        <v>#VALUE!</v>
      </c>
      <c r="M2608" s="4" t="e">
        <f>ROUND(('Sheet1 (4)'!N2614+'Sheet1 (4)'!S2614)/100,2)</f>
        <v>#VALUE!</v>
      </c>
      <c r="N2608" s="4">
        <f>ROUND(('Sheet1 (4)'!O2614+'Sheet1 (4)'!T2614)/100,2)</f>
        <v>2.15</v>
      </c>
      <c r="O2608" s="4">
        <f>ROUND(('Sheet1 (4)'!P2614+'Sheet1 (4)'!U2614)/100,2)</f>
        <v>-3.32</v>
      </c>
      <c r="P2608" s="4">
        <f>ROUND(('Sheet1 (4)'!Q2614+'Sheet1 (4)'!V2614)/100,2)</f>
        <v>-3.32</v>
      </c>
      <c r="Q2608" s="7" t="e">
        <f>ROUND('Sheet1 (4)'!W2614/100,2)</f>
        <v>#VALUE!</v>
      </c>
      <c r="R2608" s="7" t="e">
        <f>ROUND('Sheet1 (4)'!X2614/100,2)</f>
        <v>#VALUE!</v>
      </c>
      <c r="S2608" s="7" t="e">
        <f>ROUND('Sheet1 (4)'!Y2614/100,2)</f>
        <v>#VALUE!</v>
      </c>
      <c r="T2608" s="7">
        <f>ROUND('Sheet1 (4)'!Z2614/100,2)</f>
        <v>0.19</v>
      </c>
      <c r="U2608" s="7">
        <f>ROUND('Sheet1 (4)'!AA2614/100,2)</f>
        <v>0.19</v>
      </c>
      <c r="V2608" s="1" t="str">
        <f>'Sheet1 (4)'!AB2614&amp;".T"</f>
        <v>5126.T</v>
      </c>
      <c r="W2608">
        <f>ROUND('Sheet1 (4)'!AC2614,2)</f>
        <v>13.25</v>
      </c>
      <c r="X2608">
        <f>ROUND('Sheet1 (4)'!AD2614,2)</f>
        <v>2.25</v>
      </c>
      <c r="Y2608" t="str">
        <f>_xlfn.XLOOKUP('Sheet1 (4)'!AB2614,'Sheet1 (3)'!B:B,'Sheet1 (3)'!D:D,"",0)</f>
        <v>グロース</v>
      </c>
    </row>
    <row r="2609" spans="1:25" x14ac:dyDescent="0.2">
      <c r="A2609">
        <v>2608</v>
      </c>
      <c r="B2609" s="1" t="str">
        <f>_xlfn.XLOOKUP('Sheet1 (4)'!AB2615,'Sheet1 (3)'!B:B,'Sheet1 (3)'!C:C,"",0)</f>
        <v>ぽすとめいとホールディングス</v>
      </c>
      <c r="C2609" s="1" t="str">
        <f>_xlfn.XLOOKUP('Sheet1 (4)'!AB2615,'Sheet1 (3)'!B:B,'Sheet1 (3)'!F:F,"",0)</f>
        <v>サービス業</v>
      </c>
      <c r="D2609" s="1">
        <f>ROUND('Sheet1 (4)'!E2615/100000000,2)</f>
        <v>0</v>
      </c>
      <c r="E2609" s="1" t="e">
        <f>ROUND('Sheet1 (4)'!F2615/100,2)</f>
        <v>#VALUE!</v>
      </c>
      <c r="F2609" s="1" t="e">
        <f>ROUND('Sheet1 (4)'!G2615/100,2)</f>
        <v>#VALUE!</v>
      </c>
      <c r="G2609" s="1">
        <f>ROUND('Sheet1 (4)'!H2615/100,2)</f>
        <v>-0.83</v>
      </c>
      <c r="H2609" s="1">
        <f>ROUND('Sheet1 (4)'!I2615/100,2)</f>
        <v>0.31</v>
      </c>
      <c r="I2609" s="1">
        <f>ROUND('Sheet1 (4)'!J2615/100,2)</f>
        <v>0.5</v>
      </c>
      <c r="J2609" s="1" t="e">
        <f>ROUND('Sheet1 (4)'!K2615/100,2)</f>
        <v>#VALUE!</v>
      </c>
      <c r="K2609" s="1" t="e">
        <f>ROUND('Sheet1 (4)'!L2615/100,2)</f>
        <v>#VALUE!</v>
      </c>
      <c r="L2609" s="4" t="e">
        <f>ROUND(('Sheet1 (4)'!M2615+'Sheet1 (4)'!R2615)/100,2)</f>
        <v>#VALUE!</v>
      </c>
      <c r="M2609" s="4" t="e">
        <f>ROUND(('Sheet1 (4)'!N2615+'Sheet1 (4)'!S2615)/100,2)</f>
        <v>#VALUE!</v>
      </c>
      <c r="N2609" s="4" t="e">
        <f>ROUND(('Sheet1 (4)'!O2615+'Sheet1 (4)'!T2615)/100,2)</f>
        <v>#VALUE!</v>
      </c>
      <c r="O2609" s="4" t="e">
        <f>ROUND(('Sheet1 (4)'!P2615+'Sheet1 (4)'!U2615)/100,2)</f>
        <v>#VALUE!</v>
      </c>
      <c r="P2609" s="4">
        <f>ROUND(('Sheet1 (4)'!Q2615+'Sheet1 (4)'!V2615)/100,2)</f>
        <v>0.89</v>
      </c>
      <c r="Q2609" s="7" t="e">
        <f>ROUND('Sheet1 (4)'!W2615/100,2)</f>
        <v>#VALUE!</v>
      </c>
      <c r="R2609" s="7" t="e">
        <f>ROUND('Sheet1 (4)'!X2615/100,2)</f>
        <v>#VALUE!</v>
      </c>
      <c r="S2609" s="7" t="e">
        <f>ROUND('Sheet1 (4)'!Y2615/100,2)</f>
        <v>#VALUE!</v>
      </c>
      <c r="T2609" s="7" t="e">
        <f>ROUND('Sheet1 (4)'!Z2615/100,2)</f>
        <v>#VALUE!</v>
      </c>
      <c r="U2609" s="7">
        <f>ROUND('Sheet1 (4)'!AA2615/100,2)</f>
        <v>1.04</v>
      </c>
      <c r="V2609" s="1" t="str">
        <f>'Sheet1 (4)'!AB2615&amp;".T"</f>
        <v>308A.T</v>
      </c>
      <c r="W2609">
        <f>ROUND('Sheet1 (4)'!AC2615,2)</f>
        <v>5.17</v>
      </c>
      <c r="X2609" t="e">
        <f>ROUND('Sheet1 (4)'!AD2615,2)</f>
        <v>#VALUE!</v>
      </c>
      <c r="Y2609" t="str">
        <f>_xlfn.XLOOKUP('Sheet1 (4)'!AB2615,'Sheet1 (3)'!B:B,'Sheet1 (3)'!D:D,"",0)</f>
        <v>PRO Market</v>
      </c>
    </row>
    <row r="2610" spans="1:25" x14ac:dyDescent="0.2">
      <c r="A2610">
        <v>2609</v>
      </c>
      <c r="B2610" s="1" t="str">
        <f>_xlfn.XLOOKUP('Sheet1 (4)'!AB2616,'Sheet1 (3)'!B:B,'Sheet1 (3)'!C:C,"",0)</f>
        <v>ＰｏｓｔＰｒｉｍｅ</v>
      </c>
      <c r="C2610" s="1" t="str">
        <f>_xlfn.XLOOKUP('Sheet1 (4)'!AB2616,'Sheet1 (3)'!B:B,'Sheet1 (3)'!F:F,"",0)</f>
        <v>情報・通信業</v>
      </c>
      <c r="D2610" s="1">
        <f>ROUND('Sheet1 (4)'!E2616/100000000,2)</f>
        <v>0.1</v>
      </c>
      <c r="E2610" s="1" t="e">
        <f>ROUND('Sheet1 (4)'!F2616/100,2)</f>
        <v>#VALUE!</v>
      </c>
      <c r="F2610" s="1">
        <f>ROUND('Sheet1 (4)'!G2616/100,2)</f>
        <v>4.1500000000000004</v>
      </c>
      <c r="G2610" s="1">
        <f>ROUND('Sheet1 (4)'!H2616/100,2)</f>
        <v>2.4700000000000002</v>
      </c>
      <c r="H2610" s="1" t="e">
        <f>ROUND('Sheet1 (4)'!I2616/100,2)</f>
        <v>#VALUE!</v>
      </c>
      <c r="I2610" s="1">
        <f>ROUND('Sheet1 (4)'!J2616/100,2)</f>
        <v>1.83</v>
      </c>
      <c r="J2610" s="1" t="e">
        <f>ROUND('Sheet1 (4)'!K2616/100,2)</f>
        <v>#VALUE!</v>
      </c>
      <c r="K2610" s="1" t="e">
        <f>ROUND('Sheet1 (4)'!L2616/100,2)</f>
        <v>#VALUE!</v>
      </c>
      <c r="L2610" s="4" t="e">
        <f>ROUND(('Sheet1 (4)'!M2616+'Sheet1 (4)'!R2616)/100,2)</f>
        <v>#VALUE!</v>
      </c>
      <c r="M2610" s="4">
        <f>ROUND(('Sheet1 (4)'!N2616+'Sheet1 (4)'!S2616)/100,2)</f>
        <v>3.06</v>
      </c>
      <c r="N2610" s="4">
        <f>ROUND(('Sheet1 (4)'!O2616+'Sheet1 (4)'!T2616)/100,2)</f>
        <v>3.4</v>
      </c>
      <c r="O2610" s="4" t="e">
        <f>ROUND(('Sheet1 (4)'!P2616+'Sheet1 (4)'!U2616)/100,2)</f>
        <v>#VALUE!</v>
      </c>
      <c r="P2610" s="4">
        <f>ROUND(('Sheet1 (4)'!Q2616+'Sheet1 (4)'!V2616)/100,2)</f>
        <v>-0.45</v>
      </c>
      <c r="Q2610" s="7" t="e">
        <f>ROUND('Sheet1 (4)'!W2616/100,2)</f>
        <v>#VALUE!</v>
      </c>
      <c r="R2610" s="7" t="e">
        <f>ROUND('Sheet1 (4)'!X2616/100,2)</f>
        <v>#VALUE!</v>
      </c>
      <c r="S2610" s="7">
        <f>ROUND('Sheet1 (4)'!Y2616/100,2)</f>
        <v>0.36</v>
      </c>
      <c r="T2610" s="7" t="e">
        <f>ROUND('Sheet1 (4)'!Z2616/100,2)</f>
        <v>#VALUE!</v>
      </c>
      <c r="U2610" s="7" t="e">
        <f>ROUND('Sheet1 (4)'!AA2616/100,2)</f>
        <v>#VALUE!</v>
      </c>
      <c r="V2610" s="1" t="str">
        <f>'Sheet1 (4)'!AB2616&amp;".T"</f>
        <v>198A.T</v>
      </c>
      <c r="W2610">
        <f>ROUND('Sheet1 (4)'!AC2616,2)</f>
        <v>30.81</v>
      </c>
      <c r="X2610">
        <f>ROUND('Sheet1 (4)'!AD2616,2)</f>
        <v>2.59</v>
      </c>
      <c r="Y2610" t="str">
        <f>_xlfn.XLOOKUP('Sheet1 (4)'!AB2616,'Sheet1 (3)'!B:B,'Sheet1 (3)'!D:D,"",0)</f>
        <v>グロース</v>
      </c>
    </row>
    <row r="2611" spans="1:25" x14ac:dyDescent="0.2">
      <c r="A2611">
        <v>2610</v>
      </c>
      <c r="B2611" s="1" t="str">
        <f>_xlfn.XLOOKUP('Sheet1 (4)'!AB2617,'Sheet1 (3)'!B:B,'Sheet1 (3)'!C:C,"",0)</f>
        <v>ポバール興業</v>
      </c>
      <c r="C2611" s="1" t="str">
        <f>_xlfn.XLOOKUP('Sheet1 (4)'!AB2617,'Sheet1 (3)'!B:B,'Sheet1 (3)'!F:F,"",0)</f>
        <v>化学</v>
      </c>
      <c r="D2611" s="1">
        <f>ROUND('Sheet1 (4)'!E2617/100000000,2)</f>
        <v>0.03</v>
      </c>
      <c r="E2611" s="1">
        <f>ROUND('Sheet1 (4)'!F2617/100,2)</f>
        <v>3.23</v>
      </c>
      <c r="F2611" s="1">
        <f>ROUND('Sheet1 (4)'!G2617/100,2)</f>
        <v>3.71</v>
      </c>
      <c r="G2611" s="1">
        <f>ROUND('Sheet1 (4)'!H2617/100,2)</f>
        <v>3.68</v>
      </c>
      <c r="H2611" s="1">
        <f>ROUND('Sheet1 (4)'!I2617/100,2)</f>
        <v>3.18</v>
      </c>
      <c r="I2611" s="1">
        <f>ROUND('Sheet1 (4)'!J2617/100,2)</f>
        <v>2.39</v>
      </c>
      <c r="J2611" s="1" t="e">
        <f>ROUND('Sheet1 (4)'!K2617/100,2)</f>
        <v>#VALUE!</v>
      </c>
      <c r="K2611" s="1" t="e">
        <f>ROUND('Sheet1 (4)'!L2617/100,2)</f>
        <v>#VALUE!</v>
      </c>
      <c r="L2611" s="4">
        <f>ROUND(('Sheet1 (4)'!M2617+'Sheet1 (4)'!R2617)/100,2)</f>
        <v>-1.31</v>
      </c>
      <c r="M2611" s="4">
        <f>ROUND(('Sheet1 (4)'!N2617+'Sheet1 (4)'!S2617)/100,2)</f>
        <v>1.67</v>
      </c>
      <c r="N2611" s="4">
        <f>ROUND(('Sheet1 (4)'!O2617+'Sheet1 (4)'!T2617)/100,2)</f>
        <v>0.7</v>
      </c>
      <c r="O2611" s="4">
        <f>ROUND(('Sheet1 (4)'!P2617+'Sheet1 (4)'!U2617)/100,2)</f>
        <v>-3.09</v>
      </c>
      <c r="P2611" s="4">
        <f>ROUND(('Sheet1 (4)'!Q2617+'Sheet1 (4)'!V2617)/100,2)</f>
        <v>0.97</v>
      </c>
      <c r="Q2611" s="7">
        <f>ROUND('Sheet1 (4)'!W2617/100,2)</f>
        <v>0.04</v>
      </c>
      <c r="R2611" s="7">
        <f>ROUND('Sheet1 (4)'!X2617/100,2)</f>
        <v>0.05</v>
      </c>
      <c r="S2611" s="7">
        <f>ROUND('Sheet1 (4)'!Y2617/100,2)</f>
        <v>0.05</v>
      </c>
      <c r="T2611" s="7">
        <f>ROUND('Sheet1 (4)'!Z2617/100,2)</f>
        <v>0.03</v>
      </c>
      <c r="U2611" s="7">
        <f>ROUND('Sheet1 (4)'!AA2617/100,2)</f>
        <v>0.01</v>
      </c>
      <c r="V2611" s="1" t="str">
        <f>'Sheet1 (4)'!AB2617&amp;".T"</f>
        <v>4247.T</v>
      </c>
      <c r="W2611">
        <f>ROUND('Sheet1 (4)'!AC2617,2)</f>
        <v>26.37</v>
      </c>
      <c r="X2611">
        <f>ROUND('Sheet1 (4)'!AD2617,2)</f>
        <v>0.57999999999999996</v>
      </c>
      <c r="Y2611" t="str">
        <f>_xlfn.XLOOKUP('Sheet1 (4)'!AB2617,'Sheet1 (3)'!B:B,'Sheet1 (3)'!D:D,"",0)</f>
        <v>スタンダード</v>
      </c>
    </row>
    <row r="2612" spans="1:25" x14ac:dyDescent="0.2">
      <c r="A2612">
        <v>2611</v>
      </c>
      <c r="B2612" s="1" t="str">
        <f>_xlfn.XLOOKUP('Sheet1 (4)'!AB2618,'Sheet1 (3)'!B:B,'Sheet1 (3)'!C:C,"",0)</f>
        <v>パウダーテック</v>
      </c>
      <c r="C2612" s="1" t="str">
        <f>_xlfn.XLOOKUP('Sheet1 (4)'!AB2618,'Sheet1 (3)'!B:B,'Sheet1 (3)'!F:F,"",0)</f>
        <v>鉄鋼</v>
      </c>
      <c r="D2612" s="1">
        <f>ROUND('Sheet1 (4)'!E2618/100000000,2)</f>
        <v>0.03</v>
      </c>
      <c r="E2612" s="1">
        <f>ROUND('Sheet1 (4)'!F2618/100,2)</f>
        <v>2.69</v>
      </c>
      <c r="F2612" s="1">
        <f>ROUND('Sheet1 (4)'!G2618/100,2)</f>
        <v>11.16</v>
      </c>
      <c r="G2612" s="1">
        <f>ROUND('Sheet1 (4)'!H2618/100,2)</f>
        <v>7.01</v>
      </c>
      <c r="H2612" s="1">
        <f>ROUND('Sheet1 (4)'!I2618/100,2)</f>
        <v>4.0599999999999996</v>
      </c>
      <c r="I2612" s="1">
        <f>ROUND('Sheet1 (4)'!J2618/100,2)</f>
        <v>3.32</v>
      </c>
      <c r="J2612" s="1" t="e">
        <f>ROUND('Sheet1 (4)'!K2618/100,2)</f>
        <v>#VALUE!</v>
      </c>
      <c r="K2612" s="1" t="e">
        <f>ROUND('Sheet1 (4)'!L2618/100,2)</f>
        <v>#VALUE!</v>
      </c>
      <c r="L2612" s="4">
        <f>ROUND(('Sheet1 (4)'!M2618+'Sheet1 (4)'!R2618)/100,2)</f>
        <v>-0.39</v>
      </c>
      <c r="M2612" s="4">
        <f>ROUND(('Sheet1 (4)'!N2618+'Sheet1 (4)'!S2618)/100,2)</f>
        <v>9.57</v>
      </c>
      <c r="N2612" s="4">
        <f>ROUND(('Sheet1 (4)'!O2618+'Sheet1 (4)'!T2618)/100,2)</f>
        <v>-6.14</v>
      </c>
      <c r="O2612" s="4">
        <f>ROUND(('Sheet1 (4)'!P2618+'Sheet1 (4)'!U2618)/100,2)</f>
        <v>-1.98</v>
      </c>
      <c r="P2612" s="4">
        <f>ROUND(('Sheet1 (4)'!Q2618+'Sheet1 (4)'!V2618)/100,2)</f>
        <v>3.52</v>
      </c>
      <c r="Q2612" s="7">
        <f>ROUND('Sheet1 (4)'!W2618/100,2)</f>
        <v>0.01</v>
      </c>
      <c r="R2612" s="7">
        <f>ROUND('Sheet1 (4)'!X2618/100,2)</f>
        <v>7.0000000000000007E-2</v>
      </c>
      <c r="S2612" s="7">
        <f>ROUND('Sheet1 (4)'!Y2618/100,2)</f>
        <v>0.04</v>
      </c>
      <c r="T2612" s="7">
        <f>ROUND('Sheet1 (4)'!Z2618/100,2)</f>
        <v>0.02</v>
      </c>
      <c r="U2612" s="7">
        <f>ROUND('Sheet1 (4)'!AA2618/100,2)</f>
        <v>0.02</v>
      </c>
      <c r="V2612" s="1" t="str">
        <f>'Sheet1 (4)'!AB2618&amp;".T"</f>
        <v>5695.T</v>
      </c>
      <c r="W2612">
        <f>ROUND('Sheet1 (4)'!AC2618,2)</f>
        <v>21.17</v>
      </c>
      <c r="X2612">
        <f>ROUND('Sheet1 (4)'!AD2618,2)</f>
        <v>0.51</v>
      </c>
      <c r="Y2612" t="str">
        <f>_xlfn.XLOOKUP('Sheet1 (4)'!AB2618,'Sheet1 (3)'!B:B,'Sheet1 (3)'!D:D,"",0)</f>
        <v>スタンダード</v>
      </c>
    </row>
    <row r="2613" spans="1:25" x14ac:dyDescent="0.2">
      <c r="A2613">
        <v>2612</v>
      </c>
      <c r="B2613" s="1" t="str">
        <f>_xlfn.XLOOKUP('Sheet1 (4)'!AB2619,'Sheet1 (3)'!B:B,'Sheet1 (3)'!C:C,"",0)</f>
        <v>パワーソリューションズ</v>
      </c>
      <c r="C2613" s="1" t="str">
        <f>_xlfn.XLOOKUP('Sheet1 (4)'!AB2619,'Sheet1 (3)'!B:B,'Sheet1 (3)'!F:F,"",0)</f>
        <v>情報・通信業</v>
      </c>
      <c r="D2613" s="1">
        <f>ROUND('Sheet1 (4)'!E2619/100000000,2)</f>
        <v>0.03</v>
      </c>
      <c r="E2613" s="1">
        <f>ROUND('Sheet1 (4)'!F2619/100,2)</f>
        <v>3.7</v>
      </c>
      <c r="F2613" s="1">
        <f>ROUND('Sheet1 (4)'!G2619/100,2)</f>
        <v>4.71</v>
      </c>
      <c r="G2613" s="1">
        <f>ROUND('Sheet1 (4)'!H2619/100,2)</f>
        <v>4.74</v>
      </c>
      <c r="H2613" s="1">
        <f>ROUND('Sheet1 (4)'!I2619/100,2)</f>
        <v>5.29</v>
      </c>
      <c r="I2613" s="1">
        <f>ROUND('Sheet1 (4)'!J2619/100,2)</f>
        <v>5.29</v>
      </c>
      <c r="J2613" s="1" t="e">
        <f>ROUND('Sheet1 (4)'!K2619/100,2)</f>
        <v>#VALUE!</v>
      </c>
      <c r="K2613" s="1" t="e">
        <f>ROUND('Sheet1 (4)'!L2619/100,2)</f>
        <v>#VALUE!</v>
      </c>
      <c r="L2613" s="4">
        <f>ROUND(('Sheet1 (4)'!M2619+'Sheet1 (4)'!R2619)/100,2)</f>
        <v>1.21</v>
      </c>
      <c r="M2613" s="4">
        <f>ROUND(('Sheet1 (4)'!N2619+'Sheet1 (4)'!S2619)/100,2)</f>
        <v>3.52</v>
      </c>
      <c r="N2613" s="4">
        <f>ROUND(('Sheet1 (4)'!O2619+'Sheet1 (4)'!T2619)/100,2)</f>
        <v>-2.88</v>
      </c>
      <c r="O2613" s="4">
        <f>ROUND(('Sheet1 (4)'!P2619+'Sheet1 (4)'!U2619)/100,2)</f>
        <v>-0.54</v>
      </c>
      <c r="P2613" s="4">
        <f>ROUND(('Sheet1 (4)'!Q2619+'Sheet1 (4)'!V2619)/100,2)</f>
        <v>-0.54</v>
      </c>
      <c r="Q2613" s="7" t="e">
        <f>ROUND('Sheet1 (4)'!W2619/100,2)</f>
        <v>#VALUE!</v>
      </c>
      <c r="R2613" s="7">
        <f>ROUND('Sheet1 (4)'!X2619/100,2)</f>
        <v>0.15</v>
      </c>
      <c r="S2613" s="7">
        <f>ROUND('Sheet1 (4)'!Y2619/100,2)</f>
        <v>0.18</v>
      </c>
      <c r="T2613" s="7">
        <f>ROUND('Sheet1 (4)'!Z2619/100,2)</f>
        <v>0.11</v>
      </c>
      <c r="U2613" s="7">
        <f>ROUND('Sheet1 (4)'!AA2619/100,2)</f>
        <v>0.11</v>
      </c>
      <c r="V2613" s="1" t="str">
        <f>'Sheet1 (4)'!AB2619&amp;".T"</f>
        <v>4450.T</v>
      </c>
      <c r="W2613">
        <f>ROUND('Sheet1 (4)'!AC2619,2)</f>
        <v>16.03</v>
      </c>
      <c r="X2613">
        <f>ROUND('Sheet1 (4)'!AD2619,2)</f>
        <v>1.91</v>
      </c>
      <c r="Y2613" t="str">
        <f>_xlfn.XLOOKUP('Sheet1 (4)'!AB2619,'Sheet1 (3)'!B:B,'Sheet1 (3)'!D:D,"",0)</f>
        <v>グロース</v>
      </c>
    </row>
    <row r="2614" spans="1:25" x14ac:dyDescent="0.2">
      <c r="A2614">
        <v>2613</v>
      </c>
      <c r="B2614" s="1" t="str">
        <f>_xlfn.XLOOKUP('Sheet1 (4)'!AB2620,'Sheet1 (3)'!B:B,'Sheet1 (3)'!C:C,"",0)</f>
        <v>ＰＲ　ＴＩＭＥＳ</v>
      </c>
      <c r="C2614" s="1" t="str">
        <f>_xlfn.XLOOKUP('Sheet1 (4)'!AB2620,'Sheet1 (3)'!B:B,'Sheet1 (3)'!F:F,"",0)</f>
        <v>情報・通信業</v>
      </c>
      <c r="D2614" s="1">
        <f>ROUND('Sheet1 (4)'!E2620/100000000,2)</f>
        <v>0.13</v>
      </c>
      <c r="E2614" s="1" t="e">
        <f>ROUND('Sheet1 (4)'!F2620/100,2)</f>
        <v>#VALUE!</v>
      </c>
      <c r="F2614" s="1">
        <f>ROUND('Sheet1 (4)'!G2620/100,2)</f>
        <v>18.34</v>
      </c>
      <c r="G2614" s="1">
        <f>ROUND('Sheet1 (4)'!H2620/100,2)</f>
        <v>11.91</v>
      </c>
      <c r="H2614" s="1">
        <f>ROUND('Sheet1 (4)'!I2620/100,2)</f>
        <v>17.46</v>
      </c>
      <c r="I2614" s="1">
        <f>ROUND('Sheet1 (4)'!J2620/100,2)</f>
        <v>18.77</v>
      </c>
      <c r="J2614" s="1">
        <f>ROUND('Sheet1 (4)'!K2620/100,2)</f>
        <v>32</v>
      </c>
      <c r="K2614" s="1">
        <f>ROUND('Sheet1 (4)'!L2620/100,2)</f>
        <v>38</v>
      </c>
      <c r="L2614" s="4" t="e">
        <f>ROUND(('Sheet1 (4)'!M2620+'Sheet1 (4)'!R2620)/100,2)</f>
        <v>#VALUE!</v>
      </c>
      <c r="M2614" s="4">
        <f>ROUND(('Sheet1 (4)'!N2620+'Sheet1 (4)'!S2620)/100,2)</f>
        <v>8.5399999999999991</v>
      </c>
      <c r="N2614" s="4">
        <f>ROUND(('Sheet1 (4)'!O2620+'Sheet1 (4)'!T2620)/100,2)</f>
        <v>4.26</v>
      </c>
      <c r="O2614" s="4">
        <f>ROUND(('Sheet1 (4)'!P2620+'Sheet1 (4)'!U2620)/100,2)</f>
        <v>9.81</v>
      </c>
      <c r="P2614" s="4">
        <f>ROUND(('Sheet1 (4)'!Q2620+'Sheet1 (4)'!V2620)/100,2)</f>
        <v>10.58</v>
      </c>
      <c r="Q2614" s="7" t="e">
        <f>ROUND('Sheet1 (4)'!W2620/100,2)</f>
        <v>#VALUE!</v>
      </c>
      <c r="R2614" s="7" t="e">
        <f>ROUND('Sheet1 (4)'!X2620/100,2)</f>
        <v>#VALUE!</v>
      </c>
      <c r="S2614" s="7">
        <f>ROUND('Sheet1 (4)'!Y2620/100,2)</f>
        <v>0.19</v>
      </c>
      <c r="T2614" s="7">
        <f>ROUND('Sheet1 (4)'!Z2620/100,2)</f>
        <v>0.23</v>
      </c>
      <c r="U2614" s="7">
        <f>ROUND('Sheet1 (4)'!AA2620/100,2)</f>
        <v>0.18</v>
      </c>
      <c r="V2614" s="1" t="str">
        <f>'Sheet1 (4)'!AB2620&amp;".T"</f>
        <v>3922.T</v>
      </c>
      <c r="W2614">
        <f>ROUND('Sheet1 (4)'!AC2620,2)</f>
        <v>22.4</v>
      </c>
      <c r="X2614">
        <f>ROUND('Sheet1 (4)'!AD2620,2)</f>
        <v>4.8099999999999996</v>
      </c>
      <c r="Y2614" t="str">
        <f>_xlfn.XLOOKUP('Sheet1 (4)'!AB2620,'Sheet1 (3)'!B:B,'Sheet1 (3)'!D:D,"",0)</f>
        <v>プライム</v>
      </c>
    </row>
    <row r="2615" spans="1:25" x14ac:dyDescent="0.2">
      <c r="A2615">
        <v>2614</v>
      </c>
      <c r="B2615" s="1" t="str">
        <f>_xlfn.XLOOKUP('Sheet1 (4)'!AB2621,'Sheet1 (3)'!B:B,'Sheet1 (3)'!C:C,"",0)</f>
        <v>プラップジャパン</v>
      </c>
      <c r="C2615" s="1" t="str">
        <f>_xlfn.XLOOKUP('Sheet1 (4)'!AB2621,'Sheet1 (3)'!B:B,'Sheet1 (3)'!F:F,"",0)</f>
        <v>サービス業</v>
      </c>
      <c r="D2615" s="1">
        <f>ROUND('Sheet1 (4)'!E2621/100000000,2)</f>
        <v>0.04</v>
      </c>
      <c r="E2615" s="1">
        <f>ROUND('Sheet1 (4)'!F2621/100,2)</f>
        <v>3.15</v>
      </c>
      <c r="F2615" s="1">
        <f>ROUND('Sheet1 (4)'!G2621/100,2)</f>
        <v>4.41</v>
      </c>
      <c r="G2615" s="1">
        <f>ROUND('Sheet1 (4)'!H2621/100,2)</f>
        <v>7.3</v>
      </c>
      <c r="H2615" s="1">
        <f>ROUND('Sheet1 (4)'!I2621/100,2)</f>
        <v>5.73</v>
      </c>
      <c r="I2615" s="1">
        <f>ROUND('Sheet1 (4)'!J2621/100,2)</f>
        <v>7.19</v>
      </c>
      <c r="J2615" s="1" t="e">
        <f>ROUND('Sheet1 (4)'!K2621/100,2)</f>
        <v>#VALUE!</v>
      </c>
      <c r="K2615" s="1" t="e">
        <f>ROUND('Sheet1 (4)'!L2621/100,2)</f>
        <v>#VALUE!</v>
      </c>
      <c r="L2615" s="4">
        <f>ROUND(('Sheet1 (4)'!M2621+'Sheet1 (4)'!R2621)/100,2)</f>
        <v>-4.6500000000000004</v>
      </c>
      <c r="M2615" s="4">
        <f>ROUND(('Sheet1 (4)'!N2621+'Sheet1 (4)'!S2621)/100,2)</f>
        <v>5.15</v>
      </c>
      <c r="N2615" s="4">
        <f>ROUND(('Sheet1 (4)'!O2621+'Sheet1 (4)'!T2621)/100,2)</f>
        <v>8.25</v>
      </c>
      <c r="O2615" s="4">
        <f>ROUND(('Sheet1 (4)'!P2621+'Sheet1 (4)'!U2621)/100,2)</f>
        <v>5.01</v>
      </c>
      <c r="P2615" s="4">
        <f>ROUND(('Sheet1 (4)'!Q2621+'Sheet1 (4)'!V2621)/100,2)</f>
        <v>2.82</v>
      </c>
      <c r="Q2615" s="7">
        <f>ROUND('Sheet1 (4)'!W2621/100,2)</f>
        <v>0.04</v>
      </c>
      <c r="R2615" s="7">
        <f>ROUND('Sheet1 (4)'!X2621/100,2)</f>
        <v>0.04</v>
      </c>
      <c r="S2615" s="7">
        <f>ROUND('Sheet1 (4)'!Y2621/100,2)</f>
        <v>0.09</v>
      </c>
      <c r="T2615" s="7">
        <f>ROUND('Sheet1 (4)'!Z2621/100,2)</f>
        <v>0.04</v>
      </c>
      <c r="U2615" s="7">
        <f>ROUND('Sheet1 (4)'!AA2621/100,2)</f>
        <v>0.1</v>
      </c>
      <c r="V2615" s="1" t="str">
        <f>'Sheet1 (4)'!AB2621&amp;".T"</f>
        <v>2449.T</v>
      </c>
      <c r="W2615">
        <f>ROUND('Sheet1 (4)'!AC2621,2)</f>
        <v>10.130000000000001</v>
      </c>
      <c r="X2615">
        <f>ROUND('Sheet1 (4)'!AD2621,2)</f>
        <v>0.9</v>
      </c>
      <c r="Y2615" t="str">
        <f>_xlfn.XLOOKUP('Sheet1 (4)'!AB2621,'Sheet1 (3)'!B:B,'Sheet1 (3)'!D:D,"",0)</f>
        <v>スタンダード</v>
      </c>
    </row>
    <row r="2616" spans="1:25" x14ac:dyDescent="0.2">
      <c r="A2616">
        <v>2615</v>
      </c>
      <c r="B2616" s="1" t="str">
        <f>_xlfn.XLOOKUP('Sheet1 (4)'!AB2622,'Sheet1 (3)'!B:B,'Sheet1 (3)'!C:C,"",0)</f>
        <v>プレシジョン・システム・サイエンス</v>
      </c>
      <c r="C2616" s="1" t="str">
        <f>_xlfn.XLOOKUP('Sheet1 (4)'!AB2622,'Sheet1 (3)'!B:B,'Sheet1 (3)'!F:F,"",0)</f>
        <v>精密機器</v>
      </c>
      <c r="D2616" s="1">
        <f>ROUND('Sheet1 (4)'!E2622/100000000,2)</f>
        <v>0.27</v>
      </c>
      <c r="E2616" s="1">
        <f>ROUND('Sheet1 (4)'!F2622/100,2)</f>
        <v>8.9499999999999993</v>
      </c>
      <c r="F2616" s="1">
        <f>ROUND('Sheet1 (4)'!G2622/100,2)</f>
        <v>1.53</v>
      </c>
      <c r="G2616" s="1">
        <f>ROUND('Sheet1 (4)'!H2622/100,2)</f>
        <v>-11.12</v>
      </c>
      <c r="H2616" s="1">
        <f>ROUND('Sheet1 (4)'!I2622/100,2)</f>
        <v>-9.57</v>
      </c>
      <c r="I2616" s="1">
        <f>ROUND('Sheet1 (4)'!J2622/100,2)</f>
        <v>-1.22</v>
      </c>
      <c r="J2616" s="1" t="e">
        <f>ROUND('Sheet1 (4)'!K2622/100,2)</f>
        <v>#VALUE!</v>
      </c>
      <c r="K2616" s="1" t="e">
        <f>ROUND('Sheet1 (4)'!L2622/100,2)</f>
        <v>#VALUE!</v>
      </c>
      <c r="L2616" s="4">
        <f>ROUND(('Sheet1 (4)'!M2622+'Sheet1 (4)'!R2622)/100,2)</f>
        <v>-20.92</v>
      </c>
      <c r="M2616" s="4">
        <f>ROUND(('Sheet1 (4)'!N2622+'Sheet1 (4)'!S2622)/100,2)</f>
        <v>-14.16</v>
      </c>
      <c r="N2616" s="4">
        <f>ROUND(('Sheet1 (4)'!O2622+'Sheet1 (4)'!T2622)/100,2)</f>
        <v>-2.19</v>
      </c>
      <c r="O2616" s="4">
        <f>ROUND(('Sheet1 (4)'!P2622+'Sheet1 (4)'!U2622)/100,2)</f>
        <v>19.5</v>
      </c>
      <c r="P2616" s="4">
        <f>ROUND(('Sheet1 (4)'!Q2622+'Sheet1 (4)'!V2622)/100,2)</f>
        <v>0.87</v>
      </c>
      <c r="Q2616" s="7">
        <f>ROUND('Sheet1 (4)'!W2622/100,2)</f>
        <v>0.15</v>
      </c>
      <c r="R2616" s="7">
        <f>ROUND('Sheet1 (4)'!X2622/100,2)</f>
        <v>0.01</v>
      </c>
      <c r="S2616" s="7">
        <f>ROUND('Sheet1 (4)'!Y2622/100,2)</f>
        <v>-0.23</v>
      </c>
      <c r="T2616" s="7">
        <f>ROUND('Sheet1 (4)'!Z2622/100,2)</f>
        <v>-0.24</v>
      </c>
      <c r="U2616" s="7">
        <f>ROUND('Sheet1 (4)'!AA2622/100,2)</f>
        <v>-0.06</v>
      </c>
      <c r="V2616" s="1" t="str">
        <f>'Sheet1 (4)'!AB2622&amp;".T"</f>
        <v>7707.T</v>
      </c>
      <c r="W2616" t="e">
        <f>ROUND('Sheet1 (4)'!AC2622,2)</f>
        <v>#VALUE!</v>
      </c>
      <c r="X2616">
        <f>ROUND('Sheet1 (4)'!AD2622,2)</f>
        <v>1.34</v>
      </c>
      <c r="Y2616" t="str">
        <f>_xlfn.XLOOKUP('Sheet1 (4)'!AB2622,'Sheet1 (3)'!B:B,'Sheet1 (3)'!D:D,"",0)</f>
        <v>グロース</v>
      </c>
    </row>
    <row r="2617" spans="1:25" x14ac:dyDescent="0.2">
      <c r="A2617">
        <v>2616</v>
      </c>
      <c r="B2617" s="1" t="str">
        <f>_xlfn.XLOOKUP('Sheet1 (4)'!AB2623,'Sheet1 (3)'!B:B,'Sheet1 (3)'!C:C,"",0)</f>
        <v>プレミアアンチエイジング</v>
      </c>
      <c r="C2617" s="1" t="str">
        <f>_xlfn.XLOOKUP('Sheet1 (4)'!AB2623,'Sheet1 (3)'!B:B,'Sheet1 (3)'!F:F,"",0)</f>
        <v>化学</v>
      </c>
      <c r="D2617" s="1">
        <f>ROUND('Sheet1 (4)'!E2623/100000000,2)</f>
        <v>0.09</v>
      </c>
      <c r="E2617" s="1">
        <f>ROUND('Sheet1 (4)'!F2623/100,2)</f>
        <v>46.81</v>
      </c>
      <c r="F2617" s="1">
        <f>ROUND('Sheet1 (4)'!G2623/100,2)</f>
        <v>24.14</v>
      </c>
      <c r="G2617" s="1">
        <f>ROUND('Sheet1 (4)'!H2623/100,2)</f>
        <v>-6.32</v>
      </c>
      <c r="H2617" s="1">
        <f>ROUND('Sheet1 (4)'!I2623/100,2)</f>
        <v>1.4</v>
      </c>
      <c r="I2617" s="1">
        <f>ROUND('Sheet1 (4)'!J2623/100,2)</f>
        <v>6.18</v>
      </c>
      <c r="J2617" s="1">
        <f>ROUND('Sheet1 (4)'!K2623/100,2)</f>
        <v>3.7</v>
      </c>
      <c r="K2617" s="1">
        <f>ROUND('Sheet1 (4)'!L2623/100,2)</f>
        <v>4.7</v>
      </c>
      <c r="L2617" s="4">
        <f>ROUND(('Sheet1 (4)'!M2623+'Sheet1 (4)'!R2623)/100,2)</f>
        <v>25.73</v>
      </c>
      <c r="M2617" s="4">
        <f>ROUND(('Sheet1 (4)'!N2623+'Sheet1 (4)'!S2623)/100,2)</f>
        <v>-36.19</v>
      </c>
      <c r="N2617" s="4">
        <f>ROUND(('Sheet1 (4)'!O2623+'Sheet1 (4)'!T2623)/100,2)</f>
        <v>15.22</v>
      </c>
      <c r="O2617" s="4">
        <f>ROUND(('Sheet1 (4)'!P2623+'Sheet1 (4)'!U2623)/100,2)</f>
        <v>-1.1499999999999999</v>
      </c>
      <c r="P2617" s="4">
        <f>ROUND(('Sheet1 (4)'!Q2623+'Sheet1 (4)'!V2623)/100,2)</f>
        <v>12.43</v>
      </c>
      <c r="Q2617" s="7" t="e">
        <f>ROUND('Sheet1 (4)'!W2623/100,2)</f>
        <v>#VALUE!</v>
      </c>
      <c r="R2617" s="7">
        <f>ROUND('Sheet1 (4)'!X2623/100,2)</f>
        <v>0.19</v>
      </c>
      <c r="S2617" s="7">
        <f>ROUND('Sheet1 (4)'!Y2623/100,2)</f>
        <v>-0.09</v>
      </c>
      <c r="T2617" s="7">
        <f>ROUND('Sheet1 (4)'!Z2623/100,2)</f>
        <v>-0.22</v>
      </c>
      <c r="U2617" s="7">
        <f>ROUND('Sheet1 (4)'!AA2623/100,2)</f>
        <v>7.0000000000000007E-2</v>
      </c>
      <c r="V2617" s="1" t="str">
        <f>'Sheet1 (4)'!AB2623&amp;".T"</f>
        <v>4934.T</v>
      </c>
      <c r="W2617">
        <f>ROUND('Sheet1 (4)'!AC2623,2)</f>
        <v>12.83</v>
      </c>
      <c r="X2617">
        <f>ROUND('Sheet1 (4)'!AD2623,2)</f>
        <v>0.91</v>
      </c>
      <c r="Y2617" t="str">
        <f>_xlfn.XLOOKUP('Sheet1 (4)'!AB2623,'Sheet1 (3)'!B:B,'Sheet1 (3)'!D:D,"",0)</f>
        <v>グロース</v>
      </c>
    </row>
    <row r="2618" spans="1:25" x14ac:dyDescent="0.2">
      <c r="A2618">
        <v>2617</v>
      </c>
      <c r="B2618" s="1" t="str">
        <f>_xlfn.XLOOKUP('Sheet1 (4)'!AB2624,'Sheet1 (3)'!B:B,'Sheet1 (3)'!C:C,"",0)</f>
        <v>プレミアグループ</v>
      </c>
      <c r="C2618" s="1" t="str">
        <f>_xlfn.XLOOKUP('Sheet1 (4)'!AB2624,'Sheet1 (3)'!B:B,'Sheet1 (3)'!F:F,"",0)</f>
        <v>その他金融業</v>
      </c>
      <c r="D2618" s="1">
        <f>ROUND('Sheet1 (4)'!E2624/100000000,2)</f>
        <v>0.39</v>
      </c>
      <c r="E2618" s="1">
        <f>ROUND('Sheet1 (4)'!F2624/100,2)</f>
        <v>29.96</v>
      </c>
      <c r="F2618" s="1">
        <f>ROUND('Sheet1 (4)'!G2624/100,2)</f>
        <v>38.24</v>
      </c>
      <c r="G2618" s="1">
        <f>ROUND('Sheet1 (4)'!H2624/100,2)</f>
        <v>42.45</v>
      </c>
      <c r="H2618" s="1">
        <f>ROUND('Sheet1 (4)'!I2624/100,2)</f>
        <v>61.95</v>
      </c>
      <c r="I2618" s="1">
        <f>ROUND('Sheet1 (4)'!J2624/100,2)</f>
        <v>68.150000000000006</v>
      </c>
      <c r="J2618" s="1">
        <f>ROUND('Sheet1 (4)'!K2624/100,2)</f>
        <v>90</v>
      </c>
      <c r="K2618" s="1">
        <f>ROUND('Sheet1 (4)'!L2624/100,2)</f>
        <v>115.5</v>
      </c>
      <c r="L2618" s="4">
        <f>ROUND(('Sheet1 (4)'!M2624+'Sheet1 (4)'!R2624)/100,2)</f>
        <v>1.49</v>
      </c>
      <c r="M2618" s="4">
        <f>ROUND(('Sheet1 (4)'!N2624+'Sheet1 (4)'!S2624)/100,2)</f>
        <v>5.8</v>
      </c>
      <c r="N2618" s="4">
        <f>ROUND(('Sheet1 (4)'!O2624+'Sheet1 (4)'!T2624)/100,2)</f>
        <v>-27.69</v>
      </c>
      <c r="O2618" s="4">
        <f>ROUND(('Sheet1 (4)'!P2624+'Sheet1 (4)'!U2624)/100,2)</f>
        <v>-6.04</v>
      </c>
      <c r="P2618" s="4">
        <f>ROUND(('Sheet1 (4)'!Q2624+'Sheet1 (4)'!V2624)/100,2)</f>
        <v>-102.17</v>
      </c>
      <c r="Q2618" s="7">
        <f>ROUND('Sheet1 (4)'!W2624/100,2)</f>
        <v>0.38</v>
      </c>
      <c r="R2618" s="7">
        <f>ROUND('Sheet1 (4)'!X2624/100,2)</f>
        <v>0.35</v>
      </c>
      <c r="S2618" s="7">
        <f>ROUND('Sheet1 (4)'!Y2624/100,2)</f>
        <v>0.35</v>
      </c>
      <c r="T2618" s="7">
        <f>ROUND('Sheet1 (4)'!Z2624/100,2)</f>
        <v>0.32</v>
      </c>
      <c r="U2618" s="7">
        <f>ROUND('Sheet1 (4)'!AA2624/100,2)</f>
        <v>0.27</v>
      </c>
      <c r="V2618" s="1" t="str">
        <f>'Sheet1 (4)'!AB2624&amp;".T"</f>
        <v>7199.T</v>
      </c>
      <c r="W2618">
        <f>ROUND('Sheet1 (4)'!AC2624,2)</f>
        <v>16.36</v>
      </c>
      <c r="X2618">
        <f>ROUND('Sheet1 (4)'!AD2624,2)</f>
        <v>3.85</v>
      </c>
      <c r="Y2618" t="str">
        <f>_xlfn.XLOOKUP('Sheet1 (4)'!AB2624,'Sheet1 (3)'!B:B,'Sheet1 (3)'!D:D,"",0)</f>
        <v>プライム</v>
      </c>
    </row>
    <row r="2619" spans="1:25" x14ac:dyDescent="0.2">
      <c r="A2619">
        <v>2618</v>
      </c>
      <c r="B2619" s="1" t="str">
        <f>_xlfn.XLOOKUP('Sheet1 (4)'!AB2625,'Sheet1 (3)'!B:B,'Sheet1 (3)'!C:C,"",0)</f>
        <v>プレミアムウォーターホールディングス</v>
      </c>
      <c r="C2619" s="1" t="str">
        <f>_xlfn.XLOOKUP('Sheet1 (4)'!AB2625,'Sheet1 (3)'!B:B,'Sheet1 (3)'!F:F,"",0)</f>
        <v>食料品</v>
      </c>
      <c r="D2619" s="1">
        <f>ROUND('Sheet1 (4)'!E2625/100000000,2)</f>
        <v>0.3</v>
      </c>
      <c r="E2619" s="1">
        <f>ROUND('Sheet1 (4)'!F2625/100,2)</f>
        <v>46.91</v>
      </c>
      <c r="F2619" s="1">
        <f>ROUND('Sheet1 (4)'!G2625/100,2)</f>
        <v>60.86</v>
      </c>
      <c r="G2619" s="1">
        <f>ROUND('Sheet1 (4)'!H2625/100,2)</f>
        <v>73.56</v>
      </c>
      <c r="H2619" s="1">
        <f>ROUND('Sheet1 (4)'!I2625/100,2)</f>
        <v>85.91</v>
      </c>
      <c r="I2619" s="1">
        <f>ROUND('Sheet1 (4)'!J2625/100,2)</f>
        <v>114.29</v>
      </c>
      <c r="J2619" s="1" t="e">
        <f>ROUND('Sheet1 (4)'!K2625/100,2)</f>
        <v>#VALUE!</v>
      </c>
      <c r="K2619" s="1" t="e">
        <f>ROUND('Sheet1 (4)'!L2625/100,2)</f>
        <v>#VALUE!</v>
      </c>
      <c r="L2619" s="4">
        <f>ROUND(('Sheet1 (4)'!M2625+'Sheet1 (4)'!R2625)/100,2)</f>
        <v>39.61</v>
      </c>
      <c r="M2619" s="4">
        <f>ROUND(('Sheet1 (4)'!N2625+'Sheet1 (4)'!S2625)/100,2)</f>
        <v>52.75</v>
      </c>
      <c r="N2619" s="4">
        <f>ROUND(('Sheet1 (4)'!O2625+'Sheet1 (4)'!T2625)/100,2)</f>
        <v>95.42</v>
      </c>
      <c r="O2619" s="4">
        <f>ROUND(('Sheet1 (4)'!P2625+'Sheet1 (4)'!U2625)/100,2)</f>
        <v>146.68</v>
      </c>
      <c r="P2619" s="4">
        <f>ROUND(('Sheet1 (4)'!Q2625+'Sheet1 (4)'!V2625)/100,2)</f>
        <v>78.849999999999994</v>
      </c>
      <c r="Q2619" s="7">
        <f>ROUND('Sheet1 (4)'!W2625/100,2)</f>
        <v>0.37</v>
      </c>
      <c r="R2619" s="7">
        <f>ROUND('Sheet1 (4)'!X2625/100,2)</f>
        <v>0.28999999999999998</v>
      </c>
      <c r="S2619" s="7">
        <f>ROUND('Sheet1 (4)'!Y2625/100,2)</f>
        <v>0.36</v>
      </c>
      <c r="T2619" s="7">
        <f>ROUND('Sheet1 (4)'!Z2625/100,2)</f>
        <v>0.27</v>
      </c>
      <c r="U2619" s="7">
        <f>ROUND('Sheet1 (4)'!AA2625/100,2)</f>
        <v>0.24</v>
      </c>
      <c r="V2619" s="1" t="str">
        <f>'Sheet1 (4)'!AB2625&amp;".T"</f>
        <v>2588.T</v>
      </c>
      <c r="W2619">
        <f>ROUND('Sheet1 (4)'!AC2625,2)</f>
        <v>16.8</v>
      </c>
      <c r="X2619">
        <f>ROUND('Sheet1 (4)'!AD2625,2)</f>
        <v>3.9</v>
      </c>
      <c r="Y2619" t="str">
        <f>_xlfn.XLOOKUP('Sheet1 (4)'!AB2625,'Sheet1 (3)'!B:B,'Sheet1 (3)'!D:D,"",0)</f>
        <v>スタンダード</v>
      </c>
    </row>
    <row r="2620" spans="1:25" x14ac:dyDescent="0.2">
      <c r="A2620">
        <v>2619</v>
      </c>
      <c r="B2620" s="1" t="str">
        <f>_xlfn.XLOOKUP('Sheet1 (4)'!AB2626,'Sheet1 (3)'!B:B,'Sheet1 (3)'!C:C,"",0)</f>
        <v>プレス工業</v>
      </c>
      <c r="C2620" s="1" t="str">
        <f>_xlfn.XLOOKUP('Sheet1 (4)'!AB2626,'Sheet1 (3)'!B:B,'Sheet1 (3)'!F:F,"",0)</f>
        <v>輸送用機器</v>
      </c>
      <c r="D2620" s="1">
        <f>ROUND('Sheet1 (4)'!E2626/100000000,2)</f>
        <v>0.99</v>
      </c>
      <c r="E2620" s="1">
        <f>ROUND('Sheet1 (4)'!F2626/100,2)</f>
        <v>47.65</v>
      </c>
      <c r="F2620" s="1">
        <f>ROUND('Sheet1 (4)'!G2626/100,2)</f>
        <v>124.24</v>
      </c>
      <c r="G2620" s="1">
        <f>ROUND('Sheet1 (4)'!H2626/100,2)</f>
        <v>131.11000000000001</v>
      </c>
      <c r="H2620" s="1">
        <f>ROUND('Sheet1 (4)'!I2626/100,2)</f>
        <v>128.09</v>
      </c>
      <c r="I2620" s="1">
        <f>ROUND('Sheet1 (4)'!J2626/100,2)</f>
        <v>96.46</v>
      </c>
      <c r="J2620" s="1">
        <f>ROUND('Sheet1 (4)'!K2626/100,2)</f>
        <v>86.5</v>
      </c>
      <c r="K2620" s="1">
        <f>ROUND('Sheet1 (4)'!L2626/100,2)</f>
        <v>104</v>
      </c>
      <c r="L2620" s="4">
        <f>ROUND(('Sheet1 (4)'!M2626+'Sheet1 (4)'!R2626)/100,2)</f>
        <v>-27.89</v>
      </c>
      <c r="M2620" s="4">
        <f>ROUND(('Sheet1 (4)'!N2626+'Sheet1 (4)'!S2626)/100,2)</f>
        <v>49.07</v>
      </c>
      <c r="N2620" s="4">
        <f>ROUND(('Sheet1 (4)'!O2626+'Sheet1 (4)'!T2626)/100,2)</f>
        <v>114.04</v>
      </c>
      <c r="O2620" s="4">
        <f>ROUND(('Sheet1 (4)'!P2626+'Sheet1 (4)'!U2626)/100,2)</f>
        <v>131.03</v>
      </c>
      <c r="P2620" s="4">
        <f>ROUND(('Sheet1 (4)'!Q2626+'Sheet1 (4)'!V2626)/100,2)</f>
        <v>8.92</v>
      </c>
      <c r="Q2620" s="7">
        <f>ROUND('Sheet1 (4)'!W2626/100,2)</f>
        <v>0.02</v>
      </c>
      <c r="R2620" s="7">
        <f>ROUND('Sheet1 (4)'!X2626/100,2)</f>
        <v>0.09</v>
      </c>
      <c r="S2620" s="7">
        <f>ROUND('Sheet1 (4)'!Y2626/100,2)</f>
        <v>0.09</v>
      </c>
      <c r="T2620" s="7">
        <f>ROUND('Sheet1 (4)'!Z2626/100,2)</f>
        <v>0.09</v>
      </c>
      <c r="U2620" s="7">
        <f>ROUND('Sheet1 (4)'!AA2626/100,2)</f>
        <v>0.06</v>
      </c>
      <c r="V2620" s="1" t="str">
        <f>'Sheet1 (4)'!AB2626&amp;".T"</f>
        <v>7246.T</v>
      </c>
      <c r="W2620">
        <f>ROUND('Sheet1 (4)'!AC2626,2)</f>
        <v>12.46</v>
      </c>
      <c r="X2620">
        <f>ROUND('Sheet1 (4)'!AD2626,2)</f>
        <v>0.57999999999999996</v>
      </c>
      <c r="Y2620" t="str">
        <f>_xlfn.XLOOKUP('Sheet1 (4)'!AB2626,'Sheet1 (3)'!B:B,'Sheet1 (3)'!D:D,"",0)</f>
        <v>プライム</v>
      </c>
    </row>
    <row r="2621" spans="1:25" x14ac:dyDescent="0.2">
      <c r="A2621">
        <v>2620</v>
      </c>
      <c r="B2621" s="1" t="str">
        <f>_xlfn.XLOOKUP('Sheet1 (4)'!AB2627,'Sheet1 (3)'!B:B,'Sheet1 (3)'!C:C,"",0)</f>
        <v>プレステージ・インターナショナル</v>
      </c>
      <c r="C2621" s="1" t="str">
        <f>_xlfn.XLOOKUP('Sheet1 (4)'!AB2627,'Sheet1 (3)'!B:B,'Sheet1 (3)'!F:F,"",0)</f>
        <v>サービス業</v>
      </c>
      <c r="D2621" s="1">
        <f>ROUND('Sheet1 (4)'!E2627/100000000,2)</f>
        <v>1.26</v>
      </c>
      <c r="E2621" s="1">
        <f>ROUND('Sheet1 (4)'!F2627/100,2)</f>
        <v>52.33</v>
      </c>
      <c r="F2621" s="1">
        <f>ROUND('Sheet1 (4)'!G2627/100,2)</f>
        <v>68.42</v>
      </c>
      <c r="G2621" s="1">
        <f>ROUND('Sheet1 (4)'!H2627/100,2)</f>
        <v>78.290000000000006</v>
      </c>
      <c r="H2621" s="1">
        <f>ROUND('Sheet1 (4)'!I2627/100,2)</f>
        <v>79.209999999999994</v>
      </c>
      <c r="I2621" s="1">
        <f>ROUND('Sheet1 (4)'!J2627/100,2)</f>
        <v>79.459999999999994</v>
      </c>
      <c r="J2621" s="1">
        <f>ROUND('Sheet1 (4)'!K2627/100,2)</f>
        <v>84.5</v>
      </c>
      <c r="K2621" s="1">
        <f>ROUND('Sheet1 (4)'!L2627/100,2)</f>
        <v>96.73</v>
      </c>
      <c r="L2621" s="4">
        <f>ROUND(('Sheet1 (4)'!M2627+'Sheet1 (4)'!R2627)/100,2)</f>
        <v>4.93</v>
      </c>
      <c r="M2621" s="4">
        <f>ROUND(('Sheet1 (4)'!N2627+'Sheet1 (4)'!S2627)/100,2)</f>
        <v>22.65</v>
      </c>
      <c r="N2621" s="4">
        <f>ROUND(('Sheet1 (4)'!O2627+'Sheet1 (4)'!T2627)/100,2)</f>
        <v>52.51</v>
      </c>
      <c r="O2621" s="4">
        <f>ROUND(('Sheet1 (4)'!P2627+'Sheet1 (4)'!U2627)/100,2)</f>
        <v>32.69</v>
      </c>
      <c r="P2621" s="4">
        <f>ROUND(('Sheet1 (4)'!Q2627+'Sheet1 (4)'!V2627)/100,2)</f>
        <v>39.71</v>
      </c>
      <c r="Q2621" s="7">
        <f>ROUND('Sheet1 (4)'!W2627/100,2)</f>
        <v>0.11</v>
      </c>
      <c r="R2621" s="7">
        <f>ROUND('Sheet1 (4)'!X2627/100,2)</f>
        <v>0.14000000000000001</v>
      </c>
      <c r="S2621" s="7">
        <f>ROUND('Sheet1 (4)'!Y2627/100,2)</f>
        <v>0.15</v>
      </c>
      <c r="T2621" s="7">
        <f>ROUND('Sheet1 (4)'!Z2627/100,2)</f>
        <v>0.14000000000000001</v>
      </c>
      <c r="U2621" s="7">
        <f>ROUND('Sheet1 (4)'!AA2627/100,2)</f>
        <v>0.11</v>
      </c>
      <c r="V2621" s="1" t="str">
        <f>'Sheet1 (4)'!AB2627&amp;".T"</f>
        <v>4290.T</v>
      </c>
      <c r="W2621">
        <f>ROUND('Sheet1 (4)'!AC2627,2)</f>
        <v>15.15</v>
      </c>
      <c r="X2621">
        <f>ROUND('Sheet1 (4)'!AD2627,2)</f>
        <v>1.69</v>
      </c>
      <c r="Y2621" t="str">
        <f>_xlfn.XLOOKUP('Sheet1 (4)'!AB2627,'Sheet1 (3)'!B:B,'Sheet1 (3)'!D:D,"",0)</f>
        <v>プライム</v>
      </c>
    </row>
    <row r="2622" spans="1:25" x14ac:dyDescent="0.2">
      <c r="A2622">
        <v>2621</v>
      </c>
      <c r="B2622" s="1" t="str">
        <f>_xlfn.XLOOKUP('Sheet1 (4)'!AB2628,'Sheet1 (3)'!B:B,'Sheet1 (3)'!C:C,"",0)</f>
        <v>プリマハム</v>
      </c>
      <c r="C2622" s="1" t="str">
        <f>_xlfn.XLOOKUP('Sheet1 (4)'!AB2628,'Sheet1 (3)'!B:B,'Sheet1 (3)'!F:F,"",0)</f>
        <v>食料品</v>
      </c>
      <c r="D2622" s="1">
        <f>ROUND('Sheet1 (4)'!E2628/100000000,2)</f>
        <v>0.5</v>
      </c>
      <c r="E2622" s="1">
        <f>ROUND('Sheet1 (4)'!F2628/100,2)</f>
        <v>214.76</v>
      </c>
      <c r="F2622" s="1">
        <f>ROUND('Sheet1 (4)'!G2628/100,2)</f>
        <v>129.66999999999999</v>
      </c>
      <c r="G2622" s="1">
        <f>ROUND('Sheet1 (4)'!H2628/100,2)</f>
        <v>96.82</v>
      </c>
      <c r="H2622" s="1">
        <f>ROUND('Sheet1 (4)'!I2628/100,2)</f>
        <v>118.2</v>
      </c>
      <c r="I2622" s="1">
        <f>ROUND('Sheet1 (4)'!J2628/100,2)</f>
        <v>89.49</v>
      </c>
      <c r="J2622" s="1">
        <f>ROUND('Sheet1 (4)'!K2628/100,2)</f>
        <v>96.77</v>
      </c>
      <c r="K2622" s="1">
        <f>ROUND('Sheet1 (4)'!L2628/100,2)</f>
        <v>104.28</v>
      </c>
      <c r="L2622" s="4">
        <f>ROUND(('Sheet1 (4)'!M2628+'Sheet1 (4)'!R2628)/100,2)</f>
        <v>150.43</v>
      </c>
      <c r="M2622" s="4">
        <f>ROUND(('Sheet1 (4)'!N2628+'Sheet1 (4)'!S2628)/100,2)</f>
        <v>-69.739999999999995</v>
      </c>
      <c r="N2622" s="4">
        <f>ROUND(('Sheet1 (4)'!O2628+'Sheet1 (4)'!T2628)/100,2)</f>
        <v>-33.700000000000003</v>
      </c>
      <c r="O2622" s="4">
        <f>ROUND(('Sheet1 (4)'!P2628+'Sheet1 (4)'!U2628)/100,2)</f>
        <v>31.22</v>
      </c>
      <c r="P2622" s="4">
        <f>ROUND(('Sheet1 (4)'!Q2628+'Sheet1 (4)'!V2628)/100,2)</f>
        <v>6.37</v>
      </c>
      <c r="Q2622" s="7">
        <f>ROUND('Sheet1 (4)'!W2628/100,2)</f>
        <v>0.15</v>
      </c>
      <c r="R2622" s="7">
        <f>ROUND('Sheet1 (4)'!X2628/100,2)</f>
        <v>0.09</v>
      </c>
      <c r="S2622" s="7">
        <f>ROUND('Sheet1 (4)'!Y2628/100,2)</f>
        <v>0.03</v>
      </c>
      <c r="T2622" s="7">
        <f>ROUND('Sheet1 (4)'!Z2628/100,2)</f>
        <v>7.0000000000000007E-2</v>
      </c>
      <c r="U2622" s="7">
        <f>ROUND('Sheet1 (4)'!AA2628/100,2)</f>
        <v>0.05</v>
      </c>
      <c r="V2622" s="1" t="str">
        <f>'Sheet1 (4)'!AB2628&amp;".T"</f>
        <v>2281.T</v>
      </c>
      <c r="W2622">
        <f>ROUND('Sheet1 (4)'!AC2628,2)</f>
        <v>20.04</v>
      </c>
      <c r="X2622">
        <f>ROUND('Sheet1 (4)'!AD2628,2)</f>
        <v>0.99</v>
      </c>
      <c r="Y2622" t="str">
        <f>_xlfn.XLOOKUP('Sheet1 (4)'!AB2628,'Sheet1 (3)'!B:B,'Sheet1 (3)'!D:D,"",0)</f>
        <v>プライム</v>
      </c>
    </row>
    <row r="2623" spans="1:25" x14ac:dyDescent="0.2">
      <c r="A2623">
        <v>2622</v>
      </c>
      <c r="B2623" s="1" t="str">
        <f>_xlfn.XLOOKUP('Sheet1 (4)'!AB2629,'Sheet1 (3)'!B:B,'Sheet1 (3)'!C:C,"",0)</f>
        <v>プライム・ストラテジー</v>
      </c>
      <c r="C2623" s="1" t="str">
        <f>_xlfn.XLOOKUP('Sheet1 (4)'!AB2629,'Sheet1 (3)'!B:B,'Sheet1 (3)'!F:F,"",0)</f>
        <v>情報・通信業</v>
      </c>
      <c r="D2623" s="1">
        <f>ROUND('Sheet1 (4)'!E2629/100000000,2)</f>
        <v>0.04</v>
      </c>
      <c r="E2623" s="1">
        <f>ROUND('Sheet1 (4)'!F2629/100,2)</f>
        <v>1.47</v>
      </c>
      <c r="F2623" s="1">
        <f>ROUND('Sheet1 (4)'!G2629/100,2)</f>
        <v>2.96</v>
      </c>
      <c r="G2623" s="1">
        <f>ROUND('Sheet1 (4)'!H2629/100,2)</f>
        <v>2.88</v>
      </c>
      <c r="H2623" s="1">
        <f>ROUND('Sheet1 (4)'!I2629/100,2)</f>
        <v>2.13</v>
      </c>
      <c r="I2623" s="1">
        <f>ROUND('Sheet1 (4)'!J2629/100,2)</f>
        <v>2.13</v>
      </c>
      <c r="J2623" s="1" t="e">
        <f>ROUND('Sheet1 (4)'!K2629/100,2)</f>
        <v>#VALUE!</v>
      </c>
      <c r="K2623" s="1" t="e">
        <f>ROUND('Sheet1 (4)'!L2629/100,2)</f>
        <v>#VALUE!</v>
      </c>
      <c r="L2623" s="4" t="e">
        <f>ROUND(('Sheet1 (4)'!M2629+'Sheet1 (4)'!R2629)/100,2)</f>
        <v>#VALUE!</v>
      </c>
      <c r="M2623" s="4" t="e">
        <f>ROUND(('Sheet1 (4)'!N2629+'Sheet1 (4)'!S2629)/100,2)</f>
        <v>#VALUE!</v>
      </c>
      <c r="N2623" s="4">
        <f>ROUND(('Sheet1 (4)'!O2629+'Sheet1 (4)'!T2629)/100,2)</f>
        <v>1.35</v>
      </c>
      <c r="O2623" s="4">
        <f>ROUND(('Sheet1 (4)'!P2629+'Sheet1 (4)'!U2629)/100,2)</f>
        <v>0.9</v>
      </c>
      <c r="P2623" s="4">
        <f>ROUND(('Sheet1 (4)'!Q2629+'Sheet1 (4)'!V2629)/100,2)</f>
        <v>0.9</v>
      </c>
      <c r="Q2623" s="7">
        <f>ROUND('Sheet1 (4)'!W2629/100,2)</f>
        <v>1.1399999999999999</v>
      </c>
      <c r="R2623" s="7">
        <f>ROUND('Sheet1 (4)'!X2629/100,2)</f>
        <v>0.85</v>
      </c>
      <c r="S2623" s="7">
        <f>ROUND('Sheet1 (4)'!Y2629/100,2)</f>
        <v>0.23</v>
      </c>
      <c r="T2623" s="7">
        <f>ROUND('Sheet1 (4)'!Z2629/100,2)</f>
        <v>0.11</v>
      </c>
      <c r="U2623" s="7">
        <f>ROUND('Sheet1 (4)'!AA2629/100,2)</f>
        <v>0.11</v>
      </c>
      <c r="V2623" s="1" t="str">
        <f>'Sheet1 (4)'!AB2629&amp;".T"</f>
        <v>5250.T</v>
      </c>
      <c r="W2623">
        <f>ROUND('Sheet1 (4)'!AC2629,2)</f>
        <v>30.13</v>
      </c>
      <c r="X2623">
        <f>ROUND('Sheet1 (4)'!AD2629,2)</f>
        <v>2.39</v>
      </c>
      <c r="Y2623" t="str">
        <f>_xlfn.XLOOKUP('Sheet1 (4)'!AB2629,'Sheet1 (3)'!B:B,'Sheet1 (3)'!D:D,"",0)</f>
        <v>スタンダード</v>
      </c>
    </row>
    <row r="2624" spans="1:25" x14ac:dyDescent="0.2">
      <c r="A2624">
        <v>2623</v>
      </c>
      <c r="B2624" s="1" t="str">
        <f>_xlfn.XLOOKUP('Sheet1 (4)'!AB2630,'Sheet1 (3)'!B:B,'Sheet1 (3)'!C:C,"",0)</f>
        <v>プリモグローバルホールディングス</v>
      </c>
      <c r="C2624" s="1" t="str">
        <f>_xlfn.XLOOKUP('Sheet1 (4)'!AB2630,'Sheet1 (3)'!B:B,'Sheet1 (3)'!F:F,"",0)</f>
        <v>小売業</v>
      </c>
      <c r="D2624" s="1">
        <f>ROUND('Sheet1 (4)'!E2630/100000000,2)</f>
        <v>0.09</v>
      </c>
      <c r="E2624" s="1" t="e">
        <f>ROUND('Sheet1 (4)'!F2630/100,2)</f>
        <v>#VALUE!</v>
      </c>
      <c r="F2624" s="1" t="e">
        <f>ROUND('Sheet1 (4)'!G2630/100,2)</f>
        <v>#VALUE!</v>
      </c>
      <c r="G2624" s="1">
        <f>ROUND('Sheet1 (4)'!H2630/100,2)</f>
        <v>13.61</v>
      </c>
      <c r="H2624" s="1">
        <f>ROUND('Sheet1 (4)'!I2630/100,2)</f>
        <v>22.47</v>
      </c>
      <c r="I2624" s="1">
        <f>ROUND('Sheet1 (4)'!J2630/100,2)</f>
        <v>31.34</v>
      </c>
      <c r="J2624" s="1" t="e">
        <f>ROUND('Sheet1 (4)'!K2630/100,2)</f>
        <v>#VALUE!</v>
      </c>
      <c r="K2624" s="1" t="e">
        <f>ROUND('Sheet1 (4)'!L2630/100,2)</f>
        <v>#VALUE!</v>
      </c>
      <c r="L2624" s="4" t="e">
        <f>ROUND(('Sheet1 (4)'!M2630+'Sheet1 (4)'!R2630)/100,2)</f>
        <v>#VALUE!</v>
      </c>
      <c r="M2624" s="4" t="e">
        <f>ROUND(('Sheet1 (4)'!N2630+'Sheet1 (4)'!S2630)/100,2)</f>
        <v>#VALUE!</v>
      </c>
      <c r="N2624" s="4" t="e">
        <f>ROUND(('Sheet1 (4)'!O2630+'Sheet1 (4)'!T2630)/100,2)</f>
        <v>#VALUE!</v>
      </c>
      <c r="O2624" s="4" t="e">
        <f>ROUND(('Sheet1 (4)'!P2630+'Sheet1 (4)'!U2630)/100,2)</f>
        <v>#VALUE!</v>
      </c>
      <c r="P2624" s="4">
        <f>ROUND(('Sheet1 (4)'!Q2630+'Sheet1 (4)'!V2630)/100,2)</f>
        <v>44.83</v>
      </c>
      <c r="Q2624" s="7" t="e">
        <f>ROUND('Sheet1 (4)'!W2630/100,2)</f>
        <v>#VALUE!</v>
      </c>
      <c r="R2624" s="7" t="e">
        <f>ROUND('Sheet1 (4)'!X2630/100,2)</f>
        <v>#VALUE!</v>
      </c>
      <c r="S2624" s="7" t="e">
        <f>ROUND('Sheet1 (4)'!Y2630/100,2)</f>
        <v>#VALUE!</v>
      </c>
      <c r="T2624" s="7">
        <f>ROUND('Sheet1 (4)'!Z2630/100,2)</f>
        <v>0.08</v>
      </c>
      <c r="U2624" s="7">
        <f>ROUND('Sheet1 (4)'!AA2630/100,2)</f>
        <v>0.11</v>
      </c>
      <c r="V2624" s="1" t="str">
        <f>'Sheet1 (4)'!AB2630&amp;".T"</f>
        <v>367A.T</v>
      </c>
      <c r="W2624">
        <f>ROUND('Sheet1 (4)'!AC2630,2)</f>
        <v>10.37</v>
      </c>
      <c r="X2624">
        <f>ROUND('Sheet1 (4)'!AD2630,2)</f>
        <v>1.25</v>
      </c>
      <c r="Y2624" t="str">
        <f>_xlfn.XLOOKUP('Sheet1 (4)'!AB2630,'Sheet1 (3)'!B:B,'Sheet1 (3)'!D:D,"",0)</f>
        <v>スタンダード</v>
      </c>
    </row>
    <row r="2625" spans="1:25" x14ac:dyDescent="0.2">
      <c r="A2625">
        <v>2624</v>
      </c>
      <c r="B2625" s="1" t="str">
        <f>_xlfn.XLOOKUP('Sheet1 (4)'!AB2631,'Sheet1 (3)'!B:B,'Sheet1 (3)'!C:C,"",0)</f>
        <v>プリントネット</v>
      </c>
      <c r="C2625" s="1" t="str">
        <f>_xlfn.XLOOKUP('Sheet1 (4)'!AB2631,'Sheet1 (3)'!B:B,'Sheet1 (3)'!F:F,"",0)</f>
        <v>その他製品</v>
      </c>
      <c r="D2625" s="1">
        <f>ROUND('Sheet1 (4)'!E2631/100000000,2)</f>
        <v>0.05</v>
      </c>
      <c r="E2625" s="1">
        <f>ROUND('Sheet1 (4)'!F2631/100,2)</f>
        <v>2.4700000000000002</v>
      </c>
      <c r="F2625" s="1">
        <f>ROUND('Sheet1 (4)'!G2631/100,2)</f>
        <v>5.51</v>
      </c>
      <c r="G2625" s="1">
        <f>ROUND('Sheet1 (4)'!H2631/100,2)</f>
        <v>6.91</v>
      </c>
      <c r="H2625" s="1">
        <f>ROUND('Sheet1 (4)'!I2631/100,2)</f>
        <v>4.49</v>
      </c>
      <c r="I2625" s="1">
        <f>ROUND('Sheet1 (4)'!J2631/100,2)</f>
        <v>5.63</v>
      </c>
      <c r="J2625" s="1" t="e">
        <f>ROUND('Sheet1 (4)'!K2631/100,2)</f>
        <v>#VALUE!</v>
      </c>
      <c r="K2625" s="1" t="e">
        <f>ROUND('Sheet1 (4)'!L2631/100,2)</f>
        <v>#VALUE!</v>
      </c>
      <c r="L2625" s="4">
        <f>ROUND(('Sheet1 (4)'!M2631+'Sheet1 (4)'!R2631)/100,2)</f>
        <v>7.52</v>
      </c>
      <c r="M2625" s="4">
        <f>ROUND(('Sheet1 (4)'!N2631+'Sheet1 (4)'!S2631)/100,2)</f>
        <v>-3.21</v>
      </c>
      <c r="N2625" s="4">
        <f>ROUND(('Sheet1 (4)'!O2631+'Sheet1 (4)'!T2631)/100,2)</f>
        <v>5.36</v>
      </c>
      <c r="O2625" s="4">
        <f>ROUND(('Sheet1 (4)'!P2631+'Sheet1 (4)'!U2631)/100,2)</f>
        <v>2.8</v>
      </c>
      <c r="P2625" s="4">
        <f>ROUND(('Sheet1 (4)'!Q2631+'Sheet1 (4)'!V2631)/100,2)</f>
        <v>12.74</v>
      </c>
      <c r="Q2625" s="7" t="e">
        <f>ROUND('Sheet1 (4)'!W2631/100,2)</f>
        <v>#VALUE!</v>
      </c>
      <c r="R2625" s="7">
        <f>ROUND('Sheet1 (4)'!X2631/100,2)</f>
        <v>0.13</v>
      </c>
      <c r="S2625" s="7">
        <f>ROUND('Sheet1 (4)'!Y2631/100,2)</f>
        <v>0.12</v>
      </c>
      <c r="T2625" s="7">
        <f>ROUND('Sheet1 (4)'!Z2631/100,2)</f>
        <v>0.06</v>
      </c>
      <c r="U2625" s="7">
        <f>ROUND('Sheet1 (4)'!AA2631/100,2)</f>
        <v>0.11</v>
      </c>
      <c r="V2625" s="1" t="str">
        <f>'Sheet1 (4)'!AB2631&amp;".T"</f>
        <v>7805.T</v>
      </c>
      <c r="W2625">
        <f>ROUND('Sheet1 (4)'!AC2631,2)</f>
        <v>7.19</v>
      </c>
      <c r="X2625">
        <f>ROUND('Sheet1 (4)'!AD2631,2)</f>
        <v>0.75</v>
      </c>
      <c r="Y2625" t="str">
        <f>_xlfn.XLOOKUP('Sheet1 (4)'!AB2631,'Sheet1 (3)'!B:B,'Sheet1 (3)'!D:D,"",0)</f>
        <v>スタンダード</v>
      </c>
    </row>
    <row r="2626" spans="1:25" x14ac:dyDescent="0.2">
      <c r="A2626">
        <v>2625</v>
      </c>
      <c r="B2626" s="1" t="str">
        <f>_xlfn.XLOOKUP('Sheet1 (4)'!AB2632,'Sheet1 (3)'!B:B,'Sheet1 (3)'!C:C,"",0)</f>
        <v>ＰＲＩＳＭ　ＢｉｏＬａｂ</v>
      </c>
      <c r="C2626" s="1" t="str">
        <f>_xlfn.XLOOKUP('Sheet1 (4)'!AB2632,'Sheet1 (3)'!B:B,'Sheet1 (3)'!F:F,"",0)</f>
        <v>医薬品</v>
      </c>
      <c r="D2626" s="1">
        <f>ROUND('Sheet1 (4)'!E2632/100000000,2)</f>
        <v>0.36</v>
      </c>
      <c r="E2626" s="1" t="e">
        <f>ROUND('Sheet1 (4)'!F2632/100,2)</f>
        <v>#VALUE!</v>
      </c>
      <c r="F2626" s="1">
        <f>ROUND('Sheet1 (4)'!G2632/100,2)</f>
        <v>0.67</v>
      </c>
      <c r="G2626" s="1">
        <f>ROUND('Sheet1 (4)'!H2632/100,2)</f>
        <v>-4.97</v>
      </c>
      <c r="H2626" s="1">
        <f>ROUND('Sheet1 (4)'!I2632/100,2)</f>
        <v>-7.83</v>
      </c>
      <c r="I2626" s="1">
        <f>ROUND('Sheet1 (4)'!J2632/100,2)</f>
        <v>-7.83</v>
      </c>
      <c r="J2626" s="1" t="e">
        <f>ROUND('Sheet1 (4)'!K2632/100,2)</f>
        <v>#VALUE!</v>
      </c>
      <c r="K2626" s="1" t="e">
        <f>ROUND('Sheet1 (4)'!L2632/100,2)</f>
        <v>#VALUE!</v>
      </c>
      <c r="L2626" s="4" t="e">
        <f>ROUND(('Sheet1 (4)'!M2632+'Sheet1 (4)'!R2632)/100,2)</f>
        <v>#VALUE!</v>
      </c>
      <c r="M2626" s="4" t="e">
        <f>ROUND(('Sheet1 (4)'!N2632+'Sheet1 (4)'!S2632)/100,2)</f>
        <v>#VALUE!</v>
      </c>
      <c r="N2626" s="4" t="e">
        <f>ROUND(('Sheet1 (4)'!O2632+'Sheet1 (4)'!T2632)/100,2)</f>
        <v>#VALUE!</v>
      </c>
      <c r="O2626" s="4">
        <f>ROUND(('Sheet1 (4)'!P2632+'Sheet1 (4)'!U2632)/100,2)</f>
        <v>-0.94</v>
      </c>
      <c r="P2626" s="4">
        <f>ROUND(('Sheet1 (4)'!Q2632+'Sheet1 (4)'!V2632)/100,2)</f>
        <v>-0.94</v>
      </c>
      <c r="Q2626" s="7" t="e">
        <f>ROUND('Sheet1 (4)'!W2632/100,2)</f>
        <v>#VALUE!</v>
      </c>
      <c r="R2626" s="7" t="e">
        <f>ROUND('Sheet1 (4)'!X2632/100,2)</f>
        <v>#VALUE!</v>
      </c>
      <c r="S2626" s="7">
        <f>ROUND('Sheet1 (4)'!Y2632/100,2)</f>
        <v>-0.37</v>
      </c>
      <c r="T2626" s="7">
        <f>ROUND('Sheet1 (4)'!Z2632/100,2)</f>
        <v>-0.45</v>
      </c>
      <c r="U2626" s="7">
        <f>ROUND('Sheet1 (4)'!AA2632/100,2)</f>
        <v>-0.45</v>
      </c>
      <c r="V2626" s="1" t="str">
        <f>'Sheet1 (4)'!AB2632&amp;".T"</f>
        <v>206A.T</v>
      </c>
      <c r="W2626" t="e">
        <f>ROUND('Sheet1 (4)'!AC2632,2)</f>
        <v>#VALUE!</v>
      </c>
      <c r="X2626">
        <f>ROUND('Sheet1 (4)'!AD2632,2)</f>
        <v>1.89</v>
      </c>
      <c r="Y2626" t="str">
        <f>_xlfn.XLOOKUP('Sheet1 (4)'!AB2632,'Sheet1 (3)'!B:B,'Sheet1 (3)'!D:D,"",0)</f>
        <v>グロース</v>
      </c>
    </row>
    <row r="2627" spans="1:25" x14ac:dyDescent="0.2">
      <c r="A2627">
        <v>2626</v>
      </c>
      <c r="B2627" s="1" t="str">
        <f>_xlfn.XLOOKUP('Sheet1 (4)'!AB2633,'Sheet1 (3)'!B:B,'Sheet1 (3)'!C:C,"",0)</f>
        <v>プロクレアホールディングス</v>
      </c>
      <c r="C2627" s="1" t="str">
        <f>_xlfn.XLOOKUP('Sheet1 (4)'!AB2633,'Sheet1 (3)'!B:B,'Sheet1 (3)'!F:F,"",0)</f>
        <v>銀行業</v>
      </c>
      <c r="D2627" s="1">
        <f>ROUND('Sheet1 (4)'!E2633/100000000,2)</f>
        <v>0.28000000000000003</v>
      </c>
      <c r="E2627" s="1" t="e">
        <f>ROUND('Sheet1 (4)'!F2633/100,2)</f>
        <v>#VALUE!</v>
      </c>
      <c r="F2627" s="1" t="e">
        <f>ROUND('Sheet1 (4)'!G2633/100,2)</f>
        <v>#VALUE!</v>
      </c>
      <c r="G2627" s="1" t="e">
        <f>ROUND('Sheet1 (4)'!H2633/100,2)</f>
        <v>#VALUE!</v>
      </c>
      <c r="H2627" s="1" t="e">
        <f>ROUND('Sheet1 (4)'!I2633/100,2)</f>
        <v>#VALUE!</v>
      </c>
      <c r="I2627" s="1" t="e">
        <f>ROUND('Sheet1 (4)'!J2633/100,2)</f>
        <v>#VALUE!</v>
      </c>
      <c r="J2627" s="1" t="e">
        <f>ROUND('Sheet1 (4)'!K2633/100,2)</f>
        <v>#VALUE!</v>
      </c>
      <c r="K2627" s="1" t="e">
        <f>ROUND('Sheet1 (4)'!L2633/100,2)</f>
        <v>#VALUE!</v>
      </c>
      <c r="L2627" s="4" t="e">
        <f>ROUND(('Sheet1 (4)'!M2633+'Sheet1 (4)'!R2633)/100,2)</f>
        <v>#VALUE!</v>
      </c>
      <c r="M2627" s="4" t="e">
        <f>ROUND(('Sheet1 (4)'!N2633+'Sheet1 (4)'!S2633)/100,2)</f>
        <v>#VALUE!</v>
      </c>
      <c r="N2627" s="4">
        <f>ROUND(('Sheet1 (4)'!O2633+'Sheet1 (4)'!T2633)/100,2)</f>
        <v>-4551.76</v>
      </c>
      <c r="O2627" s="4">
        <f>ROUND(('Sheet1 (4)'!P2633+'Sheet1 (4)'!U2633)/100,2)</f>
        <v>217.31</v>
      </c>
      <c r="P2627" s="4">
        <f>ROUND(('Sheet1 (4)'!Q2633+'Sheet1 (4)'!V2633)/100,2)</f>
        <v>3478.34</v>
      </c>
      <c r="Q2627" s="7" t="e">
        <f>ROUND('Sheet1 (4)'!W2633/100,2)</f>
        <v>#VALUE!</v>
      </c>
      <c r="R2627" s="7" t="e">
        <f>ROUND('Sheet1 (4)'!X2633/100,2)</f>
        <v>#VALUE!</v>
      </c>
      <c r="S2627" s="7" t="e">
        <f>ROUND('Sheet1 (4)'!Y2633/100,2)</f>
        <v>#VALUE!</v>
      </c>
      <c r="T2627" s="7">
        <f>ROUND('Sheet1 (4)'!Z2633/100,2)</f>
        <v>0.02</v>
      </c>
      <c r="U2627" s="7">
        <f>ROUND('Sheet1 (4)'!AA2633/100,2)</f>
        <v>0.01</v>
      </c>
      <c r="V2627" s="1" t="str">
        <f>'Sheet1 (4)'!AB2633&amp;".T"</f>
        <v>7384.T</v>
      </c>
      <c r="W2627">
        <f>ROUND('Sheet1 (4)'!AC2633,2)</f>
        <v>30.67</v>
      </c>
      <c r="X2627">
        <f>ROUND('Sheet1 (4)'!AD2633,2)</f>
        <v>0.3</v>
      </c>
      <c r="Y2627" t="str">
        <f>_xlfn.XLOOKUP('Sheet1 (4)'!AB2633,'Sheet1 (3)'!B:B,'Sheet1 (3)'!D:D,"",0)</f>
        <v>プライム</v>
      </c>
    </row>
    <row r="2628" spans="1:25" x14ac:dyDescent="0.2">
      <c r="A2628">
        <v>2627</v>
      </c>
      <c r="B2628" s="1" t="str">
        <f>_xlfn.XLOOKUP('Sheet1 (4)'!AB2634,'Sheet1 (3)'!B:B,'Sheet1 (3)'!C:C,"",0)</f>
        <v>プロディライト</v>
      </c>
      <c r="C2628" s="1" t="str">
        <f>_xlfn.XLOOKUP('Sheet1 (4)'!AB2634,'Sheet1 (3)'!B:B,'Sheet1 (3)'!F:F,"",0)</f>
        <v>情報・通信業</v>
      </c>
      <c r="D2628" s="1">
        <f>ROUND('Sheet1 (4)'!E2634/100000000,2)</f>
        <v>0.02</v>
      </c>
      <c r="E2628" s="1" t="e">
        <f>ROUND('Sheet1 (4)'!F2634/100,2)</f>
        <v>#VALUE!</v>
      </c>
      <c r="F2628" s="1" t="e">
        <f>ROUND('Sheet1 (4)'!G2634/100,2)</f>
        <v>#VALUE!</v>
      </c>
      <c r="G2628" s="1" t="e">
        <f>ROUND('Sheet1 (4)'!H2634/100,2)</f>
        <v>#VALUE!</v>
      </c>
      <c r="H2628" s="1" t="e">
        <f>ROUND('Sheet1 (4)'!I2634/100,2)</f>
        <v>#VALUE!</v>
      </c>
      <c r="I2628" s="1">
        <f>ROUND('Sheet1 (4)'!J2634/100,2)</f>
        <v>1.78</v>
      </c>
      <c r="J2628" s="1" t="e">
        <f>ROUND('Sheet1 (4)'!K2634/100,2)</f>
        <v>#VALUE!</v>
      </c>
      <c r="K2628" s="1" t="e">
        <f>ROUND('Sheet1 (4)'!L2634/100,2)</f>
        <v>#VALUE!</v>
      </c>
      <c r="L2628" s="4" t="e">
        <f>ROUND(('Sheet1 (4)'!M2634+'Sheet1 (4)'!R2634)/100,2)</f>
        <v>#VALUE!</v>
      </c>
      <c r="M2628" s="4" t="e">
        <f>ROUND(('Sheet1 (4)'!N2634+'Sheet1 (4)'!S2634)/100,2)</f>
        <v>#VALUE!</v>
      </c>
      <c r="N2628" s="4" t="e">
        <f>ROUND(('Sheet1 (4)'!O2634+'Sheet1 (4)'!T2634)/100,2)</f>
        <v>#VALUE!</v>
      </c>
      <c r="O2628" s="4" t="e">
        <f>ROUND(('Sheet1 (4)'!P2634+'Sheet1 (4)'!U2634)/100,2)</f>
        <v>#VALUE!</v>
      </c>
      <c r="P2628" s="4">
        <f>ROUND(('Sheet1 (4)'!Q2634+'Sheet1 (4)'!V2634)/100,2)</f>
        <v>-1.1499999999999999</v>
      </c>
      <c r="Q2628" s="7" t="e">
        <f>ROUND('Sheet1 (4)'!W2634/100,2)</f>
        <v>#VALUE!</v>
      </c>
      <c r="R2628" s="7" t="e">
        <f>ROUND('Sheet1 (4)'!X2634/100,2)</f>
        <v>#VALUE!</v>
      </c>
      <c r="S2628" s="7" t="e">
        <f>ROUND('Sheet1 (4)'!Y2634/100,2)</f>
        <v>#VALUE!</v>
      </c>
      <c r="T2628" s="7" t="e">
        <f>ROUND('Sheet1 (4)'!Z2634/100,2)</f>
        <v>#VALUE!</v>
      </c>
      <c r="U2628" s="7" t="e">
        <f>ROUND('Sheet1 (4)'!AA2634/100,2)</f>
        <v>#VALUE!</v>
      </c>
      <c r="V2628" s="1" t="str">
        <f>'Sheet1 (4)'!AB2634&amp;".T"</f>
        <v>5580.T</v>
      </c>
      <c r="W2628">
        <f>ROUND('Sheet1 (4)'!AC2634,2)</f>
        <v>21.4</v>
      </c>
      <c r="X2628">
        <f>ROUND('Sheet1 (4)'!AD2634,2)</f>
        <v>2.63</v>
      </c>
      <c r="Y2628" t="str">
        <f>_xlfn.XLOOKUP('Sheet1 (4)'!AB2634,'Sheet1 (3)'!B:B,'Sheet1 (3)'!D:D,"",0)</f>
        <v>グロース</v>
      </c>
    </row>
    <row r="2629" spans="1:25" x14ac:dyDescent="0.2">
      <c r="A2629">
        <v>2628</v>
      </c>
      <c r="B2629" s="1" t="str">
        <f>_xlfn.XLOOKUP('Sheet1 (4)'!AB2635,'Sheet1 (3)'!B:B,'Sheet1 (3)'!C:C,"",0)</f>
        <v>プログレス・テクノロジーズ　グループ</v>
      </c>
      <c r="C2629" s="1" t="str">
        <f>_xlfn.XLOOKUP('Sheet1 (4)'!AB2635,'Sheet1 (3)'!B:B,'Sheet1 (3)'!F:F,"",0)</f>
        <v>サービス業</v>
      </c>
      <c r="D2629" s="1">
        <f>ROUND('Sheet1 (4)'!E2635/100000000,2)</f>
        <v>0.08</v>
      </c>
      <c r="E2629" s="1" t="e">
        <f>ROUND('Sheet1 (4)'!F2635/100,2)</f>
        <v>#VALUE!</v>
      </c>
      <c r="F2629" s="1" t="e">
        <f>ROUND('Sheet1 (4)'!G2635/100,2)</f>
        <v>#VALUE!</v>
      </c>
      <c r="G2629" s="1">
        <f>ROUND('Sheet1 (4)'!H2635/100,2)</f>
        <v>11.91</v>
      </c>
      <c r="H2629" s="1">
        <f>ROUND('Sheet1 (4)'!I2635/100,2)</f>
        <v>11.51</v>
      </c>
      <c r="I2629" s="1">
        <f>ROUND('Sheet1 (4)'!J2635/100,2)</f>
        <v>14.16</v>
      </c>
      <c r="J2629" s="1" t="e">
        <f>ROUND('Sheet1 (4)'!K2635/100,2)</f>
        <v>#VALUE!</v>
      </c>
      <c r="K2629" s="1" t="e">
        <f>ROUND('Sheet1 (4)'!L2635/100,2)</f>
        <v>#VALUE!</v>
      </c>
      <c r="L2629" s="4" t="e">
        <f>ROUND(('Sheet1 (4)'!M2635+'Sheet1 (4)'!R2635)/100,2)</f>
        <v>#VALUE!</v>
      </c>
      <c r="M2629" s="4" t="e">
        <f>ROUND(('Sheet1 (4)'!N2635+'Sheet1 (4)'!S2635)/100,2)</f>
        <v>#VALUE!</v>
      </c>
      <c r="N2629" s="4" t="e">
        <f>ROUND(('Sheet1 (4)'!O2635+'Sheet1 (4)'!T2635)/100,2)</f>
        <v>#VALUE!</v>
      </c>
      <c r="O2629" s="4" t="e">
        <f>ROUND(('Sheet1 (4)'!P2635+'Sheet1 (4)'!U2635)/100,2)</f>
        <v>#VALUE!</v>
      </c>
      <c r="P2629" s="4">
        <f>ROUND(('Sheet1 (4)'!Q2635+'Sheet1 (4)'!V2635)/100,2)</f>
        <v>6.84</v>
      </c>
      <c r="Q2629" s="7" t="e">
        <f>ROUND('Sheet1 (4)'!W2635/100,2)</f>
        <v>#VALUE!</v>
      </c>
      <c r="R2629" s="7" t="e">
        <f>ROUND('Sheet1 (4)'!X2635/100,2)</f>
        <v>#VALUE!</v>
      </c>
      <c r="S2629" s="7" t="e">
        <f>ROUND('Sheet1 (4)'!Y2635/100,2)</f>
        <v>#VALUE!</v>
      </c>
      <c r="T2629" s="7">
        <f>ROUND('Sheet1 (4)'!Z2635/100,2)</f>
        <v>0.26</v>
      </c>
      <c r="U2629" s="7">
        <f>ROUND('Sheet1 (4)'!AA2635/100,2)</f>
        <v>0.17</v>
      </c>
      <c r="V2629" s="1" t="str">
        <f>'Sheet1 (4)'!AB2635&amp;".T"</f>
        <v>339A.T</v>
      </c>
      <c r="W2629">
        <f>ROUND('Sheet1 (4)'!AC2635,2)</f>
        <v>13.14</v>
      </c>
      <c r="X2629">
        <f>ROUND('Sheet1 (4)'!AD2635,2)</f>
        <v>1.66</v>
      </c>
      <c r="Y2629" t="str">
        <f>_xlfn.XLOOKUP('Sheet1 (4)'!AB2635,'Sheet1 (3)'!B:B,'Sheet1 (3)'!D:D,"",0)</f>
        <v>グロース</v>
      </c>
    </row>
    <row r="2630" spans="1:25" x14ac:dyDescent="0.2">
      <c r="A2630">
        <v>2629</v>
      </c>
      <c r="B2630" s="1" t="str">
        <f>_xlfn.XLOOKUP('Sheet1 (4)'!AB2636,'Sheet1 (3)'!B:B,'Sheet1 (3)'!C:C,"",0)</f>
        <v>プログリット</v>
      </c>
      <c r="C2630" s="1" t="str">
        <f>_xlfn.XLOOKUP('Sheet1 (4)'!AB2636,'Sheet1 (3)'!B:B,'Sheet1 (3)'!F:F,"",0)</f>
        <v>サービス業</v>
      </c>
      <c r="D2630" s="1">
        <f>ROUND('Sheet1 (4)'!E2636/100000000,2)</f>
        <v>0.13</v>
      </c>
      <c r="E2630" s="1">
        <f>ROUND('Sheet1 (4)'!F2636/100,2)</f>
        <v>-0.45</v>
      </c>
      <c r="F2630" s="1">
        <f>ROUND('Sheet1 (4)'!G2636/100,2)</f>
        <v>3.26</v>
      </c>
      <c r="G2630" s="1">
        <f>ROUND('Sheet1 (4)'!H2636/100,2)</f>
        <v>4.97</v>
      </c>
      <c r="H2630" s="1">
        <f>ROUND('Sheet1 (4)'!I2636/100,2)</f>
        <v>8.24</v>
      </c>
      <c r="I2630" s="1">
        <f>ROUND('Sheet1 (4)'!J2636/100,2)</f>
        <v>12.03</v>
      </c>
      <c r="J2630" s="1" t="e">
        <f>ROUND('Sheet1 (4)'!K2636/100,2)</f>
        <v>#VALUE!</v>
      </c>
      <c r="K2630" s="1" t="e">
        <f>ROUND('Sheet1 (4)'!L2636/100,2)</f>
        <v>#VALUE!</v>
      </c>
      <c r="L2630" s="4" t="e">
        <f>ROUND(('Sheet1 (4)'!M2636+'Sheet1 (4)'!R2636)/100,2)</f>
        <v>#VALUE!</v>
      </c>
      <c r="M2630" s="4">
        <f>ROUND(('Sheet1 (4)'!N2636+'Sheet1 (4)'!S2636)/100,2)</f>
        <v>5.0599999999999996</v>
      </c>
      <c r="N2630" s="4">
        <f>ROUND(('Sheet1 (4)'!O2636+'Sheet1 (4)'!T2636)/100,2)</f>
        <v>7.8</v>
      </c>
      <c r="O2630" s="4">
        <f>ROUND(('Sheet1 (4)'!P2636+'Sheet1 (4)'!U2636)/100,2)</f>
        <v>9.9499999999999993</v>
      </c>
      <c r="P2630" s="4">
        <f>ROUND(('Sheet1 (4)'!Q2636+'Sheet1 (4)'!V2636)/100,2)</f>
        <v>7.18</v>
      </c>
      <c r="Q2630" s="7">
        <f>ROUND('Sheet1 (4)'!W2636/100,2)</f>
        <v>-0.46</v>
      </c>
      <c r="R2630" s="7">
        <f>ROUND('Sheet1 (4)'!X2636/100,2)</f>
        <v>0.66</v>
      </c>
      <c r="S2630" s="7">
        <f>ROUND('Sheet1 (4)'!Y2636/100,2)</f>
        <v>0.48</v>
      </c>
      <c r="T2630" s="7">
        <f>ROUND('Sheet1 (4)'!Z2636/100,2)</f>
        <v>0.42</v>
      </c>
      <c r="U2630" s="7">
        <f>ROUND('Sheet1 (4)'!AA2636/100,2)</f>
        <v>0.44</v>
      </c>
      <c r="V2630" s="1" t="str">
        <f>'Sheet1 (4)'!AB2636&amp;".T"</f>
        <v>9560.T</v>
      </c>
      <c r="W2630">
        <f>ROUND('Sheet1 (4)'!AC2636,2)</f>
        <v>13.84</v>
      </c>
      <c r="X2630">
        <f>ROUND('Sheet1 (4)'!AD2636,2)</f>
        <v>5.25</v>
      </c>
      <c r="Y2630" t="str">
        <f>_xlfn.XLOOKUP('Sheet1 (4)'!AB2636,'Sheet1 (3)'!B:B,'Sheet1 (3)'!D:D,"",0)</f>
        <v>グロース</v>
      </c>
    </row>
    <row r="2631" spans="1:25" x14ac:dyDescent="0.2">
      <c r="A2631">
        <v>2630</v>
      </c>
      <c r="B2631" s="1" t="str">
        <f>_xlfn.XLOOKUP('Sheet1 (4)'!AB2637,'Sheet1 (3)'!B:B,'Sheet1 (3)'!C:C,"",0)</f>
        <v>プロジェクトホールディングス</v>
      </c>
      <c r="C2631" s="1" t="str">
        <f>_xlfn.XLOOKUP('Sheet1 (4)'!AB2637,'Sheet1 (3)'!B:B,'Sheet1 (3)'!F:F,"",0)</f>
        <v>サービス業</v>
      </c>
      <c r="D2631" s="1">
        <f>ROUND('Sheet1 (4)'!E2637/100000000,2)</f>
        <v>0.05</v>
      </c>
      <c r="E2631" s="1" t="e">
        <f>ROUND('Sheet1 (4)'!F2637/100,2)</f>
        <v>#VALUE!</v>
      </c>
      <c r="F2631" s="1">
        <f>ROUND('Sheet1 (4)'!G2637/100,2)</f>
        <v>9.58</v>
      </c>
      <c r="G2631" s="1">
        <f>ROUND('Sheet1 (4)'!H2637/100,2)</f>
        <v>8.57</v>
      </c>
      <c r="H2631" s="1">
        <f>ROUND('Sheet1 (4)'!I2637/100,2)</f>
        <v>-1.88</v>
      </c>
      <c r="I2631" s="1">
        <f>ROUND('Sheet1 (4)'!J2637/100,2)</f>
        <v>-1.88</v>
      </c>
      <c r="J2631" s="1" t="e">
        <f>ROUND('Sheet1 (4)'!K2637/100,2)</f>
        <v>#VALUE!</v>
      </c>
      <c r="K2631" s="1" t="e">
        <f>ROUND('Sheet1 (4)'!L2637/100,2)</f>
        <v>#VALUE!</v>
      </c>
      <c r="L2631" s="4" t="e">
        <f>ROUND(('Sheet1 (4)'!M2637+'Sheet1 (4)'!R2637)/100,2)</f>
        <v>#VALUE!</v>
      </c>
      <c r="M2631" s="4">
        <f>ROUND(('Sheet1 (4)'!N2637+'Sheet1 (4)'!S2637)/100,2)</f>
        <v>-4.3600000000000003</v>
      </c>
      <c r="N2631" s="4">
        <f>ROUND(('Sheet1 (4)'!O2637+'Sheet1 (4)'!T2637)/100,2)</f>
        <v>-2.54</v>
      </c>
      <c r="O2631" s="4">
        <f>ROUND(('Sheet1 (4)'!P2637+'Sheet1 (4)'!U2637)/100,2)</f>
        <v>-1.25</v>
      </c>
      <c r="P2631" s="4">
        <f>ROUND(('Sheet1 (4)'!Q2637+'Sheet1 (4)'!V2637)/100,2)</f>
        <v>-1.25</v>
      </c>
      <c r="Q2631" s="7" t="e">
        <f>ROUND('Sheet1 (4)'!W2637/100,2)</f>
        <v>#VALUE!</v>
      </c>
      <c r="R2631" s="7" t="e">
        <f>ROUND('Sheet1 (4)'!X2637/100,2)</f>
        <v>#VALUE!</v>
      </c>
      <c r="S2631" s="7">
        <f>ROUND('Sheet1 (4)'!Y2637/100,2)</f>
        <v>0.22</v>
      </c>
      <c r="T2631" s="7">
        <f>ROUND('Sheet1 (4)'!Z2637/100,2)</f>
        <v>-0.16</v>
      </c>
      <c r="U2631" s="7">
        <f>ROUND('Sheet1 (4)'!AA2637/100,2)</f>
        <v>-0.16</v>
      </c>
      <c r="V2631" s="1" t="str">
        <f>'Sheet1 (4)'!AB2637&amp;".T"</f>
        <v>9246.T</v>
      </c>
      <c r="W2631" t="e">
        <f>ROUND('Sheet1 (4)'!AC2637,2)</f>
        <v>#VALUE!</v>
      </c>
      <c r="X2631">
        <f>ROUND('Sheet1 (4)'!AD2637,2)</f>
        <v>3.06</v>
      </c>
      <c r="Y2631" t="str">
        <f>_xlfn.XLOOKUP('Sheet1 (4)'!AB2637,'Sheet1 (3)'!B:B,'Sheet1 (3)'!D:D,"",0)</f>
        <v>グロース</v>
      </c>
    </row>
    <row r="2632" spans="1:25" x14ac:dyDescent="0.2">
      <c r="A2632">
        <v>2631</v>
      </c>
      <c r="B2632" s="1" t="str">
        <f>_xlfn.XLOOKUP('Sheet1 (4)'!AB2638,'Sheet1 (3)'!B:B,'Sheet1 (3)'!C:C,"",0)</f>
        <v>プロネクサス</v>
      </c>
      <c r="C2632" s="1" t="str">
        <f>_xlfn.XLOOKUP('Sheet1 (4)'!AB2638,'Sheet1 (3)'!B:B,'Sheet1 (3)'!F:F,"",0)</f>
        <v>その他製品</v>
      </c>
      <c r="D2632" s="1">
        <f>ROUND('Sheet1 (4)'!E2638/100000000,2)</f>
        <v>0.26</v>
      </c>
      <c r="E2632" s="1">
        <f>ROUND('Sheet1 (4)'!F2638/100,2)</f>
        <v>24.67</v>
      </c>
      <c r="F2632" s="1">
        <f>ROUND('Sheet1 (4)'!G2638/100,2)</f>
        <v>25.24</v>
      </c>
      <c r="G2632" s="1">
        <f>ROUND('Sheet1 (4)'!H2638/100,2)</f>
        <v>22.82</v>
      </c>
      <c r="H2632" s="1">
        <f>ROUND('Sheet1 (4)'!I2638/100,2)</f>
        <v>24.81</v>
      </c>
      <c r="I2632" s="1">
        <f>ROUND('Sheet1 (4)'!J2638/100,2)</f>
        <v>27.17</v>
      </c>
      <c r="J2632" s="1" t="e">
        <f>ROUND('Sheet1 (4)'!K2638/100,2)</f>
        <v>#VALUE!</v>
      </c>
      <c r="K2632" s="1" t="e">
        <f>ROUND('Sheet1 (4)'!L2638/100,2)</f>
        <v>#VALUE!</v>
      </c>
      <c r="L2632" s="4">
        <f>ROUND(('Sheet1 (4)'!M2638+'Sheet1 (4)'!R2638)/100,2)</f>
        <v>25.78</v>
      </c>
      <c r="M2632" s="4">
        <f>ROUND(('Sheet1 (4)'!N2638+'Sheet1 (4)'!S2638)/100,2)</f>
        <v>22.34</v>
      </c>
      <c r="N2632" s="4">
        <f>ROUND(('Sheet1 (4)'!O2638+'Sheet1 (4)'!T2638)/100,2)</f>
        <v>-28.77</v>
      </c>
      <c r="O2632" s="4">
        <f>ROUND(('Sheet1 (4)'!P2638+'Sheet1 (4)'!U2638)/100,2)</f>
        <v>36.130000000000003</v>
      </c>
      <c r="P2632" s="4">
        <f>ROUND(('Sheet1 (4)'!Q2638+'Sheet1 (4)'!V2638)/100,2)</f>
        <v>48.83</v>
      </c>
      <c r="Q2632" s="7">
        <f>ROUND('Sheet1 (4)'!W2638/100,2)</f>
        <v>7.0000000000000007E-2</v>
      </c>
      <c r="R2632" s="7">
        <f>ROUND('Sheet1 (4)'!X2638/100,2)</f>
        <v>0.08</v>
      </c>
      <c r="S2632" s="7">
        <f>ROUND('Sheet1 (4)'!Y2638/100,2)</f>
        <v>7.0000000000000007E-2</v>
      </c>
      <c r="T2632" s="7">
        <f>ROUND('Sheet1 (4)'!Z2638/100,2)</f>
        <v>7.0000000000000007E-2</v>
      </c>
      <c r="U2632" s="7">
        <f>ROUND('Sheet1 (4)'!AA2638/100,2)</f>
        <v>0.02</v>
      </c>
      <c r="V2632" s="1" t="str">
        <f>'Sheet1 (4)'!AB2638&amp;".T"</f>
        <v>7893.T</v>
      </c>
      <c r="W2632" t="e">
        <f>ROUND('Sheet1 (4)'!AC2638,2)</f>
        <v>#VALUE!</v>
      </c>
      <c r="X2632">
        <f>ROUND('Sheet1 (4)'!AD2638,2)</f>
        <v>1.04</v>
      </c>
      <c r="Y2632" t="str">
        <f>_xlfn.XLOOKUP('Sheet1 (4)'!AB2638,'Sheet1 (3)'!B:B,'Sheet1 (3)'!D:D,"",0)</f>
        <v>プライム</v>
      </c>
    </row>
    <row r="2633" spans="1:25" x14ac:dyDescent="0.2">
      <c r="A2633">
        <v>2632</v>
      </c>
      <c r="B2633" s="1" t="str">
        <f>_xlfn.XLOOKUP('Sheet1 (4)'!AB2639,'Sheet1 (3)'!B:B,'Sheet1 (3)'!C:C,"",0)</f>
        <v>プロパスト</v>
      </c>
      <c r="C2633" s="1" t="str">
        <f>_xlfn.XLOOKUP('Sheet1 (4)'!AB2639,'Sheet1 (3)'!B:B,'Sheet1 (3)'!F:F,"",0)</f>
        <v>不動産業</v>
      </c>
      <c r="D2633" s="1">
        <f>ROUND('Sheet1 (4)'!E2639/100000000,2)</f>
        <v>0.33</v>
      </c>
      <c r="E2633" s="1" t="e">
        <f>ROUND('Sheet1 (4)'!F2639/100,2)</f>
        <v>#VALUE!</v>
      </c>
      <c r="F2633" s="1" t="e">
        <f>ROUND('Sheet1 (4)'!G2639/100,2)</f>
        <v>#VALUE!</v>
      </c>
      <c r="G2633" s="1" t="e">
        <f>ROUND('Sheet1 (4)'!H2639/100,2)</f>
        <v>#VALUE!</v>
      </c>
      <c r="H2633" s="1" t="e">
        <f>ROUND('Sheet1 (4)'!I2639/100,2)</f>
        <v>#VALUE!</v>
      </c>
      <c r="I2633" s="1">
        <f>ROUND('Sheet1 (4)'!J2639/100,2)</f>
        <v>11.55</v>
      </c>
      <c r="J2633" s="1" t="e">
        <f>ROUND('Sheet1 (4)'!K2639/100,2)</f>
        <v>#VALUE!</v>
      </c>
      <c r="K2633" s="1" t="e">
        <f>ROUND('Sheet1 (4)'!L2639/100,2)</f>
        <v>#VALUE!</v>
      </c>
      <c r="L2633" s="4" t="e">
        <f>ROUND(('Sheet1 (4)'!M2639+'Sheet1 (4)'!R2639)/100,2)</f>
        <v>#VALUE!</v>
      </c>
      <c r="M2633" s="4" t="e">
        <f>ROUND(('Sheet1 (4)'!N2639+'Sheet1 (4)'!S2639)/100,2)</f>
        <v>#VALUE!</v>
      </c>
      <c r="N2633" s="4" t="e">
        <f>ROUND(('Sheet1 (4)'!O2639+'Sheet1 (4)'!T2639)/100,2)</f>
        <v>#VALUE!</v>
      </c>
      <c r="O2633" s="4" t="e">
        <f>ROUND(('Sheet1 (4)'!P2639+'Sheet1 (4)'!U2639)/100,2)</f>
        <v>#VALUE!</v>
      </c>
      <c r="P2633" s="4">
        <f>ROUND(('Sheet1 (4)'!Q2639+'Sheet1 (4)'!V2639)/100,2)</f>
        <v>147.88999999999999</v>
      </c>
      <c r="Q2633" s="7" t="e">
        <f>ROUND('Sheet1 (4)'!W2639/100,2)</f>
        <v>#VALUE!</v>
      </c>
      <c r="R2633" s="7" t="e">
        <f>ROUND('Sheet1 (4)'!X2639/100,2)</f>
        <v>#VALUE!</v>
      </c>
      <c r="S2633" s="7" t="e">
        <f>ROUND('Sheet1 (4)'!Y2639/100,2)</f>
        <v>#VALUE!</v>
      </c>
      <c r="T2633" s="7" t="e">
        <f>ROUND('Sheet1 (4)'!Z2639/100,2)</f>
        <v>#VALUE!</v>
      </c>
      <c r="U2633" s="7" t="e">
        <f>ROUND('Sheet1 (4)'!AA2639/100,2)</f>
        <v>#VALUE!</v>
      </c>
      <c r="V2633" s="1" t="str">
        <f>'Sheet1 (4)'!AB2639&amp;".T"</f>
        <v>3236.T</v>
      </c>
      <c r="W2633">
        <f>ROUND('Sheet1 (4)'!AC2639,2)</f>
        <v>0.16</v>
      </c>
      <c r="X2633" t="e">
        <f>ROUND('Sheet1 (4)'!AD2639,2)</f>
        <v>#VALUE!</v>
      </c>
      <c r="Y2633" t="str">
        <f>_xlfn.XLOOKUP('Sheet1 (4)'!AB2639,'Sheet1 (3)'!B:B,'Sheet1 (3)'!D:D,"",0)</f>
        <v>スタンダード</v>
      </c>
    </row>
    <row r="2634" spans="1:25" x14ac:dyDescent="0.2">
      <c r="A2634">
        <v>2633</v>
      </c>
      <c r="B2634" s="1" t="str">
        <f>_xlfn.XLOOKUP('Sheet1 (4)'!AB2640,'Sheet1 (3)'!B:B,'Sheet1 (3)'!C:C,"",0)</f>
        <v>プロパティデータバンク</v>
      </c>
      <c r="C2634" s="1" t="str">
        <f>_xlfn.XLOOKUP('Sheet1 (4)'!AB2640,'Sheet1 (3)'!B:B,'Sheet1 (3)'!F:F,"",0)</f>
        <v>情報・通信業</v>
      </c>
      <c r="D2634" s="1">
        <f>ROUND('Sheet1 (4)'!E2640/100000000,2)</f>
        <v>0.12</v>
      </c>
      <c r="E2634" s="1" t="e">
        <f>ROUND('Sheet1 (4)'!F2640/100,2)</f>
        <v>#VALUE!</v>
      </c>
      <c r="F2634" s="1" t="e">
        <f>ROUND('Sheet1 (4)'!G2640/100,2)</f>
        <v>#VALUE!</v>
      </c>
      <c r="G2634" s="1">
        <f>ROUND('Sheet1 (4)'!H2640/100,2)</f>
        <v>8.2200000000000006</v>
      </c>
      <c r="H2634" s="1">
        <f>ROUND('Sheet1 (4)'!I2640/100,2)</f>
        <v>4.34</v>
      </c>
      <c r="I2634" s="1">
        <f>ROUND('Sheet1 (4)'!J2640/100,2)</f>
        <v>9.3699999999999992</v>
      </c>
      <c r="J2634" s="1" t="e">
        <f>ROUND('Sheet1 (4)'!K2640/100,2)</f>
        <v>#VALUE!</v>
      </c>
      <c r="K2634" s="1" t="e">
        <f>ROUND('Sheet1 (4)'!L2640/100,2)</f>
        <v>#VALUE!</v>
      </c>
      <c r="L2634" s="4" t="e">
        <f>ROUND(('Sheet1 (4)'!M2640+'Sheet1 (4)'!R2640)/100,2)</f>
        <v>#VALUE!</v>
      </c>
      <c r="M2634" s="4" t="e">
        <f>ROUND(('Sheet1 (4)'!N2640+'Sheet1 (4)'!S2640)/100,2)</f>
        <v>#VALUE!</v>
      </c>
      <c r="N2634" s="4">
        <f>ROUND(('Sheet1 (4)'!O2640+'Sheet1 (4)'!T2640)/100,2)</f>
        <v>5.95</v>
      </c>
      <c r="O2634" s="4">
        <f>ROUND(('Sheet1 (4)'!P2640+'Sheet1 (4)'!U2640)/100,2)</f>
        <v>1.04</v>
      </c>
      <c r="P2634" s="4">
        <f>ROUND(('Sheet1 (4)'!Q2640+'Sheet1 (4)'!V2640)/100,2)</f>
        <v>9.2200000000000006</v>
      </c>
      <c r="Q2634" s="7" t="e">
        <f>ROUND('Sheet1 (4)'!W2640/100,2)</f>
        <v>#VALUE!</v>
      </c>
      <c r="R2634" s="7" t="e">
        <f>ROUND('Sheet1 (4)'!X2640/100,2)</f>
        <v>#VALUE!</v>
      </c>
      <c r="S2634" s="7" t="e">
        <f>ROUND('Sheet1 (4)'!Y2640/100,2)</f>
        <v>#VALUE!</v>
      </c>
      <c r="T2634" s="7">
        <f>ROUND('Sheet1 (4)'!Z2640/100,2)</f>
        <v>0.09</v>
      </c>
      <c r="U2634" s="7">
        <f>ROUND('Sheet1 (4)'!AA2640/100,2)</f>
        <v>0.18</v>
      </c>
      <c r="V2634" s="1" t="str">
        <f>'Sheet1 (4)'!AB2640&amp;".T"</f>
        <v>4389.T</v>
      </c>
      <c r="W2634">
        <f>ROUND('Sheet1 (4)'!AC2640,2)</f>
        <v>13.64</v>
      </c>
      <c r="X2634">
        <f>ROUND('Sheet1 (4)'!AD2640,2)</f>
        <v>1.25</v>
      </c>
      <c r="Y2634" t="str">
        <f>_xlfn.XLOOKUP('Sheet1 (4)'!AB2640,'Sheet1 (3)'!B:B,'Sheet1 (3)'!D:D,"",0)</f>
        <v>グロース</v>
      </c>
    </row>
    <row r="2635" spans="1:25" x14ac:dyDescent="0.2">
      <c r="A2635">
        <v>2634</v>
      </c>
      <c r="B2635" s="1" t="str">
        <f>_xlfn.XLOOKUP('Sheet1 (4)'!AB2641,'Sheet1 (3)'!B:B,'Sheet1 (3)'!C:C,"",0)</f>
        <v>ｐｒｏｐｅｒｔｙ　ｔｅｃｈｎｏｌｏｇｉｅｓ</v>
      </c>
      <c r="C2635" s="1" t="str">
        <f>_xlfn.XLOOKUP('Sheet1 (4)'!AB2641,'Sheet1 (3)'!B:B,'Sheet1 (3)'!F:F,"",0)</f>
        <v>不動産業</v>
      </c>
      <c r="D2635" s="1">
        <f>ROUND('Sheet1 (4)'!E2641/100000000,2)</f>
        <v>0.12</v>
      </c>
      <c r="E2635" s="1">
        <f>ROUND('Sheet1 (4)'!F2641/100,2)</f>
        <v>16.88</v>
      </c>
      <c r="F2635" s="1">
        <f>ROUND('Sheet1 (4)'!G2641/100,2)</f>
        <v>23.59</v>
      </c>
      <c r="G2635" s="1">
        <f>ROUND('Sheet1 (4)'!H2641/100,2)</f>
        <v>13.25</v>
      </c>
      <c r="H2635" s="1">
        <f>ROUND('Sheet1 (4)'!I2641/100,2)</f>
        <v>13.62</v>
      </c>
      <c r="I2635" s="1">
        <f>ROUND('Sheet1 (4)'!J2641/100,2)</f>
        <v>13.62</v>
      </c>
      <c r="J2635" s="1" t="e">
        <f>ROUND('Sheet1 (4)'!K2641/100,2)</f>
        <v>#VALUE!</v>
      </c>
      <c r="K2635" s="1" t="e">
        <f>ROUND('Sheet1 (4)'!L2641/100,2)</f>
        <v>#VALUE!</v>
      </c>
      <c r="L2635" s="4" t="e">
        <f>ROUND(('Sheet1 (4)'!M2641+'Sheet1 (4)'!R2641)/100,2)</f>
        <v>#VALUE!</v>
      </c>
      <c r="M2635" s="4">
        <f>ROUND(('Sheet1 (4)'!N2641+'Sheet1 (4)'!S2641)/100,2)</f>
        <v>-31.16</v>
      </c>
      <c r="N2635" s="4">
        <f>ROUND(('Sheet1 (4)'!O2641+'Sheet1 (4)'!T2641)/100,2)</f>
        <v>-74.790000000000006</v>
      </c>
      <c r="O2635" s="4">
        <f>ROUND(('Sheet1 (4)'!P2641+'Sheet1 (4)'!U2641)/100,2)</f>
        <v>-30.09</v>
      </c>
      <c r="P2635" s="4">
        <f>ROUND(('Sheet1 (4)'!Q2641+'Sheet1 (4)'!V2641)/100,2)</f>
        <v>-30.09</v>
      </c>
      <c r="Q2635" s="7">
        <f>ROUND('Sheet1 (4)'!W2641/100,2)</f>
        <v>0.27</v>
      </c>
      <c r="R2635" s="7">
        <f>ROUND('Sheet1 (4)'!X2641/100,2)</f>
        <v>0.28999999999999998</v>
      </c>
      <c r="S2635" s="7">
        <f>ROUND('Sheet1 (4)'!Y2641/100,2)</f>
        <v>0.11</v>
      </c>
      <c r="T2635" s="7">
        <f>ROUND('Sheet1 (4)'!Z2641/100,2)</f>
        <v>0.09</v>
      </c>
      <c r="U2635" s="7">
        <f>ROUND('Sheet1 (4)'!AA2641/100,2)</f>
        <v>0.09</v>
      </c>
      <c r="V2635" s="1" t="str">
        <f>'Sheet1 (4)'!AB2641&amp;".T"</f>
        <v>5527.T</v>
      </c>
      <c r="W2635">
        <f>ROUND('Sheet1 (4)'!AC2641,2)</f>
        <v>6.87</v>
      </c>
      <c r="X2635">
        <f>ROUND('Sheet1 (4)'!AD2641,2)</f>
        <v>1.1499999999999999</v>
      </c>
      <c r="Y2635" t="str">
        <f>_xlfn.XLOOKUP('Sheet1 (4)'!AB2641,'Sheet1 (3)'!B:B,'Sheet1 (3)'!D:D,"",0)</f>
        <v>グロース</v>
      </c>
    </row>
    <row r="2636" spans="1:25" x14ac:dyDescent="0.2">
      <c r="A2636">
        <v>2635</v>
      </c>
      <c r="B2636" s="1" t="str">
        <f>_xlfn.XLOOKUP('Sheet1 (4)'!AB2642,'Sheet1 (3)'!B:B,'Sheet1 (3)'!C:C,"",0)</f>
        <v>プロレド・パートナーズ</v>
      </c>
      <c r="C2636" s="1" t="str">
        <f>_xlfn.XLOOKUP('Sheet1 (4)'!AB2642,'Sheet1 (3)'!B:B,'Sheet1 (3)'!F:F,"",0)</f>
        <v>サービス業</v>
      </c>
      <c r="D2636" s="1">
        <f>ROUND('Sheet1 (4)'!E2642/100000000,2)</f>
        <v>0.11</v>
      </c>
      <c r="E2636" s="1">
        <f>ROUND('Sheet1 (4)'!F2642/100,2)</f>
        <v>7.26</v>
      </c>
      <c r="F2636" s="1">
        <f>ROUND('Sheet1 (4)'!G2642/100,2)</f>
        <v>-1.49</v>
      </c>
      <c r="G2636" s="1">
        <f>ROUND('Sheet1 (4)'!H2642/100,2)</f>
        <v>-3.72</v>
      </c>
      <c r="H2636" s="1">
        <f>ROUND('Sheet1 (4)'!I2642/100,2)</f>
        <v>-0.9</v>
      </c>
      <c r="I2636" s="1">
        <f>ROUND('Sheet1 (4)'!J2642/100,2)</f>
        <v>-0.9</v>
      </c>
      <c r="J2636" s="1" t="e">
        <f>ROUND('Sheet1 (4)'!K2642/100,2)</f>
        <v>#VALUE!</v>
      </c>
      <c r="K2636" s="1" t="e">
        <f>ROUND('Sheet1 (4)'!L2642/100,2)</f>
        <v>#VALUE!</v>
      </c>
      <c r="L2636" s="4">
        <f>ROUND(('Sheet1 (4)'!M2642+'Sheet1 (4)'!R2642)/100,2)</f>
        <v>-23.72</v>
      </c>
      <c r="M2636" s="4">
        <f>ROUND(('Sheet1 (4)'!N2642+'Sheet1 (4)'!S2642)/100,2)</f>
        <v>-12.95</v>
      </c>
      <c r="N2636" s="4">
        <f>ROUND(('Sheet1 (4)'!O2642+'Sheet1 (4)'!T2642)/100,2)</f>
        <v>26.71</v>
      </c>
      <c r="O2636" s="4">
        <f>ROUND(('Sheet1 (4)'!P2642+'Sheet1 (4)'!U2642)/100,2)</f>
        <v>1.93</v>
      </c>
      <c r="P2636" s="4">
        <f>ROUND(('Sheet1 (4)'!Q2642+'Sheet1 (4)'!V2642)/100,2)</f>
        <v>1.93</v>
      </c>
      <c r="Q2636" s="7">
        <f>ROUND('Sheet1 (4)'!W2642/100,2)</f>
        <v>0.05</v>
      </c>
      <c r="R2636" s="7">
        <f>ROUND('Sheet1 (4)'!X2642/100,2)</f>
        <v>-0.14000000000000001</v>
      </c>
      <c r="S2636" s="7">
        <f>ROUND('Sheet1 (4)'!Y2642/100,2)</f>
        <v>0.51</v>
      </c>
      <c r="T2636" s="7">
        <f>ROUND('Sheet1 (4)'!Z2642/100,2)</f>
        <v>0.11</v>
      </c>
      <c r="U2636" s="7">
        <f>ROUND('Sheet1 (4)'!AA2642/100,2)</f>
        <v>0.11</v>
      </c>
      <c r="V2636" s="1" t="str">
        <f>'Sheet1 (4)'!AB2642&amp;".T"</f>
        <v>7034.T</v>
      </c>
      <c r="W2636" t="e">
        <f>ROUND('Sheet1 (4)'!AC2642,2)</f>
        <v>#VALUE!</v>
      </c>
      <c r="X2636">
        <f>ROUND('Sheet1 (4)'!AD2642,2)</f>
        <v>0.86</v>
      </c>
      <c r="Y2636" t="str">
        <f>_xlfn.XLOOKUP('Sheet1 (4)'!AB2642,'Sheet1 (3)'!B:B,'Sheet1 (3)'!D:D,"",0)</f>
        <v>プライム</v>
      </c>
    </row>
    <row r="2637" spans="1:25" x14ac:dyDescent="0.2">
      <c r="A2637">
        <v>2636</v>
      </c>
      <c r="B2637" s="1" t="str">
        <f>_xlfn.XLOOKUP('Sheet1 (4)'!AB2643,'Sheet1 (3)'!B:B,'Sheet1 (3)'!C:C,"",0)</f>
        <v>プロシップ</v>
      </c>
      <c r="C2637" s="1" t="str">
        <f>_xlfn.XLOOKUP('Sheet1 (4)'!AB2643,'Sheet1 (3)'!B:B,'Sheet1 (3)'!F:F,"",0)</f>
        <v>情報・通信業</v>
      </c>
      <c r="D2637" s="1">
        <f>ROUND('Sheet1 (4)'!E2643/100000000,2)</f>
        <v>0.25</v>
      </c>
      <c r="E2637" s="1">
        <f>ROUND('Sheet1 (4)'!F2643/100,2)</f>
        <v>17.2</v>
      </c>
      <c r="F2637" s="1">
        <f>ROUND('Sheet1 (4)'!G2643/100,2)</f>
        <v>22.05</v>
      </c>
      <c r="G2637" s="1">
        <f>ROUND('Sheet1 (4)'!H2643/100,2)</f>
        <v>16.309999999999999</v>
      </c>
      <c r="H2637" s="1">
        <f>ROUND('Sheet1 (4)'!I2643/100,2)</f>
        <v>16.32</v>
      </c>
      <c r="I2637" s="1">
        <f>ROUND('Sheet1 (4)'!J2643/100,2)</f>
        <v>23.09</v>
      </c>
      <c r="J2637" s="1" t="e">
        <f>ROUND('Sheet1 (4)'!K2643/100,2)</f>
        <v>#VALUE!</v>
      </c>
      <c r="K2637" s="1" t="e">
        <f>ROUND('Sheet1 (4)'!L2643/100,2)</f>
        <v>#VALUE!</v>
      </c>
      <c r="L2637" s="4">
        <f>ROUND(('Sheet1 (4)'!M2643+'Sheet1 (4)'!R2643)/100,2)</f>
        <v>7.58</v>
      </c>
      <c r="M2637" s="4">
        <f>ROUND(('Sheet1 (4)'!N2643+'Sheet1 (4)'!S2643)/100,2)</f>
        <v>22.43</v>
      </c>
      <c r="N2637" s="4">
        <f>ROUND(('Sheet1 (4)'!O2643+'Sheet1 (4)'!T2643)/100,2)</f>
        <v>9.2100000000000009</v>
      </c>
      <c r="O2637" s="4">
        <f>ROUND(('Sheet1 (4)'!P2643+'Sheet1 (4)'!U2643)/100,2)</f>
        <v>11.89</v>
      </c>
      <c r="P2637" s="4">
        <f>ROUND(('Sheet1 (4)'!Q2643+'Sheet1 (4)'!V2643)/100,2)</f>
        <v>11.58</v>
      </c>
      <c r="Q2637" s="7">
        <f>ROUND('Sheet1 (4)'!W2643/100,2)</f>
        <v>0.12</v>
      </c>
      <c r="R2637" s="7">
        <f>ROUND('Sheet1 (4)'!X2643/100,2)</f>
        <v>0.15</v>
      </c>
      <c r="S2637" s="7">
        <f>ROUND('Sheet1 (4)'!Y2643/100,2)</f>
        <v>0.14000000000000001</v>
      </c>
      <c r="T2637" s="7">
        <f>ROUND('Sheet1 (4)'!Z2643/100,2)</f>
        <v>0.19</v>
      </c>
      <c r="U2637" s="7">
        <f>ROUND('Sheet1 (4)'!AA2643/100,2)</f>
        <v>0.23</v>
      </c>
      <c r="V2637" s="1" t="str">
        <f>'Sheet1 (4)'!AB2643&amp;".T"</f>
        <v>3763.T</v>
      </c>
      <c r="W2637">
        <f>ROUND('Sheet1 (4)'!AC2643,2)</f>
        <v>17.09</v>
      </c>
      <c r="X2637">
        <f>ROUND('Sheet1 (4)'!AD2643,2)</f>
        <v>4.37</v>
      </c>
      <c r="Y2637" t="str">
        <f>_xlfn.XLOOKUP('Sheet1 (4)'!AB2643,'Sheet1 (3)'!B:B,'Sheet1 (3)'!D:D,"",0)</f>
        <v>プライム</v>
      </c>
    </row>
    <row r="2638" spans="1:25" x14ac:dyDescent="0.2">
      <c r="A2638">
        <v>2637</v>
      </c>
      <c r="B2638" s="1" t="str">
        <f>_xlfn.XLOOKUP('Sheet1 (4)'!AB2644,'Sheet1 (3)'!B:B,'Sheet1 (3)'!C:C,"",0)</f>
        <v>ピーエス・コンストラクション</v>
      </c>
      <c r="C2638" s="1" t="str">
        <f>_xlfn.XLOOKUP('Sheet1 (4)'!AB2644,'Sheet1 (3)'!B:B,'Sheet1 (3)'!F:F,"",0)</f>
        <v>建設業</v>
      </c>
      <c r="D2638" s="1">
        <f>ROUND('Sheet1 (4)'!E2644/100000000,2)</f>
        <v>0.47</v>
      </c>
      <c r="E2638" s="1">
        <f>ROUND('Sheet1 (4)'!F2644/100,2)</f>
        <v>83.97</v>
      </c>
      <c r="F2638" s="1">
        <f>ROUND('Sheet1 (4)'!G2644/100,2)</f>
        <v>66.180000000000007</v>
      </c>
      <c r="G2638" s="1">
        <f>ROUND('Sheet1 (4)'!H2644/100,2)</f>
        <v>57.17</v>
      </c>
      <c r="H2638" s="1">
        <f>ROUND('Sheet1 (4)'!I2644/100,2)</f>
        <v>78.290000000000006</v>
      </c>
      <c r="I2638" s="1">
        <f>ROUND('Sheet1 (4)'!J2644/100,2)</f>
        <v>123.16</v>
      </c>
      <c r="J2638" s="1" t="e">
        <f>ROUND('Sheet1 (4)'!K2644/100,2)</f>
        <v>#VALUE!</v>
      </c>
      <c r="K2638" s="1" t="e">
        <f>ROUND('Sheet1 (4)'!L2644/100,2)</f>
        <v>#VALUE!</v>
      </c>
      <c r="L2638" s="4">
        <f>ROUND(('Sheet1 (4)'!M2644+'Sheet1 (4)'!R2644)/100,2)</f>
        <v>-43.59</v>
      </c>
      <c r="M2638" s="4">
        <f>ROUND(('Sheet1 (4)'!N2644+'Sheet1 (4)'!S2644)/100,2)</f>
        <v>14.49</v>
      </c>
      <c r="N2638" s="4">
        <f>ROUND(('Sheet1 (4)'!O2644+'Sheet1 (4)'!T2644)/100,2)</f>
        <v>-186.64</v>
      </c>
      <c r="O2638" s="4">
        <f>ROUND(('Sheet1 (4)'!P2644+'Sheet1 (4)'!U2644)/100,2)</f>
        <v>140.26</v>
      </c>
      <c r="P2638" s="4">
        <f>ROUND(('Sheet1 (4)'!Q2644+'Sheet1 (4)'!V2644)/100,2)</f>
        <v>151.44999999999999</v>
      </c>
      <c r="Q2638" s="7">
        <f>ROUND('Sheet1 (4)'!W2644/100,2)</f>
        <v>0.14000000000000001</v>
      </c>
      <c r="R2638" s="7">
        <f>ROUND('Sheet1 (4)'!X2644/100,2)</f>
        <v>0.1</v>
      </c>
      <c r="S2638" s="7">
        <f>ROUND('Sheet1 (4)'!Y2644/100,2)</f>
        <v>0.08</v>
      </c>
      <c r="T2638" s="7">
        <f>ROUND('Sheet1 (4)'!Z2644/100,2)</f>
        <v>0.1</v>
      </c>
      <c r="U2638" s="7">
        <f>ROUND('Sheet1 (4)'!AA2644/100,2)</f>
        <v>0.15</v>
      </c>
      <c r="V2638" s="1" t="str">
        <f>'Sheet1 (4)'!AB2644&amp;".T"</f>
        <v>1871.T</v>
      </c>
      <c r="W2638">
        <f>ROUND('Sheet1 (4)'!AC2644,2)</f>
        <v>10.76</v>
      </c>
      <c r="X2638">
        <f>ROUND('Sheet1 (4)'!AD2644,2)</f>
        <v>1.52</v>
      </c>
      <c r="Y2638" t="str">
        <f>_xlfn.XLOOKUP('Sheet1 (4)'!AB2644,'Sheet1 (3)'!B:B,'Sheet1 (3)'!D:D,"",0)</f>
        <v>プライム</v>
      </c>
    </row>
    <row r="2639" spans="1:25" x14ac:dyDescent="0.2">
      <c r="A2639">
        <v>2638</v>
      </c>
      <c r="B2639" s="1" t="str">
        <f>_xlfn.XLOOKUP('Sheet1 (4)'!AB2645,'Sheet1 (3)'!B:B,'Sheet1 (3)'!C:C,"",0)</f>
        <v>ポエック</v>
      </c>
      <c r="C2639" s="1" t="str">
        <f>_xlfn.XLOOKUP('Sheet1 (4)'!AB2645,'Sheet1 (3)'!B:B,'Sheet1 (3)'!F:F,"",0)</f>
        <v>卸売業</v>
      </c>
      <c r="D2639" s="1">
        <f>ROUND('Sheet1 (4)'!E2645/100000000,2)</f>
        <v>0.05</v>
      </c>
      <c r="E2639" s="1">
        <f>ROUND('Sheet1 (4)'!F2645/100,2)</f>
        <v>2.77</v>
      </c>
      <c r="F2639" s="1">
        <f>ROUND('Sheet1 (4)'!G2645/100,2)</f>
        <v>2.75</v>
      </c>
      <c r="G2639" s="1">
        <f>ROUND('Sheet1 (4)'!H2645/100,2)</f>
        <v>4.04</v>
      </c>
      <c r="H2639" s="1">
        <f>ROUND('Sheet1 (4)'!I2645/100,2)</f>
        <v>5.55</v>
      </c>
      <c r="I2639" s="1">
        <f>ROUND('Sheet1 (4)'!J2645/100,2)</f>
        <v>9.1199999999999992</v>
      </c>
      <c r="J2639" s="1" t="e">
        <f>ROUND('Sheet1 (4)'!K2645/100,2)</f>
        <v>#VALUE!</v>
      </c>
      <c r="K2639" s="1" t="e">
        <f>ROUND('Sheet1 (4)'!L2645/100,2)</f>
        <v>#VALUE!</v>
      </c>
      <c r="L2639" s="4">
        <f>ROUND(('Sheet1 (4)'!M2645+'Sheet1 (4)'!R2645)/100,2)</f>
        <v>1.47</v>
      </c>
      <c r="M2639" s="4">
        <f>ROUND(('Sheet1 (4)'!N2645+'Sheet1 (4)'!S2645)/100,2)</f>
        <v>0.54</v>
      </c>
      <c r="N2639" s="4">
        <f>ROUND(('Sheet1 (4)'!O2645+'Sheet1 (4)'!T2645)/100,2)</f>
        <v>-0.24</v>
      </c>
      <c r="O2639" s="4">
        <f>ROUND(('Sheet1 (4)'!P2645+'Sheet1 (4)'!U2645)/100,2)</f>
        <v>-12.21</v>
      </c>
      <c r="P2639" s="4">
        <f>ROUND(('Sheet1 (4)'!Q2645+'Sheet1 (4)'!V2645)/100,2)</f>
        <v>-0.13</v>
      </c>
      <c r="Q2639" s="7">
        <f>ROUND('Sheet1 (4)'!W2645/100,2)</f>
        <v>7.0000000000000007E-2</v>
      </c>
      <c r="R2639" s="7">
        <f>ROUND('Sheet1 (4)'!X2645/100,2)</f>
        <v>-0.01</v>
      </c>
      <c r="S2639" s="7">
        <f>ROUND('Sheet1 (4)'!Y2645/100,2)</f>
        <v>0.08</v>
      </c>
      <c r="T2639" s="7">
        <f>ROUND('Sheet1 (4)'!Z2645/100,2)</f>
        <v>0.05</v>
      </c>
      <c r="U2639" s="7">
        <f>ROUND('Sheet1 (4)'!AA2645/100,2)</f>
        <v>0.14000000000000001</v>
      </c>
      <c r="V2639" s="1" t="str">
        <f>'Sheet1 (4)'!AB2645&amp;".T"</f>
        <v>9264.T</v>
      </c>
      <c r="W2639">
        <f>ROUND('Sheet1 (4)'!AC2645,2)</f>
        <v>17.899999999999999</v>
      </c>
      <c r="X2639">
        <f>ROUND('Sheet1 (4)'!AD2645,2)</f>
        <v>1.76</v>
      </c>
      <c r="Y2639" t="str">
        <f>_xlfn.XLOOKUP('Sheet1 (4)'!AB2645,'Sheet1 (3)'!B:B,'Sheet1 (3)'!D:D,"",0)</f>
        <v>スタンダード</v>
      </c>
    </row>
    <row r="2640" spans="1:25" x14ac:dyDescent="0.2">
      <c r="A2640">
        <v>2639</v>
      </c>
      <c r="B2640" s="1" t="str">
        <f>_xlfn.XLOOKUP('Sheet1 (4)'!AB2646,'Sheet1 (3)'!B:B,'Sheet1 (3)'!C:C,"",0)</f>
        <v>パルステック工業</v>
      </c>
      <c r="C2640" s="1" t="str">
        <f>_xlfn.XLOOKUP('Sheet1 (4)'!AB2646,'Sheet1 (3)'!B:B,'Sheet1 (3)'!F:F,"",0)</f>
        <v>電気機器</v>
      </c>
      <c r="D2640" s="1">
        <f>ROUND('Sheet1 (4)'!E2646/100000000,2)</f>
        <v>0.01</v>
      </c>
      <c r="E2640" s="1">
        <f>ROUND('Sheet1 (4)'!F2646/100,2)</f>
        <v>1.64</v>
      </c>
      <c r="F2640" s="1">
        <f>ROUND('Sheet1 (4)'!G2646/100,2)</f>
        <v>3.17</v>
      </c>
      <c r="G2640" s="1">
        <f>ROUND('Sheet1 (4)'!H2646/100,2)</f>
        <v>3.01</v>
      </c>
      <c r="H2640" s="1">
        <f>ROUND('Sheet1 (4)'!I2646/100,2)</f>
        <v>3.59</v>
      </c>
      <c r="I2640" s="1">
        <f>ROUND('Sheet1 (4)'!J2646/100,2)</f>
        <v>3.36</v>
      </c>
      <c r="J2640" s="1" t="e">
        <f>ROUND('Sheet1 (4)'!K2646/100,2)</f>
        <v>#VALUE!</v>
      </c>
      <c r="K2640" s="1" t="e">
        <f>ROUND('Sheet1 (4)'!L2646/100,2)</f>
        <v>#VALUE!</v>
      </c>
      <c r="L2640" s="4">
        <f>ROUND(('Sheet1 (4)'!M2646+'Sheet1 (4)'!R2646)/100,2)</f>
        <v>6.18</v>
      </c>
      <c r="M2640" s="4">
        <f>ROUND(('Sheet1 (4)'!N2646+'Sheet1 (4)'!S2646)/100,2)</f>
        <v>5.92</v>
      </c>
      <c r="N2640" s="4">
        <f>ROUND(('Sheet1 (4)'!O2646+'Sheet1 (4)'!T2646)/100,2)</f>
        <v>-0.82</v>
      </c>
      <c r="O2640" s="4">
        <f>ROUND(('Sheet1 (4)'!P2646+'Sheet1 (4)'!U2646)/100,2)</f>
        <v>4.87</v>
      </c>
      <c r="P2640" s="4">
        <f>ROUND(('Sheet1 (4)'!Q2646+'Sheet1 (4)'!V2646)/100,2)</f>
        <v>-2.21</v>
      </c>
      <c r="Q2640" s="7">
        <f>ROUND('Sheet1 (4)'!W2646/100,2)</f>
        <v>0.05</v>
      </c>
      <c r="R2640" s="7">
        <f>ROUND('Sheet1 (4)'!X2646/100,2)</f>
        <v>0.11</v>
      </c>
      <c r="S2640" s="7">
        <f>ROUND('Sheet1 (4)'!Y2646/100,2)</f>
        <v>7.0000000000000007E-2</v>
      </c>
      <c r="T2640" s="7">
        <f>ROUND('Sheet1 (4)'!Z2646/100,2)</f>
        <v>0.09</v>
      </c>
      <c r="U2640" s="7">
        <f>ROUND('Sheet1 (4)'!AA2646/100,2)</f>
        <v>0.09</v>
      </c>
      <c r="V2640" s="1" t="str">
        <f>'Sheet1 (4)'!AB2646&amp;".T"</f>
        <v>6894.T</v>
      </c>
      <c r="W2640">
        <f>ROUND('Sheet1 (4)'!AC2646,2)</f>
        <v>8.16</v>
      </c>
      <c r="X2640">
        <f>ROUND('Sheet1 (4)'!AD2646,2)</f>
        <v>0.75</v>
      </c>
      <c r="Y2640" t="str">
        <f>_xlfn.XLOOKUP('Sheet1 (4)'!AB2646,'Sheet1 (3)'!B:B,'Sheet1 (3)'!D:D,"",0)</f>
        <v>スタンダード</v>
      </c>
    </row>
    <row r="2641" spans="1:25" x14ac:dyDescent="0.2">
      <c r="A2641">
        <v>2640</v>
      </c>
      <c r="B2641" s="1" t="str">
        <f>_xlfn.XLOOKUP('Sheet1 (4)'!AB2647,'Sheet1 (3)'!B:B,'Sheet1 (3)'!C:C,"",0)</f>
        <v>パンチ工業</v>
      </c>
      <c r="C2641" s="1" t="str">
        <f>_xlfn.XLOOKUP('Sheet1 (4)'!AB2647,'Sheet1 (3)'!B:B,'Sheet1 (3)'!F:F,"",0)</f>
        <v>機械</v>
      </c>
      <c r="D2641" s="1">
        <f>ROUND('Sheet1 (4)'!E2647/100000000,2)</f>
        <v>0.28000000000000003</v>
      </c>
      <c r="E2641" s="1">
        <f>ROUND('Sheet1 (4)'!F2647/100,2)</f>
        <v>16.14</v>
      </c>
      <c r="F2641" s="1">
        <f>ROUND('Sheet1 (4)'!G2647/100,2)</f>
        <v>30.41</v>
      </c>
      <c r="G2641" s="1">
        <f>ROUND('Sheet1 (4)'!H2647/100,2)</f>
        <v>24.37</v>
      </c>
      <c r="H2641" s="1">
        <f>ROUND('Sheet1 (4)'!I2647/100,2)</f>
        <v>12.41</v>
      </c>
      <c r="I2641" s="1">
        <f>ROUND('Sheet1 (4)'!J2647/100,2)</f>
        <v>16.87</v>
      </c>
      <c r="J2641" s="1" t="e">
        <f>ROUND('Sheet1 (4)'!K2647/100,2)</f>
        <v>#VALUE!</v>
      </c>
      <c r="K2641" s="1" t="e">
        <f>ROUND('Sheet1 (4)'!L2647/100,2)</f>
        <v>#VALUE!</v>
      </c>
      <c r="L2641" s="4">
        <f>ROUND(('Sheet1 (4)'!M2647+'Sheet1 (4)'!R2647)/100,2)</f>
        <v>22.72</v>
      </c>
      <c r="M2641" s="4">
        <f>ROUND(('Sheet1 (4)'!N2647+'Sheet1 (4)'!S2647)/100,2)</f>
        <v>18.420000000000002</v>
      </c>
      <c r="N2641" s="4">
        <f>ROUND(('Sheet1 (4)'!O2647+'Sheet1 (4)'!T2647)/100,2)</f>
        <v>10.14</v>
      </c>
      <c r="O2641" s="4">
        <f>ROUND(('Sheet1 (4)'!P2647+'Sheet1 (4)'!U2647)/100,2)</f>
        <v>5.96</v>
      </c>
      <c r="P2641" s="4">
        <f>ROUND(('Sheet1 (4)'!Q2647+'Sheet1 (4)'!V2647)/100,2)</f>
        <v>-1.44</v>
      </c>
      <c r="Q2641" s="7">
        <f>ROUND('Sheet1 (4)'!W2647/100,2)</f>
        <v>0.04</v>
      </c>
      <c r="R2641" s="7">
        <f>ROUND('Sheet1 (4)'!X2647/100,2)</f>
        <v>0.14000000000000001</v>
      </c>
      <c r="S2641" s="7">
        <f>ROUND('Sheet1 (4)'!Y2647/100,2)</f>
        <v>0.08</v>
      </c>
      <c r="T2641" s="7">
        <f>ROUND('Sheet1 (4)'!Z2647/100,2)</f>
        <v>-0.03</v>
      </c>
      <c r="U2641" s="7">
        <f>ROUND('Sheet1 (4)'!AA2647/100,2)</f>
        <v>0.04</v>
      </c>
      <c r="V2641" s="1" t="str">
        <f>'Sheet1 (4)'!AB2647&amp;".T"</f>
        <v>6165.T</v>
      </c>
      <c r="W2641">
        <f>ROUND('Sheet1 (4)'!AC2647,2)</f>
        <v>12.34</v>
      </c>
      <c r="X2641">
        <f>ROUND('Sheet1 (4)'!AD2647,2)</f>
        <v>0.54</v>
      </c>
      <c r="Y2641" t="str">
        <f>_xlfn.XLOOKUP('Sheet1 (4)'!AB2647,'Sheet1 (3)'!B:B,'Sheet1 (3)'!D:D,"",0)</f>
        <v>スタンダード</v>
      </c>
    </row>
    <row r="2642" spans="1:25" x14ac:dyDescent="0.2">
      <c r="A2642">
        <v>2641</v>
      </c>
      <c r="B2642" s="1" t="str">
        <f>_xlfn.XLOOKUP('Sheet1 (4)'!AB2648,'Sheet1 (3)'!B:B,'Sheet1 (3)'!C:C,"",0)</f>
        <v>キュービーネットホールディングス</v>
      </c>
      <c r="C2642" s="1" t="str">
        <f>_xlfn.XLOOKUP('Sheet1 (4)'!AB2648,'Sheet1 (3)'!B:B,'Sheet1 (3)'!F:F,"",0)</f>
        <v>サービス業</v>
      </c>
      <c r="D2642" s="1">
        <f>ROUND('Sheet1 (4)'!E2648/100000000,2)</f>
        <v>0.13</v>
      </c>
      <c r="E2642" s="1">
        <f>ROUND('Sheet1 (4)'!F2648/100,2)</f>
        <v>0.47</v>
      </c>
      <c r="F2642" s="1">
        <f>ROUND('Sheet1 (4)'!G2648/100,2)</f>
        <v>14.18</v>
      </c>
      <c r="G2642" s="1">
        <f>ROUND('Sheet1 (4)'!H2648/100,2)</f>
        <v>21.59</v>
      </c>
      <c r="H2642" s="1">
        <f>ROUND('Sheet1 (4)'!I2648/100,2)</f>
        <v>22.07</v>
      </c>
      <c r="I2642" s="1">
        <f>ROUND('Sheet1 (4)'!J2648/100,2)</f>
        <v>16.79</v>
      </c>
      <c r="J2642" s="1">
        <f>ROUND('Sheet1 (4)'!K2648/100,2)</f>
        <v>21</v>
      </c>
      <c r="K2642" s="1">
        <f>ROUND('Sheet1 (4)'!L2648/100,2)</f>
        <v>24.5</v>
      </c>
      <c r="L2642" s="4">
        <f>ROUND(('Sheet1 (4)'!M2648+'Sheet1 (4)'!R2648)/100,2)</f>
        <v>36.57</v>
      </c>
      <c r="M2642" s="4">
        <f>ROUND(('Sheet1 (4)'!N2648+'Sheet1 (4)'!S2648)/100,2)</f>
        <v>41.48</v>
      </c>
      <c r="N2642" s="4">
        <f>ROUND(('Sheet1 (4)'!O2648+'Sheet1 (4)'!T2648)/100,2)</f>
        <v>42.1</v>
      </c>
      <c r="O2642" s="4">
        <f>ROUND(('Sheet1 (4)'!P2648+'Sheet1 (4)'!U2648)/100,2)</f>
        <v>42.12</v>
      </c>
      <c r="P2642" s="4">
        <f>ROUND(('Sheet1 (4)'!Q2648+'Sheet1 (4)'!V2648)/100,2)</f>
        <v>29.93</v>
      </c>
      <c r="Q2642" s="7">
        <f>ROUND('Sheet1 (4)'!W2648/100,2)</f>
        <v>0.02</v>
      </c>
      <c r="R2642" s="7">
        <f>ROUND('Sheet1 (4)'!X2648/100,2)</f>
        <v>0.08</v>
      </c>
      <c r="S2642" s="7">
        <f>ROUND('Sheet1 (4)'!Y2648/100,2)</f>
        <v>0.12</v>
      </c>
      <c r="T2642" s="7">
        <f>ROUND('Sheet1 (4)'!Z2648/100,2)</f>
        <v>0.1</v>
      </c>
      <c r="U2642" s="7">
        <f>ROUND('Sheet1 (4)'!AA2648/100,2)</f>
        <v>7.0000000000000007E-2</v>
      </c>
      <c r="V2642" s="1" t="str">
        <f>'Sheet1 (4)'!AB2648&amp;".T"</f>
        <v>6571.T</v>
      </c>
      <c r="W2642">
        <f>ROUND('Sheet1 (4)'!AC2648,2)</f>
        <v>17.989999999999998</v>
      </c>
      <c r="X2642">
        <f>ROUND('Sheet1 (4)'!AD2648,2)</f>
        <v>1.23</v>
      </c>
      <c r="Y2642" t="str">
        <f>_xlfn.XLOOKUP('Sheet1 (4)'!AB2648,'Sheet1 (3)'!B:B,'Sheet1 (3)'!D:D,"",0)</f>
        <v>プライム</v>
      </c>
    </row>
    <row r="2643" spans="1:25" x14ac:dyDescent="0.2">
      <c r="A2643">
        <v>2642</v>
      </c>
      <c r="B2643" s="1" t="str">
        <f>_xlfn.XLOOKUP('Sheet1 (4)'!AB2649,'Sheet1 (3)'!B:B,'Sheet1 (3)'!C:C,"",0)</f>
        <v>ＱＤレーザ</v>
      </c>
      <c r="C2643" s="1" t="str">
        <f>_xlfn.XLOOKUP('Sheet1 (4)'!AB2649,'Sheet1 (3)'!B:B,'Sheet1 (3)'!F:F,"",0)</f>
        <v>電気機器</v>
      </c>
      <c r="D2643" s="1">
        <f>ROUND('Sheet1 (4)'!E2649/100000000,2)</f>
        <v>0.42</v>
      </c>
      <c r="E2643" s="1">
        <f>ROUND('Sheet1 (4)'!F2649/100,2)</f>
        <v>-6.55</v>
      </c>
      <c r="F2643" s="1">
        <f>ROUND('Sheet1 (4)'!G2649/100,2)</f>
        <v>-9.31</v>
      </c>
      <c r="G2643" s="1">
        <f>ROUND('Sheet1 (4)'!H2649/100,2)</f>
        <v>-5.57</v>
      </c>
      <c r="H2643" s="1">
        <f>ROUND('Sheet1 (4)'!I2649/100,2)</f>
        <v>-6.04</v>
      </c>
      <c r="I2643" s="1">
        <f>ROUND('Sheet1 (4)'!J2649/100,2)</f>
        <v>-4.46</v>
      </c>
      <c r="J2643" s="1">
        <f>ROUND('Sheet1 (4)'!K2649/100,2)</f>
        <v>-4.01</v>
      </c>
      <c r="K2643" s="1">
        <f>ROUND('Sheet1 (4)'!L2649/100,2)</f>
        <v>-0.02</v>
      </c>
      <c r="L2643" s="4">
        <f>ROUND(('Sheet1 (4)'!M2649+'Sheet1 (4)'!R2649)/100,2)</f>
        <v>-8.66</v>
      </c>
      <c r="M2643" s="4">
        <f>ROUND(('Sheet1 (4)'!N2649+'Sheet1 (4)'!S2649)/100,2)</f>
        <v>-7.9</v>
      </c>
      <c r="N2643" s="4">
        <f>ROUND(('Sheet1 (4)'!O2649+'Sheet1 (4)'!T2649)/100,2)</f>
        <v>-5.37</v>
      </c>
      <c r="O2643" s="4">
        <f>ROUND(('Sheet1 (4)'!P2649+'Sheet1 (4)'!U2649)/100,2)</f>
        <v>-5.81</v>
      </c>
      <c r="P2643" s="4">
        <f>ROUND(('Sheet1 (4)'!Q2649+'Sheet1 (4)'!V2649)/100,2)</f>
        <v>-10.74</v>
      </c>
      <c r="Q2643" s="7">
        <f>ROUND('Sheet1 (4)'!W2649/100,2)</f>
        <v>-0.32</v>
      </c>
      <c r="R2643" s="7">
        <f>ROUND('Sheet1 (4)'!X2649/100,2)</f>
        <v>-0.24</v>
      </c>
      <c r="S2643" s="7">
        <f>ROUND('Sheet1 (4)'!Y2649/100,2)</f>
        <v>-0.14000000000000001</v>
      </c>
      <c r="T2643" s="7">
        <f>ROUND('Sheet1 (4)'!Z2649/100,2)</f>
        <v>-0.13</v>
      </c>
      <c r="U2643" s="7">
        <f>ROUND('Sheet1 (4)'!AA2649/100,2)</f>
        <v>-0.08</v>
      </c>
      <c r="V2643" s="1" t="str">
        <f>'Sheet1 (4)'!AB2649&amp;".T"</f>
        <v>6613.T</v>
      </c>
      <c r="W2643" t="e">
        <f>ROUND('Sheet1 (4)'!AC2649,2)</f>
        <v>#VALUE!</v>
      </c>
      <c r="X2643">
        <f>ROUND('Sheet1 (4)'!AD2649,2)</f>
        <v>2.84</v>
      </c>
      <c r="Y2643" t="str">
        <f>_xlfn.XLOOKUP('Sheet1 (4)'!AB2649,'Sheet1 (3)'!B:B,'Sheet1 (3)'!D:D,"",0)</f>
        <v>グロース</v>
      </c>
    </row>
    <row r="2644" spans="1:25" x14ac:dyDescent="0.2">
      <c r="A2644">
        <v>2643</v>
      </c>
      <c r="B2644" s="1" t="str">
        <f>_xlfn.XLOOKUP('Sheet1 (4)'!AB2650,'Sheet1 (3)'!B:B,'Sheet1 (3)'!C:C,"",0)</f>
        <v>ＱＬＳホールディングス</v>
      </c>
      <c r="C2644" s="1" t="str">
        <f>_xlfn.XLOOKUP('Sheet1 (4)'!AB2650,'Sheet1 (3)'!B:B,'Sheet1 (3)'!F:F,"",0)</f>
        <v>サービス業</v>
      </c>
      <c r="D2644" s="1">
        <f>ROUND('Sheet1 (4)'!E2650/100000000,2)</f>
        <v>7.0000000000000007E-2</v>
      </c>
      <c r="E2644" s="1">
        <f>ROUND('Sheet1 (4)'!F2650/100,2)</f>
        <v>1.81</v>
      </c>
      <c r="F2644" s="1">
        <f>ROUND('Sheet1 (4)'!G2650/100,2)</f>
        <v>2.0099999999999998</v>
      </c>
      <c r="G2644" s="1">
        <f>ROUND('Sheet1 (4)'!H2650/100,2)</f>
        <v>3.4</v>
      </c>
      <c r="H2644" s="1">
        <f>ROUND('Sheet1 (4)'!I2650/100,2)</f>
        <v>4.0999999999999996</v>
      </c>
      <c r="I2644" s="1">
        <f>ROUND('Sheet1 (4)'!J2650/100,2)</f>
        <v>6.11</v>
      </c>
      <c r="J2644" s="1" t="e">
        <f>ROUND('Sheet1 (4)'!K2650/100,2)</f>
        <v>#VALUE!</v>
      </c>
      <c r="K2644" s="1" t="e">
        <f>ROUND('Sheet1 (4)'!L2650/100,2)</f>
        <v>#VALUE!</v>
      </c>
      <c r="L2644" s="4">
        <f>ROUND(('Sheet1 (4)'!M2650+'Sheet1 (4)'!R2650)/100,2)</f>
        <v>-9.08</v>
      </c>
      <c r="M2644" s="4">
        <f>ROUND(('Sheet1 (4)'!N2650+'Sheet1 (4)'!S2650)/100,2)</f>
        <v>-5.74</v>
      </c>
      <c r="N2644" s="4">
        <f>ROUND(('Sheet1 (4)'!O2650+'Sheet1 (4)'!T2650)/100,2)</f>
        <v>13.8</v>
      </c>
      <c r="O2644" s="4">
        <f>ROUND(('Sheet1 (4)'!P2650+'Sheet1 (4)'!U2650)/100,2)</f>
        <v>2.94</v>
      </c>
      <c r="P2644" s="4">
        <f>ROUND(('Sheet1 (4)'!Q2650+'Sheet1 (4)'!V2650)/100,2)</f>
        <v>2.95</v>
      </c>
      <c r="Q2644" s="7">
        <f>ROUND('Sheet1 (4)'!W2650/100,2)</f>
        <v>-0.31</v>
      </c>
      <c r="R2644" s="7">
        <f>ROUND('Sheet1 (4)'!X2650/100,2)</f>
        <v>0.02</v>
      </c>
      <c r="S2644" s="7">
        <f>ROUND('Sheet1 (4)'!Y2650/100,2)</f>
        <v>0.35</v>
      </c>
      <c r="T2644" s="7">
        <f>ROUND('Sheet1 (4)'!Z2650/100,2)</f>
        <v>0.24</v>
      </c>
      <c r="U2644" s="7">
        <f>ROUND('Sheet1 (4)'!AA2650/100,2)</f>
        <v>0.27</v>
      </c>
      <c r="V2644" s="1" t="str">
        <f>'Sheet1 (4)'!AB2650&amp;".T"</f>
        <v>7075.T</v>
      </c>
      <c r="W2644">
        <f>ROUND('Sheet1 (4)'!AC2650,2)</f>
        <v>13.31</v>
      </c>
      <c r="X2644">
        <f>ROUND('Sheet1 (4)'!AD2650,2)</f>
        <v>3.34</v>
      </c>
      <c r="Y2644" t="str">
        <f>_xlfn.XLOOKUP('Sheet1 (4)'!AB2650,'Sheet1 (3)'!B:B,'Sheet1 (3)'!D:D,"",0)</f>
        <v>グロース</v>
      </c>
    </row>
    <row r="2645" spans="1:25" x14ac:dyDescent="0.2">
      <c r="A2645">
        <v>2644</v>
      </c>
      <c r="B2645" s="1" t="str">
        <f>_xlfn.XLOOKUP('Sheet1 (4)'!AB2651,'Sheet1 (3)'!B:B,'Sheet1 (3)'!C:C,"",0)</f>
        <v>クオールホールディングス</v>
      </c>
      <c r="C2645" s="1" t="str">
        <f>_xlfn.XLOOKUP('Sheet1 (4)'!AB2651,'Sheet1 (3)'!B:B,'Sheet1 (3)'!F:F,"",0)</f>
        <v>小売業</v>
      </c>
      <c r="D2645" s="1">
        <f>ROUND('Sheet1 (4)'!E2651/100000000,2)</f>
        <v>0.38</v>
      </c>
      <c r="E2645" s="1">
        <f>ROUND('Sheet1 (4)'!F2651/100,2)</f>
        <v>73.650000000000006</v>
      </c>
      <c r="F2645" s="1">
        <f>ROUND('Sheet1 (4)'!G2651/100,2)</f>
        <v>98.56</v>
      </c>
      <c r="G2645" s="1">
        <f>ROUND('Sheet1 (4)'!H2651/100,2)</f>
        <v>94.96</v>
      </c>
      <c r="H2645" s="1">
        <f>ROUND('Sheet1 (4)'!I2651/100,2)</f>
        <v>83.25</v>
      </c>
      <c r="I2645" s="1">
        <f>ROUND('Sheet1 (4)'!J2651/100,2)</f>
        <v>134.65</v>
      </c>
      <c r="J2645" s="1">
        <f>ROUND('Sheet1 (4)'!K2651/100,2)</f>
        <v>163</v>
      </c>
      <c r="K2645" s="1">
        <f>ROUND('Sheet1 (4)'!L2651/100,2)</f>
        <v>183</v>
      </c>
      <c r="L2645" s="4">
        <f>ROUND(('Sheet1 (4)'!M2651+'Sheet1 (4)'!R2651)/100,2)</f>
        <v>98.47</v>
      </c>
      <c r="M2645" s="4">
        <f>ROUND(('Sheet1 (4)'!N2651+'Sheet1 (4)'!S2651)/100,2)</f>
        <v>70.25</v>
      </c>
      <c r="N2645" s="4">
        <f>ROUND(('Sheet1 (4)'!O2651+'Sheet1 (4)'!T2651)/100,2)</f>
        <v>46.49</v>
      </c>
      <c r="O2645" s="4">
        <f>ROUND(('Sheet1 (4)'!P2651+'Sheet1 (4)'!U2651)/100,2)</f>
        <v>3.78</v>
      </c>
      <c r="P2645" s="4">
        <f>ROUND(('Sheet1 (4)'!Q2651+'Sheet1 (4)'!V2651)/100,2)</f>
        <v>-77.67</v>
      </c>
      <c r="Q2645" s="7">
        <f>ROUND('Sheet1 (4)'!W2651/100,2)</f>
        <v>0.09</v>
      </c>
      <c r="R2645" s="7">
        <f>ROUND('Sheet1 (4)'!X2651/100,2)</f>
        <v>0.13</v>
      </c>
      <c r="S2645" s="7">
        <f>ROUND('Sheet1 (4)'!Y2651/100,2)</f>
        <v>0.12</v>
      </c>
      <c r="T2645" s="7">
        <f>ROUND('Sheet1 (4)'!Z2651/100,2)</f>
        <v>0.1</v>
      </c>
      <c r="U2645" s="7">
        <f>ROUND('Sheet1 (4)'!AA2651/100,2)</f>
        <v>0.13</v>
      </c>
      <c r="V2645" s="1" t="str">
        <f>'Sheet1 (4)'!AB2651&amp;".T"</f>
        <v>3034.T</v>
      </c>
      <c r="W2645">
        <f>ROUND('Sheet1 (4)'!AC2651,2)</f>
        <v>9.94</v>
      </c>
      <c r="X2645">
        <f>ROUND('Sheet1 (4)'!AD2651,2)</f>
        <v>1.37</v>
      </c>
      <c r="Y2645" t="str">
        <f>_xlfn.XLOOKUP('Sheet1 (4)'!AB2651,'Sheet1 (3)'!B:B,'Sheet1 (3)'!D:D,"",0)</f>
        <v>プライム</v>
      </c>
    </row>
    <row r="2646" spans="1:25" x14ac:dyDescent="0.2">
      <c r="A2646">
        <v>2645</v>
      </c>
      <c r="B2646" s="1" t="str">
        <f>_xlfn.XLOOKUP('Sheet1 (4)'!AB2652,'Sheet1 (3)'!B:B,'Sheet1 (3)'!C:C,"",0)</f>
        <v>クオルテック</v>
      </c>
      <c r="C2646" s="1" t="str">
        <f>_xlfn.XLOOKUP('Sheet1 (4)'!AB2652,'Sheet1 (3)'!B:B,'Sheet1 (3)'!F:F,"",0)</f>
        <v>サービス業</v>
      </c>
      <c r="D2646" s="1">
        <f>ROUND('Sheet1 (4)'!E2652/100000000,2)</f>
        <v>0.02</v>
      </c>
      <c r="E2646" s="1" t="e">
        <f>ROUND('Sheet1 (4)'!F2652/100,2)</f>
        <v>#VALUE!</v>
      </c>
      <c r="F2646" s="1">
        <f>ROUND('Sheet1 (4)'!G2652/100,2)</f>
        <v>3.48</v>
      </c>
      <c r="G2646" s="1">
        <f>ROUND('Sheet1 (4)'!H2652/100,2)</f>
        <v>3.05</v>
      </c>
      <c r="H2646" s="1">
        <f>ROUND('Sheet1 (4)'!I2652/100,2)</f>
        <v>3.81</v>
      </c>
      <c r="I2646" s="1">
        <f>ROUND('Sheet1 (4)'!J2652/100,2)</f>
        <v>3.85</v>
      </c>
      <c r="J2646" s="1" t="e">
        <f>ROUND('Sheet1 (4)'!K2652/100,2)</f>
        <v>#VALUE!</v>
      </c>
      <c r="K2646" s="1" t="e">
        <f>ROUND('Sheet1 (4)'!L2652/100,2)</f>
        <v>#VALUE!</v>
      </c>
      <c r="L2646" s="4" t="e">
        <f>ROUND(('Sheet1 (4)'!M2652+'Sheet1 (4)'!R2652)/100,2)</f>
        <v>#VALUE!</v>
      </c>
      <c r="M2646" s="4" t="e">
        <f>ROUND(('Sheet1 (4)'!N2652+'Sheet1 (4)'!S2652)/100,2)</f>
        <v>#VALUE!</v>
      </c>
      <c r="N2646" s="4">
        <f>ROUND(('Sheet1 (4)'!O2652+'Sheet1 (4)'!T2652)/100,2)</f>
        <v>0.73</v>
      </c>
      <c r="O2646" s="4">
        <f>ROUND(('Sheet1 (4)'!P2652+'Sheet1 (4)'!U2652)/100,2)</f>
        <v>2.08</v>
      </c>
      <c r="P2646" s="4">
        <f>ROUND(('Sheet1 (4)'!Q2652+'Sheet1 (4)'!V2652)/100,2)</f>
        <v>-2.2400000000000002</v>
      </c>
      <c r="Q2646" s="7" t="e">
        <f>ROUND('Sheet1 (4)'!W2652/100,2)</f>
        <v>#VALUE!</v>
      </c>
      <c r="R2646" s="7" t="e">
        <f>ROUND('Sheet1 (4)'!X2652/100,2)</f>
        <v>#VALUE!</v>
      </c>
      <c r="S2646" s="7">
        <f>ROUND('Sheet1 (4)'!Y2652/100,2)</f>
        <v>0.09</v>
      </c>
      <c r="T2646" s="7">
        <f>ROUND('Sheet1 (4)'!Z2652/100,2)</f>
        <v>0.1</v>
      </c>
      <c r="U2646" s="7">
        <f>ROUND('Sheet1 (4)'!AA2652/100,2)</f>
        <v>7.0000000000000007E-2</v>
      </c>
      <c r="V2646" s="1" t="str">
        <f>'Sheet1 (4)'!AB2652&amp;".T"</f>
        <v>9165.T</v>
      </c>
      <c r="W2646">
        <f>ROUND('Sheet1 (4)'!AC2652,2)</f>
        <v>15.36</v>
      </c>
      <c r="X2646">
        <f>ROUND('Sheet1 (4)'!AD2652,2)</f>
        <v>1.03</v>
      </c>
      <c r="Y2646" t="str">
        <f>_xlfn.XLOOKUP('Sheet1 (4)'!AB2652,'Sheet1 (3)'!B:B,'Sheet1 (3)'!D:D,"",0)</f>
        <v>グロース</v>
      </c>
    </row>
    <row r="2647" spans="1:25" x14ac:dyDescent="0.2">
      <c r="A2647">
        <v>2646</v>
      </c>
      <c r="B2647" s="1" t="str">
        <f>_xlfn.XLOOKUP('Sheet1 (4)'!AB2653,'Sheet1 (3)'!B:B,'Sheet1 (3)'!C:C,"",0)</f>
        <v>クオンタムソリューションズ</v>
      </c>
      <c r="C2647" s="1" t="str">
        <f>_xlfn.XLOOKUP('Sheet1 (4)'!AB2653,'Sheet1 (3)'!B:B,'Sheet1 (3)'!F:F,"",0)</f>
        <v>情報・通信業</v>
      </c>
      <c r="D2647" s="1">
        <f>ROUND('Sheet1 (4)'!E2653/100000000,2)</f>
        <v>0.46</v>
      </c>
      <c r="E2647" s="1">
        <f>ROUND('Sheet1 (4)'!F2653/100,2)</f>
        <v>-3.78</v>
      </c>
      <c r="F2647" s="1">
        <f>ROUND('Sheet1 (4)'!G2653/100,2)</f>
        <v>-3.6</v>
      </c>
      <c r="G2647" s="1">
        <f>ROUND('Sheet1 (4)'!H2653/100,2)</f>
        <v>-3.94</v>
      </c>
      <c r="H2647" s="1">
        <f>ROUND('Sheet1 (4)'!I2653/100,2)</f>
        <v>-9.42</v>
      </c>
      <c r="I2647" s="1">
        <f>ROUND('Sheet1 (4)'!J2653/100,2)</f>
        <v>-4.7699999999999996</v>
      </c>
      <c r="J2647" s="1" t="e">
        <f>ROUND('Sheet1 (4)'!K2653/100,2)</f>
        <v>#VALUE!</v>
      </c>
      <c r="K2647" s="1" t="e">
        <f>ROUND('Sheet1 (4)'!L2653/100,2)</f>
        <v>#VALUE!</v>
      </c>
      <c r="L2647" s="4">
        <f>ROUND(('Sheet1 (4)'!M2653+'Sheet1 (4)'!R2653)/100,2)</f>
        <v>-3.79</v>
      </c>
      <c r="M2647" s="4">
        <f>ROUND(('Sheet1 (4)'!N2653+'Sheet1 (4)'!S2653)/100,2)</f>
        <v>-4.95</v>
      </c>
      <c r="N2647" s="4">
        <f>ROUND(('Sheet1 (4)'!O2653+'Sheet1 (4)'!T2653)/100,2)</f>
        <v>-8.56</v>
      </c>
      <c r="O2647" s="4">
        <f>ROUND(('Sheet1 (4)'!P2653+'Sheet1 (4)'!U2653)/100,2)</f>
        <v>-7.85</v>
      </c>
      <c r="P2647" s="4">
        <f>ROUND(('Sheet1 (4)'!Q2653+'Sheet1 (4)'!V2653)/100,2)</f>
        <v>-5.31</v>
      </c>
      <c r="Q2647" s="7">
        <f>ROUND('Sheet1 (4)'!W2653/100,2)</f>
        <v>-0.47</v>
      </c>
      <c r="R2647" s="7">
        <f>ROUND('Sheet1 (4)'!X2653/100,2)</f>
        <v>-0.33</v>
      </c>
      <c r="S2647" s="7">
        <f>ROUND('Sheet1 (4)'!Y2653/100,2)</f>
        <v>-1.36</v>
      </c>
      <c r="T2647" s="7">
        <f>ROUND('Sheet1 (4)'!Z2653/100,2)</f>
        <v>-4.3899999999999997</v>
      </c>
      <c r="U2647" s="7">
        <f>ROUND('Sheet1 (4)'!AA2653/100,2)</f>
        <v>-2.4900000000000002</v>
      </c>
      <c r="V2647" s="1" t="str">
        <f>'Sheet1 (4)'!AB2653&amp;".T"</f>
        <v>2338.T</v>
      </c>
      <c r="W2647" t="e">
        <f>ROUND('Sheet1 (4)'!AC2653,2)</f>
        <v>#VALUE!</v>
      </c>
      <c r="X2647" t="e">
        <f>ROUND('Sheet1 (4)'!AD2653,2)</f>
        <v>#VALUE!</v>
      </c>
      <c r="Y2647" t="str">
        <f>_xlfn.XLOOKUP('Sheet1 (4)'!AB2653,'Sheet1 (3)'!B:B,'Sheet1 (3)'!D:D,"",0)</f>
        <v>スタンダード</v>
      </c>
    </row>
    <row r="2648" spans="1:25" x14ac:dyDescent="0.2">
      <c r="A2648">
        <v>2647</v>
      </c>
      <c r="B2648" s="1" t="str">
        <f>_xlfn.XLOOKUP('Sheet1 (4)'!AB2654,'Sheet1 (3)'!B:B,'Sheet1 (3)'!C:C,"",0)</f>
        <v>クエスト</v>
      </c>
      <c r="C2648" s="1" t="str">
        <f>_xlfn.XLOOKUP('Sheet1 (4)'!AB2654,'Sheet1 (3)'!B:B,'Sheet1 (3)'!F:F,"",0)</f>
        <v>情報・通信業</v>
      </c>
      <c r="D2648" s="1">
        <f>ROUND('Sheet1 (4)'!E2654/100000000,2)</f>
        <v>0.05</v>
      </c>
      <c r="E2648" s="1">
        <f>ROUND('Sheet1 (4)'!F2654/100,2)</f>
        <v>8.7899999999999991</v>
      </c>
      <c r="F2648" s="1" t="e">
        <f>ROUND('Sheet1 (4)'!G2654/100,2)</f>
        <v>#VALUE!</v>
      </c>
      <c r="G2648" s="1">
        <f>ROUND('Sheet1 (4)'!H2654/100,2)</f>
        <v>9.76</v>
      </c>
      <c r="H2648" s="1">
        <f>ROUND('Sheet1 (4)'!I2654/100,2)</f>
        <v>9.9700000000000006</v>
      </c>
      <c r="I2648" s="1">
        <f>ROUND('Sheet1 (4)'!J2654/100,2)</f>
        <v>10.56</v>
      </c>
      <c r="J2648" s="1" t="e">
        <f>ROUND('Sheet1 (4)'!K2654/100,2)</f>
        <v>#VALUE!</v>
      </c>
      <c r="K2648" s="1" t="e">
        <f>ROUND('Sheet1 (4)'!L2654/100,2)</f>
        <v>#VALUE!</v>
      </c>
      <c r="L2648" s="4">
        <f>ROUND(('Sheet1 (4)'!M2654+'Sheet1 (4)'!R2654)/100,2)</f>
        <v>5.45</v>
      </c>
      <c r="M2648" s="4" t="e">
        <f>ROUND(('Sheet1 (4)'!N2654+'Sheet1 (4)'!S2654)/100,2)</f>
        <v>#VALUE!</v>
      </c>
      <c r="N2648" s="4">
        <f>ROUND(('Sheet1 (4)'!O2654+'Sheet1 (4)'!T2654)/100,2)</f>
        <v>5.09</v>
      </c>
      <c r="O2648" s="4">
        <f>ROUND(('Sheet1 (4)'!P2654+'Sheet1 (4)'!U2654)/100,2)</f>
        <v>7.07</v>
      </c>
      <c r="P2648" s="4">
        <f>ROUND(('Sheet1 (4)'!Q2654+'Sheet1 (4)'!V2654)/100,2)</f>
        <v>6.81</v>
      </c>
      <c r="Q2648" s="7">
        <f>ROUND('Sheet1 (4)'!W2654/100,2)</f>
        <v>0.13</v>
      </c>
      <c r="R2648" s="7" t="e">
        <f>ROUND('Sheet1 (4)'!X2654/100,2)</f>
        <v>#VALUE!</v>
      </c>
      <c r="S2648" s="7">
        <f>ROUND('Sheet1 (4)'!Y2654/100,2)</f>
        <v>0.12</v>
      </c>
      <c r="T2648" s="7">
        <f>ROUND('Sheet1 (4)'!Z2654/100,2)</f>
        <v>0.11</v>
      </c>
      <c r="U2648" s="7">
        <f>ROUND('Sheet1 (4)'!AA2654/100,2)</f>
        <v>0.11</v>
      </c>
      <c r="V2648" s="1" t="str">
        <f>'Sheet1 (4)'!AB2654&amp;".T"</f>
        <v>2332.T</v>
      </c>
      <c r="W2648">
        <f>ROUND('Sheet1 (4)'!AC2654,2)</f>
        <v>11.19</v>
      </c>
      <c r="X2648">
        <f>ROUND('Sheet1 (4)'!AD2654,2)</f>
        <v>1.2</v>
      </c>
      <c r="Y2648" t="str">
        <f>_xlfn.XLOOKUP('Sheet1 (4)'!AB2654,'Sheet1 (3)'!B:B,'Sheet1 (3)'!D:D,"",0)</f>
        <v>スタンダード</v>
      </c>
    </row>
    <row r="2649" spans="1:25" x14ac:dyDescent="0.2">
      <c r="A2649">
        <v>2648</v>
      </c>
      <c r="B2649" s="1" t="str">
        <f>_xlfn.XLOOKUP('Sheet1 (4)'!AB2655,'Sheet1 (3)'!B:B,'Sheet1 (3)'!C:C,"",0)</f>
        <v>クイック</v>
      </c>
      <c r="C2649" s="1" t="str">
        <f>_xlfn.XLOOKUP('Sheet1 (4)'!AB2655,'Sheet1 (3)'!B:B,'Sheet1 (3)'!F:F,"",0)</f>
        <v>サービス業</v>
      </c>
      <c r="D2649" s="1">
        <f>ROUND('Sheet1 (4)'!E2655/100000000,2)</f>
        <v>0.19</v>
      </c>
      <c r="E2649" s="1">
        <f>ROUND('Sheet1 (4)'!F2655/100,2)</f>
        <v>18.670000000000002</v>
      </c>
      <c r="F2649" s="1">
        <f>ROUND('Sheet1 (4)'!G2655/100,2)</f>
        <v>33.46</v>
      </c>
      <c r="G2649" s="1">
        <f>ROUND('Sheet1 (4)'!H2655/100,2)</f>
        <v>44.87</v>
      </c>
      <c r="H2649" s="1">
        <f>ROUND('Sheet1 (4)'!I2655/100,2)</f>
        <v>49.65</v>
      </c>
      <c r="I2649" s="1">
        <f>ROUND('Sheet1 (4)'!J2655/100,2)</f>
        <v>45.34</v>
      </c>
      <c r="J2649" s="1" t="e">
        <f>ROUND('Sheet1 (4)'!K2655/100,2)</f>
        <v>#VALUE!</v>
      </c>
      <c r="K2649" s="1" t="e">
        <f>ROUND('Sheet1 (4)'!L2655/100,2)</f>
        <v>#VALUE!</v>
      </c>
      <c r="L2649" s="4">
        <f>ROUND(('Sheet1 (4)'!M2655+'Sheet1 (4)'!R2655)/100,2)</f>
        <v>13.72</v>
      </c>
      <c r="M2649" s="4">
        <f>ROUND(('Sheet1 (4)'!N2655+'Sheet1 (4)'!S2655)/100,2)</f>
        <v>33.68</v>
      </c>
      <c r="N2649" s="4">
        <f>ROUND(('Sheet1 (4)'!O2655+'Sheet1 (4)'!T2655)/100,2)</f>
        <v>30.48</v>
      </c>
      <c r="O2649" s="4">
        <f>ROUND(('Sheet1 (4)'!P2655+'Sheet1 (4)'!U2655)/100,2)</f>
        <v>22.23</v>
      </c>
      <c r="P2649" s="4">
        <f>ROUND(('Sheet1 (4)'!Q2655+'Sheet1 (4)'!V2655)/100,2)</f>
        <v>39.340000000000003</v>
      </c>
      <c r="Q2649" s="7">
        <f>ROUND('Sheet1 (4)'!W2655/100,2)</f>
        <v>0.15</v>
      </c>
      <c r="R2649" s="7">
        <f>ROUND('Sheet1 (4)'!X2655/100,2)</f>
        <v>0.2</v>
      </c>
      <c r="S2649" s="7">
        <f>ROUND('Sheet1 (4)'!Y2655/100,2)</f>
        <v>0.25</v>
      </c>
      <c r="T2649" s="7">
        <f>ROUND('Sheet1 (4)'!Z2655/100,2)</f>
        <v>0.23</v>
      </c>
      <c r="U2649" s="7">
        <f>ROUND('Sheet1 (4)'!AA2655/100,2)</f>
        <v>0.21</v>
      </c>
      <c r="V2649" s="1" t="str">
        <f>'Sheet1 (4)'!AB2655&amp;".T"</f>
        <v>4318.T</v>
      </c>
      <c r="W2649">
        <f>ROUND('Sheet1 (4)'!AC2655,2)</f>
        <v>14.45</v>
      </c>
      <c r="X2649">
        <f>ROUND('Sheet1 (4)'!AD2655,2)</f>
        <v>2.27</v>
      </c>
      <c r="Y2649" t="str">
        <f>_xlfn.XLOOKUP('Sheet1 (4)'!AB2655,'Sheet1 (3)'!B:B,'Sheet1 (3)'!D:D,"",0)</f>
        <v>プライム</v>
      </c>
    </row>
    <row r="2650" spans="1:25" x14ac:dyDescent="0.2">
      <c r="A2650">
        <v>2649</v>
      </c>
      <c r="B2650" s="1" t="str">
        <f>_xlfn.XLOOKUP('Sheet1 (4)'!AB2656,'Sheet1 (3)'!B:B,'Sheet1 (3)'!C:C,"",0)</f>
        <v>ランドコンピュータ</v>
      </c>
      <c r="C2650" s="1" t="str">
        <f>_xlfn.XLOOKUP('Sheet1 (4)'!AB2656,'Sheet1 (3)'!B:B,'Sheet1 (3)'!F:F,"",0)</f>
        <v>情報・通信業</v>
      </c>
      <c r="D2650" s="1">
        <f>ROUND('Sheet1 (4)'!E2656/100000000,2)</f>
        <v>0.18</v>
      </c>
      <c r="E2650" s="1" t="e">
        <f>ROUND('Sheet1 (4)'!F2656/100,2)</f>
        <v>#VALUE!</v>
      </c>
      <c r="F2650" s="1">
        <f>ROUND('Sheet1 (4)'!G2656/100,2)</f>
        <v>8.7200000000000006</v>
      </c>
      <c r="G2650" s="1">
        <f>ROUND('Sheet1 (4)'!H2656/100,2)</f>
        <v>12.22</v>
      </c>
      <c r="H2650" s="1">
        <f>ROUND('Sheet1 (4)'!I2656/100,2)</f>
        <v>17.25</v>
      </c>
      <c r="I2650" s="1">
        <f>ROUND('Sheet1 (4)'!J2656/100,2)</f>
        <v>14.34</v>
      </c>
      <c r="J2650" s="1" t="e">
        <f>ROUND('Sheet1 (4)'!K2656/100,2)</f>
        <v>#VALUE!</v>
      </c>
      <c r="K2650" s="1" t="e">
        <f>ROUND('Sheet1 (4)'!L2656/100,2)</f>
        <v>#VALUE!</v>
      </c>
      <c r="L2650" s="4" t="e">
        <f>ROUND(('Sheet1 (4)'!M2656+'Sheet1 (4)'!R2656)/100,2)</f>
        <v>#VALUE!</v>
      </c>
      <c r="M2650" s="4">
        <f>ROUND(('Sheet1 (4)'!N2656+'Sheet1 (4)'!S2656)/100,2)</f>
        <v>6.87</v>
      </c>
      <c r="N2650" s="4">
        <f>ROUND(('Sheet1 (4)'!O2656+'Sheet1 (4)'!T2656)/100,2)</f>
        <v>3.37</v>
      </c>
      <c r="O2650" s="4">
        <f>ROUND(('Sheet1 (4)'!P2656+'Sheet1 (4)'!U2656)/100,2)</f>
        <v>10.029999999999999</v>
      </c>
      <c r="P2650" s="4">
        <f>ROUND(('Sheet1 (4)'!Q2656+'Sheet1 (4)'!V2656)/100,2)</f>
        <v>8.1999999999999993</v>
      </c>
      <c r="Q2650" s="7" t="e">
        <f>ROUND('Sheet1 (4)'!W2656/100,2)</f>
        <v>#VALUE!</v>
      </c>
      <c r="R2650" s="7" t="e">
        <f>ROUND('Sheet1 (4)'!X2656/100,2)</f>
        <v>#VALUE!</v>
      </c>
      <c r="S2650" s="7">
        <f>ROUND('Sheet1 (4)'!Y2656/100,2)</f>
        <v>0.17</v>
      </c>
      <c r="T2650" s="7">
        <f>ROUND('Sheet1 (4)'!Z2656/100,2)</f>
        <v>0.23</v>
      </c>
      <c r="U2650" s="7">
        <f>ROUND('Sheet1 (4)'!AA2656/100,2)</f>
        <v>0.17</v>
      </c>
      <c r="V2650" s="1" t="str">
        <f>'Sheet1 (4)'!AB2656&amp;".T"</f>
        <v>3924.T</v>
      </c>
      <c r="W2650">
        <f>ROUND('Sheet1 (4)'!AC2656,2)</f>
        <v>16.190000000000001</v>
      </c>
      <c r="X2650">
        <f>ROUND('Sheet1 (4)'!AD2656,2)</f>
        <v>2.97</v>
      </c>
      <c r="Y2650" t="str">
        <f>_xlfn.XLOOKUP('Sheet1 (4)'!AB2656,'Sheet1 (3)'!B:B,'Sheet1 (3)'!D:D,"",0)</f>
        <v>プライム</v>
      </c>
    </row>
    <row r="2651" spans="1:25" x14ac:dyDescent="0.2">
      <c r="A2651">
        <v>2650</v>
      </c>
      <c r="B2651" s="1" t="str">
        <f>_xlfn.XLOOKUP('Sheet1 (4)'!AB2657,'Sheet1 (3)'!B:B,'Sheet1 (3)'!C:C,"",0)</f>
        <v>アールシーコア</v>
      </c>
      <c r="C2651" s="1" t="str">
        <f>_xlfn.XLOOKUP('Sheet1 (4)'!AB2657,'Sheet1 (3)'!B:B,'Sheet1 (3)'!F:F,"",0)</f>
        <v>その他製品</v>
      </c>
      <c r="D2651" s="1">
        <f>ROUND('Sheet1 (4)'!E2657/100000000,2)</f>
        <v>0.04</v>
      </c>
      <c r="E2651" s="1">
        <f>ROUND('Sheet1 (4)'!F2657/100,2)</f>
        <v>-2.5299999999999998</v>
      </c>
      <c r="F2651" s="1">
        <f>ROUND('Sheet1 (4)'!G2657/100,2)</f>
        <v>-3.36</v>
      </c>
      <c r="G2651" s="1">
        <f>ROUND('Sheet1 (4)'!H2657/100,2)</f>
        <v>-8.81</v>
      </c>
      <c r="H2651" s="1">
        <f>ROUND('Sheet1 (4)'!I2657/100,2)</f>
        <v>-4.97</v>
      </c>
      <c r="I2651" s="1">
        <f>ROUND('Sheet1 (4)'!J2657/100,2)</f>
        <v>-4.91</v>
      </c>
      <c r="J2651" s="1" t="e">
        <f>ROUND('Sheet1 (4)'!K2657/100,2)</f>
        <v>#VALUE!</v>
      </c>
      <c r="K2651" s="1" t="e">
        <f>ROUND('Sheet1 (4)'!L2657/100,2)</f>
        <v>#VALUE!</v>
      </c>
      <c r="L2651" s="4">
        <f>ROUND(('Sheet1 (4)'!M2657+'Sheet1 (4)'!R2657)/100,2)</f>
        <v>-1.56</v>
      </c>
      <c r="M2651" s="4">
        <f>ROUND(('Sheet1 (4)'!N2657+'Sheet1 (4)'!S2657)/100,2)</f>
        <v>-9.2899999999999991</v>
      </c>
      <c r="N2651" s="4">
        <f>ROUND(('Sheet1 (4)'!O2657+'Sheet1 (4)'!T2657)/100,2)</f>
        <v>-1.8</v>
      </c>
      <c r="O2651" s="4">
        <f>ROUND(('Sheet1 (4)'!P2657+'Sheet1 (4)'!U2657)/100,2)</f>
        <v>53.88</v>
      </c>
      <c r="P2651" s="4">
        <f>ROUND(('Sheet1 (4)'!Q2657+'Sheet1 (4)'!V2657)/100,2)</f>
        <v>-8.0299999999999994</v>
      </c>
      <c r="Q2651" s="7">
        <f>ROUND('Sheet1 (4)'!W2657/100,2)</f>
        <v>-0.17</v>
      </c>
      <c r="R2651" s="7">
        <f>ROUND('Sheet1 (4)'!X2657/100,2)</f>
        <v>-0.17</v>
      </c>
      <c r="S2651" s="7">
        <f>ROUND('Sheet1 (4)'!Y2657/100,2)</f>
        <v>-0.87</v>
      </c>
      <c r="T2651" s="7">
        <f>ROUND('Sheet1 (4)'!Z2657/100,2)</f>
        <v>1.1000000000000001</v>
      </c>
      <c r="U2651" s="7">
        <f>ROUND('Sheet1 (4)'!AA2657/100,2)</f>
        <v>-0.2</v>
      </c>
      <c r="V2651" s="1" t="str">
        <f>'Sheet1 (4)'!AB2657&amp;".T"</f>
        <v>7837.T</v>
      </c>
      <c r="W2651" t="e">
        <f>ROUND('Sheet1 (4)'!AC2657,2)</f>
        <v>#VALUE!</v>
      </c>
      <c r="X2651">
        <f>ROUND('Sheet1 (4)'!AD2657,2)</f>
        <v>0.75</v>
      </c>
      <c r="Y2651" t="str">
        <f>_xlfn.XLOOKUP('Sheet1 (4)'!AB2657,'Sheet1 (3)'!B:B,'Sheet1 (3)'!D:D,"",0)</f>
        <v>スタンダード</v>
      </c>
    </row>
    <row r="2652" spans="1:25" x14ac:dyDescent="0.2">
      <c r="A2652">
        <v>2651</v>
      </c>
      <c r="B2652" s="1" t="str">
        <f>_xlfn.XLOOKUP('Sheet1 (4)'!AB2658,'Sheet1 (3)'!B:B,'Sheet1 (3)'!C:C,"",0)</f>
        <v>ラクーンホールディングス</v>
      </c>
      <c r="C2652" s="1" t="str">
        <f>_xlfn.XLOOKUP('Sheet1 (4)'!AB2658,'Sheet1 (3)'!B:B,'Sheet1 (3)'!F:F,"",0)</f>
        <v>情報・通信業</v>
      </c>
      <c r="D2652" s="1">
        <f>ROUND('Sheet1 (4)'!E2658/100000000,2)</f>
        <v>0.2</v>
      </c>
      <c r="E2652" s="1">
        <f>ROUND('Sheet1 (4)'!F2658/100,2)</f>
        <v>11.96</v>
      </c>
      <c r="F2652" s="1">
        <f>ROUND('Sheet1 (4)'!G2658/100,2)</f>
        <v>11.26</v>
      </c>
      <c r="G2652" s="1">
        <f>ROUND('Sheet1 (4)'!H2658/100,2)</f>
        <v>11.93</v>
      </c>
      <c r="H2652" s="1">
        <f>ROUND('Sheet1 (4)'!I2658/100,2)</f>
        <v>5.67</v>
      </c>
      <c r="I2652" s="1">
        <f>ROUND('Sheet1 (4)'!J2658/100,2)</f>
        <v>12.55</v>
      </c>
      <c r="J2652" s="1">
        <f>ROUND('Sheet1 (4)'!K2658/100,2)</f>
        <v>13.37</v>
      </c>
      <c r="K2652" s="1">
        <f>ROUND('Sheet1 (4)'!L2658/100,2)</f>
        <v>16.3</v>
      </c>
      <c r="L2652" s="4">
        <f>ROUND(('Sheet1 (4)'!M2658+'Sheet1 (4)'!R2658)/100,2)</f>
        <v>1.41</v>
      </c>
      <c r="M2652" s="4">
        <f>ROUND(('Sheet1 (4)'!N2658+'Sheet1 (4)'!S2658)/100,2)</f>
        <v>16.59</v>
      </c>
      <c r="N2652" s="4">
        <f>ROUND(('Sheet1 (4)'!O2658+'Sheet1 (4)'!T2658)/100,2)</f>
        <v>9.57</v>
      </c>
      <c r="O2652" s="4">
        <f>ROUND(('Sheet1 (4)'!P2658+'Sheet1 (4)'!U2658)/100,2)</f>
        <v>1.36</v>
      </c>
      <c r="P2652" s="4">
        <f>ROUND(('Sheet1 (4)'!Q2658+'Sheet1 (4)'!V2658)/100,2)</f>
        <v>7.05</v>
      </c>
      <c r="Q2652" s="7">
        <f>ROUND('Sheet1 (4)'!W2658/100,2)</f>
        <v>0.17</v>
      </c>
      <c r="R2652" s="7">
        <f>ROUND('Sheet1 (4)'!X2658/100,2)</f>
        <v>7.0000000000000007E-2</v>
      </c>
      <c r="S2652" s="7">
        <f>ROUND('Sheet1 (4)'!Y2658/100,2)</f>
        <v>0.12</v>
      </c>
      <c r="T2652" s="7">
        <f>ROUND('Sheet1 (4)'!Z2658/100,2)</f>
        <v>0.06</v>
      </c>
      <c r="U2652" s="7">
        <f>ROUND('Sheet1 (4)'!AA2658/100,2)</f>
        <v>0.18</v>
      </c>
      <c r="V2652" s="1" t="str">
        <f>'Sheet1 (4)'!AB2658&amp;".T"</f>
        <v>3031.T</v>
      </c>
      <c r="W2652">
        <f>ROUND('Sheet1 (4)'!AC2658,2)</f>
        <v>16.53</v>
      </c>
      <c r="X2652">
        <f>ROUND('Sheet1 (4)'!AD2658,2)</f>
        <v>2.84</v>
      </c>
      <c r="Y2652" t="str">
        <f>_xlfn.XLOOKUP('Sheet1 (4)'!AB2658,'Sheet1 (3)'!B:B,'Sheet1 (3)'!D:D,"",0)</f>
        <v>プライム</v>
      </c>
    </row>
    <row r="2653" spans="1:25" x14ac:dyDescent="0.2">
      <c r="A2653">
        <v>2652</v>
      </c>
      <c r="B2653" s="1" t="str">
        <f>_xlfn.XLOOKUP('Sheet1 (4)'!AB2659,'Sheet1 (3)'!B:B,'Sheet1 (3)'!C:C,"",0)</f>
        <v>ライト工業</v>
      </c>
      <c r="C2653" s="1" t="str">
        <f>_xlfn.XLOOKUP('Sheet1 (4)'!AB2659,'Sheet1 (3)'!B:B,'Sheet1 (3)'!F:F,"",0)</f>
        <v>建設業</v>
      </c>
      <c r="D2653" s="1">
        <f>ROUND('Sheet1 (4)'!E2659/100000000,2)</f>
        <v>0.43</v>
      </c>
      <c r="E2653" s="1">
        <f>ROUND('Sheet1 (4)'!F2659/100,2)</f>
        <v>117.28</v>
      </c>
      <c r="F2653" s="1">
        <f>ROUND('Sheet1 (4)'!G2659/100,2)</f>
        <v>132.37</v>
      </c>
      <c r="G2653" s="1">
        <f>ROUND('Sheet1 (4)'!H2659/100,2)</f>
        <v>127.86</v>
      </c>
      <c r="H2653" s="1">
        <f>ROUND('Sheet1 (4)'!I2659/100,2)</f>
        <v>112.46</v>
      </c>
      <c r="I2653" s="1">
        <f>ROUND('Sheet1 (4)'!J2659/100,2)</f>
        <v>128.12</v>
      </c>
      <c r="J2653" s="1">
        <f>ROUND('Sheet1 (4)'!K2659/100,2)</f>
        <v>140.16999999999999</v>
      </c>
      <c r="K2653" s="1">
        <f>ROUND('Sheet1 (4)'!L2659/100,2)</f>
        <v>149.33000000000001</v>
      </c>
      <c r="L2653" s="4">
        <f>ROUND(('Sheet1 (4)'!M2659+'Sheet1 (4)'!R2659)/100,2)</f>
        <v>79.78</v>
      </c>
      <c r="M2653" s="4">
        <f>ROUND(('Sheet1 (4)'!N2659+'Sheet1 (4)'!S2659)/100,2)</f>
        <v>62.47</v>
      </c>
      <c r="N2653" s="4">
        <f>ROUND(('Sheet1 (4)'!O2659+'Sheet1 (4)'!T2659)/100,2)</f>
        <v>52.48</v>
      </c>
      <c r="O2653" s="4">
        <f>ROUND(('Sheet1 (4)'!P2659+'Sheet1 (4)'!U2659)/100,2)</f>
        <v>103.34</v>
      </c>
      <c r="P2653" s="4">
        <f>ROUND(('Sheet1 (4)'!Q2659+'Sheet1 (4)'!V2659)/100,2)</f>
        <v>84.58</v>
      </c>
      <c r="Q2653" s="7">
        <f>ROUND('Sheet1 (4)'!W2659/100,2)</f>
        <v>0.12</v>
      </c>
      <c r="R2653" s="7">
        <f>ROUND('Sheet1 (4)'!X2659/100,2)</f>
        <v>0.11</v>
      </c>
      <c r="S2653" s="7">
        <f>ROUND('Sheet1 (4)'!Y2659/100,2)</f>
        <v>0.11</v>
      </c>
      <c r="T2653" s="7">
        <f>ROUND('Sheet1 (4)'!Z2659/100,2)</f>
        <v>0.09</v>
      </c>
      <c r="U2653" s="7">
        <f>ROUND('Sheet1 (4)'!AA2659/100,2)</f>
        <v>0.11</v>
      </c>
      <c r="V2653" s="1" t="str">
        <f>'Sheet1 (4)'!AB2659&amp;".T"</f>
        <v>1926.T</v>
      </c>
      <c r="W2653">
        <f>ROUND('Sheet1 (4)'!AC2659,2)</f>
        <v>12.86</v>
      </c>
      <c r="X2653">
        <f>ROUND('Sheet1 (4)'!AD2659,2)</f>
        <v>1.63</v>
      </c>
      <c r="Y2653" t="str">
        <f>_xlfn.XLOOKUP('Sheet1 (4)'!AB2659,'Sheet1 (3)'!B:B,'Sheet1 (3)'!D:D,"",0)</f>
        <v>プライム</v>
      </c>
    </row>
    <row r="2654" spans="1:25" x14ac:dyDescent="0.2">
      <c r="A2654">
        <v>2653</v>
      </c>
      <c r="B2654" s="1" t="str">
        <f>_xlfn.XLOOKUP('Sheet1 (4)'!AB2660,'Sheet1 (3)'!B:B,'Sheet1 (3)'!C:C,"",0)</f>
        <v>レイズネクスト</v>
      </c>
      <c r="C2654" s="1" t="str">
        <f>_xlfn.XLOOKUP('Sheet1 (4)'!AB2660,'Sheet1 (3)'!B:B,'Sheet1 (3)'!F:F,"",0)</f>
        <v>建設業</v>
      </c>
      <c r="D2654" s="1">
        <f>ROUND('Sheet1 (4)'!E2660/100000000,2)</f>
        <v>0.54</v>
      </c>
      <c r="E2654" s="1">
        <f>ROUND('Sheet1 (4)'!F2660/100,2)</f>
        <v>103.86</v>
      </c>
      <c r="F2654" s="1">
        <f>ROUND('Sheet1 (4)'!G2660/100,2)</f>
        <v>109.83</v>
      </c>
      <c r="G2654" s="1">
        <f>ROUND('Sheet1 (4)'!H2660/100,2)</f>
        <v>109.19</v>
      </c>
      <c r="H2654" s="1">
        <f>ROUND('Sheet1 (4)'!I2660/100,2)</f>
        <v>99.7</v>
      </c>
      <c r="I2654" s="1">
        <f>ROUND('Sheet1 (4)'!J2660/100,2)</f>
        <v>108.58</v>
      </c>
      <c r="J2654" s="1" t="e">
        <f>ROUND('Sheet1 (4)'!K2660/100,2)</f>
        <v>#VALUE!</v>
      </c>
      <c r="K2654" s="1" t="e">
        <f>ROUND('Sheet1 (4)'!L2660/100,2)</f>
        <v>#VALUE!</v>
      </c>
      <c r="L2654" s="4">
        <f>ROUND(('Sheet1 (4)'!M2660+'Sheet1 (4)'!R2660)/100,2)</f>
        <v>74.900000000000006</v>
      </c>
      <c r="M2654" s="4">
        <f>ROUND(('Sheet1 (4)'!N2660+'Sheet1 (4)'!S2660)/100,2)</f>
        <v>89.32</v>
      </c>
      <c r="N2654" s="4">
        <f>ROUND(('Sheet1 (4)'!O2660+'Sheet1 (4)'!T2660)/100,2)</f>
        <v>81.89</v>
      </c>
      <c r="O2654" s="4">
        <f>ROUND(('Sheet1 (4)'!P2660+'Sheet1 (4)'!U2660)/100,2)</f>
        <v>18.27</v>
      </c>
      <c r="P2654" s="4">
        <f>ROUND(('Sheet1 (4)'!Q2660+'Sheet1 (4)'!V2660)/100,2)</f>
        <v>-24.11</v>
      </c>
      <c r="Q2654" s="7">
        <f>ROUND('Sheet1 (4)'!W2660/100,2)</f>
        <v>0.1</v>
      </c>
      <c r="R2654" s="7">
        <f>ROUND('Sheet1 (4)'!X2660/100,2)</f>
        <v>0.1</v>
      </c>
      <c r="S2654" s="7">
        <f>ROUND('Sheet1 (4)'!Y2660/100,2)</f>
        <v>0.1</v>
      </c>
      <c r="T2654" s="7">
        <f>ROUND('Sheet1 (4)'!Z2660/100,2)</f>
        <v>0.09</v>
      </c>
      <c r="U2654" s="7">
        <f>ROUND('Sheet1 (4)'!AA2660/100,2)</f>
        <v>0.1</v>
      </c>
      <c r="V2654" s="1" t="str">
        <f>'Sheet1 (4)'!AB2660&amp;".T"</f>
        <v>6379.T</v>
      </c>
      <c r="W2654">
        <f>ROUND('Sheet1 (4)'!AC2660,2)</f>
        <v>14.76</v>
      </c>
      <c r="X2654">
        <f>ROUND('Sheet1 (4)'!AD2660,2)</f>
        <v>1.28</v>
      </c>
      <c r="Y2654" t="str">
        <f>_xlfn.XLOOKUP('Sheet1 (4)'!AB2660,'Sheet1 (3)'!B:B,'Sheet1 (3)'!D:D,"",0)</f>
        <v>プライム</v>
      </c>
    </row>
    <row r="2655" spans="1:25" x14ac:dyDescent="0.2">
      <c r="A2655">
        <v>2654</v>
      </c>
      <c r="B2655" s="1" t="str">
        <f>_xlfn.XLOOKUP('Sheet1 (4)'!AB2661,'Sheet1 (3)'!B:B,'Sheet1 (3)'!C:C,"",0)</f>
        <v>ラクスル</v>
      </c>
      <c r="C2655" s="1" t="str">
        <f>_xlfn.XLOOKUP('Sheet1 (4)'!AB2661,'Sheet1 (3)'!B:B,'Sheet1 (3)'!F:F,"",0)</f>
        <v>情報・通信業</v>
      </c>
      <c r="D2655" s="1">
        <f>ROUND('Sheet1 (4)'!E2661/100000000,2)</f>
        <v>0.57999999999999996</v>
      </c>
      <c r="E2655" s="1">
        <f>ROUND('Sheet1 (4)'!F2661/100,2)</f>
        <v>2.21</v>
      </c>
      <c r="F2655" s="1">
        <f>ROUND('Sheet1 (4)'!G2661/100,2)</f>
        <v>4.6399999999999997</v>
      </c>
      <c r="G2655" s="1">
        <f>ROUND('Sheet1 (4)'!H2661/100,2)</f>
        <v>17.670000000000002</v>
      </c>
      <c r="H2655" s="1">
        <f>ROUND('Sheet1 (4)'!I2661/100,2)</f>
        <v>25.24</v>
      </c>
      <c r="I2655" s="1">
        <f>ROUND('Sheet1 (4)'!J2661/100,2)</f>
        <v>38.200000000000003</v>
      </c>
      <c r="J2655" s="1">
        <f>ROUND('Sheet1 (4)'!K2661/100,2)</f>
        <v>51.47</v>
      </c>
      <c r="K2655" s="1">
        <f>ROUND('Sheet1 (4)'!L2661/100,2)</f>
        <v>69.37</v>
      </c>
      <c r="L2655" s="4">
        <f>ROUND(('Sheet1 (4)'!M2661+'Sheet1 (4)'!R2661)/100,2)</f>
        <v>-20.79</v>
      </c>
      <c r="M2655" s="4">
        <f>ROUND(('Sheet1 (4)'!N2661+'Sheet1 (4)'!S2661)/100,2)</f>
        <v>-19.71</v>
      </c>
      <c r="N2655" s="4">
        <f>ROUND(('Sheet1 (4)'!O2661+'Sheet1 (4)'!T2661)/100,2)</f>
        <v>31.99</v>
      </c>
      <c r="O2655" s="4">
        <f>ROUND(('Sheet1 (4)'!P2661+'Sheet1 (4)'!U2661)/100,2)</f>
        <v>-42.25</v>
      </c>
      <c r="P2655" s="4">
        <f>ROUND(('Sheet1 (4)'!Q2661+'Sheet1 (4)'!V2661)/100,2)</f>
        <v>28.08</v>
      </c>
      <c r="Q2655" s="7">
        <f>ROUND('Sheet1 (4)'!W2661/100,2)</f>
        <v>0.02</v>
      </c>
      <c r="R2655" s="7">
        <f>ROUND('Sheet1 (4)'!X2661/100,2)</f>
        <v>0.12</v>
      </c>
      <c r="S2655" s="7">
        <f>ROUND('Sheet1 (4)'!Y2661/100,2)</f>
        <v>0.11</v>
      </c>
      <c r="T2655" s="7">
        <f>ROUND('Sheet1 (4)'!Z2661/100,2)</f>
        <v>0.14000000000000001</v>
      </c>
      <c r="U2655" s="7">
        <f>ROUND('Sheet1 (4)'!AA2661/100,2)</f>
        <v>0.17</v>
      </c>
      <c r="V2655" s="1" t="str">
        <f>'Sheet1 (4)'!AB2661&amp;".T"</f>
        <v>4384.T</v>
      </c>
      <c r="W2655">
        <f>ROUND('Sheet1 (4)'!AC2661,2)</f>
        <v>22.39</v>
      </c>
      <c r="X2655">
        <f>ROUND('Sheet1 (4)'!AD2661,2)</f>
        <v>3.71</v>
      </c>
      <c r="Y2655" t="str">
        <f>_xlfn.XLOOKUP('Sheet1 (4)'!AB2661,'Sheet1 (3)'!B:B,'Sheet1 (3)'!D:D,"",0)</f>
        <v>プライム</v>
      </c>
    </row>
    <row r="2656" spans="1:25" x14ac:dyDescent="0.2">
      <c r="A2656">
        <v>2655</v>
      </c>
      <c r="B2656" s="1" t="str">
        <f>_xlfn.XLOOKUP('Sheet1 (4)'!AB2662,'Sheet1 (3)'!B:B,'Sheet1 (3)'!C:C,"",0)</f>
        <v>楽待</v>
      </c>
      <c r="C2656" s="1" t="str">
        <f>_xlfn.XLOOKUP('Sheet1 (4)'!AB2662,'Sheet1 (3)'!B:B,'Sheet1 (3)'!F:F,"",0)</f>
        <v>サービス業</v>
      </c>
      <c r="D2656" s="1">
        <f>ROUND('Sheet1 (4)'!E2662/100000000,2)</f>
        <v>0.22</v>
      </c>
      <c r="E2656" s="1">
        <f>ROUND('Sheet1 (4)'!F2662/100,2)</f>
        <v>8.09</v>
      </c>
      <c r="F2656" s="1">
        <f>ROUND('Sheet1 (4)'!G2662/100,2)</f>
        <v>10.130000000000001</v>
      </c>
      <c r="G2656" s="1">
        <f>ROUND('Sheet1 (4)'!H2662/100,2)</f>
        <v>11.26</v>
      </c>
      <c r="H2656" s="1">
        <f>ROUND('Sheet1 (4)'!I2662/100,2)</f>
        <v>10.61</v>
      </c>
      <c r="I2656" s="1">
        <f>ROUND('Sheet1 (4)'!J2662/100,2)</f>
        <v>15.45</v>
      </c>
      <c r="J2656" s="1" t="e">
        <f>ROUND('Sheet1 (4)'!K2662/100,2)</f>
        <v>#VALUE!</v>
      </c>
      <c r="K2656" s="1" t="e">
        <f>ROUND('Sheet1 (4)'!L2662/100,2)</f>
        <v>#VALUE!</v>
      </c>
      <c r="L2656" s="4">
        <f>ROUND(('Sheet1 (4)'!M2662+'Sheet1 (4)'!R2662)/100,2)</f>
        <v>5.73</v>
      </c>
      <c r="M2656" s="4">
        <f>ROUND(('Sheet1 (4)'!N2662+'Sheet1 (4)'!S2662)/100,2)</f>
        <v>7.68</v>
      </c>
      <c r="N2656" s="4">
        <f>ROUND(('Sheet1 (4)'!O2662+'Sheet1 (4)'!T2662)/100,2)</f>
        <v>9.09</v>
      </c>
      <c r="O2656" s="4">
        <f>ROUND(('Sheet1 (4)'!P2662+'Sheet1 (4)'!U2662)/100,2)</f>
        <v>-34.29</v>
      </c>
      <c r="P2656" s="4">
        <f>ROUND(('Sheet1 (4)'!Q2662+'Sheet1 (4)'!V2662)/100,2)</f>
        <v>13.75</v>
      </c>
      <c r="Q2656" s="7">
        <f>ROUND('Sheet1 (4)'!W2662/100,2)</f>
        <v>0.13</v>
      </c>
      <c r="R2656" s="7">
        <f>ROUND('Sheet1 (4)'!X2662/100,2)</f>
        <v>0.17</v>
      </c>
      <c r="S2656" s="7">
        <f>ROUND('Sheet1 (4)'!Y2662/100,2)</f>
        <v>0.16</v>
      </c>
      <c r="T2656" s="7">
        <f>ROUND('Sheet1 (4)'!Z2662/100,2)</f>
        <v>0.15</v>
      </c>
      <c r="U2656" s="7">
        <f>ROUND('Sheet1 (4)'!AA2662/100,2)</f>
        <v>0.21</v>
      </c>
      <c r="V2656" s="1" t="str">
        <f>'Sheet1 (4)'!AB2662&amp;".T"</f>
        <v>6037.T</v>
      </c>
      <c r="W2656">
        <f>ROUND('Sheet1 (4)'!AC2662,2)</f>
        <v>20.65</v>
      </c>
      <c r="X2656">
        <f>ROUND('Sheet1 (4)'!AD2662,2)</f>
        <v>4.47</v>
      </c>
      <c r="Y2656" t="str">
        <f>_xlfn.XLOOKUP('Sheet1 (4)'!AB2662,'Sheet1 (3)'!B:B,'Sheet1 (3)'!D:D,"",0)</f>
        <v>スタンダード</v>
      </c>
    </row>
    <row r="2657" spans="1:25" x14ac:dyDescent="0.2">
      <c r="A2657">
        <v>2656</v>
      </c>
      <c r="B2657" s="1" t="str">
        <f>_xlfn.XLOOKUP('Sheet1 (4)'!AB2663,'Sheet1 (3)'!B:B,'Sheet1 (3)'!C:C,"",0)</f>
        <v>ｒａｋｕｍｏ</v>
      </c>
      <c r="C2657" s="1" t="str">
        <f>_xlfn.XLOOKUP('Sheet1 (4)'!AB2663,'Sheet1 (3)'!B:B,'Sheet1 (3)'!F:F,"",0)</f>
        <v>情報・通信業</v>
      </c>
      <c r="D2657" s="1">
        <f>ROUND('Sheet1 (4)'!E2663/100000000,2)</f>
        <v>0.06</v>
      </c>
      <c r="E2657" s="1">
        <f>ROUND('Sheet1 (4)'!F2663/100,2)</f>
        <v>2.2799999999999998</v>
      </c>
      <c r="F2657" s="1">
        <f>ROUND('Sheet1 (4)'!G2663/100,2)</f>
        <v>2.3199999999999998</v>
      </c>
      <c r="G2657" s="1">
        <f>ROUND('Sheet1 (4)'!H2663/100,2)</f>
        <v>3.04</v>
      </c>
      <c r="H2657" s="1">
        <f>ROUND('Sheet1 (4)'!I2663/100,2)</f>
        <v>3.84</v>
      </c>
      <c r="I2657" s="1">
        <f>ROUND('Sheet1 (4)'!J2663/100,2)</f>
        <v>3.84</v>
      </c>
      <c r="J2657" s="1" t="e">
        <f>ROUND('Sheet1 (4)'!K2663/100,2)</f>
        <v>#VALUE!</v>
      </c>
      <c r="K2657" s="1" t="e">
        <f>ROUND('Sheet1 (4)'!L2663/100,2)</f>
        <v>#VALUE!</v>
      </c>
      <c r="L2657" s="4">
        <f>ROUND(('Sheet1 (4)'!M2663+'Sheet1 (4)'!R2663)/100,2)</f>
        <v>2.33</v>
      </c>
      <c r="M2657" s="4">
        <f>ROUND(('Sheet1 (4)'!N2663+'Sheet1 (4)'!S2663)/100,2)</f>
        <v>1.83</v>
      </c>
      <c r="N2657" s="4">
        <f>ROUND(('Sheet1 (4)'!O2663+'Sheet1 (4)'!T2663)/100,2)</f>
        <v>-0.06</v>
      </c>
      <c r="O2657" s="4">
        <f>ROUND(('Sheet1 (4)'!P2663+'Sheet1 (4)'!U2663)/100,2)</f>
        <v>3.93</v>
      </c>
      <c r="P2657" s="4">
        <f>ROUND(('Sheet1 (4)'!Q2663+'Sheet1 (4)'!V2663)/100,2)</f>
        <v>3.93</v>
      </c>
      <c r="Q2657" s="7">
        <f>ROUND('Sheet1 (4)'!W2663/100,2)</f>
        <v>0.23</v>
      </c>
      <c r="R2657" s="7">
        <f>ROUND('Sheet1 (4)'!X2663/100,2)</f>
        <v>0.18</v>
      </c>
      <c r="S2657" s="7">
        <f>ROUND('Sheet1 (4)'!Y2663/100,2)</f>
        <v>0.16</v>
      </c>
      <c r="T2657" s="7">
        <f>ROUND('Sheet1 (4)'!Z2663/100,2)</f>
        <v>0.17</v>
      </c>
      <c r="U2657" s="7">
        <f>ROUND('Sheet1 (4)'!AA2663/100,2)</f>
        <v>0.17</v>
      </c>
      <c r="V2657" s="1" t="str">
        <f>'Sheet1 (4)'!AB2663&amp;".T"</f>
        <v>4060.T</v>
      </c>
      <c r="W2657">
        <f>ROUND('Sheet1 (4)'!AC2663,2)</f>
        <v>24.34</v>
      </c>
      <c r="X2657">
        <f>ROUND('Sheet1 (4)'!AD2663,2)</f>
        <v>3.68</v>
      </c>
      <c r="Y2657" t="str">
        <f>_xlfn.XLOOKUP('Sheet1 (4)'!AB2663,'Sheet1 (3)'!B:B,'Sheet1 (3)'!D:D,"",0)</f>
        <v>グロース</v>
      </c>
    </row>
    <row r="2658" spans="1:25" x14ac:dyDescent="0.2">
      <c r="A2658">
        <v>2657</v>
      </c>
      <c r="B2658" s="1" t="str">
        <f>_xlfn.XLOOKUP('Sheet1 (4)'!AB2664,'Sheet1 (3)'!B:B,'Sheet1 (3)'!C:C,"",0)</f>
        <v>ラクス</v>
      </c>
      <c r="C2658" s="1" t="str">
        <f>_xlfn.XLOOKUP('Sheet1 (4)'!AB2664,'Sheet1 (3)'!B:B,'Sheet1 (3)'!F:F,"",0)</f>
        <v>情報・通信業</v>
      </c>
      <c r="D2658" s="1">
        <f>ROUND('Sheet1 (4)'!E2664/100000000,2)</f>
        <v>3.61</v>
      </c>
      <c r="E2658" s="1">
        <f>ROUND('Sheet1 (4)'!F2664/100,2)</f>
        <v>38.979999999999997</v>
      </c>
      <c r="F2658" s="1">
        <f>ROUND('Sheet1 (4)'!G2664/100,2)</f>
        <v>15.79</v>
      </c>
      <c r="G2658" s="1">
        <f>ROUND('Sheet1 (4)'!H2664/100,2)</f>
        <v>16.41</v>
      </c>
      <c r="H2658" s="1">
        <f>ROUND('Sheet1 (4)'!I2664/100,2)</f>
        <v>55.76</v>
      </c>
      <c r="I2658" s="1">
        <f>ROUND('Sheet1 (4)'!J2664/100,2)</f>
        <v>101.93</v>
      </c>
      <c r="J2658" s="1">
        <f>ROUND('Sheet1 (4)'!K2664/100,2)</f>
        <v>160.85</v>
      </c>
      <c r="K2658" s="1">
        <f>ROUND('Sheet1 (4)'!L2664/100,2)</f>
        <v>216.61</v>
      </c>
      <c r="L2658" s="4">
        <f>ROUND(('Sheet1 (4)'!M2664+'Sheet1 (4)'!R2664)/100,2)</f>
        <v>38.39</v>
      </c>
      <c r="M2658" s="4">
        <f>ROUND(('Sheet1 (4)'!N2664+'Sheet1 (4)'!S2664)/100,2)</f>
        <v>-8.8800000000000008</v>
      </c>
      <c r="N2658" s="4">
        <f>ROUND(('Sheet1 (4)'!O2664+'Sheet1 (4)'!T2664)/100,2)</f>
        <v>14.71</v>
      </c>
      <c r="O2658" s="4">
        <f>ROUND(('Sheet1 (4)'!P2664+'Sheet1 (4)'!U2664)/100,2)</f>
        <v>4.28</v>
      </c>
      <c r="P2658" s="4">
        <f>ROUND(('Sheet1 (4)'!Q2664+'Sheet1 (4)'!V2664)/100,2)</f>
        <v>55.41</v>
      </c>
      <c r="Q2658" s="7">
        <f>ROUND('Sheet1 (4)'!W2664/100,2)</f>
        <v>0.45</v>
      </c>
      <c r="R2658" s="7">
        <f>ROUND('Sheet1 (4)'!X2664/100,2)</f>
        <v>0.13</v>
      </c>
      <c r="S2658" s="7">
        <f>ROUND('Sheet1 (4)'!Y2664/100,2)</f>
        <v>0.14000000000000001</v>
      </c>
      <c r="T2658" s="7">
        <f>ROUND('Sheet1 (4)'!Z2664/100,2)</f>
        <v>0.37</v>
      </c>
      <c r="U2658" s="7">
        <f>ROUND('Sheet1 (4)'!AA2664/100,2)</f>
        <v>0.45</v>
      </c>
      <c r="V2658" s="1" t="str">
        <f>'Sheet1 (4)'!AB2664&amp;".T"</f>
        <v>3923.T</v>
      </c>
      <c r="W2658">
        <f>ROUND('Sheet1 (4)'!AC2664,2)</f>
        <v>46.04</v>
      </c>
      <c r="X2658">
        <f>ROUND('Sheet1 (4)'!AD2664,2)</f>
        <v>20.059999999999999</v>
      </c>
      <c r="Y2658" t="str">
        <f>_xlfn.XLOOKUP('Sheet1 (4)'!AB2664,'Sheet1 (3)'!B:B,'Sheet1 (3)'!D:D,"",0)</f>
        <v>プライム</v>
      </c>
    </row>
    <row r="2659" spans="1:25" x14ac:dyDescent="0.2">
      <c r="A2659">
        <v>2658</v>
      </c>
      <c r="B2659" s="1" t="str">
        <f>_xlfn.XLOOKUP('Sheet1 (4)'!AB2665,'Sheet1 (3)'!B:B,'Sheet1 (3)'!C:C,"",0)</f>
        <v>楽天銀行</v>
      </c>
      <c r="C2659" s="1" t="str">
        <f>_xlfn.XLOOKUP('Sheet1 (4)'!AB2665,'Sheet1 (3)'!B:B,'Sheet1 (3)'!F:F,"",0)</f>
        <v>銀行業</v>
      </c>
      <c r="D2659" s="1">
        <f>ROUND('Sheet1 (4)'!E2665/100000000,2)</f>
        <v>1.74</v>
      </c>
      <c r="E2659" s="1" t="e">
        <f>ROUND('Sheet1 (4)'!F2665/100,2)</f>
        <v>#VALUE!</v>
      </c>
      <c r="F2659" s="1" t="e">
        <f>ROUND('Sheet1 (4)'!G2665/100,2)</f>
        <v>#VALUE!</v>
      </c>
      <c r="G2659" s="1" t="e">
        <f>ROUND('Sheet1 (4)'!H2665/100,2)</f>
        <v>#VALUE!</v>
      </c>
      <c r="H2659" s="1" t="e">
        <f>ROUND('Sheet1 (4)'!I2665/100,2)</f>
        <v>#VALUE!</v>
      </c>
      <c r="I2659" s="1" t="e">
        <f>ROUND('Sheet1 (4)'!J2665/100,2)</f>
        <v>#VALUE!</v>
      </c>
      <c r="J2659" s="1">
        <f>ROUND('Sheet1 (4)'!K2665/100,2)</f>
        <v>1064.49</v>
      </c>
      <c r="K2659" s="1">
        <f>ROUND('Sheet1 (4)'!L2665/100,2)</f>
        <v>1320.86</v>
      </c>
      <c r="L2659" s="4" t="e">
        <f>ROUND(('Sheet1 (4)'!M2665+'Sheet1 (4)'!R2665)/100,2)</f>
        <v>#VALUE!</v>
      </c>
      <c r="M2659" s="4" t="e">
        <f>ROUND(('Sheet1 (4)'!N2665+'Sheet1 (4)'!S2665)/100,2)</f>
        <v>#VALUE!</v>
      </c>
      <c r="N2659" s="4">
        <f>ROUND(('Sheet1 (4)'!O2665+'Sheet1 (4)'!T2665)/100,2)</f>
        <v>-9999.09</v>
      </c>
      <c r="O2659" s="4">
        <f>ROUND(('Sheet1 (4)'!P2665+'Sheet1 (4)'!U2665)/100,2)</f>
        <v>-7218.93</v>
      </c>
      <c r="P2659" s="4">
        <f>ROUND(('Sheet1 (4)'!Q2665+'Sheet1 (4)'!V2665)/100,2)</f>
        <v>-15809.64</v>
      </c>
      <c r="Q2659" s="7" t="e">
        <f>ROUND('Sheet1 (4)'!W2665/100,2)</f>
        <v>#VALUE!</v>
      </c>
      <c r="R2659" s="7">
        <f>ROUND('Sheet1 (4)'!X2665/100,2)</f>
        <v>0.1</v>
      </c>
      <c r="S2659" s="7">
        <f>ROUND('Sheet1 (4)'!Y2665/100,2)</f>
        <v>0.12</v>
      </c>
      <c r="T2659" s="7">
        <f>ROUND('Sheet1 (4)'!Z2665/100,2)</f>
        <v>0.13</v>
      </c>
      <c r="U2659" s="7">
        <f>ROUND('Sheet1 (4)'!AA2665/100,2)</f>
        <v>0.17</v>
      </c>
      <c r="V2659" s="1" t="str">
        <f>'Sheet1 (4)'!AB2665&amp;".T"</f>
        <v>5838.T</v>
      </c>
      <c r="W2659">
        <f>ROUND('Sheet1 (4)'!AC2665,2)</f>
        <v>24.91</v>
      </c>
      <c r="X2659">
        <f>ROUND('Sheet1 (4)'!AD2665,2)</f>
        <v>4.3600000000000003</v>
      </c>
      <c r="Y2659" t="str">
        <f>_xlfn.XLOOKUP('Sheet1 (4)'!AB2665,'Sheet1 (3)'!B:B,'Sheet1 (3)'!D:D,"",0)</f>
        <v>プライム</v>
      </c>
    </row>
    <row r="2660" spans="1:25" x14ac:dyDescent="0.2">
      <c r="A2660">
        <v>2659</v>
      </c>
      <c r="B2660" s="1" t="str">
        <f>_xlfn.XLOOKUP('Sheet1 (4)'!AB2666,'Sheet1 (3)'!B:B,'Sheet1 (3)'!C:C,"",0)</f>
        <v>楽天グループ</v>
      </c>
      <c r="C2660" s="1" t="str">
        <f>_xlfn.XLOOKUP('Sheet1 (4)'!AB2666,'Sheet1 (3)'!B:B,'Sheet1 (3)'!F:F,"",0)</f>
        <v>サービス業</v>
      </c>
      <c r="D2660" s="1">
        <f>ROUND('Sheet1 (4)'!E2666/100000000,2)</f>
        <v>21.65</v>
      </c>
      <c r="E2660" s="1">
        <f>ROUND('Sheet1 (4)'!F2666/100,2)</f>
        <v>-2847.36</v>
      </c>
      <c r="F2660" s="1">
        <f>ROUND('Sheet1 (4)'!G2666/100,2)</f>
        <v>-3363.1</v>
      </c>
      <c r="G2660" s="1">
        <f>ROUND('Sheet1 (4)'!H2666/100,2)</f>
        <v>-1751.47</v>
      </c>
      <c r="H2660" s="1">
        <f>ROUND('Sheet1 (4)'!I2666/100,2)</f>
        <v>-270.24</v>
      </c>
      <c r="I2660" s="1">
        <f>ROUND('Sheet1 (4)'!J2666/100,2)</f>
        <v>-270.24</v>
      </c>
      <c r="J2660" s="1">
        <f>ROUND('Sheet1 (4)'!K2666/100,2)</f>
        <v>537.87</v>
      </c>
      <c r="K2660" s="1">
        <f>ROUND('Sheet1 (4)'!L2666/100,2)</f>
        <v>1453.78</v>
      </c>
      <c r="L2660" s="4">
        <f>ROUND(('Sheet1 (4)'!M2666+'Sheet1 (4)'!R2666)/100,2)</f>
        <v>-291.23</v>
      </c>
      <c r="M2660" s="4">
        <f>ROUND(('Sheet1 (4)'!N2666+'Sheet1 (4)'!S2666)/100,2)</f>
        <v>-12103.55</v>
      </c>
      <c r="N2660" s="4">
        <f>ROUND(('Sheet1 (4)'!O2666+'Sheet1 (4)'!T2666)/100,2)</f>
        <v>1267.76</v>
      </c>
      <c r="O2660" s="4">
        <f>ROUND(('Sheet1 (4)'!P2666+'Sheet1 (4)'!U2666)/100,2)</f>
        <v>2691.58</v>
      </c>
      <c r="P2660" s="4">
        <f>ROUND(('Sheet1 (4)'!Q2666+'Sheet1 (4)'!V2666)/100,2)</f>
        <v>2691.58</v>
      </c>
      <c r="Q2660" s="7">
        <f>ROUND('Sheet1 (4)'!W2666/100,2)</f>
        <v>-0.16</v>
      </c>
      <c r="R2660" s="7">
        <f>ROUND('Sheet1 (4)'!X2666/100,2)</f>
        <v>-0.38</v>
      </c>
      <c r="S2660" s="7">
        <f>ROUND('Sheet1 (4)'!Y2666/100,2)</f>
        <v>-0.34</v>
      </c>
      <c r="T2660" s="7">
        <f>ROUND('Sheet1 (4)'!Z2666/100,2)</f>
        <v>-0.11</v>
      </c>
      <c r="U2660" s="7">
        <f>ROUND('Sheet1 (4)'!AA2666/100,2)</f>
        <v>-0.11</v>
      </c>
      <c r="V2660" s="1" t="str">
        <f>'Sheet1 (4)'!AB2666&amp;".T"</f>
        <v>4755.T</v>
      </c>
      <c r="W2660" t="e">
        <f>ROUND('Sheet1 (4)'!AC2666,2)</f>
        <v>#VALUE!</v>
      </c>
      <c r="X2660">
        <f>ROUND('Sheet1 (4)'!AD2666,2)</f>
        <v>2.74</v>
      </c>
      <c r="Y2660" t="str">
        <f>_xlfn.XLOOKUP('Sheet1 (4)'!AB2666,'Sheet1 (3)'!B:B,'Sheet1 (3)'!D:D,"",0)</f>
        <v>プライム</v>
      </c>
    </row>
    <row r="2661" spans="1:25" x14ac:dyDescent="0.2">
      <c r="A2661">
        <v>2660</v>
      </c>
      <c r="B2661" s="1" t="str">
        <f>_xlfn.XLOOKUP('Sheet1 (4)'!AB2667,'Sheet1 (3)'!B:B,'Sheet1 (3)'!C:C,"",0)</f>
        <v>ラクオリア創薬</v>
      </c>
      <c r="C2661" s="1" t="str">
        <f>_xlfn.XLOOKUP('Sheet1 (4)'!AB2667,'Sheet1 (3)'!B:B,'Sheet1 (3)'!F:F,"",0)</f>
        <v>医薬品</v>
      </c>
      <c r="D2661" s="1">
        <f>ROUND('Sheet1 (4)'!E2667/100000000,2)</f>
        <v>0.24</v>
      </c>
      <c r="E2661" s="1">
        <f>ROUND('Sheet1 (4)'!F2667/100,2)</f>
        <v>7.08</v>
      </c>
      <c r="F2661" s="1">
        <f>ROUND('Sheet1 (4)'!G2667/100,2)</f>
        <v>8.67</v>
      </c>
      <c r="G2661" s="1">
        <f>ROUND('Sheet1 (4)'!H2667/100,2)</f>
        <v>-3.37</v>
      </c>
      <c r="H2661" s="1">
        <f>ROUND('Sheet1 (4)'!I2667/100,2)</f>
        <v>-2.13</v>
      </c>
      <c r="I2661" s="1">
        <f>ROUND('Sheet1 (4)'!J2667/100,2)</f>
        <v>-2.13</v>
      </c>
      <c r="J2661" s="1" t="e">
        <f>ROUND('Sheet1 (4)'!K2667/100,2)</f>
        <v>#VALUE!</v>
      </c>
      <c r="K2661" s="1" t="e">
        <f>ROUND('Sheet1 (4)'!L2667/100,2)</f>
        <v>#VALUE!</v>
      </c>
      <c r="L2661" s="4">
        <f>ROUND(('Sheet1 (4)'!M2667+'Sheet1 (4)'!R2667)/100,2)</f>
        <v>0.87</v>
      </c>
      <c r="M2661" s="4">
        <f>ROUND(('Sheet1 (4)'!N2667+'Sheet1 (4)'!S2667)/100,2)</f>
        <v>14.33</v>
      </c>
      <c r="N2661" s="4">
        <f>ROUND(('Sheet1 (4)'!O2667+'Sheet1 (4)'!T2667)/100,2)</f>
        <v>-8.5299999999999994</v>
      </c>
      <c r="O2661" s="4">
        <f>ROUND(('Sheet1 (4)'!P2667+'Sheet1 (4)'!U2667)/100,2)</f>
        <v>-34.85</v>
      </c>
      <c r="P2661" s="4">
        <f>ROUND(('Sheet1 (4)'!Q2667+'Sheet1 (4)'!V2667)/100,2)</f>
        <v>-34.85</v>
      </c>
      <c r="Q2661" s="7">
        <f>ROUND('Sheet1 (4)'!W2667/100,2)</f>
        <v>0.17</v>
      </c>
      <c r="R2661" s="7">
        <f>ROUND('Sheet1 (4)'!X2667/100,2)</f>
        <v>0.14000000000000001</v>
      </c>
      <c r="S2661" s="7">
        <f>ROUND('Sheet1 (4)'!Y2667/100,2)</f>
        <v>-0.06</v>
      </c>
      <c r="T2661" s="7">
        <f>ROUND('Sheet1 (4)'!Z2667/100,2)</f>
        <v>-0.08</v>
      </c>
      <c r="U2661" s="7">
        <f>ROUND('Sheet1 (4)'!AA2667/100,2)</f>
        <v>-0.08</v>
      </c>
      <c r="V2661" s="1" t="str">
        <f>'Sheet1 (4)'!AB2667&amp;".T"</f>
        <v>4579.T</v>
      </c>
      <c r="W2661" t="e">
        <f>ROUND('Sheet1 (4)'!AC2667,2)</f>
        <v>#VALUE!</v>
      </c>
      <c r="X2661">
        <f>ROUND('Sheet1 (4)'!AD2667,2)</f>
        <v>1.9</v>
      </c>
      <c r="Y2661" t="str">
        <f>_xlfn.XLOOKUP('Sheet1 (4)'!AB2667,'Sheet1 (3)'!B:B,'Sheet1 (3)'!D:D,"",0)</f>
        <v>グロース</v>
      </c>
    </row>
    <row r="2662" spans="1:25" x14ac:dyDescent="0.2">
      <c r="A2662">
        <v>2661</v>
      </c>
      <c r="B2662" s="1" t="str">
        <f>_xlfn.XLOOKUP('Sheet1 (4)'!AB2668,'Sheet1 (3)'!B:B,'Sheet1 (3)'!C:C,"",0)</f>
        <v>レアジョブ</v>
      </c>
      <c r="C2662" s="1" t="str">
        <f>_xlfn.XLOOKUP('Sheet1 (4)'!AB2668,'Sheet1 (3)'!B:B,'Sheet1 (3)'!F:F,"",0)</f>
        <v>サービス業</v>
      </c>
      <c r="D2662" s="1">
        <f>ROUND('Sheet1 (4)'!E2668/100000000,2)</f>
        <v>0.09</v>
      </c>
      <c r="E2662" s="1">
        <f>ROUND('Sheet1 (4)'!F2668/100,2)</f>
        <v>6.69</v>
      </c>
      <c r="F2662" s="1">
        <f>ROUND('Sheet1 (4)'!G2668/100,2)</f>
        <v>2.74</v>
      </c>
      <c r="G2662" s="1">
        <f>ROUND('Sheet1 (4)'!H2668/100,2)</f>
        <v>2.29</v>
      </c>
      <c r="H2662" s="1">
        <f>ROUND('Sheet1 (4)'!I2668/100,2)</f>
        <v>6.97</v>
      </c>
      <c r="I2662" s="1">
        <f>ROUND('Sheet1 (4)'!J2668/100,2)</f>
        <v>4.42</v>
      </c>
      <c r="J2662" s="1">
        <f>ROUND('Sheet1 (4)'!K2668/100,2)</f>
        <v>4</v>
      </c>
      <c r="K2662" s="1">
        <f>ROUND('Sheet1 (4)'!L2668/100,2)</f>
        <v>4.5</v>
      </c>
      <c r="L2662" s="4">
        <f>ROUND(('Sheet1 (4)'!M2668+'Sheet1 (4)'!R2668)/100,2)</f>
        <v>7.54</v>
      </c>
      <c r="M2662" s="4">
        <f>ROUND(('Sheet1 (4)'!N2668+'Sheet1 (4)'!S2668)/100,2)</f>
        <v>-12.15</v>
      </c>
      <c r="N2662" s="4">
        <f>ROUND(('Sheet1 (4)'!O2668+'Sheet1 (4)'!T2668)/100,2)</f>
        <v>-12.54</v>
      </c>
      <c r="O2662" s="4">
        <f>ROUND(('Sheet1 (4)'!P2668+'Sheet1 (4)'!U2668)/100,2)</f>
        <v>11.55</v>
      </c>
      <c r="P2662" s="4">
        <f>ROUND(('Sheet1 (4)'!Q2668+'Sheet1 (4)'!V2668)/100,2)</f>
        <v>3.48</v>
      </c>
      <c r="Q2662" s="7">
        <f>ROUND('Sheet1 (4)'!W2668/100,2)</f>
        <v>0.21</v>
      </c>
      <c r="R2662" s="7">
        <f>ROUND('Sheet1 (4)'!X2668/100,2)</f>
        <v>0.08</v>
      </c>
      <c r="S2662" s="7">
        <f>ROUND('Sheet1 (4)'!Y2668/100,2)</f>
        <v>0.06</v>
      </c>
      <c r="T2662" s="7">
        <f>ROUND('Sheet1 (4)'!Z2668/100,2)</f>
        <v>-0.13</v>
      </c>
      <c r="U2662" s="7">
        <f>ROUND('Sheet1 (4)'!AA2668/100,2)</f>
        <v>0.14000000000000001</v>
      </c>
      <c r="V2662" s="1" t="str">
        <f>'Sheet1 (4)'!AB2668&amp;".T"</f>
        <v>6096.T</v>
      </c>
      <c r="W2662">
        <f>ROUND('Sheet1 (4)'!AC2668,2)</f>
        <v>18.239999999999998</v>
      </c>
      <c r="X2662">
        <f>ROUND('Sheet1 (4)'!AD2668,2)</f>
        <v>1.92</v>
      </c>
      <c r="Y2662" t="str">
        <f>_xlfn.XLOOKUP('Sheet1 (4)'!AB2668,'Sheet1 (3)'!B:B,'Sheet1 (3)'!D:D,"",0)</f>
        <v>スタンダード</v>
      </c>
    </row>
    <row r="2663" spans="1:25" x14ac:dyDescent="0.2">
      <c r="A2663">
        <v>2662</v>
      </c>
      <c r="B2663" s="1" t="str">
        <f>_xlfn.XLOOKUP('Sheet1 (4)'!AB2669,'Sheet1 (3)'!B:B,'Sheet1 (3)'!C:C,"",0)</f>
        <v>ラサ商事</v>
      </c>
      <c r="C2663" s="1" t="str">
        <f>_xlfn.XLOOKUP('Sheet1 (4)'!AB2669,'Sheet1 (3)'!B:B,'Sheet1 (3)'!F:F,"",0)</f>
        <v>卸売業</v>
      </c>
      <c r="D2663" s="1">
        <f>ROUND('Sheet1 (4)'!E2669/100000000,2)</f>
        <v>0.11</v>
      </c>
      <c r="E2663" s="1">
        <f>ROUND('Sheet1 (4)'!F2669/100,2)</f>
        <v>21.91</v>
      </c>
      <c r="F2663" s="1">
        <f>ROUND('Sheet1 (4)'!G2669/100,2)</f>
        <v>25.52</v>
      </c>
      <c r="G2663" s="1">
        <f>ROUND('Sheet1 (4)'!H2669/100,2)</f>
        <v>28.54</v>
      </c>
      <c r="H2663" s="1">
        <f>ROUND('Sheet1 (4)'!I2669/100,2)</f>
        <v>24.98</v>
      </c>
      <c r="I2663" s="1">
        <f>ROUND('Sheet1 (4)'!J2669/100,2)</f>
        <v>25.32</v>
      </c>
      <c r="J2663" s="1" t="e">
        <f>ROUND('Sheet1 (4)'!K2669/100,2)</f>
        <v>#VALUE!</v>
      </c>
      <c r="K2663" s="1" t="e">
        <f>ROUND('Sheet1 (4)'!L2669/100,2)</f>
        <v>#VALUE!</v>
      </c>
      <c r="L2663" s="4">
        <f>ROUND(('Sheet1 (4)'!M2669+'Sheet1 (4)'!R2669)/100,2)</f>
        <v>4.72</v>
      </c>
      <c r="M2663" s="4">
        <f>ROUND(('Sheet1 (4)'!N2669+'Sheet1 (4)'!S2669)/100,2)</f>
        <v>8.81</v>
      </c>
      <c r="N2663" s="4">
        <f>ROUND(('Sheet1 (4)'!O2669+'Sheet1 (4)'!T2669)/100,2)</f>
        <v>23.32</v>
      </c>
      <c r="O2663" s="4">
        <f>ROUND(('Sheet1 (4)'!P2669+'Sheet1 (4)'!U2669)/100,2)</f>
        <v>7.42</v>
      </c>
      <c r="P2663" s="4">
        <f>ROUND(('Sheet1 (4)'!Q2669+'Sheet1 (4)'!V2669)/100,2)</f>
        <v>29.84</v>
      </c>
      <c r="Q2663" s="7">
        <f>ROUND('Sheet1 (4)'!W2669/100,2)</f>
        <v>0.09</v>
      </c>
      <c r="R2663" s="7">
        <f>ROUND('Sheet1 (4)'!X2669/100,2)</f>
        <v>0.11</v>
      </c>
      <c r="S2663" s="7">
        <f>ROUND('Sheet1 (4)'!Y2669/100,2)</f>
        <v>0.11</v>
      </c>
      <c r="T2663" s="7">
        <f>ROUND('Sheet1 (4)'!Z2669/100,2)</f>
        <v>0.1</v>
      </c>
      <c r="U2663" s="7">
        <f>ROUND('Sheet1 (4)'!AA2669/100,2)</f>
        <v>0.1</v>
      </c>
      <c r="V2663" s="1" t="str">
        <f>'Sheet1 (4)'!AB2669&amp;".T"</f>
        <v>3023.T</v>
      </c>
      <c r="W2663">
        <f>ROUND('Sheet1 (4)'!AC2669,2)</f>
        <v>8.73</v>
      </c>
      <c r="X2663">
        <f>ROUND('Sheet1 (4)'!AD2669,2)</f>
        <v>0.82</v>
      </c>
      <c r="Y2663" t="str">
        <f>_xlfn.XLOOKUP('Sheet1 (4)'!AB2669,'Sheet1 (3)'!B:B,'Sheet1 (3)'!D:D,"",0)</f>
        <v>スタンダード</v>
      </c>
    </row>
    <row r="2664" spans="1:25" x14ac:dyDescent="0.2">
      <c r="A2664">
        <v>2663</v>
      </c>
      <c r="B2664" s="1" t="str">
        <f>_xlfn.XLOOKUP('Sheet1 (4)'!AB2670,'Sheet1 (3)'!B:B,'Sheet1 (3)'!C:C,"",0)</f>
        <v>ラサ工業</v>
      </c>
      <c r="C2664" s="1" t="str">
        <f>_xlfn.XLOOKUP('Sheet1 (4)'!AB2670,'Sheet1 (3)'!B:B,'Sheet1 (3)'!F:F,"",0)</f>
        <v>化学</v>
      </c>
      <c r="D2664" s="1">
        <f>ROUND('Sheet1 (4)'!E2670/100000000,2)</f>
        <v>0.08</v>
      </c>
      <c r="E2664" s="1">
        <f>ROUND('Sheet1 (4)'!F2670/100,2)</f>
        <v>26.6</v>
      </c>
      <c r="F2664" s="1">
        <f>ROUND('Sheet1 (4)'!G2670/100,2)</f>
        <v>34.76</v>
      </c>
      <c r="G2664" s="1">
        <f>ROUND('Sheet1 (4)'!H2670/100,2)</f>
        <v>46.23</v>
      </c>
      <c r="H2664" s="1">
        <f>ROUND('Sheet1 (4)'!I2670/100,2)</f>
        <v>35.909999999999997</v>
      </c>
      <c r="I2664" s="1">
        <f>ROUND('Sheet1 (4)'!J2670/100,2)</f>
        <v>47.37</v>
      </c>
      <c r="J2664" s="1" t="e">
        <f>ROUND('Sheet1 (4)'!K2670/100,2)</f>
        <v>#VALUE!</v>
      </c>
      <c r="K2664" s="1" t="e">
        <f>ROUND('Sheet1 (4)'!L2670/100,2)</f>
        <v>#VALUE!</v>
      </c>
      <c r="L2664" s="4">
        <f>ROUND(('Sheet1 (4)'!M2670+'Sheet1 (4)'!R2670)/100,2)</f>
        <v>5.07</v>
      </c>
      <c r="M2664" s="4">
        <f>ROUND(('Sheet1 (4)'!N2670+'Sheet1 (4)'!S2670)/100,2)</f>
        <v>-3.26</v>
      </c>
      <c r="N2664" s="4">
        <f>ROUND(('Sheet1 (4)'!O2670+'Sheet1 (4)'!T2670)/100,2)</f>
        <v>10.81</v>
      </c>
      <c r="O2664" s="4">
        <f>ROUND(('Sheet1 (4)'!P2670+'Sheet1 (4)'!U2670)/100,2)</f>
        <v>30.81</v>
      </c>
      <c r="P2664" s="4">
        <f>ROUND(('Sheet1 (4)'!Q2670+'Sheet1 (4)'!V2670)/100,2)</f>
        <v>32.090000000000003</v>
      </c>
      <c r="Q2664" s="7">
        <f>ROUND('Sheet1 (4)'!W2670/100,2)</f>
        <v>0.12</v>
      </c>
      <c r="R2664" s="7">
        <f>ROUND('Sheet1 (4)'!X2670/100,2)</f>
        <v>0.13</v>
      </c>
      <c r="S2664" s="7">
        <f>ROUND('Sheet1 (4)'!Y2670/100,2)</f>
        <v>0.15</v>
      </c>
      <c r="T2664" s="7">
        <f>ROUND('Sheet1 (4)'!Z2670/100,2)</f>
        <v>0.1</v>
      </c>
      <c r="U2664" s="7">
        <f>ROUND('Sheet1 (4)'!AA2670/100,2)</f>
        <v>0.12</v>
      </c>
      <c r="V2664" s="1" t="str">
        <f>'Sheet1 (4)'!AB2670&amp;".T"</f>
        <v>4022.T</v>
      </c>
      <c r="W2664">
        <f>ROUND('Sheet1 (4)'!AC2670,2)</f>
        <v>11.29</v>
      </c>
      <c r="X2664">
        <f>ROUND('Sheet1 (4)'!AD2670,2)</f>
        <v>1.39</v>
      </c>
      <c r="Y2664" t="str">
        <f>_xlfn.XLOOKUP('Sheet1 (4)'!AB2670,'Sheet1 (3)'!B:B,'Sheet1 (3)'!D:D,"",0)</f>
        <v>プライム</v>
      </c>
    </row>
    <row r="2665" spans="1:25" x14ac:dyDescent="0.2">
      <c r="A2665">
        <v>2664</v>
      </c>
      <c r="B2665" s="1" t="str">
        <f>_xlfn.XLOOKUP('Sheet1 (4)'!AB2671,'Sheet1 (3)'!B:B,'Sheet1 (3)'!C:C,"",0)</f>
        <v>ＲＡＶＩＰＡ</v>
      </c>
      <c r="C2665" s="1" t="str">
        <f>_xlfn.XLOOKUP('Sheet1 (4)'!AB2671,'Sheet1 (3)'!B:B,'Sheet1 (3)'!F:F,"",0)</f>
        <v>小売業</v>
      </c>
      <c r="D2665" s="1">
        <f>ROUND('Sheet1 (4)'!E2671/100000000,2)</f>
        <v>0.02</v>
      </c>
      <c r="E2665" s="1" t="e">
        <f>ROUND('Sheet1 (4)'!F2671/100,2)</f>
        <v>#VALUE!</v>
      </c>
      <c r="F2665" s="1">
        <f>ROUND('Sheet1 (4)'!G2671/100,2)</f>
        <v>0.04</v>
      </c>
      <c r="G2665" s="1">
        <f>ROUND('Sheet1 (4)'!H2671/100,2)</f>
        <v>0.45</v>
      </c>
      <c r="H2665" s="1">
        <f>ROUND('Sheet1 (4)'!I2671/100,2)</f>
        <v>1.1100000000000001</v>
      </c>
      <c r="I2665" s="1">
        <f>ROUND('Sheet1 (4)'!J2671/100,2)</f>
        <v>1.1100000000000001</v>
      </c>
      <c r="J2665" s="1" t="e">
        <f>ROUND('Sheet1 (4)'!K2671/100,2)</f>
        <v>#VALUE!</v>
      </c>
      <c r="K2665" s="1" t="e">
        <f>ROUND('Sheet1 (4)'!L2671/100,2)</f>
        <v>#VALUE!</v>
      </c>
      <c r="L2665" s="4" t="e">
        <f>ROUND(('Sheet1 (4)'!M2671+'Sheet1 (4)'!R2671)/100,2)</f>
        <v>#VALUE!</v>
      </c>
      <c r="M2665" s="4" t="e">
        <f>ROUND(('Sheet1 (4)'!N2671+'Sheet1 (4)'!S2671)/100,2)</f>
        <v>#VALUE!</v>
      </c>
      <c r="N2665" s="4">
        <f>ROUND(('Sheet1 (4)'!O2671+'Sheet1 (4)'!T2671)/100,2)</f>
        <v>0.11</v>
      </c>
      <c r="O2665" s="4">
        <f>ROUND(('Sheet1 (4)'!P2671+'Sheet1 (4)'!U2671)/100,2)</f>
        <v>0.95</v>
      </c>
      <c r="P2665" s="4">
        <f>ROUND(('Sheet1 (4)'!Q2671+'Sheet1 (4)'!V2671)/100,2)</f>
        <v>0.95</v>
      </c>
      <c r="Q2665" s="7" t="e">
        <f>ROUND('Sheet1 (4)'!W2671/100,2)</f>
        <v>#VALUE!</v>
      </c>
      <c r="R2665" s="7" t="e">
        <f>ROUND('Sheet1 (4)'!X2671/100,2)</f>
        <v>#VALUE!</v>
      </c>
      <c r="S2665" s="7">
        <f>ROUND('Sheet1 (4)'!Y2671/100,2)</f>
        <v>0.56000000000000005</v>
      </c>
      <c r="T2665" s="7">
        <f>ROUND('Sheet1 (4)'!Z2671/100,2)</f>
        <v>0.73</v>
      </c>
      <c r="U2665" s="7">
        <f>ROUND('Sheet1 (4)'!AA2671/100,2)</f>
        <v>0.73</v>
      </c>
      <c r="V2665" s="1" t="str">
        <f>'Sheet1 (4)'!AB2671&amp;".T"</f>
        <v>5893.T</v>
      </c>
      <c r="W2665">
        <f>ROUND('Sheet1 (4)'!AC2671,2)</f>
        <v>4.51</v>
      </c>
      <c r="X2665" t="e">
        <f>ROUND('Sheet1 (4)'!AD2671,2)</f>
        <v>#VALUE!</v>
      </c>
      <c r="Y2665" t="str">
        <f>_xlfn.XLOOKUP('Sheet1 (4)'!AB2671,'Sheet1 (3)'!B:B,'Sheet1 (3)'!D:D,"",0)</f>
        <v>PRO Market</v>
      </c>
    </row>
    <row r="2666" spans="1:25" x14ac:dyDescent="0.2">
      <c r="A2666">
        <v>2665</v>
      </c>
      <c r="B2666" s="1" t="str">
        <f>_xlfn.XLOOKUP('Sheet1 (4)'!AB2672,'Sheet1 (3)'!B:B,'Sheet1 (3)'!C:C,"",0)</f>
        <v>レイ</v>
      </c>
      <c r="C2666" s="1" t="str">
        <f>_xlfn.XLOOKUP('Sheet1 (4)'!AB2672,'Sheet1 (3)'!B:B,'Sheet1 (3)'!F:F,"",0)</f>
        <v>サービス業</v>
      </c>
      <c r="D2666" s="1">
        <f>ROUND('Sheet1 (4)'!E2672/100000000,2)</f>
        <v>0.13</v>
      </c>
      <c r="E2666" s="1">
        <f>ROUND('Sheet1 (4)'!F2672/100,2)</f>
        <v>-7.07</v>
      </c>
      <c r="F2666" s="1">
        <f>ROUND('Sheet1 (4)'!G2672/100,2)</f>
        <v>9.2899999999999991</v>
      </c>
      <c r="G2666" s="1">
        <f>ROUND('Sheet1 (4)'!H2672/100,2)</f>
        <v>14</v>
      </c>
      <c r="H2666" s="1">
        <f>ROUND('Sheet1 (4)'!I2672/100,2)</f>
        <v>12.12</v>
      </c>
      <c r="I2666" s="1">
        <f>ROUND('Sheet1 (4)'!J2672/100,2)</f>
        <v>9.6</v>
      </c>
      <c r="J2666" s="1" t="e">
        <f>ROUND('Sheet1 (4)'!K2672/100,2)</f>
        <v>#VALUE!</v>
      </c>
      <c r="K2666" s="1" t="e">
        <f>ROUND('Sheet1 (4)'!L2672/100,2)</f>
        <v>#VALUE!</v>
      </c>
      <c r="L2666" s="4">
        <f>ROUND(('Sheet1 (4)'!M2672+'Sheet1 (4)'!R2672)/100,2)</f>
        <v>7</v>
      </c>
      <c r="M2666" s="4">
        <f>ROUND(('Sheet1 (4)'!N2672+'Sheet1 (4)'!S2672)/100,2)</f>
        <v>9.7899999999999991</v>
      </c>
      <c r="N2666" s="4">
        <f>ROUND(('Sheet1 (4)'!O2672+'Sheet1 (4)'!T2672)/100,2)</f>
        <v>5.51</v>
      </c>
      <c r="O2666" s="4">
        <f>ROUND(('Sheet1 (4)'!P2672+'Sheet1 (4)'!U2672)/100,2)</f>
        <v>3.78</v>
      </c>
      <c r="P2666" s="4">
        <f>ROUND(('Sheet1 (4)'!Q2672+'Sheet1 (4)'!V2672)/100,2)</f>
        <v>8.5</v>
      </c>
      <c r="Q2666" s="7">
        <f>ROUND('Sheet1 (4)'!W2672/100,2)</f>
        <v>-7.0000000000000007E-2</v>
      </c>
      <c r="R2666" s="7">
        <f>ROUND('Sheet1 (4)'!X2672/100,2)</f>
        <v>0.08</v>
      </c>
      <c r="S2666" s="7">
        <f>ROUND('Sheet1 (4)'!Y2672/100,2)</f>
        <v>0.12</v>
      </c>
      <c r="T2666" s="7">
        <f>ROUND('Sheet1 (4)'!Z2672/100,2)</f>
        <v>0.13</v>
      </c>
      <c r="U2666" s="7">
        <f>ROUND('Sheet1 (4)'!AA2672/100,2)</f>
        <v>0.11</v>
      </c>
      <c r="V2666" s="1" t="str">
        <f>'Sheet1 (4)'!AB2672&amp;".T"</f>
        <v>4317.T</v>
      </c>
      <c r="W2666">
        <f>ROUND('Sheet1 (4)'!AC2672,2)</f>
        <v>8.31</v>
      </c>
      <c r="X2666">
        <f>ROUND('Sheet1 (4)'!AD2672,2)</f>
        <v>1.3</v>
      </c>
      <c r="Y2666" t="str">
        <f>_xlfn.XLOOKUP('Sheet1 (4)'!AB2672,'Sheet1 (3)'!B:B,'Sheet1 (3)'!D:D,"",0)</f>
        <v>スタンダード</v>
      </c>
    </row>
    <row r="2667" spans="1:25" x14ac:dyDescent="0.2">
      <c r="A2667">
        <v>2666</v>
      </c>
      <c r="B2667" s="1" t="str">
        <f>_xlfn.XLOOKUP('Sheet1 (4)'!AB2673,'Sheet1 (3)'!B:B,'Sheet1 (3)'!C:C,"",0)</f>
        <v>リアルクオリティ</v>
      </c>
      <c r="C2667" s="1" t="str">
        <f>_xlfn.XLOOKUP('Sheet1 (4)'!AB2673,'Sheet1 (3)'!B:B,'Sheet1 (3)'!F:F,"",0)</f>
        <v>サービス業</v>
      </c>
      <c r="D2667" s="1">
        <f>ROUND('Sheet1 (4)'!E2673/100000000,2)</f>
        <v>0.01</v>
      </c>
      <c r="E2667" s="1" t="e">
        <f>ROUND('Sheet1 (4)'!F2673/100,2)</f>
        <v>#VALUE!</v>
      </c>
      <c r="F2667" s="1" t="e">
        <f>ROUND('Sheet1 (4)'!G2673/100,2)</f>
        <v>#VALUE!</v>
      </c>
      <c r="G2667" s="1" t="e">
        <f>ROUND('Sheet1 (4)'!H2673/100,2)</f>
        <v>#VALUE!</v>
      </c>
      <c r="H2667" s="1">
        <f>ROUND('Sheet1 (4)'!I2673/100,2)</f>
        <v>0.75</v>
      </c>
      <c r="I2667" s="1">
        <f>ROUND('Sheet1 (4)'!J2673/100,2)</f>
        <v>0.75</v>
      </c>
      <c r="J2667" s="1" t="e">
        <f>ROUND('Sheet1 (4)'!K2673/100,2)</f>
        <v>#VALUE!</v>
      </c>
      <c r="K2667" s="1" t="e">
        <f>ROUND('Sheet1 (4)'!L2673/100,2)</f>
        <v>#VALUE!</v>
      </c>
      <c r="L2667" s="4" t="e">
        <f>ROUND(('Sheet1 (4)'!M2673+'Sheet1 (4)'!R2673)/100,2)</f>
        <v>#VALUE!</v>
      </c>
      <c r="M2667" s="4" t="e">
        <f>ROUND(('Sheet1 (4)'!N2673+'Sheet1 (4)'!S2673)/100,2)</f>
        <v>#VALUE!</v>
      </c>
      <c r="N2667" s="4" t="e">
        <f>ROUND(('Sheet1 (4)'!O2673+'Sheet1 (4)'!T2673)/100,2)</f>
        <v>#VALUE!</v>
      </c>
      <c r="O2667" s="4" t="e">
        <f>ROUND(('Sheet1 (4)'!P2673+'Sheet1 (4)'!U2673)/100,2)</f>
        <v>#VALUE!</v>
      </c>
      <c r="P2667" s="4" t="e">
        <f>ROUND(('Sheet1 (4)'!Q2673+'Sheet1 (4)'!V2673)/100,2)</f>
        <v>#VALUE!</v>
      </c>
      <c r="Q2667" s="7" t="e">
        <f>ROUND('Sheet1 (4)'!W2673/100,2)</f>
        <v>#VALUE!</v>
      </c>
      <c r="R2667" s="7" t="e">
        <f>ROUND('Sheet1 (4)'!X2673/100,2)</f>
        <v>#VALUE!</v>
      </c>
      <c r="S2667" s="7" t="e">
        <f>ROUND('Sheet1 (4)'!Y2673/100,2)</f>
        <v>#VALUE!</v>
      </c>
      <c r="T2667" s="7" t="e">
        <f>ROUND('Sheet1 (4)'!Z2673/100,2)</f>
        <v>#VALUE!</v>
      </c>
      <c r="U2667" s="7" t="e">
        <f>ROUND('Sheet1 (4)'!AA2673/100,2)</f>
        <v>#VALUE!</v>
      </c>
      <c r="V2667" s="1" t="str">
        <f>'Sheet1 (4)'!AB2673&amp;".T"</f>
        <v>398A.T</v>
      </c>
      <c r="W2667">
        <f>ROUND('Sheet1 (4)'!AC2673,2)</f>
        <v>18.75</v>
      </c>
      <c r="X2667" t="e">
        <f>ROUND('Sheet1 (4)'!AD2673,2)</f>
        <v>#VALUE!</v>
      </c>
      <c r="Y2667" t="str">
        <f>_xlfn.XLOOKUP('Sheet1 (4)'!AB2673,'Sheet1 (3)'!B:B,'Sheet1 (3)'!D:D,"",0)</f>
        <v>PRO Market</v>
      </c>
    </row>
    <row r="2668" spans="1:25" x14ac:dyDescent="0.2">
      <c r="A2668">
        <v>2667</v>
      </c>
      <c r="B2668" s="1" t="str">
        <f>_xlfn.XLOOKUP('Sheet1 (4)'!AB2674,'Sheet1 (3)'!B:B,'Sheet1 (3)'!C:C,"",0)</f>
        <v>リアルゲイト</v>
      </c>
      <c r="C2668" s="1" t="str">
        <f>_xlfn.XLOOKUP('Sheet1 (4)'!AB2674,'Sheet1 (3)'!B:B,'Sheet1 (3)'!F:F,"",0)</f>
        <v>不動産業</v>
      </c>
      <c r="D2668" s="1">
        <f>ROUND('Sheet1 (4)'!E2674/100000000,2)</f>
        <v>0.06</v>
      </c>
      <c r="E2668" s="1">
        <f>ROUND('Sheet1 (4)'!F2674/100,2)</f>
        <v>3.07</v>
      </c>
      <c r="F2668" s="1">
        <f>ROUND('Sheet1 (4)'!G2674/100,2)</f>
        <v>4.3</v>
      </c>
      <c r="G2668" s="1">
        <f>ROUND('Sheet1 (4)'!H2674/100,2)</f>
        <v>5.49</v>
      </c>
      <c r="H2668" s="1">
        <f>ROUND('Sheet1 (4)'!I2674/100,2)</f>
        <v>7.51</v>
      </c>
      <c r="I2668" s="1">
        <f>ROUND('Sheet1 (4)'!J2674/100,2)</f>
        <v>10.35</v>
      </c>
      <c r="J2668" s="1" t="e">
        <f>ROUND('Sheet1 (4)'!K2674/100,2)</f>
        <v>#VALUE!</v>
      </c>
      <c r="K2668" s="1" t="e">
        <f>ROUND('Sheet1 (4)'!L2674/100,2)</f>
        <v>#VALUE!</v>
      </c>
      <c r="L2668" s="4" t="e">
        <f>ROUND(('Sheet1 (4)'!M2674+'Sheet1 (4)'!R2674)/100,2)</f>
        <v>#VALUE!</v>
      </c>
      <c r="M2668" s="4" t="e">
        <f>ROUND(('Sheet1 (4)'!N2674+'Sheet1 (4)'!S2674)/100,2)</f>
        <v>#VALUE!</v>
      </c>
      <c r="N2668" s="4">
        <f>ROUND(('Sheet1 (4)'!O2674+'Sheet1 (4)'!T2674)/100,2)</f>
        <v>-15.46</v>
      </c>
      <c r="O2668" s="4">
        <f>ROUND(('Sheet1 (4)'!P2674+'Sheet1 (4)'!U2674)/100,2)</f>
        <v>-47.14</v>
      </c>
      <c r="P2668" s="4">
        <f>ROUND(('Sheet1 (4)'!Q2674+'Sheet1 (4)'!V2674)/100,2)</f>
        <v>-43.66</v>
      </c>
      <c r="Q2668" s="7" t="e">
        <f>ROUND('Sheet1 (4)'!W2674/100,2)</f>
        <v>#VALUE!</v>
      </c>
      <c r="R2668" s="7">
        <f>ROUND('Sheet1 (4)'!X2674/100,2)</f>
        <v>0.05</v>
      </c>
      <c r="S2668" s="7">
        <f>ROUND('Sheet1 (4)'!Y2674/100,2)</f>
        <v>0.18</v>
      </c>
      <c r="T2668" s="7">
        <f>ROUND('Sheet1 (4)'!Z2674/100,2)</f>
        <v>0.15</v>
      </c>
      <c r="U2668" s="7">
        <f>ROUND('Sheet1 (4)'!AA2674/100,2)</f>
        <v>0.18</v>
      </c>
      <c r="V2668" s="1" t="str">
        <f>'Sheet1 (4)'!AB2674&amp;".T"</f>
        <v>5532.T</v>
      </c>
      <c r="W2668">
        <f>ROUND('Sheet1 (4)'!AC2674,2)</f>
        <v>26.84</v>
      </c>
      <c r="X2668">
        <f>ROUND('Sheet1 (4)'!AD2674,2)</f>
        <v>4.42</v>
      </c>
      <c r="Y2668" t="str">
        <f>_xlfn.XLOOKUP('Sheet1 (4)'!AB2674,'Sheet1 (3)'!B:B,'Sheet1 (3)'!D:D,"",0)</f>
        <v>グロース</v>
      </c>
    </row>
    <row r="2669" spans="1:25" x14ac:dyDescent="0.2">
      <c r="A2669">
        <v>2668</v>
      </c>
      <c r="B2669" s="1" t="str">
        <f>_xlfn.XLOOKUP('Sheet1 (4)'!AB2675,'Sheet1 (3)'!B:B,'Sheet1 (3)'!C:C,"",0)</f>
        <v>Ｒｅｂａｓｅ</v>
      </c>
      <c r="C2669" s="1" t="str">
        <f>_xlfn.XLOOKUP('Sheet1 (4)'!AB2675,'Sheet1 (3)'!B:B,'Sheet1 (3)'!F:F,"",0)</f>
        <v>情報・通信業</v>
      </c>
      <c r="D2669" s="1">
        <f>ROUND('Sheet1 (4)'!E2675/100000000,2)</f>
        <v>0.05</v>
      </c>
      <c r="E2669" s="1">
        <f>ROUND('Sheet1 (4)'!F2675/100,2)</f>
        <v>1.08</v>
      </c>
      <c r="F2669" s="1">
        <f>ROUND('Sheet1 (4)'!G2675/100,2)</f>
        <v>2.12</v>
      </c>
      <c r="G2669" s="1">
        <f>ROUND('Sheet1 (4)'!H2675/100,2)</f>
        <v>2.5499999999999998</v>
      </c>
      <c r="H2669" s="1">
        <f>ROUND('Sheet1 (4)'!I2675/100,2)</f>
        <v>3.36</v>
      </c>
      <c r="I2669" s="1">
        <f>ROUND('Sheet1 (4)'!J2675/100,2)</f>
        <v>4.87</v>
      </c>
      <c r="J2669" s="1">
        <f>ROUND('Sheet1 (4)'!K2675/100,2)</f>
        <v>3.9</v>
      </c>
      <c r="K2669" s="1">
        <f>ROUND('Sheet1 (4)'!L2675/100,2)</f>
        <v>5.7</v>
      </c>
      <c r="L2669" s="4" t="e">
        <f>ROUND(('Sheet1 (4)'!M2675+'Sheet1 (4)'!R2675)/100,2)</f>
        <v>#VALUE!</v>
      </c>
      <c r="M2669" s="4" t="e">
        <f>ROUND(('Sheet1 (4)'!N2675+'Sheet1 (4)'!S2675)/100,2)</f>
        <v>#VALUE!</v>
      </c>
      <c r="N2669" s="4">
        <f>ROUND(('Sheet1 (4)'!O2675+'Sheet1 (4)'!T2675)/100,2)</f>
        <v>1.74</v>
      </c>
      <c r="O2669" s="4">
        <f>ROUND(('Sheet1 (4)'!P2675+'Sheet1 (4)'!U2675)/100,2)</f>
        <v>3.31</v>
      </c>
      <c r="P2669" s="4">
        <f>ROUND(('Sheet1 (4)'!Q2675+'Sheet1 (4)'!V2675)/100,2)</f>
        <v>3.7</v>
      </c>
      <c r="Q2669" s="7" t="e">
        <f>ROUND('Sheet1 (4)'!W2675/100,2)</f>
        <v>#VALUE!</v>
      </c>
      <c r="R2669" s="7">
        <f>ROUND('Sheet1 (4)'!X2675/100,2)</f>
        <v>0.41</v>
      </c>
      <c r="S2669" s="7">
        <f>ROUND('Sheet1 (4)'!Y2675/100,2)</f>
        <v>0.27</v>
      </c>
      <c r="T2669" s="7">
        <f>ROUND('Sheet1 (4)'!Z2675/100,2)</f>
        <v>0.27</v>
      </c>
      <c r="U2669" s="7">
        <f>ROUND('Sheet1 (4)'!AA2675/100,2)</f>
        <v>0.31</v>
      </c>
      <c r="V2669" s="1" t="str">
        <f>'Sheet1 (4)'!AB2675&amp;".T"</f>
        <v>5138.T</v>
      </c>
      <c r="W2669">
        <f>ROUND('Sheet1 (4)'!AC2675,2)</f>
        <v>16.260000000000002</v>
      </c>
      <c r="X2669">
        <f>ROUND('Sheet1 (4)'!AD2675,2)</f>
        <v>4.4400000000000004</v>
      </c>
      <c r="Y2669" t="str">
        <f>_xlfn.XLOOKUP('Sheet1 (4)'!AB2675,'Sheet1 (3)'!B:B,'Sheet1 (3)'!D:D,"",0)</f>
        <v>グロース</v>
      </c>
    </row>
    <row r="2670" spans="1:25" x14ac:dyDescent="0.2">
      <c r="A2670">
        <v>2669</v>
      </c>
      <c r="B2670" s="1" t="str">
        <f>_xlfn.XLOOKUP('Sheet1 (4)'!AB2676,'Sheet1 (3)'!B:B,'Sheet1 (3)'!C:C,"",0)</f>
        <v>リバイブル</v>
      </c>
      <c r="C2670" s="1" t="str">
        <f>_xlfn.XLOOKUP('Sheet1 (4)'!AB2676,'Sheet1 (3)'!B:B,'Sheet1 (3)'!F:F,"",0)</f>
        <v>不動産業</v>
      </c>
      <c r="D2670" s="1">
        <f>ROUND('Sheet1 (4)'!E2676/100000000,2)</f>
        <v>0</v>
      </c>
      <c r="E2670" s="1" t="e">
        <f>ROUND('Sheet1 (4)'!F2676/100,2)</f>
        <v>#VALUE!</v>
      </c>
      <c r="F2670" s="1" t="e">
        <f>ROUND('Sheet1 (4)'!G2676/100,2)</f>
        <v>#VALUE!</v>
      </c>
      <c r="G2670" s="1" t="e">
        <f>ROUND('Sheet1 (4)'!H2676/100,2)</f>
        <v>#VALUE!</v>
      </c>
      <c r="H2670" s="1">
        <f>ROUND('Sheet1 (4)'!I2676/100,2)</f>
        <v>2.2000000000000002</v>
      </c>
      <c r="I2670" s="1">
        <f>ROUND('Sheet1 (4)'!J2676/100,2)</f>
        <v>6.7</v>
      </c>
      <c r="J2670" s="1" t="e">
        <f>ROUND('Sheet1 (4)'!K2676/100,2)</f>
        <v>#VALUE!</v>
      </c>
      <c r="K2670" s="1" t="e">
        <f>ROUND('Sheet1 (4)'!L2676/100,2)</f>
        <v>#VALUE!</v>
      </c>
      <c r="L2670" s="4" t="e">
        <f>ROUND(('Sheet1 (4)'!M2676+'Sheet1 (4)'!R2676)/100,2)</f>
        <v>#VALUE!</v>
      </c>
      <c r="M2670" s="4" t="e">
        <f>ROUND(('Sheet1 (4)'!N2676+'Sheet1 (4)'!S2676)/100,2)</f>
        <v>#VALUE!</v>
      </c>
      <c r="N2670" s="4" t="e">
        <f>ROUND(('Sheet1 (4)'!O2676+'Sheet1 (4)'!T2676)/100,2)</f>
        <v>#VALUE!</v>
      </c>
      <c r="O2670" s="4" t="e">
        <f>ROUND(('Sheet1 (4)'!P2676+'Sheet1 (4)'!U2676)/100,2)</f>
        <v>#VALUE!</v>
      </c>
      <c r="P2670" s="4">
        <f>ROUND(('Sheet1 (4)'!Q2676+'Sheet1 (4)'!V2676)/100,2)</f>
        <v>1.96</v>
      </c>
      <c r="Q2670" s="7" t="e">
        <f>ROUND('Sheet1 (4)'!W2676/100,2)</f>
        <v>#VALUE!</v>
      </c>
      <c r="R2670" s="7" t="e">
        <f>ROUND('Sheet1 (4)'!X2676/100,2)</f>
        <v>#VALUE!</v>
      </c>
      <c r="S2670" s="7" t="e">
        <f>ROUND('Sheet1 (4)'!Y2676/100,2)</f>
        <v>#VALUE!</v>
      </c>
      <c r="T2670" s="7" t="e">
        <f>ROUND('Sheet1 (4)'!Z2676/100,2)</f>
        <v>#VALUE!</v>
      </c>
      <c r="U2670" s="7">
        <f>ROUND('Sheet1 (4)'!AA2676/100,2)</f>
        <v>0.45</v>
      </c>
      <c r="V2670" s="1" t="str">
        <f>'Sheet1 (4)'!AB2676&amp;".T"</f>
        <v>370A.T</v>
      </c>
      <c r="W2670">
        <f>ROUND('Sheet1 (4)'!AC2676,2)</f>
        <v>5.08</v>
      </c>
      <c r="X2670" t="e">
        <f>ROUND('Sheet1 (4)'!AD2676,2)</f>
        <v>#VALUE!</v>
      </c>
      <c r="Y2670" t="str">
        <f>_xlfn.XLOOKUP('Sheet1 (4)'!AB2676,'Sheet1 (3)'!B:B,'Sheet1 (3)'!D:D,"",0)</f>
        <v>PRO Market</v>
      </c>
    </row>
    <row r="2671" spans="1:25" x14ac:dyDescent="0.2">
      <c r="A2671">
        <v>2670</v>
      </c>
      <c r="B2671" s="1" t="str">
        <f>_xlfn.XLOOKUP('Sheet1 (4)'!AB2677,'Sheet1 (3)'!B:B,'Sheet1 (3)'!C:C,"",0)</f>
        <v>レカム</v>
      </c>
      <c r="C2671" s="1" t="str">
        <f>_xlfn.XLOOKUP('Sheet1 (4)'!AB2677,'Sheet1 (3)'!B:B,'Sheet1 (3)'!F:F,"",0)</f>
        <v>卸売業</v>
      </c>
      <c r="D2671" s="1">
        <f>ROUND('Sheet1 (4)'!E2677/100000000,2)</f>
        <v>0.81</v>
      </c>
      <c r="E2671" s="1">
        <f>ROUND('Sheet1 (4)'!F2677/100,2)</f>
        <v>2.65</v>
      </c>
      <c r="F2671" s="1">
        <f>ROUND('Sheet1 (4)'!G2677/100,2)</f>
        <v>4.0599999999999996</v>
      </c>
      <c r="G2671" s="1">
        <f>ROUND('Sheet1 (4)'!H2677/100,2)</f>
        <v>3.66</v>
      </c>
      <c r="H2671" s="1">
        <f>ROUND('Sheet1 (4)'!I2677/100,2)</f>
        <v>0.7</v>
      </c>
      <c r="I2671" s="1">
        <f>ROUND('Sheet1 (4)'!J2677/100,2)</f>
        <v>0.7</v>
      </c>
      <c r="J2671" s="1" t="e">
        <f>ROUND('Sheet1 (4)'!K2677/100,2)</f>
        <v>#VALUE!</v>
      </c>
      <c r="K2671" s="1" t="e">
        <f>ROUND('Sheet1 (4)'!L2677/100,2)</f>
        <v>#VALUE!</v>
      </c>
      <c r="L2671" s="4">
        <f>ROUND(('Sheet1 (4)'!M2677+'Sheet1 (4)'!R2677)/100,2)</f>
        <v>1.49</v>
      </c>
      <c r="M2671" s="4">
        <f>ROUND(('Sheet1 (4)'!N2677+'Sheet1 (4)'!S2677)/100,2)</f>
        <v>-2.7</v>
      </c>
      <c r="N2671" s="4">
        <f>ROUND(('Sheet1 (4)'!O2677+'Sheet1 (4)'!T2677)/100,2)</f>
        <v>-9.4700000000000006</v>
      </c>
      <c r="O2671" s="4">
        <f>ROUND(('Sheet1 (4)'!P2677+'Sheet1 (4)'!U2677)/100,2)</f>
        <v>-5.07</v>
      </c>
      <c r="P2671" s="4">
        <f>ROUND(('Sheet1 (4)'!Q2677+'Sheet1 (4)'!V2677)/100,2)</f>
        <v>-5.07</v>
      </c>
      <c r="Q2671" s="7">
        <f>ROUND('Sheet1 (4)'!W2677/100,2)</f>
        <v>0</v>
      </c>
      <c r="R2671" s="7">
        <f>ROUND('Sheet1 (4)'!X2677/100,2)</f>
        <v>0.06</v>
      </c>
      <c r="S2671" s="7">
        <f>ROUND('Sheet1 (4)'!Y2677/100,2)</f>
        <v>0.08</v>
      </c>
      <c r="T2671" s="7">
        <f>ROUND('Sheet1 (4)'!Z2677/100,2)</f>
        <v>0.03</v>
      </c>
      <c r="U2671" s="7">
        <f>ROUND('Sheet1 (4)'!AA2677/100,2)</f>
        <v>0.03</v>
      </c>
      <c r="V2671" s="1" t="str">
        <f>'Sheet1 (4)'!AB2677&amp;".T"</f>
        <v>3323.T</v>
      </c>
      <c r="W2671">
        <f>ROUND('Sheet1 (4)'!AC2677,2)</f>
        <v>45.76</v>
      </c>
      <c r="X2671">
        <f>ROUND('Sheet1 (4)'!AD2677,2)</f>
        <v>1.8</v>
      </c>
      <c r="Y2671" t="str">
        <f>_xlfn.XLOOKUP('Sheet1 (4)'!AB2677,'Sheet1 (3)'!B:B,'Sheet1 (3)'!D:D,"",0)</f>
        <v>スタンダード</v>
      </c>
    </row>
    <row r="2672" spans="1:25" x14ac:dyDescent="0.2">
      <c r="A2672">
        <v>2671</v>
      </c>
      <c r="B2672" s="1" t="str">
        <f>_xlfn.XLOOKUP('Sheet1 (4)'!AB2678,'Sheet1 (3)'!B:B,'Sheet1 (3)'!C:C,"",0)</f>
        <v>Ｒｅｃｏｖｅｒｙ　Ｉｎｔｅｒｎａｔｉｏｎａｌ</v>
      </c>
      <c r="C2672" s="1" t="str">
        <f>_xlfn.XLOOKUP('Sheet1 (4)'!AB2678,'Sheet1 (3)'!B:B,'Sheet1 (3)'!F:F,"",0)</f>
        <v>サービス業</v>
      </c>
      <c r="D2672" s="1">
        <f>ROUND('Sheet1 (4)'!E2678/100000000,2)</f>
        <v>0.01</v>
      </c>
      <c r="E2672" s="1">
        <f>ROUND('Sheet1 (4)'!F2678/100,2)</f>
        <v>1.45</v>
      </c>
      <c r="F2672" s="1">
        <f>ROUND('Sheet1 (4)'!G2678/100,2)</f>
        <v>1.55</v>
      </c>
      <c r="G2672" s="1">
        <f>ROUND('Sheet1 (4)'!H2678/100,2)</f>
        <v>1.51</v>
      </c>
      <c r="H2672" s="1">
        <f>ROUND('Sheet1 (4)'!I2678/100,2)</f>
        <v>1.81</v>
      </c>
      <c r="I2672" s="1">
        <f>ROUND('Sheet1 (4)'!J2678/100,2)</f>
        <v>1.81</v>
      </c>
      <c r="J2672" s="1" t="e">
        <f>ROUND('Sheet1 (4)'!K2678/100,2)</f>
        <v>#VALUE!</v>
      </c>
      <c r="K2672" s="1" t="e">
        <f>ROUND('Sheet1 (4)'!L2678/100,2)</f>
        <v>#VALUE!</v>
      </c>
      <c r="L2672" s="4">
        <f>ROUND(('Sheet1 (4)'!M2678+'Sheet1 (4)'!R2678)/100,2)</f>
        <v>0.77</v>
      </c>
      <c r="M2672" s="4">
        <f>ROUND(('Sheet1 (4)'!N2678+'Sheet1 (4)'!S2678)/100,2)</f>
        <v>0.96</v>
      </c>
      <c r="N2672" s="4">
        <f>ROUND(('Sheet1 (4)'!O2678+'Sheet1 (4)'!T2678)/100,2)</f>
        <v>0.95</v>
      </c>
      <c r="O2672" s="4">
        <f>ROUND(('Sheet1 (4)'!P2678+'Sheet1 (4)'!U2678)/100,2)</f>
        <v>0.96</v>
      </c>
      <c r="P2672" s="4">
        <f>ROUND(('Sheet1 (4)'!Q2678+'Sheet1 (4)'!V2678)/100,2)</f>
        <v>0.96</v>
      </c>
      <c r="Q2672" s="7">
        <f>ROUND('Sheet1 (4)'!W2678/100,2)</f>
        <v>0.59</v>
      </c>
      <c r="R2672" s="7">
        <f>ROUND('Sheet1 (4)'!X2678/100,2)</f>
        <v>0.28000000000000003</v>
      </c>
      <c r="S2672" s="7">
        <f>ROUND('Sheet1 (4)'!Y2678/100,2)</f>
        <v>0.18</v>
      </c>
      <c r="T2672" s="7">
        <f>ROUND('Sheet1 (4)'!Z2678/100,2)</f>
        <v>0.21</v>
      </c>
      <c r="U2672" s="7">
        <f>ROUND('Sheet1 (4)'!AA2678/100,2)</f>
        <v>0.21</v>
      </c>
      <c r="V2672" s="1" t="str">
        <f>'Sheet1 (4)'!AB2678&amp;".T"</f>
        <v>9214.T</v>
      </c>
      <c r="W2672">
        <f>ROUND('Sheet1 (4)'!AC2678,2)</f>
        <v>13.43</v>
      </c>
      <c r="X2672">
        <f>ROUND('Sheet1 (4)'!AD2678,2)</f>
        <v>2.61</v>
      </c>
      <c r="Y2672" t="str">
        <f>_xlfn.XLOOKUP('Sheet1 (4)'!AB2678,'Sheet1 (3)'!B:B,'Sheet1 (3)'!D:D,"",0)</f>
        <v>グロース</v>
      </c>
    </row>
    <row r="2673" spans="1:25" x14ac:dyDescent="0.2">
      <c r="A2673">
        <v>2672</v>
      </c>
      <c r="B2673" s="1" t="str">
        <f>_xlfn.XLOOKUP('Sheet1 (4)'!AB2679,'Sheet1 (3)'!B:B,'Sheet1 (3)'!C:C,"",0)</f>
        <v>リクルートホールディングス</v>
      </c>
      <c r="C2673" s="1" t="str">
        <f>_xlfn.XLOOKUP('Sheet1 (4)'!AB2679,'Sheet1 (3)'!B:B,'Sheet1 (3)'!F:F,"",0)</f>
        <v>サービス業</v>
      </c>
      <c r="D2673" s="1">
        <f>ROUND('Sheet1 (4)'!E2679/100000000,2)</f>
        <v>14.15</v>
      </c>
      <c r="E2673" s="1">
        <f>ROUND('Sheet1 (4)'!F2679/100,2)</f>
        <v>1770.11</v>
      </c>
      <c r="F2673" s="1">
        <f>ROUND('Sheet1 (4)'!G2679/100,2)</f>
        <v>3976.66</v>
      </c>
      <c r="G2673" s="1">
        <f>ROUND('Sheet1 (4)'!H2679/100,2)</f>
        <v>3959.04</v>
      </c>
      <c r="H2673" s="1">
        <f>ROUND('Sheet1 (4)'!I2679/100,2)</f>
        <v>4485.1899999999996</v>
      </c>
      <c r="I2673" s="1">
        <f>ROUND('Sheet1 (4)'!J2679/100,2)</f>
        <v>5251.85</v>
      </c>
      <c r="J2673" s="1">
        <f>ROUND('Sheet1 (4)'!K2679/100,2)</f>
        <v>5605.66</v>
      </c>
      <c r="K2673" s="1">
        <f>ROUND('Sheet1 (4)'!L2679/100,2)</f>
        <v>6466.6</v>
      </c>
      <c r="L2673" s="4">
        <f>ROUND(('Sheet1 (4)'!M2679+'Sheet1 (4)'!R2679)/100,2)</f>
        <v>2462.2399999999998</v>
      </c>
      <c r="M2673" s="4">
        <f>ROUND(('Sheet1 (4)'!N2679+'Sheet1 (4)'!S2679)/100,2)</f>
        <v>3688.72</v>
      </c>
      <c r="N2673" s="4">
        <f>ROUND(('Sheet1 (4)'!O2679+'Sheet1 (4)'!T2679)/100,2)</f>
        <v>4055.17</v>
      </c>
      <c r="O2673" s="4">
        <f>ROUND(('Sheet1 (4)'!P2679+'Sheet1 (4)'!U2679)/100,2)</f>
        <v>4665.7299999999996</v>
      </c>
      <c r="P2673" s="4">
        <f>ROUND(('Sheet1 (4)'!Q2679+'Sheet1 (4)'!V2679)/100,2)</f>
        <v>5493.09</v>
      </c>
      <c r="Q2673" s="7">
        <f>ROUND('Sheet1 (4)'!W2679/100,2)</f>
        <v>0.13</v>
      </c>
      <c r="R2673" s="7">
        <f>ROUND('Sheet1 (4)'!X2679/100,2)</f>
        <v>0.24</v>
      </c>
      <c r="S2673" s="7">
        <f>ROUND('Sheet1 (4)'!Y2679/100,2)</f>
        <v>0.18</v>
      </c>
      <c r="T2673" s="7">
        <f>ROUND('Sheet1 (4)'!Z2679/100,2)</f>
        <v>0.19</v>
      </c>
      <c r="U2673" s="7">
        <f>ROUND('Sheet1 (4)'!AA2679/100,2)</f>
        <v>0.22</v>
      </c>
      <c r="V2673" s="1" t="str">
        <f>'Sheet1 (4)'!AB2679&amp;".T"</f>
        <v>6098.T</v>
      </c>
      <c r="W2673">
        <f>ROUND('Sheet1 (4)'!AC2679,2)</f>
        <v>28.66</v>
      </c>
      <c r="X2673">
        <f>ROUND('Sheet1 (4)'!AD2679,2)</f>
        <v>8.1999999999999993</v>
      </c>
      <c r="Y2673" t="str">
        <f>_xlfn.XLOOKUP('Sheet1 (4)'!AB2679,'Sheet1 (3)'!B:B,'Sheet1 (3)'!D:D,"",0)</f>
        <v>プライム</v>
      </c>
    </row>
    <row r="2674" spans="1:25" x14ac:dyDescent="0.2">
      <c r="A2674">
        <v>2673</v>
      </c>
      <c r="B2674" s="1" t="str">
        <f>_xlfn.XLOOKUP('Sheet1 (4)'!AB2680,'Sheet1 (3)'!B:B,'Sheet1 (3)'!C:C,"",0)</f>
        <v>リサイクルテック・ジャパン</v>
      </c>
      <c r="C2674" s="1" t="str">
        <f>_xlfn.XLOOKUP('Sheet1 (4)'!AB2680,'Sheet1 (3)'!B:B,'Sheet1 (3)'!F:F,"",0)</f>
        <v>サービス業</v>
      </c>
      <c r="D2674" s="1">
        <f>ROUND('Sheet1 (4)'!E2680/100000000,2)</f>
        <v>0.01</v>
      </c>
      <c r="E2674" s="1" t="e">
        <f>ROUND('Sheet1 (4)'!F2680/100,2)</f>
        <v>#VALUE!</v>
      </c>
      <c r="F2674" s="1">
        <f>ROUND('Sheet1 (4)'!G2680/100,2)</f>
        <v>3.87</v>
      </c>
      <c r="G2674" s="1">
        <f>ROUND('Sheet1 (4)'!H2680/100,2)</f>
        <v>9.02</v>
      </c>
      <c r="H2674" s="1">
        <f>ROUND('Sheet1 (4)'!I2680/100,2)</f>
        <v>2.7</v>
      </c>
      <c r="I2674" s="1">
        <f>ROUND('Sheet1 (4)'!J2680/100,2)</f>
        <v>0.13</v>
      </c>
      <c r="J2674" s="1" t="e">
        <f>ROUND('Sheet1 (4)'!K2680/100,2)</f>
        <v>#VALUE!</v>
      </c>
      <c r="K2674" s="1" t="e">
        <f>ROUND('Sheet1 (4)'!L2680/100,2)</f>
        <v>#VALUE!</v>
      </c>
      <c r="L2674" s="4" t="e">
        <f>ROUND(('Sheet1 (4)'!M2680+'Sheet1 (4)'!R2680)/100,2)</f>
        <v>#VALUE!</v>
      </c>
      <c r="M2674" s="4" t="e">
        <f>ROUND(('Sheet1 (4)'!N2680+'Sheet1 (4)'!S2680)/100,2)</f>
        <v>#VALUE!</v>
      </c>
      <c r="N2674" s="4" t="e">
        <f>ROUND(('Sheet1 (4)'!O2680+'Sheet1 (4)'!T2680)/100,2)</f>
        <v>#VALUE!</v>
      </c>
      <c r="O2674" s="4">
        <f>ROUND(('Sheet1 (4)'!P2680+'Sheet1 (4)'!U2680)/100,2)</f>
        <v>-1.38</v>
      </c>
      <c r="P2674" s="4">
        <f>ROUND(('Sheet1 (4)'!Q2680+'Sheet1 (4)'!V2680)/100,2)</f>
        <v>1.98</v>
      </c>
      <c r="Q2674" s="7" t="e">
        <f>ROUND('Sheet1 (4)'!W2680/100,2)</f>
        <v>#VALUE!</v>
      </c>
      <c r="R2674" s="7" t="e">
        <f>ROUND('Sheet1 (4)'!X2680/100,2)</f>
        <v>#VALUE!</v>
      </c>
      <c r="S2674" s="7">
        <f>ROUND('Sheet1 (4)'!Y2680/100,2)</f>
        <v>2.61</v>
      </c>
      <c r="T2674" s="7">
        <f>ROUND('Sheet1 (4)'!Z2680/100,2)</f>
        <v>0.32</v>
      </c>
      <c r="U2674" s="7">
        <f>ROUND('Sheet1 (4)'!AA2680/100,2)</f>
        <v>0.04</v>
      </c>
      <c r="V2674" s="1" t="str">
        <f>'Sheet1 (4)'!AB2680&amp;".T"</f>
        <v>185A.T</v>
      </c>
      <c r="W2674" t="e">
        <f>ROUND('Sheet1 (4)'!AC2680,2)</f>
        <v>#VALUE!</v>
      </c>
      <c r="X2674" t="e">
        <f>ROUND('Sheet1 (4)'!AD2680,2)</f>
        <v>#VALUE!</v>
      </c>
      <c r="Y2674" t="str">
        <f>_xlfn.XLOOKUP('Sheet1 (4)'!AB2680,'Sheet1 (3)'!B:B,'Sheet1 (3)'!D:D,"",0)</f>
        <v>PRO Market</v>
      </c>
    </row>
    <row r="2675" spans="1:25" x14ac:dyDescent="0.2">
      <c r="A2675">
        <v>2674</v>
      </c>
      <c r="B2675" s="1" t="str">
        <f>_xlfn.XLOOKUP('Sheet1 (4)'!AB2681,'Sheet1 (3)'!B:B,'Sheet1 (3)'!C:C,"",0)</f>
        <v>リファインバースグループ</v>
      </c>
      <c r="C2675" s="1" t="str">
        <f>_xlfn.XLOOKUP('Sheet1 (4)'!AB2681,'Sheet1 (3)'!B:B,'Sheet1 (3)'!F:F,"",0)</f>
        <v>サービス業</v>
      </c>
      <c r="D2675" s="1">
        <f>ROUND('Sheet1 (4)'!E2681/100000000,2)</f>
        <v>0.03</v>
      </c>
      <c r="E2675" s="1" t="e">
        <f>ROUND('Sheet1 (4)'!F2681/100,2)</f>
        <v>#VALUE!</v>
      </c>
      <c r="F2675" s="1">
        <f>ROUND('Sheet1 (4)'!G2681/100,2)</f>
        <v>2.34</v>
      </c>
      <c r="G2675" s="1">
        <f>ROUND('Sheet1 (4)'!H2681/100,2)</f>
        <v>1.99</v>
      </c>
      <c r="H2675" s="1">
        <f>ROUND('Sheet1 (4)'!I2681/100,2)</f>
        <v>0.33</v>
      </c>
      <c r="I2675" s="1">
        <f>ROUND('Sheet1 (4)'!J2681/100,2)</f>
        <v>1.82</v>
      </c>
      <c r="J2675" s="1" t="e">
        <f>ROUND('Sheet1 (4)'!K2681/100,2)</f>
        <v>#VALUE!</v>
      </c>
      <c r="K2675" s="1" t="e">
        <f>ROUND('Sheet1 (4)'!L2681/100,2)</f>
        <v>#VALUE!</v>
      </c>
      <c r="L2675" s="4" t="e">
        <f>ROUND(('Sheet1 (4)'!M2681+'Sheet1 (4)'!R2681)/100,2)</f>
        <v>#VALUE!</v>
      </c>
      <c r="M2675" s="4">
        <f>ROUND(('Sheet1 (4)'!N2681+'Sheet1 (4)'!S2681)/100,2)</f>
        <v>3.84</v>
      </c>
      <c r="N2675" s="4">
        <f>ROUND(('Sheet1 (4)'!O2681+'Sheet1 (4)'!T2681)/100,2)</f>
        <v>2.13</v>
      </c>
      <c r="O2675" s="4">
        <f>ROUND(('Sheet1 (4)'!P2681+'Sheet1 (4)'!U2681)/100,2)</f>
        <v>0.39</v>
      </c>
      <c r="P2675" s="4">
        <f>ROUND(('Sheet1 (4)'!Q2681+'Sheet1 (4)'!V2681)/100,2)</f>
        <v>3.33</v>
      </c>
      <c r="Q2675" s="7" t="e">
        <f>ROUND('Sheet1 (4)'!W2681/100,2)</f>
        <v>#VALUE!</v>
      </c>
      <c r="R2675" s="7" t="e">
        <f>ROUND('Sheet1 (4)'!X2681/100,2)</f>
        <v>#VALUE!</v>
      </c>
      <c r="S2675" s="7">
        <f>ROUND('Sheet1 (4)'!Y2681/100,2)</f>
        <v>-1.51</v>
      </c>
      <c r="T2675" s="7">
        <f>ROUND('Sheet1 (4)'!Z2681/100,2)</f>
        <v>0.04</v>
      </c>
      <c r="U2675" s="7">
        <f>ROUND('Sheet1 (4)'!AA2681/100,2)</f>
        <v>0.73</v>
      </c>
      <c r="V2675" s="1" t="str">
        <f>'Sheet1 (4)'!AB2681&amp;".T"</f>
        <v>7375.T</v>
      </c>
      <c r="W2675">
        <f>ROUND('Sheet1 (4)'!AC2681,2)</f>
        <v>22.7</v>
      </c>
      <c r="X2675">
        <f>ROUND('Sheet1 (4)'!AD2681,2)</f>
        <v>12.14</v>
      </c>
      <c r="Y2675" t="str">
        <f>_xlfn.XLOOKUP('Sheet1 (4)'!AB2681,'Sheet1 (3)'!B:B,'Sheet1 (3)'!D:D,"",0)</f>
        <v>グロース</v>
      </c>
    </row>
    <row r="2676" spans="1:25" x14ac:dyDescent="0.2">
      <c r="A2676">
        <v>2675</v>
      </c>
      <c r="B2676" s="1" t="str">
        <f>_xlfn.XLOOKUP('Sheet1 (4)'!AB2682,'Sheet1 (3)'!B:B,'Sheet1 (3)'!C:C,"",0)</f>
        <v>リーガルコーポレーション</v>
      </c>
      <c r="C2676" s="1" t="str">
        <f>_xlfn.XLOOKUP('Sheet1 (4)'!AB2682,'Sheet1 (3)'!B:B,'Sheet1 (3)'!F:F,"",0)</f>
        <v>その他製品</v>
      </c>
      <c r="D2676" s="1">
        <f>ROUND('Sheet1 (4)'!E2682/100000000,2)</f>
        <v>0.03</v>
      </c>
      <c r="E2676" s="1">
        <f>ROUND('Sheet1 (4)'!F2682/100,2)</f>
        <v>-21.81</v>
      </c>
      <c r="F2676" s="1">
        <f>ROUND('Sheet1 (4)'!G2682/100,2)</f>
        <v>1.46</v>
      </c>
      <c r="G2676" s="1">
        <f>ROUND('Sheet1 (4)'!H2682/100,2)</f>
        <v>2.95</v>
      </c>
      <c r="H2676" s="1">
        <f>ROUND('Sheet1 (4)'!I2682/100,2)</f>
        <v>5.19</v>
      </c>
      <c r="I2676" s="1">
        <f>ROUND('Sheet1 (4)'!J2682/100,2)</f>
        <v>4.5199999999999996</v>
      </c>
      <c r="J2676" s="1" t="e">
        <f>ROUND('Sheet1 (4)'!K2682/100,2)</f>
        <v>#VALUE!</v>
      </c>
      <c r="K2676" s="1" t="e">
        <f>ROUND('Sheet1 (4)'!L2682/100,2)</f>
        <v>#VALUE!</v>
      </c>
      <c r="L2676" s="4">
        <f>ROUND(('Sheet1 (4)'!M2682+'Sheet1 (4)'!R2682)/100,2)</f>
        <v>-20.53</v>
      </c>
      <c r="M2676" s="4">
        <f>ROUND(('Sheet1 (4)'!N2682+'Sheet1 (4)'!S2682)/100,2)</f>
        <v>15.88</v>
      </c>
      <c r="N2676" s="4">
        <f>ROUND(('Sheet1 (4)'!O2682+'Sheet1 (4)'!T2682)/100,2)</f>
        <v>-3.83</v>
      </c>
      <c r="O2676" s="4">
        <f>ROUND(('Sheet1 (4)'!P2682+'Sheet1 (4)'!U2682)/100,2)</f>
        <v>-13.45</v>
      </c>
      <c r="P2676" s="4">
        <f>ROUND(('Sheet1 (4)'!Q2682+'Sheet1 (4)'!V2682)/100,2)</f>
        <v>4.09</v>
      </c>
      <c r="Q2676" s="7">
        <f>ROUND('Sheet1 (4)'!W2682/100,2)</f>
        <v>-0.36</v>
      </c>
      <c r="R2676" s="7">
        <f>ROUND('Sheet1 (4)'!X2682/100,2)</f>
        <v>0.01</v>
      </c>
      <c r="S2676" s="7">
        <f>ROUND('Sheet1 (4)'!Y2682/100,2)</f>
        <v>0.05</v>
      </c>
      <c r="T2676" s="7">
        <f>ROUND('Sheet1 (4)'!Z2682/100,2)</f>
        <v>0.04</v>
      </c>
      <c r="U2676" s="7">
        <f>ROUND('Sheet1 (4)'!AA2682/100,2)</f>
        <v>0.06</v>
      </c>
      <c r="V2676" s="1" t="str">
        <f>'Sheet1 (4)'!AB2682&amp;".T"</f>
        <v>7938.T</v>
      </c>
      <c r="W2676">
        <f>ROUND('Sheet1 (4)'!AC2682,2)</f>
        <v>14.82</v>
      </c>
      <c r="X2676">
        <f>ROUND('Sheet1 (4)'!AD2682,2)</f>
        <v>0.55000000000000004</v>
      </c>
      <c r="Y2676" t="str">
        <f>_xlfn.XLOOKUP('Sheet1 (4)'!AB2682,'Sheet1 (3)'!B:B,'Sheet1 (3)'!D:D,"",0)</f>
        <v>スタンダード</v>
      </c>
    </row>
    <row r="2677" spans="1:25" x14ac:dyDescent="0.2">
      <c r="A2677">
        <v>2676</v>
      </c>
      <c r="B2677" s="1" t="str">
        <f>_xlfn.XLOOKUP('Sheet1 (4)'!AB2683,'Sheet1 (3)'!B:B,'Sheet1 (3)'!C:C,"",0)</f>
        <v>令和アカウンティング・ホールディングス</v>
      </c>
      <c r="C2677" s="1" t="str">
        <f>_xlfn.XLOOKUP('Sheet1 (4)'!AB2683,'Sheet1 (3)'!B:B,'Sheet1 (3)'!F:F,"",0)</f>
        <v>サービス業</v>
      </c>
      <c r="D2677" s="1">
        <f>ROUND('Sheet1 (4)'!E2683/100000000,2)</f>
        <v>0.37</v>
      </c>
      <c r="E2677" s="1" t="e">
        <f>ROUND('Sheet1 (4)'!F2683/100,2)</f>
        <v>#VALUE!</v>
      </c>
      <c r="F2677" s="1" t="e">
        <f>ROUND('Sheet1 (4)'!G2683/100,2)</f>
        <v>#VALUE!</v>
      </c>
      <c r="G2677" s="1">
        <f>ROUND('Sheet1 (4)'!H2683/100,2)</f>
        <v>7.65</v>
      </c>
      <c r="H2677" s="1">
        <f>ROUND('Sheet1 (4)'!I2683/100,2)</f>
        <v>8.24</v>
      </c>
      <c r="I2677" s="1">
        <f>ROUND('Sheet1 (4)'!J2683/100,2)</f>
        <v>14.95</v>
      </c>
      <c r="J2677" s="1" t="e">
        <f>ROUND('Sheet1 (4)'!K2683/100,2)</f>
        <v>#VALUE!</v>
      </c>
      <c r="K2677" s="1" t="e">
        <f>ROUND('Sheet1 (4)'!L2683/100,2)</f>
        <v>#VALUE!</v>
      </c>
      <c r="L2677" s="4" t="e">
        <f>ROUND(('Sheet1 (4)'!M2683+'Sheet1 (4)'!R2683)/100,2)</f>
        <v>#VALUE!</v>
      </c>
      <c r="M2677" s="4" t="e">
        <f>ROUND(('Sheet1 (4)'!N2683+'Sheet1 (4)'!S2683)/100,2)</f>
        <v>#VALUE!</v>
      </c>
      <c r="N2677" s="4" t="e">
        <f>ROUND(('Sheet1 (4)'!O2683+'Sheet1 (4)'!T2683)/100,2)</f>
        <v>#VALUE!</v>
      </c>
      <c r="O2677" s="4" t="e">
        <f>ROUND(('Sheet1 (4)'!P2683+'Sheet1 (4)'!U2683)/100,2)</f>
        <v>#VALUE!</v>
      </c>
      <c r="P2677" s="4">
        <f>ROUND(('Sheet1 (4)'!Q2683+'Sheet1 (4)'!V2683)/100,2)</f>
        <v>10.02</v>
      </c>
      <c r="Q2677" s="7" t="e">
        <f>ROUND('Sheet1 (4)'!W2683/100,2)</f>
        <v>#VALUE!</v>
      </c>
      <c r="R2677" s="7" t="e">
        <f>ROUND('Sheet1 (4)'!X2683/100,2)</f>
        <v>#VALUE!</v>
      </c>
      <c r="S2677" s="7" t="e">
        <f>ROUND('Sheet1 (4)'!Y2683/100,2)</f>
        <v>#VALUE!</v>
      </c>
      <c r="T2677" s="7">
        <f>ROUND('Sheet1 (4)'!Z2683/100,2)</f>
        <v>0.26</v>
      </c>
      <c r="U2677" s="7">
        <f>ROUND('Sheet1 (4)'!AA2683/100,2)</f>
        <v>0.37</v>
      </c>
      <c r="V2677" s="1" t="str">
        <f>'Sheet1 (4)'!AB2683&amp;".T"</f>
        <v>296A.T</v>
      </c>
      <c r="W2677">
        <f>ROUND('Sheet1 (4)'!AC2683,2)</f>
        <v>21.74</v>
      </c>
      <c r="X2677">
        <f>ROUND('Sheet1 (4)'!AD2683,2)</f>
        <v>11.09</v>
      </c>
      <c r="Y2677" t="str">
        <f>_xlfn.XLOOKUP('Sheet1 (4)'!AB2683,'Sheet1 (3)'!B:B,'Sheet1 (3)'!D:D,"",0)</f>
        <v>グロース</v>
      </c>
    </row>
    <row r="2678" spans="1:25" x14ac:dyDescent="0.2">
      <c r="A2678">
        <v>2677</v>
      </c>
      <c r="B2678" s="1" t="str">
        <f>_xlfn.XLOOKUP('Sheet1 (4)'!AB2684,'Sheet1 (3)'!B:B,'Sheet1 (3)'!C:C,"",0)</f>
        <v>リログループ</v>
      </c>
      <c r="C2678" s="1" t="str">
        <f>_xlfn.XLOOKUP('Sheet1 (4)'!AB2684,'Sheet1 (3)'!B:B,'Sheet1 (3)'!F:F,"",0)</f>
        <v>サービス業</v>
      </c>
      <c r="D2678" s="1">
        <f>ROUND('Sheet1 (4)'!E2684/100000000,2)</f>
        <v>1.5</v>
      </c>
      <c r="E2678" s="1">
        <f>ROUND('Sheet1 (4)'!F2684/100,2)</f>
        <v>124.97</v>
      </c>
      <c r="F2678" s="1">
        <f>ROUND('Sheet1 (4)'!G2684/100,2)</f>
        <v>168.22</v>
      </c>
      <c r="G2678" s="1">
        <f>ROUND('Sheet1 (4)'!H2684/100,2)</f>
        <v>206.64</v>
      </c>
      <c r="H2678" s="1">
        <f>ROUND('Sheet1 (4)'!I2684/100,2)</f>
        <v>249.22</v>
      </c>
      <c r="I2678" s="1">
        <f>ROUND('Sheet1 (4)'!J2684/100,2)</f>
        <v>274.27</v>
      </c>
      <c r="J2678" s="1">
        <f>ROUND('Sheet1 (4)'!K2684/100,2)</f>
        <v>321.08999999999997</v>
      </c>
      <c r="K2678" s="1">
        <f>ROUND('Sheet1 (4)'!L2684/100,2)</f>
        <v>355.25</v>
      </c>
      <c r="L2678" s="4">
        <f>ROUND(('Sheet1 (4)'!M2684+'Sheet1 (4)'!R2684)/100,2)</f>
        <v>185.88</v>
      </c>
      <c r="M2678" s="4">
        <f>ROUND(('Sheet1 (4)'!N2684+'Sheet1 (4)'!S2684)/100,2)</f>
        <v>130.4</v>
      </c>
      <c r="N2678" s="4">
        <f>ROUND(('Sheet1 (4)'!O2684+'Sheet1 (4)'!T2684)/100,2)</f>
        <v>154.13999999999999</v>
      </c>
      <c r="O2678" s="4">
        <f>ROUND(('Sheet1 (4)'!P2684+'Sheet1 (4)'!U2684)/100,2)</f>
        <v>128.75</v>
      </c>
      <c r="P2678" s="4">
        <f>ROUND(('Sheet1 (4)'!Q2684+'Sheet1 (4)'!V2684)/100,2)</f>
        <v>559.47</v>
      </c>
      <c r="Q2678" s="7">
        <f>ROUND('Sheet1 (4)'!W2684/100,2)</f>
        <v>0.17</v>
      </c>
      <c r="R2678" s="7">
        <f>ROUND('Sheet1 (4)'!X2684/100,2)</f>
        <v>0.28000000000000003</v>
      </c>
      <c r="S2678" s="7">
        <f>ROUND('Sheet1 (4)'!Y2684/100,2)</f>
        <v>0.27</v>
      </c>
      <c r="T2678" s="7">
        <f>ROUND('Sheet1 (4)'!Z2684/100,2)</f>
        <v>-0.49</v>
      </c>
      <c r="U2678" s="7">
        <f>ROUND('Sheet1 (4)'!AA2684/100,2)</f>
        <v>0.79</v>
      </c>
      <c r="V2678" s="1" t="str">
        <f>'Sheet1 (4)'!AB2684&amp;".T"</f>
        <v>8876.T</v>
      </c>
      <c r="W2678">
        <f>ROUND('Sheet1 (4)'!AC2684,2)</f>
        <v>11.1</v>
      </c>
      <c r="X2678">
        <f>ROUND('Sheet1 (4)'!AD2684,2)</f>
        <v>3.77</v>
      </c>
      <c r="Y2678" t="str">
        <f>_xlfn.XLOOKUP('Sheet1 (4)'!AB2684,'Sheet1 (3)'!B:B,'Sheet1 (3)'!D:D,"",0)</f>
        <v>プライム</v>
      </c>
    </row>
    <row r="2679" spans="1:25" x14ac:dyDescent="0.2">
      <c r="A2679">
        <v>2678</v>
      </c>
      <c r="B2679" s="1" t="str">
        <f>_xlfn.XLOOKUP('Sheet1 (4)'!AB2685,'Sheet1 (3)'!B:B,'Sheet1 (3)'!C:C,"",0)</f>
        <v>リミックスポイント</v>
      </c>
      <c r="C2679" s="1" t="str">
        <f>_xlfn.XLOOKUP('Sheet1 (4)'!AB2685,'Sheet1 (3)'!B:B,'Sheet1 (3)'!F:F,"",0)</f>
        <v>小売業</v>
      </c>
      <c r="D2679" s="1">
        <f>ROUND('Sheet1 (4)'!E2685/100000000,2)</f>
        <v>1.45</v>
      </c>
      <c r="E2679" s="1">
        <f>ROUND('Sheet1 (4)'!F2685/100,2)</f>
        <v>-28.97</v>
      </c>
      <c r="F2679" s="1">
        <f>ROUND('Sheet1 (4)'!G2685/100,2)</f>
        <v>81.78</v>
      </c>
      <c r="G2679" s="1">
        <f>ROUND('Sheet1 (4)'!H2685/100,2)</f>
        <v>-18.54</v>
      </c>
      <c r="H2679" s="1">
        <f>ROUND('Sheet1 (4)'!I2685/100,2)</f>
        <v>17.440000000000001</v>
      </c>
      <c r="I2679" s="1">
        <f>ROUND('Sheet1 (4)'!J2685/100,2)</f>
        <v>-12.1</v>
      </c>
      <c r="J2679" s="1" t="e">
        <f>ROUND('Sheet1 (4)'!K2685/100,2)</f>
        <v>#VALUE!</v>
      </c>
      <c r="K2679" s="1" t="e">
        <f>ROUND('Sheet1 (4)'!L2685/100,2)</f>
        <v>#VALUE!</v>
      </c>
      <c r="L2679" s="4">
        <f>ROUND(('Sheet1 (4)'!M2685+'Sheet1 (4)'!R2685)/100,2)</f>
        <v>-32.78</v>
      </c>
      <c r="M2679" s="4">
        <f>ROUND(('Sheet1 (4)'!N2685+'Sheet1 (4)'!S2685)/100,2)</f>
        <v>-6.88</v>
      </c>
      <c r="N2679" s="4">
        <f>ROUND(('Sheet1 (4)'!O2685+'Sheet1 (4)'!T2685)/100,2)</f>
        <v>68.42</v>
      </c>
      <c r="O2679" s="4">
        <f>ROUND(('Sheet1 (4)'!P2685+'Sheet1 (4)'!U2685)/100,2)</f>
        <v>25.67</v>
      </c>
      <c r="P2679" s="4">
        <f>ROUND(('Sheet1 (4)'!Q2685+'Sheet1 (4)'!V2685)/100,2)</f>
        <v>-87.09</v>
      </c>
      <c r="Q2679" s="7">
        <f>ROUND('Sheet1 (4)'!W2685/100,2)</f>
        <v>-0.73</v>
      </c>
      <c r="R2679" s="7">
        <f>ROUND('Sheet1 (4)'!X2685/100,2)</f>
        <v>0.75</v>
      </c>
      <c r="S2679" s="7">
        <f>ROUND('Sheet1 (4)'!Y2685/100,2)</f>
        <v>0.21</v>
      </c>
      <c r="T2679" s="7">
        <f>ROUND('Sheet1 (4)'!Z2685/100,2)</f>
        <v>0.06</v>
      </c>
      <c r="U2679" s="7">
        <f>ROUND('Sheet1 (4)'!AA2685/100,2)</f>
        <v>-0.03</v>
      </c>
      <c r="V2679" s="1" t="str">
        <f>'Sheet1 (4)'!AB2685&amp;".T"</f>
        <v>3825.T</v>
      </c>
      <c r="W2679">
        <f>ROUND('Sheet1 (4)'!AC2685,2)</f>
        <v>22.69</v>
      </c>
      <c r="X2679">
        <f>ROUND('Sheet1 (4)'!AD2685,2)</f>
        <v>1.6</v>
      </c>
      <c r="Y2679" t="str">
        <f>_xlfn.XLOOKUP('Sheet1 (4)'!AB2685,'Sheet1 (3)'!B:B,'Sheet1 (3)'!D:D,"",0)</f>
        <v>スタンダード</v>
      </c>
    </row>
    <row r="2680" spans="1:25" x14ac:dyDescent="0.2">
      <c r="A2680">
        <v>2679</v>
      </c>
      <c r="B2680" s="1" t="str">
        <f>_xlfn.XLOOKUP('Sheet1 (4)'!AB2686,'Sheet1 (3)'!B:B,'Sheet1 (3)'!C:C,"",0)</f>
        <v>ルネサンス</v>
      </c>
      <c r="C2680" s="1" t="str">
        <f>_xlfn.XLOOKUP('Sheet1 (4)'!AB2686,'Sheet1 (3)'!B:B,'Sheet1 (3)'!F:F,"",0)</f>
        <v>サービス業</v>
      </c>
      <c r="D2680" s="1">
        <f>ROUND('Sheet1 (4)'!E2686/100000000,2)</f>
        <v>0.19</v>
      </c>
      <c r="E2680" s="1">
        <f>ROUND('Sheet1 (4)'!F2686/100,2)</f>
        <v>-46.02</v>
      </c>
      <c r="F2680" s="1">
        <f>ROUND('Sheet1 (4)'!G2686/100,2)</f>
        <v>9.1300000000000008</v>
      </c>
      <c r="G2680" s="1">
        <f>ROUND('Sheet1 (4)'!H2686/100,2)</f>
        <v>6.8</v>
      </c>
      <c r="H2680" s="1">
        <f>ROUND('Sheet1 (4)'!I2686/100,2)</f>
        <v>12.62</v>
      </c>
      <c r="I2680" s="1">
        <f>ROUND('Sheet1 (4)'!J2686/100,2)</f>
        <v>19.47</v>
      </c>
      <c r="J2680" s="1" t="e">
        <f>ROUND('Sheet1 (4)'!K2686/100,2)</f>
        <v>#VALUE!</v>
      </c>
      <c r="K2680" s="1" t="e">
        <f>ROUND('Sheet1 (4)'!L2686/100,2)</f>
        <v>#VALUE!</v>
      </c>
      <c r="L2680" s="4">
        <f>ROUND(('Sheet1 (4)'!M2686+'Sheet1 (4)'!R2686)/100,2)</f>
        <v>-83.45</v>
      </c>
      <c r="M2680" s="4">
        <f>ROUND(('Sheet1 (4)'!N2686+'Sheet1 (4)'!S2686)/100,2)</f>
        <v>23.98</v>
      </c>
      <c r="N2680" s="4">
        <f>ROUND(('Sheet1 (4)'!O2686+'Sheet1 (4)'!T2686)/100,2)</f>
        <v>-26.24</v>
      </c>
      <c r="O2680" s="4">
        <f>ROUND(('Sheet1 (4)'!P2686+'Sheet1 (4)'!U2686)/100,2)</f>
        <v>3.11</v>
      </c>
      <c r="P2680" s="4">
        <f>ROUND(('Sheet1 (4)'!Q2686+'Sheet1 (4)'!V2686)/100,2)</f>
        <v>3.52</v>
      </c>
      <c r="Q2680" s="7">
        <f>ROUND('Sheet1 (4)'!W2686/100,2)</f>
        <v>-0.67</v>
      </c>
      <c r="R2680" s="7">
        <f>ROUND('Sheet1 (4)'!X2686/100,2)</f>
        <v>0.05</v>
      </c>
      <c r="S2680" s="7">
        <f>ROUND('Sheet1 (4)'!Y2686/100,2)</f>
        <v>-0.11</v>
      </c>
      <c r="T2680" s="7">
        <f>ROUND('Sheet1 (4)'!Z2686/100,2)</f>
        <v>0.06</v>
      </c>
      <c r="U2680" s="7">
        <f>ROUND('Sheet1 (4)'!AA2686/100,2)</f>
        <v>7.0000000000000007E-2</v>
      </c>
      <c r="V2680" s="1" t="str">
        <f>'Sheet1 (4)'!AB2686&amp;".T"</f>
        <v>2378.T</v>
      </c>
      <c r="W2680">
        <f>ROUND('Sheet1 (4)'!AC2686,2)</f>
        <v>52.56</v>
      </c>
      <c r="X2680">
        <f>ROUND('Sheet1 (4)'!AD2686,2)</f>
        <v>1.66</v>
      </c>
      <c r="Y2680" t="str">
        <f>_xlfn.XLOOKUP('Sheet1 (4)'!AB2686,'Sheet1 (3)'!B:B,'Sheet1 (3)'!D:D,"",0)</f>
        <v>プライム</v>
      </c>
    </row>
    <row r="2681" spans="1:25" x14ac:dyDescent="0.2">
      <c r="A2681">
        <v>2680</v>
      </c>
      <c r="B2681" s="1" t="str">
        <f>_xlfn.XLOOKUP('Sheet1 (4)'!AB2687,'Sheet1 (3)'!B:B,'Sheet1 (3)'!C:C,"",0)</f>
        <v>レナサイエンス</v>
      </c>
      <c r="C2681" s="1" t="str">
        <f>_xlfn.XLOOKUP('Sheet1 (4)'!AB2687,'Sheet1 (3)'!B:B,'Sheet1 (3)'!F:F,"",0)</f>
        <v>医薬品</v>
      </c>
      <c r="D2681" s="1">
        <f>ROUND('Sheet1 (4)'!E2687/100000000,2)</f>
        <v>0.13</v>
      </c>
      <c r="E2681" s="1">
        <f>ROUND('Sheet1 (4)'!F2687/100,2)</f>
        <v>-0.85</v>
      </c>
      <c r="F2681" s="1">
        <f>ROUND('Sheet1 (4)'!G2687/100,2)</f>
        <v>-2.11</v>
      </c>
      <c r="G2681" s="1">
        <f>ROUND('Sheet1 (4)'!H2687/100,2)</f>
        <v>-3.34</v>
      </c>
      <c r="H2681" s="1">
        <f>ROUND('Sheet1 (4)'!I2687/100,2)</f>
        <v>-2.52</v>
      </c>
      <c r="I2681" s="1">
        <f>ROUND('Sheet1 (4)'!J2687/100,2)</f>
        <v>-1.79</v>
      </c>
      <c r="J2681" s="1" t="e">
        <f>ROUND('Sheet1 (4)'!K2687/100,2)</f>
        <v>#VALUE!</v>
      </c>
      <c r="K2681" s="1" t="e">
        <f>ROUND('Sheet1 (4)'!L2687/100,2)</f>
        <v>#VALUE!</v>
      </c>
      <c r="L2681" s="4" t="e">
        <f>ROUND(('Sheet1 (4)'!M2687+'Sheet1 (4)'!R2687)/100,2)</f>
        <v>#VALUE!</v>
      </c>
      <c r="M2681" s="4">
        <f>ROUND(('Sheet1 (4)'!N2687+'Sheet1 (4)'!S2687)/100,2)</f>
        <v>-2.2999999999999998</v>
      </c>
      <c r="N2681" s="4">
        <f>ROUND(('Sheet1 (4)'!O2687+'Sheet1 (4)'!T2687)/100,2)</f>
        <v>-2.84</v>
      </c>
      <c r="O2681" s="4">
        <f>ROUND(('Sheet1 (4)'!P2687+'Sheet1 (4)'!U2687)/100,2)</f>
        <v>-2.31</v>
      </c>
      <c r="P2681" s="4">
        <f>ROUND(('Sheet1 (4)'!Q2687+'Sheet1 (4)'!V2687)/100,2)</f>
        <v>2.06</v>
      </c>
      <c r="Q2681" s="7">
        <f>ROUND('Sheet1 (4)'!W2687/100,2)</f>
        <v>-0.17</v>
      </c>
      <c r="R2681" s="7">
        <f>ROUND('Sheet1 (4)'!X2687/100,2)</f>
        <v>-0.18</v>
      </c>
      <c r="S2681" s="7">
        <f>ROUND('Sheet1 (4)'!Y2687/100,2)</f>
        <v>-0.16</v>
      </c>
      <c r="T2681" s="7">
        <f>ROUND('Sheet1 (4)'!Z2687/100,2)</f>
        <v>-0.15</v>
      </c>
      <c r="U2681" s="7">
        <f>ROUND('Sheet1 (4)'!AA2687/100,2)</f>
        <v>7.0000000000000007E-2</v>
      </c>
      <c r="V2681" s="1" t="str">
        <f>'Sheet1 (4)'!AB2687&amp;".T"</f>
        <v>4889.T</v>
      </c>
      <c r="W2681" t="e">
        <f>ROUND('Sheet1 (4)'!AC2687,2)</f>
        <v>#VALUE!</v>
      </c>
      <c r="X2681">
        <f>ROUND('Sheet1 (4)'!AD2687,2)</f>
        <v>14.66</v>
      </c>
      <c r="Y2681" t="str">
        <f>_xlfn.XLOOKUP('Sheet1 (4)'!AB2687,'Sheet1 (3)'!B:B,'Sheet1 (3)'!D:D,"",0)</f>
        <v>グロース</v>
      </c>
    </row>
    <row r="2682" spans="1:25" x14ac:dyDescent="0.2">
      <c r="A2682">
        <v>2681</v>
      </c>
      <c r="B2682" s="1" t="str">
        <f>_xlfn.XLOOKUP('Sheet1 (4)'!AB2688,'Sheet1 (3)'!B:B,'Sheet1 (3)'!C:C,"",0)</f>
        <v>ルネサスエレクトロニクス</v>
      </c>
      <c r="C2682" s="1" t="str">
        <f>_xlfn.XLOOKUP('Sheet1 (4)'!AB2688,'Sheet1 (3)'!B:B,'Sheet1 (3)'!F:F,"",0)</f>
        <v>電気機器</v>
      </c>
      <c r="D2682" s="1">
        <f>ROUND('Sheet1 (4)'!E2688/100000000,2)</f>
        <v>18.12</v>
      </c>
      <c r="E2682" s="1">
        <f>ROUND('Sheet1 (4)'!F2688/100,2)</f>
        <v>2296.92</v>
      </c>
      <c r="F2682" s="1">
        <f>ROUND('Sheet1 (4)'!G2688/100,2)</f>
        <v>4267.25</v>
      </c>
      <c r="G2682" s="1">
        <f>ROUND('Sheet1 (4)'!H2688/100,2)</f>
        <v>3713.03</v>
      </c>
      <c r="H2682" s="1">
        <f>ROUND('Sheet1 (4)'!I2688/100,2)</f>
        <v>2420.4499999999998</v>
      </c>
      <c r="I2682" s="1">
        <f>ROUND('Sheet1 (4)'!J2688/100,2)</f>
        <v>2420.4499999999998</v>
      </c>
      <c r="J2682" s="1">
        <f>ROUND('Sheet1 (4)'!K2688/100,2)</f>
        <v>3771.29</v>
      </c>
      <c r="K2682" s="1">
        <f>ROUND('Sheet1 (4)'!L2688/100,2)</f>
        <v>4296.18</v>
      </c>
      <c r="L2682" s="4">
        <f>ROUND(('Sheet1 (4)'!M2688+'Sheet1 (4)'!R2688)/100,2)</f>
        <v>-3557.42</v>
      </c>
      <c r="M2682" s="4">
        <f>ROUND(('Sheet1 (4)'!N2688+'Sheet1 (4)'!S2688)/100,2)</f>
        <v>3818.02</v>
      </c>
      <c r="N2682" s="4">
        <f>ROUND(('Sheet1 (4)'!O2688+'Sheet1 (4)'!T2688)/100,2)</f>
        <v>2291.35</v>
      </c>
      <c r="O2682" s="4">
        <f>ROUND(('Sheet1 (4)'!P2688+'Sheet1 (4)'!U2688)/100,2)</f>
        <v>-9436.2099999999991</v>
      </c>
      <c r="P2682" s="4">
        <f>ROUND(('Sheet1 (4)'!Q2688+'Sheet1 (4)'!V2688)/100,2)</f>
        <v>-9436.2099999999991</v>
      </c>
      <c r="Q2682" s="7">
        <f>ROUND('Sheet1 (4)'!W2688/100,2)</f>
        <v>0.14000000000000001</v>
      </c>
      <c r="R2682" s="7">
        <f>ROUND('Sheet1 (4)'!X2688/100,2)</f>
        <v>0.19</v>
      </c>
      <c r="S2682" s="7">
        <f>ROUND('Sheet1 (4)'!Y2688/100,2)</f>
        <v>0.19</v>
      </c>
      <c r="T2682" s="7">
        <f>ROUND('Sheet1 (4)'!Z2688/100,2)</f>
        <v>0.1</v>
      </c>
      <c r="U2682" s="7">
        <f>ROUND('Sheet1 (4)'!AA2688/100,2)</f>
        <v>0.1</v>
      </c>
      <c r="V2682" s="1" t="str">
        <f>'Sheet1 (4)'!AB2688&amp;".T"</f>
        <v>6723.T</v>
      </c>
      <c r="W2682" t="e">
        <f>ROUND('Sheet1 (4)'!AC2688,2)</f>
        <v>#VALUE!</v>
      </c>
      <c r="X2682">
        <f>ROUND('Sheet1 (4)'!AD2688,2)</f>
        <v>1.49</v>
      </c>
      <c r="Y2682" t="str">
        <f>_xlfn.XLOOKUP('Sheet1 (4)'!AB2688,'Sheet1 (3)'!B:B,'Sheet1 (3)'!D:D,"",0)</f>
        <v>プライム</v>
      </c>
    </row>
    <row r="2683" spans="1:25" x14ac:dyDescent="0.2">
      <c r="A2683">
        <v>2682</v>
      </c>
      <c r="B2683" s="1" t="str">
        <f>_xlfn.XLOOKUP('Sheet1 (4)'!AB2689,'Sheet1 (3)'!B:B,'Sheet1 (3)'!C:C,"",0)</f>
        <v>リネットジャパングループ</v>
      </c>
      <c r="C2683" s="1" t="str">
        <f>_xlfn.XLOOKUP('Sheet1 (4)'!AB2689,'Sheet1 (3)'!B:B,'Sheet1 (3)'!F:F,"",0)</f>
        <v>小売業</v>
      </c>
      <c r="D2683" s="1">
        <f>ROUND('Sheet1 (4)'!E2689/100000000,2)</f>
        <v>0.15</v>
      </c>
      <c r="E2683" s="1">
        <f>ROUND('Sheet1 (4)'!F2689/100,2)</f>
        <v>5.19</v>
      </c>
      <c r="F2683" s="1">
        <f>ROUND('Sheet1 (4)'!G2689/100,2)</f>
        <v>5</v>
      </c>
      <c r="G2683" s="1">
        <f>ROUND('Sheet1 (4)'!H2689/100,2)</f>
        <v>0.74</v>
      </c>
      <c r="H2683" s="1">
        <f>ROUND('Sheet1 (4)'!I2689/100,2)</f>
        <v>-11.98</v>
      </c>
      <c r="I2683" s="1">
        <f>ROUND('Sheet1 (4)'!J2689/100,2)</f>
        <v>-11.98</v>
      </c>
      <c r="J2683" s="1" t="e">
        <f>ROUND('Sheet1 (4)'!K2689/100,2)</f>
        <v>#VALUE!</v>
      </c>
      <c r="K2683" s="1" t="e">
        <f>ROUND('Sheet1 (4)'!L2689/100,2)</f>
        <v>#VALUE!</v>
      </c>
      <c r="L2683" s="4">
        <f>ROUND(('Sheet1 (4)'!M2689+'Sheet1 (4)'!R2689)/100,2)</f>
        <v>3.23</v>
      </c>
      <c r="M2683" s="4">
        <f>ROUND(('Sheet1 (4)'!N2689+'Sheet1 (4)'!S2689)/100,2)</f>
        <v>-3.54</v>
      </c>
      <c r="N2683" s="4">
        <f>ROUND(('Sheet1 (4)'!O2689+'Sheet1 (4)'!T2689)/100,2)</f>
        <v>-12.79</v>
      </c>
      <c r="O2683" s="4">
        <f>ROUND(('Sheet1 (4)'!P2689+'Sheet1 (4)'!U2689)/100,2)</f>
        <v>-6.77</v>
      </c>
      <c r="P2683" s="4">
        <f>ROUND(('Sheet1 (4)'!Q2689+'Sheet1 (4)'!V2689)/100,2)</f>
        <v>-6.77</v>
      </c>
      <c r="Q2683" s="7">
        <f>ROUND('Sheet1 (4)'!W2689/100,2)</f>
        <v>0.12</v>
      </c>
      <c r="R2683" s="7">
        <f>ROUND('Sheet1 (4)'!X2689/100,2)</f>
        <v>0.25</v>
      </c>
      <c r="S2683" s="7">
        <f>ROUND('Sheet1 (4)'!Y2689/100,2)</f>
        <v>-0.15</v>
      </c>
      <c r="T2683" s="7">
        <f>ROUND('Sheet1 (4)'!Z2689/100,2)</f>
        <v>-1.58</v>
      </c>
      <c r="U2683" s="7">
        <f>ROUND('Sheet1 (4)'!AA2689/100,2)</f>
        <v>-1.58</v>
      </c>
      <c r="V2683" s="1" t="str">
        <f>'Sheet1 (4)'!AB2689&amp;".T"</f>
        <v>3556.T</v>
      </c>
      <c r="W2683" t="e">
        <f>ROUND('Sheet1 (4)'!AC2689,2)</f>
        <v>#VALUE!</v>
      </c>
      <c r="X2683">
        <f>ROUND('Sheet1 (4)'!AD2689,2)</f>
        <v>21.29</v>
      </c>
      <c r="Y2683" t="str">
        <f>_xlfn.XLOOKUP('Sheet1 (4)'!AB2689,'Sheet1 (3)'!B:B,'Sheet1 (3)'!D:D,"",0)</f>
        <v>グロース</v>
      </c>
    </row>
    <row r="2684" spans="1:25" x14ac:dyDescent="0.2">
      <c r="A2684">
        <v>2683</v>
      </c>
      <c r="B2684" s="1" t="str">
        <f>_xlfn.XLOOKUP('Sheet1 (4)'!AB2690,'Sheet1 (3)'!B:B,'Sheet1 (3)'!C:C,"",0)</f>
        <v>レンゴー</v>
      </c>
      <c r="C2684" s="1" t="str">
        <f>_xlfn.XLOOKUP('Sheet1 (4)'!AB2690,'Sheet1 (3)'!B:B,'Sheet1 (3)'!F:F,"",0)</f>
        <v>パルプ・紙</v>
      </c>
      <c r="D2684" s="1">
        <f>ROUND('Sheet1 (4)'!E2690/100000000,2)</f>
        <v>2.48</v>
      </c>
      <c r="E2684" s="1">
        <f>ROUND('Sheet1 (4)'!F2690/100,2)</f>
        <v>399.4</v>
      </c>
      <c r="F2684" s="1">
        <f>ROUND('Sheet1 (4)'!G2690/100,2)</f>
        <v>332.8</v>
      </c>
      <c r="G2684" s="1">
        <f>ROUND('Sheet1 (4)'!H2690/100,2)</f>
        <v>259.57</v>
      </c>
      <c r="H2684" s="1">
        <f>ROUND('Sheet1 (4)'!I2690/100,2)</f>
        <v>488.56</v>
      </c>
      <c r="I2684" s="1">
        <f>ROUND('Sheet1 (4)'!J2690/100,2)</f>
        <v>374.09</v>
      </c>
      <c r="J2684" s="1">
        <f>ROUND('Sheet1 (4)'!K2690/100,2)</f>
        <v>403.29</v>
      </c>
      <c r="K2684" s="1">
        <f>ROUND('Sheet1 (4)'!L2690/100,2)</f>
        <v>499</v>
      </c>
      <c r="L2684" s="4">
        <f>ROUND(('Sheet1 (4)'!M2690+'Sheet1 (4)'!R2690)/100,2)</f>
        <v>199.93</v>
      </c>
      <c r="M2684" s="4">
        <f>ROUND(('Sheet1 (4)'!N2690+'Sheet1 (4)'!S2690)/100,2)</f>
        <v>32.130000000000003</v>
      </c>
      <c r="N2684" s="4">
        <f>ROUND(('Sheet1 (4)'!O2690+'Sheet1 (4)'!T2690)/100,2)</f>
        <v>-145.80000000000001</v>
      </c>
      <c r="O2684" s="4">
        <f>ROUND(('Sheet1 (4)'!P2690+'Sheet1 (4)'!U2690)/100,2)</f>
        <v>135.94999999999999</v>
      </c>
      <c r="P2684" s="4">
        <f>ROUND(('Sheet1 (4)'!Q2690+'Sheet1 (4)'!V2690)/100,2)</f>
        <v>-202.75</v>
      </c>
      <c r="Q2684" s="7">
        <f>ROUND('Sheet1 (4)'!W2690/100,2)</f>
        <v>0.1</v>
      </c>
      <c r="R2684" s="7">
        <f>ROUND('Sheet1 (4)'!X2690/100,2)</f>
        <v>0.09</v>
      </c>
      <c r="S2684" s="7">
        <f>ROUND('Sheet1 (4)'!Y2690/100,2)</f>
        <v>0.06</v>
      </c>
      <c r="T2684" s="7">
        <f>ROUND('Sheet1 (4)'!Z2690/100,2)</f>
        <v>0.08</v>
      </c>
      <c r="U2684" s="7">
        <f>ROUND('Sheet1 (4)'!AA2690/100,2)</f>
        <v>7.0000000000000007E-2</v>
      </c>
      <c r="V2684" s="1" t="str">
        <f>'Sheet1 (4)'!AB2690&amp;".T"</f>
        <v>3941.T</v>
      </c>
      <c r="W2684">
        <f>ROUND('Sheet1 (4)'!AC2690,2)</f>
        <v>11.68</v>
      </c>
      <c r="X2684">
        <f>ROUND('Sheet1 (4)'!AD2690,2)</f>
        <v>0.53</v>
      </c>
      <c r="Y2684" t="str">
        <f>_xlfn.XLOOKUP('Sheet1 (4)'!AB2690,'Sheet1 (3)'!B:B,'Sheet1 (3)'!D:D,"",0)</f>
        <v>プライム</v>
      </c>
    </row>
    <row r="2685" spans="1:25" x14ac:dyDescent="0.2">
      <c r="A2685">
        <v>2684</v>
      </c>
      <c r="B2685" s="1" t="str">
        <f>_xlfn.XLOOKUP('Sheet1 (4)'!AB2691,'Sheet1 (3)'!B:B,'Sheet1 (3)'!C:C,"",0)</f>
        <v>レノバ</v>
      </c>
      <c r="C2685" s="1" t="str">
        <f>_xlfn.XLOOKUP('Sheet1 (4)'!AB2691,'Sheet1 (3)'!B:B,'Sheet1 (3)'!F:F,"",0)</f>
        <v>電気・ガス業</v>
      </c>
      <c r="D2685" s="1">
        <f>ROUND('Sheet1 (4)'!E2691/100000000,2)</f>
        <v>0.9</v>
      </c>
      <c r="E2685" s="1">
        <f>ROUND('Sheet1 (4)'!F2691/100,2)</f>
        <v>48.97</v>
      </c>
      <c r="F2685" s="1">
        <f>ROUND('Sheet1 (4)'!G2691/100,2)</f>
        <v>35.31</v>
      </c>
      <c r="G2685" s="1">
        <f>ROUND('Sheet1 (4)'!H2691/100,2)</f>
        <v>51.83</v>
      </c>
      <c r="H2685" s="1">
        <f>ROUND('Sheet1 (4)'!I2691/100,2)</f>
        <v>53.1</v>
      </c>
      <c r="I2685" s="1">
        <f>ROUND('Sheet1 (4)'!J2691/100,2)</f>
        <v>32.08</v>
      </c>
      <c r="J2685" s="1">
        <f>ROUND('Sheet1 (4)'!K2691/100,2)</f>
        <v>83.67</v>
      </c>
      <c r="K2685" s="1">
        <f>ROUND('Sheet1 (4)'!L2691/100,2)</f>
        <v>96.7</v>
      </c>
      <c r="L2685" s="4">
        <f>ROUND(('Sheet1 (4)'!M2691+'Sheet1 (4)'!R2691)/100,2)</f>
        <v>-10.14</v>
      </c>
      <c r="M2685" s="4">
        <f>ROUND(('Sheet1 (4)'!N2691+'Sheet1 (4)'!S2691)/100,2)</f>
        <v>-63.7</v>
      </c>
      <c r="N2685" s="4">
        <f>ROUND(('Sheet1 (4)'!O2691+'Sheet1 (4)'!T2691)/100,2)</f>
        <v>7.98</v>
      </c>
      <c r="O2685" s="4">
        <f>ROUND(('Sheet1 (4)'!P2691+'Sheet1 (4)'!U2691)/100,2)</f>
        <v>-56.22</v>
      </c>
      <c r="P2685" s="4">
        <f>ROUND(('Sheet1 (4)'!Q2691+'Sheet1 (4)'!V2691)/100,2)</f>
        <v>150.01</v>
      </c>
      <c r="Q2685" s="7">
        <f>ROUND('Sheet1 (4)'!W2691/100,2)</f>
        <v>0.49</v>
      </c>
      <c r="R2685" s="7">
        <f>ROUND('Sheet1 (4)'!X2691/100,2)</f>
        <v>0.08</v>
      </c>
      <c r="S2685" s="7">
        <f>ROUND('Sheet1 (4)'!Y2691/100,2)</f>
        <v>7.0000000000000007E-2</v>
      </c>
      <c r="T2685" s="7">
        <f>ROUND('Sheet1 (4)'!Z2691/100,2)</f>
        <v>0.12</v>
      </c>
      <c r="U2685" s="7">
        <f>ROUND('Sheet1 (4)'!AA2691/100,2)</f>
        <v>0.03</v>
      </c>
      <c r="V2685" s="1" t="str">
        <f>'Sheet1 (4)'!AB2691&amp;".T"</f>
        <v>9519.T</v>
      </c>
      <c r="W2685">
        <f>ROUND('Sheet1 (4)'!AC2691,2)</f>
        <v>23.5</v>
      </c>
      <c r="X2685">
        <f>ROUND('Sheet1 (4)'!AD2691,2)</f>
        <v>0.93</v>
      </c>
      <c r="Y2685" t="str">
        <f>_xlfn.XLOOKUP('Sheet1 (4)'!AB2691,'Sheet1 (3)'!B:B,'Sheet1 (3)'!D:D,"",0)</f>
        <v>プライム</v>
      </c>
    </row>
    <row r="2686" spans="1:25" x14ac:dyDescent="0.2">
      <c r="A2686">
        <v>2685</v>
      </c>
      <c r="B2686" s="1" t="str">
        <f>_xlfn.XLOOKUP('Sheet1 (4)'!AB2692,'Sheet1 (3)'!B:B,'Sheet1 (3)'!C:C,"",0)</f>
        <v>レント</v>
      </c>
      <c r="C2686" s="1" t="str">
        <f>_xlfn.XLOOKUP('Sheet1 (4)'!AB2692,'Sheet1 (3)'!B:B,'Sheet1 (3)'!F:F,"",0)</f>
        <v>サービス業</v>
      </c>
      <c r="D2686" s="1">
        <f>ROUND('Sheet1 (4)'!E2692/100000000,2)</f>
        <v>0.04</v>
      </c>
      <c r="E2686" s="1" t="e">
        <f>ROUND('Sheet1 (4)'!F2692/100,2)</f>
        <v>#VALUE!</v>
      </c>
      <c r="F2686" s="1" t="e">
        <f>ROUND('Sheet1 (4)'!G2692/100,2)</f>
        <v>#VALUE!</v>
      </c>
      <c r="G2686" s="1">
        <f>ROUND('Sheet1 (4)'!H2692/100,2)</f>
        <v>26.89</v>
      </c>
      <c r="H2686" s="1">
        <f>ROUND('Sheet1 (4)'!I2692/100,2)</f>
        <v>31.83</v>
      </c>
      <c r="I2686" s="1">
        <f>ROUND('Sheet1 (4)'!J2692/100,2)</f>
        <v>39.07</v>
      </c>
      <c r="J2686" s="1" t="e">
        <f>ROUND('Sheet1 (4)'!K2692/100,2)</f>
        <v>#VALUE!</v>
      </c>
      <c r="K2686" s="1" t="e">
        <f>ROUND('Sheet1 (4)'!L2692/100,2)</f>
        <v>#VALUE!</v>
      </c>
      <c r="L2686" s="4" t="e">
        <f>ROUND(('Sheet1 (4)'!M2692+'Sheet1 (4)'!R2692)/100,2)</f>
        <v>#VALUE!</v>
      </c>
      <c r="M2686" s="4" t="e">
        <f>ROUND(('Sheet1 (4)'!N2692+'Sheet1 (4)'!S2692)/100,2)</f>
        <v>#VALUE!</v>
      </c>
      <c r="N2686" s="4" t="e">
        <f>ROUND(('Sheet1 (4)'!O2692+'Sheet1 (4)'!T2692)/100,2)</f>
        <v>#VALUE!</v>
      </c>
      <c r="O2686" s="4" t="e">
        <f>ROUND(('Sheet1 (4)'!P2692+'Sheet1 (4)'!U2692)/100,2)</f>
        <v>#VALUE!</v>
      </c>
      <c r="P2686" s="4">
        <f>ROUND(('Sheet1 (4)'!Q2692+'Sheet1 (4)'!V2692)/100,2)</f>
        <v>6.22</v>
      </c>
      <c r="Q2686" s="7" t="e">
        <f>ROUND('Sheet1 (4)'!W2692/100,2)</f>
        <v>#VALUE!</v>
      </c>
      <c r="R2686" s="7" t="e">
        <f>ROUND('Sheet1 (4)'!X2692/100,2)</f>
        <v>#VALUE!</v>
      </c>
      <c r="S2686" s="7" t="e">
        <f>ROUND('Sheet1 (4)'!Y2692/100,2)</f>
        <v>#VALUE!</v>
      </c>
      <c r="T2686" s="7">
        <f>ROUND('Sheet1 (4)'!Z2692/100,2)</f>
        <v>0.18</v>
      </c>
      <c r="U2686" s="7">
        <f>ROUND('Sheet1 (4)'!AA2692/100,2)</f>
        <v>0.17</v>
      </c>
      <c r="V2686" s="1" t="str">
        <f>'Sheet1 (4)'!AB2692&amp;".T"</f>
        <v>372A.T</v>
      </c>
      <c r="W2686">
        <f>ROUND('Sheet1 (4)'!AC2692,2)</f>
        <v>7.91</v>
      </c>
      <c r="X2686">
        <f>ROUND('Sheet1 (4)'!AD2692,2)</f>
        <v>1.25</v>
      </c>
      <c r="Y2686" t="str">
        <f>_xlfn.XLOOKUP('Sheet1 (4)'!AB2692,'Sheet1 (3)'!B:B,'Sheet1 (3)'!D:D,"",0)</f>
        <v>スタンダード</v>
      </c>
    </row>
    <row r="2687" spans="1:25" x14ac:dyDescent="0.2">
      <c r="A2687">
        <v>2686</v>
      </c>
      <c r="B2687" s="1" t="str">
        <f>_xlfn.XLOOKUP('Sheet1 (4)'!AB2693,'Sheet1 (3)'!B:B,'Sheet1 (3)'!C:C,"",0)</f>
        <v>レントラックス</v>
      </c>
      <c r="C2687" s="1" t="str">
        <f>_xlfn.XLOOKUP('Sheet1 (4)'!AB2693,'Sheet1 (3)'!B:B,'Sheet1 (3)'!F:F,"",0)</f>
        <v>サービス業</v>
      </c>
      <c r="D2687" s="1">
        <f>ROUND('Sheet1 (4)'!E2693/100000000,2)</f>
        <v>0.08</v>
      </c>
      <c r="E2687" s="1">
        <f>ROUND('Sheet1 (4)'!F2693/100,2)</f>
        <v>4.76</v>
      </c>
      <c r="F2687" s="1">
        <f>ROUND('Sheet1 (4)'!G2693/100,2)</f>
        <v>7.91</v>
      </c>
      <c r="G2687" s="1">
        <f>ROUND('Sheet1 (4)'!H2693/100,2)</f>
        <v>10.96</v>
      </c>
      <c r="H2687" s="1">
        <f>ROUND('Sheet1 (4)'!I2693/100,2)</f>
        <v>7.4</v>
      </c>
      <c r="I2687" s="1">
        <f>ROUND('Sheet1 (4)'!J2693/100,2)</f>
        <v>11.9</v>
      </c>
      <c r="J2687" s="1" t="e">
        <f>ROUND('Sheet1 (4)'!K2693/100,2)</f>
        <v>#VALUE!</v>
      </c>
      <c r="K2687" s="1" t="e">
        <f>ROUND('Sheet1 (4)'!L2693/100,2)</f>
        <v>#VALUE!</v>
      </c>
      <c r="L2687" s="4">
        <f>ROUND(('Sheet1 (4)'!M2693+'Sheet1 (4)'!R2693)/100,2)</f>
        <v>4.53</v>
      </c>
      <c r="M2687" s="4">
        <f>ROUND(('Sheet1 (4)'!N2693+'Sheet1 (4)'!S2693)/100,2)</f>
        <v>-1.39</v>
      </c>
      <c r="N2687" s="4">
        <f>ROUND(('Sheet1 (4)'!O2693+'Sheet1 (4)'!T2693)/100,2)</f>
        <v>-4.76</v>
      </c>
      <c r="O2687" s="4">
        <f>ROUND(('Sheet1 (4)'!P2693+'Sheet1 (4)'!U2693)/100,2)</f>
        <v>5.99</v>
      </c>
      <c r="P2687" s="4">
        <f>ROUND(('Sheet1 (4)'!Q2693+'Sheet1 (4)'!V2693)/100,2)</f>
        <v>14.92</v>
      </c>
      <c r="Q2687" s="7">
        <f>ROUND('Sheet1 (4)'!W2693/100,2)</f>
        <v>0.1</v>
      </c>
      <c r="R2687" s="7">
        <f>ROUND('Sheet1 (4)'!X2693/100,2)</f>
        <v>0.18</v>
      </c>
      <c r="S2687" s="7">
        <f>ROUND('Sheet1 (4)'!Y2693/100,2)</f>
        <v>7.0000000000000007E-2</v>
      </c>
      <c r="T2687" s="7">
        <f>ROUND('Sheet1 (4)'!Z2693/100,2)</f>
        <v>0.11</v>
      </c>
      <c r="U2687" s="7">
        <f>ROUND('Sheet1 (4)'!AA2693/100,2)</f>
        <v>0.2</v>
      </c>
      <c r="V2687" s="1" t="str">
        <f>'Sheet1 (4)'!AB2693&amp;".T"</f>
        <v>6045.T</v>
      </c>
      <c r="W2687">
        <f>ROUND('Sheet1 (4)'!AC2693,2)</f>
        <v>16.16</v>
      </c>
      <c r="X2687">
        <f>ROUND('Sheet1 (4)'!AD2693,2)</f>
        <v>3.26</v>
      </c>
      <c r="Y2687" t="str">
        <f>_xlfn.XLOOKUP('Sheet1 (4)'!AB2693,'Sheet1 (3)'!B:B,'Sheet1 (3)'!D:D,"",0)</f>
        <v>グロース</v>
      </c>
    </row>
    <row r="2688" spans="1:25" x14ac:dyDescent="0.2">
      <c r="A2688">
        <v>2687</v>
      </c>
      <c r="B2688" s="1" t="str">
        <f>_xlfn.XLOOKUP('Sheet1 (4)'!AB2694,'Sheet1 (3)'!B:B,'Sheet1 (3)'!C:C,"",0)</f>
        <v>リプロセル</v>
      </c>
      <c r="C2688" s="1" t="str">
        <f>_xlfn.XLOOKUP('Sheet1 (4)'!AB2694,'Sheet1 (3)'!B:B,'Sheet1 (3)'!F:F,"",0)</f>
        <v>化学</v>
      </c>
      <c r="D2688" s="1">
        <f>ROUND('Sheet1 (4)'!E2694/100000000,2)</f>
        <v>0.95</v>
      </c>
      <c r="E2688" s="1">
        <f>ROUND('Sheet1 (4)'!F2694/100,2)</f>
        <v>-10.48</v>
      </c>
      <c r="F2688" s="1">
        <f>ROUND('Sheet1 (4)'!G2694/100,2)</f>
        <v>-6.47</v>
      </c>
      <c r="G2688" s="1">
        <f>ROUND('Sheet1 (4)'!H2694/100,2)</f>
        <v>-3.56</v>
      </c>
      <c r="H2688" s="1">
        <f>ROUND('Sheet1 (4)'!I2694/100,2)</f>
        <v>-4.0999999999999996</v>
      </c>
      <c r="I2688" s="1">
        <f>ROUND('Sheet1 (4)'!J2694/100,2)</f>
        <v>-1.31</v>
      </c>
      <c r="J2688" s="1" t="e">
        <f>ROUND('Sheet1 (4)'!K2694/100,2)</f>
        <v>#VALUE!</v>
      </c>
      <c r="K2688" s="1" t="e">
        <f>ROUND('Sheet1 (4)'!L2694/100,2)</f>
        <v>#VALUE!</v>
      </c>
      <c r="L2688" s="4">
        <f>ROUND(('Sheet1 (4)'!M2694+'Sheet1 (4)'!R2694)/100,2)</f>
        <v>-20.64</v>
      </c>
      <c r="M2688" s="4">
        <f>ROUND(('Sheet1 (4)'!N2694+'Sheet1 (4)'!S2694)/100,2)</f>
        <v>-23.9</v>
      </c>
      <c r="N2688" s="4">
        <f>ROUND(('Sheet1 (4)'!O2694+'Sheet1 (4)'!T2694)/100,2)</f>
        <v>-12.27</v>
      </c>
      <c r="O2688" s="4">
        <f>ROUND(('Sheet1 (4)'!P2694+'Sheet1 (4)'!U2694)/100,2)</f>
        <v>3.93</v>
      </c>
      <c r="P2688" s="4">
        <f>ROUND(('Sheet1 (4)'!Q2694+'Sheet1 (4)'!V2694)/100,2)</f>
        <v>-7.89</v>
      </c>
      <c r="Q2688" s="7">
        <f>ROUND('Sheet1 (4)'!W2694/100,2)</f>
        <v>-0.14000000000000001</v>
      </c>
      <c r="R2688" s="7">
        <f>ROUND('Sheet1 (4)'!X2694/100,2)</f>
        <v>-0.09</v>
      </c>
      <c r="S2688" s="7">
        <f>ROUND('Sheet1 (4)'!Y2694/100,2)</f>
        <v>-0.04</v>
      </c>
      <c r="T2688" s="7">
        <f>ROUND('Sheet1 (4)'!Z2694/100,2)</f>
        <v>0</v>
      </c>
      <c r="U2688" s="7">
        <f>ROUND('Sheet1 (4)'!AA2694/100,2)</f>
        <v>0.01</v>
      </c>
      <c r="V2688" s="1" t="str">
        <f>'Sheet1 (4)'!AB2694&amp;".T"</f>
        <v>4978.T</v>
      </c>
      <c r="W2688" t="e">
        <f>ROUND('Sheet1 (4)'!AC2694,2)</f>
        <v>#VALUE!</v>
      </c>
      <c r="X2688">
        <f>ROUND('Sheet1 (4)'!AD2694,2)</f>
        <v>1.84</v>
      </c>
      <c r="Y2688" t="str">
        <f>_xlfn.XLOOKUP('Sheet1 (4)'!AB2694,'Sheet1 (3)'!B:B,'Sheet1 (3)'!D:D,"",0)</f>
        <v>グロース</v>
      </c>
    </row>
    <row r="2689" spans="1:25" x14ac:dyDescent="0.2">
      <c r="A2689">
        <v>2688</v>
      </c>
      <c r="B2689" s="1" t="str">
        <f>_xlfn.XLOOKUP('Sheet1 (4)'!AB2695,'Sheet1 (3)'!B:B,'Sheet1 (3)'!C:C,"",0)</f>
        <v>リスキル</v>
      </c>
      <c r="C2689" s="1" t="str">
        <f>_xlfn.XLOOKUP('Sheet1 (4)'!AB2695,'Sheet1 (3)'!B:B,'Sheet1 (3)'!F:F,"",0)</f>
        <v>サービス業</v>
      </c>
      <c r="D2689" s="1">
        <f>ROUND('Sheet1 (4)'!E2695/100000000,2)</f>
        <v>0.02</v>
      </c>
      <c r="E2689" s="1" t="e">
        <f>ROUND('Sheet1 (4)'!F2695/100,2)</f>
        <v>#VALUE!</v>
      </c>
      <c r="F2689" s="1" t="e">
        <f>ROUND('Sheet1 (4)'!G2695/100,2)</f>
        <v>#VALUE!</v>
      </c>
      <c r="G2689" s="1">
        <f>ROUND('Sheet1 (4)'!H2695/100,2)</f>
        <v>2.44</v>
      </c>
      <c r="H2689" s="1">
        <f>ROUND('Sheet1 (4)'!I2695/100,2)</f>
        <v>4.0199999999999996</v>
      </c>
      <c r="I2689" s="1">
        <f>ROUND('Sheet1 (4)'!J2695/100,2)</f>
        <v>6.69</v>
      </c>
      <c r="J2689" s="1" t="e">
        <f>ROUND('Sheet1 (4)'!K2695/100,2)</f>
        <v>#VALUE!</v>
      </c>
      <c r="K2689" s="1" t="e">
        <f>ROUND('Sheet1 (4)'!L2695/100,2)</f>
        <v>#VALUE!</v>
      </c>
      <c r="L2689" s="4" t="e">
        <f>ROUND(('Sheet1 (4)'!M2695+'Sheet1 (4)'!R2695)/100,2)</f>
        <v>#VALUE!</v>
      </c>
      <c r="M2689" s="4" t="e">
        <f>ROUND(('Sheet1 (4)'!N2695+'Sheet1 (4)'!S2695)/100,2)</f>
        <v>#VALUE!</v>
      </c>
      <c r="N2689" s="4">
        <f>ROUND(('Sheet1 (4)'!O2695+'Sheet1 (4)'!T2695)/100,2)</f>
        <v>2.77</v>
      </c>
      <c r="O2689" s="4">
        <f>ROUND(('Sheet1 (4)'!P2695+'Sheet1 (4)'!U2695)/100,2)</f>
        <v>2.4900000000000002</v>
      </c>
      <c r="P2689" s="4">
        <f>ROUND(('Sheet1 (4)'!Q2695+'Sheet1 (4)'!V2695)/100,2)</f>
        <v>4.46</v>
      </c>
      <c r="Q2689" s="7" t="e">
        <f>ROUND('Sheet1 (4)'!W2695/100,2)</f>
        <v>#VALUE!</v>
      </c>
      <c r="R2689" s="7" t="e">
        <f>ROUND('Sheet1 (4)'!X2695/100,2)</f>
        <v>#VALUE!</v>
      </c>
      <c r="S2689" s="7" t="e">
        <f>ROUND('Sheet1 (4)'!Y2695/100,2)</f>
        <v>#VALUE!</v>
      </c>
      <c r="T2689" s="7">
        <f>ROUND('Sheet1 (4)'!Z2695/100,2)</f>
        <v>0.55000000000000004</v>
      </c>
      <c r="U2689" s="7">
        <f>ROUND('Sheet1 (4)'!AA2695/100,2)</f>
        <v>0.46</v>
      </c>
      <c r="V2689" s="1" t="str">
        <f>'Sheet1 (4)'!AB2695&amp;".T"</f>
        <v>291A.T</v>
      </c>
      <c r="W2689">
        <f>ROUND('Sheet1 (4)'!AC2695,2)</f>
        <v>10.199999999999999</v>
      </c>
      <c r="X2689" t="e">
        <f>ROUND('Sheet1 (4)'!AD2695,2)</f>
        <v>#VALUE!</v>
      </c>
      <c r="Y2689" t="str">
        <f>_xlfn.XLOOKUP('Sheet1 (4)'!AB2695,'Sheet1 (3)'!B:B,'Sheet1 (3)'!D:D,"",0)</f>
        <v>グロース</v>
      </c>
    </row>
    <row r="2690" spans="1:25" x14ac:dyDescent="0.2">
      <c r="A2690">
        <v>2689</v>
      </c>
      <c r="B2690" s="1" t="str">
        <f>_xlfn.XLOOKUP('Sheet1 (4)'!AB2696,'Sheet1 (3)'!B:B,'Sheet1 (3)'!C:C,"",0)</f>
        <v>リソルホールディングス</v>
      </c>
      <c r="C2690" s="1" t="str">
        <f>_xlfn.XLOOKUP('Sheet1 (4)'!AB2696,'Sheet1 (3)'!B:B,'Sheet1 (3)'!F:F,"",0)</f>
        <v>サービス業</v>
      </c>
      <c r="D2690" s="1">
        <f>ROUND('Sheet1 (4)'!E2696/100000000,2)</f>
        <v>0.06</v>
      </c>
      <c r="E2690" s="1">
        <f>ROUND('Sheet1 (4)'!F2696/100,2)</f>
        <v>10.53</v>
      </c>
      <c r="F2690" s="1">
        <f>ROUND('Sheet1 (4)'!G2696/100,2)</f>
        <v>6.86</v>
      </c>
      <c r="G2690" s="1">
        <f>ROUND('Sheet1 (4)'!H2696/100,2)</f>
        <v>3.24</v>
      </c>
      <c r="H2690" s="1">
        <f>ROUND('Sheet1 (4)'!I2696/100,2)</f>
        <v>21.23</v>
      </c>
      <c r="I2690" s="1">
        <f>ROUND('Sheet1 (4)'!J2696/100,2)</f>
        <v>26.82</v>
      </c>
      <c r="J2690" s="1" t="e">
        <f>ROUND('Sheet1 (4)'!K2696/100,2)</f>
        <v>#VALUE!</v>
      </c>
      <c r="K2690" s="1" t="e">
        <f>ROUND('Sheet1 (4)'!L2696/100,2)</f>
        <v>#VALUE!</v>
      </c>
      <c r="L2690" s="4">
        <f>ROUND(('Sheet1 (4)'!M2696+'Sheet1 (4)'!R2696)/100,2)</f>
        <v>35.49</v>
      </c>
      <c r="M2690" s="4">
        <f>ROUND(('Sheet1 (4)'!N2696+'Sheet1 (4)'!S2696)/100,2)</f>
        <v>5.78</v>
      </c>
      <c r="N2690" s="4">
        <f>ROUND(('Sheet1 (4)'!O2696+'Sheet1 (4)'!T2696)/100,2)</f>
        <v>26.79</v>
      </c>
      <c r="O2690" s="4">
        <f>ROUND(('Sheet1 (4)'!P2696+'Sheet1 (4)'!U2696)/100,2)</f>
        <v>23.3</v>
      </c>
      <c r="P2690" s="4">
        <f>ROUND(('Sheet1 (4)'!Q2696+'Sheet1 (4)'!V2696)/100,2)</f>
        <v>21.32</v>
      </c>
      <c r="Q2690" s="7">
        <f>ROUND('Sheet1 (4)'!W2696/100,2)</f>
        <v>0.02</v>
      </c>
      <c r="R2690" s="7">
        <f>ROUND('Sheet1 (4)'!X2696/100,2)</f>
        <v>0.04</v>
      </c>
      <c r="S2690" s="7">
        <f>ROUND('Sheet1 (4)'!Y2696/100,2)</f>
        <v>0.05</v>
      </c>
      <c r="T2690" s="7">
        <f>ROUND('Sheet1 (4)'!Z2696/100,2)</f>
        <v>0.1</v>
      </c>
      <c r="U2690" s="7">
        <f>ROUND('Sheet1 (4)'!AA2696/100,2)</f>
        <v>0.13</v>
      </c>
      <c r="V2690" s="1" t="str">
        <f>'Sheet1 (4)'!AB2696&amp;".T"</f>
        <v>5261.T</v>
      </c>
      <c r="W2690">
        <f>ROUND('Sheet1 (4)'!AC2696,2)</f>
        <v>14.37</v>
      </c>
      <c r="X2690">
        <f>ROUND('Sheet1 (4)'!AD2696,2)</f>
        <v>1.91</v>
      </c>
      <c r="Y2690" t="str">
        <f>_xlfn.XLOOKUP('Sheet1 (4)'!AB2696,'Sheet1 (3)'!B:B,'Sheet1 (3)'!D:D,"",0)</f>
        <v>プライム</v>
      </c>
    </row>
    <row r="2691" spans="1:25" x14ac:dyDescent="0.2">
      <c r="A2691">
        <v>2690</v>
      </c>
      <c r="B2691" s="1" t="str">
        <f>_xlfn.XLOOKUP('Sheet1 (4)'!AB2697,'Sheet1 (3)'!B:B,'Sheet1 (3)'!C:C,"",0)</f>
        <v>りそなホールディングス</v>
      </c>
      <c r="C2691" s="1" t="str">
        <f>_xlfn.XLOOKUP('Sheet1 (4)'!AB2697,'Sheet1 (3)'!B:B,'Sheet1 (3)'!F:F,"",0)</f>
        <v>銀行業</v>
      </c>
      <c r="D2691" s="1">
        <f>ROUND('Sheet1 (4)'!E2697/100000000,2)</f>
        <v>22.73</v>
      </c>
      <c r="E2691" s="1" t="e">
        <f>ROUND('Sheet1 (4)'!F2697/100,2)</f>
        <v>#VALUE!</v>
      </c>
      <c r="F2691" s="1" t="e">
        <f>ROUND('Sheet1 (4)'!G2697/100,2)</f>
        <v>#VALUE!</v>
      </c>
      <c r="G2691" s="1" t="e">
        <f>ROUND('Sheet1 (4)'!H2697/100,2)</f>
        <v>#VALUE!</v>
      </c>
      <c r="H2691" s="1" t="e">
        <f>ROUND('Sheet1 (4)'!I2697/100,2)</f>
        <v>#VALUE!</v>
      </c>
      <c r="I2691" s="1" t="e">
        <f>ROUND('Sheet1 (4)'!J2697/100,2)</f>
        <v>#VALUE!</v>
      </c>
      <c r="J2691" s="1">
        <f>ROUND('Sheet1 (4)'!K2697/100,2)</f>
        <v>3192.12</v>
      </c>
      <c r="K2691" s="1">
        <f>ROUND('Sheet1 (4)'!L2697/100,2)</f>
        <v>3782.87</v>
      </c>
      <c r="L2691" s="4">
        <f>ROUND(('Sheet1 (4)'!M2697+'Sheet1 (4)'!R2697)/100,2)</f>
        <v>44261.99</v>
      </c>
      <c r="M2691" s="4">
        <f>ROUND(('Sheet1 (4)'!N2697+'Sheet1 (4)'!S2697)/100,2)</f>
        <v>4976.75</v>
      </c>
      <c r="N2691" s="4">
        <f>ROUND(('Sheet1 (4)'!O2697+'Sheet1 (4)'!T2697)/100,2)</f>
        <v>-64970.87</v>
      </c>
      <c r="O2691" s="4">
        <f>ROUND(('Sheet1 (4)'!P2697+'Sheet1 (4)'!U2697)/100,2)</f>
        <v>-30437.87</v>
      </c>
      <c r="P2691" s="4">
        <f>ROUND(('Sheet1 (4)'!Q2697+'Sheet1 (4)'!V2697)/100,2)</f>
        <v>-10206.75</v>
      </c>
      <c r="Q2691" s="7">
        <f>ROUND('Sheet1 (4)'!W2697/100,2)</f>
        <v>0.05</v>
      </c>
      <c r="R2691" s="7">
        <f>ROUND('Sheet1 (4)'!X2697/100,2)</f>
        <v>0.04</v>
      </c>
      <c r="S2691" s="7">
        <f>ROUND('Sheet1 (4)'!Y2697/100,2)</f>
        <v>0.06</v>
      </c>
      <c r="T2691" s="7">
        <f>ROUND('Sheet1 (4)'!Z2697/100,2)</f>
        <v>0.06</v>
      </c>
      <c r="U2691" s="7">
        <f>ROUND('Sheet1 (4)'!AA2697/100,2)</f>
        <v>0.08</v>
      </c>
      <c r="V2691" s="1" t="str">
        <f>'Sheet1 (4)'!AB2697&amp;".T"</f>
        <v>8308.T</v>
      </c>
      <c r="W2691">
        <f>ROUND('Sheet1 (4)'!AC2697,2)</f>
        <v>15.18</v>
      </c>
      <c r="X2691">
        <f>ROUND('Sheet1 (4)'!AD2697,2)</f>
        <v>1.23</v>
      </c>
      <c r="Y2691" t="str">
        <f>_xlfn.XLOOKUP('Sheet1 (4)'!AB2697,'Sheet1 (3)'!B:B,'Sheet1 (3)'!D:D,"",0)</f>
        <v>プライム</v>
      </c>
    </row>
    <row r="2692" spans="1:25" x14ac:dyDescent="0.2">
      <c r="A2692">
        <v>2691</v>
      </c>
      <c r="B2692" s="1" t="str">
        <f>_xlfn.XLOOKUP('Sheet1 (4)'!AB2698,'Sheet1 (3)'!B:B,'Sheet1 (3)'!C:C,"",0)</f>
        <v>レゾナック・ホールディングス</v>
      </c>
      <c r="C2692" s="1" t="str">
        <f>_xlfn.XLOOKUP('Sheet1 (4)'!AB2698,'Sheet1 (3)'!B:B,'Sheet1 (3)'!F:F,"",0)</f>
        <v>化学</v>
      </c>
      <c r="D2692" s="1">
        <f>ROUND('Sheet1 (4)'!E2698/100000000,2)</f>
        <v>1.81</v>
      </c>
      <c r="E2692" s="1">
        <f>ROUND('Sheet1 (4)'!F2698/100,2)</f>
        <v>871.97</v>
      </c>
      <c r="F2692" s="1">
        <f>ROUND('Sheet1 (4)'!G2698/100,2)</f>
        <v>593.71</v>
      </c>
      <c r="G2692" s="1">
        <f>ROUND('Sheet1 (4)'!H2698/100,2)</f>
        <v>-37.630000000000003</v>
      </c>
      <c r="H2692" s="1">
        <f>ROUND('Sheet1 (4)'!I2698/100,2)</f>
        <v>667.89</v>
      </c>
      <c r="I2692" s="1">
        <f>ROUND('Sheet1 (4)'!J2698/100,2)</f>
        <v>667.89</v>
      </c>
      <c r="J2692" s="1">
        <f>ROUND('Sheet1 (4)'!K2698/100,2)</f>
        <v>525.95000000000005</v>
      </c>
      <c r="K2692" s="1">
        <f>ROUND('Sheet1 (4)'!L2698/100,2)</f>
        <v>1121.95</v>
      </c>
      <c r="L2692" s="4">
        <f>ROUND(('Sheet1 (4)'!M2698+'Sheet1 (4)'!R2698)/100,2)</f>
        <v>1438.89</v>
      </c>
      <c r="M2692" s="4">
        <f>ROUND(('Sheet1 (4)'!N2698+'Sheet1 (4)'!S2698)/100,2)</f>
        <v>456.82</v>
      </c>
      <c r="N2692" s="4">
        <f>ROUND(('Sheet1 (4)'!O2698+'Sheet1 (4)'!T2698)/100,2)</f>
        <v>568.16999999999996</v>
      </c>
      <c r="O2692" s="4">
        <f>ROUND(('Sheet1 (4)'!P2698+'Sheet1 (4)'!U2698)/100,2)</f>
        <v>1113.47</v>
      </c>
      <c r="P2692" s="4">
        <f>ROUND(('Sheet1 (4)'!Q2698+'Sheet1 (4)'!V2698)/100,2)</f>
        <v>1113.47</v>
      </c>
      <c r="Q2692" s="7">
        <f>ROUND('Sheet1 (4)'!W2698/100,2)</f>
        <v>0</v>
      </c>
      <c r="R2692" s="7">
        <f>ROUND('Sheet1 (4)'!X2698/100,2)</f>
        <v>0.05</v>
      </c>
      <c r="S2692" s="7">
        <f>ROUND('Sheet1 (4)'!Y2698/100,2)</f>
        <v>-0.03</v>
      </c>
      <c r="T2692" s="7">
        <f>ROUND('Sheet1 (4)'!Z2698/100,2)</f>
        <v>0.12</v>
      </c>
      <c r="U2692" s="7">
        <f>ROUND('Sheet1 (4)'!AA2698/100,2)</f>
        <v>0.12</v>
      </c>
      <c r="V2692" s="1" t="str">
        <f>'Sheet1 (4)'!AB2698&amp;".T"</f>
        <v>4004.T</v>
      </c>
      <c r="W2692">
        <f>ROUND('Sheet1 (4)'!AC2698,2)</f>
        <v>18.899999999999999</v>
      </c>
      <c r="X2692">
        <f>ROUND('Sheet1 (4)'!AD2698,2)</f>
        <v>1.6</v>
      </c>
      <c r="Y2692" t="str">
        <f>_xlfn.XLOOKUP('Sheet1 (4)'!AB2698,'Sheet1 (3)'!B:B,'Sheet1 (3)'!D:D,"",0)</f>
        <v>プライム</v>
      </c>
    </row>
    <row r="2693" spans="1:25" x14ac:dyDescent="0.2">
      <c r="A2693">
        <v>2692</v>
      </c>
      <c r="B2693" s="1" t="str">
        <f>_xlfn.XLOOKUP('Sheet1 (4)'!AB2699,'Sheet1 (3)'!B:B,'Sheet1 (3)'!C:C,"",0)</f>
        <v>リゾートトラスト</v>
      </c>
      <c r="C2693" s="1" t="str">
        <f>_xlfn.XLOOKUP('Sheet1 (4)'!AB2699,'Sheet1 (3)'!B:B,'Sheet1 (3)'!F:F,"",0)</f>
        <v>サービス業</v>
      </c>
      <c r="D2693" s="1">
        <f>ROUND('Sheet1 (4)'!E2699/100000000,2)</f>
        <v>2.12</v>
      </c>
      <c r="E2693" s="1">
        <f>ROUND('Sheet1 (4)'!F2699/100,2)</f>
        <v>148.61000000000001</v>
      </c>
      <c r="F2693" s="1">
        <f>ROUND('Sheet1 (4)'!G2699/100,2)</f>
        <v>87.13</v>
      </c>
      <c r="G2693" s="1">
        <f>ROUND('Sheet1 (4)'!H2699/100,2)</f>
        <v>123.43</v>
      </c>
      <c r="H2693" s="1">
        <f>ROUND('Sheet1 (4)'!I2699/100,2)</f>
        <v>211.63</v>
      </c>
      <c r="I2693" s="1">
        <f>ROUND('Sheet1 (4)'!J2699/100,2)</f>
        <v>263.69</v>
      </c>
      <c r="J2693" s="1">
        <f>ROUND('Sheet1 (4)'!K2699/100,2)</f>
        <v>286.43</v>
      </c>
      <c r="K2693" s="1">
        <f>ROUND('Sheet1 (4)'!L2699/100,2)</f>
        <v>297.17</v>
      </c>
      <c r="L2693" s="4">
        <f>ROUND(('Sheet1 (4)'!M2699+'Sheet1 (4)'!R2699)/100,2)</f>
        <v>94.04</v>
      </c>
      <c r="M2693" s="4">
        <f>ROUND(('Sheet1 (4)'!N2699+'Sheet1 (4)'!S2699)/100,2)</f>
        <v>253.98</v>
      </c>
      <c r="N2693" s="4">
        <f>ROUND(('Sheet1 (4)'!O2699+'Sheet1 (4)'!T2699)/100,2)</f>
        <v>305.99</v>
      </c>
      <c r="O2693" s="4">
        <f>ROUND(('Sheet1 (4)'!P2699+'Sheet1 (4)'!U2699)/100,2)</f>
        <v>265.97000000000003</v>
      </c>
      <c r="P2693" s="4">
        <f>ROUND(('Sheet1 (4)'!Q2699+'Sheet1 (4)'!V2699)/100,2)</f>
        <v>57.55</v>
      </c>
      <c r="Q2693" s="7">
        <f>ROUND('Sheet1 (4)'!W2699/100,2)</f>
        <v>-0.08</v>
      </c>
      <c r="R2693" s="7">
        <f>ROUND('Sheet1 (4)'!X2699/100,2)</f>
        <v>0.05</v>
      </c>
      <c r="S2693" s="7">
        <f>ROUND('Sheet1 (4)'!Y2699/100,2)</f>
        <v>0.15</v>
      </c>
      <c r="T2693" s="7">
        <f>ROUND('Sheet1 (4)'!Z2699/100,2)</f>
        <v>0.12</v>
      </c>
      <c r="U2693" s="7">
        <f>ROUND('Sheet1 (4)'!AA2699/100,2)</f>
        <v>0.14000000000000001</v>
      </c>
      <c r="V2693" s="1" t="str">
        <f>'Sheet1 (4)'!AB2699&amp;".T"</f>
        <v>4681.T</v>
      </c>
      <c r="W2693">
        <f>ROUND('Sheet1 (4)'!AC2699,2)</f>
        <v>19.13</v>
      </c>
      <c r="X2693">
        <f>ROUND('Sheet1 (4)'!AD2699,2)</f>
        <v>2.78</v>
      </c>
      <c r="Y2693" t="str">
        <f>_xlfn.XLOOKUP('Sheet1 (4)'!AB2699,'Sheet1 (3)'!B:B,'Sheet1 (3)'!D:D,"",0)</f>
        <v>プライム</v>
      </c>
    </row>
    <row r="2694" spans="1:25" x14ac:dyDescent="0.2">
      <c r="A2694">
        <v>2693</v>
      </c>
      <c r="B2694" s="1" t="str">
        <f>_xlfn.XLOOKUP('Sheet1 (4)'!AB2700,'Sheet1 (3)'!B:B,'Sheet1 (3)'!C:C,"",0)</f>
        <v>レスター</v>
      </c>
      <c r="C2694" s="1" t="str">
        <f>_xlfn.XLOOKUP('Sheet1 (4)'!AB2700,'Sheet1 (3)'!B:B,'Sheet1 (3)'!F:F,"",0)</f>
        <v>卸売業</v>
      </c>
      <c r="D2694" s="1">
        <f>ROUND('Sheet1 (4)'!E2700/100000000,2)</f>
        <v>0.28000000000000003</v>
      </c>
      <c r="E2694" s="1">
        <f>ROUND('Sheet1 (4)'!F2700/100,2)</f>
        <v>62.39</v>
      </c>
      <c r="F2694" s="1">
        <f>ROUND('Sheet1 (4)'!G2700/100,2)</f>
        <v>75.88</v>
      </c>
      <c r="G2694" s="1">
        <f>ROUND('Sheet1 (4)'!H2700/100,2)</f>
        <v>144.24</v>
      </c>
      <c r="H2694" s="1">
        <f>ROUND('Sheet1 (4)'!I2700/100,2)</f>
        <v>159.32</v>
      </c>
      <c r="I2694" s="1">
        <f>ROUND('Sheet1 (4)'!J2700/100,2)</f>
        <v>141.74</v>
      </c>
      <c r="J2694" s="1">
        <f>ROUND('Sheet1 (4)'!K2700/100,2)</f>
        <v>133.5</v>
      </c>
      <c r="K2694" s="1">
        <f>ROUND('Sheet1 (4)'!L2700/100,2)</f>
        <v>174</v>
      </c>
      <c r="L2694" s="4">
        <f>ROUND(('Sheet1 (4)'!M2700+'Sheet1 (4)'!R2700)/100,2)</f>
        <v>336.75</v>
      </c>
      <c r="M2694" s="4">
        <f>ROUND(('Sheet1 (4)'!N2700+'Sheet1 (4)'!S2700)/100,2)</f>
        <v>-427.92</v>
      </c>
      <c r="N2694" s="4">
        <f>ROUND(('Sheet1 (4)'!O2700+'Sheet1 (4)'!T2700)/100,2)</f>
        <v>-59.67</v>
      </c>
      <c r="O2694" s="4">
        <f>ROUND(('Sheet1 (4)'!P2700+'Sheet1 (4)'!U2700)/100,2)</f>
        <v>90.55</v>
      </c>
      <c r="P2694" s="4">
        <f>ROUND(('Sheet1 (4)'!Q2700+'Sheet1 (4)'!V2700)/100,2)</f>
        <v>202.57</v>
      </c>
      <c r="Q2694" s="7">
        <f>ROUND('Sheet1 (4)'!W2700/100,2)</f>
        <v>0.05</v>
      </c>
      <c r="R2694" s="7">
        <f>ROUND('Sheet1 (4)'!X2700/100,2)</f>
        <v>7.0000000000000007E-2</v>
      </c>
      <c r="S2694" s="7">
        <f>ROUND('Sheet1 (4)'!Y2700/100,2)</f>
        <v>0.09</v>
      </c>
      <c r="T2694" s="7">
        <f>ROUND('Sheet1 (4)'!Z2700/100,2)</f>
        <v>0.09</v>
      </c>
      <c r="U2694" s="7">
        <f>ROUND('Sheet1 (4)'!AA2700/100,2)</f>
        <v>0.09</v>
      </c>
      <c r="V2694" s="1" t="str">
        <f>'Sheet1 (4)'!AB2700&amp;".T"</f>
        <v>3156.T</v>
      </c>
      <c r="W2694">
        <f>ROUND('Sheet1 (4)'!AC2700,2)</f>
        <v>15.21</v>
      </c>
      <c r="X2694">
        <f>ROUND('Sheet1 (4)'!AD2700,2)</f>
        <v>0.85</v>
      </c>
      <c r="Y2694" t="str">
        <f>_xlfn.XLOOKUP('Sheet1 (4)'!AB2700,'Sheet1 (3)'!B:B,'Sheet1 (3)'!D:D,"",0)</f>
        <v>プライム</v>
      </c>
    </row>
    <row r="2695" spans="1:25" x14ac:dyDescent="0.2">
      <c r="A2695">
        <v>2694</v>
      </c>
      <c r="B2695" s="1" t="str">
        <f>_xlfn.XLOOKUP('Sheet1 (4)'!AB2701,'Sheet1 (3)'!B:B,'Sheet1 (3)'!C:C,"",0)</f>
        <v>リテールパートナーズ</v>
      </c>
      <c r="C2695" s="1" t="str">
        <f>_xlfn.XLOOKUP('Sheet1 (4)'!AB2701,'Sheet1 (3)'!B:B,'Sheet1 (3)'!F:F,"",0)</f>
        <v>小売業</v>
      </c>
      <c r="D2695" s="1">
        <f>ROUND('Sheet1 (4)'!E2701/100000000,2)</f>
        <v>0.43</v>
      </c>
      <c r="E2695" s="1">
        <f>ROUND('Sheet1 (4)'!F2701/100,2)</f>
        <v>83.62</v>
      </c>
      <c r="F2695" s="1">
        <f>ROUND('Sheet1 (4)'!G2701/100,2)</f>
        <v>52.97</v>
      </c>
      <c r="G2695" s="1">
        <f>ROUND('Sheet1 (4)'!H2701/100,2)</f>
        <v>52.78</v>
      </c>
      <c r="H2695" s="1">
        <f>ROUND('Sheet1 (4)'!I2701/100,2)</f>
        <v>67.34</v>
      </c>
      <c r="I2695" s="1">
        <f>ROUND('Sheet1 (4)'!J2701/100,2)</f>
        <v>68.180000000000007</v>
      </c>
      <c r="J2695" s="1" t="e">
        <f>ROUND('Sheet1 (4)'!K2701/100,2)</f>
        <v>#VALUE!</v>
      </c>
      <c r="K2695" s="1" t="e">
        <f>ROUND('Sheet1 (4)'!L2701/100,2)</f>
        <v>#VALUE!</v>
      </c>
      <c r="L2695" s="4">
        <f>ROUND(('Sheet1 (4)'!M2701+'Sheet1 (4)'!R2701)/100,2)</f>
        <v>61.08</v>
      </c>
      <c r="M2695" s="4">
        <f>ROUND(('Sheet1 (4)'!N2701+'Sheet1 (4)'!S2701)/100,2)</f>
        <v>-17.7</v>
      </c>
      <c r="N2695" s="4">
        <f>ROUND(('Sheet1 (4)'!O2701+'Sheet1 (4)'!T2701)/100,2)</f>
        <v>13.4</v>
      </c>
      <c r="O2695" s="4">
        <f>ROUND(('Sheet1 (4)'!P2701+'Sheet1 (4)'!U2701)/100,2)</f>
        <v>63.84</v>
      </c>
      <c r="P2695" s="4">
        <f>ROUND(('Sheet1 (4)'!Q2701+'Sheet1 (4)'!V2701)/100,2)</f>
        <v>29.18</v>
      </c>
      <c r="Q2695" s="7">
        <f>ROUND('Sheet1 (4)'!W2701/100,2)</f>
        <v>7.0000000000000007E-2</v>
      </c>
      <c r="R2695" s="7">
        <f>ROUND('Sheet1 (4)'!X2701/100,2)</f>
        <v>0.05</v>
      </c>
      <c r="S2695" s="7">
        <f>ROUND('Sheet1 (4)'!Y2701/100,2)</f>
        <v>0.04</v>
      </c>
      <c r="T2695" s="7">
        <f>ROUND('Sheet1 (4)'!Z2701/100,2)</f>
        <v>0.06</v>
      </c>
      <c r="U2695" s="7">
        <f>ROUND('Sheet1 (4)'!AA2701/100,2)</f>
        <v>0.06</v>
      </c>
      <c r="V2695" s="1" t="str">
        <f>'Sheet1 (4)'!AB2701&amp;".T"</f>
        <v>8167.T</v>
      </c>
      <c r="W2695">
        <f>ROUND('Sheet1 (4)'!AC2701,2)</f>
        <v>10.08</v>
      </c>
      <c r="X2695">
        <f>ROUND('Sheet1 (4)'!AD2701,2)</f>
        <v>0.64</v>
      </c>
      <c r="Y2695" t="str">
        <f>_xlfn.XLOOKUP('Sheet1 (4)'!AB2701,'Sheet1 (3)'!B:B,'Sheet1 (3)'!D:D,"",0)</f>
        <v>プライム</v>
      </c>
    </row>
    <row r="2696" spans="1:25" x14ac:dyDescent="0.2">
      <c r="A2696">
        <v>2695</v>
      </c>
      <c r="B2696" s="1" t="str">
        <f>_xlfn.XLOOKUP('Sheet1 (4)'!AB2702,'Sheet1 (3)'!B:B,'Sheet1 (3)'!C:C,"",0)</f>
        <v>Ｒｅｔｔｙ</v>
      </c>
      <c r="C2696" s="1" t="str">
        <f>_xlfn.XLOOKUP('Sheet1 (4)'!AB2702,'Sheet1 (3)'!B:B,'Sheet1 (3)'!F:F,"",0)</f>
        <v>サービス業</v>
      </c>
      <c r="D2696" s="1">
        <f>ROUND('Sheet1 (4)'!E2702/100000000,2)</f>
        <v>0.15</v>
      </c>
      <c r="E2696" s="1">
        <f>ROUND('Sheet1 (4)'!F2702/100,2)</f>
        <v>-3.38</v>
      </c>
      <c r="F2696" s="1">
        <f>ROUND('Sheet1 (4)'!G2702/100,2)</f>
        <v>-7.52</v>
      </c>
      <c r="G2696" s="1">
        <f>ROUND('Sheet1 (4)'!H2702/100,2)</f>
        <v>-5.25</v>
      </c>
      <c r="H2696" s="1">
        <f>ROUND('Sheet1 (4)'!I2702/100,2)</f>
        <v>-0.91</v>
      </c>
      <c r="I2696" s="1">
        <f>ROUND('Sheet1 (4)'!J2702/100,2)</f>
        <v>-0.91</v>
      </c>
      <c r="J2696" s="1" t="e">
        <f>ROUND('Sheet1 (4)'!K2702/100,2)</f>
        <v>#VALUE!</v>
      </c>
      <c r="K2696" s="1" t="e">
        <f>ROUND('Sheet1 (4)'!L2702/100,2)</f>
        <v>#VALUE!</v>
      </c>
      <c r="L2696" s="4">
        <f>ROUND(('Sheet1 (4)'!M2702+'Sheet1 (4)'!R2702)/100,2)</f>
        <v>-5</v>
      </c>
      <c r="M2696" s="4">
        <f>ROUND(('Sheet1 (4)'!N2702+'Sheet1 (4)'!S2702)/100,2)</f>
        <v>-5.66</v>
      </c>
      <c r="N2696" s="4">
        <f>ROUND(('Sheet1 (4)'!O2702+'Sheet1 (4)'!T2702)/100,2)</f>
        <v>-2.42</v>
      </c>
      <c r="O2696" s="4">
        <f>ROUND(('Sheet1 (4)'!P2702+'Sheet1 (4)'!U2702)/100,2)</f>
        <v>-1.06</v>
      </c>
      <c r="P2696" s="4">
        <f>ROUND(('Sheet1 (4)'!Q2702+'Sheet1 (4)'!V2702)/100,2)</f>
        <v>-1.06</v>
      </c>
      <c r="Q2696" s="7">
        <f>ROUND('Sheet1 (4)'!W2702/100,2)</f>
        <v>-0.46</v>
      </c>
      <c r="R2696" s="7">
        <f>ROUND('Sheet1 (4)'!X2702/100,2)</f>
        <v>-1.21</v>
      </c>
      <c r="S2696" s="7">
        <f>ROUND('Sheet1 (4)'!Y2702/100,2)</f>
        <v>-1.76</v>
      </c>
      <c r="T2696" s="7">
        <f>ROUND('Sheet1 (4)'!Z2702/100,2)</f>
        <v>-0.22</v>
      </c>
      <c r="U2696" s="7">
        <f>ROUND('Sheet1 (4)'!AA2702/100,2)</f>
        <v>-0.22</v>
      </c>
      <c r="V2696" s="1" t="str">
        <f>'Sheet1 (4)'!AB2702&amp;".T"</f>
        <v>7356.T</v>
      </c>
      <c r="W2696">
        <f>ROUND('Sheet1 (4)'!AC2702,2)</f>
        <v>186.93</v>
      </c>
      <c r="X2696">
        <f>ROUND('Sheet1 (4)'!AD2702,2)</f>
        <v>7.62</v>
      </c>
      <c r="Y2696" t="str">
        <f>_xlfn.XLOOKUP('Sheet1 (4)'!AB2702,'Sheet1 (3)'!B:B,'Sheet1 (3)'!D:D,"",0)</f>
        <v>グロース</v>
      </c>
    </row>
    <row r="2697" spans="1:25" x14ac:dyDescent="0.2">
      <c r="A2697">
        <v>2696</v>
      </c>
      <c r="B2697" s="1" t="str">
        <f>_xlfn.XLOOKUP('Sheet1 (4)'!AB2703,'Sheet1 (3)'!B:B,'Sheet1 (3)'!C:C,"",0)</f>
        <v>レボインターナショナル</v>
      </c>
      <c r="C2697" s="1" t="str">
        <f>_xlfn.XLOOKUP('Sheet1 (4)'!AB2703,'Sheet1 (3)'!B:B,'Sheet1 (3)'!F:F,"",0)</f>
        <v>石油・石炭製品</v>
      </c>
      <c r="D2697" s="1">
        <f>ROUND('Sheet1 (4)'!E2703/100000000,2)</f>
        <v>0.02</v>
      </c>
      <c r="E2697" s="1" t="e">
        <f>ROUND('Sheet1 (4)'!F2703/100,2)</f>
        <v>#VALUE!</v>
      </c>
      <c r="F2697" s="1">
        <f>ROUND('Sheet1 (4)'!G2703/100,2)</f>
        <v>0.41</v>
      </c>
      <c r="G2697" s="1">
        <f>ROUND('Sheet1 (4)'!H2703/100,2)</f>
        <v>2.27</v>
      </c>
      <c r="H2697" s="1">
        <f>ROUND('Sheet1 (4)'!I2703/100,2)</f>
        <v>0.05</v>
      </c>
      <c r="I2697" s="1">
        <f>ROUND('Sheet1 (4)'!J2703/100,2)</f>
        <v>-0.42</v>
      </c>
      <c r="J2697" s="1" t="e">
        <f>ROUND('Sheet1 (4)'!K2703/100,2)</f>
        <v>#VALUE!</v>
      </c>
      <c r="K2697" s="1" t="e">
        <f>ROUND('Sheet1 (4)'!L2703/100,2)</f>
        <v>#VALUE!</v>
      </c>
      <c r="L2697" s="4" t="e">
        <f>ROUND(('Sheet1 (4)'!M2703+'Sheet1 (4)'!R2703)/100,2)</f>
        <v>#VALUE!</v>
      </c>
      <c r="M2697" s="4" t="e">
        <f>ROUND(('Sheet1 (4)'!N2703+'Sheet1 (4)'!S2703)/100,2)</f>
        <v>#VALUE!</v>
      </c>
      <c r="N2697" s="4" t="e">
        <f>ROUND(('Sheet1 (4)'!O2703+'Sheet1 (4)'!T2703)/100,2)</f>
        <v>#VALUE!</v>
      </c>
      <c r="O2697" s="4">
        <f>ROUND(('Sheet1 (4)'!P2703+'Sheet1 (4)'!U2703)/100,2)</f>
        <v>-22.37</v>
      </c>
      <c r="P2697" s="4">
        <f>ROUND(('Sheet1 (4)'!Q2703+'Sheet1 (4)'!V2703)/100,2)</f>
        <v>-7.74</v>
      </c>
      <c r="Q2697" s="7" t="e">
        <f>ROUND('Sheet1 (4)'!W2703/100,2)</f>
        <v>#VALUE!</v>
      </c>
      <c r="R2697" s="7" t="e">
        <f>ROUND('Sheet1 (4)'!X2703/100,2)</f>
        <v>#VALUE!</v>
      </c>
      <c r="S2697" s="7">
        <f>ROUND('Sheet1 (4)'!Y2703/100,2)</f>
        <v>1.68</v>
      </c>
      <c r="T2697" s="7">
        <f>ROUND('Sheet1 (4)'!Z2703/100,2)</f>
        <v>0.26</v>
      </c>
      <c r="U2697" s="7">
        <f>ROUND('Sheet1 (4)'!AA2703/100,2)</f>
        <v>-0.24</v>
      </c>
      <c r="V2697" s="1" t="str">
        <f>'Sheet1 (4)'!AB2703&amp;".T"</f>
        <v>5022.T</v>
      </c>
      <c r="W2697" t="e">
        <f>ROUND('Sheet1 (4)'!AC2703,2)</f>
        <v>#VALUE!</v>
      </c>
      <c r="X2697" t="e">
        <f>ROUND('Sheet1 (4)'!AD2703,2)</f>
        <v>#VALUE!</v>
      </c>
      <c r="Y2697" t="str">
        <f>_xlfn.XLOOKUP('Sheet1 (4)'!AB2703,'Sheet1 (3)'!B:B,'Sheet1 (3)'!D:D,"",0)</f>
        <v>PRO Market</v>
      </c>
    </row>
    <row r="2698" spans="1:25" x14ac:dyDescent="0.2">
      <c r="A2698">
        <v>2697</v>
      </c>
      <c r="B2698" s="1" t="str">
        <f>_xlfn.XLOOKUP('Sheet1 (4)'!AB2704,'Sheet1 (3)'!B:B,'Sheet1 (3)'!C:C,"",0)</f>
        <v>ＲＥＶＯＬＵＴＩＯＮ</v>
      </c>
      <c r="C2698" s="1" t="str">
        <f>_xlfn.XLOOKUP('Sheet1 (4)'!AB2704,'Sheet1 (3)'!B:B,'Sheet1 (3)'!F:F,"",0)</f>
        <v>不動産業</v>
      </c>
      <c r="D2698" s="1">
        <f>ROUND('Sheet1 (4)'!E2704/100000000,2)</f>
        <v>1.17</v>
      </c>
      <c r="E2698" s="1">
        <f>ROUND('Sheet1 (4)'!F2704/100,2)</f>
        <v>2.06</v>
      </c>
      <c r="F2698" s="1">
        <f>ROUND('Sheet1 (4)'!G2704/100,2)</f>
        <v>-0.69</v>
      </c>
      <c r="G2698" s="1">
        <f>ROUND('Sheet1 (4)'!H2704/100,2)</f>
        <v>-4.1500000000000004</v>
      </c>
      <c r="H2698" s="1">
        <f>ROUND('Sheet1 (4)'!I2704/100,2)</f>
        <v>3.36</v>
      </c>
      <c r="I2698" s="1">
        <f>ROUND('Sheet1 (4)'!J2704/100,2)</f>
        <v>3.36</v>
      </c>
      <c r="J2698" s="1" t="e">
        <f>ROUND('Sheet1 (4)'!K2704/100,2)</f>
        <v>#VALUE!</v>
      </c>
      <c r="K2698" s="1" t="e">
        <f>ROUND('Sheet1 (4)'!L2704/100,2)</f>
        <v>#VALUE!</v>
      </c>
      <c r="L2698" s="4">
        <f>ROUND(('Sheet1 (4)'!M2704+'Sheet1 (4)'!R2704)/100,2)</f>
        <v>2.5099999999999998</v>
      </c>
      <c r="M2698" s="4">
        <f>ROUND(('Sheet1 (4)'!N2704+'Sheet1 (4)'!S2704)/100,2)</f>
        <v>-7.55</v>
      </c>
      <c r="N2698" s="4">
        <f>ROUND(('Sheet1 (4)'!O2704+'Sheet1 (4)'!T2704)/100,2)</f>
        <v>6.97</v>
      </c>
      <c r="O2698" s="4">
        <f>ROUND(('Sheet1 (4)'!P2704+'Sheet1 (4)'!U2704)/100,2)</f>
        <v>25.1</v>
      </c>
      <c r="P2698" s="4">
        <f>ROUND(('Sheet1 (4)'!Q2704+'Sheet1 (4)'!V2704)/100,2)</f>
        <v>25.1</v>
      </c>
      <c r="Q2698" s="7">
        <f>ROUND('Sheet1 (4)'!W2704/100,2)</f>
        <v>0.17</v>
      </c>
      <c r="R2698" s="7">
        <f>ROUND('Sheet1 (4)'!X2704/100,2)</f>
        <v>0</v>
      </c>
      <c r="S2698" s="7">
        <f>ROUND('Sheet1 (4)'!Y2704/100,2)</f>
        <v>-0.25</v>
      </c>
      <c r="T2698" s="7">
        <f>ROUND('Sheet1 (4)'!Z2704/100,2)</f>
        <v>0.03</v>
      </c>
      <c r="U2698" s="7">
        <f>ROUND('Sheet1 (4)'!AA2704/100,2)</f>
        <v>0.03</v>
      </c>
      <c r="V2698" s="1" t="str">
        <f>'Sheet1 (4)'!AB2704&amp;".T"</f>
        <v>8894.T</v>
      </c>
      <c r="W2698" t="e">
        <f>ROUND('Sheet1 (4)'!AC2704,2)</f>
        <v>#VALUE!</v>
      </c>
      <c r="X2698">
        <f>ROUND('Sheet1 (4)'!AD2704,2)</f>
        <v>4.03</v>
      </c>
      <c r="Y2698" t="str">
        <f>_xlfn.XLOOKUP('Sheet1 (4)'!AB2704,'Sheet1 (3)'!B:B,'Sheet1 (3)'!D:D,"",0)</f>
        <v>スタンダード</v>
      </c>
    </row>
    <row r="2699" spans="1:25" x14ac:dyDescent="0.2">
      <c r="A2699">
        <v>2698</v>
      </c>
      <c r="B2699" s="1" t="str">
        <f>_xlfn.XLOOKUP('Sheet1 (4)'!AB2705,'Sheet1 (3)'!B:B,'Sheet1 (3)'!C:C,"",0)</f>
        <v>ＲｅＹｕｕ　Ｊａｐａｎ</v>
      </c>
      <c r="C2699" s="1" t="str">
        <f>_xlfn.XLOOKUP('Sheet1 (4)'!AB2705,'Sheet1 (3)'!B:B,'Sheet1 (3)'!F:F,"",0)</f>
        <v>情報・通信業</v>
      </c>
      <c r="D2699" s="1">
        <f>ROUND('Sheet1 (4)'!E2705/100000000,2)</f>
        <v>0.05</v>
      </c>
      <c r="E2699" s="1" t="e">
        <f>ROUND('Sheet1 (4)'!F2705/100,2)</f>
        <v>#VALUE!</v>
      </c>
      <c r="F2699" s="1" t="e">
        <f>ROUND('Sheet1 (4)'!G2705/100,2)</f>
        <v>#VALUE!</v>
      </c>
      <c r="G2699" s="1" t="e">
        <f>ROUND('Sheet1 (4)'!H2705/100,2)</f>
        <v>#VALUE!</v>
      </c>
      <c r="H2699" s="1" t="e">
        <f>ROUND('Sheet1 (4)'!I2705/100,2)</f>
        <v>#VALUE!</v>
      </c>
      <c r="I2699" s="1">
        <f>ROUND('Sheet1 (4)'!J2705/100,2)</f>
        <v>0.31</v>
      </c>
      <c r="J2699" s="1" t="e">
        <f>ROUND('Sheet1 (4)'!K2705/100,2)</f>
        <v>#VALUE!</v>
      </c>
      <c r="K2699" s="1" t="e">
        <f>ROUND('Sheet1 (4)'!L2705/100,2)</f>
        <v>#VALUE!</v>
      </c>
      <c r="L2699" s="4" t="e">
        <f>ROUND(('Sheet1 (4)'!M2705+'Sheet1 (4)'!R2705)/100,2)</f>
        <v>#VALUE!</v>
      </c>
      <c r="M2699" s="4" t="e">
        <f>ROUND(('Sheet1 (4)'!N2705+'Sheet1 (4)'!S2705)/100,2)</f>
        <v>#VALUE!</v>
      </c>
      <c r="N2699" s="4" t="e">
        <f>ROUND(('Sheet1 (4)'!O2705+'Sheet1 (4)'!T2705)/100,2)</f>
        <v>#VALUE!</v>
      </c>
      <c r="O2699" s="4" t="e">
        <f>ROUND(('Sheet1 (4)'!P2705+'Sheet1 (4)'!U2705)/100,2)</f>
        <v>#VALUE!</v>
      </c>
      <c r="P2699" s="4">
        <f>ROUND(('Sheet1 (4)'!Q2705+'Sheet1 (4)'!V2705)/100,2)</f>
        <v>0.18</v>
      </c>
      <c r="Q2699" s="7" t="e">
        <f>ROUND('Sheet1 (4)'!W2705/100,2)</f>
        <v>#VALUE!</v>
      </c>
      <c r="R2699" s="7" t="e">
        <f>ROUND('Sheet1 (4)'!X2705/100,2)</f>
        <v>#VALUE!</v>
      </c>
      <c r="S2699" s="7" t="e">
        <f>ROUND('Sheet1 (4)'!Y2705/100,2)</f>
        <v>#VALUE!</v>
      </c>
      <c r="T2699" s="7" t="e">
        <f>ROUND('Sheet1 (4)'!Z2705/100,2)</f>
        <v>#VALUE!</v>
      </c>
      <c r="U2699" s="7">
        <f>ROUND('Sheet1 (4)'!AA2705/100,2)</f>
        <v>0.03</v>
      </c>
      <c r="V2699" s="1" t="str">
        <f>'Sheet1 (4)'!AB2705&amp;".T"</f>
        <v>9425.T</v>
      </c>
      <c r="W2699">
        <f>ROUND('Sheet1 (4)'!AC2705,2)</f>
        <v>109.43</v>
      </c>
      <c r="X2699">
        <f>ROUND('Sheet1 (4)'!AD2705,2)</f>
        <v>2.73</v>
      </c>
      <c r="Y2699" t="str">
        <f>_xlfn.XLOOKUP('Sheet1 (4)'!AB2705,'Sheet1 (3)'!B:B,'Sheet1 (3)'!D:D,"",0)</f>
        <v>スタンダード</v>
      </c>
    </row>
    <row r="2700" spans="1:25" x14ac:dyDescent="0.2">
      <c r="A2700">
        <v>2699</v>
      </c>
      <c r="B2700" s="1" t="str">
        <f>_xlfn.XLOOKUP('Sheet1 (4)'!AB2706,'Sheet1 (3)'!B:B,'Sheet1 (3)'!C:C,"",0)</f>
        <v>レジル</v>
      </c>
      <c r="C2700" s="1" t="str">
        <f>_xlfn.XLOOKUP('Sheet1 (4)'!AB2706,'Sheet1 (3)'!B:B,'Sheet1 (3)'!F:F,"",0)</f>
        <v>電気・ガス業</v>
      </c>
      <c r="D2700" s="1">
        <f>ROUND('Sheet1 (4)'!E2706/100000000,2)</f>
        <v>0.19</v>
      </c>
      <c r="E2700" s="1" t="e">
        <f>ROUND('Sheet1 (4)'!F2706/100,2)</f>
        <v>#VALUE!</v>
      </c>
      <c r="F2700" s="1">
        <f>ROUND('Sheet1 (4)'!G2706/100,2)</f>
        <v>18.510000000000002</v>
      </c>
      <c r="G2700" s="1">
        <f>ROUND('Sheet1 (4)'!H2706/100,2)</f>
        <v>13.1</v>
      </c>
      <c r="H2700" s="1">
        <f>ROUND('Sheet1 (4)'!I2706/100,2)</f>
        <v>27.94</v>
      </c>
      <c r="I2700" s="1">
        <f>ROUND('Sheet1 (4)'!J2706/100,2)</f>
        <v>32.17</v>
      </c>
      <c r="J2700" s="1">
        <f>ROUND('Sheet1 (4)'!K2706/100,2)</f>
        <v>37</v>
      </c>
      <c r="K2700" s="1">
        <f>ROUND('Sheet1 (4)'!L2706/100,2)</f>
        <v>41</v>
      </c>
      <c r="L2700" s="4" t="e">
        <f>ROUND(('Sheet1 (4)'!M2706+'Sheet1 (4)'!R2706)/100,2)</f>
        <v>#VALUE!</v>
      </c>
      <c r="M2700" s="4" t="e">
        <f>ROUND(('Sheet1 (4)'!N2706+'Sheet1 (4)'!S2706)/100,2)</f>
        <v>#VALUE!</v>
      </c>
      <c r="N2700" s="4" t="e">
        <f>ROUND(('Sheet1 (4)'!O2706+'Sheet1 (4)'!T2706)/100,2)</f>
        <v>#VALUE!</v>
      </c>
      <c r="O2700" s="4">
        <f>ROUND(('Sheet1 (4)'!P2706+'Sheet1 (4)'!U2706)/100,2)</f>
        <v>31.55</v>
      </c>
      <c r="P2700" s="4">
        <f>ROUND(('Sheet1 (4)'!Q2706+'Sheet1 (4)'!V2706)/100,2)</f>
        <v>-68.89</v>
      </c>
      <c r="Q2700" s="7" t="e">
        <f>ROUND('Sheet1 (4)'!W2706/100,2)</f>
        <v>#VALUE!</v>
      </c>
      <c r="R2700" s="7" t="e">
        <f>ROUND('Sheet1 (4)'!X2706/100,2)</f>
        <v>#VALUE!</v>
      </c>
      <c r="S2700" s="7" t="e">
        <f>ROUND('Sheet1 (4)'!Y2706/100,2)</f>
        <v>#VALUE!</v>
      </c>
      <c r="T2700" s="7">
        <f>ROUND('Sheet1 (4)'!Z2706/100,2)</f>
        <v>0.27</v>
      </c>
      <c r="U2700" s="7">
        <f>ROUND('Sheet1 (4)'!AA2706/100,2)</f>
        <v>0.24</v>
      </c>
      <c r="V2700" s="1" t="str">
        <f>'Sheet1 (4)'!AB2706&amp;".T"</f>
        <v>176A.T</v>
      </c>
      <c r="W2700">
        <f>ROUND('Sheet1 (4)'!AC2706,2)</f>
        <v>23.84</v>
      </c>
      <c r="X2700">
        <f>ROUND('Sheet1 (4)'!AD2706,2)</f>
        <v>5.12</v>
      </c>
      <c r="Y2700" t="str">
        <f>_xlfn.XLOOKUP('Sheet1 (4)'!AB2706,'Sheet1 (3)'!B:B,'Sheet1 (3)'!D:D,"",0)</f>
        <v>グロース</v>
      </c>
    </row>
    <row r="2701" spans="1:25" x14ac:dyDescent="0.2">
      <c r="A2701">
        <v>2700</v>
      </c>
      <c r="B2701" s="1" t="str">
        <f>_xlfn.XLOOKUP('Sheet1 (4)'!AB2707,'Sheet1 (3)'!B:B,'Sheet1 (3)'!C:C,"",0)</f>
        <v>レオン自動機</v>
      </c>
      <c r="C2701" s="1" t="str">
        <f>_xlfn.XLOOKUP('Sheet1 (4)'!AB2707,'Sheet1 (3)'!B:B,'Sheet1 (3)'!F:F,"",0)</f>
        <v>機械</v>
      </c>
      <c r="D2701" s="1">
        <f>ROUND('Sheet1 (4)'!E2707/100000000,2)</f>
        <v>0.27</v>
      </c>
      <c r="E2701" s="1">
        <f>ROUND('Sheet1 (4)'!F2707/100,2)</f>
        <v>14.04</v>
      </c>
      <c r="F2701" s="1">
        <f>ROUND('Sheet1 (4)'!G2707/100,2)</f>
        <v>11</v>
      </c>
      <c r="G2701" s="1">
        <f>ROUND('Sheet1 (4)'!H2707/100,2)</f>
        <v>30.08</v>
      </c>
      <c r="H2701" s="1">
        <f>ROUND('Sheet1 (4)'!I2707/100,2)</f>
        <v>48.84</v>
      </c>
      <c r="I2701" s="1">
        <f>ROUND('Sheet1 (4)'!J2707/100,2)</f>
        <v>52.98</v>
      </c>
      <c r="J2701" s="1">
        <f>ROUND('Sheet1 (4)'!K2707/100,2)</f>
        <v>49</v>
      </c>
      <c r="K2701" s="1">
        <f>ROUND('Sheet1 (4)'!L2707/100,2)</f>
        <v>56</v>
      </c>
      <c r="L2701" s="4">
        <f>ROUND(('Sheet1 (4)'!M2707+'Sheet1 (4)'!R2707)/100,2)</f>
        <v>21.42</v>
      </c>
      <c r="M2701" s="4">
        <f>ROUND(('Sheet1 (4)'!N2707+'Sheet1 (4)'!S2707)/100,2)</f>
        <v>29</v>
      </c>
      <c r="N2701" s="4">
        <f>ROUND(('Sheet1 (4)'!O2707+'Sheet1 (4)'!T2707)/100,2)</f>
        <v>19.78</v>
      </c>
      <c r="O2701" s="4">
        <f>ROUND(('Sheet1 (4)'!P2707+'Sheet1 (4)'!U2707)/100,2)</f>
        <v>31.35</v>
      </c>
      <c r="P2701" s="4">
        <f>ROUND(('Sheet1 (4)'!Q2707+'Sheet1 (4)'!V2707)/100,2)</f>
        <v>37.549999999999997</v>
      </c>
      <c r="Q2701" s="7">
        <f>ROUND('Sheet1 (4)'!W2707/100,2)</f>
        <v>0.06</v>
      </c>
      <c r="R2701" s="7">
        <f>ROUND('Sheet1 (4)'!X2707/100,2)</f>
        <v>0.05</v>
      </c>
      <c r="S2701" s="7">
        <f>ROUND('Sheet1 (4)'!Y2707/100,2)</f>
        <v>0.09</v>
      </c>
      <c r="T2701" s="7">
        <f>ROUND('Sheet1 (4)'!Z2707/100,2)</f>
        <v>0.11</v>
      </c>
      <c r="U2701" s="7">
        <f>ROUND('Sheet1 (4)'!AA2707/100,2)</f>
        <v>0.1</v>
      </c>
      <c r="V2701" s="1" t="str">
        <f>'Sheet1 (4)'!AB2707&amp;".T"</f>
        <v>6272.T</v>
      </c>
      <c r="W2701">
        <f>ROUND('Sheet1 (4)'!AC2707,2)</f>
        <v>10.65</v>
      </c>
      <c r="X2701">
        <f>ROUND('Sheet1 (4)'!AD2707,2)</f>
        <v>1</v>
      </c>
      <c r="Y2701" t="str">
        <f>_xlfn.XLOOKUP('Sheet1 (4)'!AB2707,'Sheet1 (3)'!B:B,'Sheet1 (3)'!D:D,"",0)</f>
        <v>プライム</v>
      </c>
    </row>
    <row r="2702" spans="1:25" x14ac:dyDescent="0.2">
      <c r="A2702">
        <v>2701</v>
      </c>
      <c r="B2702" s="1" t="str">
        <f>_xlfn.XLOOKUP('Sheet1 (4)'!AB2708,'Sheet1 (3)'!B:B,'Sheet1 (3)'!C:C,"",0)</f>
        <v>リズム</v>
      </c>
      <c r="C2702" s="1" t="str">
        <f>_xlfn.XLOOKUP('Sheet1 (4)'!AB2708,'Sheet1 (3)'!B:B,'Sheet1 (3)'!F:F,"",0)</f>
        <v>精密機器</v>
      </c>
      <c r="D2702" s="1">
        <f>ROUND('Sheet1 (4)'!E2708/100000000,2)</f>
        <v>0.08</v>
      </c>
      <c r="E2702" s="1">
        <f>ROUND('Sheet1 (4)'!F2708/100,2)</f>
        <v>3.18</v>
      </c>
      <c r="F2702" s="1">
        <f>ROUND('Sheet1 (4)'!G2708/100,2)</f>
        <v>8.93</v>
      </c>
      <c r="G2702" s="1">
        <f>ROUND('Sheet1 (4)'!H2708/100,2)</f>
        <v>8.8699999999999992</v>
      </c>
      <c r="H2702" s="1">
        <f>ROUND('Sheet1 (4)'!I2708/100,2)</f>
        <v>7.3</v>
      </c>
      <c r="I2702" s="1">
        <f>ROUND('Sheet1 (4)'!J2708/100,2)</f>
        <v>8.18</v>
      </c>
      <c r="J2702" s="1" t="e">
        <f>ROUND('Sheet1 (4)'!K2708/100,2)</f>
        <v>#VALUE!</v>
      </c>
      <c r="K2702" s="1" t="e">
        <f>ROUND('Sheet1 (4)'!L2708/100,2)</f>
        <v>#VALUE!</v>
      </c>
      <c r="L2702" s="4">
        <f>ROUND(('Sheet1 (4)'!M2708+'Sheet1 (4)'!R2708)/100,2)</f>
        <v>12.64</v>
      </c>
      <c r="M2702" s="4">
        <f>ROUND(('Sheet1 (4)'!N2708+'Sheet1 (4)'!S2708)/100,2)</f>
        <v>3.69</v>
      </c>
      <c r="N2702" s="4">
        <f>ROUND(('Sheet1 (4)'!O2708+'Sheet1 (4)'!T2708)/100,2)</f>
        <v>1.1499999999999999</v>
      </c>
      <c r="O2702" s="4">
        <f>ROUND(('Sheet1 (4)'!P2708+'Sheet1 (4)'!U2708)/100,2)</f>
        <v>3.16</v>
      </c>
      <c r="P2702" s="4">
        <f>ROUND(('Sheet1 (4)'!Q2708+'Sheet1 (4)'!V2708)/100,2)</f>
        <v>9.83</v>
      </c>
      <c r="Q2702" s="7">
        <f>ROUND('Sheet1 (4)'!W2708/100,2)</f>
        <v>-0.05</v>
      </c>
      <c r="R2702" s="7">
        <f>ROUND('Sheet1 (4)'!X2708/100,2)</f>
        <v>0.04</v>
      </c>
      <c r="S2702" s="7">
        <f>ROUND('Sheet1 (4)'!Y2708/100,2)</f>
        <v>0.03</v>
      </c>
      <c r="T2702" s="7">
        <f>ROUND('Sheet1 (4)'!Z2708/100,2)</f>
        <v>0.02</v>
      </c>
      <c r="U2702" s="7">
        <f>ROUND('Sheet1 (4)'!AA2708/100,2)</f>
        <v>0.02</v>
      </c>
      <c r="V2702" s="1" t="str">
        <f>'Sheet1 (4)'!AB2708&amp;".T"</f>
        <v>7769.T</v>
      </c>
      <c r="W2702">
        <f>ROUND('Sheet1 (4)'!AC2708,2)</f>
        <v>13.64</v>
      </c>
      <c r="X2702">
        <f>ROUND('Sheet1 (4)'!AD2708,2)</f>
        <v>0.87</v>
      </c>
      <c r="Y2702" t="str">
        <f>_xlfn.XLOOKUP('Sheet1 (4)'!AB2708,'Sheet1 (3)'!B:B,'Sheet1 (3)'!D:D,"",0)</f>
        <v>プライム</v>
      </c>
    </row>
    <row r="2703" spans="1:25" x14ac:dyDescent="0.2">
      <c r="A2703">
        <v>2702</v>
      </c>
      <c r="B2703" s="1" t="str">
        <f>_xlfn.XLOOKUP('Sheet1 (4)'!AB2709,'Sheet1 (3)'!B:B,'Sheet1 (3)'!C:C,"",0)</f>
        <v>リボミック</v>
      </c>
      <c r="C2703" s="1" t="str">
        <f>_xlfn.XLOOKUP('Sheet1 (4)'!AB2709,'Sheet1 (3)'!B:B,'Sheet1 (3)'!F:F,"",0)</f>
        <v>医薬品</v>
      </c>
      <c r="D2703" s="1">
        <f>ROUND('Sheet1 (4)'!E2709/100000000,2)</f>
        <v>0.45</v>
      </c>
      <c r="E2703" s="1">
        <f>ROUND('Sheet1 (4)'!F2709/100,2)</f>
        <v>-12.4</v>
      </c>
      <c r="F2703" s="1">
        <f>ROUND('Sheet1 (4)'!G2709/100,2)</f>
        <v>-17.489999999999998</v>
      </c>
      <c r="G2703" s="1">
        <f>ROUND('Sheet1 (4)'!H2709/100,2)</f>
        <v>-17.87</v>
      </c>
      <c r="H2703" s="1">
        <f>ROUND('Sheet1 (4)'!I2709/100,2)</f>
        <v>-11.16</v>
      </c>
      <c r="I2703" s="1">
        <f>ROUND('Sheet1 (4)'!J2709/100,2)</f>
        <v>-10.5</v>
      </c>
      <c r="J2703" s="1" t="e">
        <f>ROUND('Sheet1 (4)'!K2709/100,2)</f>
        <v>#VALUE!</v>
      </c>
      <c r="K2703" s="1" t="e">
        <f>ROUND('Sheet1 (4)'!L2709/100,2)</f>
        <v>#VALUE!</v>
      </c>
      <c r="L2703" s="4">
        <f>ROUND(('Sheet1 (4)'!M2709+'Sheet1 (4)'!R2709)/100,2)</f>
        <v>-28.48</v>
      </c>
      <c r="M2703" s="4">
        <f>ROUND(('Sheet1 (4)'!N2709+'Sheet1 (4)'!S2709)/100,2)</f>
        <v>-8.1</v>
      </c>
      <c r="N2703" s="4">
        <f>ROUND(('Sheet1 (4)'!O2709+'Sheet1 (4)'!T2709)/100,2)</f>
        <v>-14.32</v>
      </c>
      <c r="O2703" s="4">
        <f>ROUND(('Sheet1 (4)'!P2709+'Sheet1 (4)'!U2709)/100,2)</f>
        <v>-7.55</v>
      </c>
      <c r="P2703" s="4">
        <f>ROUND(('Sheet1 (4)'!Q2709+'Sheet1 (4)'!V2709)/100,2)</f>
        <v>-9.2899999999999991</v>
      </c>
      <c r="Q2703" s="7">
        <f>ROUND('Sheet1 (4)'!W2709/100,2)</f>
        <v>-0.28999999999999998</v>
      </c>
      <c r="R2703" s="7">
        <f>ROUND('Sheet1 (4)'!X2709/100,2)</f>
        <v>-0.31</v>
      </c>
      <c r="S2703" s="7">
        <f>ROUND('Sheet1 (4)'!Y2709/100,2)</f>
        <v>-0.36</v>
      </c>
      <c r="T2703" s="7">
        <f>ROUND('Sheet1 (4)'!Z2709/100,2)</f>
        <v>-0.26</v>
      </c>
      <c r="U2703" s="7">
        <f>ROUND('Sheet1 (4)'!AA2709/100,2)</f>
        <v>-0.32</v>
      </c>
      <c r="V2703" s="1" t="str">
        <f>'Sheet1 (4)'!AB2709&amp;".T"</f>
        <v>4591.T</v>
      </c>
      <c r="W2703" t="e">
        <f>ROUND('Sheet1 (4)'!AC2709,2)</f>
        <v>#VALUE!</v>
      </c>
      <c r="X2703">
        <f>ROUND('Sheet1 (4)'!AD2709,2)</f>
        <v>1.43</v>
      </c>
      <c r="Y2703" t="str">
        <f>_xlfn.XLOOKUP('Sheet1 (4)'!AB2709,'Sheet1 (3)'!B:B,'Sheet1 (3)'!D:D,"",0)</f>
        <v>グロース</v>
      </c>
    </row>
    <row r="2704" spans="1:25" x14ac:dyDescent="0.2">
      <c r="A2704">
        <v>2703</v>
      </c>
      <c r="B2704" s="1" t="str">
        <f>_xlfn.XLOOKUP('Sheet1 (4)'!AB2710,'Sheet1 (3)'!B:B,'Sheet1 (3)'!C:C,"",0)</f>
        <v>リックソフト</v>
      </c>
      <c r="C2704" s="1" t="str">
        <f>_xlfn.XLOOKUP('Sheet1 (4)'!AB2710,'Sheet1 (3)'!B:B,'Sheet1 (3)'!F:F,"",0)</f>
        <v>情報・通信業</v>
      </c>
      <c r="D2704" s="1">
        <f>ROUND('Sheet1 (4)'!E2710/100000000,2)</f>
        <v>0.05</v>
      </c>
      <c r="E2704" s="1">
        <f>ROUND('Sheet1 (4)'!F2710/100,2)</f>
        <v>6.02</v>
      </c>
      <c r="F2704" s="1">
        <f>ROUND('Sheet1 (4)'!G2710/100,2)</f>
        <v>4.38</v>
      </c>
      <c r="G2704" s="1">
        <f>ROUND('Sheet1 (4)'!H2710/100,2)</f>
        <v>5.47</v>
      </c>
      <c r="H2704" s="1">
        <f>ROUND('Sheet1 (4)'!I2710/100,2)</f>
        <v>6.66</v>
      </c>
      <c r="I2704" s="1">
        <f>ROUND('Sheet1 (4)'!J2710/100,2)</f>
        <v>4.58</v>
      </c>
      <c r="J2704" s="1" t="e">
        <f>ROUND('Sheet1 (4)'!K2710/100,2)</f>
        <v>#VALUE!</v>
      </c>
      <c r="K2704" s="1" t="e">
        <f>ROUND('Sheet1 (4)'!L2710/100,2)</f>
        <v>#VALUE!</v>
      </c>
      <c r="L2704" s="4">
        <f>ROUND(('Sheet1 (4)'!M2710+'Sheet1 (4)'!R2710)/100,2)</f>
        <v>4.6900000000000004</v>
      </c>
      <c r="M2704" s="4">
        <f>ROUND(('Sheet1 (4)'!N2710+'Sheet1 (4)'!S2710)/100,2)</f>
        <v>1.1499999999999999</v>
      </c>
      <c r="N2704" s="4">
        <f>ROUND(('Sheet1 (4)'!O2710+'Sheet1 (4)'!T2710)/100,2)</f>
        <v>9.5</v>
      </c>
      <c r="O2704" s="4">
        <f>ROUND(('Sheet1 (4)'!P2710+'Sheet1 (4)'!U2710)/100,2)</f>
        <v>0.64</v>
      </c>
      <c r="P2704" s="4">
        <f>ROUND(('Sheet1 (4)'!Q2710+'Sheet1 (4)'!V2710)/100,2)</f>
        <v>2.37</v>
      </c>
      <c r="Q2704" s="7">
        <f>ROUND('Sheet1 (4)'!W2710/100,2)</f>
        <v>0.27</v>
      </c>
      <c r="R2704" s="7">
        <f>ROUND('Sheet1 (4)'!X2710/100,2)</f>
        <v>0.16</v>
      </c>
      <c r="S2704" s="7">
        <f>ROUND('Sheet1 (4)'!Y2710/100,2)</f>
        <v>0.18</v>
      </c>
      <c r="T2704" s="7">
        <f>ROUND('Sheet1 (4)'!Z2710/100,2)</f>
        <v>0.1</v>
      </c>
      <c r="U2704" s="7">
        <f>ROUND('Sheet1 (4)'!AA2710/100,2)</f>
        <v>0.12</v>
      </c>
      <c r="V2704" s="1" t="str">
        <f>'Sheet1 (4)'!AB2710&amp;".T"</f>
        <v>4429.T</v>
      </c>
      <c r="W2704">
        <f>ROUND('Sheet1 (4)'!AC2710,2)</f>
        <v>14.68</v>
      </c>
      <c r="X2704">
        <f>ROUND('Sheet1 (4)'!AD2710,2)</f>
        <v>1.35</v>
      </c>
      <c r="Y2704" t="str">
        <f>_xlfn.XLOOKUP('Sheet1 (4)'!AB2710,'Sheet1 (3)'!B:B,'Sheet1 (3)'!D:D,"",0)</f>
        <v>グロース</v>
      </c>
    </row>
    <row r="2705" spans="1:25" x14ac:dyDescent="0.2">
      <c r="A2705">
        <v>2704</v>
      </c>
      <c r="B2705" s="1" t="str">
        <f>_xlfn.XLOOKUP('Sheet1 (4)'!AB2711,'Sheet1 (3)'!B:B,'Sheet1 (3)'!C:C,"",0)</f>
        <v>リコー</v>
      </c>
      <c r="C2705" s="1" t="str">
        <f>_xlfn.XLOOKUP('Sheet1 (4)'!AB2711,'Sheet1 (3)'!B:B,'Sheet1 (3)'!F:F,"",0)</f>
        <v>電気機器</v>
      </c>
      <c r="D2705" s="1">
        <f>ROUND('Sheet1 (4)'!E2711/100000000,2)</f>
        <v>5.69</v>
      </c>
      <c r="E2705" s="1">
        <f>ROUND('Sheet1 (4)'!F2711/100,2)</f>
        <v>-444.22</v>
      </c>
      <c r="F2705" s="1">
        <f>ROUND('Sheet1 (4)'!G2711/100,2)</f>
        <v>252.12</v>
      </c>
      <c r="G2705" s="1">
        <f>ROUND('Sheet1 (4)'!H2711/100,2)</f>
        <v>653.63</v>
      </c>
      <c r="H2705" s="1">
        <f>ROUND('Sheet1 (4)'!I2711/100,2)</f>
        <v>618.19000000000005</v>
      </c>
      <c r="I2705" s="1">
        <f>ROUND('Sheet1 (4)'!J2711/100,2)</f>
        <v>885.11</v>
      </c>
      <c r="J2705" s="1">
        <f>ROUND('Sheet1 (4)'!K2711/100,2)</f>
        <v>849.68</v>
      </c>
      <c r="K2705" s="1">
        <f>ROUND('Sheet1 (4)'!L2711/100,2)</f>
        <v>957.9</v>
      </c>
      <c r="L2705" s="4">
        <f>ROUND(('Sheet1 (4)'!M2711+'Sheet1 (4)'!R2711)/100,2)</f>
        <v>634.03</v>
      </c>
      <c r="M2705" s="4">
        <f>ROUND(('Sheet1 (4)'!N2711+'Sheet1 (4)'!S2711)/100,2)</f>
        <v>231.07</v>
      </c>
      <c r="N2705" s="4">
        <f>ROUND(('Sheet1 (4)'!O2711+'Sheet1 (4)'!T2711)/100,2)</f>
        <v>-672.31</v>
      </c>
      <c r="O2705" s="4">
        <f>ROUND(('Sheet1 (4)'!P2711+'Sheet1 (4)'!U2711)/100,2)</f>
        <v>277.95</v>
      </c>
      <c r="P2705" s="4">
        <f>ROUND(('Sheet1 (4)'!Q2711+'Sheet1 (4)'!V2711)/100,2)</f>
        <v>575.16</v>
      </c>
      <c r="Q2705" s="7">
        <f>ROUND('Sheet1 (4)'!W2711/100,2)</f>
        <v>-0.03</v>
      </c>
      <c r="R2705" s="7">
        <f>ROUND('Sheet1 (4)'!X2711/100,2)</f>
        <v>0.03</v>
      </c>
      <c r="S2705" s="7" t="e">
        <f>ROUND('Sheet1 (4)'!Y2711/100,2)</f>
        <v>#VALUE!</v>
      </c>
      <c r="T2705" s="7">
        <f>ROUND('Sheet1 (4)'!Z2711/100,2)</f>
        <v>0.04</v>
      </c>
      <c r="U2705" s="7">
        <f>ROUND('Sheet1 (4)'!AA2711/100,2)</f>
        <v>0.04</v>
      </c>
      <c r="V2705" s="1" t="str">
        <f>'Sheet1 (4)'!AB2711&amp;".T"</f>
        <v>7752.T</v>
      </c>
      <c r="W2705">
        <f>ROUND('Sheet1 (4)'!AC2711,2)</f>
        <v>12.48</v>
      </c>
      <c r="X2705">
        <f>ROUND('Sheet1 (4)'!AD2711,2)</f>
        <v>0.7</v>
      </c>
      <c r="Y2705" t="str">
        <f>_xlfn.XLOOKUP('Sheet1 (4)'!AB2711,'Sheet1 (3)'!B:B,'Sheet1 (3)'!D:D,"",0)</f>
        <v>プライム</v>
      </c>
    </row>
    <row r="2706" spans="1:25" x14ac:dyDescent="0.2">
      <c r="A2706">
        <v>2705</v>
      </c>
      <c r="B2706" s="1" t="str">
        <f>_xlfn.XLOOKUP('Sheet1 (4)'!AB2712,'Sheet1 (3)'!B:B,'Sheet1 (3)'!C:C,"",0)</f>
        <v>リコーリース</v>
      </c>
      <c r="C2706" s="1" t="str">
        <f>_xlfn.XLOOKUP('Sheet1 (4)'!AB2712,'Sheet1 (3)'!B:B,'Sheet1 (3)'!F:F,"",0)</f>
        <v>その他金融業</v>
      </c>
      <c r="D2706" s="1">
        <f>ROUND('Sheet1 (4)'!E2712/100000000,2)</f>
        <v>0.31</v>
      </c>
      <c r="E2706" s="1">
        <f>ROUND('Sheet1 (4)'!F2712/100,2)</f>
        <v>174.73</v>
      </c>
      <c r="F2706" s="1">
        <f>ROUND('Sheet1 (4)'!G2712/100,2)</f>
        <v>192.82</v>
      </c>
      <c r="G2706" s="1">
        <f>ROUND('Sheet1 (4)'!H2712/100,2)</f>
        <v>212.42</v>
      </c>
      <c r="H2706" s="1">
        <f>ROUND('Sheet1 (4)'!I2712/100,2)</f>
        <v>210.1</v>
      </c>
      <c r="I2706" s="1">
        <f>ROUND('Sheet1 (4)'!J2712/100,2)</f>
        <v>217.31</v>
      </c>
      <c r="J2706" s="1" t="e">
        <f>ROUND('Sheet1 (4)'!K2712/100,2)</f>
        <v>#VALUE!</v>
      </c>
      <c r="K2706" s="1" t="e">
        <f>ROUND('Sheet1 (4)'!L2712/100,2)</f>
        <v>#VALUE!</v>
      </c>
      <c r="L2706" s="4">
        <f>ROUND(('Sheet1 (4)'!M2712+'Sheet1 (4)'!R2712)/100,2)</f>
        <v>91.89</v>
      </c>
      <c r="M2706" s="4">
        <f>ROUND(('Sheet1 (4)'!N2712+'Sheet1 (4)'!S2712)/100,2)</f>
        <v>-4.0999999999999996</v>
      </c>
      <c r="N2706" s="4">
        <f>ROUND(('Sheet1 (4)'!O2712+'Sheet1 (4)'!T2712)/100,2)</f>
        <v>-341.94</v>
      </c>
      <c r="O2706" s="4">
        <f>ROUND(('Sheet1 (4)'!P2712+'Sheet1 (4)'!U2712)/100,2)</f>
        <v>-141.46</v>
      </c>
      <c r="P2706" s="4">
        <f>ROUND(('Sheet1 (4)'!Q2712+'Sheet1 (4)'!V2712)/100,2)</f>
        <v>-1066.6099999999999</v>
      </c>
      <c r="Q2706" s="7">
        <f>ROUND('Sheet1 (4)'!W2712/100,2)</f>
        <v>0.06</v>
      </c>
      <c r="R2706" s="7">
        <f>ROUND('Sheet1 (4)'!X2712/100,2)</f>
        <v>7.0000000000000007E-2</v>
      </c>
      <c r="S2706" s="7">
        <f>ROUND('Sheet1 (4)'!Y2712/100,2)</f>
        <v>7.0000000000000007E-2</v>
      </c>
      <c r="T2706" s="7">
        <f>ROUND('Sheet1 (4)'!Z2712/100,2)</f>
        <v>0.05</v>
      </c>
      <c r="U2706" s="7">
        <f>ROUND('Sheet1 (4)'!AA2712/100,2)</f>
        <v>7.0000000000000007E-2</v>
      </c>
      <c r="V2706" s="1" t="str">
        <f>'Sheet1 (4)'!AB2712&amp;".T"</f>
        <v>8566.T</v>
      </c>
      <c r="W2706">
        <f>ROUND('Sheet1 (4)'!AC2712,2)</f>
        <v>12.56</v>
      </c>
      <c r="X2706">
        <f>ROUND('Sheet1 (4)'!AD2712,2)</f>
        <v>0.71</v>
      </c>
      <c r="Y2706" t="str">
        <f>_xlfn.XLOOKUP('Sheet1 (4)'!AB2712,'Sheet1 (3)'!B:B,'Sheet1 (3)'!D:D,"",0)</f>
        <v>プライム</v>
      </c>
    </row>
    <row r="2707" spans="1:25" x14ac:dyDescent="0.2">
      <c r="A2707">
        <v>2706</v>
      </c>
      <c r="B2707" s="1" t="str">
        <f>_xlfn.XLOOKUP('Sheet1 (4)'!AB2713,'Sheet1 (3)'!B:B,'Sheet1 (3)'!C:C,"",0)</f>
        <v>ライドオンエクスプレスホールディングス</v>
      </c>
      <c r="C2707" s="1" t="str">
        <f>_xlfn.XLOOKUP('Sheet1 (4)'!AB2713,'Sheet1 (3)'!B:B,'Sheet1 (3)'!F:F,"",0)</f>
        <v>サービス業</v>
      </c>
      <c r="D2707" s="1">
        <f>ROUND('Sheet1 (4)'!E2713/100000000,2)</f>
        <v>0.1</v>
      </c>
      <c r="E2707" s="1">
        <f>ROUND('Sheet1 (4)'!F2713/100,2)</f>
        <v>24.2</v>
      </c>
      <c r="F2707" s="1">
        <f>ROUND('Sheet1 (4)'!G2713/100,2)</f>
        <v>19.440000000000001</v>
      </c>
      <c r="G2707" s="1">
        <f>ROUND('Sheet1 (4)'!H2713/100,2)</f>
        <v>12.51</v>
      </c>
      <c r="H2707" s="1">
        <f>ROUND('Sheet1 (4)'!I2713/100,2)</f>
        <v>10.68</v>
      </c>
      <c r="I2707" s="1">
        <f>ROUND('Sheet1 (4)'!J2713/100,2)</f>
        <v>7.81</v>
      </c>
      <c r="J2707" s="1">
        <f>ROUND('Sheet1 (4)'!K2713/100,2)</f>
        <v>7.7</v>
      </c>
      <c r="K2707" s="1">
        <f>ROUND('Sheet1 (4)'!L2713/100,2)</f>
        <v>8.6999999999999993</v>
      </c>
      <c r="L2707" s="4">
        <f>ROUND(('Sheet1 (4)'!M2713+'Sheet1 (4)'!R2713)/100,2)</f>
        <v>20.3</v>
      </c>
      <c r="M2707" s="4">
        <f>ROUND(('Sheet1 (4)'!N2713+'Sheet1 (4)'!S2713)/100,2)</f>
        <v>5</v>
      </c>
      <c r="N2707" s="4">
        <f>ROUND(('Sheet1 (4)'!O2713+'Sheet1 (4)'!T2713)/100,2)</f>
        <v>13.18</v>
      </c>
      <c r="O2707" s="4">
        <f>ROUND(('Sheet1 (4)'!P2713+'Sheet1 (4)'!U2713)/100,2)</f>
        <v>12.26</v>
      </c>
      <c r="P2707" s="4">
        <f>ROUND(('Sheet1 (4)'!Q2713+'Sheet1 (4)'!V2713)/100,2)</f>
        <v>-1.56</v>
      </c>
      <c r="Q2707" s="7">
        <f>ROUND('Sheet1 (4)'!W2713/100,2)</f>
        <v>0.23</v>
      </c>
      <c r="R2707" s="7">
        <f>ROUND('Sheet1 (4)'!X2713/100,2)</f>
        <v>0.17</v>
      </c>
      <c r="S2707" s="7">
        <f>ROUND('Sheet1 (4)'!Y2713/100,2)</f>
        <v>0.08</v>
      </c>
      <c r="T2707" s="7">
        <f>ROUND('Sheet1 (4)'!Z2713/100,2)</f>
        <v>0.05</v>
      </c>
      <c r="U2707" s="7">
        <f>ROUND('Sheet1 (4)'!AA2713/100,2)</f>
        <v>0.04</v>
      </c>
      <c r="V2707" s="1" t="str">
        <f>'Sheet1 (4)'!AB2713&amp;".T"</f>
        <v>6082.T</v>
      </c>
      <c r="W2707">
        <f>ROUND('Sheet1 (4)'!AC2713,2)</f>
        <v>20.74</v>
      </c>
      <c r="X2707">
        <f>ROUND('Sheet1 (4)'!AD2713,2)</f>
        <v>1.22</v>
      </c>
      <c r="Y2707" t="str">
        <f>_xlfn.XLOOKUP('Sheet1 (4)'!AB2713,'Sheet1 (3)'!B:B,'Sheet1 (3)'!D:D,"",0)</f>
        <v>スタンダード</v>
      </c>
    </row>
    <row r="2708" spans="1:25" x14ac:dyDescent="0.2">
      <c r="A2708">
        <v>2707</v>
      </c>
      <c r="B2708" s="1" t="str">
        <f>_xlfn.XLOOKUP('Sheet1 (4)'!AB2714,'Sheet1 (3)'!B:B,'Sheet1 (3)'!C:C,"",0)</f>
        <v>Ｒｉｄｇｅ－ｉ</v>
      </c>
      <c r="C2708" s="1" t="str">
        <f>_xlfn.XLOOKUP('Sheet1 (4)'!AB2714,'Sheet1 (3)'!B:B,'Sheet1 (3)'!F:F,"",0)</f>
        <v>情報・通信業</v>
      </c>
      <c r="D2708" s="1">
        <f>ROUND('Sheet1 (4)'!E2714/100000000,2)</f>
        <v>0.04</v>
      </c>
      <c r="E2708" s="1" t="e">
        <f>ROUND('Sheet1 (4)'!F2714/100,2)</f>
        <v>#VALUE!</v>
      </c>
      <c r="F2708" s="1" t="e">
        <f>ROUND('Sheet1 (4)'!G2714/100,2)</f>
        <v>#VALUE!</v>
      </c>
      <c r="G2708" s="1" t="e">
        <f>ROUND('Sheet1 (4)'!H2714/100,2)</f>
        <v>#VALUE!</v>
      </c>
      <c r="H2708" s="1" t="e">
        <f>ROUND('Sheet1 (4)'!I2714/100,2)</f>
        <v>#VALUE!</v>
      </c>
      <c r="I2708" s="1">
        <f>ROUND('Sheet1 (4)'!J2714/100,2)</f>
        <v>2.83</v>
      </c>
      <c r="J2708" s="1">
        <f>ROUND('Sheet1 (4)'!K2714/100,2)</f>
        <v>3</v>
      </c>
      <c r="K2708" s="1">
        <f>ROUND('Sheet1 (4)'!L2714/100,2)</f>
        <v>4</v>
      </c>
      <c r="L2708" s="4" t="e">
        <f>ROUND(('Sheet1 (4)'!M2714+'Sheet1 (4)'!R2714)/100,2)</f>
        <v>#VALUE!</v>
      </c>
      <c r="M2708" s="4" t="e">
        <f>ROUND(('Sheet1 (4)'!N2714+'Sheet1 (4)'!S2714)/100,2)</f>
        <v>#VALUE!</v>
      </c>
      <c r="N2708" s="4" t="e">
        <f>ROUND(('Sheet1 (4)'!O2714+'Sheet1 (4)'!T2714)/100,2)</f>
        <v>#VALUE!</v>
      </c>
      <c r="O2708" s="4" t="e">
        <f>ROUND(('Sheet1 (4)'!P2714+'Sheet1 (4)'!U2714)/100,2)</f>
        <v>#VALUE!</v>
      </c>
      <c r="P2708" s="4">
        <f>ROUND(('Sheet1 (4)'!Q2714+'Sheet1 (4)'!V2714)/100,2)</f>
        <v>-0.02</v>
      </c>
      <c r="Q2708" s="7" t="e">
        <f>ROUND('Sheet1 (4)'!W2714/100,2)</f>
        <v>#VALUE!</v>
      </c>
      <c r="R2708" s="7" t="e">
        <f>ROUND('Sheet1 (4)'!X2714/100,2)</f>
        <v>#VALUE!</v>
      </c>
      <c r="S2708" s="7" t="e">
        <f>ROUND('Sheet1 (4)'!Y2714/100,2)</f>
        <v>#VALUE!</v>
      </c>
      <c r="T2708" s="7" t="e">
        <f>ROUND('Sheet1 (4)'!Z2714/100,2)</f>
        <v>#VALUE!</v>
      </c>
      <c r="U2708" s="7">
        <f>ROUND('Sheet1 (4)'!AA2714/100,2)</f>
        <v>0.08</v>
      </c>
      <c r="V2708" s="1" t="str">
        <f>'Sheet1 (4)'!AB2714&amp;".T"</f>
        <v>5572.T</v>
      </c>
      <c r="W2708">
        <f>ROUND('Sheet1 (4)'!AC2714,2)</f>
        <v>70.78</v>
      </c>
      <c r="X2708">
        <f>ROUND('Sheet1 (4)'!AD2714,2)</f>
        <v>4.37</v>
      </c>
      <c r="Y2708" t="str">
        <f>_xlfn.XLOOKUP('Sheet1 (4)'!AB2714,'Sheet1 (3)'!B:B,'Sheet1 (3)'!D:D,"",0)</f>
        <v>グロース</v>
      </c>
    </row>
    <row r="2709" spans="1:25" x14ac:dyDescent="0.2">
      <c r="A2709">
        <v>2708</v>
      </c>
      <c r="B2709" s="1" t="str">
        <f>_xlfn.XLOOKUP('Sheet1 (4)'!AB2715,'Sheet1 (3)'!B:B,'Sheet1 (3)'!C:C,"",0)</f>
        <v>リガク・ホールディングス</v>
      </c>
      <c r="C2709" s="1" t="str">
        <f>_xlfn.XLOOKUP('Sheet1 (4)'!AB2715,'Sheet1 (3)'!B:B,'Sheet1 (3)'!F:F,"",0)</f>
        <v>精密機器</v>
      </c>
      <c r="D2709" s="1">
        <f>ROUND('Sheet1 (4)'!E2715/100000000,2)</f>
        <v>2.2799999999999998</v>
      </c>
      <c r="E2709" s="1" t="e">
        <f>ROUND('Sheet1 (4)'!F2715/100,2)</f>
        <v>#VALUE!</v>
      </c>
      <c r="F2709" s="1">
        <f>ROUND('Sheet1 (4)'!G2715/100,2)</f>
        <v>63.33</v>
      </c>
      <c r="G2709" s="1">
        <f>ROUND('Sheet1 (4)'!H2715/100,2)</f>
        <v>152.56</v>
      </c>
      <c r="H2709" s="1">
        <f>ROUND('Sheet1 (4)'!I2715/100,2)</f>
        <v>186.27</v>
      </c>
      <c r="I2709" s="1">
        <f>ROUND('Sheet1 (4)'!J2715/100,2)</f>
        <v>186.27</v>
      </c>
      <c r="J2709" s="1">
        <f>ROUND('Sheet1 (4)'!K2715/100,2)</f>
        <v>173.1</v>
      </c>
      <c r="K2709" s="1">
        <f>ROUND('Sheet1 (4)'!L2715/100,2)</f>
        <v>199.53</v>
      </c>
      <c r="L2709" s="4" t="e">
        <f>ROUND(('Sheet1 (4)'!M2715+'Sheet1 (4)'!R2715)/100,2)</f>
        <v>#VALUE!</v>
      </c>
      <c r="M2709" s="4" t="e">
        <f>ROUND(('Sheet1 (4)'!N2715+'Sheet1 (4)'!S2715)/100,2)</f>
        <v>#VALUE!</v>
      </c>
      <c r="N2709" s="4" t="e">
        <f>ROUND(('Sheet1 (4)'!O2715+'Sheet1 (4)'!T2715)/100,2)</f>
        <v>#VALUE!</v>
      </c>
      <c r="O2709" s="4">
        <f>ROUND(('Sheet1 (4)'!P2715+'Sheet1 (4)'!U2715)/100,2)</f>
        <v>85.51</v>
      </c>
      <c r="P2709" s="4">
        <f>ROUND(('Sheet1 (4)'!Q2715+'Sheet1 (4)'!V2715)/100,2)</f>
        <v>85.51</v>
      </c>
      <c r="Q2709" s="7" t="e">
        <f>ROUND('Sheet1 (4)'!W2715/100,2)</f>
        <v>#VALUE!</v>
      </c>
      <c r="R2709" s="7" t="e">
        <f>ROUND('Sheet1 (4)'!X2715/100,2)</f>
        <v>#VALUE!</v>
      </c>
      <c r="S2709" s="7">
        <f>ROUND('Sheet1 (4)'!Y2715/100,2)</f>
        <v>0.18</v>
      </c>
      <c r="T2709" s="7">
        <f>ROUND('Sheet1 (4)'!Z2715/100,2)</f>
        <v>0.19</v>
      </c>
      <c r="U2709" s="7">
        <f>ROUND('Sheet1 (4)'!AA2715/100,2)</f>
        <v>0.19</v>
      </c>
      <c r="V2709" s="1" t="str">
        <f>'Sheet1 (4)'!AB2715&amp;".T"</f>
        <v>268A.T</v>
      </c>
      <c r="W2709">
        <f>ROUND('Sheet1 (4)'!AC2715,2)</f>
        <v>20.68</v>
      </c>
      <c r="X2709">
        <f>ROUND('Sheet1 (4)'!AD2715,2)</f>
        <v>2.65</v>
      </c>
      <c r="Y2709" t="str">
        <f>_xlfn.XLOOKUP('Sheet1 (4)'!AB2715,'Sheet1 (3)'!B:B,'Sheet1 (3)'!D:D,"",0)</f>
        <v>プライム</v>
      </c>
    </row>
    <row r="2710" spans="1:25" x14ac:dyDescent="0.2">
      <c r="A2710">
        <v>2709</v>
      </c>
      <c r="B2710" s="1" t="str">
        <f>_xlfn.XLOOKUP('Sheet1 (4)'!AB2716,'Sheet1 (3)'!B:B,'Sheet1 (3)'!C:C,"",0)</f>
        <v>ライトオン</v>
      </c>
      <c r="C2710" s="1" t="str">
        <f>_xlfn.XLOOKUP('Sheet1 (4)'!AB2716,'Sheet1 (3)'!B:B,'Sheet1 (3)'!F:F,"",0)</f>
        <v>小売業</v>
      </c>
      <c r="D2710" s="1">
        <f>ROUND('Sheet1 (4)'!E2716/100000000,2)</f>
        <v>0.35</v>
      </c>
      <c r="E2710" s="1">
        <f>ROUND('Sheet1 (4)'!F2716/100,2)</f>
        <v>0.5</v>
      </c>
      <c r="F2710" s="1" t="e">
        <f>ROUND('Sheet1 (4)'!G2716/100,2)</f>
        <v>#VALUE!</v>
      </c>
      <c r="G2710" s="1" t="e">
        <f>ROUND('Sheet1 (4)'!H2716/100,2)</f>
        <v>#VALUE!</v>
      </c>
      <c r="H2710" s="1">
        <f>ROUND('Sheet1 (4)'!I2716/100,2)</f>
        <v>-50.81</v>
      </c>
      <c r="I2710" s="1">
        <f>ROUND('Sheet1 (4)'!J2716/100,2)</f>
        <v>-4.99</v>
      </c>
      <c r="J2710" s="1" t="e">
        <f>ROUND('Sheet1 (4)'!K2716/100,2)</f>
        <v>#VALUE!</v>
      </c>
      <c r="K2710" s="1" t="e">
        <f>ROUND('Sheet1 (4)'!L2716/100,2)</f>
        <v>#VALUE!</v>
      </c>
      <c r="L2710" s="4">
        <f>ROUND(('Sheet1 (4)'!M2716+'Sheet1 (4)'!R2716)/100,2)</f>
        <v>-9.99</v>
      </c>
      <c r="M2710" s="4" t="e">
        <f>ROUND(('Sheet1 (4)'!N2716+'Sheet1 (4)'!S2716)/100,2)</f>
        <v>#VALUE!</v>
      </c>
      <c r="N2710" s="4" t="e">
        <f>ROUND(('Sheet1 (4)'!O2716+'Sheet1 (4)'!T2716)/100,2)</f>
        <v>#VALUE!</v>
      </c>
      <c r="O2710" s="4">
        <f>ROUND(('Sheet1 (4)'!P2716+'Sheet1 (4)'!U2716)/100,2)</f>
        <v>1.92</v>
      </c>
      <c r="P2710" s="4">
        <f>ROUND(('Sheet1 (4)'!Q2716+'Sheet1 (4)'!V2716)/100,2)</f>
        <v>-34.56</v>
      </c>
      <c r="Q2710" s="7">
        <f>ROUND('Sheet1 (4)'!W2716/100,2)</f>
        <v>-0.13</v>
      </c>
      <c r="R2710" s="7" t="e">
        <f>ROUND('Sheet1 (4)'!X2716/100,2)</f>
        <v>#VALUE!</v>
      </c>
      <c r="S2710" s="7" t="e">
        <f>ROUND('Sheet1 (4)'!Y2716/100,2)</f>
        <v>#VALUE!</v>
      </c>
      <c r="T2710" s="7" t="e">
        <f>ROUND('Sheet1 (4)'!Z2716/100,2)</f>
        <v>#VALUE!</v>
      </c>
      <c r="U2710" s="7">
        <f>ROUND('Sheet1 (4)'!AA2716/100,2)</f>
        <v>-1.1000000000000001</v>
      </c>
      <c r="V2710" s="1" t="str">
        <f>'Sheet1 (4)'!AB2716&amp;".T"</f>
        <v>7445.T</v>
      </c>
      <c r="W2710" t="e">
        <f>ROUND('Sheet1 (4)'!AC2716,2)</f>
        <v>#VALUE!</v>
      </c>
      <c r="X2710">
        <f>ROUND('Sheet1 (4)'!AD2716,2)</f>
        <v>17.920000000000002</v>
      </c>
      <c r="Y2710" t="str">
        <f>_xlfn.XLOOKUP('Sheet1 (4)'!AB2716,'Sheet1 (3)'!B:B,'Sheet1 (3)'!D:D,"",0)</f>
        <v>スタンダード</v>
      </c>
    </row>
    <row r="2711" spans="1:25" x14ac:dyDescent="0.2">
      <c r="A2711">
        <v>2710</v>
      </c>
      <c r="B2711" s="1" t="str">
        <f>_xlfn.XLOOKUP('Sheet1 (4)'!AB2717,'Sheet1 (3)'!B:B,'Sheet1 (3)'!C:C,"",0)</f>
        <v>理経</v>
      </c>
      <c r="C2711" s="1" t="str">
        <f>_xlfn.XLOOKUP('Sheet1 (4)'!AB2717,'Sheet1 (3)'!B:B,'Sheet1 (3)'!F:F,"",0)</f>
        <v>卸売業</v>
      </c>
      <c r="D2711" s="1">
        <f>ROUND('Sheet1 (4)'!E2717/100000000,2)</f>
        <v>0.15</v>
      </c>
      <c r="E2711" s="1">
        <f>ROUND('Sheet1 (4)'!F2717/100,2)</f>
        <v>2.1800000000000002</v>
      </c>
      <c r="F2711" s="1">
        <f>ROUND('Sheet1 (4)'!G2717/100,2)</f>
        <v>2.4900000000000002</v>
      </c>
      <c r="G2711" s="1">
        <f>ROUND('Sheet1 (4)'!H2717/100,2)</f>
        <v>2.2000000000000002</v>
      </c>
      <c r="H2711" s="1">
        <f>ROUND('Sheet1 (4)'!I2717/100,2)</f>
        <v>5.68</v>
      </c>
      <c r="I2711" s="1">
        <f>ROUND('Sheet1 (4)'!J2717/100,2)</f>
        <v>11.14</v>
      </c>
      <c r="J2711" s="1" t="e">
        <f>ROUND('Sheet1 (4)'!K2717/100,2)</f>
        <v>#VALUE!</v>
      </c>
      <c r="K2711" s="1" t="e">
        <f>ROUND('Sheet1 (4)'!L2717/100,2)</f>
        <v>#VALUE!</v>
      </c>
      <c r="L2711" s="4">
        <f>ROUND(('Sheet1 (4)'!M2717+'Sheet1 (4)'!R2717)/100,2)</f>
        <v>2.04</v>
      </c>
      <c r="M2711" s="4">
        <f>ROUND(('Sheet1 (4)'!N2717+'Sheet1 (4)'!S2717)/100,2)</f>
        <v>-1.32</v>
      </c>
      <c r="N2711" s="4">
        <f>ROUND(('Sheet1 (4)'!O2717+'Sheet1 (4)'!T2717)/100,2)</f>
        <v>-9.4600000000000009</v>
      </c>
      <c r="O2711" s="4">
        <f>ROUND(('Sheet1 (4)'!P2717+'Sheet1 (4)'!U2717)/100,2)</f>
        <v>-10.16</v>
      </c>
      <c r="P2711" s="4">
        <f>ROUND(('Sheet1 (4)'!Q2717+'Sheet1 (4)'!V2717)/100,2)</f>
        <v>-3.92</v>
      </c>
      <c r="Q2711" s="7">
        <f>ROUND('Sheet1 (4)'!W2717/100,2)</f>
        <v>0.04</v>
      </c>
      <c r="R2711" s="7">
        <f>ROUND('Sheet1 (4)'!X2717/100,2)</f>
        <v>0.03</v>
      </c>
      <c r="S2711" s="7">
        <f>ROUND('Sheet1 (4)'!Y2717/100,2)</f>
        <v>0.01</v>
      </c>
      <c r="T2711" s="7">
        <f>ROUND('Sheet1 (4)'!Z2717/100,2)</f>
        <v>0.08</v>
      </c>
      <c r="U2711" s="7">
        <f>ROUND('Sheet1 (4)'!AA2717/100,2)</f>
        <v>0.13</v>
      </c>
      <c r="V2711" s="1" t="str">
        <f>'Sheet1 (4)'!AB2717&amp;".T"</f>
        <v>8226.T</v>
      </c>
      <c r="W2711">
        <f>ROUND('Sheet1 (4)'!AC2717,2)</f>
        <v>10.99</v>
      </c>
      <c r="X2711">
        <f>ROUND('Sheet1 (4)'!AD2717,2)</f>
        <v>1.51</v>
      </c>
      <c r="Y2711" t="str">
        <f>_xlfn.XLOOKUP('Sheet1 (4)'!AB2717,'Sheet1 (3)'!B:B,'Sheet1 (3)'!D:D,"",0)</f>
        <v>スタンダード</v>
      </c>
    </row>
    <row r="2712" spans="1:25" x14ac:dyDescent="0.2">
      <c r="A2712">
        <v>2711</v>
      </c>
      <c r="B2712" s="1" t="str">
        <f>_xlfn.XLOOKUP('Sheet1 (4)'!AB2718,'Sheet1 (3)'!B:B,'Sheet1 (3)'!C:C,"",0)</f>
        <v>理研計器</v>
      </c>
      <c r="C2712" s="1" t="str">
        <f>_xlfn.XLOOKUP('Sheet1 (4)'!AB2718,'Sheet1 (3)'!B:B,'Sheet1 (3)'!F:F,"",0)</f>
        <v>精密機器</v>
      </c>
      <c r="D2712" s="1">
        <f>ROUND('Sheet1 (4)'!E2718/100000000,2)</f>
        <v>0.46</v>
      </c>
      <c r="E2712" s="1">
        <f>ROUND('Sheet1 (4)'!F2718/100,2)</f>
        <v>65.98</v>
      </c>
      <c r="F2712" s="1">
        <f>ROUND('Sheet1 (4)'!G2718/100,2)</f>
        <v>84.03</v>
      </c>
      <c r="G2712" s="1">
        <f>ROUND('Sheet1 (4)'!H2718/100,2)</f>
        <v>115.51</v>
      </c>
      <c r="H2712" s="1">
        <f>ROUND('Sheet1 (4)'!I2718/100,2)</f>
        <v>114.76</v>
      </c>
      <c r="I2712" s="1">
        <f>ROUND('Sheet1 (4)'!J2718/100,2)</f>
        <v>106.42</v>
      </c>
      <c r="J2712" s="1">
        <f>ROUND('Sheet1 (4)'!K2718/100,2)</f>
        <v>121.9</v>
      </c>
      <c r="K2712" s="1">
        <f>ROUND('Sheet1 (4)'!L2718/100,2)</f>
        <v>135.1</v>
      </c>
      <c r="L2712" s="4">
        <f>ROUND(('Sheet1 (4)'!M2718+'Sheet1 (4)'!R2718)/100,2)</f>
        <v>13.33</v>
      </c>
      <c r="M2712" s="4">
        <f>ROUND(('Sheet1 (4)'!N2718+'Sheet1 (4)'!S2718)/100,2)</f>
        <v>66.87</v>
      </c>
      <c r="N2712" s="4">
        <f>ROUND(('Sheet1 (4)'!O2718+'Sheet1 (4)'!T2718)/100,2)</f>
        <v>45.41</v>
      </c>
      <c r="O2712" s="4">
        <f>ROUND(('Sheet1 (4)'!P2718+'Sheet1 (4)'!U2718)/100,2)</f>
        <v>1.5</v>
      </c>
      <c r="P2712" s="4">
        <f>ROUND(('Sheet1 (4)'!Q2718+'Sheet1 (4)'!V2718)/100,2)</f>
        <v>56.45</v>
      </c>
      <c r="Q2712" s="7">
        <f>ROUND('Sheet1 (4)'!W2718/100,2)</f>
        <v>0.09</v>
      </c>
      <c r="R2712" s="7">
        <f>ROUND('Sheet1 (4)'!X2718/100,2)</f>
        <v>0.11</v>
      </c>
      <c r="S2712" s="7">
        <f>ROUND('Sheet1 (4)'!Y2718/100,2)</f>
        <v>0.14000000000000001</v>
      </c>
      <c r="T2712" s="7">
        <f>ROUND('Sheet1 (4)'!Z2718/100,2)</f>
        <v>0.12</v>
      </c>
      <c r="U2712" s="7">
        <f>ROUND('Sheet1 (4)'!AA2718/100,2)</f>
        <v>0.11</v>
      </c>
      <c r="V2712" s="1" t="str">
        <f>'Sheet1 (4)'!AB2718&amp;".T"</f>
        <v>7734.T</v>
      </c>
      <c r="W2712">
        <f>ROUND('Sheet1 (4)'!AC2718,2)</f>
        <v>20.09</v>
      </c>
      <c r="X2712">
        <f>ROUND('Sheet1 (4)'!AD2718,2)</f>
        <v>2.0099999999999998</v>
      </c>
      <c r="Y2712" t="str">
        <f>_xlfn.XLOOKUP('Sheet1 (4)'!AB2718,'Sheet1 (3)'!B:B,'Sheet1 (3)'!D:D,"",0)</f>
        <v>プライム</v>
      </c>
    </row>
    <row r="2713" spans="1:25" x14ac:dyDescent="0.2">
      <c r="A2713">
        <v>2712</v>
      </c>
      <c r="B2713" s="1" t="str">
        <f>_xlfn.XLOOKUP('Sheet1 (4)'!AB2719,'Sheet1 (3)'!B:B,'Sheet1 (3)'!C:C,"",0)</f>
        <v>リケンテクノス</v>
      </c>
      <c r="C2713" s="1" t="str">
        <f>_xlfn.XLOOKUP('Sheet1 (4)'!AB2719,'Sheet1 (3)'!B:B,'Sheet1 (3)'!F:F,"",0)</f>
        <v>化学</v>
      </c>
      <c r="D2713" s="1">
        <f>ROUND('Sheet1 (4)'!E2719/100000000,2)</f>
        <v>0.49</v>
      </c>
      <c r="E2713" s="1">
        <f>ROUND('Sheet1 (4)'!F2719/100,2)</f>
        <v>53.14</v>
      </c>
      <c r="F2713" s="1">
        <f>ROUND('Sheet1 (4)'!G2719/100,2)</f>
        <v>62.92</v>
      </c>
      <c r="G2713" s="1">
        <f>ROUND('Sheet1 (4)'!H2719/100,2)</f>
        <v>75.06</v>
      </c>
      <c r="H2713" s="1">
        <f>ROUND('Sheet1 (4)'!I2719/100,2)</f>
        <v>87.76</v>
      </c>
      <c r="I2713" s="1">
        <f>ROUND('Sheet1 (4)'!J2719/100,2)</f>
        <v>104.89</v>
      </c>
      <c r="J2713" s="1">
        <f>ROUND('Sheet1 (4)'!K2719/100,2)</f>
        <v>105</v>
      </c>
      <c r="K2713" s="1">
        <f>ROUND('Sheet1 (4)'!L2719/100,2)</f>
        <v>112</v>
      </c>
      <c r="L2713" s="4">
        <f>ROUND(('Sheet1 (4)'!M2719+'Sheet1 (4)'!R2719)/100,2)</f>
        <v>63.85</v>
      </c>
      <c r="M2713" s="4">
        <f>ROUND(('Sheet1 (4)'!N2719+'Sheet1 (4)'!S2719)/100,2)</f>
        <v>21.34</v>
      </c>
      <c r="N2713" s="4">
        <f>ROUND(('Sheet1 (4)'!O2719+'Sheet1 (4)'!T2719)/100,2)</f>
        <v>45.69</v>
      </c>
      <c r="O2713" s="4">
        <f>ROUND(('Sheet1 (4)'!P2719+'Sheet1 (4)'!U2719)/100,2)</f>
        <v>90.85</v>
      </c>
      <c r="P2713" s="4">
        <f>ROUND(('Sheet1 (4)'!Q2719+'Sheet1 (4)'!V2719)/100,2)</f>
        <v>83.95</v>
      </c>
      <c r="Q2713" s="7">
        <f>ROUND('Sheet1 (4)'!W2719/100,2)</f>
        <v>7.0000000000000007E-2</v>
      </c>
      <c r="R2713" s="7">
        <f>ROUND('Sheet1 (4)'!X2719/100,2)</f>
        <v>7.0000000000000007E-2</v>
      </c>
      <c r="S2713" s="7">
        <f>ROUND('Sheet1 (4)'!Y2719/100,2)</f>
        <v>0.09</v>
      </c>
      <c r="T2713" s="7">
        <f>ROUND('Sheet1 (4)'!Z2719/100,2)</f>
        <v>0.11</v>
      </c>
      <c r="U2713" s="7">
        <f>ROUND('Sheet1 (4)'!AA2719/100,2)</f>
        <v>0.12</v>
      </c>
      <c r="V2713" s="1" t="str">
        <f>'Sheet1 (4)'!AB2719&amp;".T"</f>
        <v>4220.T</v>
      </c>
      <c r="W2713">
        <f>ROUND('Sheet1 (4)'!AC2719,2)</f>
        <v>8.32</v>
      </c>
      <c r="X2713">
        <f>ROUND('Sheet1 (4)'!AD2719,2)</f>
        <v>1.02</v>
      </c>
      <c r="Y2713" t="str">
        <f>_xlfn.XLOOKUP('Sheet1 (4)'!AB2719,'Sheet1 (3)'!B:B,'Sheet1 (3)'!D:D,"",0)</f>
        <v>プライム</v>
      </c>
    </row>
    <row r="2714" spans="1:25" x14ac:dyDescent="0.2">
      <c r="A2714">
        <v>2713</v>
      </c>
      <c r="B2714" s="1" t="str">
        <f>_xlfn.XLOOKUP('Sheet1 (4)'!AB2720,'Sheet1 (3)'!B:B,'Sheet1 (3)'!C:C,"",0)</f>
        <v>理研ビタミン</v>
      </c>
      <c r="C2714" s="1" t="str">
        <f>_xlfn.XLOOKUP('Sheet1 (4)'!AB2720,'Sheet1 (3)'!B:B,'Sheet1 (3)'!F:F,"",0)</f>
        <v>食料品</v>
      </c>
      <c r="D2714" s="1">
        <f>ROUND('Sheet1 (4)'!E2720/100000000,2)</f>
        <v>0.3</v>
      </c>
      <c r="E2714" s="1">
        <f>ROUND('Sheet1 (4)'!F2720/100,2)</f>
        <v>13.68</v>
      </c>
      <c r="F2714" s="1">
        <f>ROUND('Sheet1 (4)'!G2720/100,2)</f>
        <v>58.42</v>
      </c>
      <c r="G2714" s="1">
        <f>ROUND('Sheet1 (4)'!H2720/100,2)</f>
        <v>71.27</v>
      </c>
      <c r="H2714" s="1">
        <f>ROUND('Sheet1 (4)'!I2720/100,2)</f>
        <v>93.72</v>
      </c>
      <c r="I2714" s="1">
        <f>ROUND('Sheet1 (4)'!J2720/100,2)</f>
        <v>87.25</v>
      </c>
      <c r="J2714" s="1" t="e">
        <f>ROUND('Sheet1 (4)'!K2720/100,2)</f>
        <v>#VALUE!</v>
      </c>
      <c r="K2714" s="1" t="e">
        <f>ROUND('Sheet1 (4)'!L2720/100,2)</f>
        <v>#VALUE!</v>
      </c>
      <c r="L2714" s="4">
        <f>ROUND(('Sheet1 (4)'!M2720+'Sheet1 (4)'!R2720)/100,2)</f>
        <v>53.37</v>
      </c>
      <c r="M2714" s="4">
        <f>ROUND(('Sheet1 (4)'!N2720+'Sheet1 (4)'!S2720)/100,2)</f>
        <v>31.62</v>
      </c>
      <c r="N2714" s="4">
        <f>ROUND(('Sheet1 (4)'!O2720+'Sheet1 (4)'!T2720)/100,2)</f>
        <v>58.01</v>
      </c>
      <c r="O2714" s="4">
        <f>ROUND(('Sheet1 (4)'!P2720+'Sheet1 (4)'!U2720)/100,2)</f>
        <v>98.97</v>
      </c>
      <c r="P2714" s="4">
        <f>ROUND(('Sheet1 (4)'!Q2720+'Sheet1 (4)'!V2720)/100,2)</f>
        <v>82.45</v>
      </c>
      <c r="Q2714" s="7">
        <f>ROUND('Sheet1 (4)'!W2720/100,2)</f>
        <v>-0.03</v>
      </c>
      <c r="R2714" s="7">
        <f>ROUND('Sheet1 (4)'!X2720/100,2)</f>
        <v>0.38</v>
      </c>
      <c r="S2714" s="7">
        <f>ROUND('Sheet1 (4)'!Y2720/100,2)</f>
        <v>0.09</v>
      </c>
      <c r="T2714" s="7">
        <f>ROUND('Sheet1 (4)'!Z2720/100,2)</f>
        <v>0.12</v>
      </c>
      <c r="U2714" s="7">
        <f>ROUND('Sheet1 (4)'!AA2720/100,2)</f>
        <v>0.12</v>
      </c>
      <c r="V2714" s="1" t="str">
        <f>'Sheet1 (4)'!AB2720&amp;".T"</f>
        <v>4526.T</v>
      </c>
      <c r="W2714">
        <f>ROUND('Sheet1 (4)'!AC2720,2)</f>
        <v>9.7200000000000006</v>
      </c>
      <c r="X2714">
        <f>ROUND('Sheet1 (4)'!AD2720,2)</f>
        <v>1.08</v>
      </c>
      <c r="Y2714" t="str">
        <f>_xlfn.XLOOKUP('Sheet1 (4)'!AB2720,'Sheet1 (3)'!B:B,'Sheet1 (3)'!D:D,"",0)</f>
        <v>プライム</v>
      </c>
    </row>
    <row r="2715" spans="1:25" x14ac:dyDescent="0.2">
      <c r="A2715">
        <v>2714</v>
      </c>
      <c r="B2715" s="1" t="str">
        <f>_xlfn.XLOOKUP('Sheet1 (4)'!AB2721,'Sheet1 (3)'!B:B,'Sheet1 (3)'!C:C,"",0)</f>
        <v>リンガーハット</v>
      </c>
      <c r="C2715" s="1" t="str">
        <f>_xlfn.XLOOKUP('Sheet1 (4)'!AB2721,'Sheet1 (3)'!B:B,'Sheet1 (3)'!F:F,"",0)</f>
        <v>小売業</v>
      </c>
      <c r="D2715" s="1">
        <f>ROUND('Sheet1 (4)'!E2721/100000000,2)</f>
        <v>0.26</v>
      </c>
      <c r="E2715" s="1">
        <f>ROUND('Sheet1 (4)'!F2721/100,2)</f>
        <v>-54.03</v>
      </c>
      <c r="F2715" s="1">
        <f>ROUND('Sheet1 (4)'!G2721/100,2)</f>
        <v>-14.64</v>
      </c>
      <c r="G2715" s="1">
        <f>ROUND('Sheet1 (4)'!H2721/100,2)</f>
        <v>-2.92</v>
      </c>
      <c r="H2715" s="1">
        <f>ROUND('Sheet1 (4)'!I2721/100,2)</f>
        <v>10.050000000000001</v>
      </c>
      <c r="I2715" s="1">
        <f>ROUND('Sheet1 (4)'!J2721/100,2)</f>
        <v>16.940000000000001</v>
      </c>
      <c r="J2715" s="1" t="e">
        <f>ROUND('Sheet1 (4)'!K2721/100,2)</f>
        <v>#VALUE!</v>
      </c>
      <c r="K2715" s="1" t="e">
        <f>ROUND('Sheet1 (4)'!L2721/100,2)</f>
        <v>#VALUE!</v>
      </c>
      <c r="L2715" s="4">
        <f>ROUND(('Sheet1 (4)'!M2721+'Sheet1 (4)'!R2721)/100,2)</f>
        <v>-42.51</v>
      </c>
      <c r="M2715" s="4">
        <f>ROUND(('Sheet1 (4)'!N2721+'Sheet1 (4)'!S2721)/100,2)</f>
        <v>9.68</v>
      </c>
      <c r="N2715" s="4">
        <f>ROUND(('Sheet1 (4)'!O2721+'Sheet1 (4)'!T2721)/100,2)</f>
        <v>-7.11</v>
      </c>
      <c r="O2715" s="4">
        <f>ROUND(('Sheet1 (4)'!P2721+'Sheet1 (4)'!U2721)/100,2)</f>
        <v>9.43</v>
      </c>
      <c r="P2715" s="4">
        <f>ROUND(('Sheet1 (4)'!Q2721+'Sheet1 (4)'!V2721)/100,2)</f>
        <v>8.56</v>
      </c>
      <c r="Q2715" s="7">
        <f>ROUND('Sheet1 (4)'!W2721/100,2)</f>
        <v>-0.62</v>
      </c>
      <c r="R2715" s="7">
        <f>ROUND('Sheet1 (4)'!X2721/100,2)</f>
        <v>0.09</v>
      </c>
      <c r="S2715" s="7">
        <f>ROUND('Sheet1 (4)'!Y2721/100,2)</f>
        <v>-0.03</v>
      </c>
      <c r="T2715" s="7">
        <f>ROUND('Sheet1 (4)'!Z2721/100,2)</f>
        <v>0.06</v>
      </c>
      <c r="U2715" s="7">
        <f>ROUND('Sheet1 (4)'!AA2721/100,2)</f>
        <v>7.0000000000000007E-2</v>
      </c>
      <c r="V2715" s="1" t="str">
        <f>'Sheet1 (4)'!AB2721&amp;".T"</f>
        <v>8200.T</v>
      </c>
      <c r="W2715">
        <f>ROUND('Sheet1 (4)'!AC2721,2)</f>
        <v>49.89</v>
      </c>
      <c r="X2715">
        <f>ROUND('Sheet1 (4)'!AD2721,2)</f>
        <v>4.13</v>
      </c>
      <c r="Y2715" t="str">
        <f>_xlfn.XLOOKUP('Sheet1 (4)'!AB2721,'Sheet1 (3)'!B:B,'Sheet1 (3)'!D:D,"",0)</f>
        <v>プライム</v>
      </c>
    </row>
    <row r="2716" spans="1:25" x14ac:dyDescent="0.2">
      <c r="A2716">
        <v>2715</v>
      </c>
      <c r="B2716" s="1" t="str">
        <f>_xlfn.XLOOKUP('Sheet1 (4)'!AB2722,'Sheet1 (3)'!B:B,'Sheet1 (3)'!C:C,"",0)</f>
        <v>リンコーコーポレーション</v>
      </c>
      <c r="C2716" s="1" t="str">
        <f>_xlfn.XLOOKUP('Sheet1 (4)'!AB2722,'Sheet1 (3)'!B:B,'Sheet1 (3)'!F:F,"",0)</f>
        <v>倉庫・運輸関連業</v>
      </c>
      <c r="D2716" s="1">
        <f>ROUND('Sheet1 (4)'!E2722/100000000,2)</f>
        <v>0.02</v>
      </c>
      <c r="E2716" s="1">
        <f>ROUND('Sheet1 (4)'!F2722/100,2)</f>
        <v>-5.25</v>
      </c>
      <c r="F2716" s="1">
        <f>ROUND('Sheet1 (4)'!G2722/100,2)</f>
        <v>1.24</v>
      </c>
      <c r="G2716" s="1">
        <f>ROUND('Sheet1 (4)'!H2722/100,2)</f>
        <v>2.09</v>
      </c>
      <c r="H2716" s="1">
        <f>ROUND('Sheet1 (4)'!I2722/100,2)</f>
        <v>1.53</v>
      </c>
      <c r="I2716" s="1">
        <f>ROUND('Sheet1 (4)'!J2722/100,2)</f>
        <v>4.7300000000000004</v>
      </c>
      <c r="J2716" s="1" t="e">
        <f>ROUND('Sheet1 (4)'!K2722/100,2)</f>
        <v>#VALUE!</v>
      </c>
      <c r="K2716" s="1" t="e">
        <f>ROUND('Sheet1 (4)'!L2722/100,2)</f>
        <v>#VALUE!</v>
      </c>
      <c r="L2716" s="4">
        <f>ROUND(('Sheet1 (4)'!M2722+'Sheet1 (4)'!R2722)/100,2)</f>
        <v>4.5199999999999996</v>
      </c>
      <c r="M2716" s="4">
        <f>ROUND(('Sheet1 (4)'!N2722+'Sheet1 (4)'!S2722)/100,2)</f>
        <v>10.130000000000001</v>
      </c>
      <c r="N2716" s="4">
        <f>ROUND(('Sheet1 (4)'!O2722+'Sheet1 (4)'!T2722)/100,2)</f>
        <v>12.44</v>
      </c>
      <c r="O2716" s="4">
        <f>ROUND(('Sheet1 (4)'!P2722+'Sheet1 (4)'!U2722)/100,2)</f>
        <v>8.1199999999999992</v>
      </c>
      <c r="P2716" s="4">
        <f>ROUND(('Sheet1 (4)'!Q2722+'Sheet1 (4)'!V2722)/100,2)</f>
        <v>5.72</v>
      </c>
      <c r="Q2716" s="7">
        <f>ROUND('Sheet1 (4)'!W2722/100,2)</f>
        <v>-0.11</v>
      </c>
      <c r="R2716" s="7">
        <f>ROUND('Sheet1 (4)'!X2722/100,2)</f>
        <v>0.03</v>
      </c>
      <c r="S2716" s="7">
        <f>ROUND('Sheet1 (4)'!Y2722/100,2)</f>
        <v>0.04</v>
      </c>
      <c r="T2716" s="7">
        <f>ROUND('Sheet1 (4)'!Z2722/100,2)</f>
        <v>0.02</v>
      </c>
      <c r="U2716" s="7">
        <f>ROUND('Sheet1 (4)'!AA2722/100,2)</f>
        <v>0.03</v>
      </c>
      <c r="V2716" s="1" t="str">
        <f>'Sheet1 (4)'!AB2722&amp;".T"</f>
        <v>9355.T</v>
      </c>
      <c r="W2716">
        <f>ROUND('Sheet1 (4)'!AC2722,2)</f>
        <v>6.53</v>
      </c>
      <c r="X2716">
        <f>ROUND('Sheet1 (4)'!AD2722,2)</f>
        <v>0.26</v>
      </c>
      <c r="Y2716" t="str">
        <f>_xlfn.XLOOKUP('Sheet1 (4)'!AB2722,'Sheet1 (3)'!B:B,'Sheet1 (3)'!D:D,"",0)</f>
        <v>スタンダード</v>
      </c>
    </row>
    <row r="2717" spans="1:25" x14ac:dyDescent="0.2">
      <c r="A2717">
        <v>2716</v>
      </c>
      <c r="B2717" s="1" t="str">
        <f>_xlfn.XLOOKUP('Sheet1 (4)'!AB2723,'Sheet1 (3)'!B:B,'Sheet1 (3)'!C:C,"",0)</f>
        <v>リンナイ</v>
      </c>
      <c r="C2717" s="1" t="str">
        <f>_xlfn.XLOOKUP('Sheet1 (4)'!AB2723,'Sheet1 (3)'!B:B,'Sheet1 (3)'!F:F,"",0)</f>
        <v>金属製品</v>
      </c>
      <c r="D2717" s="1">
        <f>ROUND('Sheet1 (4)'!E2723/100000000,2)</f>
        <v>1.39</v>
      </c>
      <c r="E2717" s="1">
        <f>ROUND('Sheet1 (4)'!F2723/100,2)</f>
        <v>406.91</v>
      </c>
      <c r="F2717" s="1">
        <f>ROUND('Sheet1 (4)'!G2723/100,2)</f>
        <v>358.65</v>
      </c>
      <c r="G2717" s="1">
        <f>ROUND('Sheet1 (4)'!H2723/100,2)</f>
        <v>414.2</v>
      </c>
      <c r="H2717" s="1">
        <f>ROUND('Sheet1 (4)'!I2723/100,2)</f>
        <v>390.3</v>
      </c>
      <c r="I2717" s="1">
        <f>ROUND('Sheet1 (4)'!J2723/100,2)</f>
        <v>456.71</v>
      </c>
      <c r="J2717" s="1">
        <f>ROUND('Sheet1 (4)'!K2723/100,2)</f>
        <v>497.65</v>
      </c>
      <c r="K2717" s="1">
        <f>ROUND('Sheet1 (4)'!L2723/100,2)</f>
        <v>536.38</v>
      </c>
      <c r="L2717" s="4">
        <f>ROUND(('Sheet1 (4)'!M2723+'Sheet1 (4)'!R2723)/100,2)</f>
        <v>336.71</v>
      </c>
      <c r="M2717" s="4">
        <f>ROUND(('Sheet1 (4)'!N2723+'Sheet1 (4)'!S2723)/100,2)</f>
        <v>32.1</v>
      </c>
      <c r="N2717" s="4">
        <f>ROUND(('Sheet1 (4)'!O2723+'Sheet1 (4)'!T2723)/100,2)</f>
        <v>-107</v>
      </c>
      <c r="O2717" s="4">
        <f>ROUND(('Sheet1 (4)'!P2723+'Sheet1 (4)'!U2723)/100,2)</f>
        <v>233.79</v>
      </c>
      <c r="P2717" s="4">
        <f>ROUND(('Sheet1 (4)'!Q2723+'Sheet1 (4)'!V2723)/100,2)</f>
        <v>348.17</v>
      </c>
      <c r="Q2717" s="7">
        <f>ROUND('Sheet1 (4)'!W2723/100,2)</f>
        <v>0.09</v>
      </c>
      <c r="R2717" s="7">
        <f>ROUND('Sheet1 (4)'!X2723/100,2)</f>
        <v>0.08</v>
      </c>
      <c r="S2717" s="7">
        <f>ROUND('Sheet1 (4)'!Y2723/100,2)</f>
        <v>0.08</v>
      </c>
      <c r="T2717" s="7">
        <f>ROUND('Sheet1 (4)'!Z2723/100,2)</f>
        <v>0.08</v>
      </c>
      <c r="U2717" s="7">
        <f>ROUND('Sheet1 (4)'!AA2723/100,2)</f>
        <v>0.08</v>
      </c>
      <c r="V2717" s="1" t="str">
        <f>'Sheet1 (4)'!AB2723&amp;".T"</f>
        <v>5947.T</v>
      </c>
      <c r="W2717">
        <f>ROUND('Sheet1 (4)'!AC2723,2)</f>
        <v>15.93</v>
      </c>
      <c r="X2717">
        <f>ROUND('Sheet1 (4)'!AD2723,2)</f>
        <v>1.31</v>
      </c>
      <c r="Y2717" t="str">
        <f>_xlfn.XLOOKUP('Sheet1 (4)'!AB2723,'Sheet1 (3)'!B:B,'Sheet1 (3)'!D:D,"",0)</f>
        <v>プライム</v>
      </c>
    </row>
    <row r="2718" spans="1:25" x14ac:dyDescent="0.2">
      <c r="A2718">
        <v>2717</v>
      </c>
      <c r="B2718" s="1" t="str">
        <f>_xlfn.XLOOKUP('Sheet1 (4)'!AB2724,'Sheet1 (3)'!B:B,'Sheet1 (3)'!C:C,"",0)</f>
        <v>リオン</v>
      </c>
      <c r="C2718" s="1" t="str">
        <f>_xlfn.XLOOKUP('Sheet1 (4)'!AB2724,'Sheet1 (3)'!B:B,'Sheet1 (3)'!F:F,"",0)</f>
        <v>電気機器</v>
      </c>
      <c r="D2718" s="1">
        <f>ROUND('Sheet1 (4)'!E2724/100000000,2)</f>
        <v>0.12</v>
      </c>
      <c r="E2718" s="1">
        <f>ROUND('Sheet1 (4)'!F2724/100,2)</f>
        <v>22.21</v>
      </c>
      <c r="F2718" s="1">
        <f>ROUND('Sheet1 (4)'!G2724/100,2)</f>
        <v>31.05</v>
      </c>
      <c r="G2718" s="1">
        <f>ROUND('Sheet1 (4)'!H2724/100,2)</f>
        <v>28.45</v>
      </c>
      <c r="H2718" s="1">
        <f>ROUND('Sheet1 (4)'!I2724/100,2)</f>
        <v>34.74</v>
      </c>
      <c r="I2718" s="1">
        <f>ROUND('Sheet1 (4)'!J2724/100,2)</f>
        <v>40.340000000000003</v>
      </c>
      <c r="J2718" s="1">
        <f>ROUND('Sheet1 (4)'!K2724/100,2)</f>
        <v>47</v>
      </c>
      <c r="K2718" s="1">
        <f>ROUND('Sheet1 (4)'!L2724/100,2)</f>
        <v>51</v>
      </c>
      <c r="L2718" s="4">
        <f>ROUND(('Sheet1 (4)'!M2724+'Sheet1 (4)'!R2724)/100,2)</f>
        <v>9.27</v>
      </c>
      <c r="M2718" s="4">
        <f>ROUND(('Sheet1 (4)'!N2724+'Sheet1 (4)'!S2724)/100,2)</f>
        <v>18.899999999999999</v>
      </c>
      <c r="N2718" s="4">
        <f>ROUND(('Sheet1 (4)'!O2724+'Sheet1 (4)'!T2724)/100,2)</f>
        <v>-14.63</v>
      </c>
      <c r="O2718" s="4">
        <f>ROUND(('Sheet1 (4)'!P2724+'Sheet1 (4)'!U2724)/100,2)</f>
        <v>2.0499999999999998</v>
      </c>
      <c r="P2718" s="4">
        <f>ROUND(('Sheet1 (4)'!Q2724+'Sheet1 (4)'!V2724)/100,2)</f>
        <v>17.52</v>
      </c>
      <c r="Q2718" s="7">
        <f>ROUND('Sheet1 (4)'!W2724/100,2)</f>
        <v>7.0000000000000007E-2</v>
      </c>
      <c r="R2718" s="7">
        <f>ROUND('Sheet1 (4)'!X2724/100,2)</f>
        <v>0.09</v>
      </c>
      <c r="S2718" s="7">
        <f>ROUND('Sheet1 (4)'!Y2724/100,2)</f>
        <v>7.0000000000000007E-2</v>
      </c>
      <c r="T2718" s="7">
        <f>ROUND('Sheet1 (4)'!Z2724/100,2)</f>
        <v>0.1</v>
      </c>
      <c r="U2718" s="7">
        <f>ROUND('Sheet1 (4)'!AA2724/100,2)</f>
        <v>0.09</v>
      </c>
      <c r="V2718" s="1" t="str">
        <f>'Sheet1 (4)'!AB2724&amp;".T"</f>
        <v>6823.T</v>
      </c>
      <c r="W2718">
        <f>ROUND('Sheet1 (4)'!AC2724,2)</f>
        <v>10.06</v>
      </c>
      <c r="X2718">
        <f>ROUND('Sheet1 (4)'!AD2724,2)</f>
        <v>0.96</v>
      </c>
      <c r="Y2718" t="str">
        <f>_xlfn.XLOOKUP('Sheet1 (4)'!AB2724,'Sheet1 (3)'!B:B,'Sheet1 (3)'!D:D,"",0)</f>
        <v>プライム</v>
      </c>
    </row>
    <row r="2719" spans="1:25" x14ac:dyDescent="0.2">
      <c r="A2719">
        <v>2718</v>
      </c>
      <c r="B2719" s="1" t="str">
        <f>_xlfn.XLOOKUP('Sheet1 (4)'!AB2725,'Sheet1 (3)'!B:B,'Sheet1 (3)'!C:C,"",0)</f>
        <v>ライズ・コンサルティング・グループ</v>
      </c>
      <c r="C2719" s="1" t="str">
        <f>_xlfn.XLOOKUP('Sheet1 (4)'!AB2725,'Sheet1 (3)'!B:B,'Sheet1 (3)'!F:F,"",0)</f>
        <v>サービス業</v>
      </c>
      <c r="D2719" s="1">
        <f>ROUND('Sheet1 (4)'!E2725/100000000,2)</f>
        <v>0.24</v>
      </c>
      <c r="E2719" s="1" t="e">
        <f>ROUND('Sheet1 (4)'!F2725/100,2)</f>
        <v>#VALUE!</v>
      </c>
      <c r="F2719" s="1">
        <f>ROUND('Sheet1 (4)'!G2725/100,2)</f>
        <v>9.5</v>
      </c>
      <c r="G2719" s="1">
        <f>ROUND('Sheet1 (4)'!H2725/100,2)</f>
        <v>13.78</v>
      </c>
      <c r="H2719" s="1">
        <f>ROUND('Sheet1 (4)'!I2725/100,2)</f>
        <v>18.04</v>
      </c>
      <c r="I2719" s="1">
        <f>ROUND('Sheet1 (4)'!J2725/100,2)</f>
        <v>19.579999999999998</v>
      </c>
      <c r="J2719" s="1">
        <f>ROUND('Sheet1 (4)'!K2725/100,2)</f>
        <v>23.46</v>
      </c>
      <c r="K2719" s="1">
        <f>ROUND('Sheet1 (4)'!L2725/100,2)</f>
        <v>29.86</v>
      </c>
      <c r="L2719" s="4" t="e">
        <f>ROUND(('Sheet1 (4)'!M2725+'Sheet1 (4)'!R2725)/100,2)</f>
        <v>#VALUE!</v>
      </c>
      <c r="M2719" s="4" t="e">
        <f>ROUND(('Sheet1 (4)'!N2725+'Sheet1 (4)'!S2725)/100,2)</f>
        <v>#VALUE!</v>
      </c>
      <c r="N2719" s="4" t="e">
        <f>ROUND(('Sheet1 (4)'!O2725+'Sheet1 (4)'!T2725)/100,2)</f>
        <v>#VALUE!</v>
      </c>
      <c r="O2719" s="4">
        <f>ROUND(('Sheet1 (4)'!P2725+'Sheet1 (4)'!U2725)/100,2)</f>
        <v>12.24</v>
      </c>
      <c r="P2719" s="4">
        <f>ROUND(('Sheet1 (4)'!Q2725+'Sheet1 (4)'!V2725)/100,2)</f>
        <v>14.31</v>
      </c>
      <c r="Q2719" s="7" t="e">
        <f>ROUND('Sheet1 (4)'!W2725/100,2)</f>
        <v>#VALUE!</v>
      </c>
      <c r="R2719" s="7" t="e">
        <f>ROUND('Sheet1 (4)'!X2725/100,2)</f>
        <v>#VALUE!</v>
      </c>
      <c r="S2719" s="7">
        <f>ROUND('Sheet1 (4)'!Y2725/100,2)</f>
        <v>0.3</v>
      </c>
      <c r="T2719" s="7">
        <f>ROUND('Sheet1 (4)'!Z2725/100,2)</f>
        <v>0.3</v>
      </c>
      <c r="U2719" s="7">
        <f>ROUND('Sheet1 (4)'!AA2725/100,2)</f>
        <v>0.25</v>
      </c>
      <c r="V2719" s="1" t="str">
        <f>'Sheet1 (4)'!AB2725&amp;".T"</f>
        <v>9168.T</v>
      </c>
      <c r="W2719">
        <f>ROUND('Sheet1 (4)'!AC2725,2)</f>
        <v>13.74</v>
      </c>
      <c r="X2719">
        <f>ROUND('Sheet1 (4)'!AD2725,2)</f>
        <v>3</v>
      </c>
      <c r="Y2719" t="str">
        <f>_xlfn.XLOOKUP('Sheet1 (4)'!AB2725,'Sheet1 (3)'!B:B,'Sheet1 (3)'!D:D,"",0)</f>
        <v>グロース</v>
      </c>
    </row>
    <row r="2720" spans="1:25" x14ac:dyDescent="0.2">
      <c r="A2720">
        <v>2719</v>
      </c>
      <c r="B2720" s="1" t="str">
        <f>_xlfn.XLOOKUP('Sheet1 (4)'!AB2726,'Sheet1 (3)'!B:B,'Sheet1 (3)'!C:C,"",0)</f>
        <v>ＲＩＳＥ</v>
      </c>
      <c r="C2720" s="1" t="str">
        <f>_xlfn.XLOOKUP('Sheet1 (4)'!AB2726,'Sheet1 (3)'!B:B,'Sheet1 (3)'!F:F,"",0)</f>
        <v>不動産業</v>
      </c>
      <c r="D2720" s="1">
        <f>ROUND('Sheet1 (4)'!E2726/100000000,2)</f>
        <v>0.96</v>
      </c>
      <c r="E2720" s="1">
        <f>ROUND('Sheet1 (4)'!F2726/100,2)</f>
        <v>-0.14000000000000001</v>
      </c>
      <c r="F2720" s="1">
        <f>ROUND('Sheet1 (4)'!G2726/100,2)</f>
        <v>-0.06</v>
      </c>
      <c r="G2720" s="1">
        <f>ROUND('Sheet1 (4)'!H2726/100,2)</f>
        <v>0.03</v>
      </c>
      <c r="H2720" s="1">
        <f>ROUND('Sheet1 (4)'!I2726/100,2)</f>
        <v>0.15</v>
      </c>
      <c r="I2720" s="1">
        <f>ROUND('Sheet1 (4)'!J2726/100,2)</f>
        <v>0.35</v>
      </c>
      <c r="J2720" s="1" t="e">
        <f>ROUND('Sheet1 (4)'!K2726/100,2)</f>
        <v>#VALUE!</v>
      </c>
      <c r="K2720" s="1" t="e">
        <f>ROUND('Sheet1 (4)'!L2726/100,2)</f>
        <v>#VALUE!</v>
      </c>
      <c r="L2720" s="4">
        <f>ROUND(('Sheet1 (4)'!M2726+'Sheet1 (4)'!R2726)/100,2)</f>
        <v>1.67</v>
      </c>
      <c r="M2720" s="4">
        <f>ROUND(('Sheet1 (4)'!N2726+'Sheet1 (4)'!S2726)/100,2)</f>
        <v>0.05</v>
      </c>
      <c r="N2720" s="4">
        <f>ROUND(('Sheet1 (4)'!O2726+'Sheet1 (4)'!T2726)/100,2)</f>
        <v>1.58</v>
      </c>
      <c r="O2720" s="4">
        <f>ROUND(('Sheet1 (4)'!P2726+'Sheet1 (4)'!U2726)/100,2)</f>
        <v>0.4</v>
      </c>
      <c r="P2720" s="4">
        <f>ROUND(('Sheet1 (4)'!Q2726+'Sheet1 (4)'!V2726)/100,2)</f>
        <v>0.66</v>
      </c>
      <c r="Q2720" s="7">
        <f>ROUND('Sheet1 (4)'!W2726/100,2)</f>
        <v>-0.02</v>
      </c>
      <c r="R2720" s="7">
        <f>ROUND('Sheet1 (4)'!X2726/100,2)</f>
        <v>-0.03</v>
      </c>
      <c r="S2720" s="7">
        <f>ROUND('Sheet1 (4)'!Y2726/100,2)</f>
        <v>0.01</v>
      </c>
      <c r="T2720" s="7">
        <f>ROUND('Sheet1 (4)'!Z2726/100,2)</f>
        <v>-0.01</v>
      </c>
      <c r="U2720" s="7">
        <f>ROUND('Sheet1 (4)'!AA2726/100,2)</f>
        <v>0</v>
      </c>
      <c r="V2720" s="1" t="str">
        <f>'Sheet1 (4)'!AB2726&amp;".T"</f>
        <v>8836.T</v>
      </c>
      <c r="W2720" t="e">
        <f>ROUND('Sheet1 (4)'!AC2726,2)</f>
        <v>#VALUE!</v>
      </c>
      <c r="X2720">
        <f>ROUND('Sheet1 (4)'!AD2726,2)</f>
        <v>1.92</v>
      </c>
      <c r="Y2720" t="str">
        <f>_xlfn.XLOOKUP('Sheet1 (4)'!AB2726,'Sheet1 (3)'!B:B,'Sheet1 (3)'!D:D,"",0)</f>
        <v>スタンダード</v>
      </c>
    </row>
    <row r="2721" spans="1:25" x14ac:dyDescent="0.2">
      <c r="A2721">
        <v>2720</v>
      </c>
      <c r="B2721" s="1" t="str">
        <f>_xlfn.XLOOKUP('Sheet1 (4)'!AB2727,'Sheet1 (3)'!B:B,'Sheet1 (3)'!C:C,"",0)</f>
        <v>ライジングコーポレーション</v>
      </c>
      <c r="C2721" s="1" t="str">
        <f>_xlfn.XLOOKUP('Sheet1 (4)'!AB2727,'Sheet1 (3)'!B:B,'Sheet1 (3)'!F:F,"",0)</f>
        <v>建設業</v>
      </c>
      <c r="D2721" s="1">
        <f>ROUND('Sheet1 (4)'!E2727/100000000,2)</f>
        <v>0.01</v>
      </c>
      <c r="E2721" s="1" t="e">
        <f>ROUND('Sheet1 (4)'!F2727/100,2)</f>
        <v>#VALUE!</v>
      </c>
      <c r="F2721" s="1">
        <f>ROUND('Sheet1 (4)'!G2727/100,2)</f>
        <v>2.46</v>
      </c>
      <c r="G2721" s="1">
        <f>ROUND('Sheet1 (4)'!H2727/100,2)</f>
        <v>2.75</v>
      </c>
      <c r="H2721" s="1">
        <f>ROUND('Sheet1 (4)'!I2727/100,2)</f>
        <v>4.0999999999999996</v>
      </c>
      <c r="I2721" s="1">
        <f>ROUND('Sheet1 (4)'!J2727/100,2)</f>
        <v>1.6</v>
      </c>
      <c r="J2721" s="1" t="e">
        <f>ROUND('Sheet1 (4)'!K2727/100,2)</f>
        <v>#VALUE!</v>
      </c>
      <c r="K2721" s="1" t="e">
        <f>ROUND('Sheet1 (4)'!L2727/100,2)</f>
        <v>#VALUE!</v>
      </c>
      <c r="L2721" s="4" t="e">
        <f>ROUND(('Sheet1 (4)'!M2727+'Sheet1 (4)'!R2727)/100,2)</f>
        <v>#VALUE!</v>
      </c>
      <c r="M2721" s="4" t="e">
        <f>ROUND(('Sheet1 (4)'!N2727+'Sheet1 (4)'!S2727)/100,2)</f>
        <v>#VALUE!</v>
      </c>
      <c r="N2721" s="4" t="e">
        <f>ROUND(('Sheet1 (4)'!O2727+'Sheet1 (4)'!T2727)/100,2)</f>
        <v>#VALUE!</v>
      </c>
      <c r="O2721" s="4">
        <f>ROUND(('Sheet1 (4)'!P2727+'Sheet1 (4)'!U2727)/100,2)</f>
        <v>4.26</v>
      </c>
      <c r="P2721" s="4">
        <f>ROUND(('Sheet1 (4)'!Q2727+'Sheet1 (4)'!V2727)/100,2)</f>
        <v>-0.86</v>
      </c>
      <c r="Q2721" s="7" t="e">
        <f>ROUND('Sheet1 (4)'!W2727/100,2)</f>
        <v>#VALUE!</v>
      </c>
      <c r="R2721" s="7" t="e">
        <f>ROUND('Sheet1 (4)'!X2727/100,2)</f>
        <v>#VALUE!</v>
      </c>
      <c r="S2721" s="7">
        <f>ROUND('Sheet1 (4)'!Y2727/100,2)</f>
        <v>0.18</v>
      </c>
      <c r="T2721" s="7">
        <f>ROUND('Sheet1 (4)'!Z2727/100,2)</f>
        <v>0.21</v>
      </c>
      <c r="U2721" s="7">
        <f>ROUND('Sheet1 (4)'!AA2727/100,2)</f>
        <v>0.04</v>
      </c>
      <c r="V2721" s="1" t="str">
        <f>'Sheet1 (4)'!AB2727&amp;".T"</f>
        <v>207A.T</v>
      </c>
      <c r="W2721">
        <f>ROUND('Sheet1 (4)'!AC2727,2)</f>
        <v>24.76</v>
      </c>
      <c r="X2721" t="e">
        <f>ROUND('Sheet1 (4)'!AD2727,2)</f>
        <v>#VALUE!</v>
      </c>
      <c r="Y2721" t="str">
        <f>_xlfn.XLOOKUP('Sheet1 (4)'!AB2727,'Sheet1 (3)'!B:B,'Sheet1 (3)'!D:D,"",0)</f>
        <v>PRO Market</v>
      </c>
    </row>
    <row r="2722" spans="1:25" x14ac:dyDescent="0.2">
      <c r="A2722">
        <v>2721</v>
      </c>
      <c r="B2722" s="1" t="str">
        <f>_xlfn.XLOOKUP('Sheet1 (4)'!AB2728,'Sheet1 (3)'!B:B,'Sheet1 (3)'!C:C,"",0)</f>
        <v>リスクモンスター</v>
      </c>
      <c r="C2722" s="1" t="str">
        <f>_xlfn.XLOOKUP('Sheet1 (4)'!AB2728,'Sheet1 (3)'!B:B,'Sheet1 (3)'!F:F,"",0)</f>
        <v>情報・通信業</v>
      </c>
      <c r="D2722" s="1">
        <f>ROUND('Sheet1 (4)'!E2728/100000000,2)</f>
        <v>7.0000000000000007E-2</v>
      </c>
      <c r="E2722" s="1">
        <f>ROUND('Sheet1 (4)'!F2728/100,2)</f>
        <v>6.55</v>
      </c>
      <c r="F2722" s="1">
        <f>ROUND('Sheet1 (4)'!G2728/100,2)</f>
        <v>6.7</v>
      </c>
      <c r="G2722" s="1">
        <f>ROUND('Sheet1 (4)'!H2728/100,2)</f>
        <v>5.65</v>
      </c>
      <c r="H2722" s="1">
        <f>ROUND('Sheet1 (4)'!I2728/100,2)</f>
        <v>3.01</v>
      </c>
      <c r="I2722" s="1">
        <f>ROUND('Sheet1 (4)'!J2728/100,2)</f>
        <v>2.64</v>
      </c>
      <c r="J2722" s="1" t="e">
        <f>ROUND('Sheet1 (4)'!K2728/100,2)</f>
        <v>#VALUE!</v>
      </c>
      <c r="K2722" s="1" t="e">
        <f>ROUND('Sheet1 (4)'!L2728/100,2)</f>
        <v>#VALUE!</v>
      </c>
      <c r="L2722" s="4">
        <f>ROUND(('Sheet1 (4)'!M2728+'Sheet1 (4)'!R2728)/100,2)</f>
        <v>6.12</v>
      </c>
      <c r="M2722" s="4">
        <f>ROUND(('Sheet1 (4)'!N2728+'Sheet1 (4)'!S2728)/100,2)</f>
        <v>-1.42</v>
      </c>
      <c r="N2722" s="4">
        <f>ROUND(('Sheet1 (4)'!O2728+'Sheet1 (4)'!T2728)/100,2)</f>
        <v>1.26</v>
      </c>
      <c r="O2722" s="4">
        <f>ROUND(('Sheet1 (4)'!P2728+'Sheet1 (4)'!U2728)/100,2)</f>
        <v>0.99</v>
      </c>
      <c r="P2722" s="4">
        <f>ROUND(('Sheet1 (4)'!Q2728+'Sheet1 (4)'!V2728)/100,2)</f>
        <v>-7.94</v>
      </c>
      <c r="Q2722" s="7">
        <f>ROUND('Sheet1 (4)'!W2728/100,2)</f>
        <v>0.09</v>
      </c>
      <c r="R2722" s="7">
        <f>ROUND('Sheet1 (4)'!X2728/100,2)</f>
        <v>0.08</v>
      </c>
      <c r="S2722" s="7">
        <f>ROUND('Sheet1 (4)'!Y2728/100,2)</f>
        <v>0.06</v>
      </c>
      <c r="T2722" s="7">
        <f>ROUND('Sheet1 (4)'!Z2728/100,2)</f>
        <v>0.03</v>
      </c>
      <c r="U2722" s="7">
        <f>ROUND('Sheet1 (4)'!AA2728/100,2)</f>
        <v>-0.01</v>
      </c>
      <c r="V2722" s="1" t="str">
        <f>'Sheet1 (4)'!AB2728&amp;".T"</f>
        <v>3768.T</v>
      </c>
      <c r="W2722">
        <f>ROUND('Sheet1 (4)'!AC2728,2)</f>
        <v>3.05</v>
      </c>
      <c r="X2722">
        <f>ROUND('Sheet1 (4)'!AD2728,2)</f>
        <v>0.65</v>
      </c>
      <c r="Y2722" t="str">
        <f>_xlfn.XLOOKUP('Sheet1 (4)'!AB2728,'Sheet1 (3)'!B:B,'Sheet1 (3)'!D:D,"",0)</f>
        <v>スタンダード</v>
      </c>
    </row>
    <row r="2723" spans="1:25" x14ac:dyDescent="0.2">
      <c r="A2723">
        <v>2722</v>
      </c>
      <c r="B2723" s="1" t="str">
        <f>_xlfn.XLOOKUP('Sheet1 (4)'!AB2729,'Sheet1 (3)'!B:B,'Sheet1 (3)'!C:C,"",0)</f>
        <v>理想科学工業</v>
      </c>
      <c r="C2723" s="1" t="str">
        <f>_xlfn.XLOOKUP('Sheet1 (4)'!AB2729,'Sheet1 (3)'!B:B,'Sheet1 (3)'!F:F,"",0)</f>
        <v>機械</v>
      </c>
      <c r="D2723" s="1">
        <f>ROUND('Sheet1 (4)'!E2729/100000000,2)</f>
        <v>0.64</v>
      </c>
      <c r="E2723" s="1">
        <f>ROUND('Sheet1 (4)'!F2729/100,2)</f>
        <v>13.96</v>
      </c>
      <c r="F2723" s="1">
        <f>ROUND('Sheet1 (4)'!G2729/100,2)</f>
        <v>41.65</v>
      </c>
      <c r="G2723" s="1">
        <f>ROUND('Sheet1 (4)'!H2729/100,2)</f>
        <v>59.56</v>
      </c>
      <c r="H2723" s="1">
        <f>ROUND('Sheet1 (4)'!I2729/100,2)</f>
        <v>52.57</v>
      </c>
      <c r="I2723" s="1">
        <f>ROUND('Sheet1 (4)'!J2729/100,2)</f>
        <v>61.84</v>
      </c>
      <c r="J2723" s="1">
        <f>ROUND('Sheet1 (4)'!K2729/100,2)</f>
        <v>56</v>
      </c>
      <c r="K2723" s="1">
        <f>ROUND('Sheet1 (4)'!L2729/100,2)</f>
        <v>59</v>
      </c>
      <c r="L2723" s="4">
        <f>ROUND(('Sheet1 (4)'!M2729+'Sheet1 (4)'!R2729)/100,2)</f>
        <v>34.659999999999997</v>
      </c>
      <c r="M2723" s="4">
        <f>ROUND(('Sheet1 (4)'!N2729+'Sheet1 (4)'!S2729)/100,2)</f>
        <v>40.15</v>
      </c>
      <c r="N2723" s="4">
        <f>ROUND(('Sheet1 (4)'!O2729+'Sheet1 (4)'!T2729)/100,2)</f>
        <v>49.02</v>
      </c>
      <c r="O2723" s="4">
        <f>ROUND(('Sheet1 (4)'!P2729+'Sheet1 (4)'!U2729)/100,2)</f>
        <v>51.77</v>
      </c>
      <c r="P2723" s="4">
        <f>ROUND(('Sheet1 (4)'!Q2729+'Sheet1 (4)'!V2729)/100,2)</f>
        <v>-49.56</v>
      </c>
      <c r="Q2723" s="7">
        <f>ROUND('Sheet1 (4)'!W2729/100,2)</f>
        <v>0.03</v>
      </c>
      <c r="R2723" s="7">
        <f>ROUND('Sheet1 (4)'!X2729/100,2)</f>
        <v>0.06</v>
      </c>
      <c r="S2723" s="7">
        <f>ROUND('Sheet1 (4)'!Y2729/100,2)</f>
        <v>7.0000000000000007E-2</v>
      </c>
      <c r="T2723" s="7">
        <f>ROUND('Sheet1 (4)'!Z2729/100,2)</f>
        <v>7.0000000000000007E-2</v>
      </c>
      <c r="U2723" s="7">
        <f>ROUND('Sheet1 (4)'!AA2729/100,2)</f>
        <v>0.06</v>
      </c>
      <c r="V2723" s="1" t="str">
        <f>'Sheet1 (4)'!AB2729&amp;".T"</f>
        <v>6413.T</v>
      </c>
      <c r="W2723">
        <f>ROUND('Sheet1 (4)'!AC2729,2)</f>
        <v>18.489999999999998</v>
      </c>
      <c r="X2723">
        <f>ROUND('Sheet1 (4)'!AD2729,2)</f>
        <v>1.1499999999999999</v>
      </c>
      <c r="Y2723" t="str">
        <f>_xlfn.XLOOKUP('Sheet1 (4)'!AB2729,'Sheet1 (3)'!B:B,'Sheet1 (3)'!D:D,"",0)</f>
        <v>プライム</v>
      </c>
    </row>
    <row r="2724" spans="1:25" x14ac:dyDescent="0.2">
      <c r="A2724">
        <v>2723</v>
      </c>
      <c r="B2724" s="1" t="str">
        <f>_xlfn.XLOOKUP('Sheet1 (4)'!AB2730,'Sheet1 (3)'!B:B,'Sheet1 (3)'!C:C,"",0)</f>
        <v>リソー教育グループ</v>
      </c>
      <c r="C2724" s="1" t="str">
        <f>_xlfn.XLOOKUP('Sheet1 (4)'!AB2730,'Sheet1 (3)'!B:B,'Sheet1 (3)'!F:F,"",0)</f>
        <v>サービス業</v>
      </c>
      <c r="D2724" s="1">
        <f>ROUND('Sheet1 (4)'!E2730/100000000,2)</f>
        <v>1.7</v>
      </c>
      <c r="E2724" s="1">
        <f>ROUND('Sheet1 (4)'!F2730/100,2)</f>
        <v>9.91</v>
      </c>
      <c r="F2724" s="1">
        <f>ROUND('Sheet1 (4)'!G2730/100,2)</f>
        <v>30.42</v>
      </c>
      <c r="G2724" s="1">
        <f>ROUND('Sheet1 (4)'!H2730/100,2)</f>
        <v>24.21</v>
      </c>
      <c r="H2724" s="1">
        <f>ROUND('Sheet1 (4)'!I2730/100,2)</f>
        <v>26.29</v>
      </c>
      <c r="I2724" s="1">
        <f>ROUND('Sheet1 (4)'!J2730/100,2)</f>
        <v>29.33</v>
      </c>
      <c r="J2724" s="1">
        <f>ROUND('Sheet1 (4)'!K2730/100,2)</f>
        <v>28.2</v>
      </c>
      <c r="K2724" s="1">
        <f>ROUND('Sheet1 (4)'!L2730/100,2)</f>
        <v>30.85</v>
      </c>
      <c r="L2724" s="4">
        <f>ROUND(('Sheet1 (4)'!M2730+'Sheet1 (4)'!R2730)/100,2)</f>
        <v>-6.91</v>
      </c>
      <c r="M2724" s="4">
        <f>ROUND(('Sheet1 (4)'!N2730+'Sheet1 (4)'!S2730)/100,2)</f>
        <v>25.96</v>
      </c>
      <c r="N2724" s="4">
        <f>ROUND(('Sheet1 (4)'!O2730+'Sheet1 (4)'!T2730)/100,2)</f>
        <v>17.63</v>
      </c>
      <c r="O2724" s="4">
        <f>ROUND(('Sheet1 (4)'!P2730+'Sheet1 (4)'!U2730)/100,2)</f>
        <v>6.25</v>
      </c>
      <c r="P2724" s="4">
        <f>ROUND(('Sheet1 (4)'!Q2730+'Sheet1 (4)'!V2730)/100,2)</f>
        <v>16.489999999999998</v>
      </c>
      <c r="Q2724" s="7">
        <f>ROUND('Sheet1 (4)'!W2730/100,2)</f>
        <v>7.0000000000000007E-2</v>
      </c>
      <c r="R2724" s="7">
        <f>ROUND('Sheet1 (4)'!X2730/100,2)</f>
        <v>0.28000000000000003</v>
      </c>
      <c r="S2724" s="7">
        <f>ROUND('Sheet1 (4)'!Y2730/100,2)</f>
        <v>0.15</v>
      </c>
      <c r="T2724" s="7">
        <f>ROUND('Sheet1 (4)'!Z2730/100,2)</f>
        <v>0.19</v>
      </c>
      <c r="U2724" s="7">
        <f>ROUND('Sheet1 (4)'!AA2730/100,2)</f>
        <v>0.17</v>
      </c>
      <c r="V2724" s="1" t="str">
        <f>'Sheet1 (4)'!AB2730&amp;".T"</f>
        <v>4714.T</v>
      </c>
      <c r="W2724">
        <f>ROUND('Sheet1 (4)'!AC2730,2)</f>
        <v>23.94</v>
      </c>
      <c r="X2724">
        <f>ROUND('Sheet1 (4)'!AD2730,2)</f>
        <v>3.07</v>
      </c>
      <c r="Y2724" t="str">
        <f>_xlfn.XLOOKUP('Sheet1 (4)'!AB2730,'Sheet1 (3)'!B:B,'Sheet1 (3)'!D:D,"",0)</f>
        <v>プライム</v>
      </c>
    </row>
    <row r="2725" spans="1:25" x14ac:dyDescent="0.2">
      <c r="A2725">
        <v>2724</v>
      </c>
      <c r="B2725" s="1" t="str">
        <f>_xlfn.XLOOKUP('Sheet1 (4)'!AB2731,'Sheet1 (3)'!B:B,'Sheet1 (3)'!C:C,"",0)</f>
        <v>ＲｉｔａＸ</v>
      </c>
      <c r="C2725" s="1" t="str">
        <f>_xlfn.XLOOKUP('Sheet1 (4)'!AB2731,'Sheet1 (3)'!B:B,'Sheet1 (3)'!F:F,"",0)</f>
        <v>サービス業</v>
      </c>
      <c r="D2725" s="1">
        <f>ROUND('Sheet1 (4)'!E2731/100000000,2)</f>
        <v>0</v>
      </c>
      <c r="E2725" s="1" t="e">
        <f>ROUND('Sheet1 (4)'!F2731/100,2)</f>
        <v>#VALUE!</v>
      </c>
      <c r="F2725" s="1" t="e">
        <f>ROUND('Sheet1 (4)'!G2731/100,2)</f>
        <v>#VALUE!</v>
      </c>
      <c r="G2725" s="1">
        <f>ROUND('Sheet1 (4)'!H2731/100,2)</f>
        <v>0.45</v>
      </c>
      <c r="H2725" s="1">
        <f>ROUND('Sheet1 (4)'!I2731/100,2)</f>
        <v>0.19</v>
      </c>
      <c r="I2725" s="1">
        <f>ROUND('Sheet1 (4)'!J2731/100,2)</f>
        <v>0.19</v>
      </c>
      <c r="J2725" s="1" t="e">
        <f>ROUND('Sheet1 (4)'!K2731/100,2)</f>
        <v>#VALUE!</v>
      </c>
      <c r="K2725" s="1" t="e">
        <f>ROUND('Sheet1 (4)'!L2731/100,2)</f>
        <v>#VALUE!</v>
      </c>
      <c r="L2725" s="4" t="e">
        <f>ROUND(('Sheet1 (4)'!M2731+'Sheet1 (4)'!R2731)/100,2)</f>
        <v>#VALUE!</v>
      </c>
      <c r="M2725" s="4" t="e">
        <f>ROUND(('Sheet1 (4)'!N2731+'Sheet1 (4)'!S2731)/100,2)</f>
        <v>#VALUE!</v>
      </c>
      <c r="N2725" s="4" t="e">
        <f>ROUND(('Sheet1 (4)'!O2731+'Sheet1 (4)'!T2731)/100,2)</f>
        <v>#VALUE!</v>
      </c>
      <c r="O2725" s="4" t="e">
        <f>ROUND(('Sheet1 (4)'!P2731+'Sheet1 (4)'!U2731)/100,2)</f>
        <v>#VALUE!</v>
      </c>
      <c r="P2725" s="4" t="e">
        <f>ROUND(('Sheet1 (4)'!Q2731+'Sheet1 (4)'!V2731)/100,2)</f>
        <v>#VALUE!</v>
      </c>
      <c r="Q2725" s="7" t="e">
        <f>ROUND('Sheet1 (4)'!W2731/100,2)</f>
        <v>#VALUE!</v>
      </c>
      <c r="R2725" s="7" t="e">
        <f>ROUND('Sheet1 (4)'!X2731/100,2)</f>
        <v>#VALUE!</v>
      </c>
      <c r="S2725" s="7" t="e">
        <f>ROUND('Sheet1 (4)'!Y2731/100,2)</f>
        <v>#VALUE!</v>
      </c>
      <c r="T2725" s="7">
        <f>ROUND('Sheet1 (4)'!Z2731/100,2)</f>
        <v>0.71</v>
      </c>
      <c r="U2725" s="7">
        <f>ROUND('Sheet1 (4)'!AA2731/100,2)</f>
        <v>0.71</v>
      </c>
      <c r="V2725" s="1" t="str">
        <f>'Sheet1 (4)'!AB2731&amp;".T"</f>
        <v>393A.T</v>
      </c>
      <c r="W2725">
        <f>ROUND('Sheet1 (4)'!AC2731,2)</f>
        <v>40</v>
      </c>
      <c r="X2725" t="e">
        <f>ROUND('Sheet1 (4)'!AD2731,2)</f>
        <v>#VALUE!</v>
      </c>
      <c r="Y2725" t="str">
        <f>_xlfn.XLOOKUP('Sheet1 (4)'!AB2731,'Sheet1 (3)'!B:B,'Sheet1 (3)'!D:D,"",0)</f>
        <v>PRO Market</v>
      </c>
    </row>
    <row r="2726" spans="1:25" x14ac:dyDescent="0.2">
      <c r="A2726">
        <v>2725</v>
      </c>
      <c r="B2726" s="1" t="str">
        <f>_xlfn.XLOOKUP('Sheet1 (4)'!AB2732,'Sheet1 (3)'!B:B,'Sheet1 (3)'!C:C,"",0)</f>
        <v>リバーエレテック</v>
      </c>
      <c r="C2726" s="1" t="str">
        <f>_xlfn.XLOOKUP('Sheet1 (4)'!AB2732,'Sheet1 (3)'!B:B,'Sheet1 (3)'!F:F,"",0)</f>
        <v>電気機器</v>
      </c>
      <c r="D2726" s="1">
        <f>ROUND('Sheet1 (4)'!E2732/100000000,2)</f>
        <v>0.08</v>
      </c>
      <c r="E2726" s="1">
        <f>ROUND('Sheet1 (4)'!F2732/100,2)</f>
        <v>5.77</v>
      </c>
      <c r="F2726" s="1">
        <f>ROUND('Sheet1 (4)'!G2732/100,2)</f>
        <v>12.44</v>
      </c>
      <c r="G2726" s="1">
        <f>ROUND('Sheet1 (4)'!H2732/100,2)</f>
        <v>11.25</v>
      </c>
      <c r="H2726" s="1">
        <f>ROUND('Sheet1 (4)'!I2732/100,2)</f>
        <v>0.09</v>
      </c>
      <c r="I2726" s="1">
        <f>ROUND('Sheet1 (4)'!J2732/100,2)</f>
        <v>-0.76</v>
      </c>
      <c r="J2726" s="1" t="e">
        <f>ROUND('Sheet1 (4)'!K2732/100,2)</f>
        <v>#VALUE!</v>
      </c>
      <c r="K2726" s="1" t="e">
        <f>ROUND('Sheet1 (4)'!L2732/100,2)</f>
        <v>#VALUE!</v>
      </c>
      <c r="L2726" s="4">
        <f>ROUND(('Sheet1 (4)'!M2732+'Sheet1 (4)'!R2732)/100,2)</f>
        <v>-0.2</v>
      </c>
      <c r="M2726" s="4">
        <f>ROUND(('Sheet1 (4)'!N2732+'Sheet1 (4)'!S2732)/100,2)</f>
        <v>-0.56000000000000005</v>
      </c>
      <c r="N2726" s="4">
        <f>ROUND(('Sheet1 (4)'!O2732+'Sheet1 (4)'!T2732)/100,2)</f>
        <v>2.2000000000000002</v>
      </c>
      <c r="O2726" s="4">
        <f>ROUND(('Sheet1 (4)'!P2732+'Sheet1 (4)'!U2732)/100,2)</f>
        <v>2.68</v>
      </c>
      <c r="P2726" s="4">
        <f>ROUND(('Sheet1 (4)'!Q2732+'Sheet1 (4)'!V2732)/100,2)</f>
        <v>-6.73</v>
      </c>
      <c r="Q2726" s="7">
        <f>ROUND('Sheet1 (4)'!W2732/100,2)</f>
        <v>0.44</v>
      </c>
      <c r="R2726" s="7">
        <f>ROUND('Sheet1 (4)'!X2732/100,2)</f>
        <v>0.4</v>
      </c>
      <c r="S2726" s="7">
        <f>ROUND('Sheet1 (4)'!Y2732/100,2)</f>
        <v>0.21</v>
      </c>
      <c r="T2726" s="7">
        <f>ROUND('Sheet1 (4)'!Z2732/100,2)</f>
        <v>-0.03</v>
      </c>
      <c r="U2726" s="7">
        <f>ROUND('Sheet1 (4)'!AA2732/100,2)</f>
        <v>-0.02</v>
      </c>
      <c r="V2726" s="1" t="str">
        <f>'Sheet1 (4)'!AB2732&amp;".T"</f>
        <v>6666.T</v>
      </c>
      <c r="W2726" t="e">
        <f>ROUND('Sheet1 (4)'!AC2732,2)</f>
        <v>#VALUE!</v>
      </c>
      <c r="X2726">
        <f>ROUND('Sheet1 (4)'!AD2732,2)</f>
        <v>0.85</v>
      </c>
      <c r="Y2726" t="str">
        <f>_xlfn.XLOOKUP('Sheet1 (4)'!AB2732,'Sheet1 (3)'!B:B,'Sheet1 (3)'!D:D,"",0)</f>
        <v>スタンダード</v>
      </c>
    </row>
    <row r="2727" spans="1:25" x14ac:dyDescent="0.2">
      <c r="A2727">
        <v>2726</v>
      </c>
      <c r="B2727" s="1" t="str">
        <f>_xlfn.XLOOKUP('Sheet1 (4)'!AB2733,'Sheet1 (3)'!B:B,'Sheet1 (3)'!C:C,"",0)</f>
        <v>リックス</v>
      </c>
      <c r="C2727" s="1" t="str">
        <f>_xlfn.XLOOKUP('Sheet1 (4)'!AB2733,'Sheet1 (3)'!B:B,'Sheet1 (3)'!F:F,"",0)</f>
        <v>卸売業</v>
      </c>
      <c r="D2727" s="1">
        <f>ROUND('Sheet1 (4)'!E2733/100000000,2)</f>
        <v>0.08</v>
      </c>
      <c r="E2727" s="1">
        <f>ROUND('Sheet1 (4)'!F2733/100,2)</f>
        <v>17.84</v>
      </c>
      <c r="F2727" s="1">
        <f>ROUND('Sheet1 (4)'!G2733/100,2)</f>
        <v>25.82</v>
      </c>
      <c r="G2727" s="1">
        <f>ROUND('Sheet1 (4)'!H2733/100,2)</f>
        <v>33.26</v>
      </c>
      <c r="H2727" s="1">
        <f>ROUND('Sheet1 (4)'!I2733/100,2)</f>
        <v>35.44</v>
      </c>
      <c r="I2727" s="1">
        <f>ROUND('Sheet1 (4)'!J2733/100,2)</f>
        <v>38.82</v>
      </c>
      <c r="J2727" s="1" t="e">
        <f>ROUND('Sheet1 (4)'!K2733/100,2)</f>
        <v>#VALUE!</v>
      </c>
      <c r="K2727" s="1" t="e">
        <f>ROUND('Sheet1 (4)'!L2733/100,2)</f>
        <v>#VALUE!</v>
      </c>
      <c r="L2727" s="4">
        <f>ROUND(('Sheet1 (4)'!M2733+'Sheet1 (4)'!R2733)/100,2)</f>
        <v>16.79</v>
      </c>
      <c r="M2727" s="4">
        <f>ROUND(('Sheet1 (4)'!N2733+'Sheet1 (4)'!S2733)/100,2)</f>
        <v>15.46</v>
      </c>
      <c r="N2727" s="4">
        <f>ROUND(('Sheet1 (4)'!O2733+'Sheet1 (4)'!T2733)/100,2)</f>
        <v>5.59</v>
      </c>
      <c r="O2727" s="4">
        <f>ROUND(('Sheet1 (4)'!P2733+'Sheet1 (4)'!U2733)/100,2)</f>
        <v>2.4300000000000002</v>
      </c>
      <c r="P2727" s="4">
        <f>ROUND(('Sheet1 (4)'!Q2733+'Sheet1 (4)'!V2733)/100,2)</f>
        <v>8.17</v>
      </c>
      <c r="Q2727" s="7">
        <f>ROUND('Sheet1 (4)'!W2733/100,2)</f>
        <v>0.08</v>
      </c>
      <c r="R2727" s="7">
        <f>ROUND('Sheet1 (4)'!X2733/100,2)</f>
        <v>0.11</v>
      </c>
      <c r="S2727" s="7">
        <f>ROUND('Sheet1 (4)'!Y2733/100,2)</f>
        <v>0.14000000000000001</v>
      </c>
      <c r="T2727" s="7">
        <f>ROUND('Sheet1 (4)'!Z2733/100,2)</f>
        <v>0.12</v>
      </c>
      <c r="U2727" s="7">
        <f>ROUND('Sheet1 (4)'!AA2733/100,2)</f>
        <v>0.12</v>
      </c>
      <c r="V2727" s="1" t="str">
        <f>'Sheet1 (4)'!AB2733&amp;".T"</f>
        <v>7525.T</v>
      </c>
      <c r="W2727">
        <f>ROUND('Sheet1 (4)'!AC2733,2)</f>
        <v>10.72</v>
      </c>
      <c r="X2727">
        <f>ROUND('Sheet1 (4)'!AD2733,2)</f>
        <v>1.17</v>
      </c>
      <c r="Y2727" t="str">
        <f>_xlfn.XLOOKUP('Sheet1 (4)'!AB2733,'Sheet1 (3)'!B:B,'Sheet1 (3)'!D:D,"",0)</f>
        <v>プライム</v>
      </c>
    </row>
    <row r="2728" spans="1:25" x14ac:dyDescent="0.2">
      <c r="A2728">
        <v>2727</v>
      </c>
      <c r="B2728" s="1" t="str">
        <f>_xlfn.XLOOKUP('Sheet1 (4)'!AB2734,'Sheet1 (3)'!B:B,'Sheet1 (3)'!C:C,"",0)</f>
        <v>ｒｏｂｏｔ　ｈｏｍｅ</v>
      </c>
      <c r="C2728" s="1" t="str">
        <f>_xlfn.XLOOKUP('Sheet1 (4)'!AB2734,'Sheet1 (3)'!B:B,'Sheet1 (3)'!F:F,"",0)</f>
        <v>不動産業</v>
      </c>
      <c r="D2728" s="1">
        <f>ROUND('Sheet1 (4)'!E2734/100000000,2)</f>
        <v>0.9</v>
      </c>
      <c r="E2728" s="1">
        <f>ROUND('Sheet1 (4)'!F2734/100,2)</f>
        <v>3</v>
      </c>
      <c r="F2728" s="1">
        <f>ROUND('Sheet1 (4)'!G2734/100,2)</f>
        <v>6.46</v>
      </c>
      <c r="G2728" s="1">
        <f>ROUND('Sheet1 (4)'!H2734/100,2)</f>
        <v>7.49</v>
      </c>
      <c r="H2728" s="1">
        <f>ROUND('Sheet1 (4)'!I2734/100,2)</f>
        <v>10.44</v>
      </c>
      <c r="I2728" s="1">
        <f>ROUND('Sheet1 (4)'!J2734/100,2)</f>
        <v>10.44</v>
      </c>
      <c r="J2728" s="1" t="e">
        <f>ROUND('Sheet1 (4)'!K2734/100,2)</f>
        <v>#VALUE!</v>
      </c>
      <c r="K2728" s="1" t="e">
        <f>ROUND('Sheet1 (4)'!L2734/100,2)</f>
        <v>#VALUE!</v>
      </c>
      <c r="L2728" s="4">
        <f>ROUND(('Sheet1 (4)'!M2734+'Sheet1 (4)'!R2734)/100,2)</f>
        <v>-5.26</v>
      </c>
      <c r="M2728" s="4">
        <f>ROUND(('Sheet1 (4)'!N2734+'Sheet1 (4)'!S2734)/100,2)</f>
        <v>-3.51</v>
      </c>
      <c r="N2728" s="4">
        <f>ROUND(('Sheet1 (4)'!O2734+'Sheet1 (4)'!T2734)/100,2)</f>
        <v>5.55</v>
      </c>
      <c r="O2728" s="4">
        <f>ROUND(('Sheet1 (4)'!P2734+'Sheet1 (4)'!U2734)/100,2)</f>
        <v>13.31</v>
      </c>
      <c r="P2728" s="4">
        <f>ROUND(('Sheet1 (4)'!Q2734+'Sheet1 (4)'!V2734)/100,2)</f>
        <v>13.31</v>
      </c>
      <c r="Q2728" s="7">
        <f>ROUND('Sheet1 (4)'!W2734/100,2)</f>
        <v>0.05</v>
      </c>
      <c r="R2728" s="7">
        <f>ROUND('Sheet1 (4)'!X2734/100,2)</f>
        <v>0.09</v>
      </c>
      <c r="S2728" s="7">
        <f>ROUND('Sheet1 (4)'!Y2734/100,2)</f>
        <v>0.11</v>
      </c>
      <c r="T2728" s="7">
        <f>ROUND('Sheet1 (4)'!Z2734/100,2)</f>
        <v>0.1</v>
      </c>
      <c r="U2728" s="7">
        <f>ROUND('Sheet1 (4)'!AA2734/100,2)</f>
        <v>0.1</v>
      </c>
      <c r="V2728" s="1" t="str">
        <f>'Sheet1 (4)'!AB2734&amp;".T"</f>
        <v>1435.T</v>
      </c>
      <c r="W2728">
        <f>ROUND('Sheet1 (4)'!AC2734,2)</f>
        <v>29.75</v>
      </c>
      <c r="X2728">
        <f>ROUND('Sheet1 (4)'!AD2734,2)</f>
        <v>1.77</v>
      </c>
      <c r="Y2728" t="str">
        <f>_xlfn.XLOOKUP('Sheet1 (4)'!AB2734,'Sheet1 (3)'!B:B,'Sheet1 (3)'!D:D,"",0)</f>
        <v>スタンダード</v>
      </c>
    </row>
    <row r="2729" spans="1:25" x14ac:dyDescent="0.2">
      <c r="A2729">
        <v>2728</v>
      </c>
      <c r="B2729" s="1" t="str">
        <f>_xlfn.XLOOKUP('Sheet1 (4)'!AB2735,'Sheet1 (3)'!B:B,'Sheet1 (3)'!C:C,"",0)</f>
        <v>ＲＯＢＯＴ　ＰＡＹＭＥＮＴ</v>
      </c>
      <c r="C2729" s="1" t="str">
        <f>_xlfn.XLOOKUP('Sheet1 (4)'!AB2735,'Sheet1 (3)'!B:B,'Sheet1 (3)'!F:F,"",0)</f>
        <v>情報・通信業</v>
      </c>
      <c r="D2729" s="1">
        <f>ROUND('Sheet1 (4)'!E2735/100000000,2)</f>
        <v>0.04</v>
      </c>
      <c r="E2729" s="1">
        <f>ROUND('Sheet1 (4)'!F2735/100,2)</f>
        <v>2.0099999999999998</v>
      </c>
      <c r="F2729" s="1">
        <f>ROUND('Sheet1 (4)'!G2735/100,2)</f>
        <v>-0.59</v>
      </c>
      <c r="G2729" s="1">
        <f>ROUND('Sheet1 (4)'!H2735/100,2)</f>
        <v>2.29</v>
      </c>
      <c r="H2729" s="1">
        <f>ROUND('Sheet1 (4)'!I2735/100,2)</f>
        <v>4.8</v>
      </c>
      <c r="I2729" s="1">
        <f>ROUND('Sheet1 (4)'!J2735/100,2)</f>
        <v>4.8</v>
      </c>
      <c r="J2729" s="1" t="e">
        <f>ROUND('Sheet1 (4)'!K2735/100,2)</f>
        <v>#VALUE!</v>
      </c>
      <c r="K2729" s="1" t="e">
        <f>ROUND('Sheet1 (4)'!L2735/100,2)</f>
        <v>#VALUE!</v>
      </c>
      <c r="L2729" s="4">
        <f>ROUND(('Sheet1 (4)'!M2735+'Sheet1 (4)'!R2735)/100,2)</f>
        <v>9.0500000000000007</v>
      </c>
      <c r="M2729" s="4">
        <f>ROUND(('Sheet1 (4)'!N2735+'Sheet1 (4)'!S2735)/100,2)</f>
        <v>-8</v>
      </c>
      <c r="N2729" s="4">
        <f>ROUND(('Sheet1 (4)'!O2735+'Sheet1 (4)'!T2735)/100,2)</f>
        <v>6.29</v>
      </c>
      <c r="O2729" s="4">
        <f>ROUND(('Sheet1 (4)'!P2735+'Sheet1 (4)'!U2735)/100,2)</f>
        <v>5.56</v>
      </c>
      <c r="P2729" s="4">
        <f>ROUND(('Sheet1 (4)'!Q2735+'Sheet1 (4)'!V2735)/100,2)</f>
        <v>5.56</v>
      </c>
      <c r="Q2729" s="7">
        <f>ROUND('Sheet1 (4)'!W2735/100,2)</f>
        <v>0.32</v>
      </c>
      <c r="R2729" s="7">
        <f>ROUND('Sheet1 (4)'!X2735/100,2)</f>
        <v>-0.05</v>
      </c>
      <c r="S2729" s="7">
        <f>ROUND('Sheet1 (4)'!Y2735/100,2)</f>
        <v>0.22</v>
      </c>
      <c r="T2729" s="7">
        <f>ROUND('Sheet1 (4)'!Z2735/100,2)</f>
        <v>0.33</v>
      </c>
      <c r="U2729" s="7">
        <f>ROUND('Sheet1 (4)'!AA2735/100,2)</f>
        <v>0.33</v>
      </c>
      <c r="V2729" s="1" t="str">
        <f>'Sheet1 (4)'!AB2735&amp;".T"</f>
        <v>4374.T</v>
      </c>
      <c r="W2729">
        <f>ROUND('Sheet1 (4)'!AC2735,2)</f>
        <v>25.19</v>
      </c>
      <c r="X2729">
        <f>ROUND('Sheet1 (4)'!AD2735,2)</f>
        <v>9.83</v>
      </c>
      <c r="Y2729" t="str">
        <f>_xlfn.XLOOKUP('Sheet1 (4)'!AB2735,'Sheet1 (3)'!B:B,'Sheet1 (3)'!D:D,"",0)</f>
        <v>グロース</v>
      </c>
    </row>
    <row r="2730" spans="1:25" x14ac:dyDescent="0.2">
      <c r="A2730">
        <v>2729</v>
      </c>
      <c r="B2730" s="1" t="str">
        <f>_xlfn.XLOOKUP('Sheet1 (4)'!AB2736,'Sheet1 (3)'!B:B,'Sheet1 (3)'!C:C,"",0)</f>
        <v>ロック・フィールド</v>
      </c>
      <c r="C2730" s="1" t="str">
        <f>_xlfn.XLOOKUP('Sheet1 (4)'!AB2736,'Sheet1 (3)'!B:B,'Sheet1 (3)'!F:F,"",0)</f>
        <v>食料品</v>
      </c>
      <c r="D2730" s="1">
        <f>ROUND('Sheet1 (4)'!E2736/100000000,2)</f>
        <v>0.26</v>
      </c>
      <c r="E2730" s="1">
        <f>ROUND('Sheet1 (4)'!F2736/100,2)</f>
        <v>11.09</v>
      </c>
      <c r="F2730" s="1">
        <f>ROUND('Sheet1 (4)'!G2736/100,2)</f>
        <v>21.56</v>
      </c>
      <c r="G2730" s="1">
        <f>ROUND('Sheet1 (4)'!H2736/100,2)</f>
        <v>15.01</v>
      </c>
      <c r="H2730" s="1">
        <f>ROUND('Sheet1 (4)'!I2736/100,2)</f>
        <v>17.39</v>
      </c>
      <c r="I2730" s="1">
        <f>ROUND('Sheet1 (4)'!J2736/100,2)</f>
        <v>12.44</v>
      </c>
      <c r="J2730" s="1">
        <f>ROUND('Sheet1 (4)'!K2736/100,2)</f>
        <v>10.5</v>
      </c>
      <c r="K2730" s="1">
        <f>ROUND('Sheet1 (4)'!L2736/100,2)</f>
        <v>11</v>
      </c>
      <c r="L2730" s="4">
        <f>ROUND(('Sheet1 (4)'!M2736+'Sheet1 (4)'!R2736)/100,2)</f>
        <v>2.64</v>
      </c>
      <c r="M2730" s="4">
        <f>ROUND(('Sheet1 (4)'!N2736+'Sheet1 (4)'!S2736)/100,2)</f>
        <v>24.07</v>
      </c>
      <c r="N2730" s="4">
        <f>ROUND(('Sheet1 (4)'!O2736+'Sheet1 (4)'!T2736)/100,2)</f>
        <v>11.35</v>
      </c>
      <c r="O2730" s="4">
        <f>ROUND(('Sheet1 (4)'!P2736+'Sheet1 (4)'!U2736)/100,2)</f>
        <v>23.21</v>
      </c>
      <c r="P2730" s="4">
        <f>ROUND(('Sheet1 (4)'!Q2736+'Sheet1 (4)'!V2736)/100,2)</f>
        <v>6.24</v>
      </c>
      <c r="Q2730" s="7">
        <f>ROUND('Sheet1 (4)'!W2736/100,2)</f>
        <v>0.04</v>
      </c>
      <c r="R2730" s="7">
        <f>ROUND('Sheet1 (4)'!X2736/100,2)</f>
        <v>0.05</v>
      </c>
      <c r="S2730" s="7">
        <f>ROUND('Sheet1 (4)'!Y2736/100,2)</f>
        <v>0.04</v>
      </c>
      <c r="T2730" s="7">
        <f>ROUND('Sheet1 (4)'!Z2736/100,2)</f>
        <v>0.04</v>
      </c>
      <c r="U2730" s="7">
        <f>ROUND('Sheet1 (4)'!AA2736/100,2)</f>
        <v>0.01</v>
      </c>
      <c r="V2730" s="1" t="str">
        <f>'Sheet1 (4)'!AB2736&amp;".T"</f>
        <v>2910.T</v>
      </c>
      <c r="W2730">
        <f>ROUND('Sheet1 (4)'!AC2736,2)</f>
        <v>87.93</v>
      </c>
      <c r="X2730">
        <f>ROUND('Sheet1 (4)'!AD2736,2)</f>
        <v>1.3</v>
      </c>
      <c r="Y2730" t="str">
        <f>_xlfn.XLOOKUP('Sheet1 (4)'!AB2736,'Sheet1 (3)'!B:B,'Sheet1 (3)'!D:D,"",0)</f>
        <v>プライム</v>
      </c>
    </row>
    <row r="2731" spans="1:25" x14ac:dyDescent="0.2">
      <c r="A2731">
        <v>2730</v>
      </c>
      <c r="B2731" s="1" t="str">
        <f>_xlfn.XLOOKUP('Sheet1 (4)'!AB2737,'Sheet1 (3)'!B:B,'Sheet1 (3)'!C:C,"",0)</f>
        <v>ロココ</v>
      </c>
      <c r="C2731" s="1" t="str">
        <f>_xlfn.XLOOKUP('Sheet1 (4)'!AB2737,'Sheet1 (3)'!B:B,'Sheet1 (3)'!F:F,"",0)</f>
        <v>サービス業</v>
      </c>
      <c r="D2731" s="1">
        <f>ROUND('Sheet1 (4)'!E2737/100000000,2)</f>
        <v>0.04</v>
      </c>
      <c r="E2731" s="1">
        <f>ROUND('Sheet1 (4)'!F2737/100,2)</f>
        <v>3.96</v>
      </c>
      <c r="F2731" s="1">
        <f>ROUND('Sheet1 (4)'!G2737/100,2)</f>
        <v>6.93</v>
      </c>
      <c r="G2731" s="1">
        <f>ROUND('Sheet1 (4)'!H2737/100,2)</f>
        <v>4.8099999999999996</v>
      </c>
      <c r="H2731" s="1">
        <f>ROUND('Sheet1 (4)'!I2737/100,2)</f>
        <v>4.28</v>
      </c>
      <c r="I2731" s="1">
        <f>ROUND('Sheet1 (4)'!J2737/100,2)</f>
        <v>4.28</v>
      </c>
      <c r="J2731" s="1" t="e">
        <f>ROUND('Sheet1 (4)'!K2737/100,2)</f>
        <v>#VALUE!</v>
      </c>
      <c r="K2731" s="1" t="e">
        <f>ROUND('Sheet1 (4)'!L2737/100,2)</f>
        <v>#VALUE!</v>
      </c>
      <c r="L2731" s="4" t="e">
        <f>ROUND(('Sheet1 (4)'!M2737+'Sheet1 (4)'!R2737)/100,2)</f>
        <v>#VALUE!</v>
      </c>
      <c r="M2731" s="4" t="e">
        <f>ROUND(('Sheet1 (4)'!N2737+'Sheet1 (4)'!S2737)/100,2)</f>
        <v>#VALUE!</v>
      </c>
      <c r="N2731" s="4">
        <f>ROUND(('Sheet1 (4)'!O2737+'Sheet1 (4)'!T2737)/100,2)</f>
        <v>0.39</v>
      </c>
      <c r="O2731" s="4">
        <f>ROUND(('Sheet1 (4)'!P2737+'Sheet1 (4)'!U2737)/100,2)</f>
        <v>2.58</v>
      </c>
      <c r="P2731" s="4">
        <f>ROUND(('Sheet1 (4)'!Q2737+'Sheet1 (4)'!V2737)/100,2)</f>
        <v>2.58</v>
      </c>
      <c r="Q2731" s="7" t="e">
        <f>ROUND('Sheet1 (4)'!W2737/100,2)</f>
        <v>#VALUE!</v>
      </c>
      <c r="R2731" s="7">
        <f>ROUND('Sheet1 (4)'!X2737/100,2)</f>
        <v>0.54</v>
      </c>
      <c r="S2731" s="7">
        <f>ROUND('Sheet1 (4)'!Y2737/100,2)</f>
        <v>0.17</v>
      </c>
      <c r="T2731" s="7">
        <f>ROUND('Sheet1 (4)'!Z2737/100,2)</f>
        <v>0.11</v>
      </c>
      <c r="U2731" s="7">
        <f>ROUND('Sheet1 (4)'!AA2737/100,2)</f>
        <v>0.11</v>
      </c>
      <c r="V2731" s="1" t="str">
        <f>'Sheet1 (4)'!AB2737&amp;".T"</f>
        <v>5868.T</v>
      </c>
      <c r="W2731">
        <f>ROUND('Sheet1 (4)'!AC2737,2)</f>
        <v>8.1</v>
      </c>
      <c r="X2731">
        <f>ROUND('Sheet1 (4)'!AD2737,2)</f>
        <v>1.31</v>
      </c>
      <c r="Y2731" t="str">
        <f>_xlfn.XLOOKUP('Sheet1 (4)'!AB2737,'Sheet1 (3)'!B:B,'Sheet1 (3)'!D:D,"",0)</f>
        <v>スタンダード</v>
      </c>
    </row>
    <row r="2732" spans="1:25" x14ac:dyDescent="0.2">
      <c r="A2732">
        <v>2731</v>
      </c>
      <c r="B2732" s="1" t="str">
        <f>_xlfn.XLOOKUP('Sheet1 (4)'!AB2738,'Sheet1 (3)'!B:B,'Sheet1 (3)'!C:C,"",0)</f>
        <v>ローム</v>
      </c>
      <c r="C2732" s="1" t="str">
        <f>_xlfn.XLOOKUP('Sheet1 (4)'!AB2738,'Sheet1 (3)'!B:B,'Sheet1 (3)'!F:F,"",0)</f>
        <v>電気機器</v>
      </c>
      <c r="D2732" s="1">
        <f>ROUND('Sheet1 (4)'!E2738/100000000,2)</f>
        <v>3.86</v>
      </c>
      <c r="E2732" s="1">
        <f>ROUND('Sheet1 (4)'!F2738/100,2)</f>
        <v>384.9</v>
      </c>
      <c r="F2732" s="1">
        <f>ROUND('Sheet1 (4)'!G2738/100,2)</f>
        <v>714.8</v>
      </c>
      <c r="G2732" s="1">
        <f>ROUND('Sheet1 (4)'!H2738/100,2)</f>
        <v>923.18</v>
      </c>
      <c r="H2732" s="1">
        <f>ROUND('Sheet1 (4)'!I2738/100,2)</f>
        <v>433.27</v>
      </c>
      <c r="I2732" s="1">
        <f>ROUND('Sheet1 (4)'!J2738/100,2)</f>
        <v>-400.61</v>
      </c>
      <c r="J2732" s="1">
        <f>ROUND('Sheet1 (4)'!K2738/100,2)</f>
        <v>104.35</v>
      </c>
      <c r="K2732" s="1">
        <f>ROUND('Sheet1 (4)'!L2738/100,2)</f>
        <v>403.17</v>
      </c>
      <c r="L2732" s="4">
        <f>ROUND(('Sheet1 (4)'!M2738+'Sheet1 (4)'!R2738)/100,2)</f>
        <v>51.31</v>
      </c>
      <c r="M2732" s="4">
        <f>ROUND(('Sheet1 (4)'!N2738+'Sheet1 (4)'!S2738)/100,2)</f>
        <v>367.44</v>
      </c>
      <c r="N2732" s="4">
        <f>ROUND(('Sheet1 (4)'!O2738+'Sheet1 (4)'!T2738)/100,2)</f>
        <v>98.9</v>
      </c>
      <c r="O2732" s="4">
        <f>ROUND(('Sheet1 (4)'!P2738+'Sheet1 (4)'!U2738)/100,2)</f>
        <v>-3490.94</v>
      </c>
      <c r="P2732" s="4">
        <f>ROUND(('Sheet1 (4)'!Q2738+'Sheet1 (4)'!V2738)/100,2)</f>
        <v>-317.22000000000003</v>
      </c>
      <c r="Q2732" s="7">
        <f>ROUND('Sheet1 (4)'!W2738/100,2)</f>
        <v>0.05</v>
      </c>
      <c r="R2732" s="7">
        <f>ROUND('Sheet1 (4)'!X2738/100,2)</f>
        <v>0.08</v>
      </c>
      <c r="S2732" s="7">
        <f>ROUND('Sheet1 (4)'!Y2738/100,2)</f>
        <v>0.09</v>
      </c>
      <c r="T2732" s="7">
        <f>ROUND('Sheet1 (4)'!Z2738/100,2)</f>
        <v>0.06</v>
      </c>
      <c r="U2732" s="7">
        <f>ROUND('Sheet1 (4)'!AA2738/100,2)</f>
        <v>-0.05</v>
      </c>
      <c r="V2732" s="1" t="str">
        <f>'Sheet1 (4)'!AB2738&amp;".T"</f>
        <v>6963.T</v>
      </c>
      <c r="W2732" t="e">
        <f>ROUND('Sheet1 (4)'!AC2738,2)</f>
        <v>#VALUE!</v>
      </c>
      <c r="X2732">
        <f>ROUND('Sheet1 (4)'!AD2738,2)</f>
        <v>0.88</v>
      </c>
      <c r="Y2732" t="str">
        <f>_xlfn.XLOOKUP('Sheet1 (4)'!AB2738,'Sheet1 (3)'!B:B,'Sheet1 (3)'!D:D,"",0)</f>
        <v>プライム</v>
      </c>
    </row>
    <row r="2733" spans="1:25" x14ac:dyDescent="0.2">
      <c r="A2733">
        <v>2732</v>
      </c>
      <c r="B2733" s="1" t="str">
        <f>_xlfn.XLOOKUP('Sheet1 (4)'!AB2739,'Sheet1 (3)'!B:B,'Sheet1 (3)'!C:C,"",0)</f>
        <v>ロート製薬</v>
      </c>
      <c r="C2733" s="1" t="str">
        <f>_xlfn.XLOOKUP('Sheet1 (4)'!AB2739,'Sheet1 (3)'!B:B,'Sheet1 (3)'!F:F,"",0)</f>
        <v>医薬品</v>
      </c>
      <c r="D2733" s="1">
        <f>ROUND('Sheet1 (4)'!E2739/100000000,2)</f>
        <v>2.2599999999999998</v>
      </c>
      <c r="E2733" s="1">
        <f>ROUND('Sheet1 (4)'!F2739/100,2)</f>
        <v>218.67</v>
      </c>
      <c r="F2733" s="1">
        <f>ROUND('Sheet1 (4)'!G2739/100,2)</f>
        <v>281.92</v>
      </c>
      <c r="G2733" s="1">
        <f>ROUND('Sheet1 (4)'!H2739/100,2)</f>
        <v>335.38</v>
      </c>
      <c r="H2733" s="1">
        <f>ROUND('Sheet1 (4)'!I2739/100,2)</f>
        <v>401.67</v>
      </c>
      <c r="I2733" s="1">
        <f>ROUND('Sheet1 (4)'!J2739/100,2)</f>
        <v>384.65</v>
      </c>
      <c r="J2733" s="1">
        <f>ROUND('Sheet1 (4)'!K2739/100,2)</f>
        <v>401.73</v>
      </c>
      <c r="K2733" s="1">
        <f>ROUND('Sheet1 (4)'!L2739/100,2)</f>
        <v>431.16</v>
      </c>
      <c r="L2733" s="4">
        <f>ROUND(('Sheet1 (4)'!M2739+'Sheet1 (4)'!R2739)/100,2)</f>
        <v>97.71</v>
      </c>
      <c r="M2733" s="4">
        <f>ROUND(('Sheet1 (4)'!N2739+'Sheet1 (4)'!S2739)/100,2)</f>
        <v>108.44</v>
      </c>
      <c r="N2733" s="4">
        <f>ROUND(('Sheet1 (4)'!O2739+'Sheet1 (4)'!T2739)/100,2)</f>
        <v>177.48</v>
      </c>
      <c r="O2733" s="4">
        <f>ROUND(('Sheet1 (4)'!P2739+'Sheet1 (4)'!U2739)/100,2)</f>
        <v>179.28</v>
      </c>
      <c r="P2733" s="4">
        <f>ROUND(('Sheet1 (4)'!Q2739+'Sheet1 (4)'!V2739)/100,2)</f>
        <v>-522.53</v>
      </c>
      <c r="Q2733" s="7">
        <f>ROUND('Sheet1 (4)'!W2739/100,2)</f>
        <v>0.11</v>
      </c>
      <c r="R2733" s="7">
        <f>ROUND('Sheet1 (4)'!X2739/100,2)</f>
        <v>0.12</v>
      </c>
      <c r="S2733" s="7">
        <f>ROUND('Sheet1 (4)'!Y2739/100,2)</f>
        <v>0.13</v>
      </c>
      <c r="T2733" s="7">
        <f>ROUND('Sheet1 (4)'!Z2739/100,2)</f>
        <v>0.14000000000000001</v>
      </c>
      <c r="U2733" s="7">
        <f>ROUND('Sheet1 (4)'!AA2739/100,2)</f>
        <v>0.12</v>
      </c>
      <c r="V2733" s="1" t="str">
        <f>'Sheet1 (4)'!AB2739&amp;".T"</f>
        <v>4527.T</v>
      </c>
      <c r="W2733">
        <f>ROUND('Sheet1 (4)'!AC2739,2)</f>
        <v>16.14</v>
      </c>
      <c r="X2733">
        <f>ROUND('Sheet1 (4)'!AD2739,2)</f>
        <v>2.0499999999999998</v>
      </c>
      <c r="Y2733" t="str">
        <f>_xlfn.XLOOKUP('Sheet1 (4)'!AB2739,'Sheet1 (3)'!B:B,'Sheet1 (3)'!D:D,"",0)</f>
        <v>プライム</v>
      </c>
    </row>
    <row r="2734" spans="1:25" x14ac:dyDescent="0.2">
      <c r="A2734">
        <v>2733</v>
      </c>
      <c r="B2734" s="1" t="str">
        <f>_xlfn.XLOOKUP('Sheet1 (4)'!AB2740,'Sheet1 (3)'!B:B,'Sheet1 (3)'!C:C,"",0)</f>
        <v>六甲バター</v>
      </c>
      <c r="C2734" s="1" t="str">
        <f>_xlfn.XLOOKUP('Sheet1 (4)'!AB2740,'Sheet1 (3)'!B:B,'Sheet1 (3)'!F:F,"",0)</f>
        <v>食料品</v>
      </c>
      <c r="D2734" s="1">
        <f>ROUND('Sheet1 (4)'!E2740/100000000,2)</f>
        <v>0.19</v>
      </c>
      <c r="E2734" s="1" t="e">
        <f>ROUND('Sheet1 (4)'!F2740/100,2)</f>
        <v>#VALUE!</v>
      </c>
      <c r="F2734" s="1" t="e">
        <f>ROUND('Sheet1 (4)'!G2740/100,2)</f>
        <v>#VALUE!</v>
      </c>
      <c r="G2734" s="1" t="e">
        <f>ROUND('Sheet1 (4)'!H2740/100,2)</f>
        <v>#VALUE!</v>
      </c>
      <c r="H2734" s="1" t="e">
        <f>ROUND('Sheet1 (4)'!I2740/100,2)</f>
        <v>#VALUE!</v>
      </c>
      <c r="I2734" s="1">
        <f>ROUND('Sheet1 (4)'!J2740/100,2)</f>
        <v>35.04</v>
      </c>
      <c r="J2734" s="1" t="e">
        <f>ROUND('Sheet1 (4)'!K2740/100,2)</f>
        <v>#VALUE!</v>
      </c>
      <c r="K2734" s="1" t="e">
        <f>ROUND('Sheet1 (4)'!L2740/100,2)</f>
        <v>#VALUE!</v>
      </c>
      <c r="L2734" s="4" t="e">
        <f>ROUND(('Sheet1 (4)'!M2740+'Sheet1 (4)'!R2740)/100,2)</f>
        <v>#VALUE!</v>
      </c>
      <c r="M2734" s="4" t="e">
        <f>ROUND(('Sheet1 (4)'!N2740+'Sheet1 (4)'!S2740)/100,2)</f>
        <v>#VALUE!</v>
      </c>
      <c r="N2734" s="4" t="e">
        <f>ROUND(('Sheet1 (4)'!O2740+'Sheet1 (4)'!T2740)/100,2)</f>
        <v>#VALUE!</v>
      </c>
      <c r="O2734" s="4" t="e">
        <f>ROUND(('Sheet1 (4)'!P2740+'Sheet1 (4)'!U2740)/100,2)</f>
        <v>#VALUE!</v>
      </c>
      <c r="P2734" s="4">
        <f>ROUND(('Sheet1 (4)'!Q2740+'Sheet1 (4)'!V2740)/100,2)</f>
        <v>9.6999999999999993</v>
      </c>
      <c r="Q2734" s="7" t="e">
        <f>ROUND('Sheet1 (4)'!W2740/100,2)</f>
        <v>#VALUE!</v>
      </c>
      <c r="R2734" s="7" t="e">
        <f>ROUND('Sheet1 (4)'!X2740/100,2)</f>
        <v>#VALUE!</v>
      </c>
      <c r="S2734" s="7" t="e">
        <f>ROUND('Sheet1 (4)'!Y2740/100,2)</f>
        <v>#VALUE!</v>
      </c>
      <c r="T2734" s="7" t="e">
        <f>ROUND('Sheet1 (4)'!Z2740/100,2)</f>
        <v>#VALUE!</v>
      </c>
      <c r="U2734" s="7">
        <f>ROUND('Sheet1 (4)'!AA2740/100,2)</f>
        <v>0.14000000000000001</v>
      </c>
      <c r="V2734" s="1" t="str">
        <f>'Sheet1 (4)'!AB2740&amp;".T"</f>
        <v>2266.T</v>
      </c>
      <c r="W2734">
        <f>ROUND('Sheet1 (4)'!AC2740,2)</f>
        <v>13.14</v>
      </c>
      <c r="X2734">
        <f>ROUND('Sheet1 (4)'!AD2740,2)</f>
        <v>1.72</v>
      </c>
      <c r="Y2734" t="str">
        <f>_xlfn.XLOOKUP('Sheet1 (4)'!AB2740,'Sheet1 (3)'!B:B,'Sheet1 (3)'!D:D,"",0)</f>
        <v>プライム</v>
      </c>
    </row>
    <row r="2735" spans="1:25" x14ac:dyDescent="0.2">
      <c r="A2735">
        <v>2734</v>
      </c>
      <c r="B2735" s="1" t="str">
        <f>_xlfn.XLOOKUP('Sheet1 (4)'!AB2741,'Sheet1 (3)'!B:B,'Sheet1 (3)'!C:C,"",0)</f>
        <v>ローランド</v>
      </c>
      <c r="C2735" s="1" t="str">
        <f>_xlfn.XLOOKUP('Sheet1 (4)'!AB2741,'Sheet1 (3)'!B:B,'Sheet1 (3)'!F:F,"",0)</f>
        <v>その他製品</v>
      </c>
      <c r="D2735" s="1">
        <f>ROUND('Sheet1 (4)'!E2741/100000000,2)</f>
        <v>0.26</v>
      </c>
      <c r="E2735" s="1">
        <f>ROUND('Sheet1 (4)'!F2741/100,2)</f>
        <v>110.94</v>
      </c>
      <c r="F2735" s="1">
        <f>ROUND('Sheet1 (4)'!G2741/100,2)</f>
        <v>107.51</v>
      </c>
      <c r="G2735" s="1">
        <f>ROUND('Sheet1 (4)'!H2741/100,2)</f>
        <v>118.73</v>
      </c>
      <c r="H2735" s="1">
        <f>ROUND('Sheet1 (4)'!I2741/100,2)</f>
        <v>99.52</v>
      </c>
      <c r="I2735" s="1">
        <f>ROUND('Sheet1 (4)'!J2741/100,2)</f>
        <v>99.52</v>
      </c>
      <c r="J2735" s="1">
        <f>ROUND('Sheet1 (4)'!K2741/100,2)</f>
        <v>85.69</v>
      </c>
      <c r="K2735" s="1">
        <f>ROUND('Sheet1 (4)'!L2741/100,2)</f>
        <v>97.15</v>
      </c>
      <c r="L2735" s="4">
        <f>ROUND(('Sheet1 (4)'!M2741+'Sheet1 (4)'!R2741)/100,2)</f>
        <v>41.26</v>
      </c>
      <c r="M2735" s="4">
        <f>ROUND(('Sheet1 (4)'!N2741+'Sheet1 (4)'!S2741)/100,2)</f>
        <v>-105.58</v>
      </c>
      <c r="N2735" s="4">
        <f>ROUND(('Sheet1 (4)'!O2741+'Sheet1 (4)'!T2741)/100,2)</f>
        <v>118.52</v>
      </c>
      <c r="O2735" s="4">
        <f>ROUND(('Sheet1 (4)'!P2741+'Sheet1 (4)'!U2741)/100,2)</f>
        <v>105.24</v>
      </c>
      <c r="P2735" s="4">
        <f>ROUND(('Sheet1 (4)'!Q2741+'Sheet1 (4)'!V2741)/100,2)</f>
        <v>105.24</v>
      </c>
      <c r="Q2735" s="7">
        <f>ROUND('Sheet1 (4)'!W2741/100,2)</f>
        <v>0.35</v>
      </c>
      <c r="R2735" s="7">
        <f>ROUND('Sheet1 (4)'!X2741/100,2)</f>
        <v>0.28999999999999998</v>
      </c>
      <c r="S2735" s="7">
        <f>ROUND('Sheet1 (4)'!Y2741/100,2)</f>
        <v>0.22</v>
      </c>
      <c r="T2735" s="7">
        <f>ROUND('Sheet1 (4)'!Z2741/100,2)</f>
        <v>0.14000000000000001</v>
      </c>
      <c r="U2735" s="7">
        <f>ROUND('Sheet1 (4)'!AA2741/100,2)</f>
        <v>0.14000000000000001</v>
      </c>
      <c r="V2735" s="1" t="str">
        <f>'Sheet1 (4)'!AB2741&amp;".T"</f>
        <v>7944.T</v>
      </c>
      <c r="W2735">
        <f>ROUND('Sheet1 (4)'!AC2741,2)</f>
        <v>14.44</v>
      </c>
      <c r="X2735">
        <f>ROUND('Sheet1 (4)'!AD2741,2)</f>
        <v>2.17</v>
      </c>
      <c r="Y2735" t="str">
        <f>_xlfn.XLOOKUP('Sheet1 (4)'!AB2741,'Sheet1 (3)'!B:B,'Sheet1 (3)'!D:D,"",0)</f>
        <v>プライム</v>
      </c>
    </row>
    <row r="2736" spans="1:25" x14ac:dyDescent="0.2">
      <c r="A2736">
        <v>2735</v>
      </c>
      <c r="B2736" s="1" t="str">
        <f>_xlfn.XLOOKUP('Sheet1 (4)'!AB2742,'Sheet1 (3)'!B:B,'Sheet1 (3)'!C:C,"",0)</f>
        <v>ローツェ</v>
      </c>
      <c r="C2736" s="1" t="str">
        <f>_xlfn.XLOOKUP('Sheet1 (4)'!AB2742,'Sheet1 (3)'!B:B,'Sheet1 (3)'!F:F,"",0)</f>
        <v>機械</v>
      </c>
      <c r="D2736" s="1">
        <f>ROUND('Sheet1 (4)'!E2742/100000000,2)</f>
        <v>1.73</v>
      </c>
      <c r="E2736" s="1">
        <f>ROUND('Sheet1 (4)'!F2742/100,2)</f>
        <v>93.14</v>
      </c>
      <c r="F2736" s="1">
        <f>ROUND('Sheet1 (4)'!G2742/100,2)</f>
        <v>158.1</v>
      </c>
      <c r="G2736" s="1">
        <f>ROUND('Sheet1 (4)'!H2742/100,2)</f>
        <v>264.18</v>
      </c>
      <c r="H2736" s="1">
        <f>ROUND('Sheet1 (4)'!I2742/100,2)</f>
        <v>241.39</v>
      </c>
      <c r="I2736" s="1">
        <f>ROUND('Sheet1 (4)'!J2742/100,2)</f>
        <v>320.25</v>
      </c>
      <c r="J2736" s="1">
        <f>ROUND('Sheet1 (4)'!K2742/100,2)</f>
        <v>309.63</v>
      </c>
      <c r="K2736" s="1">
        <f>ROUND('Sheet1 (4)'!L2742/100,2)</f>
        <v>356.78</v>
      </c>
      <c r="L2736" s="4">
        <f>ROUND(('Sheet1 (4)'!M2742+'Sheet1 (4)'!R2742)/100,2)</f>
        <v>54.99</v>
      </c>
      <c r="M2736" s="4">
        <f>ROUND(('Sheet1 (4)'!N2742+'Sheet1 (4)'!S2742)/100,2)</f>
        <v>21</v>
      </c>
      <c r="N2736" s="4">
        <f>ROUND(('Sheet1 (4)'!O2742+'Sheet1 (4)'!T2742)/100,2)</f>
        <v>-70.709999999999994</v>
      </c>
      <c r="O2736" s="4">
        <f>ROUND(('Sheet1 (4)'!P2742+'Sheet1 (4)'!U2742)/100,2)</f>
        <v>96.36</v>
      </c>
      <c r="P2736" s="4">
        <f>ROUND(('Sheet1 (4)'!Q2742+'Sheet1 (4)'!V2742)/100,2)</f>
        <v>303.36</v>
      </c>
      <c r="Q2736" s="7">
        <f>ROUND('Sheet1 (4)'!W2742/100,2)</f>
        <v>0.22</v>
      </c>
      <c r="R2736" s="7">
        <f>ROUND('Sheet1 (4)'!X2742/100,2)</f>
        <v>0.33</v>
      </c>
      <c r="S2736" s="7">
        <f>ROUND('Sheet1 (4)'!Y2742/100,2)</f>
        <v>0.36</v>
      </c>
      <c r="T2736" s="7">
        <f>ROUND('Sheet1 (4)'!Z2742/100,2)</f>
        <v>0.23</v>
      </c>
      <c r="U2736" s="7">
        <f>ROUND('Sheet1 (4)'!AA2742/100,2)</f>
        <v>0.2</v>
      </c>
      <c r="V2736" s="1" t="str">
        <f>'Sheet1 (4)'!AB2742&amp;".T"</f>
        <v>6323.T</v>
      </c>
      <c r="W2736">
        <f>ROUND('Sheet1 (4)'!AC2742,2)</f>
        <v>20.239999999999998</v>
      </c>
      <c r="X2736">
        <f>ROUND('Sheet1 (4)'!AD2742,2)</f>
        <v>3.19</v>
      </c>
      <c r="Y2736" t="str">
        <f>_xlfn.XLOOKUP('Sheet1 (4)'!AB2742,'Sheet1 (3)'!B:B,'Sheet1 (3)'!D:D,"",0)</f>
        <v>プライム</v>
      </c>
    </row>
    <row r="2737" spans="1:25" x14ac:dyDescent="0.2">
      <c r="A2737">
        <v>2736</v>
      </c>
      <c r="B2737" s="1" t="str">
        <f>_xlfn.XLOOKUP('Sheet1 (4)'!AB2743,'Sheet1 (3)'!B:B,'Sheet1 (3)'!C:C,"",0)</f>
        <v>ラウンドワン</v>
      </c>
      <c r="C2737" s="1" t="str">
        <f>_xlfn.XLOOKUP('Sheet1 (4)'!AB2743,'Sheet1 (3)'!B:B,'Sheet1 (3)'!F:F,"",0)</f>
        <v>サービス業</v>
      </c>
      <c r="D2737" s="1">
        <f>ROUND('Sheet1 (4)'!E2743/100000000,2)</f>
        <v>2.62</v>
      </c>
      <c r="E2737" s="1">
        <f>ROUND('Sheet1 (4)'!F2743/100,2)</f>
        <v>-192.86</v>
      </c>
      <c r="F2737" s="1">
        <f>ROUND('Sheet1 (4)'!G2743/100,2)</f>
        <v>-17.260000000000002</v>
      </c>
      <c r="G2737" s="1">
        <f>ROUND('Sheet1 (4)'!H2743/100,2)</f>
        <v>169.22</v>
      </c>
      <c r="H2737" s="1">
        <f>ROUND('Sheet1 (4)'!I2743/100,2)</f>
        <v>241.96</v>
      </c>
      <c r="I2737" s="1">
        <f>ROUND('Sheet1 (4)'!J2743/100,2)</f>
        <v>281.86</v>
      </c>
      <c r="J2737" s="1">
        <f>ROUND('Sheet1 (4)'!K2743/100,2)</f>
        <v>313.26</v>
      </c>
      <c r="K2737" s="1">
        <f>ROUND('Sheet1 (4)'!L2743/100,2)</f>
        <v>357.66</v>
      </c>
      <c r="L2737" s="4">
        <f>ROUND(('Sheet1 (4)'!M2743+'Sheet1 (4)'!R2743)/100,2)</f>
        <v>-138.72</v>
      </c>
      <c r="M2737" s="4">
        <f>ROUND(('Sheet1 (4)'!N2743+'Sheet1 (4)'!S2743)/100,2)</f>
        <v>198.31</v>
      </c>
      <c r="N2737" s="4">
        <f>ROUND(('Sheet1 (4)'!O2743+'Sheet1 (4)'!T2743)/100,2)</f>
        <v>239.19</v>
      </c>
      <c r="O2737" s="4">
        <f>ROUND(('Sheet1 (4)'!P2743+'Sheet1 (4)'!U2743)/100,2)</f>
        <v>292.76</v>
      </c>
      <c r="P2737" s="4">
        <f>ROUND(('Sheet1 (4)'!Q2743+'Sheet1 (4)'!V2743)/100,2)</f>
        <v>399.63</v>
      </c>
      <c r="Q2737" s="7">
        <f>ROUND('Sheet1 (4)'!W2743/100,2)</f>
        <v>-0.34</v>
      </c>
      <c r="R2737" s="7">
        <f>ROUND('Sheet1 (4)'!X2743/100,2)</f>
        <v>0.08</v>
      </c>
      <c r="S2737" s="7">
        <f>ROUND('Sheet1 (4)'!Y2743/100,2)</f>
        <v>0.17</v>
      </c>
      <c r="T2737" s="7">
        <f>ROUND('Sheet1 (4)'!Z2743/100,2)</f>
        <v>0.24</v>
      </c>
      <c r="U2737" s="7">
        <f>ROUND('Sheet1 (4)'!AA2743/100,2)</f>
        <v>0.22</v>
      </c>
      <c r="V2737" s="1" t="str">
        <f>'Sheet1 (4)'!AB2743&amp;".T"</f>
        <v>4680.T</v>
      </c>
      <c r="W2737">
        <f>ROUND('Sheet1 (4)'!AC2743,2)</f>
        <v>17.510000000000002</v>
      </c>
      <c r="X2737">
        <f>ROUND('Sheet1 (4)'!AD2743,2)</f>
        <v>3.66</v>
      </c>
      <c r="Y2737" t="str">
        <f>_xlfn.XLOOKUP('Sheet1 (4)'!AB2743,'Sheet1 (3)'!B:B,'Sheet1 (3)'!D:D,"",0)</f>
        <v>プライム</v>
      </c>
    </row>
    <row r="2738" spans="1:25" x14ac:dyDescent="0.2">
      <c r="A2738">
        <v>2737</v>
      </c>
      <c r="B2738" s="1" t="str">
        <f>_xlfn.XLOOKUP('Sheet1 (4)'!AB2744,'Sheet1 (3)'!B:B,'Sheet1 (3)'!C:C,"",0)</f>
        <v>ＲＯＸＸ</v>
      </c>
      <c r="C2738" s="1" t="str">
        <f>_xlfn.XLOOKUP('Sheet1 (4)'!AB2744,'Sheet1 (3)'!B:B,'Sheet1 (3)'!F:F,"",0)</f>
        <v>情報・通信業</v>
      </c>
      <c r="D2738" s="1">
        <f>ROUND('Sheet1 (4)'!E2744/100000000,2)</f>
        <v>7.0000000000000007E-2</v>
      </c>
      <c r="E2738" s="1" t="e">
        <f>ROUND('Sheet1 (4)'!F2744/100,2)</f>
        <v>#VALUE!</v>
      </c>
      <c r="F2738" s="1" t="e">
        <f>ROUND('Sheet1 (4)'!G2744/100,2)</f>
        <v>#VALUE!</v>
      </c>
      <c r="G2738" s="1">
        <f>ROUND('Sheet1 (4)'!H2744/100,2)</f>
        <v>-7.46</v>
      </c>
      <c r="H2738" s="1">
        <f>ROUND('Sheet1 (4)'!I2744/100,2)</f>
        <v>-4.7</v>
      </c>
      <c r="I2738" s="1">
        <f>ROUND('Sheet1 (4)'!J2744/100,2)</f>
        <v>-4.7</v>
      </c>
      <c r="J2738" s="1" t="e">
        <f>ROUND('Sheet1 (4)'!K2744/100,2)</f>
        <v>#VALUE!</v>
      </c>
      <c r="K2738" s="1" t="e">
        <f>ROUND('Sheet1 (4)'!L2744/100,2)</f>
        <v>#VALUE!</v>
      </c>
      <c r="L2738" s="4" t="e">
        <f>ROUND(('Sheet1 (4)'!M2744+'Sheet1 (4)'!R2744)/100,2)</f>
        <v>#VALUE!</v>
      </c>
      <c r="M2738" s="4" t="e">
        <f>ROUND(('Sheet1 (4)'!N2744+'Sheet1 (4)'!S2744)/100,2)</f>
        <v>#VALUE!</v>
      </c>
      <c r="N2738" s="4">
        <f>ROUND(('Sheet1 (4)'!O2744+'Sheet1 (4)'!T2744)/100,2)</f>
        <v>-5.39</v>
      </c>
      <c r="O2738" s="4">
        <f>ROUND(('Sheet1 (4)'!P2744+'Sheet1 (4)'!U2744)/100,2)</f>
        <v>-6.63</v>
      </c>
      <c r="P2738" s="4">
        <f>ROUND(('Sheet1 (4)'!Q2744+'Sheet1 (4)'!V2744)/100,2)</f>
        <v>-6.63</v>
      </c>
      <c r="Q2738" s="7" t="e">
        <f>ROUND('Sheet1 (4)'!W2744/100,2)</f>
        <v>#VALUE!</v>
      </c>
      <c r="R2738" s="7" t="e">
        <f>ROUND('Sheet1 (4)'!X2744/100,2)</f>
        <v>#VALUE!</v>
      </c>
      <c r="S2738" s="7" t="e">
        <f>ROUND('Sheet1 (4)'!Y2744/100,2)</f>
        <v>#VALUE!</v>
      </c>
      <c r="T2738" s="7">
        <f>ROUND('Sheet1 (4)'!Z2744/100,2)</f>
        <v>-0.82</v>
      </c>
      <c r="U2738" s="7">
        <f>ROUND('Sheet1 (4)'!AA2744/100,2)</f>
        <v>-0.82</v>
      </c>
      <c r="V2738" s="1" t="str">
        <f>'Sheet1 (4)'!AB2744&amp;".T"</f>
        <v>241A.T</v>
      </c>
      <c r="W2738" t="e">
        <f>ROUND('Sheet1 (4)'!AC2744,2)</f>
        <v>#VALUE!</v>
      </c>
      <c r="X2738">
        <f>ROUND('Sheet1 (4)'!AD2744,2)</f>
        <v>39.21</v>
      </c>
      <c r="Y2738" t="str">
        <f>_xlfn.XLOOKUP('Sheet1 (4)'!AB2744,'Sheet1 (3)'!B:B,'Sheet1 (3)'!D:D,"",0)</f>
        <v>グロース</v>
      </c>
    </row>
    <row r="2739" spans="1:25" x14ac:dyDescent="0.2">
      <c r="A2739">
        <v>2738</v>
      </c>
      <c r="B2739" s="1" t="str">
        <f>_xlfn.XLOOKUP('Sheet1 (4)'!AB2745,'Sheet1 (3)'!B:B,'Sheet1 (3)'!C:C,"",0)</f>
        <v>ロイヤルホールディングス</v>
      </c>
      <c r="C2739" s="1" t="str">
        <f>_xlfn.XLOOKUP('Sheet1 (4)'!AB2745,'Sheet1 (3)'!B:B,'Sheet1 (3)'!F:F,"",0)</f>
        <v>小売業</v>
      </c>
      <c r="D2739" s="1">
        <f>ROUND('Sheet1 (4)'!E2745/100000000,2)</f>
        <v>0.49</v>
      </c>
      <c r="E2739" s="1">
        <f>ROUND('Sheet1 (4)'!F2745/100,2)</f>
        <v>-73.67</v>
      </c>
      <c r="F2739" s="1">
        <f>ROUND('Sheet1 (4)'!G2745/100,2)</f>
        <v>21.93</v>
      </c>
      <c r="G2739" s="1">
        <f>ROUND('Sheet1 (4)'!H2745/100,2)</f>
        <v>60.74</v>
      </c>
      <c r="H2739" s="1">
        <f>ROUND('Sheet1 (4)'!I2745/100,2)</f>
        <v>73.67</v>
      </c>
      <c r="I2739" s="1">
        <f>ROUND('Sheet1 (4)'!J2745/100,2)</f>
        <v>73.67</v>
      </c>
      <c r="J2739" s="1">
        <f>ROUND('Sheet1 (4)'!K2745/100,2)</f>
        <v>78.5</v>
      </c>
      <c r="K2739" s="1">
        <f>ROUND('Sheet1 (4)'!L2745/100,2)</f>
        <v>85</v>
      </c>
      <c r="L2739" s="4">
        <f>ROUND(('Sheet1 (4)'!M2745+'Sheet1 (4)'!R2745)/100,2)</f>
        <v>1.75</v>
      </c>
      <c r="M2739" s="4">
        <f>ROUND(('Sheet1 (4)'!N2745+'Sheet1 (4)'!S2745)/100,2)</f>
        <v>-11.63</v>
      </c>
      <c r="N2739" s="4">
        <f>ROUND(('Sheet1 (4)'!O2745+'Sheet1 (4)'!T2745)/100,2)</f>
        <v>59.43</v>
      </c>
      <c r="O2739" s="4">
        <f>ROUND(('Sheet1 (4)'!P2745+'Sheet1 (4)'!U2745)/100,2)</f>
        <v>5.21</v>
      </c>
      <c r="P2739" s="4">
        <f>ROUND(('Sheet1 (4)'!Q2745+'Sheet1 (4)'!V2745)/100,2)</f>
        <v>5.21</v>
      </c>
      <c r="Q2739" s="7">
        <f>ROUND('Sheet1 (4)'!W2745/100,2)</f>
        <v>-0.1</v>
      </c>
      <c r="R2739" s="7">
        <f>ROUND('Sheet1 (4)'!X2745/100,2)</f>
        <v>7.0000000000000007E-2</v>
      </c>
      <c r="S2739" s="7">
        <f>ROUND('Sheet1 (4)'!Y2745/100,2)</f>
        <v>0.09</v>
      </c>
      <c r="T2739" s="7">
        <f>ROUND('Sheet1 (4)'!Z2745/100,2)</f>
        <v>0.12</v>
      </c>
      <c r="U2739" s="7">
        <f>ROUND('Sheet1 (4)'!AA2745/100,2)</f>
        <v>0.12</v>
      </c>
      <c r="V2739" s="1" t="str">
        <f>'Sheet1 (4)'!AB2745&amp;".T"</f>
        <v>8179.T</v>
      </c>
      <c r="W2739">
        <f>ROUND('Sheet1 (4)'!AC2745,2)</f>
        <v>25.82</v>
      </c>
      <c r="X2739">
        <f>ROUND('Sheet1 (4)'!AD2745,2)</f>
        <v>2.5299999999999998</v>
      </c>
      <c r="Y2739" t="str">
        <f>_xlfn.XLOOKUP('Sheet1 (4)'!AB2745,'Sheet1 (3)'!B:B,'Sheet1 (3)'!D:D,"",0)</f>
        <v>プライム</v>
      </c>
    </row>
    <row r="2740" spans="1:25" x14ac:dyDescent="0.2">
      <c r="A2740">
        <v>2739</v>
      </c>
      <c r="B2740" s="1" t="str">
        <f>_xlfn.XLOOKUP('Sheet1 (4)'!AB2746,'Sheet1 (3)'!B:B,'Sheet1 (3)'!C:C,"",0)</f>
        <v>ＲＳ　Ｔｅｃｈｎｏｌｏｇｉｅｓ</v>
      </c>
      <c r="C2740" s="1" t="str">
        <f>_xlfn.XLOOKUP('Sheet1 (4)'!AB2746,'Sheet1 (3)'!B:B,'Sheet1 (3)'!F:F,"",0)</f>
        <v>金属製品</v>
      </c>
      <c r="D2740" s="1">
        <f>ROUND('Sheet1 (4)'!E2746/100000000,2)</f>
        <v>0.26</v>
      </c>
      <c r="E2740" s="1">
        <f>ROUND('Sheet1 (4)'!F2746/100,2)</f>
        <v>68.739999999999995</v>
      </c>
      <c r="F2740" s="1">
        <f>ROUND('Sheet1 (4)'!G2746/100,2)</f>
        <v>130.18</v>
      </c>
      <c r="G2740" s="1">
        <f>ROUND('Sheet1 (4)'!H2746/100,2)</f>
        <v>118.95</v>
      </c>
      <c r="H2740" s="1">
        <f>ROUND('Sheet1 (4)'!I2746/100,2)</f>
        <v>131.08000000000001</v>
      </c>
      <c r="I2740" s="1">
        <f>ROUND('Sheet1 (4)'!J2746/100,2)</f>
        <v>131.08000000000001</v>
      </c>
      <c r="J2740" s="1">
        <f>ROUND('Sheet1 (4)'!K2746/100,2)</f>
        <v>154</v>
      </c>
      <c r="K2740" s="1">
        <f>ROUND('Sheet1 (4)'!L2746/100,2)</f>
        <v>172</v>
      </c>
      <c r="L2740" s="4">
        <f>ROUND(('Sheet1 (4)'!M2746+'Sheet1 (4)'!R2746)/100,2)</f>
        <v>-62.77</v>
      </c>
      <c r="M2740" s="4">
        <f>ROUND(('Sheet1 (4)'!N2746+'Sheet1 (4)'!S2746)/100,2)</f>
        <v>135.88</v>
      </c>
      <c r="N2740" s="4">
        <f>ROUND(('Sheet1 (4)'!O2746+'Sheet1 (4)'!T2746)/100,2)</f>
        <v>48.97</v>
      </c>
      <c r="O2740" s="4">
        <f>ROUND(('Sheet1 (4)'!P2746+'Sheet1 (4)'!U2746)/100,2)</f>
        <v>65.13</v>
      </c>
      <c r="P2740" s="4">
        <f>ROUND(('Sheet1 (4)'!Q2746+'Sheet1 (4)'!V2746)/100,2)</f>
        <v>65.13</v>
      </c>
      <c r="Q2740" s="7">
        <f>ROUND('Sheet1 (4)'!W2746/100,2)</f>
        <v>0.1</v>
      </c>
      <c r="R2740" s="7">
        <f>ROUND('Sheet1 (4)'!X2746/100,2)</f>
        <v>0.16</v>
      </c>
      <c r="S2740" s="7">
        <f>ROUND('Sheet1 (4)'!Y2746/100,2)</f>
        <v>0.1</v>
      </c>
      <c r="T2740" s="7">
        <f>ROUND('Sheet1 (4)'!Z2746/100,2)</f>
        <v>0.1</v>
      </c>
      <c r="U2740" s="7">
        <f>ROUND('Sheet1 (4)'!AA2746/100,2)</f>
        <v>0.1</v>
      </c>
      <c r="V2740" s="1" t="str">
        <f>'Sheet1 (4)'!AB2746&amp;".T"</f>
        <v>3445.T</v>
      </c>
      <c r="W2740">
        <f>ROUND('Sheet1 (4)'!AC2746,2)</f>
        <v>10.65</v>
      </c>
      <c r="X2740">
        <f>ROUND('Sheet1 (4)'!AD2746,2)</f>
        <v>1.45</v>
      </c>
      <c r="Y2740" t="str">
        <f>_xlfn.XLOOKUP('Sheet1 (4)'!AB2746,'Sheet1 (3)'!B:B,'Sheet1 (3)'!D:D,"",0)</f>
        <v>プライム</v>
      </c>
    </row>
    <row r="2741" spans="1:25" x14ac:dyDescent="0.2">
      <c r="A2741">
        <v>2740</v>
      </c>
      <c r="B2741" s="1" t="str">
        <f>_xlfn.XLOOKUP('Sheet1 (4)'!AB2747,'Sheet1 (3)'!B:B,'Sheet1 (3)'!C:C,"",0)</f>
        <v>ラングローブ</v>
      </c>
      <c r="C2741" s="1" t="str">
        <f>_xlfn.XLOOKUP('Sheet1 (4)'!AB2747,'Sheet1 (3)'!B:B,'Sheet1 (3)'!F:F,"",0)</f>
        <v>小売業</v>
      </c>
      <c r="D2741" s="1">
        <f>ROUND('Sheet1 (4)'!E2747/100000000,2)</f>
        <v>0.02</v>
      </c>
      <c r="E2741" s="1" t="e">
        <f>ROUND('Sheet1 (4)'!F2747/100,2)</f>
        <v>#VALUE!</v>
      </c>
      <c r="F2741" s="1" t="e">
        <f>ROUND('Sheet1 (4)'!G2747/100,2)</f>
        <v>#VALUE!</v>
      </c>
      <c r="G2741" s="1" t="e">
        <f>ROUND('Sheet1 (4)'!H2747/100,2)</f>
        <v>#VALUE!</v>
      </c>
      <c r="H2741" s="1" t="e">
        <f>ROUND('Sheet1 (4)'!I2747/100,2)</f>
        <v>#VALUE!</v>
      </c>
      <c r="I2741" s="1" t="e">
        <f>ROUND('Sheet1 (4)'!J2747/100,2)</f>
        <v>#VALUE!</v>
      </c>
      <c r="J2741" s="1" t="e">
        <f>ROUND('Sheet1 (4)'!K2747/100,2)</f>
        <v>#VALUE!</v>
      </c>
      <c r="K2741" s="1" t="e">
        <f>ROUND('Sheet1 (4)'!L2747/100,2)</f>
        <v>#VALUE!</v>
      </c>
      <c r="L2741" s="4" t="e">
        <f>ROUND(('Sheet1 (4)'!M2747+'Sheet1 (4)'!R2747)/100,2)</f>
        <v>#VALUE!</v>
      </c>
      <c r="M2741" s="4" t="e">
        <f>ROUND(('Sheet1 (4)'!N2747+'Sheet1 (4)'!S2747)/100,2)</f>
        <v>#VALUE!</v>
      </c>
      <c r="N2741" s="4" t="e">
        <f>ROUND(('Sheet1 (4)'!O2747+'Sheet1 (4)'!T2747)/100,2)</f>
        <v>#VALUE!</v>
      </c>
      <c r="O2741" s="4" t="e">
        <f>ROUND(('Sheet1 (4)'!P2747+'Sheet1 (4)'!U2747)/100,2)</f>
        <v>#VALUE!</v>
      </c>
      <c r="P2741" s="4" t="e">
        <f>ROUND(('Sheet1 (4)'!Q2747+'Sheet1 (4)'!V2747)/100,2)</f>
        <v>#VALUE!</v>
      </c>
      <c r="Q2741" s="7" t="e">
        <f>ROUND('Sheet1 (4)'!W2747/100,2)</f>
        <v>#VALUE!</v>
      </c>
      <c r="R2741" s="7" t="e">
        <f>ROUND('Sheet1 (4)'!X2747/100,2)</f>
        <v>#VALUE!</v>
      </c>
      <c r="S2741" s="7" t="e">
        <f>ROUND('Sheet1 (4)'!Y2747/100,2)</f>
        <v>#VALUE!</v>
      </c>
      <c r="T2741" s="7" t="e">
        <f>ROUND('Sheet1 (4)'!Z2747/100,2)</f>
        <v>#VALUE!</v>
      </c>
      <c r="U2741" s="7" t="e">
        <f>ROUND('Sheet1 (4)'!AA2747/100,2)</f>
        <v>#VALUE!</v>
      </c>
      <c r="V2741" s="1" t="str">
        <f>'Sheet1 (4)'!AB2747&amp;".T"</f>
        <v>419A.T</v>
      </c>
      <c r="W2741" t="e">
        <f>ROUND('Sheet1 (4)'!AC2747,2)</f>
        <v>#VALUE!</v>
      </c>
      <c r="X2741" t="e">
        <f>ROUND('Sheet1 (4)'!AD2747,2)</f>
        <v>#VALUE!</v>
      </c>
      <c r="Y2741" t="str">
        <f>_xlfn.XLOOKUP('Sheet1 (4)'!AB2747,'Sheet1 (3)'!B:B,'Sheet1 (3)'!D:D,"",0)</f>
        <v>PRO Market</v>
      </c>
    </row>
    <row r="2742" spans="1:25" x14ac:dyDescent="0.2">
      <c r="A2742">
        <v>2741</v>
      </c>
      <c r="B2742" s="1" t="str">
        <f>_xlfn.XLOOKUP('Sheet1 (4)'!AB2748,'Sheet1 (3)'!B:B,'Sheet1 (3)'!C:C,"",0)</f>
        <v>ランシステム</v>
      </c>
      <c r="C2742" s="1" t="str">
        <f>_xlfn.XLOOKUP('Sheet1 (4)'!AB2748,'Sheet1 (3)'!B:B,'Sheet1 (3)'!F:F,"",0)</f>
        <v>サービス業</v>
      </c>
      <c r="D2742" s="1">
        <f>ROUND('Sheet1 (4)'!E2748/100000000,2)</f>
        <v>0.04</v>
      </c>
      <c r="E2742" s="1">
        <f>ROUND('Sheet1 (4)'!F2748/100,2)</f>
        <v>-6.33</v>
      </c>
      <c r="F2742" s="1">
        <f>ROUND('Sheet1 (4)'!G2748/100,2)</f>
        <v>-6.35</v>
      </c>
      <c r="G2742" s="1">
        <f>ROUND('Sheet1 (4)'!H2748/100,2)</f>
        <v>-3.65</v>
      </c>
      <c r="H2742" s="1">
        <f>ROUND('Sheet1 (4)'!I2748/100,2)</f>
        <v>1.28</v>
      </c>
      <c r="I2742" s="1">
        <f>ROUND('Sheet1 (4)'!J2748/100,2)</f>
        <v>1.26</v>
      </c>
      <c r="J2742" s="1" t="e">
        <f>ROUND('Sheet1 (4)'!K2748/100,2)</f>
        <v>#VALUE!</v>
      </c>
      <c r="K2742" s="1" t="e">
        <f>ROUND('Sheet1 (4)'!L2748/100,2)</f>
        <v>#VALUE!</v>
      </c>
      <c r="L2742" s="4">
        <f>ROUND(('Sheet1 (4)'!M2748+'Sheet1 (4)'!R2748)/100,2)</f>
        <v>-5.12</v>
      </c>
      <c r="M2742" s="4">
        <f>ROUND(('Sheet1 (4)'!N2748+'Sheet1 (4)'!S2748)/100,2)</f>
        <v>-1.21</v>
      </c>
      <c r="N2742" s="4">
        <f>ROUND(('Sheet1 (4)'!O2748+'Sheet1 (4)'!T2748)/100,2)</f>
        <v>-1.72</v>
      </c>
      <c r="O2742" s="4">
        <f>ROUND(('Sheet1 (4)'!P2748+'Sheet1 (4)'!U2748)/100,2)</f>
        <v>4.5599999999999996</v>
      </c>
      <c r="P2742" s="4">
        <f>ROUND(('Sheet1 (4)'!Q2748+'Sheet1 (4)'!V2748)/100,2)</f>
        <v>-1.53</v>
      </c>
      <c r="Q2742" s="7">
        <f>ROUND('Sheet1 (4)'!W2748/100,2)</f>
        <v>-1.84</v>
      </c>
      <c r="R2742" s="7">
        <f>ROUND('Sheet1 (4)'!X2748/100,2)</f>
        <v>-3.75</v>
      </c>
      <c r="S2742" s="7" t="e">
        <f>ROUND('Sheet1 (4)'!Y2748/100,2)</f>
        <v>#VALUE!</v>
      </c>
      <c r="T2742" s="7">
        <f>ROUND('Sheet1 (4)'!Z2748/100,2)</f>
        <v>0.79</v>
      </c>
      <c r="U2742" s="7">
        <f>ROUND('Sheet1 (4)'!AA2748/100,2)</f>
        <v>0.22</v>
      </c>
      <c r="V2742" s="1" t="str">
        <f>'Sheet1 (4)'!AB2748&amp;".T"</f>
        <v>3326.T</v>
      </c>
      <c r="W2742">
        <f>ROUND('Sheet1 (4)'!AC2748,2)</f>
        <v>56.58</v>
      </c>
      <c r="X2742">
        <f>ROUND('Sheet1 (4)'!AD2748,2)</f>
        <v>11</v>
      </c>
      <c r="Y2742" t="str">
        <f>_xlfn.XLOOKUP('Sheet1 (4)'!AB2748,'Sheet1 (3)'!B:B,'Sheet1 (3)'!D:D,"",0)</f>
        <v>スタンダード</v>
      </c>
    </row>
    <row r="2743" spans="1:25" x14ac:dyDescent="0.2">
      <c r="A2743">
        <v>2742</v>
      </c>
      <c r="B2743" s="1" t="str">
        <f>_xlfn.XLOOKUP('Sheet1 (4)'!AB2749,'Sheet1 (3)'!B:B,'Sheet1 (3)'!C:C,"",0)</f>
        <v>ＲＶＨ</v>
      </c>
      <c r="C2743" s="1" t="str">
        <f>_xlfn.XLOOKUP('Sheet1 (4)'!AB2749,'Sheet1 (3)'!B:B,'Sheet1 (3)'!F:F,"",0)</f>
        <v>サービス業</v>
      </c>
      <c r="D2743" s="1">
        <f>ROUND('Sheet1 (4)'!E2749/100000000,2)</f>
        <v>0.25</v>
      </c>
      <c r="E2743" s="1">
        <f>ROUND('Sheet1 (4)'!F2749/100,2)</f>
        <v>-1.76</v>
      </c>
      <c r="F2743" s="1">
        <f>ROUND('Sheet1 (4)'!G2749/100,2)</f>
        <v>-1.45</v>
      </c>
      <c r="G2743" s="1">
        <f>ROUND('Sheet1 (4)'!H2749/100,2)</f>
        <v>-1.87</v>
      </c>
      <c r="H2743" s="1">
        <f>ROUND('Sheet1 (4)'!I2749/100,2)</f>
        <v>-2.17</v>
      </c>
      <c r="I2743" s="1">
        <f>ROUND('Sheet1 (4)'!J2749/100,2)</f>
        <v>-0.51</v>
      </c>
      <c r="J2743" s="1" t="e">
        <f>ROUND('Sheet1 (4)'!K2749/100,2)</f>
        <v>#VALUE!</v>
      </c>
      <c r="K2743" s="1" t="e">
        <f>ROUND('Sheet1 (4)'!L2749/100,2)</f>
        <v>#VALUE!</v>
      </c>
      <c r="L2743" s="4">
        <f>ROUND(('Sheet1 (4)'!M2749+'Sheet1 (4)'!R2749)/100,2)</f>
        <v>-10.83</v>
      </c>
      <c r="M2743" s="4">
        <f>ROUND(('Sheet1 (4)'!N2749+'Sheet1 (4)'!S2749)/100,2)</f>
        <v>0.83</v>
      </c>
      <c r="N2743" s="4">
        <f>ROUND(('Sheet1 (4)'!O2749+'Sheet1 (4)'!T2749)/100,2)</f>
        <v>-5.24</v>
      </c>
      <c r="O2743" s="4">
        <f>ROUND(('Sheet1 (4)'!P2749+'Sheet1 (4)'!U2749)/100,2)</f>
        <v>-7.0000000000000007E-2</v>
      </c>
      <c r="P2743" s="4">
        <f>ROUND(('Sheet1 (4)'!Q2749+'Sheet1 (4)'!V2749)/100,2)</f>
        <v>-0.89</v>
      </c>
      <c r="Q2743" s="7">
        <f>ROUND('Sheet1 (4)'!W2749/100,2)</f>
        <v>-1.24</v>
      </c>
      <c r="R2743" s="7">
        <f>ROUND('Sheet1 (4)'!X2749/100,2)</f>
        <v>-7.0000000000000007E-2</v>
      </c>
      <c r="S2743" s="7">
        <f>ROUND('Sheet1 (4)'!Y2749/100,2)</f>
        <v>-0.11</v>
      </c>
      <c r="T2743" s="7">
        <f>ROUND('Sheet1 (4)'!Z2749/100,2)</f>
        <v>-0.59</v>
      </c>
      <c r="U2743" s="7">
        <f>ROUND('Sheet1 (4)'!AA2749/100,2)</f>
        <v>-0.27</v>
      </c>
      <c r="V2743" s="1" t="str">
        <f>'Sheet1 (4)'!AB2749&amp;".T"</f>
        <v>6786.T</v>
      </c>
      <c r="W2743" t="e">
        <f>ROUND('Sheet1 (4)'!AC2749,2)</f>
        <v>#VALUE!</v>
      </c>
      <c r="X2743">
        <f>ROUND('Sheet1 (4)'!AD2749,2)</f>
        <v>2.21</v>
      </c>
      <c r="Y2743" t="str">
        <f>_xlfn.XLOOKUP('Sheet1 (4)'!AB2749,'Sheet1 (3)'!B:B,'Sheet1 (3)'!D:D,"",0)</f>
        <v>スタンダード</v>
      </c>
    </row>
    <row r="2744" spans="1:25" x14ac:dyDescent="0.2">
      <c r="A2744">
        <v>2743</v>
      </c>
      <c r="B2744" s="1" t="str">
        <f>_xlfn.XLOOKUP('Sheet1 (4)'!AB2750,'Sheet1 (3)'!B:B,'Sheet1 (3)'!C:C,"",0)</f>
        <v>リョービ</v>
      </c>
      <c r="C2744" s="1" t="str">
        <f>_xlfn.XLOOKUP('Sheet1 (4)'!AB2750,'Sheet1 (3)'!B:B,'Sheet1 (3)'!F:F,"",0)</f>
        <v>非鉄金属</v>
      </c>
      <c r="D2744" s="1">
        <f>ROUND('Sheet1 (4)'!E2750/100000000,2)</f>
        <v>0.32</v>
      </c>
      <c r="E2744" s="1">
        <f>ROUND('Sheet1 (4)'!F2750/100,2)</f>
        <v>-15.39</v>
      </c>
      <c r="F2744" s="1">
        <f>ROUND('Sheet1 (4)'!G2750/100,2)</f>
        <v>69.569999999999993</v>
      </c>
      <c r="G2744" s="1">
        <f>ROUND('Sheet1 (4)'!H2750/100,2)</f>
        <v>122.01</v>
      </c>
      <c r="H2744" s="1">
        <f>ROUND('Sheet1 (4)'!I2750/100,2)</f>
        <v>94.75</v>
      </c>
      <c r="I2744" s="1">
        <f>ROUND('Sheet1 (4)'!J2750/100,2)</f>
        <v>94.75</v>
      </c>
      <c r="J2744" s="1">
        <f>ROUND('Sheet1 (4)'!K2750/100,2)</f>
        <v>120</v>
      </c>
      <c r="K2744" s="1">
        <f>ROUND('Sheet1 (4)'!L2750/100,2)</f>
        <v>130</v>
      </c>
      <c r="L2744" s="4">
        <f>ROUND(('Sheet1 (4)'!M2750+'Sheet1 (4)'!R2750)/100,2)</f>
        <v>27.38</v>
      </c>
      <c r="M2744" s="4">
        <f>ROUND(('Sheet1 (4)'!N2750+'Sheet1 (4)'!S2750)/100,2)</f>
        <v>9.27</v>
      </c>
      <c r="N2744" s="4">
        <f>ROUND(('Sheet1 (4)'!O2750+'Sheet1 (4)'!T2750)/100,2)</f>
        <v>85.73</v>
      </c>
      <c r="O2744" s="4">
        <f>ROUND(('Sheet1 (4)'!P2750+'Sheet1 (4)'!U2750)/100,2)</f>
        <v>154.38999999999999</v>
      </c>
      <c r="P2744" s="4">
        <f>ROUND(('Sheet1 (4)'!Q2750+'Sheet1 (4)'!V2750)/100,2)</f>
        <v>154.38999999999999</v>
      </c>
      <c r="Q2744" s="7">
        <f>ROUND('Sheet1 (4)'!W2750/100,2)</f>
        <v>-0.03</v>
      </c>
      <c r="R2744" s="7">
        <f>ROUND('Sheet1 (4)'!X2750/100,2)</f>
        <v>0.04</v>
      </c>
      <c r="S2744" s="7">
        <f>ROUND('Sheet1 (4)'!Y2750/100,2)</f>
        <v>7.0000000000000007E-2</v>
      </c>
      <c r="T2744" s="7">
        <f>ROUND('Sheet1 (4)'!Z2750/100,2)</f>
        <v>0.04</v>
      </c>
      <c r="U2744" s="7">
        <f>ROUND('Sheet1 (4)'!AA2750/100,2)</f>
        <v>0.04</v>
      </c>
      <c r="V2744" s="1" t="str">
        <f>'Sheet1 (4)'!AB2750&amp;".T"</f>
        <v>5851.T</v>
      </c>
      <c r="W2744">
        <f>ROUND('Sheet1 (4)'!AC2750,2)</f>
        <v>11.58</v>
      </c>
      <c r="X2744">
        <f>ROUND('Sheet1 (4)'!AD2750,2)</f>
        <v>0.5</v>
      </c>
      <c r="Y2744" t="str">
        <f>_xlfn.XLOOKUP('Sheet1 (4)'!AB2750,'Sheet1 (3)'!B:B,'Sheet1 (3)'!D:D,"",0)</f>
        <v>プライム</v>
      </c>
    </row>
    <row r="2745" spans="1:25" x14ac:dyDescent="0.2">
      <c r="A2745">
        <v>2744</v>
      </c>
      <c r="B2745" s="1" t="str">
        <f>_xlfn.XLOOKUP('Sheet1 (4)'!AB2751,'Sheet1 (3)'!B:B,'Sheet1 (3)'!C:C,"",0)</f>
        <v>ＲＹＯＤＥＮ</v>
      </c>
      <c r="C2745" s="1" t="str">
        <f>_xlfn.XLOOKUP('Sheet1 (4)'!AB2751,'Sheet1 (3)'!B:B,'Sheet1 (3)'!F:F,"",0)</f>
        <v>卸売業</v>
      </c>
      <c r="D2745" s="1">
        <f>ROUND('Sheet1 (4)'!E2751/100000000,2)</f>
        <v>0.22</v>
      </c>
      <c r="E2745" s="1">
        <f>ROUND('Sheet1 (4)'!F2751/100,2)</f>
        <v>34.159999999999997</v>
      </c>
      <c r="F2745" s="1">
        <f>ROUND('Sheet1 (4)'!G2751/100,2)</f>
        <v>70.209999999999994</v>
      </c>
      <c r="G2745" s="1">
        <f>ROUND('Sheet1 (4)'!H2751/100,2)</f>
        <v>93.8</v>
      </c>
      <c r="H2745" s="1">
        <f>ROUND('Sheet1 (4)'!I2751/100,2)</f>
        <v>83.26</v>
      </c>
      <c r="I2745" s="1">
        <f>ROUND('Sheet1 (4)'!J2751/100,2)</f>
        <v>54.84</v>
      </c>
      <c r="J2745" s="1" t="e">
        <f>ROUND('Sheet1 (4)'!K2751/100,2)</f>
        <v>#VALUE!</v>
      </c>
      <c r="K2745" s="1" t="e">
        <f>ROUND('Sheet1 (4)'!L2751/100,2)</f>
        <v>#VALUE!</v>
      </c>
      <c r="L2745" s="4">
        <f>ROUND(('Sheet1 (4)'!M2751+'Sheet1 (4)'!R2751)/100,2)</f>
        <v>21.22</v>
      </c>
      <c r="M2745" s="4">
        <f>ROUND(('Sheet1 (4)'!N2751+'Sheet1 (4)'!S2751)/100,2)</f>
        <v>-89.49</v>
      </c>
      <c r="N2745" s="4">
        <f>ROUND(('Sheet1 (4)'!O2751+'Sheet1 (4)'!T2751)/100,2)</f>
        <v>-14.5</v>
      </c>
      <c r="O2745" s="4">
        <f>ROUND(('Sheet1 (4)'!P2751+'Sheet1 (4)'!U2751)/100,2)</f>
        <v>92.32</v>
      </c>
      <c r="P2745" s="4">
        <f>ROUND(('Sheet1 (4)'!Q2751+'Sheet1 (4)'!V2751)/100,2)</f>
        <v>184.38</v>
      </c>
      <c r="Q2745" s="7">
        <f>ROUND('Sheet1 (4)'!W2751/100,2)</f>
        <v>0.03</v>
      </c>
      <c r="R2745" s="7">
        <f>ROUND('Sheet1 (4)'!X2751/100,2)</f>
        <v>7.0000000000000007E-2</v>
      </c>
      <c r="S2745" s="7">
        <f>ROUND('Sheet1 (4)'!Y2751/100,2)</f>
        <v>7.0000000000000007E-2</v>
      </c>
      <c r="T2745" s="7">
        <f>ROUND('Sheet1 (4)'!Z2751/100,2)</f>
        <v>7.0000000000000007E-2</v>
      </c>
      <c r="U2745" s="7">
        <f>ROUND('Sheet1 (4)'!AA2751/100,2)</f>
        <v>0.05</v>
      </c>
      <c r="V2745" s="1" t="str">
        <f>'Sheet1 (4)'!AB2751&amp;".T"</f>
        <v>8084.T</v>
      </c>
      <c r="W2745">
        <f>ROUND('Sheet1 (4)'!AC2751,2)</f>
        <v>13.4</v>
      </c>
      <c r="X2745">
        <f>ROUND('Sheet1 (4)'!AD2751,2)</f>
        <v>0.73</v>
      </c>
      <c r="Y2745" t="str">
        <f>_xlfn.XLOOKUP('Sheet1 (4)'!AB2751,'Sheet1 (3)'!B:B,'Sheet1 (3)'!D:D,"",0)</f>
        <v>プライム</v>
      </c>
    </row>
    <row r="2746" spans="1:25" x14ac:dyDescent="0.2">
      <c r="A2746">
        <v>2745</v>
      </c>
      <c r="B2746" s="1" t="str">
        <f>_xlfn.XLOOKUP('Sheet1 (4)'!AB2752,'Sheet1 (3)'!B:B,'Sheet1 (3)'!C:C,"",0)</f>
        <v>良品計画</v>
      </c>
      <c r="C2746" s="1" t="str">
        <f>_xlfn.XLOOKUP('Sheet1 (4)'!AB2752,'Sheet1 (3)'!B:B,'Sheet1 (3)'!F:F,"",0)</f>
        <v>小売業</v>
      </c>
      <c r="D2746" s="1">
        <f>ROUND('Sheet1 (4)'!E2752/100000000,2)</f>
        <v>5.3</v>
      </c>
      <c r="E2746" s="1">
        <f>ROUND('Sheet1 (4)'!F2752/100,2)</f>
        <v>424.81</v>
      </c>
      <c r="F2746" s="1">
        <f>ROUND('Sheet1 (4)'!G2752/100,2)</f>
        <v>327.79</v>
      </c>
      <c r="G2746" s="1">
        <f>ROUND('Sheet1 (4)'!H2752/100,2)</f>
        <v>331.42</v>
      </c>
      <c r="H2746" s="1">
        <f>ROUND('Sheet1 (4)'!I2752/100,2)</f>
        <v>561.36</v>
      </c>
      <c r="I2746" s="1">
        <f>ROUND('Sheet1 (4)'!J2752/100,2)</f>
        <v>740.43</v>
      </c>
      <c r="J2746" s="1">
        <f>ROUND('Sheet1 (4)'!K2752/100,2)</f>
        <v>824.97</v>
      </c>
      <c r="K2746" s="1">
        <f>ROUND('Sheet1 (4)'!L2752/100,2)</f>
        <v>937.75</v>
      </c>
      <c r="L2746" s="4">
        <f>ROUND(('Sheet1 (4)'!M2752+'Sheet1 (4)'!R2752)/100,2)</f>
        <v>479.09</v>
      </c>
      <c r="M2746" s="4">
        <f>ROUND(('Sheet1 (4)'!N2752+'Sheet1 (4)'!S2752)/100,2)</f>
        <v>66.67</v>
      </c>
      <c r="N2746" s="4">
        <f>ROUND(('Sheet1 (4)'!O2752+'Sheet1 (4)'!T2752)/100,2)</f>
        <v>344.21</v>
      </c>
      <c r="O2746" s="4">
        <f>ROUND(('Sheet1 (4)'!P2752+'Sheet1 (4)'!U2752)/100,2)</f>
        <v>308.5</v>
      </c>
      <c r="P2746" s="4">
        <f>ROUND(('Sheet1 (4)'!Q2752+'Sheet1 (4)'!V2752)/100,2)</f>
        <v>324.24</v>
      </c>
      <c r="Q2746" s="7">
        <f>ROUND('Sheet1 (4)'!W2752/100,2)</f>
        <v>0.17</v>
      </c>
      <c r="R2746" s="7">
        <f>ROUND('Sheet1 (4)'!X2752/100,2)</f>
        <v>0.11</v>
      </c>
      <c r="S2746" s="7">
        <f>ROUND('Sheet1 (4)'!Y2752/100,2)</f>
        <v>0.09</v>
      </c>
      <c r="T2746" s="7">
        <f>ROUND('Sheet1 (4)'!Z2752/100,2)</f>
        <v>0.15</v>
      </c>
      <c r="U2746" s="7">
        <f>ROUND('Sheet1 (4)'!AA2752/100,2)</f>
        <v>0.16</v>
      </c>
      <c r="V2746" s="1" t="str">
        <f>'Sheet1 (4)'!AB2752&amp;".T"</f>
        <v>7453.T</v>
      </c>
      <c r="W2746">
        <f>ROUND('Sheet1 (4)'!AC2752,2)</f>
        <v>35.520000000000003</v>
      </c>
      <c r="X2746">
        <f>ROUND('Sheet1 (4)'!AD2752,2)</f>
        <v>5.44</v>
      </c>
      <c r="Y2746" t="str">
        <f>_xlfn.XLOOKUP('Sheet1 (4)'!AB2752,'Sheet1 (3)'!B:B,'Sheet1 (3)'!D:D,"",0)</f>
        <v>プライム</v>
      </c>
    </row>
    <row r="2747" spans="1:25" x14ac:dyDescent="0.2">
      <c r="A2747">
        <v>2746</v>
      </c>
      <c r="B2747" s="1" t="str">
        <f>_xlfn.XLOOKUP('Sheet1 (4)'!AB2753,'Sheet1 (3)'!B:B,'Sheet1 (3)'!C:C,"",0)</f>
        <v>両毛システムズ</v>
      </c>
      <c r="C2747" s="1" t="str">
        <f>_xlfn.XLOOKUP('Sheet1 (4)'!AB2753,'Sheet1 (3)'!B:B,'Sheet1 (3)'!F:F,"",0)</f>
        <v>情報・通信業</v>
      </c>
      <c r="D2747" s="1">
        <f>ROUND('Sheet1 (4)'!E2753/100000000,2)</f>
        <v>0.03</v>
      </c>
      <c r="E2747" s="1">
        <f>ROUND('Sheet1 (4)'!F2753/100,2)</f>
        <v>13.54</v>
      </c>
      <c r="F2747" s="1">
        <f>ROUND('Sheet1 (4)'!G2753/100,2)</f>
        <v>13.85</v>
      </c>
      <c r="G2747" s="1">
        <f>ROUND('Sheet1 (4)'!H2753/100,2)</f>
        <v>17.649999999999999</v>
      </c>
      <c r="H2747" s="1">
        <f>ROUND('Sheet1 (4)'!I2753/100,2)</f>
        <v>18.5</v>
      </c>
      <c r="I2747" s="1">
        <f>ROUND('Sheet1 (4)'!J2753/100,2)</f>
        <v>21.8</v>
      </c>
      <c r="J2747" s="1" t="e">
        <f>ROUND('Sheet1 (4)'!K2753/100,2)</f>
        <v>#VALUE!</v>
      </c>
      <c r="K2747" s="1" t="e">
        <f>ROUND('Sheet1 (4)'!L2753/100,2)</f>
        <v>#VALUE!</v>
      </c>
      <c r="L2747" s="4">
        <f>ROUND(('Sheet1 (4)'!M2753+'Sheet1 (4)'!R2753)/100,2)</f>
        <v>4.29</v>
      </c>
      <c r="M2747" s="4">
        <f>ROUND(('Sheet1 (4)'!N2753+'Sheet1 (4)'!S2753)/100,2)</f>
        <v>-8.59</v>
      </c>
      <c r="N2747" s="4">
        <f>ROUND(('Sheet1 (4)'!O2753+'Sheet1 (4)'!T2753)/100,2)</f>
        <v>11.71</v>
      </c>
      <c r="O2747" s="4">
        <f>ROUND(('Sheet1 (4)'!P2753+'Sheet1 (4)'!U2753)/100,2)</f>
        <v>-26.82</v>
      </c>
      <c r="P2747" s="4">
        <f>ROUND(('Sheet1 (4)'!Q2753+'Sheet1 (4)'!V2753)/100,2)</f>
        <v>14.41</v>
      </c>
      <c r="Q2747" s="7">
        <f>ROUND('Sheet1 (4)'!W2753/100,2)</f>
        <v>0.09</v>
      </c>
      <c r="R2747" s="7">
        <f>ROUND('Sheet1 (4)'!X2753/100,2)</f>
        <v>0.1</v>
      </c>
      <c r="S2747" s="7">
        <f>ROUND('Sheet1 (4)'!Y2753/100,2)</f>
        <v>0.11</v>
      </c>
      <c r="T2747" s="7">
        <f>ROUND('Sheet1 (4)'!Z2753/100,2)</f>
        <v>0.08</v>
      </c>
      <c r="U2747" s="7">
        <f>ROUND('Sheet1 (4)'!AA2753/100,2)</f>
        <v>0.12</v>
      </c>
      <c r="V2747" s="1" t="str">
        <f>'Sheet1 (4)'!AB2753&amp;".T"</f>
        <v>9691.T</v>
      </c>
      <c r="W2747">
        <f>ROUND('Sheet1 (4)'!AC2753,2)</f>
        <v>7.78</v>
      </c>
      <c r="X2747">
        <f>ROUND('Sheet1 (4)'!AD2753,2)</f>
        <v>1.06</v>
      </c>
      <c r="Y2747" t="str">
        <f>_xlfn.XLOOKUP('Sheet1 (4)'!AB2753,'Sheet1 (3)'!B:B,'Sheet1 (3)'!D:D,"",0)</f>
        <v>スタンダード</v>
      </c>
    </row>
    <row r="2748" spans="1:25" x14ac:dyDescent="0.2">
      <c r="A2748">
        <v>2747</v>
      </c>
      <c r="B2748" s="1" t="str">
        <f>_xlfn.XLOOKUP('Sheet1 (4)'!AB2754,'Sheet1 (3)'!B:B,'Sheet1 (3)'!C:C,"",0)</f>
        <v>リョーサン菱洋ホールディングス</v>
      </c>
      <c r="C2748" s="1" t="str">
        <f>_xlfn.XLOOKUP('Sheet1 (4)'!AB2754,'Sheet1 (3)'!B:B,'Sheet1 (3)'!F:F,"",0)</f>
        <v>卸売業</v>
      </c>
      <c r="D2748" s="1">
        <f>ROUND('Sheet1 (4)'!E2754/100000000,2)</f>
        <v>0.4</v>
      </c>
      <c r="E2748" s="1" t="e">
        <f>ROUND('Sheet1 (4)'!F2754/100,2)</f>
        <v>#VALUE!</v>
      </c>
      <c r="F2748" s="1" t="e">
        <f>ROUND('Sheet1 (4)'!G2754/100,2)</f>
        <v>#VALUE!</v>
      </c>
      <c r="G2748" s="1" t="e">
        <f>ROUND('Sheet1 (4)'!H2754/100,2)</f>
        <v>#VALUE!</v>
      </c>
      <c r="H2748" s="1" t="e">
        <f>ROUND('Sheet1 (4)'!I2754/100,2)</f>
        <v>#VALUE!</v>
      </c>
      <c r="I2748" s="1">
        <f>ROUND('Sheet1 (4)'!J2754/100,2)</f>
        <v>79.52</v>
      </c>
      <c r="J2748" s="1" t="e">
        <f>ROUND('Sheet1 (4)'!K2754/100,2)</f>
        <v>#VALUE!</v>
      </c>
      <c r="K2748" s="1" t="e">
        <f>ROUND('Sheet1 (4)'!L2754/100,2)</f>
        <v>#VALUE!</v>
      </c>
      <c r="L2748" s="4" t="e">
        <f>ROUND(('Sheet1 (4)'!M2754+'Sheet1 (4)'!R2754)/100,2)</f>
        <v>#VALUE!</v>
      </c>
      <c r="M2748" s="4" t="e">
        <f>ROUND(('Sheet1 (4)'!N2754+'Sheet1 (4)'!S2754)/100,2)</f>
        <v>#VALUE!</v>
      </c>
      <c r="N2748" s="4" t="e">
        <f>ROUND(('Sheet1 (4)'!O2754+'Sheet1 (4)'!T2754)/100,2)</f>
        <v>#VALUE!</v>
      </c>
      <c r="O2748" s="4" t="e">
        <f>ROUND(('Sheet1 (4)'!P2754+'Sheet1 (4)'!U2754)/100,2)</f>
        <v>#VALUE!</v>
      </c>
      <c r="P2748" s="4">
        <f>ROUND(('Sheet1 (4)'!Q2754+'Sheet1 (4)'!V2754)/100,2)</f>
        <v>-20.78</v>
      </c>
      <c r="Q2748" s="7" t="e">
        <f>ROUND('Sheet1 (4)'!W2754/100,2)</f>
        <v>#VALUE!</v>
      </c>
      <c r="R2748" s="7" t="e">
        <f>ROUND('Sheet1 (4)'!X2754/100,2)</f>
        <v>#VALUE!</v>
      </c>
      <c r="S2748" s="7" t="e">
        <f>ROUND('Sheet1 (4)'!Y2754/100,2)</f>
        <v>#VALUE!</v>
      </c>
      <c r="T2748" s="7" t="e">
        <f>ROUND('Sheet1 (4)'!Z2754/100,2)</f>
        <v>#VALUE!</v>
      </c>
      <c r="U2748" s="7" t="e">
        <f>ROUND('Sheet1 (4)'!AA2754/100,2)</f>
        <v>#VALUE!</v>
      </c>
      <c r="V2748" s="1" t="str">
        <f>'Sheet1 (4)'!AB2754&amp;".T"</f>
        <v>167A.T</v>
      </c>
      <c r="W2748">
        <f>ROUND('Sheet1 (4)'!AC2754,2)</f>
        <v>15.38</v>
      </c>
      <c r="X2748">
        <f>ROUND('Sheet1 (4)'!AD2754,2)</f>
        <v>0.9</v>
      </c>
      <c r="Y2748" t="str">
        <f>_xlfn.XLOOKUP('Sheet1 (4)'!AB2754,'Sheet1 (3)'!B:B,'Sheet1 (3)'!D:D,"",0)</f>
        <v>プライム</v>
      </c>
    </row>
    <row r="2749" spans="1:25" x14ac:dyDescent="0.2">
      <c r="A2749">
        <v>2748</v>
      </c>
      <c r="B2749" s="1" t="str">
        <f>_xlfn.XLOOKUP('Sheet1 (4)'!AB2755,'Sheet1 (3)'!B:B,'Sheet1 (3)'!C:C,"",0)</f>
        <v>菱友システムズ</v>
      </c>
      <c r="C2749" s="1" t="str">
        <f>_xlfn.XLOOKUP('Sheet1 (4)'!AB2755,'Sheet1 (3)'!B:B,'Sheet1 (3)'!F:F,"",0)</f>
        <v>情報・通信業</v>
      </c>
      <c r="D2749" s="1">
        <f>ROUND('Sheet1 (4)'!E2755/100000000,2)</f>
        <v>0.13</v>
      </c>
      <c r="E2749" s="1">
        <f>ROUND('Sheet1 (4)'!F2755/100,2)</f>
        <v>22.89</v>
      </c>
      <c r="F2749" s="1">
        <f>ROUND('Sheet1 (4)'!G2755/100,2)</f>
        <v>23.34</v>
      </c>
      <c r="G2749" s="1">
        <f>ROUND('Sheet1 (4)'!H2755/100,2)</f>
        <v>26.74</v>
      </c>
      <c r="H2749" s="1">
        <f>ROUND('Sheet1 (4)'!I2755/100,2)</f>
        <v>35.82</v>
      </c>
      <c r="I2749" s="1">
        <f>ROUND('Sheet1 (4)'!J2755/100,2)</f>
        <v>48.18</v>
      </c>
      <c r="J2749" s="1" t="e">
        <f>ROUND('Sheet1 (4)'!K2755/100,2)</f>
        <v>#VALUE!</v>
      </c>
      <c r="K2749" s="1" t="e">
        <f>ROUND('Sheet1 (4)'!L2755/100,2)</f>
        <v>#VALUE!</v>
      </c>
      <c r="L2749" s="4">
        <f>ROUND(('Sheet1 (4)'!M2755+'Sheet1 (4)'!R2755)/100,2)</f>
        <v>-4.17</v>
      </c>
      <c r="M2749" s="4">
        <f>ROUND(('Sheet1 (4)'!N2755+'Sheet1 (4)'!S2755)/100,2)</f>
        <v>1.26</v>
      </c>
      <c r="N2749" s="4">
        <f>ROUND(('Sheet1 (4)'!O2755+'Sheet1 (4)'!T2755)/100,2)</f>
        <v>8.25</v>
      </c>
      <c r="O2749" s="4">
        <f>ROUND(('Sheet1 (4)'!P2755+'Sheet1 (4)'!U2755)/100,2)</f>
        <v>13.24</v>
      </c>
      <c r="P2749" s="4">
        <f>ROUND(('Sheet1 (4)'!Q2755+'Sheet1 (4)'!V2755)/100,2)</f>
        <v>9.15</v>
      </c>
      <c r="Q2749" s="7">
        <f>ROUND('Sheet1 (4)'!W2755/100,2)</f>
        <v>0.12</v>
      </c>
      <c r="R2749" s="7">
        <f>ROUND('Sheet1 (4)'!X2755/100,2)</f>
        <v>0.12</v>
      </c>
      <c r="S2749" s="7">
        <f>ROUND('Sheet1 (4)'!Y2755/100,2)</f>
        <v>0.13</v>
      </c>
      <c r="T2749" s="7">
        <f>ROUND('Sheet1 (4)'!Z2755/100,2)</f>
        <v>0.15</v>
      </c>
      <c r="U2749" s="7">
        <f>ROUND('Sheet1 (4)'!AA2755/100,2)</f>
        <v>0.18</v>
      </c>
      <c r="V2749" s="1" t="str">
        <f>'Sheet1 (4)'!AB2755&amp;".T"</f>
        <v>4685.T</v>
      </c>
      <c r="W2749">
        <f>ROUND('Sheet1 (4)'!AC2755,2)</f>
        <v>9.4</v>
      </c>
      <c r="X2749">
        <f>ROUND('Sheet1 (4)'!AD2755,2)</f>
        <v>0</v>
      </c>
      <c r="Y2749" t="str">
        <f>_xlfn.XLOOKUP('Sheet1 (4)'!AB2755,'Sheet1 (3)'!B:B,'Sheet1 (3)'!D:D,"",0)</f>
        <v>スタンダード</v>
      </c>
    </row>
    <row r="2750" spans="1:25" x14ac:dyDescent="0.2">
      <c r="A2750">
        <v>2749</v>
      </c>
      <c r="B2750" s="1" t="str">
        <f>_xlfn.XLOOKUP('Sheet1 (4)'!AB2756,'Sheet1 (3)'!B:B,'Sheet1 (3)'!C:C,"",0)</f>
        <v>Ｓ　Ｆｏｏｄｓ</v>
      </c>
      <c r="C2750" s="1" t="str">
        <f>_xlfn.XLOOKUP('Sheet1 (4)'!AB2756,'Sheet1 (3)'!B:B,'Sheet1 (3)'!F:F,"",0)</f>
        <v>食料品</v>
      </c>
      <c r="D2750" s="1">
        <f>ROUND('Sheet1 (4)'!E2756/100000000,2)</f>
        <v>0.32</v>
      </c>
      <c r="E2750" s="1">
        <f>ROUND('Sheet1 (4)'!F2756/100,2)</f>
        <v>126.1</v>
      </c>
      <c r="F2750" s="1">
        <f>ROUND('Sheet1 (4)'!G2756/100,2)</f>
        <v>174.27</v>
      </c>
      <c r="G2750" s="1">
        <f>ROUND('Sheet1 (4)'!H2756/100,2)</f>
        <v>145.72</v>
      </c>
      <c r="H2750" s="1">
        <f>ROUND('Sheet1 (4)'!I2756/100,2)</f>
        <v>126.74</v>
      </c>
      <c r="I2750" s="1">
        <f>ROUND('Sheet1 (4)'!J2756/100,2)</f>
        <v>51.44</v>
      </c>
      <c r="J2750" s="1" t="e">
        <f>ROUND('Sheet1 (4)'!K2756/100,2)</f>
        <v>#VALUE!</v>
      </c>
      <c r="K2750" s="1" t="e">
        <f>ROUND('Sheet1 (4)'!L2756/100,2)</f>
        <v>#VALUE!</v>
      </c>
      <c r="L2750" s="4">
        <f>ROUND(('Sheet1 (4)'!M2756+'Sheet1 (4)'!R2756)/100,2)</f>
        <v>171.84</v>
      </c>
      <c r="M2750" s="4">
        <f>ROUND(('Sheet1 (4)'!N2756+'Sheet1 (4)'!S2756)/100,2)</f>
        <v>1.56</v>
      </c>
      <c r="N2750" s="4">
        <f>ROUND(('Sheet1 (4)'!O2756+'Sheet1 (4)'!T2756)/100,2)</f>
        <v>5.4</v>
      </c>
      <c r="O2750" s="4">
        <f>ROUND(('Sheet1 (4)'!P2756+'Sheet1 (4)'!U2756)/100,2)</f>
        <v>-55.13</v>
      </c>
      <c r="P2750" s="4">
        <f>ROUND(('Sheet1 (4)'!Q2756+'Sheet1 (4)'!V2756)/100,2)</f>
        <v>-76.41</v>
      </c>
      <c r="Q2750" s="7">
        <f>ROUND('Sheet1 (4)'!W2756/100,2)</f>
        <v>0.11</v>
      </c>
      <c r="R2750" s="7">
        <f>ROUND('Sheet1 (4)'!X2756/100,2)</f>
        <v>0.12</v>
      </c>
      <c r="S2750" s="7">
        <f>ROUND('Sheet1 (4)'!Y2756/100,2)</f>
        <v>0.1</v>
      </c>
      <c r="T2750" s="7">
        <f>ROUND('Sheet1 (4)'!Z2756/100,2)</f>
        <v>0.08</v>
      </c>
      <c r="U2750" s="7">
        <f>ROUND('Sheet1 (4)'!AA2756/100,2)</f>
        <v>0.02</v>
      </c>
      <c r="V2750" s="1" t="str">
        <f>'Sheet1 (4)'!AB2756&amp;".T"</f>
        <v>2292.T</v>
      </c>
      <c r="W2750">
        <f>ROUND('Sheet1 (4)'!AC2756,2)</f>
        <v>14.38</v>
      </c>
      <c r="X2750">
        <f>ROUND('Sheet1 (4)'!AD2756,2)</f>
        <v>0.65</v>
      </c>
      <c r="Y2750" t="str">
        <f>_xlfn.XLOOKUP('Sheet1 (4)'!AB2756,'Sheet1 (3)'!B:B,'Sheet1 (3)'!D:D,"",0)</f>
        <v>プライム</v>
      </c>
    </row>
    <row r="2751" spans="1:25" x14ac:dyDescent="0.2">
      <c r="A2751">
        <v>2750</v>
      </c>
      <c r="B2751" s="1" t="str">
        <f>_xlfn.XLOOKUP('Sheet1 (4)'!AB2757,'Sheet1 (3)'!B:B,'Sheet1 (3)'!C:C,"",0)</f>
        <v>エス・サイエンス</v>
      </c>
      <c r="C2751" s="1" t="str">
        <f>_xlfn.XLOOKUP('Sheet1 (4)'!AB2757,'Sheet1 (3)'!B:B,'Sheet1 (3)'!F:F,"",0)</f>
        <v>非鉄金属</v>
      </c>
      <c r="D2751" s="1">
        <f>ROUND('Sheet1 (4)'!E2757/100000000,2)</f>
        <v>1.42</v>
      </c>
      <c r="E2751" s="1">
        <f>ROUND('Sheet1 (4)'!F2757/100,2)</f>
        <v>-2.4</v>
      </c>
      <c r="F2751" s="1">
        <f>ROUND('Sheet1 (4)'!G2757/100,2)</f>
        <v>-2.6</v>
      </c>
      <c r="G2751" s="1">
        <f>ROUND('Sheet1 (4)'!H2757/100,2)</f>
        <v>-1.17</v>
      </c>
      <c r="H2751" s="1">
        <f>ROUND('Sheet1 (4)'!I2757/100,2)</f>
        <v>-2.79</v>
      </c>
      <c r="I2751" s="1">
        <f>ROUND('Sheet1 (4)'!J2757/100,2)</f>
        <v>-2.79</v>
      </c>
      <c r="J2751" s="1" t="e">
        <f>ROUND('Sheet1 (4)'!K2757/100,2)</f>
        <v>#VALUE!</v>
      </c>
      <c r="K2751" s="1" t="e">
        <f>ROUND('Sheet1 (4)'!L2757/100,2)</f>
        <v>#VALUE!</v>
      </c>
      <c r="L2751" s="4">
        <f>ROUND(('Sheet1 (4)'!M2757+'Sheet1 (4)'!R2757)/100,2)</f>
        <v>-1.19</v>
      </c>
      <c r="M2751" s="4">
        <f>ROUND(('Sheet1 (4)'!N2757+'Sheet1 (4)'!S2757)/100,2)</f>
        <v>-2.9</v>
      </c>
      <c r="N2751" s="4">
        <f>ROUND(('Sheet1 (4)'!O2757+'Sheet1 (4)'!T2757)/100,2)</f>
        <v>-4.3099999999999996</v>
      </c>
      <c r="O2751" s="4">
        <f>ROUND(('Sheet1 (4)'!P2757+'Sheet1 (4)'!U2757)/100,2)</f>
        <v>9.44</v>
      </c>
      <c r="P2751" s="4">
        <f>ROUND(('Sheet1 (4)'!Q2757+'Sheet1 (4)'!V2757)/100,2)</f>
        <v>9.44</v>
      </c>
      <c r="Q2751" s="7" t="e">
        <f>ROUND('Sheet1 (4)'!W2757/100,2)</f>
        <v>#VALUE!</v>
      </c>
      <c r="R2751" s="7">
        <f>ROUND('Sheet1 (4)'!X2757/100,2)</f>
        <v>-0.15</v>
      </c>
      <c r="S2751" s="7">
        <f>ROUND('Sheet1 (4)'!Y2757/100,2)</f>
        <v>-0.04</v>
      </c>
      <c r="T2751" s="7">
        <f>ROUND('Sheet1 (4)'!Z2757/100,2)</f>
        <v>0.15</v>
      </c>
      <c r="U2751" s="7">
        <f>ROUND('Sheet1 (4)'!AA2757/100,2)</f>
        <v>0.15</v>
      </c>
      <c r="V2751" s="1" t="str">
        <f>'Sheet1 (4)'!AB2757&amp;".T"</f>
        <v>5721.T</v>
      </c>
      <c r="W2751" t="e">
        <f>ROUND('Sheet1 (4)'!AC2757,2)</f>
        <v>#VALUE!</v>
      </c>
      <c r="X2751">
        <f>ROUND('Sheet1 (4)'!AD2757,2)</f>
        <v>6.33</v>
      </c>
      <c r="Y2751" t="str">
        <f>_xlfn.XLOOKUP('Sheet1 (4)'!AB2757,'Sheet1 (3)'!B:B,'Sheet1 (3)'!D:D,"",0)</f>
        <v>スタンダード</v>
      </c>
    </row>
    <row r="2752" spans="1:25" x14ac:dyDescent="0.2">
      <c r="A2752">
        <v>2751</v>
      </c>
      <c r="B2752" s="1" t="str">
        <f>_xlfn.XLOOKUP('Sheet1 (4)'!AB2758,'Sheet1 (3)'!B:B,'Sheet1 (3)'!C:C,"",0)</f>
        <v>ヱスビー食品</v>
      </c>
      <c r="C2752" s="1" t="str">
        <f>_xlfn.XLOOKUP('Sheet1 (4)'!AB2758,'Sheet1 (3)'!B:B,'Sheet1 (3)'!F:F,"",0)</f>
        <v>食料品</v>
      </c>
      <c r="D2752" s="1">
        <f>ROUND('Sheet1 (4)'!E2758/100000000,2)</f>
        <v>0.24</v>
      </c>
      <c r="E2752" s="1">
        <f>ROUND('Sheet1 (4)'!F2758/100,2)</f>
        <v>94.49</v>
      </c>
      <c r="F2752" s="1">
        <f>ROUND('Sheet1 (4)'!G2758/100,2)</f>
        <v>86.18</v>
      </c>
      <c r="G2752" s="1">
        <f>ROUND('Sheet1 (4)'!H2758/100,2)</f>
        <v>54</v>
      </c>
      <c r="H2752" s="1">
        <f>ROUND('Sheet1 (4)'!I2758/100,2)</f>
        <v>77.790000000000006</v>
      </c>
      <c r="I2752" s="1">
        <f>ROUND('Sheet1 (4)'!J2758/100,2)</f>
        <v>94.42</v>
      </c>
      <c r="J2752" s="1" t="e">
        <f>ROUND('Sheet1 (4)'!K2758/100,2)</f>
        <v>#VALUE!</v>
      </c>
      <c r="K2752" s="1" t="e">
        <f>ROUND('Sheet1 (4)'!L2758/100,2)</f>
        <v>#VALUE!</v>
      </c>
      <c r="L2752" s="4">
        <f>ROUND(('Sheet1 (4)'!M2758+'Sheet1 (4)'!R2758)/100,2)</f>
        <v>47.38</v>
      </c>
      <c r="M2752" s="4">
        <f>ROUND(('Sheet1 (4)'!N2758+'Sheet1 (4)'!S2758)/100,2)</f>
        <v>24.34</v>
      </c>
      <c r="N2752" s="4">
        <f>ROUND(('Sheet1 (4)'!O2758+'Sheet1 (4)'!T2758)/100,2)</f>
        <v>-24.08</v>
      </c>
      <c r="O2752" s="4">
        <f>ROUND(('Sheet1 (4)'!P2758+'Sheet1 (4)'!U2758)/100,2)</f>
        <v>54.61</v>
      </c>
      <c r="P2752" s="4">
        <f>ROUND(('Sheet1 (4)'!Q2758+'Sheet1 (4)'!V2758)/100,2)</f>
        <v>61.99</v>
      </c>
      <c r="Q2752" s="7">
        <f>ROUND('Sheet1 (4)'!W2758/100,2)</f>
        <v>0.13</v>
      </c>
      <c r="R2752" s="7">
        <f>ROUND('Sheet1 (4)'!X2758/100,2)</f>
        <v>0.11</v>
      </c>
      <c r="S2752" s="7">
        <f>ROUND('Sheet1 (4)'!Y2758/100,2)</f>
        <v>7.0000000000000007E-2</v>
      </c>
      <c r="T2752" s="7">
        <f>ROUND('Sheet1 (4)'!Z2758/100,2)</f>
        <v>0.1</v>
      </c>
      <c r="U2752" s="7">
        <f>ROUND('Sheet1 (4)'!AA2758/100,2)</f>
        <v>0.1</v>
      </c>
      <c r="V2752" s="1" t="str">
        <f>'Sheet1 (4)'!AB2758&amp;".T"</f>
        <v>2805.T</v>
      </c>
      <c r="W2752">
        <f>ROUND('Sheet1 (4)'!AC2758,2)</f>
        <v>10.6</v>
      </c>
      <c r="X2752">
        <f>ROUND('Sheet1 (4)'!AD2758,2)</f>
        <v>0.92</v>
      </c>
      <c r="Y2752" t="str">
        <f>_xlfn.XLOOKUP('Sheet1 (4)'!AB2758,'Sheet1 (3)'!B:B,'Sheet1 (3)'!D:D,"",0)</f>
        <v>スタンダード</v>
      </c>
    </row>
    <row r="2753" spans="1:25" x14ac:dyDescent="0.2">
      <c r="A2753">
        <v>2752</v>
      </c>
      <c r="B2753" s="1" t="str">
        <f>_xlfn.XLOOKUP('Sheet1 (4)'!AB2759,'Sheet1 (3)'!B:B,'Sheet1 (3)'!C:C,"",0)</f>
        <v>Ｓ＆Ｊ</v>
      </c>
      <c r="C2753" s="1" t="str">
        <f>_xlfn.XLOOKUP('Sheet1 (4)'!AB2759,'Sheet1 (3)'!B:B,'Sheet1 (3)'!F:F,"",0)</f>
        <v>情報・通信業</v>
      </c>
      <c r="D2753" s="1">
        <f>ROUND('Sheet1 (4)'!E2759/100000000,2)</f>
        <v>0.06</v>
      </c>
      <c r="E2753" s="1" t="e">
        <f>ROUND('Sheet1 (4)'!F2759/100,2)</f>
        <v>#VALUE!</v>
      </c>
      <c r="F2753" s="1">
        <f>ROUND('Sheet1 (4)'!G2759/100,2)</f>
        <v>2.52</v>
      </c>
      <c r="G2753" s="1">
        <f>ROUND('Sheet1 (4)'!H2759/100,2)</f>
        <v>3.33</v>
      </c>
      <c r="H2753" s="1">
        <f>ROUND('Sheet1 (4)'!I2759/100,2)</f>
        <v>3.49</v>
      </c>
      <c r="I2753" s="1">
        <f>ROUND('Sheet1 (4)'!J2759/100,2)</f>
        <v>4.2</v>
      </c>
      <c r="J2753" s="1">
        <f>ROUND('Sheet1 (4)'!K2759/100,2)</f>
        <v>5.54</v>
      </c>
      <c r="K2753" s="1">
        <f>ROUND('Sheet1 (4)'!L2759/100,2)</f>
        <v>6.89</v>
      </c>
      <c r="L2753" s="4" t="e">
        <f>ROUND(('Sheet1 (4)'!M2759+'Sheet1 (4)'!R2759)/100,2)</f>
        <v>#VALUE!</v>
      </c>
      <c r="M2753" s="4" t="e">
        <f>ROUND(('Sheet1 (4)'!N2759+'Sheet1 (4)'!S2759)/100,2)</f>
        <v>#VALUE!</v>
      </c>
      <c r="N2753" s="4" t="e">
        <f>ROUND(('Sheet1 (4)'!O2759+'Sheet1 (4)'!T2759)/100,2)</f>
        <v>#VALUE!</v>
      </c>
      <c r="O2753" s="4">
        <f>ROUND(('Sheet1 (4)'!P2759+'Sheet1 (4)'!U2759)/100,2)</f>
        <v>-0.1</v>
      </c>
      <c r="P2753" s="4">
        <f>ROUND(('Sheet1 (4)'!Q2759+'Sheet1 (4)'!V2759)/100,2)</f>
        <v>-0.57999999999999996</v>
      </c>
      <c r="Q2753" s="7" t="e">
        <f>ROUND('Sheet1 (4)'!W2759/100,2)</f>
        <v>#VALUE!</v>
      </c>
      <c r="R2753" s="7" t="e">
        <f>ROUND('Sheet1 (4)'!X2759/100,2)</f>
        <v>#VALUE!</v>
      </c>
      <c r="S2753" s="7">
        <f>ROUND('Sheet1 (4)'!Y2759/100,2)</f>
        <v>0.32</v>
      </c>
      <c r="T2753" s="7">
        <f>ROUND('Sheet1 (4)'!Z2759/100,2)</f>
        <v>0.17</v>
      </c>
      <c r="U2753" s="7">
        <f>ROUND('Sheet1 (4)'!AA2759/100,2)</f>
        <v>0.16</v>
      </c>
      <c r="V2753" s="1" t="str">
        <f>'Sheet1 (4)'!AB2759&amp;".T"</f>
        <v>5599.T</v>
      </c>
      <c r="W2753">
        <f>ROUND('Sheet1 (4)'!AC2759,2)</f>
        <v>24.96</v>
      </c>
      <c r="X2753">
        <f>ROUND('Sheet1 (4)'!AD2759,2)</f>
        <v>3.84</v>
      </c>
      <c r="Y2753" t="str">
        <f>_xlfn.XLOOKUP('Sheet1 (4)'!AB2759,'Sheet1 (3)'!B:B,'Sheet1 (3)'!D:D,"",0)</f>
        <v>グロース</v>
      </c>
    </row>
    <row r="2754" spans="1:25" x14ac:dyDescent="0.2">
      <c r="A2754">
        <v>2753</v>
      </c>
      <c r="B2754" s="1" t="str">
        <f>_xlfn.XLOOKUP('Sheet1 (4)'!AB2760,'Sheet1 (3)'!B:B,'Sheet1 (3)'!C:C,"",0)</f>
        <v>石光商事</v>
      </c>
      <c r="C2754" s="1" t="str">
        <f>_xlfn.XLOOKUP('Sheet1 (4)'!AB2760,'Sheet1 (3)'!B:B,'Sheet1 (3)'!F:F,"",0)</f>
        <v>卸売業</v>
      </c>
      <c r="D2754" s="1">
        <f>ROUND('Sheet1 (4)'!E2760/100000000,2)</f>
        <v>0.08</v>
      </c>
      <c r="E2754" s="1">
        <f>ROUND('Sheet1 (4)'!F2760/100,2)</f>
        <v>9.11</v>
      </c>
      <c r="F2754" s="1">
        <f>ROUND('Sheet1 (4)'!G2760/100,2)</f>
        <v>6.95</v>
      </c>
      <c r="G2754" s="1">
        <f>ROUND('Sheet1 (4)'!H2760/100,2)</f>
        <v>13.18</v>
      </c>
      <c r="H2754" s="1">
        <f>ROUND('Sheet1 (4)'!I2760/100,2)</f>
        <v>16.55</v>
      </c>
      <c r="I2754" s="1">
        <f>ROUND('Sheet1 (4)'!J2760/100,2)</f>
        <v>15.57</v>
      </c>
      <c r="J2754" s="1" t="e">
        <f>ROUND('Sheet1 (4)'!K2760/100,2)</f>
        <v>#VALUE!</v>
      </c>
      <c r="K2754" s="1" t="e">
        <f>ROUND('Sheet1 (4)'!L2760/100,2)</f>
        <v>#VALUE!</v>
      </c>
      <c r="L2754" s="4">
        <f>ROUND(('Sheet1 (4)'!M2760+'Sheet1 (4)'!R2760)/100,2)</f>
        <v>19.93</v>
      </c>
      <c r="M2754" s="4">
        <f>ROUND(('Sheet1 (4)'!N2760+'Sheet1 (4)'!S2760)/100,2)</f>
        <v>-13.92</v>
      </c>
      <c r="N2754" s="4">
        <f>ROUND(('Sheet1 (4)'!O2760+'Sheet1 (4)'!T2760)/100,2)</f>
        <v>-20.03</v>
      </c>
      <c r="O2754" s="4">
        <f>ROUND(('Sheet1 (4)'!P2760+'Sheet1 (4)'!U2760)/100,2)</f>
        <v>30.14</v>
      </c>
      <c r="P2754" s="4">
        <f>ROUND(('Sheet1 (4)'!Q2760+'Sheet1 (4)'!V2760)/100,2)</f>
        <v>-21.51</v>
      </c>
      <c r="Q2754" s="7">
        <f>ROUND('Sheet1 (4)'!W2760/100,2)</f>
        <v>0.04</v>
      </c>
      <c r="R2754" s="7">
        <f>ROUND('Sheet1 (4)'!X2760/100,2)</f>
        <v>0.04</v>
      </c>
      <c r="S2754" s="7">
        <f>ROUND('Sheet1 (4)'!Y2760/100,2)</f>
        <v>7.0000000000000007E-2</v>
      </c>
      <c r="T2754" s="7">
        <f>ROUND('Sheet1 (4)'!Z2760/100,2)</f>
        <v>0.08</v>
      </c>
      <c r="U2754" s="7">
        <f>ROUND('Sheet1 (4)'!AA2760/100,2)</f>
        <v>7.0000000000000007E-2</v>
      </c>
      <c r="V2754" s="1" t="str">
        <f>'Sheet1 (4)'!AB2760&amp;".T"</f>
        <v>2750.T</v>
      </c>
      <c r="W2754">
        <f>ROUND('Sheet1 (4)'!AC2760,2)</f>
        <v>10.34</v>
      </c>
      <c r="X2754">
        <f>ROUND('Sheet1 (4)'!AD2760,2)</f>
        <v>0.86</v>
      </c>
      <c r="Y2754" t="str">
        <f>_xlfn.XLOOKUP('Sheet1 (4)'!AB2760,'Sheet1 (3)'!B:B,'Sheet1 (3)'!D:D,"",0)</f>
        <v>スタンダード</v>
      </c>
    </row>
    <row r="2755" spans="1:25" x14ac:dyDescent="0.2">
      <c r="A2755">
        <v>2754</v>
      </c>
      <c r="B2755" s="1" t="str">
        <f>_xlfn.XLOOKUP('Sheet1 (4)'!AB2761,'Sheet1 (3)'!B:B,'Sheet1 (3)'!C:C,"",0)</f>
        <v>エステー</v>
      </c>
      <c r="C2755" s="1" t="str">
        <f>_xlfn.XLOOKUP('Sheet1 (4)'!AB2761,'Sheet1 (3)'!B:B,'Sheet1 (3)'!F:F,"",0)</f>
        <v>化学</v>
      </c>
      <c r="D2755" s="1">
        <f>ROUND('Sheet1 (4)'!E2761/100000000,2)</f>
        <v>0.21</v>
      </c>
      <c r="E2755" s="1">
        <f>ROUND('Sheet1 (4)'!F2761/100,2)</f>
        <v>39.46</v>
      </c>
      <c r="F2755" s="1">
        <f>ROUND('Sheet1 (4)'!G2761/100,2)</f>
        <v>32.51</v>
      </c>
      <c r="G2755" s="1">
        <f>ROUND('Sheet1 (4)'!H2761/100,2)</f>
        <v>24.17</v>
      </c>
      <c r="H2755" s="1">
        <f>ROUND('Sheet1 (4)'!I2761/100,2)</f>
        <v>13.42</v>
      </c>
      <c r="I2755" s="1">
        <f>ROUND('Sheet1 (4)'!J2761/100,2)</f>
        <v>16.600000000000001</v>
      </c>
      <c r="J2755" s="1">
        <f>ROUND('Sheet1 (4)'!K2761/100,2)</f>
        <v>25</v>
      </c>
      <c r="K2755" s="1">
        <f>ROUND('Sheet1 (4)'!L2761/100,2)</f>
        <v>26</v>
      </c>
      <c r="L2755" s="4">
        <f>ROUND(('Sheet1 (4)'!M2761+'Sheet1 (4)'!R2761)/100,2)</f>
        <v>28.6</v>
      </c>
      <c r="M2755" s="4">
        <f>ROUND(('Sheet1 (4)'!N2761+'Sheet1 (4)'!S2761)/100,2)</f>
        <v>9.9700000000000006</v>
      </c>
      <c r="N2755" s="4">
        <f>ROUND(('Sheet1 (4)'!O2761+'Sheet1 (4)'!T2761)/100,2)</f>
        <v>31.2</v>
      </c>
      <c r="O2755" s="4">
        <f>ROUND(('Sheet1 (4)'!P2761+'Sheet1 (4)'!U2761)/100,2)</f>
        <v>6.63</v>
      </c>
      <c r="P2755" s="4">
        <f>ROUND(('Sheet1 (4)'!Q2761+'Sheet1 (4)'!V2761)/100,2)</f>
        <v>-14.9</v>
      </c>
      <c r="Q2755" s="7">
        <f>ROUND('Sheet1 (4)'!W2761/100,2)</f>
        <v>0.08</v>
      </c>
      <c r="R2755" s="7">
        <f>ROUND('Sheet1 (4)'!X2761/100,2)</f>
        <v>0.04</v>
      </c>
      <c r="S2755" s="7">
        <f>ROUND('Sheet1 (4)'!Y2761/100,2)</f>
        <v>0.06</v>
      </c>
      <c r="T2755" s="7">
        <f>ROUND('Sheet1 (4)'!Z2761/100,2)</f>
        <v>0.04</v>
      </c>
      <c r="U2755" s="7">
        <f>ROUND('Sheet1 (4)'!AA2761/100,2)</f>
        <v>0.09</v>
      </c>
      <c r="V2755" s="1" t="str">
        <f>'Sheet1 (4)'!AB2761&amp;".T"</f>
        <v>4951.T</v>
      </c>
      <c r="W2755">
        <f>ROUND('Sheet1 (4)'!AC2761,2)</f>
        <v>8.9499999999999993</v>
      </c>
      <c r="X2755">
        <f>ROUND('Sheet1 (4)'!AD2761,2)</f>
        <v>1.01</v>
      </c>
      <c r="Y2755" t="str">
        <f>_xlfn.XLOOKUP('Sheet1 (4)'!AB2761,'Sheet1 (3)'!B:B,'Sheet1 (3)'!D:D,"",0)</f>
        <v>プライム</v>
      </c>
    </row>
    <row r="2756" spans="1:25" x14ac:dyDescent="0.2">
      <c r="A2756">
        <v>2755</v>
      </c>
      <c r="B2756" s="1" t="str">
        <f>_xlfn.XLOOKUP('Sheet1 (4)'!AB2762,'Sheet1 (3)'!B:B,'Sheet1 (3)'!C:C,"",0)</f>
        <v>ＳＡＡＦホールディングス</v>
      </c>
      <c r="C2756" s="1" t="str">
        <f>_xlfn.XLOOKUP('Sheet1 (4)'!AB2762,'Sheet1 (3)'!B:B,'Sheet1 (3)'!F:F,"",0)</f>
        <v>建設業</v>
      </c>
      <c r="D2756" s="1">
        <f>ROUND('Sheet1 (4)'!E2762/100000000,2)</f>
        <v>0.24</v>
      </c>
      <c r="E2756" s="1">
        <f>ROUND('Sheet1 (4)'!F2762/100,2)</f>
        <v>-2.5299999999999998</v>
      </c>
      <c r="F2756" s="1">
        <f>ROUND('Sheet1 (4)'!G2762/100,2)</f>
        <v>2.41</v>
      </c>
      <c r="G2756" s="1">
        <f>ROUND('Sheet1 (4)'!H2762/100,2)</f>
        <v>7.41</v>
      </c>
      <c r="H2756" s="1">
        <f>ROUND('Sheet1 (4)'!I2762/100,2)</f>
        <v>7.14</v>
      </c>
      <c r="I2756" s="1">
        <f>ROUND('Sheet1 (4)'!J2762/100,2)</f>
        <v>3.34</v>
      </c>
      <c r="J2756" s="1">
        <f>ROUND('Sheet1 (4)'!K2762/100,2)</f>
        <v>5.8</v>
      </c>
      <c r="K2756" s="1" t="e">
        <f>ROUND('Sheet1 (4)'!L2762/100,2)</f>
        <v>#VALUE!</v>
      </c>
      <c r="L2756" s="4">
        <f>ROUND(('Sheet1 (4)'!M2762+'Sheet1 (4)'!R2762)/100,2)</f>
        <v>-19.13</v>
      </c>
      <c r="M2756" s="4">
        <f>ROUND(('Sheet1 (4)'!N2762+'Sheet1 (4)'!S2762)/100,2)</f>
        <v>-4.72</v>
      </c>
      <c r="N2756" s="4">
        <f>ROUND(('Sheet1 (4)'!O2762+'Sheet1 (4)'!T2762)/100,2)</f>
        <v>-1.29</v>
      </c>
      <c r="O2756" s="4">
        <f>ROUND(('Sheet1 (4)'!P2762+'Sheet1 (4)'!U2762)/100,2)</f>
        <v>5.67</v>
      </c>
      <c r="P2756" s="4">
        <f>ROUND(('Sheet1 (4)'!Q2762+'Sheet1 (4)'!V2762)/100,2)</f>
        <v>-13.42</v>
      </c>
      <c r="Q2756" s="7">
        <f>ROUND('Sheet1 (4)'!W2762/100,2)</f>
        <v>-0.33</v>
      </c>
      <c r="R2756" s="7">
        <f>ROUND('Sheet1 (4)'!X2762/100,2)</f>
        <v>-0.31</v>
      </c>
      <c r="S2756" s="7">
        <f>ROUND('Sheet1 (4)'!Y2762/100,2)</f>
        <v>7.0000000000000007E-2</v>
      </c>
      <c r="T2756" s="7">
        <f>ROUND('Sheet1 (4)'!Z2762/100,2)</f>
        <v>0.06</v>
      </c>
      <c r="U2756" s="7">
        <f>ROUND('Sheet1 (4)'!AA2762/100,2)</f>
        <v>-0.04</v>
      </c>
      <c r="V2756" s="1" t="str">
        <f>'Sheet1 (4)'!AB2762&amp;".T"</f>
        <v>1447.T</v>
      </c>
      <c r="W2756" t="e">
        <f>ROUND('Sheet1 (4)'!AC2762,2)</f>
        <v>#VALUE!</v>
      </c>
      <c r="X2756">
        <f>ROUND('Sheet1 (4)'!AD2762,2)</f>
        <v>2.2999999999999998</v>
      </c>
      <c r="Y2756" t="str">
        <f>_xlfn.XLOOKUP('Sheet1 (4)'!AB2762,'Sheet1 (3)'!B:B,'Sheet1 (3)'!D:D,"",0)</f>
        <v>グロース</v>
      </c>
    </row>
    <row r="2757" spans="1:25" x14ac:dyDescent="0.2">
      <c r="A2757">
        <v>2756</v>
      </c>
      <c r="B2757" s="1" t="str">
        <f>_xlfn.XLOOKUP('Sheet1 (4)'!AB2763,'Sheet1 (3)'!B:B,'Sheet1 (3)'!C:C,"",0)</f>
        <v>サックスバー　ホールディングス</v>
      </c>
      <c r="C2757" s="1" t="str">
        <f>_xlfn.XLOOKUP('Sheet1 (4)'!AB2763,'Sheet1 (3)'!B:B,'Sheet1 (3)'!F:F,"",0)</f>
        <v>小売業</v>
      </c>
      <c r="D2757" s="1">
        <f>ROUND('Sheet1 (4)'!E2763/100000000,2)</f>
        <v>0.28999999999999998</v>
      </c>
      <c r="E2757" s="1">
        <f>ROUND('Sheet1 (4)'!F2763/100,2)</f>
        <v>-20.37</v>
      </c>
      <c r="F2757" s="1">
        <f>ROUND('Sheet1 (4)'!G2763/100,2)</f>
        <v>-9.0399999999999991</v>
      </c>
      <c r="G2757" s="1">
        <f>ROUND('Sheet1 (4)'!H2763/100,2)</f>
        <v>24.84</v>
      </c>
      <c r="H2757" s="1">
        <f>ROUND('Sheet1 (4)'!I2763/100,2)</f>
        <v>37.64</v>
      </c>
      <c r="I2757" s="1">
        <f>ROUND('Sheet1 (4)'!J2763/100,2)</f>
        <v>40.39</v>
      </c>
      <c r="J2757" s="1" t="e">
        <f>ROUND('Sheet1 (4)'!K2763/100,2)</f>
        <v>#VALUE!</v>
      </c>
      <c r="K2757" s="1" t="e">
        <f>ROUND('Sheet1 (4)'!L2763/100,2)</f>
        <v>#VALUE!</v>
      </c>
      <c r="L2757" s="4">
        <f>ROUND(('Sheet1 (4)'!M2763+'Sheet1 (4)'!R2763)/100,2)</f>
        <v>-19.47</v>
      </c>
      <c r="M2757" s="4">
        <f>ROUND(('Sheet1 (4)'!N2763+'Sheet1 (4)'!S2763)/100,2)</f>
        <v>3.22</v>
      </c>
      <c r="N2757" s="4">
        <f>ROUND(('Sheet1 (4)'!O2763+'Sheet1 (4)'!T2763)/100,2)</f>
        <v>29.77</v>
      </c>
      <c r="O2757" s="4">
        <f>ROUND(('Sheet1 (4)'!P2763+'Sheet1 (4)'!U2763)/100,2)</f>
        <v>44.6</v>
      </c>
      <c r="P2757" s="4">
        <f>ROUND(('Sheet1 (4)'!Q2763+'Sheet1 (4)'!V2763)/100,2)</f>
        <v>26.88</v>
      </c>
      <c r="Q2757" s="7">
        <f>ROUND('Sheet1 (4)'!W2763/100,2)</f>
        <v>-7.0000000000000007E-2</v>
      </c>
      <c r="R2757" s="7">
        <f>ROUND('Sheet1 (4)'!X2763/100,2)</f>
        <v>-0.03</v>
      </c>
      <c r="S2757" s="7">
        <f>ROUND('Sheet1 (4)'!Y2763/100,2)</f>
        <v>0.05</v>
      </c>
      <c r="T2757" s="7">
        <f>ROUND('Sheet1 (4)'!Z2763/100,2)</f>
        <v>0.09</v>
      </c>
      <c r="U2757" s="7">
        <f>ROUND('Sheet1 (4)'!AA2763/100,2)</f>
        <v>0.09</v>
      </c>
      <c r="V2757" s="1" t="str">
        <f>'Sheet1 (4)'!AB2763&amp;".T"</f>
        <v>9990.T</v>
      </c>
      <c r="W2757">
        <f>ROUND('Sheet1 (4)'!AC2763,2)</f>
        <v>10.17</v>
      </c>
      <c r="X2757">
        <f>ROUND('Sheet1 (4)'!AD2763,2)</f>
        <v>0.75</v>
      </c>
      <c r="Y2757" t="str">
        <f>_xlfn.XLOOKUP('Sheet1 (4)'!AB2763,'Sheet1 (3)'!B:B,'Sheet1 (3)'!D:D,"",0)</f>
        <v>プライム</v>
      </c>
    </row>
    <row r="2758" spans="1:25" x14ac:dyDescent="0.2">
      <c r="A2758">
        <v>2757</v>
      </c>
      <c r="B2758" s="1" t="str">
        <f>_xlfn.XLOOKUP('Sheet1 (4)'!AB2764,'Sheet1 (3)'!B:B,'Sheet1 (3)'!C:C,"",0)</f>
        <v>セーフィー</v>
      </c>
      <c r="C2758" s="1" t="str">
        <f>_xlfn.XLOOKUP('Sheet1 (4)'!AB2764,'Sheet1 (3)'!B:B,'Sheet1 (3)'!F:F,"",0)</f>
        <v>情報・通信業</v>
      </c>
      <c r="D2758" s="1">
        <f>ROUND('Sheet1 (4)'!E2764/100000000,2)</f>
        <v>0.55000000000000004</v>
      </c>
      <c r="E2758" s="1" t="e">
        <f>ROUND('Sheet1 (4)'!F2764/100,2)</f>
        <v>#VALUE!</v>
      </c>
      <c r="F2758" s="1">
        <f>ROUND('Sheet1 (4)'!G2764/100,2)</f>
        <v>-12.84</v>
      </c>
      <c r="G2758" s="1">
        <f>ROUND('Sheet1 (4)'!H2764/100,2)</f>
        <v>-10.91</v>
      </c>
      <c r="H2758" s="1">
        <f>ROUND('Sheet1 (4)'!I2764/100,2)</f>
        <v>-5.81</v>
      </c>
      <c r="I2758" s="1">
        <f>ROUND('Sheet1 (4)'!J2764/100,2)</f>
        <v>-5.81</v>
      </c>
      <c r="J2758" s="1">
        <f>ROUND('Sheet1 (4)'!K2764/100,2)</f>
        <v>-1.47</v>
      </c>
      <c r="K2758" s="1">
        <f>ROUND('Sheet1 (4)'!L2764/100,2)</f>
        <v>4.68</v>
      </c>
      <c r="L2758" s="4" t="e">
        <f>ROUND(('Sheet1 (4)'!M2764+'Sheet1 (4)'!R2764)/100,2)</f>
        <v>#VALUE!</v>
      </c>
      <c r="M2758" s="4">
        <f>ROUND(('Sheet1 (4)'!N2764+'Sheet1 (4)'!S2764)/100,2)</f>
        <v>-29.84</v>
      </c>
      <c r="N2758" s="4">
        <f>ROUND(('Sheet1 (4)'!O2764+'Sheet1 (4)'!T2764)/100,2)</f>
        <v>-16.96</v>
      </c>
      <c r="O2758" s="4">
        <f>ROUND(('Sheet1 (4)'!P2764+'Sheet1 (4)'!U2764)/100,2)</f>
        <v>-3.75</v>
      </c>
      <c r="P2758" s="4">
        <f>ROUND(('Sheet1 (4)'!Q2764+'Sheet1 (4)'!V2764)/100,2)</f>
        <v>-3.75</v>
      </c>
      <c r="Q2758" s="7" t="e">
        <f>ROUND('Sheet1 (4)'!W2764/100,2)</f>
        <v>#VALUE!</v>
      </c>
      <c r="R2758" s="7" t="e">
        <f>ROUND('Sheet1 (4)'!X2764/100,2)</f>
        <v>#VALUE!</v>
      </c>
      <c r="S2758" s="7">
        <f>ROUND('Sheet1 (4)'!Y2764/100,2)</f>
        <v>-0.14000000000000001</v>
      </c>
      <c r="T2758" s="7">
        <f>ROUND('Sheet1 (4)'!Z2764/100,2)</f>
        <v>-0.17</v>
      </c>
      <c r="U2758" s="7">
        <f>ROUND('Sheet1 (4)'!AA2764/100,2)</f>
        <v>-0.17</v>
      </c>
      <c r="V2758" s="1" t="str">
        <f>'Sheet1 (4)'!AB2764&amp;".T"</f>
        <v>4375.T</v>
      </c>
      <c r="W2758" t="e">
        <f>ROUND('Sheet1 (4)'!AC2764,2)</f>
        <v>#VALUE!</v>
      </c>
      <c r="X2758">
        <f>ROUND('Sheet1 (4)'!AD2764,2)</f>
        <v>5.86</v>
      </c>
      <c r="Y2758" t="str">
        <f>_xlfn.XLOOKUP('Sheet1 (4)'!AB2764,'Sheet1 (3)'!B:B,'Sheet1 (3)'!D:D,"",0)</f>
        <v>グロース</v>
      </c>
    </row>
    <row r="2759" spans="1:25" x14ac:dyDescent="0.2">
      <c r="A2759">
        <v>2758</v>
      </c>
      <c r="B2759" s="1" t="str">
        <f>_xlfn.XLOOKUP('Sheet1 (4)'!AB2765,'Sheet1 (3)'!B:B,'Sheet1 (3)'!C:C,"",0)</f>
        <v>セフテック</v>
      </c>
      <c r="C2759" s="1" t="str">
        <f>_xlfn.XLOOKUP('Sheet1 (4)'!AB2765,'Sheet1 (3)'!B:B,'Sheet1 (3)'!F:F,"",0)</f>
        <v>卸売業</v>
      </c>
      <c r="D2759" s="1">
        <f>ROUND('Sheet1 (4)'!E2765/100000000,2)</f>
        <v>0.02</v>
      </c>
      <c r="E2759" s="1">
        <f>ROUND('Sheet1 (4)'!F2765/100,2)</f>
        <v>10.210000000000001</v>
      </c>
      <c r="F2759" s="1">
        <f>ROUND('Sheet1 (4)'!G2765/100,2)</f>
        <v>12.2</v>
      </c>
      <c r="G2759" s="1">
        <f>ROUND('Sheet1 (4)'!H2765/100,2)</f>
        <v>8.74</v>
      </c>
      <c r="H2759" s="1">
        <f>ROUND('Sheet1 (4)'!I2765/100,2)</f>
        <v>5.36</v>
      </c>
      <c r="I2759" s="1">
        <f>ROUND('Sheet1 (4)'!J2765/100,2)</f>
        <v>3.55</v>
      </c>
      <c r="J2759" s="1" t="e">
        <f>ROUND('Sheet1 (4)'!K2765/100,2)</f>
        <v>#VALUE!</v>
      </c>
      <c r="K2759" s="1" t="e">
        <f>ROUND('Sheet1 (4)'!L2765/100,2)</f>
        <v>#VALUE!</v>
      </c>
      <c r="L2759" s="4">
        <f>ROUND(('Sheet1 (4)'!M2765+'Sheet1 (4)'!R2765)/100,2)</f>
        <v>12.54</v>
      </c>
      <c r="M2759" s="4">
        <f>ROUND(('Sheet1 (4)'!N2765+'Sheet1 (4)'!S2765)/100,2)</f>
        <v>13.86</v>
      </c>
      <c r="N2759" s="4">
        <f>ROUND(('Sheet1 (4)'!O2765+'Sheet1 (4)'!T2765)/100,2)</f>
        <v>6.24</v>
      </c>
      <c r="O2759" s="4">
        <f>ROUND(('Sheet1 (4)'!P2765+'Sheet1 (4)'!U2765)/100,2)</f>
        <v>8.5500000000000007</v>
      </c>
      <c r="P2759" s="4">
        <f>ROUND(('Sheet1 (4)'!Q2765+'Sheet1 (4)'!V2765)/100,2)</f>
        <v>10.49</v>
      </c>
      <c r="Q2759" s="7">
        <f>ROUND('Sheet1 (4)'!W2765/100,2)</f>
        <v>0.12</v>
      </c>
      <c r="R2759" s="7">
        <f>ROUND('Sheet1 (4)'!X2765/100,2)</f>
        <v>0.13</v>
      </c>
      <c r="S2759" s="7">
        <f>ROUND('Sheet1 (4)'!Y2765/100,2)</f>
        <v>0.08</v>
      </c>
      <c r="T2759" s="7">
        <f>ROUND('Sheet1 (4)'!Z2765/100,2)</f>
        <v>0.05</v>
      </c>
      <c r="U2759" s="7">
        <f>ROUND('Sheet1 (4)'!AA2765/100,2)</f>
        <v>0.03</v>
      </c>
      <c r="V2759" s="1" t="str">
        <f>'Sheet1 (4)'!AB2765&amp;".T"</f>
        <v>7464.T</v>
      </c>
      <c r="W2759">
        <f>ROUND('Sheet1 (4)'!AC2765,2)</f>
        <v>12.81</v>
      </c>
      <c r="X2759">
        <f>ROUND('Sheet1 (4)'!AD2765,2)</f>
        <v>0.4</v>
      </c>
      <c r="Y2759" t="str">
        <f>_xlfn.XLOOKUP('Sheet1 (4)'!AB2765,'Sheet1 (3)'!B:B,'Sheet1 (3)'!D:D,"",0)</f>
        <v>スタンダード</v>
      </c>
    </row>
    <row r="2760" spans="1:25" x14ac:dyDescent="0.2">
      <c r="A2760">
        <v>2759</v>
      </c>
      <c r="B2760" s="1" t="str">
        <f>_xlfn.XLOOKUP('Sheet1 (4)'!AB2766,'Sheet1 (3)'!B:B,'Sheet1 (3)'!C:C,"",0)</f>
        <v>サガミホールディングス</v>
      </c>
      <c r="C2760" s="1" t="str">
        <f>_xlfn.XLOOKUP('Sheet1 (4)'!AB2766,'Sheet1 (3)'!B:B,'Sheet1 (3)'!F:F,"",0)</f>
        <v>小売業</v>
      </c>
      <c r="D2760" s="1">
        <f>ROUND('Sheet1 (4)'!E2766/100000000,2)</f>
        <v>0.3</v>
      </c>
      <c r="E2760" s="1">
        <f>ROUND('Sheet1 (4)'!F2766/100,2)</f>
        <v>-16.899999999999999</v>
      </c>
      <c r="F2760" s="1">
        <f>ROUND('Sheet1 (4)'!G2766/100,2)</f>
        <v>-6.33</v>
      </c>
      <c r="G2760" s="1">
        <f>ROUND('Sheet1 (4)'!H2766/100,2)</f>
        <v>8.82</v>
      </c>
      <c r="H2760" s="1">
        <f>ROUND('Sheet1 (4)'!I2766/100,2)</f>
        <v>16.559999999999999</v>
      </c>
      <c r="I2760" s="1">
        <f>ROUND('Sheet1 (4)'!J2766/100,2)</f>
        <v>20.54</v>
      </c>
      <c r="J2760" s="1" t="e">
        <f>ROUND('Sheet1 (4)'!K2766/100,2)</f>
        <v>#VALUE!</v>
      </c>
      <c r="K2760" s="1" t="e">
        <f>ROUND('Sheet1 (4)'!L2766/100,2)</f>
        <v>#VALUE!</v>
      </c>
      <c r="L2760" s="4">
        <f>ROUND(('Sheet1 (4)'!M2766+'Sheet1 (4)'!R2766)/100,2)</f>
        <v>-16.23</v>
      </c>
      <c r="M2760" s="4">
        <f>ROUND(('Sheet1 (4)'!N2766+'Sheet1 (4)'!S2766)/100,2)</f>
        <v>23.06</v>
      </c>
      <c r="N2760" s="4">
        <f>ROUND(('Sheet1 (4)'!O2766+'Sheet1 (4)'!T2766)/100,2)</f>
        <v>3.17</v>
      </c>
      <c r="O2760" s="4">
        <f>ROUND(('Sheet1 (4)'!P2766+'Sheet1 (4)'!U2766)/100,2)</f>
        <v>-13.7</v>
      </c>
      <c r="P2760" s="4">
        <f>ROUND(('Sheet1 (4)'!Q2766+'Sheet1 (4)'!V2766)/100,2)</f>
        <v>-4.5</v>
      </c>
      <c r="Q2760" s="7">
        <f>ROUND('Sheet1 (4)'!W2766/100,2)</f>
        <v>-0.21</v>
      </c>
      <c r="R2760" s="7">
        <f>ROUND('Sheet1 (4)'!X2766/100,2)</f>
        <v>0.09</v>
      </c>
      <c r="S2760" s="7">
        <f>ROUND('Sheet1 (4)'!Y2766/100,2)</f>
        <v>0.06</v>
      </c>
      <c r="T2760" s="7">
        <f>ROUND('Sheet1 (4)'!Z2766/100,2)</f>
        <v>0.06</v>
      </c>
      <c r="U2760" s="7">
        <f>ROUND('Sheet1 (4)'!AA2766/100,2)</f>
        <v>0.08</v>
      </c>
      <c r="V2760" s="1" t="str">
        <f>'Sheet1 (4)'!AB2766&amp;".T"</f>
        <v>9900.T</v>
      </c>
      <c r="W2760">
        <f>ROUND('Sheet1 (4)'!AC2766,2)</f>
        <v>35.44</v>
      </c>
      <c r="X2760">
        <f>ROUND('Sheet1 (4)'!AD2766,2)</f>
        <v>2.88</v>
      </c>
      <c r="Y2760" t="str">
        <f>_xlfn.XLOOKUP('Sheet1 (4)'!AB2766,'Sheet1 (3)'!B:B,'Sheet1 (3)'!D:D,"",0)</f>
        <v>プライム</v>
      </c>
    </row>
    <row r="2761" spans="1:25" x14ac:dyDescent="0.2">
      <c r="A2761">
        <v>2760</v>
      </c>
      <c r="B2761" s="1" t="str">
        <f>_xlfn.XLOOKUP('Sheet1 (4)'!AB2767,'Sheet1 (3)'!B:B,'Sheet1 (3)'!C:C,"",0)</f>
        <v>相模ゴム工業</v>
      </c>
      <c r="C2761" s="1" t="str">
        <f>_xlfn.XLOOKUP('Sheet1 (4)'!AB2767,'Sheet1 (3)'!B:B,'Sheet1 (3)'!F:F,"",0)</f>
        <v>ゴム製品</v>
      </c>
      <c r="D2761" s="1">
        <f>ROUND('Sheet1 (4)'!E2767/100000000,2)</f>
        <v>0.11</v>
      </c>
      <c r="E2761" s="1">
        <f>ROUND('Sheet1 (4)'!F2767/100,2)</f>
        <v>11.72</v>
      </c>
      <c r="F2761" s="1">
        <f>ROUND('Sheet1 (4)'!G2767/100,2)</f>
        <v>10.88</v>
      </c>
      <c r="G2761" s="1">
        <f>ROUND('Sheet1 (4)'!H2767/100,2)</f>
        <v>6.61</v>
      </c>
      <c r="H2761" s="1">
        <f>ROUND('Sheet1 (4)'!I2767/100,2)</f>
        <v>4.3600000000000003</v>
      </c>
      <c r="I2761" s="1">
        <f>ROUND('Sheet1 (4)'!J2767/100,2)</f>
        <v>-0.34</v>
      </c>
      <c r="J2761" s="1" t="e">
        <f>ROUND('Sheet1 (4)'!K2767/100,2)</f>
        <v>#VALUE!</v>
      </c>
      <c r="K2761" s="1" t="e">
        <f>ROUND('Sheet1 (4)'!L2767/100,2)</f>
        <v>#VALUE!</v>
      </c>
      <c r="L2761" s="4">
        <f>ROUND(('Sheet1 (4)'!M2767+'Sheet1 (4)'!R2767)/100,2)</f>
        <v>-7.56</v>
      </c>
      <c r="M2761" s="4">
        <f>ROUND(('Sheet1 (4)'!N2767+'Sheet1 (4)'!S2767)/100,2)</f>
        <v>2.2999999999999998</v>
      </c>
      <c r="N2761" s="4">
        <f>ROUND(('Sheet1 (4)'!O2767+'Sheet1 (4)'!T2767)/100,2)</f>
        <v>7.14</v>
      </c>
      <c r="O2761" s="4">
        <f>ROUND(('Sheet1 (4)'!P2767+'Sheet1 (4)'!U2767)/100,2)</f>
        <v>2.4</v>
      </c>
      <c r="P2761" s="4">
        <f>ROUND(('Sheet1 (4)'!Q2767+'Sheet1 (4)'!V2767)/100,2)</f>
        <v>12.28</v>
      </c>
      <c r="Q2761" s="7">
        <f>ROUND('Sheet1 (4)'!W2767/100,2)</f>
        <v>0.08</v>
      </c>
      <c r="R2761" s="7">
        <f>ROUND('Sheet1 (4)'!X2767/100,2)</f>
        <v>0.13</v>
      </c>
      <c r="S2761" s="7">
        <f>ROUND('Sheet1 (4)'!Y2767/100,2)</f>
        <v>7.0000000000000007E-2</v>
      </c>
      <c r="T2761" s="7">
        <f>ROUND('Sheet1 (4)'!Z2767/100,2)</f>
        <v>0</v>
      </c>
      <c r="U2761" s="7">
        <f>ROUND('Sheet1 (4)'!AA2767/100,2)</f>
        <v>0.04</v>
      </c>
      <c r="V2761" s="1" t="str">
        <f>'Sheet1 (4)'!AB2767&amp;".T"</f>
        <v>5194.T</v>
      </c>
      <c r="W2761">
        <f>ROUND('Sheet1 (4)'!AC2767,2)</f>
        <v>55.21</v>
      </c>
      <c r="X2761">
        <f>ROUND('Sheet1 (4)'!AD2767,2)</f>
        <v>0.92</v>
      </c>
      <c r="Y2761" t="str">
        <f>_xlfn.XLOOKUP('Sheet1 (4)'!AB2767,'Sheet1 (3)'!B:B,'Sheet1 (3)'!D:D,"",0)</f>
        <v>スタンダード</v>
      </c>
    </row>
    <row r="2762" spans="1:25" x14ac:dyDescent="0.2">
      <c r="A2762">
        <v>2761</v>
      </c>
      <c r="B2762" s="1" t="str">
        <f>_xlfn.XLOOKUP('Sheet1 (4)'!AB2768,'Sheet1 (3)'!B:B,'Sheet1 (3)'!C:C,"",0)</f>
        <v>サイボー</v>
      </c>
      <c r="C2762" s="1" t="str">
        <f>_xlfn.XLOOKUP('Sheet1 (4)'!AB2768,'Sheet1 (3)'!B:B,'Sheet1 (3)'!F:F,"",0)</f>
        <v>繊維製品</v>
      </c>
      <c r="D2762" s="1">
        <f>ROUND('Sheet1 (4)'!E2768/100000000,2)</f>
        <v>0.13</v>
      </c>
      <c r="E2762" s="1">
        <f>ROUND('Sheet1 (4)'!F2768/100,2)</f>
        <v>7.3</v>
      </c>
      <c r="F2762" s="1">
        <f>ROUND('Sheet1 (4)'!G2768/100,2)</f>
        <v>6.46</v>
      </c>
      <c r="G2762" s="1">
        <f>ROUND('Sheet1 (4)'!H2768/100,2)</f>
        <v>10.93</v>
      </c>
      <c r="H2762" s="1">
        <f>ROUND('Sheet1 (4)'!I2768/100,2)</f>
        <v>9.8699999999999992</v>
      </c>
      <c r="I2762" s="1">
        <f>ROUND('Sheet1 (4)'!J2768/100,2)</f>
        <v>8.06</v>
      </c>
      <c r="J2762" s="1" t="e">
        <f>ROUND('Sheet1 (4)'!K2768/100,2)</f>
        <v>#VALUE!</v>
      </c>
      <c r="K2762" s="1" t="e">
        <f>ROUND('Sheet1 (4)'!L2768/100,2)</f>
        <v>#VALUE!</v>
      </c>
      <c r="L2762" s="4">
        <f>ROUND(('Sheet1 (4)'!M2768+'Sheet1 (4)'!R2768)/100,2)</f>
        <v>-100.05</v>
      </c>
      <c r="M2762" s="4">
        <f>ROUND(('Sheet1 (4)'!N2768+'Sheet1 (4)'!S2768)/100,2)</f>
        <v>-9.3800000000000008</v>
      </c>
      <c r="N2762" s="4">
        <f>ROUND(('Sheet1 (4)'!O2768+'Sheet1 (4)'!T2768)/100,2)</f>
        <v>21.48</v>
      </c>
      <c r="O2762" s="4">
        <f>ROUND(('Sheet1 (4)'!P2768+'Sheet1 (4)'!U2768)/100,2)</f>
        <v>21.01</v>
      </c>
      <c r="P2762" s="4">
        <f>ROUND(('Sheet1 (4)'!Q2768+'Sheet1 (4)'!V2768)/100,2)</f>
        <v>17.440000000000001</v>
      </c>
      <c r="Q2762" s="7">
        <f>ROUND('Sheet1 (4)'!W2768/100,2)</f>
        <v>0.04</v>
      </c>
      <c r="R2762" s="7">
        <f>ROUND('Sheet1 (4)'!X2768/100,2)</f>
        <v>0.03</v>
      </c>
      <c r="S2762" s="7">
        <f>ROUND('Sheet1 (4)'!Y2768/100,2)</f>
        <v>0.04</v>
      </c>
      <c r="T2762" s="7">
        <f>ROUND('Sheet1 (4)'!Z2768/100,2)</f>
        <v>0.05</v>
      </c>
      <c r="U2762" s="7">
        <f>ROUND('Sheet1 (4)'!AA2768/100,2)</f>
        <v>0.05</v>
      </c>
      <c r="V2762" s="1" t="str">
        <f>'Sheet1 (4)'!AB2768&amp;".T"</f>
        <v>3123.T</v>
      </c>
      <c r="W2762">
        <f>ROUND('Sheet1 (4)'!AC2768,2)</f>
        <v>7.4</v>
      </c>
      <c r="X2762">
        <f>ROUND('Sheet1 (4)'!AD2768,2)</f>
        <v>0.41</v>
      </c>
      <c r="Y2762" t="str">
        <f>_xlfn.XLOOKUP('Sheet1 (4)'!AB2768,'Sheet1 (3)'!B:B,'Sheet1 (3)'!D:D,"",0)</f>
        <v>スタンダード</v>
      </c>
    </row>
    <row r="2763" spans="1:25" x14ac:dyDescent="0.2">
      <c r="A2763">
        <v>2762</v>
      </c>
      <c r="B2763" s="1" t="str">
        <f>_xlfn.XLOOKUP('Sheet1 (4)'!AB2769,'Sheet1 (3)'!B:B,'Sheet1 (3)'!C:C,"",0)</f>
        <v>西部ガスホールディングス</v>
      </c>
      <c r="C2763" s="1" t="str">
        <f>_xlfn.XLOOKUP('Sheet1 (4)'!AB2769,'Sheet1 (3)'!B:B,'Sheet1 (3)'!F:F,"",0)</f>
        <v>電気・ガス業</v>
      </c>
      <c r="D2763" s="1">
        <f>ROUND('Sheet1 (4)'!E2769/100000000,2)</f>
        <v>0.36</v>
      </c>
      <c r="E2763" s="1">
        <f>ROUND('Sheet1 (4)'!F2769/100,2)</f>
        <v>48.53</v>
      </c>
      <c r="F2763" s="1">
        <f>ROUND('Sheet1 (4)'!G2769/100,2)</f>
        <v>4.53</v>
      </c>
      <c r="G2763" s="1">
        <f>ROUND('Sheet1 (4)'!H2769/100,2)</f>
        <v>108.12</v>
      </c>
      <c r="H2763" s="1">
        <f>ROUND('Sheet1 (4)'!I2769/100,2)</f>
        <v>93.66</v>
      </c>
      <c r="I2763" s="1">
        <f>ROUND('Sheet1 (4)'!J2769/100,2)</f>
        <v>98.58</v>
      </c>
      <c r="J2763" s="1" t="e">
        <f>ROUND('Sheet1 (4)'!K2769/100,2)</f>
        <v>#VALUE!</v>
      </c>
      <c r="K2763" s="1" t="e">
        <f>ROUND('Sheet1 (4)'!L2769/100,2)</f>
        <v>#VALUE!</v>
      </c>
      <c r="L2763" s="4">
        <f>ROUND(('Sheet1 (4)'!M2769+'Sheet1 (4)'!R2769)/100,2)</f>
        <v>-47.8</v>
      </c>
      <c r="M2763" s="4">
        <f>ROUND(('Sheet1 (4)'!N2769+'Sheet1 (4)'!S2769)/100,2)</f>
        <v>-35.83</v>
      </c>
      <c r="N2763" s="4">
        <f>ROUND(('Sheet1 (4)'!O2769+'Sheet1 (4)'!T2769)/100,2)</f>
        <v>57.8</v>
      </c>
      <c r="O2763" s="4">
        <f>ROUND(('Sheet1 (4)'!P2769+'Sheet1 (4)'!U2769)/100,2)</f>
        <v>-60.27</v>
      </c>
      <c r="P2763" s="4">
        <f>ROUND(('Sheet1 (4)'!Q2769+'Sheet1 (4)'!V2769)/100,2)</f>
        <v>86.06</v>
      </c>
      <c r="Q2763" s="7">
        <f>ROUND('Sheet1 (4)'!W2769/100,2)</f>
        <v>0.03</v>
      </c>
      <c r="R2763" s="7">
        <f>ROUND('Sheet1 (4)'!X2769/100,2)</f>
        <v>0.01</v>
      </c>
      <c r="S2763" s="7">
        <f>ROUND('Sheet1 (4)'!Y2769/100,2)</f>
        <v>0.16</v>
      </c>
      <c r="T2763" s="7">
        <f>ROUND('Sheet1 (4)'!Z2769/100,2)</f>
        <v>7.0000000000000007E-2</v>
      </c>
      <c r="U2763" s="7">
        <f>ROUND('Sheet1 (4)'!AA2769/100,2)</f>
        <v>7.0000000000000007E-2</v>
      </c>
      <c r="V2763" s="1" t="str">
        <f>'Sheet1 (4)'!AB2769&amp;".T"</f>
        <v>9536.T</v>
      </c>
      <c r="W2763">
        <f>ROUND('Sheet1 (4)'!AC2769,2)</f>
        <v>7.86</v>
      </c>
      <c r="X2763">
        <f>ROUND('Sheet1 (4)'!AD2769,2)</f>
        <v>0.65</v>
      </c>
      <c r="Y2763" t="str">
        <f>_xlfn.XLOOKUP('Sheet1 (4)'!AB2769,'Sheet1 (3)'!B:B,'Sheet1 (3)'!D:D,"",0)</f>
        <v>プライム</v>
      </c>
    </row>
    <row r="2764" spans="1:25" x14ac:dyDescent="0.2">
      <c r="A2764">
        <v>2763</v>
      </c>
      <c r="B2764" s="1" t="str">
        <f>_xlfn.XLOOKUP('Sheet1 (4)'!AB2770,'Sheet1 (3)'!B:B,'Sheet1 (3)'!C:C,"",0)</f>
        <v>さいか屋</v>
      </c>
      <c r="C2764" s="1" t="str">
        <f>_xlfn.XLOOKUP('Sheet1 (4)'!AB2770,'Sheet1 (3)'!B:B,'Sheet1 (3)'!F:F,"",0)</f>
        <v>小売業</v>
      </c>
      <c r="D2764" s="1">
        <f>ROUND('Sheet1 (4)'!E2770/100000000,2)</f>
        <v>0.05</v>
      </c>
      <c r="E2764" s="1">
        <f>ROUND('Sheet1 (4)'!F2770/100,2)</f>
        <v>-6.4</v>
      </c>
      <c r="F2764" s="1">
        <f>ROUND('Sheet1 (4)'!G2770/100,2)</f>
        <v>-2</v>
      </c>
      <c r="G2764" s="1">
        <f>ROUND('Sheet1 (4)'!H2770/100,2)</f>
        <v>1.44</v>
      </c>
      <c r="H2764" s="1">
        <f>ROUND('Sheet1 (4)'!I2770/100,2)</f>
        <v>1.1100000000000001</v>
      </c>
      <c r="I2764" s="1">
        <f>ROUND('Sheet1 (4)'!J2770/100,2)</f>
        <v>1.1399999999999999</v>
      </c>
      <c r="J2764" s="1" t="e">
        <f>ROUND('Sheet1 (4)'!K2770/100,2)</f>
        <v>#VALUE!</v>
      </c>
      <c r="K2764" s="1" t="e">
        <f>ROUND('Sheet1 (4)'!L2770/100,2)</f>
        <v>#VALUE!</v>
      </c>
      <c r="L2764" s="4">
        <f>ROUND(('Sheet1 (4)'!M2770+'Sheet1 (4)'!R2770)/100,2)</f>
        <v>-5.51</v>
      </c>
      <c r="M2764" s="4">
        <f>ROUND(('Sheet1 (4)'!N2770+'Sheet1 (4)'!S2770)/100,2)</f>
        <v>1.46</v>
      </c>
      <c r="N2764" s="4">
        <f>ROUND(('Sheet1 (4)'!O2770+'Sheet1 (4)'!T2770)/100,2)</f>
        <v>2.3199999999999998</v>
      </c>
      <c r="O2764" s="4">
        <f>ROUND(('Sheet1 (4)'!P2770+'Sheet1 (4)'!U2770)/100,2)</f>
        <v>-1.31</v>
      </c>
      <c r="P2764" s="4">
        <f>ROUND(('Sheet1 (4)'!Q2770+'Sheet1 (4)'!V2770)/100,2)</f>
        <v>-2.1</v>
      </c>
      <c r="Q2764" s="7">
        <f>ROUND('Sheet1 (4)'!W2770/100,2)</f>
        <v>-0.91</v>
      </c>
      <c r="R2764" s="7" t="e">
        <f>ROUND('Sheet1 (4)'!X2770/100,2)</f>
        <v>#VALUE!</v>
      </c>
      <c r="S2764" s="7">
        <f>ROUND('Sheet1 (4)'!Y2770/100,2)</f>
        <v>0.02</v>
      </c>
      <c r="T2764" s="7">
        <f>ROUND('Sheet1 (4)'!Z2770/100,2)</f>
        <v>0.12</v>
      </c>
      <c r="U2764" s="7">
        <f>ROUND('Sheet1 (4)'!AA2770/100,2)</f>
        <v>0.16</v>
      </c>
      <c r="V2764" s="1" t="str">
        <f>'Sheet1 (4)'!AB2770&amp;".T"</f>
        <v>8254.T</v>
      </c>
      <c r="W2764">
        <f>ROUND('Sheet1 (4)'!AC2770,2)</f>
        <v>23.42</v>
      </c>
      <c r="X2764">
        <f>ROUND('Sheet1 (4)'!AD2770,2)</f>
        <v>2.44</v>
      </c>
      <c r="Y2764" t="str">
        <f>_xlfn.XLOOKUP('Sheet1 (4)'!AB2770,'Sheet1 (3)'!B:B,'Sheet1 (3)'!D:D,"",0)</f>
        <v>スタンダード</v>
      </c>
    </row>
    <row r="2765" spans="1:25" x14ac:dyDescent="0.2">
      <c r="A2765">
        <v>2764</v>
      </c>
      <c r="B2765" s="1" t="str">
        <f>_xlfn.XLOOKUP('Sheet1 (4)'!AB2771,'Sheet1 (3)'!B:B,'Sheet1 (3)'!C:C,"",0)</f>
        <v>サンマルクホールディングス</v>
      </c>
      <c r="C2765" s="1" t="str">
        <f>_xlfn.XLOOKUP('Sheet1 (4)'!AB2771,'Sheet1 (3)'!B:B,'Sheet1 (3)'!F:F,"",0)</f>
        <v>小売業</v>
      </c>
      <c r="D2765" s="1">
        <f>ROUND('Sheet1 (4)'!E2771/100000000,2)</f>
        <v>0.21</v>
      </c>
      <c r="E2765" s="1">
        <f>ROUND('Sheet1 (4)'!F2771/100,2)</f>
        <v>-40.36</v>
      </c>
      <c r="F2765" s="1">
        <f>ROUND('Sheet1 (4)'!G2771/100,2)</f>
        <v>-35.79</v>
      </c>
      <c r="G2765" s="1">
        <f>ROUND('Sheet1 (4)'!H2771/100,2)</f>
        <v>2.4</v>
      </c>
      <c r="H2765" s="1">
        <f>ROUND('Sheet1 (4)'!I2771/100,2)</f>
        <v>26.21</v>
      </c>
      <c r="I2765" s="1">
        <f>ROUND('Sheet1 (4)'!J2771/100,2)</f>
        <v>36.450000000000003</v>
      </c>
      <c r="J2765" s="1">
        <f>ROUND('Sheet1 (4)'!K2771/100,2)</f>
        <v>51</v>
      </c>
      <c r="K2765" s="1">
        <f>ROUND('Sheet1 (4)'!L2771/100,2)</f>
        <v>57.5</v>
      </c>
      <c r="L2765" s="4">
        <f>ROUND(('Sheet1 (4)'!M2771+'Sheet1 (4)'!R2771)/100,2)</f>
        <v>-65.290000000000006</v>
      </c>
      <c r="M2765" s="4">
        <f>ROUND(('Sheet1 (4)'!N2771+'Sheet1 (4)'!S2771)/100,2)</f>
        <v>45.97</v>
      </c>
      <c r="N2765" s="4">
        <f>ROUND(('Sheet1 (4)'!O2771+'Sheet1 (4)'!T2771)/100,2)</f>
        <v>13.62</v>
      </c>
      <c r="O2765" s="4">
        <f>ROUND(('Sheet1 (4)'!P2771+'Sheet1 (4)'!U2771)/100,2)</f>
        <v>22.72</v>
      </c>
      <c r="P2765" s="4">
        <f>ROUND(('Sheet1 (4)'!Q2771+'Sheet1 (4)'!V2771)/100,2)</f>
        <v>-169.97</v>
      </c>
      <c r="Q2765" s="7">
        <f>ROUND('Sheet1 (4)'!W2771/100,2)</f>
        <v>-0.19</v>
      </c>
      <c r="R2765" s="7">
        <f>ROUND('Sheet1 (4)'!X2771/100,2)</f>
        <v>-0.14000000000000001</v>
      </c>
      <c r="S2765" s="7">
        <f>ROUND('Sheet1 (4)'!Y2771/100,2)</f>
        <v>0.01</v>
      </c>
      <c r="T2765" s="7">
        <f>ROUND('Sheet1 (4)'!Z2771/100,2)</f>
        <v>0.03</v>
      </c>
      <c r="U2765" s="7">
        <f>ROUND('Sheet1 (4)'!AA2771/100,2)</f>
        <v>0.08</v>
      </c>
      <c r="V2765" s="1" t="str">
        <f>'Sheet1 (4)'!AB2771&amp;".T"</f>
        <v>3395.T</v>
      </c>
      <c r="W2765">
        <f>ROUND('Sheet1 (4)'!AC2771,2)</f>
        <v>30.37</v>
      </c>
      <c r="X2765">
        <f>ROUND('Sheet1 (4)'!AD2771,2)</f>
        <v>1.92</v>
      </c>
      <c r="Y2765" t="str">
        <f>_xlfn.XLOOKUP('Sheet1 (4)'!AB2771,'Sheet1 (3)'!B:B,'Sheet1 (3)'!D:D,"",0)</f>
        <v>プライム</v>
      </c>
    </row>
    <row r="2766" spans="1:25" x14ac:dyDescent="0.2">
      <c r="A2766">
        <v>2765</v>
      </c>
      <c r="B2766" s="1" t="str">
        <f>_xlfn.XLOOKUP('Sheet1 (4)'!AB2772,'Sheet1 (3)'!B:B,'Sheet1 (3)'!C:C,"",0)</f>
        <v>セントケア・ホールディング</v>
      </c>
      <c r="C2766" s="1" t="str">
        <f>_xlfn.XLOOKUP('Sheet1 (4)'!AB2772,'Sheet1 (3)'!B:B,'Sheet1 (3)'!F:F,"",0)</f>
        <v>サービス業</v>
      </c>
      <c r="D2766" s="1">
        <f>ROUND('Sheet1 (4)'!E2772/100000000,2)</f>
        <v>0.25</v>
      </c>
      <c r="E2766" s="1">
        <f>ROUND('Sheet1 (4)'!F2772/100,2)</f>
        <v>28.06</v>
      </c>
      <c r="F2766" s="1">
        <f>ROUND('Sheet1 (4)'!G2772/100,2)</f>
        <v>28.66</v>
      </c>
      <c r="G2766" s="1">
        <f>ROUND('Sheet1 (4)'!H2772/100,2)</f>
        <v>25.39</v>
      </c>
      <c r="H2766" s="1">
        <f>ROUND('Sheet1 (4)'!I2772/100,2)</f>
        <v>30.34</v>
      </c>
      <c r="I2766" s="1">
        <f>ROUND('Sheet1 (4)'!J2772/100,2)</f>
        <v>24.3</v>
      </c>
      <c r="J2766" s="1">
        <f>ROUND('Sheet1 (4)'!K2772/100,2)</f>
        <v>21</v>
      </c>
      <c r="K2766" s="1">
        <f>ROUND('Sheet1 (4)'!L2772/100,2)</f>
        <v>23</v>
      </c>
      <c r="L2766" s="4">
        <f>ROUND(('Sheet1 (4)'!M2772+'Sheet1 (4)'!R2772)/100,2)</f>
        <v>15.89</v>
      </c>
      <c r="M2766" s="4">
        <f>ROUND(('Sheet1 (4)'!N2772+'Sheet1 (4)'!S2772)/100,2)</f>
        <v>9.6199999999999992</v>
      </c>
      <c r="N2766" s="4">
        <f>ROUND(('Sheet1 (4)'!O2772+'Sheet1 (4)'!T2772)/100,2)</f>
        <v>8.83</v>
      </c>
      <c r="O2766" s="4">
        <f>ROUND(('Sheet1 (4)'!P2772+'Sheet1 (4)'!U2772)/100,2)</f>
        <v>32.47</v>
      </c>
      <c r="P2766" s="4">
        <f>ROUND(('Sheet1 (4)'!Q2772+'Sheet1 (4)'!V2772)/100,2)</f>
        <v>7.27</v>
      </c>
      <c r="Q2766" s="7">
        <f>ROUND('Sheet1 (4)'!W2772/100,2)</f>
        <v>0.13</v>
      </c>
      <c r="R2766" s="7">
        <f>ROUND('Sheet1 (4)'!X2772/100,2)</f>
        <v>0.14000000000000001</v>
      </c>
      <c r="S2766" s="7">
        <f>ROUND('Sheet1 (4)'!Y2772/100,2)</f>
        <v>0.12</v>
      </c>
      <c r="T2766" s="7">
        <f>ROUND('Sheet1 (4)'!Z2772/100,2)</f>
        <v>0.13</v>
      </c>
      <c r="U2766" s="7">
        <f>ROUND('Sheet1 (4)'!AA2772/100,2)</f>
        <v>0.09</v>
      </c>
      <c r="V2766" s="1" t="str">
        <f>'Sheet1 (4)'!AB2772&amp;".T"</f>
        <v>2374.T</v>
      </c>
      <c r="W2766">
        <f>ROUND('Sheet1 (4)'!AC2772,2)</f>
        <v>11.72</v>
      </c>
      <c r="X2766">
        <f>ROUND('Sheet1 (4)'!AD2772,2)</f>
        <v>1.17</v>
      </c>
      <c r="Y2766" t="str">
        <f>_xlfn.XLOOKUP('Sheet1 (4)'!AB2772,'Sheet1 (3)'!B:B,'Sheet1 (3)'!D:D,"",0)</f>
        <v>プライム</v>
      </c>
    </row>
    <row r="2767" spans="1:25" x14ac:dyDescent="0.2">
      <c r="A2767">
        <v>2766</v>
      </c>
      <c r="B2767" s="1" t="str">
        <f>_xlfn.XLOOKUP('Sheet1 (4)'!AB2773,'Sheet1 (3)'!B:B,'Sheet1 (3)'!C:C,"",0)</f>
        <v>セゾンテクノロジー</v>
      </c>
      <c r="C2767" s="1" t="str">
        <f>_xlfn.XLOOKUP('Sheet1 (4)'!AB2773,'Sheet1 (3)'!B:B,'Sheet1 (3)'!F:F,"",0)</f>
        <v>情報・通信業</v>
      </c>
      <c r="D2767" s="1">
        <f>ROUND('Sheet1 (4)'!E2773/100000000,2)</f>
        <v>0.16</v>
      </c>
      <c r="E2767" s="1">
        <f>ROUND('Sheet1 (4)'!F2773/100,2)</f>
        <v>29.89</v>
      </c>
      <c r="F2767" s="1">
        <f>ROUND('Sheet1 (4)'!G2773/100,2)</f>
        <v>29.16</v>
      </c>
      <c r="G2767" s="1">
        <f>ROUND('Sheet1 (4)'!H2773/100,2)</f>
        <v>21.83</v>
      </c>
      <c r="H2767" s="1">
        <f>ROUND('Sheet1 (4)'!I2773/100,2)</f>
        <v>10.25</v>
      </c>
      <c r="I2767" s="1">
        <f>ROUND('Sheet1 (4)'!J2773/100,2)</f>
        <v>21.42</v>
      </c>
      <c r="J2767" s="1" t="e">
        <f>ROUND('Sheet1 (4)'!K2773/100,2)</f>
        <v>#VALUE!</v>
      </c>
      <c r="K2767" s="1" t="e">
        <f>ROUND('Sheet1 (4)'!L2773/100,2)</f>
        <v>#VALUE!</v>
      </c>
      <c r="L2767" s="4">
        <f>ROUND(('Sheet1 (4)'!M2773+'Sheet1 (4)'!R2773)/100,2)</f>
        <v>37.880000000000003</v>
      </c>
      <c r="M2767" s="4">
        <f>ROUND(('Sheet1 (4)'!N2773+'Sheet1 (4)'!S2773)/100,2)</f>
        <v>23.71</v>
      </c>
      <c r="N2767" s="4">
        <f>ROUND(('Sheet1 (4)'!O2773+'Sheet1 (4)'!T2773)/100,2)</f>
        <v>16.38</v>
      </c>
      <c r="O2767" s="4">
        <f>ROUND(('Sheet1 (4)'!P2773+'Sheet1 (4)'!U2773)/100,2)</f>
        <v>15.21</v>
      </c>
      <c r="P2767" s="4">
        <f>ROUND(('Sheet1 (4)'!Q2773+'Sheet1 (4)'!V2773)/100,2)</f>
        <v>9.39</v>
      </c>
      <c r="Q2767" s="7">
        <f>ROUND('Sheet1 (4)'!W2773/100,2)</f>
        <v>0.18</v>
      </c>
      <c r="R2767" s="7">
        <f>ROUND('Sheet1 (4)'!X2773/100,2)</f>
        <v>0.14000000000000001</v>
      </c>
      <c r="S2767" s="7">
        <f>ROUND('Sheet1 (4)'!Y2773/100,2)</f>
        <v>0.1</v>
      </c>
      <c r="T2767" s="7">
        <f>ROUND('Sheet1 (4)'!Z2773/100,2)</f>
        <v>0.04</v>
      </c>
      <c r="U2767" s="7">
        <f>ROUND('Sheet1 (4)'!AA2773/100,2)</f>
        <v>0.11</v>
      </c>
      <c r="V2767" s="1" t="str">
        <f>'Sheet1 (4)'!AB2773&amp;".T"</f>
        <v>9640.T</v>
      </c>
      <c r="W2767">
        <f>ROUND('Sheet1 (4)'!AC2773,2)</f>
        <v>19.41</v>
      </c>
      <c r="X2767">
        <f>ROUND('Sheet1 (4)'!AD2773,2)</f>
        <v>2.12</v>
      </c>
      <c r="Y2767" t="str">
        <f>_xlfn.XLOOKUP('Sheet1 (4)'!AB2773,'Sheet1 (3)'!B:B,'Sheet1 (3)'!D:D,"",0)</f>
        <v>スタンダード</v>
      </c>
    </row>
    <row r="2768" spans="1:25" x14ac:dyDescent="0.2">
      <c r="A2768">
        <v>2767</v>
      </c>
      <c r="B2768" s="1" t="str">
        <f>_xlfn.XLOOKUP('Sheet1 (4)'!AB2774,'Sheet1 (3)'!B:B,'Sheet1 (3)'!C:C,"",0)</f>
        <v>サイゼリヤ</v>
      </c>
      <c r="C2768" s="1" t="str">
        <f>_xlfn.XLOOKUP('Sheet1 (4)'!AB2774,'Sheet1 (3)'!B:B,'Sheet1 (3)'!F:F,"",0)</f>
        <v>小売業</v>
      </c>
      <c r="D2768" s="1">
        <f>ROUND('Sheet1 (4)'!E2774/100000000,2)</f>
        <v>0.49</v>
      </c>
      <c r="E2768" s="1">
        <f>ROUND('Sheet1 (4)'!F2774/100,2)</f>
        <v>-22.64</v>
      </c>
      <c r="F2768" s="1">
        <f>ROUND('Sheet1 (4)'!G2774/100,2)</f>
        <v>4.24</v>
      </c>
      <c r="G2768" s="1">
        <f>ROUND('Sheet1 (4)'!H2774/100,2)</f>
        <v>72.23</v>
      </c>
      <c r="H2768" s="1">
        <f>ROUND('Sheet1 (4)'!I2774/100,2)</f>
        <v>148.63999999999999</v>
      </c>
      <c r="I2768" s="1">
        <f>ROUND('Sheet1 (4)'!J2774/100,2)</f>
        <v>155</v>
      </c>
      <c r="J2768" s="1">
        <f>ROUND('Sheet1 (4)'!K2774/100,2)</f>
        <v>186.34</v>
      </c>
      <c r="K2768" s="1">
        <f>ROUND('Sheet1 (4)'!L2774/100,2)</f>
        <v>210.71</v>
      </c>
      <c r="L2768" s="4">
        <f>ROUND(('Sheet1 (4)'!M2774+'Sheet1 (4)'!R2774)/100,2)</f>
        <v>11.39</v>
      </c>
      <c r="M2768" s="4">
        <f>ROUND(('Sheet1 (4)'!N2774+'Sheet1 (4)'!S2774)/100,2)</f>
        <v>193.85</v>
      </c>
      <c r="N2768" s="4">
        <f>ROUND(('Sheet1 (4)'!O2774+'Sheet1 (4)'!T2774)/100,2)</f>
        <v>148.93</v>
      </c>
      <c r="O2768" s="4">
        <f>ROUND(('Sheet1 (4)'!P2774+'Sheet1 (4)'!U2774)/100,2)</f>
        <v>152.54</v>
      </c>
      <c r="P2768" s="4">
        <f>ROUND(('Sheet1 (4)'!Q2774+'Sheet1 (4)'!V2774)/100,2)</f>
        <v>75.39</v>
      </c>
      <c r="Q2768" s="7">
        <f>ROUND('Sheet1 (4)'!W2774/100,2)</f>
        <v>0.02</v>
      </c>
      <c r="R2768" s="7">
        <f>ROUND('Sheet1 (4)'!X2774/100,2)</f>
        <v>0.06</v>
      </c>
      <c r="S2768" s="7">
        <f>ROUND('Sheet1 (4)'!Y2774/100,2)</f>
        <v>0.05</v>
      </c>
      <c r="T2768" s="7">
        <f>ROUND('Sheet1 (4)'!Z2774/100,2)</f>
        <v>0.08</v>
      </c>
      <c r="U2768" s="7">
        <f>ROUND('Sheet1 (4)'!AA2774/100,2)</f>
        <v>0.1</v>
      </c>
      <c r="V2768" s="1" t="str">
        <f>'Sheet1 (4)'!AB2774&amp;".T"</f>
        <v>7581.T</v>
      </c>
      <c r="W2768">
        <f>ROUND('Sheet1 (4)'!AC2774,2)</f>
        <v>23.73</v>
      </c>
      <c r="X2768">
        <f>ROUND('Sheet1 (4)'!AD2774,2)</f>
        <v>2.25</v>
      </c>
      <c r="Y2768" t="str">
        <f>_xlfn.XLOOKUP('Sheet1 (4)'!AB2774,'Sheet1 (3)'!B:B,'Sheet1 (3)'!D:D,"",0)</f>
        <v>プライム</v>
      </c>
    </row>
    <row r="2769" spans="1:25" x14ac:dyDescent="0.2">
      <c r="A2769">
        <v>2768</v>
      </c>
      <c r="B2769" s="1" t="str">
        <f>_xlfn.XLOOKUP('Sheet1 (4)'!AB2775,'Sheet1 (3)'!B:B,'Sheet1 (3)'!C:C,"",0)</f>
        <v>栄電子</v>
      </c>
      <c r="C2769" s="1" t="str">
        <f>_xlfn.XLOOKUP('Sheet1 (4)'!AB2775,'Sheet1 (3)'!B:B,'Sheet1 (3)'!F:F,"",0)</f>
        <v>卸売業</v>
      </c>
      <c r="D2769" s="1">
        <f>ROUND('Sheet1 (4)'!E2775/100000000,2)</f>
        <v>0.05</v>
      </c>
      <c r="E2769" s="1">
        <f>ROUND('Sheet1 (4)'!F2775/100,2)</f>
        <v>1.23</v>
      </c>
      <c r="F2769" s="1">
        <f>ROUND('Sheet1 (4)'!G2775/100,2)</f>
        <v>6.88</v>
      </c>
      <c r="G2769" s="1">
        <f>ROUND('Sheet1 (4)'!H2775/100,2)</f>
        <v>8.82</v>
      </c>
      <c r="H2769" s="1">
        <f>ROUND('Sheet1 (4)'!I2775/100,2)</f>
        <v>3.19</v>
      </c>
      <c r="I2769" s="1">
        <f>ROUND('Sheet1 (4)'!J2775/100,2)</f>
        <v>0.64</v>
      </c>
      <c r="J2769" s="1" t="e">
        <f>ROUND('Sheet1 (4)'!K2775/100,2)</f>
        <v>#VALUE!</v>
      </c>
      <c r="K2769" s="1" t="e">
        <f>ROUND('Sheet1 (4)'!L2775/100,2)</f>
        <v>#VALUE!</v>
      </c>
      <c r="L2769" s="4">
        <f>ROUND(('Sheet1 (4)'!M2775+'Sheet1 (4)'!R2775)/100,2)</f>
        <v>1.99</v>
      </c>
      <c r="M2769" s="4">
        <f>ROUND(('Sheet1 (4)'!N2775+'Sheet1 (4)'!S2775)/100,2)</f>
        <v>4.24</v>
      </c>
      <c r="N2769" s="4">
        <f>ROUND(('Sheet1 (4)'!O2775+'Sheet1 (4)'!T2775)/100,2)</f>
        <v>3.98</v>
      </c>
      <c r="O2769" s="4">
        <f>ROUND(('Sheet1 (4)'!P2775+'Sheet1 (4)'!U2775)/100,2)</f>
        <v>1.67</v>
      </c>
      <c r="P2769" s="4">
        <f>ROUND(('Sheet1 (4)'!Q2775+'Sheet1 (4)'!V2775)/100,2)</f>
        <v>-3.92</v>
      </c>
      <c r="Q2769" s="7">
        <f>ROUND('Sheet1 (4)'!W2775/100,2)</f>
        <v>0.04</v>
      </c>
      <c r="R2769" s="7">
        <f>ROUND('Sheet1 (4)'!X2775/100,2)</f>
        <v>0.16</v>
      </c>
      <c r="S2769" s="7">
        <f>ROUND('Sheet1 (4)'!Y2775/100,2)</f>
        <v>0.17</v>
      </c>
      <c r="T2769" s="7">
        <f>ROUND('Sheet1 (4)'!Z2775/100,2)</f>
        <v>0.05</v>
      </c>
      <c r="U2769" s="7">
        <f>ROUND('Sheet1 (4)'!AA2775/100,2)</f>
        <v>0.01</v>
      </c>
      <c r="V2769" s="1" t="str">
        <f>'Sheet1 (4)'!AB2775&amp;".T"</f>
        <v>7567.T</v>
      </c>
      <c r="W2769">
        <f>ROUND('Sheet1 (4)'!AC2775,2)</f>
        <v>103.05</v>
      </c>
      <c r="X2769">
        <f>ROUND('Sheet1 (4)'!AD2775,2)</f>
        <v>0.55000000000000004</v>
      </c>
      <c r="Y2769" t="str">
        <f>_xlfn.XLOOKUP('Sheet1 (4)'!AB2775,'Sheet1 (3)'!B:B,'Sheet1 (3)'!D:D,"",0)</f>
        <v>スタンダード</v>
      </c>
    </row>
    <row r="2770" spans="1:25" x14ac:dyDescent="0.2">
      <c r="A2770">
        <v>2769</v>
      </c>
      <c r="B2770" s="1" t="str">
        <f>_xlfn.XLOOKUP('Sheet1 (4)'!AB2776,'Sheet1 (3)'!B:B,'Sheet1 (3)'!C:C,"",0)</f>
        <v>堺化学工業</v>
      </c>
      <c r="C2770" s="1" t="str">
        <f>_xlfn.XLOOKUP('Sheet1 (4)'!AB2776,'Sheet1 (3)'!B:B,'Sheet1 (3)'!F:F,"",0)</f>
        <v>化学</v>
      </c>
      <c r="D2770" s="1">
        <f>ROUND('Sheet1 (4)'!E2776/100000000,2)</f>
        <v>0.15</v>
      </c>
      <c r="E2770" s="1">
        <f>ROUND('Sheet1 (4)'!F2776/100,2)</f>
        <v>43.04</v>
      </c>
      <c r="F2770" s="1">
        <f>ROUND('Sheet1 (4)'!G2776/100,2)</f>
        <v>74.95</v>
      </c>
      <c r="G2770" s="1">
        <f>ROUND('Sheet1 (4)'!H2776/100,2)</f>
        <v>44.08</v>
      </c>
      <c r="H2770" s="1">
        <f>ROUND('Sheet1 (4)'!I2776/100,2)</f>
        <v>29.43</v>
      </c>
      <c r="I2770" s="1">
        <f>ROUND('Sheet1 (4)'!J2776/100,2)</f>
        <v>60.94</v>
      </c>
      <c r="J2770" s="1">
        <f>ROUND('Sheet1 (4)'!K2776/100,2)</f>
        <v>67</v>
      </c>
      <c r="K2770" s="1">
        <f>ROUND('Sheet1 (4)'!L2776/100,2)</f>
        <v>76</v>
      </c>
      <c r="L2770" s="4">
        <f>ROUND(('Sheet1 (4)'!M2776+'Sheet1 (4)'!R2776)/100,2)</f>
        <v>4.04</v>
      </c>
      <c r="M2770" s="4">
        <f>ROUND(('Sheet1 (4)'!N2776+'Sheet1 (4)'!S2776)/100,2)</f>
        <v>49.13</v>
      </c>
      <c r="N2770" s="4">
        <f>ROUND(('Sheet1 (4)'!O2776+'Sheet1 (4)'!T2776)/100,2)</f>
        <v>-18.47</v>
      </c>
      <c r="O2770" s="4">
        <f>ROUND(('Sheet1 (4)'!P2776+'Sheet1 (4)'!U2776)/100,2)</f>
        <v>29.03</v>
      </c>
      <c r="P2770" s="4">
        <f>ROUND(('Sheet1 (4)'!Q2776+'Sheet1 (4)'!V2776)/100,2)</f>
        <v>62.91</v>
      </c>
      <c r="Q2770" s="7">
        <f>ROUND('Sheet1 (4)'!W2776/100,2)</f>
        <v>-0.03</v>
      </c>
      <c r="R2770" s="7">
        <f>ROUND('Sheet1 (4)'!X2776/100,2)</f>
        <v>0.09</v>
      </c>
      <c r="S2770" s="7">
        <f>ROUND('Sheet1 (4)'!Y2776/100,2)</f>
        <v>0.03</v>
      </c>
      <c r="T2770" s="7">
        <f>ROUND('Sheet1 (4)'!Z2776/100,2)</f>
        <v>-0.08</v>
      </c>
      <c r="U2770" s="7">
        <f>ROUND('Sheet1 (4)'!AA2776/100,2)</f>
        <v>7.0000000000000007E-2</v>
      </c>
      <c r="V2770" s="1" t="str">
        <f>'Sheet1 (4)'!AB2776&amp;".T"</f>
        <v>4078.T</v>
      </c>
      <c r="W2770">
        <f>ROUND('Sheet1 (4)'!AC2776,2)</f>
        <v>11.06</v>
      </c>
      <c r="X2770">
        <f>ROUND('Sheet1 (4)'!AD2776,2)</f>
        <v>0.62</v>
      </c>
      <c r="Y2770" t="str">
        <f>_xlfn.XLOOKUP('Sheet1 (4)'!AB2776,'Sheet1 (3)'!B:B,'Sheet1 (3)'!D:D,"",0)</f>
        <v>プライム</v>
      </c>
    </row>
    <row r="2771" spans="1:25" x14ac:dyDescent="0.2">
      <c r="A2771">
        <v>2770</v>
      </c>
      <c r="B2771" s="1" t="str">
        <f>_xlfn.XLOOKUP('Sheet1 (4)'!AB2777,'Sheet1 (3)'!B:B,'Sheet1 (3)'!C:C,"",0)</f>
        <v>酒井重工業</v>
      </c>
      <c r="C2771" s="1" t="str">
        <f>_xlfn.XLOOKUP('Sheet1 (4)'!AB2777,'Sheet1 (3)'!B:B,'Sheet1 (3)'!F:F,"",0)</f>
        <v>機械</v>
      </c>
      <c r="D2771" s="1">
        <f>ROUND('Sheet1 (4)'!E2777/100000000,2)</f>
        <v>0.09</v>
      </c>
      <c r="E2771" s="1">
        <f>ROUND('Sheet1 (4)'!F2777/100,2)</f>
        <v>7.01</v>
      </c>
      <c r="F2771" s="1">
        <f>ROUND('Sheet1 (4)'!G2777/100,2)</f>
        <v>13.84</v>
      </c>
      <c r="G2771" s="1">
        <f>ROUND('Sheet1 (4)'!H2777/100,2)</f>
        <v>25.06</v>
      </c>
      <c r="H2771" s="1">
        <f>ROUND('Sheet1 (4)'!I2777/100,2)</f>
        <v>33.19</v>
      </c>
      <c r="I2771" s="1">
        <f>ROUND('Sheet1 (4)'!J2777/100,2)</f>
        <v>15.84</v>
      </c>
      <c r="J2771" s="1">
        <f>ROUND('Sheet1 (4)'!K2777/100,2)</f>
        <v>16</v>
      </c>
      <c r="K2771" s="1">
        <f>ROUND('Sheet1 (4)'!L2777/100,2)</f>
        <v>20</v>
      </c>
      <c r="L2771" s="4">
        <f>ROUND(('Sheet1 (4)'!M2777+'Sheet1 (4)'!R2777)/100,2)</f>
        <v>10.17</v>
      </c>
      <c r="M2771" s="4">
        <f>ROUND(('Sheet1 (4)'!N2777+'Sheet1 (4)'!S2777)/100,2)</f>
        <v>20.96</v>
      </c>
      <c r="N2771" s="4">
        <f>ROUND(('Sheet1 (4)'!O2777+'Sheet1 (4)'!T2777)/100,2)</f>
        <v>14.94</v>
      </c>
      <c r="O2771" s="4">
        <f>ROUND(('Sheet1 (4)'!P2777+'Sheet1 (4)'!U2777)/100,2)</f>
        <v>21.29</v>
      </c>
      <c r="P2771" s="4">
        <f>ROUND(('Sheet1 (4)'!Q2777+'Sheet1 (4)'!V2777)/100,2)</f>
        <v>4.38</v>
      </c>
      <c r="Q2771" s="7">
        <f>ROUND('Sheet1 (4)'!W2777/100,2)</f>
        <v>0</v>
      </c>
      <c r="R2771" s="7">
        <f>ROUND('Sheet1 (4)'!X2777/100,2)</f>
        <v>0.06</v>
      </c>
      <c r="S2771" s="7">
        <f>ROUND('Sheet1 (4)'!Y2777/100,2)</f>
        <v>7.0000000000000007E-2</v>
      </c>
      <c r="T2771" s="7">
        <f>ROUND('Sheet1 (4)'!Z2777/100,2)</f>
        <v>0.09</v>
      </c>
      <c r="U2771" s="7">
        <f>ROUND('Sheet1 (4)'!AA2777/100,2)</f>
        <v>0.05</v>
      </c>
      <c r="V2771" s="1" t="str">
        <f>'Sheet1 (4)'!AB2777&amp;".T"</f>
        <v>6358.T</v>
      </c>
      <c r="W2771">
        <f>ROUND('Sheet1 (4)'!AC2777,2)</f>
        <v>20.66</v>
      </c>
      <c r="X2771">
        <f>ROUND('Sheet1 (4)'!AD2777,2)</f>
        <v>0.59</v>
      </c>
      <c r="Y2771" t="str">
        <f>_xlfn.XLOOKUP('Sheet1 (4)'!AB2777,'Sheet1 (3)'!B:B,'Sheet1 (3)'!D:D,"",0)</f>
        <v>プライム</v>
      </c>
    </row>
    <row r="2772" spans="1:25" x14ac:dyDescent="0.2">
      <c r="A2772">
        <v>2771</v>
      </c>
      <c r="B2772" s="1" t="str">
        <f>_xlfn.XLOOKUP('Sheet1 (4)'!AB2778,'Sheet1 (3)'!B:B,'Sheet1 (3)'!C:C,"",0)</f>
        <v>サカイホールディングス</v>
      </c>
      <c r="C2772" s="1" t="str">
        <f>_xlfn.XLOOKUP('Sheet1 (4)'!AB2778,'Sheet1 (3)'!B:B,'Sheet1 (3)'!F:F,"",0)</f>
        <v>情報・通信業</v>
      </c>
      <c r="D2772" s="1">
        <f>ROUND('Sheet1 (4)'!E2778/100000000,2)</f>
        <v>0.1</v>
      </c>
      <c r="E2772" s="1">
        <f>ROUND('Sheet1 (4)'!F2778/100,2)</f>
        <v>12.58</v>
      </c>
      <c r="F2772" s="1">
        <f>ROUND('Sheet1 (4)'!G2778/100,2)</f>
        <v>12.53</v>
      </c>
      <c r="G2772" s="1">
        <f>ROUND('Sheet1 (4)'!H2778/100,2)</f>
        <v>13.44</v>
      </c>
      <c r="H2772" s="1">
        <f>ROUND('Sheet1 (4)'!I2778/100,2)</f>
        <v>14.06</v>
      </c>
      <c r="I2772" s="1">
        <f>ROUND('Sheet1 (4)'!J2778/100,2)</f>
        <v>14.06</v>
      </c>
      <c r="J2772" s="1" t="e">
        <f>ROUND('Sheet1 (4)'!K2778/100,2)</f>
        <v>#VALUE!</v>
      </c>
      <c r="K2772" s="1" t="e">
        <f>ROUND('Sheet1 (4)'!L2778/100,2)</f>
        <v>#VALUE!</v>
      </c>
      <c r="L2772" s="4">
        <f>ROUND(('Sheet1 (4)'!M2778+'Sheet1 (4)'!R2778)/100,2)</f>
        <v>17.100000000000001</v>
      </c>
      <c r="M2772" s="4">
        <f>ROUND(('Sheet1 (4)'!N2778+'Sheet1 (4)'!S2778)/100,2)</f>
        <v>15</v>
      </c>
      <c r="N2772" s="4">
        <f>ROUND(('Sheet1 (4)'!O2778+'Sheet1 (4)'!T2778)/100,2)</f>
        <v>21</v>
      </c>
      <c r="O2772" s="4">
        <f>ROUND(('Sheet1 (4)'!P2778+'Sheet1 (4)'!U2778)/100,2)</f>
        <v>15.32</v>
      </c>
      <c r="P2772" s="4">
        <f>ROUND(('Sheet1 (4)'!Q2778+'Sheet1 (4)'!V2778)/100,2)</f>
        <v>15.32</v>
      </c>
      <c r="Q2772" s="7">
        <f>ROUND('Sheet1 (4)'!W2778/100,2)</f>
        <v>0.26</v>
      </c>
      <c r="R2772" s="7">
        <f>ROUND('Sheet1 (4)'!X2778/100,2)</f>
        <v>0.16</v>
      </c>
      <c r="S2772" s="7">
        <f>ROUND('Sheet1 (4)'!Y2778/100,2)</f>
        <v>0.21</v>
      </c>
      <c r="T2772" s="7">
        <f>ROUND('Sheet1 (4)'!Z2778/100,2)</f>
        <v>0.3</v>
      </c>
      <c r="U2772" s="7">
        <f>ROUND('Sheet1 (4)'!AA2778/100,2)</f>
        <v>0.3</v>
      </c>
      <c r="V2772" s="1" t="str">
        <f>'Sheet1 (4)'!AB2778&amp;".T"</f>
        <v>9446.T</v>
      </c>
      <c r="W2772">
        <f>ROUND('Sheet1 (4)'!AC2778,2)</f>
        <v>3.71</v>
      </c>
      <c r="X2772">
        <f>ROUND('Sheet1 (4)'!AD2778,2)</f>
        <v>0.98</v>
      </c>
      <c r="Y2772" t="str">
        <f>_xlfn.XLOOKUP('Sheet1 (4)'!AB2778,'Sheet1 (3)'!B:B,'Sheet1 (3)'!D:D,"",0)</f>
        <v>スタンダード</v>
      </c>
    </row>
    <row r="2773" spans="1:25" x14ac:dyDescent="0.2">
      <c r="A2773">
        <v>2772</v>
      </c>
      <c r="B2773" s="1" t="str">
        <f>_xlfn.XLOOKUP('Sheet1 (4)'!AB2779,'Sheet1 (3)'!B:B,'Sheet1 (3)'!C:C,"",0)</f>
        <v>サカイ引越センター</v>
      </c>
      <c r="C2773" s="1" t="str">
        <f>_xlfn.XLOOKUP('Sheet1 (4)'!AB2779,'Sheet1 (3)'!B:B,'Sheet1 (3)'!F:F,"",0)</f>
        <v>陸運業</v>
      </c>
      <c r="D2773" s="1">
        <f>ROUND('Sheet1 (4)'!E2779/100000000,2)</f>
        <v>0.41</v>
      </c>
      <c r="E2773" s="1">
        <f>ROUND('Sheet1 (4)'!F2779/100,2)</f>
        <v>111.33</v>
      </c>
      <c r="F2773" s="1">
        <f>ROUND('Sheet1 (4)'!G2779/100,2)</f>
        <v>107.9</v>
      </c>
      <c r="G2773" s="1">
        <f>ROUND('Sheet1 (4)'!H2779/100,2)</f>
        <v>118.46</v>
      </c>
      <c r="H2773" s="1">
        <f>ROUND('Sheet1 (4)'!I2779/100,2)</f>
        <v>127.45</v>
      </c>
      <c r="I2773" s="1">
        <f>ROUND('Sheet1 (4)'!J2779/100,2)</f>
        <v>129.25</v>
      </c>
      <c r="J2773" s="1">
        <f>ROUND('Sheet1 (4)'!K2779/100,2)</f>
        <v>134.5</v>
      </c>
      <c r="K2773" s="1">
        <f>ROUND('Sheet1 (4)'!L2779/100,2)</f>
        <v>144.5</v>
      </c>
      <c r="L2773" s="4">
        <f>ROUND(('Sheet1 (4)'!M2779+'Sheet1 (4)'!R2779)/100,2)</f>
        <v>100.63</v>
      </c>
      <c r="M2773" s="4">
        <f>ROUND(('Sheet1 (4)'!N2779+'Sheet1 (4)'!S2779)/100,2)</f>
        <v>48.43</v>
      </c>
      <c r="N2773" s="4">
        <f>ROUND(('Sheet1 (4)'!O2779+'Sheet1 (4)'!T2779)/100,2)</f>
        <v>55.55</v>
      </c>
      <c r="O2773" s="4">
        <f>ROUND(('Sheet1 (4)'!P2779+'Sheet1 (4)'!U2779)/100,2)</f>
        <v>27</v>
      </c>
      <c r="P2773" s="4">
        <f>ROUND(('Sheet1 (4)'!Q2779+'Sheet1 (4)'!V2779)/100,2)</f>
        <v>18.23</v>
      </c>
      <c r="Q2773" s="7">
        <f>ROUND('Sheet1 (4)'!W2779/100,2)</f>
        <v>0.11</v>
      </c>
      <c r="R2773" s="7">
        <f>ROUND('Sheet1 (4)'!X2779/100,2)</f>
        <v>0.09</v>
      </c>
      <c r="S2773" s="7">
        <f>ROUND('Sheet1 (4)'!Y2779/100,2)</f>
        <v>0.1</v>
      </c>
      <c r="T2773" s="7">
        <f>ROUND('Sheet1 (4)'!Z2779/100,2)</f>
        <v>0.1</v>
      </c>
      <c r="U2773" s="7">
        <f>ROUND('Sheet1 (4)'!AA2779/100,2)</f>
        <v>0.09</v>
      </c>
      <c r="V2773" s="1" t="str">
        <f>'Sheet1 (4)'!AB2779&amp;".T"</f>
        <v>9039.T</v>
      </c>
      <c r="W2773">
        <f>ROUND('Sheet1 (4)'!AC2779,2)</f>
        <v>13.45</v>
      </c>
      <c r="X2773">
        <f>ROUND('Sheet1 (4)'!AD2779,2)</f>
        <v>1.21</v>
      </c>
      <c r="Y2773" t="str">
        <f>_xlfn.XLOOKUP('Sheet1 (4)'!AB2779,'Sheet1 (3)'!B:B,'Sheet1 (3)'!D:D,"",0)</f>
        <v>プライム</v>
      </c>
    </row>
    <row r="2774" spans="1:25" x14ac:dyDescent="0.2">
      <c r="A2774">
        <v>2773</v>
      </c>
      <c r="B2774" s="1" t="str">
        <f>_xlfn.XLOOKUP('Sheet1 (4)'!AB2780,'Sheet1 (3)'!B:B,'Sheet1 (3)'!C:C,"",0)</f>
        <v>サカタインクス</v>
      </c>
      <c r="C2774" s="1" t="str">
        <f>_xlfn.XLOOKUP('Sheet1 (4)'!AB2780,'Sheet1 (3)'!B:B,'Sheet1 (3)'!F:F,"",0)</f>
        <v>化学</v>
      </c>
      <c r="D2774" s="1">
        <f>ROUND('Sheet1 (4)'!E2780/100000000,2)</f>
        <v>0.49</v>
      </c>
      <c r="E2774" s="1">
        <f>ROUND('Sheet1 (4)'!F2780/100,2)</f>
        <v>74.150000000000006</v>
      </c>
      <c r="F2774" s="1">
        <f>ROUND('Sheet1 (4)'!G2780/100,2)</f>
        <v>41.26</v>
      </c>
      <c r="G2774" s="1">
        <f>ROUND('Sheet1 (4)'!H2780/100,2)</f>
        <v>113.98</v>
      </c>
      <c r="H2774" s="1">
        <f>ROUND('Sheet1 (4)'!I2780/100,2)</f>
        <v>131.62</v>
      </c>
      <c r="I2774" s="1">
        <f>ROUND('Sheet1 (4)'!J2780/100,2)</f>
        <v>131.62</v>
      </c>
      <c r="J2774" s="1">
        <f>ROUND('Sheet1 (4)'!K2780/100,2)</f>
        <v>157</v>
      </c>
      <c r="K2774" s="1">
        <f>ROUND('Sheet1 (4)'!L2780/100,2)</f>
        <v>172</v>
      </c>
      <c r="L2774" s="4">
        <f>ROUND(('Sheet1 (4)'!M2780+'Sheet1 (4)'!R2780)/100,2)</f>
        <v>22.04</v>
      </c>
      <c r="M2774" s="4">
        <f>ROUND(('Sheet1 (4)'!N2780+'Sheet1 (4)'!S2780)/100,2)</f>
        <v>32.79</v>
      </c>
      <c r="N2774" s="4">
        <f>ROUND(('Sheet1 (4)'!O2780+'Sheet1 (4)'!T2780)/100,2)</f>
        <v>77.819999999999993</v>
      </c>
      <c r="O2774" s="4">
        <f>ROUND(('Sheet1 (4)'!P2780+'Sheet1 (4)'!U2780)/100,2)</f>
        <v>-59.42</v>
      </c>
      <c r="P2774" s="4">
        <f>ROUND(('Sheet1 (4)'!Q2780+'Sheet1 (4)'!V2780)/100,2)</f>
        <v>-59.42</v>
      </c>
      <c r="Q2774" s="7">
        <f>ROUND('Sheet1 (4)'!W2780/100,2)</f>
        <v>0.06</v>
      </c>
      <c r="R2774" s="7">
        <f>ROUND('Sheet1 (4)'!X2780/100,2)</f>
        <v>0.05</v>
      </c>
      <c r="S2774" s="7">
        <f>ROUND('Sheet1 (4)'!Y2780/100,2)</f>
        <v>0.08</v>
      </c>
      <c r="T2774" s="7">
        <f>ROUND('Sheet1 (4)'!Z2780/100,2)</f>
        <v>0.09</v>
      </c>
      <c r="U2774" s="7">
        <f>ROUND('Sheet1 (4)'!AA2780/100,2)</f>
        <v>0.09</v>
      </c>
      <c r="V2774" s="1" t="str">
        <f>'Sheet1 (4)'!AB2780&amp;".T"</f>
        <v>4633.T</v>
      </c>
      <c r="W2774">
        <f>ROUND('Sheet1 (4)'!AC2780,2)</f>
        <v>10.72</v>
      </c>
      <c r="X2774">
        <f>ROUND('Sheet1 (4)'!AD2780,2)</f>
        <v>0.99</v>
      </c>
      <c r="Y2774" t="str">
        <f>_xlfn.XLOOKUP('Sheet1 (4)'!AB2780,'Sheet1 (3)'!B:B,'Sheet1 (3)'!D:D,"",0)</f>
        <v>プライム</v>
      </c>
    </row>
    <row r="2775" spans="1:25" x14ac:dyDescent="0.2">
      <c r="A2775">
        <v>2774</v>
      </c>
      <c r="B2775" s="1" t="str">
        <f>_xlfn.XLOOKUP('Sheet1 (4)'!AB2781,'Sheet1 (3)'!B:B,'Sheet1 (3)'!C:C,"",0)</f>
        <v>サカタのタネ</v>
      </c>
      <c r="C2775" s="1" t="str">
        <f>_xlfn.XLOOKUP('Sheet1 (4)'!AB2781,'Sheet1 (3)'!B:B,'Sheet1 (3)'!F:F,"",0)</f>
        <v>水産・農林業</v>
      </c>
      <c r="D2775" s="1">
        <f>ROUND('Sheet1 (4)'!E2781/100000000,2)</f>
        <v>0.43</v>
      </c>
      <c r="E2775" s="1">
        <f>ROUND('Sheet1 (4)'!F2781/100,2)</f>
        <v>97.26</v>
      </c>
      <c r="F2775" s="1">
        <f>ROUND('Sheet1 (4)'!G2781/100,2)</f>
        <v>111.82</v>
      </c>
      <c r="G2775" s="1">
        <f>ROUND('Sheet1 (4)'!H2781/100,2)</f>
        <v>109.19</v>
      </c>
      <c r="H2775" s="1">
        <f>ROUND('Sheet1 (4)'!I2781/100,2)</f>
        <v>104.96</v>
      </c>
      <c r="I2775" s="1">
        <f>ROUND('Sheet1 (4)'!J2781/100,2)</f>
        <v>122.58</v>
      </c>
      <c r="J2775" s="1">
        <f>ROUND('Sheet1 (4)'!K2781/100,2)</f>
        <v>119.4</v>
      </c>
      <c r="K2775" s="1">
        <f>ROUND('Sheet1 (4)'!L2781/100,2)</f>
        <v>129.4</v>
      </c>
      <c r="L2775" s="4">
        <f>ROUND(('Sheet1 (4)'!M2781+'Sheet1 (4)'!R2781)/100,2)</f>
        <v>61.97</v>
      </c>
      <c r="M2775" s="4">
        <f>ROUND(('Sheet1 (4)'!N2781+'Sheet1 (4)'!S2781)/100,2)</f>
        <v>105.07</v>
      </c>
      <c r="N2775" s="4">
        <f>ROUND(('Sheet1 (4)'!O2781+'Sheet1 (4)'!T2781)/100,2)</f>
        <v>2.44</v>
      </c>
      <c r="O2775" s="4">
        <f>ROUND(('Sheet1 (4)'!P2781+'Sheet1 (4)'!U2781)/100,2)</f>
        <v>27.18</v>
      </c>
      <c r="P2775" s="4">
        <f>ROUND(('Sheet1 (4)'!Q2781+'Sheet1 (4)'!V2781)/100,2)</f>
        <v>91.66</v>
      </c>
      <c r="Q2775" s="7">
        <f>ROUND('Sheet1 (4)'!W2781/100,2)</f>
        <v>7.0000000000000007E-2</v>
      </c>
      <c r="R2775" s="7">
        <f>ROUND('Sheet1 (4)'!X2781/100,2)</f>
        <v>0.1</v>
      </c>
      <c r="S2775" s="7">
        <f>ROUND('Sheet1 (4)'!Y2781/100,2)</f>
        <v>7.0000000000000007E-2</v>
      </c>
      <c r="T2775" s="7">
        <f>ROUND('Sheet1 (4)'!Z2781/100,2)</f>
        <v>0.11</v>
      </c>
      <c r="U2775" s="7">
        <f>ROUND('Sheet1 (4)'!AA2781/100,2)</f>
        <v>0.06</v>
      </c>
      <c r="V2775" s="1" t="str">
        <f>'Sheet1 (4)'!AB2781&amp;".T"</f>
        <v>1377.T</v>
      </c>
      <c r="W2775">
        <f>ROUND('Sheet1 (4)'!AC2781,2)</f>
        <v>14.18</v>
      </c>
      <c r="X2775">
        <f>ROUND('Sheet1 (4)'!AD2781,2)</f>
        <v>1.05</v>
      </c>
      <c r="Y2775" t="str">
        <f>_xlfn.XLOOKUP('Sheet1 (4)'!AB2781,'Sheet1 (3)'!B:B,'Sheet1 (3)'!D:D,"",0)</f>
        <v>プライム</v>
      </c>
    </row>
    <row r="2776" spans="1:25" x14ac:dyDescent="0.2">
      <c r="A2776">
        <v>2775</v>
      </c>
      <c r="B2776" s="1" t="str">
        <f>_xlfn.XLOOKUP('Sheet1 (4)'!AB2782,'Sheet1 (3)'!B:B,'Sheet1 (3)'!C:C,"",0)</f>
        <v>さくらインターネット</v>
      </c>
      <c r="C2776" s="1" t="str">
        <f>_xlfn.XLOOKUP('Sheet1 (4)'!AB2782,'Sheet1 (3)'!B:B,'Sheet1 (3)'!F:F,"",0)</f>
        <v>情報・通信業</v>
      </c>
      <c r="D2776" s="1">
        <f>ROUND('Sheet1 (4)'!E2782/100000000,2)</f>
        <v>0.4</v>
      </c>
      <c r="E2776" s="1">
        <f>ROUND('Sheet1 (4)'!F2782/100,2)</f>
        <v>13.81</v>
      </c>
      <c r="F2776" s="1">
        <f>ROUND('Sheet1 (4)'!G2782/100,2)</f>
        <v>7.64</v>
      </c>
      <c r="G2776" s="1">
        <f>ROUND('Sheet1 (4)'!H2782/100,2)</f>
        <v>10.93</v>
      </c>
      <c r="H2776" s="1">
        <f>ROUND('Sheet1 (4)'!I2782/100,2)</f>
        <v>8.84</v>
      </c>
      <c r="I2776" s="1">
        <f>ROUND('Sheet1 (4)'!J2782/100,2)</f>
        <v>41.46</v>
      </c>
      <c r="J2776" s="1">
        <f>ROUND('Sheet1 (4)'!K2782/100,2)</f>
        <v>-0.8</v>
      </c>
      <c r="K2776" s="1">
        <f>ROUND('Sheet1 (4)'!L2782/100,2)</f>
        <v>14.51</v>
      </c>
      <c r="L2776" s="4">
        <f>ROUND(('Sheet1 (4)'!M2782+'Sheet1 (4)'!R2782)/100,2)</f>
        <v>27.51</v>
      </c>
      <c r="M2776" s="4">
        <f>ROUND(('Sheet1 (4)'!N2782+'Sheet1 (4)'!S2782)/100,2)</f>
        <v>22.83</v>
      </c>
      <c r="N2776" s="4">
        <f>ROUND(('Sheet1 (4)'!O2782+'Sheet1 (4)'!T2782)/100,2)</f>
        <v>33.57</v>
      </c>
      <c r="O2776" s="4">
        <f>ROUND(('Sheet1 (4)'!P2782+'Sheet1 (4)'!U2782)/100,2)</f>
        <v>8.59</v>
      </c>
      <c r="P2776" s="4">
        <f>ROUND(('Sheet1 (4)'!Q2782+'Sheet1 (4)'!V2782)/100,2)</f>
        <v>-25.36</v>
      </c>
      <c r="Q2776" s="7">
        <f>ROUND('Sheet1 (4)'!W2782/100,2)</f>
        <v>0.1</v>
      </c>
      <c r="R2776" s="7">
        <f>ROUND('Sheet1 (4)'!X2782/100,2)</f>
        <v>0.04</v>
      </c>
      <c r="S2776" s="7">
        <f>ROUND('Sheet1 (4)'!Y2782/100,2)</f>
        <v>0.08</v>
      </c>
      <c r="T2776" s="7">
        <f>ROUND('Sheet1 (4)'!Z2782/100,2)</f>
        <v>7.0000000000000007E-2</v>
      </c>
      <c r="U2776" s="7">
        <f>ROUND('Sheet1 (4)'!AA2782/100,2)</f>
        <v>0.15</v>
      </c>
      <c r="V2776" s="1" t="str">
        <f>'Sheet1 (4)'!AB2782&amp;".T"</f>
        <v>3778.T</v>
      </c>
      <c r="W2776">
        <f>ROUND('Sheet1 (4)'!AC2782,2)</f>
        <v>78.75</v>
      </c>
      <c r="X2776">
        <f>ROUND('Sheet1 (4)'!AD2782,2)</f>
        <v>4.29</v>
      </c>
      <c r="Y2776" t="str">
        <f>_xlfn.XLOOKUP('Sheet1 (4)'!AB2782,'Sheet1 (3)'!B:B,'Sheet1 (3)'!D:D,"",0)</f>
        <v>プライム</v>
      </c>
    </row>
    <row r="2777" spans="1:25" x14ac:dyDescent="0.2">
      <c r="A2777">
        <v>2776</v>
      </c>
      <c r="B2777" s="1" t="str">
        <f>_xlfn.XLOOKUP('Sheet1 (4)'!AB2783,'Sheet1 (3)'!B:B,'Sheet1 (3)'!C:C,"",0)</f>
        <v>さくらケーシーエス</v>
      </c>
      <c r="C2777" s="1" t="str">
        <f>_xlfn.XLOOKUP('Sheet1 (4)'!AB2783,'Sheet1 (3)'!B:B,'Sheet1 (3)'!F:F,"",0)</f>
        <v>情報・通信業</v>
      </c>
      <c r="D2777" s="1">
        <f>ROUND('Sheet1 (4)'!E2783/100000000,2)</f>
        <v>0.11</v>
      </c>
      <c r="E2777" s="1">
        <f>ROUND('Sheet1 (4)'!F2783/100,2)</f>
        <v>8.02</v>
      </c>
      <c r="F2777" s="1">
        <f>ROUND('Sheet1 (4)'!G2783/100,2)</f>
        <v>8.1999999999999993</v>
      </c>
      <c r="G2777" s="1">
        <f>ROUND('Sheet1 (4)'!H2783/100,2)</f>
        <v>9.94</v>
      </c>
      <c r="H2777" s="1">
        <f>ROUND('Sheet1 (4)'!I2783/100,2)</f>
        <v>11.28</v>
      </c>
      <c r="I2777" s="1">
        <f>ROUND('Sheet1 (4)'!J2783/100,2)</f>
        <v>13.78</v>
      </c>
      <c r="J2777" s="1" t="e">
        <f>ROUND('Sheet1 (4)'!K2783/100,2)</f>
        <v>#VALUE!</v>
      </c>
      <c r="K2777" s="1" t="e">
        <f>ROUND('Sheet1 (4)'!L2783/100,2)</f>
        <v>#VALUE!</v>
      </c>
      <c r="L2777" s="4">
        <f>ROUND(('Sheet1 (4)'!M2783+'Sheet1 (4)'!R2783)/100,2)</f>
        <v>9.6999999999999993</v>
      </c>
      <c r="M2777" s="4">
        <f>ROUND(('Sheet1 (4)'!N2783+'Sheet1 (4)'!S2783)/100,2)</f>
        <v>-7.48</v>
      </c>
      <c r="N2777" s="4">
        <f>ROUND(('Sheet1 (4)'!O2783+'Sheet1 (4)'!T2783)/100,2)</f>
        <v>15.42</v>
      </c>
      <c r="O2777" s="4">
        <f>ROUND(('Sheet1 (4)'!P2783+'Sheet1 (4)'!U2783)/100,2)</f>
        <v>24.47</v>
      </c>
      <c r="P2777" s="4">
        <f>ROUND(('Sheet1 (4)'!Q2783+'Sheet1 (4)'!V2783)/100,2)</f>
        <v>-60.57</v>
      </c>
      <c r="Q2777" s="7">
        <f>ROUND('Sheet1 (4)'!W2783/100,2)</f>
        <v>0.05</v>
      </c>
      <c r="R2777" s="7">
        <f>ROUND('Sheet1 (4)'!X2783/100,2)</f>
        <v>0.04</v>
      </c>
      <c r="S2777" s="7">
        <f>ROUND('Sheet1 (4)'!Y2783/100,2)</f>
        <v>0.04</v>
      </c>
      <c r="T2777" s="7">
        <f>ROUND('Sheet1 (4)'!Z2783/100,2)</f>
        <v>0.05</v>
      </c>
      <c r="U2777" s="7">
        <f>ROUND('Sheet1 (4)'!AA2783/100,2)</f>
        <v>0.06</v>
      </c>
      <c r="V2777" s="1" t="str">
        <f>'Sheet1 (4)'!AB2783&amp;".T"</f>
        <v>4761.T</v>
      </c>
      <c r="W2777">
        <f>ROUND('Sheet1 (4)'!AC2783,2)</f>
        <v>13.77</v>
      </c>
      <c r="X2777">
        <f>ROUND('Sheet1 (4)'!AD2783,2)</f>
        <v>0.69</v>
      </c>
      <c r="Y2777" t="str">
        <f>_xlfn.XLOOKUP('Sheet1 (4)'!AB2783,'Sheet1 (3)'!B:B,'Sheet1 (3)'!D:D,"",0)</f>
        <v>スタンダード</v>
      </c>
    </row>
    <row r="2778" spans="1:25" x14ac:dyDescent="0.2">
      <c r="A2778">
        <v>2777</v>
      </c>
      <c r="B2778" s="1" t="str">
        <f>_xlfn.XLOOKUP('Sheet1 (4)'!AB2784,'Sheet1 (3)'!B:B,'Sheet1 (3)'!C:C,"",0)</f>
        <v>櫻護謨</v>
      </c>
      <c r="C2778" s="1" t="str">
        <f>_xlfn.XLOOKUP('Sheet1 (4)'!AB2784,'Sheet1 (3)'!B:B,'Sheet1 (3)'!F:F,"",0)</f>
        <v>ゴム製品</v>
      </c>
      <c r="D2778" s="1">
        <f>ROUND('Sheet1 (4)'!E2784/100000000,2)</f>
        <v>0.02</v>
      </c>
      <c r="E2778" s="1">
        <f>ROUND('Sheet1 (4)'!F2784/100,2)</f>
        <v>2.8</v>
      </c>
      <c r="F2778" s="1">
        <f>ROUND('Sheet1 (4)'!G2784/100,2)</f>
        <v>-1.28</v>
      </c>
      <c r="G2778" s="1">
        <f>ROUND('Sheet1 (4)'!H2784/100,2)</f>
        <v>4.26</v>
      </c>
      <c r="H2778" s="1">
        <f>ROUND('Sheet1 (4)'!I2784/100,2)</f>
        <v>11.36</v>
      </c>
      <c r="I2778" s="1">
        <f>ROUND('Sheet1 (4)'!J2784/100,2)</f>
        <v>6.45</v>
      </c>
      <c r="J2778" s="1" t="e">
        <f>ROUND('Sheet1 (4)'!K2784/100,2)</f>
        <v>#VALUE!</v>
      </c>
      <c r="K2778" s="1" t="e">
        <f>ROUND('Sheet1 (4)'!L2784/100,2)</f>
        <v>#VALUE!</v>
      </c>
      <c r="L2778" s="4">
        <f>ROUND(('Sheet1 (4)'!M2784+'Sheet1 (4)'!R2784)/100,2)</f>
        <v>7.1</v>
      </c>
      <c r="M2778" s="4">
        <f>ROUND(('Sheet1 (4)'!N2784+'Sheet1 (4)'!S2784)/100,2)</f>
        <v>-0.19</v>
      </c>
      <c r="N2778" s="4">
        <f>ROUND(('Sheet1 (4)'!O2784+'Sheet1 (4)'!T2784)/100,2)</f>
        <v>0.38</v>
      </c>
      <c r="O2778" s="4">
        <f>ROUND(('Sheet1 (4)'!P2784+'Sheet1 (4)'!U2784)/100,2)</f>
        <v>2.2000000000000002</v>
      </c>
      <c r="P2778" s="4">
        <f>ROUND(('Sheet1 (4)'!Q2784+'Sheet1 (4)'!V2784)/100,2)</f>
        <v>2.2599999999999998</v>
      </c>
      <c r="Q2778" s="7">
        <f>ROUND('Sheet1 (4)'!W2784/100,2)</f>
        <v>0.03</v>
      </c>
      <c r="R2778" s="7">
        <f>ROUND('Sheet1 (4)'!X2784/100,2)</f>
        <v>-0.01</v>
      </c>
      <c r="S2778" s="7">
        <f>ROUND('Sheet1 (4)'!Y2784/100,2)</f>
        <v>0.04</v>
      </c>
      <c r="T2778" s="7">
        <f>ROUND('Sheet1 (4)'!Z2784/100,2)</f>
        <v>0.09</v>
      </c>
      <c r="U2778" s="7">
        <f>ROUND('Sheet1 (4)'!AA2784/100,2)</f>
        <v>0.05</v>
      </c>
      <c r="V2778" s="1" t="str">
        <f>'Sheet1 (4)'!AB2784&amp;".T"</f>
        <v>5189.T</v>
      </c>
      <c r="W2778">
        <f>ROUND('Sheet1 (4)'!AC2784,2)</f>
        <v>7.15</v>
      </c>
      <c r="X2778">
        <f>ROUND('Sheet1 (4)'!AD2784,2)</f>
        <v>0.49</v>
      </c>
      <c r="Y2778" t="str">
        <f>_xlfn.XLOOKUP('Sheet1 (4)'!AB2784,'Sheet1 (3)'!B:B,'Sheet1 (3)'!D:D,"",0)</f>
        <v>スタンダード</v>
      </c>
    </row>
    <row r="2779" spans="1:25" x14ac:dyDescent="0.2">
      <c r="A2779">
        <v>2778</v>
      </c>
      <c r="B2779" s="1" t="str">
        <f>_xlfn.XLOOKUP('Sheet1 (4)'!AB2785,'Sheet1 (3)'!B:B,'Sheet1 (3)'!C:C,"",0)</f>
        <v>桜井製作所</v>
      </c>
      <c r="C2779" s="1" t="str">
        <f>_xlfn.XLOOKUP('Sheet1 (4)'!AB2785,'Sheet1 (3)'!B:B,'Sheet1 (3)'!F:F,"",0)</f>
        <v>輸送用機器</v>
      </c>
      <c r="D2779" s="1">
        <f>ROUND('Sheet1 (4)'!E2785/100000000,2)</f>
        <v>0.03</v>
      </c>
      <c r="E2779" s="1">
        <f>ROUND('Sheet1 (4)'!F2785/100,2)</f>
        <v>-5.61</v>
      </c>
      <c r="F2779" s="1">
        <f>ROUND('Sheet1 (4)'!G2785/100,2)</f>
        <v>0.28000000000000003</v>
      </c>
      <c r="G2779" s="1">
        <f>ROUND('Sheet1 (4)'!H2785/100,2)</f>
        <v>-4.16</v>
      </c>
      <c r="H2779" s="1">
        <f>ROUND('Sheet1 (4)'!I2785/100,2)</f>
        <v>-2.63</v>
      </c>
      <c r="I2779" s="1">
        <f>ROUND('Sheet1 (4)'!J2785/100,2)</f>
        <v>1.64</v>
      </c>
      <c r="J2779" s="1" t="e">
        <f>ROUND('Sheet1 (4)'!K2785/100,2)</f>
        <v>#VALUE!</v>
      </c>
      <c r="K2779" s="1" t="e">
        <f>ROUND('Sheet1 (4)'!L2785/100,2)</f>
        <v>#VALUE!</v>
      </c>
      <c r="L2779" s="4">
        <f>ROUND(('Sheet1 (4)'!M2785+'Sheet1 (4)'!R2785)/100,2)</f>
        <v>-1.78</v>
      </c>
      <c r="M2779" s="4">
        <f>ROUND(('Sheet1 (4)'!N2785+'Sheet1 (4)'!S2785)/100,2)</f>
        <v>4.78</v>
      </c>
      <c r="N2779" s="4">
        <f>ROUND(('Sheet1 (4)'!O2785+'Sheet1 (4)'!T2785)/100,2)</f>
        <v>-12.34</v>
      </c>
      <c r="O2779" s="4">
        <f>ROUND(('Sheet1 (4)'!P2785+'Sheet1 (4)'!U2785)/100,2)</f>
        <v>12.44</v>
      </c>
      <c r="P2779" s="4">
        <f>ROUND(('Sheet1 (4)'!Q2785+'Sheet1 (4)'!V2785)/100,2)</f>
        <v>-1.05</v>
      </c>
      <c r="Q2779" s="7">
        <f>ROUND('Sheet1 (4)'!W2785/100,2)</f>
        <v>-7.0000000000000007E-2</v>
      </c>
      <c r="R2779" s="7">
        <f>ROUND('Sheet1 (4)'!X2785/100,2)</f>
        <v>0.04</v>
      </c>
      <c r="S2779" s="7">
        <f>ROUND('Sheet1 (4)'!Y2785/100,2)</f>
        <v>-0.06</v>
      </c>
      <c r="T2779" s="7">
        <f>ROUND('Sheet1 (4)'!Z2785/100,2)</f>
        <v>7.0000000000000007E-2</v>
      </c>
      <c r="U2779" s="7">
        <f>ROUND('Sheet1 (4)'!AA2785/100,2)</f>
        <v>0.04</v>
      </c>
      <c r="V2779" s="1" t="str">
        <f>'Sheet1 (4)'!AB2785&amp;".T"</f>
        <v>7255.T</v>
      </c>
      <c r="W2779">
        <f>ROUND('Sheet1 (4)'!AC2785,2)</f>
        <v>6.07</v>
      </c>
      <c r="X2779">
        <f>ROUND('Sheet1 (4)'!AD2785,2)</f>
        <v>0.39</v>
      </c>
      <c r="Y2779" t="str">
        <f>_xlfn.XLOOKUP('Sheet1 (4)'!AB2785,'Sheet1 (3)'!B:B,'Sheet1 (3)'!D:D,"",0)</f>
        <v>スタンダード</v>
      </c>
    </row>
    <row r="2780" spans="1:25" x14ac:dyDescent="0.2">
      <c r="A2780">
        <v>2779</v>
      </c>
      <c r="B2780" s="1" t="str">
        <f>_xlfn.XLOOKUP('Sheet1 (4)'!AB2786,'Sheet1 (3)'!B:B,'Sheet1 (3)'!C:C,"",0)</f>
        <v>櫻島埠頭</v>
      </c>
      <c r="C2780" s="1" t="str">
        <f>_xlfn.XLOOKUP('Sheet1 (4)'!AB2786,'Sheet1 (3)'!B:B,'Sheet1 (3)'!F:F,"",0)</f>
        <v>倉庫・運輸関連業</v>
      </c>
      <c r="D2780" s="1">
        <f>ROUND('Sheet1 (4)'!E2786/100000000,2)</f>
        <v>0.02</v>
      </c>
      <c r="E2780" s="1">
        <f>ROUND('Sheet1 (4)'!F2786/100,2)</f>
        <v>0.92</v>
      </c>
      <c r="F2780" s="1">
        <f>ROUND('Sheet1 (4)'!G2786/100,2)</f>
        <v>1.0900000000000001</v>
      </c>
      <c r="G2780" s="1">
        <f>ROUND('Sheet1 (4)'!H2786/100,2)</f>
        <v>1.57</v>
      </c>
      <c r="H2780" s="1">
        <f>ROUND('Sheet1 (4)'!I2786/100,2)</f>
        <v>2.36</v>
      </c>
      <c r="I2780" s="1">
        <f>ROUND('Sheet1 (4)'!J2786/100,2)</f>
        <v>2.0299999999999998</v>
      </c>
      <c r="J2780" s="1" t="e">
        <f>ROUND('Sheet1 (4)'!K2786/100,2)</f>
        <v>#VALUE!</v>
      </c>
      <c r="K2780" s="1" t="e">
        <f>ROUND('Sheet1 (4)'!L2786/100,2)</f>
        <v>#VALUE!</v>
      </c>
      <c r="L2780" s="4">
        <f>ROUND(('Sheet1 (4)'!M2786+'Sheet1 (4)'!R2786)/100,2)</f>
        <v>-0.06</v>
      </c>
      <c r="M2780" s="4">
        <f>ROUND(('Sheet1 (4)'!N2786+'Sheet1 (4)'!S2786)/100,2)</f>
        <v>1.25</v>
      </c>
      <c r="N2780" s="4">
        <f>ROUND(('Sheet1 (4)'!O2786+'Sheet1 (4)'!T2786)/100,2)</f>
        <v>-4.82</v>
      </c>
      <c r="O2780" s="4">
        <f>ROUND(('Sheet1 (4)'!P2786+'Sheet1 (4)'!U2786)/100,2)</f>
        <v>-3.26</v>
      </c>
      <c r="P2780" s="4">
        <f>ROUND(('Sheet1 (4)'!Q2786+'Sheet1 (4)'!V2786)/100,2)</f>
        <v>1.47</v>
      </c>
      <c r="Q2780" s="7">
        <f>ROUND('Sheet1 (4)'!W2786/100,2)</f>
        <v>0.05</v>
      </c>
      <c r="R2780" s="7">
        <f>ROUND('Sheet1 (4)'!X2786/100,2)</f>
        <v>0.04</v>
      </c>
      <c r="S2780" s="7">
        <f>ROUND('Sheet1 (4)'!Y2786/100,2)</f>
        <v>0.04</v>
      </c>
      <c r="T2780" s="7">
        <f>ROUND('Sheet1 (4)'!Z2786/100,2)</f>
        <v>0.04</v>
      </c>
      <c r="U2780" s="7">
        <f>ROUND('Sheet1 (4)'!AA2786/100,2)</f>
        <v>0.04</v>
      </c>
      <c r="V2780" s="1" t="str">
        <f>'Sheet1 (4)'!AB2786&amp;".T"</f>
        <v>9353.T</v>
      </c>
      <c r="W2780">
        <f>ROUND('Sheet1 (4)'!AC2786,2)</f>
        <v>9.5399999999999991</v>
      </c>
      <c r="X2780">
        <f>ROUND('Sheet1 (4)'!AD2786,2)</f>
        <v>0.45</v>
      </c>
      <c r="Y2780" t="str">
        <f>_xlfn.XLOOKUP('Sheet1 (4)'!AB2786,'Sheet1 (3)'!B:B,'Sheet1 (3)'!D:D,"",0)</f>
        <v>スタンダード</v>
      </c>
    </row>
    <row r="2781" spans="1:25" x14ac:dyDescent="0.2">
      <c r="A2781">
        <v>2780</v>
      </c>
      <c r="B2781" s="1" t="str">
        <f>_xlfn.XLOOKUP('Sheet1 (4)'!AB2787,'Sheet1 (3)'!B:B,'Sheet1 (3)'!C:C,"",0)</f>
        <v>さくらさくプラス</v>
      </c>
      <c r="C2781" s="1" t="str">
        <f>_xlfn.XLOOKUP('Sheet1 (4)'!AB2787,'Sheet1 (3)'!B:B,'Sheet1 (3)'!F:F,"",0)</f>
        <v>サービス業</v>
      </c>
      <c r="D2781" s="1">
        <f>ROUND('Sheet1 (4)'!E2787/100000000,2)</f>
        <v>0.04</v>
      </c>
      <c r="E2781" s="1">
        <f>ROUND('Sheet1 (4)'!F2787/100,2)</f>
        <v>4.6500000000000004</v>
      </c>
      <c r="F2781" s="1">
        <f>ROUND('Sheet1 (4)'!G2787/100,2)</f>
        <v>0.22</v>
      </c>
      <c r="G2781" s="1">
        <f>ROUND('Sheet1 (4)'!H2787/100,2)</f>
        <v>3.15</v>
      </c>
      <c r="H2781" s="1">
        <f>ROUND('Sheet1 (4)'!I2787/100,2)</f>
        <v>7.76</v>
      </c>
      <c r="I2781" s="1">
        <f>ROUND('Sheet1 (4)'!J2787/100,2)</f>
        <v>11.39</v>
      </c>
      <c r="J2781" s="1" t="e">
        <f>ROUND('Sheet1 (4)'!K2787/100,2)</f>
        <v>#VALUE!</v>
      </c>
      <c r="K2781" s="1" t="e">
        <f>ROUND('Sheet1 (4)'!L2787/100,2)</f>
        <v>#VALUE!</v>
      </c>
      <c r="L2781" s="4">
        <f>ROUND(('Sheet1 (4)'!M2787+'Sheet1 (4)'!R2787)/100,2)</f>
        <v>-10.220000000000001</v>
      </c>
      <c r="M2781" s="4">
        <f>ROUND(('Sheet1 (4)'!N2787+'Sheet1 (4)'!S2787)/100,2)</f>
        <v>-11.67</v>
      </c>
      <c r="N2781" s="4">
        <f>ROUND(('Sheet1 (4)'!O2787+'Sheet1 (4)'!T2787)/100,2)</f>
        <v>-14.25</v>
      </c>
      <c r="O2781" s="4">
        <f>ROUND(('Sheet1 (4)'!P2787+'Sheet1 (4)'!U2787)/100,2)</f>
        <v>20.54</v>
      </c>
      <c r="P2781" s="4">
        <f>ROUND(('Sheet1 (4)'!Q2787+'Sheet1 (4)'!V2787)/100,2)</f>
        <v>20.04</v>
      </c>
      <c r="Q2781" s="7">
        <f>ROUND('Sheet1 (4)'!W2787/100,2)</f>
        <v>0.28999999999999998</v>
      </c>
      <c r="R2781" s="7">
        <f>ROUND('Sheet1 (4)'!X2787/100,2)</f>
        <v>0.08</v>
      </c>
      <c r="S2781" s="7">
        <f>ROUND('Sheet1 (4)'!Y2787/100,2)</f>
        <v>7.0000000000000007E-2</v>
      </c>
      <c r="T2781" s="7">
        <f>ROUND('Sheet1 (4)'!Z2787/100,2)</f>
        <v>0.12</v>
      </c>
      <c r="U2781" s="7">
        <f>ROUND('Sheet1 (4)'!AA2787/100,2)</f>
        <v>0.11</v>
      </c>
      <c r="V2781" s="1" t="str">
        <f>'Sheet1 (4)'!AB2787&amp;".T"</f>
        <v>7097.T</v>
      </c>
      <c r="W2781">
        <f>ROUND('Sheet1 (4)'!AC2787,2)</f>
        <v>19.260000000000002</v>
      </c>
      <c r="X2781">
        <f>ROUND('Sheet1 (4)'!AD2787,2)</f>
        <v>1.96</v>
      </c>
      <c r="Y2781" t="str">
        <f>_xlfn.XLOOKUP('Sheet1 (4)'!AB2787,'Sheet1 (3)'!B:B,'Sheet1 (3)'!D:D,"",0)</f>
        <v>グロース</v>
      </c>
    </row>
    <row r="2782" spans="1:25" x14ac:dyDescent="0.2">
      <c r="A2782">
        <v>2781</v>
      </c>
      <c r="B2782" s="1" t="str">
        <f>_xlfn.XLOOKUP('Sheet1 (4)'!AB2788,'Sheet1 (3)'!B:B,'Sheet1 (3)'!C:C,"",0)</f>
        <v>サーラコーポレーション</v>
      </c>
      <c r="C2782" s="1" t="str">
        <f>_xlfn.XLOOKUP('Sheet1 (4)'!AB2788,'Sheet1 (3)'!B:B,'Sheet1 (3)'!F:F,"",0)</f>
        <v>小売業</v>
      </c>
      <c r="D2782" s="1">
        <f>ROUND('Sheet1 (4)'!E2788/100000000,2)</f>
        <v>0.64</v>
      </c>
      <c r="E2782" s="1">
        <f>ROUND('Sheet1 (4)'!F2788/100,2)</f>
        <v>65.930000000000007</v>
      </c>
      <c r="F2782" s="1">
        <f>ROUND('Sheet1 (4)'!G2788/100,2)</f>
        <v>68.92</v>
      </c>
      <c r="G2782" s="1">
        <f>ROUND('Sheet1 (4)'!H2788/100,2)</f>
        <v>60.85</v>
      </c>
      <c r="H2782" s="1">
        <f>ROUND('Sheet1 (4)'!I2788/100,2)</f>
        <v>63.09</v>
      </c>
      <c r="I2782" s="1">
        <f>ROUND('Sheet1 (4)'!J2788/100,2)</f>
        <v>63.09</v>
      </c>
      <c r="J2782" s="1" t="e">
        <f>ROUND('Sheet1 (4)'!K2788/100,2)</f>
        <v>#VALUE!</v>
      </c>
      <c r="K2782" s="1" t="e">
        <f>ROUND('Sheet1 (4)'!L2788/100,2)</f>
        <v>#VALUE!</v>
      </c>
      <c r="L2782" s="4">
        <f>ROUND(('Sheet1 (4)'!M2788+'Sheet1 (4)'!R2788)/100,2)</f>
        <v>114.18</v>
      </c>
      <c r="M2782" s="4">
        <f>ROUND(('Sheet1 (4)'!N2788+'Sheet1 (4)'!S2788)/100,2)</f>
        <v>60.69</v>
      </c>
      <c r="N2782" s="4">
        <f>ROUND(('Sheet1 (4)'!O2788+'Sheet1 (4)'!T2788)/100,2)</f>
        <v>1.41</v>
      </c>
      <c r="O2782" s="4">
        <f>ROUND(('Sheet1 (4)'!P2788+'Sheet1 (4)'!U2788)/100,2)</f>
        <v>39.090000000000003</v>
      </c>
      <c r="P2782" s="4">
        <f>ROUND(('Sheet1 (4)'!Q2788+'Sheet1 (4)'!V2788)/100,2)</f>
        <v>39.090000000000003</v>
      </c>
      <c r="Q2782" s="7">
        <f>ROUND('Sheet1 (4)'!W2788/100,2)</f>
        <v>0.08</v>
      </c>
      <c r="R2782" s="7">
        <f>ROUND('Sheet1 (4)'!X2788/100,2)</f>
        <v>0.08</v>
      </c>
      <c r="S2782" s="7">
        <f>ROUND('Sheet1 (4)'!Y2788/100,2)</f>
        <v>0.08</v>
      </c>
      <c r="T2782" s="7">
        <f>ROUND('Sheet1 (4)'!Z2788/100,2)</f>
        <v>7.0000000000000007E-2</v>
      </c>
      <c r="U2782" s="7">
        <f>ROUND('Sheet1 (4)'!AA2788/100,2)</f>
        <v>7.0000000000000007E-2</v>
      </c>
      <c r="V2782" s="1" t="str">
        <f>'Sheet1 (4)'!AB2788&amp;".T"</f>
        <v>2734.T</v>
      </c>
      <c r="W2782">
        <f>ROUND('Sheet1 (4)'!AC2788,2)</f>
        <v>10.91</v>
      </c>
      <c r="X2782">
        <f>ROUND('Sheet1 (4)'!AD2788,2)</f>
        <v>0.79</v>
      </c>
      <c r="Y2782" t="str">
        <f>_xlfn.XLOOKUP('Sheet1 (4)'!AB2788,'Sheet1 (3)'!B:B,'Sheet1 (3)'!D:D,"",0)</f>
        <v>プライム</v>
      </c>
    </row>
    <row r="2783" spans="1:25" x14ac:dyDescent="0.2">
      <c r="A2783">
        <v>2782</v>
      </c>
      <c r="B2783" s="1" t="str">
        <f>_xlfn.XLOOKUP('Sheet1 (4)'!AB2789,'Sheet1 (3)'!B:B,'Sheet1 (3)'!C:C,"",0)</f>
        <v>サムコ</v>
      </c>
      <c r="C2783" s="1" t="str">
        <f>_xlfn.XLOOKUP('Sheet1 (4)'!AB2789,'Sheet1 (3)'!B:B,'Sheet1 (3)'!F:F,"",0)</f>
        <v>機械</v>
      </c>
      <c r="D2783" s="1">
        <f>ROUND('Sheet1 (4)'!E2789/100000000,2)</f>
        <v>0.08</v>
      </c>
      <c r="E2783" s="1">
        <f>ROUND('Sheet1 (4)'!F2789/100,2)</f>
        <v>9.89</v>
      </c>
      <c r="F2783" s="1">
        <f>ROUND('Sheet1 (4)'!G2789/100,2)</f>
        <v>13.71</v>
      </c>
      <c r="G2783" s="1">
        <f>ROUND('Sheet1 (4)'!H2789/100,2)</f>
        <v>18.59</v>
      </c>
      <c r="H2783" s="1">
        <f>ROUND('Sheet1 (4)'!I2789/100,2)</f>
        <v>20.18</v>
      </c>
      <c r="I2783" s="1">
        <f>ROUND('Sheet1 (4)'!J2789/100,2)</f>
        <v>23.43</v>
      </c>
      <c r="J2783" s="1">
        <f>ROUND('Sheet1 (4)'!K2789/100,2)</f>
        <v>26</v>
      </c>
      <c r="K2783" s="1">
        <f>ROUND('Sheet1 (4)'!L2789/100,2)</f>
        <v>30</v>
      </c>
      <c r="L2783" s="4">
        <f>ROUND(('Sheet1 (4)'!M2789+'Sheet1 (4)'!R2789)/100,2)</f>
        <v>-3.22</v>
      </c>
      <c r="M2783" s="4">
        <f>ROUND(('Sheet1 (4)'!N2789+'Sheet1 (4)'!S2789)/100,2)</f>
        <v>9.67</v>
      </c>
      <c r="N2783" s="4">
        <f>ROUND(('Sheet1 (4)'!O2789+'Sheet1 (4)'!T2789)/100,2)</f>
        <v>-2.64</v>
      </c>
      <c r="O2783" s="4">
        <f>ROUND(('Sheet1 (4)'!P2789+'Sheet1 (4)'!U2789)/100,2)</f>
        <v>13.5</v>
      </c>
      <c r="P2783" s="4">
        <f>ROUND(('Sheet1 (4)'!Q2789+'Sheet1 (4)'!V2789)/100,2)</f>
        <v>7.92</v>
      </c>
      <c r="Q2783" s="7">
        <f>ROUND('Sheet1 (4)'!W2789/100,2)</f>
        <v>0.08</v>
      </c>
      <c r="R2783" s="7">
        <f>ROUND('Sheet1 (4)'!X2789/100,2)</f>
        <v>0.11</v>
      </c>
      <c r="S2783" s="7">
        <f>ROUND('Sheet1 (4)'!Y2789/100,2)</f>
        <v>0.13</v>
      </c>
      <c r="T2783" s="7">
        <f>ROUND('Sheet1 (4)'!Z2789/100,2)</f>
        <v>0.13</v>
      </c>
      <c r="U2783" s="7">
        <f>ROUND('Sheet1 (4)'!AA2789/100,2)</f>
        <v>0.13</v>
      </c>
      <c r="V2783" s="1" t="str">
        <f>'Sheet1 (4)'!AB2789&amp;".T"</f>
        <v>6387.T</v>
      </c>
      <c r="W2783">
        <f>ROUND('Sheet1 (4)'!AC2789,2)</f>
        <v>18.739999999999998</v>
      </c>
      <c r="X2783">
        <f>ROUND('Sheet1 (4)'!AD2789,2)</f>
        <v>2.35</v>
      </c>
      <c r="Y2783" t="str">
        <f>_xlfn.XLOOKUP('Sheet1 (4)'!AB2789,'Sheet1 (3)'!B:B,'Sheet1 (3)'!D:D,"",0)</f>
        <v>プライム</v>
      </c>
    </row>
    <row r="2784" spans="1:25" x14ac:dyDescent="0.2">
      <c r="A2784">
        <v>2783</v>
      </c>
      <c r="B2784" s="1" t="str">
        <f>_xlfn.XLOOKUP('Sheet1 (4)'!AB2790,'Sheet1 (3)'!B:B,'Sheet1 (3)'!C:C,"",0)</f>
        <v>燦ホールディングス</v>
      </c>
      <c r="C2784" s="1" t="str">
        <f>_xlfn.XLOOKUP('Sheet1 (4)'!AB2790,'Sheet1 (3)'!B:B,'Sheet1 (3)'!F:F,"",0)</f>
        <v>サービス業</v>
      </c>
      <c r="D2784" s="1">
        <f>ROUND('Sheet1 (4)'!E2790/100000000,2)</f>
        <v>0.2</v>
      </c>
      <c r="E2784" s="1">
        <f>ROUND('Sheet1 (4)'!F2790/100,2)</f>
        <v>25.5</v>
      </c>
      <c r="F2784" s="1">
        <f>ROUND('Sheet1 (4)'!G2790/100,2)</f>
        <v>33.770000000000003</v>
      </c>
      <c r="G2784" s="1">
        <f>ROUND('Sheet1 (4)'!H2790/100,2)</f>
        <v>38.700000000000003</v>
      </c>
      <c r="H2784" s="1">
        <f>ROUND('Sheet1 (4)'!I2790/100,2)</f>
        <v>37.9</v>
      </c>
      <c r="I2784" s="1">
        <f>ROUND('Sheet1 (4)'!J2790/100,2)</f>
        <v>45.22</v>
      </c>
      <c r="J2784" s="1" t="e">
        <f>ROUND('Sheet1 (4)'!K2790/100,2)</f>
        <v>#VALUE!</v>
      </c>
      <c r="K2784" s="1" t="e">
        <f>ROUND('Sheet1 (4)'!L2790/100,2)</f>
        <v>#VALUE!</v>
      </c>
      <c r="L2784" s="4">
        <f>ROUND(('Sheet1 (4)'!M2790+'Sheet1 (4)'!R2790)/100,2)</f>
        <v>11.1</v>
      </c>
      <c r="M2784" s="4">
        <f>ROUND(('Sheet1 (4)'!N2790+'Sheet1 (4)'!S2790)/100,2)</f>
        <v>15</v>
      </c>
      <c r="N2784" s="4">
        <f>ROUND(('Sheet1 (4)'!O2790+'Sheet1 (4)'!T2790)/100,2)</f>
        <v>26.68</v>
      </c>
      <c r="O2784" s="4">
        <f>ROUND(('Sheet1 (4)'!P2790+'Sheet1 (4)'!U2790)/100,2)</f>
        <v>17.28</v>
      </c>
      <c r="P2784" s="4">
        <f>ROUND(('Sheet1 (4)'!Q2790+'Sheet1 (4)'!V2790)/100,2)</f>
        <v>-66.260000000000005</v>
      </c>
      <c r="Q2784" s="7">
        <f>ROUND('Sheet1 (4)'!W2790/100,2)</f>
        <v>0.06</v>
      </c>
      <c r="R2784" s="7">
        <f>ROUND('Sheet1 (4)'!X2790/100,2)</f>
        <v>7.0000000000000007E-2</v>
      </c>
      <c r="S2784" s="7">
        <f>ROUND('Sheet1 (4)'!Y2790/100,2)</f>
        <v>0.09</v>
      </c>
      <c r="T2784" s="7">
        <f>ROUND('Sheet1 (4)'!Z2790/100,2)</f>
        <v>7.0000000000000007E-2</v>
      </c>
      <c r="U2784" s="7">
        <f>ROUND('Sheet1 (4)'!AA2790/100,2)</f>
        <v>0.13</v>
      </c>
      <c r="V2784" s="1" t="str">
        <f>'Sheet1 (4)'!AB2790&amp;".T"</f>
        <v>9628.T</v>
      </c>
      <c r="W2784">
        <f>ROUND('Sheet1 (4)'!AC2790,2)</f>
        <v>6.33</v>
      </c>
      <c r="X2784">
        <f>ROUND('Sheet1 (4)'!AD2790,2)</f>
        <v>0.81</v>
      </c>
      <c r="Y2784" t="str">
        <f>_xlfn.XLOOKUP('Sheet1 (4)'!AB2790,'Sheet1 (3)'!B:B,'Sheet1 (3)'!D:D,"",0)</f>
        <v>プライム</v>
      </c>
    </row>
    <row r="2785" spans="1:25" x14ac:dyDescent="0.2">
      <c r="A2785">
        <v>2784</v>
      </c>
      <c r="B2785" s="1" t="str">
        <f>_xlfn.XLOOKUP('Sheet1 (4)'!AB2791,'Sheet1 (3)'!B:B,'Sheet1 (3)'!C:C,"",0)</f>
        <v>三十三フィナンシャルグループ</v>
      </c>
      <c r="C2785" s="1" t="str">
        <f>_xlfn.XLOOKUP('Sheet1 (4)'!AB2791,'Sheet1 (3)'!B:B,'Sheet1 (3)'!F:F,"",0)</f>
        <v>銀行業</v>
      </c>
      <c r="D2785" s="1">
        <f>ROUND('Sheet1 (4)'!E2791/100000000,2)</f>
        <v>0.26</v>
      </c>
      <c r="E2785" s="1" t="e">
        <f>ROUND('Sheet1 (4)'!F2791/100,2)</f>
        <v>#VALUE!</v>
      </c>
      <c r="F2785" s="1" t="e">
        <f>ROUND('Sheet1 (4)'!G2791/100,2)</f>
        <v>#VALUE!</v>
      </c>
      <c r="G2785" s="1" t="e">
        <f>ROUND('Sheet1 (4)'!H2791/100,2)</f>
        <v>#VALUE!</v>
      </c>
      <c r="H2785" s="1" t="e">
        <f>ROUND('Sheet1 (4)'!I2791/100,2)</f>
        <v>#VALUE!</v>
      </c>
      <c r="I2785" s="1" t="e">
        <f>ROUND('Sheet1 (4)'!J2791/100,2)</f>
        <v>#VALUE!</v>
      </c>
      <c r="J2785" s="1" t="e">
        <f>ROUND('Sheet1 (4)'!K2791/100,2)</f>
        <v>#VALUE!</v>
      </c>
      <c r="K2785" s="1" t="e">
        <f>ROUND('Sheet1 (4)'!L2791/100,2)</f>
        <v>#VALUE!</v>
      </c>
      <c r="L2785" s="4">
        <f>ROUND(('Sheet1 (4)'!M2791+'Sheet1 (4)'!R2791)/100,2)</f>
        <v>935.38</v>
      </c>
      <c r="M2785" s="4">
        <f>ROUND(('Sheet1 (4)'!N2791+'Sheet1 (4)'!S2791)/100,2)</f>
        <v>3686.21</v>
      </c>
      <c r="N2785" s="4">
        <f>ROUND(('Sheet1 (4)'!O2791+'Sheet1 (4)'!T2791)/100,2)</f>
        <v>-5755.41</v>
      </c>
      <c r="O2785" s="4">
        <f>ROUND(('Sheet1 (4)'!P2791+'Sheet1 (4)'!U2791)/100,2)</f>
        <v>309.48</v>
      </c>
      <c r="P2785" s="4">
        <f>ROUND(('Sheet1 (4)'!Q2791+'Sheet1 (4)'!V2791)/100,2)</f>
        <v>-473.07</v>
      </c>
      <c r="Q2785" s="7">
        <f>ROUND('Sheet1 (4)'!W2791/100,2)</f>
        <v>0.02</v>
      </c>
      <c r="R2785" s="7">
        <f>ROUND('Sheet1 (4)'!X2791/100,2)</f>
        <v>0.02</v>
      </c>
      <c r="S2785" s="7">
        <f>ROUND('Sheet1 (4)'!Y2791/100,2)</f>
        <v>0.03</v>
      </c>
      <c r="T2785" s="7">
        <f>ROUND('Sheet1 (4)'!Z2791/100,2)</f>
        <v>0.03</v>
      </c>
      <c r="U2785" s="7">
        <f>ROUND('Sheet1 (4)'!AA2791/100,2)</f>
        <v>0.04</v>
      </c>
      <c r="V2785" s="1" t="str">
        <f>'Sheet1 (4)'!AB2791&amp;".T"</f>
        <v>7322.T</v>
      </c>
      <c r="W2785">
        <f>ROUND('Sheet1 (4)'!AC2791,2)</f>
        <v>10.28</v>
      </c>
      <c r="X2785">
        <f>ROUND('Sheet1 (4)'!AD2791,2)</f>
        <v>0.44</v>
      </c>
      <c r="Y2785" t="str">
        <f>_xlfn.XLOOKUP('Sheet1 (4)'!AB2791,'Sheet1 (3)'!B:B,'Sheet1 (3)'!D:D,"",0)</f>
        <v>プライム</v>
      </c>
    </row>
    <row r="2786" spans="1:25" x14ac:dyDescent="0.2">
      <c r="A2786">
        <v>2785</v>
      </c>
      <c r="B2786" s="1" t="str">
        <f>_xlfn.XLOOKUP('Sheet1 (4)'!AB2792,'Sheet1 (3)'!B:B,'Sheet1 (3)'!C:C,"",0)</f>
        <v>サンエー</v>
      </c>
      <c r="C2786" s="1" t="str">
        <f>_xlfn.XLOOKUP('Sheet1 (4)'!AB2792,'Sheet1 (3)'!B:B,'Sheet1 (3)'!F:F,"",0)</f>
        <v>小売業</v>
      </c>
      <c r="D2786" s="1">
        <f>ROUND('Sheet1 (4)'!E2792/100000000,2)</f>
        <v>0.62</v>
      </c>
      <c r="E2786" s="1">
        <f>ROUND('Sheet1 (4)'!F2792/100,2)</f>
        <v>91.48</v>
      </c>
      <c r="F2786" s="1">
        <f>ROUND('Sheet1 (4)'!G2792/100,2)</f>
        <v>83.27</v>
      </c>
      <c r="G2786" s="1">
        <f>ROUND('Sheet1 (4)'!H2792/100,2)</f>
        <v>111.9</v>
      </c>
      <c r="H2786" s="1">
        <f>ROUND('Sheet1 (4)'!I2792/100,2)</f>
        <v>164.64</v>
      </c>
      <c r="I2786" s="1">
        <f>ROUND('Sheet1 (4)'!J2792/100,2)</f>
        <v>169.22</v>
      </c>
      <c r="J2786" s="1">
        <f>ROUND('Sheet1 (4)'!K2792/100,2)</f>
        <v>172</v>
      </c>
      <c r="K2786" s="1">
        <f>ROUND('Sheet1 (4)'!L2792/100,2)</f>
        <v>182</v>
      </c>
      <c r="L2786" s="4">
        <f>ROUND(('Sheet1 (4)'!M2792+'Sheet1 (4)'!R2792)/100,2)</f>
        <v>132.58000000000001</v>
      </c>
      <c r="M2786" s="4">
        <f>ROUND(('Sheet1 (4)'!N2792+'Sheet1 (4)'!S2792)/100,2)</f>
        <v>-22.6</v>
      </c>
      <c r="N2786" s="4">
        <f>ROUND(('Sheet1 (4)'!O2792+'Sheet1 (4)'!T2792)/100,2)</f>
        <v>96.71</v>
      </c>
      <c r="O2786" s="4">
        <f>ROUND(('Sheet1 (4)'!P2792+'Sheet1 (4)'!U2792)/100,2)</f>
        <v>180.52</v>
      </c>
      <c r="P2786" s="4">
        <f>ROUND(('Sheet1 (4)'!Q2792+'Sheet1 (4)'!V2792)/100,2)</f>
        <v>87.83</v>
      </c>
      <c r="Q2786" s="7">
        <f>ROUND('Sheet1 (4)'!W2792/100,2)</f>
        <v>0.05</v>
      </c>
      <c r="R2786" s="7">
        <f>ROUND('Sheet1 (4)'!X2792/100,2)</f>
        <v>0.05</v>
      </c>
      <c r="S2786" s="7">
        <f>ROUND('Sheet1 (4)'!Y2792/100,2)</f>
        <v>0.06</v>
      </c>
      <c r="T2786" s="7">
        <f>ROUND('Sheet1 (4)'!Z2792/100,2)</f>
        <v>0.08</v>
      </c>
      <c r="U2786" s="7">
        <f>ROUND('Sheet1 (4)'!AA2792/100,2)</f>
        <v>0.08</v>
      </c>
      <c r="V2786" s="1" t="str">
        <f>'Sheet1 (4)'!AB2792&amp;".T"</f>
        <v>2659.T</v>
      </c>
      <c r="W2786">
        <f>ROUND('Sheet1 (4)'!AC2792,2)</f>
        <v>14.69</v>
      </c>
      <c r="X2786">
        <f>ROUND('Sheet1 (4)'!AD2792,2)</f>
        <v>1.1100000000000001</v>
      </c>
      <c r="Y2786" t="str">
        <f>_xlfn.XLOOKUP('Sheet1 (4)'!AB2792,'Sheet1 (3)'!B:B,'Sheet1 (3)'!D:D,"",0)</f>
        <v>プライム</v>
      </c>
    </row>
    <row r="2787" spans="1:25" x14ac:dyDescent="0.2">
      <c r="A2787">
        <v>2786</v>
      </c>
      <c r="B2787" s="1" t="str">
        <f>_xlfn.XLOOKUP('Sheet1 (4)'!AB2793,'Sheet1 (3)'!B:B,'Sheet1 (3)'!C:C,"",0)</f>
        <v>三愛オブリ</v>
      </c>
      <c r="C2787" s="1" t="str">
        <f>_xlfn.XLOOKUP('Sheet1 (4)'!AB2793,'Sheet1 (3)'!B:B,'Sheet1 (3)'!F:F,"",0)</f>
        <v>卸売業</v>
      </c>
      <c r="D2787" s="1">
        <f>ROUND('Sheet1 (4)'!E2793/100000000,2)</f>
        <v>0.62</v>
      </c>
      <c r="E2787" s="1">
        <f>ROUND('Sheet1 (4)'!F2793/100,2)</f>
        <v>85.93</v>
      </c>
      <c r="F2787" s="1">
        <f>ROUND('Sheet1 (4)'!G2793/100,2)</f>
        <v>120.71</v>
      </c>
      <c r="G2787" s="1">
        <f>ROUND('Sheet1 (4)'!H2793/100,2)</f>
        <v>152.11000000000001</v>
      </c>
      <c r="H2787" s="1">
        <f>ROUND('Sheet1 (4)'!I2793/100,2)</f>
        <v>168.73</v>
      </c>
      <c r="I2787" s="1">
        <f>ROUND('Sheet1 (4)'!J2793/100,2)</f>
        <v>118.21</v>
      </c>
      <c r="J2787" s="1" t="e">
        <f>ROUND('Sheet1 (4)'!K2793/100,2)</f>
        <v>#VALUE!</v>
      </c>
      <c r="K2787" s="1" t="e">
        <f>ROUND('Sheet1 (4)'!L2793/100,2)</f>
        <v>#VALUE!</v>
      </c>
      <c r="L2787" s="4">
        <f>ROUND(('Sheet1 (4)'!M2793+'Sheet1 (4)'!R2793)/100,2)</f>
        <v>45.99</v>
      </c>
      <c r="M2787" s="4">
        <f>ROUND(('Sheet1 (4)'!N2793+'Sheet1 (4)'!S2793)/100,2)</f>
        <v>72.510000000000005</v>
      </c>
      <c r="N2787" s="4">
        <f>ROUND(('Sheet1 (4)'!O2793+'Sheet1 (4)'!T2793)/100,2)</f>
        <v>156.69</v>
      </c>
      <c r="O2787" s="4">
        <f>ROUND(('Sheet1 (4)'!P2793+'Sheet1 (4)'!U2793)/100,2)</f>
        <v>185.12</v>
      </c>
      <c r="P2787" s="4">
        <f>ROUND(('Sheet1 (4)'!Q2793+'Sheet1 (4)'!V2793)/100,2)</f>
        <v>-15.88</v>
      </c>
      <c r="Q2787" s="7">
        <f>ROUND('Sheet1 (4)'!W2793/100,2)</f>
        <v>7.0000000000000007E-2</v>
      </c>
      <c r="R2787" s="7">
        <f>ROUND('Sheet1 (4)'!X2793/100,2)</f>
        <v>0.08</v>
      </c>
      <c r="S2787" s="7">
        <f>ROUND('Sheet1 (4)'!Y2793/100,2)</f>
        <v>0.1</v>
      </c>
      <c r="T2787" s="7">
        <f>ROUND('Sheet1 (4)'!Z2793/100,2)</f>
        <v>0.1</v>
      </c>
      <c r="U2787" s="7">
        <f>ROUND('Sheet1 (4)'!AA2793/100,2)</f>
        <v>0.08</v>
      </c>
      <c r="V2787" s="1" t="str">
        <f>'Sheet1 (4)'!AB2793&amp;".T"</f>
        <v>8097.T</v>
      </c>
      <c r="W2787">
        <f>ROUND('Sheet1 (4)'!AC2793,2)</f>
        <v>18.12</v>
      </c>
      <c r="X2787">
        <f>ROUND('Sheet1 (4)'!AD2793,2)</f>
        <v>1.1499999999999999</v>
      </c>
      <c r="Y2787" t="str">
        <f>_xlfn.XLOOKUP('Sheet1 (4)'!AB2793,'Sheet1 (3)'!B:B,'Sheet1 (3)'!D:D,"",0)</f>
        <v>プライム</v>
      </c>
    </row>
    <row r="2788" spans="1:25" x14ac:dyDescent="0.2">
      <c r="A2788">
        <v>2787</v>
      </c>
      <c r="B2788" s="1" t="str">
        <f>_xlfn.XLOOKUP('Sheet1 (4)'!AB2794,'Sheet1 (3)'!B:B,'Sheet1 (3)'!C:C,"",0)</f>
        <v>サンバイオ</v>
      </c>
      <c r="C2788" s="1" t="str">
        <f>_xlfn.XLOOKUP('Sheet1 (4)'!AB2794,'Sheet1 (3)'!B:B,'Sheet1 (3)'!F:F,"",0)</f>
        <v>医薬品</v>
      </c>
      <c r="D2788" s="1">
        <f>ROUND('Sheet1 (4)'!E2794/100000000,2)</f>
        <v>0.72</v>
      </c>
      <c r="E2788" s="1">
        <f>ROUND('Sheet1 (4)'!F2794/100,2)</f>
        <v>-58.01</v>
      </c>
      <c r="F2788" s="1">
        <f>ROUND('Sheet1 (4)'!G2794/100,2)</f>
        <v>-66.2</v>
      </c>
      <c r="G2788" s="1">
        <f>ROUND('Sheet1 (4)'!H2794/100,2)</f>
        <v>-78.989999999999995</v>
      </c>
      <c r="H2788" s="1">
        <f>ROUND('Sheet1 (4)'!I2794/100,2)</f>
        <v>-45.39</v>
      </c>
      <c r="I2788" s="1">
        <f>ROUND('Sheet1 (4)'!J2794/100,2)</f>
        <v>-35.159999999999997</v>
      </c>
      <c r="J2788" s="1">
        <f>ROUND('Sheet1 (4)'!K2794/100,2)</f>
        <v>-40.29</v>
      </c>
      <c r="K2788" s="1">
        <f>ROUND('Sheet1 (4)'!L2794/100,2)</f>
        <v>-18.16</v>
      </c>
      <c r="L2788" s="4">
        <f>ROUND(('Sheet1 (4)'!M2794+'Sheet1 (4)'!R2794)/100,2)</f>
        <v>-10.35</v>
      </c>
      <c r="M2788" s="4">
        <f>ROUND(('Sheet1 (4)'!N2794+'Sheet1 (4)'!S2794)/100,2)</f>
        <v>-66.12</v>
      </c>
      <c r="N2788" s="4">
        <f>ROUND(('Sheet1 (4)'!O2794+'Sheet1 (4)'!T2794)/100,2)</f>
        <v>-74.44</v>
      </c>
      <c r="O2788" s="4">
        <f>ROUND(('Sheet1 (4)'!P2794+'Sheet1 (4)'!U2794)/100,2)</f>
        <v>-47.84</v>
      </c>
      <c r="P2788" s="4">
        <f>ROUND(('Sheet1 (4)'!Q2794+'Sheet1 (4)'!V2794)/100,2)</f>
        <v>-36.07</v>
      </c>
      <c r="Q2788" s="7">
        <f>ROUND('Sheet1 (4)'!W2794/100,2)</f>
        <v>-0.35</v>
      </c>
      <c r="R2788" s="7">
        <f>ROUND('Sheet1 (4)'!X2794/100,2)</f>
        <v>-0.9</v>
      </c>
      <c r="S2788" s="7">
        <f>ROUND('Sheet1 (4)'!Y2794/100,2)</f>
        <v>-1.72</v>
      </c>
      <c r="T2788" s="7">
        <f>ROUND('Sheet1 (4)'!Z2794/100,2)</f>
        <v>-0.73</v>
      </c>
      <c r="U2788" s="7">
        <f>ROUND('Sheet1 (4)'!AA2794/100,2)</f>
        <v>-1.27</v>
      </c>
      <c r="V2788" s="1" t="str">
        <f>'Sheet1 (4)'!AB2794&amp;".T"</f>
        <v>4592.T</v>
      </c>
      <c r="W2788" t="e">
        <f>ROUND('Sheet1 (4)'!AC2794,2)</f>
        <v>#VALUE!</v>
      </c>
      <c r="X2788">
        <f>ROUND('Sheet1 (4)'!AD2794,2)</f>
        <v>137.66</v>
      </c>
      <c r="Y2788" t="str">
        <f>_xlfn.XLOOKUP('Sheet1 (4)'!AB2794,'Sheet1 (3)'!B:B,'Sheet1 (3)'!D:D,"",0)</f>
        <v>グロース</v>
      </c>
    </row>
    <row r="2789" spans="1:25" x14ac:dyDescent="0.2">
      <c r="A2789">
        <v>2788</v>
      </c>
      <c r="B2789" s="1" t="str">
        <f>_xlfn.XLOOKUP('Sheet1 (4)'!AB2795,'Sheet1 (3)'!B:B,'Sheet1 (3)'!C:C,"",0)</f>
        <v>サンデン</v>
      </c>
      <c r="C2789" s="1" t="str">
        <f>_xlfn.XLOOKUP('Sheet1 (4)'!AB2795,'Sheet1 (3)'!B:B,'Sheet1 (3)'!F:F,"",0)</f>
        <v>機械</v>
      </c>
      <c r="D2789" s="1">
        <f>ROUND('Sheet1 (4)'!E2795/100000000,2)</f>
        <v>1.1100000000000001</v>
      </c>
      <c r="E2789" s="1">
        <f>ROUND('Sheet1 (4)'!F2795/100,2)</f>
        <v>-212.28</v>
      </c>
      <c r="F2789" s="1">
        <f>ROUND('Sheet1 (4)'!G2795/100,2)</f>
        <v>-37.229999999999997</v>
      </c>
      <c r="G2789" s="1">
        <f>ROUND('Sheet1 (4)'!H2795/100,2)</f>
        <v>-99.89</v>
      </c>
      <c r="H2789" s="1">
        <f>ROUND('Sheet1 (4)'!I2795/100,2)</f>
        <v>-64.31</v>
      </c>
      <c r="I2789" s="1">
        <f>ROUND('Sheet1 (4)'!J2795/100,2)</f>
        <v>-64.31</v>
      </c>
      <c r="J2789" s="1" t="e">
        <f>ROUND('Sheet1 (4)'!K2795/100,2)</f>
        <v>#VALUE!</v>
      </c>
      <c r="K2789" s="1" t="e">
        <f>ROUND('Sheet1 (4)'!L2795/100,2)</f>
        <v>#VALUE!</v>
      </c>
      <c r="L2789" s="4">
        <f>ROUND(('Sheet1 (4)'!M2795+'Sheet1 (4)'!R2795)/100,2)</f>
        <v>-168.24</v>
      </c>
      <c r="M2789" s="4">
        <f>ROUND(('Sheet1 (4)'!N2795+'Sheet1 (4)'!S2795)/100,2)</f>
        <v>-146.11000000000001</v>
      </c>
      <c r="N2789" s="4">
        <f>ROUND(('Sheet1 (4)'!O2795+'Sheet1 (4)'!T2795)/100,2)</f>
        <v>-22.31</v>
      </c>
      <c r="O2789" s="4">
        <f>ROUND(('Sheet1 (4)'!P2795+'Sheet1 (4)'!U2795)/100,2)</f>
        <v>-172.55</v>
      </c>
      <c r="P2789" s="4">
        <f>ROUND(('Sheet1 (4)'!Q2795+'Sheet1 (4)'!V2795)/100,2)</f>
        <v>-172.55</v>
      </c>
      <c r="Q2789" s="7" t="e">
        <f>ROUND('Sheet1 (4)'!W2795/100,2)</f>
        <v>#VALUE!</v>
      </c>
      <c r="R2789" s="7">
        <f>ROUND('Sheet1 (4)'!X2795/100,2)</f>
        <v>-7.0000000000000007E-2</v>
      </c>
      <c r="S2789" s="7">
        <f>ROUND('Sheet1 (4)'!Y2795/100,2)</f>
        <v>-0.17</v>
      </c>
      <c r="T2789" s="7">
        <f>ROUND('Sheet1 (4)'!Z2795/100,2)</f>
        <v>-0.02</v>
      </c>
      <c r="U2789" s="7">
        <f>ROUND('Sheet1 (4)'!AA2795/100,2)</f>
        <v>-0.02</v>
      </c>
      <c r="V2789" s="1" t="str">
        <f>'Sheet1 (4)'!AB2795&amp;".T"</f>
        <v>6444.T</v>
      </c>
      <c r="W2789" t="e">
        <f>ROUND('Sheet1 (4)'!AC2795,2)</f>
        <v>#VALUE!</v>
      </c>
      <c r="X2789">
        <f>ROUND('Sheet1 (4)'!AD2795,2)</f>
        <v>0.9</v>
      </c>
      <c r="Y2789" t="str">
        <f>_xlfn.XLOOKUP('Sheet1 (4)'!AB2795,'Sheet1 (3)'!B:B,'Sheet1 (3)'!D:D,"",0)</f>
        <v>スタンダード</v>
      </c>
    </row>
    <row r="2790" spans="1:25" x14ac:dyDescent="0.2">
      <c r="A2790">
        <v>2789</v>
      </c>
      <c r="B2790" s="1" t="str">
        <f>_xlfn.XLOOKUP('Sheet1 (4)'!AB2796,'Sheet1 (3)'!B:B,'Sheet1 (3)'!C:C,"",0)</f>
        <v>ＳＡＮＥＩ</v>
      </c>
      <c r="C2790" s="1" t="str">
        <f>_xlfn.XLOOKUP('Sheet1 (4)'!AB2796,'Sheet1 (3)'!B:B,'Sheet1 (3)'!F:F,"",0)</f>
        <v>機械</v>
      </c>
      <c r="D2790" s="1">
        <f>ROUND('Sheet1 (4)'!E2796/100000000,2)</f>
        <v>0.05</v>
      </c>
      <c r="E2790" s="1">
        <f>ROUND('Sheet1 (4)'!F2796/100,2)</f>
        <v>16.12</v>
      </c>
      <c r="F2790" s="1">
        <f>ROUND('Sheet1 (4)'!G2796/100,2)</f>
        <v>14.77</v>
      </c>
      <c r="G2790" s="1">
        <f>ROUND('Sheet1 (4)'!H2796/100,2)</f>
        <v>9.06</v>
      </c>
      <c r="H2790" s="1">
        <f>ROUND('Sheet1 (4)'!I2796/100,2)</f>
        <v>19.75</v>
      </c>
      <c r="I2790" s="1">
        <f>ROUND('Sheet1 (4)'!J2796/100,2)</f>
        <v>18.84</v>
      </c>
      <c r="J2790" s="1" t="e">
        <f>ROUND('Sheet1 (4)'!K2796/100,2)</f>
        <v>#VALUE!</v>
      </c>
      <c r="K2790" s="1" t="e">
        <f>ROUND('Sheet1 (4)'!L2796/100,2)</f>
        <v>#VALUE!</v>
      </c>
      <c r="L2790" s="4">
        <f>ROUND(('Sheet1 (4)'!M2796+'Sheet1 (4)'!R2796)/100,2)</f>
        <v>4.21</v>
      </c>
      <c r="M2790" s="4">
        <f>ROUND(('Sheet1 (4)'!N2796+'Sheet1 (4)'!S2796)/100,2)</f>
        <v>5.0199999999999996</v>
      </c>
      <c r="N2790" s="4">
        <f>ROUND(('Sheet1 (4)'!O2796+'Sheet1 (4)'!T2796)/100,2)</f>
        <v>1.56</v>
      </c>
      <c r="O2790" s="4">
        <f>ROUND(('Sheet1 (4)'!P2796+'Sheet1 (4)'!U2796)/100,2)</f>
        <v>-7.95</v>
      </c>
      <c r="P2790" s="4">
        <f>ROUND(('Sheet1 (4)'!Q2796+'Sheet1 (4)'!V2796)/100,2)</f>
        <v>3.22</v>
      </c>
      <c r="Q2790" s="7">
        <f>ROUND('Sheet1 (4)'!W2796/100,2)</f>
        <v>0.1</v>
      </c>
      <c r="R2790" s="7">
        <f>ROUND('Sheet1 (4)'!X2796/100,2)</f>
        <v>0.09</v>
      </c>
      <c r="S2790" s="7">
        <f>ROUND('Sheet1 (4)'!Y2796/100,2)</f>
        <v>0.05</v>
      </c>
      <c r="T2790" s="7">
        <f>ROUND('Sheet1 (4)'!Z2796/100,2)</f>
        <v>0.1</v>
      </c>
      <c r="U2790" s="7">
        <f>ROUND('Sheet1 (4)'!AA2796/100,2)</f>
        <v>0.08</v>
      </c>
      <c r="V2790" s="1" t="str">
        <f>'Sheet1 (4)'!AB2796&amp;".T"</f>
        <v>6230.T</v>
      </c>
      <c r="W2790">
        <f>ROUND('Sheet1 (4)'!AC2796,2)</f>
        <v>7.71</v>
      </c>
      <c r="X2790">
        <f>ROUND('Sheet1 (4)'!AD2796,2)</f>
        <v>0.65</v>
      </c>
      <c r="Y2790" t="str">
        <f>_xlfn.XLOOKUP('Sheet1 (4)'!AB2796,'Sheet1 (3)'!B:B,'Sheet1 (3)'!D:D,"",0)</f>
        <v>スタンダード</v>
      </c>
    </row>
    <row r="2791" spans="1:25" x14ac:dyDescent="0.2">
      <c r="A2791">
        <v>2790</v>
      </c>
      <c r="B2791" s="1" t="str">
        <f>_xlfn.XLOOKUP('Sheet1 (4)'!AB2797,'Sheet1 (3)'!B:B,'Sheet1 (3)'!C:C,"",0)</f>
        <v>サンゲツ</v>
      </c>
      <c r="C2791" s="1" t="str">
        <f>_xlfn.XLOOKUP('Sheet1 (4)'!AB2797,'Sheet1 (3)'!B:B,'Sheet1 (3)'!F:F,"",0)</f>
        <v>卸売業</v>
      </c>
      <c r="D2791" s="1">
        <f>ROUND('Sheet1 (4)'!E2797/100000000,2)</f>
        <v>0.59</v>
      </c>
      <c r="E2791" s="1">
        <f>ROUND('Sheet1 (4)'!F2797/100,2)</f>
        <v>67.02</v>
      </c>
      <c r="F2791" s="1">
        <f>ROUND('Sheet1 (4)'!G2797/100,2)</f>
        <v>79.599999999999994</v>
      </c>
      <c r="G2791" s="1">
        <f>ROUND('Sheet1 (4)'!H2797/100,2)</f>
        <v>202.81</v>
      </c>
      <c r="H2791" s="1">
        <f>ROUND('Sheet1 (4)'!I2797/100,2)</f>
        <v>191.04</v>
      </c>
      <c r="I2791" s="1">
        <f>ROUND('Sheet1 (4)'!J2797/100,2)</f>
        <v>181.75</v>
      </c>
      <c r="J2791" s="1">
        <f>ROUND('Sheet1 (4)'!K2797/100,2)</f>
        <v>197.5</v>
      </c>
      <c r="K2791" s="1">
        <f>ROUND('Sheet1 (4)'!L2797/100,2)</f>
        <v>220</v>
      </c>
      <c r="L2791" s="4">
        <f>ROUND(('Sheet1 (4)'!M2797+'Sheet1 (4)'!R2797)/100,2)</f>
        <v>70.95</v>
      </c>
      <c r="M2791" s="4">
        <f>ROUND(('Sheet1 (4)'!N2797+'Sheet1 (4)'!S2797)/100,2)</f>
        <v>48.91</v>
      </c>
      <c r="N2791" s="4">
        <f>ROUND(('Sheet1 (4)'!O2797+'Sheet1 (4)'!T2797)/100,2)</f>
        <v>169.65</v>
      </c>
      <c r="O2791" s="4">
        <f>ROUND(('Sheet1 (4)'!P2797+'Sheet1 (4)'!U2797)/100,2)</f>
        <v>109.72</v>
      </c>
      <c r="P2791" s="4">
        <f>ROUND(('Sheet1 (4)'!Q2797+'Sheet1 (4)'!V2797)/100,2)</f>
        <v>123.87</v>
      </c>
      <c r="Q2791" s="7">
        <f>ROUND('Sheet1 (4)'!W2797/100,2)</f>
        <v>0.05</v>
      </c>
      <c r="R2791" s="7">
        <f>ROUND('Sheet1 (4)'!X2797/100,2)</f>
        <v>0</v>
      </c>
      <c r="S2791" s="7">
        <f>ROUND('Sheet1 (4)'!Y2797/100,2)</f>
        <v>0.15</v>
      </c>
      <c r="T2791" s="7">
        <f>ROUND('Sheet1 (4)'!Z2797/100,2)</f>
        <v>0.14000000000000001</v>
      </c>
      <c r="U2791" s="7">
        <f>ROUND('Sheet1 (4)'!AA2797/100,2)</f>
        <v>0.11</v>
      </c>
      <c r="V2791" s="1" t="str">
        <f>'Sheet1 (4)'!AB2797&amp;".T"</f>
        <v>8130.T</v>
      </c>
      <c r="W2791">
        <f>ROUND('Sheet1 (4)'!AC2797,2)</f>
        <v>12.78</v>
      </c>
      <c r="X2791">
        <f>ROUND('Sheet1 (4)'!AD2797,2)</f>
        <v>1.54</v>
      </c>
      <c r="Y2791" t="str">
        <f>_xlfn.XLOOKUP('Sheet1 (4)'!AB2797,'Sheet1 (3)'!B:B,'Sheet1 (3)'!D:D,"",0)</f>
        <v>プライム</v>
      </c>
    </row>
    <row r="2792" spans="1:25" x14ac:dyDescent="0.2">
      <c r="A2792">
        <v>2791</v>
      </c>
      <c r="B2792" s="1" t="str">
        <f>_xlfn.XLOOKUP('Sheet1 (4)'!AB2798,'Sheet1 (3)'!B:B,'Sheet1 (3)'!C:C,"",0)</f>
        <v>サニックスホールディングス</v>
      </c>
      <c r="C2792" s="1" t="str">
        <f>_xlfn.XLOOKUP('Sheet1 (4)'!AB2798,'Sheet1 (3)'!B:B,'Sheet1 (3)'!F:F,"",0)</f>
        <v>サービス業</v>
      </c>
      <c r="D2792" s="1">
        <f>ROUND('Sheet1 (4)'!E2798/100000000,2)</f>
        <v>0.48</v>
      </c>
      <c r="E2792" s="1">
        <f>ROUND('Sheet1 (4)'!F2798/100,2)</f>
        <v>23.26</v>
      </c>
      <c r="F2792" s="1">
        <f>ROUND('Sheet1 (4)'!G2798/100,2)</f>
        <v>-26.17</v>
      </c>
      <c r="G2792" s="1">
        <f>ROUND('Sheet1 (4)'!H2798/100,2)</f>
        <v>17.86</v>
      </c>
      <c r="H2792" s="1">
        <f>ROUND('Sheet1 (4)'!I2798/100,2)</f>
        <v>37.450000000000003</v>
      </c>
      <c r="I2792" s="1">
        <f>ROUND('Sheet1 (4)'!J2798/100,2)</f>
        <v>22.29</v>
      </c>
      <c r="J2792" s="1" t="e">
        <f>ROUND('Sheet1 (4)'!K2798/100,2)</f>
        <v>#VALUE!</v>
      </c>
      <c r="K2792" s="1" t="e">
        <f>ROUND('Sheet1 (4)'!L2798/100,2)</f>
        <v>#VALUE!</v>
      </c>
      <c r="L2792" s="4">
        <f>ROUND(('Sheet1 (4)'!M2798+'Sheet1 (4)'!R2798)/100,2)</f>
        <v>1.92</v>
      </c>
      <c r="M2792" s="4">
        <f>ROUND(('Sheet1 (4)'!N2798+'Sheet1 (4)'!S2798)/100,2)</f>
        <v>-60.04</v>
      </c>
      <c r="N2792" s="4">
        <f>ROUND(('Sheet1 (4)'!O2798+'Sheet1 (4)'!T2798)/100,2)</f>
        <v>39.78</v>
      </c>
      <c r="O2792" s="4">
        <f>ROUND(('Sheet1 (4)'!P2798+'Sheet1 (4)'!U2798)/100,2)</f>
        <v>30.21</v>
      </c>
      <c r="P2792" s="4">
        <f>ROUND(('Sheet1 (4)'!Q2798+'Sheet1 (4)'!V2798)/100,2)</f>
        <v>-9.27</v>
      </c>
      <c r="Q2792" s="7">
        <f>ROUND('Sheet1 (4)'!W2798/100,2)</f>
        <v>0.28000000000000003</v>
      </c>
      <c r="R2792" s="7">
        <f>ROUND('Sheet1 (4)'!X2798/100,2)</f>
        <v>-0.54</v>
      </c>
      <c r="S2792" s="7">
        <f>ROUND('Sheet1 (4)'!Y2798/100,2)</f>
        <v>0.25</v>
      </c>
      <c r="T2792" s="7">
        <f>ROUND('Sheet1 (4)'!Z2798/100,2)</f>
        <v>0.36</v>
      </c>
      <c r="U2792" s="7">
        <f>ROUND('Sheet1 (4)'!AA2798/100,2)</f>
        <v>0.16</v>
      </c>
      <c r="V2792" s="1" t="str">
        <f>'Sheet1 (4)'!AB2798&amp;".T"</f>
        <v>4651.T</v>
      </c>
      <c r="W2792">
        <f>ROUND('Sheet1 (4)'!AC2798,2)</f>
        <v>9.1</v>
      </c>
      <c r="X2792">
        <f>ROUND('Sheet1 (4)'!AD2798,2)</f>
        <v>1.04</v>
      </c>
      <c r="Y2792" t="str">
        <f>_xlfn.XLOOKUP('Sheet1 (4)'!AB2798,'Sheet1 (3)'!B:B,'Sheet1 (3)'!D:D,"",0)</f>
        <v>スタンダード</v>
      </c>
    </row>
    <row r="2793" spans="1:25" x14ac:dyDescent="0.2">
      <c r="A2793">
        <v>2792</v>
      </c>
      <c r="B2793" s="1" t="str">
        <f>_xlfn.XLOOKUP('Sheet1 (4)'!AB2799,'Sheet1 (3)'!B:B,'Sheet1 (3)'!C:C,"",0)</f>
        <v>サンケン電気</v>
      </c>
      <c r="C2793" s="1" t="str">
        <f>_xlfn.XLOOKUP('Sheet1 (4)'!AB2799,'Sheet1 (3)'!B:B,'Sheet1 (3)'!F:F,"",0)</f>
        <v>電気機器</v>
      </c>
      <c r="D2793" s="1">
        <f>ROUND('Sheet1 (4)'!E2799/100000000,2)</f>
        <v>0.2</v>
      </c>
      <c r="E2793" s="1">
        <f>ROUND('Sheet1 (4)'!F2799/100,2)</f>
        <v>-11.97</v>
      </c>
      <c r="F2793" s="1">
        <f>ROUND('Sheet1 (4)'!G2799/100,2)</f>
        <v>137.21</v>
      </c>
      <c r="G2793" s="1">
        <f>ROUND('Sheet1 (4)'!H2799/100,2)</f>
        <v>261.57</v>
      </c>
      <c r="H2793" s="1">
        <f>ROUND('Sheet1 (4)'!I2799/100,2)</f>
        <v>195.4</v>
      </c>
      <c r="I2793" s="1">
        <f>ROUND('Sheet1 (4)'!J2799/100,2)</f>
        <v>-37.880000000000003</v>
      </c>
      <c r="J2793" s="1">
        <f>ROUND('Sheet1 (4)'!K2799/100,2)</f>
        <v>7.24</v>
      </c>
      <c r="K2793" s="1">
        <f>ROUND('Sheet1 (4)'!L2799/100,2)</f>
        <v>27.92</v>
      </c>
      <c r="L2793" s="4">
        <f>ROUND(('Sheet1 (4)'!M2799+'Sheet1 (4)'!R2799)/100,2)</f>
        <v>-46.65</v>
      </c>
      <c r="M2793" s="4">
        <f>ROUND(('Sheet1 (4)'!N2799+'Sheet1 (4)'!S2799)/100,2)</f>
        <v>10.77</v>
      </c>
      <c r="N2793" s="4">
        <f>ROUND(('Sheet1 (4)'!O2799+'Sheet1 (4)'!T2799)/100,2)</f>
        <v>-84.79</v>
      </c>
      <c r="O2793" s="4">
        <f>ROUND(('Sheet1 (4)'!P2799+'Sheet1 (4)'!U2799)/100,2)</f>
        <v>-735.83</v>
      </c>
      <c r="P2793" s="4">
        <f>ROUND(('Sheet1 (4)'!Q2799+'Sheet1 (4)'!V2799)/100,2)</f>
        <v>883.45</v>
      </c>
      <c r="Q2793" s="7">
        <f>ROUND('Sheet1 (4)'!W2799/100,2)</f>
        <v>-0.06</v>
      </c>
      <c r="R2793" s="7">
        <f>ROUND('Sheet1 (4)'!X2799/100,2)</f>
        <v>0.08</v>
      </c>
      <c r="S2793" s="7">
        <f>ROUND('Sheet1 (4)'!Y2799/100,2)</f>
        <v>0.14000000000000001</v>
      </c>
      <c r="T2793" s="7">
        <f>ROUND('Sheet1 (4)'!Z2799/100,2)</f>
        <v>0.01</v>
      </c>
      <c r="U2793" s="7">
        <f>ROUND('Sheet1 (4)'!AA2799/100,2)</f>
        <v>0.28000000000000003</v>
      </c>
      <c r="V2793" s="1" t="str">
        <f>'Sheet1 (4)'!AB2799&amp;".T"</f>
        <v>6707.T</v>
      </c>
      <c r="W2793">
        <f>ROUND('Sheet1 (4)'!AC2799,2)</f>
        <v>2.98</v>
      </c>
      <c r="X2793">
        <f>ROUND('Sheet1 (4)'!AD2799,2)</f>
        <v>1.07</v>
      </c>
      <c r="Y2793" t="str">
        <f>_xlfn.XLOOKUP('Sheet1 (4)'!AB2799,'Sheet1 (3)'!B:B,'Sheet1 (3)'!D:D,"",0)</f>
        <v>プライム</v>
      </c>
    </row>
    <row r="2794" spans="1:25" x14ac:dyDescent="0.2">
      <c r="A2794">
        <v>2793</v>
      </c>
      <c r="B2794" s="1" t="str">
        <f>_xlfn.XLOOKUP('Sheet1 (4)'!AB2800,'Sheet1 (3)'!B:B,'Sheet1 (3)'!C:C,"",0)</f>
        <v>三機工業</v>
      </c>
      <c r="C2794" s="1" t="str">
        <f>_xlfn.XLOOKUP('Sheet1 (4)'!AB2800,'Sheet1 (3)'!B:B,'Sheet1 (3)'!F:F,"",0)</f>
        <v>建設業</v>
      </c>
      <c r="D2794" s="1">
        <f>ROUND('Sheet1 (4)'!E2800/100000000,2)</f>
        <v>0.52</v>
      </c>
      <c r="E2794" s="1">
        <f>ROUND('Sheet1 (4)'!F2800/100,2)</f>
        <v>74.989999999999995</v>
      </c>
      <c r="F2794" s="1">
        <f>ROUND('Sheet1 (4)'!G2800/100,2)</f>
        <v>91.14</v>
      </c>
      <c r="G2794" s="1">
        <f>ROUND('Sheet1 (4)'!H2800/100,2)</f>
        <v>54.09</v>
      </c>
      <c r="H2794" s="1">
        <f>ROUND('Sheet1 (4)'!I2800/100,2)</f>
        <v>115.87</v>
      </c>
      <c r="I2794" s="1">
        <f>ROUND('Sheet1 (4)'!J2800/100,2)</f>
        <v>218.94</v>
      </c>
      <c r="J2794" s="1">
        <f>ROUND('Sheet1 (4)'!K2800/100,2)</f>
        <v>261</v>
      </c>
      <c r="K2794" s="1">
        <f>ROUND('Sheet1 (4)'!L2800/100,2)</f>
        <v>291</v>
      </c>
      <c r="L2794" s="4">
        <f>ROUND(('Sheet1 (4)'!M2800+'Sheet1 (4)'!R2800)/100,2)</f>
        <v>-19.059999999999999</v>
      </c>
      <c r="M2794" s="4">
        <f>ROUND(('Sheet1 (4)'!N2800+'Sheet1 (4)'!S2800)/100,2)</f>
        <v>151.44999999999999</v>
      </c>
      <c r="N2794" s="4">
        <f>ROUND(('Sheet1 (4)'!O2800+'Sheet1 (4)'!T2800)/100,2)</f>
        <v>-115.53</v>
      </c>
      <c r="O2794" s="4">
        <f>ROUND(('Sheet1 (4)'!P2800+'Sheet1 (4)'!U2800)/100,2)</f>
        <v>44.59</v>
      </c>
      <c r="P2794" s="4">
        <f>ROUND(('Sheet1 (4)'!Q2800+'Sheet1 (4)'!V2800)/100,2)</f>
        <v>316.22000000000003</v>
      </c>
      <c r="Q2794" s="7">
        <f>ROUND('Sheet1 (4)'!W2800/100,2)</f>
        <v>7.0000000000000007E-2</v>
      </c>
      <c r="R2794" s="7">
        <f>ROUND('Sheet1 (4)'!X2800/100,2)</f>
        <v>7.0000000000000007E-2</v>
      </c>
      <c r="S2794" s="7">
        <f>ROUND('Sheet1 (4)'!Y2800/100,2)</f>
        <v>0.05</v>
      </c>
      <c r="T2794" s="7">
        <f>ROUND('Sheet1 (4)'!Z2800/100,2)</f>
        <v>0.09</v>
      </c>
      <c r="U2794" s="7">
        <f>ROUND('Sheet1 (4)'!AA2800/100,2)</f>
        <v>0.16</v>
      </c>
      <c r="V2794" s="1" t="str">
        <f>'Sheet1 (4)'!AB2800&amp;".T"</f>
        <v>1961.T</v>
      </c>
      <c r="W2794">
        <f>ROUND('Sheet1 (4)'!AC2800,2)</f>
        <v>16.27</v>
      </c>
      <c r="X2794">
        <f>ROUND('Sheet1 (4)'!AD2800,2)</f>
        <v>2.75</v>
      </c>
      <c r="Y2794" t="str">
        <f>_xlfn.XLOOKUP('Sheet1 (4)'!AB2800,'Sheet1 (3)'!B:B,'Sheet1 (3)'!D:D,"",0)</f>
        <v>プライム</v>
      </c>
    </row>
    <row r="2795" spans="1:25" x14ac:dyDescent="0.2">
      <c r="A2795">
        <v>2794</v>
      </c>
      <c r="B2795" s="1" t="str">
        <f>_xlfn.XLOOKUP('Sheet1 (4)'!AB2801,'Sheet1 (3)'!B:B,'Sheet1 (3)'!C:C,"",0)</f>
        <v>三機サービス</v>
      </c>
      <c r="C2795" s="1" t="str">
        <f>_xlfn.XLOOKUP('Sheet1 (4)'!AB2801,'Sheet1 (3)'!B:B,'Sheet1 (3)'!F:F,"",0)</f>
        <v>サービス業</v>
      </c>
      <c r="D2795" s="1">
        <f>ROUND('Sheet1 (4)'!E2801/100000000,2)</f>
        <v>0.06</v>
      </c>
      <c r="E2795" s="1">
        <f>ROUND('Sheet1 (4)'!F2801/100,2)</f>
        <v>2.89</v>
      </c>
      <c r="F2795" s="1">
        <f>ROUND('Sheet1 (4)'!G2801/100,2)</f>
        <v>2.21</v>
      </c>
      <c r="G2795" s="1">
        <f>ROUND('Sheet1 (4)'!H2801/100,2)</f>
        <v>5.75</v>
      </c>
      <c r="H2795" s="1">
        <f>ROUND('Sheet1 (4)'!I2801/100,2)</f>
        <v>7.36</v>
      </c>
      <c r="I2795" s="1">
        <f>ROUND('Sheet1 (4)'!J2801/100,2)</f>
        <v>10.210000000000001</v>
      </c>
      <c r="J2795" s="1" t="e">
        <f>ROUND('Sheet1 (4)'!K2801/100,2)</f>
        <v>#VALUE!</v>
      </c>
      <c r="K2795" s="1" t="e">
        <f>ROUND('Sheet1 (4)'!L2801/100,2)</f>
        <v>#VALUE!</v>
      </c>
      <c r="L2795" s="4">
        <f>ROUND(('Sheet1 (4)'!M2801+'Sheet1 (4)'!R2801)/100,2)</f>
        <v>5.56</v>
      </c>
      <c r="M2795" s="4">
        <f>ROUND(('Sheet1 (4)'!N2801+'Sheet1 (4)'!S2801)/100,2)</f>
        <v>0.97</v>
      </c>
      <c r="N2795" s="4">
        <f>ROUND(('Sheet1 (4)'!O2801+'Sheet1 (4)'!T2801)/100,2)</f>
        <v>-11.07</v>
      </c>
      <c r="O2795" s="4">
        <f>ROUND(('Sheet1 (4)'!P2801+'Sheet1 (4)'!U2801)/100,2)</f>
        <v>8.18</v>
      </c>
      <c r="P2795" s="4">
        <f>ROUND(('Sheet1 (4)'!Q2801+'Sheet1 (4)'!V2801)/100,2)</f>
        <v>8.34</v>
      </c>
      <c r="Q2795" s="7">
        <f>ROUND('Sheet1 (4)'!W2801/100,2)</f>
        <v>0.06</v>
      </c>
      <c r="R2795" s="7">
        <f>ROUND('Sheet1 (4)'!X2801/100,2)</f>
        <v>0.05</v>
      </c>
      <c r="S2795" s="7">
        <f>ROUND('Sheet1 (4)'!Y2801/100,2)</f>
        <v>0.13</v>
      </c>
      <c r="T2795" s="7">
        <f>ROUND('Sheet1 (4)'!Z2801/100,2)</f>
        <v>0.12</v>
      </c>
      <c r="U2795" s="7">
        <f>ROUND('Sheet1 (4)'!AA2801/100,2)</f>
        <v>0.15</v>
      </c>
      <c r="V2795" s="1" t="str">
        <f>'Sheet1 (4)'!AB2801&amp;".T"</f>
        <v>6044.T</v>
      </c>
      <c r="W2795">
        <f>ROUND('Sheet1 (4)'!AC2801,2)</f>
        <v>15.63</v>
      </c>
      <c r="X2795">
        <f>ROUND('Sheet1 (4)'!AD2801,2)</f>
        <v>2.95</v>
      </c>
      <c r="Y2795" t="str">
        <f>_xlfn.XLOOKUP('Sheet1 (4)'!AB2801,'Sheet1 (3)'!B:B,'Sheet1 (3)'!D:D,"",0)</f>
        <v>スタンダード</v>
      </c>
    </row>
    <row r="2796" spans="1:25" x14ac:dyDescent="0.2">
      <c r="A2796">
        <v>2795</v>
      </c>
      <c r="B2796" s="1" t="str">
        <f>_xlfn.XLOOKUP('Sheet1 (4)'!AB2802,'Sheet1 (3)'!B:B,'Sheet1 (3)'!C:C,"",0)</f>
        <v>サンコー</v>
      </c>
      <c r="C2796" s="1" t="str">
        <f>_xlfn.XLOOKUP('Sheet1 (4)'!AB2802,'Sheet1 (3)'!B:B,'Sheet1 (3)'!F:F,"",0)</f>
        <v>電気機器</v>
      </c>
      <c r="D2796" s="1">
        <f>ROUND('Sheet1 (4)'!E2802/100000000,2)</f>
        <v>0.09</v>
      </c>
      <c r="E2796" s="1">
        <f>ROUND('Sheet1 (4)'!F2802/100,2)</f>
        <v>6.22</v>
      </c>
      <c r="F2796" s="1">
        <f>ROUND('Sheet1 (4)'!G2802/100,2)</f>
        <v>5.98</v>
      </c>
      <c r="G2796" s="1">
        <f>ROUND('Sheet1 (4)'!H2802/100,2)</f>
        <v>4.9400000000000004</v>
      </c>
      <c r="H2796" s="1">
        <f>ROUND('Sheet1 (4)'!I2802/100,2)</f>
        <v>7.72</v>
      </c>
      <c r="I2796" s="1">
        <f>ROUND('Sheet1 (4)'!J2802/100,2)</f>
        <v>5.46</v>
      </c>
      <c r="J2796" s="1" t="e">
        <f>ROUND('Sheet1 (4)'!K2802/100,2)</f>
        <v>#VALUE!</v>
      </c>
      <c r="K2796" s="1" t="e">
        <f>ROUND('Sheet1 (4)'!L2802/100,2)</f>
        <v>#VALUE!</v>
      </c>
      <c r="L2796" s="4">
        <f>ROUND(('Sheet1 (4)'!M2802+'Sheet1 (4)'!R2802)/100,2)</f>
        <v>14.2</v>
      </c>
      <c r="M2796" s="4">
        <f>ROUND(('Sheet1 (4)'!N2802+'Sheet1 (4)'!S2802)/100,2)</f>
        <v>-1.56</v>
      </c>
      <c r="N2796" s="4">
        <f>ROUND(('Sheet1 (4)'!O2802+'Sheet1 (4)'!T2802)/100,2)</f>
        <v>6.33</v>
      </c>
      <c r="O2796" s="4">
        <f>ROUND(('Sheet1 (4)'!P2802+'Sheet1 (4)'!U2802)/100,2)</f>
        <v>10.81</v>
      </c>
      <c r="P2796" s="4">
        <f>ROUND(('Sheet1 (4)'!Q2802+'Sheet1 (4)'!V2802)/100,2)</f>
        <v>-5.7</v>
      </c>
      <c r="Q2796" s="7">
        <f>ROUND('Sheet1 (4)'!W2802/100,2)</f>
        <v>0.04</v>
      </c>
      <c r="R2796" s="7">
        <f>ROUND('Sheet1 (4)'!X2802/100,2)</f>
        <v>0.04</v>
      </c>
      <c r="S2796" s="7">
        <f>ROUND('Sheet1 (4)'!Y2802/100,2)</f>
        <v>0.03</v>
      </c>
      <c r="T2796" s="7">
        <f>ROUND('Sheet1 (4)'!Z2802/100,2)</f>
        <v>0.05</v>
      </c>
      <c r="U2796" s="7">
        <f>ROUND('Sheet1 (4)'!AA2802/100,2)</f>
        <v>0.04</v>
      </c>
      <c r="V2796" s="1" t="str">
        <f>'Sheet1 (4)'!AB2802&amp;".T"</f>
        <v>6964.T</v>
      </c>
      <c r="W2796">
        <f>ROUND('Sheet1 (4)'!AC2802,2)</f>
        <v>9.92</v>
      </c>
      <c r="X2796">
        <f>ROUND('Sheet1 (4)'!AD2802,2)</f>
        <v>0.33</v>
      </c>
      <c r="Y2796" t="str">
        <f>_xlfn.XLOOKUP('Sheet1 (4)'!AB2802,'Sheet1 (3)'!B:B,'Sheet1 (3)'!D:D,"",0)</f>
        <v>スタンダード</v>
      </c>
    </row>
    <row r="2797" spans="1:25" x14ac:dyDescent="0.2">
      <c r="A2797">
        <v>2796</v>
      </c>
      <c r="B2797" s="1" t="str">
        <f>_xlfn.XLOOKUP('Sheet1 (4)'!AB2803,'Sheet1 (3)'!B:B,'Sheet1 (3)'!C:C,"",0)</f>
        <v>三光合成</v>
      </c>
      <c r="C2797" s="1" t="str">
        <f>_xlfn.XLOOKUP('Sheet1 (4)'!AB2803,'Sheet1 (3)'!B:B,'Sheet1 (3)'!F:F,"",0)</f>
        <v>化学</v>
      </c>
      <c r="D2797" s="1">
        <f>ROUND('Sheet1 (4)'!E2803/100000000,2)</f>
        <v>0.3</v>
      </c>
      <c r="E2797" s="1">
        <f>ROUND('Sheet1 (4)'!F2803/100,2)</f>
        <v>24.12</v>
      </c>
      <c r="F2797" s="1">
        <f>ROUND('Sheet1 (4)'!G2803/100,2)</f>
        <v>25.45</v>
      </c>
      <c r="G2797" s="1">
        <f>ROUND('Sheet1 (4)'!H2803/100,2)</f>
        <v>34.85</v>
      </c>
      <c r="H2797" s="1">
        <f>ROUND('Sheet1 (4)'!I2803/100,2)</f>
        <v>41.32</v>
      </c>
      <c r="I2797" s="1">
        <f>ROUND('Sheet1 (4)'!J2803/100,2)</f>
        <v>56.57</v>
      </c>
      <c r="J2797" s="1">
        <f>ROUND('Sheet1 (4)'!K2803/100,2)</f>
        <v>61</v>
      </c>
      <c r="K2797" s="1">
        <f>ROUND('Sheet1 (4)'!L2803/100,2)</f>
        <v>68</v>
      </c>
      <c r="L2797" s="4">
        <f>ROUND(('Sheet1 (4)'!M2803+'Sheet1 (4)'!R2803)/100,2)</f>
        <v>1.92</v>
      </c>
      <c r="M2797" s="4">
        <f>ROUND(('Sheet1 (4)'!N2803+'Sheet1 (4)'!S2803)/100,2)</f>
        <v>6.59</v>
      </c>
      <c r="N2797" s="4">
        <f>ROUND(('Sheet1 (4)'!O2803+'Sheet1 (4)'!T2803)/100,2)</f>
        <v>39.17</v>
      </c>
      <c r="O2797" s="4">
        <f>ROUND(('Sheet1 (4)'!P2803+'Sheet1 (4)'!U2803)/100,2)</f>
        <v>7.55</v>
      </c>
      <c r="P2797" s="4">
        <f>ROUND(('Sheet1 (4)'!Q2803+'Sheet1 (4)'!V2803)/100,2)</f>
        <v>32.53</v>
      </c>
      <c r="Q2797" s="7">
        <f>ROUND('Sheet1 (4)'!W2803/100,2)</f>
        <v>0.06</v>
      </c>
      <c r="R2797" s="7">
        <f>ROUND('Sheet1 (4)'!X2803/100,2)</f>
        <v>0.08</v>
      </c>
      <c r="S2797" s="7">
        <f>ROUND('Sheet1 (4)'!Y2803/100,2)</f>
        <v>0.09</v>
      </c>
      <c r="T2797" s="7">
        <f>ROUND('Sheet1 (4)'!Z2803/100,2)</f>
        <v>0.09</v>
      </c>
      <c r="U2797" s="7">
        <f>ROUND('Sheet1 (4)'!AA2803/100,2)</f>
        <v>0.12</v>
      </c>
      <c r="V2797" s="1" t="str">
        <f>'Sheet1 (4)'!AB2803&amp;".T"</f>
        <v>7888.T</v>
      </c>
      <c r="W2797">
        <f>ROUND('Sheet1 (4)'!AC2803,2)</f>
        <v>6.54</v>
      </c>
      <c r="X2797">
        <f>ROUND('Sheet1 (4)'!AD2803,2)</f>
        <v>0.77</v>
      </c>
      <c r="Y2797" t="str">
        <f>_xlfn.XLOOKUP('Sheet1 (4)'!AB2803,'Sheet1 (3)'!B:B,'Sheet1 (3)'!D:D,"",0)</f>
        <v>プライム</v>
      </c>
    </row>
    <row r="2798" spans="1:25" x14ac:dyDescent="0.2">
      <c r="A2798">
        <v>2797</v>
      </c>
      <c r="B2798" s="1" t="str">
        <f>_xlfn.XLOOKUP('Sheet1 (4)'!AB2804,'Sheet1 (3)'!B:B,'Sheet1 (3)'!C:C,"",0)</f>
        <v>ＳＡＮＫＯ　ＭＡＲＫＥＴＩＮＧ　ＦＯＯＤＳ</v>
      </c>
      <c r="C2798" s="1" t="str">
        <f>_xlfn.XLOOKUP('Sheet1 (4)'!AB2804,'Sheet1 (3)'!B:B,'Sheet1 (3)'!F:F,"",0)</f>
        <v>小売業</v>
      </c>
      <c r="D2798" s="1">
        <f>ROUND('Sheet1 (4)'!E2804/100000000,2)</f>
        <v>0.39</v>
      </c>
      <c r="E2798" s="1" t="e">
        <f>ROUND('Sheet1 (4)'!F2804/100,2)</f>
        <v>#VALUE!</v>
      </c>
      <c r="F2798" s="1">
        <f>ROUND('Sheet1 (4)'!G2804/100,2)</f>
        <v>-10.98</v>
      </c>
      <c r="G2798" s="1">
        <f>ROUND('Sheet1 (4)'!H2804/100,2)</f>
        <v>-7.49</v>
      </c>
      <c r="H2798" s="1">
        <f>ROUND('Sheet1 (4)'!I2804/100,2)</f>
        <v>-6.79</v>
      </c>
      <c r="I2798" s="1">
        <f>ROUND('Sheet1 (4)'!J2804/100,2)</f>
        <v>-6.66</v>
      </c>
      <c r="J2798" s="1" t="e">
        <f>ROUND('Sheet1 (4)'!K2804/100,2)</f>
        <v>#VALUE!</v>
      </c>
      <c r="K2798" s="1" t="e">
        <f>ROUND('Sheet1 (4)'!L2804/100,2)</f>
        <v>#VALUE!</v>
      </c>
      <c r="L2798" s="4" t="e">
        <f>ROUND(('Sheet1 (4)'!M2804+'Sheet1 (4)'!R2804)/100,2)</f>
        <v>#VALUE!</v>
      </c>
      <c r="M2798" s="4">
        <f>ROUND(('Sheet1 (4)'!N2804+'Sheet1 (4)'!S2804)/100,2)</f>
        <v>-4.3499999999999996</v>
      </c>
      <c r="N2798" s="4">
        <f>ROUND(('Sheet1 (4)'!O2804+'Sheet1 (4)'!T2804)/100,2)</f>
        <v>-6.95</v>
      </c>
      <c r="O2798" s="4">
        <f>ROUND(('Sheet1 (4)'!P2804+'Sheet1 (4)'!U2804)/100,2)</f>
        <v>-11.66</v>
      </c>
      <c r="P2798" s="4">
        <f>ROUND(('Sheet1 (4)'!Q2804+'Sheet1 (4)'!V2804)/100,2)</f>
        <v>-6.37</v>
      </c>
      <c r="Q2798" s="7" t="e">
        <f>ROUND('Sheet1 (4)'!W2804/100,2)</f>
        <v>#VALUE!</v>
      </c>
      <c r="R2798" s="7" t="e">
        <f>ROUND('Sheet1 (4)'!X2804/100,2)</f>
        <v>#VALUE!</v>
      </c>
      <c r="S2798" s="7">
        <f>ROUND('Sheet1 (4)'!Y2804/100,2)</f>
        <v>-1.68</v>
      </c>
      <c r="T2798" s="7">
        <f>ROUND('Sheet1 (4)'!Z2804/100,2)</f>
        <v>-2.0299999999999998</v>
      </c>
      <c r="U2798" s="7">
        <f>ROUND('Sheet1 (4)'!AA2804/100,2)</f>
        <v>-2.5299999999999998</v>
      </c>
      <c r="V2798" s="1" t="str">
        <f>'Sheet1 (4)'!AB2804&amp;".T"</f>
        <v>2762.T</v>
      </c>
      <c r="W2798" t="e">
        <f>ROUND('Sheet1 (4)'!AC2804,2)</f>
        <v>#VALUE!</v>
      </c>
      <c r="X2798">
        <f>ROUND('Sheet1 (4)'!AD2804,2)</f>
        <v>11.15</v>
      </c>
      <c r="Y2798" t="str">
        <f>_xlfn.XLOOKUP('Sheet1 (4)'!AB2804,'Sheet1 (3)'!B:B,'Sheet1 (3)'!D:D,"",0)</f>
        <v>スタンダード</v>
      </c>
    </row>
    <row r="2799" spans="1:25" x14ac:dyDescent="0.2">
      <c r="A2799">
        <v>2798</v>
      </c>
      <c r="B2799" s="1" t="str">
        <f>_xlfn.XLOOKUP('Sheet1 (4)'!AB2805,'Sheet1 (3)'!B:B,'Sheet1 (3)'!C:C,"",0)</f>
        <v>三晃金属工業</v>
      </c>
      <c r="C2799" s="1" t="str">
        <f>_xlfn.XLOOKUP('Sheet1 (4)'!AB2805,'Sheet1 (3)'!B:B,'Sheet1 (3)'!F:F,"",0)</f>
        <v>建設業</v>
      </c>
      <c r="D2799" s="1">
        <f>ROUND('Sheet1 (4)'!E2805/100000000,2)</f>
        <v>0.19</v>
      </c>
      <c r="E2799" s="1" t="e">
        <f>ROUND('Sheet1 (4)'!F2805/100,2)</f>
        <v>#VALUE!</v>
      </c>
      <c r="F2799" s="1" t="e">
        <f>ROUND('Sheet1 (4)'!G2805/100,2)</f>
        <v>#VALUE!</v>
      </c>
      <c r="G2799" s="1" t="e">
        <f>ROUND('Sheet1 (4)'!H2805/100,2)</f>
        <v>#VALUE!</v>
      </c>
      <c r="H2799" s="1" t="e">
        <f>ROUND('Sheet1 (4)'!I2805/100,2)</f>
        <v>#VALUE!</v>
      </c>
      <c r="I2799" s="1">
        <f>ROUND('Sheet1 (4)'!J2805/100,2)</f>
        <v>25.73</v>
      </c>
      <c r="J2799" s="1" t="e">
        <f>ROUND('Sheet1 (4)'!K2805/100,2)</f>
        <v>#VALUE!</v>
      </c>
      <c r="K2799" s="1" t="e">
        <f>ROUND('Sheet1 (4)'!L2805/100,2)</f>
        <v>#VALUE!</v>
      </c>
      <c r="L2799" s="4" t="e">
        <f>ROUND(('Sheet1 (4)'!M2805+'Sheet1 (4)'!R2805)/100,2)</f>
        <v>#VALUE!</v>
      </c>
      <c r="M2799" s="4" t="e">
        <f>ROUND(('Sheet1 (4)'!N2805+'Sheet1 (4)'!S2805)/100,2)</f>
        <v>#VALUE!</v>
      </c>
      <c r="N2799" s="4" t="e">
        <f>ROUND(('Sheet1 (4)'!O2805+'Sheet1 (4)'!T2805)/100,2)</f>
        <v>#VALUE!</v>
      </c>
      <c r="O2799" s="4" t="e">
        <f>ROUND(('Sheet1 (4)'!P2805+'Sheet1 (4)'!U2805)/100,2)</f>
        <v>#VALUE!</v>
      </c>
      <c r="P2799" s="4">
        <f>ROUND(('Sheet1 (4)'!Q2805+'Sheet1 (4)'!V2805)/100,2)</f>
        <v>17.399999999999999</v>
      </c>
      <c r="Q2799" s="7" t="e">
        <f>ROUND('Sheet1 (4)'!W2805/100,2)</f>
        <v>#VALUE!</v>
      </c>
      <c r="R2799" s="7" t="e">
        <f>ROUND('Sheet1 (4)'!X2805/100,2)</f>
        <v>#VALUE!</v>
      </c>
      <c r="S2799" s="7" t="e">
        <f>ROUND('Sheet1 (4)'!Y2805/100,2)</f>
        <v>#VALUE!</v>
      </c>
      <c r="T2799" s="7" t="e">
        <f>ROUND('Sheet1 (4)'!Z2805/100,2)</f>
        <v>#VALUE!</v>
      </c>
      <c r="U2799" s="7">
        <f>ROUND('Sheet1 (4)'!AA2805/100,2)</f>
        <v>0.12</v>
      </c>
      <c r="V2799" s="1" t="str">
        <f>'Sheet1 (4)'!AB2805&amp;".T"</f>
        <v>1972.T</v>
      </c>
      <c r="W2799">
        <f>ROUND('Sheet1 (4)'!AC2805,2)</f>
        <v>15.6</v>
      </c>
      <c r="X2799">
        <f>ROUND('Sheet1 (4)'!AD2805,2)</f>
        <v>1.82</v>
      </c>
      <c r="Y2799" t="str">
        <f>_xlfn.XLOOKUP('Sheet1 (4)'!AB2805,'Sheet1 (3)'!B:B,'Sheet1 (3)'!D:D,"",0)</f>
        <v>スタンダード</v>
      </c>
    </row>
    <row r="2800" spans="1:25" x14ac:dyDescent="0.2">
      <c r="A2800">
        <v>2799</v>
      </c>
      <c r="B2800" s="1" t="str">
        <f>_xlfn.XLOOKUP('Sheet1 (4)'!AB2806,'Sheet1 (3)'!B:B,'Sheet1 (3)'!C:C,"",0)</f>
        <v>三光産業</v>
      </c>
      <c r="C2800" s="1" t="str">
        <f>_xlfn.XLOOKUP('Sheet1 (4)'!AB2806,'Sheet1 (3)'!B:B,'Sheet1 (3)'!F:F,"",0)</f>
        <v>その他製品</v>
      </c>
      <c r="D2800" s="1">
        <f>ROUND('Sheet1 (4)'!E2806/100000000,2)</f>
        <v>0.08</v>
      </c>
      <c r="E2800" s="1">
        <f>ROUND('Sheet1 (4)'!F2806/100,2)</f>
        <v>-0.15</v>
      </c>
      <c r="F2800" s="1">
        <f>ROUND('Sheet1 (4)'!G2806/100,2)</f>
        <v>1.05</v>
      </c>
      <c r="G2800" s="1">
        <f>ROUND('Sheet1 (4)'!H2806/100,2)</f>
        <v>-0.56999999999999995</v>
      </c>
      <c r="H2800" s="1">
        <f>ROUND('Sheet1 (4)'!I2806/100,2)</f>
        <v>0.71</v>
      </c>
      <c r="I2800" s="1">
        <f>ROUND('Sheet1 (4)'!J2806/100,2)</f>
        <v>0.83</v>
      </c>
      <c r="J2800" s="1" t="e">
        <f>ROUND('Sheet1 (4)'!K2806/100,2)</f>
        <v>#VALUE!</v>
      </c>
      <c r="K2800" s="1" t="e">
        <f>ROUND('Sheet1 (4)'!L2806/100,2)</f>
        <v>#VALUE!</v>
      </c>
      <c r="L2800" s="4">
        <f>ROUND(('Sheet1 (4)'!M2806+'Sheet1 (4)'!R2806)/100,2)</f>
        <v>-1.91</v>
      </c>
      <c r="M2800" s="4">
        <f>ROUND(('Sheet1 (4)'!N2806+'Sheet1 (4)'!S2806)/100,2)</f>
        <v>0.05</v>
      </c>
      <c r="N2800" s="4">
        <f>ROUND(('Sheet1 (4)'!O2806+'Sheet1 (4)'!T2806)/100,2)</f>
        <v>-4</v>
      </c>
      <c r="O2800" s="4">
        <f>ROUND(('Sheet1 (4)'!P2806+'Sheet1 (4)'!U2806)/100,2)</f>
        <v>5.61</v>
      </c>
      <c r="P2800" s="4">
        <f>ROUND(('Sheet1 (4)'!Q2806+'Sheet1 (4)'!V2806)/100,2)</f>
        <v>-11.84</v>
      </c>
      <c r="Q2800" s="7">
        <f>ROUND('Sheet1 (4)'!W2806/100,2)</f>
        <v>-0.02</v>
      </c>
      <c r="R2800" s="7">
        <f>ROUND('Sheet1 (4)'!X2806/100,2)</f>
        <v>0</v>
      </c>
      <c r="S2800" s="7">
        <f>ROUND('Sheet1 (4)'!Y2806/100,2)</f>
        <v>0.02</v>
      </c>
      <c r="T2800" s="7">
        <f>ROUND('Sheet1 (4)'!Z2806/100,2)</f>
        <v>-0.01</v>
      </c>
      <c r="U2800" s="7">
        <f>ROUND('Sheet1 (4)'!AA2806/100,2)</f>
        <v>0.01</v>
      </c>
      <c r="V2800" s="1" t="str">
        <f>'Sheet1 (4)'!AB2806&amp;".T"</f>
        <v>7922.T</v>
      </c>
      <c r="W2800" t="e">
        <f>ROUND('Sheet1 (4)'!AC2806,2)</f>
        <v>#VALUE!</v>
      </c>
      <c r="X2800">
        <f>ROUND('Sheet1 (4)'!AD2806,2)</f>
        <v>0.37</v>
      </c>
      <c r="Y2800" t="str">
        <f>_xlfn.XLOOKUP('Sheet1 (4)'!AB2806,'Sheet1 (3)'!B:B,'Sheet1 (3)'!D:D,"",0)</f>
        <v>スタンダード</v>
      </c>
    </row>
    <row r="2801" spans="1:25" x14ac:dyDescent="0.2">
      <c r="A2801">
        <v>2800</v>
      </c>
      <c r="B2801" s="1" t="str">
        <f>_xlfn.XLOOKUP('Sheet1 (4)'!AB2807,'Sheet1 (3)'!B:B,'Sheet1 (3)'!C:C,"",0)</f>
        <v>サンコーテクノ</v>
      </c>
      <c r="C2801" s="1" t="str">
        <f>_xlfn.XLOOKUP('Sheet1 (4)'!AB2807,'Sheet1 (3)'!B:B,'Sheet1 (3)'!F:F,"",0)</f>
        <v>金属製品</v>
      </c>
      <c r="D2801" s="1">
        <f>ROUND('Sheet1 (4)'!E2807/100000000,2)</f>
        <v>0.08</v>
      </c>
      <c r="E2801" s="1">
        <f>ROUND('Sheet1 (4)'!F2807/100,2)</f>
        <v>14.75</v>
      </c>
      <c r="F2801" s="1">
        <f>ROUND('Sheet1 (4)'!G2807/100,2)</f>
        <v>17.16</v>
      </c>
      <c r="G2801" s="1">
        <f>ROUND('Sheet1 (4)'!H2807/100,2)</f>
        <v>19.79</v>
      </c>
      <c r="H2801" s="1">
        <f>ROUND('Sheet1 (4)'!I2807/100,2)</f>
        <v>20.67</v>
      </c>
      <c r="I2801" s="1">
        <f>ROUND('Sheet1 (4)'!J2807/100,2)</f>
        <v>12.82</v>
      </c>
      <c r="J2801" s="1" t="e">
        <f>ROUND('Sheet1 (4)'!K2807/100,2)</f>
        <v>#VALUE!</v>
      </c>
      <c r="K2801" s="1" t="e">
        <f>ROUND('Sheet1 (4)'!L2807/100,2)</f>
        <v>#VALUE!</v>
      </c>
      <c r="L2801" s="4">
        <f>ROUND(('Sheet1 (4)'!M2807+'Sheet1 (4)'!R2807)/100,2)</f>
        <v>7.52</v>
      </c>
      <c r="M2801" s="4">
        <f>ROUND(('Sheet1 (4)'!N2807+'Sheet1 (4)'!S2807)/100,2)</f>
        <v>4.84</v>
      </c>
      <c r="N2801" s="4">
        <f>ROUND(('Sheet1 (4)'!O2807+'Sheet1 (4)'!T2807)/100,2)</f>
        <v>-2.11</v>
      </c>
      <c r="O2801" s="4">
        <f>ROUND(('Sheet1 (4)'!P2807+'Sheet1 (4)'!U2807)/100,2)</f>
        <v>-1.85</v>
      </c>
      <c r="P2801" s="4">
        <f>ROUND(('Sheet1 (4)'!Q2807+'Sheet1 (4)'!V2807)/100,2)</f>
        <v>0.34</v>
      </c>
      <c r="Q2801" s="7">
        <f>ROUND('Sheet1 (4)'!W2807/100,2)</f>
        <v>0.08</v>
      </c>
      <c r="R2801" s="7">
        <f>ROUND('Sheet1 (4)'!X2807/100,2)</f>
        <v>0.08</v>
      </c>
      <c r="S2801" s="7">
        <f>ROUND('Sheet1 (4)'!Y2807/100,2)</f>
        <v>0.09</v>
      </c>
      <c r="T2801" s="7">
        <f>ROUND('Sheet1 (4)'!Z2807/100,2)</f>
        <v>0.1</v>
      </c>
      <c r="U2801" s="7">
        <f>ROUND('Sheet1 (4)'!AA2807/100,2)</f>
        <v>0.06</v>
      </c>
      <c r="V2801" s="1" t="str">
        <f>'Sheet1 (4)'!AB2807&amp;".T"</f>
        <v>3435.T</v>
      </c>
      <c r="W2801">
        <f>ROUND('Sheet1 (4)'!AC2807,2)</f>
        <v>9.11</v>
      </c>
      <c r="X2801">
        <f>ROUND('Sheet1 (4)'!AD2807,2)</f>
        <v>0.52</v>
      </c>
      <c r="Y2801" t="str">
        <f>_xlfn.XLOOKUP('Sheet1 (4)'!AB2807,'Sheet1 (3)'!B:B,'Sheet1 (3)'!D:D,"",0)</f>
        <v>スタンダード</v>
      </c>
    </row>
    <row r="2802" spans="1:25" x14ac:dyDescent="0.2">
      <c r="A2802">
        <v>2801</v>
      </c>
      <c r="B2802" s="1" t="str">
        <f>_xlfn.XLOOKUP('Sheet1 (4)'!AB2808,'Sheet1 (3)'!B:B,'Sheet1 (3)'!C:C,"",0)</f>
        <v>三興商事</v>
      </c>
      <c r="C2802" s="1" t="str">
        <f>_xlfn.XLOOKUP('Sheet1 (4)'!AB2808,'Sheet1 (3)'!B:B,'Sheet1 (3)'!F:F,"",0)</f>
        <v>建設業</v>
      </c>
      <c r="D2802" s="1">
        <f>ROUND('Sheet1 (4)'!E2808/100000000,2)</f>
        <v>0</v>
      </c>
      <c r="E2802" s="1" t="e">
        <f>ROUND('Sheet1 (4)'!F2808/100,2)</f>
        <v>#VALUE!</v>
      </c>
      <c r="F2802" s="1">
        <f>ROUND('Sheet1 (4)'!G2808/100,2)</f>
        <v>0.59</v>
      </c>
      <c r="G2802" s="1">
        <f>ROUND('Sheet1 (4)'!H2808/100,2)</f>
        <v>1.21</v>
      </c>
      <c r="H2802" s="1">
        <f>ROUND('Sheet1 (4)'!I2808/100,2)</f>
        <v>1.54</v>
      </c>
      <c r="I2802" s="1">
        <f>ROUND('Sheet1 (4)'!J2808/100,2)</f>
        <v>2.15</v>
      </c>
      <c r="J2802" s="1" t="e">
        <f>ROUND('Sheet1 (4)'!K2808/100,2)</f>
        <v>#VALUE!</v>
      </c>
      <c r="K2802" s="1" t="e">
        <f>ROUND('Sheet1 (4)'!L2808/100,2)</f>
        <v>#VALUE!</v>
      </c>
      <c r="L2802" s="4" t="e">
        <f>ROUND(('Sheet1 (4)'!M2808+'Sheet1 (4)'!R2808)/100,2)</f>
        <v>#VALUE!</v>
      </c>
      <c r="M2802" s="4" t="e">
        <f>ROUND(('Sheet1 (4)'!N2808+'Sheet1 (4)'!S2808)/100,2)</f>
        <v>#VALUE!</v>
      </c>
      <c r="N2802" s="4" t="e">
        <f>ROUND(('Sheet1 (4)'!O2808+'Sheet1 (4)'!T2808)/100,2)</f>
        <v>#VALUE!</v>
      </c>
      <c r="O2802" s="4">
        <f>ROUND(('Sheet1 (4)'!P2808+'Sheet1 (4)'!U2808)/100,2)</f>
        <v>1.83</v>
      </c>
      <c r="P2802" s="4">
        <f>ROUND(('Sheet1 (4)'!Q2808+'Sheet1 (4)'!V2808)/100,2)</f>
        <v>1.86</v>
      </c>
      <c r="Q2802" s="7" t="e">
        <f>ROUND('Sheet1 (4)'!W2808/100,2)</f>
        <v>#VALUE!</v>
      </c>
      <c r="R2802" s="7" t="e">
        <f>ROUND('Sheet1 (4)'!X2808/100,2)</f>
        <v>#VALUE!</v>
      </c>
      <c r="S2802" s="7">
        <f>ROUND('Sheet1 (4)'!Y2808/100,2)</f>
        <v>0.14000000000000001</v>
      </c>
      <c r="T2802" s="7">
        <f>ROUND('Sheet1 (4)'!Z2808/100,2)</f>
        <v>0.17</v>
      </c>
      <c r="U2802" s="7">
        <f>ROUND('Sheet1 (4)'!AA2808/100,2)</f>
        <v>0.18</v>
      </c>
      <c r="V2802" s="1" t="str">
        <f>'Sheet1 (4)'!AB2808&amp;".T"</f>
        <v>136A.T</v>
      </c>
      <c r="W2802">
        <f>ROUND('Sheet1 (4)'!AC2808,2)</f>
        <v>7.27</v>
      </c>
      <c r="X2802" t="e">
        <f>ROUND('Sheet1 (4)'!AD2808,2)</f>
        <v>#VALUE!</v>
      </c>
      <c r="Y2802" t="str">
        <f>_xlfn.XLOOKUP('Sheet1 (4)'!AB2808,'Sheet1 (3)'!B:B,'Sheet1 (3)'!D:D,"",0)</f>
        <v>PRO Market</v>
      </c>
    </row>
    <row r="2803" spans="1:25" x14ac:dyDescent="0.2">
      <c r="A2803">
        <v>2802</v>
      </c>
      <c r="B2803" s="1" t="str">
        <f>_xlfn.XLOOKUP('Sheet1 (4)'!AB2809,'Sheet1 (3)'!B:B,'Sheet1 (3)'!C:C,"",0)</f>
        <v>ＳＡＮＫＹＯ</v>
      </c>
      <c r="C2803" s="1" t="str">
        <f>_xlfn.XLOOKUP('Sheet1 (4)'!AB2809,'Sheet1 (3)'!B:B,'Sheet1 (3)'!F:F,"",0)</f>
        <v>機械</v>
      </c>
      <c r="D2803" s="1">
        <f>ROUND('Sheet1 (4)'!E2809/100000000,2)</f>
        <v>2.0299999999999998</v>
      </c>
      <c r="E2803" s="1">
        <f>ROUND('Sheet1 (4)'!F2809/100,2)</f>
        <v>65.88</v>
      </c>
      <c r="F2803" s="1">
        <f>ROUND('Sheet1 (4)'!G2809/100,2)</f>
        <v>213.58</v>
      </c>
      <c r="G2803" s="1">
        <f>ROUND('Sheet1 (4)'!H2809/100,2)</f>
        <v>585.33000000000004</v>
      </c>
      <c r="H2803" s="1">
        <f>ROUND('Sheet1 (4)'!I2809/100,2)</f>
        <v>724.95</v>
      </c>
      <c r="I2803" s="1">
        <f>ROUND('Sheet1 (4)'!J2809/100,2)</f>
        <v>736.06</v>
      </c>
      <c r="J2803" s="1">
        <f>ROUND('Sheet1 (4)'!K2809/100,2)</f>
        <v>672</v>
      </c>
      <c r="K2803" s="1">
        <f>ROUND('Sheet1 (4)'!L2809/100,2)</f>
        <v>708.25</v>
      </c>
      <c r="L2803" s="4">
        <f>ROUND(('Sheet1 (4)'!M2809+'Sheet1 (4)'!R2809)/100,2)</f>
        <v>402.01</v>
      </c>
      <c r="M2803" s="4">
        <f>ROUND(('Sheet1 (4)'!N2809+'Sheet1 (4)'!S2809)/100,2)</f>
        <v>315.83999999999997</v>
      </c>
      <c r="N2803" s="4">
        <f>ROUND(('Sheet1 (4)'!O2809+'Sheet1 (4)'!T2809)/100,2)</f>
        <v>417.58</v>
      </c>
      <c r="O2803" s="4">
        <f>ROUND(('Sheet1 (4)'!P2809+'Sheet1 (4)'!U2809)/100,2)</f>
        <v>627.07000000000005</v>
      </c>
      <c r="P2803" s="4">
        <f>ROUND(('Sheet1 (4)'!Q2809+'Sheet1 (4)'!V2809)/100,2)</f>
        <v>544.55999999999995</v>
      </c>
      <c r="Q2803" s="7">
        <f>ROUND('Sheet1 (4)'!W2809/100,2)</f>
        <v>0.02</v>
      </c>
      <c r="R2803" s="7">
        <f>ROUND('Sheet1 (4)'!X2809/100,2)</f>
        <v>7.0000000000000007E-2</v>
      </c>
      <c r="S2803" s="7">
        <f>ROUND('Sheet1 (4)'!Y2809/100,2)</f>
        <v>0.16</v>
      </c>
      <c r="T2803" s="7">
        <f>ROUND('Sheet1 (4)'!Z2809/100,2)</f>
        <v>0.19</v>
      </c>
      <c r="U2803" s="7">
        <f>ROUND('Sheet1 (4)'!AA2809/100,2)</f>
        <v>0.2</v>
      </c>
      <c r="V2803" s="1" t="str">
        <f>'Sheet1 (4)'!AB2809&amp;".T"</f>
        <v>6417.T</v>
      </c>
      <c r="W2803">
        <f>ROUND('Sheet1 (4)'!AC2809,2)</f>
        <v>10.41</v>
      </c>
      <c r="X2803">
        <f>ROUND('Sheet1 (4)'!AD2809,2)</f>
        <v>2.1800000000000002</v>
      </c>
      <c r="Y2803" t="str">
        <f>_xlfn.XLOOKUP('Sheet1 (4)'!AB2809,'Sheet1 (3)'!B:B,'Sheet1 (3)'!D:D,"",0)</f>
        <v>プライム</v>
      </c>
    </row>
    <row r="2804" spans="1:25" x14ac:dyDescent="0.2">
      <c r="A2804">
        <v>2803</v>
      </c>
      <c r="B2804" s="1" t="str">
        <f>_xlfn.XLOOKUP('Sheet1 (4)'!AB2810,'Sheet1 (3)'!B:B,'Sheet1 (3)'!C:C,"",0)</f>
        <v>三協フロンテア</v>
      </c>
      <c r="C2804" s="1" t="str">
        <f>_xlfn.XLOOKUP('Sheet1 (4)'!AB2810,'Sheet1 (3)'!B:B,'Sheet1 (3)'!F:F,"",0)</f>
        <v>サービス業</v>
      </c>
      <c r="D2804" s="1">
        <f>ROUND('Sheet1 (4)'!E2810/100000000,2)</f>
        <v>0.22</v>
      </c>
      <c r="E2804" s="1">
        <f>ROUND('Sheet1 (4)'!F2810/100,2)</f>
        <v>79.05</v>
      </c>
      <c r="F2804" s="1">
        <f>ROUND('Sheet1 (4)'!G2810/100,2)</f>
        <v>97.92</v>
      </c>
      <c r="G2804" s="1">
        <f>ROUND('Sheet1 (4)'!H2810/100,2)</f>
        <v>65.849999999999994</v>
      </c>
      <c r="H2804" s="1">
        <f>ROUND('Sheet1 (4)'!I2810/100,2)</f>
        <v>79.03</v>
      </c>
      <c r="I2804" s="1">
        <f>ROUND('Sheet1 (4)'!J2810/100,2)</f>
        <v>80.540000000000006</v>
      </c>
      <c r="J2804" s="1" t="e">
        <f>ROUND('Sheet1 (4)'!K2810/100,2)</f>
        <v>#VALUE!</v>
      </c>
      <c r="K2804" s="1" t="e">
        <f>ROUND('Sheet1 (4)'!L2810/100,2)</f>
        <v>#VALUE!</v>
      </c>
      <c r="L2804" s="4">
        <f>ROUND(('Sheet1 (4)'!M2810+'Sheet1 (4)'!R2810)/100,2)</f>
        <v>44.69</v>
      </c>
      <c r="M2804" s="4">
        <f>ROUND(('Sheet1 (4)'!N2810+'Sheet1 (4)'!S2810)/100,2)</f>
        <v>68.72</v>
      </c>
      <c r="N2804" s="4">
        <f>ROUND(('Sheet1 (4)'!O2810+'Sheet1 (4)'!T2810)/100,2)</f>
        <v>6.99</v>
      </c>
      <c r="O2804" s="4">
        <f>ROUND(('Sheet1 (4)'!P2810+'Sheet1 (4)'!U2810)/100,2)</f>
        <v>36.89</v>
      </c>
      <c r="P2804" s="4">
        <f>ROUND(('Sheet1 (4)'!Q2810+'Sheet1 (4)'!V2810)/100,2)</f>
        <v>22.1</v>
      </c>
      <c r="Q2804" s="7">
        <f>ROUND('Sheet1 (4)'!W2810/100,2)</f>
        <v>0.16</v>
      </c>
      <c r="R2804" s="7">
        <f>ROUND('Sheet1 (4)'!X2810/100,2)</f>
        <v>0.17</v>
      </c>
      <c r="S2804" s="7">
        <f>ROUND('Sheet1 (4)'!Y2810/100,2)</f>
        <v>0.11</v>
      </c>
      <c r="T2804" s="7">
        <f>ROUND('Sheet1 (4)'!Z2810/100,2)</f>
        <v>0.12</v>
      </c>
      <c r="U2804" s="7">
        <f>ROUND('Sheet1 (4)'!AA2810/100,2)</f>
        <v>0.12</v>
      </c>
      <c r="V2804" s="1" t="str">
        <f>'Sheet1 (4)'!AB2810&amp;".T"</f>
        <v>9639.T</v>
      </c>
      <c r="W2804">
        <f>ROUND('Sheet1 (4)'!AC2810,2)</f>
        <v>8.65</v>
      </c>
      <c r="X2804">
        <f>ROUND('Sheet1 (4)'!AD2810,2)</f>
        <v>0.89</v>
      </c>
      <c r="Y2804" t="str">
        <f>_xlfn.XLOOKUP('Sheet1 (4)'!AB2810,'Sheet1 (3)'!B:B,'Sheet1 (3)'!D:D,"",0)</f>
        <v>スタンダード</v>
      </c>
    </row>
    <row r="2805" spans="1:25" x14ac:dyDescent="0.2">
      <c r="A2805">
        <v>2804</v>
      </c>
      <c r="B2805" s="1" t="str">
        <f>_xlfn.XLOOKUP('Sheet1 (4)'!AB2811,'Sheet1 (3)'!B:B,'Sheet1 (3)'!C:C,"",0)</f>
        <v>三京化成</v>
      </c>
      <c r="C2805" s="1" t="str">
        <f>_xlfn.XLOOKUP('Sheet1 (4)'!AB2811,'Sheet1 (3)'!B:B,'Sheet1 (3)'!F:F,"",0)</f>
        <v>卸売業</v>
      </c>
      <c r="D2805" s="1">
        <f>ROUND('Sheet1 (4)'!E2811/100000000,2)</f>
        <v>0.01</v>
      </c>
      <c r="E2805" s="1">
        <f>ROUND('Sheet1 (4)'!F2811/100,2)</f>
        <v>0.59</v>
      </c>
      <c r="F2805" s="1">
        <f>ROUND('Sheet1 (4)'!G2811/100,2)</f>
        <v>1.88</v>
      </c>
      <c r="G2805" s="1">
        <f>ROUND('Sheet1 (4)'!H2811/100,2)</f>
        <v>3.4</v>
      </c>
      <c r="H2805" s="1">
        <f>ROUND('Sheet1 (4)'!I2811/100,2)</f>
        <v>3.82</v>
      </c>
      <c r="I2805" s="1">
        <f>ROUND('Sheet1 (4)'!J2811/100,2)</f>
        <v>4.6399999999999997</v>
      </c>
      <c r="J2805" s="1" t="e">
        <f>ROUND('Sheet1 (4)'!K2811/100,2)</f>
        <v>#VALUE!</v>
      </c>
      <c r="K2805" s="1" t="e">
        <f>ROUND('Sheet1 (4)'!L2811/100,2)</f>
        <v>#VALUE!</v>
      </c>
      <c r="L2805" s="4">
        <f>ROUND(('Sheet1 (4)'!M2811+'Sheet1 (4)'!R2811)/100,2)</f>
        <v>7.23</v>
      </c>
      <c r="M2805" s="4">
        <f>ROUND(('Sheet1 (4)'!N2811+'Sheet1 (4)'!S2811)/100,2)</f>
        <v>-3.71</v>
      </c>
      <c r="N2805" s="4">
        <f>ROUND(('Sheet1 (4)'!O2811+'Sheet1 (4)'!T2811)/100,2)</f>
        <v>4.5599999999999996</v>
      </c>
      <c r="O2805" s="4">
        <f>ROUND(('Sheet1 (4)'!P2811+'Sheet1 (4)'!U2811)/100,2)</f>
        <v>9.82</v>
      </c>
      <c r="P2805" s="4">
        <f>ROUND(('Sheet1 (4)'!Q2811+'Sheet1 (4)'!V2811)/100,2)</f>
        <v>1.8</v>
      </c>
      <c r="Q2805" s="7">
        <f>ROUND('Sheet1 (4)'!W2811/100,2)</f>
        <v>0.01</v>
      </c>
      <c r="R2805" s="7">
        <f>ROUND('Sheet1 (4)'!X2811/100,2)</f>
        <v>0.01</v>
      </c>
      <c r="S2805" s="7">
        <f>ROUND('Sheet1 (4)'!Y2811/100,2)</f>
        <v>0.03</v>
      </c>
      <c r="T2805" s="7">
        <f>ROUND('Sheet1 (4)'!Z2811/100,2)</f>
        <v>0.04</v>
      </c>
      <c r="U2805" s="7">
        <f>ROUND('Sheet1 (4)'!AA2811/100,2)</f>
        <v>7.0000000000000007E-2</v>
      </c>
      <c r="V2805" s="1" t="str">
        <f>'Sheet1 (4)'!AB2811&amp;".T"</f>
        <v>8138.T</v>
      </c>
      <c r="W2805">
        <f>ROUND('Sheet1 (4)'!AC2811,2)</f>
        <v>5.48</v>
      </c>
      <c r="X2805">
        <f>ROUND('Sheet1 (4)'!AD2811,2)</f>
        <v>0.46</v>
      </c>
      <c r="Y2805" t="str">
        <f>_xlfn.XLOOKUP('Sheet1 (4)'!AB2811,'Sheet1 (3)'!B:B,'Sheet1 (3)'!D:D,"",0)</f>
        <v>スタンダード</v>
      </c>
    </row>
    <row r="2806" spans="1:25" x14ac:dyDescent="0.2">
      <c r="A2806">
        <v>2805</v>
      </c>
      <c r="B2806" s="1" t="str">
        <f>_xlfn.XLOOKUP('Sheet1 (4)'!AB2812,'Sheet1 (3)'!B:B,'Sheet1 (3)'!C:C,"",0)</f>
        <v>三共生興</v>
      </c>
      <c r="C2806" s="1" t="str">
        <f>_xlfn.XLOOKUP('Sheet1 (4)'!AB2812,'Sheet1 (3)'!B:B,'Sheet1 (3)'!F:F,"",0)</f>
        <v>卸売業</v>
      </c>
      <c r="D2806" s="1">
        <f>ROUND('Sheet1 (4)'!E2812/100000000,2)</f>
        <v>0.38</v>
      </c>
      <c r="E2806" s="1">
        <f>ROUND('Sheet1 (4)'!F2812/100,2)</f>
        <v>21.07</v>
      </c>
      <c r="F2806" s="1">
        <f>ROUND('Sheet1 (4)'!G2812/100,2)</f>
        <v>17.66</v>
      </c>
      <c r="G2806" s="1">
        <f>ROUND('Sheet1 (4)'!H2812/100,2)</f>
        <v>22.38</v>
      </c>
      <c r="H2806" s="1">
        <f>ROUND('Sheet1 (4)'!I2812/100,2)</f>
        <v>24.74</v>
      </c>
      <c r="I2806" s="1">
        <f>ROUND('Sheet1 (4)'!J2812/100,2)</f>
        <v>17.670000000000002</v>
      </c>
      <c r="J2806" s="1" t="e">
        <f>ROUND('Sheet1 (4)'!K2812/100,2)</f>
        <v>#VALUE!</v>
      </c>
      <c r="K2806" s="1" t="e">
        <f>ROUND('Sheet1 (4)'!L2812/100,2)</f>
        <v>#VALUE!</v>
      </c>
      <c r="L2806" s="4">
        <f>ROUND(('Sheet1 (4)'!M2812+'Sheet1 (4)'!R2812)/100,2)</f>
        <v>36.29</v>
      </c>
      <c r="M2806" s="4">
        <f>ROUND(('Sheet1 (4)'!N2812+'Sheet1 (4)'!S2812)/100,2)</f>
        <v>19.32</v>
      </c>
      <c r="N2806" s="4">
        <f>ROUND(('Sheet1 (4)'!O2812+'Sheet1 (4)'!T2812)/100,2)</f>
        <v>12.46</v>
      </c>
      <c r="O2806" s="4">
        <f>ROUND(('Sheet1 (4)'!P2812+'Sheet1 (4)'!U2812)/100,2)</f>
        <v>-27.34</v>
      </c>
      <c r="P2806" s="4">
        <f>ROUND(('Sheet1 (4)'!Q2812+'Sheet1 (4)'!V2812)/100,2)</f>
        <v>2.96</v>
      </c>
      <c r="Q2806" s="7">
        <f>ROUND('Sheet1 (4)'!W2812/100,2)</f>
        <v>0.03</v>
      </c>
      <c r="R2806" s="7">
        <f>ROUND('Sheet1 (4)'!X2812/100,2)</f>
        <v>0.06</v>
      </c>
      <c r="S2806" s="7">
        <f>ROUND('Sheet1 (4)'!Y2812/100,2)</f>
        <v>0.06</v>
      </c>
      <c r="T2806" s="7">
        <f>ROUND('Sheet1 (4)'!Z2812/100,2)</f>
        <v>0.05</v>
      </c>
      <c r="U2806" s="7">
        <f>ROUND('Sheet1 (4)'!AA2812/100,2)</f>
        <v>0.04</v>
      </c>
      <c r="V2806" s="1" t="str">
        <f>'Sheet1 (4)'!AB2812&amp;".T"</f>
        <v>8018.T</v>
      </c>
      <c r="W2806">
        <f>ROUND('Sheet1 (4)'!AC2812,2)</f>
        <v>59.25</v>
      </c>
      <c r="X2806">
        <f>ROUND('Sheet1 (4)'!AD2812,2)</f>
        <v>0.5</v>
      </c>
      <c r="Y2806" t="str">
        <f>_xlfn.XLOOKUP('Sheet1 (4)'!AB2812,'Sheet1 (3)'!B:B,'Sheet1 (3)'!D:D,"",0)</f>
        <v>スタンダード</v>
      </c>
    </row>
    <row r="2807" spans="1:25" x14ac:dyDescent="0.2">
      <c r="A2807">
        <v>2806</v>
      </c>
      <c r="B2807" s="1" t="str">
        <f>_xlfn.XLOOKUP('Sheet1 (4)'!AB2813,'Sheet1 (3)'!B:B,'Sheet1 (3)'!C:C,"",0)</f>
        <v>三協立山</v>
      </c>
      <c r="C2807" s="1" t="str">
        <f>_xlfn.XLOOKUP('Sheet1 (4)'!AB2813,'Sheet1 (3)'!B:B,'Sheet1 (3)'!F:F,"",0)</f>
        <v>金属製品</v>
      </c>
      <c r="D2807" s="1">
        <f>ROUND('Sheet1 (4)'!E2813/100000000,2)</f>
        <v>0.31</v>
      </c>
      <c r="E2807" s="1">
        <f>ROUND('Sheet1 (4)'!F2813/100,2)</f>
        <v>45.69</v>
      </c>
      <c r="F2807" s="1">
        <f>ROUND('Sheet1 (4)'!G2813/100,2)</f>
        <v>37.83</v>
      </c>
      <c r="G2807" s="1">
        <f>ROUND('Sheet1 (4)'!H2813/100,2)</f>
        <v>26.7</v>
      </c>
      <c r="H2807" s="1">
        <f>ROUND('Sheet1 (4)'!I2813/100,2)</f>
        <v>38.07</v>
      </c>
      <c r="I2807" s="1">
        <f>ROUND('Sheet1 (4)'!J2813/100,2)</f>
        <v>15.45</v>
      </c>
      <c r="J2807" s="1" t="e">
        <f>ROUND('Sheet1 (4)'!K2813/100,2)</f>
        <v>#VALUE!</v>
      </c>
      <c r="K2807" s="1" t="e">
        <f>ROUND('Sheet1 (4)'!L2813/100,2)</f>
        <v>#VALUE!</v>
      </c>
      <c r="L2807" s="4">
        <f>ROUND(('Sheet1 (4)'!M2813+'Sheet1 (4)'!R2813)/100,2)</f>
        <v>-12.57</v>
      </c>
      <c r="M2807" s="4">
        <f>ROUND(('Sheet1 (4)'!N2813+'Sheet1 (4)'!S2813)/100,2)</f>
        <v>-51.81</v>
      </c>
      <c r="N2807" s="4">
        <f>ROUND(('Sheet1 (4)'!O2813+'Sheet1 (4)'!T2813)/100,2)</f>
        <v>-74.400000000000006</v>
      </c>
      <c r="O2807" s="4">
        <f>ROUND(('Sheet1 (4)'!P2813+'Sheet1 (4)'!U2813)/100,2)</f>
        <v>85.76</v>
      </c>
      <c r="P2807" s="4">
        <f>ROUND(('Sheet1 (4)'!Q2813+'Sheet1 (4)'!V2813)/100,2)</f>
        <v>-111.18</v>
      </c>
      <c r="Q2807" s="7">
        <f>ROUND('Sheet1 (4)'!W2813/100,2)</f>
        <v>0.03</v>
      </c>
      <c r="R2807" s="7">
        <f>ROUND('Sheet1 (4)'!X2813/100,2)</f>
        <v>0.01</v>
      </c>
      <c r="S2807" s="7">
        <f>ROUND('Sheet1 (4)'!Y2813/100,2)</f>
        <v>0.02</v>
      </c>
      <c r="T2807" s="7">
        <f>ROUND('Sheet1 (4)'!Z2813/100,2)</f>
        <v>-0.01</v>
      </c>
      <c r="U2807" s="7">
        <f>ROUND('Sheet1 (4)'!AA2813/100,2)</f>
        <v>-0.02</v>
      </c>
      <c r="V2807" s="1" t="str">
        <f>'Sheet1 (4)'!AB2813&amp;".T"</f>
        <v>5932.T</v>
      </c>
      <c r="W2807" t="e">
        <f>ROUND('Sheet1 (4)'!AC2813,2)</f>
        <v>#VALUE!</v>
      </c>
      <c r="X2807">
        <f>ROUND('Sheet1 (4)'!AD2813,2)</f>
        <v>0.21</v>
      </c>
      <c r="Y2807" t="str">
        <f>_xlfn.XLOOKUP('Sheet1 (4)'!AB2813,'Sheet1 (3)'!B:B,'Sheet1 (3)'!D:D,"",0)</f>
        <v>プライム</v>
      </c>
    </row>
    <row r="2808" spans="1:25" x14ac:dyDescent="0.2">
      <c r="A2808">
        <v>2807</v>
      </c>
      <c r="B2808" s="1" t="str">
        <f>_xlfn.XLOOKUP('Sheet1 (4)'!AB2814,'Sheet1 (3)'!B:B,'Sheet1 (3)'!C:C,"",0)</f>
        <v>山九</v>
      </c>
      <c r="C2808" s="1" t="str">
        <f>_xlfn.XLOOKUP('Sheet1 (4)'!AB2814,'Sheet1 (3)'!B:B,'Sheet1 (3)'!F:F,"",0)</f>
        <v>陸運業</v>
      </c>
      <c r="D2808" s="1">
        <f>ROUND('Sheet1 (4)'!E2814/100000000,2)</f>
        <v>0.51</v>
      </c>
      <c r="E2808" s="1">
        <f>ROUND('Sheet1 (4)'!F2814/100,2)</f>
        <v>339.3</v>
      </c>
      <c r="F2808" s="1">
        <f>ROUND('Sheet1 (4)'!G2814/100,2)</f>
        <v>344.66</v>
      </c>
      <c r="G2808" s="1">
        <f>ROUND('Sheet1 (4)'!H2814/100,2)</f>
        <v>381.7</v>
      </c>
      <c r="H2808" s="1">
        <f>ROUND('Sheet1 (4)'!I2814/100,2)</f>
        <v>352.17</v>
      </c>
      <c r="I2808" s="1">
        <f>ROUND('Sheet1 (4)'!J2814/100,2)</f>
        <v>439.46</v>
      </c>
      <c r="J2808" s="1">
        <f>ROUND('Sheet1 (4)'!K2814/100,2)</f>
        <v>421.2</v>
      </c>
      <c r="K2808" s="1">
        <f>ROUND('Sheet1 (4)'!L2814/100,2)</f>
        <v>478.83</v>
      </c>
      <c r="L2808" s="4">
        <f>ROUND(('Sheet1 (4)'!M2814+'Sheet1 (4)'!R2814)/100,2)</f>
        <v>97.47</v>
      </c>
      <c r="M2808" s="4">
        <f>ROUND(('Sheet1 (4)'!N2814+'Sheet1 (4)'!S2814)/100,2)</f>
        <v>287.54000000000002</v>
      </c>
      <c r="N2808" s="4">
        <f>ROUND(('Sheet1 (4)'!O2814+'Sheet1 (4)'!T2814)/100,2)</f>
        <v>167.44</v>
      </c>
      <c r="O2808" s="4">
        <f>ROUND(('Sheet1 (4)'!P2814+'Sheet1 (4)'!U2814)/100,2)</f>
        <v>32.97</v>
      </c>
      <c r="P2808" s="4">
        <f>ROUND(('Sheet1 (4)'!Q2814+'Sheet1 (4)'!V2814)/100,2)</f>
        <v>170.6</v>
      </c>
      <c r="Q2808" s="7">
        <f>ROUND('Sheet1 (4)'!W2814/100,2)</f>
        <v>0.11</v>
      </c>
      <c r="R2808" s="7">
        <f>ROUND('Sheet1 (4)'!X2814/100,2)</f>
        <v>0.09</v>
      </c>
      <c r="S2808" s="7">
        <f>ROUND('Sheet1 (4)'!Y2814/100,2)</f>
        <v>0.1</v>
      </c>
      <c r="T2808" s="7">
        <f>ROUND('Sheet1 (4)'!Z2814/100,2)</f>
        <v>0.09</v>
      </c>
      <c r="U2808" s="7">
        <f>ROUND('Sheet1 (4)'!AA2814/100,2)</f>
        <v>0.11</v>
      </c>
      <c r="V2808" s="1" t="str">
        <f>'Sheet1 (4)'!AB2814&amp;".T"</f>
        <v>9065.T</v>
      </c>
      <c r="W2808">
        <f>ROUND('Sheet1 (4)'!AC2814,2)</f>
        <v>14.28</v>
      </c>
      <c r="X2808">
        <f>ROUND('Sheet1 (4)'!AD2814,2)</f>
        <v>1.5</v>
      </c>
      <c r="Y2808" t="str">
        <f>_xlfn.XLOOKUP('Sheet1 (4)'!AB2814,'Sheet1 (3)'!B:B,'Sheet1 (3)'!D:D,"",0)</f>
        <v>プライム</v>
      </c>
    </row>
    <row r="2809" spans="1:25" x14ac:dyDescent="0.2">
      <c r="A2809">
        <v>2808</v>
      </c>
      <c r="B2809" s="1" t="str">
        <f>_xlfn.XLOOKUP('Sheet1 (4)'!AB2815,'Sheet1 (3)'!B:B,'Sheet1 (3)'!C:C,"",0)</f>
        <v>山王</v>
      </c>
      <c r="C2809" s="1" t="str">
        <f>_xlfn.XLOOKUP('Sheet1 (4)'!AB2815,'Sheet1 (3)'!B:B,'Sheet1 (3)'!F:F,"",0)</f>
        <v>金属製品</v>
      </c>
      <c r="D2809" s="1">
        <f>ROUND('Sheet1 (4)'!E2815/100000000,2)</f>
        <v>0.04</v>
      </c>
      <c r="E2809" s="1">
        <f>ROUND('Sheet1 (4)'!F2815/100,2)</f>
        <v>2.63</v>
      </c>
      <c r="F2809" s="1">
        <f>ROUND('Sheet1 (4)'!G2815/100,2)</f>
        <v>5.01</v>
      </c>
      <c r="G2809" s="1">
        <f>ROUND('Sheet1 (4)'!H2815/100,2)</f>
        <v>2.06</v>
      </c>
      <c r="H2809" s="1">
        <f>ROUND('Sheet1 (4)'!I2815/100,2)</f>
        <v>2.33</v>
      </c>
      <c r="I2809" s="1">
        <f>ROUND('Sheet1 (4)'!J2815/100,2)</f>
        <v>7.96</v>
      </c>
      <c r="J2809" s="1" t="e">
        <f>ROUND('Sheet1 (4)'!K2815/100,2)</f>
        <v>#VALUE!</v>
      </c>
      <c r="K2809" s="1" t="e">
        <f>ROUND('Sheet1 (4)'!L2815/100,2)</f>
        <v>#VALUE!</v>
      </c>
      <c r="L2809" s="4">
        <f>ROUND(('Sheet1 (4)'!M2815+'Sheet1 (4)'!R2815)/100,2)</f>
        <v>7.17</v>
      </c>
      <c r="M2809" s="4">
        <f>ROUND(('Sheet1 (4)'!N2815+'Sheet1 (4)'!S2815)/100,2)</f>
        <v>-2.27</v>
      </c>
      <c r="N2809" s="4">
        <f>ROUND(('Sheet1 (4)'!O2815+'Sheet1 (4)'!T2815)/100,2)</f>
        <v>-8.64</v>
      </c>
      <c r="O2809" s="4">
        <f>ROUND(('Sheet1 (4)'!P2815+'Sheet1 (4)'!U2815)/100,2)</f>
        <v>7.71</v>
      </c>
      <c r="P2809" s="4">
        <f>ROUND(('Sheet1 (4)'!Q2815+'Sheet1 (4)'!V2815)/100,2)</f>
        <v>4.8899999999999997</v>
      </c>
      <c r="Q2809" s="7">
        <f>ROUND('Sheet1 (4)'!W2815/100,2)</f>
        <v>0.21</v>
      </c>
      <c r="R2809" s="7">
        <f>ROUND('Sheet1 (4)'!X2815/100,2)</f>
        <v>7.0000000000000007E-2</v>
      </c>
      <c r="S2809" s="7">
        <f>ROUND('Sheet1 (4)'!Y2815/100,2)</f>
        <v>0.03</v>
      </c>
      <c r="T2809" s="7">
        <f>ROUND('Sheet1 (4)'!Z2815/100,2)</f>
        <v>0.05</v>
      </c>
      <c r="U2809" s="7">
        <f>ROUND('Sheet1 (4)'!AA2815/100,2)</f>
        <v>0.12</v>
      </c>
      <c r="V2809" s="1" t="str">
        <f>'Sheet1 (4)'!AB2815&amp;".T"</f>
        <v>3441.T</v>
      </c>
      <c r="W2809">
        <f>ROUND('Sheet1 (4)'!AC2815,2)</f>
        <v>5.64</v>
      </c>
      <c r="X2809">
        <f>ROUND('Sheet1 (4)'!AD2815,2)</f>
        <v>0.62</v>
      </c>
      <c r="Y2809" t="str">
        <f>_xlfn.XLOOKUP('Sheet1 (4)'!AB2815,'Sheet1 (3)'!B:B,'Sheet1 (3)'!D:D,"",0)</f>
        <v>スタンダード</v>
      </c>
    </row>
    <row r="2810" spans="1:25" x14ac:dyDescent="0.2">
      <c r="A2810">
        <v>2809</v>
      </c>
      <c r="B2810" s="1" t="str">
        <f>_xlfn.XLOOKUP('Sheet1 (4)'!AB2816,'Sheet1 (3)'!B:B,'Sheet1 (3)'!C:C,"",0)</f>
        <v>三櫻工業</v>
      </c>
      <c r="C2810" s="1" t="str">
        <f>_xlfn.XLOOKUP('Sheet1 (4)'!AB2816,'Sheet1 (3)'!B:B,'Sheet1 (3)'!F:F,"",0)</f>
        <v>輸送用機器</v>
      </c>
      <c r="D2810" s="1">
        <f>ROUND('Sheet1 (4)'!E2816/100000000,2)</f>
        <v>0.36</v>
      </c>
      <c r="E2810" s="1">
        <f>ROUND('Sheet1 (4)'!F2816/100,2)</f>
        <v>34.86</v>
      </c>
      <c r="F2810" s="1">
        <f>ROUND('Sheet1 (4)'!G2816/100,2)</f>
        <v>21.82</v>
      </c>
      <c r="G2810" s="1">
        <f>ROUND('Sheet1 (4)'!H2816/100,2)</f>
        <v>13.21</v>
      </c>
      <c r="H2810" s="1">
        <f>ROUND('Sheet1 (4)'!I2816/100,2)</f>
        <v>80.540000000000006</v>
      </c>
      <c r="I2810" s="1">
        <f>ROUND('Sheet1 (4)'!J2816/100,2)</f>
        <v>48.61</v>
      </c>
      <c r="J2810" s="1">
        <f>ROUND('Sheet1 (4)'!K2816/100,2)</f>
        <v>60</v>
      </c>
      <c r="K2810" s="1">
        <f>ROUND('Sheet1 (4)'!L2816/100,2)</f>
        <v>64</v>
      </c>
      <c r="L2810" s="4">
        <f>ROUND(('Sheet1 (4)'!M2816+'Sheet1 (4)'!R2816)/100,2)</f>
        <v>76.27</v>
      </c>
      <c r="M2810" s="4">
        <f>ROUND(('Sheet1 (4)'!N2816+'Sheet1 (4)'!S2816)/100,2)</f>
        <v>-23.12</v>
      </c>
      <c r="N2810" s="4">
        <f>ROUND(('Sheet1 (4)'!O2816+'Sheet1 (4)'!T2816)/100,2)</f>
        <v>12.34</v>
      </c>
      <c r="O2810" s="4">
        <f>ROUND(('Sheet1 (4)'!P2816+'Sheet1 (4)'!U2816)/100,2)</f>
        <v>29.98</v>
      </c>
      <c r="P2810" s="4">
        <f>ROUND(('Sheet1 (4)'!Q2816+'Sheet1 (4)'!V2816)/100,2)</f>
        <v>3.66</v>
      </c>
      <c r="Q2810" s="7">
        <f>ROUND('Sheet1 (4)'!W2816/100,2)</f>
        <v>0.11</v>
      </c>
      <c r="R2810" s="7">
        <f>ROUND('Sheet1 (4)'!X2816/100,2)</f>
        <v>0.04</v>
      </c>
      <c r="S2810" s="7">
        <f>ROUND('Sheet1 (4)'!Y2816/100,2)</f>
        <v>-0.01</v>
      </c>
      <c r="T2810" s="7">
        <f>ROUND('Sheet1 (4)'!Z2816/100,2)</f>
        <v>0.11</v>
      </c>
      <c r="U2810" s="7">
        <f>ROUND('Sheet1 (4)'!AA2816/100,2)</f>
        <v>0.03</v>
      </c>
      <c r="V2810" s="1" t="str">
        <f>'Sheet1 (4)'!AB2816&amp;".T"</f>
        <v>6584.T</v>
      </c>
      <c r="W2810">
        <f>ROUND('Sheet1 (4)'!AC2816,2)</f>
        <v>76.2</v>
      </c>
      <c r="X2810">
        <f>ROUND('Sheet1 (4)'!AD2816,2)</f>
        <v>0.74</v>
      </c>
      <c r="Y2810" t="str">
        <f>_xlfn.XLOOKUP('Sheet1 (4)'!AB2816,'Sheet1 (3)'!B:B,'Sheet1 (3)'!D:D,"",0)</f>
        <v>プライム</v>
      </c>
    </row>
    <row r="2811" spans="1:25" x14ac:dyDescent="0.2">
      <c r="A2811">
        <v>2810</v>
      </c>
      <c r="B2811" s="1" t="str">
        <f>_xlfn.XLOOKUP('Sheet1 (4)'!AB2817,'Sheet1 (3)'!B:B,'Sheet1 (3)'!C:C,"",0)</f>
        <v>サノヤスホールディングス</v>
      </c>
      <c r="C2811" s="1" t="str">
        <f>_xlfn.XLOOKUP('Sheet1 (4)'!AB2817,'Sheet1 (3)'!B:B,'Sheet1 (3)'!F:F,"",0)</f>
        <v>機械</v>
      </c>
      <c r="D2811" s="1">
        <f>ROUND('Sheet1 (4)'!E2817/100000000,2)</f>
        <v>0.33</v>
      </c>
      <c r="E2811" s="1">
        <f>ROUND('Sheet1 (4)'!F2817/100,2)</f>
        <v>-52.68</v>
      </c>
      <c r="F2811" s="1">
        <f>ROUND('Sheet1 (4)'!G2817/100,2)</f>
        <v>2.2400000000000002</v>
      </c>
      <c r="G2811" s="1">
        <f>ROUND('Sheet1 (4)'!H2817/100,2)</f>
        <v>0.96</v>
      </c>
      <c r="H2811" s="1">
        <f>ROUND('Sheet1 (4)'!I2817/100,2)</f>
        <v>5.09</v>
      </c>
      <c r="I2811" s="1">
        <f>ROUND('Sheet1 (4)'!J2817/100,2)</f>
        <v>10.67</v>
      </c>
      <c r="J2811" s="1" t="e">
        <f>ROUND('Sheet1 (4)'!K2817/100,2)</f>
        <v>#VALUE!</v>
      </c>
      <c r="K2811" s="1" t="e">
        <f>ROUND('Sheet1 (4)'!L2817/100,2)</f>
        <v>#VALUE!</v>
      </c>
      <c r="L2811" s="4">
        <f>ROUND(('Sheet1 (4)'!M2817+'Sheet1 (4)'!R2817)/100,2)</f>
        <v>-68.03</v>
      </c>
      <c r="M2811" s="4">
        <f>ROUND(('Sheet1 (4)'!N2817+'Sheet1 (4)'!S2817)/100,2)</f>
        <v>-9.0500000000000007</v>
      </c>
      <c r="N2811" s="4">
        <f>ROUND(('Sheet1 (4)'!O2817+'Sheet1 (4)'!T2817)/100,2)</f>
        <v>-14.67</v>
      </c>
      <c r="O2811" s="4">
        <f>ROUND(('Sheet1 (4)'!P2817+'Sheet1 (4)'!U2817)/100,2)</f>
        <v>8.06</v>
      </c>
      <c r="P2811" s="4">
        <f>ROUND(('Sheet1 (4)'!Q2817+'Sheet1 (4)'!V2817)/100,2)</f>
        <v>6.83</v>
      </c>
      <c r="Q2811" s="7">
        <f>ROUND('Sheet1 (4)'!W2817/100,2)</f>
        <v>-0.39</v>
      </c>
      <c r="R2811" s="7">
        <f>ROUND('Sheet1 (4)'!X2817/100,2)</f>
        <v>0.06</v>
      </c>
      <c r="S2811" s="7">
        <f>ROUND('Sheet1 (4)'!Y2817/100,2)</f>
        <v>0.05</v>
      </c>
      <c r="T2811" s="7">
        <f>ROUND('Sheet1 (4)'!Z2817/100,2)</f>
        <v>0.05</v>
      </c>
      <c r="U2811" s="7">
        <f>ROUND('Sheet1 (4)'!AA2817/100,2)</f>
        <v>0.12</v>
      </c>
      <c r="V2811" s="1" t="str">
        <f>'Sheet1 (4)'!AB2817&amp;".T"</f>
        <v>7022.T</v>
      </c>
      <c r="W2811">
        <f>ROUND('Sheet1 (4)'!AC2817,2)</f>
        <v>6.9</v>
      </c>
      <c r="X2811">
        <f>ROUND('Sheet1 (4)'!AD2817,2)</f>
        <v>0.9</v>
      </c>
      <c r="Y2811" t="str">
        <f>_xlfn.XLOOKUP('Sheet1 (4)'!AB2817,'Sheet1 (3)'!B:B,'Sheet1 (3)'!D:D,"",0)</f>
        <v>スタンダード</v>
      </c>
    </row>
    <row r="2812" spans="1:25" x14ac:dyDescent="0.2">
      <c r="A2812">
        <v>2811</v>
      </c>
      <c r="B2812" s="1" t="str">
        <f>_xlfn.XLOOKUP('Sheet1 (4)'!AB2818,'Sheet1 (3)'!B:B,'Sheet1 (3)'!C:C,"",0)</f>
        <v>サンリン</v>
      </c>
      <c r="C2812" s="1" t="str">
        <f>_xlfn.XLOOKUP('Sheet1 (4)'!AB2818,'Sheet1 (3)'!B:B,'Sheet1 (3)'!F:F,"",0)</f>
        <v>卸売業</v>
      </c>
      <c r="D2812" s="1">
        <f>ROUND('Sheet1 (4)'!E2818/100000000,2)</f>
        <v>0.12</v>
      </c>
      <c r="E2812" s="1">
        <f>ROUND('Sheet1 (4)'!F2818/100,2)</f>
        <v>11.05</v>
      </c>
      <c r="F2812" s="1">
        <f>ROUND('Sheet1 (4)'!G2818/100,2)</f>
        <v>6.36</v>
      </c>
      <c r="G2812" s="1">
        <f>ROUND('Sheet1 (4)'!H2818/100,2)</f>
        <v>5.12</v>
      </c>
      <c r="H2812" s="1">
        <f>ROUND('Sheet1 (4)'!I2818/100,2)</f>
        <v>6.05</v>
      </c>
      <c r="I2812" s="1">
        <f>ROUND('Sheet1 (4)'!J2818/100,2)</f>
        <v>6.54</v>
      </c>
      <c r="J2812" s="1" t="e">
        <f>ROUND('Sheet1 (4)'!K2818/100,2)</f>
        <v>#VALUE!</v>
      </c>
      <c r="K2812" s="1" t="e">
        <f>ROUND('Sheet1 (4)'!L2818/100,2)</f>
        <v>#VALUE!</v>
      </c>
      <c r="L2812" s="4">
        <f>ROUND(('Sheet1 (4)'!M2818+'Sheet1 (4)'!R2818)/100,2)</f>
        <v>12.69</v>
      </c>
      <c r="M2812" s="4">
        <f>ROUND(('Sheet1 (4)'!N2818+'Sheet1 (4)'!S2818)/100,2)</f>
        <v>-7.73</v>
      </c>
      <c r="N2812" s="4">
        <f>ROUND(('Sheet1 (4)'!O2818+'Sheet1 (4)'!T2818)/100,2)</f>
        <v>2.5299999999999998</v>
      </c>
      <c r="O2812" s="4">
        <f>ROUND(('Sheet1 (4)'!P2818+'Sheet1 (4)'!U2818)/100,2)</f>
        <v>13.26</v>
      </c>
      <c r="P2812" s="4">
        <f>ROUND(('Sheet1 (4)'!Q2818+'Sheet1 (4)'!V2818)/100,2)</f>
        <v>-1.1599999999999999</v>
      </c>
      <c r="Q2812" s="7">
        <f>ROUND('Sheet1 (4)'!W2818/100,2)</f>
        <v>0.05</v>
      </c>
      <c r="R2812" s="7">
        <f>ROUND('Sheet1 (4)'!X2818/100,2)</f>
        <v>0.03</v>
      </c>
      <c r="S2812" s="7">
        <f>ROUND('Sheet1 (4)'!Y2818/100,2)</f>
        <v>0.03</v>
      </c>
      <c r="T2812" s="7">
        <f>ROUND('Sheet1 (4)'!Z2818/100,2)</f>
        <v>0.04</v>
      </c>
      <c r="U2812" s="7">
        <f>ROUND('Sheet1 (4)'!AA2818/100,2)</f>
        <v>0.04</v>
      </c>
      <c r="V2812" s="1" t="str">
        <f>'Sheet1 (4)'!AB2818&amp;".T"</f>
        <v>7486.T</v>
      </c>
      <c r="W2812">
        <f>ROUND('Sheet1 (4)'!AC2818,2)</f>
        <v>13.47</v>
      </c>
      <c r="X2812" t="e">
        <f>ROUND('Sheet1 (4)'!AD2818,2)</f>
        <v>#VALUE!</v>
      </c>
      <c r="Y2812" t="str">
        <f>_xlfn.XLOOKUP('Sheet1 (4)'!AB2818,'Sheet1 (3)'!B:B,'Sheet1 (3)'!D:D,"",0)</f>
        <v>スタンダード</v>
      </c>
    </row>
    <row r="2813" spans="1:25" x14ac:dyDescent="0.2">
      <c r="A2813">
        <v>2812</v>
      </c>
      <c r="B2813" s="1" t="str">
        <f>_xlfn.XLOOKUP('Sheet1 (4)'!AB2819,'Sheet1 (3)'!B:B,'Sheet1 (3)'!C:C,"",0)</f>
        <v>サンリオ</v>
      </c>
      <c r="C2813" s="1" t="str">
        <f>_xlfn.XLOOKUP('Sheet1 (4)'!AB2819,'Sheet1 (3)'!B:B,'Sheet1 (3)'!F:F,"",0)</f>
        <v>卸売業</v>
      </c>
      <c r="D2813" s="1">
        <f>ROUND('Sheet1 (4)'!E2819/100000000,2)</f>
        <v>2.4500000000000002</v>
      </c>
      <c r="E2813" s="1">
        <f>ROUND('Sheet1 (4)'!F2819/100,2)</f>
        <v>-32.79</v>
      </c>
      <c r="F2813" s="1">
        <f>ROUND('Sheet1 (4)'!G2819/100,2)</f>
        <v>25.38</v>
      </c>
      <c r="G2813" s="1">
        <f>ROUND('Sheet1 (4)'!H2819/100,2)</f>
        <v>132.47999999999999</v>
      </c>
      <c r="H2813" s="1">
        <f>ROUND('Sheet1 (4)'!I2819/100,2)</f>
        <v>269.54000000000002</v>
      </c>
      <c r="I2813" s="1">
        <f>ROUND('Sheet1 (4)'!J2819/100,2)</f>
        <v>518.05999999999995</v>
      </c>
      <c r="J2813" s="1">
        <f>ROUND('Sheet1 (4)'!K2819/100,2)</f>
        <v>729.83</v>
      </c>
      <c r="K2813" s="1">
        <f>ROUND('Sheet1 (4)'!L2819/100,2)</f>
        <v>824.97</v>
      </c>
      <c r="L2813" s="4">
        <f>ROUND(('Sheet1 (4)'!M2819+'Sheet1 (4)'!R2819)/100,2)</f>
        <v>47.2</v>
      </c>
      <c r="M2813" s="4">
        <f>ROUND(('Sheet1 (4)'!N2819+'Sheet1 (4)'!S2819)/100,2)</f>
        <v>73.64</v>
      </c>
      <c r="N2813" s="4">
        <f>ROUND(('Sheet1 (4)'!O2819+'Sheet1 (4)'!T2819)/100,2)</f>
        <v>94.46</v>
      </c>
      <c r="O2813" s="4">
        <f>ROUND(('Sheet1 (4)'!P2819+'Sheet1 (4)'!U2819)/100,2)</f>
        <v>187.16</v>
      </c>
      <c r="P2813" s="4">
        <f>ROUND(('Sheet1 (4)'!Q2819+'Sheet1 (4)'!V2819)/100,2)</f>
        <v>490.99</v>
      </c>
      <c r="Q2813" s="7">
        <f>ROUND('Sheet1 (4)'!W2819/100,2)</f>
        <v>-0.09</v>
      </c>
      <c r="R2813" s="7">
        <f>ROUND('Sheet1 (4)'!X2819/100,2)</f>
        <v>0.08</v>
      </c>
      <c r="S2813" s="7">
        <f>ROUND('Sheet1 (4)'!Y2819/100,2)</f>
        <v>0.16</v>
      </c>
      <c r="T2813" s="7">
        <f>ROUND('Sheet1 (4)'!Z2819/100,2)</f>
        <v>0.28999999999999998</v>
      </c>
      <c r="U2813" s="7">
        <f>ROUND('Sheet1 (4)'!AA2819/100,2)</f>
        <v>0.49</v>
      </c>
      <c r="V2813" s="1" t="str">
        <f>'Sheet1 (4)'!AB2819&amp;".T"</f>
        <v>8136.T</v>
      </c>
      <c r="W2813">
        <f>ROUND('Sheet1 (4)'!AC2819,2)</f>
        <v>31.21</v>
      </c>
      <c r="X2813">
        <f>ROUND('Sheet1 (4)'!AD2819,2)</f>
        <v>10.82</v>
      </c>
      <c r="Y2813" t="str">
        <f>_xlfn.XLOOKUP('Sheet1 (4)'!AB2819,'Sheet1 (3)'!B:B,'Sheet1 (3)'!D:D,"",0)</f>
        <v>プライム</v>
      </c>
    </row>
    <row r="2814" spans="1:25" x14ac:dyDescent="0.2">
      <c r="A2814">
        <v>2813</v>
      </c>
      <c r="B2814" s="1" t="str">
        <f>_xlfn.XLOOKUP('Sheet1 (4)'!AB2820,'Sheet1 (3)'!B:B,'Sheet1 (3)'!C:C,"",0)</f>
        <v>サンリツ</v>
      </c>
      <c r="C2814" s="1" t="str">
        <f>_xlfn.XLOOKUP('Sheet1 (4)'!AB2820,'Sheet1 (3)'!B:B,'Sheet1 (3)'!F:F,"",0)</f>
        <v>倉庫・運輸関連業</v>
      </c>
      <c r="D2814" s="1">
        <f>ROUND('Sheet1 (4)'!E2820/100000000,2)</f>
        <v>0.06</v>
      </c>
      <c r="E2814" s="1">
        <f>ROUND('Sheet1 (4)'!F2820/100,2)</f>
        <v>5.99</v>
      </c>
      <c r="F2814" s="1">
        <f>ROUND('Sheet1 (4)'!G2820/100,2)</f>
        <v>10.61</v>
      </c>
      <c r="G2814" s="1">
        <f>ROUND('Sheet1 (4)'!H2820/100,2)</f>
        <v>10.19</v>
      </c>
      <c r="H2814" s="1">
        <f>ROUND('Sheet1 (4)'!I2820/100,2)</f>
        <v>8.66</v>
      </c>
      <c r="I2814" s="1">
        <f>ROUND('Sheet1 (4)'!J2820/100,2)</f>
        <v>9.6</v>
      </c>
      <c r="J2814" s="1" t="e">
        <f>ROUND('Sheet1 (4)'!K2820/100,2)</f>
        <v>#VALUE!</v>
      </c>
      <c r="K2814" s="1" t="e">
        <f>ROUND('Sheet1 (4)'!L2820/100,2)</f>
        <v>#VALUE!</v>
      </c>
      <c r="L2814" s="4">
        <f>ROUND(('Sheet1 (4)'!M2820+'Sheet1 (4)'!R2820)/100,2)</f>
        <v>9.39</v>
      </c>
      <c r="M2814" s="4">
        <f>ROUND(('Sheet1 (4)'!N2820+'Sheet1 (4)'!S2820)/100,2)</f>
        <v>2.59</v>
      </c>
      <c r="N2814" s="4">
        <f>ROUND(('Sheet1 (4)'!O2820+'Sheet1 (4)'!T2820)/100,2)</f>
        <v>5.1100000000000003</v>
      </c>
      <c r="O2814" s="4">
        <f>ROUND(('Sheet1 (4)'!P2820+'Sheet1 (4)'!U2820)/100,2)</f>
        <v>1.27</v>
      </c>
      <c r="P2814" s="4">
        <f>ROUND(('Sheet1 (4)'!Q2820+'Sheet1 (4)'!V2820)/100,2)</f>
        <v>4.32</v>
      </c>
      <c r="Q2814" s="7">
        <f>ROUND('Sheet1 (4)'!W2820/100,2)</f>
        <v>0.04</v>
      </c>
      <c r="R2814" s="7">
        <f>ROUND('Sheet1 (4)'!X2820/100,2)</f>
        <v>0.09</v>
      </c>
      <c r="S2814" s="7">
        <f>ROUND('Sheet1 (4)'!Y2820/100,2)</f>
        <v>0.1</v>
      </c>
      <c r="T2814" s="7">
        <f>ROUND('Sheet1 (4)'!Z2820/100,2)</f>
        <v>0.06</v>
      </c>
      <c r="U2814" s="7">
        <f>ROUND('Sheet1 (4)'!AA2820/100,2)</f>
        <v>0.04</v>
      </c>
      <c r="V2814" s="1" t="str">
        <f>'Sheet1 (4)'!AB2820&amp;".T"</f>
        <v>9366.T</v>
      </c>
      <c r="W2814">
        <f>ROUND('Sheet1 (4)'!AC2820,2)</f>
        <v>9.77</v>
      </c>
      <c r="X2814">
        <f>ROUND('Sheet1 (4)'!AD2820,2)</f>
        <v>0.42</v>
      </c>
      <c r="Y2814" t="str">
        <f>_xlfn.XLOOKUP('Sheet1 (4)'!AB2820,'Sheet1 (3)'!B:B,'Sheet1 (3)'!D:D,"",0)</f>
        <v>スタンダード</v>
      </c>
    </row>
    <row r="2815" spans="1:25" x14ac:dyDescent="0.2">
      <c r="A2815">
        <v>2814</v>
      </c>
      <c r="B2815" s="1" t="str">
        <f>_xlfn.XLOOKUP('Sheet1 (4)'!AB2821,'Sheet1 (3)'!B:B,'Sheet1 (3)'!C:C,"",0)</f>
        <v>Ｓａｎｓａｎ</v>
      </c>
      <c r="C2815" s="1" t="str">
        <f>_xlfn.XLOOKUP('Sheet1 (4)'!AB2821,'Sheet1 (3)'!B:B,'Sheet1 (3)'!F:F,"",0)</f>
        <v>情報・通信業</v>
      </c>
      <c r="D2815" s="1">
        <f>ROUND('Sheet1 (4)'!E2821/100000000,2)</f>
        <v>1.26</v>
      </c>
      <c r="E2815" s="1">
        <f>ROUND('Sheet1 (4)'!F2821/100,2)</f>
        <v>7.37</v>
      </c>
      <c r="F2815" s="1">
        <f>ROUND('Sheet1 (4)'!G2821/100,2)</f>
        <v>6.33</v>
      </c>
      <c r="G2815" s="1">
        <f>ROUND('Sheet1 (4)'!H2821/100,2)</f>
        <v>2</v>
      </c>
      <c r="H2815" s="1">
        <f>ROUND('Sheet1 (4)'!I2821/100,2)</f>
        <v>13.37</v>
      </c>
      <c r="I2815" s="1">
        <f>ROUND('Sheet1 (4)'!J2821/100,2)</f>
        <v>28.02</v>
      </c>
      <c r="J2815" s="1">
        <f>ROUND('Sheet1 (4)'!K2821/100,2)</f>
        <v>71.650000000000006</v>
      </c>
      <c r="K2815" s="1">
        <f>ROUND('Sheet1 (4)'!L2821/100,2)</f>
        <v>117.62</v>
      </c>
      <c r="L2815" s="4">
        <f>ROUND(('Sheet1 (4)'!M2821+'Sheet1 (4)'!R2821)/100,2)</f>
        <v>24.6</v>
      </c>
      <c r="M2815" s="4">
        <f>ROUND(('Sheet1 (4)'!N2821+'Sheet1 (4)'!S2821)/100,2)</f>
        <v>21.09</v>
      </c>
      <c r="N2815" s="4">
        <f>ROUND(('Sheet1 (4)'!O2821+'Sheet1 (4)'!T2821)/100,2)</f>
        <v>52.12</v>
      </c>
      <c r="O2815" s="4">
        <f>ROUND(('Sheet1 (4)'!P2821+'Sheet1 (4)'!U2821)/100,2)</f>
        <v>23.03</v>
      </c>
      <c r="P2815" s="4">
        <f>ROUND(('Sheet1 (4)'!Q2821+'Sheet1 (4)'!V2821)/100,2)</f>
        <v>71.010000000000005</v>
      </c>
      <c r="Q2815" s="7">
        <f>ROUND('Sheet1 (4)'!W2821/100,2)</f>
        <v>0.02</v>
      </c>
      <c r="R2815" s="7">
        <f>ROUND('Sheet1 (4)'!X2821/100,2)</f>
        <v>7.0000000000000007E-2</v>
      </c>
      <c r="S2815" s="7">
        <f>ROUND('Sheet1 (4)'!Y2821/100,2)</f>
        <v>-0.01</v>
      </c>
      <c r="T2815" s="7">
        <f>ROUND('Sheet1 (4)'!Z2821/100,2)</f>
        <v>7.0000000000000007E-2</v>
      </c>
      <c r="U2815" s="7">
        <f>ROUND('Sheet1 (4)'!AA2821/100,2)</f>
        <v>0.03</v>
      </c>
      <c r="V2815" s="1" t="str">
        <f>'Sheet1 (4)'!AB2821&amp;".T"</f>
        <v>4443.T</v>
      </c>
      <c r="W2815">
        <f>ROUND('Sheet1 (4)'!AC2821,2)</f>
        <v>205.92</v>
      </c>
      <c r="X2815">
        <f>ROUND('Sheet1 (4)'!AD2821,2)</f>
        <v>14.83</v>
      </c>
      <c r="Y2815" t="str">
        <f>_xlfn.XLOOKUP('Sheet1 (4)'!AB2821,'Sheet1 (3)'!B:B,'Sheet1 (3)'!D:D,"",0)</f>
        <v>プライム</v>
      </c>
    </row>
    <row r="2816" spans="1:25" x14ac:dyDescent="0.2">
      <c r="A2816">
        <v>2815</v>
      </c>
      <c r="B2816" s="1" t="str">
        <f>_xlfn.XLOOKUP('Sheet1 (4)'!AB2822,'Sheet1 (3)'!B:B,'Sheet1 (3)'!C:C,"",0)</f>
        <v>サンセイ</v>
      </c>
      <c r="C2816" s="1" t="str">
        <f>_xlfn.XLOOKUP('Sheet1 (4)'!AB2822,'Sheet1 (3)'!B:B,'Sheet1 (3)'!F:F,"",0)</f>
        <v>機械</v>
      </c>
      <c r="D2816" s="1">
        <f>ROUND('Sheet1 (4)'!E2822/100000000,2)</f>
        <v>0.08</v>
      </c>
      <c r="E2816" s="1">
        <f>ROUND('Sheet1 (4)'!F2822/100,2)</f>
        <v>6.04</v>
      </c>
      <c r="F2816" s="1">
        <f>ROUND('Sheet1 (4)'!G2822/100,2)</f>
        <v>3.02</v>
      </c>
      <c r="G2816" s="1">
        <f>ROUND('Sheet1 (4)'!H2822/100,2)</f>
        <v>4.53</v>
      </c>
      <c r="H2816" s="1">
        <f>ROUND('Sheet1 (4)'!I2822/100,2)</f>
        <v>4.21</v>
      </c>
      <c r="I2816" s="1">
        <f>ROUND('Sheet1 (4)'!J2822/100,2)</f>
        <v>4.55</v>
      </c>
      <c r="J2816" s="1" t="e">
        <f>ROUND('Sheet1 (4)'!K2822/100,2)</f>
        <v>#VALUE!</v>
      </c>
      <c r="K2816" s="1" t="e">
        <f>ROUND('Sheet1 (4)'!L2822/100,2)</f>
        <v>#VALUE!</v>
      </c>
      <c r="L2816" s="4">
        <f>ROUND(('Sheet1 (4)'!M2822+'Sheet1 (4)'!R2822)/100,2)</f>
        <v>6.56</v>
      </c>
      <c r="M2816" s="4">
        <f>ROUND(('Sheet1 (4)'!N2822+'Sheet1 (4)'!S2822)/100,2)</f>
        <v>-2.04</v>
      </c>
      <c r="N2816" s="4">
        <f>ROUND(('Sheet1 (4)'!O2822+'Sheet1 (4)'!T2822)/100,2)</f>
        <v>8.23</v>
      </c>
      <c r="O2816" s="4">
        <f>ROUND(('Sheet1 (4)'!P2822+'Sheet1 (4)'!U2822)/100,2)</f>
        <v>0.39</v>
      </c>
      <c r="P2816" s="4">
        <f>ROUND(('Sheet1 (4)'!Q2822+'Sheet1 (4)'!V2822)/100,2)</f>
        <v>-4.49</v>
      </c>
      <c r="Q2816" s="7">
        <f>ROUND('Sheet1 (4)'!W2822/100,2)</f>
        <v>0.09</v>
      </c>
      <c r="R2816" s="7">
        <f>ROUND('Sheet1 (4)'!X2822/100,2)</f>
        <v>0.05</v>
      </c>
      <c r="S2816" s="7">
        <f>ROUND('Sheet1 (4)'!Y2822/100,2)</f>
        <v>0.09</v>
      </c>
      <c r="T2816" s="7">
        <f>ROUND('Sheet1 (4)'!Z2822/100,2)</f>
        <v>7.0000000000000007E-2</v>
      </c>
      <c r="U2816" s="7">
        <f>ROUND('Sheet1 (4)'!AA2822/100,2)</f>
        <v>0.08</v>
      </c>
      <c r="V2816" s="1" t="str">
        <f>'Sheet1 (4)'!AB2822&amp;".T"</f>
        <v>6307.T</v>
      </c>
      <c r="W2816">
        <f>ROUND('Sheet1 (4)'!AC2822,2)</f>
        <v>6.69</v>
      </c>
      <c r="X2816">
        <f>ROUND('Sheet1 (4)'!AD2822,2)</f>
        <v>0.9</v>
      </c>
      <c r="Y2816" t="str">
        <f>_xlfn.XLOOKUP('Sheet1 (4)'!AB2822,'Sheet1 (3)'!B:B,'Sheet1 (3)'!D:D,"",0)</f>
        <v>スタンダード</v>
      </c>
    </row>
    <row r="2817" spans="1:25" x14ac:dyDescent="0.2">
      <c r="A2817">
        <v>2816</v>
      </c>
      <c r="B2817" s="1" t="str">
        <f>_xlfn.XLOOKUP('Sheet1 (4)'!AB2823,'Sheet1 (3)'!B:B,'Sheet1 (3)'!C:C,"",0)</f>
        <v>サンセイランディック</v>
      </c>
      <c r="C2817" s="1" t="str">
        <f>_xlfn.XLOOKUP('Sheet1 (4)'!AB2823,'Sheet1 (3)'!B:B,'Sheet1 (3)'!F:F,"",0)</f>
        <v>不動産業</v>
      </c>
      <c r="D2817" s="1">
        <f>ROUND('Sheet1 (4)'!E2823/100000000,2)</f>
        <v>0.08</v>
      </c>
      <c r="E2817" s="1">
        <f>ROUND('Sheet1 (4)'!F2823/100,2)</f>
        <v>11.18</v>
      </c>
      <c r="F2817" s="1">
        <f>ROUND('Sheet1 (4)'!G2823/100,2)</f>
        <v>14.69</v>
      </c>
      <c r="G2817" s="1">
        <f>ROUND('Sheet1 (4)'!H2823/100,2)</f>
        <v>21.56</v>
      </c>
      <c r="H2817" s="1">
        <f>ROUND('Sheet1 (4)'!I2823/100,2)</f>
        <v>18.829999999999998</v>
      </c>
      <c r="I2817" s="1">
        <f>ROUND('Sheet1 (4)'!J2823/100,2)</f>
        <v>18.829999999999998</v>
      </c>
      <c r="J2817" s="1" t="e">
        <f>ROUND('Sheet1 (4)'!K2823/100,2)</f>
        <v>#VALUE!</v>
      </c>
      <c r="K2817" s="1" t="e">
        <f>ROUND('Sheet1 (4)'!L2823/100,2)</f>
        <v>#VALUE!</v>
      </c>
      <c r="L2817" s="4">
        <f>ROUND(('Sheet1 (4)'!M2823+'Sheet1 (4)'!R2823)/100,2)</f>
        <v>16.53</v>
      </c>
      <c r="M2817" s="4">
        <f>ROUND(('Sheet1 (4)'!N2823+'Sheet1 (4)'!S2823)/100,2)</f>
        <v>-95.33</v>
      </c>
      <c r="N2817" s="4">
        <f>ROUND(('Sheet1 (4)'!O2823+'Sheet1 (4)'!T2823)/100,2)</f>
        <v>-7.76</v>
      </c>
      <c r="O2817" s="4">
        <f>ROUND(('Sheet1 (4)'!P2823+'Sheet1 (4)'!U2823)/100,2)</f>
        <v>4.29</v>
      </c>
      <c r="P2817" s="4">
        <f>ROUND(('Sheet1 (4)'!Q2823+'Sheet1 (4)'!V2823)/100,2)</f>
        <v>4.29</v>
      </c>
      <c r="Q2817" s="7">
        <f>ROUND('Sheet1 (4)'!W2823/100,2)</f>
        <v>0.06</v>
      </c>
      <c r="R2817" s="7">
        <f>ROUND('Sheet1 (4)'!X2823/100,2)</f>
        <v>0.1</v>
      </c>
      <c r="S2817" s="7">
        <f>ROUND('Sheet1 (4)'!Y2823/100,2)</f>
        <v>0.1</v>
      </c>
      <c r="T2817" s="7">
        <f>ROUND('Sheet1 (4)'!Z2823/100,2)</f>
        <v>0.08</v>
      </c>
      <c r="U2817" s="7">
        <f>ROUND('Sheet1 (4)'!AA2823/100,2)</f>
        <v>0.08</v>
      </c>
      <c r="V2817" s="1" t="str">
        <f>'Sheet1 (4)'!AB2823&amp;".T"</f>
        <v>3277.T</v>
      </c>
      <c r="W2817">
        <f>ROUND('Sheet1 (4)'!AC2823,2)</f>
        <v>5.87</v>
      </c>
      <c r="X2817">
        <f>ROUND('Sheet1 (4)'!AD2823,2)</f>
        <v>0.79</v>
      </c>
      <c r="Y2817" t="str">
        <f>_xlfn.XLOOKUP('Sheet1 (4)'!AB2823,'Sheet1 (3)'!B:B,'Sheet1 (3)'!D:D,"",0)</f>
        <v>スタンダード</v>
      </c>
    </row>
    <row r="2818" spans="1:25" x14ac:dyDescent="0.2">
      <c r="A2818">
        <v>2817</v>
      </c>
      <c r="B2818" s="1" t="str">
        <f>_xlfn.XLOOKUP('Sheet1 (4)'!AB2824,'Sheet1 (3)'!B:B,'Sheet1 (3)'!C:C,"",0)</f>
        <v>三精テクノロジーズ</v>
      </c>
      <c r="C2818" s="1" t="str">
        <f>_xlfn.XLOOKUP('Sheet1 (4)'!AB2824,'Sheet1 (3)'!B:B,'Sheet1 (3)'!F:F,"",0)</f>
        <v>機械</v>
      </c>
      <c r="D2818" s="1">
        <f>ROUND('Sheet1 (4)'!E2824/100000000,2)</f>
        <v>0.18</v>
      </c>
      <c r="E2818" s="1">
        <f>ROUND('Sheet1 (4)'!F2824/100,2)</f>
        <v>14.23</v>
      </c>
      <c r="F2818" s="1">
        <f>ROUND('Sheet1 (4)'!G2824/100,2)</f>
        <v>10.4</v>
      </c>
      <c r="G2818" s="1">
        <f>ROUND('Sheet1 (4)'!H2824/100,2)</f>
        <v>20.07</v>
      </c>
      <c r="H2818" s="1">
        <f>ROUND('Sheet1 (4)'!I2824/100,2)</f>
        <v>31.63</v>
      </c>
      <c r="I2818" s="1">
        <f>ROUND('Sheet1 (4)'!J2824/100,2)</f>
        <v>47.97</v>
      </c>
      <c r="J2818" s="1" t="e">
        <f>ROUND('Sheet1 (4)'!K2824/100,2)</f>
        <v>#VALUE!</v>
      </c>
      <c r="K2818" s="1" t="e">
        <f>ROUND('Sheet1 (4)'!L2824/100,2)</f>
        <v>#VALUE!</v>
      </c>
      <c r="L2818" s="4">
        <f>ROUND(('Sheet1 (4)'!M2824+'Sheet1 (4)'!R2824)/100,2)</f>
        <v>-12.11</v>
      </c>
      <c r="M2818" s="4">
        <f>ROUND(('Sheet1 (4)'!N2824+'Sheet1 (4)'!S2824)/100,2)</f>
        <v>63.12</v>
      </c>
      <c r="N2818" s="4">
        <f>ROUND(('Sheet1 (4)'!O2824+'Sheet1 (4)'!T2824)/100,2)</f>
        <v>17.78</v>
      </c>
      <c r="O2818" s="4">
        <f>ROUND(('Sheet1 (4)'!P2824+'Sheet1 (4)'!U2824)/100,2)</f>
        <v>71.3</v>
      </c>
      <c r="P2818" s="4">
        <f>ROUND(('Sheet1 (4)'!Q2824+'Sheet1 (4)'!V2824)/100,2)</f>
        <v>-1.29</v>
      </c>
      <c r="Q2818" s="7">
        <f>ROUND('Sheet1 (4)'!W2824/100,2)</f>
        <v>0.04</v>
      </c>
      <c r="R2818" s="7">
        <f>ROUND('Sheet1 (4)'!X2824/100,2)</f>
        <v>0.04</v>
      </c>
      <c r="S2818" s="7">
        <f>ROUND('Sheet1 (4)'!Y2824/100,2)</f>
        <v>0.05</v>
      </c>
      <c r="T2818" s="7">
        <f>ROUND('Sheet1 (4)'!Z2824/100,2)</f>
        <v>0.05</v>
      </c>
      <c r="U2818" s="7">
        <f>ROUND('Sheet1 (4)'!AA2824/100,2)</f>
        <v>7.0000000000000007E-2</v>
      </c>
      <c r="V2818" s="1" t="str">
        <f>'Sheet1 (4)'!AB2824&amp;".T"</f>
        <v>6357.T</v>
      </c>
      <c r="W2818">
        <f>ROUND('Sheet1 (4)'!AC2824,2)</f>
        <v>13.52</v>
      </c>
      <c r="X2818">
        <f>ROUND('Sheet1 (4)'!AD2824,2)</f>
        <v>0.99</v>
      </c>
      <c r="Y2818" t="str">
        <f>_xlfn.XLOOKUP('Sheet1 (4)'!AB2824,'Sheet1 (3)'!B:B,'Sheet1 (3)'!D:D,"",0)</f>
        <v>スタンダード</v>
      </c>
    </row>
    <row r="2819" spans="1:25" x14ac:dyDescent="0.2">
      <c r="A2819">
        <v>2818</v>
      </c>
      <c r="B2819" s="1" t="str">
        <f>_xlfn.XLOOKUP('Sheet1 (4)'!AB2825,'Sheet1 (3)'!B:B,'Sheet1 (3)'!C:C,"",0)</f>
        <v>三社電機製作所</v>
      </c>
      <c r="C2819" s="1" t="str">
        <f>_xlfn.XLOOKUP('Sheet1 (4)'!AB2825,'Sheet1 (3)'!B:B,'Sheet1 (3)'!F:F,"",0)</f>
        <v>電気機器</v>
      </c>
      <c r="D2819" s="1">
        <f>ROUND('Sheet1 (4)'!E2825/100000000,2)</f>
        <v>0.13</v>
      </c>
      <c r="E2819" s="1">
        <f>ROUND('Sheet1 (4)'!F2825/100,2)</f>
        <v>4.17</v>
      </c>
      <c r="F2819" s="1">
        <f>ROUND('Sheet1 (4)'!G2825/100,2)</f>
        <v>13.17</v>
      </c>
      <c r="G2819" s="1">
        <f>ROUND('Sheet1 (4)'!H2825/100,2)</f>
        <v>16.3</v>
      </c>
      <c r="H2819" s="1">
        <f>ROUND('Sheet1 (4)'!I2825/100,2)</f>
        <v>34.08</v>
      </c>
      <c r="I2819" s="1">
        <f>ROUND('Sheet1 (4)'!J2825/100,2)</f>
        <v>10.74</v>
      </c>
      <c r="J2819" s="1">
        <f>ROUND('Sheet1 (4)'!K2825/100,2)</f>
        <v>14</v>
      </c>
      <c r="K2819" s="1">
        <f>ROUND('Sheet1 (4)'!L2825/100,2)</f>
        <v>21</v>
      </c>
      <c r="L2819" s="4">
        <f>ROUND(('Sheet1 (4)'!M2825+'Sheet1 (4)'!R2825)/100,2)</f>
        <v>13.74</v>
      </c>
      <c r="M2819" s="4">
        <f>ROUND(('Sheet1 (4)'!N2825+'Sheet1 (4)'!S2825)/100,2)</f>
        <v>6.23</v>
      </c>
      <c r="N2819" s="4">
        <f>ROUND(('Sheet1 (4)'!O2825+'Sheet1 (4)'!T2825)/100,2)</f>
        <v>-9.9700000000000006</v>
      </c>
      <c r="O2819" s="4">
        <f>ROUND(('Sheet1 (4)'!P2825+'Sheet1 (4)'!U2825)/100,2)</f>
        <v>12.06</v>
      </c>
      <c r="P2819" s="4">
        <f>ROUND(('Sheet1 (4)'!Q2825+'Sheet1 (4)'!V2825)/100,2)</f>
        <v>-14.42</v>
      </c>
      <c r="Q2819" s="7">
        <f>ROUND('Sheet1 (4)'!W2825/100,2)</f>
        <v>0.03</v>
      </c>
      <c r="R2819" s="7">
        <f>ROUND('Sheet1 (4)'!X2825/100,2)</f>
        <v>0.06</v>
      </c>
      <c r="S2819" s="7">
        <f>ROUND('Sheet1 (4)'!Y2825/100,2)</f>
        <v>0.06</v>
      </c>
      <c r="T2819" s="7">
        <f>ROUND('Sheet1 (4)'!Z2825/100,2)</f>
        <v>0.13</v>
      </c>
      <c r="U2819" s="7">
        <f>ROUND('Sheet1 (4)'!AA2825/100,2)</f>
        <v>0.02</v>
      </c>
      <c r="V2819" s="1" t="str">
        <f>'Sheet1 (4)'!AB2825&amp;".T"</f>
        <v>6882.T</v>
      </c>
      <c r="W2819">
        <f>ROUND('Sheet1 (4)'!AC2825,2)</f>
        <v>114.19</v>
      </c>
      <c r="X2819">
        <f>ROUND('Sheet1 (4)'!AD2825,2)</f>
        <v>0.5</v>
      </c>
      <c r="Y2819" t="str">
        <f>_xlfn.XLOOKUP('Sheet1 (4)'!AB2825,'Sheet1 (3)'!B:B,'Sheet1 (3)'!D:D,"",0)</f>
        <v>スタンダード</v>
      </c>
    </row>
    <row r="2820" spans="1:25" x14ac:dyDescent="0.2">
      <c r="A2820">
        <v>2819</v>
      </c>
      <c r="B2820" s="1" t="str">
        <f>_xlfn.XLOOKUP('Sheet1 (4)'!AB2826,'Sheet1 (3)'!B:B,'Sheet1 (3)'!C:C,"",0)</f>
        <v>三信電気</v>
      </c>
      <c r="C2820" s="1" t="str">
        <f>_xlfn.XLOOKUP('Sheet1 (4)'!AB2826,'Sheet1 (3)'!B:B,'Sheet1 (3)'!F:F,"",0)</f>
        <v>卸売業</v>
      </c>
      <c r="D2820" s="1">
        <f>ROUND('Sheet1 (4)'!E2826/100000000,2)</f>
        <v>0.12</v>
      </c>
      <c r="E2820" s="1">
        <f>ROUND('Sheet1 (4)'!F2826/100,2)</f>
        <v>21.68</v>
      </c>
      <c r="F2820" s="1">
        <f>ROUND('Sheet1 (4)'!G2826/100,2)</f>
        <v>42.1</v>
      </c>
      <c r="G2820" s="1">
        <f>ROUND('Sheet1 (4)'!H2826/100,2)</f>
        <v>68.48</v>
      </c>
      <c r="H2820" s="1">
        <f>ROUND('Sheet1 (4)'!I2826/100,2)</f>
        <v>57.5</v>
      </c>
      <c r="I2820" s="1">
        <f>ROUND('Sheet1 (4)'!J2826/100,2)</f>
        <v>57.92</v>
      </c>
      <c r="J2820" s="1" t="e">
        <f>ROUND('Sheet1 (4)'!K2826/100,2)</f>
        <v>#VALUE!</v>
      </c>
      <c r="K2820" s="1" t="e">
        <f>ROUND('Sheet1 (4)'!L2826/100,2)</f>
        <v>#VALUE!</v>
      </c>
      <c r="L2820" s="4">
        <f>ROUND(('Sheet1 (4)'!M2826+'Sheet1 (4)'!R2826)/100,2)</f>
        <v>-20.66</v>
      </c>
      <c r="M2820" s="4">
        <f>ROUND(('Sheet1 (4)'!N2826+'Sheet1 (4)'!S2826)/100,2)</f>
        <v>20.399999999999999</v>
      </c>
      <c r="N2820" s="4">
        <f>ROUND(('Sheet1 (4)'!O2826+'Sheet1 (4)'!T2826)/100,2)</f>
        <v>-8.26</v>
      </c>
      <c r="O2820" s="4">
        <f>ROUND(('Sheet1 (4)'!P2826+'Sheet1 (4)'!U2826)/100,2)</f>
        <v>53.76</v>
      </c>
      <c r="P2820" s="4">
        <f>ROUND(('Sheet1 (4)'!Q2826+'Sheet1 (4)'!V2826)/100,2)</f>
        <v>17.59</v>
      </c>
      <c r="Q2820" s="7">
        <f>ROUND('Sheet1 (4)'!W2826/100,2)</f>
        <v>0.04</v>
      </c>
      <c r="R2820" s="7">
        <f>ROUND('Sheet1 (4)'!X2826/100,2)</f>
        <v>7.0000000000000007E-2</v>
      </c>
      <c r="S2820" s="7">
        <f>ROUND('Sheet1 (4)'!Y2826/100,2)</f>
        <v>0.12</v>
      </c>
      <c r="T2820" s="7">
        <f>ROUND('Sheet1 (4)'!Z2826/100,2)</f>
        <v>0.08</v>
      </c>
      <c r="U2820" s="7">
        <f>ROUND('Sheet1 (4)'!AA2826/100,2)</f>
        <v>0.09</v>
      </c>
      <c r="V2820" s="1" t="str">
        <f>'Sheet1 (4)'!AB2826&amp;".T"</f>
        <v>8150.T</v>
      </c>
      <c r="W2820">
        <f>ROUND('Sheet1 (4)'!AC2826,2)</f>
        <v>7.73</v>
      </c>
      <c r="X2820">
        <f>ROUND('Sheet1 (4)'!AD2826,2)</f>
        <v>0.86</v>
      </c>
      <c r="Y2820" t="str">
        <f>_xlfn.XLOOKUP('Sheet1 (4)'!AB2826,'Sheet1 (3)'!B:B,'Sheet1 (3)'!D:D,"",0)</f>
        <v>プライム</v>
      </c>
    </row>
    <row r="2821" spans="1:25" x14ac:dyDescent="0.2">
      <c r="A2821">
        <v>2820</v>
      </c>
      <c r="B2821" s="1" t="str">
        <f>_xlfn.XLOOKUP('Sheet1 (4)'!AB2827,'Sheet1 (3)'!B:B,'Sheet1 (3)'!C:C,"",0)</f>
        <v>三相電機</v>
      </c>
      <c r="C2821" s="1" t="str">
        <f>_xlfn.XLOOKUP('Sheet1 (4)'!AB2827,'Sheet1 (3)'!B:B,'Sheet1 (3)'!F:F,"",0)</f>
        <v>電気機器</v>
      </c>
      <c r="D2821" s="1">
        <f>ROUND('Sheet1 (4)'!E2827/100000000,2)</f>
        <v>0.05</v>
      </c>
      <c r="E2821" s="1">
        <f>ROUND('Sheet1 (4)'!F2827/100,2)</f>
        <v>3.85</v>
      </c>
      <c r="F2821" s="1">
        <f>ROUND('Sheet1 (4)'!G2827/100,2)</f>
        <v>8.06</v>
      </c>
      <c r="G2821" s="1">
        <f>ROUND('Sheet1 (4)'!H2827/100,2)</f>
        <v>9.01</v>
      </c>
      <c r="H2821" s="1">
        <f>ROUND('Sheet1 (4)'!I2827/100,2)</f>
        <v>6.78</v>
      </c>
      <c r="I2821" s="1">
        <f>ROUND('Sheet1 (4)'!J2827/100,2)</f>
        <v>0.7</v>
      </c>
      <c r="J2821" s="1" t="e">
        <f>ROUND('Sheet1 (4)'!K2827/100,2)</f>
        <v>#VALUE!</v>
      </c>
      <c r="K2821" s="1" t="e">
        <f>ROUND('Sheet1 (4)'!L2827/100,2)</f>
        <v>#VALUE!</v>
      </c>
      <c r="L2821" s="4">
        <f>ROUND(('Sheet1 (4)'!M2827+'Sheet1 (4)'!R2827)/100,2)</f>
        <v>9.9499999999999993</v>
      </c>
      <c r="M2821" s="4">
        <f>ROUND(('Sheet1 (4)'!N2827+'Sheet1 (4)'!S2827)/100,2)</f>
        <v>-0.49</v>
      </c>
      <c r="N2821" s="4">
        <f>ROUND(('Sheet1 (4)'!O2827+'Sheet1 (4)'!T2827)/100,2)</f>
        <v>4.46</v>
      </c>
      <c r="O2821" s="4">
        <f>ROUND(('Sheet1 (4)'!P2827+'Sheet1 (4)'!U2827)/100,2)</f>
        <v>17.010000000000002</v>
      </c>
      <c r="P2821" s="4">
        <f>ROUND(('Sheet1 (4)'!Q2827+'Sheet1 (4)'!V2827)/100,2)</f>
        <v>-15.71</v>
      </c>
      <c r="Q2821" s="7">
        <f>ROUND('Sheet1 (4)'!W2827/100,2)</f>
        <v>0.04</v>
      </c>
      <c r="R2821" s="7">
        <f>ROUND('Sheet1 (4)'!X2827/100,2)</f>
        <v>0.09</v>
      </c>
      <c r="S2821" s="7">
        <f>ROUND('Sheet1 (4)'!Y2827/100,2)</f>
        <v>0.08</v>
      </c>
      <c r="T2821" s="7">
        <f>ROUND('Sheet1 (4)'!Z2827/100,2)</f>
        <v>0.04</v>
      </c>
      <c r="U2821" s="7">
        <f>ROUND('Sheet1 (4)'!AA2827/100,2)</f>
        <v>0.01</v>
      </c>
      <c r="V2821" s="1" t="str">
        <f>'Sheet1 (4)'!AB2827&amp;".T"</f>
        <v>6518.T</v>
      </c>
      <c r="W2821">
        <f>ROUND('Sheet1 (4)'!AC2827,2)</f>
        <v>8.41</v>
      </c>
      <c r="X2821">
        <f>ROUND('Sheet1 (4)'!AD2827,2)</f>
        <v>0.38</v>
      </c>
      <c r="Y2821" t="str">
        <f>_xlfn.XLOOKUP('Sheet1 (4)'!AB2827,'Sheet1 (3)'!B:B,'Sheet1 (3)'!D:D,"",0)</f>
        <v>スタンダード</v>
      </c>
    </row>
    <row r="2822" spans="1:25" x14ac:dyDescent="0.2">
      <c r="A2822">
        <v>2821</v>
      </c>
      <c r="B2822" s="1" t="str">
        <f>_xlfn.XLOOKUP('Sheet1 (4)'!AB2828,'Sheet1 (3)'!B:B,'Sheet1 (3)'!C:C,"",0)</f>
        <v>ｓａｎｔｅｃ　Ｈｏｌｄｉｎｇｓ</v>
      </c>
      <c r="C2822" s="1" t="str">
        <f>_xlfn.XLOOKUP('Sheet1 (4)'!AB2828,'Sheet1 (3)'!B:B,'Sheet1 (3)'!F:F,"",0)</f>
        <v>電気機器</v>
      </c>
      <c r="D2822" s="1">
        <f>ROUND('Sheet1 (4)'!E2828/100000000,2)</f>
        <v>0.12</v>
      </c>
      <c r="E2822" s="1">
        <f>ROUND('Sheet1 (4)'!F2828/100,2)</f>
        <v>14.21</v>
      </c>
      <c r="F2822" s="1">
        <f>ROUND('Sheet1 (4)'!G2828/100,2)</f>
        <v>16.420000000000002</v>
      </c>
      <c r="G2822" s="1">
        <f>ROUND('Sheet1 (4)'!H2828/100,2)</f>
        <v>39.83</v>
      </c>
      <c r="H2822" s="1">
        <f>ROUND('Sheet1 (4)'!I2828/100,2)</f>
        <v>55.64</v>
      </c>
      <c r="I2822" s="1">
        <f>ROUND('Sheet1 (4)'!J2828/100,2)</f>
        <v>74.290000000000006</v>
      </c>
      <c r="J2822" s="1">
        <f>ROUND('Sheet1 (4)'!K2828/100,2)</f>
        <v>85</v>
      </c>
      <c r="K2822" s="1">
        <f>ROUND('Sheet1 (4)'!L2828/100,2)</f>
        <v>90</v>
      </c>
      <c r="L2822" s="4">
        <f>ROUND(('Sheet1 (4)'!M2828+'Sheet1 (4)'!R2828)/100,2)</f>
        <v>12.86</v>
      </c>
      <c r="M2822" s="4">
        <f>ROUND(('Sheet1 (4)'!N2828+'Sheet1 (4)'!S2828)/100,2)</f>
        <v>-6.94</v>
      </c>
      <c r="N2822" s="4">
        <f>ROUND(('Sheet1 (4)'!O2828+'Sheet1 (4)'!T2828)/100,2)</f>
        <v>23.25</v>
      </c>
      <c r="O2822" s="4">
        <f>ROUND(('Sheet1 (4)'!P2828+'Sheet1 (4)'!U2828)/100,2)</f>
        <v>30.87</v>
      </c>
      <c r="P2822" s="4">
        <f>ROUND(('Sheet1 (4)'!Q2828+'Sheet1 (4)'!V2828)/100,2)</f>
        <v>41.18</v>
      </c>
      <c r="Q2822" s="7">
        <f>ROUND('Sheet1 (4)'!W2828/100,2)</f>
        <v>0.11</v>
      </c>
      <c r="R2822" s="7">
        <f>ROUND('Sheet1 (4)'!X2828/100,2)</f>
        <v>0.15</v>
      </c>
      <c r="S2822" s="7">
        <f>ROUND('Sheet1 (4)'!Y2828/100,2)</f>
        <v>0.23</v>
      </c>
      <c r="T2822" s="7">
        <f>ROUND('Sheet1 (4)'!Z2828/100,2)</f>
        <v>0.24</v>
      </c>
      <c r="U2822" s="7">
        <f>ROUND('Sheet1 (4)'!AA2828/100,2)</f>
        <v>0.26</v>
      </c>
      <c r="V2822" s="1" t="str">
        <f>'Sheet1 (4)'!AB2828&amp;".T"</f>
        <v>6777.T</v>
      </c>
      <c r="W2822">
        <f>ROUND('Sheet1 (4)'!AC2828,2)</f>
        <v>19.399999999999999</v>
      </c>
      <c r="X2822">
        <f>ROUND('Sheet1 (4)'!AD2828,2)</f>
        <v>4.5999999999999996</v>
      </c>
      <c r="Y2822" t="str">
        <f>_xlfn.XLOOKUP('Sheet1 (4)'!AB2828,'Sheet1 (3)'!B:B,'Sheet1 (3)'!D:D,"",0)</f>
        <v>スタンダード</v>
      </c>
    </row>
    <row r="2823" spans="1:25" x14ac:dyDescent="0.2">
      <c r="A2823">
        <v>2822</v>
      </c>
      <c r="B2823" s="1" t="str">
        <f>_xlfn.XLOOKUP('Sheet1 (4)'!AB2829,'Sheet1 (3)'!B:B,'Sheet1 (3)'!C:C,"",0)</f>
        <v>参天製薬</v>
      </c>
      <c r="C2823" s="1" t="str">
        <f>_xlfn.XLOOKUP('Sheet1 (4)'!AB2829,'Sheet1 (3)'!B:B,'Sheet1 (3)'!F:F,"",0)</f>
        <v>医薬品</v>
      </c>
      <c r="D2823" s="1">
        <f>ROUND('Sheet1 (4)'!E2829/100000000,2)</f>
        <v>3.24</v>
      </c>
      <c r="E2823" s="1">
        <f>ROUND('Sheet1 (4)'!F2829/100,2)</f>
        <v>535.08000000000004</v>
      </c>
      <c r="F2823" s="1">
        <f>ROUND('Sheet1 (4)'!G2829/100,2)</f>
        <v>358.75</v>
      </c>
      <c r="G2823" s="1">
        <f>ROUND('Sheet1 (4)'!H2829/100,2)</f>
        <v>353</v>
      </c>
      <c r="H2823" s="1">
        <f>ROUND('Sheet1 (4)'!I2829/100,2)</f>
        <v>521.85</v>
      </c>
      <c r="I2823" s="1">
        <f>ROUND('Sheet1 (4)'!J2829/100,2)</f>
        <v>482.95</v>
      </c>
      <c r="J2823" s="1">
        <f>ROUND('Sheet1 (4)'!K2829/100,2)</f>
        <v>441.75</v>
      </c>
      <c r="K2823" s="1">
        <f>ROUND('Sheet1 (4)'!L2829/100,2)</f>
        <v>501.43</v>
      </c>
      <c r="L2823" s="4">
        <f>ROUND(('Sheet1 (4)'!M2829+'Sheet1 (4)'!R2829)/100,2)</f>
        <v>-145.47</v>
      </c>
      <c r="M2823" s="4">
        <f>ROUND(('Sheet1 (4)'!N2829+'Sheet1 (4)'!S2829)/100,2)</f>
        <v>108.74</v>
      </c>
      <c r="N2823" s="4">
        <f>ROUND(('Sheet1 (4)'!O2829+'Sheet1 (4)'!T2829)/100,2)</f>
        <v>103.7</v>
      </c>
      <c r="O2823" s="4">
        <f>ROUND(('Sheet1 (4)'!P2829+'Sheet1 (4)'!U2829)/100,2)</f>
        <v>665.04</v>
      </c>
      <c r="P2823" s="4">
        <f>ROUND(('Sheet1 (4)'!Q2829+'Sheet1 (4)'!V2829)/100,2)</f>
        <v>527.04999999999995</v>
      </c>
      <c r="Q2823" s="7">
        <f>ROUND('Sheet1 (4)'!W2829/100,2)</f>
        <v>0.02</v>
      </c>
      <c r="R2823" s="7">
        <f>ROUND('Sheet1 (4)'!X2829/100,2)</f>
        <v>0.08</v>
      </c>
      <c r="S2823" s="7">
        <f>ROUND('Sheet1 (4)'!Y2829/100,2)</f>
        <v>-0.05</v>
      </c>
      <c r="T2823" s="7">
        <f>ROUND('Sheet1 (4)'!Z2829/100,2)</f>
        <v>0.09</v>
      </c>
      <c r="U2823" s="7">
        <f>ROUND('Sheet1 (4)'!AA2829/100,2)</f>
        <v>0.12</v>
      </c>
      <c r="V2823" s="1" t="str">
        <f>'Sheet1 (4)'!AB2829&amp;".T"</f>
        <v>4536.T</v>
      </c>
      <c r="W2823">
        <f>ROUND('Sheet1 (4)'!AC2829,2)</f>
        <v>16.329999999999998</v>
      </c>
      <c r="X2823">
        <f>ROUND('Sheet1 (4)'!AD2829,2)</f>
        <v>1.81</v>
      </c>
      <c r="Y2823" t="str">
        <f>_xlfn.XLOOKUP('Sheet1 (4)'!AB2829,'Sheet1 (3)'!B:B,'Sheet1 (3)'!D:D,"",0)</f>
        <v>プライム</v>
      </c>
    </row>
    <row r="2824" spans="1:25" x14ac:dyDescent="0.2">
      <c r="A2824">
        <v>2823</v>
      </c>
      <c r="B2824" s="1" t="str">
        <f>_xlfn.XLOOKUP('Sheet1 (4)'!AB2830,'Sheet1 (3)'!B:B,'Sheet1 (3)'!C:C,"",0)</f>
        <v>三東工業社</v>
      </c>
      <c r="C2824" s="1" t="str">
        <f>_xlfn.XLOOKUP('Sheet1 (4)'!AB2830,'Sheet1 (3)'!B:B,'Sheet1 (3)'!F:F,"",0)</f>
        <v>建設業</v>
      </c>
      <c r="D2824" s="1">
        <f>ROUND('Sheet1 (4)'!E2830/100000000,2)</f>
        <v>0.01</v>
      </c>
      <c r="E2824" s="1" t="e">
        <f>ROUND('Sheet1 (4)'!F2830/100,2)</f>
        <v>#VALUE!</v>
      </c>
      <c r="F2824" s="1" t="e">
        <f>ROUND('Sheet1 (4)'!G2830/100,2)</f>
        <v>#VALUE!</v>
      </c>
      <c r="G2824" s="1">
        <f>ROUND('Sheet1 (4)'!H2830/100,2)</f>
        <v>3.41</v>
      </c>
      <c r="H2824" s="1">
        <f>ROUND('Sheet1 (4)'!I2830/100,2)</f>
        <v>2</v>
      </c>
      <c r="I2824" s="1">
        <f>ROUND('Sheet1 (4)'!J2830/100,2)</f>
        <v>3.27</v>
      </c>
      <c r="J2824" s="1" t="e">
        <f>ROUND('Sheet1 (4)'!K2830/100,2)</f>
        <v>#VALUE!</v>
      </c>
      <c r="K2824" s="1" t="e">
        <f>ROUND('Sheet1 (4)'!L2830/100,2)</f>
        <v>#VALUE!</v>
      </c>
      <c r="L2824" s="4" t="e">
        <f>ROUND(('Sheet1 (4)'!M2830+'Sheet1 (4)'!R2830)/100,2)</f>
        <v>#VALUE!</v>
      </c>
      <c r="M2824" s="4" t="e">
        <f>ROUND(('Sheet1 (4)'!N2830+'Sheet1 (4)'!S2830)/100,2)</f>
        <v>#VALUE!</v>
      </c>
      <c r="N2824" s="4">
        <f>ROUND(('Sheet1 (4)'!O2830+'Sheet1 (4)'!T2830)/100,2)</f>
        <v>-3.5</v>
      </c>
      <c r="O2824" s="4">
        <f>ROUND(('Sheet1 (4)'!P2830+'Sheet1 (4)'!U2830)/100,2)</f>
        <v>-5.64</v>
      </c>
      <c r="P2824" s="4">
        <f>ROUND(('Sheet1 (4)'!Q2830+'Sheet1 (4)'!V2830)/100,2)</f>
        <v>-0.78</v>
      </c>
      <c r="Q2824" s="7" t="e">
        <f>ROUND('Sheet1 (4)'!W2830/100,2)</f>
        <v>#VALUE!</v>
      </c>
      <c r="R2824" s="7" t="e">
        <f>ROUND('Sheet1 (4)'!X2830/100,2)</f>
        <v>#VALUE!</v>
      </c>
      <c r="S2824" s="7" t="e">
        <f>ROUND('Sheet1 (4)'!Y2830/100,2)</f>
        <v>#VALUE!</v>
      </c>
      <c r="T2824" s="7">
        <f>ROUND('Sheet1 (4)'!Z2830/100,2)</f>
        <v>0.04</v>
      </c>
      <c r="U2824" s="7">
        <f>ROUND('Sheet1 (4)'!AA2830/100,2)</f>
        <v>7.0000000000000007E-2</v>
      </c>
      <c r="V2824" s="1" t="str">
        <f>'Sheet1 (4)'!AB2830&amp;".T"</f>
        <v>1788.T</v>
      </c>
      <c r="W2824">
        <f>ROUND('Sheet1 (4)'!AC2830,2)</f>
        <v>12.11</v>
      </c>
      <c r="X2824">
        <f>ROUND('Sheet1 (4)'!AD2830,2)</f>
        <v>0.83</v>
      </c>
      <c r="Y2824" t="str">
        <f>_xlfn.XLOOKUP('Sheet1 (4)'!AB2830,'Sheet1 (3)'!B:B,'Sheet1 (3)'!D:D,"",0)</f>
        <v>スタンダード</v>
      </c>
    </row>
    <row r="2825" spans="1:25" x14ac:dyDescent="0.2">
      <c r="A2825">
        <v>2824</v>
      </c>
      <c r="B2825" s="1" t="str">
        <f>_xlfn.XLOOKUP('Sheet1 (4)'!AB2831,'Sheet1 (3)'!B:B,'Sheet1 (3)'!C:C,"",0)</f>
        <v>三和ホールディングス</v>
      </c>
      <c r="C2825" s="1" t="str">
        <f>_xlfn.XLOOKUP('Sheet1 (4)'!AB2831,'Sheet1 (3)'!B:B,'Sheet1 (3)'!F:F,"",0)</f>
        <v>金属製品</v>
      </c>
      <c r="D2825" s="1">
        <f>ROUND('Sheet1 (4)'!E2831/100000000,2)</f>
        <v>2.12</v>
      </c>
      <c r="E2825" s="1">
        <f>ROUND('Sheet1 (4)'!F2831/100,2)</f>
        <v>330.77</v>
      </c>
      <c r="F2825" s="1">
        <f>ROUND('Sheet1 (4)'!G2831/100,2)</f>
        <v>354.88</v>
      </c>
      <c r="G2825" s="1">
        <f>ROUND('Sheet1 (4)'!H2831/100,2)</f>
        <v>563.08000000000004</v>
      </c>
      <c r="H2825" s="1">
        <f>ROUND('Sheet1 (4)'!I2831/100,2)</f>
        <v>653.61</v>
      </c>
      <c r="I2825" s="1">
        <f>ROUND('Sheet1 (4)'!J2831/100,2)</f>
        <v>805.16</v>
      </c>
      <c r="J2825" s="1">
        <f>ROUND('Sheet1 (4)'!K2831/100,2)</f>
        <v>826.12</v>
      </c>
      <c r="K2825" s="1">
        <f>ROUND('Sheet1 (4)'!L2831/100,2)</f>
        <v>890.12</v>
      </c>
      <c r="L2825" s="4">
        <f>ROUND(('Sheet1 (4)'!M2831+'Sheet1 (4)'!R2831)/100,2)</f>
        <v>389.67</v>
      </c>
      <c r="M2825" s="4">
        <f>ROUND(('Sheet1 (4)'!N2831+'Sheet1 (4)'!S2831)/100,2)</f>
        <v>-8.27</v>
      </c>
      <c r="N2825" s="4">
        <f>ROUND(('Sheet1 (4)'!O2831+'Sheet1 (4)'!T2831)/100,2)</f>
        <v>184.84</v>
      </c>
      <c r="O2825" s="4">
        <f>ROUND(('Sheet1 (4)'!P2831+'Sheet1 (4)'!U2831)/100,2)</f>
        <v>476.08</v>
      </c>
      <c r="P2825" s="4">
        <f>ROUND(('Sheet1 (4)'!Q2831+'Sheet1 (4)'!V2831)/100,2)</f>
        <v>467.68</v>
      </c>
      <c r="Q2825" s="7">
        <f>ROUND('Sheet1 (4)'!W2831/100,2)</f>
        <v>0.12</v>
      </c>
      <c r="R2825" s="7">
        <f>ROUND('Sheet1 (4)'!X2831/100,2)</f>
        <v>0.12</v>
      </c>
      <c r="S2825" s="7">
        <f>ROUND('Sheet1 (4)'!Y2831/100,2)</f>
        <v>0.15</v>
      </c>
      <c r="T2825" s="7">
        <f>ROUND('Sheet1 (4)'!Z2831/100,2)</f>
        <v>0.16</v>
      </c>
      <c r="U2825" s="7">
        <f>ROUND('Sheet1 (4)'!AA2831/100,2)</f>
        <v>0.19</v>
      </c>
      <c r="V2825" s="1" t="str">
        <f>'Sheet1 (4)'!AB2831&amp;".T"</f>
        <v>5929.T</v>
      </c>
      <c r="W2825">
        <f>ROUND('Sheet1 (4)'!AC2831,2)</f>
        <v>14.14</v>
      </c>
      <c r="X2825">
        <f>ROUND('Sheet1 (4)'!AD2831,2)</f>
        <v>2.69</v>
      </c>
      <c r="Y2825" t="str">
        <f>_xlfn.XLOOKUP('Sheet1 (4)'!AB2831,'Sheet1 (3)'!B:B,'Sheet1 (3)'!D:D,"",0)</f>
        <v>プライム</v>
      </c>
    </row>
    <row r="2826" spans="1:25" x14ac:dyDescent="0.2">
      <c r="A2826">
        <v>2825</v>
      </c>
      <c r="B2826" s="1" t="str">
        <f>_xlfn.XLOOKUP('Sheet1 (4)'!AB2832,'Sheet1 (3)'!B:B,'Sheet1 (3)'!C:C,"",0)</f>
        <v>三和油化工業</v>
      </c>
      <c r="C2826" s="1" t="str">
        <f>_xlfn.XLOOKUP('Sheet1 (4)'!AB2832,'Sheet1 (3)'!B:B,'Sheet1 (3)'!F:F,"",0)</f>
        <v>化学</v>
      </c>
      <c r="D2826" s="1">
        <f>ROUND('Sheet1 (4)'!E2832/100000000,2)</f>
        <v>0.04</v>
      </c>
      <c r="E2826" s="1">
        <f>ROUND('Sheet1 (4)'!F2832/100,2)</f>
        <v>10.61</v>
      </c>
      <c r="F2826" s="1">
        <f>ROUND('Sheet1 (4)'!G2832/100,2)</f>
        <v>16.29</v>
      </c>
      <c r="G2826" s="1">
        <f>ROUND('Sheet1 (4)'!H2832/100,2)</f>
        <v>18.86</v>
      </c>
      <c r="H2826" s="1">
        <f>ROUND('Sheet1 (4)'!I2832/100,2)</f>
        <v>12.8</v>
      </c>
      <c r="I2826" s="1">
        <f>ROUND('Sheet1 (4)'!J2832/100,2)</f>
        <v>8.36</v>
      </c>
      <c r="J2826" s="1">
        <f>ROUND('Sheet1 (4)'!K2832/100,2)</f>
        <v>10.1</v>
      </c>
      <c r="K2826" s="1">
        <f>ROUND('Sheet1 (4)'!L2832/100,2)</f>
        <v>11.6</v>
      </c>
      <c r="L2826" s="4" t="e">
        <f>ROUND(('Sheet1 (4)'!M2832+'Sheet1 (4)'!R2832)/100,2)</f>
        <v>#VALUE!</v>
      </c>
      <c r="M2826" s="4">
        <f>ROUND(('Sheet1 (4)'!N2832+'Sheet1 (4)'!S2832)/100,2)</f>
        <v>-5.72</v>
      </c>
      <c r="N2826" s="4">
        <f>ROUND(('Sheet1 (4)'!O2832+'Sheet1 (4)'!T2832)/100,2)</f>
        <v>7.42</v>
      </c>
      <c r="O2826" s="4">
        <f>ROUND(('Sheet1 (4)'!P2832+'Sheet1 (4)'!U2832)/100,2)</f>
        <v>9.68</v>
      </c>
      <c r="P2826" s="4">
        <f>ROUND(('Sheet1 (4)'!Q2832+'Sheet1 (4)'!V2832)/100,2)</f>
        <v>-8.24</v>
      </c>
      <c r="Q2826" s="7">
        <f>ROUND('Sheet1 (4)'!W2832/100,2)</f>
        <v>0.14000000000000001</v>
      </c>
      <c r="R2826" s="7">
        <f>ROUND('Sheet1 (4)'!X2832/100,2)</f>
        <v>0.16</v>
      </c>
      <c r="S2826" s="7">
        <f>ROUND('Sheet1 (4)'!Y2832/100,2)</f>
        <v>0.13</v>
      </c>
      <c r="T2826" s="7">
        <f>ROUND('Sheet1 (4)'!Z2832/100,2)</f>
        <v>0.09</v>
      </c>
      <c r="U2826" s="7">
        <f>ROUND('Sheet1 (4)'!AA2832/100,2)</f>
        <v>0.05</v>
      </c>
      <c r="V2826" s="1" t="str">
        <f>'Sheet1 (4)'!AB2832&amp;".T"</f>
        <v>4125.T</v>
      </c>
      <c r="W2826">
        <f>ROUND('Sheet1 (4)'!AC2832,2)</f>
        <v>12.61</v>
      </c>
      <c r="X2826">
        <f>ROUND('Sheet1 (4)'!AD2832,2)</f>
        <v>0.59</v>
      </c>
      <c r="Y2826" t="str">
        <f>_xlfn.XLOOKUP('Sheet1 (4)'!AB2832,'Sheet1 (3)'!B:B,'Sheet1 (3)'!D:D,"",0)</f>
        <v>スタンダード</v>
      </c>
    </row>
    <row r="2827" spans="1:25" x14ac:dyDescent="0.2">
      <c r="A2827">
        <v>2826</v>
      </c>
      <c r="B2827" s="1" t="str">
        <f>_xlfn.XLOOKUP('Sheet1 (4)'!AB2833,'Sheet1 (3)'!B:B,'Sheet1 (3)'!C:C,"",0)</f>
        <v>三栄コーポレーション</v>
      </c>
      <c r="C2827" s="1" t="str">
        <f>_xlfn.XLOOKUP('Sheet1 (4)'!AB2833,'Sheet1 (3)'!B:B,'Sheet1 (3)'!F:F,"",0)</f>
        <v>卸売業</v>
      </c>
      <c r="D2827" s="1">
        <f>ROUND('Sheet1 (4)'!E2833/100000000,2)</f>
        <v>0.09</v>
      </c>
      <c r="E2827" s="1">
        <f>ROUND('Sheet1 (4)'!F2833/100,2)</f>
        <v>-7.1</v>
      </c>
      <c r="F2827" s="1">
        <f>ROUND('Sheet1 (4)'!G2833/100,2)</f>
        <v>-9.1199999999999992</v>
      </c>
      <c r="G2827" s="1">
        <f>ROUND('Sheet1 (4)'!H2833/100,2)</f>
        <v>2.38</v>
      </c>
      <c r="H2827" s="1">
        <f>ROUND('Sheet1 (4)'!I2833/100,2)</f>
        <v>11.64</v>
      </c>
      <c r="I2827" s="1">
        <f>ROUND('Sheet1 (4)'!J2833/100,2)</f>
        <v>20.97</v>
      </c>
      <c r="J2827" s="1" t="e">
        <f>ROUND('Sheet1 (4)'!K2833/100,2)</f>
        <v>#VALUE!</v>
      </c>
      <c r="K2827" s="1" t="e">
        <f>ROUND('Sheet1 (4)'!L2833/100,2)</f>
        <v>#VALUE!</v>
      </c>
      <c r="L2827" s="4">
        <f>ROUND(('Sheet1 (4)'!M2833+'Sheet1 (4)'!R2833)/100,2)</f>
        <v>-5.76</v>
      </c>
      <c r="M2827" s="4">
        <f>ROUND(('Sheet1 (4)'!N2833+'Sheet1 (4)'!S2833)/100,2)</f>
        <v>-8.3800000000000008</v>
      </c>
      <c r="N2827" s="4">
        <f>ROUND(('Sheet1 (4)'!O2833+'Sheet1 (4)'!T2833)/100,2)</f>
        <v>8.58</v>
      </c>
      <c r="O2827" s="4">
        <f>ROUND(('Sheet1 (4)'!P2833+'Sheet1 (4)'!U2833)/100,2)</f>
        <v>4.1100000000000003</v>
      </c>
      <c r="P2827" s="4">
        <f>ROUND(('Sheet1 (4)'!Q2833+'Sheet1 (4)'!V2833)/100,2)</f>
        <v>36.93</v>
      </c>
      <c r="Q2827" s="7">
        <f>ROUND('Sheet1 (4)'!W2833/100,2)</f>
        <v>-0.06</v>
      </c>
      <c r="R2827" s="7">
        <f>ROUND('Sheet1 (4)'!X2833/100,2)</f>
        <v>-0.09</v>
      </c>
      <c r="S2827" s="7">
        <f>ROUND('Sheet1 (4)'!Y2833/100,2)</f>
        <v>-0.02</v>
      </c>
      <c r="T2827" s="7">
        <f>ROUND('Sheet1 (4)'!Z2833/100,2)</f>
        <v>0.05</v>
      </c>
      <c r="U2827" s="7">
        <f>ROUND('Sheet1 (4)'!AA2833/100,2)</f>
        <v>0.08</v>
      </c>
      <c r="V2827" s="1" t="str">
        <f>'Sheet1 (4)'!AB2833&amp;".T"</f>
        <v>8119.T</v>
      </c>
      <c r="W2827">
        <f>ROUND('Sheet1 (4)'!AC2833,2)</f>
        <v>18.38</v>
      </c>
      <c r="X2827">
        <f>ROUND('Sheet1 (4)'!AD2833,2)</f>
        <v>0.53</v>
      </c>
      <c r="Y2827" t="str">
        <f>_xlfn.XLOOKUP('Sheet1 (4)'!AB2833,'Sheet1 (3)'!B:B,'Sheet1 (3)'!D:D,"",0)</f>
        <v>スタンダード</v>
      </c>
    </row>
    <row r="2828" spans="1:25" x14ac:dyDescent="0.2">
      <c r="A2828">
        <v>2827</v>
      </c>
      <c r="B2828" s="1" t="str">
        <f>_xlfn.XLOOKUP('Sheet1 (4)'!AB2834,'Sheet1 (3)'!B:B,'Sheet1 (3)'!C:C,"",0)</f>
        <v>三洋化成工業</v>
      </c>
      <c r="C2828" s="1" t="str">
        <f>_xlfn.XLOOKUP('Sheet1 (4)'!AB2834,'Sheet1 (3)'!B:B,'Sheet1 (3)'!F:F,"",0)</f>
        <v>化学</v>
      </c>
      <c r="D2828" s="1">
        <f>ROUND('Sheet1 (4)'!E2834/100000000,2)</f>
        <v>0.22</v>
      </c>
      <c r="E2828" s="1">
        <f>ROUND('Sheet1 (4)'!F2834/100,2)</f>
        <v>119.32</v>
      </c>
      <c r="F2828" s="1">
        <f>ROUND('Sheet1 (4)'!G2834/100,2)</f>
        <v>118.69</v>
      </c>
      <c r="G2828" s="1">
        <f>ROUND('Sheet1 (4)'!H2834/100,2)</f>
        <v>80.88</v>
      </c>
      <c r="H2828" s="1">
        <f>ROUND('Sheet1 (4)'!I2834/100,2)</f>
        <v>48.87</v>
      </c>
      <c r="I2828" s="1">
        <f>ROUND('Sheet1 (4)'!J2834/100,2)</f>
        <v>84.4</v>
      </c>
      <c r="J2828" s="1">
        <f>ROUND('Sheet1 (4)'!K2834/100,2)</f>
        <v>85.5</v>
      </c>
      <c r="K2828" s="1">
        <f>ROUND('Sheet1 (4)'!L2834/100,2)</f>
        <v>92.5</v>
      </c>
      <c r="L2828" s="4">
        <f>ROUND(('Sheet1 (4)'!M2834+'Sheet1 (4)'!R2834)/100,2)</f>
        <v>98.02</v>
      </c>
      <c r="M2828" s="4">
        <f>ROUND(('Sheet1 (4)'!N2834+'Sheet1 (4)'!S2834)/100,2)</f>
        <v>-3.76</v>
      </c>
      <c r="N2828" s="4">
        <f>ROUND(('Sheet1 (4)'!O2834+'Sheet1 (4)'!T2834)/100,2)</f>
        <v>6.8</v>
      </c>
      <c r="O2828" s="4">
        <f>ROUND(('Sheet1 (4)'!P2834+'Sheet1 (4)'!U2834)/100,2)</f>
        <v>135.5</v>
      </c>
      <c r="P2828" s="4">
        <f>ROUND(('Sheet1 (4)'!Q2834+'Sheet1 (4)'!V2834)/100,2)</f>
        <v>88.46</v>
      </c>
      <c r="Q2828" s="7">
        <f>ROUND('Sheet1 (4)'!W2834/100,2)</f>
        <v>0.06</v>
      </c>
      <c r="R2828" s="7">
        <f>ROUND('Sheet1 (4)'!X2834/100,2)</f>
        <v>0.05</v>
      </c>
      <c r="S2828" s="7">
        <f>ROUND('Sheet1 (4)'!Y2834/100,2)</f>
        <v>0.04</v>
      </c>
      <c r="T2828" s="7">
        <f>ROUND('Sheet1 (4)'!Z2834/100,2)</f>
        <v>-0.06</v>
      </c>
      <c r="U2828" s="7">
        <f>ROUND('Sheet1 (4)'!AA2834/100,2)</f>
        <v>0.04</v>
      </c>
      <c r="V2828" s="1" t="str">
        <f>'Sheet1 (4)'!AB2834&amp;".T"</f>
        <v>4471.T</v>
      </c>
      <c r="W2828">
        <f>ROUND('Sheet1 (4)'!AC2834,2)</f>
        <v>7.04</v>
      </c>
      <c r="X2828">
        <f>ROUND('Sheet1 (4)'!AD2834,2)</f>
        <v>0.65</v>
      </c>
      <c r="Y2828" t="str">
        <f>_xlfn.XLOOKUP('Sheet1 (4)'!AB2834,'Sheet1 (3)'!B:B,'Sheet1 (3)'!D:D,"",0)</f>
        <v>プライム</v>
      </c>
    </row>
    <row r="2829" spans="1:25" x14ac:dyDescent="0.2">
      <c r="A2829">
        <v>2828</v>
      </c>
      <c r="B2829" s="1" t="str">
        <f>_xlfn.XLOOKUP('Sheet1 (4)'!AB2835,'Sheet1 (3)'!B:B,'Sheet1 (3)'!C:C,"",0)</f>
        <v>山洋電気</v>
      </c>
      <c r="C2829" s="1" t="str">
        <f>_xlfn.XLOOKUP('Sheet1 (4)'!AB2835,'Sheet1 (3)'!B:B,'Sheet1 (3)'!F:F,"",0)</f>
        <v>電気機器</v>
      </c>
      <c r="D2829" s="1">
        <f>ROUND('Sheet1 (4)'!E2835/100000000,2)</f>
        <v>0.35</v>
      </c>
      <c r="E2829" s="1">
        <f>ROUND('Sheet1 (4)'!F2835/100,2)</f>
        <v>47.49</v>
      </c>
      <c r="F2829" s="1">
        <f>ROUND('Sheet1 (4)'!G2835/100,2)</f>
        <v>108.9</v>
      </c>
      <c r="G2829" s="1">
        <f>ROUND('Sheet1 (4)'!H2835/100,2)</f>
        <v>133.41</v>
      </c>
      <c r="H2829" s="1">
        <f>ROUND('Sheet1 (4)'!I2835/100,2)</f>
        <v>117.3</v>
      </c>
      <c r="I2829" s="1">
        <f>ROUND('Sheet1 (4)'!J2835/100,2)</f>
        <v>78.59</v>
      </c>
      <c r="J2829" s="1">
        <f>ROUND('Sheet1 (4)'!K2835/100,2)</f>
        <v>109</v>
      </c>
      <c r="K2829" s="1">
        <f>ROUND('Sheet1 (4)'!L2835/100,2)</f>
        <v>121.5</v>
      </c>
      <c r="L2829" s="4">
        <f>ROUND(('Sheet1 (4)'!M2835+'Sheet1 (4)'!R2835)/100,2)</f>
        <v>6.65</v>
      </c>
      <c r="M2829" s="4">
        <f>ROUND(('Sheet1 (4)'!N2835+'Sheet1 (4)'!S2835)/100,2)</f>
        <v>34.08</v>
      </c>
      <c r="N2829" s="4">
        <f>ROUND(('Sheet1 (4)'!O2835+'Sheet1 (4)'!T2835)/100,2)</f>
        <v>38.36</v>
      </c>
      <c r="O2829" s="4">
        <f>ROUND(('Sheet1 (4)'!P2835+'Sheet1 (4)'!U2835)/100,2)</f>
        <v>149.86000000000001</v>
      </c>
      <c r="P2829" s="4">
        <f>ROUND(('Sheet1 (4)'!Q2835+'Sheet1 (4)'!V2835)/100,2)</f>
        <v>120.54</v>
      </c>
      <c r="Q2829" s="7">
        <f>ROUND('Sheet1 (4)'!W2835/100,2)</f>
        <v>0.06</v>
      </c>
      <c r="R2829" s="7">
        <f>ROUND('Sheet1 (4)'!X2835/100,2)</f>
        <v>0.12</v>
      </c>
      <c r="S2829" s="7">
        <f>ROUND('Sheet1 (4)'!Y2835/100,2)</f>
        <v>0.13</v>
      </c>
      <c r="T2829" s="7">
        <f>ROUND('Sheet1 (4)'!Z2835/100,2)</f>
        <v>0.1</v>
      </c>
      <c r="U2829" s="7">
        <f>ROUND('Sheet1 (4)'!AA2835/100,2)</f>
        <v>0.05</v>
      </c>
      <c r="V2829" s="1" t="str">
        <f>'Sheet1 (4)'!AB2835&amp;".T"</f>
        <v>6516.T</v>
      </c>
      <c r="W2829">
        <f>ROUND('Sheet1 (4)'!AC2835,2)</f>
        <v>17.54</v>
      </c>
      <c r="X2829">
        <f>ROUND('Sheet1 (4)'!AD2835,2)</f>
        <v>1.1200000000000001</v>
      </c>
      <c r="Y2829" t="str">
        <f>_xlfn.XLOOKUP('Sheet1 (4)'!AB2835,'Sheet1 (3)'!B:B,'Sheet1 (3)'!D:D,"",0)</f>
        <v>プライム</v>
      </c>
    </row>
    <row r="2830" spans="1:25" x14ac:dyDescent="0.2">
      <c r="A2830">
        <v>2829</v>
      </c>
      <c r="B2830" s="1" t="str">
        <f>_xlfn.XLOOKUP('Sheet1 (4)'!AB2836,'Sheet1 (3)'!B:B,'Sheet1 (3)'!C:C,"",0)</f>
        <v>山陽電気鉄道</v>
      </c>
      <c r="C2830" s="1" t="str">
        <f>_xlfn.XLOOKUP('Sheet1 (4)'!AB2836,'Sheet1 (3)'!B:B,'Sheet1 (3)'!F:F,"",0)</f>
        <v>陸運業</v>
      </c>
      <c r="D2830" s="1">
        <f>ROUND('Sheet1 (4)'!E2836/100000000,2)</f>
        <v>0.22</v>
      </c>
      <c r="E2830" s="1">
        <f>ROUND('Sheet1 (4)'!F2836/100,2)</f>
        <v>7.82</v>
      </c>
      <c r="F2830" s="1">
        <f>ROUND('Sheet1 (4)'!G2836/100,2)</f>
        <v>15.01</v>
      </c>
      <c r="G2830" s="1">
        <f>ROUND('Sheet1 (4)'!H2836/100,2)</f>
        <v>34.93</v>
      </c>
      <c r="H2830" s="1">
        <f>ROUND('Sheet1 (4)'!I2836/100,2)</f>
        <v>43.27</v>
      </c>
      <c r="I2830" s="1">
        <f>ROUND('Sheet1 (4)'!J2836/100,2)</f>
        <v>40.659999999999997</v>
      </c>
      <c r="J2830" s="1" t="e">
        <f>ROUND('Sheet1 (4)'!K2836/100,2)</f>
        <v>#VALUE!</v>
      </c>
      <c r="K2830" s="1" t="e">
        <f>ROUND('Sheet1 (4)'!L2836/100,2)</f>
        <v>#VALUE!</v>
      </c>
      <c r="L2830" s="4">
        <f>ROUND(('Sheet1 (4)'!M2836+'Sheet1 (4)'!R2836)/100,2)</f>
        <v>-24.34</v>
      </c>
      <c r="M2830" s="4">
        <f>ROUND(('Sheet1 (4)'!N2836+'Sheet1 (4)'!S2836)/100,2)</f>
        <v>19.68</v>
      </c>
      <c r="N2830" s="4">
        <f>ROUND(('Sheet1 (4)'!O2836+'Sheet1 (4)'!T2836)/100,2)</f>
        <v>-15.58</v>
      </c>
      <c r="O2830" s="4">
        <f>ROUND(('Sheet1 (4)'!P2836+'Sheet1 (4)'!U2836)/100,2)</f>
        <v>-16.03</v>
      </c>
      <c r="P2830" s="4">
        <f>ROUND(('Sheet1 (4)'!Q2836+'Sheet1 (4)'!V2836)/100,2)</f>
        <v>-19.100000000000001</v>
      </c>
      <c r="Q2830" s="7">
        <f>ROUND('Sheet1 (4)'!W2836/100,2)</f>
        <v>0.01</v>
      </c>
      <c r="R2830" s="7">
        <f>ROUND('Sheet1 (4)'!X2836/100,2)</f>
        <v>0.13</v>
      </c>
      <c r="S2830" s="7">
        <f>ROUND('Sheet1 (4)'!Y2836/100,2)</f>
        <v>0.06</v>
      </c>
      <c r="T2830" s="7">
        <f>ROUND('Sheet1 (4)'!Z2836/100,2)</f>
        <v>0.06</v>
      </c>
      <c r="U2830" s="7">
        <f>ROUND('Sheet1 (4)'!AA2836/100,2)</f>
        <v>0.05</v>
      </c>
      <c r="V2830" s="1" t="str">
        <f>'Sheet1 (4)'!AB2836&amp;".T"</f>
        <v>9052.T</v>
      </c>
      <c r="W2830">
        <f>ROUND('Sheet1 (4)'!AC2836,2)</f>
        <v>11.77</v>
      </c>
      <c r="X2830">
        <f>ROUND('Sheet1 (4)'!AD2836,2)</f>
        <v>0.76</v>
      </c>
      <c r="Y2830" t="str">
        <f>_xlfn.XLOOKUP('Sheet1 (4)'!AB2836,'Sheet1 (3)'!B:B,'Sheet1 (3)'!D:D,"",0)</f>
        <v>プライム</v>
      </c>
    </row>
    <row r="2831" spans="1:25" x14ac:dyDescent="0.2">
      <c r="A2831">
        <v>2830</v>
      </c>
      <c r="B2831" s="1" t="str">
        <f>_xlfn.XLOOKUP('Sheet1 (4)'!AB2837,'Sheet1 (3)'!B:B,'Sheet1 (3)'!C:C,"",0)</f>
        <v>サンテック</v>
      </c>
      <c r="C2831" s="1" t="str">
        <f>_xlfn.XLOOKUP('Sheet1 (4)'!AB2837,'Sheet1 (3)'!B:B,'Sheet1 (3)'!F:F,"",0)</f>
        <v>建設業</v>
      </c>
      <c r="D2831" s="1">
        <f>ROUND('Sheet1 (4)'!E2837/100000000,2)</f>
        <v>0.15</v>
      </c>
      <c r="E2831" s="1">
        <f>ROUND('Sheet1 (4)'!F2837/100,2)</f>
        <v>-1.52</v>
      </c>
      <c r="F2831" s="1">
        <f>ROUND('Sheet1 (4)'!G2837/100,2)</f>
        <v>-3.52</v>
      </c>
      <c r="G2831" s="1">
        <f>ROUND('Sheet1 (4)'!H2837/100,2)</f>
        <v>-8.2799999999999994</v>
      </c>
      <c r="H2831" s="1">
        <f>ROUND('Sheet1 (4)'!I2837/100,2)</f>
        <v>-12.77</v>
      </c>
      <c r="I2831" s="1">
        <f>ROUND('Sheet1 (4)'!J2837/100,2)</f>
        <v>21.24</v>
      </c>
      <c r="J2831" s="1" t="e">
        <f>ROUND('Sheet1 (4)'!K2837/100,2)</f>
        <v>#VALUE!</v>
      </c>
      <c r="K2831" s="1" t="e">
        <f>ROUND('Sheet1 (4)'!L2837/100,2)</f>
        <v>#VALUE!</v>
      </c>
      <c r="L2831" s="4">
        <f>ROUND(('Sheet1 (4)'!M2837+'Sheet1 (4)'!R2837)/100,2)</f>
        <v>-0.28000000000000003</v>
      </c>
      <c r="M2831" s="4">
        <f>ROUND(('Sheet1 (4)'!N2837+'Sheet1 (4)'!S2837)/100,2)</f>
        <v>25.19</v>
      </c>
      <c r="N2831" s="4">
        <f>ROUND(('Sheet1 (4)'!O2837+'Sheet1 (4)'!T2837)/100,2)</f>
        <v>21.81</v>
      </c>
      <c r="O2831" s="4">
        <f>ROUND(('Sheet1 (4)'!P2837+'Sheet1 (4)'!U2837)/100,2)</f>
        <v>-15.96</v>
      </c>
      <c r="P2831" s="4">
        <f>ROUND(('Sheet1 (4)'!Q2837+'Sheet1 (4)'!V2837)/100,2)</f>
        <v>-21.44</v>
      </c>
      <c r="Q2831" s="7">
        <f>ROUND('Sheet1 (4)'!W2837/100,2)</f>
        <v>0.01</v>
      </c>
      <c r="R2831" s="7">
        <f>ROUND('Sheet1 (4)'!X2837/100,2)</f>
        <v>-0.01</v>
      </c>
      <c r="S2831" s="7">
        <f>ROUND('Sheet1 (4)'!Y2837/100,2)</f>
        <v>0.02</v>
      </c>
      <c r="T2831" s="7">
        <f>ROUND('Sheet1 (4)'!Z2837/100,2)</f>
        <v>-0.02</v>
      </c>
      <c r="U2831" s="7">
        <f>ROUND('Sheet1 (4)'!AA2837/100,2)</f>
        <v>0.06</v>
      </c>
      <c r="V2831" s="1" t="str">
        <f>'Sheet1 (4)'!AB2837&amp;".T"</f>
        <v>1960.T</v>
      </c>
      <c r="W2831">
        <f>ROUND('Sheet1 (4)'!AC2837,2)</f>
        <v>13.13</v>
      </c>
      <c r="X2831">
        <f>ROUND('Sheet1 (4)'!AD2837,2)</f>
        <v>0.72</v>
      </c>
      <c r="Y2831" t="str">
        <f>_xlfn.XLOOKUP('Sheet1 (4)'!AB2837,'Sheet1 (3)'!B:B,'Sheet1 (3)'!D:D,"",0)</f>
        <v>スタンダード</v>
      </c>
    </row>
    <row r="2832" spans="1:25" x14ac:dyDescent="0.2">
      <c r="A2832">
        <v>2831</v>
      </c>
      <c r="B2832" s="1" t="str">
        <f>_xlfn.XLOOKUP('Sheet1 (4)'!AB2838,'Sheet1 (3)'!B:B,'Sheet1 (3)'!C:C,"",0)</f>
        <v>サンヨーホームズ</v>
      </c>
      <c r="C2832" s="1" t="str">
        <f>_xlfn.XLOOKUP('Sheet1 (4)'!AB2838,'Sheet1 (3)'!B:B,'Sheet1 (3)'!F:F,"",0)</f>
        <v>建設業</v>
      </c>
      <c r="D2832" s="1">
        <f>ROUND('Sheet1 (4)'!E2838/100000000,2)</f>
        <v>0.11</v>
      </c>
      <c r="E2832" s="1">
        <f>ROUND('Sheet1 (4)'!F2838/100,2)</f>
        <v>7.82</v>
      </c>
      <c r="F2832" s="1">
        <f>ROUND('Sheet1 (4)'!G2838/100,2)</f>
        <v>5.49</v>
      </c>
      <c r="G2832" s="1">
        <f>ROUND('Sheet1 (4)'!H2838/100,2)</f>
        <v>-1.5</v>
      </c>
      <c r="H2832" s="1">
        <f>ROUND('Sheet1 (4)'!I2838/100,2)</f>
        <v>9.5299999999999994</v>
      </c>
      <c r="I2832" s="1">
        <f>ROUND('Sheet1 (4)'!J2838/100,2)</f>
        <v>9.56</v>
      </c>
      <c r="J2832" s="1" t="e">
        <f>ROUND('Sheet1 (4)'!K2838/100,2)</f>
        <v>#VALUE!</v>
      </c>
      <c r="K2832" s="1" t="e">
        <f>ROUND('Sheet1 (4)'!L2838/100,2)</f>
        <v>#VALUE!</v>
      </c>
      <c r="L2832" s="4">
        <f>ROUND(('Sheet1 (4)'!M2838+'Sheet1 (4)'!R2838)/100,2)</f>
        <v>60.01</v>
      </c>
      <c r="M2832" s="4">
        <f>ROUND(('Sheet1 (4)'!N2838+'Sheet1 (4)'!S2838)/100,2)</f>
        <v>46.41</v>
      </c>
      <c r="N2832" s="4">
        <f>ROUND(('Sheet1 (4)'!O2838+'Sheet1 (4)'!T2838)/100,2)</f>
        <v>24.38</v>
      </c>
      <c r="O2832" s="4">
        <f>ROUND(('Sheet1 (4)'!P2838+'Sheet1 (4)'!U2838)/100,2)</f>
        <v>35.22</v>
      </c>
      <c r="P2832" s="4">
        <f>ROUND(('Sheet1 (4)'!Q2838+'Sheet1 (4)'!V2838)/100,2)</f>
        <v>-24.17</v>
      </c>
      <c r="Q2832" s="7">
        <f>ROUND('Sheet1 (4)'!W2838/100,2)</f>
        <v>0.03</v>
      </c>
      <c r="R2832" s="7">
        <f>ROUND('Sheet1 (4)'!X2838/100,2)</f>
        <v>0.02</v>
      </c>
      <c r="S2832" s="7">
        <f>ROUND('Sheet1 (4)'!Y2838/100,2)</f>
        <v>-0.02</v>
      </c>
      <c r="T2832" s="7">
        <f>ROUND('Sheet1 (4)'!Z2838/100,2)</f>
        <v>0.04</v>
      </c>
      <c r="U2832" s="7">
        <f>ROUND('Sheet1 (4)'!AA2838/100,2)</f>
        <v>0.04</v>
      </c>
      <c r="V2832" s="1" t="str">
        <f>'Sheet1 (4)'!AB2838&amp;".T"</f>
        <v>1420.T</v>
      </c>
      <c r="W2832">
        <f>ROUND('Sheet1 (4)'!AC2838,2)</f>
        <v>7.04</v>
      </c>
      <c r="X2832">
        <f>ROUND('Sheet1 (4)'!AD2838,2)</f>
        <v>0.52</v>
      </c>
      <c r="Y2832" t="str">
        <f>_xlfn.XLOOKUP('Sheet1 (4)'!AB2838,'Sheet1 (3)'!B:B,'Sheet1 (3)'!D:D,"",0)</f>
        <v>スタンダード</v>
      </c>
    </row>
    <row r="2833" spans="1:25" x14ac:dyDescent="0.2">
      <c r="A2833">
        <v>2832</v>
      </c>
      <c r="B2833" s="1" t="str">
        <f>_xlfn.XLOOKUP('Sheet1 (4)'!AB2839,'Sheet1 (3)'!B:B,'Sheet1 (3)'!C:C,"",0)</f>
        <v>三洋工業</v>
      </c>
      <c r="C2833" s="1" t="str">
        <f>_xlfn.XLOOKUP('Sheet1 (4)'!AB2839,'Sheet1 (3)'!B:B,'Sheet1 (3)'!F:F,"",0)</f>
        <v>金属製品</v>
      </c>
      <c r="D2833" s="1">
        <f>ROUND('Sheet1 (4)'!E2839/100000000,2)</f>
        <v>0.03</v>
      </c>
      <c r="E2833" s="1">
        <f>ROUND('Sheet1 (4)'!F2839/100,2)</f>
        <v>13.17</v>
      </c>
      <c r="F2833" s="1">
        <f>ROUND('Sheet1 (4)'!G2839/100,2)</f>
        <v>8.67</v>
      </c>
      <c r="G2833" s="1">
        <f>ROUND('Sheet1 (4)'!H2839/100,2)</f>
        <v>17.559999999999999</v>
      </c>
      <c r="H2833" s="1">
        <f>ROUND('Sheet1 (4)'!I2839/100,2)</f>
        <v>24.56</v>
      </c>
      <c r="I2833" s="1">
        <f>ROUND('Sheet1 (4)'!J2839/100,2)</f>
        <v>20.61</v>
      </c>
      <c r="J2833" s="1" t="e">
        <f>ROUND('Sheet1 (4)'!K2839/100,2)</f>
        <v>#VALUE!</v>
      </c>
      <c r="K2833" s="1" t="e">
        <f>ROUND('Sheet1 (4)'!L2839/100,2)</f>
        <v>#VALUE!</v>
      </c>
      <c r="L2833" s="4">
        <f>ROUND(('Sheet1 (4)'!M2839+'Sheet1 (4)'!R2839)/100,2)</f>
        <v>12.36</v>
      </c>
      <c r="M2833" s="4">
        <f>ROUND(('Sheet1 (4)'!N2839+'Sheet1 (4)'!S2839)/100,2)</f>
        <v>9.77</v>
      </c>
      <c r="N2833" s="4">
        <f>ROUND(('Sheet1 (4)'!O2839+'Sheet1 (4)'!T2839)/100,2)</f>
        <v>14.96</v>
      </c>
      <c r="O2833" s="4">
        <f>ROUND(('Sheet1 (4)'!P2839+'Sheet1 (4)'!U2839)/100,2)</f>
        <v>26.1</v>
      </c>
      <c r="P2833" s="4">
        <f>ROUND(('Sheet1 (4)'!Q2839+'Sheet1 (4)'!V2839)/100,2)</f>
        <v>8.6999999999999993</v>
      </c>
      <c r="Q2833" s="7">
        <f>ROUND('Sheet1 (4)'!W2839/100,2)</f>
        <v>0.06</v>
      </c>
      <c r="R2833" s="7">
        <f>ROUND('Sheet1 (4)'!X2839/100,2)</f>
        <v>0.04</v>
      </c>
      <c r="S2833" s="7">
        <f>ROUND('Sheet1 (4)'!Y2839/100,2)</f>
        <v>0.09</v>
      </c>
      <c r="T2833" s="7">
        <f>ROUND('Sheet1 (4)'!Z2839/100,2)</f>
        <v>0.1</v>
      </c>
      <c r="U2833" s="7">
        <f>ROUND('Sheet1 (4)'!AA2839/100,2)</f>
        <v>0.08</v>
      </c>
      <c r="V2833" s="1" t="str">
        <f>'Sheet1 (4)'!AB2839&amp;".T"</f>
        <v>5958.T</v>
      </c>
      <c r="W2833">
        <f>ROUND('Sheet1 (4)'!AC2839,2)</f>
        <v>8.85</v>
      </c>
      <c r="X2833">
        <f>ROUND('Sheet1 (4)'!AD2839,2)</f>
        <v>0.62</v>
      </c>
      <c r="Y2833" t="str">
        <f>_xlfn.XLOOKUP('Sheet1 (4)'!AB2839,'Sheet1 (3)'!B:B,'Sheet1 (3)'!D:D,"",0)</f>
        <v>スタンダード</v>
      </c>
    </row>
    <row r="2834" spans="1:25" x14ac:dyDescent="0.2">
      <c r="A2834">
        <v>2833</v>
      </c>
      <c r="B2834" s="1" t="str">
        <f>_xlfn.XLOOKUP('Sheet1 (4)'!AB2840,'Sheet1 (3)'!B:B,'Sheet1 (3)'!C:C,"",0)</f>
        <v>三陽商会</v>
      </c>
      <c r="C2834" s="1" t="str">
        <f>_xlfn.XLOOKUP('Sheet1 (4)'!AB2840,'Sheet1 (3)'!B:B,'Sheet1 (3)'!F:F,"",0)</f>
        <v>繊維製品</v>
      </c>
      <c r="D2834" s="1">
        <f>ROUND('Sheet1 (4)'!E2840/100000000,2)</f>
        <v>0.1</v>
      </c>
      <c r="E2834" s="1">
        <f>ROUND('Sheet1 (4)'!F2840/100,2)</f>
        <v>-89.14</v>
      </c>
      <c r="F2834" s="1">
        <f>ROUND('Sheet1 (4)'!G2840/100,2)</f>
        <v>-10.58</v>
      </c>
      <c r="G2834" s="1">
        <f>ROUND('Sheet1 (4)'!H2840/100,2)</f>
        <v>22.37</v>
      </c>
      <c r="H2834" s="1">
        <f>ROUND('Sheet1 (4)'!I2840/100,2)</f>
        <v>30.48</v>
      </c>
      <c r="I2834" s="1">
        <f>ROUND('Sheet1 (4)'!J2840/100,2)</f>
        <v>27.16</v>
      </c>
      <c r="J2834" s="1" t="e">
        <f>ROUND('Sheet1 (4)'!K2840/100,2)</f>
        <v>#VALUE!</v>
      </c>
      <c r="K2834" s="1" t="e">
        <f>ROUND('Sheet1 (4)'!L2840/100,2)</f>
        <v>#VALUE!</v>
      </c>
      <c r="L2834" s="4">
        <f>ROUND(('Sheet1 (4)'!M2840+'Sheet1 (4)'!R2840)/100,2)</f>
        <v>101.05</v>
      </c>
      <c r="M2834" s="4">
        <f>ROUND(('Sheet1 (4)'!N2840+'Sheet1 (4)'!S2840)/100,2)</f>
        <v>-29.94</v>
      </c>
      <c r="N2834" s="4">
        <f>ROUND(('Sheet1 (4)'!O2840+'Sheet1 (4)'!T2840)/100,2)</f>
        <v>31.67</v>
      </c>
      <c r="O2834" s="4">
        <f>ROUND(('Sheet1 (4)'!P2840+'Sheet1 (4)'!U2840)/100,2)</f>
        <v>20.82</v>
      </c>
      <c r="P2834" s="4">
        <f>ROUND(('Sheet1 (4)'!Q2840+'Sheet1 (4)'!V2840)/100,2)</f>
        <v>43.1</v>
      </c>
      <c r="Q2834" s="7">
        <f>ROUND('Sheet1 (4)'!W2840/100,2)</f>
        <v>-0.14000000000000001</v>
      </c>
      <c r="R2834" s="7">
        <f>ROUND('Sheet1 (4)'!X2840/100,2)</f>
        <v>0.02</v>
      </c>
      <c r="S2834" s="7">
        <f>ROUND('Sheet1 (4)'!Y2840/100,2)</f>
        <v>0.06</v>
      </c>
      <c r="T2834" s="7">
        <f>ROUND('Sheet1 (4)'!Z2840/100,2)</f>
        <v>7.0000000000000007E-2</v>
      </c>
      <c r="U2834" s="7">
        <f>ROUND('Sheet1 (4)'!AA2840/100,2)</f>
        <v>0.1</v>
      </c>
      <c r="V2834" s="1" t="str">
        <f>'Sheet1 (4)'!AB2840&amp;".T"</f>
        <v>8011.T</v>
      </c>
      <c r="W2834">
        <f>ROUND('Sheet1 (4)'!AC2840,2)</f>
        <v>10.81</v>
      </c>
      <c r="X2834">
        <f>ROUND('Sheet1 (4)'!AD2840,2)</f>
        <v>0.89</v>
      </c>
      <c r="Y2834" t="str">
        <f>_xlfn.XLOOKUP('Sheet1 (4)'!AB2840,'Sheet1 (3)'!B:B,'Sheet1 (3)'!D:D,"",0)</f>
        <v>プライム</v>
      </c>
    </row>
    <row r="2835" spans="1:25" x14ac:dyDescent="0.2">
      <c r="A2835">
        <v>2834</v>
      </c>
      <c r="B2835" s="1" t="str">
        <f>_xlfn.XLOOKUP('Sheet1 (4)'!AB2841,'Sheet1 (3)'!B:B,'Sheet1 (3)'!C:C,"",0)</f>
        <v>三洋貿易</v>
      </c>
      <c r="C2835" s="1" t="str">
        <f>_xlfn.XLOOKUP('Sheet1 (4)'!AB2841,'Sheet1 (3)'!B:B,'Sheet1 (3)'!F:F,"",0)</f>
        <v>卸売業</v>
      </c>
      <c r="D2835" s="1">
        <f>ROUND('Sheet1 (4)'!E2841/100000000,2)</f>
        <v>0.28999999999999998</v>
      </c>
      <c r="E2835" s="1">
        <f>ROUND('Sheet1 (4)'!F2841/100,2)</f>
        <v>55.06</v>
      </c>
      <c r="F2835" s="1">
        <f>ROUND('Sheet1 (4)'!G2841/100,2)</f>
        <v>53.19</v>
      </c>
      <c r="G2835" s="1">
        <f>ROUND('Sheet1 (4)'!H2841/100,2)</f>
        <v>67.400000000000006</v>
      </c>
      <c r="H2835" s="1">
        <f>ROUND('Sheet1 (4)'!I2841/100,2)</f>
        <v>70.73</v>
      </c>
      <c r="I2835" s="1">
        <f>ROUND('Sheet1 (4)'!J2841/100,2)</f>
        <v>70.73</v>
      </c>
      <c r="J2835" s="1">
        <f>ROUND('Sheet1 (4)'!K2841/100,2)</f>
        <v>76.2</v>
      </c>
      <c r="K2835" s="1">
        <f>ROUND('Sheet1 (4)'!L2841/100,2)</f>
        <v>82.7</v>
      </c>
      <c r="L2835" s="4">
        <f>ROUND(('Sheet1 (4)'!M2841+'Sheet1 (4)'!R2841)/100,2)</f>
        <v>12.44</v>
      </c>
      <c r="M2835" s="4">
        <f>ROUND(('Sheet1 (4)'!N2841+'Sheet1 (4)'!S2841)/100,2)</f>
        <v>-52.04</v>
      </c>
      <c r="N2835" s="4">
        <f>ROUND(('Sheet1 (4)'!O2841+'Sheet1 (4)'!T2841)/100,2)</f>
        <v>30.03</v>
      </c>
      <c r="O2835" s="4">
        <f>ROUND(('Sheet1 (4)'!P2841+'Sheet1 (4)'!U2841)/100,2)</f>
        <v>34.119999999999997</v>
      </c>
      <c r="P2835" s="4">
        <f>ROUND(('Sheet1 (4)'!Q2841+'Sheet1 (4)'!V2841)/100,2)</f>
        <v>34.119999999999997</v>
      </c>
      <c r="Q2835" s="7">
        <f>ROUND('Sheet1 (4)'!W2841/100,2)</f>
        <v>0.13</v>
      </c>
      <c r="R2835" s="7">
        <f>ROUND('Sheet1 (4)'!X2841/100,2)</f>
        <v>0.12</v>
      </c>
      <c r="S2835" s="7">
        <f>ROUND('Sheet1 (4)'!Y2841/100,2)</f>
        <v>0.12</v>
      </c>
      <c r="T2835" s="7">
        <f>ROUND('Sheet1 (4)'!Z2841/100,2)</f>
        <v>0.11</v>
      </c>
      <c r="U2835" s="7">
        <f>ROUND('Sheet1 (4)'!AA2841/100,2)</f>
        <v>0.11</v>
      </c>
      <c r="V2835" s="1" t="str">
        <f>'Sheet1 (4)'!AB2841&amp;".T"</f>
        <v>3176.T</v>
      </c>
      <c r="W2835">
        <f>ROUND('Sheet1 (4)'!AC2841,2)</f>
        <v>9.17</v>
      </c>
      <c r="X2835">
        <f>ROUND('Sheet1 (4)'!AD2841,2)</f>
        <v>0.91</v>
      </c>
      <c r="Y2835" t="str">
        <f>_xlfn.XLOOKUP('Sheet1 (4)'!AB2841,'Sheet1 (3)'!B:B,'Sheet1 (3)'!D:D,"",0)</f>
        <v>プライム</v>
      </c>
    </row>
    <row r="2836" spans="1:25" x14ac:dyDescent="0.2">
      <c r="A2836">
        <v>2835</v>
      </c>
      <c r="B2836" s="1" t="str">
        <f>_xlfn.XLOOKUP('Sheet1 (4)'!AB2842,'Sheet1 (3)'!B:B,'Sheet1 (3)'!C:C,"",0)</f>
        <v>三洋堂ホールディングス</v>
      </c>
      <c r="C2836" s="1" t="str">
        <f>_xlfn.XLOOKUP('Sheet1 (4)'!AB2842,'Sheet1 (3)'!B:B,'Sheet1 (3)'!F:F,"",0)</f>
        <v>小売業</v>
      </c>
      <c r="D2836" s="1">
        <f>ROUND('Sheet1 (4)'!E2842/100000000,2)</f>
        <v>7.0000000000000007E-2</v>
      </c>
      <c r="E2836" s="1">
        <f>ROUND('Sheet1 (4)'!F2842/100,2)</f>
        <v>6.37</v>
      </c>
      <c r="F2836" s="1">
        <f>ROUND('Sheet1 (4)'!G2842/100,2)</f>
        <v>0.05</v>
      </c>
      <c r="G2836" s="1">
        <f>ROUND('Sheet1 (4)'!H2842/100,2)</f>
        <v>-2.59</v>
      </c>
      <c r="H2836" s="1">
        <f>ROUND('Sheet1 (4)'!I2842/100,2)</f>
        <v>0.84</v>
      </c>
      <c r="I2836" s="1">
        <f>ROUND('Sheet1 (4)'!J2842/100,2)</f>
        <v>1.24</v>
      </c>
      <c r="J2836" s="1" t="e">
        <f>ROUND('Sheet1 (4)'!K2842/100,2)</f>
        <v>#VALUE!</v>
      </c>
      <c r="K2836" s="1" t="e">
        <f>ROUND('Sheet1 (4)'!L2842/100,2)</f>
        <v>#VALUE!</v>
      </c>
      <c r="L2836" s="4">
        <f>ROUND(('Sheet1 (4)'!M2842+'Sheet1 (4)'!R2842)/100,2)</f>
        <v>7.67</v>
      </c>
      <c r="M2836" s="4">
        <f>ROUND(('Sheet1 (4)'!N2842+'Sheet1 (4)'!S2842)/100,2)</f>
        <v>-12.48</v>
      </c>
      <c r="N2836" s="4">
        <f>ROUND(('Sheet1 (4)'!O2842+'Sheet1 (4)'!T2842)/100,2)</f>
        <v>-6.61</v>
      </c>
      <c r="O2836" s="4">
        <f>ROUND(('Sheet1 (4)'!P2842+'Sheet1 (4)'!U2842)/100,2)</f>
        <v>2.2000000000000002</v>
      </c>
      <c r="P2836" s="4">
        <f>ROUND(('Sheet1 (4)'!Q2842+'Sheet1 (4)'!V2842)/100,2)</f>
        <v>-0.96</v>
      </c>
      <c r="Q2836" s="7">
        <f>ROUND('Sheet1 (4)'!W2842/100,2)</f>
        <v>0.06</v>
      </c>
      <c r="R2836" s="7">
        <f>ROUND('Sheet1 (4)'!X2842/100,2)</f>
        <v>-0.09</v>
      </c>
      <c r="S2836" s="7">
        <f>ROUND('Sheet1 (4)'!Y2842/100,2)</f>
        <v>-0.17</v>
      </c>
      <c r="T2836" s="7">
        <f>ROUND('Sheet1 (4)'!Z2842/100,2)</f>
        <v>-0.02</v>
      </c>
      <c r="U2836" s="7">
        <f>ROUND('Sheet1 (4)'!AA2842/100,2)</f>
        <v>7.0000000000000007E-2</v>
      </c>
      <c r="V2836" s="1" t="str">
        <f>'Sheet1 (4)'!AB2842&amp;".T"</f>
        <v>3058.T</v>
      </c>
      <c r="W2836">
        <f>ROUND('Sheet1 (4)'!AC2842,2)</f>
        <v>15.54</v>
      </c>
      <c r="X2836">
        <f>ROUND('Sheet1 (4)'!AD2842,2)</f>
        <v>1.77</v>
      </c>
      <c r="Y2836" t="str">
        <f>_xlfn.XLOOKUP('Sheet1 (4)'!AB2842,'Sheet1 (3)'!B:B,'Sheet1 (3)'!D:D,"",0)</f>
        <v>スタンダード</v>
      </c>
    </row>
    <row r="2837" spans="1:25" x14ac:dyDescent="0.2">
      <c r="A2837">
        <v>2836</v>
      </c>
      <c r="B2837" s="1" t="str">
        <f>_xlfn.XLOOKUP('Sheet1 (4)'!AB2843,'Sheet1 (3)'!B:B,'Sheet1 (3)'!C:C,"",0)</f>
        <v>サンユウ</v>
      </c>
      <c r="C2837" s="1" t="str">
        <f>_xlfn.XLOOKUP('Sheet1 (4)'!AB2843,'Sheet1 (3)'!B:B,'Sheet1 (3)'!F:F,"",0)</f>
        <v>鉄鋼</v>
      </c>
      <c r="D2837" s="1">
        <f>ROUND('Sheet1 (4)'!E2843/100000000,2)</f>
        <v>0.06</v>
      </c>
      <c r="E2837" s="1">
        <f>ROUND('Sheet1 (4)'!F2843/100,2)</f>
        <v>1.47</v>
      </c>
      <c r="F2837" s="1">
        <f>ROUND('Sheet1 (4)'!G2843/100,2)</f>
        <v>10.73</v>
      </c>
      <c r="G2837" s="1">
        <f>ROUND('Sheet1 (4)'!H2843/100,2)</f>
        <v>9.66</v>
      </c>
      <c r="H2837" s="1">
        <f>ROUND('Sheet1 (4)'!I2843/100,2)</f>
        <v>5.96</v>
      </c>
      <c r="I2837" s="1">
        <f>ROUND('Sheet1 (4)'!J2843/100,2)</f>
        <v>6.68</v>
      </c>
      <c r="J2837" s="1" t="e">
        <f>ROUND('Sheet1 (4)'!K2843/100,2)</f>
        <v>#VALUE!</v>
      </c>
      <c r="K2837" s="1" t="e">
        <f>ROUND('Sheet1 (4)'!L2843/100,2)</f>
        <v>#VALUE!</v>
      </c>
      <c r="L2837" s="4">
        <f>ROUND(('Sheet1 (4)'!M2843+'Sheet1 (4)'!R2843)/100,2)</f>
        <v>17.73</v>
      </c>
      <c r="M2837" s="4">
        <f>ROUND(('Sheet1 (4)'!N2843+'Sheet1 (4)'!S2843)/100,2)</f>
        <v>0.59</v>
      </c>
      <c r="N2837" s="4">
        <f>ROUND(('Sheet1 (4)'!O2843+'Sheet1 (4)'!T2843)/100,2)</f>
        <v>-2.29</v>
      </c>
      <c r="O2837" s="4">
        <f>ROUND(('Sheet1 (4)'!P2843+'Sheet1 (4)'!U2843)/100,2)</f>
        <v>6.98</v>
      </c>
      <c r="P2837" s="4">
        <f>ROUND(('Sheet1 (4)'!Q2843+'Sheet1 (4)'!V2843)/100,2)</f>
        <v>8.9499999999999993</v>
      </c>
      <c r="Q2837" s="7">
        <f>ROUND('Sheet1 (4)'!W2843/100,2)</f>
        <v>0.02</v>
      </c>
      <c r="R2837" s="7">
        <f>ROUND('Sheet1 (4)'!X2843/100,2)</f>
        <v>0.08</v>
      </c>
      <c r="S2837" s="7">
        <f>ROUND('Sheet1 (4)'!Y2843/100,2)</f>
        <v>0.08</v>
      </c>
      <c r="T2837" s="7">
        <f>ROUND('Sheet1 (4)'!Z2843/100,2)</f>
        <v>0.04</v>
      </c>
      <c r="U2837" s="7">
        <f>ROUND('Sheet1 (4)'!AA2843/100,2)</f>
        <v>0.05</v>
      </c>
      <c r="V2837" s="1" t="str">
        <f>'Sheet1 (4)'!AB2843&amp;".T"</f>
        <v>5697.T</v>
      </c>
      <c r="W2837">
        <f>ROUND('Sheet1 (4)'!AC2843,2)</f>
        <v>6.89</v>
      </c>
      <c r="X2837">
        <f>ROUND('Sheet1 (4)'!AD2843,2)</f>
        <v>0.38</v>
      </c>
      <c r="Y2837" t="str">
        <f>_xlfn.XLOOKUP('Sheet1 (4)'!AB2843,'Sheet1 (3)'!B:B,'Sheet1 (3)'!D:D,"",0)</f>
        <v>スタンダード</v>
      </c>
    </row>
    <row r="2838" spans="1:25" x14ac:dyDescent="0.2">
      <c r="A2838">
        <v>2837</v>
      </c>
      <c r="B2838" s="1" t="str">
        <f>_xlfn.XLOOKUP('Sheet1 (4)'!AB2844,'Sheet1 (3)'!B:B,'Sheet1 (3)'!C:C,"",0)</f>
        <v>サンユー建設</v>
      </c>
      <c r="C2838" s="1" t="str">
        <f>_xlfn.XLOOKUP('Sheet1 (4)'!AB2844,'Sheet1 (3)'!B:B,'Sheet1 (3)'!F:F,"",0)</f>
        <v>建設業</v>
      </c>
      <c r="D2838" s="1">
        <f>ROUND('Sheet1 (4)'!E2844/100000000,2)</f>
        <v>0.03</v>
      </c>
      <c r="E2838" s="1">
        <f>ROUND('Sheet1 (4)'!F2844/100,2)</f>
        <v>0.82</v>
      </c>
      <c r="F2838" s="1">
        <f>ROUND('Sheet1 (4)'!G2844/100,2)</f>
        <v>1.19</v>
      </c>
      <c r="G2838" s="1">
        <f>ROUND('Sheet1 (4)'!H2844/100,2)</f>
        <v>1.2</v>
      </c>
      <c r="H2838" s="1">
        <f>ROUND('Sheet1 (4)'!I2844/100,2)</f>
        <v>5.25</v>
      </c>
      <c r="I2838" s="1">
        <f>ROUND('Sheet1 (4)'!J2844/100,2)</f>
        <v>6.89</v>
      </c>
      <c r="J2838" s="1" t="e">
        <f>ROUND('Sheet1 (4)'!K2844/100,2)</f>
        <v>#VALUE!</v>
      </c>
      <c r="K2838" s="1" t="e">
        <f>ROUND('Sheet1 (4)'!L2844/100,2)</f>
        <v>#VALUE!</v>
      </c>
      <c r="L2838" s="4">
        <f>ROUND(('Sheet1 (4)'!M2844+'Sheet1 (4)'!R2844)/100,2)</f>
        <v>7.85</v>
      </c>
      <c r="M2838" s="4">
        <f>ROUND(('Sheet1 (4)'!N2844+'Sheet1 (4)'!S2844)/100,2)</f>
        <v>-6.27</v>
      </c>
      <c r="N2838" s="4">
        <f>ROUND(('Sheet1 (4)'!O2844+'Sheet1 (4)'!T2844)/100,2)</f>
        <v>-13.44</v>
      </c>
      <c r="O2838" s="4">
        <f>ROUND(('Sheet1 (4)'!P2844+'Sheet1 (4)'!U2844)/100,2)</f>
        <v>7.1</v>
      </c>
      <c r="P2838" s="4">
        <f>ROUND(('Sheet1 (4)'!Q2844+'Sheet1 (4)'!V2844)/100,2)</f>
        <v>11.93</v>
      </c>
      <c r="Q2838" s="7">
        <f>ROUND('Sheet1 (4)'!W2844/100,2)</f>
        <v>0</v>
      </c>
      <c r="R2838" s="7">
        <f>ROUND('Sheet1 (4)'!X2844/100,2)</f>
        <v>0.01</v>
      </c>
      <c r="S2838" s="7">
        <f>ROUND('Sheet1 (4)'!Y2844/100,2)</f>
        <v>0.01</v>
      </c>
      <c r="T2838" s="7">
        <f>ROUND('Sheet1 (4)'!Z2844/100,2)</f>
        <v>0.03</v>
      </c>
      <c r="U2838" s="7">
        <f>ROUND('Sheet1 (4)'!AA2844/100,2)</f>
        <v>0.04</v>
      </c>
      <c r="V2838" s="1" t="str">
        <f>'Sheet1 (4)'!AB2844&amp;".T"</f>
        <v>1841.T</v>
      </c>
      <c r="W2838">
        <f>ROUND('Sheet1 (4)'!AC2844,2)</f>
        <v>8.33</v>
      </c>
      <c r="X2838">
        <f>ROUND('Sheet1 (4)'!AD2844,2)</f>
        <v>0.32</v>
      </c>
      <c r="Y2838" t="str">
        <f>_xlfn.XLOOKUP('Sheet1 (4)'!AB2844,'Sheet1 (3)'!B:B,'Sheet1 (3)'!D:D,"",0)</f>
        <v>スタンダード</v>
      </c>
    </row>
    <row r="2839" spans="1:25" x14ac:dyDescent="0.2">
      <c r="A2839">
        <v>2838</v>
      </c>
      <c r="B2839" s="1" t="str">
        <f>_xlfn.XLOOKUP('Sheet1 (4)'!AB2845,'Sheet1 (3)'!B:B,'Sheet1 (3)'!C:C,"",0)</f>
        <v>Ｓａｐｅｅｔ</v>
      </c>
      <c r="C2839" s="1" t="str">
        <f>_xlfn.XLOOKUP('Sheet1 (4)'!AB2845,'Sheet1 (3)'!B:B,'Sheet1 (3)'!F:F,"",0)</f>
        <v>情報・通信業</v>
      </c>
      <c r="D2839" s="1">
        <f>ROUND('Sheet1 (4)'!E2845/100000000,2)</f>
        <v>0.02</v>
      </c>
      <c r="E2839" s="1" t="e">
        <f>ROUND('Sheet1 (4)'!F2845/100,2)</f>
        <v>#VALUE!</v>
      </c>
      <c r="F2839" s="1">
        <f>ROUND('Sheet1 (4)'!G2845/100,2)</f>
        <v>-0.87</v>
      </c>
      <c r="G2839" s="1">
        <f>ROUND('Sheet1 (4)'!H2845/100,2)</f>
        <v>-1.47</v>
      </c>
      <c r="H2839" s="1">
        <f>ROUND('Sheet1 (4)'!I2845/100,2)</f>
        <v>-0.2</v>
      </c>
      <c r="I2839" s="1">
        <f>ROUND('Sheet1 (4)'!J2845/100,2)</f>
        <v>-0.2</v>
      </c>
      <c r="J2839" s="1" t="e">
        <f>ROUND('Sheet1 (4)'!K2845/100,2)</f>
        <v>#VALUE!</v>
      </c>
      <c r="K2839" s="1" t="e">
        <f>ROUND('Sheet1 (4)'!L2845/100,2)</f>
        <v>#VALUE!</v>
      </c>
      <c r="L2839" s="4" t="e">
        <f>ROUND(('Sheet1 (4)'!M2845+'Sheet1 (4)'!R2845)/100,2)</f>
        <v>#VALUE!</v>
      </c>
      <c r="M2839" s="4" t="e">
        <f>ROUND(('Sheet1 (4)'!N2845+'Sheet1 (4)'!S2845)/100,2)</f>
        <v>#VALUE!</v>
      </c>
      <c r="N2839" s="4" t="e">
        <f>ROUND(('Sheet1 (4)'!O2845+'Sheet1 (4)'!T2845)/100,2)</f>
        <v>#VALUE!</v>
      </c>
      <c r="O2839" s="4">
        <f>ROUND(('Sheet1 (4)'!P2845+'Sheet1 (4)'!U2845)/100,2)</f>
        <v>-1.3</v>
      </c>
      <c r="P2839" s="4">
        <f>ROUND(('Sheet1 (4)'!Q2845+'Sheet1 (4)'!V2845)/100,2)</f>
        <v>-1.3</v>
      </c>
      <c r="Q2839" s="7" t="e">
        <f>ROUND('Sheet1 (4)'!W2845/100,2)</f>
        <v>#VALUE!</v>
      </c>
      <c r="R2839" s="7" t="e">
        <f>ROUND('Sheet1 (4)'!X2845/100,2)</f>
        <v>#VALUE!</v>
      </c>
      <c r="S2839" s="7">
        <f>ROUND('Sheet1 (4)'!Y2845/100,2)</f>
        <v>0.82</v>
      </c>
      <c r="T2839" s="7">
        <f>ROUND('Sheet1 (4)'!Z2845/100,2)</f>
        <v>0.68</v>
      </c>
      <c r="U2839" s="7">
        <f>ROUND('Sheet1 (4)'!AA2845/100,2)</f>
        <v>0.68</v>
      </c>
      <c r="V2839" s="1" t="str">
        <f>'Sheet1 (4)'!AB2845&amp;".T"</f>
        <v>269A.T</v>
      </c>
      <c r="W2839" t="e">
        <f>ROUND('Sheet1 (4)'!AC2845,2)</f>
        <v>#VALUE!</v>
      </c>
      <c r="X2839">
        <f>ROUND('Sheet1 (4)'!AD2845,2)</f>
        <v>8.59</v>
      </c>
      <c r="Y2839" t="str">
        <f>_xlfn.XLOOKUP('Sheet1 (4)'!AB2845,'Sheet1 (3)'!B:B,'Sheet1 (3)'!D:D,"",0)</f>
        <v>グロース</v>
      </c>
    </row>
    <row r="2840" spans="1:25" x14ac:dyDescent="0.2">
      <c r="A2840">
        <v>2839</v>
      </c>
      <c r="B2840" s="1" t="str">
        <f>_xlfn.XLOOKUP('Sheet1 (4)'!AB2846,'Sheet1 (3)'!B:B,'Sheet1 (3)'!C:C,"",0)</f>
        <v>札幌臨床検査センター</v>
      </c>
      <c r="C2840" s="1" t="str">
        <f>_xlfn.XLOOKUP('Sheet1 (4)'!AB2846,'Sheet1 (3)'!B:B,'Sheet1 (3)'!F:F,"",0)</f>
        <v>サービス業</v>
      </c>
      <c r="D2840" s="1">
        <f>ROUND('Sheet1 (4)'!E2846/100000000,2)</f>
        <v>0.03</v>
      </c>
      <c r="E2840" s="1">
        <f>ROUND('Sheet1 (4)'!F2846/100,2)</f>
        <v>11.42</v>
      </c>
      <c r="F2840" s="1">
        <f>ROUND('Sheet1 (4)'!G2846/100,2)</f>
        <v>15.37</v>
      </c>
      <c r="G2840" s="1">
        <f>ROUND('Sheet1 (4)'!H2846/100,2)</f>
        <v>10.130000000000001</v>
      </c>
      <c r="H2840" s="1">
        <f>ROUND('Sheet1 (4)'!I2846/100,2)</f>
        <v>5.35</v>
      </c>
      <c r="I2840" s="1">
        <f>ROUND('Sheet1 (4)'!J2846/100,2)</f>
        <v>7.06</v>
      </c>
      <c r="J2840" s="1" t="e">
        <f>ROUND('Sheet1 (4)'!K2846/100,2)</f>
        <v>#VALUE!</v>
      </c>
      <c r="K2840" s="1" t="e">
        <f>ROUND('Sheet1 (4)'!L2846/100,2)</f>
        <v>#VALUE!</v>
      </c>
      <c r="L2840" s="4">
        <f>ROUND(('Sheet1 (4)'!M2846+'Sheet1 (4)'!R2846)/100,2)</f>
        <v>-23.11</v>
      </c>
      <c r="M2840" s="4">
        <f>ROUND(('Sheet1 (4)'!N2846+'Sheet1 (4)'!S2846)/100,2)</f>
        <v>7.43</v>
      </c>
      <c r="N2840" s="4">
        <f>ROUND(('Sheet1 (4)'!O2846+'Sheet1 (4)'!T2846)/100,2)</f>
        <v>10.210000000000001</v>
      </c>
      <c r="O2840" s="4">
        <f>ROUND(('Sheet1 (4)'!P2846+'Sheet1 (4)'!U2846)/100,2)</f>
        <v>6.82</v>
      </c>
      <c r="P2840" s="4">
        <f>ROUND(('Sheet1 (4)'!Q2846+'Sheet1 (4)'!V2846)/100,2)</f>
        <v>-5.0999999999999996</v>
      </c>
      <c r="Q2840" s="7">
        <f>ROUND('Sheet1 (4)'!W2846/100,2)</f>
        <v>0.09</v>
      </c>
      <c r="R2840" s="7">
        <f>ROUND('Sheet1 (4)'!X2846/100,2)</f>
        <v>0.11</v>
      </c>
      <c r="S2840" s="7">
        <f>ROUND('Sheet1 (4)'!Y2846/100,2)</f>
        <v>0.06</v>
      </c>
      <c r="T2840" s="7">
        <f>ROUND('Sheet1 (4)'!Z2846/100,2)</f>
        <v>0.03</v>
      </c>
      <c r="U2840" s="7">
        <f>ROUND('Sheet1 (4)'!AA2846/100,2)</f>
        <v>0.04</v>
      </c>
      <c r="V2840" s="1" t="str">
        <f>'Sheet1 (4)'!AB2846&amp;".T"</f>
        <v>9776.T</v>
      </c>
      <c r="W2840">
        <f>ROUND('Sheet1 (4)'!AC2846,2)</f>
        <v>7.18</v>
      </c>
      <c r="X2840">
        <f>ROUND('Sheet1 (4)'!AD2846,2)</f>
        <v>0.31</v>
      </c>
      <c r="Y2840" t="str">
        <f>_xlfn.XLOOKUP('Sheet1 (4)'!AB2846,'Sheet1 (3)'!B:B,'Sheet1 (3)'!D:D,"",0)</f>
        <v>スタンダード</v>
      </c>
    </row>
    <row r="2841" spans="1:25" x14ac:dyDescent="0.2">
      <c r="A2841">
        <v>2840</v>
      </c>
      <c r="B2841" s="1" t="str">
        <f>_xlfn.XLOOKUP('Sheet1 (4)'!AB2847,'Sheet1 (3)'!B:B,'Sheet1 (3)'!C:C,"",0)</f>
        <v>サッポロホールディングス</v>
      </c>
      <c r="C2841" s="1" t="str">
        <f>_xlfn.XLOOKUP('Sheet1 (4)'!AB2847,'Sheet1 (3)'!B:B,'Sheet1 (3)'!F:F,"",0)</f>
        <v>食料品</v>
      </c>
      <c r="D2841" s="1">
        <f>ROUND('Sheet1 (4)'!E2847/100000000,2)</f>
        <v>0.78</v>
      </c>
      <c r="E2841" s="1">
        <f>ROUND('Sheet1 (4)'!F2847/100,2)</f>
        <v>53.01</v>
      </c>
      <c r="F2841" s="1">
        <f>ROUND('Sheet1 (4)'!G2847/100,2)</f>
        <v>90.14</v>
      </c>
      <c r="G2841" s="1">
        <f>ROUND('Sheet1 (4)'!H2847/100,2)</f>
        <v>154.86000000000001</v>
      </c>
      <c r="H2841" s="1">
        <f>ROUND('Sheet1 (4)'!I2847/100,2)</f>
        <v>225.09</v>
      </c>
      <c r="I2841" s="1">
        <f>ROUND('Sheet1 (4)'!J2847/100,2)</f>
        <v>225.09</v>
      </c>
      <c r="J2841" s="1">
        <f>ROUND('Sheet1 (4)'!K2847/100,2)</f>
        <v>210.93</v>
      </c>
      <c r="K2841" s="1">
        <f>ROUND('Sheet1 (4)'!L2847/100,2)</f>
        <v>448.54</v>
      </c>
      <c r="L2841" s="4">
        <f>ROUND(('Sheet1 (4)'!M2847+'Sheet1 (4)'!R2847)/100,2)</f>
        <v>510.37</v>
      </c>
      <c r="M2841" s="4">
        <f>ROUND(('Sheet1 (4)'!N2847+'Sheet1 (4)'!S2847)/100,2)</f>
        <v>-383.23</v>
      </c>
      <c r="N2841" s="4">
        <f>ROUND(('Sheet1 (4)'!O2847+'Sheet1 (4)'!T2847)/100,2)</f>
        <v>290.07</v>
      </c>
      <c r="O2841" s="4">
        <f>ROUND(('Sheet1 (4)'!P2847+'Sheet1 (4)'!U2847)/100,2)</f>
        <v>302.73</v>
      </c>
      <c r="P2841" s="4">
        <f>ROUND(('Sheet1 (4)'!Q2847+'Sheet1 (4)'!V2847)/100,2)</f>
        <v>302.73</v>
      </c>
      <c r="Q2841" s="7">
        <f>ROUND('Sheet1 (4)'!W2847/100,2)</f>
        <v>0.08</v>
      </c>
      <c r="R2841" s="7">
        <f>ROUND('Sheet1 (4)'!X2847/100,2)</f>
        <v>0.03</v>
      </c>
      <c r="S2841" s="7">
        <f>ROUND('Sheet1 (4)'!Y2847/100,2)</f>
        <v>0.05</v>
      </c>
      <c r="T2841" s="7">
        <f>ROUND('Sheet1 (4)'!Z2847/100,2)</f>
        <v>0.04</v>
      </c>
      <c r="U2841" s="7">
        <f>ROUND('Sheet1 (4)'!AA2847/100,2)</f>
        <v>0.04</v>
      </c>
      <c r="V2841" s="1" t="str">
        <f>'Sheet1 (4)'!AB2847&amp;".T"</f>
        <v>2501.T</v>
      </c>
      <c r="W2841">
        <f>ROUND('Sheet1 (4)'!AC2847,2)</f>
        <v>171.25</v>
      </c>
      <c r="X2841">
        <f>ROUND('Sheet1 (4)'!AD2847,2)</f>
        <v>3.03</v>
      </c>
      <c r="Y2841" t="str">
        <f>_xlfn.XLOOKUP('Sheet1 (4)'!AB2847,'Sheet1 (3)'!B:B,'Sheet1 (3)'!D:D,"",0)</f>
        <v>プライム</v>
      </c>
    </row>
    <row r="2842" spans="1:25" x14ac:dyDescent="0.2">
      <c r="A2842">
        <v>2841</v>
      </c>
      <c r="B2842" s="1" t="str">
        <f>_xlfn.XLOOKUP('Sheet1 (4)'!AB2848,'Sheet1 (3)'!B:B,'Sheet1 (3)'!C:C,"",0)</f>
        <v>笹徳印刷</v>
      </c>
      <c r="C2842" s="1" t="str">
        <f>_xlfn.XLOOKUP('Sheet1 (4)'!AB2848,'Sheet1 (3)'!B:B,'Sheet1 (3)'!F:F,"",0)</f>
        <v>パルプ・紙</v>
      </c>
      <c r="D2842" s="1">
        <f>ROUND('Sheet1 (4)'!E2848/100000000,2)</f>
        <v>0.06</v>
      </c>
      <c r="E2842" s="1">
        <f>ROUND('Sheet1 (4)'!F2848/100,2)</f>
        <v>1.45</v>
      </c>
      <c r="F2842" s="1">
        <f>ROUND('Sheet1 (4)'!G2848/100,2)</f>
        <v>3.39</v>
      </c>
      <c r="G2842" s="1">
        <f>ROUND('Sheet1 (4)'!H2848/100,2)</f>
        <v>3.64</v>
      </c>
      <c r="H2842" s="1">
        <f>ROUND('Sheet1 (4)'!I2848/100,2)</f>
        <v>3.79</v>
      </c>
      <c r="I2842" s="1">
        <f>ROUND('Sheet1 (4)'!J2848/100,2)</f>
        <v>1.86</v>
      </c>
      <c r="J2842" s="1" t="e">
        <f>ROUND('Sheet1 (4)'!K2848/100,2)</f>
        <v>#VALUE!</v>
      </c>
      <c r="K2842" s="1" t="e">
        <f>ROUND('Sheet1 (4)'!L2848/100,2)</f>
        <v>#VALUE!</v>
      </c>
      <c r="L2842" s="4" t="e">
        <f>ROUND(('Sheet1 (4)'!M2848+'Sheet1 (4)'!R2848)/100,2)</f>
        <v>#VALUE!</v>
      </c>
      <c r="M2842" s="4" t="e">
        <f>ROUND(('Sheet1 (4)'!N2848+'Sheet1 (4)'!S2848)/100,2)</f>
        <v>#VALUE!</v>
      </c>
      <c r="N2842" s="4" t="e">
        <f>ROUND(('Sheet1 (4)'!O2848+'Sheet1 (4)'!T2848)/100,2)</f>
        <v>#VALUE!</v>
      </c>
      <c r="O2842" s="4">
        <f>ROUND(('Sheet1 (4)'!P2848+'Sheet1 (4)'!U2848)/100,2)</f>
        <v>-1.42</v>
      </c>
      <c r="P2842" s="4">
        <f>ROUND(('Sheet1 (4)'!Q2848+'Sheet1 (4)'!V2848)/100,2)</f>
        <v>-6.27</v>
      </c>
      <c r="Q2842" s="7" t="e">
        <f>ROUND('Sheet1 (4)'!W2848/100,2)</f>
        <v>#VALUE!</v>
      </c>
      <c r="R2842" s="7">
        <f>ROUND('Sheet1 (4)'!X2848/100,2)</f>
        <v>0.08</v>
      </c>
      <c r="S2842" s="7">
        <f>ROUND('Sheet1 (4)'!Y2848/100,2)</f>
        <v>0.15</v>
      </c>
      <c r="T2842" s="7">
        <f>ROUND('Sheet1 (4)'!Z2848/100,2)</f>
        <v>0.04</v>
      </c>
      <c r="U2842" s="7">
        <f>ROUND('Sheet1 (4)'!AA2848/100,2)</f>
        <v>0.03</v>
      </c>
      <c r="V2842" s="1" t="str">
        <f>'Sheet1 (4)'!AB2848&amp;".T"</f>
        <v>3958.T</v>
      </c>
      <c r="W2842">
        <f>ROUND('Sheet1 (4)'!AC2848,2)</f>
        <v>13.04</v>
      </c>
      <c r="X2842">
        <f>ROUND('Sheet1 (4)'!AD2848,2)</f>
        <v>0.35</v>
      </c>
      <c r="Y2842" t="str">
        <f>_xlfn.XLOOKUP('Sheet1 (4)'!AB2848,'Sheet1 (3)'!B:B,'Sheet1 (3)'!D:D,"",0)</f>
        <v>スタンダード</v>
      </c>
    </row>
    <row r="2843" spans="1:25" x14ac:dyDescent="0.2">
      <c r="A2843">
        <v>2842</v>
      </c>
      <c r="B2843" s="1" t="str">
        <f>_xlfn.XLOOKUP('Sheet1 (4)'!AB2849,'Sheet1 (3)'!B:B,'Sheet1 (3)'!C:C,"",0)</f>
        <v>佐田建設</v>
      </c>
      <c r="C2843" s="1" t="str">
        <f>_xlfn.XLOOKUP('Sheet1 (4)'!AB2849,'Sheet1 (3)'!B:B,'Sheet1 (3)'!F:F,"",0)</f>
        <v>建設業</v>
      </c>
      <c r="D2843" s="1">
        <f>ROUND('Sheet1 (4)'!E2849/100000000,2)</f>
        <v>0.15</v>
      </c>
      <c r="E2843" s="1">
        <f>ROUND('Sheet1 (4)'!F2849/100,2)</f>
        <v>10.07</v>
      </c>
      <c r="F2843" s="1">
        <f>ROUND('Sheet1 (4)'!G2849/100,2)</f>
        <v>7.42</v>
      </c>
      <c r="G2843" s="1">
        <f>ROUND('Sheet1 (4)'!H2849/100,2)</f>
        <v>18.239999999999998</v>
      </c>
      <c r="H2843" s="1">
        <f>ROUND('Sheet1 (4)'!I2849/100,2)</f>
        <v>2.0099999999999998</v>
      </c>
      <c r="I2843" s="1">
        <f>ROUND('Sheet1 (4)'!J2849/100,2)</f>
        <v>9.61</v>
      </c>
      <c r="J2843" s="1" t="e">
        <f>ROUND('Sheet1 (4)'!K2849/100,2)</f>
        <v>#VALUE!</v>
      </c>
      <c r="K2843" s="1" t="e">
        <f>ROUND('Sheet1 (4)'!L2849/100,2)</f>
        <v>#VALUE!</v>
      </c>
      <c r="L2843" s="4">
        <f>ROUND(('Sheet1 (4)'!M2849+'Sheet1 (4)'!R2849)/100,2)</f>
        <v>0.85</v>
      </c>
      <c r="M2843" s="4">
        <f>ROUND(('Sheet1 (4)'!N2849+'Sheet1 (4)'!S2849)/100,2)</f>
        <v>7.35</v>
      </c>
      <c r="N2843" s="4">
        <f>ROUND(('Sheet1 (4)'!O2849+'Sheet1 (4)'!T2849)/100,2)</f>
        <v>28.86</v>
      </c>
      <c r="O2843" s="4">
        <f>ROUND(('Sheet1 (4)'!P2849+'Sheet1 (4)'!U2849)/100,2)</f>
        <v>19.100000000000001</v>
      </c>
      <c r="P2843" s="4">
        <f>ROUND(('Sheet1 (4)'!Q2849+'Sheet1 (4)'!V2849)/100,2)</f>
        <v>5.38</v>
      </c>
      <c r="Q2843" s="7">
        <f>ROUND('Sheet1 (4)'!W2849/100,2)</f>
        <v>0.05</v>
      </c>
      <c r="R2843" s="7">
        <f>ROUND('Sheet1 (4)'!X2849/100,2)</f>
        <v>0.02</v>
      </c>
      <c r="S2843" s="7">
        <f>ROUND('Sheet1 (4)'!Y2849/100,2)</f>
        <v>0.09</v>
      </c>
      <c r="T2843" s="7">
        <f>ROUND('Sheet1 (4)'!Z2849/100,2)</f>
        <v>0</v>
      </c>
      <c r="U2843" s="7">
        <f>ROUND('Sheet1 (4)'!AA2849/100,2)</f>
        <v>0.04</v>
      </c>
      <c r="V2843" s="1" t="str">
        <f>'Sheet1 (4)'!AB2849&amp;".T"</f>
        <v>1826.T</v>
      </c>
      <c r="W2843">
        <f>ROUND('Sheet1 (4)'!AC2849,2)</f>
        <v>23.65</v>
      </c>
      <c r="X2843">
        <f>ROUND('Sheet1 (4)'!AD2849,2)</f>
        <v>1.58</v>
      </c>
      <c r="Y2843" t="str">
        <f>_xlfn.XLOOKUP('Sheet1 (4)'!AB2849,'Sheet1 (3)'!B:B,'Sheet1 (3)'!D:D,"",0)</f>
        <v>スタンダード</v>
      </c>
    </row>
    <row r="2844" spans="1:25" x14ac:dyDescent="0.2">
      <c r="A2844">
        <v>2843</v>
      </c>
      <c r="B2844" s="1" t="str">
        <f>_xlfn.XLOOKUP('Sheet1 (4)'!AB2850,'Sheet1 (3)'!B:B,'Sheet1 (3)'!C:C,"",0)</f>
        <v>サトー</v>
      </c>
      <c r="C2844" s="1" t="str">
        <f>_xlfn.XLOOKUP('Sheet1 (4)'!AB2850,'Sheet1 (3)'!B:B,'Sheet1 (3)'!F:F,"",0)</f>
        <v>機械</v>
      </c>
      <c r="D2844" s="1">
        <f>ROUND('Sheet1 (4)'!E2850/100000000,2)</f>
        <v>0.32</v>
      </c>
      <c r="E2844" s="1">
        <f>ROUND('Sheet1 (4)'!F2850/100,2)</f>
        <v>59.37</v>
      </c>
      <c r="F2844" s="1">
        <f>ROUND('Sheet1 (4)'!G2850/100,2)</f>
        <v>64.040000000000006</v>
      </c>
      <c r="G2844" s="1">
        <f>ROUND('Sheet1 (4)'!H2850/100,2)</f>
        <v>88.42</v>
      </c>
      <c r="H2844" s="1">
        <f>ROUND('Sheet1 (4)'!I2850/100,2)</f>
        <v>103.85</v>
      </c>
      <c r="I2844" s="1">
        <f>ROUND('Sheet1 (4)'!J2850/100,2)</f>
        <v>123.42</v>
      </c>
      <c r="J2844" s="1">
        <f>ROUND('Sheet1 (4)'!K2850/100,2)</f>
        <v>119.02</v>
      </c>
      <c r="K2844" s="1">
        <f>ROUND('Sheet1 (4)'!L2850/100,2)</f>
        <v>134.11000000000001</v>
      </c>
      <c r="L2844" s="4">
        <f>ROUND(('Sheet1 (4)'!M2850+'Sheet1 (4)'!R2850)/100,2)</f>
        <v>57.04</v>
      </c>
      <c r="M2844" s="4">
        <f>ROUND(('Sheet1 (4)'!N2850+'Sheet1 (4)'!S2850)/100,2)</f>
        <v>-4.3600000000000003</v>
      </c>
      <c r="N2844" s="4">
        <f>ROUND(('Sheet1 (4)'!O2850+'Sheet1 (4)'!T2850)/100,2)</f>
        <v>74.8</v>
      </c>
      <c r="O2844" s="4">
        <f>ROUND(('Sheet1 (4)'!P2850+'Sheet1 (4)'!U2850)/100,2)</f>
        <v>46.29</v>
      </c>
      <c r="P2844" s="4">
        <f>ROUND(('Sheet1 (4)'!Q2850+'Sheet1 (4)'!V2850)/100,2)</f>
        <v>42.63</v>
      </c>
      <c r="Q2844" s="7">
        <f>ROUND('Sheet1 (4)'!W2850/100,2)</f>
        <v>0.24</v>
      </c>
      <c r="R2844" s="7">
        <f>ROUND('Sheet1 (4)'!X2850/100,2)</f>
        <v>0.06</v>
      </c>
      <c r="S2844" s="7">
        <f>ROUND('Sheet1 (4)'!Y2850/100,2)</f>
        <v>7.0000000000000007E-2</v>
      </c>
      <c r="T2844" s="7">
        <f>ROUND('Sheet1 (4)'!Z2850/100,2)</f>
        <v>0.06</v>
      </c>
      <c r="U2844" s="7">
        <f>ROUND('Sheet1 (4)'!AA2850/100,2)</f>
        <v>0.1</v>
      </c>
      <c r="V2844" s="1" t="str">
        <f>'Sheet1 (4)'!AB2850&amp;".T"</f>
        <v>6287.T</v>
      </c>
      <c r="W2844">
        <f>ROUND('Sheet1 (4)'!AC2850,2)</f>
        <v>10.08</v>
      </c>
      <c r="X2844">
        <f>ROUND('Sheet1 (4)'!AD2850,2)</f>
        <v>0.93</v>
      </c>
      <c r="Y2844" t="str">
        <f>_xlfn.XLOOKUP('Sheet1 (4)'!AB2850,'Sheet1 (3)'!B:B,'Sheet1 (3)'!D:D,"",0)</f>
        <v>プライム</v>
      </c>
    </row>
    <row r="2845" spans="1:25" x14ac:dyDescent="0.2">
      <c r="A2845">
        <v>2844</v>
      </c>
      <c r="B2845" s="1" t="str">
        <f>_xlfn.XLOOKUP('Sheet1 (4)'!AB2851,'Sheet1 (3)'!B:B,'Sheet1 (3)'!C:C,"",0)</f>
        <v>サトウ食品</v>
      </c>
      <c r="C2845" s="1" t="str">
        <f>_xlfn.XLOOKUP('Sheet1 (4)'!AB2851,'Sheet1 (3)'!B:B,'Sheet1 (3)'!F:F,"",0)</f>
        <v>食料品</v>
      </c>
      <c r="D2845" s="1">
        <f>ROUND('Sheet1 (4)'!E2851/100000000,2)</f>
        <v>0.05</v>
      </c>
      <c r="E2845" s="1">
        <f>ROUND('Sheet1 (4)'!F2851/100,2)</f>
        <v>19.329999999999998</v>
      </c>
      <c r="F2845" s="1">
        <f>ROUND('Sheet1 (4)'!G2851/100,2)</f>
        <v>26.97</v>
      </c>
      <c r="G2845" s="1">
        <f>ROUND('Sheet1 (4)'!H2851/100,2)</f>
        <v>22.51</v>
      </c>
      <c r="H2845" s="1">
        <f>ROUND('Sheet1 (4)'!I2851/100,2)</f>
        <v>26.57</v>
      </c>
      <c r="I2845" s="1">
        <f>ROUND('Sheet1 (4)'!J2851/100,2)</f>
        <v>26.98</v>
      </c>
      <c r="J2845" s="1" t="e">
        <f>ROUND('Sheet1 (4)'!K2851/100,2)</f>
        <v>#VALUE!</v>
      </c>
      <c r="K2845" s="1" t="e">
        <f>ROUND('Sheet1 (4)'!L2851/100,2)</f>
        <v>#VALUE!</v>
      </c>
      <c r="L2845" s="4">
        <f>ROUND(('Sheet1 (4)'!M2851+'Sheet1 (4)'!R2851)/100,2)</f>
        <v>26.87</v>
      </c>
      <c r="M2845" s="4">
        <f>ROUND(('Sheet1 (4)'!N2851+'Sheet1 (4)'!S2851)/100,2)</f>
        <v>-4.9000000000000004</v>
      </c>
      <c r="N2845" s="4">
        <f>ROUND(('Sheet1 (4)'!O2851+'Sheet1 (4)'!T2851)/100,2)</f>
        <v>1.63</v>
      </c>
      <c r="O2845" s="4">
        <f>ROUND(('Sheet1 (4)'!P2851+'Sheet1 (4)'!U2851)/100,2)</f>
        <v>-19.63</v>
      </c>
      <c r="P2845" s="4">
        <f>ROUND(('Sheet1 (4)'!Q2851+'Sheet1 (4)'!V2851)/100,2)</f>
        <v>-2.0299999999999998</v>
      </c>
      <c r="Q2845" s="7">
        <f>ROUND('Sheet1 (4)'!W2851/100,2)</f>
        <v>0.11</v>
      </c>
      <c r="R2845" s="7">
        <f>ROUND('Sheet1 (4)'!X2851/100,2)</f>
        <v>0.12</v>
      </c>
      <c r="S2845" s="7">
        <f>ROUND('Sheet1 (4)'!Y2851/100,2)</f>
        <v>0.11</v>
      </c>
      <c r="T2845" s="7">
        <f>ROUND('Sheet1 (4)'!Z2851/100,2)</f>
        <v>0.12</v>
      </c>
      <c r="U2845" s="7">
        <f>ROUND('Sheet1 (4)'!AA2851/100,2)</f>
        <v>0.09</v>
      </c>
      <c r="V2845" s="1" t="str">
        <f>'Sheet1 (4)'!AB2851&amp;".T"</f>
        <v>2923.T</v>
      </c>
      <c r="W2845">
        <f>ROUND('Sheet1 (4)'!AC2851,2)</f>
        <v>13.5</v>
      </c>
      <c r="X2845">
        <f>ROUND('Sheet1 (4)'!AD2851,2)</f>
        <v>1.67</v>
      </c>
      <c r="Y2845" t="str">
        <f>_xlfn.XLOOKUP('Sheet1 (4)'!AB2851,'Sheet1 (3)'!B:B,'Sheet1 (3)'!D:D,"",0)</f>
        <v>スタンダード</v>
      </c>
    </row>
    <row r="2846" spans="1:25" x14ac:dyDescent="0.2">
      <c r="A2846">
        <v>2845</v>
      </c>
      <c r="B2846" s="1" t="str">
        <f>_xlfn.XLOOKUP('Sheet1 (4)'!AB2852,'Sheet1 (3)'!B:B,'Sheet1 (3)'!C:C,"",0)</f>
        <v>佐藤食品工業</v>
      </c>
      <c r="C2846" s="1" t="str">
        <f>_xlfn.XLOOKUP('Sheet1 (4)'!AB2852,'Sheet1 (3)'!B:B,'Sheet1 (3)'!F:F,"",0)</f>
        <v>食料品</v>
      </c>
      <c r="D2846" s="1">
        <f>ROUND('Sheet1 (4)'!E2852/100000000,2)</f>
        <v>0.04</v>
      </c>
      <c r="E2846" s="1">
        <f>ROUND('Sheet1 (4)'!F2852/100,2)</f>
        <v>6.98</v>
      </c>
      <c r="F2846" s="1">
        <f>ROUND('Sheet1 (4)'!G2852/100,2)</f>
        <v>7.82</v>
      </c>
      <c r="G2846" s="1">
        <f>ROUND('Sheet1 (4)'!H2852/100,2)</f>
        <v>6.18</v>
      </c>
      <c r="H2846" s="1">
        <f>ROUND('Sheet1 (4)'!I2852/100,2)</f>
        <v>6.64</v>
      </c>
      <c r="I2846" s="1">
        <f>ROUND('Sheet1 (4)'!J2852/100,2)</f>
        <v>6.73</v>
      </c>
      <c r="J2846" s="1" t="e">
        <f>ROUND('Sheet1 (4)'!K2852/100,2)</f>
        <v>#VALUE!</v>
      </c>
      <c r="K2846" s="1" t="e">
        <f>ROUND('Sheet1 (4)'!L2852/100,2)</f>
        <v>#VALUE!</v>
      </c>
      <c r="L2846" s="4">
        <f>ROUND(('Sheet1 (4)'!M2852+'Sheet1 (4)'!R2852)/100,2)</f>
        <v>11.13</v>
      </c>
      <c r="M2846" s="4">
        <f>ROUND(('Sheet1 (4)'!N2852+'Sheet1 (4)'!S2852)/100,2)</f>
        <v>6.23</v>
      </c>
      <c r="N2846" s="4">
        <f>ROUND(('Sheet1 (4)'!O2852+'Sheet1 (4)'!T2852)/100,2)</f>
        <v>2.2799999999999998</v>
      </c>
      <c r="O2846" s="4">
        <f>ROUND(('Sheet1 (4)'!P2852+'Sheet1 (4)'!U2852)/100,2)</f>
        <v>13.05</v>
      </c>
      <c r="P2846" s="4">
        <f>ROUND(('Sheet1 (4)'!Q2852+'Sheet1 (4)'!V2852)/100,2)</f>
        <v>4.57</v>
      </c>
      <c r="Q2846" s="7">
        <f>ROUND('Sheet1 (4)'!W2852/100,2)</f>
        <v>0.02</v>
      </c>
      <c r="R2846" s="7">
        <f>ROUND('Sheet1 (4)'!X2852/100,2)</f>
        <v>0.04</v>
      </c>
      <c r="S2846" s="7">
        <f>ROUND('Sheet1 (4)'!Y2852/100,2)</f>
        <v>0.02</v>
      </c>
      <c r="T2846" s="7">
        <f>ROUND('Sheet1 (4)'!Z2852/100,2)</f>
        <v>0.04</v>
      </c>
      <c r="U2846" s="7">
        <f>ROUND('Sheet1 (4)'!AA2852/100,2)</f>
        <v>0.03</v>
      </c>
      <c r="V2846" s="1" t="str">
        <f>'Sheet1 (4)'!AB2852&amp;".T"</f>
        <v>2814.T</v>
      </c>
      <c r="W2846">
        <f>ROUND('Sheet1 (4)'!AC2852,2)</f>
        <v>16.13</v>
      </c>
      <c r="X2846">
        <f>ROUND('Sheet1 (4)'!AD2852,2)</f>
        <v>0.56000000000000005</v>
      </c>
      <c r="Y2846" t="str">
        <f>_xlfn.XLOOKUP('Sheet1 (4)'!AB2852,'Sheet1 (3)'!B:B,'Sheet1 (3)'!D:D,"",0)</f>
        <v>スタンダード</v>
      </c>
    </row>
    <row r="2847" spans="1:25" x14ac:dyDescent="0.2">
      <c r="A2847">
        <v>2846</v>
      </c>
      <c r="B2847" s="1" t="str">
        <f>_xlfn.XLOOKUP('Sheet1 (4)'!AB2853,'Sheet1 (3)'!B:B,'Sheet1 (3)'!C:C,"",0)</f>
        <v>佐藤商事</v>
      </c>
      <c r="C2847" s="1" t="str">
        <f>_xlfn.XLOOKUP('Sheet1 (4)'!AB2853,'Sheet1 (3)'!B:B,'Sheet1 (3)'!F:F,"",0)</f>
        <v>卸売業</v>
      </c>
      <c r="D2847" s="1">
        <f>ROUND('Sheet1 (4)'!E2853/100000000,2)</f>
        <v>0.21</v>
      </c>
      <c r="E2847" s="1">
        <f>ROUND('Sheet1 (4)'!F2853/100,2)</f>
        <v>27.96</v>
      </c>
      <c r="F2847" s="1">
        <f>ROUND('Sheet1 (4)'!G2853/100,2)</f>
        <v>57.35</v>
      </c>
      <c r="G2847" s="1">
        <f>ROUND('Sheet1 (4)'!H2853/100,2)</f>
        <v>61.37</v>
      </c>
      <c r="H2847" s="1">
        <f>ROUND('Sheet1 (4)'!I2853/100,2)</f>
        <v>64.8</v>
      </c>
      <c r="I2847" s="1">
        <f>ROUND('Sheet1 (4)'!J2853/100,2)</f>
        <v>68.180000000000007</v>
      </c>
      <c r="J2847" s="1" t="e">
        <f>ROUND('Sheet1 (4)'!K2853/100,2)</f>
        <v>#VALUE!</v>
      </c>
      <c r="K2847" s="1" t="e">
        <f>ROUND('Sheet1 (4)'!L2853/100,2)</f>
        <v>#VALUE!</v>
      </c>
      <c r="L2847" s="4">
        <f>ROUND(('Sheet1 (4)'!M2853+'Sheet1 (4)'!R2853)/100,2)</f>
        <v>68.180000000000007</v>
      </c>
      <c r="M2847" s="4">
        <f>ROUND(('Sheet1 (4)'!N2853+'Sheet1 (4)'!S2853)/100,2)</f>
        <v>-140.63999999999999</v>
      </c>
      <c r="N2847" s="4">
        <f>ROUND(('Sheet1 (4)'!O2853+'Sheet1 (4)'!T2853)/100,2)</f>
        <v>10.44</v>
      </c>
      <c r="O2847" s="4">
        <f>ROUND(('Sheet1 (4)'!P2853+'Sheet1 (4)'!U2853)/100,2)</f>
        <v>55.02</v>
      </c>
      <c r="P2847" s="4">
        <f>ROUND(('Sheet1 (4)'!Q2853+'Sheet1 (4)'!V2853)/100,2)</f>
        <v>-8.6199999999999992</v>
      </c>
      <c r="Q2847" s="7">
        <f>ROUND('Sheet1 (4)'!W2853/100,2)</f>
        <v>0.06</v>
      </c>
      <c r="R2847" s="7">
        <f>ROUND('Sheet1 (4)'!X2853/100,2)</f>
        <v>0.08</v>
      </c>
      <c r="S2847" s="7">
        <f>ROUND('Sheet1 (4)'!Y2853/100,2)</f>
        <v>0.12</v>
      </c>
      <c r="T2847" s="7">
        <f>ROUND('Sheet1 (4)'!Z2853/100,2)</f>
        <v>0.11</v>
      </c>
      <c r="U2847" s="7">
        <f>ROUND('Sheet1 (4)'!AA2853/100,2)</f>
        <v>0.09</v>
      </c>
      <c r="V2847" s="1" t="str">
        <f>'Sheet1 (4)'!AB2853&amp;".T"</f>
        <v>8065.T</v>
      </c>
      <c r="W2847">
        <f>ROUND('Sheet1 (4)'!AC2853,2)</f>
        <v>7.27</v>
      </c>
      <c r="X2847">
        <f>ROUND('Sheet1 (4)'!AD2853,2)</f>
        <v>0.61</v>
      </c>
      <c r="Y2847" t="str">
        <f>_xlfn.XLOOKUP('Sheet1 (4)'!AB2853,'Sheet1 (3)'!B:B,'Sheet1 (3)'!D:D,"",0)</f>
        <v>プライム</v>
      </c>
    </row>
    <row r="2848" spans="1:25" x14ac:dyDescent="0.2">
      <c r="A2848">
        <v>2847</v>
      </c>
      <c r="B2848" s="1" t="str">
        <f>_xlfn.XLOOKUP('Sheet1 (4)'!AB2854,'Sheet1 (3)'!B:B,'Sheet1 (3)'!C:C,"",0)</f>
        <v>サトー商会</v>
      </c>
      <c r="C2848" s="1" t="str">
        <f>_xlfn.XLOOKUP('Sheet1 (4)'!AB2854,'Sheet1 (3)'!B:B,'Sheet1 (3)'!F:F,"",0)</f>
        <v>卸売業</v>
      </c>
      <c r="D2848" s="1">
        <f>ROUND('Sheet1 (4)'!E2854/100000000,2)</f>
        <v>0.08</v>
      </c>
      <c r="E2848" s="1">
        <f>ROUND('Sheet1 (4)'!F2854/100,2)</f>
        <v>8.44</v>
      </c>
      <c r="F2848" s="1">
        <f>ROUND('Sheet1 (4)'!G2854/100,2)</f>
        <v>8.56</v>
      </c>
      <c r="G2848" s="1">
        <f>ROUND('Sheet1 (4)'!H2854/100,2)</f>
        <v>12.41</v>
      </c>
      <c r="H2848" s="1">
        <f>ROUND('Sheet1 (4)'!I2854/100,2)</f>
        <v>15.28</v>
      </c>
      <c r="I2848" s="1">
        <f>ROUND('Sheet1 (4)'!J2854/100,2)</f>
        <v>16.68</v>
      </c>
      <c r="J2848" s="1" t="e">
        <f>ROUND('Sheet1 (4)'!K2854/100,2)</f>
        <v>#VALUE!</v>
      </c>
      <c r="K2848" s="1" t="e">
        <f>ROUND('Sheet1 (4)'!L2854/100,2)</f>
        <v>#VALUE!</v>
      </c>
      <c r="L2848" s="4">
        <f>ROUND(('Sheet1 (4)'!M2854+'Sheet1 (4)'!R2854)/100,2)</f>
        <v>23.49</v>
      </c>
      <c r="M2848" s="4">
        <f>ROUND(('Sheet1 (4)'!N2854+'Sheet1 (4)'!S2854)/100,2)</f>
        <v>7.1</v>
      </c>
      <c r="N2848" s="4">
        <f>ROUND(('Sheet1 (4)'!O2854+'Sheet1 (4)'!T2854)/100,2)</f>
        <v>-9.02</v>
      </c>
      <c r="O2848" s="4">
        <f>ROUND(('Sheet1 (4)'!P2854+'Sheet1 (4)'!U2854)/100,2)</f>
        <v>16.579999999999998</v>
      </c>
      <c r="P2848" s="4">
        <f>ROUND(('Sheet1 (4)'!Q2854+'Sheet1 (4)'!V2854)/100,2)</f>
        <v>-40.1</v>
      </c>
      <c r="Q2848" s="7">
        <f>ROUND('Sheet1 (4)'!W2854/100,2)</f>
        <v>0.02</v>
      </c>
      <c r="R2848" s="7">
        <f>ROUND('Sheet1 (4)'!X2854/100,2)</f>
        <v>0.03</v>
      </c>
      <c r="S2848" s="7">
        <f>ROUND('Sheet1 (4)'!Y2854/100,2)</f>
        <v>0.04</v>
      </c>
      <c r="T2848" s="7">
        <f>ROUND('Sheet1 (4)'!Z2854/100,2)</f>
        <v>0.05</v>
      </c>
      <c r="U2848" s="7">
        <f>ROUND('Sheet1 (4)'!AA2854/100,2)</f>
        <v>0.05</v>
      </c>
      <c r="V2848" s="1" t="str">
        <f>'Sheet1 (4)'!AB2854&amp;".T"</f>
        <v>9996.T</v>
      </c>
      <c r="W2848">
        <f>ROUND('Sheet1 (4)'!AC2854,2)</f>
        <v>12.48</v>
      </c>
      <c r="X2848">
        <f>ROUND('Sheet1 (4)'!AD2854,2)</f>
        <v>0.62</v>
      </c>
      <c r="Y2848" t="str">
        <f>_xlfn.XLOOKUP('Sheet1 (4)'!AB2854,'Sheet1 (3)'!B:B,'Sheet1 (3)'!D:D,"",0)</f>
        <v>スタンダード</v>
      </c>
    </row>
    <row r="2849" spans="1:25" x14ac:dyDescent="0.2">
      <c r="A2849">
        <v>2848</v>
      </c>
      <c r="B2849" s="1" t="str">
        <f>_xlfn.XLOOKUP('Sheet1 (4)'!AB2855,'Sheet1 (3)'!B:B,'Sheet1 (3)'!C:C,"",0)</f>
        <v>佐鳥電機</v>
      </c>
      <c r="C2849" s="1" t="str">
        <f>_xlfn.XLOOKUP('Sheet1 (4)'!AB2855,'Sheet1 (3)'!B:B,'Sheet1 (3)'!F:F,"",0)</f>
        <v>卸売業</v>
      </c>
      <c r="D2849" s="1">
        <f>ROUND('Sheet1 (4)'!E2855/100000000,2)</f>
        <v>0.14000000000000001</v>
      </c>
      <c r="E2849" s="1">
        <f>ROUND('Sheet1 (4)'!F2855/100,2)</f>
        <v>9</v>
      </c>
      <c r="F2849" s="1">
        <f>ROUND('Sheet1 (4)'!G2855/100,2)</f>
        <v>26.04</v>
      </c>
      <c r="G2849" s="1">
        <f>ROUND('Sheet1 (4)'!H2855/100,2)</f>
        <v>37.92</v>
      </c>
      <c r="H2849" s="1">
        <f>ROUND('Sheet1 (4)'!I2855/100,2)</f>
        <v>47.56</v>
      </c>
      <c r="I2849" s="1">
        <f>ROUND('Sheet1 (4)'!J2855/100,2)</f>
        <v>39.94</v>
      </c>
      <c r="J2849" s="1" t="e">
        <f>ROUND('Sheet1 (4)'!K2855/100,2)</f>
        <v>#VALUE!</v>
      </c>
      <c r="K2849" s="1" t="e">
        <f>ROUND('Sheet1 (4)'!L2855/100,2)</f>
        <v>#VALUE!</v>
      </c>
      <c r="L2849" s="4">
        <f>ROUND(('Sheet1 (4)'!M2855+'Sheet1 (4)'!R2855)/100,2)</f>
        <v>43.97</v>
      </c>
      <c r="M2849" s="4">
        <f>ROUND(('Sheet1 (4)'!N2855+'Sheet1 (4)'!S2855)/100,2)</f>
        <v>-9.11</v>
      </c>
      <c r="N2849" s="4">
        <f>ROUND(('Sheet1 (4)'!O2855+'Sheet1 (4)'!T2855)/100,2)</f>
        <v>-49.02</v>
      </c>
      <c r="O2849" s="4">
        <f>ROUND(('Sheet1 (4)'!P2855+'Sheet1 (4)'!U2855)/100,2)</f>
        <v>32.68</v>
      </c>
      <c r="P2849" s="4">
        <f>ROUND(('Sheet1 (4)'!Q2855+'Sheet1 (4)'!V2855)/100,2)</f>
        <v>18.95</v>
      </c>
      <c r="Q2849" s="7">
        <f>ROUND('Sheet1 (4)'!W2855/100,2)</f>
        <v>0.02</v>
      </c>
      <c r="R2849" s="7">
        <f>ROUND('Sheet1 (4)'!X2855/100,2)</f>
        <v>0.06</v>
      </c>
      <c r="S2849" s="7">
        <f>ROUND('Sheet1 (4)'!Y2855/100,2)</f>
        <v>7.0000000000000007E-2</v>
      </c>
      <c r="T2849" s="7">
        <f>ROUND('Sheet1 (4)'!Z2855/100,2)</f>
        <v>7.0000000000000007E-2</v>
      </c>
      <c r="U2849" s="7">
        <f>ROUND('Sheet1 (4)'!AA2855/100,2)</f>
        <v>0.08</v>
      </c>
      <c r="V2849" s="1" t="str">
        <f>'Sheet1 (4)'!AB2855&amp;".T"</f>
        <v>7420.T</v>
      </c>
      <c r="W2849">
        <f>ROUND('Sheet1 (4)'!AC2855,2)</f>
        <v>9.4</v>
      </c>
      <c r="X2849">
        <f>ROUND('Sheet1 (4)'!AD2855,2)</f>
        <v>0.81</v>
      </c>
      <c r="Y2849" t="str">
        <f>_xlfn.XLOOKUP('Sheet1 (4)'!AB2855,'Sheet1 (3)'!B:B,'Sheet1 (3)'!D:D,"",0)</f>
        <v>プライム</v>
      </c>
    </row>
    <row r="2850" spans="1:25" x14ac:dyDescent="0.2">
      <c r="A2850">
        <v>2849</v>
      </c>
      <c r="B2850" s="1" t="str">
        <f>_xlfn.XLOOKUP('Sheet1 (4)'!AB2856,'Sheet1 (3)'!B:B,'Sheet1 (3)'!C:C,"",0)</f>
        <v>サツドラホールディングス</v>
      </c>
      <c r="C2850" s="1" t="str">
        <f>_xlfn.XLOOKUP('Sheet1 (4)'!AB2856,'Sheet1 (3)'!B:B,'Sheet1 (3)'!F:F,"",0)</f>
        <v>小売業</v>
      </c>
      <c r="D2850" s="1">
        <f>ROUND('Sheet1 (4)'!E2856/100000000,2)</f>
        <v>0.14000000000000001</v>
      </c>
      <c r="E2850" s="1">
        <f>ROUND('Sheet1 (4)'!F2856/100,2)</f>
        <v>6.41</v>
      </c>
      <c r="F2850" s="1">
        <f>ROUND('Sheet1 (4)'!G2856/100,2)</f>
        <v>7.48</v>
      </c>
      <c r="G2850" s="1">
        <f>ROUND('Sheet1 (4)'!H2856/100,2)</f>
        <v>3</v>
      </c>
      <c r="H2850" s="1">
        <f>ROUND('Sheet1 (4)'!I2856/100,2)</f>
        <v>13.85</v>
      </c>
      <c r="I2850" s="1">
        <f>ROUND('Sheet1 (4)'!J2856/100,2)</f>
        <v>16.75</v>
      </c>
      <c r="J2850" s="1" t="e">
        <f>ROUND('Sheet1 (4)'!K2856/100,2)</f>
        <v>#VALUE!</v>
      </c>
      <c r="K2850" s="1" t="e">
        <f>ROUND('Sheet1 (4)'!L2856/100,2)</f>
        <v>#VALUE!</v>
      </c>
      <c r="L2850" s="4">
        <f>ROUND(('Sheet1 (4)'!M2856+'Sheet1 (4)'!R2856)/100,2)</f>
        <v>45.73</v>
      </c>
      <c r="M2850" s="4">
        <f>ROUND(('Sheet1 (4)'!N2856+'Sheet1 (4)'!S2856)/100,2)</f>
        <v>-9.5299999999999994</v>
      </c>
      <c r="N2850" s="4">
        <f>ROUND(('Sheet1 (4)'!O2856+'Sheet1 (4)'!T2856)/100,2)</f>
        <v>-46.42</v>
      </c>
      <c r="O2850" s="4">
        <f>ROUND(('Sheet1 (4)'!P2856+'Sheet1 (4)'!U2856)/100,2)</f>
        <v>16.21</v>
      </c>
      <c r="P2850" s="4">
        <f>ROUND(('Sheet1 (4)'!Q2856+'Sheet1 (4)'!V2856)/100,2)</f>
        <v>9.2899999999999991</v>
      </c>
      <c r="Q2850" s="7">
        <f>ROUND('Sheet1 (4)'!W2856/100,2)</f>
        <v>7.0000000000000007E-2</v>
      </c>
      <c r="R2850" s="7">
        <f>ROUND('Sheet1 (4)'!X2856/100,2)</f>
        <v>0.04</v>
      </c>
      <c r="S2850" s="7">
        <f>ROUND('Sheet1 (4)'!Y2856/100,2)</f>
        <v>0.01</v>
      </c>
      <c r="T2850" s="7">
        <f>ROUND('Sheet1 (4)'!Z2856/100,2)</f>
        <v>0.05</v>
      </c>
      <c r="U2850" s="7">
        <f>ROUND('Sheet1 (4)'!AA2856/100,2)</f>
        <v>0.08</v>
      </c>
      <c r="V2850" s="1" t="str">
        <f>'Sheet1 (4)'!AB2856&amp;".T"</f>
        <v>3544.T</v>
      </c>
      <c r="W2850">
        <f>ROUND('Sheet1 (4)'!AC2856,2)</f>
        <v>15.41</v>
      </c>
      <c r="X2850">
        <f>ROUND('Sheet1 (4)'!AD2856,2)</f>
        <v>1.1499999999999999</v>
      </c>
      <c r="Y2850" t="str">
        <f>_xlfn.XLOOKUP('Sheet1 (4)'!AB2856,'Sheet1 (3)'!B:B,'Sheet1 (3)'!D:D,"",0)</f>
        <v>スタンダード</v>
      </c>
    </row>
    <row r="2851" spans="1:25" x14ac:dyDescent="0.2">
      <c r="A2851">
        <v>2850</v>
      </c>
      <c r="B2851" s="1" t="str">
        <f>_xlfn.XLOOKUP('Sheet1 (4)'!AB2857,'Sheet1 (3)'!B:B,'Sheet1 (3)'!C:C,"",0)</f>
        <v>澤藤電機</v>
      </c>
      <c r="C2851" s="1" t="str">
        <f>_xlfn.XLOOKUP('Sheet1 (4)'!AB2857,'Sheet1 (3)'!B:B,'Sheet1 (3)'!F:F,"",0)</f>
        <v>電気機器</v>
      </c>
      <c r="D2851" s="1">
        <f>ROUND('Sheet1 (4)'!E2857/100000000,2)</f>
        <v>0.04</v>
      </c>
      <c r="E2851" s="1">
        <f>ROUND('Sheet1 (4)'!F2857/100,2)</f>
        <v>0.03</v>
      </c>
      <c r="F2851" s="1">
        <f>ROUND('Sheet1 (4)'!G2857/100,2)</f>
        <v>3.83</v>
      </c>
      <c r="G2851" s="1">
        <f>ROUND('Sheet1 (4)'!H2857/100,2)</f>
        <v>2.38</v>
      </c>
      <c r="H2851" s="1">
        <f>ROUND('Sheet1 (4)'!I2857/100,2)</f>
        <v>5.63</v>
      </c>
      <c r="I2851" s="1">
        <f>ROUND('Sheet1 (4)'!J2857/100,2)</f>
        <v>0.77</v>
      </c>
      <c r="J2851" s="1" t="e">
        <f>ROUND('Sheet1 (4)'!K2857/100,2)</f>
        <v>#VALUE!</v>
      </c>
      <c r="K2851" s="1" t="e">
        <f>ROUND('Sheet1 (4)'!L2857/100,2)</f>
        <v>#VALUE!</v>
      </c>
      <c r="L2851" s="4">
        <f>ROUND(('Sheet1 (4)'!M2857+'Sheet1 (4)'!R2857)/100,2)</f>
        <v>-4.03</v>
      </c>
      <c r="M2851" s="4">
        <f>ROUND(('Sheet1 (4)'!N2857+'Sheet1 (4)'!S2857)/100,2)</f>
        <v>6.39</v>
      </c>
      <c r="N2851" s="4">
        <f>ROUND(('Sheet1 (4)'!O2857+'Sheet1 (4)'!T2857)/100,2)</f>
        <v>-6.17</v>
      </c>
      <c r="O2851" s="4">
        <f>ROUND(('Sheet1 (4)'!P2857+'Sheet1 (4)'!U2857)/100,2)</f>
        <v>-0.88</v>
      </c>
      <c r="P2851" s="4">
        <f>ROUND(('Sheet1 (4)'!Q2857+'Sheet1 (4)'!V2857)/100,2)</f>
        <v>-15.96</v>
      </c>
      <c r="Q2851" s="7">
        <f>ROUND('Sheet1 (4)'!W2857/100,2)</f>
        <v>0.03</v>
      </c>
      <c r="R2851" s="7">
        <f>ROUND('Sheet1 (4)'!X2857/100,2)</f>
        <v>0.04</v>
      </c>
      <c r="S2851" s="7">
        <f>ROUND('Sheet1 (4)'!Y2857/100,2)</f>
        <v>0.03</v>
      </c>
      <c r="T2851" s="7">
        <f>ROUND('Sheet1 (4)'!Z2857/100,2)</f>
        <v>0.04</v>
      </c>
      <c r="U2851" s="7">
        <f>ROUND('Sheet1 (4)'!AA2857/100,2)</f>
        <v>0.02</v>
      </c>
      <c r="V2851" s="1" t="str">
        <f>'Sheet1 (4)'!AB2857&amp;".T"</f>
        <v>6901.T</v>
      </c>
      <c r="W2851" t="e">
        <f>ROUND('Sheet1 (4)'!AC2857,2)</f>
        <v>#VALUE!</v>
      </c>
      <c r="X2851">
        <f>ROUND('Sheet1 (4)'!AD2857,2)</f>
        <v>0.35</v>
      </c>
      <c r="Y2851" t="str">
        <f>_xlfn.XLOOKUP('Sheet1 (4)'!AB2857,'Sheet1 (3)'!B:B,'Sheet1 (3)'!D:D,"",0)</f>
        <v>スタンダード</v>
      </c>
    </row>
    <row r="2852" spans="1:25" x14ac:dyDescent="0.2">
      <c r="A2852">
        <v>2851</v>
      </c>
      <c r="B2852" s="1" t="str">
        <f>_xlfn.XLOOKUP('Sheet1 (4)'!AB2858,'Sheet1 (3)'!B:B,'Sheet1 (3)'!C:C,"",0)</f>
        <v>サワイグループホールディングス</v>
      </c>
      <c r="C2852" s="1" t="str">
        <f>_xlfn.XLOOKUP('Sheet1 (4)'!AB2858,'Sheet1 (3)'!B:B,'Sheet1 (3)'!F:F,"",0)</f>
        <v>医薬品</v>
      </c>
      <c r="D2852" s="1">
        <f>ROUND('Sheet1 (4)'!E2858/100000000,2)</f>
        <v>1.1499999999999999</v>
      </c>
      <c r="E2852" s="1">
        <f>ROUND('Sheet1 (4)'!F2858/100,2)</f>
        <v>244.6</v>
      </c>
      <c r="F2852" s="1">
        <f>ROUND('Sheet1 (4)'!G2858/100,2)</f>
        <v>202.48</v>
      </c>
      <c r="G2852" s="1">
        <f>ROUND('Sheet1 (4)'!H2858/100,2)</f>
        <v>169.67</v>
      </c>
      <c r="H2852" s="1">
        <f>ROUND('Sheet1 (4)'!I2858/100,2)</f>
        <v>186.19</v>
      </c>
      <c r="I2852" s="1">
        <f>ROUND('Sheet1 (4)'!J2858/100,2)</f>
        <v>208.11</v>
      </c>
      <c r="J2852" s="1">
        <f>ROUND('Sheet1 (4)'!K2858/100,2)</f>
        <v>252.69</v>
      </c>
      <c r="K2852" s="1">
        <f>ROUND('Sheet1 (4)'!L2858/100,2)</f>
        <v>290.44</v>
      </c>
      <c r="L2852" s="4">
        <f>ROUND(('Sheet1 (4)'!M2858+'Sheet1 (4)'!R2858)/100,2)</f>
        <v>100.63</v>
      </c>
      <c r="M2852" s="4">
        <f>ROUND(('Sheet1 (4)'!N2858+'Sheet1 (4)'!S2858)/100,2)</f>
        <v>39.15</v>
      </c>
      <c r="N2852" s="4">
        <f>ROUND(('Sheet1 (4)'!O2858+'Sheet1 (4)'!T2858)/100,2)</f>
        <v>-141.08000000000001</v>
      </c>
      <c r="O2852" s="4">
        <f>ROUND(('Sheet1 (4)'!P2858+'Sheet1 (4)'!U2858)/100,2)</f>
        <v>0.37</v>
      </c>
      <c r="P2852" s="4">
        <f>ROUND(('Sheet1 (4)'!Q2858+'Sheet1 (4)'!V2858)/100,2)</f>
        <v>343.31</v>
      </c>
      <c r="Q2852" s="7">
        <f>ROUND('Sheet1 (4)'!W2858/100,2)</f>
        <v>0.05</v>
      </c>
      <c r="R2852" s="7">
        <f>ROUND('Sheet1 (4)'!X2858/100,2)</f>
        <v>-0.19</v>
      </c>
      <c r="S2852" s="7">
        <f>ROUND('Sheet1 (4)'!Y2858/100,2)</f>
        <v>0.06</v>
      </c>
      <c r="T2852" s="7">
        <f>ROUND('Sheet1 (4)'!Z2858/100,2)</f>
        <v>0.06</v>
      </c>
      <c r="U2852" s="7">
        <f>ROUND('Sheet1 (4)'!AA2858/100,2)</f>
        <v>0.01</v>
      </c>
      <c r="V2852" s="1" t="str">
        <f>'Sheet1 (4)'!AB2858&amp;".T"</f>
        <v>4887.T</v>
      </c>
      <c r="W2852">
        <f>ROUND('Sheet1 (4)'!AC2858,2)</f>
        <v>18.2</v>
      </c>
      <c r="X2852">
        <f>ROUND('Sheet1 (4)'!AD2858,2)</f>
        <v>1.23</v>
      </c>
      <c r="Y2852" t="str">
        <f>_xlfn.XLOOKUP('Sheet1 (4)'!AB2858,'Sheet1 (3)'!B:B,'Sheet1 (3)'!D:D,"",0)</f>
        <v>プライム</v>
      </c>
    </row>
    <row r="2853" spans="1:25" x14ac:dyDescent="0.2">
      <c r="A2853">
        <v>2852</v>
      </c>
      <c r="B2853" s="1" t="str">
        <f>_xlfn.XLOOKUP('Sheet1 (4)'!AB2859,'Sheet1 (3)'!B:B,'Sheet1 (3)'!C:C,"",0)</f>
        <v>サクサ</v>
      </c>
      <c r="C2853" s="1" t="str">
        <f>_xlfn.XLOOKUP('Sheet1 (4)'!AB2859,'Sheet1 (3)'!B:B,'Sheet1 (3)'!F:F,"",0)</f>
        <v>電気機器</v>
      </c>
      <c r="D2853" s="1">
        <f>ROUND('Sheet1 (4)'!E2859/100000000,2)</f>
        <v>0.06</v>
      </c>
      <c r="E2853" s="1">
        <f>ROUND('Sheet1 (4)'!F2859/100,2)</f>
        <v>22.89</v>
      </c>
      <c r="F2853" s="1">
        <f>ROUND('Sheet1 (4)'!G2859/100,2)</f>
        <v>1.07</v>
      </c>
      <c r="G2853" s="1">
        <f>ROUND('Sheet1 (4)'!H2859/100,2)</f>
        <v>24.16</v>
      </c>
      <c r="H2853" s="1">
        <f>ROUND('Sheet1 (4)'!I2859/100,2)</f>
        <v>33.46</v>
      </c>
      <c r="I2853" s="1">
        <f>ROUND('Sheet1 (4)'!J2859/100,2)</f>
        <v>32.21</v>
      </c>
      <c r="J2853" s="1">
        <f>ROUND('Sheet1 (4)'!K2859/100,2)</f>
        <v>25</v>
      </c>
      <c r="K2853" s="1">
        <f>ROUND('Sheet1 (4)'!L2859/100,2)</f>
        <v>27</v>
      </c>
      <c r="L2853" s="4">
        <f>ROUND(('Sheet1 (4)'!M2859+'Sheet1 (4)'!R2859)/100,2)</f>
        <v>8.16</v>
      </c>
      <c r="M2853" s="4">
        <f>ROUND(('Sheet1 (4)'!N2859+'Sheet1 (4)'!S2859)/100,2)</f>
        <v>-8.61</v>
      </c>
      <c r="N2853" s="4">
        <f>ROUND(('Sheet1 (4)'!O2859+'Sheet1 (4)'!T2859)/100,2)</f>
        <v>10.65</v>
      </c>
      <c r="O2853" s="4">
        <f>ROUND(('Sheet1 (4)'!P2859+'Sheet1 (4)'!U2859)/100,2)</f>
        <v>31.68</v>
      </c>
      <c r="P2853" s="4">
        <f>ROUND(('Sheet1 (4)'!Q2859+'Sheet1 (4)'!V2859)/100,2)</f>
        <v>4.54</v>
      </c>
      <c r="Q2853" s="7">
        <f>ROUND('Sheet1 (4)'!W2859/100,2)</f>
        <v>-0.01</v>
      </c>
      <c r="R2853" s="7">
        <f>ROUND('Sheet1 (4)'!X2859/100,2)</f>
        <v>0.05</v>
      </c>
      <c r="S2853" s="7">
        <f>ROUND('Sheet1 (4)'!Y2859/100,2)</f>
        <v>0.02</v>
      </c>
      <c r="T2853" s="7">
        <f>ROUND('Sheet1 (4)'!Z2859/100,2)</f>
        <v>0.11</v>
      </c>
      <c r="U2853" s="7">
        <f>ROUND('Sheet1 (4)'!AA2859/100,2)</f>
        <v>0.12</v>
      </c>
      <c r="V2853" s="1" t="str">
        <f>'Sheet1 (4)'!AB2859&amp;".T"</f>
        <v>6675.T</v>
      </c>
      <c r="W2853">
        <f>ROUND('Sheet1 (4)'!AC2859,2)</f>
        <v>8.35</v>
      </c>
      <c r="X2853">
        <f>ROUND('Sheet1 (4)'!AD2859,2)</f>
        <v>1.04</v>
      </c>
      <c r="Y2853" t="str">
        <f>_xlfn.XLOOKUP('Sheet1 (4)'!AB2859,'Sheet1 (3)'!B:B,'Sheet1 (3)'!D:D,"",0)</f>
        <v>スタンダード</v>
      </c>
    </row>
    <row r="2854" spans="1:25" x14ac:dyDescent="0.2">
      <c r="A2854">
        <v>2853</v>
      </c>
      <c r="B2854" s="1" t="str">
        <f>_xlfn.XLOOKUP('Sheet1 (4)'!AB2860,'Sheet1 (3)'!B:B,'Sheet1 (3)'!C:C,"",0)</f>
        <v>セーラー広告</v>
      </c>
      <c r="C2854" s="1" t="str">
        <f>_xlfn.XLOOKUP('Sheet1 (4)'!AB2860,'Sheet1 (3)'!B:B,'Sheet1 (3)'!F:F,"",0)</f>
        <v>サービス業</v>
      </c>
      <c r="D2854" s="1">
        <f>ROUND('Sheet1 (4)'!E2860/100000000,2)</f>
        <v>0.04</v>
      </c>
      <c r="E2854" s="1">
        <f>ROUND('Sheet1 (4)'!F2860/100,2)</f>
        <v>-1.33</v>
      </c>
      <c r="F2854" s="1">
        <f>ROUND('Sheet1 (4)'!G2860/100,2)</f>
        <v>0.59</v>
      </c>
      <c r="G2854" s="1">
        <f>ROUND('Sheet1 (4)'!H2860/100,2)</f>
        <v>1.69</v>
      </c>
      <c r="H2854" s="1">
        <f>ROUND('Sheet1 (4)'!I2860/100,2)</f>
        <v>0.37</v>
      </c>
      <c r="I2854" s="1">
        <f>ROUND('Sheet1 (4)'!J2860/100,2)</f>
        <v>0.1</v>
      </c>
      <c r="J2854" s="1" t="e">
        <f>ROUND('Sheet1 (4)'!K2860/100,2)</f>
        <v>#VALUE!</v>
      </c>
      <c r="K2854" s="1" t="e">
        <f>ROUND('Sheet1 (4)'!L2860/100,2)</f>
        <v>#VALUE!</v>
      </c>
      <c r="L2854" s="4">
        <f>ROUND(('Sheet1 (4)'!M2860+'Sheet1 (4)'!R2860)/100,2)</f>
        <v>-1.28</v>
      </c>
      <c r="M2854" s="4">
        <f>ROUND(('Sheet1 (4)'!N2860+'Sheet1 (4)'!S2860)/100,2)</f>
        <v>-0.42</v>
      </c>
      <c r="N2854" s="4">
        <f>ROUND(('Sheet1 (4)'!O2860+'Sheet1 (4)'!T2860)/100,2)</f>
        <v>2.76</v>
      </c>
      <c r="O2854" s="4">
        <f>ROUND(('Sheet1 (4)'!P2860+'Sheet1 (4)'!U2860)/100,2)</f>
        <v>-0.55000000000000004</v>
      </c>
      <c r="P2854" s="4">
        <f>ROUND(('Sheet1 (4)'!Q2860+'Sheet1 (4)'!V2860)/100,2)</f>
        <v>0.42</v>
      </c>
      <c r="Q2854" s="7">
        <f>ROUND('Sheet1 (4)'!W2860/100,2)</f>
        <v>-0.04</v>
      </c>
      <c r="R2854" s="7">
        <f>ROUND('Sheet1 (4)'!X2860/100,2)</f>
        <v>-0.01</v>
      </c>
      <c r="S2854" s="7">
        <f>ROUND('Sheet1 (4)'!Y2860/100,2)</f>
        <v>0.08</v>
      </c>
      <c r="T2854" s="7">
        <f>ROUND('Sheet1 (4)'!Z2860/100,2)</f>
        <v>-0.04</v>
      </c>
      <c r="U2854" s="7">
        <f>ROUND('Sheet1 (4)'!AA2860/100,2)</f>
        <v>0.01</v>
      </c>
      <c r="V2854" s="1" t="str">
        <f>'Sheet1 (4)'!AB2860&amp;".T"</f>
        <v>2156.T</v>
      </c>
      <c r="W2854">
        <f>ROUND('Sheet1 (4)'!AC2860,2)</f>
        <v>28.16</v>
      </c>
      <c r="X2854">
        <f>ROUND('Sheet1 (4)'!AD2860,2)</f>
        <v>0.69</v>
      </c>
      <c r="Y2854" t="str">
        <f>_xlfn.XLOOKUP('Sheet1 (4)'!AB2860,'Sheet1 (3)'!B:B,'Sheet1 (3)'!D:D,"",0)</f>
        <v>スタンダード</v>
      </c>
    </row>
    <row r="2855" spans="1:25" x14ac:dyDescent="0.2">
      <c r="A2855">
        <v>2854</v>
      </c>
      <c r="B2855" s="1" t="str">
        <f>_xlfn.XLOOKUP('Sheet1 (4)'!AB2861,'Sheet1 (3)'!B:B,'Sheet1 (3)'!C:C,"",0)</f>
        <v>ＳＢＩアルヒ</v>
      </c>
      <c r="C2855" s="1" t="str">
        <f>_xlfn.XLOOKUP('Sheet1 (4)'!AB2861,'Sheet1 (3)'!B:B,'Sheet1 (3)'!F:F,"",0)</f>
        <v>その他金融業</v>
      </c>
      <c r="D2855" s="1">
        <f>ROUND('Sheet1 (4)'!E2861/100000000,2)</f>
        <v>0.44</v>
      </c>
      <c r="E2855" s="1">
        <f>ROUND('Sheet1 (4)'!F2861/100,2)</f>
        <v>82.9</v>
      </c>
      <c r="F2855" s="1">
        <f>ROUND('Sheet1 (4)'!G2861/100,2)</f>
        <v>65.349999999999994</v>
      </c>
      <c r="G2855" s="1">
        <f>ROUND('Sheet1 (4)'!H2861/100,2)</f>
        <v>42.47</v>
      </c>
      <c r="H2855" s="1">
        <f>ROUND('Sheet1 (4)'!I2861/100,2)</f>
        <v>23.58</v>
      </c>
      <c r="I2855" s="1">
        <f>ROUND('Sheet1 (4)'!J2861/100,2)</f>
        <v>26.55</v>
      </c>
      <c r="J2855" s="1" t="e">
        <f>ROUND('Sheet1 (4)'!K2861/100,2)</f>
        <v>#VALUE!</v>
      </c>
      <c r="K2855" s="1" t="e">
        <f>ROUND('Sheet1 (4)'!L2861/100,2)</f>
        <v>#VALUE!</v>
      </c>
      <c r="L2855" s="4">
        <f>ROUND(('Sheet1 (4)'!M2861+'Sheet1 (4)'!R2861)/100,2)</f>
        <v>39.729999999999997</v>
      </c>
      <c r="M2855" s="4">
        <f>ROUND(('Sheet1 (4)'!N2861+'Sheet1 (4)'!S2861)/100,2)</f>
        <v>30.18</v>
      </c>
      <c r="N2855" s="4">
        <f>ROUND(('Sheet1 (4)'!O2861+'Sheet1 (4)'!T2861)/100,2)</f>
        <v>7.83</v>
      </c>
      <c r="O2855" s="4">
        <f>ROUND(('Sheet1 (4)'!P2861+'Sheet1 (4)'!U2861)/100,2)</f>
        <v>-28.81</v>
      </c>
      <c r="P2855" s="4">
        <f>ROUND(('Sheet1 (4)'!Q2861+'Sheet1 (4)'!V2861)/100,2)</f>
        <v>-105.3</v>
      </c>
      <c r="Q2855" s="7">
        <f>ROUND('Sheet1 (4)'!W2861/100,2)</f>
        <v>0.18</v>
      </c>
      <c r="R2855" s="7">
        <f>ROUND('Sheet1 (4)'!X2861/100,2)</f>
        <v>0.14000000000000001</v>
      </c>
      <c r="S2855" s="7">
        <f>ROUND('Sheet1 (4)'!Y2861/100,2)</f>
        <v>0.09</v>
      </c>
      <c r="T2855" s="7">
        <f>ROUND('Sheet1 (4)'!Z2861/100,2)</f>
        <v>0.04</v>
      </c>
      <c r="U2855" s="7">
        <f>ROUND('Sheet1 (4)'!AA2861/100,2)</f>
        <v>0.05</v>
      </c>
      <c r="V2855" s="1" t="str">
        <f>'Sheet1 (4)'!AB2861&amp;".T"</f>
        <v>7198.T</v>
      </c>
      <c r="W2855">
        <f>ROUND('Sheet1 (4)'!AC2861,2)</f>
        <v>21.57</v>
      </c>
      <c r="X2855">
        <f>ROUND('Sheet1 (4)'!AD2861,2)</f>
        <v>0.87</v>
      </c>
      <c r="Y2855" t="str">
        <f>_xlfn.XLOOKUP('Sheet1 (4)'!AB2861,'Sheet1 (3)'!B:B,'Sheet1 (3)'!D:D,"",0)</f>
        <v>プライム</v>
      </c>
    </row>
    <row r="2856" spans="1:25" x14ac:dyDescent="0.2">
      <c r="A2856">
        <v>2855</v>
      </c>
      <c r="B2856" s="1" t="str">
        <f>_xlfn.XLOOKUP('Sheet1 (4)'!AB2862,'Sheet1 (3)'!B:B,'Sheet1 (3)'!C:C,"",0)</f>
        <v>ＳＢＩグローバルアセットマネジメント</v>
      </c>
      <c r="C2856" s="1" t="str">
        <f>_xlfn.XLOOKUP('Sheet1 (4)'!AB2862,'Sheet1 (3)'!B:B,'Sheet1 (3)'!F:F,"",0)</f>
        <v>サービス業</v>
      </c>
      <c r="D2856" s="1">
        <f>ROUND('Sheet1 (4)'!E2862/100000000,2)</f>
        <v>1.03</v>
      </c>
      <c r="E2856" s="1">
        <f>ROUND('Sheet1 (4)'!F2862/100,2)</f>
        <v>17.649999999999999</v>
      </c>
      <c r="F2856" s="1">
        <f>ROUND('Sheet1 (4)'!G2862/100,2)</f>
        <v>21.3</v>
      </c>
      <c r="G2856" s="1">
        <f>ROUND('Sheet1 (4)'!H2862/100,2)</f>
        <v>18.32</v>
      </c>
      <c r="H2856" s="1">
        <f>ROUND('Sheet1 (4)'!I2862/100,2)</f>
        <v>21.11</v>
      </c>
      <c r="I2856" s="1">
        <f>ROUND('Sheet1 (4)'!J2862/100,2)</f>
        <v>22.69</v>
      </c>
      <c r="J2856" s="1" t="e">
        <f>ROUND('Sheet1 (4)'!K2862/100,2)</f>
        <v>#VALUE!</v>
      </c>
      <c r="K2856" s="1" t="e">
        <f>ROUND('Sheet1 (4)'!L2862/100,2)</f>
        <v>#VALUE!</v>
      </c>
      <c r="L2856" s="4">
        <f>ROUND(('Sheet1 (4)'!M2862+'Sheet1 (4)'!R2862)/100,2)</f>
        <v>9.3800000000000008</v>
      </c>
      <c r="M2856" s="4">
        <f>ROUND(('Sheet1 (4)'!N2862+'Sheet1 (4)'!S2862)/100,2)</f>
        <v>24.52</v>
      </c>
      <c r="N2856" s="4">
        <f>ROUND(('Sheet1 (4)'!O2862+'Sheet1 (4)'!T2862)/100,2)</f>
        <v>-8.6300000000000008</v>
      </c>
      <c r="O2856" s="4">
        <f>ROUND(('Sheet1 (4)'!P2862+'Sheet1 (4)'!U2862)/100,2)</f>
        <v>32.700000000000003</v>
      </c>
      <c r="P2856" s="4">
        <f>ROUND(('Sheet1 (4)'!Q2862+'Sheet1 (4)'!V2862)/100,2)</f>
        <v>23.66</v>
      </c>
      <c r="Q2856" s="7">
        <f>ROUND('Sheet1 (4)'!W2862/100,2)</f>
        <v>0.14000000000000001</v>
      </c>
      <c r="R2856" s="7">
        <f>ROUND('Sheet1 (4)'!X2862/100,2)</f>
        <v>0.14000000000000001</v>
      </c>
      <c r="S2856" s="7">
        <f>ROUND('Sheet1 (4)'!Y2862/100,2)</f>
        <v>0.38</v>
      </c>
      <c r="T2856" s="7">
        <f>ROUND('Sheet1 (4)'!Z2862/100,2)</f>
        <v>0.1</v>
      </c>
      <c r="U2856" s="7">
        <f>ROUND('Sheet1 (4)'!AA2862/100,2)</f>
        <v>0.11</v>
      </c>
      <c r="V2856" s="1" t="str">
        <f>'Sheet1 (4)'!AB2862&amp;".T"</f>
        <v>4765.T</v>
      </c>
      <c r="W2856">
        <f>ROUND('Sheet1 (4)'!AC2862,2)</f>
        <v>29.08</v>
      </c>
      <c r="X2856">
        <f>ROUND('Sheet1 (4)'!AD2862,2)</f>
        <v>2.5299999999999998</v>
      </c>
      <c r="Y2856" t="str">
        <f>_xlfn.XLOOKUP('Sheet1 (4)'!AB2862,'Sheet1 (3)'!B:B,'Sheet1 (3)'!D:D,"",0)</f>
        <v>プライム</v>
      </c>
    </row>
    <row r="2857" spans="1:25" x14ac:dyDescent="0.2">
      <c r="A2857">
        <v>2856</v>
      </c>
      <c r="B2857" s="1" t="str">
        <f>_xlfn.XLOOKUP('Sheet1 (4)'!AB2863,'Sheet1 (3)'!B:B,'Sheet1 (3)'!C:C,"",0)</f>
        <v>ＳＢＩホールディングス</v>
      </c>
      <c r="C2857" s="1" t="str">
        <f>_xlfn.XLOOKUP('Sheet1 (4)'!AB2863,'Sheet1 (3)'!B:B,'Sheet1 (3)'!F:F,"",0)</f>
        <v>証券、商品先物取引業</v>
      </c>
      <c r="D2857" s="1">
        <f>ROUND('Sheet1 (4)'!E2863/100000000,2)</f>
        <v>3.3</v>
      </c>
      <c r="E2857" s="1">
        <f>ROUND('Sheet1 (4)'!F2863/100,2)</f>
        <v>1455.37</v>
      </c>
      <c r="F2857" s="1">
        <f>ROUND('Sheet1 (4)'!G2863/100,2)</f>
        <v>1711.19</v>
      </c>
      <c r="G2857" s="1">
        <f>ROUND('Sheet1 (4)'!H2863/100,2)</f>
        <v>1156.8599999999999</v>
      </c>
      <c r="H2857" s="1">
        <f>ROUND('Sheet1 (4)'!I2863/100,2)</f>
        <v>1668.67</v>
      </c>
      <c r="I2857" s="1">
        <f>ROUND('Sheet1 (4)'!J2863/100,2)</f>
        <v>3219.74</v>
      </c>
      <c r="J2857" s="1">
        <f>ROUND('Sheet1 (4)'!K2863/100,2)</f>
        <v>5449.14</v>
      </c>
      <c r="K2857" s="1">
        <f>ROUND('Sheet1 (4)'!L2863/100,2)</f>
        <v>6060.28</v>
      </c>
      <c r="L2857" s="4">
        <f>ROUND(('Sheet1 (4)'!M2863+'Sheet1 (4)'!R2863)/100,2)</f>
        <v>-2604.7399999999998</v>
      </c>
      <c r="M2857" s="4">
        <f>ROUND(('Sheet1 (4)'!N2863+'Sheet1 (4)'!S2863)/100,2)</f>
        <v>15244.71</v>
      </c>
      <c r="N2857" s="4">
        <f>ROUND(('Sheet1 (4)'!O2863+'Sheet1 (4)'!T2863)/100,2)</f>
        <v>-1143.1099999999999</v>
      </c>
      <c r="O2857" s="4">
        <f>ROUND(('Sheet1 (4)'!P2863+'Sheet1 (4)'!U2863)/100,2)</f>
        <v>12806.24</v>
      </c>
      <c r="P2857" s="4">
        <f>ROUND(('Sheet1 (4)'!Q2863+'Sheet1 (4)'!V2863)/100,2)</f>
        <v>4482.8999999999996</v>
      </c>
      <c r="Q2857" s="7">
        <f>ROUND('Sheet1 (4)'!W2863/100,2)</f>
        <v>0.15</v>
      </c>
      <c r="R2857" s="7">
        <f>ROUND('Sheet1 (4)'!X2863/100,2)</f>
        <v>0.31</v>
      </c>
      <c r="S2857" s="7">
        <f>ROUND('Sheet1 (4)'!Y2863/100,2)</f>
        <v>0.04</v>
      </c>
      <c r="T2857" s="7">
        <f>ROUND('Sheet1 (4)'!Z2863/100,2)</f>
        <v>0.06</v>
      </c>
      <c r="U2857" s="7">
        <f>ROUND('Sheet1 (4)'!AA2863/100,2)</f>
        <v>0.1</v>
      </c>
      <c r="V2857" s="1" t="str">
        <f>'Sheet1 (4)'!AB2863&amp;".T"</f>
        <v>8473.T</v>
      </c>
      <c r="W2857">
        <f>ROUND('Sheet1 (4)'!AC2863,2)</f>
        <v>7.85</v>
      </c>
      <c r="X2857">
        <f>ROUND('Sheet1 (4)'!AD2863,2)</f>
        <v>1.47</v>
      </c>
      <c r="Y2857" t="str">
        <f>_xlfn.XLOOKUP('Sheet1 (4)'!AB2863,'Sheet1 (3)'!B:B,'Sheet1 (3)'!D:D,"",0)</f>
        <v>プライム</v>
      </c>
    </row>
    <row r="2858" spans="1:25" x14ac:dyDescent="0.2">
      <c r="A2858">
        <v>2857</v>
      </c>
      <c r="B2858" s="1" t="str">
        <f>_xlfn.XLOOKUP('Sheet1 (4)'!AB2864,'Sheet1 (3)'!B:B,'Sheet1 (3)'!C:C,"",0)</f>
        <v>ＳＢＩインシュアランスグループ</v>
      </c>
      <c r="C2858" s="1" t="str">
        <f>_xlfn.XLOOKUP('Sheet1 (4)'!AB2864,'Sheet1 (3)'!B:B,'Sheet1 (3)'!F:F,"",0)</f>
        <v>保険業</v>
      </c>
      <c r="D2858" s="1">
        <f>ROUND('Sheet1 (4)'!E2864/100000000,2)</f>
        <v>0.25</v>
      </c>
      <c r="E2858" s="1">
        <f>ROUND('Sheet1 (4)'!F2864/100,2)</f>
        <v>39.17</v>
      </c>
      <c r="F2858" s="1">
        <f>ROUND('Sheet1 (4)'!G2864/100,2)</f>
        <v>62.27</v>
      </c>
      <c r="G2858" s="1">
        <f>ROUND('Sheet1 (4)'!H2864/100,2)</f>
        <v>66.069999999999993</v>
      </c>
      <c r="H2858" s="1">
        <f>ROUND('Sheet1 (4)'!I2864/100,2)</f>
        <v>90.24</v>
      </c>
      <c r="I2858" s="1">
        <f>ROUND('Sheet1 (4)'!J2864/100,2)</f>
        <v>96.17</v>
      </c>
      <c r="J2858" s="1" t="e">
        <f>ROUND('Sheet1 (4)'!K2864/100,2)</f>
        <v>#VALUE!</v>
      </c>
      <c r="K2858" s="1" t="e">
        <f>ROUND('Sheet1 (4)'!L2864/100,2)</f>
        <v>#VALUE!</v>
      </c>
      <c r="L2858" s="4">
        <f>ROUND(('Sheet1 (4)'!M2864+'Sheet1 (4)'!R2864)/100,2)</f>
        <v>72.930000000000007</v>
      </c>
      <c r="M2858" s="4">
        <f>ROUND(('Sheet1 (4)'!N2864+'Sheet1 (4)'!S2864)/100,2)</f>
        <v>-11.77</v>
      </c>
      <c r="N2858" s="4">
        <f>ROUND(('Sheet1 (4)'!O2864+'Sheet1 (4)'!T2864)/100,2)</f>
        <v>-15.38</v>
      </c>
      <c r="O2858" s="4">
        <f>ROUND(('Sheet1 (4)'!P2864+'Sheet1 (4)'!U2864)/100,2)</f>
        <v>-21.24</v>
      </c>
      <c r="P2858" s="4">
        <f>ROUND(('Sheet1 (4)'!Q2864+'Sheet1 (4)'!V2864)/100,2)</f>
        <v>18.7</v>
      </c>
      <c r="Q2858" s="7">
        <f>ROUND('Sheet1 (4)'!W2864/100,2)</f>
        <v>0.11</v>
      </c>
      <c r="R2858" s="7">
        <f>ROUND('Sheet1 (4)'!X2864/100,2)</f>
        <v>0.17</v>
      </c>
      <c r="S2858" s="7">
        <f>ROUND('Sheet1 (4)'!Y2864/100,2)</f>
        <v>0.24</v>
      </c>
      <c r="T2858" s="7">
        <f>ROUND('Sheet1 (4)'!Z2864/100,2)</f>
        <v>0.35</v>
      </c>
      <c r="U2858" s="7">
        <f>ROUND('Sheet1 (4)'!AA2864/100,2)</f>
        <v>0.4</v>
      </c>
      <c r="V2858" s="1" t="str">
        <f>'Sheet1 (4)'!AB2864&amp;".T"</f>
        <v>7326.T</v>
      </c>
      <c r="W2858">
        <f>ROUND('Sheet1 (4)'!AC2864,2)</f>
        <v>2.3199999999999998</v>
      </c>
      <c r="X2858">
        <f>ROUND('Sheet1 (4)'!AD2864,2)</f>
        <v>0.9</v>
      </c>
      <c r="Y2858" t="str">
        <f>_xlfn.XLOOKUP('Sheet1 (4)'!AB2864,'Sheet1 (3)'!B:B,'Sheet1 (3)'!D:D,"",0)</f>
        <v>グロース</v>
      </c>
    </row>
    <row r="2859" spans="1:25" x14ac:dyDescent="0.2">
      <c r="A2859">
        <v>2858</v>
      </c>
      <c r="B2859" s="1" t="str">
        <f>_xlfn.XLOOKUP('Sheet1 (4)'!AB2865,'Sheet1 (3)'!B:B,'Sheet1 (3)'!C:C,"",0)</f>
        <v>ＳＢＩリーシングサービス</v>
      </c>
      <c r="C2859" s="1" t="str">
        <f>_xlfn.XLOOKUP('Sheet1 (4)'!AB2865,'Sheet1 (3)'!B:B,'Sheet1 (3)'!F:F,"",0)</f>
        <v>証券、商品先物取引業</v>
      </c>
      <c r="D2859" s="1">
        <f>ROUND('Sheet1 (4)'!E2865/100000000,2)</f>
        <v>0.08</v>
      </c>
      <c r="E2859" s="1">
        <f>ROUND('Sheet1 (4)'!F2865/100,2)</f>
        <v>3.97</v>
      </c>
      <c r="F2859" s="1">
        <f>ROUND('Sheet1 (4)'!G2865/100,2)</f>
        <v>32.81</v>
      </c>
      <c r="G2859" s="1">
        <f>ROUND('Sheet1 (4)'!H2865/100,2)</f>
        <v>40.26</v>
      </c>
      <c r="H2859" s="1">
        <f>ROUND('Sheet1 (4)'!I2865/100,2)</f>
        <v>53.11</v>
      </c>
      <c r="I2859" s="1">
        <f>ROUND('Sheet1 (4)'!J2865/100,2)</f>
        <v>67.290000000000006</v>
      </c>
      <c r="J2859" s="1" t="e">
        <f>ROUND('Sheet1 (4)'!K2865/100,2)</f>
        <v>#VALUE!</v>
      </c>
      <c r="K2859" s="1" t="e">
        <f>ROUND('Sheet1 (4)'!L2865/100,2)</f>
        <v>#VALUE!</v>
      </c>
      <c r="L2859" s="4" t="e">
        <f>ROUND(('Sheet1 (4)'!M2865+'Sheet1 (4)'!R2865)/100,2)</f>
        <v>#VALUE!</v>
      </c>
      <c r="M2859" s="4" t="e">
        <f>ROUND(('Sheet1 (4)'!N2865+'Sheet1 (4)'!S2865)/100,2)</f>
        <v>#VALUE!</v>
      </c>
      <c r="N2859" s="4">
        <f>ROUND(('Sheet1 (4)'!O2865+'Sheet1 (4)'!T2865)/100,2)</f>
        <v>-47.23</v>
      </c>
      <c r="O2859" s="4">
        <f>ROUND(('Sheet1 (4)'!P2865+'Sheet1 (4)'!U2865)/100,2)</f>
        <v>-268.41000000000003</v>
      </c>
      <c r="P2859" s="4">
        <f>ROUND(('Sheet1 (4)'!Q2865+'Sheet1 (4)'!V2865)/100,2)</f>
        <v>-266.29000000000002</v>
      </c>
      <c r="Q2859" s="7" t="e">
        <f>ROUND('Sheet1 (4)'!W2865/100,2)</f>
        <v>#VALUE!</v>
      </c>
      <c r="R2859" s="7">
        <f>ROUND('Sheet1 (4)'!X2865/100,2)</f>
        <v>1.33</v>
      </c>
      <c r="S2859" s="7">
        <f>ROUND('Sheet1 (4)'!Y2865/100,2)</f>
        <v>0.16</v>
      </c>
      <c r="T2859" s="7">
        <f>ROUND('Sheet1 (4)'!Z2865/100,2)</f>
        <v>0.18</v>
      </c>
      <c r="U2859" s="7">
        <f>ROUND('Sheet1 (4)'!AA2865/100,2)</f>
        <v>0.19</v>
      </c>
      <c r="V2859" s="1" t="str">
        <f>'Sheet1 (4)'!AB2865&amp;".T"</f>
        <v>5834.T</v>
      </c>
      <c r="W2859">
        <f>ROUND('Sheet1 (4)'!AC2865,2)</f>
        <v>6.63</v>
      </c>
      <c r="X2859">
        <f>ROUND('Sheet1 (4)'!AD2865,2)</f>
        <v>1.44</v>
      </c>
      <c r="Y2859" t="str">
        <f>_xlfn.XLOOKUP('Sheet1 (4)'!AB2865,'Sheet1 (3)'!B:B,'Sheet1 (3)'!D:D,"",0)</f>
        <v>グロース</v>
      </c>
    </row>
    <row r="2860" spans="1:25" x14ac:dyDescent="0.2">
      <c r="A2860">
        <v>2859</v>
      </c>
      <c r="B2860" s="1" t="str">
        <f>_xlfn.XLOOKUP('Sheet1 (4)'!AB2866,'Sheet1 (3)'!B:B,'Sheet1 (3)'!C:C,"",0)</f>
        <v>ＳＢＩレオスひふみ</v>
      </c>
      <c r="C2860" s="1" t="str">
        <f>_xlfn.XLOOKUP('Sheet1 (4)'!AB2866,'Sheet1 (3)'!B:B,'Sheet1 (3)'!F:F,"",0)</f>
        <v>証券、商品先物取引業</v>
      </c>
      <c r="D2860" s="1">
        <f>ROUND('Sheet1 (4)'!E2866/100000000,2)</f>
        <v>0.98</v>
      </c>
      <c r="E2860" s="1" t="e">
        <f>ROUND('Sheet1 (4)'!F2866/100,2)</f>
        <v>#VALUE!</v>
      </c>
      <c r="F2860" s="1" t="e">
        <f>ROUND('Sheet1 (4)'!G2866/100,2)</f>
        <v>#VALUE!</v>
      </c>
      <c r="G2860" s="1">
        <f>ROUND('Sheet1 (4)'!H2866/100,2)</f>
        <v>16.11</v>
      </c>
      <c r="H2860" s="1">
        <f>ROUND('Sheet1 (4)'!I2866/100,2)</f>
        <v>17.809999999999999</v>
      </c>
      <c r="I2860" s="1">
        <f>ROUND('Sheet1 (4)'!J2866/100,2)</f>
        <v>20.7</v>
      </c>
      <c r="J2860" s="1">
        <f>ROUND('Sheet1 (4)'!K2866/100,2)</f>
        <v>21.24</v>
      </c>
      <c r="K2860" s="1">
        <f>ROUND('Sheet1 (4)'!L2866/100,2)</f>
        <v>22.53</v>
      </c>
      <c r="L2860" s="4" t="e">
        <f>ROUND(('Sheet1 (4)'!M2866+'Sheet1 (4)'!R2866)/100,2)</f>
        <v>#VALUE!</v>
      </c>
      <c r="M2860" s="4" t="e">
        <f>ROUND(('Sheet1 (4)'!N2866+'Sheet1 (4)'!S2866)/100,2)</f>
        <v>#VALUE!</v>
      </c>
      <c r="N2860" s="4">
        <f>ROUND(('Sheet1 (4)'!O2866+'Sheet1 (4)'!T2866)/100,2)</f>
        <v>3.33</v>
      </c>
      <c r="O2860" s="4">
        <f>ROUND(('Sheet1 (4)'!P2866+'Sheet1 (4)'!U2866)/100,2)</f>
        <v>15.8</v>
      </c>
      <c r="P2860" s="4">
        <f>ROUND(('Sheet1 (4)'!Q2866+'Sheet1 (4)'!V2866)/100,2)</f>
        <v>5.62</v>
      </c>
      <c r="Q2860" s="7" t="e">
        <f>ROUND('Sheet1 (4)'!W2866/100,2)</f>
        <v>#VALUE!</v>
      </c>
      <c r="R2860" s="7" t="e">
        <f>ROUND('Sheet1 (4)'!X2866/100,2)</f>
        <v>#VALUE!</v>
      </c>
      <c r="S2860" s="7" t="e">
        <f>ROUND('Sheet1 (4)'!Y2866/100,2)</f>
        <v>#VALUE!</v>
      </c>
      <c r="T2860" s="7">
        <f>ROUND('Sheet1 (4)'!Z2866/100,2)</f>
        <v>0.18</v>
      </c>
      <c r="U2860" s="7">
        <f>ROUND('Sheet1 (4)'!AA2866/100,2)</f>
        <v>0.2</v>
      </c>
      <c r="V2860" s="1" t="str">
        <f>'Sheet1 (4)'!AB2866&amp;".T"</f>
        <v>165A.T</v>
      </c>
      <c r="W2860">
        <f>ROUND('Sheet1 (4)'!AC2866,2)</f>
        <v>14.68</v>
      </c>
      <c r="X2860">
        <f>ROUND('Sheet1 (4)'!AD2866,2)</f>
        <v>2.86</v>
      </c>
      <c r="Y2860" t="str">
        <f>_xlfn.XLOOKUP('Sheet1 (4)'!AB2866,'Sheet1 (3)'!B:B,'Sheet1 (3)'!D:D,"",0)</f>
        <v>グロース</v>
      </c>
    </row>
    <row r="2861" spans="1:25" x14ac:dyDescent="0.2">
      <c r="A2861">
        <v>2860</v>
      </c>
      <c r="B2861" s="1" t="str">
        <f>_xlfn.XLOOKUP('Sheet1 (4)'!AB2867,'Sheet1 (3)'!B:B,'Sheet1 (3)'!C:C,"",0)</f>
        <v>ＳＢＳホールディングス</v>
      </c>
      <c r="C2861" s="1" t="str">
        <f>_xlfn.XLOOKUP('Sheet1 (4)'!AB2867,'Sheet1 (3)'!B:B,'Sheet1 (3)'!F:F,"",0)</f>
        <v>陸運業</v>
      </c>
      <c r="D2861" s="1">
        <f>ROUND('Sheet1 (4)'!E2867/100000000,2)</f>
        <v>0.4</v>
      </c>
      <c r="E2861" s="1">
        <f>ROUND('Sheet1 (4)'!F2867/100,2)</f>
        <v>207.08</v>
      </c>
      <c r="F2861" s="1">
        <f>ROUND('Sheet1 (4)'!G2867/100,2)</f>
        <v>218.44</v>
      </c>
      <c r="G2861" s="1">
        <f>ROUND('Sheet1 (4)'!H2867/100,2)</f>
        <v>197.19</v>
      </c>
      <c r="H2861" s="1">
        <f>ROUND('Sheet1 (4)'!I2867/100,2)</f>
        <v>177.04</v>
      </c>
      <c r="I2861" s="1">
        <f>ROUND('Sheet1 (4)'!J2867/100,2)</f>
        <v>177.04</v>
      </c>
      <c r="J2861" s="1">
        <f>ROUND('Sheet1 (4)'!K2867/100,2)</f>
        <v>205.33</v>
      </c>
      <c r="K2861" s="1">
        <f>ROUND('Sheet1 (4)'!L2867/100,2)</f>
        <v>227</v>
      </c>
      <c r="L2861" s="4">
        <f>ROUND(('Sheet1 (4)'!M2867+'Sheet1 (4)'!R2867)/100,2)</f>
        <v>51.29</v>
      </c>
      <c r="M2861" s="4">
        <f>ROUND(('Sheet1 (4)'!N2867+'Sheet1 (4)'!S2867)/100,2)</f>
        <v>65.12</v>
      </c>
      <c r="N2861" s="4">
        <f>ROUND(('Sheet1 (4)'!O2867+'Sheet1 (4)'!T2867)/100,2)</f>
        <v>39.29</v>
      </c>
      <c r="O2861" s="4">
        <f>ROUND(('Sheet1 (4)'!P2867+'Sheet1 (4)'!U2867)/100,2)</f>
        <v>-9.16</v>
      </c>
      <c r="P2861" s="4">
        <f>ROUND(('Sheet1 (4)'!Q2867+'Sheet1 (4)'!V2867)/100,2)</f>
        <v>-9.16</v>
      </c>
      <c r="Q2861" s="7">
        <f>ROUND('Sheet1 (4)'!W2867/100,2)</f>
        <v>0.18</v>
      </c>
      <c r="R2861" s="7">
        <f>ROUND('Sheet1 (4)'!X2867/100,2)</f>
        <v>0.16</v>
      </c>
      <c r="S2861" s="7">
        <f>ROUND('Sheet1 (4)'!Y2867/100,2)</f>
        <v>0.12</v>
      </c>
      <c r="T2861" s="7">
        <f>ROUND('Sheet1 (4)'!Z2867/100,2)</f>
        <v>0.1</v>
      </c>
      <c r="U2861" s="7">
        <f>ROUND('Sheet1 (4)'!AA2867/100,2)</f>
        <v>0.1</v>
      </c>
      <c r="V2861" s="1" t="str">
        <f>'Sheet1 (4)'!AB2867&amp;".T"</f>
        <v>2384.T</v>
      </c>
      <c r="W2861">
        <f>ROUND('Sheet1 (4)'!AC2867,2)</f>
        <v>23.07</v>
      </c>
      <c r="X2861">
        <f>ROUND('Sheet1 (4)'!AD2867,2)</f>
        <v>1.55</v>
      </c>
      <c r="Y2861" t="str">
        <f>_xlfn.XLOOKUP('Sheet1 (4)'!AB2867,'Sheet1 (3)'!B:B,'Sheet1 (3)'!D:D,"",0)</f>
        <v>プライム</v>
      </c>
    </row>
    <row r="2862" spans="1:25" x14ac:dyDescent="0.2">
      <c r="A2862">
        <v>2861</v>
      </c>
      <c r="B2862" s="1" t="str">
        <f>_xlfn.XLOOKUP('Sheet1 (4)'!AB2868,'Sheet1 (3)'!B:B,'Sheet1 (3)'!C:C,"",0)</f>
        <v>スカラ</v>
      </c>
      <c r="C2862" s="1" t="str">
        <f>_xlfn.XLOOKUP('Sheet1 (4)'!AB2868,'Sheet1 (3)'!B:B,'Sheet1 (3)'!F:F,"",0)</f>
        <v>情報・通信業</v>
      </c>
      <c r="D2862" s="1">
        <f>ROUND('Sheet1 (4)'!E2868/100000000,2)</f>
        <v>0.17</v>
      </c>
      <c r="E2862" s="1">
        <f>ROUND('Sheet1 (4)'!F2868/100,2)</f>
        <v>2.2000000000000002</v>
      </c>
      <c r="F2862" s="1">
        <f>ROUND('Sheet1 (4)'!G2868/100,2)</f>
        <v>0.28999999999999998</v>
      </c>
      <c r="G2862" s="1">
        <f>ROUND('Sheet1 (4)'!H2868/100,2)</f>
        <v>2.63</v>
      </c>
      <c r="H2862" s="1">
        <f>ROUND('Sheet1 (4)'!I2868/100,2)</f>
        <v>-4</v>
      </c>
      <c r="I2862" s="1">
        <f>ROUND('Sheet1 (4)'!J2868/100,2)</f>
        <v>5.62</v>
      </c>
      <c r="J2862" s="1" t="e">
        <f>ROUND('Sheet1 (4)'!K2868/100,2)</f>
        <v>#VALUE!</v>
      </c>
      <c r="K2862" s="1" t="e">
        <f>ROUND('Sheet1 (4)'!L2868/100,2)</f>
        <v>#VALUE!</v>
      </c>
      <c r="L2862" s="4">
        <f>ROUND(('Sheet1 (4)'!M2868+'Sheet1 (4)'!R2868)/100,2)</f>
        <v>51.49</v>
      </c>
      <c r="M2862" s="4">
        <f>ROUND(('Sheet1 (4)'!N2868+'Sheet1 (4)'!S2868)/100,2)</f>
        <v>1.55</v>
      </c>
      <c r="N2862" s="4">
        <f>ROUND(('Sheet1 (4)'!O2868+'Sheet1 (4)'!T2868)/100,2)</f>
        <v>3.87</v>
      </c>
      <c r="O2862" s="4">
        <f>ROUND(('Sheet1 (4)'!P2868+'Sheet1 (4)'!U2868)/100,2)</f>
        <v>4.12</v>
      </c>
      <c r="P2862" s="4">
        <f>ROUND(('Sheet1 (4)'!Q2868+'Sheet1 (4)'!V2868)/100,2)</f>
        <v>13.67</v>
      </c>
      <c r="Q2862" s="7">
        <f>ROUND('Sheet1 (4)'!W2868/100,2)</f>
        <v>0.04</v>
      </c>
      <c r="R2862" s="7">
        <f>ROUND('Sheet1 (4)'!X2868/100,2)</f>
        <v>-0.04</v>
      </c>
      <c r="S2862" s="7">
        <f>ROUND('Sheet1 (4)'!Y2868/100,2)</f>
        <v>0.02</v>
      </c>
      <c r="T2862" s="7">
        <f>ROUND('Sheet1 (4)'!Z2868/100,2)</f>
        <v>-0.37</v>
      </c>
      <c r="U2862" s="7">
        <f>ROUND('Sheet1 (4)'!AA2868/100,2)</f>
        <v>0.2</v>
      </c>
      <c r="V2862" s="1" t="str">
        <f>'Sheet1 (4)'!AB2868&amp;".T"</f>
        <v>4845.T</v>
      </c>
      <c r="W2862">
        <f>ROUND('Sheet1 (4)'!AC2868,2)</f>
        <v>6.84</v>
      </c>
      <c r="X2862">
        <f>ROUND('Sheet1 (4)'!AD2868,2)</f>
        <v>1.4</v>
      </c>
      <c r="Y2862" t="str">
        <f>_xlfn.XLOOKUP('Sheet1 (4)'!AB2868,'Sheet1 (3)'!B:B,'Sheet1 (3)'!D:D,"",0)</f>
        <v>プライム</v>
      </c>
    </row>
    <row r="2863" spans="1:25" x14ac:dyDescent="0.2">
      <c r="A2863">
        <v>2862</v>
      </c>
      <c r="B2863" s="1" t="str">
        <f>_xlfn.XLOOKUP('Sheet1 (4)'!AB2869,'Sheet1 (3)'!B:B,'Sheet1 (3)'!C:C,"",0)</f>
        <v>ＳＣＡＴ</v>
      </c>
      <c r="C2863" s="1" t="str">
        <f>_xlfn.XLOOKUP('Sheet1 (4)'!AB2869,'Sheet1 (3)'!B:B,'Sheet1 (3)'!F:F,"",0)</f>
        <v>情報・通信業</v>
      </c>
      <c r="D2863" s="1">
        <f>ROUND('Sheet1 (4)'!E2869/100000000,2)</f>
        <v>0.03</v>
      </c>
      <c r="E2863" s="1">
        <f>ROUND('Sheet1 (4)'!F2869/100,2)</f>
        <v>1.81</v>
      </c>
      <c r="F2863" s="1">
        <f>ROUND('Sheet1 (4)'!G2869/100,2)</f>
        <v>2.2400000000000002</v>
      </c>
      <c r="G2863" s="1">
        <f>ROUND('Sheet1 (4)'!H2869/100,2)</f>
        <v>2.2799999999999998</v>
      </c>
      <c r="H2863" s="1">
        <f>ROUND('Sheet1 (4)'!I2869/100,2)</f>
        <v>1.47</v>
      </c>
      <c r="I2863" s="1">
        <f>ROUND('Sheet1 (4)'!J2869/100,2)</f>
        <v>1.47</v>
      </c>
      <c r="J2863" s="1" t="e">
        <f>ROUND('Sheet1 (4)'!K2869/100,2)</f>
        <v>#VALUE!</v>
      </c>
      <c r="K2863" s="1" t="e">
        <f>ROUND('Sheet1 (4)'!L2869/100,2)</f>
        <v>#VALUE!</v>
      </c>
      <c r="L2863" s="4">
        <f>ROUND(('Sheet1 (4)'!M2869+'Sheet1 (4)'!R2869)/100,2)</f>
        <v>2.33</v>
      </c>
      <c r="M2863" s="4">
        <f>ROUND(('Sheet1 (4)'!N2869+'Sheet1 (4)'!S2869)/100,2)</f>
        <v>3.65</v>
      </c>
      <c r="N2863" s="4">
        <f>ROUND(('Sheet1 (4)'!O2869+'Sheet1 (4)'!T2869)/100,2)</f>
        <v>2.04</v>
      </c>
      <c r="O2863" s="4">
        <f>ROUND(('Sheet1 (4)'!P2869+'Sheet1 (4)'!U2869)/100,2)</f>
        <v>1.18</v>
      </c>
      <c r="P2863" s="4">
        <f>ROUND(('Sheet1 (4)'!Q2869+'Sheet1 (4)'!V2869)/100,2)</f>
        <v>1.18</v>
      </c>
      <c r="Q2863" s="7">
        <f>ROUND('Sheet1 (4)'!W2869/100,2)</f>
        <v>0.05</v>
      </c>
      <c r="R2863" s="7">
        <f>ROUND('Sheet1 (4)'!X2869/100,2)</f>
        <v>0.04</v>
      </c>
      <c r="S2863" s="7">
        <f>ROUND('Sheet1 (4)'!Y2869/100,2)</f>
        <v>0.08</v>
      </c>
      <c r="T2863" s="7">
        <f>ROUND('Sheet1 (4)'!Z2869/100,2)</f>
        <v>0.05</v>
      </c>
      <c r="U2863" s="7">
        <f>ROUND('Sheet1 (4)'!AA2869/100,2)</f>
        <v>0.05</v>
      </c>
      <c r="V2863" s="1" t="str">
        <f>'Sheet1 (4)'!AB2869&amp;".T"</f>
        <v>3974.T</v>
      </c>
      <c r="W2863">
        <f>ROUND('Sheet1 (4)'!AC2869,2)</f>
        <v>12.9</v>
      </c>
      <c r="X2863">
        <f>ROUND('Sheet1 (4)'!AD2869,2)</f>
        <v>0.71</v>
      </c>
      <c r="Y2863" t="str">
        <f>_xlfn.XLOOKUP('Sheet1 (4)'!AB2869,'Sheet1 (3)'!B:B,'Sheet1 (3)'!D:D,"",0)</f>
        <v>スタンダード</v>
      </c>
    </row>
    <row r="2864" spans="1:25" x14ac:dyDescent="0.2">
      <c r="A2864">
        <v>2863</v>
      </c>
      <c r="B2864" s="1" t="str">
        <f>_xlfn.XLOOKUP('Sheet1 (4)'!AB2870,'Sheet1 (3)'!B:B,'Sheet1 (3)'!C:C,"",0)</f>
        <v>Ｓｃｈｏｏ</v>
      </c>
      <c r="C2864" s="1" t="str">
        <f>_xlfn.XLOOKUP('Sheet1 (4)'!AB2870,'Sheet1 (3)'!B:B,'Sheet1 (3)'!F:F,"",0)</f>
        <v>サービス業</v>
      </c>
      <c r="D2864" s="1">
        <f>ROUND('Sheet1 (4)'!E2870/100000000,2)</f>
        <v>0.12</v>
      </c>
      <c r="E2864" s="1" t="e">
        <f>ROUND('Sheet1 (4)'!F2870/100,2)</f>
        <v>#VALUE!</v>
      </c>
      <c r="F2864" s="1">
        <f>ROUND('Sheet1 (4)'!G2870/100,2)</f>
        <v>-7.53</v>
      </c>
      <c r="G2864" s="1">
        <f>ROUND('Sheet1 (4)'!H2870/100,2)</f>
        <v>-6.24</v>
      </c>
      <c r="H2864" s="1">
        <f>ROUND('Sheet1 (4)'!I2870/100,2)</f>
        <v>1.1599999999999999</v>
      </c>
      <c r="I2864" s="1">
        <f>ROUND('Sheet1 (4)'!J2870/100,2)</f>
        <v>1.1599999999999999</v>
      </c>
      <c r="J2864" s="1" t="e">
        <f>ROUND('Sheet1 (4)'!K2870/100,2)</f>
        <v>#VALUE!</v>
      </c>
      <c r="K2864" s="1" t="e">
        <f>ROUND('Sheet1 (4)'!L2870/100,2)</f>
        <v>#VALUE!</v>
      </c>
      <c r="L2864" s="4" t="e">
        <f>ROUND(('Sheet1 (4)'!M2870+'Sheet1 (4)'!R2870)/100,2)</f>
        <v>#VALUE!</v>
      </c>
      <c r="M2864" s="4">
        <f>ROUND(('Sheet1 (4)'!N2870+'Sheet1 (4)'!S2870)/100,2)</f>
        <v>-6.1</v>
      </c>
      <c r="N2864" s="4">
        <f>ROUND(('Sheet1 (4)'!O2870+'Sheet1 (4)'!T2870)/100,2)</f>
        <v>-4.6399999999999997</v>
      </c>
      <c r="O2864" s="4">
        <f>ROUND(('Sheet1 (4)'!P2870+'Sheet1 (4)'!U2870)/100,2)</f>
        <v>0.95</v>
      </c>
      <c r="P2864" s="4">
        <f>ROUND(('Sheet1 (4)'!Q2870+'Sheet1 (4)'!V2870)/100,2)</f>
        <v>0.95</v>
      </c>
      <c r="Q2864" s="7" t="e">
        <f>ROUND('Sheet1 (4)'!W2870/100,2)</f>
        <v>#VALUE!</v>
      </c>
      <c r="R2864" s="7" t="e">
        <f>ROUND('Sheet1 (4)'!X2870/100,2)</f>
        <v>#VALUE!</v>
      </c>
      <c r="S2864" s="7">
        <f>ROUND('Sheet1 (4)'!Y2870/100,2)</f>
        <v>-3.31</v>
      </c>
      <c r="T2864" s="7">
        <f>ROUND('Sheet1 (4)'!Z2870/100,2)</f>
        <v>0.45</v>
      </c>
      <c r="U2864" s="7">
        <f>ROUND('Sheet1 (4)'!AA2870/100,2)</f>
        <v>0.45</v>
      </c>
      <c r="V2864" s="1" t="str">
        <f>'Sheet1 (4)'!AB2870&amp;".T"</f>
        <v>264A.T</v>
      </c>
      <c r="W2864">
        <f>ROUND('Sheet1 (4)'!AC2870,2)</f>
        <v>37.86</v>
      </c>
      <c r="X2864">
        <f>ROUND('Sheet1 (4)'!AD2870,2)</f>
        <v>10.74</v>
      </c>
      <c r="Y2864" t="str">
        <f>_xlfn.XLOOKUP('Sheet1 (4)'!AB2870,'Sheet1 (3)'!B:B,'Sheet1 (3)'!D:D,"",0)</f>
        <v>グロース</v>
      </c>
    </row>
    <row r="2865" spans="1:25" x14ac:dyDescent="0.2">
      <c r="A2865">
        <v>2864</v>
      </c>
      <c r="B2865" s="1" t="str">
        <f>_xlfn.XLOOKUP('Sheet1 (4)'!AB2871,'Sheet1 (3)'!B:B,'Sheet1 (3)'!C:C,"",0)</f>
        <v>サイエンスアーツ</v>
      </c>
      <c r="C2865" s="1" t="str">
        <f>_xlfn.XLOOKUP('Sheet1 (4)'!AB2871,'Sheet1 (3)'!B:B,'Sheet1 (3)'!F:F,"",0)</f>
        <v>情報・通信業</v>
      </c>
      <c r="D2865" s="1">
        <f>ROUND('Sheet1 (4)'!E2871/100000000,2)</f>
        <v>0.08</v>
      </c>
      <c r="E2865" s="1">
        <f>ROUND('Sheet1 (4)'!F2871/100,2)</f>
        <v>-0.98</v>
      </c>
      <c r="F2865" s="1">
        <f>ROUND('Sheet1 (4)'!G2871/100,2)</f>
        <v>0.11</v>
      </c>
      <c r="G2865" s="1">
        <f>ROUND('Sheet1 (4)'!H2871/100,2)</f>
        <v>-0.67</v>
      </c>
      <c r="H2865" s="1">
        <f>ROUND('Sheet1 (4)'!I2871/100,2)</f>
        <v>-0.32</v>
      </c>
      <c r="I2865" s="1">
        <f>ROUND('Sheet1 (4)'!J2871/100,2)</f>
        <v>1.07</v>
      </c>
      <c r="J2865" s="1" t="e">
        <f>ROUND('Sheet1 (4)'!K2871/100,2)</f>
        <v>#VALUE!</v>
      </c>
      <c r="K2865" s="1" t="e">
        <f>ROUND('Sheet1 (4)'!L2871/100,2)</f>
        <v>#VALUE!</v>
      </c>
      <c r="L2865" s="4" t="e">
        <f>ROUND(('Sheet1 (4)'!M2871+'Sheet1 (4)'!R2871)/100,2)</f>
        <v>#VALUE!</v>
      </c>
      <c r="M2865" s="4">
        <f>ROUND(('Sheet1 (4)'!N2871+'Sheet1 (4)'!S2871)/100,2)</f>
        <v>0.8</v>
      </c>
      <c r="N2865" s="4">
        <f>ROUND(('Sheet1 (4)'!O2871+'Sheet1 (4)'!T2871)/100,2)</f>
        <v>-1.73</v>
      </c>
      <c r="O2865" s="4">
        <f>ROUND(('Sheet1 (4)'!P2871+'Sheet1 (4)'!U2871)/100,2)</f>
        <v>-0.31</v>
      </c>
      <c r="P2865" s="4">
        <f>ROUND(('Sheet1 (4)'!Q2871+'Sheet1 (4)'!V2871)/100,2)</f>
        <v>2.64</v>
      </c>
      <c r="Q2865" s="7">
        <f>ROUND('Sheet1 (4)'!W2871/100,2)</f>
        <v>-0.37</v>
      </c>
      <c r="R2865" s="7">
        <f>ROUND('Sheet1 (4)'!X2871/100,2)</f>
        <v>0.02</v>
      </c>
      <c r="S2865" s="7">
        <f>ROUND('Sheet1 (4)'!Y2871/100,2)</f>
        <v>-0.15</v>
      </c>
      <c r="T2865" s="7">
        <f>ROUND('Sheet1 (4)'!Z2871/100,2)</f>
        <v>-0.06</v>
      </c>
      <c r="U2865" s="7">
        <f>ROUND('Sheet1 (4)'!AA2871/100,2)</f>
        <v>0.12</v>
      </c>
      <c r="V2865" s="1" t="str">
        <f>'Sheet1 (4)'!AB2871&amp;".T"</f>
        <v>4412.T</v>
      </c>
      <c r="W2865">
        <f>ROUND('Sheet1 (4)'!AC2871,2)</f>
        <v>106.14</v>
      </c>
      <c r="X2865">
        <f>ROUND('Sheet1 (4)'!AD2871,2)</f>
        <v>8.82</v>
      </c>
      <c r="Y2865" t="str">
        <f>_xlfn.XLOOKUP('Sheet1 (4)'!AB2871,'Sheet1 (3)'!B:B,'Sheet1 (3)'!D:D,"",0)</f>
        <v>グロース</v>
      </c>
    </row>
    <row r="2866" spans="1:25" x14ac:dyDescent="0.2">
      <c r="A2866">
        <v>2865</v>
      </c>
      <c r="B2866" s="1" t="str">
        <f>_xlfn.XLOOKUP('Sheet1 (4)'!AB2872,'Sheet1 (3)'!B:B,'Sheet1 (3)'!C:C,"",0)</f>
        <v>サイネックス</v>
      </c>
      <c r="C2866" s="1" t="str">
        <f>_xlfn.XLOOKUP('Sheet1 (4)'!AB2872,'Sheet1 (3)'!B:B,'Sheet1 (3)'!F:F,"",0)</f>
        <v>サービス業</v>
      </c>
      <c r="D2866" s="1">
        <f>ROUND('Sheet1 (4)'!E2872/100000000,2)</f>
        <v>0.06</v>
      </c>
      <c r="E2866" s="1">
        <f>ROUND('Sheet1 (4)'!F2872/100,2)</f>
        <v>2.79</v>
      </c>
      <c r="F2866" s="1">
        <f>ROUND('Sheet1 (4)'!G2872/100,2)</f>
        <v>4.63</v>
      </c>
      <c r="G2866" s="1">
        <f>ROUND('Sheet1 (4)'!H2872/100,2)</f>
        <v>4.92</v>
      </c>
      <c r="H2866" s="1">
        <f>ROUND('Sheet1 (4)'!I2872/100,2)</f>
        <v>5.04</v>
      </c>
      <c r="I2866" s="1">
        <f>ROUND('Sheet1 (4)'!J2872/100,2)</f>
        <v>4.78</v>
      </c>
      <c r="J2866" s="1" t="e">
        <f>ROUND('Sheet1 (4)'!K2872/100,2)</f>
        <v>#VALUE!</v>
      </c>
      <c r="K2866" s="1" t="e">
        <f>ROUND('Sheet1 (4)'!L2872/100,2)</f>
        <v>#VALUE!</v>
      </c>
      <c r="L2866" s="4">
        <f>ROUND(('Sheet1 (4)'!M2872+'Sheet1 (4)'!R2872)/100,2)</f>
        <v>-12.63</v>
      </c>
      <c r="M2866" s="4">
        <f>ROUND(('Sheet1 (4)'!N2872+'Sheet1 (4)'!S2872)/100,2)</f>
        <v>5.75</v>
      </c>
      <c r="N2866" s="4">
        <f>ROUND(('Sheet1 (4)'!O2872+'Sheet1 (4)'!T2872)/100,2)</f>
        <v>6.69</v>
      </c>
      <c r="O2866" s="4">
        <f>ROUND(('Sheet1 (4)'!P2872+'Sheet1 (4)'!U2872)/100,2)</f>
        <v>4.6100000000000003</v>
      </c>
      <c r="P2866" s="4">
        <f>ROUND(('Sheet1 (4)'!Q2872+'Sheet1 (4)'!V2872)/100,2)</f>
        <v>-2.58</v>
      </c>
      <c r="Q2866" s="7">
        <f>ROUND('Sheet1 (4)'!W2872/100,2)</f>
        <v>0.03</v>
      </c>
      <c r="R2866" s="7">
        <f>ROUND('Sheet1 (4)'!X2872/100,2)</f>
        <v>0.04</v>
      </c>
      <c r="S2866" s="7">
        <f>ROUND('Sheet1 (4)'!Y2872/100,2)</f>
        <v>0.04</v>
      </c>
      <c r="T2866" s="7">
        <f>ROUND('Sheet1 (4)'!Z2872/100,2)</f>
        <v>0.05</v>
      </c>
      <c r="U2866" s="7">
        <f>ROUND('Sheet1 (4)'!AA2872/100,2)</f>
        <v>0.03</v>
      </c>
      <c r="V2866" s="1" t="str">
        <f>'Sheet1 (4)'!AB2872&amp;".T"</f>
        <v>2376.T</v>
      </c>
      <c r="W2866">
        <f>ROUND('Sheet1 (4)'!AC2872,2)</f>
        <v>31.09</v>
      </c>
      <c r="X2866">
        <f>ROUND('Sheet1 (4)'!AD2872,2)</f>
        <v>0.55000000000000004</v>
      </c>
      <c r="Y2866" t="str">
        <f>_xlfn.XLOOKUP('Sheet1 (4)'!AB2872,'Sheet1 (3)'!B:B,'Sheet1 (3)'!D:D,"",0)</f>
        <v>スタンダード</v>
      </c>
    </row>
    <row r="2867" spans="1:25" x14ac:dyDescent="0.2">
      <c r="A2867">
        <v>2866</v>
      </c>
      <c r="B2867" s="1" t="str">
        <f>_xlfn.XLOOKUP('Sheet1 (4)'!AB2873,'Sheet1 (3)'!B:B,'Sheet1 (3)'!C:C,"",0)</f>
        <v>ＳＣＲＥＥＮホールディングス</v>
      </c>
      <c r="C2867" s="1" t="str">
        <f>_xlfn.XLOOKUP('Sheet1 (4)'!AB2873,'Sheet1 (3)'!B:B,'Sheet1 (3)'!F:F,"",0)</f>
        <v>電気機器</v>
      </c>
      <c r="D2867" s="1">
        <f>ROUND('Sheet1 (4)'!E2873/100000000,2)</f>
        <v>0.95</v>
      </c>
      <c r="E2867" s="1">
        <f>ROUND('Sheet1 (4)'!F2873/100,2)</f>
        <v>244.94</v>
      </c>
      <c r="F2867" s="1">
        <f>ROUND('Sheet1 (4)'!G2873/100,2)</f>
        <v>612.73</v>
      </c>
      <c r="G2867" s="1">
        <f>ROUND('Sheet1 (4)'!H2873/100,2)</f>
        <v>764.53</v>
      </c>
      <c r="H2867" s="1">
        <f>ROUND('Sheet1 (4)'!I2873/100,2)</f>
        <v>941.64</v>
      </c>
      <c r="I2867" s="1">
        <f>ROUND('Sheet1 (4)'!J2873/100,2)</f>
        <v>1356.84</v>
      </c>
      <c r="J2867" s="1">
        <f>ROUND('Sheet1 (4)'!K2873/100,2)</f>
        <v>1205.44</v>
      </c>
      <c r="K2867" s="1">
        <f>ROUND('Sheet1 (4)'!L2873/100,2)</f>
        <v>1327.41</v>
      </c>
      <c r="L2867" s="4">
        <f>ROUND(('Sheet1 (4)'!M2873+'Sheet1 (4)'!R2873)/100,2)</f>
        <v>509.63</v>
      </c>
      <c r="M2867" s="4">
        <f>ROUND(('Sheet1 (4)'!N2873+'Sheet1 (4)'!S2873)/100,2)</f>
        <v>718</v>
      </c>
      <c r="N2867" s="4">
        <f>ROUND(('Sheet1 (4)'!O2873+'Sheet1 (4)'!T2873)/100,2)</f>
        <v>613.91999999999996</v>
      </c>
      <c r="O2867" s="4">
        <f>ROUND(('Sheet1 (4)'!P2873+'Sheet1 (4)'!U2873)/100,2)</f>
        <v>527.99</v>
      </c>
      <c r="P2867" s="4">
        <f>ROUND(('Sheet1 (4)'!Q2873+'Sheet1 (4)'!V2873)/100,2)</f>
        <v>494.62</v>
      </c>
      <c r="Q2867" s="7">
        <f>ROUND('Sheet1 (4)'!W2873/100,2)</f>
        <v>0.08</v>
      </c>
      <c r="R2867" s="7">
        <f>ROUND('Sheet1 (4)'!X2873/100,2)</f>
        <v>0.2</v>
      </c>
      <c r="S2867" s="7">
        <f>ROUND('Sheet1 (4)'!Y2873/100,2)</f>
        <v>0.21</v>
      </c>
      <c r="T2867" s="7">
        <f>ROUND('Sheet1 (4)'!Z2873/100,2)</f>
        <v>0.21</v>
      </c>
      <c r="U2867" s="7">
        <f>ROUND('Sheet1 (4)'!AA2873/100,2)</f>
        <v>0.25</v>
      </c>
      <c r="V2867" s="1" t="str">
        <f>'Sheet1 (4)'!AB2873&amp;".T"</f>
        <v>7735.T</v>
      </c>
      <c r="W2867">
        <f>ROUND('Sheet1 (4)'!AC2873,2)</f>
        <v>12.8</v>
      </c>
      <c r="X2867">
        <f>ROUND('Sheet1 (4)'!AD2873,2)</f>
        <v>2.72</v>
      </c>
      <c r="Y2867" t="str">
        <f>_xlfn.XLOOKUP('Sheet1 (4)'!AB2873,'Sheet1 (3)'!B:B,'Sheet1 (3)'!D:D,"",0)</f>
        <v>プライム</v>
      </c>
    </row>
    <row r="2868" spans="1:25" x14ac:dyDescent="0.2">
      <c r="A2868">
        <v>2867</v>
      </c>
      <c r="B2868" s="1" t="str">
        <f>_xlfn.XLOOKUP('Sheet1 (4)'!AB2874,'Sheet1 (3)'!B:B,'Sheet1 (3)'!C:C,"",0)</f>
        <v>スクロール</v>
      </c>
      <c r="C2868" s="1" t="str">
        <f>_xlfn.XLOOKUP('Sheet1 (4)'!AB2874,'Sheet1 (3)'!B:B,'Sheet1 (3)'!F:F,"",0)</f>
        <v>小売業</v>
      </c>
      <c r="D2868" s="1">
        <f>ROUND('Sheet1 (4)'!E2874/100000000,2)</f>
        <v>0.35</v>
      </c>
      <c r="E2868" s="1">
        <f>ROUND('Sheet1 (4)'!F2874/100,2)</f>
        <v>73.87</v>
      </c>
      <c r="F2868" s="1">
        <f>ROUND('Sheet1 (4)'!G2874/100,2)</f>
        <v>70.010000000000005</v>
      </c>
      <c r="G2868" s="1">
        <f>ROUND('Sheet1 (4)'!H2874/100,2)</f>
        <v>61.22</v>
      </c>
      <c r="H2868" s="1">
        <f>ROUND('Sheet1 (4)'!I2874/100,2)</f>
        <v>53.14</v>
      </c>
      <c r="I2868" s="1">
        <f>ROUND('Sheet1 (4)'!J2874/100,2)</f>
        <v>60.53</v>
      </c>
      <c r="J2868" s="1" t="e">
        <f>ROUND('Sheet1 (4)'!K2874/100,2)</f>
        <v>#VALUE!</v>
      </c>
      <c r="K2868" s="1" t="e">
        <f>ROUND('Sheet1 (4)'!L2874/100,2)</f>
        <v>#VALUE!</v>
      </c>
      <c r="L2868" s="4">
        <f>ROUND(('Sheet1 (4)'!M2874+'Sheet1 (4)'!R2874)/100,2)</f>
        <v>6.44</v>
      </c>
      <c r="M2868" s="4">
        <f>ROUND(('Sheet1 (4)'!N2874+'Sheet1 (4)'!S2874)/100,2)</f>
        <v>25.03</v>
      </c>
      <c r="N2868" s="4">
        <f>ROUND(('Sheet1 (4)'!O2874+'Sheet1 (4)'!T2874)/100,2)</f>
        <v>54.39</v>
      </c>
      <c r="O2868" s="4">
        <f>ROUND(('Sheet1 (4)'!P2874+'Sheet1 (4)'!U2874)/100,2)</f>
        <v>31.02</v>
      </c>
      <c r="P2868" s="4">
        <f>ROUND(('Sheet1 (4)'!Q2874+'Sheet1 (4)'!V2874)/100,2)</f>
        <v>28.26</v>
      </c>
      <c r="Q2868" s="7">
        <f>ROUND('Sheet1 (4)'!W2874/100,2)</f>
        <v>0.22</v>
      </c>
      <c r="R2868" s="7">
        <f>ROUND('Sheet1 (4)'!X2874/100,2)</f>
        <v>0.2</v>
      </c>
      <c r="S2868" s="7">
        <f>ROUND('Sheet1 (4)'!Y2874/100,2)</f>
        <v>0.13</v>
      </c>
      <c r="T2868" s="7">
        <f>ROUND('Sheet1 (4)'!Z2874/100,2)</f>
        <v>0.11</v>
      </c>
      <c r="U2868" s="7">
        <f>ROUND('Sheet1 (4)'!AA2874/100,2)</f>
        <v>0.12</v>
      </c>
      <c r="V2868" s="1" t="str">
        <f>'Sheet1 (4)'!AB2874&amp;".T"</f>
        <v>8005.T</v>
      </c>
      <c r="W2868">
        <f>ROUND('Sheet1 (4)'!AC2874,2)</f>
        <v>13.7</v>
      </c>
      <c r="X2868">
        <f>ROUND('Sheet1 (4)'!AD2874,2)</f>
        <v>1.1100000000000001</v>
      </c>
      <c r="Y2868" t="str">
        <f>_xlfn.XLOOKUP('Sheet1 (4)'!AB2874,'Sheet1 (3)'!B:B,'Sheet1 (3)'!D:D,"",0)</f>
        <v>プライム</v>
      </c>
    </row>
    <row r="2869" spans="1:25" x14ac:dyDescent="0.2">
      <c r="A2869">
        <v>2868</v>
      </c>
      <c r="B2869" s="1" t="str">
        <f>_xlfn.XLOOKUP('Sheet1 (4)'!AB2875,'Sheet1 (3)'!B:B,'Sheet1 (3)'!C:C,"",0)</f>
        <v>ＳＣＳＫ</v>
      </c>
      <c r="C2869" s="1" t="str">
        <f>_xlfn.XLOOKUP('Sheet1 (4)'!AB2875,'Sheet1 (3)'!B:B,'Sheet1 (3)'!F:F,"",0)</f>
        <v>情報・通信業</v>
      </c>
      <c r="D2869" s="1">
        <f>ROUND('Sheet1 (4)'!E2875/100000000,2)</f>
        <v>3.13</v>
      </c>
      <c r="E2869" s="1">
        <f>ROUND('Sheet1 (4)'!F2875/100,2)</f>
        <v>459.7</v>
      </c>
      <c r="F2869" s="1">
        <f>ROUND('Sheet1 (4)'!G2875/100,2)</f>
        <v>476.83</v>
      </c>
      <c r="G2869" s="1">
        <f>ROUND('Sheet1 (4)'!H2875/100,2)</f>
        <v>513.84</v>
      </c>
      <c r="H2869" s="1">
        <f>ROUND('Sheet1 (4)'!I2875/100,2)</f>
        <v>570.78</v>
      </c>
      <c r="I2869" s="1">
        <f>ROUND('Sheet1 (4)'!J2875/100,2)</f>
        <v>678.15</v>
      </c>
      <c r="J2869" s="1">
        <f>ROUND('Sheet1 (4)'!K2875/100,2)</f>
        <v>874.37</v>
      </c>
      <c r="K2869" s="1">
        <f>ROUND('Sheet1 (4)'!L2875/100,2)</f>
        <v>944.33</v>
      </c>
      <c r="L2869" s="4">
        <f>ROUND(('Sheet1 (4)'!M2875+'Sheet1 (4)'!R2875)/100,2)</f>
        <v>296.33</v>
      </c>
      <c r="M2869" s="4">
        <f>ROUND(('Sheet1 (4)'!N2875+'Sheet1 (4)'!S2875)/100,2)</f>
        <v>441.54</v>
      </c>
      <c r="N2869" s="4">
        <f>ROUND(('Sheet1 (4)'!O2875+'Sheet1 (4)'!T2875)/100,2)</f>
        <v>286.42</v>
      </c>
      <c r="O2869" s="4">
        <f>ROUND(('Sheet1 (4)'!P2875+'Sheet1 (4)'!U2875)/100,2)</f>
        <v>480.02</v>
      </c>
      <c r="P2869" s="4">
        <f>ROUND(('Sheet1 (4)'!Q2875+'Sheet1 (4)'!V2875)/100,2)</f>
        <v>-2074.5100000000002</v>
      </c>
      <c r="Q2869" s="7">
        <f>ROUND('Sheet1 (4)'!W2875/100,2)</f>
        <v>0.15</v>
      </c>
      <c r="R2869" s="7">
        <f>ROUND('Sheet1 (4)'!X2875/100,2)</f>
        <v>0.14000000000000001</v>
      </c>
      <c r="S2869" s="7">
        <f>ROUND('Sheet1 (4)'!Y2875/100,2)</f>
        <v>0.14000000000000001</v>
      </c>
      <c r="T2869" s="7">
        <f>ROUND('Sheet1 (4)'!Z2875/100,2)</f>
        <v>0.14000000000000001</v>
      </c>
      <c r="U2869" s="7">
        <f>ROUND('Sheet1 (4)'!AA2875/100,2)</f>
        <v>0.16</v>
      </c>
      <c r="V2869" s="1" t="str">
        <f>'Sheet1 (4)'!AB2875&amp;".T"</f>
        <v>9719.T</v>
      </c>
      <c r="W2869">
        <f>ROUND('Sheet1 (4)'!AC2875,2)</f>
        <v>28.9</v>
      </c>
      <c r="X2869">
        <f>ROUND('Sheet1 (4)'!AD2875,2)</f>
        <v>5.63</v>
      </c>
      <c r="Y2869" t="str">
        <f>_xlfn.XLOOKUP('Sheet1 (4)'!AB2875,'Sheet1 (3)'!B:B,'Sheet1 (3)'!D:D,"",0)</f>
        <v>プライム</v>
      </c>
    </row>
    <row r="2870" spans="1:25" x14ac:dyDescent="0.2">
      <c r="A2870">
        <v>2869</v>
      </c>
      <c r="B2870" s="1" t="str">
        <f>_xlfn.XLOOKUP('Sheet1 (4)'!AB2876,'Sheet1 (3)'!B:B,'Sheet1 (3)'!C:C,"",0)</f>
        <v>ＳＤエンターテイメント</v>
      </c>
      <c r="C2870" s="1" t="str">
        <f>_xlfn.XLOOKUP('Sheet1 (4)'!AB2876,'Sheet1 (3)'!B:B,'Sheet1 (3)'!F:F,"",0)</f>
        <v>サービス業</v>
      </c>
      <c r="D2870" s="1">
        <f>ROUND('Sheet1 (4)'!E2876/100000000,2)</f>
        <v>0.09</v>
      </c>
      <c r="E2870" s="1">
        <f>ROUND('Sheet1 (4)'!F2876/100,2)</f>
        <v>-2.71</v>
      </c>
      <c r="F2870" s="1">
        <f>ROUND('Sheet1 (4)'!G2876/100,2)</f>
        <v>-0.74</v>
      </c>
      <c r="G2870" s="1">
        <f>ROUND('Sheet1 (4)'!H2876/100,2)</f>
        <v>0.67</v>
      </c>
      <c r="H2870" s="1">
        <f>ROUND('Sheet1 (4)'!I2876/100,2)</f>
        <v>1.23</v>
      </c>
      <c r="I2870" s="1">
        <f>ROUND('Sheet1 (4)'!J2876/100,2)</f>
        <v>0.98</v>
      </c>
      <c r="J2870" s="1" t="e">
        <f>ROUND('Sheet1 (4)'!K2876/100,2)</f>
        <v>#VALUE!</v>
      </c>
      <c r="K2870" s="1" t="e">
        <f>ROUND('Sheet1 (4)'!L2876/100,2)</f>
        <v>#VALUE!</v>
      </c>
      <c r="L2870" s="4">
        <f>ROUND(('Sheet1 (4)'!M2876+'Sheet1 (4)'!R2876)/100,2)</f>
        <v>-3.83</v>
      </c>
      <c r="M2870" s="4">
        <f>ROUND(('Sheet1 (4)'!N2876+'Sheet1 (4)'!S2876)/100,2)</f>
        <v>20.100000000000001</v>
      </c>
      <c r="N2870" s="4">
        <f>ROUND(('Sheet1 (4)'!O2876+'Sheet1 (4)'!T2876)/100,2)</f>
        <v>1.6</v>
      </c>
      <c r="O2870" s="4">
        <f>ROUND(('Sheet1 (4)'!P2876+'Sheet1 (4)'!U2876)/100,2)</f>
        <v>0.79</v>
      </c>
      <c r="P2870" s="4">
        <f>ROUND(('Sheet1 (4)'!Q2876+'Sheet1 (4)'!V2876)/100,2)</f>
        <v>-1.31</v>
      </c>
      <c r="Q2870" s="7">
        <f>ROUND('Sheet1 (4)'!W2876/100,2)</f>
        <v>-0.33</v>
      </c>
      <c r="R2870" s="7">
        <f>ROUND('Sheet1 (4)'!X2876/100,2)</f>
        <v>0.04</v>
      </c>
      <c r="S2870" s="7">
        <f>ROUND('Sheet1 (4)'!Y2876/100,2)</f>
        <v>-0.14000000000000001</v>
      </c>
      <c r="T2870" s="7">
        <f>ROUND('Sheet1 (4)'!Z2876/100,2)</f>
        <v>0.08</v>
      </c>
      <c r="U2870" s="7">
        <f>ROUND('Sheet1 (4)'!AA2876/100,2)</f>
        <v>0.06</v>
      </c>
      <c r="V2870" s="1" t="str">
        <f>'Sheet1 (4)'!AB2876&amp;".T"</f>
        <v>4650.T</v>
      </c>
      <c r="W2870" t="e">
        <f>ROUND('Sheet1 (4)'!AC2876,2)</f>
        <v>#VALUE!</v>
      </c>
      <c r="X2870">
        <f>ROUND('Sheet1 (4)'!AD2876,2)</f>
        <v>1.71</v>
      </c>
      <c r="Y2870" t="str">
        <f>_xlfn.XLOOKUP('Sheet1 (4)'!AB2876,'Sheet1 (3)'!B:B,'Sheet1 (3)'!D:D,"",0)</f>
        <v>スタンダード</v>
      </c>
    </row>
    <row r="2871" spans="1:25" x14ac:dyDescent="0.2">
      <c r="A2871">
        <v>2870</v>
      </c>
      <c r="B2871" s="1" t="str">
        <f>_xlfn.XLOOKUP('Sheet1 (4)'!AB2877,'Sheet1 (3)'!B:B,'Sheet1 (3)'!C:C,"",0)</f>
        <v>ＳＤＳホールディングス</v>
      </c>
      <c r="C2871" s="1" t="str">
        <f>_xlfn.XLOOKUP('Sheet1 (4)'!AB2877,'Sheet1 (3)'!B:B,'Sheet1 (3)'!F:F,"",0)</f>
        <v>建設業</v>
      </c>
      <c r="D2871" s="1">
        <f>ROUND('Sheet1 (4)'!E2877/100000000,2)</f>
        <v>0.1</v>
      </c>
      <c r="E2871" s="1">
        <f>ROUND('Sheet1 (4)'!F2877/100,2)</f>
        <v>-2.52</v>
      </c>
      <c r="F2871" s="1">
        <f>ROUND('Sheet1 (4)'!G2877/100,2)</f>
        <v>-2.61</v>
      </c>
      <c r="G2871" s="1">
        <f>ROUND('Sheet1 (4)'!H2877/100,2)</f>
        <v>-1.53</v>
      </c>
      <c r="H2871" s="1">
        <f>ROUND('Sheet1 (4)'!I2877/100,2)</f>
        <v>0.28000000000000003</v>
      </c>
      <c r="I2871" s="1">
        <f>ROUND('Sheet1 (4)'!J2877/100,2)</f>
        <v>-0.15</v>
      </c>
      <c r="J2871" s="1" t="e">
        <f>ROUND('Sheet1 (4)'!K2877/100,2)</f>
        <v>#VALUE!</v>
      </c>
      <c r="K2871" s="1" t="e">
        <f>ROUND('Sheet1 (4)'!L2877/100,2)</f>
        <v>#VALUE!</v>
      </c>
      <c r="L2871" s="4">
        <f>ROUND(('Sheet1 (4)'!M2877+'Sheet1 (4)'!R2877)/100,2)</f>
        <v>-4.74</v>
      </c>
      <c r="M2871" s="4">
        <f>ROUND(('Sheet1 (4)'!N2877+'Sheet1 (4)'!S2877)/100,2)</f>
        <v>-4.9800000000000004</v>
      </c>
      <c r="N2871" s="4">
        <f>ROUND(('Sheet1 (4)'!O2877+'Sheet1 (4)'!T2877)/100,2)</f>
        <v>-13.74</v>
      </c>
      <c r="O2871" s="4">
        <f>ROUND(('Sheet1 (4)'!P2877+'Sheet1 (4)'!U2877)/100,2)</f>
        <v>7.74</v>
      </c>
      <c r="P2871" s="4">
        <f>ROUND(('Sheet1 (4)'!Q2877+'Sheet1 (4)'!V2877)/100,2)</f>
        <v>-11.87</v>
      </c>
      <c r="Q2871" s="7">
        <f>ROUND('Sheet1 (4)'!W2877/100,2)</f>
        <v>-12.21</v>
      </c>
      <c r="R2871" s="7">
        <f>ROUND('Sheet1 (4)'!X2877/100,2)</f>
        <v>-1.05</v>
      </c>
      <c r="S2871" s="7">
        <f>ROUND('Sheet1 (4)'!Y2877/100,2)</f>
        <v>-0.46</v>
      </c>
      <c r="T2871" s="7">
        <f>ROUND('Sheet1 (4)'!Z2877/100,2)</f>
        <v>-0.13</v>
      </c>
      <c r="U2871" s="7">
        <f>ROUND('Sheet1 (4)'!AA2877/100,2)</f>
        <v>-0.18</v>
      </c>
      <c r="V2871" s="1" t="str">
        <f>'Sheet1 (4)'!AB2877&amp;".T"</f>
        <v>1711.T</v>
      </c>
      <c r="W2871" t="e">
        <f>ROUND('Sheet1 (4)'!AC2877,2)</f>
        <v>#VALUE!</v>
      </c>
      <c r="X2871">
        <f>ROUND('Sheet1 (4)'!AD2877,2)</f>
        <v>4.6100000000000003</v>
      </c>
      <c r="Y2871" t="str">
        <f>_xlfn.XLOOKUP('Sheet1 (4)'!AB2877,'Sheet1 (3)'!B:B,'Sheet1 (3)'!D:D,"",0)</f>
        <v>スタンダード</v>
      </c>
    </row>
    <row r="2872" spans="1:25" x14ac:dyDescent="0.2">
      <c r="A2872">
        <v>2871</v>
      </c>
      <c r="B2872" s="1" t="str">
        <f>_xlfn.XLOOKUP('Sheet1 (4)'!AB2878,'Sheet1 (3)'!B:B,'Sheet1 (3)'!C:C,"",0)</f>
        <v>エスイー</v>
      </c>
      <c r="C2872" s="1" t="str">
        <f>_xlfn.XLOOKUP('Sheet1 (4)'!AB2878,'Sheet1 (3)'!B:B,'Sheet1 (3)'!F:F,"",0)</f>
        <v>金属製品</v>
      </c>
      <c r="D2872" s="1">
        <f>ROUND('Sheet1 (4)'!E2878/100000000,2)</f>
        <v>0.3</v>
      </c>
      <c r="E2872" s="1">
        <f>ROUND('Sheet1 (4)'!F2878/100,2)</f>
        <v>11.86</v>
      </c>
      <c r="F2872" s="1">
        <f>ROUND('Sheet1 (4)'!G2878/100,2)</f>
        <v>19.829999999999998</v>
      </c>
      <c r="G2872" s="1">
        <f>ROUND('Sheet1 (4)'!H2878/100,2)</f>
        <v>13.37</v>
      </c>
      <c r="H2872" s="1">
        <f>ROUND('Sheet1 (4)'!I2878/100,2)</f>
        <v>13.64</v>
      </c>
      <c r="I2872" s="1">
        <f>ROUND('Sheet1 (4)'!J2878/100,2)</f>
        <v>8.5</v>
      </c>
      <c r="J2872" s="1" t="e">
        <f>ROUND('Sheet1 (4)'!K2878/100,2)</f>
        <v>#VALUE!</v>
      </c>
      <c r="K2872" s="1" t="e">
        <f>ROUND('Sheet1 (4)'!L2878/100,2)</f>
        <v>#VALUE!</v>
      </c>
      <c r="L2872" s="4">
        <f>ROUND(('Sheet1 (4)'!M2878+'Sheet1 (4)'!R2878)/100,2)</f>
        <v>14.8</v>
      </c>
      <c r="M2872" s="4">
        <f>ROUND(('Sheet1 (4)'!N2878+'Sheet1 (4)'!S2878)/100,2)</f>
        <v>19.420000000000002</v>
      </c>
      <c r="N2872" s="4">
        <f>ROUND(('Sheet1 (4)'!O2878+'Sheet1 (4)'!T2878)/100,2)</f>
        <v>-12.93</v>
      </c>
      <c r="O2872" s="4">
        <f>ROUND(('Sheet1 (4)'!P2878+'Sheet1 (4)'!U2878)/100,2)</f>
        <v>9.69</v>
      </c>
      <c r="P2872" s="4">
        <f>ROUND(('Sheet1 (4)'!Q2878+'Sheet1 (4)'!V2878)/100,2)</f>
        <v>8.08</v>
      </c>
      <c r="Q2872" s="7">
        <f>ROUND('Sheet1 (4)'!W2878/100,2)</f>
        <v>7.0000000000000007E-2</v>
      </c>
      <c r="R2872" s="7">
        <f>ROUND('Sheet1 (4)'!X2878/100,2)</f>
        <v>0.17</v>
      </c>
      <c r="S2872" s="7">
        <f>ROUND('Sheet1 (4)'!Y2878/100,2)</f>
        <v>0.09</v>
      </c>
      <c r="T2872" s="7">
        <f>ROUND('Sheet1 (4)'!Z2878/100,2)</f>
        <v>0.09</v>
      </c>
      <c r="U2872" s="7">
        <f>ROUND('Sheet1 (4)'!AA2878/100,2)</f>
        <v>0.05</v>
      </c>
      <c r="V2872" s="1" t="str">
        <f>'Sheet1 (4)'!AB2878&amp;".T"</f>
        <v>3423.T</v>
      </c>
      <c r="W2872">
        <f>ROUND('Sheet1 (4)'!AC2878,2)</f>
        <v>26.32</v>
      </c>
      <c r="X2872">
        <f>ROUND('Sheet1 (4)'!AD2878,2)</f>
        <v>0.74</v>
      </c>
      <c r="Y2872" t="str">
        <f>_xlfn.XLOOKUP('Sheet1 (4)'!AB2878,'Sheet1 (3)'!B:B,'Sheet1 (3)'!D:D,"",0)</f>
        <v>スタンダード</v>
      </c>
    </row>
    <row r="2873" spans="1:25" x14ac:dyDescent="0.2">
      <c r="A2873">
        <v>2872</v>
      </c>
      <c r="B2873" s="1" t="str">
        <f>_xlfn.XLOOKUP('Sheet1 (4)'!AB2879,'Sheet1 (3)'!B:B,'Sheet1 (3)'!C:C,"",0)</f>
        <v>ＳＥホールディングス・アンド・インキュベーションズ</v>
      </c>
      <c r="C2873" s="1" t="str">
        <f>_xlfn.XLOOKUP('Sheet1 (4)'!AB2879,'Sheet1 (3)'!B:B,'Sheet1 (3)'!F:F,"",0)</f>
        <v>情報・通信業</v>
      </c>
      <c r="D2873" s="1">
        <f>ROUND('Sheet1 (4)'!E2879/100000000,2)</f>
        <v>0.16</v>
      </c>
      <c r="E2873" s="1">
        <f>ROUND('Sheet1 (4)'!F2879/100,2)</f>
        <v>9.26</v>
      </c>
      <c r="F2873" s="1">
        <f>ROUND('Sheet1 (4)'!G2879/100,2)</f>
        <v>14.84</v>
      </c>
      <c r="G2873" s="1">
        <f>ROUND('Sheet1 (4)'!H2879/100,2)</f>
        <v>14.37</v>
      </c>
      <c r="H2873" s="1">
        <f>ROUND('Sheet1 (4)'!I2879/100,2)</f>
        <v>12.17</v>
      </c>
      <c r="I2873" s="1">
        <f>ROUND('Sheet1 (4)'!J2879/100,2)</f>
        <v>8.19</v>
      </c>
      <c r="J2873" s="1" t="e">
        <f>ROUND('Sheet1 (4)'!K2879/100,2)</f>
        <v>#VALUE!</v>
      </c>
      <c r="K2873" s="1" t="e">
        <f>ROUND('Sheet1 (4)'!L2879/100,2)</f>
        <v>#VALUE!</v>
      </c>
      <c r="L2873" s="4">
        <f>ROUND(('Sheet1 (4)'!M2879+'Sheet1 (4)'!R2879)/100,2)</f>
        <v>3.47</v>
      </c>
      <c r="M2873" s="4">
        <f>ROUND(('Sheet1 (4)'!N2879+'Sheet1 (4)'!S2879)/100,2)</f>
        <v>5.56</v>
      </c>
      <c r="N2873" s="4">
        <f>ROUND(('Sheet1 (4)'!O2879+'Sheet1 (4)'!T2879)/100,2)</f>
        <v>-0.13</v>
      </c>
      <c r="O2873" s="4">
        <f>ROUND(('Sheet1 (4)'!P2879+'Sheet1 (4)'!U2879)/100,2)</f>
        <v>5.24</v>
      </c>
      <c r="P2873" s="4">
        <f>ROUND(('Sheet1 (4)'!Q2879+'Sheet1 (4)'!V2879)/100,2)</f>
        <v>-2.77</v>
      </c>
      <c r="Q2873" s="7">
        <f>ROUND('Sheet1 (4)'!W2879/100,2)</f>
        <v>0.11</v>
      </c>
      <c r="R2873" s="7">
        <f>ROUND('Sheet1 (4)'!X2879/100,2)</f>
        <v>0.15</v>
      </c>
      <c r="S2873" s="7">
        <f>ROUND('Sheet1 (4)'!Y2879/100,2)</f>
        <v>0.14000000000000001</v>
      </c>
      <c r="T2873" s="7">
        <f>ROUND('Sheet1 (4)'!Z2879/100,2)</f>
        <v>0.09</v>
      </c>
      <c r="U2873" s="7">
        <f>ROUND('Sheet1 (4)'!AA2879/100,2)</f>
        <v>0.06</v>
      </c>
      <c r="V2873" s="1" t="str">
        <f>'Sheet1 (4)'!AB2879&amp;".T"</f>
        <v>9478.T</v>
      </c>
      <c r="W2873">
        <f>ROUND('Sheet1 (4)'!AC2879,2)</f>
        <v>16.239999999999998</v>
      </c>
      <c r="X2873">
        <f>ROUND('Sheet1 (4)'!AD2879,2)</f>
        <v>0.64</v>
      </c>
      <c r="Y2873" t="str">
        <f>_xlfn.XLOOKUP('Sheet1 (4)'!AB2879,'Sheet1 (3)'!B:B,'Sheet1 (3)'!D:D,"",0)</f>
        <v>スタンダード</v>
      </c>
    </row>
    <row r="2874" spans="1:25" x14ac:dyDescent="0.2">
      <c r="A2874">
        <v>2873</v>
      </c>
      <c r="B2874" s="1" t="str">
        <f>_xlfn.XLOOKUP('Sheet1 (4)'!AB2880,'Sheet1 (3)'!B:B,'Sheet1 (3)'!C:C,"",0)</f>
        <v>ＳＥＣカーボン</v>
      </c>
      <c r="C2874" s="1" t="str">
        <f>_xlfn.XLOOKUP('Sheet1 (4)'!AB2880,'Sheet1 (3)'!B:B,'Sheet1 (3)'!F:F,"",0)</f>
        <v>ガラス・土石製品</v>
      </c>
      <c r="D2874" s="1">
        <f>ROUND('Sheet1 (4)'!E2880/100000000,2)</f>
        <v>0.2</v>
      </c>
      <c r="E2874" s="1">
        <f>ROUND('Sheet1 (4)'!F2880/100,2)</f>
        <v>30.81</v>
      </c>
      <c r="F2874" s="1">
        <f>ROUND('Sheet1 (4)'!G2880/100,2)</f>
        <v>32.22</v>
      </c>
      <c r="G2874" s="1">
        <f>ROUND('Sheet1 (4)'!H2880/100,2)</f>
        <v>64.900000000000006</v>
      </c>
      <c r="H2874" s="1">
        <f>ROUND('Sheet1 (4)'!I2880/100,2)</f>
        <v>102.17</v>
      </c>
      <c r="I2874" s="1">
        <f>ROUND('Sheet1 (4)'!J2880/100,2)</f>
        <v>68.239999999999995</v>
      </c>
      <c r="J2874" s="1" t="e">
        <f>ROUND('Sheet1 (4)'!K2880/100,2)</f>
        <v>#VALUE!</v>
      </c>
      <c r="K2874" s="1" t="e">
        <f>ROUND('Sheet1 (4)'!L2880/100,2)</f>
        <v>#VALUE!</v>
      </c>
      <c r="L2874" s="4">
        <f>ROUND(('Sheet1 (4)'!M2880+'Sheet1 (4)'!R2880)/100,2)</f>
        <v>14.24</v>
      </c>
      <c r="M2874" s="4">
        <f>ROUND(('Sheet1 (4)'!N2880+'Sheet1 (4)'!S2880)/100,2)</f>
        <v>66.61</v>
      </c>
      <c r="N2874" s="4">
        <f>ROUND(('Sheet1 (4)'!O2880+'Sheet1 (4)'!T2880)/100,2)</f>
        <v>-20.12</v>
      </c>
      <c r="O2874" s="4">
        <f>ROUND(('Sheet1 (4)'!P2880+'Sheet1 (4)'!U2880)/100,2)</f>
        <v>-82.35</v>
      </c>
      <c r="P2874" s="4">
        <f>ROUND(('Sheet1 (4)'!Q2880+'Sheet1 (4)'!V2880)/100,2)</f>
        <v>-8.56</v>
      </c>
      <c r="Q2874" s="7">
        <f>ROUND('Sheet1 (4)'!W2880/100,2)</f>
        <v>0.05</v>
      </c>
      <c r="R2874" s="7">
        <f>ROUND('Sheet1 (4)'!X2880/100,2)</f>
        <v>0.06</v>
      </c>
      <c r="S2874" s="7">
        <f>ROUND('Sheet1 (4)'!Y2880/100,2)</f>
        <v>0.09</v>
      </c>
      <c r="T2874" s="7">
        <f>ROUND('Sheet1 (4)'!Z2880/100,2)</f>
        <v>0.11</v>
      </c>
      <c r="U2874" s="7">
        <f>ROUND('Sheet1 (4)'!AA2880/100,2)</f>
        <v>0.08</v>
      </c>
      <c r="V2874" s="1" t="str">
        <f>'Sheet1 (4)'!AB2880&amp;".T"</f>
        <v>5304.T</v>
      </c>
      <c r="W2874">
        <f>ROUND('Sheet1 (4)'!AC2880,2)</f>
        <v>10.25</v>
      </c>
      <c r="X2874">
        <f>ROUND('Sheet1 (4)'!AD2880,2)</f>
        <v>0.56999999999999995</v>
      </c>
      <c r="Y2874" t="str">
        <f>_xlfn.XLOOKUP('Sheet1 (4)'!AB2880,'Sheet1 (3)'!B:B,'Sheet1 (3)'!D:D,"",0)</f>
        <v>スタンダード</v>
      </c>
    </row>
    <row r="2875" spans="1:25" x14ac:dyDescent="0.2">
      <c r="A2875">
        <v>2874</v>
      </c>
      <c r="B2875" s="1" t="str">
        <f>_xlfn.XLOOKUP('Sheet1 (4)'!AB2881,'Sheet1 (3)'!B:B,'Sheet1 (3)'!C:C,"",0)</f>
        <v>セコム</v>
      </c>
      <c r="C2875" s="1" t="str">
        <f>_xlfn.XLOOKUP('Sheet1 (4)'!AB2881,'Sheet1 (3)'!B:B,'Sheet1 (3)'!F:F,"",0)</f>
        <v>サービス業</v>
      </c>
      <c r="D2875" s="1">
        <f>ROUND('Sheet1 (4)'!E2881/100000000,2)</f>
        <v>4.05</v>
      </c>
      <c r="E2875" s="1">
        <f>ROUND('Sheet1 (4)'!F2881/100,2)</f>
        <v>1355.51</v>
      </c>
      <c r="F2875" s="1">
        <f>ROUND('Sheet1 (4)'!G2881/100,2)</f>
        <v>1434.84</v>
      </c>
      <c r="G2875" s="1">
        <f>ROUND('Sheet1 (4)'!H2881/100,2)</f>
        <v>1366.9</v>
      </c>
      <c r="H2875" s="1">
        <f>ROUND('Sheet1 (4)'!I2881/100,2)</f>
        <v>1406.55</v>
      </c>
      <c r="I2875" s="1">
        <f>ROUND('Sheet1 (4)'!J2881/100,2)</f>
        <v>1442.93</v>
      </c>
      <c r="J2875" s="1">
        <f>ROUND('Sheet1 (4)'!K2881/100,2)</f>
        <v>1564.28</v>
      </c>
      <c r="K2875" s="1">
        <f>ROUND('Sheet1 (4)'!L2881/100,2)</f>
        <v>1633.38</v>
      </c>
      <c r="L2875" s="4">
        <f>ROUND(('Sheet1 (4)'!M2881+'Sheet1 (4)'!R2881)/100,2)</f>
        <v>1333.96</v>
      </c>
      <c r="M2875" s="4">
        <f>ROUND(('Sheet1 (4)'!N2881+'Sheet1 (4)'!S2881)/100,2)</f>
        <v>1095.5999999999999</v>
      </c>
      <c r="N2875" s="4">
        <f>ROUND(('Sheet1 (4)'!O2881+'Sheet1 (4)'!T2881)/100,2)</f>
        <v>759.8</v>
      </c>
      <c r="O2875" s="4">
        <f>ROUND(('Sheet1 (4)'!P2881+'Sheet1 (4)'!U2881)/100,2)</f>
        <v>34.909999999999997</v>
      </c>
      <c r="P2875" s="4">
        <f>ROUND(('Sheet1 (4)'!Q2881+'Sheet1 (4)'!V2881)/100,2)</f>
        <v>670.44</v>
      </c>
      <c r="Q2875" s="7">
        <f>ROUND('Sheet1 (4)'!W2881/100,2)</f>
        <v>7.0000000000000007E-2</v>
      </c>
      <c r="R2875" s="7">
        <f>ROUND('Sheet1 (4)'!X2881/100,2)</f>
        <v>0.09</v>
      </c>
      <c r="S2875" s="7">
        <f>ROUND('Sheet1 (4)'!Y2881/100,2)</f>
        <v>0.08</v>
      </c>
      <c r="T2875" s="7">
        <f>ROUND('Sheet1 (4)'!Z2881/100,2)</f>
        <v>0.08</v>
      </c>
      <c r="U2875" s="7">
        <f>ROUND('Sheet1 (4)'!AA2881/100,2)</f>
        <v>0.09</v>
      </c>
      <c r="V2875" s="1" t="str">
        <f>'Sheet1 (4)'!AB2881&amp;".T"</f>
        <v>9735.T</v>
      </c>
      <c r="W2875">
        <f>ROUND('Sheet1 (4)'!AC2881,2)</f>
        <v>20.03</v>
      </c>
      <c r="X2875">
        <f>ROUND('Sheet1 (4)'!AD2881,2)</f>
        <v>1.73</v>
      </c>
      <c r="Y2875" t="str">
        <f>_xlfn.XLOOKUP('Sheet1 (4)'!AB2881,'Sheet1 (3)'!B:B,'Sheet1 (3)'!D:D,"",0)</f>
        <v>プライム</v>
      </c>
    </row>
    <row r="2876" spans="1:25" x14ac:dyDescent="0.2">
      <c r="A2876">
        <v>2875</v>
      </c>
      <c r="B2876" s="1" t="str">
        <f>_xlfn.XLOOKUP('Sheet1 (4)'!AB2882,'Sheet1 (3)'!B:B,'Sheet1 (3)'!C:C,"",0)</f>
        <v>セカンドサイトアナリティカ</v>
      </c>
      <c r="C2876" s="1" t="str">
        <f>_xlfn.XLOOKUP('Sheet1 (4)'!AB2882,'Sheet1 (3)'!B:B,'Sheet1 (3)'!F:F,"",0)</f>
        <v>情報・通信業</v>
      </c>
      <c r="D2876" s="1">
        <f>ROUND('Sheet1 (4)'!E2882/100000000,2)</f>
        <v>0.09</v>
      </c>
      <c r="E2876" s="1">
        <f>ROUND('Sheet1 (4)'!F2882/100,2)</f>
        <v>0.48</v>
      </c>
      <c r="F2876" s="1">
        <f>ROUND('Sheet1 (4)'!G2882/100,2)</f>
        <v>1.55</v>
      </c>
      <c r="G2876" s="1">
        <f>ROUND('Sheet1 (4)'!H2882/100,2)</f>
        <v>2.3199999999999998</v>
      </c>
      <c r="H2876" s="1">
        <f>ROUND('Sheet1 (4)'!I2882/100,2)</f>
        <v>1.6</v>
      </c>
      <c r="I2876" s="1">
        <f>ROUND('Sheet1 (4)'!J2882/100,2)</f>
        <v>1.6</v>
      </c>
      <c r="J2876" s="1" t="e">
        <f>ROUND('Sheet1 (4)'!K2882/100,2)</f>
        <v>#VALUE!</v>
      </c>
      <c r="K2876" s="1" t="e">
        <f>ROUND('Sheet1 (4)'!L2882/100,2)</f>
        <v>#VALUE!</v>
      </c>
      <c r="L2876" s="4" t="e">
        <f>ROUND(('Sheet1 (4)'!M2882+'Sheet1 (4)'!R2882)/100,2)</f>
        <v>#VALUE!</v>
      </c>
      <c r="M2876" s="4">
        <f>ROUND(('Sheet1 (4)'!N2882+'Sheet1 (4)'!S2882)/100,2)</f>
        <v>-0.31</v>
      </c>
      <c r="N2876" s="4">
        <f>ROUND(('Sheet1 (4)'!O2882+'Sheet1 (4)'!T2882)/100,2)</f>
        <v>2.41</v>
      </c>
      <c r="O2876" s="4">
        <f>ROUND(('Sheet1 (4)'!P2882+'Sheet1 (4)'!U2882)/100,2)</f>
        <v>1.3</v>
      </c>
      <c r="P2876" s="4">
        <f>ROUND(('Sheet1 (4)'!Q2882+'Sheet1 (4)'!V2882)/100,2)</f>
        <v>1.3</v>
      </c>
      <c r="Q2876" s="7">
        <f>ROUND('Sheet1 (4)'!W2882/100,2)</f>
        <v>0.1</v>
      </c>
      <c r="R2876" s="7">
        <f>ROUND('Sheet1 (4)'!X2882/100,2)</f>
        <v>0.25</v>
      </c>
      <c r="S2876" s="7" t="e">
        <f>ROUND('Sheet1 (4)'!Y2882/100,2)</f>
        <v>#VALUE!</v>
      </c>
      <c r="T2876" s="7">
        <f>ROUND('Sheet1 (4)'!Z2882/100,2)</f>
        <v>0.16</v>
      </c>
      <c r="U2876" s="7">
        <f>ROUND('Sheet1 (4)'!AA2882/100,2)</f>
        <v>0.16</v>
      </c>
      <c r="V2876" s="1" t="str">
        <f>'Sheet1 (4)'!AB2882&amp;".T"</f>
        <v>5028.T</v>
      </c>
      <c r="W2876">
        <f>ROUND('Sheet1 (4)'!AC2882,2)</f>
        <v>25.51</v>
      </c>
      <c r="X2876">
        <f>ROUND('Sheet1 (4)'!AD2882,2)</f>
        <v>5.57</v>
      </c>
      <c r="Y2876" t="str">
        <f>_xlfn.XLOOKUP('Sheet1 (4)'!AB2882,'Sheet1 (3)'!B:B,'Sheet1 (3)'!D:D,"",0)</f>
        <v>グロース</v>
      </c>
    </row>
    <row r="2877" spans="1:25" x14ac:dyDescent="0.2">
      <c r="A2877">
        <v>2876</v>
      </c>
      <c r="B2877" s="1" t="str">
        <f>_xlfn.XLOOKUP('Sheet1 (4)'!AB2883,'Sheet1 (3)'!B:B,'Sheet1 (3)'!C:C,"",0)</f>
        <v>セキュアヴェイル</v>
      </c>
      <c r="C2877" s="1" t="str">
        <f>_xlfn.XLOOKUP('Sheet1 (4)'!AB2883,'Sheet1 (3)'!B:B,'Sheet1 (3)'!F:F,"",0)</f>
        <v>情報・通信業</v>
      </c>
      <c r="D2877" s="1">
        <f>ROUND('Sheet1 (4)'!E2883/100000000,2)</f>
        <v>0.08</v>
      </c>
      <c r="E2877" s="1">
        <f>ROUND('Sheet1 (4)'!F2883/100,2)</f>
        <v>0.33</v>
      </c>
      <c r="F2877" s="1">
        <f>ROUND('Sheet1 (4)'!G2883/100,2)</f>
        <v>-0.93</v>
      </c>
      <c r="G2877" s="1">
        <f>ROUND('Sheet1 (4)'!H2883/100,2)</f>
        <v>-0.35</v>
      </c>
      <c r="H2877" s="1">
        <f>ROUND('Sheet1 (4)'!I2883/100,2)</f>
        <v>-0.33</v>
      </c>
      <c r="I2877" s="1">
        <f>ROUND('Sheet1 (4)'!J2883/100,2)</f>
        <v>0.36</v>
      </c>
      <c r="J2877" s="1" t="e">
        <f>ROUND('Sheet1 (4)'!K2883/100,2)</f>
        <v>#VALUE!</v>
      </c>
      <c r="K2877" s="1" t="e">
        <f>ROUND('Sheet1 (4)'!L2883/100,2)</f>
        <v>#VALUE!</v>
      </c>
      <c r="L2877" s="4">
        <f>ROUND(('Sheet1 (4)'!M2883+'Sheet1 (4)'!R2883)/100,2)</f>
        <v>-0.04</v>
      </c>
      <c r="M2877" s="4">
        <f>ROUND(('Sheet1 (4)'!N2883+'Sheet1 (4)'!S2883)/100,2)</f>
        <v>-1.5</v>
      </c>
      <c r="N2877" s="4">
        <f>ROUND(('Sheet1 (4)'!O2883+'Sheet1 (4)'!T2883)/100,2)</f>
        <v>-0.38</v>
      </c>
      <c r="O2877" s="4">
        <f>ROUND(('Sheet1 (4)'!P2883+'Sheet1 (4)'!U2883)/100,2)</f>
        <v>4.34</v>
      </c>
      <c r="P2877" s="4">
        <f>ROUND(('Sheet1 (4)'!Q2883+'Sheet1 (4)'!V2883)/100,2)</f>
        <v>-0.86</v>
      </c>
      <c r="Q2877" s="7">
        <f>ROUND('Sheet1 (4)'!W2883/100,2)</f>
        <v>0.05</v>
      </c>
      <c r="R2877" s="7">
        <f>ROUND('Sheet1 (4)'!X2883/100,2)</f>
        <v>-0.1</v>
      </c>
      <c r="S2877" s="7">
        <f>ROUND('Sheet1 (4)'!Y2883/100,2)</f>
        <v>-0.04</v>
      </c>
      <c r="T2877" s="7">
        <f>ROUND('Sheet1 (4)'!Z2883/100,2)</f>
        <v>0.21</v>
      </c>
      <c r="U2877" s="7">
        <f>ROUND('Sheet1 (4)'!AA2883/100,2)</f>
        <v>0.04</v>
      </c>
      <c r="V2877" s="1" t="str">
        <f>'Sheet1 (4)'!AB2883&amp;".T"</f>
        <v>3042.T</v>
      </c>
      <c r="W2877">
        <f>ROUND('Sheet1 (4)'!AC2883,2)</f>
        <v>25.46</v>
      </c>
      <c r="X2877">
        <f>ROUND('Sheet1 (4)'!AD2883,2)</f>
        <v>2.2000000000000002</v>
      </c>
      <c r="Y2877" t="str">
        <f>_xlfn.XLOOKUP('Sheet1 (4)'!AB2883,'Sheet1 (3)'!B:B,'Sheet1 (3)'!D:D,"",0)</f>
        <v>グロース</v>
      </c>
    </row>
    <row r="2878" spans="1:25" x14ac:dyDescent="0.2">
      <c r="A2878">
        <v>2877</v>
      </c>
      <c r="B2878" s="1" t="str">
        <f>_xlfn.XLOOKUP('Sheet1 (4)'!AB2884,'Sheet1 (3)'!B:B,'Sheet1 (3)'!C:C,"",0)</f>
        <v>セキュア</v>
      </c>
      <c r="C2878" s="1" t="str">
        <f>_xlfn.XLOOKUP('Sheet1 (4)'!AB2884,'Sheet1 (3)'!B:B,'Sheet1 (3)'!F:F,"",0)</f>
        <v>情報・通信業</v>
      </c>
      <c r="D2878" s="1">
        <f>ROUND('Sheet1 (4)'!E2884/100000000,2)</f>
        <v>0.06</v>
      </c>
      <c r="E2878" s="1">
        <f>ROUND('Sheet1 (4)'!F2884/100,2)</f>
        <v>1.55</v>
      </c>
      <c r="F2878" s="1">
        <f>ROUND('Sheet1 (4)'!G2884/100,2)</f>
        <v>-1.7</v>
      </c>
      <c r="G2878" s="1">
        <f>ROUND('Sheet1 (4)'!H2884/100,2)</f>
        <v>1.88</v>
      </c>
      <c r="H2878" s="1">
        <f>ROUND('Sheet1 (4)'!I2884/100,2)</f>
        <v>3.06</v>
      </c>
      <c r="I2878" s="1">
        <f>ROUND('Sheet1 (4)'!J2884/100,2)</f>
        <v>3.06</v>
      </c>
      <c r="J2878" s="1">
        <f>ROUND('Sheet1 (4)'!K2884/100,2)</f>
        <v>4</v>
      </c>
      <c r="K2878" s="1">
        <f>ROUND('Sheet1 (4)'!L2884/100,2)</f>
        <v>9</v>
      </c>
      <c r="L2878" s="4">
        <f>ROUND(('Sheet1 (4)'!M2884+'Sheet1 (4)'!R2884)/100,2)</f>
        <v>0.52</v>
      </c>
      <c r="M2878" s="4">
        <f>ROUND(('Sheet1 (4)'!N2884+'Sheet1 (4)'!S2884)/100,2)</f>
        <v>-4.12</v>
      </c>
      <c r="N2878" s="4">
        <f>ROUND(('Sheet1 (4)'!O2884+'Sheet1 (4)'!T2884)/100,2)</f>
        <v>0.63</v>
      </c>
      <c r="O2878" s="4">
        <f>ROUND(('Sheet1 (4)'!P2884+'Sheet1 (4)'!U2884)/100,2)</f>
        <v>-1.71</v>
      </c>
      <c r="P2878" s="4">
        <f>ROUND(('Sheet1 (4)'!Q2884+'Sheet1 (4)'!V2884)/100,2)</f>
        <v>-1.71</v>
      </c>
      <c r="Q2878" s="7">
        <f>ROUND('Sheet1 (4)'!W2884/100,2)</f>
        <v>0.18</v>
      </c>
      <c r="R2878" s="7">
        <f>ROUND('Sheet1 (4)'!X2884/100,2)</f>
        <v>-0.25</v>
      </c>
      <c r="S2878" s="7">
        <f>ROUND('Sheet1 (4)'!Y2884/100,2)</f>
        <v>0.18</v>
      </c>
      <c r="T2878" s="7">
        <f>ROUND('Sheet1 (4)'!Z2884/100,2)</f>
        <v>0.21</v>
      </c>
      <c r="U2878" s="7">
        <f>ROUND('Sheet1 (4)'!AA2884/100,2)</f>
        <v>0.21</v>
      </c>
      <c r="V2878" s="1" t="str">
        <f>'Sheet1 (4)'!AB2884&amp;".T"</f>
        <v>4264.T</v>
      </c>
      <c r="W2878">
        <f>ROUND('Sheet1 (4)'!AC2884,2)</f>
        <v>75.34</v>
      </c>
      <c r="X2878">
        <f>ROUND('Sheet1 (4)'!AD2884,2)</f>
        <v>3.02</v>
      </c>
      <c r="Y2878" t="str">
        <f>_xlfn.XLOOKUP('Sheet1 (4)'!AB2884,'Sheet1 (3)'!B:B,'Sheet1 (3)'!D:D,"",0)</f>
        <v>グロース</v>
      </c>
    </row>
    <row r="2879" spans="1:25" x14ac:dyDescent="0.2">
      <c r="A2879">
        <v>2878</v>
      </c>
      <c r="B2879" s="1" t="str">
        <f>_xlfn.XLOOKUP('Sheet1 (4)'!AB2885,'Sheet1 (3)'!B:B,'Sheet1 (3)'!C:C,"",0)</f>
        <v>シード</v>
      </c>
      <c r="C2879" s="1" t="str">
        <f>_xlfn.XLOOKUP('Sheet1 (4)'!AB2885,'Sheet1 (3)'!B:B,'Sheet1 (3)'!F:F,"",0)</f>
        <v>精密機器</v>
      </c>
      <c r="D2879" s="1">
        <f>ROUND('Sheet1 (4)'!E2885/100000000,2)</f>
        <v>0.3</v>
      </c>
      <c r="E2879" s="1">
        <f>ROUND('Sheet1 (4)'!F2885/100,2)</f>
        <v>11.96</v>
      </c>
      <c r="F2879" s="1">
        <f>ROUND('Sheet1 (4)'!G2885/100,2)</f>
        <v>11.77</v>
      </c>
      <c r="G2879" s="1">
        <f>ROUND('Sheet1 (4)'!H2885/100,2)</f>
        <v>6.3</v>
      </c>
      <c r="H2879" s="1">
        <f>ROUND('Sheet1 (4)'!I2885/100,2)</f>
        <v>20.5</v>
      </c>
      <c r="I2879" s="1">
        <f>ROUND('Sheet1 (4)'!J2885/100,2)</f>
        <v>15.62</v>
      </c>
      <c r="J2879" s="1">
        <f>ROUND('Sheet1 (4)'!K2885/100,2)</f>
        <v>21</v>
      </c>
      <c r="K2879" s="1">
        <f>ROUND('Sheet1 (4)'!L2885/100,2)</f>
        <v>25</v>
      </c>
      <c r="L2879" s="4">
        <f>ROUND(('Sheet1 (4)'!M2885+'Sheet1 (4)'!R2885)/100,2)</f>
        <v>20.27</v>
      </c>
      <c r="M2879" s="4">
        <f>ROUND(('Sheet1 (4)'!N2885+'Sheet1 (4)'!S2885)/100,2)</f>
        <v>23.85</v>
      </c>
      <c r="N2879" s="4">
        <f>ROUND(('Sheet1 (4)'!O2885+'Sheet1 (4)'!T2885)/100,2)</f>
        <v>29.06</v>
      </c>
      <c r="O2879" s="4">
        <f>ROUND(('Sheet1 (4)'!P2885+'Sheet1 (4)'!U2885)/100,2)</f>
        <v>22.6</v>
      </c>
      <c r="P2879" s="4">
        <f>ROUND(('Sheet1 (4)'!Q2885+'Sheet1 (4)'!V2885)/100,2)</f>
        <v>-15.96</v>
      </c>
      <c r="Q2879" s="7">
        <f>ROUND('Sheet1 (4)'!W2885/100,2)</f>
        <v>0.1</v>
      </c>
      <c r="R2879" s="7">
        <f>ROUND('Sheet1 (4)'!X2885/100,2)</f>
        <v>0.1</v>
      </c>
      <c r="S2879" s="7">
        <f>ROUND('Sheet1 (4)'!Y2885/100,2)</f>
        <v>-0.03</v>
      </c>
      <c r="T2879" s="7">
        <f>ROUND('Sheet1 (4)'!Z2885/100,2)</f>
        <v>0.13</v>
      </c>
      <c r="U2879" s="7">
        <f>ROUND('Sheet1 (4)'!AA2885/100,2)</f>
        <v>0.06</v>
      </c>
      <c r="V2879" s="1" t="str">
        <f>'Sheet1 (4)'!AB2885&amp;".T"</f>
        <v>7743.T</v>
      </c>
      <c r="W2879">
        <f>ROUND('Sheet1 (4)'!AC2885,2)</f>
        <v>15.81</v>
      </c>
      <c r="X2879">
        <f>ROUND('Sheet1 (4)'!AD2885,2)</f>
        <v>0.98</v>
      </c>
      <c r="Y2879" t="str">
        <f>_xlfn.XLOOKUP('Sheet1 (4)'!AB2885,'Sheet1 (3)'!B:B,'Sheet1 (3)'!D:D,"",0)</f>
        <v>プライム</v>
      </c>
    </row>
    <row r="2880" spans="1:25" x14ac:dyDescent="0.2">
      <c r="A2880">
        <v>2879</v>
      </c>
      <c r="B2880" s="1" t="str">
        <f>_xlfn.XLOOKUP('Sheet1 (4)'!AB2886,'Sheet1 (3)'!B:B,'Sheet1 (3)'!C:C,"",0)</f>
        <v>セガサミーホールディングス</v>
      </c>
      <c r="C2880" s="1" t="str">
        <f>_xlfn.XLOOKUP('Sheet1 (4)'!AB2886,'Sheet1 (3)'!B:B,'Sheet1 (3)'!F:F,"",0)</f>
        <v>機械</v>
      </c>
      <c r="D2880" s="1">
        <f>ROUND('Sheet1 (4)'!E2886/100000000,2)</f>
        <v>2.1</v>
      </c>
      <c r="E2880" s="1">
        <f>ROUND('Sheet1 (4)'!F2886/100,2)</f>
        <v>65.540000000000006</v>
      </c>
      <c r="F2880" s="1">
        <f>ROUND('Sheet1 (4)'!G2886/100,2)</f>
        <v>320.43</v>
      </c>
      <c r="G2880" s="1">
        <f>ROUND('Sheet1 (4)'!H2886/100,2)</f>
        <v>467.89</v>
      </c>
      <c r="H2880" s="1">
        <f>ROUND('Sheet1 (4)'!I2886/100,2)</f>
        <v>568.36</v>
      </c>
      <c r="I2880" s="1">
        <f>ROUND('Sheet1 (4)'!J2886/100,2)</f>
        <v>481.24</v>
      </c>
      <c r="J2880" s="1">
        <f>ROUND('Sheet1 (4)'!K2886/100,2)</f>
        <v>516.41999999999996</v>
      </c>
      <c r="K2880" s="1">
        <f>ROUND('Sheet1 (4)'!L2886/100,2)</f>
        <v>634.32000000000005</v>
      </c>
      <c r="L2880" s="4">
        <f>ROUND(('Sheet1 (4)'!M2886+'Sheet1 (4)'!R2886)/100,2)</f>
        <v>240.89</v>
      </c>
      <c r="M2880" s="4">
        <f>ROUND(('Sheet1 (4)'!N2886+'Sheet1 (4)'!S2886)/100,2)</f>
        <v>308.13</v>
      </c>
      <c r="N2880" s="4">
        <f>ROUND(('Sheet1 (4)'!O2886+'Sheet1 (4)'!T2886)/100,2)</f>
        <v>423.53</v>
      </c>
      <c r="O2880" s="4">
        <f>ROUND(('Sheet1 (4)'!P2886+'Sheet1 (4)'!U2886)/100,2)</f>
        <v>-476.76</v>
      </c>
      <c r="P2880" s="4">
        <f>ROUND(('Sheet1 (4)'!Q2886+'Sheet1 (4)'!V2886)/100,2)</f>
        <v>83.13</v>
      </c>
      <c r="Q2880" s="7">
        <f>ROUND('Sheet1 (4)'!W2886/100,2)</f>
        <v>0.01</v>
      </c>
      <c r="R2880" s="7">
        <f>ROUND('Sheet1 (4)'!X2886/100,2)</f>
        <v>0.13</v>
      </c>
      <c r="S2880" s="7">
        <f>ROUND('Sheet1 (4)'!Y2886/100,2)</f>
        <v>0.15</v>
      </c>
      <c r="T2880" s="7">
        <f>ROUND('Sheet1 (4)'!Z2886/100,2)</f>
        <v>0.1</v>
      </c>
      <c r="U2880" s="7">
        <f>ROUND('Sheet1 (4)'!AA2886/100,2)</f>
        <v>0.12</v>
      </c>
      <c r="V2880" s="1" t="str">
        <f>'Sheet1 (4)'!AB2886&amp;".T"</f>
        <v>6460.T</v>
      </c>
      <c r="W2880">
        <f>ROUND('Sheet1 (4)'!AC2886,2)</f>
        <v>32.369999999999997</v>
      </c>
      <c r="X2880">
        <f>ROUND('Sheet1 (4)'!AD2886,2)</f>
        <v>1.47</v>
      </c>
      <c r="Y2880" t="str">
        <f>_xlfn.XLOOKUP('Sheet1 (4)'!AB2886,'Sheet1 (3)'!B:B,'Sheet1 (3)'!D:D,"",0)</f>
        <v>プライム</v>
      </c>
    </row>
    <row r="2881" spans="1:25" x14ac:dyDescent="0.2">
      <c r="A2881">
        <v>2880</v>
      </c>
      <c r="B2881" s="1" t="str">
        <f>_xlfn.XLOOKUP('Sheet1 (4)'!AB2887,'Sheet1 (3)'!B:B,'Sheet1 (3)'!C:C,"",0)</f>
        <v>セグエグループ</v>
      </c>
      <c r="C2881" s="1" t="str">
        <f>_xlfn.XLOOKUP('Sheet1 (4)'!AB2887,'Sheet1 (3)'!B:B,'Sheet1 (3)'!F:F,"",0)</f>
        <v>情報・通信業</v>
      </c>
      <c r="D2881" s="1">
        <f>ROUND('Sheet1 (4)'!E2887/100000000,2)</f>
        <v>0.32</v>
      </c>
      <c r="E2881" s="1">
        <f>ROUND('Sheet1 (4)'!F2887/100,2)</f>
        <v>6.38</v>
      </c>
      <c r="F2881" s="1">
        <f>ROUND('Sheet1 (4)'!G2887/100,2)</f>
        <v>9.06</v>
      </c>
      <c r="G2881" s="1">
        <f>ROUND('Sheet1 (4)'!H2887/100,2)</f>
        <v>10.86</v>
      </c>
      <c r="H2881" s="1">
        <f>ROUND('Sheet1 (4)'!I2887/100,2)</f>
        <v>7.2</v>
      </c>
      <c r="I2881" s="1">
        <f>ROUND('Sheet1 (4)'!J2887/100,2)</f>
        <v>7.2</v>
      </c>
      <c r="J2881" s="1" t="e">
        <f>ROUND('Sheet1 (4)'!K2887/100,2)</f>
        <v>#VALUE!</v>
      </c>
      <c r="K2881" s="1" t="e">
        <f>ROUND('Sheet1 (4)'!L2887/100,2)</f>
        <v>#VALUE!</v>
      </c>
      <c r="L2881" s="4">
        <f>ROUND(('Sheet1 (4)'!M2887+'Sheet1 (4)'!R2887)/100,2)</f>
        <v>-4.05</v>
      </c>
      <c r="M2881" s="4">
        <f>ROUND(('Sheet1 (4)'!N2887+'Sheet1 (4)'!S2887)/100,2)</f>
        <v>12.09</v>
      </c>
      <c r="N2881" s="4">
        <f>ROUND(('Sheet1 (4)'!O2887+'Sheet1 (4)'!T2887)/100,2)</f>
        <v>9.2799999999999994</v>
      </c>
      <c r="O2881" s="4">
        <f>ROUND(('Sheet1 (4)'!P2887+'Sheet1 (4)'!U2887)/100,2)</f>
        <v>7.64</v>
      </c>
      <c r="P2881" s="4">
        <f>ROUND(('Sheet1 (4)'!Q2887+'Sheet1 (4)'!V2887)/100,2)</f>
        <v>7.64</v>
      </c>
      <c r="Q2881" s="7">
        <f>ROUND('Sheet1 (4)'!W2887/100,2)</f>
        <v>0.14000000000000001</v>
      </c>
      <c r="R2881" s="7">
        <f>ROUND('Sheet1 (4)'!X2887/100,2)</f>
        <v>0.22</v>
      </c>
      <c r="S2881" s="7">
        <f>ROUND('Sheet1 (4)'!Y2887/100,2)</f>
        <v>0.17</v>
      </c>
      <c r="T2881" s="7">
        <f>ROUND('Sheet1 (4)'!Z2887/100,2)</f>
        <v>0.15</v>
      </c>
      <c r="U2881" s="7">
        <f>ROUND('Sheet1 (4)'!AA2887/100,2)</f>
        <v>0.15</v>
      </c>
      <c r="V2881" s="1" t="str">
        <f>'Sheet1 (4)'!AB2887&amp;".T"</f>
        <v>3968.T</v>
      </c>
      <c r="W2881">
        <f>ROUND('Sheet1 (4)'!AC2887,2)</f>
        <v>42.77</v>
      </c>
      <c r="X2881">
        <f>ROUND('Sheet1 (4)'!AD2887,2)</f>
        <v>4.8499999999999996</v>
      </c>
      <c r="Y2881" t="str">
        <f>_xlfn.XLOOKUP('Sheet1 (4)'!AB2887,'Sheet1 (3)'!B:B,'Sheet1 (3)'!D:D,"",0)</f>
        <v>プライム</v>
      </c>
    </row>
    <row r="2882" spans="1:25" x14ac:dyDescent="0.2">
      <c r="A2882">
        <v>2881</v>
      </c>
      <c r="B2882" s="1" t="str">
        <f>_xlfn.XLOOKUP('Sheet1 (4)'!AB2888,'Sheet1 (3)'!B:B,'Sheet1 (3)'!C:C,"",0)</f>
        <v>西部電機</v>
      </c>
      <c r="C2882" s="1" t="str">
        <f>_xlfn.XLOOKUP('Sheet1 (4)'!AB2888,'Sheet1 (3)'!B:B,'Sheet1 (3)'!F:F,"",0)</f>
        <v>機械</v>
      </c>
      <c r="D2882" s="1">
        <f>ROUND('Sheet1 (4)'!E2888/100000000,2)</f>
        <v>0.15</v>
      </c>
      <c r="E2882" s="1">
        <f>ROUND('Sheet1 (4)'!F2888/100,2)</f>
        <v>22.9</v>
      </c>
      <c r="F2882" s="1">
        <f>ROUND('Sheet1 (4)'!G2888/100,2)</f>
        <v>27.24</v>
      </c>
      <c r="G2882" s="1">
        <f>ROUND('Sheet1 (4)'!H2888/100,2)</f>
        <v>24.12</v>
      </c>
      <c r="H2882" s="1">
        <f>ROUND('Sheet1 (4)'!I2888/100,2)</f>
        <v>27.83</v>
      </c>
      <c r="I2882" s="1">
        <f>ROUND('Sheet1 (4)'!J2888/100,2)</f>
        <v>31.94</v>
      </c>
      <c r="J2882" s="1" t="e">
        <f>ROUND('Sheet1 (4)'!K2888/100,2)</f>
        <v>#VALUE!</v>
      </c>
      <c r="K2882" s="1" t="e">
        <f>ROUND('Sheet1 (4)'!L2888/100,2)</f>
        <v>#VALUE!</v>
      </c>
      <c r="L2882" s="4">
        <f>ROUND(('Sheet1 (4)'!M2888+'Sheet1 (4)'!R2888)/100,2)</f>
        <v>38.5</v>
      </c>
      <c r="M2882" s="4">
        <f>ROUND(('Sheet1 (4)'!N2888+'Sheet1 (4)'!S2888)/100,2)</f>
        <v>33.880000000000003</v>
      </c>
      <c r="N2882" s="4">
        <f>ROUND(('Sheet1 (4)'!O2888+'Sheet1 (4)'!T2888)/100,2)</f>
        <v>-19.46</v>
      </c>
      <c r="O2882" s="4">
        <f>ROUND(('Sheet1 (4)'!P2888+'Sheet1 (4)'!U2888)/100,2)</f>
        <v>15.06</v>
      </c>
      <c r="P2882" s="4">
        <f>ROUND(('Sheet1 (4)'!Q2888+'Sheet1 (4)'!V2888)/100,2)</f>
        <v>-25.22</v>
      </c>
      <c r="Q2882" s="7">
        <f>ROUND('Sheet1 (4)'!W2888/100,2)</f>
        <v>7.0000000000000007E-2</v>
      </c>
      <c r="R2882" s="7">
        <f>ROUND('Sheet1 (4)'!X2888/100,2)</f>
        <v>7.0000000000000007E-2</v>
      </c>
      <c r="S2882" s="7">
        <f>ROUND('Sheet1 (4)'!Y2888/100,2)</f>
        <v>0.06</v>
      </c>
      <c r="T2882" s="7">
        <f>ROUND('Sheet1 (4)'!Z2888/100,2)</f>
        <v>7.0000000000000007E-2</v>
      </c>
      <c r="U2882" s="7">
        <f>ROUND('Sheet1 (4)'!AA2888/100,2)</f>
        <v>0.08</v>
      </c>
      <c r="V2882" s="1" t="str">
        <f>'Sheet1 (4)'!AB2888&amp;".T"</f>
        <v>6144.T</v>
      </c>
      <c r="W2882">
        <f>ROUND('Sheet1 (4)'!AC2888,2)</f>
        <v>12.74</v>
      </c>
      <c r="X2882">
        <f>ROUND('Sheet1 (4)'!AD2888,2)</f>
        <v>1.04</v>
      </c>
      <c r="Y2882" t="str">
        <f>_xlfn.XLOOKUP('Sheet1 (4)'!AB2888,'Sheet1 (3)'!B:B,'Sheet1 (3)'!D:D,"",0)</f>
        <v>スタンダード</v>
      </c>
    </row>
    <row r="2883" spans="1:25" x14ac:dyDescent="0.2">
      <c r="A2883">
        <v>2882</v>
      </c>
      <c r="B2883" s="1" t="str">
        <f>_xlfn.XLOOKUP('Sheet1 (4)'!AB2889,'Sheet1 (3)'!B:B,'Sheet1 (3)'!C:C,"",0)</f>
        <v>西部技研</v>
      </c>
      <c r="C2883" s="1" t="str">
        <f>_xlfn.XLOOKUP('Sheet1 (4)'!AB2889,'Sheet1 (3)'!B:B,'Sheet1 (3)'!F:F,"",0)</f>
        <v>機械</v>
      </c>
      <c r="D2883" s="1">
        <f>ROUND('Sheet1 (4)'!E2889/100000000,2)</f>
        <v>0.2</v>
      </c>
      <c r="E2883" s="1">
        <f>ROUND('Sheet1 (4)'!F2889/100,2)</f>
        <v>18.48</v>
      </c>
      <c r="F2883" s="1">
        <f>ROUND('Sheet1 (4)'!G2889/100,2)</f>
        <v>46.05</v>
      </c>
      <c r="G2883" s="1">
        <f>ROUND('Sheet1 (4)'!H2889/100,2)</f>
        <v>42.99</v>
      </c>
      <c r="H2883" s="1">
        <f>ROUND('Sheet1 (4)'!I2889/100,2)</f>
        <v>40.31</v>
      </c>
      <c r="I2883" s="1">
        <f>ROUND('Sheet1 (4)'!J2889/100,2)</f>
        <v>40.31</v>
      </c>
      <c r="J2883" s="1">
        <f>ROUND('Sheet1 (4)'!K2889/100,2)</f>
        <v>38.950000000000003</v>
      </c>
      <c r="K2883" s="1">
        <f>ROUND('Sheet1 (4)'!L2889/100,2)</f>
        <v>42.3</v>
      </c>
      <c r="L2883" s="4" t="e">
        <f>ROUND(('Sheet1 (4)'!M2889+'Sheet1 (4)'!R2889)/100,2)</f>
        <v>#VALUE!</v>
      </c>
      <c r="M2883" s="4" t="e">
        <f>ROUND(('Sheet1 (4)'!N2889+'Sheet1 (4)'!S2889)/100,2)</f>
        <v>#VALUE!</v>
      </c>
      <c r="N2883" s="4">
        <f>ROUND(('Sheet1 (4)'!O2889+'Sheet1 (4)'!T2889)/100,2)</f>
        <v>-3.4</v>
      </c>
      <c r="O2883" s="4">
        <f>ROUND(('Sheet1 (4)'!P2889+'Sheet1 (4)'!U2889)/100,2)</f>
        <v>40.700000000000003</v>
      </c>
      <c r="P2883" s="4">
        <f>ROUND(('Sheet1 (4)'!Q2889+'Sheet1 (4)'!V2889)/100,2)</f>
        <v>40.700000000000003</v>
      </c>
      <c r="Q2883" s="7" t="e">
        <f>ROUND('Sheet1 (4)'!W2889/100,2)</f>
        <v>#VALUE!</v>
      </c>
      <c r="R2883" s="7">
        <f>ROUND('Sheet1 (4)'!X2889/100,2)</f>
        <v>0.25</v>
      </c>
      <c r="S2883" s="7">
        <f>ROUND('Sheet1 (4)'!Y2889/100,2)</f>
        <v>0.15</v>
      </c>
      <c r="T2883" s="7">
        <f>ROUND('Sheet1 (4)'!Z2889/100,2)</f>
        <v>0.12</v>
      </c>
      <c r="U2883" s="7">
        <f>ROUND('Sheet1 (4)'!AA2889/100,2)</f>
        <v>0.12</v>
      </c>
      <c r="V2883" s="1" t="str">
        <f>'Sheet1 (4)'!AB2889&amp;".T"</f>
        <v>6223.T</v>
      </c>
      <c r="W2883">
        <f>ROUND('Sheet1 (4)'!AC2889,2)</f>
        <v>9.84</v>
      </c>
      <c r="X2883">
        <f>ROUND('Sheet1 (4)'!AD2889,2)</f>
        <v>1.1599999999999999</v>
      </c>
      <c r="Y2883" t="str">
        <f>_xlfn.XLOOKUP('Sheet1 (4)'!AB2889,'Sheet1 (3)'!B:B,'Sheet1 (3)'!D:D,"",0)</f>
        <v>スタンダード</v>
      </c>
    </row>
    <row r="2884" spans="1:25" x14ac:dyDescent="0.2">
      <c r="A2884">
        <v>2883</v>
      </c>
      <c r="B2884" s="1" t="str">
        <f>_xlfn.XLOOKUP('Sheet1 (4)'!AB2890,'Sheet1 (3)'!B:B,'Sheet1 (3)'!C:C,"",0)</f>
        <v>西武ホールディングス</v>
      </c>
      <c r="C2884" s="1" t="str">
        <f>_xlfn.XLOOKUP('Sheet1 (4)'!AB2890,'Sheet1 (3)'!B:B,'Sheet1 (3)'!F:F,"",0)</f>
        <v>陸運業</v>
      </c>
      <c r="D2884" s="1">
        <f>ROUND('Sheet1 (4)'!E2890/100000000,2)</f>
        <v>2.57</v>
      </c>
      <c r="E2884" s="1">
        <f>ROUND('Sheet1 (4)'!F2890/100,2)</f>
        <v>-515.86</v>
      </c>
      <c r="F2884" s="1">
        <f>ROUND('Sheet1 (4)'!G2890/100,2)</f>
        <v>-132.15</v>
      </c>
      <c r="G2884" s="1">
        <f>ROUND('Sheet1 (4)'!H2890/100,2)</f>
        <v>221.56</v>
      </c>
      <c r="H2884" s="1">
        <f>ROUND('Sheet1 (4)'!I2890/100,2)</f>
        <v>477.12</v>
      </c>
      <c r="I2884" s="1">
        <f>ROUND('Sheet1 (4)'!J2890/100,2)</f>
        <v>2927.36</v>
      </c>
      <c r="J2884" s="1">
        <f>ROUND('Sheet1 (4)'!K2890/100,2)</f>
        <v>429.91</v>
      </c>
      <c r="K2884" s="1">
        <f>ROUND('Sheet1 (4)'!L2890/100,2)</f>
        <v>545.96</v>
      </c>
      <c r="L2884" s="4">
        <f>ROUND(('Sheet1 (4)'!M2890+'Sheet1 (4)'!R2890)/100,2)</f>
        <v>-718.01</v>
      </c>
      <c r="M2884" s="4">
        <f>ROUND(('Sheet1 (4)'!N2890+'Sheet1 (4)'!S2890)/100,2)</f>
        <v>772.1</v>
      </c>
      <c r="N2884" s="4">
        <f>ROUND(('Sheet1 (4)'!O2890+'Sheet1 (4)'!T2890)/100,2)</f>
        <v>1550.21</v>
      </c>
      <c r="O2884" s="4">
        <f>ROUND(('Sheet1 (4)'!P2890+'Sheet1 (4)'!U2890)/100,2)</f>
        <v>480.42</v>
      </c>
      <c r="P2884" s="4">
        <f>ROUND(('Sheet1 (4)'!Q2890+'Sheet1 (4)'!V2890)/100,2)</f>
        <v>3806.86</v>
      </c>
      <c r="Q2884" s="7">
        <f>ROUND('Sheet1 (4)'!W2890/100,2)</f>
        <v>-0.19</v>
      </c>
      <c r="R2884" s="7">
        <f>ROUND('Sheet1 (4)'!X2890/100,2)</f>
        <v>0.03</v>
      </c>
      <c r="S2884" s="7">
        <f>ROUND('Sheet1 (4)'!Y2890/100,2)</f>
        <v>0.15</v>
      </c>
      <c r="T2884" s="7">
        <f>ROUND('Sheet1 (4)'!Z2890/100,2)</f>
        <v>7.0000000000000007E-2</v>
      </c>
      <c r="U2884" s="7">
        <f>ROUND('Sheet1 (4)'!AA2890/100,2)</f>
        <v>0.52</v>
      </c>
      <c r="V2884" s="1" t="str">
        <f>'Sheet1 (4)'!AB2890&amp;".T"</f>
        <v>9024.T</v>
      </c>
      <c r="W2884">
        <f>ROUND('Sheet1 (4)'!AC2890,2)</f>
        <v>5.65</v>
      </c>
      <c r="X2884">
        <f>ROUND('Sheet1 (4)'!AD2890,2)</f>
        <v>2.4900000000000002</v>
      </c>
      <c r="Y2884" t="str">
        <f>_xlfn.XLOOKUP('Sheet1 (4)'!AB2890,'Sheet1 (3)'!B:B,'Sheet1 (3)'!D:D,"",0)</f>
        <v>プライム</v>
      </c>
    </row>
    <row r="2885" spans="1:25" x14ac:dyDescent="0.2">
      <c r="A2885">
        <v>2884</v>
      </c>
      <c r="B2885" s="1" t="str">
        <f>_xlfn.XLOOKUP('Sheet1 (4)'!AB2891,'Sheet1 (3)'!B:B,'Sheet1 (3)'!C:C,"",0)</f>
        <v>成学社</v>
      </c>
      <c r="C2885" s="1" t="str">
        <f>_xlfn.XLOOKUP('Sheet1 (4)'!AB2891,'Sheet1 (3)'!B:B,'Sheet1 (3)'!F:F,"",0)</f>
        <v>サービス業</v>
      </c>
      <c r="D2885" s="1">
        <f>ROUND('Sheet1 (4)'!E2891/100000000,2)</f>
        <v>0.06</v>
      </c>
      <c r="E2885" s="1">
        <f>ROUND('Sheet1 (4)'!F2891/100,2)</f>
        <v>0.25</v>
      </c>
      <c r="F2885" s="1">
        <f>ROUND('Sheet1 (4)'!G2891/100,2)</f>
        <v>6.25</v>
      </c>
      <c r="G2885" s="1">
        <f>ROUND('Sheet1 (4)'!H2891/100,2)</f>
        <v>7.11</v>
      </c>
      <c r="H2885" s="1">
        <f>ROUND('Sheet1 (4)'!I2891/100,2)</f>
        <v>7.03</v>
      </c>
      <c r="I2885" s="1">
        <f>ROUND('Sheet1 (4)'!J2891/100,2)</f>
        <v>7.79</v>
      </c>
      <c r="J2885" s="1" t="e">
        <f>ROUND('Sheet1 (4)'!K2891/100,2)</f>
        <v>#VALUE!</v>
      </c>
      <c r="K2885" s="1" t="e">
        <f>ROUND('Sheet1 (4)'!L2891/100,2)</f>
        <v>#VALUE!</v>
      </c>
      <c r="L2885" s="4">
        <f>ROUND(('Sheet1 (4)'!M2891+'Sheet1 (4)'!R2891)/100,2)</f>
        <v>-1.2</v>
      </c>
      <c r="M2885" s="4">
        <f>ROUND(('Sheet1 (4)'!N2891+'Sheet1 (4)'!S2891)/100,2)</f>
        <v>8.52</v>
      </c>
      <c r="N2885" s="4">
        <f>ROUND(('Sheet1 (4)'!O2891+'Sheet1 (4)'!T2891)/100,2)</f>
        <v>3.83</v>
      </c>
      <c r="O2885" s="4">
        <f>ROUND(('Sheet1 (4)'!P2891+'Sheet1 (4)'!U2891)/100,2)</f>
        <v>5</v>
      </c>
      <c r="P2885" s="4">
        <f>ROUND(('Sheet1 (4)'!Q2891+'Sheet1 (4)'!V2891)/100,2)</f>
        <v>6.74</v>
      </c>
      <c r="Q2885" s="7">
        <f>ROUND('Sheet1 (4)'!W2891/100,2)</f>
        <v>-0.04</v>
      </c>
      <c r="R2885" s="7">
        <f>ROUND('Sheet1 (4)'!X2891/100,2)</f>
        <v>0.12</v>
      </c>
      <c r="S2885" s="7">
        <f>ROUND('Sheet1 (4)'!Y2891/100,2)</f>
        <v>0.14000000000000001</v>
      </c>
      <c r="T2885" s="7">
        <f>ROUND('Sheet1 (4)'!Z2891/100,2)</f>
        <v>0.13</v>
      </c>
      <c r="U2885" s="7">
        <f>ROUND('Sheet1 (4)'!AA2891/100,2)</f>
        <v>0.13</v>
      </c>
      <c r="V2885" s="1" t="str">
        <f>'Sheet1 (4)'!AB2891&amp;".T"</f>
        <v>2179.T</v>
      </c>
      <c r="W2885">
        <f>ROUND('Sheet1 (4)'!AC2891,2)</f>
        <v>11.24</v>
      </c>
      <c r="X2885">
        <f>ROUND('Sheet1 (4)'!AD2891,2)</f>
        <v>1.28</v>
      </c>
      <c r="Y2885" t="str">
        <f>_xlfn.XLOOKUP('Sheet1 (4)'!AB2891,'Sheet1 (3)'!B:B,'Sheet1 (3)'!D:D,"",0)</f>
        <v>スタンダード</v>
      </c>
    </row>
    <row r="2886" spans="1:25" x14ac:dyDescent="0.2">
      <c r="A2886">
        <v>2885</v>
      </c>
      <c r="B2886" s="1" t="str">
        <f>_xlfn.XLOOKUP('Sheet1 (4)'!AB2892,'Sheet1 (3)'!B:B,'Sheet1 (3)'!C:C,"",0)</f>
        <v>セイヒョー</v>
      </c>
      <c r="C2886" s="1" t="str">
        <f>_xlfn.XLOOKUP('Sheet1 (4)'!AB2892,'Sheet1 (3)'!B:B,'Sheet1 (3)'!F:F,"",0)</f>
        <v>食料品</v>
      </c>
      <c r="D2886" s="1">
        <f>ROUND('Sheet1 (4)'!E2892/100000000,2)</f>
        <v>0.01</v>
      </c>
      <c r="E2886" s="1">
        <f>ROUND('Sheet1 (4)'!F2892/100,2)</f>
        <v>0.18</v>
      </c>
      <c r="F2886" s="1">
        <f>ROUND('Sheet1 (4)'!G2892/100,2)</f>
        <v>0.56000000000000005</v>
      </c>
      <c r="G2886" s="1">
        <f>ROUND('Sheet1 (4)'!H2892/100,2)</f>
        <v>0.11</v>
      </c>
      <c r="H2886" s="1">
        <f>ROUND('Sheet1 (4)'!I2892/100,2)</f>
        <v>0.55000000000000004</v>
      </c>
      <c r="I2886" s="1">
        <f>ROUND('Sheet1 (4)'!J2892/100,2)</f>
        <v>0.96</v>
      </c>
      <c r="J2886" s="1" t="e">
        <f>ROUND('Sheet1 (4)'!K2892/100,2)</f>
        <v>#VALUE!</v>
      </c>
      <c r="K2886" s="1" t="e">
        <f>ROUND('Sheet1 (4)'!L2892/100,2)</f>
        <v>#VALUE!</v>
      </c>
      <c r="L2886" s="4">
        <f>ROUND(('Sheet1 (4)'!M2892+'Sheet1 (4)'!R2892)/100,2)</f>
        <v>4.2300000000000004</v>
      </c>
      <c r="M2886" s="4">
        <f>ROUND(('Sheet1 (4)'!N2892+'Sheet1 (4)'!S2892)/100,2)</f>
        <v>1.64</v>
      </c>
      <c r="N2886" s="4">
        <f>ROUND(('Sheet1 (4)'!O2892+'Sheet1 (4)'!T2892)/100,2)</f>
        <v>0.32</v>
      </c>
      <c r="O2886" s="4">
        <f>ROUND(('Sheet1 (4)'!P2892+'Sheet1 (4)'!U2892)/100,2)</f>
        <v>-3.62</v>
      </c>
      <c r="P2886" s="4">
        <f>ROUND(('Sheet1 (4)'!Q2892+'Sheet1 (4)'!V2892)/100,2)</f>
        <v>-0.46</v>
      </c>
      <c r="Q2886" s="7">
        <f>ROUND('Sheet1 (4)'!W2892/100,2)</f>
        <v>0.05</v>
      </c>
      <c r="R2886" s="7">
        <f>ROUND('Sheet1 (4)'!X2892/100,2)</f>
        <v>0.06</v>
      </c>
      <c r="S2886" s="7">
        <f>ROUND('Sheet1 (4)'!Y2892/100,2)</f>
        <v>0.02</v>
      </c>
      <c r="T2886" s="7">
        <f>ROUND('Sheet1 (4)'!Z2892/100,2)</f>
        <v>0.04</v>
      </c>
      <c r="U2886" s="7">
        <f>ROUND('Sheet1 (4)'!AA2892/100,2)</f>
        <v>0.09</v>
      </c>
      <c r="V2886" s="1" t="str">
        <f>'Sheet1 (4)'!AB2892&amp;".T"</f>
        <v>2872.T</v>
      </c>
      <c r="W2886">
        <f>ROUND('Sheet1 (4)'!AC2892,2)</f>
        <v>28.6</v>
      </c>
      <c r="X2886">
        <f>ROUND('Sheet1 (4)'!AD2892,2)</f>
        <v>1.75</v>
      </c>
      <c r="Y2886" t="str">
        <f>_xlfn.XLOOKUP('Sheet1 (4)'!AB2892,'Sheet1 (3)'!B:B,'Sheet1 (3)'!D:D,"",0)</f>
        <v>スタンダード</v>
      </c>
    </row>
    <row r="2887" spans="1:25" x14ac:dyDescent="0.2">
      <c r="A2887">
        <v>2886</v>
      </c>
      <c r="B2887" s="1" t="str">
        <f>_xlfn.XLOOKUP('Sheet1 (4)'!AB2893,'Sheet1 (3)'!B:B,'Sheet1 (3)'!C:C,"",0)</f>
        <v>西華産業</v>
      </c>
      <c r="C2887" s="1" t="str">
        <f>_xlfn.XLOOKUP('Sheet1 (4)'!AB2893,'Sheet1 (3)'!B:B,'Sheet1 (3)'!F:F,"",0)</f>
        <v>卸売業</v>
      </c>
      <c r="D2887" s="1">
        <f>ROUND('Sheet1 (4)'!E2893/100000000,2)</f>
        <v>0.36</v>
      </c>
      <c r="E2887" s="1">
        <f>ROUND('Sheet1 (4)'!F2893/100,2)</f>
        <v>25.82</v>
      </c>
      <c r="F2887" s="1">
        <f>ROUND('Sheet1 (4)'!G2893/100,2)</f>
        <v>38.25</v>
      </c>
      <c r="G2887" s="1">
        <f>ROUND('Sheet1 (4)'!H2893/100,2)</f>
        <v>46.37</v>
      </c>
      <c r="H2887" s="1">
        <f>ROUND('Sheet1 (4)'!I2893/100,2)</f>
        <v>55.81</v>
      </c>
      <c r="I2887" s="1">
        <f>ROUND('Sheet1 (4)'!J2893/100,2)</f>
        <v>64.87</v>
      </c>
      <c r="J2887" s="1" t="e">
        <f>ROUND('Sheet1 (4)'!K2893/100,2)</f>
        <v>#VALUE!</v>
      </c>
      <c r="K2887" s="1" t="e">
        <f>ROUND('Sheet1 (4)'!L2893/100,2)</f>
        <v>#VALUE!</v>
      </c>
      <c r="L2887" s="4">
        <f>ROUND(('Sheet1 (4)'!M2893+'Sheet1 (4)'!R2893)/100,2)</f>
        <v>25.71</v>
      </c>
      <c r="M2887" s="4">
        <f>ROUND(('Sheet1 (4)'!N2893+'Sheet1 (4)'!S2893)/100,2)</f>
        <v>60.96</v>
      </c>
      <c r="N2887" s="4">
        <f>ROUND(('Sheet1 (4)'!O2893+'Sheet1 (4)'!T2893)/100,2)</f>
        <v>-17.989999999999998</v>
      </c>
      <c r="O2887" s="4">
        <f>ROUND(('Sheet1 (4)'!P2893+'Sheet1 (4)'!U2893)/100,2)</f>
        <v>24.53</v>
      </c>
      <c r="P2887" s="4">
        <f>ROUND(('Sheet1 (4)'!Q2893+'Sheet1 (4)'!V2893)/100,2)</f>
        <v>88.86</v>
      </c>
      <c r="Q2887" s="7">
        <f>ROUND('Sheet1 (4)'!W2893/100,2)</f>
        <v>0.1</v>
      </c>
      <c r="R2887" s="7">
        <f>ROUND('Sheet1 (4)'!X2893/100,2)</f>
        <v>0.08</v>
      </c>
      <c r="S2887" s="7">
        <f>ROUND('Sheet1 (4)'!Y2893/100,2)</f>
        <v>0.15</v>
      </c>
      <c r="T2887" s="7">
        <f>ROUND('Sheet1 (4)'!Z2893/100,2)</f>
        <v>0.12</v>
      </c>
      <c r="U2887" s="7">
        <f>ROUND('Sheet1 (4)'!AA2893/100,2)</f>
        <v>0.17</v>
      </c>
      <c r="V2887" s="1" t="str">
        <f>'Sheet1 (4)'!AB2893&amp;".T"</f>
        <v>8061.T</v>
      </c>
      <c r="W2887">
        <f>ROUND('Sheet1 (4)'!AC2893,2)</f>
        <v>8.9700000000000006</v>
      </c>
      <c r="X2887" t="e">
        <f>ROUND('Sheet1 (4)'!AD2893,2)</f>
        <v>#VALUE!</v>
      </c>
      <c r="Y2887" t="str">
        <f>_xlfn.XLOOKUP('Sheet1 (4)'!AB2893,'Sheet1 (3)'!B:B,'Sheet1 (3)'!D:D,"",0)</f>
        <v>プライム</v>
      </c>
    </row>
    <row r="2888" spans="1:25" x14ac:dyDescent="0.2">
      <c r="A2888">
        <v>2887</v>
      </c>
      <c r="B2888" s="1" t="str">
        <f>_xlfn.XLOOKUP('Sheet1 (4)'!AB2894,'Sheet1 (3)'!B:B,'Sheet1 (3)'!C:C,"",0)</f>
        <v>生化学工業</v>
      </c>
      <c r="C2888" s="1" t="str">
        <f>_xlfn.XLOOKUP('Sheet1 (4)'!AB2894,'Sheet1 (3)'!B:B,'Sheet1 (3)'!F:F,"",0)</f>
        <v>医薬品</v>
      </c>
      <c r="D2888" s="1">
        <f>ROUND('Sheet1 (4)'!E2894/100000000,2)</f>
        <v>0.55000000000000004</v>
      </c>
      <c r="E2888" s="1">
        <f>ROUND('Sheet1 (4)'!F2894/100,2)</f>
        <v>15.32</v>
      </c>
      <c r="F2888" s="1">
        <f>ROUND('Sheet1 (4)'!G2894/100,2)</f>
        <v>44.95</v>
      </c>
      <c r="G2888" s="1">
        <f>ROUND('Sheet1 (4)'!H2894/100,2)</f>
        <v>21.14</v>
      </c>
      <c r="H2888" s="1">
        <f>ROUND('Sheet1 (4)'!I2894/100,2)</f>
        <v>4.33</v>
      </c>
      <c r="I2888" s="1">
        <f>ROUND('Sheet1 (4)'!J2894/100,2)</f>
        <v>13.34</v>
      </c>
      <c r="J2888" s="1">
        <f>ROUND('Sheet1 (4)'!K2894/100,2)</f>
        <v>25</v>
      </c>
      <c r="K2888" s="1">
        <f>ROUND('Sheet1 (4)'!L2894/100,2)</f>
        <v>26.5</v>
      </c>
      <c r="L2888" s="4">
        <f>ROUND(('Sheet1 (4)'!M2894+'Sheet1 (4)'!R2894)/100,2)</f>
        <v>22.8</v>
      </c>
      <c r="M2888" s="4">
        <f>ROUND(('Sheet1 (4)'!N2894+'Sheet1 (4)'!S2894)/100,2)</f>
        <v>90.62</v>
      </c>
      <c r="N2888" s="4">
        <f>ROUND(('Sheet1 (4)'!O2894+'Sheet1 (4)'!T2894)/100,2)</f>
        <v>49.39</v>
      </c>
      <c r="O2888" s="4">
        <f>ROUND(('Sheet1 (4)'!P2894+'Sheet1 (4)'!U2894)/100,2)</f>
        <v>-66.959999999999994</v>
      </c>
      <c r="P2888" s="4">
        <f>ROUND(('Sheet1 (4)'!Q2894+'Sheet1 (4)'!V2894)/100,2)</f>
        <v>8.89</v>
      </c>
      <c r="Q2888" s="7">
        <f>ROUND('Sheet1 (4)'!W2894/100,2)</f>
        <v>7.0000000000000007E-2</v>
      </c>
      <c r="R2888" s="7">
        <f>ROUND('Sheet1 (4)'!X2894/100,2)</f>
        <v>0.06</v>
      </c>
      <c r="S2888" s="7">
        <f>ROUND('Sheet1 (4)'!Y2894/100,2)</f>
        <v>0.03</v>
      </c>
      <c r="T2888" s="7">
        <f>ROUND('Sheet1 (4)'!Z2894/100,2)</f>
        <v>0.03</v>
      </c>
      <c r="U2888" s="7">
        <f>ROUND('Sheet1 (4)'!AA2894/100,2)</f>
        <v>0.02</v>
      </c>
      <c r="V2888" s="1" t="str">
        <f>'Sheet1 (4)'!AB2894&amp;".T"</f>
        <v>4548.T</v>
      </c>
      <c r="W2888" t="e">
        <f>ROUND('Sheet1 (4)'!AC2894,2)</f>
        <v>#VALUE!</v>
      </c>
      <c r="X2888">
        <f>ROUND('Sheet1 (4)'!AD2894,2)</f>
        <v>0.5</v>
      </c>
      <c r="Y2888" t="str">
        <f>_xlfn.XLOOKUP('Sheet1 (4)'!AB2894,'Sheet1 (3)'!B:B,'Sheet1 (3)'!D:D,"",0)</f>
        <v>プライム</v>
      </c>
    </row>
    <row r="2889" spans="1:25" x14ac:dyDescent="0.2">
      <c r="A2889">
        <v>2888</v>
      </c>
      <c r="B2889" s="1" t="str">
        <f>_xlfn.XLOOKUP('Sheet1 (4)'!AB2895,'Sheet1 (3)'!B:B,'Sheet1 (3)'!C:C,"",0)</f>
        <v>世紀東急工業</v>
      </c>
      <c r="C2889" s="1" t="str">
        <f>_xlfn.XLOOKUP('Sheet1 (4)'!AB2895,'Sheet1 (3)'!B:B,'Sheet1 (3)'!F:F,"",0)</f>
        <v>建設業</v>
      </c>
      <c r="D2889" s="1">
        <f>ROUND('Sheet1 (4)'!E2895/100000000,2)</f>
        <v>0.37</v>
      </c>
      <c r="E2889" s="1">
        <f>ROUND('Sheet1 (4)'!F2895/100,2)</f>
        <v>84.71</v>
      </c>
      <c r="F2889" s="1">
        <f>ROUND('Sheet1 (4)'!G2895/100,2)</f>
        <v>44.19</v>
      </c>
      <c r="G2889" s="1">
        <f>ROUND('Sheet1 (4)'!H2895/100,2)</f>
        <v>26.7</v>
      </c>
      <c r="H2889" s="1">
        <f>ROUND('Sheet1 (4)'!I2895/100,2)</f>
        <v>40.92</v>
      </c>
      <c r="I2889" s="1">
        <f>ROUND('Sheet1 (4)'!J2895/100,2)</f>
        <v>58.42</v>
      </c>
      <c r="J2889" s="1" t="e">
        <f>ROUND('Sheet1 (4)'!K2895/100,2)</f>
        <v>#VALUE!</v>
      </c>
      <c r="K2889" s="1" t="e">
        <f>ROUND('Sheet1 (4)'!L2895/100,2)</f>
        <v>#VALUE!</v>
      </c>
      <c r="L2889" s="4">
        <f>ROUND(('Sheet1 (4)'!M2895+'Sheet1 (4)'!R2895)/100,2)</f>
        <v>-24.84</v>
      </c>
      <c r="M2889" s="4">
        <f>ROUND(('Sheet1 (4)'!N2895+'Sheet1 (4)'!S2895)/100,2)</f>
        <v>9.7799999999999994</v>
      </c>
      <c r="N2889" s="4">
        <f>ROUND(('Sheet1 (4)'!O2895+'Sheet1 (4)'!T2895)/100,2)</f>
        <v>-26.48</v>
      </c>
      <c r="O2889" s="4">
        <f>ROUND(('Sheet1 (4)'!P2895+'Sheet1 (4)'!U2895)/100,2)</f>
        <v>80.760000000000005</v>
      </c>
      <c r="P2889" s="4">
        <f>ROUND(('Sheet1 (4)'!Q2895+'Sheet1 (4)'!V2895)/100,2)</f>
        <v>-23.1</v>
      </c>
      <c r="Q2889" s="7">
        <f>ROUND('Sheet1 (4)'!W2895/100,2)</f>
        <v>0.13</v>
      </c>
      <c r="R2889" s="7">
        <f>ROUND('Sheet1 (4)'!X2895/100,2)</f>
        <v>0.08</v>
      </c>
      <c r="S2889" s="7">
        <f>ROUND('Sheet1 (4)'!Y2895/100,2)</f>
        <v>0.03</v>
      </c>
      <c r="T2889" s="7">
        <f>ROUND('Sheet1 (4)'!Z2895/100,2)</f>
        <v>7.0000000000000007E-2</v>
      </c>
      <c r="U2889" s="7">
        <f>ROUND('Sheet1 (4)'!AA2895/100,2)</f>
        <v>0.09</v>
      </c>
      <c r="V2889" s="1" t="str">
        <f>'Sheet1 (4)'!AB2895&amp;".T"</f>
        <v>1898.T</v>
      </c>
      <c r="W2889">
        <f>ROUND('Sheet1 (4)'!AC2895,2)</f>
        <v>12.85</v>
      </c>
      <c r="X2889">
        <f>ROUND('Sheet1 (4)'!AD2895,2)</f>
        <v>1.38</v>
      </c>
      <c r="Y2889" t="str">
        <f>_xlfn.XLOOKUP('Sheet1 (4)'!AB2895,'Sheet1 (3)'!B:B,'Sheet1 (3)'!D:D,"",0)</f>
        <v>プライム</v>
      </c>
    </row>
    <row r="2890" spans="1:25" x14ac:dyDescent="0.2">
      <c r="A2890">
        <v>2889</v>
      </c>
      <c r="B2890" s="1" t="str">
        <f>_xlfn.XLOOKUP('Sheet1 (4)'!AB2896,'Sheet1 (3)'!B:B,'Sheet1 (3)'!C:C,"",0)</f>
        <v>靜甲</v>
      </c>
      <c r="C2890" s="1" t="str">
        <f>_xlfn.XLOOKUP('Sheet1 (4)'!AB2896,'Sheet1 (3)'!B:B,'Sheet1 (3)'!F:F,"",0)</f>
        <v>機械</v>
      </c>
      <c r="D2890" s="1">
        <f>ROUND('Sheet1 (4)'!E2896/100000000,2)</f>
        <v>0.06</v>
      </c>
      <c r="E2890" s="1">
        <f>ROUND('Sheet1 (4)'!F2896/100,2)</f>
        <v>7.78</v>
      </c>
      <c r="F2890" s="1">
        <f>ROUND('Sheet1 (4)'!G2896/100,2)</f>
        <v>5.6</v>
      </c>
      <c r="G2890" s="1">
        <f>ROUND('Sheet1 (4)'!H2896/100,2)</f>
        <v>5.49</v>
      </c>
      <c r="H2890" s="1">
        <f>ROUND('Sheet1 (4)'!I2896/100,2)</f>
        <v>8.82</v>
      </c>
      <c r="I2890" s="1">
        <f>ROUND('Sheet1 (4)'!J2896/100,2)</f>
        <v>14.29</v>
      </c>
      <c r="J2890" s="1" t="e">
        <f>ROUND('Sheet1 (4)'!K2896/100,2)</f>
        <v>#VALUE!</v>
      </c>
      <c r="K2890" s="1" t="e">
        <f>ROUND('Sheet1 (4)'!L2896/100,2)</f>
        <v>#VALUE!</v>
      </c>
      <c r="L2890" s="4">
        <f>ROUND(('Sheet1 (4)'!M2896+'Sheet1 (4)'!R2896)/100,2)</f>
        <v>12.06</v>
      </c>
      <c r="M2890" s="4">
        <f>ROUND(('Sheet1 (4)'!N2896+'Sheet1 (4)'!S2896)/100,2)</f>
        <v>8.57</v>
      </c>
      <c r="N2890" s="4">
        <f>ROUND(('Sheet1 (4)'!O2896+'Sheet1 (4)'!T2896)/100,2)</f>
        <v>-4.24</v>
      </c>
      <c r="O2890" s="4">
        <f>ROUND(('Sheet1 (4)'!P2896+'Sheet1 (4)'!U2896)/100,2)</f>
        <v>4.72</v>
      </c>
      <c r="P2890" s="4">
        <f>ROUND(('Sheet1 (4)'!Q2896+'Sheet1 (4)'!V2896)/100,2)</f>
        <v>6.9</v>
      </c>
      <c r="Q2890" s="7">
        <f>ROUND('Sheet1 (4)'!W2896/100,2)</f>
        <v>-0.06</v>
      </c>
      <c r="R2890" s="7">
        <f>ROUND('Sheet1 (4)'!X2896/100,2)</f>
        <v>0.05</v>
      </c>
      <c r="S2890" s="7">
        <f>ROUND('Sheet1 (4)'!Y2896/100,2)</f>
        <v>0.02</v>
      </c>
      <c r="T2890" s="7">
        <f>ROUND('Sheet1 (4)'!Z2896/100,2)</f>
        <v>0.05</v>
      </c>
      <c r="U2890" s="7">
        <f>ROUND('Sheet1 (4)'!AA2896/100,2)</f>
        <v>7.0000000000000007E-2</v>
      </c>
      <c r="V2890" s="1" t="str">
        <f>'Sheet1 (4)'!AB2896&amp;".T"</f>
        <v>6286.T</v>
      </c>
      <c r="W2890">
        <f>ROUND('Sheet1 (4)'!AC2896,2)</f>
        <v>6.49</v>
      </c>
      <c r="X2890">
        <f>ROUND('Sheet1 (4)'!AD2896,2)</f>
        <v>0.46</v>
      </c>
      <c r="Y2890" t="str">
        <f>_xlfn.XLOOKUP('Sheet1 (4)'!AB2896,'Sheet1 (3)'!B:B,'Sheet1 (3)'!D:D,"",0)</f>
        <v>スタンダード</v>
      </c>
    </row>
    <row r="2891" spans="1:25" x14ac:dyDescent="0.2">
      <c r="A2891">
        <v>2890</v>
      </c>
      <c r="B2891" s="1" t="str">
        <f>_xlfn.XLOOKUP('Sheet1 (4)'!AB2897,'Sheet1 (3)'!B:B,'Sheet1 (3)'!C:C,"",0)</f>
        <v>正興電機製作所</v>
      </c>
      <c r="C2891" s="1" t="str">
        <f>_xlfn.XLOOKUP('Sheet1 (4)'!AB2897,'Sheet1 (3)'!B:B,'Sheet1 (3)'!F:F,"",0)</f>
        <v>電気機器</v>
      </c>
      <c r="D2891" s="1">
        <f>ROUND('Sheet1 (4)'!E2897/100000000,2)</f>
        <v>0.14000000000000001</v>
      </c>
      <c r="E2891" s="1">
        <f>ROUND('Sheet1 (4)'!F2897/100,2)</f>
        <v>14.07</v>
      </c>
      <c r="F2891" s="1">
        <f>ROUND('Sheet1 (4)'!G2897/100,2)</f>
        <v>14.41</v>
      </c>
      <c r="G2891" s="1">
        <f>ROUND('Sheet1 (4)'!H2897/100,2)</f>
        <v>16.23</v>
      </c>
      <c r="H2891" s="1">
        <f>ROUND('Sheet1 (4)'!I2897/100,2)</f>
        <v>20.170000000000002</v>
      </c>
      <c r="I2891" s="1">
        <f>ROUND('Sheet1 (4)'!J2897/100,2)</f>
        <v>20.170000000000002</v>
      </c>
      <c r="J2891" s="1">
        <f>ROUND('Sheet1 (4)'!K2897/100,2)</f>
        <v>27</v>
      </c>
      <c r="K2891" s="1">
        <f>ROUND('Sheet1 (4)'!L2897/100,2)</f>
        <v>30</v>
      </c>
      <c r="L2891" s="4">
        <f>ROUND(('Sheet1 (4)'!M2897+'Sheet1 (4)'!R2897)/100,2)</f>
        <v>-1.47</v>
      </c>
      <c r="M2891" s="4">
        <f>ROUND(('Sheet1 (4)'!N2897+'Sheet1 (4)'!S2897)/100,2)</f>
        <v>-5.77</v>
      </c>
      <c r="N2891" s="4">
        <f>ROUND(('Sheet1 (4)'!O2897+'Sheet1 (4)'!T2897)/100,2)</f>
        <v>24.19</v>
      </c>
      <c r="O2891" s="4">
        <f>ROUND(('Sheet1 (4)'!P2897+'Sheet1 (4)'!U2897)/100,2)</f>
        <v>4.99</v>
      </c>
      <c r="P2891" s="4">
        <f>ROUND(('Sheet1 (4)'!Q2897+'Sheet1 (4)'!V2897)/100,2)</f>
        <v>4.99</v>
      </c>
      <c r="Q2891" s="7">
        <f>ROUND('Sheet1 (4)'!W2897/100,2)</f>
        <v>0.1</v>
      </c>
      <c r="R2891" s="7">
        <f>ROUND('Sheet1 (4)'!X2897/100,2)</f>
        <v>0.1</v>
      </c>
      <c r="S2891" s="7">
        <f>ROUND('Sheet1 (4)'!Y2897/100,2)</f>
        <v>0.1</v>
      </c>
      <c r="T2891" s="7">
        <f>ROUND('Sheet1 (4)'!Z2897/100,2)</f>
        <v>0.11</v>
      </c>
      <c r="U2891" s="7">
        <f>ROUND('Sheet1 (4)'!AA2897/100,2)</f>
        <v>0.11</v>
      </c>
      <c r="V2891" s="1" t="str">
        <f>'Sheet1 (4)'!AB2897&amp;".T"</f>
        <v>6653.T</v>
      </c>
      <c r="W2891">
        <f>ROUND('Sheet1 (4)'!AC2897,2)</f>
        <v>16.760000000000002</v>
      </c>
      <c r="X2891">
        <f>ROUND('Sheet1 (4)'!AD2897,2)</f>
        <v>1.8</v>
      </c>
      <c r="Y2891" t="str">
        <f>_xlfn.XLOOKUP('Sheet1 (4)'!AB2897,'Sheet1 (3)'!B:B,'Sheet1 (3)'!D:D,"",0)</f>
        <v>プライム</v>
      </c>
    </row>
    <row r="2892" spans="1:25" x14ac:dyDescent="0.2">
      <c r="A2892">
        <v>2891</v>
      </c>
      <c r="B2892" s="1" t="str">
        <f>_xlfn.XLOOKUP('Sheet1 (4)'!AB2898,'Sheet1 (3)'!B:B,'Sheet1 (3)'!C:C,"",0)</f>
        <v>セイコーエプソン</v>
      </c>
      <c r="C2892" s="1" t="str">
        <f>_xlfn.XLOOKUP('Sheet1 (4)'!AB2898,'Sheet1 (3)'!B:B,'Sheet1 (3)'!F:F,"",0)</f>
        <v>電気機器</v>
      </c>
      <c r="D2892" s="1">
        <f>ROUND('Sheet1 (4)'!E2898/100000000,2)</f>
        <v>3.2</v>
      </c>
      <c r="E2892" s="1">
        <f>ROUND('Sheet1 (4)'!F2898/100,2)</f>
        <v>616.62</v>
      </c>
      <c r="F2892" s="1">
        <f>ROUND('Sheet1 (4)'!G2898/100,2)</f>
        <v>905.52</v>
      </c>
      <c r="G2892" s="1">
        <f>ROUND('Sheet1 (4)'!H2898/100,2)</f>
        <v>950.85</v>
      </c>
      <c r="H2892" s="1">
        <f>ROUND('Sheet1 (4)'!I2898/100,2)</f>
        <v>628.91</v>
      </c>
      <c r="I2892" s="1">
        <f>ROUND('Sheet1 (4)'!J2898/100,2)</f>
        <v>873.28</v>
      </c>
      <c r="J2892" s="1">
        <f>ROUND('Sheet1 (4)'!K2898/100,2)</f>
        <v>672.5</v>
      </c>
      <c r="K2892" s="1">
        <f>ROUND('Sheet1 (4)'!L2898/100,2)</f>
        <v>792</v>
      </c>
      <c r="L2892" s="4">
        <f>ROUND(('Sheet1 (4)'!M2898+'Sheet1 (4)'!R2898)/100,2)</f>
        <v>757.74</v>
      </c>
      <c r="M2892" s="4">
        <f>ROUND(('Sheet1 (4)'!N2898+'Sheet1 (4)'!S2898)/100,2)</f>
        <v>667.18</v>
      </c>
      <c r="N2892" s="4">
        <f>ROUND(('Sheet1 (4)'!O2898+'Sheet1 (4)'!T2898)/100,2)</f>
        <v>-2.91</v>
      </c>
      <c r="O2892" s="4">
        <f>ROUND(('Sheet1 (4)'!P2898+'Sheet1 (4)'!U2898)/100,2)</f>
        <v>1065.8900000000001</v>
      </c>
      <c r="P2892" s="4">
        <f>ROUND(('Sheet1 (4)'!Q2898+'Sheet1 (4)'!V2898)/100,2)</f>
        <v>-127.12</v>
      </c>
      <c r="Q2892" s="7">
        <f>ROUND('Sheet1 (4)'!W2898/100,2)</f>
        <v>0.06</v>
      </c>
      <c r="R2892" s="7">
        <f>ROUND('Sheet1 (4)'!X2898/100,2)</f>
        <v>0.15</v>
      </c>
      <c r="S2892" s="7">
        <f>ROUND('Sheet1 (4)'!Y2898/100,2)</f>
        <v>0.11</v>
      </c>
      <c r="T2892" s="7">
        <f>ROUND('Sheet1 (4)'!Z2898/100,2)</f>
        <v>7.0000000000000007E-2</v>
      </c>
      <c r="U2892" s="7">
        <f>ROUND('Sheet1 (4)'!AA2898/100,2)</f>
        <v>7.0000000000000007E-2</v>
      </c>
      <c r="V2892" s="1" t="str">
        <f>'Sheet1 (4)'!AB2898&amp;".T"</f>
        <v>6724.T</v>
      </c>
      <c r="W2892">
        <f>ROUND('Sheet1 (4)'!AC2898,2)</f>
        <v>12.02</v>
      </c>
      <c r="X2892">
        <f>ROUND('Sheet1 (4)'!AD2898,2)</f>
        <v>0.74</v>
      </c>
      <c r="Y2892" t="str">
        <f>_xlfn.XLOOKUP('Sheet1 (4)'!AB2898,'Sheet1 (3)'!B:B,'Sheet1 (3)'!D:D,"",0)</f>
        <v>プライム</v>
      </c>
    </row>
    <row r="2893" spans="1:25" x14ac:dyDescent="0.2">
      <c r="A2893">
        <v>2892</v>
      </c>
      <c r="B2893" s="1" t="str">
        <f>_xlfn.XLOOKUP('Sheet1 (4)'!AB2899,'Sheet1 (3)'!B:B,'Sheet1 (3)'!C:C,"",0)</f>
        <v>セイコーグループ</v>
      </c>
      <c r="C2893" s="1" t="str">
        <f>_xlfn.XLOOKUP('Sheet1 (4)'!AB2899,'Sheet1 (3)'!B:B,'Sheet1 (3)'!F:F,"",0)</f>
        <v>精密機器</v>
      </c>
      <c r="D2893" s="1">
        <f>ROUND('Sheet1 (4)'!E2899/100000000,2)</f>
        <v>0.41</v>
      </c>
      <c r="E2893" s="1">
        <f>ROUND('Sheet1 (4)'!F2899/100,2)</f>
        <v>21.95</v>
      </c>
      <c r="F2893" s="1">
        <f>ROUND('Sheet1 (4)'!G2899/100,2)</f>
        <v>87.71</v>
      </c>
      <c r="G2893" s="1">
        <f>ROUND('Sheet1 (4)'!H2899/100,2)</f>
        <v>112.34</v>
      </c>
      <c r="H2893" s="1">
        <f>ROUND('Sheet1 (4)'!I2899/100,2)</f>
        <v>147.38999999999999</v>
      </c>
      <c r="I2893" s="1">
        <f>ROUND('Sheet1 (4)'!J2899/100,2)</f>
        <v>212.41</v>
      </c>
      <c r="J2893" s="1">
        <f>ROUND('Sheet1 (4)'!K2899/100,2)</f>
        <v>243.33</v>
      </c>
      <c r="K2893" s="1">
        <f>ROUND('Sheet1 (4)'!L2899/100,2)</f>
        <v>266.67</v>
      </c>
      <c r="L2893" s="4">
        <f>ROUND(('Sheet1 (4)'!M2899+'Sheet1 (4)'!R2899)/100,2)</f>
        <v>-49.64</v>
      </c>
      <c r="M2893" s="4">
        <f>ROUND(('Sheet1 (4)'!N2899+'Sheet1 (4)'!S2899)/100,2)</f>
        <v>110.4</v>
      </c>
      <c r="N2893" s="4">
        <f>ROUND(('Sheet1 (4)'!O2899+'Sheet1 (4)'!T2899)/100,2)</f>
        <v>-62.74</v>
      </c>
      <c r="O2893" s="4">
        <f>ROUND(('Sheet1 (4)'!P2899+'Sheet1 (4)'!U2899)/100,2)</f>
        <v>176.31</v>
      </c>
      <c r="P2893" s="4">
        <f>ROUND(('Sheet1 (4)'!Q2899+'Sheet1 (4)'!V2899)/100,2)</f>
        <v>234.89</v>
      </c>
      <c r="Q2893" s="7">
        <f>ROUND('Sheet1 (4)'!W2899/100,2)</f>
        <v>0.03</v>
      </c>
      <c r="R2893" s="7">
        <f>ROUND('Sheet1 (4)'!X2899/100,2)</f>
        <v>0.06</v>
      </c>
      <c r="S2893" s="7">
        <f>ROUND('Sheet1 (4)'!Y2899/100,2)</f>
        <v>0.04</v>
      </c>
      <c r="T2893" s="7">
        <f>ROUND('Sheet1 (4)'!Z2899/100,2)</f>
        <v>7.0000000000000007E-2</v>
      </c>
      <c r="U2893" s="7">
        <f>ROUND('Sheet1 (4)'!AA2899/100,2)</f>
        <v>0.09</v>
      </c>
      <c r="V2893" s="1" t="str">
        <f>'Sheet1 (4)'!AB2899&amp;".T"</f>
        <v>8050.T</v>
      </c>
      <c r="W2893">
        <f>ROUND('Sheet1 (4)'!AC2899,2)</f>
        <v>17.850000000000001</v>
      </c>
      <c r="X2893">
        <f>ROUND('Sheet1 (4)'!AD2899,2)</f>
        <v>1.86</v>
      </c>
      <c r="Y2893" t="str">
        <f>_xlfn.XLOOKUP('Sheet1 (4)'!AB2899,'Sheet1 (3)'!B:B,'Sheet1 (3)'!D:D,"",0)</f>
        <v>プライム</v>
      </c>
    </row>
    <row r="2894" spans="1:25" x14ac:dyDescent="0.2">
      <c r="A2894">
        <v>2893</v>
      </c>
      <c r="B2894" s="1" t="str">
        <f>_xlfn.XLOOKUP('Sheet1 (4)'!AB2900,'Sheet1 (3)'!B:B,'Sheet1 (3)'!C:C,"",0)</f>
        <v>精工技研</v>
      </c>
      <c r="C2894" s="1" t="str">
        <f>_xlfn.XLOOKUP('Sheet1 (4)'!AB2900,'Sheet1 (3)'!B:B,'Sheet1 (3)'!F:F,"",0)</f>
        <v>電気機器</v>
      </c>
      <c r="D2894" s="1">
        <f>ROUND('Sheet1 (4)'!E2900/100000000,2)</f>
        <v>0.09</v>
      </c>
      <c r="E2894" s="1">
        <f>ROUND('Sheet1 (4)'!F2900/100,2)</f>
        <v>13.25</v>
      </c>
      <c r="F2894" s="1">
        <f>ROUND('Sheet1 (4)'!G2900/100,2)</f>
        <v>15.24</v>
      </c>
      <c r="G2894" s="1">
        <f>ROUND('Sheet1 (4)'!H2900/100,2)</f>
        <v>13.9</v>
      </c>
      <c r="H2894" s="1">
        <f>ROUND('Sheet1 (4)'!I2900/100,2)</f>
        <v>10.52</v>
      </c>
      <c r="I2894" s="1">
        <f>ROUND('Sheet1 (4)'!J2900/100,2)</f>
        <v>28.17</v>
      </c>
      <c r="J2894" s="1">
        <f>ROUND('Sheet1 (4)'!K2900/100,2)</f>
        <v>44</v>
      </c>
      <c r="K2894" s="1">
        <f>ROUND('Sheet1 (4)'!L2900/100,2)</f>
        <v>50.5</v>
      </c>
      <c r="L2894" s="4">
        <f>ROUND(('Sheet1 (4)'!M2900+'Sheet1 (4)'!R2900)/100,2)</f>
        <v>17.48</v>
      </c>
      <c r="M2894" s="4">
        <f>ROUND(('Sheet1 (4)'!N2900+'Sheet1 (4)'!S2900)/100,2)</f>
        <v>-4.5999999999999996</v>
      </c>
      <c r="N2894" s="4">
        <f>ROUND(('Sheet1 (4)'!O2900+'Sheet1 (4)'!T2900)/100,2)</f>
        <v>13.49</v>
      </c>
      <c r="O2894" s="4">
        <f>ROUND(('Sheet1 (4)'!P2900+'Sheet1 (4)'!U2900)/100,2)</f>
        <v>2.64</v>
      </c>
      <c r="P2894" s="4">
        <f>ROUND(('Sheet1 (4)'!Q2900+'Sheet1 (4)'!V2900)/100,2)</f>
        <v>41.14</v>
      </c>
      <c r="Q2894" s="7">
        <f>ROUND('Sheet1 (4)'!W2900/100,2)</f>
        <v>0.04</v>
      </c>
      <c r="R2894" s="7">
        <f>ROUND('Sheet1 (4)'!X2900/100,2)</f>
        <v>0.05</v>
      </c>
      <c r="S2894" s="7">
        <f>ROUND('Sheet1 (4)'!Y2900/100,2)</f>
        <v>0.04</v>
      </c>
      <c r="T2894" s="7">
        <f>ROUND('Sheet1 (4)'!Z2900/100,2)</f>
        <v>0.03</v>
      </c>
      <c r="U2894" s="7">
        <f>ROUND('Sheet1 (4)'!AA2900/100,2)</f>
        <v>0.08</v>
      </c>
      <c r="V2894" s="1" t="str">
        <f>'Sheet1 (4)'!AB2900&amp;".T"</f>
        <v>6834.T</v>
      </c>
      <c r="W2894">
        <f>ROUND('Sheet1 (4)'!AC2900,2)</f>
        <v>32.090000000000003</v>
      </c>
      <c r="X2894">
        <f>ROUND('Sheet1 (4)'!AD2900,2)</f>
        <v>3.2</v>
      </c>
      <c r="Y2894" t="str">
        <f>_xlfn.XLOOKUP('Sheet1 (4)'!AB2900,'Sheet1 (3)'!B:B,'Sheet1 (3)'!D:D,"",0)</f>
        <v>スタンダード</v>
      </c>
    </row>
    <row r="2895" spans="1:25" x14ac:dyDescent="0.2">
      <c r="A2895">
        <v>2894</v>
      </c>
      <c r="B2895" s="1" t="str">
        <f>_xlfn.XLOOKUP('Sheet1 (4)'!AB2901,'Sheet1 (3)'!B:B,'Sheet1 (3)'!C:C,"",0)</f>
        <v>セイノーホールディングス</v>
      </c>
      <c r="C2895" s="1" t="str">
        <f>_xlfn.XLOOKUP('Sheet1 (4)'!AB2901,'Sheet1 (3)'!B:B,'Sheet1 (3)'!F:F,"",0)</f>
        <v>陸運業</v>
      </c>
      <c r="D2895" s="1">
        <f>ROUND('Sheet1 (4)'!E2901/100000000,2)</f>
        <v>1.49</v>
      </c>
      <c r="E2895" s="1">
        <f>ROUND('Sheet1 (4)'!F2901/100,2)</f>
        <v>245.61</v>
      </c>
      <c r="F2895" s="1">
        <f>ROUND('Sheet1 (4)'!G2901/100,2)</f>
        <v>275.45999999999998</v>
      </c>
      <c r="G2895" s="1">
        <f>ROUND('Sheet1 (4)'!H2901/100,2)</f>
        <v>285.02</v>
      </c>
      <c r="H2895" s="1">
        <f>ROUND('Sheet1 (4)'!I2901/100,2)</f>
        <v>234.04</v>
      </c>
      <c r="I2895" s="1">
        <f>ROUND('Sheet1 (4)'!J2901/100,2)</f>
        <v>298.83999999999997</v>
      </c>
      <c r="J2895" s="1">
        <f>ROUND('Sheet1 (4)'!K2901/100,2)</f>
        <v>372</v>
      </c>
      <c r="K2895" s="1">
        <f>ROUND('Sheet1 (4)'!L2901/100,2)</f>
        <v>397.71</v>
      </c>
      <c r="L2895" s="4">
        <f>ROUND(('Sheet1 (4)'!M2901+'Sheet1 (4)'!R2901)/100,2)</f>
        <v>107.19</v>
      </c>
      <c r="M2895" s="4">
        <f>ROUND(('Sheet1 (4)'!N2901+'Sheet1 (4)'!S2901)/100,2)</f>
        <v>137.33000000000001</v>
      </c>
      <c r="N2895" s="4">
        <f>ROUND(('Sheet1 (4)'!O2901+'Sheet1 (4)'!T2901)/100,2)</f>
        <v>96.85</v>
      </c>
      <c r="O2895" s="4">
        <f>ROUND(('Sheet1 (4)'!P2901+'Sheet1 (4)'!U2901)/100,2)</f>
        <v>229.32</v>
      </c>
      <c r="P2895" s="4">
        <f>ROUND(('Sheet1 (4)'!Q2901+'Sheet1 (4)'!V2901)/100,2)</f>
        <v>-181.29</v>
      </c>
      <c r="Q2895" s="7">
        <f>ROUND('Sheet1 (4)'!W2901/100,2)</f>
        <v>0.04</v>
      </c>
      <c r="R2895" s="7">
        <f>ROUND('Sheet1 (4)'!X2901/100,2)</f>
        <v>0.04</v>
      </c>
      <c r="S2895" s="7">
        <f>ROUND('Sheet1 (4)'!Y2901/100,2)</f>
        <v>0.04</v>
      </c>
      <c r="T2895" s="7">
        <f>ROUND('Sheet1 (4)'!Z2901/100,2)</f>
        <v>0.03</v>
      </c>
      <c r="U2895" s="7">
        <f>ROUND('Sheet1 (4)'!AA2901/100,2)</f>
        <v>0.05</v>
      </c>
      <c r="V2895" s="1" t="str">
        <f>'Sheet1 (4)'!AB2901&amp;".T"</f>
        <v>9076.T</v>
      </c>
      <c r="W2895">
        <f>ROUND('Sheet1 (4)'!AC2901,2)</f>
        <v>17.57</v>
      </c>
      <c r="X2895">
        <f>ROUND('Sheet1 (4)'!AD2901,2)</f>
        <v>0.83</v>
      </c>
      <c r="Y2895" t="str">
        <f>_xlfn.XLOOKUP('Sheet1 (4)'!AB2901,'Sheet1 (3)'!B:B,'Sheet1 (3)'!D:D,"",0)</f>
        <v>プライム</v>
      </c>
    </row>
    <row r="2896" spans="1:25" x14ac:dyDescent="0.2">
      <c r="A2896">
        <v>2895</v>
      </c>
      <c r="B2896" s="1" t="str">
        <f>_xlfn.XLOOKUP('Sheet1 (4)'!AB2902,'Sheet1 (3)'!B:B,'Sheet1 (3)'!C:C,"",0)</f>
        <v>セーレン</v>
      </c>
      <c r="C2896" s="1" t="str">
        <f>_xlfn.XLOOKUP('Sheet1 (4)'!AB2902,'Sheet1 (3)'!B:B,'Sheet1 (3)'!F:F,"",0)</f>
        <v>繊維製品</v>
      </c>
      <c r="D2896" s="1">
        <f>ROUND('Sheet1 (4)'!E2902/100000000,2)</f>
        <v>0.59</v>
      </c>
      <c r="E2896" s="1">
        <f>ROUND('Sheet1 (4)'!F2902/100,2)</f>
        <v>85.81</v>
      </c>
      <c r="F2896" s="1">
        <f>ROUND('Sheet1 (4)'!G2902/100,2)</f>
        <v>109.03</v>
      </c>
      <c r="G2896" s="1">
        <f>ROUND('Sheet1 (4)'!H2902/100,2)</f>
        <v>128.31</v>
      </c>
      <c r="H2896" s="1">
        <f>ROUND('Sheet1 (4)'!I2902/100,2)</f>
        <v>140.69</v>
      </c>
      <c r="I2896" s="1">
        <f>ROUND('Sheet1 (4)'!J2902/100,2)</f>
        <v>178.66</v>
      </c>
      <c r="J2896" s="1">
        <f>ROUND('Sheet1 (4)'!K2902/100,2)</f>
        <v>198.67</v>
      </c>
      <c r="K2896" s="1">
        <f>ROUND('Sheet1 (4)'!L2902/100,2)</f>
        <v>211.37</v>
      </c>
      <c r="L2896" s="4">
        <f>ROUND(('Sheet1 (4)'!M2902+'Sheet1 (4)'!R2902)/100,2)</f>
        <v>110.69</v>
      </c>
      <c r="M2896" s="4">
        <f>ROUND(('Sheet1 (4)'!N2902+'Sheet1 (4)'!S2902)/100,2)</f>
        <v>10.6</v>
      </c>
      <c r="N2896" s="4">
        <f>ROUND(('Sheet1 (4)'!O2902+'Sheet1 (4)'!T2902)/100,2)</f>
        <v>33.29</v>
      </c>
      <c r="O2896" s="4">
        <f>ROUND(('Sheet1 (4)'!P2902+'Sheet1 (4)'!U2902)/100,2)</f>
        <v>82.1</v>
      </c>
      <c r="P2896" s="4">
        <f>ROUND(('Sheet1 (4)'!Q2902+'Sheet1 (4)'!V2902)/100,2)</f>
        <v>87.28</v>
      </c>
      <c r="Q2896" s="7">
        <f>ROUND('Sheet1 (4)'!W2902/100,2)</f>
        <v>0.08</v>
      </c>
      <c r="R2896" s="7">
        <f>ROUND('Sheet1 (4)'!X2902/100,2)</f>
        <v>0.1</v>
      </c>
      <c r="S2896" s="7">
        <f>ROUND('Sheet1 (4)'!Y2902/100,2)</f>
        <v>0.11</v>
      </c>
      <c r="T2896" s="7">
        <f>ROUND('Sheet1 (4)'!Z2902/100,2)</f>
        <v>0.11</v>
      </c>
      <c r="U2896" s="7">
        <f>ROUND('Sheet1 (4)'!AA2902/100,2)</f>
        <v>0.1</v>
      </c>
      <c r="V2896" s="1" t="str">
        <f>'Sheet1 (4)'!AB2902&amp;".T"</f>
        <v>3569.T</v>
      </c>
      <c r="W2896">
        <f>ROUND('Sheet1 (4)'!AC2902,2)</f>
        <v>12.48</v>
      </c>
      <c r="X2896">
        <f>ROUND('Sheet1 (4)'!AD2902,2)</f>
        <v>1.28</v>
      </c>
      <c r="Y2896" t="str">
        <f>_xlfn.XLOOKUP('Sheet1 (4)'!AB2902,'Sheet1 (3)'!B:B,'Sheet1 (3)'!D:D,"",0)</f>
        <v>プライム</v>
      </c>
    </row>
    <row r="2897" spans="1:25" x14ac:dyDescent="0.2">
      <c r="A2897">
        <v>2896</v>
      </c>
      <c r="B2897" s="1" t="str">
        <f>_xlfn.XLOOKUP('Sheet1 (4)'!AB2903,'Sheet1 (3)'!B:B,'Sheet1 (3)'!C:C,"",0)</f>
        <v>西菱電機</v>
      </c>
      <c r="C2897" s="1" t="str">
        <f>_xlfn.XLOOKUP('Sheet1 (4)'!AB2903,'Sheet1 (3)'!B:B,'Sheet1 (3)'!F:F,"",0)</f>
        <v>サービス業</v>
      </c>
      <c r="D2897" s="1">
        <f>ROUND('Sheet1 (4)'!E2903/100000000,2)</f>
        <v>0.03</v>
      </c>
      <c r="E2897" s="1">
        <f>ROUND('Sheet1 (4)'!F2903/100,2)</f>
        <v>2.91</v>
      </c>
      <c r="F2897" s="1">
        <f>ROUND('Sheet1 (4)'!G2903/100,2)</f>
        <v>2.76</v>
      </c>
      <c r="G2897" s="1">
        <f>ROUND('Sheet1 (4)'!H2903/100,2)</f>
        <v>0.11</v>
      </c>
      <c r="H2897" s="1">
        <f>ROUND('Sheet1 (4)'!I2903/100,2)</f>
        <v>1.96</v>
      </c>
      <c r="I2897" s="1">
        <f>ROUND('Sheet1 (4)'!J2903/100,2)</f>
        <v>2.8</v>
      </c>
      <c r="J2897" s="1" t="e">
        <f>ROUND('Sheet1 (4)'!K2903/100,2)</f>
        <v>#VALUE!</v>
      </c>
      <c r="K2897" s="1" t="e">
        <f>ROUND('Sheet1 (4)'!L2903/100,2)</f>
        <v>#VALUE!</v>
      </c>
      <c r="L2897" s="4">
        <f>ROUND(('Sheet1 (4)'!M2903+'Sheet1 (4)'!R2903)/100,2)</f>
        <v>7.56</v>
      </c>
      <c r="M2897" s="4">
        <f>ROUND(('Sheet1 (4)'!N2903+'Sheet1 (4)'!S2903)/100,2)</f>
        <v>8.69</v>
      </c>
      <c r="N2897" s="4">
        <f>ROUND(('Sheet1 (4)'!O2903+'Sheet1 (4)'!T2903)/100,2)</f>
        <v>-10.1</v>
      </c>
      <c r="O2897" s="4">
        <f>ROUND(('Sheet1 (4)'!P2903+'Sheet1 (4)'!U2903)/100,2)</f>
        <v>0.87</v>
      </c>
      <c r="P2897" s="4">
        <f>ROUND(('Sheet1 (4)'!Q2903+'Sheet1 (4)'!V2903)/100,2)</f>
        <v>0.88</v>
      </c>
      <c r="Q2897" s="7">
        <f>ROUND('Sheet1 (4)'!W2903/100,2)</f>
        <v>0.04</v>
      </c>
      <c r="R2897" s="7">
        <f>ROUND('Sheet1 (4)'!X2903/100,2)</f>
        <v>0.04</v>
      </c>
      <c r="S2897" s="7">
        <f>ROUND('Sheet1 (4)'!Y2903/100,2)</f>
        <v>-0.06</v>
      </c>
      <c r="T2897" s="7">
        <f>ROUND('Sheet1 (4)'!Z2903/100,2)</f>
        <v>0.05</v>
      </c>
      <c r="U2897" s="7">
        <f>ROUND('Sheet1 (4)'!AA2903/100,2)</f>
        <v>0.01</v>
      </c>
      <c r="V2897" s="1" t="str">
        <f>'Sheet1 (4)'!AB2903&amp;".T"</f>
        <v>4341.T</v>
      </c>
      <c r="W2897">
        <f>ROUND('Sheet1 (4)'!AC2903,2)</f>
        <v>6.24</v>
      </c>
      <c r="X2897">
        <f>ROUND('Sheet1 (4)'!AD2903,2)</f>
        <v>0.5</v>
      </c>
      <c r="Y2897" t="str">
        <f>_xlfn.XLOOKUP('Sheet1 (4)'!AB2903,'Sheet1 (3)'!B:B,'Sheet1 (3)'!D:D,"",0)</f>
        <v>スタンダード</v>
      </c>
    </row>
    <row r="2898" spans="1:25" x14ac:dyDescent="0.2">
      <c r="A2898">
        <v>2897</v>
      </c>
      <c r="B2898" s="1" t="str">
        <f>_xlfn.XLOOKUP('Sheet1 (4)'!AB2904,'Sheet1 (3)'!B:B,'Sheet1 (3)'!C:C,"",0)</f>
        <v>清和中央ホールディングス</v>
      </c>
      <c r="C2898" s="1" t="str">
        <f>_xlfn.XLOOKUP('Sheet1 (4)'!AB2904,'Sheet1 (3)'!B:B,'Sheet1 (3)'!F:F,"",0)</f>
        <v>卸売業</v>
      </c>
      <c r="D2898" s="1">
        <f>ROUND('Sheet1 (4)'!E2904/100000000,2)</f>
        <v>0.04</v>
      </c>
      <c r="E2898" s="1">
        <f>ROUND('Sheet1 (4)'!F2904/100,2)</f>
        <v>14.55</v>
      </c>
      <c r="F2898" s="1">
        <f>ROUND('Sheet1 (4)'!G2904/100,2)</f>
        <v>8.07</v>
      </c>
      <c r="G2898" s="1">
        <f>ROUND('Sheet1 (4)'!H2904/100,2)</f>
        <v>1.66</v>
      </c>
      <c r="H2898" s="1">
        <f>ROUND('Sheet1 (4)'!I2904/100,2)</f>
        <v>-1</v>
      </c>
      <c r="I2898" s="1">
        <f>ROUND('Sheet1 (4)'!J2904/100,2)</f>
        <v>-1</v>
      </c>
      <c r="J2898" s="1" t="e">
        <f>ROUND('Sheet1 (4)'!K2904/100,2)</f>
        <v>#VALUE!</v>
      </c>
      <c r="K2898" s="1" t="e">
        <f>ROUND('Sheet1 (4)'!L2904/100,2)</f>
        <v>#VALUE!</v>
      </c>
      <c r="L2898" s="4">
        <f>ROUND(('Sheet1 (4)'!M2904+'Sheet1 (4)'!R2904)/100,2)</f>
        <v>-15.44</v>
      </c>
      <c r="M2898" s="4">
        <f>ROUND(('Sheet1 (4)'!N2904+'Sheet1 (4)'!S2904)/100,2)</f>
        <v>-13.77</v>
      </c>
      <c r="N2898" s="4">
        <f>ROUND(('Sheet1 (4)'!O2904+'Sheet1 (4)'!T2904)/100,2)</f>
        <v>24.56</v>
      </c>
      <c r="O2898" s="4">
        <f>ROUND(('Sheet1 (4)'!P2904+'Sheet1 (4)'!U2904)/100,2)</f>
        <v>14.14</v>
      </c>
      <c r="P2898" s="4">
        <f>ROUND(('Sheet1 (4)'!Q2904+'Sheet1 (4)'!V2904)/100,2)</f>
        <v>14.14</v>
      </c>
      <c r="Q2898" s="7">
        <f>ROUND('Sheet1 (4)'!W2904/100,2)</f>
        <v>7.0000000000000007E-2</v>
      </c>
      <c r="R2898" s="7">
        <f>ROUND('Sheet1 (4)'!X2904/100,2)</f>
        <v>0.04</v>
      </c>
      <c r="S2898" s="7">
        <f>ROUND('Sheet1 (4)'!Y2904/100,2)</f>
        <v>0.01</v>
      </c>
      <c r="T2898" s="7">
        <f>ROUND('Sheet1 (4)'!Z2904/100,2)</f>
        <v>-0.01</v>
      </c>
      <c r="U2898" s="7">
        <f>ROUND('Sheet1 (4)'!AA2904/100,2)</f>
        <v>-0.01</v>
      </c>
      <c r="V2898" s="1" t="str">
        <f>'Sheet1 (4)'!AB2904&amp;".T"</f>
        <v>7531.T</v>
      </c>
      <c r="W2898" t="e">
        <f>ROUND('Sheet1 (4)'!AC2904,2)</f>
        <v>#VALUE!</v>
      </c>
      <c r="X2898">
        <f>ROUND('Sheet1 (4)'!AD2904,2)</f>
        <v>0.41</v>
      </c>
      <c r="Y2898" t="str">
        <f>_xlfn.XLOOKUP('Sheet1 (4)'!AB2904,'Sheet1 (3)'!B:B,'Sheet1 (3)'!D:D,"",0)</f>
        <v>スタンダード</v>
      </c>
    </row>
    <row r="2899" spans="1:25" x14ac:dyDescent="0.2">
      <c r="A2899">
        <v>2898</v>
      </c>
      <c r="B2899" s="1" t="str">
        <f>_xlfn.XLOOKUP('Sheet1 (4)'!AB2905,'Sheet1 (3)'!B:B,'Sheet1 (3)'!C:C,"",0)</f>
        <v>星和電機</v>
      </c>
      <c r="C2899" s="1" t="str">
        <f>_xlfn.XLOOKUP('Sheet1 (4)'!AB2905,'Sheet1 (3)'!B:B,'Sheet1 (3)'!F:F,"",0)</f>
        <v>電気機器</v>
      </c>
      <c r="D2899" s="1">
        <f>ROUND('Sheet1 (4)'!E2905/100000000,2)</f>
        <v>0.13</v>
      </c>
      <c r="E2899" s="1">
        <f>ROUND('Sheet1 (4)'!F2905/100,2)</f>
        <v>14.8</v>
      </c>
      <c r="F2899" s="1">
        <f>ROUND('Sheet1 (4)'!G2905/100,2)</f>
        <v>15.43</v>
      </c>
      <c r="G2899" s="1">
        <f>ROUND('Sheet1 (4)'!H2905/100,2)</f>
        <v>10.41</v>
      </c>
      <c r="H2899" s="1">
        <f>ROUND('Sheet1 (4)'!I2905/100,2)</f>
        <v>17.72</v>
      </c>
      <c r="I2899" s="1">
        <f>ROUND('Sheet1 (4)'!J2905/100,2)</f>
        <v>17.72</v>
      </c>
      <c r="J2899" s="1" t="e">
        <f>ROUND('Sheet1 (4)'!K2905/100,2)</f>
        <v>#VALUE!</v>
      </c>
      <c r="K2899" s="1" t="e">
        <f>ROUND('Sheet1 (4)'!L2905/100,2)</f>
        <v>#VALUE!</v>
      </c>
      <c r="L2899" s="4">
        <f>ROUND(('Sheet1 (4)'!M2905+'Sheet1 (4)'!R2905)/100,2)</f>
        <v>-7.54</v>
      </c>
      <c r="M2899" s="4">
        <f>ROUND(('Sheet1 (4)'!N2905+'Sheet1 (4)'!S2905)/100,2)</f>
        <v>43.67</v>
      </c>
      <c r="N2899" s="4">
        <f>ROUND(('Sheet1 (4)'!O2905+'Sheet1 (4)'!T2905)/100,2)</f>
        <v>1.65</v>
      </c>
      <c r="O2899" s="4">
        <f>ROUND(('Sheet1 (4)'!P2905+'Sheet1 (4)'!U2905)/100,2)</f>
        <v>7.78</v>
      </c>
      <c r="P2899" s="4">
        <f>ROUND(('Sheet1 (4)'!Q2905+'Sheet1 (4)'!V2905)/100,2)</f>
        <v>7.78</v>
      </c>
      <c r="Q2899" s="7">
        <f>ROUND('Sheet1 (4)'!W2905/100,2)</f>
        <v>7.0000000000000007E-2</v>
      </c>
      <c r="R2899" s="7">
        <f>ROUND('Sheet1 (4)'!X2905/100,2)</f>
        <v>0.08</v>
      </c>
      <c r="S2899" s="7">
        <f>ROUND('Sheet1 (4)'!Y2905/100,2)</f>
        <v>0.05</v>
      </c>
      <c r="T2899" s="7">
        <f>ROUND('Sheet1 (4)'!Z2905/100,2)</f>
        <v>0.08</v>
      </c>
      <c r="U2899" s="7">
        <f>ROUND('Sheet1 (4)'!AA2905/100,2)</f>
        <v>0.08</v>
      </c>
      <c r="V2899" s="1" t="str">
        <f>'Sheet1 (4)'!AB2905&amp;".T"</f>
        <v>6748.T</v>
      </c>
      <c r="W2899">
        <f>ROUND('Sheet1 (4)'!AC2905,2)</f>
        <v>6.56</v>
      </c>
      <c r="X2899">
        <f>ROUND('Sheet1 (4)'!AD2905,2)</f>
        <v>0.57999999999999996</v>
      </c>
      <c r="Y2899" t="str">
        <f>_xlfn.XLOOKUP('Sheet1 (4)'!AB2905,'Sheet1 (3)'!B:B,'Sheet1 (3)'!D:D,"",0)</f>
        <v>スタンダード</v>
      </c>
    </row>
    <row r="2900" spans="1:25" x14ac:dyDescent="0.2">
      <c r="A2900">
        <v>2899</v>
      </c>
      <c r="B2900" s="1" t="str">
        <f>_xlfn.XLOOKUP('Sheet1 (4)'!AB2906,'Sheet1 (3)'!B:B,'Sheet1 (3)'!C:C,"",0)</f>
        <v>セキ</v>
      </c>
      <c r="C2900" s="1" t="str">
        <f>_xlfn.XLOOKUP('Sheet1 (4)'!AB2906,'Sheet1 (3)'!B:B,'Sheet1 (3)'!F:F,"",0)</f>
        <v>その他製品</v>
      </c>
      <c r="D2900" s="1">
        <f>ROUND('Sheet1 (4)'!E2906/100000000,2)</f>
        <v>0.04</v>
      </c>
      <c r="E2900" s="1">
        <f>ROUND('Sheet1 (4)'!F2906/100,2)</f>
        <v>1.32</v>
      </c>
      <c r="F2900" s="1">
        <f>ROUND('Sheet1 (4)'!G2906/100,2)</f>
        <v>2</v>
      </c>
      <c r="G2900" s="1">
        <f>ROUND('Sheet1 (4)'!H2906/100,2)</f>
        <v>4.41</v>
      </c>
      <c r="H2900" s="1">
        <f>ROUND('Sheet1 (4)'!I2906/100,2)</f>
        <v>2.66</v>
      </c>
      <c r="I2900" s="1">
        <f>ROUND('Sheet1 (4)'!J2906/100,2)</f>
        <v>2.25</v>
      </c>
      <c r="J2900" s="1" t="e">
        <f>ROUND('Sheet1 (4)'!K2906/100,2)</f>
        <v>#VALUE!</v>
      </c>
      <c r="K2900" s="1" t="e">
        <f>ROUND('Sheet1 (4)'!L2906/100,2)</f>
        <v>#VALUE!</v>
      </c>
      <c r="L2900" s="4">
        <f>ROUND(('Sheet1 (4)'!M2906+'Sheet1 (4)'!R2906)/100,2)</f>
        <v>26.09</v>
      </c>
      <c r="M2900" s="4">
        <f>ROUND(('Sheet1 (4)'!N2906+'Sheet1 (4)'!S2906)/100,2)</f>
        <v>-10.58</v>
      </c>
      <c r="N2900" s="4">
        <f>ROUND(('Sheet1 (4)'!O2906+'Sheet1 (4)'!T2906)/100,2)</f>
        <v>8.5</v>
      </c>
      <c r="O2900" s="4">
        <f>ROUND(('Sheet1 (4)'!P2906+'Sheet1 (4)'!U2906)/100,2)</f>
        <v>-1.03</v>
      </c>
      <c r="P2900" s="4">
        <f>ROUND(('Sheet1 (4)'!Q2906+'Sheet1 (4)'!V2906)/100,2)</f>
        <v>0.12</v>
      </c>
      <c r="Q2900" s="7">
        <f>ROUND('Sheet1 (4)'!W2906/100,2)</f>
        <v>0.02</v>
      </c>
      <c r="R2900" s="7">
        <f>ROUND('Sheet1 (4)'!X2906/100,2)</f>
        <v>0.02</v>
      </c>
      <c r="S2900" s="7">
        <f>ROUND('Sheet1 (4)'!Y2906/100,2)</f>
        <v>0.03</v>
      </c>
      <c r="T2900" s="7">
        <f>ROUND('Sheet1 (4)'!Z2906/100,2)</f>
        <v>0.03</v>
      </c>
      <c r="U2900" s="7">
        <f>ROUND('Sheet1 (4)'!AA2906/100,2)</f>
        <v>0.02</v>
      </c>
      <c r="V2900" s="1" t="str">
        <f>'Sheet1 (4)'!AB2906&amp;".T"</f>
        <v>7857.T</v>
      </c>
      <c r="W2900">
        <f>ROUND('Sheet1 (4)'!AC2906,2)</f>
        <v>48.51</v>
      </c>
      <c r="X2900">
        <f>ROUND('Sheet1 (4)'!AD2906,2)</f>
        <v>0.35</v>
      </c>
      <c r="Y2900" t="str">
        <f>_xlfn.XLOOKUP('Sheet1 (4)'!AB2906,'Sheet1 (3)'!B:B,'Sheet1 (3)'!D:D,"",0)</f>
        <v>スタンダード</v>
      </c>
    </row>
    <row r="2901" spans="1:25" x14ac:dyDescent="0.2">
      <c r="A2901">
        <v>2900</v>
      </c>
      <c r="B2901" s="1" t="str">
        <f>_xlfn.XLOOKUP('Sheet1 (4)'!AB2907,'Sheet1 (3)'!B:B,'Sheet1 (3)'!C:C,"",0)</f>
        <v>セキチュー</v>
      </c>
      <c r="C2901" s="1" t="str">
        <f>_xlfn.XLOOKUP('Sheet1 (4)'!AB2907,'Sheet1 (3)'!B:B,'Sheet1 (3)'!F:F,"",0)</f>
        <v>小売業</v>
      </c>
      <c r="D2901" s="1">
        <f>ROUND('Sheet1 (4)'!E2907/100000000,2)</f>
        <v>0.05</v>
      </c>
      <c r="E2901" s="1" t="e">
        <f>ROUND('Sheet1 (4)'!F2907/100,2)</f>
        <v>#VALUE!</v>
      </c>
      <c r="F2901" s="1" t="e">
        <f>ROUND('Sheet1 (4)'!G2907/100,2)</f>
        <v>#VALUE!</v>
      </c>
      <c r="G2901" s="1" t="e">
        <f>ROUND('Sheet1 (4)'!H2907/100,2)</f>
        <v>#VALUE!</v>
      </c>
      <c r="H2901" s="1" t="e">
        <f>ROUND('Sheet1 (4)'!I2907/100,2)</f>
        <v>#VALUE!</v>
      </c>
      <c r="I2901" s="1">
        <f>ROUND('Sheet1 (4)'!J2907/100,2)</f>
        <v>-2.0299999999999998</v>
      </c>
      <c r="J2901" s="1" t="e">
        <f>ROUND('Sheet1 (4)'!K2907/100,2)</f>
        <v>#VALUE!</v>
      </c>
      <c r="K2901" s="1" t="e">
        <f>ROUND('Sheet1 (4)'!L2907/100,2)</f>
        <v>#VALUE!</v>
      </c>
      <c r="L2901" s="4" t="e">
        <f>ROUND(('Sheet1 (4)'!M2907+'Sheet1 (4)'!R2907)/100,2)</f>
        <v>#VALUE!</v>
      </c>
      <c r="M2901" s="4" t="e">
        <f>ROUND(('Sheet1 (4)'!N2907+'Sheet1 (4)'!S2907)/100,2)</f>
        <v>#VALUE!</v>
      </c>
      <c r="N2901" s="4" t="e">
        <f>ROUND(('Sheet1 (4)'!O2907+'Sheet1 (4)'!T2907)/100,2)</f>
        <v>#VALUE!</v>
      </c>
      <c r="O2901" s="4" t="e">
        <f>ROUND(('Sheet1 (4)'!P2907+'Sheet1 (4)'!U2907)/100,2)</f>
        <v>#VALUE!</v>
      </c>
      <c r="P2901" s="4">
        <f>ROUND(('Sheet1 (4)'!Q2907+'Sheet1 (4)'!V2907)/100,2)</f>
        <v>8.4600000000000009</v>
      </c>
      <c r="Q2901" s="7" t="e">
        <f>ROUND('Sheet1 (4)'!W2907/100,2)</f>
        <v>#VALUE!</v>
      </c>
      <c r="R2901" s="7" t="e">
        <f>ROUND('Sheet1 (4)'!X2907/100,2)</f>
        <v>#VALUE!</v>
      </c>
      <c r="S2901" s="7" t="e">
        <f>ROUND('Sheet1 (4)'!Y2907/100,2)</f>
        <v>#VALUE!</v>
      </c>
      <c r="T2901" s="7" t="e">
        <f>ROUND('Sheet1 (4)'!Z2907/100,2)</f>
        <v>#VALUE!</v>
      </c>
      <c r="U2901" s="7">
        <f>ROUND('Sheet1 (4)'!AA2907/100,2)</f>
        <v>0.02</v>
      </c>
      <c r="V2901" s="1" t="str">
        <f>'Sheet1 (4)'!AB2907&amp;".T"</f>
        <v>9976.T</v>
      </c>
      <c r="W2901" t="e">
        <f>ROUND('Sheet1 (4)'!AC2907,2)</f>
        <v>#VALUE!</v>
      </c>
      <c r="X2901">
        <f>ROUND('Sheet1 (4)'!AD2907,2)</f>
        <v>0.52</v>
      </c>
      <c r="Y2901" t="str">
        <f>_xlfn.XLOOKUP('Sheet1 (4)'!AB2907,'Sheet1 (3)'!B:B,'Sheet1 (3)'!D:D,"",0)</f>
        <v>スタンダード</v>
      </c>
    </row>
    <row r="2902" spans="1:25" x14ac:dyDescent="0.2">
      <c r="A2902">
        <v>2901</v>
      </c>
      <c r="B2902" s="1" t="str">
        <f>_xlfn.XLOOKUP('Sheet1 (4)'!AB2908,'Sheet1 (3)'!B:B,'Sheet1 (3)'!C:C,"",0)</f>
        <v>セキド</v>
      </c>
      <c r="C2902" s="1" t="str">
        <f>_xlfn.XLOOKUP('Sheet1 (4)'!AB2908,'Sheet1 (3)'!B:B,'Sheet1 (3)'!F:F,"",0)</f>
        <v>小売業</v>
      </c>
      <c r="D2902" s="1">
        <f>ROUND('Sheet1 (4)'!E2908/100000000,2)</f>
        <v>0.02</v>
      </c>
      <c r="E2902" s="1" t="e">
        <f>ROUND('Sheet1 (4)'!F2908/100,2)</f>
        <v>#VALUE!</v>
      </c>
      <c r="F2902" s="1">
        <f>ROUND('Sheet1 (4)'!G2908/100,2)</f>
        <v>2.71</v>
      </c>
      <c r="G2902" s="1">
        <f>ROUND('Sheet1 (4)'!H2908/100,2)</f>
        <v>1.0900000000000001</v>
      </c>
      <c r="H2902" s="1">
        <f>ROUND('Sheet1 (4)'!I2908/100,2)</f>
        <v>1.51</v>
      </c>
      <c r="I2902" s="1">
        <f>ROUND('Sheet1 (4)'!J2908/100,2)</f>
        <v>1.51</v>
      </c>
      <c r="J2902" s="1" t="e">
        <f>ROUND('Sheet1 (4)'!K2908/100,2)</f>
        <v>#VALUE!</v>
      </c>
      <c r="K2902" s="1" t="e">
        <f>ROUND('Sheet1 (4)'!L2908/100,2)</f>
        <v>#VALUE!</v>
      </c>
      <c r="L2902" s="4" t="e">
        <f>ROUND(('Sheet1 (4)'!M2908+'Sheet1 (4)'!R2908)/100,2)</f>
        <v>#VALUE!</v>
      </c>
      <c r="M2902" s="4">
        <f>ROUND(('Sheet1 (4)'!N2908+'Sheet1 (4)'!S2908)/100,2)</f>
        <v>-1.97</v>
      </c>
      <c r="N2902" s="4">
        <f>ROUND(('Sheet1 (4)'!O2908+'Sheet1 (4)'!T2908)/100,2)</f>
        <v>-9.41</v>
      </c>
      <c r="O2902" s="4">
        <f>ROUND(('Sheet1 (4)'!P2908+'Sheet1 (4)'!U2908)/100,2)</f>
        <v>-0.46</v>
      </c>
      <c r="P2902" s="4">
        <f>ROUND(('Sheet1 (4)'!Q2908+'Sheet1 (4)'!V2908)/100,2)</f>
        <v>-0.46</v>
      </c>
      <c r="Q2902" s="7" t="e">
        <f>ROUND('Sheet1 (4)'!W2908/100,2)</f>
        <v>#VALUE!</v>
      </c>
      <c r="R2902" s="7" t="e">
        <f>ROUND('Sheet1 (4)'!X2908/100,2)</f>
        <v>#VALUE!</v>
      </c>
      <c r="S2902" s="7">
        <f>ROUND('Sheet1 (4)'!Y2908/100,2)</f>
        <v>-0.05</v>
      </c>
      <c r="T2902" s="7">
        <f>ROUND('Sheet1 (4)'!Z2908/100,2)</f>
        <v>0.05</v>
      </c>
      <c r="U2902" s="7">
        <f>ROUND('Sheet1 (4)'!AA2908/100,2)</f>
        <v>0.05</v>
      </c>
      <c r="V2902" s="1" t="str">
        <f>'Sheet1 (4)'!AB2908&amp;".T"</f>
        <v>9878.T</v>
      </c>
      <c r="W2902" t="e">
        <f>ROUND('Sheet1 (4)'!AC2908,2)</f>
        <v>#VALUE!</v>
      </c>
      <c r="X2902">
        <f>ROUND('Sheet1 (4)'!AD2908,2)</f>
        <v>1.77</v>
      </c>
      <c r="Y2902" t="str">
        <f>_xlfn.XLOOKUP('Sheet1 (4)'!AB2908,'Sheet1 (3)'!B:B,'Sheet1 (3)'!D:D,"",0)</f>
        <v>スタンダード</v>
      </c>
    </row>
    <row r="2903" spans="1:25" x14ac:dyDescent="0.2">
      <c r="A2903">
        <v>2902</v>
      </c>
      <c r="B2903" s="1" t="str">
        <f>_xlfn.XLOOKUP('Sheet1 (4)'!AB2909,'Sheet1 (3)'!B:B,'Sheet1 (3)'!C:C,"",0)</f>
        <v>積水化学工業</v>
      </c>
      <c r="C2903" s="1" t="str">
        <f>_xlfn.XLOOKUP('Sheet1 (4)'!AB2909,'Sheet1 (3)'!B:B,'Sheet1 (3)'!F:F,"",0)</f>
        <v>化学</v>
      </c>
      <c r="D2903" s="1">
        <f>ROUND('Sheet1 (4)'!E2909/100000000,2)</f>
        <v>4.1399999999999997</v>
      </c>
      <c r="E2903" s="1">
        <f>ROUND('Sheet1 (4)'!F2909/100,2)</f>
        <v>673.02</v>
      </c>
      <c r="F2903" s="1">
        <f>ROUND('Sheet1 (4)'!G2909/100,2)</f>
        <v>888.8</v>
      </c>
      <c r="G2903" s="1">
        <f>ROUND('Sheet1 (4)'!H2909/100,2)</f>
        <v>916.66</v>
      </c>
      <c r="H2903" s="1">
        <f>ROUND('Sheet1 (4)'!I2909/100,2)</f>
        <v>944</v>
      </c>
      <c r="I2903" s="1">
        <f>ROUND('Sheet1 (4)'!J2909/100,2)</f>
        <v>1079.52</v>
      </c>
      <c r="J2903" s="1">
        <f>ROUND('Sheet1 (4)'!K2909/100,2)</f>
        <v>1096.67</v>
      </c>
      <c r="K2903" s="1">
        <f>ROUND('Sheet1 (4)'!L2909/100,2)</f>
        <v>1232.5</v>
      </c>
      <c r="L2903" s="4">
        <f>ROUND(('Sheet1 (4)'!M2909+'Sheet1 (4)'!R2909)/100,2)</f>
        <v>167.76</v>
      </c>
      <c r="M2903" s="4">
        <f>ROUND(('Sheet1 (4)'!N2909+'Sheet1 (4)'!S2909)/100,2)</f>
        <v>1077.17</v>
      </c>
      <c r="N2903" s="4">
        <f>ROUND(('Sheet1 (4)'!O2909+'Sheet1 (4)'!T2909)/100,2)</f>
        <v>121.13</v>
      </c>
      <c r="O2903" s="4">
        <f>ROUND(('Sheet1 (4)'!P2909+'Sheet1 (4)'!U2909)/100,2)</f>
        <v>881.17</v>
      </c>
      <c r="P2903" s="4">
        <f>ROUND(('Sheet1 (4)'!Q2909+'Sheet1 (4)'!V2909)/100,2)</f>
        <v>577.23</v>
      </c>
      <c r="Q2903" s="7">
        <f>ROUND('Sheet1 (4)'!W2909/100,2)</f>
        <v>7.0000000000000007E-2</v>
      </c>
      <c r="R2903" s="7">
        <f>ROUND('Sheet1 (4)'!X2909/100,2)</f>
        <v>0.06</v>
      </c>
      <c r="S2903" s="7">
        <f>ROUND('Sheet1 (4)'!Y2909/100,2)</f>
        <v>0.1</v>
      </c>
      <c r="T2903" s="7">
        <f>ROUND('Sheet1 (4)'!Z2909/100,2)</f>
        <v>0.1</v>
      </c>
      <c r="U2903" s="7">
        <f>ROUND('Sheet1 (4)'!AA2909/100,2)</f>
        <v>0.1</v>
      </c>
      <c r="V2903" s="1" t="str">
        <f>'Sheet1 (4)'!AB2909&amp;".T"</f>
        <v>4204.T</v>
      </c>
      <c r="W2903">
        <f>ROUND('Sheet1 (4)'!AC2909,2)</f>
        <v>15.38</v>
      </c>
      <c r="X2903">
        <f>ROUND('Sheet1 (4)'!AD2909,2)</f>
        <v>1.31</v>
      </c>
      <c r="Y2903" t="str">
        <f>_xlfn.XLOOKUP('Sheet1 (4)'!AB2909,'Sheet1 (3)'!B:B,'Sheet1 (3)'!D:D,"",0)</f>
        <v>プライム</v>
      </c>
    </row>
    <row r="2904" spans="1:25" x14ac:dyDescent="0.2">
      <c r="A2904">
        <v>2903</v>
      </c>
      <c r="B2904" s="1" t="str">
        <f>_xlfn.XLOOKUP('Sheet1 (4)'!AB2910,'Sheet1 (3)'!B:B,'Sheet1 (3)'!C:C,"",0)</f>
        <v>積水ハウス</v>
      </c>
      <c r="C2904" s="1" t="str">
        <f>_xlfn.XLOOKUP('Sheet1 (4)'!AB2910,'Sheet1 (3)'!B:B,'Sheet1 (3)'!F:F,"",0)</f>
        <v>建設業</v>
      </c>
      <c r="D2904" s="1">
        <f>ROUND('Sheet1 (4)'!E2910/100000000,2)</f>
        <v>6.48</v>
      </c>
      <c r="E2904" s="1">
        <f>ROUND('Sheet1 (4)'!F2910/100,2)</f>
        <v>1865.19</v>
      </c>
      <c r="F2904" s="1">
        <f>ROUND('Sheet1 (4)'!G2910/100,2)</f>
        <v>2301.61</v>
      </c>
      <c r="G2904" s="1">
        <f>ROUND('Sheet1 (4)'!H2910/100,2)</f>
        <v>2614.9</v>
      </c>
      <c r="H2904" s="1">
        <f>ROUND('Sheet1 (4)'!I2910/100,2)</f>
        <v>2715.89</v>
      </c>
      <c r="I2904" s="1">
        <f>ROUND('Sheet1 (4)'!J2910/100,2)</f>
        <v>3313.67</v>
      </c>
      <c r="J2904" s="1">
        <f>ROUND('Sheet1 (4)'!K2910/100,2)</f>
        <v>3442.17</v>
      </c>
      <c r="K2904" s="1">
        <f>ROUND('Sheet1 (4)'!L2910/100,2)</f>
        <v>3675.71</v>
      </c>
      <c r="L2904" s="4">
        <f>ROUND(('Sheet1 (4)'!M2910+'Sheet1 (4)'!R2910)/100,2)</f>
        <v>964.68</v>
      </c>
      <c r="M2904" s="4">
        <f>ROUND(('Sheet1 (4)'!N2910+'Sheet1 (4)'!S2910)/100,2)</f>
        <v>43.28</v>
      </c>
      <c r="N2904" s="4">
        <f>ROUND(('Sheet1 (4)'!O2910+'Sheet1 (4)'!T2910)/100,2)</f>
        <v>-399.45</v>
      </c>
      <c r="O2904" s="4">
        <f>ROUND(('Sheet1 (4)'!P2910+'Sheet1 (4)'!U2910)/100,2)</f>
        <v>-534.41</v>
      </c>
      <c r="P2904" s="4">
        <f>ROUND(('Sheet1 (4)'!Q2910+'Sheet1 (4)'!V2910)/100,2)</f>
        <v>-6348.02</v>
      </c>
      <c r="Q2904" s="7">
        <f>ROUND('Sheet1 (4)'!W2910/100,2)</f>
        <v>0.1</v>
      </c>
      <c r="R2904" s="7">
        <f>ROUND('Sheet1 (4)'!X2910/100,2)</f>
        <v>0.11</v>
      </c>
      <c r="S2904" s="7">
        <f>ROUND('Sheet1 (4)'!Y2910/100,2)</f>
        <v>0.12</v>
      </c>
      <c r="T2904" s="7">
        <f>ROUND('Sheet1 (4)'!Z2910/100,2)</f>
        <v>0.12</v>
      </c>
      <c r="U2904" s="7">
        <f>ROUND('Sheet1 (4)'!AA2910/100,2)</f>
        <v>0.12</v>
      </c>
      <c r="V2904" s="1" t="str">
        <f>'Sheet1 (4)'!AB2910&amp;".T"</f>
        <v>1928.T</v>
      </c>
      <c r="W2904">
        <f>ROUND('Sheet1 (4)'!AC2910,2)</f>
        <v>11.01</v>
      </c>
      <c r="X2904">
        <f>ROUND('Sheet1 (4)'!AD2910,2)</f>
        <v>1.1399999999999999</v>
      </c>
      <c r="Y2904" t="str">
        <f>_xlfn.XLOOKUP('Sheet1 (4)'!AB2910,'Sheet1 (3)'!B:B,'Sheet1 (3)'!D:D,"",0)</f>
        <v>プライム</v>
      </c>
    </row>
    <row r="2905" spans="1:25" x14ac:dyDescent="0.2">
      <c r="A2905">
        <v>2904</v>
      </c>
      <c r="B2905" s="1" t="str">
        <f>_xlfn.XLOOKUP('Sheet1 (4)'!AB2911,'Sheet1 (3)'!B:B,'Sheet1 (3)'!C:C,"",0)</f>
        <v>積水樹脂</v>
      </c>
      <c r="C2905" s="1" t="str">
        <f>_xlfn.XLOOKUP('Sheet1 (4)'!AB2911,'Sheet1 (3)'!B:B,'Sheet1 (3)'!F:F,"",0)</f>
        <v>化学</v>
      </c>
      <c r="D2905" s="1">
        <f>ROUND('Sheet1 (4)'!E2911/100000000,2)</f>
        <v>0.31</v>
      </c>
      <c r="E2905" s="1">
        <f>ROUND('Sheet1 (4)'!F2911/100,2)</f>
        <v>106.7</v>
      </c>
      <c r="F2905" s="1">
        <f>ROUND('Sheet1 (4)'!G2911/100,2)</f>
        <v>108.83</v>
      </c>
      <c r="G2905" s="1">
        <f>ROUND('Sheet1 (4)'!H2911/100,2)</f>
        <v>89.69</v>
      </c>
      <c r="H2905" s="1">
        <f>ROUND('Sheet1 (4)'!I2911/100,2)</f>
        <v>62.36</v>
      </c>
      <c r="I2905" s="1">
        <f>ROUND('Sheet1 (4)'!J2911/100,2)</f>
        <v>50.11</v>
      </c>
      <c r="J2905" s="1" t="e">
        <f>ROUND('Sheet1 (4)'!K2911/100,2)</f>
        <v>#VALUE!</v>
      </c>
      <c r="K2905" s="1" t="e">
        <f>ROUND('Sheet1 (4)'!L2911/100,2)</f>
        <v>#VALUE!</v>
      </c>
      <c r="L2905" s="4">
        <f>ROUND(('Sheet1 (4)'!M2911+'Sheet1 (4)'!R2911)/100,2)</f>
        <v>87.48</v>
      </c>
      <c r="M2905" s="4">
        <f>ROUND(('Sheet1 (4)'!N2911+'Sheet1 (4)'!S2911)/100,2)</f>
        <v>64.7</v>
      </c>
      <c r="N2905" s="4">
        <f>ROUND(('Sheet1 (4)'!O2911+'Sheet1 (4)'!T2911)/100,2)</f>
        <v>17.760000000000002</v>
      </c>
      <c r="O2905" s="4">
        <f>ROUND(('Sheet1 (4)'!P2911+'Sheet1 (4)'!U2911)/100,2)</f>
        <v>-58.3</v>
      </c>
      <c r="P2905" s="4">
        <f>ROUND(('Sheet1 (4)'!Q2911+'Sheet1 (4)'!V2911)/100,2)</f>
        <v>28.14</v>
      </c>
      <c r="Q2905" s="7">
        <f>ROUND('Sheet1 (4)'!W2911/100,2)</f>
        <v>7.0000000000000007E-2</v>
      </c>
      <c r="R2905" s="7">
        <f>ROUND('Sheet1 (4)'!X2911/100,2)</f>
        <v>7.0000000000000007E-2</v>
      </c>
      <c r="S2905" s="7">
        <f>ROUND('Sheet1 (4)'!Y2911/100,2)</f>
        <v>0.06</v>
      </c>
      <c r="T2905" s="7">
        <f>ROUND('Sheet1 (4)'!Z2911/100,2)</f>
        <v>0.05</v>
      </c>
      <c r="U2905" s="7">
        <f>ROUND('Sheet1 (4)'!AA2911/100,2)</f>
        <v>0.04</v>
      </c>
      <c r="V2905" s="1" t="str">
        <f>'Sheet1 (4)'!AB2911&amp;".T"</f>
        <v>4212.T</v>
      </c>
      <c r="W2905">
        <f>ROUND('Sheet1 (4)'!AC2911,2)</f>
        <v>17.37</v>
      </c>
      <c r="X2905">
        <f>ROUND('Sheet1 (4)'!AD2911,2)</f>
        <v>0.66</v>
      </c>
      <c r="Y2905" t="str">
        <f>_xlfn.XLOOKUP('Sheet1 (4)'!AB2911,'Sheet1 (3)'!B:B,'Sheet1 (3)'!D:D,"",0)</f>
        <v>プライム</v>
      </c>
    </row>
    <row r="2906" spans="1:25" x14ac:dyDescent="0.2">
      <c r="A2906">
        <v>2905</v>
      </c>
      <c r="B2906" s="1" t="str">
        <f>_xlfn.XLOOKUP('Sheet1 (4)'!AB2912,'Sheet1 (3)'!B:B,'Sheet1 (3)'!C:C,"",0)</f>
        <v>積水化成品工業</v>
      </c>
      <c r="C2906" s="1" t="str">
        <f>_xlfn.XLOOKUP('Sheet1 (4)'!AB2912,'Sheet1 (3)'!B:B,'Sheet1 (3)'!F:F,"",0)</f>
        <v>化学</v>
      </c>
      <c r="D2906" s="1">
        <f>ROUND('Sheet1 (4)'!E2912/100000000,2)</f>
        <v>0.45</v>
      </c>
      <c r="E2906" s="1">
        <f>ROUND('Sheet1 (4)'!F2912/100,2)</f>
        <v>20.92</v>
      </c>
      <c r="F2906" s="1">
        <f>ROUND('Sheet1 (4)'!G2912/100,2)</f>
        <v>14.65</v>
      </c>
      <c r="G2906" s="1">
        <f>ROUND('Sheet1 (4)'!H2912/100,2)</f>
        <v>7.93</v>
      </c>
      <c r="H2906" s="1">
        <f>ROUND('Sheet1 (4)'!I2912/100,2)</f>
        <v>12.62</v>
      </c>
      <c r="I2906" s="1">
        <f>ROUND('Sheet1 (4)'!J2912/100,2)</f>
        <v>6.42</v>
      </c>
      <c r="J2906" s="1" t="e">
        <f>ROUND('Sheet1 (4)'!K2912/100,2)</f>
        <v>#VALUE!</v>
      </c>
      <c r="K2906" s="1" t="e">
        <f>ROUND('Sheet1 (4)'!L2912/100,2)</f>
        <v>#VALUE!</v>
      </c>
      <c r="L2906" s="4">
        <f>ROUND(('Sheet1 (4)'!M2912+'Sheet1 (4)'!R2912)/100,2)</f>
        <v>34.21</v>
      </c>
      <c r="M2906" s="4">
        <f>ROUND(('Sheet1 (4)'!N2912+'Sheet1 (4)'!S2912)/100,2)</f>
        <v>6.45</v>
      </c>
      <c r="N2906" s="4">
        <f>ROUND(('Sheet1 (4)'!O2912+'Sheet1 (4)'!T2912)/100,2)</f>
        <v>21.17</v>
      </c>
      <c r="O2906" s="4">
        <f>ROUND(('Sheet1 (4)'!P2912+'Sheet1 (4)'!U2912)/100,2)</f>
        <v>35.96</v>
      </c>
      <c r="P2906" s="4">
        <f>ROUND(('Sheet1 (4)'!Q2912+'Sheet1 (4)'!V2912)/100,2)</f>
        <v>-9.41</v>
      </c>
      <c r="Q2906" s="7">
        <f>ROUND('Sheet1 (4)'!W2912/100,2)</f>
        <v>0</v>
      </c>
      <c r="R2906" s="7">
        <f>ROUND('Sheet1 (4)'!X2912/100,2)</f>
        <v>-0.09</v>
      </c>
      <c r="S2906" s="7">
        <f>ROUND('Sheet1 (4)'!Y2912/100,2)</f>
        <v>0.01</v>
      </c>
      <c r="T2906" s="7">
        <f>ROUND('Sheet1 (4)'!Z2912/100,2)</f>
        <v>0.02</v>
      </c>
      <c r="U2906" s="7">
        <f>ROUND('Sheet1 (4)'!AA2912/100,2)</f>
        <v>-0.12</v>
      </c>
      <c r="V2906" s="1" t="str">
        <f>'Sheet1 (4)'!AB2912&amp;".T"</f>
        <v>4228.T</v>
      </c>
      <c r="W2906" t="e">
        <f>ROUND('Sheet1 (4)'!AC2912,2)</f>
        <v>#VALUE!</v>
      </c>
      <c r="X2906">
        <f>ROUND('Sheet1 (4)'!AD2912,2)</f>
        <v>0.35</v>
      </c>
      <c r="Y2906" t="str">
        <f>_xlfn.XLOOKUP('Sheet1 (4)'!AB2912,'Sheet1 (3)'!B:B,'Sheet1 (3)'!D:D,"",0)</f>
        <v>プライム</v>
      </c>
    </row>
    <row r="2907" spans="1:25" x14ac:dyDescent="0.2">
      <c r="A2907">
        <v>2906</v>
      </c>
      <c r="B2907" s="1" t="str">
        <f>_xlfn.XLOOKUP('Sheet1 (4)'!AB2913,'Sheet1 (3)'!B:B,'Sheet1 (3)'!C:C,"",0)</f>
        <v>船場</v>
      </c>
      <c r="C2907" s="1" t="str">
        <f>_xlfn.XLOOKUP('Sheet1 (4)'!AB2913,'Sheet1 (3)'!B:B,'Sheet1 (3)'!F:F,"",0)</f>
        <v>サービス業</v>
      </c>
      <c r="D2907" s="1">
        <f>ROUND('Sheet1 (4)'!E2913/100000000,2)</f>
        <v>0.11</v>
      </c>
      <c r="E2907" s="1">
        <f>ROUND('Sheet1 (4)'!F2913/100,2)</f>
        <v>4.63</v>
      </c>
      <c r="F2907" s="1">
        <f>ROUND('Sheet1 (4)'!G2913/100,2)</f>
        <v>7.86</v>
      </c>
      <c r="G2907" s="1">
        <f>ROUND('Sheet1 (4)'!H2913/100,2)</f>
        <v>12.88</v>
      </c>
      <c r="H2907" s="1">
        <f>ROUND('Sheet1 (4)'!I2913/100,2)</f>
        <v>19.260000000000002</v>
      </c>
      <c r="I2907" s="1">
        <f>ROUND('Sheet1 (4)'!J2913/100,2)</f>
        <v>19.260000000000002</v>
      </c>
      <c r="J2907" s="1" t="e">
        <f>ROUND('Sheet1 (4)'!K2913/100,2)</f>
        <v>#VALUE!</v>
      </c>
      <c r="K2907" s="1" t="e">
        <f>ROUND('Sheet1 (4)'!L2913/100,2)</f>
        <v>#VALUE!</v>
      </c>
      <c r="L2907" s="4">
        <f>ROUND(('Sheet1 (4)'!M2913+'Sheet1 (4)'!R2913)/100,2)</f>
        <v>5.52</v>
      </c>
      <c r="M2907" s="4">
        <f>ROUND(('Sheet1 (4)'!N2913+'Sheet1 (4)'!S2913)/100,2)</f>
        <v>10.76</v>
      </c>
      <c r="N2907" s="4">
        <f>ROUND(('Sheet1 (4)'!O2913+'Sheet1 (4)'!T2913)/100,2)</f>
        <v>-5.62</v>
      </c>
      <c r="O2907" s="4">
        <f>ROUND(('Sheet1 (4)'!P2913+'Sheet1 (4)'!U2913)/100,2)</f>
        <v>35.299999999999997</v>
      </c>
      <c r="P2907" s="4">
        <f>ROUND(('Sheet1 (4)'!Q2913+'Sheet1 (4)'!V2913)/100,2)</f>
        <v>35.299999999999997</v>
      </c>
      <c r="Q2907" s="7">
        <f>ROUND('Sheet1 (4)'!W2913/100,2)</f>
        <v>0.03</v>
      </c>
      <c r="R2907" s="7">
        <f>ROUND('Sheet1 (4)'!X2913/100,2)</f>
        <v>0.04</v>
      </c>
      <c r="S2907" s="7">
        <f>ROUND('Sheet1 (4)'!Y2913/100,2)</f>
        <v>0.09</v>
      </c>
      <c r="T2907" s="7">
        <f>ROUND('Sheet1 (4)'!Z2913/100,2)</f>
        <v>0.12</v>
      </c>
      <c r="U2907" s="7">
        <f>ROUND('Sheet1 (4)'!AA2913/100,2)</f>
        <v>0.12</v>
      </c>
      <c r="V2907" s="1" t="str">
        <f>'Sheet1 (4)'!AB2913&amp;".T"</f>
        <v>6540.T</v>
      </c>
      <c r="W2907">
        <f>ROUND('Sheet1 (4)'!AC2913,2)</f>
        <v>10.84</v>
      </c>
      <c r="X2907">
        <f>ROUND('Sheet1 (4)'!AD2913,2)</f>
        <v>1.46</v>
      </c>
      <c r="Y2907" t="str">
        <f>_xlfn.XLOOKUP('Sheet1 (4)'!AB2913,'Sheet1 (3)'!B:B,'Sheet1 (3)'!D:D,"",0)</f>
        <v>スタンダード</v>
      </c>
    </row>
    <row r="2908" spans="1:25" x14ac:dyDescent="0.2">
      <c r="A2908">
        <v>2907</v>
      </c>
      <c r="B2908" s="1" t="str">
        <f>_xlfn.XLOOKUP('Sheet1 (4)'!AB2914,'Sheet1 (3)'!B:B,'Sheet1 (3)'!C:C,"",0)</f>
        <v>仙波糖化工業</v>
      </c>
      <c r="C2908" s="1" t="str">
        <f>_xlfn.XLOOKUP('Sheet1 (4)'!AB2914,'Sheet1 (3)'!B:B,'Sheet1 (3)'!F:F,"",0)</f>
        <v>食料品</v>
      </c>
      <c r="D2908" s="1">
        <f>ROUND('Sheet1 (4)'!E2914/100000000,2)</f>
        <v>0.11</v>
      </c>
      <c r="E2908" s="1">
        <f>ROUND('Sheet1 (4)'!F2914/100,2)</f>
        <v>10.82</v>
      </c>
      <c r="F2908" s="1">
        <f>ROUND('Sheet1 (4)'!G2914/100,2)</f>
        <v>7.46</v>
      </c>
      <c r="G2908" s="1">
        <f>ROUND('Sheet1 (4)'!H2914/100,2)</f>
        <v>2.69</v>
      </c>
      <c r="H2908" s="1">
        <f>ROUND('Sheet1 (4)'!I2914/100,2)</f>
        <v>6.9</v>
      </c>
      <c r="I2908" s="1">
        <f>ROUND('Sheet1 (4)'!J2914/100,2)</f>
        <v>7.56</v>
      </c>
      <c r="J2908" s="1" t="e">
        <f>ROUND('Sheet1 (4)'!K2914/100,2)</f>
        <v>#VALUE!</v>
      </c>
      <c r="K2908" s="1" t="e">
        <f>ROUND('Sheet1 (4)'!L2914/100,2)</f>
        <v>#VALUE!</v>
      </c>
      <c r="L2908" s="4">
        <f>ROUND(('Sheet1 (4)'!M2914+'Sheet1 (4)'!R2914)/100,2)</f>
        <v>-3.7</v>
      </c>
      <c r="M2908" s="4">
        <f>ROUND(('Sheet1 (4)'!N2914+'Sheet1 (4)'!S2914)/100,2)</f>
        <v>7.52</v>
      </c>
      <c r="N2908" s="4">
        <f>ROUND(('Sheet1 (4)'!O2914+'Sheet1 (4)'!T2914)/100,2)</f>
        <v>3.9</v>
      </c>
      <c r="O2908" s="4">
        <f>ROUND(('Sheet1 (4)'!P2914+'Sheet1 (4)'!U2914)/100,2)</f>
        <v>6.3</v>
      </c>
      <c r="P2908" s="4">
        <f>ROUND(('Sheet1 (4)'!Q2914+'Sheet1 (4)'!V2914)/100,2)</f>
        <v>-4.01</v>
      </c>
      <c r="Q2908" s="7">
        <f>ROUND('Sheet1 (4)'!W2914/100,2)</f>
        <v>0.04</v>
      </c>
      <c r="R2908" s="7">
        <f>ROUND('Sheet1 (4)'!X2914/100,2)</f>
        <v>0.04</v>
      </c>
      <c r="S2908" s="7">
        <f>ROUND('Sheet1 (4)'!Y2914/100,2)</f>
        <v>0.01</v>
      </c>
      <c r="T2908" s="7">
        <f>ROUND('Sheet1 (4)'!Z2914/100,2)</f>
        <v>0.04</v>
      </c>
      <c r="U2908" s="7">
        <f>ROUND('Sheet1 (4)'!AA2914/100,2)</f>
        <v>0.03</v>
      </c>
      <c r="V2908" s="1" t="str">
        <f>'Sheet1 (4)'!AB2914&amp;".T"</f>
        <v>2916.T</v>
      </c>
      <c r="W2908">
        <f>ROUND('Sheet1 (4)'!AC2914,2)</f>
        <v>29.87</v>
      </c>
      <c r="X2908">
        <f>ROUND('Sheet1 (4)'!AD2914,2)</f>
        <v>0.7</v>
      </c>
      <c r="Y2908" t="str">
        <f>_xlfn.XLOOKUP('Sheet1 (4)'!AB2914,'Sheet1 (3)'!B:B,'Sheet1 (3)'!D:D,"",0)</f>
        <v>スタンダード</v>
      </c>
    </row>
    <row r="2909" spans="1:25" x14ac:dyDescent="0.2">
      <c r="A2909">
        <v>2908</v>
      </c>
      <c r="B2909" s="1" t="str">
        <f>_xlfn.XLOOKUP('Sheet1 (4)'!AB2915,'Sheet1 (3)'!B:B,'Sheet1 (3)'!C:C,"",0)</f>
        <v>ＳＥＭＩＴＥＣ</v>
      </c>
      <c r="C2909" s="1" t="str">
        <f>_xlfn.XLOOKUP('Sheet1 (4)'!AB2915,'Sheet1 (3)'!B:B,'Sheet1 (3)'!F:F,"",0)</f>
        <v>電気機器</v>
      </c>
      <c r="D2909" s="1">
        <f>ROUND('Sheet1 (4)'!E2915/100000000,2)</f>
        <v>0.1</v>
      </c>
      <c r="E2909" s="1">
        <f>ROUND('Sheet1 (4)'!F2915/100,2)</f>
        <v>27.76</v>
      </c>
      <c r="F2909" s="1">
        <f>ROUND('Sheet1 (4)'!G2915/100,2)</f>
        <v>32.479999999999997</v>
      </c>
      <c r="G2909" s="1">
        <f>ROUND('Sheet1 (4)'!H2915/100,2)</f>
        <v>36.78</v>
      </c>
      <c r="H2909" s="1">
        <f>ROUND('Sheet1 (4)'!I2915/100,2)</f>
        <v>35.71</v>
      </c>
      <c r="I2909" s="1">
        <f>ROUND('Sheet1 (4)'!J2915/100,2)</f>
        <v>39.159999999999997</v>
      </c>
      <c r="J2909" s="1">
        <f>ROUND('Sheet1 (4)'!K2915/100,2)</f>
        <v>37</v>
      </c>
      <c r="K2909" s="1">
        <f>ROUND('Sheet1 (4)'!L2915/100,2)</f>
        <v>40</v>
      </c>
      <c r="L2909" s="4">
        <f>ROUND(('Sheet1 (4)'!M2915+'Sheet1 (4)'!R2915)/100,2)</f>
        <v>9.42</v>
      </c>
      <c r="M2909" s="4">
        <f>ROUND(('Sheet1 (4)'!N2915+'Sheet1 (4)'!S2915)/100,2)</f>
        <v>6.57</v>
      </c>
      <c r="N2909" s="4">
        <f>ROUND(('Sheet1 (4)'!O2915+'Sheet1 (4)'!T2915)/100,2)</f>
        <v>40.630000000000003</v>
      </c>
      <c r="O2909" s="4">
        <f>ROUND(('Sheet1 (4)'!P2915+'Sheet1 (4)'!U2915)/100,2)</f>
        <v>31.06</v>
      </c>
      <c r="P2909" s="4">
        <f>ROUND(('Sheet1 (4)'!Q2915+'Sheet1 (4)'!V2915)/100,2)</f>
        <v>36.82</v>
      </c>
      <c r="Q2909" s="7">
        <f>ROUND('Sheet1 (4)'!W2915/100,2)</f>
        <v>0.18</v>
      </c>
      <c r="R2909" s="7">
        <f>ROUND('Sheet1 (4)'!X2915/100,2)</f>
        <v>0.2</v>
      </c>
      <c r="S2909" s="7">
        <f>ROUND('Sheet1 (4)'!Y2915/100,2)</f>
        <v>0.18</v>
      </c>
      <c r="T2909" s="7">
        <f>ROUND('Sheet1 (4)'!Z2915/100,2)</f>
        <v>0.11</v>
      </c>
      <c r="U2909" s="7">
        <f>ROUND('Sheet1 (4)'!AA2915/100,2)</f>
        <v>0.14000000000000001</v>
      </c>
      <c r="V2909" s="1" t="str">
        <f>'Sheet1 (4)'!AB2915&amp;".T"</f>
        <v>6626.T</v>
      </c>
      <c r="W2909">
        <f>ROUND('Sheet1 (4)'!AC2915,2)</f>
        <v>7.63</v>
      </c>
      <c r="X2909">
        <f>ROUND('Sheet1 (4)'!AD2915,2)</f>
        <v>1.05</v>
      </c>
      <c r="Y2909" t="str">
        <f>_xlfn.XLOOKUP('Sheet1 (4)'!AB2915,'Sheet1 (3)'!B:B,'Sheet1 (3)'!D:D,"",0)</f>
        <v>スタンダード</v>
      </c>
    </row>
    <row r="2910" spans="1:25" x14ac:dyDescent="0.2">
      <c r="A2910">
        <v>2909</v>
      </c>
      <c r="B2910" s="1" t="str">
        <f>_xlfn.XLOOKUP('Sheet1 (4)'!AB2916,'Sheet1 (3)'!B:B,'Sheet1 (3)'!C:C,"",0)</f>
        <v>センコーグループホールディングス</v>
      </c>
      <c r="C2910" s="1" t="str">
        <f>_xlfn.XLOOKUP('Sheet1 (4)'!AB2916,'Sheet1 (3)'!B:B,'Sheet1 (3)'!F:F,"",0)</f>
        <v>陸運業</v>
      </c>
      <c r="D2910" s="1">
        <f>ROUND('Sheet1 (4)'!E2916/100000000,2)</f>
        <v>1.71</v>
      </c>
      <c r="E2910" s="1">
        <f>ROUND('Sheet1 (4)'!F2916/100,2)</f>
        <v>215.21</v>
      </c>
      <c r="F2910" s="1">
        <f>ROUND('Sheet1 (4)'!G2916/100,2)</f>
        <v>247.72</v>
      </c>
      <c r="G2910" s="1">
        <f>ROUND('Sheet1 (4)'!H2916/100,2)</f>
        <v>255.37</v>
      </c>
      <c r="H2910" s="1">
        <f>ROUND('Sheet1 (4)'!I2916/100,2)</f>
        <v>299.07</v>
      </c>
      <c r="I2910" s="1">
        <f>ROUND('Sheet1 (4)'!J2916/100,2)</f>
        <v>349.48</v>
      </c>
      <c r="J2910" s="1">
        <f>ROUND('Sheet1 (4)'!K2916/100,2)</f>
        <v>405.14</v>
      </c>
      <c r="K2910" s="1">
        <f>ROUND('Sheet1 (4)'!L2916/100,2)</f>
        <v>445</v>
      </c>
      <c r="L2910" s="4">
        <f>ROUND(('Sheet1 (4)'!M2916+'Sheet1 (4)'!R2916)/100,2)</f>
        <v>-144.51</v>
      </c>
      <c r="M2910" s="4">
        <f>ROUND(('Sheet1 (4)'!N2916+'Sheet1 (4)'!S2916)/100,2)</f>
        <v>-142.56</v>
      </c>
      <c r="N2910" s="4">
        <f>ROUND(('Sheet1 (4)'!O2916+'Sheet1 (4)'!T2916)/100,2)</f>
        <v>-46.25</v>
      </c>
      <c r="O2910" s="4">
        <f>ROUND(('Sheet1 (4)'!P2916+'Sheet1 (4)'!U2916)/100,2)</f>
        <v>-112.78</v>
      </c>
      <c r="P2910" s="4">
        <f>ROUND(('Sheet1 (4)'!Q2916+'Sheet1 (4)'!V2916)/100,2)</f>
        <v>-133.02000000000001</v>
      </c>
      <c r="Q2910" s="7">
        <f>ROUND('Sheet1 (4)'!W2916/100,2)</f>
        <v>0.11</v>
      </c>
      <c r="R2910" s="7">
        <f>ROUND('Sheet1 (4)'!X2916/100,2)</f>
        <v>0.11</v>
      </c>
      <c r="S2910" s="7">
        <f>ROUND('Sheet1 (4)'!Y2916/100,2)</f>
        <v>0.1</v>
      </c>
      <c r="T2910" s="7">
        <f>ROUND('Sheet1 (4)'!Z2916/100,2)</f>
        <v>0.09</v>
      </c>
      <c r="U2910" s="7">
        <f>ROUND('Sheet1 (4)'!AA2916/100,2)</f>
        <v>0.09</v>
      </c>
      <c r="V2910" s="1" t="str">
        <f>'Sheet1 (4)'!AB2916&amp;".T"</f>
        <v>9069.T</v>
      </c>
      <c r="W2910">
        <f>ROUND('Sheet1 (4)'!AC2916,2)</f>
        <v>18.850000000000001</v>
      </c>
      <c r="X2910">
        <f>ROUND('Sheet1 (4)'!AD2916,2)</f>
        <v>1.6</v>
      </c>
      <c r="Y2910" t="str">
        <f>_xlfn.XLOOKUP('Sheet1 (4)'!AB2916,'Sheet1 (3)'!B:B,'Sheet1 (3)'!D:D,"",0)</f>
        <v>プライム</v>
      </c>
    </row>
    <row r="2911" spans="1:25" x14ac:dyDescent="0.2">
      <c r="A2911">
        <v>2910</v>
      </c>
      <c r="B2911" s="1" t="str">
        <f>_xlfn.XLOOKUP('Sheet1 (4)'!AB2917,'Sheet1 (3)'!B:B,'Sheet1 (3)'!C:C,"",0)</f>
        <v>センコン物流</v>
      </c>
      <c r="C2911" s="1" t="str">
        <f>_xlfn.XLOOKUP('Sheet1 (4)'!AB2917,'Sheet1 (3)'!B:B,'Sheet1 (3)'!F:F,"",0)</f>
        <v>陸運業</v>
      </c>
      <c r="D2911" s="1">
        <f>ROUND('Sheet1 (4)'!E2917/100000000,2)</f>
        <v>0.05</v>
      </c>
      <c r="E2911" s="1">
        <f>ROUND('Sheet1 (4)'!F2917/100,2)</f>
        <v>6.97</v>
      </c>
      <c r="F2911" s="1">
        <f>ROUND('Sheet1 (4)'!G2917/100,2)</f>
        <v>8.26</v>
      </c>
      <c r="G2911" s="1">
        <f>ROUND('Sheet1 (4)'!H2917/100,2)</f>
        <v>7.39</v>
      </c>
      <c r="H2911" s="1">
        <f>ROUND('Sheet1 (4)'!I2917/100,2)</f>
        <v>5.71</v>
      </c>
      <c r="I2911" s="1">
        <f>ROUND('Sheet1 (4)'!J2917/100,2)</f>
        <v>8.2799999999999994</v>
      </c>
      <c r="J2911" s="1" t="e">
        <f>ROUND('Sheet1 (4)'!K2917/100,2)</f>
        <v>#VALUE!</v>
      </c>
      <c r="K2911" s="1" t="e">
        <f>ROUND('Sheet1 (4)'!L2917/100,2)</f>
        <v>#VALUE!</v>
      </c>
      <c r="L2911" s="4">
        <f>ROUND(('Sheet1 (4)'!M2917+'Sheet1 (4)'!R2917)/100,2)</f>
        <v>12.65</v>
      </c>
      <c r="M2911" s="4">
        <f>ROUND(('Sheet1 (4)'!N2917+'Sheet1 (4)'!S2917)/100,2)</f>
        <v>8.61</v>
      </c>
      <c r="N2911" s="4">
        <f>ROUND(('Sheet1 (4)'!O2917+'Sheet1 (4)'!T2917)/100,2)</f>
        <v>4.6100000000000003</v>
      </c>
      <c r="O2911" s="4">
        <f>ROUND(('Sheet1 (4)'!P2917+'Sheet1 (4)'!U2917)/100,2)</f>
        <v>-0.55000000000000004</v>
      </c>
      <c r="P2911" s="4">
        <f>ROUND(('Sheet1 (4)'!Q2917+'Sheet1 (4)'!V2917)/100,2)</f>
        <v>10.58</v>
      </c>
      <c r="Q2911" s="7">
        <f>ROUND('Sheet1 (4)'!W2917/100,2)</f>
        <v>0.08</v>
      </c>
      <c r="R2911" s="7">
        <f>ROUND('Sheet1 (4)'!X2917/100,2)</f>
        <v>0.1</v>
      </c>
      <c r="S2911" s="7">
        <f>ROUND('Sheet1 (4)'!Y2917/100,2)</f>
        <v>0.1</v>
      </c>
      <c r="T2911" s="7">
        <f>ROUND('Sheet1 (4)'!Z2917/100,2)</f>
        <v>7.0000000000000007E-2</v>
      </c>
      <c r="U2911" s="7">
        <f>ROUND('Sheet1 (4)'!AA2917/100,2)</f>
        <v>0.08</v>
      </c>
      <c r="V2911" s="1" t="str">
        <f>'Sheet1 (4)'!AB2917&amp;".T"</f>
        <v>9051.T</v>
      </c>
      <c r="W2911">
        <f>ROUND('Sheet1 (4)'!AC2917,2)</f>
        <v>15.48</v>
      </c>
      <c r="X2911">
        <f>ROUND('Sheet1 (4)'!AD2917,2)</f>
        <v>1.1200000000000001</v>
      </c>
      <c r="Y2911" t="str">
        <f>_xlfn.XLOOKUP('Sheet1 (4)'!AB2917,'Sheet1 (3)'!B:B,'Sheet1 (3)'!D:D,"",0)</f>
        <v>スタンダード</v>
      </c>
    </row>
    <row r="2912" spans="1:25" x14ac:dyDescent="0.2">
      <c r="A2912">
        <v>2911</v>
      </c>
      <c r="B2912" s="1" t="str">
        <f>_xlfn.XLOOKUP('Sheet1 (4)'!AB2918,'Sheet1 (3)'!B:B,'Sheet1 (3)'!C:C,"",0)</f>
        <v>泉州電業</v>
      </c>
      <c r="C2912" s="1" t="str">
        <f>_xlfn.XLOOKUP('Sheet1 (4)'!AB2918,'Sheet1 (3)'!B:B,'Sheet1 (3)'!F:F,"",0)</f>
        <v>卸売業</v>
      </c>
      <c r="D2912" s="1">
        <f>ROUND('Sheet1 (4)'!E2918/100000000,2)</f>
        <v>0.17</v>
      </c>
      <c r="E2912" s="1">
        <f>ROUND('Sheet1 (4)'!F2918/100,2)</f>
        <v>46.91</v>
      </c>
      <c r="F2912" s="1">
        <f>ROUND('Sheet1 (4)'!G2918/100,2)</f>
        <v>74.14</v>
      </c>
      <c r="G2912" s="1">
        <f>ROUND('Sheet1 (4)'!H2918/100,2)</f>
        <v>83.17</v>
      </c>
      <c r="H2912" s="1">
        <f>ROUND('Sheet1 (4)'!I2918/100,2)</f>
        <v>103.02</v>
      </c>
      <c r="I2912" s="1">
        <f>ROUND('Sheet1 (4)'!J2918/100,2)</f>
        <v>103.02</v>
      </c>
      <c r="J2912" s="1">
        <f>ROUND('Sheet1 (4)'!K2918/100,2)</f>
        <v>91</v>
      </c>
      <c r="K2912" s="1">
        <f>ROUND('Sheet1 (4)'!L2918/100,2)</f>
        <v>95</v>
      </c>
      <c r="L2912" s="4">
        <f>ROUND(('Sheet1 (4)'!M2918+'Sheet1 (4)'!R2918)/100,2)</f>
        <v>94.6</v>
      </c>
      <c r="M2912" s="4">
        <f>ROUND(('Sheet1 (4)'!N2918+'Sheet1 (4)'!S2918)/100,2)</f>
        <v>26.08</v>
      </c>
      <c r="N2912" s="4">
        <f>ROUND(('Sheet1 (4)'!O2918+'Sheet1 (4)'!T2918)/100,2)</f>
        <v>38.24</v>
      </c>
      <c r="O2912" s="4">
        <f>ROUND(('Sheet1 (4)'!P2918+'Sheet1 (4)'!U2918)/100,2)</f>
        <v>56.97</v>
      </c>
      <c r="P2912" s="4">
        <f>ROUND(('Sheet1 (4)'!Q2918+'Sheet1 (4)'!V2918)/100,2)</f>
        <v>56.97</v>
      </c>
      <c r="Q2912" s="7">
        <f>ROUND('Sheet1 (4)'!W2918/100,2)</f>
        <v>0.09</v>
      </c>
      <c r="R2912" s="7">
        <f>ROUND('Sheet1 (4)'!X2918/100,2)</f>
        <v>0.12</v>
      </c>
      <c r="S2912" s="7">
        <f>ROUND('Sheet1 (4)'!Y2918/100,2)</f>
        <v>0.12</v>
      </c>
      <c r="T2912" s="7">
        <f>ROUND('Sheet1 (4)'!Z2918/100,2)</f>
        <v>0.14000000000000001</v>
      </c>
      <c r="U2912" s="7">
        <f>ROUND('Sheet1 (4)'!AA2918/100,2)</f>
        <v>0.14000000000000001</v>
      </c>
      <c r="V2912" s="1" t="str">
        <f>'Sheet1 (4)'!AB2918&amp;".T"</f>
        <v>9824.T</v>
      </c>
      <c r="W2912">
        <f>ROUND('Sheet1 (4)'!AC2918,2)</f>
        <v>10.87</v>
      </c>
      <c r="X2912">
        <f>ROUND('Sheet1 (4)'!AD2918,2)</f>
        <v>1.35</v>
      </c>
      <c r="Y2912" t="str">
        <f>_xlfn.XLOOKUP('Sheet1 (4)'!AB2918,'Sheet1 (3)'!B:B,'Sheet1 (3)'!D:D,"",0)</f>
        <v>プライム</v>
      </c>
    </row>
    <row r="2913" spans="1:25" x14ac:dyDescent="0.2">
      <c r="A2913">
        <v>2912</v>
      </c>
      <c r="B2913" s="1" t="str">
        <f>_xlfn.XLOOKUP('Sheet1 (4)'!AB2919,'Sheet1 (3)'!B:B,'Sheet1 (3)'!C:C,"",0)</f>
        <v>池田泉州ホールディングス</v>
      </c>
      <c r="C2913" s="1" t="str">
        <f>_xlfn.XLOOKUP('Sheet1 (4)'!AB2919,'Sheet1 (3)'!B:B,'Sheet1 (3)'!F:F,"",0)</f>
        <v>銀行業</v>
      </c>
      <c r="D2913" s="1">
        <f>ROUND('Sheet1 (4)'!E2919/100000000,2)</f>
        <v>2.78</v>
      </c>
      <c r="E2913" s="1" t="e">
        <f>ROUND('Sheet1 (4)'!F2919/100,2)</f>
        <v>#VALUE!</v>
      </c>
      <c r="F2913" s="1" t="e">
        <f>ROUND('Sheet1 (4)'!G2919/100,2)</f>
        <v>#VALUE!</v>
      </c>
      <c r="G2913" s="1" t="e">
        <f>ROUND('Sheet1 (4)'!H2919/100,2)</f>
        <v>#VALUE!</v>
      </c>
      <c r="H2913" s="1" t="e">
        <f>ROUND('Sheet1 (4)'!I2919/100,2)</f>
        <v>#VALUE!</v>
      </c>
      <c r="I2913" s="1" t="e">
        <f>ROUND('Sheet1 (4)'!J2919/100,2)</f>
        <v>#VALUE!</v>
      </c>
      <c r="J2913" s="1" t="e">
        <f>ROUND('Sheet1 (4)'!K2919/100,2)</f>
        <v>#VALUE!</v>
      </c>
      <c r="K2913" s="1" t="e">
        <f>ROUND('Sheet1 (4)'!L2919/100,2)</f>
        <v>#VALUE!</v>
      </c>
      <c r="L2913" s="4">
        <f>ROUND(('Sheet1 (4)'!M2919+'Sheet1 (4)'!R2919)/100,2)</f>
        <v>4401.4399999999996</v>
      </c>
      <c r="M2913" s="4">
        <f>ROUND(('Sheet1 (4)'!N2919+'Sheet1 (4)'!S2919)/100,2)</f>
        <v>-931.33</v>
      </c>
      <c r="N2913" s="4">
        <f>ROUND(('Sheet1 (4)'!O2919+'Sheet1 (4)'!T2919)/100,2)</f>
        <v>-8904.7199999999993</v>
      </c>
      <c r="O2913" s="4">
        <f>ROUND(('Sheet1 (4)'!P2919+'Sheet1 (4)'!U2919)/100,2)</f>
        <v>-1126.8399999999999</v>
      </c>
      <c r="P2913" s="4">
        <f>ROUND(('Sheet1 (4)'!Q2919+'Sheet1 (4)'!V2919)/100,2)</f>
        <v>293.83999999999997</v>
      </c>
      <c r="Q2913" s="7">
        <f>ROUND('Sheet1 (4)'!W2919/100,2)</f>
        <v>0.02</v>
      </c>
      <c r="R2913" s="7">
        <f>ROUND('Sheet1 (4)'!X2919/100,2)</f>
        <v>0.05</v>
      </c>
      <c r="S2913" s="7">
        <f>ROUND('Sheet1 (4)'!Y2919/100,2)</f>
        <v>0.04</v>
      </c>
      <c r="T2913" s="7">
        <f>ROUND('Sheet1 (4)'!Z2919/100,2)</f>
        <v>0.05</v>
      </c>
      <c r="U2913" s="7">
        <f>ROUND('Sheet1 (4)'!AA2919/100,2)</f>
        <v>0.05</v>
      </c>
      <c r="V2913" s="1" t="str">
        <f>'Sheet1 (4)'!AB2919&amp;".T"</f>
        <v>8714.T</v>
      </c>
      <c r="W2913">
        <f>ROUND('Sheet1 (4)'!AC2919,2)</f>
        <v>14.68</v>
      </c>
      <c r="X2913">
        <f>ROUND('Sheet1 (4)'!AD2919,2)</f>
        <v>0.78</v>
      </c>
      <c r="Y2913" t="str">
        <f>_xlfn.XLOOKUP('Sheet1 (4)'!AB2919,'Sheet1 (3)'!B:B,'Sheet1 (3)'!D:D,"",0)</f>
        <v>プライム</v>
      </c>
    </row>
    <row r="2914" spans="1:25" x14ac:dyDescent="0.2">
      <c r="A2914">
        <v>2913</v>
      </c>
      <c r="B2914" s="1" t="str">
        <f>_xlfn.XLOOKUP('Sheet1 (4)'!AB2920,'Sheet1 (3)'!B:B,'Sheet1 (3)'!C:C,"",0)</f>
        <v>千趣会</v>
      </c>
      <c r="C2914" s="1" t="str">
        <f>_xlfn.XLOOKUP('Sheet1 (4)'!AB2920,'Sheet1 (3)'!B:B,'Sheet1 (3)'!F:F,"",0)</f>
        <v>小売業</v>
      </c>
      <c r="D2914" s="1">
        <f>ROUND('Sheet1 (4)'!E2920/100000000,2)</f>
        <v>0.47</v>
      </c>
      <c r="E2914" s="1">
        <f>ROUND('Sheet1 (4)'!F2920/100,2)</f>
        <v>3.5</v>
      </c>
      <c r="F2914" s="1">
        <f>ROUND('Sheet1 (4)'!G2920/100,2)</f>
        <v>-80.59</v>
      </c>
      <c r="G2914" s="1">
        <f>ROUND('Sheet1 (4)'!H2920/100,2)</f>
        <v>-55.57</v>
      </c>
      <c r="H2914" s="1">
        <f>ROUND('Sheet1 (4)'!I2920/100,2)</f>
        <v>-37.49</v>
      </c>
      <c r="I2914" s="1">
        <f>ROUND('Sheet1 (4)'!J2920/100,2)</f>
        <v>-37.49</v>
      </c>
      <c r="J2914" s="1" t="e">
        <f>ROUND('Sheet1 (4)'!K2920/100,2)</f>
        <v>#VALUE!</v>
      </c>
      <c r="K2914" s="1" t="e">
        <f>ROUND('Sheet1 (4)'!L2920/100,2)</f>
        <v>#VALUE!</v>
      </c>
      <c r="L2914" s="4">
        <f>ROUND(('Sheet1 (4)'!M2920+'Sheet1 (4)'!R2920)/100,2)</f>
        <v>-9.1999999999999993</v>
      </c>
      <c r="M2914" s="4">
        <f>ROUND(('Sheet1 (4)'!N2920+'Sheet1 (4)'!S2920)/100,2)</f>
        <v>-65.75</v>
      </c>
      <c r="N2914" s="4">
        <f>ROUND(('Sheet1 (4)'!O2920+'Sheet1 (4)'!T2920)/100,2)</f>
        <v>-21.47</v>
      </c>
      <c r="O2914" s="4">
        <f>ROUND(('Sheet1 (4)'!P2920+'Sheet1 (4)'!U2920)/100,2)</f>
        <v>-31.62</v>
      </c>
      <c r="P2914" s="4">
        <f>ROUND(('Sheet1 (4)'!Q2920+'Sheet1 (4)'!V2920)/100,2)</f>
        <v>-31.62</v>
      </c>
      <c r="Q2914" s="7">
        <f>ROUND('Sheet1 (4)'!W2920/100,2)</f>
        <v>0.01</v>
      </c>
      <c r="R2914" s="7">
        <f>ROUND('Sheet1 (4)'!X2920/100,2)</f>
        <v>-0.4</v>
      </c>
      <c r="S2914" s="7">
        <f>ROUND('Sheet1 (4)'!Y2920/100,2)</f>
        <v>-0.24</v>
      </c>
      <c r="T2914" s="7">
        <f>ROUND('Sheet1 (4)'!Z2920/100,2)</f>
        <v>-0.24</v>
      </c>
      <c r="U2914" s="7">
        <f>ROUND('Sheet1 (4)'!AA2920/100,2)</f>
        <v>-0.24</v>
      </c>
      <c r="V2914" s="1" t="str">
        <f>'Sheet1 (4)'!AB2920&amp;".T"</f>
        <v>8165.T</v>
      </c>
      <c r="W2914">
        <f>ROUND('Sheet1 (4)'!AC2920,2)</f>
        <v>3.42</v>
      </c>
      <c r="X2914">
        <f>ROUND('Sheet1 (4)'!AD2920,2)</f>
        <v>0.61</v>
      </c>
      <c r="Y2914" t="str">
        <f>_xlfn.XLOOKUP('Sheet1 (4)'!AB2920,'Sheet1 (3)'!B:B,'Sheet1 (3)'!D:D,"",0)</f>
        <v>スタンダード</v>
      </c>
    </row>
    <row r="2915" spans="1:25" x14ac:dyDescent="0.2">
      <c r="A2915">
        <v>2914</v>
      </c>
      <c r="B2915" s="1" t="str">
        <f>_xlfn.XLOOKUP('Sheet1 (4)'!AB2921,'Sheet1 (3)'!B:B,'Sheet1 (3)'!C:C,"",0)</f>
        <v>セプテーニ・ホールディングス</v>
      </c>
      <c r="C2915" s="1" t="str">
        <f>_xlfn.XLOOKUP('Sheet1 (4)'!AB2921,'Sheet1 (3)'!B:B,'Sheet1 (3)'!F:F,"",0)</f>
        <v>サービス業</v>
      </c>
      <c r="D2915" s="1">
        <f>ROUND('Sheet1 (4)'!E2921/100000000,2)</f>
        <v>2.0699999999999998</v>
      </c>
      <c r="E2915" s="1">
        <f>ROUND('Sheet1 (4)'!F2921/100,2)</f>
        <v>33.06</v>
      </c>
      <c r="F2915" s="1">
        <f>ROUND('Sheet1 (4)'!G2921/100,2)</f>
        <v>54.77</v>
      </c>
      <c r="G2915" s="1">
        <f>ROUND('Sheet1 (4)'!H2921/100,2)</f>
        <v>30.23</v>
      </c>
      <c r="H2915" s="1">
        <f>ROUND('Sheet1 (4)'!I2921/100,2)</f>
        <v>31.53</v>
      </c>
      <c r="I2915" s="1">
        <f>ROUND('Sheet1 (4)'!J2921/100,2)</f>
        <v>31.53</v>
      </c>
      <c r="J2915" s="1">
        <f>ROUND('Sheet1 (4)'!K2921/100,2)</f>
        <v>43</v>
      </c>
      <c r="K2915" s="1">
        <f>ROUND('Sheet1 (4)'!L2921/100,2)</f>
        <v>49</v>
      </c>
      <c r="L2915" s="4">
        <f>ROUND(('Sheet1 (4)'!M2921+'Sheet1 (4)'!R2921)/100,2)</f>
        <v>47.08</v>
      </c>
      <c r="M2915" s="4">
        <f>ROUND(('Sheet1 (4)'!N2921+'Sheet1 (4)'!S2921)/100,2)</f>
        <v>-269.02999999999997</v>
      </c>
      <c r="N2915" s="4">
        <f>ROUND(('Sheet1 (4)'!O2921+'Sheet1 (4)'!T2921)/100,2)</f>
        <v>0.69</v>
      </c>
      <c r="O2915" s="4">
        <f>ROUND(('Sheet1 (4)'!P2921+'Sheet1 (4)'!U2921)/100,2)</f>
        <v>40.130000000000003</v>
      </c>
      <c r="P2915" s="4">
        <f>ROUND(('Sheet1 (4)'!Q2921+'Sheet1 (4)'!V2921)/100,2)</f>
        <v>40.130000000000003</v>
      </c>
      <c r="Q2915" s="7">
        <f>ROUND('Sheet1 (4)'!W2921/100,2)</f>
        <v>0.15</v>
      </c>
      <c r="R2915" s="7">
        <f>ROUND('Sheet1 (4)'!X2921/100,2)</f>
        <v>0.14000000000000001</v>
      </c>
      <c r="S2915" s="7">
        <f>ROUND('Sheet1 (4)'!Y2921/100,2)</f>
        <v>0.04</v>
      </c>
      <c r="T2915" s="7">
        <f>ROUND('Sheet1 (4)'!Z2921/100,2)</f>
        <v>0.05</v>
      </c>
      <c r="U2915" s="7">
        <f>ROUND('Sheet1 (4)'!AA2921/100,2)</f>
        <v>0.05</v>
      </c>
      <c r="V2915" s="1" t="str">
        <f>'Sheet1 (4)'!AB2921&amp;".T"</f>
        <v>4293.T</v>
      </c>
      <c r="W2915">
        <f>ROUND('Sheet1 (4)'!AC2921,2)</f>
        <v>25.51</v>
      </c>
      <c r="X2915">
        <f>ROUND('Sheet1 (4)'!AD2921,2)</f>
        <v>1.32</v>
      </c>
      <c r="Y2915" t="str">
        <f>_xlfn.XLOOKUP('Sheet1 (4)'!AB2921,'Sheet1 (3)'!B:B,'Sheet1 (3)'!D:D,"",0)</f>
        <v>スタンダード</v>
      </c>
    </row>
    <row r="2916" spans="1:25" x14ac:dyDescent="0.2">
      <c r="A2916">
        <v>2915</v>
      </c>
      <c r="B2916" s="1" t="str">
        <f>_xlfn.XLOOKUP('Sheet1 (4)'!AB2922,'Sheet1 (3)'!B:B,'Sheet1 (3)'!C:C,"",0)</f>
        <v>セラク</v>
      </c>
      <c r="C2916" s="1" t="str">
        <f>_xlfn.XLOOKUP('Sheet1 (4)'!AB2922,'Sheet1 (3)'!B:B,'Sheet1 (3)'!F:F,"",0)</f>
        <v>サービス業</v>
      </c>
      <c r="D2916" s="1">
        <f>ROUND('Sheet1 (4)'!E2922/100000000,2)</f>
        <v>0.13</v>
      </c>
      <c r="E2916" s="1">
        <f>ROUND('Sheet1 (4)'!F2922/100,2)</f>
        <v>13.56</v>
      </c>
      <c r="F2916" s="1">
        <f>ROUND('Sheet1 (4)'!G2922/100,2)</f>
        <v>8.8699999999999992</v>
      </c>
      <c r="G2916" s="1">
        <f>ROUND('Sheet1 (4)'!H2922/100,2)</f>
        <v>19.45</v>
      </c>
      <c r="H2916" s="1">
        <f>ROUND('Sheet1 (4)'!I2922/100,2)</f>
        <v>22.74</v>
      </c>
      <c r="I2916" s="1">
        <f>ROUND('Sheet1 (4)'!J2922/100,2)</f>
        <v>25.51</v>
      </c>
      <c r="J2916" s="1">
        <f>ROUND('Sheet1 (4)'!K2922/100,2)</f>
        <v>29.5</v>
      </c>
      <c r="K2916" s="1">
        <f>ROUND('Sheet1 (4)'!L2922/100,2)</f>
        <v>34</v>
      </c>
      <c r="L2916" s="4">
        <f>ROUND(('Sheet1 (4)'!M2922+'Sheet1 (4)'!R2922)/100,2)</f>
        <v>12.81</v>
      </c>
      <c r="M2916" s="4">
        <f>ROUND(('Sheet1 (4)'!N2922+'Sheet1 (4)'!S2922)/100,2)</f>
        <v>5.28</v>
      </c>
      <c r="N2916" s="4">
        <f>ROUND(('Sheet1 (4)'!O2922+'Sheet1 (4)'!T2922)/100,2)</f>
        <v>18.32</v>
      </c>
      <c r="O2916" s="4">
        <f>ROUND(('Sheet1 (4)'!P2922+'Sheet1 (4)'!U2922)/100,2)</f>
        <v>9.5299999999999994</v>
      </c>
      <c r="P2916" s="4">
        <f>ROUND(('Sheet1 (4)'!Q2922+'Sheet1 (4)'!V2922)/100,2)</f>
        <v>14.03</v>
      </c>
      <c r="Q2916" s="7">
        <f>ROUND('Sheet1 (4)'!W2922/100,2)</f>
        <v>0.31</v>
      </c>
      <c r="R2916" s="7">
        <f>ROUND('Sheet1 (4)'!X2922/100,2)</f>
        <v>0.19</v>
      </c>
      <c r="S2916" s="7">
        <f>ROUND('Sheet1 (4)'!Y2922/100,2)</f>
        <v>0.24</v>
      </c>
      <c r="T2916" s="7">
        <f>ROUND('Sheet1 (4)'!Z2922/100,2)</f>
        <v>0.21</v>
      </c>
      <c r="U2916" s="7">
        <f>ROUND('Sheet1 (4)'!AA2922/100,2)</f>
        <v>0.21</v>
      </c>
      <c r="V2916" s="1" t="str">
        <f>'Sheet1 (4)'!AB2922&amp;".T"</f>
        <v>6199.T</v>
      </c>
      <c r="W2916">
        <f>ROUND('Sheet1 (4)'!AC2922,2)</f>
        <v>12.01</v>
      </c>
      <c r="X2916">
        <f>ROUND('Sheet1 (4)'!AD2922,2)</f>
        <v>2.27</v>
      </c>
      <c r="Y2916" t="str">
        <f>_xlfn.XLOOKUP('Sheet1 (4)'!AB2922,'Sheet1 (3)'!B:B,'Sheet1 (3)'!D:D,"",0)</f>
        <v>スタンダード</v>
      </c>
    </row>
    <row r="2917" spans="1:25" x14ac:dyDescent="0.2">
      <c r="A2917">
        <v>2916</v>
      </c>
      <c r="B2917" s="1" t="str">
        <f>_xlfn.XLOOKUP('Sheet1 (4)'!AB2923,'Sheet1 (3)'!B:B,'Sheet1 (3)'!C:C,"",0)</f>
        <v>セレンディップ・ホールディングス</v>
      </c>
      <c r="C2917" s="1" t="str">
        <f>_xlfn.XLOOKUP('Sheet1 (4)'!AB2923,'Sheet1 (3)'!B:B,'Sheet1 (3)'!F:F,"",0)</f>
        <v>輸送用機器</v>
      </c>
      <c r="D2917" s="1">
        <f>ROUND('Sheet1 (4)'!E2923/100000000,2)</f>
        <v>0.05</v>
      </c>
      <c r="E2917" s="1">
        <f>ROUND('Sheet1 (4)'!F2923/100,2)</f>
        <v>3.28</v>
      </c>
      <c r="F2917" s="1">
        <f>ROUND('Sheet1 (4)'!G2923/100,2)</f>
        <v>1.68</v>
      </c>
      <c r="G2917" s="1">
        <f>ROUND('Sheet1 (4)'!H2923/100,2)</f>
        <v>3.02</v>
      </c>
      <c r="H2917" s="1">
        <f>ROUND('Sheet1 (4)'!I2923/100,2)</f>
        <v>4.38</v>
      </c>
      <c r="I2917" s="1">
        <f>ROUND('Sheet1 (4)'!J2923/100,2)</f>
        <v>7.35</v>
      </c>
      <c r="J2917" s="1" t="e">
        <f>ROUND('Sheet1 (4)'!K2923/100,2)</f>
        <v>#VALUE!</v>
      </c>
      <c r="K2917" s="1" t="e">
        <f>ROUND('Sheet1 (4)'!L2923/100,2)</f>
        <v>#VALUE!</v>
      </c>
      <c r="L2917" s="4" t="e">
        <f>ROUND(('Sheet1 (4)'!M2923+'Sheet1 (4)'!R2923)/100,2)</f>
        <v>#VALUE!</v>
      </c>
      <c r="M2917" s="4">
        <f>ROUND(('Sheet1 (4)'!N2923+'Sheet1 (4)'!S2923)/100,2)</f>
        <v>-3.95</v>
      </c>
      <c r="N2917" s="4">
        <f>ROUND(('Sheet1 (4)'!O2923+'Sheet1 (4)'!T2923)/100,2)</f>
        <v>6.55</v>
      </c>
      <c r="O2917" s="4">
        <f>ROUND(('Sheet1 (4)'!P2923+'Sheet1 (4)'!U2923)/100,2)</f>
        <v>0.53</v>
      </c>
      <c r="P2917" s="4">
        <f>ROUND(('Sheet1 (4)'!Q2923+'Sheet1 (4)'!V2923)/100,2)</f>
        <v>-37.450000000000003</v>
      </c>
      <c r="Q2917" s="7">
        <f>ROUND('Sheet1 (4)'!W2923/100,2)</f>
        <v>0.15</v>
      </c>
      <c r="R2917" s="7">
        <f>ROUND('Sheet1 (4)'!X2923/100,2)</f>
        <v>0.05</v>
      </c>
      <c r="S2917" s="7">
        <f>ROUND('Sheet1 (4)'!Y2923/100,2)</f>
        <v>7.0000000000000007E-2</v>
      </c>
      <c r="T2917" s="7">
        <f>ROUND('Sheet1 (4)'!Z2923/100,2)</f>
        <v>0.1</v>
      </c>
      <c r="U2917" s="7">
        <f>ROUND('Sheet1 (4)'!AA2923/100,2)</f>
        <v>0.28999999999999998</v>
      </c>
      <c r="V2917" s="1" t="str">
        <f>'Sheet1 (4)'!AB2923&amp;".T"</f>
        <v>7318.T</v>
      </c>
      <c r="W2917">
        <f>ROUND('Sheet1 (4)'!AC2923,2)</f>
        <v>12.05</v>
      </c>
      <c r="X2917">
        <f>ROUND('Sheet1 (4)'!AD2923,2)</f>
        <v>3.53</v>
      </c>
      <c r="Y2917" t="str">
        <f>_xlfn.XLOOKUP('Sheet1 (4)'!AB2923,'Sheet1 (3)'!B:B,'Sheet1 (3)'!D:D,"",0)</f>
        <v>グロース</v>
      </c>
    </row>
    <row r="2918" spans="1:25" x14ac:dyDescent="0.2">
      <c r="A2918">
        <v>2917</v>
      </c>
      <c r="B2918" s="1" t="str">
        <f>_xlfn.XLOOKUP('Sheet1 (4)'!AB2924,'Sheet1 (3)'!B:B,'Sheet1 (3)'!C:C,"",0)</f>
        <v>セリア</v>
      </c>
      <c r="C2918" s="1" t="str">
        <f>_xlfn.XLOOKUP('Sheet1 (4)'!AB2924,'Sheet1 (3)'!B:B,'Sheet1 (3)'!F:F,"",0)</f>
        <v>小売業</v>
      </c>
      <c r="D2918" s="1">
        <f>ROUND('Sheet1 (4)'!E2924/100000000,2)</f>
        <v>0.75</v>
      </c>
      <c r="E2918" s="1">
        <f>ROUND('Sheet1 (4)'!F2924/100,2)</f>
        <v>212.69</v>
      </c>
      <c r="F2918" s="1">
        <f>ROUND('Sheet1 (4)'!G2924/100,2)</f>
        <v>209.19</v>
      </c>
      <c r="G2918" s="1">
        <f>ROUND('Sheet1 (4)'!H2924/100,2)</f>
        <v>154.46</v>
      </c>
      <c r="H2918" s="1">
        <f>ROUND('Sheet1 (4)'!I2924/100,2)</f>
        <v>151.21</v>
      </c>
      <c r="I2918" s="1">
        <f>ROUND('Sheet1 (4)'!J2924/100,2)</f>
        <v>168.37</v>
      </c>
      <c r="J2918" s="1">
        <f>ROUND('Sheet1 (4)'!K2924/100,2)</f>
        <v>172.67</v>
      </c>
      <c r="K2918" s="1">
        <f>ROUND('Sheet1 (4)'!L2924/100,2)</f>
        <v>178.2</v>
      </c>
      <c r="L2918" s="4">
        <f>ROUND(('Sheet1 (4)'!M2924+'Sheet1 (4)'!R2924)/100,2)</f>
        <v>115.28</v>
      </c>
      <c r="M2918" s="4">
        <f>ROUND(('Sheet1 (4)'!N2924+'Sheet1 (4)'!S2924)/100,2)</f>
        <v>153.11000000000001</v>
      </c>
      <c r="N2918" s="4">
        <f>ROUND(('Sheet1 (4)'!O2924+'Sheet1 (4)'!T2924)/100,2)</f>
        <v>47.25</v>
      </c>
      <c r="O2918" s="4">
        <f>ROUND(('Sheet1 (4)'!P2924+'Sheet1 (4)'!U2924)/100,2)</f>
        <v>60.49</v>
      </c>
      <c r="P2918" s="4">
        <f>ROUND(('Sheet1 (4)'!Q2924+'Sheet1 (4)'!V2924)/100,2)</f>
        <v>37.24</v>
      </c>
      <c r="Q2918" s="7">
        <f>ROUND('Sheet1 (4)'!W2924/100,2)</f>
        <v>0.18</v>
      </c>
      <c r="R2918" s="7">
        <f>ROUND('Sheet1 (4)'!X2924/100,2)</f>
        <v>0.16</v>
      </c>
      <c r="S2918" s="7">
        <f>ROUND('Sheet1 (4)'!Y2924/100,2)</f>
        <v>0.11</v>
      </c>
      <c r="T2918" s="7">
        <f>ROUND('Sheet1 (4)'!Z2924/100,2)</f>
        <v>0.1</v>
      </c>
      <c r="U2918" s="7">
        <f>ROUND('Sheet1 (4)'!AA2924/100,2)</f>
        <v>0.11</v>
      </c>
      <c r="V2918" s="1" t="str">
        <f>'Sheet1 (4)'!AB2924&amp;".T"</f>
        <v>2782.T</v>
      </c>
      <c r="W2918">
        <f>ROUND('Sheet1 (4)'!AC2924,2)</f>
        <v>19.46</v>
      </c>
      <c r="X2918">
        <f>ROUND('Sheet1 (4)'!AD2924,2)</f>
        <v>2.46</v>
      </c>
      <c r="Y2918" t="str">
        <f>_xlfn.XLOOKUP('Sheet1 (4)'!AB2924,'Sheet1 (3)'!B:B,'Sheet1 (3)'!D:D,"",0)</f>
        <v>スタンダード</v>
      </c>
    </row>
    <row r="2919" spans="1:25" x14ac:dyDescent="0.2">
      <c r="A2919">
        <v>2918</v>
      </c>
      <c r="B2919" s="1" t="str">
        <f>_xlfn.XLOOKUP('Sheet1 (4)'!AB2925,'Sheet1 (3)'!B:B,'Sheet1 (3)'!C:C,"",0)</f>
        <v>サーバーワークス</v>
      </c>
      <c r="C2919" s="1" t="str">
        <f>_xlfn.XLOOKUP('Sheet1 (4)'!AB2925,'Sheet1 (3)'!B:B,'Sheet1 (3)'!F:F,"",0)</f>
        <v>情報・通信業</v>
      </c>
      <c r="D2919" s="1">
        <f>ROUND('Sheet1 (4)'!E2925/100000000,2)</f>
        <v>0.08</v>
      </c>
      <c r="E2919" s="1" t="e">
        <f>ROUND('Sheet1 (4)'!F2925/100,2)</f>
        <v>#VALUE!</v>
      </c>
      <c r="F2919" s="1">
        <f>ROUND('Sheet1 (4)'!G2925/100,2)</f>
        <v>6.38</v>
      </c>
      <c r="G2919" s="1">
        <f>ROUND('Sheet1 (4)'!H2925/100,2)</f>
        <v>5.52</v>
      </c>
      <c r="H2919" s="1">
        <f>ROUND('Sheet1 (4)'!I2925/100,2)</f>
        <v>8.9700000000000006</v>
      </c>
      <c r="I2919" s="1">
        <f>ROUND('Sheet1 (4)'!J2925/100,2)</f>
        <v>10.73</v>
      </c>
      <c r="J2919" s="1">
        <f>ROUND('Sheet1 (4)'!K2925/100,2)</f>
        <v>11</v>
      </c>
      <c r="K2919" s="1">
        <f>ROUND('Sheet1 (4)'!L2925/100,2)</f>
        <v>14</v>
      </c>
      <c r="L2919" s="4" t="e">
        <f>ROUND(('Sheet1 (4)'!M2925+'Sheet1 (4)'!R2925)/100,2)</f>
        <v>#VALUE!</v>
      </c>
      <c r="M2919" s="4">
        <f>ROUND(('Sheet1 (4)'!N2925+'Sheet1 (4)'!S2925)/100,2)</f>
        <v>-7.3</v>
      </c>
      <c r="N2919" s="4">
        <f>ROUND(('Sheet1 (4)'!O2925+'Sheet1 (4)'!T2925)/100,2)</f>
        <v>-7.18</v>
      </c>
      <c r="O2919" s="4">
        <f>ROUND(('Sheet1 (4)'!P2925+'Sheet1 (4)'!U2925)/100,2)</f>
        <v>12.86</v>
      </c>
      <c r="P2919" s="4">
        <f>ROUND(('Sheet1 (4)'!Q2925+'Sheet1 (4)'!V2925)/100,2)</f>
        <v>-5.47</v>
      </c>
      <c r="Q2919" s="7" t="e">
        <f>ROUND('Sheet1 (4)'!W2925/100,2)</f>
        <v>#VALUE!</v>
      </c>
      <c r="R2919" s="7" t="e">
        <f>ROUND('Sheet1 (4)'!X2925/100,2)</f>
        <v>#VALUE!</v>
      </c>
      <c r="S2919" s="7">
        <f>ROUND('Sheet1 (4)'!Y2925/100,2)</f>
        <v>0.04</v>
      </c>
      <c r="T2919" s="7">
        <f>ROUND('Sheet1 (4)'!Z2925/100,2)</f>
        <v>0.06</v>
      </c>
      <c r="U2919" s="7">
        <f>ROUND('Sheet1 (4)'!AA2925/100,2)</f>
        <v>0.06</v>
      </c>
      <c r="V2919" s="1" t="str">
        <f>'Sheet1 (4)'!AB2925&amp;".T"</f>
        <v>4434.T</v>
      </c>
      <c r="W2919" t="e">
        <f>ROUND('Sheet1 (4)'!AC2925,2)</f>
        <v>#VALUE!</v>
      </c>
      <c r="X2919">
        <f>ROUND('Sheet1 (4)'!AD2925,2)</f>
        <v>1.36</v>
      </c>
      <c r="Y2919" t="str">
        <f>_xlfn.XLOOKUP('Sheet1 (4)'!AB2925,'Sheet1 (3)'!B:B,'Sheet1 (3)'!D:D,"",0)</f>
        <v>スタンダード</v>
      </c>
    </row>
    <row r="2920" spans="1:25" x14ac:dyDescent="0.2">
      <c r="A2920">
        <v>2919</v>
      </c>
      <c r="B2920" s="1" t="str">
        <f>_xlfn.XLOOKUP('Sheet1 (4)'!AB2926,'Sheet1 (3)'!B:B,'Sheet1 (3)'!C:C,"",0)</f>
        <v>セブン＆アイ・ホールディングス</v>
      </c>
      <c r="C2920" s="1" t="str">
        <f>_xlfn.XLOOKUP('Sheet1 (4)'!AB2926,'Sheet1 (3)'!B:B,'Sheet1 (3)'!F:F,"",0)</f>
        <v>小売業</v>
      </c>
      <c r="D2920" s="1">
        <f>ROUND('Sheet1 (4)'!E2926/100000000,2)</f>
        <v>24.02</v>
      </c>
      <c r="E2920" s="1">
        <f>ROUND('Sheet1 (4)'!F2926/100,2)</f>
        <v>3663.3</v>
      </c>
      <c r="F2920" s="1">
        <f>ROUND('Sheet1 (4)'!G2926/100,2)</f>
        <v>3876.54</v>
      </c>
      <c r="G2920" s="1">
        <f>ROUND('Sheet1 (4)'!H2926/100,2)</f>
        <v>5065.22</v>
      </c>
      <c r="H2920" s="1">
        <f>ROUND('Sheet1 (4)'!I2926/100,2)</f>
        <v>5342.49</v>
      </c>
      <c r="I2920" s="1">
        <f>ROUND('Sheet1 (4)'!J2926/100,2)</f>
        <v>4209.92</v>
      </c>
      <c r="J2920" s="1">
        <f>ROUND('Sheet1 (4)'!K2926/100,2)</f>
        <v>4182.6099999999997</v>
      </c>
      <c r="K2920" s="1">
        <f>ROUND('Sheet1 (4)'!L2926/100,2)</f>
        <v>4274.37</v>
      </c>
      <c r="L2920" s="4">
        <f>ROUND(('Sheet1 (4)'!M2926+'Sheet1 (4)'!R2926)/100,2)</f>
        <v>1458.68</v>
      </c>
      <c r="M2920" s="4">
        <f>ROUND(('Sheet1 (4)'!N2926+'Sheet1 (4)'!S2926)/100,2)</f>
        <v>-17690.900000000001</v>
      </c>
      <c r="N2920" s="4">
        <f>ROUND(('Sheet1 (4)'!O2926+'Sheet1 (4)'!T2926)/100,2)</f>
        <v>5152.47</v>
      </c>
      <c r="O2920" s="4">
        <f>ROUND(('Sheet1 (4)'!P2926+'Sheet1 (4)'!U2926)/100,2)</f>
        <v>2412.06</v>
      </c>
      <c r="P2920" s="4">
        <f>ROUND(('Sheet1 (4)'!Q2926+'Sheet1 (4)'!V2926)/100,2)</f>
        <v>1440.95</v>
      </c>
      <c r="Q2920" s="7">
        <f>ROUND('Sheet1 (4)'!W2926/100,2)</f>
        <v>7.0000000000000007E-2</v>
      </c>
      <c r="R2920" s="7">
        <f>ROUND('Sheet1 (4)'!X2926/100,2)</f>
        <v>7.0000000000000007E-2</v>
      </c>
      <c r="S2920" s="7">
        <f>ROUND('Sheet1 (4)'!Y2926/100,2)</f>
        <v>0.09</v>
      </c>
      <c r="T2920" s="7">
        <f>ROUND('Sheet1 (4)'!Z2926/100,2)</f>
        <v>0.06</v>
      </c>
      <c r="U2920" s="7">
        <f>ROUND('Sheet1 (4)'!AA2926/100,2)</f>
        <v>0.05</v>
      </c>
      <c r="V2920" s="1" t="str">
        <f>'Sheet1 (4)'!AB2926&amp;".T"</f>
        <v>3382.T</v>
      </c>
      <c r="W2920">
        <f>ROUND('Sheet1 (4)'!AC2926,2)</f>
        <v>21.08</v>
      </c>
      <c r="X2920">
        <f>ROUND('Sheet1 (4)'!AD2926,2)</f>
        <v>1.37</v>
      </c>
      <c r="Y2920" t="str">
        <f>_xlfn.XLOOKUP('Sheet1 (4)'!AB2926,'Sheet1 (3)'!B:B,'Sheet1 (3)'!D:D,"",0)</f>
        <v>プライム</v>
      </c>
    </row>
    <row r="2921" spans="1:25" x14ac:dyDescent="0.2">
      <c r="A2921">
        <v>2920</v>
      </c>
      <c r="B2921" s="1" t="str">
        <f>_xlfn.XLOOKUP('Sheet1 (4)'!AB2927,'Sheet1 (3)'!B:B,'Sheet1 (3)'!C:C,"",0)</f>
        <v>セブン銀行</v>
      </c>
      <c r="C2921" s="1" t="str">
        <f>_xlfn.XLOOKUP('Sheet1 (4)'!AB2927,'Sheet1 (3)'!B:B,'Sheet1 (3)'!F:F,"",0)</f>
        <v>銀行業</v>
      </c>
      <c r="D2921" s="1">
        <f>ROUND('Sheet1 (4)'!E2927/100000000,2)</f>
        <v>9.76</v>
      </c>
      <c r="E2921" s="1" t="e">
        <f>ROUND('Sheet1 (4)'!F2927/100,2)</f>
        <v>#VALUE!</v>
      </c>
      <c r="F2921" s="1" t="e">
        <f>ROUND('Sheet1 (4)'!G2927/100,2)</f>
        <v>#VALUE!</v>
      </c>
      <c r="G2921" s="1" t="e">
        <f>ROUND('Sheet1 (4)'!H2927/100,2)</f>
        <v>#VALUE!</v>
      </c>
      <c r="H2921" s="1" t="e">
        <f>ROUND('Sheet1 (4)'!I2927/100,2)</f>
        <v>#VALUE!</v>
      </c>
      <c r="I2921" s="1" t="e">
        <f>ROUND('Sheet1 (4)'!J2927/100,2)</f>
        <v>#VALUE!</v>
      </c>
      <c r="J2921" s="1">
        <f>ROUND('Sheet1 (4)'!K2927/100,2)</f>
        <v>279.41000000000003</v>
      </c>
      <c r="K2921" s="1">
        <f>ROUND('Sheet1 (4)'!L2927/100,2)</f>
        <v>272.85000000000002</v>
      </c>
      <c r="L2921" s="4">
        <f>ROUND(('Sheet1 (4)'!M2927+'Sheet1 (4)'!R2927)/100,2)</f>
        <v>44.21</v>
      </c>
      <c r="M2921" s="4">
        <f>ROUND(('Sheet1 (4)'!N2927+'Sheet1 (4)'!S2927)/100,2)</f>
        <v>-20.81</v>
      </c>
      <c r="N2921" s="4">
        <f>ROUND(('Sheet1 (4)'!O2927+'Sheet1 (4)'!T2927)/100,2)</f>
        <v>-4.34</v>
      </c>
      <c r="O2921" s="4">
        <f>ROUND(('Sheet1 (4)'!P2927+'Sheet1 (4)'!U2927)/100,2)</f>
        <v>-450.96</v>
      </c>
      <c r="P2921" s="4">
        <f>ROUND(('Sheet1 (4)'!Q2927+'Sheet1 (4)'!V2927)/100,2)</f>
        <v>-122.01</v>
      </c>
      <c r="Q2921" s="7">
        <f>ROUND('Sheet1 (4)'!W2927/100,2)</f>
        <v>0.11</v>
      </c>
      <c r="R2921" s="7">
        <f>ROUND('Sheet1 (4)'!X2927/100,2)</f>
        <v>0.09</v>
      </c>
      <c r="S2921" s="7">
        <f>ROUND('Sheet1 (4)'!Y2927/100,2)</f>
        <v>7.0000000000000007E-2</v>
      </c>
      <c r="T2921" s="7">
        <f>ROUND('Sheet1 (4)'!Z2927/100,2)</f>
        <v>0.12</v>
      </c>
      <c r="U2921" s="7">
        <f>ROUND('Sheet1 (4)'!AA2927/100,2)</f>
        <v>7.0000000000000007E-2</v>
      </c>
      <c r="V2921" s="1" t="str">
        <f>'Sheet1 (4)'!AB2927&amp;".T"</f>
        <v>8410.T</v>
      </c>
      <c r="W2921">
        <f>ROUND('Sheet1 (4)'!AC2927,2)</f>
        <v>18.149999999999999</v>
      </c>
      <c r="X2921">
        <f>ROUND('Sheet1 (4)'!AD2927,2)</f>
        <v>1.21</v>
      </c>
      <c r="Y2921" t="str">
        <f>_xlfn.XLOOKUP('Sheet1 (4)'!AB2927,'Sheet1 (3)'!B:B,'Sheet1 (3)'!D:D,"",0)</f>
        <v>プライム</v>
      </c>
    </row>
    <row r="2922" spans="1:25" x14ac:dyDescent="0.2">
      <c r="A2922">
        <v>2921</v>
      </c>
      <c r="B2922" s="1" t="str">
        <f>_xlfn.XLOOKUP('Sheet1 (4)'!AB2928,'Sheet1 (3)'!B:B,'Sheet1 (3)'!C:C,"",0)</f>
        <v>セブン工業</v>
      </c>
      <c r="C2922" s="1" t="str">
        <f>_xlfn.XLOOKUP('Sheet1 (4)'!AB2928,'Sheet1 (3)'!B:B,'Sheet1 (3)'!F:F,"",0)</f>
        <v>その他製品</v>
      </c>
      <c r="D2922" s="1">
        <f>ROUND('Sheet1 (4)'!E2928/100000000,2)</f>
        <v>0.05</v>
      </c>
      <c r="E2922" s="1" t="e">
        <f>ROUND('Sheet1 (4)'!F2928/100,2)</f>
        <v>#VALUE!</v>
      </c>
      <c r="F2922" s="1" t="e">
        <f>ROUND('Sheet1 (4)'!G2928/100,2)</f>
        <v>#VALUE!</v>
      </c>
      <c r="G2922" s="1" t="e">
        <f>ROUND('Sheet1 (4)'!H2928/100,2)</f>
        <v>#VALUE!</v>
      </c>
      <c r="H2922" s="1" t="e">
        <f>ROUND('Sheet1 (4)'!I2928/100,2)</f>
        <v>#VALUE!</v>
      </c>
      <c r="I2922" s="1">
        <f>ROUND('Sheet1 (4)'!J2928/100,2)</f>
        <v>0.77</v>
      </c>
      <c r="J2922" s="1" t="e">
        <f>ROUND('Sheet1 (4)'!K2928/100,2)</f>
        <v>#VALUE!</v>
      </c>
      <c r="K2922" s="1" t="e">
        <f>ROUND('Sheet1 (4)'!L2928/100,2)</f>
        <v>#VALUE!</v>
      </c>
      <c r="L2922" s="4" t="e">
        <f>ROUND(('Sheet1 (4)'!M2928+'Sheet1 (4)'!R2928)/100,2)</f>
        <v>#VALUE!</v>
      </c>
      <c r="M2922" s="4" t="e">
        <f>ROUND(('Sheet1 (4)'!N2928+'Sheet1 (4)'!S2928)/100,2)</f>
        <v>#VALUE!</v>
      </c>
      <c r="N2922" s="4" t="e">
        <f>ROUND(('Sheet1 (4)'!O2928+'Sheet1 (4)'!T2928)/100,2)</f>
        <v>#VALUE!</v>
      </c>
      <c r="O2922" s="4" t="e">
        <f>ROUND(('Sheet1 (4)'!P2928+'Sheet1 (4)'!U2928)/100,2)</f>
        <v>#VALUE!</v>
      </c>
      <c r="P2922" s="4">
        <f>ROUND(('Sheet1 (4)'!Q2928+'Sheet1 (4)'!V2928)/100,2)</f>
        <v>-1.1499999999999999</v>
      </c>
      <c r="Q2922" s="7" t="e">
        <f>ROUND('Sheet1 (4)'!W2928/100,2)</f>
        <v>#VALUE!</v>
      </c>
      <c r="R2922" s="7" t="e">
        <f>ROUND('Sheet1 (4)'!X2928/100,2)</f>
        <v>#VALUE!</v>
      </c>
      <c r="S2922" s="7" t="e">
        <f>ROUND('Sheet1 (4)'!Y2928/100,2)</f>
        <v>#VALUE!</v>
      </c>
      <c r="T2922" s="7" t="e">
        <f>ROUND('Sheet1 (4)'!Z2928/100,2)</f>
        <v>#VALUE!</v>
      </c>
      <c r="U2922" s="7">
        <f>ROUND('Sheet1 (4)'!AA2928/100,2)</f>
        <v>0.05</v>
      </c>
      <c r="V2922" s="1" t="str">
        <f>'Sheet1 (4)'!AB2928&amp;".T"</f>
        <v>7896.T</v>
      </c>
      <c r="W2922" t="e">
        <f>ROUND('Sheet1 (4)'!AC2928,2)</f>
        <v>#VALUE!</v>
      </c>
      <c r="X2922">
        <f>ROUND('Sheet1 (4)'!AD2928,2)</f>
        <v>0.47</v>
      </c>
      <c r="Y2922" t="str">
        <f>_xlfn.XLOOKUP('Sheet1 (4)'!AB2928,'Sheet1 (3)'!B:B,'Sheet1 (3)'!D:D,"",0)</f>
        <v>スタンダード</v>
      </c>
    </row>
    <row r="2923" spans="1:25" x14ac:dyDescent="0.2">
      <c r="A2923">
        <v>2922</v>
      </c>
      <c r="B2923" s="1" t="str">
        <f>_xlfn.XLOOKUP('Sheet1 (4)'!AB2929,'Sheet1 (3)'!B:B,'Sheet1 (3)'!C:C,"",0)</f>
        <v>セイファート</v>
      </c>
      <c r="C2923" s="1" t="str">
        <f>_xlfn.XLOOKUP('Sheet1 (4)'!AB2929,'Sheet1 (3)'!B:B,'Sheet1 (3)'!F:F,"",0)</f>
        <v>サービス業</v>
      </c>
      <c r="D2923" s="1">
        <f>ROUND('Sheet1 (4)'!E2929/100000000,2)</f>
        <v>0.01</v>
      </c>
      <c r="E2923" s="1">
        <f>ROUND('Sheet1 (4)'!F2929/100,2)</f>
        <v>2.65</v>
      </c>
      <c r="F2923" s="1">
        <f>ROUND('Sheet1 (4)'!G2929/100,2)</f>
        <v>2.34</v>
      </c>
      <c r="G2923" s="1">
        <f>ROUND('Sheet1 (4)'!H2929/100,2)</f>
        <v>1.74</v>
      </c>
      <c r="H2923" s="1">
        <f>ROUND('Sheet1 (4)'!I2929/100,2)</f>
        <v>0.22</v>
      </c>
      <c r="I2923" s="1">
        <f>ROUND('Sheet1 (4)'!J2929/100,2)</f>
        <v>0.22</v>
      </c>
      <c r="J2923" s="1" t="e">
        <f>ROUND('Sheet1 (4)'!K2929/100,2)</f>
        <v>#VALUE!</v>
      </c>
      <c r="K2923" s="1" t="e">
        <f>ROUND('Sheet1 (4)'!L2929/100,2)</f>
        <v>#VALUE!</v>
      </c>
      <c r="L2923" s="4">
        <f>ROUND(('Sheet1 (4)'!M2929+'Sheet1 (4)'!R2929)/100,2)</f>
        <v>1.92</v>
      </c>
      <c r="M2923" s="4">
        <f>ROUND(('Sheet1 (4)'!N2929+'Sheet1 (4)'!S2929)/100,2)</f>
        <v>0.75</v>
      </c>
      <c r="N2923" s="4">
        <f>ROUND(('Sheet1 (4)'!O2929+'Sheet1 (4)'!T2929)/100,2)</f>
        <v>1.06</v>
      </c>
      <c r="O2923" s="4">
        <f>ROUND(('Sheet1 (4)'!P2929+'Sheet1 (4)'!U2929)/100,2)</f>
        <v>0.3</v>
      </c>
      <c r="P2923" s="4">
        <f>ROUND(('Sheet1 (4)'!Q2929+'Sheet1 (4)'!V2929)/100,2)</f>
        <v>0.3</v>
      </c>
      <c r="Q2923" s="7">
        <f>ROUND('Sheet1 (4)'!W2929/100,2)</f>
        <v>0.33</v>
      </c>
      <c r="R2923" s="7">
        <f>ROUND('Sheet1 (4)'!X2929/100,2)</f>
        <v>0.19</v>
      </c>
      <c r="S2923" s="7">
        <f>ROUND('Sheet1 (4)'!Y2929/100,2)</f>
        <v>0.11</v>
      </c>
      <c r="T2923" s="7">
        <f>ROUND('Sheet1 (4)'!Z2929/100,2)</f>
        <v>0.02</v>
      </c>
      <c r="U2923" s="7">
        <f>ROUND('Sheet1 (4)'!AA2929/100,2)</f>
        <v>0.02</v>
      </c>
      <c r="V2923" s="1" t="str">
        <f>'Sheet1 (4)'!AB2929&amp;".T"</f>
        <v>9213.T</v>
      </c>
      <c r="W2923" t="e">
        <f>ROUND('Sheet1 (4)'!AC2929,2)</f>
        <v>#VALUE!</v>
      </c>
      <c r="X2923">
        <f>ROUND('Sheet1 (4)'!AD2929,2)</f>
        <v>1.17</v>
      </c>
      <c r="Y2923" t="str">
        <f>_xlfn.XLOOKUP('Sheet1 (4)'!AB2929,'Sheet1 (3)'!B:B,'Sheet1 (3)'!D:D,"",0)</f>
        <v>スタンダード</v>
      </c>
    </row>
    <row r="2924" spans="1:25" x14ac:dyDescent="0.2">
      <c r="A2924">
        <v>2923</v>
      </c>
      <c r="B2924" s="1" t="str">
        <f>_xlfn.XLOOKUP('Sheet1 (4)'!AB2930,'Sheet1 (3)'!B:B,'Sheet1 (3)'!C:C,"",0)</f>
        <v>ＳＦＰホールディングス</v>
      </c>
      <c r="C2924" s="1" t="str">
        <f>_xlfn.XLOOKUP('Sheet1 (4)'!AB2930,'Sheet1 (3)'!B:B,'Sheet1 (3)'!F:F,"",0)</f>
        <v>小売業</v>
      </c>
      <c r="D2924" s="1">
        <f>ROUND('Sheet1 (4)'!E2930/100000000,2)</f>
        <v>0.23</v>
      </c>
      <c r="E2924" s="1">
        <f>ROUND('Sheet1 (4)'!F2930/100,2)</f>
        <v>-53.39</v>
      </c>
      <c r="F2924" s="1">
        <f>ROUND('Sheet1 (4)'!G2930/100,2)</f>
        <v>-79.2</v>
      </c>
      <c r="G2924" s="1">
        <f>ROUND('Sheet1 (4)'!H2930/100,2)</f>
        <v>-7.55</v>
      </c>
      <c r="H2924" s="1">
        <f>ROUND('Sheet1 (4)'!I2930/100,2)</f>
        <v>20.27</v>
      </c>
      <c r="I2924" s="1">
        <f>ROUND('Sheet1 (4)'!J2930/100,2)</f>
        <v>21.87</v>
      </c>
      <c r="J2924" s="1">
        <f>ROUND('Sheet1 (4)'!K2930/100,2)</f>
        <v>23</v>
      </c>
      <c r="K2924" s="1">
        <f>ROUND('Sheet1 (4)'!L2930/100,2)</f>
        <v>26</v>
      </c>
      <c r="L2924" s="4">
        <f>ROUND(('Sheet1 (4)'!M2930+'Sheet1 (4)'!R2930)/100,2)</f>
        <v>-52.28</v>
      </c>
      <c r="M2924" s="4">
        <f>ROUND(('Sheet1 (4)'!N2930+'Sheet1 (4)'!S2930)/100,2)</f>
        <v>35.5</v>
      </c>
      <c r="N2924" s="4">
        <f>ROUND(('Sheet1 (4)'!O2930+'Sheet1 (4)'!T2930)/100,2)</f>
        <v>41.31</v>
      </c>
      <c r="O2924" s="4">
        <f>ROUND(('Sheet1 (4)'!P2930+'Sheet1 (4)'!U2930)/100,2)</f>
        <v>13.46</v>
      </c>
      <c r="P2924" s="4">
        <f>ROUND(('Sheet1 (4)'!Q2930+'Sheet1 (4)'!V2930)/100,2)</f>
        <v>15.67</v>
      </c>
      <c r="Q2924" s="7">
        <f>ROUND('Sheet1 (4)'!W2930/100,2)</f>
        <v>-0.42</v>
      </c>
      <c r="R2924" s="7">
        <f>ROUND('Sheet1 (4)'!X2930/100,2)</f>
        <v>0.15</v>
      </c>
      <c r="S2924" s="7">
        <f>ROUND('Sheet1 (4)'!Y2930/100,2)</f>
        <v>0.04</v>
      </c>
      <c r="T2924" s="7">
        <f>ROUND('Sheet1 (4)'!Z2930/100,2)</f>
        <v>0.17</v>
      </c>
      <c r="U2924" s="7">
        <f>ROUND('Sheet1 (4)'!AA2930/100,2)</f>
        <v>0.18</v>
      </c>
      <c r="V2924" s="1" t="str">
        <f>'Sheet1 (4)'!AB2930&amp;".T"</f>
        <v>3198.T</v>
      </c>
      <c r="W2924">
        <f>ROUND('Sheet1 (4)'!AC2930,2)</f>
        <v>35.17</v>
      </c>
      <c r="X2924">
        <f>ROUND('Sheet1 (4)'!AD2930,2)</f>
        <v>5.15</v>
      </c>
      <c r="Y2924" t="str">
        <f>_xlfn.XLOOKUP('Sheet1 (4)'!AB2930,'Sheet1 (3)'!B:B,'Sheet1 (3)'!D:D,"",0)</f>
        <v>プライム</v>
      </c>
    </row>
    <row r="2925" spans="1:25" x14ac:dyDescent="0.2">
      <c r="A2925">
        <v>2924</v>
      </c>
      <c r="B2925" s="1" t="str">
        <f>_xlfn.XLOOKUP('Sheet1 (4)'!AB2931,'Sheet1 (3)'!B:B,'Sheet1 (3)'!C:C,"",0)</f>
        <v>ＳＧホールディングス</v>
      </c>
      <c r="C2925" s="1" t="str">
        <f>_xlfn.XLOOKUP('Sheet1 (4)'!AB2931,'Sheet1 (3)'!B:B,'Sheet1 (3)'!F:F,"",0)</f>
        <v>陸運業</v>
      </c>
      <c r="D2925" s="1">
        <f>ROUND('Sheet1 (4)'!E2931/100000000,2)</f>
        <v>5.85</v>
      </c>
      <c r="E2925" s="1">
        <f>ROUND('Sheet1 (4)'!F2931/100,2)</f>
        <v>1017.27</v>
      </c>
      <c r="F2925" s="1">
        <f>ROUND('Sheet1 (4)'!G2931/100,2)</f>
        <v>1557.15</v>
      </c>
      <c r="G2925" s="1">
        <f>ROUND('Sheet1 (4)'!H2931/100,2)</f>
        <v>1352.76</v>
      </c>
      <c r="H2925" s="1">
        <f>ROUND('Sheet1 (4)'!I2931/100,2)</f>
        <v>892.05</v>
      </c>
      <c r="I2925" s="1">
        <f>ROUND('Sheet1 (4)'!J2931/100,2)</f>
        <v>878.48</v>
      </c>
      <c r="J2925" s="1">
        <f>ROUND('Sheet1 (4)'!K2931/100,2)</f>
        <v>928.28</v>
      </c>
      <c r="K2925" s="1">
        <f>ROUND('Sheet1 (4)'!L2931/100,2)</f>
        <v>978.75</v>
      </c>
      <c r="L2925" s="4">
        <f>ROUND(('Sheet1 (4)'!M2931+'Sheet1 (4)'!R2931)/100,2)</f>
        <v>1217.98</v>
      </c>
      <c r="M2925" s="4">
        <f>ROUND(('Sheet1 (4)'!N2931+'Sheet1 (4)'!S2931)/100,2)</f>
        <v>365.52</v>
      </c>
      <c r="N2925" s="4">
        <f>ROUND(('Sheet1 (4)'!O2931+'Sheet1 (4)'!T2931)/100,2)</f>
        <v>1934.13</v>
      </c>
      <c r="O2925" s="4">
        <f>ROUND(('Sheet1 (4)'!P2931+'Sheet1 (4)'!U2931)/100,2)</f>
        <v>362.72</v>
      </c>
      <c r="P2925" s="4">
        <f>ROUND(('Sheet1 (4)'!Q2931+'Sheet1 (4)'!V2931)/100,2)</f>
        <v>-461.27</v>
      </c>
      <c r="Q2925" s="7">
        <f>ROUND('Sheet1 (4)'!W2931/100,2)</f>
        <v>0.19</v>
      </c>
      <c r="R2925" s="7">
        <f>ROUND('Sheet1 (4)'!X2931/100,2)</f>
        <v>0.25</v>
      </c>
      <c r="S2925" s="7">
        <f>ROUND('Sheet1 (4)'!Y2931/100,2)</f>
        <v>0.24</v>
      </c>
      <c r="T2925" s="7">
        <f>ROUND('Sheet1 (4)'!Z2931/100,2)</f>
        <v>0.1</v>
      </c>
      <c r="U2925" s="7">
        <f>ROUND('Sheet1 (4)'!AA2931/100,2)</f>
        <v>0.1</v>
      </c>
      <c r="V2925" s="1" t="str">
        <f>'Sheet1 (4)'!AB2931&amp;".T"</f>
        <v>9143.T</v>
      </c>
      <c r="W2925">
        <f>ROUND('Sheet1 (4)'!AC2931,2)</f>
        <v>15.72</v>
      </c>
      <c r="X2925">
        <f>ROUND('Sheet1 (4)'!AD2931,2)</f>
        <v>1.63</v>
      </c>
      <c r="Y2925" t="str">
        <f>_xlfn.XLOOKUP('Sheet1 (4)'!AB2931,'Sheet1 (3)'!B:B,'Sheet1 (3)'!D:D,"",0)</f>
        <v>プライム</v>
      </c>
    </row>
    <row r="2926" spans="1:25" x14ac:dyDescent="0.2">
      <c r="A2926">
        <v>2925</v>
      </c>
      <c r="B2926" s="1" t="str">
        <f>_xlfn.XLOOKUP('Sheet1 (4)'!AB2932,'Sheet1 (3)'!B:B,'Sheet1 (3)'!C:C,"",0)</f>
        <v>シャノン</v>
      </c>
      <c r="C2926" s="1" t="str">
        <f>_xlfn.XLOOKUP('Sheet1 (4)'!AB2932,'Sheet1 (3)'!B:B,'Sheet1 (3)'!F:F,"",0)</f>
        <v>情報・通信業</v>
      </c>
      <c r="D2926" s="1">
        <f>ROUND('Sheet1 (4)'!E2932/100000000,2)</f>
        <v>0.06</v>
      </c>
      <c r="E2926" s="1">
        <f>ROUND('Sheet1 (4)'!F2932/100,2)</f>
        <v>0.12</v>
      </c>
      <c r="F2926" s="1">
        <f>ROUND('Sheet1 (4)'!G2932/100,2)</f>
        <v>-3.28</v>
      </c>
      <c r="G2926" s="1">
        <f>ROUND('Sheet1 (4)'!H2932/100,2)</f>
        <v>-2.62</v>
      </c>
      <c r="H2926" s="1">
        <f>ROUND('Sheet1 (4)'!I2932/100,2)</f>
        <v>-0.52</v>
      </c>
      <c r="I2926" s="1">
        <f>ROUND('Sheet1 (4)'!J2932/100,2)</f>
        <v>-0.52</v>
      </c>
      <c r="J2926" s="1" t="e">
        <f>ROUND('Sheet1 (4)'!K2932/100,2)</f>
        <v>#VALUE!</v>
      </c>
      <c r="K2926" s="1" t="e">
        <f>ROUND('Sheet1 (4)'!L2932/100,2)</f>
        <v>#VALUE!</v>
      </c>
      <c r="L2926" s="4">
        <f>ROUND(('Sheet1 (4)'!M2932+'Sheet1 (4)'!R2932)/100,2)</f>
        <v>-0.63</v>
      </c>
      <c r="M2926" s="4">
        <f>ROUND(('Sheet1 (4)'!N2932+'Sheet1 (4)'!S2932)/100,2)</f>
        <v>-2.86</v>
      </c>
      <c r="N2926" s="4">
        <f>ROUND(('Sheet1 (4)'!O2932+'Sheet1 (4)'!T2932)/100,2)</f>
        <v>-4.08</v>
      </c>
      <c r="O2926" s="4">
        <f>ROUND(('Sheet1 (4)'!P2932+'Sheet1 (4)'!U2932)/100,2)</f>
        <v>0.66</v>
      </c>
      <c r="P2926" s="4">
        <f>ROUND(('Sheet1 (4)'!Q2932+'Sheet1 (4)'!V2932)/100,2)</f>
        <v>0.66</v>
      </c>
      <c r="Q2926" s="7">
        <f>ROUND('Sheet1 (4)'!W2932/100,2)</f>
        <v>0.18</v>
      </c>
      <c r="R2926" s="7">
        <f>ROUND('Sheet1 (4)'!X2932/100,2)</f>
        <v>-0.79</v>
      </c>
      <c r="S2926" s="7">
        <f>ROUND('Sheet1 (4)'!Y2932/100,2)</f>
        <v>-2.77</v>
      </c>
      <c r="T2926" s="7">
        <f>ROUND('Sheet1 (4)'!Z2932/100,2)</f>
        <v>12.63</v>
      </c>
      <c r="U2926" s="7">
        <f>ROUND('Sheet1 (4)'!AA2932/100,2)</f>
        <v>12.63</v>
      </c>
      <c r="V2926" s="1" t="str">
        <f>'Sheet1 (4)'!AB2932&amp;".T"</f>
        <v>3976.T</v>
      </c>
      <c r="W2926" t="e">
        <f>ROUND('Sheet1 (4)'!AC2932,2)</f>
        <v>#VALUE!</v>
      </c>
      <c r="X2926">
        <f>ROUND('Sheet1 (4)'!AD2932,2)</f>
        <v>2.72</v>
      </c>
      <c r="Y2926" t="str">
        <f>_xlfn.XLOOKUP('Sheet1 (4)'!AB2932,'Sheet1 (3)'!B:B,'Sheet1 (3)'!D:D,"",0)</f>
        <v>グロース</v>
      </c>
    </row>
    <row r="2927" spans="1:25" x14ac:dyDescent="0.2">
      <c r="A2927">
        <v>2926</v>
      </c>
      <c r="B2927" s="1" t="str">
        <f>_xlfn.XLOOKUP('Sheet1 (4)'!AB2933,'Sheet1 (3)'!B:B,'Sheet1 (3)'!C:C,"",0)</f>
        <v>Ｓｈａｒｉｎｇ　Ｉｎｎｏｖａｔｉｏｎｓ</v>
      </c>
      <c r="C2927" s="1" t="str">
        <f>_xlfn.XLOOKUP('Sheet1 (4)'!AB2933,'Sheet1 (3)'!B:B,'Sheet1 (3)'!F:F,"",0)</f>
        <v>情報・通信業</v>
      </c>
      <c r="D2927" s="1">
        <f>ROUND('Sheet1 (4)'!E2933/100000000,2)</f>
        <v>0.04</v>
      </c>
      <c r="E2927" s="1">
        <f>ROUND('Sheet1 (4)'!F2933/100,2)</f>
        <v>3.8</v>
      </c>
      <c r="F2927" s="1">
        <f>ROUND('Sheet1 (4)'!G2933/100,2)</f>
        <v>1.69</v>
      </c>
      <c r="G2927" s="1">
        <f>ROUND('Sheet1 (4)'!H2933/100,2)</f>
        <v>1.24</v>
      </c>
      <c r="H2927" s="1">
        <f>ROUND('Sheet1 (4)'!I2933/100,2)</f>
        <v>2.4</v>
      </c>
      <c r="I2927" s="1">
        <f>ROUND('Sheet1 (4)'!J2933/100,2)</f>
        <v>2.4</v>
      </c>
      <c r="J2927" s="1" t="e">
        <f>ROUND('Sheet1 (4)'!K2933/100,2)</f>
        <v>#VALUE!</v>
      </c>
      <c r="K2927" s="1" t="e">
        <f>ROUND('Sheet1 (4)'!L2933/100,2)</f>
        <v>#VALUE!</v>
      </c>
      <c r="L2927" s="4">
        <f>ROUND(('Sheet1 (4)'!M2933+'Sheet1 (4)'!R2933)/100,2)</f>
        <v>2.85</v>
      </c>
      <c r="M2927" s="4">
        <f>ROUND(('Sheet1 (4)'!N2933+'Sheet1 (4)'!S2933)/100,2)</f>
        <v>-0.23</v>
      </c>
      <c r="N2927" s="4">
        <f>ROUND(('Sheet1 (4)'!O2933+'Sheet1 (4)'!T2933)/100,2)</f>
        <v>-1.67</v>
      </c>
      <c r="O2927" s="4">
        <f>ROUND(('Sheet1 (4)'!P2933+'Sheet1 (4)'!U2933)/100,2)</f>
        <v>2.63</v>
      </c>
      <c r="P2927" s="4">
        <f>ROUND(('Sheet1 (4)'!Q2933+'Sheet1 (4)'!V2933)/100,2)</f>
        <v>2.63</v>
      </c>
      <c r="Q2927" s="7">
        <f>ROUND('Sheet1 (4)'!W2933/100,2)</f>
        <v>0.19</v>
      </c>
      <c r="R2927" s="7">
        <f>ROUND('Sheet1 (4)'!X2933/100,2)</f>
        <v>7.0000000000000007E-2</v>
      </c>
      <c r="S2927" s="7">
        <f>ROUND('Sheet1 (4)'!Y2933/100,2)</f>
        <v>0.02</v>
      </c>
      <c r="T2927" s="7">
        <f>ROUND('Sheet1 (4)'!Z2933/100,2)</f>
        <v>0.09</v>
      </c>
      <c r="U2927" s="7">
        <f>ROUND('Sheet1 (4)'!AA2933/100,2)</f>
        <v>0.09</v>
      </c>
      <c r="V2927" s="1" t="str">
        <f>'Sheet1 (4)'!AB2933&amp;".T"</f>
        <v>4178.T</v>
      </c>
      <c r="W2927">
        <f>ROUND('Sheet1 (4)'!AC2933,2)</f>
        <v>38.479999999999997</v>
      </c>
      <c r="X2927">
        <f>ROUND('Sheet1 (4)'!AD2933,2)</f>
        <v>1.61</v>
      </c>
      <c r="Y2927" t="str">
        <f>_xlfn.XLOOKUP('Sheet1 (4)'!AB2933,'Sheet1 (3)'!B:B,'Sheet1 (3)'!D:D,"",0)</f>
        <v>グロース</v>
      </c>
    </row>
    <row r="2928" spans="1:25" x14ac:dyDescent="0.2">
      <c r="A2928">
        <v>2927</v>
      </c>
      <c r="B2928" s="1" t="str">
        <f>_xlfn.XLOOKUP('Sheet1 (4)'!AB2934,'Sheet1 (3)'!B:B,'Sheet1 (3)'!C:C,"",0)</f>
        <v>シェアリングテクノロジー</v>
      </c>
      <c r="C2928" s="1" t="str">
        <f>_xlfn.XLOOKUP('Sheet1 (4)'!AB2934,'Sheet1 (3)'!B:B,'Sheet1 (3)'!F:F,"",0)</f>
        <v>情報・通信業</v>
      </c>
      <c r="D2928" s="1">
        <f>ROUND('Sheet1 (4)'!E2934/100000000,2)</f>
        <v>0.24</v>
      </c>
      <c r="E2928" s="1">
        <f>ROUND('Sheet1 (4)'!F2934/100,2)</f>
        <v>-1.51</v>
      </c>
      <c r="F2928" s="1">
        <f>ROUND('Sheet1 (4)'!G2934/100,2)</f>
        <v>3.98</v>
      </c>
      <c r="G2928" s="1">
        <f>ROUND('Sheet1 (4)'!H2934/100,2)</f>
        <v>12.39</v>
      </c>
      <c r="H2928" s="1">
        <f>ROUND('Sheet1 (4)'!I2934/100,2)</f>
        <v>18</v>
      </c>
      <c r="I2928" s="1">
        <f>ROUND('Sheet1 (4)'!J2934/100,2)</f>
        <v>18</v>
      </c>
      <c r="J2928" s="1">
        <f>ROUND('Sheet1 (4)'!K2934/100,2)</f>
        <v>20.7</v>
      </c>
      <c r="K2928" s="1">
        <f>ROUND('Sheet1 (4)'!L2934/100,2)</f>
        <v>23</v>
      </c>
      <c r="L2928" s="4">
        <f>ROUND(('Sheet1 (4)'!M2934+'Sheet1 (4)'!R2934)/100,2)</f>
        <v>8.76</v>
      </c>
      <c r="M2928" s="4">
        <f>ROUND(('Sheet1 (4)'!N2934+'Sheet1 (4)'!S2934)/100,2)</f>
        <v>7.3</v>
      </c>
      <c r="N2928" s="4">
        <f>ROUND(('Sheet1 (4)'!O2934+'Sheet1 (4)'!T2934)/100,2)</f>
        <v>14.91</v>
      </c>
      <c r="O2928" s="4">
        <f>ROUND(('Sheet1 (4)'!P2934+'Sheet1 (4)'!U2934)/100,2)</f>
        <v>22.57</v>
      </c>
      <c r="P2928" s="4">
        <f>ROUND(('Sheet1 (4)'!Q2934+'Sheet1 (4)'!V2934)/100,2)</f>
        <v>22.57</v>
      </c>
      <c r="Q2928" s="7">
        <f>ROUND('Sheet1 (4)'!W2934/100,2)</f>
        <v>-1.72</v>
      </c>
      <c r="R2928" s="7">
        <f>ROUND('Sheet1 (4)'!X2934/100,2)</f>
        <v>1.1000000000000001</v>
      </c>
      <c r="S2928" s="7">
        <f>ROUND('Sheet1 (4)'!Y2934/100,2)</f>
        <v>0.94</v>
      </c>
      <c r="T2928" s="7">
        <f>ROUND('Sheet1 (4)'!Z2934/100,2)</f>
        <v>0.49</v>
      </c>
      <c r="U2928" s="7">
        <f>ROUND('Sheet1 (4)'!AA2934/100,2)</f>
        <v>0.49</v>
      </c>
      <c r="V2928" s="1" t="str">
        <f>'Sheet1 (4)'!AB2934&amp;".T"</f>
        <v>3989.T</v>
      </c>
      <c r="W2928">
        <f>ROUND('Sheet1 (4)'!AC2934,2)</f>
        <v>15.61</v>
      </c>
      <c r="X2928">
        <f>ROUND('Sheet1 (4)'!AD2934,2)</f>
        <v>4.7699999999999996</v>
      </c>
      <c r="Y2928" t="str">
        <f>_xlfn.XLOOKUP('Sheet1 (4)'!AB2934,'Sheet1 (3)'!B:B,'Sheet1 (3)'!D:D,"",0)</f>
        <v>グロース</v>
      </c>
    </row>
    <row r="2929" spans="1:25" x14ac:dyDescent="0.2">
      <c r="A2929">
        <v>2928</v>
      </c>
      <c r="B2929" s="1" t="str">
        <f>_xlfn.XLOOKUP('Sheet1 (4)'!AB2935,'Sheet1 (3)'!B:B,'Sheet1 (3)'!C:C,"",0)</f>
        <v>シャープ</v>
      </c>
      <c r="C2929" s="1" t="str">
        <f>_xlfn.XLOOKUP('Sheet1 (4)'!AB2935,'Sheet1 (3)'!B:B,'Sheet1 (3)'!F:F,"",0)</f>
        <v>電気機器</v>
      </c>
      <c r="D2929" s="1">
        <f>ROUND('Sheet1 (4)'!E2935/100000000,2)</f>
        <v>6.49</v>
      </c>
      <c r="E2929" s="1">
        <f>ROUND('Sheet1 (4)'!F2935/100,2)</f>
        <v>831.13</v>
      </c>
      <c r="F2929" s="1">
        <f>ROUND('Sheet1 (4)'!G2935/100,2)</f>
        <v>847.18</v>
      </c>
      <c r="G2929" s="1">
        <f>ROUND('Sheet1 (4)'!H2935/100,2)</f>
        <v>-257.18</v>
      </c>
      <c r="H2929" s="1">
        <f>ROUND('Sheet1 (4)'!I2935/100,2)</f>
        <v>-203.43</v>
      </c>
      <c r="I2929" s="1">
        <f>ROUND('Sheet1 (4)'!J2935/100,2)</f>
        <v>273.39</v>
      </c>
      <c r="J2929" s="1">
        <f>ROUND('Sheet1 (4)'!K2935/100,2)</f>
        <v>406.66</v>
      </c>
      <c r="K2929" s="1">
        <f>ROUND('Sheet1 (4)'!L2935/100,2)</f>
        <v>455.07</v>
      </c>
      <c r="L2929" s="4">
        <f>ROUND(('Sheet1 (4)'!M2935+'Sheet1 (4)'!R2935)/100,2)</f>
        <v>1905.28</v>
      </c>
      <c r="M2929" s="4">
        <f>ROUND(('Sheet1 (4)'!N2935+'Sheet1 (4)'!S2935)/100,2)</f>
        <v>437.09</v>
      </c>
      <c r="N2929" s="4">
        <f>ROUND(('Sheet1 (4)'!O2935+'Sheet1 (4)'!T2935)/100,2)</f>
        <v>-262.20999999999998</v>
      </c>
      <c r="O2929" s="4">
        <f>ROUND(('Sheet1 (4)'!P2935+'Sheet1 (4)'!U2935)/100,2)</f>
        <v>1353.7</v>
      </c>
      <c r="P2929" s="4">
        <f>ROUND(('Sheet1 (4)'!Q2935+'Sheet1 (4)'!V2935)/100,2)</f>
        <v>1021.53</v>
      </c>
      <c r="Q2929" s="7">
        <f>ROUND('Sheet1 (4)'!W2935/100,2)</f>
        <v>0.16</v>
      </c>
      <c r="R2929" s="7">
        <f>ROUND('Sheet1 (4)'!X2935/100,2)</f>
        <v>0.18</v>
      </c>
      <c r="S2929" s="7">
        <f>ROUND('Sheet1 (4)'!Y2935/100,2)</f>
        <v>-0.76</v>
      </c>
      <c r="T2929" s="7">
        <f>ROUND('Sheet1 (4)'!Z2935/100,2)</f>
        <v>-0.79</v>
      </c>
      <c r="U2929" s="7">
        <f>ROUND('Sheet1 (4)'!AA2935/100,2)</f>
        <v>0.22</v>
      </c>
      <c r="V2929" s="1" t="str">
        <f>'Sheet1 (4)'!AB2935&amp;".T"</f>
        <v>6753.T</v>
      </c>
      <c r="W2929">
        <f>ROUND('Sheet1 (4)'!AC2935,2)</f>
        <v>8.4</v>
      </c>
      <c r="X2929">
        <f>ROUND('Sheet1 (4)'!AD2935,2)</f>
        <v>3.11</v>
      </c>
      <c r="Y2929" t="str">
        <f>_xlfn.XLOOKUP('Sheet1 (4)'!AB2935,'Sheet1 (3)'!B:B,'Sheet1 (3)'!D:D,"",0)</f>
        <v>プライム</v>
      </c>
    </row>
    <row r="2930" spans="1:25" x14ac:dyDescent="0.2">
      <c r="A2930">
        <v>2929</v>
      </c>
      <c r="B2930" s="1" t="str">
        <f>_xlfn.XLOOKUP('Sheet1 (4)'!AB2936,'Sheet1 (3)'!B:B,'Sheet1 (3)'!C:C,"",0)</f>
        <v>芝浦電子</v>
      </c>
      <c r="C2930" s="1" t="str">
        <f>_xlfn.XLOOKUP('Sheet1 (4)'!AB2936,'Sheet1 (3)'!B:B,'Sheet1 (3)'!F:F,"",0)</f>
        <v>電気機器</v>
      </c>
      <c r="D2930" s="1">
        <f>ROUND('Sheet1 (4)'!E2936/100000000,2)</f>
        <v>0.15</v>
      </c>
      <c r="E2930" s="1">
        <f>ROUND('Sheet1 (4)'!F2936/100,2)</f>
        <v>31.37</v>
      </c>
      <c r="F2930" s="1">
        <f>ROUND('Sheet1 (4)'!G2936/100,2)</f>
        <v>55.73</v>
      </c>
      <c r="G2930" s="1">
        <f>ROUND('Sheet1 (4)'!H2936/100,2)</f>
        <v>54.61</v>
      </c>
      <c r="H2930" s="1">
        <f>ROUND('Sheet1 (4)'!I2936/100,2)</f>
        <v>51.04</v>
      </c>
      <c r="I2930" s="1">
        <f>ROUND('Sheet1 (4)'!J2936/100,2)</f>
        <v>54.43</v>
      </c>
      <c r="J2930" s="1">
        <f>ROUND('Sheet1 (4)'!K2936/100,2)</f>
        <v>62.5</v>
      </c>
      <c r="K2930" s="1">
        <f>ROUND('Sheet1 (4)'!L2936/100,2)</f>
        <v>70</v>
      </c>
      <c r="L2930" s="4">
        <f>ROUND(('Sheet1 (4)'!M2936+'Sheet1 (4)'!R2936)/100,2)</f>
        <v>34.17</v>
      </c>
      <c r="M2930" s="4">
        <f>ROUND(('Sheet1 (4)'!N2936+'Sheet1 (4)'!S2936)/100,2)</f>
        <v>27.25</v>
      </c>
      <c r="N2930" s="4">
        <f>ROUND(('Sheet1 (4)'!O2936+'Sheet1 (4)'!T2936)/100,2)</f>
        <v>17.91</v>
      </c>
      <c r="O2930" s="4">
        <f>ROUND(('Sheet1 (4)'!P2936+'Sheet1 (4)'!U2936)/100,2)</f>
        <v>42.32</v>
      </c>
      <c r="P2930" s="4">
        <f>ROUND(('Sheet1 (4)'!Q2936+'Sheet1 (4)'!V2936)/100,2)</f>
        <v>21.67</v>
      </c>
      <c r="Q2930" s="7">
        <f>ROUND('Sheet1 (4)'!W2936/100,2)</f>
        <v>0.09</v>
      </c>
      <c r="R2930" s="7">
        <f>ROUND('Sheet1 (4)'!X2936/100,2)</f>
        <v>0.14000000000000001</v>
      </c>
      <c r="S2930" s="7">
        <f>ROUND('Sheet1 (4)'!Y2936/100,2)</f>
        <v>0.13</v>
      </c>
      <c r="T2930" s="7">
        <f>ROUND('Sheet1 (4)'!Z2936/100,2)</f>
        <v>0.11</v>
      </c>
      <c r="U2930" s="7">
        <f>ROUND('Sheet1 (4)'!AA2936/100,2)</f>
        <v>0.1</v>
      </c>
      <c r="V2930" s="1" t="str">
        <f>'Sheet1 (4)'!AB2936&amp;".T"</f>
        <v>6957.T</v>
      </c>
      <c r="W2930">
        <f>ROUND('Sheet1 (4)'!AC2936,2)</f>
        <v>36.33</v>
      </c>
      <c r="X2930">
        <f>ROUND('Sheet1 (4)'!AD2936,2)</f>
        <v>3.08</v>
      </c>
      <c r="Y2930" t="str">
        <f>_xlfn.XLOOKUP('Sheet1 (4)'!AB2936,'Sheet1 (3)'!B:B,'Sheet1 (3)'!D:D,"",0)</f>
        <v>スタンダード</v>
      </c>
    </row>
    <row r="2931" spans="1:25" x14ac:dyDescent="0.2">
      <c r="A2931">
        <v>2930</v>
      </c>
      <c r="B2931" s="1" t="str">
        <f>_xlfn.XLOOKUP('Sheet1 (4)'!AB2937,'Sheet1 (3)'!B:B,'Sheet1 (3)'!C:C,"",0)</f>
        <v>芝浦機械</v>
      </c>
      <c r="C2931" s="1" t="str">
        <f>_xlfn.XLOOKUP('Sheet1 (4)'!AB2937,'Sheet1 (3)'!B:B,'Sheet1 (3)'!F:F,"",0)</f>
        <v>機械</v>
      </c>
      <c r="D2931" s="1">
        <f>ROUND('Sheet1 (4)'!E2937/100000000,2)</f>
        <v>0.24</v>
      </c>
      <c r="E2931" s="1">
        <f>ROUND('Sheet1 (4)'!F2937/100,2)</f>
        <v>3.83</v>
      </c>
      <c r="F2931" s="1">
        <f>ROUND('Sheet1 (4)'!G2937/100,2)</f>
        <v>42.37</v>
      </c>
      <c r="G2931" s="1">
        <f>ROUND('Sheet1 (4)'!H2937/100,2)</f>
        <v>57.67</v>
      </c>
      <c r="H2931" s="1">
        <f>ROUND('Sheet1 (4)'!I2937/100,2)</f>
        <v>136.15</v>
      </c>
      <c r="I2931" s="1">
        <f>ROUND('Sheet1 (4)'!J2937/100,2)</f>
        <v>140.96</v>
      </c>
      <c r="J2931" s="1">
        <f>ROUND('Sheet1 (4)'!K2937/100,2)</f>
        <v>46</v>
      </c>
      <c r="K2931" s="1">
        <f>ROUND('Sheet1 (4)'!L2937/100,2)</f>
        <v>67.5</v>
      </c>
      <c r="L2931" s="4">
        <f>ROUND(('Sheet1 (4)'!M2937+'Sheet1 (4)'!R2937)/100,2)</f>
        <v>-13.45</v>
      </c>
      <c r="M2931" s="4">
        <f>ROUND(('Sheet1 (4)'!N2937+'Sheet1 (4)'!S2937)/100,2)</f>
        <v>100.35</v>
      </c>
      <c r="N2931" s="4">
        <f>ROUND(('Sheet1 (4)'!O2937+'Sheet1 (4)'!T2937)/100,2)</f>
        <v>3.71</v>
      </c>
      <c r="O2931" s="4">
        <f>ROUND(('Sheet1 (4)'!P2937+'Sheet1 (4)'!U2937)/100,2)</f>
        <v>55.02</v>
      </c>
      <c r="P2931" s="4">
        <f>ROUND(('Sheet1 (4)'!Q2937+'Sheet1 (4)'!V2937)/100,2)</f>
        <v>92.41</v>
      </c>
      <c r="Q2931" s="7">
        <f>ROUND('Sheet1 (4)'!W2937/100,2)</f>
        <v>-0.03</v>
      </c>
      <c r="R2931" s="7">
        <f>ROUND('Sheet1 (4)'!X2937/100,2)</f>
        <v>0.04</v>
      </c>
      <c r="S2931" s="7">
        <f>ROUND('Sheet1 (4)'!Y2937/100,2)</f>
        <v>7.0000000000000007E-2</v>
      </c>
      <c r="T2931" s="7">
        <f>ROUND('Sheet1 (4)'!Z2937/100,2)</f>
        <v>0.18</v>
      </c>
      <c r="U2931" s="7">
        <f>ROUND('Sheet1 (4)'!AA2937/100,2)</f>
        <v>0.11</v>
      </c>
      <c r="V2931" s="1" t="str">
        <f>'Sheet1 (4)'!AB2937&amp;".T"</f>
        <v>6104.T</v>
      </c>
      <c r="W2931">
        <f>ROUND('Sheet1 (4)'!AC2937,2)</f>
        <v>9.69</v>
      </c>
      <c r="X2931">
        <f>ROUND('Sheet1 (4)'!AD2937,2)</f>
        <v>0.88</v>
      </c>
      <c r="Y2931" t="str">
        <f>_xlfn.XLOOKUP('Sheet1 (4)'!AB2937,'Sheet1 (3)'!B:B,'Sheet1 (3)'!D:D,"",0)</f>
        <v>プライム</v>
      </c>
    </row>
    <row r="2932" spans="1:25" x14ac:dyDescent="0.2">
      <c r="A2932">
        <v>2931</v>
      </c>
      <c r="B2932" s="1" t="str">
        <f>_xlfn.XLOOKUP('Sheet1 (4)'!AB2938,'Sheet1 (3)'!B:B,'Sheet1 (3)'!C:C,"",0)</f>
        <v>芝浦メカトロニクス</v>
      </c>
      <c r="C2932" s="1" t="str">
        <f>_xlfn.XLOOKUP('Sheet1 (4)'!AB2938,'Sheet1 (3)'!B:B,'Sheet1 (3)'!F:F,"",0)</f>
        <v>電気機器</v>
      </c>
      <c r="D2932" s="1">
        <f>ROUND('Sheet1 (4)'!E2938/100000000,2)</f>
        <v>0.13</v>
      </c>
      <c r="E2932" s="1">
        <f>ROUND('Sheet1 (4)'!F2938/100,2)</f>
        <v>29.58</v>
      </c>
      <c r="F2932" s="1">
        <f>ROUND('Sheet1 (4)'!G2938/100,2)</f>
        <v>50.52</v>
      </c>
      <c r="G2932" s="1">
        <f>ROUND('Sheet1 (4)'!H2938/100,2)</f>
        <v>109.07</v>
      </c>
      <c r="H2932" s="1">
        <f>ROUND('Sheet1 (4)'!I2938/100,2)</f>
        <v>116.88</v>
      </c>
      <c r="I2932" s="1">
        <f>ROUND('Sheet1 (4)'!J2938/100,2)</f>
        <v>141.37</v>
      </c>
      <c r="J2932" s="1">
        <f>ROUND('Sheet1 (4)'!K2938/100,2)</f>
        <v>153.85</v>
      </c>
      <c r="K2932" s="1">
        <f>ROUND('Sheet1 (4)'!L2938/100,2)</f>
        <v>179.1</v>
      </c>
      <c r="L2932" s="4">
        <f>ROUND(('Sheet1 (4)'!M2938+'Sheet1 (4)'!R2938)/100,2)</f>
        <v>74.11</v>
      </c>
      <c r="M2932" s="4">
        <f>ROUND(('Sheet1 (4)'!N2938+'Sheet1 (4)'!S2938)/100,2)</f>
        <v>77.900000000000006</v>
      </c>
      <c r="N2932" s="4">
        <f>ROUND(('Sheet1 (4)'!O2938+'Sheet1 (4)'!T2938)/100,2)</f>
        <v>31.97</v>
      </c>
      <c r="O2932" s="4">
        <f>ROUND(('Sheet1 (4)'!P2938+'Sheet1 (4)'!U2938)/100,2)</f>
        <v>36.79</v>
      </c>
      <c r="P2932" s="4">
        <f>ROUND(('Sheet1 (4)'!Q2938+'Sheet1 (4)'!V2938)/100,2)</f>
        <v>37.72</v>
      </c>
      <c r="Q2932" s="7">
        <f>ROUND('Sheet1 (4)'!W2938/100,2)</f>
        <v>0.09</v>
      </c>
      <c r="R2932" s="7">
        <f>ROUND('Sheet1 (4)'!X2938/100,2)</f>
        <v>0.13</v>
      </c>
      <c r="S2932" s="7">
        <f>ROUND('Sheet1 (4)'!Y2938/100,2)</f>
        <v>0.32</v>
      </c>
      <c r="T2932" s="7">
        <f>ROUND('Sheet1 (4)'!Z2938/100,2)</f>
        <v>0.25</v>
      </c>
      <c r="U2932" s="7">
        <f>ROUND('Sheet1 (4)'!AA2938/100,2)</f>
        <v>0.24</v>
      </c>
      <c r="V2932" s="1" t="str">
        <f>'Sheet1 (4)'!AB2938&amp;".T"</f>
        <v>6590.T</v>
      </c>
      <c r="W2932">
        <f>ROUND('Sheet1 (4)'!AC2938,2)</f>
        <v>18.53</v>
      </c>
      <c r="X2932">
        <f>ROUND('Sheet1 (4)'!AD2938,2)</f>
        <v>4.37</v>
      </c>
      <c r="Y2932" t="str">
        <f>_xlfn.XLOOKUP('Sheet1 (4)'!AB2938,'Sheet1 (3)'!B:B,'Sheet1 (3)'!D:D,"",0)</f>
        <v>プライム</v>
      </c>
    </row>
    <row r="2933" spans="1:25" x14ac:dyDescent="0.2">
      <c r="A2933">
        <v>2932</v>
      </c>
      <c r="B2933" s="1" t="str">
        <f>_xlfn.XLOOKUP('Sheet1 (4)'!AB2939,'Sheet1 (3)'!B:B,'Sheet1 (3)'!C:C,"",0)</f>
        <v>澁澤倉庫</v>
      </c>
      <c r="C2933" s="1" t="str">
        <f>_xlfn.XLOOKUP('Sheet1 (4)'!AB2939,'Sheet1 (3)'!B:B,'Sheet1 (3)'!F:F,"",0)</f>
        <v>倉庫・運輸関連業</v>
      </c>
      <c r="D2933" s="1">
        <f>ROUND('Sheet1 (4)'!E2939/100000000,2)</f>
        <v>0.56000000000000005</v>
      </c>
      <c r="E2933" s="1">
        <f>ROUND('Sheet1 (4)'!F2939/100,2)</f>
        <v>36.270000000000003</v>
      </c>
      <c r="F2933" s="1">
        <f>ROUND('Sheet1 (4)'!G2939/100,2)</f>
        <v>45.16</v>
      </c>
      <c r="G2933" s="1">
        <f>ROUND('Sheet1 (4)'!H2939/100,2)</f>
        <v>48.95</v>
      </c>
      <c r="H2933" s="1">
        <f>ROUND('Sheet1 (4)'!I2939/100,2)</f>
        <v>42.72</v>
      </c>
      <c r="I2933" s="1">
        <f>ROUND('Sheet1 (4)'!J2939/100,2)</f>
        <v>46.69</v>
      </c>
      <c r="J2933" s="1" t="e">
        <f>ROUND('Sheet1 (4)'!K2939/100,2)</f>
        <v>#VALUE!</v>
      </c>
      <c r="K2933" s="1" t="e">
        <f>ROUND('Sheet1 (4)'!L2939/100,2)</f>
        <v>#VALUE!</v>
      </c>
      <c r="L2933" s="4">
        <f>ROUND(('Sheet1 (4)'!M2939+'Sheet1 (4)'!R2939)/100,2)</f>
        <v>36.67</v>
      </c>
      <c r="M2933" s="4">
        <f>ROUND(('Sheet1 (4)'!N2939+'Sheet1 (4)'!S2939)/100,2)</f>
        <v>51.65</v>
      </c>
      <c r="N2933" s="4">
        <f>ROUND(('Sheet1 (4)'!O2939+'Sheet1 (4)'!T2939)/100,2)</f>
        <v>39.869999999999997</v>
      </c>
      <c r="O2933" s="4">
        <f>ROUND(('Sheet1 (4)'!P2939+'Sheet1 (4)'!U2939)/100,2)</f>
        <v>-11.12</v>
      </c>
      <c r="P2933" s="4">
        <f>ROUND(('Sheet1 (4)'!Q2939+'Sheet1 (4)'!V2939)/100,2)</f>
        <v>3.37</v>
      </c>
      <c r="Q2933" s="7">
        <f>ROUND('Sheet1 (4)'!W2939/100,2)</f>
        <v>0.06</v>
      </c>
      <c r="R2933" s="7">
        <f>ROUND('Sheet1 (4)'!X2939/100,2)</f>
        <v>0.1</v>
      </c>
      <c r="S2933" s="7">
        <f>ROUND('Sheet1 (4)'!Y2939/100,2)</f>
        <v>7.0000000000000007E-2</v>
      </c>
      <c r="T2933" s="7">
        <f>ROUND('Sheet1 (4)'!Z2939/100,2)</f>
        <v>0.06</v>
      </c>
      <c r="U2933" s="7">
        <f>ROUND('Sheet1 (4)'!AA2939/100,2)</f>
        <v>0.08</v>
      </c>
      <c r="V2933" s="1" t="str">
        <f>'Sheet1 (4)'!AB2939&amp;".T"</f>
        <v>9304.T</v>
      </c>
      <c r="W2933">
        <f>ROUND('Sheet1 (4)'!AC2939,2)</f>
        <v>7.15</v>
      </c>
      <c r="X2933" t="e">
        <f>ROUND('Sheet1 (4)'!AD2939,2)</f>
        <v>#VALUE!</v>
      </c>
      <c r="Y2933" t="str">
        <f>_xlfn.XLOOKUP('Sheet1 (4)'!AB2939,'Sheet1 (3)'!B:B,'Sheet1 (3)'!D:D,"",0)</f>
        <v>プライム</v>
      </c>
    </row>
    <row r="2934" spans="1:25" x14ac:dyDescent="0.2">
      <c r="A2934">
        <v>2933</v>
      </c>
      <c r="B2934" s="1" t="str">
        <f>_xlfn.XLOOKUP('Sheet1 (4)'!AB2940,'Sheet1 (3)'!B:B,'Sheet1 (3)'!C:C,"",0)</f>
        <v>澁谷工業</v>
      </c>
      <c r="C2934" s="1" t="str">
        <f>_xlfn.XLOOKUP('Sheet1 (4)'!AB2940,'Sheet1 (3)'!B:B,'Sheet1 (3)'!F:F,"",0)</f>
        <v>機械</v>
      </c>
      <c r="D2934" s="1">
        <f>ROUND('Sheet1 (4)'!E2940/100000000,2)</f>
        <v>0.28000000000000003</v>
      </c>
      <c r="E2934" s="1">
        <f>ROUND('Sheet1 (4)'!F2940/100,2)</f>
        <v>127.02</v>
      </c>
      <c r="F2934" s="1">
        <f>ROUND('Sheet1 (4)'!G2940/100,2)</f>
        <v>133.97999999999999</v>
      </c>
      <c r="G2934" s="1">
        <f>ROUND('Sheet1 (4)'!H2940/100,2)</f>
        <v>80.400000000000006</v>
      </c>
      <c r="H2934" s="1">
        <f>ROUND('Sheet1 (4)'!I2940/100,2)</f>
        <v>133.83000000000001</v>
      </c>
      <c r="I2934" s="1">
        <f>ROUND('Sheet1 (4)'!J2940/100,2)</f>
        <v>137.5</v>
      </c>
      <c r="J2934" s="1">
        <f>ROUND('Sheet1 (4)'!K2940/100,2)</f>
        <v>140</v>
      </c>
      <c r="K2934" s="1">
        <f>ROUND('Sheet1 (4)'!L2940/100,2)</f>
        <v>135</v>
      </c>
      <c r="L2934" s="4">
        <f>ROUND(('Sheet1 (4)'!M2940+'Sheet1 (4)'!R2940)/100,2)</f>
        <v>117.14</v>
      </c>
      <c r="M2934" s="4">
        <f>ROUND(('Sheet1 (4)'!N2940+'Sheet1 (4)'!S2940)/100,2)</f>
        <v>92.33</v>
      </c>
      <c r="N2934" s="4">
        <f>ROUND(('Sheet1 (4)'!O2940+'Sheet1 (4)'!T2940)/100,2)</f>
        <v>-4.74</v>
      </c>
      <c r="O2934" s="4">
        <f>ROUND(('Sheet1 (4)'!P2940+'Sheet1 (4)'!U2940)/100,2)</f>
        <v>69.849999999999994</v>
      </c>
      <c r="P2934" s="4">
        <f>ROUND(('Sheet1 (4)'!Q2940+'Sheet1 (4)'!V2940)/100,2)</f>
        <v>24.5</v>
      </c>
      <c r="Q2934" s="7">
        <f>ROUND('Sheet1 (4)'!W2940/100,2)</f>
        <v>0.12</v>
      </c>
      <c r="R2934" s="7">
        <f>ROUND('Sheet1 (4)'!X2940/100,2)</f>
        <v>0.11</v>
      </c>
      <c r="S2934" s="7">
        <f>ROUND('Sheet1 (4)'!Y2940/100,2)</f>
        <v>7.0000000000000007E-2</v>
      </c>
      <c r="T2934" s="7">
        <f>ROUND('Sheet1 (4)'!Z2940/100,2)</f>
        <v>0.1</v>
      </c>
      <c r="U2934" s="7">
        <f>ROUND('Sheet1 (4)'!AA2940/100,2)</f>
        <v>0.1</v>
      </c>
      <c r="V2934" s="1" t="str">
        <f>'Sheet1 (4)'!AB2940&amp;".T"</f>
        <v>6340.T</v>
      </c>
      <c r="W2934">
        <f>ROUND('Sheet1 (4)'!AC2940,2)</f>
        <v>9.93</v>
      </c>
      <c r="X2934">
        <f>ROUND('Sheet1 (4)'!AD2940,2)</f>
        <v>0.81</v>
      </c>
      <c r="Y2934" t="str">
        <f>_xlfn.XLOOKUP('Sheet1 (4)'!AB2940,'Sheet1 (3)'!B:B,'Sheet1 (3)'!D:D,"",0)</f>
        <v>プライム</v>
      </c>
    </row>
    <row r="2935" spans="1:25" x14ac:dyDescent="0.2">
      <c r="A2935">
        <v>2934</v>
      </c>
      <c r="B2935" s="1" t="str">
        <f>_xlfn.XLOOKUP('Sheet1 (4)'!AB2941,'Sheet1 (3)'!B:B,'Sheet1 (3)'!C:C,"",0)</f>
        <v>ＳＨＩＦＴ</v>
      </c>
      <c r="C2935" s="1" t="str">
        <f>_xlfn.XLOOKUP('Sheet1 (4)'!AB2941,'Sheet1 (3)'!B:B,'Sheet1 (3)'!F:F,"",0)</f>
        <v>情報・通信業</v>
      </c>
      <c r="D2935" s="1">
        <f>ROUND('Sheet1 (4)'!E2941/100000000,2)</f>
        <v>2.63</v>
      </c>
      <c r="E2935" s="1">
        <f>ROUND('Sheet1 (4)'!F2941/100,2)</f>
        <v>39.950000000000003</v>
      </c>
      <c r="F2935" s="1">
        <f>ROUND('Sheet1 (4)'!G2941/100,2)</f>
        <v>68.67</v>
      </c>
      <c r="G2935" s="1">
        <f>ROUND('Sheet1 (4)'!H2941/100,2)</f>
        <v>115.66</v>
      </c>
      <c r="H2935" s="1">
        <f>ROUND('Sheet1 (4)'!I2941/100,2)</f>
        <v>105.37</v>
      </c>
      <c r="I2935" s="1">
        <f>ROUND('Sheet1 (4)'!J2941/100,2)</f>
        <v>157.63</v>
      </c>
      <c r="J2935" s="1">
        <f>ROUND('Sheet1 (4)'!K2941/100,2)</f>
        <v>198.63</v>
      </c>
      <c r="K2935" s="1">
        <f>ROUND('Sheet1 (4)'!L2941/100,2)</f>
        <v>241.48</v>
      </c>
      <c r="L2935" s="4">
        <f>ROUND(('Sheet1 (4)'!M2941+'Sheet1 (4)'!R2941)/100,2)</f>
        <v>-6.74</v>
      </c>
      <c r="M2935" s="4">
        <f>ROUND(('Sheet1 (4)'!N2941+'Sheet1 (4)'!S2941)/100,2)</f>
        <v>17.87</v>
      </c>
      <c r="N2935" s="4">
        <f>ROUND(('Sheet1 (4)'!O2941+'Sheet1 (4)'!T2941)/100,2)</f>
        <v>64.459999999999994</v>
      </c>
      <c r="O2935" s="4">
        <f>ROUND(('Sheet1 (4)'!P2941+'Sheet1 (4)'!U2941)/100,2)</f>
        <v>-8.58</v>
      </c>
      <c r="P2935" s="4">
        <f>ROUND(('Sheet1 (4)'!Q2941+'Sheet1 (4)'!V2941)/100,2)</f>
        <v>39.549999999999997</v>
      </c>
      <c r="Q2935" s="7">
        <f>ROUND('Sheet1 (4)'!W2941/100,2)</f>
        <v>0.17</v>
      </c>
      <c r="R2935" s="7">
        <f>ROUND('Sheet1 (4)'!X2941/100,2)</f>
        <v>0.21</v>
      </c>
      <c r="S2935" s="7">
        <f>ROUND('Sheet1 (4)'!Y2941/100,2)</f>
        <v>0.23</v>
      </c>
      <c r="T2935" s="7">
        <f>ROUND('Sheet1 (4)'!Z2941/100,2)</f>
        <v>0.16</v>
      </c>
      <c r="U2935" s="7">
        <f>ROUND('Sheet1 (4)'!AA2941/100,2)</f>
        <v>0.24</v>
      </c>
      <c r="V2935" s="1" t="str">
        <f>'Sheet1 (4)'!AB2941&amp;".T"</f>
        <v>3697.T</v>
      </c>
      <c r="W2935">
        <f>ROUND('Sheet1 (4)'!AC2941,2)</f>
        <v>30.19</v>
      </c>
      <c r="X2935">
        <f>ROUND('Sheet1 (4)'!AD2941,2)</f>
        <v>6.57</v>
      </c>
      <c r="Y2935" t="str">
        <f>_xlfn.XLOOKUP('Sheet1 (4)'!AB2941,'Sheet1 (3)'!B:B,'Sheet1 (3)'!D:D,"",0)</f>
        <v>プライム</v>
      </c>
    </row>
    <row r="2936" spans="1:25" x14ac:dyDescent="0.2">
      <c r="A2936">
        <v>2935</v>
      </c>
      <c r="B2936" s="1" t="str">
        <f>_xlfn.XLOOKUP('Sheet1 (4)'!AB2942,'Sheet1 (3)'!B:B,'Sheet1 (3)'!C:C,"",0)</f>
        <v>重松製作所</v>
      </c>
      <c r="C2936" s="1" t="str">
        <f>_xlfn.XLOOKUP('Sheet1 (4)'!AB2942,'Sheet1 (3)'!B:B,'Sheet1 (3)'!F:F,"",0)</f>
        <v>その他製品</v>
      </c>
      <c r="D2936" s="1">
        <f>ROUND('Sheet1 (4)'!E2942/100000000,2)</f>
        <v>7.0000000000000007E-2</v>
      </c>
      <c r="E2936" s="1">
        <f>ROUND('Sheet1 (4)'!F2942/100,2)</f>
        <v>8.23</v>
      </c>
      <c r="F2936" s="1">
        <f>ROUND('Sheet1 (4)'!G2942/100,2)</f>
        <v>6.05</v>
      </c>
      <c r="G2936" s="1">
        <f>ROUND('Sheet1 (4)'!H2942/100,2)</f>
        <v>9.65</v>
      </c>
      <c r="H2936" s="1">
        <f>ROUND('Sheet1 (4)'!I2942/100,2)</f>
        <v>7.85</v>
      </c>
      <c r="I2936" s="1">
        <f>ROUND('Sheet1 (4)'!J2942/100,2)</f>
        <v>10.69</v>
      </c>
      <c r="J2936" s="1" t="e">
        <f>ROUND('Sheet1 (4)'!K2942/100,2)</f>
        <v>#VALUE!</v>
      </c>
      <c r="K2936" s="1" t="e">
        <f>ROUND('Sheet1 (4)'!L2942/100,2)</f>
        <v>#VALUE!</v>
      </c>
      <c r="L2936" s="4">
        <f>ROUND(('Sheet1 (4)'!M2942+'Sheet1 (4)'!R2942)/100,2)</f>
        <v>-3.69</v>
      </c>
      <c r="M2936" s="4">
        <f>ROUND(('Sheet1 (4)'!N2942+'Sheet1 (4)'!S2942)/100,2)</f>
        <v>-0.06</v>
      </c>
      <c r="N2936" s="4">
        <f>ROUND(('Sheet1 (4)'!O2942+'Sheet1 (4)'!T2942)/100,2)</f>
        <v>4.8099999999999996</v>
      </c>
      <c r="O2936" s="4">
        <f>ROUND(('Sheet1 (4)'!P2942+'Sheet1 (4)'!U2942)/100,2)</f>
        <v>1.28</v>
      </c>
      <c r="P2936" s="4">
        <f>ROUND(('Sheet1 (4)'!Q2942+'Sheet1 (4)'!V2942)/100,2)</f>
        <v>-19.809999999999999</v>
      </c>
      <c r="Q2936" s="7">
        <f>ROUND('Sheet1 (4)'!W2942/100,2)</f>
        <v>0.12</v>
      </c>
      <c r="R2936" s="7">
        <f>ROUND('Sheet1 (4)'!X2942/100,2)</f>
        <v>0.1</v>
      </c>
      <c r="S2936" s="7">
        <f>ROUND('Sheet1 (4)'!Y2942/100,2)</f>
        <v>0.11</v>
      </c>
      <c r="T2936" s="7">
        <f>ROUND('Sheet1 (4)'!Z2942/100,2)</f>
        <v>7.0000000000000007E-2</v>
      </c>
      <c r="U2936" s="7">
        <f>ROUND('Sheet1 (4)'!AA2942/100,2)</f>
        <v>0.09</v>
      </c>
      <c r="V2936" s="1" t="str">
        <f>'Sheet1 (4)'!AB2942&amp;".T"</f>
        <v>7980.T</v>
      </c>
      <c r="W2936">
        <f>ROUND('Sheet1 (4)'!AC2942,2)</f>
        <v>8.44</v>
      </c>
      <c r="X2936">
        <f>ROUND('Sheet1 (4)'!AD2942,2)</f>
        <v>0.65</v>
      </c>
      <c r="Y2936" t="str">
        <f>_xlfn.XLOOKUP('Sheet1 (4)'!AB2942,'Sheet1 (3)'!B:B,'Sheet1 (3)'!D:D,"",0)</f>
        <v>スタンダード</v>
      </c>
    </row>
    <row r="2937" spans="1:25" x14ac:dyDescent="0.2">
      <c r="A2937">
        <v>2936</v>
      </c>
      <c r="B2937" s="1" t="str">
        <f>_xlfn.XLOOKUP('Sheet1 (4)'!AB2943,'Sheet1 (3)'!B:B,'Sheet1 (3)'!C:C,"",0)</f>
        <v>シキボウ</v>
      </c>
      <c r="C2937" s="1" t="str">
        <f>_xlfn.XLOOKUP('Sheet1 (4)'!AB2943,'Sheet1 (3)'!B:B,'Sheet1 (3)'!F:F,"",0)</f>
        <v>繊維製品</v>
      </c>
      <c r="D2937" s="1">
        <f>ROUND('Sheet1 (4)'!E2943/100000000,2)</f>
        <v>0.13</v>
      </c>
      <c r="E2937" s="1">
        <f>ROUND('Sheet1 (4)'!F2943/100,2)</f>
        <v>11.97</v>
      </c>
      <c r="F2937" s="1">
        <f>ROUND('Sheet1 (4)'!G2943/100,2)</f>
        <v>13.57</v>
      </c>
      <c r="G2937" s="1">
        <f>ROUND('Sheet1 (4)'!H2943/100,2)</f>
        <v>12.19</v>
      </c>
      <c r="H2937" s="1">
        <f>ROUND('Sheet1 (4)'!I2943/100,2)</f>
        <v>14.29</v>
      </c>
      <c r="I2937" s="1">
        <f>ROUND('Sheet1 (4)'!J2943/100,2)</f>
        <v>13.47</v>
      </c>
      <c r="J2937" s="1" t="e">
        <f>ROUND('Sheet1 (4)'!K2943/100,2)</f>
        <v>#VALUE!</v>
      </c>
      <c r="K2937" s="1" t="e">
        <f>ROUND('Sheet1 (4)'!L2943/100,2)</f>
        <v>#VALUE!</v>
      </c>
      <c r="L2937" s="4">
        <f>ROUND(('Sheet1 (4)'!M2943+'Sheet1 (4)'!R2943)/100,2)</f>
        <v>4.33</v>
      </c>
      <c r="M2937" s="4">
        <f>ROUND(('Sheet1 (4)'!N2943+'Sheet1 (4)'!S2943)/100,2)</f>
        <v>23.34</v>
      </c>
      <c r="N2937" s="4">
        <f>ROUND(('Sheet1 (4)'!O2943+'Sheet1 (4)'!T2943)/100,2)</f>
        <v>4.3</v>
      </c>
      <c r="O2937" s="4">
        <f>ROUND(('Sheet1 (4)'!P2943+'Sheet1 (4)'!U2943)/100,2)</f>
        <v>8.4600000000000009</v>
      </c>
      <c r="P2937" s="4">
        <f>ROUND(('Sheet1 (4)'!Q2943+'Sheet1 (4)'!V2943)/100,2)</f>
        <v>-6.58</v>
      </c>
      <c r="Q2937" s="7">
        <f>ROUND('Sheet1 (4)'!W2943/100,2)</f>
        <v>-0.01</v>
      </c>
      <c r="R2937" s="7">
        <f>ROUND('Sheet1 (4)'!X2943/100,2)</f>
        <v>0</v>
      </c>
      <c r="S2937" s="7">
        <f>ROUND('Sheet1 (4)'!Y2943/100,2)</f>
        <v>0.05</v>
      </c>
      <c r="T2937" s="7">
        <f>ROUND('Sheet1 (4)'!Z2943/100,2)</f>
        <v>0.02</v>
      </c>
      <c r="U2937" s="7">
        <f>ROUND('Sheet1 (4)'!AA2943/100,2)</f>
        <v>0.03</v>
      </c>
      <c r="V2937" s="1" t="str">
        <f>'Sheet1 (4)'!AB2943&amp;".T"</f>
        <v>3109.T</v>
      </c>
      <c r="W2937">
        <f>ROUND('Sheet1 (4)'!AC2943,2)</f>
        <v>14.13</v>
      </c>
      <c r="X2937">
        <f>ROUND('Sheet1 (4)'!AD2943,2)</f>
        <v>0.37</v>
      </c>
      <c r="Y2937" t="str">
        <f>_xlfn.XLOOKUP('Sheet1 (4)'!AB2943,'Sheet1 (3)'!B:B,'Sheet1 (3)'!D:D,"",0)</f>
        <v>プライム</v>
      </c>
    </row>
    <row r="2938" spans="1:25" x14ac:dyDescent="0.2">
      <c r="A2938">
        <v>2937</v>
      </c>
      <c r="B2938" s="1" t="str">
        <f>_xlfn.XLOOKUP('Sheet1 (4)'!AB2944,'Sheet1 (3)'!B:B,'Sheet1 (3)'!C:C,"",0)</f>
        <v>識学</v>
      </c>
      <c r="C2938" s="1" t="str">
        <f>_xlfn.XLOOKUP('Sheet1 (4)'!AB2944,'Sheet1 (3)'!B:B,'Sheet1 (3)'!F:F,"",0)</f>
        <v>サービス業</v>
      </c>
      <c r="D2938" s="1">
        <f>ROUND('Sheet1 (4)'!E2944/100000000,2)</f>
        <v>0.08</v>
      </c>
      <c r="E2938" s="1">
        <f>ROUND('Sheet1 (4)'!F2944/100,2)</f>
        <v>1.38</v>
      </c>
      <c r="F2938" s="1">
        <f>ROUND('Sheet1 (4)'!G2944/100,2)</f>
        <v>3.6</v>
      </c>
      <c r="G2938" s="1">
        <f>ROUND('Sheet1 (4)'!H2944/100,2)</f>
        <v>-0.56999999999999995</v>
      </c>
      <c r="H2938" s="1">
        <f>ROUND('Sheet1 (4)'!I2944/100,2)</f>
        <v>-1.1399999999999999</v>
      </c>
      <c r="I2938" s="1">
        <f>ROUND('Sheet1 (4)'!J2944/100,2)</f>
        <v>3.31</v>
      </c>
      <c r="J2938" s="1" t="e">
        <f>ROUND('Sheet1 (4)'!K2944/100,2)</f>
        <v>#VALUE!</v>
      </c>
      <c r="K2938" s="1" t="e">
        <f>ROUND('Sheet1 (4)'!L2944/100,2)</f>
        <v>#VALUE!</v>
      </c>
      <c r="L2938" s="4">
        <f>ROUND(('Sheet1 (4)'!M2944+'Sheet1 (4)'!R2944)/100,2)</f>
        <v>-1.1599999999999999</v>
      </c>
      <c r="M2938" s="4">
        <f>ROUND(('Sheet1 (4)'!N2944+'Sheet1 (4)'!S2944)/100,2)</f>
        <v>4</v>
      </c>
      <c r="N2938" s="4">
        <f>ROUND(('Sheet1 (4)'!O2944+'Sheet1 (4)'!T2944)/100,2)</f>
        <v>-10.87</v>
      </c>
      <c r="O2938" s="4">
        <f>ROUND(('Sheet1 (4)'!P2944+'Sheet1 (4)'!U2944)/100,2)</f>
        <v>-1.93</v>
      </c>
      <c r="P2938" s="4">
        <f>ROUND(('Sheet1 (4)'!Q2944+'Sheet1 (4)'!V2944)/100,2)</f>
        <v>2.81</v>
      </c>
      <c r="Q2938" s="7">
        <f>ROUND('Sheet1 (4)'!W2944/100,2)</f>
        <v>0</v>
      </c>
      <c r="R2938" s="7">
        <f>ROUND('Sheet1 (4)'!X2944/100,2)</f>
        <v>0.19</v>
      </c>
      <c r="S2938" s="7">
        <f>ROUND('Sheet1 (4)'!Y2944/100,2)</f>
        <v>-0.13</v>
      </c>
      <c r="T2938" s="7">
        <f>ROUND('Sheet1 (4)'!Z2944/100,2)</f>
        <v>-0.04</v>
      </c>
      <c r="U2938" s="7">
        <f>ROUND('Sheet1 (4)'!AA2944/100,2)</f>
        <v>0.11</v>
      </c>
      <c r="V2938" s="1" t="str">
        <f>'Sheet1 (4)'!AB2944&amp;".T"</f>
        <v>7049.T</v>
      </c>
      <c r="W2938">
        <f>ROUND('Sheet1 (4)'!AC2944,2)</f>
        <v>12.45</v>
      </c>
      <c r="X2938">
        <f>ROUND('Sheet1 (4)'!AD2944,2)</f>
        <v>2.36</v>
      </c>
      <c r="Y2938" t="str">
        <f>_xlfn.XLOOKUP('Sheet1 (4)'!AB2944,'Sheet1 (3)'!B:B,'Sheet1 (3)'!D:D,"",0)</f>
        <v>グロース</v>
      </c>
    </row>
    <row r="2939" spans="1:25" x14ac:dyDescent="0.2">
      <c r="A2939">
        <v>2938</v>
      </c>
      <c r="B2939" s="1" t="str">
        <f>_xlfn.XLOOKUP('Sheet1 (4)'!AB2945,'Sheet1 (3)'!B:B,'Sheet1 (3)'!C:C,"",0)</f>
        <v>シキノハイテック</v>
      </c>
      <c r="C2939" s="1" t="str">
        <f>_xlfn.XLOOKUP('Sheet1 (4)'!AB2945,'Sheet1 (3)'!B:B,'Sheet1 (3)'!F:F,"",0)</f>
        <v>電気機器</v>
      </c>
      <c r="D2939" s="1">
        <f>ROUND('Sheet1 (4)'!E2945/100000000,2)</f>
        <v>0.04</v>
      </c>
      <c r="E2939" s="1">
        <f>ROUND('Sheet1 (4)'!F2945/100,2)</f>
        <v>2.0299999999999998</v>
      </c>
      <c r="F2939" s="1">
        <f>ROUND('Sheet1 (4)'!G2945/100,2)</f>
        <v>3.97</v>
      </c>
      <c r="G2939" s="1">
        <f>ROUND('Sheet1 (4)'!H2945/100,2)</f>
        <v>6.57</v>
      </c>
      <c r="H2939" s="1">
        <f>ROUND('Sheet1 (4)'!I2945/100,2)</f>
        <v>6.04</v>
      </c>
      <c r="I2939" s="1">
        <f>ROUND('Sheet1 (4)'!J2945/100,2)</f>
        <v>0.56999999999999995</v>
      </c>
      <c r="J2939" s="1" t="e">
        <f>ROUND('Sheet1 (4)'!K2945/100,2)</f>
        <v>#VALUE!</v>
      </c>
      <c r="K2939" s="1" t="e">
        <f>ROUND('Sheet1 (4)'!L2945/100,2)</f>
        <v>#VALUE!</v>
      </c>
      <c r="L2939" s="4">
        <f>ROUND(('Sheet1 (4)'!M2945+'Sheet1 (4)'!R2945)/100,2)</f>
        <v>1.77</v>
      </c>
      <c r="M2939" s="4">
        <f>ROUND(('Sheet1 (4)'!N2945+'Sheet1 (4)'!S2945)/100,2)</f>
        <v>0.69</v>
      </c>
      <c r="N2939" s="4">
        <f>ROUND(('Sheet1 (4)'!O2945+'Sheet1 (4)'!T2945)/100,2)</f>
        <v>-1.7</v>
      </c>
      <c r="O2939" s="4">
        <f>ROUND(('Sheet1 (4)'!P2945+'Sheet1 (4)'!U2945)/100,2)</f>
        <v>1.38</v>
      </c>
      <c r="P2939" s="4">
        <f>ROUND(('Sheet1 (4)'!Q2945+'Sheet1 (4)'!V2945)/100,2)</f>
        <v>0.09</v>
      </c>
      <c r="Q2939" s="7">
        <f>ROUND('Sheet1 (4)'!W2945/100,2)</f>
        <v>0.12</v>
      </c>
      <c r="R2939" s="7">
        <f>ROUND('Sheet1 (4)'!X2945/100,2)</f>
        <v>0.23</v>
      </c>
      <c r="S2939" s="7">
        <f>ROUND('Sheet1 (4)'!Y2945/100,2)</f>
        <v>0.26</v>
      </c>
      <c r="T2939" s="7">
        <f>ROUND('Sheet1 (4)'!Z2945/100,2)</f>
        <v>0.22</v>
      </c>
      <c r="U2939" s="7">
        <f>ROUND('Sheet1 (4)'!AA2945/100,2)</f>
        <v>-0.01</v>
      </c>
      <c r="V2939" s="1" t="str">
        <f>'Sheet1 (4)'!AB2945&amp;".T"</f>
        <v>6614.T</v>
      </c>
      <c r="W2939" t="e">
        <f>ROUND('Sheet1 (4)'!AC2945,2)</f>
        <v>#VALUE!</v>
      </c>
      <c r="X2939">
        <f>ROUND('Sheet1 (4)'!AD2945,2)</f>
        <v>1.37</v>
      </c>
      <c r="Y2939" t="str">
        <f>_xlfn.XLOOKUP('Sheet1 (4)'!AB2945,'Sheet1 (3)'!B:B,'Sheet1 (3)'!D:D,"",0)</f>
        <v>スタンダード</v>
      </c>
    </row>
    <row r="2940" spans="1:25" x14ac:dyDescent="0.2">
      <c r="A2940">
        <v>2939</v>
      </c>
      <c r="B2940" s="1" t="str">
        <f>_xlfn.XLOOKUP('Sheet1 (4)'!AB2946,'Sheet1 (3)'!B:B,'Sheet1 (3)'!C:C,"",0)</f>
        <v>四国電力</v>
      </c>
      <c r="C2940" s="1" t="str">
        <f>_xlfn.XLOOKUP('Sheet1 (4)'!AB2946,'Sheet1 (3)'!B:B,'Sheet1 (3)'!F:F,"",0)</f>
        <v>電気・ガス業</v>
      </c>
      <c r="D2940" s="1">
        <f>ROUND('Sheet1 (4)'!E2946/100000000,2)</f>
        <v>2.06</v>
      </c>
      <c r="E2940" s="1">
        <f>ROUND('Sheet1 (4)'!F2946/100,2)</f>
        <v>64.569999999999993</v>
      </c>
      <c r="F2940" s="1">
        <f>ROUND('Sheet1 (4)'!G2946/100,2)</f>
        <v>-135.18</v>
      </c>
      <c r="G2940" s="1">
        <f>ROUND('Sheet1 (4)'!H2946/100,2)</f>
        <v>-122.86</v>
      </c>
      <c r="H2940" s="1">
        <f>ROUND('Sheet1 (4)'!I2946/100,2)</f>
        <v>785.27</v>
      </c>
      <c r="I2940" s="1">
        <f>ROUND('Sheet1 (4)'!J2946/100,2)</f>
        <v>890.73</v>
      </c>
      <c r="J2940" s="1">
        <f>ROUND('Sheet1 (4)'!K2946/100,2)</f>
        <v>615</v>
      </c>
      <c r="K2940" s="1">
        <f>ROUND('Sheet1 (4)'!L2946/100,2)</f>
        <v>497.5</v>
      </c>
      <c r="L2940" s="4">
        <f>ROUND(('Sheet1 (4)'!M2946+'Sheet1 (4)'!R2946)/100,2)</f>
        <v>-370.38</v>
      </c>
      <c r="M2940" s="4">
        <f>ROUND(('Sheet1 (4)'!N2946+'Sheet1 (4)'!S2946)/100,2)</f>
        <v>-752.61</v>
      </c>
      <c r="N2940" s="4">
        <f>ROUND(('Sheet1 (4)'!O2946+'Sheet1 (4)'!T2946)/100,2)</f>
        <v>-555.14</v>
      </c>
      <c r="O2940" s="4">
        <f>ROUND(('Sheet1 (4)'!P2946+'Sheet1 (4)'!U2946)/100,2)</f>
        <v>463.59</v>
      </c>
      <c r="P2940" s="4">
        <f>ROUND(('Sheet1 (4)'!Q2946+'Sheet1 (4)'!V2946)/100,2)</f>
        <v>368.76</v>
      </c>
      <c r="Q2940" s="7">
        <f>ROUND('Sheet1 (4)'!W2946/100,2)</f>
        <v>0.01</v>
      </c>
      <c r="R2940" s="7">
        <f>ROUND('Sheet1 (4)'!X2946/100,2)</f>
        <v>-0.02</v>
      </c>
      <c r="S2940" s="7">
        <f>ROUND('Sheet1 (4)'!Y2946/100,2)</f>
        <v>-7.0000000000000007E-2</v>
      </c>
      <c r="T2940" s="7">
        <f>ROUND('Sheet1 (4)'!Z2946/100,2)</f>
        <v>0.18</v>
      </c>
      <c r="U2940" s="7">
        <f>ROUND('Sheet1 (4)'!AA2946/100,2)</f>
        <v>0.17</v>
      </c>
      <c r="V2940" s="1" t="str">
        <f>'Sheet1 (4)'!AB2946&amp;".T"</f>
        <v>9507.T</v>
      </c>
      <c r="W2940">
        <f>ROUND('Sheet1 (4)'!AC2946,2)</f>
        <v>3.76</v>
      </c>
      <c r="X2940">
        <f>ROUND('Sheet1 (4)'!AD2946,2)</f>
        <v>0.61</v>
      </c>
      <c r="Y2940" t="str">
        <f>_xlfn.XLOOKUP('Sheet1 (4)'!AB2946,'Sheet1 (3)'!B:B,'Sheet1 (3)'!D:D,"",0)</f>
        <v>プライム</v>
      </c>
    </row>
    <row r="2941" spans="1:25" x14ac:dyDescent="0.2">
      <c r="A2941">
        <v>2940</v>
      </c>
      <c r="B2941" s="1" t="str">
        <f>_xlfn.XLOOKUP('Sheet1 (4)'!AB2947,'Sheet1 (3)'!B:B,'Sheet1 (3)'!C:C,"",0)</f>
        <v>四国化成ホールディングス</v>
      </c>
      <c r="C2941" s="1" t="str">
        <f>_xlfn.XLOOKUP('Sheet1 (4)'!AB2947,'Sheet1 (3)'!B:B,'Sheet1 (3)'!F:F,"",0)</f>
        <v>化学</v>
      </c>
      <c r="D2941" s="1">
        <f>ROUND('Sheet1 (4)'!E2947/100000000,2)</f>
        <v>0.43</v>
      </c>
      <c r="E2941" s="1">
        <f>ROUND('Sheet1 (4)'!F2947/100,2)</f>
        <v>74.02</v>
      </c>
      <c r="F2941" s="1">
        <f>ROUND('Sheet1 (4)'!G2947/100,2)</f>
        <v>87.02</v>
      </c>
      <c r="G2941" s="1">
        <f>ROUND('Sheet1 (4)'!H2947/100,2)</f>
        <v>80.2</v>
      </c>
      <c r="H2941" s="1">
        <f>ROUND('Sheet1 (4)'!I2947/100,2)</f>
        <v>97.41</v>
      </c>
      <c r="I2941" s="1">
        <f>ROUND('Sheet1 (4)'!J2947/100,2)</f>
        <v>97.41</v>
      </c>
      <c r="J2941" s="1">
        <f>ROUND('Sheet1 (4)'!K2947/100,2)</f>
        <v>109</v>
      </c>
      <c r="K2941" s="1">
        <f>ROUND('Sheet1 (4)'!L2947/100,2)</f>
        <v>121</v>
      </c>
      <c r="L2941" s="4">
        <f>ROUND(('Sheet1 (4)'!M2947+'Sheet1 (4)'!R2947)/100,2)</f>
        <v>44.12</v>
      </c>
      <c r="M2941" s="4">
        <f>ROUND(('Sheet1 (4)'!N2947+'Sheet1 (4)'!S2947)/100,2)</f>
        <v>-10</v>
      </c>
      <c r="N2941" s="4">
        <f>ROUND(('Sheet1 (4)'!O2947+'Sheet1 (4)'!T2947)/100,2)</f>
        <v>93.91</v>
      </c>
      <c r="O2941" s="4">
        <f>ROUND(('Sheet1 (4)'!P2947+'Sheet1 (4)'!U2947)/100,2)</f>
        <v>-65.290000000000006</v>
      </c>
      <c r="P2941" s="4">
        <f>ROUND(('Sheet1 (4)'!Q2947+'Sheet1 (4)'!V2947)/100,2)</f>
        <v>-65.290000000000006</v>
      </c>
      <c r="Q2941" s="7">
        <f>ROUND('Sheet1 (4)'!W2947/100,2)</f>
        <v>0.08</v>
      </c>
      <c r="R2941" s="7" t="e">
        <f>ROUND('Sheet1 (4)'!X2947/100,2)</f>
        <v>#VALUE!</v>
      </c>
      <c r="S2941" s="7">
        <f>ROUND('Sheet1 (4)'!Y2947/100,2)</f>
        <v>0.09</v>
      </c>
      <c r="T2941" s="7">
        <f>ROUND('Sheet1 (4)'!Z2947/100,2)</f>
        <v>0.1</v>
      </c>
      <c r="U2941" s="7">
        <f>ROUND('Sheet1 (4)'!AA2947/100,2)</f>
        <v>0.1</v>
      </c>
      <c r="V2941" s="1" t="str">
        <f>'Sheet1 (4)'!AB2947&amp;".T"</f>
        <v>4099.T</v>
      </c>
      <c r="W2941">
        <f>ROUND('Sheet1 (4)'!AC2947,2)</f>
        <v>14.49</v>
      </c>
      <c r="X2941">
        <f>ROUND('Sheet1 (4)'!AD2947,2)</f>
        <v>1.29</v>
      </c>
      <c r="Y2941" t="str">
        <f>_xlfn.XLOOKUP('Sheet1 (4)'!AB2947,'Sheet1 (3)'!B:B,'Sheet1 (3)'!D:D,"",0)</f>
        <v>プライム</v>
      </c>
    </row>
    <row r="2942" spans="1:25" x14ac:dyDescent="0.2">
      <c r="A2942">
        <v>2941</v>
      </c>
      <c r="B2942" s="1" t="str">
        <f>_xlfn.XLOOKUP('Sheet1 (4)'!AB2948,'Sheet1 (3)'!B:B,'Sheet1 (3)'!C:C,"",0)</f>
        <v>島精機製作所</v>
      </c>
      <c r="C2942" s="1" t="str">
        <f>_xlfn.XLOOKUP('Sheet1 (4)'!AB2948,'Sheet1 (3)'!B:B,'Sheet1 (3)'!F:F,"",0)</f>
        <v>機械</v>
      </c>
      <c r="D2942" s="1">
        <f>ROUND('Sheet1 (4)'!E2948/100000000,2)</f>
        <v>0.34</v>
      </c>
      <c r="E2942" s="1">
        <f>ROUND('Sheet1 (4)'!F2948/100,2)</f>
        <v>-91.72</v>
      </c>
      <c r="F2942" s="1">
        <f>ROUND('Sheet1 (4)'!G2948/100,2)</f>
        <v>-43.21</v>
      </c>
      <c r="G2942" s="1">
        <f>ROUND('Sheet1 (4)'!H2948/100,2)</f>
        <v>-22.95</v>
      </c>
      <c r="H2942" s="1">
        <f>ROUND('Sheet1 (4)'!I2948/100,2)</f>
        <v>4.3099999999999996</v>
      </c>
      <c r="I2942" s="1">
        <f>ROUND('Sheet1 (4)'!J2948/100,2)</f>
        <v>-119.18</v>
      </c>
      <c r="J2942" s="1">
        <f>ROUND('Sheet1 (4)'!K2948/100,2)</f>
        <v>8</v>
      </c>
      <c r="K2942" s="1">
        <f>ROUND('Sheet1 (4)'!L2948/100,2)</f>
        <v>10</v>
      </c>
      <c r="L2942" s="4">
        <f>ROUND(('Sheet1 (4)'!M2948+'Sheet1 (4)'!R2948)/100,2)</f>
        <v>72.36</v>
      </c>
      <c r="M2942" s="4">
        <f>ROUND(('Sheet1 (4)'!N2948+'Sheet1 (4)'!S2948)/100,2)</f>
        <v>51.73</v>
      </c>
      <c r="N2942" s="4">
        <f>ROUND(('Sheet1 (4)'!O2948+'Sheet1 (4)'!T2948)/100,2)</f>
        <v>-93.11</v>
      </c>
      <c r="O2942" s="4">
        <f>ROUND(('Sheet1 (4)'!P2948+'Sheet1 (4)'!U2948)/100,2)</f>
        <v>-42.87</v>
      </c>
      <c r="P2942" s="4">
        <f>ROUND(('Sheet1 (4)'!Q2948+'Sheet1 (4)'!V2948)/100,2)</f>
        <v>-76.83</v>
      </c>
      <c r="Q2942" s="7">
        <f>ROUND('Sheet1 (4)'!W2948/100,2)</f>
        <v>-0.18</v>
      </c>
      <c r="R2942" s="7">
        <f>ROUND('Sheet1 (4)'!X2948/100,2)</f>
        <v>-0.04</v>
      </c>
      <c r="S2942" s="7">
        <f>ROUND('Sheet1 (4)'!Y2948/100,2)</f>
        <v>-0.06</v>
      </c>
      <c r="T2942" s="7">
        <f>ROUND('Sheet1 (4)'!Z2948/100,2)</f>
        <v>0.01</v>
      </c>
      <c r="U2942" s="7">
        <f>ROUND('Sheet1 (4)'!AA2948/100,2)</f>
        <v>-0.17</v>
      </c>
      <c r="V2942" s="1" t="str">
        <f>'Sheet1 (4)'!AB2948&amp;".T"</f>
        <v>6222.T</v>
      </c>
      <c r="W2942" t="e">
        <f>ROUND('Sheet1 (4)'!AC2948,2)</f>
        <v>#VALUE!</v>
      </c>
      <c r="X2942">
        <f>ROUND('Sheet1 (4)'!AD2948,2)</f>
        <v>0.42</v>
      </c>
      <c r="Y2942" t="str">
        <f>_xlfn.XLOOKUP('Sheet1 (4)'!AB2948,'Sheet1 (3)'!B:B,'Sheet1 (3)'!D:D,"",0)</f>
        <v>プライム</v>
      </c>
    </row>
    <row r="2943" spans="1:25" x14ac:dyDescent="0.2">
      <c r="A2943">
        <v>2942</v>
      </c>
      <c r="B2943" s="1" t="str">
        <f>_xlfn.XLOOKUP('Sheet1 (4)'!AB2949,'Sheet1 (3)'!B:B,'Sheet1 (3)'!C:C,"",0)</f>
        <v>シマダヤ</v>
      </c>
      <c r="C2943" s="1" t="str">
        <f>_xlfn.XLOOKUP('Sheet1 (4)'!AB2949,'Sheet1 (3)'!B:B,'Sheet1 (3)'!F:F,"",0)</f>
        <v>食料品</v>
      </c>
      <c r="D2943" s="1">
        <f>ROUND('Sheet1 (4)'!E2949/100000000,2)</f>
        <v>0.15</v>
      </c>
      <c r="E2943" s="1" t="e">
        <f>ROUND('Sheet1 (4)'!F2949/100,2)</f>
        <v>#VALUE!</v>
      </c>
      <c r="F2943" s="1" t="e">
        <f>ROUND('Sheet1 (4)'!G2949/100,2)</f>
        <v>#VALUE!</v>
      </c>
      <c r="G2943" s="1">
        <f>ROUND('Sheet1 (4)'!H2949/100,2)</f>
        <v>22.14</v>
      </c>
      <c r="H2943" s="1">
        <f>ROUND('Sheet1 (4)'!I2949/100,2)</f>
        <v>33.53</v>
      </c>
      <c r="I2943" s="1">
        <f>ROUND('Sheet1 (4)'!J2949/100,2)</f>
        <v>33.729999999999997</v>
      </c>
      <c r="J2943" s="1" t="e">
        <f>ROUND('Sheet1 (4)'!K2949/100,2)</f>
        <v>#VALUE!</v>
      </c>
      <c r="K2943" s="1" t="e">
        <f>ROUND('Sheet1 (4)'!L2949/100,2)</f>
        <v>#VALUE!</v>
      </c>
      <c r="L2943" s="4" t="e">
        <f>ROUND(('Sheet1 (4)'!M2949+'Sheet1 (4)'!R2949)/100,2)</f>
        <v>#VALUE!</v>
      </c>
      <c r="M2943" s="4" t="e">
        <f>ROUND(('Sheet1 (4)'!N2949+'Sheet1 (4)'!S2949)/100,2)</f>
        <v>#VALUE!</v>
      </c>
      <c r="N2943" s="4" t="e">
        <f>ROUND(('Sheet1 (4)'!O2949+'Sheet1 (4)'!T2949)/100,2)</f>
        <v>#VALUE!</v>
      </c>
      <c r="O2943" s="4" t="e">
        <f>ROUND(('Sheet1 (4)'!P2949+'Sheet1 (4)'!U2949)/100,2)</f>
        <v>#VALUE!</v>
      </c>
      <c r="P2943" s="4">
        <f>ROUND(('Sheet1 (4)'!Q2949+'Sheet1 (4)'!V2949)/100,2)</f>
        <v>18.989999999999998</v>
      </c>
      <c r="Q2943" s="7" t="e">
        <f>ROUND('Sheet1 (4)'!W2949/100,2)</f>
        <v>#VALUE!</v>
      </c>
      <c r="R2943" s="7" t="e">
        <f>ROUND('Sheet1 (4)'!X2949/100,2)</f>
        <v>#VALUE!</v>
      </c>
      <c r="S2943" s="7" t="e">
        <f>ROUND('Sheet1 (4)'!Y2949/100,2)</f>
        <v>#VALUE!</v>
      </c>
      <c r="T2943" s="7">
        <f>ROUND('Sheet1 (4)'!Z2949/100,2)</f>
        <v>0.14000000000000001</v>
      </c>
      <c r="U2943" s="7">
        <f>ROUND('Sheet1 (4)'!AA2949/100,2)</f>
        <v>0.15</v>
      </c>
      <c r="V2943" s="1" t="str">
        <f>'Sheet1 (4)'!AB2949&amp;".T"</f>
        <v>250A.T</v>
      </c>
      <c r="W2943">
        <f>ROUND('Sheet1 (4)'!AC2949,2)</f>
        <v>10.76</v>
      </c>
      <c r="X2943">
        <f>ROUND('Sheet1 (4)'!AD2949,2)</f>
        <v>1.44</v>
      </c>
      <c r="Y2943" t="str">
        <f>_xlfn.XLOOKUP('Sheet1 (4)'!AB2949,'Sheet1 (3)'!B:B,'Sheet1 (3)'!D:D,"",0)</f>
        <v>スタンダード</v>
      </c>
    </row>
    <row r="2944" spans="1:25" x14ac:dyDescent="0.2">
      <c r="A2944">
        <v>2943</v>
      </c>
      <c r="B2944" s="1" t="str">
        <f>_xlfn.XLOOKUP('Sheet1 (4)'!AB2950,'Sheet1 (3)'!B:B,'Sheet1 (3)'!C:C,"",0)</f>
        <v>島津製作所</v>
      </c>
      <c r="C2944" s="1" t="str">
        <f>_xlfn.XLOOKUP('Sheet1 (4)'!AB2950,'Sheet1 (3)'!B:B,'Sheet1 (3)'!F:F,"",0)</f>
        <v>精密機器</v>
      </c>
      <c r="D2944" s="1">
        <f>ROUND('Sheet1 (4)'!E2950/100000000,2)</f>
        <v>2.89</v>
      </c>
      <c r="E2944" s="1">
        <f>ROUND('Sheet1 (4)'!F2950/100,2)</f>
        <v>497.43</v>
      </c>
      <c r="F2944" s="1">
        <f>ROUND('Sheet1 (4)'!G2950/100,2)</f>
        <v>638.07000000000005</v>
      </c>
      <c r="G2944" s="1">
        <f>ROUND('Sheet1 (4)'!H2950/100,2)</f>
        <v>682.21</v>
      </c>
      <c r="H2944" s="1">
        <f>ROUND('Sheet1 (4)'!I2950/100,2)</f>
        <v>727.54</v>
      </c>
      <c r="I2944" s="1">
        <f>ROUND('Sheet1 (4)'!J2950/100,2)</f>
        <v>717.21</v>
      </c>
      <c r="J2944" s="1">
        <f>ROUND('Sheet1 (4)'!K2950/100,2)</f>
        <v>719.76</v>
      </c>
      <c r="K2944" s="1">
        <f>ROUND('Sheet1 (4)'!L2950/100,2)</f>
        <v>773.39</v>
      </c>
      <c r="L2944" s="4">
        <f>ROUND(('Sheet1 (4)'!M2950+'Sheet1 (4)'!R2950)/100,2)</f>
        <v>499.41</v>
      </c>
      <c r="M2944" s="4">
        <f>ROUND(('Sheet1 (4)'!N2950+'Sheet1 (4)'!S2950)/100,2)</f>
        <v>573.23</v>
      </c>
      <c r="N2944" s="4">
        <f>ROUND(('Sheet1 (4)'!O2950+'Sheet1 (4)'!T2950)/100,2)</f>
        <v>137.94</v>
      </c>
      <c r="O2944" s="4">
        <f>ROUND(('Sheet1 (4)'!P2950+'Sheet1 (4)'!U2950)/100,2)</f>
        <v>141.29</v>
      </c>
      <c r="P2944" s="4">
        <f>ROUND(('Sheet1 (4)'!Q2950+'Sheet1 (4)'!V2950)/100,2)</f>
        <v>288.29000000000002</v>
      </c>
      <c r="Q2944" s="7">
        <f>ROUND('Sheet1 (4)'!W2950/100,2)</f>
        <v>0.11</v>
      </c>
      <c r="R2944" s="7">
        <f>ROUND('Sheet1 (4)'!X2950/100,2)</f>
        <v>0.13</v>
      </c>
      <c r="S2944" s="7">
        <f>ROUND('Sheet1 (4)'!Y2950/100,2)</f>
        <v>0.13</v>
      </c>
      <c r="T2944" s="7">
        <f>ROUND('Sheet1 (4)'!Z2950/100,2)</f>
        <v>0.12</v>
      </c>
      <c r="U2944" s="7">
        <f>ROUND('Sheet1 (4)'!AA2950/100,2)</f>
        <v>0.11</v>
      </c>
      <c r="V2944" s="1" t="str">
        <f>'Sheet1 (4)'!AB2950&amp;".T"</f>
        <v>7701.T</v>
      </c>
      <c r="W2944">
        <f>ROUND('Sheet1 (4)'!AC2950,2)</f>
        <v>20.63</v>
      </c>
      <c r="X2944">
        <f>ROUND('Sheet1 (4)'!AD2950,2)</f>
        <v>2.2400000000000002</v>
      </c>
      <c r="Y2944" t="str">
        <f>_xlfn.XLOOKUP('Sheet1 (4)'!AB2950,'Sheet1 (3)'!B:B,'Sheet1 (3)'!D:D,"",0)</f>
        <v>プライム</v>
      </c>
    </row>
    <row r="2945" spans="1:25" x14ac:dyDescent="0.2">
      <c r="A2945">
        <v>2944</v>
      </c>
      <c r="B2945" s="1" t="str">
        <f>_xlfn.XLOOKUP('Sheet1 (4)'!AB2951,'Sheet1 (3)'!B:B,'Sheet1 (3)'!C:C,"",0)</f>
        <v>しまむら</v>
      </c>
      <c r="C2945" s="1" t="str">
        <f>_xlfn.XLOOKUP('Sheet1 (4)'!AB2951,'Sheet1 (3)'!B:B,'Sheet1 (3)'!F:F,"",0)</f>
        <v>小売業</v>
      </c>
      <c r="D2945" s="1">
        <f>ROUND('Sheet1 (4)'!E2951/100000000,2)</f>
        <v>0.74</v>
      </c>
      <c r="E2945" s="1">
        <f>ROUND('Sheet1 (4)'!F2951/100,2)</f>
        <v>380.27</v>
      </c>
      <c r="F2945" s="1">
        <f>ROUND('Sheet1 (4)'!G2951/100,2)</f>
        <v>494.21</v>
      </c>
      <c r="G2945" s="1">
        <f>ROUND('Sheet1 (4)'!H2951/100,2)</f>
        <v>533.02</v>
      </c>
      <c r="H2945" s="1">
        <f>ROUND('Sheet1 (4)'!I2951/100,2)</f>
        <v>553.08000000000004</v>
      </c>
      <c r="I2945" s="1">
        <f>ROUND('Sheet1 (4)'!J2951/100,2)</f>
        <v>592.41</v>
      </c>
      <c r="J2945" s="1">
        <f>ROUND('Sheet1 (4)'!K2951/100,2)</f>
        <v>619.91</v>
      </c>
      <c r="K2945" s="1">
        <f>ROUND('Sheet1 (4)'!L2951/100,2)</f>
        <v>651.94000000000005</v>
      </c>
      <c r="L2945" s="4">
        <f>ROUND(('Sheet1 (4)'!M2951+'Sheet1 (4)'!R2951)/100,2)</f>
        <v>-650.9</v>
      </c>
      <c r="M2945" s="4">
        <f>ROUND(('Sheet1 (4)'!N2951+'Sheet1 (4)'!S2951)/100,2)</f>
        <v>1803.5</v>
      </c>
      <c r="N2945" s="4">
        <f>ROUND(('Sheet1 (4)'!O2951+'Sheet1 (4)'!T2951)/100,2)</f>
        <v>438.77</v>
      </c>
      <c r="O2945" s="4">
        <f>ROUND(('Sheet1 (4)'!P2951+'Sheet1 (4)'!U2951)/100,2)</f>
        <v>-460.36</v>
      </c>
      <c r="P2945" s="4">
        <f>ROUND(('Sheet1 (4)'!Q2951+'Sheet1 (4)'!V2951)/100,2)</f>
        <v>574.49</v>
      </c>
      <c r="Q2945" s="7">
        <f>ROUND('Sheet1 (4)'!W2951/100,2)</f>
        <v>7.0000000000000007E-2</v>
      </c>
      <c r="R2945" s="7">
        <f>ROUND('Sheet1 (4)'!X2951/100,2)</f>
        <v>0.09</v>
      </c>
      <c r="S2945" s="7">
        <f>ROUND('Sheet1 (4)'!Y2951/100,2)</f>
        <v>0.09</v>
      </c>
      <c r="T2945" s="7">
        <f>ROUND('Sheet1 (4)'!Z2951/100,2)</f>
        <v>0.09</v>
      </c>
      <c r="U2945" s="7">
        <f>ROUND('Sheet1 (4)'!AA2951/100,2)</f>
        <v>0.09</v>
      </c>
      <c r="V2945" s="1" t="str">
        <f>'Sheet1 (4)'!AB2951&amp;".T"</f>
        <v>8227.T</v>
      </c>
      <c r="W2945">
        <f>ROUND('Sheet1 (4)'!AC2951,2)</f>
        <v>17.93</v>
      </c>
      <c r="X2945">
        <f>ROUND('Sheet1 (4)'!AD2951,2)</f>
        <v>1.48</v>
      </c>
      <c r="Y2945" t="str">
        <f>_xlfn.XLOOKUP('Sheet1 (4)'!AB2951,'Sheet1 (3)'!B:B,'Sheet1 (3)'!D:D,"",0)</f>
        <v>プライム</v>
      </c>
    </row>
    <row r="2946" spans="1:25" x14ac:dyDescent="0.2">
      <c r="A2946">
        <v>2945</v>
      </c>
      <c r="B2946" s="1" t="str">
        <f>_xlfn.XLOOKUP('Sheet1 (4)'!AB2952,'Sheet1 (3)'!B:B,'Sheet1 (3)'!C:C,"",0)</f>
        <v>シマノ</v>
      </c>
      <c r="C2946" s="1" t="str">
        <f>_xlfn.XLOOKUP('Sheet1 (4)'!AB2952,'Sheet1 (3)'!B:B,'Sheet1 (3)'!F:F,"",0)</f>
        <v>輸送用機器</v>
      </c>
      <c r="D2946" s="1">
        <f>ROUND('Sheet1 (4)'!E2952/100000000,2)</f>
        <v>0.86</v>
      </c>
      <c r="E2946" s="1">
        <f>ROUND('Sheet1 (4)'!F2952/100,2)</f>
        <v>1482.89</v>
      </c>
      <c r="F2946" s="1">
        <f>ROUND('Sheet1 (4)'!G2952/100,2)</f>
        <v>1691.59</v>
      </c>
      <c r="G2946" s="1">
        <f>ROUND('Sheet1 (4)'!H2952/100,2)</f>
        <v>836.54</v>
      </c>
      <c r="H2946" s="1">
        <f>ROUND('Sheet1 (4)'!I2952/100,2)</f>
        <v>650.86</v>
      </c>
      <c r="I2946" s="1">
        <f>ROUND('Sheet1 (4)'!J2952/100,2)</f>
        <v>650.86</v>
      </c>
      <c r="J2946" s="1">
        <f>ROUND('Sheet1 (4)'!K2952/100,2)</f>
        <v>470.12</v>
      </c>
      <c r="K2946" s="1">
        <f>ROUND('Sheet1 (4)'!L2952/100,2)</f>
        <v>650.82000000000005</v>
      </c>
      <c r="L2946" s="4">
        <f>ROUND(('Sheet1 (4)'!M2952+'Sheet1 (4)'!R2952)/100,2)</f>
        <v>923.1</v>
      </c>
      <c r="M2946" s="4">
        <f>ROUND(('Sheet1 (4)'!N2952+'Sheet1 (4)'!S2952)/100,2)</f>
        <v>773.06</v>
      </c>
      <c r="N2946" s="4">
        <f>ROUND(('Sheet1 (4)'!O2952+'Sheet1 (4)'!T2952)/100,2)</f>
        <v>828.07</v>
      </c>
      <c r="O2946" s="4">
        <f>ROUND(('Sheet1 (4)'!P2952+'Sheet1 (4)'!U2952)/100,2)</f>
        <v>512.22</v>
      </c>
      <c r="P2946" s="4">
        <f>ROUND(('Sheet1 (4)'!Q2952+'Sheet1 (4)'!V2952)/100,2)</f>
        <v>512.22</v>
      </c>
      <c r="Q2946" s="7">
        <f>ROUND('Sheet1 (4)'!W2952/100,2)</f>
        <v>0.2</v>
      </c>
      <c r="R2946" s="7">
        <f>ROUND('Sheet1 (4)'!X2952/100,2)</f>
        <v>0.19</v>
      </c>
      <c r="S2946" s="7">
        <f>ROUND('Sheet1 (4)'!Y2952/100,2)</f>
        <v>0.08</v>
      </c>
      <c r="T2946" s="7">
        <f>ROUND('Sheet1 (4)'!Z2952/100,2)</f>
        <v>0.09</v>
      </c>
      <c r="U2946" s="7">
        <f>ROUND('Sheet1 (4)'!AA2952/100,2)</f>
        <v>0.09</v>
      </c>
      <c r="V2946" s="1" t="str">
        <f>'Sheet1 (4)'!AB2952&amp;".T"</f>
        <v>7309.T</v>
      </c>
      <c r="W2946">
        <f>ROUND('Sheet1 (4)'!AC2952,2)</f>
        <v>27.76</v>
      </c>
      <c r="X2946">
        <f>ROUND('Sheet1 (4)'!AD2952,2)</f>
        <v>1.69</v>
      </c>
      <c r="Y2946" t="str">
        <f>_xlfn.XLOOKUP('Sheet1 (4)'!AB2952,'Sheet1 (3)'!B:B,'Sheet1 (3)'!D:D,"",0)</f>
        <v>プライム</v>
      </c>
    </row>
    <row r="2947" spans="1:25" x14ac:dyDescent="0.2">
      <c r="A2947">
        <v>2946</v>
      </c>
      <c r="B2947" s="1" t="str">
        <f>_xlfn.XLOOKUP('Sheet1 (4)'!AB2953,'Sheet1 (3)'!B:B,'Sheet1 (3)'!C:C,"",0)</f>
        <v>清水建設</v>
      </c>
      <c r="C2947" s="1" t="str">
        <f>_xlfn.XLOOKUP('Sheet1 (4)'!AB2953,'Sheet1 (3)'!B:B,'Sheet1 (3)'!F:F,"",0)</f>
        <v>建設業</v>
      </c>
      <c r="D2947" s="1">
        <f>ROUND('Sheet1 (4)'!E2953/100000000,2)</f>
        <v>6.77</v>
      </c>
      <c r="E2947" s="1">
        <f>ROUND('Sheet1 (4)'!F2953/100,2)</f>
        <v>1001.53</v>
      </c>
      <c r="F2947" s="1">
        <f>ROUND('Sheet1 (4)'!G2953/100,2)</f>
        <v>451.46</v>
      </c>
      <c r="G2947" s="1">
        <f>ROUND('Sheet1 (4)'!H2953/100,2)</f>
        <v>546.48</v>
      </c>
      <c r="H2947" s="1">
        <f>ROUND('Sheet1 (4)'!I2953/100,2)</f>
        <v>-246.86</v>
      </c>
      <c r="I2947" s="1">
        <f>ROUND('Sheet1 (4)'!J2953/100,2)</f>
        <v>710.31</v>
      </c>
      <c r="J2947" s="1">
        <f>ROUND('Sheet1 (4)'!K2953/100,2)</f>
        <v>848.33</v>
      </c>
      <c r="K2947" s="1">
        <f>ROUND('Sheet1 (4)'!L2953/100,2)</f>
        <v>1065.51</v>
      </c>
      <c r="L2947" s="4">
        <f>ROUND(('Sheet1 (4)'!M2953+'Sheet1 (4)'!R2953)/100,2)</f>
        <v>-332.8</v>
      </c>
      <c r="M2947" s="4">
        <f>ROUND(('Sheet1 (4)'!N2953+'Sheet1 (4)'!S2953)/100,2)</f>
        <v>-115.36</v>
      </c>
      <c r="N2947" s="4">
        <f>ROUND(('Sheet1 (4)'!O2953+'Sheet1 (4)'!T2953)/100,2)</f>
        <v>314.08</v>
      </c>
      <c r="O2947" s="4">
        <f>ROUND(('Sheet1 (4)'!P2953+'Sheet1 (4)'!U2953)/100,2)</f>
        <v>-266.11</v>
      </c>
      <c r="P2947" s="4">
        <f>ROUND(('Sheet1 (4)'!Q2953+'Sheet1 (4)'!V2953)/100,2)</f>
        <v>1669.07</v>
      </c>
      <c r="Q2947" s="7">
        <f>ROUND('Sheet1 (4)'!W2953/100,2)</f>
        <v>0.1</v>
      </c>
      <c r="R2947" s="7">
        <f>ROUND('Sheet1 (4)'!X2953/100,2)</f>
        <v>0.06</v>
      </c>
      <c r="S2947" s="7">
        <f>ROUND('Sheet1 (4)'!Y2953/100,2)</f>
        <v>0.06</v>
      </c>
      <c r="T2947" s="7">
        <f>ROUND('Sheet1 (4)'!Z2953/100,2)</f>
        <v>0.02</v>
      </c>
      <c r="U2947" s="7">
        <f>ROUND('Sheet1 (4)'!AA2953/100,2)</f>
        <v>0.08</v>
      </c>
      <c r="V2947" s="1" t="str">
        <f>'Sheet1 (4)'!AB2953&amp;".T"</f>
        <v>1803.T</v>
      </c>
      <c r="W2947">
        <f>ROUND('Sheet1 (4)'!AC2953,2)</f>
        <v>14.76</v>
      </c>
      <c r="X2947">
        <f>ROUND('Sheet1 (4)'!AD2953,2)</f>
        <v>1.65</v>
      </c>
      <c r="Y2947" t="str">
        <f>_xlfn.XLOOKUP('Sheet1 (4)'!AB2953,'Sheet1 (3)'!B:B,'Sheet1 (3)'!D:D,"",0)</f>
        <v>プライム</v>
      </c>
    </row>
    <row r="2948" spans="1:25" x14ac:dyDescent="0.2">
      <c r="A2948">
        <v>2947</v>
      </c>
      <c r="B2948" s="1" t="str">
        <f>_xlfn.XLOOKUP('Sheet1 (4)'!AB2954,'Sheet1 (3)'!B:B,'Sheet1 (3)'!C:C,"",0)</f>
        <v>シモジマ</v>
      </c>
      <c r="C2948" s="1" t="str">
        <f>_xlfn.XLOOKUP('Sheet1 (4)'!AB2954,'Sheet1 (3)'!B:B,'Sheet1 (3)'!F:F,"",0)</f>
        <v>卸売業</v>
      </c>
      <c r="D2948" s="1">
        <f>ROUND('Sheet1 (4)'!E2954/100000000,2)</f>
        <v>0.23</v>
      </c>
      <c r="E2948" s="1">
        <f>ROUND('Sheet1 (4)'!F2954/100,2)</f>
        <v>3.04</v>
      </c>
      <c r="F2948" s="1">
        <f>ROUND('Sheet1 (4)'!G2954/100,2)</f>
        <v>0.53</v>
      </c>
      <c r="G2948" s="1">
        <f>ROUND('Sheet1 (4)'!H2954/100,2)</f>
        <v>20.12</v>
      </c>
      <c r="H2948" s="1">
        <f>ROUND('Sheet1 (4)'!I2954/100,2)</f>
        <v>32.94</v>
      </c>
      <c r="I2948" s="1">
        <f>ROUND('Sheet1 (4)'!J2954/100,2)</f>
        <v>30.12</v>
      </c>
      <c r="J2948" s="1" t="e">
        <f>ROUND('Sheet1 (4)'!K2954/100,2)</f>
        <v>#VALUE!</v>
      </c>
      <c r="K2948" s="1" t="e">
        <f>ROUND('Sheet1 (4)'!L2954/100,2)</f>
        <v>#VALUE!</v>
      </c>
      <c r="L2948" s="4">
        <f>ROUND(('Sheet1 (4)'!M2954+'Sheet1 (4)'!R2954)/100,2)</f>
        <v>6.96</v>
      </c>
      <c r="M2948" s="4">
        <f>ROUND(('Sheet1 (4)'!N2954+'Sheet1 (4)'!S2954)/100,2)</f>
        <v>-9.4600000000000009</v>
      </c>
      <c r="N2948" s="4">
        <f>ROUND(('Sheet1 (4)'!O2954+'Sheet1 (4)'!T2954)/100,2)</f>
        <v>19.5</v>
      </c>
      <c r="O2948" s="4">
        <f>ROUND(('Sheet1 (4)'!P2954+'Sheet1 (4)'!U2954)/100,2)</f>
        <v>32.19</v>
      </c>
      <c r="P2948" s="4">
        <f>ROUND(('Sheet1 (4)'!Q2954+'Sheet1 (4)'!V2954)/100,2)</f>
        <v>0.59</v>
      </c>
      <c r="Q2948" s="7">
        <f>ROUND('Sheet1 (4)'!W2954/100,2)</f>
        <v>-0.01</v>
      </c>
      <c r="R2948" s="7">
        <f>ROUND('Sheet1 (4)'!X2954/100,2)</f>
        <v>0</v>
      </c>
      <c r="S2948" s="7">
        <f>ROUND('Sheet1 (4)'!Y2954/100,2)</f>
        <v>0.05</v>
      </c>
      <c r="T2948" s="7">
        <f>ROUND('Sheet1 (4)'!Z2954/100,2)</f>
        <v>7.0000000000000007E-2</v>
      </c>
      <c r="U2948" s="7">
        <f>ROUND('Sheet1 (4)'!AA2954/100,2)</f>
        <v>0.06</v>
      </c>
      <c r="V2948" s="1" t="str">
        <f>'Sheet1 (4)'!AB2954&amp;".T"</f>
        <v>7482.T</v>
      </c>
      <c r="W2948">
        <f>ROUND('Sheet1 (4)'!AC2954,2)</f>
        <v>13.38</v>
      </c>
      <c r="X2948">
        <f>ROUND('Sheet1 (4)'!AD2954,2)</f>
        <v>0.86</v>
      </c>
      <c r="Y2948" t="str">
        <f>_xlfn.XLOOKUP('Sheet1 (4)'!AB2954,'Sheet1 (3)'!B:B,'Sheet1 (3)'!D:D,"",0)</f>
        <v>プライム</v>
      </c>
    </row>
    <row r="2949" spans="1:25" x14ac:dyDescent="0.2">
      <c r="A2949">
        <v>2948</v>
      </c>
      <c r="B2949" s="1" t="str">
        <f>_xlfn.XLOOKUP('Sheet1 (4)'!AB2955,'Sheet1 (3)'!B:B,'Sheet1 (3)'!C:C,"",0)</f>
        <v>シンメンテホールディングス</v>
      </c>
      <c r="C2949" s="1" t="str">
        <f>_xlfn.XLOOKUP('Sheet1 (4)'!AB2955,'Sheet1 (3)'!B:B,'Sheet1 (3)'!F:F,"",0)</f>
        <v>サービス業</v>
      </c>
      <c r="D2949" s="1">
        <f>ROUND('Sheet1 (4)'!E2955/100000000,2)</f>
        <v>0.19</v>
      </c>
      <c r="E2949" s="1">
        <f>ROUND('Sheet1 (4)'!F2955/100,2)</f>
        <v>6.89</v>
      </c>
      <c r="F2949" s="1">
        <f>ROUND('Sheet1 (4)'!G2955/100,2)</f>
        <v>9.0500000000000007</v>
      </c>
      <c r="G2949" s="1">
        <f>ROUND('Sheet1 (4)'!H2955/100,2)</f>
        <v>10.54</v>
      </c>
      <c r="H2949" s="1">
        <f>ROUND('Sheet1 (4)'!I2955/100,2)</f>
        <v>12.55</v>
      </c>
      <c r="I2949" s="1">
        <f>ROUND('Sheet1 (4)'!J2955/100,2)</f>
        <v>15.34</v>
      </c>
      <c r="J2949" s="1">
        <f>ROUND('Sheet1 (4)'!K2955/100,2)</f>
        <v>18.5</v>
      </c>
      <c r="K2949" s="1">
        <f>ROUND('Sheet1 (4)'!L2955/100,2)</f>
        <v>20</v>
      </c>
      <c r="L2949" s="4">
        <f>ROUND(('Sheet1 (4)'!M2955+'Sheet1 (4)'!R2955)/100,2)</f>
        <v>-0.17</v>
      </c>
      <c r="M2949" s="4">
        <f>ROUND(('Sheet1 (4)'!N2955+'Sheet1 (4)'!S2955)/100,2)</f>
        <v>11.9</v>
      </c>
      <c r="N2949" s="4">
        <f>ROUND(('Sheet1 (4)'!O2955+'Sheet1 (4)'!T2955)/100,2)</f>
        <v>5.68</v>
      </c>
      <c r="O2949" s="4">
        <f>ROUND(('Sheet1 (4)'!P2955+'Sheet1 (4)'!U2955)/100,2)</f>
        <v>11.64</v>
      </c>
      <c r="P2949" s="4">
        <f>ROUND(('Sheet1 (4)'!Q2955+'Sheet1 (4)'!V2955)/100,2)</f>
        <v>10.75</v>
      </c>
      <c r="Q2949" s="7">
        <f>ROUND('Sheet1 (4)'!W2955/100,2)</f>
        <v>0.16</v>
      </c>
      <c r="R2949" s="7">
        <f>ROUND('Sheet1 (4)'!X2955/100,2)</f>
        <v>0.2</v>
      </c>
      <c r="S2949" s="7">
        <f>ROUND('Sheet1 (4)'!Y2955/100,2)</f>
        <v>0.24</v>
      </c>
      <c r="T2949" s="7">
        <f>ROUND('Sheet1 (4)'!Z2955/100,2)</f>
        <v>0.26</v>
      </c>
      <c r="U2949" s="7">
        <f>ROUND('Sheet1 (4)'!AA2955/100,2)</f>
        <v>0.28999999999999998</v>
      </c>
      <c r="V2949" s="1" t="str">
        <f>'Sheet1 (4)'!AB2955&amp;".T"</f>
        <v>6086.T</v>
      </c>
      <c r="W2949">
        <f>ROUND('Sheet1 (4)'!AC2955,2)</f>
        <v>16.66</v>
      </c>
      <c r="X2949">
        <f>ROUND('Sheet1 (4)'!AD2955,2)</f>
        <v>4.78</v>
      </c>
      <c r="Y2949" t="str">
        <f>_xlfn.XLOOKUP('Sheet1 (4)'!AB2955,'Sheet1 (3)'!B:B,'Sheet1 (3)'!D:D,"",0)</f>
        <v>グロース</v>
      </c>
    </row>
    <row r="2950" spans="1:25" x14ac:dyDescent="0.2">
      <c r="A2950">
        <v>2949</v>
      </c>
      <c r="B2950" s="1" t="str">
        <f>_xlfn.XLOOKUP('Sheet1 (4)'!AB2956,'Sheet1 (3)'!B:B,'Sheet1 (3)'!C:C,"",0)</f>
        <v>新日本空調</v>
      </c>
      <c r="C2950" s="1" t="str">
        <f>_xlfn.XLOOKUP('Sheet1 (4)'!AB2956,'Sheet1 (3)'!B:B,'Sheet1 (3)'!F:F,"",0)</f>
        <v>建設業</v>
      </c>
      <c r="D2950" s="1">
        <f>ROUND('Sheet1 (4)'!E2956/100000000,2)</f>
        <v>0.45</v>
      </c>
      <c r="E2950" s="1">
        <f>ROUND('Sheet1 (4)'!F2956/100,2)</f>
        <v>63.86</v>
      </c>
      <c r="F2950" s="1">
        <f>ROUND('Sheet1 (4)'!G2956/100,2)</f>
        <v>68.819999999999993</v>
      </c>
      <c r="G2950" s="1">
        <f>ROUND('Sheet1 (4)'!H2956/100,2)</f>
        <v>70.98</v>
      </c>
      <c r="H2950" s="1">
        <f>ROUND('Sheet1 (4)'!I2956/100,2)</f>
        <v>92.36</v>
      </c>
      <c r="I2950" s="1">
        <f>ROUND('Sheet1 (4)'!J2956/100,2)</f>
        <v>113.47</v>
      </c>
      <c r="J2950" s="1" t="e">
        <f>ROUND('Sheet1 (4)'!K2956/100,2)</f>
        <v>#VALUE!</v>
      </c>
      <c r="K2950" s="1" t="e">
        <f>ROUND('Sheet1 (4)'!L2956/100,2)</f>
        <v>#VALUE!</v>
      </c>
      <c r="L2950" s="4">
        <f>ROUND(('Sheet1 (4)'!M2956+'Sheet1 (4)'!R2956)/100,2)</f>
        <v>22.26</v>
      </c>
      <c r="M2950" s="4">
        <f>ROUND(('Sheet1 (4)'!N2956+'Sheet1 (4)'!S2956)/100,2)</f>
        <v>74.180000000000007</v>
      </c>
      <c r="N2950" s="4">
        <f>ROUND(('Sheet1 (4)'!O2956+'Sheet1 (4)'!T2956)/100,2)</f>
        <v>116.52</v>
      </c>
      <c r="O2950" s="4">
        <f>ROUND(('Sheet1 (4)'!P2956+'Sheet1 (4)'!U2956)/100,2)</f>
        <v>-143.44999999999999</v>
      </c>
      <c r="P2950" s="4">
        <f>ROUND(('Sheet1 (4)'!Q2956+'Sheet1 (4)'!V2956)/100,2)</f>
        <v>162.86000000000001</v>
      </c>
      <c r="Q2950" s="7">
        <f>ROUND('Sheet1 (4)'!W2956/100,2)</f>
        <v>0.1</v>
      </c>
      <c r="R2950" s="7">
        <f>ROUND('Sheet1 (4)'!X2956/100,2)</f>
        <v>0.1</v>
      </c>
      <c r="S2950" s="7">
        <f>ROUND('Sheet1 (4)'!Y2956/100,2)</f>
        <v>0.1</v>
      </c>
      <c r="T2950" s="7">
        <f>ROUND('Sheet1 (4)'!Z2956/100,2)</f>
        <v>0.12</v>
      </c>
      <c r="U2950" s="7">
        <f>ROUND('Sheet1 (4)'!AA2956/100,2)</f>
        <v>0.14000000000000001</v>
      </c>
      <c r="V2950" s="1" t="str">
        <f>'Sheet1 (4)'!AB2956&amp;".T"</f>
        <v>1952.T</v>
      </c>
      <c r="W2950">
        <f>ROUND('Sheet1 (4)'!AC2956,2)</f>
        <v>13.35</v>
      </c>
      <c r="X2950">
        <f>ROUND('Sheet1 (4)'!AD2956,2)</f>
        <v>2.02</v>
      </c>
      <c r="Y2950" t="str">
        <f>_xlfn.XLOOKUP('Sheet1 (4)'!AB2956,'Sheet1 (3)'!B:B,'Sheet1 (3)'!D:D,"",0)</f>
        <v>プライム</v>
      </c>
    </row>
    <row r="2951" spans="1:25" x14ac:dyDescent="0.2">
      <c r="A2951">
        <v>2950</v>
      </c>
      <c r="B2951" s="1" t="str">
        <f>_xlfn.XLOOKUP('Sheet1 (4)'!AB2957,'Sheet1 (3)'!B:B,'Sheet1 (3)'!C:C,"",0)</f>
        <v>新日本科学</v>
      </c>
      <c r="C2951" s="1" t="str">
        <f>_xlfn.XLOOKUP('Sheet1 (4)'!AB2957,'Sheet1 (3)'!B:B,'Sheet1 (3)'!F:F,"",0)</f>
        <v>サービス業</v>
      </c>
      <c r="D2951" s="1">
        <f>ROUND('Sheet1 (4)'!E2957/100000000,2)</f>
        <v>0.42</v>
      </c>
      <c r="E2951" s="1">
        <f>ROUND('Sheet1 (4)'!F2957/100,2)</f>
        <v>25.29</v>
      </c>
      <c r="F2951" s="1">
        <f>ROUND('Sheet1 (4)'!G2957/100,2)</f>
        <v>41.96</v>
      </c>
      <c r="G2951" s="1">
        <f>ROUND('Sheet1 (4)'!H2957/100,2)</f>
        <v>52.45</v>
      </c>
      <c r="H2951" s="1">
        <f>ROUND('Sheet1 (4)'!I2957/100,2)</f>
        <v>41.62</v>
      </c>
      <c r="I2951" s="1">
        <f>ROUND('Sheet1 (4)'!J2957/100,2)</f>
        <v>29.85</v>
      </c>
      <c r="J2951" s="1">
        <f>ROUND('Sheet1 (4)'!K2957/100,2)</f>
        <v>30.07</v>
      </c>
      <c r="K2951" s="1">
        <f>ROUND('Sheet1 (4)'!L2957/100,2)</f>
        <v>49.36</v>
      </c>
      <c r="L2951" s="4">
        <f>ROUND(('Sheet1 (4)'!M2957+'Sheet1 (4)'!R2957)/100,2)</f>
        <v>44.78</v>
      </c>
      <c r="M2951" s="4">
        <f>ROUND(('Sheet1 (4)'!N2957+'Sheet1 (4)'!S2957)/100,2)</f>
        <v>16.84</v>
      </c>
      <c r="N2951" s="4">
        <f>ROUND(('Sheet1 (4)'!O2957+'Sheet1 (4)'!T2957)/100,2)</f>
        <v>-19.260000000000002</v>
      </c>
      <c r="O2951" s="4">
        <f>ROUND(('Sheet1 (4)'!P2957+'Sheet1 (4)'!U2957)/100,2)</f>
        <v>-48.01</v>
      </c>
      <c r="P2951" s="4">
        <f>ROUND(('Sheet1 (4)'!Q2957+'Sheet1 (4)'!V2957)/100,2)</f>
        <v>-46.56</v>
      </c>
      <c r="Q2951" s="7">
        <f>ROUND('Sheet1 (4)'!W2957/100,2)</f>
        <v>0.23</v>
      </c>
      <c r="R2951" s="7">
        <f>ROUND('Sheet1 (4)'!X2957/100,2)</f>
        <v>0.4</v>
      </c>
      <c r="S2951" s="7">
        <f>ROUND('Sheet1 (4)'!Y2957/100,2)</f>
        <v>0.26</v>
      </c>
      <c r="T2951" s="7">
        <f>ROUND('Sheet1 (4)'!Z2957/100,2)</f>
        <v>0.18</v>
      </c>
      <c r="U2951" s="7">
        <f>ROUND('Sheet1 (4)'!AA2957/100,2)</f>
        <v>0.13</v>
      </c>
      <c r="V2951" s="1" t="str">
        <f>'Sheet1 (4)'!AB2957&amp;".T"</f>
        <v>2395.T</v>
      </c>
      <c r="W2951">
        <f>ROUND('Sheet1 (4)'!AC2957,2)</f>
        <v>13.37</v>
      </c>
      <c r="X2951">
        <f>ROUND('Sheet1 (4)'!AD2957,2)</f>
        <v>1.64</v>
      </c>
      <c r="Y2951" t="str">
        <f>_xlfn.XLOOKUP('Sheet1 (4)'!AB2957,'Sheet1 (3)'!B:B,'Sheet1 (3)'!D:D,"",0)</f>
        <v>プライム</v>
      </c>
    </row>
    <row r="2952" spans="1:25" x14ac:dyDescent="0.2">
      <c r="A2952">
        <v>2951</v>
      </c>
      <c r="B2952" s="1" t="str">
        <f>_xlfn.XLOOKUP('Sheet1 (4)'!AB2958,'Sheet1 (3)'!B:B,'Sheet1 (3)'!C:C,"",0)</f>
        <v>品川リフラ</v>
      </c>
      <c r="C2952" s="1" t="str">
        <f>_xlfn.XLOOKUP('Sheet1 (4)'!AB2958,'Sheet1 (3)'!B:B,'Sheet1 (3)'!F:F,"",0)</f>
        <v>ガラス・土石製品</v>
      </c>
      <c r="D2952" s="1">
        <f>ROUND('Sheet1 (4)'!E2958/100000000,2)</f>
        <v>0.46</v>
      </c>
      <c r="E2952" s="1">
        <f>ROUND('Sheet1 (4)'!F2958/100,2)</f>
        <v>72.87</v>
      </c>
      <c r="F2952" s="1">
        <f>ROUND('Sheet1 (4)'!G2958/100,2)</f>
        <v>101.08</v>
      </c>
      <c r="G2952" s="1">
        <f>ROUND('Sheet1 (4)'!H2958/100,2)</f>
        <v>108.45</v>
      </c>
      <c r="H2952" s="1">
        <f>ROUND('Sheet1 (4)'!I2958/100,2)</f>
        <v>138.88999999999999</v>
      </c>
      <c r="I2952" s="1">
        <f>ROUND('Sheet1 (4)'!J2958/100,2)</f>
        <v>132.79</v>
      </c>
      <c r="J2952" s="1" t="e">
        <f>ROUND('Sheet1 (4)'!K2958/100,2)</f>
        <v>#VALUE!</v>
      </c>
      <c r="K2952" s="1" t="e">
        <f>ROUND('Sheet1 (4)'!L2958/100,2)</f>
        <v>#VALUE!</v>
      </c>
      <c r="L2952" s="4">
        <f>ROUND(('Sheet1 (4)'!M2958+'Sheet1 (4)'!R2958)/100,2)</f>
        <v>53.21</v>
      </c>
      <c r="M2952" s="4">
        <f>ROUND(('Sheet1 (4)'!N2958+'Sheet1 (4)'!S2958)/100,2)</f>
        <v>43.28</v>
      </c>
      <c r="N2952" s="4">
        <f>ROUND(('Sheet1 (4)'!O2958+'Sheet1 (4)'!T2958)/100,2)</f>
        <v>-56.69</v>
      </c>
      <c r="O2952" s="4">
        <f>ROUND(('Sheet1 (4)'!P2958+'Sheet1 (4)'!U2958)/100,2)</f>
        <v>143.30000000000001</v>
      </c>
      <c r="P2952" s="4">
        <f>ROUND(('Sheet1 (4)'!Q2958+'Sheet1 (4)'!V2958)/100,2)</f>
        <v>-167.3</v>
      </c>
      <c r="Q2952" s="7">
        <f>ROUND('Sheet1 (4)'!W2958/100,2)</f>
        <v>0.05</v>
      </c>
      <c r="R2952" s="7">
        <f>ROUND('Sheet1 (4)'!X2958/100,2)</f>
        <v>0.1</v>
      </c>
      <c r="S2952" s="7">
        <f>ROUND('Sheet1 (4)'!Y2958/100,2)</f>
        <v>0.13</v>
      </c>
      <c r="T2952" s="7">
        <f>ROUND('Sheet1 (4)'!Z2958/100,2)</f>
        <v>0.2</v>
      </c>
      <c r="U2952" s="7">
        <f>ROUND('Sheet1 (4)'!AA2958/100,2)</f>
        <v>0.11</v>
      </c>
      <c r="V2952" s="1" t="str">
        <f>'Sheet1 (4)'!AB2958&amp;".T"</f>
        <v>5351.T</v>
      </c>
      <c r="W2952">
        <f>ROUND('Sheet1 (4)'!AC2958,2)</f>
        <v>9.76</v>
      </c>
      <c r="X2952">
        <f>ROUND('Sheet1 (4)'!AD2958,2)</f>
        <v>0.96</v>
      </c>
      <c r="Y2952" t="str">
        <f>_xlfn.XLOOKUP('Sheet1 (4)'!AB2958,'Sheet1 (3)'!B:B,'Sheet1 (3)'!D:D,"",0)</f>
        <v>プライム</v>
      </c>
    </row>
    <row r="2953" spans="1:25" x14ac:dyDescent="0.2">
      <c r="A2953">
        <v>2952</v>
      </c>
      <c r="B2953" s="1" t="str">
        <f>_xlfn.XLOOKUP('Sheet1 (4)'!AB2959,'Sheet1 (3)'!B:B,'Sheet1 (3)'!C:C,"",0)</f>
        <v>シンデン・ハイテックス</v>
      </c>
      <c r="C2953" s="1" t="str">
        <f>_xlfn.XLOOKUP('Sheet1 (4)'!AB2959,'Sheet1 (3)'!B:B,'Sheet1 (3)'!F:F,"",0)</f>
        <v>卸売業</v>
      </c>
      <c r="D2953" s="1">
        <f>ROUND('Sheet1 (4)'!E2959/100000000,2)</f>
        <v>0.02</v>
      </c>
      <c r="E2953" s="1">
        <f>ROUND('Sheet1 (4)'!F2959/100,2)</f>
        <v>8.19</v>
      </c>
      <c r="F2953" s="1">
        <f>ROUND('Sheet1 (4)'!G2959/100,2)</f>
        <v>15.01</v>
      </c>
      <c r="G2953" s="1">
        <f>ROUND('Sheet1 (4)'!H2959/100,2)</f>
        <v>22.43</v>
      </c>
      <c r="H2953" s="1">
        <f>ROUND('Sheet1 (4)'!I2959/100,2)</f>
        <v>11.85</v>
      </c>
      <c r="I2953" s="1">
        <f>ROUND('Sheet1 (4)'!J2959/100,2)</f>
        <v>14.01</v>
      </c>
      <c r="J2953" s="1" t="e">
        <f>ROUND('Sheet1 (4)'!K2959/100,2)</f>
        <v>#VALUE!</v>
      </c>
      <c r="K2953" s="1" t="e">
        <f>ROUND('Sheet1 (4)'!L2959/100,2)</f>
        <v>#VALUE!</v>
      </c>
      <c r="L2953" s="4">
        <f>ROUND(('Sheet1 (4)'!M2959+'Sheet1 (4)'!R2959)/100,2)</f>
        <v>-6.01</v>
      </c>
      <c r="M2953" s="4">
        <f>ROUND(('Sheet1 (4)'!N2959+'Sheet1 (4)'!S2959)/100,2)</f>
        <v>7.54</v>
      </c>
      <c r="N2953" s="4">
        <f>ROUND(('Sheet1 (4)'!O2959+'Sheet1 (4)'!T2959)/100,2)</f>
        <v>45.62</v>
      </c>
      <c r="O2953" s="4">
        <f>ROUND(('Sheet1 (4)'!P2959+'Sheet1 (4)'!U2959)/100,2)</f>
        <v>9.6300000000000008</v>
      </c>
      <c r="P2953" s="4">
        <f>ROUND(('Sheet1 (4)'!Q2959+'Sheet1 (4)'!V2959)/100,2)</f>
        <v>30.29</v>
      </c>
      <c r="Q2953" s="7">
        <f>ROUND('Sheet1 (4)'!W2959/100,2)</f>
        <v>0.09</v>
      </c>
      <c r="R2953" s="7">
        <f>ROUND('Sheet1 (4)'!X2959/100,2)</f>
        <v>0.12</v>
      </c>
      <c r="S2953" s="7">
        <f>ROUND('Sheet1 (4)'!Y2959/100,2)</f>
        <v>0.13</v>
      </c>
      <c r="T2953" s="7">
        <f>ROUND('Sheet1 (4)'!Z2959/100,2)</f>
        <v>0.04</v>
      </c>
      <c r="U2953" s="7">
        <f>ROUND('Sheet1 (4)'!AA2959/100,2)</f>
        <v>0.09</v>
      </c>
      <c r="V2953" s="1" t="str">
        <f>'Sheet1 (4)'!AB2959&amp;".T"</f>
        <v>3131.T</v>
      </c>
      <c r="W2953">
        <f>ROUND('Sheet1 (4)'!AC2959,2)</f>
        <v>8.85</v>
      </c>
      <c r="X2953">
        <f>ROUND('Sheet1 (4)'!AD2959,2)</f>
        <v>0.9</v>
      </c>
      <c r="Y2953" t="str">
        <f>_xlfn.XLOOKUP('Sheet1 (4)'!AB2959,'Sheet1 (3)'!B:B,'Sheet1 (3)'!D:D,"",0)</f>
        <v>スタンダード</v>
      </c>
    </row>
    <row r="2954" spans="1:25" x14ac:dyDescent="0.2">
      <c r="A2954">
        <v>2953</v>
      </c>
      <c r="B2954" s="1" t="str">
        <f>_xlfn.XLOOKUP('Sheet1 (4)'!AB2960,'Sheet1 (3)'!B:B,'Sheet1 (3)'!C:C,"",0)</f>
        <v>新電元工業</v>
      </c>
      <c r="C2954" s="1" t="str">
        <f>_xlfn.XLOOKUP('Sheet1 (4)'!AB2960,'Sheet1 (3)'!B:B,'Sheet1 (3)'!F:F,"",0)</f>
        <v>電気機器</v>
      </c>
      <c r="D2954" s="1">
        <f>ROUND('Sheet1 (4)'!E2960/100000000,2)</f>
        <v>0.1</v>
      </c>
      <c r="E2954" s="1">
        <f>ROUND('Sheet1 (4)'!F2960/100,2)</f>
        <v>-10.79</v>
      </c>
      <c r="F2954" s="1">
        <f>ROUND('Sheet1 (4)'!G2960/100,2)</f>
        <v>55.63</v>
      </c>
      <c r="G2954" s="1">
        <f>ROUND('Sheet1 (4)'!H2960/100,2)</f>
        <v>36.22</v>
      </c>
      <c r="H2954" s="1">
        <f>ROUND('Sheet1 (4)'!I2960/100,2)</f>
        <v>12.8</v>
      </c>
      <c r="I2954" s="1">
        <f>ROUND('Sheet1 (4)'!J2960/100,2)</f>
        <v>1.29</v>
      </c>
      <c r="J2954" s="1">
        <f>ROUND('Sheet1 (4)'!K2960/100,2)</f>
        <v>37</v>
      </c>
      <c r="K2954" s="1">
        <f>ROUND('Sheet1 (4)'!L2960/100,2)</f>
        <v>52</v>
      </c>
      <c r="L2954" s="4">
        <f>ROUND(('Sheet1 (4)'!M2960+'Sheet1 (4)'!R2960)/100,2)</f>
        <v>-92.93</v>
      </c>
      <c r="M2954" s="4">
        <f>ROUND(('Sheet1 (4)'!N2960+'Sheet1 (4)'!S2960)/100,2)</f>
        <v>3.83</v>
      </c>
      <c r="N2954" s="4">
        <f>ROUND(('Sheet1 (4)'!O2960+'Sheet1 (4)'!T2960)/100,2)</f>
        <v>-13.52</v>
      </c>
      <c r="O2954" s="4">
        <f>ROUND(('Sheet1 (4)'!P2960+'Sheet1 (4)'!U2960)/100,2)</f>
        <v>4.3</v>
      </c>
      <c r="P2954" s="4">
        <f>ROUND(('Sheet1 (4)'!Q2960+'Sheet1 (4)'!V2960)/100,2)</f>
        <v>-67.069999999999993</v>
      </c>
      <c r="Q2954" s="7">
        <f>ROUND('Sheet1 (4)'!W2960/100,2)</f>
        <v>-0.11</v>
      </c>
      <c r="R2954" s="7">
        <f>ROUND('Sheet1 (4)'!X2960/100,2)</f>
        <v>0.11</v>
      </c>
      <c r="S2954" s="7">
        <f>ROUND('Sheet1 (4)'!Y2960/100,2)</f>
        <v>0.03</v>
      </c>
      <c r="T2954" s="7">
        <f>ROUND('Sheet1 (4)'!Z2960/100,2)</f>
        <v>-0.01</v>
      </c>
      <c r="U2954" s="7">
        <f>ROUND('Sheet1 (4)'!AA2960/100,2)</f>
        <v>-0.04</v>
      </c>
      <c r="V2954" s="1" t="str">
        <f>'Sheet1 (4)'!AB2960&amp;".T"</f>
        <v>6844.T</v>
      </c>
      <c r="W2954" t="e">
        <f>ROUND('Sheet1 (4)'!AC2960,2)</f>
        <v>#VALUE!</v>
      </c>
      <c r="X2954">
        <f>ROUND('Sheet1 (4)'!AD2960,2)</f>
        <v>0.51</v>
      </c>
      <c r="Y2954" t="str">
        <f>_xlfn.XLOOKUP('Sheet1 (4)'!AB2960,'Sheet1 (3)'!B:B,'Sheet1 (3)'!D:D,"",0)</f>
        <v>プライム</v>
      </c>
    </row>
    <row r="2955" spans="1:25" x14ac:dyDescent="0.2">
      <c r="A2955">
        <v>2954</v>
      </c>
      <c r="B2955" s="1" t="str">
        <f>_xlfn.XLOOKUP('Sheet1 (4)'!AB2961,'Sheet1 (3)'!B:B,'Sheet1 (3)'!C:C,"",0)</f>
        <v>信越化学工業</v>
      </c>
      <c r="C2955" s="1" t="str">
        <f>_xlfn.XLOOKUP('Sheet1 (4)'!AB2961,'Sheet1 (3)'!B:B,'Sheet1 (3)'!F:F,"",0)</f>
        <v>化学</v>
      </c>
      <c r="D2955" s="1">
        <f>ROUND('Sheet1 (4)'!E2961/100000000,2)</f>
        <v>18.73</v>
      </c>
      <c r="E2955" s="1">
        <f>ROUND('Sheet1 (4)'!F2961/100,2)</f>
        <v>3922.14</v>
      </c>
      <c r="F2955" s="1">
        <f>ROUND('Sheet1 (4)'!G2961/100,2)</f>
        <v>6726.83</v>
      </c>
      <c r="G2955" s="1">
        <f>ROUND('Sheet1 (4)'!H2961/100,2)</f>
        <v>9982.02</v>
      </c>
      <c r="H2955" s="1">
        <f>ROUND('Sheet1 (4)'!I2961/100,2)</f>
        <v>7010.38</v>
      </c>
      <c r="I2955" s="1">
        <f>ROUND('Sheet1 (4)'!J2961/100,2)</f>
        <v>7421.06</v>
      </c>
      <c r="J2955" s="1">
        <f>ROUND('Sheet1 (4)'!K2961/100,2)</f>
        <v>6817.25</v>
      </c>
      <c r="K2955" s="1">
        <f>ROUND('Sheet1 (4)'!L2961/100,2)</f>
        <v>7436.75</v>
      </c>
      <c r="L2955" s="4">
        <f>ROUND(('Sheet1 (4)'!M2961+'Sheet1 (4)'!R2961)/100,2)</f>
        <v>1504.57</v>
      </c>
      <c r="M2955" s="4">
        <f>ROUND(('Sheet1 (4)'!N2961+'Sheet1 (4)'!S2961)/100,2)</f>
        <v>2998.05</v>
      </c>
      <c r="N2955" s="4">
        <f>ROUND(('Sheet1 (4)'!O2961+'Sheet1 (4)'!T2961)/100,2)</f>
        <v>6015.25</v>
      </c>
      <c r="O2955" s="4">
        <f>ROUND(('Sheet1 (4)'!P2961+'Sheet1 (4)'!U2961)/100,2)</f>
        <v>-3440.25</v>
      </c>
      <c r="P2955" s="4">
        <f>ROUND(('Sheet1 (4)'!Q2961+'Sheet1 (4)'!V2961)/100,2)</f>
        <v>7393.81</v>
      </c>
      <c r="Q2955" s="7">
        <f>ROUND('Sheet1 (4)'!W2961/100,2)</f>
        <v>0.11</v>
      </c>
      <c r="R2955" s="7">
        <f>ROUND('Sheet1 (4)'!X2961/100,2)</f>
        <v>0.17</v>
      </c>
      <c r="S2955" s="7">
        <f>ROUND('Sheet1 (4)'!Y2961/100,2)</f>
        <v>0.2</v>
      </c>
      <c r="T2955" s="7">
        <f>ROUND('Sheet1 (4)'!Z2961/100,2)</f>
        <v>0.13</v>
      </c>
      <c r="U2955" s="7">
        <f>ROUND('Sheet1 (4)'!AA2961/100,2)</f>
        <v>0.13</v>
      </c>
      <c r="V2955" s="1" t="str">
        <f>'Sheet1 (4)'!AB2961&amp;".T"</f>
        <v>4063.T</v>
      </c>
      <c r="W2955">
        <f>ROUND('Sheet1 (4)'!AC2961,2)</f>
        <v>17.57</v>
      </c>
      <c r="X2955">
        <f>ROUND('Sheet1 (4)'!AD2961,2)</f>
        <v>2.0099999999999998</v>
      </c>
      <c r="Y2955" t="str">
        <f>_xlfn.XLOOKUP('Sheet1 (4)'!AB2961,'Sheet1 (3)'!B:B,'Sheet1 (3)'!D:D,"",0)</f>
        <v>プライム</v>
      </c>
    </row>
    <row r="2956" spans="1:25" x14ac:dyDescent="0.2">
      <c r="A2956">
        <v>2955</v>
      </c>
      <c r="B2956" s="1" t="str">
        <f>_xlfn.XLOOKUP('Sheet1 (4)'!AB2962,'Sheet1 (3)'!B:B,'Sheet1 (3)'!C:C,"",0)</f>
        <v>信越ポリマー</v>
      </c>
      <c r="C2956" s="1" t="str">
        <f>_xlfn.XLOOKUP('Sheet1 (4)'!AB2962,'Sheet1 (3)'!B:B,'Sheet1 (3)'!F:F,"",0)</f>
        <v>化学</v>
      </c>
      <c r="D2956" s="1">
        <f>ROUND('Sheet1 (4)'!E2962/100000000,2)</f>
        <v>0.81</v>
      </c>
      <c r="E2956" s="1">
        <f>ROUND('Sheet1 (4)'!F2962/100,2)</f>
        <v>72.180000000000007</v>
      </c>
      <c r="F2956" s="1">
        <f>ROUND('Sheet1 (4)'!G2962/100,2)</f>
        <v>97.33</v>
      </c>
      <c r="G2956" s="1">
        <f>ROUND('Sheet1 (4)'!H2962/100,2)</f>
        <v>127.5</v>
      </c>
      <c r="H2956" s="1">
        <f>ROUND('Sheet1 (4)'!I2962/100,2)</f>
        <v>110.52</v>
      </c>
      <c r="I2956" s="1">
        <f>ROUND('Sheet1 (4)'!J2962/100,2)</f>
        <v>132.72</v>
      </c>
      <c r="J2956" s="1">
        <f>ROUND('Sheet1 (4)'!K2962/100,2)</f>
        <v>144</v>
      </c>
      <c r="K2956" s="1">
        <f>ROUND('Sheet1 (4)'!L2962/100,2)</f>
        <v>164</v>
      </c>
      <c r="L2956" s="4">
        <f>ROUND(('Sheet1 (4)'!M2962+'Sheet1 (4)'!R2962)/100,2)</f>
        <v>69.05</v>
      </c>
      <c r="M2956" s="4">
        <f>ROUND(('Sheet1 (4)'!N2962+'Sheet1 (4)'!S2962)/100,2)</f>
        <v>0.95</v>
      </c>
      <c r="N2956" s="4">
        <f>ROUND(('Sheet1 (4)'!O2962+'Sheet1 (4)'!T2962)/100,2)</f>
        <v>-20.76</v>
      </c>
      <c r="O2956" s="4">
        <f>ROUND(('Sheet1 (4)'!P2962+'Sheet1 (4)'!U2962)/100,2)</f>
        <v>-3.41</v>
      </c>
      <c r="P2956" s="4">
        <f>ROUND(('Sheet1 (4)'!Q2962+'Sheet1 (4)'!V2962)/100,2)</f>
        <v>50.34</v>
      </c>
      <c r="Q2956" s="7">
        <f>ROUND('Sheet1 (4)'!W2962/100,2)</f>
        <v>0.05</v>
      </c>
      <c r="R2956" s="7">
        <f>ROUND('Sheet1 (4)'!X2962/100,2)</f>
        <v>7.0000000000000007E-2</v>
      </c>
      <c r="S2956" s="7">
        <f>ROUND('Sheet1 (4)'!Y2962/100,2)</f>
        <v>0.09</v>
      </c>
      <c r="T2956" s="7">
        <f>ROUND('Sheet1 (4)'!Z2962/100,2)</f>
        <v>0.08</v>
      </c>
      <c r="U2956" s="7">
        <f>ROUND('Sheet1 (4)'!AA2962/100,2)</f>
        <v>0.08</v>
      </c>
      <c r="V2956" s="1" t="str">
        <f>'Sheet1 (4)'!AB2962&amp;".T"</f>
        <v>7970.T</v>
      </c>
      <c r="W2956">
        <f>ROUND('Sheet1 (4)'!AC2962,2)</f>
        <v>14.56</v>
      </c>
      <c r="X2956">
        <f>ROUND('Sheet1 (4)'!AD2962,2)</f>
        <v>1.21</v>
      </c>
      <c r="Y2956" t="str">
        <f>_xlfn.XLOOKUP('Sheet1 (4)'!AB2962,'Sheet1 (3)'!B:B,'Sheet1 (3)'!D:D,"",0)</f>
        <v>プライム</v>
      </c>
    </row>
    <row r="2957" spans="1:25" x14ac:dyDescent="0.2">
      <c r="A2957">
        <v>2956</v>
      </c>
      <c r="B2957" s="1" t="str">
        <f>_xlfn.XLOOKUP('Sheet1 (4)'!AB2963,'Sheet1 (3)'!B:B,'Sheet1 (3)'!C:C,"",0)</f>
        <v>進学会ホールディングス</v>
      </c>
      <c r="C2957" s="1" t="str">
        <f>_xlfn.XLOOKUP('Sheet1 (4)'!AB2963,'Sheet1 (3)'!B:B,'Sheet1 (3)'!F:F,"",0)</f>
        <v>サービス業</v>
      </c>
      <c r="D2957" s="1">
        <f>ROUND('Sheet1 (4)'!E2963/100000000,2)</f>
        <v>0.18</v>
      </c>
      <c r="E2957" s="1">
        <f>ROUND('Sheet1 (4)'!F2963/100,2)</f>
        <v>-40.18</v>
      </c>
      <c r="F2957" s="1">
        <f>ROUND('Sheet1 (4)'!G2963/100,2)</f>
        <v>-95.84</v>
      </c>
      <c r="G2957" s="1">
        <f>ROUND('Sheet1 (4)'!H2963/100,2)</f>
        <v>-14.97</v>
      </c>
      <c r="H2957" s="1">
        <f>ROUND('Sheet1 (4)'!I2963/100,2)</f>
        <v>-13.79</v>
      </c>
      <c r="I2957" s="1">
        <f>ROUND('Sheet1 (4)'!J2963/100,2)</f>
        <v>-4.3899999999999997</v>
      </c>
      <c r="J2957" s="1" t="e">
        <f>ROUND('Sheet1 (4)'!K2963/100,2)</f>
        <v>#VALUE!</v>
      </c>
      <c r="K2957" s="1" t="e">
        <f>ROUND('Sheet1 (4)'!L2963/100,2)</f>
        <v>#VALUE!</v>
      </c>
      <c r="L2957" s="4">
        <f>ROUND(('Sheet1 (4)'!M2963+'Sheet1 (4)'!R2963)/100,2)</f>
        <v>12.29</v>
      </c>
      <c r="M2957" s="4">
        <f>ROUND(('Sheet1 (4)'!N2963+'Sheet1 (4)'!S2963)/100,2)</f>
        <v>-16.329999999999998</v>
      </c>
      <c r="N2957" s="4">
        <f>ROUND(('Sheet1 (4)'!O2963+'Sheet1 (4)'!T2963)/100,2)</f>
        <v>21.12</v>
      </c>
      <c r="O2957" s="4">
        <f>ROUND(('Sheet1 (4)'!P2963+'Sheet1 (4)'!U2963)/100,2)</f>
        <v>-11.33</v>
      </c>
      <c r="P2957" s="4">
        <f>ROUND(('Sheet1 (4)'!Q2963+'Sheet1 (4)'!V2963)/100,2)</f>
        <v>12.44</v>
      </c>
      <c r="Q2957" s="7">
        <f>ROUND('Sheet1 (4)'!W2963/100,2)</f>
        <v>-0.16</v>
      </c>
      <c r="R2957" s="7">
        <f>ROUND('Sheet1 (4)'!X2963/100,2)</f>
        <v>-0.34</v>
      </c>
      <c r="S2957" s="7">
        <f>ROUND('Sheet1 (4)'!Y2963/100,2)</f>
        <v>-0.13</v>
      </c>
      <c r="T2957" s="7">
        <f>ROUND('Sheet1 (4)'!Z2963/100,2)</f>
        <v>-0.16</v>
      </c>
      <c r="U2957" s="7">
        <f>ROUND('Sheet1 (4)'!AA2963/100,2)</f>
        <v>-0.06</v>
      </c>
      <c r="V2957" s="1" t="str">
        <f>'Sheet1 (4)'!AB2963&amp;".T"</f>
        <v>9760.T</v>
      </c>
      <c r="W2957" t="e">
        <f>ROUND('Sheet1 (4)'!AC2963,2)</f>
        <v>#VALUE!</v>
      </c>
      <c r="X2957">
        <f>ROUND('Sheet1 (4)'!AD2963,2)</f>
        <v>0.35</v>
      </c>
      <c r="Y2957" t="str">
        <f>_xlfn.XLOOKUP('Sheet1 (4)'!AB2963,'Sheet1 (3)'!B:B,'Sheet1 (3)'!D:D,"",0)</f>
        <v>スタンダード</v>
      </c>
    </row>
    <row r="2958" spans="1:25" x14ac:dyDescent="0.2">
      <c r="A2958">
        <v>2957</v>
      </c>
      <c r="B2958" s="1" t="str">
        <f>_xlfn.XLOOKUP('Sheet1 (4)'!AB2964,'Sheet1 (3)'!B:B,'Sheet1 (3)'!C:C,"",0)</f>
        <v>新報国マテリアル</v>
      </c>
      <c r="C2958" s="1" t="str">
        <f>_xlfn.XLOOKUP('Sheet1 (4)'!AB2964,'Sheet1 (3)'!B:B,'Sheet1 (3)'!F:F,"",0)</f>
        <v>鉄鋼</v>
      </c>
      <c r="D2958" s="1">
        <f>ROUND('Sheet1 (4)'!E2964/100000000,2)</f>
        <v>7.0000000000000007E-2</v>
      </c>
      <c r="E2958" s="1" t="e">
        <f>ROUND('Sheet1 (4)'!F2964/100,2)</f>
        <v>#VALUE!</v>
      </c>
      <c r="F2958" s="1" t="e">
        <f>ROUND('Sheet1 (4)'!G2964/100,2)</f>
        <v>#VALUE!</v>
      </c>
      <c r="G2958" s="1" t="e">
        <f>ROUND('Sheet1 (4)'!H2964/100,2)</f>
        <v>#VALUE!</v>
      </c>
      <c r="H2958" s="1" t="e">
        <f>ROUND('Sheet1 (4)'!I2964/100,2)</f>
        <v>#VALUE!</v>
      </c>
      <c r="I2958" s="1">
        <f>ROUND('Sheet1 (4)'!J2964/100,2)</f>
        <v>8.8699999999999992</v>
      </c>
      <c r="J2958" s="1" t="e">
        <f>ROUND('Sheet1 (4)'!K2964/100,2)</f>
        <v>#VALUE!</v>
      </c>
      <c r="K2958" s="1" t="e">
        <f>ROUND('Sheet1 (4)'!L2964/100,2)</f>
        <v>#VALUE!</v>
      </c>
      <c r="L2958" s="4" t="e">
        <f>ROUND(('Sheet1 (4)'!M2964+'Sheet1 (4)'!R2964)/100,2)</f>
        <v>#VALUE!</v>
      </c>
      <c r="M2958" s="4" t="e">
        <f>ROUND(('Sheet1 (4)'!N2964+'Sheet1 (4)'!S2964)/100,2)</f>
        <v>#VALUE!</v>
      </c>
      <c r="N2958" s="4" t="e">
        <f>ROUND(('Sheet1 (4)'!O2964+'Sheet1 (4)'!T2964)/100,2)</f>
        <v>#VALUE!</v>
      </c>
      <c r="O2958" s="4" t="e">
        <f>ROUND(('Sheet1 (4)'!P2964+'Sheet1 (4)'!U2964)/100,2)</f>
        <v>#VALUE!</v>
      </c>
      <c r="P2958" s="4">
        <f>ROUND(('Sheet1 (4)'!Q2964+'Sheet1 (4)'!V2964)/100,2)</f>
        <v>13.43</v>
      </c>
      <c r="Q2958" s="7" t="e">
        <f>ROUND('Sheet1 (4)'!W2964/100,2)</f>
        <v>#VALUE!</v>
      </c>
      <c r="R2958" s="7" t="e">
        <f>ROUND('Sheet1 (4)'!X2964/100,2)</f>
        <v>#VALUE!</v>
      </c>
      <c r="S2958" s="7" t="e">
        <f>ROUND('Sheet1 (4)'!Y2964/100,2)</f>
        <v>#VALUE!</v>
      </c>
      <c r="T2958" s="7" t="e">
        <f>ROUND('Sheet1 (4)'!Z2964/100,2)</f>
        <v>#VALUE!</v>
      </c>
      <c r="U2958" s="7">
        <f>ROUND('Sheet1 (4)'!AA2964/100,2)</f>
        <v>0.27</v>
      </c>
      <c r="V2958" s="1" t="str">
        <f>'Sheet1 (4)'!AB2964&amp;".T"</f>
        <v>5542.T</v>
      </c>
      <c r="W2958">
        <f>ROUND('Sheet1 (4)'!AC2964,2)</f>
        <v>7.46</v>
      </c>
      <c r="X2958">
        <f>ROUND('Sheet1 (4)'!AD2964,2)</f>
        <v>1.82</v>
      </c>
      <c r="Y2958" t="str">
        <f>_xlfn.XLOOKUP('Sheet1 (4)'!AB2964,'Sheet1 (3)'!B:B,'Sheet1 (3)'!D:D,"",0)</f>
        <v>スタンダード</v>
      </c>
    </row>
    <row r="2959" spans="1:25" x14ac:dyDescent="0.2">
      <c r="A2959">
        <v>2958</v>
      </c>
      <c r="B2959" s="1" t="str">
        <f>_xlfn.XLOOKUP('Sheet1 (4)'!AB2965,'Sheet1 (3)'!B:B,'Sheet1 (3)'!C:C,"",0)</f>
        <v>神姫バス</v>
      </c>
      <c r="C2959" s="1" t="str">
        <f>_xlfn.XLOOKUP('Sheet1 (4)'!AB2965,'Sheet1 (3)'!B:B,'Sheet1 (3)'!F:F,"",0)</f>
        <v>陸運業</v>
      </c>
      <c r="D2959" s="1">
        <f>ROUND('Sheet1 (4)'!E2965/100000000,2)</f>
        <v>0.12</v>
      </c>
      <c r="E2959" s="1">
        <f>ROUND('Sheet1 (4)'!F2965/100,2)</f>
        <v>-22.66</v>
      </c>
      <c r="F2959" s="1">
        <f>ROUND('Sheet1 (4)'!G2965/100,2)</f>
        <v>3.01</v>
      </c>
      <c r="G2959" s="1">
        <f>ROUND('Sheet1 (4)'!H2965/100,2)</f>
        <v>23.63</v>
      </c>
      <c r="H2959" s="1">
        <f>ROUND('Sheet1 (4)'!I2965/100,2)</f>
        <v>31.45</v>
      </c>
      <c r="I2959" s="1">
        <f>ROUND('Sheet1 (4)'!J2965/100,2)</f>
        <v>34.76</v>
      </c>
      <c r="J2959" s="1" t="e">
        <f>ROUND('Sheet1 (4)'!K2965/100,2)</f>
        <v>#VALUE!</v>
      </c>
      <c r="K2959" s="1" t="e">
        <f>ROUND('Sheet1 (4)'!L2965/100,2)</f>
        <v>#VALUE!</v>
      </c>
      <c r="L2959" s="4">
        <f>ROUND(('Sheet1 (4)'!M2965+'Sheet1 (4)'!R2965)/100,2)</f>
        <v>-48.37</v>
      </c>
      <c r="M2959" s="4">
        <f>ROUND(('Sheet1 (4)'!N2965+'Sheet1 (4)'!S2965)/100,2)</f>
        <v>65.81</v>
      </c>
      <c r="N2959" s="4">
        <f>ROUND(('Sheet1 (4)'!O2965+'Sheet1 (4)'!T2965)/100,2)</f>
        <v>1.82</v>
      </c>
      <c r="O2959" s="4">
        <f>ROUND(('Sheet1 (4)'!P2965+'Sheet1 (4)'!U2965)/100,2)</f>
        <v>-28.05</v>
      </c>
      <c r="P2959" s="4">
        <f>ROUND(('Sheet1 (4)'!Q2965+'Sheet1 (4)'!V2965)/100,2)</f>
        <v>-5.82</v>
      </c>
      <c r="Q2959" s="7">
        <f>ROUND('Sheet1 (4)'!W2965/100,2)</f>
        <v>-0.05</v>
      </c>
      <c r="R2959" s="7">
        <f>ROUND('Sheet1 (4)'!X2965/100,2)</f>
        <v>0.05</v>
      </c>
      <c r="S2959" s="7">
        <f>ROUND('Sheet1 (4)'!Y2965/100,2)</f>
        <v>0.04</v>
      </c>
      <c r="T2959" s="7">
        <f>ROUND('Sheet1 (4)'!Z2965/100,2)</f>
        <v>0.05</v>
      </c>
      <c r="U2959" s="7">
        <f>ROUND('Sheet1 (4)'!AA2965/100,2)</f>
        <v>0.05</v>
      </c>
      <c r="V2959" s="1" t="str">
        <f>'Sheet1 (4)'!AB2965&amp;".T"</f>
        <v>9083.T</v>
      </c>
      <c r="W2959">
        <f>ROUND('Sheet1 (4)'!AC2965,2)</f>
        <v>5.77</v>
      </c>
      <c r="X2959">
        <f>ROUND('Sheet1 (4)'!AD2965,2)</f>
        <v>0</v>
      </c>
      <c r="Y2959" t="str">
        <f>_xlfn.XLOOKUP('Sheet1 (4)'!AB2965,'Sheet1 (3)'!B:B,'Sheet1 (3)'!D:D,"",0)</f>
        <v>スタンダード</v>
      </c>
    </row>
    <row r="2960" spans="1:25" x14ac:dyDescent="0.2">
      <c r="A2960">
        <v>2959</v>
      </c>
      <c r="B2960" s="1" t="str">
        <f>_xlfn.XLOOKUP('Sheet1 (4)'!AB2966,'Sheet1 (3)'!B:B,'Sheet1 (3)'!C:C,"",0)</f>
        <v>信金中央金庫　優先出資証券</v>
      </c>
      <c r="C2960" s="1" t="str">
        <f>_xlfn.XLOOKUP('Sheet1 (4)'!AB2966,'Sheet1 (3)'!B:B,'Sheet1 (3)'!F:F,"",0)</f>
        <v>-</v>
      </c>
      <c r="D2960" s="1">
        <f>ROUND('Sheet1 (4)'!E2966/100000000,2)</f>
        <v>0.09</v>
      </c>
      <c r="E2960" s="1" t="e">
        <f>ROUND('Sheet1 (4)'!F2966/100,2)</f>
        <v>#VALUE!</v>
      </c>
      <c r="F2960" s="1" t="e">
        <f>ROUND('Sheet1 (4)'!G2966/100,2)</f>
        <v>#VALUE!</v>
      </c>
      <c r="G2960" s="1" t="e">
        <f>ROUND('Sheet1 (4)'!H2966/100,2)</f>
        <v>#VALUE!</v>
      </c>
      <c r="H2960" s="1" t="e">
        <f>ROUND('Sheet1 (4)'!I2966/100,2)</f>
        <v>#VALUE!</v>
      </c>
      <c r="I2960" s="1" t="e">
        <f>ROUND('Sheet1 (4)'!J2966/100,2)</f>
        <v>#VALUE!</v>
      </c>
      <c r="J2960" s="1" t="e">
        <f>ROUND('Sheet1 (4)'!K2966/100,2)</f>
        <v>#VALUE!</v>
      </c>
      <c r="K2960" s="1" t="e">
        <f>ROUND('Sheet1 (4)'!L2966/100,2)</f>
        <v>#VALUE!</v>
      </c>
      <c r="L2960" s="4">
        <f>ROUND(('Sheet1 (4)'!M2966+'Sheet1 (4)'!R2966)/100,2)</f>
        <v>-11939.99</v>
      </c>
      <c r="M2960" s="4">
        <f>ROUND(('Sheet1 (4)'!N2966+'Sheet1 (4)'!S2966)/100,2)</f>
        <v>23670.19</v>
      </c>
      <c r="N2960" s="4">
        <f>ROUND(('Sheet1 (4)'!O2966+'Sheet1 (4)'!T2966)/100,2)</f>
        <v>5975.55</v>
      </c>
      <c r="O2960" s="4">
        <f>ROUND(('Sheet1 (4)'!P2966+'Sheet1 (4)'!U2966)/100,2)</f>
        <v>24961.17</v>
      </c>
      <c r="P2960" s="4">
        <f>ROUND(('Sheet1 (4)'!Q2966+'Sheet1 (4)'!V2966)/100,2)</f>
        <v>8865.08</v>
      </c>
      <c r="Q2960" s="7">
        <f>ROUND('Sheet1 (4)'!W2966/100,2)</f>
        <v>0.02</v>
      </c>
      <c r="R2960" s="7">
        <f>ROUND('Sheet1 (4)'!X2966/100,2)</f>
        <v>0.02</v>
      </c>
      <c r="S2960" s="7">
        <f>ROUND('Sheet1 (4)'!Y2966/100,2)</f>
        <v>0.02</v>
      </c>
      <c r="T2960" s="7">
        <f>ROUND('Sheet1 (4)'!Z2966/100,2)</f>
        <v>0.02</v>
      </c>
      <c r="U2960" s="7">
        <f>ROUND('Sheet1 (4)'!AA2966/100,2)</f>
        <v>0.03</v>
      </c>
      <c r="V2960" s="1" t="str">
        <f>'Sheet1 (4)'!AB2966&amp;".T"</f>
        <v>8421.T</v>
      </c>
      <c r="W2960">
        <f>ROUND('Sheet1 (4)'!AC2966,2)</f>
        <v>40.020000000000003</v>
      </c>
      <c r="X2960">
        <f>ROUND('Sheet1 (4)'!AD2966,2)</f>
        <v>1.03</v>
      </c>
      <c r="Y2960" t="str">
        <f>_xlfn.XLOOKUP('Sheet1 (4)'!AB2966,'Sheet1 (3)'!B:B,'Sheet1 (3)'!D:D,"",0)</f>
        <v>出資証券</v>
      </c>
    </row>
    <row r="2961" spans="1:25" x14ac:dyDescent="0.2">
      <c r="A2961">
        <v>2960</v>
      </c>
      <c r="B2961" s="1" t="str">
        <f>_xlfn.XLOOKUP('Sheet1 (4)'!AB2967,'Sheet1 (3)'!B:B,'Sheet1 (3)'!C:C,"",0)</f>
        <v>シンコーホールディングス</v>
      </c>
      <c r="C2961" s="1" t="str">
        <f>_xlfn.XLOOKUP('Sheet1 (4)'!AB2967,'Sheet1 (3)'!B:B,'Sheet1 (3)'!F:F,"",0)</f>
        <v>建設業</v>
      </c>
      <c r="D2961" s="1">
        <f>ROUND('Sheet1 (4)'!E2967/100000000,2)</f>
        <v>0</v>
      </c>
      <c r="E2961" s="1" t="e">
        <f>ROUND('Sheet1 (4)'!F2967/100,2)</f>
        <v>#VALUE!</v>
      </c>
      <c r="F2961" s="1" t="e">
        <f>ROUND('Sheet1 (4)'!G2967/100,2)</f>
        <v>#VALUE!</v>
      </c>
      <c r="G2961" s="1" t="e">
        <f>ROUND('Sheet1 (4)'!H2967/100,2)</f>
        <v>#VALUE!</v>
      </c>
      <c r="H2961" s="1" t="e">
        <f>ROUND('Sheet1 (4)'!I2967/100,2)</f>
        <v>#VALUE!</v>
      </c>
      <c r="I2961" s="1" t="e">
        <f>ROUND('Sheet1 (4)'!J2967/100,2)</f>
        <v>#VALUE!</v>
      </c>
      <c r="J2961" s="1" t="e">
        <f>ROUND('Sheet1 (4)'!K2967/100,2)</f>
        <v>#VALUE!</v>
      </c>
      <c r="K2961" s="1" t="e">
        <f>ROUND('Sheet1 (4)'!L2967/100,2)</f>
        <v>#VALUE!</v>
      </c>
      <c r="L2961" s="4" t="e">
        <f>ROUND(('Sheet1 (4)'!M2967+'Sheet1 (4)'!R2967)/100,2)</f>
        <v>#VALUE!</v>
      </c>
      <c r="M2961" s="4" t="e">
        <f>ROUND(('Sheet1 (4)'!N2967+'Sheet1 (4)'!S2967)/100,2)</f>
        <v>#VALUE!</v>
      </c>
      <c r="N2961" s="4" t="e">
        <f>ROUND(('Sheet1 (4)'!O2967+'Sheet1 (4)'!T2967)/100,2)</f>
        <v>#VALUE!</v>
      </c>
      <c r="O2961" s="4" t="e">
        <f>ROUND(('Sheet1 (4)'!P2967+'Sheet1 (4)'!U2967)/100,2)</f>
        <v>#VALUE!</v>
      </c>
      <c r="P2961" s="4" t="e">
        <f>ROUND(('Sheet1 (4)'!Q2967+'Sheet1 (4)'!V2967)/100,2)</f>
        <v>#VALUE!</v>
      </c>
      <c r="Q2961" s="7" t="e">
        <f>ROUND('Sheet1 (4)'!W2967/100,2)</f>
        <v>#VALUE!</v>
      </c>
      <c r="R2961" s="7" t="e">
        <f>ROUND('Sheet1 (4)'!X2967/100,2)</f>
        <v>#VALUE!</v>
      </c>
      <c r="S2961" s="7" t="e">
        <f>ROUND('Sheet1 (4)'!Y2967/100,2)</f>
        <v>#VALUE!</v>
      </c>
      <c r="T2961" s="7" t="e">
        <f>ROUND('Sheet1 (4)'!Z2967/100,2)</f>
        <v>#VALUE!</v>
      </c>
      <c r="U2961" s="7" t="e">
        <f>ROUND('Sheet1 (4)'!AA2967/100,2)</f>
        <v>#VALUE!</v>
      </c>
      <c r="V2961" s="1" t="str">
        <f>'Sheet1 (4)'!AB2967&amp;".T"</f>
        <v>312A.T</v>
      </c>
      <c r="W2961" t="e">
        <f>ROUND('Sheet1 (4)'!AC2967,2)</f>
        <v>#VALUE!</v>
      </c>
      <c r="X2961" t="e">
        <f>ROUND('Sheet1 (4)'!AD2967,2)</f>
        <v>#VALUE!</v>
      </c>
      <c r="Y2961" t="str">
        <f>_xlfn.XLOOKUP('Sheet1 (4)'!AB2967,'Sheet1 (3)'!B:B,'Sheet1 (3)'!D:D,"",0)</f>
        <v>PRO Market</v>
      </c>
    </row>
    <row r="2962" spans="1:25" x14ac:dyDescent="0.2">
      <c r="A2962">
        <v>2961</v>
      </c>
      <c r="B2962" s="1" t="str">
        <f>_xlfn.XLOOKUP('Sheet1 (4)'!AB2968,'Sheet1 (3)'!B:B,'Sheet1 (3)'!C:C,"",0)</f>
        <v>ＳＨＩＮＫＯ</v>
      </c>
      <c r="C2962" s="1" t="str">
        <f>_xlfn.XLOOKUP('Sheet1 (4)'!AB2968,'Sheet1 (3)'!B:B,'Sheet1 (3)'!F:F,"",0)</f>
        <v>卸売業</v>
      </c>
      <c r="D2962" s="1">
        <f>ROUND('Sheet1 (4)'!E2968/100000000,2)</f>
        <v>0.06</v>
      </c>
      <c r="E2962" s="1">
        <f>ROUND('Sheet1 (4)'!F2968/100,2)</f>
        <v>4.76</v>
      </c>
      <c r="F2962" s="1">
        <f>ROUND('Sheet1 (4)'!G2968/100,2)</f>
        <v>6.06</v>
      </c>
      <c r="G2962" s="1">
        <f>ROUND('Sheet1 (4)'!H2968/100,2)</f>
        <v>7.53</v>
      </c>
      <c r="H2962" s="1">
        <f>ROUND('Sheet1 (4)'!I2968/100,2)</f>
        <v>6.27</v>
      </c>
      <c r="I2962" s="1">
        <f>ROUND('Sheet1 (4)'!J2968/100,2)</f>
        <v>6.88</v>
      </c>
      <c r="J2962" s="1" t="e">
        <f>ROUND('Sheet1 (4)'!K2968/100,2)</f>
        <v>#VALUE!</v>
      </c>
      <c r="K2962" s="1" t="e">
        <f>ROUND('Sheet1 (4)'!L2968/100,2)</f>
        <v>#VALUE!</v>
      </c>
      <c r="L2962" s="4" t="e">
        <f>ROUND(('Sheet1 (4)'!M2968+'Sheet1 (4)'!R2968)/100,2)</f>
        <v>#VALUE!</v>
      </c>
      <c r="M2962" s="4" t="e">
        <f>ROUND(('Sheet1 (4)'!N2968+'Sheet1 (4)'!S2968)/100,2)</f>
        <v>#VALUE!</v>
      </c>
      <c r="N2962" s="4">
        <f>ROUND(('Sheet1 (4)'!O2968+'Sheet1 (4)'!T2968)/100,2)</f>
        <v>-4.3</v>
      </c>
      <c r="O2962" s="4">
        <f>ROUND(('Sheet1 (4)'!P2968+'Sheet1 (4)'!U2968)/100,2)</f>
        <v>10.199999999999999</v>
      </c>
      <c r="P2962" s="4">
        <f>ROUND(('Sheet1 (4)'!Q2968+'Sheet1 (4)'!V2968)/100,2)</f>
        <v>7.35</v>
      </c>
      <c r="Q2962" s="7" t="e">
        <f>ROUND('Sheet1 (4)'!W2968/100,2)</f>
        <v>#VALUE!</v>
      </c>
      <c r="R2962" s="7">
        <f>ROUND('Sheet1 (4)'!X2968/100,2)</f>
        <v>0.4</v>
      </c>
      <c r="S2962" s="7">
        <f>ROUND('Sheet1 (4)'!Y2968/100,2)</f>
        <v>0.37</v>
      </c>
      <c r="T2962" s="7">
        <f>ROUND('Sheet1 (4)'!Z2968/100,2)</f>
        <v>0.23</v>
      </c>
      <c r="U2962" s="7">
        <f>ROUND('Sheet1 (4)'!AA2968/100,2)</f>
        <v>0.28000000000000003</v>
      </c>
      <c r="V2962" s="1" t="str">
        <f>'Sheet1 (4)'!AB2968&amp;".T"</f>
        <v>7120.T</v>
      </c>
      <c r="W2962">
        <f>ROUND('Sheet1 (4)'!AC2968,2)</f>
        <v>3.34</v>
      </c>
      <c r="X2962">
        <f>ROUND('Sheet1 (4)'!AD2968,2)</f>
        <v>0.98</v>
      </c>
      <c r="Y2962" t="str">
        <f>_xlfn.XLOOKUP('Sheet1 (4)'!AB2968,'Sheet1 (3)'!B:B,'Sheet1 (3)'!D:D,"",0)</f>
        <v>スタンダード</v>
      </c>
    </row>
    <row r="2963" spans="1:25" x14ac:dyDescent="0.2">
      <c r="A2963">
        <v>2962</v>
      </c>
      <c r="B2963" s="1" t="str">
        <f>_xlfn.XLOOKUP('Sheet1 (4)'!AB2969,'Sheet1 (3)'!B:B,'Sheet1 (3)'!C:C,"",0)</f>
        <v>新光商事</v>
      </c>
      <c r="C2963" s="1" t="str">
        <f>_xlfn.XLOOKUP('Sheet1 (4)'!AB2969,'Sheet1 (3)'!B:B,'Sheet1 (3)'!F:F,"",0)</f>
        <v>卸売業</v>
      </c>
      <c r="D2963" s="1">
        <f>ROUND('Sheet1 (4)'!E2969/100000000,2)</f>
        <v>0.28999999999999998</v>
      </c>
      <c r="E2963" s="1">
        <f>ROUND('Sheet1 (4)'!F2969/100,2)</f>
        <v>15.44</v>
      </c>
      <c r="F2963" s="1">
        <f>ROUND('Sheet1 (4)'!G2969/100,2)</f>
        <v>41.63</v>
      </c>
      <c r="G2963" s="1">
        <f>ROUND('Sheet1 (4)'!H2969/100,2)</f>
        <v>71.290000000000006</v>
      </c>
      <c r="H2963" s="1">
        <f>ROUND('Sheet1 (4)'!I2969/100,2)</f>
        <v>48.8</v>
      </c>
      <c r="I2963" s="1">
        <f>ROUND('Sheet1 (4)'!J2969/100,2)</f>
        <v>6.38</v>
      </c>
      <c r="J2963" s="1" t="e">
        <f>ROUND('Sheet1 (4)'!K2969/100,2)</f>
        <v>#VALUE!</v>
      </c>
      <c r="K2963" s="1" t="e">
        <f>ROUND('Sheet1 (4)'!L2969/100,2)</f>
        <v>#VALUE!</v>
      </c>
      <c r="L2963" s="4">
        <f>ROUND(('Sheet1 (4)'!M2969+'Sheet1 (4)'!R2969)/100,2)</f>
        <v>-52.41</v>
      </c>
      <c r="M2963" s="4">
        <f>ROUND(('Sheet1 (4)'!N2969+'Sheet1 (4)'!S2969)/100,2)</f>
        <v>-120.35</v>
      </c>
      <c r="N2963" s="4">
        <f>ROUND(('Sheet1 (4)'!O2969+'Sheet1 (4)'!T2969)/100,2)</f>
        <v>-8.9600000000000009</v>
      </c>
      <c r="O2963" s="4">
        <f>ROUND(('Sheet1 (4)'!P2969+'Sheet1 (4)'!U2969)/100,2)</f>
        <v>48.02</v>
      </c>
      <c r="P2963" s="4">
        <f>ROUND(('Sheet1 (4)'!Q2969+'Sheet1 (4)'!V2969)/100,2)</f>
        <v>286.31</v>
      </c>
      <c r="Q2963" s="7">
        <f>ROUND('Sheet1 (4)'!W2969/100,2)</f>
        <v>0.03</v>
      </c>
      <c r="R2963" s="7">
        <f>ROUND('Sheet1 (4)'!X2969/100,2)</f>
        <v>0.06</v>
      </c>
      <c r="S2963" s="7">
        <f>ROUND('Sheet1 (4)'!Y2969/100,2)</f>
        <v>0.09</v>
      </c>
      <c r="T2963" s="7">
        <f>ROUND('Sheet1 (4)'!Z2969/100,2)</f>
        <v>0.06</v>
      </c>
      <c r="U2963" s="7">
        <f>ROUND('Sheet1 (4)'!AA2969/100,2)</f>
        <v>0.01</v>
      </c>
      <c r="V2963" s="1" t="str">
        <f>'Sheet1 (4)'!AB2969&amp;".T"</f>
        <v>8141.T</v>
      </c>
      <c r="W2963">
        <f>ROUND('Sheet1 (4)'!AC2969,2)</f>
        <v>37.49</v>
      </c>
      <c r="X2963">
        <f>ROUND('Sheet1 (4)'!AD2969,2)</f>
        <v>0.57999999999999996</v>
      </c>
      <c r="Y2963" t="str">
        <f>_xlfn.XLOOKUP('Sheet1 (4)'!AB2969,'Sheet1 (3)'!B:B,'Sheet1 (3)'!D:D,"",0)</f>
        <v>プライム</v>
      </c>
    </row>
    <row r="2964" spans="1:25" x14ac:dyDescent="0.2">
      <c r="A2964">
        <v>2963</v>
      </c>
      <c r="B2964" s="1" t="str">
        <f>_xlfn.XLOOKUP('Sheet1 (4)'!AB2970,'Sheet1 (3)'!B:B,'Sheet1 (3)'!C:C,"",0)</f>
        <v>新明和工業</v>
      </c>
      <c r="C2964" s="1" t="str">
        <f>_xlfn.XLOOKUP('Sheet1 (4)'!AB2970,'Sheet1 (3)'!B:B,'Sheet1 (3)'!F:F,"",0)</f>
        <v>輸送用機器</v>
      </c>
      <c r="D2964" s="1">
        <f>ROUND('Sheet1 (4)'!E2970/100000000,2)</f>
        <v>0.66</v>
      </c>
      <c r="E2964" s="1">
        <f>ROUND('Sheet1 (4)'!F2970/100,2)</f>
        <v>104.8</v>
      </c>
      <c r="F2964" s="1">
        <f>ROUND('Sheet1 (4)'!G2970/100,2)</f>
        <v>105.7</v>
      </c>
      <c r="G2964" s="1">
        <f>ROUND('Sheet1 (4)'!H2970/100,2)</f>
        <v>92.95</v>
      </c>
      <c r="H2964" s="1">
        <f>ROUND('Sheet1 (4)'!I2970/100,2)</f>
        <v>117.65</v>
      </c>
      <c r="I2964" s="1">
        <f>ROUND('Sheet1 (4)'!J2970/100,2)</f>
        <v>139.69999999999999</v>
      </c>
      <c r="J2964" s="1" t="e">
        <f>ROUND('Sheet1 (4)'!K2970/100,2)</f>
        <v>#VALUE!</v>
      </c>
      <c r="K2964" s="1" t="e">
        <f>ROUND('Sheet1 (4)'!L2970/100,2)</f>
        <v>#VALUE!</v>
      </c>
      <c r="L2964" s="4">
        <f>ROUND(('Sheet1 (4)'!M2970+'Sheet1 (4)'!R2970)/100,2)</f>
        <v>89.87</v>
      </c>
      <c r="M2964" s="4">
        <f>ROUND(('Sheet1 (4)'!N2970+'Sheet1 (4)'!S2970)/100,2)</f>
        <v>87.77</v>
      </c>
      <c r="N2964" s="4">
        <f>ROUND(('Sheet1 (4)'!O2970+'Sheet1 (4)'!T2970)/100,2)</f>
        <v>-7.6</v>
      </c>
      <c r="O2964" s="4">
        <f>ROUND(('Sheet1 (4)'!P2970+'Sheet1 (4)'!U2970)/100,2)</f>
        <v>58.48</v>
      </c>
      <c r="P2964" s="4">
        <f>ROUND(('Sheet1 (4)'!Q2970+'Sheet1 (4)'!V2970)/100,2)</f>
        <v>96.93</v>
      </c>
      <c r="Q2964" s="7">
        <f>ROUND('Sheet1 (4)'!W2970/100,2)</f>
        <v>0.06</v>
      </c>
      <c r="R2964" s="7">
        <f>ROUND('Sheet1 (4)'!X2970/100,2)</f>
        <v>0.08</v>
      </c>
      <c r="S2964" s="7">
        <f>ROUND('Sheet1 (4)'!Y2970/100,2)</f>
        <v>0.08</v>
      </c>
      <c r="T2964" s="7">
        <f>ROUND('Sheet1 (4)'!Z2970/100,2)</f>
        <v>7.0000000000000007E-2</v>
      </c>
      <c r="U2964" s="7">
        <f>ROUND('Sheet1 (4)'!AA2970/100,2)</f>
        <v>0.08</v>
      </c>
      <c r="V2964" s="1" t="str">
        <f>'Sheet1 (4)'!AB2970&amp;".T"</f>
        <v>7224.T</v>
      </c>
      <c r="W2964">
        <f>ROUND('Sheet1 (4)'!AC2970,2)</f>
        <v>13.99</v>
      </c>
      <c r="X2964">
        <f>ROUND('Sheet1 (4)'!AD2970,2)</f>
        <v>1.05</v>
      </c>
      <c r="Y2964" t="str">
        <f>_xlfn.XLOOKUP('Sheet1 (4)'!AB2970,'Sheet1 (3)'!B:B,'Sheet1 (3)'!D:D,"",0)</f>
        <v>プライム</v>
      </c>
    </row>
    <row r="2965" spans="1:25" x14ac:dyDescent="0.2">
      <c r="A2965">
        <v>2964</v>
      </c>
      <c r="B2965" s="1" t="str">
        <f>_xlfn.XLOOKUP('Sheet1 (4)'!AB2971,'Sheet1 (3)'!B:B,'Sheet1 (3)'!C:C,"",0)</f>
        <v>新日本建設</v>
      </c>
      <c r="C2965" s="1" t="str">
        <f>_xlfn.XLOOKUP('Sheet1 (4)'!AB2971,'Sheet1 (3)'!B:B,'Sheet1 (3)'!F:F,"",0)</f>
        <v>建設業</v>
      </c>
      <c r="D2965" s="1">
        <f>ROUND('Sheet1 (4)'!E2971/100000000,2)</f>
        <v>0.57999999999999996</v>
      </c>
      <c r="E2965" s="1">
        <f>ROUND('Sheet1 (4)'!F2971/100,2)</f>
        <v>139.05000000000001</v>
      </c>
      <c r="F2965" s="1">
        <f>ROUND('Sheet1 (4)'!G2971/100,2)</f>
        <v>155.5</v>
      </c>
      <c r="G2965" s="1">
        <f>ROUND('Sheet1 (4)'!H2971/100,2)</f>
        <v>171.87</v>
      </c>
      <c r="H2965" s="1">
        <f>ROUND('Sheet1 (4)'!I2971/100,2)</f>
        <v>175.78</v>
      </c>
      <c r="I2965" s="1">
        <f>ROUND('Sheet1 (4)'!J2971/100,2)</f>
        <v>183.11</v>
      </c>
      <c r="J2965" s="1" t="e">
        <f>ROUND('Sheet1 (4)'!K2971/100,2)</f>
        <v>#VALUE!</v>
      </c>
      <c r="K2965" s="1" t="e">
        <f>ROUND('Sheet1 (4)'!L2971/100,2)</f>
        <v>#VALUE!</v>
      </c>
      <c r="L2965" s="4">
        <f>ROUND(('Sheet1 (4)'!M2971+'Sheet1 (4)'!R2971)/100,2)</f>
        <v>66.02</v>
      </c>
      <c r="M2965" s="4">
        <f>ROUND(('Sheet1 (4)'!N2971+'Sheet1 (4)'!S2971)/100,2)</f>
        <v>36.43</v>
      </c>
      <c r="N2965" s="4">
        <f>ROUND(('Sheet1 (4)'!O2971+'Sheet1 (4)'!T2971)/100,2)</f>
        <v>107.08</v>
      </c>
      <c r="O2965" s="4">
        <f>ROUND(('Sheet1 (4)'!P2971+'Sheet1 (4)'!U2971)/100,2)</f>
        <v>114.52</v>
      </c>
      <c r="P2965" s="4">
        <f>ROUND(('Sheet1 (4)'!Q2971+'Sheet1 (4)'!V2971)/100,2)</f>
        <v>-317.8</v>
      </c>
      <c r="Q2965" s="7">
        <f>ROUND('Sheet1 (4)'!W2971/100,2)</f>
        <v>0.12</v>
      </c>
      <c r="R2965" s="7">
        <f>ROUND('Sheet1 (4)'!X2971/100,2)</f>
        <v>0.12</v>
      </c>
      <c r="S2965" s="7">
        <f>ROUND('Sheet1 (4)'!Y2971/100,2)</f>
        <v>0.12</v>
      </c>
      <c r="T2965" s="7">
        <f>ROUND('Sheet1 (4)'!Z2971/100,2)</f>
        <v>0.11</v>
      </c>
      <c r="U2965" s="7">
        <f>ROUND('Sheet1 (4)'!AA2971/100,2)</f>
        <v>0.11</v>
      </c>
      <c r="V2965" s="1" t="str">
        <f>'Sheet1 (4)'!AB2971&amp;".T"</f>
        <v>1879.T</v>
      </c>
      <c r="W2965">
        <f>ROUND('Sheet1 (4)'!AC2971,2)</f>
        <v>7.46</v>
      </c>
      <c r="X2965">
        <f>ROUND('Sheet1 (4)'!AD2971,2)</f>
        <v>0.86</v>
      </c>
      <c r="Y2965" t="str">
        <f>_xlfn.XLOOKUP('Sheet1 (4)'!AB2971,'Sheet1 (3)'!B:B,'Sheet1 (3)'!D:D,"",0)</f>
        <v>プライム</v>
      </c>
    </row>
    <row r="2966" spans="1:25" x14ac:dyDescent="0.2">
      <c r="A2966">
        <v>2965</v>
      </c>
      <c r="B2966" s="1" t="str">
        <f>_xlfn.XLOOKUP('Sheet1 (4)'!AB2972,'Sheet1 (3)'!B:B,'Sheet1 (3)'!C:C,"",0)</f>
        <v>新日本製薬</v>
      </c>
      <c r="C2966" s="1" t="str">
        <f>_xlfn.XLOOKUP('Sheet1 (4)'!AB2972,'Sheet1 (3)'!B:B,'Sheet1 (3)'!F:F,"",0)</f>
        <v>化学</v>
      </c>
      <c r="D2966" s="1">
        <f>ROUND('Sheet1 (4)'!E2972/100000000,2)</f>
        <v>0.21</v>
      </c>
      <c r="E2966" s="1">
        <f>ROUND('Sheet1 (4)'!F2972/100,2)</f>
        <v>34.25</v>
      </c>
      <c r="F2966" s="1">
        <f>ROUND('Sheet1 (4)'!G2972/100,2)</f>
        <v>35.24</v>
      </c>
      <c r="G2966" s="1">
        <f>ROUND('Sheet1 (4)'!H2972/100,2)</f>
        <v>37.549999999999997</v>
      </c>
      <c r="H2966" s="1">
        <f>ROUND('Sheet1 (4)'!I2972/100,2)</f>
        <v>41.78</v>
      </c>
      <c r="I2966" s="1">
        <f>ROUND('Sheet1 (4)'!J2972/100,2)</f>
        <v>41.78</v>
      </c>
      <c r="J2966" s="1">
        <f>ROUND('Sheet1 (4)'!K2972/100,2)</f>
        <v>47.5</v>
      </c>
      <c r="K2966" s="1">
        <f>ROUND('Sheet1 (4)'!L2972/100,2)</f>
        <v>51.5</v>
      </c>
      <c r="L2966" s="4">
        <f>ROUND(('Sheet1 (4)'!M2972+'Sheet1 (4)'!R2972)/100,2)</f>
        <v>7.12</v>
      </c>
      <c r="M2966" s="4">
        <f>ROUND(('Sheet1 (4)'!N2972+'Sheet1 (4)'!S2972)/100,2)</f>
        <v>17.91</v>
      </c>
      <c r="N2966" s="4">
        <f>ROUND(('Sheet1 (4)'!O2972+'Sheet1 (4)'!T2972)/100,2)</f>
        <v>32.6</v>
      </c>
      <c r="O2966" s="4">
        <f>ROUND(('Sheet1 (4)'!P2972+'Sheet1 (4)'!U2972)/100,2)</f>
        <v>17.149999999999999</v>
      </c>
      <c r="P2966" s="4">
        <f>ROUND(('Sheet1 (4)'!Q2972+'Sheet1 (4)'!V2972)/100,2)</f>
        <v>17.149999999999999</v>
      </c>
      <c r="Q2966" s="7">
        <f>ROUND('Sheet1 (4)'!W2972/100,2)</f>
        <v>0.15</v>
      </c>
      <c r="R2966" s="7">
        <f>ROUND('Sheet1 (4)'!X2972/100,2)</f>
        <v>0.14000000000000001</v>
      </c>
      <c r="S2966" s="7">
        <f>ROUND('Sheet1 (4)'!Y2972/100,2)</f>
        <v>0.13</v>
      </c>
      <c r="T2966" s="7">
        <f>ROUND('Sheet1 (4)'!Z2972/100,2)</f>
        <v>0.13</v>
      </c>
      <c r="U2966" s="7">
        <f>ROUND('Sheet1 (4)'!AA2972/100,2)</f>
        <v>0.13</v>
      </c>
      <c r="V2966" s="1" t="str">
        <f>'Sheet1 (4)'!AB2972&amp;".T"</f>
        <v>4931.T</v>
      </c>
      <c r="W2966">
        <f>ROUND('Sheet1 (4)'!AC2972,2)</f>
        <v>18.47</v>
      </c>
      <c r="X2966">
        <f>ROUND('Sheet1 (4)'!AD2972,2)</f>
        <v>2.0699999999999998</v>
      </c>
      <c r="Y2966" t="str">
        <f>_xlfn.XLOOKUP('Sheet1 (4)'!AB2972,'Sheet1 (3)'!B:B,'Sheet1 (3)'!D:D,"",0)</f>
        <v>プライム</v>
      </c>
    </row>
    <row r="2967" spans="1:25" x14ac:dyDescent="0.2">
      <c r="A2967">
        <v>2966</v>
      </c>
      <c r="B2967" s="1" t="str">
        <f>_xlfn.XLOOKUP('Sheet1 (4)'!AB2973,'Sheet1 (3)'!B:B,'Sheet1 (3)'!C:C,"",0)</f>
        <v>シノブフーズ</v>
      </c>
      <c r="C2967" s="1" t="str">
        <f>_xlfn.XLOOKUP('Sheet1 (4)'!AB2973,'Sheet1 (3)'!B:B,'Sheet1 (3)'!F:F,"",0)</f>
        <v>食料品</v>
      </c>
      <c r="D2967" s="1">
        <f>ROUND('Sheet1 (4)'!E2973/100000000,2)</f>
        <v>0.12</v>
      </c>
      <c r="E2967" s="1">
        <f>ROUND('Sheet1 (4)'!F2973/100,2)</f>
        <v>10.97</v>
      </c>
      <c r="F2967" s="1">
        <f>ROUND('Sheet1 (4)'!G2973/100,2)</f>
        <v>15.27</v>
      </c>
      <c r="G2967" s="1">
        <f>ROUND('Sheet1 (4)'!H2973/100,2)</f>
        <v>18.77</v>
      </c>
      <c r="H2967" s="1">
        <f>ROUND('Sheet1 (4)'!I2973/100,2)</f>
        <v>23.7</v>
      </c>
      <c r="I2967" s="1">
        <f>ROUND('Sheet1 (4)'!J2973/100,2)</f>
        <v>23.33</v>
      </c>
      <c r="J2967" s="1" t="e">
        <f>ROUND('Sheet1 (4)'!K2973/100,2)</f>
        <v>#VALUE!</v>
      </c>
      <c r="K2967" s="1" t="e">
        <f>ROUND('Sheet1 (4)'!L2973/100,2)</f>
        <v>#VALUE!</v>
      </c>
      <c r="L2967" s="4">
        <f>ROUND(('Sheet1 (4)'!M2973+'Sheet1 (4)'!R2973)/100,2)</f>
        <v>19.7</v>
      </c>
      <c r="M2967" s="4">
        <f>ROUND(('Sheet1 (4)'!N2973+'Sheet1 (4)'!S2973)/100,2)</f>
        <v>15.93</v>
      </c>
      <c r="N2967" s="4">
        <f>ROUND(('Sheet1 (4)'!O2973+'Sheet1 (4)'!T2973)/100,2)</f>
        <v>20.3</v>
      </c>
      <c r="O2967" s="4">
        <f>ROUND(('Sheet1 (4)'!P2973+'Sheet1 (4)'!U2973)/100,2)</f>
        <v>19.71</v>
      </c>
      <c r="P2967" s="4">
        <f>ROUND(('Sheet1 (4)'!Q2973+'Sheet1 (4)'!V2973)/100,2)</f>
        <v>15.45</v>
      </c>
      <c r="Q2967" s="7">
        <f>ROUND('Sheet1 (4)'!W2973/100,2)</f>
        <v>0.06</v>
      </c>
      <c r="R2967" s="7">
        <f>ROUND('Sheet1 (4)'!X2973/100,2)</f>
        <v>0.08</v>
      </c>
      <c r="S2967" s="7">
        <f>ROUND('Sheet1 (4)'!Y2973/100,2)</f>
        <v>0.01</v>
      </c>
      <c r="T2967" s="7">
        <f>ROUND('Sheet1 (4)'!Z2973/100,2)</f>
        <v>0.08</v>
      </c>
      <c r="U2967" s="7">
        <f>ROUND('Sheet1 (4)'!AA2973/100,2)</f>
        <v>7.0000000000000007E-2</v>
      </c>
      <c r="V2967" s="1" t="str">
        <f>'Sheet1 (4)'!AB2973&amp;".T"</f>
        <v>2903.T</v>
      </c>
      <c r="W2967">
        <f>ROUND('Sheet1 (4)'!AC2973,2)</f>
        <v>17.62</v>
      </c>
      <c r="X2967">
        <f>ROUND('Sheet1 (4)'!AD2973,2)</f>
        <v>1.24</v>
      </c>
      <c r="Y2967" t="str">
        <f>_xlfn.XLOOKUP('Sheet1 (4)'!AB2973,'Sheet1 (3)'!B:B,'Sheet1 (3)'!D:D,"",0)</f>
        <v>スタンダード</v>
      </c>
    </row>
    <row r="2968" spans="1:25" x14ac:dyDescent="0.2">
      <c r="A2968">
        <v>2967</v>
      </c>
      <c r="B2968" s="1" t="str">
        <f>_xlfn.XLOOKUP('Sheet1 (4)'!AB2974,'Sheet1 (3)'!B:B,'Sheet1 (3)'!C:C,"",0)</f>
        <v>篠崎屋</v>
      </c>
      <c r="C2968" s="1" t="str">
        <f>_xlfn.XLOOKUP('Sheet1 (4)'!AB2974,'Sheet1 (3)'!B:B,'Sheet1 (3)'!F:F,"",0)</f>
        <v>食料品</v>
      </c>
      <c r="D2968" s="1">
        <f>ROUND('Sheet1 (4)'!E2974/100000000,2)</f>
        <v>0.14000000000000001</v>
      </c>
      <c r="E2968" s="1" t="e">
        <f>ROUND('Sheet1 (4)'!F2974/100,2)</f>
        <v>#VALUE!</v>
      </c>
      <c r="F2968" s="1" t="e">
        <f>ROUND('Sheet1 (4)'!G2974/100,2)</f>
        <v>#VALUE!</v>
      </c>
      <c r="G2968" s="1" t="e">
        <f>ROUND('Sheet1 (4)'!H2974/100,2)</f>
        <v>#VALUE!</v>
      </c>
      <c r="H2968" s="1" t="e">
        <f>ROUND('Sheet1 (4)'!I2974/100,2)</f>
        <v>#VALUE!</v>
      </c>
      <c r="I2968" s="1">
        <f>ROUND('Sheet1 (4)'!J2974/100,2)</f>
        <v>1.87</v>
      </c>
      <c r="J2968" s="1" t="e">
        <f>ROUND('Sheet1 (4)'!K2974/100,2)</f>
        <v>#VALUE!</v>
      </c>
      <c r="K2968" s="1" t="e">
        <f>ROUND('Sheet1 (4)'!L2974/100,2)</f>
        <v>#VALUE!</v>
      </c>
      <c r="L2968" s="4" t="e">
        <f>ROUND(('Sheet1 (4)'!M2974+'Sheet1 (4)'!R2974)/100,2)</f>
        <v>#VALUE!</v>
      </c>
      <c r="M2968" s="4" t="e">
        <f>ROUND(('Sheet1 (4)'!N2974+'Sheet1 (4)'!S2974)/100,2)</f>
        <v>#VALUE!</v>
      </c>
      <c r="N2968" s="4" t="e">
        <f>ROUND(('Sheet1 (4)'!O2974+'Sheet1 (4)'!T2974)/100,2)</f>
        <v>#VALUE!</v>
      </c>
      <c r="O2968" s="4" t="e">
        <f>ROUND(('Sheet1 (4)'!P2974+'Sheet1 (4)'!U2974)/100,2)</f>
        <v>#VALUE!</v>
      </c>
      <c r="P2968" s="4">
        <f>ROUND(('Sheet1 (4)'!Q2974+'Sheet1 (4)'!V2974)/100,2)</f>
        <v>3.02</v>
      </c>
      <c r="Q2968" s="7" t="e">
        <f>ROUND('Sheet1 (4)'!W2974/100,2)</f>
        <v>#VALUE!</v>
      </c>
      <c r="R2968" s="7" t="e">
        <f>ROUND('Sheet1 (4)'!X2974/100,2)</f>
        <v>#VALUE!</v>
      </c>
      <c r="S2968" s="7" t="e">
        <f>ROUND('Sheet1 (4)'!Y2974/100,2)</f>
        <v>#VALUE!</v>
      </c>
      <c r="T2968" s="7" t="e">
        <f>ROUND('Sheet1 (4)'!Z2974/100,2)</f>
        <v>#VALUE!</v>
      </c>
      <c r="U2968" s="7">
        <f>ROUND('Sheet1 (4)'!AA2974/100,2)</f>
        <v>0.16</v>
      </c>
      <c r="V2968" s="1" t="str">
        <f>'Sheet1 (4)'!AB2974&amp;".T"</f>
        <v>2926.T</v>
      </c>
      <c r="W2968">
        <f>ROUND('Sheet1 (4)'!AC2974,2)</f>
        <v>12.4</v>
      </c>
      <c r="X2968">
        <f>ROUND('Sheet1 (4)'!AD2974,2)</f>
        <v>1.19</v>
      </c>
      <c r="Y2968" t="str">
        <f>_xlfn.XLOOKUP('Sheet1 (4)'!AB2974,'Sheet1 (3)'!B:B,'Sheet1 (3)'!D:D,"",0)</f>
        <v>スタンダード</v>
      </c>
    </row>
    <row r="2969" spans="1:25" x14ac:dyDescent="0.2">
      <c r="A2969">
        <v>2968</v>
      </c>
      <c r="B2969" s="1" t="str">
        <f>_xlfn.XLOOKUP('Sheet1 (4)'!AB2975,'Sheet1 (3)'!B:B,'Sheet1 (3)'!C:C,"",0)</f>
        <v>シンポ</v>
      </c>
      <c r="C2969" s="1" t="str">
        <f>_xlfn.XLOOKUP('Sheet1 (4)'!AB2975,'Sheet1 (3)'!B:B,'Sheet1 (3)'!F:F,"",0)</f>
        <v>金属製品</v>
      </c>
      <c r="D2969" s="1">
        <f>ROUND('Sheet1 (4)'!E2975/100000000,2)</f>
        <v>0.06</v>
      </c>
      <c r="E2969" s="1">
        <f>ROUND('Sheet1 (4)'!F2975/100,2)</f>
        <v>6.69</v>
      </c>
      <c r="F2969" s="1">
        <f>ROUND('Sheet1 (4)'!G2975/100,2)</f>
        <v>8.8699999999999992</v>
      </c>
      <c r="G2969" s="1">
        <f>ROUND('Sheet1 (4)'!H2975/100,2)</f>
        <v>9.57</v>
      </c>
      <c r="H2969" s="1">
        <f>ROUND('Sheet1 (4)'!I2975/100,2)</f>
        <v>10.15</v>
      </c>
      <c r="I2969" s="1">
        <f>ROUND('Sheet1 (4)'!J2975/100,2)</f>
        <v>9.76</v>
      </c>
      <c r="J2969" s="1" t="e">
        <f>ROUND('Sheet1 (4)'!K2975/100,2)</f>
        <v>#VALUE!</v>
      </c>
      <c r="K2969" s="1" t="e">
        <f>ROUND('Sheet1 (4)'!L2975/100,2)</f>
        <v>#VALUE!</v>
      </c>
      <c r="L2969" s="4">
        <f>ROUND(('Sheet1 (4)'!M2975+'Sheet1 (4)'!R2975)/100,2)</f>
        <v>5.27</v>
      </c>
      <c r="M2969" s="4">
        <f>ROUND(('Sheet1 (4)'!N2975+'Sheet1 (4)'!S2975)/100,2)</f>
        <v>-5.59</v>
      </c>
      <c r="N2969" s="4">
        <f>ROUND(('Sheet1 (4)'!O2975+'Sheet1 (4)'!T2975)/100,2)</f>
        <v>7.96</v>
      </c>
      <c r="O2969" s="4">
        <f>ROUND(('Sheet1 (4)'!P2975+'Sheet1 (4)'!U2975)/100,2)</f>
        <v>12.59</v>
      </c>
      <c r="P2969" s="4">
        <f>ROUND(('Sheet1 (4)'!Q2975+'Sheet1 (4)'!V2975)/100,2)</f>
        <v>-12.07</v>
      </c>
      <c r="Q2969" s="7">
        <f>ROUND('Sheet1 (4)'!W2975/100,2)</f>
        <v>0.1</v>
      </c>
      <c r="R2969" s="7">
        <f>ROUND('Sheet1 (4)'!X2975/100,2)</f>
        <v>0.1</v>
      </c>
      <c r="S2969" s="7">
        <f>ROUND('Sheet1 (4)'!Y2975/100,2)</f>
        <v>0.11</v>
      </c>
      <c r="T2969" s="7">
        <f>ROUND('Sheet1 (4)'!Z2975/100,2)</f>
        <v>0.1</v>
      </c>
      <c r="U2969" s="7">
        <f>ROUND('Sheet1 (4)'!AA2975/100,2)</f>
        <v>0.09</v>
      </c>
      <c r="V2969" s="1" t="str">
        <f>'Sheet1 (4)'!AB2975&amp;".T"</f>
        <v>5903.T</v>
      </c>
      <c r="W2969">
        <f>ROUND('Sheet1 (4)'!AC2975,2)</f>
        <v>10.6</v>
      </c>
      <c r="X2969">
        <f>ROUND('Sheet1 (4)'!AD2975,2)</f>
        <v>0.97</v>
      </c>
      <c r="Y2969" t="str">
        <f>_xlfn.XLOOKUP('Sheet1 (4)'!AB2975,'Sheet1 (3)'!B:B,'Sheet1 (3)'!D:D,"",0)</f>
        <v>スタンダード</v>
      </c>
    </row>
    <row r="2970" spans="1:25" x14ac:dyDescent="0.2">
      <c r="A2970">
        <v>2969</v>
      </c>
      <c r="B2970" s="1" t="str">
        <f>_xlfn.XLOOKUP('Sheet1 (4)'!AB2976,'Sheet1 (3)'!B:B,'Sheet1 (3)'!C:C,"",0)</f>
        <v>神鋼商事</v>
      </c>
      <c r="C2970" s="1" t="str">
        <f>_xlfn.XLOOKUP('Sheet1 (4)'!AB2976,'Sheet1 (3)'!B:B,'Sheet1 (3)'!F:F,"",0)</f>
        <v>卸売業</v>
      </c>
      <c r="D2970" s="1">
        <f>ROUND('Sheet1 (4)'!E2976/100000000,2)</f>
        <v>0.26</v>
      </c>
      <c r="E2970" s="1">
        <f>ROUND('Sheet1 (4)'!F2976/100,2)</f>
        <v>37.869999999999997</v>
      </c>
      <c r="F2970" s="1">
        <f>ROUND('Sheet1 (4)'!G2976/100,2)</f>
        <v>93.09</v>
      </c>
      <c r="G2970" s="1">
        <f>ROUND('Sheet1 (4)'!H2976/100,2)</f>
        <v>134.58000000000001</v>
      </c>
      <c r="H2970" s="1">
        <f>ROUND('Sheet1 (4)'!I2976/100,2)</f>
        <v>144.54</v>
      </c>
      <c r="I2970" s="1">
        <f>ROUND('Sheet1 (4)'!J2976/100,2)</f>
        <v>117.49</v>
      </c>
      <c r="J2970" s="1" t="e">
        <f>ROUND('Sheet1 (4)'!K2976/100,2)</f>
        <v>#VALUE!</v>
      </c>
      <c r="K2970" s="1" t="e">
        <f>ROUND('Sheet1 (4)'!L2976/100,2)</f>
        <v>#VALUE!</v>
      </c>
      <c r="L2970" s="4">
        <f>ROUND(('Sheet1 (4)'!M2976+'Sheet1 (4)'!R2976)/100,2)</f>
        <v>128.46</v>
      </c>
      <c r="M2970" s="4">
        <f>ROUND(('Sheet1 (4)'!N2976+'Sheet1 (4)'!S2976)/100,2)</f>
        <v>-100.85</v>
      </c>
      <c r="N2970" s="4">
        <f>ROUND(('Sheet1 (4)'!O2976+'Sheet1 (4)'!T2976)/100,2)</f>
        <v>61.41</v>
      </c>
      <c r="O2970" s="4">
        <f>ROUND(('Sheet1 (4)'!P2976+'Sheet1 (4)'!U2976)/100,2)</f>
        <v>63.01</v>
      </c>
      <c r="P2970" s="4">
        <f>ROUND(('Sheet1 (4)'!Q2976+'Sheet1 (4)'!V2976)/100,2)</f>
        <v>136.77000000000001</v>
      </c>
      <c r="Q2970" s="7">
        <f>ROUND('Sheet1 (4)'!W2976/100,2)</f>
        <v>0.03</v>
      </c>
      <c r="R2970" s="7">
        <f>ROUND('Sheet1 (4)'!X2976/100,2)</f>
        <v>0.13</v>
      </c>
      <c r="S2970" s="7">
        <f>ROUND('Sheet1 (4)'!Y2976/100,2)</f>
        <v>0.14000000000000001</v>
      </c>
      <c r="T2970" s="7">
        <f>ROUND('Sheet1 (4)'!Z2976/100,2)</f>
        <v>0.11</v>
      </c>
      <c r="U2970" s="7">
        <f>ROUND('Sheet1 (4)'!AA2976/100,2)</f>
        <v>0.09</v>
      </c>
      <c r="V2970" s="1" t="str">
        <f>'Sheet1 (4)'!AB2976&amp;".T"</f>
        <v>8075.T</v>
      </c>
      <c r="W2970">
        <f>ROUND('Sheet1 (4)'!AC2976,2)</f>
        <v>7.62</v>
      </c>
      <c r="X2970">
        <f>ROUND('Sheet1 (4)'!AD2976,2)</f>
        <v>0.66</v>
      </c>
      <c r="Y2970" t="str">
        <f>_xlfn.XLOOKUP('Sheet1 (4)'!AB2976,'Sheet1 (3)'!B:B,'Sheet1 (3)'!D:D,"",0)</f>
        <v>プライム</v>
      </c>
    </row>
    <row r="2971" spans="1:25" x14ac:dyDescent="0.2">
      <c r="A2971">
        <v>2970</v>
      </c>
      <c r="B2971" s="1" t="str">
        <f>_xlfn.XLOOKUP('Sheet1 (4)'!AB2977,'Sheet1 (3)'!B:B,'Sheet1 (3)'!C:C,"",0)</f>
        <v>新東</v>
      </c>
      <c r="C2971" s="1" t="str">
        <f>_xlfn.XLOOKUP('Sheet1 (4)'!AB2977,'Sheet1 (3)'!B:B,'Sheet1 (3)'!F:F,"",0)</f>
        <v>ガラス・土石製品</v>
      </c>
      <c r="D2971" s="1">
        <f>ROUND('Sheet1 (4)'!E2977/100000000,2)</f>
        <v>0.01</v>
      </c>
      <c r="E2971" s="1" t="e">
        <f>ROUND('Sheet1 (4)'!F2977/100,2)</f>
        <v>#VALUE!</v>
      </c>
      <c r="F2971" s="1" t="e">
        <f>ROUND('Sheet1 (4)'!G2977/100,2)</f>
        <v>#VALUE!</v>
      </c>
      <c r="G2971" s="1" t="e">
        <f>ROUND('Sheet1 (4)'!H2977/100,2)</f>
        <v>#VALUE!</v>
      </c>
      <c r="H2971" s="1" t="e">
        <f>ROUND('Sheet1 (4)'!I2977/100,2)</f>
        <v>#VALUE!</v>
      </c>
      <c r="I2971" s="1">
        <f>ROUND('Sheet1 (4)'!J2977/100,2)</f>
        <v>1.49</v>
      </c>
      <c r="J2971" s="1" t="e">
        <f>ROUND('Sheet1 (4)'!K2977/100,2)</f>
        <v>#VALUE!</v>
      </c>
      <c r="K2971" s="1" t="e">
        <f>ROUND('Sheet1 (4)'!L2977/100,2)</f>
        <v>#VALUE!</v>
      </c>
      <c r="L2971" s="4" t="e">
        <f>ROUND(('Sheet1 (4)'!M2977+'Sheet1 (4)'!R2977)/100,2)</f>
        <v>#VALUE!</v>
      </c>
      <c r="M2971" s="4" t="e">
        <f>ROUND(('Sheet1 (4)'!N2977+'Sheet1 (4)'!S2977)/100,2)</f>
        <v>#VALUE!</v>
      </c>
      <c r="N2971" s="4" t="e">
        <f>ROUND(('Sheet1 (4)'!O2977+'Sheet1 (4)'!T2977)/100,2)</f>
        <v>#VALUE!</v>
      </c>
      <c r="O2971" s="4" t="e">
        <f>ROUND(('Sheet1 (4)'!P2977+'Sheet1 (4)'!U2977)/100,2)</f>
        <v>#VALUE!</v>
      </c>
      <c r="P2971" s="4">
        <f>ROUND(('Sheet1 (4)'!Q2977+'Sheet1 (4)'!V2977)/100,2)</f>
        <v>3.48</v>
      </c>
      <c r="Q2971" s="7" t="e">
        <f>ROUND('Sheet1 (4)'!W2977/100,2)</f>
        <v>#VALUE!</v>
      </c>
      <c r="R2971" s="7" t="e">
        <f>ROUND('Sheet1 (4)'!X2977/100,2)</f>
        <v>#VALUE!</v>
      </c>
      <c r="S2971" s="7" t="e">
        <f>ROUND('Sheet1 (4)'!Y2977/100,2)</f>
        <v>#VALUE!</v>
      </c>
      <c r="T2971" s="7" t="e">
        <f>ROUND('Sheet1 (4)'!Z2977/100,2)</f>
        <v>#VALUE!</v>
      </c>
      <c r="U2971" s="7">
        <f>ROUND('Sheet1 (4)'!AA2977/100,2)</f>
        <v>0.04</v>
      </c>
      <c r="V2971" s="1" t="str">
        <f>'Sheet1 (4)'!AB2977&amp;".T"</f>
        <v>5380.T</v>
      </c>
      <c r="W2971">
        <f>ROUND('Sheet1 (4)'!AC2977,2)</f>
        <v>9.1</v>
      </c>
      <c r="X2971">
        <f>ROUND('Sheet1 (4)'!AD2977,2)</f>
        <v>0.34</v>
      </c>
      <c r="Y2971" t="str">
        <f>_xlfn.XLOOKUP('Sheet1 (4)'!AB2977,'Sheet1 (3)'!B:B,'Sheet1 (3)'!D:D,"",0)</f>
        <v>スタンダード</v>
      </c>
    </row>
    <row r="2972" spans="1:25" x14ac:dyDescent="0.2">
      <c r="A2972">
        <v>2971</v>
      </c>
      <c r="B2972" s="1" t="str">
        <f>_xlfn.XLOOKUP('Sheet1 (4)'!AB2978,'Sheet1 (3)'!B:B,'Sheet1 (3)'!C:C,"",0)</f>
        <v>新都ホールディングス</v>
      </c>
      <c r="C2972" s="1" t="str">
        <f>_xlfn.XLOOKUP('Sheet1 (4)'!AB2978,'Sheet1 (3)'!B:B,'Sheet1 (3)'!F:F,"",0)</f>
        <v>卸売業</v>
      </c>
      <c r="D2972" s="1">
        <f>ROUND('Sheet1 (4)'!E2978/100000000,2)</f>
        <v>0.45</v>
      </c>
      <c r="E2972" s="1">
        <f>ROUND('Sheet1 (4)'!F2978/100,2)</f>
        <v>-1.36</v>
      </c>
      <c r="F2972" s="1">
        <f>ROUND('Sheet1 (4)'!G2978/100,2)</f>
        <v>0.46</v>
      </c>
      <c r="G2972" s="1">
        <f>ROUND('Sheet1 (4)'!H2978/100,2)</f>
        <v>-2.1800000000000002</v>
      </c>
      <c r="H2972" s="1">
        <f>ROUND('Sheet1 (4)'!I2978/100,2)</f>
        <v>-2.91</v>
      </c>
      <c r="I2972" s="1">
        <f>ROUND('Sheet1 (4)'!J2978/100,2)</f>
        <v>0.46</v>
      </c>
      <c r="J2972" s="1" t="e">
        <f>ROUND('Sheet1 (4)'!K2978/100,2)</f>
        <v>#VALUE!</v>
      </c>
      <c r="K2972" s="1" t="e">
        <f>ROUND('Sheet1 (4)'!L2978/100,2)</f>
        <v>#VALUE!</v>
      </c>
      <c r="L2972" s="4" t="e">
        <f>ROUND(('Sheet1 (4)'!M2978+'Sheet1 (4)'!R2978)/100,2)</f>
        <v>#VALUE!</v>
      </c>
      <c r="M2972" s="4">
        <f>ROUND(('Sheet1 (4)'!N2978+'Sheet1 (4)'!S2978)/100,2)</f>
        <v>1.21</v>
      </c>
      <c r="N2972" s="4">
        <f>ROUND(('Sheet1 (4)'!O2978+'Sheet1 (4)'!T2978)/100,2)</f>
        <v>-4.5199999999999996</v>
      </c>
      <c r="O2972" s="4">
        <f>ROUND(('Sheet1 (4)'!P2978+'Sheet1 (4)'!U2978)/100,2)</f>
        <v>-2</v>
      </c>
      <c r="P2972" s="4">
        <f>ROUND(('Sheet1 (4)'!Q2978+'Sheet1 (4)'!V2978)/100,2)</f>
        <v>0.85</v>
      </c>
      <c r="Q2972" s="7">
        <f>ROUND('Sheet1 (4)'!W2978/100,2)</f>
        <v>-0.35</v>
      </c>
      <c r="R2972" s="7">
        <f>ROUND('Sheet1 (4)'!X2978/100,2)</f>
        <v>0.09</v>
      </c>
      <c r="S2972" s="7">
        <f>ROUND('Sheet1 (4)'!Y2978/100,2)</f>
        <v>-0.19</v>
      </c>
      <c r="T2972" s="7">
        <f>ROUND('Sheet1 (4)'!Z2978/100,2)</f>
        <v>-0.38</v>
      </c>
      <c r="U2972" s="7">
        <f>ROUND('Sheet1 (4)'!AA2978/100,2)</f>
        <v>0.02</v>
      </c>
      <c r="V2972" s="1" t="str">
        <f>'Sheet1 (4)'!AB2978&amp;".T"</f>
        <v>2776.T</v>
      </c>
      <c r="W2972" t="e">
        <f>ROUND('Sheet1 (4)'!AC2978,2)</f>
        <v>#VALUE!</v>
      </c>
      <c r="X2972">
        <f>ROUND('Sheet1 (4)'!AD2978,2)</f>
        <v>3.26</v>
      </c>
      <c r="Y2972" t="str">
        <f>_xlfn.XLOOKUP('Sheet1 (4)'!AB2978,'Sheet1 (3)'!B:B,'Sheet1 (3)'!D:D,"",0)</f>
        <v>スタンダード</v>
      </c>
    </row>
    <row r="2973" spans="1:25" x14ac:dyDescent="0.2">
      <c r="A2973">
        <v>2972</v>
      </c>
      <c r="B2973" s="1" t="str">
        <f>_xlfn.XLOOKUP('Sheet1 (4)'!AB2979,'Sheet1 (3)'!B:B,'Sheet1 (3)'!C:C,"",0)</f>
        <v>神東塗料</v>
      </c>
      <c r="C2973" s="1" t="str">
        <f>_xlfn.XLOOKUP('Sheet1 (4)'!AB2979,'Sheet1 (3)'!B:B,'Sheet1 (3)'!F:F,"",0)</f>
        <v>化学</v>
      </c>
      <c r="D2973" s="1">
        <f>ROUND('Sheet1 (4)'!E2979/100000000,2)</f>
        <v>0.34</v>
      </c>
      <c r="E2973" s="1">
        <f>ROUND('Sheet1 (4)'!F2979/100,2)</f>
        <v>0.53</v>
      </c>
      <c r="F2973" s="1">
        <f>ROUND('Sheet1 (4)'!G2979/100,2)</f>
        <v>-3.42</v>
      </c>
      <c r="G2973" s="1">
        <f>ROUND('Sheet1 (4)'!H2979/100,2)</f>
        <v>-12.03</v>
      </c>
      <c r="H2973" s="1">
        <f>ROUND('Sheet1 (4)'!I2979/100,2)</f>
        <v>-4.78</v>
      </c>
      <c r="I2973" s="1">
        <f>ROUND('Sheet1 (4)'!J2979/100,2)</f>
        <v>2.31</v>
      </c>
      <c r="J2973" s="1" t="e">
        <f>ROUND('Sheet1 (4)'!K2979/100,2)</f>
        <v>#VALUE!</v>
      </c>
      <c r="K2973" s="1" t="e">
        <f>ROUND('Sheet1 (4)'!L2979/100,2)</f>
        <v>#VALUE!</v>
      </c>
      <c r="L2973" s="4">
        <f>ROUND(('Sheet1 (4)'!M2979+'Sheet1 (4)'!R2979)/100,2)</f>
        <v>23.42</v>
      </c>
      <c r="M2973" s="4">
        <f>ROUND(('Sheet1 (4)'!N2979+'Sheet1 (4)'!S2979)/100,2)</f>
        <v>-8.2899999999999991</v>
      </c>
      <c r="N2973" s="4">
        <f>ROUND(('Sheet1 (4)'!O2979+'Sheet1 (4)'!T2979)/100,2)</f>
        <v>-6.49</v>
      </c>
      <c r="O2973" s="4">
        <f>ROUND(('Sheet1 (4)'!P2979+'Sheet1 (4)'!U2979)/100,2)</f>
        <v>-2.68</v>
      </c>
      <c r="P2973" s="4">
        <f>ROUND(('Sheet1 (4)'!Q2979+'Sheet1 (4)'!V2979)/100,2)</f>
        <v>-3.92</v>
      </c>
      <c r="Q2973" s="7">
        <f>ROUND('Sheet1 (4)'!W2979/100,2)</f>
        <v>0.04</v>
      </c>
      <c r="R2973" s="7">
        <f>ROUND('Sheet1 (4)'!X2979/100,2)</f>
        <v>-0.1</v>
      </c>
      <c r="S2973" s="7">
        <f>ROUND('Sheet1 (4)'!Y2979/100,2)</f>
        <v>-0.11</v>
      </c>
      <c r="T2973" s="7">
        <f>ROUND('Sheet1 (4)'!Z2979/100,2)</f>
        <v>-0.03</v>
      </c>
      <c r="U2973" s="7">
        <f>ROUND('Sheet1 (4)'!AA2979/100,2)</f>
        <v>0</v>
      </c>
      <c r="V2973" s="1" t="str">
        <f>'Sheet1 (4)'!AB2979&amp;".T"</f>
        <v>4615.T</v>
      </c>
      <c r="W2973" t="e">
        <f>ROUND('Sheet1 (4)'!AC2979,2)</f>
        <v>#VALUE!</v>
      </c>
      <c r="X2973">
        <f>ROUND('Sheet1 (4)'!AD2979,2)</f>
        <v>0.33</v>
      </c>
      <c r="Y2973" t="str">
        <f>_xlfn.XLOOKUP('Sheet1 (4)'!AB2979,'Sheet1 (3)'!B:B,'Sheet1 (3)'!D:D,"",0)</f>
        <v>スタンダード</v>
      </c>
    </row>
    <row r="2974" spans="1:25" x14ac:dyDescent="0.2">
      <c r="A2974">
        <v>2973</v>
      </c>
      <c r="B2974" s="1" t="str">
        <f>_xlfn.XLOOKUP('Sheet1 (4)'!AB2980,'Sheet1 (3)'!B:B,'Sheet1 (3)'!C:C,"",0)</f>
        <v>信和</v>
      </c>
      <c r="C2974" s="1" t="str">
        <f>_xlfn.XLOOKUP('Sheet1 (4)'!AB2980,'Sheet1 (3)'!B:B,'Sheet1 (3)'!F:F,"",0)</f>
        <v>金属製品</v>
      </c>
      <c r="D2974" s="1">
        <f>ROUND('Sheet1 (4)'!E2980/100000000,2)</f>
        <v>0.14000000000000001</v>
      </c>
      <c r="E2974" s="1">
        <f>ROUND('Sheet1 (4)'!F2980/100,2)</f>
        <v>18.059999999999999</v>
      </c>
      <c r="F2974" s="1">
        <f>ROUND('Sheet1 (4)'!G2980/100,2)</f>
        <v>21.55</v>
      </c>
      <c r="G2974" s="1">
        <f>ROUND('Sheet1 (4)'!H2980/100,2)</f>
        <v>15.29</v>
      </c>
      <c r="H2974" s="1">
        <f>ROUND('Sheet1 (4)'!I2980/100,2)</f>
        <v>7.24</v>
      </c>
      <c r="I2974" s="1">
        <f>ROUND('Sheet1 (4)'!J2980/100,2)</f>
        <v>16.57</v>
      </c>
      <c r="J2974" s="1" t="e">
        <f>ROUND('Sheet1 (4)'!K2980/100,2)</f>
        <v>#VALUE!</v>
      </c>
      <c r="K2974" s="1" t="e">
        <f>ROUND('Sheet1 (4)'!L2980/100,2)</f>
        <v>#VALUE!</v>
      </c>
      <c r="L2974" s="4">
        <f>ROUND(('Sheet1 (4)'!M2980+'Sheet1 (4)'!R2980)/100,2)</f>
        <v>27.11</v>
      </c>
      <c r="M2974" s="4">
        <f>ROUND(('Sheet1 (4)'!N2980+'Sheet1 (4)'!S2980)/100,2)</f>
        <v>0.18</v>
      </c>
      <c r="N2974" s="4">
        <f>ROUND(('Sheet1 (4)'!O2980+'Sheet1 (4)'!T2980)/100,2)</f>
        <v>0.27</v>
      </c>
      <c r="O2974" s="4">
        <f>ROUND(('Sheet1 (4)'!P2980+'Sheet1 (4)'!U2980)/100,2)</f>
        <v>13.47</v>
      </c>
      <c r="P2974" s="4">
        <f>ROUND(('Sheet1 (4)'!Q2980+'Sheet1 (4)'!V2980)/100,2)</f>
        <v>-34.700000000000003</v>
      </c>
      <c r="Q2974" s="7">
        <f>ROUND('Sheet1 (4)'!W2980/100,2)</f>
        <v>0.09</v>
      </c>
      <c r="R2974" s="7">
        <f>ROUND('Sheet1 (4)'!X2980/100,2)</f>
        <v>0.1</v>
      </c>
      <c r="S2974" s="7">
        <f>ROUND('Sheet1 (4)'!Y2980/100,2)</f>
        <v>0.06</v>
      </c>
      <c r="T2974" s="7">
        <f>ROUND('Sheet1 (4)'!Z2980/100,2)</f>
        <v>0.03</v>
      </c>
      <c r="U2974" s="7">
        <f>ROUND('Sheet1 (4)'!AA2980/100,2)</f>
        <v>0.06</v>
      </c>
      <c r="V2974" s="1" t="str">
        <f>'Sheet1 (4)'!AB2980&amp;".T"</f>
        <v>3447.T</v>
      </c>
      <c r="W2974">
        <f>ROUND('Sheet1 (4)'!AC2980,2)</f>
        <v>9.1300000000000008</v>
      </c>
      <c r="X2974">
        <f>ROUND('Sheet1 (4)'!AD2980,2)</f>
        <v>0.73</v>
      </c>
      <c r="Y2974" t="str">
        <f>_xlfn.XLOOKUP('Sheet1 (4)'!AB2980,'Sheet1 (3)'!B:B,'Sheet1 (3)'!D:D,"",0)</f>
        <v>スタンダード</v>
      </c>
    </row>
    <row r="2975" spans="1:25" x14ac:dyDescent="0.2">
      <c r="A2975">
        <v>2974</v>
      </c>
      <c r="B2975" s="1" t="str">
        <f>_xlfn.XLOOKUP('Sheet1 (4)'!AB2981,'Sheet1 (3)'!B:B,'Sheet1 (3)'!C:C,"",0)</f>
        <v>進和</v>
      </c>
      <c r="C2975" s="1" t="str">
        <f>_xlfn.XLOOKUP('Sheet1 (4)'!AB2981,'Sheet1 (3)'!B:B,'Sheet1 (3)'!F:F,"",0)</f>
        <v>卸売業</v>
      </c>
      <c r="D2975" s="1">
        <f>ROUND('Sheet1 (4)'!E2981/100000000,2)</f>
        <v>0.13</v>
      </c>
      <c r="E2975" s="1">
        <f>ROUND('Sheet1 (4)'!F2981/100,2)</f>
        <v>40.020000000000003</v>
      </c>
      <c r="F2975" s="1">
        <f>ROUND('Sheet1 (4)'!G2981/100,2)</f>
        <v>52.14</v>
      </c>
      <c r="G2975" s="1">
        <f>ROUND('Sheet1 (4)'!H2981/100,2)</f>
        <v>49.96</v>
      </c>
      <c r="H2975" s="1">
        <f>ROUND('Sheet1 (4)'!I2981/100,2)</f>
        <v>35.590000000000003</v>
      </c>
      <c r="I2975" s="1">
        <f>ROUND('Sheet1 (4)'!J2981/100,2)</f>
        <v>45.36</v>
      </c>
      <c r="J2975" s="1" t="e">
        <f>ROUND('Sheet1 (4)'!K2981/100,2)</f>
        <v>#VALUE!</v>
      </c>
      <c r="K2975" s="1" t="e">
        <f>ROUND('Sheet1 (4)'!L2981/100,2)</f>
        <v>#VALUE!</v>
      </c>
      <c r="L2975" s="4">
        <f>ROUND(('Sheet1 (4)'!M2981+'Sheet1 (4)'!R2981)/100,2)</f>
        <v>-20.52</v>
      </c>
      <c r="M2975" s="4">
        <f>ROUND(('Sheet1 (4)'!N2981+'Sheet1 (4)'!S2981)/100,2)</f>
        <v>59.54</v>
      </c>
      <c r="N2975" s="4">
        <f>ROUND(('Sheet1 (4)'!O2981+'Sheet1 (4)'!T2981)/100,2)</f>
        <v>-6.5</v>
      </c>
      <c r="O2975" s="4">
        <f>ROUND(('Sheet1 (4)'!P2981+'Sheet1 (4)'!U2981)/100,2)</f>
        <v>32.64</v>
      </c>
      <c r="P2975" s="4">
        <f>ROUND(('Sheet1 (4)'!Q2981+'Sheet1 (4)'!V2981)/100,2)</f>
        <v>105.26</v>
      </c>
      <c r="Q2975" s="7">
        <f>ROUND('Sheet1 (4)'!W2981/100,2)</f>
        <v>0.09</v>
      </c>
      <c r="R2975" s="7">
        <f>ROUND('Sheet1 (4)'!X2981/100,2)</f>
        <v>0.11</v>
      </c>
      <c r="S2975" s="7">
        <f>ROUND('Sheet1 (4)'!Y2981/100,2)</f>
        <v>0.1</v>
      </c>
      <c r="T2975" s="7">
        <f>ROUND('Sheet1 (4)'!Z2981/100,2)</f>
        <v>7.0000000000000007E-2</v>
      </c>
      <c r="U2975" s="7">
        <f>ROUND('Sheet1 (4)'!AA2981/100,2)</f>
        <v>0.08</v>
      </c>
      <c r="V2975" s="1" t="str">
        <f>'Sheet1 (4)'!AB2981&amp;".T"</f>
        <v>7607.T</v>
      </c>
      <c r="W2975">
        <f>ROUND('Sheet1 (4)'!AC2981,2)</f>
        <v>12.56</v>
      </c>
      <c r="X2975">
        <f>ROUND('Sheet1 (4)'!AD2981,2)</f>
        <v>0.96</v>
      </c>
      <c r="Y2975" t="str">
        <f>_xlfn.XLOOKUP('Sheet1 (4)'!AB2981,'Sheet1 (3)'!B:B,'Sheet1 (3)'!D:D,"",0)</f>
        <v>プライム</v>
      </c>
    </row>
    <row r="2976" spans="1:25" x14ac:dyDescent="0.2">
      <c r="A2976">
        <v>2975</v>
      </c>
      <c r="B2976" s="1" t="str">
        <f>_xlfn.XLOOKUP('Sheet1 (4)'!AB2982,'Sheet1 (3)'!B:B,'Sheet1 (3)'!C:C,"",0)</f>
        <v>Ｓｈｉｎｗａ　Ｗｉｓｅ　Ｈｏｌｄｉｎｇｓ</v>
      </c>
      <c r="C2976" s="1" t="str">
        <f>_xlfn.XLOOKUP('Sheet1 (4)'!AB2982,'Sheet1 (3)'!B:B,'Sheet1 (3)'!F:F,"",0)</f>
        <v>サービス業</v>
      </c>
      <c r="D2976" s="1">
        <f>ROUND('Sheet1 (4)'!E2982/100000000,2)</f>
        <v>0.11</v>
      </c>
      <c r="E2976" s="1">
        <f>ROUND('Sheet1 (4)'!F2982/100,2)</f>
        <v>0.31</v>
      </c>
      <c r="F2976" s="1">
        <f>ROUND('Sheet1 (4)'!G2982/100,2)</f>
        <v>4.58</v>
      </c>
      <c r="G2976" s="1">
        <f>ROUND('Sheet1 (4)'!H2982/100,2)</f>
        <v>5.15</v>
      </c>
      <c r="H2976" s="1">
        <f>ROUND('Sheet1 (4)'!I2982/100,2)</f>
        <v>-2.54</v>
      </c>
      <c r="I2976" s="1">
        <f>ROUND('Sheet1 (4)'!J2982/100,2)</f>
        <v>0.17</v>
      </c>
      <c r="J2976" s="1" t="e">
        <f>ROUND('Sheet1 (4)'!K2982/100,2)</f>
        <v>#VALUE!</v>
      </c>
      <c r="K2976" s="1" t="e">
        <f>ROUND('Sheet1 (4)'!L2982/100,2)</f>
        <v>#VALUE!</v>
      </c>
      <c r="L2976" s="4">
        <f>ROUND(('Sheet1 (4)'!M2982+'Sheet1 (4)'!R2982)/100,2)</f>
        <v>7.42</v>
      </c>
      <c r="M2976" s="4">
        <f>ROUND(('Sheet1 (4)'!N2982+'Sheet1 (4)'!S2982)/100,2)</f>
        <v>1.78</v>
      </c>
      <c r="N2976" s="4">
        <f>ROUND(('Sheet1 (4)'!O2982+'Sheet1 (4)'!T2982)/100,2)</f>
        <v>14.01</v>
      </c>
      <c r="O2976" s="4">
        <f>ROUND(('Sheet1 (4)'!P2982+'Sheet1 (4)'!U2982)/100,2)</f>
        <v>-10.59</v>
      </c>
      <c r="P2976" s="4">
        <f>ROUND(('Sheet1 (4)'!Q2982+'Sheet1 (4)'!V2982)/100,2)</f>
        <v>-1.88</v>
      </c>
      <c r="Q2976" s="7">
        <f>ROUND('Sheet1 (4)'!W2982/100,2)</f>
        <v>-0.1</v>
      </c>
      <c r="R2976" s="7">
        <f>ROUND('Sheet1 (4)'!X2982/100,2)</f>
        <v>0.09</v>
      </c>
      <c r="S2976" s="7">
        <f>ROUND('Sheet1 (4)'!Y2982/100,2)</f>
        <v>0.1</v>
      </c>
      <c r="T2976" s="7">
        <f>ROUND('Sheet1 (4)'!Z2982/100,2)</f>
        <v>-0.36</v>
      </c>
      <c r="U2976" s="7">
        <f>ROUND('Sheet1 (4)'!AA2982/100,2)</f>
        <v>-0.06</v>
      </c>
      <c r="V2976" s="1" t="str">
        <f>'Sheet1 (4)'!AB2982&amp;".T"</f>
        <v>2437.T</v>
      </c>
      <c r="W2976" t="e">
        <f>ROUND('Sheet1 (4)'!AC2982,2)</f>
        <v>#VALUE!</v>
      </c>
      <c r="X2976">
        <f>ROUND('Sheet1 (4)'!AD2982,2)</f>
        <v>1.49</v>
      </c>
      <c r="Y2976" t="str">
        <f>_xlfn.XLOOKUP('Sheet1 (4)'!AB2982,'Sheet1 (3)'!B:B,'Sheet1 (3)'!D:D,"",0)</f>
        <v>スタンダード</v>
      </c>
    </row>
    <row r="2977" spans="1:25" x14ac:dyDescent="0.2">
      <c r="A2977">
        <v>2976</v>
      </c>
      <c r="B2977" s="1" t="str">
        <f>_xlfn.XLOOKUP('Sheet1 (4)'!AB2983,'Sheet1 (3)'!B:B,'Sheet1 (3)'!C:C,"",0)</f>
        <v>神栄</v>
      </c>
      <c r="C2977" s="1" t="str">
        <f>_xlfn.XLOOKUP('Sheet1 (4)'!AB2983,'Sheet1 (3)'!B:B,'Sheet1 (3)'!F:F,"",0)</f>
        <v>卸売業</v>
      </c>
      <c r="D2977" s="1">
        <f>ROUND('Sheet1 (4)'!E2983/100000000,2)</f>
        <v>0.04</v>
      </c>
      <c r="E2977" s="1">
        <f>ROUND('Sheet1 (4)'!F2983/100,2)</f>
        <v>7.79</v>
      </c>
      <c r="F2977" s="1">
        <f>ROUND('Sheet1 (4)'!G2983/100,2)</f>
        <v>7.22</v>
      </c>
      <c r="G2977" s="1">
        <f>ROUND('Sheet1 (4)'!H2983/100,2)</f>
        <v>13.77</v>
      </c>
      <c r="H2977" s="1">
        <f>ROUND('Sheet1 (4)'!I2983/100,2)</f>
        <v>17.940000000000001</v>
      </c>
      <c r="I2977" s="1">
        <f>ROUND('Sheet1 (4)'!J2983/100,2)</f>
        <v>13.86</v>
      </c>
      <c r="J2977" s="1" t="e">
        <f>ROUND('Sheet1 (4)'!K2983/100,2)</f>
        <v>#VALUE!</v>
      </c>
      <c r="K2977" s="1" t="e">
        <f>ROUND('Sheet1 (4)'!L2983/100,2)</f>
        <v>#VALUE!</v>
      </c>
      <c r="L2977" s="4">
        <f>ROUND(('Sheet1 (4)'!M2983+'Sheet1 (4)'!R2983)/100,2)</f>
        <v>19</v>
      </c>
      <c r="M2977" s="4">
        <f>ROUND(('Sheet1 (4)'!N2983+'Sheet1 (4)'!S2983)/100,2)</f>
        <v>-15.55</v>
      </c>
      <c r="N2977" s="4">
        <f>ROUND(('Sheet1 (4)'!O2983+'Sheet1 (4)'!T2983)/100,2)</f>
        <v>5.28</v>
      </c>
      <c r="O2977" s="4">
        <f>ROUND(('Sheet1 (4)'!P2983+'Sheet1 (4)'!U2983)/100,2)</f>
        <v>12.27</v>
      </c>
      <c r="P2977" s="4">
        <f>ROUND(('Sheet1 (4)'!Q2983+'Sheet1 (4)'!V2983)/100,2)</f>
        <v>6.57</v>
      </c>
      <c r="Q2977" s="7">
        <f>ROUND('Sheet1 (4)'!W2983/100,2)</f>
        <v>0.23</v>
      </c>
      <c r="R2977" s="7">
        <f>ROUND('Sheet1 (4)'!X2983/100,2)</f>
        <v>0.16</v>
      </c>
      <c r="S2977" s="7">
        <f>ROUND('Sheet1 (4)'!Y2983/100,2)</f>
        <v>0.23</v>
      </c>
      <c r="T2977" s="7">
        <f>ROUND('Sheet1 (4)'!Z2983/100,2)</f>
        <v>0.27</v>
      </c>
      <c r="U2977" s="7">
        <f>ROUND('Sheet1 (4)'!AA2983/100,2)</f>
        <v>0.16</v>
      </c>
      <c r="V2977" s="1" t="str">
        <f>'Sheet1 (4)'!AB2983&amp;".T"</f>
        <v>3004.T</v>
      </c>
      <c r="W2977">
        <f>ROUND('Sheet1 (4)'!AC2983,2)</f>
        <v>4.7699999999999996</v>
      </c>
      <c r="X2977">
        <f>ROUND('Sheet1 (4)'!AD2983,2)</f>
        <v>0.9</v>
      </c>
      <c r="Y2977" t="str">
        <f>_xlfn.XLOOKUP('Sheet1 (4)'!AB2983,'Sheet1 (3)'!B:B,'Sheet1 (3)'!D:D,"",0)</f>
        <v>スタンダード</v>
      </c>
    </row>
    <row r="2978" spans="1:25" x14ac:dyDescent="0.2">
      <c r="A2978">
        <v>2977</v>
      </c>
      <c r="B2978" s="1" t="str">
        <f>_xlfn.XLOOKUP('Sheet1 (4)'!AB2984,'Sheet1 (3)'!B:B,'Sheet1 (3)'!C:C,"",0)</f>
        <v>塩野義製薬</v>
      </c>
      <c r="C2978" s="1" t="str">
        <f>_xlfn.XLOOKUP('Sheet1 (4)'!AB2984,'Sheet1 (3)'!B:B,'Sheet1 (3)'!F:F,"",0)</f>
        <v>医薬品</v>
      </c>
      <c r="D2978" s="1">
        <f>ROUND('Sheet1 (4)'!E2984/100000000,2)</f>
        <v>8.51</v>
      </c>
      <c r="E2978" s="1">
        <f>ROUND('Sheet1 (4)'!F2984/100,2)</f>
        <v>928.31</v>
      </c>
      <c r="F2978" s="1">
        <f>ROUND('Sheet1 (4)'!G2984/100,2)</f>
        <v>1106.67</v>
      </c>
      <c r="G2978" s="1">
        <f>ROUND('Sheet1 (4)'!H2984/100,2)</f>
        <v>1592.48</v>
      </c>
      <c r="H2978" s="1">
        <f>ROUND('Sheet1 (4)'!I2984/100,2)</f>
        <v>1683.79</v>
      </c>
      <c r="I2978" s="1">
        <f>ROUND('Sheet1 (4)'!J2984/100,2)</f>
        <v>1593.24</v>
      </c>
      <c r="J2978" s="1">
        <f>ROUND('Sheet1 (4)'!K2984/100,2)</f>
        <v>1753.32</v>
      </c>
      <c r="K2978" s="1">
        <f>ROUND('Sheet1 (4)'!L2984/100,2)</f>
        <v>1962.09</v>
      </c>
      <c r="L2978" s="4">
        <f>ROUND(('Sheet1 (4)'!M2984+'Sheet1 (4)'!R2984)/100,2)</f>
        <v>1037.78</v>
      </c>
      <c r="M2978" s="4">
        <f>ROUND(('Sheet1 (4)'!N2984+'Sheet1 (4)'!S2984)/100,2)</f>
        <v>58.64</v>
      </c>
      <c r="N2978" s="4">
        <f>ROUND(('Sheet1 (4)'!O2984+'Sheet1 (4)'!T2984)/100,2)</f>
        <v>1295.75</v>
      </c>
      <c r="O2978" s="4">
        <f>ROUND(('Sheet1 (4)'!P2984+'Sheet1 (4)'!U2984)/100,2)</f>
        <v>1602.06</v>
      </c>
      <c r="P2978" s="4">
        <f>ROUND(('Sheet1 (4)'!Q2984+'Sheet1 (4)'!V2984)/100,2)</f>
        <v>793.8</v>
      </c>
      <c r="Q2978" s="7">
        <f>ROUND('Sheet1 (4)'!W2984/100,2)</f>
        <v>0.14000000000000001</v>
      </c>
      <c r="R2978" s="7">
        <f>ROUND('Sheet1 (4)'!X2984/100,2)</f>
        <v>0.12</v>
      </c>
      <c r="S2978" s="7">
        <f>ROUND('Sheet1 (4)'!Y2984/100,2)</f>
        <v>0.17</v>
      </c>
      <c r="T2978" s="7">
        <f>ROUND('Sheet1 (4)'!Z2984/100,2)</f>
        <v>0.14000000000000001</v>
      </c>
      <c r="U2978" s="7">
        <f>ROUND('Sheet1 (4)'!AA2984/100,2)</f>
        <v>0.13</v>
      </c>
      <c r="V2978" s="1" t="str">
        <f>'Sheet1 (4)'!AB2984&amp;".T"</f>
        <v>4507.T</v>
      </c>
      <c r="W2978">
        <f>ROUND('Sheet1 (4)'!AC2984,2)</f>
        <v>12.99</v>
      </c>
      <c r="X2978">
        <f>ROUND('Sheet1 (4)'!AD2984,2)</f>
        <v>1.55</v>
      </c>
      <c r="Y2978" t="str">
        <f>_xlfn.XLOOKUP('Sheet1 (4)'!AB2984,'Sheet1 (3)'!B:B,'Sheet1 (3)'!D:D,"",0)</f>
        <v>プライム</v>
      </c>
    </row>
    <row r="2979" spans="1:25" x14ac:dyDescent="0.2">
      <c r="A2979">
        <v>2978</v>
      </c>
      <c r="B2979" s="1" t="str">
        <f>_xlfn.XLOOKUP('Sheet1 (4)'!AB2985,'Sheet1 (3)'!B:B,'Sheet1 (3)'!C:C,"",0)</f>
        <v>シップヘルスケアホールディングス</v>
      </c>
      <c r="C2979" s="1" t="str">
        <f>_xlfn.XLOOKUP('Sheet1 (4)'!AB2985,'Sheet1 (3)'!B:B,'Sheet1 (3)'!F:F,"",0)</f>
        <v>卸売業</v>
      </c>
      <c r="D2979" s="1">
        <f>ROUND('Sheet1 (4)'!E2985/100000000,2)</f>
        <v>0.92</v>
      </c>
      <c r="E2979" s="1">
        <f>ROUND('Sheet1 (4)'!F2985/100,2)</f>
        <v>211.7</v>
      </c>
      <c r="F2979" s="1">
        <f>ROUND('Sheet1 (4)'!G2985/100,2)</f>
        <v>207.44</v>
      </c>
      <c r="G2979" s="1">
        <f>ROUND('Sheet1 (4)'!H2985/100,2)</f>
        <v>211.57</v>
      </c>
      <c r="H2979" s="1">
        <f>ROUND('Sheet1 (4)'!I2985/100,2)</f>
        <v>244.43</v>
      </c>
      <c r="I2979" s="1">
        <f>ROUND('Sheet1 (4)'!J2985/100,2)</f>
        <v>263.91000000000003</v>
      </c>
      <c r="J2979" s="1">
        <f>ROUND('Sheet1 (4)'!K2985/100,2)</f>
        <v>263</v>
      </c>
      <c r="K2979" s="1">
        <f>ROUND('Sheet1 (4)'!L2985/100,2)</f>
        <v>280.75</v>
      </c>
      <c r="L2979" s="4">
        <f>ROUND(('Sheet1 (4)'!M2985+'Sheet1 (4)'!R2985)/100,2)</f>
        <v>4.83</v>
      </c>
      <c r="M2979" s="4">
        <f>ROUND(('Sheet1 (4)'!N2985+'Sheet1 (4)'!S2985)/100,2)</f>
        <v>85.58</v>
      </c>
      <c r="N2979" s="4">
        <f>ROUND(('Sheet1 (4)'!O2985+'Sheet1 (4)'!T2985)/100,2)</f>
        <v>73.31</v>
      </c>
      <c r="O2979" s="4">
        <f>ROUND(('Sheet1 (4)'!P2985+'Sheet1 (4)'!U2985)/100,2)</f>
        <v>244.07</v>
      </c>
      <c r="P2979" s="4">
        <f>ROUND(('Sheet1 (4)'!Q2985+'Sheet1 (4)'!V2985)/100,2)</f>
        <v>163.59</v>
      </c>
      <c r="Q2979" s="7">
        <f>ROUND('Sheet1 (4)'!W2985/100,2)</f>
        <v>0.11</v>
      </c>
      <c r="R2979" s="7">
        <f>ROUND('Sheet1 (4)'!X2985/100,2)</f>
        <v>0.1</v>
      </c>
      <c r="S2979" s="7">
        <f>ROUND('Sheet1 (4)'!Y2985/100,2)</f>
        <v>0.09</v>
      </c>
      <c r="T2979" s="7">
        <f>ROUND('Sheet1 (4)'!Z2985/100,2)</f>
        <v>0.1</v>
      </c>
      <c r="U2979" s="7">
        <f>ROUND('Sheet1 (4)'!AA2985/100,2)</f>
        <v>0.1</v>
      </c>
      <c r="V2979" s="1" t="str">
        <f>'Sheet1 (4)'!AB2985&amp;".T"</f>
        <v>3360.T</v>
      </c>
      <c r="W2979">
        <f>ROUND('Sheet1 (4)'!AC2985,2)</f>
        <v>15.84</v>
      </c>
      <c r="X2979">
        <f>ROUND('Sheet1 (4)'!AD2985,2)</f>
        <v>1.53</v>
      </c>
      <c r="Y2979" t="str">
        <f>_xlfn.XLOOKUP('Sheet1 (4)'!AB2985,'Sheet1 (3)'!B:B,'Sheet1 (3)'!D:D,"",0)</f>
        <v>プライム</v>
      </c>
    </row>
    <row r="2980" spans="1:25" x14ac:dyDescent="0.2">
      <c r="A2980">
        <v>2979</v>
      </c>
      <c r="B2980" s="1" t="str">
        <f>_xlfn.XLOOKUP('Sheet1 (4)'!AB2986,'Sheet1 (3)'!B:B,'Sheet1 (3)'!C:C,"",0)</f>
        <v>シライ電子工業</v>
      </c>
      <c r="C2980" s="1" t="str">
        <f>_xlfn.XLOOKUP('Sheet1 (4)'!AB2986,'Sheet1 (3)'!B:B,'Sheet1 (3)'!F:F,"",0)</f>
        <v>電気機器</v>
      </c>
      <c r="D2980" s="1">
        <f>ROUND('Sheet1 (4)'!E2986/100000000,2)</f>
        <v>0.15</v>
      </c>
      <c r="E2980" s="1">
        <f>ROUND('Sheet1 (4)'!F2986/100,2)</f>
        <v>1.19</v>
      </c>
      <c r="F2980" s="1">
        <f>ROUND('Sheet1 (4)'!G2986/100,2)</f>
        <v>15.6</v>
      </c>
      <c r="G2980" s="1">
        <f>ROUND('Sheet1 (4)'!H2986/100,2)</f>
        <v>28.34</v>
      </c>
      <c r="H2980" s="1">
        <f>ROUND('Sheet1 (4)'!I2986/100,2)</f>
        <v>23.08</v>
      </c>
      <c r="I2980" s="1">
        <f>ROUND('Sheet1 (4)'!J2986/100,2)</f>
        <v>25.77</v>
      </c>
      <c r="J2980" s="1" t="e">
        <f>ROUND('Sheet1 (4)'!K2986/100,2)</f>
        <v>#VALUE!</v>
      </c>
      <c r="K2980" s="1" t="e">
        <f>ROUND('Sheet1 (4)'!L2986/100,2)</f>
        <v>#VALUE!</v>
      </c>
      <c r="L2980" s="4">
        <f>ROUND(('Sheet1 (4)'!M2986+'Sheet1 (4)'!R2986)/100,2)</f>
        <v>1.68</v>
      </c>
      <c r="M2980" s="4">
        <f>ROUND(('Sheet1 (4)'!N2986+'Sheet1 (4)'!S2986)/100,2)</f>
        <v>19.05</v>
      </c>
      <c r="N2980" s="4">
        <f>ROUND(('Sheet1 (4)'!O2986+'Sheet1 (4)'!T2986)/100,2)</f>
        <v>27.12</v>
      </c>
      <c r="O2980" s="4">
        <f>ROUND(('Sheet1 (4)'!P2986+'Sheet1 (4)'!U2986)/100,2)</f>
        <v>31.71</v>
      </c>
      <c r="P2980" s="4">
        <f>ROUND(('Sheet1 (4)'!Q2986+'Sheet1 (4)'!V2986)/100,2)</f>
        <v>24.48</v>
      </c>
      <c r="Q2980" s="7">
        <f>ROUND('Sheet1 (4)'!W2986/100,2)</f>
        <v>-0.09</v>
      </c>
      <c r="R2980" s="7">
        <f>ROUND('Sheet1 (4)'!X2986/100,2)</f>
        <v>0.41</v>
      </c>
      <c r="S2980" s="7">
        <f>ROUND('Sheet1 (4)'!Y2986/100,2)</f>
        <v>0.41</v>
      </c>
      <c r="T2980" s="7">
        <f>ROUND('Sheet1 (4)'!Z2986/100,2)</f>
        <v>0.21</v>
      </c>
      <c r="U2980" s="7">
        <f>ROUND('Sheet1 (4)'!AA2986/100,2)</f>
        <v>0.23</v>
      </c>
      <c r="V2980" s="1" t="str">
        <f>'Sheet1 (4)'!AB2986&amp;".T"</f>
        <v>6658.T</v>
      </c>
      <c r="W2980">
        <f>ROUND('Sheet1 (4)'!AC2986,2)</f>
        <v>5.5</v>
      </c>
      <c r="X2980">
        <f>ROUND('Sheet1 (4)'!AD2986,2)</f>
        <v>1.04</v>
      </c>
      <c r="Y2980" t="str">
        <f>_xlfn.XLOOKUP('Sheet1 (4)'!AB2986,'Sheet1 (3)'!B:B,'Sheet1 (3)'!D:D,"",0)</f>
        <v>スタンダード</v>
      </c>
    </row>
    <row r="2981" spans="1:25" x14ac:dyDescent="0.2">
      <c r="A2981">
        <v>2980</v>
      </c>
      <c r="B2981" s="1" t="str">
        <f>_xlfn.XLOOKUP('Sheet1 (4)'!AB2987,'Sheet1 (3)'!B:B,'Sheet1 (3)'!C:C,"",0)</f>
        <v>白鳩</v>
      </c>
      <c r="C2981" s="1" t="str">
        <f>_xlfn.XLOOKUP('Sheet1 (4)'!AB2987,'Sheet1 (3)'!B:B,'Sheet1 (3)'!F:F,"",0)</f>
        <v>小売業</v>
      </c>
      <c r="D2981" s="1">
        <f>ROUND('Sheet1 (4)'!E2987/100000000,2)</f>
        <v>7.0000000000000007E-2</v>
      </c>
      <c r="E2981" s="1">
        <f>ROUND('Sheet1 (4)'!F2987/100,2)</f>
        <v>-1.72</v>
      </c>
      <c r="F2981" s="1">
        <f>ROUND('Sheet1 (4)'!G2987/100,2)</f>
        <v>-0.39</v>
      </c>
      <c r="G2981" s="1">
        <f>ROUND('Sheet1 (4)'!H2987/100,2)</f>
        <v>0.57999999999999996</v>
      </c>
      <c r="H2981" s="1">
        <f>ROUND('Sheet1 (4)'!I2987/100,2)</f>
        <v>-7.0000000000000007E-2</v>
      </c>
      <c r="I2981" s="1">
        <f>ROUND('Sheet1 (4)'!J2987/100,2)</f>
        <v>0.36</v>
      </c>
      <c r="J2981" s="1" t="e">
        <f>ROUND('Sheet1 (4)'!K2987/100,2)</f>
        <v>#VALUE!</v>
      </c>
      <c r="K2981" s="1" t="e">
        <f>ROUND('Sheet1 (4)'!L2987/100,2)</f>
        <v>#VALUE!</v>
      </c>
      <c r="L2981" s="4">
        <f>ROUND(('Sheet1 (4)'!M2987+'Sheet1 (4)'!R2987)/100,2)</f>
        <v>-16.64</v>
      </c>
      <c r="M2981" s="4">
        <f>ROUND(('Sheet1 (4)'!N2987+'Sheet1 (4)'!S2987)/100,2)</f>
        <v>6.5</v>
      </c>
      <c r="N2981" s="4">
        <f>ROUND(('Sheet1 (4)'!O2987+'Sheet1 (4)'!T2987)/100,2)</f>
        <v>2.59</v>
      </c>
      <c r="O2981" s="4">
        <f>ROUND(('Sheet1 (4)'!P2987+'Sheet1 (4)'!U2987)/100,2)</f>
        <v>-2.02</v>
      </c>
      <c r="P2981" s="4">
        <f>ROUND(('Sheet1 (4)'!Q2987+'Sheet1 (4)'!V2987)/100,2)</f>
        <v>2.9</v>
      </c>
      <c r="Q2981" s="7">
        <f>ROUND('Sheet1 (4)'!W2987/100,2)</f>
        <v>-0.11</v>
      </c>
      <c r="R2981" s="7">
        <f>ROUND('Sheet1 (4)'!X2987/100,2)</f>
        <v>-0.1</v>
      </c>
      <c r="S2981" s="7">
        <f>ROUND('Sheet1 (4)'!Y2987/100,2)</f>
        <v>0.03</v>
      </c>
      <c r="T2981" s="7">
        <f>ROUND('Sheet1 (4)'!Z2987/100,2)</f>
        <v>-0.06</v>
      </c>
      <c r="U2981" s="7">
        <f>ROUND('Sheet1 (4)'!AA2987/100,2)</f>
        <v>0.06</v>
      </c>
      <c r="V2981" s="1" t="str">
        <f>'Sheet1 (4)'!AB2987&amp;".T"</f>
        <v>3192.T</v>
      </c>
      <c r="W2981">
        <f>ROUND('Sheet1 (4)'!AC2987,2)</f>
        <v>3.25</v>
      </c>
      <c r="X2981">
        <f>ROUND('Sheet1 (4)'!AD2987,2)</f>
        <v>0.66</v>
      </c>
      <c r="Y2981" t="str">
        <f>_xlfn.XLOOKUP('Sheet1 (4)'!AB2987,'Sheet1 (3)'!B:B,'Sheet1 (3)'!D:D,"",0)</f>
        <v>スタンダード</v>
      </c>
    </row>
    <row r="2982" spans="1:25" x14ac:dyDescent="0.2">
      <c r="A2982">
        <v>2981</v>
      </c>
      <c r="B2982" s="1" t="str">
        <f>_xlfn.XLOOKUP('Sheet1 (4)'!AB2988,'Sheet1 (3)'!B:B,'Sheet1 (3)'!C:C,"",0)</f>
        <v>資生堂</v>
      </c>
      <c r="C2982" s="1" t="str">
        <f>_xlfn.XLOOKUP('Sheet1 (4)'!AB2988,'Sheet1 (3)'!B:B,'Sheet1 (3)'!F:F,"",0)</f>
        <v>化学</v>
      </c>
      <c r="D2982" s="1">
        <f>ROUND('Sheet1 (4)'!E2988/100000000,2)</f>
        <v>4</v>
      </c>
      <c r="E2982" s="1">
        <f>ROUND('Sheet1 (4)'!F2988/100,2)</f>
        <v>415.87</v>
      </c>
      <c r="F2982" s="1">
        <f>ROUND('Sheet1 (4)'!G2988/100,2)</f>
        <v>245.5</v>
      </c>
      <c r="G2982" s="1">
        <f>ROUND('Sheet1 (4)'!H2988/100,2)</f>
        <v>179.16</v>
      </c>
      <c r="H2982" s="1">
        <f>ROUND('Sheet1 (4)'!I2988/100,2)</f>
        <v>-95.84</v>
      </c>
      <c r="I2982" s="1">
        <f>ROUND('Sheet1 (4)'!J2988/100,2)</f>
        <v>-95.84</v>
      </c>
      <c r="J2982" s="1">
        <f>ROUND('Sheet1 (4)'!K2988/100,2)</f>
        <v>182.31</v>
      </c>
      <c r="K2982" s="1">
        <f>ROUND('Sheet1 (4)'!L2988/100,2)</f>
        <v>534.05999999999995</v>
      </c>
      <c r="L2982" s="4">
        <f>ROUND(('Sheet1 (4)'!M2988+'Sheet1 (4)'!R2988)/100,2)</f>
        <v>1866.26</v>
      </c>
      <c r="M2982" s="4">
        <f>ROUND(('Sheet1 (4)'!N2988+'Sheet1 (4)'!S2988)/100,2)</f>
        <v>54.27</v>
      </c>
      <c r="N2982" s="4">
        <f>ROUND(('Sheet1 (4)'!O2988+'Sheet1 (4)'!T2988)/100,2)</f>
        <v>534.9</v>
      </c>
      <c r="O2982" s="4">
        <f>ROUND(('Sheet1 (4)'!P2988+'Sheet1 (4)'!U2988)/100,2)</f>
        <v>-353.35</v>
      </c>
      <c r="P2982" s="4">
        <f>ROUND(('Sheet1 (4)'!Q2988+'Sheet1 (4)'!V2988)/100,2)</f>
        <v>-353.35</v>
      </c>
      <c r="Q2982" s="7">
        <f>ROUND('Sheet1 (4)'!W2988/100,2)</f>
        <v>0.08</v>
      </c>
      <c r="R2982" s="7">
        <f>ROUND('Sheet1 (4)'!X2988/100,2)</f>
        <v>0.06</v>
      </c>
      <c r="S2982" s="7">
        <f>ROUND('Sheet1 (4)'!Y2988/100,2)</f>
        <v>0.04</v>
      </c>
      <c r="T2982" s="7">
        <f>ROUND('Sheet1 (4)'!Z2988/100,2)</f>
        <v>-0.01</v>
      </c>
      <c r="U2982" s="7">
        <f>ROUND('Sheet1 (4)'!AA2988/100,2)</f>
        <v>-0.01</v>
      </c>
      <c r="V2982" s="1" t="str">
        <f>'Sheet1 (4)'!AB2988&amp;".T"</f>
        <v>4911.T</v>
      </c>
      <c r="W2982" t="e">
        <f>ROUND('Sheet1 (4)'!AC2988,2)</f>
        <v>#VALUE!</v>
      </c>
      <c r="X2982">
        <f>ROUND('Sheet1 (4)'!AD2988,2)</f>
        <v>1.67</v>
      </c>
      <c r="Y2982" t="str">
        <f>_xlfn.XLOOKUP('Sheet1 (4)'!AB2988,'Sheet1 (3)'!B:B,'Sheet1 (3)'!D:D,"",0)</f>
        <v>プライム</v>
      </c>
    </row>
    <row r="2983" spans="1:25" x14ac:dyDescent="0.2">
      <c r="A2983">
        <v>2982</v>
      </c>
      <c r="B2983" s="1" t="str">
        <f>_xlfn.XLOOKUP('Sheet1 (4)'!AB2989,'Sheet1 (3)'!B:B,'Sheet1 (3)'!C:C,"",0)</f>
        <v>指月電機製作所</v>
      </c>
      <c r="C2983" s="1" t="str">
        <f>_xlfn.XLOOKUP('Sheet1 (4)'!AB2989,'Sheet1 (3)'!B:B,'Sheet1 (3)'!F:F,"",0)</f>
        <v>電気機器</v>
      </c>
      <c r="D2983" s="1">
        <f>ROUND('Sheet1 (4)'!E2989/100000000,2)</f>
        <v>0.25</v>
      </c>
      <c r="E2983" s="1">
        <f>ROUND('Sheet1 (4)'!F2989/100,2)</f>
        <v>6.99</v>
      </c>
      <c r="F2983" s="1">
        <f>ROUND('Sheet1 (4)'!G2989/100,2)</f>
        <v>9.9700000000000006</v>
      </c>
      <c r="G2983" s="1">
        <f>ROUND('Sheet1 (4)'!H2989/100,2)</f>
        <v>9.3699999999999992</v>
      </c>
      <c r="H2983" s="1">
        <f>ROUND('Sheet1 (4)'!I2989/100,2)</f>
        <v>10.98</v>
      </c>
      <c r="I2983" s="1">
        <f>ROUND('Sheet1 (4)'!J2989/100,2)</f>
        <v>19.91</v>
      </c>
      <c r="J2983" s="1" t="e">
        <f>ROUND('Sheet1 (4)'!K2989/100,2)</f>
        <v>#VALUE!</v>
      </c>
      <c r="K2983" s="1" t="e">
        <f>ROUND('Sheet1 (4)'!L2989/100,2)</f>
        <v>#VALUE!</v>
      </c>
      <c r="L2983" s="4">
        <f>ROUND(('Sheet1 (4)'!M2989+'Sheet1 (4)'!R2989)/100,2)</f>
        <v>11.17</v>
      </c>
      <c r="M2983" s="4">
        <f>ROUND(('Sheet1 (4)'!N2989+'Sheet1 (4)'!S2989)/100,2)</f>
        <v>-18.399999999999999</v>
      </c>
      <c r="N2983" s="4">
        <f>ROUND(('Sheet1 (4)'!O2989+'Sheet1 (4)'!T2989)/100,2)</f>
        <v>10.57</v>
      </c>
      <c r="O2983" s="4">
        <f>ROUND(('Sheet1 (4)'!P2989+'Sheet1 (4)'!U2989)/100,2)</f>
        <v>-23.57</v>
      </c>
      <c r="P2983" s="4">
        <f>ROUND(('Sheet1 (4)'!Q2989+'Sheet1 (4)'!V2989)/100,2)</f>
        <v>9.9</v>
      </c>
      <c r="Q2983" s="7">
        <f>ROUND('Sheet1 (4)'!W2989/100,2)</f>
        <v>0.05</v>
      </c>
      <c r="R2983" s="7">
        <f>ROUND('Sheet1 (4)'!X2989/100,2)</f>
        <v>0.04</v>
      </c>
      <c r="S2983" s="7">
        <f>ROUND('Sheet1 (4)'!Y2989/100,2)</f>
        <v>0.03</v>
      </c>
      <c r="T2983" s="7">
        <f>ROUND('Sheet1 (4)'!Z2989/100,2)</f>
        <v>0.01</v>
      </c>
      <c r="U2983" s="7">
        <f>ROUND('Sheet1 (4)'!AA2989/100,2)</f>
        <v>0.05</v>
      </c>
      <c r="V2983" s="1" t="str">
        <f>'Sheet1 (4)'!AB2989&amp;".T"</f>
        <v>6994.T</v>
      </c>
      <c r="W2983">
        <f>ROUND('Sheet1 (4)'!AC2989,2)</f>
        <v>10.1</v>
      </c>
      <c r="X2983">
        <f>ROUND('Sheet1 (4)'!AD2989,2)</f>
        <v>0.76</v>
      </c>
      <c r="Y2983" t="str">
        <f>_xlfn.XLOOKUP('Sheet1 (4)'!AB2989,'Sheet1 (3)'!B:B,'Sheet1 (3)'!D:D,"",0)</f>
        <v>スタンダード</v>
      </c>
    </row>
    <row r="2984" spans="1:25" x14ac:dyDescent="0.2">
      <c r="A2984">
        <v>2983</v>
      </c>
      <c r="B2984" s="1" t="str">
        <f>_xlfn.XLOOKUP('Sheet1 (4)'!AB2990,'Sheet1 (3)'!B:B,'Sheet1 (3)'!C:C,"",0)</f>
        <v>しずおかフィナンシャルグループ</v>
      </c>
      <c r="C2984" s="1" t="str">
        <f>_xlfn.XLOOKUP('Sheet1 (4)'!AB2990,'Sheet1 (3)'!B:B,'Sheet1 (3)'!F:F,"",0)</f>
        <v>銀行業</v>
      </c>
      <c r="D2984" s="1">
        <f>ROUND('Sheet1 (4)'!E2990/100000000,2)</f>
        <v>5.42</v>
      </c>
      <c r="E2984" s="1" t="e">
        <f>ROUND('Sheet1 (4)'!F2990/100,2)</f>
        <v>#VALUE!</v>
      </c>
      <c r="F2984" s="1" t="e">
        <f>ROUND('Sheet1 (4)'!G2990/100,2)</f>
        <v>#VALUE!</v>
      </c>
      <c r="G2984" s="1" t="e">
        <f>ROUND('Sheet1 (4)'!H2990/100,2)</f>
        <v>#VALUE!</v>
      </c>
      <c r="H2984" s="1" t="e">
        <f>ROUND('Sheet1 (4)'!I2990/100,2)</f>
        <v>#VALUE!</v>
      </c>
      <c r="I2984" s="1" t="e">
        <f>ROUND('Sheet1 (4)'!J2990/100,2)</f>
        <v>#VALUE!</v>
      </c>
      <c r="J2984" s="1">
        <f>ROUND('Sheet1 (4)'!K2990/100,2)</f>
        <v>1011.49</v>
      </c>
      <c r="K2984" s="1">
        <f>ROUND('Sheet1 (4)'!L2990/100,2)</f>
        <v>1161.4000000000001</v>
      </c>
      <c r="L2984" s="4">
        <f>ROUND(('Sheet1 (4)'!M2990+'Sheet1 (4)'!R2990)/100,2)</f>
        <v>-2557.4699999999998</v>
      </c>
      <c r="M2984" s="4">
        <f>ROUND(('Sheet1 (4)'!N2990+'Sheet1 (4)'!S2990)/100,2)</f>
        <v>-1018.31</v>
      </c>
      <c r="N2984" s="4">
        <f>ROUND(('Sheet1 (4)'!O2990+'Sheet1 (4)'!T2990)/100,2)</f>
        <v>-6708.14</v>
      </c>
      <c r="O2984" s="4">
        <f>ROUND(('Sheet1 (4)'!P2990+'Sheet1 (4)'!U2990)/100,2)</f>
        <v>-1942.63</v>
      </c>
      <c r="P2984" s="4">
        <f>ROUND(('Sheet1 (4)'!Q2990+'Sheet1 (4)'!V2990)/100,2)</f>
        <v>-4763.8599999999997</v>
      </c>
      <c r="Q2984" s="7">
        <f>ROUND('Sheet1 (4)'!W2990/100,2)</f>
        <v>0.04</v>
      </c>
      <c r="R2984" s="7">
        <f>ROUND('Sheet1 (4)'!X2990/100,2)</f>
        <v>0.04</v>
      </c>
      <c r="S2984" s="7">
        <f>ROUND('Sheet1 (4)'!Y2990/100,2)</f>
        <v>0.05</v>
      </c>
      <c r="T2984" s="7">
        <f>ROUND('Sheet1 (4)'!Z2990/100,2)</f>
        <v>0.05</v>
      </c>
      <c r="U2984" s="7">
        <f>ROUND('Sheet1 (4)'!AA2990/100,2)</f>
        <v>0.06</v>
      </c>
      <c r="V2984" s="1" t="str">
        <f>'Sheet1 (4)'!AB2990&amp;".T"</f>
        <v>5831.T</v>
      </c>
      <c r="W2984">
        <f>ROUND('Sheet1 (4)'!AC2990,2)</f>
        <v>13.23</v>
      </c>
      <c r="X2984">
        <f>ROUND('Sheet1 (4)'!AD2990,2)</f>
        <v>0.91</v>
      </c>
      <c r="Y2984" t="str">
        <f>_xlfn.XLOOKUP('Sheet1 (4)'!AB2990,'Sheet1 (3)'!B:B,'Sheet1 (3)'!D:D,"",0)</f>
        <v>プライム</v>
      </c>
    </row>
    <row r="2985" spans="1:25" x14ac:dyDescent="0.2">
      <c r="A2985">
        <v>2984</v>
      </c>
      <c r="B2985" s="1" t="str">
        <f>_xlfn.XLOOKUP('Sheet1 (4)'!AB2991,'Sheet1 (3)'!B:B,'Sheet1 (3)'!C:C,"",0)</f>
        <v>静岡ガス</v>
      </c>
      <c r="C2985" s="1" t="str">
        <f>_xlfn.XLOOKUP('Sheet1 (4)'!AB2991,'Sheet1 (3)'!B:B,'Sheet1 (3)'!F:F,"",0)</f>
        <v>電気・ガス業</v>
      </c>
      <c r="D2985" s="1">
        <f>ROUND('Sheet1 (4)'!E2991/100000000,2)</f>
        <v>0.75</v>
      </c>
      <c r="E2985" s="1">
        <f>ROUND('Sheet1 (4)'!F2991/100,2)</f>
        <v>49.91</v>
      </c>
      <c r="F2985" s="1">
        <f>ROUND('Sheet1 (4)'!G2991/100,2)</f>
        <v>86.31</v>
      </c>
      <c r="G2985" s="1">
        <f>ROUND('Sheet1 (4)'!H2991/100,2)</f>
        <v>183.41</v>
      </c>
      <c r="H2985" s="1">
        <f>ROUND('Sheet1 (4)'!I2991/100,2)</f>
        <v>103.03</v>
      </c>
      <c r="I2985" s="1">
        <f>ROUND('Sheet1 (4)'!J2991/100,2)</f>
        <v>103.03</v>
      </c>
      <c r="J2985" s="1" t="e">
        <f>ROUND('Sheet1 (4)'!K2991/100,2)</f>
        <v>#VALUE!</v>
      </c>
      <c r="K2985" s="1" t="e">
        <f>ROUND('Sheet1 (4)'!L2991/100,2)</f>
        <v>#VALUE!</v>
      </c>
      <c r="L2985" s="4">
        <f>ROUND(('Sheet1 (4)'!M2991+'Sheet1 (4)'!R2991)/100,2)</f>
        <v>-167.06</v>
      </c>
      <c r="M2985" s="4">
        <f>ROUND(('Sheet1 (4)'!N2991+'Sheet1 (4)'!S2991)/100,2)</f>
        <v>-99.58</v>
      </c>
      <c r="N2985" s="4">
        <f>ROUND(('Sheet1 (4)'!O2991+'Sheet1 (4)'!T2991)/100,2)</f>
        <v>236.32</v>
      </c>
      <c r="O2985" s="4">
        <f>ROUND(('Sheet1 (4)'!P2991+'Sheet1 (4)'!U2991)/100,2)</f>
        <v>23.02</v>
      </c>
      <c r="P2985" s="4">
        <f>ROUND(('Sheet1 (4)'!Q2991+'Sheet1 (4)'!V2991)/100,2)</f>
        <v>23.02</v>
      </c>
      <c r="Q2985" s="7">
        <f>ROUND('Sheet1 (4)'!W2991/100,2)</f>
        <v>0.06</v>
      </c>
      <c r="R2985" s="7">
        <f>ROUND('Sheet1 (4)'!X2991/100,2)</f>
        <v>7.0000000000000007E-2</v>
      </c>
      <c r="S2985" s="7">
        <f>ROUND('Sheet1 (4)'!Y2991/100,2)</f>
        <v>0.14000000000000001</v>
      </c>
      <c r="T2985" s="7">
        <f>ROUND('Sheet1 (4)'!Z2991/100,2)</f>
        <v>0.08</v>
      </c>
      <c r="U2985" s="7">
        <f>ROUND('Sheet1 (4)'!AA2991/100,2)</f>
        <v>0.08</v>
      </c>
      <c r="V2985" s="1" t="str">
        <f>'Sheet1 (4)'!AB2991&amp;".T"</f>
        <v>9543.T</v>
      </c>
      <c r="W2985">
        <f>ROUND('Sheet1 (4)'!AC2991,2)</f>
        <v>8.83</v>
      </c>
      <c r="X2985">
        <f>ROUND('Sheet1 (4)'!AD2991,2)</f>
        <v>0.69</v>
      </c>
      <c r="Y2985" t="str">
        <f>_xlfn.XLOOKUP('Sheet1 (4)'!AB2991,'Sheet1 (3)'!B:B,'Sheet1 (3)'!D:D,"",0)</f>
        <v>プライム</v>
      </c>
    </row>
    <row r="2986" spans="1:25" x14ac:dyDescent="0.2">
      <c r="A2986">
        <v>2985</v>
      </c>
      <c r="B2986" s="1" t="str">
        <f>_xlfn.XLOOKUP('Sheet1 (4)'!AB2992,'Sheet1 (3)'!B:B,'Sheet1 (3)'!C:C,"",0)</f>
        <v>粧美堂</v>
      </c>
      <c r="C2986" s="1" t="str">
        <f>_xlfn.XLOOKUP('Sheet1 (4)'!AB2992,'Sheet1 (3)'!B:B,'Sheet1 (3)'!F:F,"",0)</f>
        <v>その他製品</v>
      </c>
      <c r="D2986" s="1">
        <f>ROUND('Sheet1 (4)'!E2992/100000000,2)</f>
        <v>0.13</v>
      </c>
      <c r="E2986" s="1">
        <f>ROUND('Sheet1 (4)'!F2992/100,2)</f>
        <v>3.56</v>
      </c>
      <c r="F2986" s="1">
        <f>ROUND('Sheet1 (4)'!G2992/100,2)</f>
        <v>6.35</v>
      </c>
      <c r="G2986" s="1">
        <f>ROUND('Sheet1 (4)'!H2992/100,2)</f>
        <v>8.69</v>
      </c>
      <c r="H2986" s="1">
        <f>ROUND('Sheet1 (4)'!I2992/100,2)</f>
        <v>10.1</v>
      </c>
      <c r="I2986" s="1">
        <f>ROUND('Sheet1 (4)'!J2992/100,2)</f>
        <v>10.1</v>
      </c>
      <c r="J2986" s="1" t="e">
        <f>ROUND('Sheet1 (4)'!K2992/100,2)</f>
        <v>#VALUE!</v>
      </c>
      <c r="K2986" s="1" t="e">
        <f>ROUND('Sheet1 (4)'!L2992/100,2)</f>
        <v>#VALUE!</v>
      </c>
      <c r="L2986" s="4">
        <f>ROUND(('Sheet1 (4)'!M2992+'Sheet1 (4)'!R2992)/100,2)</f>
        <v>-3</v>
      </c>
      <c r="M2986" s="4">
        <f>ROUND(('Sheet1 (4)'!N2992+'Sheet1 (4)'!S2992)/100,2)</f>
        <v>12.26</v>
      </c>
      <c r="N2986" s="4">
        <f>ROUND(('Sheet1 (4)'!O2992+'Sheet1 (4)'!T2992)/100,2)</f>
        <v>-0.56000000000000005</v>
      </c>
      <c r="O2986" s="4">
        <f>ROUND(('Sheet1 (4)'!P2992+'Sheet1 (4)'!U2992)/100,2)</f>
        <v>4.37</v>
      </c>
      <c r="P2986" s="4">
        <f>ROUND(('Sheet1 (4)'!Q2992+'Sheet1 (4)'!V2992)/100,2)</f>
        <v>4.37</v>
      </c>
      <c r="Q2986" s="7">
        <f>ROUND('Sheet1 (4)'!W2992/100,2)</f>
        <v>0.05</v>
      </c>
      <c r="R2986" s="7">
        <f>ROUND('Sheet1 (4)'!X2992/100,2)</f>
        <v>0.09</v>
      </c>
      <c r="S2986" s="7">
        <f>ROUND('Sheet1 (4)'!Y2992/100,2)</f>
        <v>0.08</v>
      </c>
      <c r="T2986" s="7">
        <f>ROUND('Sheet1 (4)'!Z2992/100,2)</f>
        <v>0.12</v>
      </c>
      <c r="U2986" s="7">
        <f>ROUND('Sheet1 (4)'!AA2992/100,2)</f>
        <v>0.12</v>
      </c>
      <c r="V2986" s="1" t="str">
        <f>'Sheet1 (4)'!AB2992&amp;".T"</f>
        <v>7819.T</v>
      </c>
      <c r="W2986">
        <f>ROUND('Sheet1 (4)'!AC2992,2)</f>
        <v>12.51</v>
      </c>
      <c r="X2986">
        <f>ROUND('Sheet1 (4)'!AD2992,2)</f>
        <v>1.63</v>
      </c>
      <c r="Y2986" t="str">
        <f>_xlfn.XLOOKUP('Sheet1 (4)'!AB2992,'Sheet1 (3)'!B:B,'Sheet1 (3)'!D:D,"",0)</f>
        <v>スタンダード</v>
      </c>
    </row>
    <row r="2987" spans="1:25" x14ac:dyDescent="0.2">
      <c r="A2987">
        <v>2986</v>
      </c>
      <c r="B2987" s="1" t="str">
        <f>_xlfn.XLOOKUP('Sheet1 (4)'!AB2993,'Sheet1 (3)'!B:B,'Sheet1 (3)'!C:C,"",0)</f>
        <v>ショーボンドホールディングス</v>
      </c>
      <c r="C2987" s="1" t="str">
        <f>_xlfn.XLOOKUP('Sheet1 (4)'!AB2993,'Sheet1 (3)'!B:B,'Sheet1 (3)'!F:F,"",0)</f>
        <v>建設業</v>
      </c>
      <c r="D2987" s="1">
        <f>ROUND('Sheet1 (4)'!E2993/100000000,2)</f>
        <v>0.51</v>
      </c>
      <c r="E2987" s="1">
        <f>ROUND('Sheet1 (4)'!F2993/100,2)</f>
        <v>157.33000000000001</v>
      </c>
      <c r="F2987" s="1">
        <f>ROUND('Sheet1 (4)'!G2993/100,2)</f>
        <v>172.67</v>
      </c>
      <c r="G2987" s="1">
        <f>ROUND('Sheet1 (4)'!H2993/100,2)</f>
        <v>181.25</v>
      </c>
      <c r="H2987" s="1">
        <f>ROUND('Sheet1 (4)'!I2993/100,2)</f>
        <v>196.67</v>
      </c>
      <c r="I2987" s="1">
        <f>ROUND('Sheet1 (4)'!J2993/100,2)</f>
        <v>207.95</v>
      </c>
      <c r="J2987" s="1">
        <f>ROUND('Sheet1 (4)'!K2993/100,2)</f>
        <v>218.04</v>
      </c>
      <c r="K2987" s="1">
        <f>ROUND('Sheet1 (4)'!L2993/100,2)</f>
        <v>226.48</v>
      </c>
      <c r="L2987" s="4">
        <f>ROUND(('Sheet1 (4)'!M2993+'Sheet1 (4)'!R2993)/100,2)</f>
        <v>0.99</v>
      </c>
      <c r="M2987" s="4">
        <f>ROUND(('Sheet1 (4)'!N2993+'Sheet1 (4)'!S2993)/100,2)</f>
        <v>131.49</v>
      </c>
      <c r="N2987" s="4">
        <f>ROUND(('Sheet1 (4)'!O2993+'Sheet1 (4)'!T2993)/100,2)</f>
        <v>54.44</v>
      </c>
      <c r="O2987" s="4">
        <f>ROUND(('Sheet1 (4)'!P2993+'Sheet1 (4)'!U2993)/100,2)</f>
        <v>218.98</v>
      </c>
      <c r="P2987" s="4">
        <f>ROUND(('Sheet1 (4)'!Q2993+'Sheet1 (4)'!V2993)/100,2)</f>
        <v>99.37</v>
      </c>
      <c r="Q2987" s="7">
        <f>ROUND('Sheet1 (4)'!W2993/100,2)</f>
        <v>0.13</v>
      </c>
      <c r="R2987" s="7">
        <f>ROUND('Sheet1 (4)'!X2993/100,2)</f>
        <v>0.13</v>
      </c>
      <c r="S2987" s="7">
        <f>ROUND('Sheet1 (4)'!Y2993/100,2)</f>
        <v>0.13</v>
      </c>
      <c r="T2987" s="7">
        <f>ROUND('Sheet1 (4)'!Z2993/100,2)</f>
        <v>0.14000000000000001</v>
      </c>
      <c r="U2987" s="7">
        <f>ROUND('Sheet1 (4)'!AA2993/100,2)</f>
        <v>0.14000000000000001</v>
      </c>
      <c r="V2987" s="1" t="str">
        <f>'Sheet1 (4)'!AB2993&amp;".T"</f>
        <v>1414.T</v>
      </c>
      <c r="W2987">
        <f>ROUND('Sheet1 (4)'!AC2993,2)</f>
        <v>17.03</v>
      </c>
      <c r="X2987">
        <f>ROUND('Sheet1 (4)'!AD2993,2)</f>
        <v>2.42</v>
      </c>
      <c r="Y2987" t="str">
        <f>_xlfn.XLOOKUP('Sheet1 (4)'!AB2993,'Sheet1 (3)'!B:B,'Sheet1 (3)'!D:D,"",0)</f>
        <v>プライム</v>
      </c>
    </row>
    <row r="2988" spans="1:25" x14ac:dyDescent="0.2">
      <c r="A2988">
        <v>2987</v>
      </c>
      <c r="B2988" s="1" t="str">
        <f>_xlfn.XLOOKUP('Sheet1 (4)'!AB2994,'Sheet1 (3)'!B:B,'Sheet1 (3)'!C:C,"",0)</f>
        <v>昭文社ホールディングス</v>
      </c>
      <c r="C2988" s="1" t="str">
        <f>_xlfn.XLOOKUP('Sheet1 (4)'!AB2994,'Sheet1 (3)'!B:B,'Sheet1 (3)'!F:F,"",0)</f>
        <v>情報・通信業</v>
      </c>
      <c r="D2988" s="1">
        <f>ROUND('Sheet1 (4)'!E2994/100000000,2)</f>
        <v>0.18</v>
      </c>
      <c r="E2988" s="1">
        <f>ROUND('Sheet1 (4)'!F2994/100,2)</f>
        <v>-14.5</v>
      </c>
      <c r="F2988" s="1">
        <f>ROUND('Sheet1 (4)'!G2994/100,2)</f>
        <v>-14.07</v>
      </c>
      <c r="G2988" s="1">
        <f>ROUND('Sheet1 (4)'!H2994/100,2)</f>
        <v>1.33</v>
      </c>
      <c r="H2988" s="1">
        <f>ROUND('Sheet1 (4)'!I2994/100,2)</f>
        <v>4.38</v>
      </c>
      <c r="I2988" s="1">
        <f>ROUND('Sheet1 (4)'!J2994/100,2)</f>
        <v>1.89</v>
      </c>
      <c r="J2988" s="1" t="e">
        <f>ROUND('Sheet1 (4)'!K2994/100,2)</f>
        <v>#VALUE!</v>
      </c>
      <c r="K2988" s="1" t="e">
        <f>ROUND('Sheet1 (4)'!L2994/100,2)</f>
        <v>#VALUE!</v>
      </c>
      <c r="L2988" s="4">
        <f>ROUND(('Sheet1 (4)'!M2994+'Sheet1 (4)'!R2994)/100,2)</f>
        <v>-3.47</v>
      </c>
      <c r="M2988" s="4">
        <f>ROUND(('Sheet1 (4)'!N2994+'Sheet1 (4)'!S2994)/100,2)</f>
        <v>-5.67</v>
      </c>
      <c r="N2988" s="4">
        <f>ROUND(('Sheet1 (4)'!O2994+'Sheet1 (4)'!T2994)/100,2)</f>
        <v>7.7</v>
      </c>
      <c r="O2988" s="4">
        <f>ROUND(('Sheet1 (4)'!P2994+'Sheet1 (4)'!U2994)/100,2)</f>
        <v>15.3</v>
      </c>
      <c r="P2988" s="4">
        <f>ROUND(('Sheet1 (4)'!Q2994+'Sheet1 (4)'!V2994)/100,2)</f>
        <v>4.21</v>
      </c>
      <c r="Q2988" s="7">
        <f>ROUND('Sheet1 (4)'!W2994/100,2)</f>
        <v>-0.17</v>
      </c>
      <c r="R2988" s="7">
        <f>ROUND('Sheet1 (4)'!X2994/100,2)</f>
        <v>-0.13</v>
      </c>
      <c r="S2988" s="7">
        <f>ROUND('Sheet1 (4)'!Y2994/100,2)</f>
        <v>0</v>
      </c>
      <c r="T2988" s="7">
        <f>ROUND('Sheet1 (4)'!Z2994/100,2)</f>
        <v>0.15</v>
      </c>
      <c r="U2988" s="7">
        <f>ROUND('Sheet1 (4)'!AA2994/100,2)</f>
        <v>0.04</v>
      </c>
      <c r="V2988" s="1" t="str">
        <f>'Sheet1 (4)'!AB2994&amp;".T"</f>
        <v>9475.T</v>
      </c>
      <c r="W2988">
        <f>ROUND('Sheet1 (4)'!AC2994,2)</f>
        <v>33.549999999999997</v>
      </c>
      <c r="X2988">
        <f>ROUND('Sheet1 (4)'!AD2994,2)</f>
        <v>0.59</v>
      </c>
      <c r="Y2988" t="str">
        <f>_xlfn.XLOOKUP('Sheet1 (4)'!AB2994,'Sheet1 (3)'!B:B,'Sheet1 (3)'!D:D,"",0)</f>
        <v>スタンダード</v>
      </c>
    </row>
    <row r="2989" spans="1:25" x14ac:dyDescent="0.2">
      <c r="A2989">
        <v>2988</v>
      </c>
      <c r="B2989" s="1" t="str">
        <f>_xlfn.XLOOKUP('Sheet1 (4)'!AB2995,'Sheet1 (3)'!B:B,'Sheet1 (3)'!C:C,"",0)</f>
        <v>松竹</v>
      </c>
      <c r="C2989" s="1" t="str">
        <f>_xlfn.XLOOKUP('Sheet1 (4)'!AB2995,'Sheet1 (3)'!B:B,'Sheet1 (3)'!F:F,"",0)</f>
        <v>情報・通信業</v>
      </c>
      <c r="D2989" s="1">
        <f>ROUND('Sheet1 (4)'!E2995/100000000,2)</f>
        <v>0.14000000000000001</v>
      </c>
      <c r="E2989" s="1">
        <f>ROUND('Sheet1 (4)'!F2995/100,2)</f>
        <v>-54.84</v>
      </c>
      <c r="F2989" s="1">
        <f>ROUND('Sheet1 (4)'!G2995/100,2)</f>
        <v>-40.049999999999997</v>
      </c>
      <c r="G2989" s="1">
        <f>ROUND('Sheet1 (4)'!H2995/100,2)</f>
        <v>-7.76</v>
      </c>
      <c r="H2989" s="1">
        <f>ROUND('Sheet1 (4)'!I2995/100,2)</f>
        <v>35.85</v>
      </c>
      <c r="I2989" s="1">
        <f>ROUND('Sheet1 (4)'!J2995/100,2)</f>
        <v>16.649999999999999</v>
      </c>
      <c r="J2989" s="1">
        <f>ROUND('Sheet1 (4)'!K2995/100,2)</f>
        <v>56</v>
      </c>
      <c r="K2989" s="1">
        <f>ROUND('Sheet1 (4)'!L2995/100,2)</f>
        <v>40</v>
      </c>
      <c r="L2989" s="4">
        <f>ROUND(('Sheet1 (4)'!M2995+'Sheet1 (4)'!R2995)/100,2)</f>
        <v>-112.5</v>
      </c>
      <c r="M2989" s="4">
        <f>ROUND(('Sheet1 (4)'!N2995+'Sheet1 (4)'!S2995)/100,2)</f>
        <v>31.38</v>
      </c>
      <c r="N2989" s="4">
        <f>ROUND(('Sheet1 (4)'!O2995+'Sheet1 (4)'!T2995)/100,2)</f>
        <v>157.66999999999999</v>
      </c>
      <c r="O2989" s="4">
        <f>ROUND(('Sheet1 (4)'!P2995+'Sheet1 (4)'!U2995)/100,2)</f>
        <v>-71.02</v>
      </c>
      <c r="P2989" s="4">
        <f>ROUND(('Sheet1 (4)'!Q2995+'Sheet1 (4)'!V2995)/100,2)</f>
        <v>-42.45</v>
      </c>
      <c r="Q2989" s="7">
        <f>ROUND('Sheet1 (4)'!W2995/100,2)</f>
        <v>-0.13</v>
      </c>
      <c r="R2989" s="7">
        <f>ROUND('Sheet1 (4)'!X2995/100,2)</f>
        <v>-0.03</v>
      </c>
      <c r="S2989" s="7">
        <f>ROUND('Sheet1 (4)'!Y2995/100,2)</f>
        <v>0.06</v>
      </c>
      <c r="T2989" s="7">
        <f>ROUND('Sheet1 (4)'!Z2995/100,2)</f>
        <v>0.03</v>
      </c>
      <c r="U2989" s="7">
        <f>ROUND('Sheet1 (4)'!AA2995/100,2)</f>
        <v>-0.01</v>
      </c>
      <c r="V2989" s="1" t="str">
        <f>'Sheet1 (4)'!AB2995&amp;".T"</f>
        <v>9601.T</v>
      </c>
      <c r="W2989">
        <f>ROUND('Sheet1 (4)'!AC2995,2)</f>
        <v>41.36</v>
      </c>
      <c r="X2989">
        <f>ROUND('Sheet1 (4)'!AD2995,2)</f>
        <v>1.66</v>
      </c>
      <c r="Y2989" t="str">
        <f>_xlfn.XLOOKUP('Sheet1 (4)'!AB2995,'Sheet1 (3)'!B:B,'Sheet1 (3)'!D:D,"",0)</f>
        <v>プライム</v>
      </c>
    </row>
    <row r="2990" spans="1:25" x14ac:dyDescent="0.2">
      <c r="A2990">
        <v>2989</v>
      </c>
      <c r="B2990" s="1" t="str">
        <f>_xlfn.XLOOKUP('Sheet1 (4)'!AB2996,'Sheet1 (3)'!B:B,'Sheet1 (3)'!C:C,"",0)</f>
        <v>ＳＨＯＥＩ</v>
      </c>
      <c r="C2990" s="1" t="str">
        <f>_xlfn.XLOOKUP('Sheet1 (4)'!AB2996,'Sheet1 (3)'!B:B,'Sheet1 (3)'!F:F,"",0)</f>
        <v>その他製品</v>
      </c>
      <c r="D2990" s="1">
        <f>ROUND('Sheet1 (4)'!E2996/100000000,2)</f>
        <v>0.53</v>
      </c>
      <c r="E2990" s="1">
        <f>ROUND('Sheet1 (4)'!F2996/100,2)</f>
        <v>60.25</v>
      </c>
      <c r="F2990" s="1">
        <f>ROUND('Sheet1 (4)'!G2996/100,2)</f>
        <v>83.82</v>
      </c>
      <c r="G2990" s="1">
        <f>ROUND('Sheet1 (4)'!H2996/100,2)</f>
        <v>98.26</v>
      </c>
      <c r="H2990" s="1">
        <f>ROUND('Sheet1 (4)'!I2996/100,2)</f>
        <v>103.3</v>
      </c>
      <c r="I2990" s="1">
        <f>ROUND('Sheet1 (4)'!J2996/100,2)</f>
        <v>103.3</v>
      </c>
      <c r="J2990" s="1">
        <f>ROUND('Sheet1 (4)'!K2996/100,2)</f>
        <v>87.55</v>
      </c>
      <c r="K2990" s="1">
        <f>ROUND('Sheet1 (4)'!L2996/100,2)</f>
        <v>98.13</v>
      </c>
      <c r="L2990" s="4">
        <f>ROUND(('Sheet1 (4)'!M2996+'Sheet1 (4)'!R2996)/100,2)</f>
        <v>38.61</v>
      </c>
      <c r="M2990" s="4">
        <f>ROUND(('Sheet1 (4)'!N2996+'Sheet1 (4)'!S2996)/100,2)</f>
        <v>41.82</v>
      </c>
      <c r="N2990" s="4">
        <f>ROUND(('Sheet1 (4)'!O2996+'Sheet1 (4)'!T2996)/100,2)</f>
        <v>40.04</v>
      </c>
      <c r="O2990" s="4">
        <f>ROUND(('Sheet1 (4)'!P2996+'Sheet1 (4)'!U2996)/100,2)</f>
        <v>64.44</v>
      </c>
      <c r="P2990" s="4">
        <f>ROUND(('Sheet1 (4)'!Q2996+'Sheet1 (4)'!V2996)/100,2)</f>
        <v>64.44</v>
      </c>
      <c r="Q2990" s="7">
        <f>ROUND('Sheet1 (4)'!W2996/100,2)</f>
        <v>0.26</v>
      </c>
      <c r="R2990" s="7">
        <f>ROUND('Sheet1 (4)'!X2996/100,2)</f>
        <v>0.28999999999999998</v>
      </c>
      <c r="S2990" s="7">
        <f>ROUND('Sheet1 (4)'!Y2996/100,2)</f>
        <v>0.28000000000000003</v>
      </c>
      <c r="T2990" s="7">
        <f>ROUND('Sheet1 (4)'!Z2996/100,2)</f>
        <v>0.26</v>
      </c>
      <c r="U2990" s="7">
        <f>ROUND('Sheet1 (4)'!AA2996/100,2)</f>
        <v>0.26</v>
      </c>
      <c r="V2990" s="1" t="str">
        <f>'Sheet1 (4)'!AB2996&amp;".T"</f>
        <v>7839.T</v>
      </c>
      <c r="W2990">
        <f>ROUND('Sheet1 (4)'!AC2996,2)</f>
        <v>13.92</v>
      </c>
      <c r="X2990">
        <f>ROUND('Sheet1 (4)'!AD2996,2)</f>
        <v>2.95</v>
      </c>
      <c r="Y2990" t="str">
        <f>_xlfn.XLOOKUP('Sheet1 (4)'!AB2996,'Sheet1 (3)'!B:B,'Sheet1 (3)'!D:D,"",0)</f>
        <v>プライム</v>
      </c>
    </row>
    <row r="2991" spans="1:25" x14ac:dyDescent="0.2">
      <c r="A2991">
        <v>2990</v>
      </c>
      <c r="B2991" s="1" t="str">
        <f>_xlfn.XLOOKUP('Sheet1 (4)'!AB2997,'Sheet1 (3)'!B:B,'Sheet1 (3)'!C:C,"",0)</f>
        <v>ショーエイコーポレーション</v>
      </c>
      <c r="C2991" s="1" t="str">
        <f>_xlfn.XLOOKUP('Sheet1 (4)'!AB2997,'Sheet1 (3)'!B:B,'Sheet1 (3)'!F:F,"",0)</f>
        <v>化学</v>
      </c>
      <c r="D2991" s="1">
        <f>ROUND('Sheet1 (4)'!E2997/100000000,2)</f>
        <v>0.08</v>
      </c>
      <c r="E2991" s="1">
        <f>ROUND('Sheet1 (4)'!F2997/100,2)</f>
        <v>11.14</v>
      </c>
      <c r="F2991" s="1">
        <f>ROUND('Sheet1 (4)'!G2997/100,2)</f>
        <v>1.76</v>
      </c>
      <c r="G2991" s="1">
        <f>ROUND('Sheet1 (4)'!H2997/100,2)</f>
        <v>1.54</v>
      </c>
      <c r="H2991" s="1">
        <f>ROUND('Sheet1 (4)'!I2997/100,2)</f>
        <v>7.61</v>
      </c>
      <c r="I2991" s="1">
        <f>ROUND('Sheet1 (4)'!J2997/100,2)</f>
        <v>7.49</v>
      </c>
      <c r="J2991" s="1" t="e">
        <f>ROUND('Sheet1 (4)'!K2997/100,2)</f>
        <v>#VALUE!</v>
      </c>
      <c r="K2991" s="1" t="e">
        <f>ROUND('Sheet1 (4)'!L2997/100,2)</f>
        <v>#VALUE!</v>
      </c>
      <c r="L2991" s="4">
        <f>ROUND(('Sheet1 (4)'!M2997+'Sheet1 (4)'!R2997)/100,2)</f>
        <v>-7.47</v>
      </c>
      <c r="M2991" s="4">
        <f>ROUND(('Sheet1 (4)'!N2997+'Sheet1 (4)'!S2997)/100,2)</f>
        <v>-14.24</v>
      </c>
      <c r="N2991" s="4">
        <f>ROUND(('Sheet1 (4)'!O2997+'Sheet1 (4)'!T2997)/100,2)</f>
        <v>6</v>
      </c>
      <c r="O2991" s="4">
        <f>ROUND(('Sheet1 (4)'!P2997+'Sheet1 (4)'!U2997)/100,2)</f>
        <v>19.28</v>
      </c>
      <c r="P2991" s="4">
        <f>ROUND(('Sheet1 (4)'!Q2997+'Sheet1 (4)'!V2997)/100,2)</f>
        <v>-0.61</v>
      </c>
      <c r="Q2991" s="7">
        <f>ROUND('Sheet1 (4)'!W2997/100,2)</f>
        <v>0.18</v>
      </c>
      <c r="R2991" s="7">
        <f>ROUND('Sheet1 (4)'!X2997/100,2)</f>
        <v>0.01</v>
      </c>
      <c r="S2991" s="7">
        <f>ROUND('Sheet1 (4)'!Y2997/100,2)</f>
        <v>-0.44</v>
      </c>
      <c r="T2991" s="7">
        <f>ROUND('Sheet1 (4)'!Z2997/100,2)</f>
        <v>0.31</v>
      </c>
      <c r="U2991" s="7">
        <f>ROUND('Sheet1 (4)'!AA2997/100,2)</f>
        <v>0.12</v>
      </c>
      <c r="V2991" s="1" t="str">
        <f>'Sheet1 (4)'!AB2997&amp;".T"</f>
        <v>9385.T</v>
      </c>
      <c r="W2991">
        <f>ROUND('Sheet1 (4)'!AC2997,2)</f>
        <v>8.94</v>
      </c>
      <c r="X2991">
        <f>ROUND('Sheet1 (4)'!AD2997,2)</f>
        <v>1.06</v>
      </c>
      <c r="Y2991" t="str">
        <f>_xlfn.XLOOKUP('Sheet1 (4)'!AB2997,'Sheet1 (3)'!B:B,'Sheet1 (3)'!D:D,"",0)</f>
        <v>スタンダード</v>
      </c>
    </row>
    <row r="2992" spans="1:25" x14ac:dyDescent="0.2">
      <c r="A2992">
        <v>2991</v>
      </c>
      <c r="B2992" s="1" t="str">
        <f>_xlfn.XLOOKUP('Sheet1 (4)'!AB2998,'Sheet1 (3)'!B:B,'Sheet1 (3)'!C:C,"",0)</f>
        <v>正栄食品工業</v>
      </c>
      <c r="C2992" s="1" t="str">
        <f>_xlfn.XLOOKUP('Sheet1 (4)'!AB2998,'Sheet1 (3)'!B:B,'Sheet1 (3)'!F:F,"",0)</f>
        <v>卸売業</v>
      </c>
      <c r="D2992" s="1">
        <f>ROUND('Sheet1 (4)'!E2998/100000000,2)</f>
        <v>0.17</v>
      </c>
      <c r="E2992" s="1">
        <f>ROUND('Sheet1 (4)'!F2998/100,2)</f>
        <v>41.83</v>
      </c>
      <c r="F2992" s="1">
        <f>ROUND('Sheet1 (4)'!G2998/100,2)</f>
        <v>37.49</v>
      </c>
      <c r="G2992" s="1">
        <f>ROUND('Sheet1 (4)'!H2998/100,2)</f>
        <v>40.35</v>
      </c>
      <c r="H2992" s="1">
        <f>ROUND('Sheet1 (4)'!I2998/100,2)</f>
        <v>48.45</v>
      </c>
      <c r="I2992" s="1">
        <f>ROUND('Sheet1 (4)'!J2998/100,2)</f>
        <v>48.45</v>
      </c>
      <c r="J2992" s="1">
        <f>ROUND('Sheet1 (4)'!K2998/100,2)</f>
        <v>47</v>
      </c>
      <c r="K2992" s="1">
        <f>ROUND('Sheet1 (4)'!L2998/100,2)</f>
        <v>53</v>
      </c>
      <c r="L2992" s="4">
        <f>ROUND(('Sheet1 (4)'!M2998+'Sheet1 (4)'!R2998)/100,2)</f>
        <v>22.64</v>
      </c>
      <c r="M2992" s="4">
        <f>ROUND(('Sheet1 (4)'!N2998+'Sheet1 (4)'!S2998)/100,2)</f>
        <v>-9.8800000000000008</v>
      </c>
      <c r="N2992" s="4">
        <f>ROUND(('Sheet1 (4)'!O2998+'Sheet1 (4)'!T2998)/100,2)</f>
        <v>43.29</v>
      </c>
      <c r="O2992" s="4">
        <f>ROUND(('Sheet1 (4)'!P2998+'Sheet1 (4)'!U2998)/100,2)</f>
        <v>4.59</v>
      </c>
      <c r="P2992" s="4">
        <f>ROUND(('Sheet1 (4)'!Q2998+'Sheet1 (4)'!V2998)/100,2)</f>
        <v>4.59</v>
      </c>
      <c r="Q2992" s="7">
        <f>ROUND('Sheet1 (4)'!W2998/100,2)</f>
        <v>7.0000000000000007E-2</v>
      </c>
      <c r="R2992" s="7">
        <f>ROUND('Sheet1 (4)'!X2998/100,2)</f>
        <v>0.06</v>
      </c>
      <c r="S2992" s="7">
        <f>ROUND('Sheet1 (4)'!Y2998/100,2)</f>
        <v>0.06</v>
      </c>
      <c r="T2992" s="7">
        <f>ROUND('Sheet1 (4)'!Z2998/100,2)</f>
        <v>0.06</v>
      </c>
      <c r="U2992" s="7">
        <f>ROUND('Sheet1 (4)'!AA2998/100,2)</f>
        <v>0.06</v>
      </c>
      <c r="V2992" s="1" t="str">
        <f>'Sheet1 (4)'!AB2998&amp;".T"</f>
        <v>8079.T</v>
      </c>
      <c r="W2992">
        <f>ROUND('Sheet1 (4)'!AC2998,2)</f>
        <v>21.72</v>
      </c>
      <c r="X2992">
        <f>ROUND('Sheet1 (4)'!AD2998,2)</f>
        <v>1.21</v>
      </c>
      <c r="Y2992" t="str">
        <f>_xlfn.XLOOKUP('Sheet1 (4)'!AB2998,'Sheet1 (3)'!B:B,'Sheet1 (3)'!D:D,"",0)</f>
        <v>プライム</v>
      </c>
    </row>
    <row r="2993" spans="1:25" x14ac:dyDescent="0.2">
      <c r="A2993">
        <v>2992</v>
      </c>
      <c r="B2993" s="1" t="str">
        <f>_xlfn.XLOOKUP('Sheet1 (4)'!AB2999,'Sheet1 (3)'!B:B,'Sheet1 (3)'!C:C,"",0)</f>
        <v>昭栄薬品</v>
      </c>
      <c r="C2993" s="1" t="str">
        <f>_xlfn.XLOOKUP('Sheet1 (4)'!AB2999,'Sheet1 (3)'!B:B,'Sheet1 (3)'!F:F,"",0)</f>
        <v>卸売業</v>
      </c>
      <c r="D2993" s="1">
        <f>ROUND('Sheet1 (4)'!E2999/100000000,2)</f>
        <v>0.03</v>
      </c>
      <c r="E2993" s="1">
        <f>ROUND('Sheet1 (4)'!F2999/100,2)</f>
        <v>1.58</v>
      </c>
      <c r="F2993" s="1">
        <f>ROUND('Sheet1 (4)'!G2999/100,2)</f>
        <v>3.02</v>
      </c>
      <c r="G2993" s="1">
        <f>ROUND('Sheet1 (4)'!H2999/100,2)</f>
        <v>4.8899999999999997</v>
      </c>
      <c r="H2993" s="1">
        <f>ROUND('Sheet1 (4)'!I2999/100,2)</f>
        <v>4.4000000000000004</v>
      </c>
      <c r="I2993" s="1">
        <f>ROUND('Sheet1 (4)'!J2999/100,2)</f>
        <v>5.59</v>
      </c>
      <c r="J2993" s="1" t="e">
        <f>ROUND('Sheet1 (4)'!K2999/100,2)</f>
        <v>#VALUE!</v>
      </c>
      <c r="K2993" s="1" t="e">
        <f>ROUND('Sheet1 (4)'!L2999/100,2)</f>
        <v>#VALUE!</v>
      </c>
      <c r="L2993" s="4">
        <f>ROUND(('Sheet1 (4)'!M2999+'Sheet1 (4)'!R2999)/100,2)</f>
        <v>3.63</v>
      </c>
      <c r="M2993" s="4">
        <f>ROUND(('Sheet1 (4)'!N2999+'Sheet1 (4)'!S2999)/100,2)</f>
        <v>-0.16</v>
      </c>
      <c r="N2993" s="4">
        <f>ROUND(('Sheet1 (4)'!O2999+'Sheet1 (4)'!T2999)/100,2)</f>
        <v>6.14</v>
      </c>
      <c r="O2993" s="4">
        <f>ROUND(('Sheet1 (4)'!P2999+'Sheet1 (4)'!U2999)/100,2)</f>
        <v>8</v>
      </c>
      <c r="P2993" s="4">
        <f>ROUND(('Sheet1 (4)'!Q2999+'Sheet1 (4)'!V2999)/100,2)</f>
        <v>-1.92</v>
      </c>
      <c r="Q2993" s="7">
        <f>ROUND('Sheet1 (4)'!W2999/100,2)</f>
        <v>0.03</v>
      </c>
      <c r="R2993" s="7">
        <f>ROUND('Sheet1 (4)'!X2999/100,2)</f>
        <v>0.08</v>
      </c>
      <c r="S2993" s="7">
        <f>ROUND('Sheet1 (4)'!Y2999/100,2)</f>
        <v>7.0000000000000007E-2</v>
      </c>
      <c r="T2993" s="7">
        <f>ROUND('Sheet1 (4)'!Z2999/100,2)</f>
        <v>0.06</v>
      </c>
      <c r="U2993" s="7">
        <f>ROUND('Sheet1 (4)'!AA2999/100,2)</f>
        <v>0.06</v>
      </c>
      <c r="V2993" s="1" t="str">
        <f>'Sheet1 (4)'!AB2999&amp;".T"</f>
        <v>3537.T</v>
      </c>
      <c r="W2993">
        <f>ROUND('Sheet1 (4)'!AC2999,2)</f>
        <v>10.57</v>
      </c>
      <c r="X2993">
        <f>ROUND('Sheet1 (4)'!AD2999,2)</f>
        <v>0.56000000000000005</v>
      </c>
      <c r="Y2993" t="str">
        <f>_xlfn.XLOOKUP('Sheet1 (4)'!AB2999,'Sheet1 (3)'!B:B,'Sheet1 (3)'!D:D,"",0)</f>
        <v>スタンダード</v>
      </c>
    </row>
    <row r="2994" spans="1:25" x14ac:dyDescent="0.2">
      <c r="A2994">
        <v>2993</v>
      </c>
      <c r="B2994" s="1" t="str">
        <f>_xlfn.XLOOKUP('Sheet1 (4)'!AB3000,'Sheet1 (3)'!B:B,'Sheet1 (3)'!C:C,"",0)</f>
        <v>松風</v>
      </c>
      <c r="C2994" s="1" t="str">
        <f>_xlfn.XLOOKUP('Sheet1 (4)'!AB3000,'Sheet1 (3)'!B:B,'Sheet1 (3)'!F:F,"",0)</f>
        <v>精密機器</v>
      </c>
      <c r="D2994" s="1">
        <f>ROUND('Sheet1 (4)'!E3000/100000000,2)</f>
        <v>0.36</v>
      </c>
      <c r="E2994" s="1">
        <f>ROUND('Sheet1 (4)'!F3000/100,2)</f>
        <v>23.01</v>
      </c>
      <c r="F2994" s="1">
        <f>ROUND('Sheet1 (4)'!G3000/100,2)</f>
        <v>32.17</v>
      </c>
      <c r="G2994" s="1">
        <f>ROUND('Sheet1 (4)'!H3000/100,2)</f>
        <v>38.25</v>
      </c>
      <c r="H2994" s="1">
        <f>ROUND('Sheet1 (4)'!I3000/100,2)</f>
        <v>47.1</v>
      </c>
      <c r="I2994" s="1">
        <f>ROUND('Sheet1 (4)'!J3000/100,2)</f>
        <v>53.93</v>
      </c>
      <c r="J2994" s="1">
        <f>ROUND('Sheet1 (4)'!K3000/100,2)</f>
        <v>54.89</v>
      </c>
      <c r="K2994" s="1">
        <f>ROUND('Sheet1 (4)'!L3000/100,2)</f>
        <v>63.23</v>
      </c>
      <c r="L2994" s="4">
        <f>ROUND(('Sheet1 (4)'!M3000+'Sheet1 (4)'!R3000)/100,2)</f>
        <v>-12.52</v>
      </c>
      <c r="M2994" s="4">
        <f>ROUND(('Sheet1 (4)'!N3000+'Sheet1 (4)'!S3000)/100,2)</f>
        <v>24.48</v>
      </c>
      <c r="N2994" s="4">
        <f>ROUND(('Sheet1 (4)'!O3000+'Sheet1 (4)'!T3000)/100,2)</f>
        <v>18.8</v>
      </c>
      <c r="O2994" s="4">
        <f>ROUND(('Sheet1 (4)'!P3000+'Sheet1 (4)'!U3000)/100,2)</f>
        <v>17.940000000000001</v>
      </c>
      <c r="P2994" s="4">
        <f>ROUND(('Sheet1 (4)'!Q3000+'Sheet1 (4)'!V3000)/100,2)</f>
        <v>25.33</v>
      </c>
      <c r="Q2994" s="7">
        <f>ROUND('Sheet1 (4)'!W3000/100,2)</f>
        <v>0.06</v>
      </c>
      <c r="R2994" s="7">
        <f>ROUND('Sheet1 (4)'!X3000/100,2)</f>
        <v>0.08</v>
      </c>
      <c r="S2994" s="7">
        <f>ROUND('Sheet1 (4)'!Y3000/100,2)</f>
        <v>0.09</v>
      </c>
      <c r="T2994" s="7">
        <f>ROUND('Sheet1 (4)'!Z3000/100,2)</f>
        <v>0.1</v>
      </c>
      <c r="U2994" s="7">
        <f>ROUND('Sheet1 (4)'!AA3000/100,2)</f>
        <v>0.1</v>
      </c>
      <c r="V2994" s="1" t="str">
        <f>'Sheet1 (4)'!AB3000&amp;".T"</f>
        <v>7979.T</v>
      </c>
      <c r="W2994">
        <f>ROUND('Sheet1 (4)'!AC3000,2)</f>
        <v>14.49</v>
      </c>
      <c r="X2994">
        <f>ROUND('Sheet1 (4)'!AD3000,2)</f>
        <v>1.48</v>
      </c>
      <c r="Y2994" t="str">
        <f>_xlfn.XLOOKUP('Sheet1 (4)'!AB3000,'Sheet1 (3)'!B:B,'Sheet1 (3)'!D:D,"",0)</f>
        <v>プライム</v>
      </c>
    </row>
    <row r="2995" spans="1:25" x14ac:dyDescent="0.2">
      <c r="A2995">
        <v>2994</v>
      </c>
      <c r="B2995" s="1" t="str">
        <f>_xlfn.XLOOKUP('Sheet1 (4)'!AB3001,'Sheet1 (3)'!B:B,'Sheet1 (3)'!C:C,"",0)</f>
        <v>ショクブン</v>
      </c>
      <c r="C2995" s="1" t="str">
        <f>_xlfn.XLOOKUP('Sheet1 (4)'!AB3001,'Sheet1 (3)'!B:B,'Sheet1 (3)'!F:F,"",0)</f>
        <v>小売業</v>
      </c>
      <c r="D2995" s="1">
        <f>ROUND('Sheet1 (4)'!E3001/100000000,2)</f>
        <v>0.15</v>
      </c>
      <c r="E2995" s="1">
        <f>ROUND('Sheet1 (4)'!F3001/100,2)</f>
        <v>2.31</v>
      </c>
      <c r="F2995" s="1">
        <f>ROUND('Sheet1 (4)'!G3001/100,2)</f>
        <v>2.5499999999999998</v>
      </c>
      <c r="G2995" s="1">
        <f>ROUND('Sheet1 (4)'!H3001/100,2)</f>
        <v>2.04</v>
      </c>
      <c r="H2995" s="1">
        <f>ROUND('Sheet1 (4)'!I3001/100,2)</f>
        <v>0.52</v>
      </c>
      <c r="I2995" s="1">
        <f>ROUND('Sheet1 (4)'!J3001/100,2)</f>
        <v>0.17</v>
      </c>
      <c r="J2995" s="1" t="e">
        <f>ROUND('Sheet1 (4)'!K3001/100,2)</f>
        <v>#VALUE!</v>
      </c>
      <c r="K2995" s="1" t="e">
        <f>ROUND('Sheet1 (4)'!L3001/100,2)</f>
        <v>#VALUE!</v>
      </c>
      <c r="L2995" s="4">
        <f>ROUND(('Sheet1 (4)'!M3001+'Sheet1 (4)'!R3001)/100,2)</f>
        <v>10.07</v>
      </c>
      <c r="M2995" s="4">
        <f>ROUND(('Sheet1 (4)'!N3001+'Sheet1 (4)'!S3001)/100,2)</f>
        <v>1.93</v>
      </c>
      <c r="N2995" s="4">
        <f>ROUND(('Sheet1 (4)'!O3001+'Sheet1 (4)'!T3001)/100,2)</f>
        <v>3.97</v>
      </c>
      <c r="O2995" s="4">
        <f>ROUND(('Sheet1 (4)'!P3001+'Sheet1 (4)'!U3001)/100,2)</f>
        <v>1.56</v>
      </c>
      <c r="P2995" s="4">
        <f>ROUND(('Sheet1 (4)'!Q3001+'Sheet1 (4)'!V3001)/100,2)</f>
        <v>-0.02</v>
      </c>
      <c r="Q2995" s="7">
        <f>ROUND('Sheet1 (4)'!W3001/100,2)</f>
        <v>0.14000000000000001</v>
      </c>
      <c r="R2995" s="7">
        <f>ROUND('Sheet1 (4)'!X3001/100,2)</f>
        <v>0.09</v>
      </c>
      <c r="S2995" s="7">
        <f>ROUND('Sheet1 (4)'!Y3001/100,2)</f>
        <v>0.1</v>
      </c>
      <c r="T2995" s="7">
        <f>ROUND('Sheet1 (4)'!Z3001/100,2)</f>
        <v>-0.01</v>
      </c>
      <c r="U2995" s="7">
        <f>ROUND('Sheet1 (4)'!AA3001/100,2)</f>
        <v>-0.03</v>
      </c>
      <c r="V2995" s="1" t="str">
        <f>'Sheet1 (4)'!AB3001&amp;".T"</f>
        <v>9969.T</v>
      </c>
      <c r="W2995">
        <f>ROUND('Sheet1 (4)'!AC3001,2)</f>
        <v>50.45</v>
      </c>
      <c r="X2995">
        <f>ROUND('Sheet1 (4)'!AD3001,2)</f>
        <v>1.59</v>
      </c>
      <c r="Y2995" t="str">
        <f>_xlfn.XLOOKUP('Sheet1 (4)'!AB3001,'Sheet1 (3)'!B:B,'Sheet1 (3)'!D:D,"",0)</f>
        <v>スタンダード</v>
      </c>
    </row>
    <row r="2996" spans="1:25" x14ac:dyDescent="0.2">
      <c r="A2996">
        <v>2995</v>
      </c>
      <c r="B2996" s="1" t="str">
        <f>_xlfn.XLOOKUP('Sheet1 (4)'!AB3002,'Sheet1 (3)'!B:B,'Sheet1 (3)'!C:C,"",0)</f>
        <v>昭和化学工業</v>
      </c>
      <c r="C2996" s="1" t="str">
        <f>_xlfn.XLOOKUP('Sheet1 (4)'!AB3002,'Sheet1 (3)'!B:B,'Sheet1 (3)'!F:F,"",0)</f>
        <v>化学</v>
      </c>
      <c r="D2996" s="1">
        <f>ROUND('Sheet1 (4)'!E3002/100000000,2)</f>
        <v>0.11</v>
      </c>
      <c r="E2996" s="1">
        <f>ROUND('Sheet1 (4)'!F3002/100,2)</f>
        <v>3.67</v>
      </c>
      <c r="F2996" s="1">
        <f>ROUND('Sheet1 (4)'!G3002/100,2)</f>
        <v>3</v>
      </c>
      <c r="G2996" s="1">
        <f>ROUND('Sheet1 (4)'!H3002/100,2)</f>
        <v>6.01</v>
      </c>
      <c r="H2996" s="1">
        <f>ROUND('Sheet1 (4)'!I3002/100,2)</f>
        <v>5.04</v>
      </c>
      <c r="I2996" s="1">
        <f>ROUND('Sheet1 (4)'!J3002/100,2)</f>
        <v>3.46</v>
      </c>
      <c r="J2996" s="1" t="e">
        <f>ROUND('Sheet1 (4)'!K3002/100,2)</f>
        <v>#VALUE!</v>
      </c>
      <c r="K2996" s="1" t="e">
        <f>ROUND('Sheet1 (4)'!L3002/100,2)</f>
        <v>#VALUE!</v>
      </c>
      <c r="L2996" s="4">
        <f>ROUND(('Sheet1 (4)'!M3002+'Sheet1 (4)'!R3002)/100,2)</f>
        <v>5.76</v>
      </c>
      <c r="M2996" s="4">
        <f>ROUND(('Sheet1 (4)'!N3002+'Sheet1 (4)'!S3002)/100,2)</f>
        <v>3.33</v>
      </c>
      <c r="N2996" s="4">
        <f>ROUND(('Sheet1 (4)'!O3002+'Sheet1 (4)'!T3002)/100,2)</f>
        <v>3.44</v>
      </c>
      <c r="O2996" s="4">
        <f>ROUND(('Sheet1 (4)'!P3002+'Sheet1 (4)'!U3002)/100,2)</f>
        <v>6.65</v>
      </c>
      <c r="P2996" s="4">
        <f>ROUND(('Sheet1 (4)'!Q3002+'Sheet1 (4)'!V3002)/100,2)</f>
        <v>6.31</v>
      </c>
      <c r="Q2996" s="7">
        <f>ROUND('Sheet1 (4)'!W3002/100,2)</f>
        <v>0.05</v>
      </c>
      <c r="R2996" s="7">
        <f>ROUND('Sheet1 (4)'!X3002/100,2)</f>
        <v>0.06</v>
      </c>
      <c r="S2996" s="7">
        <f>ROUND('Sheet1 (4)'!Y3002/100,2)</f>
        <v>0.1</v>
      </c>
      <c r="T2996" s="7">
        <f>ROUND('Sheet1 (4)'!Z3002/100,2)</f>
        <v>0.08</v>
      </c>
      <c r="U2996" s="7">
        <f>ROUND('Sheet1 (4)'!AA3002/100,2)</f>
        <v>0.05</v>
      </c>
      <c r="V2996" s="1" t="str">
        <f>'Sheet1 (4)'!AB3002&amp;".T"</f>
        <v>4990.T</v>
      </c>
      <c r="W2996">
        <f>ROUND('Sheet1 (4)'!AC3002,2)</f>
        <v>10.86</v>
      </c>
      <c r="X2996">
        <f>ROUND('Sheet1 (4)'!AD3002,2)</f>
        <v>0.61</v>
      </c>
      <c r="Y2996" t="str">
        <f>_xlfn.XLOOKUP('Sheet1 (4)'!AB3002,'Sheet1 (3)'!B:B,'Sheet1 (3)'!D:D,"",0)</f>
        <v>スタンダード</v>
      </c>
    </row>
    <row r="2997" spans="1:25" x14ac:dyDescent="0.2">
      <c r="A2997">
        <v>2996</v>
      </c>
      <c r="B2997" s="1" t="str">
        <f>_xlfn.XLOOKUP('Sheet1 (4)'!AB3003,'Sheet1 (3)'!B:B,'Sheet1 (3)'!C:C,"",0)</f>
        <v>昭和ホールディングス</v>
      </c>
      <c r="C2997" s="1" t="str">
        <f>_xlfn.XLOOKUP('Sheet1 (4)'!AB3003,'Sheet1 (3)'!B:B,'Sheet1 (3)'!F:F,"",0)</f>
        <v>ゴム製品</v>
      </c>
      <c r="D2997" s="1">
        <f>ROUND('Sheet1 (4)'!E3003/100000000,2)</f>
        <v>0.76</v>
      </c>
      <c r="E2997" s="1">
        <f>ROUND('Sheet1 (4)'!F3003/100,2)</f>
        <v>5.95</v>
      </c>
      <c r="F2997" s="1">
        <f>ROUND('Sheet1 (4)'!G3003/100,2)</f>
        <v>-1.1599999999999999</v>
      </c>
      <c r="G2997" s="1">
        <f>ROUND('Sheet1 (4)'!H3003/100,2)</f>
        <v>-0.21</v>
      </c>
      <c r="H2997" s="1">
        <f>ROUND('Sheet1 (4)'!I3003/100,2)</f>
        <v>-0.09</v>
      </c>
      <c r="I2997" s="1">
        <f>ROUND('Sheet1 (4)'!J3003/100,2)</f>
        <v>0.26</v>
      </c>
      <c r="J2997" s="1" t="e">
        <f>ROUND('Sheet1 (4)'!K3003/100,2)</f>
        <v>#VALUE!</v>
      </c>
      <c r="K2997" s="1" t="e">
        <f>ROUND('Sheet1 (4)'!L3003/100,2)</f>
        <v>#VALUE!</v>
      </c>
      <c r="L2997" s="4">
        <f>ROUND(('Sheet1 (4)'!M3003+'Sheet1 (4)'!R3003)/100,2)</f>
        <v>70.540000000000006</v>
      </c>
      <c r="M2997" s="4">
        <f>ROUND(('Sheet1 (4)'!N3003+'Sheet1 (4)'!S3003)/100,2)</f>
        <v>12.58</v>
      </c>
      <c r="N2997" s="4">
        <f>ROUND(('Sheet1 (4)'!O3003+'Sheet1 (4)'!T3003)/100,2)</f>
        <v>0.39</v>
      </c>
      <c r="O2997" s="4">
        <f>ROUND(('Sheet1 (4)'!P3003+'Sheet1 (4)'!U3003)/100,2)</f>
        <v>-2.5499999999999998</v>
      </c>
      <c r="P2997" s="4">
        <f>ROUND(('Sheet1 (4)'!Q3003+'Sheet1 (4)'!V3003)/100,2)</f>
        <v>-3.82</v>
      </c>
      <c r="Q2997" s="7">
        <f>ROUND('Sheet1 (4)'!W3003/100,2)</f>
        <v>-0.25</v>
      </c>
      <c r="R2997" s="7">
        <f>ROUND('Sheet1 (4)'!X3003/100,2)</f>
        <v>-0.32</v>
      </c>
      <c r="S2997" s="7">
        <f>ROUND('Sheet1 (4)'!Y3003/100,2)</f>
        <v>-0.1</v>
      </c>
      <c r="T2997" s="7">
        <f>ROUND('Sheet1 (4)'!Z3003/100,2)</f>
        <v>-0.3</v>
      </c>
      <c r="U2997" s="7">
        <f>ROUND('Sheet1 (4)'!AA3003/100,2)</f>
        <v>-0.11</v>
      </c>
      <c r="V2997" s="1" t="str">
        <f>'Sheet1 (4)'!AB3003&amp;".T"</f>
        <v>5103.T</v>
      </c>
      <c r="W2997" t="e">
        <f>ROUND('Sheet1 (4)'!AC3003,2)</f>
        <v>#VALUE!</v>
      </c>
      <c r="X2997">
        <f>ROUND('Sheet1 (4)'!AD3003,2)</f>
        <v>2.08</v>
      </c>
      <c r="Y2997" t="str">
        <f>_xlfn.XLOOKUP('Sheet1 (4)'!AB3003,'Sheet1 (3)'!B:B,'Sheet1 (3)'!D:D,"",0)</f>
        <v>スタンダード</v>
      </c>
    </row>
    <row r="2998" spans="1:25" x14ac:dyDescent="0.2">
      <c r="A2998">
        <v>2997</v>
      </c>
      <c r="B2998" s="1" t="str">
        <f>_xlfn.XLOOKUP('Sheet1 (4)'!AB3004,'Sheet1 (3)'!B:B,'Sheet1 (3)'!C:C,"",0)</f>
        <v>昭和パックス</v>
      </c>
      <c r="C2998" s="1" t="str">
        <f>_xlfn.XLOOKUP('Sheet1 (4)'!AB3004,'Sheet1 (3)'!B:B,'Sheet1 (3)'!F:F,"",0)</f>
        <v>パルプ・紙</v>
      </c>
      <c r="D2998" s="1">
        <f>ROUND('Sheet1 (4)'!E3004/100000000,2)</f>
        <v>0.04</v>
      </c>
      <c r="E2998" s="1">
        <f>ROUND('Sheet1 (4)'!F3004/100,2)</f>
        <v>11.7</v>
      </c>
      <c r="F2998" s="1">
        <f>ROUND('Sheet1 (4)'!G3004/100,2)</f>
        <v>14.03</v>
      </c>
      <c r="G2998" s="1">
        <f>ROUND('Sheet1 (4)'!H3004/100,2)</f>
        <v>11.16</v>
      </c>
      <c r="H2998" s="1">
        <f>ROUND('Sheet1 (4)'!I3004/100,2)</f>
        <v>10.210000000000001</v>
      </c>
      <c r="I2998" s="1">
        <f>ROUND('Sheet1 (4)'!J3004/100,2)</f>
        <v>13.78</v>
      </c>
      <c r="J2998" s="1" t="e">
        <f>ROUND('Sheet1 (4)'!K3004/100,2)</f>
        <v>#VALUE!</v>
      </c>
      <c r="K2998" s="1" t="e">
        <f>ROUND('Sheet1 (4)'!L3004/100,2)</f>
        <v>#VALUE!</v>
      </c>
      <c r="L2998" s="4">
        <f>ROUND(('Sheet1 (4)'!M3004+'Sheet1 (4)'!R3004)/100,2)</f>
        <v>6.41</v>
      </c>
      <c r="M2998" s="4">
        <f>ROUND(('Sheet1 (4)'!N3004+'Sheet1 (4)'!S3004)/100,2)</f>
        <v>6.75</v>
      </c>
      <c r="N2998" s="4">
        <f>ROUND(('Sheet1 (4)'!O3004+'Sheet1 (4)'!T3004)/100,2)</f>
        <v>0</v>
      </c>
      <c r="O2998" s="4">
        <f>ROUND(('Sheet1 (4)'!P3004+'Sheet1 (4)'!U3004)/100,2)</f>
        <v>2.92</v>
      </c>
      <c r="P2998" s="4">
        <f>ROUND(('Sheet1 (4)'!Q3004+'Sheet1 (4)'!V3004)/100,2)</f>
        <v>-3.13</v>
      </c>
      <c r="Q2998" s="7">
        <f>ROUND('Sheet1 (4)'!W3004/100,2)</f>
        <v>0.05</v>
      </c>
      <c r="R2998" s="7">
        <f>ROUND('Sheet1 (4)'!X3004/100,2)</f>
        <v>0.06</v>
      </c>
      <c r="S2998" s="7">
        <f>ROUND('Sheet1 (4)'!Y3004/100,2)</f>
        <v>0.05</v>
      </c>
      <c r="T2998" s="7">
        <f>ROUND('Sheet1 (4)'!Z3004/100,2)</f>
        <v>0.04</v>
      </c>
      <c r="U2998" s="7">
        <f>ROUND('Sheet1 (4)'!AA3004/100,2)</f>
        <v>0.06</v>
      </c>
      <c r="V2998" s="1" t="str">
        <f>'Sheet1 (4)'!AB3004&amp;".T"</f>
        <v>3954.T</v>
      </c>
      <c r="W2998">
        <f>ROUND('Sheet1 (4)'!AC3004,2)</f>
        <v>10.09</v>
      </c>
      <c r="X2998">
        <f>ROUND('Sheet1 (4)'!AD3004,2)</f>
        <v>0.52</v>
      </c>
      <c r="Y2998" t="str">
        <f>_xlfn.XLOOKUP('Sheet1 (4)'!AB3004,'Sheet1 (3)'!B:B,'Sheet1 (3)'!D:D,"",0)</f>
        <v>スタンダード</v>
      </c>
    </row>
    <row r="2999" spans="1:25" x14ac:dyDescent="0.2">
      <c r="A2999">
        <v>2998</v>
      </c>
      <c r="B2999" s="1" t="str">
        <f>_xlfn.XLOOKUP('Sheet1 (4)'!AB3005,'Sheet1 (3)'!B:B,'Sheet1 (3)'!C:C,"",0)</f>
        <v>昭和産業</v>
      </c>
      <c r="C2999" s="1" t="str">
        <f>_xlfn.XLOOKUP('Sheet1 (4)'!AB3005,'Sheet1 (3)'!B:B,'Sheet1 (3)'!F:F,"",0)</f>
        <v>食料品</v>
      </c>
      <c r="D2999" s="1">
        <f>ROUND('Sheet1 (4)'!E3005/100000000,2)</f>
        <v>0.32</v>
      </c>
      <c r="E2999" s="1">
        <f>ROUND('Sheet1 (4)'!F3005/100,2)</f>
        <v>75.94</v>
      </c>
      <c r="F2999" s="1">
        <f>ROUND('Sheet1 (4)'!G3005/100,2)</f>
        <v>55.65</v>
      </c>
      <c r="G2999" s="1">
        <f>ROUND('Sheet1 (4)'!H3005/100,2)</f>
        <v>41.85</v>
      </c>
      <c r="H2999" s="1">
        <f>ROUND('Sheet1 (4)'!I3005/100,2)</f>
        <v>129.97999999999999</v>
      </c>
      <c r="I2999" s="1">
        <f>ROUND('Sheet1 (4)'!J3005/100,2)</f>
        <v>110.85</v>
      </c>
      <c r="J2999" s="1" t="e">
        <f>ROUND('Sheet1 (4)'!K3005/100,2)</f>
        <v>#VALUE!</v>
      </c>
      <c r="K2999" s="1" t="e">
        <f>ROUND('Sheet1 (4)'!L3005/100,2)</f>
        <v>#VALUE!</v>
      </c>
      <c r="L2999" s="4">
        <f>ROUND(('Sheet1 (4)'!M3005+'Sheet1 (4)'!R3005)/100,2)</f>
        <v>-126.07</v>
      </c>
      <c r="M2999" s="4">
        <f>ROUND(('Sheet1 (4)'!N3005+'Sheet1 (4)'!S3005)/100,2)</f>
        <v>-103.95</v>
      </c>
      <c r="N2999" s="4">
        <f>ROUND(('Sheet1 (4)'!O3005+'Sheet1 (4)'!T3005)/100,2)</f>
        <v>-90.85</v>
      </c>
      <c r="O2999" s="4">
        <f>ROUND(('Sheet1 (4)'!P3005+'Sheet1 (4)'!U3005)/100,2)</f>
        <v>113.5</v>
      </c>
      <c r="P2999" s="4">
        <f>ROUND(('Sheet1 (4)'!Q3005+'Sheet1 (4)'!V3005)/100,2)</f>
        <v>88.89</v>
      </c>
      <c r="Q2999" s="7">
        <f>ROUND('Sheet1 (4)'!W3005/100,2)</f>
        <v>0.11</v>
      </c>
      <c r="R2999" s="7">
        <f>ROUND('Sheet1 (4)'!X3005/100,2)</f>
        <v>0.04</v>
      </c>
      <c r="S2999" s="7">
        <f>ROUND('Sheet1 (4)'!Y3005/100,2)</f>
        <v>7.0000000000000007E-2</v>
      </c>
      <c r="T2999" s="7">
        <f>ROUND('Sheet1 (4)'!Z3005/100,2)</f>
        <v>0.1</v>
      </c>
      <c r="U2999" s="7">
        <f>ROUND('Sheet1 (4)'!AA3005/100,2)</f>
        <v>0.09</v>
      </c>
      <c r="V2999" s="1" t="str">
        <f>'Sheet1 (4)'!AB3005&amp;".T"</f>
        <v>2004.T</v>
      </c>
      <c r="W2999">
        <f>ROUND('Sheet1 (4)'!AC3005,2)</f>
        <v>9.9499999999999993</v>
      </c>
      <c r="X2999">
        <f>ROUND('Sheet1 (4)'!AD3005,2)</f>
        <v>0.68</v>
      </c>
      <c r="Y2999" t="str">
        <f>_xlfn.XLOOKUP('Sheet1 (4)'!AB3005,'Sheet1 (3)'!B:B,'Sheet1 (3)'!D:D,"",0)</f>
        <v>プライム</v>
      </c>
    </row>
    <row r="3000" spans="1:25" x14ac:dyDescent="0.2">
      <c r="A3000">
        <v>2999</v>
      </c>
      <c r="B3000" s="1" t="str">
        <f>_xlfn.XLOOKUP('Sheet1 (4)'!AB3006,'Sheet1 (3)'!B:B,'Sheet1 (3)'!C:C,"",0)</f>
        <v>昭和真空</v>
      </c>
      <c r="C3000" s="1" t="str">
        <f>_xlfn.XLOOKUP('Sheet1 (4)'!AB3006,'Sheet1 (3)'!B:B,'Sheet1 (3)'!F:F,"",0)</f>
        <v>機械</v>
      </c>
      <c r="D3000" s="1">
        <f>ROUND('Sheet1 (4)'!E3006/100000000,2)</f>
        <v>0.06</v>
      </c>
      <c r="E3000" s="1">
        <f>ROUND('Sheet1 (4)'!F3006/100,2)</f>
        <v>14.06</v>
      </c>
      <c r="F3000" s="1">
        <f>ROUND('Sheet1 (4)'!G3006/100,2)</f>
        <v>16.71</v>
      </c>
      <c r="G3000" s="1">
        <f>ROUND('Sheet1 (4)'!H3006/100,2)</f>
        <v>10.18</v>
      </c>
      <c r="H3000" s="1">
        <f>ROUND('Sheet1 (4)'!I3006/100,2)</f>
        <v>1.96</v>
      </c>
      <c r="I3000" s="1">
        <f>ROUND('Sheet1 (4)'!J3006/100,2)</f>
        <v>7.93</v>
      </c>
      <c r="J3000" s="1" t="e">
        <f>ROUND('Sheet1 (4)'!K3006/100,2)</f>
        <v>#VALUE!</v>
      </c>
      <c r="K3000" s="1" t="e">
        <f>ROUND('Sheet1 (4)'!L3006/100,2)</f>
        <v>#VALUE!</v>
      </c>
      <c r="L3000" s="4">
        <f>ROUND(('Sheet1 (4)'!M3006+'Sheet1 (4)'!R3006)/100,2)</f>
        <v>19.97</v>
      </c>
      <c r="M3000" s="4">
        <f>ROUND(('Sheet1 (4)'!N3006+'Sheet1 (4)'!S3006)/100,2)</f>
        <v>-0.88</v>
      </c>
      <c r="N3000" s="4">
        <f>ROUND(('Sheet1 (4)'!O3006+'Sheet1 (4)'!T3006)/100,2)</f>
        <v>0.42</v>
      </c>
      <c r="O3000" s="4">
        <f>ROUND(('Sheet1 (4)'!P3006+'Sheet1 (4)'!U3006)/100,2)</f>
        <v>9.76</v>
      </c>
      <c r="P3000" s="4">
        <f>ROUND(('Sheet1 (4)'!Q3006+'Sheet1 (4)'!V3006)/100,2)</f>
        <v>-1.54</v>
      </c>
      <c r="Q3000" s="7">
        <f>ROUND('Sheet1 (4)'!W3006/100,2)</f>
        <v>0.11</v>
      </c>
      <c r="R3000" s="7">
        <f>ROUND('Sheet1 (4)'!X3006/100,2)</f>
        <v>0.12</v>
      </c>
      <c r="S3000" s="7">
        <f>ROUND('Sheet1 (4)'!Y3006/100,2)</f>
        <v>7.0000000000000007E-2</v>
      </c>
      <c r="T3000" s="7">
        <f>ROUND('Sheet1 (4)'!Z3006/100,2)</f>
        <v>0.01</v>
      </c>
      <c r="U3000" s="7">
        <f>ROUND('Sheet1 (4)'!AA3006/100,2)</f>
        <v>0.05</v>
      </c>
      <c r="V3000" s="1" t="str">
        <f>'Sheet1 (4)'!AB3006&amp;".T"</f>
        <v>6384.T</v>
      </c>
      <c r="W3000">
        <f>ROUND('Sheet1 (4)'!AC3006,2)</f>
        <v>14.39</v>
      </c>
      <c r="X3000">
        <f>ROUND('Sheet1 (4)'!AD3006,2)</f>
        <v>0.8</v>
      </c>
      <c r="Y3000" t="str">
        <f>_xlfn.XLOOKUP('Sheet1 (4)'!AB3006,'Sheet1 (3)'!B:B,'Sheet1 (3)'!D:D,"",0)</f>
        <v>スタンダード</v>
      </c>
    </row>
    <row r="3001" spans="1:25" x14ac:dyDescent="0.2">
      <c r="A3001">
        <v>3000</v>
      </c>
      <c r="B3001" s="1" t="str">
        <f>_xlfn.XLOOKUP('Sheet1 (4)'!AB3007,'Sheet1 (3)'!B:B,'Sheet1 (3)'!C:C,"",0)</f>
        <v>昭和システムエンジニアリング</v>
      </c>
      <c r="C3001" s="1" t="str">
        <f>_xlfn.XLOOKUP('Sheet1 (4)'!AB3007,'Sheet1 (3)'!B:B,'Sheet1 (3)'!F:F,"",0)</f>
        <v>情報・通信業</v>
      </c>
      <c r="D3001" s="1">
        <f>ROUND('Sheet1 (4)'!E3007/100000000,2)</f>
        <v>0.04</v>
      </c>
      <c r="E3001" s="1">
        <f>ROUND('Sheet1 (4)'!F3007/100,2)</f>
        <v>5.05</v>
      </c>
      <c r="F3001" s="1">
        <f>ROUND('Sheet1 (4)'!G3007/100,2)</f>
        <v>6.13</v>
      </c>
      <c r="G3001" s="1">
        <f>ROUND('Sheet1 (4)'!H3007/100,2)</f>
        <v>7.64</v>
      </c>
      <c r="H3001" s="1">
        <f>ROUND('Sheet1 (4)'!I3007/100,2)</f>
        <v>9.08</v>
      </c>
      <c r="I3001" s="1">
        <f>ROUND('Sheet1 (4)'!J3007/100,2)</f>
        <v>9.49</v>
      </c>
      <c r="J3001" s="1" t="e">
        <f>ROUND('Sheet1 (4)'!K3007/100,2)</f>
        <v>#VALUE!</v>
      </c>
      <c r="K3001" s="1" t="e">
        <f>ROUND('Sheet1 (4)'!L3007/100,2)</f>
        <v>#VALUE!</v>
      </c>
      <c r="L3001" s="4">
        <f>ROUND(('Sheet1 (4)'!M3007+'Sheet1 (4)'!R3007)/100,2)</f>
        <v>2.39</v>
      </c>
      <c r="M3001" s="4">
        <f>ROUND(('Sheet1 (4)'!N3007+'Sheet1 (4)'!S3007)/100,2)</f>
        <v>5.69</v>
      </c>
      <c r="N3001" s="4">
        <f>ROUND(('Sheet1 (4)'!O3007+'Sheet1 (4)'!T3007)/100,2)</f>
        <v>4.03</v>
      </c>
      <c r="O3001" s="4">
        <f>ROUND(('Sheet1 (4)'!P3007+'Sheet1 (4)'!U3007)/100,2)</f>
        <v>7.62</v>
      </c>
      <c r="P3001" s="4">
        <f>ROUND(('Sheet1 (4)'!Q3007+'Sheet1 (4)'!V3007)/100,2)</f>
        <v>2.84</v>
      </c>
      <c r="Q3001" s="7">
        <f>ROUND('Sheet1 (4)'!W3007/100,2)</f>
        <v>0.1</v>
      </c>
      <c r="R3001" s="7">
        <f>ROUND('Sheet1 (4)'!X3007/100,2)</f>
        <v>0.11</v>
      </c>
      <c r="S3001" s="7">
        <f>ROUND('Sheet1 (4)'!Y3007/100,2)</f>
        <v>0.12</v>
      </c>
      <c r="T3001" s="7">
        <f>ROUND('Sheet1 (4)'!Z3007/100,2)</f>
        <v>0.14000000000000001</v>
      </c>
      <c r="U3001" s="7">
        <f>ROUND('Sheet1 (4)'!AA3007/100,2)</f>
        <v>0.14000000000000001</v>
      </c>
      <c r="V3001" s="1" t="str">
        <f>'Sheet1 (4)'!AB3007&amp;".T"</f>
        <v>4752.T</v>
      </c>
      <c r="W3001">
        <f>ROUND('Sheet1 (4)'!AC3007,2)</f>
        <v>9.15</v>
      </c>
      <c r="X3001">
        <f>ROUND('Sheet1 (4)'!AD3007,2)</f>
        <v>1.24</v>
      </c>
      <c r="Y3001" t="str">
        <f>_xlfn.XLOOKUP('Sheet1 (4)'!AB3007,'Sheet1 (3)'!B:B,'Sheet1 (3)'!D:D,"",0)</f>
        <v>スタンダード</v>
      </c>
    </row>
    <row r="3002" spans="1:25" x14ac:dyDescent="0.2">
      <c r="A3002">
        <v>3001</v>
      </c>
      <c r="B3002" s="1" t="str">
        <f>_xlfn.XLOOKUP('Sheet1 (4)'!AB3008,'Sheet1 (3)'!B:B,'Sheet1 (3)'!C:C,"",0)</f>
        <v>ショーケース</v>
      </c>
      <c r="C3002" s="1" t="str">
        <f>_xlfn.XLOOKUP('Sheet1 (4)'!AB3008,'Sheet1 (3)'!B:B,'Sheet1 (3)'!F:F,"",0)</f>
        <v>情報・通信業</v>
      </c>
      <c r="D3002" s="1">
        <f>ROUND('Sheet1 (4)'!E3008/100000000,2)</f>
        <v>0.09</v>
      </c>
      <c r="E3002" s="1">
        <f>ROUND('Sheet1 (4)'!F3008/100,2)</f>
        <v>0.5</v>
      </c>
      <c r="F3002" s="1">
        <f>ROUND('Sheet1 (4)'!G3008/100,2)</f>
        <v>-5.21</v>
      </c>
      <c r="G3002" s="1">
        <f>ROUND('Sheet1 (4)'!H3008/100,2)</f>
        <v>-2.78</v>
      </c>
      <c r="H3002" s="1">
        <f>ROUND('Sheet1 (4)'!I3008/100,2)</f>
        <v>-1.64</v>
      </c>
      <c r="I3002" s="1">
        <f>ROUND('Sheet1 (4)'!J3008/100,2)</f>
        <v>-1.64</v>
      </c>
      <c r="J3002" s="1" t="e">
        <f>ROUND('Sheet1 (4)'!K3008/100,2)</f>
        <v>#VALUE!</v>
      </c>
      <c r="K3002" s="1" t="e">
        <f>ROUND('Sheet1 (4)'!L3008/100,2)</f>
        <v>#VALUE!</v>
      </c>
      <c r="L3002" s="4">
        <f>ROUND(('Sheet1 (4)'!M3008+'Sheet1 (4)'!R3008)/100,2)</f>
        <v>0.27</v>
      </c>
      <c r="M3002" s="4">
        <f>ROUND(('Sheet1 (4)'!N3008+'Sheet1 (4)'!S3008)/100,2)</f>
        <v>-5.57</v>
      </c>
      <c r="N3002" s="4">
        <f>ROUND(('Sheet1 (4)'!O3008+'Sheet1 (4)'!T3008)/100,2)</f>
        <v>-1.3</v>
      </c>
      <c r="O3002" s="4">
        <f>ROUND(('Sheet1 (4)'!P3008+'Sheet1 (4)'!U3008)/100,2)</f>
        <v>-8.65</v>
      </c>
      <c r="P3002" s="4">
        <f>ROUND(('Sheet1 (4)'!Q3008+'Sheet1 (4)'!V3008)/100,2)</f>
        <v>-8.65</v>
      </c>
      <c r="Q3002" s="7">
        <f>ROUND('Sheet1 (4)'!W3008/100,2)</f>
        <v>0.03</v>
      </c>
      <c r="R3002" s="7">
        <f>ROUND('Sheet1 (4)'!X3008/100,2)</f>
        <v>-0.3</v>
      </c>
      <c r="S3002" s="7">
        <f>ROUND('Sheet1 (4)'!Y3008/100,2)</f>
        <v>-0.09</v>
      </c>
      <c r="T3002" s="7">
        <f>ROUND('Sheet1 (4)'!Z3008/100,2)</f>
        <v>-0.56999999999999995</v>
      </c>
      <c r="U3002" s="7">
        <f>ROUND('Sheet1 (4)'!AA3008/100,2)</f>
        <v>-0.56999999999999995</v>
      </c>
      <c r="V3002" s="1" t="str">
        <f>'Sheet1 (4)'!AB3008&amp;".T"</f>
        <v>3909.T</v>
      </c>
      <c r="W3002">
        <f>ROUND('Sheet1 (4)'!AC3008,2)</f>
        <v>6.16</v>
      </c>
      <c r="X3002">
        <f>ROUND('Sheet1 (4)'!AD3008,2)</f>
        <v>1.34</v>
      </c>
      <c r="Y3002" t="str">
        <f>_xlfn.XLOOKUP('Sheet1 (4)'!AB3008,'Sheet1 (3)'!B:B,'Sheet1 (3)'!D:D,"",0)</f>
        <v>スタンダード</v>
      </c>
    </row>
    <row r="3003" spans="1:25" x14ac:dyDescent="0.2">
      <c r="A3003">
        <v>3002</v>
      </c>
      <c r="B3003" s="1" t="str">
        <f>_xlfn.XLOOKUP('Sheet1 (4)'!AB3009,'Sheet1 (3)'!B:B,'Sheet1 (3)'!C:C,"",0)</f>
        <v>秀英予備校</v>
      </c>
      <c r="C3003" s="1" t="str">
        <f>_xlfn.XLOOKUP('Sheet1 (4)'!AB3009,'Sheet1 (3)'!B:B,'Sheet1 (3)'!F:F,"",0)</f>
        <v>サービス業</v>
      </c>
      <c r="D3003" s="1">
        <f>ROUND('Sheet1 (4)'!E3009/100000000,2)</f>
        <v>7.0000000000000007E-2</v>
      </c>
      <c r="E3003" s="1">
        <f>ROUND('Sheet1 (4)'!F3009/100,2)</f>
        <v>3.79</v>
      </c>
      <c r="F3003" s="1">
        <f>ROUND('Sheet1 (4)'!G3009/100,2)</f>
        <v>4.4000000000000004</v>
      </c>
      <c r="G3003" s="1">
        <f>ROUND('Sheet1 (4)'!H3009/100,2)</f>
        <v>4.04</v>
      </c>
      <c r="H3003" s="1">
        <f>ROUND('Sheet1 (4)'!I3009/100,2)</f>
        <v>2.1800000000000002</v>
      </c>
      <c r="I3003" s="1">
        <f>ROUND('Sheet1 (4)'!J3009/100,2)</f>
        <v>3.87</v>
      </c>
      <c r="J3003" s="1" t="e">
        <f>ROUND('Sheet1 (4)'!K3009/100,2)</f>
        <v>#VALUE!</v>
      </c>
      <c r="K3003" s="1" t="e">
        <f>ROUND('Sheet1 (4)'!L3009/100,2)</f>
        <v>#VALUE!</v>
      </c>
      <c r="L3003" s="4">
        <f>ROUND(('Sheet1 (4)'!M3009+'Sheet1 (4)'!R3009)/100,2)</f>
        <v>4.3600000000000003</v>
      </c>
      <c r="M3003" s="4">
        <f>ROUND(('Sheet1 (4)'!N3009+'Sheet1 (4)'!S3009)/100,2)</f>
        <v>13.15</v>
      </c>
      <c r="N3003" s="4">
        <f>ROUND(('Sheet1 (4)'!O3009+'Sheet1 (4)'!T3009)/100,2)</f>
        <v>7.95</v>
      </c>
      <c r="O3003" s="4">
        <f>ROUND(('Sheet1 (4)'!P3009+'Sheet1 (4)'!U3009)/100,2)</f>
        <v>-4.3499999999999996</v>
      </c>
      <c r="P3003" s="4">
        <f>ROUND(('Sheet1 (4)'!Q3009+'Sheet1 (4)'!V3009)/100,2)</f>
        <v>-2.0299999999999998</v>
      </c>
      <c r="Q3003" s="7">
        <f>ROUND('Sheet1 (4)'!W3009/100,2)</f>
        <v>0.03</v>
      </c>
      <c r="R3003" s="7">
        <f>ROUND('Sheet1 (4)'!X3009/100,2)</f>
        <v>0.01</v>
      </c>
      <c r="S3003" s="7">
        <f>ROUND('Sheet1 (4)'!Y3009/100,2)</f>
        <v>0.04</v>
      </c>
      <c r="T3003" s="7">
        <f>ROUND('Sheet1 (4)'!Z3009/100,2)</f>
        <v>-0.09</v>
      </c>
      <c r="U3003" s="7">
        <f>ROUND('Sheet1 (4)'!AA3009/100,2)</f>
        <v>7.0000000000000007E-2</v>
      </c>
      <c r="V3003" s="1" t="str">
        <f>'Sheet1 (4)'!AB3009&amp;".T"</f>
        <v>4678.T</v>
      </c>
      <c r="W3003">
        <f>ROUND('Sheet1 (4)'!AC3009,2)</f>
        <v>10.15</v>
      </c>
      <c r="X3003">
        <f>ROUND('Sheet1 (4)'!AD3009,2)</f>
        <v>0.48</v>
      </c>
      <c r="Y3003" t="str">
        <f>_xlfn.XLOOKUP('Sheet1 (4)'!AB3009,'Sheet1 (3)'!B:B,'Sheet1 (3)'!D:D,"",0)</f>
        <v>スタンダード</v>
      </c>
    </row>
    <row r="3004" spans="1:25" x14ac:dyDescent="0.2">
      <c r="A3004">
        <v>3003</v>
      </c>
      <c r="B3004" s="1" t="str">
        <f>_xlfn.XLOOKUP('Sheet1 (4)'!AB3010,'Sheet1 (3)'!B:B,'Sheet1 (3)'!C:C,"",0)</f>
        <v>シュンビン</v>
      </c>
      <c r="C3004" s="1" t="str">
        <f>_xlfn.XLOOKUP('Sheet1 (4)'!AB3010,'Sheet1 (3)'!B:B,'Sheet1 (3)'!F:F,"",0)</f>
        <v>サービス業</v>
      </c>
      <c r="D3004" s="1">
        <f>ROUND('Sheet1 (4)'!E3010/100000000,2)</f>
        <v>0.02</v>
      </c>
      <c r="E3004" s="1" t="e">
        <f>ROUND('Sheet1 (4)'!F3010/100,2)</f>
        <v>#VALUE!</v>
      </c>
      <c r="F3004" s="1">
        <f>ROUND('Sheet1 (4)'!G3010/100,2)</f>
        <v>-0.04</v>
      </c>
      <c r="G3004" s="1">
        <f>ROUND('Sheet1 (4)'!H3010/100,2)</f>
        <v>0.08</v>
      </c>
      <c r="H3004" s="1">
        <f>ROUND('Sheet1 (4)'!I3010/100,2)</f>
        <v>0.06</v>
      </c>
      <c r="I3004" s="1">
        <f>ROUND('Sheet1 (4)'!J3010/100,2)</f>
        <v>0.01</v>
      </c>
      <c r="J3004" s="1" t="e">
        <f>ROUND('Sheet1 (4)'!K3010/100,2)</f>
        <v>#VALUE!</v>
      </c>
      <c r="K3004" s="1" t="e">
        <f>ROUND('Sheet1 (4)'!L3010/100,2)</f>
        <v>#VALUE!</v>
      </c>
      <c r="L3004" s="4" t="e">
        <f>ROUND(('Sheet1 (4)'!M3010+'Sheet1 (4)'!R3010)/100,2)</f>
        <v>#VALUE!</v>
      </c>
      <c r="M3004" s="4" t="e">
        <f>ROUND(('Sheet1 (4)'!N3010+'Sheet1 (4)'!S3010)/100,2)</f>
        <v>#VALUE!</v>
      </c>
      <c r="N3004" s="4" t="e">
        <f>ROUND(('Sheet1 (4)'!O3010+'Sheet1 (4)'!T3010)/100,2)</f>
        <v>#VALUE!</v>
      </c>
      <c r="O3004" s="4">
        <f>ROUND(('Sheet1 (4)'!P3010+'Sheet1 (4)'!U3010)/100,2)</f>
        <v>0.28000000000000003</v>
      </c>
      <c r="P3004" s="4">
        <f>ROUND(('Sheet1 (4)'!Q3010+'Sheet1 (4)'!V3010)/100,2)</f>
        <v>0.2</v>
      </c>
      <c r="Q3004" s="7" t="e">
        <f>ROUND('Sheet1 (4)'!W3010/100,2)</f>
        <v>#VALUE!</v>
      </c>
      <c r="R3004" s="7" t="e">
        <f>ROUND('Sheet1 (4)'!X3010/100,2)</f>
        <v>#VALUE!</v>
      </c>
      <c r="S3004" s="7">
        <f>ROUND('Sheet1 (4)'!Y3010/100,2)</f>
        <v>0.03</v>
      </c>
      <c r="T3004" s="7">
        <f>ROUND('Sheet1 (4)'!Z3010/100,2)</f>
        <v>0.03</v>
      </c>
      <c r="U3004" s="7">
        <f>ROUND('Sheet1 (4)'!AA3010/100,2)</f>
        <v>0.02</v>
      </c>
      <c r="V3004" s="1" t="str">
        <f>'Sheet1 (4)'!AB3010&amp;".T"</f>
        <v>203A.T</v>
      </c>
      <c r="W3004">
        <f>ROUND('Sheet1 (4)'!AC3010,2)</f>
        <v>61.3</v>
      </c>
      <c r="X3004" t="e">
        <f>ROUND('Sheet1 (4)'!AD3010,2)</f>
        <v>#VALUE!</v>
      </c>
      <c r="Y3004" t="str">
        <f>_xlfn.XLOOKUP('Sheet1 (4)'!AB3010,'Sheet1 (3)'!B:B,'Sheet1 (3)'!D:D,"",0)</f>
        <v>PRO Market</v>
      </c>
    </row>
    <row r="3005" spans="1:25" x14ac:dyDescent="0.2">
      <c r="A3005">
        <v>3004</v>
      </c>
      <c r="B3005" s="1" t="str">
        <f>_xlfn.XLOOKUP('Sheet1 (4)'!AB3011,'Sheet1 (3)'!B:B,'Sheet1 (3)'!C:C,"",0)</f>
        <v>エスアイイー</v>
      </c>
      <c r="C3005" s="1" t="str">
        <f>_xlfn.XLOOKUP('Sheet1 (4)'!AB3011,'Sheet1 (3)'!B:B,'Sheet1 (3)'!F:F,"",0)</f>
        <v>サービス業</v>
      </c>
      <c r="D3005" s="1">
        <f>ROUND('Sheet1 (4)'!E3011/100000000,2)</f>
        <v>0.03</v>
      </c>
      <c r="E3005" s="1" t="e">
        <f>ROUND('Sheet1 (4)'!F3011/100,2)</f>
        <v>#VALUE!</v>
      </c>
      <c r="F3005" s="1">
        <f>ROUND('Sheet1 (4)'!G3011/100,2)</f>
        <v>2.5499999999999998</v>
      </c>
      <c r="G3005" s="1">
        <f>ROUND('Sheet1 (4)'!H3011/100,2)</f>
        <v>1.66</v>
      </c>
      <c r="H3005" s="1">
        <f>ROUND('Sheet1 (4)'!I3011/100,2)</f>
        <v>2.0699999999999998</v>
      </c>
      <c r="I3005" s="1">
        <f>ROUND('Sheet1 (4)'!J3011/100,2)</f>
        <v>2.0699999999999998</v>
      </c>
      <c r="J3005" s="1" t="e">
        <f>ROUND('Sheet1 (4)'!K3011/100,2)</f>
        <v>#VALUE!</v>
      </c>
      <c r="K3005" s="1" t="e">
        <f>ROUND('Sheet1 (4)'!L3011/100,2)</f>
        <v>#VALUE!</v>
      </c>
      <c r="L3005" s="4" t="e">
        <f>ROUND(('Sheet1 (4)'!M3011+'Sheet1 (4)'!R3011)/100,2)</f>
        <v>#VALUE!</v>
      </c>
      <c r="M3005" s="4" t="e">
        <f>ROUND(('Sheet1 (4)'!N3011+'Sheet1 (4)'!S3011)/100,2)</f>
        <v>#VALUE!</v>
      </c>
      <c r="N3005" s="4" t="e">
        <f>ROUND(('Sheet1 (4)'!O3011+'Sheet1 (4)'!T3011)/100,2)</f>
        <v>#VALUE!</v>
      </c>
      <c r="O3005" s="4">
        <f>ROUND(('Sheet1 (4)'!P3011+'Sheet1 (4)'!U3011)/100,2)</f>
        <v>-0.44</v>
      </c>
      <c r="P3005" s="4">
        <f>ROUND(('Sheet1 (4)'!Q3011+'Sheet1 (4)'!V3011)/100,2)</f>
        <v>-0.44</v>
      </c>
      <c r="Q3005" s="7" t="e">
        <f>ROUND('Sheet1 (4)'!W3011/100,2)</f>
        <v>#VALUE!</v>
      </c>
      <c r="R3005" s="7" t="e">
        <f>ROUND('Sheet1 (4)'!X3011/100,2)</f>
        <v>#VALUE!</v>
      </c>
      <c r="S3005" s="7">
        <f>ROUND('Sheet1 (4)'!Y3011/100,2)</f>
        <v>0.25</v>
      </c>
      <c r="T3005" s="7">
        <f>ROUND('Sheet1 (4)'!Z3011/100,2)</f>
        <v>0.28999999999999998</v>
      </c>
      <c r="U3005" s="7">
        <f>ROUND('Sheet1 (4)'!AA3011/100,2)</f>
        <v>0.28999999999999998</v>
      </c>
      <c r="V3005" s="1" t="str">
        <f>'Sheet1 (4)'!AB3011&amp;".T"</f>
        <v>292A.T</v>
      </c>
      <c r="W3005">
        <f>ROUND('Sheet1 (4)'!AC3011,2)</f>
        <v>16.28</v>
      </c>
      <c r="X3005" t="e">
        <f>ROUND('Sheet1 (4)'!AD3011,2)</f>
        <v>#VALUE!</v>
      </c>
      <c r="Y3005" t="str">
        <f>_xlfn.XLOOKUP('Sheet1 (4)'!AB3011,'Sheet1 (3)'!B:B,'Sheet1 (3)'!D:D,"",0)</f>
        <v>PRO Market</v>
      </c>
    </row>
    <row r="3006" spans="1:25" x14ac:dyDescent="0.2">
      <c r="A3006">
        <v>3005</v>
      </c>
      <c r="B3006" s="1" t="str">
        <f>_xlfn.XLOOKUP('Sheet1 (4)'!AB3012,'Sheet1 (3)'!B:B,'Sheet1 (3)'!C:C,"",0)</f>
        <v>ＳＩＧグループ</v>
      </c>
      <c r="C3006" s="1" t="str">
        <f>_xlfn.XLOOKUP('Sheet1 (4)'!AB3012,'Sheet1 (3)'!B:B,'Sheet1 (3)'!F:F,"",0)</f>
        <v>情報・通信業</v>
      </c>
      <c r="D3006" s="1">
        <f>ROUND('Sheet1 (4)'!E3012/100000000,2)</f>
        <v>0.06</v>
      </c>
      <c r="E3006" s="1" t="e">
        <f>ROUND('Sheet1 (4)'!F3012/100,2)</f>
        <v>#VALUE!</v>
      </c>
      <c r="F3006" s="1">
        <f>ROUND('Sheet1 (4)'!G3012/100,2)</f>
        <v>3.79</v>
      </c>
      <c r="G3006" s="1">
        <f>ROUND('Sheet1 (4)'!H3012/100,2)</f>
        <v>3.92</v>
      </c>
      <c r="H3006" s="1">
        <f>ROUND('Sheet1 (4)'!I3012/100,2)</f>
        <v>3.55</v>
      </c>
      <c r="I3006" s="1">
        <f>ROUND('Sheet1 (4)'!J3012/100,2)</f>
        <v>5.84</v>
      </c>
      <c r="J3006" s="1" t="e">
        <f>ROUND('Sheet1 (4)'!K3012/100,2)</f>
        <v>#VALUE!</v>
      </c>
      <c r="K3006" s="1" t="e">
        <f>ROUND('Sheet1 (4)'!L3012/100,2)</f>
        <v>#VALUE!</v>
      </c>
      <c r="L3006" s="4" t="e">
        <f>ROUND(('Sheet1 (4)'!M3012+'Sheet1 (4)'!R3012)/100,2)</f>
        <v>#VALUE!</v>
      </c>
      <c r="M3006" s="4">
        <f>ROUND(('Sheet1 (4)'!N3012+'Sheet1 (4)'!S3012)/100,2)</f>
        <v>3.77</v>
      </c>
      <c r="N3006" s="4">
        <f>ROUND(('Sheet1 (4)'!O3012+'Sheet1 (4)'!T3012)/100,2)</f>
        <v>-2.65</v>
      </c>
      <c r="O3006" s="4">
        <f>ROUND(('Sheet1 (4)'!P3012+'Sheet1 (4)'!U3012)/100,2)</f>
        <v>7.85</v>
      </c>
      <c r="P3006" s="4">
        <f>ROUND(('Sheet1 (4)'!Q3012+'Sheet1 (4)'!V3012)/100,2)</f>
        <v>-0.41</v>
      </c>
      <c r="Q3006" s="7" t="e">
        <f>ROUND('Sheet1 (4)'!W3012/100,2)</f>
        <v>#VALUE!</v>
      </c>
      <c r="R3006" s="7" t="e">
        <f>ROUND('Sheet1 (4)'!X3012/100,2)</f>
        <v>#VALUE!</v>
      </c>
      <c r="S3006" s="7">
        <f>ROUND('Sheet1 (4)'!Y3012/100,2)</f>
        <v>0.17</v>
      </c>
      <c r="T3006" s="7">
        <f>ROUND('Sheet1 (4)'!Z3012/100,2)</f>
        <v>0.12</v>
      </c>
      <c r="U3006" s="7">
        <f>ROUND('Sheet1 (4)'!AA3012/100,2)</f>
        <v>0.21</v>
      </c>
      <c r="V3006" s="1" t="str">
        <f>'Sheet1 (4)'!AB3012&amp;".T"</f>
        <v>4386.T</v>
      </c>
      <c r="W3006">
        <f>ROUND('Sheet1 (4)'!AC3012,2)</f>
        <v>9.6999999999999993</v>
      </c>
      <c r="X3006">
        <f>ROUND('Sheet1 (4)'!AD3012,2)</f>
        <v>1.78</v>
      </c>
      <c r="Y3006" t="str">
        <f>_xlfn.XLOOKUP('Sheet1 (4)'!AB3012,'Sheet1 (3)'!B:B,'Sheet1 (3)'!D:D,"",0)</f>
        <v>スタンダード</v>
      </c>
    </row>
    <row r="3007" spans="1:25" x14ac:dyDescent="0.2">
      <c r="A3007">
        <v>3006</v>
      </c>
      <c r="B3007" s="1" t="str">
        <f>_xlfn.XLOOKUP('Sheet1 (4)'!AB3013,'Sheet1 (3)'!B:B,'Sheet1 (3)'!C:C,"",0)</f>
        <v>シグマ光機</v>
      </c>
      <c r="C3007" s="1" t="str">
        <f>_xlfn.XLOOKUP('Sheet1 (4)'!AB3013,'Sheet1 (3)'!B:B,'Sheet1 (3)'!F:F,"",0)</f>
        <v>精密機器</v>
      </c>
      <c r="D3007" s="1">
        <f>ROUND('Sheet1 (4)'!E3013/100000000,2)</f>
        <v>7.0000000000000007E-2</v>
      </c>
      <c r="E3007" s="1">
        <f>ROUND('Sheet1 (4)'!F3013/100,2)</f>
        <v>9.83</v>
      </c>
      <c r="F3007" s="1">
        <f>ROUND('Sheet1 (4)'!G3013/100,2)</f>
        <v>14.38</v>
      </c>
      <c r="G3007" s="1">
        <f>ROUND('Sheet1 (4)'!H3013/100,2)</f>
        <v>15.04</v>
      </c>
      <c r="H3007" s="1">
        <f>ROUND('Sheet1 (4)'!I3013/100,2)</f>
        <v>11.79</v>
      </c>
      <c r="I3007" s="1">
        <f>ROUND('Sheet1 (4)'!J3013/100,2)</f>
        <v>11.31</v>
      </c>
      <c r="J3007" s="1">
        <f>ROUND('Sheet1 (4)'!K3013/100,2)</f>
        <v>12.2</v>
      </c>
      <c r="K3007" s="1" t="e">
        <f>ROUND('Sheet1 (4)'!L3013/100,2)</f>
        <v>#VALUE!</v>
      </c>
      <c r="L3007" s="4">
        <f>ROUND(('Sheet1 (4)'!M3013+'Sheet1 (4)'!R3013)/100,2)</f>
        <v>0.91</v>
      </c>
      <c r="M3007" s="4">
        <f>ROUND(('Sheet1 (4)'!N3013+'Sheet1 (4)'!S3013)/100,2)</f>
        <v>2.34</v>
      </c>
      <c r="N3007" s="4">
        <f>ROUND(('Sheet1 (4)'!O3013+'Sheet1 (4)'!T3013)/100,2)</f>
        <v>11.64</v>
      </c>
      <c r="O3007" s="4">
        <f>ROUND(('Sheet1 (4)'!P3013+'Sheet1 (4)'!U3013)/100,2)</f>
        <v>-0.48</v>
      </c>
      <c r="P3007" s="4">
        <f>ROUND(('Sheet1 (4)'!Q3013+'Sheet1 (4)'!V3013)/100,2)</f>
        <v>-0.39</v>
      </c>
      <c r="Q3007" s="7">
        <f>ROUND('Sheet1 (4)'!W3013/100,2)</f>
        <v>0.06</v>
      </c>
      <c r="R3007" s="7">
        <f>ROUND('Sheet1 (4)'!X3013/100,2)</f>
        <v>0.08</v>
      </c>
      <c r="S3007" s="7">
        <f>ROUND('Sheet1 (4)'!Y3013/100,2)</f>
        <v>0.1</v>
      </c>
      <c r="T3007" s="7">
        <f>ROUND('Sheet1 (4)'!Z3013/100,2)</f>
        <v>0.04</v>
      </c>
      <c r="U3007" s="7">
        <f>ROUND('Sheet1 (4)'!AA3013/100,2)</f>
        <v>0.06</v>
      </c>
      <c r="V3007" s="1" t="str">
        <f>'Sheet1 (4)'!AB3013&amp;".T"</f>
        <v>7713.T</v>
      </c>
      <c r="W3007">
        <f>ROUND('Sheet1 (4)'!AC3013,2)</f>
        <v>11.25</v>
      </c>
      <c r="X3007">
        <f>ROUND('Sheet1 (4)'!AD3013,2)</f>
        <v>0.61</v>
      </c>
      <c r="Y3007" t="str">
        <f>_xlfn.XLOOKUP('Sheet1 (4)'!AB3013,'Sheet1 (3)'!B:B,'Sheet1 (3)'!D:D,"",0)</f>
        <v>スタンダード</v>
      </c>
    </row>
    <row r="3008" spans="1:25" x14ac:dyDescent="0.2">
      <c r="A3008">
        <v>3007</v>
      </c>
      <c r="B3008" s="1" t="str">
        <f>_xlfn.XLOOKUP('Sheet1 (4)'!AB3014,'Sheet1 (3)'!B:B,'Sheet1 (3)'!C:C,"",0)</f>
        <v>シグマクシス・ホールディングス</v>
      </c>
      <c r="C3008" s="1" t="str">
        <f>_xlfn.XLOOKUP('Sheet1 (4)'!AB3014,'Sheet1 (3)'!B:B,'Sheet1 (3)'!F:F,"",0)</f>
        <v>サービス業</v>
      </c>
      <c r="D3008" s="1">
        <f>ROUND('Sheet1 (4)'!E3014/100000000,2)</f>
        <v>0.83</v>
      </c>
      <c r="E3008" s="1">
        <f>ROUND('Sheet1 (4)'!F3014/100,2)</f>
        <v>17.48</v>
      </c>
      <c r="F3008" s="1">
        <f>ROUND('Sheet1 (4)'!G3014/100,2)</f>
        <v>27.6</v>
      </c>
      <c r="G3008" s="1">
        <f>ROUND('Sheet1 (4)'!H3014/100,2)</f>
        <v>32.36</v>
      </c>
      <c r="H3008" s="1">
        <f>ROUND('Sheet1 (4)'!I3014/100,2)</f>
        <v>42.33</v>
      </c>
      <c r="I3008" s="1">
        <f>ROUND('Sheet1 (4)'!J3014/100,2)</f>
        <v>56.39</v>
      </c>
      <c r="J3008" s="1">
        <f>ROUND('Sheet1 (4)'!K3014/100,2)</f>
        <v>70</v>
      </c>
      <c r="K3008" s="1">
        <f>ROUND('Sheet1 (4)'!L3014/100,2)</f>
        <v>83.06</v>
      </c>
      <c r="L3008" s="4">
        <f>ROUND(('Sheet1 (4)'!M3014+'Sheet1 (4)'!R3014)/100,2)</f>
        <v>18.829999999999998</v>
      </c>
      <c r="M3008" s="4">
        <f>ROUND(('Sheet1 (4)'!N3014+'Sheet1 (4)'!S3014)/100,2)</f>
        <v>19.600000000000001</v>
      </c>
      <c r="N3008" s="4">
        <f>ROUND(('Sheet1 (4)'!O3014+'Sheet1 (4)'!T3014)/100,2)</f>
        <v>20.81</v>
      </c>
      <c r="O3008" s="4">
        <f>ROUND(('Sheet1 (4)'!P3014+'Sheet1 (4)'!U3014)/100,2)</f>
        <v>20.84</v>
      </c>
      <c r="P3008" s="4">
        <f>ROUND(('Sheet1 (4)'!Q3014+'Sheet1 (4)'!V3014)/100,2)</f>
        <v>38.479999999999997</v>
      </c>
      <c r="Q3008" s="7">
        <f>ROUND('Sheet1 (4)'!W3014/100,2)</f>
        <v>0.23</v>
      </c>
      <c r="R3008" s="7">
        <f>ROUND('Sheet1 (4)'!X3014/100,2)</f>
        <v>0.21</v>
      </c>
      <c r="S3008" s="7">
        <f>ROUND('Sheet1 (4)'!Y3014/100,2)</f>
        <v>0.21</v>
      </c>
      <c r="T3008" s="7">
        <f>ROUND('Sheet1 (4)'!Z3014/100,2)</f>
        <v>0.27</v>
      </c>
      <c r="U3008" s="7">
        <f>ROUND('Sheet1 (4)'!AA3014/100,2)</f>
        <v>0.32</v>
      </c>
      <c r="V3008" s="1" t="str">
        <f>'Sheet1 (4)'!AB3014&amp;".T"</f>
        <v>6088.T</v>
      </c>
      <c r="W3008">
        <f>ROUND('Sheet1 (4)'!AC3014,2)</f>
        <v>13.98</v>
      </c>
      <c r="X3008">
        <f>ROUND('Sheet1 (4)'!AD3014,2)</f>
        <v>4.2</v>
      </c>
      <c r="Y3008" t="str">
        <f>_xlfn.XLOOKUP('Sheet1 (4)'!AB3014,'Sheet1 (3)'!B:B,'Sheet1 (3)'!D:D,"",0)</f>
        <v>プライム</v>
      </c>
    </row>
    <row r="3009" spans="1:25" x14ac:dyDescent="0.2">
      <c r="A3009">
        <v>3008</v>
      </c>
      <c r="B3009" s="1" t="str">
        <f>_xlfn.XLOOKUP('Sheet1 (4)'!AB3015,'Sheet1 (3)'!B:B,'Sheet1 (3)'!C:C,"",0)</f>
        <v>サインポスト</v>
      </c>
      <c r="C3009" s="1" t="str">
        <f>_xlfn.XLOOKUP('Sheet1 (4)'!AB3015,'Sheet1 (3)'!B:B,'Sheet1 (3)'!F:F,"",0)</f>
        <v>情報・通信業</v>
      </c>
      <c r="D3009" s="1">
        <f>ROUND('Sheet1 (4)'!E3015/100000000,2)</f>
        <v>0.13</v>
      </c>
      <c r="E3009" s="1">
        <f>ROUND('Sheet1 (4)'!F3015/100,2)</f>
        <v>-5.97</v>
      </c>
      <c r="F3009" s="1">
        <f>ROUND('Sheet1 (4)'!G3015/100,2)</f>
        <v>-3.78</v>
      </c>
      <c r="G3009" s="1">
        <f>ROUND('Sheet1 (4)'!H3015/100,2)</f>
        <v>-1.1000000000000001</v>
      </c>
      <c r="H3009" s="1">
        <f>ROUND('Sheet1 (4)'!I3015/100,2)</f>
        <v>1.02</v>
      </c>
      <c r="I3009" s="1">
        <f>ROUND('Sheet1 (4)'!J3015/100,2)</f>
        <v>2</v>
      </c>
      <c r="J3009" s="1" t="e">
        <f>ROUND('Sheet1 (4)'!K3015/100,2)</f>
        <v>#VALUE!</v>
      </c>
      <c r="K3009" s="1" t="e">
        <f>ROUND('Sheet1 (4)'!L3015/100,2)</f>
        <v>#VALUE!</v>
      </c>
      <c r="L3009" s="4">
        <f>ROUND(('Sheet1 (4)'!M3015+'Sheet1 (4)'!R3015)/100,2)</f>
        <v>-9.61</v>
      </c>
      <c r="M3009" s="4">
        <f>ROUND(('Sheet1 (4)'!N3015+'Sheet1 (4)'!S3015)/100,2)</f>
        <v>-1.58</v>
      </c>
      <c r="N3009" s="4">
        <f>ROUND(('Sheet1 (4)'!O3015+'Sheet1 (4)'!T3015)/100,2)</f>
        <v>-1.85</v>
      </c>
      <c r="O3009" s="4">
        <f>ROUND(('Sheet1 (4)'!P3015+'Sheet1 (4)'!U3015)/100,2)</f>
        <v>0.23</v>
      </c>
      <c r="P3009" s="4">
        <f>ROUND(('Sheet1 (4)'!Q3015+'Sheet1 (4)'!V3015)/100,2)</f>
        <v>3</v>
      </c>
      <c r="Q3009" s="7">
        <f>ROUND('Sheet1 (4)'!W3015/100,2)</f>
        <v>-0.67</v>
      </c>
      <c r="R3009" s="7">
        <f>ROUND('Sheet1 (4)'!X3015/100,2)</f>
        <v>-0.2</v>
      </c>
      <c r="S3009" s="7">
        <f>ROUND('Sheet1 (4)'!Y3015/100,2)</f>
        <v>-0.09</v>
      </c>
      <c r="T3009" s="7">
        <f>ROUND('Sheet1 (4)'!Z3015/100,2)</f>
        <v>0.09</v>
      </c>
      <c r="U3009" s="7">
        <f>ROUND('Sheet1 (4)'!AA3015/100,2)</f>
        <v>0.15</v>
      </c>
      <c r="V3009" s="1" t="str">
        <f>'Sheet1 (4)'!AB3015&amp;".T"</f>
        <v>3996.T</v>
      </c>
      <c r="W3009">
        <f>ROUND('Sheet1 (4)'!AC3015,2)</f>
        <v>23.68</v>
      </c>
      <c r="X3009">
        <f>ROUND('Sheet1 (4)'!AD3015,2)</f>
        <v>2.04</v>
      </c>
      <c r="Y3009" t="str">
        <f>_xlfn.XLOOKUP('Sheet1 (4)'!AB3015,'Sheet1 (3)'!B:B,'Sheet1 (3)'!D:D,"",0)</f>
        <v>スタンダード</v>
      </c>
    </row>
    <row r="3010" spans="1:25" x14ac:dyDescent="0.2">
      <c r="A3010">
        <v>3009</v>
      </c>
      <c r="B3010" s="1" t="str">
        <f>_xlfn.XLOOKUP('Sheet1 (4)'!AB3016,'Sheet1 (3)'!B:B,'Sheet1 (3)'!C:C,"",0)</f>
        <v>シークス</v>
      </c>
      <c r="C3010" s="1" t="str">
        <f>_xlfn.XLOOKUP('Sheet1 (4)'!AB3016,'Sheet1 (3)'!B:B,'Sheet1 (3)'!F:F,"",0)</f>
        <v>卸売業</v>
      </c>
      <c r="D3010" s="1">
        <f>ROUND('Sheet1 (4)'!E3016/100000000,2)</f>
        <v>0.47</v>
      </c>
      <c r="E3010" s="1">
        <f>ROUND('Sheet1 (4)'!F3016/100,2)</f>
        <v>49.56</v>
      </c>
      <c r="F3010" s="1">
        <f>ROUND('Sheet1 (4)'!G3016/100,2)</f>
        <v>89.3</v>
      </c>
      <c r="G3010" s="1">
        <f>ROUND('Sheet1 (4)'!H3016/100,2)</f>
        <v>122.56</v>
      </c>
      <c r="H3010" s="1">
        <f>ROUND('Sheet1 (4)'!I3016/100,2)</f>
        <v>85.61</v>
      </c>
      <c r="I3010" s="1">
        <f>ROUND('Sheet1 (4)'!J3016/100,2)</f>
        <v>85.61</v>
      </c>
      <c r="J3010" s="1">
        <f>ROUND('Sheet1 (4)'!K3016/100,2)</f>
        <v>100</v>
      </c>
      <c r="K3010" s="1">
        <f>ROUND('Sheet1 (4)'!L3016/100,2)</f>
        <v>110</v>
      </c>
      <c r="L3010" s="4">
        <f>ROUND(('Sheet1 (4)'!M3016+'Sheet1 (4)'!R3016)/100,2)</f>
        <v>-158.71</v>
      </c>
      <c r="M3010" s="4">
        <f>ROUND(('Sheet1 (4)'!N3016+'Sheet1 (4)'!S3016)/100,2)</f>
        <v>-33.25</v>
      </c>
      <c r="N3010" s="4">
        <f>ROUND(('Sheet1 (4)'!O3016+'Sheet1 (4)'!T3016)/100,2)</f>
        <v>94.04</v>
      </c>
      <c r="O3010" s="4">
        <f>ROUND(('Sheet1 (4)'!P3016+'Sheet1 (4)'!U3016)/100,2)</f>
        <v>140.09</v>
      </c>
      <c r="P3010" s="4">
        <f>ROUND(('Sheet1 (4)'!Q3016+'Sheet1 (4)'!V3016)/100,2)</f>
        <v>140.09</v>
      </c>
      <c r="Q3010" s="7">
        <f>ROUND('Sheet1 (4)'!W3016/100,2)</f>
        <v>7.0000000000000007E-2</v>
      </c>
      <c r="R3010" s="7">
        <f>ROUND('Sheet1 (4)'!X3016/100,2)</f>
        <v>7.0000000000000007E-2</v>
      </c>
      <c r="S3010" s="7">
        <f>ROUND('Sheet1 (4)'!Y3016/100,2)</f>
        <v>0.1</v>
      </c>
      <c r="T3010" s="7">
        <f>ROUND('Sheet1 (4)'!Z3016/100,2)</f>
        <v>0.04</v>
      </c>
      <c r="U3010" s="7">
        <f>ROUND('Sheet1 (4)'!AA3016/100,2)</f>
        <v>0.04</v>
      </c>
      <c r="V3010" s="1" t="str">
        <f>'Sheet1 (4)'!AB3016&amp;".T"</f>
        <v>7613.T</v>
      </c>
      <c r="W3010">
        <f>ROUND('Sheet1 (4)'!AC3016,2)</f>
        <v>13.52</v>
      </c>
      <c r="X3010">
        <f>ROUND('Sheet1 (4)'!AD3016,2)</f>
        <v>0.64</v>
      </c>
      <c r="Y3010" t="str">
        <f>_xlfn.XLOOKUP('Sheet1 (4)'!AB3016,'Sheet1 (3)'!B:B,'Sheet1 (3)'!D:D,"",0)</f>
        <v>プライム</v>
      </c>
    </row>
    <row r="3011" spans="1:25" x14ac:dyDescent="0.2">
      <c r="A3011">
        <v>3010</v>
      </c>
      <c r="B3011" s="1" t="str">
        <f>_xlfn.XLOOKUP('Sheet1 (4)'!AB3017,'Sheet1 (3)'!B:B,'Sheet1 (3)'!C:C,"",0)</f>
        <v>シリコンスタジオ</v>
      </c>
      <c r="C3011" s="1" t="str">
        <f>_xlfn.XLOOKUP('Sheet1 (4)'!AB3017,'Sheet1 (3)'!B:B,'Sheet1 (3)'!F:F,"",0)</f>
        <v>情報・通信業</v>
      </c>
      <c r="D3011" s="1">
        <f>ROUND('Sheet1 (4)'!E3017/100000000,2)</f>
        <v>0.03</v>
      </c>
      <c r="E3011" s="1">
        <f>ROUND('Sheet1 (4)'!F3017/100,2)</f>
        <v>-0.96</v>
      </c>
      <c r="F3011" s="1">
        <f>ROUND('Sheet1 (4)'!G3017/100,2)</f>
        <v>3.82</v>
      </c>
      <c r="G3011" s="1">
        <f>ROUND('Sheet1 (4)'!H3017/100,2)</f>
        <v>2.39</v>
      </c>
      <c r="H3011" s="1">
        <f>ROUND('Sheet1 (4)'!I3017/100,2)</f>
        <v>1.44</v>
      </c>
      <c r="I3011" s="1">
        <f>ROUND('Sheet1 (4)'!J3017/100,2)</f>
        <v>1.44</v>
      </c>
      <c r="J3011" s="1" t="e">
        <f>ROUND('Sheet1 (4)'!K3017/100,2)</f>
        <v>#VALUE!</v>
      </c>
      <c r="K3011" s="1" t="e">
        <f>ROUND('Sheet1 (4)'!L3017/100,2)</f>
        <v>#VALUE!</v>
      </c>
      <c r="L3011" s="4">
        <f>ROUND(('Sheet1 (4)'!M3017+'Sheet1 (4)'!R3017)/100,2)</f>
        <v>-0.18</v>
      </c>
      <c r="M3011" s="4">
        <f>ROUND(('Sheet1 (4)'!N3017+'Sheet1 (4)'!S3017)/100,2)</f>
        <v>5.58</v>
      </c>
      <c r="N3011" s="4">
        <f>ROUND(('Sheet1 (4)'!O3017+'Sheet1 (4)'!T3017)/100,2)</f>
        <v>1.1299999999999999</v>
      </c>
      <c r="O3011" s="4">
        <f>ROUND(('Sheet1 (4)'!P3017+'Sheet1 (4)'!U3017)/100,2)</f>
        <v>0.1</v>
      </c>
      <c r="P3011" s="4">
        <f>ROUND(('Sheet1 (4)'!Q3017+'Sheet1 (4)'!V3017)/100,2)</f>
        <v>0.1</v>
      </c>
      <c r="Q3011" s="7">
        <f>ROUND('Sheet1 (4)'!W3017/100,2)</f>
        <v>-7.0000000000000007E-2</v>
      </c>
      <c r="R3011" s="7">
        <f>ROUND('Sheet1 (4)'!X3017/100,2)</f>
        <v>0.17</v>
      </c>
      <c r="S3011" s="7">
        <f>ROUND('Sheet1 (4)'!Y3017/100,2)</f>
        <v>0.12</v>
      </c>
      <c r="T3011" s="7">
        <f>ROUND('Sheet1 (4)'!Z3017/100,2)</f>
        <v>0.05</v>
      </c>
      <c r="U3011" s="7">
        <f>ROUND('Sheet1 (4)'!AA3017/100,2)</f>
        <v>0.05</v>
      </c>
      <c r="V3011" s="1" t="str">
        <f>'Sheet1 (4)'!AB3017&amp;".T"</f>
        <v>3907.T</v>
      </c>
      <c r="W3011">
        <f>ROUND('Sheet1 (4)'!AC3017,2)</f>
        <v>28.39</v>
      </c>
      <c r="X3011">
        <f>ROUND('Sheet1 (4)'!AD3017,2)</f>
        <v>1.39</v>
      </c>
      <c r="Y3011" t="str">
        <f>_xlfn.XLOOKUP('Sheet1 (4)'!AB3017,'Sheet1 (3)'!B:B,'Sheet1 (3)'!D:D,"",0)</f>
        <v>グロース</v>
      </c>
    </row>
    <row r="3012" spans="1:25" x14ac:dyDescent="0.2">
      <c r="A3012">
        <v>3011</v>
      </c>
      <c r="B3012" s="1" t="str">
        <f>_xlfn.XLOOKUP('Sheet1 (4)'!AB3018,'Sheet1 (3)'!B:B,'Sheet1 (3)'!C:C,"",0)</f>
        <v>シルバーエッグ・テクノロジー</v>
      </c>
      <c r="C3012" s="1" t="str">
        <f>_xlfn.XLOOKUP('Sheet1 (4)'!AB3018,'Sheet1 (3)'!B:B,'Sheet1 (3)'!F:F,"",0)</f>
        <v>情報・通信業</v>
      </c>
      <c r="D3012" s="1">
        <f>ROUND('Sheet1 (4)'!E3018/100000000,2)</f>
        <v>0.03</v>
      </c>
      <c r="E3012" s="1">
        <f>ROUND('Sheet1 (4)'!F3018/100,2)</f>
        <v>2.1800000000000002</v>
      </c>
      <c r="F3012" s="1">
        <f>ROUND('Sheet1 (4)'!G3018/100,2)</f>
        <v>1</v>
      </c>
      <c r="G3012" s="1" t="e">
        <f>ROUND('Sheet1 (4)'!H3018/100,2)</f>
        <v>#VALUE!</v>
      </c>
      <c r="H3012" s="1" t="e">
        <f>ROUND('Sheet1 (4)'!I3018/100,2)</f>
        <v>#VALUE!</v>
      </c>
      <c r="I3012" s="1">
        <f>ROUND('Sheet1 (4)'!J3018/100,2)</f>
        <v>1</v>
      </c>
      <c r="J3012" s="1" t="e">
        <f>ROUND('Sheet1 (4)'!K3018/100,2)</f>
        <v>#VALUE!</v>
      </c>
      <c r="K3012" s="1" t="e">
        <f>ROUND('Sheet1 (4)'!L3018/100,2)</f>
        <v>#VALUE!</v>
      </c>
      <c r="L3012" s="4">
        <f>ROUND(('Sheet1 (4)'!M3018+'Sheet1 (4)'!R3018)/100,2)</f>
        <v>0.44</v>
      </c>
      <c r="M3012" s="4">
        <f>ROUND(('Sheet1 (4)'!N3018+'Sheet1 (4)'!S3018)/100,2)</f>
        <v>0.81</v>
      </c>
      <c r="N3012" s="4" t="e">
        <f>ROUND(('Sheet1 (4)'!O3018+'Sheet1 (4)'!T3018)/100,2)</f>
        <v>#VALUE!</v>
      </c>
      <c r="O3012" s="4" t="e">
        <f>ROUND(('Sheet1 (4)'!P3018+'Sheet1 (4)'!U3018)/100,2)</f>
        <v>#VALUE!</v>
      </c>
      <c r="P3012" s="4">
        <f>ROUND(('Sheet1 (4)'!Q3018+'Sheet1 (4)'!V3018)/100,2)</f>
        <v>0.81</v>
      </c>
      <c r="Q3012" s="7">
        <f>ROUND('Sheet1 (4)'!W3018/100,2)</f>
        <v>0.18</v>
      </c>
      <c r="R3012" s="7">
        <f>ROUND('Sheet1 (4)'!X3018/100,2)</f>
        <v>0.01</v>
      </c>
      <c r="S3012" s="7" t="e">
        <f>ROUND('Sheet1 (4)'!Y3018/100,2)</f>
        <v>#VALUE!</v>
      </c>
      <c r="T3012" s="7" t="e">
        <f>ROUND('Sheet1 (4)'!Z3018/100,2)</f>
        <v>#VALUE!</v>
      </c>
      <c r="U3012" s="7">
        <f>ROUND('Sheet1 (4)'!AA3018/100,2)</f>
        <v>0.01</v>
      </c>
      <c r="V3012" s="1" t="str">
        <f>'Sheet1 (4)'!AB3018&amp;".T"</f>
        <v>3961.T</v>
      </c>
      <c r="W3012">
        <f>ROUND('Sheet1 (4)'!AC3018,2)</f>
        <v>200.13</v>
      </c>
      <c r="X3012">
        <f>ROUND('Sheet1 (4)'!AD3018,2)</f>
        <v>1.46</v>
      </c>
      <c r="Y3012" t="str">
        <f>_xlfn.XLOOKUP('Sheet1 (4)'!AB3018,'Sheet1 (3)'!B:B,'Sheet1 (3)'!D:D,"",0)</f>
        <v>グロース</v>
      </c>
    </row>
    <row r="3013" spans="1:25" x14ac:dyDescent="0.2">
      <c r="A3013">
        <v>3012</v>
      </c>
      <c r="B3013" s="1" t="str">
        <f>_xlfn.XLOOKUP('Sheet1 (4)'!AB3019,'Sheet1 (3)'!B:B,'Sheet1 (3)'!C:C,"",0)</f>
        <v>シルバーライフ</v>
      </c>
      <c r="C3013" s="1" t="str">
        <f>_xlfn.XLOOKUP('Sheet1 (4)'!AB3019,'Sheet1 (3)'!B:B,'Sheet1 (3)'!F:F,"",0)</f>
        <v>小売業</v>
      </c>
      <c r="D3013" s="1">
        <f>ROUND('Sheet1 (4)'!E3019/100000000,2)</f>
        <v>0.11</v>
      </c>
      <c r="E3013" s="1">
        <f>ROUND('Sheet1 (4)'!F3019/100,2)</f>
        <v>8.34</v>
      </c>
      <c r="F3013" s="1">
        <f>ROUND('Sheet1 (4)'!G3019/100,2)</f>
        <v>5.4</v>
      </c>
      <c r="G3013" s="1">
        <f>ROUND('Sheet1 (4)'!H3019/100,2)</f>
        <v>6.54</v>
      </c>
      <c r="H3013" s="1">
        <f>ROUND('Sheet1 (4)'!I3019/100,2)</f>
        <v>7.56</v>
      </c>
      <c r="I3013" s="1">
        <f>ROUND('Sheet1 (4)'!J3019/100,2)</f>
        <v>8.2799999999999994</v>
      </c>
      <c r="J3013" s="1">
        <f>ROUND('Sheet1 (4)'!K3019/100,2)</f>
        <v>10.5</v>
      </c>
      <c r="K3013" s="1">
        <f>ROUND('Sheet1 (4)'!L3019/100,2)</f>
        <v>12</v>
      </c>
      <c r="L3013" s="4">
        <f>ROUND(('Sheet1 (4)'!M3019+'Sheet1 (4)'!R3019)/100,2)</f>
        <v>-23.2</v>
      </c>
      <c r="M3013" s="4">
        <f>ROUND(('Sheet1 (4)'!N3019+'Sheet1 (4)'!S3019)/100,2)</f>
        <v>-2.61</v>
      </c>
      <c r="N3013" s="4">
        <f>ROUND(('Sheet1 (4)'!O3019+'Sheet1 (4)'!T3019)/100,2)</f>
        <v>2.64</v>
      </c>
      <c r="O3013" s="4">
        <f>ROUND(('Sheet1 (4)'!P3019+'Sheet1 (4)'!U3019)/100,2)</f>
        <v>1.58</v>
      </c>
      <c r="P3013" s="4">
        <f>ROUND(('Sheet1 (4)'!Q3019+'Sheet1 (4)'!V3019)/100,2)</f>
        <v>5.19</v>
      </c>
      <c r="Q3013" s="7">
        <f>ROUND('Sheet1 (4)'!W3019/100,2)</f>
        <v>0.12</v>
      </c>
      <c r="R3013" s="7">
        <f>ROUND('Sheet1 (4)'!X3019/100,2)</f>
        <v>0.08</v>
      </c>
      <c r="S3013" s="7">
        <f>ROUND('Sheet1 (4)'!Y3019/100,2)</f>
        <v>0.11</v>
      </c>
      <c r="T3013" s="7">
        <f>ROUND('Sheet1 (4)'!Z3019/100,2)</f>
        <v>0.11</v>
      </c>
      <c r="U3013" s="7">
        <f>ROUND('Sheet1 (4)'!AA3019/100,2)</f>
        <v>0.1</v>
      </c>
      <c r="V3013" s="1" t="str">
        <f>'Sheet1 (4)'!AB3019&amp;".T"</f>
        <v>9262.T</v>
      </c>
      <c r="W3013">
        <f>ROUND('Sheet1 (4)'!AC3019,2)</f>
        <v>13.51</v>
      </c>
      <c r="X3013">
        <f>ROUND('Sheet1 (4)'!AD3019,2)</f>
        <v>1.36</v>
      </c>
      <c r="Y3013" t="str">
        <f>_xlfn.XLOOKUP('Sheet1 (4)'!AB3019,'Sheet1 (3)'!B:B,'Sheet1 (3)'!D:D,"",0)</f>
        <v>スタンダード</v>
      </c>
    </row>
    <row r="3014" spans="1:25" x14ac:dyDescent="0.2">
      <c r="A3014">
        <v>3013</v>
      </c>
      <c r="B3014" s="1" t="str">
        <f>_xlfn.XLOOKUP('Sheet1 (4)'!AB3020,'Sheet1 (3)'!B:B,'Sheet1 (3)'!C:C,"",0)</f>
        <v>シンプレクス・ファイナンシャル・ホールディングス</v>
      </c>
      <c r="C3014" s="1" t="str">
        <f>_xlfn.XLOOKUP('Sheet1 (4)'!AB3020,'Sheet1 (3)'!B:B,'Sheet1 (3)'!F:F,"",0)</f>
        <v>証券、商品先物取引業</v>
      </c>
      <c r="D3014" s="1">
        <f>ROUND('Sheet1 (4)'!E3020/100000000,2)</f>
        <v>0.44</v>
      </c>
      <c r="E3014" s="1">
        <f>ROUND('Sheet1 (4)'!F3020/100,2)</f>
        <v>63.2</v>
      </c>
      <c r="F3014" s="1">
        <f>ROUND('Sheet1 (4)'!G3020/100,2)</f>
        <v>31.55</v>
      </c>
      <c r="G3014" s="1">
        <f>ROUND('Sheet1 (4)'!H3020/100,2)</f>
        <v>40.950000000000003</v>
      </c>
      <c r="H3014" s="1">
        <f>ROUND('Sheet1 (4)'!I3020/100,2)</f>
        <v>86.73</v>
      </c>
      <c r="I3014" s="1">
        <f>ROUND('Sheet1 (4)'!J3020/100,2)</f>
        <v>93.38</v>
      </c>
      <c r="J3014" s="1" t="e">
        <f>ROUND('Sheet1 (4)'!K3020/100,2)</f>
        <v>#VALUE!</v>
      </c>
      <c r="K3014" s="1" t="e">
        <f>ROUND('Sheet1 (4)'!L3020/100,2)</f>
        <v>#VALUE!</v>
      </c>
      <c r="L3014" s="4">
        <f>ROUND(('Sheet1 (4)'!M3020+'Sheet1 (4)'!R3020)/100,2)</f>
        <v>50.91</v>
      </c>
      <c r="M3014" s="4">
        <f>ROUND(('Sheet1 (4)'!N3020+'Sheet1 (4)'!S3020)/100,2)</f>
        <v>12.21</v>
      </c>
      <c r="N3014" s="4">
        <f>ROUND(('Sheet1 (4)'!O3020+'Sheet1 (4)'!T3020)/100,2)</f>
        <v>22.31</v>
      </c>
      <c r="O3014" s="4">
        <f>ROUND(('Sheet1 (4)'!P3020+'Sheet1 (4)'!U3020)/100,2)</f>
        <v>87.14</v>
      </c>
      <c r="P3014" s="4">
        <f>ROUND(('Sheet1 (4)'!Q3020+'Sheet1 (4)'!V3020)/100,2)</f>
        <v>74.44</v>
      </c>
      <c r="Q3014" s="7">
        <f>ROUND('Sheet1 (4)'!W3020/100,2)</f>
        <v>0.63</v>
      </c>
      <c r="R3014" s="7">
        <f>ROUND('Sheet1 (4)'!X3020/100,2)</f>
        <v>0.26</v>
      </c>
      <c r="S3014" s="7">
        <f>ROUND('Sheet1 (4)'!Y3020/100,2)</f>
        <v>0.34</v>
      </c>
      <c r="T3014" s="7">
        <f>ROUND('Sheet1 (4)'!Z3020/100,2)</f>
        <v>0.63</v>
      </c>
      <c r="U3014" s="7">
        <f>ROUND('Sheet1 (4)'!AA3020/100,2)</f>
        <v>0.51</v>
      </c>
      <c r="V3014" s="1" t="str">
        <f>'Sheet1 (4)'!AB3020&amp;".T"</f>
        <v>7176.T</v>
      </c>
      <c r="W3014">
        <f>ROUND('Sheet1 (4)'!AC3020,2)</f>
        <v>2.59</v>
      </c>
      <c r="X3014" t="e">
        <f>ROUND('Sheet1 (4)'!AD3020,2)</f>
        <v>#VALUE!</v>
      </c>
      <c r="Y3014" t="str">
        <f>_xlfn.XLOOKUP('Sheet1 (4)'!AB3020,'Sheet1 (3)'!B:B,'Sheet1 (3)'!D:D,"",0)</f>
        <v>PRO Market</v>
      </c>
    </row>
    <row r="3015" spans="1:25" x14ac:dyDescent="0.2">
      <c r="A3015">
        <v>3014</v>
      </c>
      <c r="B3015" s="1" t="str">
        <f>_xlfn.XLOOKUP('Sheet1 (4)'!AB3021,'Sheet1 (3)'!B:B,'Sheet1 (3)'!C:C,"",0)</f>
        <v>シンプレクス・ホールディングス</v>
      </c>
      <c r="C3015" s="1" t="str">
        <f>_xlfn.XLOOKUP('Sheet1 (4)'!AB3021,'Sheet1 (3)'!B:B,'Sheet1 (3)'!F:F,"",0)</f>
        <v>情報・通信業</v>
      </c>
      <c r="D3015" s="1">
        <f>ROUND('Sheet1 (4)'!E3021/100000000,2)</f>
        <v>0.56999999999999995</v>
      </c>
      <c r="E3015" s="1">
        <f>ROUND('Sheet1 (4)'!F3021/100,2)</f>
        <v>45.1</v>
      </c>
      <c r="F3015" s="1">
        <f>ROUND('Sheet1 (4)'!G3021/100,2)</f>
        <v>62.9</v>
      </c>
      <c r="G3015" s="1">
        <f>ROUND('Sheet1 (4)'!H3021/100,2)</f>
        <v>73.38</v>
      </c>
      <c r="H3015" s="1">
        <f>ROUND('Sheet1 (4)'!I3021/100,2)</f>
        <v>89.03</v>
      </c>
      <c r="I3015" s="1">
        <f>ROUND('Sheet1 (4)'!J3021/100,2)</f>
        <v>108.99</v>
      </c>
      <c r="J3015" s="1">
        <f>ROUND('Sheet1 (4)'!K3021/100,2)</f>
        <v>140.85</v>
      </c>
      <c r="K3015" s="1">
        <f>ROUND('Sheet1 (4)'!L3021/100,2)</f>
        <v>160.59</v>
      </c>
      <c r="L3015" s="4" t="e">
        <f>ROUND(('Sheet1 (4)'!M3021+'Sheet1 (4)'!R3021)/100,2)</f>
        <v>#VALUE!</v>
      </c>
      <c r="M3015" s="4">
        <f>ROUND(('Sheet1 (4)'!N3021+'Sheet1 (4)'!S3021)/100,2)</f>
        <v>72.33</v>
      </c>
      <c r="N3015" s="4">
        <f>ROUND(('Sheet1 (4)'!O3021+'Sheet1 (4)'!T3021)/100,2)</f>
        <v>22.92</v>
      </c>
      <c r="O3015" s="4">
        <f>ROUND(('Sheet1 (4)'!P3021+'Sheet1 (4)'!U3021)/100,2)</f>
        <v>46.56</v>
      </c>
      <c r="P3015" s="4">
        <f>ROUND(('Sheet1 (4)'!Q3021+'Sheet1 (4)'!V3021)/100,2)</f>
        <v>102.8</v>
      </c>
      <c r="Q3015" s="7">
        <f>ROUND('Sheet1 (4)'!W3021/100,2)</f>
        <v>0.1</v>
      </c>
      <c r="R3015" s="7">
        <f>ROUND('Sheet1 (4)'!X3021/100,2)</f>
        <v>0.12</v>
      </c>
      <c r="S3015" s="7">
        <f>ROUND('Sheet1 (4)'!Y3021/100,2)</f>
        <v>0.14000000000000001</v>
      </c>
      <c r="T3015" s="7">
        <f>ROUND('Sheet1 (4)'!Z3021/100,2)</f>
        <v>0.14000000000000001</v>
      </c>
      <c r="U3015" s="7">
        <f>ROUND('Sheet1 (4)'!AA3021/100,2)</f>
        <v>0.16</v>
      </c>
      <c r="V3015" s="1" t="str">
        <f>'Sheet1 (4)'!AB3021&amp;".T"</f>
        <v>4373.T</v>
      </c>
      <c r="W3015">
        <f>ROUND('Sheet1 (4)'!AC3021,2)</f>
        <v>24.33</v>
      </c>
      <c r="X3015">
        <f>ROUND('Sheet1 (4)'!AD3021,2)</f>
        <v>4.6399999999999997</v>
      </c>
      <c r="Y3015" t="str">
        <f>_xlfn.XLOOKUP('Sheet1 (4)'!AB3021,'Sheet1 (3)'!B:B,'Sheet1 (3)'!D:D,"",0)</f>
        <v>プライム</v>
      </c>
    </row>
    <row r="3016" spans="1:25" x14ac:dyDescent="0.2">
      <c r="A3016">
        <v>3015</v>
      </c>
      <c r="B3016" s="1" t="str">
        <f>_xlfn.XLOOKUP('Sheet1 (4)'!AB3022,'Sheet1 (3)'!B:B,'Sheet1 (3)'!C:C,"",0)</f>
        <v>シナネンホールディングス</v>
      </c>
      <c r="C3016" s="1" t="str">
        <f>_xlfn.XLOOKUP('Sheet1 (4)'!AB3022,'Sheet1 (3)'!B:B,'Sheet1 (3)'!F:F,"",0)</f>
        <v>卸売業</v>
      </c>
      <c r="D3016" s="1">
        <f>ROUND('Sheet1 (4)'!E3022/100000000,2)</f>
        <v>0.11</v>
      </c>
      <c r="E3016" s="1">
        <f>ROUND('Sheet1 (4)'!F3022/100,2)</f>
        <v>26.62</v>
      </c>
      <c r="F3016" s="1">
        <f>ROUND('Sheet1 (4)'!G3022/100,2)</f>
        <v>24.62</v>
      </c>
      <c r="G3016" s="1">
        <f>ROUND('Sheet1 (4)'!H3022/100,2)</f>
        <v>8.9600000000000009</v>
      </c>
      <c r="H3016" s="1">
        <f>ROUND('Sheet1 (4)'!I3022/100,2)</f>
        <v>-7.72</v>
      </c>
      <c r="I3016" s="1">
        <f>ROUND('Sheet1 (4)'!J3022/100,2)</f>
        <v>40.1</v>
      </c>
      <c r="J3016" s="1" t="e">
        <f>ROUND('Sheet1 (4)'!K3022/100,2)</f>
        <v>#VALUE!</v>
      </c>
      <c r="K3016" s="1" t="e">
        <f>ROUND('Sheet1 (4)'!L3022/100,2)</f>
        <v>#VALUE!</v>
      </c>
      <c r="L3016" s="4">
        <f>ROUND(('Sheet1 (4)'!M3022+'Sheet1 (4)'!R3022)/100,2)</f>
        <v>79.83</v>
      </c>
      <c r="M3016" s="4">
        <f>ROUND(('Sheet1 (4)'!N3022+'Sheet1 (4)'!S3022)/100,2)</f>
        <v>32.869999999999997</v>
      </c>
      <c r="N3016" s="4">
        <f>ROUND(('Sheet1 (4)'!O3022+'Sheet1 (4)'!T3022)/100,2)</f>
        <v>-3.09</v>
      </c>
      <c r="O3016" s="4">
        <f>ROUND(('Sheet1 (4)'!P3022+'Sheet1 (4)'!U3022)/100,2)</f>
        <v>-26.12</v>
      </c>
      <c r="P3016" s="4">
        <f>ROUND(('Sheet1 (4)'!Q3022+'Sheet1 (4)'!V3022)/100,2)</f>
        <v>77.69</v>
      </c>
      <c r="Q3016" s="7">
        <f>ROUND('Sheet1 (4)'!W3022/100,2)</f>
        <v>0.05</v>
      </c>
      <c r="R3016" s="7">
        <f>ROUND('Sheet1 (4)'!X3022/100,2)</f>
        <v>0.05</v>
      </c>
      <c r="S3016" s="7">
        <f>ROUND('Sheet1 (4)'!Y3022/100,2)</f>
        <v>0</v>
      </c>
      <c r="T3016" s="7">
        <f>ROUND('Sheet1 (4)'!Z3022/100,2)</f>
        <v>-0.02</v>
      </c>
      <c r="U3016" s="7">
        <f>ROUND('Sheet1 (4)'!AA3022/100,2)</f>
        <v>0.06</v>
      </c>
      <c r="V3016" s="1" t="str">
        <f>'Sheet1 (4)'!AB3022&amp;".T"</f>
        <v>8132.T</v>
      </c>
      <c r="W3016">
        <f>ROUND('Sheet1 (4)'!AC3022,2)</f>
        <v>21.46</v>
      </c>
      <c r="X3016">
        <f>ROUND('Sheet1 (4)'!AD3022,2)</f>
        <v>1.3</v>
      </c>
      <c r="Y3016" t="str">
        <f>_xlfn.XLOOKUP('Sheet1 (4)'!AB3022,'Sheet1 (3)'!B:B,'Sheet1 (3)'!D:D,"",0)</f>
        <v>プライム</v>
      </c>
    </row>
    <row r="3017" spans="1:25" x14ac:dyDescent="0.2">
      <c r="A3017">
        <v>3016</v>
      </c>
      <c r="B3017" s="1" t="str">
        <f>_xlfn.XLOOKUP('Sheet1 (4)'!AB3023,'Sheet1 (3)'!B:B,'Sheet1 (3)'!C:C,"",0)</f>
        <v>シンシア</v>
      </c>
      <c r="C3017" s="1" t="str">
        <f>_xlfn.XLOOKUP('Sheet1 (4)'!AB3023,'Sheet1 (3)'!B:B,'Sheet1 (3)'!F:F,"",0)</f>
        <v>精密機器</v>
      </c>
      <c r="D3017" s="1">
        <f>ROUND('Sheet1 (4)'!E3023/100000000,2)</f>
        <v>7.0000000000000007E-2</v>
      </c>
      <c r="E3017" s="1">
        <f>ROUND('Sheet1 (4)'!F3023/100,2)</f>
        <v>1.1100000000000001</v>
      </c>
      <c r="F3017" s="1">
        <f>ROUND('Sheet1 (4)'!G3023/100,2)</f>
        <v>1.5</v>
      </c>
      <c r="G3017" s="1">
        <f>ROUND('Sheet1 (4)'!H3023/100,2)</f>
        <v>3.77</v>
      </c>
      <c r="H3017" s="1">
        <f>ROUND('Sheet1 (4)'!I3023/100,2)</f>
        <v>4.8499999999999996</v>
      </c>
      <c r="I3017" s="1">
        <f>ROUND('Sheet1 (4)'!J3023/100,2)</f>
        <v>4.8499999999999996</v>
      </c>
      <c r="J3017" s="1" t="e">
        <f>ROUND('Sheet1 (4)'!K3023/100,2)</f>
        <v>#VALUE!</v>
      </c>
      <c r="K3017" s="1" t="e">
        <f>ROUND('Sheet1 (4)'!L3023/100,2)</f>
        <v>#VALUE!</v>
      </c>
      <c r="L3017" s="4">
        <f>ROUND(('Sheet1 (4)'!M3023+'Sheet1 (4)'!R3023)/100,2)</f>
        <v>-3.48</v>
      </c>
      <c r="M3017" s="4">
        <f>ROUND(('Sheet1 (4)'!N3023+'Sheet1 (4)'!S3023)/100,2)</f>
        <v>-3.35</v>
      </c>
      <c r="N3017" s="4">
        <f>ROUND(('Sheet1 (4)'!O3023+'Sheet1 (4)'!T3023)/100,2)</f>
        <v>-1.3</v>
      </c>
      <c r="O3017" s="4">
        <f>ROUND(('Sheet1 (4)'!P3023+'Sheet1 (4)'!U3023)/100,2)</f>
        <v>0.14000000000000001</v>
      </c>
      <c r="P3017" s="4">
        <f>ROUND(('Sheet1 (4)'!Q3023+'Sheet1 (4)'!V3023)/100,2)</f>
        <v>0.14000000000000001</v>
      </c>
      <c r="Q3017" s="7">
        <f>ROUND('Sheet1 (4)'!W3023/100,2)</f>
        <v>0.04</v>
      </c>
      <c r="R3017" s="7">
        <f>ROUND('Sheet1 (4)'!X3023/100,2)</f>
        <v>0.03</v>
      </c>
      <c r="S3017" s="7">
        <f>ROUND('Sheet1 (4)'!Y3023/100,2)</f>
        <v>0.13</v>
      </c>
      <c r="T3017" s="7">
        <f>ROUND('Sheet1 (4)'!Z3023/100,2)</f>
        <v>0.12</v>
      </c>
      <c r="U3017" s="7">
        <f>ROUND('Sheet1 (4)'!AA3023/100,2)</f>
        <v>0.12</v>
      </c>
      <c r="V3017" s="1" t="str">
        <f>'Sheet1 (4)'!AB3023&amp;".T"</f>
        <v>7782.T</v>
      </c>
      <c r="W3017">
        <f>ROUND('Sheet1 (4)'!AC3023,2)</f>
        <v>9.26</v>
      </c>
      <c r="X3017">
        <f>ROUND('Sheet1 (4)'!AD3023,2)</f>
        <v>1.32</v>
      </c>
      <c r="Y3017" t="str">
        <f>_xlfn.XLOOKUP('Sheet1 (4)'!AB3023,'Sheet1 (3)'!B:B,'Sheet1 (3)'!D:D,"",0)</f>
        <v>スタンダード</v>
      </c>
    </row>
    <row r="3018" spans="1:25" x14ac:dyDescent="0.2">
      <c r="A3018">
        <v>3017</v>
      </c>
      <c r="B3018" s="1" t="str">
        <f>_xlfn.XLOOKUP('Sheet1 (4)'!AB3024,'Sheet1 (3)'!B:B,'Sheet1 (3)'!C:C,"",0)</f>
        <v>シンフォニアテクノロジー</v>
      </c>
      <c r="C3018" s="1" t="str">
        <f>_xlfn.XLOOKUP('Sheet1 (4)'!AB3024,'Sheet1 (3)'!B:B,'Sheet1 (3)'!F:F,"",0)</f>
        <v>電気機器</v>
      </c>
      <c r="D3018" s="1">
        <f>ROUND('Sheet1 (4)'!E3024/100000000,2)</f>
        <v>0.28000000000000003</v>
      </c>
      <c r="E3018" s="1">
        <f>ROUND('Sheet1 (4)'!F3024/100,2)</f>
        <v>48.91</v>
      </c>
      <c r="F3018" s="1">
        <f>ROUND('Sheet1 (4)'!G3024/100,2)</f>
        <v>75.150000000000006</v>
      </c>
      <c r="G3018" s="1">
        <f>ROUND('Sheet1 (4)'!H3024/100,2)</f>
        <v>116.26</v>
      </c>
      <c r="H3018" s="1">
        <f>ROUND('Sheet1 (4)'!I3024/100,2)</f>
        <v>100.13</v>
      </c>
      <c r="I3018" s="1">
        <f>ROUND('Sheet1 (4)'!J3024/100,2)</f>
        <v>157.35</v>
      </c>
      <c r="J3018" s="1">
        <f>ROUND('Sheet1 (4)'!K3024/100,2)</f>
        <v>173.83</v>
      </c>
      <c r="K3018" s="1">
        <f>ROUND('Sheet1 (4)'!L3024/100,2)</f>
        <v>197.57</v>
      </c>
      <c r="L3018" s="4">
        <f>ROUND(('Sheet1 (4)'!M3024+'Sheet1 (4)'!R3024)/100,2)</f>
        <v>39</v>
      </c>
      <c r="M3018" s="4">
        <f>ROUND(('Sheet1 (4)'!N3024+'Sheet1 (4)'!S3024)/100,2)</f>
        <v>11.04</v>
      </c>
      <c r="N3018" s="4">
        <f>ROUND(('Sheet1 (4)'!O3024+'Sheet1 (4)'!T3024)/100,2)</f>
        <v>19.77</v>
      </c>
      <c r="O3018" s="4">
        <f>ROUND(('Sheet1 (4)'!P3024+'Sheet1 (4)'!U3024)/100,2)</f>
        <v>23.38</v>
      </c>
      <c r="P3018" s="4">
        <f>ROUND(('Sheet1 (4)'!Q3024+'Sheet1 (4)'!V3024)/100,2)</f>
        <v>94.58</v>
      </c>
      <c r="Q3018" s="7">
        <f>ROUND('Sheet1 (4)'!W3024/100,2)</f>
        <v>0.08</v>
      </c>
      <c r="R3018" s="7">
        <f>ROUND('Sheet1 (4)'!X3024/100,2)</f>
        <v>0.11</v>
      </c>
      <c r="S3018" s="7">
        <f>ROUND('Sheet1 (4)'!Y3024/100,2)</f>
        <v>0.14000000000000001</v>
      </c>
      <c r="T3018" s="7">
        <f>ROUND('Sheet1 (4)'!Z3024/100,2)</f>
        <v>0.11</v>
      </c>
      <c r="U3018" s="7">
        <f>ROUND('Sheet1 (4)'!AA3024/100,2)</f>
        <v>0.16</v>
      </c>
      <c r="V3018" s="1" t="str">
        <f>'Sheet1 (4)'!AB3024&amp;".T"</f>
        <v>6507.T</v>
      </c>
      <c r="W3018">
        <f>ROUND('Sheet1 (4)'!AC3024,2)</f>
        <v>22.9</v>
      </c>
      <c r="X3018">
        <f>ROUND('Sheet1 (4)'!AD3024,2)</f>
        <v>3.42</v>
      </c>
      <c r="Y3018" t="str">
        <f>_xlfn.XLOOKUP('Sheet1 (4)'!AB3024,'Sheet1 (3)'!B:B,'Sheet1 (3)'!D:D,"",0)</f>
        <v>プライム</v>
      </c>
    </row>
    <row r="3019" spans="1:25" x14ac:dyDescent="0.2">
      <c r="A3019">
        <v>3018</v>
      </c>
      <c r="B3019" s="1" t="str">
        <f>_xlfn.XLOOKUP('Sheet1 (4)'!AB3025,'Sheet1 (3)'!B:B,'Sheet1 (3)'!C:C,"",0)</f>
        <v>新晃工業</v>
      </c>
      <c r="C3019" s="1" t="str">
        <f>_xlfn.XLOOKUP('Sheet1 (4)'!AB3025,'Sheet1 (3)'!B:B,'Sheet1 (3)'!F:F,"",0)</f>
        <v>機械</v>
      </c>
      <c r="D3019" s="1">
        <f>ROUND('Sheet1 (4)'!E3025/100000000,2)</f>
        <v>0.68</v>
      </c>
      <c r="E3019" s="1">
        <f>ROUND('Sheet1 (4)'!F3025/100,2)</f>
        <v>65.66</v>
      </c>
      <c r="F3019" s="1">
        <f>ROUND('Sheet1 (4)'!G3025/100,2)</f>
        <v>57.13</v>
      </c>
      <c r="G3019" s="1">
        <f>ROUND('Sheet1 (4)'!H3025/100,2)</f>
        <v>59.99</v>
      </c>
      <c r="H3019" s="1">
        <f>ROUND('Sheet1 (4)'!I3025/100,2)</f>
        <v>86.27</v>
      </c>
      <c r="I3019" s="1">
        <f>ROUND('Sheet1 (4)'!J3025/100,2)</f>
        <v>99.87</v>
      </c>
      <c r="J3019" s="1">
        <f>ROUND('Sheet1 (4)'!K3025/100,2)</f>
        <v>104.5</v>
      </c>
      <c r="K3019" s="1">
        <f>ROUND('Sheet1 (4)'!L3025/100,2)</f>
        <v>114</v>
      </c>
      <c r="L3019" s="4">
        <f>ROUND(('Sheet1 (4)'!M3025+'Sheet1 (4)'!R3025)/100,2)</f>
        <v>-36.28</v>
      </c>
      <c r="M3019" s="4">
        <f>ROUND(('Sheet1 (4)'!N3025+'Sheet1 (4)'!S3025)/100,2)</f>
        <v>24.21</v>
      </c>
      <c r="N3019" s="4">
        <f>ROUND(('Sheet1 (4)'!O3025+'Sheet1 (4)'!T3025)/100,2)</f>
        <v>24.37</v>
      </c>
      <c r="O3019" s="4">
        <f>ROUND(('Sheet1 (4)'!P3025+'Sheet1 (4)'!U3025)/100,2)</f>
        <v>66.83</v>
      </c>
      <c r="P3019" s="4">
        <f>ROUND(('Sheet1 (4)'!Q3025+'Sheet1 (4)'!V3025)/100,2)</f>
        <v>60.01</v>
      </c>
      <c r="Q3019" s="7">
        <f>ROUND('Sheet1 (4)'!W3025/100,2)</f>
        <v>0.1</v>
      </c>
      <c r="R3019" s="7">
        <f>ROUND('Sheet1 (4)'!X3025/100,2)</f>
        <v>0.08</v>
      </c>
      <c r="S3019" s="7">
        <f>ROUND('Sheet1 (4)'!Y3025/100,2)</f>
        <v>0.08</v>
      </c>
      <c r="T3019" s="7">
        <f>ROUND('Sheet1 (4)'!Z3025/100,2)</f>
        <v>0.11</v>
      </c>
      <c r="U3019" s="7">
        <f>ROUND('Sheet1 (4)'!AA3025/100,2)</f>
        <v>0.13</v>
      </c>
      <c r="V3019" s="1" t="str">
        <f>'Sheet1 (4)'!AB3025&amp;".T"</f>
        <v>6458.T</v>
      </c>
      <c r="W3019">
        <f>ROUND('Sheet1 (4)'!AC3025,2)</f>
        <v>12.26</v>
      </c>
      <c r="X3019">
        <f>ROUND('Sheet1 (4)'!AD3025,2)</f>
        <v>1.49</v>
      </c>
      <c r="Y3019" t="str">
        <f>_xlfn.XLOOKUP('Sheet1 (4)'!AB3025,'Sheet1 (3)'!B:B,'Sheet1 (3)'!D:D,"",0)</f>
        <v>プライム</v>
      </c>
    </row>
    <row r="3020" spans="1:25" x14ac:dyDescent="0.2">
      <c r="A3020">
        <v>3019</v>
      </c>
      <c r="B3020" s="1" t="str">
        <f>_xlfn.XLOOKUP('Sheet1 (4)'!AB3026,'Sheet1 (3)'!B:B,'Sheet1 (3)'!C:C,"",0)</f>
        <v>シノプス</v>
      </c>
      <c r="C3020" s="1" t="str">
        <f>_xlfn.XLOOKUP('Sheet1 (4)'!AB3026,'Sheet1 (3)'!B:B,'Sheet1 (3)'!F:F,"",0)</f>
        <v>情報・通信業</v>
      </c>
      <c r="D3020" s="1">
        <f>ROUND('Sheet1 (4)'!E3026/100000000,2)</f>
        <v>0.06</v>
      </c>
      <c r="E3020" s="1">
        <f>ROUND('Sheet1 (4)'!F3026/100,2)</f>
        <v>1.42</v>
      </c>
      <c r="F3020" s="1">
        <f>ROUND('Sheet1 (4)'!G3026/100,2)</f>
        <v>2.25</v>
      </c>
      <c r="G3020" s="1">
        <f>ROUND('Sheet1 (4)'!H3026/100,2)</f>
        <v>2.7</v>
      </c>
      <c r="H3020" s="1">
        <f>ROUND('Sheet1 (4)'!I3026/100,2)</f>
        <v>1.55</v>
      </c>
      <c r="I3020" s="1">
        <f>ROUND('Sheet1 (4)'!J3026/100,2)</f>
        <v>1.55</v>
      </c>
      <c r="J3020" s="1" t="e">
        <f>ROUND('Sheet1 (4)'!K3026/100,2)</f>
        <v>#VALUE!</v>
      </c>
      <c r="K3020" s="1" t="e">
        <f>ROUND('Sheet1 (4)'!L3026/100,2)</f>
        <v>#VALUE!</v>
      </c>
      <c r="L3020" s="4">
        <f>ROUND(('Sheet1 (4)'!M3026+'Sheet1 (4)'!R3026)/100,2)</f>
        <v>3.72</v>
      </c>
      <c r="M3020" s="4">
        <f>ROUND(('Sheet1 (4)'!N3026+'Sheet1 (4)'!S3026)/100,2)</f>
        <v>0.92</v>
      </c>
      <c r="N3020" s="4">
        <f>ROUND(('Sheet1 (4)'!O3026+'Sheet1 (4)'!T3026)/100,2)</f>
        <v>-4.46</v>
      </c>
      <c r="O3020" s="4">
        <f>ROUND(('Sheet1 (4)'!P3026+'Sheet1 (4)'!U3026)/100,2)</f>
        <v>-0.96</v>
      </c>
      <c r="P3020" s="4">
        <f>ROUND(('Sheet1 (4)'!Q3026+'Sheet1 (4)'!V3026)/100,2)</f>
        <v>-0.96</v>
      </c>
      <c r="Q3020" s="7">
        <f>ROUND('Sheet1 (4)'!W3026/100,2)</f>
        <v>7.0000000000000007E-2</v>
      </c>
      <c r="R3020" s="7">
        <f>ROUND('Sheet1 (4)'!X3026/100,2)</f>
        <v>0.1</v>
      </c>
      <c r="S3020" s="7">
        <f>ROUND('Sheet1 (4)'!Y3026/100,2)</f>
        <v>0.12</v>
      </c>
      <c r="T3020" s="7">
        <f>ROUND('Sheet1 (4)'!Z3026/100,2)</f>
        <v>0.06</v>
      </c>
      <c r="U3020" s="7">
        <f>ROUND('Sheet1 (4)'!AA3026/100,2)</f>
        <v>0.06</v>
      </c>
      <c r="V3020" s="1" t="str">
        <f>'Sheet1 (4)'!AB3026&amp;".T"</f>
        <v>4428.T</v>
      </c>
      <c r="W3020">
        <f>ROUND('Sheet1 (4)'!AC3026,2)</f>
        <v>26.2</v>
      </c>
      <c r="X3020">
        <f>ROUND('Sheet1 (4)'!AD3026,2)</f>
        <v>2.97</v>
      </c>
      <c r="Y3020" t="str">
        <f>_xlfn.XLOOKUP('Sheet1 (4)'!AB3026,'Sheet1 (3)'!B:B,'Sheet1 (3)'!D:D,"",0)</f>
        <v>グロース</v>
      </c>
    </row>
    <row r="3021" spans="1:25" x14ac:dyDescent="0.2">
      <c r="A3021">
        <v>3020</v>
      </c>
      <c r="B3021" s="1" t="str">
        <f>_xlfn.XLOOKUP('Sheet1 (4)'!AB3027,'Sheet1 (3)'!B:B,'Sheet1 (3)'!C:C,"",0)</f>
        <v>新東工業</v>
      </c>
      <c r="C3021" s="1" t="str">
        <f>_xlfn.XLOOKUP('Sheet1 (4)'!AB3027,'Sheet1 (3)'!B:B,'Sheet1 (3)'!F:F,"",0)</f>
        <v>機械</v>
      </c>
      <c r="D3021" s="1">
        <f>ROUND('Sheet1 (4)'!E3027/100000000,2)</f>
        <v>0.52</v>
      </c>
      <c r="E3021" s="1">
        <f>ROUND('Sheet1 (4)'!F3027/100,2)</f>
        <v>17.190000000000001</v>
      </c>
      <c r="F3021" s="1">
        <f>ROUND('Sheet1 (4)'!G3027/100,2)</f>
        <v>26.07</v>
      </c>
      <c r="G3021" s="1">
        <f>ROUND('Sheet1 (4)'!H3027/100,2)</f>
        <v>22.43</v>
      </c>
      <c r="H3021" s="1">
        <f>ROUND('Sheet1 (4)'!I3027/100,2)</f>
        <v>54.09</v>
      </c>
      <c r="I3021" s="1">
        <f>ROUND('Sheet1 (4)'!J3027/100,2)</f>
        <v>30.05</v>
      </c>
      <c r="J3021" s="1" t="e">
        <f>ROUND('Sheet1 (4)'!K3027/100,2)</f>
        <v>#VALUE!</v>
      </c>
      <c r="K3021" s="1" t="e">
        <f>ROUND('Sheet1 (4)'!L3027/100,2)</f>
        <v>#VALUE!</v>
      </c>
      <c r="L3021" s="4">
        <f>ROUND(('Sheet1 (4)'!M3027+'Sheet1 (4)'!R3027)/100,2)</f>
        <v>62.87</v>
      </c>
      <c r="M3021" s="4">
        <f>ROUND(('Sheet1 (4)'!N3027+'Sheet1 (4)'!S3027)/100,2)</f>
        <v>29.03</v>
      </c>
      <c r="N3021" s="4">
        <f>ROUND(('Sheet1 (4)'!O3027+'Sheet1 (4)'!T3027)/100,2)</f>
        <v>38.68</v>
      </c>
      <c r="O3021" s="4">
        <f>ROUND(('Sheet1 (4)'!P3027+'Sheet1 (4)'!U3027)/100,2)</f>
        <v>51.93</v>
      </c>
      <c r="P3021" s="4">
        <f>ROUND(('Sheet1 (4)'!Q3027+'Sheet1 (4)'!V3027)/100,2)</f>
        <v>-279.74</v>
      </c>
      <c r="Q3021" s="7">
        <f>ROUND('Sheet1 (4)'!W3027/100,2)</f>
        <v>0.01</v>
      </c>
      <c r="R3021" s="7">
        <f>ROUND('Sheet1 (4)'!X3027/100,2)</f>
        <v>0.03</v>
      </c>
      <c r="S3021" s="7">
        <f>ROUND('Sheet1 (4)'!Y3027/100,2)</f>
        <v>0.06</v>
      </c>
      <c r="T3021" s="7">
        <f>ROUND('Sheet1 (4)'!Z3027/100,2)</f>
        <v>0.08</v>
      </c>
      <c r="U3021" s="7">
        <f>ROUND('Sheet1 (4)'!AA3027/100,2)</f>
        <v>0.03</v>
      </c>
      <c r="V3021" s="1" t="str">
        <f>'Sheet1 (4)'!AB3027&amp;".T"</f>
        <v>6339.T</v>
      </c>
      <c r="W3021">
        <f>ROUND('Sheet1 (4)'!AC3027,2)</f>
        <v>20.76</v>
      </c>
      <c r="X3021">
        <f>ROUND('Sheet1 (4)'!AD3027,2)</f>
        <v>0.43</v>
      </c>
      <c r="Y3021" t="str">
        <f>_xlfn.XLOOKUP('Sheet1 (4)'!AB3027,'Sheet1 (3)'!B:B,'Sheet1 (3)'!D:D,"",0)</f>
        <v>プライム</v>
      </c>
    </row>
    <row r="3022" spans="1:25" x14ac:dyDescent="0.2">
      <c r="A3022">
        <v>3021</v>
      </c>
      <c r="B3022" s="1" t="str">
        <f>_xlfn.XLOOKUP('Sheet1 (4)'!AB3028,'Sheet1 (3)'!B:B,'Sheet1 (3)'!C:C,"",0)</f>
        <v>サイオス</v>
      </c>
      <c r="C3022" s="1" t="str">
        <f>_xlfn.XLOOKUP('Sheet1 (4)'!AB3028,'Sheet1 (3)'!B:B,'Sheet1 (3)'!F:F,"",0)</f>
        <v>情報・通信業</v>
      </c>
      <c r="D3022" s="1">
        <f>ROUND('Sheet1 (4)'!E3028/100000000,2)</f>
        <v>0.09</v>
      </c>
      <c r="E3022" s="1">
        <f>ROUND('Sheet1 (4)'!F3028/100,2)</f>
        <v>3.58</v>
      </c>
      <c r="F3022" s="1">
        <f>ROUND('Sheet1 (4)'!G3028/100,2)</f>
        <v>-5.73</v>
      </c>
      <c r="G3022" s="1">
        <f>ROUND('Sheet1 (4)'!H3028/100,2)</f>
        <v>-2.09</v>
      </c>
      <c r="H3022" s="1">
        <f>ROUND('Sheet1 (4)'!I3028/100,2)</f>
        <v>0.35</v>
      </c>
      <c r="I3022" s="1">
        <f>ROUND('Sheet1 (4)'!J3028/100,2)</f>
        <v>0.35</v>
      </c>
      <c r="J3022" s="1" t="e">
        <f>ROUND('Sheet1 (4)'!K3028/100,2)</f>
        <v>#VALUE!</v>
      </c>
      <c r="K3022" s="1" t="e">
        <f>ROUND('Sheet1 (4)'!L3028/100,2)</f>
        <v>#VALUE!</v>
      </c>
      <c r="L3022" s="4">
        <f>ROUND(('Sheet1 (4)'!M3028+'Sheet1 (4)'!R3028)/100,2)</f>
        <v>6.45</v>
      </c>
      <c r="M3022" s="4">
        <f>ROUND(('Sheet1 (4)'!N3028+'Sheet1 (4)'!S3028)/100,2)</f>
        <v>-4.7699999999999996</v>
      </c>
      <c r="N3022" s="4">
        <f>ROUND(('Sheet1 (4)'!O3028+'Sheet1 (4)'!T3028)/100,2)</f>
        <v>2.16</v>
      </c>
      <c r="O3022" s="4">
        <f>ROUND(('Sheet1 (4)'!P3028+'Sheet1 (4)'!U3028)/100,2)</f>
        <v>11.63</v>
      </c>
      <c r="P3022" s="4">
        <f>ROUND(('Sheet1 (4)'!Q3028+'Sheet1 (4)'!V3028)/100,2)</f>
        <v>11.63</v>
      </c>
      <c r="Q3022" s="7">
        <f>ROUND('Sheet1 (4)'!W3028/100,2)</f>
        <v>0.21</v>
      </c>
      <c r="R3022" s="7">
        <f>ROUND('Sheet1 (4)'!X3028/100,2)</f>
        <v>-0.41</v>
      </c>
      <c r="S3022" s="7">
        <f>ROUND('Sheet1 (4)'!Y3028/100,2)</f>
        <v>-0.01</v>
      </c>
      <c r="T3022" s="7">
        <f>ROUND('Sheet1 (4)'!Z3028/100,2)</f>
        <v>0.26</v>
      </c>
      <c r="U3022" s="7">
        <f>ROUND('Sheet1 (4)'!AA3028/100,2)</f>
        <v>0.26</v>
      </c>
      <c r="V3022" s="1" t="str">
        <f>'Sheet1 (4)'!AB3028&amp;".T"</f>
        <v>3744.T</v>
      </c>
      <c r="W3022">
        <f>ROUND('Sheet1 (4)'!AC3028,2)</f>
        <v>8.0500000000000007</v>
      </c>
      <c r="X3022">
        <f>ROUND('Sheet1 (4)'!AD3028,2)</f>
        <v>2.75</v>
      </c>
      <c r="Y3022" t="str">
        <f>_xlfn.XLOOKUP('Sheet1 (4)'!AB3028,'Sheet1 (3)'!B:B,'Sheet1 (3)'!D:D,"",0)</f>
        <v>スタンダード</v>
      </c>
    </row>
    <row r="3023" spans="1:25" x14ac:dyDescent="0.2">
      <c r="A3023">
        <v>3022</v>
      </c>
      <c r="B3023" s="1" t="str">
        <f>_xlfn.XLOOKUP('Sheet1 (4)'!AB3029,'Sheet1 (3)'!B:B,'Sheet1 (3)'!C:C,"",0)</f>
        <v>シリウスビジョン</v>
      </c>
      <c r="C3023" s="1" t="str">
        <f>_xlfn.XLOOKUP('Sheet1 (4)'!AB3029,'Sheet1 (3)'!B:B,'Sheet1 (3)'!F:F,"",0)</f>
        <v>電気機器</v>
      </c>
      <c r="D3023" s="1">
        <f>ROUND('Sheet1 (4)'!E3029/100000000,2)</f>
        <v>0.05</v>
      </c>
      <c r="E3023" s="1">
        <f>ROUND('Sheet1 (4)'!F3029/100,2)</f>
        <v>0.04</v>
      </c>
      <c r="F3023" s="1">
        <f>ROUND('Sheet1 (4)'!G3029/100,2)</f>
        <v>-4.3600000000000003</v>
      </c>
      <c r="G3023" s="1">
        <f>ROUND('Sheet1 (4)'!H3029/100,2)</f>
        <v>1.02</v>
      </c>
      <c r="H3023" s="1">
        <f>ROUND('Sheet1 (4)'!I3029/100,2)</f>
        <v>-1.1299999999999999</v>
      </c>
      <c r="I3023" s="1">
        <f>ROUND('Sheet1 (4)'!J3029/100,2)</f>
        <v>-1.1299999999999999</v>
      </c>
      <c r="J3023" s="1" t="e">
        <f>ROUND('Sheet1 (4)'!K3029/100,2)</f>
        <v>#VALUE!</v>
      </c>
      <c r="K3023" s="1" t="e">
        <f>ROUND('Sheet1 (4)'!L3029/100,2)</f>
        <v>#VALUE!</v>
      </c>
      <c r="L3023" s="4">
        <f>ROUND(('Sheet1 (4)'!M3029+'Sheet1 (4)'!R3029)/100,2)</f>
        <v>0.63</v>
      </c>
      <c r="M3023" s="4">
        <f>ROUND(('Sheet1 (4)'!N3029+'Sheet1 (4)'!S3029)/100,2)</f>
        <v>-3.6</v>
      </c>
      <c r="N3023" s="4">
        <f>ROUND(('Sheet1 (4)'!O3029+'Sheet1 (4)'!T3029)/100,2)</f>
        <v>-1.26</v>
      </c>
      <c r="O3023" s="4">
        <f>ROUND(('Sheet1 (4)'!P3029+'Sheet1 (4)'!U3029)/100,2)</f>
        <v>-1.2</v>
      </c>
      <c r="P3023" s="4">
        <f>ROUND(('Sheet1 (4)'!Q3029+'Sheet1 (4)'!V3029)/100,2)</f>
        <v>-1.2</v>
      </c>
      <c r="Q3023" s="7">
        <f>ROUND('Sheet1 (4)'!W3029/100,2)</f>
        <v>0.01</v>
      </c>
      <c r="R3023" s="7">
        <f>ROUND('Sheet1 (4)'!X3029/100,2)</f>
        <v>-0.14000000000000001</v>
      </c>
      <c r="S3023" s="7">
        <f>ROUND('Sheet1 (4)'!Y3029/100,2)</f>
        <v>0.04</v>
      </c>
      <c r="T3023" s="7">
        <f>ROUND('Sheet1 (4)'!Z3029/100,2)</f>
        <v>-0.05</v>
      </c>
      <c r="U3023" s="7">
        <f>ROUND('Sheet1 (4)'!AA3029/100,2)</f>
        <v>-0.05</v>
      </c>
      <c r="V3023" s="1" t="str">
        <f>'Sheet1 (4)'!AB3029&amp;".T"</f>
        <v>6276.T</v>
      </c>
      <c r="W3023" t="e">
        <f>ROUND('Sheet1 (4)'!AC3029,2)</f>
        <v>#VALUE!</v>
      </c>
      <c r="X3023">
        <f>ROUND('Sheet1 (4)'!AD3029,2)</f>
        <v>1.35</v>
      </c>
      <c r="Y3023" t="str">
        <f>_xlfn.XLOOKUP('Sheet1 (4)'!AB3029,'Sheet1 (3)'!B:B,'Sheet1 (3)'!D:D,"",0)</f>
        <v>スタンダード</v>
      </c>
    </row>
    <row r="3024" spans="1:25" x14ac:dyDescent="0.2">
      <c r="A3024">
        <v>3023</v>
      </c>
      <c r="B3024" s="1" t="str">
        <f>_xlfn.XLOOKUP('Sheet1 (4)'!AB3030,'Sheet1 (3)'!B:B,'Sheet1 (3)'!C:C,"",0)</f>
        <v>エスケイジャパン</v>
      </c>
      <c r="C3024" s="1" t="str">
        <f>_xlfn.XLOOKUP('Sheet1 (4)'!AB3030,'Sheet1 (3)'!B:B,'Sheet1 (3)'!F:F,"",0)</f>
        <v>卸売業</v>
      </c>
      <c r="D3024" s="1">
        <f>ROUND('Sheet1 (4)'!E3030/100000000,2)</f>
        <v>0.08</v>
      </c>
      <c r="E3024" s="1">
        <f>ROUND('Sheet1 (4)'!F3030/100,2)</f>
        <v>2.25</v>
      </c>
      <c r="F3024" s="1">
        <f>ROUND('Sheet1 (4)'!G3030/100,2)</f>
        <v>4.55</v>
      </c>
      <c r="G3024" s="1">
        <f>ROUND('Sheet1 (4)'!H3030/100,2)</f>
        <v>5.77</v>
      </c>
      <c r="H3024" s="1">
        <f>ROUND('Sheet1 (4)'!I3030/100,2)</f>
        <v>9.92</v>
      </c>
      <c r="I3024" s="1">
        <f>ROUND('Sheet1 (4)'!J3030/100,2)</f>
        <v>12.29</v>
      </c>
      <c r="J3024" s="1" t="e">
        <f>ROUND('Sheet1 (4)'!K3030/100,2)</f>
        <v>#VALUE!</v>
      </c>
      <c r="K3024" s="1" t="e">
        <f>ROUND('Sheet1 (4)'!L3030/100,2)</f>
        <v>#VALUE!</v>
      </c>
      <c r="L3024" s="4">
        <f>ROUND(('Sheet1 (4)'!M3030+'Sheet1 (4)'!R3030)/100,2)</f>
        <v>4.0199999999999996</v>
      </c>
      <c r="M3024" s="4">
        <f>ROUND(('Sheet1 (4)'!N3030+'Sheet1 (4)'!S3030)/100,2)</f>
        <v>3.59</v>
      </c>
      <c r="N3024" s="4">
        <f>ROUND(('Sheet1 (4)'!O3030+'Sheet1 (4)'!T3030)/100,2)</f>
        <v>-1.4</v>
      </c>
      <c r="O3024" s="4">
        <f>ROUND(('Sheet1 (4)'!P3030+'Sheet1 (4)'!U3030)/100,2)</f>
        <v>9.3699999999999992</v>
      </c>
      <c r="P3024" s="4">
        <f>ROUND(('Sheet1 (4)'!Q3030+'Sheet1 (4)'!V3030)/100,2)</f>
        <v>5.4</v>
      </c>
      <c r="Q3024" s="7">
        <f>ROUND('Sheet1 (4)'!W3030/100,2)</f>
        <v>0.08</v>
      </c>
      <c r="R3024" s="7">
        <f>ROUND('Sheet1 (4)'!X3030/100,2)</f>
        <v>0.09</v>
      </c>
      <c r="S3024" s="7">
        <f>ROUND('Sheet1 (4)'!Y3030/100,2)</f>
        <v>0.1</v>
      </c>
      <c r="T3024" s="7">
        <f>ROUND('Sheet1 (4)'!Z3030/100,2)</f>
        <v>0.17</v>
      </c>
      <c r="U3024" s="7">
        <f>ROUND('Sheet1 (4)'!AA3030/100,2)</f>
        <v>0.18</v>
      </c>
      <c r="V3024" s="1" t="str">
        <f>'Sheet1 (4)'!AB3030&amp;".T"</f>
        <v>7608.T</v>
      </c>
      <c r="W3024">
        <f>ROUND('Sheet1 (4)'!AC3030,2)</f>
        <v>9.1300000000000008</v>
      </c>
      <c r="X3024">
        <f>ROUND('Sheet1 (4)'!AD3030,2)</f>
        <v>1.81</v>
      </c>
      <c r="Y3024" t="str">
        <f>_xlfn.XLOOKUP('Sheet1 (4)'!AB3030,'Sheet1 (3)'!B:B,'Sheet1 (3)'!D:D,"",0)</f>
        <v>スタンダード</v>
      </c>
    </row>
    <row r="3025" spans="1:25" x14ac:dyDescent="0.2">
      <c r="A3025">
        <v>3024</v>
      </c>
      <c r="B3025" s="1" t="str">
        <f>_xlfn.XLOOKUP('Sheet1 (4)'!AB3031,'Sheet1 (3)'!B:B,'Sheet1 (3)'!C:C,"",0)</f>
        <v>エスケー化研</v>
      </c>
      <c r="C3025" s="1" t="str">
        <f>_xlfn.XLOOKUP('Sheet1 (4)'!AB3031,'Sheet1 (3)'!B:B,'Sheet1 (3)'!F:F,"",0)</f>
        <v>化学</v>
      </c>
      <c r="D3025" s="1">
        <f>ROUND('Sheet1 (4)'!E3031/100000000,2)</f>
        <v>0.13</v>
      </c>
      <c r="E3025" s="1">
        <f>ROUND('Sheet1 (4)'!F3031/100,2)</f>
        <v>99.44</v>
      </c>
      <c r="F3025" s="1">
        <f>ROUND('Sheet1 (4)'!G3031/100,2)</f>
        <v>104.03</v>
      </c>
      <c r="G3025" s="1">
        <f>ROUND('Sheet1 (4)'!H3031/100,2)</f>
        <v>99.42</v>
      </c>
      <c r="H3025" s="1">
        <f>ROUND('Sheet1 (4)'!I3031/100,2)</f>
        <v>120.86</v>
      </c>
      <c r="I3025" s="1">
        <f>ROUND('Sheet1 (4)'!J3031/100,2)</f>
        <v>124.45</v>
      </c>
      <c r="J3025" s="1" t="e">
        <f>ROUND('Sheet1 (4)'!K3031/100,2)</f>
        <v>#VALUE!</v>
      </c>
      <c r="K3025" s="1" t="e">
        <f>ROUND('Sheet1 (4)'!L3031/100,2)</f>
        <v>#VALUE!</v>
      </c>
      <c r="L3025" s="4">
        <f>ROUND(('Sheet1 (4)'!M3031+'Sheet1 (4)'!R3031)/100,2)</f>
        <v>79.8</v>
      </c>
      <c r="M3025" s="4">
        <f>ROUND(('Sheet1 (4)'!N3031+'Sheet1 (4)'!S3031)/100,2)</f>
        <v>-21.83</v>
      </c>
      <c r="N3025" s="4">
        <f>ROUND(('Sheet1 (4)'!O3031+'Sheet1 (4)'!T3031)/100,2)</f>
        <v>-133.91</v>
      </c>
      <c r="O3025" s="4">
        <f>ROUND(('Sheet1 (4)'!P3031+'Sheet1 (4)'!U3031)/100,2)</f>
        <v>-3.88</v>
      </c>
      <c r="P3025" s="4">
        <f>ROUND(('Sheet1 (4)'!Q3031+'Sheet1 (4)'!V3031)/100,2)</f>
        <v>-38.39</v>
      </c>
      <c r="Q3025" s="7">
        <f>ROUND('Sheet1 (4)'!W3031/100,2)</f>
        <v>0.06</v>
      </c>
      <c r="R3025" s="7">
        <f>ROUND('Sheet1 (4)'!X3031/100,2)</f>
        <v>7.0000000000000007E-2</v>
      </c>
      <c r="S3025" s="7">
        <f>ROUND('Sheet1 (4)'!Y3031/100,2)</f>
        <v>7.0000000000000007E-2</v>
      </c>
      <c r="T3025" s="7">
        <f>ROUND('Sheet1 (4)'!Z3031/100,2)</f>
        <v>0.08</v>
      </c>
      <c r="U3025" s="7">
        <f>ROUND('Sheet1 (4)'!AA3031/100,2)</f>
        <v>7.0000000000000007E-2</v>
      </c>
      <c r="V3025" s="1" t="str">
        <f>'Sheet1 (4)'!AB3031&amp;".T"</f>
        <v>4628.T</v>
      </c>
      <c r="W3025">
        <f>ROUND('Sheet1 (4)'!AC3031,2)</f>
        <v>14.45</v>
      </c>
      <c r="X3025">
        <f>ROUND('Sheet1 (4)'!AD3031,2)</f>
        <v>0.77</v>
      </c>
      <c r="Y3025" t="str">
        <f>_xlfn.XLOOKUP('Sheet1 (4)'!AB3031,'Sheet1 (3)'!B:B,'Sheet1 (3)'!D:D,"",0)</f>
        <v>スタンダード</v>
      </c>
    </row>
    <row r="3026" spans="1:25" x14ac:dyDescent="0.2">
      <c r="A3026">
        <v>3025</v>
      </c>
      <c r="B3026" s="1" t="str">
        <f>_xlfn.XLOOKUP('Sheet1 (4)'!AB3032,'Sheet1 (3)'!B:B,'Sheet1 (3)'!C:C,"",0)</f>
        <v>エスケーエレクトロニクス</v>
      </c>
      <c r="C3026" s="1" t="str">
        <f>_xlfn.XLOOKUP('Sheet1 (4)'!AB3032,'Sheet1 (3)'!B:B,'Sheet1 (3)'!F:F,"",0)</f>
        <v>電気機器</v>
      </c>
      <c r="D3026" s="1">
        <f>ROUND('Sheet1 (4)'!E3032/100000000,2)</f>
        <v>0.1</v>
      </c>
      <c r="E3026" s="1">
        <f>ROUND('Sheet1 (4)'!F3032/100,2)</f>
        <v>16.649999999999999</v>
      </c>
      <c r="F3026" s="1">
        <f>ROUND('Sheet1 (4)'!G3032/100,2)</f>
        <v>38.17</v>
      </c>
      <c r="G3026" s="1">
        <f>ROUND('Sheet1 (4)'!H3032/100,2)</f>
        <v>47.8</v>
      </c>
      <c r="H3026" s="1">
        <f>ROUND('Sheet1 (4)'!I3032/100,2)</f>
        <v>30.6</v>
      </c>
      <c r="I3026" s="1">
        <f>ROUND('Sheet1 (4)'!J3032/100,2)</f>
        <v>30.6</v>
      </c>
      <c r="J3026" s="1">
        <f>ROUND('Sheet1 (4)'!K3032/100,2)</f>
        <v>40</v>
      </c>
      <c r="K3026" s="1">
        <f>ROUND('Sheet1 (4)'!L3032/100,2)</f>
        <v>40</v>
      </c>
      <c r="L3026" s="4">
        <f>ROUND(('Sheet1 (4)'!M3032+'Sheet1 (4)'!R3032)/100,2)</f>
        <v>-6.33</v>
      </c>
      <c r="M3026" s="4">
        <f>ROUND(('Sheet1 (4)'!N3032+'Sheet1 (4)'!S3032)/100,2)</f>
        <v>57.43</v>
      </c>
      <c r="N3026" s="4">
        <f>ROUND(('Sheet1 (4)'!O3032+'Sheet1 (4)'!T3032)/100,2)</f>
        <v>28.33</v>
      </c>
      <c r="O3026" s="4">
        <f>ROUND(('Sheet1 (4)'!P3032+'Sheet1 (4)'!U3032)/100,2)</f>
        <v>-2.56</v>
      </c>
      <c r="P3026" s="4">
        <f>ROUND(('Sheet1 (4)'!Q3032+'Sheet1 (4)'!V3032)/100,2)</f>
        <v>-2.56</v>
      </c>
      <c r="Q3026" s="7">
        <f>ROUND('Sheet1 (4)'!W3032/100,2)</f>
        <v>0.05</v>
      </c>
      <c r="R3026" s="7">
        <f>ROUND('Sheet1 (4)'!X3032/100,2)</f>
        <v>0.13</v>
      </c>
      <c r="S3026" s="7">
        <f>ROUND('Sheet1 (4)'!Y3032/100,2)</f>
        <v>0.11</v>
      </c>
      <c r="T3026" s="7">
        <f>ROUND('Sheet1 (4)'!Z3032/100,2)</f>
        <v>7.0000000000000007E-2</v>
      </c>
      <c r="U3026" s="7">
        <f>ROUND('Sheet1 (4)'!AA3032/100,2)</f>
        <v>7.0000000000000007E-2</v>
      </c>
      <c r="V3026" s="1" t="str">
        <f>'Sheet1 (4)'!AB3032&amp;".T"</f>
        <v>6677.T</v>
      </c>
      <c r="W3026">
        <f>ROUND('Sheet1 (4)'!AC3032,2)</f>
        <v>11.41</v>
      </c>
      <c r="X3026">
        <f>ROUND('Sheet1 (4)'!AD3032,2)</f>
        <v>0.89</v>
      </c>
      <c r="Y3026" t="str">
        <f>_xlfn.XLOOKUP('Sheet1 (4)'!AB3032,'Sheet1 (3)'!B:B,'Sheet1 (3)'!D:D,"",0)</f>
        <v>スタンダード</v>
      </c>
    </row>
    <row r="3027" spans="1:25" x14ac:dyDescent="0.2">
      <c r="A3027">
        <v>3026</v>
      </c>
      <c r="B3027" s="1" t="str">
        <f>_xlfn.XLOOKUP('Sheet1 (4)'!AB3033,'Sheet1 (3)'!B:B,'Sheet1 (3)'!C:C,"",0)</f>
        <v>スカパーＪＳＡＴホールディングス</v>
      </c>
      <c r="C3027" s="1" t="str">
        <f>_xlfn.XLOOKUP('Sheet1 (4)'!AB3033,'Sheet1 (3)'!B:B,'Sheet1 (3)'!F:F,"",0)</f>
        <v>情報・通信業</v>
      </c>
      <c r="D3027" s="1">
        <f>ROUND('Sheet1 (4)'!E3033/100000000,2)</f>
        <v>2.83</v>
      </c>
      <c r="E3027" s="1">
        <f>ROUND('Sheet1 (4)'!F3033/100,2)</f>
        <v>191.52</v>
      </c>
      <c r="F3027" s="1">
        <f>ROUND('Sheet1 (4)'!G3033/100,2)</f>
        <v>188.63</v>
      </c>
      <c r="G3027" s="1">
        <f>ROUND('Sheet1 (4)'!H3033/100,2)</f>
        <v>223.24</v>
      </c>
      <c r="H3027" s="1">
        <f>ROUND('Sheet1 (4)'!I3033/100,2)</f>
        <v>265.45999999999998</v>
      </c>
      <c r="I3027" s="1">
        <f>ROUND('Sheet1 (4)'!J3033/100,2)</f>
        <v>274.89</v>
      </c>
      <c r="J3027" s="1">
        <f>ROUND('Sheet1 (4)'!K3033/100,2)</f>
        <v>306.42</v>
      </c>
      <c r="K3027" s="1">
        <f>ROUND('Sheet1 (4)'!L3033/100,2)</f>
        <v>336.2</v>
      </c>
      <c r="L3027" s="4">
        <f>ROUND(('Sheet1 (4)'!M3033+'Sheet1 (4)'!R3033)/100,2)</f>
        <v>465.91</v>
      </c>
      <c r="M3027" s="4">
        <f>ROUND(('Sheet1 (4)'!N3033+'Sheet1 (4)'!S3033)/100,2)</f>
        <v>287.7</v>
      </c>
      <c r="N3027" s="4">
        <f>ROUND(('Sheet1 (4)'!O3033+'Sheet1 (4)'!T3033)/100,2)</f>
        <v>407.61</v>
      </c>
      <c r="O3027" s="4">
        <f>ROUND(('Sheet1 (4)'!P3033+'Sheet1 (4)'!U3033)/100,2)</f>
        <v>270.19</v>
      </c>
      <c r="P3027" s="4">
        <f>ROUND(('Sheet1 (4)'!Q3033+'Sheet1 (4)'!V3033)/100,2)</f>
        <v>165.99</v>
      </c>
      <c r="Q3027" s="7">
        <f>ROUND('Sheet1 (4)'!W3033/100,2)</f>
        <v>0.06</v>
      </c>
      <c r="R3027" s="7">
        <f>ROUND('Sheet1 (4)'!X3033/100,2)</f>
        <v>0.06</v>
      </c>
      <c r="S3027" s="7">
        <f>ROUND('Sheet1 (4)'!Y3033/100,2)</f>
        <v>0.06</v>
      </c>
      <c r="T3027" s="7">
        <f>ROUND('Sheet1 (4)'!Z3033/100,2)</f>
        <v>7.0000000000000007E-2</v>
      </c>
      <c r="U3027" s="7">
        <f>ROUND('Sheet1 (4)'!AA3033/100,2)</f>
        <v>7.0000000000000007E-2</v>
      </c>
      <c r="V3027" s="1" t="str">
        <f>'Sheet1 (4)'!AB3033&amp;".T"</f>
        <v>9412.T</v>
      </c>
      <c r="W3027">
        <f>ROUND('Sheet1 (4)'!AC3033,2)</f>
        <v>22.89</v>
      </c>
      <c r="X3027">
        <f>ROUND('Sheet1 (4)'!AD3033,2)</f>
        <v>1.67</v>
      </c>
      <c r="Y3027" t="str">
        <f>_xlfn.XLOOKUP('Sheet1 (4)'!AB3033,'Sheet1 (3)'!B:B,'Sheet1 (3)'!D:D,"",0)</f>
        <v>プライム</v>
      </c>
    </row>
    <row r="3028" spans="1:25" x14ac:dyDescent="0.2">
      <c r="A3028">
        <v>3027</v>
      </c>
      <c r="B3028" s="1" t="str">
        <f>_xlfn.XLOOKUP('Sheet1 (4)'!AB3034,'Sheet1 (3)'!B:B,'Sheet1 (3)'!C:C,"",0)</f>
        <v>すかいらーくホールディングス</v>
      </c>
      <c r="C3028" s="1" t="str">
        <f>_xlfn.XLOOKUP('Sheet1 (4)'!AB3034,'Sheet1 (3)'!B:B,'Sheet1 (3)'!F:F,"",0)</f>
        <v>小売業</v>
      </c>
      <c r="D3028" s="1">
        <f>ROUND('Sheet1 (4)'!E3034/100000000,2)</f>
        <v>2.2799999999999998</v>
      </c>
      <c r="E3028" s="1">
        <f>ROUND('Sheet1 (4)'!F3034/100,2)</f>
        <v>-188.84</v>
      </c>
      <c r="F3028" s="1">
        <f>ROUND('Sheet1 (4)'!G3034/100,2)</f>
        <v>-97.79</v>
      </c>
      <c r="G3028" s="1">
        <f>ROUND('Sheet1 (4)'!H3034/100,2)</f>
        <v>176.78</v>
      </c>
      <c r="H3028" s="1">
        <f>ROUND('Sheet1 (4)'!I3034/100,2)</f>
        <v>255.56</v>
      </c>
      <c r="I3028" s="1">
        <f>ROUND('Sheet1 (4)'!J3034/100,2)</f>
        <v>255.56</v>
      </c>
      <c r="J3028" s="1">
        <f>ROUND('Sheet1 (4)'!K3034/100,2)</f>
        <v>277.75</v>
      </c>
      <c r="K3028" s="1">
        <f>ROUND('Sheet1 (4)'!L3034/100,2)</f>
        <v>298</v>
      </c>
      <c r="L3028" s="4">
        <f>ROUND(('Sheet1 (4)'!M3034+'Sheet1 (4)'!R3034)/100,2)</f>
        <v>370.78</v>
      </c>
      <c r="M3028" s="4">
        <f>ROUND(('Sheet1 (4)'!N3034+'Sheet1 (4)'!S3034)/100,2)</f>
        <v>301.41000000000003</v>
      </c>
      <c r="N3028" s="4">
        <f>ROUND(('Sheet1 (4)'!O3034+'Sheet1 (4)'!T3034)/100,2)</f>
        <v>558.55999999999995</v>
      </c>
      <c r="O3028" s="4">
        <f>ROUND(('Sheet1 (4)'!P3034+'Sheet1 (4)'!U3034)/100,2)</f>
        <v>286.95</v>
      </c>
      <c r="P3028" s="4">
        <f>ROUND(('Sheet1 (4)'!Q3034+'Sheet1 (4)'!V3034)/100,2)</f>
        <v>286.95</v>
      </c>
      <c r="Q3028" s="7">
        <f>ROUND('Sheet1 (4)'!W3034/100,2)</f>
        <v>0.06</v>
      </c>
      <c r="R3028" s="7">
        <f>ROUND('Sheet1 (4)'!X3034/100,2)</f>
        <v>-0.04</v>
      </c>
      <c r="S3028" s="7">
        <f>ROUND('Sheet1 (4)'!Y3034/100,2)</f>
        <v>0.03</v>
      </c>
      <c r="T3028" s="7">
        <f>ROUND('Sheet1 (4)'!Z3034/100,2)</f>
        <v>0.08</v>
      </c>
      <c r="U3028" s="7">
        <f>ROUND('Sheet1 (4)'!AA3034/100,2)</f>
        <v>0.08</v>
      </c>
      <c r="V3028" s="1" t="str">
        <f>'Sheet1 (4)'!AB3034&amp;".T"</f>
        <v>3197.T</v>
      </c>
      <c r="W3028">
        <f>ROUND('Sheet1 (4)'!AC3034,2)</f>
        <v>42.91</v>
      </c>
      <c r="X3028">
        <f>ROUND('Sheet1 (4)'!AD3034,2)</f>
        <v>3.73</v>
      </c>
      <c r="Y3028" t="str">
        <f>_xlfn.XLOOKUP('Sheet1 (4)'!AB3034,'Sheet1 (3)'!B:B,'Sheet1 (3)'!D:D,"",0)</f>
        <v>プライム</v>
      </c>
    </row>
    <row r="3029" spans="1:25" x14ac:dyDescent="0.2">
      <c r="A3029">
        <v>3028</v>
      </c>
      <c r="B3029" s="1" t="str">
        <f>_xlfn.XLOOKUP('Sheet1 (4)'!AB3035,'Sheet1 (3)'!B:B,'Sheet1 (3)'!C:C,"",0)</f>
        <v>スカイマーク</v>
      </c>
      <c r="C3029" s="1" t="str">
        <f>_xlfn.XLOOKUP('Sheet1 (4)'!AB3035,'Sheet1 (3)'!B:B,'Sheet1 (3)'!F:F,"",0)</f>
        <v>空運業</v>
      </c>
      <c r="D3029" s="1">
        <f>ROUND('Sheet1 (4)'!E3035/100000000,2)</f>
        <v>0.6</v>
      </c>
      <c r="E3029" s="1">
        <f>ROUND('Sheet1 (4)'!F3035/100,2)</f>
        <v>-316.75</v>
      </c>
      <c r="F3029" s="1">
        <f>ROUND('Sheet1 (4)'!G3035/100,2)</f>
        <v>-166.94</v>
      </c>
      <c r="G3029" s="1">
        <f>ROUND('Sheet1 (4)'!H3035/100,2)</f>
        <v>34.549999999999997</v>
      </c>
      <c r="H3029" s="1">
        <f>ROUND('Sheet1 (4)'!I3035/100,2)</f>
        <v>46.69</v>
      </c>
      <c r="I3029" s="1">
        <f>ROUND('Sheet1 (4)'!J3035/100,2)</f>
        <v>18.28</v>
      </c>
      <c r="J3029" s="1">
        <f>ROUND('Sheet1 (4)'!K3035/100,2)</f>
        <v>20.12</v>
      </c>
      <c r="K3029" s="1">
        <f>ROUND('Sheet1 (4)'!L3035/100,2)</f>
        <v>50.22</v>
      </c>
      <c r="L3029" s="4" t="e">
        <f>ROUND(('Sheet1 (4)'!M3035+'Sheet1 (4)'!R3035)/100,2)</f>
        <v>#VALUE!</v>
      </c>
      <c r="M3029" s="4" t="e">
        <f>ROUND(('Sheet1 (4)'!N3035+'Sheet1 (4)'!S3035)/100,2)</f>
        <v>#VALUE!</v>
      </c>
      <c r="N3029" s="4">
        <f>ROUND(('Sheet1 (4)'!O3035+'Sheet1 (4)'!T3035)/100,2)</f>
        <v>36.42</v>
      </c>
      <c r="O3029" s="4">
        <f>ROUND(('Sheet1 (4)'!P3035+'Sheet1 (4)'!U3035)/100,2)</f>
        <v>59.93</v>
      </c>
      <c r="P3029" s="4">
        <f>ROUND(('Sheet1 (4)'!Q3035+'Sheet1 (4)'!V3035)/100,2)</f>
        <v>21.71</v>
      </c>
      <c r="Q3029" s="7" t="e">
        <f>ROUND('Sheet1 (4)'!W3035/100,2)</f>
        <v>#VALUE!</v>
      </c>
      <c r="R3029" s="7">
        <f>ROUND('Sheet1 (4)'!X3035/100,2)</f>
        <v>-0.68</v>
      </c>
      <c r="S3029" s="7">
        <f>ROUND('Sheet1 (4)'!Y3035/100,2)</f>
        <v>0.34</v>
      </c>
      <c r="T3029" s="7">
        <f>ROUND('Sheet1 (4)'!Z3035/100,2)</f>
        <v>0.12</v>
      </c>
      <c r="U3029" s="7">
        <f>ROUND('Sheet1 (4)'!AA3035/100,2)</f>
        <v>0.08</v>
      </c>
      <c r="V3029" s="1" t="str">
        <f>'Sheet1 (4)'!AB3035&amp;".T"</f>
        <v>9204.T</v>
      </c>
      <c r="W3029">
        <f>ROUND('Sheet1 (4)'!AC3035,2)</f>
        <v>29.85</v>
      </c>
      <c r="X3029">
        <f>ROUND('Sheet1 (4)'!AD3035,2)</f>
        <v>1.1499999999999999</v>
      </c>
      <c r="Y3029" t="str">
        <f>_xlfn.XLOOKUP('Sheet1 (4)'!AB3035,'Sheet1 (3)'!B:B,'Sheet1 (3)'!D:D,"",0)</f>
        <v>グロース</v>
      </c>
    </row>
    <row r="3030" spans="1:25" x14ac:dyDescent="0.2">
      <c r="A3030">
        <v>3029</v>
      </c>
      <c r="B3030" s="1" t="str">
        <f>_xlfn.XLOOKUP('Sheet1 (4)'!AB3036,'Sheet1 (3)'!B:B,'Sheet1 (3)'!C:C,"",0)</f>
        <v>エスエルディー</v>
      </c>
      <c r="C3030" s="1" t="str">
        <f>_xlfn.XLOOKUP('Sheet1 (4)'!AB3036,'Sheet1 (3)'!B:B,'Sheet1 (3)'!F:F,"",0)</f>
        <v>小売業</v>
      </c>
      <c r="D3030" s="1">
        <f>ROUND('Sheet1 (4)'!E3036/100000000,2)</f>
        <v>0.02</v>
      </c>
      <c r="E3030" s="1">
        <f>ROUND('Sheet1 (4)'!F3036/100,2)</f>
        <v>-7.44</v>
      </c>
      <c r="F3030" s="1">
        <f>ROUND('Sheet1 (4)'!G3036/100,2)</f>
        <v>-6.86</v>
      </c>
      <c r="G3030" s="1">
        <f>ROUND('Sheet1 (4)'!H3036/100,2)</f>
        <v>-2.6</v>
      </c>
      <c r="H3030" s="1">
        <f>ROUND('Sheet1 (4)'!I3036/100,2)</f>
        <v>1.33</v>
      </c>
      <c r="I3030" s="1">
        <f>ROUND('Sheet1 (4)'!J3036/100,2)</f>
        <v>1.45</v>
      </c>
      <c r="J3030" s="1" t="e">
        <f>ROUND('Sheet1 (4)'!K3036/100,2)</f>
        <v>#VALUE!</v>
      </c>
      <c r="K3030" s="1" t="e">
        <f>ROUND('Sheet1 (4)'!L3036/100,2)</f>
        <v>#VALUE!</v>
      </c>
      <c r="L3030" s="4">
        <f>ROUND(('Sheet1 (4)'!M3036+'Sheet1 (4)'!R3036)/100,2)</f>
        <v>-3.85</v>
      </c>
      <c r="M3030" s="4">
        <f>ROUND(('Sheet1 (4)'!N3036+'Sheet1 (4)'!S3036)/100,2)</f>
        <v>0.16</v>
      </c>
      <c r="N3030" s="4">
        <f>ROUND(('Sheet1 (4)'!O3036+'Sheet1 (4)'!T3036)/100,2)</f>
        <v>-1.92</v>
      </c>
      <c r="O3030" s="4">
        <f>ROUND(('Sheet1 (4)'!P3036+'Sheet1 (4)'!U3036)/100,2)</f>
        <v>0.14000000000000001</v>
      </c>
      <c r="P3030" s="4">
        <f>ROUND(('Sheet1 (4)'!Q3036+'Sheet1 (4)'!V3036)/100,2)</f>
        <v>1.1100000000000001</v>
      </c>
      <c r="Q3030" s="7">
        <f>ROUND('Sheet1 (4)'!W3036/100,2)</f>
        <v>-20</v>
      </c>
      <c r="R3030" s="7">
        <f>ROUND('Sheet1 (4)'!X3036/100,2)</f>
        <v>0.18</v>
      </c>
      <c r="S3030" s="7">
        <f>ROUND('Sheet1 (4)'!Y3036/100,2)</f>
        <v>-0.66</v>
      </c>
      <c r="T3030" s="7">
        <f>ROUND('Sheet1 (4)'!Z3036/100,2)</f>
        <v>0.56999999999999995</v>
      </c>
      <c r="U3030" s="7">
        <f>ROUND('Sheet1 (4)'!AA3036/100,2)</f>
        <v>0.32</v>
      </c>
      <c r="V3030" s="1" t="str">
        <f>'Sheet1 (4)'!AB3036&amp;".T"</f>
        <v>3223.T</v>
      </c>
      <c r="W3030">
        <f>ROUND('Sheet1 (4)'!AC3036,2)</f>
        <v>18.3</v>
      </c>
      <c r="X3030">
        <f>ROUND('Sheet1 (4)'!AD3036,2)</f>
        <v>3.28</v>
      </c>
      <c r="Y3030" t="str">
        <f>_xlfn.XLOOKUP('Sheet1 (4)'!AB3036,'Sheet1 (3)'!B:B,'Sheet1 (3)'!D:D,"",0)</f>
        <v>スタンダード</v>
      </c>
    </row>
    <row r="3031" spans="1:25" x14ac:dyDescent="0.2">
      <c r="A3031">
        <v>3030</v>
      </c>
      <c r="B3031" s="1" t="str">
        <f>_xlfn.XLOOKUP('Sheet1 (4)'!AB3037,'Sheet1 (3)'!B:B,'Sheet1 (3)'!C:C,"",0)</f>
        <v>スローガン</v>
      </c>
      <c r="C3031" s="1" t="str">
        <f>_xlfn.XLOOKUP('Sheet1 (4)'!AB3037,'Sheet1 (3)'!B:B,'Sheet1 (3)'!F:F,"",0)</f>
        <v>サービス業</v>
      </c>
      <c r="D3031" s="1">
        <f>ROUND('Sheet1 (4)'!E3037/100000000,2)</f>
        <v>0.03</v>
      </c>
      <c r="E3031" s="1">
        <f>ROUND('Sheet1 (4)'!F3037/100,2)</f>
        <v>0.44</v>
      </c>
      <c r="F3031" s="1">
        <f>ROUND('Sheet1 (4)'!G3037/100,2)</f>
        <v>2.59</v>
      </c>
      <c r="G3031" s="1">
        <f>ROUND('Sheet1 (4)'!H3037/100,2)</f>
        <v>2.09</v>
      </c>
      <c r="H3031" s="1">
        <f>ROUND('Sheet1 (4)'!I3037/100,2)</f>
        <v>1.56</v>
      </c>
      <c r="I3031" s="1">
        <f>ROUND('Sheet1 (4)'!J3037/100,2)</f>
        <v>1.25</v>
      </c>
      <c r="J3031" s="1" t="e">
        <f>ROUND('Sheet1 (4)'!K3037/100,2)</f>
        <v>#VALUE!</v>
      </c>
      <c r="K3031" s="1" t="e">
        <f>ROUND('Sheet1 (4)'!L3037/100,2)</f>
        <v>#VALUE!</v>
      </c>
      <c r="L3031" s="4" t="e">
        <f>ROUND(('Sheet1 (4)'!M3037+'Sheet1 (4)'!R3037)/100,2)</f>
        <v>#VALUE!</v>
      </c>
      <c r="M3031" s="4">
        <f>ROUND(('Sheet1 (4)'!N3037+'Sheet1 (4)'!S3037)/100,2)</f>
        <v>4.97</v>
      </c>
      <c r="N3031" s="4">
        <f>ROUND(('Sheet1 (4)'!O3037+'Sheet1 (4)'!T3037)/100,2)</f>
        <v>-1.45</v>
      </c>
      <c r="O3031" s="4">
        <f>ROUND(('Sheet1 (4)'!P3037+'Sheet1 (4)'!U3037)/100,2)</f>
        <v>0.6</v>
      </c>
      <c r="P3031" s="4">
        <f>ROUND(('Sheet1 (4)'!Q3037+'Sheet1 (4)'!V3037)/100,2)</f>
        <v>1.41</v>
      </c>
      <c r="Q3031" s="7">
        <f>ROUND('Sheet1 (4)'!W3037/100,2)</f>
        <v>0.1</v>
      </c>
      <c r="R3031" s="7">
        <f>ROUND('Sheet1 (4)'!X3037/100,2)</f>
        <v>0.24</v>
      </c>
      <c r="S3031" s="7">
        <f>ROUND('Sheet1 (4)'!Y3037/100,2)</f>
        <v>0.11</v>
      </c>
      <c r="T3031" s="7">
        <f>ROUND('Sheet1 (4)'!Z3037/100,2)</f>
        <v>0.06</v>
      </c>
      <c r="U3031" s="7">
        <f>ROUND('Sheet1 (4)'!AA3037/100,2)</f>
        <v>0.06</v>
      </c>
      <c r="V3031" s="1" t="str">
        <f>'Sheet1 (4)'!AB3037&amp;".T"</f>
        <v>9253.T</v>
      </c>
      <c r="W3031">
        <f>ROUND('Sheet1 (4)'!AC3037,2)</f>
        <v>11.93</v>
      </c>
      <c r="X3031">
        <f>ROUND('Sheet1 (4)'!AD3037,2)</f>
        <v>1.2</v>
      </c>
      <c r="Y3031" t="str">
        <f>_xlfn.XLOOKUP('Sheet1 (4)'!AB3037,'Sheet1 (3)'!B:B,'Sheet1 (3)'!D:D,"",0)</f>
        <v>グロース</v>
      </c>
    </row>
    <row r="3032" spans="1:25" x14ac:dyDescent="0.2">
      <c r="A3032">
        <v>3031</v>
      </c>
      <c r="B3032" s="1" t="str">
        <f>_xlfn.XLOOKUP('Sheet1 (4)'!AB3038,'Sheet1 (3)'!B:B,'Sheet1 (3)'!C:C,"",0)</f>
        <v>ＳＭ　ＥＮＴＥＲＴＡＩＮＭＥＮＴ　ＪＡＰＡＮ</v>
      </c>
      <c r="C3032" s="1" t="str">
        <f>_xlfn.XLOOKUP('Sheet1 (4)'!AB3038,'Sheet1 (3)'!B:B,'Sheet1 (3)'!F:F,"",0)</f>
        <v>情報・通信業</v>
      </c>
      <c r="D3032" s="1">
        <f>ROUND('Sheet1 (4)'!E3038/100000000,2)</f>
        <v>1.1599999999999999</v>
      </c>
      <c r="E3032" s="1">
        <f>ROUND('Sheet1 (4)'!F3038/100,2)</f>
        <v>-6.48</v>
      </c>
      <c r="F3032" s="1">
        <f>ROUND('Sheet1 (4)'!G3038/100,2)</f>
        <v>-3.81</v>
      </c>
      <c r="G3032" s="1">
        <f>ROUND('Sheet1 (4)'!H3038/100,2)</f>
        <v>1.82</v>
      </c>
      <c r="H3032" s="1">
        <f>ROUND('Sheet1 (4)'!I3038/100,2)</f>
        <v>3.65</v>
      </c>
      <c r="I3032" s="1">
        <f>ROUND('Sheet1 (4)'!J3038/100,2)</f>
        <v>3.65</v>
      </c>
      <c r="J3032" s="1" t="e">
        <f>ROUND('Sheet1 (4)'!K3038/100,2)</f>
        <v>#VALUE!</v>
      </c>
      <c r="K3032" s="1" t="e">
        <f>ROUND('Sheet1 (4)'!L3038/100,2)</f>
        <v>#VALUE!</v>
      </c>
      <c r="L3032" s="4">
        <f>ROUND(('Sheet1 (4)'!M3038+'Sheet1 (4)'!R3038)/100,2)</f>
        <v>1.26</v>
      </c>
      <c r="M3032" s="4">
        <f>ROUND(('Sheet1 (4)'!N3038+'Sheet1 (4)'!S3038)/100,2)</f>
        <v>-3.35</v>
      </c>
      <c r="N3032" s="4">
        <f>ROUND(('Sheet1 (4)'!O3038+'Sheet1 (4)'!T3038)/100,2)</f>
        <v>-10.050000000000001</v>
      </c>
      <c r="O3032" s="4">
        <f>ROUND(('Sheet1 (4)'!P3038+'Sheet1 (4)'!U3038)/100,2)</f>
        <v>0.36</v>
      </c>
      <c r="P3032" s="4">
        <f>ROUND(('Sheet1 (4)'!Q3038+'Sheet1 (4)'!V3038)/100,2)</f>
        <v>0.36</v>
      </c>
      <c r="Q3032" s="7">
        <f>ROUND('Sheet1 (4)'!W3038/100,2)</f>
        <v>-0.06</v>
      </c>
      <c r="R3032" s="7">
        <f>ROUND('Sheet1 (4)'!X3038/100,2)</f>
        <v>-0.04</v>
      </c>
      <c r="S3032" s="7">
        <f>ROUND('Sheet1 (4)'!Y3038/100,2)</f>
        <v>0.04</v>
      </c>
      <c r="T3032" s="7">
        <f>ROUND('Sheet1 (4)'!Z3038/100,2)</f>
        <v>0.13</v>
      </c>
      <c r="U3032" s="7">
        <f>ROUND('Sheet1 (4)'!AA3038/100,2)</f>
        <v>0.13</v>
      </c>
      <c r="V3032" s="1" t="str">
        <f>'Sheet1 (4)'!AB3038&amp;".T"</f>
        <v>4772.T</v>
      </c>
      <c r="W3032">
        <f>ROUND('Sheet1 (4)'!AC3038,2)</f>
        <v>13.19</v>
      </c>
      <c r="X3032">
        <f>ROUND('Sheet1 (4)'!AD3038,2)</f>
        <v>1.63</v>
      </c>
      <c r="Y3032" t="str">
        <f>_xlfn.XLOOKUP('Sheet1 (4)'!AB3038,'Sheet1 (3)'!B:B,'Sheet1 (3)'!D:D,"",0)</f>
        <v>グロース</v>
      </c>
    </row>
    <row r="3033" spans="1:25" x14ac:dyDescent="0.2">
      <c r="A3033">
        <v>3032</v>
      </c>
      <c r="B3033" s="1" t="str">
        <f>_xlfn.XLOOKUP('Sheet1 (4)'!AB3039,'Sheet1 (3)'!B:B,'Sheet1 (3)'!C:C,"",0)</f>
        <v>スマレジ</v>
      </c>
      <c r="C3033" s="1" t="str">
        <f>_xlfn.XLOOKUP('Sheet1 (4)'!AB3039,'Sheet1 (3)'!B:B,'Sheet1 (3)'!F:F,"",0)</f>
        <v>情報・通信業</v>
      </c>
      <c r="D3033" s="1">
        <f>ROUND('Sheet1 (4)'!E3039/100000000,2)</f>
        <v>0.19</v>
      </c>
      <c r="E3033" s="1" t="e">
        <f>ROUND('Sheet1 (4)'!F3039/100,2)</f>
        <v>#VALUE!</v>
      </c>
      <c r="F3033" s="1">
        <f>ROUND('Sheet1 (4)'!G3039/100,2)</f>
        <v>6.26</v>
      </c>
      <c r="G3033" s="1">
        <f>ROUND('Sheet1 (4)'!H3039/100,2)</f>
        <v>8.94</v>
      </c>
      <c r="H3033" s="1">
        <f>ROUND('Sheet1 (4)'!I3039/100,2)</f>
        <v>17.350000000000001</v>
      </c>
      <c r="I3033" s="1">
        <f>ROUND('Sheet1 (4)'!J3039/100,2)</f>
        <v>23.76</v>
      </c>
      <c r="J3033" s="1">
        <f>ROUND('Sheet1 (4)'!K3039/100,2)</f>
        <v>29.5</v>
      </c>
      <c r="K3033" s="1">
        <f>ROUND('Sheet1 (4)'!L3039/100,2)</f>
        <v>39.479999999999997</v>
      </c>
      <c r="L3033" s="4" t="e">
        <f>ROUND(('Sheet1 (4)'!M3039+'Sheet1 (4)'!R3039)/100,2)</f>
        <v>#VALUE!</v>
      </c>
      <c r="M3033" s="4">
        <f>ROUND(('Sheet1 (4)'!N3039+'Sheet1 (4)'!S3039)/100,2)</f>
        <v>1.38</v>
      </c>
      <c r="N3033" s="4">
        <f>ROUND(('Sheet1 (4)'!O3039+'Sheet1 (4)'!T3039)/100,2)</f>
        <v>6.76</v>
      </c>
      <c r="O3033" s="4">
        <f>ROUND(('Sheet1 (4)'!P3039+'Sheet1 (4)'!U3039)/100,2)</f>
        <v>13.18</v>
      </c>
      <c r="P3033" s="4">
        <f>ROUND(('Sheet1 (4)'!Q3039+'Sheet1 (4)'!V3039)/100,2)</f>
        <v>5.46</v>
      </c>
      <c r="Q3033" s="7" t="e">
        <f>ROUND('Sheet1 (4)'!W3039/100,2)</f>
        <v>#VALUE!</v>
      </c>
      <c r="R3033" s="7" t="e">
        <f>ROUND('Sheet1 (4)'!X3039/100,2)</f>
        <v>#VALUE!</v>
      </c>
      <c r="S3033" s="7">
        <f>ROUND('Sheet1 (4)'!Y3039/100,2)</f>
        <v>0.2</v>
      </c>
      <c r="T3033" s="7">
        <f>ROUND('Sheet1 (4)'!Z3039/100,2)</f>
        <v>0.23</v>
      </c>
      <c r="U3033" s="7">
        <f>ROUND('Sheet1 (4)'!AA3039/100,2)</f>
        <v>0.24</v>
      </c>
      <c r="V3033" s="1" t="str">
        <f>'Sheet1 (4)'!AB3039&amp;".T"</f>
        <v>4431.T</v>
      </c>
      <c r="W3033">
        <f>ROUND('Sheet1 (4)'!AC3039,2)</f>
        <v>32.96</v>
      </c>
      <c r="X3033">
        <f>ROUND('Sheet1 (4)'!AD3039,2)</f>
        <v>6.88</v>
      </c>
      <c r="Y3033" t="str">
        <f>_xlfn.XLOOKUP('Sheet1 (4)'!AB3039,'Sheet1 (3)'!B:B,'Sheet1 (3)'!D:D,"",0)</f>
        <v>グロース</v>
      </c>
    </row>
    <row r="3034" spans="1:25" x14ac:dyDescent="0.2">
      <c r="A3034">
        <v>3033</v>
      </c>
      <c r="B3034" s="1" t="str">
        <f>_xlfn.XLOOKUP('Sheet1 (4)'!AB3040,'Sheet1 (3)'!B:B,'Sheet1 (3)'!C:C,"",0)</f>
        <v>スマートドライブ</v>
      </c>
      <c r="C3034" s="1" t="str">
        <f>_xlfn.XLOOKUP('Sheet1 (4)'!AB3040,'Sheet1 (3)'!B:B,'Sheet1 (3)'!F:F,"",0)</f>
        <v>情報・通信業</v>
      </c>
      <c r="D3034" s="1">
        <f>ROUND('Sheet1 (4)'!E3040/100000000,2)</f>
        <v>0.37</v>
      </c>
      <c r="E3034" s="1">
        <f>ROUND('Sheet1 (4)'!F3040/100,2)</f>
        <v>-3.62</v>
      </c>
      <c r="F3034" s="1">
        <f>ROUND('Sheet1 (4)'!G3040/100,2)</f>
        <v>-3.19</v>
      </c>
      <c r="G3034" s="1">
        <f>ROUND('Sheet1 (4)'!H3040/100,2)</f>
        <v>-0.09</v>
      </c>
      <c r="H3034" s="1">
        <f>ROUND('Sheet1 (4)'!I3040/100,2)</f>
        <v>1.75</v>
      </c>
      <c r="I3034" s="1">
        <f>ROUND('Sheet1 (4)'!J3040/100,2)</f>
        <v>1.75</v>
      </c>
      <c r="J3034" s="1">
        <f>ROUND('Sheet1 (4)'!K3040/100,2)</f>
        <v>3.7</v>
      </c>
      <c r="K3034" s="1">
        <f>ROUND('Sheet1 (4)'!L3040/100,2)</f>
        <v>6</v>
      </c>
      <c r="L3034" s="4" t="e">
        <f>ROUND(('Sheet1 (4)'!M3040+'Sheet1 (4)'!R3040)/100,2)</f>
        <v>#VALUE!</v>
      </c>
      <c r="M3034" s="4" t="e">
        <f>ROUND(('Sheet1 (4)'!N3040+'Sheet1 (4)'!S3040)/100,2)</f>
        <v>#VALUE!</v>
      </c>
      <c r="N3034" s="4">
        <f>ROUND(('Sheet1 (4)'!O3040+'Sheet1 (4)'!T3040)/100,2)</f>
        <v>-2.2000000000000002</v>
      </c>
      <c r="O3034" s="4">
        <f>ROUND(('Sheet1 (4)'!P3040+'Sheet1 (4)'!U3040)/100,2)</f>
        <v>-1.85</v>
      </c>
      <c r="P3034" s="4">
        <f>ROUND(('Sheet1 (4)'!Q3040+'Sheet1 (4)'!V3040)/100,2)</f>
        <v>-1.85</v>
      </c>
      <c r="Q3034" s="7">
        <f>ROUND('Sheet1 (4)'!W3040/100,2)</f>
        <v>-1.0900000000000001</v>
      </c>
      <c r="R3034" s="7">
        <f>ROUND('Sheet1 (4)'!X3040/100,2)</f>
        <v>-1</v>
      </c>
      <c r="S3034" s="7">
        <f>ROUND('Sheet1 (4)'!Y3040/100,2)</f>
        <v>-0.11</v>
      </c>
      <c r="T3034" s="7">
        <f>ROUND('Sheet1 (4)'!Z3040/100,2)</f>
        <v>0.42</v>
      </c>
      <c r="U3034" s="7">
        <f>ROUND('Sheet1 (4)'!AA3040/100,2)</f>
        <v>0.42</v>
      </c>
      <c r="V3034" s="1" t="str">
        <f>'Sheet1 (4)'!AB3040&amp;".T"</f>
        <v>5137.T</v>
      </c>
      <c r="W3034">
        <f>ROUND('Sheet1 (4)'!AC3040,2)</f>
        <v>21.67</v>
      </c>
      <c r="X3034">
        <f>ROUND('Sheet1 (4)'!AD3040,2)</f>
        <v>18.59</v>
      </c>
      <c r="Y3034" t="str">
        <f>_xlfn.XLOOKUP('Sheet1 (4)'!AB3040,'Sheet1 (3)'!B:B,'Sheet1 (3)'!D:D,"",0)</f>
        <v>グロース</v>
      </c>
    </row>
    <row r="3035" spans="1:25" x14ac:dyDescent="0.2">
      <c r="A3035">
        <v>3034</v>
      </c>
      <c r="B3035" s="1" t="str">
        <f>_xlfn.XLOOKUP('Sheet1 (4)'!AB3041,'Sheet1 (3)'!B:B,'Sheet1 (3)'!C:C,"",0)</f>
        <v>スマートバリュー</v>
      </c>
      <c r="C3035" s="1" t="str">
        <f>_xlfn.XLOOKUP('Sheet1 (4)'!AB3041,'Sheet1 (3)'!B:B,'Sheet1 (3)'!F:F,"",0)</f>
        <v>情報・通信業</v>
      </c>
      <c r="D3035" s="1">
        <f>ROUND('Sheet1 (4)'!E3041/100000000,2)</f>
        <v>0.1</v>
      </c>
      <c r="E3035" s="1">
        <f>ROUND('Sheet1 (4)'!F3041/100,2)</f>
        <v>-6.05</v>
      </c>
      <c r="F3035" s="1">
        <f>ROUND('Sheet1 (4)'!G3041/100,2)</f>
        <v>-0.15</v>
      </c>
      <c r="G3035" s="1">
        <f>ROUND('Sheet1 (4)'!H3041/100,2)</f>
        <v>-0.75</v>
      </c>
      <c r="H3035" s="1">
        <f>ROUND('Sheet1 (4)'!I3041/100,2)</f>
        <v>-3.09</v>
      </c>
      <c r="I3035" s="1">
        <f>ROUND('Sheet1 (4)'!J3041/100,2)</f>
        <v>-4.41</v>
      </c>
      <c r="J3035" s="1" t="e">
        <f>ROUND('Sheet1 (4)'!K3041/100,2)</f>
        <v>#VALUE!</v>
      </c>
      <c r="K3035" s="1" t="e">
        <f>ROUND('Sheet1 (4)'!L3041/100,2)</f>
        <v>#VALUE!</v>
      </c>
      <c r="L3035" s="4">
        <f>ROUND(('Sheet1 (4)'!M3041+'Sheet1 (4)'!R3041)/100,2)</f>
        <v>-11.74</v>
      </c>
      <c r="M3035" s="4">
        <f>ROUND(('Sheet1 (4)'!N3041+'Sheet1 (4)'!S3041)/100,2)</f>
        <v>-5.79</v>
      </c>
      <c r="N3035" s="4">
        <f>ROUND(('Sheet1 (4)'!O3041+'Sheet1 (4)'!T3041)/100,2)</f>
        <v>-0.75</v>
      </c>
      <c r="O3035" s="4">
        <f>ROUND(('Sheet1 (4)'!P3041+'Sheet1 (4)'!U3041)/100,2)</f>
        <v>3.8</v>
      </c>
      <c r="P3035" s="4">
        <f>ROUND(('Sheet1 (4)'!Q3041+'Sheet1 (4)'!V3041)/100,2)</f>
        <v>13.53</v>
      </c>
      <c r="Q3035" s="7">
        <f>ROUND('Sheet1 (4)'!W3041/100,2)</f>
        <v>-0.49</v>
      </c>
      <c r="R3035" s="7">
        <f>ROUND('Sheet1 (4)'!X3041/100,2)</f>
        <v>0.01</v>
      </c>
      <c r="S3035" s="7">
        <f>ROUND('Sheet1 (4)'!Y3041/100,2)</f>
        <v>-0.04</v>
      </c>
      <c r="T3035" s="7">
        <f>ROUND('Sheet1 (4)'!Z3041/100,2)</f>
        <v>-0.17</v>
      </c>
      <c r="U3035" s="7">
        <f>ROUND('Sheet1 (4)'!AA3041/100,2)</f>
        <v>0.33</v>
      </c>
      <c r="V3035" s="1" t="str">
        <f>'Sheet1 (4)'!AB3041&amp;".T"</f>
        <v>9417.T</v>
      </c>
      <c r="W3035">
        <f>ROUND('Sheet1 (4)'!AC3041,2)</f>
        <v>4.8099999999999996</v>
      </c>
      <c r="X3035">
        <f>ROUND('Sheet1 (4)'!AD3041,2)</f>
        <v>1.73</v>
      </c>
      <c r="Y3035" t="str">
        <f>_xlfn.XLOOKUP('Sheet1 (4)'!AB3041,'Sheet1 (3)'!B:B,'Sheet1 (3)'!D:D,"",0)</f>
        <v>スタンダード</v>
      </c>
    </row>
    <row r="3036" spans="1:25" x14ac:dyDescent="0.2">
      <c r="A3036">
        <v>3035</v>
      </c>
      <c r="B3036" s="1" t="str">
        <f>_xlfn.XLOOKUP('Sheet1 (4)'!AB3042,'Sheet1 (3)'!B:B,'Sheet1 (3)'!C:C,"",0)</f>
        <v>ＳＭＣ</v>
      </c>
      <c r="C3036" s="1" t="str">
        <f>_xlfn.XLOOKUP('Sheet1 (4)'!AB3042,'Sheet1 (3)'!B:B,'Sheet1 (3)'!F:F,"",0)</f>
        <v>機械</v>
      </c>
      <c r="D3036" s="1">
        <f>ROUND('Sheet1 (4)'!E3042/100000000,2)</f>
        <v>0.63</v>
      </c>
      <c r="E3036" s="1">
        <f>ROUND('Sheet1 (4)'!F3042/100,2)</f>
        <v>1533.56</v>
      </c>
      <c r="F3036" s="1">
        <f>ROUND('Sheet1 (4)'!G3042/100,2)</f>
        <v>2278.59</v>
      </c>
      <c r="G3036" s="1">
        <f>ROUND('Sheet1 (4)'!H3042/100,2)</f>
        <v>2582.0100000000002</v>
      </c>
      <c r="H3036" s="1">
        <f>ROUND('Sheet1 (4)'!I3042/100,2)</f>
        <v>1962.26</v>
      </c>
      <c r="I3036" s="1">
        <f>ROUND('Sheet1 (4)'!J3042/100,2)</f>
        <v>1902.46</v>
      </c>
      <c r="J3036" s="1">
        <f>ROUND('Sheet1 (4)'!K3042/100,2)</f>
        <v>1921.19</v>
      </c>
      <c r="K3036" s="1">
        <f>ROUND('Sheet1 (4)'!L3042/100,2)</f>
        <v>2086.91</v>
      </c>
      <c r="L3036" s="4">
        <f>ROUND(('Sheet1 (4)'!M3042+'Sheet1 (4)'!R3042)/100,2)</f>
        <v>1939.13</v>
      </c>
      <c r="M3036" s="4">
        <f>ROUND(('Sheet1 (4)'!N3042+'Sheet1 (4)'!S3042)/100,2)</f>
        <v>398.78</v>
      </c>
      <c r="N3036" s="4">
        <f>ROUND(('Sheet1 (4)'!O3042+'Sheet1 (4)'!T3042)/100,2)</f>
        <v>145.31</v>
      </c>
      <c r="O3036" s="4">
        <f>ROUND(('Sheet1 (4)'!P3042+'Sheet1 (4)'!U3042)/100,2)</f>
        <v>-336.93</v>
      </c>
      <c r="P3036" s="4">
        <f>ROUND(('Sheet1 (4)'!Q3042+'Sheet1 (4)'!V3042)/100,2)</f>
        <v>2318.9</v>
      </c>
      <c r="Q3036" s="7">
        <f>ROUND('Sheet1 (4)'!W3042/100,2)</f>
        <v>0.09</v>
      </c>
      <c r="R3036" s="7">
        <f>ROUND('Sheet1 (4)'!X3042/100,2)</f>
        <v>0.13</v>
      </c>
      <c r="S3036" s="7">
        <f>ROUND('Sheet1 (4)'!Y3042/100,2)</f>
        <v>0.14000000000000001</v>
      </c>
      <c r="T3036" s="7">
        <f>ROUND('Sheet1 (4)'!Z3042/100,2)</f>
        <v>0.1</v>
      </c>
      <c r="U3036" s="7">
        <f>ROUND('Sheet1 (4)'!AA3042/100,2)</f>
        <v>0.08</v>
      </c>
      <c r="V3036" s="1" t="str">
        <f>'Sheet1 (4)'!AB3042&amp;".T"</f>
        <v>6273.T</v>
      </c>
      <c r="W3036">
        <f>ROUND('Sheet1 (4)'!AC3042,2)</f>
        <v>23.96</v>
      </c>
      <c r="X3036">
        <f>ROUND('Sheet1 (4)'!AD3042,2)</f>
        <v>1.77</v>
      </c>
      <c r="Y3036" t="str">
        <f>_xlfn.XLOOKUP('Sheet1 (4)'!AB3042,'Sheet1 (3)'!B:B,'Sheet1 (3)'!D:D,"",0)</f>
        <v>プライム</v>
      </c>
    </row>
    <row r="3037" spans="1:25" x14ac:dyDescent="0.2">
      <c r="A3037">
        <v>3036</v>
      </c>
      <c r="B3037" s="1" t="str">
        <f>_xlfn.XLOOKUP('Sheet1 (4)'!AB3043,'Sheet1 (3)'!B:B,'Sheet1 (3)'!C:C,"",0)</f>
        <v>Ｓｍｉｌｅ　Ｈｏｌｄｉｎｇｓ</v>
      </c>
      <c r="C3037" s="1" t="str">
        <f>_xlfn.XLOOKUP('Sheet1 (4)'!AB3043,'Sheet1 (3)'!B:B,'Sheet1 (3)'!F:F,"",0)</f>
        <v>サービス業</v>
      </c>
      <c r="D3037" s="1">
        <f>ROUND('Sheet1 (4)'!E3043/100000000,2)</f>
        <v>0.03</v>
      </c>
      <c r="E3037" s="1">
        <f>ROUND('Sheet1 (4)'!F3043/100,2)</f>
        <v>-3.82</v>
      </c>
      <c r="F3037" s="1">
        <f>ROUND('Sheet1 (4)'!G3043/100,2)</f>
        <v>-2.14</v>
      </c>
      <c r="G3037" s="1">
        <f>ROUND('Sheet1 (4)'!H3043/100,2)</f>
        <v>-0.32</v>
      </c>
      <c r="H3037" s="1">
        <f>ROUND('Sheet1 (4)'!I3043/100,2)</f>
        <v>2.33</v>
      </c>
      <c r="I3037" s="1">
        <f>ROUND('Sheet1 (4)'!J3043/100,2)</f>
        <v>4.1100000000000003</v>
      </c>
      <c r="J3037" s="1" t="e">
        <f>ROUND('Sheet1 (4)'!K3043/100,2)</f>
        <v>#VALUE!</v>
      </c>
      <c r="K3037" s="1" t="e">
        <f>ROUND('Sheet1 (4)'!L3043/100,2)</f>
        <v>#VALUE!</v>
      </c>
      <c r="L3037" s="4">
        <f>ROUND(('Sheet1 (4)'!M3043+'Sheet1 (4)'!R3043)/100,2)</f>
        <v>-7.26</v>
      </c>
      <c r="M3037" s="4">
        <f>ROUND(('Sheet1 (4)'!N3043+'Sheet1 (4)'!S3043)/100,2)</f>
        <v>12.55</v>
      </c>
      <c r="N3037" s="4">
        <f>ROUND(('Sheet1 (4)'!O3043+'Sheet1 (4)'!T3043)/100,2)</f>
        <v>8.3000000000000007</v>
      </c>
      <c r="O3037" s="4">
        <f>ROUND(('Sheet1 (4)'!P3043+'Sheet1 (4)'!U3043)/100,2)</f>
        <v>7.52</v>
      </c>
      <c r="P3037" s="4">
        <f>ROUND(('Sheet1 (4)'!Q3043+'Sheet1 (4)'!V3043)/100,2)</f>
        <v>5.16</v>
      </c>
      <c r="Q3037" s="7">
        <f>ROUND('Sheet1 (4)'!W3043/100,2)</f>
        <v>0.11</v>
      </c>
      <c r="R3037" s="7">
        <f>ROUND('Sheet1 (4)'!X3043/100,2)</f>
        <v>0.12</v>
      </c>
      <c r="S3037" s="7">
        <f>ROUND('Sheet1 (4)'!Y3043/100,2)</f>
        <v>0.03</v>
      </c>
      <c r="T3037" s="7">
        <f>ROUND('Sheet1 (4)'!Z3043/100,2)</f>
        <v>0.02</v>
      </c>
      <c r="U3037" s="7">
        <f>ROUND('Sheet1 (4)'!AA3043/100,2)</f>
        <v>0.02</v>
      </c>
      <c r="V3037" s="1" t="str">
        <f>'Sheet1 (4)'!AB3043&amp;".T"</f>
        <v>7084.T</v>
      </c>
      <c r="W3037">
        <f>ROUND('Sheet1 (4)'!AC3043,2)</f>
        <v>32.549999999999997</v>
      </c>
      <c r="X3037">
        <f>ROUND('Sheet1 (4)'!AD3043,2)</f>
        <v>1.24</v>
      </c>
      <c r="Y3037" t="str">
        <f>_xlfn.XLOOKUP('Sheet1 (4)'!AB3043,'Sheet1 (3)'!B:B,'Sheet1 (3)'!D:D,"",0)</f>
        <v>グロース</v>
      </c>
    </row>
    <row r="3038" spans="1:25" x14ac:dyDescent="0.2">
      <c r="A3038">
        <v>3037</v>
      </c>
      <c r="B3038" s="1" t="str">
        <f>_xlfn.XLOOKUP('Sheet1 (4)'!AB3044,'Sheet1 (3)'!B:B,'Sheet1 (3)'!C:C,"",0)</f>
        <v>ＳＭＫ</v>
      </c>
      <c r="C3038" s="1" t="str">
        <f>_xlfn.XLOOKUP('Sheet1 (4)'!AB3044,'Sheet1 (3)'!B:B,'Sheet1 (3)'!F:F,"",0)</f>
        <v>電気機器</v>
      </c>
      <c r="D3038" s="1">
        <f>ROUND('Sheet1 (4)'!E3044/100000000,2)</f>
        <v>0.06</v>
      </c>
      <c r="E3038" s="1">
        <f>ROUND('Sheet1 (4)'!F3044/100,2)</f>
        <v>10.71</v>
      </c>
      <c r="F3038" s="1">
        <f>ROUND('Sheet1 (4)'!G3044/100,2)</f>
        <v>7.05</v>
      </c>
      <c r="G3038" s="1">
        <f>ROUND('Sheet1 (4)'!H3044/100,2)</f>
        <v>11.28</v>
      </c>
      <c r="H3038" s="1">
        <f>ROUND('Sheet1 (4)'!I3044/100,2)</f>
        <v>-12.43</v>
      </c>
      <c r="I3038" s="1">
        <f>ROUND('Sheet1 (4)'!J3044/100,2)</f>
        <v>-2.19</v>
      </c>
      <c r="J3038" s="1" t="e">
        <f>ROUND('Sheet1 (4)'!K3044/100,2)</f>
        <v>#VALUE!</v>
      </c>
      <c r="K3038" s="1" t="e">
        <f>ROUND('Sheet1 (4)'!L3044/100,2)</f>
        <v>#VALUE!</v>
      </c>
      <c r="L3038" s="4">
        <f>ROUND(('Sheet1 (4)'!M3044+'Sheet1 (4)'!R3044)/100,2)</f>
        <v>23.28</v>
      </c>
      <c r="M3038" s="4">
        <f>ROUND(('Sheet1 (4)'!N3044+'Sheet1 (4)'!S3044)/100,2)</f>
        <v>8.02</v>
      </c>
      <c r="N3038" s="4">
        <f>ROUND(('Sheet1 (4)'!O3044+'Sheet1 (4)'!T3044)/100,2)</f>
        <v>16.47</v>
      </c>
      <c r="O3038" s="4">
        <f>ROUND(('Sheet1 (4)'!P3044+'Sheet1 (4)'!U3044)/100,2)</f>
        <v>21.02</v>
      </c>
      <c r="P3038" s="4">
        <f>ROUND(('Sheet1 (4)'!Q3044+'Sheet1 (4)'!V3044)/100,2)</f>
        <v>2.23</v>
      </c>
      <c r="Q3038" s="7">
        <f>ROUND('Sheet1 (4)'!W3044/100,2)</f>
        <v>7.0000000000000007E-2</v>
      </c>
      <c r="R3038" s="7">
        <f>ROUND('Sheet1 (4)'!X3044/100,2)</f>
        <v>0.1</v>
      </c>
      <c r="S3038" s="7">
        <f>ROUND('Sheet1 (4)'!Y3044/100,2)</f>
        <v>0.04</v>
      </c>
      <c r="T3038" s="7">
        <f>ROUND('Sheet1 (4)'!Z3044/100,2)</f>
        <v>-0.02</v>
      </c>
      <c r="U3038" s="7">
        <f>ROUND('Sheet1 (4)'!AA3044/100,2)</f>
        <v>-0.06</v>
      </c>
      <c r="V3038" s="1" t="str">
        <f>'Sheet1 (4)'!AB3044&amp;".T"</f>
        <v>6798.T</v>
      </c>
      <c r="W3038" t="e">
        <f>ROUND('Sheet1 (4)'!AC3044,2)</f>
        <v>#VALUE!</v>
      </c>
      <c r="X3038">
        <f>ROUND('Sheet1 (4)'!AD3044,2)</f>
        <v>0.49</v>
      </c>
      <c r="Y3038" t="str">
        <f>_xlfn.XLOOKUP('Sheet1 (4)'!AB3044,'Sheet1 (3)'!B:B,'Sheet1 (3)'!D:D,"",0)</f>
        <v>プライム</v>
      </c>
    </row>
    <row r="3039" spans="1:25" x14ac:dyDescent="0.2">
      <c r="A3039">
        <v>3038</v>
      </c>
      <c r="B3039" s="1" t="str">
        <f>_xlfn.XLOOKUP('Sheet1 (4)'!AB3045,'Sheet1 (3)'!B:B,'Sheet1 (3)'!C:C,"",0)</f>
        <v>ＳＭＮ</v>
      </c>
      <c r="C3039" s="1" t="str">
        <f>_xlfn.XLOOKUP('Sheet1 (4)'!AB3045,'Sheet1 (3)'!B:B,'Sheet1 (3)'!F:F,"",0)</f>
        <v>サービス業</v>
      </c>
      <c r="D3039" s="1">
        <f>ROUND('Sheet1 (4)'!E3045/100000000,2)</f>
        <v>0.15</v>
      </c>
      <c r="E3039" s="1">
        <f>ROUND('Sheet1 (4)'!F3045/100,2)</f>
        <v>3.04</v>
      </c>
      <c r="F3039" s="1">
        <f>ROUND('Sheet1 (4)'!G3045/100,2)</f>
        <v>1.28</v>
      </c>
      <c r="G3039" s="1">
        <f>ROUND('Sheet1 (4)'!H3045/100,2)</f>
        <v>0.18</v>
      </c>
      <c r="H3039" s="1">
        <f>ROUND('Sheet1 (4)'!I3045/100,2)</f>
        <v>1.02</v>
      </c>
      <c r="I3039" s="1">
        <f>ROUND('Sheet1 (4)'!J3045/100,2)</f>
        <v>2.39</v>
      </c>
      <c r="J3039" s="1" t="e">
        <f>ROUND('Sheet1 (4)'!K3045/100,2)</f>
        <v>#VALUE!</v>
      </c>
      <c r="K3039" s="1" t="e">
        <f>ROUND('Sheet1 (4)'!L3045/100,2)</f>
        <v>#VALUE!</v>
      </c>
      <c r="L3039" s="4">
        <f>ROUND(('Sheet1 (4)'!M3045+'Sheet1 (4)'!R3045)/100,2)</f>
        <v>-16.059999999999999</v>
      </c>
      <c r="M3039" s="4">
        <f>ROUND(('Sheet1 (4)'!N3045+'Sheet1 (4)'!S3045)/100,2)</f>
        <v>2.2000000000000002</v>
      </c>
      <c r="N3039" s="4">
        <f>ROUND(('Sheet1 (4)'!O3045+'Sheet1 (4)'!T3045)/100,2)</f>
        <v>1.06</v>
      </c>
      <c r="O3039" s="4">
        <f>ROUND(('Sheet1 (4)'!P3045+'Sheet1 (4)'!U3045)/100,2)</f>
        <v>0.57999999999999996</v>
      </c>
      <c r="P3039" s="4">
        <f>ROUND(('Sheet1 (4)'!Q3045+'Sheet1 (4)'!V3045)/100,2)</f>
        <v>12.19</v>
      </c>
      <c r="Q3039" s="7">
        <f>ROUND('Sheet1 (4)'!W3045/100,2)</f>
        <v>-0.01</v>
      </c>
      <c r="R3039" s="7">
        <f>ROUND('Sheet1 (4)'!X3045/100,2)</f>
        <v>-0.05</v>
      </c>
      <c r="S3039" s="7">
        <f>ROUND('Sheet1 (4)'!Y3045/100,2)</f>
        <v>-0.02</v>
      </c>
      <c r="T3039" s="7">
        <f>ROUND('Sheet1 (4)'!Z3045/100,2)</f>
        <v>-0.24</v>
      </c>
      <c r="U3039" s="7">
        <f>ROUND('Sheet1 (4)'!AA3045/100,2)</f>
        <v>0.08</v>
      </c>
      <c r="V3039" s="1" t="str">
        <f>'Sheet1 (4)'!AB3045&amp;".T"</f>
        <v>6185.T</v>
      </c>
      <c r="W3039">
        <f>ROUND('Sheet1 (4)'!AC3045,2)</f>
        <v>14.34</v>
      </c>
      <c r="X3039">
        <f>ROUND('Sheet1 (4)'!AD3045,2)</f>
        <v>1.64</v>
      </c>
      <c r="Y3039" t="str">
        <f>_xlfn.XLOOKUP('Sheet1 (4)'!AB3045,'Sheet1 (3)'!B:B,'Sheet1 (3)'!D:D,"",0)</f>
        <v>スタンダード</v>
      </c>
    </row>
    <row r="3040" spans="1:25" x14ac:dyDescent="0.2">
      <c r="A3040">
        <v>3039</v>
      </c>
      <c r="B3040" s="1" t="str">
        <f>_xlfn.XLOOKUP('Sheet1 (4)'!AB3046,'Sheet1 (3)'!B:B,'Sheet1 (3)'!C:C,"",0)</f>
        <v>エス・エム・エス</v>
      </c>
      <c r="C3040" s="1" t="str">
        <f>_xlfn.XLOOKUP('Sheet1 (4)'!AB3046,'Sheet1 (3)'!B:B,'Sheet1 (3)'!F:F,"",0)</f>
        <v>サービス業</v>
      </c>
      <c r="D3040" s="1">
        <f>ROUND('Sheet1 (4)'!E3046/100000000,2)</f>
        <v>0.82</v>
      </c>
      <c r="E3040" s="1">
        <f>ROUND('Sheet1 (4)'!F3046/100,2)</f>
        <v>54.7</v>
      </c>
      <c r="F3040" s="1">
        <f>ROUND('Sheet1 (4)'!G3046/100,2)</f>
        <v>63.19</v>
      </c>
      <c r="G3040" s="1">
        <f>ROUND('Sheet1 (4)'!H3046/100,2)</f>
        <v>72.81</v>
      </c>
      <c r="H3040" s="1">
        <f>ROUND('Sheet1 (4)'!I3046/100,2)</f>
        <v>82.7</v>
      </c>
      <c r="I3040" s="1">
        <f>ROUND('Sheet1 (4)'!J3046/100,2)</f>
        <v>63.36</v>
      </c>
      <c r="J3040" s="1">
        <f>ROUND('Sheet1 (4)'!K3046/100,2)</f>
        <v>72.67</v>
      </c>
      <c r="K3040" s="1">
        <f>ROUND('Sheet1 (4)'!L3046/100,2)</f>
        <v>83.01</v>
      </c>
      <c r="L3040" s="4">
        <f>ROUND(('Sheet1 (4)'!M3046+'Sheet1 (4)'!R3046)/100,2)</f>
        <v>49.86</v>
      </c>
      <c r="M3040" s="4">
        <f>ROUND(('Sheet1 (4)'!N3046+'Sheet1 (4)'!S3046)/100,2)</f>
        <v>77.39</v>
      </c>
      <c r="N3040" s="4">
        <f>ROUND(('Sheet1 (4)'!O3046+'Sheet1 (4)'!T3046)/100,2)</f>
        <v>47.41</v>
      </c>
      <c r="O3040" s="4">
        <f>ROUND(('Sheet1 (4)'!P3046+'Sheet1 (4)'!U3046)/100,2)</f>
        <v>60.34</v>
      </c>
      <c r="P3040" s="4">
        <f>ROUND(('Sheet1 (4)'!Q3046+'Sheet1 (4)'!V3046)/100,2)</f>
        <v>17.350000000000001</v>
      </c>
      <c r="Q3040" s="7">
        <f>ROUND('Sheet1 (4)'!W3046/100,2)</f>
        <v>0.23</v>
      </c>
      <c r="R3040" s="7">
        <f>ROUND('Sheet1 (4)'!X3046/100,2)</f>
        <v>0.21</v>
      </c>
      <c r="S3040" s="7">
        <f>ROUND('Sheet1 (4)'!Y3046/100,2)</f>
        <v>0.19</v>
      </c>
      <c r="T3040" s="7">
        <f>ROUND('Sheet1 (4)'!Z3046/100,2)</f>
        <v>0.17</v>
      </c>
      <c r="U3040" s="7">
        <f>ROUND('Sheet1 (4)'!AA3046/100,2)</f>
        <v>0.13</v>
      </c>
      <c r="V3040" s="1" t="str">
        <f>'Sheet1 (4)'!AB3046&amp;".T"</f>
        <v>2175.T</v>
      </c>
      <c r="W3040">
        <f>ROUND('Sheet1 (4)'!AC3046,2)</f>
        <v>15.33</v>
      </c>
      <c r="X3040">
        <f>ROUND('Sheet1 (4)'!AD3046,2)</f>
        <v>2.52</v>
      </c>
      <c r="Y3040" t="str">
        <f>_xlfn.XLOOKUP('Sheet1 (4)'!AB3046,'Sheet1 (3)'!B:B,'Sheet1 (3)'!D:D,"",0)</f>
        <v>プライム</v>
      </c>
    </row>
    <row r="3041" spans="1:25" x14ac:dyDescent="0.2">
      <c r="A3041">
        <v>3040</v>
      </c>
      <c r="B3041" s="1" t="str">
        <f>_xlfn.XLOOKUP('Sheet1 (4)'!AB3047,'Sheet1 (3)'!B:B,'Sheet1 (3)'!C:C,"",0)</f>
        <v>エス・エム・エス・データテック</v>
      </c>
      <c r="C3041" s="1" t="str">
        <f>_xlfn.XLOOKUP('Sheet1 (4)'!AB3047,'Sheet1 (3)'!B:B,'Sheet1 (3)'!F:F,"",0)</f>
        <v>情報・通信業</v>
      </c>
      <c r="D3041" s="1">
        <f>ROUND('Sheet1 (4)'!E3047/100000000,2)</f>
        <v>0.01</v>
      </c>
      <c r="E3041" s="1" t="e">
        <f>ROUND('Sheet1 (4)'!F3047/100,2)</f>
        <v>#VALUE!</v>
      </c>
      <c r="F3041" s="1" t="e">
        <f>ROUND('Sheet1 (4)'!G3047/100,2)</f>
        <v>#VALUE!</v>
      </c>
      <c r="G3041" s="1">
        <f>ROUND('Sheet1 (4)'!H3047/100,2)</f>
        <v>1.23</v>
      </c>
      <c r="H3041" s="1">
        <f>ROUND('Sheet1 (4)'!I3047/100,2)</f>
        <v>1.77</v>
      </c>
      <c r="I3041" s="1">
        <f>ROUND('Sheet1 (4)'!J3047/100,2)</f>
        <v>1.22</v>
      </c>
      <c r="J3041" s="1" t="e">
        <f>ROUND('Sheet1 (4)'!K3047/100,2)</f>
        <v>#VALUE!</v>
      </c>
      <c r="K3041" s="1" t="e">
        <f>ROUND('Sheet1 (4)'!L3047/100,2)</f>
        <v>#VALUE!</v>
      </c>
      <c r="L3041" s="4" t="e">
        <f>ROUND(('Sheet1 (4)'!M3047+'Sheet1 (4)'!R3047)/100,2)</f>
        <v>#VALUE!</v>
      </c>
      <c r="M3041" s="4" t="e">
        <f>ROUND(('Sheet1 (4)'!N3047+'Sheet1 (4)'!S3047)/100,2)</f>
        <v>#VALUE!</v>
      </c>
      <c r="N3041" s="4" t="e">
        <f>ROUND(('Sheet1 (4)'!O3047+'Sheet1 (4)'!T3047)/100,2)</f>
        <v>#VALUE!</v>
      </c>
      <c r="O3041" s="4" t="e">
        <f>ROUND(('Sheet1 (4)'!P3047+'Sheet1 (4)'!U3047)/100,2)</f>
        <v>#VALUE!</v>
      </c>
      <c r="P3041" s="4">
        <f>ROUND(('Sheet1 (4)'!Q3047+'Sheet1 (4)'!V3047)/100,2)</f>
        <v>-0.4</v>
      </c>
      <c r="Q3041" s="7" t="e">
        <f>ROUND('Sheet1 (4)'!W3047/100,2)</f>
        <v>#VALUE!</v>
      </c>
      <c r="R3041" s="7" t="e">
        <f>ROUND('Sheet1 (4)'!X3047/100,2)</f>
        <v>#VALUE!</v>
      </c>
      <c r="S3041" s="7" t="e">
        <f>ROUND('Sheet1 (4)'!Y3047/100,2)</f>
        <v>#VALUE!</v>
      </c>
      <c r="T3041" s="7">
        <f>ROUND('Sheet1 (4)'!Z3047/100,2)</f>
        <v>0.15</v>
      </c>
      <c r="U3041" s="7">
        <f>ROUND('Sheet1 (4)'!AA3047/100,2)</f>
        <v>0.09</v>
      </c>
      <c r="V3041" s="1" t="str">
        <f>'Sheet1 (4)'!AB3047&amp;".T"</f>
        <v>317A.T</v>
      </c>
      <c r="W3041">
        <f>ROUND('Sheet1 (4)'!AC3047,2)</f>
        <v>11.55</v>
      </c>
      <c r="X3041" t="e">
        <f>ROUND('Sheet1 (4)'!AD3047,2)</f>
        <v>#VALUE!</v>
      </c>
      <c r="Y3041" t="str">
        <f>_xlfn.XLOOKUP('Sheet1 (4)'!AB3047,'Sheet1 (3)'!B:B,'Sheet1 (3)'!D:D,"",0)</f>
        <v>PRO Market</v>
      </c>
    </row>
    <row r="3042" spans="1:25" x14ac:dyDescent="0.2">
      <c r="A3042">
        <v>3041</v>
      </c>
      <c r="B3042" s="1" t="str">
        <f>_xlfn.XLOOKUP('Sheet1 (4)'!AB3048,'Sheet1 (3)'!B:B,'Sheet1 (3)'!C:C,"",0)</f>
        <v>ソーバル</v>
      </c>
      <c r="C3042" s="1" t="str">
        <f>_xlfn.XLOOKUP('Sheet1 (4)'!AB3048,'Sheet1 (3)'!B:B,'Sheet1 (3)'!F:F,"",0)</f>
        <v>サービス業</v>
      </c>
      <c r="D3042" s="1">
        <f>ROUND('Sheet1 (4)'!E3048/100000000,2)</f>
        <v>0.08</v>
      </c>
      <c r="E3042" s="1">
        <f>ROUND('Sheet1 (4)'!F3048/100,2)</f>
        <v>2.5099999999999998</v>
      </c>
      <c r="F3042" s="1">
        <f>ROUND('Sheet1 (4)'!G3048/100,2)</f>
        <v>6.03</v>
      </c>
      <c r="G3042" s="1">
        <f>ROUND('Sheet1 (4)'!H3048/100,2)</f>
        <v>6.44</v>
      </c>
      <c r="H3042" s="1">
        <f>ROUND('Sheet1 (4)'!I3048/100,2)</f>
        <v>6.71</v>
      </c>
      <c r="I3042" s="1">
        <f>ROUND('Sheet1 (4)'!J3048/100,2)</f>
        <v>6.12</v>
      </c>
      <c r="J3042" s="1" t="e">
        <f>ROUND('Sheet1 (4)'!K3048/100,2)</f>
        <v>#VALUE!</v>
      </c>
      <c r="K3042" s="1" t="e">
        <f>ROUND('Sheet1 (4)'!L3048/100,2)</f>
        <v>#VALUE!</v>
      </c>
      <c r="L3042" s="4">
        <f>ROUND(('Sheet1 (4)'!M3048+'Sheet1 (4)'!R3048)/100,2)</f>
        <v>3.56</v>
      </c>
      <c r="M3042" s="4">
        <f>ROUND(('Sheet1 (4)'!N3048+'Sheet1 (4)'!S3048)/100,2)</f>
        <v>4.2</v>
      </c>
      <c r="N3042" s="4">
        <f>ROUND(('Sheet1 (4)'!O3048+'Sheet1 (4)'!T3048)/100,2)</f>
        <v>9.25</v>
      </c>
      <c r="O3042" s="4">
        <f>ROUND(('Sheet1 (4)'!P3048+'Sheet1 (4)'!U3048)/100,2)</f>
        <v>0.78</v>
      </c>
      <c r="P3042" s="4">
        <f>ROUND(('Sheet1 (4)'!Q3048+'Sheet1 (4)'!V3048)/100,2)</f>
        <v>11.14</v>
      </c>
      <c r="Q3042" s="7">
        <f>ROUND('Sheet1 (4)'!W3048/100,2)</f>
        <v>0.12</v>
      </c>
      <c r="R3042" s="7">
        <f>ROUND('Sheet1 (4)'!X3048/100,2)</f>
        <v>0.13</v>
      </c>
      <c r="S3042" s="7">
        <f>ROUND('Sheet1 (4)'!Y3048/100,2)</f>
        <v>0.19</v>
      </c>
      <c r="T3042" s="7">
        <f>ROUND('Sheet1 (4)'!Z3048/100,2)</f>
        <v>0.13</v>
      </c>
      <c r="U3042" s="7">
        <f>ROUND('Sheet1 (4)'!AA3048/100,2)</f>
        <v>0.1</v>
      </c>
      <c r="V3042" s="1" t="str">
        <f>'Sheet1 (4)'!AB3048&amp;".T"</f>
        <v>2186.T</v>
      </c>
      <c r="W3042">
        <f>ROUND('Sheet1 (4)'!AC3048,2)</f>
        <v>17.2</v>
      </c>
      <c r="X3042">
        <f>ROUND('Sheet1 (4)'!AD3048,2)</f>
        <v>1.61</v>
      </c>
      <c r="Y3042" t="str">
        <f>_xlfn.XLOOKUP('Sheet1 (4)'!AB3048,'Sheet1 (3)'!B:B,'Sheet1 (3)'!D:D,"",0)</f>
        <v>スタンダード</v>
      </c>
    </row>
    <row r="3043" spans="1:25" x14ac:dyDescent="0.2">
      <c r="A3043">
        <v>3042</v>
      </c>
      <c r="B3043" s="1" t="str">
        <f>_xlfn.XLOOKUP('Sheet1 (4)'!AB3049,'Sheet1 (3)'!B:B,'Sheet1 (3)'!C:C,"",0)</f>
        <v>ソーシャルワイヤー</v>
      </c>
      <c r="C3043" s="1" t="str">
        <f>_xlfn.XLOOKUP('Sheet1 (4)'!AB3049,'Sheet1 (3)'!B:B,'Sheet1 (3)'!F:F,"",0)</f>
        <v>情報・通信業</v>
      </c>
      <c r="D3043" s="1">
        <f>ROUND('Sheet1 (4)'!E3049/100000000,2)</f>
        <v>0.12</v>
      </c>
      <c r="E3043" s="1">
        <f>ROUND('Sheet1 (4)'!F3049/100,2)</f>
        <v>1.26</v>
      </c>
      <c r="F3043" s="1">
        <f>ROUND('Sheet1 (4)'!G3049/100,2)</f>
        <v>1.64</v>
      </c>
      <c r="G3043" s="1">
        <f>ROUND('Sheet1 (4)'!H3049/100,2)</f>
        <v>-2.12</v>
      </c>
      <c r="H3043" s="1">
        <f>ROUND('Sheet1 (4)'!I3049/100,2)</f>
        <v>-0.03</v>
      </c>
      <c r="I3043" s="1">
        <f>ROUND('Sheet1 (4)'!J3049/100,2)</f>
        <v>1.37</v>
      </c>
      <c r="J3043" s="1" t="e">
        <f>ROUND('Sheet1 (4)'!K3049/100,2)</f>
        <v>#VALUE!</v>
      </c>
      <c r="K3043" s="1" t="e">
        <f>ROUND('Sheet1 (4)'!L3049/100,2)</f>
        <v>#VALUE!</v>
      </c>
      <c r="L3043" s="4">
        <f>ROUND(('Sheet1 (4)'!M3049+'Sheet1 (4)'!R3049)/100,2)</f>
        <v>-1.58</v>
      </c>
      <c r="M3043" s="4">
        <f>ROUND(('Sheet1 (4)'!N3049+'Sheet1 (4)'!S3049)/100,2)</f>
        <v>2.97</v>
      </c>
      <c r="N3043" s="4">
        <f>ROUND(('Sheet1 (4)'!O3049+'Sheet1 (4)'!T3049)/100,2)</f>
        <v>-3.14</v>
      </c>
      <c r="O3043" s="4">
        <f>ROUND(('Sheet1 (4)'!P3049+'Sheet1 (4)'!U3049)/100,2)</f>
        <v>13.1</v>
      </c>
      <c r="P3043" s="4">
        <f>ROUND(('Sheet1 (4)'!Q3049+'Sheet1 (4)'!V3049)/100,2)</f>
        <v>-0.3</v>
      </c>
      <c r="Q3043" s="7">
        <f>ROUND('Sheet1 (4)'!W3049/100,2)</f>
        <v>-0.13</v>
      </c>
      <c r="R3043" s="7">
        <f>ROUND('Sheet1 (4)'!X3049/100,2)</f>
        <v>0.03</v>
      </c>
      <c r="S3043" s="7">
        <f>ROUND('Sheet1 (4)'!Y3049/100,2)</f>
        <v>-1.38</v>
      </c>
      <c r="T3043" s="7">
        <f>ROUND('Sheet1 (4)'!Z3049/100,2)</f>
        <v>-0.99</v>
      </c>
      <c r="U3043" s="7">
        <f>ROUND('Sheet1 (4)'!AA3049/100,2)</f>
        <v>0.21</v>
      </c>
      <c r="V3043" s="1" t="str">
        <f>'Sheet1 (4)'!AB3049&amp;".T"</f>
        <v>3929.T</v>
      </c>
      <c r="W3043">
        <f>ROUND('Sheet1 (4)'!AC3049,2)</f>
        <v>15.5</v>
      </c>
      <c r="X3043">
        <f>ROUND('Sheet1 (4)'!AD3049,2)</f>
        <v>1.92</v>
      </c>
      <c r="Y3043" t="str">
        <f>_xlfn.XLOOKUP('Sheet1 (4)'!AB3049,'Sheet1 (3)'!B:B,'Sheet1 (3)'!D:D,"",0)</f>
        <v>グロース</v>
      </c>
    </row>
    <row r="3044" spans="1:25" x14ac:dyDescent="0.2">
      <c r="A3044">
        <v>3043</v>
      </c>
      <c r="B3044" s="1" t="str">
        <f>_xlfn.XLOOKUP('Sheet1 (4)'!AB3050,'Sheet1 (3)'!B:B,'Sheet1 (3)'!C:C,"",0)</f>
        <v>ソシオネクスト</v>
      </c>
      <c r="C3044" s="1" t="str">
        <f>_xlfn.XLOOKUP('Sheet1 (4)'!AB3050,'Sheet1 (3)'!B:B,'Sheet1 (3)'!F:F,"",0)</f>
        <v>電気機器</v>
      </c>
      <c r="D3044" s="1">
        <f>ROUND('Sheet1 (4)'!E3050/100000000,2)</f>
        <v>1.75</v>
      </c>
      <c r="E3044" s="1">
        <f>ROUND('Sheet1 (4)'!F3050/100,2)</f>
        <v>15.52</v>
      </c>
      <c r="F3044" s="1">
        <f>ROUND('Sheet1 (4)'!G3050/100,2)</f>
        <v>84.63</v>
      </c>
      <c r="G3044" s="1">
        <f>ROUND('Sheet1 (4)'!H3050/100,2)</f>
        <v>217.11</v>
      </c>
      <c r="H3044" s="1">
        <f>ROUND('Sheet1 (4)'!I3050/100,2)</f>
        <v>355.1</v>
      </c>
      <c r="I3044" s="1">
        <f>ROUND('Sheet1 (4)'!J3050/100,2)</f>
        <v>250</v>
      </c>
      <c r="J3044" s="1">
        <f>ROUND('Sheet1 (4)'!K3050/100,2)</f>
        <v>185.03</v>
      </c>
      <c r="K3044" s="1">
        <f>ROUND('Sheet1 (4)'!L3050/100,2)</f>
        <v>291.92</v>
      </c>
      <c r="L3044" s="4" t="e">
        <f>ROUND(('Sheet1 (4)'!M3050+'Sheet1 (4)'!R3050)/100,2)</f>
        <v>#VALUE!</v>
      </c>
      <c r="M3044" s="4" t="e">
        <f>ROUND(('Sheet1 (4)'!N3050+'Sheet1 (4)'!S3050)/100,2)</f>
        <v>#VALUE!</v>
      </c>
      <c r="N3044" s="4">
        <f>ROUND(('Sheet1 (4)'!O3050+'Sheet1 (4)'!T3050)/100,2)</f>
        <v>-17.059999999999999</v>
      </c>
      <c r="O3044" s="4">
        <f>ROUND(('Sheet1 (4)'!P3050+'Sheet1 (4)'!U3050)/100,2)</f>
        <v>297.27</v>
      </c>
      <c r="P3044" s="4">
        <f>ROUND(('Sheet1 (4)'!Q3050+'Sheet1 (4)'!V3050)/100,2)</f>
        <v>173.14</v>
      </c>
      <c r="Q3044" s="7" t="e">
        <f>ROUND('Sheet1 (4)'!W3050/100,2)</f>
        <v>#VALUE!</v>
      </c>
      <c r="R3044" s="7">
        <f>ROUND('Sheet1 (4)'!X3050/100,2)</f>
        <v>0.09</v>
      </c>
      <c r="S3044" s="7">
        <f>ROUND('Sheet1 (4)'!Y3050/100,2)</f>
        <v>0.2</v>
      </c>
      <c r="T3044" s="7">
        <f>ROUND('Sheet1 (4)'!Z3050/100,2)</f>
        <v>0.22</v>
      </c>
      <c r="U3044" s="7">
        <f>ROUND('Sheet1 (4)'!AA3050/100,2)</f>
        <v>0.15</v>
      </c>
      <c r="V3044" s="1" t="str">
        <f>'Sheet1 (4)'!AB3050&amp;".T"</f>
        <v>6526.T</v>
      </c>
      <c r="W3044">
        <f>ROUND('Sheet1 (4)'!AC3050,2)</f>
        <v>42.03</v>
      </c>
      <c r="X3044">
        <f>ROUND('Sheet1 (4)'!AD3050,2)</f>
        <v>3.2</v>
      </c>
      <c r="Y3044" t="str">
        <f>_xlfn.XLOOKUP('Sheet1 (4)'!AB3050,'Sheet1 (3)'!B:B,'Sheet1 (3)'!D:D,"",0)</f>
        <v>プライム</v>
      </c>
    </row>
    <row r="3045" spans="1:25" x14ac:dyDescent="0.2">
      <c r="A3045">
        <v>3044</v>
      </c>
      <c r="B3045" s="1" t="str">
        <f>_xlfn.XLOOKUP('Sheet1 (4)'!AB3051,'Sheet1 (3)'!B:B,'Sheet1 (3)'!C:C,"",0)</f>
        <v>ソケッツ</v>
      </c>
      <c r="C3045" s="1" t="str">
        <f>_xlfn.XLOOKUP('Sheet1 (4)'!AB3051,'Sheet1 (3)'!B:B,'Sheet1 (3)'!F:F,"",0)</f>
        <v>情報・通信業</v>
      </c>
      <c r="D3045" s="1">
        <f>ROUND('Sheet1 (4)'!E3051/100000000,2)</f>
        <v>0.02</v>
      </c>
      <c r="E3045" s="1" t="e">
        <f>ROUND('Sheet1 (4)'!F3051/100,2)</f>
        <v>#VALUE!</v>
      </c>
      <c r="F3045" s="1" t="e">
        <f>ROUND('Sheet1 (4)'!G3051/100,2)</f>
        <v>#VALUE!</v>
      </c>
      <c r="G3045" s="1" t="e">
        <f>ROUND('Sheet1 (4)'!H3051/100,2)</f>
        <v>#VALUE!</v>
      </c>
      <c r="H3045" s="1" t="e">
        <f>ROUND('Sheet1 (4)'!I3051/100,2)</f>
        <v>#VALUE!</v>
      </c>
      <c r="I3045" s="1">
        <f>ROUND('Sheet1 (4)'!J3051/100,2)</f>
        <v>-4.43</v>
      </c>
      <c r="J3045" s="1" t="e">
        <f>ROUND('Sheet1 (4)'!K3051/100,2)</f>
        <v>#VALUE!</v>
      </c>
      <c r="K3045" s="1" t="e">
        <f>ROUND('Sheet1 (4)'!L3051/100,2)</f>
        <v>#VALUE!</v>
      </c>
      <c r="L3045" s="4" t="e">
        <f>ROUND(('Sheet1 (4)'!M3051+'Sheet1 (4)'!R3051)/100,2)</f>
        <v>#VALUE!</v>
      </c>
      <c r="M3045" s="4" t="e">
        <f>ROUND(('Sheet1 (4)'!N3051+'Sheet1 (4)'!S3051)/100,2)</f>
        <v>#VALUE!</v>
      </c>
      <c r="N3045" s="4" t="e">
        <f>ROUND(('Sheet1 (4)'!O3051+'Sheet1 (4)'!T3051)/100,2)</f>
        <v>#VALUE!</v>
      </c>
      <c r="O3045" s="4" t="e">
        <f>ROUND(('Sheet1 (4)'!P3051+'Sheet1 (4)'!U3051)/100,2)</f>
        <v>#VALUE!</v>
      </c>
      <c r="P3045" s="4">
        <f>ROUND(('Sheet1 (4)'!Q3051+'Sheet1 (4)'!V3051)/100,2)</f>
        <v>-3.68</v>
      </c>
      <c r="Q3045" s="7" t="e">
        <f>ROUND('Sheet1 (4)'!W3051/100,2)</f>
        <v>#VALUE!</v>
      </c>
      <c r="R3045" s="7" t="e">
        <f>ROUND('Sheet1 (4)'!X3051/100,2)</f>
        <v>#VALUE!</v>
      </c>
      <c r="S3045" s="7" t="e">
        <f>ROUND('Sheet1 (4)'!Y3051/100,2)</f>
        <v>#VALUE!</v>
      </c>
      <c r="T3045" s="7" t="e">
        <f>ROUND('Sheet1 (4)'!Z3051/100,2)</f>
        <v>#VALUE!</v>
      </c>
      <c r="U3045" s="7">
        <f>ROUND('Sheet1 (4)'!AA3051/100,2)</f>
        <v>-0.45</v>
      </c>
      <c r="V3045" s="1" t="str">
        <f>'Sheet1 (4)'!AB3051&amp;".T"</f>
        <v>3634.T</v>
      </c>
      <c r="W3045" t="e">
        <f>ROUND('Sheet1 (4)'!AC3051,2)</f>
        <v>#VALUE!</v>
      </c>
      <c r="X3045">
        <f>ROUND('Sheet1 (4)'!AD3051,2)</f>
        <v>2.15</v>
      </c>
      <c r="Y3045" t="str">
        <f>_xlfn.XLOOKUP('Sheet1 (4)'!AB3051,'Sheet1 (3)'!B:B,'Sheet1 (3)'!D:D,"",0)</f>
        <v>スタンダード</v>
      </c>
    </row>
    <row r="3046" spans="1:25" x14ac:dyDescent="0.2">
      <c r="A3046">
        <v>3045</v>
      </c>
      <c r="B3046" s="1" t="str">
        <f>_xlfn.XLOOKUP('Sheet1 (4)'!AB3052,'Sheet1 (3)'!B:B,'Sheet1 (3)'!C:C,"",0)</f>
        <v>ソーダニッカ</v>
      </c>
      <c r="C3046" s="1" t="str">
        <f>_xlfn.XLOOKUP('Sheet1 (4)'!AB3052,'Sheet1 (3)'!B:B,'Sheet1 (3)'!F:F,"",0)</f>
        <v>卸売業</v>
      </c>
      <c r="D3046" s="1">
        <f>ROUND('Sheet1 (4)'!E3052/100000000,2)</f>
        <v>0.23</v>
      </c>
      <c r="E3046" s="1">
        <f>ROUND('Sheet1 (4)'!F3052/100,2)</f>
        <v>7.82</v>
      </c>
      <c r="F3046" s="1">
        <f>ROUND('Sheet1 (4)'!G3052/100,2)</f>
        <v>12.53</v>
      </c>
      <c r="G3046" s="1">
        <f>ROUND('Sheet1 (4)'!H3052/100,2)</f>
        <v>17.41</v>
      </c>
      <c r="H3046" s="1">
        <f>ROUND('Sheet1 (4)'!I3052/100,2)</f>
        <v>22.13</v>
      </c>
      <c r="I3046" s="1">
        <f>ROUND('Sheet1 (4)'!J3052/100,2)</f>
        <v>21.11</v>
      </c>
      <c r="J3046" s="1" t="e">
        <f>ROUND('Sheet1 (4)'!K3052/100,2)</f>
        <v>#VALUE!</v>
      </c>
      <c r="K3046" s="1" t="e">
        <f>ROUND('Sheet1 (4)'!L3052/100,2)</f>
        <v>#VALUE!</v>
      </c>
      <c r="L3046" s="4">
        <f>ROUND(('Sheet1 (4)'!M3052+'Sheet1 (4)'!R3052)/100,2)</f>
        <v>8.65</v>
      </c>
      <c r="M3046" s="4">
        <f>ROUND(('Sheet1 (4)'!N3052+'Sheet1 (4)'!S3052)/100,2)</f>
        <v>10.46</v>
      </c>
      <c r="N3046" s="4">
        <f>ROUND(('Sheet1 (4)'!O3052+'Sheet1 (4)'!T3052)/100,2)</f>
        <v>-4.54</v>
      </c>
      <c r="O3046" s="4">
        <f>ROUND(('Sheet1 (4)'!P3052+'Sheet1 (4)'!U3052)/100,2)</f>
        <v>11.2</v>
      </c>
      <c r="P3046" s="4">
        <f>ROUND(('Sheet1 (4)'!Q3052+'Sheet1 (4)'!V3052)/100,2)</f>
        <v>14.54</v>
      </c>
      <c r="Q3046" s="7">
        <f>ROUND('Sheet1 (4)'!W3052/100,2)</f>
        <v>0.03</v>
      </c>
      <c r="R3046" s="7">
        <f>ROUND('Sheet1 (4)'!X3052/100,2)</f>
        <v>0.05</v>
      </c>
      <c r="S3046" s="7">
        <f>ROUND('Sheet1 (4)'!Y3052/100,2)</f>
        <v>0.06</v>
      </c>
      <c r="T3046" s="7">
        <f>ROUND('Sheet1 (4)'!Z3052/100,2)</f>
        <v>7.0000000000000007E-2</v>
      </c>
      <c r="U3046" s="7">
        <f>ROUND('Sheet1 (4)'!AA3052/100,2)</f>
        <v>7.0000000000000007E-2</v>
      </c>
      <c r="V3046" s="1" t="str">
        <f>'Sheet1 (4)'!AB3052&amp;".T"</f>
        <v>8158.T</v>
      </c>
      <c r="W3046">
        <f>ROUND('Sheet1 (4)'!AC3052,2)</f>
        <v>11.05</v>
      </c>
      <c r="X3046">
        <f>ROUND('Sheet1 (4)'!AD3052,2)</f>
        <v>0.73</v>
      </c>
      <c r="Y3046" t="str">
        <f>_xlfn.XLOOKUP('Sheet1 (4)'!AB3052,'Sheet1 (3)'!B:B,'Sheet1 (3)'!D:D,"",0)</f>
        <v>プライム</v>
      </c>
    </row>
    <row r="3047" spans="1:25" x14ac:dyDescent="0.2">
      <c r="A3047">
        <v>3046</v>
      </c>
      <c r="B3047" s="1" t="str">
        <f>_xlfn.XLOOKUP('Sheet1 (4)'!AB3053,'Sheet1 (3)'!B:B,'Sheet1 (3)'!C:C,"",0)</f>
        <v>ソディック</v>
      </c>
      <c r="C3047" s="1" t="str">
        <f>_xlfn.XLOOKUP('Sheet1 (4)'!AB3053,'Sheet1 (3)'!B:B,'Sheet1 (3)'!F:F,"",0)</f>
        <v>機械</v>
      </c>
      <c r="D3047" s="1">
        <f>ROUND('Sheet1 (4)'!E3053/100000000,2)</f>
        <v>0.51</v>
      </c>
      <c r="E3047" s="1">
        <f>ROUND('Sheet1 (4)'!F3053/100,2)</f>
        <v>68.13</v>
      </c>
      <c r="F3047" s="1">
        <f>ROUND('Sheet1 (4)'!G3053/100,2)</f>
        <v>58.14</v>
      </c>
      <c r="G3047" s="1">
        <f>ROUND('Sheet1 (4)'!H3053/100,2)</f>
        <v>-28.19</v>
      </c>
      <c r="H3047" s="1">
        <f>ROUND('Sheet1 (4)'!I3053/100,2)</f>
        <v>22.29</v>
      </c>
      <c r="I3047" s="1">
        <f>ROUND('Sheet1 (4)'!J3053/100,2)</f>
        <v>22.29</v>
      </c>
      <c r="J3047" s="1">
        <f>ROUND('Sheet1 (4)'!K3053/100,2)</f>
        <v>47.83</v>
      </c>
      <c r="K3047" s="1">
        <f>ROUND('Sheet1 (4)'!L3053/100,2)</f>
        <v>55.27</v>
      </c>
      <c r="L3047" s="4">
        <f>ROUND(('Sheet1 (4)'!M3053+'Sheet1 (4)'!R3053)/100,2)</f>
        <v>54.39</v>
      </c>
      <c r="M3047" s="4">
        <f>ROUND(('Sheet1 (4)'!N3053+'Sheet1 (4)'!S3053)/100,2)</f>
        <v>-74.14</v>
      </c>
      <c r="N3047" s="4">
        <f>ROUND(('Sheet1 (4)'!O3053+'Sheet1 (4)'!T3053)/100,2)</f>
        <v>-25.06</v>
      </c>
      <c r="O3047" s="4">
        <f>ROUND(('Sheet1 (4)'!P3053+'Sheet1 (4)'!U3053)/100,2)</f>
        <v>83.37</v>
      </c>
      <c r="P3047" s="4">
        <f>ROUND(('Sheet1 (4)'!Q3053+'Sheet1 (4)'!V3053)/100,2)</f>
        <v>83.37</v>
      </c>
      <c r="Q3047" s="7">
        <f>ROUND('Sheet1 (4)'!W3053/100,2)</f>
        <v>0.1</v>
      </c>
      <c r="R3047" s="7">
        <f>ROUND('Sheet1 (4)'!X3053/100,2)</f>
        <v>0.08</v>
      </c>
      <c r="S3047" s="7">
        <f>ROUND('Sheet1 (4)'!Y3053/100,2)</f>
        <v>-0.06</v>
      </c>
      <c r="T3047" s="7">
        <f>ROUND('Sheet1 (4)'!Z3053/100,2)</f>
        <v>0.05</v>
      </c>
      <c r="U3047" s="7">
        <f>ROUND('Sheet1 (4)'!AA3053/100,2)</f>
        <v>0.05</v>
      </c>
      <c r="V3047" s="1" t="str">
        <f>'Sheet1 (4)'!AB3053&amp;".T"</f>
        <v>6143.T</v>
      </c>
      <c r="W3047">
        <f>ROUND('Sheet1 (4)'!AC3053,2)</f>
        <v>11.22</v>
      </c>
      <c r="X3047">
        <f>ROUND('Sheet1 (4)'!AD3053,2)</f>
        <v>0.6</v>
      </c>
      <c r="Y3047" t="str">
        <f>_xlfn.XLOOKUP('Sheet1 (4)'!AB3053,'Sheet1 (3)'!B:B,'Sheet1 (3)'!D:D,"",0)</f>
        <v>プライム</v>
      </c>
    </row>
    <row r="3048" spans="1:25" x14ac:dyDescent="0.2">
      <c r="A3048">
        <v>3047</v>
      </c>
      <c r="B3048" s="1" t="str">
        <f>_xlfn.XLOOKUP('Sheet1 (4)'!AB3054,'Sheet1 (3)'!B:B,'Sheet1 (3)'!C:C,"",0)</f>
        <v>ソフト９９コーポレーション</v>
      </c>
      <c r="C3048" s="1" t="str">
        <f>_xlfn.XLOOKUP('Sheet1 (4)'!AB3054,'Sheet1 (3)'!B:B,'Sheet1 (3)'!F:F,"",0)</f>
        <v>化学</v>
      </c>
      <c r="D3048" s="1">
        <f>ROUND('Sheet1 (4)'!E3054/100000000,2)</f>
        <v>0.21</v>
      </c>
      <c r="E3048" s="1">
        <f>ROUND('Sheet1 (4)'!F3054/100,2)</f>
        <v>32.090000000000003</v>
      </c>
      <c r="F3048" s="1">
        <f>ROUND('Sheet1 (4)'!G3054/100,2)</f>
        <v>37.61</v>
      </c>
      <c r="G3048" s="1">
        <f>ROUND('Sheet1 (4)'!H3054/100,2)</f>
        <v>32.56</v>
      </c>
      <c r="H3048" s="1">
        <f>ROUND('Sheet1 (4)'!I3054/100,2)</f>
        <v>35.79</v>
      </c>
      <c r="I3048" s="1">
        <f>ROUND('Sheet1 (4)'!J3054/100,2)</f>
        <v>40.33</v>
      </c>
      <c r="J3048" s="1" t="e">
        <f>ROUND('Sheet1 (4)'!K3054/100,2)</f>
        <v>#VALUE!</v>
      </c>
      <c r="K3048" s="1" t="e">
        <f>ROUND('Sheet1 (4)'!L3054/100,2)</f>
        <v>#VALUE!</v>
      </c>
      <c r="L3048" s="4">
        <f>ROUND(('Sheet1 (4)'!M3054+'Sheet1 (4)'!R3054)/100,2)</f>
        <v>15.17</v>
      </c>
      <c r="M3048" s="4">
        <f>ROUND(('Sheet1 (4)'!N3054+'Sheet1 (4)'!S3054)/100,2)</f>
        <v>23.54</v>
      </c>
      <c r="N3048" s="4">
        <f>ROUND(('Sheet1 (4)'!O3054+'Sheet1 (4)'!T3054)/100,2)</f>
        <v>4.43</v>
      </c>
      <c r="O3048" s="4">
        <f>ROUND(('Sheet1 (4)'!P3054+'Sheet1 (4)'!U3054)/100,2)</f>
        <v>26.35</v>
      </c>
      <c r="P3048" s="4">
        <f>ROUND(('Sheet1 (4)'!Q3054+'Sheet1 (4)'!V3054)/100,2)</f>
        <v>19.86</v>
      </c>
      <c r="Q3048" s="7">
        <f>ROUND('Sheet1 (4)'!W3054/100,2)</f>
        <v>0.03</v>
      </c>
      <c r="R3048" s="7">
        <f>ROUND('Sheet1 (4)'!X3054/100,2)</f>
        <v>0.05</v>
      </c>
      <c r="S3048" s="7">
        <f>ROUND('Sheet1 (4)'!Y3054/100,2)</f>
        <v>0.04</v>
      </c>
      <c r="T3048" s="7">
        <f>ROUND('Sheet1 (4)'!Z3054/100,2)</f>
        <v>0.05</v>
      </c>
      <c r="U3048" s="7">
        <f>ROUND('Sheet1 (4)'!AA3054/100,2)</f>
        <v>0.05</v>
      </c>
      <c r="V3048" s="1" t="str">
        <f>'Sheet1 (4)'!AB3054&amp;".T"</f>
        <v>4464.T</v>
      </c>
      <c r="W3048">
        <f>ROUND('Sheet1 (4)'!AC3054,2)</f>
        <v>28.86</v>
      </c>
      <c r="X3048">
        <f>ROUND('Sheet1 (4)'!AD3054,2)</f>
        <v>1.45</v>
      </c>
      <c r="Y3048" t="str">
        <f>_xlfn.XLOOKUP('Sheet1 (4)'!AB3054,'Sheet1 (3)'!B:B,'Sheet1 (3)'!D:D,"",0)</f>
        <v>スタンダード</v>
      </c>
    </row>
    <row r="3049" spans="1:25" x14ac:dyDescent="0.2">
      <c r="A3049">
        <v>3048</v>
      </c>
      <c r="B3049" s="1" t="str">
        <f>_xlfn.XLOOKUP('Sheet1 (4)'!AB3055,'Sheet1 (3)'!B:B,'Sheet1 (3)'!C:C,"",0)</f>
        <v>ソフトバンク</v>
      </c>
      <c r="C3049" s="1" t="str">
        <f>_xlfn.XLOOKUP('Sheet1 (4)'!AB3055,'Sheet1 (3)'!B:B,'Sheet1 (3)'!F:F,"",0)</f>
        <v>情報・通信業</v>
      </c>
      <c r="D3049" s="1">
        <f>ROUND('Sheet1 (4)'!E3055/100000000,2)</f>
        <v>477.37</v>
      </c>
      <c r="E3049" s="1">
        <f>ROUND('Sheet1 (4)'!F3055/100,2)</f>
        <v>9818.1</v>
      </c>
      <c r="F3049" s="1">
        <f>ROUND('Sheet1 (4)'!G3055/100,2)</f>
        <v>9669.7800000000007</v>
      </c>
      <c r="G3049" s="1">
        <f>ROUND('Sheet1 (4)'!H3055/100,2)</f>
        <v>7560.17</v>
      </c>
      <c r="H3049" s="1">
        <f>ROUND('Sheet1 (4)'!I3055/100,2)</f>
        <v>8610.1</v>
      </c>
      <c r="I3049" s="1">
        <f>ROUND('Sheet1 (4)'!J3055/100,2)</f>
        <v>9596.43</v>
      </c>
      <c r="J3049" s="1">
        <f>ROUND('Sheet1 (4)'!K3055/100,2)</f>
        <v>10515.86</v>
      </c>
      <c r="K3049" s="1">
        <f>ROUND('Sheet1 (4)'!L3055/100,2)</f>
        <v>11287.57</v>
      </c>
      <c r="L3049" s="4">
        <f>ROUND(('Sheet1 (4)'!M3055+'Sheet1 (4)'!R3055)/100,2)</f>
        <v>8276.5400000000009</v>
      </c>
      <c r="M3049" s="4">
        <f>ROUND(('Sheet1 (4)'!N3055+'Sheet1 (4)'!S3055)/100,2)</f>
        <v>2582.25</v>
      </c>
      <c r="N3049" s="4">
        <f>ROUND(('Sheet1 (4)'!O3055+'Sheet1 (4)'!T3055)/100,2)</f>
        <v>10009.77</v>
      </c>
      <c r="O3049" s="4">
        <f>ROUND(('Sheet1 (4)'!P3055+'Sheet1 (4)'!U3055)/100,2)</f>
        <v>3120.82</v>
      </c>
      <c r="P3049" s="4">
        <f>ROUND(('Sheet1 (4)'!Q3055+'Sheet1 (4)'!V3055)/100,2)</f>
        <v>3726.88</v>
      </c>
      <c r="Q3049" s="7">
        <f>ROUND('Sheet1 (4)'!W3055/100,2)</f>
        <v>0.25</v>
      </c>
      <c r="R3049" s="7">
        <f>ROUND('Sheet1 (4)'!X3055/100,2)</f>
        <v>0.21</v>
      </c>
      <c r="S3049" s="7">
        <f>ROUND('Sheet1 (4)'!Y3055/100,2)</f>
        <v>0.2</v>
      </c>
      <c r="T3049" s="7">
        <f>ROUND('Sheet1 (4)'!Z3055/100,2)</f>
        <v>0.15</v>
      </c>
      <c r="U3049" s="7">
        <f>ROUND('Sheet1 (4)'!AA3055/100,2)</f>
        <v>0.16</v>
      </c>
      <c r="V3049" s="1" t="str">
        <f>'Sheet1 (4)'!AB3055&amp;".T"</f>
        <v>9434.T</v>
      </c>
      <c r="W3049">
        <f>ROUND('Sheet1 (4)'!AC3055,2)</f>
        <v>19.46</v>
      </c>
      <c r="X3049">
        <f>ROUND('Sheet1 (4)'!AD3055,2)</f>
        <v>3.59</v>
      </c>
      <c r="Y3049" t="str">
        <f>_xlfn.XLOOKUP('Sheet1 (4)'!AB3055,'Sheet1 (3)'!B:B,'Sheet1 (3)'!D:D,"",0)</f>
        <v>プライム</v>
      </c>
    </row>
    <row r="3050" spans="1:25" x14ac:dyDescent="0.2">
      <c r="A3050">
        <v>3049</v>
      </c>
      <c r="B3050" s="1" t="str">
        <f>_xlfn.XLOOKUP('Sheet1 (4)'!AB3056,'Sheet1 (3)'!B:B,'Sheet1 (3)'!C:C,"",0)</f>
        <v>ソフトバンクグループ</v>
      </c>
      <c r="C3050" s="1" t="str">
        <f>_xlfn.XLOOKUP('Sheet1 (4)'!AB3056,'Sheet1 (3)'!B:B,'Sheet1 (3)'!F:F,"",0)</f>
        <v>情報・通信業</v>
      </c>
      <c r="D3050" s="1">
        <f>ROUND('Sheet1 (4)'!E3056/100000000,2)</f>
        <v>14.25</v>
      </c>
      <c r="E3050" s="1">
        <f>ROUND('Sheet1 (4)'!F3056/100,2)</f>
        <v>6034.32</v>
      </c>
      <c r="F3050" s="1">
        <f>ROUND('Sheet1 (4)'!G3056/100,2)</f>
        <v>7138.52</v>
      </c>
      <c r="G3050" s="1">
        <f>ROUND('Sheet1 (4)'!H3056/100,2)</f>
        <v>6327.14</v>
      </c>
      <c r="H3050" s="1">
        <f>ROUND('Sheet1 (4)'!I3056/100,2)</f>
        <v>5600.09</v>
      </c>
      <c r="I3050" s="1">
        <f>ROUND('Sheet1 (4)'!J3056/100,2)</f>
        <v>5600.09</v>
      </c>
      <c r="J3050" s="1">
        <f>ROUND('Sheet1 (4)'!K3056/100,2)</f>
        <v>14720.55</v>
      </c>
      <c r="K3050" s="1">
        <f>ROUND('Sheet1 (4)'!L3056/100,2)</f>
        <v>15634.94</v>
      </c>
      <c r="L3050" s="4">
        <f>ROUND(('Sheet1 (4)'!M3056+'Sheet1 (4)'!R3056)/100,2)</f>
        <v>-9113.49</v>
      </c>
      <c r="M3050" s="4">
        <f>ROUND(('Sheet1 (4)'!N3056+'Sheet1 (4)'!S3056)/100,2)</f>
        <v>-2932.04</v>
      </c>
      <c r="N3050" s="4">
        <f>ROUND(('Sheet1 (4)'!O3056+'Sheet1 (4)'!T3056)/100,2)</f>
        <v>12888.7</v>
      </c>
      <c r="O3050" s="4">
        <f>ROUND(('Sheet1 (4)'!P3056+'Sheet1 (4)'!U3056)/100,2)</f>
        <v>-5909.14</v>
      </c>
      <c r="P3050" s="4">
        <f>ROUND(('Sheet1 (4)'!Q3056+'Sheet1 (4)'!V3056)/100,2)</f>
        <v>-5909.14</v>
      </c>
      <c r="Q3050" s="7">
        <f>ROUND('Sheet1 (4)'!W3056/100,2)</f>
        <v>0.45</v>
      </c>
      <c r="R3050" s="7">
        <f>ROUND('Sheet1 (4)'!X3056/100,2)</f>
        <v>-0.12</v>
      </c>
      <c r="S3050" s="7">
        <f>ROUND('Sheet1 (4)'!Y3056/100,2)</f>
        <v>-7.0000000000000007E-2</v>
      </c>
      <c r="T3050" s="7">
        <f>ROUND('Sheet1 (4)'!Z3056/100,2)</f>
        <v>0.02</v>
      </c>
      <c r="U3050" s="7">
        <f>ROUND('Sheet1 (4)'!AA3056/100,2)</f>
        <v>0.02</v>
      </c>
      <c r="V3050" s="1" t="str">
        <f>'Sheet1 (4)'!AB3056&amp;".T"</f>
        <v>9984.T</v>
      </c>
      <c r="W3050">
        <f>ROUND('Sheet1 (4)'!AC3056,2)</f>
        <v>18.11</v>
      </c>
      <c r="X3050">
        <f>ROUND('Sheet1 (4)'!AD3056,2)</f>
        <v>2.81</v>
      </c>
      <c r="Y3050" t="str">
        <f>_xlfn.XLOOKUP('Sheet1 (4)'!AB3056,'Sheet1 (3)'!B:B,'Sheet1 (3)'!D:D,"",0)</f>
        <v>プライム</v>
      </c>
    </row>
    <row r="3051" spans="1:25" x14ac:dyDescent="0.2">
      <c r="A3051">
        <v>3050</v>
      </c>
      <c r="B3051" s="1" t="str">
        <f>_xlfn.XLOOKUP('Sheet1 (4)'!AB3057,'Sheet1 (3)'!B:B,'Sheet1 (3)'!C:C,"",0)</f>
        <v>ソフトクリエイトホールディングス</v>
      </c>
      <c r="C3051" s="1" t="str">
        <f>_xlfn.XLOOKUP('Sheet1 (4)'!AB3057,'Sheet1 (3)'!B:B,'Sheet1 (3)'!F:F,"",0)</f>
        <v>情報・通信業</v>
      </c>
      <c r="D3051" s="1">
        <f>ROUND('Sheet1 (4)'!E3057/100000000,2)</f>
        <v>0.25</v>
      </c>
      <c r="E3051" s="1">
        <f>ROUND('Sheet1 (4)'!F3057/100,2)</f>
        <v>32.270000000000003</v>
      </c>
      <c r="F3051" s="1">
        <f>ROUND('Sheet1 (4)'!G3057/100,2)</f>
        <v>40.299999999999997</v>
      </c>
      <c r="G3051" s="1">
        <f>ROUND('Sheet1 (4)'!H3057/100,2)</f>
        <v>43.22</v>
      </c>
      <c r="H3051" s="1">
        <f>ROUND('Sheet1 (4)'!I3057/100,2)</f>
        <v>51.7</v>
      </c>
      <c r="I3051" s="1">
        <f>ROUND('Sheet1 (4)'!J3057/100,2)</f>
        <v>54.98</v>
      </c>
      <c r="J3051" s="1" t="e">
        <f>ROUND('Sheet1 (4)'!K3057/100,2)</f>
        <v>#VALUE!</v>
      </c>
      <c r="K3051" s="1" t="e">
        <f>ROUND('Sheet1 (4)'!L3057/100,2)</f>
        <v>#VALUE!</v>
      </c>
      <c r="L3051" s="4">
        <f>ROUND(('Sheet1 (4)'!M3057+'Sheet1 (4)'!R3057)/100,2)</f>
        <v>28.92</v>
      </c>
      <c r="M3051" s="4">
        <f>ROUND(('Sheet1 (4)'!N3057+'Sheet1 (4)'!S3057)/100,2)</f>
        <v>21.64</v>
      </c>
      <c r="N3051" s="4">
        <f>ROUND(('Sheet1 (4)'!O3057+'Sheet1 (4)'!T3057)/100,2)</f>
        <v>12.37</v>
      </c>
      <c r="O3051" s="4">
        <f>ROUND(('Sheet1 (4)'!P3057+'Sheet1 (4)'!U3057)/100,2)</f>
        <v>50.99</v>
      </c>
      <c r="P3051" s="4">
        <f>ROUND(('Sheet1 (4)'!Q3057+'Sheet1 (4)'!V3057)/100,2)</f>
        <v>29.14</v>
      </c>
      <c r="Q3051" s="7">
        <f>ROUND('Sheet1 (4)'!W3057/100,2)</f>
        <v>0.17</v>
      </c>
      <c r="R3051" s="7">
        <f>ROUND('Sheet1 (4)'!X3057/100,2)</f>
        <v>0.18</v>
      </c>
      <c r="S3051" s="7">
        <f>ROUND('Sheet1 (4)'!Y3057/100,2)</f>
        <v>0.19</v>
      </c>
      <c r="T3051" s="7">
        <f>ROUND('Sheet1 (4)'!Z3057/100,2)</f>
        <v>0.19</v>
      </c>
      <c r="U3051" s="7">
        <f>ROUND('Sheet1 (4)'!AA3057/100,2)</f>
        <v>0.17</v>
      </c>
      <c r="V3051" s="1" t="str">
        <f>'Sheet1 (4)'!AB3057&amp;".T"</f>
        <v>3371.T</v>
      </c>
      <c r="W3051">
        <f>ROUND('Sheet1 (4)'!AC3057,2)</f>
        <v>14.32</v>
      </c>
      <c r="X3051">
        <f>ROUND('Sheet1 (4)'!AD3057,2)</f>
        <v>2.2400000000000002</v>
      </c>
      <c r="Y3051" t="str">
        <f>_xlfn.XLOOKUP('Sheet1 (4)'!AB3057,'Sheet1 (3)'!B:B,'Sheet1 (3)'!D:D,"",0)</f>
        <v>プライム</v>
      </c>
    </row>
    <row r="3052" spans="1:25" x14ac:dyDescent="0.2">
      <c r="A3052">
        <v>3051</v>
      </c>
      <c r="B3052" s="1" t="str">
        <f>_xlfn.XLOOKUP('Sheet1 (4)'!AB3058,'Sheet1 (3)'!B:B,'Sheet1 (3)'!C:C,"",0)</f>
        <v>ソフトフロントホールディングス</v>
      </c>
      <c r="C3052" s="1" t="str">
        <f>_xlfn.XLOOKUP('Sheet1 (4)'!AB3058,'Sheet1 (3)'!B:B,'Sheet1 (3)'!F:F,"",0)</f>
        <v>情報・通信業</v>
      </c>
      <c r="D3052" s="1">
        <f>ROUND('Sheet1 (4)'!E3058/100000000,2)</f>
        <v>0.52</v>
      </c>
      <c r="E3052" s="1">
        <f>ROUND('Sheet1 (4)'!F3058/100,2)</f>
        <v>0.36</v>
      </c>
      <c r="F3052" s="1">
        <f>ROUND('Sheet1 (4)'!G3058/100,2)</f>
        <v>-0.35</v>
      </c>
      <c r="G3052" s="1">
        <f>ROUND('Sheet1 (4)'!H3058/100,2)</f>
        <v>-0.52</v>
      </c>
      <c r="H3052" s="1">
        <f>ROUND('Sheet1 (4)'!I3058/100,2)</f>
        <v>-1.67</v>
      </c>
      <c r="I3052" s="1">
        <f>ROUND('Sheet1 (4)'!J3058/100,2)</f>
        <v>0.4</v>
      </c>
      <c r="J3052" s="1" t="e">
        <f>ROUND('Sheet1 (4)'!K3058/100,2)</f>
        <v>#VALUE!</v>
      </c>
      <c r="K3052" s="1" t="e">
        <f>ROUND('Sheet1 (4)'!L3058/100,2)</f>
        <v>#VALUE!</v>
      </c>
      <c r="L3052" s="4">
        <f>ROUND(('Sheet1 (4)'!M3058+'Sheet1 (4)'!R3058)/100,2)</f>
        <v>0.23</v>
      </c>
      <c r="M3052" s="4">
        <f>ROUND(('Sheet1 (4)'!N3058+'Sheet1 (4)'!S3058)/100,2)</f>
        <v>0.48</v>
      </c>
      <c r="N3052" s="4">
        <f>ROUND(('Sheet1 (4)'!O3058+'Sheet1 (4)'!T3058)/100,2)</f>
        <v>-1.22</v>
      </c>
      <c r="O3052" s="4">
        <f>ROUND(('Sheet1 (4)'!P3058+'Sheet1 (4)'!U3058)/100,2)</f>
        <v>0.35</v>
      </c>
      <c r="P3052" s="4">
        <f>ROUND(('Sheet1 (4)'!Q3058+'Sheet1 (4)'!V3058)/100,2)</f>
        <v>0.46</v>
      </c>
      <c r="Q3052" s="7">
        <f>ROUND('Sheet1 (4)'!W3058/100,2)</f>
        <v>0.31</v>
      </c>
      <c r="R3052" s="7">
        <f>ROUND('Sheet1 (4)'!X3058/100,2)</f>
        <v>-0.08</v>
      </c>
      <c r="S3052" s="7">
        <f>ROUND('Sheet1 (4)'!Y3058/100,2)</f>
        <v>-0.11</v>
      </c>
      <c r="T3052" s="7">
        <f>ROUND('Sheet1 (4)'!Z3058/100,2)</f>
        <v>-1.05</v>
      </c>
      <c r="U3052" s="7">
        <f>ROUND('Sheet1 (4)'!AA3058/100,2)</f>
        <v>-0.09</v>
      </c>
      <c r="V3052" s="1" t="str">
        <f>'Sheet1 (4)'!AB3058&amp;".T"</f>
        <v>2321.T</v>
      </c>
      <c r="W3052" t="e">
        <f>ROUND('Sheet1 (4)'!AC3058,2)</f>
        <v>#VALUE!</v>
      </c>
      <c r="X3052">
        <f>ROUND('Sheet1 (4)'!AD3058,2)</f>
        <v>5.61</v>
      </c>
      <c r="Y3052" t="str">
        <f>_xlfn.XLOOKUP('Sheet1 (4)'!AB3058,'Sheet1 (3)'!B:B,'Sheet1 (3)'!D:D,"",0)</f>
        <v>グロース</v>
      </c>
    </row>
    <row r="3053" spans="1:25" x14ac:dyDescent="0.2">
      <c r="A3053">
        <v>3052</v>
      </c>
      <c r="B3053" s="1" t="str">
        <f>_xlfn.XLOOKUP('Sheet1 (4)'!AB3059,'Sheet1 (3)'!B:B,'Sheet1 (3)'!C:C,"",0)</f>
        <v>ソフトマックス</v>
      </c>
      <c r="C3053" s="1" t="str">
        <f>_xlfn.XLOOKUP('Sheet1 (4)'!AB3059,'Sheet1 (3)'!B:B,'Sheet1 (3)'!F:F,"",0)</f>
        <v>情報・通信業</v>
      </c>
      <c r="D3053" s="1">
        <f>ROUND('Sheet1 (4)'!E3059/100000000,2)</f>
        <v>0.24</v>
      </c>
      <c r="E3053" s="1">
        <f>ROUND('Sheet1 (4)'!F3059/100,2)</f>
        <v>5.9</v>
      </c>
      <c r="F3053" s="1">
        <f>ROUND('Sheet1 (4)'!G3059/100,2)</f>
        <v>5.48</v>
      </c>
      <c r="G3053" s="1">
        <f>ROUND('Sheet1 (4)'!H3059/100,2)</f>
        <v>5.81</v>
      </c>
      <c r="H3053" s="1">
        <f>ROUND('Sheet1 (4)'!I3059/100,2)</f>
        <v>6.62</v>
      </c>
      <c r="I3053" s="1">
        <f>ROUND('Sheet1 (4)'!J3059/100,2)</f>
        <v>6.62</v>
      </c>
      <c r="J3053" s="1" t="e">
        <f>ROUND('Sheet1 (4)'!K3059/100,2)</f>
        <v>#VALUE!</v>
      </c>
      <c r="K3053" s="1" t="e">
        <f>ROUND('Sheet1 (4)'!L3059/100,2)</f>
        <v>#VALUE!</v>
      </c>
      <c r="L3053" s="4">
        <f>ROUND(('Sheet1 (4)'!M3059+'Sheet1 (4)'!R3059)/100,2)</f>
        <v>2.83</v>
      </c>
      <c r="M3053" s="4">
        <f>ROUND(('Sheet1 (4)'!N3059+'Sheet1 (4)'!S3059)/100,2)</f>
        <v>1.75</v>
      </c>
      <c r="N3053" s="4">
        <f>ROUND(('Sheet1 (4)'!O3059+'Sheet1 (4)'!T3059)/100,2)</f>
        <v>2.21</v>
      </c>
      <c r="O3053" s="4">
        <f>ROUND(('Sheet1 (4)'!P3059+'Sheet1 (4)'!U3059)/100,2)</f>
        <v>5.71</v>
      </c>
      <c r="P3053" s="4">
        <f>ROUND(('Sheet1 (4)'!Q3059+'Sheet1 (4)'!V3059)/100,2)</f>
        <v>5.71</v>
      </c>
      <c r="Q3053" s="7">
        <f>ROUND('Sheet1 (4)'!W3059/100,2)</f>
        <v>0.17</v>
      </c>
      <c r="R3053" s="7">
        <f>ROUND('Sheet1 (4)'!X3059/100,2)</f>
        <v>0.15</v>
      </c>
      <c r="S3053" s="7">
        <f>ROUND('Sheet1 (4)'!Y3059/100,2)</f>
        <v>0.15</v>
      </c>
      <c r="T3053" s="7">
        <f>ROUND('Sheet1 (4)'!Z3059/100,2)</f>
        <v>0.14000000000000001</v>
      </c>
      <c r="U3053" s="7">
        <f>ROUND('Sheet1 (4)'!AA3059/100,2)</f>
        <v>0.14000000000000001</v>
      </c>
      <c r="V3053" s="1" t="str">
        <f>'Sheet1 (4)'!AB3059&amp;".T"</f>
        <v>3671.T</v>
      </c>
      <c r="W3053">
        <f>ROUND('Sheet1 (4)'!AC3059,2)</f>
        <v>3.63</v>
      </c>
      <c r="X3053">
        <f>ROUND('Sheet1 (4)'!AD3059,2)</f>
        <v>0.64</v>
      </c>
      <c r="Y3053" t="str">
        <f>_xlfn.XLOOKUP('Sheet1 (4)'!AB3059,'Sheet1 (3)'!B:B,'Sheet1 (3)'!D:D,"",0)</f>
        <v>グロース</v>
      </c>
    </row>
    <row r="3054" spans="1:25" x14ac:dyDescent="0.2">
      <c r="A3054">
        <v>3053</v>
      </c>
      <c r="B3054" s="1" t="str">
        <f>_xlfn.XLOOKUP('Sheet1 (4)'!AB3060,'Sheet1 (3)'!B:B,'Sheet1 (3)'!C:C,"",0)</f>
        <v>ソフトウェア・サービス</v>
      </c>
      <c r="C3054" s="1" t="str">
        <f>_xlfn.XLOOKUP('Sheet1 (4)'!AB3060,'Sheet1 (3)'!B:B,'Sheet1 (3)'!F:F,"",0)</f>
        <v>情報・通信業</v>
      </c>
      <c r="D3054" s="1">
        <f>ROUND('Sheet1 (4)'!E3060/100000000,2)</f>
        <v>0.05</v>
      </c>
      <c r="E3054" s="1">
        <f>ROUND('Sheet1 (4)'!F3060/100,2)</f>
        <v>42.81</v>
      </c>
      <c r="F3054" s="1">
        <f>ROUND('Sheet1 (4)'!G3060/100,2)</f>
        <v>48.53</v>
      </c>
      <c r="G3054" s="1">
        <f>ROUND('Sheet1 (4)'!H3060/100,2)</f>
        <v>65.17</v>
      </c>
      <c r="H3054" s="1">
        <f>ROUND('Sheet1 (4)'!I3060/100,2)</f>
        <v>72.760000000000005</v>
      </c>
      <c r="I3054" s="1">
        <f>ROUND('Sheet1 (4)'!J3060/100,2)</f>
        <v>72.760000000000005</v>
      </c>
      <c r="J3054" s="1">
        <f>ROUND('Sheet1 (4)'!K3060/100,2)</f>
        <v>83</v>
      </c>
      <c r="K3054" s="1">
        <f>ROUND('Sheet1 (4)'!L3060/100,2)</f>
        <v>96</v>
      </c>
      <c r="L3054" s="4">
        <f>ROUND(('Sheet1 (4)'!M3060+'Sheet1 (4)'!R3060)/100,2)</f>
        <v>12.5</v>
      </c>
      <c r="M3054" s="4">
        <f>ROUND(('Sheet1 (4)'!N3060+'Sheet1 (4)'!S3060)/100,2)</f>
        <v>-1.1399999999999999</v>
      </c>
      <c r="N3054" s="4">
        <f>ROUND(('Sheet1 (4)'!O3060+'Sheet1 (4)'!T3060)/100,2)</f>
        <v>62.28</v>
      </c>
      <c r="O3054" s="4">
        <f>ROUND(('Sheet1 (4)'!P3060+'Sheet1 (4)'!U3060)/100,2)</f>
        <v>50.47</v>
      </c>
      <c r="P3054" s="4">
        <f>ROUND(('Sheet1 (4)'!Q3060+'Sheet1 (4)'!V3060)/100,2)</f>
        <v>50.47</v>
      </c>
      <c r="Q3054" s="7">
        <f>ROUND('Sheet1 (4)'!W3060/100,2)</f>
        <v>0.12</v>
      </c>
      <c r="R3054" s="7">
        <f>ROUND('Sheet1 (4)'!X3060/100,2)</f>
        <v>0.13</v>
      </c>
      <c r="S3054" s="7">
        <f>ROUND('Sheet1 (4)'!Y3060/100,2)</f>
        <v>0.17</v>
      </c>
      <c r="T3054" s="7">
        <f>ROUND('Sheet1 (4)'!Z3060/100,2)</f>
        <v>0.16</v>
      </c>
      <c r="U3054" s="7">
        <f>ROUND('Sheet1 (4)'!AA3060/100,2)</f>
        <v>0.16</v>
      </c>
      <c r="V3054" s="1" t="str">
        <f>'Sheet1 (4)'!AB3060&amp;".T"</f>
        <v>3733.T</v>
      </c>
      <c r="W3054">
        <f>ROUND('Sheet1 (4)'!AC3060,2)</f>
        <v>14.42</v>
      </c>
      <c r="X3054">
        <f>ROUND('Sheet1 (4)'!AD3060,2)</f>
        <v>1.87</v>
      </c>
      <c r="Y3054" t="str">
        <f>_xlfn.XLOOKUP('Sheet1 (4)'!AB3060,'Sheet1 (3)'!B:B,'Sheet1 (3)'!D:D,"",0)</f>
        <v>スタンダード</v>
      </c>
    </row>
    <row r="3055" spans="1:25" x14ac:dyDescent="0.2">
      <c r="A3055">
        <v>3054</v>
      </c>
      <c r="B3055" s="1" t="str">
        <f>_xlfn.XLOOKUP('Sheet1 (4)'!AB3061,'Sheet1 (3)'!B:B,'Sheet1 (3)'!C:C,"",0)</f>
        <v>総医研ホールディングス</v>
      </c>
      <c r="C3055" s="1" t="str">
        <f>_xlfn.XLOOKUP('Sheet1 (4)'!AB3061,'Sheet1 (3)'!B:B,'Sheet1 (3)'!F:F,"",0)</f>
        <v>サービス業</v>
      </c>
      <c r="D3055" s="1">
        <f>ROUND('Sheet1 (4)'!E3061/100000000,2)</f>
        <v>0.26</v>
      </c>
      <c r="E3055" s="1">
        <f>ROUND('Sheet1 (4)'!F3061/100,2)</f>
        <v>9.17</v>
      </c>
      <c r="F3055" s="1">
        <f>ROUND('Sheet1 (4)'!G3061/100,2)</f>
        <v>12.08</v>
      </c>
      <c r="G3055" s="1">
        <f>ROUND('Sheet1 (4)'!H3061/100,2)</f>
        <v>7.25</v>
      </c>
      <c r="H3055" s="1">
        <f>ROUND('Sheet1 (4)'!I3061/100,2)</f>
        <v>-6.1</v>
      </c>
      <c r="I3055" s="1">
        <f>ROUND('Sheet1 (4)'!J3061/100,2)</f>
        <v>-1.38</v>
      </c>
      <c r="J3055" s="1" t="e">
        <f>ROUND('Sheet1 (4)'!K3061/100,2)</f>
        <v>#VALUE!</v>
      </c>
      <c r="K3055" s="1" t="e">
        <f>ROUND('Sheet1 (4)'!L3061/100,2)</f>
        <v>#VALUE!</v>
      </c>
      <c r="L3055" s="4">
        <f>ROUND(('Sheet1 (4)'!M3061+'Sheet1 (4)'!R3061)/100,2)</f>
        <v>-1.31</v>
      </c>
      <c r="M3055" s="4">
        <f>ROUND(('Sheet1 (4)'!N3061+'Sheet1 (4)'!S3061)/100,2)</f>
        <v>18.91</v>
      </c>
      <c r="N3055" s="4">
        <f>ROUND(('Sheet1 (4)'!O3061+'Sheet1 (4)'!T3061)/100,2)</f>
        <v>0.59</v>
      </c>
      <c r="O3055" s="4">
        <f>ROUND(('Sheet1 (4)'!P3061+'Sheet1 (4)'!U3061)/100,2)</f>
        <v>-8.94</v>
      </c>
      <c r="P3055" s="4">
        <f>ROUND(('Sheet1 (4)'!Q3061+'Sheet1 (4)'!V3061)/100,2)</f>
        <v>1.68</v>
      </c>
      <c r="Q3055" s="7">
        <f>ROUND('Sheet1 (4)'!W3061/100,2)</f>
        <v>0.1</v>
      </c>
      <c r="R3055" s="7">
        <f>ROUND('Sheet1 (4)'!X3061/100,2)</f>
        <v>0.12</v>
      </c>
      <c r="S3055" s="7">
        <f>ROUND('Sheet1 (4)'!Y3061/100,2)</f>
        <v>0.06</v>
      </c>
      <c r="T3055" s="7">
        <f>ROUND('Sheet1 (4)'!Z3061/100,2)</f>
        <v>-0.1</v>
      </c>
      <c r="U3055" s="7">
        <f>ROUND('Sheet1 (4)'!AA3061/100,2)</f>
        <v>-0.03</v>
      </c>
      <c r="V3055" s="1" t="str">
        <f>'Sheet1 (4)'!AB3061&amp;".T"</f>
        <v>2385.T</v>
      </c>
      <c r="W3055" t="e">
        <f>ROUND('Sheet1 (4)'!AC3061,2)</f>
        <v>#VALUE!</v>
      </c>
      <c r="X3055">
        <f>ROUND('Sheet1 (4)'!AD3061,2)</f>
        <v>0.83</v>
      </c>
      <c r="Y3055" t="str">
        <f>_xlfn.XLOOKUP('Sheet1 (4)'!AB3061,'Sheet1 (3)'!B:B,'Sheet1 (3)'!D:D,"",0)</f>
        <v>グロース</v>
      </c>
    </row>
    <row r="3056" spans="1:25" x14ac:dyDescent="0.2">
      <c r="A3056">
        <v>3055</v>
      </c>
      <c r="B3056" s="1" t="str">
        <f>_xlfn.XLOOKUP('Sheet1 (4)'!AB3062,'Sheet1 (3)'!B:B,'Sheet1 (3)'!C:C,"",0)</f>
        <v>双日</v>
      </c>
      <c r="C3056" s="1" t="str">
        <f>_xlfn.XLOOKUP('Sheet1 (4)'!AB3062,'Sheet1 (3)'!B:B,'Sheet1 (3)'!F:F,"",0)</f>
        <v>卸売業</v>
      </c>
      <c r="D3056" s="1">
        <f>ROUND('Sheet1 (4)'!E3062/100000000,2)</f>
        <v>2.08</v>
      </c>
      <c r="E3056" s="1">
        <f>ROUND('Sheet1 (4)'!F3062/100,2)</f>
        <v>283.08</v>
      </c>
      <c r="F3056" s="1">
        <f>ROUND('Sheet1 (4)'!G3062/100,2)</f>
        <v>874.94</v>
      </c>
      <c r="G3056" s="1">
        <f>ROUND('Sheet1 (4)'!H3062/100,2)</f>
        <v>1197.52</v>
      </c>
      <c r="H3056" s="1">
        <f>ROUND('Sheet1 (4)'!I3062/100,2)</f>
        <v>923.36</v>
      </c>
      <c r="I3056" s="1">
        <f>ROUND('Sheet1 (4)'!J3062/100,2)</f>
        <v>792.19</v>
      </c>
      <c r="J3056" s="1">
        <f>ROUND('Sheet1 (4)'!K3062/100,2)</f>
        <v>998</v>
      </c>
      <c r="K3056" s="1">
        <f>ROUND('Sheet1 (4)'!L3062/100,2)</f>
        <v>1123.03</v>
      </c>
      <c r="L3056" s="4">
        <f>ROUND(('Sheet1 (4)'!M3062+'Sheet1 (4)'!R3062)/100,2)</f>
        <v>492.96</v>
      </c>
      <c r="M3056" s="4">
        <f>ROUND(('Sheet1 (4)'!N3062+'Sheet1 (4)'!S3062)/100,2)</f>
        <v>-737.35</v>
      </c>
      <c r="N3056" s="4">
        <f>ROUND(('Sheet1 (4)'!O3062+'Sheet1 (4)'!T3062)/100,2)</f>
        <v>2007.96</v>
      </c>
      <c r="O3056" s="4">
        <f>ROUND(('Sheet1 (4)'!P3062+'Sheet1 (4)'!U3062)/100,2)</f>
        <v>1246.1600000000001</v>
      </c>
      <c r="P3056" s="4">
        <f>ROUND(('Sheet1 (4)'!Q3062+'Sheet1 (4)'!V3062)/100,2)</f>
        <v>-1107.94</v>
      </c>
      <c r="Q3056" s="7">
        <f>ROUND('Sheet1 (4)'!W3062/100,2)</f>
        <v>0.05</v>
      </c>
      <c r="R3056" s="7">
        <f>ROUND('Sheet1 (4)'!X3062/100,2)</f>
        <v>0.12</v>
      </c>
      <c r="S3056" s="7">
        <f>ROUND('Sheet1 (4)'!Y3062/100,2)</f>
        <v>0.14000000000000001</v>
      </c>
      <c r="T3056" s="7">
        <f>ROUND('Sheet1 (4)'!Z3062/100,2)</f>
        <v>0.11</v>
      </c>
      <c r="U3056" s="7">
        <f>ROUND('Sheet1 (4)'!AA3062/100,2)</f>
        <v>0.12</v>
      </c>
      <c r="V3056" s="1" t="str">
        <f>'Sheet1 (4)'!AB3062&amp;".T"</f>
        <v>2768.T</v>
      </c>
      <c r="W3056">
        <f>ROUND('Sheet1 (4)'!AC3062,2)</f>
        <v>7.95</v>
      </c>
      <c r="X3056">
        <f>ROUND('Sheet1 (4)'!AD3062,2)</f>
        <v>0.89</v>
      </c>
      <c r="Y3056" t="str">
        <f>_xlfn.XLOOKUP('Sheet1 (4)'!AB3062,'Sheet1 (3)'!B:B,'Sheet1 (3)'!D:D,"",0)</f>
        <v>プライム</v>
      </c>
    </row>
    <row r="3057" spans="1:25" x14ac:dyDescent="0.2">
      <c r="A3057">
        <v>3056</v>
      </c>
      <c r="B3057" s="1" t="str">
        <f>_xlfn.XLOOKUP('Sheet1 (4)'!AB3063,'Sheet1 (3)'!B:B,'Sheet1 (3)'!C:C,"",0)</f>
        <v>綜研化学</v>
      </c>
      <c r="C3057" s="1" t="str">
        <f>_xlfn.XLOOKUP('Sheet1 (4)'!AB3063,'Sheet1 (3)'!B:B,'Sheet1 (3)'!F:F,"",0)</f>
        <v>化学</v>
      </c>
      <c r="D3057" s="1">
        <f>ROUND('Sheet1 (4)'!E3063/100000000,2)</f>
        <v>0.17</v>
      </c>
      <c r="E3057" s="1">
        <f>ROUND('Sheet1 (4)'!F3063/100,2)</f>
        <v>32.97</v>
      </c>
      <c r="F3057" s="1">
        <f>ROUND('Sheet1 (4)'!G3063/100,2)</f>
        <v>22.17</v>
      </c>
      <c r="G3057" s="1">
        <f>ROUND('Sheet1 (4)'!H3063/100,2)</f>
        <v>20.34</v>
      </c>
      <c r="H3057" s="1">
        <f>ROUND('Sheet1 (4)'!I3063/100,2)</f>
        <v>38.18</v>
      </c>
      <c r="I3057" s="1">
        <f>ROUND('Sheet1 (4)'!J3063/100,2)</f>
        <v>63.47</v>
      </c>
      <c r="J3057" s="1">
        <f>ROUND('Sheet1 (4)'!K3063/100,2)</f>
        <v>63</v>
      </c>
      <c r="K3057" s="1">
        <f>ROUND('Sheet1 (4)'!L3063/100,2)</f>
        <v>67</v>
      </c>
      <c r="L3057" s="4">
        <f>ROUND(('Sheet1 (4)'!M3063+'Sheet1 (4)'!R3063)/100,2)</f>
        <v>35.58</v>
      </c>
      <c r="M3057" s="4">
        <f>ROUND(('Sheet1 (4)'!N3063+'Sheet1 (4)'!S3063)/100,2)</f>
        <v>5.31</v>
      </c>
      <c r="N3057" s="4">
        <f>ROUND(('Sheet1 (4)'!O3063+'Sheet1 (4)'!T3063)/100,2)</f>
        <v>-15.14</v>
      </c>
      <c r="O3057" s="4">
        <f>ROUND(('Sheet1 (4)'!P3063+'Sheet1 (4)'!U3063)/100,2)</f>
        <v>39.729999999999997</v>
      </c>
      <c r="P3057" s="4">
        <f>ROUND(('Sheet1 (4)'!Q3063+'Sheet1 (4)'!V3063)/100,2)</f>
        <v>39.79</v>
      </c>
      <c r="Q3057" s="7">
        <f>ROUND('Sheet1 (4)'!W3063/100,2)</f>
        <v>0.11</v>
      </c>
      <c r="R3057" s="7">
        <f>ROUND('Sheet1 (4)'!X3063/100,2)</f>
        <v>0.08</v>
      </c>
      <c r="S3057" s="7">
        <f>ROUND('Sheet1 (4)'!Y3063/100,2)</f>
        <v>0.05</v>
      </c>
      <c r="T3057" s="7">
        <f>ROUND('Sheet1 (4)'!Z3063/100,2)</f>
        <v>0.08</v>
      </c>
      <c r="U3057" s="7">
        <f>ROUND('Sheet1 (4)'!AA3063/100,2)</f>
        <v>0.12</v>
      </c>
      <c r="V3057" s="1" t="str">
        <f>'Sheet1 (4)'!AB3063&amp;".T"</f>
        <v>4972.T</v>
      </c>
      <c r="W3057">
        <f>ROUND('Sheet1 (4)'!AC3063,2)</f>
        <v>10.96</v>
      </c>
      <c r="X3057">
        <f>ROUND('Sheet1 (4)'!AD3063,2)</f>
        <v>1.06</v>
      </c>
      <c r="Y3057" t="str">
        <f>_xlfn.XLOOKUP('Sheet1 (4)'!AB3063,'Sheet1 (3)'!B:B,'Sheet1 (3)'!D:D,"",0)</f>
        <v>スタンダード</v>
      </c>
    </row>
    <row r="3058" spans="1:25" x14ac:dyDescent="0.2">
      <c r="A3058">
        <v>3057</v>
      </c>
      <c r="B3058" s="1" t="str">
        <f>_xlfn.XLOOKUP('Sheet1 (4)'!AB3064,'Sheet1 (3)'!B:B,'Sheet1 (3)'!C:C,"",0)</f>
        <v>創健社</v>
      </c>
      <c r="C3058" s="1" t="str">
        <f>_xlfn.XLOOKUP('Sheet1 (4)'!AB3064,'Sheet1 (3)'!B:B,'Sheet1 (3)'!F:F,"",0)</f>
        <v>卸売業</v>
      </c>
      <c r="D3058" s="1">
        <f>ROUND('Sheet1 (4)'!E3064/100000000,2)</f>
        <v>0.01</v>
      </c>
      <c r="E3058" s="1">
        <f>ROUND('Sheet1 (4)'!F3064/100,2)</f>
        <v>0.48</v>
      </c>
      <c r="F3058" s="1">
        <f>ROUND('Sheet1 (4)'!G3064/100,2)</f>
        <v>0.26</v>
      </c>
      <c r="G3058" s="1">
        <f>ROUND('Sheet1 (4)'!H3064/100,2)</f>
        <v>0.27</v>
      </c>
      <c r="H3058" s="1">
        <f>ROUND('Sheet1 (4)'!I3064/100,2)</f>
        <v>0.24</v>
      </c>
      <c r="I3058" s="1">
        <f>ROUND('Sheet1 (4)'!J3064/100,2)</f>
        <v>0.66</v>
      </c>
      <c r="J3058" s="1" t="e">
        <f>ROUND('Sheet1 (4)'!K3064/100,2)</f>
        <v>#VALUE!</v>
      </c>
      <c r="K3058" s="1" t="e">
        <f>ROUND('Sheet1 (4)'!L3064/100,2)</f>
        <v>#VALUE!</v>
      </c>
      <c r="L3058" s="4">
        <f>ROUND(('Sheet1 (4)'!M3064+'Sheet1 (4)'!R3064)/100,2)</f>
        <v>1.19</v>
      </c>
      <c r="M3058" s="4">
        <f>ROUND(('Sheet1 (4)'!N3064+'Sheet1 (4)'!S3064)/100,2)</f>
        <v>0.48</v>
      </c>
      <c r="N3058" s="4">
        <f>ROUND(('Sheet1 (4)'!O3064+'Sheet1 (4)'!T3064)/100,2)</f>
        <v>-1.1100000000000001</v>
      </c>
      <c r="O3058" s="4">
        <f>ROUND(('Sheet1 (4)'!P3064+'Sheet1 (4)'!U3064)/100,2)</f>
        <v>0.86</v>
      </c>
      <c r="P3058" s="4">
        <f>ROUND(('Sheet1 (4)'!Q3064+'Sheet1 (4)'!V3064)/100,2)</f>
        <v>-0.48</v>
      </c>
      <c r="Q3058" s="7">
        <f>ROUND('Sheet1 (4)'!W3064/100,2)</f>
        <v>0.05</v>
      </c>
      <c r="R3058" s="7">
        <f>ROUND('Sheet1 (4)'!X3064/100,2)</f>
        <v>0.03</v>
      </c>
      <c r="S3058" s="7">
        <f>ROUND('Sheet1 (4)'!Y3064/100,2)</f>
        <v>0.01</v>
      </c>
      <c r="T3058" s="7">
        <f>ROUND('Sheet1 (4)'!Z3064/100,2)</f>
        <v>0.01</v>
      </c>
      <c r="U3058" s="7">
        <f>ROUND('Sheet1 (4)'!AA3064/100,2)</f>
        <v>0.04</v>
      </c>
      <c r="V3058" s="1" t="str">
        <f>'Sheet1 (4)'!AB3064&amp;".T"</f>
        <v>7413.T</v>
      </c>
      <c r="W3058">
        <f>ROUND('Sheet1 (4)'!AC3064,2)</f>
        <v>32.4</v>
      </c>
      <c r="X3058">
        <f>ROUND('Sheet1 (4)'!AD3064,2)</f>
        <v>1.53</v>
      </c>
      <c r="Y3058" t="str">
        <f>_xlfn.XLOOKUP('Sheet1 (4)'!AB3064,'Sheet1 (3)'!B:B,'Sheet1 (3)'!D:D,"",0)</f>
        <v>スタンダード</v>
      </c>
    </row>
    <row r="3059" spans="1:25" x14ac:dyDescent="0.2">
      <c r="A3059">
        <v>3058</v>
      </c>
      <c r="B3059" s="1" t="str">
        <f>_xlfn.XLOOKUP('Sheet1 (4)'!AB3065,'Sheet1 (3)'!B:B,'Sheet1 (3)'!C:C,"",0)</f>
        <v>ソレイジア・ファーマ</v>
      </c>
      <c r="C3059" s="1" t="str">
        <f>_xlfn.XLOOKUP('Sheet1 (4)'!AB3065,'Sheet1 (3)'!B:B,'Sheet1 (3)'!F:F,"",0)</f>
        <v>医薬品</v>
      </c>
      <c r="D3059" s="1">
        <f>ROUND('Sheet1 (4)'!E3065/100000000,2)</f>
        <v>2.56</v>
      </c>
      <c r="E3059" s="1">
        <f>ROUND('Sheet1 (4)'!F3065/100,2)</f>
        <v>-24.19</v>
      </c>
      <c r="F3059" s="1">
        <f>ROUND('Sheet1 (4)'!G3065/100,2)</f>
        <v>-24.71</v>
      </c>
      <c r="G3059" s="1">
        <f>ROUND('Sheet1 (4)'!H3065/100,2)</f>
        <v>-11.39</v>
      </c>
      <c r="H3059" s="1">
        <f>ROUND('Sheet1 (4)'!I3065/100,2)</f>
        <v>-19.5</v>
      </c>
      <c r="I3059" s="1">
        <f>ROUND('Sheet1 (4)'!J3065/100,2)</f>
        <v>-19.5</v>
      </c>
      <c r="J3059" s="1" t="e">
        <f>ROUND('Sheet1 (4)'!K3065/100,2)</f>
        <v>#VALUE!</v>
      </c>
      <c r="K3059" s="1" t="e">
        <f>ROUND('Sheet1 (4)'!L3065/100,2)</f>
        <v>#VALUE!</v>
      </c>
      <c r="L3059" s="4">
        <f>ROUND(('Sheet1 (4)'!M3065+'Sheet1 (4)'!R3065)/100,2)</f>
        <v>-26.37</v>
      </c>
      <c r="M3059" s="4">
        <f>ROUND(('Sheet1 (4)'!N3065+'Sheet1 (4)'!S3065)/100,2)</f>
        <v>-24.92</v>
      </c>
      <c r="N3059" s="4" t="e">
        <f>ROUND(('Sheet1 (4)'!O3065+'Sheet1 (4)'!T3065)/100,2)</f>
        <v>#VALUE!</v>
      </c>
      <c r="O3059" s="4">
        <f>ROUND(('Sheet1 (4)'!P3065+'Sheet1 (4)'!U3065)/100,2)</f>
        <v>-10.33</v>
      </c>
      <c r="P3059" s="4">
        <f>ROUND(('Sheet1 (4)'!Q3065+'Sheet1 (4)'!V3065)/100,2)</f>
        <v>-10.33</v>
      </c>
      <c r="Q3059" s="7">
        <f>ROUND('Sheet1 (4)'!W3065/100,2)</f>
        <v>-0.79</v>
      </c>
      <c r="R3059" s="7">
        <f>ROUND('Sheet1 (4)'!X3065/100,2)</f>
        <v>-0.97</v>
      </c>
      <c r="S3059" s="7">
        <f>ROUND('Sheet1 (4)'!Y3065/100,2)</f>
        <v>-0.49</v>
      </c>
      <c r="T3059" s="7">
        <f>ROUND('Sheet1 (4)'!Z3065/100,2)</f>
        <v>-1.28</v>
      </c>
      <c r="U3059" s="7">
        <f>ROUND('Sheet1 (4)'!AA3065/100,2)</f>
        <v>-1.28</v>
      </c>
      <c r="V3059" s="1" t="str">
        <f>'Sheet1 (4)'!AB3065&amp;".T"</f>
        <v>4597.T</v>
      </c>
      <c r="W3059" t="e">
        <f>ROUND('Sheet1 (4)'!AC3065,2)</f>
        <v>#VALUE!</v>
      </c>
      <c r="X3059">
        <f>ROUND('Sheet1 (4)'!AD3065,2)</f>
        <v>6.24</v>
      </c>
      <c r="Y3059" t="str">
        <f>_xlfn.XLOOKUP('Sheet1 (4)'!AB3065,'Sheet1 (3)'!B:B,'Sheet1 (3)'!D:D,"",0)</f>
        <v>グロース</v>
      </c>
    </row>
    <row r="3060" spans="1:25" x14ac:dyDescent="0.2">
      <c r="A3060">
        <v>3059</v>
      </c>
      <c r="B3060" s="1" t="str">
        <f>_xlfn.XLOOKUP('Sheet1 (4)'!AB3066,'Sheet1 (3)'!B:B,'Sheet1 (3)'!C:C,"",0)</f>
        <v>ソラスト</v>
      </c>
      <c r="C3060" s="1" t="str">
        <f>_xlfn.XLOOKUP('Sheet1 (4)'!AB3066,'Sheet1 (3)'!B:B,'Sheet1 (3)'!F:F,"",0)</f>
        <v>サービス業</v>
      </c>
      <c r="D3060" s="1">
        <f>ROUND('Sheet1 (4)'!E3066/100000000,2)</f>
        <v>0.92</v>
      </c>
      <c r="E3060" s="1">
        <f>ROUND('Sheet1 (4)'!F3066/100,2)</f>
        <v>60.63</v>
      </c>
      <c r="F3060" s="1">
        <f>ROUND('Sheet1 (4)'!G3066/100,2)</f>
        <v>63.2</v>
      </c>
      <c r="G3060" s="1">
        <f>ROUND('Sheet1 (4)'!H3066/100,2)</f>
        <v>63.27</v>
      </c>
      <c r="H3060" s="1">
        <f>ROUND('Sheet1 (4)'!I3066/100,2)</f>
        <v>55.18</v>
      </c>
      <c r="I3060" s="1">
        <f>ROUND('Sheet1 (4)'!J3066/100,2)</f>
        <v>70.180000000000007</v>
      </c>
      <c r="J3060" s="1">
        <f>ROUND('Sheet1 (4)'!K3066/100,2)</f>
        <v>64.48</v>
      </c>
      <c r="K3060" s="1">
        <f>ROUND('Sheet1 (4)'!L3066/100,2)</f>
        <v>68.91</v>
      </c>
      <c r="L3060" s="4">
        <f>ROUND(('Sheet1 (4)'!M3066+'Sheet1 (4)'!R3066)/100,2)</f>
        <v>29.12</v>
      </c>
      <c r="M3060" s="4">
        <f>ROUND(('Sheet1 (4)'!N3066+'Sheet1 (4)'!S3066)/100,2)</f>
        <v>-19.27</v>
      </c>
      <c r="N3060" s="4">
        <f>ROUND(('Sheet1 (4)'!O3066+'Sheet1 (4)'!T3066)/100,2)</f>
        <v>68.41</v>
      </c>
      <c r="O3060" s="4">
        <f>ROUND(('Sheet1 (4)'!P3066+'Sheet1 (4)'!U3066)/100,2)</f>
        <v>50.96</v>
      </c>
      <c r="P3060" s="4">
        <f>ROUND(('Sheet1 (4)'!Q3066+'Sheet1 (4)'!V3066)/100,2)</f>
        <v>62.24</v>
      </c>
      <c r="Q3060" s="7">
        <f>ROUND('Sheet1 (4)'!W3066/100,2)</f>
        <v>0.2</v>
      </c>
      <c r="R3060" s="7">
        <f>ROUND('Sheet1 (4)'!X3066/100,2)</f>
        <v>0.18</v>
      </c>
      <c r="S3060" s="7">
        <f>ROUND('Sheet1 (4)'!Y3066/100,2)</f>
        <v>0.15</v>
      </c>
      <c r="T3060" s="7">
        <f>ROUND('Sheet1 (4)'!Z3066/100,2)</f>
        <v>0.11</v>
      </c>
      <c r="U3060" s="7">
        <f>ROUND('Sheet1 (4)'!AA3066/100,2)</f>
        <v>0.18</v>
      </c>
      <c r="V3060" s="1" t="str">
        <f>'Sheet1 (4)'!AB3066&amp;".T"</f>
        <v>6197.T</v>
      </c>
      <c r="W3060">
        <f>ROUND('Sheet1 (4)'!AC3066,2)</f>
        <v>10.84</v>
      </c>
      <c r="X3060">
        <f>ROUND('Sheet1 (4)'!AD3066,2)</f>
        <v>2.0099999999999998</v>
      </c>
      <c r="Y3060" t="str">
        <f>_xlfn.XLOOKUP('Sheet1 (4)'!AB3066,'Sheet1 (3)'!B:B,'Sheet1 (3)'!D:D,"",0)</f>
        <v>プライム</v>
      </c>
    </row>
    <row r="3061" spans="1:25" x14ac:dyDescent="0.2">
      <c r="A3061">
        <v>3060</v>
      </c>
      <c r="B3061" s="1" t="str">
        <f>_xlfn.XLOOKUP('Sheet1 (4)'!AB3067,'Sheet1 (3)'!B:B,'Sheet1 (3)'!C:C,"",0)</f>
        <v>ソレキア</v>
      </c>
      <c r="C3061" s="1" t="str">
        <f>_xlfn.XLOOKUP('Sheet1 (4)'!AB3067,'Sheet1 (3)'!B:B,'Sheet1 (3)'!F:F,"",0)</f>
        <v>卸売業</v>
      </c>
      <c r="D3061" s="1">
        <f>ROUND('Sheet1 (4)'!E3067/100000000,2)</f>
        <v>0.01</v>
      </c>
      <c r="E3061" s="1">
        <f>ROUND('Sheet1 (4)'!F3067/100,2)</f>
        <v>12.47</v>
      </c>
      <c r="F3061" s="1">
        <f>ROUND('Sheet1 (4)'!G3067/100,2)</f>
        <v>7.15</v>
      </c>
      <c r="G3061" s="1">
        <f>ROUND('Sheet1 (4)'!H3067/100,2)</f>
        <v>9.98</v>
      </c>
      <c r="H3061" s="1">
        <f>ROUND('Sheet1 (4)'!I3067/100,2)</f>
        <v>16.09</v>
      </c>
      <c r="I3061" s="1">
        <f>ROUND('Sheet1 (4)'!J3067/100,2)</f>
        <v>17.27</v>
      </c>
      <c r="J3061" s="1" t="e">
        <f>ROUND('Sheet1 (4)'!K3067/100,2)</f>
        <v>#VALUE!</v>
      </c>
      <c r="K3061" s="1" t="e">
        <f>ROUND('Sheet1 (4)'!L3067/100,2)</f>
        <v>#VALUE!</v>
      </c>
      <c r="L3061" s="4">
        <f>ROUND(('Sheet1 (4)'!M3067+'Sheet1 (4)'!R3067)/100,2)</f>
        <v>-0.77</v>
      </c>
      <c r="M3061" s="4">
        <f>ROUND(('Sheet1 (4)'!N3067+'Sheet1 (4)'!S3067)/100,2)</f>
        <v>1.94</v>
      </c>
      <c r="N3061" s="4">
        <f>ROUND(('Sheet1 (4)'!O3067+'Sheet1 (4)'!T3067)/100,2)</f>
        <v>-2.71</v>
      </c>
      <c r="O3061" s="4">
        <f>ROUND(('Sheet1 (4)'!P3067+'Sheet1 (4)'!U3067)/100,2)</f>
        <v>23.43</v>
      </c>
      <c r="P3061" s="4">
        <f>ROUND(('Sheet1 (4)'!Q3067+'Sheet1 (4)'!V3067)/100,2)</f>
        <v>13.39</v>
      </c>
      <c r="Q3061" s="7">
        <f>ROUND('Sheet1 (4)'!W3067/100,2)</f>
        <v>0.11</v>
      </c>
      <c r="R3061" s="7">
        <f>ROUND('Sheet1 (4)'!X3067/100,2)</f>
        <v>0.06</v>
      </c>
      <c r="S3061" s="7">
        <f>ROUND('Sheet1 (4)'!Y3067/100,2)</f>
        <v>0.08</v>
      </c>
      <c r="T3061" s="7">
        <f>ROUND('Sheet1 (4)'!Z3067/100,2)</f>
        <v>0.11</v>
      </c>
      <c r="U3061" s="7">
        <f>ROUND('Sheet1 (4)'!AA3067/100,2)</f>
        <v>0.1</v>
      </c>
      <c r="V3061" s="1" t="str">
        <f>'Sheet1 (4)'!AB3067&amp;".T"</f>
        <v>9867.T</v>
      </c>
      <c r="W3061">
        <f>ROUND('Sheet1 (4)'!AC3067,2)</f>
        <v>5.51</v>
      </c>
      <c r="X3061">
        <f>ROUND('Sheet1 (4)'!AD3067,2)</f>
        <v>0.62</v>
      </c>
      <c r="Y3061" t="str">
        <f>_xlfn.XLOOKUP('Sheet1 (4)'!AB3067,'Sheet1 (3)'!B:B,'Sheet1 (3)'!D:D,"",0)</f>
        <v>スタンダード</v>
      </c>
    </row>
    <row r="3062" spans="1:25" x14ac:dyDescent="0.2">
      <c r="A3062">
        <v>3061</v>
      </c>
      <c r="B3062" s="1" t="str">
        <f>_xlfn.XLOOKUP('Sheet1 (4)'!AB3068,'Sheet1 (3)'!B:B,'Sheet1 (3)'!C:C,"",0)</f>
        <v>ソリトンシステムズ</v>
      </c>
      <c r="C3062" s="1" t="str">
        <f>_xlfn.XLOOKUP('Sheet1 (4)'!AB3068,'Sheet1 (3)'!B:B,'Sheet1 (3)'!F:F,"",0)</f>
        <v>情報・通信業</v>
      </c>
      <c r="D3062" s="1">
        <f>ROUND('Sheet1 (4)'!E3068/100000000,2)</f>
        <v>0.19</v>
      </c>
      <c r="E3062" s="1">
        <f>ROUND('Sheet1 (4)'!F3068/100,2)</f>
        <v>23.69</v>
      </c>
      <c r="F3062" s="1">
        <f>ROUND('Sheet1 (4)'!G3068/100,2)</f>
        <v>20.38</v>
      </c>
      <c r="G3062" s="1">
        <f>ROUND('Sheet1 (4)'!H3068/100,2)</f>
        <v>26.09</v>
      </c>
      <c r="H3062" s="1">
        <f>ROUND('Sheet1 (4)'!I3068/100,2)</f>
        <v>20.440000000000001</v>
      </c>
      <c r="I3062" s="1">
        <f>ROUND('Sheet1 (4)'!J3068/100,2)</f>
        <v>20.440000000000001</v>
      </c>
      <c r="J3062" s="1" t="e">
        <f>ROUND('Sheet1 (4)'!K3068/100,2)</f>
        <v>#VALUE!</v>
      </c>
      <c r="K3062" s="1" t="e">
        <f>ROUND('Sheet1 (4)'!L3068/100,2)</f>
        <v>#VALUE!</v>
      </c>
      <c r="L3062" s="4">
        <f>ROUND(('Sheet1 (4)'!M3068+'Sheet1 (4)'!R3068)/100,2)</f>
        <v>16.16</v>
      </c>
      <c r="M3062" s="4">
        <f>ROUND(('Sheet1 (4)'!N3068+'Sheet1 (4)'!S3068)/100,2)</f>
        <v>19.93</v>
      </c>
      <c r="N3062" s="4">
        <f>ROUND(('Sheet1 (4)'!O3068+'Sheet1 (4)'!T3068)/100,2)</f>
        <v>35.86</v>
      </c>
      <c r="O3062" s="4">
        <f>ROUND(('Sheet1 (4)'!P3068+'Sheet1 (4)'!U3068)/100,2)</f>
        <v>17.98</v>
      </c>
      <c r="P3062" s="4">
        <f>ROUND(('Sheet1 (4)'!Q3068+'Sheet1 (4)'!V3068)/100,2)</f>
        <v>17.98</v>
      </c>
      <c r="Q3062" s="7">
        <f>ROUND('Sheet1 (4)'!W3068/100,2)</f>
        <v>0.24</v>
      </c>
      <c r="R3062" s="7">
        <f>ROUND('Sheet1 (4)'!X3068/100,2)</f>
        <v>0.18</v>
      </c>
      <c r="S3062" s="7">
        <f>ROUND('Sheet1 (4)'!Y3068/100,2)</f>
        <v>0.19</v>
      </c>
      <c r="T3062" s="7">
        <f>ROUND('Sheet1 (4)'!Z3068/100,2)</f>
        <v>0.15</v>
      </c>
      <c r="U3062" s="7">
        <f>ROUND('Sheet1 (4)'!AA3068/100,2)</f>
        <v>0.15</v>
      </c>
      <c r="V3062" s="1" t="str">
        <f>'Sheet1 (4)'!AB3068&amp;".T"</f>
        <v>3040.T</v>
      </c>
      <c r="W3062">
        <f>ROUND('Sheet1 (4)'!AC3068,2)</f>
        <v>13.59</v>
      </c>
      <c r="X3062">
        <f>ROUND('Sheet1 (4)'!AD3068,2)</f>
        <v>2.65</v>
      </c>
      <c r="Y3062" t="str">
        <f>_xlfn.XLOOKUP('Sheet1 (4)'!AB3068,'Sheet1 (3)'!B:B,'Sheet1 (3)'!D:D,"",0)</f>
        <v>プライム</v>
      </c>
    </row>
    <row r="3063" spans="1:25" x14ac:dyDescent="0.2">
      <c r="A3063">
        <v>3062</v>
      </c>
      <c r="B3063" s="1" t="str">
        <f>_xlfn.XLOOKUP('Sheet1 (4)'!AB3069,'Sheet1 (3)'!B:B,'Sheet1 (3)'!C:C,"",0)</f>
        <v>ＳＯＬＩＺＥ　Ｈｏｌｄｉｎｇｓ</v>
      </c>
      <c r="C3063" s="1" t="str">
        <f>_xlfn.XLOOKUP('Sheet1 (4)'!AB3069,'Sheet1 (3)'!B:B,'Sheet1 (3)'!F:F,"",0)</f>
        <v>サービス業</v>
      </c>
      <c r="D3063" s="1">
        <f>ROUND('Sheet1 (4)'!E3069/100000000,2)</f>
        <v>0.05</v>
      </c>
      <c r="E3063" s="1">
        <f>ROUND('Sheet1 (4)'!F3069/100,2)</f>
        <v>1.31</v>
      </c>
      <c r="F3063" s="1">
        <f>ROUND('Sheet1 (4)'!G3069/100,2)</f>
        <v>6.8</v>
      </c>
      <c r="G3063" s="1">
        <f>ROUND('Sheet1 (4)'!H3069/100,2)</f>
        <v>8.8699999999999992</v>
      </c>
      <c r="H3063" s="1">
        <f>ROUND('Sheet1 (4)'!I3069/100,2)</f>
        <v>4.5599999999999996</v>
      </c>
      <c r="I3063" s="1">
        <f>ROUND('Sheet1 (4)'!J3069/100,2)</f>
        <v>4.5599999999999996</v>
      </c>
      <c r="J3063" s="1" t="e">
        <f>ROUND('Sheet1 (4)'!K3069/100,2)</f>
        <v>#VALUE!</v>
      </c>
      <c r="K3063" s="1" t="e">
        <f>ROUND('Sheet1 (4)'!L3069/100,2)</f>
        <v>#VALUE!</v>
      </c>
      <c r="L3063" s="4" t="e">
        <f>ROUND(('Sheet1 (4)'!M3069+'Sheet1 (4)'!R3069)/100,2)</f>
        <v>#VALUE!</v>
      </c>
      <c r="M3063" s="4" t="e">
        <f>ROUND(('Sheet1 (4)'!N3069+'Sheet1 (4)'!S3069)/100,2)</f>
        <v>#VALUE!</v>
      </c>
      <c r="N3063" s="4">
        <f>ROUND(('Sheet1 (4)'!O3069+'Sheet1 (4)'!T3069)/100,2)</f>
        <v>2.13</v>
      </c>
      <c r="O3063" s="4">
        <f>ROUND(('Sheet1 (4)'!P3069+'Sheet1 (4)'!U3069)/100,2)</f>
        <v>-4.21</v>
      </c>
      <c r="P3063" s="4">
        <f>ROUND(('Sheet1 (4)'!Q3069+'Sheet1 (4)'!V3069)/100,2)</f>
        <v>-4.21</v>
      </c>
      <c r="Q3063" s="7" t="e">
        <f>ROUND('Sheet1 (4)'!W3069/100,2)</f>
        <v>#VALUE!</v>
      </c>
      <c r="R3063" s="7">
        <f>ROUND('Sheet1 (4)'!X3069/100,2)</f>
        <v>0.06</v>
      </c>
      <c r="S3063" s="7">
        <f>ROUND('Sheet1 (4)'!Y3069/100,2)</f>
        <v>0.06</v>
      </c>
      <c r="T3063" s="7">
        <f>ROUND('Sheet1 (4)'!Z3069/100,2)</f>
        <v>0.02</v>
      </c>
      <c r="U3063" s="7">
        <f>ROUND('Sheet1 (4)'!AA3069/100,2)</f>
        <v>0.02</v>
      </c>
      <c r="V3063" s="1" t="str">
        <f>'Sheet1 (4)'!AB3069&amp;".T"</f>
        <v>5871.T</v>
      </c>
      <c r="W3063" t="e">
        <f>ROUND('Sheet1 (4)'!AC3069,2)</f>
        <v>#VALUE!</v>
      </c>
      <c r="X3063">
        <f>ROUND('Sheet1 (4)'!AD3069,2)</f>
        <v>0.76</v>
      </c>
      <c r="Y3063" t="str">
        <f>_xlfn.XLOOKUP('Sheet1 (4)'!AB3069,'Sheet1 (3)'!B:B,'Sheet1 (3)'!D:D,"",0)</f>
        <v>スタンダード</v>
      </c>
    </row>
    <row r="3064" spans="1:25" x14ac:dyDescent="0.2">
      <c r="A3064">
        <v>3063</v>
      </c>
      <c r="B3064" s="1" t="str">
        <f>_xlfn.XLOOKUP('Sheet1 (4)'!AB3070,'Sheet1 (3)'!B:B,'Sheet1 (3)'!C:C,"",0)</f>
        <v>Ｓｏｌｖｖｙ</v>
      </c>
      <c r="C3064" s="1" t="str">
        <f>_xlfn.XLOOKUP('Sheet1 (4)'!AB3070,'Sheet1 (3)'!B:B,'Sheet1 (3)'!F:F,"",0)</f>
        <v>その他金融業</v>
      </c>
      <c r="D3064" s="1">
        <f>ROUND('Sheet1 (4)'!E3070/100000000,2)</f>
        <v>0.12</v>
      </c>
      <c r="E3064" s="1">
        <f>ROUND('Sheet1 (4)'!F3070/100,2)</f>
        <v>5.54</v>
      </c>
      <c r="F3064" s="1">
        <f>ROUND('Sheet1 (4)'!G3070/100,2)</f>
        <v>6.51</v>
      </c>
      <c r="G3064" s="1">
        <f>ROUND('Sheet1 (4)'!H3070/100,2)</f>
        <v>7.41</v>
      </c>
      <c r="H3064" s="1">
        <f>ROUND('Sheet1 (4)'!I3070/100,2)</f>
        <v>12.41</v>
      </c>
      <c r="I3064" s="1">
        <f>ROUND('Sheet1 (4)'!J3070/100,2)</f>
        <v>16.2</v>
      </c>
      <c r="J3064" s="1">
        <f>ROUND('Sheet1 (4)'!K3070/100,2)</f>
        <v>21</v>
      </c>
      <c r="K3064" s="1">
        <f>ROUND('Sheet1 (4)'!L3070/100,2)</f>
        <v>26</v>
      </c>
      <c r="L3064" s="4">
        <f>ROUND(('Sheet1 (4)'!M3070+'Sheet1 (4)'!R3070)/100,2)</f>
        <v>34.89</v>
      </c>
      <c r="M3064" s="4">
        <f>ROUND(('Sheet1 (4)'!N3070+'Sheet1 (4)'!S3070)/100,2)</f>
        <v>-28.77</v>
      </c>
      <c r="N3064" s="4">
        <f>ROUND(('Sheet1 (4)'!O3070+'Sheet1 (4)'!T3070)/100,2)</f>
        <v>-0.41</v>
      </c>
      <c r="O3064" s="4">
        <f>ROUND(('Sheet1 (4)'!P3070+'Sheet1 (4)'!U3070)/100,2)</f>
        <v>-11.64</v>
      </c>
      <c r="P3064" s="4">
        <f>ROUND(('Sheet1 (4)'!Q3070+'Sheet1 (4)'!V3070)/100,2)</f>
        <v>7.57</v>
      </c>
      <c r="Q3064" s="7">
        <f>ROUND('Sheet1 (4)'!W3070/100,2)</f>
        <v>0.46</v>
      </c>
      <c r="R3064" s="7">
        <f>ROUND('Sheet1 (4)'!X3070/100,2)</f>
        <v>0.5</v>
      </c>
      <c r="S3064" s="7">
        <f>ROUND('Sheet1 (4)'!Y3070/100,2)</f>
        <v>0.47</v>
      </c>
      <c r="T3064" s="7">
        <f>ROUND('Sheet1 (4)'!Z3070/100,2)</f>
        <v>0.39</v>
      </c>
      <c r="U3064" s="7">
        <f>ROUND('Sheet1 (4)'!AA3070/100,2)</f>
        <v>-0.17</v>
      </c>
      <c r="V3064" s="1" t="str">
        <f>'Sheet1 (4)'!AB3070&amp;".T"</f>
        <v>7320.T</v>
      </c>
      <c r="W3064" t="e">
        <f>ROUND('Sheet1 (4)'!AC3070,2)</f>
        <v>#VALUE!</v>
      </c>
      <c r="X3064">
        <f>ROUND('Sheet1 (4)'!AD3070,2)</f>
        <v>6.04</v>
      </c>
      <c r="Y3064" t="str">
        <f>_xlfn.XLOOKUP('Sheet1 (4)'!AB3070,'Sheet1 (3)'!B:B,'Sheet1 (3)'!D:D,"",0)</f>
        <v>グロース</v>
      </c>
    </row>
    <row r="3065" spans="1:25" x14ac:dyDescent="0.2">
      <c r="A3065">
        <v>3064</v>
      </c>
      <c r="B3065" s="1" t="str">
        <f>_xlfn.XLOOKUP('Sheet1 (4)'!AB3071,'Sheet1 (3)'!B:B,'Sheet1 (3)'!C:C,"",0)</f>
        <v>ソルクシーズ</v>
      </c>
      <c r="C3065" s="1" t="str">
        <f>_xlfn.XLOOKUP('Sheet1 (4)'!AB3071,'Sheet1 (3)'!B:B,'Sheet1 (3)'!F:F,"",0)</f>
        <v>情報・通信業</v>
      </c>
      <c r="D3065" s="1">
        <f>ROUND('Sheet1 (4)'!E3071/100000000,2)</f>
        <v>0.2</v>
      </c>
      <c r="E3065" s="1">
        <f>ROUND('Sheet1 (4)'!F3071/100,2)</f>
        <v>11.05</v>
      </c>
      <c r="F3065" s="1">
        <f>ROUND('Sheet1 (4)'!G3071/100,2)</f>
        <v>10.29</v>
      </c>
      <c r="G3065" s="1">
        <f>ROUND('Sheet1 (4)'!H3071/100,2)</f>
        <v>11.45</v>
      </c>
      <c r="H3065" s="1">
        <f>ROUND('Sheet1 (4)'!I3071/100,2)</f>
        <v>9.2100000000000009</v>
      </c>
      <c r="I3065" s="1">
        <f>ROUND('Sheet1 (4)'!J3071/100,2)</f>
        <v>9.2100000000000009</v>
      </c>
      <c r="J3065" s="1" t="e">
        <f>ROUND('Sheet1 (4)'!K3071/100,2)</f>
        <v>#VALUE!</v>
      </c>
      <c r="K3065" s="1" t="e">
        <f>ROUND('Sheet1 (4)'!L3071/100,2)</f>
        <v>#VALUE!</v>
      </c>
      <c r="L3065" s="4">
        <f>ROUND(('Sheet1 (4)'!M3071+'Sheet1 (4)'!R3071)/100,2)</f>
        <v>4.29</v>
      </c>
      <c r="M3065" s="4">
        <f>ROUND(('Sheet1 (4)'!N3071+'Sheet1 (4)'!S3071)/100,2)</f>
        <v>7.11</v>
      </c>
      <c r="N3065" s="4">
        <f>ROUND(('Sheet1 (4)'!O3071+'Sheet1 (4)'!T3071)/100,2)</f>
        <v>8.52</v>
      </c>
      <c r="O3065" s="4">
        <f>ROUND(('Sheet1 (4)'!P3071+'Sheet1 (4)'!U3071)/100,2)</f>
        <v>7.0000000000000007E-2</v>
      </c>
      <c r="P3065" s="4">
        <f>ROUND(('Sheet1 (4)'!Q3071+'Sheet1 (4)'!V3071)/100,2)</f>
        <v>7.0000000000000007E-2</v>
      </c>
      <c r="Q3065" s="7">
        <f>ROUND('Sheet1 (4)'!W3071/100,2)</f>
        <v>0.15</v>
      </c>
      <c r="R3065" s="7">
        <f>ROUND('Sheet1 (4)'!X3071/100,2)</f>
        <v>0.08</v>
      </c>
      <c r="S3065" s="7">
        <f>ROUND('Sheet1 (4)'!Y3071/100,2)</f>
        <v>0.1</v>
      </c>
      <c r="T3065" s="7">
        <f>ROUND('Sheet1 (4)'!Z3071/100,2)</f>
        <v>7.0000000000000007E-2</v>
      </c>
      <c r="U3065" s="7">
        <f>ROUND('Sheet1 (4)'!AA3071/100,2)</f>
        <v>7.0000000000000007E-2</v>
      </c>
      <c r="V3065" s="1" t="str">
        <f>'Sheet1 (4)'!AB3071&amp;".T"</f>
        <v>4284.T</v>
      </c>
      <c r="W3065">
        <f>ROUND('Sheet1 (4)'!AC3071,2)</f>
        <v>12.27</v>
      </c>
      <c r="X3065">
        <f>ROUND('Sheet1 (4)'!AD3071,2)</f>
        <v>1.39</v>
      </c>
      <c r="Y3065" t="str">
        <f>_xlfn.XLOOKUP('Sheet1 (4)'!AB3071,'Sheet1 (3)'!B:B,'Sheet1 (3)'!D:D,"",0)</f>
        <v>スタンダード</v>
      </c>
    </row>
    <row r="3066" spans="1:25" x14ac:dyDescent="0.2">
      <c r="A3066">
        <v>3065</v>
      </c>
      <c r="B3066" s="1" t="str">
        <f>_xlfn.XLOOKUP('Sheet1 (4)'!AB3072,'Sheet1 (3)'!B:B,'Sheet1 (3)'!C:C,"",0)</f>
        <v>ソマール</v>
      </c>
      <c r="C3066" s="1" t="str">
        <f>_xlfn.XLOOKUP('Sheet1 (4)'!AB3072,'Sheet1 (3)'!B:B,'Sheet1 (3)'!F:F,"",0)</f>
        <v>卸売業</v>
      </c>
      <c r="D3066" s="1">
        <f>ROUND('Sheet1 (4)'!E3072/100000000,2)</f>
        <v>0.02</v>
      </c>
      <c r="E3066" s="1">
        <f>ROUND('Sheet1 (4)'!F3072/100,2)</f>
        <v>3.28</v>
      </c>
      <c r="F3066" s="1">
        <f>ROUND('Sheet1 (4)'!G3072/100,2)</f>
        <v>7.15</v>
      </c>
      <c r="G3066" s="1">
        <f>ROUND('Sheet1 (4)'!H3072/100,2)</f>
        <v>7.96</v>
      </c>
      <c r="H3066" s="1">
        <f>ROUND('Sheet1 (4)'!I3072/100,2)</f>
        <v>17.97</v>
      </c>
      <c r="I3066" s="1">
        <f>ROUND('Sheet1 (4)'!J3072/100,2)</f>
        <v>25.7</v>
      </c>
      <c r="J3066" s="1" t="e">
        <f>ROUND('Sheet1 (4)'!K3072/100,2)</f>
        <v>#VALUE!</v>
      </c>
      <c r="K3066" s="1" t="e">
        <f>ROUND('Sheet1 (4)'!L3072/100,2)</f>
        <v>#VALUE!</v>
      </c>
      <c r="L3066" s="4">
        <f>ROUND(('Sheet1 (4)'!M3072+'Sheet1 (4)'!R3072)/100,2)</f>
        <v>4.71</v>
      </c>
      <c r="M3066" s="4">
        <f>ROUND(('Sheet1 (4)'!N3072+'Sheet1 (4)'!S3072)/100,2)</f>
        <v>-8.7100000000000009</v>
      </c>
      <c r="N3066" s="4">
        <f>ROUND(('Sheet1 (4)'!O3072+'Sheet1 (4)'!T3072)/100,2)</f>
        <v>-5.26</v>
      </c>
      <c r="O3066" s="4">
        <f>ROUND(('Sheet1 (4)'!P3072+'Sheet1 (4)'!U3072)/100,2)</f>
        <v>13.08</v>
      </c>
      <c r="P3066" s="4">
        <f>ROUND(('Sheet1 (4)'!Q3072+'Sheet1 (4)'!V3072)/100,2)</f>
        <v>12.51</v>
      </c>
      <c r="Q3066" s="7">
        <f>ROUND('Sheet1 (4)'!W3072/100,2)</f>
        <v>0.02</v>
      </c>
      <c r="R3066" s="7">
        <f>ROUND('Sheet1 (4)'!X3072/100,2)</f>
        <v>0.05</v>
      </c>
      <c r="S3066" s="7">
        <f>ROUND('Sheet1 (4)'!Y3072/100,2)</f>
        <v>0.04</v>
      </c>
      <c r="T3066" s="7">
        <f>ROUND('Sheet1 (4)'!Z3072/100,2)</f>
        <v>0.09</v>
      </c>
      <c r="U3066" s="7">
        <f>ROUND('Sheet1 (4)'!AA3072/100,2)</f>
        <v>0.14000000000000001</v>
      </c>
      <c r="V3066" s="1" t="str">
        <f>'Sheet1 (4)'!AB3072&amp;".T"</f>
        <v>8152.T</v>
      </c>
      <c r="W3066">
        <f>ROUND('Sheet1 (4)'!AC3072,2)</f>
        <v>5.0199999999999996</v>
      </c>
      <c r="X3066">
        <f>ROUND('Sheet1 (4)'!AD3072,2)</f>
        <v>0.6</v>
      </c>
      <c r="Y3066" t="str">
        <f>_xlfn.XLOOKUP('Sheet1 (4)'!AB3072,'Sheet1 (3)'!B:B,'Sheet1 (3)'!D:D,"",0)</f>
        <v>スタンダード</v>
      </c>
    </row>
    <row r="3067" spans="1:25" x14ac:dyDescent="0.2">
      <c r="A3067">
        <v>3066</v>
      </c>
      <c r="B3067" s="1" t="str">
        <f>_xlfn.XLOOKUP('Sheet1 (4)'!AB3073,'Sheet1 (3)'!B:B,'Sheet1 (3)'!C:C,"",0)</f>
        <v>ＳＯＭＰＯホールディングス</v>
      </c>
      <c r="C3067" s="1" t="str">
        <f>_xlfn.XLOOKUP('Sheet1 (4)'!AB3073,'Sheet1 (3)'!B:B,'Sheet1 (3)'!F:F,"",0)</f>
        <v>保険業</v>
      </c>
      <c r="D3067" s="1">
        <f>ROUND('Sheet1 (4)'!E3073/100000000,2)</f>
        <v>9.1300000000000008</v>
      </c>
      <c r="E3067" s="1">
        <f>ROUND('Sheet1 (4)'!F3073/100,2)</f>
        <v>2742.86</v>
      </c>
      <c r="F3067" s="1">
        <f>ROUND('Sheet1 (4)'!G3073/100,2)</f>
        <v>3693.99</v>
      </c>
      <c r="G3067" s="1">
        <f>ROUND('Sheet1 (4)'!H3073/100,2)</f>
        <v>2394.41</v>
      </c>
      <c r="H3067" s="1">
        <f>ROUND('Sheet1 (4)'!I3073/100,2)</f>
        <v>5837.74</v>
      </c>
      <c r="I3067" s="1">
        <f>ROUND('Sheet1 (4)'!J3073/100,2)</f>
        <v>3730.55</v>
      </c>
      <c r="J3067" s="1" t="e">
        <f>ROUND('Sheet1 (4)'!K3073/100,2)</f>
        <v>#VALUE!</v>
      </c>
      <c r="K3067" s="1" t="e">
        <f>ROUND('Sheet1 (4)'!L3073/100,2)</f>
        <v>#VALUE!</v>
      </c>
      <c r="L3067" s="4">
        <f>ROUND(('Sheet1 (4)'!M3073+'Sheet1 (4)'!R3073)/100,2)</f>
        <v>2666.86</v>
      </c>
      <c r="M3067" s="4">
        <f>ROUND(('Sheet1 (4)'!N3073+'Sheet1 (4)'!S3073)/100,2)</f>
        <v>2514.81</v>
      </c>
      <c r="N3067" s="4">
        <f>ROUND(('Sheet1 (4)'!O3073+'Sheet1 (4)'!T3073)/100,2)</f>
        <v>1242.58</v>
      </c>
      <c r="O3067" s="4">
        <f>ROUND(('Sheet1 (4)'!P3073+'Sheet1 (4)'!U3073)/100,2)</f>
        <v>-238.49</v>
      </c>
      <c r="P3067" s="4">
        <f>ROUND(('Sheet1 (4)'!Q3073+'Sheet1 (4)'!V3073)/100,2)</f>
        <v>3007.73</v>
      </c>
      <c r="Q3067" s="7">
        <f>ROUND('Sheet1 (4)'!W3073/100,2)</f>
        <v>0.08</v>
      </c>
      <c r="R3067" s="7">
        <f>ROUND('Sheet1 (4)'!X3073/100,2)</f>
        <v>0.11</v>
      </c>
      <c r="S3067" s="7">
        <f>ROUND('Sheet1 (4)'!Y3073/100,2)</f>
        <v>0.05</v>
      </c>
      <c r="T3067" s="7">
        <f>ROUND('Sheet1 (4)'!Z3073/100,2)</f>
        <v>0.18</v>
      </c>
      <c r="U3067" s="7">
        <f>ROUND('Sheet1 (4)'!AA3073/100,2)</f>
        <v>7.0000000000000007E-2</v>
      </c>
      <c r="V3067" s="1" t="str">
        <f>'Sheet1 (4)'!AB3073&amp;".T"</f>
        <v>8630.T</v>
      </c>
      <c r="W3067">
        <f>ROUND('Sheet1 (4)'!AC3073,2)</f>
        <v>11.1</v>
      </c>
      <c r="X3067">
        <f>ROUND('Sheet1 (4)'!AD3073,2)</f>
        <v>0.99</v>
      </c>
      <c r="Y3067" t="str">
        <f>_xlfn.XLOOKUP('Sheet1 (4)'!AB3073,'Sheet1 (3)'!B:B,'Sheet1 (3)'!D:D,"",0)</f>
        <v>プライム</v>
      </c>
    </row>
    <row r="3068" spans="1:25" x14ac:dyDescent="0.2">
      <c r="A3068">
        <v>3067</v>
      </c>
      <c r="B3068" s="1" t="str">
        <f>_xlfn.XLOOKUP('Sheet1 (4)'!AB3074,'Sheet1 (3)'!B:B,'Sheet1 (3)'!C:C,"",0)</f>
        <v>ソネック</v>
      </c>
      <c r="C3068" s="1" t="str">
        <f>_xlfn.XLOOKUP('Sheet1 (4)'!AB3074,'Sheet1 (3)'!B:B,'Sheet1 (3)'!F:F,"",0)</f>
        <v>建設業</v>
      </c>
      <c r="D3068" s="1">
        <f>ROUND('Sheet1 (4)'!E3074/100000000,2)</f>
        <v>7.0000000000000007E-2</v>
      </c>
      <c r="E3068" s="1">
        <f>ROUND('Sheet1 (4)'!F3074/100,2)</f>
        <v>12.12</v>
      </c>
      <c r="F3068" s="1">
        <f>ROUND('Sheet1 (4)'!G3074/100,2)</f>
        <v>11.07</v>
      </c>
      <c r="G3068" s="1">
        <f>ROUND('Sheet1 (4)'!H3074/100,2)</f>
        <v>9.4</v>
      </c>
      <c r="H3068" s="1">
        <f>ROUND('Sheet1 (4)'!I3074/100,2)</f>
        <v>2.4900000000000002</v>
      </c>
      <c r="I3068" s="1">
        <f>ROUND('Sheet1 (4)'!J3074/100,2)</f>
        <v>6.59</v>
      </c>
      <c r="J3068" s="1" t="e">
        <f>ROUND('Sheet1 (4)'!K3074/100,2)</f>
        <v>#VALUE!</v>
      </c>
      <c r="K3068" s="1" t="e">
        <f>ROUND('Sheet1 (4)'!L3074/100,2)</f>
        <v>#VALUE!</v>
      </c>
      <c r="L3068" s="4">
        <f>ROUND(('Sheet1 (4)'!M3074+'Sheet1 (4)'!R3074)/100,2)</f>
        <v>14.27</v>
      </c>
      <c r="M3068" s="4">
        <f>ROUND(('Sheet1 (4)'!N3074+'Sheet1 (4)'!S3074)/100,2)</f>
        <v>-0.35</v>
      </c>
      <c r="N3068" s="4">
        <f>ROUND(('Sheet1 (4)'!O3074+'Sheet1 (4)'!T3074)/100,2)</f>
        <v>18.66</v>
      </c>
      <c r="O3068" s="4">
        <f>ROUND(('Sheet1 (4)'!P3074+'Sheet1 (4)'!U3074)/100,2)</f>
        <v>-27.05</v>
      </c>
      <c r="P3068" s="4">
        <f>ROUND(('Sheet1 (4)'!Q3074+'Sheet1 (4)'!V3074)/100,2)</f>
        <v>-11.26</v>
      </c>
      <c r="Q3068" s="7">
        <f>ROUND('Sheet1 (4)'!W3074/100,2)</f>
        <v>0.12</v>
      </c>
      <c r="R3068" s="7">
        <f>ROUND('Sheet1 (4)'!X3074/100,2)</f>
        <v>0.1</v>
      </c>
      <c r="S3068" s="7">
        <f>ROUND('Sheet1 (4)'!Y3074/100,2)</f>
        <v>0.08</v>
      </c>
      <c r="T3068" s="7">
        <f>ROUND('Sheet1 (4)'!Z3074/100,2)</f>
        <v>0.02</v>
      </c>
      <c r="U3068" s="7">
        <f>ROUND('Sheet1 (4)'!AA3074/100,2)</f>
        <v>0.06</v>
      </c>
      <c r="V3068" s="1" t="str">
        <f>'Sheet1 (4)'!AB3074&amp;".T"</f>
        <v>1768.T</v>
      </c>
      <c r="W3068">
        <f>ROUND('Sheet1 (4)'!AC3074,2)</f>
        <v>8.0299999999999994</v>
      </c>
      <c r="X3068">
        <f>ROUND('Sheet1 (4)'!AD3074,2)</f>
        <v>0.82</v>
      </c>
      <c r="Y3068" t="str">
        <f>_xlfn.XLOOKUP('Sheet1 (4)'!AB3074,'Sheet1 (3)'!B:B,'Sheet1 (3)'!D:D,"",0)</f>
        <v>スタンダード</v>
      </c>
    </row>
    <row r="3069" spans="1:25" x14ac:dyDescent="0.2">
      <c r="A3069">
        <v>3068</v>
      </c>
      <c r="B3069" s="1" t="str">
        <f>_xlfn.XLOOKUP('Sheet1 (4)'!AB3075,'Sheet1 (3)'!B:B,'Sheet1 (3)'!C:C,"",0)</f>
        <v>ソノコム</v>
      </c>
      <c r="C3069" s="1" t="str">
        <f>_xlfn.XLOOKUP('Sheet1 (4)'!AB3075,'Sheet1 (3)'!B:B,'Sheet1 (3)'!F:F,"",0)</f>
        <v>その他製品</v>
      </c>
      <c r="D3069" s="1">
        <f>ROUND('Sheet1 (4)'!E3075/100000000,2)</f>
        <v>0.04</v>
      </c>
      <c r="E3069" s="1">
        <f>ROUND('Sheet1 (4)'!F3075/100,2)</f>
        <v>1.51</v>
      </c>
      <c r="F3069" s="1">
        <f>ROUND('Sheet1 (4)'!G3075/100,2)</f>
        <v>3.01</v>
      </c>
      <c r="G3069" s="1">
        <f>ROUND('Sheet1 (4)'!H3075/100,2)</f>
        <v>2.2799999999999998</v>
      </c>
      <c r="H3069" s="1">
        <f>ROUND('Sheet1 (4)'!I3075/100,2)</f>
        <v>1.37</v>
      </c>
      <c r="I3069" s="1">
        <f>ROUND('Sheet1 (4)'!J3075/100,2)</f>
        <v>2.02</v>
      </c>
      <c r="J3069" s="1" t="e">
        <f>ROUND('Sheet1 (4)'!K3075/100,2)</f>
        <v>#VALUE!</v>
      </c>
      <c r="K3069" s="1" t="e">
        <f>ROUND('Sheet1 (4)'!L3075/100,2)</f>
        <v>#VALUE!</v>
      </c>
      <c r="L3069" s="4">
        <f>ROUND(('Sheet1 (4)'!M3075+'Sheet1 (4)'!R3075)/100,2)</f>
        <v>-0.64</v>
      </c>
      <c r="M3069" s="4">
        <f>ROUND(('Sheet1 (4)'!N3075+'Sheet1 (4)'!S3075)/100,2)</f>
        <v>3.9</v>
      </c>
      <c r="N3069" s="4">
        <f>ROUND(('Sheet1 (4)'!O3075+'Sheet1 (4)'!T3075)/100,2)</f>
        <v>-1.38</v>
      </c>
      <c r="O3069" s="4">
        <f>ROUND(('Sheet1 (4)'!P3075+'Sheet1 (4)'!U3075)/100,2)</f>
        <v>1.77</v>
      </c>
      <c r="P3069" s="4">
        <f>ROUND(('Sheet1 (4)'!Q3075+'Sheet1 (4)'!V3075)/100,2)</f>
        <v>-4.07</v>
      </c>
      <c r="Q3069" s="7">
        <f>ROUND('Sheet1 (4)'!W3075/100,2)</f>
        <v>0.01</v>
      </c>
      <c r="R3069" s="7">
        <f>ROUND('Sheet1 (4)'!X3075/100,2)</f>
        <v>0.04</v>
      </c>
      <c r="S3069" s="7">
        <f>ROUND('Sheet1 (4)'!Y3075/100,2)</f>
        <v>0.02</v>
      </c>
      <c r="T3069" s="7">
        <f>ROUND('Sheet1 (4)'!Z3075/100,2)</f>
        <v>0.03</v>
      </c>
      <c r="U3069" s="7">
        <f>ROUND('Sheet1 (4)'!AA3075/100,2)</f>
        <v>0.02</v>
      </c>
      <c r="V3069" s="1" t="str">
        <f>'Sheet1 (4)'!AB3075&amp;".T"</f>
        <v>7902.T</v>
      </c>
      <c r="W3069">
        <f>ROUND('Sheet1 (4)'!AC3075,2)</f>
        <v>15.22</v>
      </c>
      <c r="X3069">
        <f>ROUND('Sheet1 (4)'!AD3075,2)</f>
        <v>0.35</v>
      </c>
      <c r="Y3069" t="str">
        <f>_xlfn.XLOOKUP('Sheet1 (4)'!AB3075,'Sheet1 (3)'!B:B,'Sheet1 (3)'!D:D,"",0)</f>
        <v>スタンダード</v>
      </c>
    </row>
    <row r="3070" spans="1:25" x14ac:dyDescent="0.2">
      <c r="A3070">
        <v>3069</v>
      </c>
      <c r="B3070" s="1" t="str">
        <f>_xlfn.XLOOKUP('Sheet1 (4)'!AB3076,'Sheet1 (3)'!B:B,'Sheet1 (3)'!C:C,"",0)</f>
        <v>ソニーフィナンシャルグループ</v>
      </c>
      <c r="C3070" s="1" t="str">
        <f>_xlfn.XLOOKUP('Sheet1 (4)'!AB3076,'Sheet1 (3)'!B:B,'Sheet1 (3)'!F:F,"",0)</f>
        <v>保険業</v>
      </c>
      <c r="D3070" s="1">
        <f>ROUND('Sheet1 (4)'!E3076/100000000,2)</f>
        <v>69.2</v>
      </c>
      <c r="E3070" s="1">
        <f>ROUND('Sheet1 (4)'!F3076/100,2)</f>
        <v>1493.68</v>
      </c>
      <c r="F3070" s="1">
        <f>ROUND('Sheet1 (4)'!G3076/100,2)</f>
        <v>46.36</v>
      </c>
      <c r="G3070" s="1">
        <f>ROUND('Sheet1 (4)'!H3076/100,2)</f>
        <v>432.98</v>
      </c>
      <c r="H3070" s="1">
        <f>ROUND('Sheet1 (4)'!I3076/100,2)</f>
        <v>981.67</v>
      </c>
      <c r="I3070" s="1">
        <f>ROUND('Sheet1 (4)'!J3076/100,2)</f>
        <v>1803.03</v>
      </c>
      <c r="J3070" s="1">
        <f>ROUND('Sheet1 (4)'!K3076/100,2)</f>
        <v>126.16</v>
      </c>
      <c r="K3070" s="1">
        <f>ROUND('Sheet1 (4)'!L3076/100,2)</f>
        <v>800.63</v>
      </c>
      <c r="L3070" s="4">
        <f>ROUND(('Sheet1 (4)'!M3076+'Sheet1 (4)'!R3076)/100,2)</f>
        <v>-232.95</v>
      </c>
      <c r="M3070" s="4">
        <f>ROUND(('Sheet1 (4)'!N3076+'Sheet1 (4)'!S3076)/100,2)</f>
        <v>4292.1899999999996</v>
      </c>
      <c r="N3070" s="4">
        <f>ROUND(('Sheet1 (4)'!O3076+'Sheet1 (4)'!T3076)/100,2)</f>
        <v>-901.53</v>
      </c>
      <c r="O3070" s="4">
        <f>ROUND(('Sheet1 (4)'!P3076+'Sheet1 (4)'!U3076)/100,2)</f>
        <v>2089.16</v>
      </c>
      <c r="P3070" s="4">
        <f>ROUND(('Sheet1 (4)'!Q3076+'Sheet1 (4)'!V3076)/100,2)</f>
        <v>3001.77</v>
      </c>
      <c r="Q3070" s="7">
        <f>ROUND('Sheet1 (4)'!W3076/100,2)</f>
        <v>7.0000000000000007E-2</v>
      </c>
      <c r="R3070" s="7">
        <f>ROUND('Sheet1 (4)'!X3076/100,2)</f>
        <v>0.06</v>
      </c>
      <c r="S3070" s="7">
        <f>ROUND('Sheet1 (4)'!Y3076/100,2)</f>
        <v>0.18</v>
      </c>
      <c r="T3070" s="7">
        <f>ROUND('Sheet1 (4)'!Z3076/100,2)</f>
        <v>7.0000000000000007E-2</v>
      </c>
      <c r="U3070" s="7">
        <f>ROUND('Sheet1 (4)'!AA3076/100,2)</f>
        <v>0.12</v>
      </c>
      <c r="V3070" s="1" t="str">
        <f>'Sheet1 (4)'!AB3076&amp;".T"</f>
        <v>8729.T</v>
      </c>
      <c r="W3070">
        <f>ROUND('Sheet1 (4)'!AC3076,2)</f>
        <v>22.88</v>
      </c>
      <c r="X3070">
        <f>ROUND('Sheet1 (4)'!AD3076,2)</f>
        <v>1.72</v>
      </c>
      <c r="Y3070" t="str">
        <f>_xlfn.XLOOKUP('Sheet1 (4)'!AB3076,'Sheet1 (3)'!B:B,'Sheet1 (3)'!D:D,"",0)</f>
        <v>プライム</v>
      </c>
    </row>
    <row r="3071" spans="1:25" x14ac:dyDescent="0.2">
      <c r="A3071">
        <v>3070</v>
      </c>
      <c r="B3071" s="1" t="str">
        <f>_xlfn.XLOOKUP('Sheet1 (4)'!AB3077,'Sheet1 (3)'!B:B,'Sheet1 (3)'!C:C,"",0)</f>
        <v>ソニーグループ</v>
      </c>
      <c r="C3071" s="1" t="str">
        <f>_xlfn.XLOOKUP('Sheet1 (4)'!AB3077,'Sheet1 (3)'!B:B,'Sheet1 (3)'!F:F,"",0)</f>
        <v>電気機器</v>
      </c>
      <c r="D3071" s="1">
        <f>ROUND('Sheet1 (4)'!E3077/100000000,2)</f>
        <v>59.65</v>
      </c>
      <c r="E3071" s="1">
        <f>ROUND('Sheet1 (4)'!F3077/100,2)</f>
        <v>9569.58</v>
      </c>
      <c r="F3071" s="1">
        <f>ROUND('Sheet1 (4)'!G3077/100,2)</f>
        <v>11123.96</v>
      </c>
      <c r="G3071" s="1">
        <f>ROUND('Sheet1 (4)'!H3077/100,2)</f>
        <v>12732.05</v>
      </c>
      <c r="H3071" s="1">
        <f>ROUND('Sheet1 (4)'!I3077/100,2)</f>
        <v>11823.48</v>
      </c>
      <c r="I3071" s="1">
        <f>ROUND('Sheet1 (4)'!J3077/100,2)</f>
        <v>14277.99</v>
      </c>
      <c r="J3071" s="1">
        <f>ROUND('Sheet1 (4)'!K3077/100,2)</f>
        <v>14427.59</v>
      </c>
      <c r="K3071" s="1">
        <f>ROUND('Sheet1 (4)'!L3077/100,2)</f>
        <v>16056.05</v>
      </c>
      <c r="L3071" s="4">
        <f>ROUND(('Sheet1 (4)'!M3077+'Sheet1 (4)'!R3077)/100,2)</f>
        <v>5763.07</v>
      </c>
      <c r="M3071" s="4">
        <f>ROUND(('Sheet1 (4)'!N3077+'Sheet1 (4)'!S3077)/100,2)</f>
        <v>5048.63</v>
      </c>
      <c r="N3071" s="4">
        <f>ROUND(('Sheet1 (4)'!O3077+'Sheet1 (4)'!T3077)/100,2)</f>
        <v>-7379.73</v>
      </c>
      <c r="O3071" s="4">
        <f>ROUND(('Sheet1 (4)'!P3077+'Sheet1 (4)'!U3077)/100,2)</f>
        <v>5543.27</v>
      </c>
      <c r="P3071" s="4">
        <f>ROUND(('Sheet1 (4)'!Q3077+'Sheet1 (4)'!V3077)/100,2)</f>
        <v>13915.55</v>
      </c>
      <c r="Q3071" s="7">
        <f>ROUND('Sheet1 (4)'!W3077/100,2)</f>
        <v>0.18</v>
      </c>
      <c r="R3071" s="7">
        <f>ROUND('Sheet1 (4)'!X3077/100,2)</f>
        <v>0.14000000000000001</v>
      </c>
      <c r="S3071" s="7">
        <f>ROUND('Sheet1 (4)'!Y3077/100,2)</f>
        <v>0.16</v>
      </c>
      <c r="T3071" s="7">
        <f>ROUND('Sheet1 (4)'!Z3077/100,2)</f>
        <v>0.14000000000000001</v>
      </c>
      <c r="U3071" s="7">
        <f>ROUND('Sheet1 (4)'!AA3077/100,2)</f>
        <v>0.14000000000000001</v>
      </c>
      <c r="V3071" s="1" t="str">
        <f>'Sheet1 (4)'!AB3077&amp;".T"</f>
        <v>6758.T</v>
      </c>
      <c r="W3071">
        <f>ROUND('Sheet1 (4)'!AC3077,2)</f>
        <v>22.5</v>
      </c>
      <c r="X3071">
        <f>ROUND('Sheet1 (4)'!AD3077,2)</f>
        <v>3.08</v>
      </c>
      <c r="Y3071" t="str">
        <f>_xlfn.XLOOKUP('Sheet1 (4)'!AB3077,'Sheet1 (3)'!B:B,'Sheet1 (3)'!D:D,"",0)</f>
        <v>プライム</v>
      </c>
    </row>
    <row r="3072" spans="1:25" x14ac:dyDescent="0.2">
      <c r="A3072">
        <v>3071</v>
      </c>
      <c r="B3072" s="1" t="str">
        <f>_xlfn.XLOOKUP('Sheet1 (4)'!AB3078,'Sheet1 (3)'!B:B,'Sheet1 (3)'!C:C,"",0)</f>
        <v>ソフィアホールディングス</v>
      </c>
      <c r="C3072" s="1" t="str">
        <f>_xlfn.XLOOKUP('Sheet1 (4)'!AB3078,'Sheet1 (3)'!B:B,'Sheet1 (3)'!F:F,"",0)</f>
        <v>情報・通信業</v>
      </c>
      <c r="D3072" s="1">
        <f>ROUND('Sheet1 (4)'!E3078/100000000,2)</f>
        <v>0.05</v>
      </c>
      <c r="E3072" s="1">
        <f>ROUND('Sheet1 (4)'!F3078/100,2)</f>
        <v>7.34</v>
      </c>
      <c r="F3072" s="1">
        <f>ROUND('Sheet1 (4)'!G3078/100,2)</f>
        <v>8.8699999999999992</v>
      </c>
      <c r="G3072" s="1">
        <f>ROUND('Sheet1 (4)'!H3078/100,2)</f>
        <v>3.71</v>
      </c>
      <c r="H3072" s="1">
        <f>ROUND('Sheet1 (4)'!I3078/100,2)</f>
        <v>2.39</v>
      </c>
      <c r="I3072" s="1">
        <f>ROUND('Sheet1 (4)'!J3078/100,2)</f>
        <v>-1.83</v>
      </c>
      <c r="J3072" s="1" t="e">
        <f>ROUND('Sheet1 (4)'!K3078/100,2)</f>
        <v>#VALUE!</v>
      </c>
      <c r="K3072" s="1" t="e">
        <f>ROUND('Sheet1 (4)'!L3078/100,2)</f>
        <v>#VALUE!</v>
      </c>
      <c r="L3072" s="4">
        <f>ROUND(('Sheet1 (4)'!M3078+'Sheet1 (4)'!R3078)/100,2)</f>
        <v>13.16</v>
      </c>
      <c r="M3072" s="4">
        <f>ROUND(('Sheet1 (4)'!N3078+'Sheet1 (4)'!S3078)/100,2)</f>
        <v>9.18</v>
      </c>
      <c r="N3072" s="4">
        <f>ROUND(('Sheet1 (4)'!O3078+'Sheet1 (4)'!T3078)/100,2)</f>
        <v>3.73</v>
      </c>
      <c r="O3072" s="4">
        <f>ROUND(('Sheet1 (4)'!P3078+'Sheet1 (4)'!U3078)/100,2)</f>
        <v>6.06</v>
      </c>
      <c r="P3072" s="4">
        <f>ROUND(('Sheet1 (4)'!Q3078+'Sheet1 (4)'!V3078)/100,2)</f>
        <v>6.38</v>
      </c>
      <c r="Q3072" s="7">
        <f>ROUND('Sheet1 (4)'!W3078/100,2)</f>
        <v>0.44</v>
      </c>
      <c r="R3072" s="7">
        <f>ROUND('Sheet1 (4)'!X3078/100,2)</f>
        <v>0.36</v>
      </c>
      <c r="S3072" s="7">
        <f>ROUND('Sheet1 (4)'!Y3078/100,2)</f>
        <v>0.01</v>
      </c>
      <c r="T3072" s="7">
        <f>ROUND('Sheet1 (4)'!Z3078/100,2)</f>
        <v>-0.04</v>
      </c>
      <c r="U3072" s="7">
        <f>ROUND('Sheet1 (4)'!AA3078/100,2)</f>
        <v>0.03</v>
      </c>
      <c r="V3072" s="1" t="str">
        <f>'Sheet1 (4)'!AB3078&amp;".T"</f>
        <v>6942.T</v>
      </c>
      <c r="W3072" t="e">
        <f>ROUND('Sheet1 (4)'!AC3078,2)</f>
        <v>#VALUE!</v>
      </c>
      <c r="X3072">
        <f>ROUND('Sheet1 (4)'!AD3078,2)</f>
        <v>1.83</v>
      </c>
      <c r="Y3072" t="str">
        <f>_xlfn.XLOOKUP('Sheet1 (4)'!AB3078,'Sheet1 (3)'!B:B,'Sheet1 (3)'!D:D,"",0)</f>
        <v>スタンダード</v>
      </c>
    </row>
    <row r="3073" spans="1:25" x14ac:dyDescent="0.2">
      <c r="A3073">
        <v>3072</v>
      </c>
      <c r="B3073" s="1" t="str">
        <f>_xlfn.XLOOKUP('Sheet1 (4)'!AB3079,'Sheet1 (3)'!B:B,'Sheet1 (3)'!C:C,"",0)</f>
        <v>ソラコム</v>
      </c>
      <c r="C3073" s="1" t="str">
        <f>_xlfn.XLOOKUP('Sheet1 (4)'!AB3079,'Sheet1 (3)'!B:B,'Sheet1 (3)'!F:F,"",0)</f>
        <v>情報・通信業</v>
      </c>
      <c r="D3073" s="1">
        <f>ROUND('Sheet1 (4)'!E3079/100000000,2)</f>
        <v>0.45</v>
      </c>
      <c r="E3073" s="1" t="e">
        <f>ROUND('Sheet1 (4)'!F3079/100,2)</f>
        <v>#VALUE!</v>
      </c>
      <c r="F3073" s="1">
        <f>ROUND('Sheet1 (4)'!G3079/100,2)</f>
        <v>5.01</v>
      </c>
      <c r="G3073" s="1">
        <f>ROUND('Sheet1 (4)'!H3079/100,2)</f>
        <v>1.02</v>
      </c>
      <c r="H3073" s="1">
        <f>ROUND('Sheet1 (4)'!I3079/100,2)</f>
        <v>7.27</v>
      </c>
      <c r="I3073" s="1">
        <f>ROUND('Sheet1 (4)'!J3079/100,2)</f>
        <v>6.57</v>
      </c>
      <c r="J3073" s="1">
        <f>ROUND('Sheet1 (4)'!K3079/100,2)</f>
        <v>8.15</v>
      </c>
      <c r="K3073" s="1">
        <f>ROUND('Sheet1 (4)'!L3079/100,2)</f>
        <v>9.6999999999999993</v>
      </c>
      <c r="L3073" s="4" t="e">
        <f>ROUND(('Sheet1 (4)'!M3079+'Sheet1 (4)'!R3079)/100,2)</f>
        <v>#VALUE!</v>
      </c>
      <c r="M3073" s="4" t="e">
        <f>ROUND(('Sheet1 (4)'!N3079+'Sheet1 (4)'!S3079)/100,2)</f>
        <v>#VALUE!</v>
      </c>
      <c r="N3073" s="4" t="e">
        <f>ROUND(('Sheet1 (4)'!O3079+'Sheet1 (4)'!T3079)/100,2)</f>
        <v>#VALUE!</v>
      </c>
      <c r="O3073" s="4">
        <f>ROUND(('Sheet1 (4)'!P3079+'Sheet1 (4)'!U3079)/100,2)</f>
        <v>2.86</v>
      </c>
      <c r="P3073" s="4">
        <f>ROUND(('Sheet1 (4)'!Q3079+'Sheet1 (4)'!V3079)/100,2)</f>
        <v>-12.02</v>
      </c>
      <c r="Q3073" s="7" t="e">
        <f>ROUND('Sheet1 (4)'!W3079/100,2)</f>
        <v>#VALUE!</v>
      </c>
      <c r="R3073" s="7" t="e">
        <f>ROUND('Sheet1 (4)'!X3079/100,2)</f>
        <v>#VALUE!</v>
      </c>
      <c r="S3073" s="7">
        <f>ROUND('Sheet1 (4)'!Y3079/100,2)</f>
        <v>0.02</v>
      </c>
      <c r="T3073" s="7">
        <f>ROUND('Sheet1 (4)'!Z3079/100,2)</f>
        <v>0.08</v>
      </c>
      <c r="U3073" s="7">
        <f>ROUND('Sheet1 (4)'!AA3079/100,2)</f>
        <v>0.04</v>
      </c>
      <c r="V3073" s="1" t="str">
        <f>'Sheet1 (4)'!AB3079&amp;".T"</f>
        <v>147A.T</v>
      </c>
      <c r="W3073">
        <f>ROUND('Sheet1 (4)'!AC3079,2)</f>
        <v>89.52</v>
      </c>
      <c r="X3073">
        <f>ROUND('Sheet1 (4)'!AD3079,2)</f>
        <v>3.82</v>
      </c>
      <c r="Y3073" t="str">
        <f>_xlfn.XLOOKUP('Sheet1 (4)'!AB3079,'Sheet1 (3)'!B:B,'Sheet1 (3)'!D:D,"",0)</f>
        <v>グロース</v>
      </c>
    </row>
    <row r="3074" spans="1:25" x14ac:dyDescent="0.2">
      <c r="A3074">
        <v>3073</v>
      </c>
      <c r="B3074" s="1" t="str">
        <f>_xlfn.XLOOKUP('Sheet1 (4)'!AB3080,'Sheet1 (3)'!B:B,'Sheet1 (3)'!C:C,"",0)</f>
        <v>相鉄ホールディングス</v>
      </c>
      <c r="C3074" s="1" t="str">
        <f>_xlfn.XLOOKUP('Sheet1 (4)'!AB3080,'Sheet1 (3)'!B:B,'Sheet1 (3)'!F:F,"",0)</f>
        <v>陸運業</v>
      </c>
      <c r="D3074" s="1">
        <f>ROUND('Sheet1 (4)'!E3080/100000000,2)</f>
        <v>0.96</v>
      </c>
      <c r="E3074" s="1">
        <f>ROUND('Sheet1 (4)'!F3080/100,2)</f>
        <v>-31.49</v>
      </c>
      <c r="F3074" s="1">
        <f>ROUND('Sheet1 (4)'!G3080/100,2)</f>
        <v>39.979999999999997</v>
      </c>
      <c r="G3074" s="1">
        <f>ROUND('Sheet1 (4)'!H3080/100,2)</f>
        <v>143.49</v>
      </c>
      <c r="H3074" s="1">
        <f>ROUND('Sheet1 (4)'!I3080/100,2)</f>
        <v>289.66000000000003</v>
      </c>
      <c r="I3074" s="1">
        <f>ROUND('Sheet1 (4)'!J3080/100,2)</f>
        <v>378.2</v>
      </c>
      <c r="J3074" s="1">
        <f>ROUND('Sheet1 (4)'!K3080/100,2)</f>
        <v>380</v>
      </c>
      <c r="K3074" s="1">
        <f>ROUND('Sheet1 (4)'!L3080/100,2)</f>
        <v>400</v>
      </c>
      <c r="L3074" s="4">
        <f>ROUND(('Sheet1 (4)'!M3080+'Sheet1 (4)'!R3080)/100,2)</f>
        <v>-129.16999999999999</v>
      </c>
      <c r="M3074" s="4">
        <f>ROUND(('Sheet1 (4)'!N3080+'Sheet1 (4)'!S3080)/100,2)</f>
        <v>-56.73</v>
      </c>
      <c r="N3074" s="4">
        <f>ROUND(('Sheet1 (4)'!O3080+'Sheet1 (4)'!T3080)/100,2)</f>
        <v>27.74</v>
      </c>
      <c r="O3074" s="4">
        <f>ROUND(('Sheet1 (4)'!P3080+'Sheet1 (4)'!U3080)/100,2)</f>
        <v>-374.82</v>
      </c>
      <c r="P3074" s="4">
        <f>ROUND(('Sheet1 (4)'!Q3080+'Sheet1 (4)'!V3080)/100,2)</f>
        <v>-70.989999999999995</v>
      </c>
      <c r="Q3074" s="7">
        <f>ROUND('Sheet1 (4)'!W3080/100,2)</f>
        <v>-0.09</v>
      </c>
      <c r="R3074" s="7">
        <f>ROUND('Sheet1 (4)'!X3080/100,2)</f>
        <v>0.01</v>
      </c>
      <c r="S3074" s="7">
        <f>ROUND('Sheet1 (4)'!Y3080/100,2)</f>
        <v>0.05</v>
      </c>
      <c r="T3074" s="7">
        <f>ROUND('Sheet1 (4)'!Z3080/100,2)</f>
        <v>0.1</v>
      </c>
      <c r="U3074" s="7">
        <f>ROUND('Sheet1 (4)'!AA3080/100,2)</f>
        <v>0.13</v>
      </c>
      <c r="V3074" s="1" t="str">
        <f>'Sheet1 (4)'!AB3080&amp;".T"</f>
        <v>9003.T</v>
      </c>
      <c r="W3074">
        <f>ROUND('Sheet1 (4)'!AC3080,2)</f>
        <v>12.74</v>
      </c>
      <c r="X3074">
        <f>ROUND('Sheet1 (4)'!AD3080,2)</f>
        <v>1.34</v>
      </c>
      <c r="Y3074" t="str">
        <f>_xlfn.XLOOKUP('Sheet1 (4)'!AB3080,'Sheet1 (3)'!B:B,'Sheet1 (3)'!D:D,"",0)</f>
        <v>プライム</v>
      </c>
    </row>
    <row r="3075" spans="1:25" x14ac:dyDescent="0.2">
      <c r="A3075">
        <v>3074</v>
      </c>
      <c r="B3075" s="1" t="str">
        <f>_xlfn.XLOOKUP('Sheet1 (4)'!AB3081,'Sheet1 (3)'!B:B,'Sheet1 (3)'!C:C,"",0)</f>
        <v>ソトー</v>
      </c>
      <c r="C3075" s="1" t="str">
        <f>_xlfn.XLOOKUP('Sheet1 (4)'!AB3081,'Sheet1 (3)'!B:B,'Sheet1 (3)'!F:F,"",0)</f>
        <v>繊維製品</v>
      </c>
      <c r="D3075" s="1">
        <f>ROUND('Sheet1 (4)'!E3081/100000000,2)</f>
        <v>0.13</v>
      </c>
      <c r="E3075" s="1">
        <f>ROUND('Sheet1 (4)'!F3081/100,2)</f>
        <v>-6.35</v>
      </c>
      <c r="F3075" s="1">
        <f>ROUND('Sheet1 (4)'!G3081/100,2)</f>
        <v>-5.82</v>
      </c>
      <c r="G3075" s="1">
        <f>ROUND('Sheet1 (4)'!H3081/100,2)</f>
        <v>-5.47</v>
      </c>
      <c r="H3075" s="1">
        <f>ROUND('Sheet1 (4)'!I3081/100,2)</f>
        <v>3.42</v>
      </c>
      <c r="I3075" s="1">
        <f>ROUND('Sheet1 (4)'!J3081/100,2)</f>
        <v>-1.46</v>
      </c>
      <c r="J3075" s="1" t="e">
        <f>ROUND('Sheet1 (4)'!K3081/100,2)</f>
        <v>#VALUE!</v>
      </c>
      <c r="K3075" s="1" t="e">
        <f>ROUND('Sheet1 (4)'!L3081/100,2)</f>
        <v>#VALUE!</v>
      </c>
      <c r="L3075" s="4">
        <f>ROUND(('Sheet1 (4)'!M3081+'Sheet1 (4)'!R3081)/100,2)</f>
        <v>6.06</v>
      </c>
      <c r="M3075" s="4">
        <f>ROUND(('Sheet1 (4)'!N3081+'Sheet1 (4)'!S3081)/100,2)</f>
        <v>1.03</v>
      </c>
      <c r="N3075" s="4">
        <f>ROUND(('Sheet1 (4)'!O3081+'Sheet1 (4)'!T3081)/100,2)</f>
        <v>-11.16</v>
      </c>
      <c r="O3075" s="4">
        <f>ROUND(('Sheet1 (4)'!P3081+'Sheet1 (4)'!U3081)/100,2)</f>
        <v>24.67</v>
      </c>
      <c r="P3075" s="4">
        <f>ROUND(('Sheet1 (4)'!Q3081+'Sheet1 (4)'!V3081)/100,2)</f>
        <v>-7.84</v>
      </c>
      <c r="Q3075" s="7">
        <f>ROUND('Sheet1 (4)'!W3081/100,2)</f>
        <v>-0.06</v>
      </c>
      <c r="R3075" s="7">
        <f>ROUND('Sheet1 (4)'!X3081/100,2)</f>
        <v>-0.09</v>
      </c>
      <c r="S3075" s="7">
        <f>ROUND('Sheet1 (4)'!Y3081/100,2)</f>
        <v>-7.0000000000000007E-2</v>
      </c>
      <c r="T3075" s="7">
        <f>ROUND('Sheet1 (4)'!Z3081/100,2)</f>
        <v>0.22</v>
      </c>
      <c r="U3075" s="7">
        <f>ROUND('Sheet1 (4)'!AA3081/100,2)</f>
        <v>0.03</v>
      </c>
      <c r="V3075" s="1" t="str">
        <f>'Sheet1 (4)'!AB3081&amp;".T"</f>
        <v>3571.T</v>
      </c>
      <c r="W3075">
        <f>ROUND('Sheet1 (4)'!AC3081,2)</f>
        <v>33.56</v>
      </c>
      <c r="X3075">
        <f>ROUND('Sheet1 (4)'!AD3081,2)</f>
        <v>0.65</v>
      </c>
      <c r="Y3075" t="str">
        <f>_xlfn.XLOOKUP('Sheet1 (4)'!AB3081,'Sheet1 (3)'!B:B,'Sheet1 (3)'!D:D,"",0)</f>
        <v>スタンダード</v>
      </c>
    </row>
    <row r="3076" spans="1:25" x14ac:dyDescent="0.2">
      <c r="A3076">
        <v>3075</v>
      </c>
      <c r="B3076" s="1" t="str">
        <f>_xlfn.XLOOKUP('Sheet1 (4)'!AB3082,'Sheet1 (3)'!B:B,'Sheet1 (3)'!C:C,"",0)</f>
        <v>総合商研</v>
      </c>
      <c r="C3076" s="1" t="str">
        <f>_xlfn.XLOOKUP('Sheet1 (4)'!AB3082,'Sheet1 (3)'!B:B,'Sheet1 (3)'!F:F,"",0)</f>
        <v>その他製品</v>
      </c>
      <c r="D3076" s="1">
        <f>ROUND('Sheet1 (4)'!E3082/100000000,2)</f>
        <v>0.03</v>
      </c>
      <c r="E3076" s="1">
        <f>ROUND('Sheet1 (4)'!F3082/100,2)</f>
        <v>3.5</v>
      </c>
      <c r="F3076" s="1">
        <f>ROUND('Sheet1 (4)'!G3082/100,2)</f>
        <v>1.24</v>
      </c>
      <c r="G3076" s="1">
        <f>ROUND('Sheet1 (4)'!H3082/100,2)</f>
        <v>2.2200000000000002</v>
      </c>
      <c r="H3076" s="1">
        <f>ROUND('Sheet1 (4)'!I3082/100,2)</f>
        <v>2.54</v>
      </c>
      <c r="I3076" s="1">
        <f>ROUND('Sheet1 (4)'!J3082/100,2)</f>
        <v>3.52</v>
      </c>
      <c r="J3076" s="1" t="e">
        <f>ROUND('Sheet1 (4)'!K3082/100,2)</f>
        <v>#VALUE!</v>
      </c>
      <c r="K3076" s="1" t="e">
        <f>ROUND('Sheet1 (4)'!L3082/100,2)</f>
        <v>#VALUE!</v>
      </c>
      <c r="L3076" s="4">
        <f>ROUND(('Sheet1 (4)'!M3082+'Sheet1 (4)'!R3082)/100,2)</f>
        <v>12.53</v>
      </c>
      <c r="M3076" s="4">
        <f>ROUND(('Sheet1 (4)'!N3082+'Sheet1 (4)'!S3082)/100,2)</f>
        <v>2.9</v>
      </c>
      <c r="N3076" s="4">
        <f>ROUND(('Sheet1 (4)'!O3082+'Sheet1 (4)'!T3082)/100,2)</f>
        <v>5.22</v>
      </c>
      <c r="O3076" s="4">
        <f>ROUND(('Sheet1 (4)'!P3082+'Sheet1 (4)'!U3082)/100,2)</f>
        <v>9.0399999999999991</v>
      </c>
      <c r="P3076" s="4">
        <f>ROUND(('Sheet1 (4)'!Q3082+'Sheet1 (4)'!V3082)/100,2)</f>
        <v>4.53</v>
      </c>
      <c r="Q3076" s="7">
        <f>ROUND('Sheet1 (4)'!W3082/100,2)</f>
        <v>0.11</v>
      </c>
      <c r="R3076" s="7">
        <f>ROUND('Sheet1 (4)'!X3082/100,2)</f>
        <v>7.0000000000000007E-2</v>
      </c>
      <c r="S3076" s="7">
        <f>ROUND('Sheet1 (4)'!Y3082/100,2)</f>
        <v>0.08</v>
      </c>
      <c r="T3076" s="7">
        <f>ROUND('Sheet1 (4)'!Z3082/100,2)</f>
        <v>0.1</v>
      </c>
      <c r="U3076" s="7">
        <f>ROUND('Sheet1 (4)'!AA3082/100,2)</f>
        <v>0.11</v>
      </c>
      <c r="V3076" s="1" t="str">
        <f>'Sheet1 (4)'!AB3082&amp;".T"</f>
        <v>7850.T</v>
      </c>
      <c r="W3076">
        <f>ROUND('Sheet1 (4)'!AC3082,2)</f>
        <v>7.86</v>
      </c>
      <c r="X3076">
        <f>ROUND('Sheet1 (4)'!AD3082,2)</f>
        <v>0.8</v>
      </c>
      <c r="Y3076" t="str">
        <f>_xlfn.XLOOKUP('Sheet1 (4)'!AB3082,'Sheet1 (3)'!B:B,'Sheet1 (3)'!D:D,"",0)</f>
        <v>スタンダード</v>
      </c>
    </row>
    <row r="3077" spans="1:25" x14ac:dyDescent="0.2">
      <c r="A3077">
        <v>3076</v>
      </c>
      <c r="B3077" s="1" t="str">
        <f>_xlfn.XLOOKUP('Sheet1 (4)'!AB3083,'Sheet1 (3)'!B:B,'Sheet1 (3)'!C:C,"",0)</f>
        <v>ソースネクスト</v>
      </c>
      <c r="C3077" s="1" t="str">
        <f>_xlfn.XLOOKUP('Sheet1 (4)'!AB3083,'Sheet1 (3)'!B:B,'Sheet1 (3)'!F:F,"",0)</f>
        <v>情報・通信業</v>
      </c>
      <c r="D3077" s="1">
        <f>ROUND('Sheet1 (4)'!E3083/100000000,2)</f>
        <v>1.38</v>
      </c>
      <c r="E3077" s="1">
        <f>ROUND('Sheet1 (4)'!F3083/100,2)</f>
        <v>5.4</v>
      </c>
      <c r="F3077" s="1">
        <f>ROUND('Sheet1 (4)'!G3083/100,2)</f>
        <v>-22.6</v>
      </c>
      <c r="G3077" s="1">
        <f>ROUND('Sheet1 (4)'!H3083/100,2)</f>
        <v>-25.75</v>
      </c>
      <c r="H3077" s="1">
        <f>ROUND('Sheet1 (4)'!I3083/100,2)</f>
        <v>-22.71</v>
      </c>
      <c r="I3077" s="1">
        <f>ROUND('Sheet1 (4)'!J3083/100,2)</f>
        <v>-34.81</v>
      </c>
      <c r="J3077" s="1" t="e">
        <f>ROUND('Sheet1 (4)'!K3083/100,2)</f>
        <v>#VALUE!</v>
      </c>
      <c r="K3077" s="1" t="e">
        <f>ROUND('Sheet1 (4)'!L3083/100,2)</f>
        <v>#VALUE!</v>
      </c>
      <c r="L3077" s="4">
        <f>ROUND(('Sheet1 (4)'!M3083+'Sheet1 (4)'!R3083)/100,2)</f>
        <v>-33.94</v>
      </c>
      <c r="M3077" s="4">
        <f>ROUND(('Sheet1 (4)'!N3083+'Sheet1 (4)'!S3083)/100,2)</f>
        <v>-32.68</v>
      </c>
      <c r="N3077" s="4">
        <f>ROUND(('Sheet1 (4)'!O3083+'Sheet1 (4)'!T3083)/100,2)</f>
        <v>-8.2899999999999991</v>
      </c>
      <c r="O3077" s="4">
        <f>ROUND(('Sheet1 (4)'!P3083+'Sheet1 (4)'!U3083)/100,2)</f>
        <v>-22.66</v>
      </c>
      <c r="P3077" s="4">
        <f>ROUND(('Sheet1 (4)'!Q3083+'Sheet1 (4)'!V3083)/100,2)</f>
        <v>-30.72</v>
      </c>
      <c r="Q3077" s="7">
        <f>ROUND('Sheet1 (4)'!W3083/100,2)</f>
        <v>0.02</v>
      </c>
      <c r="R3077" s="7">
        <f>ROUND('Sheet1 (4)'!X3083/100,2)</f>
        <v>-0.31</v>
      </c>
      <c r="S3077" s="7">
        <f>ROUND('Sheet1 (4)'!Y3083/100,2)</f>
        <v>-0.25</v>
      </c>
      <c r="T3077" s="7">
        <f>ROUND('Sheet1 (4)'!Z3083/100,2)</f>
        <v>-0.28000000000000003</v>
      </c>
      <c r="U3077" s="7">
        <f>ROUND('Sheet1 (4)'!AA3083/100,2)</f>
        <v>-0.5</v>
      </c>
      <c r="V3077" s="1" t="str">
        <f>'Sheet1 (4)'!AB3083&amp;".T"</f>
        <v>4344.T</v>
      </c>
      <c r="W3077" t="e">
        <f>ROUND('Sheet1 (4)'!AC3083,2)</f>
        <v>#VALUE!</v>
      </c>
      <c r="X3077">
        <f>ROUND('Sheet1 (4)'!AD3083,2)</f>
        <v>3.14</v>
      </c>
      <c r="Y3077" t="str">
        <f>_xlfn.XLOOKUP('Sheet1 (4)'!AB3083,'Sheet1 (3)'!B:B,'Sheet1 (3)'!D:D,"",0)</f>
        <v>プライム</v>
      </c>
    </row>
    <row r="3078" spans="1:25" x14ac:dyDescent="0.2">
      <c r="A3078">
        <v>3077</v>
      </c>
      <c r="B3078" s="1" t="str">
        <f>_xlfn.XLOOKUP('Sheet1 (4)'!AB3084,'Sheet1 (3)'!B:B,'Sheet1 (3)'!C:C,"",0)</f>
        <v>スペース</v>
      </c>
      <c r="C3078" s="1" t="str">
        <f>_xlfn.XLOOKUP('Sheet1 (4)'!AB3084,'Sheet1 (3)'!B:B,'Sheet1 (3)'!F:F,"",0)</f>
        <v>サービス業</v>
      </c>
      <c r="D3078" s="1">
        <f>ROUND('Sheet1 (4)'!E3084/100000000,2)</f>
        <v>0.25</v>
      </c>
      <c r="E3078" s="1">
        <f>ROUND('Sheet1 (4)'!F3084/100,2)</f>
        <v>22.28</v>
      </c>
      <c r="F3078" s="1">
        <f>ROUND('Sheet1 (4)'!G3084/100,2)</f>
        <v>20.97</v>
      </c>
      <c r="G3078" s="1">
        <f>ROUND('Sheet1 (4)'!H3084/100,2)</f>
        <v>25.75</v>
      </c>
      <c r="H3078" s="1">
        <f>ROUND('Sheet1 (4)'!I3084/100,2)</f>
        <v>34.770000000000003</v>
      </c>
      <c r="I3078" s="1">
        <f>ROUND('Sheet1 (4)'!J3084/100,2)</f>
        <v>34.770000000000003</v>
      </c>
      <c r="J3078" s="1" t="e">
        <f>ROUND('Sheet1 (4)'!K3084/100,2)</f>
        <v>#VALUE!</v>
      </c>
      <c r="K3078" s="1" t="e">
        <f>ROUND('Sheet1 (4)'!L3084/100,2)</f>
        <v>#VALUE!</v>
      </c>
      <c r="L3078" s="4">
        <f>ROUND(('Sheet1 (4)'!M3084+'Sheet1 (4)'!R3084)/100,2)</f>
        <v>21.93</v>
      </c>
      <c r="M3078" s="4">
        <f>ROUND(('Sheet1 (4)'!N3084+'Sheet1 (4)'!S3084)/100,2)</f>
        <v>-1.1100000000000001</v>
      </c>
      <c r="N3078" s="4">
        <f>ROUND(('Sheet1 (4)'!O3084+'Sheet1 (4)'!T3084)/100,2)</f>
        <v>-10.39</v>
      </c>
      <c r="O3078" s="4">
        <f>ROUND(('Sheet1 (4)'!P3084+'Sheet1 (4)'!U3084)/100,2)</f>
        <v>26.84</v>
      </c>
      <c r="P3078" s="4">
        <f>ROUND(('Sheet1 (4)'!Q3084+'Sheet1 (4)'!V3084)/100,2)</f>
        <v>26.84</v>
      </c>
      <c r="Q3078" s="7">
        <f>ROUND('Sheet1 (4)'!W3084/100,2)</f>
        <v>0.05</v>
      </c>
      <c r="R3078" s="7">
        <f>ROUND('Sheet1 (4)'!X3084/100,2)</f>
        <v>0.05</v>
      </c>
      <c r="S3078" s="7">
        <f>ROUND('Sheet1 (4)'!Y3084/100,2)</f>
        <v>0.06</v>
      </c>
      <c r="T3078" s="7">
        <f>ROUND('Sheet1 (4)'!Z3084/100,2)</f>
        <v>0.08</v>
      </c>
      <c r="U3078" s="7">
        <f>ROUND('Sheet1 (4)'!AA3084/100,2)</f>
        <v>0.08</v>
      </c>
      <c r="V3078" s="1" t="str">
        <f>'Sheet1 (4)'!AB3084&amp;".T"</f>
        <v>9622.T</v>
      </c>
      <c r="W3078">
        <f>ROUND('Sheet1 (4)'!AC3084,2)</f>
        <v>11.58</v>
      </c>
      <c r="X3078">
        <f>ROUND('Sheet1 (4)'!AD3084,2)</f>
        <v>1</v>
      </c>
      <c r="Y3078" t="str">
        <f>_xlfn.XLOOKUP('Sheet1 (4)'!AB3084,'Sheet1 (3)'!B:B,'Sheet1 (3)'!D:D,"",0)</f>
        <v>プライム</v>
      </c>
    </row>
    <row r="3079" spans="1:25" x14ac:dyDescent="0.2">
      <c r="A3079">
        <v>3078</v>
      </c>
      <c r="B3079" s="1" t="str">
        <f>_xlfn.XLOOKUP('Sheet1 (4)'!AB3085,'Sheet1 (3)'!B:B,'Sheet1 (3)'!C:C,"",0)</f>
        <v>スペースシャワーＳＫＩＹＡＫＩホールディングス</v>
      </c>
      <c r="C3079" s="1" t="str">
        <f>_xlfn.XLOOKUP('Sheet1 (4)'!AB3085,'Sheet1 (3)'!B:B,'Sheet1 (3)'!F:F,"",0)</f>
        <v>情報・通信業</v>
      </c>
      <c r="D3079" s="1">
        <f>ROUND('Sheet1 (4)'!E3085/100000000,2)</f>
        <v>0.16</v>
      </c>
      <c r="E3079" s="1">
        <f>ROUND('Sheet1 (4)'!F3085/100,2)</f>
        <v>-4.54</v>
      </c>
      <c r="F3079" s="1">
        <f>ROUND('Sheet1 (4)'!G3085/100,2)</f>
        <v>0</v>
      </c>
      <c r="G3079" s="1">
        <f>ROUND('Sheet1 (4)'!H3085/100,2)</f>
        <v>1.54</v>
      </c>
      <c r="H3079" s="1">
        <f>ROUND('Sheet1 (4)'!I3085/100,2)</f>
        <v>6.18</v>
      </c>
      <c r="I3079" s="1">
        <f>ROUND('Sheet1 (4)'!J3085/100,2)</f>
        <v>8.7799999999999994</v>
      </c>
      <c r="J3079" s="1" t="e">
        <f>ROUND('Sheet1 (4)'!K3085/100,2)</f>
        <v>#VALUE!</v>
      </c>
      <c r="K3079" s="1" t="e">
        <f>ROUND('Sheet1 (4)'!L3085/100,2)</f>
        <v>#VALUE!</v>
      </c>
      <c r="L3079" s="4">
        <f>ROUND(('Sheet1 (4)'!M3085+'Sheet1 (4)'!R3085)/100,2)</f>
        <v>3.66</v>
      </c>
      <c r="M3079" s="4">
        <f>ROUND(('Sheet1 (4)'!N3085+'Sheet1 (4)'!S3085)/100,2)</f>
        <v>5.37</v>
      </c>
      <c r="N3079" s="4">
        <f>ROUND(('Sheet1 (4)'!O3085+'Sheet1 (4)'!T3085)/100,2)</f>
        <v>7.67</v>
      </c>
      <c r="O3079" s="4">
        <f>ROUND(('Sheet1 (4)'!P3085+'Sheet1 (4)'!U3085)/100,2)</f>
        <v>5.47</v>
      </c>
      <c r="P3079" s="4">
        <f>ROUND(('Sheet1 (4)'!Q3085+'Sheet1 (4)'!V3085)/100,2)</f>
        <v>6.69</v>
      </c>
      <c r="Q3079" s="7">
        <f>ROUND('Sheet1 (4)'!W3085/100,2)</f>
        <v>-0.05</v>
      </c>
      <c r="R3079" s="7">
        <f>ROUND('Sheet1 (4)'!X3085/100,2)</f>
        <v>0.15</v>
      </c>
      <c r="S3079" s="7">
        <f>ROUND('Sheet1 (4)'!Y3085/100,2)</f>
        <v>0.1</v>
      </c>
      <c r="T3079" s="7">
        <f>ROUND('Sheet1 (4)'!Z3085/100,2)</f>
        <v>0.08</v>
      </c>
      <c r="U3079" s="7">
        <f>ROUND('Sheet1 (4)'!AA3085/100,2)</f>
        <v>0.06</v>
      </c>
      <c r="V3079" s="1" t="str">
        <f>'Sheet1 (4)'!AB3085&amp;".T"</f>
        <v>4838.T</v>
      </c>
      <c r="W3079">
        <f>ROUND('Sheet1 (4)'!AC3085,2)</f>
        <v>31.08</v>
      </c>
      <c r="X3079">
        <f>ROUND('Sheet1 (4)'!AD3085,2)</f>
        <v>1.83</v>
      </c>
      <c r="Y3079" t="str">
        <f>_xlfn.XLOOKUP('Sheet1 (4)'!AB3085,'Sheet1 (3)'!B:B,'Sheet1 (3)'!D:D,"",0)</f>
        <v>スタンダード</v>
      </c>
    </row>
    <row r="3080" spans="1:25" x14ac:dyDescent="0.2">
      <c r="A3080">
        <v>3079</v>
      </c>
      <c r="B3080" s="1" t="str">
        <f>_xlfn.XLOOKUP('Sheet1 (4)'!AB3086,'Sheet1 (3)'!B:B,'Sheet1 (3)'!C:C,"",0)</f>
        <v>スペースマーケット</v>
      </c>
      <c r="C3080" s="1" t="str">
        <f>_xlfn.XLOOKUP('Sheet1 (4)'!AB3086,'Sheet1 (3)'!B:B,'Sheet1 (3)'!F:F,"",0)</f>
        <v>情報・通信業</v>
      </c>
      <c r="D3080" s="1">
        <f>ROUND('Sheet1 (4)'!E3086/100000000,2)</f>
        <v>0.12</v>
      </c>
      <c r="E3080" s="1">
        <f>ROUND('Sheet1 (4)'!F3086/100,2)</f>
        <v>0.6</v>
      </c>
      <c r="F3080" s="1">
        <f>ROUND('Sheet1 (4)'!G3086/100,2)</f>
        <v>-1.1399999999999999</v>
      </c>
      <c r="G3080" s="1">
        <f>ROUND('Sheet1 (4)'!H3086/100,2)</f>
        <v>1.02</v>
      </c>
      <c r="H3080" s="1">
        <f>ROUND('Sheet1 (4)'!I3086/100,2)</f>
        <v>1.77</v>
      </c>
      <c r="I3080" s="1">
        <f>ROUND('Sheet1 (4)'!J3086/100,2)</f>
        <v>1.77</v>
      </c>
      <c r="J3080" s="1" t="e">
        <f>ROUND('Sheet1 (4)'!K3086/100,2)</f>
        <v>#VALUE!</v>
      </c>
      <c r="K3080" s="1" t="e">
        <f>ROUND('Sheet1 (4)'!L3086/100,2)</f>
        <v>#VALUE!</v>
      </c>
      <c r="L3080" s="4">
        <f>ROUND(('Sheet1 (4)'!M3086+'Sheet1 (4)'!R3086)/100,2)</f>
        <v>-1.39</v>
      </c>
      <c r="M3080" s="4">
        <f>ROUND(('Sheet1 (4)'!N3086+'Sheet1 (4)'!S3086)/100,2)</f>
        <v>-2.41</v>
      </c>
      <c r="N3080" s="4">
        <f>ROUND(('Sheet1 (4)'!O3086+'Sheet1 (4)'!T3086)/100,2)</f>
        <v>1.26</v>
      </c>
      <c r="O3080" s="4">
        <f>ROUND(('Sheet1 (4)'!P3086+'Sheet1 (4)'!U3086)/100,2)</f>
        <v>2.97</v>
      </c>
      <c r="P3080" s="4">
        <f>ROUND(('Sheet1 (4)'!Q3086+'Sheet1 (4)'!V3086)/100,2)</f>
        <v>2.97</v>
      </c>
      <c r="Q3080" s="7" t="e">
        <f>ROUND('Sheet1 (4)'!W3086/100,2)</f>
        <v>#VALUE!</v>
      </c>
      <c r="R3080" s="7">
        <f>ROUND('Sheet1 (4)'!X3086/100,2)</f>
        <v>-0.15</v>
      </c>
      <c r="S3080" s="7">
        <f>ROUND('Sheet1 (4)'!Y3086/100,2)</f>
        <v>-0.27</v>
      </c>
      <c r="T3080" s="7">
        <f>ROUND('Sheet1 (4)'!Z3086/100,2)</f>
        <v>0.28000000000000003</v>
      </c>
      <c r="U3080" s="7">
        <f>ROUND('Sheet1 (4)'!AA3086/100,2)</f>
        <v>0.28000000000000003</v>
      </c>
      <c r="V3080" s="1" t="str">
        <f>'Sheet1 (4)'!AB3086&amp;".T"</f>
        <v>4487.T</v>
      </c>
      <c r="W3080">
        <f>ROUND('Sheet1 (4)'!AC3086,2)</f>
        <v>16.32</v>
      </c>
      <c r="X3080">
        <f>ROUND('Sheet1 (4)'!AD3086,2)</f>
        <v>4.4800000000000004</v>
      </c>
      <c r="Y3080" t="str">
        <f>_xlfn.XLOOKUP('Sheet1 (4)'!AB3086,'Sheet1 (3)'!B:B,'Sheet1 (3)'!D:D,"",0)</f>
        <v>グロース</v>
      </c>
    </row>
    <row r="3081" spans="1:25" x14ac:dyDescent="0.2">
      <c r="A3081">
        <v>3080</v>
      </c>
      <c r="B3081" s="1" t="str">
        <f>_xlfn.XLOOKUP('Sheet1 (4)'!AB3087,'Sheet1 (3)'!B:B,'Sheet1 (3)'!C:C,"",0)</f>
        <v>スパークス・グループ</v>
      </c>
      <c r="C3081" s="1" t="str">
        <f>_xlfn.XLOOKUP('Sheet1 (4)'!AB3087,'Sheet1 (3)'!B:B,'Sheet1 (3)'!F:F,"",0)</f>
        <v>証券、商品先物取引業</v>
      </c>
      <c r="D3081" s="1">
        <f>ROUND('Sheet1 (4)'!E3087/100000000,2)</f>
        <v>0.4</v>
      </c>
      <c r="E3081" s="1">
        <f>ROUND('Sheet1 (4)'!F3087/100,2)</f>
        <v>63.49</v>
      </c>
      <c r="F3081" s="1">
        <f>ROUND('Sheet1 (4)'!G3087/100,2)</f>
        <v>64.650000000000006</v>
      </c>
      <c r="G3081" s="1">
        <f>ROUND('Sheet1 (4)'!H3087/100,2)</f>
        <v>57.04</v>
      </c>
      <c r="H3081" s="1">
        <f>ROUND('Sheet1 (4)'!I3087/100,2)</f>
        <v>74.760000000000005</v>
      </c>
      <c r="I3081" s="1">
        <f>ROUND('Sheet1 (4)'!J3087/100,2)</f>
        <v>77.17</v>
      </c>
      <c r="J3081" s="1" t="e">
        <f>ROUND('Sheet1 (4)'!K3087/100,2)</f>
        <v>#VALUE!</v>
      </c>
      <c r="K3081" s="1" t="e">
        <f>ROUND('Sheet1 (4)'!L3087/100,2)</f>
        <v>#VALUE!</v>
      </c>
      <c r="L3081" s="4">
        <f>ROUND(('Sheet1 (4)'!M3087+'Sheet1 (4)'!R3087)/100,2)</f>
        <v>32.18</v>
      </c>
      <c r="M3081" s="4">
        <f>ROUND(('Sheet1 (4)'!N3087+'Sheet1 (4)'!S3087)/100,2)</f>
        <v>14.81</v>
      </c>
      <c r="N3081" s="4">
        <f>ROUND(('Sheet1 (4)'!O3087+'Sheet1 (4)'!T3087)/100,2)</f>
        <v>51.06</v>
      </c>
      <c r="O3081" s="4">
        <f>ROUND(('Sheet1 (4)'!P3087+'Sheet1 (4)'!U3087)/100,2)</f>
        <v>28.68</v>
      </c>
      <c r="P3081" s="4">
        <f>ROUND(('Sheet1 (4)'!Q3087+'Sheet1 (4)'!V3087)/100,2)</f>
        <v>29.39</v>
      </c>
      <c r="Q3081" s="7">
        <f>ROUND('Sheet1 (4)'!W3087/100,2)</f>
        <v>0.16</v>
      </c>
      <c r="R3081" s="7">
        <f>ROUND('Sheet1 (4)'!X3087/100,2)</f>
        <v>0.17</v>
      </c>
      <c r="S3081" s="7">
        <f>ROUND('Sheet1 (4)'!Y3087/100,2)</f>
        <v>0.18</v>
      </c>
      <c r="T3081" s="7">
        <f>ROUND('Sheet1 (4)'!Z3087/100,2)</f>
        <v>0.23</v>
      </c>
      <c r="U3081" s="7">
        <f>ROUND('Sheet1 (4)'!AA3087/100,2)</f>
        <v>0.16</v>
      </c>
      <c r="V3081" s="1" t="str">
        <f>'Sheet1 (4)'!AB3087&amp;".T"</f>
        <v>8739.T</v>
      </c>
      <c r="W3081">
        <f>ROUND('Sheet1 (4)'!AC3087,2)</f>
        <v>9.99</v>
      </c>
      <c r="X3081">
        <f>ROUND('Sheet1 (4)'!AD3087,2)</f>
        <v>1.68</v>
      </c>
      <c r="Y3081" t="str">
        <f>_xlfn.XLOOKUP('Sheet1 (4)'!AB3087,'Sheet1 (3)'!B:B,'Sheet1 (3)'!D:D,"",0)</f>
        <v>プライム</v>
      </c>
    </row>
    <row r="3082" spans="1:25" x14ac:dyDescent="0.2">
      <c r="A3082">
        <v>3081</v>
      </c>
      <c r="B3082" s="1" t="str">
        <f>_xlfn.XLOOKUP('Sheet1 (4)'!AB3088,'Sheet1 (3)'!B:B,'Sheet1 (3)'!C:C,"",0)</f>
        <v>Ｓｐｅｅｅ</v>
      </c>
      <c r="C3082" s="1" t="str">
        <f>_xlfn.XLOOKUP('Sheet1 (4)'!AB3088,'Sheet1 (3)'!B:B,'Sheet1 (3)'!F:F,"",0)</f>
        <v>情報・通信業</v>
      </c>
      <c r="D3082" s="1">
        <f>ROUND('Sheet1 (4)'!E3088/100000000,2)</f>
        <v>0.11</v>
      </c>
      <c r="E3082" s="1">
        <f>ROUND('Sheet1 (4)'!F3088/100,2)</f>
        <v>11.04</v>
      </c>
      <c r="F3082" s="1">
        <f>ROUND('Sheet1 (4)'!G3088/100,2)</f>
        <v>15.6</v>
      </c>
      <c r="G3082" s="1">
        <f>ROUND('Sheet1 (4)'!H3088/100,2)</f>
        <v>8.1</v>
      </c>
      <c r="H3082" s="1">
        <f>ROUND('Sheet1 (4)'!I3088/100,2)</f>
        <v>5.37</v>
      </c>
      <c r="I3082" s="1">
        <f>ROUND('Sheet1 (4)'!J3088/100,2)</f>
        <v>5.37</v>
      </c>
      <c r="J3082" s="1" t="e">
        <f>ROUND('Sheet1 (4)'!K3088/100,2)</f>
        <v>#VALUE!</v>
      </c>
      <c r="K3082" s="1" t="e">
        <f>ROUND('Sheet1 (4)'!L3088/100,2)</f>
        <v>#VALUE!</v>
      </c>
      <c r="L3082" s="4">
        <f>ROUND(('Sheet1 (4)'!M3088+'Sheet1 (4)'!R3088)/100,2)</f>
        <v>6</v>
      </c>
      <c r="M3082" s="4">
        <f>ROUND(('Sheet1 (4)'!N3088+'Sheet1 (4)'!S3088)/100,2)</f>
        <v>9.42</v>
      </c>
      <c r="N3082" s="4">
        <f>ROUND(('Sheet1 (4)'!O3088+'Sheet1 (4)'!T3088)/100,2)</f>
        <v>-0.88</v>
      </c>
      <c r="O3082" s="4">
        <f>ROUND(('Sheet1 (4)'!P3088+'Sheet1 (4)'!U3088)/100,2)</f>
        <v>-15.58</v>
      </c>
      <c r="P3082" s="4">
        <f>ROUND(('Sheet1 (4)'!Q3088+'Sheet1 (4)'!V3088)/100,2)</f>
        <v>-15.58</v>
      </c>
      <c r="Q3082" s="7">
        <f>ROUND('Sheet1 (4)'!W3088/100,2)</f>
        <v>0.19</v>
      </c>
      <c r="R3082" s="7">
        <f>ROUND('Sheet1 (4)'!X3088/100,2)</f>
        <v>0.2</v>
      </c>
      <c r="S3082" s="7">
        <f>ROUND('Sheet1 (4)'!Y3088/100,2)</f>
        <v>-0.19</v>
      </c>
      <c r="T3082" s="7">
        <f>ROUND('Sheet1 (4)'!Z3088/100,2)</f>
        <v>0.05</v>
      </c>
      <c r="U3082" s="7">
        <f>ROUND('Sheet1 (4)'!AA3088/100,2)</f>
        <v>0.05</v>
      </c>
      <c r="V3082" s="1" t="str">
        <f>'Sheet1 (4)'!AB3088&amp;".T"</f>
        <v>4499.T</v>
      </c>
      <c r="W3082" t="e">
        <f>ROUND('Sheet1 (4)'!AC3088,2)</f>
        <v>#VALUE!</v>
      </c>
      <c r="X3082">
        <f>ROUND('Sheet1 (4)'!AD3088,2)</f>
        <v>4.3</v>
      </c>
      <c r="Y3082" t="str">
        <f>_xlfn.XLOOKUP('Sheet1 (4)'!AB3088,'Sheet1 (3)'!B:B,'Sheet1 (3)'!D:D,"",0)</f>
        <v>スタンダード</v>
      </c>
    </row>
    <row r="3083" spans="1:25" x14ac:dyDescent="0.2">
      <c r="A3083">
        <v>3082</v>
      </c>
      <c r="B3083" s="1" t="str">
        <f>_xlfn.XLOOKUP('Sheet1 (4)'!AB3089,'Sheet1 (3)'!B:B,'Sheet1 (3)'!C:C,"",0)</f>
        <v>スパイダープラス</v>
      </c>
      <c r="C3083" s="1" t="str">
        <f>_xlfn.XLOOKUP('Sheet1 (4)'!AB3089,'Sheet1 (3)'!B:B,'Sheet1 (3)'!F:F,"",0)</f>
        <v>情報・通信業</v>
      </c>
      <c r="D3083" s="1">
        <f>ROUND('Sheet1 (4)'!E3089/100000000,2)</f>
        <v>0.35</v>
      </c>
      <c r="E3083" s="1">
        <f>ROUND('Sheet1 (4)'!F3089/100,2)</f>
        <v>-4.33</v>
      </c>
      <c r="F3083" s="1">
        <f>ROUND('Sheet1 (4)'!G3089/100,2)</f>
        <v>-11.42</v>
      </c>
      <c r="G3083" s="1">
        <f>ROUND('Sheet1 (4)'!H3089/100,2)</f>
        <v>-4.43</v>
      </c>
      <c r="H3083" s="1">
        <f>ROUND('Sheet1 (4)'!I3089/100,2)</f>
        <v>-5.19</v>
      </c>
      <c r="I3083" s="1">
        <f>ROUND('Sheet1 (4)'!J3089/100,2)</f>
        <v>-5.19</v>
      </c>
      <c r="J3083" s="1">
        <f>ROUND('Sheet1 (4)'!K3089/100,2)</f>
        <v>0.6</v>
      </c>
      <c r="K3083" s="1">
        <f>ROUND('Sheet1 (4)'!L3089/100,2)</f>
        <v>6.68</v>
      </c>
      <c r="L3083" s="4">
        <f>ROUND(('Sheet1 (4)'!M3089+'Sheet1 (4)'!R3089)/100,2)</f>
        <v>-11.04</v>
      </c>
      <c r="M3083" s="4">
        <f>ROUND(('Sheet1 (4)'!N3089+'Sheet1 (4)'!S3089)/100,2)</f>
        <v>-15.09</v>
      </c>
      <c r="N3083" s="4">
        <f>ROUND(('Sheet1 (4)'!O3089+'Sheet1 (4)'!T3089)/100,2)</f>
        <v>-4.16</v>
      </c>
      <c r="O3083" s="4">
        <f>ROUND(('Sheet1 (4)'!P3089+'Sheet1 (4)'!U3089)/100,2)</f>
        <v>-4.21</v>
      </c>
      <c r="P3083" s="4">
        <f>ROUND(('Sheet1 (4)'!Q3089+'Sheet1 (4)'!V3089)/100,2)</f>
        <v>-4.21</v>
      </c>
      <c r="Q3083" s="7" t="e">
        <f>ROUND('Sheet1 (4)'!W3089/100,2)</f>
        <v>#VALUE!</v>
      </c>
      <c r="R3083" s="7">
        <f>ROUND('Sheet1 (4)'!X3089/100,2)</f>
        <v>-0.25</v>
      </c>
      <c r="S3083" s="7">
        <f>ROUND('Sheet1 (4)'!Y3089/100,2)</f>
        <v>-0.13</v>
      </c>
      <c r="T3083" s="7">
        <f>ROUND('Sheet1 (4)'!Z3089/100,2)</f>
        <v>-0.26</v>
      </c>
      <c r="U3083" s="7">
        <f>ROUND('Sheet1 (4)'!AA3089/100,2)</f>
        <v>-0.26</v>
      </c>
      <c r="V3083" s="1" t="str">
        <f>'Sheet1 (4)'!AB3089&amp;".T"</f>
        <v>4192.T</v>
      </c>
      <c r="W3083" t="e">
        <f>ROUND('Sheet1 (4)'!AC3089,2)</f>
        <v>#VALUE!</v>
      </c>
      <c r="X3083">
        <f>ROUND('Sheet1 (4)'!AD3089,2)</f>
        <v>5.55</v>
      </c>
      <c r="Y3083" t="str">
        <f>_xlfn.XLOOKUP('Sheet1 (4)'!AB3089,'Sheet1 (3)'!B:B,'Sheet1 (3)'!D:D,"",0)</f>
        <v>グロース</v>
      </c>
    </row>
    <row r="3084" spans="1:25" x14ac:dyDescent="0.2">
      <c r="A3084">
        <v>3083</v>
      </c>
      <c r="B3084" s="1" t="str">
        <f>_xlfn.XLOOKUP('Sheet1 (4)'!AB3090,'Sheet1 (3)'!B:B,'Sheet1 (3)'!C:C,"",0)</f>
        <v>ＳＰＫ</v>
      </c>
      <c r="C3084" s="1" t="str">
        <f>_xlfn.XLOOKUP('Sheet1 (4)'!AB3090,'Sheet1 (3)'!B:B,'Sheet1 (3)'!F:F,"",0)</f>
        <v>卸売業</v>
      </c>
      <c r="D3084" s="1">
        <f>ROUND('Sheet1 (4)'!E3090/100000000,2)</f>
        <v>0.1</v>
      </c>
      <c r="E3084" s="1">
        <f>ROUND('Sheet1 (4)'!F3090/100,2)</f>
        <v>20.440000000000001</v>
      </c>
      <c r="F3084" s="1">
        <f>ROUND('Sheet1 (4)'!G3090/100,2)</f>
        <v>20.350000000000001</v>
      </c>
      <c r="G3084" s="1">
        <f>ROUND('Sheet1 (4)'!H3090/100,2)</f>
        <v>27.2</v>
      </c>
      <c r="H3084" s="1">
        <f>ROUND('Sheet1 (4)'!I3090/100,2)</f>
        <v>31.45</v>
      </c>
      <c r="I3084" s="1">
        <f>ROUND('Sheet1 (4)'!J3090/100,2)</f>
        <v>33.11</v>
      </c>
      <c r="J3084" s="1" t="e">
        <f>ROUND('Sheet1 (4)'!K3090/100,2)</f>
        <v>#VALUE!</v>
      </c>
      <c r="K3084" s="1" t="e">
        <f>ROUND('Sheet1 (4)'!L3090/100,2)</f>
        <v>#VALUE!</v>
      </c>
      <c r="L3084" s="4">
        <f>ROUND(('Sheet1 (4)'!M3090+'Sheet1 (4)'!R3090)/100,2)</f>
        <v>15.28</v>
      </c>
      <c r="M3084" s="4">
        <f>ROUND(('Sheet1 (4)'!N3090+'Sheet1 (4)'!S3090)/100,2)</f>
        <v>-0.56000000000000005</v>
      </c>
      <c r="N3084" s="4">
        <f>ROUND(('Sheet1 (4)'!O3090+'Sheet1 (4)'!T3090)/100,2)</f>
        <v>-0.41</v>
      </c>
      <c r="O3084" s="4">
        <f>ROUND(('Sheet1 (4)'!P3090+'Sheet1 (4)'!U3090)/100,2)</f>
        <v>0.38</v>
      </c>
      <c r="P3084" s="4">
        <f>ROUND(('Sheet1 (4)'!Q3090+'Sheet1 (4)'!V3090)/100,2)</f>
        <v>-16.96</v>
      </c>
      <c r="Q3084" s="7">
        <f>ROUND('Sheet1 (4)'!W3090/100,2)</f>
        <v>0.08</v>
      </c>
      <c r="R3084" s="7">
        <f>ROUND('Sheet1 (4)'!X3090/100,2)</f>
        <v>0.08</v>
      </c>
      <c r="S3084" s="7">
        <f>ROUND('Sheet1 (4)'!Y3090/100,2)</f>
        <v>0.1</v>
      </c>
      <c r="T3084" s="7">
        <f>ROUND('Sheet1 (4)'!Z3090/100,2)</f>
        <v>0.1</v>
      </c>
      <c r="U3084" s="7">
        <f>ROUND('Sheet1 (4)'!AA3090/100,2)</f>
        <v>0.1</v>
      </c>
      <c r="V3084" s="1" t="str">
        <f>'Sheet1 (4)'!AB3090&amp;".T"</f>
        <v>7466.T</v>
      </c>
      <c r="W3084">
        <f>ROUND('Sheet1 (4)'!AC3090,2)</f>
        <v>8.73</v>
      </c>
      <c r="X3084">
        <f>ROUND('Sheet1 (4)'!AD3090,2)</f>
        <v>0.83</v>
      </c>
      <c r="Y3084" t="str">
        <f>_xlfn.XLOOKUP('Sheet1 (4)'!AB3090,'Sheet1 (3)'!B:B,'Sheet1 (3)'!D:D,"",0)</f>
        <v>プライム</v>
      </c>
    </row>
    <row r="3085" spans="1:25" x14ac:dyDescent="0.2">
      <c r="A3085">
        <v>3084</v>
      </c>
      <c r="B3085" s="1" t="str">
        <f>_xlfn.XLOOKUP('Sheet1 (4)'!AB3091,'Sheet1 (3)'!B:B,'Sheet1 (3)'!C:C,"",0)</f>
        <v>エスピーオー</v>
      </c>
      <c r="C3085" s="1" t="str">
        <f>_xlfn.XLOOKUP('Sheet1 (4)'!AB3091,'Sheet1 (3)'!B:B,'Sheet1 (3)'!F:F,"",0)</f>
        <v>情報・通信業</v>
      </c>
      <c r="D3085" s="1">
        <f>ROUND('Sheet1 (4)'!E3091/100000000,2)</f>
        <v>0.02</v>
      </c>
      <c r="E3085" s="1" t="e">
        <f>ROUND('Sheet1 (4)'!F3091/100,2)</f>
        <v>#VALUE!</v>
      </c>
      <c r="F3085" s="1">
        <f>ROUND('Sheet1 (4)'!G3091/100,2)</f>
        <v>3.78</v>
      </c>
      <c r="G3085" s="1">
        <f>ROUND('Sheet1 (4)'!H3091/100,2)</f>
        <v>2.5299999999999998</v>
      </c>
      <c r="H3085" s="1">
        <f>ROUND('Sheet1 (4)'!I3091/100,2)</f>
        <v>-0.75</v>
      </c>
      <c r="I3085" s="1">
        <f>ROUND('Sheet1 (4)'!J3091/100,2)</f>
        <v>-1.43</v>
      </c>
      <c r="J3085" s="1" t="e">
        <f>ROUND('Sheet1 (4)'!K3091/100,2)</f>
        <v>#VALUE!</v>
      </c>
      <c r="K3085" s="1" t="e">
        <f>ROUND('Sheet1 (4)'!L3091/100,2)</f>
        <v>#VALUE!</v>
      </c>
      <c r="L3085" s="4" t="e">
        <f>ROUND(('Sheet1 (4)'!M3091+'Sheet1 (4)'!R3091)/100,2)</f>
        <v>#VALUE!</v>
      </c>
      <c r="M3085" s="4" t="e">
        <f>ROUND(('Sheet1 (4)'!N3091+'Sheet1 (4)'!S3091)/100,2)</f>
        <v>#VALUE!</v>
      </c>
      <c r="N3085" s="4" t="e">
        <f>ROUND(('Sheet1 (4)'!O3091+'Sheet1 (4)'!T3091)/100,2)</f>
        <v>#VALUE!</v>
      </c>
      <c r="O3085" s="4">
        <f>ROUND(('Sheet1 (4)'!P3091+'Sheet1 (4)'!U3091)/100,2)</f>
        <v>-0.46</v>
      </c>
      <c r="P3085" s="4">
        <f>ROUND(('Sheet1 (4)'!Q3091+'Sheet1 (4)'!V3091)/100,2)</f>
        <v>-0.7</v>
      </c>
      <c r="Q3085" s="7" t="e">
        <f>ROUND('Sheet1 (4)'!W3091/100,2)</f>
        <v>#VALUE!</v>
      </c>
      <c r="R3085" s="7" t="e">
        <f>ROUND('Sheet1 (4)'!X3091/100,2)</f>
        <v>#VALUE!</v>
      </c>
      <c r="S3085" s="7">
        <f>ROUND('Sheet1 (4)'!Y3091/100,2)</f>
        <v>0.12</v>
      </c>
      <c r="T3085" s="7">
        <f>ROUND('Sheet1 (4)'!Z3091/100,2)</f>
        <v>-0.04</v>
      </c>
      <c r="U3085" s="7">
        <f>ROUND('Sheet1 (4)'!AA3091/100,2)</f>
        <v>-0.2</v>
      </c>
      <c r="V3085" s="1" t="str">
        <f>'Sheet1 (4)'!AB3091&amp;".T"</f>
        <v>5620.T</v>
      </c>
      <c r="W3085" t="e">
        <f>ROUND('Sheet1 (4)'!AC3091,2)</f>
        <v>#VALUE!</v>
      </c>
      <c r="X3085" t="e">
        <f>ROUND('Sheet1 (4)'!AD3091,2)</f>
        <v>#VALUE!</v>
      </c>
      <c r="Y3085" t="str">
        <f>_xlfn.XLOOKUP('Sheet1 (4)'!AB3091,'Sheet1 (3)'!B:B,'Sheet1 (3)'!D:D,"",0)</f>
        <v>PRO Market</v>
      </c>
    </row>
    <row r="3086" spans="1:25" x14ac:dyDescent="0.2">
      <c r="A3086">
        <v>3085</v>
      </c>
      <c r="B3086" s="1" t="str">
        <f>_xlfn.XLOOKUP('Sheet1 (4)'!AB3092,'Sheet1 (3)'!B:B,'Sheet1 (3)'!C:C,"",0)</f>
        <v>エスプール</v>
      </c>
      <c r="C3086" s="1" t="str">
        <f>_xlfn.XLOOKUP('Sheet1 (4)'!AB3092,'Sheet1 (3)'!B:B,'Sheet1 (3)'!F:F,"",0)</f>
        <v>サービス業</v>
      </c>
      <c r="D3086" s="1">
        <f>ROUND('Sheet1 (4)'!E3092/100000000,2)</f>
        <v>0.78</v>
      </c>
      <c r="E3086" s="1">
        <f>ROUND('Sheet1 (4)'!F3092/100,2)</f>
        <v>26.69</v>
      </c>
      <c r="F3086" s="1">
        <f>ROUND('Sheet1 (4)'!G3092/100,2)</f>
        <v>30.92</v>
      </c>
      <c r="G3086" s="1">
        <f>ROUND('Sheet1 (4)'!H3092/100,2)</f>
        <v>26.73</v>
      </c>
      <c r="H3086" s="1">
        <f>ROUND('Sheet1 (4)'!I3092/100,2)</f>
        <v>27.49</v>
      </c>
      <c r="I3086" s="1">
        <f>ROUND('Sheet1 (4)'!J3092/100,2)</f>
        <v>27.49</v>
      </c>
      <c r="J3086" s="1">
        <f>ROUND('Sheet1 (4)'!K3092/100,2)</f>
        <v>29.33</v>
      </c>
      <c r="K3086" s="1">
        <f>ROUND('Sheet1 (4)'!L3092/100,2)</f>
        <v>32.03</v>
      </c>
      <c r="L3086" s="4">
        <f>ROUND(('Sheet1 (4)'!M3092+'Sheet1 (4)'!R3092)/100,2)</f>
        <v>-3.19</v>
      </c>
      <c r="M3086" s="4">
        <f>ROUND(('Sheet1 (4)'!N3092+'Sheet1 (4)'!S3092)/100,2)</f>
        <v>0.12</v>
      </c>
      <c r="N3086" s="4">
        <f>ROUND(('Sheet1 (4)'!O3092+'Sheet1 (4)'!T3092)/100,2)</f>
        <v>-4.75</v>
      </c>
      <c r="O3086" s="4">
        <f>ROUND(('Sheet1 (4)'!P3092+'Sheet1 (4)'!U3092)/100,2)</f>
        <v>16.78</v>
      </c>
      <c r="P3086" s="4">
        <f>ROUND(('Sheet1 (4)'!Q3092+'Sheet1 (4)'!V3092)/100,2)</f>
        <v>16.78</v>
      </c>
      <c r="Q3086" s="7">
        <f>ROUND('Sheet1 (4)'!W3092/100,2)</f>
        <v>0.36</v>
      </c>
      <c r="R3086" s="7">
        <f>ROUND('Sheet1 (4)'!X3092/100,2)</f>
        <v>0.27</v>
      </c>
      <c r="S3086" s="7">
        <f>ROUND('Sheet1 (4)'!Y3092/100,2)</f>
        <v>0.22</v>
      </c>
      <c r="T3086" s="7">
        <f>ROUND('Sheet1 (4)'!Z3092/100,2)</f>
        <v>0.23</v>
      </c>
      <c r="U3086" s="7">
        <f>ROUND('Sheet1 (4)'!AA3092/100,2)</f>
        <v>0.23</v>
      </c>
      <c r="V3086" s="1" t="str">
        <f>'Sheet1 (4)'!AB3092&amp;".T"</f>
        <v>2471.T</v>
      </c>
      <c r="W3086">
        <f>ROUND('Sheet1 (4)'!AC3092,2)</f>
        <v>12.25</v>
      </c>
      <c r="X3086">
        <f>ROUND('Sheet1 (4)'!AD3092,2)</f>
        <v>2.31</v>
      </c>
      <c r="Y3086" t="str">
        <f>_xlfn.XLOOKUP('Sheet1 (4)'!AB3092,'Sheet1 (3)'!B:B,'Sheet1 (3)'!D:D,"",0)</f>
        <v>プライム</v>
      </c>
    </row>
    <row r="3087" spans="1:25" x14ac:dyDescent="0.2">
      <c r="A3087">
        <v>3086</v>
      </c>
      <c r="B3087" s="1" t="str">
        <f>_xlfn.XLOOKUP('Sheet1 (4)'!AB3093,'Sheet1 (3)'!B:B,'Sheet1 (3)'!C:C,"",0)</f>
        <v>スポーツフィールド</v>
      </c>
      <c r="C3087" s="1" t="str">
        <f>_xlfn.XLOOKUP('Sheet1 (4)'!AB3093,'Sheet1 (3)'!B:B,'Sheet1 (3)'!F:F,"",0)</f>
        <v>サービス業</v>
      </c>
      <c r="D3087" s="1">
        <f>ROUND('Sheet1 (4)'!E3093/100000000,2)</f>
        <v>7.0000000000000007E-2</v>
      </c>
      <c r="E3087" s="1">
        <f>ROUND('Sheet1 (4)'!F3093/100,2)</f>
        <v>-0.32</v>
      </c>
      <c r="F3087" s="1">
        <f>ROUND('Sheet1 (4)'!G3093/100,2)</f>
        <v>6.37</v>
      </c>
      <c r="G3087" s="1">
        <f>ROUND('Sheet1 (4)'!H3093/100,2)</f>
        <v>8.6999999999999993</v>
      </c>
      <c r="H3087" s="1">
        <f>ROUND('Sheet1 (4)'!I3093/100,2)</f>
        <v>8.74</v>
      </c>
      <c r="I3087" s="1">
        <f>ROUND('Sheet1 (4)'!J3093/100,2)</f>
        <v>8.74</v>
      </c>
      <c r="J3087" s="1" t="e">
        <f>ROUND('Sheet1 (4)'!K3093/100,2)</f>
        <v>#VALUE!</v>
      </c>
      <c r="K3087" s="1" t="e">
        <f>ROUND('Sheet1 (4)'!L3093/100,2)</f>
        <v>#VALUE!</v>
      </c>
      <c r="L3087" s="4">
        <f>ROUND(('Sheet1 (4)'!M3093+'Sheet1 (4)'!R3093)/100,2)</f>
        <v>-0.14000000000000001</v>
      </c>
      <c r="M3087" s="4">
        <f>ROUND(('Sheet1 (4)'!N3093+'Sheet1 (4)'!S3093)/100,2)</f>
        <v>6.02</v>
      </c>
      <c r="N3087" s="4">
        <f>ROUND(('Sheet1 (4)'!O3093+'Sheet1 (4)'!T3093)/100,2)</f>
        <v>3.8</v>
      </c>
      <c r="O3087" s="4">
        <f>ROUND(('Sheet1 (4)'!P3093+'Sheet1 (4)'!U3093)/100,2)</f>
        <v>5.7</v>
      </c>
      <c r="P3087" s="4">
        <f>ROUND(('Sheet1 (4)'!Q3093+'Sheet1 (4)'!V3093)/100,2)</f>
        <v>5.7</v>
      </c>
      <c r="Q3087" s="7">
        <f>ROUND('Sheet1 (4)'!W3093/100,2)</f>
        <v>-0.19</v>
      </c>
      <c r="R3087" s="7">
        <f>ROUND('Sheet1 (4)'!X3093/100,2)</f>
        <v>0.72</v>
      </c>
      <c r="S3087" s="7">
        <f>ROUND('Sheet1 (4)'!Y3093/100,2)</f>
        <v>0.56000000000000005</v>
      </c>
      <c r="T3087" s="7">
        <f>ROUND('Sheet1 (4)'!Z3093/100,2)</f>
        <v>0.38</v>
      </c>
      <c r="U3087" s="7">
        <f>ROUND('Sheet1 (4)'!AA3093/100,2)</f>
        <v>0.38</v>
      </c>
      <c r="V3087" s="1" t="str">
        <f>'Sheet1 (4)'!AB3093&amp;".T"</f>
        <v>7080.T</v>
      </c>
      <c r="W3087">
        <f>ROUND('Sheet1 (4)'!AC3093,2)</f>
        <v>9.3699999999999992</v>
      </c>
      <c r="X3087">
        <f>ROUND('Sheet1 (4)'!AD3093,2)</f>
        <v>3.07</v>
      </c>
      <c r="Y3087" t="str">
        <f>_xlfn.XLOOKUP('Sheet1 (4)'!AB3093,'Sheet1 (3)'!B:B,'Sheet1 (3)'!D:D,"",0)</f>
        <v>グロース</v>
      </c>
    </row>
    <row r="3088" spans="1:25" x14ac:dyDescent="0.2">
      <c r="A3088">
        <v>3087</v>
      </c>
      <c r="B3088" s="1" t="str">
        <f>_xlfn.XLOOKUP('Sheet1 (4)'!AB3094,'Sheet1 (3)'!B:B,'Sheet1 (3)'!C:C,"",0)</f>
        <v>スプリックス</v>
      </c>
      <c r="C3088" s="1" t="str">
        <f>_xlfn.XLOOKUP('Sheet1 (4)'!AB3094,'Sheet1 (3)'!B:B,'Sheet1 (3)'!F:F,"",0)</f>
        <v>サービス業</v>
      </c>
      <c r="D3088" s="1">
        <f>ROUND('Sheet1 (4)'!E3094/100000000,2)</f>
        <v>0.18</v>
      </c>
      <c r="E3088" s="1">
        <f>ROUND('Sheet1 (4)'!F3094/100,2)</f>
        <v>24.37</v>
      </c>
      <c r="F3088" s="1">
        <f>ROUND('Sheet1 (4)'!G3094/100,2)</f>
        <v>27.79</v>
      </c>
      <c r="G3088" s="1">
        <f>ROUND('Sheet1 (4)'!H3094/100,2)</f>
        <v>13.19</v>
      </c>
      <c r="H3088" s="1">
        <f>ROUND('Sheet1 (4)'!I3094/100,2)</f>
        <v>10.94</v>
      </c>
      <c r="I3088" s="1">
        <f>ROUND('Sheet1 (4)'!J3094/100,2)</f>
        <v>10.94</v>
      </c>
      <c r="J3088" s="1">
        <f>ROUND('Sheet1 (4)'!K3094/100,2)</f>
        <v>19.3</v>
      </c>
      <c r="K3088" s="1">
        <f>ROUND('Sheet1 (4)'!L3094/100,2)</f>
        <v>23</v>
      </c>
      <c r="L3088" s="4">
        <f>ROUND(('Sheet1 (4)'!M3094+'Sheet1 (4)'!R3094)/100,2)</f>
        <v>7.88</v>
      </c>
      <c r="M3088" s="4">
        <f>ROUND(('Sheet1 (4)'!N3094+'Sheet1 (4)'!S3094)/100,2)</f>
        <v>8.19</v>
      </c>
      <c r="N3088" s="4">
        <f>ROUND(('Sheet1 (4)'!O3094+'Sheet1 (4)'!T3094)/100,2)</f>
        <v>3.22</v>
      </c>
      <c r="O3088" s="4">
        <f>ROUND(('Sheet1 (4)'!P3094+'Sheet1 (4)'!U3094)/100,2)</f>
        <v>3.44</v>
      </c>
      <c r="P3088" s="4">
        <f>ROUND(('Sheet1 (4)'!Q3094+'Sheet1 (4)'!V3094)/100,2)</f>
        <v>3.44</v>
      </c>
      <c r="Q3088" s="7">
        <f>ROUND('Sheet1 (4)'!W3094/100,2)</f>
        <v>0.17</v>
      </c>
      <c r="R3088" s="7">
        <f>ROUND('Sheet1 (4)'!X3094/100,2)</f>
        <v>0.17</v>
      </c>
      <c r="S3088" s="7">
        <f>ROUND('Sheet1 (4)'!Y3094/100,2)</f>
        <v>0.06</v>
      </c>
      <c r="T3088" s="7">
        <f>ROUND('Sheet1 (4)'!Z3094/100,2)</f>
        <v>0.05</v>
      </c>
      <c r="U3088" s="7">
        <f>ROUND('Sheet1 (4)'!AA3094/100,2)</f>
        <v>0.05</v>
      </c>
      <c r="V3088" s="1" t="str">
        <f>'Sheet1 (4)'!AB3094&amp;".T"</f>
        <v>7030.T</v>
      </c>
      <c r="W3088">
        <f>ROUND('Sheet1 (4)'!AC3094,2)</f>
        <v>28.27</v>
      </c>
      <c r="X3088">
        <f>ROUND('Sheet1 (4)'!AD3094,2)</f>
        <v>2.68</v>
      </c>
      <c r="Y3088" t="str">
        <f>_xlfn.XLOOKUP('Sheet1 (4)'!AB3094,'Sheet1 (3)'!B:B,'Sheet1 (3)'!D:D,"",0)</f>
        <v>スタンダード</v>
      </c>
    </row>
    <row r="3089" spans="1:25" x14ac:dyDescent="0.2">
      <c r="A3089">
        <v>3088</v>
      </c>
      <c r="B3089" s="1" t="str">
        <f>_xlfn.XLOOKUP('Sheet1 (4)'!AB3095,'Sheet1 (3)'!B:B,'Sheet1 (3)'!C:C,"",0)</f>
        <v>スクウェア・エニックス・ホールディングス</v>
      </c>
      <c r="C3089" s="1" t="str">
        <f>_xlfn.XLOOKUP('Sheet1 (4)'!AB3095,'Sheet1 (3)'!B:B,'Sheet1 (3)'!F:F,"",0)</f>
        <v>情報・通信業</v>
      </c>
      <c r="D3089" s="1">
        <f>ROUND('Sheet1 (4)'!E3095/100000000,2)</f>
        <v>3.61</v>
      </c>
      <c r="E3089" s="1">
        <f>ROUND('Sheet1 (4)'!F3095/100,2)</f>
        <v>472.26</v>
      </c>
      <c r="F3089" s="1">
        <f>ROUND('Sheet1 (4)'!G3095/100,2)</f>
        <v>592.62</v>
      </c>
      <c r="G3089" s="1">
        <f>ROUND('Sheet1 (4)'!H3095/100,2)</f>
        <v>443.33</v>
      </c>
      <c r="H3089" s="1">
        <f>ROUND('Sheet1 (4)'!I3095/100,2)</f>
        <v>325.58999999999997</v>
      </c>
      <c r="I3089" s="1">
        <f>ROUND('Sheet1 (4)'!J3095/100,2)</f>
        <v>405.81</v>
      </c>
      <c r="J3089" s="1">
        <f>ROUND('Sheet1 (4)'!K3095/100,2)</f>
        <v>471.27</v>
      </c>
      <c r="K3089" s="1">
        <f>ROUND('Sheet1 (4)'!L3095/100,2)</f>
        <v>490.49</v>
      </c>
      <c r="L3089" s="4">
        <f>ROUND(('Sheet1 (4)'!M3095+'Sheet1 (4)'!R3095)/100,2)</f>
        <v>283.49</v>
      </c>
      <c r="M3089" s="4">
        <f>ROUND(('Sheet1 (4)'!N3095+'Sheet1 (4)'!S3095)/100,2)</f>
        <v>194.46</v>
      </c>
      <c r="N3089" s="4">
        <f>ROUND(('Sheet1 (4)'!O3095+'Sheet1 (4)'!T3095)/100,2)</f>
        <v>398.28</v>
      </c>
      <c r="O3089" s="4">
        <f>ROUND(('Sheet1 (4)'!P3095+'Sheet1 (4)'!U3095)/100,2)</f>
        <v>390.24</v>
      </c>
      <c r="P3089" s="4">
        <f>ROUND(('Sheet1 (4)'!Q3095+'Sheet1 (4)'!V3095)/100,2)</f>
        <v>276.67</v>
      </c>
      <c r="Q3089" s="7">
        <f>ROUND('Sheet1 (4)'!W3095/100,2)</f>
        <v>0.12</v>
      </c>
      <c r="R3089" s="7">
        <f>ROUND('Sheet1 (4)'!X3095/100,2)</f>
        <v>0.19</v>
      </c>
      <c r="S3089" s="7">
        <f>ROUND('Sheet1 (4)'!Y3095/100,2)</f>
        <v>0.16</v>
      </c>
      <c r="T3089" s="7">
        <f>ROUND('Sheet1 (4)'!Z3095/100,2)</f>
        <v>0.05</v>
      </c>
      <c r="U3089" s="7">
        <f>ROUND('Sheet1 (4)'!AA3095/100,2)</f>
        <v>7.0000000000000007E-2</v>
      </c>
      <c r="V3089" s="1" t="str">
        <f>'Sheet1 (4)'!AB3095&amp;".T"</f>
        <v>9684.T</v>
      </c>
      <c r="W3089">
        <f>ROUND('Sheet1 (4)'!AC3095,2)</f>
        <v>33.99</v>
      </c>
      <c r="X3089" t="e">
        <f>ROUND('Sheet1 (4)'!AD3095,2)</f>
        <v>#VALUE!</v>
      </c>
      <c r="Y3089" t="str">
        <f>_xlfn.XLOOKUP('Sheet1 (4)'!AB3095,'Sheet1 (3)'!B:B,'Sheet1 (3)'!D:D,"",0)</f>
        <v>プライム</v>
      </c>
    </row>
    <row r="3090" spans="1:25" x14ac:dyDescent="0.2">
      <c r="A3090">
        <v>3089</v>
      </c>
      <c r="B3090" s="1" t="str">
        <f>_xlfn.XLOOKUP('Sheet1 (4)'!AB3096,'Sheet1 (3)'!B:B,'Sheet1 (3)'!C:C,"",0)</f>
        <v>ＳＲＡホールディングス</v>
      </c>
      <c r="C3090" s="1" t="str">
        <f>_xlfn.XLOOKUP('Sheet1 (4)'!AB3096,'Sheet1 (3)'!B:B,'Sheet1 (3)'!F:F,"",0)</f>
        <v>情報・通信業</v>
      </c>
      <c r="D3090" s="1">
        <f>ROUND('Sheet1 (4)'!E3096/100000000,2)</f>
        <v>0.13</v>
      </c>
      <c r="E3090" s="1">
        <f>ROUND('Sheet1 (4)'!F3096/100,2)</f>
        <v>50.27</v>
      </c>
      <c r="F3090" s="1">
        <f>ROUND('Sheet1 (4)'!G3096/100,2)</f>
        <v>54.41</v>
      </c>
      <c r="G3090" s="1">
        <f>ROUND('Sheet1 (4)'!H3096/100,2)</f>
        <v>60.04</v>
      </c>
      <c r="H3090" s="1">
        <f>ROUND('Sheet1 (4)'!I3096/100,2)</f>
        <v>69.08</v>
      </c>
      <c r="I3090" s="1">
        <f>ROUND('Sheet1 (4)'!J3096/100,2)</f>
        <v>79.42</v>
      </c>
      <c r="J3090" s="1" t="e">
        <f>ROUND('Sheet1 (4)'!K3096/100,2)</f>
        <v>#VALUE!</v>
      </c>
      <c r="K3090" s="1" t="e">
        <f>ROUND('Sheet1 (4)'!L3096/100,2)</f>
        <v>#VALUE!</v>
      </c>
      <c r="L3090" s="4">
        <f>ROUND(('Sheet1 (4)'!M3096+'Sheet1 (4)'!R3096)/100,2)</f>
        <v>48.64</v>
      </c>
      <c r="M3090" s="4">
        <f>ROUND(('Sheet1 (4)'!N3096+'Sheet1 (4)'!S3096)/100,2)</f>
        <v>23.66</v>
      </c>
      <c r="N3090" s="4">
        <f>ROUND(('Sheet1 (4)'!O3096+'Sheet1 (4)'!T3096)/100,2)</f>
        <v>48.26</v>
      </c>
      <c r="O3090" s="4">
        <f>ROUND(('Sheet1 (4)'!P3096+'Sheet1 (4)'!U3096)/100,2)</f>
        <v>39.380000000000003</v>
      </c>
      <c r="P3090" s="4">
        <f>ROUND(('Sheet1 (4)'!Q3096+'Sheet1 (4)'!V3096)/100,2)</f>
        <v>55.14</v>
      </c>
      <c r="Q3090" s="7">
        <f>ROUND('Sheet1 (4)'!W3096/100,2)</f>
        <v>0.14000000000000001</v>
      </c>
      <c r="R3090" s="7">
        <f>ROUND('Sheet1 (4)'!X3096/100,2)</f>
        <v>0.15</v>
      </c>
      <c r="S3090" s="7">
        <f>ROUND('Sheet1 (4)'!Y3096/100,2)</f>
        <v>0.03</v>
      </c>
      <c r="T3090" s="7">
        <f>ROUND('Sheet1 (4)'!Z3096/100,2)</f>
        <v>0.17</v>
      </c>
      <c r="U3090" s="7">
        <f>ROUND('Sheet1 (4)'!AA3096/100,2)</f>
        <v>0.11</v>
      </c>
      <c r="V3090" s="1" t="str">
        <f>'Sheet1 (4)'!AB3096&amp;".T"</f>
        <v>3817.T</v>
      </c>
      <c r="W3090">
        <f>ROUND('Sheet1 (4)'!AC3096,2)</f>
        <v>21.8</v>
      </c>
      <c r="X3090">
        <f>ROUND('Sheet1 (4)'!AD3096,2)</f>
        <v>2.04</v>
      </c>
      <c r="Y3090" t="str">
        <f>_xlfn.XLOOKUP('Sheet1 (4)'!AB3096,'Sheet1 (3)'!B:B,'Sheet1 (3)'!D:D,"",0)</f>
        <v>プライム</v>
      </c>
    </row>
    <row r="3091" spans="1:25" x14ac:dyDescent="0.2">
      <c r="A3091">
        <v>3090</v>
      </c>
      <c r="B3091" s="1" t="str">
        <f>_xlfn.XLOOKUP('Sheet1 (4)'!AB3097,'Sheet1 (3)'!B:B,'Sheet1 (3)'!C:C,"",0)</f>
        <v>ＳＲＥホールディングス</v>
      </c>
      <c r="C3091" s="1" t="str">
        <f>_xlfn.XLOOKUP('Sheet1 (4)'!AB3097,'Sheet1 (3)'!B:B,'Sheet1 (3)'!F:F,"",0)</f>
        <v>不動産業</v>
      </c>
      <c r="D3091" s="1">
        <f>ROUND('Sheet1 (4)'!E3097/100000000,2)</f>
        <v>0.16</v>
      </c>
      <c r="E3091" s="1">
        <f>ROUND('Sheet1 (4)'!F3097/100,2)</f>
        <v>10.57</v>
      </c>
      <c r="F3091" s="1">
        <f>ROUND('Sheet1 (4)'!G3097/100,2)</f>
        <v>13.92</v>
      </c>
      <c r="G3091" s="1">
        <f>ROUND('Sheet1 (4)'!H3097/100,2)</f>
        <v>16.86</v>
      </c>
      <c r="H3091" s="1">
        <f>ROUND('Sheet1 (4)'!I3097/100,2)</f>
        <v>22.12</v>
      </c>
      <c r="I3091" s="1">
        <f>ROUND('Sheet1 (4)'!J3097/100,2)</f>
        <v>31.08</v>
      </c>
      <c r="J3091" s="1">
        <f>ROUND('Sheet1 (4)'!K3097/100,2)</f>
        <v>41.99</v>
      </c>
      <c r="K3091" s="1">
        <f>ROUND('Sheet1 (4)'!L3097/100,2)</f>
        <v>52.47</v>
      </c>
      <c r="L3091" s="4">
        <f>ROUND(('Sheet1 (4)'!M3097+'Sheet1 (4)'!R3097)/100,2)</f>
        <v>-38.19</v>
      </c>
      <c r="M3091" s="4">
        <f>ROUND(('Sheet1 (4)'!N3097+'Sheet1 (4)'!S3097)/100,2)</f>
        <v>-89.42</v>
      </c>
      <c r="N3091" s="4">
        <f>ROUND(('Sheet1 (4)'!O3097+'Sheet1 (4)'!T3097)/100,2)</f>
        <v>39.33</v>
      </c>
      <c r="O3091" s="4">
        <f>ROUND(('Sheet1 (4)'!P3097+'Sheet1 (4)'!U3097)/100,2)</f>
        <v>0.76</v>
      </c>
      <c r="P3091" s="4">
        <f>ROUND(('Sheet1 (4)'!Q3097+'Sheet1 (4)'!V3097)/100,2)</f>
        <v>-9.31</v>
      </c>
      <c r="Q3091" s="7">
        <f>ROUND('Sheet1 (4)'!W3097/100,2)</f>
        <v>0.09</v>
      </c>
      <c r="R3091" s="7">
        <f>ROUND('Sheet1 (4)'!X3097/100,2)</f>
        <v>0.1</v>
      </c>
      <c r="S3091" s="7">
        <f>ROUND('Sheet1 (4)'!Y3097/100,2)</f>
        <v>0.11</v>
      </c>
      <c r="T3091" s="7">
        <f>ROUND('Sheet1 (4)'!Z3097/100,2)</f>
        <v>0.12</v>
      </c>
      <c r="U3091" s="7">
        <f>ROUND('Sheet1 (4)'!AA3097/100,2)</f>
        <v>0.14000000000000001</v>
      </c>
      <c r="V3091" s="1" t="str">
        <f>'Sheet1 (4)'!AB3097&amp;".T"</f>
        <v>2980.T</v>
      </c>
      <c r="W3091">
        <f>ROUND('Sheet1 (4)'!AC3097,2)</f>
        <v>37.81</v>
      </c>
      <c r="X3091">
        <f>ROUND('Sheet1 (4)'!AD3097,2)</f>
        <v>3.29</v>
      </c>
      <c r="Y3091" t="str">
        <f>_xlfn.XLOOKUP('Sheet1 (4)'!AB3097,'Sheet1 (3)'!B:B,'Sheet1 (3)'!D:D,"",0)</f>
        <v>プライム</v>
      </c>
    </row>
    <row r="3092" spans="1:25" x14ac:dyDescent="0.2">
      <c r="A3092">
        <v>3091</v>
      </c>
      <c r="B3092" s="1" t="str">
        <f>_xlfn.XLOOKUP('Sheet1 (4)'!AB3098,'Sheet1 (3)'!B:B,'Sheet1 (3)'!C:C,"",0)</f>
        <v>ＳＲＳホールディングス</v>
      </c>
      <c r="C3092" s="1" t="str">
        <f>_xlfn.XLOOKUP('Sheet1 (4)'!AB3098,'Sheet1 (3)'!B:B,'Sheet1 (3)'!F:F,"",0)</f>
        <v>小売業</v>
      </c>
      <c r="D3092" s="1">
        <f>ROUND('Sheet1 (4)'!E3098/100000000,2)</f>
        <v>0.41</v>
      </c>
      <c r="E3092" s="1">
        <f>ROUND('Sheet1 (4)'!F3098/100,2)</f>
        <v>-38.03</v>
      </c>
      <c r="F3092" s="1">
        <f>ROUND('Sheet1 (4)'!G3098/100,2)</f>
        <v>-46.35</v>
      </c>
      <c r="G3092" s="1">
        <f>ROUND('Sheet1 (4)'!H3098/100,2)</f>
        <v>-6.06</v>
      </c>
      <c r="H3092" s="1">
        <f>ROUND('Sheet1 (4)'!I3098/100,2)</f>
        <v>21.57</v>
      </c>
      <c r="I3092" s="1">
        <f>ROUND('Sheet1 (4)'!J3098/100,2)</f>
        <v>26.79</v>
      </c>
      <c r="J3092" s="1" t="e">
        <f>ROUND('Sheet1 (4)'!K3098/100,2)</f>
        <v>#VALUE!</v>
      </c>
      <c r="K3092" s="1" t="e">
        <f>ROUND('Sheet1 (4)'!L3098/100,2)</f>
        <v>#VALUE!</v>
      </c>
      <c r="L3092" s="4">
        <f>ROUND(('Sheet1 (4)'!M3098+'Sheet1 (4)'!R3098)/100,2)</f>
        <v>-26.5</v>
      </c>
      <c r="M3092" s="4">
        <f>ROUND(('Sheet1 (4)'!N3098+'Sheet1 (4)'!S3098)/100,2)</f>
        <v>28.44</v>
      </c>
      <c r="N3092" s="4">
        <f>ROUND(('Sheet1 (4)'!O3098+'Sheet1 (4)'!T3098)/100,2)</f>
        <v>-7.26</v>
      </c>
      <c r="O3092" s="4">
        <f>ROUND(('Sheet1 (4)'!P3098+'Sheet1 (4)'!U3098)/100,2)</f>
        <v>14.35</v>
      </c>
      <c r="P3092" s="4">
        <f>ROUND(('Sheet1 (4)'!Q3098+'Sheet1 (4)'!V3098)/100,2)</f>
        <v>-67.83</v>
      </c>
      <c r="Q3092" s="7">
        <f>ROUND('Sheet1 (4)'!W3098/100,2)</f>
        <v>-0.35</v>
      </c>
      <c r="R3092" s="7">
        <f>ROUND('Sheet1 (4)'!X3098/100,2)</f>
        <v>0.14000000000000001</v>
      </c>
      <c r="S3092" s="7">
        <f>ROUND('Sheet1 (4)'!Y3098/100,2)</f>
        <v>-0.1</v>
      </c>
      <c r="T3092" s="7">
        <f>ROUND('Sheet1 (4)'!Z3098/100,2)</f>
        <v>0.12</v>
      </c>
      <c r="U3092" s="7">
        <f>ROUND('Sheet1 (4)'!AA3098/100,2)</f>
        <v>0.06</v>
      </c>
      <c r="V3092" s="1" t="str">
        <f>'Sheet1 (4)'!AB3098&amp;".T"</f>
        <v>8163.T</v>
      </c>
      <c r="W3092">
        <f>ROUND('Sheet1 (4)'!AC3098,2)</f>
        <v>61.26</v>
      </c>
      <c r="X3092">
        <f>ROUND('Sheet1 (4)'!AD3098,2)</f>
        <v>2.94</v>
      </c>
      <c r="Y3092" t="str">
        <f>_xlfn.XLOOKUP('Sheet1 (4)'!AB3098,'Sheet1 (3)'!B:B,'Sheet1 (3)'!D:D,"",0)</f>
        <v>プライム</v>
      </c>
    </row>
    <row r="3093" spans="1:25" x14ac:dyDescent="0.2">
      <c r="A3093">
        <v>3092</v>
      </c>
      <c r="B3093" s="1" t="str">
        <f>_xlfn.XLOOKUP('Sheet1 (4)'!AB3099,'Sheet1 (3)'!B:B,'Sheet1 (3)'!C:C,"",0)</f>
        <v>サンクゼール</v>
      </c>
      <c r="C3093" s="1" t="str">
        <f>_xlfn.XLOOKUP('Sheet1 (4)'!AB3099,'Sheet1 (3)'!B:B,'Sheet1 (3)'!F:F,"",0)</f>
        <v>食料品</v>
      </c>
      <c r="D3093" s="1">
        <f>ROUND('Sheet1 (4)'!E3099/100000000,2)</f>
        <v>0.09</v>
      </c>
      <c r="E3093" s="1">
        <f>ROUND('Sheet1 (4)'!F3099/100,2)</f>
        <v>4.2</v>
      </c>
      <c r="F3093" s="1">
        <f>ROUND('Sheet1 (4)'!G3099/100,2)</f>
        <v>13.17</v>
      </c>
      <c r="G3093" s="1">
        <f>ROUND('Sheet1 (4)'!H3099/100,2)</f>
        <v>16</v>
      </c>
      <c r="H3093" s="1">
        <f>ROUND('Sheet1 (4)'!I3099/100,2)</f>
        <v>12.89</v>
      </c>
      <c r="I3093" s="1">
        <f>ROUND('Sheet1 (4)'!J3099/100,2)</f>
        <v>8.36</v>
      </c>
      <c r="J3093" s="1" t="e">
        <f>ROUND('Sheet1 (4)'!K3099/100,2)</f>
        <v>#VALUE!</v>
      </c>
      <c r="K3093" s="1" t="e">
        <f>ROUND('Sheet1 (4)'!L3099/100,2)</f>
        <v>#VALUE!</v>
      </c>
      <c r="L3093" s="4" t="e">
        <f>ROUND(('Sheet1 (4)'!M3099+'Sheet1 (4)'!R3099)/100,2)</f>
        <v>#VALUE!</v>
      </c>
      <c r="M3093" s="4" t="e">
        <f>ROUND(('Sheet1 (4)'!N3099+'Sheet1 (4)'!S3099)/100,2)</f>
        <v>#VALUE!</v>
      </c>
      <c r="N3093" s="4">
        <f>ROUND(('Sheet1 (4)'!O3099+'Sheet1 (4)'!T3099)/100,2)</f>
        <v>8.1199999999999992</v>
      </c>
      <c r="O3093" s="4">
        <f>ROUND(('Sheet1 (4)'!P3099+'Sheet1 (4)'!U3099)/100,2)</f>
        <v>-0.97</v>
      </c>
      <c r="P3093" s="4">
        <f>ROUND(('Sheet1 (4)'!Q3099+'Sheet1 (4)'!V3099)/100,2)</f>
        <v>-5.09</v>
      </c>
      <c r="Q3093" s="7" t="e">
        <f>ROUND('Sheet1 (4)'!W3099/100,2)</f>
        <v>#VALUE!</v>
      </c>
      <c r="R3093" s="7">
        <f>ROUND('Sheet1 (4)'!X3099/100,2)</f>
        <v>1.1000000000000001</v>
      </c>
      <c r="S3093" s="7">
        <f>ROUND('Sheet1 (4)'!Y3099/100,2)</f>
        <v>0.38</v>
      </c>
      <c r="T3093" s="7">
        <f>ROUND('Sheet1 (4)'!Z3099/100,2)</f>
        <v>0.18</v>
      </c>
      <c r="U3093" s="7">
        <f>ROUND('Sheet1 (4)'!AA3099/100,2)</f>
        <v>7.0000000000000007E-2</v>
      </c>
      <c r="V3093" s="1" t="str">
        <f>'Sheet1 (4)'!AB3099&amp;".T"</f>
        <v>2937.T</v>
      </c>
      <c r="W3093">
        <f>ROUND('Sheet1 (4)'!AC3099,2)</f>
        <v>31.26</v>
      </c>
      <c r="X3093">
        <f>ROUND('Sheet1 (4)'!AD3099,2)</f>
        <v>3.42</v>
      </c>
      <c r="Y3093" t="str">
        <f>_xlfn.XLOOKUP('Sheet1 (4)'!AB3099,'Sheet1 (3)'!B:B,'Sheet1 (3)'!D:D,"",0)</f>
        <v>グロース</v>
      </c>
    </row>
    <row r="3094" spans="1:25" x14ac:dyDescent="0.2">
      <c r="A3094">
        <v>3093</v>
      </c>
      <c r="B3094" s="1" t="str">
        <f>_xlfn.XLOOKUP('Sheet1 (4)'!AB3100,'Sheet1 (3)'!B:B,'Sheet1 (3)'!C:C,"",0)</f>
        <v>スタンレー電気</v>
      </c>
      <c r="C3094" s="1" t="str">
        <f>_xlfn.XLOOKUP('Sheet1 (4)'!AB3100,'Sheet1 (3)'!B:B,'Sheet1 (3)'!F:F,"",0)</f>
        <v>電気機器</v>
      </c>
      <c r="D3094" s="1">
        <f>ROUND('Sheet1 (4)'!E3100/100000000,2)</f>
        <v>1.31</v>
      </c>
      <c r="E3094" s="1">
        <f>ROUND('Sheet1 (4)'!F3100/100,2)</f>
        <v>359.03</v>
      </c>
      <c r="F3094" s="1">
        <f>ROUND('Sheet1 (4)'!G3100/100,2)</f>
        <v>277.44</v>
      </c>
      <c r="G3094" s="1">
        <f>ROUND('Sheet1 (4)'!H3100/100,2)</f>
        <v>346.69</v>
      </c>
      <c r="H3094" s="1">
        <f>ROUND('Sheet1 (4)'!I3100/100,2)</f>
        <v>358.35</v>
      </c>
      <c r="I3094" s="1">
        <f>ROUND('Sheet1 (4)'!J3100/100,2)</f>
        <v>490.04</v>
      </c>
      <c r="J3094" s="1">
        <f>ROUND('Sheet1 (4)'!K3100/100,2)</f>
        <v>466.58</v>
      </c>
      <c r="K3094" s="1">
        <f>ROUND('Sheet1 (4)'!L3100/100,2)</f>
        <v>516.38</v>
      </c>
      <c r="L3094" s="4">
        <f>ROUND(('Sheet1 (4)'!M3100+'Sheet1 (4)'!R3100)/100,2)</f>
        <v>49.92</v>
      </c>
      <c r="M3094" s="4">
        <f>ROUND(('Sheet1 (4)'!N3100+'Sheet1 (4)'!S3100)/100,2)</f>
        <v>166.24</v>
      </c>
      <c r="N3094" s="4">
        <f>ROUND(('Sheet1 (4)'!O3100+'Sheet1 (4)'!T3100)/100,2)</f>
        <v>198.49</v>
      </c>
      <c r="O3094" s="4">
        <f>ROUND(('Sheet1 (4)'!P3100+'Sheet1 (4)'!U3100)/100,2)</f>
        <v>339.93</v>
      </c>
      <c r="P3094" s="4">
        <f>ROUND(('Sheet1 (4)'!Q3100+'Sheet1 (4)'!V3100)/100,2)</f>
        <v>17.059999999999999</v>
      </c>
      <c r="Q3094" s="7">
        <f>ROUND('Sheet1 (4)'!W3100/100,2)</f>
        <v>0.06</v>
      </c>
      <c r="R3094" s="7">
        <f>ROUND('Sheet1 (4)'!X3100/100,2)</f>
        <v>0.06</v>
      </c>
      <c r="S3094" s="7">
        <f>ROUND('Sheet1 (4)'!Y3100/100,2)</f>
        <v>7.0000000000000007E-2</v>
      </c>
      <c r="T3094" s="7">
        <f>ROUND('Sheet1 (4)'!Z3100/100,2)</f>
        <v>0.06</v>
      </c>
      <c r="U3094" s="7">
        <f>ROUND('Sheet1 (4)'!AA3100/100,2)</f>
        <v>7.0000000000000007E-2</v>
      </c>
      <c r="V3094" s="1" t="str">
        <f>'Sheet1 (4)'!AB3100&amp;".T"</f>
        <v>6923.T</v>
      </c>
      <c r="W3094">
        <f>ROUND('Sheet1 (4)'!AC3100,2)</f>
        <v>15.01</v>
      </c>
      <c r="X3094">
        <f>ROUND('Sheet1 (4)'!AD3100,2)</f>
        <v>1.01</v>
      </c>
      <c r="Y3094" t="str">
        <f>_xlfn.XLOOKUP('Sheet1 (4)'!AB3100,'Sheet1 (3)'!B:B,'Sheet1 (3)'!D:D,"",0)</f>
        <v>プライム</v>
      </c>
    </row>
    <row r="3095" spans="1:25" x14ac:dyDescent="0.2">
      <c r="A3095">
        <v>3094</v>
      </c>
      <c r="B3095" s="1" t="str">
        <f>_xlfn.XLOOKUP('Sheet1 (4)'!AB3101,'Sheet1 (3)'!B:B,'Sheet1 (3)'!C:C,"",0)</f>
        <v>スターフライヤー</v>
      </c>
      <c r="C3095" s="1" t="str">
        <f>_xlfn.XLOOKUP('Sheet1 (4)'!AB3101,'Sheet1 (3)'!B:B,'Sheet1 (3)'!F:F,"",0)</f>
        <v>空運業</v>
      </c>
      <c r="D3095" s="1">
        <f>ROUND('Sheet1 (4)'!E3101/100000000,2)</f>
        <v>0.04</v>
      </c>
      <c r="E3095" s="1">
        <f>ROUND('Sheet1 (4)'!F3101/100,2)</f>
        <v>-112.38</v>
      </c>
      <c r="F3095" s="1">
        <f>ROUND('Sheet1 (4)'!G3101/100,2)</f>
        <v>-64.650000000000006</v>
      </c>
      <c r="G3095" s="1">
        <f>ROUND('Sheet1 (4)'!H3101/100,2)</f>
        <v>-13.17</v>
      </c>
      <c r="H3095" s="1">
        <f>ROUND('Sheet1 (4)'!I3101/100,2)</f>
        <v>0.91</v>
      </c>
      <c r="I3095" s="1">
        <f>ROUND('Sheet1 (4)'!J3101/100,2)</f>
        <v>12.3</v>
      </c>
      <c r="J3095" s="1" t="e">
        <f>ROUND('Sheet1 (4)'!K3101/100,2)</f>
        <v>#VALUE!</v>
      </c>
      <c r="K3095" s="1" t="e">
        <f>ROUND('Sheet1 (4)'!L3101/100,2)</f>
        <v>#VALUE!</v>
      </c>
      <c r="L3095" s="4">
        <f>ROUND(('Sheet1 (4)'!M3101+'Sheet1 (4)'!R3101)/100,2)</f>
        <v>-32</v>
      </c>
      <c r="M3095" s="4">
        <f>ROUND(('Sheet1 (4)'!N3101+'Sheet1 (4)'!S3101)/100,2)</f>
        <v>-41.54</v>
      </c>
      <c r="N3095" s="4">
        <f>ROUND(('Sheet1 (4)'!O3101+'Sheet1 (4)'!T3101)/100,2)</f>
        <v>-0.37</v>
      </c>
      <c r="O3095" s="4">
        <f>ROUND(('Sheet1 (4)'!P3101+'Sheet1 (4)'!U3101)/100,2)</f>
        <v>2.62</v>
      </c>
      <c r="P3095" s="4">
        <f>ROUND(('Sheet1 (4)'!Q3101+'Sheet1 (4)'!V3101)/100,2)</f>
        <v>48.45</v>
      </c>
      <c r="Q3095" s="7">
        <f>ROUND('Sheet1 (4)'!W3101/100,2)</f>
        <v>-1.54</v>
      </c>
      <c r="R3095" s="7">
        <f>ROUND('Sheet1 (4)'!X3101/100,2)</f>
        <v>-1.31</v>
      </c>
      <c r="S3095" s="7">
        <f>ROUND('Sheet1 (4)'!Y3101/100,2)</f>
        <v>0.05</v>
      </c>
      <c r="T3095" s="7">
        <f>ROUND('Sheet1 (4)'!Z3101/100,2)</f>
        <v>0.37</v>
      </c>
      <c r="U3095" s="7">
        <f>ROUND('Sheet1 (4)'!AA3101/100,2)</f>
        <v>0.51</v>
      </c>
      <c r="V3095" s="1" t="str">
        <f>'Sheet1 (4)'!AB3101&amp;".T"</f>
        <v>9206.T</v>
      </c>
      <c r="W3095">
        <f>ROUND('Sheet1 (4)'!AC3101,2)</f>
        <v>6.68</v>
      </c>
      <c r="X3095">
        <f>ROUND('Sheet1 (4)'!AD3101,2)</f>
        <v>1.72</v>
      </c>
      <c r="Y3095" t="str">
        <f>_xlfn.XLOOKUP('Sheet1 (4)'!AB3101,'Sheet1 (3)'!B:B,'Sheet1 (3)'!D:D,"",0)</f>
        <v>スタンダード</v>
      </c>
    </row>
    <row r="3096" spans="1:25" x14ac:dyDescent="0.2">
      <c r="A3096">
        <v>3095</v>
      </c>
      <c r="B3096" s="1" t="str">
        <f>_xlfn.XLOOKUP('Sheet1 (4)'!AB3102,'Sheet1 (3)'!B:B,'Sheet1 (3)'!C:C,"",0)</f>
        <v>スター・マイカ・ホールディングス</v>
      </c>
      <c r="C3096" s="1" t="str">
        <f>_xlfn.XLOOKUP('Sheet1 (4)'!AB3102,'Sheet1 (3)'!B:B,'Sheet1 (3)'!F:F,"",0)</f>
        <v>不動産業</v>
      </c>
      <c r="D3096" s="1">
        <f>ROUND('Sheet1 (4)'!E3102/100000000,2)</f>
        <v>0.34</v>
      </c>
      <c r="E3096" s="1">
        <f>ROUND('Sheet1 (4)'!F3102/100,2)</f>
        <v>42.87</v>
      </c>
      <c r="F3096" s="1">
        <f>ROUND('Sheet1 (4)'!G3102/100,2)</f>
        <v>60.98</v>
      </c>
      <c r="G3096" s="1">
        <f>ROUND('Sheet1 (4)'!H3102/100,2)</f>
        <v>48.46</v>
      </c>
      <c r="H3096" s="1">
        <f>ROUND('Sheet1 (4)'!I3102/100,2)</f>
        <v>55.24</v>
      </c>
      <c r="I3096" s="1">
        <f>ROUND('Sheet1 (4)'!J3102/100,2)</f>
        <v>55.24</v>
      </c>
      <c r="J3096" s="1" t="e">
        <f>ROUND('Sheet1 (4)'!K3102/100,2)</f>
        <v>#VALUE!</v>
      </c>
      <c r="K3096" s="1" t="e">
        <f>ROUND('Sheet1 (4)'!L3102/100,2)</f>
        <v>#VALUE!</v>
      </c>
      <c r="L3096" s="4">
        <f>ROUND(('Sheet1 (4)'!M3102+'Sheet1 (4)'!R3102)/100,2)</f>
        <v>-52.25</v>
      </c>
      <c r="M3096" s="4">
        <f>ROUND(('Sheet1 (4)'!N3102+'Sheet1 (4)'!S3102)/100,2)</f>
        <v>-49.02</v>
      </c>
      <c r="N3096" s="4">
        <f>ROUND(('Sheet1 (4)'!O3102+'Sheet1 (4)'!T3102)/100,2)</f>
        <v>-18.239999999999998</v>
      </c>
      <c r="O3096" s="4">
        <f>ROUND(('Sheet1 (4)'!P3102+'Sheet1 (4)'!U3102)/100,2)</f>
        <v>-53.25</v>
      </c>
      <c r="P3096" s="4">
        <f>ROUND(('Sheet1 (4)'!Q3102+'Sheet1 (4)'!V3102)/100,2)</f>
        <v>-53.25</v>
      </c>
      <c r="Q3096" s="7">
        <f>ROUND('Sheet1 (4)'!W3102/100,2)</f>
        <v>0.12</v>
      </c>
      <c r="R3096" s="7">
        <f>ROUND('Sheet1 (4)'!X3102/100,2)</f>
        <v>0.17</v>
      </c>
      <c r="S3096" s="7">
        <f>ROUND('Sheet1 (4)'!Y3102/100,2)</f>
        <v>0.12</v>
      </c>
      <c r="T3096" s="7">
        <f>ROUND('Sheet1 (4)'!Z3102/100,2)</f>
        <v>0.13</v>
      </c>
      <c r="U3096" s="7">
        <f>ROUND('Sheet1 (4)'!AA3102/100,2)</f>
        <v>0.13</v>
      </c>
      <c r="V3096" s="1" t="str">
        <f>'Sheet1 (4)'!AB3102&amp;".T"</f>
        <v>2975.T</v>
      </c>
      <c r="W3096">
        <f>ROUND('Sheet1 (4)'!AC3102,2)</f>
        <v>9.69</v>
      </c>
      <c r="X3096">
        <f>ROUND('Sheet1 (4)'!AD3102,2)</f>
        <v>1.31</v>
      </c>
      <c r="Y3096" t="str">
        <f>_xlfn.XLOOKUP('Sheet1 (4)'!AB3102,'Sheet1 (3)'!B:B,'Sheet1 (3)'!D:D,"",0)</f>
        <v>プライム</v>
      </c>
    </row>
    <row r="3097" spans="1:25" x14ac:dyDescent="0.2">
      <c r="A3097">
        <v>3096</v>
      </c>
      <c r="B3097" s="1" t="str">
        <f>_xlfn.XLOOKUP('Sheet1 (4)'!AB3103,'Sheet1 (3)'!B:B,'Sheet1 (3)'!C:C,"",0)</f>
        <v>スター精密</v>
      </c>
      <c r="C3097" s="1" t="str">
        <f>_xlfn.XLOOKUP('Sheet1 (4)'!AB3103,'Sheet1 (3)'!B:B,'Sheet1 (3)'!F:F,"",0)</f>
        <v>機械</v>
      </c>
      <c r="D3097" s="1">
        <f>ROUND('Sheet1 (4)'!E3103/100000000,2)</f>
        <v>0.48</v>
      </c>
      <c r="E3097" s="1">
        <f>ROUND('Sheet1 (4)'!F3103/100,2)</f>
        <v>74.16</v>
      </c>
      <c r="F3097" s="1">
        <f>ROUND('Sheet1 (4)'!G3103/100,2)</f>
        <v>139.25</v>
      </c>
      <c r="G3097" s="1">
        <f>ROUND('Sheet1 (4)'!H3103/100,2)</f>
        <v>103.51</v>
      </c>
      <c r="H3097" s="1">
        <f>ROUND('Sheet1 (4)'!I3103/100,2)</f>
        <v>40.21</v>
      </c>
      <c r="I3097" s="1">
        <f>ROUND('Sheet1 (4)'!J3103/100,2)</f>
        <v>40.21</v>
      </c>
      <c r="J3097" s="1">
        <f>ROUND('Sheet1 (4)'!K3103/100,2)</f>
        <v>44</v>
      </c>
      <c r="K3097" s="1">
        <f>ROUND('Sheet1 (4)'!L3103/100,2)</f>
        <v>60.67</v>
      </c>
      <c r="L3097" s="4">
        <f>ROUND(('Sheet1 (4)'!M3103+'Sheet1 (4)'!R3103)/100,2)</f>
        <v>103.4</v>
      </c>
      <c r="M3097" s="4">
        <f>ROUND(('Sheet1 (4)'!N3103+'Sheet1 (4)'!S3103)/100,2)</f>
        <v>48.9</v>
      </c>
      <c r="N3097" s="4">
        <f>ROUND(('Sheet1 (4)'!O3103+'Sheet1 (4)'!T3103)/100,2)</f>
        <v>50.88</v>
      </c>
      <c r="O3097" s="4">
        <f>ROUND(('Sheet1 (4)'!P3103+'Sheet1 (4)'!U3103)/100,2)</f>
        <v>6.97</v>
      </c>
      <c r="P3097" s="4">
        <f>ROUND(('Sheet1 (4)'!Q3103+'Sheet1 (4)'!V3103)/100,2)</f>
        <v>6.97</v>
      </c>
      <c r="Q3097" s="7">
        <f>ROUND('Sheet1 (4)'!W3103/100,2)</f>
        <v>0.1</v>
      </c>
      <c r="R3097" s="7">
        <f>ROUND('Sheet1 (4)'!X3103/100,2)</f>
        <v>0.15</v>
      </c>
      <c r="S3097" s="7">
        <f>ROUND('Sheet1 (4)'!Y3103/100,2)</f>
        <v>0.11</v>
      </c>
      <c r="T3097" s="7">
        <f>ROUND('Sheet1 (4)'!Z3103/100,2)</f>
        <v>0.02</v>
      </c>
      <c r="U3097" s="7">
        <f>ROUND('Sheet1 (4)'!AA3103/100,2)</f>
        <v>0.02</v>
      </c>
      <c r="V3097" s="1" t="str">
        <f>'Sheet1 (4)'!AB3103&amp;".T"</f>
        <v>7718.T</v>
      </c>
      <c r="W3097">
        <f>ROUND('Sheet1 (4)'!AC3103,2)</f>
        <v>17.96</v>
      </c>
      <c r="X3097">
        <f>ROUND('Sheet1 (4)'!AD3103,2)</f>
        <v>0.81</v>
      </c>
      <c r="Y3097" t="str">
        <f>_xlfn.XLOOKUP('Sheet1 (4)'!AB3103,'Sheet1 (3)'!B:B,'Sheet1 (3)'!D:D,"",0)</f>
        <v>プライム</v>
      </c>
    </row>
    <row r="3098" spans="1:25" x14ac:dyDescent="0.2">
      <c r="A3098">
        <v>3097</v>
      </c>
      <c r="B3098" s="1" t="str">
        <f>_xlfn.XLOOKUP('Sheet1 (4)'!AB3104,'Sheet1 (3)'!B:B,'Sheet1 (3)'!C:C,"",0)</f>
        <v>スターシーズ</v>
      </c>
      <c r="C3098" s="1" t="str">
        <f>_xlfn.XLOOKUP('Sheet1 (4)'!AB3104,'Sheet1 (3)'!B:B,'Sheet1 (3)'!F:F,"",0)</f>
        <v>小売業</v>
      </c>
      <c r="D3098" s="1">
        <f>ROUND('Sheet1 (4)'!E3104/100000000,2)</f>
        <v>7.0000000000000007E-2</v>
      </c>
      <c r="E3098" s="1" t="e">
        <f>ROUND('Sheet1 (4)'!F3104/100,2)</f>
        <v>#VALUE!</v>
      </c>
      <c r="F3098" s="1">
        <f>ROUND('Sheet1 (4)'!G3104/100,2)</f>
        <v>-1.83</v>
      </c>
      <c r="G3098" s="1">
        <f>ROUND('Sheet1 (4)'!H3104/100,2)</f>
        <v>-2.57</v>
      </c>
      <c r="H3098" s="1">
        <f>ROUND('Sheet1 (4)'!I3104/100,2)</f>
        <v>-1.3</v>
      </c>
      <c r="I3098" s="1">
        <f>ROUND('Sheet1 (4)'!J3104/100,2)</f>
        <v>-2.97</v>
      </c>
      <c r="J3098" s="1" t="e">
        <f>ROUND('Sheet1 (4)'!K3104/100,2)</f>
        <v>#VALUE!</v>
      </c>
      <c r="K3098" s="1" t="e">
        <f>ROUND('Sheet1 (4)'!L3104/100,2)</f>
        <v>#VALUE!</v>
      </c>
      <c r="L3098" s="4" t="e">
        <f>ROUND(('Sheet1 (4)'!M3104+'Sheet1 (4)'!R3104)/100,2)</f>
        <v>#VALUE!</v>
      </c>
      <c r="M3098" s="4">
        <f>ROUND(('Sheet1 (4)'!N3104+'Sheet1 (4)'!S3104)/100,2)</f>
        <v>1.3</v>
      </c>
      <c r="N3098" s="4">
        <f>ROUND(('Sheet1 (4)'!O3104+'Sheet1 (4)'!T3104)/100,2)</f>
        <v>-1.67</v>
      </c>
      <c r="O3098" s="4">
        <f>ROUND(('Sheet1 (4)'!P3104+'Sheet1 (4)'!U3104)/100,2)</f>
        <v>-0.89</v>
      </c>
      <c r="P3098" s="4">
        <f>ROUND(('Sheet1 (4)'!Q3104+'Sheet1 (4)'!V3104)/100,2)</f>
        <v>-4.79</v>
      </c>
      <c r="Q3098" s="7" t="e">
        <f>ROUND('Sheet1 (4)'!W3104/100,2)</f>
        <v>#VALUE!</v>
      </c>
      <c r="R3098" s="7" t="e">
        <f>ROUND('Sheet1 (4)'!X3104/100,2)</f>
        <v>#VALUE!</v>
      </c>
      <c r="S3098" s="7">
        <f>ROUND('Sheet1 (4)'!Y3104/100,2)</f>
        <v>-0.3</v>
      </c>
      <c r="T3098" s="7">
        <f>ROUND('Sheet1 (4)'!Z3104/100,2)</f>
        <v>-0.5</v>
      </c>
      <c r="U3098" s="7">
        <f>ROUND('Sheet1 (4)'!AA3104/100,2)</f>
        <v>-0.99</v>
      </c>
      <c r="V3098" s="1" t="str">
        <f>'Sheet1 (4)'!AB3104&amp;".T"</f>
        <v>3083.T</v>
      </c>
      <c r="W3098" t="e">
        <f>ROUND('Sheet1 (4)'!AC3104,2)</f>
        <v>#VALUE!</v>
      </c>
      <c r="X3098">
        <f>ROUND('Sheet1 (4)'!AD3104,2)</f>
        <v>3.13</v>
      </c>
      <c r="Y3098" t="str">
        <f>_xlfn.XLOOKUP('Sheet1 (4)'!AB3104,'Sheet1 (3)'!B:B,'Sheet1 (3)'!D:D,"",0)</f>
        <v>スタンダード</v>
      </c>
    </row>
    <row r="3099" spans="1:25" x14ac:dyDescent="0.2">
      <c r="A3099">
        <v>3098</v>
      </c>
      <c r="B3099" s="1" t="str">
        <f>_xlfn.XLOOKUP('Sheet1 (4)'!AB3105,'Sheet1 (3)'!B:B,'Sheet1 (3)'!C:C,"",0)</f>
        <v>スターティアホールディングス</v>
      </c>
      <c r="C3099" s="1" t="str">
        <f>_xlfn.XLOOKUP('Sheet1 (4)'!AB3105,'Sheet1 (3)'!B:B,'Sheet1 (3)'!F:F,"",0)</f>
        <v>卸売業</v>
      </c>
      <c r="D3099" s="1">
        <f>ROUND('Sheet1 (4)'!E3105/100000000,2)</f>
        <v>0.09</v>
      </c>
      <c r="E3099" s="1">
        <f>ROUND('Sheet1 (4)'!F3105/100,2)</f>
        <v>0.21</v>
      </c>
      <c r="F3099" s="1">
        <f>ROUND('Sheet1 (4)'!G3105/100,2)</f>
        <v>3.45</v>
      </c>
      <c r="G3099" s="1">
        <f>ROUND('Sheet1 (4)'!H3105/100,2)</f>
        <v>17.239999999999998</v>
      </c>
      <c r="H3099" s="1">
        <f>ROUND('Sheet1 (4)'!I3105/100,2)</f>
        <v>22.83</v>
      </c>
      <c r="I3099" s="1">
        <f>ROUND('Sheet1 (4)'!J3105/100,2)</f>
        <v>27.38</v>
      </c>
      <c r="J3099" s="1">
        <f>ROUND('Sheet1 (4)'!K3105/100,2)</f>
        <v>30</v>
      </c>
      <c r="K3099" s="1">
        <f>ROUND('Sheet1 (4)'!L3105/100,2)</f>
        <v>35</v>
      </c>
      <c r="L3099" s="4">
        <f>ROUND(('Sheet1 (4)'!M3105+'Sheet1 (4)'!R3105)/100,2)</f>
        <v>-8.92</v>
      </c>
      <c r="M3099" s="4">
        <f>ROUND(('Sheet1 (4)'!N3105+'Sheet1 (4)'!S3105)/100,2)</f>
        <v>-4.7699999999999996</v>
      </c>
      <c r="N3099" s="4">
        <f>ROUND(('Sheet1 (4)'!O3105+'Sheet1 (4)'!T3105)/100,2)</f>
        <v>16.61</v>
      </c>
      <c r="O3099" s="4">
        <f>ROUND(('Sheet1 (4)'!P3105+'Sheet1 (4)'!U3105)/100,2)</f>
        <v>20.28</v>
      </c>
      <c r="P3099" s="4">
        <f>ROUND(('Sheet1 (4)'!Q3105+'Sheet1 (4)'!V3105)/100,2)</f>
        <v>12.89</v>
      </c>
      <c r="Q3099" s="7">
        <f>ROUND('Sheet1 (4)'!W3105/100,2)</f>
        <v>-0.03</v>
      </c>
      <c r="R3099" s="7">
        <f>ROUND('Sheet1 (4)'!X3105/100,2)</f>
        <v>0.22</v>
      </c>
      <c r="S3099" s="7">
        <f>ROUND('Sheet1 (4)'!Y3105/100,2)</f>
        <v>0.24</v>
      </c>
      <c r="T3099" s="7">
        <f>ROUND('Sheet1 (4)'!Z3105/100,2)</f>
        <v>0.25</v>
      </c>
      <c r="U3099" s="7">
        <f>ROUND('Sheet1 (4)'!AA3105/100,2)</f>
        <v>0.27</v>
      </c>
      <c r="V3099" s="1" t="str">
        <f>'Sheet1 (4)'!AB3105&amp;".T"</f>
        <v>3393.T</v>
      </c>
      <c r="W3099">
        <f>ROUND('Sheet1 (4)'!AC3105,2)</f>
        <v>13.45</v>
      </c>
      <c r="X3099">
        <f>ROUND('Sheet1 (4)'!AD3105,2)</f>
        <v>3.34</v>
      </c>
      <c r="Y3099" t="str">
        <f>_xlfn.XLOOKUP('Sheet1 (4)'!AB3105,'Sheet1 (3)'!B:B,'Sheet1 (3)'!D:D,"",0)</f>
        <v>プライム</v>
      </c>
    </row>
    <row r="3100" spans="1:25" x14ac:dyDescent="0.2">
      <c r="A3100">
        <v>3099</v>
      </c>
      <c r="B3100" s="1" t="str">
        <f>_xlfn.XLOOKUP('Sheet1 (4)'!AB3106,'Sheet1 (3)'!B:B,'Sheet1 (3)'!C:C,"",0)</f>
        <v>スターツコーポレーション</v>
      </c>
      <c r="C3100" s="1" t="str">
        <f>_xlfn.XLOOKUP('Sheet1 (4)'!AB3106,'Sheet1 (3)'!B:B,'Sheet1 (3)'!F:F,"",0)</f>
        <v>不動産業</v>
      </c>
      <c r="D3100" s="1">
        <f>ROUND('Sheet1 (4)'!E3106/100000000,2)</f>
        <v>0.48</v>
      </c>
      <c r="E3100" s="1">
        <f>ROUND('Sheet1 (4)'!F3106/100,2)</f>
        <v>220.16</v>
      </c>
      <c r="F3100" s="1">
        <f>ROUND('Sheet1 (4)'!G3106/100,2)</f>
        <v>240.95</v>
      </c>
      <c r="G3100" s="1">
        <f>ROUND('Sheet1 (4)'!H3106/100,2)</f>
        <v>280.88</v>
      </c>
      <c r="H3100" s="1">
        <f>ROUND('Sheet1 (4)'!I3106/100,2)</f>
        <v>304.55</v>
      </c>
      <c r="I3100" s="1">
        <f>ROUND('Sheet1 (4)'!J3106/100,2)</f>
        <v>326.24</v>
      </c>
      <c r="J3100" s="1">
        <f>ROUND('Sheet1 (4)'!K3106/100,2)</f>
        <v>360</v>
      </c>
      <c r="K3100" s="1">
        <f>ROUND('Sheet1 (4)'!L3106/100,2)</f>
        <v>380</v>
      </c>
      <c r="L3100" s="4">
        <f>ROUND(('Sheet1 (4)'!M3106+'Sheet1 (4)'!R3106)/100,2)</f>
        <v>168.88</v>
      </c>
      <c r="M3100" s="4">
        <f>ROUND(('Sheet1 (4)'!N3106+'Sheet1 (4)'!S3106)/100,2)</f>
        <v>71.319999999999993</v>
      </c>
      <c r="N3100" s="4">
        <f>ROUND(('Sheet1 (4)'!O3106+'Sheet1 (4)'!T3106)/100,2)</f>
        <v>234.47</v>
      </c>
      <c r="O3100" s="4">
        <f>ROUND(('Sheet1 (4)'!P3106+'Sheet1 (4)'!U3106)/100,2)</f>
        <v>49.58</v>
      </c>
      <c r="P3100" s="4">
        <f>ROUND(('Sheet1 (4)'!Q3106+'Sheet1 (4)'!V3106)/100,2)</f>
        <v>171.46</v>
      </c>
      <c r="Q3100" s="7">
        <f>ROUND('Sheet1 (4)'!W3106/100,2)</f>
        <v>0.14000000000000001</v>
      </c>
      <c r="R3100" s="7">
        <f>ROUND('Sheet1 (4)'!X3106/100,2)</f>
        <v>0.14000000000000001</v>
      </c>
      <c r="S3100" s="7">
        <f>ROUND('Sheet1 (4)'!Y3106/100,2)</f>
        <v>0.15</v>
      </c>
      <c r="T3100" s="7">
        <f>ROUND('Sheet1 (4)'!Z3106/100,2)</f>
        <v>0.15</v>
      </c>
      <c r="U3100" s="7">
        <f>ROUND('Sheet1 (4)'!AA3106/100,2)</f>
        <v>0.15</v>
      </c>
      <c r="V3100" s="1" t="str">
        <f>'Sheet1 (4)'!AB3106&amp;".T"</f>
        <v>8850.T</v>
      </c>
      <c r="W3100">
        <f>ROUND('Sheet1 (4)'!AC3106,2)</f>
        <v>11.04</v>
      </c>
      <c r="X3100">
        <f>ROUND('Sheet1 (4)'!AD3106,2)</f>
        <v>1.32</v>
      </c>
      <c r="Y3100" t="str">
        <f>_xlfn.XLOOKUP('Sheet1 (4)'!AB3106,'Sheet1 (3)'!B:B,'Sheet1 (3)'!D:D,"",0)</f>
        <v>プライム</v>
      </c>
    </row>
    <row r="3101" spans="1:25" x14ac:dyDescent="0.2">
      <c r="A3101">
        <v>3100</v>
      </c>
      <c r="B3101" s="1" t="str">
        <f>_xlfn.XLOOKUP('Sheet1 (4)'!AB3107,'Sheet1 (3)'!B:B,'Sheet1 (3)'!C:C,"",0)</f>
        <v>スターツ出版</v>
      </c>
      <c r="C3101" s="1" t="str">
        <f>_xlfn.XLOOKUP('Sheet1 (4)'!AB3107,'Sheet1 (3)'!B:B,'Sheet1 (3)'!F:F,"",0)</f>
        <v>情報・通信業</v>
      </c>
      <c r="D3101" s="1">
        <f>ROUND('Sheet1 (4)'!E3107/100000000,2)</f>
        <v>0.04</v>
      </c>
      <c r="E3101" s="1">
        <f>ROUND('Sheet1 (4)'!F3107/100,2)</f>
        <v>8.16</v>
      </c>
      <c r="F3101" s="1">
        <f>ROUND('Sheet1 (4)'!G3107/100,2)</f>
        <v>15.87</v>
      </c>
      <c r="G3101" s="1">
        <f>ROUND('Sheet1 (4)'!H3107/100,2)</f>
        <v>22.73</v>
      </c>
      <c r="H3101" s="1">
        <f>ROUND('Sheet1 (4)'!I3107/100,2)</f>
        <v>23.38</v>
      </c>
      <c r="I3101" s="1">
        <f>ROUND('Sheet1 (4)'!J3107/100,2)</f>
        <v>23.38</v>
      </c>
      <c r="J3101" s="1">
        <f>ROUND('Sheet1 (4)'!K3107/100,2)</f>
        <v>23</v>
      </c>
      <c r="K3101" s="1">
        <f>ROUND('Sheet1 (4)'!L3107/100,2)</f>
        <v>29</v>
      </c>
      <c r="L3101" s="4">
        <f>ROUND(('Sheet1 (4)'!M3107+'Sheet1 (4)'!R3107)/100,2)</f>
        <v>11.57</v>
      </c>
      <c r="M3101" s="4">
        <f>ROUND(('Sheet1 (4)'!N3107+'Sheet1 (4)'!S3107)/100,2)</f>
        <v>11.42</v>
      </c>
      <c r="N3101" s="4">
        <f>ROUND(('Sheet1 (4)'!O3107+'Sheet1 (4)'!T3107)/100,2)</f>
        <v>16.059999999999999</v>
      </c>
      <c r="O3101" s="4">
        <f>ROUND(('Sheet1 (4)'!P3107+'Sheet1 (4)'!U3107)/100,2)</f>
        <v>17.190000000000001</v>
      </c>
      <c r="P3101" s="4">
        <f>ROUND(('Sheet1 (4)'!Q3107+'Sheet1 (4)'!V3107)/100,2)</f>
        <v>17.190000000000001</v>
      </c>
      <c r="Q3101" s="7">
        <f>ROUND('Sheet1 (4)'!W3107/100,2)</f>
        <v>0.11</v>
      </c>
      <c r="R3101" s="7">
        <f>ROUND('Sheet1 (4)'!X3107/100,2)</f>
        <v>0.2</v>
      </c>
      <c r="S3101" s="7">
        <f>ROUND('Sheet1 (4)'!Y3107/100,2)</f>
        <v>0.24</v>
      </c>
      <c r="T3101" s="7">
        <f>ROUND('Sheet1 (4)'!Z3107/100,2)</f>
        <v>0.2</v>
      </c>
      <c r="U3101" s="7">
        <f>ROUND('Sheet1 (4)'!AA3107/100,2)</f>
        <v>0.2</v>
      </c>
      <c r="V3101" s="1" t="str">
        <f>'Sheet1 (4)'!AB3107&amp;".T"</f>
        <v>7849.T</v>
      </c>
      <c r="W3101">
        <f>ROUND('Sheet1 (4)'!AC3107,2)</f>
        <v>9.6199999999999992</v>
      </c>
      <c r="X3101">
        <f>ROUND('Sheet1 (4)'!AD3107,2)</f>
        <v>1.44</v>
      </c>
      <c r="Y3101" t="str">
        <f>_xlfn.XLOOKUP('Sheet1 (4)'!AB3107,'Sheet1 (3)'!B:B,'Sheet1 (3)'!D:D,"",0)</f>
        <v>スタンダード</v>
      </c>
    </row>
    <row r="3102" spans="1:25" x14ac:dyDescent="0.2">
      <c r="A3102">
        <v>3101</v>
      </c>
      <c r="B3102" s="1" t="str">
        <f>_xlfn.XLOOKUP('Sheet1 (4)'!AB3108,'Sheet1 (3)'!B:B,'Sheet1 (3)'!C:C,"",0)</f>
        <v>スターゼン</v>
      </c>
      <c r="C3102" s="1" t="str">
        <f>_xlfn.XLOOKUP('Sheet1 (4)'!AB3108,'Sheet1 (3)'!B:B,'Sheet1 (3)'!F:F,"",0)</f>
        <v>卸売業</v>
      </c>
      <c r="D3102" s="1">
        <f>ROUND('Sheet1 (4)'!E3108/100000000,2)</f>
        <v>0.56999999999999995</v>
      </c>
      <c r="E3102" s="1">
        <f>ROUND('Sheet1 (4)'!F3108/100,2)</f>
        <v>66.86</v>
      </c>
      <c r="F3102" s="1">
        <f>ROUND('Sheet1 (4)'!G3108/100,2)</f>
        <v>69.06</v>
      </c>
      <c r="G3102" s="1">
        <f>ROUND('Sheet1 (4)'!H3108/100,2)</f>
        <v>81.63</v>
      </c>
      <c r="H3102" s="1">
        <f>ROUND('Sheet1 (4)'!I3108/100,2)</f>
        <v>89.8</v>
      </c>
      <c r="I3102" s="1">
        <f>ROUND('Sheet1 (4)'!J3108/100,2)</f>
        <v>89.79</v>
      </c>
      <c r="J3102" s="1" t="e">
        <f>ROUND('Sheet1 (4)'!K3108/100,2)</f>
        <v>#VALUE!</v>
      </c>
      <c r="K3102" s="1" t="e">
        <f>ROUND('Sheet1 (4)'!L3108/100,2)</f>
        <v>#VALUE!</v>
      </c>
      <c r="L3102" s="4">
        <f>ROUND(('Sheet1 (4)'!M3108+'Sheet1 (4)'!R3108)/100,2)</f>
        <v>76.39</v>
      </c>
      <c r="M3102" s="4">
        <f>ROUND(('Sheet1 (4)'!N3108+'Sheet1 (4)'!S3108)/100,2)</f>
        <v>-20.309999999999999</v>
      </c>
      <c r="N3102" s="4">
        <f>ROUND(('Sheet1 (4)'!O3108+'Sheet1 (4)'!T3108)/100,2)</f>
        <v>30.22</v>
      </c>
      <c r="O3102" s="4">
        <f>ROUND(('Sheet1 (4)'!P3108+'Sheet1 (4)'!U3108)/100,2)</f>
        <v>79.290000000000006</v>
      </c>
      <c r="P3102" s="4">
        <f>ROUND(('Sheet1 (4)'!Q3108+'Sheet1 (4)'!V3108)/100,2)</f>
        <v>-16.510000000000002</v>
      </c>
      <c r="Q3102" s="7">
        <f>ROUND('Sheet1 (4)'!W3108/100,2)</f>
        <v>0.12</v>
      </c>
      <c r="R3102" s="7">
        <f>ROUND('Sheet1 (4)'!X3108/100,2)</f>
        <v>0.09</v>
      </c>
      <c r="S3102" s="7">
        <f>ROUND('Sheet1 (4)'!Y3108/100,2)</f>
        <v>0.11</v>
      </c>
      <c r="T3102" s="7">
        <f>ROUND('Sheet1 (4)'!Z3108/100,2)</f>
        <v>0.1</v>
      </c>
      <c r="U3102" s="7">
        <f>ROUND('Sheet1 (4)'!AA3108/100,2)</f>
        <v>0.15</v>
      </c>
      <c r="V3102" s="1" t="str">
        <f>'Sheet1 (4)'!AB3108&amp;".T"</f>
        <v>8043.T</v>
      </c>
      <c r="W3102">
        <f>ROUND('Sheet1 (4)'!AC3108,2)</f>
        <v>5.55</v>
      </c>
      <c r="X3102">
        <f>ROUND('Sheet1 (4)'!AD3108,2)</f>
        <v>0.77</v>
      </c>
      <c r="Y3102" t="str">
        <f>_xlfn.XLOOKUP('Sheet1 (4)'!AB3108,'Sheet1 (3)'!B:B,'Sheet1 (3)'!D:D,"",0)</f>
        <v>プライム</v>
      </c>
    </row>
    <row r="3103" spans="1:25" x14ac:dyDescent="0.2">
      <c r="A3103">
        <v>3102</v>
      </c>
      <c r="B3103" s="1" t="str">
        <f>_xlfn.XLOOKUP('Sheet1 (4)'!AB3109,'Sheet1 (3)'!B:B,'Sheet1 (3)'!C:C,"",0)</f>
        <v>ステラ　ケミファ</v>
      </c>
      <c r="C3103" s="1" t="str">
        <f>_xlfn.XLOOKUP('Sheet1 (4)'!AB3109,'Sheet1 (3)'!B:B,'Sheet1 (3)'!F:F,"",0)</f>
        <v>化学</v>
      </c>
      <c r="D3103" s="1">
        <f>ROUND('Sheet1 (4)'!E3109/100000000,2)</f>
        <v>0.12</v>
      </c>
      <c r="E3103" s="1">
        <f>ROUND('Sheet1 (4)'!F3109/100,2)</f>
        <v>40.700000000000003</v>
      </c>
      <c r="F3103" s="1">
        <f>ROUND('Sheet1 (4)'!G3109/100,2)</f>
        <v>45.78</v>
      </c>
      <c r="G3103" s="1">
        <f>ROUND('Sheet1 (4)'!H3109/100,2)</f>
        <v>35.14</v>
      </c>
      <c r="H3103" s="1">
        <f>ROUND('Sheet1 (4)'!I3109/100,2)</f>
        <v>27.23</v>
      </c>
      <c r="I3103" s="1">
        <f>ROUND('Sheet1 (4)'!J3109/100,2)</f>
        <v>43.39</v>
      </c>
      <c r="J3103" s="1">
        <f>ROUND('Sheet1 (4)'!K3109/100,2)</f>
        <v>45.8</v>
      </c>
      <c r="K3103" s="1">
        <f>ROUND('Sheet1 (4)'!L3109/100,2)</f>
        <v>51.95</v>
      </c>
      <c r="L3103" s="4">
        <f>ROUND(('Sheet1 (4)'!M3109+'Sheet1 (4)'!R3109)/100,2)</f>
        <v>48.88</v>
      </c>
      <c r="M3103" s="4">
        <f>ROUND(('Sheet1 (4)'!N3109+'Sheet1 (4)'!S3109)/100,2)</f>
        <v>-2.71</v>
      </c>
      <c r="N3103" s="4">
        <f>ROUND(('Sheet1 (4)'!O3109+'Sheet1 (4)'!T3109)/100,2)</f>
        <v>23.53</v>
      </c>
      <c r="O3103" s="4">
        <f>ROUND(('Sheet1 (4)'!P3109+'Sheet1 (4)'!U3109)/100,2)</f>
        <v>7.11</v>
      </c>
      <c r="P3103" s="4">
        <f>ROUND(('Sheet1 (4)'!Q3109+'Sheet1 (4)'!V3109)/100,2)</f>
        <v>27.91</v>
      </c>
      <c r="Q3103" s="7">
        <f>ROUND('Sheet1 (4)'!W3109/100,2)</f>
        <v>0.08</v>
      </c>
      <c r="R3103" s="7">
        <f>ROUND('Sheet1 (4)'!X3109/100,2)</f>
        <v>0.13</v>
      </c>
      <c r="S3103" s="7">
        <f>ROUND('Sheet1 (4)'!Y3109/100,2)</f>
        <v>0.05</v>
      </c>
      <c r="T3103" s="7">
        <f>ROUND('Sheet1 (4)'!Z3109/100,2)</f>
        <v>0.04</v>
      </c>
      <c r="U3103" s="7">
        <f>ROUND('Sheet1 (4)'!AA3109/100,2)</f>
        <v>0.06</v>
      </c>
      <c r="V3103" s="1" t="str">
        <f>'Sheet1 (4)'!AB3109&amp;".T"</f>
        <v>4109.T</v>
      </c>
      <c r="W3103">
        <f>ROUND('Sheet1 (4)'!AC3109,2)</f>
        <v>17.010000000000002</v>
      </c>
      <c r="X3103">
        <f>ROUND('Sheet1 (4)'!AD3109,2)</f>
        <v>1.1000000000000001</v>
      </c>
      <c r="Y3103" t="str">
        <f>_xlfn.XLOOKUP('Sheet1 (4)'!AB3109,'Sheet1 (3)'!B:B,'Sheet1 (3)'!D:D,"",0)</f>
        <v>プライム</v>
      </c>
    </row>
    <row r="3104" spans="1:25" x14ac:dyDescent="0.2">
      <c r="A3104">
        <v>3103</v>
      </c>
      <c r="B3104" s="1" t="str">
        <f>_xlfn.XLOOKUP('Sheet1 (4)'!AB3110,'Sheet1 (3)'!B:B,'Sheet1 (3)'!C:C,"",0)</f>
        <v>ステラファーマ</v>
      </c>
      <c r="C3104" s="1" t="str">
        <f>_xlfn.XLOOKUP('Sheet1 (4)'!AB3110,'Sheet1 (3)'!B:B,'Sheet1 (3)'!F:F,"",0)</f>
        <v>医薬品</v>
      </c>
      <c r="D3104" s="1">
        <f>ROUND('Sheet1 (4)'!E3110/100000000,2)</f>
        <v>0.34</v>
      </c>
      <c r="E3104" s="1">
        <f>ROUND('Sheet1 (4)'!F3110/100,2)</f>
        <v>-6.81</v>
      </c>
      <c r="F3104" s="1">
        <f>ROUND('Sheet1 (4)'!G3110/100,2)</f>
        <v>-7.41</v>
      </c>
      <c r="G3104" s="1">
        <f>ROUND('Sheet1 (4)'!H3110/100,2)</f>
        <v>-8.06</v>
      </c>
      <c r="H3104" s="1">
        <f>ROUND('Sheet1 (4)'!I3110/100,2)</f>
        <v>-7.6</v>
      </c>
      <c r="I3104" s="1">
        <f>ROUND('Sheet1 (4)'!J3110/100,2)</f>
        <v>-0.9</v>
      </c>
      <c r="J3104" s="1" t="e">
        <f>ROUND('Sheet1 (4)'!K3110/100,2)</f>
        <v>#VALUE!</v>
      </c>
      <c r="K3104" s="1" t="e">
        <f>ROUND('Sheet1 (4)'!L3110/100,2)</f>
        <v>#VALUE!</v>
      </c>
      <c r="L3104" s="4">
        <f>ROUND(('Sheet1 (4)'!M3110+'Sheet1 (4)'!R3110)/100,2)</f>
        <v>-7.94</v>
      </c>
      <c r="M3104" s="4">
        <f>ROUND(('Sheet1 (4)'!N3110+'Sheet1 (4)'!S3110)/100,2)</f>
        <v>-14.31</v>
      </c>
      <c r="N3104" s="4">
        <f>ROUND(('Sheet1 (4)'!O3110+'Sheet1 (4)'!T3110)/100,2)</f>
        <v>-8.56</v>
      </c>
      <c r="O3104" s="4">
        <f>ROUND(('Sheet1 (4)'!P3110+'Sheet1 (4)'!U3110)/100,2)</f>
        <v>-8.85</v>
      </c>
      <c r="P3104" s="4">
        <f>ROUND(('Sheet1 (4)'!Q3110+'Sheet1 (4)'!V3110)/100,2)</f>
        <v>4.2699999999999996</v>
      </c>
      <c r="Q3104" s="7">
        <f>ROUND('Sheet1 (4)'!W3110/100,2)</f>
        <v>-1.43</v>
      </c>
      <c r="R3104" s="7">
        <f>ROUND('Sheet1 (4)'!X3110/100,2)</f>
        <v>-0.46</v>
      </c>
      <c r="S3104" s="7">
        <f>ROUND('Sheet1 (4)'!Y3110/100,2)</f>
        <v>-0.27</v>
      </c>
      <c r="T3104" s="7">
        <f>ROUND('Sheet1 (4)'!Z3110/100,2)</f>
        <v>-0.3</v>
      </c>
      <c r="U3104" s="7">
        <f>ROUND('Sheet1 (4)'!AA3110/100,2)</f>
        <v>-0.05</v>
      </c>
      <c r="V3104" s="1" t="str">
        <f>'Sheet1 (4)'!AB3110&amp;".T"</f>
        <v>4888.T</v>
      </c>
      <c r="W3104" t="e">
        <f>ROUND('Sheet1 (4)'!AC3110,2)</f>
        <v>#VALUE!</v>
      </c>
      <c r="X3104">
        <f>ROUND('Sheet1 (4)'!AD3110,2)</f>
        <v>3.36</v>
      </c>
      <c r="Y3104" t="str">
        <f>_xlfn.XLOOKUP('Sheet1 (4)'!AB3110,'Sheet1 (3)'!B:B,'Sheet1 (3)'!D:D,"",0)</f>
        <v>グロース</v>
      </c>
    </row>
    <row r="3105" spans="1:25" x14ac:dyDescent="0.2">
      <c r="A3105">
        <v>3104</v>
      </c>
      <c r="B3105" s="1" t="str">
        <f>_xlfn.XLOOKUP('Sheet1 (4)'!AB3111,'Sheet1 (3)'!B:B,'Sheet1 (3)'!C:C,"",0)</f>
        <v>ステムセル研究所</v>
      </c>
      <c r="C3105" s="1" t="str">
        <f>_xlfn.XLOOKUP('Sheet1 (4)'!AB3111,'Sheet1 (3)'!B:B,'Sheet1 (3)'!F:F,"",0)</f>
        <v>サービス業</v>
      </c>
      <c r="D3105" s="1">
        <f>ROUND('Sheet1 (4)'!E3111/100000000,2)</f>
        <v>0.1</v>
      </c>
      <c r="E3105" s="1">
        <f>ROUND('Sheet1 (4)'!F3111/100,2)</f>
        <v>0.87</v>
      </c>
      <c r="F3105" s="1">
        <f>ROUND('Sheet1 (4)'!G3111/100,2)</f>
        <v>2.27</v>
      </c>
      <c r="G3105" s="1">
        <f>ROUND('Sheet1 (4)'!H3111/100,2)</f>
        <v>2.98</v>
      </c>
      <c r="H3105" s="1">
        <f>ROUND('Sheet1 (4)'!I3111/100,2)</f>
        <v>4.1399999999999997</v>
      </c>
      <c r="I3105" s="1">
        <f>ROUND('Sheet1 (4)'!J3111/100,2)</f>
        <v>4.1900000000000004</v>
      </c>
      <c r="J3105" s="1">
        <f>ROUND('Sheet1 (4)'!K3111/100,2)</f>
        <v>4.5</v>
      </c>
      <c r="K3105" s="1">
        <f>ROUND('Sheet1 (4)'!L3111/100,2)</f>
        <v>5.5</v>
      </c>
      <c r="L3105" s="4">
        <f>ROUND(('Sheet1 (4)'!M3111+'Sheet1 (4)'!R3111)/100,2)</f>
        <v>-2.82</v>
      </c>
      <c r="M3105" s="4">
        <f>ROUND(('Sheet1 (4)'!N3111+'Sheet1 (4)'!S3111)/100,2)</f>
        <v>8.73</v>
      </c>
      <c r="N3105" s="4">
        <f>ROUND(('Sheet1 (4)'!O3111+'Sheet1 (4)'!T3111)/100,2)</f>
        <v>-1.86</v>
      </c>
      <c r="O3105" s="4">
        <f>ROUND(('Sheet1 (4)'!P3111+'Sheet1 (4)'!U3111)/100,2)</f>
        <v>-4.7699999999999996</v>
      </c>
      <c r="P3105" s="4">
        <f>ROUND(('Sheet1 (4)'!Q3111+'Sheet1 (4)'!V3111)/100,2)</f>
        <v>2.08</v>
      </c>
      <c r="Q3105" s="7">
        <f>ROUND('Sheet1 (4)'!W3111/100,2)</f>
        <v>0.05</v>
      </c>
      <c r="R3105" s="7">
        <f>ROUND('Sheet1 (4)'!X3111/100,2)</f>
        <v>0.08</v>
      </c>
      <c r="S3105" s="7">
        <f>ROUND('Sheet1 (4)'!Y3111/100,2)</f>
        <v>0.09</v>
      </c>
      <c r="T3105" s="7">
        <f>ROUND('Sheet1 (4)'!Z3111/100,2)</f>
        <v>0.12</v>
      </c>
      <c r="U3105" s="7">
        <f>ROUND('Sheet1 (4)'!AA3111/100,2)</f>
        <v>0.14000000000000001</v>
      </c>
      <c r="V3105" s="1" t="str">
        <f>'Sheet1 (4)'!AB3111&amp;".T"</f>
        <v>7096.T</v>
      </c>
      <c r="W3105">
        <f>ROUND('Sheet1 (4)'!AC3111,2)</f>
        <v>32.79</v>
      </c>
      <c r="X3105">
        <f>ROUND('Sheet1 (4)'!AD3111,2)</f>
        <v>3.07</v>
      </c>
      <c r="Y3105" t="str">
        <f>_xlfn.XLOOKUP('Sheet1 (4)'!AB3111,'Sheet1 (3)'!B:B,'Sheet1 (3)'!D:D,"",0)</f>
        <v>グロース</v>
      </c>
    </row>
    <row r="3106" spans="1:25" x14ac:dyDescent="0.2">
      <c r="A3106">
        <v>3105</v>
      </c>
      <c r="B3106" s="1" t="str">
        <f>_xlfn.XLOOKUP('Sheet1 (4)'!AB3112,'Sheet1 (3)'!B:B,'Sheet1 (3)'!C:C,"",0)</f>
        <v>ステムリム</v>
      </c>
      <c r="C3106" s="1" t="str">
        <f>_xlfn.XLOOKUP('Sheet1 (4)'!AB3112,'Sheet1 (3)'!B:B,'Sheet1 (3)'!F:F,"",0)</f>
        <v>医薬品</v>
      </c>
      <c r="D3106" s="1">
        <f>ROUND('Sheet1 (4)'!E3112/100000000,2)</f>
        <v>0.62</v>
      </c>
      <c r="E3106" s="1">
        <f>ROUND('Sheet1 (4)'!F3112/100,2)</f>
        <v>-5.93</v>
      </c>
      <c r="F3106" s="1">
        <f>ROUND('Sheet1 (4)'!G3112/100,2)</f>
        <v>-19.809999999999999</v>
      </c>
      <c r="G3106" s="1">
        <f>ROUND('Sheet1 (4)'!H3112/100,2)</f>
        <v>1.43</v>
      </c>
      <c r="H3106" s="1">
        <f>ROUND('Sheet1 (4)'!I3112/100,2)</f>
        <v>-20.76</v>
      </c>
      <c r="I3106" s="1">
        <f>ROUND('Sheet1 (4)'!J3112/100,2)</f>
        <v>-19.71</v>
      </c>
      <c r="J3106" s="1">
        <f>ROUND('Sheet1 (4)'!K3112/100,2)</f>
        <v>-19.52</v>
      </c>
      <c r="K3106" s="1">
        <f>ROUND('Sheet1 (4)'!L3112/100,2)</f>
        <v>-14.57</v>
      </c>
      <c r="L3106" s="4">
        <f>ROUND(('Sheet1 (4)'!M3112+'Sheet1 (4)'!R3112)/100,2)</f>
        <v>-6.11</v>
      </c>
      <c r="M3106" s="4" t="e">
        <f>ROUND(('Sheet1 (4)'!N3112+'Sheet1 (4)'!S3112)/100,2)</f>
        <v>#VALUE!</v>
      </c>
      <c r="N3106" s="4" t="e">
        <f>ROUND(('Sheet1 (4)'!O3112+'Sheet1 (4)'!T3112)/100,2)</f>
        <v>#VALUE!</v>
      </c>
      <c r="O3106" s="4">
        <f>ROUND(('Sheet1 (4)'!P3112+'Sheet1 (4)'!U3112)/100,2)</f>
        <v>-18.850000000000001</v>
      </c>
      <c r="P3106" s="4">
        <f>ROUND(('Sheet1 (4)'!Q3112+'Sheet1 (4)'!V3112)/100,2)</f>
        <v>-14.56</v>
      </c>
      <c r="Q3106" s="7">
        <f>ROUND('Sheet1 (4)'!W3112/100,2)</f>
        <v>-0.05</v>
      </c>
      <c r="R3106" s="7">
        <f>ROUND('Sheet1 (4)'!X3112/100,2)</f>
        <v>-0.19</v>
      </c>
      <c r="S3106" s="7">
        <f>ROUND('Sheet1 (4)'!Y3112/100,2)</f>
        <v>0.02</v>
      </c>
      <c r="T3106" s="7">
        <f>ROUND('Sheet1 (4)'!Z3112/100,2)</f>
        <v>-0.21</v>
      </c>
      <c r="U3106" s="7">
        <f>ROUND('Sheet1 (4)'!AA3112/100,2)</f>
        <v>-0.24</v>
      </c>
      <c r="V3106" s="1" t="str">
        <f>'Sheet1 (4)'!AB3112&amp;".T"</f>
        <v>4599.T</v>
      </c>
      <c r="W3106" t="e">
        <f>ROUND('Sheet1 (4)'!AC3112,2)</f>
        <v>#VALUE!</v>
      </c>
      <c r="X3106">
        <f>ROUND('Sheet1 (4)'!AD3112,2)</f>
        <v>2.3199999999999998</v>
      </c>
      <c r="Y3106" t="str">
        <f>_xlfn.XLOOKUP('Sheet1 (4)'!AB3112,'Sheet1 (3)'!B:B,'Sheet1 (3)'!D:D,"",0)</f>
        <v>グロース</v>
      </c>
    </row>
    <row r="3107" spans="1:25" x14ac:dyDescent="0.2">
      <c r="A3107">
        <v>3106</v>
      </c>
      <c r="B3107" s="1" t="str">
        <f>_xlfn.XLOOKUP('Sheet1 (4)'!AB3113,'Sheet1 (3)'!B:B,'Sheet1 (3)'!C:C,"",0)</f>
        <v>ステップ</v>
      </c>
      <c r="C3107" s="1" t="str">
        <f>_xlfn.XLOOKUP('Sheet1 (4)'!AB3113,'Sheet1 (3)'!B:B,'Sheet1 (3)'!F:F,"",0)</f>
        <v>サービス業</v>
      </c>
      <c r="D3107" s="1">
        <f>ROUND('Sheet1 (4)'!E3113/100000000,2)</f>
        <v>0.16</v>
      </c>
      <c r="E3107" s="1">
        <f>ROUND('Sheet1 (4)'!F3113/100,2)</f>
        <v>34.29</v>
      </c>
      <c r="F3107" s="1">
        <f>ROUND('Sheet1 (4)'!G3113/100,2)</f>
        <v>35.75</v>
      </c>
      <c r="G3107" s="1">
        <f>ROUND('Sheet1 (4)'!H3113/100,2)</f>
        <v>31</v>
      </c>
      <c r="H3107" s="1">
        <f>ROUND('Sheet1 (4)'!I3113/100,2)</f>
        <v>34.31</v>
      </c>
      <c r="I3107" s="1">
        <f>ROUND('Sheet1 (4)'!J3113/100,2)</f>
        <v>36.83</v>
      </c>
      <c r="J3107" s="1">
        <f>ROUND('Sheet1 (4)'!K3113/100,2)</f>
        <v>38.5</v>
      </c>
      <c r="K3107" s="1">
        <f>ROUND('Sheet1 (4)'!L3113/100,2)</f>
        <v>40</v>
      </c>
      <c r="L3107" s="4">
        <f>ROUND(('Sheet1 (4)'!M3113+'Sheet1 (4)'!R3113)/100,2)</f>
        <v>33.19</v>
      </c>
      <c r="M3107" s="4">
        <f>ROUND(('Sheet1 (4)'!N3113+'Sheet1 (4)'!S3113)/100,2)</f>
        <v>26.72</v>
      </c>
      <c r="N3107" s="4">
        <f>ROUND(('Sheet1 (4)'!O3113+'Sheet1 (4)'!T3113)/100,2)</f>
        <v>18.190000000000001</v>
      </c>
      <c r="O3107" s="4">
        <f>ROUND(('Sheet1 (4)'!P3113+'Sheet1 (4)'!U3113)/100,2)</f>
        <v>24.46</v>
      </c>
      <c r="P3107" s="4">
        <f>ROUND(('Sheet1 (4)'!Q3113+'Sheet1 (4)'!V3113)/100,2)</f>
        <v>1.9</v>
      </c>
      <c r="Q3107" s="7">
        <f>ROUND('Sheet1 (4)'!W3113/100,2)</f>
        <v>0.11</v>
      </c>
      <c r="R3107" s="7">
        <f>ROUND('Sheet1 (4)'!X3113/100,2)</f>
        <v>0.11</v>
      </c>
      <c r="S3107" s="7">
        <f>ROUND('Sheet1 (4)'!Y3113/100,2)</f>
        <v>0.09</v>
      </c>
      <c r="T3107" s="7">
        <f>ROUND('Sheet1 (4)'!Z3113/100,2)</f>
        <v>0.1</v>
      </c>
      <c r="U3107" s="7">
        <f>ROUND('Sheet1 (4)'!AA3113/100,2)</f>
        <v>0.1</v>
      </c>
      <c r="V3107" s="1" t="str">
        <f>'Sheet1 (4)'!AB3113&amp;".T"</f>
        <v>9795.T</v>
      </c>
      <c r="W3107">
        <f>ROUND('Sheet1 (4)'!AC3113,2)</f>
        <v>14.13</v>
      </c>
      <c r="X3107">
        <f>ROUND('Sheet1 (4)'!AD3113,2)</f>
        <v>1.38</v>
      </c>
      <c r="Y3107" t="str">
        <f>_xlfn.XLOOKUP('Sheet1 (4)'!AB3113,'Sheet1 (3)'!B:B,'Sheet1 (3)'!D:D,"",0)</f>
        <v>プライム</v>
      </c>
    </row>
    <row r="3108" spans="1:25" x14ac:dyDescent="0.2">
      <c r="A3108">
        <v>3107</v>
      </c>
      <c r="B3108" s="1" t="str">
        <f>_xlfn.XLOOKUP('Sheet1 (4)'!AB3114,'Sheet1 (3)'!B:B,'Sheet1 (3)'!C:C,"",0)</f>
        <v>ＳＴＧ</v>
      </c>
      <c r="C3108" s="1" t="str">
        <f>_xlfn.XLOOKUP('Sheet1 (4)'!AB3114,'Sheet1 (3)'!B:B,'Sheet1 (3)'!F:F,"",0)</f>
        <v>非鉄金属</v>
      </c>
      <c r="D3108" s="1">
        <f>ROUND('Sheet1 (4)'!E3114/100000000,2)</f>
        <v>0.02</v>
      </c>
      <c r="E3108" s="1">
        <f>ROUND('Sheet1 (4)'!F3114/100,2)</f>
        <v>-0.44</v>
      </c>
      <c r="F3108" s="1">
        <f>ROUND('Sheet1 (4)'!G3114/100,2)</f>
        <v>0.88</v>
      </c>
      <c r="G3108" s="1">
        <f>ROUND('Sheet1 (4)'!H3114/100,2)</f>
        <v>1.97</v>
      </c>
      <c r="H3108" s="1">
        <f>ROUND('Sheet1 (4)'!I3114/100,2)</f>
        <v>2.98</v>
      </c>
      <c r="I3108" s="1">
        <f>ROUND('Sheet1 (4)'!J3114/100,2)</f>
        <v>4.8600000000000003</v>
      </c>
      <c r="J3108" s="1" t="e">
        <f>ROUND('Sheet1 (4)'!K3114/100,2)</f>
        <v>#VALUE!</v>
      </c>
      <c r="K3108" s="1" t="e">
        <f>ROUND('Sheet1 (4)'!L3114/100,2)</f>
        <v>#VALUE!</v>
      </c>
      <c r="L3108" s="4">
        <f>ROUND(('Sheet1 (4)'!M3114+'Sheet1 (4)'!R3114)/100,2)</f>
        <v>-7.49</v>
      </c>
      <c r="M3108" s="4">
        <f>ROUND(('Sheet1 (4)'!N3114+'Sheet1 (4)'!S3114)/100,2)</f>
        <v>-3.63</v>
      </c>
      <c r="N3108" s="4">
        <f>ROUND(('Sheet1 (4)'!O3114+'Sheet1 (4)'!T3114)/100,2)</f>
        <v>2.86</v>
      </c>
      <c r="O3108" s="4">
        <f>ROUND(('Sheet1 (4)'!P3114+'Sheet1 (4)'!U3114)/100,2)</f>
        <v>-1.39</v>
      </c>
      <c r="P3108" s="4">
        <f>ROUND(('Sheet1 (4)'!Q3114+'Sheet1 (4)'!V3114)/100,2)</f>
        <v>1.82</v>
      </c>
      <c r="Q3108" s="7">
        <f>ROUND('Sheet1 (4)'!W3114/100,2)</f>
        <v>0.09</v>
      </c>
      <c r="R3108" s="7">
        <f>ROUND('Sheet1 (4)'!X3114/100,2)</f>
        <v>0.1</v>
      </c>
      <c r="S3108" s="7">
        <f>ROUND('Sheet1 (4)'!Y3114/100,2)</f>
        <v>0.18</v>
      </c>
      <c r="T3108" s="7">
        <f>ROUND('Sheet1 (4)'!Z3114/100,2)</f>
        <v>0.13</v>
      </c>
      <c r="U3108" s="7">
        <f>ROUND('Sheet1 (4)'!AA3114/100,2)</f>
        <v>0.19</v>
      </c>
      <c r="V3108" s="1" t="str">
        <f>'Sheet1 (4)'!AB3114&amp;".T"</f>
        <v>5858.T</v>
      </c>
      <c r="W3108">
        <f>ROUND('Sheet1 (4)'!AC3114,2)</f>
        <v>9.6300000000000008</v>
      </c>
      <c r="X3108">
        <f>ROUND('Sheet1 (4)'!AD3114,2)</f>
        <v>1.56</v>
      </c>
      <c r="Y3108" t="str">
        <f>_xlfn.XLOOKUP('Sheet1 (4)'!AB3114,'Sheet1 (3)'!B:B,'Sheet1 (3)'!D:D,"",0)</f>
        <v>グロース</v>
      </c>
    </row>
    <row r="3109" spans="1:25" x14ac:dyDescent="0.2">
      <c r="A3109">
        <v>3108</v>
      </c>
      <c r="B3109" s="1" t="str">
        <f>_xlfn.XLOOKUP('Sheet1 (4)'!AB3115,'Sheet1 (3)'!B:B,'Sheet1 (3)'!C:C,"",0)</f>
        <v>ＳＴＩフードホールディングス</v>
      </c>
      <c r="C3109" s="1" t="str">
        <f>_xlfn.XLOOKUP('Sheet1 (4)'!AB3115,'Sheet1 (3)'!B:B,'Sheet1 (3)'!F:F,"",0)</f>
        <v>食料品</v>
      </c>
      <c r="D3109" s="1">
        <f>ROUND('Sheet1 (4)'!E3115/100000000,2)</f>
        <v>0.18</v>
      </c>
      <c r="E3109" s="1">
        <f>ROUND('Sheet1 (4)'!F3115/100,2)</f>
        <v>17.23</v>
      </c>
      <c r="F3109" s="1">
        <f>ROUND('Sheet1 (4)'!G3115/100,2)</f>
        <v>14.88</v>
      </c>
      <c r="G3109" s="1">
        <f>ROUND('Sheet1 (4)'!H3115/100,2)</f>
        <v>23.06</v>
      </c>
      <c r="H3109" s="1">
        <f>ROUND('Sheet1 (4)'!I3115/100,2)</f>
        <v>29.01</v>
      </c>
      <c r="I3109" s="1">
        <f>ROUND('Sheet1 (4)'!J3115/100,2)</f>
        <v>29.01</v>
      </c>
      <c r="J3109" s="1" t="e">
        <f>ROUND('Sheet1 (4)'!K3115/100,2)</f>
        <v>#VALUE!</v>
      </c>
      <c r="K3109" s="1" t="e">
        <f>ROUND('Sheet1 (4)'!L3115/100,2)</f>
        <v>#VALUE!</v>
      </c>
      <c r="L3109" s="4">
        <f>ROUND(('Sheet1 (4)'!M3115+'Sheet1 (4)'!R3115)/100,2)</f>
        <v>9.7200000000000006</v>
      </c>
      <c r="M3109" s="4">
        <f>ROUND(('Sheet1 (4)'!N3115+'Sheet1 (4)'!S3115)/100,2)</f>
        <v>1.99</v>
      </c>
      <c r="N3109" s="4">
        <f>ROUND(('Sheet1 (4)'!O3115+'Sheet1 (4)'!T3115)/100,2)</f>
        <v>26.06</v>
      </c>
      <c r="O3109" s="4">
        <f>ROUND(('Sheet1 (4)'!P3115+'Sheet1 (4)'!U3115)/100,2)</f>
        <v>-2.58</v>
      </c>
      <c r="P3109" s="4">
        <f>ROUND(('Sheet1 (4)'!Q3115+'Sheet1 (4)'!V3115)/100,2)</f>
        <v>-2.58</v>
      </c>
      <c r="Q3109" s="7">
        <f>ROUND('Sheet1 (4)'!W3115/100,2)</f>
        <v>0.25</v>
      </c>
      <c r="R3109" s="7">
        <f>ROUND('Sheet1 (4)'!X3115/100,2)</f>
        <v>0.17</v>
      </c>
      <c r="S3109" s="7">
        <f>ROUND('Sheet1 (4)'!Y3115/100,2)</f>
        <v>0.23</v>
      </c>
      <c r="T3109" s="7">
        <f>ROUND('Sheet1 (4)'!Z3115/100,2)</f>
        <v>0.21</v>
      </c>
      <c r="U3109" s="7">
        <f>ROUND('Sheet1 (4)'!AA3115/100,2)</f>
        <v>0.21</v>
      </c>
      <c r="V3109" s="1" t="str">
        <f>'Sheet1 (4)'!AB3115&amp;".T"</f>
        <v>2932.T</v>
      </c>
      <c r="W3109">
        <f>ROUND('Sheet1 (4)'!AC3115,2)</f>
        <v>10.97</v>
      </c>
      <c r="X3109">
        <f>ROUND('Sheet1 (4)'!AD3115,2)</f>
        <v>2.4700000000000002</v>
      </c>
      <c r="Y3109" t="str">
        <f>_xlfn.XLOOKUP('Sheet1 (4)'!AB3115,'Sheet1 (3)'!B:B,'Sheet1 (3)'!D:D,"",0)</f>
        <v>スタンダード</v>
      </c>
    </row>
    <row r="3110" spans="1:25" x14ac:dyDescent="0.2">
      <c r="A3110">
        <v>3109</v>
      </c>
      <c r="B3110" s="1" t="str">
        <f>_xlfn.XLOOKUP('Sheet1 (4)'!AB3116,'Sheet1 (3)'!B:B,'Sheet1 (3)'!C:C,"",0)</f>
        <v>スタメン</v>
      </c>
      <c r="C3110" s="1" t="str">
        <f>_xlfn.XLOOKUP('Sheet1 (4)'!AB3116,'Sheet1 (3)'!B:B,'Sheet1 (3)'!F:F,"",0)</f>
        <v>情報・通信業</v>
      </c>
      <c r="D3110" s="1">
        <f>ROUND('Sheet1 (4)'!E3116/100000000,2)</f>
        <v>0.09</v>
      </c>
      <c r="E3110" s="1" t="e">
        <f>ROUND('Sheet1 (4)'!F3116/100,2)</f>
        <v>#VALUE!</v>
      </c>
      <c r="F3110" s="1">
        <f>ROUND('Sheet1 (4)'!G3116/100,2)</f>
        <v>1.31</v>
      </c>
      <c r="G3110" s="1">
        <f>ROUND('Sheet1 (4)'!H3116/100,2)</f>
        <v>1.65</v>
      </c>
      <c r="H3110" s="1">
        <f>ROUND('Sheet1 (4)'!I3116/100,2)</f>
        <v>2.25</v>
      </c>
      <c r="I3110" s="1">
        <f>ROUND('Sheet1 (4)'!J3116/100,2)</f>
        <v>2.25</v>
      </c>
      <c r="J3110" s="1" t="e">
        <f>ROUND('Sheet1 (4)'!K3116/100,2)</f>
        <v>#VALUE!</v>
      </c>
      <c r="K3110" s="1" t="e">
        <f>ROUND('Sheet1 (4)'!L3116/100,2)</f>
        <v>#VALUE!</v>
      </c>
      <c r="L3110" s="4" t="e">
        <f>ROUND(('Sheet1 (4)'!M3116+'Sheet1 (4)'!R3116)/100,2)</f>
        <v>#VALUE!</v>
      </c>
      <c r="M3110" s="4">
        <f>ROUND(('Sheet1 (4)'!N3116+'Sheet1 (4)'!S3116)/100,2)</f>
        <v>2.98</v>
      </c>
      <c r="N3110" s="4">
        <f>ROUND(('Sheet1 (4)'!O3116+'Sheet1 (4)'!T3116)/100,2)</f>
        <v>1.57</v>
      </c>
      <c r="O3110" s="4">
        <f>ROUND(('Sheet1 (4)'!P3116+'Sheet1 (4)'!U3116)/100,2)</f>
        <v>0.81</v>
      </c>
      <c r="P3110" s="4">
        <f>ROUND(('Sheet1 (4)'!Q3116+'Sheet1 (4)'!V3116)/100,2)</f>
        <v>0.81</v>
      </c>
      <c r="Q3110" s="7" t="e">
        <f>ROUND('Sheet1 (4)'!W3116/100,2)</f>
        <v>#VALUE!</v>
      </c>
      <c r="R3110" s="7" t="e">
        <f>ROUND('Sheet1 (4)'!X3116/100,2)</f>
        <v>#VALUE!</v>
      </c>
      <c r="S3110" s="7">
        <f>ROUND('Sheet1 (4)'!Y3116/100,2)</f>
        <v>0.11</v>
      </c>
      <c r="T3110" s="7">
        <f>ROUND('Sheet1 (4)'!Z3116/100,2)</f>
        <v>0.11</v>
      </c>
      <c r="U3110" s="7">
        <f>ROUND('Sheet1 (4)'!AA3116/100,2)</f>
        <v>0.11</v>
      </c>
      <c r="V3110" s="1" t="str">
        <f>'Sheet1 (4)'!AB3116&amp;".T"</f>
        <v>4019.T</v>
      </c>
      <c r="W3110">
        <f>ROUND('Sheet1 (4)'!AC3116,2)</f>
        <v>45.48</v>
      </c>
      <c r="X3110">
        <f>ROUND('Sheet1 (4)'!AD3116,2)</f>
        <v>7.37</v>
      </c>
      <c r="Y3110" t="str">
        <f>_xlfn.XLOOKUP('Sheet1 (4)'!AB3116,'Sheet1 (3)'!B:B,'Sheet1 (3)'!D:D,"",0)</f>
        <v>グロース</v>
      </c>
    </row>
    <row r="3111" spans="1:25" x14ac:dyDescent="0.2">
      <c r="A3111">
        <v>3110</v>
      </c>
      <c r="B3111" s="1" t="str">
        <f>_xlfn.XLOOKUP('Sheet1 (4)'!AB3117,'Sheet1 (3)'!B:B,'Sheet1 (3)'!C:C,"",0)</f>
        <v>ストレージ王</v>
      </c>
      <c r="C3111" s="1" t="str">
        <f>_xlfn.XLOOKUP('Sheet1 (4)'!AB3117,'Sheet1 (3)'!B:B,'Sheet1 (3)'!F:F,"",0)</f>
        <v>不動産業</v>
      </c>
      <c r="D3111" s="1">
        <f>ROUND('Sheet1 (4)'!E3117/100000000,2)</f>
        <v>0.02</v>
      </c>
      <c r="E3111" s="1">
        <f>ROUND('Sheet1 (4)'!F3117/100,2)</f>
        <v>-0.73</v>
      </c>
      <c r="F3111" s="1">
        <f>ROUND('Sheet1 (4)'!G3117/100,2)</f>
        <v>1.53</v>
      </c>
      <c r="G3111" s="1">
        <f>ROUND('Sheet1 (4)'!H3117/100,2)</f>
        <v>1.53</v>
      </c>
      <c r="H3111" s="1">
        <f>ROUND('Sheet1 (4)'!I3117/100,2)</f>
        <v>1.51</v>
      </c>
      <c r="I3111" s="1">
        <f>ROUND('Sheet1 (4)'!J3117/100,2)</f>
        <v>1.72</v>
      </c>
      <c r="J3111" s="1" t="e">
        <f>ROUND('Sheet1 (4)'!K3117/100,2)</f>
        <v>#VALUE!</v>
      </c>
      <c r="K3111" s="1" t="e">
        <f>ROUND('Sheet1 (4)'!L3117/100,2)</f>
        <v>#VALUE!</v>
      </c>
      <c r="L3111" s="4" t="e">
        <f>ROUND(('Sheet1 (4)'!M3117+'Sheet1 (4)'!R3117)/100,2)</f>
        <v>#VALUE!</v>
      </c>
      <c r="M3111" s="4">
        <f>ROUND(('Sheet1 (4)'!N3117+'Sheet1 (4)'!S3117)/100,2)</f>
        <v>-0.53</v>
      </c>
      <c r="N3111" s="4">
        <f>ROUND(('Sheet1 (4)'!O3117+'Sheet1 (4)'!T3117)/100,2)</f>
        <v>1.66</v>
      </c>
      <c r="O3111" s="4">
        <f>ROUND(('Sheet1 (4)'!P3117+'Sheet1 (4)'!U3117)/100,2)</f>
        <v>-6.75</v>
      </c>
      <c r="P3111" s="4">
        <f>ROUND(('Sheet1 (4)'!Q3117+'Sheet1 (4)'!V3117)/100,2)</f>
        <v>-7.83</v>
      </c>
      <c r="Q3111" s="7">
        <f>ROUND('Sheet1 (4)'!W3117/100,2)</f>
        <v>-0.12</v>
      </c>
      <c r="R3111" s="7">
        <f>ROUND('Sheet1 (4)'!X3117/100,2)</f>
        <v>0.21</v>
      </c>
      <c r="S3111" s="7">
        <f>ROUND('Sheet1 (4)'!Y3117/100,2)</f>
        <v>0.13</v>
      </c>
      <c r="T3111" s="7">
        <f>ROUND('Sheet1 (4)'!Z3117/100,2)</f>
        <v>0.11</v>
      </c>
      <c r="U3111" s="7">
        <f>ROUND('Sheet1 (4)'!AA3117/100,2)</f>
        <v>7.0000000000000007E-2</v>
      </c>
      <c r="V3111" s="1" t="str">
        <f>'Sheet1 (4)'!AB3117&amp;".T"</f>
        <v>2997.T</v>
      </c>
      <c r="W3111">
        <f>ROUND('Sheet1 (4)'!AC3117,2)</f>
        <v>15.84</v>
      </c>
      <c r="X3111">
        <f>ROUND('Sheet1 (4)'!AD3117,2)</f>
        <v>1.81</v>
      </c>
      <c r="Y3111" t="str">
        <f>_xlfn.XLOOKUP('Sheet1 (4)'!AB3117,'Sheet1 (3)'!B:B,'Sheet1 (3)'!D:D,"",0)</f>
        <v>グロース</v>
      </c>
    </row>
    <row r="3112" spans="1:25" x14ac:dyDescent="0.2">
      <c r="A3112">
        <v>3111</v>
      </c>
      <c r="B3112" s="1" t="str">
        <f>_xlfn.XLOOKUP('Sheet1 (4)'!AB3118,'Sheet1 (3)'!B:B,'Sheet1 (3)'!C:C,"",0)</f>
        <v>Ｓｔｒａｗｂｅｒｒｙ　ｊａｍｓ</v>
      </c>
      <c r="C3112" s="1" t="str">
        <f>_xlfn.XLOOKUP('Sheet1 (4)'!AB3118,'Sheet1 (3)'!B:B,'Sheet1 (3)'!F:F,"",0)</f>
        <v>情報・通信業</v>
      </c>
      <c r="D3112" s="1">
        <f>ROUND('Sheet1 (4)'!E3118/100000000,2)</f>
        <v>0.01</v>
      </c>
      <c r="E3112" s="1">
        <f>ROUND('Sheet1 (4)'!F3118/100,2)</f>
        <v>1.28</v>
      </c>
      <c r="F3112" s="1">
        <f>ROUND('Sheet1 (4)'!G3118/100,2)</f>
        <v>0.73</v>
      </c>
      <c r="G3112" s="1">
        <f>ROUND('Sheet1 (4)'!H3118/100,2)</f>
        <v>0.11</v>
      </c>
      <c r="H3112" s="1">
        <f>ROUND('Sheet1 (4)'!I3118/100,2)</f>
        <v>-0.02</v>
      </c>
      <c r="I3112" s="1">
        <f>ROUND('Sheet1 (4)'!J3118/100,2)</f>
        <v>-0.02</v>
      </c>
      <c r="J3112" s="1" t="e">
        <f>ROUND('Sheet1 (4)'!K3118/100,2)</f>
        <v>#VALUE!</v>
      </c>
      <c r="K3112" s="1" t="e">
        <f>ROUND('Sheet1 (4)'!L3118/100,2)</f>
        <v>#VALUE!</v>
      </c>
      <c r="L3112" s="4" t="e">
        <f>ROUND(('Sheet1 (4)'!M3118+'Sheet1 (4)'!R3118)/100,2)</f>
        <v>#VALUE!</v>
      </c>
      <c r="M3112" s="4" t="e">
        <f>ROUND(('Sheet1 (4)'!N3118+'Sheet1 (4)'!S3118)/100,2)</f>
        <v>#VALUE!</v>
      </c>
      <c r="N3112" s="4">
        <f>ROUND(('Sheet1 (4)'!O3118+'Sheet1 (4)'!T3118)/100,2)</f>
        <v>-7.0000000000000007E-2</v>
      </c>
      <c r="O3112" s="4">
        <f>ROUND(('Sheet1 (4)'!P3118+'Sheet1 (4)'!U3118)/100,2)</f>
        <v>-0.19</v>
      </c>
      <c r="P3112" s="4">
        <f>ROUND(('Sheet1 (4)'!Q3118+'Sheet1 (4)'!V3118)/100,2)</f>
        <v>-0.19</v>
      </c>
      <c r="Q3112" s="7" t="e">
        <f>ROUND('Sheet1 (4)'!W3118/100,2)</f>
        <v>#VALUE!</v>
      </c>
      <c r="R3112" s="7">
        <f>ROUND('Sheet1 (4)'!X3118/100,2)</f>
        <v>0.12</v>
      </c>
      <c r="S3112" s="7">
        <f>ROUND('Sheet1 (4)'!Y3118/100,2)</f>
        <v>-0.01</v>
      </c>
      <c r="T3112" s="7">
        <f>ROUND('Sheet1 (4)'!Z3118/100,2)</f>
        <v>-0.03</v>
      </c>
      <c r="U3112" s="7">
        <f>ROUND('Sheet1 (4)'!AA3118/100,2)</f>
        <v>-0.03</v>
      </c>
      <c r="V3112" s="1" t="str">
        <f>'Sheet1 (4)'!AB3118&amp;".T"</f>
        <v>5584.T</v>
      </c>
      <c r="W3112" t="e">
        <f>ROUND('Sheet1 (4)'!AC3118,2)</f>
        <v>#VALUE!</v>
      </c>
      <c r="X3112" t="e">
        <f>ROUND('Sheet1 (4)'!AD3118,2)</f>
        <v>#VALUE!</v>
      </c>
      <c r="Y3112" t="str">
        <f>_xlfn.XLOOKUP('Sheet1 (4)'!AB3118,'Sheet1 (3)'!B:B,'Sheet1 (3)'!D:D,"",0)</f>
        <v>PRO Market</v>
      </c>
    </row>
    <row r="3113" spans="1:25" x14ac:dyDescent="0.2">
      <c r="A3113">
        <v>3112</v>
      </c>
      <c r="B3113" s="1" t="str">
        <f>_xlfn.XLOOKUP('Sheet1 (4)'!AB3119,'Sheet1 (3)'!B:B,'Sheet1 (3)'!C:C,"",0)</f>
        <v>ストリーム</v>
      </c>
      <c r="C3113" s="1" t="str">
        <f>_xlfn.XLOOKUP('Sheet1 (4)'!AB3119,'Sheet1 (3)'!B:B,'Sheet1 (3)'!F:F,"",0)</f>
        <v>小売業</v>
      </c>
      <c r="D3113" s="1">
        <f>ROUND('Sheet1 (4)'!E3119/100000000,2)</f>
        <v>0.28000000000000003</v>
      </c>
      <c r="E3113" s="1">
        <f>ROUND('Sheet1 (4)'!F3119/100,2)</f>
        <v>6.62</v>
      </c>
      <c r="F3113" s="1">
        <f>ROUND('Sheet1 (4)'!G3119/100,2)</f>
        <v>6.96</v>
      </c>
      <c r="G3113" s="1">
        <f>ROUND('Sheet1 (4)'!H3119/100,2)</f>
        <v>3.83</v>
      </c>
      <c r="H3113" s="1">
        <f>ROUND('Sheet1 (4)'!I3119/100,2)</f>
        <v>1.82</v>
      </c>
      <c r="I3113" s="1">
        <f>ROUND('Sheet1 (4)'!J3119/100,2)</f>
        <v>2.6</v>
      </c>
      <c r="J3113" s="1" t="e">
        <f>ROUND('Sheet1 (4)'!K3119/100,2)</f>
        <v>#VALUE!</v>
      </c>
      <c r="K3113" s="1" t="e">
        <f>ROUND('Sheet1 (4)'!L3119/100,2)</f>
        <v>#VALUE!</v>
      </c>
      <c r="L3113" s="4">
        <f>ROUND(('Sheet1 (4)'!M3119+'Sheet1 (4)'!R3119)/100,2)</f>
        <v>4.71</v>
      </c>
      <c r="M3113" s="4">
        <f>ROUND(('Sheet1 (4)'!N3119+'Sheet1 (4)'!S3119)/100,2)</f>
        <v>5.17</v>
      </c>
      <c r="N3113" s="4">
        <f>ROUND(('Sheet1 (4)'!O3119+'Sheet1 (4)'!T3119)/100,2)</f>
        <v>-0.25</v>
      </c>
      <c r="O3113" s="4">
        <f>ROUND(('Sheet1 (4)'!P3119+'Sheet1 (4)'!U3119)/100,2)</f>
        <v>-9.26</v>
      </c>
      <c r="P3113" s="4">
        <f>ROUND(('Sheet1 (4)'!Q3119+'Sheet1 (4)'!V3119)/100,2)</f>
        <v>6.7</v>
      </c>
      <c r="Q3113" s="7">
        <f>ROUND('Sheet1 (4)'!W3119/100,2)</f>
        <v>0.27</v>
      </c>
      <c r="R3113" s="7">
        <f>ROUND('Sheet1 (4)'!X3119/100,2)</f>
        <v>0.2</v>
      </c>
      <c r="S3113" s="7">
        <f>ROUND('Sheet1 (4)'!Y3119/100,2)</f>
        <v>7.0000000000000007E-2</v>
      </c>
      <c r="T3113" s="7">
        <f>ROUND('Sheet1 (4)'!Z3119/100,2)</f>
        <v>0.01</v>
      </c>
      <c r="U3113" s="7">
        <f>ROUND('Sheet1 (4)'!AA3119/100,2)</f>
        <v>0</v>
      </c>
      <c r="V3113" s="1" t="str">
        <f>'Sheet1 (4)'!AB3119&amp;".T"</f>
        <v>3071.T</v>
      </c>
      <c r="W3113" t="e">
        <f>ROUND('Sheet1 (4)'!AC3119,2)</f>
        <v>#VALUE!</v>
      </c>
      <c r="X3113">
        <f>ROUND('Sheet1 (4)'!AD3119,2)</f>
        <v>1.04</v>
      </c>
      <c r="Y3113" t="str">
        <f>_xlfn.XLOOKUP('Sheet1 (4)'!AB3119,'Sheet1 (3)'!B:B,'Sheet1 (3)'!D:D,"",0)</f>
        <v>スタンダード</v>
      </c>
    </row>
    <row r="3114" spans="1:25" x14ac:dyDescent="0.2">
      <c r="A3114">
        <v>3113</v>
      </c>
      <c r="B3114" s="1" t="str">
        <f>_xlfn.XLOOKUP('Sheet1 (4)'!AB3120,'Sheet1 (3)'!B:B,'Sheet1 (3)'!C:C,"",0)</f>
        <v>ストライダーズ</v>
      </c>
      <c r="C3114" s="1" t="str">
        <f>_xlfn.XLOOKUP('Sheet1 (4)'!AB3120,'Sheet1 (3)'!B:B,'Sheet1 (3)'!F:F,"",0)</f>
        <v>不動産業</v>
      </c>
      <c r="D3114" s="1">
        <f>ROUND('Sheet1 (4)'!E3120/100000000,2)</f>
        <v>0.09</v>
      </c>
      <c r="E3114" s="1">
        <f>ROUND('Sheet1 (4)'!F3120/100,2)</f>
        <v>1.1499999999999999</v>
      </c>
      <c r="F3114" s="1">
        <f>ROUND('Sheet1 (4)'!G3120/100,2)</f>
        <v>-0.34</v>
      </c>
      <c r="G3114" s="1">
        <f>ROUND('Sheet1 (4)'!H3120/100,2)</f>
        <v>1.44</v>
      </c>
      <c r="H3114" s="1">
        <f>ROUND('Sheet1 (4)'!I3120/100,2)</f>
        <v>0.49</v>
      </c>
      <c r="I3114" s="1">
        <f>ROUND('Sheet1 (4)'!J3120/100,2)</f>
        <v>0.47</v>
      </c>
      <c r="J3114" s="1" t="e">
        <f>ROUND('Sheet1 (4)'!K3120/100,2)</f>
        <v>#VALUE!</v>
      </c>
      <c r="K3114" s="1" t="e">
        <f>ROUND('Sheet1 (4)'!L3120/100,2)</f>
        <v>#VALUE!</v>
      </c>
      <c r="L3114" s="4">
        <f>ROUND(('Sheet1 (4)'!M3120+'Sheet1 (4)'!R3120)/100,2)</f>
        <v>4.04</v>
      </c>
      <c r="M3114" s="4">
        <f>ROUND(('Sheet1 (4)'!N3120+'Sheet1 (4)'!S3120)/100,2)</f>
        <v>-0.51</v>
      </c>
      <c r="N3114" s="4">
        <f>ROUND(('Sheet1 (4)'!O3120+'Sheet1 (4)'!T3120)/100,2)</f>
        <v>3.23</v>
      </c>
      <c r="O3114" s="4">
        <f>ROUND(('Sheet1 (4)'!P3120+'Sheet1 (4)'!U3120)/100,2)</f>
        <v>-4.01</v>
      </c>
      <c r="P3114" s="4">
        <f>ROUND(('Sheet1 (4)'!Q3120+'Sheet1 (4)'!V3120)/100,2)</f>
        <v>-6.01</v>
      </c>
      <c r="Q3114" s="7">
        <f>ROUND('Sheet1 (4)'!W3120/100,2)</f>
        <v>0.06</v>
      </c>
      <c r="R3114" s="7">
        <f>ROUND('Sheet1 (4)'!X3120/100,2)</f>
        <v>0.06</v>
      </c>
      <c r="S3114" s="7">
        <f>ROUND('Sheet1 (4)'!Y3120/100,2)</f>
        <v>0.05</v>
      </c>
      <c r="T3114" s="7">
        <f>ROUND('Sheet1 (4)'!Z3120/100,2)</f>
        <v>0.03</v>
      </c>
      <c r="U3114" s="7">
        <f>ROUND('Sheet1 (4)'!AA3120/100,2)</f>
        <v>0.02</v>
      </c>
      <c r="V3114" s="1" t="str">
        <f>'Sheet1 (4)'!AB3120&amp;".T"</f>
        <v>9816.T</v>
      </c>
      <c r="W3114">
        <f>ROUND('Sheet1 (4)'!AC3120,2)</f>
        <v>47.01</v>
      </c>
      <c r="X3114">
        <f>ROUND('Sheet1 (4)'!AD3120,2)</f>
        <v>0.92</v>
      </c>
      <c r="Y3114" t="str">
        <f>_xlfn.XLOOKUP('Sheet1 (4)'!AB3120,'Sheet1 (3)'!B:B,'Sheet1 (3)'!D:D,"",0)</f>
        <v>スタンダード</v>
      </c>
    </row>
    <row r="3115" spans="1:25" x14ac:dyDescent="0.2">
      <c r="A3115">
        <v>3114</v>
      </c>
      <c r="B3115" s="1" t="str">
        <f>_xlfn.XLOOKUP('Sheet1 (4)'!AB3121,'Sheet1 (3)'!B:B,'Sheet1 (3)'!C:C,"",0)</f>
        <v>ストライク</v>
      </c>
      <c r="C3115" s="1" t="str">
        <f>_xlfn.XLOOKUP('Sheet1 (4)'!AB3121,'Sheet1 (3)'!B:B,'Sheet1 (3)'!F:F,"",0)</f>
        <v>サービス業</v>
      </c>
      <c r="D3115" s="1">
        <f>ROUND('Sheet1 (4)'!E3121/100000000,2)</f>
        <v>0.19</v>
      </c>
      <c r="E3115" s="1">
        <f>ROUND('Sheet1 (4)'!F3121/100,2)</f>
        <v>31.86</v>
      </c>
      <c r="F3115" s="1">
        <f>ROUND('Sheet1 (4)'!G3121/100,2)</f>
        <v>42.25</v>
      </c>
      <c r="G3115" s="1">
        <f>ROUND('Sheet1 (4)'!H3121/100,2)</f>
        <v>52.02</v>
      </c>
      <c r="H3115" s="1">
        <f>ROUND('Sheet1 (4)'!I3121/100,2)</f>
        <v>67.72</v>
      </c>
      <c r="I3115" s="1">
        <f>ROUND('Sheet1 (4)'!J3121/100,2)</f>
        <v>63.32</v>
      </c>
      <c r="J3115" s="1">
        <f>ROUND('Sheet1 (4)'!K3121/100,2)</f>
        <v>90.48</v>
      </c>
      <c r="K3115" s="1">
        <f>ROUND('Sheet1 (4)'!L3121/100,2)</f>
        <v>101.93</v>
      </c>
      <c r="L3115" s="4">
        <f>ROUND(('Sheet1 (4)'!M3121+'Sheet1 (4)'!R3121)/100,2)</f>
        <v>10.15</v>
      </c>
      <c r="M3115" s="4">
        <f>ROUND(('Sheet1 (4)'!N3121+'Sheet1 (4)'!S3121)/100,2)</f>
        <v>7.66</v>
      </c>
      <c r="N3115" s="4">
        <f>ROUND(('Sheet1 (4)'!O3121+'Sheet1 (4)'!T3121)/100,2)</f>
        <v>61.73</v>
      </c>
      <c r="O3115" s="4">
        <f>ROUND(('Sheet1 (4)'!P3121+'Sheet1 (4)'!U3121)/100,2)</f>
        <v>52.35</v>
      </c>
      <c r="P3115" s="4">
        <f>ROUND(('Sheet1 (4)'!Q3121+'Sheet1 (4)'!V3121)/100,2)</f>
        <v>35.33</v>
      </c>
      <c r="Q3115" s="7" t="e">
        <f>ROUND('Sheet1 (4)'!W3121/100,2)</f>
        <v>#VALUE!</v>
      </c>
      <c r="R3115" s="7">
        <f>ROUND('Sheet1 (4)'!X3121/100,2)</f>
        <v>0.28999999999999998</v>
      </c>
      <c r="S3115" s="7">
        <f>ROUND('Sheet1 (4)'!Y3121/100,2)</f>
        <v>0.3</v>
      </c>
      <c r="T3115" s="7">
        <f>ROUND('Sheet1 (4)'!Z3121/100,2)</f>
        <v>0.3</v>
      </c>
      <c r="U3115" s="7">
        <f>ROUND('Sheet1 (4)'!AA3121/100,2)</f>
        <v>0.24</v>
      </c>
      <c r="V3115" s="1" t="str">
        <f>'Sheet1 (4)'!AB3121&amp;".T"</f>
        <v>6196.T</v>
      </c>
      <c r="W3115">
        <f>ROUND('Sheet1 (4)'!AC3121,2)</f>
        <v>15.48</v>
      </c>
      <c r="X3115">
        <f>ROUND('Sheet1 (4)'!AD3121,2)</f>
        <v>3.4</v>
      </c>
      <c r="Y3115" t="str">
        <f>_xlfn.XLOOKUP('Sheet1 (4)'!AB3121,'Sheet1 (3)'!B:B,'Sheet1 (3)'!D:D,"",0)</f>
        <v>プライム</v>
      </c>
    </row>
    <row r="3116" spans="1:25" x14ac:dyDescent="0.2">
      <c r="A3116">
        <v>3115</v>
      </c>
      <c r="B3116" s="1" t="str">
        <f>_xlfn.XLOOKUP('Sheet1 (4)'!AB3122,'Sheet1 (3)'!B:B,'Sheet1 (3)'!C:C,"",0)</f>
        <v>エストラスト</v>
      </c>
      <c r="C3116" s="1" t="str">
        <f>_xlfn.XLOOKUP('Sheet1 (4)'!AB3122,'Sheet1 (3)'!B:B,'Sheet1 (3)'!F:F,"",0)</f>
        <v>不動産業</v>
      </c>
      <c r="D3116" s="1">
        <f>ROUND('Sheet1 (4)'!E3122/100000000,2)</f>
        <v>0.06</v>
      </c>
      <c r="E3116" s="1">
        <f>ROUND('Sheet1 (4)'!F3122/100,2)</f>
        <v>9.8000000000000007</v>
      </c>
      <c r="F3116" s="1">
        <f>ROUND('Sheet1 (4)'!G3122/100,2)</f>
        <v>7.82</v>
      </c>
      <c r="G3116" s="1">
        <f>ROUND('Sheet1 (4)'!H3122/100,2)</f>
        <v>13.6</v>
      </c>
      <c r="H3116" s="1">
        <f>ROUND('Sheet1 (4)'!I3122/100,2)</f>
        <v>11.41</v>
      </c>
      <c r="I3116" s="1">
        <f>ROUND('Sheet1 (4)'!J3122/100,2)</f>
        <v>19.98</v>
      </c>
      <c r="J3116" s="1" t="e">
        <f>ROUND('Sheet1 (4)'!K3122/100,2)</f>
        <v>#VALUE!</v>
      </c>
      <c r="K3116" s="1" t="e">
        <f>ROUND('Sheet1 (4)'!L3122/100,2)</f>
        <v>#VALUE!</v>
      </c>
      <c r="L3116" s="4">
        <f>ROUND(('Sheet1 (4)'!M3122+'Sheet1 (4)'!R3122)/100,2)</f>
        <v>-49.33</v>
      </c>
      <c r="M3116" s="4">
        <f>ROUND(('Sheet1 (4)'!N3122+'Sheet1 (4)'!S3122)/100,2)</f>
        <v>10.93</v>
      </c>
      <c r="N3116" s="4">
        <f>ROUND(('Sheet1 (4)'!O3122+'Sheet1 (4)'!T3122)/100,2)</f>
        <v>-26.53</v>
      </c>
      <c r="O3116" s="4">
        <f>ROUND(('Sheet1 (4)'!P3122+'Sheet1 (4)'!U3122)/100,2)</f>
        <v>11.53</v>
      </c>
      <c r="P3116" s="4">
        <f>ROUND(('Sheet1 (4)'!Q3122+'Sheet1 (4)'!V3122)/100,2)</f>
        <v>29.8</v>
      </c>
      <c r="Q3116" s="7">
        <f>ROUND('Sheet1 (4)'!W3122/100,2)</f>
        <v>0.09</v>
      </c>
      <c r="R3116" s="7">
        <f>ROUND('Sheet1 (4)'!X3122/100,2)</f>
        <v>7.0000000000000007E-2</v>
      </c>
      <c r="S3116" s="7">
        <f>ROUND('Sheet1 (4)'!Y3122/100,2)</f>
        <v>0.11</v>
      </c>
      <c r="T3116" s="7">
        <f>ROUND('Sheet1 (4)'!Z3122/100,2)</f>
        <v>0.09</v>
      </c>
      <c r="U3116" s="7">
        <f>ROUND('Sheet1 (4)'!AA3122/100,2)</f>
        <v>0.15</v>
      </c>
      <c r="V3116" s="1" t="str">
        <f>'Sheet1 (4)'!AB3122&amp;".T"</f>
        <v>3280.T</v>
      </c>
      <c r="W3116">
        <f>ROUND('Sheet1 (4)'!AC3122,2)</f>
        <v>2.84</v>
      </c>
      <c r="X3116">
        <f>ROUND('Sheet1 (4)'!AD3122,2)</f>
        <v>0.61</v>
      </c>
      <c r="Y3116" t="str">
        <f>_xlfn.XLOOKUP('Sheet1 (4)'!AB3122,'Sheet1 (3)'!B:B,'Sheet1 (3)'!D:D,"",0)</f>
        <v>スタンダード</v>
      </c>
    </row>
    <row r="3117" spans="1:25" x14ac:dyDescent="0.2">
      <c r="A3117">
        <v>3116</v>
      </c>
      <c r="B3117" s="1" t="str">
        <f>_xlfn.XLOOKUP('Sheet1 (4)'!AB3123,'Sheet1 (3)'!B:B,'Sheet1 (3)'!C:C,"",0)</f>
        <v>スタジオアリス</v>
      </c>
      <c r="C3117" s="1" t="str">
        <f>_xlfn.XLOOKUP('Sheet1 (4)'!AB3123,'Sheet1 (3)'!B:B,'Sheet1 (3)'!F:F,"",0)</f>
        <v>サービス業</v>
      </c>
      <c r="D3117" s="1">
        <f>ROUND('Sheet1 (4)'!E3123/100000000,2)</f>
        <v>0.17</v>
      </c>
      <c r="E3117" s="1">
        <f>ROUND('Sheet1 (4)'!F3123/100,2)</f>
        <v>47.36</v>
      </c>
      <c r="F3117" s="1">
        <f>ROUND('Sheet1 (4)'!G3123/100,2)</f>
        <v>60.11</v>
      </c>
      <c r="G3117" s="1">
        <f>ROUND('Sheet1 (4)'!H3123/100,2)</f>
        <v>39.85</v>
      </c>
      <c r="H3117" s="1">
        <f>ROUND('Sheet1 (4)'!I3123/100,2)</f>
        <v>22.84</v>
      </c>
      <c r="I3117" s="1">
        <f>ROUND('Sheet1 (4)'!J3123/100,2)</f>
        <v>30.22</v>
      </c>
      <c r="J3117" s="1" t="e">
        <f>ROUND('Sheet1 (4)'!K3123/100,2)</f>
        <v>#VALUE!</v>
      </c>
      <c r="K3117" s="1" t="e">
        <f>ROUND('Sheet1 (4)'!L3123/100,2)</f>
        <v>#VALUE!</v>
      </c>
      <c r="L3117" s="4">
        <f>ROUND(('Sheet1 (4)'!M3123+'Sheet1 (4)'!R3123)/100,2)</f>
        <v>30.16</v>
      </c>
      <c r="M3117" s="4">
        <f>ROUND(('Sheet1 (4)'!N3123+'Sheet1 (4)'!S3123)/100,2)</f>
        <v>46.31</v>
      </c>
      <c r="N3117" s="4">
        <f>ROUND(('Sheet1 (4)'!O3123+'Sheet1 (4)'!T3123)/100,2)</f>
        <v>-3</v>
      </c>
      <c r="O3117" s="4">
        <f>ROUND(('Sheet1 (4)'!P3123+'Sheet1 (4)'!U3123)/100,2)</f>
        <v>20.96</v>
      </c>
      <c r="P3117" s="4">
        <f>ROUND(('Sheet1 (4)'!Q3123+'Sheet1 (4)'!V3123)/100,2)</f>
        <v>38.200000000000003</v>
      </c>
      <c r="Q3117" s="7">
        <f>ROUND('Sheet1 (4)'!W3123/100,2)</f>
        <v>0.1</v>
      </c>
      <c r="R3117" s="7">
        <f>ROUND('Sheet1 (4)'!X3123/100,2)</f>
        <v>0.13</v>
      </c>
      <c r="S3117" s="7">
        <f>ROUND('Sheet1 (4)'!Y3123/100,2)</f>
        <v>0.08</v>
      </c>
      <c r="T3117" s="7">
        <f>ROUND('Sheet1 (4)'!Z3123/100,2)</f>
        <v>0.04</v>
      </c>
      <c r="U3117" s="7">
        <f>ROUND('Sheet1 (4)'!AA3123/100,2)</f>
        <v>0.04</v>
      </c>
      <c r="V3117" s="1" t="str">
        <f>'Sheet1 (4)'!AB3123&amp;".T"</f>
        <v>2305.T</v>
      </c>
      <c r="W3117">
        <f>ROUND('Sheet1 (4)'!AC3123,2)</f>
        <v>21.63</v>
      </c>
      <c r="X3117">
        <f>ROUND('Sheet1 (4)'!AD3123,2)</f>
        <v>1.19</v>
      </c>
      <c r="Y3117" t="str">
        <f>_xlfn.XLOOKUP('Sheet1 (4)'!AB3123,'Sheet1 (3)'!B:B,'Sheet1 (3)'!D:D,"",0)</f>
        <v>スタンダード</v>
      </c>
    </row>
    <row r="3118" spans="1:25" x14ac:dyDescent="0.2">
      <c r="A3118">
        <v>3117</v>
      </c>
      <c r="B3118" s="1" t="str">
        <f>_xlfn.XLOOKUP('Sheet1 (4)'!AB3124,'Sheet1 (3)'!B:B,'Sheet1 (3)'!C:C,"",0)</f>
        <v>スタジオアタオ</v>
      </c>
      <c r="C3118" s="1" t="str">
        <f>_xlfn.XLOOKUP('Sheet1 (4)'!AB3124,'Sheet1 (3)'!B:B,'Sheet1 (3)'!F:F,"",0)</f>
        <v>小売業</v>
      </c>
      <c r="D3118" s="1">
        <f>ROUND('Sheet1 (4)'!E3124/100000000,2)</f>
        <v>0.14000000000000001</v>
      </c>
      <c r="E3118" s="1">
        <f>ROUND('Sheet1 (4)'!F3124/100,2)</f>
        <v>0.94</v>
      </c>
      <c r="F3118" s="1">
        <f>ROUND('Sheet1 (4)'!G3124/100,2)</f>
        <v>0.13</v>
      </c>
      <c r="G3118" s="1">
        <f>ROUND('Sheet1 (4)'!H3124/100,2)</f>
        <v>-2.57</v>
      </c>
      <c r="H3118" s="1" t="e">
        <f>ROUND('Sheet1 (4)'!I3124/100,2)</f>
        <v>#VALUE!</v>
      </c>
      <c r="I3118" s="1">
        <f>ROUND('Sheet1 (4)'!J3124/100,2)</f>
        <v>-2.57</v>
      </c>
      <c r="J3118" s="1" t="e">
        <f>ROUND('Sheet1 (4)'!K3124/100,2)</f>
        <v>#VALUE!</v>
      </c>
      <c r="K3118" s="1" t="e">
        <f>ROUND('Sheet1 (4)'!L3124/100,2)</f>
        <v>#VALUE!</v>
      </c>
      <c r="L3118" s="4">
        <f>ROUND(('Sheet1 (4)'!M3124+'Sheet1 (4)'!R3124)/100,2)</f>
        <v>-2.31</v>
      </c>
      <c r="M3118" s="4">
        <f>ROUND(('Sheet1 (4)'!N3124+'Sheet1 (4)'!S3124)/100,2)</f>
        <v>0.61</v>
      </c>
      <c r="N3118" s="4">
        <f>ROUND(('Sheet1 (4)'!O3124+'Sheet1 (4)'!T3124)/100,2)</f>
        <v>-4.75</v>
      </c>
      <c r="O3118" s="4" t="e">
        <f>ROUND(('Sheet1 (4)'!P3124+'Sheet1 (4)'!U3124)/100,2)</f>
        <v>#VALUE!</v>
      </c>
      <c r="P3118" s="4">
        <f>ROUND(('Sheet1 (4)'!Q3124+'Sheet1 (4)'!V3124)/100,2)</f>
        <v>-4.75</v>
      </c>
      <c r="Q3118" s="7">
        <f>ROUND('Sheet1 (4)'!W3124/100,2)</f>
        <v>0.01</v>
      </c>
      <c r="R3118" s="7">
        <f>ROUND('Sheet1 (4)'!X3124/100,2)</f>
        <v>-0.01</v>
      </c>
      <c r="S3118" s="7">
        <f>ROUND('Sheet1 (4)'!Y3124/100,2)</f>
        <v>-0.08</v>
      </c>
      <c r="T3118" s="7" t="e">
        <f>ROUND('Sheet1 (4)'!Z3124/100,2)</f>
        <v>#VALUE!</v>
      </c>
      <c r="U3118" s="7">
        <f>ROUND('Sheet1 (4)'!AA3124/100,2)</f>
        <v>-0.08</v>
      </c>
      <c r="V3118" s="1" t="str">
        <f>'Sheet1 (4)'!AB3124&amp;".T"</f>
        <v>3550.T</v>
      </c>
      <c r="W3118" t="e">
        <f>ROUND('Sheet1 (4)'!AC3124,2)</f>
        <v>#VALUE!</v>
      </c>
      <c r="X3118">
        <f>ROUND('Sheet1 (4)'!AD3124,2)</f>
        <v>1.1000000000000001</v>
      </c>
      <c r="Y3118" t="str">
        <f>_xlfn.XLOOKUP('Sheet1 (4)'!AB3124,'Sheet1 (3)'!B:B,'Sheet1 (3)'!D:D,"",0)</f>
        <v>グロース</v>
      </c>
    </row>
    <row r="3119" spans="1:25" x14ac:dyDescent="0.2">
      <c r="A3119">
        <v>3118</v>
      </c>
      <c r="B3119" s="1" t="str">
        <f>_xlfn.XLOOKUP('Sheet1 (4)'!AB3125,'Sheet1 (3)'!B:B,'Sheet1 (3)'!C:C,"",0)</f>
        <v>昴</v>
      </c>
      <c r="C3119" s="1" t="str">
        <f>_xlfn.XLOOKUP('Sheet1 (4)'!AB3125,'Sheet1 (3)'!B:B,'Sheet1 (3)'!F:F,"",0)</f>
        <v>サービス業</v>
      </c>
      <c r="D3119" s="1">
        <f>ROUND('Sheet1 (4)'!E3125/100000000,2)</f>
        <v>0.01</v>
      </c>
      <c r="E3119" s="1">
        <f>ROUND('Sheet1 (4)'!F3125/100,2)</f>
        <v>1.6</v>
      </c>
      <c r="F3119" s="1">
        <f>ROUND('Sheet1 (4)'!G3125/100,2)</f>
        <v>3.24</v>
      </c>
      <c r="G3119" s="1" t="e">
        <f>ROUND('Sheet1 (4)'!H3125/100,2)</f>
        <v>#VALUE!</v>
      </c>
      <c r="H3119" s="1" t="e">
        <f>ROUND('Sheet1 (4)'!I3125/100,2)</f>
        <v>#VALUE!</v>
      </c>
      <c r="I3119" s="1">
        <f>ROUND('Sheet1 (4)'!J3125/100,2)</f>
        <v>3.24</v>
      </c>
      <c r="J3119" s="1" t="e">
        <f>ROUND('Sheet1 (4)'!K3125/100,2)</f>
        <v>#VALUE!</v>
      </c>
      <c r="K3119" s="1" t="e">
        <f>ROUND('Sheet1 (4)'!L3125/100,2)</f>
        <v>#VALUE!</v>
      </c>
      <c r="L3119" s="4">
        <f>ROUND(('Sheet1 (4)'!M3125+'Sheet1 (4)'!R3125)/100,2)</f>
        <v>1.88</v>
      </c>
      <c r="M3119" s="4">
        <f>ROUND(('Sheet1 (4)'!N3125+'Sheet1 (4)'!S3125)/100,2)</f>
        <v>4.68</v>
      </c>
      <c r="N3119" s="4" t="e">
        <f>ROUND(('Sheet1 (4)'!O3125+'Sheet1 (4)'!T3125)/100,2)</f>
        <v>#VALUE!</v>
      </c>
      <c r="O3119" s="4" t="e">
        <f>ROUND(('Sheet1 (4)'!P3125+'Sheet1 (4)'!U3125)/100,2)</f>
        <v>#VALUE!</v>
      </c>
      <c r="P3119" s="4">
        <f>ROUND(('Sheet1 (4)'!Q3125+'Sheet1 (4)'!V3125)/100,2)</f>
        <v>4.68</v>
      </c>
      <c r="Q3119" s="7" t="e">
        <f>ROUND('Sheet1 (4)'!W3125/100,2)</f>
        <v>#VALUE!</v>
      </c>
      <c r="R3119" s="7">
        <f>ROUND('Sheet1 (4)'!X3125/100,2)</f>
        <v>0.04</v>
      </c>
      <c r="S3119" s="7" t="e">
        <f>ROUND('Sheet1 (4)'!Y3125/100,2)</f>
        <v>#VALUE!</v>
      </c>
      <c r="T3119" s="7" t="e">
        <f>ROUND('Sheet1 (4)'!Z3125/100,2)</f>
        <v>#VALUE!</v>
      </c>
      <c r="U3119" s="7">
        <f>ROUND('Sheet1 (4)'!AA3125/100,2)</f>
        <v>0.04</v>
      </c>
      <c r="V3119" s="1" t="str">
        <f>'Sheet1 (4)'!AB3125&amp;".T"</f>
        <v>9778.T</v>
      </c>
      <c r="W3119">
        <f>ROUND('Sheet1 (4)'!AC3125,2)</f>
        <v>27.38</v>
      </c>
      <c r="X3119">
        <f>ROUND('Sheet1 (4)'!AD3125,2)</f>
        <v>1.1399999999999999</v>
      </c>
      <c r="Y3119" t="str">
        <f>_xlfn.XLOOKUP('Sheet1 (4)'!AB3125,'Sheet1 (3)'!B:B,'Sheet1 (3)'!D:D,"",0)</f>
        <v>スタンダード</v>
      </c>
    </row>
    <row r="3120" spans="1:25" x14ac:dyDescent="0.2">
      <c r="A3120">
        <v>3119</v>
      </c>
      <c r="B3120" s="1" t="str">
        <f>_xlfn.XLOOKUP('Sheet1 (4)'!AB3126,'Sheet1 (3)'!B:B,'Sheet1 (3)'!C:C,"",0)</f>
        <v>ＳＵＢＡＲＵ</v>
      </c>
      <c r="C3120" s="1" t="str">
        <f>_xlfn.XLOOKUP('Sheet1 (4)'!AB3126,'Sheet1 (3)'!B:B,'Sheet1 (3)'!F:F,"",0)</f>
        <v>輸送用機器</v>
      </c>
      <c r="D3120" s="1">
        <f>ROUND('Sheet1 (4)'!E3126/100000000,2)</f>
        <v>7.21</v>
      </c>
      <c r="E3120" s="1">
        <f>ROUND('Sheet1 (4)'!F3126/100,2)</f>
        <v>1040.9100000000001</v>
      </c>
      <c r="F3120" s="1">
        <f>ROUND('Sheet1 (4)'!G3126/100,2)</f>
        <v>939.94</v>
      </c>
      <c r="G3120" s="1">
        <f>ROUND('Sheet1 (4)'!H3126/100,2)</f>
        <v>2712.34</v>
      </c>
      <c r="H3120" s="1">
        <f>ROUND('Sheet1 (4)'!I3126/100,2)</f>
        <v>4758</v>
      </c>
      <c r="I3120" s="1">
        <f>ROUND('Sheet1 (4)'!J3126/100,2)</f>
        <v>4130.46</v>
      </c>
      <c r="J3120" s="1">
        <f>ROUND('Sheet1 (4)'!K3126/100,2)</f>
        <v>2119.16</v>
      </c>
      <c r="K3120" s="1">
        <f>ROUND('Sheet1 (4)'!L3126/100,2)</f>
        <v>2798.21</v>
      </c>
      <c r="L3120" s="4">
        <f>ROUND(('Sheet1 (4)'!M3126+'Sheet1 (4)'!R3126)/100,2)</f>
        <v>172.02</v>
      </c>
      <c r="M3120" s="4">
        <f>ROUND(('Sheet1 (4)'!N3126+'Sheet1 (4)'!S3126)/100,2)</f>
        <v>159.28</v>
      </c>
      <c r="N3120" s="4">
        <f>ROUND(('Sheet1 (4)'!O3126+'Sheet1 (4)'!T3126)/100,2)</f>
        <v>1669.46</v>
      </c>
      <c r="O3120" s="4">
        <f>ROUND(('Sheet1 (4)'!P3126+'Sheet1 (4)'!U3126)/100,2)</f>
        <v>639.66</v>
      </c>
      <c r="P3120" s="4">
        <f>ROUND(('Sheet1 (4)'!Q3126+'Sheet1 (4)'!V3126)/100,2)</f>
        <v>880.59</v>
      </c>
      <c r="Q3120" s="7">
        <f>ROUND('Sheet1 (4)'!W3126/100,2)</f>
        <v>0.04</v>
      </c>
      <c r="R3120" s="7">
        <f>ROUND('Sheet1 (4)'!X3126/100,2)</f>
        <v>0.04</v>
      </c>
      <c r="S3120" s="7">
        <f>ROUND('Sheet1 (4)'!Y3126/100,2)</f>
        <v>0.1</v>
      </c>
      <c r="T3120" s="7">
        <f>ROUND('Sheet1 (4)'!Z3126/100,2)</f>
        <v>0.16</v>
      </c>
      <c r="U3120" s="7">
        <f>ROUND('Sheet1 (4)'!AA3126/100,2)</f>
        <v>0.13</v>
      </c>
      <c r="V3120" s="1" t="str">
        <f>'Sheet1 (4)'!AB3126&amp;".T"</f>
        <v>7270.T</v>
      </c>
      <c r="W3120">
        <f>ROUND('Sheet1 (4)'!AC3126,2)</f>
        <v>7.86</v>
      </c>
      <c r="X3120">
        <f>ROUND('Sheet1 (4)'!AD3126,2)</f>
        <v>0.9</v>
      </c>
      <c r="Y3120" t="str">
        <f>_xlfn.XLOOKUP('Sheet1 (4)'!AB3126,'Sheet1 (3)'!B:B,'Sheet1 (3)'!D:D,"",0)</f>
        <v>プライム</v>
      </c>
    </row>
    <row r="3121" spans="1:25" x14ac:dyDescent="0.2">
      <c r="A3121">
        <v>3120</v>
      </c>
      <c r="B3121" s="1" t="str">
        <f>_xlfn.XLOOKUP('Sheet1 (4)'!AB3127,'Sheet1 (3)'!B:B,'Sheet1 (3)'!C:C,"",0)</f>
        <v>スバル興業</v>
      </c>
      <c r="C3121" s="1" t="str">
        <f>_xlfn.XLOOKUP('Sheet1 (4)'!AB3127,'Sheet1 (3)'!B:B,'Sheet1 (3)'!F:F,"",0)</f>
        <v>サービス業</v>
      </c>
      <c r="D3121" s="1">
        <f>ROUND('Sheet1 (4)'!E3127/100000000,2)</f>
        <v>0.13</v>
      </c>
      <c r="E3121" s="1">
        <f>ROUND('Sheet1 (4)'!F3127/100,2)</f>
        <v>40.479999999999997</v>
      </c>
      <c r="F3121" s="1">
        <f>ROUND('Sheet1 (4)'!G3127/100,2)</f>
        <v>42.43</v>
      </c>
      <c r="G3121" s="1">
        <f>ROUND('Sheet1 (4)'!H3127/100,2)</f>
        <v>50.92</v>
      </c>
      <c r="H3121" s="1">
        <f>ROUND('Sheet1 (4)'!I3127/100,2)</f>
        <v>49</v>
      </c>
      <c r="I3121" s="1">
        <f>ROUND('Sheet1 (4)'!J3127/100,2)</f>
        <v>48.09</v>
      </c>
      <c r="J3121" s="1" t="e">
        <f>ROUND('Sheet1 (4)'!K3127/100,2)</f>
        <v>#VALUE!</v>
      </c>
      <c r="K3121" s="1" t="e">
        <f>ROUND('Sheet1 (4)'!L3127/100,2)</f>
        <v>#VALUE!</v>
      </c>
      <c r="L3121" s="4">
        <f>ROUND(('Sheet1 (4)'!M3127+'Sheet1 (4)'!R3127)/100,2)</f>
        <v>9.64</v>
      </c>
      <c r="M3121" s="4">
        <f>ROUND(('Sheet1 (4)'!N3127+'Sheet1 (4)'!S3127)/100,2)</f>
        <v>28.31</v>
      </c>
      <c r="N3121" s="4">
        <f>ROUND(('Sheet1 (4)'!O3127+'Sheet1 (4)'!T3127)/100,2)</f>
        <v>22.77</v>
      </c>
      <c r="O3121" s="4">
        <f>ROUND(('Sheet1 (4)'!P3127+'Sheet1 (4)'!U3127)/100,2)</f>
        <v>-2.82</v>
      </c>
      <c r="P3121" s="4">
        <f>ROUND(('Sheet1 (4)'!Q3127+'Sheet1 (4)'!V3127)/100,2)</f>
        <v>11.63</v>
      </c>
      <c r="Q3121" s="7">
        <f>ROUND('Sheet1 (4)'!W3127/100,2)</f>
        <v>0.1</v>
      </c>
      <c r="R3121" s="7">
        <f>ROUND('Sheet1 (4)'!X3127/100,2)</f>
        <v>0.11</v>
      </c>
      <c r="S3121" s="7">
        <f>ROUND('Sheet1 (4)'!Y3127/100,2)</f>
        <v>0.12</v>
      </c>
      <c r="T3121" s="7">
        <f>ROUND('Sheet1 (4)'!Z3127/100,2)</f>
        <v>0.1</v>
      </c>
      <c r="U3121" s="7">
        <f>ROUND('Sheet1 (4)'!AA3127/100,2)</f>
        <v>0.09</v>
      </c>
      <c r="V3121" s="1" t="str">
        <f>'Sheet1 (4)'!AB3127&amp;".T"</f>
        <v>9632.T</v>
      </c>
      <c r="W3121">
        <f>ROUND('Sheet1 (4)'!AC3127,2)</f>
        <v>12.36</v>
      </c>
      <c r="X3121">
        <f>ROUND('Sheet1 (4)'!AD3127,2)</f>
        <v>1.1399999999999999</v>
      </c>
      <c r="Y3121" t="str">
        <f>_xlfn.XLOOKUP('Sheet1 (4)'!AB3127,'Sheet1 (3)'!B:B,'Sheet1 (3)'!D:D,"",0)</f>
        <v>スタンダード</v>
      </c>
    </row>
    <row r="3122" spans="1:25" x14ac:dyDescent="0.2">
      <c r="A3122">
        <v>3121</v>
      </c>
      <c r="B3122" s="1" t="str">
        <f>_xlfn.XLOOKUP('Sheet1 (4)'!AB3128,'Sheet1 (3)'!B:B,'Sheet1 (3)'!C:C,"",0)</f>
        <v>サクシード</v>
      </c>
      <c r="C3122" s="1" t="str">
        <f>_xlfn.XLOOKUP('Sheet1 (4)'!AB3128,'Sheet1 (3)'!B:B,'Sheet1 (3)'!F:F,"",0)</f>
        <v>サービス業</v>
      </c>
      <c r="D3122" s="1">
        <f>ROUND('Sheet1 (4)'!E3128/100000000,2)</f>
        <v>0.04</v>
      </c>
      <c r="E3122" s="1">
        <f>ROUND('Sheet1 (4)'!F3128/100,2)</f>
        <v>2.63</v>
      </c>
      <c r="F3122" s="1">
        <f>ROUND('Sheet1 (4)'!G3128/100,2)</f>
        <v>4.25</v>
      </c>
      <c r="G3122" s="1">
        <f>ROUND('Sheet1 (4)'!H3128/100,2)</f>
        <v>3.83</v>
      </c>
      <c r="H3122" s="1">
        <f>ROUND('Sheet1 (4)'!I3128/100,2)</f>
        <v>3.32</v>
      </c>
      <c r="I3122" s="1">
        <f>ROUND('Sheet1 (4)'!J3128/100,2)</f>
        <v>3.8</v>
      </c>
      <c r="J3122" s="1" t="e">
        <f>ROUND('Sheet1 (4)'!K3128/100,2)</f>
        <v>#VALUE!</v>
      </c>
      <c r="K3122" s="1" t="e">
        <f>ROUND('Sheet1 (4)'!L3128/100,2)</f>
        <v>#VALUE!</v>
      </c>
      <c r="L3122" s="4" t="e">
        <f>ROUND(('Sheet1 (4)'!M3128+'Sheet1 (4)'!R3128)/100,2)</f>
        <v>#VALUE!</v>
      </c>
      <c r="M3122" s="4">
        <f>ROUND(('Sheet1 (4)'!N3128+'Sheet1 (4)'!S3128)/100,2)</f>
        <v>3.73</v>
      </c>
      <c r="N3122" s="4">
        <f>ROUND(('Sheet1 (4)'!O3128+'Sheet1 (4)'!T3128)/100,2)</f>
        <v>2.1800000000000002</v>
      </c>
      <c r="O3122" s="4">
        <f>ROUND(('Sheet1 (4)'!P3128+'Sheet1 (4)'!U3128)/100,2)</f>
        <v>2.23</v>
      </c>
      <c r="P3122" s="4">
        <f>ROUND(('Sheet1 (4)'!Q3128+'Sheet1 (4)'!V3128)/100,2)</f>
        <v>1.22</v>
      </c>
      <c r="Q3122" s="7">
        <f>ROUND('Sheet1 (4)'!W3128/100,2)</f>
        <v>0.22</v>
      </c>
      <c r="R3122" s="7">
        <f>ROUND('Sheet1 (4)'!X3128/100,2)</f>
        <v>0.22</v>
      </c>
      <c r="S3122" s="7">
        <f>ROUND('Sheet1 (4)'!Y3128/100,2)</f>
        <v>0.15</v>
      </c>
      <c r="T3122" s="7">
        <f>ROUND('Sheet1 (4)'!Z3128/100,2)</f>
        <v>0.11</v>
      </c>
      <c r="U3122" s="7">
        <f>ROUND('Sheet1 (4)'!AA3128/100,2)</f>
        <v>0.11</v>
      </c>
      <c r="V3122" s="1" t="str">
        <f>'Sheet1 (4)'!AB3128&amp;".T"</f>
        <v>9256.T</v>
      </c>
      <c r="W3122">
        <f>ROUND('Sheet1 (4)'!AC3128,2)</f>
        <v>11.04</v>
      </c>
      <c r="X3122">
        <f>ROUND('Sheet1 (4)'!AD3128,2)</f>
        <v>1.19</v>
      </c>
      <c r="Y3122" t="str">
        <f>_xlfn.XLOOKUP('Sheet1 (4)'!AB3128,'Sheet1 (3)'!B:B,'Sheet1 (3)'!D:D,"",0)</f>
        <v>グロース</v>
      </c>
    </row>
    <row r="3123" spans="1:25" x14ac:dyDescent="0.2">
      <c r="A3123">
        <v>3122</v>
      </c>
      <c r="B3123" s="1" t="str">
        <f>_xlfn.XLOOKUP('Sheet1 (4)'!AB3129,'Sheet1 (3)'!B:B,'Sheet1 (3)'!C:C,"",0)</f>
        <v>スガイ化学工業</v>
      </c>
      <c r="C3123" s="1" t="str">
        <f>_xlfn.XLOOKUP('Sheet1 (4)'!AB3129,'Sheet1 (3)'!B:B,'Sheet1 (3)'!F:F,"",0)</f>
        <v>化学</v>
      </c>
      <c r="D3123" s="1">
        <f>ROUND('Sheet1 (4)'!E3129/100000000,2)</f>
        <v>0.01</v>
      </c>
      <c r="E3123" s="1">
        <f>ROUND('Sheet1 (4)'!F3129/100,2)</f>
        <v>5.01</v>
      </c>
      <c r="F3123" s="1">
        <f>ROUND('Sheet1 (4)'!G3129/100,2)</f>
        <v>5.6</v>
      </c>
      <c r="G3123" s="1">
        <f>ROUND('Sheet1 (4)'!H3129/100,2)</f>
        <v>6.51</v>
      </c>
      <c r="H3123" s="1">
        <f>ROUND('Sheet1 (4)'!I3129/100,2)</f>
        <v>6.38</v>
      </c>
      <c r="I3123" s="1">
        <f>ROUND('Sheet1 (4)'!J3129/100,2)</f>
        <v>5.41</v>
      </c>
      <c r="J3123" s="1" t="e">
        <f>ROUND('Sheet1 (4)'!K3129/100,2)</f>
        <v>#VALUE!</v>
      </c>
      <c r="K3123" s="1" t="e">
        <f>ROUND('Sheet1 (4)'!L3129/100,2)</f>
        <v>#VALUE!</v>
      </c>
      <c r="L3123" s="4">
        <f>ROUND(('Sheet1 (4)'!M3129+'Sheet1 (4)'!R3129)/100,2)</f>
        <v>-3.89</v>
      </c>
      <c r="M3123" s="4">
        <f>ROUND(('Sheet1 (4)'!N3129+'Sheet1 (4)'!S3129)/100,2)</f>
        <v>4.93</v>
      </c>
      <c r="N3123" s="4">
        <f>ROUND(('Sheet1 (4)'!O3129+'Sheet1 (4)'!T3129)/100,2)</f>
        <v>2.73</v>
      </c>
      <c r="O3123" s="4">
        <f>ROUND(('Sheet1 (4)'!P3129+'Sheet1 (4)'!U3129)/100,2)</f>
        <v>6.95</v>
      </c>
      <c r="P3123" s="4">
        <f>ROUND(('Sheet1 (4)'!Q3129+'Sheet1 (4)'!V3129)/100,2)</f>
        <v>-4.72</v>
      </c>
      <c r="Q3123" s="7">
        <f>ROUND('Sheet1 (4)'!W3129/100,2)</f>
        <v>0.05</v>
      </c>
      <c r="R3123" s="7">
        <f>ROUND('Sheet1 (4)'!X3129/100,2)</f>
        <v>7.0000000000000007E-2</v>
      </c>
      <c r="S3123" s="7">
        <f>ROUND('Sheet1 (4)'!Y3129/100,2)</f>
        <v>0.09</v>
      </c>
      <c r="T3123" s="7">
        <f>ROUND('Sheet1 (4)'!Z3129/100,2)</f>
        <v>7.0000000000000007E-2</v>
      </c>
      <c r="U3123" s="7">
        <f>ROUND('Sheet1 (4)'!AA3129/100,2)</f>
        <v>0.05</v>
      </c>
      <c r="V3123" s="1" t="str">
        <f>'Sheet1 (4)'!AB3129&amp;".T"</f>
        <v>4120.T</v>
      </c>
      <c r="W3123">
        <f>ROUND('Sheet1 (4)'!AC3129,2)</f>
        <v>6.54</v>
      </c>
      <c r="X3123">
        <f>ROUND('Sheet1 (4)'!AD3129,2)</f>
        <v>0.39</v>
      </c>
      <c r="Y3123" t="str">
        <f>_xlfn.XLOOKUP('Sheet1 (4)'!AB3129,'Sheet1 (3)'!B:B,'Sheet1 (3)'!D:D,"",0)</f>
        <v>スタンダード</v>
      </c>
    </row>
    <row r="3124" spans="1:25" x14ac:dyDescent="0.2">
      <c r="A3124">
        <v>3123</v>
      </c>
      <c r="B3124" s="1" t="str">
        <f>_xlfn.XLOOKUP('Sheet1 (4)'!AB3130,'Sheet1 (3)'!B:B,'Sheet1 (3)'!C:C,"",0)</f>
        <v>スギホールディングス</v>
      </c>
      <c r="C3124" s="1" t="str">
        <f>_xlfn.XLOOKUP('Sheet1 (4)'!AB3130,'Sheet1 (3)'!B:B,'Sheet1 (3)'!F:F,"",0)</f>
        <v>小売業</v>
      </c>
      <c r="D3124" s="1">
        <f>ROUND('Sheet1 (4)'!E3130/100000000,2)</f>
        <v>1.81</v>
      </c>
      <c r="E3124" s="1">
        <f>ROUND('Sheet1 (4)'!F3130/100,2)</f>
        <v>337.01</v>
      </c>
      <c r="F3124" s="1">
        <f>ROUND('Sheet1 (4)'!G3130/100,2)</f>
        <v>321.37</v>
      </c>
      <c r="G3124" s="1">
        <f>ROUND('Sheet1 (4)'!H3130/100,2)</f>
        <v>316.58999999999997</v>
      </c>
      <c r="H3124" s="1">
        <f>ROUND('Sheet1 (4)'!I3130/100,2)</f>
        <v>366.23</v>
      </c>
      <c r="I3124" s="1">
        <f>ROUND('Sheet1 (4)'!J3130/100,2)</f>
        <v>425.64</v>
      </c>
      <c r="J3124" s="1">
        <f>ROUND('Sheet1 (4)'!K3130/100,2)</f>
        <v>495.1</v>
      </c>
      <c r="K3124" s="1">
        <f>ROUND('Sheet1 (4)'!L3130/100,2)</f>
        <v>534.48</v>
      </c>
      <c r="L3124" s="4">
        <f>ROUND(('Sheet1 (4)'!M3130+'Sheet1 (4)'!R3130)/100,2)</f>
        <v>47.73</v>
      </c>
      <c r="M3124" s="4">
        <f>ROUND(('Sheet1 (4)'!N3130+'Sheet1 (4)'!S3130)/100,2)</f>
        <v>-167.18</v>
      </c>
      <c r="N3124" s="4">
        <f>ROUND(('Sheet1 (4)'!O3130+'Sheet1 (4)'!T3130)/100,2)</f>
        <v>150.22999999999999</v>
      </c>
      <c r="O3124" s="4">
        <f>ROUND(('Sheet1 (4)'!P3130+'Sheet1 (4)'!U3130)/100,2)</f>
        <v>80.650000000000006</v>
      </c>
      <c r="P3124" s="4">
        <f>ROUND(('Sheet1 (4)'!Q3130+'Sheet1 (4)'!V3130)/100,2)</f>
        <v>36.56</v>
      </c>
      <c r="Q3124" s="7">
        <f>ROUND('Sheet1 (4)'!W3130/100,2)</f>
        <v>0.11</v>
      </c>
      <c r="R3124" s="7">
        <f>ROUND('Sheet1 (4)'!X3130/100,2)</f>
        <v>0.09</v>
      </c>
      <c r="S3124" s="7">
        <f>ROUND('Sheet1 (4)'!Y3130/100,2)</f>
        <v>0.09</v>
      </c>
      <c r="T3124" s="7">
        <f>ROUND('Sheet1 (4)'!Z3130/100,2)</f>
        <v>0.1</v>
      </c>
      <c r="U3124" s="7">
        <f>ROUND('Sheet1 (4)'!AA3130/100,2)</f>
        <v>0.11</v>
      </c>
      <c r="V3124" s="1" t="str">
        <f>'Sheet1 (4)'!AB3130&amp;".T"</f>
        <v>7649.T</v>
      </c>
      <c r="W3124">
        <f>ROUND('Sheet1 (4)'!AC3130,2)</f>
        <v>15.39</v>
      </c>
      <c r="X3124">
        <f>ROUND('Sheet1 (4)'!AD3130,2)</f>
        <v>2.2999999999999998</v>
      </c>
      <c r="Y3124" t="str">
        <f>_xlfn.XLOOKUP('Sheet1 (4)'!AB3130,'Sheet1 (3)'!B:B,'Sheet1 (3)'!D:D,"",0)</f>
        <v>プライム</v>
      </c>
    </row>
    <row r="3125" spans="1:25" x14ac:dyDescent="0.2">
      <c r="A3125">
        <v>3124</v>
      </c>
      <c r="B3125" s="1" t="str">
        <f>_xlfn.XLOOKUP('Sheet1 (4)'!AB3131,'Sheet1 (3)'!B:B,'Sheet1 (3)'!C:C,"",0)</f>
        <v>杉本商事</v>
      </c>
      <c r="C3125" s="1" t="str">
        <f>_xlfn.XLOOKUP('Sheet1 (4)'!AB3131,'Sheet1 (3)'!B:B,'Sheet1 (3)'!F:F,"",0)</f>
        <v>卸売業</v>
      </c>
      <c r="D3125" s="1">
        <f>ROUND('Sheet1 (4)'!E3131/100000000,2)</f>
        <v>0.18</v>
      </c>
      <c r="E3125" s="1">
        <f>ROUND('Sheet1 (4)'!F3131/100,2)</f>
        <v>20.7</v>
      </c>
      <c r="F3125" s="1">
        <f>ROUND('Sheet1 (4)'!G3131/100,2)</f>
        <v>20.72</v>
      </c>
      <c r="G3125" s="1">
        <f>ROUND('Sheet1 (4)'!H3131/100,2)</f>
        <v>21.77</v>
      </c>
      <c r="H3125" s="1">
        <f>ROUND('Sheet1 (4)'!I3131/100,2)</f>
        <v>22.81</v>
      </c>
      <c r="I3125" s="1">
        <f>ROUND('Sheet1 (4)'!J3131/100,2)</f>
        <v>23.96</v>
      </c>
      <c r="J3125" s="1" t="e">
        <f>ROUND('Sheet1 (4)'!K3131/100,2)</f>
        <v>#VALUE!</v>
      </c>
      <c r="K3125" s="1" t="e">
        <f>ROUND('Sheet1 (4)'!L3131/100,2)</f>
        <v>#VALUE!</v>
      </c>
      <c r="L3125" s="4">
        <f>ROUND(('Sheet1 (4)'!M3131+'Sheet1 (4)'!R3131)/100,2)</f>
        <v>31</v>
      </c>
      <c r="M3125" s="4">
        <f>ROUND(('Sheet1 (4)'!N3131+'Sheet1 (4)'!S3131)/100,2)</f>
        <v>1.4</v>
      </c>
      <c r="N3125" s="4">
        <f>ROUND(('Sheet1 (4)'!O3131+'Sheet1 (4)'!T3131)/100,2)</f>
        <v>2.41</v>
      </c>
      <c r="O3125" s="4">
        <f>ROUND(('Sheet1 (4)'!P3131+'Sheet1 (4)'!U3131)/100,2)</f>
        <v>14.11</v>
      </c>
      <c r="P3125" s="4">
        <f>ROUND(('Sheet1 (4)'!Q3131+'Sheet1 (4)'!V3131)/100,2)</f>
        <v>9.15</v>
      </c>
      <c r="Q3125" s="7">
        <f>ROUND('Sheet1 (4)'!W3131/100,2)</f>
        <v>0.05</v>
      </c>
      <c r="R3125" s="7">
        <f>ROUND('Sheet1 (4)'!X3131/100,2)</f>
        <v>0.05</v>
      </c>
      <c r="S3125" s="7">
        <f>ROUND('Sheet1 (4)'!Y3131/100,2)</f>
        <v>0.06</v>
      </c>
      <c r="T3125" s="7">
        <f>ROUND('Sheet1 (4)'!Z3131/100,2)</f>
        <v>0.05</v>
      </c>
      <c r="U3125" s="7">
        <f>ROUND('Sheet1 (4)'!AA3131/100,2)</f>
        <v>0.05</v>
      </c>
      <c r="V3125" s="1" t="str">
        <f>'Sheet1 (4)'!AB3131&amp;".T"</f>
        <v>9932.T</v>
      </c>
      <c r="W3125">
        <f>ROUND('Sheet1 (4)'!AC3131,2)</f>
        <v>16.260000000000002</v>
      </c>
      <c r="X3125">
        <f>ROUND('Sheet1 (4)'!AD3131,2)</f>
        <v>0.84</v>
      </c>
      <c r="Y3125" t="str">
        <f>_xlfn.XLOOKUP('Sheet1 (4)'!AB3131,'Sheet1 (3)'!B:B,'Sheet1 (3)'!D:D,"",0)</f>
        <v>プライム</v>
      </c>
    </row>
    <row r="3126" spans="1:25" x14ac:dyDescent="0.2">
      <c r="A3126">
        <v>3125</v>
      </c>
      <c r="B3126" s="1" t="str">
        <f>_xlfn.XLOOKUP('Sheet1 (4)'!AB3132,'Sheet1 (3)'!B:B,'Sheet1 (3)'!C:C,"",0)</f>
        <v>杉村倉庫</v>
      </c>
      <c r="C3126" s="1" t="str">
        <f>_xlfn.XLOOKUP('Sheet1 (4)'!AB3132,'Sheet1 (3)'!B:B,'Sheet1 (3)'!F:F,"",0)</f>
        <v>倉庫・運輸関連業</v>
      </c>
      <c r="D3126" s="1">
        <f>ROUND('Sheet1 (4)'!E3132/100000000,2)</f>
        <v>0.16</v>
      </c>
      <c r="E3126" s="1">
        <f>ROUND('Sheet1 (4)'!F3132/100,2)</f>
        <v>12.63</v>
      </c>
      <c r="F3126" s="1">
        <f>ROUND('Sheet1 (4)'!G3132/100,2)</f>
        <v>11.75</v>
      </c>
      <c r="G3126" s="1">
        <f>ROUND('Sheet1 (4)'!H3132/100,2)</f>
        <v>10.52</v>
      </c>
      <c r="H3126" s="1">
        <f>ROUND('Sheet1 (4)'!I3132/100,2)</f>
        <v>12.92</v>
      </c>
      <c r="I3126" s="1">
        <f>ROUND('Sheet1 (4)'!J3132/100,2)</f>
        <v>13.66</v>
      </c>
      <c r="J3126" s="1" t="e">
        <f>ROUND('Sheet1 (4)'!K3132/100,2)</f>
        <v>#VALUE!</v>
      </c>
      <c r="K3126" s="1" t="e">
        <f>ROUND('Sheet1 (4)'!L3132/100,2)</f>
        <v>#VALUE!</v>
      </c>
      <c r="L3126" s="4">
        <f>ROUND(('Sheet1 (4)'!M3132+'Sheet1 (4)'!R3132)/100,2)</f>
        <v>2.69</v>
      </c>
      <c r="M3126" s="4">
        <f>ROUND(('Sheet1 (4)'!N3132+'Sheet1 (4)'!S3132)/100,2)</f>
        <v>12.73</v>
      </c>
      <c r="N3126" s="4">
        <f>ROUND(('Sheet1 (4)'!O3132+'Sheet1 (4)'!T3132)/100,2)</f>
        <v>15.66</v>
      </c>
      <c r="O3126" s="4">
        <f>ROUND(('Sheet1 (4)'!P3132+'Sheet1 (4)'!U3132)/100,2)</f>
        <v>16.88</v>
      </c>
      <c r="P3126" s="4">
        <f>ROUND(('Sheet1 (4)'!Q3132+'Sheet1 (4)'!V3132)/100,2)</f>
        <v>17.04</v>
      </c>
      <c r="Q3126" s="7">
        <f>ROUND('Sheet1 (4)'!W3132/100,2)</f>
        <v>7.0000000000000007E-2</v>
      </c>
      <c r="R3126" s="7">
        <f>ROUND('Sheet1 (4)'!X3132/100,2)</f>
        <v>0.06</v>
      </c>
      <c r="S3126" s="7">
        <f>ROUND('Sheet1 (4)'!Y3132/100,2)</f>
        <v>0.05</v>
      </c>
      <c r="T3126" s="7">
        <f>ROUND('Sheet1 (4)'!Z3132/100,2)</f>
        <v>0.06</v>
      </c>
      <c r="U3126" s="7">
        <f>ROUND('Sheet1 (4)'!AA3132/100,2)</f>
        <v>0.06</v>
      </c>
      <c r="V3126" s="1" t="str">
        <f>'Sheet1 (4)'!AB3132&amp;".T"</f>
        <v>9307.T</v>
      </c>
      <c r="W3126">
        <f>ROUND('Sheet1 (4)'!AC3132,2)</f>
        <v>16.88</v>
      </c>
      <c r="X3126">
        <f>ROUND('Sheet1 (4)'!AD3132,2)</f>
        <v>0.89</v>
      </c>
      <c r="Y3126" t="str">
        <f>_xlfn.XLOOKUP('Sheet1 (4)'!AB3132,'Sheet1 (3)'!B:B,'Sheet1 (3)'!D:D,"",0)</f>
        <v>スタンダード</v>
      </c>
    </row>
    <row r="3127" spans="1:25" x14ac:dyDescent="0.2">
      <c r="A3127">
        <v>3126</v>
      </c>
      <c r="B3127" s="1" t="str">
        <f>_xlfn.XLOOKUP('Sheet1 (4)'!AB3133,'Sheet1 (3)'!B:B,'Sheet1 (3)'!C:C,"",0)</f>
        <v>杉田エース</v>
      </c>
      <c r="C3127" s="1" t="str">
        <f>_xlfn.XLOOKUP('Sheet1 (4)'!AB3133,'Sheet1 (3)'!B:B,'Sheet1 (3)'!F:F,"",0)</f>
        <v>卸売業</v>
      </c>
      <c r="D3127" s="1">
        <f>ROUND('Sheet1 (4)'!E3133/100000000,2)</f>
        <v>0.05</v>
      </c>
      <c r="E3127" s="1">
        <f>ROUND('Sheet1 (4)'!F3133/100,2)</f>
        <v>4.78</v>
      </c>
      <c r="F3127" s="1">
        <f>ROUND('Sheet1 (4)'!G3133/100,2)</f>
        <v>2.78</v>
      </c>
      <c r="G3127" s="1">
        <f>ROUND('Sheet1 (4)'!H3133/100,2)</f>
        <v>9.2899999999999991</v>
      </c>
      <c r="H3127" s="1">
        <f>ROUND('Sheet1 (4)'!I3133/100,2)</f>
        <v>10.75</v>
      </c>
      <c r="I3127" s="1">
        <f>ROUND('Sheet1 (4)'!J3133/100,2)</f>
        <v>8.3000000000000007</v>
      </c>
      <c r="J3127" s="1" t="e">
        <f>ROUND('Sheet1 (4)'!K3133/100,2)</f>
        <v>#VALUE!</v>
      </c>
      <c r="K3127" s="1" t="e">
        <f>ROUND('Sheet1 (4)'!L3133/100,2)</f>
        <v>#VALUE!</v>
      </c>
      <c r="L3127" s="4">
        <f>ROUND(('Sheet1 (4)'!M3133+'Sheet1 (4)'!R3133)/100,2)</f>
        <v>9.58</v>
      </c>
      <c r="M3127" s="4">
        <f>ROUND(('Sheet1 (4)'!N3133+'Sheet1 (4)'!S3133)/100,2)</f>
        <v>-24.11</v>
      </c>
      <c r="N3127" s="4">
        <f>ROUND(('Sheet1 (4)'!O3133+'Sheet1 (4)'!T3133)/100,2)</f>
        <v>13.9</v>
      </c>
      <c r="O3127" s="4">
        <f>ROUND(('Sheet1 (4)'!P3133+'Sheet1 (4)'!U3133)/100,2)</f>
        <v>5.53</v>
      </c>
      <c r="P3127" s="4">
        <f>ROUND(('Sheet1 (4)'!Q3133+'Sheet1 (4)'!V3133)/100,2)</f>
        <v>28.14</v>
      </c>
      <c r="Q3127" s="7">
        <f>ROUND('Sheet1 (4)'!W3133/100,2)</f>
        <v>0.03</v>
      </c>
      <c r="R3127" s="7">
        <f>ROUND('Sheet1 (4)'!X3133/100,2)</f>
        <v>0.02</v>
      </c>
      <c r="S3127" s="7">
        <f>ROUND('Sheet1 (4)'!Y3133/100,2)</f>
        <v>0.06</v>
      </c>
      <c r="T3127" s="7">
        <f>ROUND('Sheet1 (4)'!Z3133/100,2)</f>
        <v>0.06</v>
      </c>
      <c r="U3127" s="7">
        <f>ROUND('Sheet1 (4)'!AA3133/100,2)</f>
        <v>0.04</v>
      </c>
      <c r="V3127" s="1" t="str">
        <f>'Sheet1 (4)'!AB3133&amp;".T"</f>
        <v>7635.T</v>
      </c>
      <c r="W3127">
        <f>ROUND('Sheet1 (4)'!AC3133,2)</f>
        <v>10.029999999999999</v>
      </c>
      <c r="X3127">
        <f>ROUND('Sheet1 (4)'!AD3133,2)</f>
        <v>0.57999999999999996</v>
      </c>
      <c r="Y3127" t="str">
        <f>_xlfn.XLOOKUP('Sheet1 (4)'!AB3133,'Sheet1 (3)'!B:B,'Sheet1 (3)'!D:D,"",0)</f>
        <v>スタンダード</v>
      </c>
    </row>
    <row r="3128" spans="1:25" x14ac:dyDescent="0.2">
      <c r="A3128">
        <v>3127</v>
      </c>
      <c r="B3128" s="1" t="str">
        <f>_xlfn.XLOOKUP('Sheet1 (4)'!AB3134,'Sheet1 (3)'!B:B,'Sheet1 (3)'!C:C,"",0)</f>
        <v>水道機工</v>
      </c>
      <c r="C3128" s="1" t="str">
        <f>_xlfn.XLOOKUP('Sheet1 (4)'!AB3134,'Sheet1 (3)'!B:B,'Sheet1 (3)'!F:F,"",0)</f>
        <v>機械</v>
      </c>
      <c r="D3128" s="1">
        <f>ROUND('Sheet1 (4)'!E3134/100000000,2)</f>
        <v>0.04</v>
      </c>
      <c r="E3128" s="1">
        <f>ROUND('Sheet1 (4)'!F3134/100,2)</f>
        <v>15.26</v>
      </c>
      <c r="F3128" s="1">
        <f>ROUND('Sheet1 (4)'!G3134/100,2)</f>
        <v>10.71</v>
      </c>
      <c r="G3128" s="1">
        <f>ROUND('Sheet1 (4)'!H3134/100,2)</f>
        <v>9.3800000000000008</v>
      </c>
      <c r="H3128" s="1">
        <f>ROUND('Sheet1 (4)'!I3134/100,2)</f>
        <v>4.88</v>
      </c>
      <c r="I3128" s="1">
        <f>ROUND('Sheet1 (4)'!J3134/100,2)</f>
        <v>14.8</v>
      </c>
      <c r="J3128" s="1" t="e">
        <f>ROUND('Sheet1 (4)'!K3134/100,2)</f>
        <v>#VALUE!</v>
      </c>
      <c r="K3128" s="1" t="e">
        <f>ROUND('Sheet1 (4)'!L3134/100,2)</f>
        <v>#VALUE!</v>
      </c>
      <c r="L3128" s="4">
        <f>ROUND(('Sheet1 (4)'!M3134+'Sheet1 (4)'!R3134)/100,2)</f>
        <v>-3.87</v>
      </c>
      <c r="M3128" s="4">
        <f>ROUND(('Sheet1 (4)'!N3134+'Sheet1 (4)'!S3134)/100,2)</f>
        <v>13.86</v>
      </c>
      <c r="N3128" s="4">
        <f>ROUND(('Sheet1 (4)'!O3134+'Sheet1 (4)'!T3134)/100,2)</f>
        <v>-16.260000000000002</v>
      </c>
      <c r="O3128" s="4">
        <f>ROUND(('Sheet1 (4)'!P3134+'Sheet1 (4)'!U3134)/100,2)</f>
        <v>-28.9</v>
      </c>
      <c r="P3128" s="4">
        <f>ROUND(('Sheet1 (4)'!Q3134+'Sheet1 (4)'!V3134)/100,2)</f>
        <v>23.81</v>
      </c>
      <c r="Q3128" s="7">
        <f>ROUND('Sheet1 (4)'!W3134/100,2)</f>
        <v>0.08</v>
      </c>
      <c r="R3128" s="7">
        <f>ROUND('Sheet1 (4)'!X3134/100,2)</f>
        <v>0</v>
      </c>
      <c r="S3128" s="7">
        <f>ROUND('Sheet1 (4)'!Y3134/100,2)</f>
        <v>0.03</v>
      </c>
      <c r="T3128" s="7">
        <f>ROUND('Sheet1 (4)'!Z3134/100,2)</f>
        <v>0.04</v>
      </c>
      <c r="U3128" s="7">
        <f>ROUND('Sheet1 (4)'!AA3134/100,2)</f>
        <v>0.04</v>
      </c>
      <c r="V3128" s="1" t="str">
        <f>'Sheet1 (4)'!AB3134&amp;".T"</f>
        <v>6403.T</v>
      </c>
      <c r="W3128">
        <f>ROUND('Sheet1 (4)'!AC3134,2)</f>
        <v>23.38</v>
      </c>
      <c r="X3128">
        <f>ROUND('Sheet1 (4)'!AD3134,2)</f>
        <v>1.34</v>
      </c>
      <c r="Y3128" t="str">
        <f>_xlfn.XLOOKUP('Sheet1 (4)'!AB3134,'Sheet1 (3)'!B:B,'Sheet1 (3)'!D:D,"",0)</f>
        <v>スタンダード</v>
      </c>
    </row>
    <row r="3129" spans="1:25" x14ac:dyDescent="0.2">
      <c r="A3129">
        <v>3128</v>
      </c>
      <c r="B3129" s="1" t="str">
        <f>_xlfn.XLOOKUP('Sheet1 (4)'!AB3135,'Sheet1 (3)'!B:B,'Sheet1 (3)'!C:C,"",0)</f>
        <v>助川電気工業</v>
      </c>
      <c r="C3129" s="1" t="str">
        <f>_xlfn.XLOOKUP('Sheet1 (4)'!AB3135,'Sheet1 (3)'!B:B,'Sheet1 (3)'!F:F,"",0)</f>
        <v>精密機器</v>
      </c>
      <c r="D3129" s="1">
        <f>ROUND('Sheet1 (4)'!E3135/100000000,2)</f>
        <v>0.06</v>
      </c>
      <c r="E3129" s="1" t="e">
        <f>ROUND('Sheet1 (4)'!F3135/100,2)</f>
        <v>#VALUE!</v>
      </c>
      <c r="F3129" s="1" t="e">
        <f>ROUND('Sheet1 (4)'!G3135/100,2)</f>
        <v>#VALUE!</v>
      </c>
      <c r="G3129" s="1" t="e">
        <f>ROUND('Sheet1 (4)'!H3135/100,2)</f>
        <v>#VALUE!</v>
      </c>
      <c r="H3129" s="1" t="e">
        <f>ROUND('Sheet1 (4)'!I3135/100,2)</f>
        <v>#VALUE!</v>
      </c>
      <c r="I3129" s="1">
        <f>ROUND('Sheet1 (4)'!J3135/100,2)</f>
        <v>1.73</v>
      </c>
      <c r="J3129" s="1" t="e">
        <f>ROUND('Sheet1 (4)'!K3135/100,2)</f>
        <v>#VALUE!</v>
      </c>
      <c r="K3129" s="1" t="e">
        <f>ROUND('Sheet1 (4)'!L3135/100,2)</f>
        <v>#VALUE!</v>
      </c>
      <c r="L3129" s="4" t="e">
        <f>ROUND(('Sheet1 (4)'!M3135+'Sheet1 (4)'!R3135)/100,2)</f>
        <v>#VALUE!</v>
      </c>
      <c r="M3129" s="4" t="e">
        <f>ROUND(('Sheet1 (4)'!N3135+'Sheet1 (4)'!S3135)/100,2)</f>
        <v>#VALUE!</v>
      </c>
      <c r="N3129" s="4" t="e">
        <f>ROUND(('Sheet1 (4)'!O3135+'Sheet1 (4)'!T3135)/100,2)</f>
        <v>#VALUE!</v>
      </c>
      <c r="O3129" s="4" t="e">
        <f>ROUND(('Sheet1 (4)'!P3135+'Sheet1 (4)'!U3135)/100,2)</f>
        <v>#VALUE!</v>
      </c>
      <c r="P3129" s="4">
        <f>ROUND(('Sheet1 (4)'!Q3135+'Sheet1 (4)'!V3135)/100,2)</f>
        <v>2.16</v>
      </c>
      <c r="Q3129" s="7" t="e">
        <f>ROUND('Sheet1 (4)'!W3135/100,2)</f>
        <v>#VALUE!</v>
      </c>
      <c r="R3129" s="7" t="e">
        <f>ROUND('Sheet1 (4)'!X3135/100,2)</f>
        <v>#VALUE!</v>
      </c>
      <c r="S3129" s="7" t="e">
        <f>ROUND('Sheet1 (4)'!Y3135/100,2)</f>
        <v>#VALUE!</v>
      </c>
      <c r="T3129" s="7" t="e">
        <f>ROUND('Sheet1 (4)'!Z3135/100,2)</f>
        <v>#VALUE!</v>
      </c>
      <c r="U3129" s="7">
        <f>ROUND('Sheet1 (4)'!AA3135/100,2)</f>
        <v>0.02</v>
      </c>
      <c r="V3129" s="1" t="str">
        <f>'Sheet1 (4)'!AB3135&amp;".T"</f>
        <v>7711.T</v>
      </c>
      <c r="W3129" t="e">
        <f>ROUND('Sheet1 (4)'!AC3135,2)</f>
        <v>#VALUE!</v>
      </c>
      <c r="X3129">
        <f>ROUND('Sheet1 (4)'!AD3135,2)</f>
        <v>11.66</v>
      </c>
      <c r="Y3129" t="str">
        <f>_xlfn.XLOOKUP('Sheet1 (4)'!AB3135,'Sheet1 (3)'!B:B,'Sheet1 (3)'!D:D,"",0)</f>
        <v>スタンダード</v>
      </c>
    </row>
    <row r="3130" spans="1:25" x14ac:dyDescent="0.2">
      <c r="A3130">
        <v>3129</v>
      </c>
      <c r="B3130" s="1" t="str">
        <f>_xlfn.XLOOKUP('Sheet1 (4)'!AB3136,'Sheet1 (3)'!B:B,'Sheet1 (3)'!C:C,"",0)</f>
        <v>スマサポ</v>
      </c>
      <c r="C3130" s="1" t="str">
        <f>_xlfn.XLOOKUP('Sheet1 (4)'!AB3136,'Sheet1 (3)'!B:B,'Sheet1 (3)'!F:F,"",0)</f>
        <v>サービス業</v>
      </c>
      <c r="D3130" s="1">
        <f>ROUND('Sheet1 (4)'!E3136/100000000,2)</f>
        <v>0.02</v>
      </c>
      <c r="E3130" s="1">
        <f>ROUND('Sheet1 (4)'!F3136/100,2)</f>
        <v>-0.69</v>
      </c>
      <c r="F3130" s="1">
        <f>ROUND('Sheet1 (4)'!G3136/100,2)</f>
        <v>0.77</v>
      </c>
      <c r="G3130" s="1">
        <f>ROUND('Sheet1 (4)'!H3136/100,2)</f>
        <v>-1.33</v>
      </c>
      <c r="H3130" s="1">
        <f>ROUND('Sheet1 (4)'!I3136/100,2)</f>
        <v>1.08</v>
      </c>
      <c r="I3130" s="1">
        <f>ROUND('Sheet1 (4)'!J3136/100,2)</f>
        <v>1.08</v>
      </c>
      <c r="J3130" s="1" t="e">
        <f>ROUND('Sheet1 (4)'!K3136/100,2)</f>
        <v>#VALUE!</v>
      </c>
      <c r="K3130" s="1" t="e">
        <f>ROUND('Sheet1 (4)'!L3136/100,2)</f>
        <v>#VALUE!</v>
      </c>
      <c r="L3130" s="4" t="e">
        <f>ROUND(('Sheet1 (4)'!M3136+'Sheet1 (4)'!R3136)/100,2)</f>
        <v>#VALUE!</v>
      </c>
      <c r="M3130" s="4">
        <f>ROUND(('Sheet1 (4)'!N3136+'Sheet1 (4)'!S3136)/100,2)</f>
        <v>0.76</v>
      </c>
      <c r="N3130" s="4">
        <f>ROUND(('Sheet1 (4)'!O3136+'Sheet1 (4)'!T3136)/100,2)</f>
        <v>-2.75</v>
      </c>
      <c r="O3130" s="4">
        <f>ROUND(('Sheet1 (4)'!P3136+'Sheet1 (4)'!U3136)/100,2)</f>
        <v>1.17</v>
      </c>
      <c r="P3130" s="4">
        <f>ROUND(('Sheet1 (4)'!Q3136+'Sheet1 (4)'!V3136)/100,2)</f>
        <v>1.17</v>
      </c>
      <c r="Q3130" s="7">
        <f>ROUND('Sheet1 (4)'!W3136/100,2)</f>
        <v>-0.24</v>
      </c>
      <c r="R3130" s="7">
        <f>ROUND('Sheet1 (4)'!X3136/100,2)</f>
        <v>0.28000000000000003</v>
      </c>
      <c r="S3130" s="7">
        <f>ROUND('Sheet1 (4)'!Y3136/100,2)</f>
        <v>-0.44</v>
      </c>
      <c r="T3130" s="7">
        <f>ROUND('Sheet1 (4)'!Z3136/100,2)</f>
        <v>0.27</v>
      </c>
      <c r="U3130" s="7">
        <f>ROUND('Sheet1 (4)'!AA3136/100,2)</f>
        <v>0.27</v>
      </c>
      <c r="V3130" s="1" t="str">
        <f>'Sheet1 (4)'!AB3136&amp;".T"</f>
        <v>9342.T</v>
      </c>
      <c r="W3130">
        <f>ROUND('Sheet1 (4)'!AC3136,2)</f>
        <v>15.21</v>
      </c>
      <c r="X3130">
        <f>ROUND('Sheet1 (4)'!AD3136,2)</f>
        <v>4.46</v>
      </c>
      <c r="Y3130" t="str">
        <f>_xlfn.XLOOKUP('Sheet1 (4)'!AB3136,'Sheet1 (3)'!B:B,'Sheet1 (3)'!D:D,"",0)</f>
        <v>グロース</v>
      </c>
    </row>
    <row r="3131" spans="1:25" x14ac:dyDescent="0.2">
      <c r="A3131">
        <v>3130</v>
      </c>
      <c r="B3131" s="1" t="str">
        <f>_xlfn.XLOOKUP('Sheet1 (4)'!AB3137,'Sheet1 (3)'!B:B,'Sheet1 (3)'!C:C,"",0)</f>
        <v>ＳＵＭＣＯ</v>
      </c>
      <c r="C3131" s="1" t="str">
        <f>_xlfn.XLOOKUP('Sheet1 (4)'!AB3137,'Sheet1 (3)'!B:B,'Sheet1 (3)'!F:F,"",0)</f>
        <v>金属製品</v>
      </c>
      <c r="D3131" s="1">
        <f>ROUND('Sheet1 (4)'!E3137/100000000,2)</f>
        <v>3.5</v>
      </c>
      <c r="E3131" s="1">
        <f>ROUND('Sheet1 (4)'!F3137/100,2)</f>
        <v>515.42999999999995</v>
      </c>
      <c r="F3131" s="1">
        <f>ROUND('Sheet1 (4)'!G3137/100,2)</f>
        <v>1096.8399999999999</v>
      </c>
      <c r="G3131" s="1">
        <f>ROUND('Sheet1 (4)'!H3137/100,2)</f>
        <v>730.81</v>
      </c>
      <c r="H3131" s="1">
        <f>ROUND('Sheet1 (4)'!I3137/100,2)</f>
        <v>351.02</v>
      </c>
      <c r="I3131" s="1">
        <f>ROUND('Sheet1 (4)'!J3137/100,2)</f>
        <v>351.02</v>
      </c>
      <c r="J3131" s="1">
        <f>ROUND('Sheet1 (4)'!K3137/100,2)</f>
        <v>-5.46</v>
      </c>
      <c r="K3131" s="1">
        <f>ROUND('Sheet1 (4)'!L3137/100,2)</f>
        <v>99</v>
      </c>
      <c r="L3131" s="4">
        <f>ROUND(('Sheet1 (4)'!M3137+'Sheet1 (4)'!R3137)/100,2)</f>
        <v>373.71</v>
      </c>
      <c r="M3131" s="4">
        <f>ROUND(('Sheet1 (4)'!N3137+'Sheet1 (4)'!S3137)/100,2)</f>
        <v>531.11</v>
      </c>
      <c r="N3131" s="4">
        <f>ROUND(('Sheet1 (4)'!O3137+'Sheet1 (4)'!T3137)/100,2)</f>
        <v>-1513.35</v>
      </c>
      <c r="O3131" s="4">
        <f>ROUND(('Sheet1 (4)'!P3137+'Sheet1 (4)'!U3137)/100,2)</f>
        <v>-1782.49</v>
      </c>
      <c r="P3131" s="4">
        <f>ROUND(('Sheet1 (4)'!Q3137+'Sheet1 (4)'!V3137)/100,2)</f>
        <v>-1782.49</v>
      </c>
      <c r="Q3131" s="7">
        <f>ROUND('Sheet1 (4)'!W3137/100,2)</f>
        <v>0.1</v>
      </c>
      <c r="R3131" s="7">
        <f>ROUND('Sheet1 (4)'!X3137/100,2)</f>
        <v>0.15</v>
      </c>
      <c r="S3131" s="7">
        <f>ROUND('Sheet1 (4)'!Y3137/100,2)</f>
        <v>0.12</v>
      </c>
      <c r="T3131" s="7">
        <f>ROUND('Sheet1 (4)'!Z3137/100,2)</f>
        <v>0.04</v>
      </c>
      <c r="U3131" s="7">
        <f>ROUND('Sheet1 (4)'!AA3137/100,2)</f>
        <v>0.04</v>
      </c>
      <c r="V3131" s="1" t="str">
        <f>'Sheet1 (4)'!AB3137&amp;".T"</f>
        <v>3436.T</v>
      </c>
      <c r="W3131">
        <f>ROUND('Sheet1 (4)'!AC3137,2)</f>
        <v>48.85</v>
      </c>
      <c r="X3131">
        <f>ROUND('Sheet1 (4)'!AD3137,2)</f>
        <v>0.86</v>
      </c>
      <c r="Y3131" t="str">
        <f>_xlfn.XLOOKUP('Sheet1 (4)'!AB3137,'Sheet1 (3)'!B:B,'Sheet1 (3)'!D:D,"",0)</f>
        <v>プライム</v>
      </c>
    </row>
    <row r="3132" spans="1:25" x14ac:dyDescent="0.2">
      <c r="A3132">
        <v>3131</v>
      </c>
      <c r="B3132" s="1" t="str">
        <f>_xlfn.XLOOKUP('Sheet1 (4)'!AB3138,'Sheet1 (3)'!B:B,'Sheet1 (3)'!C:C,"",0)</f>
        <v>スミダコーポレーション</v>
      </c>
      <c r="C3132" s="1" t="str">
        <f>_xlfn.XLOOKUP('Sheet1 (4)'!AB3138,'Sheet1 (3)'!B:B,'Sheet1 (3)'!F:F,"",0)</f>
        <v>電気機器</v>
      </c>
      <c r="D3132" s="1">
        <f>ROUND('Sheet1 (4)'!E3138/100000000,2)</f>
        <v>0.33</v>
      </c>
      <c r="E3132" s="1">
        <f>ROUND('Sheet1 (4)'!F3138/100,2)</f>
        <v>54.06</v>
      </c>
      <c r="F3132" s="1">
        <f>ROUND('Sheet1 (4)'!G3138/100,2)</f>
        <v>81.489999999999995</v>
      </c>
      <c r="G3132" s="1">
        <f>ROUND('Sheet1 (4)'!H3138/100,2)</f>
        <v>82.2</v>
      </c>
      <c r="H3132" s="1">
        <f>ROUND('Sheet1 (4)'!I3138/100,2)</f>
        <v>56.63</v>
      </c>
      <c r="I3132" s="1">
        <f>ROUND('Sheet1 (4)'!J3138/100,2)</f>
        <v>56.63</v>
      </c>
      <c r="J3132" s="1" t="e">
        <f>ROUND('Sheet1 (4)'!K3138/100,2)</f>
        <v>#VALUE!</v>
      </c>
      <c r="K3132" s="1" t="e">
        <f>ROUND('Sheet1 (4)'!L3138/100,2)</f>
        <v>#VALUE!</v>
      </c>
      <c r="L3132" s="4">
        <f>ROUND(('Sheet1 (4)'!M3138+'Sheet1 (4)'!R3138)/100,2)</f>
        <v>-61.12</v>
      </c>
      <c r="M3132" s="4">
        <f>ROUND(('Sheet1 (4)'!N3138+'Sheet1 (4)'!S3138)/100,2)</f>
        <v>23.92</v>
      </c>
      <c r="N3132" s="4">
        <f>ROUND(('Sheet1 (4)'!O3138+'Sheet1 (4)'!T3138)/100,2)</f>
        <v>76.41</v>
      </c>
      <c r="O3132" s="4">
        <f>ROUND(('Sheet1 (4)'!P3138+'Sheet1 (4)'!U3138)/100,2)</f>
        <v>60.94</v>
      </c>
      <c r="P3132" s="4">
        <f>ROUND(('Sheet1 (4)'!Q3138+'Sheet1 (4)'!V3138)/100,2)</f>
        <v>60.94</v>
      </c>
      <c r="Q3132" s="7">
        <f>ROUND('Sheet1 (4)'!W3138/100,2)</f>
        <v>7.0000000000000007E-2</v>
      </c>
      <c r="R3132" s="7">
        <f>ROUND('Sheet1 (4)'!X3138/100,2)</f>
        <v>0.12</v>
      </c>
      <c r="S3132" s="7">
        <f>ROUND('Sheet1 (4)'!Y3138/100,2)</f>
        <v>0.1</v>
      </c>
      <c r="T3132" s="7">
        <f>ROUND('Sheet1 (4)'!Z3138/100,2)</f>
        <v>0.01</v>
      </c>
      <c r="U3132" s="7">
        <f>ROUND('Sheet1 (4)'!AA3138/100,2)</f>
        <v>0.01</v>
      </c>
      <c r="V3132" s="1" t="str">
        <f>'Sheet1 (4)'!AB3138&amp;".T"</f>
        <v>6817.T</v>
      </c>
      <c r="W3132">
        <f>ROUND('Sheet1 (4)'!AC3138,2)</f>
        <v>18.39</v>
      </c>
      <c r="X3132">
        <f>ROUND('Sheet1 (4)'!AD3138,2)</f>
        <v>0.63</v>
      </c>
      <c r="Y3132" t="str">
        <f>_xlfn.XLOOKUP('Sheet1 (4)'!AB3138,'Sheet1 (3)'!B:B,'Sheet1 (3)'!D:D,"",0)</f>
        <v>プライム</v>
      </c>
    </row>
    <row r="3133" spans="1:25" x14ac:dyDescent="0.2">
      <c r="A3133">
        <v>3132</v>
      </c>
      <c r="B3133" s="1" t="str">
        <f>_xlfn.XLOOKUP('Sheet1 (4)'!AB3139,'Sheet1 (3)'!B:B,'Sheet1 (3)'!C:C,"",0)</f>
        <v>三井住建道路</v>
      </c>
      <c r="C3133" s="1" t="str">
        <f>_xlfn.XLOOKUP('Sheet1 (4)'!AB3139,'Sheet1 (3)'!B:B,'Sheet1 (3)'!F:F,"",0)</f>
        <v>建設業</v>
      </c>
      <c r="D3133" s="1">
        <f>ROUND('Sheet1 (4)'!E3139/100000000,2)</f>
        <v>0.09</v>
      </c>
      <c r="E3133" s="1">
        <f>ROUND('Sheet1 (4)'!F3139/100,2)</f>
        <v>18.25</v>
      </c>
      <c r="F3133" s="1">
        <f>ROUND('Sheet1 (4)'!G3139/100,2)</f>
        <v>9.33</v>
      </c>
      <c r="G3133" s="1">
        <f>ROUND('Sheet1 (4)'!H3139/100,2)</f>
        <v>10.1</v>
      </c>
      <c r="H3133" s="1">
        <f>ROUND('Sheet1 (4)'!I3139/100,2)</f>
        <v>9.94</v>
      </c>
      <c r="I3133" s="1">
        <f>ROUND('Sheet1 (4)'!J3139/100,2)</f>
        <v>2.2599999999999998</v>
      </c>
      <c r="J3133" s="1" t="e">
        <f>ROUND('Sheet1 (4)'!K3139/100,2)</f>
        <v>#VALUE!</v>
      </c>
      <c r="K3133" s="1" t="e">
        <f>ROUND('Sheet1 (4)'!L3139/100,2)</f>
        <v>#VALUE!</v>
      </c>
      <c r="L3133" s="4">
        <f>ROUND(('Sheet1 (4)'!M3139+'Sheet1 (4)'!R3139)/100,2)</f>
        <v>16.77</v>
      </c>
      <c r="M3133" s="4">
        <f>ROUND(('Sheet1 (4)'!N3139+'Sheet1 (4)'!S3139)/100,2)</f>
        <v>-7.35</v>
      </c>
      <c r="N3133" s="4">
        <f>ROUND(('Sheet1 (4)'!O3139+'Sheet1 (4)'!T3139)/100,2)</f>
        <v>13.48</v>
      </c>
      <c r="O3133" s="4">
        <f>ROUND(('Sheet1 (4)'!P3139+'Sheet1 (4)'!U3139)/100,2)</f>
        <v>8.17</v>
      </c>
      <c r="P3133" s="4">
        <f>ROUND(('Sheet1 (4)'!Q3139+'Sheet1 (4)'!V3139)/100,2)</f>
        <v>-37.46</v>
      </c>
      <c r="Q3133" s="7">
        <f>ROUND('Sheet1 (4)'!W3139/100,2)</f>
        <v>0.1</v>
      </c>
      <c r="R3133" s="7">
        <f>ROUND('Sheet1 (4)'!X3139/100,2)</f>
        <v>0.05</v>
      </c>
      <c r="S3133" s="7">
        <f>ROUND('Sheet1 (4)'!Y3139/100,2)</f>
        <v>0.05</v>
      </c>
      <c r="T3133" s="7">
        <f>ROUND('Sheet1 (4)'!Z3139/100,2)</f>
        <v>0.04</v>
      </c>
      <c r="U3133" s="7">
        <f>ROUND('Sheet1 (4)'!AA3139/100,2)</f>
        <v>0.01</v>
      </c>
      <c r="V3133" s="1" t="str">
        <f>'Sheet1 (4)'!AB3139&amp;".T"</f>
        <v>1776.T</v>
      </c>
      <c r="W3133">
        <f>ROUND('Sheet1 (4)'!AC3139,2)</f>
        <v>77.569999999999993</v>
      </c>
      <c r="X3133">
        <f>ROUND('Sheet1 (4)'!AD3139,2)</f>
        <v>1.03</v>
      </c>
      <c r="Y3133" t="str">
        <f>_xlfn.XLOOKUP('Sheet1 (4)'!AB3139,'Sheet1 (3)'!B:B,'Sheet1 (3)'!D:D,"",0)</f>
        <v>スタンダード</v>
      </c>
    </row>
    <row r="3134" spans="1:25" x14ac:dyDescent="0.2">
      <c r="A3134">
        <v>3133</v>
      </c>
      <c r="B3134" s="1" t="str">
        <f>_xlfn.XLOOKUP('Sheet1 (4)'!AB3140,'Sheet1 (3)'!B:B,'Sheet1 (3)'!C:C,"",0)</f>
        <v>ＳＵＭＩＮＯＥ</v>
      </c>
      <c r="C3134" s="1" t="str">
        <f>_xlfn.XLOOKUP('Sheet1 (4)'!AB3140,'Sheet1 (3)'!B:B,'Sheet1 (3)'!F:F,"",0)</f>
        <v>繊維製品</v>
      </c>
      <c r="D3134" s="1">
        <f>ROUND('Sheet1 (4)'!E3140/100000000,2)</f>
        <v>0.13</v>
      </c>
      <c r="E3134" s="1">
        <f>ROUND('Sheet1 (4)'!F3140/100,2)</f>
        <v>10.5</v>
      </c>
      <c r="F3134" s="1">
        <f>ROUND('Sheet1 (4)'!G3140/100,2)</f>
        <v>1.1100000000000001</v>
      </c>
      <c r="G3134" s="1">
        <f>ROUND('Sheet1 (4)'!H3140/100,2)</f>
        <v>12.96</v>
      </c>
      <c r="H3134" s="1">
        <f>ROUND('Sheet1 (4)'!I3140/100,2)</f>
        <v>33.01</v>
      </c>
      <c r="I3134" s="1">
        <f>ROUND('Sheet1 (4)'!J3140/100,2)</f>
        <v>30.03</v>
      </c>
      <c r="J3134" s="1" t="e">
        <f>ROUND('Sheet1 (4)'!K3140/100,2)</f>
        <v>#VALUE!</v>
      </c>
      <c r="K3134" s="1" t="e">
        <f>ROUND('Sheet1 (4)'!L3140/100,2)</f>
        <v>#VALUE!</v>
      </c>
      <c r="L3134" s="4">
        <f>ROUND(('Sheet1 (4)'!M3140+'Sheet1 (4)'!R3140)/100,2)</f>
        <v>34.130000000000003</v>
      </c>
      <c r="M3134" s="4">
        <f>ROUND(('Sheet1 (4)'!N3140+'Sheet1 (4)'!S3140)/100,2)</f>
        <v>-8.16</v>
      </c>
      <c r="N3134" s="4">
        <f>ROUND(('Sheet1 (4)'!O3140+'Sheet1 (4)'!T3140)/100,2)</f>
        <v>-10.31</v>
      </c>
      <c r="O3134" s="4">
        <f>ROUND(('Sheet1 (4)'!P3140+'Sheet1 (4)'!U3140)/100,2)</f>
        <v>51.27</v>
      </c>
      <c r="P3134" s="4">
        <f>ROUND(('Sheet1 (4)'!Q3140+'Sheet1 (4)'!V3140)/100,2)</f>
        <v>0.28999999999999998</v>
      </c>
      <c r="Q3134" s="7">
        <f>ROUND('Sheet1 (4)'!W3140/100,2)</f>
        <v>0.03</v>
      </c>
      <c r="R3134" s="7">
        <f>ROUND('Sheet1 (4)'!X3140/100,2)</f>
        <v>0.02</v>
      </c>
      <c r="S3134" s="7">
        <f>ROUND('Sheet1 (4)'!Y3140/100,2)</f>
        <v>0.02</v>
      </c>
      <c r="T3134" s="7">
        <f>ROUND('Sheet1 (4)'!Z3140/100,2)</f>
        <v>0.04</v>
      </c>
      <c r="U3134" s="7">
        <f>ROUND('Sheet1 (4)'!AA3140/100,2)</f>
        <v>0.04</v>
      </c>
      <c r="V3134" s="1" t="str">
        <f>'Sheet1 (4)'!AB3140&amp;".T"</f>
        <v>3501.T</v>
      </c>
      <c r="W3134">
        <f>ROUND('Sheet1 (4)'!AC3140,2)</f>
        <v>13.59</v>
      </c>
      <c r="X3134">
        <f>ROUND('Sheet1 (4)'!AD3140,2)</f>
        <v>0.52</v>
      </c>
      <c r="Y3134" t="str">
        <f>_xlfn.XLOOKUP('Sheet1 (4)'!AB3140,'Sheet1 (3)'!B:B,'Sheet1 (3)'!D:D,"",0)</f>
        <v>プライム</v>
      </c>
    </row>
    <row r="3135" spans="1:25" x14ac:dyDescent="0.2">
      <c r="A3135">
        <v>3134</v>
      </c>
      <c r="B3135" s="1" t="str">
        <f>_xlfn.XLOOKUP('Sheet1 (4)'!AB3141,'Sheet1 (3)'!B:B,'Sheet1 (3)'!C:C,"",0)</f>
        <v>住石ホールディングス</v>
      </c>
      <c r="C3135" s="1" t="str">
        <f>_xlfn.XLOOKUP('Sheet1 (4)'!AB3141,'Sheet1 (3)'!B:B,'Sheet1 (3)'!F:F,"",0)</f>
        <v>鉱業</v>
      </c>
      <c r="D3135" s="1">
        <f>ROUND('Sheet1 (4)'!E3141/100000000,2)</f>
        <v>0.6</v>
      </c>
      <c r="E3135" s="1">
        <f>ROUND('Sheet1 (4)'!F3141/100,2)</f>
        <v>-0.63</v>
      </c>
      <c r="F3135" s="1">
        <f>ROUND('Sheet1 (4)'!G3141/100,2)</f>
        <v>23.43</v>
      </c>
      <c r="G3135" s="1">
        <f>ROUND('Sheet1 (4)'!H3141/100,2)</f>
        <v>38.4</v>
      </c>
      <c r="H3135" s="1">
        <f>ROUND('Sheet1 (4)'!I3141/100,2)</f>
        <v>80.099999999999994</v>
      </c>
      <c r="I3135" s="1">
        <f>ROUND('Sheet1 (4)'!J3141/100,2)</f>
        <v>0.48</v>
      </c>
      <c r="J3135" s="1" t="e">
        <f>ROUND('Sheet1 (4)'!K3141/100,2)</f>
        <v>#VALUE!</v>
      </c>
      <c r="K3135" s="1" t="e">
        <f>ROUND('Sheet1 (4)'!L3141/100,2)</f>
        <v>#VALUE!</v>
      </c>
      <c r="L3135" s="4">
        <f>ROUND(('Sheet1 (4)'!M3141+'Sheet1 (4)'!R3141)/100,2)</f>
        <v>14.16</v>
      </c>
      <c r="M3135" s="4">
        <f>ROUND(('Sheet1 (4)'!N3141+'Sheet1 (4)'!S3141)/100,2)</f>
        <v>-25.88</v>
      </c>
      <c r="N3135" s="4">
        <f>ROUND(('Sheet1 (4)'!O3141+'Sheet1 (4)'!T3141)/100,2)</f>
        <v>0.31</v>
      </c>
      <c r="O3135" s="4">
        <f>ROUND(('Sheet1 (4)'!P3141+'Sheet1 (4)'!U3141)/100,2)</f>
        <v>187.67</v>
      </c>
      <c r="P3135" s="4">
        <f>ROUND(('Sheet1 (4)'!Q3141+'Sheet1 (4)'!V3141)/100,2)</f>
        <v>-1.9</v>
      </c>
      <c r="Q3135" s="7">
        <f>ROUND('Sheet1 (4)'!W3141/100,2)</f>
        <v>-0.01</v>
      </c>
      <c r="R3135" s="7">
        <f>ROUND('Sheet1 (4)'!X3141/100,2)</f>
        <v>0.14000000000000001</v>
      </c>
      <c r="S3135" s="7">
        <f>ROUND('Sheet1 (4)'!Y3141/100,2)</f>
        <v>0.19</v>
      </c>
      <c r="T3135" s="7">
        <f>ROUND('Sheet1 (4)'!Z3141/100,2)</f>
        <v>0.32</v>
      </c>
      <c r="U3135" s="7">
        <f>ROUND('Sheet1 (4)'!AA3141/100,2)</f>
        <v>0.15</v>
      </c>
      <c r="V3135" s="1" t="str">
        <f>'Sheet1 (4)'!AB3141&amp;".T"</f>
        <v>1514.T</v>
      </c>
      <c r="W3135">
        <f>ROUND('Sheet1 (4)'!AC3141,2)</f>
        <v>10.29</v>
      </c>
      <c r="X3135">
        <f>ROUND('Sheet1 (4)'!AD3141,2)</f>
        <v>1.19</v>
      </c>
      <c r="Y3135" t="str">
        <f>_xlfn.XLOOKUP('Sheet1 (4)'!AB3141,'Sheet1 (3)'!B:B,'Sheet1 (3)'!D:D,"",0)</f>
        <v>スタンダード</v>
      </c>
    </row>
    <row r="3136" spans="1:25" x14ac:dyDescent="0.2">
      <c r="A3136">
        <v>3135</v>
      </c>
      <c r="B3136" s="1" t="str">
        <f>_xlfn.XLOOKUP('Sheet1 (4)'!AB3142,'Sheet1 (3)'!B:B,'Sheet1 (3)'!C:C,"",0)</f>
        <v>住友ベークライト</v>
      </c>
      <c r="C3136" s="1" t="str">
        <f>_xlfn.XLOOKUP('Sheet1 (4)'!AB3142,'Sheet1 (3)'!B:B,'Sheet1 (3)'!F:F,"",0)</f>
        <v>化学</v>
      </c>
      <c r="D3136" s="1">
        <f>ROUND('Sheet1 (4)'!E3142/100000000,2)</f>
        <v>0.88</v>
      </c>
      <c r="E3136" s="1">
        <f>ROUND('Sheet1 (4)'!F3142/100,2)</f>
        <v>151.05000000000001</v>
      </c>
      <c r="F3136" s="1">
        <f>ROUND('Sheet1 (4)'!G3142/100,2)</f>
        <v>262.77</v>
      </c>
      <c r="G3136" s="1">
        <f>ROUND('Sheet1 (4)'!H3142/100,2)</f>
        <v>251.23</v>
      </c>
      <c r="H3136" s="1">
        <f>ROUND('Sheet1 (4)'!I3142/100,2)</f>
        <v>274.36</v>
      </c>
      <c r="I3136" s="1">
        <f>ROUND('Sheet1 (4)'!J3142/100,2)</f>
        <v>302.19</v>
      </c>
      <c r="J3136" s="1">
        <f>ROUND('Sheet1 (4)'!K3142/100,2)</f>
        <v>334.33</v>
      </c>
      <c r="K3136" s="1">
        <f>ROUND('Sheet1 (4)'!L3142/100,2)</f>
        <v>374.17</v>
      </c>
      <c r="L3136" s="4">
        <f>ROUND(('Sheet1 (4)'!M3142+'Sheet1 (4)'!R3142)/100,2)</f>
        <v>124.12</v>
      </c>
      <c r="M3136" s="4">
        <f>ROUND(('Sheet1 (4)'!N3142+'Sheet1 (4)'!S3142)/100,2)</f>
        <v>174.52</v>
      </c>
      <c r="N3136" s="4">
        <f>ROUND(('Sheet1 (4)'!O3142+'Sheet1 (4)'!T3142)/100,2)</f>
        <v>79.7</v>
      </c>
      <c r="O3136" s="4">
        <f>ROUND(('Sheet1 (4)'!P3142+'Sheet1 (4)'!U3142)/100,2)</f>
        <v>190.99</v>
      </c>
      <c r="P3136" s="4">
        <f>ROUND(('Sheet1 (4)'!Q3142+'Sheet1 (4)'!V3142)/100,2)</f>
        <v>281.10000000000002</v>
      </c>
      <c r="Q3136" s="7">
        <f>ROUND('Sheet1 (4)'!W3142/100,2)</f>
        <v>7.0000000000000007E-2</v>
      </c>
      <c r="R3136" s="7">
        <f>ROUND('Sheet1 (4)'!X3142/100,2)</f>
        <v>0.09</v>
      </c>
      <c r="S3136" s="7">
        <f>ROUND('Sheet1 (4)'!Y3142/100,2)</f>
        <v>0.08</v>
      </c>
      <c r="T3136" s="7">
        <f>ROUND('Sheet1 (4)'!Z3142/100,2)</f>
        <v>0.08</v>
      </c>
      <c r="U3136" s="7">
        <f>ROUND('Sheet1 (4)'!AA3142/100,2)</f>
        <v>7.0000000000000007E-2</v>
      </c>
      <c r="V3136" s="1" t="str">
        <f>'Sheet1 (4)'!AB3142&amp;".T"</f>
        <v>4203.T</v>
      </c>
      <c r="W3136">
        <f>ROUND('Sheet1 (4)'!AC3142,2)</f>
        <v>23.02</v>
      </c>
      <c r="X3136">
        <f>ROUND('Sheet1 (4)'!AD3142,2)</f>
        <v>1.45</v>
      </c>
      <c r="Y3136" t="str">
        <f>_xlfn.XLOOKUP('Sheet1 (4)'!AB3142,'Sheet1 (3)'!B:B,'Sheet1 (3)'!D:D,"",0)</f>
        <v>プライム</v>
      </c>
    </row>
    <row r="3137" spans="1:25" x14ac:dyDescent="0.2">
      <c r="A3137">
        <v>3136</v>
      </c>
      <c r="B3137" s="1" t="str">
        <f>_xlfn.XLOOKUP('Sheet1 (4)'!AB3143,'Sheet1 (3)'!B:B,'Sheet1 (3)'!C:C,"",0)</f>
        <v>住友化学</v>
      </c>
      <c r="C3137" s="1" t="str">
        <f>_xlfn.XLOOKUP('Sheet1 (4)'!AB3143,'Sheet1 (3)'!B:B,'Sheet1 (3)'!F:F,"",0)</f>
        <v>化学</v>
      </c>
      <c r="D3137" s="1">
        <f>ROUND('Sheet1 (4)'!E3143/100000000,2)</f>
        <v>16.37</v>
      </c>
      <c r="E3137" s="1">
        <f>ROUND('Sheet1 (4)'!F3143/100,2)</f>
        <v>1362.02</v>
      </c>
      <c r="F3137" s="1">
        <f>ROUND('Sheet1 (4)'!G3143/100,2)</f>
        <v>1815.67</v>
      </c>
      <c r="G3137" s="1">
        <f>ROUND('Sheet1 (4)'!H3143/100,2)</f>
        <v>-573.27</v>
      </c>
      <c r="H3137" s="1">
        <f>ROUND('Sheet1 (4)'!I3143/100,2)</f>
        <v>-3939.18</v>
      </c>
      <c r="I3137" s="1">
        <f>ROUND('Sheet1 (4)'!J3143/100,2)</f>
        <v>1101.8499999999999</v>
      </c>
      <c r="J3137" s="1">
        <f>ROUND('Sheet1 (4)'!K3143/100,2)</f>
        <v>1627</v>
      </c>
      <c r="K3137" s="1">
        <f>ROUND('Sheet1 (4)'!L3143/100,2)</f>
        <v>1686.5</v>
      </c>
      <c r="L3137" s="4">
        <f>ROUND(('Sheet1 (4)'!M3143+'Sheet1 (4)'!R3143)/100,2)</f>
        <v>1970.75</v>
      </c>
      <c r="M3137" s="4">
        <f>ROUND(('Sheet1 (4)'!N3143+'Sheet1 (4)'!S3143)/100,2)</f>
        <v>562.94000000000005</v>
      </c>
      <c r="N3137" s="4">
        <f>ROUND(('Sheet1 (4)'!O3143+'Sheet1 (4)'!T3143)/100,2)</f>
        <v>922.1</v>
      </c>
      <c r="O3137" s="4">
        <f>ROUND(('Sheet1 (4)'!P3143+'Sheet1 (4)'!U3143)/100,2)</f>
        <v>-1635.57</v>
      </c>
      <c r="P3137" s="4">
        <f>ROUND(('Sheet1 (4)'!Q3143+'Sheet1 (4)'!V3143)/100,2)</f>
        <v>3182.56</v>
      </c>
      <c r="Q3137" s="7">
        <f>ROUND('Sheet1 (4)'!W3143/100,2)</f>
        <v>0.05</v>
      </c>
      <c r="R3137" s="7">
        <f>ROUND('Sheet1 (4)'!X3143/100,2)</f>
        <v>0.12</v>
      </c>
      <c r="S3137" s="7">
        <f>ROUND('Sheet1 (4)'!Y3143/100,2)</f>
        <v>-0.03</v>
      </c>
      <c r="T3137" s="7">
        <f>ROUND('Sheet1 (4)'!Z3143/100,2)</f>
        <v>-0.35</v>
      </c>
      <c r="U3137" s="7">
        <f>ROUND('Sheet1 (4)'!AA3143/100,2)</f>
        <v>0.04</v>
      </c>
      <c r="V3137" s="1" t="str">
        <f>'Sheet1 (4)'!AB3143&amp;".T"</f>
        <v>4005.T</v>
      </c>
      <c r="W3137">
        <f>ROUND('Sheet1 (4)'!AC3143,2)</f>
        <v>8.33</v>
      </c>
      <c r="X3137">
        <f>ROUND('Sheet1 (4)'!AD3143,2)</f>
        <v>0.74</v>
      </c>
      <c r="Y3137" t="str">
        <f>_xlfn.XLOOKUP('Sheet1 (4)'!AB3143,'Sheet1 (3)'!B:B,'Sheet1 (3)'!D:D,"",0)</f>
        <v>プライム</v>
      </c>
    </row>
    <row r="3138" spans="1:25" x14ac:dyDescent="0.2">
      <c r="A3138">
        <v>3137</v>
      </c>
      <c r="B3138" s="1" t="str">
        <f>_xlfn.XLOOKUP('Sheet1 (4)'!AB3144,'Sheet1 (3)'!B:B,'Sheet1 (3)'!C:C,"",0)</f>
        <v>住友商事</v>
      </c>
      <c r="C3138" s="1" t="str">
        <f>_xlfn.XLOOKUP('Sheet1 (4)'!AB3144,'Sheet1 (3)'!B:B,'Sheet1 (3)'!F:F,"",0)</f>
        <v>卸売業</v>
      </c>
      <c r="D3138" s="1">
        <f>ROUND('Sheet1 (4)'!E3144/100000000,2)</f>
        <v>12</v>
      </c>
      <c r="E3138" s="1">
        <f>ROUND('Sheet1 (4)'!F3144/100,2)</f>
        <v>505.26</v>
      </c>
      <c r="F3138" s="1">
        <f>ROUND('Sheet1 (4)'!G3144/100,2)</f>
        <v>2956.62</v>
      </c>
      <c r="G3138" s="1">
        <f>ROUND('Sheet1 (4)'!H3144/100,2)</f>
        <v>4230.1499999999996</v>
      </c>
      <c r="H3138" s="1">
        <f>ROUND('Sheet1 (4)'!I3144/100,2)</f>
        <v>4148.9399999999996</v>
      </c>
      <c r="I3138" s="1">
        <f>ROUND('Sheet1 (4)'!J3144/100,2)</f>
        <v>4050.23</v>
      </c>
      <c r="J3138" s="1">
        <f>ROUND('Sheet1 (4)'!K3144/100,2)</f>
        <v>4493.91</v>
      </c>
      <c r="K3138" s="1">
        <f>ROUND('Sheet1 (4)'!L3144/100,2)</f>
        <v>4658.2700000000004</v>
      </c>
      <c r="L3138" s="4">
        <f>ROUND(('Sheet1 (4)'!M3144+'Sheet1 (4)'!R3144)/100,2)</f>
        <v>3469.9</v>
      </c>
      <c r="M3138" s="4">
        <f>ROUND(('Sheet1 (4)'!N3144+'Sheet1 (4)'!S3144)/100,2)</f>
        <v>2431.0500000000002</v>
      </c>
      <c r="N3138" s="4">
        <f>ROUND(('Sheet1 (4)'!O3144+'Sheet1 (4)'!T3144)/100,2)</f>
        <v>1412.76</v>
      </c>
      <c r="O3138" s="4">
        <f>ROUND(('Sheet1 (4)'!P3144+'Sheet1 (4)'!U3144)/100,2)</f>
        <v>3896.4</v>
      </c>
      <c r="P3138" s="4">
        <f>ROUND(('Sheet1 (4)'!Q3144+'Sheet1 (4)'!V3144)/100,2)</f>
        <v>1508.95</v>
      </c>
      <c r="Q3138" s="7">
        <f>ROUND('Sheet1 (4)'!W3144/100,2)</f>
        <v>-0.05</v>
      </c>
      <c r="R3138" s="7">
        <f>ROUND('Sheet1 (4)'!X3144/100,2)</f>
        <v>0.16</v>
      </c>
      <c r="S3138" s="7">
        <f>ROUND('Sheet1 (4)'!Y3144/100,2)</f>
        <v>0.16</v>
      </c>
      <c r="T3138" s="7">
        <f>ROUND('Sheet1 (4)'!Z3144/100,2)</f>
        <v>0.1</v>
      </c>
      <c r="U3138" s="7">
        <f>ROUND('Sheet1 (4)'!AA3144/100,2)</f>
        <v>0.13</v>
      </c>
      <c r="V3138" s="1" t="str">
        <f>'Sheet1 (4)'!AB3144&amp;".T"</f>
        <v>8053.T</v>
      </c>
      <c r="W3138">
        <f>ROUND('Sheet1 (4)'!AC3144,2)</f>
        <v>9.3800000000000008</v>
      </c>
      <c r="X3138">
        <f>ROUND('Sheet1 (4)'!AD3144,2)</f>
        <v>1.1599999999999999</v>
      </c>
      <c r="Y3138" t="str">
        <f>_xlfn.XLOOKUP('Sheet1 (4)'!AB3144,'Sheet1 (3)'!B:B,'Sheet1 (3)'!D:D,"",0)</f>
        <v>プライム</v>
      </c>
    </row>
    <row r="3139" spans="1:25" x14ac:dyDescent="0.2">
      <c r="A3139">
        <v>3138</v>
      </c>
      <c r="B3139" s="1" t="str">
        <f>_xlfn.XLOOKUP('Sheet1 (4)'!AB3145,'Sheet1 (3)'!B:B,'Sheet1 (3)'!C:C,"",0)</f>
        <v>住友電設</v>
      </c>
      <c r="C3139" s="1" t="str">
        <f>_xlfn.XLOOKUP('Sheet1 (4)'!AB3145,'Sheet1 (3)'!B:B,'Sheet1 (3)'!F:F,"",0)</f>
        <v>建設業</v>
      </c>
      <c r="D3139" s="1">
        <f>ROUND('Sheet1 (4)'!E3145/100000000,2)</f>
        <v>0.35</v>
      </c>
      <c r="E3139" s="1">
        <f>ROUND('Sheet1 (4)'!F3145/100,2)</f>
        <v>113.2</v>
      </c>
      <c r="F3139" s="1">
        <f>ROUND('Sheet1 (4)'!G3145/100,2)</f>
        <v>130.07</v>
      </c>
      <c r="G3139" s="1">
        <f>ROUND('Sheet1 (4)'!H3145/100,2)</f>
        <v>134.61000000000001</v>
      </c>
      <c r="H3139" s="1">
        <f>ROUND('Sheet1 (4)'!I3145/100,2)</f>
        <v>125.49</v>
      </c>
      <c r="I3139" s="1">
        <f>ROUND('Sheet1 (4)'!J3145/100,2)</f>
        <v>178.87</v>
      </c>
      <c r="J3139" s="1">
        <f>ROUND('Sheet1 (4)'!K3145/100,2)</f>
        <v>183</v>
      </c>
      <c r="K3139" s="1">
        <f>ROUND('Sheet1 (4)'!L3145/100,2)</f>
        <v>185</v>
      </c>
      <c r="L3139" s="4">
        <f>ROUND(('Sheet1 (4)'!M3145+'Sheet1 (4)'!R3145)/100,2)</f>
        <v>121.94</v>
      </c>
      <c r="M3139" s="4">
        <f>ROUND(('Sheet1 (4)'!N3145+'Sheet1 (4)'!S3145)/100,2)</f>
        <v>183.86</v>
      </c>
      <c r="N3139" s="4">
        <f>ROUND(('Sheet1 (4)'!O3145+'Sheet1 (4)'!T3145)/100,2)</f>
        <v>27.06</v>
      </c>
      <c r="O3139" s="4">
        <f>ROUND(('Sheet1 (4)'!P3145+'Sheet1 (4)'!U3145)/100,2)</f>
        <v>80.150000000000006</v>
      </c>
      <c r="P3139" s="4">
        <f>ROUND(('Sheet1 (4)'!Q3145+'Sheet1 (4)'!V3145)/100,2)</f>
        <v>109.07</v>
      </c>
      <c r="Q3139" s="7">
        <f>ROUND('Sheet1 (4)'!W3145/100,2)</f>
        <v>0.1</v>
      </c>
      <c r="R3139" s="7">
        <f>ROUND('Sheet1 (4)'!X3145/100,2)</f>
        <v>0.11</v>
      </c>
      <c r="S3139" s="7">
        <f>ROUND('Sheet1 (4)'!Y3145/100,2)</f>
        <v>0.1</v>
      </c>
      <c r="T3139" s="7">
        <f>ROUND('Sheet1 (4)'!Z3145/100,2)</f>
        <v>0.1</v>
      </c>
      <c r="U3139" s="7">
        <f>ROUND('Sheet1 (4)'!AA3145/100,2)</f>
        <v>0.11</v>
      </c>
      <c r="V3139" s="1" t="str">
        <f>'Sheet1 (4)'!AB3145&amp;".T"</f>
        <v>1949.T</v>
      </c>
      <c r="W3139">
        <f>ROUND('Sheet1 (4)'!AC3145,2)</f>
        <v>23.69</v>
      </c>
      <c r="X3139">
        <f>ROUND('Sheet1 (4)'!AD3145,2)</f>
        <v>2.87</v>
      </c>
      <c r="Y3139" t="str">
        <f>_xlfn.XLOOKUP('Sheet1 (4)'!AB3145,'Sheet1 (3)'!B:B,'Sheet1 (3)'!D:D,"",0)</f>
        <v>プライム</v>
      </c>
    </row>
    <row r="3140" spans="1:25" x14ac:dyDescent="0.2">
      <c r="A3140">
        <v>3139</v>
      </c>
      <c r="B3140" s="1" t="str">
        <f>_xlfn.XLOOKUP('Sheet1 (4)'!AB3146,'Sheet1 (3)'!B:B,'Sheet1 (3)'!C:C,"",0)</f>
        <v>住友電気工業</v>
      </c>
      <c r="C3140" s="1" t="str">
        <f>_xlfn.XLOOKUP('Sheet1 (4)'!AB3146,'Sheet1 (3)'!B:B,'Sheet1 (3)'!F:F,"",0)</f>
        <v>非鉄金属</v>
      </c>
      <c r="D3140" s="1">
        <f>ROUND('Sheet1 (4)'!E3146/100000000,2)</f>
        <v>7.8</v>
      </c>
      <c r="E3140" s="1">
        <f>ROUND('Sheet1 (4)'!F3146/100,2)</f>
        <v>1096.04</v>
      </c>
      <c r="F3140" s="1">
        <f>ROUND('Sheet1 (4)'!G3146/100,2)</f>
        <v>1221.95</v>
      </c>
      <c r="G3140" s="1">
        <f>ROUND('Sheet1 (4)'!H3146/100,2)</f>
        <v>1774.43</v>
      </c>
      <c r="H3140" s="1">
        <f>ROUND('Sheet1 (4)'!I3146/100,2)</f>
        <v>2266.1799999999998</v>
      </c>
      <c r="I3140" s="1">
        <f>ROUND('Sheet1 (4)'!J3146/100,2)</f>
        <v>3206.63</v>
      </c>
      <c r="J3140" s="1">
        <f>ROUND('Sheet1 (4)'!K3146/100,2)</f>
        <v>3393.43</v>
      </c>
      <c r="K3140" s="1">
        <f>ROUND('Sheet1 (4)'!L3146/100,2)</f>
        <v>3684.63</v>
      </c>
      <c r="L3140" s="4">
        <f>ROUND(('Sheet1 (4)'!M3146+'Sheet1 (4)'!R3146)/100,2)</f>
        <v>62.26</v>
      </c>
      <c r="M3140" s="4">
        <f>ROUND(('Sheet1 (4)'!N3146+'Sheet1 (4)'!S3146)/100,2)</f>
        <v>-894.45</v>
      </c>
      <c r="N3140" s="4">
        <f>ROUND(('Sheet1 (4)'!O3146+'Sheet1 (4)'!T3146)/100,2)</f>
        <v>1173.7</v>
      </c>
      <c r="O3140" s="4">
        <f>ROUND(('Sheet1 (4)'!P3146+'Sheet1 (4)'!U3146)/100,2)</f>
        <v>2696.56</v>
      </c>
      <c r="P3140" s="4">
        <f>ROUND(('Sheet1 (4)'!Q3146+'Sheet1 (4)'!V3146)/100,2)</f>
        <v>1783.49</v>
      </c>
      <c r="Q3140" s="7">
        <f>ROUND('Sheet1 (4)'!W3146/100,2)</f>
        <v>0.04</v>
      </c>
      <c r="R3140" s="7">
        <f>ROUND('Sheet1 (4)'!X3146/100,2)</f>
        <v>0.06</v>
      </c>
      <c r="S3140" s="7">
        <f>ROUND('Sheet1 (4)'!Y3146/100,2)</f>
        <v>0.06</v>
      </c>
      <c r="T3140" s="7">
        <f>ROUND('Sheet1 (4)'!Z3146/100,2)</f>
        <v>7.0000000000000007E-2</v>
      </c>
      <c r="U3140" s="7">
        <f>ROUND('Sheet1 (4)'!AA3146/100,2)</f>
        <v>0.09</v>
      </c>
      <c r="V3140" s="1" t="str">
        <f>'Sheet1 (4)'!AB3146&amp;".T"</f>
        <v>5802.T</v>
      </c>
      <c r="W3140">
        <f>ROUND('Sheet1 (4)'!AC3146,2)</f>
        <v>21.14</v>
      </c>
      <c r="X3140">
        <f>ROUND('Sheet1 (4)'!AD3146,2)</f>
        <v>1.92</v>
      </c>
      <c r="Y3140" t="str">
        <f>_xlfn.XLOOKUP('Sheet1 (4)'!AB3146,'Sheet1 (3)'!B:B,'Sheet1 (3)'!D:D,"",0)</f>
        <v>プライム</v>
      </c>
    </row>
    <row r="3141" spans="1:25" x14ac:dyDescent="0.2">
      <c r="A3141">
        <v>3140</v>
      </c>
      <c r="B3141" s="1" t="str">
        <f>_xlfn.XLOOKUP('Sheet1 (4)'!AB3147,'Sheet1 (3)'!B:B,'Sheet1 (3)'!C:C,"",0)</f>
        <v>住友林業</v>
      </c>
      <c r="C3141" s="1" t="str">
        <f>_xlfn.XLOOKUP('Sheet1 (4)'!AB3147,'Sheet1 (3)'!B:B,'Sheet1 (3)'!F:F,"",0)</f>
        <v>建設業</v>
      </c>
      <c r="D3141" s="1">
        <f>ROUND('Sheet1 (4)'!E3147/100000000,2)</f>
        <v>6.12</v>
      </c>
      <c r="E3141" s="1">
        <f>ROUND('Sheet1 (4)'!F3147/100,2)</f>
        <v>1136.5</v>
      </c>
      <c r="F3141" s="1">
        <f>ROUND('Sheet1 (4)'!G3147/100,2)</f>
        <v>1582.53</v>
      </c>
      <c r="G3141" s="1">
        <f>ROUND('Sheet1 (4)'!H3147/100,2)</f>
        <v>1467.54</v>
      </c>
      <c r="H3141" s="1">
        <f>ROUND('Sheet1 (4)'!I3147/100,2)</f>
        <v>1945.88</v>
      </c>
      <c r="I3141" s="1">
        <f>ROUND('Sheet1 (4)'!J3147/100,2)</f>
        <v>1945.88</v>
      </c>
      <c r="J3141" s="1">
        <f>ROUND('Sheet1 (4)'!K3147/100,2)</f>
        <v>1648.78</v>
      </c>
      <c r="K3141" s="1">
        <f>ROUND('Sheet1 (4)'!L3147/100,2)</f>
        <v>1962.15</v>
      </c>
      <c r="L3141" s="4">
        <f>ROUND(('Sheet1 (4)'!M3147+'Sheet1 (4)'!R3147)/100,2)</f>
        <v>513.22</v>
      </c>
      <c r="M3141" s="4">
        <f>ROUND(('Sheet1 (4)'!N3147+'Sheet1 (4)'!S3147)/100,2)</f>
        <v>28.91</v>
      </c>
      <c r="N3141" s="4">
        <f>ROUND(('Sheet1 (4)'!O3147+'Sheet1 (4)'!T3147)/100,2)</f>
        <v>128.03</v>
      </c>
      <c r="O3141" s="4">
        <f>ROUND(('Sheet1 (4)'!P3147+'Sheet1 (4)'!U3147)/100,2)</f>
        <v>-1080.25</v>
      </c>
      <c r="P3141" s="4">
        <f>ROUND(('Sheet1 (4)'!Q3147+'Sheet1 (4)'!V3147)/100,2)</f>
        <v>-1080.25</v>
      </c>
      <c r="Q3141" s="7">
        <f>ROUND('Sheet1 (4)'!W3147/100,2)</f>
        <v>0.22</v>
      </c>
      <c r="R3141" s="7">
        <f>ROUND('Sheet1 (4)'!X3147/100,2)</f>
        <v>0.22</v>
      </c>
      <c r="S3141" s="7">
        <f>ROUND('Sheet1 (4)'!Y3147/100,2)</f>
        <v>0.17</v>
      </c>
      <c r="T3141" s="7">
        <f>ROUND('Sheet1 (4)'!Z3147/100,2)</f>
        <v>0.16</v>
      </c>
      <c r="U3141" s="7">
        <f>ROUND('Sheet1 (4)'!AA3147/100,2)</f>
        <v>0.16</v>
      </c>
      <c r="V3141" s="1" t="str">
        <f>'Sheet1 (4)'!AB3147&amp;".T"</f>
        <v>1911.T</v>
      </c>
      <c r="W3141">
        <f>ROUND('Sheet1 (4)'!AC3147,2)</f>
        <v>9.6</v>
      </c>
      <c r="X3141">
        <f>ROUND('Sheet1 (4)'!AD3147,2)</f>
        <v>1.07</v>
      </c>
      <c r="Y3141" t="str">
        <f>_xlfn.XLOOKUP('Sheet1 (4)'!AB3147,'Sheet1 (3)'!B:B,'Sheet1 (3)'!D:D,"",0)</f>
        <v>プライム</v>
      </c>
    </row>
    <row r="3142" spans="1:25" x14ac:dyDescent="0.2">
      <c r="A3142">
        <v>3141</v>
      </c>
      <c r="B3142" s="1" t="str">
        <f>_xlfn.XLOOKUP('Sheet1 (4)'!AB3148,'Sheet1 (3)'!B:B,'Sheet1 (3)'!C:C,"",0)</f>
        <v>住友重機械工業</v>
      </c>
      <c r="C3142" s="1" t="str">
        <f>_xlfn.XLOOKUP('Sheet1 (4)'!AB3148,'Sheet1 (3)'!B:B,'Sheet1 (3)'!F:F,"",0)</f>
        <v>機械</v>
      </c>
      <c r="D3142" s="1">
        <f>ROUND('Sheet1 (4)'!E3148/100000000,2)</f>
        <v>1.2</v>
      </c>
      <c r="E3142" s="1">
        <f>ROUND('Sheet1 (4)'!F3148/100,2)</f>
        <v>513.42999999999995</v>
      </c>
      <c r="F3142" s="1">
        <f>ROUND('Sheet1 (4)'!G3148/100,2)</f>
        <v>597.37</v>
      </c>
      <c r="G3142" s="1">
        <f>ROUND('Sheet1 (4)'!H3148/100,2)</f>
        <v>743.67</v>
      </c>
      <c r="H3142" s="1">
        <f>ROUND('Sheet1 (4)'!I3148/100,2)</f>
        <v>551.02</v>
      </c>
      <c r="I3142" s="1">
        <f>ROUND('Sheet1 (4)'!J3148/100,2)</f>
        <v>551.02</v>
      </c>
      <c r="J3142" s="1">
        <f>ROUND('Sheet1 (4)'!K3148/100,2)</f>
        <v>465.5</v>
      </c>
      <c r="K3142" s="1">
        <f>ROUND('Sheet1 (4)'!L3148/100,2)</f>
        <v>536.25</v>
      </c>
      <c r="L3142" s="4">
        <f>ROUND(('Sheet1 (4)'!M3148+'Sheet1 (4)'!R3148)/100,2)</f>
        <v>204.02</v>
      </c>
      <c r="M3142" s="4">
        <f>ROUND(('Sheet1 (4)'!N3148+'Sheet1 (4)'!S3148)/100,2)</f>
        <v>-212.17</v>
      </c>
      <c r="N3142" s="4">
        <f>ROUND(('Sheet1 (4)'!O3148+'Sheet1 (4)'!T3148)/100,2)</f>
        <v>220.99</v>
      </c>
      <c r="O3142" s="4">
        <f>ROUND(('Sheet1 (4)'!P3148+'Sheet1 (4)'!U3148)/100,2)</f>
        <v>-367.19</v>
      </c>
      <c r="P3142" s="4">
        <f>ROUND(('Sheet1 (4)'!Q3148+'Sheet1 (4)'!V3148)/100,2)</f>
        <v>-367.19</v>
      </c>
      <c r="Q3142" s="7">
        <f>ROUND('Sheet1 (4)'!W3148/100,2)</f>
        <v>0.06</v>
      </c>
      <c r="R3142" s="7" t="e">
        <f>ROUND('Sheet1 (4)'!X3148/100,2)</f>
        <v>#VALUE!</v>
      </c>
      <c r="S3142" s="7">
        <f>ROUND('Sheet1 (4)'!Y3148/100,2)</f>
        <v>0.05</v>
      </c>
      <c r="T3142" s="7">
        <f>ROUND('Sheet1 (4)'!Z3148/100,2)</f>
        <v>0.01</v>
      </c>
      <c r="U3142" s="7">
        <f>ROUND('Sheet1 (4)'!AA3148/100,2)</f>
        <v>0.01</v>
      </c>
      <c r="V3142" s="1" t="str">
        <f>'Sheet1 (4)'!AB3148&amp;".T"</f>
        <v>6302.T</v>
      </c>
      <c r="W3142">
        <f>ROUND('Sheet1 (4)'!AC3148,2)</f>
        <v>146.4</v>
      </c>
      <c r="X3142">
        <f>ROUND('Sheet1 (4)'!AD3148,2)</f>
        <v>0.77</v>
      </c>
      <c r="Y3142" t="str">
        <f>_xlfn.XLOOKUP('Sheet1 (4)'!AB3148,'Sheet1 (3)'!B:B,'Sheet1 (3)'!D:D,"",0)</f>
        <v>プライム</v>
      </c>
    </row>
    <row r="3143" spans="1:25" x14ac:dyDescent="0.2">
      <c r="A3143">
        <v>3142</v>
      </c>
      <c r="B3143" s="1" t="str">
        <f>_xlfn.XLOOKUP('Sheet1 (4)'!AB3149,'Sheet1 (3)'!B:B,'Sheet1 (3)'!C:C,"",0)</f>
        <v>住友金属鉱山</v>
      </c>
      <c r="C3143" s="1" t="str">
        <f>_xlfn.XLOOKUP('Sheet1 (4)'!AB3149,'Sheet1 (3)'!B:B,'Sheet1 (3)'!F:F,"",0)</f>
        <v>非鉄金属</v>
      </c>
      <c r="D3143" s="1">
        <f>ROUND('Sheet1 (4)'!E3149/100000000,2)</f>
        <v>2.71</v>
      </c>
      <c r="E3143" s="1">
        <f>ROUND('Sheet1 (4)'!F3149/100,2)</f>
        <v>1084.28</v>
      </c>
      <c r="F3143" s="1">
        <f>ROUND('Sheet1 (4)'!G3149/100,2)</f>
        <v>2065.2399999999998</v>
      </c>
      <c r="G3143" s="1">
        <f>ROUND('Sheet1 (4)'!H3149/100,2)</f>
        <v>1807.83</v>
      </c>
      <c r="H3143" s="1">
        <f>ROUND('Sheet1 (4)'!I3149/100,2)</f>
        <v>866.53</v>
      </c>
      <c r="I3143" s="1">
        <f>ROUND('Sheet1 (4)'!J3149/100,2)</f>
        <v>-228.99</v>
      </c>
      <c r="J3143" s="1">
        <f>ROUND('Sheet1 (4)'!K3149/100,2)</f>
        <v>623.12</v>
      </c>
      <c r="K3143" s="1">
        <f>ROUND('Sheet1 (4)'!L3149/100,2)</f>
        <v>716.73</v>
      </c>
      <c r="L3143" s="4">
        <f>ROUND(('Sheet1 (4)'!M3149+'Sheet1 (4)'!R3149)/100,2)</f>
        <v>591.29</v>
      </c>
      <c r="M3143" s="4">
        <f>ROUND(('Sheet1 (4)'!N3149+'Sheet1 (4)'!S3149)/100,2)</f>
        <v>1692.85</v>
      </c>
      <c r="N3143" s="4">
        <f>ROUND(('Sheet1 (4)'!O3149+'Sheet1 (4)'!T3149)/100,2)</f>
        <v>-651.21</v>
      </c>
      <c r="O3143" s="4">
        <f>ROUND(('Sheet1 (4)'!P3149+'Sheet1 (4)'!U3149)/100,2)</f>
        <v>-882.12</v>
      </c>
      <c r="P3143" s="4">
        <f>ROUND(('Sheet1 (4)'!Q3149+'Sheet1 (4)'!V3149)/100,2)</f>
        <v>107.6</v>
      </c>
      <c r="Q3143" s="7">
        <f>ROUND('Sheet1 (4)'!W3149/100,2)</f>
        <v>0.08</v>
      </c>
      <c r="R3143" s="7">
        <f>ROUND('Sheet1 (4)'!X3149/100,2)</f>
        <v>0.21</v>
      </c>
      <c r="S3143" s="7">
        <f>ROUND('Sheet1 (4)'!Y3149/100,2)</f>
        <v>0.1</v>
      </c>
      <c r="T3143" s="7">
        <f>ROUND('Sheet1 (4)'!Z3149/100,2)</f>
        <v>0.03</v>
      </c>
      <c r="U3143" s="7">
        <f>ROUND('Sheet1 (4)'!AA3149/100,2)</f>
        <v>0.01</v>
      </c>
      <c r="V3143" s="1" t="str">
        <f>'Sheet1 (4)'!AB3149&amp;".T"</f>
        <v>5713.T</v>
      </c>
      <c r="W3143">
        <f>ROUND('Sheet1 (4)'!AC3149,2)</f>
        <v>61.7</v>
      </c>
      <c r="X3143">
        <f>ROUND('Sheet1 (4)'!AD3149,2)</f>
        <v>0.75</v>
      </c>
      <c r="Y3143" t="str">
        <f>_xlfn.XLOOKUP('Sheet1 (4)'!AB3149,'Sheet1 (3)'!B:B,'Sheet1 (3)'!D:D,"",0)</f>
        <v>プライム</v>
      </c>
    </row>
    <row r="3144" spans="1:25" x14ac:dyDescent="0.2">
      <c r="A3144">
        <v>3143</v>
      </c>
      <c r="B3144" s="1" t="str">
        <f>_xlfn.XLOOKUP('Sheet1 (4)'!AB3150,'Sheet1 (3)'!B:B,'Sheet1 (3)'!C:C,"",0)</f>
        <v>三井住友フィナンシャルグループ</v>
      </c>
      <c r="C3144" s="1" t="str">
        <f>_xlfn.XLOOKUP('Sheet1 (4)'!AB3150,'Sheet1 (3)'!B:B,'Sheet1 (3)'!F:F,"",0)</f>
        <v>銀行業</v>
      </c>
      <c r="D3144" s="1">
        <f>ROUND('Sheet1 (4)'!E3150/100000000,2)</f>
        <v>38.47</v>
      </c>
      <c r="E3144" s="1" t="e">
        <f>ROUND('Sheet1 (4)'!F3150/100,2)</f>
        <v>#VALUE!</v>
      </c>
      <c r="F3144" s="1" t="e">
        <f>ROUND('Sheet1 (4)'!G3150/100,2)</f>
        <v>#VALUE!</v>
      </c>
      <c r="G3144" s="1" t="e">
        <f>ROUND('Sheet1 (4)'!H3150/100,2)</f>
        <v>#VALUE!</v>
      </c>
      <c r="H3144" s="1" t="e">
        <f>ROUND('Sheet1 (4)'!I3150/100,2)</f>
        <v>#VALUE!</v>
      </c>
      <c r="I3144" s="1" t="e">
        <f>ROUND('Sheet1 (4)'!J3150/100,2)</f>
        <v>#VALUE!</v>
      </c>
      <c r="J3144" s="1">
        <f>ROUND('Sheet1 (4)'!K3150/100,2)</f>
        <v>19142.509999999998</v>
      </c>
      <c r="K3144" s="1">
        <f>ROUND('Sheet1 (4)'!L3150/100,2)</f>
        <v>21020.3</v>
      </c>
      <c r="L3144" s="4">
        <f>ROUND(('Sheet1 (4)'!M3150+'Sheet1 (4)'!R3150)/100,2)</f>
        <v>-61664.55</v>
      </c>
      <c r="M3144" s="4">
        <f>ROUND(('Sheet1 (4)'!N3150+'Sheet1 (4)'!S3150)/100,2)</f>
        <v>-36599.160000000003</v>
      </c>
      <c r="N3144" s="4">
        <f>ROUND(('Sheet1 (4)'!O3150+'Sheet1 (4)'!T3150)/100,2)</f>
        <v>-90154.68</v>
      </c>
      <c r="O3144" s="4">
        <f>ROUND(('Sheet1 (4)'!P3150+'Sheet1 (4)'!U3150)/100,2)</f>
        <v>-77012.649999999994</v>
      </c>
      <c r="P3144" s="4">
        <f>ROUND(('Sheet1 (4)'!Q3150+'Sheet1 (4)'!V3150)/100,2)</f>
        <v>-95166.25</v>
      </c>
      <c r="Q3144" s="7">
        <f>ROUND('Sheet1 (4)'!W3150/100,2)</f>
        <v>0.06</v>
      </c>
      <c r="R3144" s="7">
        <f>ROUND('Sheet1 (4)'!X3150/100,2)</f>
        <v>0.04</v>
      </c>
      <c r="S3144" s="7">
        <f>ROUND('Sheet1 (4)'!Y3150/100,2)</f>
        <v>7.0000000000000007E-2</v>
      </c>
      <c r="T3144" s="7">
        <f>ROUND('Sheet1 (4)'!Z3150/100,2)</f>
        <v>0.06</v>
      </c>
      <c r="U3144" s="7">
        <f>ROUND('Sheet1 (4)'!AA3150/100,2)</f>
        <v>0.03</v>
      </c>
      <c r="V3144" s="1" t="str">
        <f>'Sheet1 (4)'!AB3150&amp;".T"</f>
        <v>8316.T</v>
      </c>
      <c r="W3144">
        <f>ROUND('Sheet1 (4)'!AC3150,2)</f>
        <v>33.479999999999997</v>
      </c>
      <c r="X3144">
        <f>ROUND('Sheet1 (4)'!AD3150,2)</f>
        <v>1.1100000000000001</v>
      </c>
      <c r="Y3144" t="str">
        <f>_xlfn.XLOOKUP('Sheet1 (4)'!AB3150,'Sheet1 (3)'!B:B,'Sheet1 (3)'!D:D,"",0)</f>
        <v>プライム</v>
      </c>
    </row>
    <row r="3145" spans="1:25" x14ac:dyDescent="0.2">
      <c r="A3145">
        <v>3144</v>
      </c>
      <c r="B3145" s="1" t="str">
        <f>_xlfn.XLOOKUP('Sheet1 (4)'!AB3151,'Sheet1 (3)'!B:B,'Sheet1 (3)'!C:C,"",0)</f>
        <v>三井住友トラストグループ</v>
      </c>
      <c r="C3145" s="1" t="str">
        <f>_xlfn.XLOOKUP('Sheet1 (4)'!AB3151,'Sheet1 (3)'!B:B,'Sheet1 (3)'!F:F,"",0)</f>
        <v>銀行業</v>
      </c>
      <c r="D3145" s="1">
        <f>ROUND('Sheet1 (4)'!E3151/100000000,2)</f>
        <v>7.03</v>
      </c>
      <c r="E3145" s="1" t="e">
        <f>ROUND('Sheet1 (4)'!F3151/100,2)</f>
        <v>#VALUE!</v>
      </c>
      <c r="F3145" s="1" t="e">
        <f>ROUND('Sheet1 (4)'!G3151/100,2)</f>
        <v>#VALUE!</v>
      </c>
      <c r="G3145" s="1" t="e">
        <f>ROUND('Sheet1 (4)'!H3151/100,2)</f>
        <v>#VALUE!</v>
      </c>
      <c r="H3145" s="1" t="e">
        <f>ROUND('Sheet1 (4)'!I3151/100,2)</f>
        <v>#VALUE!</v>
      </c>
      <c r="I3145" s="1" t="e">
        <f>ROUND('Sheet1 (4)'!J3151/100,2)</f>
        <v>#VALUE!</v>
      </c>
      <c r="J3145" s="1">
        <f>ROUND('Sheet1 (4)'!K3151/100,2)</f>
        <v>3401.24</v>
      </c>
      <c r="K3145" s="1">
        <f>ROUND('Sheet1 (4)'!L3151/100,2)</f>
        <v>3755.96</v>
      </c>
      <c r="L3145" s="4">
        <f>ROUND(('Sheet1 (4)'!M3151+'Sheet1 (4)'!R3151)/100,2)</f>
        <v>19985.349999999999</v>
      </c>
      <c r="M3145" s="4">
        <f>ROUND(('Sheet1 (4)'!N3151+'Sheet1 (4)'!S3151)/100,2)</f>
        <v>-1893.02</v>
      </c>
      <c r="N3145" s="4">
        <f>ROUND(('Sheet1 (4)'!O3151+'Sheet1 (4)'!T3151)/100,2)</f>
        <v>5463.02</v>
      </c>
      <c r="O3145" s="4">
        <f>ROUND(('Sheet1 (4)'!P3151+'Sheet1 (4)'!U3151)/100,2)</f>
        <v>-20806.310000000001</v>
      </c>
      <c r="P3145" s="4">
        <f>ROUND(('Sheet1 (4)'!Q3151+'Sheet1 (4)'!V3151)/100,2)</f>
        <v>14860.24</v>
      </c>
      <c r="Q3145" s="7">
        <f>ROUND('Sheet1 (4)'!W3151/100,2)</f>
        <v>0.05</v>
      </c>
      <c r="R3145" s="7">
        <f>ROUND('Sheet1 (4)'!X3151/100,2)</f>
        <v>0.06</v>
      </c>
      <c r="S3145" s="7">
        <f>ROUND('Sheet1 (4)'!Y3151/100,2)</f>
        <v>7.0000000000000007E-2</v>
      </c>
      <c r="T3145" s="7" t="e">
        <f>ROUND('Sheet1 (4)'!Z3151/100,2)</f>
        <v>#VALUE!</v>
      </c>
      <c r="U3145" s="7">
        <f>ROUND('Sheet1 (4)'!AA3151/100,2)</f>
        <v>0.08</v>
      </c>
      <c r="V3145" s="1" t="str">
        <f>'Sheet1 (4)'!AB3151&amp;".T"</f>
        <v>8309.T</v>
      </c>
      <c r="W3145">
        <f>ROUND('Sheet1 (4)'!AC3151,2)</f>
        <v>10.72</v>
      </c>
      <c r="X3145">
        <f>ROUND('Sheet1 (4)'!AD3151,2)</f>
        <v>0.96</v>
      </c>
      <c r="Y3145" t="str">
        <f>_xlfn.XLOOKUP('Sheet1 (4)'!AB3151,'Sheet1 (3)'!B:B,'Sheet1 (3)'!D:D,"",0)</f>
        <v>プライム</v>
      </c>
    </row>
    <row r="3146" spans="1:25" x14ac:dyDescent="0.2">
      <c r="A3146">
        <v>3145</v>
      </c>
      <c r="B3146" s="1" t="str">
        <f>_xlfn.XLOOKUP('Sheet1 (4)'!AB3152,'Sheet1 (3)'!B:B,'Sheet1 (3)'!C:C,"",0)</f>
        <v>住友大阪セメント</v>
      </c>
      <c r="C3146" s="1" t="str">
        <f>_xlfn.XLOOKUP('Sheet1 (4)'!AB3152,'Sheet1 (3)'!B:B,'Sheet1 (3)'!F:F,"",0)</f>
        <v>ガラス・土石製品</v>
      </c>
      <c r="D3146" s="1">
        <f>ROUND('Sheet1 (4)'!E3152/100000000,2)</f>
        <v>0.32</v>
      </c>
      <c r="E3146" s="1">
        <f>ROUND('Sheet1 (4)'!F3152/100,2)</f>
        <v>166.32</v>
      </c>
      <c r="F3146" s="1">
        <f>ROUND('Sheet1 (4)'!G3152/100,2)</f>
        <v>68.790000000000006</v>
      </c>
      <c r="G3146" s="1">
        <f>ROUND('Sheet1 (4)'!H3152/100,2)</f>
        <v>-85.55</v>
      </c>
      <c r="H3146" s="1">
        <f>ROUND('Sheet1 (4)'!I3152/100,2)</f>
        <v>72.52</v>
      </c>
      <c r="I3146" s="1">
        <f>ROUND('Sheet1 (4)'!J3152/100,2)</f>
        <v>93.52</v>
      </c>
      <c r="J3146" s="1">
        <f>ROUND('Sheet1 (4)'!K3152/100,2)</f>
        <v>195.07</v>
      </c>
      <c r="K3146" s="1">
        <f>ROUND('Sheet1 (4)'!L3152/100,2)</f>
        <v>227.67</v>
      </c>
      <c r="L3146" s="4">
        <f>ROUND(('Sheet1 (4)'!M3152+'Sheet1 (4)'!R3152)/100,2)</f>
        <v>139.13</v>
      </c>
      <c r="M3146" s="4">
        <f>ROUND(('Sheet1 (4)'!N3152+'Sheet1 (4)'!S3152)/100,2)</f>
        <v>21.93</v>
      </c>
      <c r="N3146" s="4">
        <f>ROUND(('Sheet1 (4)'!O3152+'Sheet1 (4)'!T3152)/100,2)</f>
        <v>-359.64</v>
      </c>
      <c r="O3146" s="4">
        <f>ROUND(('Sheet1 (4)'!P3152+'Sheet1 (4)'!U3152)/100,2)</f>
        <v>283.81</v>
      </c>
      <c r="P3146" s="4">
        <f>ROUND(('Sheet1 (4)'!Q3152+'Sheet1 (4)'!V3152)/100,2)</f>
        <v>30.69</v>
      </c>
      <c r="Q3146" s="7">
        <f>ROUND('Sheet1 (4)'!W3152/100,2)</f>
        <v>0.06</v>
      </c>
      <c r="R3146" s="7">
        <f>ROUND('Sheet1 (4)'!X3152/100,2)</f>
        <v>0.05</v>
      </c>
      <c r="S3146" s="7">
        <f>ROUND('Sheet1 (4)'!Y3152/100,2)</f>
        <v>-0.03</v>
      </c>
      <c r="T3146" s="7">
        <f>ROUND('Sheet1 (4)'!Z3152/100,2)</f>
        <v>0.08</v>
      </c>
      <c r="U3146" s="7">
        <f>ROUND('Sheet1 (4)'!AA3152/100,2)</f>
        <v>0.05</v>
      </c>
      <c r="V3146" s="1" t="str">
        <f>'Sheet1 (4)'!AB3152&amp;".T"</f>
        <v>5232.T</v>
      </c>
      <c r="W3146">
        <f>ROUND('Sheet1 (4)'!AC3152,2)</f>
        <v>12.99</v>
      </c>
      <c r="X3146">
        <f>ROUND('Sheet1 (4)'!AD3152,2)</f>
        <v>0.66</v>
      </c>
      <c r="Y3146" t="str">
        <f>_xlfn.XLOOKUP('Sheet1 (4)'!AB3152,'Sheet1 (3)'!B:B,'Sheet1 (3)'!D:D,"",0)</f>
        <v>プライム</v>
      </c>
    </row>
    <row r="3147" spans="1:25" x14ac:dyDescent="0.2">
      <c r="A3147">
        <v>3146</v>
      </c>
      <c r="B3147" s="1" t="str">
        <f>_xlfn.XLOOKUP('Sheet1 (4)'!AB3153,'Sheet1 (3)'!B:B,'Sheet1 (3)'!C:C,"",0)</f>
        <v>住友ファーマ</v>
      </c>
      <c r="C3147" s="1" t="str">
        <f>_xlfn.XLOOKUP('Sheet1 (4)'!AB3153,'Sheet1 (3)'!B:B,'Sheet1 (3)'!F:F,"",0)</f>
        <v>医薬品</v>
      </c>
      <c r="D3147" s="1">
        <f>ROUND('Sheet1 (4)'!E3153/100000000,2)</f>
        <v>3.97</v>
      </c>
      <c r="E3147" s="1">
        <f>ROUND('Sheet1 (4)'!F3153/100,2)</f>
        <v>542.99</v>
      </c>
      <c r="F3147" s="1">
        <f>ROUND('Sheet1 (4)'!G3153/100,2)</f>
        <v>599.66999999999996</v>
      </c>
      <c r="G3147" s="1">
        <f>ROUND('Sheet1 (4)'!H3153/100,2)</f>
        <v>-1263.49</v>
      </c>
      <c r="H3147" s="1">
        <f>ROUND('Sheet1 (4)'!I3153/100,2)</f>
        <v>-3551.36</v>
      </c>
      <c r="I3147" s="1">
        <f>ROUND('Sheet1 (4)'!J3153/100,2)</f>
        <v>130.22999999999999</v>
      </c>
      <c r="J3147" s="1">
        <f>ROUND('Sheet1 (4)'!K3153/100,2)</f>
        <v>877.88</v>
      </c>
      <c r="K3147" s="1">
        <f>ROUND('Sheet1 (4)'!L3153/100,2)</f>
        <v>777.72</v>
      </c>
      <c r="L3147" s="4">
        <f>ROUND(('Sheet1 (4)'!M3153+'Sheet1 (4)'!R3153)/100,2)</f>
        <v>1444.76</v>
      </c>
      <c r="M3147" s="4">
        <f>ROUND(('Sheet1 (4)'!N3153+'Sheet1 (4)'!S3153)/100,2)</f>
        <v>129.61000000000001</v>
      </c>
      <c r="N3147" s="4">
        <f>ROUND(('Sheet1 (4)'!O3153+'Sheet1 (4)'!T3153)/100,2)</f>
        <v>643.55999999999995</v>
      </c>
      <c r="O3147" s="4">
        <f>ROUND(('Sheet1 (4)'!P3153+'Sheet1 (4)'!U3153)/100,2)</f>
        <v>-2088.5700000000002</v>
      </c>
      <c r="P3147" s="4">
        <f>ROUND(('Sheet1 (4)'!Q3153+'Sheet1 (4)'!V3153)/100,2)</f>
        <v>1162.54</v>
      </c>
      <c r="Q3147" s="7">
        <f>ROUND('Sheet1 (4)'!W3153/100,2)</f>
        <v>0.06</v>
      </c>
      <c r="R3147" s="7">
        <f>ROUND('Sheet1 (4)'!X3153/100,2)</f>
        <v>0.06</v>
      </c>
      <c r="S3147" s="7">
        <f>ROUND('Sheet1 (4)'!Y3153/100,2)</f>
        <v>-0.18</v>
      </c>
      <c r="T3147" s="7">
        <f>ROUND('Sheet1 (4)'!Z3153/100,2)</f>
        <v>-1.1200000000000001</v>
      </c>
      <c r="U3147" s="7">
        <f>ROUND('Sheet1 (4)'!AA3153/100,2)</f>
        <v>0.15</v>
      </c>
      <c r="V3147" s="1" t="str">
        <f>'Sheet1 (4)'!AB3153&amp;".T"</f>
        <v>4506.T</v>
      </c>
      <c r="W3147">
        <f>ROUND('Sheet1 (4)'!AC3153,2)</f>
        <v>5.5</v>
      </c>
      <c r="X3147">
        <f>ROUND('Sheet1 (4)'!AD3153,2)</f>
        <v>3.2</v>
      </c>
      <c r="Y3147" t="str">
        <f>_xlfn.XLOOKUP('Sheet1 (4)'!AB3153,'Sheet1 (3)'!B:B,'Sheet1 (3)'!D:D,"",0)</f>
        <v>プライム</v>
      </c>
    </row>
    <row r="3148" spans="1:25" x14ac:dyDescent="0.2">
      <c r="A3148">
        <v>3147</v>
      </c>
      <c r="B3148" s="1" t="str">
        <f>_xlfn.XLOOKUP('Sheet1 (4)'!AB3154,'Sheet1 (3)'!B:B,'Sheet1 (3)'!C:C,"",0)</f>
        <v>住友不動産</v>
      </c>
      <c r="C3148" s="1" t="str">
        <f>_xlfn.XLOOKUP('Sheet1 (4)'!AB3154,'Sheet1 (3)'!B:B,'Sheet1 (3)'!F:F,"",0)</f>
        <v>不動産業</v>
      </c>
      <c r="D3148" s="1">
        <f>ROUND('Sheet1 (4)'!E3154/100000000,2)</f>
        <v>4.6500000000000004</v>
      </c>
      <c r="E3148" s="1">
        <f>ROUND('Sheet1 (4)'!F3154/100,2)</f>
        <v>2192.4499999999998</v>
      </c>
      <c r="F3148" s="1">
        <f>ROUND('Sheet1 (4)'!G3154/100,2)</f>
        <v>2338.83</v>
      </c>
      <c r="G3148" s="1">
        <f>ROUND('Sheet1 (4)'!H3154/100,2)</f>
        <v>2412.7399999999998</v>
      </c>
      <c r="H3148" s="1">
        <f>ROUND('Sheet1 (4)'!I3154/100,2)</f>
        <v>2546.6799999999998</v>
      </c>
      <c r="I3148" s="1">
        <f>ROUND('Sheet1 (4)'!J3154/100,2)</f>
        <v>2715.16</v>
      </c>
      <c r="J3148" s="1">
        <f>ROUND('Sheet1 (4)'!K3154/100,2)</f>
        <v>2938.25</v>
      </c>
      <c r="K3148" s="1">
        <f>ROUND('Sheet1 (4)'!L3154/100,2)</f>
        <v>3102.33</v>
      </c>
      <c r="L3148" s="4">
        <f>ROUND(('Sheet1 (4)'!M3154+'Sheet1 (4)'!R3154)/100,2)</f>
        <v>-1107.3499999999999</v>
      </c>
      <c r="M3148" s="4">
        <f>ROUND(('Sheet1 (4)'!N3154+'Sheet1 (4)'!S3154)/100,2)</f>
        <v>-170.17</v>
      </c>
      <c r="N3148" s="4">
        <f>ROUND(('Sheet1 (4)'!O3154+'Sheet1 (4)'!T3154)/100,2)</f>
        <v>-3246.87</v>
      </c>
      <c r="O3148" s="4">
        <f>ROUND(('Sheet1 (4)'!P3154+'Sheet1 (4)'!U3154)/100,2)</f>
        <v>-786.61</v>
      </c>
      <c r="P3148" s="4">
        <f>ROUND(('Sheet1 (4)'!Q3154+'Sheet1 (4)'!V3154)/100,2)</f>
        <v>1095.55</v>
      </c>
      <c r="Q3148" s="7">
        <f>ROUND('Sheet1 (4)'!W3154/100,2)</f>
        <v>0.1</v>
      </c>
      <c r="R3148" s="7">
        <f>ROUND('Sheet1 (4)'!X3154/100,2)</f>
        <v>0.1</v>
      </c>
      <c r="S3148" s="7">
        <f>ROUND('Sheet1 (4)'!Y3154/100,2)</f>
        <v>0.09</v>
      </c>
      <c r="T3148" s="7">
        <f>ROUND('Sheet1 (4)'!Z3154/100,2)</f>
        <v>0.09</v>
      </c>
      <c r="U3148" s="7">
        <f>ROUND('Sheet1 (4)'!AA3154/100,2)</f>
        <v>0.09</v>
      </c>
      <c r="V3148" s="1" t="str">
        <f>'Sheet1 (4)'!AB3154&amp;".T"</f>
        <v>8830.T</v>
      </c>
      <c r="W3148">
        <f>ROUND('Sheet1 (4)'!AC3154,2)</f>
        <v>16.62</v>
      </c>
      <c r="X3148">
        <f>ROUND('Sheet1 (4)'!AD3154,2)</f>
        <v>1.41</v>
      </c>
      <c r="Y3148" t="str">
        <f>_xlfn.XLOOKUP('Sheet1 (4)'!AB3154,'Sheet1 (3)'!B:B,'Sheet1 (3)'!D:D,"",0)</f>
        <v>プライム</v>
      </c>
    </row>
    <row r="3149" spans="1:25" x14ac:dyDescent="0.2">
      <c r="A3149">
        <v>3148</v>
      </c>
      <c r="B3149" s="1" t="str">
        <f>_xlfn.XLOOKUP('Sheet1 (4)'!AB3155,'Sheet1 (3)'!B:B,'Sheet1 (3)'!C:C,"",0)</f>
        <v>住友理工</v>
      </c>
      <c r="C3149" s="1" t="str">
        <f>_xlfn.XLOOKUP('Sheet1 (4)'!AB3155,'Sheet1 (3)'!B:B,'Sheet1 (3)'!F:F,"",0)</f>
        <v>ゴム製品</v>
      </c>
      <c r="D3149" s="1">
        <f>ROUND('Sheet1 (4)'!E3155/100000000,2)</f>
        <v>1.04</v>
      </c>
      <c r="E3149" s="1">
        <f>ROUND('Sheet1 (4)'!F3155/100,2)</f>
        <v>48.55</v>
      </c>
      <c r="F3149" s="1">
        <f>ROUND('Sheet1 (4)'!G3155/100,2)</f>
        <v>57.64</v>
      </c>
      <c r="G3149" s="1">
        <f>ROUND('Sheet1 (4)'!H3155/100,2)</f>
        <v>170.25</v>
      </c>
      <c r="H3149" s="1">
        <f>ROUND('Sheet1 (4)'!I3155/100,2)</f>
        <v>353.56</v>
      </c>
      <c r="I3149" s="1">
        <f>ROUND('Sheet1 (4)'!J3155/100,2)</f>
        <v>424.88</v>
      </c>
      <c r="J3149" s="1">
        <f>ROUND('Sheet1 (4)'!K3155/100,2)</f>
        <v>384</v>
      </c>
      <c r="K3149" s="1">
        <f>ROUND('Sheet1 (4)'!L3155/100,2)</f>
        <v>395</v>
      </c>
      <c r="L3149" s="4">
        <f>ROUND(('Sheet1 (4)'!M3155+'Sheet1 (4)'!R3155)/100,2)</f>
        <v>37.04</v>
      </c>
      <c r="M3149" s="4">
        <f>ROUND(('Sheet1 (4)'!N3155+'Sheet1 (4)'!S3155)/100,2)</f>
        <v>-108.07</v>
      </c>
      <c r="N3149" s="4">
        <f>ROUND(('Sheet1 (4)'!O3155+'Sheet1 (4)'!T3155)/100,2)</f>
        <v>78.27</v>
      </c>
      <c r="O3149" s="4">
        <f>ROUND(('Sheet1 (4)'!P3155+'Sheet1 (4)'!U3155)/100,2)</f>
        <v>444.02</v>
      </c>
      <c r="P3149" s="4">
        <f>ROUND(('Sheet1 (4)'!Q3155+'Sheet1 (4)'!V3155)/100,2)</f>
        <v>342.74</v>
      </c>
      <c r="Q3149" s="7">
        <f>ROUND('Sheet1 (4)'!W3155/100,2)</f>
        <v>-0.02</v>
      </c>
      <c r="R3149" s="7">
        <f>ROUND('Sheet1 (4)'!X3155/100,2)</f>
        <v>-0.02</v>
      </c>
      <c r="S3149" s="7">
        <f>ROUND('Sheet1 (4)'!Y3155/100,2)</f>
        <v>0.05</v>
      </c>
      <c r="T3149" s="7">
        <f>ROUND('Sheet1 (4)'!Z3155/100,2)</f>
        <v>0.11</v>
      </c>
      <c r="U3149" s="7">
        <f>ROUND('Sheet1 (4)'!AA3155/100,2)</f>
        <v>0.13</v>
      </c>
      <c r="V3149" s="1" t="str">
        <f>'Sheet1 (4)'!AB3155&amp;".T"</f>
        <v>5191.T</v>
      </c>
      <c r="W3149">
        <f>ROUND('Sheet1 (4)'!AC3155,2)</f>
        <v>9.25</v>
      </c>
      <c r="X3149">
        <f>ROUND('Sheet1 (4)'!AD3155,2)</f>
        <v>1.21</v>
      </c>
      <c r="Y3149" t="str">
        <f>_xlfn.XLOOKUP('Sheet1 (4)'!AB3155,'Sheet1 (3)'!B:B,'Sheet1 (3)'!D:D,"",0)</f>
        <v>プライム</v>
      </c>
    </row>
    <row r="3150" spans="1:25" x14ac:dyDescent="0.2">
      <c r="A3150">
        <v>3149</v>
      </c>
      <c r="B3150" s="1" t="str">
        <f>_xlfn.XLOOKUP('Sheet1 (4)'!AB3156,'Sheet1 (3)'!B:B,'Sheet1 (3)'!C:C,"",0)</f>
        <v>住友ゴム工業</v>
      </c>
      <c r="C3150" s="1" t="str">
        <f>_xlfn.XLOOKUP('Sheet1 (4)'!AB3156,'Sheet1 (3)'!B:B,'Sheet1 (3)'!F:F,"",0)</f>
        <v>ゴム製品</v>
      </c>
      <c r="D3150" s="1">
        <f>ROUND('Sheet1 (4)'!E3156/100000000,2)</f>
        <v>2.63</v>
      </c>
      <c r="E3150" s="1">
        <f>ROUND('Sheet1 (4)'!F3156/100,2)</f>
        <v>503.09</v>
      </c>
      <c r="F3150" s="1">
        <f>ROUND('Sheet1 (4)'!G3156/100,2)</f>
        <v>197.81</v>
      </c>
      <c r="G3150" s="1">
        <f>ROUND('Sheet1 (4)'!H3156/100,2)</f>
        <v>754.95</v>
      </c>
      <c r="H3150" s="1">
        <f>ROUND('Sheet1 (4)'!I3156/100,2)</f>
        <v>843.21</v>
      </c>
      <c r="I3150" s="1">
        <f>ROUND('Sheet1 (4)'!J3156/100,2)</f>
        <v>843.21</v>
      </c>
      <c r="J3150" s="1">
        <f>ROUND('Sheet1 (4)'!K3156/100,2)</f>
        <v>836.13</v>
      </c>
      <c r="K3150" s="1">
        <f>ROUND('Sheet1 (4)'!L3156/100,2)</f>
        <v>993.45</v>
      </c>
      <c r="L3150" s="4">
        <f>ROUND(('Sheet1 (4)'!M3156+'Sheet1 (4)'!R3156)/100,2)</f>
        <v>90.67</v>
      </c>
      <c r="M3150" s="4">
        <f>ROUND(('Sheet1 (4)'!N3156+'Sheet1 (4)'!S3156)/100,2)</f>
        <v>-508.28</v>
      </c>
      <c r="N3150" s="4">
        <f>ROUND(('Sheet1 (4)'!O3156+'Sheet1 (4)'!T3156)/100,2)</f>
        <v>1075.7</v>
      </c>
      <c r="O3150" s="4">
        <f>ROUND(('Sheet1 (4)'!P3156+'Sheet1 (4)'!U3156)/100,2)</f>
        <v>396.66</v>
      </c>
      <c r="P3150" s="4">
        <f>ROUND(('Sheet1 (4)'!Q3156+'Sheet1 (4)'!V3156)/100,2)</f>
        <v>396.66</v>
      </c>
      <c r="Q3150" s="7">
        <f>ROUND('Sheet1 (4)'!W3156/100,2)</f>
        <v>0.06</v>
      </c>
      <c r="R3150" s="7">
        <f>ROUND('Sheet1 (4)'!X3156/100,2)</f>
        <v>0.02</v>
      </c>
      <c r="S3150" s="7">
        <f>ROUND('Sheet1 (4)'!Y3156/100,2)</f>
        <v>0.06</v>
      </c>
      <c r="T3150" s="7">
        <f>ROUND('Sheet1 (4)'!Z3156/100,2)</f>
        <v>0.02</v>
      </c>
      <c r="U3150" s="7">
        <f>ROUND('Sheet1 (4)'!AA3156/100,2)</f>
        <v>0.02</v>
      </c>
      <c r="V3150" s="1" t="str">
        <f>'Sheet1 (4)'!AB3156&amp;".T"</f>
        <v>5110.T</v>
      </c>
      <c r="W3150" t="e">
        <f>ROUND('Sheet1 (4)'!AC3156,2)</f>
        <v>#VALUE!</v>
      </c>
      <c r="X3150">
        <f>ROUND('Sheet1 (4)'!AD3156,2)</f>
        <v>0.76</v>
      </c>
      <c r="Y3150" t="str">
        <f>_xlfn.XLOOKUP('Sheet1 (4)'!AB3156,'Sheet1 (3)'!B:B,'Sheet1 (3)'!D:D,"",0)</f>
        <v>プライム</v>
      </c>
    </row>
    <row r="3151" spans="1:25" x14ac:dyDescent="0.2">
      <c r="A3151">
        <v>3150</v>
      </c>
      <c r="B3151" s="1" t="str">
        <f>_xlfn.XLOOKUP('Sheet1 (4)'!AB3157,'Sheet1 (3)'!B:B,'Sheet1 (3)'!C:C,"",0)</f>
        <v>住友精化</v>
      </c>
      <c r="C3151" s="1" t="str">
        <f>_xlfn.XLOOKUP('Sheet1 (4)'!AB3157,'Sheet1 (3)'!B:B,'Sheet1 (3)'!F:F,"",0)</f>
        <v>化学</v>
      </c>
      <c r="D3151" s="1">
        <f>ROUND('Sheet1 (4)'!E3157/100000000,2)</f>
        <v>0.13</v>
      </c>
      <c r="E3151" s="1">
        <f>ROUND('Sheet1 (4)'!F3157/100,2)</f>
        <v>101.02</v>
      </c>
      <c r="F3151" s="1">
        <f>ROUND('Sheet1 (4)'!G3157/100,2)</f>
        <v>80.73</v>
      </c>
      <c r="G3151" s="1">
        <f>ROUND('Sheet1 (4)'!H3157/100,2)</f>
        <v>104.56</v>
      </c>
      <c r="H3151" s="1">
        <f>ROUND('Sheet1 (4)'!I3157/100,2)</f>
        <v>95.3</v>
      </c>
      <c r="I3151" s="1">
        <f>ROUND('Sheet1 (4)'!J3157/100,2)</f>
        <v>107.13</v>
      </c>
      <c r="J3151" s="1" t="e">
        <f>ROUND('Sheet1 (4)'!K3157/100,2)</f>
        <v>#VALUE!</v>
      </c>
      <c r="K3151" s="1" t="e">
        <f>ROUND('Sheet1 (4)'!L3157/100,2)</f>
        <v>#VALUE!</v>
      </c>
      <c r="L3151" s="4">
        <f>ROUND(('Sheet1 (4)'!M3157+'Sheet1 (4)'!R3157)/100,2)</f>
        <v>140.22</v>
      </c>
      <c r="M3151" s="4">
        <f>ROUND(('Sheet1 (4)'!N3157+'Sheet1 (4)'!S3157)/100,2)</f>
        <v>46.96</v>
      </c>
      <c r="N3151" s="4">
        <f>ROUND(('Sheet1 (4)'!O3157+'Sheet1 (4)'!T3157)/100,2)</f>
        <v>7.61</v>
      </c>
      <c r="O3151" s="4">
        <f>ROUND(('Sheet1 (4)'!P3157+'Sheet1 (4)'!U3157)/100,2)</f>
        <v>16.36</v>
      </c>
      <c r="P3151" s="4">
        <f>ROUND(('Sheet1 (4)'!Q3157+'Sheet1 (4)'!V3157)/100,2)</f>
        <v>-72.34</v>
      </c>
      <c r="Q3151" s="7">
        <f>ROUND('Sheet1 (4)'!W3157/100,2)</f>
        <v>0.1</v>
      </c>
      <c r="R3151" s="7">
        <f>ROUND('Sheet1 (4)'!X3157/100,2)</f>
        <v>0.08</v>
      </c>
      <c r="S3151" s="7">
        <f>ROUND('Sheet1 (4)'!Y3157/100,2)</f>
        <v>0.1</v>
      </c>
      <c r="T3151" s="7">
        <f>ROUND('Sheet1 (4)'!Z3157/100,2)</f>
        <v>7.0000000000000007E-2</v>
      </c>
      <c r="U3151" s="7">
        <f>ROUND('Sheet1 (4)'!AA3157/100,2)</f>
        <v>0.06</v>
      </c>
      <c r="V3151" s="1" t="str">
        <f>'Sheet1 (4)'!AB3157&amp;".T"</f>
        <v>4008.T</v>
      </c>
      <c r="W3151">
        <f>ROUND('Sheet1 (4)'!AC3157,2)</f>
        <v>14.05</v>
      </c>
      <c r="X3151">
        <f>ROUND('Sheet1 (4)'!AD3157,2)</f>
        <v>0.66</v>
      </c>
      <c r="Y3151" t="str">
        <f>_xlfn.XLOOKUP('Sheet1 (4)'!AB3157,'Sheet1 (3)'!B:B,'Sheet1 (3)'!D:D,"",0)</f>
        <v>プライム</v>
      </c>
    </row>
    <row r="3152" spans="1:25" x14ac:dyDescent="0.2">
      <c r="A3152">
        <v>3151</v>
      </c>
      <c r="B3152" s="1" t="str">
        <f>_xlfn.XLOOKUP('Sheet1 (4)'!AB3158,'Sheet1 (3)'!B:B,'Sheet1 (3)'!C:C,"",0)</f>
        <v>サンエー化研</v>
      </c>
      <c r="C3152" s="1" t="str">
        <f>_xlfn.XLOOKUP('Sheet1 (4)'!AB3158,'Sheet1 (3)'!B:B,'Sheet1 (3)'!F:F,"",0)</f>
        <v>化学</v>
      </c>
      <c r="D3152" s="1">
        <f>ROUND('Sheet1 (4)'!E3158/100000000,2)</f>
        <v>0.1</v>
      </c>
      <c r="E3152" s="1">
        <f>ROUND('Sheet1 (4)'!F3158/100,2)</f>
        <v>6.14</v>
      </c>
      <c r="F3152" s="1">
        <f>ROUND('Sheet1 (4)'!G3158/100,2)</f>
        <v>7.42</v>
      </c>
      <c r="G3152" s="1">
        <f>ROUND('Sheet1 (4)'!H3158/100,2)</f>
        <v>-4.68</v>
      </c>
      <c r="H3152" s="1">
        <f>ROUND('Sheet1 (4)'!I3158/100,2)</f>
        <v>-1.95</v>
      </c>
      <c r="I3152" s="1">
        <f>ROUND('Sheet1 (4)'!J3158/100,2)</f>
        <v>-0.34</v>
      </c>
      <c r="J3152" s="1" t="e">
        <f>ROUND('Sheet1 (4)'!K3158/100,2)</f>
        <v>#VALUE!</v>
      </c>
      <c r="K3152" s="1" t="e">
        <f>ROUND('Sheet1 (4)'!L3158/100,2)</f>
        <v>#VALUE!</v>
      </c>
      <c r="L3152" s="4">
        <f>ROUND(('Sheet1 (4)'!M3158+'Sheet1 (4)'!R3158)/100,2)</f>
        <v>14.56</v>
      </c>
      <c r="M3152" s="4">
        <f>ROUND(('Sheet1 (4)'!N3158+'Sheet1 (4)'!S3158)/100,2)</f>
        <v>5.78</v>
      </c>
      <c r="N3152" s="4">
        <f>ROUND(('Sheet1 (4)'!O3158+'Sheet1 (4)'!T3158)/100,2)</f>
        <v>-6.7</v>
      </c>
      <c r="O3152" s="4">
        <f>ROUND(('Sheet1 (4)'!P3158+'Sheet1 (4)'!U3158)/100,2)</f>
        <v>18.97</v>
      </c>
      <c r="P3152" s="4">
        <f>ROUND(('Sheet1 (4)'!Q3158+'Sheet1 (4)'!V3158)/100,2)</f>
        <v>-14.29</v>
      </c>
      <c r="Q3152" s="7">
        <f>ROUND('Sheet1 (4)'!W3158/100,2)</f>
        <v>0.06</v>
      </c>
      <c r="R3152" s="7">
        <f>ROUND('Sheet1 (4)'!X3158/100,2)</f>
        <v>0.08</v>
      </c>
      <c r="S3152" s="7">
        <f>ROUND('Sheet1 (4)'!Y3158/100,2)</f>
        <v>-0.01</v>
      </c>
      <c r="T3152" s="7">
        <f>ROUND('Sheet1 (4)'!Z3158/100,2)</f>
        <v>0.02</v>
      </c>
      <c r="U3152" s="7">
        <f>ROUND('Sheet1 (4)'!AA3158/100,2)</f>
        <v>0.01</v>
      </c>
      <c r="V3152" s="1" t="str">
        <f>'Sheet1 (4)'!AB3158&amp;".T"</f>
        <v>4234.T</v>
      </c>
      <c r="W3152">
        <f>ROUND('Sheet1 (4)'!AC3158,2)</f>
        <v>20.77</v>
      </c>
      <c r="X3152">
        <f>ROUND('Sheet1 (4)'!AD3158,2)</f>
        <v>0.28000000000000003</v>
      </c>
      <c r="Y3152" t="str">
        <f>_xlfn.XLOOKUP('Sheet1 (4)'!AB3158,'Sheet1 (3)'!B:B,'Sheet1 (3)'!D:D,"",0)</f>
        <v>スタンダード</v>
      </c>
    </row>
    <row r="3153" spans="1:25" x14ac:dyDescent="0.2">
      <c r="A3153">
        <v>3152</v>
      </c>
      <c r="B3153" s="1" t="str">
        <f>_xlfn.XLOOKUP('Sheet1 (4)'!AB3159,'Sheet1 (3)'!B:B,'Sheet1 (3)'!C:C,"",0)</f>
        <v>サン電子</v>
      </c>
      <c r="C3153" s="1" t="str">
        <f>_xlfn.XLOOKUP('Sheet1 (4)'!AB3159,'Sheet1 (3)'!B:B,'Sheet1 (3)'!F:F,"",0)</f>
        <v>電気機器</v>
      </c>
      <c r="D3153" s="1">
        <f>ROUND('Sheet1 (4)'!E3159/100000000,2)</f>
        <v>0.22</v>
      </c>
      <c r="E3153" s="1">
        <f>ROUND('Sheet1 (4)'!F3159/100,2)</f>
        <v>6.87</v>
      </c>
      <c r="F3153" s="1">
        <f>ROUND('Sheet1 (4)'!G3159/100,2)</f>
        <v>13.6</v>
      </c>
      <c r="G3153" s="1">
        <f>ROUND('Sheet1 (4)'!H3159/100,2)</f>
        <v>-17.11</v>
      </c>
      <c r="H3153" s="1">
        <f>ROUND('Sheet1 (4)'!I3159/100,2)</f>
        <v>3.13</v>
      </c>
      <c r="I3153" s="1">
        <f>ROUND('Sheet1 (4)'!J3159/100,2)</f>
        <v>0.02</v>
      </c>
      <c r="J3153" s="1" t="e">
        <f>ROUND('Sheet1 (4)'!K3159/100,2)</f>
        <v>#VALUE!</v>
      </c>
      <c r="K3153" s="1" t="e">
        <f>ROUND('Sheet1 (4)'!L3159/100,2)</f>
        <v>#VALUE!</v>
      </c>
      <c r="L3153" s="4">
        <f>ROUND(('Sheet1 (4)'!M3159+'Sheet1 (4)'!R3159)/100,2)</f>
        <v>52</v>
      </c>
      <c r="M3153" s="4">
        <f>ROUND(('Sheet1 (4)'!N3159+'Sheet1 (4)'!S3159)/100,2)</f>
        <v>76.52</v>
      </c>
      <c r="N3153" s="4">
        <f>ROUND(('Sheet1 (4)'!O3159+'Sheet1 (4)'!T3159)/100,2)</f>
        <v>-386.49</v>
      </c>
      <c r="O3153" s="4">
        <f>ROUND(('Sheet1 (4)'!P3159+'Sheet1 (4)'!U3159)/100,2)</f>
        <v>-10.53</v>
      </c>
      <c r="P3153" s="4">
        <f>ROUND(('Sheet1 (4)'!Q3159+'Sheet1 (4)'!V3159)/100,2)</f>
        <v>12.84</v>
      </c>
      <c r="Q3153" s="7">
        <f>ROUND('Sheet1 (4)'!W3159/100,2)</f>
        <v>0.01</v>
      </c>
      <c r="R3153" s="7">
        <f>ROUND('Sheet1 (4)'!X3159/100,2)</f>
        <v>0.31</v>
      </c>
      <c r="S3153" s="7">
        <f>ROUND('Sheet1 (4)'!Y3159/100,2)</f>
        <v>0.44</v>
      </c>
      <c r="T3153" s="7">
        <f>ROUND('Sheet1 (4)'!Z3159/100,2)</f>
        <v>-0.1</v>
      </c>
      <c r="U3153" s="7">
        <f>ROUND('Sheet1 (4)'!AA3159/100,2)</f>
        <v>0.41</v>
      </c>
      <c r="V3153" s="1" t="str">
        <f>'Sheet1 (4)'!AB3159&amp;".T"</f>
        <v>6736.T</v>
      </c>
      <c r="W3153">
        <f>ROUND('Sheet1 (4)'!AC3159,2)</f>
        <v>10.029999999999999</v>
      </c>
      <c r="X3153">
        <f>ROUND('Sheet1 (4)'!AD3159,2)</f>
        <v>3.98</v>
      </c>
      <c r="Y3153" t="str">
        <f>_xlfn.XLOOKUP('Sheet1 (4)'!AB3159,'Sheet1 (3)'!B:B,'Sheet1 (3)'!D:D,"",0)</f>
        <v>スタンダード</v>
      </c>
    </row>
    <row r="3154" spans="1:25" x14ac:dyDescent="0.2">
      <c r="A3154">
        <v>3153</v>
      </c>
      <c r="B3154" s="1" t="str">
        <f>_xlfn.XLOOKUP('Sheet1 (4)'!AB3160,'Sheet1 (3)'!B:B,'Sheet1 (3)'!C:C,"",0)</f>
        <v>サンフロンティア不動産</v>
      </c>
      <c r="C3154" s="1" t="str">
        <f>_xlfn.XLOOKUP('Sheet1 (4)'!AB3160,'Sheet1 (3)'!B:B,'Sheet1 (3)'!F:F,"",0)</f>
        <v>不動産業</v>
      </c>
      <c r="D3154" s="1">
        <f>ROUND('Sheet1 (4)'!E3160/100000000,2)</f>
        <v>0.48</v>
      </c>
      <c r="E3154" s="1">
        <f>ROUND('Sheet1 (4)'!F3160/100,2)</f>
        <v>79.13</v>
      </c>
      <c r="F3154" s="1">
        <f>ROUND('Sheet1 (4)'!G3160/100,2)</f>
        <v>121.28</v>
      </c>
      <c r="G3154" s="1">
        <f>ROUND('Sheet1 (4)'!H3160/100,2)</f>
        <v>149.06</v>
      </c>
      <c r="H3154" s="1">
        <f>ROUND('Sheet1 (4)'!I3160/100,2)</f>
        <v>176.02</v>
      </c>
      <c r="I3154" s="1">
        <f>ROUND('Sheet1 (4)'!J3160/100,2)</f>
        <v>212.8</v>
      </c>
      <c r="J3154" s="1" t="e">
        <f>ROUND('Sheet1 (4)'!K3160/100,2)</f>
        <v>#VALUE!</v>
      </c>
      <c r="K3154" s="1" t="e">
        <f>ROUND('Sheet1 (4)'!L3160/100,2)</f>
        <v>#VALUE!</v>
      </c>
      <c r="L3154" s="4">
        <f>ROUND(('Sheet1 (4)'!M3160+'Sheet1 (4)'!R3160)/100,2)</f>
        <v>51.84</v>
      </c>
      <c r="M3154" s="4">
        <f>ROUND(('Sheet1 (4)'!N3160+'Sheet1 (4)'!S3160)/100,2)</f>
        <v>80.569999999999993</v>
      </c>
      <c r="N3154" s="4">
        <f>ROUND(('Sheet1 (4)'!O3160+'Sheet1 (4)'!T3160)/100,2)</f>
        <v>98.63</v>
      </c>
      <c r="O3154" s="4">
        <f>ROUND(('Sheet1 (4)'!P3160+'Sheet1 (4)'!U3160)/100,2)</f>
        <v>-152.57</v>
      </c>
      <c r="P3154" s="4">
        <f>ROUND(('Sheet1 (4)'!Q3160+'Sheet1 (4)'!V3160)/100,2)</f>
        <v>-130.44999999999999</v>
      </c>
      <c r="Q3154" s="7">
        <f>ROUND('Sheet1 (4)'!W3160/100,2)</f>
        <v>0.06</v>
      </c>
      <c r="R3154" s="7">
        <f>ROUND('Sheet1 (4)'!X3160/100,2)</f>
        <v>0.1</v>
      </c>
      <c r="S3154" s="7">
        <f>ROUND('Sheet1 (4)'!Y3160/100,2)</f>
        <v>0.15</v>
      </c>
      <c r="T3154" s="7">
        <f>ROUND('Sheet1 (4)'!Z3160/100,2)</f>
        <v>0.13</v>
      </c>
      <c r="U3154" s="7">
        <f>ROUND('Sheet1 (4)'!AA3160/100,2)</f>
        <v>0.14000000000000001</v>
      </c>
      <c r="V3154" s="1" t="str">
        <f>'Sheet1 (4)'!AB3160&amp;".T"</f>
        <v>8934.T</v>
      </c>
      <c r="W3154">
        <f>ROUND('Sheet1 (4)'!AC3160,2)</f>
        <v>7.72</v>
      </c>
      <c r="X3154">
        <f>ROUND('Sheet1 (4)'!AD3160,2)</f>
        <v>1.06</v>
      </c>
      <c r="Y3154" t="str">
        <f>_xlfn.XLOOKUP('Sheet1 (4)'!AB3160,'Sheet1 (3)'!B:B,'Sheet1 (3)'!D:D,"",0)</f>
        <v>プライム</v>
      </c>
    </row>
    <row r="3155" spans="1:25" x14ac:dyDescent="0.2">
      <c r="A3155">
        <v>3154</v>
      </c>
      <c r="B3155" s="1" t="str">
        <f>_xlfn.XLOOKUP('Sheet1 (4)'!AB3161,'Sheet1 (3)'!B:B,'Sheet1 (3)'!C:C,"",0)</f>
        <v>サンメッセ</v>
      </c>
      <c r="C3155" s="1" t="str">
        <f>_xlfn.XLOOKUP('Sheet1 (4)'!AB3161,'Sheet1 (3)'!B:B,'Sheet1 (3)'!F:F,"",0)</f>
        <v>その他製品</v>
      </c>
      <c r="D3155" s="1">
        <f>ROUND('Sheet1 (4)'!E3161/100000000,2)</f>
        <v>0.15</v>
      </c>
      <c r="E3155" s="1">
        <f>ROUND('Sheet1 (4)'!F3161/100,2)</f>
        <v>2.2000000000000002</v>
      </c>
      <c r="F3155" s="1">
        <f>ROUND('Sheet1 (4)'!G3161/100,2)</f>
        <v>4.6399999999999997</v>
      </c>
      <c r="G3155" s="1">
        <f>ROUND('Sheet1 (4)'!H3161/100,2)</f>
        <v>2.41</v>
      </c>
      <c r="H3155" s="1">
        <f>ROUND('Sheet1 (4)'!I3161/100,2)</f>
        <v>2.58</v>
      </c>
      <c r="I3155" s="1">
        <f>ROUND('Sheet1 (4)'!J3161/100,2)</f>
        <v>1.35</v>
      </c>
      <c r="J3155" s="1" t="e">
        <f>ROUND('Sheet1 (4)'!K3161/100,2)</f>
        <v>#VALUE!</v>
      </c>
      <c r="K3155" s="1" t="e">
        <f>ROUND('Sheet1 (4)'!L3161/100,2)</f>
        <v>#VALUE!</v>
      </c>
      <c r="L3155" s="4">
        <f>ROUND(('Sheet1 (4)'!M3161+'Sheet1 (4)'!R3161)/100,2)</f>
        <v>-2.64</v>
      </c>
      <c r="M3155" s="4">
        <f>ROUND(('Sheet1 (4)'!N3161+'Sheet1 (4)'!S3161)/100,2)</f>
        <v>-6.5</v>
      </c>
      <c r="N3155" s="4">
        <f>ROUND(('Sheet1 (4)'!O3161+'Sheet1 (4)'!T3161)/100,2)</f>
        <v>7.01</v>
      </c>
      <c r="O3155" s="4">
        <f>ROUND(('Sheet1 (4)'!P3161+'Sheet1 (4)'!U3161)/100,2)</f>
        <v>8.44</v>
      </c>
      <c r="P3155" s="4">
        <f>ROUND(('Sheet1 (4)'!Q3161+'Sheet1 (4)'!V3161)/100,2)</f>
        <v>0.95</v>
      </c>
      <c r="Q3155" s="7">
        <f>ROUND('Sheet1 (4)'!W3161/100,2)</f>
        <v>0.03</v>
      </c>
      <c r="R3155" s="7">
        <f>ROUND('Sheet1 (4)'!X3161/100,2)</f>
        <v>0.03</v>
      </c>
      <c r="S3155" s="7">
        <f>ROUND('Sheet1 (4)'!Y3161/100,2)</f>
        <v>0.03</v>
      </c>
      <c r="T3155" s="7">
        <f>ROUND('Sheet1 (4)'!Z3161/100,2)</f>
        <v>0.02</v>
      </c>
      <c r="U3155" s="7">
        <f>ROUND('Sheet1 (4)'!AA3161/100,2)</f>
        <v>0.03</v>
      </c>
      <c r="V3155" s="1" t="str">
        <f>'Sheet1 (4)'!AB3161&amp;".T"</f>
        <v>7883.T</v>
      </c>
      <c r="W3155">
        <f>ROUND('Sheet1 (4)'!AC3161,2)</f>
        <v>15.46</v>
      </c>
      <c r="X3155">
        <f>ROUND('Sheet1 (4)'!AD3161,2)</f>
        <v>0.42</v>
      </c>
      <c r="Y3155" t="str">
        <f>_xlfn.XLOOKUP('Sheet1 (4)'!AB3161,'Sheet1 (3)'!B:B,'Sheet1 (3)'!D:D,"",0)</f>
        <v>スタンダード</v>
      </c>
    </row>
    <row r="3156" spans="1:25" x14ac:dyDescent="0.2">
      <c r="A3156">
        <v>3155</v>
      </c>
      <c r="B3156" s="1" t="str">
        <f>_xlfn.XLOOKUP('Sheet1 (4)'!AB3162,'Sheet1 (3)'!B:B,'Sheet1 (3)'!C:C,"",0)</f>
        <v>Ｓｕｎ　Ａｓｔｅｒｉｓｋ</v>
      </c>
      <c r="C3156" s="1" t="str">
        <f>_xlfn.XLOOKUP('Sheet1 (4)'!AB3162,'Sheet1 (3)'!B:B,'Sheet1 (3)'!F:F,"",0)</f>
        <v>情報・通信業</v>
      </c>
      <c r="D3156" s="1">
        <f>ROUND('Sheet1 (4)'!E3162/100000000,2)</f>
        <v>0.38</v>
      </c>
      <c r="E3156" s="1">
        <f>ROUND('Sheet1 (4)'!F3162/100,2)</f>
        <v>14.11</v>
      </c>
      <c r="F3156" s="1">
        <f>ROUND('Sheet1 (4)'!G3162/100,2)</f>
        <v>8.61</v>
      </c>
      <c r="G3156" s="1">
        <f>ROUND('Sheet1 (4)'!H3162/100,2)</f>
        <v>17.02</v>
      </c>
      <c r="H3156" s="1">
        <f>ROUND('Sheet1 (4)'!I3162/100,2)</f>
        <v>14.45</v>
      </c>
      <c r="I3156" s="1">
        <f>ROUND('Sheet1 (4)'!J3162/100,2)</f>
        <v>14.45</v>
      </c>
      <c r="J3156" s="1">
        <f>ROUND('Sheet1 (4)'!K3162/100,2)</f>
        <v>10</v>
      </c>
      <c r="K3156" s="1">
        <f>ROUND('Sheet1 (4)'!L3162/100,2)</f>
        <v>17</v>
      </c>
      <c r="L3156" s="4">
        <f>ROUND(('Sheet1 (4)'!M3162+'Sheet1 (4)'!R3162)/100,2)</f>
        <v>-2</v>
      </c>
      <c r="M3156" s="4">
        <f>ROUND(('Sheet1 (4)'!N3162+'Sheet1 (4)'!S3162)/100,2)</f>
        <v>-4.8</v>
      </c>
      <c r="N3156" s="4">
        <f>ROUND(('Sheet1 (4)'!O3162+'Sheet1 (4)'!T3162)/100,2)</f>
        <v>15.57</v>
      </c>
      <c r="O3156" s="4">
        <f>ROUND(('Sheet1 (4)'!P3162+'Sheet1 (4)'!U3162)/100,2)</f>
        <v>7.5</v>
      </c>
      <c r="P3156" s="4">
        <f>ROUND(('Sheet1 (4)'!Q3162+'Sheet1 (4)'!V3162)/100,2)</f>
        <v>7.5</v>
      </c>
      <c r="Q3156" s="7">
        <f>ROUND('Sheet1 (4)'!W3162/100,2)</f>
        <v>0.22</v>
      </c>
      <c r="R3156" s="7">
        <f>ROUND('Sheet1 (4)'!X3162/100,2)</f>
        <v>0.11</v>
      </c>
      <c r="S3156" s="7">
        <f>ROUND('Sheet1 (4)'!Y3162/100,2)</f>
        <v>0.18</v>
      </c>
      <c r="T3156" s="7">
        <f>ROUND('Sheet1 (4)'!Z3162/100,2)</f>
        <v>0.1</v>
      </c>
      <c r="U3156" s="7">
        <f>ROUND('Sheet1 (4)'!AA3162/100,2)</f>
        <v>0.1</v>
      </c>
      <c r="V3156" s="1" t="str">
        <f>'Sheet1 (4)'!AB3162&amp;".T"</f>
        <v>4053.T</v>
      </c>
      <c r="W3156">
        <f>ROUND('Sheet1 (4)'!AC3162,2)</f>
        <v>19.239999999999998</v>
      </c>
      <c r="X3156">
        <f>ROUND('Sheet1 (4)'!AD3162,2)</f>
        <v>1.68</v>
      </c>
      <c r="Y3156" t="str">
        <f>_xlfn.XLOOKUP('Sheet1 (4)'!AB3162,'Sheet1 (3)'!B:B,'Sheet1 (3)'!D:D,"",0)</f>
        <v>プライム</v>
      </c>
    </row>
    <row r="3157" spans="1:25" x14ac:dyDescent="0.2">
      <c r="A3157">
        <v>3156</v>
      </c>
      <c r="B3157" s="1" t="str">
        <f>_xlfn.XLOOKUP('Sheet1 (4)'!AB3163,'Sheet1 (3)'!B:B,'Sheet1 (3)'!C:C,"",0)</f>
        <v>サンコール</v>
      </c>
      <c r="C3157" s="1" t="str">
        <f>_xlfn.XLOOKUP('Sheet1 (4)'!AB3163,'Sheet1 (3)'!B:B,'Sheet1 (3)'!F:F,"",0)</f>
        <v>金属製品</v>
      </c>
      <c r="D3157" s="1">
        <f>ROUND('Sheet1 (4)'!E3163/100000000,2)</f>
        <v>0.3</v>
      </c>
      <c r="E3157" s="1">
        <f>ROUND('Sheet1 (4)'!F3163/100,2)</f>
        <v>-12.93</v>
      </c>
      <c r="F3157" s="1">
        <f>ROUND('Sheet1 (4)'!G3163/100,2)</f>
        <v>6.5</v>
      </c>
      <c r="G3157" s="1">
        <f>ROUND('Sheet1 (4)'!H3163/100,2)</f>
        <v>3.05</v>
      </c>
      <c r="H3157" s="1">
        <f>ROUND('Sheet1 (4)'!I3163/100,2)</f>
        <v>-35.42</v>
      </c>
      <c r="I3157" s="1">
        <f>ROUND('Sheet1 (4)'!J3163/100,2)</f>
        <v>34.43</v>
      </c>
      <c r="J3157" s="1" t="e">
        <f>ROUND('Sheet1 (4)'!K3163/100,2)</f>
        <v>#VALUE!</v>
      </c>
      <c r="K3157" s="1" t="e">
        <f>ROUND('Sheet1 (4)'!L3163/100,2)</f>
        <v>#VALUE!</v>
      </c>
      <c r="L3157" s="4">
        <f>ROUND(('Sheet1 (4)'!M3163+'Sheet1 (4)'!R3163)/100,2)</f>
        <v>-13.42</v>
      </c>
      <c r="M3157" s="4">
        <f>ROUND(('Sheet1 (4)'!N3163+'Sheet1 (4)'!S3163)/100,2)</f>
        <v>-16.52</v>
      </c>
      <c r="N3157" s="4">
        <f>ROUND(('Sheet1 (4)'!O3163+'Sheet1 (4)'!T3163)/100,2)</f>
        <v>-32.549999999999997</v>
      </c>
      <c r="O3157" s="4">
        <f>ROUND(('Sheet1 (4)'!P3163+'Sheet1 (4)'!U3163)/100,2)</f>
        <v>-36.42</v>
      </c>
      <c r="P3157" s="4">
        <f>ROUND(('Sheet1 (4)'!Q3163+'Sheet1 (4)'!V3163)/100,2)</f>
        <v>16.55</v>
      </c>
      <c r="Q3157" s="7">
        <f>ROUND('Sheet1 (4)'!W3163/100,2)</f>
        <v>0</v>
      </c>
      <c r="R3157" s="7">
        <f>ROUND('Sheet1 (4)'!X3163/100,2)</f>
        <v>0.02</v>
      </c>
      <c r="S3157" s="7">
        <f>ROUND('Sheet1 (4)'!Y3163/100,2)</f>
        <v>0.01</v>
      </c>
      <c r="T3157" s="7">
        <f>ROUND('Sheet1 (4)'!Z3163/100,2)</f>
        <v>-0.35</v>
      </c>
      <c r="U3157" s="7">
        <f>ROUND('Sheet1 (4)'!AA3163/100,2)</f>
        <v>-0.03</v>
      </c>
      <c r="V3157" s="1" t="str">
        <f>'Sheet1 (4)'!AB3163&amp;".T"</f>
        <v>5985.T</v>
      </c>
      <c r="W3157">
        <f>ROUND('Sheet1 (4)'!AC3163,2)</f>
        <v>9.1300000000000008</v>
      </c>
      <c r="X3157">
        <f>ROUND('Sheet1 (4)'!AD3163,2)</f>
        <v>1.1299999999999999</v>
      </c>
      <c r="Y3157" t="str">
        <f>_xlfn.XLOOKUP('Sheet1 (4)'!AB3163,'Sheet1 (3)'!B:B,'Sheet1 (3)'!D:D,"",0)</f>
        <v>スタンダード</v>
      </c>
    </row>
    <row r="3158" spans="1:25" x14ac:dyDescent="0.2">
      <c r="A3158">
        <v>3157</v>
      </c>
      <c r="B3158" s="1" t="str">
        <f>_xlfn.XLOOKUP('Sheet1 (4)'!AB3164,'Sheet1 (3)'!B:B,'Sheet1 (3)'!C:C,"",0)</f>
        <v>サンデー</v>
      </c>
      <c r="C3158" s="1" t="str">
        <f>_xlfn.XLOOKUP('Sheet1 (4)'!AB3164,'Sheet1 (3)'!B:B,'Sheet1 (3)'!F:F,"",0)</f>
        <v>小売業</v>
      </c>
      <c r="D3158" s="1">
        <f>ROUND('Sheet1 (4)'!E3164/100000000,2)</f>
        <v>0.11</v>
      </c>
      <c r="E3158" s="1" t="e">
        <f>ROUND('Sheet1 (4)'!F3164/100,2)</f>
        <v>#VALUE!</v>
      </c>
      <c r="F3158" s="1" t="e">
        <f>ROUND('Sheet1 (4)'!G3164/100,2)</f>
        <v>#VALUE!</v>
      </c>
      <c r="G3158" s="1" t="e">
        <f>ROUND('Sheet1 (4)'!H3164/100,2)</f>
        <v>#VALUE!</v>
      </c>
      <c r="H3158" s="1" t="e">
        <f>ROUND('Sheet1 (4)'!I3164/100,2)</f>
        <v>#VALUE!</v>
      </c>
      <c r="I3158" s="1">
        <f>ROUND('Sheet1 (4)'!J3164/100,2)</f>
        <v>10.31</v>
      </c>
      <c r="J3158" s="1" t="e">
        <f>ROUND('Sheet1 (4)'!K3164/100,2)</f>
        <v>#VALUE!</v>
      </c>
      <c r="K3158" s="1" t="e">
        <f>ROUND('Sheet1 (4)'!L3164/100,2)</f>
        <v>#VALUE!</v>
      </c>
      <c r="L3158" s="4" t="e">
        <f>ROUND(('Sheet1 (4)'!M3164+'Sheet1 (4)'!R3164)/100,2)</f>
        <v>#VALUE!</v>
      </c>
      <c r="M3158" s="4" t="e">
        <f>ROUND(('Sheet1 (4)'!N3164+'Sheet1 (4)'!S3164)/100,2)</f>
        <v>#VALUE!</v>
      </c>
      <c r="N3158" s="4" t="e">
        <f>ROUND(('Sheet1 (4)'!O3164+'Sheet1 (4)'!T3164)/100,2)</f>
        <v>#VALUE!</v>
      </c>
      <c r="O3158" s="4" t="e">
        <f>ROUND(('Sheet1 (4)'!P3164+'Sheet1 (4)'!U3164)/100,2)</f>
        <v>#VALUE!</v>
      </c>
      <c r="P3158" s="4">
        <f>ROUND(('Sheet1 (4)'!Q3164+'Sheet1 (4)'!V3164)/100,2)</f>
        <v>-9.4</v>
      </c>
      <c r="Q3158" s="7" t="e">
        <f>ROUND('Sheet1 (4)'!W3164/100,2)</f>
        <v>#VALUE!</v>
      </c>
      <c r="R3158" s="7" t="e">
        <f>ROUND('Sheet1 (4)'!X3164/100,2)</f>
        <v>#VALUE!</v>
      </c>
      <c r="S3158" s="7" t="e">
        <f>ROUND('Sheet1 (4)'!Y3164/100,2)</f>
        <v>#VALUE!</v>
      </c>
      <c r="T3158" s="7" t="e">
        <f>ROUND('Sheet1 (4)'!Z3164/100,2)</f>
        <v>#VALUE!</v>
      </c>
      <c r="U3158" s="7">
        <f>ROUND('Sheet1 (4)'!AA3164/100,2)</f>
        <v>0.11</v>
      </c>
      <c r="V3158" s="1" t="str">
        <f>'Sheet1 (4)'!AB3164&amp;".T"</f>
        <v>7450.T</v>
      </c>
      <c r="W3158">
        <f>ROUND('Sheet1 (4)'!AC3164,2)</f>
        <v>13.95</v>
      </c>
      <c r="X3158">
        <f>ROUND('Sheet1 (4)'!AD3164,2)</f>
        <v>1.07</v>
      </c>
      <c r="Y3158" t="str">
        <f>_xlfn.XLOOKUP('Sheet1 (4)'!AB3164,'Sheet1 (3)'!B:B,'Sheet1 (3)'!D:D,"",0)</f>
        <v>スタンダード</v>
      </c>
    </row>
    <row r="3159" spans="1:25" x14ac:dyDescent="0.2">
      <c r="A3159">
        <v>3158</v>
      </c>
      <c r="B3159" s="1" t="str">
        <f>_xlfn.XLOOKUP('Sheet1 (4)'!AB3165,'Sheet1 (3)'!B:B,'Sheet1 (3)'!C:C,"",0)</f>
        <v>サンドラッグ</v>
      </c>
      <c r="C3159" s="1" t="str">
        <f>_xlfn.XLOOKUP('Sheet1 (4)'!AB3165,'Sheet1 (3)'!B:B,'Sheet1 (3)'!F:F,"",0)</f>
        <v>小売業</v>
      </c>
      <c r="D3159" s="1">
        <f>ROUND('Sheet1 (4)'!E3165/100000000,2)</f>
        <v>1.17</v>
      </c>
      <c r="E3159" s="1">
        <f>ROUND('Sheet1 (4)'!F3165/100,2)</f>
        <v>373.46</v>
      </c>
      <c r="F3159" s="1">
        <f>ROUND('Sheet1 (4)'!G3165/100,2)</f>
        <v>340.52</v>
      </c>
      <c r="G3159" s="1">
        <f>ROUND('Sheet1 (4)'!H3165/100,2)</f>
        <v>374.51</v>
      </c>
      <c r="H3159" s="1">
        <f>ROUND('Sheet1 (4)'!I3165/100,2)</f>
        <v>409.97</v>
      </c>
      <c r="I3159" s="1">
        <f>ROUND('Sheet1 (4)'!J3165/100,2)</f>
        <v>444.97</v>
      </c>
      <c r="J3159" s="1">
        <f>ROUND('Sheet1 (4)'!K3165/100,2)</f>
        <v>480.54</v>
      </c>
      <c r="K3159" s="1">
        <f>ROUND('Sheet1 (4)'!L3165/100,2)</f>
        <v>518.87</v>
      </c>
      <c r="L3159" s="4">
        <f>ROUND(('Sheet1 (4)'!M3165+'Sheet1 (4)'!R3165)/100,2)</f>
        <v>138.6</v>
      </c>
      <c r="M3159" s="4">
        <f>ROUND(('Sheet1 (4)'!N3165+'Sheet1 (4)'!S3165)/100,2)</f>
        <v>110.23</v>
      </c>
      <c r="N3159" s="4">
        <f>ROUND(('Sheet1 (4)'!O3165+'Sheet1 (4)'!T3165)/100,2)</f>
        <v>88.68</v>
      </c>
      <c r="O3159" s="4">
        <f>ROUND(('Sheet1 (4)'!P3165+'Sheet1 (4)'!U3165)/100,2)</f>
        <v>-336.62</v>
      </c>
      <c r="P3159" s="4">
        <f>ROUND(('Sheet1 (4)'!Q3165+'Sheet1 (4)'!V3165)/100,2)</f>
        <v>57.91</v>
      </c>
      <c r="Q3159" s="7">
        <f>ROUND('Sheet1 (4)'!W3165/100,2)</f>
        <v>0.13</v>
      </c>
      <c r="R3159" s="7">
        <f>ROUND('Sheet1 (4)'!X3165/100,2)</f>
        <v>0.11</v>
      </c>
      <c r="S3159" s="7">
        <f>ROUND('Sheet1 (4)'!Y3165/100,2)</f>
        <v>0.11</v>
      </c>
      <c r="T3159" s="7">
        <f>ROUND('Sheet1 (4)'!Z3165/100,2)</f>
        <v>0.12</v>
      </c>
      <c r="U3159" s="7">
        <f>ROUND('Sheet1 (4)'!AA3165/100,2)</f>
        <v>0.12</v>
      </c>
      <c r="V3159" s="1" t="str">
        <f>'Sheet1 (4)'!AB3165&amp;".T"</f>
        <v>9989.T</v>
      </c>
      <c r="W3159">
        <f>ROUND('Sheet1 (4)'!AC3165,2)</f>
        <v>15.87</v>
      </c>
      <c r="X3159">
        <f>ROUND('Sheet1 (4)'!AD3165,2)</f>
        <v>1.85</v>
      </c>
      <c r="Y3159" t="str">
        <f>_xlfn.XLOOKUP('Sheet1 (4)'!AB3165,'Sheet1 (3)'!B:B,'Sheet1 (3)'!D:D,"",0)</f>
        <v>プライム</v>
      </c>
    </row>
    <row r="3160" spans="1:25" x14ac:dyDescent="0.2">
      <c r="A3160">
        <v>3159</v>
      </c>
      <c r="B3160" s="1" t="str">
        <f>_xlfn.XLOOKUP('Sheet1 (4)'!AB3166,'Sheet1 (3)'!B:B,'Sheet1 (3)'!C:C,"",0)</f>
        <v>サン・ライフホールディング</v>
      </c>
      <c r="C3160" s="1" t="str">
        <f>_xlfn.XLOOKUP('Sheet1 (4)'!AB3166,'Sheet1 (3)'!B:B,'Sheet1 (3)'!F:F,"",0)</f>
        <v>サービス業</v>
      </c>
      <c r="D3160" s="1">
        <f>ROUND('Sheet1 (4)'!E3166/100000000,2)</f>
        <v>0.06</v>
      </c>
      <c r="E3160" s="1">
        <f>ROUND('Sheet1 (4)'!F3166/100,2)</f>
        <v>0.54</v>
      </c>
      <c r="F3160" s="1">
        <f>ROUND('Sheet1 (4)'!G3166/100,2)</f>
        <v>3.55</v>
      </c>
      <c r="G3160" s="1">
        <f>ROUND('Sheet1 (4)'!H3166/100,2)</f>
        <v>8.64</v>
      </c>
      <c r="H3160" s="1">
        <f>ROUND('Sheet1 (4)'!I3166/100,2)</f>
        <v>12.28</v>
      </c>
      <c r="I3160" s="1">
        <f>ROUND('Sheet1 (4)'!J3166/100,2)</f>
        <v>13.06</v>
      </c>
      <c r="J3160" s="1" t="e">
        <f>ROUND('Sheet1 (4)'!K3166/100,2)</f>
        <v>#VALUE!</v>
      </c>
      <c r="K3160" s="1" t="e">
        <f>ROUND('Sheet1 (4)'!L3166/100,2)</f>
        <v>#VALUE!</v>
      </c>
      <c r="L3160" s="4">
        <f>ROUND(('Sheet1 (4)'!M3166+'Sheet1 (4)'!R3166)/100,2)</f>
        <v>-5.37</v>
      </c>
      <c r="M3160" s="4">
        <f>ROUND(('Sheet1 (4)'!N3166+'Sheet1 (4)'!S3166)/100,2)</f>
        <v>-0.17</v>
      </c>
      <c r="N3160" s="4">
        <f>ROUND(('Sheet1 (4)'!O3166+'Sheet1 (4)'!T3166)/100,2)</f>
        <v>2.13</v>
      </c>
      <c r="O3160" s="4">
        <f>ROUND(('Sheet1 (4)'!P3166+'Sheet1 (4)'!U3166)/100,2)</f>
        <v>18.64</v>
      </c>
      <c r="P3160" s="4">
        <f>ROUND(('Sheet1 (4)'!Q3166+'Sheet1 (4)'!V3166)/100,2)</f>
        <v>2.94</v>
      </c>
      <c r="Q3160" s="7">
        <f>ROUND('Sheet1 (4)'!W3166/100,2)</f>
        <v>0.03</v>
      </c>
      <c r="R3160" s="7">
        <f>ROUND('Sheet1 (4)'!X3166/100,2)</f>
        <v>0.08</v>
      </c>
      <c r="S3160" s="7">
        <f>ROUND('Sheet1 (4)'!Y3166/100,2)</f>
        <v>7.0000000000000007E-2</v>
      </c>
      <c r="T3160" s="7">
        <f>ROUND('Sheet1 (4)'!Z3166/100,2)</f>
        <v>0.2</v>
      </c>
      <c r="U3160" s="7">
        <f>ROUND('Sheet1 (4)'!AA3166/100,2)</f>
        <v>0.13</v>
      </c>
      <c r="V3160" s="1" t="str">
        <f>'Sheet1 (4)'!AB3166&amp;".T"</f>
        <v>7040.T</v>
      </c>
      <c r="W3160">
        <f>ROUND('Sheet1 (4)'!AC3166,2)</f>
        <v>7.02</v>
      </c>
      <c r="X3160">
        <f>ROUND('Sheet1 (4)'!AD3166,2)</f>
        <v>0.87</v>
      </c>
      <c r="Y3160" t="str">
        <f>_xlfn.XLOOKUP('Sheet1 (4)'!AB3166,'Sheet1 (3)'!B:B,'Sheet1 (3)'!D:D,"",0)</f>
        <v>スタンダード</v>
      </c>
    </row>
    <row r="3161" spans="1:25" x14ac:dyDescent="0.2">
      <c r="A3161">
        <v>3160</v>
      </c>
      <c r="B3161" s="1" t="str">
        <f>_xlfn.XLOOKUP('Sheet1 (4)'!AB3167,'Sheet1 (3)'!B:B,'Sheet1 (3)'!C:C,"",0)</f>
        <v>サンネクスタグループ</v>
      </c>
      <c r="C3161" s="1" t="str">
        <f>_xlfn.XLOOKUP('Sheet1 (4)'!AB3167,'Sheet1 (3)'!B:B,'Sheet1 (3)'!F:F,"",0)</f>
        <v>不動産業</v>
      </c>
      <c r="D3161" s="1">
        <f>ROUND('Sheet1 (4)'!E3167/100000000,2)</f>
        <v>0.09</v>
      </c>
      <c r="E3161" s="1">
        <f>ROUND('Sheet1 (4)'!F3167/100,2)</f>
        <v>8.3699999999999992</v>
      </c>
      <c r="F3161" s="1">
        <f>ROUND('Sheet1 (4)'!G3167/100,2)</f>
        <v>8.82</v>
      </c>
      <c r="G3161" s="1">
        <f>ROUND('Sheet1 (4)'!H3167/100,2)</f>
        <v>8.66</v>
      </c>
      <c r="H3161" s="1">
        <f>ROUND('Sheet1 (4)'!I3167/100,2)</f>
        <v>6.54</v>
      </c>
      <c r="I3161" s="1">
        <f>ROUND('Sheet1 (4)'!J3167/100,2)</f>
        <v>7.42</v>
      </c>
      <c r="J3161" s="1" t="e">
        <f>ROUND('Sheet1 (4)'!K3167/100,2)</f>
        <v>#VALUE!</v>
      </c>
      <c r="K3161" s="1" t="e">
        <f>ROUND('Sheet1 (4)'!L3167/100,2)</f>
        <v>#VALUE!</v>
      </c>
      <c r="L3161" s="4">
        <f>ROUND(('Sheet1 (4)'!M3167+'Sheet1 (4)'!R3167)/100,2)</f>
        <v>6.03</v>
      </c>
      <c r="M3161" s="4">
        <f>ROUND(('Sheet1 (4)'!N3167+'Sheet1 (4)'!S3167)/100,2)</f>
        <v>29.6</v>
      </c>
      <c r="N3161" s="4">
        <f>ROUND(('Sheet1 (4)'!O3167+'Sheet1 (4)'!T3167)/100,2)</f>
        <v>-5.5</v>
      </c>
      <c r="O3161" s="4">
        <f>ROUND(('Sheet1 (4)'!P3167+'Sheet1 (4)'!U3167)/100,2)</f>
        <v>29.26</v>
      </c>
      <c r="P3161" s="4">
        <f>ROUND(('Sheet1 (4)'!Q3167+'Sheet1 (4)'!V3167)/100,2)</f>
        <v>-23.24</v>
      </c>
      <c r="Q3161" s="7">
        <f>ROUND('Sheet1 (4)'!W3167/100,2)</f>
        <v>7.0000000000000007E-2</v>
      </c>
      <c r="R3161" s="7">
        <f>ROUND('Sheet1 (4)'!X3167/100,2)</f>
        <v>0.24</v>
      </c>
      <c r="S3161" s="7">
        <f>ROUND('Sheet1 (4)'!Y3167/100,2)</f>
        <v>7.0000000000000007E-2</v>
      </c>
      <c r="T3161" s="7">
        <f>ROUND('Sheet1 (4)'!Z3167/100,2)</f>
        <v>0.23</v>
      </c>
      <c r="U3161" s="7">
        <f>ROUND('Sheet1 (4)'!AA3167/100,2)</f>
        <v>0.03</v>
      </c>
      <c r="V3161" s="1" t="str">
        <f>'Sheet1 (4)'!AB3167&amp;".T"</f>
        <v>8945.T</v>
      </c>
      <c r="W3161">
        <f>ROUND('Sheet1 (4)'!AC3167,2)</f>
        <v>44.21</v>
      </c>
      <c r="X3161">
        <f>ROUND('Sheet1 (4)'!AD3167,2)</f>
        <v>1.25</v>
      </c>
      <c r="Y3161" t="str">
        <f>_xlfn.XLOOKUP('Sheet1 (4)'!AB3167,'Sheet1 (3)'!B:B,'Sheet1 (3)'!D:D,"",0)</f>
        <v>スタンダード</v>
      </c>
    </row>
    <row r="3162" spans="1:25" x14ac:dyDescent="0.2">
      <c r="A3162">
        <v>3161</v>
      </c>
      <c r="B3162" s="1" t="str">
        <f>_xlfn.XLOOKUP('Sheet1 (4)'!AB3168,'Sheet1 (3)'!B:B,'Sheet1 (3)'!C:C,"",0)</f>
        <v>サニーサイドアップグループ</v>
      </c>
      <c r="C3162" s="1" t="str">
        <f>_xlfn.XLOOKUP('Sheet1 (4)'!AB3168,'Sheet1 (3)'!B:B,'Sheet1 (3)'!F:F,"",0)</f>
        <v>サービス業</v>
      </c>
      <c r="D3162" s="1">
        <f>ROUND('Sheet1 (4)'!E3168/100000000,2)</f>
        <v>0.15</v>
      </c>
      <c r="E3162" s="1">
        <f>ROUND('Sheet1 (4)'!F3168/100,2)</f>
        <v>5.19</v>
      </c>
      <c r="F3162" s="1">
        <f>ROUND('Sheet1 (4)'!G3168/100,2)</f>
        <v>7.68</v>
      </c>
      <c r="G3162" s="1">
        <f>ROUND('Sheet1 (4)'!H3168/100,2)</f>
        <v>12.96</v>
      </c>
      <c r="H3162" s="1">
        <f>ROUND('Sheet1 (4)'!I3168/100,2)</f>
        <v>14.6</v>
      </c>
      <c r="I3162" s="1">
        <f>ROUND('Sheet1 (4)'!J3168/100,2)</f>
        <v>15.98</v>
      </c>
      <c r="J3162" s="1" t="e">
        <f>ROUND('Sheet1 (4)'!K3168/100,2)</f>
        <v>#VALUE!</v>
      </c>
      <c r="K3162" s="1" t="e">
        <f>ROUND('Sheet1 (4)'!L3168/100,2)</f>
        <v>#VALUE!</v>
      </c>
      <c r="L3162" s="4">
        <f>ROUND(('Sheet1 (4)'!M3168+'Sheet1 (4)'!R3168)/100,2)</f>
        <v>0.28000000000000003</v>
      </c>
      <c r="M3162" s="4">
        <f>ROUND(('Sheet1 (4)'!N3168+'Sheet1 (4)'!S3168)/100,2)</f>
        <v>9.11</v>
      </c>
      <c r="N3162" s="4">
        <f>ROUND(('Sheet1 (4)'!O3168+'Sheet1 (4)'!T3168)/100,2)</f>
        <v>5.72</v>
      </c>
      <c r="O3162" s="4">
        <f>ROUND(('Sheet1 (4)'!P3168+'Sheet1 (4)'!U3168)/100,2)</f>
        <v>5.35</v>
      </c>
      <c r="P3162" s="4">
        <f>ROUND(('Sheet1 (4)'!Q3168+'Sheet1 (4)'!V3168)/100,2)</f>
        <v>20.57</v>
      </c>
      <c r="Q3162" s="7">
        <f>ROUND('Sheet1 (4)'!W3168/100,2)</f>
        <v>0.14000000000000001</v>
      </c>
      <c r="R3162" s="7">
        <f>ROUND('Sheet1 (4)'!X3168/100,2)</f>
        <v>0.23</v>
      </c>
      <c r="S3162" s="7">
        <f>ROUND('Sheet1 (4)'!Y3168/100,2)</f>
        <v>0.27</v>
      </c>
      <c r="T3162" s="7">
        <f>ROUND('Sheet1 (4)'!Z3168/100,2)</f>
        <v>0.21</v>
      </c>
      <c r="U3162" s="7">
        <f>ROUND('Sheet1 (4)'!AA3168/100,2)</f>
        <v>0.22</v>
      </c>
      <c r="V3162" s="1" t="str">
        <f>'Sheet1 (4)'!AB3168&amp;".T"</f>
        <v>2180.T</v>
      </c>
      <c r="W3162">
        <f>ROUND('Sheet1 (4)'!AC3168,2)</f>
        <v>10.94</v>
      </c>
      <c r="X3162">
        <f>ROUND('Sheet1 (4)'!AD3168,2)</f>
        <v>2.23</v>
      </c>
      <c r="Y3162" t="str">
        <f>_xlfn.XLOOKUP('Sheet1 (4)'!AB3168,'Sheet1 (3)'!B:B,'Sheet1 (3)'!D:D,"",0)</f>
        <v>スタンダード</v>
      </c>
    </row>
    <row r="3163" spans="1:25" x14ac:dyDescent="0.2">
      <c r="A3163">
        <v>3162</v>
      </c>
      <c r="B3163" s="1" t="str">
        <f>_xlfn.XLOOKUP('Sheet1 (4)'!AB3169,'Sheet1 (3)'!B:B,'Sheet1 (3)'!C:C,"",0)</f>
        <v>サントリー食品インターナショナル</v>
      </c>
      <c r="C3163" s="1" t="str">
        <f>_xlfn.XLOOKUP('Sheet1 (4)'!AB3169,'Sheet1 (3)'!B:B,'Sheet1 (3)'!F:F,"",0)</f>
        <v>食料品</v>
      </c>
      <c r="D3163" s="1">
        <f>ROUND('Sheet1 (4)'!E3169/100000000,2)</f>
        <v>3.09</v>
      </c>
      <c r="E3163" s="1">
        <f>ROUND('Sheet1 (4)'!F3169/100,2)</f>
        <v>1269.2</v>
      </c>
      <c r="F3163" s="1">
        <f>ROUND('Sheet1 (4)'!G3169/100,2)</f>
        <v>1337.84</v>
      </c>
      <c r="G3163" s="1">
        <f>ROUND('Sheet1 (4)'!H3169/100,2)</f>
        <v>1457.02</v>
      </c>
      <c r="H3163" s="1">
        <f>ROUND('Sheet1 (4)'!I3169/100,2)</f>
        <v>1699.76</v>
      </c>
      <c r="I3163" s="1">
        <f>ROUND('Sheet1 (4)'!J3169/100,2)</f>
        <v>1699.76</v>
      </c>
      <c r="J3163" s="1">
        <f>ROUND('Sheet1 (4)'!K3169/100,2)</f>
        <v>1570.36</v>
      </c>
      <c r="K3163" s="1">
        <f>ROUND('Sheet1 (4)'!L3169/100,2)</f>
        <v>1708.58</v>
      </c>
      <c r="L3163" s="4">
        <f>ROUND(('Sheet1 (4)'!M3169+'Sheet1 (4)'!R3169)/100,2)</f>
        <v>1013.13</v>
      </c>
      <c r="M3163" s="4">
        <f>ROUND(('Sheet1 (4)'!N3169+'Sheet1 (4)'!S3169)/100,2)</f>
        <v>1081.1400000000001</v>
      </c>
      <c r="N3163" s="4">
        <f>ROUND(('Sheet1 (4)'!O3169+'Sheet1 (4)'!T3169)/100,2)</f>
        <v>804.94</v>
      </c>
      <c r="O3163" s="4">
        <f>ROUND(('Sheet1 (4)'!P3169+'Sheet1 (4)'!U3169)/100,2)</f>
        <v>924.33</v>
      </c>
      <c r="P3163" s="4">
        <f>ROUND(('Sheet1 (4)'!Q3169+'Sheet1 (4)'!V3169)/100,2)</f>
        <v>924.33</v>
      </c>
      <c r="Q3163" s="7">
        <f>ROUND('Sheet1 (4)'!W3169/100,2)</f>
        <v>0.09</v>
      </c>
      <c r="R3163" s="7">
        <f>ROUND('Sheet1 (4)'!X3169/100,2)</f>
        <v>0.1</v>
      </c>
      <c r="S3163" s="7">
        <f>ROUND('Sheet1 (4)'!Y3169/100,2)</f>
        <v>0.09</v>
      </c>
      <c r="T3163" s="7">
        <f>ROUND('Sheet1 (4)'!Z3169/100,2)</f>
        <v>0.09</v>
      </c>
      <c r="U3163" s="7">
        <f>ROUND('Sheet1 (4)'!AA3169/100,2)</f>
        <v>0.09</v>
      </c>
      <c r="V3163" s="1" t="str">
        <f>'Sheet1 (4)'!AB3169&amp;".T"</f>
        <v>2587.T</v>
      </c>
      <c r="W3163">
        <f>ROUND('Sheet1 (4)'!AC3169,2)</f>
        <v>16.829999999999998</v>
      </c>
      <c r="X3163">
        <f>ROUND('Sheet1 (4)'!AD3169,2)</f>
        <v>1.22</v>
      </c>
      <c r="Y3163" t="str">
        <f>_xlfn.XLOOKUP('Sheet1 (4)'!AB3169,'Sheet1 (3)'!B:B,'Sheet1 (3)'!D:D,"",0)</f>
        <v>プライム</v>
      </c>
    </row>
    <row r="3164" spans="1:25" x14ac:dyDescent="0.2">
      <c r="A3164">
        <v>3163</v>
      </c>
      <c r="B3164" s="1" t="str">
        <f>_xlfn.XLOOKUP('Sheet1 (4)'!AB3170,'Sheet1 (3)'!B:B,'Sheet1 (3)'!C:C,"",0)</f>
        <v>サンワテクノス</v>
      </c>
      <c r="C3164" s="1" t="str">
        <f>_xlfn.XLOOKUP('Sheet1 (4)'!AB3170,'Sheet1 (3)'!B:B,'Sheet1 (3)'!F:F,"",0)</f>
        <v>卸売業</v>
      </c>
      <c r="D3164" s="1">
        <f>ROUND('Sheet1 (4)'!E3170/100000000,2)</f>
        <v>0.15</v>
      </c>
      <c r="E3164" s="1">
        <f>ROUND('Sheet1 (4)'!F3170/100,2)</f>
        <v>21.53</v>
      </c>
      <c r="F3164" s="1">
        <f>ROUND('Sheet1 (4)'!G3170/100,2)</f>
        <v>48.05</v>
      </c>
      <c r="G3164" s="1">
        <f>ROUND('Sheet1 (4)'!H3170/100,2)</f>
        <v>76.31</v>
      </c>
      <c r="H3164" s="1">
        <f>ROUND('Sheet1 (4)'!I3170/100,2)</f>
        <v>62.16</v>
      </c>
      <c r="I3164" s="1">
        <f>ROUND('Sheet1 (4)'!J3170/100,2)</f>
        <v>35.090000000000003</v>
      </c>
      <c r="J3164" s="1" t="e">
        <f>ROUND('Sheet1 (4)'!K3170/100,2)</f>
        <v>#VALUE!</v>
      </c>
      <c r="K3164" s="1" t="e">
        <f>ROUND('Sheet1 (4)'!L3170/100,2)</f>
        <v>#VALUE!</v>
      </c>
      <c r="L3164" s="4">
        <f>ROUND(('Sheet1 (4)'!M3170+'Sheet1 (4)'!R3170)/100,2)</f>
        <v>14.48</v>
      </c>
      <c r="M3164" s="4">
        <f>ROUND(('Sheet1 (4)'!N3170+'Sheet1 (4)'!S3170)/100,2)</f>
        <v>10.36</v>
      </c>
      <c r="N3164" s="4">
        <f>ROUND(('Sheet1 (4)'!O3170+'Sheet1 (4)'!T3170)/100,2)</f>
        <v>-12.76</v>
      </c>
      <c r="O3164" s="4">
        <f>ROUND(('Sheet1 (4)'!P3170+'Sheet1 (4)'!U3170)/100,2)</f>
        <v>51.09</v>
      </c>
      <c r="P3164" s="4">
        <f>ROUND(('Sheet1 (4)'!Q3170+'Sheet1 (4)'!V3170)/100,2)</f>
        <v>87.06</v>
      </c>
      <c r="Q3164" s="7">
        <f>ROUND('Sheet1 (4)'!W3170/100,2)</f>
        <v>0.05</v>
      </c>
      <c r="R3164" s="7">
        <f>ROUND('Sheet1 (4)'!X3170/100,2)</f>
        <v>0.1</v>
      </c>
      <c r="S3164" s="7">
        <f>ROUND('Sheet1 (4)'!Y3170/100,2)</f>
        <v>0.13</v>
      </c>
      <c r="T3164" s="7">
        <f>ROUND('Sheet1 (4)'!Z3170/100,2)</f>
        <v>0.11</v>
      </c>
      <c r="U3164" s="7">
        <f>ROUND('Sheet1 (4)'!AA3170/100,2)</f>
        <v>0.05</v>
      </c>
      <c r="V3164" s="1" t="str">
        <f>'Sheet1 (4)'!AB3170&amp;".T"</f>
        <v>8137.T</v>
      </c>
      <c r="W3164">
        <f>ROUND('Sheet1 (4)'!AC3170,2)</f>
        <v>17.89</v>
      </c>
      <c r="X3164">
        <f>ROUND('Sheet1 (4)'!AD3170,2)</f>
        <v>0.88</v>
      </c>
      <c r="Y3164" t="str">
        <f>_xlfn.XLOOKUP('Sheet1 (4)'!AB3170,'Sheet1 (3)'!B:B,'Sheet1 (3)'!D:D,"",0)</f>
        <v>プライム</v>
      </c>
    </row>
    <row r="3165" spans="1:25" x14ac:dyDescent="0.2">
      <c r="A3165">
        <v>3164</v>
      </c>
      <c r="B3165" s="1" t="str">
        <f>_xlfn.XLOOKUP('Sheet1 (4)'!AB3171,'Sheet1 (3)'!B:B,'Sheet1 (3)'!C:C,"",0)</f>
        <v>サンウェルズ</v>
      </c>
      <c r="C3165" s="1" t="str">
        <f>_xlfn.XLOOKUP('Sheet1 (4)'!AB3171,'Sheet1 (3)'!B:B,'Sheet1 (3)'!F:F,"",0)</f>
        <v>サービス業</v>
      </c>
      <c r="D3165" s="1">
        <f>ROUND('Sheet1 (4)'!E3171/100000000,2)</f>
        <v>0.32</v>
      </c>
      <c r="E3165" s="1">
        <f>ROUND('Sheet1 (4)'!F3171/100,2)</f>
        <v>3.22</v>
      </c>
      <c r="F3165" s="1">
        <f>ROUND('Sheet1 (4)'!G3171/100,2)</f>
        <v>2.4500000000000002</v>
      </c>
      <c r="G3165" s="1">
        <f>ROUND('Sheet1 (4)'!H3171/100,2)</f>
        <v>9.5399999999999991</v>
      </c>
      <c r="H3165" s="1">
        <f>ROUND('Sheet1 (4)'!I3171/100,2)</f>
        <v>22.38</v>
      </c>
      <c r="I3165" s="1">
        <f>ROUND('Sheet1 (4)'!J3171/100,2)</f>
        <v>11.15</v>
      </c>
      <c r="J3165" s="1">
        <f>ROUND('Sheet1 (4)'!K3171/100,2)</f>
        <v>-4.5</v>
      </c>
      <c r="K3165" s="1">
        <f>ROUND('Sheet1 (4)'!L3171/100,2)</f>
        <v>13</v>
      </c>
      <c r="L3165" s="4" t="e">
        <f>ROUND(('Sheet1 (4)'!M3171+'Sheet1 (4)'!R3171)/100,2)</f>
        <v>#VALUE!</v>
      </c>
      <c r="M3165" s="4">
        <f>ROUND(('Sheet1 (4)'!N3171+'Sheet1 (4)'!S3171)/100,2)</f>
        <v>-2.5499999999999998</v>
      </c>
      <c r="N3165" s="4">
        <f>ROUND(('Sheet1 (4)'!O3171+'Sheet1 (4)'!T3171)/100,2)</f>
        <v>-9.01</v>
      </c>
      <c r="O3165" s="4">
        <f>ROUND(('Sheet1 (4)'!P3171+'Sheet1 (4)'!U3171)/100,2)</f>
        <v>-31.05</v>
      </c>
      <c r="P3165" s="4">
        <f>ROUND(('Sheet1 (4)'!Q3171+'Sheet1 (4)'!V3171)/100,2)</f>
        <v>-25.13</v>
      </c>
      <c r="Q3165" s="7">
        <f>ROUND('Sheet1 (4)'!W3171/100,2)</f>
        <v>0.41</v>
      </c>
      <c r="R3165" s="7">
        <f>ROUND('Sheet1 (4)'!X3171/100,2)</f>
        <v>0.02</v>
      </c>
      <c r="S3165" s="7">
        <f>ROUND('Sheet1 (4)'!Y3171/100,2)</f>
        <v>0.12</v>
      </c>
      <c r="T3165" s="7">
        <f>ROUND('Sheet1 (4)'!Z3171/100,2)</f>
        <v>0.16</v>
      </c>
      <c r="U3165" s="7">
        <f>ROUND('Sheet1 (4)'!AA3171/100,2)</f>
        <v>-0.13</v>
      </c>
      <c r="V3165" s="1" t="str">
        <f>'Sheet1 (4)'!AB3171&amp;".T"</f>
        <v>9229.T</v>
      </c>
      <c r="W3165" t="e">
        <f>ROUND('Sheet1 (4)'!AC3171,2)</f>
        <v>#VALUE!</v>
      </c>
      <c r="X3165">
        <f>ROUND('Sheet1 (4)'!AD3171,2)</f>
        <v>2.0299999999999998</v>
      </c>
      <c r="Y3165" t="str">
        <f>_xlfn.XLOOKUP('Sheet1 (4)'!AB3171,'Sheet1 (3)'!B:B,'Sheet1 (3)'!D:D,"",0)</f>
        <v>プライム</v>
      </c>
    </row>
    <row r="3166" spans="1:25" x14ac:dyDescent="0.2">
      <c r="A3166">
        <v>3165</v>
      </c>
      <c r="B3166" s="1" t="str">
        <f>_xlfn.XLOOKUP('Sheet1 (4)'!AB3172,'Sheet1 (3)'!B:B,'Sheet1 (3)'!C:C,"",0)</f>
        <v>スーパーツール</v>
      </c>
      <c r="C3166" s="1" t="str">
        <f>_xlfn.XLOOKUP('Sheet1 (4)'!AB3172,'Sheet1 (3)'!B:B,'Sheet1 (3)'!F:F,"",0)</f>
        <v>金属製品</v>
      </c>
      <c r="D3166" s="1">
        <f>ROUND('Sheet1 (4)'!E3172/100000000,2)</f>
        <v>0.02</v>
      </c>
      <c r="E3166" s="1">
        <f>ROUND('Sheet1 (4)'!F3172/100,2)</f>
        <v>5.6</v>
      </c>
      <c r="F3166" s="1">
        <f>ROUND('Sheet1 (4)'!G3172/100,2)</f>
        <v>6.91</v>
      </c>
      <c r="G3166" s="1">
        <f>ROUND('Sheet1 (4)'!H3172/100,2)</f>
        <v>5.23</v>
      </c>
      <c r="H3166" s="1">
        <f>ROUND('Sheet1 (4)'!I3172/100,2)</f>
        <v>4.29</v>
      </c>
      <c r="I3166" s="1">
        <f>ROUND('Sheet1 (4)'!J3172/100,2)</f>
        <v>3.77</v>
      </c>
      <c r="J3166" s="1" t="e">
        <f>ROUND('Sheet1 (4)'!K3172/100,2)</f>
        <v>#VALUE!</v>
      </c>
      <c r="K3166" s="1" t="e">
        <f>ROUND('Sheet1 (4)'!L3172/100,2)</f>
        <v>#VALUE!</v>
      </c>
      <c r="L3166" s="4">
        <f>ROUND(('Sheet1 (4)'!M3172+'Sheet1 (4)'!R3172)/100,2)</f>
        <v>-9.11</v>
      </c>
      <c r="M3166" s="4">
        <f>ROUND(('Sheet1 (4)'!N3172+'Sheet1 (4)'!S3172)/100,2)</f>
        <v>13.38</v>
      </c>
      <c r="N3166" s="4">
        <f>ROUND(('Sheet1 (4)'!O3172+'Sheet1 (4)'!T3172)/100,2)</f>
        <v>-6.42</v>
      </c>
      <c r="O3166" s="4">
        <f>ROUND(('Sheet1 (4)'!P3172+'Sheet1 (4)'!U3172)/100,2)</f>
        <v>4.8</v>
      </c>
      <c r="P3166" s="4">
        <f>ROUND(('Sheet1 (4)'!Q3172+'Sheet1 (4)'!V3172)/100,2)</f>
        <v>-12.22</v>
      </c>
      <c r="Q3166" s="7">
        <f>ROUND('Sheet1 (4)'!W3172/100,2)</f>
        <v>0.04</v>
      </c>
      <c r="R3166" s="7">
        <f>ROUND('Sheet1 (4)'!X3172/100,2)</f>
        <v>0.04</v>
      </c>
      <c r="S3166" s="7">
        <f>ROUND('Sheet1 (4)'!Y3172/100,2)</f>
        <v>0.04</v>
      </c>
      <c r="T3166" s="7">
        <f>ROUND('Sheet1 (4)'!Z3172/100,2)</f>
        <v>0.03</v>
      </c>
      <c r="U3166" s="7">
        <f>ROUND('Sheet1 (4)'!AA3172/100,2)</f>
        <v>-0.02</v>
      </c>
      <c r="V3166" s="1" t="str">
        <f>'Sheet1 (4)'!AB3172&amp;".T"</f>
        <v>5990.T</v>
      </c>
      <c r="W3166" t="e">
        <f>ROUND('Sheet1 (4)'!AC3172,2)</f>
        <v>#VALUE!</v>
      </c>
      <c r="X3166" t="e">
        <f>ROUND('Sheet1 (4)'!AD3172,2)</f>
        <v>#VALUE!</v>
      </c>
      <c r="Y3166" t="str">
        <f>_xlfn.XLOOKUP('Sheet1 (4)'!AB3172,'Sheet1 (3)'!B:B,'Sheet1 (3)'!D:D,"",0)</f>
        <v>スタンダード</v>
      </c>
    </row>
    <row r="3167" spans="1:25" x14ac:dyDescent="0.2">
      <c r="A3167">
        <v>3166</v>
      </c>
      <c r="B3167" s="1" t="str">
        <f>_xlfn.XLOOKUP('Sheet1 (4)'!AB3173,'Sheet1 (3)'!B:B,'Sheet1 (3)'!C:C,"",0)</f>
        <v>スーパーバリュー</v>
      </c>
      <c r="C3167" s="1" t="str">
        <f>_xlfn.XLOOKUP('Sheet1 (4)'!AB3173,'Sheet1 (3)'!B:B,'Sheet1 (3)'!F:F,"",0)</f>
        <v>小売業</v>
      </c>
      <c r="D3167" s="1">
        <f>ROUND('Sheet1 (4)'!E3173/100000000,2)</f>
        <v>0.13</v>
      </c>
      <c r="E3167" s="1" t="e">
        <f>ROUND('Sheet1 (4)'!F3173/100,2)</f>
        <v>#VALUE!</v>
      </c>
      <c r="F3167" s="1" t="e">
        <f>ROUND('Sheet1 (4)'!G3173/100,2)</f>
        <v>#VALUE!</v>
      </c>
      <c r="G3167" s="1" t="e">
        <f>ROUND('Sheet1 (4)'!H3173/100,2)</f>
        <v>#VALUE!</v>
      </c>
      <c r="H3167" s="1" t="e">
        <f>ROUND('Sheet1 (4)'!I3173/100,2)</f>
        <v>#VALUE!</v>
      </c>
      <c r="I3167" s="1">
        <f>ROUND('Sheet1 (4)'!J3173/100,2)</f>
        <v>11.23</v>
      </c>
      <c r="J3167" s="1" t="e">
        <f>ROUND('Sheet1 (4)'!K3173/100,2)</f>
        <v>#VALUE!</v>
      </c>
      <c r="K3167" s="1" t="e">
        <f>ROUND('Sheet1 (4)'!L3173/100,2)</f>
        <v>#VALUE!</v>
      </c>
      <c r="L3167" s="4" t="e">
        <f>ROUND(('Sheet1 (4)'!M3173+'Sheet1 (4)'!R3173)/100,2)</f>
        <v>#VALUE!</v>
      </c>
      <c r="M3167" s="4" t="e">
        <f>ROUND(('Sheet1 (4)'!N3173+'Sheet1 (4)'!S3173)/100,2)</f>
        <v>#VALUE!</v>
      </c>
      <c r="N3167" s="4" t="e">
        <f>ROUND(('Sheet1 (4)'!O3173+'Sheet1 (4)'!T3173)/100,2)</f>
        <v>#VALUE!</v>
      </c>
      <c r="O3167" s="4" t="e">
        <f>ROUND(('Sheet1 (4)'!P3173+'Sheet1 (4)'!U3173)/100,2)</f>
        <v>#VALUE!</v>
      </c>
      <c r="P3167" s="4">
        <f>ROUND(('Sheet1 (4)'!Q3173+'Sheet1 (4)'!V3173)/100,2)</f>
        <v>-8.5399999999999991</v>
      </c>
      <c r="Q3167" s="7" t="e">
        <f>ROUND('Sheet1 (4)'!W3173/100,2)</f>
        <v>#VALUE!</v>
      </c>
      <c r="R3167" s="7" t="e">
        <f>ROUND('Sheet1 (4)'!X3173/100,2)</f>
        <v>#VALUE!</v>
      </c>
      <c r="S3167" s="7" t="e">
        <f>ROUND('Sheet1 (4)'!Y3173/100,2)</f>
        <v>#VALUE!</v>
      </c>
      <c r="T3167" s="7" t="e">
        <f>ROUND('Sheet1 (4)'!Z3173/100,2)</f>
        <v>#VALUE!</v>
      </c>
      <c r="U3167" s="7">
        <f>ROUND('Sheet1 (4)'!AA3173/100,2)</f>
        <v>0.12</v>
      </c>
      <c r="V3167" s="1" t="str">
        <f>'Sheet1 (4)'!AB3173&amp;".T"</f>
        <v>3094.T</v>
      </c>
      <c r="W3167">
        <f>ROUND('Sheet1 (4)'!AC3173,2)</f>
        <v>10.76</v>
      </c>
      <c r="X3167">
        <f>ROUND('Sheet1 (4)'!AD3173,2)</f>
        <v>1.21</v>
      </c>
      <c r="Y3167" t="str">
        <f>_xlfn.XLOOKUP('Sheet1 (4)'!AB3173,'Sheet1 (3)'!B:B,'Sheet1 (3)'!D:D,"",0)</f>
        <v>スタンダード</v>
      </c>
    </row>
    <row r="3168" spans="1:25" x14ac:dyDescent="0.2">
      <c r="A3168">
        <v>3167</v>
      </c>
      <c r="B3168" s="1" t="str">
        <f>_xlfn.XLOOKUP('Sheet1 (4)'!AB3174,'Sheet1 (3)'!B:B,'Sheet1 (3)'!C:C,"",0)</f>
        <v>スーパーバッグ</v>
      </c>
      <c r="C3168" s="1" t="str">
        <f>_xlfn.XLOOKUP('Sheet1 (4)'!AB3174,'Sheet1 (3)'!B:B,'Sheet1 (3)'!F:F,"",0)</f>
        <v>パルプ・紙</v>
      </c>
      <c r="D3168" s="1">
        <f>ROUND('Sheet1 (4)'!E3174/100000000,2)</f>
        <v>0.01</v>
      </c>
      <c r="E3168" s="1">
        <f>ROUND('Sheet1 (4)'!F3174/100,2)</f>
        <v>-1.37</v>
      </c>
      <c r="F3168" s="1">
        <f>ROUND('Sheet1 (4)'!G3174/100,2)</f>
        <v>-4.93</v>
      </c>
      <c r="G3168" s="1">
        <f>ROUND('Sheet1 (4)'!H3174/100,2)</f>
        <v>4.5199999999999996</v>
      </c>
      <c r="H3168" s="1">
        <f>ROUND('Sheet1 (4)'!I3174/100,2)</f>
        <v>10.35</v>
      </c>
      <c r="I3168" s="1">
        <f>ROUND('Sheet1 (4)'!J3174/100,2)</f>
        <v>9.0299999999999994</v>
      </c>
      <c r="J3168" s="1" t="e">
        <f>ROUND('Sheet1 (4)'!K3174/100,2)</f>
        <v>#VALUE!</v>
      </c>
      <c r="K3168" s="1" t="e">
        <f>ROUND('Sheet1 (4)'!L3174/100,2)</f>
        <v>#VALUE!</v>
      </c>
      <c r="L3168" s="4">
        <f>ROUND(('Sheet1 (4)'!M3174+'Sheet1 (4)'!R3174)/100,2)</f>
        <v>-0.99</v>
      </c>
      <c r="M3168" s="4">
        <f>ROUND(('Sheet1 (4)'!N3174+'Sheet1 (4)'!S3174)/100,2)</f>
        <v>12.05</v>
      </c>
      <c r="N3168" s="4">
        <f>ROUND(('Sheet1 (4)'!O3174+'Sheet1 (4)'!T3174)/100,2)</f>
        <v>0.9</v>
      </c>
      <c r="O3168" s="4">
        <f>ROUND(('Sheet1 (4)'!P3174+'Sheet1 (4)'!U3174)/100,2)</f>
        <v>7.15</v>
      </c>
      <c r="P3168" s="4">
        <f>ROUND(('Sheet1 (4)'!Q3174+'Sheet1 (4)'!V3174)/100,2)</f>
        <v>10.4</v>
      </c>
      <c r="Q3168" s="7">
        <f>ROUND('Sheet1 (4)'!W3174/100,2)</f>
        <v>-0.12</v>
      </c>
      <c r="R3168" s="7">
        <f>ROUND('Sheet1 (4)'!X3174/100,2)</f>
        <v>-0.26</v>
      </c>
      <c r="S3168" s="7">
        <f>ROUND('Sheet1 (4)'!Y3174/100,2)</f>
        <v>0.17</v>
      </c>
      <c r="T3168" s="7">
        <f>ROUND('Sheet1 (4)'!Z3174/100,2)</f>
        <v>0.24</v>
      </c>
      <c r="U3168" s="7">
        <f>ROUND('Sheet1 (4)'!AA3174/100,2)</f>
        <v>0.22</v>
      </c>
      <c r="V3168" s="1" t="str">
        <f>'Sheet1 (4)'!AB3174&amp;".T"</f>
        <v>3945.T</v>
      </c>
      <c r="W3168">
        <f>ROUND('Sheet1 (4)'!AC3174,2)</f>
        <v>4.42</v>
      </c>
      <c r="X3168">
        <f>ROUND('Sheet1 (4)'!AD3174,2)</f>
        <v>0.87</v>
      </c>
      <c r="Y3168" t="str">
        <f>_xlfn.XLOOKUP('Sheet1 (4)'!AB3174,'Sheet1 (3)'!B:B,'Sheet1 (3)'!D:D,"",0)</f>
        <v>スタンダード</v>
      </c>
    </row>
    <row r="3169" spans="1:25" x14ac:dyDescent="0.2">
      <c r="A3169">
        <v>3168</v>
      </c>
      <c r="B3169" s="1" t="str">
        <f>_xlfn.XLOOKUP('Sheet1 (4)'!AB3175,'Sheet1 (3)'!B:B,'Sheet1 (3)'!C:C,"",0)</f>
        <v>サポート</v>
      </c>
      <c r="C3169" s="1" t="str">
        <f>_xlfn.XLOOKUP('Sheet1 (4)'!AB3175,'Sheet1 (3)'!B:B,'Sheet1 (3)'!F:F,"",0)</f>
        <v>サービス業</v>
      </c>
      <c r="D3169" s="1">
        <f>ROUND('Sheet1 (4)'!E3175/100000000,2)</f>
        <v>0.02</v>
      </c>
      <c r="E3169" s="1" t="e">
        <f>ROUND('Sheet1 (4)'!F3175/100,2)</f>
        <v>#VALUE!</v>
      </c>
      <c r="F3169" s="1">
        <f>ROUND('Sheet1 (4)'!G3175/100,2)</f>
        <v>0.52</v>
      </c>
      <c r="G3169" s="1">
        <f>ROUND('Sheet1 (4)'!H3175/100,2)</f>
        <v>2.23</v>
      </c>
      <c r="H3169" s="1">
        <f>ROUND('Sheet1 (4)'!I3175/100,2)</f>
        <v>3.83</v>
      </c>
      <c r="I3169" s="1">
        <f>ROUND('Sheet1 (4)'!J3175/100,2)</f>
        <v>3.83</v>
      </c>
      <c r="J3169" s="1" t="e">
        <f>ROUND('Sheet1 (4)'!K3175/100,2)</f>
        <v>#VALUE!</v>
      </c>
      <c r="K3169" s="1" t="e">
        <f>ROUND('Sheet1 (4)'!L3175/100,2)</f>
        <v>#VALUE!</v>
      </c>
      <c r="L3169" s="4" t="e">
        <f>ROUND(('Sheet1 (4)'!M3175+'Sheet1 (4)'!R3175)/100,2)</f>
        <v>#VALUE!</v>
      </c>
      <c r="M3169" s="4" t="e">
        <f>ROUND(('Sheet1 (4)'!N3175+'Sheet1 (4)'!S3175)/100,2)</f>
        <v>#VALUE!</v>
      </c>
      <c r="N3169" s="4" t="e">
        <f>ROUND(('Sheet1 (4)'!O3175+'Sheet1 (4)'!T3175)/100,2)</f>
        <v>#VALUE!</v>
      </c>
      <c r="O3169" s="4">
        <f>ROUND(('Sheet1 (4)'!P3175+'Sheet1 (4)'!U3175)/100,2)</f>
        <v>0.56999999999999995</v>
      </c>
      <c r="P3169" s="4">
        <f>ROUND(('Sheet1 (4)'!Q3175+'Sheet1 (4)'!V3175)/100,2)</f>
        <v>0.56999999999999995</v>
      </c>
      <c r="Q3169" s="7" t="e">
        <f>ROUND('Sheet1 (4)'!W3175/100,2)</f>
        <v>#VALUE!</v>
      </c>
      <c r="R3169" s="7" t="e">
        <f>ROUND('Sheet1 (4)'!X3175/100,2)</f>
        <v>#VALUE!</v>
      </c>
      <c r="S3169" s="7">
        <f>ROUND('Sheet1 (4)'!Y3175/100,2)</f>
        <v>0.42</v>
      </c>
      <c r="T3169" s="7">
        <f>ROUND('Sheet1 (4)'!Z3175/100,2)</f>
        <v>0.49</v>
      </c>
      <c r="U3169" s="7">
        <f>ROUND('Sheet1 (4)'!AA3175/100,2)</f>
        <v>0.49</v>
      </c>
      <c r="V3169" s="1" t="str">
        <f>'Sheet1 (4)'!AB3175&amp;".T"</f>
        <v>217A.T</v>
      </c>
      <c r="W3169">
        <f>ROUND('Sheet1 (4)'!AC3175,2)</f>
        <v>4.6500000000000004</v>
      </c>
      <c r="X3169" t="e">
        <f>ROUND('Sheet1 (4)'!AD3175,2)</f>
        <v>#VALUE!</v>
      </c>
      <c r="Y3169" t="str">
        <f>_xlfn.XLOOKUP('Sheet1 (4)'!AB3175,'Sheet1 (3)'!B:B,'Sheet1 (3)'!D:D,"",0)</f>
        <v>PRO Market</v>
      </c>
    </row>
    <row r="3170" spans="1:25" x14ac:dyDescent="0.2">
      <c r="A3170">
        <v>3169</v>
      </c>
      <c r="B3170" s="1" t="str">
        <f>_xlfn.XLOOKUP('Sheet1 (4)'!AB3176,'Sheet1 (3)'!B:B,'Sheet1 (3)'!C:C,"",0)</f>
        <v>すららネット</v>
      </c>
      <c r="C3170" s="1" t="str">
        <f>_xlfn.XLOOKUP('Sheet1 (4)'!AB3176,'Sheet1 (3)'!B:B,'Sheet1 (3)'!F:F,"",0)</f>
        <v>情報・通信業</v>
      </c>
      <c r="D3170" s="1">
        <f>ROUND('Sheet1 (4)'!E3176/100000000,2)</f>
        <v>0.06</v>
      </c>
      <c r="E3170" s="1" t="e">
        <f>ROUND('Sheet1 (4)'!F3176/100,2)</f>
        <v>#VALUE!</v>
      </c>
      <c r="F3170" s="1">
        <f>ROUND('Sheet1 (4)'!G3176/100,2)</f>
        <v>4.76</v>
      </c>
      <c r="G3170" s="1">
        <f>ROUND('Sheet1 (4)'!H3176/100,2)</f>
        <v>3.87</v>
      </c>
      <c r="H3170" s="1">
        <f>ROUND('Sheet1 (4)'!I3176/100,2)</f>
        <v>2.11</v>
      </c>
      <c r="I3170" s="1">
        <f>ROUND('Sheet1 (4)'!J3176/100,2)</f>
        <v>2.11</v>
      </c>
      <c r="J3170" s="1" t="e">
        <f>ROUND('Sheet1 (4)'!K3176/100,2)</f>
        <v>#VALUE!</v>
      </c>
      <c r="K3170" s="1" t="e">
        <f>ROUND('Sheet1 (4)'!L3176/100,2)</f>
        <v>#VALUE!</v>
      </c>
      <c r="L3170" s="4" t="e">
        <f>ROUND(('Sheet1 (4)'!M3176+'Sheet1 (4)'!R3176)/100,2)</f>
        <v>#VALUE!</v>
      </c>
      <c r="M3170" s="4">
        <f>ROUND(('Sheet1 (4)'!N3176+'Sheet1 (4)'!S3176)/100,2)</f>
        <v>0.39</v>
      </c>
      <c r="N3170" s="4">
        <f>ROUND(('Sheet1 (4)'!O3176+'Sheet1 (4)'!T3176)/100,2)</f>
        <v>0.42</v>
      </c>
      <c r="O3170" s="4">
        <f>ROUND(('Sheet1 (4)'!P3176+'Sheet1 (4)'!U3176)/100,2)</f>
        <v>-0.42</v>
      </c>
      <c r="P3170" s="4">
        <f>ROUND(('Sheet1 (4)'!Q3176+'Sheet1 (4)'!V3176)/100,2)</f>
        <v>-0.42</v>
      </c>
      <c r="Q3170" s="7" t="e">
        <f>ROUND('Sheet1 (4)'!W3176/100,2)</f>
        <v>#VALUE!</v>
      </c>
      <c r="R3170" s="7" t="e">
        <f>ROUND('Sheet1 (4)'!X3176/100,2)</f>
        <v>#VALUE!</v>
      </c>
      <c r="S3170" s="7">
        <f>ROUND('Sheet1 (4)'!Y3176/100,2)</f>
        <v>0.14000000000000001</v>
      </c>
      <c r="T3170" s="7">
        <f>ROUND('Sheet1 (4)'!Z3176/100,2)</f>
        <v>0.03</v>
      </c>
      <c r="U3170" s="7">
        <f>ROUND('Sheet1 (4)'!AA3176/100,2)</f>
        <v>0.03</v>
      </c>
      <c r="V3170" s="1" t="str">
        <f>'Sheet1 (4)'!AB3176&amp;".T"</f>
        <v>3998.T</v>
      </c>
      <c r="W3170" t="e">
        <f>ROUND('Sheet1 (4)'!AC3176,2)</f>
        <v>#VALUE!</v>
      </c>
      <c r="X3170">
        <f>ROUND('Sheet1 (4)'!AD3176,2)</f>
        <v>1.0900000000000001</v>
      </c>
      <c r="Y3170" t="str">
        <f>_xlfn.XLOOKUP('Sheet1 (4)'!AB3176,'Sheet1 (3)'!B:B,'Sheet1 (3)'!D:D,"",0)</f>
        <v>グロース</v>
      </c>
    </row>
    <row r="3171" spans="1:25" x14ac:dyDescent="0.2">
      <c r="A3171">
        <v>3170</v>
      </c>
      <c r="B3171" s="1" t="str">
        <f>_xlfn.XLOOKUP('Sheet1 (4)'!AB3177,'Sheet1 (3)'!B:B,'Sheet1 (3)'!C:C,"",0)</f>
        <v>スルガ銀行</v>
      </c>
      <c r="C3171" s="1" t="str">
        <f>_xlfn.XLOOKUP('Sheet1 (4)'!AB3177,'Sheet1 (3)'!B:B,'Sheet1 (3)'!F:F,"",0)</f>
        <v>銀行業</v>
      </c>
      <c r="D3171" s="1">
        <f>ROUND('Sheet1 (4)'!E3177/100000000,2)</f>
        <v>1.74</v>
      </c>
      <c r="E3171" s="1" t="e">
        <f>ROUND('Sheet1 (4)'!F3177/100,2)</f>
        <v>#VALUE!</v>
      </c>
      <c r="F3171" s="1" t="e">
        <f>ROUND('Sheet1 (4)'!G3177/100,2)</f>
        <v>#VALUE!</v>
      </c>
      <c r="G3171" s="1" t="e">
        <f>ROUND('Sheet1 (4)'!H3177/100,2)</f>
        <v>#VALUE!</v>
      </c>
      <c r="H3171" s="1" t="e">
        <f>ROUND('Sheet1 (4)'!I3177/100,2)</f>
        <v>#VALUE!</v>
      </c>
      <c r="I3171" s="1" t="e">
        <f>ROUND('Sheet1 (4)'!J3177/100,2)</f>
        <v>#VALUE!</v>
      </c>
      <c r="J3171" s="1">
        <f>ROUND('Sheet1 (4)'!K3177/100,2)</f>
        <v>273.07</v>
      </c>
      <c r="K3171" s="1">
        <f>ROUND('Sheet1 (4)'!L3177/100,2)</f>
        <v>320.07</v>
      </c>
      <c r="L3171" s="4">
        <f>ROUND(('Sheet1 (4)'!M3177+'Sheet1 (4)'!R3177)/100,2)</f>
        <v>332.69</v>
      </c>
      <c r="M3171" s="4">
        <f>ROUND(('Sheet1 (4)'!N3177+'Sheet1 (4)'!S3177)/100,2)</f>
        <v>-1299.9100000000001</v>
      </c>
      <c r="N3171" s="4">
        <f>ROUND(('Sheet1 (4)'!O3177+'Sheet1 (4)'!T3177)/100,2)</f>
        <v>1244.79</v>
      </c>
      <c r="O3171" s="4">
        <f>ROUND(('Sheet1 (4)'!P3177+'Sheet1 (4)'!U3177)/100,2)</f>
        <v>567.84</v>
      </c>
      <c r="P3171" s="4">
        <f>ROUND(('Sheet1 (4)'!Q3177+'Sheet1 (4)'!V3177)/100,2)</f>
        <v>-1684.4</v>
      </c>
      <c r="Q3171" s="7">
        <f>ROUND('Sheet1 (4)'!W3177/100,2)</f>
        <v>0.08</v>
      </c>
      <c r="R3171" s="7">
        <f>ROUND('Sheet1 (4)'!X3177/100,2)</f>
        <v>0.03</v>
      </c>
      <c r="S3171" s="7">
        <f>ROUND('Sheet1 (4)'!Y3177/100,2)</f>
        <v>0.04</v>
      </c>
      <c r="T3171" s="7">
        <f>ROUND('Sheet1 (4)'!Z3177/100,2)</f>
        <v>0.05</v>
      </c>
      <c r="U3171" s="7">
        <f>ROUND('Sheet1 (4)'!AA3177/100,2)</f>
        <v>7.0000000000000007E-2</v>
      </c>
      <c r="V3171" s="1" t="str">
        <f>'Sheet1 (4)'!AB3177&amp;".T"</f>
        <v>8358.T</v>
      </c>
      <c r="W3171">
        <f>ROUND('Sheet1 (4)'!AC3177,2)</f>
        <v>15.05</v>
      </c>
      <c r="X3171">
        <f>ROUND('Sheet1 (4)'!AD3177,2)</f>
        <v>0.92</v>
      </c>
      <c r="Y3171" t="str">
        <f>_xlfn.XLOOKUP('Sheet1 (4)'!AB3177,'Sheet1 (3)'!B:B,'Sheet1 (3)'!D:D,"",0)</f>
        <v>プライム</v>
      </c>
    </row>
    <row r="3172" spans="1:25" x14ac:dyDescent="0.2">
      <c r="A3172">
        <v>3171</v>
      </c>
      <c r="B3172" s="1" t="str">
        <f>_xlfn.XLOOKUP('Sheet1 (4)'!AB3178,'Sheet1 (3)'!B:B,'Sheet1 (3)'!C:C,"",0)</f>
        <v>エスユーエス</v>
      </c>
      <c r="C3172" s="1" t="str">
        <f>_xlfn.XLOOKUP('Sheet1 (4)'!AB3178,'Sheet1 (3)'!B:B,'Sheet1 (3)'!F:F,"",0)</f>
        <v>サービス業</v>
      </c>
      <c r="D3172" s="1">
        <f>ROUND('Sheet1 (4)'!E3178/100000000,2)</f>
        <v>0.09</v>
      </c>
      <c r="E3172" s="1">
        <f>ROUND('Sheet1 (4)'!F3178/100,2)</f>
        <v>1.95</v>
      </c>
      <c r="F3172" s="1">
        <f>ROUND('Sheet1 (4)'!G3178/100,2)</f>
        <v>7.31</v>
      </c>
      <c r="G3172" s="1">
        <f>ROUND('Sheet1 (4)'!H3178/100,2)</f>
        <v>6.09</v>
      </c>
      <c r="H3172" s="1">
        <f>ROUND('Sheet1 (4)'!I3178/100,2)</f>
        <v>8.3000000000000007</v>
      </c>
      <c r="I3172" s="1">
        <f>ROUND('Sheet1 (4)'!J3178/100,2)</f>
        <v>8.3000000000000007</v>
      </c>
      <c r="J3172" s="1" t="e">
        <f>ROUND('Sheet1 (4)'!K3178/100,2)</f>
        <v>#VALUE!</v>
      </c>
      <c r="K3172" s="1" t="e">
        <f>ROUND('Sheet1 (4)'!L3178/100,2)</f>
        <v>#VALUE!</v>
      </c>
      <c r="L3172" s="4">
        <f>ROUND(('Sheet1 (4)'!M3178+'Sheet1 (4)'!R3178)/100,2)</f>
        <v>5.42</v>
      </c>
      <c r="M3172" s="4">
        <f>ROUND(('Sheet1 (4)'!N3178+'Sheet1 (4)'!S3178)/100,2)</f>
        <v>5.35</v>
      </c>
      <c r="N3172" s="4">
        <f>ROUND(('Sheet1 (4)'!O3178+'Sheet1 (4)'!T3178)/100,2)</f>
        <v>0.98</v>
      </c>
      <c r="O3172" s="4">
        <f>ROUND(('Sheet1 (4)'!P3178+'Sheet1 (4)'!U3178)/100,2)</f>
        <v>5.21</v>
      </c>
      <c r="P3172" s="4">
        <f>ROUND(('Sheet1 (4)'!Q3178+'Sheet1 (4)'!V3178)/100,2)</f>
        <v>5.21</v>
      </c>
      <c r="Q3172" s="7">
        <f>ROUND('Sheet1 (4)'!W3178/100,2)</f>
        <v>0.16</v>
      </c>
      <c r="R3172" s="7">
        <f>ROUND('Sheet1 (4)'!X3178/100,2)</f>
        <v>0.09</v>
      </c>
      <c r="S3172" s="7">
        <f>ROUND('Sheet1 (4)'!Y3178/100,2)</f>
        <v>0.14000000000000001</v>
      </c>
      <c r="T3172" s="7">
        <f>ROUND('Sheet1 (4)'!Z3178/100,2)</f>
        <v>0.17</v>
      </c>
      <c r="U3172" s="7">
        <f>ROUND('Sheet1 (4)'!AA3178/100,2)</f>
        <v>0.17</v>
      </c>
      <c r="V3172" s="1" t="str">
        <f>'Sheet1 (4)'!AB3178&amp;".T"</f>
        <v>6554.T</v>
      </c>
      <c r="W3172">
        <f>ROUND('Sheet1 (4)'!AC3178,2)</f>
        <v>12.16</v>
      </c>
      <c r="X3172">
        <f>ROUND('Sheet1 (4)'!AD3178,2)</f>
        <v>2.52</v>
      </c>
      <c r="Y3172" t="str">
        <f>_xlfn.XLOOKUP('Sheet1 (4)'!AB3178,'Sheet1 (3)'!B:B,'Sheet1 (3)'!D:D,"",0)</f>
        <v>グロース</v>
      </c>
    </row>
    <row r="3173" spans="1:25" x14ac:dyDescent="0.2">
      <c r="A3173">
        <v>3172</v>
      </c>
      <c r="B3173" s="1" t="str">
        <f>_xlfn.XLOOKUP('Sheet1 (4)'!AB3179,'Sheet1 (3)'!B:B,'Sheet1 (3)'!C:C,"",0)</f>
        <v>サスメド</v>
      </c>
      <c r="C3173" s="1" t="str">
        <f>_xlfn.XLOOKUP('Sheet1 (4)'!AB3179,'Sheet1 (3)'!B:B,'Sheet1 (3)'!F:F,"",0)</f>
        <v>情報・通信業</v>
      </c>
      <c r="D3173" s="1">
        <f>ROUND('Sheet1 (4)'!E3179/100000000,2)</f>
        <v>0.17</v>
      </c>
      <c r="E3173" s="1">
        <f>ROUND('Sheet1 (4)'!F3179/100,2)</f>
        <v>-3.33</v>
      </c>
      <c r="F3173" s="1">
        <f>ROUND('Sheet1 (4)'!G3179/100,2)</f>
        <v>-2.2999999999999998</v>
      </c>
      <c r="G3173" s="1">
        <f>ROUND('Sheet1 (4)'!H3179/100,2)</f>
        <v>-0.48</v>
      </c>
      <c r="H3173" s="1">
        <f>ROUND('Sheet1 (4)'!I3179/100,2)</f>
        <v>-3.65</v>
      </c>
      <c r="I3173" s="1">
        <f>ROUND('Sheet1 (4)'!J3179/100,2)</f>
        <v>-3</v>
      </c>
      <c r="J3173" s="1" t="e">
        <f>ROUND('Sheet1 (4)'!K3179/100,2)</f>
        <v>#VALUE!</v>
      </c>
      <c r="K3173" s="1" t="e">
        <f>ROUND('Sheet1 (4)'!L3179/100,2)</f>
        <v>#VALUE!</v>
      </c>
      <c r="L3173" s="4" t="e">
        <f>ROUND(('Sheet1 (4)'!M3179+'Sheet1 (4)'!R3179)/100,2)</f>
        <v>#VALUE!</v>
      </c>
      <c r="M3173" s="4">
        <f>ROUND(('Sheet1 (4)'!N3179+'Sheet1 (4)'!S3179)/100,2)</f>
        <v>-1.85</v>
      </c>
      <c r="N3173" s="4">
        <f>ROUND(('Sheet1 (4)'!O3179+'Sheet1 (4)'!T3179)/100,2)</f>
        <v>0.82</v>
      </c>
      <c r="O3173" s="4">
        <f>ROUND(('Sheet1 (4)'!P3179+'Sheet1 (4)'!U3179)/100,2)</f>
        <v>-2.38</v>
      </c>
      <c r="P3173" s="4">
        <f>ROUND(('Sheet1 (4)'!Q3179+'Sheet1 (4)'!V3179)/100,2)</f>
        <v>-4.51</v>
      </c>
      <c r="Q3173" s="7">
        <f>ROUND('Sheet1 (4)'!W3179/100,2)</f>
        <v>-0.28999999999999998</v>
      </c>
      <c r="R3173" s="7">
        <f>ROUND('Sheet1 (4)'!X3179/100,2)</f>
        <v>-7.0000000000000007E-2</v>
      </c>
      <c r="S3173" s="7">
        <f>ROUND('Sheet1 (4)'!Y3179/100,2)</f>
        <v>-0.01</v>
      </c>
      <c r="T3173" s="7">
        <f>ROUND('Sheet1 (4)'!Z3179/100,2)</f>
        <v>-0.08</v>
      </c>
      <c r="U3173" s="7">
        <f>ROUND('Sheet1 (4)'!AA3179/100,2)</f>
        <v>-7.0000000000000007E-2</v>
      </c>
      <c r="V3173" s="1" t="str">
        <f>'Sheet1 (4)'!AB3179&amp;".T"</f>
        <v>4263.T</v>
      </c>
      <c r="W3173" t="e">
        <f>ROUND('Sheet1 (4)'!AC3179,2)</f>
        <v>#VALUE!</v>
      </c>
      <c r="X3173">
        <f>ROUND('Sheet1 (4)'!AD3179,2)</f>
        <v>3.62</v>
      </c>
      <c r="Y3173" t="str">
        <f>_xlfn.XLOOKUP('Sheet1 (4)'!AB3179,'Sheet1 (3)'!B:B,'Sheet1 (3)'!D:D,"",0)</f>
        <v>グロース</v>
      </c>
    </row>
    <row r="3174" spans="1:25" x14ac:dyDescent="0.2">
      <c r="A3174">
        <v>3173</v>
      </c>
      <c r="B3174" s="1" t="str">
        <f>_xlfn.XLOOKUP('Sheet1 (4)'!AB3180,'Sheet1 (3)'!B:B,'Sheet1 (3)'!C:C,"",0)</f>
        <v>スズデン</v>
      </c>
      <c r="C3174" s="1" t="str">
        <f>_xlfn.XLOOKUP('Sheet1 (4)'!AB3180,'Sheet1 (3)'!B:B,'Sheet1 (3)'!F:F,"",0)</f>
        <v>卸売業</v>
      </c>
      <c r="D3174" s="1">
        <f>ROUND('Sheet1 (4)'!E3180/100000000,2)</f>
        <v>0.14000000000000001</v>
      </c>
      <c r="E3174" s="1">
        <f>ROUND('Sheet1 (4)'!F3180/100,2)</f>
        <v>13.32</v>
      </c>
      <c r="F3174" s="1">
        <f>ROUND('Sheet1 (4)'!G3180/100,2)</f>
        <v>30.51</v>
      </c>
      <c r="G3174" s="1">
        <f>ROUND('Sheet1 (4)'!H3180/100,2)</f>
        <v>43.99</v>
      </c>
      <c r="H3174" s="1">
        <f>ROUND('Sheet1 (4)'!I3180/100,2)</f>
        <v>27.87</v>
      </c>
      <c r="I3174" s="1">
        <f>ROUND('Sheet1 (4)'!J3180/100,2)</f>
        <v>24.23</v>
      </c>
      <c r="J3174" s="1" t="e">
        <f>ROUND('Sheet1 (4)'!K3180/100,2)</f>
        <v>#VALUE!</v>
      </c>
      <c r="K3174" s="1" t="e">
        <f>ROUND('Sheet1 (4)'!L3180/100,2)</f>
        <v>#VALUE!</v>
      </c>
      <c r="L3174" s="4">
        <f>ROUND(('Sheet1 (4)'!M3180+'Sheet1 (4)'!R3180)/100,2)</f>
        <v>31.85</v>
      </c>
      <c r="M3174" s="4">
        <f>ROUND(('Sheet1 (4)'!N3180+'Sheet1 (4)'!S3180)/100,2)</f>
        <v>-2.7</v>
      </c>
      <c r="N3174" s="4">
        <f>ROUND(('Sheet1 (4)'!O3180+'Sheet1 (4)'!T3180)/100,2)</f>
        <v>20</v>
      </c>
      <c r="O3174" s="4">
        <f>ROUND(('Sheet1 (4)'!P3180+'Sheet1 (4)'!U3180)/100,2)</f>
        <v>38.200000000000003</v>
      </c>
      <c r="P3174" s="4">
        <f>ROUND(('Sheet1 (4)'!Q3180+'Sheet1 (4)'!V3180)/100,2)</f>
        <v>39.14</v>
      </c>
      <c r="Q3174" s="7">
        <f>ROUND('Sheet1 (4)'!W3180/100,2)</f>
        <v>0.05</v>
      </c>
      <c r="R3174" s="7">
        <f>ROUND('Sheet1 (4)'!X3180/100,2)</f>
        <v>0.14000000000000001</v>
      </c>
      <c r="S3174" s="7">
        <f>ROUND('Sheet1 (4)'!Y3180/100,2)</f>
        <v>0.18</v>
      </c>
      <c r="T3174" s="7">
        <f>ROUND('Sheet1 (4)'!Z3180/100,2)</f>
        <v>0.11</v>
      </c>
      <c r="U3174" s="7">
        <f>ROUND('Sheet1 (4)'!AA3180/100,2)</f>
        <v>0.1</v>
      </c>
      <c r="V3174" s="1" t="str">
        <f>'Sheet1 (4)'!AB3180&amp;".T"</f>
        <v>7480.T</v>
      </c>
      <c r="W3174">
        <f>ROUND('Sheet1 (4)'!AC3180,2)</f>
        <v>13.93</v>
      </c>
      <c r="X3174">
        <f>ROUND('Sheet1 (4)'!AD3180,2)</f>
        <v>1.43</v>
      </c>
      <c r="Y3174" t="str">
        <f>_xlfn.XLOOKUP('Sheet1 (4)'!AB3180,'Sheet1 (3)'!B:B,'Sheet1 (3)'!D:D,"",0)</f>
        <v>スタンダード</v>
      </c>
    </row>
    <row r="3175" spans="1:25" x14ac:dyDescent="0.2">
      <c r="A3175">
        <v>3174</v>
      </c>
      <c r="B3175" s="1" t="str">
        <f>_xlfn.XLOOKUP('Sheet1 (4)'!AB3181,'Sheet1 (3)'!B:B,'Sheet1 (3)'!C:C,"",0)</f>
        <v>スズケン</v>
      </c>
      <c r="C3175" s="1" t="str">
        <f>_xlfn.XLOOKUP('Sheet1 (4)'!AB3181,'Sheet1 (3)'!B:B,'Sheet1 (3)'!F:F,"",0)</f>
        <v>卸売業</v>
      </c>
      <c r="D3175" s="1">
        <f>ROUND('Sheet1 (4)'!E3181/100000000,2)</f>
        <v>0.7</v>
      </c>
      <c r="E3175" s="1">
        <f>ROUND('Sheet1 (4)'!F3181/100,2)</f>
        <v>91.58</v>
      </c>
      <c r="F3175" s="1">
        <f>ROUND('Sheet1 (4)'!G3181/100,2)</f>
        <v>137.78</v>
      </c>
      <c r="G3175" s="1">
        <f>ROUND('Sheet1 (4)'!H3181/100,2)</f>
        <v>326.06</v>
      </c>
      <c r="H3175" s="1">
        <f>ROUND('Sheet1 (4)'!I3181/100,2)</f>
        <v>348.76</v>
      </c>
      <c r="I3175" s="1">
        <f>ROUND('Sheet1 (4)'!J3181/100,2)</f>
        <v>371.26</v>
      </c>
      <c r="J3175" s="1">
        <f>ROUND('Sheet1 (4)'!K3181/100,2)</f>
        <v>370.91</v>
      </c>
      <c r="K3175" s="1">
        <f>ROUND('Sheet1 (4)'!L3181/100,2)</f>
        <v>387</v>
      </c>
      <c r="L3175" s="4">
        <f>ROUND(('Sheet1 (4)'!M3181+'Sheet1 (4)'!R3181)/100,2)</f>
        <v>10.16</v>
      </c>
      <c r="M3175" s="4">
        <f>ROUND(('Sheet1 (4)'!N3181+'Sheet1 (4)'!S3181)/100,2)</f>
        <v>109.59</v>
      </c>
      <c r="N3175" s="4">
        <f>ROUND(('Sheet1 (4)'!O3181+'Sheet1 (4)'!T3181)/100,2)</f>
        <v>-90.91</v>
      </c>
      <c r="O3175" s="4">
        <f>ROUND(('Sheet1 (4)'!P3181+'Sheet1 (4)'!U3181)/100,2)</f>
        <v>975.66</v>
      </c>
      <c r="P3175" s="4">
        <f>ROUND(('Sheet1 (4)'!Q3181+'Sheet1 (4)'!V3181)/100,2)</f>
        <v>-447.01</v>
      </c>
      <c r="Q3175" s="7">
        <f>ROUND('Sheet1 (4)'!W3181/100,2)</f>
        <v>0.02</v>
      </c>
      <c r="R3175" s="7">
        <f>ROUND('Sheet1 (4)'!X3181/100,2)</f>
        <v>0.03</v>
      </c>
      <c r="S3175" s="7">
        <f>ROUND('Sheet1 (4)'!Y3181/100,2)</f>
        <v>0.05</v>
      </c>
      <c r="T3175" s="7">
        <f>ROUND('Sheet1 (4)'!Z3181/100,2)</f>
        <v>7.0000000000000007E-2</v>
      </c>
      <c r="U3175" s="7">
        <f>ROUND('Sheet1 (4)'!AA3181/100,2)</f>
        <v>0.08</v>
      </c>
      <c r="V3175" s="1" t="str">
        <f>'Sheet1 (4)'!AB3181&amp;".T"</f>
        <v>9987.T</v>
      </c>
      <c r="W3175">
        <f>ROUND('Sheet1 (4)'!AC3181,2)</f>
        <v>13.3</v>
      </c>
      <c r="X3175">
        <f>ROUND('Sheet1 (4)'!AD3181,2)</f>
        <v>1.06</v>
      </c>
      <c r="Y3175" t="str">
        <f>_xlfn.XLOOKUP('Sheet1 (4)'!AB3181,'Sheet1 (3)'!B:B,'Sheet1 (3)'!D:D,"",0)</f>
        <v>プライム</v>
      </c>
    </row>
    <row r="3176" spans="1:25" x14ac:dyDescent="0.2">
      <c r="A3176">
        <v>3175</v>
      </c>
      <c r="B3176" s="1" t="str">
        <f>_xlfn.XLOOKUP('Sheet1 (4)'!AB3182,'Sheet1 (3)'!B:B,'Sheet1 (3)'!C:C,"",0)</f>
        <v>鈴木</v>
      </c>
      <c r="C3176" s="1" t="str">
        <f>_xlfn.XLOOKUP('Sheet1 (4)'!AB3182,'Sheet1 (3)'!B:B,'Sheet1 (3)'!F:F,"",0)</f>
        <v>電気機器</v>
      </c>
      <c r="D3176" s="1">
        <f>ROUND('Sheet1 (4)'!E3182/100000000,2)</f>
        <v>0.14000000000000001</v>
      </c>
      <c r="E3176" s="1">
        <f>ROUND('Sheet1 (4)'!F3182/100,2)</f>
        <v>30.97</v>
      </c>
      <c r="F3176" s="1">
        <f>ROUND('Sheet1 (4)'!G3182/100,2)</f>
        <v>29.58</v>
      </c>
      <c r="G3176" s="1">
        <f>ROUND('Sheet1 (4)'!H3182/100,2)</f>
        <v>31.51</v>
      </c>
      <c r="H3176" s="1">
        <f>ROUND('Sheet1 (4)'!I3182/100,2)</f>
        <v>33.700000000000003</v>
      </c>
      <c r="I3176" s="1">
        <f>ROUND('Sheet1 (4)'!J3182/100,2)</f>
        <v>42.92</v>
      </c>
      <c r="J3176" s="1">
        <f>ROUND('Sheet1 (4)'!K3182/100,2)</f>
        <v>45</v>
      </c>
      <c r="K3176" s="1">
        <f>ROUND('Sheet1 (4)'!L3182/100,2)</f>
        <v>50</v>
      </c>
      <c r="L3176" s="4">
        <f>ROUND(('Sheet1 (4)'!M3182+'Sheet1 (4)'!R3182)/100,2)</f>
        <v>16.23</v>
      </c>
      <c r="M3176" s="4">
        <f>ROUND(('Sheet1 (4)'!N3182+'Sheet1 (4)'!S3182)/100,2)</f>
        <v>1.68</v>
      </c>
      <c r="N3176" s="4">
        <f>ROUND(('Sheet1 (4)'!O3182+'Sheet1 (4)'!T3182)/100,2)</f>
        <v>8.93</v>
      </c>
      <c r="O3176" s="4">
        <f>ROUND(('Sheet1 (4)'!P3182+'Sheet1 (4)'!U3182)/100,2)</f>
        <v>29.67</v>
      </c>
      <c r="P3176" s="4">
        <f>ROUND(('Sheet1 (4)'!Q3182+'Sheet1 (4)'!V3182)/100,2)</f>
        <v>24.13</v>
      </c>
      <c r="Q3176" s="7">
        <f>ROUND('Sheet1 (4)'!W3182/100,2)</f>
        <v>0.13</v>
      </c>
      <c r="R3176" s="7">
        <f>ROUND('Sheet1 (4)'!X3182/100,2)</f>
        <v>0.11</v>
      </c>
      <c r="S3176" s="7">
        <f>ROUND('Sheet1 (4)'!Y3182/100,2)</f>
        <v>0.1</v>
      </c>
      <c r="T3176" s="7">
        <f>ROUND('Sheet1 (4)'!Z3182/100,2)</f>
        <v>0.11</v>
      </c>
      <c r="U3176" s="7">
        <f>ROUND('Sheet1 (4)'!AA3182/100,2)</f>
        <v>0.12</v>
      </c>
      <c r="V3176" s="1" t="str">
        <f>'Sheet1 (4)'!AB3182&amp;".T"</f>
        <v>6785.T</v>
      </c>
      <c r="W3176">
        <f>ROUND('Sheet1 (4)'!AC3182,2)</f>
        <v>10.97</v>
      </c>
      <c r="X3176">
        <f>ROUND('Sheet1 (4)'!AD3182,2)</f>
        <v>1.1299999999999999</v>
      </c>
      <c r="Y3176" t="str">
        <f>_xlfn.XLOOKUP('Sheet1 (4)'!AB3182,'Sheet1 (3)'!B:B,'Sheet1 (3)'!D:D,"",0)</f>
        <v>プライム</v>
      </c>
    </row>
    <row r="3177" spans="1:25" x14ac:dyDescent="0.2">
      <c r="A3177">
        <v>3176</v>
      </c>
      <c r="B3177" s="1" t="str">
        <f>_xlfn.XLOOKUP('Sheet1 (4)'!AB3183,'Sheet1 (3)'!B:B,'Sheet1 (3)'!C:C,"",0)</f>
        <v>スズキ</v>
      </c>
      <c r="C3177" s="1" t="str">
        <f>_xlfn.XLOOKUP('Sheet1 (4)'!AB3183,'Sheet1 (3)'!B:B,'Sheet1 (3)'!F:F,"",0)</f>
        <v>輸送用機器</v>
      </c>
      <c r="D3177" s="1">
        <f>ROUND('Sheet1 (4)'!E3183/100000000,2)</f>
        <v>19.29</v>
      </c>
      <c r="E3177" s="1">
        <f>ROUND('Sheet1 (4)'!F3183/100,2)</f>
        <v>1944.33</v>
      </c>
      <c r="F3177" s="1">
        <f>ROUND('Sheet1 (4)'!G3183/100,2)</f>
        <v>1914.61</v>
      </c>
      <c r="G3177" s="1">
        <f>ROUND('Sheet1 (4)'!H3183/100,2)</f>
        <v>3505.52</v>
      </c>
      <c r="H3177" s="1">
        <f>ROUND('Sheet1 (4)'!I3183/100,2)</f>
        <v>4655.63</v>
      </c>
      <c r="I3177" s="1">
        <f>ROUND('Sheet1 (4)'!J3183/100,2)</f>
        <v>6394.56</v>
      </c>
      <c r="J3177" s="1">
        <f>ROUND('Sheet1 (4)'!K3183/100,2)</f>
        <v>5690.86</v>
      </c>
      <c r="K3177" s="1">
        <f>ROUND('Sheet1 (4)'!L3183/100,2)</f>
        <v>6457.54</v>
      </c>
      <c r="L3177" s="4">
        <f>ROUND(('Sheet1 (4)'!M3183+'Sheet1 (4)'!R3183)/100,2)</f>
        <v>1824.54</v>
      </c>
      <c r="M3177" s="4">
        <f>ROUND(('Sheet1 (4)'!N3183+'Sheet1 (4)'!S3183)/100,2)</f>
        <v>677.44</v>
      </c>
      <c r="N3177" s="4">
        <f>ROUND(('Sheet1 (4)'!O3183+'Sheet1 (4)'!T3183)/100,2)</f>
        <v>-160.47999999999999</v>
      </c>
      <c r="O3177" s="4">
        <f>ROUND(('Sheet1 (4)'!P3183+'Sheet1 (4)'!U3183)/100,2)</f>
        <v>121.9</v>
      </c>
      <c r="P3177" s="4">
        <f>ROUND(('Sheet1 (4)'!Q3183+'Sheet1 (4)'!V3183)/100,2)</f>
        <v>1941.79</v>
      </c>
      <c r="Q3177" s="7">
        <f>ROUND('Sheet1 (4)'!W3183/100,2)</f>
        <v>0.09</v>
      </c>
      <c r="R3177" s="7">
        <f>ROUND('Sheet1 (4)'!X3183/100,2)</f>
        <v>0.09</v>
      </c>
      <c r="S3177" s="7">
        <f>ROUND('Sheet1 (4)'!Y3183/100,2)</f>
        <v>0.11</v>
      </c>
      <c r="T3177" s="7">
        <f>ROUND('Sheet1 (4)'!Z3183/100,2)</f>
        <v>0.12</v>
      </c>
      <c r="U3177" s="7">
        <f>ROUND('Sheet1 (4)'!AA3183/100,2)</f>
        <v>0.16</v>
      </c>
      <c r="V3177" s="1" t="str">
        <f>'Sheet1 (4)'!AB3183&amp;".T"</f>
        <v>7269.T</v>
      </c>
      <c r="W3177">
        <f>ROUND('Sheet1 (4)'!AC3183,2)</f>
        <v>10.89</v>
      </c>
      <c r="X3177">
        <f>ROUND('Sheet1 (4)'!AD3183,2)</f>
        <v>1.37</v>
      </c>
      <c r="Y3177" t="str">
        <f>_xlfn.XLOOKUP('Sheet1 (4)'!AB3183,'Sheet1 (3)'!B:B,'Sheet1 (3)'!D:D,"",0)</f>
        <v>プライム</v>
      </c>
    </row>
    <row r="3178" spans="1:25" x14ac:dyDescent="0.2">
      <c r="A3178">
        <v>3177</v>
      </c>
      <c r="B3178" s="1" t="str">
        <f>_xlfn.XLOOKUP('Sheet1 (4)'!AB3184,'Sheet1 (3)'!B:B,'Sheet1 (3)'!C:C,"",0)</f>
        <v>鈴茂器工</v>
      </c>
      <c r="C3178" s="1" t="str">
        <f>_xlfn.XLOOKUP('Sheet1 (4)'!AB3184,'Sheet1 (3)'!B:B,'Sheet1 (3)'!F:F,"",0)</f>
        <v>機械</v>
      </c>
      <c r="D3178" s="1">
        <f>ROUND('Sheet1 (4)'!E3184/100000000,2)</f>
        <v>0.13</v>
      </c>
      <c r="E3178" s="1">
        <f>ROUND('Sheet1 (4)'!F3184/100,2)</f>
        <v>9.1999999999999993</v>
      </c>
      <c r="F3178" s="1">
        <f>ROUND('Sheet1 (4)'!G3184/100,2)</f>
        <v>15.17</v>
      </c>
      <c r="G3178" s="1">
        <f>ROUND('Sheet1 (4)'!H3184/100,2)</f>
        <v>12.04</v>
      </c>
      <c r="H3178" s="1">
        <f>ROUND('Sheet1 (4)'!I3184/100,2)</f>
        <v>14.75</v>
      </c>
      <c r="I3178" s="1">
        <f>ROUND('Sheet1 (4)'!J3184/100,2)</f>
        <v>18.91</v>
      </c>
      <c r="J3178" s="1">
        <f>ROUND('Sheet1 (4)'!K3184/100,2)</f>
        <v>19.5</v>
      </c>
      <c r="K3178" s="1">
        <f>ROUND('Sheet1 (4)'!L3184/100,2)</f>
        <v>25</v>
      </c>
      <c r="L3178" s="4">
        <f>ROUND(('Sheet1 (4)'!M3184+'Sheet1 (4)'!R3184)/100,2)</f>
        <v>9.01</v>
      </c>
      <c r="M3178" s="4">
        <f>ROUND(('Sheet1 (4)'!N3184+'Sheet1 (4)'!S3184)/100,2)</f>
        <v>10.72</v>
      </c>
      <c r="N3178" s="4">
        <f>ROUND(('Sheet1 (4)'!O3184+'Sheet1 (4)'!T3184)/100,2)</f>
        <v>-30.73</v>
      </c>
      <c r="O3178" s="4">
        <f>ROUND(('Sheet1 (4)'!P3184+'Sheet1 (4)'!U3184)/100,2)</f>
        <v>16.350000000000001</v>
      </c>
      <c r="P3178" s="4">
        <f>ROUND(('Sheet1 (4)'!Q3184+'Sheet1 (4)'!V3184)/100,2)</f>
        <v>-0.09</v>
      </c>
      <c r="Q3178" s="7">
        <f>ROUND('Sheet1 (4)'!W3184/100,2)</f>
        <v>0.06</v>
      </c>
      <c r="R3178" s="7">
        <f>ROUND('Sheet1 (4)'!X3184/100,2)</f>
        <v>0.08</v>
      </c>
      <c r="S3178" s="7">
        <f>ROUND('Sheet1 (4)'!Y3184/100,2)</f>
        <v>0.06</v>
      </c>
      <c r="T3178" s="7">
        <f>ROUND('Sheet1 (4)'!Z3184/100,2)</f>
        <v>0.08</v>
      </c>
      <c r="U3178" s="7">
        <f>ROUND('Sheet1 (4)'!AA3184/100,2)</f>
        <v>0.1</v>
      </c>
      <c r="V3178" s="1" t="str">
        <f>'Sheet1 (4)'!AB3184&amp;".T"</f>
        <v>6405.T</v>
      </c>
      <c r="W3178">
        <f>ROUND('Sheet1 (4)'!AC3184,2)</f>
        <v>14.26</v>
      </c>
      <c r="X3178">
        <f>ROUND('Sheet1 (4)'!AD3184,2)</f>
        <v>1.03</v>
      </c>
      <c r="Y3178" t="str">
        <f>_xlfn.XLOOKUP('Sheet1 (4)'!AB3184,'Sheet1 (3)'!B:B,'Sheet1 (3)'!D:D,"",0)</f>
        <v>スタンダード</v>
      </c>
    </row>
    <row r="3179" spans="1:25" x14ac:dyDescent="0.2">
      <c r="A3179">
        <v>3178</v>
      </c>
      <c r="B3179" s="1" t="str">
        <f>_xlfn.XLOOKUP('Sheet1 (4)'!AB3185,'Sheet1 (3)'!B:B,'Sheet1 (3)'!C:C,"",0)</f>
        <v>鈴与シンワート</v>
      </c>
      <c r="C3179" s="1" t="str">
        <f>_xlfn.XLOOKUP('Sheet1 (4)'!AB3185,'Sheet1 (3)'!B:B,'Sheet1 (3)'!F:F,"",0)</f>
        <v>情報・通信業</v>
      </c>
      <c r="D3179" s="1">
        <f>ROUND('Sheet1 (4)'!E3185/100000000,2)</f>
        <v>0.03</v>
      </c>
      <c r="E3179" s="1">
        <f>ROUND('Sheet1 (4)'!F3185/100,2)</f>
        <v>3.06</v>
      </c>
      <c r="F3179" s="1">
        <f>ROUND('Sheet1 (4)'!G3185/100,2)</f>
        <v>3.67</v>
      </c>
      <c r="G3179" s="1">
        <f>ROUND('Sheet1 (4)'!H3185/100,2)</f>
        <v>5.1100000000000003</v>
      </c>
      <c r="H3179" s="1">
        <f>ROUND('Sheet1 (4)'!I3185/100,2)</f>
        <v>10.23</v>
      </c>
      <c r="I3179" s="1">
        <f>ROUND('Sheet1 (4)'!J3185/100,2)</f>
        <v>13.97</v>
      </c>
      <c r="J3179" s="1" t="e">
        <f>ROUND('Sheet1 (4)'!K3185/100,2)</f>
        <v>#VALUE!</v>
      </c>
      <c r="K3179" s="1" t="e">
        <f>ROUND('Sheet1 (4)'!L3185/100,2)</f>
        <v>#VALUE!</v>
      </c>
      <c r="L3179" s="4">
        <f>ROUND(('Sheet1 (4)'!M3185+'Sheet1 (4)'!R3185)/100,2)</f>
        <v>5.85</v>
      </c>
      <c r="M3179" s="4">
        <f>ROUND(('Sheet1 (4)'!N3185+'Sheet1 (4)'!S3185)/100,2)</f>
        <v>8.9</v>
      </c>
      <c r="N3179" s="4">
        <f>ROUND(('Sheet1 (4)'!O3185+'Sheet1 (4)'!T3185)/100,2)</f>
        <v>5.26</v>
      </c>
      <c r="O3179" s="4">
        <f>ROUND(('Sheet1 (4)'!P3185+'Sheet1 (4)'!U3185)/100,2)</f>
        <v>13.97</v>
      </c>
      <c r="P3179" s="4">
        <f>ROUND(('Sheet1 (4)'!Q3185+'Sheet1 (4)'!V3185)/100,2)</f>
        <v>15.87</v>
      </c>
      <c r="Q3179" s="7">
        <f>ROUND('Sheet1 (4)'!W3185/100,2)</f>
        <v>0.09</v>
      </c>
      <c r="R3179" s="7">
        <f>ROUND('Sheet1 (4)'!X3185/100,2)</f>
        <v>0.1</v>
      </c>
      <c r="S3179" s="7">
        <f>ROUND('Sheet1 (4)'!Y3185/100,2)</f>
        <v>0.13</v>
      </c>
      <c r="T3179" s="7">
        <f>ROUND('Sheet1 (4)'!Z3185/100,2)</f>
        <v>0.23</v>
      </c>
      <c r="U3179" s="7">
        <f>ROUND('Sheet1 (4)'!AA3185/100,2)</f>
        <v>0.27</v>
      </c>
      <c r="V3179" s="1" t="str">
        <f>'Sheet1 (4)'!AB3185&amp;".T"</f>
        <v>9360.T</v>
      </c>
      <c r="W3179">
        <f>ROUND('Sheet1 (4)'!AC3185,2)</f>
        <v>7.89</v>
      </c>
      <c r="X3179">
        <f>ROUND('Sheet1 (4)'!AD3185,2)</f>
        <v>1.97</v>
      </c>
      <c r="Y3179" t="str">
        <f>_xlfn.XLOOKUP('Sheet1 (4)'!AB3185,'Sheet1 (3)'!B:B,'Sheet1 (3)'!D:D,"",0)</f>
        <v>スタンダード</v>
      </c>
    </row>
    <row r="3180" spans="1:25" x14ac:dyDescent="0.2">
      <c r="A3180">
        <v>3179</v>
      </c>
      <c r="B3180" s="1" t="str">
        <f>_xlfn.XLOOKUP('Sheet1 (4)'!AB3186,'Sheet1 (3)'!B:B,'Sheet1 (3)'!C:C,"",0)</f>
        <v>ＳＷＣＣ</v>
      </c>
      <c r="C3180" s="1" t="str">
        <f>_xlfn.XLOOKUP('Sheet1 (4)'!AB3186,'Sheet1 (3)'!B:B,'Sheet1 (3)'!F:F,"",0)</f>
        <v>非鉄金属</v>
      </c>
      <c r="D3180" s="1">
        <f>ROUND('Sheet1 (4)'!E3186/100000000,2)</f>
        <v>0.3</v>
      </c>
      <c r="E3180" s="1">
        <f>ROUND('Sheet1 (4)'!F3186/100,2)</f>
        <v>78.61</v>
      </c>
      <c r="F3180" s="1">
        <f>ROUND('Sheet1 (4)'!G3186/100,2)</f>
        <v>100.39</v>
      </c>
      <c r="G3180" s="1">
        <f>ROUND('Sheet1 (4)'!H3186/100,2)</f>
        <v>104.75</v>
      </c>
      <c r="H3180" s="1">
        <f>ROUND('Sheet1 (4)'!I3186/100,2)</f>
        <v>128.25</v>
      </c>
      <c r="I3180" s="1">
        <f>ROUND('Sheet1 (4)'!J3186/100,2)</f>
        <v>196.79</v>
      </c>
      <c r="J3180" s="1">
        <f>ROUND('Sheet1 (4)'!K3186/100,2)</f>
        <v>254.6</v>
      </c>
      <c r="K3180" s="1">
        <f>ROUND('Sheet1 (4)'!L3186/100,2)</f>
        <v>282.12</v>
      </c>
      <c r="L3180" s="4">
        <f>ROUND(('Sheet1 (4)'!M3186+'Sheet1 (4)'!R3186)/100,2)</f>
        <v>55.24</v>
      </c>
      <c r="M3180" s="4">
        <f>ROUND(('Sheet1 (4)'!N3186+'Sheet1 (4)'!S3186)/100,2)</f>
        <v>-10.91</v>
      </c>
      <c r="N3180" s="4">
        <f>ROUND(('Sheet1 (4)'!O3186+'Sheet1 (4)'!T3186)/100,2)</f>
        <v>6.16</v>
      </c>
      <c r="O3180" s="4">
        <f>ROUND(('Sheet1 (4)'!P3186+'Sheet1 (4)'!U3186)/100,2)</f>
        <v>187.61</v>
      </c>
      <c r="P3180" s="4">
        <f>ROUND(('Sheet1 (4)'!Q3186+'Sheet1 (4)'!V3186)/100,2)</f>
        <v>131.83000000000001</v>
      </c>
      <c r="Q3180" s="7">
        <f>ROUND('Sheet1 (4)'!W3186/100,2)</f>
        <v>0.12</v>
      </c>
      <c r="R3180" s="7">
        <f>ROUND('Sheet1 (4)'!X3186/100,2)</f>
        <v>0.18</v>
      </c>
      <c r="S3180" s="7">
        <f>ROUND('Sheet1 (4)'!Y3186/100,2)</f>
        <v>0.15</v>
      </c>
      <c r="T3180" s="7">
        <f>ROUND('Sheet1 (4)'!Z3186/100,2)</f>
        <v>0.13</v>
      </c>
      <c r="U3180" s="7">
        <f>ROUND('Sheet1 (4)'!AA3186/100,2)</f>
        <v>0.15</v>
      </c>
      <c r="V3180" s="1" t="str">
        <f>'Sheet1 (4)'!AB3186&amp;".T"</f>
        <v>5805.T</v>
      </c>
      <c r="W3180">
        <f>ROUND('Sheet1 (4)'!AC3186,2)</f>
        <v>19.72</v>
      </c>
      <c r="X3180">
        <f>ROUND('Sheet1 (4)'!AD3186,2)</f>
        <v>2.72</v>
      </c>
      <c r="Y3180" t="str">
        <f>_xlfn.XLOOKUP('Sheet1 (4)'!AB3186,'Sheet1 (3)'!B:B,'Sheet1 (3)'!D:D,"",0)</f>
        <v>プライム</v>
      </c>
    </row>
    <row r="3181" spans="1:25" x14ac:dyDescent="0.2">
      <c r="A3181">
        <v>3180</v>
      </c>
      <c r="B3181" s="1" t="str">
        <f>_xlfn.XLOOKUP('Sheet1 (4)'!AB3187,'Sheet1 (3)'!B:B,'Sheet1 (3)'!C:C,"",0)</f>
        <v>シーラホールディングス</v>
      </c>
      <c r="C3181" s="1" t="str">
        <f>_xlfn.XLOOKUP('Sheet1 (4)'!AB3187,'Sheet1 (3)'!B:B,'Sheet1 (3)'!F:F,"",0)</f>
        <v>不動産業</v>
      </c>
      <c r="D3181" s="1">
        <f>ROUND('Sheet1 (4)'!E3187/100000000,2)</f>
        <v>0.41</v>
      </c>
      <c r="E3181" s="1">
        <f>ROUND('Sheet1 (4)'!F3187/100,2)</f>
        <v>6.82</v>
      </c>
      <c r="F3181" s="1">
        <f>ROUND('Sheet1 (4)'!G3187/100,2)</f>
        <v>7.79</v>
      </c>
      <c r="G3181" s="1">
        <f>ROUND('Sheet1 (4)'!H3187/100,2)</f>
        <v>14.41</v>
      </c>
      <c r="H3181" s="1">
        <f>ROUND('Sheet1 (4)'!I3187/100,2)</f>
        <v>23.08</v>
      </c>
      <c r="I3181" s="1">
        <f>ROUND('Sheet1 (4)'!J3187/100,2)</f>
        <v>23.08</v>
      </c>
      <c r="J3181" s="1" t="e">
        <f>ROUND('Sheet1 (4)'!K3187/100,2)</f>
        <v>#VALUE!</v>
      </c>
      <c r="K3181" s="1" t="e">
        <f>ROUND('Sheet1 (4)'!L3187/100,2)</f>
        <v>#VALUE!</v>
      </c>
      <c r="L3181" s="4">
        <f>ROUND(('Sheet1 (4)'!M3187+'Sheet1 (4)'!R3187)/100,2)</f>
        <v>-19.03</v>
      </c>
      <c r="M3181" s="4">
        <f>ROUND(('Sheet1 (4)'!N3187+'Sheet1 (4)'!S3187)/100,2)</f>
        <v>-57.94</v>
      </c>
      <c r="N3181" s="4">
        <f>ROUND(('Sheet1 (4)'!O3187+'Sheet1 (4)'!T3187)/100,2)</f>
        <v>-80.16</v>
      </c>
      <c r="O3181" s="4">
        <f>ROUND(('Sheet1 (4)'!P3187+'Sheet1 (4)'!U3187)/100,2)</f>
        <v>-85.29</v>
      </c>
      <c r="P3181" s="4">
        <f>ROUND(('Sheet1 (4)'!Q3187+'Sheet1 (4)'!V3187)/100,2)</f>
        <v>-85.29</v>
      </c>
      <c r="Q3181" s="7">
        <f>ROUND('Sheet1 (4)'!W3187/100,2)</f>
        <v>0.06</v>
      </c>
      <c r="R3181" s="7">
        <f>ROUND('Sheet1 (4)'!X3187/100,2)</f>
        <v>0.05</v>
      </c>
      <c r="S3181" s="7">
        <f>ROUND('Sheet1 (4)'!Y3187/100,2)</f>
        <v>0.08</v>
      </c>
      <c r="T3181" s="7">
        <f>ROUND('Sheet1 (4)'!Z3187/100,2)</f>
        <v>0.1</v>
      </c>
      <c r="U3181" s="7">
        <f>ROUND('Sheet1 (4)'!AA3187/100,2)</f>
        <v>0.1</v>
      </c>
      <c r="V3181" s="1" t="str">
        <f>'Sheet1 (4)'!AB3187&amp;".T"</f>
        <v>8887.T</v>
      </c>
      <c r="W3181">
        <f>ROUND('Sheet1 (4)'!AC3187,2)</f>
        <v>0.11</v>
      </c>
      <c r="X3181">
        <f>ROUND('Sheet1 (4)'!AD3187,2)</f>
        <v>0.01</v>
      </c>
      <c r="Y3181" t="str">
        <f>_xlfn.XLOOKUP('Sheet1 (4)'!AB3187,'Sheet1 (3)'!B:B,'Sheet1 (3)'!D:D,"",0)</f>
        <v>スタンダード</v>
      </c>
    </row>
    <row r="3182" spans="1:25" x14ac:dyDescent="0.2">
      <c r="A3182">
        <v>3181</v>
      </c>
      <c r="B3182" s="1" t="str">
        <f>_xlfn.XLOOKUP('Sheet1 (4)'!AB3188,'Sheet1 (3)'!B:B,'Sheet1 (3)'!C:C,"",0)</f>
        <v>シンバイオ製薬</v>
      </c>
      <c r="C3182" s="1" t="str">
        <f>_xlfn.XLOOKUP('Sheet1 (4)'!AB3188,'Sheet1 (3)'!B:B,'Sheet1 (3)'!F:F,"",0)</f>
        <v>医薬品</v>
      </c>
      <c r="D3182" s="1">
        <f>ROUND('Sheet1 (4)'!E3188/100000000,2)</f>
        <v>0.52</v>
      </c>
      <c r="E3182" s="1">
        <f>ROUND('Sheet1 (4)'!F3188/100,2)</f>
        <v>10.16</v>
      </c>
      <c r="F3182" s="1">
        <f>ROUND('Sheet1 (4)'!G3188/100,2)</f>
        <v>19.64</v>
      </c>
      <c r="G3182" s="1">
        <f>ROUND('Sheet1 (4)'!H3188/100,2)</f>
        <v>-8.1199999999999992</v>
      </c>
      <c r="H3182" s="1">
        <f>ROUND('Sheet1 (4)'!I3188/100,2)</f>
        <v>-38.770000000000003</v>
      </c>
      <c r="I3182" s="1">
        <f>ROUND('Sheet1 (4)'!J3188/100,2)</f>
        <v>-38.770000000000003</v>
      </c>
      <c r="J3182" s="1" t="e">
        <f>ROUND('Sheet1 (4)'!K3188/100,2)</f>
        <v>#VALUE!</v>
      </c>
      <c r="K3182" s="1" t="e">
        <f>ROUND('Sheet1 (4)'!L3188/100,2)</f>
        <v>#VALUE!</v>
      </c>
      <c r="L3182" s="4">
        <f>ROUND(('Sheet1 (4)'!M3188+'Sheet1 (4)'!R3188)/100,2)</f>
        <v>0.69</v>
      </c>
      <c r="M3182" s="4">
        <f>ROUND(('Sheet1 (4)'!N3188+'Sheet1 (4)'!S3188)/100,2)</f>
        <v>15.67</v>
      </c>
      <c r="N3182" s="4">
        <f>ROUND(('Sheet1 (4)'!O3188+'Sheet1 (4)'!T3188)/100,2)</f>
        <v>-5.7</v>
      </c>
      <c r="O3182" s="4">
        <f>ROUND(('Sheet1 (4)'!P3188+'Sheet1 (4)'!U3188)/100,2)</f>
        <v>-34.19</v>
      </c>
      <c r="P3182" s="4">
        <f>ROUND(('Sheet1 (4)'!Q3188+'Sheet1 (4)'!V3188)/100,2)</f>
        <v>-34.19</v>
      </c>
      <c r="Q3182" s="7">
        <f>ROUND('Sheet1 (4)'!W3188/100,2)</f>
        <v>0.36</v>
      </c>
      <c r="R3182" s="7">
        <f>ROUND('Sheet1 (4)'!X3188/100,2)</f>
        <v>0.15</v>
      </c>
      <c r="S3182" s="7">
        <f>ROUND('Sheet1 (4)'!Y3188/100,2)</f>
        <v>-0.25</v>
      </c>
      <c r="T3182" s="7">
        <f>ROUND('Sheet1 (4)'!Z3188/100,2)</f>
        <v>-0.67</v>
      </c>
      <c r="U3182" s="7">
        <f>ROUND('Sheet1 (4)'!AA3188/100,2)</f>
        <v>-0.67</v>
      </c>
      <c r="V3182" s="1" t="str">
        <f>'Sheet1 (4)'!AB3188&amp;".T"</f>
        <v>4582.T</v>
      </c>
      <c r="W3182" t="e">
        <f>ROUND('Sheet1 (4)'!AC3188,2)</f>
        <v>#VALUE!</v>
      </c>
      <c r="X3182">
        <f>ROUND('Sheet1 (4)'!AD3188,2)</f>
        <v>3.43</v>
      </c>
      <c r="Y3182" t="str">
        <f>_xlfn.XLOOKUP('Sheet1 (4)'!AB3188,'Sheet1 (3)'!B:B,'Sheet1 (3)'!D:D,"",0)</f>
        <v>グロース</v>
      </c>
    </row>
    <row r="3183" spans="1:25" x14ac:dyDescent="0.2">
      <c r="A3183">
        <v>3182</v>
      </c>
      <c r="B3183" s="1" t="str">
        <f>_xlfn.XLOOKUP('Sheet1 (4)'!AB3189,'Sheet1 (3)'!B:B,'Sheet1 (3)'!C:C,"",0)</f>
        <v>シンクロ・フード</v>
      </c>
      <c r="C3183" s="1" t="str">
        <f>_xlfn.XLOOKUP('Sheet1 (4)'!AB3189,'Sheet1 (3)'!B:B,'Sheet1 (3)'!F:F,"",0)</f>
        <v>情報・通信業</v>
      </c>
      <c r="D3183" s="1">
        <f>ROUND('Sheet1 (4)'!E3189/100000000,2)</f>
        <v>0.28000000000000003</v>
      </c>
      <c r="E3183" s="1">
        <f>ROUND('Sheet1 (4)'!F3189/100,2)</f>
        <v>-1.69</v>
      </c>
      <c r="F3183" s="1">
        <f>ROUND('Sheet1 (4)'!G3189/100,2)</f>
        <v>4.51</v>
      </c>
      <c r="G3183" s="1">
        <f>ROUND('Sheet1 (4)'!H3189/100,2)</f>
        <v>8.77</v>
      </c>
      <c r="H3183" s="1">
        <f>ROUND('Sheet1 (4)'!I3189/100,2)</f>
        <v>10.38</v>
      </c>
      <c r="I3183" s="1">
        <f>ROUND('Sheet1 (4)'!J3189/100,2)</f>
        <v>10.97</v>
      </c>
      <c r="J3183" s="1" t="e">
        <f>ROUND('Sheet1 (4)'!K3189/100,2)</f>
        <v>#VALUE!</v>
      </c>
      <c r="K3183" s="1" t="e">
        <f>ROUND('Sheet1 (4)'!L3189/100,2)</f>
        <v>#VALUE!</v>
      </c>
      <c r="L3183" s="4">
        <f>ROUND(('Sheet1 (4)'!M3189+'Sheet1 (4)'!R3189)/100,2)</f>
        <v>-4.33</v>
      </c>
      <c r="M3183" s="4">
        <f>ROUND(('Sheet1 (4)'!N3189+'Sheet1 (4)'!S3189)/100,2)</f>
        <v>8.6300000000000008</v>
      </c>
      <c r="N3183" s="4">
        <f>ROUND(('Sheet1 (4)'!O3189+'Sheet1 (4)'!T3189)/100,2)</f>
        <v>8.4600000000000009</v>
      </c>
      <c r="O3183" s="4">
        <f>ROUND(('Sheet1 (4)'!P3189+'Sheet1 (4)'!U3189)/100,2)</f>
        <v>2.12</v>
      </c>
      <c r="P3183" s="4">
        <f>ROUND(('Sheet1 (4)'!Q3189+'Sheet1 (4)'!V3189)/100,2)</f>
        <v>4.29</v>
      </c>
      <c r="Q3183" s="7">
        <f>ROUND('Sheet1 (4)'!W3189/100,2)</f>
        <v>-7.0000000000000007E-2</v>
      </c>
      <c r="R3183" s="7">
        <f>ROUND('Sheet1 (4)'!X3189/100,2)</f>
        <v>0.13</v>
      </c>
      <c r="S3183" s="7">
        <f>ROUND('Sheet1 (4)'!Y3189/100,2)</f>
        <v>0.2</v>
      </c>
      <c r="T3183" s="7">
        <f>ROUND('Sheet1 (4)'!Z3189/100,2)</f>
        <v>0.18</v>
      </c>
      <c r="U3183" s="7">
        <f>ROUND('Sheet1 (4)'!AA3189/100,2)</f>
        <v>0.14000000000000001</v>
      </c>
      <c r="V3183" s="1" t="str">
        <f>'Sheet1 (4)'!AB3189&amp;".T"</f>
        <v>3963.T</v>
      </c>
      <c r="W3183">
        <f>ROUND('Sheet1 (4)'!AC3189,2)</f>
        <v>31.03</v>
      </c>
      <c r="X3183">
        <f>ROUND('Sheet1 (4)'!AD3189,2)</f>
        <v>3.97</v>
      </c>
      <c r="Y3183" t="str">
        <f>_xlfn.XLOOKUP('Sheet1 (4)'!AB3189,'Sheet1 (3)'!B:B,'Sheet1 (3)'!D:D,"",0)</f>
        <v>プライム</v>
      </c>
    </row>
    <row r="3184" spans="1:25" x14ac:dyDescent="0.2">
      <c r="A3184">
        <v>3183</v>
      </c>
      <c r="B3184" s="1" t="str">
        <f>_xlfn.XLOOKUP('Sheet1 (4)'!AB3190,'Sheet1 (3)'!B:B,'Sheet1 (3)'!C:C,"",0)</f>
        <v>シンクレイヤ</v>
      </c>
      <c r="C3184" s="1" t="str">
        <f>_xlfn.XLOOKUP('Sheet1 (4)'!AB3190,'Sheet1 (3)'!B:B,'Sheet1 (3)'!F:F,"",0)</f>
        <v>建設業</v>
      </c>
      <c r="D3184" s="1">
        <f>ROUND('Sheet1 (4)'!E3190/100000000,2)</f>
        <v>0.05</v>
      </c>
      <c r="E3184" s="1">
        <f>ROUND('Sheet1 (4)'!F3190/100,2)</f>
        <v>12.09</v>
      </c>
      <c r="F3184" s="1">
        <f>ROUND('Sheet1 (4)'!G3190/100,2)</f>
        <v>4.1500000000000004</v>
      </c>
      <c r="G3184" s="1">
        <f>ROUND('Sheet1 (4)'!H3190/100,2)</f>
        <v>5.47</v>
      </c>
      <c r="H3184" s="1">
        <f>ROUND('Sheet1 (4)'!I3190/100,2)</f>
        <v>6.53</v>
      </c>
      <c r="I3184" s="1">
        <f>ROUND('Sheet1 (4)'!J3190/100,2)</f>
        <v>6.53</v>
      </c>
      <c r="J3184" s="1" t="e">
        <f>ROUND('Sheet1 (4)'!K3190/100,2)</f>
        <v>#VALUE!</v>
      </c>
      <c r="K3184" s="1" t="e">
        <f>ROUND('Sheet1 (4)'!L3190/100,2)</f>
        <v>#VALUE!</v>
      </c>
      <c r="L3184" s="4">
        <f>ROUND(('Sheet1 (4)'!M3190+'Sheet1 (4)'!R3190)/100,2)</f>
        <v>4.74</v>
      </c>
      <c r="M3184" s="4">
        <f>ROUND(('Sheet1 (4)'!N3190+'Sheet1 (4)'!S3190)/100,2)</f>
        <v>-20.440000000000001</v>
      </c>
      <c r="N3184" s="4">
        <f>ROUND(('Sheet1 (4)'!O3190+'Sheet1 (4)'!T3190)/100,2)</f>
        <v>18.89</v>
      </c>
      <c r="O3184" s="4">
        <f>ROUND(('Sheet1 (4)'!P3190+'Sheet1 (4)'!U3190)/100,2)</f>
        <v>-19.600000000000001</v>
      </c>
      <c r="P3184" s="4">
        <f>ROUND(('Sheet1 (4)'!Q3190+'Sheet1 (4)'!V3190)/100,2)</f>
        <v>-19.600000000000001</v>
      </c>
      <c r="Q3184" s="7">
        <f>ROUND('Sheet1 (4)'!W3190/100,2)</f>
        <v>0.21</v>
      </c>
      <c r="R3184" s="7">
        <f>ROUND('Sheet1 (4)'!X3190/100,2)</f>
        <v>0.06</v>
      </c>
      <c r="S3184" s="7">
        <f>ROUND('Sheet1 (4)'!Y3190/100,2)</f>
        <v>0.08</v>
      </c>
      <c r="T3184" s="7">
        <f>ROUND('Sheet1 (4)'!Z3190/100,2)</f>
        <v>0.09</v>
      </c>
      <c r="U3184" s="7">
        <f>ROUND('Sheet1 (4)'!AA3190/100,2)</f>
        <v>0.09</v>
      </c>
      <c r="V3184" s="1" t="str">
        <f>'Sheet1 (4)'!AB3190&amp;".T"</f>
        <v>1724.T</v>
      </c>
      <c r="W3184">
        <f>ROUND('Sheet1 (4)'!AC3190,2)</f>
        <v>6.73</v>
      </c>
      <c r="X3184">
        <f>ROUND('Sheet1 (4)'!AD3190,2)</f>
        <v>0.54</v>
      </c>
      <c r="Y3184" t="str">
        <f>_xlfn.XLOOKUP('Sheet1 (4)'!AB3190,'Sheet1 (3)'!B:B,'Sheet1 (3)'!D:D,"",0)</f>
        <v>スタンダード</v>
      </c>
    </row>
    <row r="3185" spans="1:25" x14ac:dyDescent="0.2">
      <c r="A3185">
        <v>3184</v>
      </c>
      <c r="B3185" s="1" t="str">
        <f>_xlfn.XLOOKUP('Sheet1 (4)'!AB3191,'Sheet1 (3)'!B:B,'Sheet1 (3)'!C:C,"",0)</f>
        <v>Ｓｙｎｓｐｅｃｔｉｖｅ</v>
      </c>
      <c r="C3185" s="1" t="str">
        <f>_xlfn.XLOOKUP('Sheet1 (4)'!AB3191,'Sheet1 (3)'!B:B,'Sheet1 (3)'!F:F,"",0)</f>
        <v>情報・通信業</v>
      </c>
      <c r="D3185" s="1">
        <f>ROUND('Sheet1 (4)'!E3191/100000000,2)</f>
        <v>1.26</v>
      </c>
      <c r="E3185" s="1" t="e">
        <f>ROUND('Sheet1 (4)'!F3191/100,2)</f>
        <v>#VALUE!</v>
      </c>
      <c r="F3185" s="1">
        <f>ROUND('Sheet1 (4)'!G3191/100,2)</f>
        <v>-42.9</v>
      </c>
      <c r="G3185" s="1">
        <f>ROUND('Sheet1 (4)'!H3191/100,2)</f>
        <v>-17.95</v>
      </c>
      <c r="H3185" s="1">
        <f>ROUND('Sheet1 (4)'!I3191/100,2)</f>
        <v>-30.7</v>
      </c>
      <c r="I3185" s="1">
        <f>ROUND('Sheet1 (4)'!J3191/100,2)</f>
        <v>-30.7</v>
      </c>
      <c r="J3185" s="1">
        <f>ROUND('Sheet1 (4)'!K3191/100,2)</f>
        <v>-45.58</v>
      </c>
      <c r="K3185" s="1">
        <f>ROUND('Sheet1 (4)'!L3191/100,2)</f>
        <v>-26.66</v>
      </c>
      <c r="L3185" s="4" t="e">
        <f>ROUND(('Sheet1 (4)'!M3191+'Sheet1 (4)'!R3191)/100,2)</f>
        <v>#VALUE!</v>
      </c>
      <c r="M3185" s="4" t="e">
        <f>ROUND(('Sheet1 (4)'!N3191+'Sheet1 (4)'!S3191)/100,2)</f>
        <v>#VALUE!</v>
      </c>
      <c r="N3185" s="4" t="e">
        <f>ROUND(('Sheet1 (4)'!O3191+'Sheet1 (4)'!T3191)/100,2)</f>
        <v>#VALUE!</v>
      </c>
      <c r="O3185" s="4">
        <f>ROUND(('Sheet1 (4)'!P3191+'Sheet1 (4)'!U3191)/100,2)</f>
        <v>-92.62</v>
      </c>
      <c r="P3185" s="4">
        <f>ROUND(('Sheet1 (4)'!Q3191+'Sheet1 (4)'!V3191)/100,2)</f>
        <v>-92.62</v>
      </c>
      <c r="Q3185" s="7" t="e">
        <f>ROUND('Sheet1 (4)'!W3191/100,2)</f>
        <v>#VALUE!</v>
      </c>
      <c r="R3185" s="7" t="e">
        <f>ROUND('Sheet1 (4)'!X3191/100,2)</f>
        <v>#VALUE!</v>
      </c>
      <c r="S3185" s="7">
        <f>ROUND('Sheet1 (4)'!Y3191/100,2)</f>
        <v>-0.19</v>
      </c>
      <c r="T3185" s="7">
        <f>ROUND('Sheet1 (4)'!Z3191/100,2)</f>
        <v>-0.26</v>
      </c>
      <c r="U3185" s="7">
        <f>ROUND('Sheet1 (4)'!AA3191/100,2)</f>
        <v>-0.26</v>
      </c>
      <c r="V3185" s="1" t="str">
        <f>'Sheet1 (4)'!AB3191&amp;".T"</f>
        <v>290A.T</v>
      </c>
      <c r="W3185" t="e">
        <f>ROUND('Sheet1 (4)'!AC3191,2)</f>
        <v>#VALUE!</v>
      </c>
      <c r="X3185">
        <f>ROUND('Sheet1 (4)'!AD3191,2)</f>
        <v>5.78</v>
      </c>
      <c r="Y3185" t="str">
        <f>_xlfn.XLOOKUP('Sheet1 (4)'!AB3191,'Sheet1 (3)'!B:B,'Sheet1 (3)'!D:D,"",0)</f>
        <v>グロース</v>
      </c>
    </row>
    <row r="3186" spans="1:25" x14ac:dyDescent="0.2">
      <c r="A3186">
        <v>3185</v>
      </c>
      <c r="B3186" s="1" t="str">
        <f>_xlfn.XLOOKUP('Sheet1 (4)'!AB3192,'Sheet1 (3)'!B:B,'Sheet1 (3)'!C:C,"",0)</f>
        <v>ＳＹＳホールディングス</v>
      </c>
      <c r="C3186" s="1" t="str">
        <f>_xlfn.XLOOKUP('Sheet1 (4)'!AB3192,'Sheet1 (3)'!B:B,'Sheet1 (3)'!F:F,"",0)</f>
        <v>情報・通信業</v>
      </c>
      <c r="D3186" s="1">
        <f>ROUND('Sheet1 (4)'!E3192/100000000,2)</f>
        <v>0.11</v>
      </c>
      <c r="E3186" s="1">
        <f>ROUND('Sheet1 (4)'!F3192/100,2)</f>
        <v>3.81</v>
      </c>
      <c r="F3186" s="1">
        <f>ROUND('Sheet1 (4)'!G3192/100,2)</f>
        <v>4.3600000000000003</v>
      </c>
      <c r="G3186" s="1">
        <f>ROUND('Sheet1 (4)'!H3192/100,2)</f>
        <v>5.2</v>
      </c>
      <c r="H3186" s="1">
        <f>ROUND('Sheet1 (4)'!I3192/100,2)</f>
        <v>6.85</v>
      </c>
      <c r="I3186" s="1">
        <f>ROUND('Sheet1 (4)'!J3192/100,2)</f>
        <v>7.06</v>
      </c>
      <c r="J3186" s="1" t="e">
        <f>ROUND('Sheet1 (4)'!K3192/100,2)</f>
        <v>#VALUE!</v>
      </c>
      <c r="K3186" s="1" t="e">
        <f>ROUND('Sheet1 (4)'!L3192/100,2)</f>
        <v>#VALUE!</v>
      </c>
      <c r="L3186" s="4">
        <f>ROUND(('Sheet1 (4)'!M3192+'Sheet1 (4)'!R3192)/100,2)</f>
        <v>2.52</v>
      </c>
      <c r="M3186" s="4">
        <f>ROUND(('Sheet1 (4)'!N3192+'Sheet1 (4)'!S3192)/100,2)</f>
        <v>3.36</v>
      </c>
      <c r="N3186" s="4">
        <f>ROUND(('Sheet1 (4)'!O3192+'Sheet1 (4)'!T3192)/100,2)</f>
        <v>0.35</v>
      </c>
      <c r="O3186" s="4">
        <f>ROUND(('Sheet1 (4)'!P3192+'Sheet1 (4)'!U3192)/100,2)</f>
        <v>4.75</v>
      </c>
      <c r="P3186" s="4">
        <f>ROUND(('Sheet1 (4)'!Q3192+'Sheet1 (4)'!V3192)/100,2)</f>
        <v>2.34</v>
      </c>
      <c r="Q3186" s="7">
        <f>ROUND('Sheet1 (4)'!W3192/100,2)</f>
        <v>0.13</v>
      </c>
      <c r="R3186" s="7">
        <f>ROUND('Sheet1 (4)'!X3192/100,2)</f>
        <v>0.13</v>
      </c>
      <c r="S3186" s="7">
        <f>ROUND('Sheet1 (4)'!Y3192/100,2)</f>
        <v>0.14000000000000001</v>
      </c>
      <c r="T3186" s="7">
        <f>ROUND('Sheet1 (4)'!Z3192/100,2)</f>
        <v>0.15</v>
      </c>
      <c r="U3186" s="7">
        <f>ROUND('Sheet1 (4)'!AA3192/100,2)</f>
        <v>0.12</v>
      </c>
      <c r="V3186" s="1" t="str">
        <f>'Sheet1 (4)'!AB3192&amp;".T"</f>
        <v>3988.T</v>
      </c>
      <c r="W3186">
        <f>ROUND('Sheet1 (4)'!AC3192,2)</f>
        <v>13.91</v>
      </c>
      <c r="X3186">
        <f>ROUND('Sheet1 (4)'!AD3192,2)</f>
        <v>1.57</v>
      </c>
      <c r="Y3186" t="str">
        <f>_xlfn.XLOOKUP('Sheet1 (4)'!AB3192,'Sheet1 (3)'!B:B,'Sheet1 (3)'!D:D,"",0)</f>
        <v>スタンダード</v>
      </c>
    </row>
    <row r="3187" spans="1:25" x14ac:dyDescent="0.2">
      <c r="A3187">
        <v>3186</v>
      </c>
      <c r="B3187" s="1" t="str">
        <f>_xlfn.XLOOKUP('Sheet1 (4)'!AB3193,'Sheet1 (3)'!B:B,'Sheet1 (3)'!C:C,"",0)</f>
        <v>シスメックス</v>
      </c>
      <c r="C3187" s="1" t="str">
        <f>_xlfn.XLOOKUP('Sheet1 (4)'!AB3193,'Sheet1 (3)'!B:B,'Sheet1 (3)'!F:F,"",0)</f>
        <v>電気機器</v>
      </c>
      <c r="D3187" s="1">
        <f>ROUND('Sheet1 (4)'!E3193/100000000,2)</f>
        <v>6.23</v>
      </c>
      <c r="E3187" s="1">
        <f>ROUND('Sheet1 (4)'!F3193/100,2)</f>
        <v>516.46</v>
      </c>
      <c r="F3187" s="1">
        <f>ROUND('Sheet1 (4)'!G3193/100,2)</f>
        <v>689.53</v>
      </c>
      <c r="G3187" s="1">
        <f>ROUND('Sheet1 (4)'!H3193/100,2)</f>
        <v>753.97</v>
      </c>
      <c r="H3187" s="1">
        <f>ROUND('Sheet1 (4)'!I3193/100,2)</f>
        <v>800.78</v>
      </c>
      <c r="I3187" s="1">
        <f>ROUND('Sheet1 (4)'!J3193/100,2)</f>
        <v>903.53</v>
      </c>
      <c r="J3187" s="1">
        <f>ROUND('Sheet1 (4)'!K3193/100,2)</f>
        <v>808.55</v>
      </c>
      <c r="K3187" s="1">
        <f>ROUND('Sheet1 (4)'!L3193/100,2)</f>
        <v>947.44</v>
      </c>
      <c r="L3187" s="4">
        <f>ROUND(('Sheet1 (4)'!M3193+'Sheet1 (4)'!R3193)/100,2)</f>
        <v>276.82</v>
      </c>
      <c r="M3187" s="4">
        <f>ROUND(('Sheet1 (4)'!N3193+'Sheet1 (4)'!S3193)/100,2)</f>
        <v>236.87</v>
      </c>
      <c r="N3187" s="4">
        <f>ROUND(('Sheet1 (4)'!O3193+'Sheet1 (4)'!T3193)/100,2)</f>
        <v>170.84</v>
      </c>
      <c r="O3187" s="4">
        <f>ROUND(('Sheet1 (4)'!P3193+'Sheet1 (4)'!U3193)/100,2)</f>
        <v>89.35</v>
      </c>
      <c r="P3187" s="4">
        <f>ROUND(('Sheet1 (4)'!Q3193+'Sheet1 (4)'!V3193)/100,2)</f>
        <v>357.58</v>
      </c>
      <c r="Q3187" s="7">
        <f>ROUND('Sheet1 (4)'!W3193/100,2)</f>
        <v>0.11</v>
      </c>
      <c r="R3187" s="7">
        <f>ROUND('Sheet1 (4)'!X3193/100,2)</f>
        <v>0.13</v>
      </c>
      <c r="S3187" s="7">
        <f>ROUND('Sheet1 (4)'!Y3193/100,2)</f>
        <v>0.12</v>
      </c>
      <c r="T3187" s="7">
        <f>ROUND('Sheet1 (4)'!Z3193/100,2)</f>
        <v>0.12</v>
      </c>
      <c r="U3187" s="7">
        <f>ROUND('Sheet1 (4)'!AA3193/100,2)</f>
        <v>0.12</v>
      </c>
      <c r="V3187" s="1" t="str">
        <f>'Sheet1 (4)'!AB3193&amp;".T"</f>
        <v>6869.T</v>
      </c>
      <c r="W3187">
        <f>ROUND('Sheet1 (4)'!AC3193,2)</f>
        <v>21.88</v>
      </c>
      <c r="X3187">
        <f>ROUND('Sheet1 (4)'!AD3193,2)</f>
        <v>2.11</v>
      </c>
      <c r="Y3187" t="str">
        <f>_xlfn.XLOOKUP('Sheet1 (4)'!AB3193,'Sheet1 (3)'!B:B,'Sheet1 (3)'!D:D,"",0)</f>
        <v>プライム</v>
      </c>
    </row>
    <row r="3188" spans="1:25" x14ac:dyDescent="0.2">
      <c r="A3188">
        <v>3187</v>
      </c>
      <c r="B3188" s="1" t="str">
        <f>_xlfn.XLOOKUP('Sheet1 (4)'!AB3194,'Sheet1 (3)'!B:B,'Sheet1 (3)'!C:C,"",0)</f>
        <v>システム　ディ</v>
      </c>
      <c r="C3188" s="1" t="str">
        <f>_xlfn.XLOOKUP('Sheet1 (4)'!AB3194,'Sheet1 (3)'!B:B,'Sheet1 (3)'!F:F,"",0)</f>
        <v>情報・通信業</v>
      </c>
      <c r="D3188" s="1">
        <f>ROUND('Sheet1 (4)'!E3194/100000000,2)</f>
        <v>0.06</v>
      </c>
      <c r="E3188" s="1">
        <f>ROUND('Sheet1 (4)'!F3194/100,2)</f>
        <v>8.09</v>
      </c>
      <c r="F3188" s="1">
        <f>ROUND('Sheet1 (4)'!G3194/100,2)</f>
        <v>8.98</v>
      </c>
      <c r="G3188" s="1">
        <f>ROUND('Sheet1 (4)'!H3194/100,2)</f>
        <v>9.14</v>
      </c>
      <c r="H3188" s="1">
        <f>ROUND('Sheet1 (4)'!I3194/100,2)</f>
        <v>8.2899999999999991</v>
      </c>
      <c r="I3188" s="1">
        <f>ROUND('Sheet1 (4)'!J3194/100,2)</f>
        <v>8.2899999999999991</v>
      </c>
      <c r="J3188" s="1" t="e">
        <f>ROUND('Sheet1 (4)'!K3194/100,2)</f>
        <v>#VALUE!</v>
      </c>
      <c r="K3188" s="1" t="e">
        <f>ROUND('Sheet1 (4)'!L3194/100,2)</f>
        <v>#VALUE!</v>
      </c>
      <c r="L3188" s="4">
        <f>ROUND(('Sheet1 (4)'!M3194+'Sheet1 (4)'!R3194)/100,2)</f>
        <v>3.9</v>
      </c>
      <c r="M3188" s="4">
        <f>ROUND(('Sheet1 (4)'!N3194+'Sheet1 (4)'!S3194)/100,2)</f>
        <v>-3.16</v>
      </c>
      <c r="N3188" s="4">
        <f>ROUND(('Sheet1 (4)'!O3194+'Sheet1 (4)'!T3194)/100,2)</f>
        <v>2.1800000000000002</v>
      </c>
      <c r="O3188" s="4">
        <f>ROUND(('Sheet1 (4)'!P3194+'Sheet1 (4)'!U3194)/100,2)</f>
        <v>11.05</v>
      </c>
      <c r="P3188" s="4">
        <f>ROUND(('Sheet1 (4)'!Q3194+'Sheet1 (4)'!V3194)/100,2)</f>
        <v>11.05</v>
      </c>
      <c r="Q3188" s="7">
        <f>ROUND('Sheet1 (4)'!W3194/100,2)</f>
        <v>0.19</v>
      </c>
      <c r="R3188" s="7">
        <f>ROUND('Sheet1 (4)'!X3194/100,2)</f>
        <v>0.18</v>
      </c>
      <c r="S3188" s="7">
        <f>ROUND('Sheet1 (4)'!Y3194/100,2)</f>
        <v>0.16</v>
      </c>
      <c r="T3188" s="7">
        <f>ROUND('Sheet1 (4)'!Z3194/100,2)</f>
        <v>0.13</v>
      </c>
      <c r="U3188" s="7">
        <f>ROUND('Sheet1 (4)'!AA3194/100,2)</f>
        <v>0.13</v>
      </c>
      <c r="V3188" s="1" t="str">
        <f>'Sheet1 (4)'!AB3194&amp;".T"</f>
        <v>3804.T</v>
      </c>
      <c r="W3188">
        <f>ROUND('Sheet1 (4)'!AC3194,2)</f>
        <v>18.05</v>
      </c>
      <c r="X3188">
        <f>ROUND('Sheet1 (4)'!AD3194,2)</f>
        <v>2.6</v>
      </c>
      <c r="Y3188" t="str">
        <f>_xlfn.XLOOKUP('Sheet1 (4)'!AB3194,'Sheet1 (3)'!B:B,'Sheet1 (3)'!D:D,"",0)</f>
        <v>スタンダード</v>
      </c>
    </row>
    <row r="3189" spans="1:25" x14ac:dyDescent="0.2">
      <c r="A3189">
        <v>3188</v>
      </c>
      <c r="B3189" s="1" t="str">
        <f>_xlfn.XLOOKUP('Sheet1 (4)'!AB3195,'Sheet1 (3)'!B:B,'Sheet1 (3)'!C:C,"",0)</f>
        <v>システムインテグレータ</v>
      </c>
      <c r="C3189" s="1" t="str">
        <f>_xlfn.XLOOKUP('Sheet1 (4)'!AB3195,'Sheet1 (3)'!B:B,'Sheet1 (3)'!F:F,"",0)</f>
        <v>情報・通信業</v>
      </c>
      <c r="D3189" s="1">
        <f>ROUND('Sheet1 (4)'!E3195/100000000,2)</f>
        <v>0.11</v>
      </c>
      <c r="E3189" s="1" t="e">
        <f>ROUND('Sheet1 (4)'!F3195/100,2)</f>
        <v>#VALUE!</v>
      </c>
      <c r="F3189" s="1" t="e">
        <f>ROUND('Sheet1 (4)'!G3195/100,2)</f>
        <v>#VALUE!</v>
      </c>
      <c r="G3189" s="1" t="e">
        <f>ROUND('Sheet1 (4)'!H3195/100,2)</f>
        <v>#VALUE!</v>
      </c>
      <c r="H3189" s="1" t="e">
        <f>ROUND('Sheet1 (4)'!I3195/100,2)</f>
        <v>#VALUE!</v>
      </c>
      <c r="I3189" s="1">
        <f>ROUND('Sheet1 (4)'!J3195/100,2)</f>
        <v>2.71</v>
      </c>
      <c r="J3189" s="1" t="e">
        <f>ROUND('Sheet1 (4)'!K3195/100,2)</f>
        <v>#VALUE!</v>
      </c>
      <c r="K3189" s="1" t="e">
        <f>ROUND('Sheet1 (4)'!L3195/100,2)</f>
        <v>#VALUE!</v>
      </c>
      <c r="L3189" s="4" t="e">
        <f>ROUND(('Sheet1 (4)'!M3195+'Sheet1 (4)'!R3195)/100,2)</f>
        <v>#VALUE!</v>
      </c>
      <c r="M3189" s="4" t="e">
        <f>ROUND(('Sheet1 (4)'!N3195+'Sheet1 (4)'!S3195)/100,2)</f>
        <v>#VALUE!</v>
      </c>
      <c r="N3189" s="4" t="e">
        <f>ROUND(('Sheet1 (4)'!O3195+'Sheet1 (4)'!T3195)/100,2)</f>
        <v>#VALUE!</v>
      </c>
      <c r="O3189" s="4" t="e">
        <f>ROUND(('Sheet1 (4)'!P3195+'Sheet1 (4)'!U3195)/100,2)</f>
        <v>#VALUE!</v>
      </c>
      <c r="P3189" s="4">
        <f>ROUND(('Sheet1 (4)'!Q3195+'Sheet1 (4)'!V3195)/100,2)</f>
        <v>-4.29</v>
      </c>
      <c r="Q3189" s="7" t="e">
        <f>ROUND('Sheet1 (4)'!W3195/100,2)</f>
        <v>#VALUE!</v>
      </c>
      <c r="R3189" s="7" t="e">
        <f>ROUND('Sheet1 (4)'!X3195/100,2)</f>
        <v>#VALUE!</v>
      </c>
      <c r="S3189" s="7" t="e">
        <f>ROUND('Sheet1 (4)'!Y3195/100,2)</f>
        <v>#VALUE!</v>
      </c>
      <c r="T3189" s="7" t="e">
        <f>ROUND('Sheet1 (4)'!Z3195/100,2)</f>
        <v>#VALUE!</v>
      </c>
      <c r="U3189" s="7" t="e">
        <f>ROUND('Sheet1 (4)'!AA3195/100,2)</f>
        <v>#VALUE!</v>
      </c>
      <c r="V3189" s="1" t="str">
        <f>'Sheet1 (4)'!AB3195&amp;".T"</f>
        <v>3826.T</v>
      </c>
      <c r="W3189">
        <f>ROUND('Sheet1 (4)'!AC3195,2)</f>
        <v>7.22</v>
      </c>
      <c r="X3189">
        <f>ROUND('Sheet1 (4)'!AD3195,2)</f>
        <v>1.23</v>
      </c>
      <c r="Y3189" t="str">
        <f>_xlfn.XLOOKUP('Sheet1 (4)'!AB3195,'Sheet1 (3)'!B:B,'Sheet1 (3)'!D:D,"",0)</f>
        <v>スタンダード</v>
      </c>
    </row>
    <row r="3190" spans="1:25" x14ac:dyDescent="0.2">
      <c r="A3190">
        <v>3189</v>
      </c>
      <c r="B3190" s="1" t="str">
        <f>_xlfn.XLOOKUP('Sheet1 (4)'!AB3196,'Sheet1 (3)'!B:B,'Sheet1 (3)'!C:C,"",0)</f>
        <v>システム・ロケーション</v>
      </c>
      <c r="C3190" s="1" t="str">
        <f>_xlfn.XLOOKUP('Sheet1 (4)'!AB3196,'Sheet1 (3)'!B:B,'Sheet1 (3)'!F:F,"",0)</f>
        <v>情報・通信業</v>
      </c>
      <c r="D3190" s="1">
        <f>ROUND('Sheet1 (4)'!E3196/100000000,2)</f>
        <v>0.04</v>
      </c>
      <c r="E3190" s="1">
        <f>ROUND('Sheet1 (4)'!F3196/100,2)</f>
        <v>4.37</v>
      </c>
      <c r="F3190" s="1">
        <f>ROUND('Sheet1 (4)'!G3196/100,2)</f>
        <v>5.45</v>
      </c>
      <c r="G3190" s="1">
        <f>ROUND('Sheet1 (4)'!H3196/100,2)</f>
        <v>5.62</v>
      </c>
      <c r="H3190" s="1">
        <f>ROUND('Sheet1 (4)'!I3196/100,2)</f>
        <v>5.8</v>
      </c>
      <c r="I3190" s="1">
        <f>ROUND('Sheet1 (4)'!J3196/100,2)</f>
        <v>5.36</v>
      </c>
      <c r="J3190" s="1" t="e">
        <f>ROUND('Sheet1 (4)'!K3196/100,2)</f>
        <v>#VALUE!</v>
      </c>
      <c r="K3190" s="1" t="e">
        <f>ROUND('Sheet1 (4)'!L3196/100,2)</f>
        <v>#VALUE!</v>
      </c>
      <c r="L3190" s="4">
        <f>ROUND(('Sheet1 (4)'!M3196+'Sheet1 (4)'!R3196)/100,2)</f>
        <v>4.67</v>
      </c>
      <c r="M3190" s="4">
        <f>ROUND(('Sheet1 (4)'!N3196+'Sheet1 (4)'!S3196)/100,2)</f>
        <v>0.97</v>
      </c>
      <c r="N3190" s="4">
        <f>ROUND(('Sheet1 (4)'!O3196+'Sheet1 (4)'!T3196)/100,2)</f>
        <v>-1.41</v>
      </c>
      <c r="O3190" s="4">
        <f>ROUND(('Sheet1 (4)'!P3196+'Sheet1 (4)'!U3196)/100,2)</f>
        <v>4.51</v>
      </c>
      <c r="P3190" s="4">
        <f>ROUND(('Sheet1 (4)'!Q3196+'Sheet1 (4)'!V3196)/100,2)</f>
        <v>3.6</v>
      </c>
      <c r="Q3190" s="7">
        <f>ROUND('Sheet1 (4)'!W3196/100,2)</f>
        <v>0.15</v>
      </c>
      <c r="R3190" s="7">
        <f>ROUND('Sheet1 (4)'!X3196/100,2)</f>
        <v>0.14000000000000001</v>
      </c>
      <c r="S3190" s="7">
        <f>ROUND('Sheet1 (4)'!Y3196/100,2)</f>
        <v>0.12</v>
      </c>
      <c r="T3190" s="7">
        <f>ROUND('Sheet1 (4)'!Z3196/100,2)</f>
        <v>0.11</v>
      </c>
      <c r="U3190" s="7">
        <f>ROUND('Sheet1 (4)'!AA3196/100,2)</f>
        <v>0.09</v>
      </c>
      <c r="V3190" s="1" t="str">
        <f>'Sheet1 (4)'!AB3196&amp;".T"</f>
        <v>2480.T</v>
      </c>
      <c r="W3190">
        <f>ROUND('Sheet1 (4)'!AC3196,2)</f>
        <v>16.079999999999998</v>
      </c>
      <c r="X3190">
        <f>ROUND('Sheet1 (4)'!AD3196,2)</f>
        <v>1.5</v>
      </c>
      <c r="Y3190" t="str">
        <f>_xlfn.XLOOKUP('Sheet1 (4)'!AB3196,'Sheet1 (3)'!B:B,'Sheet1 (3)'!D:D,"",0)</f>
        <v>スタンダード</v>
      </c>
    </row>
    <row r="3191" spans="1:25" x14ac:dyDescent="0.2">
      <c r="A3191">
        <v>3190</v>
      </c>
      <c r="B3191" s="1" t="str">
        <f>_xlfn.XLOOKUP('Sheet1 (4)'!AB3197,'Sheet1 (3)'!B:B,'Sheet1 (3)'!C:C,"",0)</f>
        <v>システムリサーチ</v>
      </c>
      <c r="C3191" s="1" t="str">
        <f>_xlfn.XLOOKUP('Sheet1 (4)'!AB3197,'Sheet1 (3)'!B:B,'Sheet1 (3)'!F:F,"",0)</f>
        <v>情報・通信業</v>
      </c>
      <c r="D3191" s="1">
        <f>ROUND('Sheet1 (4)'!E3197/100000000,2)</f>
        <v>0.17</v>
      </c>
      <c r="E3191" s="1">
        <f>ROUND('Sheet1 (4)'!F3197/100,2)</f>
        <v>15.67</v>
      </c>
      <c r="F3191" s="1">
        <f>ROUND('Sheet1 (4)'!G3197/100,2)</f>
        <v>20.78</v>
      </c>
      <c r="G3191" s="1">
        <f>ROUND('Sheet1 (4)'!H3197/100,2)</f>
        <v>25.02</v>
      </c>
      <c r="H3191" s="1">
        <f>ROUND('Sheet1 (4)'!I3197/100,2)</f>
        <v>27.04</v>
      </c>
      <c r="I3191" s="1">
        <f>ROUND('Sheet1 (4)'!J3197/100,2)</f>
        <v>29.98</v>
      </c>
      <c r="J3191" s="1" t="e">
        <f>ROUND('Sheet1 (4)'!K3197/100,2)</f>
        <v>#VALUE!</v>
      </c>
      <c r="K3191" s="1" t="e">
        <f>ROUND('Sheet1 (4)'!L3197/100,2)</f>
        <v>#VALUE!</v>
      </c>
      <c r="L3191" s="4">
        <f>ROUND(('Sheet1 (4)'!M3197+'Sheet1 (4)'!R3197)/100,2)</f>
        <v>9.42</v>
      </c>
      <c r="M3191" s="4">
        <f>ROUND(('Sheet1 (4)'!N3197+'Sheet1 (4)'!S3197)/100,2)</f>
        <v>10.33</v>
      </c>
      <c r="N3191" s="4">
        <f>ROUND(('Sheet1 (4)'!O3197+'Sheet1 (4)'!T3197)/100,2)</f>
        <v>15.23</v>
      </c>
      <c r="O3191" s="4">
        <f>ROUND(('Sheet1 (4)'!P3197+'Sheet1 (4)'!U3197)/100,2)</f>
        <v>15.32</v>
      </c>
      <c r="P3191" s="4">
        <f>ROUND(('Sheet1 (4)'!Q3197+'Sheet1 (4)'!V3197)/100,2)</f>
        <v>9.17</v>
      </c>
      <c r="Q3191" s="7">
        <f>ROUND('Sheet1 (4)'!W3197/100,2)</f>
        <v>0.16</v>
      </c>
      <c r="R3191" s="7">
        <f>ROUND('Sheet1 (4)'!X3197/100,2)</f>
        <v>0.2</v>
      </c>
      <c r="S3191" s="7">
        <f>ROUND('Sheet1 (4)'!Y3197/100,2)</f>
        <v>0.19</v>
      </c>
      <c r="T3191" s="7">
        <f>ROUND('Sheet1 (4)'!Z3197/100,2)</f>
        <v>0.2</v>
      </c>
      <c r="U3191" s="7">
        <f>ROUND('Sheet1 (4)'!AA3197/100,2)</f>
        <v>0.2</v>
      </c>
      <c r="V3191" s="1" t="str">
        <f>'Sheet1 (4)'!AB3197&amp;".T"</f>
        <v>3771.T</v>
      </c>
      <c r="W3191">
        <f>ROUND('Sheet1 (4)'!AC3197,2)</f>
        <v>13.47</v>
      </c>
      <c r="X3191">
        <f>ROUND('Sheet1 (4)'!AD3197,2)</f>
        <v>2.72</v>
      </c>
      <c r="Y3191" t="str">
        <f>_xlfn.XLOOKUP('Sheet1 (4)'!AB3197,'Sheet1 (3)'!B:B,'Sheet1 (3)'!D:D,"",0)</f>
        <v>プライム</v>
      </c>
    </row>
    <row r="3192" spans="1:25" x14ac:dyDescent="0.2">
      <c r="A3192">
        <v>3191</v>
      </c>
      <c r="B3192" s="1" t="str">
        <f>_xlfn.XLOOKUP('Sheet1 (4)'!AB3198,'Sheet1 (3)'!B:B,'Sheet1 (3)'!C:C,"",0)</f>
        <v>システムサポートホールディングス</v>
      </c>
      <c r="C3192" s="1" t="str">
        <f>_xlfn.XLOOKUP('Sheet1 (4)'!AB3198,'Sheet1 (3)'!B:B,'Sheet1 (3)'!F:F,"",0)</f>
        <v>情報・通信業</v>
      </c>
      <c r="D3192" s="1">
        <f>ROUND('Sheet1 (4)'!E3198/100000000,2)</f>
        <v>0.1</v>
      </c>
      <c r="E3192" s="1">
        <f>ROUND('Sheet1 (4)'!F3198/100,2)</f>
        <v>9.31</v>
      </c>
      <c r="F3192" s="1">
        <f>ROUND('Sheet1 (4)'!G3198/100,2)</f>
        <v>11.97</v>
      </c>
      <c r="G3192" s="1">
        <f>ROUND('Sheet1 (4)'!H3198/100,2)</f>
        <v>14.57</v>
      </c>
      <c r="H3192" s="1">
        <f>ROUND('Sheet1 (4)'!I3198/100,2)</f>
        <v>16.71</v>
      </c>
      <c r="I3192" s="1">
        <f>ROUND('Sheet1 (4)'!J3198/100,2)</f>
        <v>22.19</v>
      </c>
      <c r="J3192" s="1">
        <f>ROUND('Sheet1 (4)'!K3198/100,2)</f>
        <v>27</v>
      </c>
      <c r="K3192" s="1">
        <f>ROUND('Sheet1 (4)'!L3198/100,2)</f>
        <v>32.5</v>
      </c>
      <c r="L3192" s="4">
        <f>ROUND(('Sheet1 (4)'!M3198+'Sheet1 (4)'!R3198)/100,2)</f>
        <v>4.33</v>
      </c>
      <c r="M3192" s="4">
        <f>ROUND(('Sheet1 (4)'!N3198+'Sheet1 (4)'!S3198)/100,2)</f>
        <v>7.33</v>
      </c>
      <c r="N3192" s="4">
        <f>ROUND(('Sheet1 (4)'!O3198+'Sheet1 (4)'!T3198)/100,2)</f>
        <v>7.42</v>
      </c>
      <c r="O3192" s="4">
        <f>ROUND(('Sheet1 (4)'!P3198+'Sheet1 (4)'!U3198)/100,2)</f>
        <v>10.49</v>
      </c>
      <c r="P3192" s="4">
        <f>ROUND(('Sheet1 (4)'!Q3198+'Sheet1 (4)'!V3198)/100,2)</f>
        <v>15.84</v>
      </c>
      <c r="Q3192" s="7">
        <f>ROUND('Sheet1 (4)'!W3198/100,2)</f>
        <v>0.25</v>
      </c>
      <c r="R3192" s="7">
        <f>ROUND('Sheet1 (4)'!X3198/100,2)</f>
        <v>0.24</v>
      </c>
      <c r="S3192" s="7">
        <f>ROUND('Sheet1 (4)'!Y3198/100,2)</f>
        <v>0.27</v>
      </c>
      <c r="T3192" s="7">
        <f>ROUND('Sheet1 (4)'!Z3198/100,2)</f>
        <v>0.27</v>
      </c>
      <c r="U3192" s="7">
        <f>ROUND('Sheet1 (4)'!AA3198/100,2)</f>
        <v>0.26</v>
      </c>
      <c r="V3192" s="1" t="str">
        <f>'Sheet1 (4)'!AB3198&amp;".T"</f>
        <v>4396.T</v>
      </c>
      <c r="W3192">
        <f>ROUND('Sheet1 (4)'!AC3198,2)</f>
        <v>20.83</v>
      </c>
      <c r="X3192">
        <f>ROUND('Sheet1 (4)'!AD3198,2)</f>
        <v>5.08</v>
      </c>
      <c r="Y3192" t="str">
        <f>_xlfn.XLOOKUP('Sheet1 (4)'!AB3198,'Sheet1 (3)'!B:B,'Sheet1 (3)'!D:D,"",0)</f>
        <v>プライム</v>
      </c>
    </row>
    <row r="3193" spans="1:25" x14ac:dyDescent="0.2">
      <c r="A3193">
        <v>3192</v>
      </c>
      <c r="B3193" s="1" t="str">
        <f>_xlfn.XLOOKUP('Sheet1 (4)'!AB3199,'Sheet1 (3)'!B:B,'Sheet1 (3)'!C:C,"",0)</f>
        <v>システムズ・デザイン</v>
      </c>
      <c r="C3193" s="1" t="str">
        <f>_xlfn.XLOOKUP('Sheet1 (4)'!AB3199,'Sheet1 (3)'!B:B,'Sheet1 (3)'!F:F,"",0)</f>
        <v>情報・通信業</v>
      </c>
      <c r="D3193" s="1">
        <f>ROUND('Sheet1 (4)'!E3199/100000000,2)</f>
        <v>0.03</v>
      </c>
      <c r="E3193" s="1">
        <f>ROUND('Sheet1 (4)'!F3199/100,2)</f>
        <v>2.12</v>
      </c>
      <c r="F3193" s="1">
        <f>ROUND('Sheet1 (4)'!G3199/100,2)</f>
        <v>3.35</v>
      </c>
      <c r="G3193" s="1">
        <f>ROUND('Sheet1 (4)'!H3199/100,2)</f>
        <v>5.89</v>
      </c>
      <c r="H3193" s="1">
        <f>ROUND('Sheet1 (4)'!I3199/100,2)</f>
        <v>5.24</v>
      </c>
      <c r="I3193" s="1">
        <f>ROUND('Sheet1 (4)'!J3199/100,2)</f>
        <v>4.55</v>
      </c>
      <c r="J3193" s="1" t="e">
        <f>ROUND('Sheet1 (4)'!K3199/100,2)</f>
        <v>#VALUE!</v>
      </c>
      <c r="K3193" s="1" t="e">
        <f>ROUND('Sheet1 (4)'!L3199/100,2)</f>
        <v>#VALUE!</v>
      </c>
      <c r="L3193" s="4">
        <f>ROUND(('Sheet1 (4)'!M3199+'Sheet1 (4)'!R3199)/100,2)</f>
        <v>4.4400000000000004</v>
      </c>
      <c r="M3193" s="4">
        <f>ROUND(('Sheet1 (4)'!N3199+'Sheet1 (4)'!S3199)/100,2)</f>
        <v>1.38</v>
      </c>
      <c r="N3193" s="4">
        <f>ROUND(('Sheet1 (4)'!O3199+'Sheet1 (4)'!T3199)/100,2)</f>
        <v>4.74</v>
      </c>
      <c r="O3193" s="4">
        <f>ROUND(('Sheet1 (4)'!P3199+'Sheet1 (4)'!U3199)/100,2)</f>
        <v>4.63</v>
      </c>
      <c r="P3193" s="4">
        <f>ROUND(('Sheet1 (4)'!Q3199+'Sheet1 (4)'!V3199)/100,2)</f>
        <v>-1.49</v>
      </c>
      <c r="Q3193" s="7">
        <f>ROUND('Sheet1 (4)'!W3199/100,2)</f>
        <v>0.05</v>
      </c>
      <c r="R3193" s="7">
        <f>ROUND('Sheet1 (4)'!X3199/100,2)</f>
        <v>0.06</v>
      </c>
      <c r="S3193" s="7">
        <f>ROUND('Sheet1 (4)'!Y3199/100,2)</f>
        <v>0.09</v>
      </c>
      <c r="T3193" s="7">
        <f>ROUND('Sheet1 (4)'!Z3199/100,2)</f>
        <v>0.08</v>
      </c>
      <c r="U3193" s="7">
        <f>ROUND('Sheet1 (4)'!AA3199/100,2)</f>
        <v>7.0000000000000007E-2</v>
      </c>
      <c r="V3193" s="1" t="str">
        <f>'Sheet1 (4)'!AB3199&amp;".T"</f>
        <v>3766.T</v>
      </c>
      <c r="W3193">
        <f>ROUND('Sheet1 (4)'!AC3199,2)</f>
        <v>12.89</v>
      </c>
      <c r="X3193">
        <f>ROUND('Sheet1 (4)'!AD3199,2)</f>
        <v>0.97</v>
      </c>
      <c r="Y3193" t="str">
        <f>_xlfn.XLOOKUP('Sheet1 (4)'!AB3199,'Sheet1 (3)'!B:B,'Sheet1 (3)'!D:D,"",0)</f>
        <v>スタンダード</v>
      </c>
    </row>
    <row r="3194" spans="1:25" x14ac:dyDescent="0.2">
      <c r="A3194">
        <v>3193</v>
      </c>
      <c r="B3194" s="1" t="str">
        <f>_xlfn.XLOOKUP('Sheet1 (4)'!AB3200,'Sheet1 (3)'!B:B,'Sheet1 (3)'!C:C,"",0)</f>
        <v>セック</v>
      </c>
      <c r="C3194" s="1" t="str">
        <f>_xlfn.XLOOKUP('Sheet1 (4)'!AB3200,'Sheet1 (3)'!B:B,'Sheet1 (3)'!F:F,"",0)</f>
        <v>情報・通信業</v>
      </c>
      <c r="D3194" s="1">
        <f>ROUND('Sheet1 (4)'!E3200/100000000,2)</f>
        <v>0.1</v>
      </c>
      <c r="E3194" s="1">
        <f>ROUND('Sheet1 (4)'!F3200/100,2)</f>
        <v>10.11</v>
      </c>
      <c r="F3194" s="1">
        <f>ROUND('Sheet1 (4)'!G3200/100,2)</f>
        <v>10.63</v>
      </c>
      <c r="G3194" s="1">
        <f>ROUND('Sheet1 (4)'!H3200/100,2)</f>
        <v>12.15</v>
      </c>
      <c r="H3194" s="1">
        <f>ROUND('Sheet1 (4)'!I3200/100,2)</f>
        <v>14.67</v>
      </c>
      <c r="I3194" s="1">
        <f>ROUND('Sheet1 (4)'!J3200/100,2)</f>
        <v>17.93</v>
      </c>
      <c r="J3194" s="1" t="e">
        <f>ROUND('Sheet1 (4)'!K3200/100,2)</f>
        <v>#VALUE!</v>
      </c>
      <c r="K3194" s="1" t="e">
        <f>ROUND('Sheet1 (4)'!L3200/100,2)</f>
        <v>#VALUE!</v>
      </c>
      <c r="L3194" s="4">
        <f>ROUND(('Sheet1 (4)'!M3200+'Sheet1 (4)'!R3200)/100,2)</f>
        <v>-0.92</v>
      </c>
      <c r="M3194" s="4">
        <f>ROUND(('Sheet1 (4)'!N3200+'Sheet1 (4)'!S3200)/100,2)</f>
        <v>6.7</v>
      </c>
      <c r="N3194" s="4">
        <f>ROUND(('Sheet1 (4)'!O3200+'Sheet1 (4)'!T3200)/100,2)</f>
        <v>2.23</v>
      </c>
      <c r="O3194" s="4">
        <f>ROUND(('Sheet1 (4)'!P3200+'Sheet1 (4)'!U3200)/100,2)</f>
        <v>2.4500000000000002</v>
      </c>
      <c r="P3194" s="4">
        <f>ROUND(('Sheet1 (4)'!Q3200+'Sheet1 (4)'!V3200)/100,2)</f>
        <v>-2.9</v>
      </c>
      <c r="Q3194" s="7">
        <f>ROUND('Sheet1 (4)'!W3200/100,2)</f>
        <v>0.11</v>
      </c>
      <c r="R3194" s="7">
        <f>ROUND('Sheet1 (4)'!X3200/100,2)</f>
        <v>0.11</v>
      </c>
      <c r="S3194" s="7">
        <f>ROUND('Sheet1 (4)'!Y3200/100,2)</f>
        <v>0.12</v>
      </c>
      <c r="T3194" s="7">
        <f>ROUND('Sheet1 (4)'!Z3200/100,2)</f>
        <v>0.14000000000000001</v>
      </c>
      <c r="U3194" s="7">
        <f>ROUND('Sheet1 (4)'!AA3200/100,2)</f>
        <v>0.15</v>
      </c>
      <c r="V3194" s="1" t="str">
        <f>'Sheet1 (4)'!AB3200&amp;".T"</f>
        <v>3741.T</v>
      </c>
      <c r="W3194">
        <f>ROUND('Sheet1 (4)'!AC3200,2)</f>
        <v>20.16</v>
      </c>
      <c r="X3194">
        <f>ROUND('Sheet1 (4)'!AD3200,2)</f>
        <v>2.91</v>
      </c>
      <c r="Y3194" t="str">
        <f>_xlfn.XLOOKUP('Sheet1 (4)'!AB3200,'Sheet1 (3)'!B:B,'Sheet1 (3)'!D:D,"",0)</f>
        <v>プライム</v>
      </c>
    </row>
    <row r="3195" spans="1:25" x14ac:dyDescent="0.2">
      <c r="A3195">
        <v>3194</v>
      </c>
      <c r="B3195" s="1" t="str">
        <f>_xlfn.XLOOKUP('Sheet1 (4)'!AB3201,'Sheet1 (3)'!B:B,'Sheet1 (3)'!C:C,"",0)</f>
        <v>システムソフト</v>
      </c>
      <c r="C3195" s="1" t="str">
        <f>_xlfn.XLOOKUP('Sheet1 (4)'!AB3201,'Sheet1 (3)'!B:B,'Sheet1 (3)'!F:F,"",0)</f>
        <v>情報・通信業</v>
      </c>
      <c r="D3195" s="1">
        <f>ROUND('Sheet1 (4)'!E3201/100000000,2)</f>
        <v>0.85</v>
      </c>
      <c r="E3195" s="1">
        <f>ROUND('Sheet1 (4)'!F3201/100,2)</f>
        <v>3.78</v>
      </c>
      <c r="F3195" s="1">
        <f>ROUND('Sheet1 (4)'!G3201/100,2)</f>
        <v>3.59</v>
      </c>
      <c r="G3195" s="1">
        <f>ROUND('Sheet1 (4)'!H3201/100,2)</f>
        <v>1.55</v>
      </c>
      <c r="H3195" s="1">
        <f>ROUND('Sheet1 (4)'!I3201/100,2)</f>
        <v>-4.78</v>
      </c>
      <c r="I3195" s="1">
        <f>ROUND('Sheet1 (4)'!J3201/100,2)</f>
        <v>-4.78</v>
      </c>
      <c r="J3195" s="1" t="e">
        <f>ROUND('Sheet1 (4)'!K3201/100,2)</f>
        <v>#VALUE!</v>
      </c>
      <c r="K3195" s="1" t="e">
        <f>ROUND('Sheet1 (4)'!L3201/100,2)</f>
        <v>#VALUE!</v>
      </c>
      <c r="L3195" s="4">
        <f>ROUND(('Sheet1 (4)'!M3201+'Sheet1 (4)'!R3201)/100,2)</f>
        <v>-0.85</v>
      </c>
      <c r="M3195" s="4">
        <f>ROUND(('Sheet1 (4)'!N3201+'Sheet1 (4)'!S3201)/100,2)</f>
        <v>-0.27</v>
      </c>
      <c r="N3195" s="4">
        <f>ROUND(('Sheet1 (4)'!O3201+'Sheet1 (4)'!T3201)/100,2)</f>
        <v>1.92</v>
      </c>
      <c r="O3195" s="4">
        <f>ROUND(('Sheet1 (4)'!P3201+'Sheet1 (4)'!U3201)/100,2)</f>
        <v>8.8699999999999992</v>
      </c>
      <c r="P3195" s="4">
        <f>ROUND(('Sheet1 (4)'!Q3201+'Sheet1 (4)'!V3201)/100,2)</f>
        <v>8.8699999999999992</v>
      </c>
      <c r="Q3195" s="7">
        <f>ROUND('Sheet1 (4)'!W3201/100,2)</f>
        <v>0.1</v>
      </c>
      <c r="R3195" s="7">
        <f>ROUND('Sheet1 (4)'!X3201/100,2)</f>
        <v>0.03</v>
      </c>
      <c r="S3195" s="7">
        <f>ROUND('Sheet1 (4)'!Y3201/100,2)</f>
        <v>0.02</v>
      </c>
      <c r="T3195" s="7">
        <f>ROUND('Sheet1 (4)'!Z3201/100,2)</f>
        <v>-0.3</v>
      </c>
      <c r="U3195" s="7">
        <f>ROUND('Sheet1 (4)'!AA3201/100,2)</f>
        <v>-0.3</v>
      </c>
      <c r="V3195" s="1" t="str">
        <f>'Sheet1 (4)'!AB3201&amp;".T"</f>
        <v>7527.T</v>
      </c>
      <c r="W3195" t="e">
        <f>ROUND('Sheet1 (4)'!AC3201,2)</f>
        <v>#VALUE!</v>
      </c>
      <c r="X3195">
        <f>ROUND('Sheet1 (4)'!AD3201,2)</f>
        <v>1.27</v>
      </c>
      <c r="Y3195" t="str">
        <f>_xlfn.XLOOKUP('Sheet1 (4)'!AB3201,'Sheet1 (3)'!B:B,'Sheet1 (3)'!D:D,"",0)</f>
        <v>スタンダード</v>
      </c>
    </row>
    <row r="3196" spans="1:25" x14ac:dyDescent="0.2">
      <c r="A3196">
        <v>3195</v>
      </c>
      <c r="B3196" s="1" t="str">
        <f>_xlfn.XLOOKUP('Sheet1 (4)'!AB3202,'Sheet1 (3)'!B:B,'Sheet1 (3)'!C:C,"",0)</f>
        <v>システナ</v>
      </c>
      <c r="C3196" s="1" t="str">
        <f>_xlfn.XLOOKUP('Sheet1 (4)'!AB3202,'Sheet1 (3)'!B:B,'Sheet1 (3)'!F:F,"",0)</f>
        <v>情報・通信業</v>
      </c>
      <c r="D3196" s="1">
        <f>ROUND('Sheet1 (4)'!E3202/100000000,2)</f>
        <v>3.57</v>
      </c>
      <c r="E3196" s="1">
        <f>ROUND('Sheet1 (4)'!F3202/100,2)</f>
        <v>79.349999999999994</v>
      </c>
      <c r="F3196" s="1">
        <f>ROUND('Sheet1 (4)'!G3202/100,2)</f>
        <v>86.58</v>
      </c>
      <c r="G3196" s="1">
        <f>ROUND('Sheet1 (4)'!H3202/100,2)</f>
        <v>98.45</v>
      </c>
      <c r="H3196" s="1">
        <f>ROUND('Sheet1 (4)'!I3202/100,2)</f>
        <v>97.14</v>
      </c>
      <c r="I3196" s="1">
        <f>ROUND('Sheet1 (4)'!J3202/100,2)</f>
        <v>120.69</v>
      </c>
      <c r="J3196" s="1">
        <f>ROUND('Sheet1 (4)'!K3202/100,2)</f>
        <v>141.83000000000001</v>
      </c>
      <c r="K3196" s="1">
        <f>ROUND('Sheet1 (4)'!L3202/100,2)</f>
        <v>152.37</v>
      </c>
      <c r="L3196" s="4">
        <f>ROUND(('Sheet1 (4)'!M3202+'Sheet1 (4)'!R3202)/100,2)</f>
        <v>56.43</v>
      </c>
      <c r="M3196" s="4">
        <f>ROUND(('Sheet1 (4)'!N3202+'Sheet1 (4)'!S3202)/100,2)</f>
        <v>49.85</v>
      </c>
      <c r="N3196" s="4">
        <f>ROUND(('Sheet1 (4)'!O3202+'Sheet1 (4)'!T3202)/100,2)</f>
        <v>56.32</v>
      </c>
      <c r="O3196" s="4">
        <f>ROUND(('Sheet1 (4)'!P3202+'Sheet1 (4)'!U3202)/100,2)</f>
        <v>87.85</v>
      </c>
      <c r="P3196" s="4">
        <f>ROUND(('Sheet1 (4)'!Q3202+'Sheet1 (4)'!V3202)/100,2)</f>
        <v>54.03</v>
      </c>
      <c r="Q3196" s="7">
        <f>ROUND('Sheet1 (4)'!W3202/100,2)</f>
        <v>0.21</v>
      </c>
      <c r="R3196" s="7">
        <f>ROUND('Sheet1 (4)'!X3202/100,2)</f>
        <v>0.21</v>
      </c>
      <c r="S3196" s="7">
        <f>ROUND('Sheet1 (4)'!Y3202/100,2)</f>
        <v>0.23</v>
      </c>
      <c r="T3196" s="7">
        <f>ROUND('Sheet1 (4)'!Z3202/100,2)</f>
        <v>0.2</v>
      </c>
      <c r="U3196" s="7">
        <f>ROUND('Sheet1 (4)'!AA3202/100,2)</f>
        <v>0.24</v>
      </c>
      <c r="V3196" s="1" t="str">
        <f>'Sheet1 (4)'!AB3202&amp;".T"</f>
        <v>2317.T</v>
      </c>
      <c r="W3196">
        <f>ROUND('Sheet1 (4)'!AC3202,2)</f>
        <v>17.989999999999998</v>
      </c>
      <c r="X3196">
        <f>ROUND('Sheet1 (4)'!AD3202,2)</f>
        <v>5.16</v>
      </c>
      <c r="Y3196" t="str">
        <f>_xlfn.XLOOKUP('Sheet1 (4)'!AB3202,'Sheet1 (3)'!B:B,'Sheet1 (3)'!D:D,"",0)</f>
        <v>プライム</v>
      </c>
    </row>
    <row r="3197" spans="1:25" x14ac:dyDescent="0.2">
      <c r="A3197">
        <v>3196</v>
      </c>
      <c r="B3197" s="1" t="str">
        <f>_xlfn.XLOOKUP('Sheet1 (4)'!AB3203,'Sheet1 (3)'!B:B,'Sheet1 (3)'!C:C,"",0)</f>
        <v>シュッピン</v>
      </c>
      <c r="C3197" s="1" t="str">
        <f>_xlfn.XLOOKUP('Sheet1 (4)'!AB3203,'Sheet1 (3)'!B:B,'Sheet1 (3)'!F:F,"",0)</f>
        <v>小売業</v>
      </c>
      <c r="D3197" s="1">
        <f>ROUND('Sheet1 (4)'!E3203/100000000,2)</f>
        <v>0.21</v>
      </c>
      <c r="E3197" s="1">
        <f>ROUND('Sheet1 (4)'!F3203/100,2)</f>
        <v>16.13</v>
      </c>
      <c r="F3197" s="1">
        <f>ROUND('Sheet1 (4)'!G3203/100,2)</f>
        <v>31.41</v>
      </c>
      <c r="G3197" s="1">
        <f>ROUND('Sheet1 (4)'!H3203/100,2)</f>
        <v>24.63</v>
      </c>
      <c r="H3197" s="1">
        <f>ROUND('Sheet1 (4)'!I3203/100,2)</f>
        <v>33.43</v>
      </c>
      <c r="I3197" s="1">
        <f>ROUND('Sheet1 (4)'!J3203/100,2)</f>
        <v>33.97</v>
      </c>
      <c r="J3197" s="1">
        <f>ROUND('Sheet1 (4)'!K3203/100,2)</f>
        <v>26.5</v>
      </c>
      <c r="K3197" s="1">
        <f>ROUND('Sheet1 (4)'!L3203/100,2)</f>
        <v>31.33</v>
      </c>
      <c r="L3197" s="4">
        <f>ROUND(('Sheet1 (4)'!M3203+'Sheet1 (4)'!R3203)/100,2)</f>
        <v>-8.27</v>
      </c>
      <c r="M3197" s="4">
        <f>ROUND(('Sheet1 (4)'!N3203+'Sheet1 (4)'!S3203)/100,2)</f>
        <v>9.07</v>
      </c>
      <c r="N3197" s="4">
        <f>ROUND(('Sheet1 (4)'!O3203+'Sheet1 (4)'!T3203)/100,2)</f>
        <v>7.99</v>
      </c>
      <c r="O3197" s="4">
        <f>ROUND(('Sheet1 (4)'!P3203+'Sheet1 (4)'!U3203)/100,2)</f>
        <v>19.5</v>
      </c>
      <c r="P3197" s="4">
        <f>ROUND(('Sheet1 (4)'!Q3203+'Sheet1 (4)'!V3203)/100,2)</f>
        <v>3.6</v>
      </c>
      <c r="Q3197" s="7">
        <f>ROUND('Sheet1 (4)'!W3203/100,2)</f>
        <v>0.18</v>
      </c>
      <c r="R3197" s="7">
        <f>ROUND('Sheet1 (4)'!X3203/100,2)</f>
        <v>0.37</v>
      </c>
      <c r="S3197" s="7">
        <f>ROUND('Sheet1 (4)'!Y3203/100,2)</f>
        <v>0.28000000000000003</v>
      </c>
      <c r="T3197" s="7">
        <f>ROUND('Sheet1 (4)'!Z3203/100,2)</f>
        <v>0.31</v>
      </c>
      <c r="U3197" s="7">
        <f>ROUND('Sheet1 (4)'!AA3203/100,2)</f>
        <v>0.22</v>
      </c>
      <c r="V3197" s="1" t="str">
        <f>'Sheet1 (4)'!AB3203&amp;".T"</f>
        <v>3179.T</v>
      </c>
      <c r="W3197">
        <f>ROUND('Sheet1 (4)'!AC3203,2)</f>
        <v>18.760000000000002</v>
      </c>
      <c r="X3197">
        <f>ROUND('Sheet1 (4)'!AD3203,2)</f>
        <v>2.94</v>
      </c>
      <c r="Y3197" t="str">
        <f>_xlfn.XLOOKUP('Sheet1 (4)'!AB3203,'Sheet1 (3)'!B:B,'Sheet1 (3)'!D:D,"",0)</f>
        <v>プライム</v>
      </c>
    </row>
    <row r="3198" spans="1:25" x14ac:dyDescent="0.2">
      <c r="A3198">
        <v>3197</v>
      </c>
      <c r="B3198" s="1" t="str">
        <f>_xlfn.XLOOKUP('Sheet1 (4)'!AB3204,'Sheet1 (3)'!B:B,'Sheet1 (3)'!C:C,"",0)</f>
        <v>Ｔ＆Ｄホールディングス</v>
      </c>
      <c r="C3198" s="1" t="str">
        <f>_xlfn.XLOOKUP('Sheet1 (4)'!AB3204,'Sheet1 (3)'!B:B,'Sheet1 (3)'!F:F,"",0)</f>
        <v>保険業</v>
      </c>
      <c r="D3198" s="1">
        <f>ROUND('Sheet1 (4)'!E3204/100000000,2)</f>
        <v>4.95</v>
      </c>
      <c r="E3198" s="1">
        <f>ROUND('Sheet1 (4)'!F3204/100,2)</f>
        <v>2629.15</v>
      </c>
      <c r="F3198" s="1">
        <f>ROUND('Sheet1 (4)'!G3204/100,2)</f>
        <v>640.73</v>
      </c>
      <c r="G3198" s="1">
        <f>ROUND('Sheet1 (4)'!H3204/100,2)</f>
        <v>2350.25</v>
      </c>
      <c r="H3198" s="1">
        <f>ROUND('Sheet1 (4)'!I3204/100,2)</f>
        <v>3276.04</v>
      </c>
      <c r="I3198" s="1">
        <f>ROUND('Sheet1 (4)'!J3204/100,2)</f>
        <v>3466.31</v>
      </c>
      <c r="J3198" s="1" t="e">
        <f>ROUND('Sheet1 (4)'!K3204/100,2)</f>
        <v>#VALUE!</v>
      </c>
      <c r="K3198" s="1" t="e">
        <f>ROUND('Sheet1 (4)'!L3204/100,2)</f>
        <v>#VALUE!</v>
      </c>
      <c r="L3198" s="4">
        <f>ROUND(('Sheet1 (4)'!M3204+'Sheet1 (4)'!R3204)/100,2)</f>
        <v>2390.2199999999998</v>
      </c>
      <c r="M3198" s="4">
        <f>ROUND(('Sheet1 (4)'!N3204+'Sheet1 (4)'!S3204)/100,2)</f>
        <v>-1136.8599999999999</v>
      </c>
      <c r="N3198" s="4">
        <f>ROUND(('Sheet1 (4)'!O3204+'Sheet1 (4)'!T3204)/100,2)</f>
        <v>3583.29</v>
      </c>
      <c r="O3198" s="4">
        <f>ROUND(('Sheet1 (4)'!P3204+'Sheet1 (4)'!U3204)/100,2)</f>
        <v>825.09</v>
      </c>
      <c r="P3198" s="4">
        <f>ROUND(('Sheet1 (4)'!Q3204+'Sheet1 (4)'!V3204)/100,2)</f>
        <v>-2655.98</v>
      </c>
      <c r="Q3198" s="7">
        <f>ROUND('Sheet1 (4)'!W3204/100,2)</f>
        <v>0.12</v>
      </c>
      <c r="R3198" s="7">
        <f>ROUND('Sheet1 (4)'!X3204/100,2)</f>
        <v>0.01</v>
      </c>
      <c r="S3198" s="7">
        <f>ROUND('Sheet1 (4)'!Y3204/100,2)</f>
        <v>-0.11</v>
      </c>
      <c r="T3198" s="7">
        <f>ROUND('Sheet1 (4)'!Z3204/100,2)</f>
        <v>0.08</v>
      </c>
      <c r="U3198" s="7">
        <f>ROUND('Sheet1 (4)'!AA3204/100,2)</f>
        <v>0.09</v>
      </c>
      <c r="V3198" s="1" t="str">
        <f>'Sheet1 (4)'!AB3204&amp;".T"</f>
        <v>8795.T</v>
      </c>
      <c r="W3198">
        <f>ROUND('Sheet1 (4)'!AC3204,2)</f>
        <v>12.99</v>
      </c>
      <c r="X3198">
        <f>ROUND('Sheet1 (4)'!AD3204,2)</f>
        <v>1.1499999999999999</v>
      </c>
      <c r="Y3198" t="str">
        <f>_xlfn.XLOOKUP('Sheet1 (4)'!AB3204,'Sheet1 (3)'!B:B,'Sheet1 (3)'!D:D,"",0)</f>
        <v>プライム</v>
      </c>
    </row>
    <row r="3199" spans="1:25" x14ac:dyDescent="0.2">
      <c r="A3199">
        <v>3198</v>
      </c>
      <c r="B3199" s="1" t="str">
        <f>_xlfn.XLOOKUP('Sheet1 (4)'!AB3205,'Sheet1 (3)'!B:B,'Sheet1 (3)'!C:C,"",0)</f>
        <v>ティアンドエスグループ</v>
      </c>
      <c r="C3199" s="1" t="str">
        <f>_xlfn.XLOOKUP('Sheet1 (4)'!AB3205,'Sheet1 (3)'!B:B,'Sheet1 (3)'!F:F,"",0)</f>
        <v>情報・通信業</v>
      </c>
      <c r="D3199" s="1">
        <f>ROUND('Sheet1 (4)'!E3205/100000000,2)</f>
        <v>0.08</v>
      </c>
      <c r="E3199" s="1">
        <f>ROUND('Sheet1 (4)'!F3205/100,2)</f>
        <v>4.13</v>
      </c>
      <c r="F3199" s="1">
        <f>ROUND('Sheet1 (4)'!G3205/100,2)</f>
        <v>6.18</v>
      </c>
      <c r="G3199" s="1" t="e">
        <f>ROUND('Sheet1 (4)'!H3205/100,2)</f>
        <v>#VALUE!</v>
      </c>
      <c r="H3199" s="1">
        <f>ROUND('Sheet1 (4)'!I3205/100,2)</f>
        <v>6.24</v>
      </c>
      <c r="I3199" s="1">
        <f>ROUND('Sheet1 (4)'!J3205/100,2)</f>
        <v>6.24</v>
      </c>
      <c r="J3199" s="1" t="e">
        <f>ROUND('Sheet1 (4)'!K3205/100,2)</f>
        <v>#VALUE!</v>
      </c>
      <c r="K3199" s="1" t="e">
        <f>ROUND('Sheet1 (4)'!L3205/100,2)</f>
        <v>#VALUE!</v>
      </c>
      <c r="L3199" s="4">
        <f>ROUND(('Sheet1 (4)'!M3205+'Sheet1 (4)'!R3205)/100,2)</f>
        <v>2.7</v>
      </c>
      <c r="M3199" s="4">
        <f>ROUND(('Sheet1 (4)'!N3205+'Sheet1 (4)'!S3205)/100,2)</f>
        <v>3.32</v>
      </c>
      <c r="N3199" s="4" t="e">
        <f>ROUND(('Sheet1 (4)'!O3205+'Sheet1 (4)'!T3205)/100,2)</f>
        <v>#VALUE!</v>
      </c>
      <c r="O3199" s="4">
        <f>ROUND(('Sheet1 (4)'!P3205+'Sheet1 (4)'!U3205)/100,2)</f>
        <v>4.0999999999999996</v>
      </c>
      <c r="P3199" s="4">
        <f>ROUND(('Sheet1 (4)'!Q3205+'Sheet1 (4)'!V3205)/100,2)</f>
        <v>4.0999999999999996</v>
      </c>
      <c r="Q3199" s="7">
        <f>ROUND('Sheet1 (4)'!W3205/100,2)</f>
        <v>0.22</v>
      </c>
      <c r="R3199" s="7">
        <f>ROUND('Sheet1 (4)'!X3205/100,2)</f>
        <v>0.27</v>
      </c>
      <c r="S3199" s="7" t="e">
        <f>ROUND('Sheet1 (4)'!Y3205/100,2)</f>
        <v>#VALUE!</v>
      </c>
      <c r="T3199" s="7" t="e">
        <f>ROUND('Sheet1 (4)'!Z3205/100,2)</f>
        <v>#VALUE!</v>
      </c>
      <c r="U3199" s="7" t="e">
        <f>ROUND('Sheet1 (4)'!AA3205/100,2)</f>
        <v>#VALUE!</v>
      </c>
      <c r="V3199" s="1" t="str">
        <f>'Sheet1 (4)'!AB3205&amp;".T"</f>
        <v>4055.T</v>
      </c>
      <c r="W3199">
        <f>ROUND('Sheet1 (4)'!AC3205,2)</f>
        <v>26.14</v>
      </c>
      <c r="X3199">
        <f>ROUND('Sheet1 (4)'!AD3205,2)</f>
        <v>4.12</v>
      </c>
      <c r="Y3199" t="str">
        <f>_xlfn.XLOOKUP('Sheet1 (4)'!AB3205,'Sheet1 (3)'!B:B,'Sheet1 (3)'!D:D,"",0)</f>
        <v>グロース</v>
      </c>
    </row>
    <row r="3200" spans="1:25" x14ac:dyDescent="0.2">
      <c r="A3200">
        <v>3199</v>
      </c>
      <c r="B3200" s="1" t="str">
        <f>_xlfn.XLOOKUP('Sheet1 (4)'!AB3206,'Sheet1 (3)'!B:B,'Sheet1 (3)'!C:C,"",0)</f>
        <v>長谷川香料</v>
      </c>
      <c r="C3200" s="1" t="str">
        <f>_xlfn.XLOOKUP('Sheet1 (4)'!AB3206,'Sheet1 (3)'!B:B,'Sheet1 (3)'!F:F,"",0)</f>
        <v>化学</v>
      </c>
      <c r="D3200" s="1">
        <f>ROUND('Sheet1 (4)'!E3206/100000000,2)</f>
        <v>0.41</v>
      </c>
      <c r="E3200" s="1">
        <f>ROUND('Sheet1 (4)'!F3206/100,2)</f>
        <v>68.61</v>
      </c>
      <c r="F3200" s="1">
        <f>ROUND('Sheet1 (4)'!G3206/100,2)</f>
        <v>80.52</v>
      </c>
      <c r="G3200" s="1">
        <f>ROUND('Sheet1 (4)'!H3206/100,2)</f>
        <v>75.08</v>
      </c>
      <c r="H3200" s="1">
        <f>ROUND('Sheet1 (4)'!I3206/100,2)</f>
        <v>93.3</v>
      </c>
      <c r="I3200" s="1">
        <f>ROUND('Sheet1 (4)'!J3206/100,2)</f>
        <v>85.16</v>
      </c>
      <c r="J3200" s="1">
        <f>ROUND('Sheet1 (4)'!K3206/100,2)</f>
        <v>102</v>
      </c>
      <c r="K3200" s="1">
        <f>ROUND('Sheet1 (4)'!L3206/100,2)</f>
        <v>95</v>
      </c>
      <c r="L3200" s="4">
        <f>ROUND(('Sheet1 (4)'!M3206+'Sheet1 (4)'!R3206)/100,2)</f>
        <v>-41.5</v>
      </c>
      <c r="M3200" s="4">
        <f>ROUND(('Sheet1 (4)'!N3206+'Sheet1 (4)'!S3206)/100,2)</f>
        <v>92.09</v>
      </c>
      <c r="N3200" s="4">
        <f>ROUND(('Sheet1 (4)'!O3206+'Sheet1 (4)'!T3206)/100,2)</f>
        <v>49.2</v>
      </c>
      <c r="O3200" s="4">
        <f>ROUND(('Sheet1 (4)'!P3206+'Sheet1 (4)'!U3206)/100,2)</f>
        <v>45.61</v>
      </c>
      <c r="P3200" s="4" t="e">
        <f>ROUND(('Sheet1 (4)'!Q3206+'Sheet1 (4)'!V3206)/100,2)</f>
        <v>#VALUE!</v>
      </c>
      <c r="Q3200" s="7">
        <f>ROUND('Sheet1 (4)'!W3206/100,2)</f>
        <v>7.0000000000000007E-2</v>
      </c>
      <c r="R3200" s="7">
        <f>ROUND('Sheet1 (4)'!X3206/100,2)</f>
        <v>0.08</v>
      </c>
      <c r="S3200" s="7">
        <f>ROUND('Sheet1 (4)'!Y3206/100,2)</f>
        <v>0.06</v>
      </c>
      <c r="T3200" s="7">
        <f>ROUND('Sheet1 (4)'!Z3206/100,2)</f>
        <v>0.06</v>
      </c>
      <c r="U3200" s="7">
        <f>ROUND('Sheet1 (4)'!AA3206/100,2)</f>
        <v>0.06</v>
      </c>
      <c r="V3200" s="1" t="str">
        <f>'Sheet1 (4)'!AB3206&amp;".T"</f>
        <v>4958.T</v>
      </c>
      <c r="W3200">
        <f>ROUND('Sheet1 (4)'!AC3206,2)</f>
        <v>16.010000000000002</v>
      </c>
      <c r="X3200">
        <f>ROUND('Sheet1 (4)'!AD3206,2)</f>
        <v>0.89</v>
      </c>
      <c r="Y3200" t="str">
        <f>_xlfn.XLOOKUP('Sheet1 (4)'!AB3206,'Sheet1 (3)'!B:B,'Sheet1 (3)'!D:D,"",0)</f>
        <v>プライム</v>
      </c>
    </row>
    <row r="3201" spans="1:25" x14ac:dyDescent="0.2">
      <c r="A3201">
        <v>3200</v>
      </c>
      <c r="B3201" s="1" t="str">
        <f>_xlfn.XLOOKUP('Sheet1 (4)'!AB3207,'Sheet1 (3)'!B:B,'Sheet1 (3)'!C:C,"",0)</f>
        <v>川辺</v>
      </c>
      <c r="C3201" s="1" t="str">
        <f>_xlfn.XLOOKUP('Sheet1 (4)'!AB3207,'Sheet1 (3)'!B:B,'Sheet1 (3)'!F:F,"",0)</f>
        <v>卸売業</v>
      </c>
      <c r="D3201" s="1">
        <f>ROUND('Sheet1 (4)'!E3207/100000000,2)</f>
        <v>0.02</v>
      </c>
      <c r="E3201" s="1">
        <f>ROUND('Sheet1 (4)'!F3207/100,2)</f>
        <v>-4.62</v>
      </c>
      <c r="F3201" s="1">
        <f>ROUND('Sheet1 (4)'!G3207/100,2)</f>
        <v>-2.15</v>
      </c>
      <c r="G3201" s="1">
        <f>ROUND('Sheet1 (4)'!H3207/100,2)</f>
        <v>1.24</v>
      </c>
      <c r="H3201" s="1">
        <f>ROUND('Sheet1 (4)'!I3207/100,2)</f>
        <v>2.52</v>
      </c>
      <c r="I3201" s="1">
        <f>ROUND('Sheet1 (4)'!J3207/100,2)</f>
        <v>3.08</v>
      </c>
      <c r="J3201" s="1" t="e">
        <f>ROUND('Sheet1 (4)'!K3207/100,2)</f>
        <v>#VALUE!</v>
      </c>
      <c r="K3201" s="1" t="e">
        <f>ROUND('Sheet1 (4)'!L3207/100,2)</f>
        <v>#VALUE!</v>
      </c>
      <c r="L3201" s="4">
        <f>ROUND(('Sheet1 (4)'!M3207+'Sheet1 (4)'!R3207)/100,2)</f>
        <v>1.26</v>
      </c>
      <c r="M3201" s="4">
        <f>ROUND(('Sheet1 (4)'!N3207+'Sheet1 (4)'!S3207)/100,2)</f>
        <v>-2.23</v>
      </c>
      <c r="N3201" s="4">
        <f>ROUND(('Sheet1 (4)'!O3207+'Sheet1 (4)'!T3207)/100,2)</f>
        <v>10.43</v>
      </c>
      <c r="O3201" s="4">
        <f>ROUND(('Sheet1 (4)'!P3207+'Sheet1 (4)'!U3207)/100,2)</f>
        <v>0.25</v>
      </c>
      <c r="P3201" s="4">
        <f>ROUND(('Sheet1 (4)'!Q3207+'Sheet1 (4)'!V3207)/100,2)</f>
        <v>2.44</v>
      </c>
      <c r="Q3201" s="7">
        <f>ROUND('Sheet1 (4)'!W3207/100,2)</f>
        <v>-7.0000000000000007E-2</v>
      </c>
      <c r="R3201" s="7">
        <f>ROUND('Sheet1 (4)'!X3207/100,2)</f>
        <v>-0.06</v>
      </c>
      <c r="S3201" s="7">
        <f>ROUND('Sheet1 (4)'!Y3207/100,2)</f>
        <v>0.02</v>
      </c>
      <c r="T3201" s="7">
        <f>ROUND('Sheet1 (4)'!Z3207/100,2)</f>
        <v>0.04</v>
      </c>
      <c r="U3201" s="7">
        <f>ROUND('Sheet1 (4)'!AA3207/100,2)</f>
        <v>0.06</v>
      </c>
      <c r="V3201" s="1" t="str">
        <f>'Sheet1 (4)'!AB3207&amp;".T"</f>
        <v>8123.T</v>
      </c>
      <c r="W3201">
        <f>ROUND('Sheet1 (4)'!AC3207,2)</f>
        <v>3.95</v>
      </c>
      <c r="X3201">
        <f>ROUND('Sheet1 (4)'!AD3207,2)</f>
        <v>0.35</v>
      </c>
      <c r="Y3201" t="str">
        <f>_xlfn.XLOOKUP('Sheet1 (4)'!AB3207,'Sheet1 (3)'!B:B,'Sheet1 (3)'!D:D,"",0)</f>
        <v>スタンダード</v>
      </c>
    </row>
    <row r="3202" spans="1:25" x14ac:dyDescent="0.2">
      <c r="A3202">
        <v>3201</v>
      </c>
      <c r="B3202" s="1" t="str">
        <f>_xlfn.XLOOKUP('Sheet1 (4)'!AB3208,'Sheet1 (3)'!B:B,'Sheet1 (3)'!C:C,"",0)</f>
        <v>テーオーホールディングス</v>
      </c>
      <c r="C3202" s="1" t="str">
        <f>_xlfn.XLOOKUP('Sheet1 (4)'!AB3208,'Sheet1 (3)'!B:B,'Sheet1 (3)'!F:F,"",0)</f>
        <v>卸売業</v>
      </c>
      <c r="D3202" s="1">
        <f>ROUND('Sheet1 (4)'!E3208/100000000,2)</f>
        <v>0.06</v>
      </c>
      <c r="E3202" s="1">
        <f>ROUND('Sheet1 (4)'!F3208/100,2)</f>
        <v>1.21</v>
      </c>
      <c r="F3202" s="1">
        <f>ROUND('Sheet1 (4)'!G3208/100,2)</f>
        <v>1.64</v>
      </c>
      <c r="G3202" s="1">
        <f>ROUND('Sheet1 (4)'!H3208/100,2)</f>
        <v>2.0299999999999998</v>
      </c>
      <c r="H3202" s="1">
        <f>ROUND('Sheet1 (4)'!I3208/100,2)</f>
        <v>3.06</v>
      </c>
      <c r="I3202" s="1">
        <f>ROUND('Sheet1 (4)'!J3208/100,2)</f>
        <v>2.2200000000000002</v>
      </c>
      <c r="J3202" s="1" t="e">
        <f>ROUND('Sheet1 (4)'!K3208/100,2)</f>
        <v>#VALUE!</v>
      </c>
      <c r="K3202" s="1" t="e">
        <f>ROUND('Sheet1 (4)'!L3208/100,2)</f>
        <v>#VALUE!</v>
      </c>
      <c r="L3202" s="4">
        <f>ROUND(('Sheet1 (4)'!M3208+'Sheet1 (4)'!R3208)/100,2)</f>
        <v>34.65</v>
      </c>
      <c r="M3202" s="4">
        <f>ROUND(('Sheet1 (4)'!N3208+'Sheet1 (4)'!S3208)/100,2)</f>
        <v>4.79</v>
      </c>
      <c r="N3202" s="4">
        <f>ROUND(('Sheet1 (4)'!O3208+'Sheet1 (4)'!T3208)/100,2)</f>
        <v>5.86</v>
      </c>
      <c r="O3202" s="4">
        <f>ROUND(('Sheet1 (4)'!P3208+'Sheet1 (4)'!U3208)/100,2)</f>
        <v>13.5</v>
      </c>
      <c r="P3202" s="4">
        <f>ROUND(('Sheet1 (4)'!Q3208+'Sheet1 (4)'!V3208)/100,2)</f>
        <v>5.91</v>
      </c>
      <c r="Q3202" s="7">
        <f>ROUND('Sheet1 (4)'!W3208/100,2)</f>
        <v>0.64</v>
      </c>
      <c r="R3202" s="7">
        <f>ROUND('Sheet1 (4)'!X3208/100,2)</f>
        <v>-0.02</v>
      </c>
      <c r="S3202" s="7">
        <f>ROUND('Sheet1 (4)'!Y3208/100,2)</f>
        <v>-0.66</v>
      </c>
      <c r="T3202" s="7">
        <f>ROUND('Sheet1 (4)'!Z3208/100,2)</f>
        <v>0.26</v>
      </c>
      <c r="U3202" s="7">
        <f>ROUND('Sheet1 (4)'!AA3208/100,2)</f>
        <v>0.01</v>
      </c>
      <c r="V3202" s="1" t="str">
        <f>'Sheet1 (4)'!AB3208&amp;".T"</f>
        <v>9812.T</v>
      </c>
      <c r="W3202" t="e">
        <f>ROUND('Sheet1 (4)'!AC3208,2)</f>
        <v>#VALUE!</v>
      </c>
      <c r="X3202">
        <f>ROUND('Sheet1 (4)'!AD3208,2)</f>
        <v>4.37</v>
      </c>
      <c r="Y3202" t="str">
        <f>_xlfn.XLOOKUP('Sheet1 (4)'!AB3208,'Sheet1 (3)'!B:B,'Sheet1 (3)'!D:D,"",0)</f>
        <v>スタンダード</v>
      </c>
    </row>
    <row r="3203" spans="1:25" x14ac:dyDescent="0.2">
      <c r="A3203">
        <v>3202</v>
      </c>
      <c r="B3203" s="1" t="str">
        <f>_xlfn.XLOOKUP('Sheet1 (4)'!AB3209,'Sheet1 (3)'!B:B,'Sheet1 (3)'!C:C,"",0)</f>
        <v>ティラド</v>
      </c>
      <c r="C3203" s="1" t="str">
        <f>_xlfn.XLOOKUP('Sheet1 (4)'!AB3209,'Sheet1 (3)'!B:B,'Sheet1 (3)'!F:F,"",0)</f>
        <v>輸送用機器</v>
      </c>
      <c r="D3203" s="1">
        <f>ROUND('Sheet1 (4)'!E3209/100000000,2)</f>
        <v>0.06</v>
      </c>
      <c r="E3203" s="1">
        <f>ROUND('Sheet1 (4)'!F3209/100,2)</f>
        <v>12.65</v>
      </c>
      <c r="F3203" s="1">
        <f>ROUND('Sheet1 (4)'!G3209/100,2)</f>
        <v>50.42</v>
      </c>
      <c r="G3203" s="1">
        <f>ROUND('Sheet1 (4)'!H3209/100,2)</f>
        <v>10.5</v>
      </c>
      <c r="H3203" s="1">
        <f>ROUND('Sheet1 (4)'!I3209/100,2)</f>
        <v>43.51</v>
      </c>
      <c r="I3203" s="1">
        <f>ROUND('Sheet1 (4)'!J3209/100,2)</f>
        <v>73.17</v>
      </c>
      <c r="J3203" s="1" t="e">
        <f>ROUND('Sheet1 (4)'!K3209/100,2)</f>
        <v>#VALUE!</v>
      </c>
      <c r="K3203" s="1" t="e">
        <f>ROUND('Sheet1 (4)'!L3209/100,2)</f>
        <v>#VALUE!</v>
      </c>
      <c r="L3203" s="4">
        <f>ROUND(('Sheet1 (4)'!M3209+'Sheet1 (4)'!R3209)/100,2)</f>
        <v>16.350000000000001</v>
      </c>
      <c r="M3203" s="4">
        <f>ROUND(('Sheet1 (4)'!N3209+'Sheet1 (4)'!S3209)/100,2)</f>
        <v>14.23</v>
      </c>
      <c r="N3203" s="4">
        <f>ROUND(('Sheet1 (4)'!O3209+'Sheet1 (4)'!T3209)/100,2)</f>
        <v>-23.26</v>
      </c>
      <c r="O3203" s="4">
        <f>ROUND(('Sheet1 (4)'!P3209+'Sheet1 (4)'!U3209)/100,2)</f>
        <v>98.93</v>
      </c>
      <c r="P3203" s="4">
        <f>ROUND(('Sheet1 (4)'!Q3209+'Sheet1 (4)'!V3209)/100,2)</f>
        <v>10.9</v>
      </c>
      <c r="Q3203" s="7">
        <f>ROUND('Sheet1 (4)'!W3209/100,2)</f>
        <v>-0.02</v>
      </c>
      <c r="R3203" s="7">
        <f>ROUND('Sheet1 (4)'!X3209/100,2)</f>
        <v>0.08</v>
      </c>
      <c r="S3203" s="7">
        <f>ROUND('Sheet1 (4)'!Y3209/100,2)</f>
        <v>-0.09</v>
      </c>
      <c r="T3203" s="7">
        <f>ROUND('Sheet1 (4)'!Z3209/100,2)</f>
        <v>0.03</v>
      </c>
      <c r="U3203" s="7">
        <f>ROUND('Sheet1 (4)'!AA3209/100,2)</f>
        <v>0.09</v>
      </c>
      <c r="V3203" s="1" t="str">
        <f>'Sheet1 (4)'!AB3209&amp;".T"</f>
        <v>7236.T</v>
      </c>
      <c r="W3203">
        <f>ROUND('Sheet1 (4)'!AC3209,2)</f>
        <v>7.24</v>
      </c>
      <c r="X3203">
        <f>ROUND('Sheet1 (4)'!AD3209,2)</f>
        <v>1.1100000000000001</v>
      </c>
      <c r="Y3203" t="str">
        <f>_xlfn.XLOOKUP('Sheet1 (4)'!AB3209,'Sheet1 (3)'!B:B,'Sheet1 (3)'!D:D,"",0)</f>
        <v>プライム</v>
      </c>
    </row>
    <row r="3204" spans="1:25" x14ac:dyDescent="0.2">
      <c r="A3204">
        <v>3203</v>
      </c>
      <c r="B3204" s="1" t="str">
        <f>_xlfn.XLOOKUP('Sheet1 (4)'!AB3210,'Sheet1 (3)'!B:B,'Sheet1 (3)'!C:C,"",0)</f>
        <v>旅工房</v>
      </c>
      <c r="C3204" s="1" t="str">
        <f>_xlfn.XLOOKUP('Sheet1 (4)'!AB3210,'Sheet1 (3)'!B:B,'Sheet1 (3)'!F:F,"",0)</f>
        <v>サービス業</v>
      </c>
      <c r="D3204" s="1">
        <f>ROUND('Sheet1 (4)'!E3210/100000000,2)</f>
        <v>0.2</v>
      </c>
      <c r="E3204" s="1">
        <f>ROUND('Sheet1 (4)'!F3210/100,2)</f>
        <v>-21.21</v>
      </c>
      <c r="F3204" s="1">
        <f>ROUND('Sheet1 (4)'!G3210/100,2)</f>
        <v>-14.57</v>
      </c>
      <c r="G3204" s="1">
        <f>ROUND('Sheet1 (4)'!H3210/100,2)</f>
        <v>-8.8800000000000008</v>
      </c>
      <c r="H3204" s="1">
        <f>ROUND('Sheet1 (4)'!I3210/100,2)</f>
        <v>-2.2599999999999998</v>
      </c>
      <c r="I3204" s="1">
        <f>ROUND('Sheet1 (4)'!J3210/100,2)</f>
        <v>-1.1200000000000001</v>
      </c>
      <c r="J3204" s="1" t="e">
        <f>ROUND('Sheet1 (4)'!K3210/100,2)</f>
        <v>#VALUE!</v>
      </c>
      <c r="K3204" s="1" t="e">
        <f>ROUND('Sheet1 (4)'!L3210/100,2)</f>
        <v>#VALUE!</v>
      </c>
      <c r="L3204" s="4">
        <f>ROUND(('Sheet1 (4)'!M3210+'Sheet1 (4)'!R3210)/100,2)</f>
        <v>-31.24</v>
      </c>
      <c r="M3204" s="4">
        <f>ROUND(('Sheet1 (4)'!N3210+'Sheet1 (4)'!S3210)/100,2)</f>
        <v>-25.03</v>
      </c>
      <c r="N3204" s="4">
        <f>ROUND(('Sheet1 (4)'!O3210+'Sheet1 (4)'!T3210)/100,2)</f>
        <v>-0.73</v>
      </c>
      <c r="O3204" s="4">
        <f>ROUND(('Sheet1 (4)'!P3210+'Sheet1 (4)'!U3210)/100,2)</f>
        <v>-1.08</v>
      </c>
      <c r="P3204" s="4">
        <f>ROUND(('Sheet1 (4)'!Q3210+'Sheet1 (4)'!V3210)/100,2)</f>
        <v>1.27</v>
      </c>
      <c r="Q3204" s="7">
        <f>ROUND('Sheet1 (4)'!W3210/100,2)</f>
        <v>-2.2000000000000002</v>
      </c>
      <c r="R3204" s="7">
        <f>ROUND('Sheet1 (4)'!X3210/100,2)</f>
        <v>4.33</v>
      </c>
      <c r="S3204" s="7">
        <f>ROUND('Sheet1 (4)'!Y3210/100,2)</f>
        <v>0.98</v>
      </c>
      <c r="T3204" s="7" t="e">
        <f>ROUND('Sheet1 (4)'!Z3210/100,2)</f>
        <v>#VALUE!</v>
      </c>
      <c r="U3204" s="7">
        <f>ROUND('Sheet1 (4)'!AA3210/100,2)</f>
        <v>-0.76</v>
      </c>
      <c r="V3204" s="1" t="str">
        <f>'Sheet1 (4)'!AB3210&amp;".T"</f>
        <v>6548.T</v>
      </c>
      <c r="W3204" t="e">
        <f>ROUND('Sheet1 (4)'!AC3210,2)</f>
        <v>#VALUE!</v>
      </c>
      <c r="X3204">
        <f>ROUND('Sheet1 (4)'!AD3210,2)</f>
        <v>5.52</v>
      </c>
      <c r="Y3204" t="str">
        <f>_xlfn.XLOOKUP('Sheet1 (4)'!AB3210,'Sheet1 (3)'!B:B,'Sheet1 (3)'!D:D,"",0)</f>
        <v>グロース</v>
      </c>
    </row>
    <row r="3205" spans="1:25" x14ac:dyDescent="0.2">
      <c r="A3205">
        <v>3204</v>
      </c>
      <c r="B3205" s="1" t="str">
        <f>_xlfn.XLOOKUP('Sheet1 (4)'!AB3211,'Sheet1 (3)'!B:B,'Sheet1 (3)'!C:C,"",0)</f>
        <v>タビオ</v>
      </c>
      <c r="C3205" s="1" t="str">
        <f>_xlfn.XLOOKUP('Sheet1 (4)'!AB3211,'Sheet1 (3)'!B:B,'Sheet1 (3)'!F:F,"",0)</f>
        <v>卸売業</v>
      </c>
      <c r="D3205" s="1">
        <f>ROUND('Sheet1 (4)'!E3211/100000000,2)</f>
        <v>7.0000000000000007E-2</v>
      </c>
      <c r="E3205" s="1">
        <f>ROUND('Sheet1 (4)'!F3211/100,2)</f>
        <v>-10.83</v>
      </c>
      <c r="F3205" s="1">
        <f>ROUND('Sheet1 (4)'!G3211/100,2)</f>
        <v>1.21</v>
      </c>
      <c r="G3205" s="1">
        <f>ROUND('Sheet1 (4)'!H3211/100,2)</f>
        <v>5.08</v>
      </c>
      <c r="H3205" s="1">
        <f>ROUND('Sheet1 (4)'!I3211/100,2)</f>
        <v>5.98</v>
      </c>
      <c r="I3205" s="1">
        <f>ROUND('Sheet1 (4)'!J3211/100,2)</f>
        <v>7.4</v>
      </c>
      <c r="J3205" s="1" t="e">
        <f>ROUND('Sheet1 (4)'!K3211/100,2)</f>
        <v>#VALUE!</v>
      </c>
      <c r="K3205" s="1" t="e">
        <f>ROUND('Sheet1 (4)'!L3211/100,2)</f>
        <v>#VALUE!</v>
      </c>
      <c r="L3205" s="4">
        <f>ROUND(('Sheet1 (4)'!M3211+'Sheet1 (4)'!R3211)/100,2)</f>
        <v>-8.73</v>
      </c>
      <c r="M3205" s="4">
        <f>ROUND(('Sheet1 (4)'!N3211+'Sheet1 (4)'!S3211)/100,2)</f>
        <v>8.25</v>
      </c>
      <c r="N3205" s="4">
        <f>ROUND(('Sheet1 (4)'!O3211+'Sheet1 (4)'!T3211)/100,2)</f>
        <v>3.43</v>
      </c>
      <c r="O3205" s="4">
        <f>ROUND(('Sheet1 (4)'!P3211+'Sheet1 (4)'!U3211)/100,2)</f>
        <v>-5.09</v>
      </c>
      <c r="P3205" s="4">
        <f>ROUND(('Sheet1 (4)'!Q3211+'Sheet1 (4)'!V3211)/100,2)</f>
        <v>6.98</v>
      </c>
      <c r="Q3205" s="7">
        <f>ROUND('Sheet1 (4)'!W3211/100,2)</f>
        <v>-0.32</v>
      </c>
      <c r="R3205" s="7">
        <f>ROUND('Sheet1 (4)'!X3211/100,2)</f>
        <v>0.05</v>
      </c>
      <c r="S3205" s="7">
        <f>ROUND('Sheet1 (4)'!Y3211/100,2)</f>
        <v>0.06</v>
      </c>
      <c r="T3205" s="7">
        <f>ROUND('Sheet1 (4)'!Z3211/100,2)</f>
        <v>0.11</v>
      </c>
      <c r="U3205" s="7">
        <f>ROUND('Sheet1 (4)'!AA3211/100,2)</f>
        <v>0.11</v>
      </c>
      <c r="V3205" s="1" t="str">
        <f>'Sheet1 (4)'!AB3211&amp;".T"</f>
        <v>2668.T</v>
      </c>
      <c r="W3205">
        <f>ROUND('Sheet1 (4)'!AC3211,2)</f>
        <v>13.88</v>
      </c>
      <c r="X3205">
        <f>ROUND('Sheet1 (4)'!AD3211,2)</f>
        <v>1.72</v>
      </c>
      <c r="Y3205" t="str">
        <f>_xlfn.XLOOKUP('Sheet1 (4)'!AB3211,'Sheet1 (3)'!B:B,'Sheet1 (3)'!D:D,"",0)</f>
        <v>スタンダード</v>
      </c>
    </row>
    <row r="3206" spans="1:25" x14ac:dyDescent="0.2">
      <c r="A3206">
        <v>3205</v>
      </c>
      <c r="B3206" s="1" t="str">
        <f>_xlfn.XLOOKUP('Sheet1 (4)'!AB3212,'Sheet1 (3)'!B:B,'Sheet1 (3)'!C:C,"",0)</f>
        <v>ＴＡＣ</v>
      </c>
      <c r="C3206" s="1" t="str">
        <f>_xlfn.XLOOKUP('Sheet1 (4)'!AB3212,'Sheet1 (3)'!B:B,'Sheet1 (3)'!F:F,"",0)</f>
        <v>サービス業</v>
      </c>
      <c r="D3206" s="1">
        <f>ROUND('Sheet1 (4)'!E3212/100000000,2)</f>
        <v>0.18</v>
      </c>
      <c r="E3206" s="1">
        <f>ROUND('Sheet1 (4)'!F3212/100,2)</f>
        <v>4.03</v>
      </c>
      <c r="F3206" s="1">
        <f>ROUND('Sheet1 (4)'!G3212/100,2)</f>
        <v>4.13</v>
      </c>
      <c r="G3206" s="1">
        <f>ROUND('Sheet1 (4)'!H3212/100,2)</f>
        <v>3.19</v>
      </c>
      <c r="H3206" s="1">
        <f>ROUND('Sheet1 (4)'!I3212/100,2)</f>
        <v>-3.07</v>
      </c>
      <c r="I3206" s="1">
        <f>ROUND('Sheet1 (4)'!J3212/100,2)</f>
        <v>7.26</v>
      </c>
      <c r="J3206" s="1" t="e">
        <f>ROUND('Sheet1 (4)'!K3212/100,2)</f>
        <v>#VALUE!</v>
      </c>
      <c r="K3206" s="1" t="e">
        <f>ROUND('Sheet1 (4)'!L3212/100,2)</f>
        <v>#VALUE!</v>
      </c>
      <c r="L3206" s="4">
        <f>ROUND(('Sheet1 (4)'!M3212+'Sheet1 (4)'!R3212)/100,2)</f>
        <v>17.13</v>
      </c>
      <c r="M3206" s="4">
        <f>ROUND(('Sheet1 (4)'!N3212+'Sheet1 (4)'!S3212)/100,2)</f>
        <v>0.7</v>
      </c>
      <c r="N3206" s="4">
        <f>ROUND(('Sheet1 (4)'!O3212+'Sheet1 (4)'!T3212)/100,2)</f>
        <v>4.08</v>
      </c>
      <c r="O3206" s="4">
        <f>ROUND(('Sheet1 (4)'!P3212+'Sheet1 (4)'!U3212)/100,2)</f>
        <v>-5.67</v>
      </c>
      <c r="P3206" s="4">
        <f>ROUND(('Sheet1 (4)'!Q3212+'Sheet1 (4)'!V3212)/100,2)</f>
        <v>6.76</v>
      </c>
      <c r="Q3206" s="7">
        <f>ROUND('Sheet1 (4)'!W3212/100,2)</f>
        <v>7.0000000000000007E-2</v>
      </c>
      <c r="R3206" s="7">
        <f>ROUND('Sheet1 (4)'!X3212/100,2)</f>
        <v>7.0000000000000007E-2</v>
      </c>
      <c r="S3206" s="7">
        <f>ROUND('Sheet1 (4)'!Y3212/100,2)</f>
        <v>0.03</v>
      </c>
      <c r="T3206" s="7">
        <f>ROUND('Sheet1 (4)'!Z3212/100,2)</f>
        <v>-0.04</v>
      </c>
      <c r="U3206" s="7">
        <f>ROUND('Sheet1 (4)'!AA3212/100,2)</f>
        <v>0.08</v>
      </c>
      <c r="V3206" s="1" t="str">
        <f>'Sheet1 (4)'!AB3212&amp;".T"</f>
        <v>4319.T</v>
      </c>
      <c r="W3206">
        <f>ROUND('Sheet1 (4)'!AC3212,2)</f>
        <v>14.37</v>
      </c>
      <c r="X3206">
        <f>ROUND('Sheet1 (4)'!AD3212,2)</f>
        <v>0.94</v>
      </c>
      <c r="Y3206" t="str">
        <f>_xlfn.XLOOKUP('Sheet1 (4)'!AB3212,'Sheet1 (3)'!B:B,'Sheet1 (3)'!D:D,"",0)</f>
        <v>スタンダード</v>
      </c>
    </row>
    <row r="3207" spans="1:25" x14ac:dyDescent="0.2">
      <c r="A3207">
        <v>3206</v>
      </c>
      <c r="B3207" s="1" t="str">
        <f>_xlfn.XLOOKUP('Sheet1 (4)'!AB3213,'Sheet1 (3)'!B:B,'Sheet1 (3)'!C:C,"",0)</f>
        <v>立花エレテック</v>
      </c>
      <c r="C3207" s="1" t="str">
        <f>_xlfn.XLOOKUP('Sheet1 (4)'!AB3213,'Sheet1 (3)'!B:B,'Sheet1 (3)'!F:F,"",0)</f>
        <v>卸売業</v>
      </c>
      <c r="D3207" s="1">
        <f>ROUND('Sheet1 (4)'!E3213/100000000,2)</f>
        <v>0.22</v>
      </c>
      <c r="E3207" s="1">
        <f>ROUND('Sheet1 (4)'!F3213/100,2)</f>
        <v>40.450000000000003</v>
      </c>
      <c r="F3207" s="1">
        <f>ROUND('Sheet1 (4)'!G3213/100,2)</f>
        <v>67.11</v>
      </c>
      <c r="G3207" s="1">
        <f>ROUND('Sheet1 (4)'!H3213/100,2)</f>
        <v>103.17</v>
      </c>
      <c r="H3207" s="1">
        <f>ROUND('Sheet1 (4)'!I3213/100,2)</f>
        <v>107.65</v>
      </c>
      <c r="I3207" s="1">
        <f>ROUND('Sheet1 (4)'!J3213/100,2)</f>
        <v>82.34</v>
      </c>
      <c r="J3207" s="1">
        <f>ROUND('Sheet1 (4)'!K3213/100,2)</f>
        <v>73</v>
      </c>
      <c r="K3207" s="1">
        <f>ROUND('Sheet1 (4)'!L3213/100,2)</f>
        <v>80</v>
      </c>
      <c r="L3207" s="4">
        <f>ROUND(('Sheet1 (4)'!M3213+'Sheet1 (4)'!R3213)/100,2)</f>
        <v>36.46</v>
      </c>
      <c r="M3207" s="4">
        <f>ROUND(('Sheet1 (4)'!N3213+'Sheet1 (4)'!S3213)/100,2)</f>
        <v>-85.63</v>
      </c>
      <c r="N3207" s="4">
        <f>ROUND(('Sheet1 (4)'!O3213+'Sheet1 (4)'!T3213)/100,2)</f>
        <v>-0.75</v>
      </c>
      <c r="O3207" s="4">
        <f>ROUND(('Sheet1 (4)'!P3213+'Sheet1 (4)'!U3213)/100,2)</f>
        <v>8.3699999999999992</v>
      </c>
      <c r="P3207" s="4">
        <f>ROUND(('Sheet1 (4)'!Q3213+'Sheet1 (4)'!V3213)/100,2)</f>
        <v>156.32</v>
      </c>
      <c r="Q3207" s="7">
        <f>ROUND('Sheet1 (4)'!W3213/100,2)</f>
        <v>0.05</v>
      </c>
      <c r="R3207" s="7">
        <f>ROUND('Sheet1 (4)'!X3213/100,2)</f>
        <v>7.0000000000000007E-2</v>
      </c>
      <c r="S3207" s="7">
        <f>ROUND('Sheet1 (4)'!Y3213/100,2)</f>
        <v>0.1</v>
      </c>
      <c r="T3207" s="7">
        <f>ROUND('Sheet1 (4)'!Z3213/100,2)</f>
        <v>0.1</v>
      </c>
      <c r="U3207" s="7">
        <f>ROUND('Sheet1 (4)'!AA3213/100,2)</f>
        <v>0.08</v>
      </c>
      <c r="V3207" s="1" t="str">
        <f>'Sheet1 (4)'!AB3213&amp;".T"</f>
        <v>8159.T</v>
      </c>
      <c r="W3207">
        <f>ROUND('Sheet1 (4)'!AC3213,2)</f>
        <v>10.19</v>
      </c>
      <c r="X3207">
        <f>ROUND('Sheet1 (4)'!AD3213,2)</f>
        <v>0.68</v>
      </c>
      <c r="Y3207" t="str">
        <f>_xlfn.XLOOKUP('Sheet1 (4)'!AB3213,'Sheet1 (3)'!B:B,'Sheet1 (3)'!D:D,"",0)</f>
        <v>プライム</v>
      </c>
    </row>
    <row r="3208" spans="1:25" x14ac:dyDescent="0.2">
      <c r="A3208">
        <v>3207</v>
      </c>
      <c r="B3208" s="1" t="str">
        <f>_xlfn.XLOOKUP('Sheet1 (4)'!AB3214,'Sheet1 (3)'!B:B,'Sheet1 (3)'!C:C,"",0)</f>
        <v>立川ブラインド工業</v>
      </c>
      <c r="C3208" s="1" t="str">
        <f>_xlfn.XLOOKUP('Sheet1 (4)'!AB3214,'Sheet1 (3)'!B:B,'Sheet1 (3)'!F:F,"",0)</f>
        <v>金属製品</v>
      </c>
      <c r="D3208" s="1">
        <f>ROUND('Sheet1 (4)'!E3214/100000000,2)</f>
        <v>0.2</v>
      </c>
      <c r="E3208" s="1">
        <f>ROUND('Sheet1 (4)'!F3214/100,2)</f>
        <v>45.57</v>
      </c>
      <c r="F3208" s="1">
        <f>ROUND('Sheet1 (4)'!G3214/100,2)</f>
        <v>38.229999999999997</v>
      </c>
      <c r="G3208" s="1">
        <f>ROUND('Sheet1 (4)'!H3214/100,2)</f>
        <v>40.47</v>
      </c>
      <c r="H3208" s="1">
        <f>ROUND('Sheet1 (4)'!I3214/100,2)</f>
        <v>43.61</v>
      </c>
      <c r="I3208" s="1">
        <f>ROUND('Sheet1 (4)'!J3214/100,2)</f>
        <v>43.61</v>
      </c>
      <c r="J3208" s="1" t="e">
        <f>ROUND('Sheet1 (4)'!K3214/100,2)</f>
        <v>#VALUE!</v>
      </c>
      <c r="K3208" s="1" t="e">
        <f>ROUND('Sheet1 (4)'!L3214/100,2)</f>
        <v>#VALUE!</v>
      </c>
      <c r="L3208" s="4">
        <f>ROUND(('Sheet1 (4)'!M3214+'Sheet1 (4)'!R3214)/100,2)</f>
        <v>1.17</v>
      </c>
      <c r="M3208" s="4">
        <f>ROUND(('Sheet1 (4)'!N3214+'Sheet1 (4)'!S3214)/100,2)</f>
        <v>-9</v>
      </c>
      <c r="N3208" s="4">
        <f>ROUND(('Sheet1 (4)'!O3214+'Sheet1 (4)'!T3214)/100,2)</f>
        <v>13.86</v>
      </c>
      <c r="O3208" s="4">
        <f>ROUND(('Sheet1 (4)'!P3214+'Sheet1 (4)'!U3214)/100,2)</f>
        <v>3.38</v>
      </c>
      <c r="P3208" s="4">
        <f>ROUND(('Sheet1 (4)'!Q3214+'Sheet1 (4)'!V3214)/100,2)</f>
        <v>3.38</v>
      </c>
      <c r="Q3208" s="7">
        <f>ROUND('Sheet1 (4)'!W3214/100,2)</f>
        <v>7.0000000000000007E-2</v>
      </c>
      <c r="R3208" s="7">
        <f>ROUND('Sheet1 (4)'!X3214/100,2)</f>
        <v>0.06</v>
      </c>
      <c r="S3208" s="7">
        <f>ROUND('Sheet1 (4)'!Y3214/100,2)</f>
        <v>0.06</v>
      </c>
      <c r="T3208" s="7">
        <f>ROUND('Sheet1 (4)'!Z3214/100,2)</f>
        <v>0.06</v>
      </c>
      <c r="U3208" s="7">
        <f>ROUND('Sheet1 (4)'!AA3214/100,2)</f>
        <v>0.06</v>
      </c>
      <c r="V3208" s="1" t="str">
        <f>'Sheet1 (4)'!AB3214&amp;".T"</f>
        <v>7989.T</v>
      </c>
      <c r="W3208">
        <f>ROUND('Sheet1 (4)'!AC3214,2)</f>
        <v>12.27</v>
      </c>
      <c r="X3208">
        <f>ROUND('Sheet1 (4)'!AD3214,2)</f>
        <v>0.72</v>
      </c>
      <c r="Y3208" t="str">
        <f>_xlfn.XLOOKUP('Sheet1 (4)'!AB3214,'Sheet1 (3)'!B:B,'Sheet1 (3)'!D:D,"",0)</f>
        <v>プライム</v>
      </c>
    </row>
    <row r="3209" spans="1:25" x14ac:dyDescent="0.2">
      <c r="A3209">
        <v>3208</v>
      </c>
      <c r="B3209" s="1" t="str">
        <f>_xlfn.XLOOKUP('Sheet1 (4)'!AB3215,'Sheet1 (3)'!B:B,'Sheet1 (3)'!C:C,"",0)</f>
        <v>タチエス</v>
      </c>
      <c r="C3209" s="1" t="str">
        <f>_xlfn.XLOOKUP('Sheet1 (4)'!AB3215,'Sheet1 (3)'!B:B,'Sheet1 (3)'!F:F,"",0)</f>
        <v>輸送用機器</v>
      </c>
      <c r="D3209" s="1">
        <f>ROUND('Sheet1 (4)'!E3215/100000000,2)</f>
        <v>0.34</v>
      </c>
      <c r="E3209" s="1">
        <f>ROUND('Sheet1 (4)'!F3215/100,2)</f>
        <v>-77.53</v>
      </c>
      <c r="F3209" s="1">
        <f>ROUND('Sheet1 (4)'!G3215/100,2)</f>
        <v>-42.03</v>
      </c>
      <c r="G3209" s="1">
        <f>ROUND('Sheet1 (4)'!H3215/100,2)</f>
        <v>13.68</v>
      </c>
      <c r="H3209" s="1">
        <f>ROUND('Sheet1 (4)'!I3215/100,2)</f>
        <v>72.06</v>
      </c>
      <c r="I3209" s="1">
        <f>ROUND('Sheet1 (4)'!J3215/100,2)</f>
        <v>96.26</v>
      </c>
      <c r="J3209" s="1">
        <f>ROUND('Sheet1 (4)'!K3215/100,2)</f>
        <v>88</v>
      </c>
      <c r="K3209" s="1">
        <f>ROUND('Sheet1 (4)'!L3215/100,2)</f>
        <v>96</v>
      </c>
      <c r="L3209" s="4">
        <f>ROUND(('Sheet1 (4)'!M3215+'Sheet1 (4)'!R3215)/100,2)</f>
        <v>-82.71</v>
      </c>
      <c r="M3209" s="4">
        <f>ROUND(('Sheet1 (4)'!N3215+'Sheet1 (4)'!S3215)/100,2)</f>
        <v>16.52</v>
      </c>
      <c r="N3209" s="4">
        <f>ROUND(('Sheet1 (4)'!O3215+'Sheet1 (4)'!T3215)/100,2)</f>
        <v>104.06</v>
      </c>
      <c r="O3209" s="4">
        <f>ROUND(('Sheet1 (4)'!P3215+'Sheet1 (4)'!U3215)/100,2)</f>
        <v>163.63999999999999</v>
      </c>
      <c r="P3209" s="4">
        <f>ROUND(('Sheet1 (4)'!Q3215+'Sheet1 (4)'!V3215)/100,2)</f>
        <v>137.26</v>
      </c>
      <c r="Q3209" s="7">
        <f>ROUND('Sheet1 (4)'!W3215/100,2)</f>
        <v>-0.16</v>
      </c>
      <c r="R3209" s="7">
        <f>ROUND('Sheet1 (4)'!X3215/100,2)</f>
        <v>-0.02</v>
      </c>
      <c r="S3209" s="7">
        <f>ROUND('Sheet1 (4)'!Y3215/100,2)</f>
        <v>0.08</v>
      </c>
      <c r="T3209" s="7">
        <f>ROUND('Sheet1 (4)'!Z3215/100,2)</f>
        <v>0.06</v>
      </c>
      <c r="U3209" s="7">
        <f>ROUND('Sheet1 (4)'!AA3215/100,2)</f>
        <v>0.11</v>
      </c>
      <c r="V3209" s="1" t="str">
        <f>'Sheet1 (4)'!AB3215&amp;".T"</f>
        <v>7239.T</v>
      </c>
      <c r="W3209">
        <f>ROUND('Sheet1 (4)'!AC3215,2)</f>
        <v>6.99</v>
      </c>
      <c r="X3209">
        <f>ROUND('Sheet1 (4)'!AD3215,2)</f>
        <v>0.74</v>
      </c>
      <c r="Y3209" t="str">
        <f>_xlfn.XLOOKUP('Sheet1 (4)'!AB3215,'Sheet1 (3)'!B:B,'Sheet1 (3)'!D:D,"",0)</f>
        <v>プライム</v>
      </c>
    </row>
    <row r="3210" spans="1:25" x14ac:dyDescent="0.2">
      <c r="A3210">
        <v>3209</v>
      </c>
      <c r="B3210" s="1" t="str">
        <f>_xlfn.XLOOKUP('Sheet1 (4)'!AB3216,'Sheet1 (3)'!B:B,'Sheet1 (3)'!C:C,"",0)</f>
        <v>タクミナ</v>
      </c>
      <c r="C3210" s="1" t="str">
        <f>_xlfn.XLOOKUP('Sheet1 (4)'!AB3216,'Sheet1 (3)'!B:B,'Sheet1 (3)'!F:F,"",0)</f>
        <v>機械</v>
      </c>
      <c r="D3210" s="1">
        <f>ROUND('Sheet1 (4)'!E3216/100000000,2)</f>
        <v>7.0000000000000007E-2</v>
      </c>
      <c r="E3210" s="1">
        <f>ROUND('Sheet1 (4)'!F3216/100,2)</f>
        <v>8.41</v>
      </c>
      <c r="F3210" s="1">
        <f>ROUND('Sheet1 (4)'!G3216/100,2)</f>
        <v>12.18</v>
      </c>
      <c r="G3210" s="1">
        <f>ROUND('Sheet1 (4)'!H3216/100,2)</f>
        <v>14.59</v>
      </c>
      <c r="H3210" s="1">
        <f>ROUND('Sheet1 (4)'!I3216/100,2)</f>
        <v>15.83</v>
      </c>
      <c r="I3210" s="1">
        <f>ROUND('Sheet1 (4)'!J3216/100,2)</f>
        <v>16.03</v>
      </c>
      <c r="J3210" s="1" t="e">
        <f>ROUND('Sheet1 (4)'!K3216/100,2)</f>
        <v>#VALUE!</v>
      </c>
      <c r="K3210" s="1" t="e">
        <f>ROUND('Sheet1 (4)'!L3216/100,2)</f>
        <v>#VALUE!</v>
      </c>
      <c r="L3210" s="4">
        <f>ROUND(('Sheet1 (4)'!M3216+'Sheet1 (4)'!R3216)/100,2)</f>
        <v>10.55</v>
      </c>
      <c r="M3210" s="4">
        <f>ROUND(('Sheet1 (4)'!N3216+'Sheet1 (4)'!S3216)/100,2)</f>
        <v>4.63</v>
      </c>
      <c r="N3210" s="4">
        <f>ROUND(('Sheet1 (4)'!O3216+'Sheet1 (4)'!T3216)/100,2)</f>
        <v>4.7</v>
      </c>
      <c r="O3210" s="4">
        <f>ROUND(('Sheet1 (4)'!P3216+'Sheet1 (4)'!U3216)/100,2)</f>
        <v>6.7</v>
      </c>
      <c r="P3210" s="4">
        <f>ROUND(('Sheet1 (4)'!Q3216+'Sheet1 (4)'!V3216)/100,2)</f>
        <v>2.0099999999999998</v>
      </c>
      <c r="Q3210" s="7">
        <f>ROUND('Sheet1 (4)'!W3216/100,2)</f>
        <v>0.08</v>
      </c>
      <c r="R3210" s="7">
        <f>ROUND('Sheet1 (4)'!X3216/100,2)</f>
        <v>0.11</v>
      </c>
      <c r="S3210" s="7">
        <f>ROUND('Sheet1 (4)'!Y3216/100,2)</f>
        <v>0.12</v>
      </c>
      <c r="T3210" s="7">
        <f>ROUND('Sheet1 (4)'!Z3216/100,2)</f>
        <v>0.13</v>
      </c>
      <c r="U3210" s="7">
        <f>ROUND('Sheet1 (4)'!AA3216/100,2)</f>
        <v>0.12</v>
      </c>
      <c r="V3210" s="1" t="str">
        <f>'Sheet1 (4)'!AB3216&amp;".T"</f>
        <v>6322.T</v>
      </c>
      <c r="W3210">
        <f>ROUND('Sheet1 (4)'!AC3216,2)</f>
        <v>8.91</v>
      </c>
      <c r="X3210">
        <f>ROUND('Sheet1 (4)'!AD3216,2)</f>
        <v>1</v>
      </c>
      <c r="Y3210" t="str">
        <f>_xlfn.XLOOKUP('Sheet1 (4)'!AB3216,'Sheet1 (3)'!B:B,'Sheet1 (3)'!D:D,"",0)</f>
        <v>スタンダード</v>
      </c>
    </row>
    <row r="3211" spans="1:25" x14ac:dyDescent="0.2">
      <c r="A3211">
        <v>3210</v>
      </c>
      <c r="B3211" s="1" t="str">
        <f>_xlfn.XLOOKUP('Sheet1 (4)'!AB3217,'Sheet1 (3)'!B:B,'Sheet1 (3)'!C:C,"",0)</f>
        <v>タダノ</v>
      </c>
      <c r="C3211" s="1" t="str">
        <f>_xlfn.XLOOKUP('Sheet1 (4)'!AB3217,'Sheet1 (3)'!B:B,'Sheet1 (3)'!F:F,"",0)</f>
        <v>機械</v>
      </c>
      <c r="D3211" s="1">
        <f>ROUND('Sheet1 (4)'!E3217/100000000,2)</f>
        <v>1.26</v>
      </c>
      <c r="E3211" s="1">
        <f>ROUND('Sheet1 (4)'!F3217/100,2)</f>
        <v>-41.95</v>
      </c>
      <c r="F3211" s="1">
        <f>ROUND('Sheet1 (4)'!G3217/100,2)</f>
        <v>101.41</v>
      </c>
      <c r="G3211" s="1">
        <f>ROUND('Sheet1 (4)'!H3217/100,2)</f>
        <v>183.49</v>
      </c>
      <c r="H3211" s="1">
        <f>ROUND('Sheet1 (4)'!I3217/100,2)</f>
        <v>237.79</v>
      </c>
      <c r="I3211" s="1">
        <f>ROUND('Sheet1 (4)'!J3217/100,2)</f>
        <v>237.79</v>
      </c>
      <c r="J3211" s="1">
        <f>ROUND('Sheet1 (4)'!K3217/100,2)</f>
        <v>240</v>
      </c>
      <c r="K3211" s="1">
        <f>ROUND('Sheet1 (4)'!L3217/100,2)</f>
        <v>268.5</v>
      </c>
      <c r="L3211" s="4">
        <f>ROUND(('Sheet1 (4)'!M3217+'Sheet1 (4)'!R3217)/100,2)</f>
        <v>167.17</v>
      </c>
      <c r="M3211" s="4">
        <f>ROUND(('Sheet1 (4)'!N3217+'Sheet1 (4)'!S3217)/100,2)</f>
        <v>-212.03</v>
      </c>
      <c r="N3211" s="4">
        <f>ROUND(('Sheet1 (4)'!O3217+'Sheet1 (4)'!T3217)/100,2)</f>
        <v>61.38</v>
      </c>
      <c r="O3211" s="4">
        <f>ROUND(('Sheet1 (4)'!P3217+'Sheet1 (4)'!U3217)/100,2)</f>
        <v>-250.83</v>
      </c>
      <c r="P3211" s="4">
        <f>ROUND(('Sheet1 (4)'!Q3217+'Sheet1 (4)'!V3217)/100,2)</f>
        <v>-250.83</v>
      </c>
      <c r="Q3211" s="7">
        <f>ROUND('Sheet1 (4)'!W3217/100,2)</f>
        <v>-0.08</v>
      </c>
      <c r="R3211" s="7" t="e">
        <f>ROUND('Sheet1 (4)'!X3217/100,2)</f>
        <v>#VALUE!</v>
      </c>
      <c r="S3211" s="7">
        <f>ROUND('Sheet1 (4)'!Y3217/100,2)</f>
        <v>0.05</v>
      </c>
      <c r="T3211" s="7">
        <f>ROUND('Sheet1 (4)'!Z3217/100,2)</f>
        <v>0.04</v>
      </c>
      <c r="U3211" s="7">
        <f>ROUND('Sheet1 (4)'!AA3217/100,2)</f>
        <v>0.04</v>
      </c>
      <c r="V3211" s="1" t="str">
        <f>'Sheet1 (4)'!AB3217&amp;".T"</f>
        <v>6395.T</v>
      </c>
      <c r="W3211">
        <f>ROUND('Sheet1 (4)'!AC3217,2)</f>
        <v>11.81</v>
      </c>
      <c r="X3211">
        <f>ROUND('Sheet1 (4)'!AD3217,2)</f>
        <v>0.66</v>
      </c>
      <c r="Y3211" t="str">
        <f>_xlfn.XLOOKUP('Sheet1 (4)'!AB3217,'Sheet1 (3)'!B:B,'Sheet1 (3)'!D:D,"",0)</f>
        <v>プライム</v>
      </c>
    </row>
    <row r="3212" spans="1:25" x14ac:dyDescent="0.2">
      <c r="A3212">
        <v>3211</v>
      </c>
      <c r="B3212" s="1" t="str">
        <f>_xlfn.XLOOKUP('Sheet1 (4)'!AB3218,'Sheet1 (3)'!B:B,'Sheet1 (3)'!C:C,"",0)</f>
        <v>太平電業</v>
      </c>
      <c r="C3212" s="1" t="str">
        <f>_xlfn.XLOOKUP('Sheet1 (4)'!AB3218,'Sheet1 (3)'!B:B,'Sheet1 (3)'!F:F,"",0)</f>
        <v>建設業</v>
      </c>
      <c r="D3212" s="1">
        <f>ROUND('Sheet1 (4)'!E3218/100000000,2)</f>
        <v>0.63</v>
      </c>
      <c r="E3212" s="1">
        <f>ROUND('Sheet1 (4)'!F3218/100,2)</f>
        <v>73.739999999999995</v>
      </c>
      <c r="F3212" s="1">
        <f>ROUND('Sheet1 (4)'!G3218/100,2)</f>
        <v>104.27</v>
      </c>
      <c r="G3212" s="1">
        <f>ROUND('Sheet1 (4)'!H3218/100,2)</f>
        <v>143.44999999999999</v>
      </c>
      <c r="H3212" s="1">
        <f>ROUND('Sheet1 (4)'!I3218/100,2)</f>
        <v>100.5</v>
      </c>
      <c r="I3212" s="1">
        <f>ROUND('Sheet1 (4)'!J3218/100,2)</f>
        <v>130.38</v>
      </c>
      <c r="J3212" s="1">
        <f>ROUND('Sheet1 (4)'!K3218/100,2)</f>
        <v>155</v>
      </c>
      <c r="K3212" s="1">
        <f>ROUND('Sheet1 (4)'!L3218/100,2)</f>
        <v>170</v>
      </c>
      <c r="L3212" s="4">
        <f>ROUND(('Sheet1 (4)'!M3218+'Sheet1 (4)'!R3218)/100,2)</f>
        <v>175.65</v>
      </c>
      <c r="M3212" s="4">
        <f>ROUND(('Sheet1 (4)'!N3218+'Sheet1 (4)'!S3218)/100,2)</f>
        <v>-80.66</v>
      </c>
      <c r="N3212" s="4">
        <f>ROUND(('Sheet1 (4)'!O3218+'Sheet1 (4)'!T3218)/100,2)</f>
        <v>310.56</v>
      </c>
      <c r="O3212" s="4">
        <f>ROUND(('Sheet1 (4)'!P3218+'Sheet1 (4)'!U3218)/100,2)</f>
        <v>-55.34</v>
      </c>
      <c r="P3212" s="4">
        <f>ROUND(('Sheet1 (4)'!Q3218+'Sheet1 (4)'!V3218)/100,2)</f>
        <v>-24.74</v>
      </c>
      <c r="Q3212" s="7">
        <f>ROUND('Sheet1 (4)'!W3218/100,2)</f>
        <v>0.08</v>
      </c>
      <c r="R3212" s="7">
        <f>ROUND('Sheet1 (4)'!X3218/100,2)</f>
        <v>0.11</v>
      </c>
      <c r="S3212" s="7">
        <f>ROUND('Sheet1 (4)'!Y3218/100,2)</f>
        <v>0.13</v>
      </c>
      <c r="T3212" s="7">
        <f>ROUND('Sheet1 (4)'!Z3218/100,2)</f>
        <v>0.09</v>
      </c>
      <c r="U3212" s="7">
        <f>ROUND('Sheet1 (4)'!AA3218/100,2)</f>
        <v>0.09</v>
      </c>
      <c r="V3212" s="1" t="str">
        <f>'Sheet1 (4)'!AB3218&amp;".T"</f>
        <v>1968.T</v>
      </c>
      <c r="W3212">
        <f>ROUND('Sheet1 (4)'!AC3218,2)</f>
        <v>15.46</v>
      </c>
      <c r="X3212">
        <f>ROUND('Sheet1 (4)'!AD3218,2)</f>
        <v>1.21</v>
      </c>
      <c r="Y3212" t="str">
        <f>_xlfn.XLOOKUP('Sheet1 (4)'!AB3218,'Sheet1 (3)'!B:B,'Sheet1 (3)'!D:D,"",0)</f>
        <v>プライム</v>
      </c>
    </row>
    <row r="3213" spans="1:25" x14ac:dyDescent="0.2">
      <c r="A3213">
        <v>3212</v>
      </c>
      <c r="B3213" s="1" t="str">
        <f>_xlfn.XLOOKUP('Sheet1 (4)'!AB3219,'Sheet1 (3)'!B:B,'Sheet1 (3)'!C:C,"",0)</f>
        <v>太平製作所</v>
      </c>
      <c r="C3213" s="1" t="str">
        <f>_xlfn.XLOOKUP('Sheet1 (4)'!AB3219,'Sheet1 (3)'!B:B,'Sheet1 (3)'!F:F,"",0)</f>
        <v>機械</v>
      </c>
      <c r="D3213" s="1">
        <f>ROUND('Sheet1 (4)'!E3219/100000000,2)</f>
        <v>0.01</v>
      </c>
      <c r="E3213" s="1">
        <f>ROUND('Sheet1 (4)'!F3219/100,2)</f>
        <v>-0.81</v>
      </c>
      <c r="F3213" s="1">
        <f>ROUND('Sheet1 (4)'!G3219/100,2)</f>
        <v>1.86</v>
      </c>
      <c r="G3213" s="1">
        <f>ROUND('Sheet1 (4)'!H3219/100,2)</f>
        <v>7.43</v>
      </c>
      <c r="H3213" s="1">
        <f>ROUND('Sheet1 (4)'!I3219/100,2)</f>
        <v>14.32</v>
      </c>
      <c r="I3213" s="1">
        <f>ROUND('Sheet1 (4)'!J3219/100,2)</f>
        <v>9.08</v>
      </c>
      <c r="J3213" s="1" t="e">
        <f>ROUND('Sheet1 (4)'!K3219/100,2)</f>
        <v>#VALUE!</v>
      </c>
      <c r="K3213" s="1" t="e">
        <f>ROUND('Sheet1 (4)'!L3219/100,2)</f>
        <v>#VALUE!</v>
      </c>
      <c r="L3213" s="4">
        <f>ROUND(('Sheet1 (4)'!M3219+'Sheet1 (4)'!R3219)/100,2)</f>
        <v>4.16</v>
      </c>
      <c r="M3213" s="4">
        <f>ROUND(('Sheet1 (4)'!N3219+'Sheet1 (4)'!S3219)/100,2)</f>
        <v>-3.95</v>
      </c>
      <c r="N3213" s="4">
        <f>ROUND(('Sheet1 (4)'!O3219+'Sheet1 (4)'!T3219)/100,2)</f>
        <v>6.51</v>
      </c>
      <c r="O3213" s="4">
        <f>ROUND(('Sheet1 (4)'!P3219+'Sheet1 (4)'!U3219)/100,2)</f>
        <v>5.23</v>
      </c>
      <c r="P3213" s="4">
        <f>ROUND(('Sheet1 (4)'!Q3219+'Sheet1 (4)'!V3219)/100,2)</f>
        <v>3.66</v>
      </c>
      <c r="Q3213" s="7">
        <f>ROUND('Sheet1 (4)'!W3219/100,2)</f>
        <v>0</v>
      </c>
      <c r="R3213" s="7">
        <f>ROUND('Sheet1 (4)'!X3219/100,2)</f>
        <v>0.04</v>
      </c>
      <c r="S3213" s="7">
        <f>ROUND('Sheet1 (4)'!Y3219/100,2)</f>
        <v>0.12</v>
      </c>
      <c r="T3213" s="7">
        <f>ROUND('Sheet1 (4)'!Z3219/100,2)</f>
        <v>0.17</v>
      </c>
      <c r="U3213" s="7">
        <f>ROUND('Sheet1 (4)'!AA3219/100,2)</f>
        <v>0.08</v>
      </c>
      <c r="V3213" s="1" t="str">
        <f>'Sheet1 (4)'!AB3219&amp;".T"</f>
        <v>6342.T</v>
      </c>
      <c r="W3213">
        <f>ROUND('Sheet1 (4)'!AC3219,2)</f>
        <v>15.76</v>
      </c>
      <c r="X3213">
        <f>ROUND('Sheet1 (4)'!AD3219,2)</f>
        <v>0.52</v>
      </c>
      <c r="Y3213" t="str">
        <f>_xlfn.XLOOKUP('Sheet1 (4)'!AB3219,'Sheet1 (3)'!B:B,'Sheet1 (3)'!D:D,"",0)</f>
        <v>スタンダード</v>
      </c>
    </row>
    <row r="3214" spans="1:25" x14ac:dyDescent="0.2">
      <c r="A3214">
        <v>3213</v>
      </c>
      <c r="B3214" s="1" t="str">
        <f>_xlfn.XLOOKUP('Sheet1 (4)'!AB3220,'Sheet1 (3)'!B:B,'Sheet1 (3)'!C:C,"",0)</f>
        <v>太平洋セメント</v>
      </c>
      <c r="C3214" s="1" t="str">
        <f>_xlfn.XLOOKUP('Sheet1 (4)'!AB3220,'Sheet1 (3)'!B:B,'Sheet1 (3)'!F:F,"",0)</f>
        <v>ガラス・土石製品</v>
      </c>
      <c r="D3214" s="1">
        <f>ROUND('Sheet1 (4)'!E3220/100000000,2)</f>
        <v>1.1100000000000001</v>
      </c>
      <c r="E3214" s="1">
        <f>ROUND('Sheet1 (4)'!F3220/100,2)</f>
        <v>636.11</v>
      </c>
      <c r="F3214" s="1">
        <f>ROUND('Sheet1 (4)'!G3220/100,2)</f>
        <v>467.02</v>
      </c>
      <c r="G3214" s="1">
        <f>ROUND('Sheet1 (4)'!H3220/100,2)</f>
        <v>44.57</v>
      </c>
      <c r="H3214" s="1">
        <f>ROUND('Sheet1 (4)'!I3220/100,2)</f>
        <v>564.70000000000005</v>
      </c>
      <c r="I3214" s="1">
        <f>ROUND('Sheet1 (4)'!J3220/100,2)</f>
        <v>777.5</v>
      </c>
      <c r="J3214" s="1">
        <f>ROUND('Sheet1 (4)'!K3220/100,2)</f>
        <v>853.77</v>
      </c>
      <c r="K3214" s="1">
        <f>ROUND('Sheet1 (4)'!L3220/100,2)</f>
        <v>950</v>
      </c>
      <c r="L3214" s="4">
        <f>ROUND(('Sheet1 (4)'!M3220+'Sheet1 (4)'!R3220)/100,2)</f>
        <v>625.94000000000005</v>
      </c>
      <c r="M3214" s="4">
        <f>ROUND(('Sheet1 (4)'!N3220+'Sheet1 (4)'!S3220)/100,2)</f>
        <v>-127.28</v>
      </c>
      <c r="N3214" s="4">
        <f>ROUND(('Sheet1 (4)'!O3220+'Sheet1 (4)'!T3220)/100,2)</f>
        <v>-936.12</v>
      </c>
      <c r="O3214" s="4">
        <f>ROUND(('Sheet1 (4)'!P3220+'Sheet1 (4)'!U3220)/100,2)</f>
        <v>584.04999999999995</v>
      </c>
      <c r="P3214" s="4">
        <f>ROUND(('Sheet1 (4)'!Q3220+'Sheet1 (4)'!V3220)/100,2)</f>
        <v>113.46</v>
      </c>
      <c r="Q3214" s="7">
        <f>ROUND('Sheet1 (4)'!W3220/100,2)</f>
        <v>0.1</v>
      </c>
      <c r="R3214" s="7">
        <f>ROUND('Sheet1 (4)'!X3220/100,2)</f>
        <v>0.06</v>
      </c>
      <c r="S3214" s="7">
        <f>ROUND('Sheet1 (4)'!Y3220/100,2)</f>
        <v>-0.06</v>
      </c>
      <c r="T3214" s="7">
        <f>ROUND('Sheet1 (4)'!Z3220/100,2)</f>
        <v>0.08</v>
      </c>
      <c r="U3214" s="7">
        <f>ROUND('Sheet1 (4)'!AA3220/100,2)</f>
        <v>0.09</v>
      </c>
      <c r="V3214" s="1" t="str">
        <f>'Sheet1 (4)'!AB3220&amp;".T"</f>
        <v>5233.T</v>
      </c>
      <c r="W3214">
        <f>ROUND('Sheet1 (4)'!AC3220,2)</f>
        <v>9.0299999999999994</v>
      </c>
      <c r="X3214">
        <f>ROUND('Sheet1 (4)'!AD3220,2)</f>
        <v>0.72</v>
      </c>
      <c r="Y3214" t="str">
        <f>_xlfn.XLOOKUP('Sheet1 (4)'!AB3220,'Sheet1 (3)'!B:B,'Sheet1 (3)'!D:D,"",0)</f>
        <v>プライム</v>
      </c>
    </row>
    <row r="3215" spans="1:25" x14ac:dyDescent="0.2">
      <c r="A3215">
        <v>3214</v>
      </c>
      <c r="B3215" s="1" t="str">
        <f>_xlfn.XLOOKUP('Sheet1 (4)'!AB3221,'Sheet1 (3)'!B:B,'Sheet1 (3)'!C:C,"",0)</f>
        <v>太平洋興発</v>
      </c>
      <c r="C3215" s="1" t="str">
        <f>_xlfn.XLOOKUP('Sheet1 (4)'!AB3221,'Sheet1 (3)'!B:B,'Sheet1 (3)'!F:F,"",0)</f>
        <v>卸売業</v>
      </c>
      <c r="D3215" s="1">
        <f>ROUND('Sheet1 (4)'!E3221/100000000,2)</f>
        <v>0.08</v>
      </c>
      <c r="E3215" s="1">
        <f>ROUND('Sheet1 (4)'!F3221/100,2)</f>
        <v>7.52</v>
      </c>
      <c r="F3215" s="1">
        <f>ROUND('Sheet1 (4)'!G3221/100,2)</f>
        <v>6.32</v>
      </c>
      <c r="G3215" s="1">
        <f>ROUND('Sheet1 (4)'!H3221/100,2)</f>
        <v>14.06</v>
      </c>
      <c r="H3215" s="1">
        <f>ROUND('Sheet1 (4)'!I3221/100,2)</f>
        <v>12.18</v>
      </c>
      <c r="I3215" s="1">
        <f>ROUND('Sheet1 (4)'!J3221/100,2)</f>
        <v>8.58</v>
      </c>
      <c r="J3215" s="1" t="e">
        <f>ROUND('Sheet1 (4)'!K3221/100,2)</f>
        <v>#VALUE!</v>
      </c>
      <c r="K3215" s="1" t="e">
        <f>ROUND('Sheet1 (4)'!L3221/100,2)</f>
        <v>#VALUE!</v>
      </c>
      <c r="L3215" s="4">
        <f>ROUND(('Sheet1 (4)'!M3221+'Sheet1 (4)'!R3221)/100,2)</f>
        <v>-8.1199999999999992</v>
      </c>
      <c r="M3215" s="4">
        <f>ROUND(('Sheet1 (4)'!N3221+'Sheet1 (4)'!S3221)/100,2)</f>
        <v>-12.05</v>
      </c>
      <c r="N3215" s="4">
        <f>ROUND(('Sheet1 (4)'!O3221+'Sheet1 (4)'!T3221)/100,2)</f>
        <v>17.190000000000001</v>
      </c>
      <c r="O3215" s="4">
        <f>ROUND(('Sheet1 (4)'!P3221+'Sheet1 (4)'!U3221)/100,2)</f>
        <v>-2.38</v>
      </c>
      <c r="P3215" s="4">
        <f>ROUND(('Sheet1 (4)'!Q3221+'Sheet1 (4)'!V3221)/100,2)</f>
        <v>-1.21</v>
      </c>
      <c r="Q3215" s="7">
        <f>ROUND('Sheet1 (4)'!W3221/100,2)</f>
        <v>0.03</v>
      </c>
      <c r="R3215" s="7">
        <f>ROUND('Sheet1 (4)'!X3221/100,2)</f>
        <v>0.03</v>
      </c>
      <c r="S3215" s="7">
        <f>ROUND('Sheet1 (4)'!Y3221/100,2)</f>
        <v>0.05</v>
      </c>
      <c r="T3215" s="7">
        <f>ROUND('Sheet1 (4)'!Z3221/100,2)</f>
        <v>0.04</v>
      </c>
      <c r="U3215" s="7">
        <f>ROUND('Sheet1 (4)'!AA3221/100,2)</f>
        <v>0.02</v>
      </c>
      <c r="V3215" s="1" t="str">
        <f>'Sheet1 (4)'!AB3221&amp;".T"</f>
        <v>8835.T</v>
      </c>
      <c r="W3215">
        <f>ROUND('Sheet1 (4)'!AC3221,2)</f>
        <v>13.22</v>
      </c>
      <c r="X3215">
        <f>ROUND('Sheet1 (4)'!AD3221,2)</f>
        <v>0.39</v>
      </c>
      <c r="Y3215" t="str">
        <f>_xlfn.XLOOKUP('Sheet1 (4)'!AB3221,'Sheet1 (3)'!B:B,'Sheet1 (3)'!D:D,"",0)</f>
        <v>スタンダード</v>
      </c>
    </row>
    <row r="3216" spans="1:25" x14ac:dyDescent="0.2">
      <c r="A3216">
        <v>3215</v>
      </c>
      <c r="B3216" s="1" t="str">
        <f>_xlfn.XLOOKUP('Sheet1 (4)'!AB3222,'Sheet1 (3)'!B:B,'Sheet1 (3)'!C:C,"",0)</f>
        <v>大豊工業</v>
      </c>
      <c r="C3216" s="1" t="str">
        <f>_xlfn.XLOOKUP('Sheet1 (4)'!AB3222,'Sheet1 (3)'!B:B,'Sheet1 (3)'!F:F,"",0)</f>
        <v>機械</v>
      </c>
      <c r="D3216" s="1">
        <f>ROUND('Sheet1 (4)'!E3222/100000000,2)</f>
        <v>0.28000000000000003</v>
      </c>
      <c r="E3216" s="1">
        <f>ROUND('Sheet1 (4)'!F3222/100,2)</f>
        <v>5.92</v>
      </c>
      <c r="F3216" s="1">
        <f>ROUND('Sheet1 (4)'!G3222/100,2)</f>
        <v>12.28</v>
      </c>
      <c r="G3216" s="1">
        <f>ROUND('Sheet1 (4)'!H3222/100,2)</f>
        <v>5.23</v>
      </c>
      <c r="H3216" s="1">
        <f>ROUND('Sheet1 (4)'!I3222/100,2)</f>
        <v>23.92</v>
      </c>
      <c r="I3216" s="1">
        <f>ROUND('Sheet1 (4)'!J3222/100,2)</f>
        <v>5.52</v>
      </c>
      <c r="J3216" s="1" t="e">
        <f>ROUND('Sheet1 (4)'!K3222/100,2)</f>
        <v>#VALUE!</v>
      </c>
      <c r="K3216" s="1" t="e">
        <f>ROUND('Sheet1 (4)'!L3222/100,2)</f>
        <v>#VALUE!</v>
      </c>
      <c r="L3216" s="4">
        <f>ROUND(('Sheet1 (4)'!M3222+'Sheet1 (4)'!R3222)/100,2)</f>
        <v>5.07</v>
      </c>
      <c r="M3216" s="4">
        <f>ROUND(('Sheet1 (4)'!N3222+'Sheet1 (4)'!S3222)/100,2)</f>
        <v>23.75</v>
      </c>
      <c r="N3216" s="4">
        <f>ROUND(('Sheet1 (4)'!O3222+'Sheet1 (4)'!T3222)/100,2)</f>
        <v>0.27</v>
      </c>
      <c r="O3216" s="4">
        <f>ROUND(('Sheet1 (4)'!P3222+'Sheet1 (4)'!U3222)/100,2)</f>
        <v>45.19</v>
      </c>
      <c r="P3216" s="4">
        <f>ROUND(('Sheet1 (4)'!Q3222+'Sheet1 (4)'!V3222)/100,2)</f>
        <v>-39.56</v>
      </c>
      <c r="Q3216" s="7">
        <f>ROUND('Sheet1 (4)'!W3222/100,2)</f>
        <v>0.01</v>
      </c>
      <c r="R3216" s="7">
        <f>ROUND('Sheet1 (4)'!X3222/100,2)</f>
        <v>0.01</v>
      </c>
      <c r="S3216" s="7">
        <f>ROUND('Sheet1 (4)'!Y3222/100,2)</f>
        <v>0.01</v>
      </c>
      <c r="T3216" s="7">
        <f>ROUND('Sheet1 (4)'!Z3222/100,2)</f>
        <v>0.03</v>
      </c>
      <c r="U3216" s="7">
        <f>ROUND('Sheet1 (4)'!AA3222/100,2)</f>
        <v>-0.06</v>
      </c>
      <c r="V3216" s="1" t="str">
        <f>'Sheet1 (4)'!AB3222&amp;".T"</f>
        <v>6470.T</v>
      </c>
      <c r="W3216" t="e">
        <f>ROUND('Sheet1 (4)'!AC3222,2)</f>
        <v>#VALUE!</v>
      </c>
      <c r="X3216">
        <f>ROUND('Sheet1 (4)'!AD3222,2)</f>
        <v>0.28000000000000003</v>
      </c>
      <c r="Y3216" t="str">
        <f>_xlfn.XLOOKUP('Sheet1 (4)'!AB3222,'Sheet1 (3)'!B:B,'Sheet1 (3)'!D:D,"",0)</f>
        <v>スタンダード</v>
      </c>
    </row>
    <row r="3217" spans="1:25" x14ac:dyDescent="0.2">
      <c r="A3217">
        <v>3216</v>
      </c>
      <c r="B3217" s="1" t="str">
        <f>_xlfn.XLOOKUP('Sheet1 (4)'!AB3223,'Sheet1 (3)'!B:B,'Sheet1 (3)'!C:C,"",0)</f>
        <v>大氣社</v>
      </c>
      <c r="C3217" s="1" t="str">
        <f>_xlfn.XLOOKUP('Sheet1 (4)'!AB3223,'Sheet1 (3)'!B:B,'Sheet1 (3)'!F:F,"",0)</f>
        <v>建設業</v>
      </c>
      <c r="D3217" s="1">
        <f>ROUND('Sheet1 (4)'!E3223/100000000,2)</f>
        <v>0.63</v>
      </c>
      <c r="E3217" s="1">
        <f>ROUND('Sheet1 (4)'!F3223/100,2)</f>
        <v>114.78</v>
      </c>
      <c r="F3217" s="1">
        <f>ROUND('Sheet1 (4)'!G3223/100,2)</f>
        <v>94.29</v>
      </c>
      <c r="G3217" s="1">
        <f>ROUND('Sheet1 (4)'!H3223/100,2)</f>
        <v>115.57</v>
      </c>
      <c r="H3217" s="1">
        <f>ROUND('Sheet1 (4)'!I3223/100,2)</f>
        <v>182.71</v>
      </c>
      <c r="I3217" s="1">
        <f>ROUND('Sheet1 (4)'!J3223/100,2)</f>
        <v>179.7</v>
      </c>
      <c r="J3217" s="1">
        <f>ROUND('Sheet1 (4)'!K3223/100,2)</f>
        <v>185.59</v>
      </c>
      <c r="K3217" s="1">
        <f>ROUND('Sheet1 (4)'!L3223/100,2)</f>
        <v>200.54</v>
      </c>
      <c r="L3217" s="4">
        <f>ROUND(('Sheet1 (4)'!M3223+'Sheet1 (4)'!R3223)/100,2)</f>
        <v>-59.4</v>
      </c>
      <c r="M3217" s="4">
        <f>ROUND(('Sheet1 (4)'!N3223+'Sheet1 (4)'!S3223)/100,2)</f>
        <v>-96.15</v>
      </c>
      <c r="N3217" s="4">
        <f>ROUND(('Sheet1 (4)'!O3223+'Sheet1 (4)'!T3223)/100,2)</f>
        <v>30.58</v>
      </c>
      <c r="O3217" s="4">
        <f>ROUND(('Sheet1 (4)'!P3223+'Sheet1 (4)'!U3223)/100,2)</f>
        <v>228.86</v>
      </c>
      <c r="P3217" s="4">
        <f>ROUND(('Sheet1 (4)'!Q3223+'Sheet1 (4)'!V3223)/100,2)</f>
        <v>-262.01</v>
      </c>
      <c r="Q3217" s="7">
        <f>ROUND('Sheet1 (4)'!W3223/100,2)</f>
        <v>7.0000000000000007E-2</v>
      </c>
      <c r="R3217" s="7">
        <f>ROUND('Sheet1 (4)'!X3223/100,2)</f>
        <v>0.06</v>
      </c>
      <c r="S3217" s="7">
        <f>ROUND('Sheet1 (4)'!Y3223/100,2)</f>
        <v>7.0000000000000007E-2</v>
      </c>
      <c r="T3217" s="7">
        <f>ROUND('Sheet1 (4)'!Z3223/100,2)</f>
        <v>0.12</v>
      </c>
      <c r="U3217" s="7">
        <f>ROUND('Sheet1 (4)'!AA3223/100,2)</f>
        <v>0.08</v>
      </c>
      <c r="V3217" s="1" t="str">
        <f>'Sheet1 (4)'!AB3223&amp;".T"</f>
        <v>1979.T</v>
      </c>
      <c r="W3217">
        <f>ROUND('Sheet1 (4)'!AC3223,2)</f>
        <v>17.309999999999999</v>
      </c>
      <c r="X3217">
        <f>ROUND('Sheet1 (4)'!AD3223,2)</f>
        <v>1.36</v>
      </c>
      <c r="Y3217" t="str">
        <f>_xlfn.XLOOKUP('Sheet1 (4)'!AB3223,'Sheet1 (3)'!B:B,'Sheet1 (3)'!D:D,"",0)</f>
        <v>プライム</v>
      </c>
    </row>
    <row r="3218" spans="1:25" x14ac:dyDescent="0.2">
      <c r="A3218">
        <v>3217</v>
      </c>
      <c r="B3218" s="1" t="str">
        <f>_xlfn.XLOOKUP('Sheet1 (4)'!AB3224,'Sheet1 (3)'!B:B,'Sheet1 (3)'!C:C,"",0)</f>
        <v>大幸薬品</v>
      </c>
      <c r="C3218" s="1" t="str">
        <f>_xlfn.XLOOKUP('Sheet1 (4)'!AB3224,'Sheet1 (3)'!B:B,'Sheet1 (3)'!F:F,"",0)</f>
        <v>医薬品</v>
      </c>
      <c r="D3218" s="1">
        <f>ROUND('Sheet1 (4)'!E3224/100000000,2)</f>
        <v>0.5</v>
      </c>
      <c r="E3218" s="1">
        <f>ROUND('Sheet1 (4)'!F3224/100,2)</f>
        <v>-49.47</v>
      </c>
      <c r="F3218" s="1">
        <f>ROUND('Sheet1 (4)'!G3224/100,2)</f>
        <v>-30.78</v>
      </c>
      <c r="G3218" s="1">
        <f>ROUND('Sheet1 (4)'!H3224/100,2)</f>
        <v>-10.06</v>
      </c>
      <c r="H3218" s="1">
        <f>ROUND('Sheet1 (4)'!I3224/100,2)</f>
        <v>6.3</v>
      </c>
      <c r="I3218" s="1">
        <f>ROUND('Sheet1 (4)'!J3224/100,2)</f>
        <v>6.3</v>
      </c>
      <c r="J3218" s="1">
        <f>ROUND('Sheet1 (4)'!K3224/100,2)</f>
        <v>2</v>
      </c>
      <c r="K3218" s="1">
        <f>ROUND('Sheet1 (4)'!L3224/100,2)</f>
        <v>4</v>
      </c>
      <c r="L3218" s="4">
        <f>ROUND(('Sheet1 (4)'!M3224+'Sheet1 (4)'!R3224)/100,2)</f>
        <v>-32.17</v>
      </c>
      <c r="M3218" s="4">
        <f>ROUND(('Sheet1 (4)'!N3224+'Sheet1 (4)'!S3224)/100,2)</f>
        <v>-18.04</v>
      </c>
      <c r="N3218" s="4">
        <f>ROUND(('Sheet1 (4)'!O3224+'Sheet1 (4)'!T3224)/100,2)</f>
        <v>8.59</v>
      </c>
      <c r="O3218" s="4">
        <f>ROUND(('Sheet1 (4)'!P3224+'Sheet1 (4)'!U3224)/100,2)</f>
        <v>3.57</v>
      </c>
      <c r="P3218" s="4">
        <f>ROUND(('Sheet1 (4)'!Q3224+'Sheet1 (4)'!V3224)/100,2)</f>
        <v>3.57</v>
      </c>
      <c r="Q3218" s="7">
        <f>ROUND('Sheet1 (4)'!W3224/100,2)</f>
        <v>-0.54</v>
      </c>
      <c r="R3218" s="7">
        <f>ROUND('Sheet1 (4)'!X3224/100,2)</f>
        <v>-0.47</v>
      </c>
      <c r="S3218" s="7">
        <f>ROUND('Sheet1 (4)'!Y3224/100,2)</f>
        <v>-0.49</v>
      </c>
      <c r="T3218" s="7">
        <f>ROUND('Sheet1 (4)'!Z3224/100,2)</f>
        <v>0.12</v>
      </c>
      <c r="U3218" s="7">
        <f>ROUND('Sheet1 (4)'!AA3224/100,2)</f>
        <v>0.12</v>
      </c>
      <c r="V3218" s="1" t="str">
        <f>'Sheet1 (4)'!AB3224&amp;".T"</f>
        <v>4574.T</v>
      </c>
      <c r="W3218">
        <f>ROUND('Sheet1 (4)'!AC3224,2)</f>
        <v>33.549999999999997</v>
      </c>
      <c r="X3218">
        <f>ROUND('Sheet1 (4)'!AD3224,2)</f>
        <v>1.75</v>
      </c>
      <c r="Y3218" t="str">
        <f>_xlfn.XLOOKUP('Sheet1 (4)'!AB3224,'Sheet1 (3)'!B:B,'Sheet1 (3)'!D:D,"",0)</f>
        <v>プライム</v>
      </c>
    </row>
    <row r="3219" spans="1:25" x14ac:dyDescent="0.2">
      <c r="A3219">
        <v>3218</v>
      </c>
      <c r="B3219" s="1" t="str">
        <f>_xlfn.XLOOKUP('Sheet1 (4)'!AB3225,'Sheet1 (3)'!B:B,'Sheet1 (3)'!C:C,"",0)</f>
        <v>大成建設</v>
      </c>
      <c r="C3219" s="1" t="str">
        <f>_xlfn.XLOOKUP('Sheet1 (4)'!AB3225,'Sheet1 (3)'!B:B,'Sheet1 (3)'!F:F,"",0)</f>
        <v>建設業</v>
      </c>
      <c r="D3219" s="1">
        <f>ROUND('Sheet1 (4)'!E3225/100000000,2)</f>
        <v>1.65</v>
      </c>
      <c r="E3219" s="1">
        <f>ROUND('Sheet1 (4)'!F3225/100,2)</f>
        <v>1303.03</v>
      </c>
      <c r="F3219" s="1">
        <f>ROUND('Sheet1 (4)'!G3225/100,2)</f>
        <v>960.68</v>
      </c>
      <c r="G3219" s="1">
        <f>ROUND('Sheet1 (4)'!H3225/100,2)</f>
        <v>547.41</v>
      </c>
      <c r="H3219" s="1">
        <f>ROUND('Sheet1 (4)'!I3225/100,2)</f>
        <v>264.81</v>
      </c>
      <c r="I3219" s="1">
        <f>ROUND('Sheet1 (4)'!J3225/100,2)</f>
        <v>1201.6199999999999</v>
      </c>
      <c r="J3219" s="1">
        <f>ROUND('Sheet1 (4)'!K3225/100,2)</f>
        <v>1301.75</v>
      </c>
      <c r="K3219" s="1">
        <f>ROUND('Sheet1 (4)'!L3225/100,2)</f>
        <v>1487.78</v>
      </c>
      <c r="L3219" s="4">
        <f>ROUND(('Sheet1 (4)'!M3225+'Sheet1 (4)'!R3225)/100,2)</f>
        <v>488.11</v>
      </c>
      <c r="M3219" s="4">
        <f>ROUND(('Sheet1 (4)'!N3225+'Sheet1 (4)'!S3225)/100,2)</f>
        <v>428.27</v>
      </c>
      <c r="N3219" s="4">
        <f>ROUND(('Sheet1 (4)'!O3225+'Sheet1 (4)'!T3225)/100,2)</f>
        <v>160.43</v>
      </c>
      <c r="O3219" s="4">
        <f>ROUND(('Sheet1 (4)'!P3225+'Sheet1 (4)'!U3225)/100,2)</f>
        <v>-981.36</v>
      </c>
      <c r="P3219" s="4">
        <f>ROUND(('Sheet1 (4)'!Q3225+'Sheet1 (4)'!V3225)/100,2)</f>
        <v>-33.1</v>
      </c>
      <c r="Q3219" s="7">
        <f>ROUND('Sheet1 (4)'!W3225/100,2)</f>
        <v>0.12</v>
      </c>
      <c r="R3219" s="7">
        <f>ROUND('Sheet1 (4)'!X3225/100,2)</f>
        <v>0.08</v>
      </c>
      <c r="S3219" s="7">
        <f>ROUND('Sheet1 (4)'!Y3225/100,2)</f>
        <v>0.06</v>
      </c>
      <c r="T3219" s="7">
        <f>ROUND('Sheet1 (4)'!Z3225/100,2)</f>
        <v>0.05</v>
      </c>
      <c r="U3219" s="7">
        <f>ROUND('Sheet1 (4)'!AA3225/100,2)</f>
        <v>0.14000000000000001</v>
      </c>
      <c r="V3219" s="1" t="str">
        <f>'Sheet1 (4)'!AB3225&amp;".T"</f>
        <v>1801.T</v>
      </c>
      <c r="W3219">
        <f>ROUND('Sheet1 (4)'!AC3225,2)</f>
        <v>15.79</v>
      </c>
      <c r="X3219">
        <f>ROUND('Sheet1 (4)'!AD3225,2)</f>
        <v>2.2999999999999998</v>
      </c>
      <c r="Y3219" t="str">
        <f>_xlfn.XLOOKUP('Sheet1 (4)'!AB3225,'Sheet1 (3)'!B:B,'Sheet1 (3)'!D:D,"",0)</f>
        <v>プライム</v>
      </c>
    </row>
    <row r="3220" spans="1:25" x14ac:dyDescent="0.2">
      <c r="A3220">
        <v>3219</v>
      </c>
      <c r="B3220" s="1" t="str">
        <f>_xlfn.XLOOKUP('Sheet1 (4)'!AB3226,'Sheet1 (3)'!B:B,'Sheet1 (3)'!C:C,"",0)</f>
        <v>大成ラミックグループ</v>
      </c>
      <c r="C3220" s="1" t="str">
        <f>_xlfn.XLOOKUP('Sheet1 (4)'!AB3226,'Sheet1 (3)'!B:B,'Sheet1 (3)'!F:F,"",0)</f>
        <v>化学</v>
      </c>
      <c r="D3220" s="1">
        <f>ROUND('Sheet1 (4)'!E3226/100000000,2)</f>
        <v>0.06</v>
      </c>
      <c r="E3220" s="1">
        <f>ROUND('Sheet1 (4)'!F3226/100,2)</f>
        <v>24.09</v>
      </c>
      <c r="F3220" s="1">
        <f>ROUND('Sheet1 (4)'!G3226/100,2)</f>
        <v>30.01</v>
      </c>
      <c r="G3220" s="1">
        <f>ROUND('Sheet1 (4)'!H3226/100,2)</f>
        <v>25.19</v>
      </c>
      <c r="H3220" s="1">
        <f>ROUND('Sheet1 (4)'!I3226/100,2)</f>
        <v>16.22</v>
      </c>
      <c r="I3220" s="1">
        <f>ROUND('Sheet1 (4)'!J3226/100,2)</f>
        <v>23.73</v>
      </c>
      <c r="J3220" s="1" t="e">
        <f>ROUND('Sheet1 (4)'!K3226/100,2)</f>
        <v>#VALUE!</v>
      </c>
      <c r="K3220" s="1" t="e">
        <f>ROUND('Sheet1 (4)'!L3226/100,2)</f>
        <v>#VALUE!</v>
      </c>
      <c r="L3220" s="4">
        <f>ROUND(('Sheet1 (4)'!M3226+'Sheet1 (4)'!R3226)/100,2)</f>
        <v>17</v>
      </c>
      <c r="M3220" s="4">
        <f>ROUND(('Sheet1 (4)'!N3226+'Sheet1 (4)'!S3226)/100,2)</f>
        <v>18.350000000000001</v>
      </c>
      <c r="N3220" s="4">
        <f>ROUND(('Sheet1 (4)'!O3226+'Sheet1 (4)'!T3226)/100,2)</f>
        <v>23.2</v>
      </c>
      <c r="O3220" s="4">
        <f>ROUND(('Sheet1 (4)'!P3226+'Sheet1 (4)'!U3226)/100,2)</f>
        <v>3.78</v>
      </c>
      <c r="P3220" s="4">
        <f>ROUND(('Sheet1 (4)'!Q3226+'Sheet1 (4)'!V3226)/100,2)</f>
        <v>12.05</v>
      </c>
      <c r="Q3220" s="7">
        <f>ROUND('Sheet1 (4)'!W3226/100,2)</f>
        <v>0.05</v>
      </c>
      <c r="R3220" s="7">
        <f>ROUND('Sheet1 (4)'!X3226/100,2)</f>
        <v>0.1</v>
      </c>
      <c r="S3220" s="7">
        <f>ROUND('Sheet1 (4)'!Y3226/100,2)</f>
        <v>0.08</v>
      </c>
      <c r="T3220" s="7">
        <f>ROUND('Sheet1 (4)'!Z3226/100,2)</f>
        <v>0.05</v>
      </c>
      <c r="U3220" s="7">
        <f>ROUND('Sheet1 (4)'!AA3226/100,2)</f>
        <v>7.0000000000000007E-2</v>
      </c>
      <c r="V3220" s="1" t="str">
        <f>'Sheet1 (4)'!AB3226&amp;".T"</f>
        <v>4994.T</v>
      </c>
      <c r="W3220">
        <f>ROUND('Sheet1 (4)'!AC3226,2)</f>
        <v>11.2</v>
      </c>
      <c r="X3220">
        <f>ROUND('Sheet1 (4)'!AD3226,2)</f>
        <v>0.66</v>
      </c>
      <c r="Y3220" t="str">
        <f>_xlfn.XLOOKUP('Sheet1 (4)'!AB3226,'Sheet1 (3)'!B:B,'Sheet1 (3)'!D:D,"",0)</f>
        <v>スタンダード</v>
      </c>
    </row>
    <row r="3221" spans="1:25" x14ac:dyDescent="0.2">
      <c r="A3221">
        <v>3220</v>
      </c>
      <c r="B3221" s="1" t="str">
        <f>_xlfn.XLOOKUP('Sheet1 (4)'!AB3227,'Sheet1 (3)'!B:B,'Sheet1 (3)'!C:C,"",0)</f>
        <v>大成温調</v>
      </c>
      <c r="C3221" s="1" t="str">
        <f>_xlfn.XLOOKUP('Sheet1 (4)'!AB3227,'Sheet1 (3)'!B:B,'Sheet1 (3)'!F:F,"",0)</f>
        <v>建設業</v>
      </c>
      <c r="D3221" s="1">
        <f>ROUND('Sheet1 (4)'!E3227/100000000,2)</f>
        <v>0.06</v>
      </c>
      <c r="E3221" s="1">
        <f>ROUND('Sheet1 (4)'!F3227/100,2)</f>
        <v>12.75</v>
      </c>
      <c r="F3221" s="1">
        <f>ROUND('Sheet1 (4)'!G3227/100,2)</f>
        <v>12.71</v>
      </c>
      <c r="G3221" s="1">
        <f>ROUND('Sheet1 (4)'!H3227/100,2)</f>
        <v>17.32</v>
      </c>
      <c r="H3221" s="1">
        <f>ROUND('Sheet1 (4)'!I3227/100,2)</f>
        <v>30.15</v>
      </c>
      <c r="I3221" s="1">
        <f>ROUND('Sheet1 (4)'!J3227/100,2)</f>
        <v>31.16</v>
      </c>
      <c r="J3221" s="1" t="e">
        <f>ROUND('Sheet1 (4)'!K3227/100,2)</f>
        <v>#VALUE!</v>
      </c>
      <c r="K3221" s="1" t="e">
        <f>ROUND('Sheet1 (4)'!L3227/100,2)</f>
        <v>#VALUE!</v>
      </c>
      <c r="L3221" s="4">
        <f>ROUND(('Sheet1 (4)'!M3227+'Sheet1 (4)'!R3227)/100,2)</f>
        <v>52.9</v>
      </c>
      <c r="M3221" s="4">
        <f>ROUND(('Sheet1 (4)'!N3227+'Sheet1 (4)'!S3227)/100,2)</f>
        <v>-4.91</v>
      </c>
      <c r="N3221" s="4">
        <f>ROUND(('Sheet1 (4)'!O3227+'Sheet1 (4)'!T3227)/100,2)</f>
        <v>4.78</v>
      </c>
      <c r="O3221" s="4">
        <f>ROUND(('Sheet1 (4)'!P3227+'Sheet1 (4)'!U3227)/100,2)</f>
        <v>22.39</v>
      </c>
      <c r="P3221" s="4">
        <f>ROUND(('Sheet1 (4)'!Q3227+'Sheet1 (4)'!V3227)/100,2)</f>
        <v>4.47</v>
      </c>
      <c r="Q3221" s="7">
        <f>ROUND('Sheet1 (4)'!W3227/100,2)</f>
        <v>0.05</v>
      </c>
      <c r="R3221" s="7">
        <f>ROUND('Sheet1 (4)'!X3227/100,2)</f>
        <v>0.04</v>
      </c>
      <c r="S3221" s="7">
        <f>ROUND('Sheet1 (4)'!Y3227/100,2)</f>
        <v>0.06</v>
      </c>
      <c r="T3221" s="7">
        <f>ROUND('Sheet1 (4)'!Z3227/100,2)</f>
        <v>0.08</v>
      </c>
      <c r="U3221" s="7">
        <f>ROUND('Sheet1 (4)'!AA3227/100,2)</f>
        <v>0.09</v>
      </c>
      <c r="V3221" s="1" t="str">
        <f>'Sheet1 (4)'!AB3227&amp;".T"</f>
        <v>1904.T</v>
      </c>
      <c r="W3221">
        <f>ROUND('Sheet1 (4)'!AC3227,2)</f>
        <v>11.09</v>
      </c>
      <c r="X3221">
        <f>ROUND('Sheet1 (4)'!AD3227,2)</f>
        <v>0.91</v>
      </c>
      <c r="Y3221" t="str">
        <f>_xlfn.XLOOKUP('Sheet1 (4)'!AB3227,'Sheet1 (3)'!B:B,'Sheet1 (3)'!D:D,"",0)</f>
        <v>スタンダード</v>
      </c>
    </row>
    <row r="3222" spans="1:25" x14ac:dyDescent="0.2">
      <c r="A3222">
        <v>3221</v>
      </c>
      <c r="B3222" s="1" t="str">
        <f>_xlfn.XLOOKUP('Sheet1 (4)'!AB3228,'Sheet1 (3)'!B:B,'Sheet1 (3)'!C:C,"",0)</f>
        <v>太洋物産</v>
      </c>
      <c r="C3222" s="1" t="str">
        <f>_xlfn.XLOOKUP('Sheet1 (4)'!AB3228,'Sheet1 (3)'!B:B,'Sheet1 (3)'!F:F,"",0)</f>
        <v>卸売業</v>
      </c>
      <c r="D3222" s="1">
        <f>ROUND('Sheet1 (4)'!E3228/100000000,2)</f>
        <v>0.02</v>
      </c>
      <c r="E3222" s="1">
        <f>ROUND('Sheet1 (4)'!F3228/100,2)</f>
        <v>2.2400000000000002</v>
      </c>
      <c r="F3222" s="1">
        <f>ROUND('Sheet1 (4)'!G3228/100,2)</f>
        <v>2.35</v>
      </c>
      <c r="G3222" s="1">
        <f>ROUND('Sheet1 (4)'!H3228/100,2)</f>
        <v>1.67</v>
      </c>
      <c r="H3222" s="1">
        <f>ROUND('Sheet1 (4)'!I3228/100,2)</f>
        <v>2.67</v>
      </c>
      <c r="I3222" s="1">
        <f>ROUND('Sheet1 (4)'!J3228/100,2)</f>
        <v>2.67</v>
      </c>
      <c r="J3222" s="1" t="e">
        <f>ROUND('Sheet1 (4)'!K3228/100,2)</f>
        <v>#VALUE!</v>
      </c>
      <c r="K3222" s="1" t="e">
        <f>ROUND('Sheet1 (4)'!L3228/100,2)</f>
        <v>#VALUE!</v>
      </c>
      <c r="L3222" s="4">
        <f>ROUND(('Sheet1 (4)'!M3228+'Sheet1 (4)'!R3228)/100,2)</f>
        <v>6.54</v>
      </c>
      <c r="M3222" s="4">
        <f>ROUND(('Sheet1 (4)'!N3228+'Sheet1 (4)'!S3228)/100,2)</f>
        <v>-16.82</v>
      </c>
      <c r="N3222" s="4">
        <f>ROUND(('Sheet1 (4)'!O3228+'Sheet1 (4)'!T3228)/100,2)</f>
        <v>5.31</v>
      </c>
      <c r="O3222" s="4">
        <f>ROUND(('Sheet1 (4)'!P3228+'Sheet1 (4)'!U3228)/100,2)</f>
        <v>0.31</v>
      </c>
      <c r="P3222" s="4">
        <f>ROUND(('Sheet1 (4)'!Q3228+'Sheet1 (4)'!V3228)/100,2)</f>
        <v>0.31</v>
      </c>
      <c r="Q3222" s="7">
        <f>ROUND('Sheet1 (4)'!W3228/100,2)</f>
        <v>-4.1900000000000004</v>
      </c>
      <c r="R3222" s="7">
        <f>ROUND('Sheet1 (4)'!X3228/100,2)</f>
        <v>0.4</v>
      </c>
      <c r="S3222" s="7">
        <f>ROUND('Sheet1 (4)'!Y3228/100,2)</f>
        <v>0.19</v>
      </c>
      <c r="T3222" s="7">
        <f>ROUND('Sheet1 (4)'!Z3228/100,2)</f>
        <v>0.22</v>
      </c>
      <c r="U3222" s="7">
        <f>ROUND('Sheet1 (4)'!AA3228/100,2)</f>
        <v>0.22</v>
      </c>
      <c r="V3222" s="1" t="str">
        <f>'Sheet1 (4)'!AB3228&amp;".T"</f>
        <v>9941.T</v>
      </c>
      <c r="W3222">
        <f>ROUND('Sheet1 (4)'!AC3228,2)</f>
        <v>8.06</v>
      </c>
      <c r="X3222">
        <f>ROUND('Sheet1 (4)'!AD3228,2)</f>
        <v>1.35</v>
      </c>
      <c r="Y3222" t="str">
        <f>_xlfn.XLOOKUP('Sheet1 (4)'!AB3228,'Sheet1 (3)'!B:B,'Sheet1 (3)'!D:D,"",0)</f>
        <v>スタンダード</v>
      </c>
    </row>
    <row r="3223" spans="1:25" x14ac:dyDescent="0.2">
      <c r="A3223">
        <v>3222</v>
      </c>
      <c r="B3223" s="1" t="str">
        <f>_xlfn.XLOOKUP('Sheet1 (4)'!AB3229,'Sheet1 (3)'!B:B,'Sheet1 (3)'!C:C,"",0)</f>
        <v>太陽ホールディングス</v>
      </c>
      <c r="C3223" s="1" t="str">
        <f>_xlfn.XLOOKUP('Sheet1 (4)'!AB3229,'Sheet1 (3)'!B:B,'Sheet1 (3)'!F:F,"",0)</f>
        <v>化学</v>
      </c>
      <c r="D3223" s="1">
        <f>ROUND('Sheet1 (4)'!E3229/100000000,2)</f>
        <v>0.56000000000000005</v>
      </c>
      <c r="E3223" s="1">
        <f>ROUND('Sheet1 (4)'!F3229/100,2)</f>
        <v>139.44</v>
      </c>
      <c r="F3223" s="1">
        <f>ROUND('Sheet1 (4)'!G3229/100,2)</f>
        <v>179.59</v>
      </c>
      <c r="G3223" s="1">
        <f>ROUND('Sheet1 (4)'!H3229/100,2)</f>
        <v>159.72999999999999</v>
      </c>
      <c r="H3223" s="1">
        <f>ROUND('Sheet1 (4)'!I3229/100,2)</f>
        <v>182.04</v>
      </c>
      <c r="I3223" s="1">
        <f>ROUND('Sheet1 (4)'!J3229/100,2)</f>
        <v>220.68</v>
      </c>
      <c r="J3223" s="1">
        <f>ROUND('Sheet1 (4)'!K3229/100,2)</f>
        <v>260</v>
      </c>
      <c r="K3223" s="1">
        <f>ROUND('Sheet1 (4)'!L3229/100,2)</f>
        <v>283.5</v>
      </c>
      <c r="L3223" s="4">
        <f>ROUND(('Sheet1 (4)'!M3229+'Sheet1 (4)'!R3229)/100,2)</f>
        <v>47.09</v>
      </c>
      <c r="M3223" s="4">
        <f>ROUND(('Sheet1 (4)'!N3229+'Sheet1 (4)'!S3229)/100,2)</f>
        <v>70.5</v>
      </c>
      <c r="N3223" s="4">
        <f>ROUND(('Sheet1 (4)'!O3229+'Sheet1 (4)'!T3229)/100,2)</f>
        <v>95.76</v>
      </c>
      <c r="O3223" s="4">
        <f>ROUND(('Sheet1 (4)'!P3229+'Sheet1 (4)'!U3229)/100,2)</f>
        <v>1.55</v>
      </c>
      <c r="P3223" s="4">
        <f>ROUND(('Sheet1 (4)'!Q3229+'Sheet1 (4)'!V3229)/100,2)</f>
        <v>154.06</v>
      </c>
      <c r="Q3223" s="7">
        <f>ROUND('Sheet1 (4)'!W3229/100,2)</f>
        <v>0.13</v>
      </c>
      <c r="R3223" s="7">
        <f>ROUND('Sheet1 (4)'!X3229/100,2)</f>
        <v>0.15</v>
      </c>
      <c r="S3223" s="7">
        <f>ROUND('Sheet1 (4)'!Y3229/100,2)</f>
        <v>0.13</v>
      </c>
      <c r="T3223" s="7">
        <f>ROUND('Sheet1 (4)'!Z3229/100,2)</f>
        <v>0.09</v>
      </c>
      <c r="U3223" s="7">
        <f>ROUND('Sheet1 (4)'!AA3229/100,2)</f>
        <v>0.11</v>
      </c>
      <c r="V3223" s="1" t="str">
        <f>'Sheet1 (4)'!AB3229&amp;".T"</f>
        <v>4626.T</v>
      </c>
      <c r="W3223">
        <f>ROUND('Sheet1 (4)'!AC3229,2)</f>
        <v>38.74</v>
      </c>
      <c r="X3223">
        <f>ROUND('Sheet1 (4)'!AD3229,2)</f>
        <v>4.5599999999999996</v>
      </c>
      <c r="Y3223" t="str">
        <f>_xlfn.XLOOKUP('Sheet1 (4)'!AB3229,'Sheet1 (3)'!B:B,'Sheet1 (3)'!D:D,"",0)</f>
        <v>プライム</v>
      </c>
    </row>
    <row r="3224" spans="1:25" x14ac:dyDescent="0.2">
      <c r="A3224">
        <v>3223</v>
      </c>
      <c r="B3224" s="1" t="str">
        <f>_xlfn.XLOOKUP('Sheet1 (4)'!AB3230,'Sheet1 (3)'!B:B,'Sheet1 (3)'!C:C,"",0)</f>
        <v>太洋基礎工業</v>
      </c>
      <c r="C3224" s="1" t="str">
        <f>_xlfn.XLOOKUP('Sheet1 (4)'!AB3230,'Sheet1 (3)'!B:B,'Sheet1 (3)'!F:F,"",0)</f>
        <v>建設業</v>
      </c>
      <c r="D3224" s="1">
        <f>ROUND('Sheet1 (4)'!E3230/100000000,2)</f>
        <v>0.02</v>
      </c>
      <c r="E3224" s="1">
        <f>ROUND('Sheet1 (4)'!F3230/100,2)</f>
        <v>5.16</v>
      </c>
      <c r="F3224" s="1">
        <f>ROUND('Sheet1 (4)'!G3230/100,2)</f>
        <v>5.75</v>
      </c>
      <c r="G3224" s="1">
        <f>ROUND('Sheet1 (4)'!H3230/100,2)</f>
        <v>8.01</v>
      </c>
      <c r="H3224" s="1">
        <f>ROUND('Sheet1 (4)'!I3230/100,2)</f>
        <v>2.25</v>
      </c>
      <c r="I3224" s="1">
        <f>ROUND('Sheet1 (4)'!J3230/100,2)</f>
        <v>1.71</v>
      </c>
      <c r="J3224" s="1" t="e">
        <f>ROUND('Sheet1 (4)'!K3230/100,2)</f>
        <v>#VALUE!</v>
      </c>
      <c r="K3224" s="1" t="e">
        <f>ROUND('Sheet1 (4)'!L3230/100,2)</f>
        <v>#VALUE!</v>
      </c>
      <c r="L3224" s="4">
        <f>ROUND(('Sheet1 (4)'!M3230+'Sheet1 (4)'!R3230)/100,2)</f>
        <v>-11.25</v>
      </c>
      <c r="M3224" s="4">
        <f>ROUND(('Sheet1 (4)'!N3230+'Sheet1 (4)'!S3230)/100,2)</f>
        <v>10.19</v>
      </c>
      <c r="N3224" s="4">
        <f>ROUND(('Sheet1 (4)'!O3230+'Sheet1 (4)'!T3230)/100,2)</f>
        <v>-0.84</v>
      </c>
      <c r="O3224" s="4">
        <f>ROUND(('Sheet1 (4)'!P3230+'Sheet1 (4)'!U3230)/100,2)</f>
        <v>5.15</v>
      </c>
      <c r="P3224" s="4">
        <f>ROUND(('Sheet1 (4)'!Q3230+'Sheet1 (4)'!V3230)/100,2)</f>
        <v>-0.66</v>
      </c>
      <c r="Q3224" s="7">
        <f>ROUND('Sheet1 (4)'!W3230/100,2)</f>
        <v>0.06</v>
      </c>
      <c r="R3224" s="7">
        <f>ROUND('Sheet1 (4)'!X3230/100,2)</f>
        <v>0.06</v>
      </c>
      <c r="S3224" s="7">
        <f>ROUND('Sheet1 (4)'!Y3230/100,2)</f>
        <v>7.0000000000000007E-2</v>
      </c>
      <c r="T3224" s="7">
        <f>ROUND('Sheet1 (4)'!Z3230/100,2)</f>
        <v>0.02</v>
      </c>
      <c r="U3224" s="7">
        <f>ROUND('Sheet1 (4)'!AA3230/100,2)</f>
        <v>0.03</v>
      </c>
      <c r="V3224" s="1" t="str">
        <f>'Sheet1 (4)'!AB3230&amp;".T"</f>
        <v>1758.T</v>
      </c>
      <c r="W3224">
        <f>ROUND('Sheet1 (4)'!AC3230,2)</f>
        <v>10.99</v>
      </c>
      <c r="X3224">
        <f>ROUND('Sheet1 (4)'!AD3230,2)</f>
        <v>0.48</v>
      </c>
      <c r="Y3224" t="str">
        <f>_xlfn.XLOOKUP('Sheet1 (4)'!AB3230,'Sheet1 (3)'!B:B,'Sheet1 (3)'!D:D,"",0)</f>
        <v>スタンダード</v>
      </c>
    </row>
    <row r="3225" spans="1:25" x14ac:dyDescent="0.2">
      <c r="A3225">
        <v>3224</v>
      </c>
      <c r="B3225" s="1" t="str">
        <f>_xlfn.XLOOKUP('Sheet1 (4)'!AB3231,'Sheet1 (3)'!B:B,'Sheet1 (3)'!C:C,"",0)</f>
        <v>太洋テクノレックス</v>
      </c>
      <c r="C3225" s="1" t="str">
        <f>_xlfn.XLOOKUP('Sheet1 (4)'!AB3231,'Sheet1 (3)'!B:B,'Sheet1 (3)'!F:F,"",0)</f>
        <v>電気機器</v>
      </c>
      <c r="D3225" s="1">
        <f>ROUND('Sheet1 (4)'!E3231/100000000,2)</f>
        <v>0.06</v>
      </c>
      <c r="E3225" s="1">
        <f>ROUND('Sheet1 (4)'!F3231/100,2)</f>
        <v>1.21</v>
      </c>
      <c r="F3225" s="1">
        <f>ROUND('Sheet1 (4)'!G3231/100,2)</f>
        <v>-0.28000000000000003</v>
      </c>
      <c r="G3225" s="1">
        <f>ROUND('Sheet1 (4)'!H3231/100,2)</f>
        <v>-1.42</v>
      </c>
      <c r="H3225" s="1">
        <f>ROUND('Sheet1 (4)'!I3231/100,2)</f>
        <v>-0.54</v>
      </c>
      <c r="I3225" s="1">
        <f>ROUND('Sheet1 (4)'!J3231/100,2)</f>
        <v>-0.54</v>
      </c>
      <c r="J3225" s="1" t="e">
        <f>ROUND('Sheet1 (4)'!K3231/100,2)</f>
        <v>#VALUE!</v>
      </c>
      <c r="K3225" s="1" t="e">
        <f>ROUND('Sheet1 (4)'!L3231/100,2)</f>
        <v>#VALUE!</v>
      </c>
      <c r="L3225" s="4">
        <f>ROUND(('Sheet1 (4)'!M3231+'Sheet1 (4)'!R3231)/100,2)</f>
        <v>1.58</v>
      </c>
      <c r="M3225" s="4">
        <f>ROUND(('Sheet1 (4)'!N3231+'Sheet1 (4)'!S3231)/100,2)</f>
        <v>1.57</v>
      </c>
      <c r="N3225" s="4">
        <f>ROUND(('Sheet1 (4)'!O3231+'Sheet1 (4)'!T3231)/100,2)</f>
        <v>-0.91</v>
      </c>
      <c r="O3225" s="4">
        <f>ROUND(('Sheet1 (4)'!P3231+'Sheet1 (4)'!U3231)/100,2)</f>
        <v>2.4300000000000002</v>
      </c>
      <c r="P3225" s="4">
        <f>ROUND(('Sheet1 (4)'!Q3231+'Sheet1 (4)'!V3231)/100,2)</f>
        <v>2.4300000000000002</v>
      </c>
      <c r="Q3225" s="7">
        <f>ROUND('Sheet1 (4)'!W3231/100,2)</f>
        <v>0.09</v>
      </c>
      <c r="R3225" s="7">
        <f>ROUND('Sheet1 (4)'!X3231/100,2)</f>
        <v>0.01</v>
      </c>
      <c r="S3225" s="7">
        <f>ROUND('Sheet1 (4)'!Y3231/100,2)</f>
        <v>-0.05</v>
      </c>
      <c r="T3225" s="7">
        <f>ROUND('Sheet1 (4)'!Z3231/100,2)</f>
        <v>-0.03</v>
      </c>
      <c r="U3225" s="7">
        <f>ROUND('Sheet1 (4)'!AA3231/100,2)</f>
        <v>-0.03</v>
      </c>
      <c r="V3225" s="1" t="str">
        <f>'Sheet1 (4)'!AB3231&amp;".T"</f>
        <v>6663.T</v>
      </c>
      <c r="W3225" t="e">
        <f>ROUND('Sheet1 (4)'!AC3231,2)</f>
        <v>#VALUE!</v>
      </c>
      <c r="X3225">
        <f>ROUND('Sheet1 (4)'!AD3231,2)</f>
        <v>0.64</v>
      </c>
      <c r="Y3225" t="str">
        <f>_xlfn.XLOOKUP('Sheet1 (4)'!AB3231,'Sheet1 (3)'!B:B,'Sheet1 (3)'!D:D,"",0)</f>
        <v>スタンダード</v>
      </c>
    </row>
    <row r="3226" spans="1:25" x14ac:dyDescent="0.2">
      <c r="A3226">
        <v>3225</v>
      </c>
      <c r="B3226" s="1" t="str">
        <f>_xlfn.XLOOKUP('Sheet1 (4)'!AB3232,'Sheet1 (3)'!B:B,'Sheet1 (3)'!C:C,"",0)</f>
        <v>太陽誘電</v>
      </c>
      <c r="C3226" s="1" t="str">
        <f>_xlfn.XLOOKUP('Sheet1 (4)'!AB3232,'Sheet1 (3)'!B:B,'Sheet1 (3)'!F:F,"",0)</f>
        <v>電気機器</v>
      </c>
      <c r="D3226" s="1">
        <f>ROUND('Sheet1 (4)'!E3232/100000000,2)</f>
        <v>1.25</v>
      </c>
      <c r="E3226" s="1">
        <f>ROUND('Sheet1 (4)'!F3232/100,2)</f>
        <v>404.91</v>
      </c>
      <c r="F3226" s="1">
        <f>ROUND('Sheet1 (4)'!G3232/100,2)</f>
        <v>681.39</v>
      </c>
      <c r="G3226" s="1">
        <f>ROUND('Sheet1 (4)'!H3232/100,2)</f>
        <v>319.29000000000002</v>
      </c>
      <c r="H3226" s="1">
        <f>ROUND('Sheet1 (4)'!I3232/100,2)</f>
        <v>89.43</v>
      </c>
      <c r="I3226" s="1">
        <f>ROUND('Sheet1 (4)'!J3232/100,2)</f>
        <v>101.64</v>
      </c>
      <c r="J3226" s="1">
        <f>ROUND('Sheet1 (4)'!K3232/100,2)</f>
        <v>185.21</v>
      </c>
      <c r="K3226" s="1">
        <f>ROUND('Sheet1 (4)'!L3232/100,2)</f>
        <v>297.89999999999998</v>
      </c>
      <c r="L3226" s="4">
        <f>ROUND(('Sheet1 (4)'!M3232+'Sheet1 (4)'!R3232)/100,2)</f>
        <v>106.64</v>
      </c>
      <c r="M3226" s="4">
        <f>ROUND(('Sheet1 (4)'!N3232+'Sheet1 (4)'!S3232)/100,2)</f>
        <v>166.93</v>
      </c>
      <c r="N3226" s="4">
        <f>ROUND(('Sheet1 (4)'!O3232+'Sheet1 (4)'!T3232)/100,2)</f>
        <v>-209.78</v>
      </c>
      <c r="O3226" s="4">
        <f>ROUND(('Sheet1 (4)'!P3232+'Sheet1 (4)'!U3232)/100,2)</f>
        <v>-316.89</v>
      </c>
      <c r="P3226" s="4">
        <f>ROUND(('Sheet1 (4)'!Q3232+'Sheet1 (4)'!V3232)/100,2)</f>
        <v>-295.86</v>
      </c>
      <c r="Q3226" s="7">
        <f>ROUND('Sheet1 (4)'!W3232/100,2)</f>
        <v>0.13</v>
      </c>
      <c r="R3226" s="7">
        <f>ROUND('Sheet1 (4)'!X3232/100,2)</f>
        <v>0.2</v>
      </c>
      <c r="S3226" s="7">
        <f>ROUND('Sheet1 (4)'!Y3232/100,2)</f>
        <v>0.08</v>
      </c>
      <c r="T3226" s="7">
        <f>ROUND('Sheet1 (4)'!Z3232/100,2)</f>
        <v>0.03</v>
      </c>
      <c r="U3226" s="7">
        <f>ROUND('Sheet1 (4)'!AA3232/100,2)</f>
        <v>0.01</v>
      </c>
      <c r="V3226" s="1" t="str">
        <f>'Sheet1 (4)'!AB3232&amp;".T"</f>
        <v>6976.T</v>
      </c>
      <c r="W3226">
        <f>ROUND('Sheet1 (4)'!AC3232,2)</f>
        <v>118.81</v>
      </c>
      <c r="X3226">
        <f>ROUND('Sheet1 (4)'!AD3232,2)</f>
        <v>1.4</v>
      </c>
      <c r="Y3226" t="str">
        <f>_xlfn.XLOOKUP('Sheet1 (4)'!AB3232,'Sheet1 (3)'!B:B,'Sheet1 (3)'!D:D,"",0)</f>
        <v>プライム</v>
      </c>
    </row>
    <row r="3227" spans="1:25" x14ac:dyDescent="0.2">
      <c r="A3227">
        <v>3226</v>
      </c>
      <c r="B3227" s="1" t="str">
        <f>_xlfn.XLOOKUP('Sheet1 (4)'!AB3233,'Sheet1 (3)'!B:B,'Sheet1 (3)'!C:C,"",0)</f>
        <v>タイヨーパッケージ</v>
      </c>
      <c r="C3227" s="1" t="str">
        <f>_xlfn.XLOOKUP('Sheet1 (4)'!AB3233,'Sheet1 (3)'!B:B,'Sheet1 (3)'!F:F,"",0)</f>
        <v>パルプ・紙</v>
      </c>
      <c r="D3227" s="1">
        <f>ROUND('Sheet1 (4)'!E3233/100000000,2)</f>
        <v>0</v>
      </c>
      <c r="E3227" s="1" t="e">
        <f>ROUND('Sheet1 (4)'!F3233/100,2)</f>
        <v>#VALUE!</v>
      </c>
      <c r="F3227" s="1">
        <f>ROUND('Sheet1 (4)'!G3233/100,2)</f>
        <v>0.15</v>
      </c>
      <c r="G3227" s="1">
        <f>ROUND('Sheet1 (4)'!H3233/100,2)</f>
        <v>1.02</v>
      </c>
      <c r="H3227" s="1">
        <f>ROUND('Sheet1 (4)'!I3233/100,2)</f>
        <v>2.04</v>
      </c>
      <c r="I3227" s="1">
        <f>ROUND('Sheet1 (4)'!J3233/100,2)</f>
        <v>2.04</v>
      </c>
      <c r="J3227" s="1" t="e">
        <f>ROUND('Sheet1 (4)'!K3233/100,2)</f>
        <v>#VALUE!</v>
      </c>
      <c r="K3227" s="1" t="e">
        <f>ROUND('Sheet1 (4)'!L3233/100,2)</f>
        <v>#VALUE!</v>
      </c>
      <c r="L3227" s="4" t="e">
        <f>ROUND(('Sheet1 (4)'!M3233+'Sheet1 (4)'!R3233)/100,2)</f>
        <v>#VALUE!</v>
      </c>
      <c r="M3227" s="4" t="e">
        <f>ROUND(('Sheet1 (4)'!N3233+'Sheet1 (4)'!S3233)/100,2)</f>
        <v>#VALUE!</v>
      </c>
      <c r="N3227" s="4" t="e">
        <f>ROUND(('Sheet1 (4)'!O3233+'Sheet1 (4)'!T3233)/100,2)</f>
        <v>#VALUE!</v>
      </c>
      <c r="O3227" s="4">
        <f>ROUND(('Sheet1 (4)'!P3233+'Sheet1 (4)'!U3233)/100,2)</f>
        <v>0.35</v>
      </c>
      <c r="P3227" s="4">
        <f>ROUND(('Sheet1 (4)'!Q3233+'Sheet1 (4)'!V3233)/100,2)</f>
        <v>0.35</v>
      </c>
      <c r="Q3227" s="7" t="e">
        <f>ROUND('Sheet1 (4)'!W3233/100,2)</f>
        <v>#VALUE!</v>
      </c>
      <c r="R3227" s="7" t="e">
        <f>ROUND('Sheet1 (4)'!X3233/100,2)</f>
        <v>#VALUE!</v>
      </c>
      <c r="S3227" s="7">
        <f>ROUND('Sheet1 (4)'!Y3233/100,2)</f>
        <v>0.06</v>
      </c>
      <c r="T3227" s="7">
        <f>ROUND('Sheet1 (4)'!Z3233/100,2)</f>
        <v>0.11</v>
      </c>
      <c r="U3227" s="7">
        <f>ROUND('Sheet1 (4)'!AA3233/100,2)</f>
        <v>0.11</v>
      </c>
      <c r="V3227" s="1" t="str">
        <f>'Sheet1 (4)'!AB3233&amp;".T"</f>
        <v>204A.T</v>
      </c>
      <c r="W3227">
        <f>ROUND('Sheet1 (4)'!AC3233,2)</f>
        <v>1.97</v>
      </c>
      <c r="X3227" t="e">
        <f>ROUND('Sheet1 (4)'!AD3233,2)</f>
        <v>#VALUE!</v>
      </c>
      <c r="Y3227" t="str">
        <f>_xlfn.XLOOKUP('Sheet1 (4)'!AB3233,'Sheet1 (3)'!B:B,'Sheet1 (3)'!D:D,"",0)</f>
        <v>PRO Market</v>
      </c>
    </row>
    <row r="3228" spans="1:25" x14ac:dyDescent="0.2">
      <c r="A3228">
        <v>3227</v>
      </c>
      <c r="B3228" s="1" t="str">
        <f>_xlfn.XLOOKUP('Sheet1 (4)'!AB3234,'Sheet1 (3)'!B:B,'Sheet1 (3)'!C:C,"",0)</f>
        <v>タカチホ</v>
      </c>
      <c r="C3228" s="1" t="str">
        <f>_xlfn.XLOOKUP('Sheet1 (4)'!AB3234,'Sheet1 (3)'!B:B,'Sheet1 (3)'!F:F,"",0)</f>
        <v>卸売業</v>
      </c>
      <c r="D3228" s="1">
        <f>ROUND('Sheet1 (4)'!E3234/100000000,2)</f>
        <v>0.01</v>
      </c>
      <c r="E3228" s="1">
        <f>ROUND('Sheet1 (4)'!F3234/100,2)</f>
        <v>-6.98</v>
      </c>
      <c r="F3228" s="1">
        <f>ROUND('Sheet1 (4)'!G3234/100,2)</f>
        <v>-2.17</v>
      </c>
      <c r="G3228" s="1">
        <f>ROUND('Sheet1 (4)'!H3234/100,2)</f>
        <v>3.29</v>
      </c>
      <c r="H3228" s="1">
        <f>ROUND('Sheet1 (4)'!I3234/100,2)</f>
        <v>4.3899999999999997</v>
      </c>
      <c r="I3228" s="1">
        <f>ROUND('Sheet1 (4)'!J3234/100,2)</f>
        <v>4.37</v>
      </c>
      <c r="J3228" s="1" t="e">
        <f>ROUND('Sheet1 (4)'!K3234/100,2)</f>
        <v>#VALUE!</v>
      </c>
      <c r="K3228" s="1" t="e">
        <f>ROUND('Sheet1 (4)'!L3234/100,2)</f>
        <v>#VALUE!</v>
      </c>
      <c r="L3228" s="4">
        <f>ROUND(('Sheet1 (4)'!M3234+'Sheet1 (4)'!R3234)/100,2)</f>
        <v>-3.6</v>
      </c>
      <c r="M3228" s="4">
        <f>ROUND(('Sheet1 (4)'!N3234+'Sheet1 (4)'!S3234)/100,2)</f>
        <v>1.1100000000000001</v>
      </c>
      <c r="N3228" s="4">
        <f>ROUND(('Sheet1 (4)'!O3234+'Sheet1 (4)'!T3234)/100,2)</f>
        <v>3.48</v>
      </c>
      <c r="O3228" s="4">
        <f>ROUND(('Sheet1 (4)'!P3234+'Sheet1 (4)'!U3234)/100,2)</f>
        <v>2.97</v>
      </c>
      <c r="P3228" s="4">
        <f>ROUND(('Sheet1 (4)'!Q3234+'Sheet1 (4)'!V3234)/100,2)</f>
        <v>3.14</v>
      </c>
      <c r="Q3228" s="7">
        <f>ROUND('Sheet1 (4)'!W3234/100,2)</f>
        <v>-0.61</v>
      </c>
      <c r="R3228" s="7">
        <f>ROUND('Sheet1 (4)'!X3234/100,2)</f>
        <v>-0.16</v>
      </c>
      <c r="S3228" s="7">
        <f>ROUND('Sheet1 (4)'!Y3234/100,2)</f>
        <v>0.4</v>
      </c>
      <c r="T3228" s="7">
        <f>ROUND('Sheet1 (4)'!Z3234/100,2)</f>
        <v>0.26</v>
      </c>
      <c r="U3228" s="7">
        <f>ROUND('Sheet1 (4)'!AA3234/100,2)</f>
        <v>0.15</v>
      </c>
      <c r="V3228" s="1" t="str">
        <f>'Sheet1 (4)'!AB3234&amp;".T"</f>
        <v>8225.T</v>
      </c>
      <c r="W3228">
        <f>ROUND('Sheet1 (4)'!AC3234,2)</f>
        <v>7.15</v>
      </c>
      <c r="X3228">
        <f>ROUND('Sheet1 (4)'!AD3234,2)</f>
        <v>1.1599999999999999</v>
      </c>
      <c r="Y3228" t="str">
        <f>_xlfn.XLOOKUP('Sheet1 (4)'!AB3234,'Sheet1 (3)'!B:B,'Sheet1 (3)'!D:D,"",0)</f>
        <v>スタンダード</v>
      </c>
    </row>
    <row r="3229" spans="1:25" x14ac:dyDescent="0.2">
      <c r="A3229">
        <v>3228</v>
      </c>
      <c r="B3229" s="1" t="str">
        <f>_xlfn.XLOOKUP('Sheet1 (4)'!AB3235,'Sheet1 (3)'!B:B,'Sheet1 (3)'!C:C,"",0)</f>
        <v>高千穂交易</v>
      </c>
      <c r="C3229" s="1" t="str">
        <f>_xlfn.XLOOKUP('Sheet1 (4)'!AB3235,'Sheet1 (3)'!B:B,'Sheet1 (3)'!F:F,"",0)</f>
        <v>卸売業</v>
      </c>
      <c r="D3229" s="1">
        <f>ROUND('Sheet1 (4)'!E3235/100000000,2)</f>
        <v>0.19</v>
      </c>
      <c r="E3229" s="1">
        <f>ROUND('Sheet1 (4)'!F3235/100,2)</f>
        <v>8.8699999999999992</v>
      </c>
      <c r="F3229" s="1">
        <f>ROUND('Sheet1 (4)'!G3235/100,2)</f>
        <v>10.24</v>
      </c>
      <c r="G3229" s="1">
        <f>ROUND('Sheet1 (4)'!H3235/100,2)</f>
        <v>13.76</v>
      </c>
      <c r="H3229" s="1">
        <f>ROUND('Sheet1 (4)'!I3235/100,2)</f>
        <v>14.66</v>
      </c>
      <c r="I3229" s="1">
        <f>ROUND('Sheet1 (4)'!J3235/100,2)</f>
        <v>20.8</v>
      </c>
      <c r="J3229" s="1" t="e">
        <f>ROUND('Sheet1 (4)'!K3235/100,2)</f>
        <v>#VALUE!</v>
      </c>
      <c r="K3229" s="1" t="e">
        <f>ROUND('Sheet1 (4)'!L3235/100,2)</f>
        <v>#VALUE!</v>
      </c>
      <c r="L3229" s="4">
        <f>ROUND(('Sheet1 (4)'!M3235+'Sheet1 (4)'!R3235)/100,2)</f>
        <v>-0.21</v>
      </c>
      <c r="M3229" s="4">
        <f>ROUND(('Sheet1 (4)'!N3235+'Sheet1 (4)'!S3235)/100,2)</f>
        <v>7.91</v>
      </c>
      <c r="N3229" s="4">
        <f>ROUND(('Sheet1 (4)'!O3235+'Sheet1 (4)'!T3235)/100,2)</f>
        <v>-8.65</v>
      </c>
      <c r="O3229" s="4">
        <f>ROUND(('Sheet1 (4)'!P3235+'Sheet1 (4)'!U3235)/100,2)</f>
        <v>16.71</v>
      </c>
      <c r="P3229" s="4">
        <f>ROUND(('Sheet1 (4)'!Q3235+'Sheet1 (4)'!V3235)/100,2)</f>
        <v>25.18</v>
      </c>
      <c r="Q3229" s="7">
        <f>ROUND('Sheet1 (4)'!W3235/100,2)</f>
        <v>0.04</v>
      </c>
      <c r="R3229" s="7">
        <f>ROUND('Sheet1 (4)'!X3235/100,2)</f>
        <v>0.06</v>
      </c>
      <c r="S3229" s="7">
        <f>ROUND('Sheet1 (4)'!Y3235/100,2)</f>
        <v>0.08</v>
      </c>
      <c r="T3229" s="7">
        <f>ROUND('Sheet1 (4)'!Z3235/100,2)</f>
        <v>0.09</v>
      </c>
      <c r="U3229" s="7">
        <f>ROUND('Sheet1 (4)'!AA3235/100,2)</f>
        <v>0.09</v>
      </c>
      <c r="V3229" s="1" t="str">
        <f>'Sheet1 (4)'!AB3235&amp;".T"</f>
        <v>2676.T</v>
      </c>
      <c r="W3229">
        <f>ROUND('Sheet1 (4)'!AC3235,2)</f>
        <v>24.05</v>
      </c>
      <c r="X3229">
        <f>ROUND('Sheet1 (4)'!AD3235,2)</f>
        <v>2.25</v>
      </c>
      <c r="Y3229" t="str">
        <f>_xlfn.XLOOKUP('Sheet1 (4)'!AB3235,'Sheet1 (3)'!B:B,'Sheet1 (3)'!D:D,"",0)</f>
        <v>プライム</v>
      </c>
    </row>
    <row r="3230" spans="1:25" x14ac:dyDescent="0.2">
      <c r="A3230">
        <v>3229</v>
      </c>
      <c r="B3230" s="1" t="str">
        <f>_xlfn.XLOOKUP('Sheet1 (4)'!AB3236,'Sheet1 (3)'!B:B,'Sheet1 (3)'!C:C,"",0)</f>
        <v>高田工業所</v>
      </c>
      <c r="C3230" s="1" t="str">
        <f>_xlfn.XLOOKUP('Sheet1 (4)'!AB3236,'Sheet1 (3)'!B:B,'Sheet1 (3)'!F:F,"",0)</f>
        <v>建設業</v>
      </c>
      <c r="D3230" s="1">
        <f>ROUND('Sheet1 (4)'!E3236/100000000,2)</f>
        <v>7.0000000000000007E-2</v>
      </c>
      <c r="E3230" s="1">
        <f>ROUND('Sheet1 (4)'!F3236/100,2)</f>
        <v>20.36</v>
      </c>
      <c r="F3230" s="1">
        <f>ROUND('Sheet1 (4)'!G3236/100,2)</f>
        <v>12</v>
      </c>
      <c r="G3230" s="1">
        <f>ROUND('Sheet1 (4)'!H3236/100,2)</f>
        <v>26.8</v>
      </c>
      <c r="H3230" s="1">
        <f>ROUND('Sheet1 (4)'!I3236/100,2)</f>
        <v>24.01</v>
      </c>
      <c r="I3230" s="1">
        <f>ROUND('Sheet1 (4)'!J3236/100,2)</f>
        <v>29.34</v>
      </c>
      <c r="J3230" s="1" t="e">
        <f>ROUND('Sheet1 (4)'!K3236/100,2)</f>
        <v>#VALUE!</v>
      </c>
      <c r="K3230" s="1" t="e">
        <f>ROUND('Sheet1 (4)'!L3236/100,2)</f>
        <v>#VALUE!</v>
      </c>
      <c r="L3230" s="4">
        <f>ROUND(('Sheet1 (4)'!M3236+'Sheet1 (4)'!R3236)/100,2)</f>
        <v>9.89</v>
      </c>
      <c r="M3230" s="4">
        <f>ROUND(('Sheet1 (4)'!N3236+'Sheet1 (4)'!S3236)/100,2)</f>
        <v>6.6</v>
      </c>
      <c r="N3230" s="4">
        <f>ROUND(('Sheet1 (4)'!O3236+'Sheet1 (4)'!T3236)/100,2)</f>
        <v>-10.82</v>
      </c>
      <c r="O3230" s="4">
        <f>ROUND(('Sheet1 (4)'!P3236+'Sheet1 (4)'!U3236)/100,2)</f>
        <v>0.99</v>
      </c>
      <c r="P3230" s="4">
        <f>ROUND(('Sheet1 (4)'!Q3236+'Sheet1 (4)'!V3236)/100,2)</f>
        <v>-31.03</v>
      </c>
      <c r="Q3230" s="7">
        <f>ROUND('Sheet1 (4)'!W3236/100,2)</f>
        <v>0.09</v>
      </c>
      <c r="R3230" s="7">
        <f>ROUND('Sheet1 (4)'!X3236/100,2)</f>
        <v>0.06</v>
      </c>
      <c r="S3230" s="7">
        <f>ROUND('Sheet1 (4)'!Y3236/100,2)</f>
        <v>0.11</v>
      </c>
      <c r="T3230" s="7">
        <f>ROUND('Sheet1 (4)'!Z3236/100,2)</f>
        <v>0.1</v>
      </c>
      <c r="U3230" s="7">
        <f>ROUND('Sheet1 (4)'!AA3236/100,2)</f>
        <v>0.12</v>
      </c>
      <c r="V3230" s="1" t="str">
        <f>'Sheet1 (4)'!AB3236&amp;".T"</f>
        <v>1966.T</v>
      </c>
      <c r="W3230">
        <f>ROUND('Sheet1 (4)'!AC3236,2)</f>
        <v>8.65</v>
      </c>
      <c r="X3230">
        <f>ROUND('Sheet1 (4)'!AD3236,2)</f>
        <v>0.62</v>
      </c>
      <c r="Y3230" t="str">
        <f>_xlfn.XLOOKUP('Sheet1 (4)'!AB3236,'Sheet1 (3)'!B:B,'Sheet1 (3)'!D:D,"",0)</f>
        <v>スタンダード</v>
      </c>
    </row>
    <row r="3231" spans="1:25" x14ac:dyDescent="0.2">
      <c r="A3231">
        <v>3230</v>
      </c>
      <c r="B3231" s="1" t="str">
        <f>_xlfn.XLOOKUP('Sheet1 (4)'!AB3237,'Sheet1 (3)'!B:B,'Sheet1 (3)'!C:C,"",0)</f>
        <v>高田機工</v>
      </c>
      <c r="C3231" s="1" t="str">
        <f>_xlfn.XLOOKUP('Sheet1 (4)'!AB3237,'Sheet1 (3)'!B:B,'Sheet1 (3)'!F:F,"",0)</f>
        <v>金属製品</v>
      </c>
      <c r="D3231" s="1">
        <f>ROUND('Sheet1 (4)'!E3237/100000000,2)</f>
        <v>0.06</v>
      </c>
      <c r="E3231" s="1" t="e">
        <f>ROUND('Sheet1 (4)'!F3237/100,2)</f>
        <v>#VALUE!</v>
      </c>
      <c r="F3231" s="1" t="e">
        <f>ROUND('Sheet1 (4)'!G3237/100,2)</f>
        <v>#VALUE!</v>
      </c>
      <c r="G3231" s="1" t="e">
        <f>ROUND('Sheet1 (4)'!H3237/100,2)</f>
        <v>#VALUE!</v>
      </c>
      <c r="H3231" s="1" t="e">
        <f>ROUND('Sheet1 (4)'!I3237/100,2)</f>
        <v>#VALUE!</v>
      </c>
      <c r="I3231" s="1">
        <f>ROUND('Sheet1 (4)'!J3237/100,2)</f>
        <v>11.48</v>
      </c>
      <c r="J3231" s="1" t="e">
        <f>ROUND('Sheet1 (4)'!K3237/100,2)</f>
        <v>#VALUE!</v>
      </c>
      <c r="K3231" s="1" t="e">
        <f>ROUND('Sheet1 (4)'!L3237/100,2)</f>
        <v>#VALUE!</v>
      </c>
      <c r="L3231" s="4" t="e">
        <f>ROUND(('Sheet1 (4)'!M3237+'Sheet1 (4)'!R3237)/100,2)</f>
        <v>#VALUE!</v>
      </c>
      <c r="M3231" s="4" t="e">
        <f>ROUND(('Sheet1 (4)'!N3237+'Sheet1 (4)'!S3237)/100,2)</f>
        <v>#VALUE!</v>
      </c>
      <c r="N3231" s="4" t="e">
        <f>ROUND(('Sheet1 (4)'!O3237+'Sheet1 (4)'!T3237)/100,2)</f>
        <v>#VALUE!</v>
      </c>
      <c r="O3231" s="4" t="e">
        <f>ROUND(('Sheet1 (4)'!P3237+'Sheet1 (4)'!U3237)/100,2)</f>
        <v>#VALUE!</v>
      </c>
      <c r="P3231" s="4">
        <f>ROUND(('Sheet1 (4)'!Q3237+'Sheet1 (4)'!V3237)/100,2)</f>
        <v>1.65</v>
      </c>
      <c r="Q3231" s="7" t="e">
        <f>ROUND('Sheet1 (4)'!W3237/100,2)</f>
        <v>#VALUE!</v>
      </c>
      <c r="R3231" s="7" t="e">
        <f>ROUND('Sheet1 (4)'!X3237/100,2)</f>
        <v>#VALUE!</v>
      </c>
      <c r="S3231" s="7" t="e">
        <f>ROUND('Sheet1 (4)'!Y3237/100,2)</f>
        <v>#VALUE!</v>
      </c>
      <c r="T3231" s="7" t="e">
        <f>ROUND('Sheet1 (4)'!Z3237/100,2)</f>
        <v>#VALUE!</v>
      </c>
      <c r="U3231" s="7">
        <f>ROUND('Sheet1 (4)'!AA3237/100,2)</f>
        <v>7.0000000000000007E-2</v>
      </c>
      <c r="V3231" s="1" t="str">
        <f>'Sheet1 (4)'!AB3237&amp;".T"</f>
        <v>5923.T</v>
      </c>
      <c r="W3231">
        <f>ROUND('Sheet1 (4)'!AC3237,2)</f>
        <v>5.78</v>
      </c>
      <c r="X3231">
        <f>ROUND('Sheet1 (4)'!AD3237,2)</f>
        <v>0.44</v>
      </c>
      <c r="Y3231" t="str">
        <f>_xlfn.XLOOKUP('Sheet1 (4)'!AB3237,'Sheet1 (3)'!B:B,'Sheet1 (3)'!D:D,"",0)</f>
        <v>スタンダード</v>
      </c>
    </row>
    <row r="3232" spans="1:25" x14ac:dyDescent="0.2">
      <c r="A3232">
        <v>3231</v>
      </c>
      <c r="B3232" s="1" t="str">
        <f>_xlfn.XLOOKUP('Sheet1 (4)'!AB3238,'Sheet1 (3)'!B:B,'Sheet1 (3)'!C:C,"",0)</f>
        <v>タカギセイコー</v>
      </c>
      <c r="C3232" s="1" t="str">
        <f>_xlfn.XLOOKUP('Sheet1 (4)'!AB3238,'Sheet1 (3)'!B:B,'Sheet1 (3)'!F:F,"",0)</f>
        <v>化学</v>
      </c>
      <c r="D3232" s="1">
        <f>ROUND('Sheet1 (4)'!E3238/100000000,2)</f>
        <v>0.03</v>
      </c>
      <c r="E3232" s="1">
        <f>ROUND('Sheet1 (4)'!F3238/100,2)</f>
        <v>8.5</v>
      </c>
      <c r="F3232" s="1">
        <f>ROUND('Sheet1 (4)'!G3238/100,2)</f>
        <v>26.51</v>
      </c>
      <c r="G3232" s="1">
        <f>ROUND('Sheet1 (4)'!H3238/100,2)</f>
        <v>20.190000000000001</v>
      </c>
      <c r="H3232" s="1">
        <f>ROUND('Sheet1 (4)'!I3238/100,2)</f>
        <v>24.01</v>
      </c>
      <c r="I3232" s="1">
        <f>ROUND('Sheet1 (4)'!J3238/100,2)</f>
        <v>11.65</v>
      </c>
      <c r="J3232" s="1" t="e">
        <f>ROUND('Sheet1 (4)'!K3238/100,2)</f>
        <v>#VALUE!</v>
      </c>
      <c r="K3232" s="1" t="e">
        <f>ROUND('Sheet1 (4)'!L3238/100,2)</f>
        <v>#VALUE!</v>
      </c>
      <c r="L3232" s="4">
        <f>ROUND(('Sheet1 (4)'!M3238+'Sheet1 (4)'!R3238)/100,2)</f>
        <v>15.72</v>
      </c>
      <c r="M3232" s="4">
        <f>ROUND(('Sheet1 (4)'!N3238+'Sheet1 (4)'!S3238)/100,2)</f>
        <v>19.489999999999998</v>
      </c>
      <c r="N3232" s="4">
        <f>ROUND(('Sheet1 (4)'!O3238+'Sheet1 (4)'!T3238)/100,2)</f>
        <v>24.37</v>
      </c>
      <c r="O3232" s="4">
        <f>ROUND(('Sheet1 (4)'!P3238+'Sheet1 (4)'!U3238)/100,2)</f>
        <v>26.87</v>
      </c>
      <c r="P3232" s="4">
        <f>ROUND(('Sheet1 (4)'!Q3238+'Sheet1 (4)'!V3238)/100,2)</f>
        <v>-1.06</v>
      </c>
      <c r="Q3232" s="7">
        <f>ROUND('Sheet1 (4)'!W3238/100,2)</f>
        <v>-0.03</v>
      </c>
      <c r="R3232" s="7">
        <f>ROUND('Sheet1 (4)'!X3238/100,2)</f>
        <v>0.14000000000000001</v>
      </c>
      <c r="S3232" s="7">
        <f>ROUND('Sheet1 (4)'!Y3238/100,2)</f>
        <v>0.09</v>
      </c>
      <c r="T3232" s="7">
        <f>ROUND('Sheet1 (4)'!Z3238/100,2)</f>
        <v>0.11</v>
      </c>
      <c r="U3232" s="7">
        <f>ROUND('Sheet1 (4)'!AA3238/100,2)</f>
        <v>-0.17</v>
      </c>
      <c r="V3232" s="1" t="str">
        <f>'Sheet1 (4)'!AB3238&amp;".T"</f>
        <v>4242.T</v>
      </c>
      <c r="W3232" t="e">
        <f>ROUND('Sheet1 (4)'!AC3238,2)</f>
        <v>#VALUE!</v>
      </c>
      <c r="X3232">
        <f>ROUND('Sheet1 (4)'!AD3238,2)</f>
        <v>0.44</v>
      </c>
      <c r="Y3232" t="str">
        <f>_xlfn.XLOOKUP('Sheet1 (4)'!AB3238,'Sheet1 (3)'!B:B,'Sheet1 (3)'!D:D,"",0)</f>
        <v>スタンダード</v>
      </c>
    </row>
    <row r="3233" spans="1:25" x14ac:dyDescent="0.2">
      <c r="A3233">
        <v>3232</v>
      </c>
      <c r="B3233" s="1" t="str">
        <f>_xlfn.XLOOKUP('Sheet1 (4)'!AB3239,'Sheet1 (3)'!B:B,'Sheet1 (3)'!C:C,"",0)</f>
        <v>高橋カーテンウォール工業</v>
      </c>
      <c r="C3233" s="1" t="str">
        <f>_xlfn.XLOOKUP('Sheet1 (4)'!AB3239,'Sheet1 (3)'!B:B,'Sheet1 (3)'!F:F,"",0)</f>
        <v>建設業</v>
      </c>
      <c r="D3233" s="1">
        <f>ROUND('Sheet1 (4)'!E3239/100000000,2)</f>
        <v>0.08</v>
      </c>
      <c r="E3233" s="1">
        <f>ROUND('Sheet1 (4)'!F3239/100,2)</f>
        <v>19.88</v>
      </c>
      <c r="F3233" s="1">
        <f>ROUND('Sheet1 (4)'!G3239/100,2)</f>
        <v>1.71</v>
      </c>
      <c r="G3233" s="1">
        <f>ROUND('Sheet1 (4)'!H3239/100,2)</f>
        <v>3.57</v>
      </c>
      <c r="H3233" s="1">
        <f>ROUND('Sheet1 (4)'!I3239/100,2)</f>
        <v>5.94</v>
      </c>
      <c r="I3233" s="1">
        <f>ROUND('Sheet1 (4)'!J3239/100,2)</f>
        <v>5.94</v>
      </c>
      <c r="J3233" s="1" t="e">
        <f>ROUND('Sheet1 (4)'!K3239/100,2)</f>
        <v>#VALUE!</v>
      </c>
      <c r="K3233" s="1" t="e">
        <f>ROUND('Sheet1 (4)'!L3239/100,2)</f>
        <v>#VALUE!</v>
      </c>
      <c r="L3233" s="4">
        <f>ROUND(('Sheet1 (4)'!M3239+'Sheet1 (4)'!R3239)/100,2)</f>
        <v>17.43</v>
      </c>
      <c r="M3233" s="4">
        <f>ROUND(('Sheet1 (4)'!N3239+'Sheet1 (4)'!S3239)/100,2)</f>
        <v>-12.46</v>
      </c>
      <c r="N3233" s="4">
        <f>ROUND(('Sheet1 (4)'!O3239+'Sheet1 (4)'!T3239)/100,2)</f>
        <v>12.33</v>
      </c>
      <c r="O3233" s="4">
        <f>ROUND(('Sheet1 (4)'!P3239+'Sheet1 (4)'!U3239)/100,2)</f>
        <v>-19.54</v>
      </c>
      <c r="P3233" s="4">
        <f>ROUND(('Sheet1 (4)'!Q3239+'Sheet1 (4)'!V3239)/100,2)</f>
        <v>-19.54</v>
      </c>
      <c r="Q3233" s="7">
        <f>ROUND('Sheet1 (4)'!W3239/100,2)</f>
        <v>0.14000000000000001</v>
      </c>
      <c r="R3233" s="7">
        <f>ROUND('Sheet1 (4)'!X3239/100,2)</f>
        <v>0.01</v>
      </c>
      <c r="S3233" s="7">
        <f>ROUND('Sheet1 (4)'!Y3239/100,2)</f>
        <v>0.03</v>
      </c>
      <c r="T3233" s="7">
        <f>ROUND('Sheet1 (4)'!Z3239/100,2)</f>
        <v>0.03</v>
      </c>
      <c r="U3233" s="7">
        <f>ROUND('Sheet1 (4)'!AA3239/100,2)</f>
        <v>0.03</v>
      </c>
      <c r="V3233" s="1" t="str">
        <f>'Sheet1 (4)'!AB3239&amp;".T"</f>
        <v>1994.T</v>
      </c>
      <c r="W3233">
        <f>ROUND('Sheet1 (4)'!AC3239,2)</f>
        <v>62.2</v>
      </c>
      <c r="X3233">
        <f>ROUND('Sheet1 (4)'!AD3239,2)</f>
        <v>0.38</v>
      </c>
      <c r="Y3233" t="str">
        <f>_xlfn.XLOOKUP('Sheet1 (4)'!AB3239,'Sheet1 (3)'!B:B,'Sheet1 (3)'!D:D,"",0)</f>
        <v>スタンダード</v>
      </c>
    </row>
    <row r="3234" spans="1:25" x14ac:dyDescent="0.2">
      <c r="A3234">
        <v>3233</v>
      </c>
      <c r="B3234" s="1" t="str">
        <f>_xlfn.XLOOKUP('Sheet1 (4)'!AB3240,'Sheet1 (3)'!B:B,'Sheet1 (3)'!C:C,"",0)</f>
        <v>タカキタ</v>
      </c>
      <c r="C3234" s="1" t="str">
        <f>_xlfn.XLOOKUP('Sheet1 (4)'!AB3240,'Sheet1 (3)'!B:B,'Sheet1 (3)'!F:F,"",0)</f>
        <v>機械</v>
      </c>
      <c r="D3234" s="1">
        <f>ROUND('Sheet1 (4)'!E3240/100000000,2)</f>
        <v>0.11</v>
      </c>
      <c r="E3234" s="1" t="e">
        <f>ROUND('Sheet1 (4)'!F3240/100,2)</f>
        <v>#VALUE!</v>
      </c>
      <c r="F3234" s="1" t="e">
        <f>ROUND('Sheet1 (4)'!G3240/100,2)</f>
        <v>#VALUE!</v>
      </c>
      <c r="G3234" s="1" t="e">
        <f>ROUND('Sheet1 (4)'!H3240/100,2)</f>
        <v>#VALUE!</v>
      </c>
      <c r="H3234" s="1" t="e">
        <f>ROUND('Sheet1 (4)'!I3240/100,2)</f>
        <v>#VALUE!</v>
      </c>
      <c r="I3234" s="1">
        <f>ROUND('Sheet1 (4)'!J3240/100,2)</f>
        <v>4.84</v>
      </c>
      <c r="J3234" s="1" t="e">
        <f>ROUND('Sheet1 (4)'!K3240/100,2)</f>
        <v>#VALUE!</v>
      </c>
      <c r="K3234" s="1" t="e">
        <f>ROUND('Sheet1 (4)'!L3240/100,2)</f>
        <v>#VALUE!</v>
      </c>
      <c r="L3234" s="4" t="e">
        <f>ROUND(('Sheet1 (4)'!M3240+'Sheet1 (4)'!R3240)/100,2)</f>
        <v>#VALUE!</v>
      </c>
      <c r="M3234" s="4" t="e">
        <f>ROUND(('Sheet1 (4)'!N3240+'Sheet1 (4)'!S3240)/100,2)</f>
        <v>#VALUE!</v>
      </c>
      <c r="N3234" s="4" t="e">
        <f>ROUND(('Sheet1 (4)'!O3240+'Sheet1 (4)'!T3240)/100,2)</f>
        <v>#VALUE!</v>
      </c>
      <c r="O3234" s="4" t="e">
        <f>ROUND(('Sheet1 (4)'!P3240+'Sheet1 (4)'!U3240)/100,2)</f>
        <v>#VALUE!</v>
      </c>
      <c r="P3234" s="4">
        <f>ROUND(('Sheet1 (4)'!Q3240+'Sheet1 (4)'!V3240)/100,2)</f>
        <v>1.41</v>
      </c>
      <c r="Q3234" s="7" t="e">
        <f>ROUND('Sheet1 (4)'!W3240/100,2)</f>
        <v>#VALUE!</v>
      </c>
      <c r="R3234" s="7" t="e">
        <f>ROUND('Sheet1 (4)'!X3240/100,2)</f>
        <v>#VALUE!</v>
      </c>
      <c r="S3234" s="7" t="e">
        <f>ROUND('Sheet1 (4)'!Y3240/100,2)</f>
        <v>#VALUE!</v>
      </c>
      <c r="T3234" s="7" t="e">
        <f>ROUND('Sheet1 (4)'!Z3240/100,2)</f>
        <v>#VALUE!</v>
      </c>
      <c r="U3234" s="7">
        <f>ROUND('Sheet1 (4)'!AA3240/100,2)</f>
        <v>0.09</v>
      </c>
      <c r="V3234" s="1" t="str">
        <f>'Sheet1 (4)'!AB3240&amp;".T"</f>
        <v>6325.T</v>
      </c>
      <c r="W3234">
        <f>ROUND('Sheet1 (4)'!AC3240,2)</f>
        <v>66.239999999999995</v>
      </c>
      <c r="X3234">
        <f>ROUND('Sheet1 (4)'!AD3240,2)</f>
        <v>1.38</v>
      </c>
      <c r="Y3234" t="str">
        <f>_xlfn.XLOOKUP('Sheet1 (4)'!AB3240,'Sheet1 (3)'!B:B,'Sheet1 (3)'!D:D,"",0)</f>
        <v>スタンダード</v>
      </c>
    </row>
    <row r="3235" spans="1:25" x14ac:dyDescent="0.2">
      <c r="A3235">
        <v>3234</v>
      </c>
      <c r="B3235" s="1" t="str">
        <f>_xlfn.XLOOKUP('Sheet1 (4)'!AB3241,'Sheet1 (3)'!B:B,'Sheet1 (3)'!C:C,"",0)</f>
        <v>高松コンストラクショングループ</v>
      </c>
      <c r="C3235" s="1" t="str">
        <f>_xlfn.XLOOKUP('Sheet1 (4)'!AB3241,'Sheet1 (3)'!B:B,'Sheet1 (3)'!F:F,"",0)</f>
        <v>建設業</v>
      </c>
      <c r="D3235" s="1">
        <f>ROUND('Sheet1 (4)'!E3241/100000000,2)</f>
        <v>0.35</v>
      </c>
      <c r="E3235" s="1">
        <f>ROUND('Sheet1 (4)'!F3241/100,2)</f>
        <v>121.99</v>
      </c>
      <c r="F3235" s="1">
        <f>ROUND('Sheet1 (4)'!G3241/100,2)</f>
        <v>112.26</v>
      </c>
      <c r="G3235" s="1">
        <f>ROUND('Sheet1 (4)'!H3241/100,2)</f>
        <v>120.4</v>
      </c>
      <c r="H3235" s="1">
        <f>ROUND('Sheet1 (4)'!I3241/100,2)</f>
        <v>116.52</v>
      </c>
      <c r="I3235" s="1">
        <f>ROUND('Sheet1 (4)'!J3241/100,2)</f>
        <v>114.61</v>
      </c>
      <c r="J3235" s="1">
        <f>ROUND('Sheet1 (4)'!K3241/100,2)</f>
        <v>152.33000000000001</v>
      </c>
      <c r="K3235" s="1">
        <f>ROUND('Sheet1 (4)'!L3241/100,2)</f>
        <v>172</v>
      </c>
      <c r="L3235" s="4">
        <f>ROUND(('Sheet1 (4)'!M3241+'Sheet1 (4)'!R3241)/100,2)</f>
        <v>-114.14</v>
      </c>
      <c r="M3235" s="4">
        <f>ROUND(('Sheet1 (4)'!N3241+'Sheet1 (4)'!S3241)/100,2)</f>
        <v>-40.340000000000003</v>
      </c>
      <c r="N3235" s="4">
        <f>ROUND(('Sheet1 (4)'!O3241+'Sheet1 (4)'!T3241)/100,2)</f>
        <v>-116.32</v>
      </c>
      <c r="O3235" s="4">
        <f>ROUND(('Sheet1 (4)'!P3241+'Sheet1 (4)'!U3241)/100,2)</f>
        <v>-125.42</v>
      </c>
      <c r="P3235" s="4">
        <f>ROUND(('Sheet1 (4)'!Q3241+'Sheet1 (4)'!V3241)/100,2)</f>
        <v>34.33</v>
      </c>
      <c r="Q3235" s="7">
        <f>ROUND('Sheet1 (4)'!W3241/100,2)</f>
        <v>7.0000000000000007E-2</v>
      </c>
      <c r="R3235" s="7">
        <f>ROUND('Sheet1 (4)'!X3241/100,2)</f>
        <v>0.06</v>
      </c>
      <c r="S3235" s="7">
        <f>ROUND('Sheet1 (4)'!Y3241/100,2)</f>
        <v>0.06</v>
      </c>
      <c r="T3235" s="7">
        <f>ROUND('Sheet1 (4)'!Z3241/100,2)</f>
        <v>7.0000000000000007E-2</v>
      </c>
      <c r="U3235" s="7">
        <f>ROUND('Sheet1 (4)'!AA3241/100,2)</f>
        <v>0.05</v>
      </c>
      <c r="V3235" s="1" t="str">
        <f>'Sheet1 (4)'!AB3241&amp;".T"</f>
        <v>1762.T</v>
      </c>
      <c r="W3235">
        <f>ROUND('Sheet1 (4)'!AC3241,2)</f>
        <v>16.77</v>
      </c>
      <c r="X3235">
        <f>ROUND('Sheet1 (4)'!AD3241,2)</f>
        <v>0.87</v>
      </c>
      <c r="Y3235" t="str">
        <f>_xlfn.XLOOKUP('Sheet1 (4)'!AB3241,'Sheet1 (3)'!B:B,'Sheet1 (3)'!D:D,"",0)</f>
        <v>プライム</v>
      </c>
    </row>
    <row r="3236" spans="1:25" x14ac:dyDescent="0.2">
      <c r="A3236">
        <v>3235</v>
      </c>
      <c r="B3236" s="1" t="str">
        <f>_xlfn.XLOOKUP('Sheet1 (4)'!AB3242,'Sheet1 (3)'!B:B,'Sheet1 (3)'!C:C,"",0)</f>
        <v>高松機械工業</v>
      </c>
      <c r="C3236" s="1" t="str">
        <f>_xlfn.XLOOKUP('Sheet1 (4)'!AB3242,'Sheet1 (3)'!B:B,'Sheet1 (3)'!F:F,"",0)</f>
        <v>機械</v>
      </c>
      <c r="D3236" s="1">
        <f>ROUND('Sheet1 (4)'!E3242/100000000,2)</f>
        <v>0.11</v>
      </c>
      <c r="E3236" s="1">
        <f>ROUND('Sheet1 (4)'!F3242/100,2)</f>
        <v>7.0000000000000007E-2</v>
      </c>
      <c r="F3236" s="1">
        <f>ROUND('Sheet1 (4)'!G3242/100,2)</f>
        <v>10.94</v>
      </c>
      <c r="G3236" s="1">
        <f>ROUND('Sheet1 (4)'!H3242/100,2)</f>
        <v>5.18</v>
      </c>
      <c r="H3236" s="1">
        <f>ROUND('Sheet1 (4)'!I3242/100,2)</f>
        <v>-3.87</v>
      </c>
      <c r="I3236" s="1">
        <f>ROUND('Sheet1 (4)'!J3242/100,2)</f>
        <v>-1.59</v>
      </c>
      <c r="J3236" s="1" t="e">
        <f>ROUND('Sheet1 (4)'!K3242/100,2)</f>
        <v>#VALUE!</v>
      </c>
      <c r="K3236" s="1" t="e">
        <f>ROUND('Sheet1 (4)'!L3242/100,2)</f>
        <v>#VALUE!</v>
      </c>
      <c r="L3236" s="4">
        <f>ROUND(('Sheet1 (4)'!M3242+'Sheet1 (4)'!R3242)/100,2)</f>
        <v>16.63</v>
      </c>
      <c r="M3236" s="4">
        <f>ROUND(('Sheet1 (4)'!N3242+'Sheet1 (4)'!S3242)/100,2)</f>
        <v>-5.95</v>
      </c>
      <c r="N3236" s="4">
        <f>ROUND(('Sheet1 (4)'!O3242+'Sheet1 (4)'!T3242)/100,2)</f>
        <v>-7.94</v>
      </c>
      <c r="O3236" s="4">
        <f>ROUND(('Sheet1 (4)'!P3242+'Sheet1 (4)'!U3242)/100,2)</f>
        <v>-6.62</v>
      </c>
      <c r="P3236" s="4">
        <f>ROUND(('Sheet1 (4)'!Q3242+'Sheet1 (4)'!V3242)/100,2)</f>
        <v>14.27</v>
      </c>
      <c r="Q3236" s="7">
        <f>ROUND('Sheet1 (4)'!W3242/100,2)</f>
        <v>-0.01</v>
      </c>
      <c r="R3236" s="7">
        <f>ROUND('Sheet1 (4)'!X3242/100,2)</f>
        <v>0.05</v>
      </c>
      <c r="S3236" s="7">
        <f>ROUND('Sheet1 (4)'!Y3242/100,2)</f>
        <v>0.03</v>
      </c>
      <c r="T3236" s="7">
        <f>ROUND('Sheet1 (4)'!Z3242/100,2)</f>
        <v>-0.03</v>
      </c>
      <c r="U3236" s="7">
        <f>ROUND('Sheet1 (4)'!AA3242/100,2)</f>
        <v>-0.04</v>
      </c>
      <c r="V3236" s="1" t="str">
        <f>'Sheet1 (4)'!AB3242&amp;".T"</f>
        <v>6155.T</v>
      </c>
      <c r="W3236" t="e">
        <f>ROUND('Sheet1 (4)'!AC3242,2)</f>
        <v>#VALUE!</v>
      </c>
      <c r="X3236">
        <f>ROUND('Sheet1 (4)'!AD3242,2)</f>
        <v>0.33</v>
      </c>
      <c r="Y3236" t="str">
        <f>_xlfn.XLOOKUP('Sheet1 (4)'!AB3242,'Sheet1 (3)'!B:B,'Sheet1 (3)'!D:D,"",0)</f>
        <v>スタンダード</v>
      </c>
    </row>
    <row r="3237" spans="1:25" x14ac:dyDescent="0.2">
      <c r="A3237">
        <v>3236</v>
      </c>
      <c r="B3237" s="1" t="str">
        <f>_xlfn.XLOOKUP('Sheet1 (4)'!AB3243,'Sheet1 (3)'!B:B,'Sheet1 (3)'!C:C,"",0)</f>
        <v>高見澤</v>
      </c>
      <c r="C3237" s="1" t="str">
        <f>_xlfn.XLOOKUP('Sheet1 (4)'!AB3243,'Sheet1 (3)'!B:B,'Sheet1 (3)'!F:F,"",0)</f>
        <v>卸売業</v>
      </c>
      <c r="D3237" s="1">
        <f>ROUND('Sheet1 (4)'!E3243/100000000,2)</f>
        <v>0.02</v>
      </c>
      <c r="E3237" s="1">
        <f>ROUND('Sheet1 (4)'!F3243/100,2)</f>
        <v>14.6</v>
      </c>
      <c r="F3237" s="1">
        <f>ROUND('Sheet1 (4)'!G3243/100,2)</f>
        <v>11.53</v>
      </c>
      <c r="G3237" s="1">
        <f>ROUND('Sheet1 (4)'!H3243/100,2)</f>
        <v>16.309999999999999</v>
      </c>
      <c r="H3237" s="1">
        <f>ROUND('Sheet1 (4)'!I3243/100,2)</f>
        <v>18.05</v>
      </c>
      <c r="I3237" s="1">
        <f>ROUND('Sheet1 (4)'!J3243/100,2)</f>
        <v>14.58</v>
      </c>
      <c r="J3237" s="1" t="e">
        <f>ROUND('Sheet1 (4)'!K3243/100,2)</f>
        <v>#VALUE!</v>
      </c>
      <c r="K3237" s="1" t="e">
        <f>ROUND('Sheet1 (4)'!L3243/100,2)</f>
        <v>#VALUE!</v>
      </c>
      <c r="L3237" s="4">
        <f>ROUND(('Sheet1 (4)'!M3243+'Sheet1 (4)'!R3243)/100,2)</f>
        <v>3.22</v>
      </c>
      <c r="M3237" s="4">
        <f>ROUND(('Sheet1 (4)'!N3243+'Sheet1 (4)'!S3243)/100,2)</f>
        <v>1.64</v>
      </c>
      <c r="N3237" s="4">
        <f>ROUND(('Sheet1 (4)'!O3243+'Sheet1 (4)'!T3243)/100,2)</f>
        <v>14.77</v>
      </c>
      <c r="O3237" s="4">
        <f>ROUND(('Sheet1 (4)'!P3243+'Sheet1 (4)'!U3243)/100,2)</f>
        <v>2.9</v>
      </c>
      <c r="P3237" s="4">
        <f>ROUND(('Sheet1 (4)'!Q3243+'Sheet1 (4)'!V3243)/100,2)</f>
        <v>6.36</v>
      </c>
      <c r="Q3237" s="7">
        <f>ROUND('Sheet1 (4)'!W3243/100,2)</f>
        <v>0.09</v>
      </c>
      <c r="R3237" s="7">
        <f>ROUND('Sheet1 (4)'!X3243/100,2)</f>
        <v>0.05</v>
      </c>
      <c r="S3237" s="7">
        <f>ROUND('Sheet1 (4)'!Y3243/100,2)</f>
        <v>0.1</v>
      </c>
      <c r="T3237" s="7">
        <f>ROUND('Sheet1 (4)'!Z3243/100,2)</f>
        <v>0.04</v>
      </c>
      <c r="U3237" s="7">
        <f>ROUND('Sheet1 (4)'!AA3243/100,2)</f>
        <v>0.05</v>
      </c>
      <c r="V3237" s="1" t="str">
        <f>'Sheet1 (4)'!AB3243&amp;".T"</f>
        <v>5283.T</v>
      </c>
      <c r="W3237">
        <f>ROUND('Sheet1 (4)'!AC3243,2)</f>
        <v>11.08</v>
      </c>
      <c r="X3237">
        <f>ROUND('Sheet1 (4)'!AD3243,2)</f>
        <v>0.4</v>
      </c>
      <c r="Y3237" t="str">
        <f>_xlfn.XLOOKUP('Sheet1 (4)'!AB3243,'Sheet1 (3)'!B:B,'Sheet1 (3)'!D:D,"",0)</f>
        <v>スタンダード</v>
      </c>
    </row>
    <row r="3238" spans="1:25" x14ac:dyDescent="0.2">
      <c r="A3238">
        <v>3237</v>
      </c>
      <c r="B3238" s="1" t="str">
        <f>_xlfn.XLOOKUP('Sheet1 (4)'!AB3244,'Sheet1 (3)'!B:B,'Sheet1 (3)'!C:C,"",0)</f>
        <v>高見沢サイバネティックス</v>
      </c>
      <c r="C3238" s="1" t="str">
        <f>_xlfn.XLOOKUP('Sheet1 (4)'!AB3244,'Sheet1 (3)'!B:B,'Sheet1 (3)'!F:F,"",0)</f>
        <v>機械</v>
      </c>
      <c r="D3238" s="1">
        <f>ROUND('Sheet1 (4)'!E3244/100000000,2)</f>
        <v>0.04</v>
      </c>
      <c r="E3238" s="1">
        <f>ROUND('Sheet1 (4)'!F3244/100,2)</f>
        <v>9.43</v>
      </c>
      <c r="F3238" s="1">
        <f>ROUND('Sheet1 (4)'!G3244/100,2)</f>
        <v>2.46</v>
      </c>
      <c r="G3238" s="1">
        <f>ROUND('Sheet1 (4)'!H3244/100,2)</f>
        <v>6.5</v>
      </c>
      <c r="H3238" s="1">
        <f>ROUND('Sheet1 (4)'!I3244/100,2)</f>
        <v>9.84</v>
      </c>
      <c r="I3238" s="1">
        <f>ROUND('Sheet1 (4)'!J3244/100,2)</f>
        <v>13.74</v>
      </c>
      <c r="J3238" s="1" t="e">
        <f>ROUND('Sheet1 (4)'!K3244/100,2)</f>
        <v>#VALUE!</v>
      </c>
      <c r="K3238" s="1" t="e">
        <f>ROUND('Sheet1 (4)'!L3244/100,2)</f>
        <v>#VALUE!</v>
      </c>
      <c r="L3238" s="4">
        <f>ROUND(('Sheet1 (4)'!M3244+'Sheet1 (4)'!R3244)/100,2)</f>
        <v>6.6</v>
      </c>
      <c r="M3238" s="4">
        <f>ROUND(('Sheet1 (4)'!N3244+'Sheet1 (4)'!S3244)/100,2)</f>
        <v>6.68</v>
      </c>
      <c r="N3238" s="4">
        <f>ROUND(('Sheet1 (4)'!O3244+'Sheet1 (4)'!T3244)/100,2)</f>
        <v>1.18</v>
      </c>
      <c r="O3238" s="4">
        <f>ROUND(('Sheet1 (4)'!P3244+'Sheet1 (4)'!U3244)/100,2)</f>
        <v>1.6</v>
      </c>
      <c r="P3238" s="4">
        <f>ROUND(('Sheet1 (4)'!Q3244+'Sheet1 (4)'!V3244)/100,2)</f>
        <v>4.5999999999999996</v>
      </c>
      <c r="Q3238" s="7">
        <f>ROUND('Sheet1 (4)'!W3244/100,2)</f>
        <v>0.19</v>
      </c>
      <c r="R3238" s="7">
        <f>ROUND('Sheet1 (4)'!X3244/100,2)</f>
        <v>0.03</v>
      </c>
      <c r="S3238" s="7">
        <f>ROUND('Sheet1 (4)'!Y3244/100,2)</f>
        <v>0.11</v>
      </c>
      <c r="T3238" s="7">
        <f>ROUND('Sheet1 (4)'!Z3244/100,2)</f>
        <v>0.14000000000000001</v>
      </c>
      <c r="U3238" s="7">
        <f>ROUND('Sheet1 (4)'!AA3244/100,2)</f>
        <v>0.18</v>
      </c>
      <c r="V3238" s="1" t="str">
        <f>'Sheet1 (4)'!AB3244&amp;".T"</f>
        <v>6424.T</v>
      </c>
      <c r="W3238">
        <f>ROUND('Sheet1 (4)'!AC3244,2)</f>
        <v>6</v>
      </c>
      <c r="X3238">
        <f>ROUND('Sheet1 (4)'!AD3244,2)</f>
        <v>0.71</v>
      </c>
      <c r="Y3238" t="str">
        <f>_xlfn.XLOOKUP('Sheet1 (4)'!AB3244,'Sheet1 (3)'!B:B,'Sheet1 (3)'!D:D,"",0)</f>
        <v>スタンダード</v>
      </c>
    </row>
    <row r="3239" spans="1:25" x14ac:dyDescent="0.2">
      <c r="A3239">
        <v>3238</v>
      </c>
      <c r="B3239" s="1" t="str">
        <f>_xlfn.XLOOKUP('Sheet1 (4)'!AB3245,'Sheet1 (3)'!B:B,'Sheet1 (3)'!C:C,"",0)</f>
        <v>タカミヤ</v>
      </c>
      <c r="C3239" s="1" t="str">
        <f>_xlfn.XLOOKUP('Sheet1 (4)'!AB3245,'Sheet1 (3)'!B:B,'Sheet1 (3)'!F:F,"",0)</f>
        <v>サービス業</v>
      </c>
      <c r="D3239" s="1">
        <f>ROUND('Sheet1 (4)'!E3245/100000000,2)</f>
        <v>0.46</v>
      </c>
      <c r="E3239" s="1">
        <f>ROUND('Sheet1 (4)'!F3245/100,2)</f>
        <v>15.87</v>
      </c>
      <c r="F3239" s="1">
        <f>ROUND('Sheet1 (4)'!G3245/100,2)</f>
        <v>16.82</v>
      </c>
      <c r="G3239" s="1">
        <f>ROUND('Sheet1 (4)'!H3245/100,2)</f>
        <v>22.53</v>
      </c>
      <c r="H3239" s="1">
        <f>ROUND('Sheet1 (4)'!I3245/100,2)</f>
        <v>34.049999999999997</v>
      </c>
      <c r="I3239" s="1">
        <f>ROUND('Sheet1 (4)'!J3245/100,2)</f>
        <v>20.62</v>
      </c>
      <c r="J3239" s="1" t="e">
        <f>ROUND('Sheet1 (4)'!K3245/100,2)</f>
        <v>#VALUE!</v>
      </c>
      <c r="K3239" s="1" t="e">
        <f>ROUND('Sheet1 (4)'!L3245/100,2)</f>
        <v>#VALUE!</v>
      </c>
      <c r="L3239" s="4">
        <f>ROUND(('Sheet1 (4)'!M3245+'Sheet1 (4)'!R3245)/100,2)</f>
        <v>36.53</v>
      </c>
      <c r="M3239" s="4">
        <f>ROUND(('Sheet1 (4)'!N3245+'Sheet1 (4)'!S3245)/100,2)</f>
        <v>13.15</v>
      </c>
      <c r="N3239" s="4">
        <f>ROUND(('Sheet1 (4)'!O3245+'Sheet1 (4)'!T3245)/100,2)</f>
        <v>-12.19</v>
      </c>
      <c r="O3239" s="4">
        <f>ROUND(('Sheet1 (4)'!P3245+'Sheet1 (4)'!U3245)/100,2)</f>
        <v>-33.67</v>
      </c>
      <c r="P3239" s="4">
        <f>ROUND(('Sheet1 (4)'!Q3245+'Sheet1 (4)'!V3245)/100,2)</f>
        <v>-51.27</v>
      </c>
      <c r="Q3239" s="7">
        <f>ROUND('Sheet1 (4)'!W3245/100,2)</f>
        <v>0.05</v>
      </c>
      <c r="R3239" s="7">
        <f>ROUND('Sheet1 (4)'!X3245/100,2)</f>
        <v>0.05</v>
      </c>
      <c r="S3239" s="7">
        <f>ROUND('Sheet1 (4)'!Y3245/100,2)</f>
        <v>7.0000000000000007E-2</v>
      </c>
      <c r="T3239" s="7">
        <f>ROUND('Sheet1 (4)'!Z3245/100,2)</f>
        <v>0.09</v>
      </c>
      <c r="U3239" s="7">
        <f>ROUND('Sheet1 (4)'!AA3245/100,2)</f>
        <v>0.05</v>
      </c>
      <c r="V3239" s="1" t="str">
        <f>'Sheet1 (4)'!AB3245&amp;".T"</f>
        <v>2445.T</v>
      </c>
      <c r="W3239">
        <f>ROUND('Sheet1 (4)'!AC3245,2)</f>
        <v>18.739999999999998</v>
      </c>
      <c r="X3239">
        <f>ROUND('Sheet1 (4)'!AD3245,2)</f>
        <v>0.86</v>
      </c>
      <c r="Y3239" t="str">
        <f>_xlfn.XLOOKUP('Sheet1 (4)'!AB3245,'Sheet1 (3)'!B:B,'Sheet1 (3)'!D:D,"",0)</f>
        <v>プライム</v>
      </c>
    </row>
    <row r="3240" spans="1:25" x14ac:dyDescent="0.2">
      <c r="A3240">
        <v>3239</v>
      </c>
      <c r="B3240" s="1" t="str">
        <f>_xlfn.XLOOKUP('Sheet1 (4)'!AB3246,'Sheet1 (3)'!B:B,'Sheet1 (3)'!C:C,"",0)</f>
        <v>タカノ</v>
      </c>
      <c r="C3240" s="1" t="str">
        <f>_xlfn.XLOOKUP('Sheet1 (4)'!AB3246,'Sheet1 (3)'!B:B,'Sheet1 (3)'!F:F,"",0)</f>
        <v>その他製品</v>
      </c>
      <c r="D3240" s="1">
        <f>ROUND('Sheet1 (4)'!E3246/100000000,2)</f>
        <v>0.15</v>
      </c>
      <c r="E3240" s="1">
        <f>ROUND('Sheet1 (4)'!F3246/100,2)</f>
        <v>-0.97</v>
      </c>
      <c r="F3240" s="1">
        <f>ROUND('Sheet1 (4)'!G3246/100,2)</f>
        <v>11.43</v>
      </c>
      <c r="G3240" s="1">
        <f>ROUND('Sheet1 (4)'!H3246/100,2)</f>
        <v>10</v>
      </c>
      <c r="H3240" s="1">
        <f>ROUND('Sheet1 (4)'!I3246/100,2)</f>
        <v>8.81</v>
      </c>
      <c r="I3240" s="1">
        <f>ROUND('Sheet1 (4)'!J3246/100,2)</f>
        <v>4.51</v>
      </c>
      <c r="J3240" s="1" t="e">
        <f>ROUND('Sheet1 (4)'!K3246/100,2)</f>
        <v>#VALUE!</v>
      </c>
      <c r="K3240" s="1" t="e">
        <f>ROUND('Sheet1 (4)'!L3246/100,2)</f>
        <v>#VALUE!</v>
      </c>
      <c r="L3240" s="4">
        <f>ROUND(('Sheet1 (4)'!M3246+'Sheet1 (4)'!R3246)/100,2)</f>
        <v>7.95</v>
      </c>
      <c r="M3240" s="4">
        <f>ROUND(('Sheet1 (4)'!N3246+'Sheet1 (4)'!S3246)/100,2)</f>
        <v>-2.2599999999999998</v>
      </c>
      <c r="N3240" s="4">
        <f>ROUND(('Sheet1 (4)'!O3246+'Sheet1 (4)'!T3246)/100,2)</f>
        <v>3.33</v>
      </c>
      <c r="O3240" s="4">
        <f>ROUND(('Sheet1 (4)'!P3246+'Sheet1 (4)'!U3246)/100,2)</f>
        <v>11.71</v>
      </c>
      <c r="P3240" s="4">
        <f>ROUND(('Sheet1 (4)'!Q3246+'Sheet1 (4)'!V3246)/100,2)</f>
        <v>5.0199999999999996</v>
      </c>
      <c r="Q3240" s="7">
        <f>ROUND('Sheet1 (4)'!W3246/100,2)</f>
        <v>0</v>
      </c>
      <c r="R3240" s="7">
        <f>ROUND('Sheet1 (4)'!X3246/100,2)</f>
        <v>0.03</v>
      </c>
      <c r="S3240" s="7">
        <f>ROUND('Sheet1 (4)'!Y3246/100,2)</f>
        <v>0.03</v>
      </c>
      <c r="T3240" s="7">
        <f>ROUND('Sheet1 (4)'!Z3246/100,2)</f>
        <v>0.02</v>
      </c>
      <c r="U3240" s="7">
        <f>ROUND('Sheet1 (4)'!AA3246/100,2)</f>
        <v>0.02</v>
      </c>
      <c r="V3240" s="1" t="str">
        <f>'Sheet1 (4)'!AB3246&amp;".T"</f>
        <v>7885.T</v>
      </c>
      <c r="W3240">
        <f>ROUND('Sheet1 (4)'!AC3246,2)</f>
        <v>15.53</v>
      </c>
      <c r="X3240">
        <f>ROUND('Sheet1 (4)'!AD3246,2)</f>
        <v>0.36</v>
      </c>
      <c r="Y3240" t="str">
        <f>_xlfn.XLOOKUP('Sheet1 (4)'!AB3246,'Sheet1 (3)'!B:B,'Sheet1 (3)'!D:D,"",0)</f>
        <v>スタンダード</v>
      </c>
    </row>
    <row r="3241" spans="1:25" x14ac:dyDescent="0.2">
      <c r="A3241">
        <v>3240</v>
      </c>
      <c r="B3241" s="1" t="str">
        <f>_xlfn.XLOOKUP('Sheet1 (4)'!AB3247,'Sheet1 (3)'!B:B,'Sheet1 (3)'!C:C,"",0)</f>
        <v>東光高岳</v>
      </c>
      <c r="C3241" s="1" t="str">
        <f>_xlfn.XLOOKUP('Sheet1 (4)'!AB3247,'Sheet1 (3)'!B:B,'Sheet1 (3)'!F:F,"",0)</f>
        <v>電気機器</v>
      </c>
      <c r="D3241" s="1">
        <f>ROUND('Sheet1 (4)'!E3247/100000000,2)</f>
        <v>0.16</v>
      </c>
      <c r="E3241" s="1">
        <f>ROUND('Sheet1 (4)'!F3247/100,2)</f>
        <v>33.83</v>
      </c>
      <c r="F3241" s="1">
        <f>ROUND('Sheet1 (4)'!G3247/100,2)</f>
        <v>46.26</v>
      </c>
      <c r="G3241" s="1">
        <f>ROUND('Sheet1 (4)'!H3247/100,2)</f>
        <v>48.48</v>
      </c>
      <c r="H3241" s="1">
        <f>ROUND('Sheet1 (4)'!I3247/100,2)</f>
        <v>82.48</v>
      </c>
      <c r="I3241" s="1">
        <f>ROUND('Sheet1 (4)'!J3247/100,2)</f>
        <v>60.95</v>
      </c>
      <c r="J3241" s="1">
        <f>ROUND('Sheet1 (4)'!K3247/100,2)</f>
        <v>70</v>
      </c>
      <c r="K3241" s="1">
        <f>ROUND('Sheet1 (4)'!L3247/100,2)</f>
        <v>85</v>
      </c>
      <c r="L3241" s="4">
        <f>ROUND(('Sheet1 (4)'!M3247+'Sheet1 (4)'!R3247)/100,2)</f>
        <v>51.49</v>
      </c>
      <c r="M3241" s="4">
        <f>ROUND(('Sheet1 (4)'!N3247+'Sheet1 (4)'!S3247)/100,2)</f>
        <v>26.8</v>
      </c>
      <c r="N3241" s="4">
        <f>ROUND(('Sheet1 (4)'!O3247+'Sheet1 (4)'!T3247)/100,2)</f>
        <v>3.22</v>
      </c>
      <c r="O3241" s="4">
        <f>ROUND(('Sheet1 (4)'!P3247+'Sheet1 (4)'!U3247)/100,2)</f>
        <v>36.299999999999997</v>
      </c>
      <c r="P3241" s="4">
        <f>ROUND(('Sheet1 (4)'!Q3247+'Sheet1 (4)'!V3247)/100,2)</f>
        <v>12.92</v>
      </c>
      <c r="Q3241" s="7">
        <f>ROUND('Sheet1 (4)'!W3247/100,2)</f>
        <v>0.02</v>
      </c>
      <c r="R3241" s="7">
        <f>ROUND('Sheet1 (4)'!X3247/100,2)</f>
        <v>7.0000000000000007E-2</v>
      </c>
      <c r="S3241" s="7">
        <f>ROUND('Sheet1 (4)'!Y3247/100,2)</f>
        <v>0.06</v>
      </c>
      <c r="T3241" s="7">
        <f>ROUND('Sheet1 (4)'!Z3247/100,2)</f>
        <v>0.09</v>
      </c>
      <c r="U3241" s="7">
        <f>ROUND('Sheet1 (4)'!AA3247/100,2)</f>
        <v>7.0000000000000007E-2</v>
      </c>
      <c r="V3241" s="1" t="str">
        <f>'Sheet1 (4)'!AB3247&amp;".T"</f>
        <v>6617.T</v>
      </c>
      <c r="W3241">
        <f>ROUND('Sheet1 (4)'!AC3247,2)</f>
        <v>11.19</v>
      </c>
      <c r="X3241">
        <f>ROUND('Sheet1 (4)'!AD3247,2)</f>
        <v>0.88</v>
      </c>
      <c r="Y3241" t="str">
        <f>_xlfn.XLOOKUP('Sheet1 (4)'!AB3247,'Sheet1 (3)'!B:B,'Sheet1 (3)'!D:D,"",0)</f>
        <v>プライム</v>
      </c>
    </row>
    <row r="3242" spans="1:25" x14ac:dyDescent="0.2">
      <c r="A3242">
        <v>3241</v>
      </c>
      <c r="B3242" s="1" t="str">
        <f>_xlfn.XLOOKUP('Sheet1 (4)'!AB3248,'Sheet1 (3)'!B:B,'Sheet1 (3)'!C:C,"",0)</f>
        <v>タカキュー</v>
      </c>
      <c r="C3242" s="1" t="str">
        <f>_xlfn.XLOOKUP('Sheet1 (4)'!AB3248,'Sheet1 (3)'!B:B,'Sheet1 (3)'!F:F,"",0)</f>
        <v>小売業</v>
      </c>
      <c r="D3242" s="1">
        <f>ROUND('Sheet1 (4)'!E3248/100000000,2)</f>
        <v>0.41</v>
      </c>
      <c r="E3242" s="1" t="e">
        <f>ROUND('Sheet1 (4)'!F3248/100,2)</f>
        <v>#VALUE!</v>
      </c>
      <c r="F3242" s="1" t="e">
        <f>ROUND('Sheet1 (4)'!G3248/100,2)</f>
        <v>#VALUE!</v>
      </c>
      <c r="G3242" s="1" t="e">
        <f>ROUND('Sheet1 (4)'!H3248/100,2)</f>
        <v>#VALUE!</v>
      </c>
      <c r="H3242" s="1" t="e">
        <f>ROUND('Sheet1 (4)'!I3248/100,2)</f>
        <v>#VALUE!</v>
      </c>
      <c r="I3242" s="1">
        <f>ROUND('Sheet1 (4)'!J3248/100,2)</f>
        <v>4.7300000000000004</v>
      </c>
      <c r="J3242" s="1" t="e">
        <f>ROUND('Sheet1 (4)'!K3248/100,2)</f>
        <v>#VALUE!</v>
      </c>
      <c r="K3242" s="1" t="e">
        <f>ROUND('Sheet1 (4)'!L3248/100,2)</f>
        <v>#VALUE!</v>
      </c>
      <c r="L3242" s="4" t="e">
        <f>ROUND(('Sheet1 (4)'!M3248+'Sheet1 (4)'!R3248)/100,2)</f>
        <v>#VALUE!</v>
      </c>
      <c r="M3242" s="4" t="e">
        <f>ROUND(('Sheet1 (4)'!N3248+'Sheet1 (4)'!S3248)/100,2)</f>
        <v>#VALUE!</v>
      </c>
      <c r="N3242" s="4" t="e">
        <f>ROUND(('Sheet1 (4)'!O3248+'Sheet1 (4)'!T3248)/100,2)</f>
        <v>#VALUE!</v>
      </c>
      <c r="O3242" s="4" t="e">
        <f>ROUND(('Sheet1 (4)'!P3248+'Sheet1 (4)'!U3248)/100,2)</f>
        <v>#VALUE!</v>
      </c>
      <c r="P3242" s="4">
        <f>ROUND(('Sheet1 (4)'!Q3248+'Sheet1 (4)'!V3248)/100,2)</f>
        <v>7.4</v>
      </c>
      <c r="Q3242" s="7" t="e">
        <f>ROUND('Sheet1 (4)'!W3248/100,2)</f>
        <v>#VALUE!</v>
      </c>
      <c r="R3242" s="7" t="e">
        <f>ROUND('Sheet1 (4)'!X3248/100,2)</f>
        <v>#VALUE!</v>
      </c>
      <c r="S3242" s="7" t="e">
        <f>ROUND('Sheet1 (4)'!Y3248/100,2)</f>
        <v>#VALUE!</v>
      </c>
      <c r="T3242" s="7" t="e">
        <f>ROUND('Sheet1 (4)'!Z3248/100,2)</f>
        <v>#VALUE!</v>
      </c>
      <c r="U3242" s="7">
        <f>ROUND('Sheet1 (4)'!AA3248/100,2)</f>
        <v>0.08</v>
      </c>
      <c r="V3242" s="1" t="str">
        <f>'Sheet1 (4)'!AB3248&amp;".T"</f>
        <v>8166.T</v>
      </c>
      <c r="W3242">
        <f>ROUND('Sheet1 (4)'!AC3248,2)</f>
        <v>4.03</v>
      </c>
      <c r="X3242">
        <f>ROUND('Sheet1 (4)'!AD3248,2)</f>
        <v>0.38</v>
      </c>
      <c r="Y3242" t="str">
        <f>_xlfn.XLOOKUP('Sheet1 (4)'!AB3248,'Sheet1 (3)'!B:B,'Sheet1 (3)'!D:D,"",0)</f>
        <v>スタンダード</v>
      </c>
    </row>
    <row r="3243" spans="1:25" x14ac:dyDescent="0.2">
      <c r="A3243">
        <v>3242</v>
      </c>
      <c r="B3243" s="1" t="str">
        <f>_xlfn.XLOOKUP('Sheet1 (4)'!AB3249,'Sheet1 (3)'!B:B,'Sheet1 (3)'!C:C,"",0)</f>
        <v>ＴＡＫＡＲＡ　＆　ＣＯＭＰＡＮＹ</v>
      </c>
      <c r="C3243" s="1" t="str">
        <f>_xlfn.XLOOKUP('Sheet1 (4)'!AB3249,'Sheet1 (3)'!B:B,'Sheet1 (3)'!F:F,"",0)</f>
        <v>その他製品</v>
      </c>
      <c r="D3243" s="1">
        <f>ROUND('Sheet1 (4)'!E3249/100000000,2)</f>
        <v>0.13</v>
      </c>
      <c r="E3243" s="1">
        <f>ROUND('Sheet1 (4)'!F3249/100,2)</f>
        <v>27.07</v>
      </c>
      <c r="F3243" s="1">
        <f>ROUND('Sheet1 (4)'!G3249/100,2)</f>
        <v>35.6</v>
      </c>
      <c r="G3243" s="1">
        <f>ROUND('Sheet1 (4)'!H3249/100,2)</f>
        <v>38.119999999999997</v>
      </c>
      <c r="H3243" s="1">
        <f>ROUND('Sheet1 (4)'!I3249/100,2)</f>
        <v>42.32</v>
      </c>
      <c r="I3243" s="1">
        <f>ROUND('Sheet1 (4)'!J3249/100,2)</f>
        <v>40.49</v>
      </c>
      <c r="J3243" s="1" t="e">
        <f>ROUND('Sheet1 (4)'!K3249/100,2)</f>
        <v>#VALUE!</v>
      </c>
      <c r="K3243" s="1" t="e">
        <f>ROUND('Sheet1 (4)'!L3249/100,2)</f>
        <v>#VALUE!</v>
      </c>
      <c r="L3243" s="4">
        <f>ROUND(('Sheet1 (4)'!M3249+'Sheet1 (4)'!R3249)/100,2)</f>
        <v>11.74</v>
      </c>
      <c r="M3243" s="4">
        <f>ROUND(('Sheet1 (4)'!N3249+'Sheet1 (4)'!S3249)/100,2)</f>
        <v>18.45</v>
      </c>
      <c r="N3243" s="4">
        <f>ROUND(('Sheet1 (4)'!O3249+'Sheet1 (4)'!T3249)/100,2)</f>
        <v>40.32</v>
      </c>
      <c r="O3243" s="4">
        <f>ROUND(('Sheet1 (4)'!P3249+'Sheet1 (4)'!U3249)/100,2)</f>
        <v>25.23</v>
      </c>
      <c r="P3243" s="4">
        <f>ROUND(('Sheet1 (4)'!Q3249+'Sheet1 (4)'!V3249)/100,2)</f>
        <v>56.37</v>
      </c>
      <c r="Q3243" s="7">
        <f>ROUND('Sheet1 (4)'!W3249/100,2)</f>
        <v>0.09</v>
      </c>
      <c r="R3243" s="7">
        <f>ROUND('Sheet1 (4)'!X3249/100,2)</f>
        <v>0.1</v>
      </c>
      <c r="S3243" s="7">
        <f>ROUND('Sheet1 (4)'!Y3249/100,2)</f>
        <v>0.11</v>
      </c>
      <c r="T3243" s="7">
        <f>ROUND('Sheet1 (4)'!Z3249/100,2)</f>
        <v>0.11</v>
      </c>
      <c r="U3243" s="7">
        <f>ROUND('Sheet1 (4)'!AA3249/100,2)</f>
        <v>0.14000000000000001</v>
      </c>
      <c r="V3243" s="1" t="str">
        <f>'Sheet1 (4)'!AB3249&amp;".T"</f>
        <v>7921.T</v>
      </c>
      <c r="W3243">
        <f>ROUND('Sheet1 (4)'!AC3249,2)</f>
        <v>13.13</v>
      </c>
      <c r="X3243">
        <f>ROUND('Sheet1 (4)'!AD3249,2)</f>
        <v>1.77</v>
      </c>
      <c r="Y3243" t="str">
        <f>_xlfn.XLOOKUP('Sheet1 (4)'!AB3249,'Sheet1 (3)'!B:B,'Sheet1 (3)'!D:D,"",0)</f>
        <v>プライム</v>
      </c>
    </row>
    <row r="3244" spans="1:25" x14ac:dyDescent="0.2">
      <c r="A3244">
        <v>3243</v>
      </c>
      <c r="B3244" s="1" t="str">
        <f>_xlfn.XLOOKUP('Sheet1 (4)'!AB3250,'Sheet1 (3)'!B:B,'Sheet1 (3)'!C:C,"",0)</f>
        <v>タカラバイオ</v>
      </c>
      <c r="C3244" s="1" t="str">
        <f>_xlfn.XLOOKUP('Sheet1 (4)'!AB3250,'Sheet1 (3)'!B:B,'Sheet1 (3)'!F:F,"",0)</f>
        <v>化学</v>
      </c>
      <c r="D3244" s="1">
        <f>ROUND('Sheet1 (4)'!E3250/100000000,2)</f>
        <v>1.2</v>
      </c>
      <c r="E3244" s="1">
        <f>ROUND('Sheet1 (4)'!F3250/100,2)</f>
        <v>139.53</v>
      </c>
      <c r="F3244" s="1">
        <f>ROUND('Sheet1 (4)'!G3250/100,2)</f>
        <v>289.02</v>
      </c>
      <c r="G3244" s="1">
        <f>ROUND('Sheet1 (4)'!H3250/100,2)</f>
        <v>205.41</v>
      </c>
      <c r="H3244" s="1">
        <f>ROUND('Sheet1 (4)'!I3250/100,2)</f>
        <v>30.03</v>
      </c>
      <c r="I3244" s="1">
        <f>ROUND('Sheet1 (4)'!J3250/100,2)</f>
        <v>22.63</v>
      </c>
      <c r="J3244" s="1">
        <f>ROUND('Sheet1 (4)'!K3250/100,2)</f>
        <v>38.39</v>
      </c>
      <c r="K3244" s="1">
        <f>ROUND('Sheet1 (4)'!L3250/100,2)</f>
        <v>46.68</v>
      </c>
      <c r="L3244" s="4">
        <f>ROUND(('Sheet1 (4)'!M3250+'Sheet1 (4)'!R3250)/100,2)</f>
        <v>101.65</v>
      </c>
      <c r="M3244" s="4">
        <f>ROUND(('Sheet1 (4)'!N3250+'Sheet1 (4)'!S3250)/100,2)</f>
        <v>-0.86</v>
      </c>
      <c r="N3244" s="4">
        <f>ROUND(('Sheet1 (4)'!O3250+'Sheet1 (4)'!T3250)/100,2)</f>
        <v>302.04000000000002</v>
      </c>
      <c r="O3244" s="4">
        <f>ROUND(('Sheet1 (4)'!P3250+'Sheet1 (4)'!U3250)/100,2)</f>
        <v>-113.32</v>
      </c>
      <c r="P3244" s="4">
        <f>ROUND(('Sheet1 (4)'!Q3250+'Sheet1 (4)'!V3250)/100,2)</f>
        <v>-50.68</v>
      </c>
      <c r="Q3244" s="7">
        <f>ROUND('Sheet1 (4)'!W3250/100,2)</f>
        <v>0.14000000000000001</v>
      </c>
      <c r="R3244" s="7">
        <f>ROUND('Sheet1 (4)'!X3250/100,2)</f>
        <v>0.23</v>
      </c>
      <c r="S3244" s="7">
        <f>ROUND('Sheet1 (4)'!Y3250/100,2)</f>
        <v>0.15</v>
      </c>
      <c r="T3244" s="7">
        <f>ROUND('Sheet1 (4)'!Z3250/100,2)</f>
        <v>0.01</v>
      </c>
      <c r="U3244" s="7">
        <f>ROUND('Sheet1 (4)'!AA3250/100,2)</f>
        <v>0.01</v>
      </c>
      <c r="V3244" s="1" t="str">
        <f>'Sheet1 (4)'!AB3250&amp;".T"</f>
        <v>4974.T</v>
      </c>
      <c r="W3244">
        <f>ROUND('Sheet1 (4)'!AC3250,2)</f>
        <v>190.53</v>
      </c>
      <c r="X3244">
        <f>ROUND('Sheet1 (4)'!AD3250,2)</f>
        <v>1.01</v>
      </c>
      <c r="Y3244" t="str">
        <f>_xlfn.XLOOKUP('Sheet1 (4)'!AB3250,'Sheet1 (3)'!B:B,'Sheet1 (3)'!D:D,"",0)</f>
        <v>プライム</v>
      </c>
    </row>
    <row r="3245" spans="1:25" x14ac:dyDescent="0.2">
      <c r="A3245">
        <v>3244</v>
      </c>
      <c r="B3245" s="1" t="str">
        <f>_xlfn.XLOOKUP('Sheet1 (4)'!AB3251,'Sheet1 (3)'!B:B,'Sheet1 (3)'!C:C,"",0)</f>
        <v>宝ホールディングス</v>
      </c>
      <c r="C3245" s="1" t="str">
        <f>_xlfn.XLOOKUP('Sheet1 (4)'!AB3251,'Sheet1 (3)'!B:B,'Sheet1 (3)'!F:F,"",0)</f>
        <v>食料品</v>
      </c>
      <c r="D3245" s="1">
        <f>ROUND('Sheet1 (4)'!E3251/100000000,2)</f>
        <v>1.93</v>
      </c>
      <c r="E3245" s="1">
        <f>ROUND('Sheet1 (4)'!F3251/100,2)</f>
        <v>215.95</v>
      </c>
      <c r="F3245" s="1">
        <f>ROUND('Sheet1 (4)'!G3251/100,2)</f>
        <v>433.55</v>
      </c>
      <c r="G3245" s="1">
        <f>ROUND('Sheet1 (4)'!H3251/100,2)</f>
        <v>379.46</v>
      </c>
      <c r="H3245" s="1">
        <f>ROUND('Sheet1 (4)'!I3251/100,2)</f>
        <v>222.43</v>
      </c>
      <c r="I3245" s="1">
        <f>ROUND('Sheet1 (4)'!J3251/100,2)</f>
        <v>205.98</v>
      </c>
      <c r="J3245" s="1" t="e">
        <f>ROUND('Sheet1 (4)'!K3251/100,2)</f>
        <v>#VALUE!</v>
      </c>
      <c r="K3245" s="1" t="e">
        <f>ROUND('Sheet1 (4)'!L3251/100,2)</f>
        <v>#VALUE!</v>
      </c>
      <c r="L3245" s="4">
        <f>ROUND(('Sheet1 (4)'!M3251+'Sheet1 (4)'!R3251)/100,2)</f>
        <v>203.62</v>
      </c>
      <c r="M3245" s="4">
        <f>ROUND(('Sheet1 (4)'!N3251+'Sheet1 (4)'!S3251)/100,2)</f>
        <v>59.77</v>
      </c>
      <c r="N3245" s="4">
        <f>ROUND(('Sheet1 (4)'!O3251+'Sheet1 (4)'!T3251)/100,2)</f>
        <v>350.04</v>
      </c>
      <c r="O3245" s="4">
        <f>ROUND(('Sheet1 (4)'!P3251+'Sheet1 (4)'!U3251)/100,2)</f>
        <v>91.85</v>
      </c>
      <c r="P3245" s="4">
        <f>ROUND(('Sheet1 (4)'!Q3251+'Sheet1 (4)'!V3251)/100,2)</f>
        <v>-254.07</v>
      </c>
      <c r="Q3245" s="7">
        <f>ROUND('Sheet1 (4)'!W3251/100,2)</f>
        <v>0.08</v>
      </c>
      <c r="R3245" s="7">
        <f>ROUND('Sheet1 (4)'!X3251/100,2)</f>
        <v>0.14000000000000001</v>
      </c>
      <c r="S3245" s="7">
        <f>ROUND('Sheet1 (4)'!Y3251/100,2)</f>
        <v>0.12</v>
      </c>
      <c r="T3245" s="7">
        <f>ROUND('Sheet1 (4)'!Z3251/100,2)</f>
        <v>7.0000000000000007E-2</v>
      </c>
      <c r="U3245" s="7">
        <f>ROUND('Sheet1 (4)'!AA3251/100,2)</f>
        <v>0.06</v>
      </c>
      <c r="V3245" s="1" t="str">
        <f>'Sheet1 (4)'!AB3251&amp;".T"</f>
        <v>2531.T</v>
      </c>
      <c r="W3245">
        <f>ROUND('Sheet1 (4)'!AC3251,2)</f>
        <v>20.67</v>
      </c>
      <c r="X3245">
        <f>ROUND('Sheet1 (4)'!AD3251,2)</f>
        <v>1.33</v>
      </c>
      <c r="Y3245" t="str">
        <f>_xlfn.XLOOKUP('Sheet1 (4)'!AB3251,'Sheet1 (3)'!B:B,'Sheet1 (3)'!D:D,"",0)</f>
        <v>プライム</v>
      </c>
    </row>
    <row r="3246" spans="1:25" x14ac:dyDescent="0.2">
      <c r="A3246">
        <v>3245</v>
      </c>
      <c r="B3246" s="1" t="str">
        <f>_xlfn.XLOOKUP('Sheet1 (4)'!AB3252,'Sheet1 (3)'!B:B,'Sheet1 (3)'!C:C,"",0)</f>
        <v>タカラスタンダード</v>
      </c>
      <c r="C3246" s="1" t="str">
        <f>_xlfn.XLOOKUP('Sheet1 (4)'!AB3252,'Sheet1 (3)'!B:B,'Sheet1 (3)'!F:F,"",0)</f>
        <v>その他製品</v>
      </c>
      <c r="D3246" s="1">
        <f>ROUND('Sheet1 (4)'!E3252/100000000,2)</f>
        <v>0.65</v>
      </c>
      <c r="E3246" s="1">
        <f>ROUND('Sheet1 (4)'!F3252/100,2)</f>
        <v>109.62</v>
      </c>
      <c r="F3246" s="1">
        <f>ROUND('Sheet1 (4)'!G3252/100,2)</f>
        <v>144.29</v>
      </c>
      <c r="G3246" s="1">
        <f>ROUND('Sheet1 (4)'!H3252/100,2)</f>
        <v>109.41</v>
      </c>
      <c r="H3246" s="1">
        <f>ROUND('Sheet1 (4)'!I3252/100,2)</f>
        <v>124.28</v>
      </c>
      <c r="I3246" s="1">
        <f>ROUND('Sheet1 (4)'!J3252/100,2)</f>
        <v>156.36000000000001</v>
      </c>
      <c r="J3246" s="1" t="e">
        <f>ROUND('Sheet1 (4)'!K3252/100,2)</f>
        <v>#VALUE!</v>
      </c>
      <c r="K3246" s="1" t="e">
        <f>ROUND('Sheet1 (4)'!L3252/100,2)</f>
        <v>#VALUE!</v>
      </c>
      <c r="L3246" s="4">
        <f>ROUND(('Sheet1 (4)'!M3252+'Sheet1 (4)'!R3252)/100,2)</f>
        <v>25.73</v>
      </c>
      <c r="M3246" s="4">
        <f>ROUND(('Sheet1 (4)'!N3252+'Sheet1 (4)'!S3252)/100,2)</f>
        <v>165.94</v>
      </c>
      <c r="N3246" s="4">
        <f>ROUND(('Sheet1 (4)'!O3252+'Sheet1 (4)'!T3252)/100,2)</f>
        <v>12.18</v>
      </c>
      <c r="O3246" s="4">
        <f>ROUND(('Sheet1 (4)'!P3252+'Sheet1 (4)'!U3252)/100,2)</f>
        <v>-129.80000000000001</v>
      </c>
      <c r="P3246" s="4">
        <f>ROUND(('Sheet1 (4)'!Q3252+'Sheet1 (4)'!V3252)/100,2)</f>
        <v>149</v>
      </c>
      <c r="Q3246" s="7">
        <f>ROUND('Sheet1 (4)'!W3252/100,2)</f>
        <v>0.04</v>
      </c>
      <c r="R3246" s="7">
        <f>ROUND('Sheet1 (4)'!X3252/100,2)</f>
        <v>0.06</v>
      </c>
      <c r="S3246" s="7">
        <f>ROUND('Sheet1 (4)'!Y3252/100,2)</f>
        <v>0.05</v>
      </c>
      <c r="T3246" s="7">
        <f>ROUND('Sheet1 (4)'!Z3252/100,2)</f>
        <v>0.05</v>
      </c>
      <c r="U3246" s="7">
        <f>ROUND('Sheet1 (4)'!AA3252/100,2)</f>
        <v>0.06</v>
      </c>
      <c r="V3246" s="1" t="str">
        <f>'Sheet1 (4)'!AB3252&amp;".T"</f>
        <v>7981.T</v>
      </c>
      <c r="W3246">
        <f>ROUND('Sheet1 (4)'!AC3252,2)</f>
        <v>12.07</v>
      </c>
      <c r="X3246">
        <f>ROUND('Sheet1 (4)'!AD3252,2)</f>
        <v>0.87</v>
      </c>
      <c r="Y3246" t="str">
        <f>_xlfn.XLOOKUP('Sheet1 (4)'!AB3252,'Sheet1 (3)'!B:B,'Sheet1 (3)'!D:D,"",0)</f>
        <v>プライム</v>
      </c>
    </row>
    <row r="3247" spans="1:25" x14ac:dyDescent="0.2">
      <c r="A3247">
        <v>3246</v>
      </c>
      <c r="B3247" s="1" t="str">
        <f>_xlfn.XLOOKUP('Sheet1 (4)'!AB3253,'Sheet1 (3)'!B:B,'Sheet1 (3)'!C:C,"",0)</f>
        <v>高砂香料工業</v>
      </c>
      <c r="C3247" s="1" t="str">
        <f>_xlfn.XLOOKUP('Sheet1 (4)'!AB3253,'Sheet1 (3)'!B:B,'Sheet1 (3)'!F:F,"",0)</f>
        <v>化学</v>
      </c>
      <c r="D3247" s="1">
        <f>ROUND('Sheet1 (4)'!E3253/100000000,2)</f>
        <v>0.97</v>
      </c>
      <c r="E3247" s="1">
        <f>ROUND('Sheet1 (4)'!F3253/100,2)</f>
        <v>62.91</v>
      </c>
      <c r="F3247" s="1">
        <f>ROUND('Sheet1 (4)'!G3253/100,2)</f>
        <v>88.13</v>
      </c>
      <c r="G3247" s="1">
        <f>ROUND('Sheet1 (4)'!H3253/100,2)</f>
        <v>59.48</v>
      </c>
      <c r="H3247" s="1">
        <f>ROUND('Sheet1 (4)'!I3253/100,2)</f>
        <v>23.17</v>
      </c>
      <c r="I3247" s="1">
        <f>ROUND('Sheet1 (4)'!J3253/100,2)</f>
        <v>149.22999999999999</v>
      </c>
      <c r="J3247" s="1" t="e">
        <f>ROUND('Sheet1 (4)'!K3253/100,2)</f>
        <v>#VALUE!</v>
      </c>
      <c r="K3247" s="1" t="e">
        <f>ROUND('Sheet1 (4)'!L3253/100,2)</f>
        <v>#VALUE!</v>
      </c>
      <c r="L3247" s="4">
        <f>ROUND(('Sheet1 (4)'!M3253+'Sheet1 (4)'!R3253)/100,2)</f>
        <v>94.58</v>
      </c>
      <c r="M3247" s="4">
        <f>ROUND(('Sheet1 (4)'!N3253+'Sheet1 (4)'!S3253)/100,2)</f>
        <v>43.1</v>
      </c>
      <c r="N3247" s="4">
        <f>ROUND(('Sheet1 (4)'!O3253+'Sheet1 (4)'!T3253)/100,2)</f>
        <v>25.45</v>
      </c>
      <c r="O3247" s="4">
        <f>ROUND(('Sheet1 (4)'!P3253+'Sheet1 (4)'!U3253)/100,2)</f>
        <v>31.93</v>
      </c>
      <c r="P3247" s="4">
        <f>ROUND(('Sheet1 (4)'!Q3253+'Sheet1 (4)'!V3253)/100,2)</f>
        <v>97.95</v>
      </c>
      <c r="Q3247" s="7">
        <f>ROUND('Sheet1 (4)'!W3253/100,2)</f>
        <v>7.0000000000000007E-2</v>
      </c>
      <c r="R3247" s="7">
        <f>ROUND('Sheet1 (4)'!X3253/100,2)</f>
        <v>0.09</v>
      </c>
      <c r="S3247" s="7">
        <f>ROUND('Sheet1 (4)'!Y3253/100,2)</f>
        <v>0.06</v>
      </c>
      <c r="T3247" s="7">
        <f>ROUND('Sheet1 (4)'!Z3253/100,2)</f>
        <v>0.02</v>
      </c>
      <c r="U3247" s="7">
        <f>ROUND('Sheet1 (4)'!AA3253/100,2)</f>
        <v>0.1</v>
      </c>
      <c r="V3247" s="1" t="str">
        <f>'Sheet1 (4)'!AB3253&amp;".T"</f>
        <v>4914.T</v>
      </c>
      <c r="W3247">
        <f>ROUND('Sheet1 (4)'!AC3253,2)</f>
        <v>11.85</v>
      </c>
      <c r="X3247">
        <f>ROUND('Sheet1 (4)'!AD3253,2)</f>
        <v>1.04</v>
      </c>
      <c r="Y3247" t="str">
        <f>_xlfn.XLOOKUP('Sheet1 (4)'!AB3253,'Sheet1 (3)'!B:B,'Sheet1 (3)'!D:D,"",0)</f>
        <v>プライム</v>
      </c>
    </row>
    <row r="3248" spans="1:25" x14ac:dyDescent="0.2">
      <c r="A3248">
        <v>3247</v>
      </c>
      <c r="B3248" s="1" t="str">
        <f>_xlfn.XLOOKUP('Sheet1 (4)'!AB3254,'Sheet1 (3)'!B:B,'Sheet1 (3)'!C:C,"",0)</f>
        <v>高砂鐵工</v>
      </c>
      <c r="C3248" s="1" t="str">
        <f>_xlfn.XLOOKUP('Sheet1 (4)'!AB3254,'Sheet1 (3)'!B:B,'Sheet1 (3)'!F:F,"",0)</f>
        <v>鉄鋼</v>
      </c>
      <c r="D3248" s="1">
        <f>ROUND('Sheet1 (4)'!E3254/100000000,2)</f>
        <v>0.03</v>
      </c>
      <c r="E3248" s="1">
        <f>ROUND('Sheet1 (4)'!F3254/100,2)</f>
        <v>0.61</v>
      </c>
      <c r="F3248" s="1">
        <f>ROUND('Sheet1 (4)'!G3254/100,2)</f>
        <v>7.98</v>
      </c>
      <c r="G3248" s="1">
        <f>ROUND('Sheet1 (4)'!H3254/100,2)</f>
        <v>7.76</v>
      </c>
      <c r="H3248" s="1">
        <f>ROUND('Sheet1 (4)'!I3254/100,2)</f>
        <v>3.91</v>
      </c>
      <c r="I3248" s="1">
        <f>ROUND('Sheet1 (4)'!J3254/100,2)</f>
        <v>5.13</v>
      </c>
      <c r="J3248" s="1" t="e">
        <f>ROUND('Sheet1 (4)'!K3254/100,2)</f>
        <v>#VALUE!</v>
      </c>
      <c r="K3248" s="1" t="e">
        <f>ROUND('Sheet1 (4)'!L3254/100,2)</f>
        <v>#VALUE!</v>
      </c>
      <c r="L3248" s="4">
        <f>ROUND(('Sheet1 (4)'!M3254+'Sheet1 (4)'!R3254)/100,2)</f>
        <v>2.11</v>
      </c>
      <c r="M3248" s="4">
        <f>ROUND(('Sheet1 (4)'!N3254+'Sheet1 (4)'!S3254)/100,2)</f>
        <v>8.5299999999999994</v>
      </c>
      <c r="N3248" s="4">
        <f>ROUND(('Sheet1 (4)'!O3254+'Sheet1 (4)'!T3254)/100,2)</f>
        <v>-5.36</v>
      </c>
      <c r="O3248" s="4">
        <f>ROUND(('Sheet1 (4)'!P3254+'Sheet1 (4)'!U3254)/100,2)</f>
        <v>6.64</v>
      </c>
      <c r="P3248" s="4">
        <f>ROUND(('Sheet1 (4)'!Q3254+'Sheet1 (4)'!V3254)/100,2)</f>
        <v>-2.33</v>
      </c>
      <c r="Q3248" s="7">
        <f>ROUND('Sheet1 (4)'!W3254/100,2)</f>
        <v>0.04</v>
      </c>
      <c r="R3248" s="7">
        <f>ROUND('Sheet1 (4)'!X3254/100,2)</f>
        <v>0.18</v>
      </c>
      <c r="S3248" s="7">
        <f>ROUND('Sheet1 (4)'!Y3254/100,2)</f>
        <v>0.13</v>
      </c>
      <c r="T3248" s="7">
        <f>ROUND('Sheet1 (4)'!Z3254/100,2)</f>
        <v>0.05</v>
      </c>
      <c r="U3248" s="7">
        <f>ROUND('Sheet1 (4)'!AA3254/100,2)</f>
        <v>7.0000000000000007E-2</v>
      </c>
      <c r="V3248" s="1" t="str">
        <f>'Sheet1 (4)'!AB3254&amp;".T"</f>
        <v>5458.T</v>
      </c>
      <c r="W3248">
        <f>ROUND('Sheet1 (4)'!AC3254,2)</f>
        <v>12.63</v>
      </c>
      <c r="X3248">
        <f>ROUND('Sheet1 (4)'!AD3254,2)</f>
        <v>0.63</v>
      </c>
      <c r="Y3248" t="str">
        <f>_xlfn.XLOOKUP('Sheet1 (4)'!AB3254,'Sheet1 (3)'!B:B,'Sheet1 (3)'!D:D,"",0)</f>
        <v>スタンダード</v>
      </c>
    </row>
    <row r="3249" spans="1:25" x14ac:dyDescent="0.2">
      <c r="A3249">
        <v>3248</v>
      </c>
      <c r="B3249" s="1" t="str">
        <f>_xlfn.XLOOKUP('Sheet1 (4)'!AB3255,'Sheet1 (3)'!B:B,'Sheet1 (3)'!C:C,"",0)</f>
        <v>高砂熱学工業</v>
      </c>
      <c r="C3249" s="1" t="str">
        <f>_xlfn.XLOOKUP('Sheet1 (4)'!AB3255,'Sheet1 (3)'!B:B,'Sheet1 (3)'!F:F,"",0)</f>
        <v>建設業</v>
      </c>
      <c r="D3249" s="1">
        <f>ROUND('Sheet1 (4)'!E3255/100000000,2)</f>
        <v>1.3</v>
      </c>
      <c r="E3249" s="1">
        <f>ROUND('Sheet1 (4)'!F3255/100,2)</f>
        <v>119.79</v>
      </c>
      <c r="F3249" s="1">
        <f>ROUND('Sheet1 (4)'!G3255/100,2)</f>
        <v>139.36000000000001</v>
      </c>
      <c r="G3249" s="1">
        <f>ROUND('Sheet1 (4)'!H3255/100,2)</f>
        <v>152.32</v>
      </c>
      <c r="H3249" s="1">
        <f>ROUND('Sheet1 (4)'!I3255/100,2)</f>
        <v>241.92</v>
      </c>
      <c r="I3249" s="1">
        <f>ROUND('Sheet1 (4)'!J3255/100,2)</f>
        <v>323.92</v>
      </c>
      <c r="J3249" s="1">
        <f>ROUND('Sheet1 (4)'!K3255/100,2)</f>
        <v>447.5</v>
      </c>
      <c r="K3249" s="1">
        <f>ROUND('Sheet1 (4)'!L3255/100,2)</f>
        <v>449.33</v>
      </c>
      <c r="L3249" s="4">
        <f>ROUND(('Sheet1 (4)'!M3255+'Sheet1 (4)'!R3255)/100,2)</f>
        <v>222.44</v>
      </c>
      <c r="M3249" s="4">
        <f>ROUND(('Sheet1 (4)'!N3255+'Sheet1 (4)'!S3255)/100,2)</f>
        <v>22.28</v>
      </c>
      <c r="N3249" s="4">
        <f>ROUND(('Sheet1 (4)'!O3255+'Sheet1 (4)'!T3255)/100,2)</f>
        <v>203.99</v>
      </c>
      <c r="O3249" s="4">
        <f>ROUND(('Sheet1 (4)'!P3255+'Sheet1 (4)'!U3255)/100,2)</f>
        <v>-212.03</v>
      </c>
      <c r="P3249" s="4">
        <f>ROUND(('Sheet1 (4)'!Q3255+'Sheet1 (4)'!V3255)/100,2)</f>
        <v>44.8</v>
      </c>
      <c r="Q3249" s="7">
        <f>ROUND('Sheet1 (4)'!W3255/100,2)</f>
        <v>0.08</v>
      </c>
      <c r="R3249" s="7">
        <f>ROUND('Sheet1 (4)'!X3255/100,2)</f>
        <v>0.08</v>
      </c>
      <c r="S3249" s="7">
        <f>ROUND('Sheet1 (4)'!Y3255/100,2)</f>
        <v>0.09</v>
      </c>
      <c r="T3249" s="7">
        <f>ROUND('Sheet1 (4)'!Z3255/100,2)</f>
        <v>0.13</v>
      </c>
      <c r="U3249" s="7">
        <f>ROUND('Sheet1 (4)'!AA3255/100,2)</f>
        <v>0.16</v>
      </c>
      <c r="V3249" s="1" t="str">
        <f>'Sheet1 (4)'!AB3255&amp;".T"</f>
        <v>1969.T</v>
      </c>
      <c r="W3249">
        <f>ROUND('Sheet1 (4)'!AC3255,2)</f>
        <v>17.71</v>
      </c>
      <c r="X3249">
        <f>ROUND('Sheet1 (4)'!AD3255,2)</f>
        <v>3.4</v>
      </c>
      <c r="Y3249" t="str">
        <f>_xlfn.XLOOKUP('Sheet1 (4)'!AB3255,'Sheet1 (3)'!B:B,'Sheet1 (3)'!D:D,"",0)</f>
        <v>プライム</v>
      </c>
    </row>
    <row r="3250" spans="1:25" x14ac:dyDescent="0.2">
      <c r="A3250">
        <v>3249</v>
      </c>
      <c r="B3250" s="1" t="str">
        <f>_xlfn.XLOOKUP('Sheet1 (4)'!AB3256,'Sheet1 (3)'!B:B,'Sheet1 (3)'!C:C,"",0)</f>
        <v>タカセ</v>
      </c>
      <c r="C3250" s="1" t="str">
        <f>_xlfn.XLOOKUP('Sheet1 (4)'!AB3256,'Sheet1 (3)'!B:B,'Sheet1 (3)'!F:F,"",0)</f>
        <v>陸運業</v>
      </c>
      <c r="D3250" s="1">
        <f>ROUND('Sheet1 (4)'!E3256/100000000,2)</f>
        <v>0.02</v>
      </c>
      <c r="E3250" s="1">
        <f>ROUND('Sheet1 (4)'!F3256/100,2)</f>
        <v>1.84</v>
      </c>
      <c r="F3250" s="1">
        <f>ROUND('Sheet1 (4)'!G3256/100,2)</f>
        <v>2.78</v>
      </c>
      <c r="G3250" s="1">
        <f>ROUND('Sheet1 (4)'!H3256/100,2)</f>
        <v>2.96</v>
      </c>
      <c r="H3250" s="1">
        <f>ROUND('Sheet1 (4)'!I3256/100,2)</f>
        <v>1.72</v>
      </c>
      <c r="I3250" s="1">
        <f>ROUND('Sheet1 (4)'!J3256/100,2)</f>
        <v>0.8</v>
      </c>
      <c r="J3250" s="1" t="e">
        <f>ROUND('Sheet1 (4)'!K3256/100,2)</f>
        <v>#VALUE!</v>
      </c>
      <c r="K3250" s="1" t="e">
        <f>ROUND('Sheet1 (4)'!L3256/100,2)</f>
        <v>#VALUE!</v>
      </c>
      <c r="L3250" s="4">
        <f>ROUND(('Sheet1 (4)'!M3256+'Sheet1 (4)'!R3256)/100,2)</f>
        <v>5.03</v>
      </c>
      <c r="M3250" s="4">
        <f>ROUND(('Sheet1 (4)'!N3256+'Sheet1 (4)'!S3256)/100,2)</f>
        <v>2.5299999999999998</v>
      </c>
      <c r="N3250" s="4">
        <f>ROUND(('Sheet1 (4)'!O3256+'Sheet1 (4)'!T3256)/100,2)</f>
        <v>4.46</v>
      </c>
      <c r="O3250" s="4">
        <f>ROUND(('Sheet1 (4)'!P3256+'Sheet1 (4)'!U3256)/100,2)</f>
        <v>4.7699999999999996</v>
      </c>
      <c r="P3250" s="4">
        <f>ROUND(('Sheet1 (4)'!Q3256+'Sheet1 (4)'!V3256)/100,2)</f>
        <v>1.71</v>
      </c>
      <c r="Q3250" s="7">
        <f>ROUND('Sheet1 (4)'!W3256/100,2)</f>
        <v>0.01</v>
      </c>
      <c r="R3250" s="7">
        <f>ROUND('Sheet1 (4)'!X3256/100,2)</f>
        <v>0.04</v>
      </c>
      <c r="S3250" s="7">
        <f>ROUND('Sheet1 (4)'!Y3256/100,2)</f>
        <v>0.04</v>
      </c>
      <c r="T3250" s="7">
        <f>ROUND('Sheet1 (4)'!Z3256/100,2)</f>
        <v>0.04</v>
      </c>
      <c r="U3250" s="7">
        <f>ROUND('Sheet1 (4)'!AA3256/100,2)</f>
        <v>0.02</v>
      </c>
      <c r="V3250" s="1" t="str">
        <f>'Sheet1 (4)'!AB3256&amp;".T"</f>
        <v>9087.T</v>
      </c>
      <c r="W3250">
        <f>ROUND('Sheet1 (4)'!AC3256,2)</f>
        <v>16.45</v>
      </c>
      <c r="X3250">
        <f>ROUND('Sheet1 (4)'!AD3256,2)</f>
        <v>0.35</v>
      </c>
      <c r="Y3250" t="str">
        <f>_xlfn.XLOOKUP('Sheet1 (4)'!AB3256,'Sheet1 (3)'!B:B,'Sheet1 (3)'!D:D,"",0)</f>
        <v>スタンダード</v>
      </c>
    </row>
    <row r="3251" spans="1:25" x14ac:dyDescent="0.2">
      <c r="A3251">
        <v>3250</v>
      </c>
      <c r="B3251" s="1" t="str">
        <f>_xlfn.XLOOKUP('Sheet1 (4)'!AB3257,'Sheet1 (3)'!B:B,'Sheet1 (3)'!C:C,"",0)</f>
        <v>高島</v>
      </c>
      <c r="C3251" s="1" t="str">
        <f>_xlfn.XLOOKUP('Sheet1 (4)'!AB3257,'Sheet1 (3)'!B:B,'Sheet1 (3)'!F:F,"",0)</f>
        <v>卸売業</v>
      </c>
      <c r="D3251" s="1">
        <f>ROUND('Sheet1 (4)'!E3257/100000000,2)</f>
        <v>0.34</v>
      </c>
      <c r="E3251" s="1">
        <f>ROUND('Sheet1 (4)'!F3257/100,2)</f>
        <v>14.08</v>
      </c>
      <c r="F3251" s="1">
        <f>ROUND('Sheet1 (4)'!G3257/100,2)</f>
        <v>15.49</v>
      </c>
      <c r="G3251" s="1">
        <f>ROUND('Sheet1 (4)'!H3257/100,2)</f>
        <v>17.91</v>
      </c>
      <c r="H3251" s="1">
        <f>ROUND('Sheet1 (4)'!I3257/100,2)</f>
        <v>17.52</v>
      </c>
      <c r="I3251" s="1">
        <f>ROUND('Sheet1 (4)'!J3257/100,2)</f>
        <v>21.37</v>
      </c>
      <c r="J3251" s="1" t="e">
        <f>ROUND('Sheet1 (4)'!K3257/100,2)</f>
        <v>#VALUE!</v>
      </c>
      <c r="K3251" s="1" t="e">
        <f>ROUND('Sheet1 (4)'!L3257/100,2)</f>
        <v>#VALUE!</v>
      </c>
      <c r="L3251" s="4">
        <f>ROUND(('Sheet1 (4)'!M3257+'Sheet1 (4)'!R3257)/100,2)</f>
        <v>34.65</v>
      </c>
      <c r="M3251" s="4">
        <f>ROUND(('Sheet1 (4)'!N3257+'Sheet1 (4)'!S3257)/100,2)</f>
        <v>-10.43</v>
      </c>
      <c r="N3251" s="4">
        <f>ROUND(('Sheet1 (4)'!O3257+'Sheet1 (4)'!T3257)/100,2)</f>
        <v>-7.48</v>
      </c>
      <c r="O3251" s="4">
        <f>ROUND(('Sheet1 (4)'!P3257+'Sheet1 (4)'!U3257)/100,2)</f>
        <v>85.76</v>
      </c>
      <c r="P3251" s="4">
        <f>ROUND(('Sheet1 (4)'!Q3257+'Sheet1 (4)'!V3257)/100,2)</f>
        <v>-40.22</v>
      </c>
      <c r="Q3251" s="7">
        <f>ROUND('Sheet1 (4)'!W3257/100,2)</f>
        <v>0.06</v>
      </c>
      <c r="R3251" s="7">
        <f>ROUND('Sheet1 (4)'!X3257/100,2)</f>
        <v>7.0000000000000007E-2</v>
      </c>
      <c r="S3251" s="7">
        <f>ROUND('Sheet1 (4)'!Y3257/100,2)</f>
        <v>0.08</v>
      </c>
      <c r="T3251" s="7">
        <f>ROUND('Sheet1 (4)'!Z3257/100,2)</f>
        <v>0.22</v>
      </c>
      <c r="U3251" s="7">
        <f>ROUND('Sheet1 (4)'!AA3257/100,2)</f>
        <v>7.0000000000000007E-2</v>
      </c>
      <c r="V3251" s="1" t="str">
        <f>'Sheet1 (4)'!AB3257&amp;".T"</f>
        <v>8007.T</v>
      </c>
      <c r="W3251">
        <f>ROUND('Sheet1 (4)'!AC3257,2)</f>
        <v>16.440000000000001</v>
      </c>
      <c r="X3251">
        <f>ROUND('Sheet1 (4)'!AD3257,2)</f>
        <v>1.25</v>
      </c>
      <c r="Y3251" t="str">
        <f>_xlfn.XLOOKUP('Sheet1 (4)'!AB3257,'Sheet1 (3)'!B:B,'Sheet1 (3)'!D:D,"",0)</f>
        <v>プライム</v>
      </c>
    </row>
    <row r="3252" spans="1:25" x14ac:dyDescent="0.2">
      <c r="A3252">
        <v>3251</v>
      </c>
      <c r="B3252" s="1" t="str">
        <f>_xlfn.XLOOKUP('Sheet1 (4)'!AB3258,'Sheet1 (3)'!B:B,'Sheet1 (3)'!C:C,"",0)</f>
        <v>高島屋</v>
      </c>
      <c r="C3252" s="1" t="str">
        <f>_xlfn.XLOOKUP('Sheet1 (4)'!AB3258,'Sheet1 (3)'!B:B,'Sheet1 (3)'!F:F,"",0)</f>
        <v>小売業</v>
      </c>
      <c r="D3252" s="1">
        <f>ROUND('Sheet1 (4)'!E3258/100000000,2)</f>
        <v>2.97</v>
      </c>
      <c r="E3252" s="1">
        <f>ROUND('Sheet1 (4)'!F3258/100,2)</f>
        <v>-134.96</v>
      </c>
      <c r="F3252" s="1">
        <f>ROUND('Sheet1 (4)'!G3258/100,2)</f>
        <v>41.11</v>
      </c>
      <c r="G3252" s="1">
        <f>ROUND('Sheet1 (4)'!H3258/100,2)</f>
        <v>325.20999999999998</v>
      </c>
      <c r="H3252" s="1">
        <f>ROUND('Sheet1 (4)'!I3258/100,2)</f>
        <v>459.38</v>
      </c>
      <c r="I3252" s="1">
        <f>ROUND('Sheet1 (4)'!J3258/100,2)</f>
        <v>575.04</v>
      </c>
      <c r="J3252" s="1">
        <f>ROUND('Sheet1 (4)'!K3258/100,2)</f>
        <v>529.38</v>
      </c>
      <c r="K3252" s="1">
        <f>ROUND('Sheet1 (4)'!L3258/100,2)</f>
        <v>557.07000000000005</v>
      </c>
      <c r="L3252" s="4">
        <f>ROUND(('Sheet1 (4)'!M3258+'Sheet1 (4)'!R3258)/100,2)</f>
        <v>166.86</v>
      </c>
      <c r="M3252" s="4">
        <f>ROUND(('Sheet1 (4)'!N3258+'Sheet1 (4)'!S3258)/100,2)</f>
        <v>-160.76</v>
      </c>
      <c r="N3252" s="4">
        <f>ROUND(('Sheet1 (4)'!O3258+'Sheet1 (4)'!T3258)/100,2)</f>
        <v>257.89999999999998</v>
      </c>
      <c r="O3252" s="4">
        <f>ROUND(('Sheet1 (4)'!P3258+'Sheet1 (4)'!U3258)/100,2)</f>
        <v>70.37</v>
      </c>
      <c r="P3252" s="4">
        <f>ROUND(('Sheet1 (4)'!Q3258+'Sheet1 (4)'!V3258)/100,2)</f>
        <v>327.99</v>
      </c>
      <c r="Q3252" s="7">
        <f>ROUND('Sheet1 (4)'!W3258/100,2)</f>
        <v>-0.08</v>
      </c>
      <c r="R3252" s="7">
        <f>ROUND('Sheet1 (4)'!X3258/100,2)</f>
        <v>0.01</v>
      </c>
      <c r="S3252" s="7">
        <f>ROUND('Sheet1 (4)'!Y3258/100,2)</f>
        <v>7.0000000000000007E-2</v>
      </c>
      <c r="T3252" s="7">
        <f>ROUND('Sheet1 (4)'!Z3258/100,2)</f>
        <v>7.0000000000000007E-2</v>
      </c>
      <c r="U3252" s="7">
        <f>ROUND('Sheet1 (4)'!AA3258/100,2)</f>
        <v>0.08</v>
      </c>
      <c r="V3252" s="1" t="str">
        <f>'Sheet1 (4)'!AB3258&amp;".T"</f>
        <v>8233.T</v>
      </c>
      <c r="W3252">
        <f>ROUND('Sheet1 (4)'!AC3258,2)</f>
        <v>14.8</v>
      </c>
      <c r="X3252">
        <f>ROUND('Sheet1 (4)'!AD3258,2)</f>
        <v>1.06</v>
      </c>
      <c r="Y3252" t="str">
        <f>_xlfn.XLOOKUP('Sheet1 (4)'!AB3258,'Sheet1 (3)'!B:B,'Sheet1 (3)'!D:D,"",0)</f>
        <v>プライム</v>
      </c>
    </row>
    <row r="3253" spans="1:25" x14ac:dyDescent="0.2">
      <c r="A3253">
        <v>3252</v>
      </c>
      <c r="B3253" s="1" t="str">
        <f>_xlfn.XLOOKUP('Sheet1 (4)'!AB3259,'Sheet1 (3)'!B:B,'Sheet1 (3)'!C:C,"",0)</f>
        <v>タカショー</v>
      </c>
      <c r="C3253" s="1" t="str">
        <f>_xlfn.XLOOKUP('Sheet1 (4)'!AB3259,'Sheet1 (3)'!B:B,'Sheet1 (3)'!F:F,"",0)</f>
        <v>卸売業</v>
      </c>
      <c r="D3253" s="1">
        <f>ROUND('Sheet1 (4)'!E3259/100000000,2)</f>
        <v>0.17</v>
      </c>
      <c r="E3253" s="1">
        <f>ROUND('Sheet1 (4)'!F3259/100,2)</f>
        <v>11.57</v>
      </c>
      <c r="F3253" s="1">
        <f>ROUND('Sheet1 (4)'!G3259/100,2)</f>
        <v>14.75</v>
      </c>
      <c r="G3253" s="1">
        <f>ROUND('Sheet1 (4)'!H3259/100,2)</f>
        <v>8.81</v>
      </c>
      <c r="H3253" s="1">
        <f>ROUND('Sheet1 (4)'!I3259/100,2)</f>
        <v>-1.0900000000000001</v>
      </c>
      <c r="I3253" s="1">
        <f>ROUND('Sheet1 (4)'!J3259/100,2)</f>
        <v>-1.5</v>
      </c>
      <c r="J3253" s="1">
        <f>ROUND('Sheet1 (4)'!K3259/100,2)</f>
        <v>3.08</v>
      </c>
      <c r="K3253" s="1">
        <f>ROUND('Sheet1 (4)'!L3259/100,2)</f>
        <v>9.57</v>
      </c>
      <c r="L3253" s="4">
        <f>ROUND(('Sheet1 (4)'!M3259+'Sheet1 (4)'!R3259)/100,2)</f>
        <v>14.61</v>
      </c>
      <c r="M3253" s="4">
        <f>ROUND(('Sheet1 (4)'!N3259+'Sheet1 (4)'!S3259)/100,2)</f>
        <v>7.76</v>
      </c>
      <c r="N3253" s="4">
        <f>ROUND(('Sheet1 (4)'!O3259+'Sheet1 (4)'!T3259)/100,2)</f>
        <v>-10.8</v>
      </c>
      <c r="O3253" s="4">
        <f>ROUND(('Sheet1 (4)'!P3259+'Sheet1 (4)'!U3259)/100,2)</f>
        <v>5.33</v>
      </c>
      <c r="P3253" s="4">
        <f>ROUND(('Sheet1 (4)'!Q3259+'Sheet1 (4)'!V3259)/100,2)</f>
        <v>-11.5</v>
      </c>
      <c r="Q3253" s="7">
        <f>ROUND('Sheet1 (4)'!W3259/100,2)</f>
        <v>0.1</v>
      </c>
      <c r="R3253" s="7">
        <f>ROUND('Sheet1 (4)'!X3259/100,2)</f>
        <v>0.09</v>
      </c>
      <c r="S3253" s="7">
        <f>ROUND('Sheet1 (4)'!Y3259/100,2)</f>
        <v>0.04</v>
      </c>
      <c r="T3253" s="7">
        <f>ROUND('Sheet1 (4)'!Z3259/100,2)</f>
        <v>-0.01</v>
      </c>
      <c r="U3253" s="7">
        <f>ROUND('Sheet1 (4)'!AA3259/100,2)</f>
        <v>-0.02</v>
      </c>
      <c r="V3253" s="1" t="str">
        <f>'Sheet1 (4)'!AB3259&amp;".T"</f>
        <v>7590.T</v>
      </c>
      <c r="W3253" t="e">
        <f>ROUND('Sheet1 (4)'!AC3259,2)</f>
        <v>#VALUE!</v>
      </c>
      <c r="X3253">
        <f>ROUND('Sheet1 (4)'!AD3259,2)</f>
        <v>0.59</v>
      </c>
      <c r="Y3253" t="str">
        <f>_xlfn.XLOOKUP('Sheet1 (4)'!AB3259,'Sheet1 (3)'!B:B,'Sheet1 (3)'!D:D,"",0)</f>
        <v>スタンダード</v>
      </c>
    </row>
    <row r="3254" spans="1:25" x14ac:dyDescent="0.2">
      <c r="A3254">
        <v>3253</v>
      </c>
      <c r="B3254" s="1" t="str">
        <f>_xlfn.XLOOKUP('Sheet1 (4)'!AB3260,'Sheet1 (3)'!B:B,'Sheet1 (3)'!C:C,"",0)</f>
        <v>タカトリ</v>
      </c>
      <c r="C3254" s="1" t="str">
        <f>_xlfn.XLOOKUP('Sheet1 (4)'!AB3260,'Sheet1 (3)'!B:B,'Sheet1 (3)'!F:F,"",0)</f>
        <v>機械</v>
      </c>
      <c r="D3254" s="1">
        <f>ROUND('Sheet1 (4)'!E3260/100000000,2)</f>
        <v>0.05</v>
      </c>
      <c r="E3254" s="1">
        <f>ROUND('Sheet1 (4)'!F3260/100,2)</f>
        <v>3.86</v>
      </c>
      <c r="F3254" s="1">
        <f>ROUND('Sheet1 (4)'!G3260/100,2)</f>
        <v>13.47</v>
      </c>
      <c r="G3254" s="1">
        <f>ROUND('Sheet1 (4)'!H3260/100,2)</f>
        <v>24.6</v>
      </c>
      <c r="H3254" s="1">
        <f>ROUND('Sheet1 (4)'!I3260/100,2)</f>
        <v>27.83</v>
      </c>
      <c r="I3254" s="1">
        <f>ROUND('Sheet1 (4)'!J3260/100,2)</f>
        <v>27.83</v>
      </c>
      <c r="J3254" s="1" t="e">
        <f>ROUND('Sheet1 (4)'!K3260/100,2)</f>
        <v>#VALUE!</v>
      </c>
      <c r="K3254" s="1" t="e">
        <f>ROUND('Sheet1 (4)'!L3260/100,2)</f>
        <v>#VALUE!</v>
      </c>
      <c r="L3254" s="4">
        <f>ROUND(('Sheet1 (4)'!M3260+'Sheet1 (4)'!R3260)/100,2)</f>
        <v>11.64</v>
      </c>
      <c r="M3254" s="4">
        <f>ROUND(('Sheet1 (4)'!N3260+'Sheet1 (4)'!S3260)/100,2)</f>
        <v>-0.38</v>
      </c>
      <c r="N3254" s="4">
        <f>ROUND(('Sheet1 (4)'!O3260+'Sheet1 (4)'!T3260)/100,2)</f>
        <v>13.86</v>
      </c>
      <c r="O3254" s="4">
        <f>ROUND(('Sheet1 (4)'!P3260+'Sheet1 (4)'!U3260)/100,2)</f>
        <v>3.59</v>
      </c>
      <c r="P3254" s="4">
        <f>ROUND(('Sheet1 (4)'!Q3260+'Sheet1 (4)'!V3260)/100,2)</f>
        <v>3.59</v>
      </c>
      <c r="Q3254" s="7">
        <f>ROUND('Sheet1 (4)'!W3260/100,2)</f>
        <v>7.0000000000000007E-2</v>
      </c>
      <c r="R3254" s="7">
        <f>ROUND('Sheet1 (4)'!X3260/100,2)</f>
        <v>0.17</v>
      </c>
      <c r="S3254" s="7">
        <f>ROUND('Sheet1 (4)'!Y3260/100,2)</f>
        <v>0.26</v>
      </c>
      <c r="T3254" s="7">
        <f>ROUND('Sheet1 (4)'!Z3260/100,2)</f>
        <v>0.21</v>
      </c>
      <c r="U3254" s="7">
        <f>ROUND('Sheet1 (4)'!AA3260/100,2)</f>
        <v>0.21</v>
      </c>
      <c r="V3254" s="1" t="str">
        <f>'Sheet1 (4)'!AB3260&amp;".T"</f>
        <v>6338.T</v>
      </c>
      <c r="W3254">
        <f>ROUND('Sheet1 (4)'!AC3260,2)</f>
        <v>15.98</v>
      </c>
      <c r="X3254">
        <f>ROUND('Sheet1 (4)'!AD3260,2)</f>
        <v>0.83</v>
      </c>
      <c r="Y3254" t="str">
        <f>_xlfn.XLOOKUP('Sheet1 (4)'!AB3260,'Sheet1 (3)'!B:B,'Sheet1 (3)'!D:D,"",0)</f>
        <v>スタンダード</v>
      </c>
    </row>
    <row r="3255" spans="1:25" x14ac:dyDescent="0.2">
      <c r="A3255">
        <v>3254</v>
      </c>
      <c r="B3255" s="1" t="str">
        <f>_xlfn.XLOOKUP('Sheet1 (4)'!AB3261,'Sheet1 (3)'!B:B,'Sheet1 (3)'!C:C,"",0)</f>
        <v>タカヨシホールディングス</v>
      </c>
      <c r="C3255" s="1" t="str">
        <f>_xlfn.XLOOKUP('Sheet1 (4)'!AB3261,'Sheet1 (3)'!B:B,'Sheet1 (3)'!F:F,"",0)</f>
        <v>サービス業</v>
      </c>
      <c r="D3255" s="1">
        <f>ROUND('Sheet1 (4)'!E3261/100000000,2)</f>
        <v>0.06</v>
      </c>
      <c r="E3255" s="1" t="e">
        <f>ROUND('Sheet1 (4)'!F3261/100,2)</f>
        <v>#VALUE!</v>
      </c>
      <c r="F3255" s="1" t="e">
        <f>ROUND('Sheet1 (4)'!G3261/100,2)</f>
        <v>#VALUE!</v>
      </c>
      <c r="G3255" s="1" t="e">
        <f>ROUND('Sheet1 (4)'!H3261/100,2)</f>
        <v>#VALUE!</v>
      </c>
      <c r="H3255" s="1">
        <f>ROUND('Sheet1 (4)'!I3261/100,2)</f>
        <v>9.06</v>
      </c>
      <c r="I3255" s="1">
        <f>ROUND('Sheet1 (4)'!J3261/100,2)</f>
        <v>9.06</v>
      </c>
      <c r="J3255" s="1" t="e">
        <f>ROUND('Sheet1 (4)'!K3261/100,2)</f>
        <v>#VALUE!</v>
      </c>
      <c r="K3255" s="1" t="e">
        <f>ROUND('Sheet1 (4)'!L3261/100,2)</f>
        <v>#VALUE!</v>
      </c>
      <c r="L3255" s="4" t="e">
        <f>ROUND(('Sheet1 (4)'!M3261+'Sheet1 (4)'!R3261)/100,2)</f>
        <v>#VALUE!</v>
      </c>
      <c r="M3255" s="4" t="e">
        <f>ROUND(('Sheet1 (4)'!N3261+'Sheet1 (4)'!S3261)/100,2)</f>
        <v>#VALUE!</v>
      </c>
      <c r="N3255" s="4" t="e">
        <f>ROUND(('Sheet1 (4)'!O3261+'Sheet1 (4)'!T3261)/100,2)</f>
        <v>#VALUE!</v>
      </c>
      <c r="O3255" s="4">
        <f>ROUND(('Sheet1 (4)'!P3261+'Sheet1 (4)'!U3261)/100,2)</f>
        <v>3.87</v>
      </c>
      <c r="P3255" s="4">
        <f>ROUND(('Sheet1 (4)'!Q3261+'Sheet1 (4)'!V3261)/100,2)</f>
        <v>3.87</v>
      </c>
      <c r="Q3255" s="7" t="e">
        <f>ROUND('Sheet1 (4)'!W3261/100,2)</f>
        <v>#VALUE!</v>
      </c>
      <c r="R3255" s="7" t="e">
        <f>ROUND('Sheet1 (4)'!X3261/100,2)</f>
        <v>#VALUE!</v>
      </c>
      <c r="S3255" s="7" t="e">
        <f>ROUND('Sheet1 (4)'!Y3261/100,2)</f>
        <v>#VALUE!</v>
      </c>
      <c r="T3255" s="7" t="e">
        <f>ROUND('Sheet1 (4)'!Z3261/100,2)</f>
        <v>#VALUE!</v>
      </c>
      <c r="U3255" s="7" t="e">
        <f>ROUND('Sheet1 (4)'!AA3261/100,2)</f>
        <v>#VALUE!</v>
      </c>
      <c r="V3255" s="1" t="str">
        <f>'Sheet1 (4)'!AB3261&amp;".T"</f>
        <v>9259.T</v>
      </c>
      <c r="W3255">
        <f>ROUND('Sheet1 (4)'!AC3261,2)</f>
        <v>8.3699999999999992</v>
      </c>
      <c r="X3255">
        <f>ROUND('Sheet1 (4)'!AD3261,2)</f>
        <v>1.31</v>
      </c>
      <c r="Y3255" t="str">
        <f>_xlfn.XLOOKUP('Sheet1 (4)'!AB3261,'Sheet1 (3)'!B:B,'Sheet1 (3)'!D:D,"",0)</f>
        <v>グロース</v>
      </c>
    </row>
    <row r="3256" spans="1:25" x14ac:dyDescent="0.2">
      <c r="A3256">
        <v>3255</v>
      </c>
      <c r="B3256" s="1" t="str">
        <f>_xlfn.XLOOKUP('Sheet1 (4)'!AB3262,'Sheet1 (3)'!B:B,'Sheet1 (3)'!C:C,"",0)</f>
        <v>テイクアンドギヴ・ニーズ</v>
      </c>
      <c r="C3256" s="1" t="str">
        <f>_xlfn.XLOOKUP('Sheet1 (4)'!AB3262,'Sheet1 (3)'!B:B,'Sheet1 (3)'!F:F,"",0)</f>
        <v>サービス業</v>
      </c>
      <c r="D3256" s="1">
        <f>ROUND('Sheet1 (4)'!E3262/100000000,2)</f>
        <v>0.15</v>
      </c>
      <c r="E3256" s="1">
        <f>ROUND('Sheet1 (4)'!F3262/100,2)</f>
        <v>-112.48</v>
      </c>
      <c r="F3256" s="1">
        <f>ROUND('Sheet1 (4)'!G3262/100,2)</f>
        <v>20.69</v>
      </c>
      <c r="G3256" s="1">
        <f>ROUND('Sheet1 (4)'!H3262/100,2)</f>
        <v>36.869999999999997</v>
      </c>
      <c r="H3256" s="1">
        <f>ROUND('Sheet1 (4)'!I3262/100,2)</f>
        <v>42.09</v>
      </c>
      <c r="I3256" s="1">
        <f>ROUND('Sheet1 (4)'!J3262/100,2)</f>
        <v>41.05</v>
      </c>
      <c r="J3256" s="1">
        <f>ROUND('Sheet1 (4)'!K3262/100,2)</f>
        <v>19</v>
      </c>
      <c r="K3256" s="1">
        <f>ROUND('Sheet1 (4)'!L3262/100,2)</f>
        <v>32</v>
      </c>
      <c r="L3256" s="4">
        <f>ROUND(('Sheet1 (4)'!M3262+'Sheet1 (4)'!R3262)/100,2)</f>
        <v>-127.72</v>
      </c>
      <c r="M3256" s="4">
        <f>ROUND(('Sheet1 (4)'!N3262+'Sheet1 (4)'!S3262)/100,2)</f>
        <v>62.51</v>
      </c>
      <c r="N3256" s="4">
        <f>ROUND(('Sheet1 (4)'!O3262+'Sheet1 (4)'!T3262)/100,2)</f>
        <v>31.7</v>
      </c>
      <c r="O3256" s="4">
        <f>ROUND(('Sheet1 (4)'!P3262+'Sheet1 (4)'!U3262)/100,2)</f>
        <v>13.08</v>
      </c>
      <c r="P3256" s="4">
        <f>ROUND(('Sheet1 (4)'!Q3262+'Sheet1 (4)'!V3262)/100,2)</f>
        <v>46.76</v>
      </c>
      <c r="Q3256" s="7">
        <f>ROUND('Sheet1 (4)'!W3262/100,2)</f>
        <v>-1.05</v>
      </c>
      <c r="R3256" s="7">
        <f>ROUND('Sheet1 (4)'!X3262/100,2)</f>
        <v>0.2</v>
      </c>
      <c r="S3256" s="7">
        <f>ROUND('Sheet1 (4)'!Y3262/100,2)</f>
        <v>0.3</v>
      </c>
      <c r="T3256" s="7">
        <f>ROUND('Sheet1 (4)'!Z3262/100,2)</f>
        <v>0.11</v>
      </c>
      <c r="U3256" s="7">
        <f>ROUND('Sheet1 (4)'!AA3262/100,2)</f>
        <v>0.21</v>
      </c>
      <c r="V3256" s="1" t="str">
        <f>'Sheet1 (4)'!AB3262&amp;".T"</f>
        <v>4331.T</v>
      </c>
      <c r="W3256">
        <f>ROUND('Sheet1 (4)'!AC3262,2)</f>
        <v>4.1100000000000003</v>
      </c>
      <c r="X3256">
        <f>ROUND('Sheet1 (4)'!AD3262,2)</f>
        <v>0.67</v>
      </c>
      <c r="Y3256" t="str">
        <f>_xlfn.XLOOKUP('Sheet1 (4)'!AB3262,'Sheet1 (3)'!B:B,'Sheet1 (3)'!D:D,"",0)</f>
        <v>プライム</v>
      </c>
    </row>
    <row r="3257" spans="1:25" x14ac:dyDescent="0.2">
      <c r="A3257">
        <v>3256</v>
      </c>
      <c r="B3257" s="1" t="str">
        <f>_xlfn.XLOOKUP('Sheet1 (4)'!AB3263,'Sheet1 (3)'!B:B,'Sheet1 (3)'!C:C,"",0)</f>
        <v>たけびし</v>
      </c>
      <c r="C3257" s="1" t="str">
        <f>_xlfn.XLOOKUP('Sheet1 (4)'!AB3263,'Sheet1 (3)'!B:B,'Sheet1 (3)'!F:F,"",0)</f>
        <v>卸売業</v>
      </c>
      <c r="D3257" s="1">
        <f>ROUND('Sheet1 (4)'!E3263/100000000,2)</f>
        <v>0.16</v>
      </c>
      <c r="E3257" s="1">
        <f>ROUND('Sheet1 (4)'!F3263/100,2)</f>
        <v>20.84</v>
      </c>
      <c r="F3257" s="1">
        <f>ROUND('Sheet1 (4)'!G3263/100,2)</f>
        <v>30.02</v>
      </c>
      <c r="G3257" s="1">
        <f>ROUND('Sheet1 (4)'!H3263/100,2)</f>
        <v>39.200000000000003</v>
      </c>
      <c r="H3257" s="1">
        <f>ROUND('Sheet1 (4)'!I3263/100,2)</f>
        <v>36.33</v>
      </c>
      <c r="I3257" s="1">
        <f>ROUND('Sheet1 (4)'!J3263/100,2)</f>
        <v>34.840000000000003</v>
      </c>
      <c r="J3257" s="1">
        <f>ROUND('Sheet1 (4)'!K3263/100,2)</f>
        <v>36</v>
      </c>
      <c r="K3257" s="1">
        <f>ROUND('Sheet1 (4)'!L3263/100,2)</f>
        <v>41</v>
      </c>
      <c r="L3257" s="4">
        <f>ROUND(('Sheet1 (4)'!M3263+'Sheet1 (4)'!R3263)/100,2)</f>
        <v>21.57</v>
      </c>
      <c r="M3257" s="4">
        <f>ROUND(('Sheet1 (4)'!N3263+'Sheet1 (4)'!S3263)/100,2)</f>
        <v>-46.99</v>
      </c>
      <c r="N3257" s="4">
        <f>ROUND(('Sheet1 (4)'!O3263+'Sheet1 (4)'!T3263)/100,2)</f>
        <v>-9.07</v>
      </c>
      <c r="O3257" s="4">
        <f>ROUND(('Sheet1 (4)'!P3263+'Sheet1 (4)'!U3263)/100,2)</f>
        <v>59.99</v>
      </c>
      <c r="P3257" s="4">
        <f>ROUND(('Sheet1 (4)'!Q3263+'Sheet1 (4)'!V3263)/100,2)</f>
        <v>17.239999999999998</v>
      </c>
      <c r="Q3257" s="7">
        <f>ROUND('Sheet1 (4)'!W3263/100,2)</f>
        <v>0.05</v>
      </c>
      <c r="R3257" s="7">
        <f>ROUND('Sheet1 (4)'!X3263/100,2)</f>
        <v>7.0000000000000007E-2</v>
      </c>
      <c r="S3257" s="7">
        <f>ROUND('Sheet1 (4)'!Y3263/100,2)</f>
        <v>0.08</v>
      </c>
      <c r="T3257" s="7">
        <f>ROUND('Sheet1 (4)'!Z3263/100,2)</f>
        <v>7.0000000000000007E-2</v>
      </c>
      <c r="U3257" s="7">
        <f>ROUND('Sheet1 (4)'!AA3263/100,2)</f>
        <v>7.0000000000000007E-2</v>
      </c>
      <c r="V3257" s="1" t="str">
        <f>'Sheet1 (4)'!AB3263&amp;".T"</f>
        <v>7510.T</v>
      </c>
      <c r="W3257">
        <f>ROUND('Sheet1 (4)'!AC3263,2)</f>
        <v>11.43</v>
      </c>
      <c r="X3257">
        <f>ROUND('Sheet1 (4)'!AD3263,2)</f>
        <v>0.77</v>
      </c>
      <c r="Y3257" t="str">
        <f>_xlfn.XLOOKUP('Sheet1 (4)'!AB3263,'Sheet1 (3)'!B:B,'Sheet1 (3)'!D:D,"",0)</f>
        <v>プライム</v>
      </c>
    </row>
    <row r="3258" spans="1:25" x14ac:dyDescent="0.2">
      <c r="A3258">
        <v>3257</v>
      </c>
      <c r="B3258" s="1" t="str">
        <f>_xlfn.XLOOKUP('Sheet1 (4)'!AB3264,'Sheet1 (3)'!B:B,'Sheet1 (3)'!C:C,"",0)</f>
        <v>竹田ｉＰホールディングス</v>
      </c>
      <c r="C3258" s="1" t="str">
        <f>_xlfn.XLOOKUP('Sheet1 (4)'!AB3264,'Sheet1 (3)'!B:B,'Sheet1 (3)'!F:F,"",0)</f>
        <v>その他製品</v>
      </c>
      <c r="D3258" s="1">
        <f>ROUND('Sheet1 (4)'!E3264/100000000,2)</f>
        <v>0.08</v>
      </c>
      <c r="E3258" s="1">
        <f>ROUND('Sheet1 (4)'!F3264/100,2)</f>
        <v>3.81</v>
      </c>
      <c r="F3258" s="1">
        <f>ROUND('Sheet1 (4)'!G3264/100,2)</f>
        <v>8.18</v>
      </c>
      <c r="G3258" s="1">
        <f>ROUND('Sheet1 (4)'!H3264/100,2)</f>
        <v>9.41</v>
      </c>
      <c r="H3258" s="1">
        <f>ROUND('Sheet1 (4)'!I3264/100,2)</f>
        <v>8.23</v>
      </c>
      <c r="I3258" s="1">
        <f>ROUND('Sheet1 (4)'!J3264/100,2)</f>
        <v>13.81</v>
      </c>
      <c r="J3258" s="1" t="e">
        <f>ROUND('Sheet1 (4)'!K3264/100,2)</f>
        <v>#VALUE!</v>
      </c>
      <c r="K3258" s="1" t="e">
        <f>ROUND('Sheet1 (4)'!L3264/100,2)</f>
        <v>#VALUE!</v>
      </c>
      <c r="L3258" s="4">
        <f>ROUND(('Sheet1 (4)'!M3264+'Sheet1 (4)'!R3264)/100,2)</f>
        <v>-11.79</v>
      </c>
      <c r="M3258" s="4">
        <f>ROUND(('Sheet1 (4)'!N3264+'Sheet1 (4)'!S3264)/100,2)</f>
        <v>22.66</v>
      </c>
      <c r="N3258" s="4">
        <f>ROUND(('Sheet1 (4)'!O3264+'Sheet1 (4)'!T3264)/100,2)</f>
        <v>14.63</v>
      </c>
      <c r="O3258" s="4">
        <f>ROUND(('Sheet1 (4)'!P3264+'Sheet1 (4)'!U3264)/100,2)</f>
        <v>6.22</v>
      </c>
      <c r="P3258" s="4">
        <f>ROUND(('Sheet1 (4)'!Q3264+'Sheet1 (4)'!V3264)/100,2)</f>
        <v>15.42</v>
      </c>
      <c r="Q3258" s="7">
        <f>ROUND('Sheet1 (4)'!W3264/100,2)</f>
        <v>-0.09</v>
      </c>
      <c r="R3258" s="7">
        <f>ROUND('Sheet1 (4)'!X3264/100,2)</f>
        <v>0.05</v>
      </c>
      <c r="S3258" s="7">
        <f>ROUND('Sheet1 (4)'!Y3264/100,2)</f>
        <v>0.05</v>
      </c>
      <c r="T3258" s="7">
        <f>ROUND('Sheet1 (4)'!Z3264/100,2)</f>
        <v>0.05</v>
      </c>
      <c r="U3258" s="7">
        <f>ROUND('Sheet1 (4)'!AA3264/100,2)</f>
        <v>7.0000000000000007E-2</v>
      </c>
      <c r="V3258" s="1" t="str">
        <f>'Sheet1 (4)'!AB3264&amp;".T"</f>
        <v>7875.T</v>
      </c>
      <c r="W3258">
        <f>ROUND('Sheet1 (4)'!AC3264,2)</f>
        <v>6.27</v>
      </c>
      <c r="X3258">
        <f>ROUND('Sheet1 (4)'!AD3264,2)</f>
        <v>0.49</v>
      </c>
      <c r="Y3258" t="str">
        <f>_xlfn.XLOOKUP('Sheet1 (4)'!AB3264,'Sheet1 (3)'!B:B,'Sheet1 (3)'!D:D,"",0)</f>
        <v>スタンダード</v>
      </c>
    </row>
    <row r="3259" spans="1:25" x14ac:dyDescent="0.2">
      <c r="A3259">
        <v>3258</v>
      </c>
      <c r="B3259" s="1" t="str">
        <f>_xlfn.XLOOKUP('Sheet1 (4)'!AB3265,'Sheet1 (3)'!B:B,'Sheet1 (3)'!C:C,"",0)</f>
        <v>タケダ機械</v>
      </c>
      <c r="C3259" s="1" t="str">
        <f>_xlfn.XLOOKUP('Sheet1 (4)'!AB3265,'Sheet1 (3)'!B:B,'Sheet1 (3)'!F:F,"",0)</f>
        <v>機械</v>
      </c>
      <c r="D3259" s="1">
        <f>ROUND('Sheet1 (4)'!E3265/100000000,2)</f>
        <v>0.01</v>
      </c>
      <c r="E3259" s="1">
        <f>ROUND('Sheet1 (4)'!F3265/100,2)</f>
        <v>1.03</v>
      </c>
      <c r="F3259" s="1">
        <f>ROUND('Sheet1 (4)'!G3265/100,2)</f>
        <v>3.74</v>
      </c>
      <c r="G3259" s="1">
        <f>ROUND('Sheet1 (4)'!H3265/100,2)</f>
        <v>3.84</v>
      </c>
      <c r="H3259" s="1">
        <f>ROUND('Sheet1 (4)'!I3265/100,2)</f>
        <v>6.36</v>
      </c>
      <c r="I3259" s="1">
        <f>ROUND('Sheet1 (4)'!J3265/100,2)</f>
        <v>4.3099999999999996</v>
      </c>
      <c r="J3259" s="1" t="e">
        <f>ROUND('Sheet1 (4)'!K3265/100,2)</f>
        <v>#VALUE!</v>
      </c>
      <c r="K3259" s="1" t="e">
        <f>ROUND('Sheet1 (4)'!L3265/100,2)</f>
        <v>#VALUE!</v>
      </c>
      <c r="L3259" s="4">
        <f>ROUND(('Sheet1 (4)'!M3265+'Sheet1 (4)'!R3265)/100,2)</f>
        <v>-1.3</v>
      </c>
      <c r="M3259" s="4">
        <f>ROUND(('Sheet1 (4)'!N3265+'Sheet1 (4)'!S3265)/100,2)</f>
        <v>9.2799999999999994</v>
      </c>
      <c r="N3259" s="4">
        <f>ROUND(('Sheet1 (4)'!O3265+'Sheet1 (4)'!T3265)/100,2)</f>
        <v>-1.53</v>
      </c>
      <c r="O3259" s="4">
        <f>ROUND(('Sheet1 (4)'!P3265+'Sheet1 (4)'!U3265)/100,2)</f>
        <v>11.59</v>
      </c>
      <c r="P3259" s="4">
        <f>ROUND(('Sheet1 (4)'!Q3265+'Sheet1 (4)'!V3265)/100,2)</f>
        <v>-6.1</v>
      </c>
      <c r="Q3259" s="7">
        <f>ROUND('Sheet1 (4)'!W3265/100,2)</f>
        <v>0.03</v>
      </c>
      <c r="R3259" s="7">
        <f>ROUND('Sheet1 (4)'!X3265/100,2)</f>
        <v>0.06</v>
      </c>
      <c r="S3259" s="7">
        <f>ROUND('Sheet1 (4)'!Y3265/100,2)</f>
        <v>7.0000000000000007E-2</v>
      </c>
      <c r="T3259" s="7">
        <f>ROUND('Sheet1 (4)'!Z3265/100,2)</f>
        <v>0.09</v>
      </c>
      <c r="U3259" s="7">
        <f>ROUND('Sheet1 (4)'!AA3265/100,2)</f>
        <v>0.06</v>
      </c>
      <c r="V3259" s="1" t="str">
        <f>'Sheet1 (4)'!AB3265&amp;".T"</f>
        <v>6150.T</v>
      </c>
      <c r="W3259">
        <f>ROUND('Sheet1 (4)'!AC3265,2)</f>
        <v>12.34</v>
      </c>
      <c r="X3259">
        <f>ROUND('Sheet1 (4)'!AD3265,2)</f>
        <v>0.53</v>
      </c>
      <c r="Y3259" t="str">
        <f>_xlfn.XLOOKUP('Sheet1 (4)'!AB3265,'Sheet1 (3)'!B:B,'Sheet1 (3)'!D:D,"",0)</f>
        <v>スタンダード</v>
      </c>
    </row>
    <row r="3260" spans="1:25" x14ac:dyDescent="0.2">
      <c r="A3260">
        <v>3259</v>
      </c>
      <c r="B3260" s="1" t="str">
        <f>_xlfn.XLOOKUP('Sheet1 (4)'!AB3266,'Sheet1 (3)'!B:B,'Sheet1 (3)'!C:C,"",0)</f>
        <v>武田薬品工業</v>
      </c>
      <c r="C3260" s="1" t="str">
        <f>_xlfn.XLOOKUP('Sheet1 (4)'!AB3266,'Sheet1 (3)'!B:B,'Sheet1 (3)'!F:F,"",0)</f>
        <v>医薬品</v>
      </c>
      <c r="D3260" s="1">
        <f>ROUND('Sheet1 (4)'!E3266/100000000,2)</f>
        <v>15.8</v>
      </c>
      <c r="E3260" s="1">
        <f>ROUND('Sheet1 (4)'!F3266/100,2)</f>
        <v>4240.47</v>
      </c>
      <c r="F3260" s="1">
        <f>ROUND('Sheet1 (4)'!G3266/100,2)</f>
        <v>6000.62</v>
      </c>
      <c r="G3260" s="1">
        <f>ROUND('Sheet1 (4)'!H3266/100,2)</f>
        <v>6196.67</v>
      </c>
      <c r="H3260" s="1">
        <f>ROUND('Sheet1 (4)'!I3266/100,2)</f>
        <v>4994.75</v>
      </c>
      <c r="I3260" s="1">
        <f>ROUND('Sheet1 (4)'!J3266/100,2)</f>
        <v>5629.36</v>
      </c>
      <c r="J3260" s="1">
        <f>ROUND('Sheet1 (4)'!K3266/100,2)</f>
        <v>4529.49</v>
      </c>
      <c r="K3260" s="1">
        <f>ROUND('Sheet1 (4)'!L3266/100,2)</f>
        <v>5665.16</v>
      </c>
      <c r="L3260" s="4">
        <f>ROUND(('Sheet1 (4)'!M3266+'Sheet1 (4)'!R3266)/100,2)</f>
        <v>14044.61</v>
      </c>
      <c r="M3260" s="4">
        <f>ROUND(('Sheet1 (4)'!N3266+'Sheet1 (4)'!S3266)/100,2)</f>
        <v>9249.7999999999993</v>
      </c>
      <c r="N3260" s="4">
        <f>ROUND(('Sheet1 (4)'!O3266+'Sheet1 (4)'!T3266)/100,2)</f>
        <v>3700.54</v>
      </c>
      <c r="O3260" s="4">
        <f>ROUND(('Sheet1 (4)'!P3266+'Sheet1 (4)'!U3266)/100,2)</f>
        <v>2524.8200000000002</v>
      </c>
      <c r="P3260" s="4">
        <f>ROUND(('Sheet1 (4)'!Q3266+'Sheet1 (4)'!V3266)/100,2)</f>
        <v>6901.22</v>
      </c>
      <c r="Q3260" s="7">
        <f>ROUND('Sheet1 (4)'!W3266/100,2)</f>
        <v>0.08</v>
      </c>
      <c r="R3260" s="7">
        <f>ROUND('Sheet1 (4)'!X3266/100,2)</f>
        <v>0.04</v>
      </c>
      <c r="S3260" s="7">
        <f>ROUND('Sheet1 (4)'!Y3266/100,2)</f>
        <v>0.05</v>
      </c>
      <c r="T3260" s="7">
        <f>ROUND('Sheet1 (4)'!Z3266/100,2)</f>
        <v>0.02</v>
      </c>
      <c r="U3260" s="7">
        <f>ROUND('Sheet1 (4)'!AA3266/100,2)</f>
        <v>0.02</v>
      </c>
      <c r="V3260" s="1" t="str">
        <f>'Sheet1 (4)'!AB3266&amp;".T"</f>
        <v>4502.T</v>
      </c>
      <c r="W3260">
        <f>ROUND('Sheet1 (4)'!AC3266,2)</f>
        <v>202.73</v>
      </c>
      <c r="X3260">
        <f>ROUND('Sheet1 (4)'!AD3266,2)</f>
        <v>0.93</v>
      </c>
      <c r="Y3260" t="str">
        <f>_xlfn.XLOOKUP('Sheet1 (4)'!AB3266,'Sheet1 (3)'!B:B,'Sheet1 (3)'!D:D,"",0)</f>
        <v>プライム</v>
      </c>
    </row>
    <row r="3261" spans="1:25" x14ac:dyDescent="0.2">
      <c r="A3261">
        <v>3260</v>
      </c>
      <c r="B3261" s="1" t="str">
        <f>_xlfn.XLOOKUP('Sheet1 (4)'!AB3267,'Sheet1 (3)'!B:B,'Sheet1 (3)'!C:C,"",0)</f>
        <v>竹本容器</v>
      </c>
      <c r="C3261" s="1" t="str">
        <f>_xlfn.XLOOKUP('Sheet1 (4)'!AB3267,'Sheet1 (3)'!B:B,'Sheet1 (3)'!F:F,"",0)</f>
        <v>化学</v>
      </c>
      <c r="D3261" s="1">
        <f>ROUND('Sheet1 (4)'!E3267/100000000,2)</f>
        <v>0.12</v>
      </c>
      <c r="E3261" s="1">
        <f>ROUND('Sheet1 (4)'!F3267/100,2)</f>
        <v>17.55</v>
      </c>
      <c r="F3261" s="1">
        <f>ROUND('Sheet1 (4)'!G3267/100,2)</f>
        <v>8.36</v>
      </c>
      <c r="G3261" s="1">
        <f>ROUND('Sheet1 (4)'!H3267/100,2)</f>
        <v>5.22</v>
      </c>
      <c r="H3261" s="1">
        <f>ROUND('Sheet1 (4)'!I3267/100,2)</f>
        <v>9.4499999999999993</v>
      </c>
      <c r="I3261" s="1">
        <f>ROUND('Sheet1 (4)'!J3267/100,2)</f>
        <v>9.4499999999999993</v>
      </c>
      <c r="J3261" s="1" t="e">
        <f>ROUND('Sheet1 (4)'!K3267/100,2)</f>
        <v>#VALUE!</v>
      </c>
      <c r="K3261" s="1" t="e">
        <f>ROUND('Sheet1 (4)'!L3267/100,2)</f>
        <v>#VALUE!</v>
      </c>
      <c r="L3261" s="4">
        <f>ROUND(('Sheet1 (4)'!M3267+'Sheet1 (4)'!R3267)/100,2)</f>
        <v>12.54</v>
      </c>
      <c r="M3261" s="4">
        <f>ROUND(('Sheet1 (4)'!N3267+'Sheet1 (4)'!S3267)/100,2)</f>
        <v>4.6100000000000003</v>
      </c>
      <c r="N3261" s="4">
        <f>ROUND(('Sheet1 (4)'!O3267+'Sheet1 (4)'!T3267)/100,2)</f>
        <v>5.43</v>
      </c>
      <c r="O3261" s="4">
        <f>ROUND(('Sheet1 (4)'!P3267+'Sheet1 (4)'!U3267)/100,2)</f>
        <v>14.25</v>
      </c>
      <c r="P3261" s="4">
        <f>ROUND(('Sheet1 (4)'!Q3267+'Sheet1 (4)'!V3267)/100,2)</f>
        <v>14.25</v>
      </c>
      <c r="Q3261" s="7">
        <f>ROUND('Sheet1 (4)'!W3267/100,2)</f>
        <v>0.12</v>
      </c>
      <c r="R3261" s="7">
        <f>ROUND('Sheet1 (4)'!X3267/100,2)</f>
        <v>0.03</v>
      </c>
      <c r="S3261" s="7">
        <f>ROUND('Sheet1 (4)'!Y3267/100,2)</f>
        <v>0.03</v>
      </c>
      <c r="T3261" s="7">
        <f>ROUND('Sheet1 (4)'!Z3267/100,2)</f>
        <v>0.06</v>
      </c>
      <c r="U3261" s="7">
        <f>ROUND('Sheet1 (4)'!AA3267/100,2)</f>
        <v>0.06</v>
      </c>
      <c r="V3261" s="1" t="str">
        <f>'Sheet1 (4)'!AB3267&amp;".T"</f>
        <v>4248.T</v>
      </c>
      <c r="W3261">
        <f>ROUND('Sheet1 (4)'!AC3267,2)</f>
        <v>14.19</v>
      </c>
      <c r="X3261">
        <f>ROUND('Sheet1 (4)'!AD3267,2)</f>
        <v>0.88</v>
      </c>
      <c r="Y3261" t="str">
        <f>_xlfn.XLOOKUP('Sheet1 (4)'!AB3267,'Sheet1 (3)'!B:B,'Sheet1 (3)'!D:D,"",0)</f>
        <v>スタンダード</v>
      </c>
    </row>
    <row r="3262" spans="1:25" x14ac:dyDescent="0.2">
      <c r="A3262">
        <v>3261</v>
      </c>
      <c r="B3262" s="1" t="str">
        <f>_xlfn.XLOOKUP('Sheet1 (4)'!AB3268,'Sheet1 (3)'!B:B,'Sheet1 (3)'!C:C,"",0)</f>
        <v>竹内製作所</v>
      </c>
      <c r="C3262" s="1" t="str">
        <f>_xlfn.XLOOKUP('Sheet1 (4)'!AB3268,'Sheet1 (3)'!B:B,'Sheet1 (3)'!F:F,"",0)</f>
        <v>機械</v>
      </c>
      <c r="D3262" s="1">
        <f>ROUND('Sheet1 (4)'!E3268/100000000,2)</f>
        <v>0.46</v>
      </c>
      <c r="E3262" s="1">
        <f>ROUND('Sheet1 (4)'!F3268/100,2)</f>
        <v>132.08000000000001</v>
      </c>
      <c r="F3262" s="1">
        <f>ROUND('Sheet1 (4)'!G3268/100,2)</f>
        <v>177.65</v>
      </c>
      <c r="G3262" s="1">
        <f>ROUND('Sheet1 (4)'!H3268/100,2)</f>
        <v>212.22</v>
      </c>
      <c r="H3262" s="1">
        <f>ROUND('Sheet1 (4)'!I3268/100,2)</f>
        <v>352.97</v>
      </c>
      <c r="I3262" s="1">
        <f>ROUND('Sheet1 (4)'!J3268/100,2)</f>
        <v>371.43</v>
      </c>
      <c r="J3262" s="1">
        <f>ROUND('Sheet1 (4)'!K3268/100,2)</f>
        <v>376.68</v>
      </c>
      <c r="K3262" s="1">
        <f>ROUND('Sheet1 (4)'!L3268/100,2)</f>
        <v>364.39</v>
      </c>
      <c r="L3262" s="4">
        <f>ROUND(('Sheet1 (4)'!M3268+'Sheet1 (4)'!R3268)/100,2)</f>
        <v>84.11</v>
      </c>
      <c r="M3262" s="4">
        <f>ROUND(('Sheet1 (4)'!N3268+'Sheet1 (4)'!S3268)/100,2)</f>
        <v>94.77</v>
      </c>
      <c r="N3262" s="4">
        <f>ROUND(('Sheet1 (4)'!O3268+'Sheet1 (4)'!T3268)/100,2)</f>
        <v>-3.26</v>
      </c>
      <c r="O3262" s="4">
        <f>ROUND(('Sheet1 (4)'!P3268+'Sheet1 (4)'!U3268)/100,2)</f>
        <v>168.69</v>
      </c>
      <c r="P3262" s="4">
        <f>ROUND(('Sheet1 (4)'!Q3268+'Sheet1 (4)'!V3268)/100,2)</f>
        <v>59.35</v>
      </c>
      <c r="Q3262" s="7">
        <f>ROUND('Sheet1 (4)'!W3268/100,2)</f>
        <v>0.11</v>
      </c>
      <c r="R3262" s="7">
        <f>ROUND('Sheet1 (4)'!X3268/100,2)</f>
        <v>0.14000000000000001</v>
      </c>
      <c r="S3262" s="7">
        <f>ROUND('Sheet1 (4)'!Y3268/100,2)</f>
        <v>0.14000000000000001</v>
      </c>
      <c r="T3262" s="7">
        <f>ROUND('Sheet1 (4)'!Z3268/100,2)</f>
        <v>0.19</v>
      </c>
      <c r="U3262" s="7">
        <f>ROUND('Sheet1 (4)'!AA3268/100,2)</f>
        <v>0.17</v>
      </c>
      <c r="V3262" s="1" t="str">
        <f>'Sheet1 (4)'!AB3268&amp;".T"</f>
        <v>6432.T</v>
      </c>
      <c r="W3262">
        <f>ROUND('Sheet1 (4)'!AC3268,2)</f>
        <v>11.35</v>
      </c>
      <c r="X3262">
        <f>ROUND('Sheet1 (4)'!AD3268,2)</f>
        <v>1.76</v>
      </c>
      <c r="Y3262" t="str">
        <f>_xlfn.XLOOKUP('Sheet1 (4)'!AB3268,'Sheet1 (3)'!B:B,'Sheet1 (3)'!D:D,"",0)</f>
        <v>プライム</v>
      </c>
    </row>
    <row r="3263" spans="1:25" x14ac:dyDescent="0.2">
      <c r="A3263">
        <v>3262</v>
      </c>
      <c r="B3263" s="1" t="str">
        <f>_xlfn.XLOOKUP('Sheet1 (4)'!AB3269,'Sheet1 (3)'!B:B,'Sheet1 (3)'!C:C,"",0)</f>
        <v>多木化学</v>
      </c>
      <c r="C3263" s="1" t="str">
        <f>_xlfn.XLOOKUP('Sheet1 (4)'!AB3269,'Sheet1 (3)'!B:B,'Sheet1 (3)'!F:F,"",0)</f>
        <v>化学</v>
      </c>
      <c r="D3263" s="1">
        <f>ROUND('Sheet1 (4)'!E3269/100000000,2)</f>
        <v>0.08</v>
      </c>
      <c r="E3263" s="1">
        <f>ROUND('Sheet1 (4)'!F3269/100,2)</f>
        <v>26.59</v>
      </c>
      <c r="F3263" s="1">
        <f>ROUND('Sheet1 (4)'!G3269/100,2)</f>
        <v>27.53</v>
      </c>
      <c r="G3263" s="1">
        <f>ROUND('Sheet1 (4)'!H3269/100,2)</f>
        <v>9.14</v>
      </c>
      <c r="H3263" s="1">
        <f>ROUND('Sheet1 (4)'!I3269/100,2)</f>
        <v>26.69</v>
      </c>
      <c r="I3263" s="1">
        <f>ROUND('Sheet1 (4)'!J3269/100,2)</f>
        <v>26.69</v>
      </c>
      <c r="J3263" s="1" t="e">
        <f>ROUND('Sheet1 (4)'!K3269/100,2)</f>
        <v>#VALUE!</v>
      </c>
      <c r="K3263" s="1" t="e">
        <f>ROUND('Sheet1 (4)'!L3269/100,2)</f>
        <v>#VALUE!</v>
      </c>
      <c r="L3263" s="4">
        <f>ROUND(('Sheet1 (4)'!M3269+'Sheet1 (4)'!R3269)/100,2)</f>
        <v>5.04</v>
      </c>
      <c r="M3263" s="4">
        <f>ROUND(('Sheet1 (4)'!N3269+'Sheet1 (4)'!S3269)/100,2)</f>
        <v>3.61</v>
      </c>
      <c r="N3263" s="4">
        <f>ROUND(('Sheet1 (4)'!O3269+'Sheet1 (4)'!T3269)/100,2)</f>
        <v>-0.2</v>
      </c>
      <c r="O3263" s="4">
        <f>ROUND(('Sheet1 (4)'!P3269+'Sheet1 (4)'!U3269)/100,2)</f>
        <v>27.3</v>
      </c>
      <c r="P3263" s="4">
        <f>ROUND(('Sheet1 (4)'!Q3269+'Sheet1 (4)'!V3269)/100,2)</f>
        <v>27.3</v>
      </c>
      <c r="Q3263" s="7">
        <f>ROUND('Sheet1 (4)'!W3269/100,2)</f>
        <v>7.0000000000000007E-2</v>
      </c>
      <c r="R3263" s="7">
        <f>ROUND('Sheet1 (4)'!X3269/100,2)</f>
        <v>7.0000000000000007E-2</v>
      </c>
      <c r="S3263" s="7">
        <f>ROUND('Sheet1 (4)'!Y3269/100,2)</f>
        <v>0.04</v>
      </c>
      <c r="T3263" s="7">
        <f>ROUND('Sheet1 (4)'!Z3269/100,2)</f>
        <v>0.06</v>
      </c>
      <c r="U3263" s="7">
        <f>ROUND('Sheet1 (4)'!AA3269/100,2)</f>
        <v>0.06</v>
      </c>
      <c r="V3263" s="1" t="str">
        <f>'Sheet1 (4)'!AB3269&amp;".T"</f>
        <v>4025.T</v>
      </c>
      <c r="W3263">
        <f>ROUND('Sheet1 (4)'!AC3269,2)</f>
        <v>11.64</v>
      </c>
      <c r="X3263">
        <f>ROUND('Sheet1 (4)'!AD3269,2)</f>
        <v>0.8</v>
      </c>
      <c r="Y3263" t="str">
        <f>_xlfn.XLOOKUP('Sheet1 (4)'!AB3269,'Sheet1 (3)'!B:B,'Sheet1 (3)'!D:D,"",0)</f>
        <v>プライム</v>
      </c>
    </row>
    <row r="3264" spans="1:25" x14ac:dyDescent="0.2">
      <c r="A3264">
        <v>3263</v>
      </c>
      <c r="B3264" s="1" t="str">
        <f>_xlfn.XLOOKUP('Sheet1 (4)'!AB3270,'Sheet1 (3)'!B:B,'Sheet1 (3)'!C:C,"",0)</f>
        <v>タキヒヨー</v>
      </c>
      <c r="C3264" s="1" t="str">
        <f>_xlfn.XLOOKUP('Sheet1 (4)'!AB3270,'Sheet1 (3)'!B:B,'Sheet1 (3)'!F:F,"",0)</f>
        <v>卸売業</v>
      </c>
      <c r="D3264" s="1">
        <f>ROUND('Sheet1 (4)'!E3270/100000000,2)</f>
        <v>0.09</v>
      </c>
      <c r="E3264" s="1">
        <f>ROUND('Sheet1 (4)'!F3270/100,2)</f>
        <v>-10.26</v>
      </c>
      <c r="F3264" s="1">
        <f>ROUND('Sheet1 (4)'!G3270/100,2)</f>
        <v>-22.28</v>
      </c>
      <c r="G3264" s="1">
        <f>ROUND('Sheet1 (4)'!H3270/100,2)</f>
        <v>0.95</v>
      </c>
      <c r="H3264" s="1">
        <f>ROUND('Sheet1 (4)'!I3270/100,2)</f>
        <v>7.09</v>
      </c>
      <c r="I3264" s="1">
        <f>ROUND('Sheet1 (4)'!J3270/100,2)</f>
        <v>13.13</v>
      </c>
      <c r="J3264" s="1" t="e">
        <f>ROUND('Sheet1 (4)'!K3270/100,2)</f>
        <v>#VALUE!</v>
      </c>
      <c r="K3264" s="1" t="e">
        <f>ROUND('Sheet1 (4)'!L3270/100,2)</f>
        <v>#VALUE!</v>
      </c>
      <c r="L3264" s="4">
        <f>ROUND(('Sheet1 (4)'!M3270+'Sheet1 (4)'!R3270)/100,2)</f>
        <v>-7.41</v>
      </c>
      <c r="M3264" s="4">
        <f>ROUND(('Sheet1 (4)'!N3270+'Sheet1 (4)'!S3270)/100,2)</f>
        <v>-52.85</v>
      </c>
      <c r="N3264" s="4">
        <f>ROUND(('Sheet1 (4)'!O3270+'Sheet1 (4)'!T3270)/100,2)</f>
        <v>2.37</v>
      </c>
      <c r="O3264" s="4">
        <f>ROUND(('Sheet1 (4)'!P3270+'Sheet1 (4)'!U3270)/100,2)</f>
        <v>25.53</v>
      </c>
      <c r="P3264" s="4">
        <f>ROUND(('Sheet1 (4)'!Q3270+'Sheet1 (4)'!V3270)/100,2)</f>
        <v>29.35</v>
      </c>
      <c r="Q3264" s="7">
        <f>ROUND('Sheet1 (4)'!W3270/100,2)</f>
        <v>-0.04</v>
      </c>
      <c r="R3264" s="7">
        <f>ROUND('Sheet1 (4)'!X3270/100,2)</f>
        <v>-7.0000000000000007E-2</v>
      </c>
      <c r="S3264" s="7">
        <f>ROUND('Sheet1 (4)'!Y3270/100,2)</f>
        <v>-0.01</v>
      </c>
      <c r="T3264" s="7">
        <f>ROUND('Sheet1 (4)'!Z3270/100,2)</f>
        <v>0.03</v>
      </c>
      <c r="U3264" s="7">
        <f>ROUND('Sheet1 (4)'!AA3270/100,2)</f>
        <v>0.04</v>
      </c>
      <c r="V3264" s="1" t="str">
        <f>'Sheet1 (4)'!AB3270&amp;".T"</f>
        <v>9982.T</v>
      </c>
      <c r="W3264">
        <f>ROUND('Sheet1 (4)'!AC3270,2)</f>
        <v>10.89</v>
      </c>
      <c r="X3264">
        <f>ROUND('Sheet1 (4)'!AD3270,2)</f>
        <v>0.55000000000000004</v>
      </c>
      <c r="Y3264" t="str">
        <f>_xlfn.XLOOKUP('Sheet1 (4)'!AB3270,'Sheet1 (3)'!B:B,'Sheet1 (3)'!D:D,"",0)</f>
        <v>スタンダード</v>
      </c>
    </row>
    <row r="3265" spans="1:25" x14ac:dyDescent="0.2">
      <c r="A3265">
        <v>3264</v>
      </c>
      <c r="B3265" s="1" t="str">
        <f>_xlfn.XLOOKUP('Sheet1 (4)'!AB3271,'Sheet1 (3)'!B:B,'Sheet1 (3)'!C:C,"",0)</f>
        <v>滝沢ハム</v>
      </c>
      <c r="C3265" s="1" t="str">
        <f>_xlfn.XLOOKUP('Sheet1 (4)'!AB3271,'Sheet1 (3)'!B:B,'Sheet1 (3)'!F:F,"",0)</f>
        <v>食料品</v>
      </c>
      <c r="D3265" s="1">
        <f>ROUND('Sheet1 (4)'!E3271/100000000,2)</f>
        <v>0.02</v>
      </c>
      <c r="E3265" s="1">
        <f>ROUND('Sheet1 (4)'!F3271/100,2)</f>
        <v>0.6</v>
      </c>
      <c r="F3265" s="1">
        <f>ROUND('Sheet1 (4)'!G3271/100,2)</f>
        <v>1.07</v>
      </c>
      <c r="G3265" s="1">
        <f>ROUND('Sheet1 (4)'!H3271/100,2)</f>
        <v>-2.17</v>
      </c>
      <c r="H3265" s="1">
        <f>ROUND('Sheet1 (4)'!I3271/100,2)</f>
        <v>1.45</v>
      </c>
      <c r="I3265" s="1">
        <f>ROUND('Sheet1 (4)'!J3271/100,2)</f>
        <v>-4.33</v>
      </c>
      <c r="J3265" s="1" t="e">
        <f>ROUND('Sheet1 (4)'!K3271/100,2)</f>
        <v>#VALUE!</v>
      </c>
      <c r="K3265" s="1" t="e">
        <f>ROUND('Sheet1 (4)'!L3271/100,2)</f>
        <v>#VALUE!</v>
      </c>
      <c r="L3265" s="4">
        <f>ROUND(('Sheet1 (4)'!M3271+'Sheet1 (4)'!R3271)/100,2)</f>
        <v>3.81</v>
      </c>
      <c r="M3265" s="4">
        <f>ROUND(('Sheet1 (4)'!N3271+'Sheet1 (4)'!S3271)/100,2)</f>
        <v>8.24</v>
      </c>
      <c r="N3265" s="4">
        <f>ROUND(('Sheet1 (4)'!O3271+'Sheet1 (4)'!T3271)/100,2)</f>
        <v>2.93</v>
      </c>
      <c r="O3265" s="4">
        <f>ROUND(('Sheet1 (4)'!P3271+'Sheet1 (4)'!U3271)/100,2)</f>
        <v>5.42</v>
      </c>
      <c r="P3265" s="4">
        <f>ROUND(('Sheet1 (4)'!Q3271+'Sheet1 (4)'!V3271)/100,2)</f>
        <v>-4.93</v>
      </c>
      <c r="Q3265" s="7">
        <f>ROUND('Sheet1 (4)'!W3271/100,2)</f>
        <v>0.02</v>
      </c>
      <c r="R3265" s="7">
        <f>ROUND('Sheet1 (4)'!X3271/100,2)</f>
        <v>0.05</v>
      </c>
      <c r="S3265" s="7">
        <f>ROUND('Sheet1 (4)'!Y3271/100,2)</f>
        <v>-0.05</v>
      </c>
      <c r="T3265" s="7">
        <f>ROUND('Sheet1 (4)'!Z3271/100,2)</f>
        <v>0.03</v>
      </c>
      <c r="U3265" s="7">
        <f>ROUND('Sheet1 (4)'!AA3271/100,2)</f>
        <v>-0.13</v>
      </c>
      <c r="V3265" s="1" t="str">
        <f>'Sheet1 (4)'!AB3271&amp;".T"</f>
        <v>2293.T</v>
      </c>
      <c r="W3265" t="e">
        <f>ROUND('Sheet1 (4)'!AC3271,2)</f>
        <v>#VALUE!</v>
      </c>
      <c r="X3265">
        <f>ROUND('Sheet1 (4)'!AD3271,2)</f>
        <v>1.54</v>
      </c>
      <c r="Y3265" t="str">
        <f>_xlfn.XLOOKUP('Sheet1 (4)'!AB3271,'Sheet1 (3)'!B:B,'Sheet1 (3)'!D:D,"",0)</f>
        <v>スタンダード</v>
      </c>
    </row>
    <row r="3266" spans="1:25" x14ac:dyDescent="0.2">
      <c r="A3266">
        <v>3265</v>
      </c>
      <c r="B3266" s="1" t="str">
        <f>_xlfn.XLOOKUP('Sheet1 (4)'!AB3272,'Sheet1 (3)'!B:B,'Sheet1 (3)'!C:C,"",0)</f>
        <v>タクマ</v>
      </c>
      <c r="C3266" s="1" t="str">
        <f>_xlfn.XLOOKUP('Sheet1 (4)'!AB3272,'Sheet1 (3)'!B:B,'Sheet1 (3)'!F:F,"",0)</f>
        <v>機械</v>
      </c>
      <c r="D3266" s="1">
        <f>ROUND('Sheet1 (4)'!E3272/100000000,2)</f>
        <v>0.74</v>
      </c>
      <c r="E3266" s="1">
        <f>ROUND('Sheet1 (4)'!F3272/100,2)</f>
        <v>104.25</v>
      </c>
      <c r="F3266" s="1">
        <f>ROUND('Sheet1 (4)'!G3272/100,2)</f>
        <v>99.29</v>
      </c>
      <c r="G3266" s="1">
        <f>ROUND('Sheet1 (4)'!H3272/100,2)</f>
        <v>138.13999999999999</v>
      </c>
      <c r="H3266" s="1">
        <f>ROUND('Sheet1 (4)'!I3272/100,2)</f>
        <v>102.3</v>
      </c>
      <c r="I3266" s="1">
        <f>ROUND('Sheet1 (4)'!J3272/100,2)</f>
        <v>135.33000000000001</v>
      </c>
      <c r="J3266" s="1">
        <f>ROUND('Sheet1 (4)'!K3272/100,2)</f>
        <v>146.38</v>
      </c>
      <c r="K3266" s="1">
        <f>ROUND('Sheet1 (4)'!L3272/100,2)</f>
        <v>157.35</v>
      </c>
      <c r="L3266" s="4">
        <f>ROUND(('Sheet1 (4)'!M3272+'Sheet1 (4)'!R3272)/100,2)</f>
        <v>-37.33</v>
      </c>
      <c r="M3266" s="4">
        <f>ROUND(('Sheet1 (4)'!N3272+'Sheet1 (4)'!S3272)/100,2)</f>
        <v>66.06</v>
      </c>
      <c r="N3266" s="4">
        <f>ROUND(('Sheet1 (4)'!O3272+'Sheet1 (4)'!T3272)/100,2)</f>
        <v>265.87</v>
      </c>
      <c r="O3266" s="4">
        <f>ROUND(('Sheet1 (4)'!P3272+'Sheet1 (4)'!U3272)/100,2)</f>
        <v>-206.6</v>
      </c>
      <c r="P3266" s="4">
        <f>ROUND(('Sheet1 (4)'!Q3272+'Sheet1 (4)'!V3272)/100,2)</f>
        <v>-28.09</v>
      </c>
      <c r="Q3266" s="7">
        <f>ROUND('Sheet1 (4)'!W3272/100,2)</f>
        <v>0.09</v>
      </c>
      <c r="R3266" s="7">
        <f>ROUND('Sheet1 (4)'!X3272/100,2)</f>
        <v>0.08</v>
      </c>
      <c r="S3266" s="7">
        <f>ROUND('Sheet1 (4)'!Y3272/100,2)</f>
        <v>0.1</v>
      </c>
      <c r="T3266" s="7">
        <f>ROUND('Sheet1 (4)'!Z3272/100,2)</f>
        <v>0.08</v>
      </c>
      <c r="U3266" s="7">
        <f>ROUND('Sheet1 (4)'!AA3272/100,2)</f>
        <v>0.1</v>
      </c>
      <c r="V3266" s="1" t="str">
        <f>'Sheet1 (4)'!AB3272&amp;".T"</f>
        <v>6013.T</v>
      </c>
      <c r="W3266">
        <f>ROUND('Sheet1 (4)'!AC3272,2)</f>
        <v>20</v>
      </c>
      <c r="X3266">
        <f>ROUND('Sheet1 (4)'!AD3272,2)</f>
        <v>1.72</v>
      </c>
      <c r="Y3266" t="str">
        <f>_xlfn.XLOOKUP('Sheet1 (4)'!AB3272,'Sheet1 (3)'!B:B,'Sheet1 (3)'!D:D,"",0)</f>
        <v>プライム</v>
      </c>
    </row>
    <row r="3267" spans="1:25" x14ac:dyDescent="0.2">
      <c r="A3267">
        <v>3266</v>
      </c>
      <c r="B3267" s="1" t="str">
        <f>_xlfn.XLOOKUP('Sheet1 (4)'!AB3273,'Sheet1 (3)'!B:B,'Sheet1 (3)'!C:C,"",0)</f>
        <v>ＴａｌｅｎｔＸ</v>
      </c>
      <c r="C3267" s="1" t="str">
        <f>_xlfn.XLOOKUP('Sheet1 (4)'!AB3273,'Sheet1 (3)'!B:B,'Sheet1 (3)'!F:F,"",0)</f>
        <v>情報・通信業</v>
      </c>
      <c r="D3267" s="1">
        <f>ROUND('Sheet1 (4)'!E3273/100000000,2)</f>
        <v>0.06</v>
      </c>
      <c r="E3267" s="1" t="e">
        <f>ROUND('Sheet1 (4)'!F3273/100,2)</f>
        <v>#VALUE!</v>
      </c>
      <c r="F3267" s="1" t="e">
        <f>ROUND('Sheet1 (4)'!G3273/100,2)</f>
        <v>#VALUE!</v>
      </c>
      <c r="G3267" s="1">
        <f>ROUND('Sheet1 (4)'!H3273/100,2)</f>
        <v>-0.93</v>
      </c>
      <c r="H3267" s="1">
        <f>ROUND('Sheet1 (4)'!I3273/100,2)</f>
        <v>0.27</v>
      </c>
      <c r="I3267" s="1">
        <f>ROUND('Sheet1 (4)'!J3273/100,2)</f>
        <v>2.94</v>
      </c>
      <c r="J3267" s="1" t="e">
        <f>ROUND('Sheet1 (4)'!K3273/100,2)</f>
        <v>#VALUE!</v>
      </c>
      <c r="K3267" s="1" t="e">
        <f>ROUND('Sheet1 (4)'!L3273/100,2)</f>
        <v>#VALUE!</v>
      </c>
      <c r="L3267" s="4" t="e">
        <f>ROUND(('Sheet1 (4)'!M3273+'Sheet1 (4)'!R3273)/100,2)</f>
        <v>#VALUE!</v>
      </c>
      <c r="M3267" s="4" t="e">
        <f>ROUND(('Sheet1 (4)'!N3273+'Sheet1 (4)'!S3273)/100,2)</f>
        <v>#VALUE!</v>
      </c>
      <c r="N3267" s="4" t="e">
        <f>ROUND(('Sheet1 (4)'!O3273+'Sheet1 (4)'!T3273)/100,2)</f>
        <v>#VALUE!</v>
      </c>
      <c r="O3267" s="4" t="e">
        <f>ROUND(('Sheet1 (4)'!P3273+'Sheet1 (4)'!U3273)/100,2)</f>
        <v>#VALUE!</v>
      </c>
      <c r="P3267" s="4">
        <f>ROUND(('Sheet1 (4)'!Q3273+'Sheet1 (4)'!V3273)/100,2)</f>
        <v>4.34</v>
      </c>
      <c r="Q3267" s="7" t="e">
        <f>ROUND('Sheet1 (4)'!W3273/100,2)</f>
        <v>#VALUE!</v>
      </c>
      <c r="R3267" s="7" t="e">
        <f>ROUND('Sheet1 (4)'!X3273/100,2)</f>
        <v>#VALUE!</v>
      </c>
      <c r="S3267" s="7" t="e">
        <f>ROUND('Sheet1 (4)'!Y3273/100,2)</f>
        <v>#VALUE!</v>
      </c>
      <c r="T3267" s="7">
        <f>ROUND('Sheet1 (4)'!Z3273/100,2)</f>
        <v>0.56000000000000005</v>
      </c>
      <c r="U3267" s="7">
        <f>ROUND('Sheet1 (4)'!AA3273/100,2)</f>
        <v>1.4</v>
      </c>
      <c r="V3267" s="1" t="str">
        <f>'Sheet1 (4)'!AB3273&amp;".T"</f>
        <v>330A.T</v>
      </c>
      <c r="W3267">
        <f>ROUND('Sheet1 (4)'!AC3273,2)</f>
        <v>13.91</v>
      </c>
      <c r="X3267">
        <f>ROUND('Sheet1 (4)'!AD3273,2)</f>
        <v>7.13</v>
      </c>
      <c r="Y3267" t="str">
        <f>_xlfn.XLOOKUP('Sheet1 (4)'!AB3273,'Sheet1 (3)'!B:B,'Sheet1 (3)'!D:D,"",0)</f>
        <v>グロース</v>
      </c>
    </row>
    <row r="3268" spans="1:25" x14ac:dyDescent="0.2">
      <c r="A3268">
        <v>3267</v>
      </c>
      <c r="B3268" s="1" t="str">
        <f>_xlfn.XLOOKUP('Sheet1 (4)'!AB3274,'Sheet1 (3)'!B:B,'Sheet1 (3)'!C:C,"",0)</f>
        <v>タマホーム</v>
      </c>
      <c r="C3268" s="1" t="str">
        <f>_xlfn.XLOOKUP('Sheet1 (4)'!AB3274,'Sheet1 (3)'!B:B,'Sheet1 (3)'!F:F,"",0)</f>
        <v>建設業</v>
      </c>
      <c r="D3268" s="1">
        <f>ROUND('Sheet1 (4)'!E3274/100000000,2)</f>
        <v>0.28999999999999998</v>
      </c>
      <c r="E3268" s="1">
        <f>ROUND('Sheet1 (4)'!F3274/100,2)</f>
        <v>110</v>
      </c>
      <c r="F3268" s="1">
        <f>ROUND('Sheet1 (4)'!G3274/100,2)</f>
        <v>118.93</v>
      </c>
      <c r="G3268" s="1">
        <f>ROUND('Sheet1 (4)'!H3274/100,2)</f>
        <v>132.65</v>
      </c>
      <c r="H3268" s="1">
        <f>ROUND('Sheet1 (4)'!I3274/100,2)</f>
        <v>125.87</v>
      </c>
      <c r="I3268" s="1">
        <f>ROUND('Sheet1 (4)'!J3274/100,2)</f>
        <v>41.14</v>
      </c>
      <c r="J3268" s="1">
        <f>ROUND('Sheet1 (4)'!K3274/100,2)</f>
        <v>80</v>
      </c>
      <c r="K3268" s="1">
        <f>ROUND('Sheet1 (4)'!L3274/100,2)</f>
        <v>87</v>
      </c>
      <c r="L3268" s="4">
        <f>ROUND(('Sheet1 (4)'!M3274+'Sheet1 (4)'!R3274)/100,2)</f>
        <v>161.19</v>
      </c>
      <c r="M3268" s="4">
        <f>ROUND(('Sheet1 (4)'!N3274+'Sheet1 (4)'!S3274)/100,2)</f>
        <v>25.88</v>
      </c>
      <c r="N3268" s="4">
        <f>ROUND(('Sheet1 (4)'!O3274+'Sheet1 (4)'!T3274)/100,2)</f>
        <v>37.590000000000003</v>
      </c>
      <c r="O3268" s="4">
        <f>ROUND(('Sheet1 (4)'!P3274+'Sheet1 (4)'!U3274)/100,2)</f>
        <v>62.74</v>
      </c>
      <c r="P3268" s="4">
        <f>ROUND(('Sheet1 (4)'!Q3274+'Sheet1 (4)'!V3274)/100,2)</f>
        <v>5.07</v>
      </c>
      <c r="Q3268" s="7">
        <f>ROUND('Sheet1 (4)'!W3274/100,2)</f>
        <v>0.3</v>
      </c>
      <c r="R3268" s="7">
        <f>ROUND('Sheet1 (4)'!X3274/100,2)</f>
        <v>0.28999999999999998</v>
      </c>
      <c r="S3268" s="7">
        <f>ROUND('Sheet1 (4)'!Y3274/100,2)</f>
        <v>0.27</v>
      </c>
      <c r="T3268" s="7">
        <f>ROUND('Sheet1 (4)'!Z3274/100,2)</f>
        <v>0.24</v>
      </c>
      <c r="U3268" s="7">
        <f>ROUND('Sheet1 (4)'!AA3274/100,2)</f>
        <v>0.04</v>
      </c>
      <c r="V3268" s="1" t="str">
        <f>'Sheet1 (4)'!AB3274&amp;".T"</f>
        <v>1419.T</v>
      </c>
      <c r="W3268">
        <f>ROUND('Sheet1 (4)'!AC3274,2)</f>
        <v>89.64</v>
      </c>
      <c r="X3268">
        <f>ROUND('Sheet1 (4)'!AD3274,2)</f>
        <v>4.12</v>
      </c>
      <c r="Y3268" t="str">
        <f>_xlfn.XLOOKUP('Sheet1 (4)'!AB3274,'Sheet1 (3)'!B:B,'Sheet1 (3)'!D:D,"",0)</f>
        <v>プライム</v>
      </c>
    </row>
    <row r="3269" spans="1:25" x14ac:dyDescent="0.2">
      <c r="A3269">
        <v>3268</v>
      </c>
      <c r="B3269" s="1" t="str">
        <f>_xlfn.XLOOKUP('Sheet1 (4)'!AB3275,'Sheet1 (3)'!B:B,'Sheet1 (3)'!C:C,"",0)</f>
        <v>多摩川ホールディングス</v>
      </c>
      <c r="C3269" s="1" t="str">
        <f>_xlfn.XLOOKUP('Sheet1 (4)'!AB3275,'Sheet1 (3)'!B:B,'Sheet1 (3)'!F:F,"",0)</f>
        <v>電気機器</v>
      </c>
      <c r="D3269" s="1">
        <f>ROUND('Sheet1 (4)'!E3275/100000000,2)</f>
        <v>7.0000000000000007E-2</v>
      </c>
      <c r="E3269" s="1">
        <f>ROUND('Sheet1 (4)'!F3275/100,2)</f>
        <v>2.12</v>
      </c>
      <c r="F3269" s="1">
        <f>ROUND('Sheet1 (4)'!G3275/100,2)</f>
        <v>3.79</v>
      </c>
      <c r="G3269" s="1">
        <f>ROUND('Sheet1 (4)'!H3275/100,2)</f>
        <v>-4.37</v>
      </c>
      <c r="H3269" s="1">
        <f>ROUND('Sheet1 (4)'!I3275/100,2)</f>
        <v>-0.05</v>
      </c>
      <c r="I3269" s="1">
        <f>ROUND('Sheet1 (4)'!J3275/100,2)</f>
        <v>-0.05</v>
      </c>
      <c r="J3269" s="1" t="e">
        <f>ROUND('Sheet1 (4)'!K3275/100,2)</f>
        <v>#VALUE!</v>
      </c>
      <c r="K3269" s="1" t="e">
        <f>ROUND('Sheet1 (4)'!L3275/100,2)</f>
        <v>#VALUE!</v>
      </c>
      <c r="L3269" s="4">
        <f>ROUND(('Sheet1 (4)'!M3275+'Sheet1 (4)'!R3275)/100,2)</f>
        <v>12.57</v>
      </c>
      <c r="M3269" s="4">
        <f>ROUND(('Sheet1 (4)'!N3275+'Sheet1 (4)'!S3275)/100,2)</f>
        <v>-1.81</v>
      </c>
      <c r="N3269" s="4">
        <f>ROUND(('Sheet1 (4)'!O3275+'Sheet1 (4)'!T3275)/100,2)</f>
        <v>-21.56</v>
      </c>
      <c r="O3269" s="4">
        <f>ROUND(('Sheet1 (4)'!P3275+'Sheet1 (4)'!U3275)/100,2)</f>
        <v>2.74</v>
      </c>
      <c r="P3269" s="4">
        <f>ROUND(('Sheet1 (4)'!Q3275+'Sheet1 (4)'!V3275)/100,2)</f>
        <v>2.74</v>
      </c>
      <c r="Q3269" s="7">
        <f>ROUND('Sheet1 (4)'!W3275/100,2)</f>
        <v>0.02</v>
      </c>
      <c r="R3269" s="7">
        <f>ROUND('Sheet1 (4)'!X3275/100,2)</f>
        <v>0.03</v>
      </c>
      <c r="S3269" s="7">
        <f>ROUND('Sheet1 (4)'!Y3275/100,2)</f>
        <v>-0.09</v>
      </c>
      <c r="T3269" s="7" t="e">
        <f>ROUND('Sheet1 (4)'!Z3275/100,2)</f>
        <v>#VALUE!</v>
      </c>
      <c r="U3269" s="7" t="e">
        <f>ROUND('Sheet1 (4)'!AA3275/100,2)</f>
        <v>#VALUE!</v>
      </c>
      <c r="V3269" s="1" t="str">
        <f>'Sheet1 (4)'!AB3275&amp;".T"</f>
        <v>6838.T</v>
      </c>
      <c r="W3269" t="e">
        <f>ROUND('Sheet1 (4)'!AC3275,2)</f>
        <v>#VALUE!</v>
      </c>
      <c r="X3269">
        <f>ROUND('Sheet1 (4)'!AD3275,2)</f>
        <v>1.02</v>
      </c>
      <c r="Y3269" t="str">
        <f>_xlfn.XLOOKUP('Sheet1 (4)'!AB3275,'Sheet1 (3)'!B:B,'Sheet1 (3)'!D:D,"",0)</f>
        <v>スタンダード</v>
      </c>
    </row>
    <row r="3270" spans="1:25" x14ac:dyDescent="0.2">
      <c r="A3270">
        <v>3269</v>
      </c>
      <c r="B3270" s="1" t="str">
        <f>_xlfn.XLOOKUP('Sheet1 (4)'!AB3276,'Sheet1 (3)'!B:B,'Sheet1 (3)'!C:C,"",0)</f>
        <v>玉井商船</v>
      </c>
      <c r="C3270" s="1" t="str">
        <f>_xlfn.XLOOKUP('Sheet1 (4)'!AB3276,'Sheet1 (3)'!B:B,'Sheet1 (3)'!F:F,"",0)</f>
        <v>海運業</v>
      </c>
      <c r="D3270" s="1">
        <f>ROUND('Sheet1 (4)'!E3276/100000000,2)</f>
        <v>0.02</v>
      </c>
      <c r="E3270" s="1">
        <f>ROUND('Sheet1 (4)'!F3276/100,2)</f>
        <v>-0.13</v>
      </c>
      <c r="F3270" s="1">
        <f>ROUND('Sheet1 (4)'!G3276/100,2)</f>
        <v>15.42</v>
      </c>
      <c r="G3270" s="1">
        <f>ROUND('Sheet1 (4)'!H3276/100,2)</f>
        <v>13.16</v>
      </c>
      <c r="H3270" s="1">
        <f>ROUND('Sheet1 (4)'!I3276/100,2)</f>
        <v>8.6999999999999993</v>
      </c>
      <c r="I3270" s="1">
        <f>ROUND('Sheet1 (4)'!J3276/100,2)</f>
        <v>8.8800000000000008</v>
      </c>
      <c r="J3270" s="1" t="e">
        <f>ROUND('Sheet1 (4)'!K3276/100,2)</f>
        <v>#VALUE!</v>
      </c>
      <c r="K3270" s="1" t="e">
        <f>ROUND('Sheet1 (4)'!L3276/100,2)</f>
        <v>#VALUE!</v>
      </c>
      <c r="L3270" s="4">
        <f>ROUND(('Sheet1 (4)'!M3276+'Sheet1 (4)'!R3276)/100,2)</f>
        <v>3.97</v>
      </c>
      <c r="M3270" s="4">
        <f>ROUND(('Sheet1 (4)'!N3276+'Sheet1 (4)'!S3276)/100,2)</f>
        <v>28.45</v>
      </c>
      <c r="N3270" s="4">
        <f>ROUND(('Sheet1 (4)'!O3276+'Sheet1 (4)'!T3276)/100,2)</f>
        <v>6.46</v>
      </c>
      <c r="O3270" s="4">
        <f>ROUND(('Sheet1 (4)'!P3276+'Sheet1 (4)'!U3276)/100,2)</f>
        <v>9.7100000000000009</v>
      </c>
      <c r="P3270" s="4">
        <f>ROUND(('Sheet1 (4)'!Q3276+'Sheet1 (4)'!V3276)/100,2)</f>
        <v>29.42</v>
      </c>
      <c r="Q3270" s="7">
        <f>ROUND('Sheet1 (4)'!W3276/100,2)</f>
        <v>-0.02</v>
      </c>
      <c r="R3270" s="7">
        <f>ROUND('Sheet1 (4)'!X3276/100,2)</f>
        <v>0.23</v>
      </c>
      <c r="S3270" s="7">
        <f>ROUND('Sheet1 (4)'!Y3276/100,2)</f>
        <v>0.13</v>
      </c>
      <c r="T3270" s="7">
        <f>ROUND('Sheet1 (4)'!Z3276/100,2)</f>
        <v>0.1</v>
      </c>
      <c r="U3270" s="7">
        <f>ROUND('Sheet1 (4)'!AA3276/100,2)</f>
        <v>0.25</v>
      </c>
      <c r="V3270" s="1" t="str">
        <f>'Sheet1 (4)'!AB3276&amp;".T"</f>
        <v>9127.T</v>
      </c>
      <c r="W3270">
        <f>ROUND('Sheet1 (4)'!AC3276,2)</f>
        <v>3.06</v>
      </c>
      <c r="X3270">
        <f>ROUND('Sheet1 (4)'!AD3276,2)</f>
        <v>0.57999999999999996</v>
      </c>
      <c r="Y3270" t="str">
        <f>_xlfn.XLOOKUP('Sheet1 (4)'!AB3276,'Sheet1 (3)'!B:B,'Sheet1 (3)'!D:D,"",0)</f>
        <v>スタンダード</v>
      </c>
    </row>
    <row r="3271" spans="1:25" x14ac:dyDescent="0.2">
      <c r="A3271">
        <v>3270</v>
      </c>
      <c r="B3271" s="1" t="str">
        <f>_xlfn.XLOOKUP('Sheet1 (4)'!AB3277,'Sheet1 (3)'!B:B,'Sheet1 (3)'!C:C,"",0)</f>
        <v>タメニー</v>
      </c>
      <c r="C3271" s="1" t="str">
        <f>_xlfn.XLOOKUP('Sheet1 (4)'!AB3277,'Sheet1 (3)'!B:B,'Sheet1 (3)'!F:F,"",0)</f>
        <v>サービス業</v>
      </c>
      <c r="D3271" s="1">
        <f>ROUND('Sheet1 (4)'!E3277/100000000,2)</f>
        <v>0.32</v>
      </c>
      <c r="E3271" s="1">
        <f>ROUND('Sheet1 (4)'!F3277/100,2)</f>
        <v>-21.76</v>
      </c>
      <c r="F3271" s="1">
        <f>ROUND('Sheet1 (4)'!G3277/100,2)</f>
        <v>-1.53</v>
      </c>
      <c r="G3271" s="1">
        <f>ROUND('Sheet1 (4)'!H3277/100,2)</f>
        <v>-1.51</v>
      </c>
      <c r="H3271" s="1" t="e">
        <f>ROUND('Sheet1 (4)'!I3277/100,2)</f>
        <v>#VALUE!</v>
      </c>
      <c r="I3271" s="1">
        <f>ROUND('Sheet1 (4)'!J3277/100,2)</f>
        <v>-1.51</v>
      </c>
      <c r="J3271" s="1" t="e">
        <f>ROUND('Sheet1 (4)'!K3277/100,2)</f>
        <v>#VALUE!</v>
      </c>
      <c r="K3271" s="1" t="e">
        <f>ROUND('Sheet1 (4)'!L3277/100,2)</f>
        <v>#VALUE!</v>
      </c>
      <c r="L3271" s="4">
        <f>ROUND(('Sheet1 (4)'!M3277+'Sheet1 (4)'!R3277)/100,2)</f>
        <v>-19.61</v>
      </c>
      <c r="M3271" s="4">
        <f>ROUND(('Sheet1 (4)'!N3277+'Sheet1 (4)'!S3277)/100,2)</f>
        <v>-1.56</v>
      </c>
      <c r="N3271" s="4">
        <f>ROUND(('Sheet1 (4)'!O3277+'Sheet1 (4)'!T3277)/100,2)</f>
        <v>1.4</v>
      </c>
      <c r="O3271" s="4" t="e">
        <f>ROUND(('Sheet1 (4)'!P3277+'Sheet1 (4)'!U3277)/100,2)</f>
        <v>#VALUE!</v>
      </c>
      <c r="P3271" s="4">
        <f>ROUND(('Sheet1 (4)'!Q3277+'Sheet1 (4)'!V3277)/100,2)</f>
        <v>1.4</v>
      </c>
      <c r="Q3271" s="7">
        <f>ROUND('Sheet1 (4)'!W3277/100,2)</f>
        <v>-7.39</v>
      </c>
      <c r="R3271" s="7">
        <f>ROUND('Sheet1 (4)'!X3277/100,2)</f>
        <v>3.95</v>
      </c>
      <c r="S3271" s="7">
        <f>ROUND('Sheet1 (4)'!Y3277/100,2)</f>
        <v>-1.22</v>
      </c>
      <c r="T3271" s="7" t="e">
        <f>ROUND('Sheet1 (4)'!Z3277/100,2)</f>
        <v>#VALUE!</v>
      </c>
      <c r="U3271" s="7">
        <f>ROUND('Sheet1 (4)'!AA3277/100,2)</f>
        <v>-1.22</v>
      </c>
      <c r="V3271" s="1" t="str">
        <f>'Sheet1 (4)'!AB3277&amp;".T"</f>
        <v>6181.T</v>
      </c>
      <c r="W3271" t="e">
        <f>ROUND('Sheet1 (4)'!AC3277,2)</f>
        <v>#VALUE!</v>
      </c>
      <c r="X3271">
        <f>ROUND('Sheet1 (4)'!AD3277,2)</f>
        <v>19.96</v>
      </c>
      <c r="Y3271" t="str">
        <f>_xlfn.XLOOKUP('Sheet1 (4)'!AB3277,'Sheet1 (3)'!B:B,'Sheet1 (3)'!D:D,"",0)</f>
        <v>グロース</v>
      </c>
    </row>
    <row r="3272" spans="1:25" x14ac:dyDescent="0.2">
      <c r="A3272">
        <v>3271</v>
      </c>
      <c r="B3272" s="1" t="str">
        <f>_xlfn.XLOOKUP('Sheet1 (4)'!AB3278,'Sheet1 (3)'!B:B,'Sheet1 (3)'!C:C,"",0)</f>
        <v>タムロン</v>
      </c>
      <c r="C3272" s="1" t="str">
        <f>_xlfn.XLOOKUP('Sheet1 (4)'!AB3278,'Sheet1 (3)'!B:B,'Sheet1 (3)'!F:F,"",0)</f>
        <v>精密機器</v>
      </c>
      <c r="D3272" s="1">
        <f>ROUND('Sheet1 (4)'!E3278/100000000,2)</f>
        <v>1.61</v>
      </c>
      <c r="E3272" s="1">
        <f>ROUND('Sheet1 (4)'!F3278/100,2)</f>
        <v>74.09</v>
      </c>
      <c r="F3272" s="1">
        <f>ROUND('Sheet1 (4)'!G3278/100,2)</f>
        <v>110.39</v>
      </c>
      <c r="G3272" s="1">
        <f>ROUND('Sheet1 (4)'!H3278/100,2)</f>
        <v>136.09</v>
      </c>
      <c r="H3272" s="1">
        <f>ROUND('Sheet1 (4)'!I3278/100,2)</f>
        <v>192.03</v>
      </c>
      <c r="I3272" s="1">
        <f>ROUND('Sheet1 (4)'!J3278/100,2)</f>
        <v>192.03</v>
      </c>
      <c r="J3272" s="1">
        <f>ROUND('Sheet1 (4)'!K3278/100,2)</f>
        <v>163</v>
      </c>
      <c r="K3272" s="1">
        <f>ROUND('Sheet1 (4)'!L3278/100,2)</f>
        <v>191.8</v>
      </c>
      <c r="L3272" s="4">
        <f>ROUND(('Sheet1 (4)'!M3278+'Sheet1 (4)'!R3278)/100,2)</f>
        <v>48.8</v>
      </c>
      <c r="M3272" s="4">
        <f>ROUND(('Sheet1 (4)'!N3278+'Sheet1 (4)'!S3278)/100,2)</f>
        <v>53.67</v>
      </c>
      <c r="N3272" s="4">
        <f>ROUND(('Sheet1 (4)'!O3278+'Sheet1 (4)'!T3278)/100,2)</f>
        <v>48.82</v>
      </c>
      <c r="O3272" s="4">
        <f>ROUND(('Sheet1 (4)'!P3278+'Sheet1 (4)'!U3278)/100,2)</f>
        <v>109.1</v>
      </c>
      <c r="P3272" s="4">
        <f>ROUND(('Sheet1 (4)'!Q3278+'Sheet1 (4)'!V3278)/100,2)</f>
        <v>109.1</v>
      </c>
      <c r="Q3272" s="7">
        <f>ROUND('Sheet1 (4)'!W3278/100,2)</f>
        <v>0.11</v>
      </c>
      <c r="R3272" s="7">
        <f>ROUND('Sheet1 (4)'!X3278/100,2)</f>
        <v>0.15</v>
      </c>
      <c r="S3272" s="7">
        <f>ROUND('Sheet1 (4)'!Y3278/100,2)</f>
        <v>0.16</v>
      </c>
      <c r="T3272" s="7">
        <f>ROUND('Sheet1 (4)'!Z3278/100,2)</f>
        <v>0.19</v>
      </c>
      <c r="U3272" s="7">
        <f>ROUND('Sheet1 (4)'!AA3278/100,2)</f>
        <v>0.19</v>
      </c>
      <c r="V3272" s="1" t="str">
        <f>'Sheet1 (4)'!AB3278&amp;".T"</f>
        <v>7740.T</v>
      </c>
      <c r="W3272">
        <f>ROUND('Sheet1 (4)'!AC3278,2)</f>
        <v>13.44</v>
      </c>
      <c r="X3272">
        <f>ROUND('Sheet1 (4)'!AD3278,2)</f>
        <v>2.0299999999999998</v>
      </c>
      <c r="Y3272" t="str">
        <f>_xlfn.XLOOKUP('Sheet1 (4)'!AB3278,'Sheet1 (3)'!B:B,'Sheet1 (3)'!D:D,"",0)</f>
        <v>プライム</v>
      </c>
    </row>
    <row r="3273" spans="1:25" x14ac:dyDescent="0.2">
      <c r="A3273">
        <v>3272</v>
      </c>
      <c r="B3273" s="1" t="str">
        <f>_xlfn.XLOOKUP('Sheet1 (4)'!AB3279,'Sheet1 (3)'!B:B,'Sheet1 (3)'!C:C,"",0)</f>
        <v>タムラ製作所</v>
      </c>
      <c r="C3273" s="1" t="str">
        <f>_xlfn.XLOOKUP('Sheet1 (4)'!AB3279,'Sheet1 (3)'!B:B,'Sheet1 (3)'!F:F,"",0)</f>
        <v>電気機器</v>
      </c>
      <c r="D3273" s="1">
        <f>ROUND('Sheet1 (4)'!E3279/100000000,2)</f>
        <v>0.8</v>
      </c>
      <c r="E3273" s="1">
        <f>ROUND('Sheet1 (4)'!F3279/100,2)</f>
        <v>19.7</v>
      </c>
      <c r="F3273" s="1">
        <f>ROUND('Sheet1 (4)'!G3279/100,2)</f>
        <v>15.65</v>
      </c>
      <c r="G3273" s="1">
        <f>ROUND('Sheet1 (4)'!H3279/100,2)</f>
        <v>48.29</v>
      </c>
      <c r="H3273" s="1">
        <f>ROUND('Sheet1 (4)'!I3279/100,2)</f>
        <v>49.4</v>
      </c>
      <c r="I3273" s="1">
        <f>ROUND('Sheet1 (4)'!J3279/100,2)</f>
        <v>51.96</v>
      </c>
      <c r="J3273" s="1">
        <f>ROUND('Sheet1 (4)'!K3279/100,2)</f>
        <v>48</v>
      </c>
      <c r="K3273" s="1">
        <f>ROUND('Sheet1 (4)'!L3279/100,2)</f>
        <v>47</v>
      </c>
      <c r="L3273" s="4">
        <f>ROUND(('Sheet1 (4)'!M3279+'Sheet1 (4)'!R3279)/100,2)</f>
        <v>19.97</v>
      </c>
      <c r="M3273" s="4">
        <f>ROUND(('Sheet1 (4)'!N3279+'Sheet1 (4)'!S3279)/100,2)</f>
        <v>-95.71</v>
      </c>
      <c r="N3273" s="4">
        <f>ROUND(('Sheet1 (4)'!O3279+'Sheet1 (4)'!T3279)/100,2)</f>
        <v>-4.62</v>
      </c>
      <c r="O3273" s="4">
        <f>ROUND(('Sheet1 (4)'!P3279+'Sheet1 (4)'!U3279)/100,2)</f>
        <v>68.38</v>
      </c>
      <c r="P3273" s="4">
        <f>ROUND(('Sheet1 (4)'!Q3279+'Sheet1 (4)'!V3279)/100,2)</f>
        <v>51.82</v>
      </c>
      <c r="Q3273" s="7">
        <f>ROUND('Sheet1 (4)'!W3279/100,2)</f>
        <v>0.01</v>
      </c>
      <c r="R3273" s="7">
        <f>ROUND('Sheet1 (4)'!X3279/100,2)</f>
        <v>0</v>
      </c>
      <c r="S3273" s="7">
        <f>ROUND('Sheet1 (4)'!Y3279/100,2)</f>
        <v>0.04</v>
      </c>
      <c r="T3273" s="7">
        <f>ROUND('Sheet1 (4)'!Z3279/100,2)</f>
        <v>0.04</v>
      </c>
      <c r="U3273" s="7">
        <f>ROUND('Sheet1 (4)'!AA3279/100,2)</f>
        <v>0.05</v>
      </c>
      <c r="V3273" s="1" t="str">
        <f>'Sheet1 (4)'!AB3279&amp;".T"</f>
        <v>6768.T</v>
      </c>
      <c r="W3273">
        <f>ROUND('Sheet1 (4)'!AC3279,2)</f>
        <v>19.5</v>
      </c>
      <c r="X3273">
        <f>ROUND('Sheet1 (4)'!AD3279,2)</f>
        <v>0.7</v>
      </c>
      <c r="Y3273" t="str">
        <f>_xlfn.XLOOKUP('Sheet1 (4)'!AB3279,'Sheet1 (3)'!B:B,'Sheet1 (3)'!D:D,"",0)</f>
        <v>プライム</v>
      </c>
    </row>
    <row r="3274" spans="1:25" x14ac:dyDescent="0.2">
      <c r="A3274">
        <v>3273</v>
      </c>
      <c r="B3274" s="1" t="str">
        <f>_xlfn.XLOOKUP('Sheet1 (4)'!AB3280,'Sheet1 (3)'!B:B,'Sheet1 (3)'!C:C,"",0)</f>
        <v>タナベコンサルティンググループ</v>
      </c>
      <c r="C3274" s="1" t="str">
        <f>_xlfn.XLOOKUP('Sheet1 (4)'!AB3280,'Sheet1 (3)'!B:B,'Sheet1 (3)'!F:F,"",0)</f>
        <v>サービス業</v>
      </c>
      <c r="D3274" s="1">
        <f>ROUND('Sheet1 (4)'!E3280/100000000,2)</f>
        <v>0.32</v>
      </c>
      <c r="E3274" s="1">
        <f>ROUND('Sheet1 (4)'!F3280/100,2)</f>
        <v>7.52</v>
      </c>
      <c r="F3274" s="1">
        <f>ROUND('Sheet1 (4)'!G3280/100,2)</f>
        <v>9.27</v>
      </c>
      <c r="G3274" s="1">
        <f>ROUND('Sheet1 (4)'!H3280/100,2)</f>
        <v>11.52</v>
      </c>
      <c r="H3274" s="1">
        <f>ROUND('Sheet1 (4)'!I3280/100,2)</f>
        <v>10.29</v>
      </c>
      <c r="I3274" s="1">
        <f>ROUND('Sheet1 (4)'!J3280/100,2)</f>
        <v>15</v>
      </c>
      <c r="J3274" s="1" t="e">
        <f>ROUND('Sheet1 (4)'!K3280/100,2)</f>
        <v>#VALUE!</v>
      </c>
      <c r="K3274" s="1" t="e">
        <f>ROUND('Sheet1 (4)'!L3280/100,2)</f>
        <v>#VALUE!</v>
      </c>
      <c r="L3274" s="4">
        <f>ROUND(('Sheet1 (4)'!M3280+'Sheet1 (4)'!R3280)/100,2)</f>
        <v>16.489999999999998</v>
      </c>
      <c r="M3274" s="4">
        <f>ROUND(('Sheet1 (4)'!N3280+'Sheet1 (4)'!S3280)/100,2)</f>
        <v>12.38</v>
      </c>
      <c r="N3274" s="4">
        <f>ROUND(('Sheet1 (4)'!O3280+'Sheet1 (4)'!T3280)/100,2)</f>
        <v>-1.42</v>
      </c>
      <c r="O3274" s="4">
        <f>ROUND(('Sheet1 (4)'!P3280+'Sheet1 (4)'!U3280)/100,2)</f>
        <v>1.93</v>
      </c>
      <c r="P3274" s="4">
        <f>ROUND(('Sheet1 (4)'!Q3280+'Sheet1 (4)'!V3280)/100,2)</f>
        <v>33.5</v>
      </c>
      <c r="Q3274" s="7">
        <f>ROUND('Sheet1 (4)'!W3280/100,2)</f>
        <v>0.05</v>
      </c>
      <c r="R3274" s="7">
        <f>ROUND('Sheet1 (4)'!X3280/100,2)</f>
        <v>0.05</v>
      </c>
      <c r="S3274" s="7">
        <f>ROUND('Sheet1 (4)'!Y3280/100,2)</f>
        <v>7.0000000000000007E-2</v>
      </c>
      <c r="T3274" s="7">
        <f>ROUND('Sheet1 (4)'!Z3280/100,2)</f>
        <v>0.06</v>
      </c>
      <c r="U3274" s="7">
        <f>ROUND('Sheet1 (4)'!AA3280/100,2)</f>
        <v>0.1</v>
      </c>
      <c r="V3274" s="1" t="str">
        <f>'Sheet1 (4)'!AB3280&amp;".T"</f>
        <v>9644.T</v>
      </c>
      <c r="W3274">
        <f>ROUND('Sheet1 (4)'!AC3280,2)</f>
        <v>23.67</v>
      </c>
      <c r="X3274">
        <f>ROUND('Sheet1 (4)'!AD3280,2)</f>
        <v>2.17</v>
      </c>
      <c r="Y3274" t="str">
        <f>_xlfn.XLOOKUP('Sheet1 (4)'!AB3280,'Sheet1 (3)'!B:B,'Sheet1 (3)'!D:D,"",0)</f>
        <v>プライム</v>
      </c>
    </row>
    <row r="3275" spans="1:25" x14ac:dyDescent="0.2">
      <c r="A3275">
        <v>3274</v>
      </c>
      <c r="B3275" s="1" t="str">
        <f>_xlfn.XLOOKUP('Sheet1 (4)'!AB3281,'Sheet1 (3)'!B:B,'Sheet1 (3)'!C:C,"",0)</f>
        <v>田辺工業</v>
      </c>
      <c r="C3275" s="1" t="str">
        <f>_xlfn.XLOOKUP('Sheet1 (4)'!AB3281,'Sheet1 (3)'!B:B,'Sheet1 (3)'!F:F,"",0)</f>
        <v>建設業</v>
      </c>
      <c r="D3275" s="1">
        <f>ROUND('Sheet1 (4)'!E3281/100000000,2)</f>
        <v>0.1</v>
      </c>
      <c r="E3275" s="1">
        <f>ROUND('Sheet1 (4)'!F3281/100,2)</f>
        <v>26.54</v>
      </c>
      <c r="F3275" s="1">
        <f>ROUND('Sheet1 (4)'!G3281/100,2)</f>
        <v>28.15</v>
      </c>
      <c r="G3275" s="1">
        <f>ROUND('Sheet1 (4)'!H3281/100,2)</f>
        <v>27.33</v>
      </c>
      <c r="H3275" s="1">
        <f>ROUND('Sheet1 (4)'!I3281/100,2)</f>
        <v>26.78</v>
      </c>
      <c r="I3275" s="1">
        <f>ROUND('Sheet1 (4)'!J3281/100,2)</f>
        <v>38.380000000000003</v>
      </c>
      <c r="J3275" s="1" t="e">
        <f>ROUND('Sheet1 (4)'!K3281/100,2)</f>
        <v>#VALUE!</v>
      </c>
      <c r="K3275" s="1" t="e">
        <f>ROUND('Sheet1 (4)'!L3281/100,2)</f>
        <v>#VALUE!</v>
      </c>
      <c r="L3275" s="4">
        <f>ROUND(('Sheet1 (4)'!M3281+'Sheet1 (4)'!R3281)/100,2)</f>
        <v>4.99</v>
      </c>
      <c r="M3275" s="4">
        <f>ROUND(('Sheet1 (4)'!N3281+'Sheet1 (4)'!S3281)/100,2)</f>
        <v>17</v>
      </c>
      <c r="N3275" s="4">
        <f>ROUND(('Sheet1 (4)'!O3281+'Sheet1 (4)'!T3281)/100,2)</f>
        <v>11.82</v>
      </c>
      <c r="O3275" s="4">
        <f>ROUND(('Sheet1 (4)'!P3281+'Sheet1 (4)'!U3281)/100,2)</f>
        <v>-58.29</v>
      </c>
      <c r="P3275" s="4">
        <f>ROUND(('Sheet1 (4)'!Q3281+'Sheet1 (4)'!V3281)/100,2)</f>
        <v>116.47</v>
      </c>
      <c r="Q3275" s="7">
        <f>ROUND('Sheet1 (4)'!W3281/100,2)</f>
        <v>0.1</v>
      </c>
      <c r="R3275" s="7">
        <f>ROUND('Sheet1 (4)'!X3281/100,2)</f>
        <v>0.1</v>
      </c>
      <c r="S3275" s="7">
        <f>ROUND('Sheet1 (4)'!Y3281/100,2)</f>
        <v>0.08</v>
      </c>
      <c r="T3275" s="7">
        <f>ROUND('Sheet1 (4)'!Z3281/100,2)</f>
        <v>0.09</v>
      </c>
      <c r="U3275" s="7">
        <f>ROUND('Sheet1 (4)'!AA3281/100,2)</f>
        <v>0.11</v>
      </c>
      <c r="V3275" s="1" t="str">
        <f>'Sheet1 (4)'!AB3281&amp;".T"</f>
        <v>1828.T</v>
      </c>
      <c r="W3275">
        <f>ROUND('Sheet1 (4)'!AC3281,2)</f>
        <v>8.91</v>
      </c>
      <c r="X3275">
        <f>ROUND('Sheet1 (4)'!AD3281,2)</f>
        <v>0.98</v>
      </c>
      <c r="Y3275" t="str">
        <f>_xlfn.XLOOKUP('Sheet1 (4)'!AB3281,'Sheet1 (3)'!B:B,'Sheet1 (3)'!D:D,"",0)</f>
        <v>スタンダード</v>
      </c>
    </row>
    <row r="3276" spans="1:25" x14ac:dyDescent="0.2">
      <c r="A3276">
        <v>3275</v>
      </c>
      <c r="B3276" s="1" t="str">
        <f>_xlfn.XLOOKUP('Sheet1 (4)'!AB3282,'Sheet1 (3)'!B:B,'Sheet1 (3)'!C:C,"",0)</f>
        <v>田中化学研究所</v>
      </c>
      <c r="C3276" s="1" t="str">
        <f>_xlfn.XLOOKUP('Sheet1 (4)'!AB3282,'Sheet1 (3)'!B:B,'Sheet1 (3)'!F:F,"",0)</f>
        <v>化学</v>
      </c>
      <c r="D3276" s="1">
        <f>ROUND('Sheet1 (4)'!E3282/100000000,2)</f>
        <v>0.33</v>
      </c>
      <c r="E3276" s="1" t="e">
        <f>ROUND('Sheet1 (4)'!F3282/100,2)</f>
        <v>#VALUE!</v>
      </c>
      <c r="F3276" s="1" t="e">
        <f>ROUND('Sheet1 (4)'!G3282/100,2)</f>
        <v>#VALUE!</v>
      </c>
      <c r="G3276" s="1" t="e">
        <f>ROUND('Sheet1 (4)'!H3282/100,2)</f>
        <v>#VALUE!</v>
      </c>
      <c r="H3276" s="1" t="e">
        <f>ROUND('Sheet1 (4)'!I3282/100,2)</f>
        <v>#VALUE!</v>
      </c>
      <c r="I3276" s="1">
        <f>ROUND('Sheet1 (4)'!J3282/100,2)</f>
        <v>4.4800000000000004</v>
      </c>
      <c r="J3276" s="1">
        <f>ROUND('Sheet1 (4)'!K3282/100,2)</f>
        <v>-6</v>
      </c>
      <c r="K3276" s="1">
        <f>ROUND('Sheet1 (4)'!L3282/100,2)</f>
        <v>5</v>
      </c>
      <c r="L3276" s="4" t="e">
        <f>ROUND(('Sheet1 (4)'!M3282+'Sheet1 (4)'!R3282)/100,2)</f>
        <v>#VALUE!</v>
      </c>
      <c r="M3276" s="4" t="e">
        <f>ROUND(('Sheet1 (4)'!N3282+'Sheet1 (4)'!S3282)/100,2)</f>
        <v>#VALUE!</v>
      </c>
      <c r="N3276" s="4" t="e">
        <f>ROUND(('Sheet1 (4)'!O3282+'Sheet1 (4)'!T3282)/100,2)</f>
        <v>#VALUE!</v>
      </c>
      <c r="O3276" s="4" t="e">
        <f>ROUND(('Sheet1 (4)'!P3282+'Sheet1 (4)'!U3282)/100,2)</f>
        <v>#VALUE!</v>
      </c>
      <c r="P3276" s="4">
        <f>ROUND(('Sheet1 (4)'!Q3282+'Sheet1 (4)'!V3282)/100,2)</f>
        <v>14.38</v>
      </c>
      <c r="Q3276" s="7" t="e">
        <f>ROUND('Sheet1 (4)'!W3282/100,2)</f>
        <v>#VALUE!</v>
      </c>
      <c r="R3276" s="7" t="e">
        <f>ROUND('Sheet1 (4)'!X3282/100,2)</f>
        <v>#VALUE!</v>
      </c>
      <c r="S3276" s="7" t="e">
        <f>ROUND('Sheet1 (4)'!Y3282/100,2)</f>
        <v>#VALUE!</v>
      </c>
      <c r="T3276" s="7" t="e">
        <f>ROUND('Sheet1 (4)'!Z3282/100,2)</f>
        <v>#VALUE!</v>
      </c>
      <c r="U3276" s="7">
        <f>ROUND('Sheet1 (4)'!AA3282/100,2)</f>
        <v>0.05</v>
      </c>
      <c r="V3276" s="1" t="str">
        <f>'Sheet1 (4)'!AB3282&amp;".T"</f>
        <v>4080.T</v>
      </c>
      <c r="W3276">
        <f>ROUND('Sheet1 (4)'!AC3282,2)</f>
        <v>27.48</v>
      </c>
      <c r="X3276">
        <f>ROUND('Sheet1 (4)'!AD3282,2)</f>
        <v>0.76</v>
      </c>
      <c r="Y3276" t="str">
        <f>_xlfn.XLOOKUP('Sheet1 (4)'!AB3282,'Sheet1 (3)'!B:B,'Sheet1 (3)'!D:D,"",0)</f>
        <v>スタンダード</v>
      </c>
    </row>
    <row r="3277" spans="1:25" x14ac:dyDescent="0.2">
      <c r="A3277">
        <v>3276</v>
      </c>
      <c r="B3277" s="1" t="str">
        <f>_xlfn.XLOOKUP('Sheet1 (4)'!AB3283,'Sheet1 (3)'!B:B,'Sheet1 (3)'!C:C,"",0)</f>
        <v>田中商事</v>
      </c>
      <c r="C3277" s="1" t="str">
        <f>_xlfn.XLOOKUP('Sheet1 (4)'!AB3283,'Sheet1 (3)'!B:B,'Sheet1 (3)'!F:F,"",0)</f>
        <v>卸売業</v>
      </c>
      <c r="D3277" s="1">
        <f>ROUND('Sheet1 (4)'!E3283/100000000,2)</f>
        <v>0.08</v>
      </c>
      <c r="E3277" s="1">
        <f>ROUND('Sheet1 (4)'!F3283/100,2)</f>
        <v>10.31</v>
      </c>
      <c r="F3277" s="1">
        <f>ROUND('Sheet1 (4)'!G3283/100,2)</f>
        <v>10.53</v>
      </c>
      <c r="G3277" s="1">
        <f>ROUND('Sheet1 (4)'!H3283/100,2)</f>
        <v>10.7</v>
      </c>
      <c r="H3277" s="1">
        <f>ROUND('Sheet1 (4)'!I3283/100,2)</f>
        <v>16.010000000000002</v>
      </c>
      <c r="I3277" s="1">
        <f>ROUND('Sheet1 (4)'!J3283/100,2)</f>
        <v>12.21</v>
      </c>
      <c r="J3277" s="1" t="e">
        <f>ROUND('Sheet1 (4)'!K3283/100,2)</f>
        <v>#VALUE!</v>
      </c>
      <c r="K3277" s="1" t="e">
        <f>ROUND('Sheet1 (4)'!L3283/100,2)</f>
        <v>#VALUE!</v>
      </c>
      <c r="L3277" s="4">
        <f>ROUND(('Sheet1 (4)'!M3283+'Sheet1 (4)'!R3283)/100,2)</f>
        <v>5.19</v>
      </c>
      <c r="M3277" s="4">
        <f>ROUND(('Sheet1 (4)'!N3283+'Sheet1 (4)'!S3283)/100,2)</f>
        <v>10.11</v>
      </c>
      <c r="N3277" s="4">
        <f>ROUND(('Sheet1 (4)'!O3283+'Sheet1 (4)'!T3283)/100,2)</f>
        <v>4.24</v>
      </c>
      <c r="O3277" s="4">
        <f>ROUND(('Sheet1 (4)'!P3283+'Sheet1 (4)'!U3283)/100,2)</f>
        <v>18.48</v>
      </c>
      <c r="P3277" s="4">
        <f>ROUND(('Sheet1 (4)'!Q3283+'Sheet1 (4)'!V3283)/100,2)</f>
        <v>-3.9</v>
      </c>
      <c r="Q3277" s="7">
        <f>ROUND('Sheet1 (4)'!W3283/100,2)</f>
        <v>0.06</v>
      </c>
      <c r="R3277" s="7">
        <f>ROUND('Sheet1 (4)'!X3283/100,2)</f>
        <v>0.06</v>
      </c>
      <c r="S3277" s="7">
        <f>ROUND('Sheet1 (4)'!Y3283/100,2)</f>
        <v>7.0000000000000007E-2</v>
      </c>
      <c r="T3277" s="7">
        <f>ROUND('Sheet1 (4)'!Z3283/100,2)</f>
        <v>0.08</v>
      </c>
      <c r="U3277" s="7">
        <f>ROUND('Sheet1 (4)'!AA3283/100,2)</f>
        <v>0.06</v>
      </c>
      <c r="V3277" s="1" t="str">
        <f>'Sheet1 (4)'!AB3283&amp;".T"</f>
        <v>7619.T</v>
      </c>
      <c r="W3277">
        <f>ROUND('Sheet1 (4)'!AC3283,2)</f>
        <v>7.48</v>
      </c>
      <c r="X3277">
        <f>ROUND('Sheet1 (4)'!AD3283,2)</f>
        <v>0.46</v>
      </c>
      <c r="Y3277" t="str">
        <f>_xlfn.XLOOKUP('Sheet1 (4)'!AB3283,'Sheet1 (3)'!B:B,'Sheet1 (3)'!D:D,"",0)</f>
        <v>スタンダード</v>
      </c>
    </row>
    <row r="3278" spans="1:25" x14ac:dyDescent="0.2">
      <c r="A3278">
        <v>3277</v>
      </c>
      <c r="B3278" s="1" t="str">
        <f>_xlfn.XLOOKUP('Sheet1 (4)'!AB3284,'Sheet1 (3)'!B:B,'Sheet1 (3)'!C:C,"",0)</f>
        <v>田中精密工業</v>
      </c>
      <c r="C3278" s="1" t="str">
        <f>_xlfn.XLOOKUP('Sheet1 (4)'!AB3284,'Sheet1 (3)'!B:B,'Sheet1 (3)'!F:F,"",0)</f>
        <v>輸送用機器</v>
      </c>
      <c r="D3278" s="1">
        <f>ROUND('Sheet1 (4)'!E3284/100000000,2)</f>
        <v>0.1</v>
      </c>
      <c r="E3278" s="1">
        <f>ROUND('Sheet1 (4)'!F3284/100,2)</f>
        <v>-2.39</v>
      </c>
      <c r="F3278" s="1">
        <f>ROUND('Sheet1 (4)'!G3284/100,2)</f>
        <v>12.98</v>
      </c>
      <c r="G3278" s="1">
        <f>ROUND('Sheet1 (4)'!H3284/100,2)</f>
        <v>21.87</v>
      </c>
      <c r="H3278" s="1">
        <f>ROUND('Sheet1 (4)'!I3284/100,2)</f>
        <v>36.64</v>
      </c>
      <c r="I3278" s="1">
        <f>ROUND('Sheet1 (4)'!J3284/100,2)</f>
        <v>27.05</v>
      </c>
      <c r="J3278" s="1" t="e">
        <f>ROUND('Sheet1 (4)'!K3284/100,2)</f>
        <v>#VALUE!</v>
      </c>
      <c r="K3278" s="1" t="e">
        <f>ROUND('Sheet1 (4)'!L3284/100,2)</f>
        <v>#VALUE!</v>
      </c>
      <c r="L3278" s="4">
        <f>ROUND(('Sheet1 (4)'!M3284+'Sheet1 (4)'!R3284)/100,2)</f>
        <v>16.149999999999999</v>
      </c>
      <c r="M3278" s="4">
        <f>ROUND(('Sheet1 (4)'!N3284+'Sheet1 (4)'!S3284)/100,2)</f>
        <v>6.68</v>
      </c>
      <c r="N3278" s="4">
        <f>ROUND(('Sheet1 (4)'!O3284+'Sheet1 (4)'!T3284)/100,2)</f>
        <v>38.68</v>
      </c>
      <c r="O3278" s="4">
        <f>ROUND(('Sheet1 (4)'!P3284+'Sheet1 (4)'!U3284)/100,2)</f>
        <v>45.99</v>
      </c>
      <c r="P3278" s="4">
        <f>ROUND(('Sheet1 (4)'!Q3284+'Sheet1 (4)'!V3284)/100,2)</f>
        <v>12.91</v>
      </c>
      <c r="Q3278" s="7">
        <f>ROUND('Sheet1 (4)'!W3284/100,2)</f>
        <v>-0.03</v>
      </c>
      <c r="R3278" s="7">
        <f>ROUND('Sheet1 (4)'!X3284/100,2)</f>
        <v>0.02</v>
      </c>
      <c r="S3278" s="7">
        <f>ROUND('Sheet1 (4)'!Y3284/100,2)</f>
        <v>7.0000000000000007E-2</v>
      </c>
      <c r="T3278" s="7">
        <f>ROUND('Sheet1 (4)'!Z3284/100,2)</f>
        <v>0.11</v>
      </c>
      <c r="U3278" s="7">
        <f>ROUND('Sheet1 (4)'!AA3284/100,2)</f>
        <v>0.08</v>
      </c>
      <c r="V3278" s="1" t="str">
        <f>'Sheet1 (4)'!AB3284&amp;".T"</f>
        <v>7218.T</v>
      </c>
      <c r="W3278">
        <f>ROUND('Sheet1 (4)'!AC3284,2)</f>
        <v>5.73</v>
      </c>
      <c r="X3278">
        <f>ROUND('Sheet1 (4)'!AD3284,2)</f>
        <v>0.41</v>
      </c>
      <c r="Y3278" t="str">
        <f>_xlfn.XLOOKUP('Sheet1 (4)'!AB3284,'Sheet1 (3)'!B:B,'Sheet1 (3)'!D:D,"",0)</f>
        <v>スタンダード</v>
      </c>
    </row>
    <row r="3279" spans="1:25" x14ac:dyDescent="0.2">
      <c r="A3279">
        <v>3278</v>
      </c>
      <c r="B3279" s="1" t="str">
        <f>_xlfn.XLOOKUP('Sheet1 (4)'!AB3285,'Sheet1 (3)'!B:B,'Sheet1 (3)'!C:C,"",0)</f>
        <v>ＴＡＮＡＫＥＮ</v>
      </c>
      <c r="C3279" s="1" t="str">
        <f>_xlfn.XLOOKUP('Sheet1 (4)'!AB3285,'Sheet1 (3)'!B:B,'Sheet1 (3)'!F:F,"",0)</f>
        <v>建設業</v>
      </c>
      <c r="D3279" s="1">
        <f>ROUND('Sheet1 (4)'!E3285/100000000,2)</f>
        <v>0.09</v>
      </c>
      <c r="E3279" s="1">
        <f>ROUND('Sheet1 (4)'!F3285/100,2)</f>
        <v>14.34</v>
      </c>
      <c r="F3279" s="1">
        <f>ROUND('Sheet1 (4)'!G3285/100,2)</f>
        <v>14.18</v>
      </c>
      <c r="G3279" s="1">
        <f>ROUND('Sheet1 (4)'!H3285/100,2)</f>
        <v>15.61</v>
      </c>
      <c r="H3279" s="1">
        <f>ROUND('Sheet1 (4)'!I3285/100,2)</f>
        <v>16.079999999999998</v>
      </c>
      <c r="I3279" s="1">
        <f>ROUND('Sheet1 (4)'!J3285/100,2)</f>
        <v>23.29</v>
      </c>
      <c r="J3279" s="1" t="e">
        <f>ROUND('Sheet1 (4)'!K3285/100,2)</f>
        <v>#VALUE!</v>
      </c>
      <c r="K3279" s="1" t="e">
        <f>ROUND('Sheet1 (4)'!L3285/100,2)</f>
        <v>#VALUE!</v>
      </c>
      <c r="L3279" s="4">
        <f>ROUND(('Sheet1 (4)'!M3285+'Sheet1 (4)'!R3285)/100,2)</f>
        <v>-0.41</v>
      </c>
      <c r="M3279" s="4">
        <f>ROUND(('Sheet1 (4)'!N3285+'Sheet1 (4)'!S3285)/100,2)</f>
        <v>18.61</v>
      </c>
      <c r="N3279" s="4">
        <f>ROUND(('Sheet1 (4)'!O3285+'Sheet1 (4)'!T3285)/100,2)</f>
        <v>-3.76</v>
      </c>
      <c r="O3279" s="4">
        <f>ROUND(('Sheet1 (4)'!P3285+'Sheet1 (4)'!U3285)/100,2)</f>
        <v>4.67</v>
      </c>
      <c r="P3279" s="4">
        <f>ROUND(('Sheet1 (4)'!Q3285+'Sheet1 (4)'!V3285)/100,2)</f>
        <v>20.63</v>
      </c>
      <c r="Q3279" s="7">
        <f>ROUND('Sheet1 (4)'!W3285/100,2)</f>
        <v>0.23</v>
      </c>
      <c r="R3279" s="7">
        <f>ROUND('Sheet1 (4)'!X3285/100,2)</f>
        <v>0.19</v>
      </c>
      <c r="S3279" s="7">
        <f>ROUND('Sheet1 (4)'!Y3285/100,2)</f>
        <v>0.19</v>
      </c>
      <c r="T3279" s="7">
        <f>ROUND('Sheet1 (4)'!Z3285/100,2)</f>
        <v>0.17</v>
      </c>
      <c r="U3279" s="7">
        <f>ROUND('Sheet1 (4)'!AA3285/100,2)</f>
        <v>0.21</v>
      </c>
      <c r="V3279" s="1" t="str">
        <f>'Sheet1 (4)'!AB3285&amp;".T"</f>
        <v>1450.T</v>
      </c>
      <c r="W3279">
        <f>ROUND('Sheet1 (4)'!AC3285,2)</f>
        <v>10.75</v>
      </c>
      <c r="X3279">
        <f>ROUND('Sheet1 (4)'!AD3285,2)</f>
        <v>1.51</v>
      </c>
      <c r="Y3279" t="str">
        <f>_xlfn.XLOOKUP('Sheet1 (4)'!AB3285,'Sheet1 (3)'!B:B,'Sheet1 (3)'!D:D,"",0)</f>
        <v>スタンダード</v>
      </c>
    </row>
    <row r="3280" spans="1:25" x14ac:dyDescent="0.2">
      <c r="A3280">
        <v>3279</v>
      </c>
      <c r="B3280" s="1" t="str">
        <f>_xlfn.XLOOKUP('Sheet1 (4)'!AB3286,'Sheet1 (3)'!B:B,'Sheet1 (3)'!C:C,"",0)</f>
        <v>ｔａｎｅ　ＣＲＥＡＴＩＶＥ</v>
      </c>
      <c r="C3280" s="1" t="str">
        <f>_xlfn.XLOOKUP('Sheet1 (4)'!AB3286,'Sheet1 (3)'!B:B,'Sheet1 (3)'!F:F,"",0)</f>
        <v>情報・通信業</v>
      </c>
      <c r="D3280" s="1">
        <f>ROUND('Sheet1 (4)'!E3286/100000000,2)</f>
        <v>0</v>
      </c>
      <c r="E3280" s="1" t="e">
        <f>ROUND('Sheet1 (4)'!F3286/100,2)</f>
        <v>#VALUE!</v>
      </c>
      <c r="F3280" s="1" t="e">
        <f>ROUND('Sheet1 (4)'!G3286/100,2)</f>
        <v>#VALUE!</v>
      </c>
      <c r="G3280" s="1" t="e">
        <f>ROUND('Sheet1 (4)'!H3286/100,2)</f>
        <v>#VALUE!</v>
      </c>
      <c r="H3280" s="1" t="e">
        <f>ROUND('Sheet1 (4)'!I3286/100,2)</f>
        <v>#VALUE!</v>
      </c>
      <c r="I3280" s="1" t="e">
        <f>ROUND('Sheet1 (4)'!J3286/100,2)</f>
        <v>#VALUE!</v>
      </c>
      <c r="J3280" s="1" t="e">
        <f>ROUND('Sheet1 (4)'!K3286/100,2)</f>
        <v>#VALUE!</v>
      </c>
      <c r="K3280" s="1" t="e">
        <f>ROUND('Sheet1 (4)'!L3286/100,2)</f>
        <v>#VALUE!</v>
      </c>
      <c r="L3280" s="4" t="e">
        <f>ROUND(('Sheet1 (4)'!M3286+'Sheet1 (4)'!R3286)/100,2)</f>
        <v>#VALUE!</v>
      </c>
      <c r="M3280" s="4" t="e">
        <f>ROUND(('Sheet1 (4)'!N3286+'Sheet1 (4)'!S3286)/100,2)</f>
        <v>#VALUE!</v>
      </c>
      <c r="N3280" s="4" t="e">
        <f>ROUND(('Sheet1 (4)'!O3286+'Sheet1 (4)'!T3286)/100,2)</f>
        <v>#VALUE!</v>
      </c>
      <c r="O3280" s="4" t="e">
        <f>ROUND(('Sheet1 (4)'!P3286+'Sheet1 (4)'!U3286)/100,2)</f>
        <v>#VALUE!</v>
      </c>
      <c r="P3280" s="4" t="e">
        <f>ROUND(('Sheet1 (4)'!Q3286+'Sheet1 (4)'!V3286)/100,2)</f>
        <v>#VALUE!</v>
      </c>
      <c r="Q3280" s="7" t="e">
        <f>ROUND('Sheet1 (4)'!W3286/100,2)</f>
        <v>#VALUE!</v>
      </c>
      <c r="R3280" s="7" t="e">
        <f>ROUND('Sheet1 (4)'!X3286/100,2)</f>
        <v>#VALUE!</v>
      </c>
      <c r="S3280" s="7" t="e">
        <f>ROUND('Sheet1 (4)'!Y3286/100,2)</f>
        <v>#VALUE!</v>
      </c>
      <c r="T3280" s="7" t="e">
        <f>ROUND('Sheet1 (4)'!Z3286/100,2)</f>
        <v>#VALUE!</v>
      </c>
      <c r="U3280" s="7" t="e">
        <f>ROUND('Sheet1 (4)'!AA3286/100,2)</f>
        <v>#VALUE!</v>
      </c>
      <c r="V3280" s="1" t="str">
        <f>'Sheet1 (4)'!AB3286&amp;".T"</f>
        <v>422A.T</v>
      </c>
      <c r="W3280" t="e">
        <f>ROUND('Sheet1 (4)'!AC3286,2)</f>
        <v>#VALUE!</v>
      </c>
      <c r="X3280" t="e">
        <f>ROUND('Sheet1 (4)'!AD3286,2)</f>
        <v>#VALUE!</v>
      </c>
      <c r="Y3280" t="str">
        <f>_xlfn.XLOOKUP('Sheet1 (4)'!AB3286,'Sheet1 (3)'!B:B,'Sheet1 (3)'!D:D,"",0)</f>
        <v>PRO Market</v>
      </c>
    </row>
    <row r="3281" spans="1:25" x14ac:dyDescent="0.2">
      <c r="A3281">
        <v>3280</v>
      </c>
      <c r="B3281" s="1" t="str">
        <f>_xlfn.XLOOKUP('Sheet1 (4)'!AB3287,'Sheet1 (3)'!B:B,'Sheet1 (3)'!C:C,"",0)</f>
        <v>丹青社</v>
      </c>
      <c r="C3281" s="1" t="str">
        <f>_xlfn.XLOOKUP('Sheet1 (4)'!AB3287,'Sheet1 (3)'!B:B,'Sheet1 (3)'!F:F,"",0)</f>
        <v>サービス業</v>
      </c>
      <c r="D3281" s="1">
        <f>ROUND('Sheet1 (4)'!E3287/100000000,2)</f>
        <v>0.47</v>
      </c>
      <c r="E3281" s="1">
        <f>ROUND('Sheet1 (4)'!F3287/100,2)</f>
        <v>50.49</v>
      </c>
      <c r="F3281" s="1">
        <f>ROUND('Sheet1 (4)'!G3287/100,2)</f>
        <v>20.25</v>
      </c>
      <c r="G3281" s="1">
        <f>ROUND('Sheet1 (4)'!H3287/100,2)</f>
        <v>6.17</v>
      </c>
      <c r="H3281" s="1">
        <f>ROUND('Sheet1 (4)'!I3287/100,2)</f>
        <v>38.83</v>
      </c>
      <c r="I3281" s="1">
        <f>ROUND('Sheet1 (4)'!J3287/100,2)</f>
        <v>51.47</v>
      </c>
      <c r="J3281" s="1">
        <f>ROUND('Sheet1 (4)'!K3287/100,2)</f>
        <v>79</v>
      </c>
      <c r="K3281" s="1">
        <f>ROUND('Sheet1 (4)'!L3287/100,2)</f>
        <v>73</v>
      </c>
      <c r="L3281" s="4">
        <f>ROUND(('Sheet1 (4)'!M3287+'Sheet1 (4)'!R3287)/100,2)</f>
        <v>62.09</v>
      </c>
      <c r="M3281" s="4">
        <f>ROUND(('Sheet1 (4)'!N3287+'Sheet1 (4)'!S3287)/100,2)</f>
        <v>-1.71</v>
      </c>
      <c r="N3281" s="4">
        <f>ROUND(('Sheet1 (4)'!O3287+'Sheet1 (4)'!T3287)/100,2)</f>
        <v>7.35</v>
      </c>
      <c r="O3281" s="4">
        <f>ROUND(('Sheet1 (4)'!P3287+'Sheet1 (4)'!U3287)/100,2)</f>
        <v>24.02</v>
      </c>
      <c r="P3281" s="4">
        <f>ROUND(('Sheet1 (4)'!Q3287+'Sheet1 (4)'!V3287)/100,2)</f>
        <v>19.62</v>
      </c>
      <c r="Q3281" s="7">
        <f>ROUND('Sheet1 (4)'!W3287/100,2)</f>
        <v>0.12</v>
      </c>
      <c r="R3281" s="7">
        <f>ROUND('Sheet1 (4)'!X3287/100,2)</f>
        <v>0.05</v>
      </c>
      <c r="S3281" s="7">
        <f>ROUND('Sheet1 (4)'!Y3287/100,2)</f>
        <v>0.02</v>
      </c>
      <c r="T3281" s="7">
        <f>ROUND('Sheet1 (4)'!Z3287/100,2)</f>
        <v>0.09</v>
      </c>
      <c r="U3281" s="7">
        <f>ROUND('Sheet1 (4)'!AA3287/100,2)</f>
        <v>0.12</v>
      </c>
      <c r="V3281" s="1" t="str">
        <f>'Sheet1 (4)'!AB3287&amp;".T"</f>
        <v>9743.T</v>
      </c>
      <c r="W3281">
        <f>ROUND('Sheet1 (4)'!AC3287,2)</f>
        <v>10.1</v>
      </c>
      <c r="X3281">
        <f>ROUND('Sheet1 (4)'!AD3287,2)</f>
        <v>1.75</v>
      </c>
      <c r="Y3281" t="str">
        <f>_xlfn.XLOOKUP('Sheet1 (4)'!AB3287,'Sheet1 (3)'!B:B,'Sheet1 (3)'!D:D,"",0)</f>
        <v>プライム</v>
      </c>
    </row>
    <row r="3282" spans="1:25" x14ac:dyDescent="0.2">
      <c r="A3282">
        <v>3281</v>
      </c>
      <c r="B3282" s="1" t="str">
        <f>_xlfn.XLOOKUP('Sheet1 (4)'!AB3288,'Sheet1 (3)'!B:B,'Sheet1 (3)'!C:C,"",0)</f>
        <v>田岡化学工業</v>
      </c>
      <c r="C3282" s="1" t="str">
        <f>_xlfn.XLOOKUP('Sheet1 (4)'!AB3288,'Sheet1 (3)'!B:B,'Sheet1 (3)'!F:F,"",0)</f>
        <v>化学</v>
      </c>
      <c r="D3282" s="1">
        <f>ROUND('Sheet1 (4)'!E3288/100000000,2)</f>
        <v>0.14000000000000001</v>
      </c>
      <c r="E3282" s="1">
        <f>ROUND('Sheet1 (4)'!F3288/100,2)</f>
        <v>40.159999999999997</v>
      </c>
      <c r="F3282" s="1">
        <f>ROUND('Sheet1 (4)'!G3288/100,2)</f>
        <v>27.09</v>
      </c>
      <c r="G3282" s="1">
        <f>ROUND('Sheet1 (4)'!H3288/100,2)</f>
        <v>4.51</v>
      </c>
      <c r="H3282" s="1">
        <f>ROUND('Sheet1 (4)'!I3288/100,2)</f>
        <v>10.75</v>
      </c>
      <c r="I3282" s="1">
        <f>ROUND('Sheet1 (4)'!J3288/100,2)</f>
        <v>18.87</v>
      </c>
      <c r="J3282" s="1">
        <f>ROUND('Sheet1 (4)'!K3288/100,2)</f>
        <v>28</v>
      </c>
      <c r="K3282" s="1">
        <f>ROUND('Sheet1 (4)'!L3288/100,2)</f>
        <v>33</v>
      </c>
      <c r="L3282" s="4">
        <f>ROUND(('Sheet1 (4)'!M3288+'Sheet1 (4)'!R3288)/100,2)</f>
        <v>31.24</v>
      </c>
      <c r="M3282" s="4">
        <f>ROUND(('Sheet1 (4)'!N3288+'Sheet1 (4)'!S3288)/100,2)</f>
        <v>-34.04</v>
      </c>
      <c r="N3282" s="4">
        <f>ROUND(('Sheet1 (4)'!O3288+'Sheet1 (4)'!T3288)/100,2)</f>
        <v>-28.61</v>
      </c>
      <c r="O3282" s="4">
        <f>ROUND(('Sheet1 (4)'!P3288+'Sheet1 (4)'!U3288)/100,2)</f>
        <v>24.86</v>
      </c>
      <c r="P3282" s="4">
        <f>ROUND(('Sheet1 (4)'!Q3288+'Sheet1 (4)'!V3288)/100,2)</f>
        <v>29.53</v>
      </c>
      <c r="Q3282" s="7">
        <f>ROUND('Sheet1 (4)'!W3288/100,2)</f>
        <v>0.19</v>
      </c>
      <c r="R3282" s="7">
        <f>ROUND('Sheet1 (4)'!X3288/100,2)</f>
        <v>0.13</v>
      </c>
      <c r="S3282" s="7">
        <f>ROUND('Sheet1 (4)'!Y3288/100,2)</f>
        <v>0.02</v>
      </c>
      <c r="T3282" s="7">
        <f>ROUND('Sheet1 (4)'!Z3288/100,2)</f>
        <v>0.05</v>
      </c>
      <c r="U3282" s="7">
        <f>ROUND('Sheet1 (4)'!AA3288/100,2)</f>
        <v>0.08</v>
      </c>
      <c r="V3282" s="1" t="str">
        <f>'Sheet1 (4)'!AB3288&amp;".T"</f>
        <v>4113.T</v>
      </c>
      <c r="W3282">
        <f>ROUND('Sheet1 (4)'!AC3288,2)</f>
        <v>9.31</v>
      </c>
      <c r="X3282">
        <f>ROUND('Sheet1 (4)'!AD3288,2)</f>
        <v>0.92</v>
      </c>
      <c r="Y3282" t="str">
        <f>_xlfn.XLOOKUP('Sheet1 (4)'!AB3288,'Sheet1 (3)'!B:B,'Sheet1 (3)'!D:D,"",0)</f>
        <v>スタンダード</v>
      </c>
    </row>
    <row r="3283" spans="1:25" x14ac:dyDescent="0.2">
      <c r="A3283">
        <v>3282</v>
      </c>
      <c r="B3283" s="1" t="str">
        <f>_xlfn.XLOOKUP('Sheet1 (4)'!AB3289,'Sheet1 (3)'!B:B,'Sheet1 (3)'!C:C,"",0)</f>
        <v>タスキホールディングス</v>
      </c>
      <c r="C3283" s="1" t="str">
        <f>_xlfn.XLOOKUP('Sheet1 (4)'!AB3289,'Sheet1 (3)'!B:B,'Sheet1 (3)'!F:F,"",0)</f>
        <v>不動産業</v>
      </c>
      <c r="D3283" s="1">
        <f>ROUND('Sheet1 (4)'!E3289/100000000,2)</f>
        <v>0.54</v>
      </c>
      <c r="E3283" s="1" t="e">
        <f>ROUND('Sheet1 (4)'!F3289/100,2)</f>
        <v>#VALUE!</v>
      </c>
      <c r="F3283" s="1" t="e">
        <f>ROUND('Sheet1 (4)'!G3289/100,2)</f>
        <v>#VALUE!</v>
      </c>
      <c r="G3283" s="1" t="e">
        <f>ROUND('Sheet1 (4)'!H3289/100,2)</f>
        <v>#VALUE!</v>
      </c>
      <c r="H3283" s="1">
        <f>ROUND('Sheet1 (4)'!I3289/100,2)</f>
        <v>40.65</v>
      </c>
      <c r="I3283" s="1">
        <f>ROUND('Sheet1 (4)'!J3289/100,2)</f>
        <v>40.65</v>
      </c>
      <c r="J3283" s="1" t="e">
        <f>ROUND('Sheet1 (4)'!K3289/100,2)</f>
        <v>#VALUE!</v>
      </c>
      <c r="K3283" s="1" t="e">
        <f>ROUND('Sheet1 (4)'!L3289/100,2)</f>
        <v>#VALUE!</v>
      </c>
      <c r="L3283" s="4" t="e">
        <f>ROUND(('Sheet1 (4)'!M3289+'Sheet1 (4)'!R3289)/100,2)</f>
        <v>#VALUE!</v>
      </c>
      <c r="M3283" s="4" t="e">
        <f>ROUND(('Sheet1 (4)'!N3289+'Sheet1 (4)'!S3289)/100,2)</f>
        <v>#VALUE!</v>
      </c>
      <c r="N3283" s="4" t="e">
        <f>ROUND(('Sheet1 (4)'!O3289+'Sheet1 (4)'!T3289)/100,2)</f>
        <v>#VALUE!</v>
      </c>
      <c r="O3283" s="4">
        <f>ROUND(('Sheet1 (4)'!P3289+'Sheet1 (4)'!U3289)/100,2)</f>
        <v>-39.72</v>
      </c>
      <c r="P3283" s="4">
        <f>ROUND(('Sheet1 (4)'!Q3289+'Sheet1 (4)'!V3289)/100,2)</f>
        <v>-39.72</v>
      </c>
      <c r="Q3283" s="7" t="e">
        <f>ROUND('Sheet1 (4)'!W3289/100,2)</f>
        <v>#VALUE!</v>
      </c>
      <c r="R3283" s="7" t="e">
        <f>ROUND('Sheet1 (4)'!X3289/100,2)</f>
        <v>#VALUE!</v>
      </c>
      <c r="S3283" s="7" t="e">
        <f>ROUND('Sheet1 (4)'!Y3289/100,2)</f>
        <v>#VALUE!</v>
      </c>
      <c r="T3283" s="7" t="e">
        <f>ROUND('Sheet1 (4)'!Z3289/100,2)</f>
        <v>#VALUE!</v>
      </c>
      <c r="U3283" s="7" t="e">
        <f>ROUND('Sheet1 (4)'!AA3289/100,2)</f>
        <v>#VALUE!</v>
      </c>
      <c r="V3283" s="1" t="str">
        <f>'Sheet1 (4)'!AB3289&amp;".T"</f>
        <v>166A.T</v>
      </c>
      <c r="W3283">
        <f>ROUND('Sheet1 (4)'!AC3289,2)</f>
        <v>14.83</v>
      </c>
      <c r="X3283">
        <f>ROUND('Sheet1 (4)'!AD3289,2)</f>
        <v>1.45</v>
      </c>
      <c r="Y3283" t="str">
        <f>_xlfn.XLOOKUP('Sheet1 (4)'!AB3289,'Sheet1 (3)'!B:B,'Sheet1 (3)'!D:D,"",0)</f>
        <v>グロース</v>
      </c>
    </row>
    <row r="3284" spans="1:25" x14ac:dyDescent="0.2">
      <c r="A3284">
        <v>3283</v>
      </c>
      <c r="B3284" s="1" t="str">
        <f>_xlfn.XLOOKUP('Sheet1 (4)'!AB3290,'Sheet1 (3)'!B:B,'Sheet1 (3)'!C:C,"",0)</f>
        <v>タウンズ</v>
      </c>
      <c r="C3284" s="1" t="str">
        <f>_xlfn.XLOOKUP('Sheet1 (4)'!AB3290,'Sheet1 (3)'!B:B,'Sheet1 (3)'!F:F,"",0)</f>
        <v>医薬品</v>
      </c>
      <c r="D3284" s="1">
        <f>ROUND('Sheet1 (4)'!E3290/100000000,2)</f>
        <v>1.03</v>
      </c>
      <c r="E3284" s="1" t="e">
        <f>ROUND('Sheet1 (4)'!F3290/100,2)</f>
        <v>#VALUE!</v>
      </c>
      <c r="F3284" s="1" t="e">
        <f>ROUND('Sheet1 (4)'!G3290/100,2)</f>
        <v>#VALUE!</v>
      </c>
      <c r="G3284" s="1">
        <f>ROUND('Sheet1 (4)'!H3290/100,2)</f>
        <v>49.67</v>
      </c>
      <c r="H3284" s="1">
        <f>ROUND('Sheet1 (4)'!I3290/100,2)</f>
        <v>80.3</v>
      </c>
      <c r="I3284" s="1">
        <f>ROUND('Sheet1 (4)'!J3290/100,2)</f>
        <v>82.65</v>
      </c>
      <c r="J3284" s="1">
        <f>ROUND('Sheet1 (4)'!K3290/100,2)</f>
        <v>56.46</v>
      </c>
      <c r="K3284" s="1">
        <f>ROUND('Sheet1 (4)'!L3290/100,2)</f>
        <v>69.2</v>
      </c>
      <c r="L3284" s="4" t="e">
        <f>ROUND(('Sheet1 (4)'!M3290+'Sheet1 (4)'!R3290)/100,2)</f>
        <v>#VALUE!</v>
      </c>
      <c r="M3284" s="4" t="e">
        <f>ROUND(('Sheet1 (4)'!N3290+'Sheet1 (4)'!S3290)/100,2)</f>
        <v>#VALUE!</v>
      </c>
      <c r="N3284" s="4">
        <f>ROUND(('Sheet1 (4)'!O3290+'Sheet1 (4)'!T3290)/100,2)</f>
        <v>-47.73</v>
      </c>
      <c r="O3284" s="4">
        <f>ROUND(('Sheet1 (4)'!P3290+'Sheet1 (4)'!U3290)/100,2)</f>
        <v>58.25</v>
      </c>
      <c r="P3284" s="4">
        <f>ROUND(('Sheet1 (4)'!Q3290+'Sheet1 (4)'!V3290)/100,2)</f>
        <v>-24.4</v>
      </c>
      <c r="Q3284" s="7" t="e">
        <f>ROUND('Sheet1 (4)'!W3290/100,2)</f>
        <v>#VALUE!</v>
      </c>
      <c r="R3284" s="7" t="e">
        <f>ROUND('Sheet1 (4)'!X3290/100,2)</f>
        <v>#VALUE!</v>
      </c>
      <c r="S3284" s="7" t="e">
        <f>ROUND('Sheet1 (4)'!Y3290/100,2)</f>
        <v>#VALUE!</v>
      </c>
      <c r="T3284" s="7">
        <f>ROUND('Sheet1 (4)'!Z3290/100,2)</f>
        <v>0.52</v>
      </c>
      <c r="U3284" s="7">
        <f>ROUND('Sheet1 (4)'!AA3290/100,2)</f>
        <v>0.41</v>
      </c>
      <c r="V3284" s="1" t="str">
        <f>'Sheet1 (4)'!AB3290&amp;".T"</f>
        <v>197A.T</v>
      </c>
      <c r="W3284">
        <f>ROUND('Sheet1 (4)'!AC3290,2)</f>
        <v>9.59</v>
      </c>
      <c r="X3284">
        <f>ROUND('Sheet1 (4)'!AD3290,2)</f>
        <v>3.34</v>
      </c>
      <c r="Y3284" t="str">
        <f>_xlfn.XLOOKUP('Sheet1 (4)'!AB3290,'Sheet1 (3)'!B:B,'Sheet1 (3)'!D:D,"",0)</f>
        <v>スタンダード</v>
      </c>
    </row>
    <row r="3285" spans="1:25" x14ac:dyDescent="0.2">
      <c r="A3285">
        <v>3284</v>
      </c>
      <c r="B3285" s="1" t="str">
        <f>_xlfn.XLOOKUP('Sheet1 (4)'!AB3291,'Sheet1 (3)'!B:B,'Sheet1 (3)'!C:C,"",0)</f>
        <v>テイツー</v>
      </c>
      <c r="C3285" s="1" t="str">
        <f>_xlfn.XLOOKUP('Sheet1 (4)'!AB3291,'Sheet1 (3)'!B:B,'Sheet1 (3)'!F:F,"",0)</f>
        <v>小売業</v>
      </c>
      <c r="D3285" s="1">
        <f>ROUND('Sheet1 (4)'!E3291/100000000,2)</f>
        <v>0.64</v>
      </c>
      <c r="E3285" s="1">
        <f>ROUND('Sheet1 (4)'!F3291/100,2)</f>
        <v>9.3000000000000007</v>
      </c>
      <c r="F3285" s="1">
        <f>ROUND('Sheet1 (4)'!G3291/100,2)</f>
        <v>13</v>
      </c>
      <c r="G3285" s="1">
        <f>ROUND('Sheet1 (4)'!H3291/100,2)</f>
        <v>15.57</v>
      </c>
      <c r="H3285" s="1">
        <f>ROUND('Sheet1 (4)'!I3291/100,2)</f>
        <v>13.34</v>
      </c>
      <c r="I3285" s="1">
        <f>ROUND('Sheet1 (4)'!J3291/100,2)</f>
        <v>9.1199999999999992</v>
      </c>
      <c r="J3285" s="1" t="e">
        <f>ROUND('Sheet1 (4)'!K3291/100,2)</f>
        <v>#VALUE!</v>
      </c>
      <c r="K3285" s="1" t="e">
        <f>ROUND('Sheet1 (4)'!L3291/100,2)</f>
        <v>#VALUE!</v>
      </c>
      <c r="L3285" s="4">
        <f>ROUND(('Sheet1 (4)'!M3291+'Sheet1 (4)'!R3291)/100,2)</f>
        <v>7.78</v>
      </c>
      <c r="M3285" s="4">
        <f>ROUND(('Sheet1 (4)'!N3291+'Sheet1 (4)'!S3291)/100,2)</f>
        <v>-1.07</v>
      </c>
      <c r="N3285" s="4">
        <f>ROUND(('Sheet1 (4)'!O3291+'Sheet1 (4)'!T3291)/100,2)</f>
        <v>6.14</v>
      </c>
      <c r="O3285" s="4">
        <f>ROUND(('Sheet1 (4)'!P3291+'Sheet1 (4)'!U3291)/100,2)</f>
        <v>-3.85</v>
      </c>
      <c r="P3285" s="4">
        <f>ROUND(('Sheet1 (4)'!Q3291+'Sheet1 (4)'!V3291)/100,2)</f>
        <v>0.26</v>
      </c>
      <c r="Q3285" s="7" t="e">
        <f>ROUND('Sheet1 (4)'!W3291/100,2)</f>
        <v>#VALUE!</v>
      </c>
      <c r="R3285" s="7">
        <f>ROUND('Sheet1 (4)'!X3291/100,2)</f>
        <v>0.35</v>
      </c>
      <c r="S3285" s="7">
        <f>ROUND('Sheet1 (4)'!Y3291/100,2)</f>
        <v>0.19</v>
      </c>
      <c r="T3285" s="7">
        <f>ROUND('Sheet1 (4)'!Z3291/100,2)</f>
        <v>0.1</v>
      </c>
      <c r="U3285" s="7">
        <f>ROUND('Sheet1 (4)'!AA3291/100,2)</f>
        <v>0.08</v>
      </c>
      <c r="V3285" s="1" t="str">
        <f>'Sheet1 (4)'!AB3291&amp;".T"</f>
        <v>7610.T</v>
      </c>
      <c r="W3285">
        <f>ROUND('Sheet1 (4)'!AC3291,2)</f>
        <v>13.08</v>
      </c>
      <c r="X3285">
        <f>ROUND('Sheet1 (4)'!AD3291,2)</f>
        <v>1.39</v>
      </c>
      <c r="Y3285" t="str">
        <f>_xlfn.XLOOKUP('Sheet1 (4)'!AB3291,'Sheet1 (3)'!B:B,'Sheet1 (3)'!D:D,"",0)</f>
        <v>スタンダード</v>
      </c>
    </row>
    <row r="3286" spans="1:25" x14ac:dyDescent="0.2">
      <c r="A3286">
        <v>3285</v>
      </c>
      <c r="B3286" s="1" t="str">
        <f>_xlfn.XLOOKUP('Sheet1 (4)'!AB3292,'Sheet1 (3)'!B:B,'Sheet1 (3)'!C:C,"",0)</f>
        <v>田谷</v>
      </c>
      <c r="C3286" s="1" t="str">
        <f>_xlfn.XLOOKUP('Sheet1 (4)'!AB3292,'Sheet1 (3)'!B:B,'Sheet1 (3)'!F:F,"",0)</f>
        <v>サービス業</v>
      </c>
      <c r="D3286" s="1">
        <f>ROUND('Sheet1 (4)'!E3292/100000000,2)</f>
        <v>0.05</v>
      </c>
      <c r="E3286" s="1" t="e">
        <f>ROUND('Sheet1 (4)'!F3292/100,2)</f>
        <v>#VALUE!</v>
      </c>
      <c r="F3286" s="1" t="e">
        <f>ROUND('Sheet1 (4)'!G3292/100,2)</f>
        <v>#VALUE!</v>
      </c>
      <c r="G3286" s="1" t="e">
        <f>ROUND('Sheet1 (4)'!H3292/100,2)</f>
        <v>#VALUE!</v>
      </c>
      <c r="H3286" s="1" t="e">
        <f>ROUND('Sheet1 (4)'!I3292/100,2)</f>
        <v>#VALUE!</v>
      </c>
      <c r="I3286" s="1">
        <f>ROUND('Sheet1 (4)'!J3292/100,2)</f>
        <v>-0.02</v>
      </c>
      <c r="J3286" s="1" t="e">
        <f>ROUND('Sheet1 (4)'!K3292/100,2)</f>
        <v>#VALUE!</v>
      </c>
      <c r="K3286" s="1" t="e">
        <f>ROUND('Sheet1 (4)'!L3292/100,2)</f>
        <v>#VALUE!</v>
      </c>
      <c r="L3286" s="4" t="e">
        <f>ROUND(('Sheet1 (4)'!M3292+'Sheet1 (4)'!R3292)/100,2)</f>
        <v>#VALUE!</v>
      </c>
      <c r="M3286" s="4" t="e">
        <f>ROUND(('Sheet1 (4)'!N3292+'Sheet1 (4)'!S3292)/100,2)</f>
        <v>#VALUE!</v>
      </c>
      <c r="N3286" s="4" t="e">
        <f>ROUND(('Sheet1 (4)'!O3292+'Sheet1 (4)'!T3292)/100,2)</f>
        <v>#VALUE!</v>
      </c>
      <c r="O3286" s="4" t="e">
        <f>ROUND(('Sheet1 (4)'!P3292+'Sheet1 (4)'!U3292)/100,2)</f>
        <v>#VALUE!</v>
      </c>
      <c r="P3286" s="4">
        <f>ROUND(('Sheet1 (4)'!Q3292+'Sheet1 (4)'!V3292)/100,2)</f>
        <v>-3.01</v>
      </c>
      <c r="Q3286" s="7" t="e">
        <f>ROUND('Sheet1 (4)'!W3292/100,2)</f>
        <v>#VALUE!</v>
      </c>
      <c r="R3286" s="7" t="e">
        <f>ROUND('Sheet1 (4)'!X3292/100,2)</f>
        <v>#VALUE!</v>
      </c>
      <c r="S3286" s="7" t="e">
        <f>ROUND('Sheet1 (4)'!Y3292/100,2)</f>
        <v>#VALUE!</v>
      </c>
      <c r="T3286" s="7" t="e">
        <f>ROUND('Sheet1 (4)'!Z3292/100,2)</f>
        <v>#VALUE!</v>
      </c>
      <c r="U3286" s="7">
        <f>ROUND('Sheet1 (4)'!AA3292/100,2)</f>
        <v>-0.04</v>
      </c>
      <c r="V3286" s="1" t="str">
        <f>'Sheet1 (4)'!AB3292&amp;".T"</f>
        <v>4679.T</v>
      </c>
      <c r="W3286">
        <f>ROUND('Sheet1 (4)'!AC3292,2)</f>
        <v>101.48</v>
      </c>
      <c r="X3286">
        <f>ROUND('Sheet1 (4)'!AD3292,2)</f>
        <v>0.27</v>
      </c>
      <c r="Y3286" t="str">
        <f>_xlfn.XLOOKUP('Sheet1 (4)'!AB3292,'Sheet1 (3)'!B:B,'Sheet1 (3)'!D:D,"",0)</f>
        <v>スタンダード</v>
      </c>
    </row>
    <row r="3287" spans="1:25" x14ac:dyDescent="0.2">
      <c r="A3287">
        <v>3286</v>
      </c>
      <c r="B3287" s="1" t="str">
        <f>_xlfn.XLOOKUP('Sheet1 (4)'!AB3293,'Sheet1 (3)'!B:B,'Sheet1 (3)'!C:C,"",0)</f>
        <v>テイカ</v>
      </c>
      <c r="C3287" s="1" t="str">
        <f>_xlfn.XLOOKUP('Sheet1 (4)'!AB3293,'Sheet1 (3)'!B:B,'Sheet1 (3)'!F:F,"",0)</f>
        <v>化学</v>
      </c>
      <c r="D3287" s="1">
        <f>ROUND('Sheet1 (4)'!E3293/100000000,2)</f>
        <v>0.23</v>
      </c>
      <c r="E3287" s="1">
        <f>ROUND('Sheet1 (4)'!F3293/100,2)</f>
        <v>29.28</v>
      </c>
      <c r="F3287" s="1">
        <f>ROUND('Sheet1 (4)'!G3293/100,2)</f>
        <v>36.520000000000003</v>
      </c>
      <c r="G3287" s="1">
        <f>ROUND('Sheet1 (4)'!H3293/100,2)</f>
        <v>42.25</v>
      </c>
      <c r="H3287" s="1">
        <f>ROUND('Sheet1 (4)'!I3293/100,2)</f>
        <v>23.26</v>
      </c>
      <c r="I3287" s="1">
        <f>ROUND('Sheet1 (4)'!J3293/100,2)</f>
        <v>35.26</v>
      </c>
      <c r="J3287" s="1" t="e">
        <f>ROUND('Sheet1 (4)'!K3293/100,2)</f>
        <v>#VALUE!</v>
      </c>
      <c r="K3287" s="1" t="e">
        <f>ROUND('Sheet1 (4)'!L3293/100,2)</f>
        <v>#VALUE!</v>
      </c>
      <c r="L3287" s="4">
        <f>ROUND(('Sheet1 (4)'!M3293+'Sheet1 (4)'!R3293)/100,2)</f>
        <v>0.48</v>
      </c>
      <c r="M3287" s="4">
        <f>ROUND(('Sheet1 (4)'!N3293+'Sheet1 (4)'!S3293)/100,2)</f>
        <v>20.34</v>
      </c>
      <c r="N3287" s="4">
        <f>ROUND(('Sheet1 (4)'!O3293+'Sheet1 (4)'!T3293)/100,2)</f>
        <v>-23.99</v>
      </c>
      <c r="O3287" s="4">
        <f>ROUND(('Sheet1 (4)'!P3293+'Sheet1 (4)'!U3293)/100,2)</f>
        <v>10.29</v>
      </c>
      <c r="P3287" s="4">
        <f>ROUND(('Sheet1 (4)'!Q3293+'Sheet1 (4)'!V3293)/100,2)</f>
        <v>-20.21</v>
      </c>
      <c r="Q3287" s="7">
        <f>ROUND('Sheet1 (4)'!W3293/100,2)</f>
        <v>0.04</v>
      </c>
      <c r="R3287" s="7">
        <f>ROUND('Sheet1 (4)'!X3293/100,2)</f>
        <v>0.06</v>
      </c>
      <c r="S3287" s="7">
        <f>ROUND('Sheet1 (4)'!Y3293/100,2)</f>
        <v>0.06</v>
      </c>
      <c r="T3287" s="7">
        <f>ROUND('Sheet1 (4)'!Z3293/100,2)</f>
        <v>0.03</v>
      </c>
      <c r="U3287" s="7">
        <f>ROUND('Sheet1 (4)'!AA3293/100,2)</f>
        <v>0.04</v>
      </c>
      <c r="V3287" s="1" t="str">
        <f>'Sheet1 (4)'!AB3293&amp;".T"</f>
        <v>4027.T</v>
      </c>
      <c r="W3287">
        <f>ROUND('Sheet1 (4)'!AC3293,2)</f>
        <v>13.69</v>
      </c>
      <c r="X3287">
        <f>ROUND('Sheet1 (4)'!AD3293,2)</f>
        <v>0.51</v>
      </c>
      <c r="Y3287" t="str">
        <f>_xlfn.XLOOKUP('Sheet1 (4)'!AB3293,'Sheet1 (3)'!B:B,'Sheet1 (3)'!D:D,"",0)</f>
        <v>プライム</v>
      </c>
    </row>
    <row r="3288" spans="1:25" x14ac:dyDescent="0.2">
      <c r="A3288">
        <v>3287</v>
      </c>
      <c r="B3288" s="1" t="str">
        <f>_xlfn.XLOOKUP('Sheet1 (4)'!AB3294,'Sheet1 (3)'!B:B,'Sheet1 (3)'!C:C,"",0)</f>
        <v>タツモ</v>
      </c>
      <c r="C3288" s="1" t="str">
        <f>_xlfn.XLOOKUP('Sheet1 (4)'!AB3294,'Sheet1 (3)'!B:B,'Sheet1 (3)'!F:F,"",0)</f>
        <v>機械</v>
      </c>
      <c r="D3288" s="1">
        <f>ROUND('Sheet1 (4)'!E3294/100000000,2)</f>
        <v>0.14000000000000001</v>
      </c>
      <c r="E3288" s="1">
        <f>ROUND('Sheet1 (4)'!F3294/100,2)</f>
        <v>20.92</v>
      </c>
      <c r="F3288" s="1">
        <f>ROUND('Sheet1 (4)'!G3294/100,2)</f>
        <v>28.07</v>
      </c>
      <c r="G3288" s="1">
        <f>ROUND('Sheet1 (4)'!H3294/100,2)</f>
        <v>36.549999999999997</v>
      </c>
      <c r="H3288" s="1">
        <f>ROUND('Sheet1 (4)'!I3294/100,2)</f>
        <v>59.18</v>
      </c>
      <c r="I3288" s="1">
        <f>ROUND('Sheet1 (4)'!J3294/100,2)</f>
        <v>59.18</v>
      </c>
      <c r="J3288" s="1">
        <f>ROUND('Sheet1 (4)'!K3294/100,2)</f>
        <v>56.83</v>
      </c>
      <c r="K3288" s="1">
        <f>ROUND('Sheet1 (4)'!L3294/100,2)</f>
        <v>62.33</v>
      </c>
      <c r="L3288" s="4">
        <f>ROUND(('Sheet1 (4)'!M3294+'Sheet1 (4)'!R3294)/100,2)</f>
        <v>-4.59</v>
      </c>
      <c r="M3288" s="4">
        <f>ROUND(('Sheet1 (4)'!N3294+'Sheet1 (4)'!S3294)/100,2)</f>
        <v>-21.82</v>
      </c>
      <c r="N3288" s="4">
        <f>ROUND(('Sheet1 (4)'!O3294+'Sheet1 (4)'!T3294)/100,2)</f>
        <v>-16.079999999999998</v>
      </c>
      <c r="O3288" s="4">
        <f>ROUND(('Sheet1 (4)'!P3294+'Sheet1 (4)'!U3294)/100,2)</f>
        <v>57.96</v>
      </c>
      <c r="P3288" s="4">
        <f>ROUND(('Sheet1 (4)'!Q3294+'Sheet1 (4)'!V3294)/100,2)</f>
        <v>57.96</v>
      </c>
      <c r="Q3288" s="7">
        <f>ROUND('Sheet1 (4)'!W3294/100,2)</f>
        <v>0.14000000000000001</v>
      </c>
      <c r="R3288" s="7">
        <f>ROUND('Sheet1 (4)'!X3294/100,2)</f>
        <v>0.15</v>
      </c>
      <c r="S3288" s="7">
        <f>ROUND('Sheet1 (4)'!Y3294/100,2)</f>
        <v>0.13</v>
      </c>
      <c r="T3288" s="7">
        <f>ROUND('Sheet1 (4)'!Z3294/100,2)</f>
        <v>0.19</v>
      </c>
      <c r="U3288" s="7">
        <f>ROUND('Sheet1 (4)'!AA3294/100,2)</f>
        <v>0.19</v>
      </c>
      <c r="V3288" s="1" t="str">
        <f>'Sheet1 (4)'!AB3294&amp;".T"</f>
        <v>6266.T</v>
      </c>
      <c r="W3288">
        <f>ROUND('Sheet1 (4)'!AC3294,2)</f>
        <v>8.94</v>
      </c>
      <c r="X3288">
        <f>ROUND('Sheet1 (4)'!AD3294,2)</f>
        <v>1.4</v>
      </c>
      <c r="Y3288" t="str">
        <f>_xlfn.XLOOKUP('Sheet1 (4)'!AB3294,'Sheet1 (3)'!B:B,'Sheet1 (3)'!D:D,"",0)</f>
        <v>プライム</v>
      </c>
    </row>
    <row r="3289" spans="1:25" x14ac:dyDescent="0.2">
      <c r="A3289">
        <v>3288</v>
      </c>
      <c r="B3289" s="1" t="str">
        <f>_xlfn.XLOOKUP('Sheet1 (4)'!AB3295,'Sheet1 (3)'!B:B,'Sheet1 (3)'!C:C,"",0)</f>
        <v>ＴＢグループ</v>
      </c>
      <c r="C3289" s="1" t="str">
        <f>_xlfn.XLOOKUP('Sheet1 (4)'!AB3295,'Sheet1 (3)'!B:B,'Sheet1 (3)'!F:F,"",0)</f>
        <v>電気機器</v>
      </c>
      <c r="D3289" s="1">
        <f>ROUND('Sheet1 (4)'!E3295/100000000,2)</f>
        <v>0.14000000000000001</v>
      </c>
      <c r="E3289" s="1">
        <f>ROUND('Sheet1 (4)'!F3295/100,2)</f>
        <v>-4.59</v>
      </c>
      <c r="F3289" s="1">
        <f>ROUND('Sheet1 (4)'!G3295/100,2)</f>
        <v>-2.67</v>
      </c>
      <c r="G3289" s="1">
        <f>ROUND('Sheet1 (4)'!H3295/100,2)</f>
        <v>-2.6</v>
      </c>
      <c r="H3289" s="1">
        <f>ROUND('Sheet1 (4)'!I3295/100,2)</f>
        <v>-2.23</v>
      </c>
      <c r="I3289" s="1">
        <f>ROUND('Sheet1 (4)'!J3295/100,2)</f>
        <v>-1.97</v>
      </c>
      <c r="J3289" s="1" t="e">
        <f>ROUND('Sheet1 (4)'!K3295/100,2)</f>
        <v>#VALUE!</v>
      </c>
      <c r="K3289" s="1" t="e">
        <f>ROUND('Sheet1 (4)'!L3295/100,2)</f>
        <v>#VALUE!</v>
      </c>
      <c r="L3289" s="4">
        <f>ROUND(('Sheet1 (4)'!M3295+'Sheet1 (4)'!R3295)/100,2)</f>
        <v>-2.48</v>
      </c>
      <c r="M3289" s="4">
        <f>ROUND(('Sheet1 (4)'!N3295+'Sheet1 (4)'!S3295)/100,2)</f>
        <v>-3.02</v>
      </c>
      <c r="N3289" s="4">
        <f>ROUND(('Sheet1 (4)'!O3295+'Sheet1 (4)'!T3295)/100,2)</f>
        <v>-3.25</v>
      </c>
      <c r="O3289" s="4">
        <f>ROUND(('Sheet1 (4)'!P3295+'Sheet1 (4)'!U3295)/100,2)</f>
        <v>-2.97</v>
      </c>
      <c r="P3289" s="4">
        <f>ROUND(('Sheet1 (4)'!Q3295+'Sheet1 (4)'!V3295)/100,2)</f>
        <v>-2.56</v>
      </c>
      <c r="Q3289" s="7">
        <f>ROUND('Sheet1 (4)'!W3295/100,2)</f>
        <v>-0.42</v>
      </c>
      <c r="R3289" s="7">
        <f>ROUND('Sheet1 (4)'!X3295/100,2)</f>
        <v>-0.26</v>
      </c>
      <c r="S3289" s="7">
        <f>ROUND('Sheet1 (4)'!Y3295/100,2)</f>
        <v>-0.28999999999999998</v>
      </c>
      <c r="T3289" s="7">
        <f>ROUND('Sheet1 (4)'!Z3295/100,2)</f>
        <v>-0.28999999999999998</v>
      </c>
      <c r="U3289" s="7">
        <f>ROUND('Sheet1 (4)'!AA3295/100,2)</f>
        <v>-0.28000000000000003</v>
      </c>
      <c r="V3289" s="1" t="str">
        <f>'Sheet1 (4)'!AB3295&amp;".T"</f>
        <v>6775.T</v>
      </c>
      <c r="W3289" t="e">
        <f>ROUND('Sheet1 (4)'!AC3295,2)</f>
        <v>#VALUE!</v>
      </c>
      <c r="X3289">
        <f>ROUND('Sheet1 (4)'!AD3295,2)</f>
        <v>3.13</v>
      </c>
      <c r="Y3289" t="str">
        <f>_xlfn.XLOOKUP('Sheet1 (4)'!AB3295,'Sheet1 (3)'!B:B,'Sheet1 (3)'!D:D,"",0)</f>
        <v>スタンダード</v>
      </c>
    </row>
    <row r="3290" spans="1:25" x14ac:dyDescent="0.2">
      <c r="A3290">
        <v>3289</v>
      </c>
      <c r="B3290" s="1" t="str">
        <f>_xlfn.XLOOKUP('Sheet1 (4)'!AB3296,'Sheet1 (3)'!B:B,'Sheet1 (3)'!C:C,"",0)</f>
        <v>ＴＢＫ</v>
      </c>
      <c r="C3290" s="1" t="str">
        <f>_xlfn.XLOOKUP('Sheet1 (4)'!AB3296,'Sheet1 (3)'!B:B,'Sheet1 (3)'!F:F,"",0)</f>
        <v>輸送用機器</v>
      </c>
      <c r="D3290" s="1">
        <f>ROUND('Sheet1 (4)'!E3296/100000000,2)</f>
        <v>0.28000000000000003</v>
      </c>
      <c r="E3290" s="1">
        <f>ROUND('Sheet1 (4)'!F3296/100,2)</f>
        <v>6.44</v>
      </c>
      <c r="F3290" s="1">
        <f>ROUND('Sheet1 (4)'!G3296/100,2)</f>
        <v>5.99</v>
      </c>
      <c r="G3290" s="1">
        <f>ROUND('Sheet1 (4)'!H3296/100,2)</f>
        <v>-6.29</v>
      </c>
      <c r="H3290" s="1">
        <f>ROUND('Sheet1 (4)'!I3296/100,2)</f>
        <v>9.0299999999999994</v>
      </c>
      <c r="I3290" s="1">
        <f>ROUND('Sheet1 (4)'!J3296/100,2)</f>
        <v>9.41</v>
      </c>
      <c r="J3290" s="1" t="e">
        <f>ROUND('Sheet1 (4)'!K3296/100,2)</f>
        <v>#VALUE!</v>
      </c>
      <c r="K3290" s="1" t="e">
        <f>ROUND('Sheet1 (4)'!L3296/100,2)</f>
        <v>#VALUE!</v>
      </c>
      <c r="L3290" s="4">
        <f>ROUND(('Sheet1 (4)'!M3296+'Sheet1 (4)'!R3296)/100,2)</f>
        <v>31.28</v>
      </c>
      <c r="M3290" s="4">
        <f>ROUND(('Sheet1 (4)'!N3296+'Sheet1 (4)'!S3296)/100,2)</f>
        <v>19.489999999999998</v>
      </c>
      <c r="N3290" s="4">
        <f>ROUND(('Sheet1 (4)'!O3296+'Sheet1 (4)'!T3296)/100,2)</f>
        <v>-13.08</v>
      </c>
      <c r="O3290" s="4">
        <f>ROUND(('Sheet1 (4)'!P3296+'Sheet1 (4)'!U3296)/100,2)</f>
        <v>6.42</v>
      </c>
      <c r="P3290" s="4">
        <f>ROUND(('Sheet1 (4)'!Q3296+'Sheet1 (4)'!V3296)/100,2)</f>
        <v>15.71</v>
      </c>
      <c r="Q3290" s="7">
        <f>ROUND('Sheet1 (4)'!W3296/100,2)</f>
        <v>-0.01</v>
      </c>
      <c r="R3290" s="7">
        <f>ROUND('Sheet1 (4)'!X3296/100,2)</f>
        <v>0.03</v>
      </c>
      <c r="S3290" s="7">
        <f>ROUND('Sheet1 (4)'!Y3296/100,2)</f>
        <v>-7.0000000000000007E-2</v>
      </c>
      <c r="T3290" s="7">
        <f>ROUND('Sheet1 (4)'!Z3296/100,2)</f>
        <v>0.01</v>
      </c>
      <c r="U3290" s="7">
        <f>ROUND('Sheet1 (4)'!AA3296/100,2)</f>
        <v>-0.04</v>
      </c>
      <c r="V3290" s="1" t="str">
        <f>'Sheet1 (4)'!AB3296&amp;".T"</f>
        <v>7277.T</v>
      </c>
      <c r="W3290" t="e">
        <f>ROUND('Sheet1 (4)'!AC3296,2)</f>
        <v>#VALUE!</v>
      </c>
      <c r="X3290">
        <f>ROUND('Sheet1 (4)'!AD3296,2)</f>
        <v>0.34</v>
      </c>
      <c r="Y3290" t="str">
        <f>_xlfn.XLOOKUP('Sheet1 (4)'!AB3296,'Sheet1 (3)'!B:B,'Sheet1 (3)'!D:D,"",0)</f>
        <v>スタンダード</v>
      </c>
    </row>
    <row r="3291" spans="1:25" x14ac:dyDescent="0.2">
      <c r="A3291">
        <v>3290</v>
      </c>
      <c r="B3291" s="1" t="str">
        <f>_xlfn.XLOOKUP('Sheet1 (4)'!AB3297,'Sheet1 (3)'!B:B,'Sheet1 (3)'!C:C,"",0)</f>
        <v>ＴＢＳホールディングス</v>
      </c>
      <c r="C3291" s="1" t="str">
        <f>_xlfn.XLOOKUP('Sheet1 (4)'!AB3297,'Sheet1 (3)'!B:B,'Sheet1 (3)'!F:F,"",0)</f>
        <v>情報・通信業</v>
      </c>
      <c r="D3291" s="1">
        <f>ROUND('Sheet1 (4)'!E3297/100000000,2)</f>
        <v>1.55</v>
      </c>
      <c r="E3291" s="1">
        <f>ROUND('Sheet1 (4)'!F3297/100,2)</f>
        <v>108.43</v>
      </c>
      <c r="F3291" s="1">
        <f>ROUND('Sheet1 (4)'!G3297/100,2)</f>
        <v>203.47</v>
      </c>
      <c r="G3291" s="1">
        <f>ROUND('Sheet1 (4)'!H3297/100,2)</f>
        <v>207.83</v>
      </c>
      <c r="H3291" s="1">
        <f>ROUND('Sheet1 (4)'!I3297/100,2)</f>
        <v>151.76</v>
      </c>
      <c r="I3291" s="1">
        <f>ROUND('Sheet1 (4)'!J3297/100,2)</f>
        <v>194.65</v>
      </c>
      <c r="J3291" s="1">
        <f>ROUND('Sheet1 (4)'!K3297/100,2)</f>
        <v>243.47</v>
      </c>
      <c r="K3291" s="1">
        <f>ROUND('Sheet1 (4)'!L3297/100,2)</f>
        <v>273.56</v>
      </c>
      <c r="L3291" s="4">
        <f>ROUND(('Sheet1 (4)'!M3297+'Sheet1 (4)'!R3297)/100,2)</f>
        <v>140.94999999999999</v>
      </c>
      <c r="M3291" s="4">
        <f>ROUND(('Sheet1 (4)'!N3297+'Sheet1 (4)'!S3297)/100,2)</f>
        <v>-110.07</v>
      </c>
      <c r="N3291" s="4">
        <f>ROUND(('Sheet1 (4)'!O3297+'Sheet1 (4)'!T3297)/100,2)</f>
        <v>232.86</v>
      </c>
      <c r="O3291" s="4">
        <f>ROUND(('Sheet1 (4)'!P3297+'Sheet1 (4)'!U3297)/100,2)</f>
        <v>-30.21</v>
      </c>
      <c r="P3291" s="4">
        <f>ROUND(('Sheet1 (4)'!Q3297+'Sheet1 (4)'!V3297)/100,2)</f>
        <v>369.28</v>
      </c>
      <c r="Q3291" s="7">
        <f>ROUND('Sheet1 (4)'!W3297/100,2)</f>
        <v>0.04</v>
      </c>
      <c r="R3291" s="7">
        <f>ROUND('Sheet1 (4)'!X3297/100,2)</f>
        <v>0.04</v>
      </c>
      <c r="S3291" s="7">
        <f>ROUND('Sheet1 (4)'!Y3297/100,2)</f>
        <v>0.04</v>
      </c>
      <c r="T3291" s="7">
        <f>ROUND('Sheet1 (4)'!Z3297/100,2)</f>
        <v>0.04</v>
      </c>
      <c r="U3291" s="7">
        <f>ROUND('Sheet1 (4)'!AA3297/100,2)</f>
        <v>0.04</v>
      </c>
      <c r="V3291" s="1" t="str">
        <f>'Sheet1 (4)'!AB3297&amp;".T"</f>
        <v>9401.T</v>
      </c>
      <c r="W3291">
        <f>ROUND('Sheet1 (4)'!AC3297,2)</f>
        <v>18.239999999999998</v>
      </c>
      <c r="X3291">
        <f>ROUND('Sheet1 (4)'!AD3297,2)</f>
        <v>0.82</v>
      </c>
      <c r="Y3291" t="str">
        <f>_xlfn.XLOOKUP('Sheet1 (4)'!AB3297,'Sheet1 (3)'!B:B,'Sheet1 (3)'!D:D,"",0)</f>
        <v>プライム</v>
      </c>
    </row>
    <row r="3292" spans="1:25" x14ac:dyDescent="0.2">
      <c r="A3292">
        <v>3291</v>
      </c>
      <c r="B3292" s="1" t="str">
        <f>_xlfn.XLOOKUP('Sheet1 (4)'!AB3298,'Sheet1 (3)'!B:B,'Sheet1 (3)'!C:C,"",0)</f>
        <v>ＴＤＣソフト</v>
      </c>
      <c r="C3292" s="1" t="str">
        <f>_xlfn.XLOOKUP('Sheet1 (4)'!AB3298,'Sheet1 (3)'!B:B,'Sheet1 (3)'!F:F,"",0)</f>
        <v>情報・通信業</v>
      </c>
      <c r="D3292" s="1">
        <f>ROUND('Sheet1 (4)'!E3298/100000000,2)</f>
        <v>0.47</v>
      </c>
      <c r="E3292" s="1">
        <f>ROUND('Sheet1 (4)'!F3298/100,2)</f>
        <v>23.58</v>
      </c>
      <c r="F3292" s="1">
        <f>ROUND('Sheet1 (4)'!G3298/100,2)</f>
        <v>29.67</v>
      </c>
      <c r="G3292" s="1">
        <f>ROUND('Sheet1 (4)'!H3298/100,2)</f>
        <v>34.590000000000003</v>
      </c>
      <c r="H3292" s="1">
        <f>ROUND('Sheet1 (4)'!I3298/100,2)</f>
        <v>38.08</v>
      </c>
      <c r="I3292" s="1">
        <f>ROUND('Sheet1 (4)'!J3298/100,2)</f>
        <v>47.72</v>
      </c>
      <c r="J3292" s="1">
        <f>ROUND('Sheet1 (4)'!K3298/100,2)</f>
        <v>53.5</v>
      </c>
      <c r="K3292" s="1">
        <f>ROUND('Sheet1 (4)'!L3298/100,2)</f>
        <v>59</v>
      </c>
      <c r="L3292" s="4">
        <f>ROUND(('Sheet1 (4)'!M3298+'Sheet1 (4)'!R3298)/100,2)</f>
        <v>22.9</v>
      </c>
      <c r="M3292" s="4">
        <f>ROUND(('Sheet1 (4)'!N3298+'Sheet1 (4)'!S3298)/100,2)</f>
        <v>21.72</v>
      </c>
      <c r="N3292" s="4">
        <f>ROUND(('Sheet1 (4)'!O3298+'Sheet1 (4)'!T3298)/100,2)</f>
        <v>15.97</v>
      </c>
      <c r="O3292" s="4">
        <f>ROUND(('Sheet1 (4)'!P3298+'Sheet1 (4)'!U3298)/100,2)</f>
        <v>27.26</v>
      </c>
      <c r="P3292" s="4">
        <f>ROUND(('Sheet1 (4)'!Q3298+'Sheet1 (4)'!V3298)/100,2)</f>
        <v>29.61</v>
      </c>
      <c r="Q3292" s="7">
        <f>ROUND('Sheet1 (4)'!W3298/100,2)</f>
        <v>0.13</v>
      </c>
      <c r="R3292" s="7">
        <f>ROUND('Sheet1 (4)'!X3298/100,2)</f>
        <v>0.14000000000000001</v>
      </c>
      <c r="S3292" s="7">
        <f>ROUND('Sheet1 (4)'!Y3298/100,2)</f>
        <v>0.16</v>
      </c>
      <c r="T3292" s="7">
        <f>ROUND('Sheet1 (4)'!Z3298/100,2)</f>
        <v>0.18</v>
      </c>
      <c r="U3292" s="7">
        <f>ROUND('Sheet1 (4)'!AA3298/100,2)</f>
        <v>0.17</v>
      </c>
      <c r="V3292" s="1" t="str">
        <f>'Sheet1 (4)'!AB3298&amp;".T"</f>
        <v>4687.T</v>
      </c>
      <c r="W3292">
        <f>ROUND('Sheet1 (4)'!AC3298,2)</f>
        <v>16.739999999999998</v>
      </c>
      <c r="X3292">
        <f>ROUND('Sheet1 (4)'!AD3298,2)</f>
        <v>2.88</v>
      </c>
      <c r="Y3292" t="str">
        <f>_xlfn.XLOOKUP('Sheet1 (4)'!AB3298,'Sheet1 (3)'!B:B,'Sheet1 (3)'!D:D,"",0)</f>
        <v>プライム</v>
      </c>
    </row>
    <row r="3293" spans="1:25" x14ac:dyDescent="0.2">
      <c r="A3293">
        <v>3292</v>
      </c>
      <c r="B3293" s="1" t="str">
        <f>_xlfn.XLOOKUP('Sheet1 (4)'!AB3299,'Sheet1 (3)'!B:B,'Sheet1 (3)'!C:C,"",0)</f>
        <v>ＴＤＫ</v>
      </c>
      <c r="C3293" s="1" t="str">
        <f>_xlfn.XLOOKUP('Sheet1 (4)'!AB3299,'Sheet1 (3)'!B:B,'Sheet1 (3)'!F:F,"",0)</f>
        <v>電気機器</v>
      </c>
      <c r="D3293" s="1">
        <f>ROUND('Sheet1 (4)'!E3299/100000000,2)</f>
        <v>18.98</v>
      </c>
      <c r="E3293" s="1">
        <f>ROUND('Sheet1 (4)'!F3299/100,2)</f>
        <v>1115.3499999999999</v>
      </c>
      <c r="F3293" s="1">
        <f>ROUND('Sheet1 (4)'!G3299/100,2)</f>
        <v>1606.42</v>
      </c>
      <c r="G3293" s="1">
        <f>ROUND('Sheet1 (4)'!H3299/100,2)</f>
        <v>1577.26</v>
      </c>
      <c r="H3293" s="1">
        <f>ROUND('Sheet1 (4)'!I3299/100,2)</f>
        <v>1706.62</v>
      </c>
      <c r="I3293" s="1">
        <f>ROUND('Sheet1 (4)'!J3299/100,2)</f>
        <v>2208.36</v>
      </c>
      <c r="J3293" s="1">
        <f>ROUND('Sheet1 (4)'!K3299/100,2)</f>
        <v>2515.7800000000002</v>
      </c>
      <c r="K3293" s="1">
        <f>ROUND('Sheet1 (4)'!L3299/100,2)</f>
        <v>2892.75</v>
      </c>
      <c r="L3293" s="4">
        <f>ROUND(('Sheet1 (4)'!M3299+'Sheet1 (4)'!R3299)/100,2)</f>
        <v>-86.74</v>
      </c>
      <c r="M3293" s="4">
        <f>ROUND(('Sheet1 (4)'!N3299+'Sheet1 (4)'!S3299)/100,2)</f>
        <v>-1025.5899999999999</v>
      </c>
      <c r="N3293" s="4">
        <f>ROUND(('Sheet1 (4)'!O3299+'Sheet1 (4)'!T3299)/100,2)</f>
        <v>283.7</v>
      </c>
      <c r="O3293" s="4">
        <f>ROUND(('Sheet1 (4)'!P3299+'Sheet1 (4)'!U3299)/100,2)</f>
        <v>2304.15</v>
      </c>
      <c r="P3293" s="4">
        <f>ROUND(('Sheet1 (4)'!Q3299+'Sheet1 (4)'!V3299)/100,2)</f>
        <v>2009.97</v>
      </c>
      <c r="Q3293" s="7">
        <f>ROUND('Sheet1 (4)'!W3299/100,2)</f>
        <v>0.09</v>
      </c>
      <c r="R3293" s="7">
        <f>ROUND('Sheet1 (4)'!X3299/100,2)</f>
        <v>0.11</v>
      </c>
      <c r="S3293" s="7">
        <f>ROUND('Sheet1 (4)'!Y3299/100,2)</f>
        <v>0.08</v>
      </c>
      <c r="T3293" s="7">
        <f>ROUND('Sheet1 (4)'!Z3299/100,2)</f>
        <v>0.08</v>
      </c>
      <c r="U3293" s="7">
        <f>ROUND('Sheet1 (4)'!AA3299/100,2)</f>
        <v>0.1</v>
      </c>
      <c r="V3293" s="1" t="str">
        <f>'Sheet1 (4)'!AB3299&amp;".T"</f>
        <v>6762.T</v>
      </c>
      <c r="W3293">
        <f>ROUND('Sheet1 (4)'!AC3299,2)</f>
        <v>27.4</v>
      </c>
      <c r="X3293">
        <f>ROUND('Sheet1 (4)'!AD3299,2)</f>
        <v>2.4700000000000002</v>
      </c>
      <c r="Y3293" t="str">
        <f>_xlfn.XLOOKUP('Sheet1 (4)'!AB3299,'Sheet1 (3)'!B:B,'Sheet1 (3)'!D:D,"",0)</f>
        <v>プライム</v>
      </c>
    </row>
    <row r="3294" spans="1:25" x14ac:dyDescent="0.2">
      <c r="A3294">
        <v>3293</v>
      </c>
      <c r="B3294" s="1" t="str">
        <f>_xlfn.XLOOKUP('Sheet1 (4)'!AB3300,'Sheet1 (3)'!B:B,'Sheet1 (3)'!C:C,"",0)</f>
        <v>ＴＤＳＥ</v>
      </c>
      <c r="C3294" s="1" t="str">
        <f>_xlfn.XLOOKUP('Sheet1 (4)'!AB3300,'Sheet1 (3)'!B:B,'Sheet1 (3)'!F:F,"",0)</f>
        <v>サービス業</v>
      </c>
      <c r="D3294" s="1">
        <f>ROUND('Sheet1 (4)'!E3300/100000000,2)</f>
        <v>0.02</v>
      </c>
      <c r="E3294" s="1">
        <f>ROUND('Sheet1 (4)'!F3300/100,2)</f>
        <v>0.5</v>
      </c>
      <c r="F3294" s="1">
        <f>ROUND('Sheet1 (4)'!G3300/100,2)</f>
        <v>2.1800000000000002</v>
      </c>
      <c r="G3294" s="1">
        <f>ROUND('Sheet1 (4)'!H3300/100,2)</f>
        <v>2.65</v>
      </c>
      <c r="H3294" s="1">
        <f>ROUND('Sheet1 (4)'!I3300/100,2)</f>
        <v>2.72</v>
      </c>
      <c r="I3294" s="1">
        <f>ROUND('Sheet1 (4)'!J3300/100,2)</f>
        <v>1.99</v>
      </c>
      <c r="J3294" s="1" t="e">
        <f>ROUND('Sheet1 (4)'!K3300/100,2)</f>
        <v>#VALUE!</v>
      </c>
      <c r="K3294" s="1" t="e">
        <f>ROUND('Sheet1 (4)'!L3300/100,2)</f>
        <v>#VALUE!</v>
      </c>
      <c r="L3294" s="4">
        <f>ROUND(('Sheet1 (4)'!M3300+'Sheet1 (4)'!R3300)/100,2)</f>
        <v>10.55</v>
      </c>
      <c r="M3294" s="4">
        <f>ROUND(('Sheet1 (4)'!N3300+'Sheet1 (4)'!S3300)/100,2)</f>
        <v>2.11</v>
      </c>
      <c r="N3294" s="4">
        <f>ROUND(('Sheet1 (4)'!O3300+'Sheet1 (4)'!T3300)/100,2)</f>
        <v>1.83</v>
      </c>
      <c r="O3294" s="4">
        <f>ROUND(('Sheet1 (4)'!P3300+'Sheet1 (4)'!U3300)/100,2)</f>
        <v>0.39</v>
      </c>
      <c r="P3294" s="4">
        <f>ROUND(('Sheet1 (4)'!Q3300+'Sheet1 (4)'!V3300)/100,2)</f>
        <v>1.86</v>
      </c>
      <c r="Q3294" s="7">
        <f>ROUND('Sheet1 (4)'!W3300/100,2)</f>
        <v>0.13</v>
      </c>
      <c r="R3294" s="7">
        <f>ROUND('Sheet1 (4)'!X3300/100,2)</f>
        <v>0.09</v>
      </c>
      <c r="S3294" s="7">
        <f>ROUND('Sheet1 (4)'!Y3300/100,2)</f>
        <v>0.09</v>
      </c>
      <c r="T3294" s="7">
        <f>ROUND('Sheet1 (4)'!Z3300/100,2)</f>
        <v>0.1</v>
      </c>
      <c r="U3294" s="7">
        <f>ROUND('Sheet1 (4)'!AA3300/100,2)</f>
        <v>0.06</v>
      </c>
      <c r="V3294" s="1" t="str">
        <f>'Sheet1 (4)'!AB3300&amp;".T"</f>
        <v>7046.T</v>
      </c>
      <c r="W3294">
        <f>ROUND('Sheet1 (4)'!AC3300,2)</f>
        <v>30.27</v>
      </c>
      <c r="X3294">
        <f>ROUND('Sheet1 (4)'!AD3300,2)</f>
        <v>1.57</v>
      </c>
      <c r="Y3294" t="str">
        <f>_xlfn.XLOOKUP('Sheet1 (4)'!AB3300,'Sheet1 (3)'!B:B,'Sheet1 (3)'!D:D,"",0)</f>
        <v>グロース</v>
      </c>
    </row>
    <row r="3295" spans="1:25" x14ac:dyDescent="0.2">
      <c r="A3295">
        <v>3294</v>
      </c>
      <c r="B3295" s="1" t="str">
        <f>_xlfn.XLOOKUP('Sheet1 (4)'!AB3301,'Sheet1 (3)'!B:B,'Sheet1 (3)'!C:C,"",0)</f>
        <v>ティーライフ</v>
      </c>
      <c r="C3295" s="1" t="str">
        <f>_xlfn.XLOOKUP('Sheet1 (4)'!AB3301,'Sheet1 (3)'!B:B,'Sheet1 (3)'!F:F,"",0)</f>
        <v>小売業</v>
      </c>
      <c r="D3295" s="1">
        <f>ROUND('Sheet1 (4)'!E3301/100000000,2)</f>
        <v>0.04</v>
      </c>
      <c r="E3295" s="1">
        <f>ROUND('Sheet1 (4)'!F3301/100,2)</f>
        <v>9.0299999999999994</v>
      </c>
      <c r="F3295" s="1">
        <f>ROUND('Sheet1 (4)'!G3301/100,2)</f>
        <v>8.09</v>
      </c>
      <c r="G3295" s="1">
        <f>ROUND('Sheet1 (4)'!H3301/100,2)</f>
        <v>8.23</v>
      </c>
      <c r="H3295" s="1">
        <f>ROUND('Sheet1 (4)'!I3301/100,2)</f>
        <v>5.5</v>
      </c>
      <c r="I3295" s="1">
        <f>ROUND('Sheet1 (4)'!J3301/100,2)</f>
        <v>4.55</v>
      </c>
      <c r="J3295" s="1" t="e">
        <f>ROUND('Sheet1 (4)'!K3301/100,2)</f>
        <v>#VALUE!</v>
      </c>
      <c r="K3295" s="1" t="e">
        <f>ROUND('Sheet1 (4)'!L3301/100,2)</f>
        <v>#VALUE!</v>
      </c>
      <c r="L3295" s="4">
        <f>ROUND(('Sheet1 (4)'!M3301+'Sheet1 (4)'!R3301)/100,2)</f>
        <v>10.85</v>
      </c>
      <c r="M3295" s="4">
        <f>ROUND(('Sheet1 (4)'!N3301+'Sheet1 (4)'!S3301)/100,2)</f>
        <v>0.84</v>
      </c>
      <c r="N3295" s="4">
        <f>ROUND(('Sheet1 (4)'!O3301+'Sheet1 (4)'!T3301)/100,2)</f>
        <v>7.01</v>
      </c>
      <c r="O3295" s="4">
        <f>ROUND(('Sheet1 (4)'!P3301+'Sheet1 (4)'!U3301)/100,2)</f>
        <v>1.9</v>
      </c>
      <c r="P3295" s="4">
        <f>ROUND(('Sheet1 (4)'!Q3301+'Sheet1 (4)'!V3301)/100,2)</f>
        <v>-0.18</v>
      </c>
      <c r="Q3295" s="7">
        <f>ROUND('Sheet1 (4)'!W3301/100,2)</f>
        <v>0.14000000000000001</v>
      </c>
      <c r="R3295" s="7">
        <f>ROUND('Sheet1 (4)'!X3301/100,2)</f>
        <v>0.1</v>
      </c>
      <c r="S3295" s="7">
        <f>ROUND('Sheet1 (4)'!Y3301/100,2)</f>
        <v>0.1</v>
      </c>
      <c r="T3295" s="7">
        <f>ROUND('Sheet1 (4)'!Z3301/100,2)</f>
        <v>0.05</v>
      </c>
      <c r="U3295" s="7">
        <f>ROUND('Sheet1 (4)'!AA3301/100,2)</f>
        <v>0.06</v>
      </c>
      <c r="V3295" s="1" t="str">
        <f>'Sheet1 (4)'!AB3301&amp;".T"</f>
        <v>3172.T</v>
      </c>
      <c r="W3295">
        <f>ROUND('Sheet1 (4)'!AC3301,2)</f>
        <v>13.65</v>
      </c>
      <c r="X3295">
        <f>ROUND('Sheet1 (4)'!AD3301,2)</f>
        <v>0.76</v>
      </c>
      <c r="Y3295" t="str">
        <f>_xlfn.XLOOKUP('Sheet1 (4)'!AB3301,'Sheet1 (3)'!B:B,'Sheet1 (3)'!D:D,"",0)</f>
        <v>スタンダード</v>
      </c>
    </row>
    <row r="3296" spans="1:25" x14ac:dyDescent="0.2">
      <c r="A3296">
        <v>3295</v>
      </c>
      <c r="B3296" s="1" t="str">
        <f>_xlfn.XLOOKUP('Sheet1 (4)'!AB3302,'Sheet1 (3)'!B:B,'Sheet1 (3)'!C:C,"",0)</f>
        <v>ティアック</v>
      </c>
      <c r="C3296" s="1" t="str">
        <f>_xlfn.XLOOKUP('Sheet1 (4)'!AB3302,'Sheet1 (3)'!B:B,'Sheet1 (3)'!F:F,"",0)</f>
        <v>電気機器</v>
      </c>
      <c r="D3296" s="1">
        <f>ROUND('Sheet1 (4)'!E3302/100000000,2)</f>
        <v>0.28999999999999998</v>
      </c>
      <c r="E3296" s="1">
        <f>ROUND('Sheet1 (4)'!F3302/100,2)</f>
        <v>5.09</v>
      </c>
      <c r="F3296" s="1">
        <f>ROUND('Sheet1 (4)'!G3302/100,2)</f>
        <v>6.53</v>
      </c>
      <c r="G3296" s="1">
        <f>ROUND('Sheet1 (4)'!H3302/100,2)</f>
        <v>5.63</v>
      </c>
      <c r="H3296" s="1">
        <f>ROUND('Sheet1 (4)'!I3302/100,2)</f>
        <v>4.45</v>
      </c>
      <c r="I3296" s="1">
        <f>ROUND('Sheet1 (4)'!J3302/100,2)</f>
        <v>3.39</v>
      </c>
      <c r="J3296" s="1" t="e">
        <f>ROUND('Sheet1 (4)'!K3302/100,2)</f>
        <v>#VALUE!</v>
      </c>
      <c r="K3296" s="1" t="e">
        <f>ROUND('Sheet1 (4)'!L3302/100,2)</f>
        <v>#VALUE!</v>
      </c>
      <c r="L3296" s="4">
        <f>ROUND(('Sheet1 (4)'!M3302+'Sheet1 (4)'!R3302)/100,2)</f>
        <v>7.02</v>
      </c>
      <c r="M3296" s="4">
        <f>ROUND(('Sheet1 (4)'!N3302+'Sheet1 (4)'!S3302)/100,2)</f>
        <v>-2.89</v>
      </c>
      <c r="N3296" s="4">
        <f>ROUND(('Sheet1 (4)'!O3302+'Sheet1 (4)'!T3302)/100,2)</f>
        <v>1.92</v>
      </c>
      <c r="O3296" s="4">
        <f>ROUND(('Sheet1 (4)'!P3302+'Sheet1 (4)'!U3302)/100,2)</f>
        <v>0.1</v>
      </c>
      <c r="P3296" s="4">
        <f>ROUND(('Sheet1 (4)'!Q3302+'Sheet1 (4)'!V3302)/100,2)</f>
        <v>10.63</v>
      </c>
      <c r="Q3296" s="7">
        <f>ROUND('Sheet1 (4)'!W3302/100,2)</f>
        <v>0.18</v>
      </c>
      <c r="R3296" s="7">
        <f>ROUND('Sheet1 (4)'!X3302/100,2)</f>
        <v>0.18</v>
      </c>
      <c r="S3296" s="7">
        <f>ROUND('Sheet1 (4)'!Y3302/100,2)</f>
        <v>0.11</v>
      </c>
      <c r="T3296" s="7">
        <f>ROUND('Sheet1 (4)'!Z3302/100,2)</f>
        <v>-0.02</v>
      </c>
      <c r="U3296" s="7">
        <f>ROUND('Sheet1 (4)'!AA3302/100,2)</f>
        <v>0.02</v>
      </c>
      <c r="V3296" s="1" t="str">
        <f>'Sheet1 (4)'!AB3302&amp;".T"</f>
        <v>6803.T</v>
      </c>
      <c r="W3296">
        <f>ROUND('Sheet1 (4)'!AC3302,2)</f>
        <v>11.75</v>
      </c>
      <c r="X3296">
        <f>ROUND('Sheet1 (4)'!AD3302,2)</f>
        <v>0.79</v>
      </c>
      <c r="Y3296" t="str">
        <f>_xlfn.XLOOKUP('Sheet1 (4)'!AB3302,'Sheet1 (3)'!B:B,'Sheet1 (3)'!D:D,"",0)</f>
        <v>スタンダード</v>
      </c>
    </row>
    <row r="3297" spans="1:25" x14ac:dyDescent="0.2">
      <c r="A3297">
        <v>3296</v>
      </c>
      <c r="B3297" s="1" t="str">
        <f>_xlfn.XLOOKUP('Sheet1 (4)'!AB3303,'Sheet1 (3)'!B:B,'Sheet1 (3)'!C:C,"",0)</f>
        <v>チームスピリット</v>
      </c>
      <c r="C3297" s="1" t="str">
        <f>_xlfn.XLOOKUP('Sheet1 (4)'!AB3303,'Sheet1 (3)'!B:B,'Sheet1 (3)'!F:F,"",0)</f>
        <v>情報・通信業</v>
      </c>
      <c r="D3297" s="1">
        <f>ROUND('Sheet1 (4)'!E3303/100000000,2)</f>
        <v>0.16</v>
      </c>
      <c r="E3297" s="1">
        <f>ROUND('Sheet1 (4)'!F3303/100,2)</f>
        <v>1.69</v>
      </c>
      <c r="F3297" s="1">
        <f>ROUND('Sheet1 (4)'!G3303/100,2)</f>
        <v>-1.18</v>
      </c>
      <c r="G3297" s="1">
        <f>ROUND('Sheet1 (4)'!H3303/100,2)</f>
        <v>-2.2000000000000002</v>
      </c>
      <c r="H3297" s="1">
        <f>ROUND('Sheet1 (4)'!I3303/100,2)</f>
        <v>-0.88</v>
      </c>
      <c r="I3297" s="1">
        <f>ROUND('Sheet1 (4)'!J3303/100,2)</f>
        <v>2.7</v>
      </c>
      <c r="J3297" s="1" t="e">
        <f>ROUND('Sheet1 (4)'!K3303/100,2)</f>
        <v>#VALUE!</v>
      </c>
      <c r="K3297" s="1" t="e">
        <f>ROUND('Sheet1 (4)'!L3303/100,2)</f>
        <v>#VALUE!</v>
      </c>
      <c r="L3297" s="4" t="e">
        <f>ROUND(('Sheet1 (4)'!M3303+'Sheet1 (4)'!R3303)/100,2)</f>
        <v>#VALUE!</v>
      </c>
      <c r="M3297" s="4">
        <f>ROUND(('Sheet1 (4)'!N3303+'Sheet1 (4)'!S3303)/100,2)</f>
        <v>-0.59</v>
      </c>
      <c r="N3297" s="4">
        <f>ROUND(('Sheet1 (4)'!O3303+'Sheet1 (4)'!T3303)/100,2)</f>
        <v>-0.55000000000000004</v>
      </c>
      <c r="O3297" s="4">
        <f>ROUND(('Sheet1 (4)'!P3303+'Sheet1 (4)'!U3303)/100,2)</f>
        <v>1.75</v>
      </c>
      <c r="P3297" s="4">
        <f>ROUND(('Sheet1 (4)'!Q3303+'Sheet1 (4)'!V3303)/100,2)</f>
        <v>4.21</v>
      </c>
      <c r="Q3297" s="7">
        <f>ROUND('Sheet1 (4)'!W3303/100,2)</f>
        <v>0.08</v>
      </c>
      <c r="R3297" s="7">
        <f>ROUND('Sheet1 (4)'!X3303/100,2)</f>
        <v>-0.06</v>
      </c>
      <c r="S3297" s="7">
        <f>ROUND('Sheet1 (4)'!Y3303/100,2)</f>
        <v>-0.13</v>
      </c>
      <c r="T3297" s="7">
        <f>ROUND('Sheet1 (4)'!Z3303/100,2)</f>
        <v>-0.14000000000000001</v>
      </c>
      <c r="U3297" s="7">
        <f>ROUND('Sheet1 (4)'!AA3303/100,2)</f>
        <v>0.25</v>
      </c>
      <c r="V3297" s="1" t="str">
        <f>'Sheet1 (4)'!AB3303&amp;".T"</f>
        <v>4397.T</v>
      </c>
      <c r="W3297">
        <f>ROUND('Sheet1 (4)'!AC3303,2)</f>
        <v>22.13</v>
      </c>
      <c r="X3297">
        <f>ROUND('Sheet1 (4)'!AD3303,2)</f>
        <v>4.95</v>
      </c>
      <c r="Y3297" t="str">
        <f>_xlfn.XLOOKUP('Sheet1 (4)'!AB3303,'Sheet1 (3)'!B:B,'Sheet1 (3)'!D:D,"",0)</f>
        <v>グロース</v>
      </c>
    </row>
    <row r="3298" spans="1:25" x14ac:dyDescent="0.2">
      <c r="A3298">
        <v>3297</v>
      </c>
      <c r="B3298" s="1" t="str">
        <f>_xlfn.XLOOKUP('Sheet1 (4)'!AB3304,'Sheet1 (3)'!B:B,'Sheet1 (3)'!C:C,"",0)</f>
        <v>ティア</v>
      </c>
      <c r="C3298" s="1" t="str">
        <f>_xlfn.XLOOKUP('Sheet1 (4)'!AB3304,'Sheet1 (3)'!B:B,'Sheet1 (3)'!F:F,"",0)</f>
        <v>サービス業</v>
      </c>
      <c r="D3298" s="1">
        <f>ROUND('Sheet1 (4)'!E3304/100000000,2)</f>
        <v>0.23</v>
      </c>
      <c r="E3298" s="1">
        <f>ROUND('Sheet1 (4)'!F3304/100,2)</f>
        <v>8.8800000000000008</v>
      </c>
      <c r="F3298" s="1">
        <f>ROUND('Sheet1 (4)'!G3304/100,2)</f>
        <v>10.58</v>
      </c>
      <c r="G3298" s="1">
        <f>ROUND('Sheet1 (4)'!H3304/100,2)</f>
        <v>11.36</v>
      </c>
      <c r="H3298" s="1">
        <f>ROUND('Sheet1 (4)'!I3304/100,2)</f>
        <v>14.39</v>
      </c>
      <c r="I3298" s="1">
        <f>ROUND('Sheet1 (4)'!J3304/100,2)</f>
        <v>14.39</v>
      </c>
      <c r="J3298" s="1" t="e">
        <f>ROUND('Sheet1 (4)'!K3304/100,2)</f>
        <v>#VALUE!</v>
      </c>
      <c r="K3298" s="1" t="e">
        <f>ROUND('Sheet1 (4)'!L3304/100,2)</f>
        <v>#VALUE!</v>
      </c>
      <c r="L3298" s="4">
        <f>ROUND(('Sheet1 (4)'!M3304+'Sheet1 (4)'!R3304)/100,2)</f>
        <v>6.82</v>
      </c>
      <c r="M3298" s="4">
        <f>ROUND(('Sheet1 (4)'!N3304+'Sheet1 (4)'!S3304)/100,2)</f>
        <v>4.47</v>
      </c>
      <c r="N3298" s="4">
        <f>ROUND(('Sheet1 (4)'!O3304+'Sheet1 (4)'!T3304)/100,2)</f>
        <v>-1.38</v>
      </c>
      <c r="O3298" s="4">
        <f>ROUND(('Sheet1 (4)'!P3304+'Sheet1 (4)'!U3304)/100,2)</f>
        <v>-74.069999999999993</v>
      </c>
      <c r="P3298" s="4">
        <f>ROUND(('Sheet1 (4)'!Q3304+'Sheet1 (4)'!V3304)/100,2)</f>
        <v>-74.069999999999993</v>
      </c>
      <c r="Q3298" s="7">
        <f>ROUND('Sheet1 (4)'!W3304/100,2)</f>
        <v>0.06</v>
      </c>
      <c r="R3298" s="7">
        <f>ROUND('Sheet1 (4)'!X3304/100,2)</f>
        <v>7.0000000000000007E-2</v>
      </c>
      <c r="S3298" s="7">
        <f>ROUND('Sheet1 (4)'!Y3304/100,2)</f>
        <v>0.1</v>
      </c>
      <c r="T3298" s="7">
        <f>ROUND('Sheet1 (4)'!Z3304/100,2)</f>
        <v>0.09</v>
      </c>
      <c r="U3298" s="7">
        <f>ROUND('Sheet1 (4)'!AA3304/100,2)</f>
        <v>0.09</v>
      </c>
      <c r="V3298" s="1" t="str">
        <f>'Sheet1 (4)'!AB3304&amp;".T"</f>
        <v>2485.T</v>
      </c>
      <c r="W3298">
        <f>ROUND('Sheet1 (4)'!AC3304,2)</f>
        <v>9.27</v>
      </c>
      <c r="X3298">
        <f>ROUND('Sheet1 (4)'!AD3304,2)</f>
        <v>1.28</v>
      </c>
      <c r="Y3298" t="str">
        <f>_xlfn.XLOOKUP('Sheet1 (4)'!AB3304,'Sheet1 (3)'!B:B,'Sheet1 (3)'!D:D,"",0)</f>
        <v>スタンダード</v>
      </c>
    </row>
    <row r="3299" spans="1:25" x14ac:dyDescent="0.2">
      <c r="A3299">
        <v>3298</v>
      </c>
      <c r="B3299" s="1" t="str">
        <f>_xlfn.XLOOKUP('Sheet1 (4)'!AB3305,'Sheet1 (3)'!B:B,'Sheet1 (3)'!C:C,"",0)</f>
        <v>テックファームホールディングス</v>
      </c>
      <c r="C3299" s="1" t="str">
        <f>_xlfn.XLOOKUP('Sheet1 (4)'!AB3305,'Sheet1 (3)'!B:B,'Sheet1 (3)'!F:F,"",0)</f>
        <v>情報・通信業</v>
      </c>
      <c r="D3299" s="1">
        <f>ROUND('Sheet1 (4)'!E3305/100000000,2)</f>
        <v>7.0000000000000007E-2</v>
      </c>
      <c r="E3299" s="1">
        <f>ROUND('Sheet1 (4)'!F3305/100,2)</f>
        <v>1.78</v>
      </c>
      <c r="F3299" s="1">
        <f>ROUND('Sheet1 (4)'!G3305/100,2)</f>
        <v>-2.37</v>
      </c>
      <c r="G3299" s="1">
        <f>ROUND('Sheet1 (4)'!H3305/100,2)</f>
        <v>1.81</v>
      </c>
      <c r="H3299" s="1">
        <f>ROUND('Sheet1 (4)'!I3305/100,2)</f>
        <v>2.39</v>
      </c>
      <c r="I3299" s="1">
        <f>ROUND('Sheet1 (4)'!J3305/100,2)</f>
        <v>7.49</v>
      </c>
      <c r="J3299" s="1" t="e">
        <f>ROUND('Sheet1 (4)'!K3305/100,2)</f>
        <v>#VALUE!</v>
      </c>
      <c r="K3299" s="1" t="e">
        <f>ROUND('Sheet1 (4)'!L3305/100,2)</f>
        <v>#VALUE!</v>
      </c>
      <c r="L3299" s="4">
        <f>ROUND(('Sheet1 (4)'!M3305+'Sheet1 (4)'!R3305)/100,2)</f>
        <v>-0.52</v>
      </c>
      <c r="M3299" s="4">
        <f>ROUND(('Sheet1 (4)'!N3305+'Sheet1 (4)'!S3305)/100,2)</f>
        <v>0.78</v>
      </c>
      <c r="N3299" s="4">
        <f>ROUND(('Sheet1 (4)'!O3305+'Sheet1 (4)'!T3305)/100,2)</f>
        <v>-2.3199999999999998</v>
      </c>
      <c r="O3299" s="4">
        <f>ROUND(('Sheet1 (4)'!P3305+'Sheet1 (4)'!U3305)/100,2)</f>
        <v>0.42</v>
      </c>
      <c r="P3299" s="4">
        <f>ROUND(('Sheet1 (4)'!Q3305+'Sheet1 (4)'!V3305)/100,2)</f>
        <v>2.67</v>
      </c>
      <c r="Q3299" s="7">
        <f>ROUND('Sheet1 (4)'!W3305/100,2)</f>
        <v>-0.14000000000000001</v>
      </c>
      <c r="R3299" s="7">
        <f>ROUND('Sheet1 (4)'!X3305/100,2)</f>
        <v>-7.0000000000000007E-2</v>
      </c>
      <c r="S3299" s="7">
        <f>ROUND('Sheet1 (4)'!Y3305/100,2)</f>
        <v>-0.02</v>
      </c>
      <c r="T3299" s="7">
        <f>ROUND('Sheet1 (4)'!Z3305/100,2)</f>
        <v>7.0000000000000007E-2</v>
      </c>
      <c r="U3299" s="7">
        <f>ROUND('Sheet1 (4)'!AA3305/100,2)</f>
        <v>0.2</v>
      </c>
      <c r="V3299" s="1" t="str">
        <f>'Sheet1 (4)'!AB3305&amp;".T"</f>
        <v>3625.T</v>
      </c>
      <c r="W3299">
        <f>ROUND('Sheet1 (4)'!AC3305,2)</f>
        <v>10.25</v>
      </c>
      <c r="X3299">
        <f>ROUND('Sheet1 (4)'!AD3305,2)</f>
        <v>1.89</v>
      </c>
      <c r="Y3299" t="str">
        <f>_xlfn.XLOOKUP('Sheet1 (4)'!AB3305,'Sheet1 (3)'!B:B,'Sheet1 (3)'!D:D,"",0)</f>
        <v>グロース</v>
      </c>
    </row>
    <row r="3300" spans="1:25" x14ac:dyDescent="0.2">
      <c r="A3300">
        <v>3299</v>
      </c>
      <c r="B3300" s="1" t="str">
        <f>_xlfn.XLOOKUP('Sheet1 (4)'!AB3306,'Sheet1 (3)'!B:B,'Sheet1 (3)'!C:C,"",0)</f>
        <v>テクマトリックス</v>
      </c>
      <c r="C3300" s="1" t="str">
        <f>_xlfn.XLOOKUP('Sheet1 (4)'!AB3306,'Sheet1 (3)'!B:B,'Sheet1 (3)'!F:F,"",0)</f>
        <v>情報・通信業</v>
      </c>
      <c r="D3300" s="1">
        <f>ROUND('Sheet1 (4)'!E3306/100000000,2)</f>
        <v>0.4</v>
      </c>
      <c r="E3300" s="1">
        <f>ROUND('Sheet1 (4)'!F3306/100,2)</f>
        <v>34.85</v>
      </c>
      <c r="F3300" s="1">
        <f>ROUND('Sheet1 (4)'!G3306/100,2)</f>
        <v>41.84</v>
      </c>
      <c r="G3300" s="1">
        <f>ROUND('Sheet1 (4)'!H3306/100,2)</f>
        <v>51.56</v>
      </c>
      <c r="H3300" s="1">
        <f>ROUND('Sheet1 (4)'!I3306/100,2)</f>
        <v>59.05</v>
      </c>
      <c r="I3300" s="1">
        <f>ROUND('Sheet1 (4)'!J3306/100,2)</f>
        <v>70.13</v>
      </c>
      <c r="J3300" s="1">
        <f>ROUND('Sheet1 (4)'!K3306/100,2)</f>
        <v>76.650000000000006</v>
      </c>
      <c r="K3300" s="1">
        <f>ROUND('Sheet1 (4)'!L3306/100,2)</f>
        <v>89.2</v>
      </c>
      <c r="L3300" s="4">
        <f>ROUND(('Sheet1 (4)'!M3306+'Sheet1 (4)'!R3306)/100,2)</f>
        <v>26.75</v>
      </c>
      <c r="M3300" s="4">
        <f>ROUND(('Sheet1 (4)'!N3306+'Sheet1 (4)'!S3306)/100,2)</f>
        <v>54.78</v>
      </c>
      <c r="N3300" s="4">
        <f>ROUND(('Sheet1 (4)'!O3306+'Sheet1 (4)'!T3306)/100,2)</f>
        <v>32.17</v>
      </c>
      <c r="O3300" s="4">
        <f>ROUND(('Sheet1 (4)'!P3306+'Sheet1 (4)'!U3306)/100,2)</f>
        <v>70.44</v>
      </c>
      <c r="P3300" s="4">
        <f>ROUND(('Sheet1 (4)'!Q3306+'Sheet1 (4)'!V3306)/100,2)</f>
        <v>8.81</v>
      </c>
      <c r="Q3300" s="7">
        <f>ROUND('Sheet1 (4)'!W3306/100,2)</f>
        <v>0.15</v>
      </c>
      <c r="R3300" s="7">
        <f>ROUND('Sheet1 (4)'!X3306/100,2)</f>
        <v>0.14000000000000001</v>
      </c>
      <c r="S3300" s="7">
        <f>ROUND('Sheet1 (4)'!Y3306/100,2)</f>
        <v>0.16</v>
      </c>
      <c r="T3300" s="7">
        <f>ROUND('Sheet1 (4)'!Z3306/100,2)</f>
        <v>0.16</v>
      </c>
      <c r="U3300" s="7">
        <f>ROUND('Sheet1 (4)'!AA3306/100,2)</f>
        <v>0.16</v>
      </c>
      <c r="V3300" s="1" t="str">
        <f>'Sheet1 (4)'!AB3306&amp;".T"</f>
        <v>3762.T</v>
      </c>
      <c r="W3300">
        <f>ROUND('Sheet1 (4)'!AC3306,2)</f>
        <v>18.600000000000001</v>
      </c>
      <c r="X3300">
        <f>ROUND('Sheet1 (4)'!AD3306,2)</f>
        <v>3.23</v>
      </c>
      <c r="Y3300" t="str">
        <f>_xlfn.XLOOKUP('Sheet1 (4)'!AB3306,'Sheet1 (3)'!B:B,'Sheet1 (3)'!D:D,"",0)</f>
        <v>プライム</v>
      </c>
    </row>
    <row r="3301" spans="1:25" x14ac:dyDescent="0.2">
      <c r="A3301">
        <v>3300</v>
      </c>
      <c r="B3301" s="1" t="str">
        <f>_xlfn.XLOOKUP('Sheet1 (4)'!AB3307,'Sheet1 (3)'!B:B,'Sheet1 (3)'!C:C,"",0)</f>
        <v>テクノアルファ</v>
      </c>
      <c r="C3301" s="1" t="str">
        <f>_xlfn.XLOOKUP('Sheet1 (4)'!AB3307,'Sheet1 (3)'!B:B,'Sheet1 (3)'!F:F,"",0)</f>
        <v>卸売業</v>
      </c>
      <c r="D3301" s="1">
        <f>ROUND('Sheet1 (4)'!E3307/100000000,2)</f>
        <v>0.02</v>
      </c>
      <c r="E3301" s="1">
        <f>ROUND('Sheet1 (4)'!F3307/100,2)</f>
        <v>1.28</v>
      </c>
      <c r="F3301" s="1">
        <f>ROUND('Sheet1 (4)'!G3307/100,2)</f>
        <v>3.25</v>
      </c>
      <c r="G3301" s="1">
        <f>ROUND('Sheet1 (4)'!H3307/100,2)</f>
        <v>1.96</v>
      </c>
      <c r="H3301" s="1">
        <f>ROUND('Sheet1 (4)'!I3307/100,2)</f>
        <v>2.76</v>
      </c>
      <c r="I3301" s="1">
        <f>ROUND('Sheet1 (4)'!J3307/100,2)</f>
        <v>2.76</v>
      </c>
      <c r="J3301" s="1" t="e">
        <f>ROUND('Sheet1 (4)'!K3307/100,2)</f>
        <v>#VALUE!</v>
      </c>
      <c r="K3301" s="1" t="e">
        <f>ROUND('Sheet1 (4)'!L3307/100,2)</f>
        <v>#VALUE!</v>
      </c>
      <c r="L3301" s="4">
        <f>ROUND(('Sheet1 (4)'!M3307+'Sheet1 (4)'!R3307)/100,2)</f>
        <v>-2.77</v>
      </c>
      <c r="M3301" s="4">
        <f>ROUND(('Sheet1 (4)'!N3307+'Sheet1 (4)'!S3307)/100,2)</f>
        <v>2.94</v>
      </c>
      <c r="N3301" s="4">
        <f>ROUND(('Sheet1 (4)'!O3307+'Sheet1 (4)'!T3307)/100,2)</f>
        <v>0.4</v>
      </c>
      <c r="O3301" s="4">
        <f>ROUND(('Sheet1 (4)'!P3307+'Sheet1 (4)'!U3307)/100,2)</f>
        <v>-3.56</v>
      </c>
      <c r="P3301" s="4">
        <f>ROUND(('Sheet1 (4)'!Q3307+'Sheet1 (4)'!V3307)/100,2)</f>
        <v>-3.56</v>
      </c>
      <c r="Q3301" s="7">
        <f>ROUND('Sheet1 (4)'!W3307/100,2)</f>
        <v>0.08</v>
      </c>
      <c r="R3301" s="7">
        <f>ROUND('Sheet1 (4)'!X3307/100,2)</f>
        <v>0.14000000000000001</v>
      </c>
      <c r="S3301" s="7">
        <f>ROUND('Sheet1 (4)'!Y3307/100,2)</f>
        <v>0.1</v>
      </c>
      <c r="T3301" s="7">
        <f>ROUND('Sheet1 (4)'!Z3307/100,2)</f>
        <v>0.11</v>
      </c>
      <c r="U3301" s="7">
        <f>ROUND('Sheet1 (4)'!AA3307/100,2)</f>
        <v>0.11</v>
      </c>
      <c r="V3301" s="1" t="str">
        <f>'Sheet1 (4)'!AB3307&amp;".T"</f>
        <v>3089.T</v>
      </c>
      <c r="W3301">
        <f>ROUND('Sheet1 (4)'!AC3307,2)</f>
        <v>4.7699999999999996</v>
      </c>
      <c r="X3301">
        <f>ROUND('Sheet1 (4)'!AD3307,2)</f>
        <v>1.01</v>
      </c>
      <c r="Y3301" t="str">
        <f>_xlfn.XLOOKUP('Sheet1 (4)'!AB3307,'Sheet1 (3)'!B:B,'Sheet1 (3)'!D:D,"",0)</f>
        <v>スタンダード</v>
      </c>
    </row>
    <row r="3302" spans="1:25" x14ac:dyDescent="0.2">
      <c r="A3302">
        <v>3301</v>
      </c>
      <c r="B3302" s="1" t="str">
        <f>_xlfn.XLOOKUP('Sheet1 (4)'!AB3308,'Sheet1 (3)'!B:B,'Sheet1 (3)'!C:C,"",0)</f>
        <v>テクノクリエイティブ</v>
      </c>
      <c r="C3302" s="1" t="str">
        <f>_xlfn.XLOOKUP('Sheet1 (4)'!AB3308,'Sheet1 (3)'!B:B,'Sheet1 (3)'!F:F,"",0)</f>
        <v>サービス業</v>
      </c>
      <c r="D3302" s="1">
        <f>ROUND('Sheet1 (4)'!E3308/100000000,2)</f>
        <v>0.02</v>
      </c>
      <c r="E3302" s="1">
        <f>ROUND('Sheet1 (4)'!F3308/100,2)</f>
        <v>3.17</v>
      </c>
      <c r="F3302" s="1">
        <f>ROUND('Sheet1 (4)'!G3308/100,2)</f>
        <v>2.27</v>
      </c>
      <c r="G3302" s="1">
        <f>ROUND('Sheet1 (4)'!H3308/100,2)</f>
        <v>4.5599999999999996</v>
      </c>
      <c r="H3302" s="1">
        <f>ROUND('Sheet1 (4)'!I3308/100,2)</f>
        <v>1.1599999999999999</v>
      </c>
      <c r="I3302" s="1">
        <f>ROUND('Sheet1 (4)'!J3308/100,2)</f>
        <v>1.1599999999999999</v>
      </c>
      <c r="J3302" s="1" t="e">
        <f>ROUND('Sheet1 (4)'!K3308/100,2)</f>
        <v>#VALUE!</v>
      </c>
      <c r="K3302" s="1" t="e">
        <f>ROUND('Sheet1 (4)'!L3308/100,2)</f>
        <v>#VALUE!</v>
      </c>
      <c r="L3302" s="4" t="e">
        <f>ROUND(('Sheet1 (4)'!M3308+'Sheet1 (4)'!R3308)/100,2)</f>
        <v>#VALUE!</v>
      </c>
      <c r="M3302" s="4">
        <f>ROUND(('Sheet1 (4)'!N3308+'Sheet1 (4)'!S3308)/100,2)</f>
        <v>-3.71</v>
      </c>
      <c r="N3302" s="4">
        <f>ROUND(('Sheet1 (4)'!O3308+'Sheet1 (4)'!T3308)/100,2)</f>
        <v>0.3</v>
      </c>
      <c r="O3302" s="4">
        <f>ROUND(('Sheet1 (4)'!P3308+'Sheet1 (4)'!U3308)/100,2)</f>
        <v>-7.45</v>
      </c>
      <c r="P3302" s="4">
        <f>ROUND(('Sheet1 (4)'!Q3308+'Sheet1 (4)'!V3308)/100,2)</f>
        <v>-7.45</v>
      </c>
      <c r="Q3302" s="7">
        <f>ROUND('Sheet1 (4)'!W3308/100,2)</f>
        <v>1.77</v>
      </c>
      <c r="R3302" s="7">
        <f>ROUND('Sheet1 (4)'!X3308/100,2)</f>
        <v>0.32</v>
      </c>
      <c r="S3302" s="7">
        <f>ROUND('Sheet1 (4)'!Y3308/100,2)</f>
        <v>0.45</v>
      </c>
      <c r="T3302" s="7">
        <f>ROUND('Sheet1 (4)'!Z3308/100,2)</f>
        <v>0.04</v>
      </c>
      <c r="U3302" s="7">
        <f>ROUND('Sheet1 (4)'!AA3308/100,2)</f>
        <v>0.04</v>
      </c>
      <c r="V3302" s="1" t="str">
        <f>'Sheet1 (4)'!AB3308&amp;".T"</f>
        <v>9335.T</v>
      </c>
      <c r="W3302" t="e">
        <f>ROUND('Sheet1 (4)'!AC3308,2)</f>
        <v>#VALUE!</v>
      </c>
      <c r="X3302" t="e">
        <f>ROUND('Sheet1 (4)'!AD3308,2)</f>
        <v>#VALUE!</v>
      </c>
      <c r="Y3302" t="str">
        <f>_xlfn.XLOOKUP('Sheet1 (4)'!AB3308,'Sheet1 (3)'!B:B,'Sheet1 (3)'!D:D,"",0)</f>
        <v>PRO Market</v>
      </c>
    </row>
    <row r="3303" spans="1:25" x14ac:dyDescent="0.2">
      <c r="A3303">
        <v>3302</v>
      </c>
      <c r="B3303" s="1" t="str">
        <f>_xlfn.XLOOKUP('Sheet1 (4)'!AB3309,'Sheet1 (3)'!B:B,'Sheet1 (3)'!C:C,"",0)</f>
        <v>テクノホライゾン</v>
      </c>
      <c r="C3303" s="1" t="str">
        <f>_xlfn.XLOOKUP('Sheet1 (4)'!AB3309,'Sheet1 (3)'!B:B,'Sheet1 (3)'!F:F,"",0)</f>
        <v>電気機器</v>
      </c>
      <c r="D3303" s="1">
        <f>ROUND('Sheet1 (4)'!E3309/100000000,2)</f>
        <v>0.13</v>
      </c>
      <c r="E3303" s="1">
        <f>ROUND('Sheet1 (4)'!F3309/100,2)</f>
        <v>24.21</v>
      </c>
      <c r="F3303" s="1">
        <f>ROUND('Sheet1 (4)'!G3309/100,2)</f>
        <v>6.85</v>
      </c>
      <c r="G3303" s="1">
        <f>ROUND('Sheet1 (4)'!H3309/100,2)</f>
        <v>-5.3</v>
      </c>
      <c r="H3303" s="1">
        <f>ROUND('Sheet1 (4)'!I3309/100,2)</f>
        <v>10.37</v>
      </c>
      <c r="I3303" s="1">
        <f>ROUND('Sheet1 (4)'!J3309/100,2)</f>
        <v>3.73</v>
      </c>
      <c r="J3303" s="1" t="e">
        <f>ROUND('Sheet1 (4)'!K3309/100,2)</f>
        <v>#VALUE!</v>
      </c>
      <c r="K3303" s="1" t="e">
        <f>ROUND('Sheet1 (4)'!L3309/100,2)</f>
        <v>#VALUE!</v>
      </c>
      <c r="L3303" s="4">
        <f>ROUND(('Sheet1 (4)'!M3309+'Sheet1 (4)'!R3309)/100,2)</f>
        <v>-6.75</v>
      </c>
      <c r="M3303" s="4">
        <f>ROUND(('Sheet1 (4)'!N3309+'Sheet1 (4)'!S3309)/100,2)</f>
        <v>-35.56</v>
      </c>
      <c r="N3303" s="4">
        <f>ROUND(('Sheet1 (4)'!O3309+'Sheet1 (4)'!T3309)/100,2)</f>
        <v>-21.35</v>
      </c>
      <c r="O3303" s="4">
        <f>ROUND(('Sheet1 (4)'!P3309+'Sheet1 (4)'!U3309)/100,2)</f>
        <v>5.33</v>
      </c>
      <c r="P3303" s="4">
        <f>ROUND(('Sheet1 (4)'!Q3309+'Sheet1 (4)'!V3309)/100,2)</f>
        <v>-1.04</v>
      </c>
      <c r="Q3303" s="7">
        <f>ROUND('Sheet1 (4)'!W3309/100,2)</f>
        <v>0.26</v>
      </c>
      <c r="R3303" s="7">
        <f>ROUND('Sheet1 (4)'!X3309/100,2)</f>
        <v>0.04</v>
      </c>
      <c r="S3303" s="7">
        <f>ROUND('Sheet1 (4)'!Y3309/100,2)</f>
        <v>-0.17</v>
      </c>
      <c r="T3303" s="7">
        <f>ROUND('Sheet1 (4)'!Z3309/100,2)</f>
        <v>0.11</v>
      </c>
      <c r="U3303" s="7">
        <f>ROUND('Sheet1 (4)'!AA3309/100,2)</f>
        <v>-0.06</v>
      </c>
      <c r="V3303" s="1" t="str">
        <f>'Sheet1 (4)'!AB3309&amp;".T"</f>
        <v>6629.T</v>
      </c>
      <c r="W3303">
        <f>ROUND('Sheet1 (4)'!AC3309,2)</f>
        <v>70.150000000000006</v>
      </c>
      <c r="X3303">
        <f>ROUND('Sheet1 (4)'!AD3309,2)</f>
        <v>0.84</v>
      </c>
      <c r="Y3303" t="str">
        <f>_xlfn.XLOOKUP('Sheet1 (4)'!AB3309,'Sheet1 (3)'!B:B,'Sheet1 (3)'!D:D,"",0)</f>
        <v>スタンダード</v>
      </c>
    </row>
    <row r="3304" spans="1:25" x14ac:dyDescent="0.2">
      <c r="A3304">
        <v>3303</v>
      </c>
      <c r="B3304" s="1" t="str">
        <f>_xlfn.XLOOKUP('Sheet1 (4)'!AB3310,'Sheet1 (3)'!B:B,'Sheet1 (3)'!C:C,"",0)</f>
        <v>テクノマセマティカル</v>
      </c>
      <c r="C3304" s="1" t="str">
        <f>_xlfn.XLOOKUP('Sheet1 (4)'!AB3310,'Sheet1 (3)'!B:B,'Sheet1 (3)'!F:F,"",0)</f>
        <v>情報・通信業</v>
      </c>
      <c r="D3304" s="1">
        <f>ROUND('Sheet1 (4)'!E3310/100000000,2)</f>
        <v>0.03</v>
      </c>
      <c r="E3304" s="1">
        <f>ROUND('Sheet1 (4)'!F3310/100,2)</f>
        <v>-2.5</v>
      </c>
      <c r="F3304" s="1">
        <f>ROUND('Sheet1 (4)'!G3310/100,2)</f>
        <v>-0.74</v>
      </c>
      <c r="G3304" s="1">
        <f>ROUND('Sheet1 (4)'!H3310/100,2)</f>
        <v>-0.53</v>
      </c>
      <c r="H3304" s="1">
        <f>ROUND('Sheet1 (4)'!I3310/100,2)</f>
        <v>-1.57</v>
      </c>
      <c r="I3304" s="1">
        <f>ROUND('Sheet1 (4)'!J3310/100,2)</f>
        <v>-2.87</v>
      </c>
      <c r="J3304" s="1" t="e">
        <f>ROUND('Sheet1 (4)'!K3310/100,2)</f>
        <v>#VALUE!</v>
      </c>
      <c r="K3304" s="1" t="e">
        <f>ROUND('Sheet1 (4)'!L3310/100,2)</f>
        <v>#VALUE!</v>
      </c>
      <c r="L3304" s="4">
        <f>ROUND(('Sheet1 (4)'!M3310+'Sheet1 (4)'!R3310)/100,2)</f>
        <v>-1.42</v>
      </c>
      <c r="M3304" s="4">
        <f>ROUND(('Sheet1 (4)'!N3310+'Sheet1 (4)'!S3310)/100,2)</f>
        <v>-2.84</v>
      </c>
      <c r="N3304" s="4">
        <f>ROUND(('Sheet1 (4)'!O3310+'Sheet1 (4)'!T3310)/100,2)</f>
        <v>0.67</v>
      </c>
      <c r="O3304" s="4">
        <f>ROUND(('Sheet1 (4)'!P3310+'Sheet1 (4)'!U3310)/100,2)</f>
        <v>-2.73</v>
      </c>
      <c r="P3304" s="4">
        <f>ROUND(('Sheet1 (4)'!Q3310+'Sheet1 (4)'!V3310)/100,2)</f>
        <v>-2.02</v>
      </c>
      <c r="Q3304" s="7">
        <f>ROUND('Sheet1 (4)'!W3310/100,2)</f>
        <v>-0.1</v>
      </c>
      <c r="R3304" s="7">
        <f>ROUND('Sheet1 (4)'!X3310/100,2)</f>
        <v>-0.03</v>
      </c>
      <c r="S3304" s="7">
        <f>ROUND('Sheet1 (4)'!Y3310/100,2)</f>
        <v>-0.02</v>
      </c>
      <c r="T3304" s="7">
        <f>ROUND('Sheet1 (4)'!Z3310/100,2)</f>
        <v>-7.0000000000000007E-2</v>
      </c>
      <c r="U3304" s="7">
        <f>ROUND('Sheet1 (4)'!AA3310/100,2)</f>
        <v>-0.15</v>
      </c>
      <c r="V3304" s="1" t="str">
        <f>'Sheet1 (4)'!AB3310&amp;".T"</f>
        <v>3787.T</v>
      </c>
      <c r="W3304" t="e">
        <f>ROUND('Sheet1 (4)'!AC3310,2)</f>
        <v>#VALUE!</v>
      </c>
      <c r="X3304">
        <f>ROUND('Sheet1 (4)'!AD3310,2)</f>
        <v>0.83</v>
      </c>
      <c r="Y3304" t="str">
        <f>_xlfn.XLOOKUP('Sheet1 (4)'!AB3310,'Sheet1 (3)'!B:B,'Sheet1 (3)'!D:D,"",0)</f>
        <v>スタンダード</v>
      </c>
    </row>
    <row r="3305" spans="1:25" x14ac:dyDescent="0.2">
      <c r="A3305">
        <v>3304</v>
      </c>
      <c r="B3305" s="1" t="str">
        <f>_xlfn.XLOOKUP('Sheet1 (4)'!AB3311,'Sheet1 (3)'!B:B,'Sheet1 (3)'!C:C,"",0)</f>
        <v>テクノメディカ</v>
      </c>
      <c r="C3305" s="1" t="str">
        <f>_xlfn.XLOOKUP('Sheet1 (4)'!AB3311,'Sheet1 (3)'!B:B,'Sheet1 (3)'!F:F,"",0)</f>
        <v>電気機器</v>
      </c>
      <c r="D3305" s="1">
        <f>ROUND('Sheet1 (4)'!E3311/100000000,2)</f>
        <v>7.0000000000000007E-2</v>
      </c>
      <c r="E3305" s="1">
        <f>ROUND('Sheet1 (4)'!F3311/100,2)</f>
        <v>16.079999999999998</v>
      </c>
      <c r="F3305" s="1">
        <f>ROUND('Sheet1 (4)'!G3311/100,2)</f>
        <v>18.37</v>
      </c>
      <c r="G3305" s="1">
        <f>ROUND('Sheet1 (4)'!H3311/100,2)</f>
        <v>16.489999999999998</v>
      </c>
      <c r="H3305" s="1">
        <f>ROUND('Sheet1 (4)'!I3311/100,2)</f>
        <v>18.399999999999999</v>
      </c>
      <c r="I3305" s="1">
        <f>ROUND('Sheet1 (4)'!J3311/100,2)</f>
        <v>13</v>
      </c>
      <c r="J3305" s="1" t="e">
        <f>ROUND('Sheet1 (4)'!K3311/100,2)</f>
        <v>#VALUE!</v>
      </c>
      <c r="K3305" s="1" t="e">
        <f>ROUND('Sheet1 (4)'!L3311/100,2)</f>
        <v>#VALUE!</v>
      </c>
      <c r="L3305" s="4">
        <f>ROUND(('Sheet1 (4)'!M3311+'Sheet1 (4)'!R3311)/100,2)</f>
        <v>6.72</v>
      </c>
      <c r="M3305" s="4">
        <f>ROUND(('Sheet1 (4)'!N3311+'Sheet1 (4)'!S3311)/100,2)</f>
        <v>45.51</v>
      </c>
      <c r="N3305" s="4">
        <f>ROUND(('Sheet1 (4)'!O3311+'Sheet1 (4)'!T3311)/100,2)</f>
        <v>7.32</v>
      </c>
      <c r="O3305" s="4">
        <f>ROUND(('Sheet1 (4)'!P3311+'Sheet1 (4)'!U3311)/100,2)</f>
        <v>10.42</v>
      </c>
      <c r="P3305" s="4">
        <f>ROUND(('Sheet1 (4)'!Q3311+'Sheet1 (4)'!V3311)/100,2)</f>
        <v>9.4499999999999993</v>
      </c>
      <c r="Q3305" s="7">
        <f>ROUND('Sheet1 (4)'!W3311/100,2)</f>
        <v>0.08</v>
      </c>
      <c r="R3305" s="7">
        <f>ROUND('Sheet1 (4)'!X3311/100,2)</f>
        <v>0.08</v>
      </c>
      <c r="S3305" s="7">
        <f>ROUND('Sheet1 (4)'!Y3311/100,2)</f>
        <v>7.0000000000000007E-2</v>
      </c>
      <c r="T3305" s="7">
        <f>ROUND('Sheet1 (4)'!Z3311/100,2)</f>
        <v>0.09</v>
      </c>
      <c r="U3305" s="7">
        <f>ROUND('Sheet1 (4)'!AA3311/100,2)</f>
        <v>7.0000000000000007E-2</v>
      </c>
      <c r="V3305" s="1" t="str">
        <f>'Sheet1 (4)'!AB3311&amp;".T"</f>
        <v>6678.T</v>
      </c>
      <c r="W3305">
        <f>ROUND('Sheet1 (4)'!AC3311,2)</f>
        <v>13.1</v>
      </c>
      <c r="X3305">
        <f>ROUND('Sheet1 (4)'!AD3311,2)</f>
        <v>0.91</v>
      </c>
      <c r="Y3305" t="str">
        <f>_xlfn.XLOOKUP('Sheet1 (4)'!AB3311,'Sheet1 (3)'!B:B,'Sheet1 (3)'!D:D,"",0)</f>
        <v>スタンダード</v>
      </c>
    </row>
    <row r="3306" spans="1:25" x14ac:dyDescent="0.2">
      <c r="A3306">
        <v>3305</v>
      </c>
      <c r="B3306" s="1" t="str">
        <f>_xlfn.XLOOKUP('Sheet1 (4)'!AB3312,'Sheet1 (3)'!B:B,'Sheet1 (3)'!C:C,"",0)</f>
        <v>テクノ菱和</v>
      </c>
      <c r="C3306" s="1" t="str">
        <f>_xlfn.XLOOKUP('Sheet1 (4)'!AB3312,'Sheet1 (3)'!B:B,'Sheet1 (3)'!F:F,"",0)</f>
        <v>建設業</v>
      </c>
      <c r="D3306" s="1">
        <f>ROUND('Sheet1 (4)'!E3312/100000000,2)</f>
        <v>0.21</v>
      </c>
      <c r="E3306" s="1">
        <f>ROUND('Sheet1 (4)'!F3312/100,2)</f>
        <v>17.09</v>
      </c>
      <c r="F3306" s="1">
        <f>ROUND('Sheet1 (4)'!G3312/100,2)</f>
        <v>30.14</v>
      </c>
      <c r="G3306" s="1">
        <f>ROUND('Sheet1 (4)'!H3312/100,2)</f>
        <v>31.77</v>
      </c>
      <c r="H3306" s="1">
        <f>ROUND('Sheet1 (4)'!I3312/100,2)</f>
        <v>57.93</v>
      </c>
      <c r="I3306" s="1">
        <f>ROUND('Sheet1 (4)'!J3312/100,2)</f>
        <v>96.31</v>
      </c>
      <c r="J3306" s="1" t="e">
        <f>ROUND('Sheet1 (4)'!K3312/100,2)</f>
        <v>#VALUE!</v>
      </c>
      <c r="K3306" s="1" t="e">
        <f>ROUND('Sheet1 (4)'!L3312/100,2)</f>
        <v>#VALUE!</v>
      </c>
      <c r="L3306" s="4">
        <f>ROUND(('Sheet1 (4)'!M3312+'Sheet1 (4)'!R3312)/100,2)</f>
        <v>-1.59</v>
      </c>
      <c r="M3306" s="4">
        <f>ROUND(('Sheet1 (4)'!N3312+'Sheet1 (4)'!S3312)/100,2)</f>
        <v>7.74</v>
      </c>
      <c r="N3306" s="4">
        <f>ROUND(('Sheet1 (4)'!O3312+'Sheet1 (4)'!T3312)/100,2)</f>
        <v>-7.82</v>
      </c>
      <c r="O3306" s="4">
        <f>ROUND(('Sheet1 (4)'!P3312+'Sheet1 (4)'!U3312)/100,2)</f>
        <v>-17.93</v>
      </c>
      <c r="P3306" s="4">
        <f>ROUND(('Sheet1 (4)'!Q3312+'Sheet1 (4)'!V3312)/100,2)</f>
        <v>44.92</v>
      </c>
      <c r="Q3306" s="7">
        <f>ROUND('Sheet1 (4)'!W3312/100,2)</f>
        <v>0.03</v>
      </c>
      <c r="R3306" s="7">
        <f>ROUND('Sheet1 (4)'!X3312/100,2)</f>
        <v>0.05</v>
      </c>
      <c r="S3306" s="7">
        <f>ROUND('Sheet1 (4)'!Y3312/100,2)</f>
        <v>0.05</v>
      </c>
      <c r="T3306" s="7">
        <f>ROUND('Sheet1 (4)'!Z3312/100,2)</f>
        <v>0.1</v>
      </c>
      <c r="U3306" s="7">
        <f>ROUND('Sheet1 (4)'!AA3312/100,2)</f>
        <v>0.14000000000000001</v>
      </c>
      <c r="V3306" s="1" t="str">
        <f>'Sheet1 (4)'!AB3312&amp;".T"</f>
        <v>1965.T</v>
      </c>
      <c r="W3306">
        <f>ROUND('Sheet1 (4)'!AC3312,2)</f>
        <v>11.75</v>
      </c>
      <c r="X3306">
        <f>ROUND('Sheet1 (4)'!AD3312,2)</f>
        <v>2.12</v>
      </c>
      <c r="Y3306" t="str">
        <f>_xlfn.XLOOKUP('Sheet1 (4)'!AB3312,'Sheet1 (3)'!B:B,'Sheet1 (3)'!D:D,"",0)</f>
        <v>スタンダード</v>
      </c>
    </row>
    <row r="3307" spans="1:25" x14ac:dyDescent="0.2">
      <c r="A3307">
        <v>3306</v>
      </c>
      <c r="B3307" s="1" t="str">
        <f>_xlfn.XLOOKUP('Sheet1 (4)'!AB3313,'Sheet1 (3)'!B:B,'Sheet1 (3)'!C:C,"",0)</f>
        <v>テクノスマート</v>
      </c>
      <c r="C3307" s="1" t="str">
        <f>_xlfn.XLOOKUP('Sheet1 (4)'!AB3313,'Sheet1 (3)'!B:B,'Sheet1 (3)'!F:F,"",0)</f>
        <v>機械</v>
      </c>
      <c r="D3307" s="1">
        <f>ROUND('Sheet1 (4)'!E3313/100000000,2)</f>
        <v>0.11</v>
      </c>
      <c r="E3307" s="1">
        <f>ROUND('Sheet1 (4)'!F3313/100,2)</f>
        <v>8.36</v>
      </c>
      <c r="F3307" s="1">
        <f>ROUND('Sheet1 (4)'!G3313/100,2)</f>
        <v>16.43</v>
      </c>
      <c r="G3307" s="1">
        <f>ROUND('Sheet1 (4)'!H3313/100,2)</f>
        <v>22.33</v>
      </c>
      <c r="H3307" s="1">
        <f>ROUND('Sheet1 (4)'!I3313/100,2)</f>
        <v>25.88</v>
      </c>
      <c r="I3307" s="1">
        <f>ROUND('Sheet1 (4)'!J3313/100,2)</f>
        <v>35.119999999999997</v>
      </c>
      <c r="J3307" s="1" t="e">
        <f>ROUND('Sheet1 (4)'!K3313/100,2)</f>
        <v>#VALUE!</v>
      </c>
      <c r="K3307" s="1" t="e">
        <f>ROUND('Sheet1 (4)'!L3313/100,2)</f>
        <v>#VALUE!</v>
      </c>
      <c r="L3307" s="4">
        <f>ROUND(('Sheet1 (4)'!M3313+'Sheet1 (4)'!R3313)/100,2)</f>
        <v>47.98</v>
      </c>
      <c r="M3307" s="4">
        <f>ROUND(('Sheet1 (4)'!N3313+'Sheet1 (4)'!S3313)/100,2)</f>
        <v>6.13</v>
      </c>
      <c r="N3307" s="4">
        <f>ROUND(('Sheet1 (4)'!O3313+'Sheet1 (4)'!T3313)/100,2)</f>
        <v>-5.14</v>
      </c>
      <c r="O3307" s="4">
        <f>ROUND(('Sheet1 (4)'!P3313+'Sheet1 (4)'!U3313)/100,2)</f>
        <v>12.29</v>
      </c>
      <c r="P3307" s="4">
        <f>ROUND(('Sheet1 (4)'!Q3313+'Sheet1 (4)'!V3313)/100,2)</f>
        <v>-23.47</v>
      </c>
      <c r="Q3307" s="7">
        <f>ROUND('Sheet1 (4)'!W3313/100,2)</f>
        <v>0.03</v>
      </c>
      <c r="R3307" s="7">
        <f>ROUND('Sheet1 (4)'!X3313/100,2)</f>
        <v>7.0000000000000007E-2</v>
      </c>
      <c r="S3307" s="7">
        <f>ROUND('Sheet1 (4)'!Y3313/100,2)</f>
        <v>0.09</v>
      </c>
      <c r="T3307" s="7">
        <f>ROUND('Sheet1 (4)'!Z3313/100,2)</f>
        <v>0.09</v>
      </c>
      <c r="U3307" s="7">
        <f>ROUND('Sheet1 (4)'!AA3313/100,2)</f>
        <v>0.12</v>
      </c>
      <c r="V3307" s="1" t="str">
        <f>'Sheet1 (4)'!AB3313&amp;".T"</f>
        <v>6246.T</v>
      </c>
      <c r="W3307">
        <f>ROUND('Sheet1 (4)'!AC3313,2)</f>
        <v>7.88</v>
      </c>
      <c r="X3307">
        <f>ROUND('Sheet1 (4)'!AD3313,2)</f>
        <v>1.1000000000000001</v>
      </c>
      <c r="Y3307" t="str">
        <f>_xlfn.XLOOKUP('Sheet1 (4)'!AB3313,'Sheet1 (3)'!B:B,'Sheet1 (3)'!D:D,"",0)</f>
        <v>スタンダード</v>
      </c>
    </row>
    <row r="3308" spans="1:25" x14ac:dyDescent="0.2">
      <c r="A3308">
        <v>3307</v>
      </c>
      <c r="B3308" s="1" t="str">
        <f>_xlfn.XLOOKUP('Sheet1 (4)'!AB3314,'Sheet1 (3)'!B:B,'Sheet1 (3)'!C:C,"",0)</f>
        <v>テクノフレックス</v>
      </c>
      <c r="C3308" s="1" t="str">
        <f>_xlfn.XLOOKUP('Sheet1 (4)'!AB3314,'Sheet1 (3)'!B:B,'Sheet1 (3)'!F:F,"",0)</f>
        <v>金属製品</v>
      </c>
      <c r="D3308" s="1">
        <f>ROUND('Sheet1 (4)'!E3314/100000000,2)</f>
        <v>0.18</v>
      </c>
      <c r="E3308" s="1">
        <f>ROUND('Sheet1 (4)'!F3314/100,2)</f>
        <v>26.16</v>
      </c>
      <c r="F3308" s="1">
        <f>ROUND('Sheet1 (4)'!G3314/100,2)</f>
        <v>27.53</v>
      </c>
      <c r="G3308" s="1">
        <f>ROUND('Sheet1 (4)'!H3314/100,2)</f>
        <v>14.82</v>
      </c>
      <c r="H3308" s="1">
        <f>ROUND('Sheet1 (4)'!I3314/100,2)</f>
        <v>21.97</v>
      </c>
      <c r="I3308" s="1">
        <f>ROUND('Sheet1 (4)'!J3314/100,2)</f>
        <v>21.97</v>
      </c>
      <c r="J3308" s="1">
        <f>ROUND('Sheet1 (4)'!K3314/100,2)</f>
        <v>29</v>
      </c>
      <c r="K3308" s="1">
        <f>ROUND('Sheet1 (4)'!L3314/100,2)</f>
        <v>32.75</v>
      </c>
      <c r="L3308" s="4">
        <f>ROUND(('Sheet1 (4)'!M3314+'Sheet1 (4)'!R3314)/100,2)</f>
        <v>-0.21</v>
      </c>
      <c r="M3308" s="4">
        <f>ROUND(('Sheet1 (4)'!N3314+'Sheet1 (4)'!S3314)/100,2)</f>
        <v>-2.14</v>
      </c>
      <c r="N3308" s="4">
        <f>ROUND(('Sheet1 (4)'!O3314+'Sheet1 (4)'!T3314)/100,2)</f>
        <v>-9.82</v>
      </c>
      <c r="O3308" s="4">
        <f>ROUND(('Sheet1 (4)'!P3314+'Sheet1 (4)'!U3314)/100,2)</f>
        <v>-5.2</v>
      </c>
      <c r="P3308" s="4">
        <f>ROUND(('Sheet1 (4)'!Q3314+'Sheet1 (4)'!V3314)/100,2)</f>
        <v>-5.2</v>
      </c>
      <c r="Q3308" s="7">
        <f>ROUND('Sheet1 (4)'!W3314/100,2)</f>
        <v>0.09</v>
      </c>
      <c r="R3308" s="7">
        <f>ROUND('Sheet1 (4)'!X3314/100,2)</f>
        <v>0.11</v>
      </c>
      <c r="S3308" s="7">
        <f>ROUND('Sheet1 (4)'!Y3314/100,2)</f>
        <v>0.04</v>
      </c>
      <c r="T3308" s="7">
        <f>ROUND('Sheet1 (4)'!Z3314/100,2)</f>
        <v>0.06</v>
      </c>
      <c r="U3308" s="7">
        <f>ROUND('Sheet1 (4)'!AA3314/100,2)</f>
        <v>0.06</v>
      </c>
      <c r="V3308" s="1" t="str">
        <f>'Sheet1 (4)'!AB3314&amp;".T"</f>
        <v>3449.T</v>
      </c>
      <c r="W3308">
        <f>ROUND('Sheet1 (4)'!AC3314,2)</f>
        <v>15.6</v>
      </c>
      <c r="X3308">
        <f>ROUND('Sheet1 (4)'!AD3314,2)</f>
        <v>1.33</v>
      </c>
      <c r="Y3308" t="str">
        <f>_xlfn.XLOOKUP('Sheet1 (4)'!AB3314,'Sheet1 (3)'!B:B,'Sheet1 (3)'!D:D,"",0)</f>
        <v>スタンダード</v>
      </c>
    </row>
    <row r="3309" spans="1:25" x14ac:dyDescent="0.2">
      <c r="A3309">
        <v>3308</v>
      </c>
      <c r="B3309" s="1" t="str">
        <f>_xlfn.XLOOKUP('Sheet1 (4)'!AB3315,'Sheet1 (3)'!B:B,'Sheet1 (3)'!C:C,"",0)</f>
        <v>テクノロジーズ</v>
      </c>
      <c r="C3309" s="1" t="str">
        <f>_xlfn.XLOOKUP('Sheet1 (4)'!AB3315,'Sheet1 (3)'!B:B,'Sheet1 (3)'!F:F,"",0)</f>
        <v>情報・通信業</v>
      </c>
      <c r="D3309" s="1">
        <f>ROUND('Sheet1 (4)'!E3315/100000000,2)</f>
        <v>0.17</v>
      </c>
      <c r="E3309" s="1">
        <f>ROUND('Sheet1 (4)'!F3315/100,2)</f>
        <v>0.17</v>
      </c>
      <c r="F3309" s="1">
        <f>ROUND('Sheet1 (4)'!G3315/100,2)</f>
        <v>0.61</v>
      </c>
      <c r="G3309" s="1">
        <f>ROUND('Sheet1 (4)'!H3315/100,2)</f>
        <v>1.69</v>
      </c>
      <c r="H3309" s="1">
        <f>ROUND('Sheet1 (4)'!I3315/100,2)</f>
        <v>8.42</v>
      </c>
      <c r="I3309" s="1">
        <f>ROUND('Sheet1 (4)'!J3315/100,2)</f>
        <v>17.61</v>
      </c>
      <c r="J3309" s="1" t="e">
        <f>ROUND('Sheet1 (4)'!K3315/100,2)</f>
        <v>#VALUE!</v>
      </c>
      <c r="K3309" s="1" t="e">
        <f>ROUND('Sheet1 (4)'!L3315/100,2)</f>
        <v>#VALUE!</v>
      </c>
      <c r="L3309" s="4" t="e">
        <f>ROUND(('Sheet1 (4)'!M3315+'Sheet1 (4)'!R3315)/100,2)</f>
        <v>#VALUE!</v>
      </c>
      <c r="M3309" s="4" t="e">
        <f>ROUND(('Sheet1 (4)'!N3315+'Sheet1 (4)'!S3315)/100,2)</f>
        <v>#VALUE!</v>
      </c>
      <c r="N3309" s="4">
        <f>ROUND(('Sheet1 (4)'!O3315+'Sheet1 (4)'!T3315)/100,2)</f>
        <v>0.31</v>
      </c>
      <c r="O3309" s="4">
        <f>ROUND(('Sheet1 (4)'!P3315+'Sheet1 (4)'!U3315)/100,2)</f>
        <v>24.35</v>
      </c>
      <c r="P3309" s="4">
        <f>ROUND(('Sheet1 (4)'!Q3315+'Sheet1 (4)'!V3315)/100,2)</f>
        <v>0.81</v>
      </c>
      <c r="Q3309" s="7" t="e">
        <f>ROUND('Sheet1 (4)'!W3315/100,2)</f>
        <v>#VALUE!</v>
      </c>
      <c r="R3309" s="7">
        <f>ROUND('Sheet1 (4)'!X3315/100,2)</f>
        <v>0.26</v>
      </c>
      <c r="S3309" s="7">
        <f>ROUND('Sheet1 (4)'!Y3315/100,2)</f>
        <v>0.14000000000000001</v>
      </c>
      <c r="T3309" s="7">
        <f>ROUND('Sheet1 (4)'!Z3315/100,2)</f>
        <v>0.26</v>
      </c>
      <c r="U3309" s="7">
        <f>ROUND('Sheet1 (4)'!AA3315/100,2)</f>
        <v>0.2</v>
      </c>
      <c r="V3309" s="1" t="str">
        <f>'Sheet1 (4)'!AB3315&amp;".T"</f>
        <v>5248.T</v>
      </c>
      <c r="W3309">
        <f>ROUND('Sheet1 (4)'!AC3315,2)</f>
        <v>23.09</v>
      </c>
      <c r="X3309">
        <f>ROUND('Sheet1 (4)'!AD3315,2)</f>
        <v>7.25</v>
      </c>
      <c r="Y3309" t="str">
        <f>_xlfn.XLOOKUP('Sheet1 (4)'!AB3315,'Sheet1 (3)'!B:B,'Sheet1 (3)'!D:D,"",0)</f>
        <v>グロース</v>
      </c>
    </row>
    <row r="3310" spans="1:25" x14ac:dyDescent="0.2">
      <c r="A3310">
        <v>3309</v>
      </c>
      <c r="B3310" s="1" t="str">
        <f>_xlfn.XLOOKUP('Sheet1 (4)'!AB3316,'Sheet1 (3)'!B:B,'Sheet1 (3)'!C:C,"",0)</f>
        <v>テクノプロ・ホールディングス</v>
      </c>
      <c r="C3310" s="1" t="str">
        <f>_xlfn.XLOOKUP('Sheet1 (4)'!AB3316,'Sheet1 (3)'!B:B,'Sheet1 (3)'!F:F,"",0)</f>
        <v>サービス業</v>
      </c>
      <c r="D3310" s="1">
        <f>ROUND('Sheet1 (4)'!E3316/100000000,2)</f>
        <v>1.04</v>
      </c>
      <c r="E3310" s="1">
        <f>ROUND('Sheet1 (4)'!F3316/100,2)</f>
        <v>176.11</v>
      </c>
      <c r="F3310" s="1">
        <f>ROUND('Sheet1 (4)'!G3316/100,2)</f>
        <v>190.02</v>
      </c>
      <c r="G3310" s="1">
        <f>ROUND('Sheet1 (4)'!H3316/100,2)</f>
        <v>215.91</v>
      </c>
      <c r="H3310" s="1">
        <f>ROUND('Sheet1 (4)'!I3316/100,2)</f>
        <v>243.86</v>
      </c>
      <c r="I3310" s="1">
        <f>ROUND('Sheet1 (4)'!J3316/100,2)</f>
        <v>284.89999999999998</v>
      </c>
      <c r="J3310" s="1">
        <f>ROUND('Sheet1 (4)'!K3316/100,2)</f>
        <v>324.86</v>
      </c>
      <c r="K3310" s="1">
        <f>ROUND('Sheet1 (4)'!L3316/100,2)</f>
        <v>340.44</v>
      </c>
      <c r="L3310" s="4">
        <f>ROUND(('Sheet1 (4)'!M3316+'Sheet1 (4)'!R3316)/100,2)</f>
        <v>207.07</v>
      </c>
      <c r="M3310" s="4">
        <f>ROUND(('Sheet1 (4)'!N3316+'Sheet1 (4)'!S3316)/100,2)</f>
        <v>108.82</v>
      </c>
      <c r="N3310" s="4">
        <f>ROUND(('Sheet1 (4)'!O3316+'Sheet1 (4)'!T3316)/100,2)</f>
        <v>169.75</v>
      </c>
      <c r="O3310" s="4">
        <f>ROUND(('Sheet1 (4)'!P3316+'Sheet1 (4)'!U3316)/100,2)</f>
        <v>303.92</v>
      </c>
      <c r="P3310" s="4">
        <f>ROUND(('Sheet1 (4)'!Q3316+'Sheet1 (4)'!V3316)/100,2)</f>
        <v>237.05</v>
      </c>
      <c r="Q3310" s="7">
        <f>ROUND('Sheet1 (4)'!W3316/100,2)</f>
        <v>0.25</v>
      </c>
      <c r="R3310" s="7">
        <f>ROUND('Sheet1 (4)'!X3316/100,2)</f>
        <v>0.24</v>
      </c>
      <c r="S3310" s="7">
        <f>ROUND('Sheet1 (4)'!Y3316/100,2)</f>
        <v>0.21</v>
      </c>
      <c r="T3310" s="7">
        <f>ROUND('Sheet1 (4)'!Z3316/100,2)</f>
        <v>0.19</v>
      </c>
      <c r="U3310" s="7">
        <f>ROUND('Sheet1 (4)'!AA3316/100,2)</f>
        <v>0.2</v>
      </c>
      <c r="V3310" s="1" t="str">
        <f>'Sheet1 (4)'!AB3316&amp;".T"</f>
        <v>6028.T</v>
      </c>
      <c r="W3310">
        <f>ROUND('Sheet1 (4)'!AC3316,2)</f>
        <v>30.87</v>
      </c>
      <c r="X3310">
        <f>ROUND('Sheet1 (4)'!AD3316,2)</f>
        <v>5.93</v>
      </c>
      <c r="Y3310" t="str">
        <f>_xlfn.XLOOKUP('Sheet1 (4)'!AB3316,'Sheet1 (3)'!B:B,'Sheet1 (3)'!D:D,"",0)</f>
        <v>プライム</v>
      </c>
    </row>
    <row r="3311" spans="1:25" x14ac:dyDescent="0.2">
      <c r="A3311">
        <v>3310</v>
      </c>
      <c r="B3311" s="1" t="str">
        <f>_xlfn.XLOOKUP('Sheet1 (4)'!AB3317,'Sheet1 (3)'!B:B,'Sheet1 (3)'!C:C,"",0)</f>
        <v>テクノスマイル</v>
      </c>
      <c r="C3311" s="1" t="str">
        <f>_xlfn.XLOOKUP('Sheet1 (4)'!AB3317,'Sheet1 (3)'!B:B,'Sheet1 (3)'!F:F,"",0)</f>
        <v>サービス業</v>
      </c>
      <c r="D3311" s="1">
        <f>ROUND('Sheet1 (4)'!E3317/100000000,2)</f>
        <v>0</v>
      </c>
      <c r="E3311" s="1" t="e">
        <f>ROUND('Sheet1 (4)'!F3317/100,2)</f>
        <v>#VALUE!</v>
      </c>
      <c r="F3311" s="1" t="e">
        <f>ROUND('Sheet1 (4)'!G3317/100,2)</f>
        <v>#VALUE!</v>
      </c>
      <c r="G3311" s="1">
        <f>ROUND('Sheet1 (4)'!H3317/100,2)</f>
        <v>1</v>
      </c>
      <c r="H3311" s="1">
        <f>ROUND('Sheet1 (4)'!I3317/100,2)</f>
        <v>1.39</v>
      </c>
      <c r="I3311" s="1">
        <f>ROUND('Sheet1 (4)'!J3317/100,2)</f>
        <v>3.26</v>
      </c>
      <c r="J3311" s="1" t="e">
        <f>ROUND('Sheet1 (4)'!K3317/100,2)</f>
        <v>#VALUE!</v>
      </c>
      <c r="K3311" s="1" t="e">
        <f>ROUND('Sheet1 (4)'!L3317/100,2)</f>
        <v>#VALUE!</v>
      </c>
      <c r="L3311" s="4" t="e">
        <f>ROUND(('Sheet1 (4)'!M3317+'Sheet1 (4)'!R3317)/100,2)</f>
        <v>#VALUE!</v>
      </c>
      <c r="M3311" s="4" t="e">
        <f>ROUND(('Sheet1 (4)'!N3317+'Sheet1 (4)'!S3317)/100,2)</f>
        <v>#VALUE!</v>
      </c>
      <c r="N3311" s="4" t="e">
        <f>ROUND(('Sheet1 (4)'!O3317+'Sheet1 (4)'!T3317)/100,2)</f>
        <v>#VALUE!</v>
      </c>
      <c r="O3311" s="4" t="e">
        <f>ROUND(('Sheet1 (4)'!P3317+'Sheet1 (4)'!U3317)/100,2)</f>
        <v>#VALUE!</v>
      </c>
      <c r="P3311" s="4">
        <f>ROUND(('Sheet1 (4)'!Q3317+'Sheet1 (4)'!V3317)/100,2)</f>
        <v>2.74</v>
      </c>
      <c r="Q3311" s="7" t="e">
        <f>ROUND('Sheet1 (4)'!W3317/100,2)</f>
        <v>#VALUE!</v>
      </c>
      <c r="R3311" s="7" t="e">
        <f>ROUND('Sheet1 (4)'!X3317/100,2)</f>
        <v>#VALUE!</v>
      </c>
      <c r="S3311" s="7" t="e">
        <f>ROUND('Sheet1 (4)'!Y3317/100,2)</f>
        <v>#VALUE!</v>
      </c>
      <c r="T3311" s="7">
        <f>ROUND('Sheet1 (4)'!Z3317/100,2)</f>
        <v>0.15</v>
      </c>
      <c r="U3311" s="7">
        <f>ROUND('Sheet1 (4)'!AA3317/100,2)</f>
        <v>0.23</v>
      </c>
      <c r="V3311" s="1" t="str">
        <f>'Sheet1 (4)'!AB3317&amp;".T"</f>
        <v>333A.T</v>
      </c>
      <c r="W3311">
        <f>ROUND('Sheet1 (4)'!AC3317,2)</f>
        <v>6.32</v>
      </c>
      <c r="X3311" t="e">
        <f>ROUND('Sheet1 (4)'!AD3317,2)</f>
        <v>#VALUE!</v>
      </c>
      <c r="Y3311" t="str">
        <f>_xlfn.XLOOKUP('Sheet1 (4)'!AB3317,'Sheet1 (3)'!B:B,'Sheet1 (3)'!D:D,"",0)</f>
        <v>PRO Market</v>
      </c>
    </row>
    <row r="3312" spans="1:25" x14ac:dyDescent="0.2">
      <c r="A3312">
        <v>3311</v>
      </c>
      <c r="B3312" s="1" t="str">
        <f>_xlfn.XLOOKUP('Sheet1 (4)'!AB3318,'Sheet1 (3)'!B:B,'Sheet1 (3)'!C:C,"",0)</f>
        <v>テクミラホールディングス</v>
      </c>
      <c r="C3312" s="1" t="str">
        <f>_xlfn.XLOOKUP('Sheet1 (4)'!AB3318,'Sheet1 (3)'!B:B,'Sheet1 (3)'!F:F,"",0)</f>
        <v>情報・通信業</v>
      </c>
      <c r="D3312" s="1">
        <f>ROUND('Sheet1 (4)'!E3318/100000000,2)</f>
        <v>0.12</v>
      </c>
      <c r="E3312" s="1">
        <f>ROUND('Sheet1 (4)'!F3318/100,2)</f>
        <v>2.39</v>
      </c>
      <c r="F3312" s="1">
        <f>ROUND('Sheet1 (4)'!G3318/100,2)</f>
        <v>5.17</v>
      </c>
      <c r="G3312" s="1">
        <f>ROUND('Sheet1 (4)'!H3318/100,2)</f>
        <v>1.81</v>
      </c>
      <c r="H3312" s="1">
        <f>ROUND('Sheet1 (4)'!I3318/100,2)</f>
        <v>-1.23</v>
      </c>
      <c r="I3312" s="1">
        <f>ROUND('Sheet1 (4)'!J3318/100,2)</f>
        <v>0.91</v>
      </c>
      <c r="J3312" s="1" t="e">
        <f>ROUND('Sheet1 (4)'!K3318/100,2)</f>
        <v>#VALUE!</v>
      </c>
      <c r="K3312" s="1" t="e">
        <f>ROUND('Sheet1 (4)'!L3318/100,2)</f>
        <v>#VALUE!</v>
      </c>
      <c r="L3312" s="4">
        <f>ROUND(('Sheet1 (4)'!M3318+'Sheet1 (4)'!R3318)/100,2)</f>
        <v>-21.97</v>
      </c>
      <c r="M3312" s="4">
        <f>ROUND(('Sheet1 (4)'!N3318+'Sheet1 (4)'!S3318)/100,2)</f>
        <v>17.559999999999999</v>
      </c>
      <c r="N3312" s="4">
        <f>ROUND(('Sheet1 (4)'!O3318+'Sheet1 (4)'!T3318)/100,2)</f>
        <v>-13</v>
      </c>
      <c r="O3312" s="4">
        <f>ROUND(('Sheet1 (4)'!P3318+'Sheet1 (4)'!U3318)/100,2)</f>
        <v>-11.98</v>
      </c>
      <c r="P3312" s="4">
        <f>ROUND(('Sheet1 (4)'!Q3318+'Sheet1 (4)'!V3318)/100,2)</f>
        <v>1.85</v>
      </c>
      <c r="Q3312" s="7">
        <f>ROUND('Sheet1 (4)'!W3318/100,2)</f>
        <v>0.06</v>
      </c>
      <c r="R3312" s="7">
        <f>ROUND('Sheet1 (4)'!X3318/100,2)</f>
        <v>7.0000000000000007E-2</v>
      </c>
      <c r="S3312" s="7">
        <f>ROUND('Sheet1 (4)'!Y3318/100,2)</f>
        <v>0.05</v>
      </c>
      <c r="T3312" s="7">
        <f>ROUND('Sheet1 (4)'!Z3318/100,2)</f>
        <v>0.01</v>
      </c>
      <c r="U3312" s="7">
        <f>ROUND('Sheet1 (4)'!AA3318/100,2)</f>
        <v>-0.02</v>
      </c>
      <c r="V3312" s="1" t="str">
        <f>'Sheet1 (4)'!AB3318&amp;".T"</f>
        <v>3627.T</v>
      </c>
      <c r="W3312" t="e">
        <f>ROUND('Sheet1 (4)'!AC3318,2)</f>
        <v>#VALUE!</v>
      </c>
      <c r="X3312">
        <f>ROUND('Sheet1 (4)'!AD3318,2)</f>
        <v>0.56000000000000005</v>
      </c>
      <c r="Y3312" t="str">
        <f>_xlfn.XLOOKUP('Sheet1 (4)'!AB3318,'Sheet1 (3)'!B:B,'Sheet1 (3)'!D:D,"",0)</f>
        <v>スタンダード</v>
      </c>
    </row>
    <row r="3313" spans="1:25" x14ac:dyDescent="0.2">
      <c r="A3313">
        <v>3312</v>
      </c>
      <c r="B3313" s="1" t="str">
        <f>_xlfn.XLOOKUP('Sheet1 (4)'!AB3319,'Sheet1 (3)'!B:B,'Sheet1 (3)'!C:C,"",0)</f>
        <v>テクニスコ</v>
      </c>
      <c r="C3313" s="1" t="str">
        <f>_xlfn.XLOOKUP('Sheet1 (4)'!AB3319,'Sheet1 (3)'!B:B,'Sheet1 (3)'!F:F,"",0)</f>
        <v>金属製品</v>
      </c>
      <c r="D3313" s="1">
        <f>ROUND('Sheet1 (4)'!E3319/100000000,2)</f>
        <v>0.09</v>
      </c>
      <c r="E3313" s="1">
        <f>ROUND('Sheet1 (4)'!F3319/100,2)</f>
        <v>1.54</v>
      </c>
      <c r="F3313" s="1">
        <f>ROUND('Sheet1 (4)'!G3319/100,2)</f>
        <v>6.2</v>
      </c>
      <c r="G3313" s="1">
        <f>ROUND('Sheet1 (4)'!H3319/100,2)</f>
        <v>2.74</v>
      </c>
      <c r="H3313" s="1">
        <f>ROUND('Sheet1 (4)'!I3319/100,2)</f>
        <v>-4.7699999999999996</v>
      </c>
      <c r="I3313" s="1">
        <f>ROUND('Sheet1 (4)'!J3319/100,2)</f>
        <v>-14.43</v>
      </c>
      <c r="J3313" s="1" t="e">
        <f>ROUND('Sheet1 (4)'!K3319/100,2)</f>
        <v>#VALUE!</v>
      </c>
      <c r="K3313" s="1" t="e">
        <f>ROUND('Sheet1 (4)'!L3319/100,2)</f>
        <v>#VALUE!</v>
      </c>
      <c r="L3313" s="4" t="e">
        <f>ROUND(('Sheet1 (4)'!M3319+'Sheet1 (4)'!R3319)/100,2)</f>
        <v>#VALUE!</v>
      </c>
      <c r="M3313" s="4" t="e">
        <f>ROUND(('Sheet1 (4)'!N3319+'Sheet1 (4)'!S3319)/100,2)</f>
        <v>#VALUE!</v>
      </c>
      <c r="N3313" s="4">
        <f>ROUND(('Sheet1 (4)'!O3319+'Sheet1 (4)'!T3319)/100,2)</f>
        <v>-4.3099999999999996</v>
      </c>
      <c r="O3313" s="4">
        <f>ROUND(('Sheet1 (4)'!P3319+'Sheet1 (4)'!U3319)/100,2)</f>
        <v>-8.1999999999999993</v>
      </c>
      <c r="P3313" s="4">
        <f>ROUND(('Sheet1 (4)'!Q3319+'Sheet1 (4)'!V3319)/100,2)</f>
        <v>-4.4000000000000004</v>
      </c>
      <c r="Q3313" s="7" t="e">
        <f>ROUND('Sheet1 (4)'!W3319/100,2)</f>
        <v>#VALUE!</v>
      </c>
      <c r="R3313" s="7">
        <f>ROUND('Sheet1 (4)'!X3319/100,2)</f>
        <v>0.27</v>
      </c>
      <c r="S3313" s="7">
        <f>ROUND('Sheet1 (4)'!Y3319/100,2)</f>
        <v>0.06</v>
      </c>
      <c r="T3313" s="7">
        <f>ROUND('Sheet1 (4)'!Z3319/100,2)</f>
        <v>-0.14000000000000001</v>
      </c>
      <c r="U3313" s="7">
        <f>ROUND('Sheet1 (4)'!AA3319/100,2)</f>
        <v>-0.94</v>
      </c>
      <c r="V3313" s="1" t="str">
        <f>'Sheet1 (4)'!AB3319&amp;".T"</f>
        <v>2962.T</v>
      </c>
      <c r="W3313" t="e">
        <f>ROUND('Sheet1 (4)'!AC3319,2)</f>
        <v>#VALUE!</v>
      </c>
      <c r="X3313">
        <f>ROUND('Sheet1 (4)'!AD3319,2)</f>
        <v>2.2799999999999998</v>
      </c>
      <c r="Y3313" t="str">
        <f>_xlfn.XLOOKUP('Sheet1 (4)'!AB3319,'Sheet1 (3)'!B:B,'Sheet1 (3)'!D:D,"",0)</f>
        <v>スタンダード</v>
      </c>
    </row>
    <row r="3314" spans="1:25" x14ac:dyDescent="0.2">
      <c r="A3314">
        <v>3313</v>
      </c>
      <c r="B3314" s="1" t="str">
        <f>_xlfn.XLOOKUP('Sheet1 (4)'!AB3320,'Sheet1 (3)'!B:B,'Sheet1 (3)'!C:C,"",0)</f>
        <v>帝人</v>
      </c>
      <c r="C3314" s="1" t="str">
        <f>_xlfn.XLOOKUP('Sheet1 (4)'!AB3320,'Sheet1 (3)'!B:B,'Sheet1 (3)'!F:F,"",0)</f>
        <v>繊維製品</v>
      </c>
      <c r="D3314" s="1">
        <f>ROUND('Sheet1 (4)'!E3320/100000000,2)</f>
        <v>1.93</v>
      </c>
      <c r="E3314" s="1">
        <f>ROUND('Sheet1 (4)'!F3320/100,2)</f>
        <v>549.30999999999995</v>
      </c>
      <c r="F3314" s="1">
        <f>ROUND('Sheet1 (4)'!G3320/100,2)</f>
        <v>442.08</v>
      </c>
      <c r="G3314" s="1">
        <f>ROUND('Sheet1 (4)'!H3320/100,2)</f>
        <v>128.63</v>
      </c>
      <c r="H3314" s="1">
        <f>ROUND('Sheet1 (4)'!I3320/100,2)</f>
        <v>135.41</v>
      </c>
      <c r="I3314" s="1">
        <f>ROUND('Sheet1 (4)'!J3320/100,2)</f>
        <v>-800.72</v>
      </c>
      <c r="J3314" s="1">
        <f>ROUND('Sheet1 (4)'!K3320/100,2)</f>
        <v>177.33</v>
      </c>
      <c r="K3314" s="1">
        <f>ROUND('Sheet1 (4)'!L3320/100,2)</f>
        <v>295.2</v>
      </c>
      <c r="L3314" s="4">
        <f>ROUND(('Sheet1 (4)'!M3320+'Sheet1 (4)'!R3320)/100,2)</f>
        <v>281.42</v>
      </c>
      <c r="M3314" s="4">
        <f>ROUND(('Sheet1 (4)'!N3320+'Sheet1 (4)'!S3320)/100,2)</f>
        <v>-1087.19</v>
      </c>
      <c r="N3314" s="4">
        <f>ROUND(('Sheet1 (4)'!O3320+'Sheet1 (4)'!T3320)/100,2)</f>
        <v>26.59</v>
      </c>
      <c r="O3314" s="4">
        <f>ROUND(('Sheet1 (4)'!P3320+'Sheet1 (4)'!U3320)/100,2)</f>
        <v>233.99</v>
      </c>
      <c r="P3314" s="4">
        <f>ROUND(('Sheet1 (4)'!Q3320+'Sheet1 (4)'!V3320)/100,2)</f>
        <v>1223.5999999999999</v>
      </c>
      <c r="Q3314" s="7">
        <f>ROUND('Sheet1 (4)'!W3320/100,2)</f>
        <v>-0.01</v>
      </c>
      <c r="R3314" s="7">
        <f>ROUND('Sheet1 (4)'!X3320/100,2)</f>
        <v>0.06</v>
      </c>
      <c r="S3314" s="7">
        <f>ROUND('Sheet1 (4)'!Y3320/100,2)</f>
        <v>-0.03</v>
      </c>
      <c r="T3314" s="7">
        <f>ROUND('Sheet1 (4)'!Z3320/100,2)</f>
        <v>0.03</v>
      </c>
      <c r="U3314" s="7">
        <f>ROUND('Sheet1 (4)'!AA3320/100,2)</f>
        <v>-0.16</v>
      </c>
      <c r="V3314" s="1" t="str">
        <f>'Sheet1 (4)'!AB3320&amp;".T"</f>
        <v>3401.T</v>
      </c>
      <c r="W3314">
        <f>ROUND('Sheet1 (4)'!AC3320,2)</f>
        <v>8.86</v>
      </c>
      <c r="X3314">
        <f>ROUND('Sheet1 (4)'!AD3320,2)</f>
        <v>0.63</v>
      </c>
      <c r="Y3314" t="str">
        <f>_xlfn.XLOOKUP('Sheet1 (4)'!AB3320,'Sheet1 (3)'!B:B,'Sheet1 (3)'!D:D,"",0)</f>
        <v>プライム</v>
      </c>
    </row>
    <row r="3315" spans="1:25" x14ac:dyDescent="0.2">
      <c r="A3315">
        <v>3314</v>
      </c>
      <c r="B3315" s="1" t="str">
        <f>_xlfn.XLOOKUP('Sheet1 (4)'!AB3321,'Sheet1 (3)'!B:B,'Sheet1 (3)'!C:C,"",0)</f>
        <v>帝国電機製作所</v>
      </c>
      <c r="C3315" s="1" t="str">
        <f>_xlfn.XLOOKUP('Sheet1 (4)'!AB3321,'Sheet1 (3)'!B:B,'Sheet1 (3)'!F:F,"",0)</f>
        <v>機械</v>
      </c>
      <c r="D3315" s="1">
        <f>ROUND('Sheet1 (4)'!E3321/100000000,2)</f>
        <v>0.17</v>
      </c>
      <c r="E3315" s="1">
        <f>ROUND('Sheet1 (4)'!F3321/100,2)</f>
        <v>22.63</v>
      </c>
      <c r="F3315" s="1">
        <f>ROUND('Sheet1 (4)'!G3321/100,2)</f>
        <v>24.95</v>
      </c>
      <c r="G3315" s="1">
        <f>ROUND('Sheet1 (4)'!H3321/100,2)</f>
        <v>50.23</v>
      </c>
      <c r="H3315" s="1">
        <f>ROUND('Sheet1 (4)'!I3321/100,2)</f>
        <v>48.82</v>
      </c>
      <c r="I3315" s="1">
        <f>ROUND('Sheet1 (4)'!J3321/100,2)</f>
        <v>60.56</v>
      </c>
      <c r="J3315" s="1">
        <f>ROUND('Sheet1 (4)'!K3321/100,2)</f>
        <v>54</v>
      </c>
      <c r="K3315" s="1">
        <f>ROUND('Sheet1 (4)'!L3321/100,2)</f>
        <v>59</v>
      </c>
      <c r="L3315" s="4">
        <f>ROUND(('Sheet1 (4)'!M3321+'Sheet1 (4)'!R3321)/100,2)</f>
        <v>33.14</v>
      </c>
      <c r="M3315" s="4">
        <f>ROUND(('Sheet1 (4)'!N3321+'Sheet1 (4)'!S3321)/100,2)</f>
        <v>22.92</v>
      </c>
      <c r="N3315" s="4">
        <f>ROUND(('Sheet1 (4)'!O3321+'Sheet1 (4)'!T3321)/100,2)</f>
        <v>51.34</v>
      </c>
      <c r="O3315" s="4">
        <f>ROUND(('Sheet1 (4)'!P3321+'Sheet1 (4)'!U3321)/100,2)</f>
        <v>-5.78</v>
      </c>
      <c r="P3315" s="4">
        <f>ROUND(('Sheet1 (4)'!Q3321+'Sheet1 (4)'!V3321)/100,2)</f>
        <v>54.14</v>
      </c>
      <c r="Q3315" s="7">
        <f>ROUND('Sheet1 (4)'!W3321/100,2)</f>
        <v>0.08</v>
      </c>
      <c r="R3315" s="7">
        <f>ROUND('Sheet1 (4)'!X3321/100,2)</f>
        <v>7.0000000000000007E-2</v>
      </c>
      <c r="S3315" s="7">
        <f>ROUND('Sheet1 (4)'!Y3321/100,2)</f>
        <v>0.13</v>
      </c>
      <c r="T3315" s="7">
        <f>ROUND('Sheet1 (4)'!Z3321/100,2)</f>
        <v>0.1</v>
      </c>
      <c r="U3315" s="7">
        <f>ROUND('Sheet1 (4)'!AA3321/100,2)</f>
        <v>0.12</v>
      </c>
      <c r="V3315" s="1" t="str">
        <f>'Sheet1 (4)'!AB3321&amp;".T"</f>
        <v>6333.T</v>
      </c>
      <c r="W3315">
        <f>ROUND('Sheet1 (4)'!AC3321,2)</f>
        <v>13.08</v>
      </c>
      <c r="X3315">
        <f>ROUND('Sheet1 (4)'!AD3321,2)</f>
        <v>1.58</v>
      </c>
      <c r="Y3315" t="str">
        <f>_xlfn.XLOOKUP('Sheet1 (4)'!AB3321,'Sheet1 (3)'!B:B,'Sheet1 (3)'!D:D,"",0)</f>
        <v>プライム</v>
      </c>
    </row>
    <row r="3316" spans="1:25" x14ac:dyDescent="0.2">
      <c r="A3316">
        <v>3315</v>
      </c>
      <c r="B3316" s="1" t="str">
        <f>_xlfn.XLOOKUP('Sheet1 (4)'!AB3322,'Sheet1 (3)'!B:B,'Sheet1 (3)'!C:C,"",0)</f>
        <v>帝国繊維</v>
      </c>
      <c r="C3316" s="1" t="str">
        <f>_xlfn.XLOOKUP('Sheet1 (4)'!AB3322,'Sheet1 (3)'!B:B,'Sheet1 (3)'!F:F,"",0)</f>
        <v>繊維製品</v>
      </c>
      <c r="D3316" s="1">
        <f>ROUND('Sheet1 (4)'!E3322/100000000,2)</f>
        <v>0.26</v>
      </c>
      <c r="E3316" s="1">
        <f>ROUND('Sheet1 (4)'!F3322/100,2)</f>
        <v>49.11</v>
      </c>
      <c r="F3316" s="1">
        <f>ROUND('Sheet1 (4)'!G3322/100,2)</f>
        <v>44.59</v>
      </c>
      <c r="G3316" s="1">
        <f>ROUND('Sheet1 (4)'!H3322/100,2)</f>
        <v>25.85</v>
      </c>
      <c r="H3316" s="1">
        <f>ROUND('Sheet1 (4)'!I3322/100,2)</f>
        <v>34.6</v>
      </c>
      <c r="I3316" s="1">
        <f>ROUND('Sheet1 (4)'!J3322/100,2)</f>
        <v>34.6</v>
      </c>
      <c r="J3316" s="1">
        <f>ROUND('Sheet1 (4)'!K3322/100,2)</f>
        <v>48.2</v>
      </c>
      <c r="K3316" s="1">
        <f>ROUND('Sheet1 (4)'!L3322/100,2)</f>
        <v>69.5</v>
      </c>
      <c r="L3316" s="4">
        <f>ROUND(('Sheet1 (4)'!M3322+'Sheet1 (4)'!R3322)/100,2)</f>
        <v>-45.96</v>
      </c>
      <c r="M3316" s="4">
        <f>ROUND(('Sheet1 (4)'!N3322+'Sheet1 (4)'!S3322)/100,2)</f>
        <v>109.17</v>
      </c>
      <c r="N3316" s="4">
        <f>ROUND(('Sheet1 (4)'!O3322+'Sheet1 (4)'!T3322)/100,2)</f>
        <v>-16.5</v>
      </c>
      <c r="O3316" s="4">
        <f>ROUND(('Sheet1 (4)'!P3322+'Sheet1 (4)'!U3322)/100,2)</f>
        <v>19.399999999999999</v>
      </c>
      <c r="P3316" s="4">
        <f>ROUND(('Sheet1 (4)'!Q3322+'Sheet1 (4)'!V3322)/100,2)</f>
        <v>19.399999999999999</v>
      </c>
      <c r="Q3316" s="7">
        <f>ROUND('Sheet1 (4)'!W3322/100,2)</f>
        <v>7.0000000000000007E-2</v>
      </c>
      <c r="R3316" s="7">
        <f>ROUND('Sheet1 (4)'!X3322/100,2)</f>
        <v>0.06</v>
      </c>
      <c r="S3316" s="7">
        <f>ROUND('Sheet1 (4)'!Y3322/100,2)</f>
        <v>0.04</v>
      </c>
      <c r="T3316" s="7">
        <f>ROUND('Sheet1 (4)'!Z3322/100,2)</f>
        <v>0.05</v>
      </c>
      <c r="U3316" s="7">
        <f>ROUND('Sheet1 (4)'!AA3322/100,2)</f>
        <v>0.05</v>
      </c>
      <c r="V3316" s="1" t="str">
        <f>'Sheet1 (4)'!AB3322&amp;".T"</f>
        <v>3302.T</v>
      </c>
      <c r="W3316">
        <f>ROUND('Sheet1 (4)'!AC3322,2)</f>
        <v>23.47</v>
      </c>
      <c r="X3316">
        <f>ROUND('Sheet1 (4)'!AD3322,2)</f>
        <v>1.27</v>
      </c>
      <c r="Y3316" t="str">
        <f>_xlfn.XLOOKUP('Sheet1 (4)'!AB3322,'Sheet1 (3)'!B:B,'Sheet1 (3)'!D:D,"",0)</f>
        <v>プライム</v>
      </c>
    </row>
    <row r="3317" spans="1:25" x14ac:dyDescent="0.2">
      <c r="A3317">
        <v>3316</v>
      </c>
      <c r="B3317" s="1" t="str">
        <f>_xlfn.XLOOKUP('Sheet1 (4)'!AB3323,'Sheet1 (3)'!B:B,'Sheet1 (3)'!C:C,"",0)</f>
        <v>帝国通信工業</v>
      </c>
      <c r="C3317" s="1" t="str">
        <f>_xlfn.XLOOKUP('Sheet1 (4)'!AB3323,'Sheet1 (3)'!B:B,'Sheet1 (3)'!F:F,"",0)</f>
        <v>電気機器</v>
      </c>
      <c r="D3317" s="1">
        <f>ROUND('Sheet1 (4)'!E3323/100000000,2)</f>
        <v>0.1</v>
      </c>
      <c r="E3317" s="1">
        <f>ROUND('Sheet1 (4)'!F3323/100,2)</f>
        <v>7.56</v>
      </c>
      <c r="F3317" s="1">
        <f>ROUND('Sheet1 (4)'!G3323/100,2)</f>
        <v>16.989999999999998</v>
      </c>
      <c r="G3317" s="1">
        <f>ROUND('Sheet1 (4)'!H3323/100,2)</f>
        <v>16.02</v>
      </c>
      <c r="H3317" s="1">
        <f>ROUND('Sheet1 (4)'!I3323/100,2)</f>
        <v>9.4700000000000006</v>
      </c>
      <c r="I3317" s="1">
        <f>ROUND('Sheet1 (4)'!J3323/100,2)</f>
        <v>16.63</v>
      </c>
      <c r="J3317" s="1" t="e">
        <f>ROUND('Sheet1 (4)'!K3323/100,2)</f>
        <v>#VALUE!</v>
      </c>
      <c r="K3317" s="1" t="e">
        <f>ROUND('Sheet1 (4)'!L3323/100,2)</f>
        <v>#VALUE!</v>
      </c>
      <c r="L3317" s="4">
        <f>ROUND(('Sheet1 (4)'!M3323+'Sheet1 (4)'!R3323)/100,2)</f>
        <v>-5.64</v>
      </c>
      <c r="M3317" s="4">
        <f>ROUND(('Sheet1 (4)'!N3323+'Sheet1 (4)'!S3323)/100,2)</f>
        <v>10.31</v>
      </c>
      <c r="N3317" s="4">
        <f>ROUND(('Sheet1 (4)'!O3323+'Sheet1 (4)'!T3323)/100,2)</f>
        <v>11</v>
      </c>
      <c r="O3317" s="4">
        <f>ROUND(('Sheet1 (4)'!P3323+'Sheet1 (4)'!U3323)/100,2)</f>
        <v>28.36</v>
      </c>
      <c r="P3317" s="4">
        <f>ROUND(('Sheet1 (4)'!Q3323+'Sheet1 (4)'!V3323)/100,2)</f>
        <v>20.420000000000002</v>
      </c>
      <c r="Q3317" s="7">
        <f>ROUND('Sheet1 (4)'!W3323/100,2)</f>
        <v>0.03</v>
      </c>
      <c r="R3317" s="7">
        <f>ROUND('Sheet1 (4)'!X3323/100,2)</f>
        <v>7.0000000000000007E-2</v>
      </c>
      <c r="S3317" s="7">
        <f>ROUND('Sheet1 (4)'!Y3323/100,2)</f>
        <v>0.06</v>
      </c>
      <c r="T3317" s="7">
        <f>ROUND('Sheet1 (4)'!Z3323/100,2)</f>
        <v>0.06</v>
      </c>
      <c r="U3317" s="7">
        <f>ROUND('Sheet1 (4)'!AA3323/100,2)</f>
        <v>0.08</v>
      </c>
      <c r="V3317" s="1" t="str">
        <f>'Sheet1 (4)'!AB3323&amp;".T"</f>
        <v>6763.T</v>
      </c>
      <c r="W3317">
        <f>ROUND('Sheet1 (4)'!AC3323,2)</f>
        <v>13.97</v>
      </c>
      <c r="X3317">
        <f>ROUND('Sheet1 (4)'!AD3323,2)</f>
        <v>0.87</v>
      </c>
      <c r="Y3317" t="str">
        <f>_xlfn.XLOOKUP('Sheet1 (4)'!AB3323,'Sheet1 (3)'!B:B,'Sheet1 (3)'!D:D,"",0)</f>
        <v>プライム</v>
      </c>
    </row>
    <row r="3318" spans="1:25" x14ac:dyDescent="0.2">
      <c r="A3318">
        <v>3317</v>
      </c>
      <c r="B3318" s="1" t="str">
        <f>_xlfn.XLOOKUP('Sheet1 (4)'!AB3324,'Sheet1 (3)'!B:B,'Sheet1 (3)'!C:C,"",0)</f>
        <v>テイン</v>
      </c>
      <c r="C3318" s="1" t="str">
        <f>_xlfn.XLOOKUP('Sheet1 (4)'!AB3324,'Sheet1 (3)'!B:B,'Sheet1 (3)'!F:F,"",0)</f>
        <v>輸送用機器</v>
      </c>
      <c r="D3318" s="1">
        <f>ROUND('Sheet1 (4)'!E3324/100000000,2)</f>
        <v>0.1</v>
      </c>
      <c r="E3318" s="1">
        <f>ROUND('Sheet1 (4)'!F3324/100,2)</f>
        <v>9.5</v>
      </c>
      <c r="F3318" s="1">
        <f>ROUND('Sheet1 (4)'!G3324/100,2)</f>
        <v>7.69</v>
      </c>
      <c r="G3318" s="1">
        <f>ROUND('Sheet1 (4)'!H3324/100,2)</f>
        <v>6.06</v>
      </c>
      <c r="H3318" s="1">
        <f>ROUND('Sheet1 (4)'!I3324/100,2)</f>
        <v>5.21</v>
      </c>
      <c r="I3318" s="1">
        <f>ROUND('Sheet1 (4)'!J3324/100,2)</f>
        <v>3.18</v>
      </c>
      <c r="J3318" s="1" t="e">
        <f>ROUND('Sheet1 (4)'!K3324/100,2)</f>
        <v>#VALUE!</v>
      </c>
      <c r="K3318" s="1" t="e">
        <f>ROUND('Sheet1 (4)'!L3324/100,2)</f>
        <v>#VALUE!</v>
      </c>
      <c r="L3318" s="4">
        <f>ROUND(('Sheet1 (4)'!M3324+'Sheet1 (4)'!R3324)/100,2)</f>
        <v>6.87</v>
      </c>
      <c r="M3318" s="4">
        <f>ROUND(('Sheet1 (4)'!N3324+'Sheet1 (4)'!S3324)/100,2)</f>
        <v>-1.86</v>
      </c>
      <c r="N3318" s="4">
        <f>ROUND(('Sheet1 (4)'!O3324+'Sheet1 (4)'!T3324)/100,2)</f>
        <v>6.56</v>
      </c>
      <c r="O3318" s="4">
        <f>ROUND(('Sheet1 (4)'!P3324+'Sheet1 (4)'!U3324)/100,2)</f>
        <v>2.94</v>
      </c>
      <c r="P3318" s="4">
        <f>ROUND(('Sheet1 (4)'!Q3324+'Sheet1 (4)'!V3324)/100,2)</f>
        <v>4.2</v>
      </c>
      <c r="Q3318" s="7">
        <f>ROUND('Sheet1 (4)'!W3324/100,2)</f>
        <v>0.2</v>
      </c>
      <c r="R3318" s="7">
        <f>ROUND('Sheet1 (4)'!X3324/100,2)</f>
        <v>0.15</v>
      </c>
      <c r="S3318" s="7">
        <f>ROUND('Sheet1 (4)'!Y3324/100,2)</f>
        <v>0.1</v>
      </c>
      <c r="T3318" s="7">
        <f>ROUND('Sheet1 (4)'!Z3324/100,2)</f>
        <v>0.08</v>
      </c>
      <c r="U3318" s="7">
        <f>ROUND('Sheet1 (4)'!AA3324/100,2)</f>
        <v>0.04</v>
      </c>
      <c r="V3318" s="1" t="str">
        <f>'Sheet1 (4)'!AB3324&amp;".T"</f>
        <v>7217.T</v>
      </c>
      <c r="W3318">
        <f>ROUND('Sheet1 (4)'!AC3324,2)</f>
        <v>17.34</v>
      </c>
      <c r="X3318">
        <f>ROUND('Sheet1 (4)'!AD3324,2)</f>
        <v>0.63</v>
      </c>
      <c r="Y3318" t="str">
        <f>_xlfn.XLOOKUP('Sheet1 (4)'!AB3324,'Sheet1 (3)'!B:B,'Sheet1 (3)'!D:D,"",0)</f>
        <v>スタンダード</v>
      </c>
    </row>
    <row r="3319" spans="1:25" x14ac:dyDescent="0.2">
      <c r="A3319">
        <v>3318</v>
      </c>
      <c r="B3319" s="1" t="str">
        <f>_xlfn.XLOOKUP('Sheet1 (4)'!AB3325,'Sheet1 (3)'!B:B,'Sheet1 (3)'!C:C,"",0)</f>
        <v>鉄建建設</v>
      </c>
      <c r="C3319" s="1" t="str">
        <f>_xlfn.XLOOKUP('Sheet1 (4)'!AB3325,'Sheet1 (3)'!B:B,'Sheet1 (3)'!F:F,"",0)</f>
        <v>建設業</v>
      </c>
      <c r="D3319" s="1">
        <f>ROUND('Sheet1 (4)'!E3325/100000000,2)</f>
        <v>0.14000000000000001</v>
      </c>
      <c r="E3319" s="1">
        <f>ROUND('Sheet1 (4)'!F3325/100,2)</f>
        <v>62.46</v>
      </c>
      <c r="F3319" s="1">
        <f>ROUND('Sheet1 (4)'!G3325/100,2)</f>
        <v>52.48</v>
      </c>
      <c r="G3319" s="1">
        <f>ROUND('Sheet1 (4)'!H3325/100,2)</f>
        <v>12.33</v>
      </c>
      <c r="H3319" s="1">
        <f>ROUND('Sheet1 (4)'!I3325/100,2)</f>
        <v>9.59</v>
      </c>
      <c r="I3319" s="1">
        <f>ROUND('Sheet1 (4)'!J3325/100,2)</f>
        <v>34.6</v>
      </c>
      <c r="J3319" s="1" t="e">
        <f>ROUND('Sheet1 (4)'!K3325/100,2)</f>
        <v>#VALUE!</v>
      </c>
      <c r="K3319" s="1" t="e">
        <f>ROUND('Sheet1 (4)'!L3325/100,2)</f>
        <v>#VALUE!</v>
      </c>
      <c r="L3319" s="4">
        <f>ROUND(('Sheet1 (4)'!M3325+'Sheet1 (4)'!R3325)/100,2)</f>
        <v>25.11</v>
      </c>
      <c r="M3319" s="4">
        <f>ROUND(('Sheet1 (4)'!N3325+'Sheet1 (4)'!S3325)/100,2)</f>
        <v>44.63</v>
      </c>
      <c r="N3319" s="4">
        <f>ROUND(('Sheet1 (4)'!O3325+'Sheet1 (4)'!T3325)/100,2)</f>
        <v>-27.08</v>
      </c>
      <c r="O3319" s="4">
        <f>ROUND(('Sheet1 (4)'!P3325+'Sheet1 (4)'!U3325)/100,2)</f>
        <v>-3.15</v>
      </c>
      <c r="P3319" s="4">
        <f>ROUND(('Sheet1 (4)'!Q3325+'Sheet1 (4)'!V3325)/100,2)</f>
        <v>-196.7</v>
      </c>
      <c r="Q3319" s="7">
        <f>ROUND('Sheet1 (4)'!W3325/100,2)</f>
        <v>7.0000000000000007E-2</v>
      </c>
      <c r="R3319" s="7">
        <f>ROUND('Sheet1 (4)'!X3325/100,2)</f>
        <v>7.0000000000000007E-2</v>
      </c>
      <c r="S3319" s="7">
        <f>ROUND('Sheet1 (4)'!Y3325/100,2)</f>
        <v>0.04</v>
      </c>
      <c r="T3319" s="7">
        <f>ROUND('Sheet1 (4)'!Z3325/100,2)</f>
        <v>0.06</v>
      </c>
      <c r="U3319" s="7">
        <f>ROUND('Sheet1 (4)'!AA3325/100,2)</f>
        <v>0.05</v>
      </c>
      <c r="V3319" s="1" t="str">
        <f>'Sheet1 (4)'!AB3325&amp;".T"</f>
        <v>1815.T</v>
      </c>
      <c r="W3319">
        <f>ROUND('Sheet1 (4)'!AC3325,2)</f>
        <v>20.100000000000001</v>
      </c>
      <c r="X3319">
        <f>ROUND('Sheet1 (4)'!AD3325,2)</f>
        <v>0.74</v>
      </c>
      <c r="Y3319" t="str">
        <f>_xlfn.XLOOKUP('Sheet1 (4)'!AB3325,'Sheet1 (3)'!B:B,'Sheet1 (3)'!D:D,"",0)</f>
        <v>プライム</v>
      </c>
    </row>
    <row r="3320" spans="1:25" x14ac:dyDescent="0.2">
      <c r="A3320">
        <v>3319</v>
      </c>
      <c r="B3320" s="1" t="str">
        <f>_xlfn.XLOOKUP('Sheet1 (4)'!AB3326,'Sheet1 (3)'!B:B,'Sheet1 (3)'!C:C,"",0)</f>
        <v>テクセンドフォトマスク</v>
      </c>
      <c r="C3320" s="1" t="str">
        <f>_xlfn.XLOOKUP('Sheet1 (4)'!AB3326,'Sheet1 (3)'!B:B,'Sheet1 (3)'!F:F,"",0)</f>
        <v>その他製品</v>
      </c>
      <c r="D3320" s="1">
        <f>ROUND('Sheet1 (4)'!E3326/100000000,2)</f>
        <v>0.99</v>
      </c>
      <c r="E3320" s="1" t="e">
        <f>ROUND('Sheet1 (4)'!F3326/100,2)</f>
        <v>#VALUE!</v>
      </c>
      <c r="F3320" s="1" t="e">
        <f>ROUND('Sheet1 (4)'!G3326/100,2)</f>
        <v>#VALUE!</v>
      </c>
      <c r="G3320" s="1">
        <f>ROUND('Sheet1 (4)'!H3326/100,2)</f>
        <v>286.81</v>
      </c>
      <c r="H3320" s="1">
        <f>ROUND('Sheet1 (4)'!I3326/100,2)</f>
        <v>198.28</v>
      </c>
      <c r="I3320" s="1">
        <f>ROUND('Sheet1 (4)'!J3326/100,2)</f>
        <v>282</v>
      </c>
      <c r="J3320" s="1" t="e">
        <f>ROUND('Sheet1 (4)'!K3326/100,2)</f>
        <v>#VALUE!</v>
      </c>
      <c r="K3320" s="1" t="e">
        <f>ROUND('Sheet1 (4)'!L3326/100,2)</f>
        <v>#VALUE!</v>
      </c>
      <c r="L3320" s="4" t="e">
        <f>ROUND(('Sheet1 (4)'!M3326+'Sheet1 (4)'!R3326)/100,2)</f>
        <v>#VALUE!</v>
      </c>
      <c r="M3320" s="4" t="e">
        <f>ROUND(('Sheet1 (4)'!N3326+'Sheet1 (4)'!S3326)/100,2)</f>
        <v>#VALUE!</v>
      </c>
      <c r="N3320" s="4" t="e">
        <f>ROUND(('Sheet1 (4)'!O3326+'Sheet1 (4)'!T3326)/100,2)</f>
        <v>#VALUE!</v>
      </c>
      <c r="O3320" s="4" t="e">
        <f>ROUND(('Sheet1 (4)'!P3326+'Sheet1 (4)'!U3326)/100,2)</f>
        <v>#VALUE!</v>
      </c>
      <c r="P3320" s="4" t="e">
        <f>ROUND(('Sheet1 (4)'!Q3326+'Sheet1 (4)'!V3326)/100,2)</f>
        <v>#VALUE!</v>
      </c>
      <c r="Q3320" s="7" t="e">
        <f>ROUND('Sheet1 (4)'!W3326/100,2)</f>
        <v>#VALUE!</v>
      </c>
      <c r="R3320" s="7" t="e">
        <f>ROUND('Sheet1 (4)'!X3326/100,2)</f>
        <v>#VALUE!</v>
      </c>
      <c r="S3320" s="7" t="e">
        <f>ROUND('Sheet1 (4)'!Y3326/100,2)</f>
        <v>#VALUE!</v>
      </c>
      <c r="T3320" s="7">
        <f>ROUND('Sheet1 (4)'!Z3326/100,2)</f>
        <v>0.13</v>
      </c>
      <c r="U3320" s="7">
        <f>ROUND('Sheet1 (4)'!AA3326/100,2)</f>
        <v>0.08</v>
      </c>
      <c r="V3320" s="1" t="str">
        <f>'Sheet1 (4)'!AB3326&amp;".T"</f>
        <v>429A.T</v>
      </c>
      <c r="W3320">
        <f>ROUND('Sheet1 (4)'!AC3326,2)</f>
        <v>31.81</v>
      </c>
      <c r="X3320">
        <f>ROUND('Sheet1 (4)'!AD3326,2)</f>
        <v>2.64</v>
      </c>
      <c r="Y3320" t="str">
        <f>_xlfn.XLOOKUP('Sheet1 (4)'!AB3326,'Sheet1 (3)'!B:B,'Sheet1 (3)'!D:D,"",0)</f>
        <v>プライム</v>
      </c>
    </row>
    <row r="3321" spans="1:25" x14ac:dyDescent="0.2">
      <c r="A3321">
        <v>3320</v>
      </c>
      <c r="B3321" s="1" t="str">
        <f>_xlfn.XLOOKUP('Sheet1 (4)'!AB3327,'Sheet1 (3)'!B:B,'Sheet1 (3)'!C:C,"",0)</f>
        <v>手間いらず</v>
      </c>
      <c r="C3321" s="1" t="str">
        <f>_xlfn.XLOOKUP('Sheet1 (4)'!AB3327,'Sheet1 (3)'!B:B,'Sheet1 (3)'!F:F,"",0)</f>
        <v>情報・通信業</v>
      </c>
      <c r="D3321" s="1">
        <f>ROUND('Sheet1 (4)'!E3327/100000000,2)</f>
        <v>0.06</v>
      </c>
      <c r="E3321" s="1" t="e">
        <f>ROUND('Sheet1 (4)'!F3327/100,2)</f>
        <v>#VALUE!</v>
      </c>
      <c r="F3321" s="1" t="e">
        <f>ROUND('Sheet1 (4)'!G3327/100,2)</f>
        <v>#VALUE!</v>
      </c>
      <c r="G3321" s="1" t="e">
        <f>ROUND('Sheet1 (4)'!H3327/100,2)</f>
        <v>#VALUE!</v>
      </c>
      <c r="H3321" s="1" t="e">
        <f>ROUND('Sheet1 (4)'!I3327/100,2)</f>
        <v>#VALUE!</v>
      </c>
      <c r="I3321" s="1">
        <f>ROUND('Sheet1 (4)'!J3327/100,2)</f>
        <v>0.4</v>
      </c>
      <c r="J3321" s="1">
        <f>ROUND('Sheet1 (4)'!K3327/100,2)</f>
        <v>16.7</v>
      </c>
      <c r="K3321" s="1">
        <f>ROUND('Sheet1 (4)'!L3327/100,2)</f>
        <v>17.8</v>
      </c>
      <c r="L3321" s="4" t="e">
        <f>ROUND(('Sheet1 (4)'!M3327+'Sheet1 (4)'!R3327)/100,2)</f>
        <v>#VALUE!</v>
      </c>
      <c r="M3321" s="4" t="e">
        <f>ROUND(('Sheet1 (4)'!N3327+'Sheet1 (4)'!S3327)/100,2)</f>
        <v>#VALUE!</v>
      </c>
      <c r="N3321" s="4" t="e">
        <f>ROUND(('Sheet1 (4)'!O3327+'Sheet1 (4)'!T3327)/100,2)</f>
        <v>#VALUE!</v>
      </c>
      <c r="O3321" s="4" t="e">
        <f>ROUND(('Sheet1 (4)'!P3327+'Sheet1 (4)'!U3327)/100,2)</f>
        <v>#VALUE!</v>
      </c>
      <c r="P3321" s="4">
        <f>ROUND(('Sheet1 (4)'!Q3327+'Sheet1 (4)'!V3327)/100,2)</f>
        <v>0.46</v>
      </c>
      <c r="Q3321" s="7" t="e">
        <f>ROUND('Sheet1 (4)'!W3327/100,2)</f>
        <v>#VALUE!</v>
      </c>
      <c r="R3321" s="7" t="e">
        <f>ROUND('Sheet1 (4)'!X3327/100,2)</f>
        <v>#VALUE!</v>
      </c>
      <c r="S3321" s="7" t="e">
        <f>ROUND('Sheet1 (4)'!Y3327/100,2)</f>
        <v>#VALUE!</v>
      </c>
      <c r="T3321" s="7" t="e">
        <f>ROUND('Sheet1 (4)'!Z3327/100,2)</f>
        <v>#VALUE!</v>
      </c>
      <c r="U3321" s="7">
        <f>ROUND('Sheet1 (4)'!AA3327/100,2)</f>
        <v>0.06</v>
      </c>
      <c r="V3321" s="1" t="str">
        <f>'Sheet1 (4)'!AB3327&amp;".T"</f>
        <v>2477.T</v>
      </c>
      <c r="W3321">
        <f>ROUND('Sheet1 (4)'!AC3327,2)</f>
        <v>188.35</v>
      </c>
      <c r="X3321">
        <f>ROUND('Sheet1 (4)'!AD3327,2)</f>
        <v>11.53</v>
      </c>
      <c r="Y3321" t="str">
        <f>_xlfn.XLOOKUP('Sheet1 (4)'!AB3327,'Sheet1 (3)'!B:B,'Sheet1 (3)'!D:D,"",0)</f>
        <v>スタンダード</v>
      </c>
    </row>
    <row r="3322" spans="1:25" x14ac:dyDescent="0.2">
      <c r="A3322">
        <v>3321</v>
      </c>
      <c r="B3322" s="1" t="str">
        <f>_xlfn.XLOOKUP('Sheet1 (4)'!AB3328,'Sheet1 (3)'!B:B,'Sheet1 (3)'!C:C,"",0)</f>
        <v>テモナ</v>
      </c>
      <c r="C3322" s="1" t="str">
        <f>_xlfn.XLOOKUP('Sheet1 (4)'!AB3328,'Sheet1 (3)'!B:B,'Sheet1 (3)'!F:F,"",0)</f>
        <v>情報・通信業</v>
      </c>
      <c r="D3322" s="1">
        <f>ROUND('Sheet1 (4)'!E3328/100000000,2)</f>
        <v>0.11</v>
      </c>
      <c r="E3322" s="1">
        <f>ROUND('Sheet1 (4)'!F3328/100,2)</f>
        <v>4.58</v>
      </c>
      <c r="F3322" s="1">
        <f>ROUND('Sheet1 (4)'!G3328/100,2)</f>
        <v>-1.96</v>
      </c>
      <c r="G3322" s="1">
        <f>ROUND('Sheet1 (4)'!H3328/100,2)</f>
        <v>-0.83</v>
      </c>
      <c r="H3322" s="1">
        <f>ROUND('Sheet1 (4)'!I3328/100,2)</f>
        <v>-0.56999999999999995</v>
      </c>
      <c r="I3322" s="1">
        <f>ROUND('Sheet1 (4)'!J3328/100,2)</f>
        <v>-0.56999999999999995</v>
      </c>
      <c r="J3322" s="1" t="e">
        <f>ROUND('Sheet1 (4)'!K3328/100,2)</f>
        <v>#VALUE!</v>
      </c>
      <c r="K3322" s="1" t="e">
        <f>ROUND('Sheet1 (4)'!L3328/100,2)</f>
        <v>#VALUE!</v>
      </c>
      <c r="L3322" s="4">
        <f>ROUND(('Sheet1 (4)'!M3328+'Sheet1 (4)'!R3328)/100,2)</f>
        <v>3.35</v>
      </c>
      <c r="M3322" s="4">
        <f>ROUND(('Sheet1 (4)'!N3328+'Sheet1 (4)'!S3328)/100,2)</f>
        <v>-5.07</v>
      </c>
      <c r="N3322" s="4">
        <f>ROUND(('Sheet1 (4)'!O3328+'Sheet1 (4)'!T3328)/100,2)</f>
        <v>0.83</v>
      </c>
      <c r="O3322" s="4">
        <f>ROUND(('Sheet1 (4)'!P3328+'Sheet1 (4)'!U3328)/100,2)</f>
        <v>-0.88</v>
      </c>
      <c r="P3322" s="4">
        <f>ROUND(('Sheet1 (4)'!Q3328+'Sheet1 (4)'!V3328)/100,2)</f>
        <v>-0.88</v>
      </c>
      <c r="Q3322" s="7">
        <f>ROUND('Sheet1 (4)'!W3328/100,2)</f>
        <v>0.24</v>
      </c>
      <c r="R3322" s="7">
        <f>ROUND('Sheet1 (4)'!X3328/100,2)</f>
        <v>-0.14000000000000001</v>
      </c>
      <c r="S3322" s="7">
        <f>ROUND('Sheet1 (4)'!Y3328/100,2)</f>
        <v>-0.11</v>
      </c>
      <c r="T3322" s="7">
        <f>ROUND('Sheet1 (4)'!Z3328/100,2)</f>
        <v>-0.44</v>
      </c>
      <c r="U3322" s="7">
        <f>ROUND('Sheet1 (4)'!AA3328/100,2)</f>
        <v>-0.44</v>
      </c>
      <c r="V3322" s="1" t="str">
        <f>'Sheet1 (4)'!AB3328&amp;".T"</f>
        <v>3985.T</v>
      </c>
      <c r="W3322" t="e">
        <f>ROUND('Sheet1 (4)'!AC3328,2)</f>
        <v>#VALUE!</v>
      </c>
      <c r="X3322">
        <f>ROUND('Sheet1 (4)'!AD3328,2)</f>
        <v>3.25</v>
      </c>
      <c r="Y3322" t="str">
        <f>_xlfn.XLOOKUP('Sheet1 (4)'!AB3328,'Sheet1 (3)'!B:B,'Sheet1 (3)'!D:D,"",0)</f>
        <v>スタンダード</v>
      </c>
    </row>
    <row r="3323" spans="1:25" x14ac:dyDescent="0.2">
      <c r="A3323">
        <v>3322</v>
      </c>
      <c r="B3323" s="1" t="str">
        <f>_xlfn.XLOOKUP('Sheet1 (4)'!AB3329,'Sheet1 (3)'!B:B,'Sheet1 (3)'!C:C,"",0)</f>
        <v>テンアライド</v>
      </c>
      <c r="C3323" s="1" t="str">
        <f>_xlfn.XLOOKUP('Sheet1 (4)'!AB3329,'Sheet1 (3)'!B:B,'Sheet1 (3)'!F:F,"",0)</f>
        <v>小売業</v>
      </c>
      <c r="D3323" s="1">
        <f>ROUND('Sheet1 (4)'!E3329/100000000,2)</f>
        <v>0.4</v>
      </c>
      <c r="E3323" s="1">
        <f>ROUND('Sheet1 (4)'!F3329/100,2)</f>
        <v>-46.52</v>
      </c>
      <c r="F3323" s="1">
        <f>ROUND('Sheet1 (4)'!G3329/100,2)</f>
        <v>-31.24</v>
      </c>
      <c r="G3323" s="1">
        <f>ROUND('Sheet1 (4)'!H3329/100,2)</f>
        <v>-13.22</v>
      </c>
      <c r="H3323" s="1">
        <f>ROUND('Sheet1 (4)'!I3329/100,2)</f>
        <v>1.77</v>
      </c>
      <c r="I3323" s="1">
        <f>ROUND('Sheet1 (4)'!J3329/100,2)</f>
        <v>2.38</v>
      </c>
      <c r="J3323" s="1" t="e">
        <f>ROUND('Sheet1 (4)'!K3329/100,2)</f>
        <v>#VALUE!</v>
      </c>
      <c r="K3323" s="1" t="e">
        <f>ROUND('Sheet1 (4)'!L3329/100,2)</f>
        <v>#VALUE!</v>
      </c>
      <c r="L3323" s="4">
        <f>ROUND(('Sheet1 (4)'!M3329+'Sheet1 (4)'!R3329)/100,2)</f>
        <v>-31.02</v>
      </c>
      <c r="M3323" s="4">
        <f>ROUND(('Sheet1 (4)'!N3329+'Sheet1 (4)'!S3329)/100,2)</f>
        <v>-4.13</v>
      </c>
      <c r="N3323" s="4">
        <f>ROUND(('Sheet1 (4)'!O3329+'Sheet1 (4)'!T3329)/100,2)</f>
        <v>-5.18</v>
      </c>
      <c r="O3323" s="4">
        <f>ROUND(('Sheet1 (4)'!P3329+'Sheet1 (4)'!U3329)/100,2)</f>
        <v>1.1100000000000001</v>
      </c>
      <c r="P3323" s="4">
        <f>ROUND(('Sheet1 (4)'!Q3329+'Sheet1 (4)'!V3329)/100,2)</f>
        <v>0.97</v>
      </c>
      <c r="Q3323" s="7">
        <f>ROUND('Sheet1 (4)'!W3329/100,2)</f>
        <v>-2.0099999999999998</v>
      </c>
      <c r="R3323" s="7">
        <f>ROUND('Sheet1 (4)'!X3329/100,2)</f>
        <v>-0.25</v>
      </c>
      <c r="S3323" s="7">
        <f>ROUND('Sheet1 (4)'!Y3329/100,2)</f>
        <v>-0.62</v>
      </c>
      <c r="T3323" s="7">
        <f>ROUND('Sheet1 (4)'!Z3329/100,2)</f>
        <v>0.01</v>
      </c>
      <c r="U3323" s="7">
        <f>ROUND('Sheet1 (4)'!AA3329/100,2)</f>
        <v>0.05</v>
      </c>
      <c r="V3323" s="1" t="str">
        <f>'Sheet1 (4)'!AB3329&amp;".T"</f>
        <v>8207.T</v>
      </c>
      <c r="W3323" t="e">
        <f>ROUND('Sheet1 (4)'!AC3329,2)</f>
        <v>#VALUE!</v>
      </c>
      <c r="X3323">
        <f>ROUND('Sheet1 (4)'!AD3329,2)</f>
        <v>3.6</v>
      </c>
      <c r="Y3323" t="str">
        <f>_xlfn.XLOOKUP('Sheet1 (4)'!AB3329,'Sheet1 (3)'!B:B,'Sheet1 (3)'!D:D,"",0)</f>
        <v>スタンダード</v>
      </c>
    </row>
    <row r="3324" spans="1:25" x14ac:dyDescent="0.2">
      <c r="A3324">
        <v>3323</v>
      </c>
      <c r="B3324" s="1" t="str">
        <f>_xlfn.XLOOKUP('Sheet1 (4)'!AB3330,'Sheet1 (3)'!B:B,'Sheet1 (3)'!C:C,"",0)</f>
        <v>テンダ</v>
      </c>
      <c r="C3324" s="1" t="str">
        <f>_xlfn.XLOOKUP('Sheet1 (4)'!AB3330,'Sheet1 (3)'!B:B,'Sheet1 (3)'!F:F,"",0)</f>
        <v>情報・通信業</v>
      </c>
      <c r="D3324" s="1">
        <f>ROUND('Sheet1 (4)'!E3330/100000000,2)</f>
        <v>7.0000000000000007E-2</v>
      </c>
      <c r="E3324" s="1">
        <f>ROUND('Sheet1 (4)'!F3330/100,2)</f>
        <v>3.42</v>
      </c>
      <c r="F3324" s="1">
        <f>ROUND('Sheet1 (4)'!G3330/100,2)</f>
        <v>3.74</v>
      </c>
      <c r="G3324" s="1">
        <f>ROUND('Sheet1 (4)'!H3330/100,2)</f>
        <v>4.5599999999999996</v>
      </c>
      <c r="H3324" s="1">
        <f>ROUND('Sheet1 (4)'!I3330/100,2)</f>
        <v>5.46</v>
      </c>
      <c r="I3324" s="1">
        <f>ROUND('Sheet1 (4)'!J3330/100,2)</f>
        <v>4.28</v>
      </c>
      <c r="J3324" s="1" t="e">
        <f>ROUND('Sheet1 (4)'!K3330/100,2)</f>
        <v>#VALUE!</v>
      </c>
      <c r="K3324" s="1" t="e">
        <f>ROUND('Sheet1 (4)'!L3330/100,2)</f>
        <v>#VALUE!</v>
      </c>
      <c r="L3324" s="4">
        <f>ROUND(('Sheet1 (4)'!M3330+'Sheet1 (4)'!R3330)/100,2)</f>
        <v>2.15</v>
      </c>
      <c r="M3324" s="4">
        <f>ROUND(('Sheet1 (4)'!N3330+'Sheet1 (4)'!S3330)/100,2)</f>
        <v>1.19</v>
      </c>
      <c r="N3324" s="4">
        <f>ROUND(('Sheet1 (4)'!O3330+'Sheet1 (4)'!T3330)/100,2)</f>
        <v>1.87</v>
      </c>
      <c r="O3324" s="4">
        <f>ROUND(('Sheet1 (4)'!P3330+'Sheet1 (4)'!U3330)/100,2)</f>
        <v>-3.1</v>
      </c>
      <c r="P3324" s="4">
        <f>ROUND(('Sheet1 (4)'!Q3330+'Sheet1 (4)'!V3330)/100,2)</f>
        <v>1.48</v>
      </c>
      <c r="Q3324" s="7">
        <f>ROUND('Sheet1 (4)'!W3330/100,2)</f>
        <v>0.25</v>
      </c>
      <c r="R3324" s="7">
        <f>ROUND('Sheet1 (4)'!X3330/100,2)</f>
        <v>0.16</v>
      </c>
      <c r="S3324" s="7">
        <f>ROUND('Sheet1 (4)'!Y3330/100,2)</f>
        <v>0.12</v>
      </c>
      <c r="T3324" s="7">
        <f>ROUND('Sheet1 (4)'!Z3330/100,2)</f>
        <v>0.14000000000000001</v>
      </c>
      <c r="U3324" s="7">
        <f>ROUND('Sheet1 (4)'!AA3330/100,2)</f>
        <v>0.1</v>
      </c>
      <c r="V3324" s="1" t="str">
        <f>'Sheet1 (4)'!AB3330&amp;".T"</f>
        <v>4198.T</v>
      </c>
      <c r="W3324">
        <f>ROUND('Sheet1 (4)'!AC3330,2)</f>
        <v>43.58</v>
      </c>
      <c r="X3324">
        <f>ROUND('Sheet1 (4)'!AD3330,2)</f>
        <v>1.55</v>
      </c>
      <c r="Y3324" t="str">
        <f>_xlfn.XLOOKUP('Sheet1 (4)'!AB3330,'Sheet1 (3)'!B:B,'Sheet1 (3)'!D:D,"",0)</f>
        <v>スタンダード</v>
      </c>
    </row>
    <row r="3325" spans="1:25" x14ac:dyDescent="0.2">
      <c r="A3325">
        <v>3324</v>
      </c>
      <c r="B3325" s="1" t="str">
        <f>_xlfn.XLOOKUP('Sheet1 (4)'!AB3331,'Sheet1 (3)'!B:B,'Sheet1 (3)'!C:C,"",0)</f>
        <v>天満屋ストア</v>
      </c>
      <c r="C3325" s="1" t="str">
        <f>_xlfn.XLOOKUP('Sheet1 (4)'!AB3331,'Sheet1 (3)'!B:B,'Sheet1 (3)'!F:F,"",0)</f>
        <v>小売業</v>
      </c>
      <c r="D3325" s="1">
        <f>ROUND('Sheet1 (4)'!E3331/100000000,2)</f>
        <v>0.11</v>
      </c>
      <c r="E3325" s="1">
        <f>ROUND('Sheet1 (4)'!F3331/100,2)</f>
        <v>22.96</v>
      </c>
      <c r="F3325" s="1">
        <f>ROUND('Sheet1 (4)'!G3331/100,2)</f>
        <v>21.48</v>
      </c>
      <c r="G3325" s="1">
        <f>ROUND('Sheet1 (4)'!H3331/100,2)</f>
        <v>20.63</v>
      </c>
      <c r="H3325" s="1">
        <f>ROUND('Sheet1 (4)'!I3331/100,2)</f>
        <v>22.77</v>
      </c>
      <c r="I3325" s="1">
        <f>ROUND('Sheet1 (4)'!J3331/100,2)</f>
        <v>22.84</v>
      </c>
      <c r="J3325" s="1" t="e">
        <f>ROUND('Sheet1 (4)'!K3331/100,2)</f>
        <v>#VALUE!</v>
      </c>
      <c r="K3325" s="1" t="e">
        <f>ROUND('Sheet1 (4)'!L3331/100,2)</f>
        <v>#VALUE!</v>
      </c>
      <c r="L3325" s="4">
        <f>ROUND(('Sheet1 (4)'!M3331+'Sheet1 (4)'!R3331)/100,2)</f>
        <v>28.57</v>
      </c>
      <c r="M3325" s="4">
        <f>ROUND(('Sheet1 (4)'!N3331+'Sheet1 (4)'!S3331)/100,2)</f>
        <v>27.19</v>
      </c>
      <c r="N3325" s="4">
        <f>ROUND(('Sheet1 (4)'!O3331+'Sheet1 (4)'!T3331)/100,2)</f>
        <v>27.58</v>
      </c>
      <c r="O3325" s="4">
        <f>ROUND(('Sheet1 (4)'!P3331+'Sheet1 (4)'!U3331)/100,2)</f>
        <v>25.85</v>
      </c>
      <c r="P3325" s="4">
        <f>ROUND(('Sheet1 (4)'!Q3331+'Sheet1 (4)'!V3331)/100,2)</f>
        <v>21.26</v>
      </c>
      <c r="Q3325" s="7">
        <f>ROUND('Sheet1 (4)'!W3331/100,2)</f>
        <v>0.04</v>
      </c>
      <c r="R3325" s="7">
        <f>ROUND('Sheet1 (4)'!X3331/100,2)</f>
        <v>0.05</v>
      </c>
      <c r="S3325" s="7">
        <f>ROUND('Sheet1 (4)'!Y3331/100,2)</f>
        <v>0.05</v>
      </c>
      <c r="T3325" s="7">
        <f>ROUND('Sheet1 (4)'!Z3331/100,2)</f>
        <v>0.05</v>
      </c>
      <c r="U3325" s="7">
        <f>ROUND('Sheet1 (4)'!AA3331/100,2)</f>
        <v>0.06</v>
      </c>
      <c r="V3325" s="1" t="str">
        <f>'Sheet1 (4)'!AB3331&amp;".T"</f>
        <v>9846.T</v>
      </c>
      <c r="W3325">
        <f>ROUND('Sheet1 (4)'!AC3331,2)</f>
        <v>8.17</v>
      </c>
      <c r="X3325">
        <f>ROUND('Sheet1 (4)'!AD3331,2)</f>
        <v>0.41</v>
      </c>
      <c r="Y3325" t="str">
        <f>_xlfn.XLOOKUP('Sheet1 (4)'!AB3331,'Sheet1 (3)'!B:B,'Sheet1 (3)'!D:D,"",0)</f>
        <v>スタンダード</v>
      </c>
    </row>
    <row r="3326" spans="1:25" x14ac:dyDescent="0.2">
      <c r="A3326">
        <v>3325</v>
      </c>
      <c r="B3326" s="1" t="str">
        <f>_xlfn.XLOOKUP('Sheet1 (4)'!AB3332,'Sheet1 (3)'!B:B,'Sheet1 (3)'!C:C,"",0)</f>
        <v>テノ．ホールディングス</v>
      </c>
      <c r="C3326" s="1" t="str">
        <f>_xlfn.XLOOKUP('Sheet1 (4)'!AB3332,'Sheet1 (3)'!B:B,'Sheet1 (3)'!F:F,"",0)</f>
        <v>サービス業</v>
      </c>
      <c r="D3326" s="1">
        <f>ROUND('Sheet1 (4)'!E3332/100000000,2)</f>
        <v>0.05</v>
      </c>
      <c r="E3326" s="1">
        <f>ROUND('Sheet1 (4)'!F3332/100,2)</f>
        <v>4.68</v>
      </c>
      <c r="F3326" s="1">
        <f>ROUND('Sheet1 (4)'!G3332/100,2)</f>
        <v>1.55</v>
      </c>
      <c r="G3326" s="1">
        <f>ROUND('Sheet1 (4)'!H3332/100,2)</f>
        <v>1.88</v>
      </c>
      <c r="H3326" s="1">
        <f>ROUND('Sheet1 (4)'!I3332/100,2)</f>
        <v>1.97</v>
      </c>
      <c r="I3326" s="1">
        <f>ROUND('Sheet1 (4)'!J3332/100,2)</f>
        <v>1.97</v>
      </c>
      <c r="J3326" s="1" t="e">
        <f>ROUND('Sheet1 (4)'!K3332/100,2)</f>
        <v>#VALUE!</v>
      </c>
      <c r="K3326" s="1" t="e">
        <f>ROUND('Sheet1 (4)'!L3332/100,2)</f>
        <v>#VALUE!</v>
      </c>
      <c r="L3326" s="4">
        <f>ROUND(('Sheet1 (4)'!M3332+'Sheet1 (4)'!R3332)/100,2)</f>
        <v>0.41</v>
      </c>
      <c r="M3326" s="4">
        <f>ROUND(('Sheet1 (4)'!N3332+'Sheet1 (4)'!S3332)/100,2)</f>
        <v>-6.7</v>
      </c>
      <c r="N3326" s="4">
        <f>ROUND(('Sheet1 (4)'!O3332+'Sheet1 (4)'!T3332)/100,2)</f>
        <v>-0.43</v>
      </c>
      <c r="O3326" s="4">
        <f>ROUND(('Sheet1 (4)'!P3332+'Sheet1 (4)'!U3332)/100,2)</f>
        <v>-2.25</v>
      </c>
      <c r="P3326" s="4">
        <f>ROUND(('Sheet1 (4)'!Q3332+'Sheet1 (4)'!V3332)/100,2)</f>
        <v>-2.25</v>
      </c>
      <c r="Q3326" s="7">
        <f>ROUND('Sheet1 (4)'!W3332/100,2)</f>
        <v>0.11</v>
      </c>
      <c r="R3326" s="7">
        <f>ROUND('Sheet1 (4)'!X3332/100,2)</f>
        <v>-0.01</v>
      </c>
      <c r="S3326" s="7">
        <f>ROUND('Sheet1 (4)'!Y3332/100,2)</f>
        <v>0.05</v>
      </c>
      <c r="T3326" s="7">
        <f>ROUND('Sheet1 (4)'!Z3332/100,2)</f>
        <v>-0.23</v>
      </c>
      <c r="U3326" s="7">
        <f>ROUND('Sheet1 (4)'!AA3332/100,2)</f>
        <v>-0.23</v>
      </c>
      <c r="V3326" s="1" t="str">
        <f>'Sheet1 (4)'!AB3332&amp;".T"</f>
        <v>7037.T</v>
      </c>
      <c r="W3326" t="e">
        <f>ROUND('Sheet1 (4)'!AC3332,2)</f>
        <v>#VALUE!</v>
      </c>
      <c r="X3326">
        <f>ROUND('Sheet1 (4)'!AD3332,2)</f>
        <v>2.31</v>
      </c>
      <c r="Y3326" t="str">
        <f>_xlfn.XLOOKUP('Sheet1 (4)'!AB3332,'Sheet1 (3)'!B:B,'Sheet1 (3)'!D:D,"",0)</f>
        <v>スタンダード</v>
      </c>
    </row>
    <row r="3327" spans="1:25" x14ac:dyDescent="0.2">
      <c r="A3327">
        <v>3326</v>
      </c>
      <c r="B3327" s="1" t="str">
        <f>_xlfn.XLOOKUP('Sheet1 (4)'!AB3333,'Sheet1 (3)'!B:B,'Sheet1 (3)'!C:C,"",0)</f>
        <v>テノックス</v>
      </c>
      <c r="C3327" s="1" t="str">
        <f>_xlfn.XLOOKUP('Sheet1 (4)'!AB3333,'Sheet1 (3)'!B:B,'Sheet1 (3)'!F:F,"",0)</f>
        <v>建設業</v>
      </c>
      <c r="D3327" s="1">
        <f>ROUND('Sheet1 (4)'!E3333/100000000,2)</f>
        <v>7.0000000000000007E-2</v>
      </c>
      <c r="E3327" s="1">
        <f>ROUND('Sheet1 (4)'!F3333/100,2)</f>
        <v>3.09</v>
      </c>
      <c r="F3327" s="1">
        <f>ROUND('Sheet1 (4)'!G3333/100,2)</f>
        <v>4.67</v>
      </c>
      <c r="G3327" s="1">
        <f>ROUND('Sheet1 (4)'!H3333/100,2)</f>
        <v>6.53</v>
      </c>
      <c r="H3327" s="1">
        <f>ROUND('Sheet1 (4)'!I3333/100,2)</f>
        <v>5.21</v>
      </c>
      <c r="I3327" s="1">
        <f>ROUND('Sheet1 (4)'!J3333/100,2)</f>
        <v>11.16</v>
      </c>
      <c r="J3327" s="1" t="e">
        <f>ROUND('Sheet1 (4)'!K3333/100,2)</f>
        <v>#VALUE!</v>
      </c>
      <c r="K3327" s="1" t="e">
        <f>ROUND('Sheet1 (4)'!L3333/100,2)</f>
        <v>#VALUE!</v>
      </c>
      <c r="L3327" s="4">
        <f>ROUND(('Sheet1 (4)'!M3333+'Sheet1 (4)'!R3333)/100,2)</f>
        <v>-6.44</v>
      </c>
      <c r="M3327" s="4">
        <f>ROUND(('Sheet1 (4)'!N3333+'Sheet1 (4)'!S3333)/100,2)</f>
        <v>16.88</v>
      </c>
      <c r="N3327" s="4">
        <f>ROUND(('Sheet1 (4)'!O3333+'Sheet1 (4)'!T3333)/100,2)</f>
        <v>3.33</v>
      </c>
      <c r="O3327" s="4">
        <f>ROUND(('Sheet1 (4)'!P3333+'Sheet1 (4)'!U3333)/100,2)</f>
        <v>-8.0500000000000007</v>
      </c>
      <c r="P3327" s="4">
        <f>ROUND(('Sheet1 (4)'!Q3333+'Sheet1 (4)'!V3333)/100,2)</f>
        <v>22.55</v>
      </c>
      <c r="Q3327" s="7">
        <f>ROUND('Sheet1 (4)'!W3333/100,2)</f>
        <v>0.02</v>
      </c>
      <c r="R3327" s="7">
        <f>ROUND('Sheet1 (4)'!X3333/100,2)</f>
        <v>0.03</v>
      </c>
      <c r="S3327" s="7">
        <f>ROUND('Sheet1 (4)'!Y3333/100,2)</f>
        <v>0.04</v>
      </c>
      <c r="T3327" s="7">
        <f>ROUND('Sheet1 (4)'!Z3333/100,2)</f>
        <v>0.03</v>
      </c>
      <c r="U3327" s="7">
        <f>ROUND('Sheet1 (4)'!AA3333/100,2)</f>
        <v>0.06</v>
      </c>
      <c r="V3327" s="1" t="str">
        <f>'Sheet1 (4)'!AB3333&amp;".T"</f>
        <v>1905.T</v>
      </c>
      <c r="W3327">
        <f>ROUND('Sheet1 (4)'!AC3333,2)</f>
        <v>12.15</v>
      </c>
      <c r="X3327">
        <f>ROUND('Sheet1 (4)'!AD3333,2)</f>
        <v>0.69</v>
      </c>
      <c r="Y3327" t="str">
        <f>_xlfn.XLOOKUP('Sheet1 (4)'!AB3333,'Sheet1 (3)'!B:B,'Sheet1 (3)'!D:D,"",0)</f>
        <v>スタンダード</v>
      </c>
    </row>
    <row r="3328" spans="1:25" x14ac:dyDescent="0.2">
      <c r="A3328">
        <v>3327</v>
      </c>
      <c r="B3328" s="1" t="str">
        <f>_xlfn.XLOOKUP('Sheet1 (4)'!AB3334,'Sheet1 (3)'!B:B,'Sheet1 (3)'!C:C,"",0)</f>
        <v>テンポスホールディングス</v>
      </c>
      <c r="C3328" s="1" t="str">
        <f>_xlfn.XLOOKUP('Sheet1 (4)'!AB3334,'Sheet1 (3)'!B:B,'Sheet1 (3)'!F:F,"",0)</f>
        <v>卸売業</v>
      </c>
      <c r="D3328" s="1">
        <f>ROUND('Sheet1 (4)'!E3334/100000000,2)</f>
        <v>0.12</v>
      </c>
      <c r="E3328" s="1">
        <f>ROUND('Sheet1 (4)'!F3334/100,2)</f>
        <v>9.7200000000000006</v>
      </c>
      <c r="F3328" s="1">
        <f>ROUND('Sheet1 (4)'!G3334/100,2)</f>
        <v>18.72</v>
      </c>
      <c r="G3328" s="1">
        <f>ROUND('Sheet1 (4)'!H3334/100,2)</f>
        <v>22.35</v>
      </c>
      <c r="H3328" s="1">
        <f>ROUND('Sheet1 (4)'!I3334/100,2)</f>
        <v>28.56</v>
      </c>
      <c r="I3328" s="1">
        <f>ROUND('Sheet1 (4)'!J3334/100,2)</f>
        <v>26.84</v>
      </c>
      <c r="J3328" s="1" t="e">
        <f>ROUND('Sheet1 (4)'!K3334/100,2)</f>
        <v>#VALUE!</v>
      </c>
      <c r="K3328" s="1" t="e">
        <f>ROUND('Sheet1 (4)'!L3334/100,2)</f>
        <v>#VALUE!</v>
      </c>
      <c r="L3328" s="4">
        <f>ROUND(('Sheet1 (4)'!M3334+'Sheet1 (4)'!R3334)/100,2)</f>
        <v>13.44</v>
      </c>
      <c r="M3328" s="4">
        <f>ROUND(('Sheet1 (4)'!N3334+'Sheet1 (4)'!S3334)/100,2)</f>
        <v>21.22</v>
      </c>
      <c r="N3328" s="4">
        <f>ROUND(('Sheet1 (4)'!O3334+'Sheet1 (4)'!T3334)/100,2)</f>
        <v>4.43</v>
      </c>
      <c r="O3328" s="4">
        <f>ROUND(('Sheet1 (4)'!P3334+'Sheet1 (4)'!U3334)/100,2)</f>
        <v>12.72</v>
      </c>
      <c r="P3328" s="4">
        <f>ROUND(('Sheet1 (4)'!Q3334+'Sheet1 (4)'!V3334)/100,2)</f>
        <v>-2.09</v>
      </c>
      <c r="Q3328" s="7">
        <f>ROUND('Sheet1 (4)'!W3334/100,2)</f>
        <v>-0.05</v>
      </c>
      <c r="R3328" s="7">
        <f>ROUND('Sheet1 (4)'!X3334/100,2)</f>
        <v>0.13</v>
      </c>
      <c r="S3328" s="7">
        <f>ROUND('Sheet1 (4)'!Y3334/100,2)</f>
        <v>0.1</v>
      </c>
      <c r="T3328" s="7">
        <f>ROUND('Sheet1 (4)'!Z3334/100,2)</f>
        <v>0.14000000000000001</v>
      </c>
      <c r="U3328" s="7">
        <f>ROUND('Sheet1 (4)'!AA3334/100,2)</f>
        <v>0.14000000000000001</v>
      </c>
      <c r="V3328" s="1" t="str">
        <f>'Sheet1 (4)'!AB3334&amp;".T"</f>
        <v>2751.T</v>
      </c>
      <c r="W3328">
        <f>ROUND('Sheet1 (4)'!AC3334,2)</f>
        <v>23.33</v>
      </c>
      <c r="X3328">
        <f>ROUND('Sheet1 (4)'!AD3334,2)</f>
        <v>2.5299999999999998</v>
      </c>
      <c r="Y3328" t="str">
        <f>_xlfn.XLOOKUP('Sheet1 (4)'!AB3334,'Sheet1 (3)'!B:B,'Sheet1 (3)'!D:D,"",0)</f>
        <v>スタンダード</v>
      </c>
    </row>
    <row r="3329" spans="1:25" x14ac:dyDescent="0.2">
      <c r="A3329">
        <v>3328</v>
      </c>
      <c r="B3329" s="1" t="str">
        <f>_xlfn.XLOOKUP('Sheet1 (4)'!AB3335,'Sheet1 (3)'!B:B,'Sheet1 (3)'!C:C,"",0)</f>
        <v>天龍製鋸</v>
      </c>
      <c r="C3329" s="1" t="str">
        <f>_xlfn.XLOOKUP('Sheet1 (4)'!AB3335,'Sheet1 (3)'!B:B,'Sheet1 (3)'!F:F,"",0)</f>
        <v>金属製品</v>
      </c>
      <c r="D3329" s="1">
        <f>ROUND('Sheet1 (4)'!E3335/100000000,2)</f>
        <v>0.09</v>
      </c>
      <c r="E3329" s="1">
        <f>ROUND('Sheet1 (4)'!F3335/100,2)</f>
        <v>15.5</v>
      </c>
      <c r="F3329" s="1">
        <f>ROUND('Sheet1 (4)'!G3335/100,2)</f>
        <v>27.75</v>
      </c>
      <c r="G3329" s="1">
        <f>ROUND('Sheet1 (4)'!H3335/100,2)</f>
        <v>17.37</v>
      </c>
      <c r="H3329" s="1">
        <f>ROUND('Sheet1 (4)'!I3335/100,2)</f>
        <v>12.42</v>
      </c>
      <c r="I3329" s="1">
        <f>ROUND('Sheet1 (4)'!J3335/100,2)</f>
        <v>18.27</v>
      </c>
      <c r="J3329" s="1" t="e">
        <f>ROUND('Sheet1 (4)'!K3335/100,2)</f>
        <v>#VALUE!</v>
      </c>
      <c r="K3329" s="1" t="e">
        <f>ROUND('Sheet1 (4)'!L3335/100,2)</f>
        <v>#VALUE!</v>
      </c>
      <c r="L3329" s="4">
        <f>ROUND(('Sheet1 (4)'!M3335+'Sheet1 (4)'!R3335)/100,2)</f>
        <v>22.41</v>
      </c>
      <c r="M3329" s="4">
        <f>ROUND(('Sheet1 (4)'!N3335+'Sheet1 (4)'!S3335)/100,2)</f>
        <v>9.11</v>
      </c>
      <c r="N3329" s="4">
        <f>ROUND(('Sheet1 (4)'!O3335+'Sheet1 (4)'!T3335)/100,2)</f>
        <v>1.01</v>
      </c>
      <c r="O3329" s="4">
        <f>ROUND(('Sheet1 (4)'!P3335+'Sheet1 (4)'!U3335)/100,2)</f>
        <v>0.14000000000000001</v>
      </c>
      <c r="P3329" s="4">
        <f>ROUND(('Sheet1 (4)'!Q3335+'Sheet1 (4)'!V3335)/100,2)</f>
        <v>12.15</v>
      </c>
      <c r="Q3329" s="7">
        <f>ROUND('Sheet1 (4)'!W3335/100,2)</f>
        <v>0.04</v>
      </c>
      <c r="R3329" s="7">
        <f>ROUND('Sheet1 (4)'!X3335/100,2)</f>
        <v>7.0000000000000007E-2</v>
      </c>
      <c r="S3329" s="7">
        <f>ROUND('Sheet1 (4)'!Y3335/100,2)</f>
        <v>0.05</v>
      </c>
      <c r="T3329" s="7">
        <f>ROUND('Sheet1 (4)'!Z3335/100,2)</f>
        <v>0.04</v>
      </c>
      <c r="U3329" s="7">
        <f>ROUND('Sheet1 (4)'!AA3335/100,2)</f>
        <v>0.04</v>
      </c>
      <c r="V3329" s="1" t="str">
        <f>'Sheet1 (4)'!AB3335&amp;".T"</f>
        <v>5945.T</v>
      </c>
      <c r="W3329">
        <f>ROUND('Sheet1 (4)'!AC3335,2)</f>
        <v>11.48</v>
      </c>
      <c r="X3329">
        <f>ROUND('Sheet1 (4)'!AD3335,2)</f>
        <v>0.52</v>
      </c>
      <c r="Y3329" t="str">
        <f>_xlfn.XLOOKUP('Sheet1 (4)'!AB3335,'Sheet1 (3)'!B:B,'Sheet1 (3)'!D:D,"",0)</f>
        <v>スタンダード</v>
      </c>
    </row>
    <row r="3330" spans="1:25" x14ac:dyDescent="0.2">
      <c r="A3330">
        <v>3329</v>
      </c>
      <c r="B3330" s="1" t="str">
        <f>_xlfn.XLOOKUP('Sheet1 (4)'!AB3336,'Sheet1 (3)'!B:B,'Sheet1 (3)'!C:C,"",0)</f>
        <v>天昇電気工業</v>
      </c>
      <c r="C3330" s="1" t="str">
        <f>_xlfn.XLOOKUP('Sheet1 (4)'!AB3336,'Sheet1 (3)'!B:B,'Sheet1 (3)'!F:F,"",0)</f>
        <v>化学</v>
      </c>
      <c r="D3330" s="1">
        <f>ROUND('Sheet1 (4)'!E3336/100000000,2)</f>
        <v>0.17</v>
      </c>
      <c r="E3330" s="1">
        <f>ROUND('Sheet1 (4)'!F3336/100,2)</f>
        <v>2.92</v>
      </c>
      <c r="F3330" s="1">
        <f>ROUND('Sheet1 (4)'!G3336/100,2)</f>
        <v>2.2599999999999998</v>
      </c>
      <c r="G3330" s="1">
        <f>ROUND('Sheet1 (4)'!H3336/100,2)</f>
        <v>6.05</v>
      </c>
      <c r="H3330" s="1">
        <f>ROUND('Sheet1 (4)'!I3336/100,2)</f>
        <v>10.63</v>
      </c>
      <c r="I3330" s="1">
        <f>ROUND('Sheet1 (4)'!J3336/100,2)</f>
        <v>9.15</v>
      </c>
      <c r="J3330" s="1" t="e">
        <f>ROUND('Sheet1 (4)'!K3336/100,2)</f>
        <v>#VALUE!</v>
      </c>
      <c r="K3330" s="1" t="e">
        <f>ROUND('Sheet1 (4)'!L3336/100,2)</f>
        <v>#VALUE!</v>
      </c>
      <c r="L3330" s="4">
        <f>ROUND(('Sheet1 (4)'!M3336+'Sheet1 (4)'!R3336)/100,2)</f>
        <v>-6.46</v>
      </c>
      <c r="M3330" s="4">
        <f>ROUND(('Sheet1 (4)'!N3336+'Sheet1 (4)'!S3336)/100,2)</f>
        <v>5.58</v>
      </c>
      <c r="N3330" s="4">
        <f>ROUND(('Sheet1 (4)'!O3336+'Sheet1 (4)'!T3336)/100,2)</f>
        <v>-15.28</v>
      </c>
      <c r="O3330" s="4">
        <f>ROUND(('Sheet1 (4)'!P3336+'Sheet1 (4)'!U3336)/100,2)</f>
        <v>-0.03</v>
      </c>
      <c r="P3330" s="4">
        <f>ROUND(('Sheet1 (4)'!Q3336+'Sheet1 (4)'!V3336)/100,2)</f>
        <v>-6.16</v>
      </c>
      <c r="Q3330" s="7">
        <f>ROUND('Sheet1 (4)'!W3336/100,2)</f>
        <v>0.02</v>
      </c>
      <c r="R3330" s="7">
        <f>ROUND('Sheet1 (4)'!X3336/100,2)</f>
        <v>0.03</v>
      </c>
      <c r="S3330" s="7">
        <f>ROUND('Sheet1 (4)'!Y3336/100,2)</f>
        <v>7.0000000000000007E-2</v>
      </c>
      <c r="T3330" s="7">
        <f>ROUND('Sheet1 (4)'!Z3336/100,2)</f>
        <v>0.1</v>
      </c>
      <c r="U3330" s="7">
        <f>ROUND('Sheet1 (4)'!AA3336/100,2)</f>
        <v>0.13</v>
      </c>
      <c r="V3330" s="1" t="str">
        <f>'Sheet1 (4)'!AB3336&amp;".T"</f>
        <v>6776.T</v>
      </c>
      <c r="W3330">
        <f>ROUND('Sheet1 (4)'!AC3336,2)</f>
        <v>3.34</v>
      </c>
      <c r="X3330">
        <f>ROUND('Sheet1 (4)'!AD3336,2)</f>
        <v>0.42</v>
      </c>
      <c r="Y3330" t="str">
        <f>_xlfn.XLOOKUP('Sheet1 (4)'!AB3336,'Sheet1 (3)'!B:B,'Sheet1 (3)'!D:D,"",0)</f>
        <v>スタンダード</v>
      </c>
    </row>
    <row r="3331" spans="1:25" x14ac:dyDescent="0.2">
      <c r="A3331">
        <v>3330</v>
      </c>
      <c r="B3331" s="1" t="str">
        <f>_xlfn.XLOOKUP('Sheet1 (4)'!AB3337,'Sheet1 (3)'!B:B,'Sheet1 (3)'!C:C,"",0)</f>
        <v>ＴＥＮＴＩＡＬ</v>
      </c>
      <c r="C3331" s="1" t="str">
        <f>_xlfn.XLOOKUP('Sheet1 (4)'!AB3337,'Sheet1 (3)'!B:B,'Sheet1 (3)'!F:F,"",0)</f>
        <v>繊維製品</v>
      </c>
      <c r="D3331" s="1">
        <f>ROUND('Sheet1 (4)'!E3337/100000000,2)</f>
        <v>7.0000000000000007E-2</v>
      </c>
      <c r="E3331" s="1" t="e">
        <f>ROUND('Sheet1 (4)'!F3337/100,2)</f>
        <v>#VALUE!</v>
      </c>
      <c r="F3331" s="1" t="e">
        <f>ROUND('Sheet1 (4)'!G3337/100,2)</f>
        <v>#VALUE!</v>
      </c>
      <c r="G3331" s="1">
        <f>ROUND('Sheet1 (4)'!H3337/100,2)</f>
        <v>0.4</v>
      </c>
      <c r="H3331" s="1">
        <f>ROUND('Sheet1 (4)'!I3337/100,2)</f>
        <v>4.75</v>
      </c>
      <c r="I3331" s="1">
        <f>ROUND('Sheet1 (4)'!J3337/100,2)</f>
        <v>14.53</v>
      </c>
      <c r="J3331" s="1" t="e">
        <f>ROUND('Sheet1 (4)'!K3337/100,2)</f>
        <v>#VALUE!</v>
      </c>
      <c r="K3331" s="1" t="e">
        <f>ROUND('Sheet1 (4)'!L3337/100,2)</f>
        <v>#VALUE!</v>
      </c>
      <c r="L3331" s="4" t="e">
        <f>ROUND(('Sheet1 (4)'!M3337+'Sheet1 (4)'!R3337)/100,2)</f>
        <v>#VALUE!</v>
      </c>
      <c r="M3331" s="4" t="e">
        <f>ROUND(('Sheet1 (4)'!N3337+'Sheet1 (4)'!S3337)/100,2)</f>
        <v>#VALUE!</v>
      </c>
      <c r="N3331" s="4" t="e">
        <f>ROUND(('Sheet1 (4)'!O3337+'Sheet1 (4)'!T3337)/100,2)</f>
        <v>#VALUE!</v>
      </c>
      <c r="O3331" s="4" t="e">
        <f>ROUND(('Sheet1 (4)'!P3337+'Sheet1 (4)'!U3337)/100,2)</f>
        <v>#VALUE!</v>
      </c>
      <c r="P3331" s="4">
        <f>ROUND(('Sheet1 (4)'!Q3337+'Sheet1 (4)'!V3337)/100,2)</f>
        <v>22.38</v>
      </c>
      <c r="Q3331" s="7" t="e">
        <f>ROUND('Sheet1 (4)'!W3337/100,2)</f>
        <v>#VALUE!</v>
      </c>
      <c r="R3331" s="7" t="e">
        <f>ROUND('Sheet1 (4)'!X3337/100,2)</f>
        <v>#VALUE!</v>
      </c>
      <c r="S3331" s="7" t="e">
        <f>ROUND('Sheet1 (4)'!Y3337/100,2)</f>
        <v>#VALUE!</v>
      </c>
      <c r="T3331" s="7">
        <f>ROUND('Sheet1 (4)'!Z3337/100,2)</f>
        <v>0.56000000000000005</v>
      </c>
      <c r="U3331" s="7">
        <f>ROUND('Sheet1 (4)'!AA3337/100,2)</f>
        <v>0.61</v>
      </c>
      <c r="V3331" s="1" t="str">
        <f>'Sheet1 (4)'!AB3337&amp;".T"</f>
        <v>325A.T</v>
      </c>
      <c r="W3331">
        <f>ROUND('Sheet1 (4)'!AC3337,2)</f>
        <v>25.65</v>
      </c>
      <c r="X3331">
        <f>ROUND('Sheet1 (4)'!AD3337,2)</f>
        <v>7.31</v>
      </c>
      <c r="Y3331" t="str">
        <f>_xlfn.XLOOKUP('Sheet1 (4)'!AB3337,'Sheet1 (3)'!B:B,'Sheet1 (3)'!D:D,"",0)</f>
        <v>グロース</v>
      </c>
    </row>
    <row r="3332" spans="1:25" x14ac:dyDescent="0.2">
      <c r="A3332">
        <v>3331</v>
      </c>
      <c r="B3332" s="1" t="str">
        <f>_xlfn.XLOOKUP('Sheet1 (4)'!AB3338,'Sheet1 (3)'!B:B,'Sheet1 (3)'!C:C,"",0)</f>
        <v>テラプローブ</v>
      </c>
      <c r="C3332" s="1" t="str">
        <f>_xlfn.XLOOKUP('Sheet1 (4)'!AB3338,'Sheet1 (3)'!B:B,'Sheet1 (3)'!F:F,"",0)</f>
        <v>電気機器</v>
      </c>
      <c r="D3332" s="1">
        <f>ROUND('Sheet1 (4)'!E3338/100000000,2)</f>
        <v>0.09</v>
      </c>
      <c r="E3332" s="1">
        <f>ROUND('Sheet1 (4)'!F3338/100,2)</f>
        <v>41.31</v>
      </c>
      <c r="F3332" s="1">
        <f>ROUND('Sheet1 (4)'!G3338/100,2)</f>
        <v>68.03</v>
      </c>
      <c r="G3332" s="1">
        <f>ROUND('Sheet1 (4)'!H3338/100,2)</f>
        <v>71.89</v>
      </c>
      <c r="H3332" s="1">
        <f>ROUND('Sheet1 (4)'!I3338/100,2)</f>
        <v>68.81</v>
      </c>
      <c r="I3332" s="1">
        <f>ROUND('Sheet1 (4)'!J3338/100,2)</f>
        <v>68.81</v>
      </c>
      <c r="J3332" s="1">
        <f>ROUND('Sheet1 (4)'!K3338/100,2)</f>
        <v>82.5</v>
      </c>
      <c r="K3332" s="1">
        <f>ROUND('Sheet1 (4)'!L3338/100,2)</f>
        <v>90</v>
      </c>
      <c r="L3332" s="4">
        <f>ROUND(('Sheet1 (4)'!M3338+'Sheet1 (4)'!R3338)/100,2)</f>
        <v>17.72</v>
      </c>
      <c r="M3332" s="4">
        <f>ROUND(('Sheet1 (4)'!N3338+'Sheet1 (4)'!S3338)/100,2)</f>
        <v>48.4</v>
      </c>
      <c r="N3332" s="4">
        <f>ROUND(('Sheet1 (4)'!O3338+'Sheet1 (4)'!T3338)/100,2)</f>
        <v>36.68</v>
      </c>
      <c r="O3332" s="4">
        <f>ROUND(('Sheet1 (4)'!P3338+'Sheet1 (4)'!U3338)/100,2)</f>
        <v>28.58</v>
      </c>
      <c r="P3332" s="4">
        <f>ROUND(('Sheet1 (4)'!Q3338+'Sheet1 (4)'!V3338)/100,2)</f>
        <v>28.58</v>
      </c>
      <c r="Q3332" s="7">
        <f>ROUND('Sheet1 (4)'!W3338/100,2)</f>
        <v>0.1</v>
      </c>
      <c r="R3332" s="7">
        <f>ROUND('Sheet1 (4)'!X3338/100,2)</f>
        <v>0.15</v>
      </c>
      <c r="S3332" s="7">
        <f>ROUND('Sheet1 (4)'!Y3338/100,2)</f>
        <v>0.15</v>
      </c>
      <c r="T3332" s="7">
        <f>ROUND('Sheet1 (4)'!Z3338/100,2)</f>
        <v>0.12</v>
      </c>
      <c r="U3332" s="7">
        <f>ROUND('Sheet1 (4)'!AA3338/100,2)</f>
        <v>0.12</v>
      </c>
      <c r="V3332" s="1" t="str">
        <f>'Sheet1 (4)'!AB3338&amp;".T"</f>
        <v>6627.T</v>
      </c>
      <c r="W3332">
        <f>ROUND('Sheet1 (4)'!AC3338,2)</f>
        <v>17.260000000000002</v>
      </c>
      <c r="X3332">
        <f>ROUND('Sheet1 (4)'!AD3338,2)</f>
        <v>1.34</v>
      </c>
      <c r="Y3332" t="str">
        <f>_xlfn.XLOOKUP('Sheet1 (4)'!AB3338,'Sheet1 (3)'!B:B,'Sheet1 (3)'!D:D,"",0)</f>
        <v>スタンダード</v>
      </c>
    </row>
    <row r="3333" spans="1:25" x14ac:dyDescent="0.2">
      <c r="A3333">
        <v>3332</v>
      </c>
      <c r="B3333" s="1" t="str">
        <f>_xlfn.XLOOKUP('Sheet1 (4)'!AB3339,'Sheet1 (3)'!B:B,'Sheet1 (3)'!C:C,"",0)</f>
        <v>寺崎電気産業</v>
      </c>
      <c r="C3333" s="1" t="str">
        <f>_xlfn.XLOOKUP('Sheet1 (4)'!AB3339,'Sheet1 (3)'!B:B,'Sheet1 (3)'!F:F,"",0)</f>
        <v>電気機器</v>
      </c>
      <c r="D3333" s="1">
        <f>ROUND('Sheet1 (4)'!E3339/100000000,2)</f>
        <v>0.13</v>
      </c>
      <c r="E3333" s="1">
        <f>ROUND('Sheet1 (4)'!F3339/100,2)</f>
        <v>22.98</v>
      </c>
      <c r="F3333" s="1">
        <f>ROUND('Sheet1 (4)'!G3339/100,2)</f>
        <v>16.38</v>
      </c>
      <c r="G3333" s="1">
        <f>ROUND('Sheet1 (4)'!H3339/100,2)</f>
        <v>28.69</v>
      </c>
      <c r="H3333" s="1">
        <f>ROUND('Sheet1 (4)'!I3339/100,2)</f>
        <v>49.21</v>
      </c>
      <c r="I3333" s="1">
        <f>ROUND('Sheet1 (4)'!J3339/100,2)</f>
        <v>56.18</v>
      </c>
      <c r="J3333" s="1">
        <f>ROUND('Sheet1 (4)'!K3339/100,2)</f>
        <v>60</v>
      </c>
      <c r="K3333" s="1">
        <f>ROUND('Sheet1 (4)'!L3339/100,2)</f>
        <v>65</v>
      </c>
      <c r="L3333" s="4">
        <f>ROUND(('Sheet1 (4)'!M3339+'Sheet1 (4)'!R3339)/100,2)</f>
        <v>24.92</v>
      </c>
      <c r="M3333" s="4">
        <f>ROUND(('Sheet1 (4)'!N3339+'Sheet1 (4)'!S3339)/100,2)</f>
        <v>-8.94</v>
      </c>
      <c r="N3333" s="4">
        <f>ROUND(('Sheet1 (4)'!O3339+'Sheet1 (4)'!T3339)/100,2)</f>
        <v>-19.77</v>
      </c>
      <c r="O3333" s="4">
        <f>ROUND(('Sheet1 (4)'!P3339+'Sheet1 (4)'!U3339)/100,2)</f>
        <v>14.02</v>
      </c>
      <c r="P3333" s="4">
        <f>ROUND(('Sheet1 (4)'!Q3339+'Sheet1 (4)'!V3339)/100,2)</f>
        <v>51.34</v>
      </c>
      <c r="Q3333" s="7">
        <f>ROUND('Sheet1 (4)'!W3339/100,2)</f>
        <v>7.0000000000000007E-2</v>
      </c>
      <c r="R3333" s="7">
        <f>ROUND('Sheet1 (4)'!X3339/100,2)</f>
        <v>0.04</v>
      </c>
      <c r="S3333" s="7">
        <f>ROUND('Sheet1 (4)'!Y3339/100,2)</f>
        <v>0.06</v>
      </c>
      <c r="T3333" s="7">
        <f>ROUND('Sheet1 (4)'!Z3339/100,2)</f>
        <v>0.09</v>
      </c>
      <c r="U3333" s="7">
        <f>ROUND('Sheet1 (4)'!AA3339/100,2)</f>
        <v>0.09</v>
      </c>
      <c r="V3333" s="1" t="str">
        <f>'Sheet1 (4)'!AB3339&amp;".T"</f>
        <v>6637.T</v>
      </c>
      <c r="W3333">
        <f>ROUND('Sheet1 (4)'!AC3339,2)</f>
        <v>13.89</v>
      </c>
      <c r="X3333">
        <f>ROUND('Sheet1 (4)'!AD3339,2)</f>
        <v>1.1499999999999999</v>
      </c>
      <c r="Y3333" t="str">
        <f>_xlfn.XLOOKUP('Sheet1 (4)'!AB3339,'Sheet1 (3)'!B:B,'Sheet1 (3)'!D:D,"",0)</f>
        <v>スタンダード</v>
      </c>
    </row>
    <row r="3334" spans="1:25" x14ac:dyDescent="0.2">
      <c r="A3334">
        <v>3333</v>
      </c>
      <c r="B3334" s="1" t="str">
        <f>_xlfn.XLOOKUP('Sheet1 (4)'!AB3340,'Sheet1 (3)'!B:B,'Sheet1 (3)'!C:C,"",0)</f>
        <v>テリロジーホールディングス</v>
      </c>
      <c r="C3334" s="1" t="str">
        <f>_xlfn.XLOOKUP('Sheet1 (4)'!AB3340,'Sheet1 (3)'!B:B,'Sheet1 (3)'!F:F,"",0)</f>
        <v>情報・通信業</v>
      </c>
      <c r="D3334" s="1">
        <f>ROUND('Sheet1 (4)'!E3340/100000000,2)</f>
        <v>0.17</v>
      </c>
      <c r="E3334" s="1" t="e">
        <f>ROUND('Sheet1 (4)'!F3340/100,2)</f>
        <v>#VALUE!</v>
      </c>
      <c r="F3334" s="1" t="e">
        <f>ROUND('Sheet1 (4)'!G3340/100,2)</f>
        <v>#VALUE!</v>
      </c>
      <c r="G3334" s="1">
        <f>ROUND('Sheet1 (4)'!H3340/100,2)</f>
        <v>1.1499999999999999</v>
      </c>
      <c r="H3334" s="1">
        <f>ROUND('Sheet1 (4)'!I3340/100,2)</f>
        <v>2.73</v>
      </c>
      <c r="I3334" s="1">
        <f>ROUND('Sheet1 (4)'!J3340/100,2)</f>
        <v>2.73</v>
      </c>
      <c r="J3334" s="1" t="e">
        <f>ROUND('Sheet1 (4)'!K3340/100,2)</f>
        <v>#VALUE!</v>
      </c>
      <c r="K3334" s="1" t="e">
        <f>ROUND('Sheet1 (4)'!L3340/100,2)</f>
        <v>#VALUE!</v>
      </c>
      <c r="L3334" s="4" t="e">
        <f>ROUND(('Sheet1 (4)'!M3340+'Sheet1 (4)'!R3340)/100,2)</f>
        <v>#VALUE!</v>
      </c>
      <c r="M3334" s="4" t="e">
        <f>ROUND(('Sheet1 (4)'!N3340+'Sheet1 (4)'!S3340)/100,2)</f>
        <v>#VALUE!</v>
      </c>
      <c r="N3334" s="4">
        <f>ROUND(('Sheet1 (4)'!O3340+'Sheet1 (4)'!T3340)/100,2)</f>
        <v>3.21</v>
      </c>
      <c r="O3334" s="4">
        <f>ROUND(('Sheet1 (4)'!P3340+'Sheet1 (4)'!U3340)/100,2)</f>
        <v>-2.54</v>
      </c>
      <c r="P3334" s="4">
        <f>ROUND(('Sheet1 (4)'!Q3340+'Sheet1 (4)'!V3340)/100,2)</f>
        <v>-2.88</v>
      </c>
      <c r="Q3334" s="7" t="e">
        <f>ROUND('Sheet1 (4)'!W3340/100,2)</f>
        <v>#VALUE!</v>
      </c>
      <c r="R3334" s="7" t="e">
        <f>ROUND('Sheet1 (4)'!X3340/100,2)</f>
        <v>#VALUE!</v>
      </c>
      <c r="S3334" s="7" t="e">
        <f>ROUND('Sheet1 (4)'!Y3340/100,2)</f>
        <v>#VALUE!</v>
      </c>
      <c r="T3334" s="7">
        <f>ROUND('Sheet1 (4)'!Z3340/100,2)</f>
        <v>0.08</v>
      </c>
      <c r="U3334" s="7">
        <f>ROUND('Sheet1 (4)'!AA3340/100,2)</f>
        <v>7.0000000000000007E-2</v>
      </c>
      <c r="V3334" s="1" t="str">
        <f>'Sheet1 (4)'!AB3340&amp;".T"</f>
        <v>5133.T</v>
      </c>
      <c r="W3334">
        <f>ROUND('Sheet1 (4)'!AC3340,2)</f>
        <v>26.3</v>
      </c>
      <c r="X3334">
        <f>ROUND('Sheet1 (4)'!AD3340,2)</f>
        <v>2.0099999999999998</v>
      </c>
      <c r="Y3334" t="str">
        <f>_xlfn.XLOOKUP('Sheet1 (4)'!AB3340,'Sheet1 (3)'!B:B,'Sheet1 (3)'!D:D,"",0)</f>
        <v>スタンダード</v>
      </c>
    </row>
    <row r="3335" spans="1:25" x14ac:dyDescent="0.2">
      <c r="A3335">
        <v>3334</v>
      </c>
      <c r="B3335" s="1" t="str">
        <f>_xlfn.XLOOKUP('Sheet1 (4)'!AB3341,'Sheet1 (3)'!B:B,'Sheet1 (3)'!C:C,"",0)</f>
        <v>Ｔ．Ｓ．Ｉ</v>
      </c>
      <c r="C3335" s="1" t="str">
        <f>_xlfn.XLOOKUP('Sheet1 (4)'!AB3341,'Sheet1 (3)'!B:B,'Sheet1 (3)'!F:F,"",0)</f>
        <v>サービス業</v>
      </c>
      <c r="D3335" s="1">
        <f>ROUND('Sheet1 (4)'!E3341/100000000,2)</f>
        <v>0.02</v>
      </c>
      <c r="E3335" s="1">
        <f>ROUND('Sheet1 (4)'!F3341/100,2)</f>
        <v>1.72</v>
      </c>
      <c r="F3335" s="1">
        <f>ROUND('Sheet1 (4)'!G3341/100,2)</f>
        <v>1.93</v>
      </c>
      <c r="G3335" s="1">
        <f>ROUND('Sheet1 (4)'!H3341/100,2)</f>
        <v>1.1100000000000001</v>
      </c>
      <c r="H3335" s="1">
        <f>ROUND('Sheet1 (4)'!I3341/100,2)</f>
        <v>1.32</v>
      </c>
      <c r="I3335" s="1">
        <f>ROUND('Sheet1 (4)'!J3341/100,2)</f>
        <v>1.32</v>
      </c>
      <c r="J3335" s="1" t="e">
        <f>ROUND('Sheet1 (4)'!K3341/100,2)</f>
        <v>#VALUE!</v>
      </c>
      <c r="K3335" s="1" t="e">
        <f>ROUND('Sheet1 (4)'!L3341/100,2)</f>
        <v>#VALUE!</v>
      </c>
      <c r="L3335" s="4">
        <f>ROUND(('Sheet1 (4)'!M3341+'Sheet1 (4)'!R3341)/100,2)</f>
        <v>-0.61</v>
      </c>
      <c r="M3335" s="4">
        <f>ROUND(('Sheet1 (4)'!N3341+'Sheet1 (4)'!S3341)/100,2)</f>
        <v>3.02</v>
      </c>
      <c r="N3335" s="4">
        <f>ROUND(('Sheet1 (4)'!O3341+'Sheet1 (4)'!T3341)/100,2)</f>
        <v>-5.98</v>
      </c>
      <c r="O3335" s="4">
        <f>ROUND(('Sheet1 (4)'!P3341+'Sheet1 (4)'!U3341)/100,2)</f>
        <v>-7.99</v>
      </c>
      <c r="P3335" s="4">
        <f>ROUND(('Sheet1 (4)'!Q3341+'Sheet1 (4)'!V3341)/100,2)</f>
        <v>-7.99</v>
      </c>
      <c r="Q3335" s="7">
        <f>ROUND('Sheet1 (4)'!W3341/100,2)</f>
        <v>0.24</v>
      </c>
      <c r="R3335" s="7">
        <f>ROUND('Sheet1 (4)'!X3341/100,2)</f>
        <v>0.16</v>
      </c>
      <c r="S3335" s="7">
        <f>ROUND('Sheet1 (4)'!Y3341/100,2)</f>
        <v>0.11</v>
      </c>
      <c r="T3335" s="7">
        <f>ROUND('Sheet1 (4)'!Z3341/100,2)</f>
        <v>0.09</v>
      </c>
      <c r="U3335" s="7">
        <f>ROUND('Sheet1 (4)'!AA3341/100,2)</f>
        <v>0.09</v>
      </c>
      <c r="V3335" s="1" t="str">
        <f>'Sheet1 (4)'!AB3341&amp;".T"</f>
        <v>7362.T</v>
      </c>
      <c r="W3335">
        <f>ROUND('Sheet1 (4)'!AC3341,2)</f>
        <v>14.07</v>
      </c>
      <c r="X3335">
        <f>ROUND('Sheet1 (4)'!AD3341,2)</f>
        <v>0.9</v>
      </c>
      <c r="Y3335" t="str">
        <f>_xlfn.XLOOKUP('Sheet1 (4)'!AB3341,'Sheet1 (3)'!B:B,'Sheet1 (3)'!D:D,"",0)</f>
        <v>グロース</v>
      </c>
    </row>
    <row r="3336" spans="1:25" x14ac:dyDescent="0.2">
      <c r="A3336">
        <v>3335</v>
      </c>
      <c r="B3336" s="1" t="str">
        <f>_xlfn.XLOOKUP('Sheet1 (4)'!AB3342,'Sheet1 (3)'!B:B,'Sheet1 (3)'!C:C,"",0)</f>
        <v>Ｔｅｒｒａ　Ｄｒｏｎｅ</v>
      </c>
      <c r="C3336" s="1" t="str">
        <f>_xlfn.XLOOKUP('Sheet1 (4)'!AB3342,'Sheet1 (3)'!B:B,'Sheet1 (3)'!F:F,"",0)</f>
        <v>精密機器</v>
      </c>
      <c r="D3336" s="1">
        <f>ROUND('Sheet1 (4)'!E3342/100000000,2)</f>
        <v>0.1</v>
      </c>
      <c r="E3336" s="1" t="e">
        <f>ROUND('Sheet1 (4)'!F3342/100,2)</f>
        <v>#VALUE!</v>
      </c>
      <c r="F3336" s="1" t="e">
        <f>ROUND('Sheet1 (4)'!G3342/100,2)</f>
        <v>#VALUE!</v>
      </c>
      <c r="G3336" s="1">
        <f>ROUND('Sheet1 (4)'!H3342/100,2)</f>
        <v>0.91</v>
      </c>
      <c r="H3336" s="1">
        <f>ROUND('Sheet1 (4)'!I3342/100,2)</f>
        <v>-2.4300000000000002</v>
      </c>
      <c r="I3336" s="1">
        <f>ROUND('Sheet1 (4)'!J3342/100,2)</f>
        <v>-6.27</v>
      </c>
      <c r="J3336" s="1">
        <f>ROUND('Sheet1 (4)'!K3342/100,2)</f>
        <v>-7.05</v>
      </c>
      <c r="K3336" s="1">
        <f>ROUND('Sheet1 (4)'!L3342/100,2)</f>
        <v>-5.5</v>
      </c>
      <c r="L3336" s="4" t="e">
        <f>ROUND(('Sheet1 (4)'!M3342+'Sheet1 (4)'!R3342)/100,2)</f>
        <v>#VALUE!</v>
      </c>
      <c r="M3336" s="4" t="e">
        <f>ROUND(('Sheet1 (4)'!N3342+'Sheet1 (4)'!S3342)/100,2)</f>
        <v>#VALUE!</v>
      </c>
      <c r="N3336" s="4" t="e">
        <f>ROUND(('Sheet1 (4)'!O3342+'Sheet1 (4)'!T3342)/100,2)</f>
        <v>#VALUE!</v>
      </c>
      <c r="O3336" s="4" t="e">
        <f>ROUND(('Sheet1 (4)'!P3342+'Sheet1 (4)'!U3342)/100,2)</f>
        <v>#VALUE!</v>
      </c>
      <c r="P3336" s="4">
        <f>ROUND(('Sheet1 (4)'!Q3342+'Sheet1 (4)'!V3342)/100,2)</f>
        <v>-30.55</v>
      </c>
      <c r="Q3336" s="7" t="e">
        <f>ROUND('Sheet1 (4)'!W3342/100,2)</f>
        <v>#VALUE!</v>
      </c>
      <c r="R3336" s="7" t="e">
        <f>ROUND('Sheet1 (4)'!X3342/100,2)</f>
        <v>#VALUE!</v>
      </c>
      <c r="S3336" s="7" t="e">
        <f>ROUND('Sheet1 (4)'!Y3342/100,2)</f>
        <v>#VALUE!</v>
      </c>
      <c r="T3336" s="7">
        <f>ROUND('Sheet1 (4)'!Z3342/100,2)</f>
        <v>-0.09</v>
      </c>
      <c r="U3336" s="7">
        <f>ROUND('Sheet1 (4)'!AA3342/100,2)</f>
        <v>-0.1</v>
      </c>
      <c r="V3336" s="1" t="str">
        <f>'Sheet1 (4)'!AB3342&amp;".T"</f>
        <v>278A.T</v>
      </c>
      <c r="W3336" t="e">
        <f>ROUND('Sheet1 (4)'!AC3342,2)</f>
        <v>#VALUE!</v>
      </c>
      <c r="X3336">
        <f>ROUND('Sheet1 (4)'!AD3342,2)</f>
        <v>4.53</v>
      </c>
      <c r="Y3336" t="str">
        <f>_xlfn.XLOOKUP('Sheet1 (4)'!AB3342,'Sheet1 (3)'!B:B,'Sheet1 (3)'!D:D,"",0)</f>
        <v>グロース</v>
      </c>
    </row>
    <row r="3337" spans="1:25" x14ac:dyDescent="0.2">
      <c r="A3337">
        <v>3336</v>
      </c>
      <c r="B3337" s="1" t="str">
        <f>_xlfn.XLOOKUP('Sheet1 (4)'!AB3343,'Sheet1 (3)'!B:B,'Sheet1 (3)'!C:C,"",0)</f>
        <v>テラスカイ</v>
      </c>
      <c r="C3337" s="1" t="str">
        <f>_xlfn.XLOOKUP('Sheet1 (4)'!AB3343,'Sheet1 (3)'!B:B,'Sheet1 (3)'!F:F,"",0)</f>
        <v>情報・通信業</v>
      </c>
      <c r="D3337" s="1">
        <f>ROUND('Sheet1 (4)'!E3343/100000000,2)</f>
        <v>0.13</v>
      </c>
      <c r="E3337" s="1">
        <f>ROUND('Sheet1 (4)'!F3343/100,2)</f>
        <v>7.79</v>
      </c>
      <c r="F3337" s="1">
        <f>ROUND('Sheet1 (4)'!G3343/100,2)</f>
        <v>6.59</v>
      </c>
      <c r="G3337" s="1">
        <f>ROUND('Sheet1 (4)'!H3343/100,2)</f>
        <v>5.12</v>
      </c>
      <c r="H3337" s="1">
        <f>ROUND('Sheet1 (4)'!I3343/100,2)</f>
        <v>5.23</v>
      </c>
      <c r="I3337" s="1">
        <f>ROUND('Sheet1 (4)'!J3343/100,2)</f>
        <v>14.52</v>
      </c>
      <c r="J3337" s="1">
        <f>ROUND('Sheet1 (4)'!K3343/100,2)</f>
        <v>15.5</v>
      </c>
      <c r="K3337" s="1">
        <f>ROUND('Sheet1 (4)'!L3343/100,2)</f>
        <v>24</v>
      </c>
      <c r="L3337" s="4">
        <f>ROUND(('Sheet1 (4)'!M3343+'Sheet1 (4)'!R3343)/100,2)</f>
        <v>26.56</v>
      </c>
      <c r="M3337" s="4">
        <f>ROUND(('Sheet1 (4)'!N3343+'Sheet1 (4)'!S3343)/100,2)</f>
        <v>-8.31</v>
      </c>
      <c r="N3337" s="4">
        <f>ROUND(('Sheet1 (4)'!O3343+'Sheet1 (4)'!T3343)/100,2)</f>
        <v>0.03</v>
      </c>
      <c r="O3337" s="4">
        <f>ROUND(('Sheet1 (4)'!P3343+'Sheet1 (4)'!U3343)/100,2)</f>
        <v>-2.23</v>
      </c>
      <c r="P3337" s="4">
        <f>ROUND(('Sheet1 (4)'!Q3343+'Sheet1 (4)'!V3343)/100,2)</f>
        <v>5.5</v>
      </c>
      <c r="Q3337" s="7">
        <f>ROUND('Sheet1 (4)'!W3343/100,2)</f>
        <v>0.25</v>
      </c>
      <c r="R3337" s="7">
        <f>ROUND('Sheet1 (4)'!X3343/100,2)</f>
        <v>0.03</v>
      </c>
      <c r="S3337" s="7">
        <f>ROUND('Sheet1 (4)'!Y3343/100,2)</f>
        <v>0.04</v>
      </c>
      <c r="T3337" s="7">
        <f>ROUND('Sheet1 (4)'!Z3343/100,2)</f>
        <v>0.03</v>
      </c>
      <c r="U3337" s="7">
        <f>ROUND('Sheet1 (4)'!AA3343/100,2)</f>
        <v>0.09</v>
      </c>
      <c r="V3337" s="1" t="str">
        <f>'Sheet1 (4)'!AB3343&amp;".T"</f>
        <v>3915.T</v>
      </c>
      <c r="W3337">
        <f>ROUND('Sheet1 (4)'!AC3343,2)</f>
        <v>24.87</v>
      </c>
      <c r="X3337">
        <f>ROUND('Sheet1 (4)'!AD3343,2)</f>
        <v>2.2799999999999998</v>
      </c>
      <c r="Y3337" t="str">
        <f>_xlfn.XLOOKUP('Sheet1 (4)'!AB3343,'Sheet1 (3)'!B:B,'Sheet1 (3)'!D:D,"",0)</f>
        <v>プライム</v>
      </c>
    </row>
    <row r="3338" spans="1:25" x14ac:dyDescent="0.2">
      <c r="A3338">
        <v>3337</v>
      </c>
      <c r="B3338" s="1" t="str">
        <f>_xlfn.XLOOKUP('Sheet1 (4)'!AB3344,'Sheet1 (3)'!B:B,'Sheet1 (3)'!C:C,"",0)</f>
        <v>テルモ</v>
      </c>
      <c r="C3338" s="1" t="str">
        <f>_xlfn.XLOOKUP('Sheet1 (4)'!AB3344,'Sheet1 (3)'!B:B,'Sheet1 (3)'!F:F,"",0)</f>
        <v>精密機器</v>
      </c>
      <c r="D3338" s="1">
        <f>ROUND('Sheet1 (4)'!E3344/100000000,2)</f>
        <v>14.75</v>
      </c>
      <c r="E3338" s="1">
        <f>ROUND('Sheet1 (4)'!F3344/100,2)</f>
        <v>974.43</v>
      </c>
      <c r="F3338" s="1">
        <f>ROUND('Sheet1 (4)'!G3344/100,2)</f>
        <v>1166.6400000000001</v>
      </c>
      <c r="G3338" s="1">
        <f>ROUND('Sheet1 (4)'!H3344/100,2)</f>
        <v>1238.6099999999999</v>
      </c>
      <c r="H3338" s="1">
        <f>ROUND('Sheet1 (4)'!I3344/100,2)</f>
        <v>1405.6</v>
      </c>
      <c r="I3338" s="1">
        <f>ROUND('Sheet1 (4)'!J3344/100,2)</f>
        <v>1829.17</v>
      </c>
      <c r="J3338" s="1">
        <f>ROUND('Sheet1 (4)'!K3344/100,2)</f>
        <v>2002.06</v>
      </c>
      <c r="K3338" s="1">
        <f>ROUND('Sheet1 (4)'!L3344/100,2)</f>
        <v>2184.64</v>
      </c>
      <c r="L3338" s="4">
        <f>ROUND(('Sheet1 (4)'!M3344+'Sheet1 (4)'!R3344)/100,2)</f>
        <v>361.68</v>
      </c>
      <c r="M3338" s="4">
        <f>ROUND(('Sheet1 (4)'!N3344+'Sheet1 (4)'!S3344)/100,2)</f>
        <v>630.13</v>
      </c>
      <c r="N3338" s="4">
        <f>ROUND(('Sheet1 (4)'!O3344+'Sheet1 (4)'!T3344)/100,2)</f>
        <v>584.15</v>
      </c>
      <c r="O3338" s="4">
        <f>ROUND(('Sheet1 (4)'!P3344+'Sheet1 (4)'!U3344)/100,2)</f>
        <v>648.58000000000004</v>
      </c>
      <c r="P3338" s="4">
        <f>ROUND(('Sheet1 (4)'!Q3344+'Sheet1 (4)'!V3344)/100,2)</f>
        <v>1283.21</v>
      </c>
      <c r="Q3338" s="7">
        <f>ROUND('Sheet1 (4)'!W3344/100,2)</f>
        <v>0.1</v>
      </c>
      <c r="R3338" s="7">
        <f>ROUND('Sheet1 (4)'!X3344/100,2)</f>
        <v>0.1</v>
      </c>
      <c r="S3338" s="7">
        <f>ROUND('Sheet1 (4)'!Y3344/100,2)</f>
        <v>0.08</v>
      </c>
      <c r="T3338" s="7">
        <f>ROUND('Sheet1 (4)'!Z3344/100,2)</f>
        <v>0.09</v>
      </c>
      <c r="U3338" s="7">
        <f>ROUND('Sheet1 (4)'!AA3344/100,2)</f>
        <v>0.09</v>
      </c>
      <c r="V3338" s="1" t="str">
        <f>'Sheet1 (4)'!AB3344&amp;".T"</f>
        <v>4543.T</v>
      </c>
      <c r="W3338">
        <f>ROUND('Sheet1 (4)'!AC3344,2)</f>
        <v>29.53</v>
      </c>
      <c r="X3338">
        <f>ROUND('Sheet1 (4)'!AD3344,2)</f>
        <v>2.69</v>
      </c>
      <c r="Y3338" t="str">
        <f>_xlfn.XLOOKUP('Sheet1 (4)'!AB3344,'Sheet1 (3)'!B:B,'Sheet1 (3)'!D:D,"",0)</f>
        <v>プライム</v>
      </c>
    </row>
    <row r="3339" spans="1:25" x14ac:dyDescent="0.2">
      <c r="A3339">
        <v>3338</v>
      </c>
      <c r="B3339" s="1" t="str">
        <f>_xlfn.XLOOKUP('Sheet1 (4)'!AB3345,'Sheet1 (3)'!B:B,'Sheet1 (3)'!C:C,"",0)</f>
        <v>テセック</v>
      </c>
      <c r="C3339" s="1" t="str">
        <f>_xlfn.XLOOKUP('Sheet1 (4)'!AB3345,'Sheet1 (3)'!B:B,'Sheet1 (3)'!F:F,"",0)</f>
        <v>機械</v>
      </c>
      <c r="D3339" s="1">
        <f>ROUND('Sheet1 (4)'!E3345/100000000,2)</f>
        <v>0.05</v>
      </c>
      <c r="E3339" s="1">
        <f>ROUND('Sheet1 (4)'!F3345/100,2)</f>
        <v>-4.4800000000000004</v>
      </c>
      <c r="F3339" s="1">
        <f>ROUND('Sheet1 (4)'!G3345/100,2)</f>
        <v>17.489999999999998</v>
      </c>
      <c r="G3339" s="1">
        <f>ROUND('Sheet1 (4)'!H3345/100,2)</f>
        <v>21.34</v>
      </c>
      <c r="H3339" s="1">
        <f>ROUND('Sheet1 (4)'!I3345/100,2)</f>
        <v>17.309999999999999</v>
      </c>
      <c r="I3339" s="1">
        <f>ROUND('Sheet1 (4)'!J3345/100,2)</f>
        <v>4.3600000000000003</v>
      </c>
      <c r="J3339" s="1">
        <f>ROUND('Sheet1 (4)'!K3345/100,2)</f>
        <v>1</v>
      </c>
      <c r="K3339" s="1">
        <f>ROUND('Sheet1 (4)'!L3345/100,2)</f>
        <v>5</v>
      </c>
      <c r="L3339" s="4">
        <f>ROUND(('Sheet1 (4)'!M3345+'Sheet1 (4)'!R3345)/100,2)</f>
        <v>5.72</v>
      </c>
      <c r="M3339" s="4">
        <f>ROUND(('Sheet1 (4)'!N3345+'Sheet1 (4)'!S3345)/100,2)</f>
        <v>-9.42</v>
      </c>
      <c r="N3339" s="4">
        <f>ROUND(('Sheet1 (4)'!O3345+'Sheet1 (4)'!T3345)/100,2)</f>
        <v>13.28</v>
      </c>
      <c r="O3339" s="4">
        <f>ROUND(('Sheet1 (4)'!P3345+'Sheet1 (4)'!U3345)/100,2)</f>
        <v>10.199999999999999</v>
      </c>
      <c r="P3339" s="4">
        <f>ROUND(('Sheet1 (4)'!Q3345+'Sheet1 (4)'!V3345)/100,2)</f>
        <v>8.67</v>
      </c>
      <c r="Q3339" s="7">
        <f>ROUND('Sheet1 (4)'!W3345/100,2)</f>
        <v>-0.03</v>
      </c>
      <c r="R3339" s="7">
        <f>ROUND('Sheet1 (4)'!X3345/100,2)</f>
        <v>0.17</v>
      </c>
      <c r="S3339" s="7">
        <f>ROUND('Sheet1 (4)'!Y3345/100,2)</f>
        <v>0.19</v>
      </c>
      <c r="T3339" s="7">
        <f>ROUND('Sheet1 (4)'!Z3345/100,2)</f>
        <v>0.11</v>
      </c>
      <c r="U3339" s="7">
        <f>ROUND('Sheet1 (4)'!AA3345/100,2)</f>
        <v>0.03</v>
      </c>
      <c r="V3339" s="1" t="str">
        <f>'Sheet1 (4)'!AB3345&amp;".T"</f>
        <v>6337.T</v>
      </c>
      <c r="W3339">
        <f>ROUND('Sheet1 (4)'!AC3345,2)</f>
        <v>22.31</v>
      </c>
      <c r="X3339">
        <f>ROUND('Sheet1 (4)'!AD3345,2)</f>
        <v>0.8</v>
      </c>
      <c r="Y3339" t="str">
        <f>_xlfn.XLOOKUP('Sheet1 (4)'!AB3345,'Sheet1 (3)'!B:B,'Sheet1 (3)'!D:D,"",0)</f>
        <v>スタンダード</v>
      </c>
    </row>
    <row r="3340" spans="1:25" x14ac:dyDescent="0.2">
      <c r="A3340">
        <v>3339</v>
      </c>
      <c r="B3340" s="1" t="str">
        <f>_xlfn.XLOOKUP('Sheet1 (4)'!AB3346,'Sheet1 (3)'!B:B,'Sheet1 (3)'!C:C,"",0)</f>
        <v>テスホールディングス</v>
      </c>
      <c r="C3340" s="1" t="str">
        <f>_xlfn.XLOOKUP('Sheet1 (4)'!AB3346,'Sheet1 (3)'!B:B,'Sheet1 (3)'!F:F,"",0)</f>
        <v>建設業</v>
      </c>
      <c r="D3340" s="1">
        <f>ROUND('Sheet1 (4)'!E3346/100000000,2)</f>
        <v>0.71</v>
      </c>
      <c r="E3340" s="1">
        <f>ROUND('Sheet1 (4)'!F3346/100,2)</f>
        <v>43.99</v>
      </c>
      <c r="F3340" s="1">
        <f>ROUND('Sheet1 (4)'!G3346/100,2)</f>
        <v>51.47</v>
      </c>
      <c r="G3340" s="1">
        <f>ROUND('Sheet1 (4)'!H3346/100,2)</f>
        <v>68.66</v>
      </c>
      <c r="H3340" s="1">
        <f>ROUND('Sheet1 (4)'!I3346/100,2)</f>
        <v>23.71</v>
      </c>
      <c r="I3340" s="1">
        <f>ROUND('Sheet1 (4)'!J3346/100,2)</f>
        <v>25.49</v>
      </c>
      <c r="J3340" s="1">
        <f>ROUND('Sheet1 (4)'!K3346/100,2)</f>
        <v>35.5</v>
      </c>
      <c r="K3340" s="1">
        <f>ROUND('Sheet1 (4)'!L3346/100,2)</f>
        <v>50</v>
      </c>
      <c r="L3340" s="4">
        <f>ROUND(('Sheet1 (4)'!M3346+'Sheet1 (4)'!R3346)/100,2)</f>
        <v>-40.44</v>
      </c>
      <c r="M3340" s="4">
        <f>ROUND(('Sheet1 (4)'!N3346+'Sheet1 (4)'!S3346)/100,2)</f>
        <v>84.31</v>
      </c>
      <c r="N3340" s="4">
        <f>ROUND(('Sheet1 (4)'!O3346+'Sheet1 (4)'!T3346)/100,2)</f>
        <v>-22.02</v>
      </c>
      <c r="O3340" s="4">
        <f>ROUND(('Sheet1 (4)'!P3346+'Sheet1 (4)'!U3346)/100,2)</f>
        <v>-155.32</v>
      </c>
      <c r="P3340" s="4">
        <f>ROUND(('Sheet1 (4)'!Q3346+'Sheet1 (4)'!V3346)/100,2)</f>
        <v>-13.59</v>
      </c>
      <c r="Q3340" s="7">
        <f>ROUND('Sheet1 (4)'!W3346/100,2)</f>
        <v>0.13</v>
      </c>
      <c r="R3340" s="7">
        <f>ROUND('Sheet1 (4)'!X3346/100,2)</f>
        <v>0.11</v>
      </c>
      <c r="S3340" s="7">
        <f>ROUND('Sheet1 (4)'!Y3346/100,2)</f>
        <v>0.14000000000000001</v>
      </c>
      <c r="T3340" s="7">
        <f>ROUND('Sheet1 (4)'!Z3346/100,2)</f>
        <v>0.04</v>
      </c>
      <c r="U3340" s="7">
        <f>ROUND('Sheet1 (4)'!AA3346/100,2)</f>
        <v>0.01</v>
      </c>
      <c r="V3340" s="1" t="str">
        <f>'Sheet1 (4)'!AB3346&amp;".T"</f>
        <v>5074.T</v>
      </c>
      <c r="W3340">
        <f>ROUND('Sheet1 (4)'!AC3346,2)</f>
        <v>117.87</v>
      </c>
      <c r="X3340">
        <f>ROUND('Sheet1 (4)'!AD3346,2)</f>
        <v>0.56999999999999995</v>
      </c>
      <c r="Y3340" t="str">
        <f>_xlfn.XLOOKUP('Sheet1 (4)'!AB3346,'Sheet1 (3)'!B:B,'Sheet1 (3)'!D:D,"",0)</f>
        <v>プライム</v>
      </c>
    </row>
    <row r="3341" spans="1:25" x14ac:dyDescent="0.2">
      <c r="A3341">
        <v>3340</v>
      </c>
      <c r="B3341" s="1" t="str">
        <f>_xlfn.XLOOKUP('Sheet1 (4)'!AB3347,'Sheet1 (3)'!B:B,'Sheet1 (3)'!C:C,"",0)</f>
        <v>鉄人化ホールディングス</v>
      </c>
      <c r="C3341" s="1" t="str">
        <f>_xlfn.XLOOKUP('Sheet1 (4)'!AB3347,'Sheet1 (3)'!B:B,'Sheet1 (3)'!F:F,"",0)</f>
        <v>サービス業</v>
      </c>
      <c r="D3341" s="1">
        <f>ROUND('Sheet1 (4)'!E3347/100000000,2)</f>
        <v>0.13</v>
      </c>
      <c r="E3341" s="1">
        <f>ROUND('Sheet1 (4)'!F3347/100,2)</f>
        <v>-1.45</v>
      </c>
      <c r="F3341" s="1">
        <f>ROUND('Sheet1 (4)'!G3347/100,2)</f>
        <v>-2.61</v>
      </c>
      <c r="G3341" s="1">
        <f>ROUND('Sheet1 (4)'!H3347/100,2)</f>
        <v>-0.85</v>
      </c>
      <c r="H3341" s="1">
        <f>ROUND('Sheet1 (4)'!I3347/100,2)</f>
        <v>0.7</v>
      </c>
      <c r="I3341" s="1">
        <f>ROUND('Sheet1 (4)'!J3347/100,2)</f>
        <v>2.12</v>
      </c>
      <c r="J3341" s="1" t="e">
        <f>ROUND('Sheet1 (4)'!K3347/100,2)</f>
        <v>#VALUE!</v>
      </c>
      <c r="K3341" s="1" t="e">
        <f>ROUND('Sheet1 (4)'!L3347/100,2)</f>
        <v>#VALUE!</v>
      </c>
      <c r="L3341" s="4">
        <f>ROUND(('Sheet1 (4)'!M3347+'Sheet1 (4)'!R3347)/100,2)</f>
        <v>0.63</v>
      </c>
      <c r="M3341" s="4">
        <f>ROUND(('Sheet1 (4)'!N3347+'Sheet1 (4)'!S3347)/100,2)</f>
        <v>1.64</v>
      </c>
      <c r="N3341" s="4">
        <f>ROUND(('Sheet1 (4)'!O3347+'Sheet1 (4)'!T3347)/100,2)</f>
        <v>1.1000000000000001</v>
      </c>
      <c r="O3341" s="4">
        <f>ROUND(('Sheet1 (4)'!P3347+'Sheet1 (4)'!U3347)/100,2)</f>
        <v>2.04</v>
      </c>
      <c r="P3341" s="4">
        <f>ROUND(('Sheet1 (4)'!Q3347+'Sheet1 (4)'!V3347)/100,2)</f>
        <v>5.15</v>
      </c>
      <c r="Q3341" s="7">
        <f>ROUND('Sheet1 (4)'!W3347/100,2)</f>
        <v>-0.84</v>
      </c>
      <c r="R3341" s="7">
        <f>ROUND('Sheet1 (4)'!X3347/100,2)</f>
        <v>0.16</v>
      </c>
      <c r="S3341" s="7">
        <f>ROUND('Sheet1 (4)'!Y3347/100,2)</f>
        <v>0.02</v>
      </c>
      <c r="T3341" s="7">
        <f>ROUND('Sheet1 (4)'!Z3347/100,2)</f>
        <v>0.02</v>
      </c>
      <c r="U3341" s="7">
        <f>ROUND('Sheet1 (4)'!AA3347/100,2)</f>
        <v>0.76</v>
      </c>
      <c r="V3341" s="1" t="str">
        <f>'Sheet1 (4)'!AB3347&amp;".T"</f>
        <v>2404.T</v>
      </c>
      <c r="W3341">
        <f>ROUND('Sheet1 (4)'!AC3347,2)</f>
        <v>18.649999999999999</v>
      </c>
      <c r="X3341">
        <f>ROUND('Sheet1 (4)'!AD3347,2)</f>
        <v>9.59</v>
      </c>
      <c r="Y3341" t="str">
        <f>_xlfn.XLOOKUP('Sheet1 (4)'!AB3347,'Sheet1 (3)'!B:B,'Sheet1 (3)'!D:D,"",0)</f>
        <v>スタンダード</v>
      </c>
    </row>
    <row r="3342" spans="1:25" x14ac:dyDescent="0.2">
      <c r="A3342">
        <v>3341</v>
      </c>
      <c r="B3342" s="1" t="str">
        <f>_xlfn.XLOOKUP('Sheet1 (4)'!AB3348,'Sheet1 (3)'!B:B,'Sheet1 (3)'!C:C,"",0)</f>
        <v>七十七銀行</v>
      </c>
      <c r="C3342" s="1" t="str">
        <f>_xlfn.XLOOKUP('Sheet1 (4)'!AB3348,'Sheet1 (3)'!B:B,'Sheet1 (3)'!F:F,"",0)</f>
        <v>銀行業</v>
      </c>
      <c r="D3342" s="1">
        <f>ROUND('Sheet1 (4)'!E3348/100000000,2)</f>
        <v>0.74</v>
      </c>
      <c r="E3342" s="1" t="e">
        <f>ROUND('Sheet1 (4)'!F3348/100,2)</f>
        <v>#VALUE!</v>
      </c>
      <c r="F3342" s="1" t="e">
        <f>ROUND('Sheet1 (4)'!G3348/100,2)</f>
        <v>#VALUE!</v>
      </c>
      <c r="G3342" s="1" t="e">
        <f>ROUND('Sheet1 (4)'!H3348/100,2)</f>
        <v>#VALUE!</v>
      </c>
      <c r="H3342" s="1" t="e">
        <f>ROUND('Sheet1 (4)'!I3348/100,2)</f>
        <v>#VALUE!</v>
      </c>
      <c r="I3342" s="1" t="e">
        <f>ROUND('Sheet1 (4)'!J3348/100,2)</f>
        <v>#VALUE!</v>
      </c>
      <c r="J3342" s="1">
        <f>ROUND('Sheet1 (4)'!K3348/100,2)</f>
        <v>570.92999999999995</v>
      </c>
      <c r="K3342" s="1">
        <f>ROUND('Sheet1 (4)'!L3348/100,2)</f>
        <v>685.97</v>
      </c>
      <c r="L3342" s="4">
        <f>ROUND(('Sheet1 (4)'!M3348+'Sheet1 (4)'!R3348)/100,2)</f>
        <v>-282.02999999999997</v>
      </c>
      <c r="M3342" s="4">
        <f>ROUND(('Sheet1 (4)'!N3348+'Sheet1 (4)'!S3348)/100,2)</f>
        <v>3002.48</v>
      </c>
      <c r="N3342" s="4">
        <f>ROUND(('Sheet1 (4)'!O3348+'Sheet1 (4)'!T3348)/100,2)</f>
        <v>-7047.83</v>
      </c>
      <c r="O3342" s="4">
        <f>ROUND(('Sheet1 (4)'!P3348+'Sheet1 (4)'!U3348)/100,2)</f>
        <v>-728.47</v>
      </c>
      <c r="P3342" s="4">
        <f>ROUND(('Sheet1 (4)'!Q3348+'Sheet1 (4)'!V3348)/100,2)</f>
        <v>-2938.72</v>
      </c>
      <c r="Q3342" s="7">
        <f>ROUND('Sheet1 (4)'!W3348/100,2)</f>
        <v>0.03</v>
      </c>
      <c r="R3342" s="7">
        <f>ROUND('Sheet1 (4)'!X3348/100,2)</f>
        <v>0.04</v>
      </c>
      <c r="S3342" s="7">
        <f>ROUND('Sheet1 (4)'!Y3348/100,2)</f>
        <v>0.05</v>
      </c>
      <c r="T3342" s="7">
        <f>ROUND('Sheet1 (4)'!Z3348/100,2)</f>
        <v>0.05</v>
      </c>
      <c r="U3342" s="7">
        <f>ROUND('Sheet1 (4)'!AA3348/100,2)</f>
        <v>7.0000000000000007E-2</v>
      </c>
      <c r="V3342" s="1" t="str">
        <f>'Sheet1 (4)'!AB3348&amp;".T"</f>
        <v>8341.T</v>
      </c>
      <c r="W3342">
        <f>ROUND('Sheet1 (4)'!AC3348,2)</f>
        <v>12.28</v>
      </c>
      <c r="X3342">
        <f>ROUND('Sheet1 (4)'!AD3348,2)</f>
        <v>0.82</v>
      </c>
      <c r="Y3342" t="str">
        <f>_xlfn.XLOOKUP('Sheet1 (4)'!AB3348,'Sheet1 (3)'!B:B,'Sheet1 (3)'!D:D,"",0)</f>
        <v>プライム</v>
      </c>
    </row>
    <row r="3343" spans="1:25" x14ac:dyDescent="0.2">
      <c r="A3343">
        <v>3342</v>
      </c>
      <c r="B3343" s="1" t="str">
        <f>_xlfn.XLOOKUP('Sheet1 (4)'!AB3349,'Sheet1 (3)'!B:B,'Sheet1 (3)'!C:C,"",0)</f>
        <v>秋田銀行</v>
      </c>
      <c r="C3343" s="1" t="str">
        <f>_xlfn.XLOOKUP('Sheet1 (4)'!AB3349,'Sheet1 (3)'!B:B,'Sheet1 (3)'!F:F,"",0)</f>
        <v>銀行業</v>
      </c>
      <c r="D3343" s="1">
        <f>ROUND('Sheet1 (4)'!E3349/100000000,2)</f>
        <v>0.18</v>
      </c>
      <c r="E3343" s="1" t="e">
        <f>ROUND('Sheet1 (4)'!F3349/100,2)</f>
        <v>#VALUE!</v>
      </c>
      <c r="F3343" s="1" t="e">
        <f>ROUND('Sheet1 (4)'!G3349/100,2)</f>
        <v>#VALUE!</v>
      </c>
      <c r="G3343" s="1" t="e">
        <f>ROUND('Sheet1 (4)'!H3349/100,2)</f>
        <v>#VALUE!</v>
      </c>
      <c r="H3343" s="1" t="e">
        <f>ROUND('Sheet1 (4)'!I3349/100,2)</f>
        <v>#VALUE!</v>
      </c>
      <c r="I3343" s="1" t="e">
        <f>ROUND('Sheet1 (4)'!J3349/100,2)</f>
        <v>#VALUE!</v>
      </c>
      <c r="J3343" s="1" t="e">
        <f>ROUND('Sheet1 (4)'!K3349/100,2)</f>
        <v>#VALUE!</v>
      </c>
      <c r="K3343" s="1" t="e">
        <f>ROUND('Sheet1 (4)'!L3349/100,2)</f>
        <v>#VALUE!</v>
      </c>
      <c r="L3343" s="4">
        <f>ROUND(('Sheet1 (4)'!M3349+'Sheet1 (4)'!R3349)/100,2)</f>
        <v>-1080.46</v>
      </c>
      <c r="M3343" s="4">
        <f>ROUND(('Sheet1 (4)'!N3349+'Sheet1 (4)'!S3349)/100,2)</f>
        <v>-694.3</v>
      </c>
      <c r="N3343" s="4">
        <f>ROUND(('Sheet1 (4)'!O3349+'Sheet1 (4)'!T3349)/100,2)</f>
        <v>-1271.1400000000001</v>
      </c>
      <c r="O3343" s="4">
        <f>ROUND(('Sheet1 (4)'!P3349+'Sheet1 (4)'!U3349)/100,2)</f>
        <v>-925.33</v>
      </c>
      <c r="P3343" s="4">
        <f>ROUND(('Sheet1 (4)'!Q3349+'Sheet1 (4)'!V3349)/100,2)</f>
        <v>-2309.5300000000002</v>
      </c>
      <c r="Q3343" s="7">
        <f>ROUND('Sheet1 (4)'!W3349/100,2)</f>
        <v>0.02</v>
      </c>
      <c r="R3343" s="7">
        <f>ROUND('Sheet1 (4)'!X3349/100,2)</f>
        <v>0.02</v>
      </c>
      <c r="S3343" s="7">
        <f>ROUND('Sheet1 (4)'!Y3349/100,2)</f>
        <v>0.02</v>
      </c>
      <c r="T3343" s="7">
        <f>ROUND('Sheet1 (4)'!Z3349/100,2)</f>
        <v>0.03</v>
      </c>
      <c r="U3343" s="7">
        <f>ROUND('Sheet1 (4)'!AA3349/100,2)</f>
        <v>0.03</v>
      </c>
      <c r="V3343" s="1" t="str">
        <f>'Sheet1 (4)'!AB3349&amp;".T"</f>
        <v>8343.T</v>
      </c>
      <c r="W3343">
        <f>ROUND('Sheet1 (4)'!AC3349,2)</f>
        <v>10.32</v>
      </c>
      <c r="X3343">
        <f>ROUND('Sheet1 (4)'!AD3349,2)</f>
        <v>0.39</v>
      </c>
      <c r="Y3343" t="str">
        <f>_xlfn.XLOOKUP('Sheet1 (4)'!AB3349,'Sheet1 (3)'!B:B,'Sheet1 (3)'!D:D,"",0)</f>
        <v>プライム</v>
      </c>
    </row>
    <row r="3344" spans="1:25" x14ac:dyDescent="0.2">
      <c r="A3344">
        <v>3343</v>
      </c>
      <c r="B3344" s="1" t="str">
        <f>_xlfn.XLOOKUP('Sheet1 (4)'!AB3350,'Sheet1 (3)'!B:B,'Sheet1 (3)'!C:C,"",0)</f>
        <v>阿波銀行</v>
      </c>
      <c r="C3344" s="1" t="str">
        <f>_xlfn.XLOOKUP('Sheet1 (4)'!AB3350,'Sheet1 (3)'!B:B,'Sheet1 (3)'!F:F,"",0)</f>
        <v>銀行業</v>
      </c>
      <c r="D3344" s="1">
        <f>ROUND('Sheet1 (4)'!E3350/100000000,2)</f>
        <v>0.39</v>
      </c>
      <c r="E3344" s="1" t="e">
        <f>ROUND('Sheet1 (4)'!F3350/100,2)</f>
        <v>#VALUE!</v>
      </c>
      <c r="F3344" s="1" t="e">
        <f>ROUND('Sheet1 (4)'!G3350/100,2)</f>
        <v>#VALUE!</v>
      </c>
      <c r="G3344" s="1" t="e">
        <f>ROUND('Sheet1 (4)'!H3350/100,2)</f>
        <v>#VALUE!</v>
      </c>
      <c r="H3344" s="1" t="e">
        <f>ROUND('Sheet1 (4)'!I3350/100,2)</f>
        <v>#VALUE!</v>
      </c>
      <c r="I3344" s="1" t="e">
        <f>ROUND('Sheet1 (4)'!J3350/100,2)</f>
        <v>#VALUE!</v>
      </c>
      <c r="J3344" s="1" t="e">
        <f>ROUND('Sheet1 (4)'!K3350/100,2)</f>
        <v>#VALUE!</v>
      </c>
      <c r="K3344" s="1" t="e">
        <f>ROUND('Sheet1 (4)'!L3350/100,2)</f>
        <v>#VALUE!</v>
      </c>
      <c r="L3344" s="4">
        <f>ROUND(('Sheet1 (4)'!M3350+'Sheet1 (4)'!R3350)/100,2)</f>
        <v>758.41</v>
      </c>
      <c r="M3344" s="4">
        <f>ROUND(('Sheet1 (4)'!N3350+'Sheet1 (4)'!S3350)/100,2)</f>
        <v>-220.82</v>
      </c>
      <c r="N3344" s="4">
        <f>ROUND(('Sheet1 (4)'!O3350+'Sheet1 (4)'!T3350)/100,2)</f>
        <v>-3085.83</v>
      </c>
      <c r="O3344" s="4">
        <f>ROUND(('Sheet1 (4)'!P3350+'Sheet1 (4)'!U3350)/100,2)</f>
        <v>-273.72000000000003</v>
      </c>
      <c r="P3344" s="4">
        <f>ROUND(('Sheet1 (4)'!Q3350+'Sheet1 (4)'!V3350)/100,2)</f>
        <v>-336.04</v>
      </c>
      <c r="Q3344" s="7">
        <f>ROUND('Sheet1 (4)'!W3350/100,2)</f>
        <v>0.03</v>
      </c>
      <c r="R3344" s="7">
        <f>ROUND('Sheet1 (4)'!X3350/100,2)</f>
        <v>0.04</v>
      </c>
      <c r="S3344" s="7">
        <f>ROUND('Sheet1 (4)'!Y3350/100,2)</f>
        <v>0.04</v>
      </c>
      <c r="T3344" s="7">
        <f>ROUND('Sheet1 (4)'!Z3350/100,2)</f>
        <v>0.04</v>
      </c>
      <c r="U3344" s="7">
        <f>ROUND('Sheet1 (4)'!AA3350/100,2)</f>
        <v>0.04</v>
      </c>
      <c r="V3344" s="1" t="str">
        <f>'Sheet1 (4)'!AB3350&amp;".T"</f>
        <v>8388.T</v>
      </c>
      <c r="W3344">
        <f>ROUND('Sheet1 (4)'!AC3350,2)</f>
        <v>11.56</v>
      </c>
      <c r="X3344">
        <f>ROUND('Sheet1 (4)'!AD3350,2)</f>
        <v>0.43</v>
      </c>
      <c r="Y3344" t="str">
        <f>_xlfn.XLOOKUP('Sheet1 (4)'!AB3350,'Sheet1 (3)'!B:B,'Sheet1 (3)'!D:D,"",0)</f>
        <v>プライム</v>
      </c>
    </row>
    <row r="3345" spans="1:25" x14ac:dyDescent="0.2">
      <c r="A3345">
        <v>3344</v>
      </c>
      <c r="B3345" s="1" t="str">
        <f>_xlfn.XLOOKUP('Sheet1 (4)'!AB3351,'Sheet1 (3)'!B:B,'Sheet1 (3)'!C:C,"",0)</f>
        <v>岩手銀行</v>
      </c>
      <c r="C3345" s="1" t="str">
        <f>_xlfn.XLOOKUP('Sheet1 (4)'!AB3351,'Sheet1 (3)'!B:B,'Sheet1 (3)'!F:F,"",0)</f>
        <v>銀行業</v>
      </c>
      <c r="D3345" s="1">
        <f>ROUND('Sheet1 (4)'!E3351/100000000,2)</f>
        <v>0.17</v>
      </c>
      <c r="E3345" s="1" t="e">
        <f>ROUND('Sheet1 (4)'!F3351/100,2)</f>
        <v>#VALUE!</v>
      </c>
      <c r="F3345" s="1" t="e">
        <f>ROUND('Sheet1 (4)'!G3351/100,2)</f>
        <v>#VALUE!</v>
      </c>
      <c r="G3345" s="1" t="e">
        <f>ROUND('Sheet1 (4)'!H3351/100,2)</f>
        <v>#VALUE!</v>
      </c>
      <c r="H3345" s="1" t="e">
        <f>ROUND('Sheet1 (4)'!I3351/100,2)</f>
        <v>#VALUE!</v>
      </c>
      <c r="I3345" s="1" t="e">
        <f>ROUND('Sheet1 (4)'!J3351/100,2)</f>
        <v>#VALUE!</v>
      </c>
      <c r="J3345" s="1" t="e">
        <f>ROUND('Sheet1 (4)'!K3351/100,2)</f>
        <v>#VALUE!</v>
      </c>
      <c r="K3345" s="1" t="e">
        <f>ROUND('Sheet1 (4)'!L3351/100,2)</f>
        <v>#VALUE!</v>
      </c>
      <c r="L3345" s="4">
        <f>ROUND(('Sheet1 (4)'!M3351+'Sheet1 (4)'!R3351)/100,2)</f>
        <v>541.66999999999996</v>
      </c>
      <c r="M3345" s="4">
        <f>ROUND(('Sheet1 (4)'!N3351+'Sheet1 (4)'!S3351)/100,2)</f>
        <v>366.31</v>
      </c>
      <c r="N3345" s="4">
        <f>ROUND(('Sheet1 (4)'!O3351+'Sheet1 (4)'!T3351)/100,2)</f>
        <v>-415.85</v>
      </c>
      <c r="O3345" s="4">
        <f>ROUND(('Sheet1 (4)'!P3351+'Sheet1 (4)'!U3351)/100,2)</f>
        <v>-1250.31</v>
      </c>
      <c r="P3345" s="4">
        <f>ROUND(('Sheet1 (4)'!Q3351+'Sheet1 (4)'!V3351)/100,2)</f>
        <v>-1801.58</v>
      </c>
      <c r="Q3345" s="7">
        <f>ROUND('Sheet1 (4)'!W3351/100,2)</f>
        <v>0.01</v>
      </c>
      <c r="R3345" s="7">
        <f>ROUND('Sheet1 (4)'!X3351/100,2)</f>
        <v>0.02</v>
      </c>
      <c r="S3345" s="7">
        <f>ROUND('Sheet1 (4)'!Y3351/100,2)</f>
        <v>0.03</v>
      </c>
      <c r="T3345" s="7">
        <f>ROUND('Sheet1 (4)'!Z3351/100,2)</f>
        <v>0.02</v>
      </c>
      <c r="U3345" s="7">
        <f>ROUND('Sheet1 (4)'!AA3351/100,2)</f>
        <v>0.04</v>
      </c>
      <c r="V3345" s="1" t="str">
        <f>'Sheet1 (4)'!AB3351&amp;".T"</f>
        <v>8345.T</v>
      </c>
      <c r="W3345">
        <f>ROUND('Sheet1 (4)'!AC3351,2)</f>
        <v>9.3699999999999992</v>
      </c>
      <c r="X3345">
        <f>ROUND('Sheet1 (4)'!AD3351,2)</f>
        <v>0.36</v>
      </c>
      <c r="Y3345" t="str">
        <f>_xlfn.XLOOKUP('Sheet1 (4)'!AB3351,'Sheet1 (3)'!B:B,'Sheet1 (3)'!D:D,"",0)</f>
        <v>プライム</v>
      </c>
    </row>
    <row r="3346" spans="1:25" x14ac:dyDescent="0.2">
      <c r="A3346">
        <v>3345</v>
      </c>
      <c r="B3346" s="1" t="str">
        <f>_xlfn.XLOOKUP('Sheet1 (4)'!AB3352,'Sheet1 (3)'!B:B,'Sheet1 (3)'!C:C,"",0)</f>
        <v>高知銀行</v>
      </c>
      <c r="C3346" s="1" t="str">
        <f>_xlfn.XLOOKUP('Sheet1 (4)'!AB3352,'Sheet1 (3)'!B:B,'Sheet1 (3)'!F:F,"",0)</f>
        <v>銀行業</v>
      </c>
      <c r="D3346" s="1">
        <f>ROUND('Sheet1 (4)'!E3352/100000000,2)</f>
        <v>0.1</v>
      </c>
      <c r="E3346" s="1" t="e">
        <f>ROUND('Sheet1 (4)'!F3352/100,2)</f>
        <v>#VALUE!</v>
      </c>
      <c r="F3346" s="1" t="e">
        <f>ROUND('Sheet1 (4)'!G3352/100,2)</f>
        <v>#VALUE!</v>
      </c>
      <c r="G3346" s="1" t="e">
        <f>ROUND('Sheet1 (4)'!H3352/100,2)</f>
        <v>#VALUE!</v>
      </c>
      <c r="H3346" s="1" t="e">
        <f>ROUND('Sheet1 (4)'!I3352/100,2)</f>
        <v>#VALUE!</v>
      </c>
      <c r="I3346" s="1" t="e">
        <f>ROUND('Sheet1 (4)'!J3352/100,2)</f>
        <v>#VALUE!</v>
      </c>
      <c r="J3346" s="1" t="e">
        <f>ROUND('Sheet1 (4)'!K3352/100,2)</f>
        <v>#VALUE!</v>
      </c>
      <c r="K3346" s="1" t="e">
        <f>ROUND('Sheet1 (4)'!L3352/100,2)</f>
        <v>#VALUE!</v>
      </c>
      <c r="L3346" s="4">
        <f>ROUND(('Sheet1 (4)'!M3352+'Sheet1 (4)'!R3352)/100,2)</f>
        <v>48.83</v>
      </c>
      <c r="M3346" s="4">
        <f>ROUND(('Sheet1 (4)'!N3352+'Sheet1 (4)'!S3352)/100,2)</f>
        <v>-39.729999999999997</v>
      </c>
      <c r="N3346" s="4">
        <f>ROUND(('Sheet1 (4)'!O3352+'Sheet1 (4)'!T3352)/100,2)</f>
        <v>-332.22</v>
      </c>
      <c r="O3346" s="4">
        <f>ROUND(('Sheet1 (4)'!P3352+'Sheet1 (4)'!U3352)/100,2)</f>
        <v>-277.55</v>
      </c>
      <c r="P3346" s="4">
        <f>ROUND(('Sheet1 (4)'!Q3352+'Sheet1 (4)'!V3352)/100,2)</f>
        <v>288.25</v>
      </c>
      <c r="Q3346" s="7">
        <f>ROUND('Sheet1 (4)'!W3352/100,2)</f>
        <v>0.01</v>
      </c>
      <c r="R3346" s="7">
        <f>ROUND('Sheet1 (4)'!X3352/100,2)</f>
        <v>0.02</v>
      </c>
      <c r="S3346" s="7">
        <f>ROUND('Sheet1 (4)'!Y3352/100,2)</f>
        <v>0.02</v>
      </c>
      <c r="T3346" s="7">
        <f>ROUND('Sheet1 (4)'!Z3352/100,2)</f>
        <v>0.02</v>
      </c>
      <c r="U3346" s="7">
        <f>ROUND('Sheet1 (4)'!AA3352/100,2)</f>
        <v>0.02</v>
      </c>
      <c r="V3346" s="1" t="str">
        <f>'Sheet1 (4)'!AB3352&amp;".T"</f>
        <v>8416.T</v>
      </c>
      <c r="W3346">
        <f>ROUND('Sheet1 (4)'!AC3352,2)</f>
        <v>35.770000000000003</v>
      </c>
      <c r="X3346">
        <f>ROUND('Sheet1 (4)'!AD3352,2)</f>
        <v>0.16</v>
      </c>
      <c r="Y3346" t="str">
        <f>_xlfn.XLOOKUP('Sheet1 (4)'!AB3352,'Sheet1 (3)'!B:B,'Sheet1 (3)'!D:D,"",0)</f>
        <v>スタンダード</v>
      </c>
    </row>
    <row r="3347" spans="1:25" x14ac:dyDescent="0.2">
      <c r="A3347">
        <v>3346</v>
      </c>
      <c r="B3347" s="1" t="str">
        <f>_xlfn.XLOOKUP('Sheet1 (4)'!AB3353,'Sheet1 (3)'!B:B,'Sheet1 (3)'!C:C,"",0)</f>
        <v>名古屋銀行</v>
      </c>
      <c r="C3347" s="1" t="str">
        <f>_xlfn.XLOOKUP('Sheet1 (4)'!AB3353,'Sheet1 (3)'!B:B,'Sheet1 (3)'!F:F,"",0)</f>
        <v>銀行業</v>
      </c>
      <c r="D3347" s="1">
        <f>ROUND('Sheet1 (4)'!E3353/100000000,2)</f>
        <v>0.49</v>
      </c>
      <c r="E3347" s="1" t="e">
        <f>ROUND('Sheet1 (4)'!F3353/100,2)</f>
        <v>#VALUE!</v>
      </c>
      <c r="F3347" s="1" t="e">
        <f>ROUND('Sheet1 (4)'!G3353/100,2)</f>
        <v>#VALUE!</v>
      </c>
      <c r="G3347" s="1" t="e">
        <f>ROUND('Sheet1 (4)'!H3353/100,2)</f>
        <v>#VALUE!</v>
      </c>
      <c r="H3347" s="1" t="e">
        <f>ROUND('Sheet1 (4)'!I3353/100,2)</f>
        <v>#VALUE!</v>
      </c>
      <c r="I3347" s="1" t="e">
        <f>ROUND('Sheet1 (4)'!J3353/100,2)</f>
        <v>#VALUE!</v>
      </c>
      <c r="J3347" s="1" t="e">
        <f>ROUND('Sheet1 (4)'!K3353/100,2)</f>
        <v>#VALUE!</v>
      </c>
      <c r="K3347" s="1" t="e">
        <f>ROUND('Sheet1 (4)'!L3353/100,2)</f>
        <v>#VALUE!</v>
      </c>
      <c r="L3347" s="4">
        <f>ROUND(('Sheet1 (4)'!M3353+'Sheet1 (4)'!R3353)/100,2)</f>
        <v>2023.06</v>
      </c>
      <c r="M3347" s="4">
        <f>ROUND(('Sheet1 (4)'!N3353+'Sheet1 (4)'!S3353)/100,2)</f>
        <v>-561.07000000000005</v>
      </c>
      <c r="N3347" s="4">
        <f>ROUND(('Sheet1 (4)'!O3353+'Sheet1 (4)'!T3353)/100,2)</f>
        <v>-6689.81</v>
      </c>
      <c r="O3347" s="4">
        <f>ROUND(('Sheet1 (4)'!P3353+'Sheet1 (4)'!U3353)/100,2)</f>
        <v>-1733.35</v>
      </c>
      <c r="P3347" s="4">
        <f>ROUND(('Sheet1 (4)'!Q3353+'Sheet1 (4)'!V3353)/100,2)</f>
        <v>-2201.42</v>
      </c>
      <c r="Q3347" s="7">
        <f>ROUND('Sheet1 (4)'!W3353/100,2)</f>
        <v>0.04</v>
      </c>
      <c r="R3347" s="7">
        <f>ROUND('Sheet1 (4)'!X3353/100,2)</f>
        <v>0.05</v>
      </c>
      <c r="S3347" s="7">
        <f>ROUND('Sheet1 (4)'!Y3353/100,2)</f>
        <v>0.03</v>
      </c>
      <c r="T3347" s="7">
        <f>ROUND('Sheet1 (4)'!Z3353/100,2)</f>
        <v>0.04</v>
      </c>
      <c r="U3347" s="7">
        <f>ROUND('Sheet1 (4)'!AA3353/100,2)</f>
        <v>0.05</v>
      </c>
      <c r="V3347" s="1" t="str">
        <f>'Sheet1 (4)'!AB3353&amp;".T"</f>
        <v>8522.T</v>
      </c>
      <c r="W3347">
        <f>ROUND('Sheet1 (4)'!AC3353,2)</f>
        <v>12.32</v>
      </c>
      <c r="X3347">
        <f>ROUND('Sheet1 (4)'!AD3353,2)</f>
        <v>0.7</v>
      </c>
      <c r="Y3347" t="str">
        <f>_xlfn.XLOOKUP('Sheet1 (4)'!AB3353,'Sheet1 (3)'!B:B,'Sheet1 (3)'!D:D,"",0)</f>
        <v>プライム</v>
      </c>
    </row>
    <row r="3348" spans="1:25" x14ac:dyDescent="0.2">
      <c r="A3348">
        <v>3347</v>
      </c>
      <c r="B3348" s="1" t="str">
        <f>_xlfn.XLOOKUP('Sheet1 (4)'!AB3354,'Sheet1 (3)'!B:B,'Sheet1 (3)'!C:C,"",0)</f>
        <v>佐賀銀行</v>
      </c>
      <c r="C3348" s="1" t="str">
        <f>_xlfn.XLOOKUP('Sheet1 (4)'!AB3354,'Sheet1 (3)'!B:B,'Sheet1 (3)'!F:F,"",0)</f>
        <v>銀行業</v>
      </c>
      <c r="D3348" s="1">
        <f>ROUND('Sheet1 (4)'!E3354/100000000,2)</f>
        <v>0.17</v>
      </c>
      <c r="E3348" s="1" t="e">
        <f>ROUND('Sheet1 (4)'!F3354/100,2)</f>
        <v>#VALUE!</v>
      </c>
      <c r="F3348" s="1" t="e">
        <f>ROUND('Sheet1 (4)'!G3354/100,2)</f>
        <v>#VALUE!</v>
      </c>
      <c r="G3348" s="1" t="e">
        <f>ROUND('Sheet1 (4)'!H3354/100,2)</f>
        <v>#VALUE!</v>
      </c>
      <c r="H3348" s="1" t="e">
        <f>ROUND('Sheet1 (4)'!I3354/100,2)</f>
        <v>#VALUE!</v>
      </c>
      <c r="I3348" s="1" t="e">
        <f>ROUND('Sheet1 (4)'!J3354/100,2)</f>
        <v>#VALUE!</v>
      </c>
      <c r="J3348" s="1" t="e">
        <f>ROUND('Sheet1 (4)'!K3354/100,2)</f>
        <v>#VALUE!</v>
      </c>
      <c r="K3348" s="1" t="e">
        <f>ROUND('Sheet1 (4)'!L3354/100,2)</f>
        <v>#VALUE!</v>
      </c>
      <c r="L3348" s="4">
        <f>ROUND(('Sheet1 (4)'!M3354+'Sheet1 (4)'!R3354)/100,2)</f>
        <v>-1610.01</v>
      </c>
      <c r="M3348" s="4">
        <f>ROUND(('Sheet1 (4)'!N3354+'Sheet1 (4)'!S3354)/100,2)</f>
        <v>-1571.83</v>
      </c>
      <c r="N3348" s="4">
        <f>ROUND(('Sheet1 (4)'!O3354+'Sheet1 (4)'!T3354)/100,2)</f>
        <v>-2230.77</v>
      </c>
      <c r="O3348" s="4">
        <f>ROUND(('Sheet1 (4)'!P3354+'Sheet1 (4)'!U3354)/100,2)</f>
        <v>-248.73</v>
      </c>
      <c r="P3348" s="4">
        <f>ROUND(('Sheet1 (4)'!Q3354+'Sheet1 (4)'!V3354)/100,2)</f>
        <v>522.44000000000005</v>
      </c>
      <c r="Q3348" s="7">
        <f>ROUND('Sheet1 (4)'!W3354/100,2)</f>
        <v>0.02</v>
      </c>
      <c r="R3348" s="7">
        <f>ROUND('Sheet1 (4)'!X3354/100,2)</f>
        <v>0.03</v>
      </c>
      <c r="S3348" s="7">
        <f>ROUND('Sheet1 (4)'!Y3354/100,2)</f>
        <v>0.05</v>
      </c>
      <c r="T3348" s="7">
        <f>ROUND('Sheet1 (4)'!Z3354/100,2)</f>
        <v>0.05</v>
      </c>
      <c r="U3348" s="7">
        <f>ROUND('Sheet1 (4)'!AA3354/100,2)</f>
        <v>0.06</v>
      </c>
      <c r="V3348" s="1" t="str">
        <f>'Sheet1 (4)'!AB3354&amp;".T"</f>
        <v>8395.T</v>
      </c>
      <c r="W3348">
        <f>ROUND('Sheet1 (4)'!AC3354,2)</f>
        <v>6.66</v>
      </c>
      <c r="X3348">
        <f>ROUND('Sheet1 (4)'!AD3354,2)</f>
        <v>0.44</v>
      </c>
      <c r="Y3348" t="str">
        <f>_xlfn.XLOOKUP('Sheet1 (4)'!AB3354,'Sheet1 (3)'!B:B,'Sheet1 (3)'!D:D,"",0)</f>
        <v>プライム</v>
      </c>
    </row>
    <row r="3349" spans="1:25" x14ac:dyDescent="0.2">
      <c r="A3349">
        <v>3348</v>
      </c>
      <c r="B3349" s="1" t="str">
        <f>_xlfn.XLOOKUP('Sheet1 (4)'!AB3355,'Sheet1 (3)'!B:B,'Sheet1 (3)'!C:C,"",0)</f>
        <v>富山銀行</v>
      </c>
      <c r="C3349" s="1" t="str">
        <f>_xlfn.XLOOKUP('Sheet1 (4)'!AB3355,'Sheet1 (3)'!B:B,'Sheet1 (3)'!F:F,"",0)</f>
        <v>銀行業</v>
      </c>
      <c r="D3349" s="1">
        <f>ROUND('Sheet1 (4)'!E3355/100000000,2)</f>
        <v>0.05</v>
      </c>
      <c r="E3349" s="1" t="e">
        <f>ROUND('Sheet1 (4)'!F3355/100,2)</f>
        <v>#VALUE!</v>
      </c>
      <c r="F3349" s="1" t="e">
        <f>ROUND('Sheet1 (4)'!G3355/100,2)</f>
        <v>#VALUE!</v>
      </c>
      <c r="G3349" s="1" t="e">
        <f>ROUND('Sheet1 (4)'!H3355/100,2)</f>
        <v>#VALUE!</v>
      </c>
      <c r="H3349" s="1" t="e">
        <f>ROUND('Sheet1 (4)'!I3355/100,2)</f>
        <v>#VALUE!</v>
      </c>
      <c r="I3349" s="1" t="e">
        <f>ROUND('Sheet1 (4)'!J3355/100,2)</f>
        <v>#VALUE!</v>
      </c>
      <c r="J3349" s="1" t="e">
        <f>ROUND('Sheet1 (4)'!K3355/100,2)</f>
        <v>#VALUE!</v>
      </c>
      <c r="K3349" s="1" t="e">
        <f>ROUND('Sheet1 (4)'!L3355/100,2)</f>
        <v>#VALUE!</v>
      </c>
      <c r="L3349" s="4">
        <f>ROUND(('Sheet1 (4)'!M3355+'Sheet1 (4)'!R3355)/100,2)</f>
        <v>-400.54</v>
      </c>
      <c r="M3349" s="4">
        <f>ROUND(('Sheet1 (4)'!N3355+'Sheet1 (4)'!S3355)/100,2)</f>
        <v>-112.64</v>
      </c>
      <c r="N3349" s="4">
        <f>ROUND(('Sheet1 (4)'!O3355+'Sheet1 (4)'!T3355)/100,2)</f>
        <v>-63.89</v>
      </c>
      <c r="O3349" s="4">
        <f>ROUND(('Sheet1 (4)'!P3355+'Sheet1 (4)'!U3355)/100,2)</f>
        <v>15.92</v>
      </c>
      <c r="P3349" s="4">
        <f>ROUND(('Sheet1 (4)'!Q3355+'Sheet1 (4)'!V3355)/100,2)</f>
        <v>-55.48</v>
      </c>
      <c r="Q3349" s="7">
        <f>ROUND('Sheet1 (4)'!W3355/100,2)</f>
        <v>0.02</v>
      </c>
      <c r="R3349" s="7">
        <f>ROUND('Sheet1 (4)'!X3355/100,2)</f>
        <v>0.01</v>
      </c>
      <c r="S3349" s="7">
        <f>ROUND('Sheet1 (4)'!Y3355/100,2)</f>
        <v>0.03</v>
      </c>
      <c r="T3349" s="7">
        <f>ROUND('Sheet1 (4)'!Z3355/100,2)</f>
        <v>0.02</v>
      </c>
      <c r="U3349" s="7">
        <f>ROUND('Sheet1 (4)'!AA3355/100,2)</f>
        <v>0.03</v>
      </c>
      <c r="V3349" s="1" t="str">
        <f>'Sheet1 (4)'!AB3355&amp;".T"</f>
        <v>8365.T</v>
      </c>
      <c r="W3349">
        <f>ROUND('Sheet1 (4)'!AC3355,2)</f>
        <v>8.5500000000000007</v>
      </c>
      <c r="X3349">
        <f>ROUND('Sheet1 (4)'!AD3355,2)</f>
        <v>0.28999999999999998</v>
      </c>
      <c r="Y3349" t="str">
        <f>_xlfn.XLOOKUP('Sheet1 (4)'!AB3355,'Sheet1 (3)'!B:B,'Sheet1 (3)'!D:D,"",0)</f>
        <v>スタンダード</v>
      </c>
    </row>
    <row r="3350" spans="1:25" x14ac:dyDescent="0.2">
      <c r="A3350">
        <v>3349</v>
      </c>
      <c r="B3350" s="1" t="str">
        <f>_xlfn.XLOOKUP('Sheet1 (4)'!AB3356,'Sheet1 (3)'!B:B,'Sheet1 (3)'!C:C,"",0)</f>
        <v>千葉銀行</v>
      </c>
      <c r="C3350" s="1" t="str">
        <f>_xlfn.XLOOKUP('Sheet1 (4)'!AB3356,'Sheet1 (3)'!B:B,'Sheet1 (3)'!F:F,"",0)</f>
        <v>銀行業</v>
      </c>
      <c r="D3350" s="1">
        <f>ROUND('Sheet1 (4)'!E3356/100000000,2)</f>
        <v>7.08</v>
      </c>
      <c r="E3350" s="1" t="e">
        <f>ROUND('Sheet1 (4)'!F3356/100,2)</f>
        <v>#VALUE!</v>
      </c>
      <c r="F3350" s="1" t="e">
        <f>ROUND('Sheet1 (4)'!G3356/100,2)</f>
        <v>#VALUE!</v>
      </c>
      <c r="G3350" s="1" t="e">
        <f>ROUND('Sheet1 (4)'!H3356/100,2)</f>
        <v>#VALUE!</v>
      </c>
      <c r="H3350" s="1" t="e">
        <f>ROUND('Sheet1 (4)'!I3356/100,2)</f>
        <v>#VALUE!</v>
      </c>
      <c r="I3350" s="1" t="e">
        <f>ROUND('Sheet1 (4)'!J3356/100,2)</f>
        <v>#VALUE!</v>
      </c>
      <c r="J3350" s="1">
        <f>ROUND('Sheet1 (4)'!K3356/100,2)</f>
        <v>1131.8699999999999</v>
      </c>
      <c r="K3350" s="1">
        <f>ROUND('Sheet1 (4)'!L3356/100,2)</f>
        <v>1260.7</v>
      </c>
      <c r="L3350" s="4">
        <f>ROUND(('Sheet1 (4)'!M3356+'Sheet1 (4)'!R3356)/100,2)</f>
        <v>4046.84</v>
      </c>
      <c r="M3350" s="4">
        <f>ROUND(('Sheet1 (4)'!N3356+'Sheet1 (4)'!S3356)/100,2)</f>
        <v>-1522.07</v>
      </c>
      <c r="N3350" s="4">
        <f>ROUND(('Sheet1 (4)'!O3356+'Sheet1 (4)'!T3356)/100,2)</f>
        <v>-6886.55</v>
      </c>
      <c r="O3350" s="4">
        <f>ROUND(('Sheet1 (4)'!P3356+'Sheet1 (4)'!U3356)/100,2)</f>
        <v>2485.11</v>
      </c>
      <c r="P3350" s="4">
        <f>ROUND(('Sheet1 (4)'!Q3356+'Sheet1 (4)'!V3356)/100,2)</f>
        <v>-7763.09</v>
      </c>
      <c r="Q3350" s="7">
        <f>ROUND('Sheet1 (4)'!W3356/100,2)</f>
        <v>0.05</v>
      </c>
      <c r="R3350" s="7">
        <f>ROUND('Sheet1 (4)'!X3356/100,2)</f>
        <v>0.05</v>
      </c>
      <c r="S3350" s="7">
        <f>ROUND('Sheet1 (4)'!Y3356/100,2)</f>
        <v>0.06</v>
      </c>
      <c r="T3350" s="7">
        <f>ROUND('Sheet1 (4)'!Z3356/100,2)</f>
        <v>0.06</v>
      </c>
      <c r="U3350" s="7">
        <f>ROUND('Sheet1 (4)'!AA3356/100,2)</f>
        <v>0.06</v>
      </c>
      <c r="V3350" s="1" t="str">
        <f>'Sheet1 (4)'!AB3356&amp;".T"</f>
        <v>8331.T</v>
      </c>
      <c r="W3350">
        <f>ROUND('Sheet1 (4)'!AC3356,2)</f>
        <v>13.14</v>
      </c>
      <c r="X3350">
        <f>ROUND('Sheet1 (4)'!AD3356,2)</f>
        <v>0.86</v>
      </c>
      <c r="Y3350" t="str">
        <f>_xlfn.XLOOKUP('Sheet1 (4)'!AB3356,'Sheet1 (3)'!B:B,'Sheet1 (3)'!D:D,"",0)</f>
        <v>プライム</v>
      </c>
    </row>
    <row r="3351" spans="1:25" x14ac:dyDescent="0.2">
      <c r="A3351">
        <v>3350</v>
      </c>
      <c r="B3351" s="1" t="str">
        <f>_xlfn.XLOOKUP('Sheet1 (4)'!AB3357,'Sheet1 (3)'!B:B,'Sheet1 (3)'!C:C,"",0)</f>
        <v>千葉興業銀行</v>
      </c>
      <c r="C3351" s="1" t="str">
        <f>_xlfn.XLOOKUP('Sheet1 (4)'!AB3357,'Sheet1 (3)'!B:B,'Sheet1 (3)'!F:F,"",0)</f>
        <v>銀行業</v>
      </c>
      <c r="D3351" s="1">
        <f>ROUND('Sheet1 (4)'!E3357/100000000,2)</f>
        <v>0.56999999999999995</v>
      </c>
      <c r="E3351" s="1" t="e">
        <f>ROUND('Sheet1 (4)'!F3357/100,2)</f>
        <v>#VALUE!</v>
      </c>
      <c r="F3351" s="1" t="e">
        <f>ROUND('Sheet1 (4)'!G3357/100,2)</f>
        <v>#VALUE!</v>
      </c>
      <c r="G3351" s="1" t="e">
        <f>ROUND('Sheet1 (4)'!H3357/100,2)</f>
        <v>#VALUE!</v>
      </c>
      <c r="H3351" s="1" t="e">
        <f>ROUND('Sheet1 (4)'!I3357/100,2)</f>
        <v>#VALUE!</v>
      </c>
      <c r="I3351" s="1" t="e">
        <f>ROUND('Sheet1 (4)'!J3357/100,2)</f>
        <v>#VALUE!</v>
      </c>
      <c r="J3351" s="1" t="e">
        <f>ROUND('Sheet1 (4)'!K3357/100,2)</f>
        <v>#VALUE!</v>
      </c>
      <c r="K3351" s="1" t="e">
        <f>ROUND('Sheet1 (4)'!L3357/100,2)</f>
        <v>#VALUE!</v>
      </c>
      <c r="L3351" s="4">
        <f>ROUND(('Sheet1 (4)'!M3357+'Sheet1 (4)'!R3357)/100,2)</f>
        <v>-344</v>
      </c>
      <c r="M3351" s="4">
        <f>ROUND(('Sheet1 (4)'!N3357+'Sheet1 (4)'!S3357)/100,2)</f>
        <v>2806.12</v>
      </c>
      <c r="N3351" s="4">
        <f>ROUND(('Sheet1 (4)'!O3357+'Sheet1 (4)'!T3357)/100,2)</f>
        <v>-4379.1000000000004</v>
      </c>
      <c r="O3351" s="4">
        <f>ROUND(('Sheet1 (4)'!P3357+'Sheet1 (4)'!U3357)/100,2)</f>
        <v>-297.18</v>
      </c>
      <c r="P3351" s="4">
        <f>ROUND(('Sheet1 (4)'!Q3357+'Sheet1 (4)'!V3357)/100,2)</f>
        <v>-286.73</v>
      </c>
      <c r="Q3351" s="7">
        <f>ROUND('Sheet1 (4)'!W3357/100,2)</f>
        <v>0.03</v>
      </c>
      <c r="R3351" s="7">
        <f>ROUND('Sheet1 (4)'!X3357/100,2)</f>
        <v>0.04</v>
      </c>
      <c r="S3351" s="7">
        <f>ROUND('Sheet1 (4)'!Y3357/100,2)</f>
        <v>0.04</v>
      </c>
      <c r="T3351" s="7">
        <f>ROUND('Sheet1 (4)'!Z3357/100,2)</f>
        <v>0.04</v>
      </c>
      <c r="U3351" s="7">
        <f>ROUND('Sheet1 (4)'!AA3357/100,2)</f>
        <v>0.04</v>
      </c>
      <c r="V3351" s="1" t="str">
        <f>'Sheet1 (4)'!AB3357&amp;".T"</f>
        <v>8337.T</v>
      </c>
      <c r="W3351">
        <f>ROUND('Sheet1 (4)'!AC3357,2)</f>
        <v>16.72</v>
      </c>
      <c r="X3351">
        <f>ROUND('Sheet1 (4)'!AD3357,2)</f>
        <v>0.51</v>
      </c>
      <c r="Y3351" t="str">
        <f>_xlfn.XLOOKUP('Sheet1 (4)'!AB3357,'Sheet1 (3)'!B:B,'Sheet1 (3)'!D:D,"",0)</f>
        <v>プライム</v>
      </c>
    </row>
    <row r="3352" spans="1:25" x14ac:dyDescent="0.2">
      <c r="A3352">
        <v>3351</v>
      </c>
      <c r="B3352" s="1" t="str">
        <f>_xlfn.XLOOKUP('Sheet1 (4)'!AB3358,'Sheet1 (3)'!B:B,'Sheet1 (3)'!C:C,"",0)</f>
        <v>中国電力</v>
      </c>
      <c r="C3352" s="1" t="str">
        <f>_xlfn.XLOOKUP('Sheet1 (4)'!AB3358,'Sheet1 (3)'!B:B,'Sheet1 (3)'!F:F,"",0)</f>
        <v>電気・ガス業</v>
      </c>
      <c r="D3352" s="1">
        <f>ROUND('Sheet1 (4)'!E3358/100000000,2)</f>
        <v>3.6</v>
      </c>
      <c r="E3352" s="1">
        <f>ROUND('Sheet1 (4)'!F3358/100,2)</f>
        <v>342.83</v>
      </c>
      <c r="F3352" s="1">
        <f>ROUND('Sheet1 (4)'!G3358/100,2)</f>
        <v>-576.44000000000005</v>
      </c>
      <c r="G3352" s="1">
        <f>ROUND('Sheet1 (4)'!H3358/100,2)</f>
        <v>-688.92</v>
      </c>
      <c r="H3352" s="1">
        <f>ROUND('Sheet1 (4)'!I3358/100,2)</f>
        <v>2067.7800000000002</v>
      </c>
      <c r="I3352" s="1">
        <f>ROUND('Sheet1 (4)'!J3358/100,2)</f>
        <v>1291.49</v>
      </c>
      <c r="J3352" s="1">
        <f>ROUND('Sheet1 (4)'!K3358/100,2)</f>
        <v>1112.25</v>
      </c>
      <c r="K3352" s="1">
        <f>ROUND('Sheet1 (4)'!L3358/100,2)</f>
        <v>906</v>
      </c>
      <c r="L3352" s="4">
        <f>ROUND(('Sheet1 (4)'!M3358+'Sheet1 (4)'!R3358)/100,2)</f>
        <v>-625.34</v>
      </c>
      <c r="M3352" s="4">
        <f>ROUND(('Sheet1 (4)'!N3358+'Sheet1 (4)'!S3358)/100,2)</f>
        <v>-2060.77</v>
      </c>
      <c r="N3352" s="4">
        <f>ROUND(('Sheet1 (4)'!O3358+'Sheet1 (4)'!T3358)/100,2)</f>
        <v>-2877.2</v>
      </c>
      <c r="O3352" s="4">
        <f>ROUND(('Sheet1 (4)'!P3358+'Sheet1 (4)'!U3358)/100,2)</f>
        <v>693.71</v>
      </c>
      <c r="P3352" s="4">
        <f>ROUND(('Sheet1 (4)'!Q3358+'Sheet1 (4)'!V3358)/100,2)</f>
        <v>-1728.17</v>
      </c>
      <c r="Q3352" s="7">
        <f>ROUND('Sheet1 (4)'!W3358/100,2)</f>
        <v>0.02</v>
      </c>
      <c r="R3352" s="7">
        <f>ROUND('Sheet1 (4)'!X3358/100,2)</f>
        <v>-0.06</v>
      </c>
      <c r="S3352" s="7">
        <f>ROUND('Sheet1 (4)'!Y3358/100,2)</f>
        <v>-0.28999999999999998</v>
      </c>
      <c r="T3352" s="7">
        <f>ROUND('Sheet1 (4)'!Z3358/100,2)</f>
        <v>0.25</v>
      </c>
      <c r="U3352" s="7">
        <f>ROUND('Sheet1 (4)'!AA3358/100,2)</f>
        <v>0.15</v>
      </c>
      <c r="V3352" s="1" t="str">
        <f>'Sheet1 (4)'!AB3358&amp;".T"</f>
        <v>9504.T</v>
      </c>
      <c r="W3352">
        <f>ROUND('Sheet1 (4)'!AC3358,2)</f>
        <v>2.98</v>
      </c>
      <c r="X3352">
        <f>ROUND('Sheet1 (4)'!AD3358,2)</f>
        <v>0.44</v>
      </c>
      <c r="Y3352" t="str">
        <f>_xlfn.XLOOKUP('Sheet1 (4)'!AB3358,'Sheet1 (3)'!B:B,'Sheet1 (3)'!D:D,"",0)</f>
        <v>プライム</v>
      </c>
    </row>
    <row r="3353" spans="1:25" x14ac:dyDescent="0.2">
      <c r="A3353">
        <v>3352</v>
      </c>
      <c r="B3353" s="1" t="str">
        <f>_xlfn.XLOOKUP('Sheet1 (4)'!AB3359,'Sheet1 (3)'!B:B,'Sheet1 (3)'!C:C,"",0)</f>
        <v>大東銀行</v>
      </c>
      <c r="C3353" s="1" t="str">
        <f>_xlfn.XLOOKUP('Sheet1 (4)'!AB3359,'Sheet1 (3)'!B:B,'Sheet1 (3)'!F:F,"",0)</f>
        <v>銀行業</v>
      </c>
      <c r="D3353" s="1">
        <f>ROUND('Sheet1 (4)'!E3359/100000000,2)</f>
        <v>0.13</v>
      </c>
      <c r="E3353" s="1" t="e">
        <f>ROUND('Sheet1 (4)'!F3359/100,2)</f>
        <v>#VALUE!</v>
      </c>
      <c r="F3353" s="1" t="e">
        <f>ROUND('Sheet1 (4)'!G3359/100,2)</f>
        <v>#VALUE!</v>
      </c>
      <c r="G3353" s="1" t="e">
        <f>ROUND('Sheet1 (4)'!H3359/100,2)</f>
        <v>#VALUE!</v>
      </c>
      <c r="H3353" s="1" t="e">
        <f>ROUND('Sheet1 (4)'!I3359/100,2)</f>
        <v>#VALUE!</v>
      </c>
      <c r="I3353" s="1" t="e">
        <f>ROUND('Sheet1 (4)'!J3359/100,2)</f>
        <v>#VALUE!</v>
      </c>
      <c r="J3353" s="1" t="e">
        <f>ROUND('Sheet1 (4)'!K3359/100,2)</f>
        <v>#VALUE!</v>
      </c>
      <c r="K3353" s="1" t="e">
        <f>ROUND('Sheet1 (4)'!L3359/100,2)</f>
        <v>#VALUE!</v>
      </c>
      <c r="L3353" s="4">
        <f>ROUND(('Sheet1 (4)'!M3359+'Sheet1 (4)'!R3359)/100,2)</f>
        <v>506.25</v>
      </c>
      <c r="M3353" s="4">
        <f>ROUND(('Sheet1 (4)'!N3359+'Sheet1 (4)'!S3359)/100,2)</f>
        <v>-280.14</v>
      </c>
      <c r="N3353" s="4">
        <f>ROUND(('Sheet1 (4)'!O3359+'Sheet1 (4)'!T3359)/100,2)</f>
        <v>-532.99</v>
      </c>
      <c r="O3353" s="4">
        <f>ROUND(('Sheet1 (4)'!P3359+'Sheet1 (4)'!U3359)/100,2)</f>
        <v>68.349999999999994</v>
      </c>
      <c r="P3353" s="4">
        <f>ROUND(('Sheet1 (4)'!Q3359+'Sheet1 (4)'!V3359)/100,2)</f>
        <v>-488.87</v>
      </c>
      <c r="Q3353" s="7">
        <f>ROUND('Sheet1 (4)'!W3359/100,2)</f>
        <v>0.03</v>
      </c>
      <c r="R3353" s="7">
        <f>ROUND('Sheet1 (4)'!X3359/100,2)</f>
        <v>0.03</v>
      </c>
      <c r="S3353" s="7">
        <f>ROUND('Sheet1 (4)'!Y3359/100,2)</f>
        <v>0.03</v>
      </c>
      <c r="T3353" s="7">
        <f>ROUND('Sheet1 (4)'!Z3359/100,2)</f>
        <v>0.03</v>
      </c>
      <c r="U3353" s="7">
        <f>ROUND('Sheet1 (4)'!AA3359/100,2)</f>
        <v>0.04</v>
      </c>
      <c r="V3353" s="1" t="str">
        <f>'Sheet1 (4)'!AB3359&amp;".T"</f>
        <v>8563.T</v>
      </c>
      <c r="W3353">
        <f>ROUND('Sheet1 (4)'!AC3359,2)</f>
        <v>6.95</v>
      </c>
      <c r="X3353">
        <f>ROUND('Sheet1 (4)'!AD3359,2)</f>
        <v>0.3</v>
      </c>
      <c r="Y3353" t="str">
        <f>_xlfn.XLOOKUP('Sheet1 (4)'!AB3359,'Sheet1 (3)'!B:B,'Sheet1 (3)'!D:D,"",0)</f>
        <v>スタンダード</v>
      </c>
    </row>
    <row r="3354" spans="1:25" x14ac:dyDescent="0.2">
      <c r="A3354">
        <v>3353</v>
      </c>
      <c r="B3354" s="1" t="str">
        <f>_xlfn.XLOOKUP('Sheet1 (4)'!AB3360,'Sheet1 (3)'!B:B,'Sheet1 (3)'!C:C,"",0)</f>
        <v>愛媛銀行</v>
      </c>
      <c r="C3354" s="1" t="str">
        <f>_xlfn.XLOOKUP('Sheet1 (4)'!AB3360,'Sheet1 (3)'!B:B,'Sheet1 (3)'!F:F,"",0)</f>
        <v>銀行業</v>
      </c>
      <c r="D3354" s="1">
        <f>ROUND('Sheet1 (4)'!E3360/100000000,2)</f>
        <v>0.39</v>
      </c>
      <c r="E3354" s="1" t="e">
        <f>ROUND('Sheet1 (4)'!F3360/100,2)</f>
        <v>#VALUE!</v>
      </c>
      <c r="F3354" s="1" t="e">
        <f>ROUND('Sheet1 (4)'!G3360/100,2)</f>
        <v>#VALUE!</v>
      </c>
      <c r="G3354" s="1" t="e">
        <f>ROUND('Sheet1 (4)'!H3360/100,2)</f>
        <v>#VALUE!</v>
      </c>
      <c r="H3354" s="1" t="e">
        <f>ROUND('Sheet1 (4)'!I3360/100,2)</f>
        <v>#VALUE!</v>
      </c>
      <c r="I3354" s="1" t="e">
        <f>ROUND('Sheet1 (4)'!J3360/100,2)</f>
        <v>#VALUE!</v>
      </c>
      <c r="J3354" s="1" t="e">
        <f>ROUND('Sheet1 (4)'!K3360/100,2)</f>
        <v>#VALUE!</v>
      </c>
      <c r="K3354" s="1" t="e">
        <f>ROUND('Sheet1 (4)'!L3360/100,2)</f>
        <v>#VALUE!</v>
      </c>
      <c r="L3354" s="4">
        <f>ROUND(('Sheet1 (4)'!M3360+'Sheet1 (4)'!R3360)/100,2)</f>
        <v>-448.62</v>
      </c>
      <c r="M3354" s="4">
        <f>ROUND(('Sheet1 (4)'!N3360+'Sheet1 (4)'!S3360)/100,2)</f>
        <v>-325.27999999999997</v>
      </c>
      <c r="N3354" s="4">
        <f>ROUND(('Sheet1 (4)'!O3360+'Sheet1 (4)'!T3360)/100,2)</f>
        <v>-1650.68</v>
      </c>
      <c r="O3354" s="4">
        <f>ROUND(('Sheet1 (4)'!P3360+'Sheet1 (4)'!U3360)/100,2)</f>
        <v>-371.75</v>
      </c>
      <c r="P3354" s="4">
        <f>ROUND(('Sheet1 (4)'!Q3360+'Sheet1 (4)'!V3360)/100,2)</f>
        <v>79.55</v>
      </c>
      <c r="Q3354" s="7">
        <f>ROUND('Sheet1 (4)'!W3360/100,2)</f>
        <v>0.04</v>
      </c>
      <c r="R3354" s="7">
        <f>ROUND('Sheet1 (4)'!X3360/100,2)</f>
        <v>0.04</v>
      </c>
      <c r="S3354" s="7">
        <f>ROUND('Sheet1 (4)'!Y3360/100,2)</f>
        <v>0.04</v>
      </c>
      <c r="T3354" s="7">
        <f>ROUND('Sheet1 (4)'!Z3360/100,2)</f>
        <v>0.04</v>
      </c>
      <c r="U3354" s="7">
        <f>ROUND('Sheet1 (4)'!AA3360/100,2)</f>
        <v>0.04</v>
      </c>
      <c r="V3354" s="1" t="str">
        <f>'Sheet1 (4)'!AB3360&amp;".T"</f>
        <v>8541.T</v>
      </c>
      <c r="W3354">
        <f>ROUND('Sheet1 (4)'!AC3360,2)</f>
        <v>8.41</v>
      </c>
      <c r="X3354">
        <f>ROUND('Sheet1 (4)'!AD3360,2)</f>
        <v>0.35</v>
      </c>
      <c r="Y3354" t="str">
        <f>_xlfn.XLOOKUP('Sheet1 (4)'!AB3360,'Sheet1 (3)'!B:B,'Sheet1 (3)'!D:D,"",0)</f>
        <v>プライム</v>
      </c>
    </row>
    <row r="3355" spans="1:25" x14ac:dyDescent="0.2">
      <c r="A3355">
        <v>3354</v>
      </c>
      <c r="B3355" s="1" t="str">
        <f>_xlfn.XLOOKUP('Sheet1 (4)'!AB3361,'Sheet1 (3)'!B:B,'Sheet1 (3)'!C:C,"",0)</f>
        <v>富山第一銀行</v>
      </c>
      <c r="C3355" s="1" t="str">
        <f>_xlfn.XLOOKUP('Sheet1 (4)'!AB3361,'Sheet1 (3)'!B:B,'Sheet1 (3)'!F:F,"",0)</f>
        <v>銀行業</v>
      </c>
      <c r="D3355" s="1">
        <f>ROUND('Sheet1 (4)'!E3361/100000000,2)</f>
        <v>0.63</v>
      </c>
      <c r="E3355" s="1" t="e">
        <f>ROUND('Sheet1 (4)'!F3361/100,2)</f>
        <v>#VALUE!</v>
      </c>
      <c r="F3355" s="1" t="e">
        <f>ROUND('Sheet1 (4)'!G3361/100,2)</f>
        <v>#VALUE!</v>
      </c>
      <c r="G3355" s="1" t="e">
        <f>ROUND('Sheet1 (4)'!H3361/100,2)</f>
        <v>#VALUE!</v>
      </c>
      <c r="H3355" s="1" t="e">
        <f>ROUND('Sheet1 (4)'!I3361/100,2)</f>
        <v>#VALUE!</v>
      </c>
      <c r="I3355" s="1" t="e">
        <f>ROUND('Sheet1 (4)'!J3361/100,2)</f>
        <v>#VALUE!</v>
      </c>
      <c r="J3355" s="1" t="e">
        <f>ROUND('Sheet1 (4)'!K3361/100,2)</f>
        <v>#VALUE!</v>
      </c>
      <c r="K3355" s="1" t="e">
        <f>ROUND('Sheet1 (4)'!L3361/100,2)</f>
        <v>#VALUE!</v>
      </c>
      <c r="L3355" s="4">
        <f>ROUND(('Sheet1 (4)'!M3361+'Sheet1 (4)'!R3361)/100,2)</f>
        <v>63.97</v>
      </c>
      <c r="M3355" s="4">
        <f>ROUND(('Sheet1 (4)'!N3361+'Sheet1 (4)'!S3361)/100,2)</f>
        <v>-512.47</v>
      </c>
      <c r="N3355" s="4">
        <f>ROUND(('Sheet1 (4)'!O3361+'Sheet1 (4)'!T3361)/100,2)</f>
        <v>-364.33</v>
      </c>
      <c r="O3355" s="4">
        <f>ROUND(('Sheet1 (4)'!P3361+'Sheet1 (4)'!U3361)/100,2)</f>
        <v>-204.61</v>
      </c>
      <c r="P3355" s="4">
        <f>ROUND(('Sheet1 (4)'!Q3361+'Sheet1 (4)'!V3361)/100,2)</f>
        <v>-380.79</v>
      </c>
      <c r="Q3355" s="7">
        <f>ROUND('Sheet1 (4)'!W3361/100,2)</f>
        <v>0.02</v>
      </c>
      <c r="R3355" s="7">
        <f>ROUND('Sheet1 (4)'!X3361/100,2)</f>
        <v>0.03</v>
      </c>
      <c r="S3355" s="7">
        <f>ROUND('Sheet1 (4)'!Y3361/100,2)</f>
        <v>0.04</v>
      </c>
      <c r="T3355" s="7">
        <f>ROUND('Sheet1 (4)'!Z3361/100,2)</f>
        <v>0.04</v>
      </c>
      <c r="U3355" s="7">
        <f>ROUND('Sheet1 (4)'!AA3361/100,2)</f>
        <v>0.09</v>
      </c>
      <c r="V3355" s="1" t="str">
        <f>'Sheet1 (4)'!AB3361&amp;".T"</f>
        <v>7184.T</v>
      </c>
      <c r="W3355">
        <f>ROUND('Sheet1 (4)'!AC3361,2)</f>
        <v>8.8699999999999992</v>
      </c>
      <c r="X3355">
        <f>ROUND('Sheet1 (4)'!AD3361,2)</f>
        <v>0.51</v>
      </c>
      <c r="Y3355" t="str">
        <f>_xlfn.XLOOKUP('Sheet1 (4)'!AB3361,'Sheet1 (3)'!B:B,'Sheet1 (3)'!D:D,"",0)</f>
        <v>プライム</v>
      </c>
    </row>
    <row r="3356" spans="1:25" x14ac:dyDescent="0.2">
      <c r="A3356">
        <v>3355</v>
      </c>
      <c r="B3356" s="1" t="str">
        <f>_xlfn.XLOOKUP('Sheet1 (4)'!AB3362,'Sheet1 (3)'!B:B,'Sheet1 (3)'!C:C,"",0)</f>
        <v>福井銀行</v>
      </c>
      <c r="C3356" s="1" t="str">
        <f>_xlfn.XLOOKUP('Sheet1 (4)'!AB3362,'Sheet1 (3)'!B:B,'Sheet1 (3)'!F:F,"",0)</f>
        <v>銀行業</v>
      </c>
      <c r="D3356" s="1">
        <f>ROUND('Sheet1 (4)'!E3362/100000000,2)</f>
        <v>0.24</v>
      </c>
      <c r="E3356" s="1" t="e">
        <f>ROUND('Sheet1 (4)'!F3362/100,2)</f>
        <v>#VALUE!</v>
      </c>
      <c r="F3356" s="1" t="e">
        <f>ROUND('Sheet1 (4)'!G3362/100,2)</f>
        <v>#VALUE!</v>
      </c>
      <c r="G3356" s="1" t="e">
        <f>ROUND('Sheet1 (4)'!H3362/100,2)</f>
        <v>#VALUE!</v>
      </c>
      <c r="H3356" s="1" t="e">
        <f>ROUND('Sheet1 (4)'!I3362/100,2)</f>
        <v>#VALUE!</v>
      </c>
      <c r="I3356" s="1" t="e">
        <f>ROUND('Sheet1 (4)'!J3362/100,2)</f>
        <v>#VALUE!</v>
      </c>
      <c r="J3356" s="1" t="e">
        <f>ROUND('Sheet1 (4)'!K3362/100,2)</f>
        <v>#VALUE!</v>
      </c>
      <c r="K3356" s="1" t="e">
        <f>ROUND('Sheet1 (4)'!L3362/100,2)</f>
        <v>#VALUE!</v>
      </c>
      <c r="L3356" s="4">
        <f>ROUND(('Sheet1 (4)'!M3362+'Sheet1 (4)'!R3362)/100,2)</f>
        <v>1437.3</v>
      </c>
      <c r="M3356" s="4">
        <f>ROUND(('Sheet1 (4)'!N3362+'Sheet1 (4)'!S3362)/100,2)</f>
        <v>1925.14</v>
      </c>
      <c r="N3356" s="4">
        <f>ROUND(('Sheet1 (4)'!O3362+'Sheet1 (4)'!T3362)/100,2)</f>
        <v>-1401.74</v>
      </c>
      <c r="O3356" s="4">
        <f>ROUND(('Sheet1 (4)'!P3362+'Sheet1 (4)'!U3362)/100,2)</f>
        <v>-2521.35</v>
      </c>
      <c r="P3356" s="4">
        <f>ROUND(('Sheet1 (4)'!Q3362+'Sheet1 (4)'!V3362)/100,2)</f>
        <v>-210.06</v>
      </c>
      <c r="Q3356" s="7">
        <f>ROUND('Sheet1 (4)'!W3362/100,2)</f>
        <v>0.02</v>
      </c>
      <c r="R3356" s="7">
        <f>ROUND('Sheet1 (4)'!X3362/100,2)</f>
        <v>0.02</v>
      </c>
      <c r="S3356" s="7">
        <f>ROUND('Sheet1 (4)'!Y3362/100,2)</f>
        <v>0</v>
      </c>
      <c r="T3356" s="7">
        <f>ROUND('Sheet1 (4)'!Z3362/100,2)</f>
        <v>0.03</v>
      </c>
      <c r="U3356" s="7">
        <f>ROUND('Sheet1 (4)'!AA3362/100,2)</f>
        <v>0.05</v>
      </c>
      <c r="V3356" s="1" t="str">
        <f>'Sheet1 (4)'!AB3362&amp;".T"</f>
        <v>8362.T</v>
      </c>
      <c r="W3356">
        <f>ROUND('Sheet1 (4)'!AC3362,2)</f>
        <v>8.5299999999999994</v>
      </c>
      <c r="X3356">
        <f>ROUND('Sheet1 (4)'!AD3362,2)</f>
        <v>0.36</v>
      </c>
      <c r="Y3356" t="str">
        <f>_xlfn.XLOOKUP('Sheet1 (4)'!AB3362,'Sheet1 (3)'!B:B,'Sheet1 (3)'!D:D,"",0)</f>
        <v>プライム</v>
      </c>
    </row>
    <row r="3357" spans="1:25" x14ac:dyDescent="0.2">
      <c r="A3357">
        <v>3356</v>
      </c>
      <c r="B3357" s="1" t="str">
        <f>_xlfn.XLOOKUP('Sheet1 (4)'!AB3363,'Sheet1 (3)'!B:B,'Sheet1 (3)'!C:C,"",0)</f>
        <v>福島銀行</v>
      </c>
      <c r="C3357" s="1" t="str">
        <f>_xlfn.XLOOKUP('Sheet1 (4)'!AB3363,'Sheet1 (3)'!B:B,'Sheet1 (3)'!F:F,"",0)</f>
        <v>銀行業</v>
      </c>
      <c r="D3357" s="1">
        <f>ROUND('Sheet1 (4)'!E3363/100000000,2)</f>
        <v>0.35</v>
      </c>
      <c r="E3357" s="1" t="e">
        <f>ROUND('Sheet1 (4)'!F3363/100,2)</f>
        <v>#VALUE!</v>
      </c>
      <c r="F3357" s="1" t="e">
        <f>ROUND('Sheet1 (4)'!G3363/100,2)</f>
        <v>#VALUE!</v>
      </c>
      <c r="G3357" s="1" t="e">
        <f>ROUND('Sheet1 (4)'!H3363/100,2)</f>
        <v>#VALUE!</v>
      </c>
      <c r="H3357" s="1" t="e">
        <f>ROUND('Sheet1 (4)'!I3363/100,2)</f>
        <v>#VALUE!</v>
      </c>
      <c r="I3357" s="1" t="e">
        <f>ROUND('Sheet1 (4)'!J3363/100,2)</f>
        <v>#VALUE!</v>
      </c>
      <c r="J3357" s="1" t="e">
        <f>ROUND('Sheet1 (4)'!K3363/100,2)</f>
        <v>#VALUE!</v>
      </c>
      <c r="K3357" s="1" t="e">
        <f>ROUND('Sheet1 (4)'!L3363/100,2)</f>
        <v>#VALUE!</v>
      </c>
      <c r="L3357" s="4">
        <f>ROUND(('Sheet1 (4)'!M3363+'Sheet1 (4)'!R3363)/100,2)</f>
        <v>-291.39</v>
      </c>
      <c r="M3357" s="4">
        <f>ROUND(('Sheet1 (4)'!N3363+'Sheet1 (4)'!S3363)/100,2)</f>
        <v>-135.29</v>
      </c>
      <c r="N3357" s="4">
        <f>ROUND(('Sheet1 (4)'!O3363+'Sheet1 (4)'!T3363)/100,2)</f>
        <v>-27.1</v>
      </c>
      <c r="O3357" s="4">
        <f>ROUND(('Sheet1 (4)'!P3363+'Sheet1 (4)'!U3363)/100,2)</f>
        <v>-313.27</v>
      </c>
      <c r="P3357" s="4">
        <f>ROUND(('Sheet1 (4)'!Q3363+'Sheet1 (4)'!V3363)/100,2)</f>
        <v>-21.62</v>
      </c>
      <c r="Q3357" s="7">
        <f>ROUND('Sheet1 (4)'!W3363/100,2)</f>
        <v>-0.06</v>
      </c>
      <c r="R3357" s="7">
        <f>ROUND('Sheet1 (4)'!X3363/100,2)</f>
        <v>0.03</v>
      </c>
      <c r="S3357" s="7">
        <f>ROUND('Sheet1 (4)'!Y3363/100,2)</f>
        <v>0.03</v>
      </c>
      <c r="T3357" s="7">
        <f>ROUND('Sheet1 (4)'!Z3363/100,2)</f>
        <v>0.04</v>
      </c>
      <c r="U3357" s="7">
        <f>ROUND('Sheet1 (4)'!AA3363/100,2)</f>
        <v>-0.05</v>
      </c>
      <c r="V3357" s="1" t="str">
        <f>'Sheet1 (4)'!AB3363&amp;".T"</f>
        <v>8562.T</v>
      </c>
      <c r="W3357" t="e">
        <f>ROUND('Sheet1 (4)'!AC3363,2)</f>
        <v>#VALUE!</v>
      </c>
      <c r="X3357">
        <f>ROUND('Sheet1 (4)'!AD3363,2)</f>
        <v>0.33</v>
      </c>
      <c r="Y3357" t="str">
        <f>_xlfn.XLOOKUP('Sheet1 (4)'!AB3363,'Sheet1 (3)'!B:B,'Sheet1 (3)'!D:D,"",0)</f>
        <v>スタンダード</v>
      </c>
    </row>
    <row r="3358" spans="1:25" x14ac:dyDescent="0.2">
      <c r="A3358">
        <v>3357</v>
      </c>
      <c r="B3358" s="1" t="str">
        <f>_xlfn.XLOOKUP('Sheet1 (4)'!AB3364,'Sheet1 (3)'!B:B,'Sheet1 (3)'!C:C,"",0)</f>
        <v>古河電池</v>
      </c>
      <c r="C3358" s="1" t="str">
        <f>_xlfn.XLOOKUP('Sheet1 (4)'!AB3364,'Sheet1 (3)'!B:B,'Sheet1 (3)'!F:F,"",0)</f>
        <v>電気機器</v>
      </c>
      <c r="D3358" s="1">
        <f>ROUND('Sheet1 (4)'!E3364/100000000,2)</f>
        <v>0.33</v>
      </c>
      <c r="E3358" s="1">
        <f>ROUND('Sheet1 (4)'!F3364/100,2)</f>
        <v>43.98</v>
      </c>
      <c r="F3358" s="1">
        <f>ROUND('Sheet1 (4)'!G3364/100,2)</f>
        <v>32.14</v>
      </c>
      <c r="G3358" s="1">
        <f>ROUND('Sheet1 (4)'!H3364/100,2)</f>
        <v>19</v>
      </c>
      <c r="H3358" s="1">
        <f>ROUND('Sheet1 (4)'!I3364/100,2)</f>
        <v>32.33</v>
      </c>
      <c r="I3358" s="1">
        <f>ROUND('Sheet1 (4)'!J3364/100,2)</f>
        <v>55.01</v>
      </c>
      <c r="J3358" s="1" t="e">
        <f>ROUND('Sheet1 (4)'!K3364/100,2)</f>
        <v>#VALUE!</v>
      </c>
      <c r="K3358" s="1" t="e">
        <f>ROUND('Sheet1 (4)'!L3364/100,2)</f>
        <v>#VALUE!</v>
      </c>
      <c r="L3358" s="4">
        <f>ROUND(('Sheet1 (4)'!M3364+'Sheet1 (4)'!R3364)/100,2)</f>
        <v>52.83</v>
      </c>
      <c r="M3358" s="4">
        <f>ROUND(('Sheet1 (4)'!N3364+'Sheet1 (4)'!S3364)/100,2)</f>
        <v>34.49</v>
      </c>
      <c r="N3358" s="4">
        <f>ROUND(('Sheet1 (4)'!O3364+'Sheet1 (4)'!T3364)/100,2)</f>
        <v>-25.1</v>
      </c>
      <c r="O3358" s="4">
        <f>ROUND(('Sheet1 (4)'!P3364+'Sheet1 (4)'!U3364)/100,2)</f>
        <v>4.1900000000000004</v>
      </c>
      <c r="P3358" s="4">
        <f>ROUND(('Sheet1 (4)'!Q3364+'Sheet1 (4)'!V3364)/100,2)</f>
        <v>11.65</v>
      </c>
      <c r="Q3358" s="7">
        <f>ROUND('Sheet1 (4)'!W3364/100,2)</f>
        <v>0.12</v>
      </c>
      <c r="R3358" s="7">
        <f>ROUND('Sheet1 (4)'!X3364/100,2)</f>
        <v>0.11</v>
      </c>
      <c r="S3358" s="7">
        <f>ROUND('Sheet1 (4)'!Y3364/100,2)</f>
        <v>0.02</v>
      </c>
      <c r="T3358" s="7">
        <f>ROUND('Sheet1 (4)'!Z3364/100,2)</f>
        <v>7.0000000000000007E-2</v>
      </c>
      <c r="U3358" s="7">
        <f>ROUND('Sheet1 (4)'!AA3364/100,2)</f>
        <v>0.06</v>
      </c>
      <c r="V3358" s="1" t="str">
        <f>'Sheet1 (4)'!AB3364&amp;".T"</f>
        <v>6937.T</v>
      </c>
      <c r="W3358">
        <f>ROUND('Sheet1 (4)'!AC3364,2)</f>
        <v>15.98</v>
      </c>
      <c r="X3358">
        <f>ROUND('Sheet1 (4)'!AD3364,2)</f>
        <v>1.1599999999999999</v>
      </c>
      <c r="Y3358" t="str">
        <f>_xlfn.XLOOKUP('Sheet1 (4)'!AB3364,'Sheet1 (3)'!B:B,'Sheet1 (3)'!D:D,"",0)</f>
        <v>プライム</v>
      </c>
    </row>
    <row r="3359" spans="1:25" x14ac:dyDescent="0.2">
      <c r="A3359">
        <v>3358</v>
      </c>
      <c r="B3359" s="1" t="str">
        <f>_xlfn.XLOOKUP('Sheet1 (4)'!AB3365,'Sheet1 (3)'!B:B,'Sheet1 (3)'!C:C,"",0)</f>
        <v>ＴＨＥグローバル社</v>
      </c>
      <c r="C3359" s="1" t="str">
        <f>_xlfn.XLOOKUP('Sheet1 (4)'!AB3365,'Sheet1 (3)'!B:B,'Sheet1 (3)'!F:F,"",0)</f>
        <v>不動産業</v>
      </c>
      <c r="D3359" s="1">
        <f>ROUND('Sheet1 (4)'!E3365/100000000,2)</f>
        <v>0.28000000000000003</v>
      </c>
      <c r="E3359" s="1">
        <f>ROUND('Sheet1 (4)'!F3365/100,2)</f>
        <v>-23.73</v>
      </c>
      <c r="F3359" s="1">
        <f>ROUND('Sheet1 (4)'!G3365/100,2)</f>
        <v>9.1</v>
      </c>
      <c r="G3359" s="1">
        <f>ROUND('Sheet1 (4)'!H3365/100,2)</f>
        <v>22.61</v>
      </c>
      <c r="H3359" s="1">
        <f>ROUND('Sheet1 (4)'!I3365/100,2)</f>
        <v>17.59</v>
      </c>
      <c r="I3359" s="1">
        <f>ROUND('Sheet1 (4)'!J3365/100,2)</f>
        <v>54.16</v>
      </c>
      <c r="J3359" s="1" t="e">
        <f>ROUND('Sheet1 (4)'!K3365/100,2)</f>
        <v>#VALUE!</v>
      </c>
      <c r="K3359" s="1" t="e">
        <f>ROUND('Sheet1 (4)'!L3365/100,2)</f>
        <v>#VALUE!</v>
      </c>
      <c r="L3359" s="4">
        <f>ROUND(('Sheet1 (4)'!M3365+'Sheet1 (4)'!R3365)/100,2)</f>
        <v>36.9</v>
      </c>
      <c r="M3359" s="4">
        <f>ROUND(('Sheet1 (4)'!N3365+'Sheet1 (4)'!S3365)/100,2)</f>
        <v>-55.77</v>
      </c>
      <c r="N3359" s="4">
        <f>ROUND(('Sheet1 (4)'!O3365+'Sheet1 (4)'!T3365)/100,2)</f>
        <v>128.55000000000001</v>
      </c>
      <c r="O3359" s="4">
        <f>ROUND(('Sheet1 (4)'!P3365+'Sheet1 (4)'!U3365)/100,2)</f>
        <v>-122.51</v>
      </c>
      <c r="P3359" s="4">
        <f>ROUND(('Sheet1 (4)'!Q3365+'Sheet1 (4)'!V3365)/100,2)</f>
        <v>191.15</v>
      </c>
      <c r="Q3359" s="7">
        <f>ROUND('Sheet1 (4)'!W3365/100,2)</f>
        <v>-1.06</v>
      </c>
      <c r="R3359" s="7">
        <f>ROUND('Sheet1 (4)'!X3365/100,2)</f>
        <v>0.13</v>
      </c>
      <c r="S3359" s="7">
        <f>ROUND('Sheet1 (4)'!Y3365/100,2)</f>
        <v>0.39</v>
      </c>
      <c r="T3359" s="7">
        <f>ROUND('Sheet1 (4)'!Z3365/100,2)</f>
        <v>0.41</v>
      </c>
      <c r="U3359" s="7">
        <f>ROUND('Sheet1 (4)'!AA3365/100,2)</f>
        <v>0.39</v>
      </c>
      <c r="V3359" s="1" t="str">
        <f>'Sheet1 (4)'!AB3365&amp;".T"</f>
        <v>3271.T</v>
      </c>
      <c r="W3359">
        <f>ROUND('Sheet1 (4)'!AC3365,2)</f>
        <v>9.0299999999999994</v>
      </c>
      <c r="X3359">
        <f>ROUND('Sheet1 (4)'!AD3365,2)</f>
        <v>2.93</v>
      </c>
      <c r="Y3359" t="str">
        <f>_xlfn.XLOOKUP('Sheet1 (4)'!AB3365,'Sheet1 (3)'!B:B,'Sheet1 (3)'!D:D,"",0)</f>
        <v>スタンダード</v>
      </c>
    </row>
    <row r="3360" spans="1:25" x14ac:dyDescent="0.2">
      <c r="A3360">
        <v>3359</v>
      </c>
      <c r="B3360" s="1" t="str">
        <f>_xlfn.XLOOKUP('Sheet1 (4)'!AB3366,'Sheet1 (3)'!B:B,'Sheet1 (3)'!C:C,"",0)</f>
        <v>群馬銀行</v>
      </c>
      <c r="C3360" s="1" t="str">
        <f>_xlfn.XLOOKUP('Sheet1 (4)'!AB3366,'Sheet1 (3)'!B:B,'Sheet1 (3)'!F:F,"",0)</f>
        <v>銀行業</v>
      </c>
      <c r="D3360" s="1">
        <f>ROUND('Sheet1 (4)'!E3366/100000000,2)</f>
        <v>3.8</v>
      </c>
      <c r="E3360" s="1" t="e">
        <f>ROUND('Sheet1 (4)'!F3366/100,2)</f>
        <v>#VALUE!</v>
      </c>
      <c r="F3360" s="1" t="e">
        <f>ROUND('Sheet1 (4)'!G3366/100,2)</f>
        <v>#VALUE!</v>
      </c>
      <c r="G3360" s="1" t="e">
        <f>ROUND('Sheet1 (4)'!H3366/100,2)</f>
        <v>#VALUE!</v>
      </c>
      <c r="H3360" s="1" t="e">
        <f>ROUND('Sheet1 (4)'!I3366/100,2)</f>
        <v>#VALUE!</v>
      </c>
      <c r="I3360" s="1" t="e">
        <f>ROUND('Sheet1 (4)'!J3366/100,2)</f>
        <v>#VALUE!</v>
      </c>
      <c r="J3360" s="1">
        <f>ROUND('Sheet1 (4)'!K3366/100,2)</f>
        <v>541</v>
      </c>
      <c r="K3360" s="1">
        <f>ROUND('Sheet1 (4)'!L3366/100,2)</f>
        <v>721</v>
      </c>
      <c r="L3360" s="4">
        <f>ROUND(('Sheet1 (4)'!M3366+'Sheet1 (4)'!R3366)/100,2)</f>
        <v>7837.95</v>
      </c>
      <c r="M3360" s="4">
        <f>ROUND(('Sheet1 (4)'!N3366+'Sheet1 (4)'!S3366)/100,2)</f>
        <v>725.26</v>
      </c>
      <c r="N3360" s="4">
        <f>ROUND(('Sheet1 (4)'!O3366+'Sheet1 (4)'!T3366)/100,2)</f>
        <v>-8851.51</v>
      </c>
      <c r="O3360" s="4">
        <f>ROUND(('Sheet1 (4)'!P3366+'Sheet1 (4)'!U3366)/100,2)</f>
        <v>-2169.2600000000002</v>
      </c>
      <c r="P3360" s="4">
        <f>ROUND(('Sheet1 (4)'!Q3366+'Sheet1 (4)'!V3366)/100,2)</f>
        <v>-6916.58</v>
      </c>
      <c r="Q3360" s="7">
        <f>ROUND('Sheet1 (4)'!W3366/100,2)</f>
        <v>0.03</v>
      </c>
      <c r="R3360" s="7">
        <f>ROUND('Sheet1 (4)'!X3366/100,2)</f>
        <v>0.05</v>
      </c>
      <c r="S3360" s="7">
        <f>ROUND('Sheet1 (4)'!Y3366/100,2)</f>
        <v>0.05</v>
      </c>
      <c r="T3360" s="7">
        <f>ROUND('Sheet1 (4)'!Z3366/100,2)</f>
        <v>0.06</v>
      </c>
      <c r="U3360" s="7">
        <f>ROUND('Sheet1 (4)'!AA3366/100,2)</f>
        <v>0.08</v>
      </c>
      <c r="V3360" s="1" t="str">
        <f>'Sheet1 (4)'!AB3366&amp;".T"</f>
        <v>8334.T</v>
      </c>
      <c r="W3360">
        <f>ROUND('Sheet1 (4)'!AC3366,2)</f>
        <v>13.11</v>
      </c>
      <c r="X3360">
        <f>ROUND('Sheet1 (4)'!AD3366,2)</f>
        <v>1.06</v>
      </c>
      <c r="Y3360" t="str">
        <f>_xlfn.XLOOKUP('Sheet1 (4)'!AB3366,'Sheet1 (3)'!B:B,'Sheet1 (3)'!D:D,"",0)</f>
        <v>プライム</v>
      </c>
    </row>
    <row r="3361" spans="1:25" x14ac:dyDescent="0.2">
      <c r="A3361">
        <v>3360</v>
      </c>
      <c r="B3361" s="1" t="str">
        <f>_xlfn.XLOOKUP('Sheet1 (4)'!AB3367,'Sheet1 (3)'!B:B,'Sheet1 (3)'!C:C,"",0)</f>
        <v>八十二銀行</v>
      </c>
      <c r="C3361" s="1" t="str">
        <f>_xlfn.XLOOKUP('Sheet1 (4)'!AB3367,'Sheet1 (3)'!B:B,'Sheet1 (3)'!F:F,"",0)</f>
        <v>銀行業</v>
      </c>
      <c r="D3361" s="1">
        <f>ROUND('Sheet1 (4)'!E3367/100000000,2)</f>
        <v>4.57</v>
      </c>
      <c r="E3361" s="1" t="e">
        <f>ROUND('Sheet1 (4)'!F3367/100,2)</f>
        <v>#VALUE!</v>
      </c>
      <c r="F3361" s="1" t="e">
        <f>ROUND('Sheet1 (4)'!G3367/100,2)</f>
        <v>#VALUE!</v>
      </c>
      <c r="G3361" s="1" t="e">
        <f>ROUND('Sheet1 (4)'!H3367/100,2)</f>
        <v>#VALUE!</v>
      </c>
      <c r="H3361" s="1" t="e">
        <f>ROUND('Sheet1 (4)'!I3367/100,2)</f>
        <v>#VALUE!</v>
      </c>
      <c r="I3361" s="1" t="e">
        <f>ROUND('Sheet1 (4)'!J3367/100,2)</f>
        <v>#VALUE!</v>
      </c>
      <c r="J3361" s="1">
        <f>ROUND('Sheet1 (4)'!K3367/100,2)</f>
        <v>578.08000000000004</v>
      </c>
      <c r="K3361" s="1">
        <f>ROUND('Sheet1 (4)'!L3367/100,2)</f>
        <v>727.2</v>
      </c>
      <c r="L3361" s="4">
        <f>ROUND(('Sheet1 (4)'!M3367+'Sheet1 (4)'!R3367)/100,2)</f>
        <v>5403.38</v>
      </c>
      <c r="M3361" s="4">
        <f>ROUND(('Sheet1 (4)'!N3367+'Sheet1 (4)'!S3367)/100,2)</f>
        <v>9211.26</v>
      </c>
      <c r="N3361" s="4">
        <f>ROUND(('Sheet1 (4)'!O3367+'Sheet1 (4)'!T3367)/100,2)</f>
        <v>-4899.07</v>
      </c>
      <c r="O3361" s="4">
        <f>ROUND(('Sheet1 (4)'!P3367+'Sheet1 (4)'!U3367)/100,2)</f>
        <v>-631</v>
      </c>
      <c r="P3361" s="4">
        <f>ROUND(('Sheet1 (4)'!Q3367+'Sheet1 (4)'!V3367)/100,2)</f>
        <v>-9217.48</v>
      </c>
      <c r="Q3361" s="7">
        <f>ROUND('Sheet1 (4)'!W3367/100,2)</f>
        <v>0.03</v>
      </c>
      <c r="R3361" s="7">
        <f>ROUND('Sheet1 (4)'!X3367/100,2)</f>
        <v>0.03</v>
      </c>
      <c r="S3361" s="7">
        <f>ROUND('Sheet1 (4)'!Y3367/100,2)</f>
        <v>0.03</v>
      </c>
      <c r="T3361" s="7">
        <f>ROUND('Sheet1 (4)'!Z3367/100,2)</f>
        <v>0.04</v>
      </c>
      <c r="U3361" s="7">
        <f>ROUND('Sheet1 (4)'!AA3367/100,2)</f>
        <v>0.05</v>
      </c>
      <c r="V3361" s="1" t="str">
        <f>'Sheet1 (4)'!AB3367&amp;".T"</f>
        <v>8359.T</v>
      </c>
      <c r="W3361">
        <f>ROUND('Sheet1 (4)'!AC3367,2)</f>
        <v>12.42</v>
      </c>
      <c r="X3361">
        <f>ROUND('Sheet1 (4)'!AD3367,2)</f>
        <v>0.69</v>
      </c>
      <c r="Y3361" t="str">
        <f>_xlfn.XLOOKUP('Sheet1 (4)'!AB3367,'Sheet1 (3)'!B:B,'Sheet1 (3)'!D:D,"",0)</f>
        <v>プライム</v>
      </c>
    </row>
    <row r="3362" spans="1:25" x14ac:dyDescent="0.2">
      <c r="A3362">
        <v>3361</v>
      </c>
      <c r="B3362" s="1" t="str">
        <f>_xlfn.XLOOKUP('Sheet1 (4)'!AB3368,'Sheet1 (3)'!B:B,'Sheet1 (3)'!C:C,"",0)</f>
        <v>阪神内燃機工業</v>
      </c>
      <c r="C3362" s="1" t="str">
        <f>_xlfn.XLOOKUP('Sheet1 (4)'!AB3368,'Sheet1 (3)'!B:B,'Sheet1 (3)'!F:F,"",0)</f>
        <v>輸送用機器</v>
      </c>
      <c r="D3362" s="1">
        <f>ROUND('Sheet1 (4)'!E3368/100000000,2)</f>
        <v>0.03</v>
      </c>
      <c r="E3362" s="1">
        <f>ROUND('Sheet1 (4)'!F3368/100,2)</f>
        <v>4.7300000000000004</v>
      </c>
      <c r="F3362" s="1">
        <f>ROUND('Sheet1 (4)'!G3368/100,2)</f>
        <v>5.5</v>
      </c>
      <c r="G3362" s="1">
        <f>ROUND('Sheet1 (4)'!H3368/100,2)</f>
        <v>5.5</v>
      </c>
      <c r="H3362" s="1">
        <f>ROUND('Sheet1 (4)'!I3368/100,2)</f>
        <v>5.51</v>
      </c>
      <c r="I3362" s="1">
        <f>ROUND('Sheet1 (4)'!J3368/100,2)</f>
        <v>6.12</v>
      </c>
      <c r="J3362" s="1" t="e">
        <f>ROUND('Sheet1 (4)'!K3368/100,2)</f>
        <v>#VALUE!</v>
      </c>
      <c r="K3362" s="1" t="e">
        <f>ROUND('Sheet1 (4)'!L3368/100,2)</f>
        <v>#VALUE!</v>
      </c>
      <c r="L3362" s="4">
        <f>ROUND(('Sheet1 (4)'!M3368+'Sheet1 (4)'!R3368)/100,2)</f>
        <v>-9.6</v>
      </c>
      <c r="M3362" s="4">
        <f>ROUND(('Sheet1 (4)'!N3368+'Sheet1 (4)'!S3368)/100,2)</f>
        <v>15.59</v>
      </c>
      <c r="N3362" s="4">
        <f>ROUND(('Sheet1 (4)'!O3368+'Sheet1 (4)'!T3368)/100,2)</f>
        <v>4</v>
      </c>
      <c r="O3362" s="4">
        <f>ROUND(('Sheet1 (4)'!P3368+'Sheet1 (4)'!U3368)/100,2)</f>
        <v>-11.49</v>
      </c>
      <c r="P3362" s="4">
        <f>ROUND(('Sheet1 (4)'!Q3368+'Sheet1 (4)'!V3368)/100,2)</f>
        <v>15.79</v>
      </c>
      <c r="Q3362" s="7">
        <f>ROUND('Sheet1 (4)'!W3368/100,2)</f>
        <v>0.03</v>
      </c>
      <c r="R3362" s="7">
        <f>ROUND('Sheet1 (4)'!X3368/100,2)</f>
        <v>0.03</v>
      </c>
      <c r="S3362" s="7">
        <f>ROUND('Sheet1 (4)'!Y3368/100,2)</f>
        <v>0.03</v>
      </c>
      <c r="T3362" s="7">
        <f>ROUND('Sheet1 (4)'!Z3368/100,2)</f>
        <v>0.03</v>
      </c>
      <c r="U3362" s="7">
        <f>ROUND('Sheet1 (4)'!AA3368/100,2)</f>
        <v>0.04</v>
      </c>
      <c r="V3362" s="1" t="str">
        <f>'Sheet1 (4)'!AB3368&amp;".T"</f>
        <v>6018.T</v>
      </c>
      <c r="W3362">
        <f>ROUND('Sheet1 (4)'!AC3368,2)</f>
        <v>25.15</v>
      </c>
      <c r="X3362">
        <f>ROUND('Sheet1 (4)'!AD3368,2)</f>
        <v>0.78</v>
      </c>
      <c r="Y3362" t="str">
        <f>_xlfn.XLOOKUP('Sheet1 (4)'!AB3368,'Sheet1 (3)'!B:B,'Sheet1 (3)'!D:D,"",0)</f>
        <v>スタンダード</v>
      </c>
    </row>
    <row r="3363" spans="1:25" x14ac:dyDescent="0.2">
      <c r="A3363">
        <v>3362</v>
      </c>
      <c r="B3363" s="1" t="str">
        <f>_xlfn.XLOOKUP('Sheet1 (4)'!AB3369,'Sheet1 (3)'!B:B,'Sheet1 (3)'!C:C,"",0)</f>
        <v>百五銀行</v>
      </c>
      <c r="C3363" s="1" t="str">
        <f>_xlfn.XLOOKUP('Sheet1 (4)'!AB3369,'Sheet1 (3)'!B:B,'Sheet1 (3)'!F:F,"",0)</f>
        <v>銀行業</v>
      </c>
      <c r="D3363" s="1">
        <f>ROUND('Sheet1 (4)'!E3369/100000000,2)</f>
        <v>2.4300000000000002</v>
      </c>
      <c r="E3363" s="1" t="e">
        <f>ROUND('Sheet1 (4)'!F3369/100,2)</f>
        <v>#VALUE!</v>
      </c>
      <c r="F3363" s="1" t="e">
        <f>ROUND('Sheet1 (4)'!G3369/100,2)</f>
        <v>#VALUE!</v>
      </c>
      <c r="G3363" s="1" t="e">
        <f>ROUND('Sheet1 (4)'!H3369/100,2)</f>
        <v>#VALUE!</v>
      </c>
      <c r="H3363" s="1" t="e">
        <f>ROUND('Sheet1 (4)'!I3369/100,2)</f>
        <v>#VALUE!</v>
      </c>
      <c r="I3363" s="1" t="e">
        <f>ROUND('Sheet1 (4)'!J3369/100,2)</f>
        <v>#VALUE!</v>
      </c>
      <c r="J3363" s="1" t="e">
        <f>ROUND('Sheet1 (4)'!K3369/100,2)</f>
        <v>#VALUE!</v>
      </c>
      <c r="K3363" s="1" t="e">
        <f>ROUND('Sheet1 (4)'!L3369/100,2)</f>
        <v>#VALUE!</v>
      </c>
      <c r="L3363" s="4">
        <f>ROUND(('Sheet1 (4)'!M3369+'Sheet1 (4)'!R3369)/100,2)</f>
        <v>2662.58</v>
      </c>
      <c r="M3363" s="4">
        <f>ROUND(('Sheet1 (4)'!N3369+'Sheet1 (4)'!S3369)/100,2)</f>
        <v>271.45</v>
      </c>
      <c r="N3363" s="4">
        <f>ROUND(('Sheet1 (4)'!O3369+'Sheet1 (4)'!T3369)/100,2)</f>
        <v>-6264.74</v>
      </c>
      <c r="O3363" s="4">
        <f>ROUND(('Sheet1 (4)'!P3369+'Sheet1 (4)'!U3369)/100,2)</f>
        <v>-782.82</v>
      </c>
      <c r="P3363" s="4">
        <f>ROUND(('Sheet1 (4)'!Q3369+'Sheet1 (4)'!V3369)/100,2)</f>
        <v>-8201.4699999999993</v>
      </c>
      <c r="Q3363" s="7">
        <f>ROUND('Sheet1 (4)'!W3369/100,2)</f>
        <v>0.04</v>
      </c>
      <c r="R3363" s="7">
        <f>ROUND('Sheet1 (4)'!X3369/100,2)</f>
        <v>0.03</v>
      </c>
      <c r="S3363" s="7">
        <f>ROUND('Sheet1 (4)'!Y3369/100,2)</f>
        <v>0.04</v>
      </c>
      <c r="T3363" s="7">
        <f>ROUND('Sheet1 (4)'!Z3369/100,2)</f>
        <v>0.03</v>
      </c>
      <c r="U3363" s="7">
        <f>ROUND('Sheet1 (4)'!AA3369/100,2)</f>
        <v>0.04</v>
      </c>
      <c r="V3363" s="1" t="str">
        <f>'Sheet1 (4)'!AB3369&amp;".T"</f>
        <v>8368.T</v>
      </c>
      <c r="W3363">
        <f>ROUND('Sheet1 (4)'!AC3369,2)</f>
        <v>14.27</v>
      </c>
      <c r="X3363">
        <f>ROUND('Sheet1 (4)'!AD3369,2)</f>
        <v>0.52</v>
      </c>
      <c r="Y3363" t="str">
        <f>_xlfn.XLOOKUP('Sheet1 (4)'!AB3369,'Sheet1 (3)'!B:B,'Sheet1 (3)'!D:D,"",0)</f>
        <v>プライム</v>
      </c>
    </row>
    <row r="3364" spans="1:25" x14ac:dyDescent="0.2">
      <c r="A3364">
        <v>3363</v>
      </c>
      <c r="B3364" s="1" t="str">
        <f>_xlfn.XLOOKUP('Sheet1 (4)'!AB3370,'Sheet1 (3)'!B:B,'Sheet1 (3)'!C:C,"",0)</f>
        <v>百十四銀行</v>
      </c>
      <c r="C3364" s="1" t="str">
        <f>_xlfn.XLOOKUP('Sheet1 (4)'!AB3370,'Sheet1 (3)'!B:B,'Sheet1 (3)'!F:F,"",0)</f>
        <v>銀行業</v>
      </c>
      <c r="D3364" s="1">
        <f>ROUND('Sheet1 (4)'!E3370/100000000,2)</f>
        <v>0.28000000000000003</v>
      </c>
      <c r="E3364" s="1" t="e">
        <f>ROUND('Sheet1 (4)'!F3370/100,2)</f>
        <v>#VALUE!</v>
      </c>
      <c r="F3364" s="1" t="e">
        <f>ROUND('Sheet1 (4)'!G3370/100,2)</f>
        <v>#VALUE!</v>
      </c>
      <c r="G3364" s="1" t="e">
        <f>ROUND('Sheet1 (4)'!H3370/100,2)</f>
        <v>#VALUE!</v>
      </c>
      <c r="H3364" s="1" t="e">
        <f>ROUND('Sheet1 (4)'!I3370/100,2)</f>
        <v>#VALUE!</v>
      </c>
      <c r="I3364" s="1" t="e">
        <f>ROUND('Sheet1 (4)'!J3370/100,2)</f>
        <v>#VALUE!</v>
      </c>
      <c r="J3364" s="1" t="e">
        <f>ROUND('Sheet1 (4)'!K3370/100,2)</f>
        <v>#VALUE!</v>
      </c>
      <c r="K3364" s="1" t="e">
        <f>ROUND('Sheet1 (4)'!L3370/100,2)</f>
        <v>#VALUE!</v>
      </c>
      <c r="L3364" s="4">
        <f>ROUND(('Sheet1 (4)'!M3370+'Sheet1 (4)'!R3370)/100,2)</f>
        <v>-1263.1600000000001</v>
      </c>
      <c r="M3364" s="4">
        <f>ROUND(('Sheet1 (4)'!N3370+'Sheet1 (4)'!S3370)/100,2)</f>
        <v>1172.93</v>
      </c>
      <c r="N3364" s="4">
        <f>ROUND(('Sheet1 (4)'!O3370+'Sheet1 (4)'!T3370)/100,2)</f>
        <v>-729.97</v>
      </c>
      <c r="O3364" s="4">
        <f>ROUND(('Sheet1 (4)'!P3370+'Sheet1 (4)'!U3370)/100,2)</f>
        <v>-779.94</v>
      </c>
      <c r="P3364" s="4">
        <f>ROUND(('Sheet1 (4)'!Q3370+'Sheet1 (4)'!V3370)/100,2)</f>
        <v>-1702.15</v>
      </c>
      <c r="Q3364" s="7">
        <f>ROUND('Sheet1 (4)'!W3370/100,2)</f>
        <v>0.01</v>
      </c>
      <c r="R3364" s="7">
        <f>ROUND('Sheet1 (4)'!X3370/100,2)</f>
        <v>0.04</v>
      </c>
      <c r="S3364" s="7">
        <f>ROUND('Sheet1 (4)'!Y3370/100,2)</f>
        <v>0.03</v>
      </c>
      <c r="T3364" s="7">
        <f>ROUND('Sheet1 (4)'!Z3370/100,2)</f>
        <v>0.03</v>
      </c>
      <c r="U3364" s="7">
        <f>ROUND('Sheet1 (4)'!AA3370/100,2)</f>
        <v>0.04</v>
      </c>
      <c r="V3364" s="1" t="str">
        <f>'Sheet1 (4)'!AB3370&amp;".T"</f>
        <v>8386.T</v>
      </c>
      <c r="W3364">
        <f>ROUND('Sheet1 (4)'!AC3370,2)</f>
        <v>10.19</v>
      </c>
      <c r="X3364">
        <f>ROUND('Sheet1 (4)'!AD3370,2)</f>
        <v>0.46</v>
      </c>
      <c r="Y3364" t="str">
        <f>_xlfn.XLOOKUP('Sheet1 (4)'!AB3370,'Sheet1 (3)'!B:B,'Sheet1 (3)'!D:D,"",0)</f>
        <v>プライム</v>
      </c>
    </row>
    <row r="3365" spans="1:25" x14ac:dyDescent="0.2">
      <c r="A3365">
        <v>3364</v>
      </c>
      <c r="B3365" s="1" t="str">
        <f>_xlfn.XLOOKUP('Sheet1 (4)'!AB3371,'Sheet1 (3)'!B:B,'Sheet1 (3)'!C:C,"",0)</f>
        <v>今村証券</v>
      </c>
      <c r="C3365" s="1" t="str">
        <f>_xlfn.XLOOKUP('Sheet1 (4)'!AB3371,'Sheet1 (3)'!B:B,'Sheet1 (3)'!F:F,"",0)</f>
        <v>証券、商品先物取引業</v>
      </c>
      <c r="D3365" s="1">
        <f>ROUND('Sheet1 (4)'!E3371/100000000,2)</f>
        <v>0.05</v>
      </c>
      <c r="E3365" s="1" t="e">
        <f>ROUND('Sheet1 (4)'!F3371/100,2)</f>
        <v>#VALUE!</v>
      </c>
      <c r="F3365" s="1" t="e">
        <f>ROUND('Sheet1 (4)'!G3371/100,2)</f>
        <v>#VALUE!</v>
      </c>
      <c r="G3365" s="1" t="e">
        <f>ROUND('Sheet1 (4)'!H3371/100,2)</f>
        <v>#VALUE!</v>
      </c>
      <c r="H3365" s="1" t="e">
        <f>ROUND('Sheet1 (4)'!I3371/100,2)</f>
        <v>#VALUE!</v>
      </c>
      <c r="I3365" s="1" t="e">
        <f>ROUND('Sheet1 (4)'!J3371/100,2)</f>
        <v>#VALUE!</v>
      </c>
      <c r="J3365" s="1" t="e">
        <f>ROUND('Sheet1 (4)'!K3371/100,2)</f>
        <v>#VALUE!</v>
      </c>
      <c r="K3365" s="1" t="e">
        <f>ROUND('Sheet1 (4)'!L3371/100,2)</f>
        <v>#VALUE!</v>
      </c>
      <c r="L3365" s="4">
        <f>ROUND(('Sheet1 (4)'!M3371+'Sheet1 (4)'!R3371)/100,2)</f>
        <v>11.68</v>
      </c>
      <c r="M3365" s="4">
        <f>ROUND(('Sheet1 (4)'!N3371+'Sheet1 (4)'!S3371)/100,2)</f>
        <v>1.55</v>
      </c>
      <c r="N3365" s="4">
        <f>ROUND(('Sheet1 (4)'!O3371+'Sheet1 (4)'!T3371)/100,2)</f>
        <v>2.82</v>
      </c>
      <c r="O3365" s="4">
        <f>ROUND(('Sheet1 (4)'!P3371+'Sheet1 (4)'!U3371)/100,2)</f>
        <v>17.190000000000001</v>
      </c>
      <c r="P3365" s="4">
        <f>ROUND(('Sheet1 (4)'!Q3371+'Sheet1 (4)'!V3371)/100,2)</f>
        <v>-14.89</v>
      </c>
      <c r="Q3365" s="7">
        <f>ROUND('Sheet1 (4)'!W3371/100,2)</f>
        <v>0.13</v>
      </c>
      <c r="R3365" s="7">
        <f>ROUND('Sheet1 (4)'!X3371/100,2)</f>
        <v>0.09</v>
      </c>
      <c r="S3365" s="7">
        <f>ROUND('Sheet1 (4)'!Y3371/100,2)</f>
        <v>0.06</v>
      </c>
      <c r="T3365" s="7">
        <f>ROUND('Sheet1 (4)'!Z3371/100,2)</f>
        <v>0.09</v>
      </c>
      <c r="U3365" s="7">
        <f>ROUND('Sheet1 (4)'!AA3371/100,2)</f>
        <v>0.06</v>
      </c>
      <c r="V3365" s="1" t="str">
        <f>'Sheet1 (4)'!AB3371&amp;".T"</f>
        <v>7175.T</v>
      </c>
      <c r="W3365">
        <f>ROUND('Sheet1 (4)'!AC3371,2)</f>
        <v>8.5399999999999991</v>
      </c>
      <c r="X3365">
        <f>ROUND('Sheet1 (4)'!AD3371,2)</f>
        <v>0.46</v>
      </c>
      <c r="Y3365" t="str">
        <f>_xlfn.XLOOKUP('Sheet1 (4)'!AB3371,'Sheet1 (3)'!B:B,'Sheet1 (3)'!D:D,"",0)</f>
        <v>スタンダード</v>
      </c>
    </row>
    <row r="3366" spans="1:25" x14ac:dyDescent="0.2">
      <c r="A3366">
        <v>3365</v>
      </c>
      <c r="B3366" s="1" t="str">
        <f>_xlfn.XLOOKUP('Sheet1 (4)'!AB3372,'Sheet1 (3)'!B:B,'Sheet1 (3)'!C:C,"",0)</f>
        <v>日本製鋼所</v>
      </c>
      <c r="C3366" s="1" t="str">
        <f>_xlfn.XLOOKUP('Sheet1 (4)'!AB3372,'Sheet1 (3)'!B:B,'Sheet1 (3)'!F:F,"",0)</f>
        <v>機械</v>
      </c>
      <c r="D3366" s="1">
        <f>ROUND('Sheet1 (4)'!E3372/100000000,2)</f>
        <v>0.74</v>
      </c>
      <c r="E3366" s="1">
        <f>ROUND('Sheet1 (4)'!F3372/100,2)</f>
        <v>102.27</v>
      </c>
      <c r="F3366" s="1">
        <f>ROUND('Sheet1 (4)'!G3372/100,2)</f>
        <v>154.61000000000001</v>
      </c>
      <c r="G3366" s="1">
        <f>ROUND('Sheet1 (4)'!H3372/100,2)</f>
        <v>138.47999999999999</v>
      </c>
      <c r="H3366" s="1">
        <f>ROUND('Sheet1 (4)'!I3372/100,2)</f>
        <v>180.14</v>
      </c>
      <c r="I3366" s="1">
        <f>ROUND('Sheet1 (4)'!J3372/100,2)</f>
        <v>228.25</v>
      </c>
      <c r="J3366" s="1">
        <f>ROUND('Sheet1 (4)'!K3372/100,2)</f>
        <v>256.5</v>
      </c>
      <c r="K3366" s="1">
        <f>ROUND('Sheet1 (4)'!L3372/100,2)</f>
        <v>301.33</v>
      </c>
      <c r="L3366" s="4">
        <f>ROUND(('Sheet1 (4)'!M3372+'Sheet1 (4)'!R3372)/100,2)</f>
        <v>114.69</v>
      </c>
      <c r="M3366" s="4">
        <f>ROUND(('Sheet1 (4)'!N3372+'Sheet1 (4)'!S3372)/100,2)</f>
        <v>193.49</v>
      </c>
      <c r="N3366" s="4">
        <f>ROUND(('Sheet1 (4)'!O3372+'Sheet1 (4)'!T3372)/100,2)</f>
        <v>-0.39</v>
      </c>
      <c r="O3366" s="4">
        <f>ROUND(('Sheet1 (4)'!P3372+'Sheet1 (4)'!U3372)/100,2)</f>
        <v>148.66</v>
      </c>
      <c r="P3366" s="4">
        <f>ROUND(('Sheet1 (4)'!Q3372+'Sheet1 (4)'!V3372)/100,2)</f>
        <v>-168.39</v>
      </c>
      <c r="Q3366" s="7">
        <f>ROUND('Sheet1 (4)'!W3372/100,2)</f>
        <v>0.05</v>
      </c>
      <c r="R3366" s="7">
        <f>ROUND('Sheet1 (4)'!X3372/100,2)</f>
        <v>0.1</v>
      </c>
      <c r="S3366" s="7">
        <f>ROUND('Sheet1 (4)'!Y3372/100,2)</f>
        <v>0.08</v>
      </c>
      <c r="T3366" s="7">
        <f>ROUND('Sheet1 (4)'!Z3372/100,2)</f>
        <v>0.09</v>
      </c>
      <c r="U3366" s="7">
        <f>ROUND('Sheet1 (4)'!AA3372/100,2)</f>
        <v>0.1</v>
      </c>
      <c r="V3366" s="1" t="str">
        <f>'Sheet1 (4)'!AB3372&amp;".T"</f>
        <v>5631.T</v>
      </c>
      <c r="W3366">
        <f>ROUND('Sheet1 (4)'!AC3372,2)</f>
        <v>34.549999999999997</v>
      </c>
      <c r="X3366">
        <f>ROUND('Sheet1 (4)'!AD3372,2)</f>
        <v>3.33</v>
      </c>
      <c r="Y3366" t="str">
        <f>_xlfn.XLOOKUP('Sheet1 (4)'!AB3372,'Sheet1 (3)'!B:B,'Sheet1 (3)'!D:D,"",0)</f>
        <v>プライム</v>
      </c>
    </row>
    <row r="3367" spans="1:25" x14ac:dyDescent="0.2">
      <c r="A3367">
        <v>3366</v>
      </c>
      <c r="B3367" s="1" t="str">
        <f>_xlfn.XLOOKUP('Sheet1 (4)'!AB3373,'Sheet1 (3)'!B:B,'Sheet1 (3)'!C:C,"",0)</f>
        <v>日本毛織</v>
      </c>
      <c r="C3367" s="1" t="str">
        <f>_xlfn.XLOOKUP('Sheet1 (4)'!AB3373,'Sheet1 (3)'!B:B,'Sheet1 (3)'!F:F,"",0)</f>
        <v>繊維製品</v>
      </c>
      <c r="D3367" s="1">
        <f>ROUND('Sheet1 (4)'!E3373/100000000,2)</f>
        <v>0.69</v>
      </c>
      <c r="E3367" s="1">
        <f>ROUND('Sheet1 (4)'!F3373/100,2)</f>
        <v>98.79</v>
      </c>
      <c r="F3367" s="1">
        <f>ROUND('Sheet1 (4)'!G3373/100,2)</f>
        <v>106.85</v>
      </c>
      <c r="G3367" s="1">
        <f>ROUND('Sheet1 (4)'!H3373/100,2)</f>
        <v>109.97</v>
      </c>
      <c r="H3367" s="1">
        <f>ROUND('Sheet1 (4)'!I3373/100,2)</f>
        <v>115.36</v>
      </c>
      <c r="I3367" s="1">
        <f>ROUND('Sheet1 (4)'!J3373/100,2)</f>
        <v>115.36</v>
      </c>
      <c r="J3367" s="1" t="e">
        <f>ROUND('Sheet1 (4)'!K3373/100,2)</f>
        <v>#VALUE!</v>
      </c>
      <c r="K3367" s="1" t="e">
        <f>ROUND('Sheet1 (4)'!L3373/100,2)</f>
        <v>#VALUE!</v>
      </c>
      <c r="L3367" s="4">
        <f>ROUND(('Sheet1 (4)'!M3373+'Sheet1 (4)'!R3373)/100,2)</f>
        <v>103.11</v>
      </c>
      <c r="M3367" s="4">
        <f>ROUND(('Sheet1 (4)'!N3373+'Sheet1 (4)'!S3373)/100,2)</f>
        <v>25.71</v>
      </c>
      <c r="N3367" s="4">
        <f>ROUND(('Sheet1 (4)'!O3373+'Sheet1 (4)'!T3373)/100,2)</f>
        <v>99.85</v>
      </c>
      <c r="O3367" s="4">
        <f>ROUND(('Sheet1 (4)'!P3373+'Sheet1 (4)'!U3373)/100,2)</f>
        <v>23.02</v>
      </c>
      <c r="P3367" s="4">
        <f>ROUND(('Sheet1 (4)'!Q3373+'Sheet1 (4)'!V3373)/100,2)</f>
        <v>23.02</v>
      </c>
      <c r="Q3367" s="7">
        <f>ROUND('Sheet1 (4)'!W3373/100,2)</f>
        <v>0.08</v>
      </c>
      <c r="R3367" s="7">
        <f>ROUND('Sheet1 (4)'!X3373/100,2)</f>
        <v>7.0000000000000007E-2</v>
      </c>
      <c r="S3367" s="7">
        <f>ROUND('Sheet1 (4)'!Y3373/100,2)</f>
        <v>7.0000000000000007E-2</v>
      </c>
      <c r="T3367" s="7">
        <f>ROUND('Sheet1 (4)'!Z3373/100,2)</f>
        <v>0.08</v>
      </c>
      <c r="U3367" s="7">
        <f>ROUND('Sheet1 (4)'!AA3373/100,2)</f>
        <v>0.08</v>
      </c>
      <c r="V3367" s="1" t="str">
        <f>'Sheet1 (4)'!AB3373&amp;".T"</f>
        <v>3201.T</v>
      </c>
      <c r="W3367">
        <f>ROUND('Sheet1 (4)'!AC3373,2)</f>
        <v>14.36</v>
      </c>
      <c r="X3367">
        <f>ROUND('Sheet1 (4)'!AD3373,2)</f>
        <v>0.87</v>
      </c>
      <c r="Y3367" t="str">
        <f>_xlfn.XLOOKUP('Sheet1 (4)'!AB3373,'Sheet1 (3)'!B:B,'Sheet1 (3)'!D:D,"",0)</f>
        <v>プライム</v>
      </c>
    </row>
    <row r="3368" spans="1:25" x14ac:dyDescent="0.2">
      <c r="A3368">
        <v>3367</v>
      </c>
      <c r="B3368" s="1" t="str">
        <f>_xlfn.XLOOKUP('Sheet1 (4)'!AB3374,'Sheet1 (3)'!B:B,'Sheet1 (3)'!C:C,"",0)</f>
        <v>金下建設</v>
      </c>
      <c r="C3368" s="1" t="str">
        <f>_xlfn.XLOOKUP('Sheet1 (4)'!AB3374,'Sheet1 (3)'!B:B,'Sheet1 (3)'!F:F,"",0)</f>
        <v>建設業</v>
      </c>
      <c r="D3368" s="1">
        <f>ROUND('Sheet1 (4)'!E3374/100000000,2)</f>
        <v>0.02</v>
      </c>
      <c r="E3368" s="1">
        <f>ROUND('Sheet1 (4)'!F3374/100,2)</f>
        <v>-0.97</v>
      </c>
      <c r="F3368" s="1">
        <f>ROUND('Sheet1 (4)'!G3374/100,2)</f>
        <v>1.47</v>
      </c>
      <c r="G3368" s="1">
        <f>ROUND('Sheet1 (4)'!H3374/100,2)</f>
        <v>2.39</v>
      </c>
      <c r="H3368" s="1">
        <f>ROUND('Sheet1 (4)'!I3374/100,2)</f>
        <v>2.72</v>
      </c>
      <c r="I3368" s="1">
        <f>ROUND('Sheet1 (4)'!J3374/100,2)</f>
        <v>2.72</v>
      </c>
      <c r="J3368" s="1" t="e">
        <f>ROUND('Sheet1 (4)'!K3374/100,2)</f>
        <v>#VALUE!</v>
      </c>
      <c r="K3368" s="1" t="e">
        <f>ROUND('Sheet1 (4)'!L3374/100,2)</f>
        <v>#VALUE!</v>
      </c>
      <c r="L3368" s="4">
        <f>ROUND(('Sheet1 (4)'!M3374+'Sheet1 (4)'!R3374)/100,2)</f>
        <v>-1.39</v>
      </c>
      <c r="M3368" s="4">
        <f>ROUND(('Sheet1 (4)'!N3374+'Sheet1 (4)'!S3374)/100,2)</f>
        <v>-17</v>
      </c>
      <c r="N3368" s="4">
        <f>ROUND(('Sheet1 (4)'!O3374+'Sheet1 (4)'!T3374)/100,2)</f>
        <v>22.31</v>
      </c>
      <c r="O3368" s="4">
        <f>ROUND(('Sheet1 (4)'!P3374+'Sheet1 (4)'!U3374)/100,2)</f>
        <v>3.98</v>
      </c>
      <c r="P3368" s="4">
        <f>ROUND(('Sheet1 (4)'!Q3374+'Sheet1 (4)'!V3374)/100,2)</f>
        <v>3.98</v>
      </c>
      <c r="Q3368" s="7">
        <f>ROUND('Sheet1 (4)'!W3374/100,2)</f>
        <v>0</v>
      </c>
      <c r="R3368" s="7">
        <f>ROUND('Sheet1 (4)'!X3374/100,2)</f>
        <v>0.01</v>
      </c>
      <c r="S3368" s="7">
        <f>ROUND('Sheet1 (4)'!Y3374/100,2)</f>
        <v>0.02</v>
      </c>
      <c r="T3368" s="7">
        <f>ROUND('Sheet1 (4)'!Z3374/100,2)</f>
        <v>0.02</v>
      </c>
      <c r="U3368" s="7">
        <f>ROUND('Sheet1 (4)'!AA3374/100,2)</f>
        <v>0.02</v>
      </c>
      <c r="V3368" s="1" t="str">
        <f>'Sheet1 (4)'!AB3374&amp;".T"</f>
        <v>1897.T</v>
      </c>
      <c r="W3368">
        <f>ROUND('Sheet1 (4)'!AC3374,2)</f>
        <v>33.07</v>
      </c>
      <c r="X3368">
        <f>ROUND('Sheet1 (4)'!AD3374,2)</f>
        <v>0.32</v>
      </c>
      <c r="Y3368" t="str">
        <f>_xlfn.XLOOKUP('Sheet1 (4)'!AB3374,'Sheet1 (3)'!B:B,'Sheet1 (3)'!D:D,"",0)</f>
        <v>スタンダード</v>
      </c>
    </row>
    <row r="3369" spans="1:25" x14ac:dyDescent="0.2">
      <c r="A3369">
        <v>3368</v>
      </c>
      <c r="B3369" s="1" t="str">
        <f>_xlfn.XLOOKUP('Sheet1 (4)'!AB3375,'Sheet1 (3)'!B:B,'Sheet1 (3)'!C:C,"",0)</f>
        <v>関西電力</v>
      </c>
      <c r="C3369" s="1" t="str">
        <f>_xlfn.XLOOKUP('Sheet1 (4)'!AB3375,'Sheet1 (3)'!B:B,'Sheet1 (3)'!F:F,"",0)</f>
        <v>電気・ガス業</v>
      </c>
      <c r="D3369" s="1">
        <f>ROUND('Sheet1 (4)'!E3375/100000000,2)</f>
        <v>11.14</v>
      </c>
      <c r="E3369" s="1">
        <f>ROUND('Sheet1 (4)'!F3375/100,2)</f>
        <v>1457.46</v>
      </c>
      <c r="F3369" s="1">
        <f>ROUND('Sheet1 (4)'!G3375/100,2)</f>
        <v>993.25</v>
      </c>
      <c r="G3369" s="1">
        <f>ROUND('Sheet1 (4)'!H3375/100,2)</f>
        <v>-520.55999999999995</v>
      </c>
      <c r="H3369" s="1">
        <f>ROUND('Sheet1 (4)'!I3375/100,2)</f>
        <v>7289.36</v>
      </c>
      <c r="I3369" s="1">
        <f>ROUND('Sheet1 (4)'!J3375/100,2)</f>
        <v>4688.7700000000004</v>
      </c>
      <c r="J3369" s="1">
        <f>ROUND('Sheet1 (4)'!K3375/100,2)</f>
        <v>4135</v>
      </c>
      <c r="K3369" s="1">
        <f>ROUND('Sheet1 (4)'!L3375/100,2)</f>
        <v>3555.4</v>
      </c>
      <c r="L3369" s="4">
        <f>ROUND(('Sheet1 (4)'!M3375+'Sheet1 (4)'!R3375)/100,2)</f>
        <v>-2915.4</v>
      </c>
      <c r="M3369" s="4">
        <f>ROUND(('Sheet1 (4)'!N3375+'Sheet1 (4)'!S3375)/100,2)</f>
        <v>-1223.1500000000001</v>
      </c>
      <c r="N3369" s="4">
        <f>ROUND(('Sheet1 (4)'!O3375+'Sheet1 (4)'!T3375)/100,2)</f>
        <v>-2898.46</v>
      </c>
      <c r="O3369" s="4">
        <f>ROUND(('Sheet1 (4)'!P3375+'Sheet1 (4)'!U3375)/100,2)</f>
        <v>7269.41</v>
      </c>
      <c r="P3369" s="4">
        <f>ROUND(('Sheet1 (4)'!Q3375+'Sheet1 (4)'!V3375)/100,2)</f>
        <v>2329.46</v>
      </c>
      <c r="Q3369" s="7">
        <f>ROUND('Sheet1 (4)'!W3375/100,2)</f>
        <v>7.0000000000000007E-2</v>
      </c>
      <c r="R3369" s="7">
        <f>ROUND('Sheet1 (4)'!X3375/100,2)</f>
        <v>0.05</v>
      </c>
      <c r="S3369" s="7">
        <f>ROUND('Sheet1 (4)'!Y3375/100,2)</f>
        <v>0.01</v>
      </c>
      <c r="T3369" s="7">
        <f>ROUND('Sheet1 (4)'!Z3375/100,2)</f>
        <v>0.21</v>
      </c>
      <c r="U3369" s="7">
        <f>ROUND('Sheet1 (4)'!AA3375/100,2)</f>
        <v>0.17</v>
      </c>
      <c r="V3369" s="1" t="str">
        <f>'Sheet1 (4)'!AB3375&amp;".T"</f>
        <v>9503.T</v>
      </c>
      <c r="W3369">
        <f>ROUND('Sheet1 (4)'!AC3375,2)</f>
        <v>6.01</v>
      </c>
      <c r="X3369">
        <f>ROUND('Sheet1 (4)'!AD3375,2)</f>
        <v>0.81</v>
      </c>
      <c r="Y3369" t="str">
        <f>_xlfn.XLOOKUP('Sheet1 (4)'!AB3375,'Sheet1 (3)'!B:B,'Sheet1 (3)'!D:D,"",0)</f>
        <v>プライム</v>
      </c>
    </row>
    <row r="3370" spans="1:25" x14ac:dyDescent="0.2">
      <c r="A3370">
        <v>3369</v>
      </c>
      <c r="B3370" s="1" t="str">
        <f>_xlfn.XLOOKUP('Sheet1 (4)'!AB3376,'Sheet1 (3)'!B:B,'Sheet1 (3)'!C:C,"",0)</f>
        <v>ケイヒン</v>
      </c>
      <c r="C3370" s="1" t="str">
        <f>_xlfn.XLOOKUP('Sheet1 (4)'!AB3376,'Sheet1 (3)'!B:B,'Sheet1 (3)'!F:F,"",0)</f>
        <v>倉庫・運輸関連業</v>
      </c>
      <c r="D3370" s="1">
        <f>ROUND('Sheet1 (4)'!E3376/100000000,2)</f>
        <v>7.0000000000000007E-2</v>
      </c>
      <c r="E3370" s="1">
        <f>ROUND('Sheet1 (4)'!F3376/100,2)</f>
        <v>24.27</v>
      </c>
      <c r="F3370" s="1">
        <f>ROUND('Sheet1 (4)'!G3376/100,2)</f>
        <v>31.41</v>
      </c>
      <c r="G3370" s="1">
        <f>ROUND('Sheet1 (4)'!H3376/100,2)</f>
        <v>38.24</v>
      </c>
      <c r="H3370" s="1">
        <f>ROUND('Sheet1 (4)'!I3376/100,2)</f>
        <v>26.69</v>
      </c>
      <c r="I3370" s="1">
        <f>ROUND('Sheet1 (4)'!J3376/100,2)</f>
        <v>29</v>
      </c>
      <c r="J3370" s="1" t="e">
        <f>ROUND('Sheet1 (4)'!K3376/100,2)</f>
        <v>#VALUE!</v>
      </c>
      <c r="K3370" s="1" t="e">
        <f>ROUND('Sheet1 (4)'!L3376/100,2)</f>
        <v>#VALUE!</v>
      </c>
      <c r="L3370" s="4">
        <f>ROUND(('Sheet1 (4)'!M3376+'Sheet1 (4)'!R3376)/100,2)</f>
        <v>30.73</v>
      </c>
      <c r="M3370" s="4">
        <f>ROUND(('Sheet1 (4)'!N3376+'Sheet1 (4)'!S3376)/100,2)</f>
        <v>37.36</v>
      </c>
      <c r="N3370" s="4">
        <f>ROUND(('Sheet1 (4)'!O3376+'Sheet1 (4)'!T3376)/100,2)</f>
        <v>32.229999999999997</v>
      </c>
      <c r="O3370" s="4">
        <f>ROUND(('Sheet1 (4)'!P3376+'Sheet1 (4)'!U3376)/100,2)</f>
        <v>12.38</v>
      </c>
      <c r="P3370" s="4">
        <f>ROUND(('Sheet1 (4)'!Q3376+'Sheet1 (4)'!V3376)/100,2)</f>
        <v>9.7899999999999991</v>
      </c>
      <c r="Q3370" s="7">
        <f>ROUND('Sheet1 (4)'!W3376/100,2)</f>
        <v>0.09</v>
      </c>
      <c r="R3370" s="7">
        <f>ROUND('Sheet1 (4)'!X3376/100,2)</f>
        <v>0.11</v>
      </c>
      <c r="S3370" s="7">
        <f>ROUND('Sheet1 (4)'!Y3376/100,2)</f>
        <v>0.12</v>
      </c>
      <c r="T3370" s="7">
        <f>ROUND('Sheet1 (4)'!Z3376/100,2)</f>
        <v>0.08</v>
      </c>
      <c r="U3370" s="7">
        <f>ROUND('Sheet1 (4)'!AA3376/100,2)</f>
        <v>7.0000000000000007E-2</v>
      </c>
      <c r="V3370" s="1" t="str">
        <f>'Sheet1 (4)'!AB3376&amp;".T"</f>
        <v>9312.T</v>
      </c>
      <c r="W3370">
        <f>ROUND('Sheet1 (4)'!AC3376,2)</f>
        <v>7.24</v>
      </c>
      <c r="X3370">
        <f>ROUND('Sheet1 (4)'!AD3376,2)</f>
        <v>0.56000000000000005</v>
      </c>
      <c r="Y3370" t="str">
        <f>_xlfn.XLOOKUP('Sheet1 (4)'!AB3376,'Sheet1 (3)'!B:B,'Sheet1 (3)'!D:D,"",0)</f>
        <v>スタンダード</v>
      </c>
    </row>
    <row r="3371" spans="1:25" x14ac:dyDescent="0.2">
      <c r="A3371">
        <v>3370</v>
      </c>
      <c r="B3371" s="1" t="str">
        <f>_xlfn.XLOOKUP('Sheet1 (4)'!AB3377,'Sheet1 (3)'!B:B,'Sheet1 (3)'!C:C,"",0)</f>
        <v>京葉銀行</v>
      </c>
      <c r="C3371" s="1" t="str">
        <f>_xlfn.XLOOKUP('Sheet1 (4)'!AB3377,'Sheet1 (3)'!B:B,'Sheet1 (3)'!F:F,"",0)</f>
        <v>銀行業</v>
      </c>
      <c r="D3371" s="1">
        <f>ROUND('Sheet1 (4)'!E3377/100000000,2)</f>
        <v>1.21</v>
      </c>
      <c r="E3371" s="1" t="e">
        <f>ROUND('Sheet1 (4)'!F3377/100,2)</f>
        <v>#VALUE!</v>
      </c>
      <c r="F3371" s="1" t="e">
        <f>ROUND('Sheet1 (4)'!G3377/100,2)</f>
        <v>#VALUE!</v>
      </c>
      <c r="G3371" s="1" t="e">
        <f>ROUND('Sheet1 (4)'!H3377/100,2)</f>
        <v>#VALUE!</v>
      </c>
      <c r="H3371" s="1" t="e">
        <f>ROUND('Sheet1 (4)'!I3377/100,2)</f>
        <v>#VALUE!</v>
      </c>
      <c r="I3371" s="1" t="e">
        <f>ROUND('Sheet1 (4)'!J3377/100,2)</f>
        <v>#VALUE!</v>
      </c>
      <c r="J3371" s="1" t="e">
        <f>ROUND('Sheet1 (4)'!K3377/100,2)</f>
        <v>#VALUE!</v>
      </c>
      <c r="K3371" s="1" t="e">
        <f>ROUND('Sheet1 (4)'!L3377/100,2)</f>
        <v>#VALUE!</v>
      </c>
      <c r="L3371" s="4">
        <f>ROUND(('Sheet1 (4)'!M3377+'Sheet1 (4)'!R3377)/100,2)</f>
        <v>-631.84</v>
      </c>
      <c r="M3371" s="4">
        <f>ROUND(('Sheet1 (4)'!N3377+'Sheet1 (4)'!S3377)/100,2)</f>
        <v>10240.08</v>
      </c>
      <c r="N3371" s="4">
        <f>ROUND(('Sheet1 (4)'!O3377+'Sheet1 (4)'!T3377)/100,2)</f>
        <v>-6325.56</v>
      </c>
      <c r="O3371" s="4">
        <f>ROUND(('Sheet1 (4)'!P3377+'Sheet1 (4)'!U3377)/100,2)</f>
        <v>-2827.77</v>
      </c>
      <c r="P3371" s="4">
        <f>ROUND(('Sheet1 (4)'!Q3377+'Sheet1 (4)'!V3377)/100,2)</f>
        <v>-2108.96</v>
      </c>
      <c r="Q3371" s="7">
        <f>ROUND('Sheet1 (4)'!W3377/100,2)</f>
        <v>0.03</v>
      </c>
      <c r="R3371" s="7">
        <f>ROUND('Sheet1 (4)'!X3377/100,2)</f>
        <v>0.04</v>
      </c>
      <c r="S3371" s="7">
        <f>ROUND('Sheet1 (4)'!Y3377/100,2)</f>
        <v>0.04</v>
      </c>
      <c r="T3371" s="7">
        <f>ROUND('Sheet1 (4)'!Z3377/100,2)</f>
        <v>0.04</v>
      </c>
      <c r="U3371" s="7">
        <f>ROUND('Sheet1 (4)'!AA3377/100,2)</f>
        <v>0.04</v>
      </c>
      <c r="V3371" s="1" t="str">
        <f>'Sheet1 (4)'!AB3377&amp;".T"</f>
        <v>8544.T</v>
      </c>
      <c r="W3371">
        <f>ROUND('Sheet1 (4)'!AC3377,2)</f>
        <v>14.08</v>
      </c>
      <c r="X3371">
        <f>ROUND('Sheet1 (4)'!AD3377,2)</f>
        <v>0.51</v>
      </c>
      <c r="Y3371" t="str">
        <f>_xlfn.XLOOKUP('Sheet1 (4)'!AB3377,'Sheet1 (3)'!B:B,'Sheet1 (3)'!D:D,"",0)</f>
        <v>プライム</v>
      </c>
    </row>
    <row r="3372" spans="1:25" x14ac:dyDescent="0.2">
      <c r="A3372">
        <v>3371</v>
      </c>
      <c r="B3372" s="1" t="str">
        <f>_xlfn.XLOOKUP('Sheet1 (4)'!AB3378,'Sheet1 (3)'!B:B,'Sheet1 (3)'!C:C,"",0)</f>
        <v>近畿車輛</v>
      </c>
      <c r="C3372" s="1" t="str">
        <f>_xlfn.XLOOKUP('Sheet1 (4)'!AB3378,'Sheet1 (3)'!B:B,'Sheet1 (3)'!F:F,"",0)</f>
        <v>輸送用機器</v>
      </c>
      <c r="D3372" s="1">
        <f>ROUND('Sheet1 (4)'!E3378/100000000,2)</f>
        <v>7.0000000000000007E-2</v>
      </c>
      <c r="E3372" s="1">
        <f>ROUND('Sheet1 (4)'!F3378/100,2)</f>
        <v>3.21</v>
      </c>
      <c r="F3372" s="1">
        <f>ROUND('Sheet1 (4)'!G3378/100,2)</f>
        <v>17.95</v>
      </c>
      <c r="G3372" s="1">
        <f>ROUND('Sheet1 (4)'!H3378/100,2)</f>
        <v>12.29</v>
      </c>
      <c r="H3372" s="1">
        <f>ROUND('Sheet1 (4)'!I3378/100,2)</f>
        <v>43.07</v>
      </c>
      <c r="I3372" s="1">
        <f>ROUND('Sheet1 (4)'!J3378/100,2)</f>
        <v>2.34</v>
      </c>
      <c r="J3372" s="1" t="e">
        <f>ROUND('Sheet1 (4)'!K3378/100,2)</f>
        <v>#VALUE!</v>
      </c>
      <c r="K3372" s="1" t="e">
        <f>ROUND('Sheet1 (4)'!L3378/100,2)</f>
        <v>#VALUE!</v>
      </c>
      <c r="L3372" s="4">
        <f>ROUND(('Sheet1 (4)'!M3378+'Sheet1 (4)'!R3378)/100,2)</f>
        <v>-1.04</v>
      </c>
      <c r="M3372" s="4">
        <f>ROUND(('Sheet1 (4)'!N3378+'Sheet1 (4)'!S3378)/100,2)</f>
        <v>89.15</v>
      </c>
      <c r="N3372" s="4">
        <f>ROUND(('Sheet1 (4)'!O3378+'Sheet1 (4)'!T3378)/100,2)</f>
        <v>52.66</v>
      </c>
      <c r="O3372" s="4">
        <f>ROUND(('Sheet1 (4)'!P3378+'Sheet1 (4)'!U3378)/100,2)</f>
        <v>115.14</v>
      </c>
      <c r="P3372" s="4">
        <f>ROUND(('Sheet1 (4)'!Q3378+'Sheet1 (4)'!V3378)/100,2)</f>
        <v>-54.34</v>
      </c>
      <c r="Q3372" s="7">
        <f>ROUND('Sheet1 (4)'!W3378/100,2)</f>
        <v>0.03</v>
      </c>
      <c r="R3372" s="7">
        <f>ROUND('Sheet1 (4)'!X3378/100,2)</f>
        <v>0.12</v>
      </c>
      <c r="S3372" s="7">
        <f>ROUND('Sheet1 (4)'!Y3378/100,2)</f>
        <v>0.05</v>
      </c>
      <c r="T3372" s="7">
        <f>ROUND('Sheet1 (4)'!Z3378/100,2)</f>
        <v>0.15</v>
      </c>
      <c r="U3372" s="7">
        <f>ROUND('Sheet1 (4)'!AA3378/100,2)</f>
        <v>0.02</v>
      </c>
      <c r="V3372" s="1" t="str">
        <f>'Sheet1 (4)'!AB3378&amp;".T"</f>
        <v>7122.T</v>
      </c>
      <c r="W3372" t="e">
        <f>ROUND('Sheet1 (4)'!AC3378,2)</f>
        <v>#VALUE!</v>
      </c>
      <c r="X3372">
        <f>ROUND('Sheet1 (4)'!AD3378,2)</f>
        <v>0.5</v>
      </c>
      <c r="Y3372" t="str">
        <f>_xlfn.XLOOKUP('Sheet1 (4)'!AB3378,'Sheet1 (3)'!B:B,'Sheet1 (3)'!D:D,"",0)</f>
        <v>スタンダード</v>
      </c>
    </row>
    <row r="3373" spans="1:25" x14ac:dyDescent="0.2">
      <c r="A3373">
        <v>3372</v>
      </c>
      <c r="B3373" s="1" t="str">
        <f>_xlfn.XLOOKUP('Sheet1 (4)'!AB3379,'Sheet1 (3)'!B:B,'Sheet1 (3)'!C:C,"",0)</f>
        <v>北日本銀行</v>
      </c>
      <c r="C3373" s="1" t="str">
        <f>_xlfn.XLOOKUP('Sheet1 (4)'!AB3379,'Sheet1 (3)'!B:B,'Sheet1 (3)'!F:F,"",0)</f>
        <v>銀行業</v>
      </c>
      <c r="D3373" s="1">
        <f>ROUND('Sheet1 (4)'!E3379/100000000,2)</f>
        <v>0.08</v>
      </c>
      <c r="E3373" s="1" t="e">
        <f>ROUND('Sheet1 (4)'!F3379/100,2)</f>
        <v>#VALUE!</v>
      </c>
      <c r="F3373" s="1" t="e">
        <f>ROUND('Sheet1 (4)'!G3379/100,2)</f>
        <v>#VALUE!</v>
      </c>
      <c r="G3373" s="1" t="e">
        <f>ROUND('Sheet1 (4)'!H3379/100,2)</f>
        <v>#VALUE!</v>
      </c>
      <c r="H3373" s="1" t="e">
        <f>ROUND('Sheet1 (4)'!I3379/100,2)</f>
        <v>#VALUE!</v>
      </c>
      <c r="I3373" s="1" t="e">
        <f>ROUND('Sheet1 (4)'!J3379/100,2)</f>
        <v>#VALUE!</v>
      </c>
      <c r="J3373" s="1" t="e">
        <f>ROUND('Sheet1 (4)'!K3379/100,2)</f>
        <v>#VALUE!</v>
      </c>
      <c r="K3373" s="1" t="e">
        <f>ROUND('Sheet1 (4)'!L3379/100,2)</f>
        <v>#VALUE!</v>
      </c>
      <c r="L3373" s="4">
        <f>ROUND(('Sheet1 (4)'!M3379+'Sheet1 (4)'!R3379)/100,2)</f>
        <v>1341.86</v>
      </c>
      <c r="M3373" s="4">
        <f>ROUND(('Sheet1 (4)'!N3379+'Sheet1 (4)'!S3379)/100,2)</f>
        <v>-422.91</v>
      </c>
      <c r="N3373" s="4">
        <f>ROUND(('Sheet1 (4)'!O3379+'Sheet1 (4)'!T3379)/100,2)</f>
        <v>-1910.3</v>
      </c>
      <c r="O3373" s="4">
        <f>ROUND(('Sheet1 (4)'!P3379+'Sheet1 (4)'!U3379)/100,2)</f>
        <v>259.94</v>
      </c>
      <c r="P3373" s="4">
        <f>ROUND(('Sheet1 (4)'!Q3379+'Sheet1 (4)'!V3379)/100,2)</f>
        <v>-214.22</v>
      </c>
      <c r="Q3373" s="7">
        <f>ROUND('Sheet1 (4)'!W3379/100,2)</f>
        <v>0.02</v>
      </c>
      <c r="R3373" s="7">
        <f>ROUND('Sheet1 (4)'!X3379/100,2)</f>
        <v>0.03</v>
      </c>
      <c r="S3373" s="7">
        <f>ROUND('Sheet1 (4)'!Y3379/100,2)</f>
        <v>0.04</v>
      </c>
      <c r="T3373" s="7">
        <f>ROUND('Sheet1 (4)'!Z3379/100,2)</f>
        <v>0.04</v>
      </c>
      <c r="U3373" s="7">
        <f>ROUND('Sheet1 (4)'!AA3379/100,2)</f>
        <v>0.05</v>
      </c>
      <c r="V3373" s="1" t="str">
        <f>'Sheet1 (4)'!AB3379&amp;".T"</f>
        <v>8551.T</v>
      </c>
      <c r="W3373">
        <f>ROUND('Sheet1 (4)'!AC3379,2)</f>
        <v>7.84</v>
      </c>
      <c r="X3373">
        <f>ROUND('Sheet1 (4)'!AD3379,2)</f>
        <v>0.36</v>
      </c>
      <c r="Y3373" t="str">
        <f>_xlfn.XLOOKUP('Sheet1 (4)'!AB3379,'Sheet1 (3)'!B:B,'Sheet1 (3)'!D:D,"",0)</f>
        <v>プライム</v>
      </c>
    </row>
    <row r="3374" spans="1:25" x14ac:dyDescent="0.2">
      <c r="A3374">
        <v>3373</v>
      </c>
      <c r="B3374" s="1" t="str">
        <f>_xlfn.XLOOKUP('Sheet1 (4)'!AB3380,'Sheet1 (3)'!B:B,'Sheet1 (3)'!C:C,"",0)</f>
        <v>紀陽銀行</v>
      </c>
      <c r="C3374" s="1" t="str">
        <f>_xlfn.XLOOKUP('Sheet1 (4)'!AB3380,'Sheet1 (3)'!B:B,'Sheet1 (3)'!F:F,"",0)</f>
        <v>銀行業</v>
      </c>
      <c r="D3374" s="1">
        <f>ROUND('Sheet1 (4)'!E3380/100000000,2)</f>
        <v>0.64</v>
      </c>
      <c r="E3374" s="1" t="e">
        <f>ROUND('Sheet1 (4)'!F3380/100,2)</f>
        <v>#VALUE!</v>
      </c>
      <c r="F3374" s="1" t="e">
        <f>ROUND('Sheet1 (4)'!G3380/100,2)</f>
        <v>#VALUE!</v>
      </c>
      <c r="G3374" s="1" t="e">
        <f>ROUND('Sheet1 (4)'!H3380/100,2)</f>
        <v>#VALUE!</v>
      </c>
      <c r="H3374" s="1" t="e">
        <f>ROUND('Sheet1 (4)'!I3380/100,2)</f>
        <v>#VALUE!</v>
      </c>
      <c r="I3374" s="1" t="e">
        <f>ROUND('Sheet1 (4)'!J3380/100,2)</f>
        <v>#VALUE!</v>
      </c>
      <c r="J3374" s="1" t="e">
        <f>ROUND('Sheet1 (4)'!K3380/100,2)</f>
        <v>#VALUE!</v>
      </c>
      <c r="K3374" s="1" t="e">
        <f>ROUND('Sheet1 (4)'!L3380/100,2)</f>
        <v>#VALUE!</v>
      </c>
      <c r="L3374" s="4">
        <f>ROUND(('Sheet1 (4)'!M3380+'Sheet1 (4)'!R3380)/100,2)</f>
        <v>2939.1</v>
      </c>
      <c r="M3374" s="4">
        <f>ROUND(('Sheet1 (4)'!N3380+'Sheet1 (4)'!S3380)/100,2)</f>
        <v>446.07</v>
      </c>
      <c r="N3374" s="4">
        <f>ROUND(('Sheet1 (4)'!O3380+'Sheet1 (4)'!T3380)/100,2)</f>
        <v>-3848.46</v>
      </c>
      <c r="O3374" s="4">
        <f>ROUND(('Sheet1 (4)'!P3380+'Sheet1 (4)'!U3380)/100,2)</f>
        <v>-1079.26</v>
      </c>
      <c r="P3374" s="4">
        <f>ROUND(('Sheet1 (4)'!Q3380+'Sheet1 (4)'!V3380)/100,2)</f>
        <v>-2221.5300000000002</v>
      </c>
      <c r="Q3374" s="7">
        <f>ROUND('Sheet1 (4)'!W3380/100,2)</f>
        <v>0.06</v>
      </c>
      <c r="R3374" s="7">
        <f>ROUND('Sheet1 (4)'!X3380/100,2)</f>
        <v>0.06</v>
      </c>
      <c r="S3374" s="7">
        <f>ROUND('Sheet1 (4)'!Y3380/100,2)</f>
        <v>0.02</v>
      </c>
      <c r="T3374" s="7">
        <f>ROUND('Sheet1 (4)'!Z3380/100,2)</f>
        <v>7.0000000000000007E-2</v>
      </c>
      <c r="U3374" s="7">
        <f>ROUND('Sheet1 (4)'!AA3380/100,2)</f>
        <v>7.0000000000000007E-2</v>
      </c>
      <c r="V3374" s="1" t="str">
        <f>'Sheet1 (4)'!AB3380&amp;".T"</f>
        <v>8370.T</v>
      </c>
      <c r="W3374">
        <f>ROUND('Sheet1 (4)'!AC3380,2)</f>
        <v>9.76</v>
      </c>
      <c r="X3374">
        <f>ROUND('Sheet1 (4)'!AD3380,2)</f>
        <v>0.81</v>
      </c>
      <c r="Y3374" t="str">
        <f>_xlfn.XLOOKUP('Sheet1 (4)'!AB3380,'Sheet1 (3)'!B:B,'Sheet1 (3)'!D:D,"",0)</f>
        <v>プライム</v>
      </c>
    </row>
    <row r="3375" spans="1:25" x14ac:dyDescent="0.2">
      <c r="A3375">
        <v>3374</v>
      </c>
      <c r="B3375" s="1" t="str">
        <f>_xlfn.XLOOKUP('Sheet1 (4)'!AB3381,'Sheet1 (3)'!B:B,'Sheet1 (3)'!C:C,"",0)</f>
        <v>弘電社</v>
      </c>
      <c r="C3375" s="1" t="str">
        <f>_xlfn.XLOOKUP('Sheet1 (4)'!AB3381,'Sheet1 (3)'!B:B,'Sheet1 (3)'!F:F,"",0)</f>
        <v>建設業</v>
      </c>
      <c r="D3375" s="1">
        <f>ROUND('Sheet1 (4)'!E3381/100000000,2)</f>
        <v>0.09</v>
      </c>
      <c r="E3375" s="1">
        <f>ROUND('Sheet1 (4)'!F3381/100,2)</f>
        <v>12.23</v>
      </c>
      <c r="F3375" s="1">
        <f>ROUND('Sheet1 (4)'!G3381/100,2)</f>
        <v>4.18</v>
      </c>
      <c r="G3375" s="1">
        <f>ROUND('Sheet1 (4)'!H3381/100,2)</f>
        <v>6.82</v>
      </c>
      <c r="H3375" s="1">
        <f>ROUND('Sheet1 (4)'!I3381/100,2)</f>
        <v>11.57</v>
      </c>
      <c r="I3375" s="1">
        <f>ROUND('Sheet1 (4)'!J3381/100,2)</f>
        <v>30.82</v>
      </c>
      <c r="J3375" s="1" t="e">
        <f>ROUND('Sheet1 (4)'!K3381/100,2)</f>
        <v>#VALUE!</v>
      </c>
      <c r="K3375" s="1" t="e">
        <f>ROUND('Sheet1 (4)'!L3381/100,2)</f>
        <v>#VALUE!</v>
      </c>
      <c r="L3375" s="4">
        <f>ROUND(('Sheet1 (4)'!M3381+'Sheet1 (4)'!R3381)/100,2)</f>
        <v>-1.04</v>
      </c>
      <c r="M3375" s="4">
        <f>ROUND(('Sheet1 (4)'!N3381+'Sheet1 (4)'!S3381)/100,2)</f>
        <v>3.97</v>
      </c>
      <c r="N3375" s="4">
        <f>ROUND(('Sheet1 (4)'!O3381+'Sheet1 (4)'!T3381)/100,2)</f>
        <v>3.61</v>
      </c>
      <c r="O3375" s="4">
        <f>ROUND(('Sheet1 (4)'!P3381+'Sheet1 (4)'!U3381)/100,2)</f>
        <v>2.0299999999999998</v>
      </c>
      <c r="P3375" s="4">
        <f>ROUND(('Sheet1 (4)'!Q3381+'Sheet1 (4)'!V3381)/100,2)</f>
        <v>8.67</v>
      </c>
      <c r="Q3375" s="7">
        <f>ROUND('Sheet1 (4)'!W3381/100,2)</f>
        <v>0.05</v>
      </c>
      <c r="R3375" s="7">
        <f>ROUND('Sheet1 (4)'!X3381/100,2)</f>
        <v>0.02</v>
      </c>
      <c r="S3375" s="7">
        <f>ROUND('Sheet1 (4)'!Y3381/100,2)</f>
        <v>0.03</v>
      </c>
      <c r="T3375" s="7">
        <f>ROUND('Sheet1 (4)'!Z3381/100,2)</f>
        <v>0.05</v>
      </c>
      <c r="U3375" s="7">
        <f>ROUND('Sheet1 (4)'!AA3381/100,2)</f>
        <v>0.13</v>
      </c>
      <c r="V3375" s="1" t="str">
        <f>'Sheet1 (4)'!AB3381&amp;".T"</f>
        <v>1948.T</v>
      </c>
      <c r="W3375">
        <f>ROUND('Sheet1 (4)'!AC3381,2)</f>
        <v>8.27</v>
      </c>
      <c r="X3375">
        <f>ROUND('Sheet1 (4)'!AD3381,2)</f>
        <v>1.08</v>
      </c>
      <c r="Y3375" t="str">
        <f>_xlfn.XLOOKUP('Sheet1 (4)'!AB3381,'Sheet1 (3)'!B:B,'Sheet1 (3)'!D:D,"",0)</f>
        <v>スタンダード</v>
      </c>
    </row>
    <row r="3376" spans="1:25" x14ac:dyDescent="0.2">
      <c r="A3376">
        <v>3375</v>
      </c>
      <c r="B3376" s="1" t="str">
        <f>_xlfn.XLOOKUP('Sheet1 (4)'!AB3382,'Sheet1 (3)'!B:B,'Sheet1 (3)'!C:C,"",0)</f>
        <v>光世証券</v>
      </c>
      <c r="C3376" s="1" t="str">
        <f>_xlfn.XLOOKUP('Sheet1 (4)'!AB3382,'Sheet1 (3)'!B:B,'Sheet1 (3)'!F:F,"",0)</f>
        <v>証券、商品先物取引業</v>
      </c>
      <c r="D3376" s="1">
        <f>ROUND('Sheet1 (4)'!E3382/100000000,2)</f>
        <v>0.09</v>
      </c>
      <c r="E3376" s="1" t="e">
        <f>ROUND('Sheet1 (4)'!F3382/100,2)</f>
        <v>#VALUE!</v>
      </c>
      <c r="F3376" s="1" t="e">
        <f>ROUND('Sheet1 (4)'!G3382/100,2)</f>
        <v>#VALUE!</v>
      </c>
      <c r="G3376" s="1" t="e">
        <f>ROUND('Sheet1 (4)'!H3382/100,2)</f>
        <v>#VALUE!</v>
      </c>
      <c r="H3376" s="1" t="e">
        <f>ROUND('Sheet1 (4)'!I3382/100,2)</f>
        <v>#VALUE!</v>
      </c>
      <c r="I3376" s="1" t="e">
        <f>ROUND('Sheet1 (4)'!J3382/100,2)</f>
        <v>#VALUE!</v>
      </c>
      <c r="J3376" s="1" t="e">
        <f>ROUND('Sheet1 (4)'!K3382/100,2)</f>
        <v>#VALUE!</v>
      </c>
      <c r="K3376" s="1" t="e">
        <f>ROUND('Sheet1 (4)'!L3382/100,2)</f>
        <v>#VALUE!</v>
      </c>
      <c r="L3376" s="4">
        <f>ROUND(('Sheet1 (4)'!M3382+'Sheet1 (4)'!R3382)/100,2)</f>
        <v>-0.64</v>
      </c>
      <c r="M3376" s="4">
        <f>ROUND(('Sheet1 (4)'!N3382+'Sheet1 (4)'!S3382)/100,2)</f>
        <v>-8.8699999999999992</v>
      </c>
      <c r="N3376" s="4">
        <f>ROUND(('Sheet1 (4)'!O3382+'Sheet1 (4)'!T3382)/100,2)</f>
        <v>2.23</v>
      </c>
      <c r="O3376" s="4">
        <f>ROUND(('Sheet1 (4)'!P3382+'Sheet1 (4)'!U3382)/100,2)</f>
        <v>4.12</v>
      </c>
      <c r="P3376" s="4">
        <f>ROUND(('Sheet1 (4)'!Q3382+'Sheet1 (4)'!V3382)/100,2)</f>
        <v>-21.8</v>
      </c>
      <c r="Q3376" s="7">
        <f>ROUND('Sheet1 (4)'!W3382/100,2)</f>
        <v>0.01</v>
      </c>
      <c r="R3376" s="7">
        <f>ROUND('Sheet1 (4)'!X3382/100,2)</f>
        <v>-0.01</v>
      </c>
      <c r="S3376" s="7">
        <f>ROUND('Sheet1 (4)'!Y3382/100,2)</f>
        <v>-0.03</v>
      </c>
      <c r="T3376" s="7">
        <f>ROUND('Sheet1 (4)'!Z3382/100,2)</f>
        <v>0.02</v>
      </c>
      <c r="U3376" s="7">
        <f>ROUND('Sheet1 (4)'!AA3382/100,2)</f>
        <v>-0.03</v>
      </c>
      <c r="V3376" s="1" t="str">
        <f>'Sheet1 (4)'!AB3382&amp;".T"</f>
        <v>8617.T</v>
      </c>
      <c r="W3376" t="e">
        <f>ROUND('Sheet1 (4)'!AC3382,2)</f>
        <v>#VALUE!</v>
      </c>
      <c r="X3376">
        <f>ROUND('Sheet1 (4)'!AD3382,2)</f>
        <v>0.28000000000000003</v>
      </c>
      <c r="Y3376" t="str">
        <f>_xlfn.XLOOKUP('Sheet1 (4)'!AB3382,'Sheet1 (3)'!B:B,'Sheet1 (3)'!D:D,"",0)</f>
        <v>スタンダード</v>
      </c>
    </row>
    <row r="3377" spans="1:25" x14ac:dyDescent="0.2">
      <c r="A3377">
        <v>3376</v>
      </c>
      <c r="B3377" s="1" t="str">
        <f>_xlfn.XLOOKUP('Sheet1 (4)'!AB3383,'Sheet1 (3)'!B:B,'Sheet1 (3)'!C:C,"",0)</f>
        <v>京都ホテル</v>
      </c>
      <c r="C3377" s="1" t="str">
        <f>_xlfn.XLOOKUP('Sheet1 (4)'!AB3383,'Sheet1 (3)'!B:B,'Sheet1 (3)'!F:F,"",0)</f>
        <v>サービス業</v>
      </c>
      <c r="D3377" s="1">
        <f>ROUND('Sheet1 (4)'!E3383/100000000,2)</f>
        <v>0.12</v>
      </c>
      <c r="E3377" s="1" t="e">
        <f>ROUND('Sheet1 (4)'!F3383/100,2)</f>
        <v>#VALUE!</v>
      </c>
      <c r="F3377" s="1" t="e">
        <f>ROUND('Sheet1 (4)'!G3383/100,2)</f>
        <v>#VALUE!</v>
      </c>
      <c r="G3377" s="1" t="e">
        <f>ROUND('Sheet1 (4)'!H3383/100,2)</f>
        <v>#VALUE!</v>
      </c>
      <c r="H3377" s="1" t="e">
        <f>ROUND('Sheet1 (4)'!I3383/100,2)</f>
        <v>#VALUE!</v>
      </c>
      <c r="I3377" s="1">
        <f>ROUND('Sheet1 (4)'!J3383/100,2)</f>
        <v>4.92</v>
      </c>
      <c r="J3377" s="1" t="e">
        <f>ROUND('Sheet1 (4)'!K3383/100,2)</f>
        <v>#VALUE!</v>
      </c>
      <c r="K3377" s="1" t="e">
        <f>ROUND('Sheet1 (4)'!L3383/100,2)</f>
        <v>#VALUE!</v>
      </c>
      <c r="L3377" s="4" t="e">
        <f>ROUND(('Sheet1 (4)'!M3383+'Sheet1 (4)'!R3383)/100,2)</f>
        <v>#VALUE!</v>
      </c>
      <c r="M3377" s="4" t="e">
        <f>ROUND(('Sheet1 (4)'!N3383+'Sheet1 (4)'!S3383)/100,2)</f>
        <v>#VALUE!</v>
      </c>
      <c r="N3377" s="4" t="e">
        <f>ROUND(('Sheet1 (4)'!O3383+'Sheet1 (4)'!T3383)/100,2)</f>
        <v>#VALUE!</v>
      </c>
      <c r="O3377" s="4" t="e">
        <f>ROUND(('Sheet1 (4)'!P3383+'Sheet1 (4)'!U3383)/100,2)</f>
        <v>#VALUE!</v>
      </c>
      <c r="P3377" s="4">
        <f>ROUND(('Sheet1 (4)'!Q3383+'Sheet1 (4)'!V3383)/100,2)</f>
        <v>-0.54</v>
      </c>
      <c r="Q3377" s="7" t="e">
        <f>ROUND('Sheet1 (4)'!W3383/100,2)</f>
        <v>#VALUE!</v>
      </c>
      <c r="R3377" s="7" t="e">
        <f>ROUND('Sheet1 (4)'!X3383/100,2)</f>
        <v>#VALUE!</v>
      </c>
      <c r="S3377" s="7" t="e">
        <f>ROUND('Sheet1 (4)'!Y3383/100,2)</f>
        <v>#VALUE!</v>
      </c>
      <c r="T3377" s="7" t="e">
        <f>ROUND('Sheet1 (4)'!Z3383/100,2)</f>
        <v>#VALUE!</v>
      </c>
      <c r="U3377" s="7">
        <f>ROUND('Sheet1 (4)'!AA3383/100,2)</f>
        <v>-0.02</v>
      </c>
      <c r="V3377" s="1" t="str">
        <f>'Sheet1 (4)'!AB3383&amp;".T"</f>
        <v>9723.T</v>
      </c>
      <c r="W3377" t="e">
        <f>ROUND('Sheet1 (4)'!AC3383,2)</f>
        <v>#VALUE!</v>
      </c>
      <c r="X3377">
        <f>ROUND('Sheet1 (4)'!AD3383,2)</f>
        <v>3.47</v>
      </c>
      <c r="Y3377" t="str">
        <f>_xlfn.XLOOKUP('Sheet1 (4)'!AB3383,'Sheet1 (3)'!B:B,'Sheet1 (3)'!D:D,"",0)</f>
        <v>スタンダード</v>
      </c>
    </row>
    <row r="3378" spans="1:25" x14ac:dyDescent="0.2">
      <c r="A3378">
        <v>3377</v>
      </c>
      <c r="B3378" s="1" t="str">
        <f>_xlfn.XLOOKUP('Sheet1 (4)'!AB3384,'Sheet1 (3)'!B:B,'Sheet1 (3)'!C:C,"",0)</f>
        <v>リード</v>
      </c>
      <c r="C3378" s="1" t="str">
        <f>_xlfn.XLOOKUP('Sheet1 (4)'!AB3384,'Sheet1 (3)'!B:B,'Sheet1 (3)'!F:F,"",0)</f>
        <v>輸送用機器</v>
      </c>
      <c r="D3378" s="1">
        <f>ROUND('Sheet1 (4)'!E3384/100000000,2)</f>
        <v>0.03</v>
      </c>
      <c r="E3378" s="1">
        <f>ROUND('Sheet1 (4)'!F3384/100,2)</f>
        <v>-2.61</v>
      </c>
      <c r="F3378" s="1">
        <f>ROUND('Sheet1 (4)'!G3384/100,2)</f>
        <v>-2.68</v>
      </c>
      <c r="G3378" s="1">
        <f>ROUND('Sheet1 (4)'!H3384/100,2)</f>
        <v>1.41</v>
      </c>
      <c r="H3378" s="1">
        <f>ROUND('Sheet1 (4)'!I3384/100,2)</f>
        <v>0.1</v>
      </c>
      <c r="I3378" s="1">
        <f>ROUND('Sheet1 (4)'!J3384/100,2)</f>
        <v>-0.9</v>
      </c>
      <c r="J3378" s="1" t="e">
        <f>ROUND('Sheet1 (4)'!K3384/100,2)</f>
        <v>#VALUE!</v>
      </c>
      <c r="K3378" s="1" t="e">
        <f>ROUND('Sheet1 (4)'!L3384/100,2)</f>
        <v>#VALUE!</v>
      </c>
      <c r="L3378" s="4">
        <f>ROUND(('Sheet1 (4)'!M3384+'Sheet1 (4)'!R3384)/100,2)</f>
        <v>-2.29</v>
      </c>
      <c r="M3378" s="4">
        <f>ROUND(('Sheet1 (4)'!N3384+'Sheet1 (4)'!S3384)/100,2)</f>
        <v>4.1900000000000004</v>
      </c>
      <c r="N3378" s="4">
        <f>ROUND(('Sheet1 (4)'!O3384+'Sheet1 (4)'!T3384)/100,2)</f>
        <v>3.34</v>
      </c>
      <c r="O3378" s="4">
        <f>ROUND(('Sheet1 (4)'!P3384+'Sheet1 (4)'!U3384)/100,2)</f>
        <v>2.04</v>
      </c>
      <c r="P3378" s="4">
        <f>ROUND(('Sheet1 (4)'!Q3384+'Sheet1 (4)'!V3384)/100,2)</f>
        <v>-3.94</v>
      </c>
      <c r="Q3378" s="7">
        <f>ROUND('Sheet1 (4)'!W3384/100,2)</f>
        <v>-0.05</v>
      </c>
      <c r="R3378" s="7">
        <f>ROUND('Sheet1 (4)'!X3384/100,2)</f>
        <v>-7.0000000000000007E-2</v>
      </c>
      <c r="S3378" s="7">
        <f>ROUND('Sheet1 (4)'!Y3384/100,2)</f>
        <v>7.0000000000000007E-2</v>
      </c>
      <c r="T3378" s="7">
        <f>ROUND('Sheet1 (4)'!Z3384/100,2)</f>
        <v>0.02</v>
      </c>
      <c r="U3378" s="7">
        <f>ROUND('Sheet1 (4)'!AA3384/100,2)</f>
        <v>-0.04</v>
      </c>
      <c r="V3378" s="1" t="str">
        <f>'Sheet1 (4)'!AB3384&amp;".T"</f>
        <v>6982.T</v>
      </c>
      <c r="W3378" t="e">
        <f>ROUND('Sheet1 (4)'!AC3384,2)</f>
        <v>#VALUE!</v>
      </c>
      <c r="X3378">
        <f>ROUND('Sheet1 (4)'!AD3384,2)</f>
        <v>0.6</v>
      </c>
      <c r="Y3378" t="str">
        <f>_xlfn.XLOOKUP('Sheet1 (4)'!AB3384,'Sheet1 (3)'!B:B,'Sheet1 (3)'!D:D,"",0)</f>
        <v>スタンダード</v>
      </c>
    </row>
    <row r="3379" spans="1:25" x14ac:dyDescent="0.2">
      <c r="A3379">
        <v>3378</v>
      </c>
      <c r="B3379" s="1" t="str">
        <f>_xlfn.XLOOKUP('Sheet1 (4)'!AB3385,'Sheet1 (3)'!B:B,'Sheet1 (3)'!C:C,"",0)</f>
        <v>宮崎銀行</v>
      </c>
      <c r="C3379" s="1" t="str">
        <f>_xlfn.XLOOKUP('Sheet1 (4)'!AB3385,'Sheet1 (3)'!B:B,'Sheet1 (3)'!F:F,"",0)</f>
        <v>銀行業</v>
      </c>
      <c r="D3379" s="1">
        <f>ROUND('Sheet1 (4)'!E3385/100000000,2)</f>
        <v>0.17</v>
      </c>
      <c r="E3379" s="1" t="e">
        <f>ROUND('Sheet1 (4)'!F3385/100,2)</f>
        <v>#VALUE!</v>
      </c>
      <c r="F3379" s="1" t="e">
        <f>ROUND('Sheet1 (4)'!G3385/100,2)</f>
        <v>#VALUE!</v>
      </c>
      <c r="G3379" s="1" t="e">
        <f>ROUND('Sheet1 (4)'!H3385/100,2)</f>
        <v>#VALUE!</v>
      </c>
      <c r="H3379" s="1" t="e">
        <f>ROUND('Sheet1 (4)'!I3385/100,2)</f>
        <v>#VALUE!</v>
      </c>
      <c r="I3379" s="1" t="e">
        <f>ROUND('Sheet1 (4)'!J3385/100,2)</f>
        <v>#VALUE!</v>
      </c>
      <c r="J3379" s="1" t="e">
        <f>ROUND('Sheet1 (4)'!K3385/100,2)</f>
        <v>#VALUE!</v>
      </c>
      <c r="K3379" s="1" t="e">
        <f>ROUND('Sheet1 (4)'!L3385/100,2)</f>
        <v>#VALUE!</v>
      </c>
      <c r="L3379" s="4">
        <f>ROUND(('Sheet1 (4)'!M3385+'Sheet1 (4)'!R3385)/100,2)</f>
        <v>-661.21</v>
      </c>
      <c r="M3379" s="4">
        <f>ROUND(('Sheet1 (4)'!N3385+'Sheet1 (4)'!S3385)/100,2)</f>
        <v>2947.39</v>
      </c>
      <c r="N3379" s="4">
        <f>ROUND(('Sheet1 (4)'!O3385+'Sheet1 (4)'!T3385)/100,2)</f>
        <v>-2902.8</v>
      </c>
      <c r="O3379" s="4">
        <f>ROUND(('Sheet1 (4)'!P3385+'Sheet1 (4)'!U3385)/100,2)</f>
        <v>-1383.5</v>
      </c>
      <c r="P3379" s="4">
        <f>ROUND(('Sheet1 (4)'!Q3385+'Sheet1 (4)'!V3385)/100,2)</f>
        <v>-931.75</v>
      </c>
      <c r="Q3379" s="7">
        <f>ROUND('Sheet1 (4)'!W3385/100,2)</f>
        <v>0.05</v>
      </c>
      <c r="R3379" s="7">
        <f>ROUND('Sheet1 (4)'!X3385/100,2)</f>
        <v>0.05</v>
      </c>
      <c r="S3379" s="7">
        <f>ROUND('Sheet1 (4)'!Y3385/100,2)</f>
        <v>0.05</v>
      </c>
      <c r="T3379" s="7">
        <f>ROUND('Sheet1 (4)'!Z3385/100,2)</f>
        <v>0.04</v>
      </c>
      <c r="U3379" s="7">
        <f>ROUND('Sheet1 (4)'!AA3385/100,2)</f>
        <v>0.05</v>
      </c>
      <c r="V3379" s="1" t="str">
        <f>'Sheet1 (4)'!AB3385&amp;".T"</f>
        <v>8393.T</v>
      </c>
      <c r="W3379">
        <f>ROUND('Sheet1 (4)'!AC3385,2)</f>
        <v>7.42</v>
      </c>
      <c r="X3379">
        <f>ROUND('Sheet1 (4)'!AD3385,2)</f>
        <v>0.42</v>
      </c>
      <c r="Y3379" t="str">
        <f>_xlfn.XLOOKUP('Sheet1 (4)'!AB3385,'Sheet1 (3)'!B:B,'Sheet1 (3)'!D:D,"",0)</f>
        <v>プライム</v>
      </c>
    </row>
    <row r="3380" spans="1:25" x14ac:dyDescent="0.2">
      <c r="A3380">
        <v>3379</v>
      </c>
      <c r="B3380" s="1" t="str">
        <f>_xlfn.XLOOKUP('Sheet1 (4)'!AB3386,'Sheet1 (3)'!B:B,'Sheet1 (3)'!C:C,"",0)</f>
        <v>物語コーポレーション</v>
      </c>
      <c r="C3380" s="1" t="str">
        <f>_xlfn.XLOOKUP('Sheet1 (4)'!AB3386,'Sheet1 (3)'!B:B,'Sheet1 (3)'!F:F,"",0)</f>
        <v>小売業</v>
      </c>
      <c r="D3380" s="1">
        <f>ROUND('Sheet1 (4)'!E3386/100000000,2)</f>
        <v>0.39</v>
      </c>
      <c r="E3380" s="1">
        <f>ROUND('Sheet1 (4)'!F3386/100,2)</f>
        <v>25.55</v>
      </c>
      <c r="F3380" s="1">
        <f>ROUND('Sheet1 (4)'!G3386/100,2)</f>
        <v>28.74</v>
      </c>
      <c r="G3380" s="1">
        <f>ROUND('Sheet1 (4)'!H3386/100,2)</f>
        <v>72.03</v>
      </c>
      <c r="H3380" s="1">
        <f>ROUND('Sheet1 (4)'!I3386/100,2)</f>
        <v>81.66</v>
      </c>
      <c r="I3380" s="1">
        <f>ROUND('Sheet1 (4)'!J3386/100,2)</f>
        <v>92.43</v>
      </c>
      <c r="J3380" s="1">
        <f>ROUND('Sheet1 (4)'!K3386/100,2)</f>
        <v>107.05</v>
      </c>
      <c r="K3380" s="1">
        <f>ROUND('Sheet1 (4)'!L3386/100,2)</f>
        <v>121.85</v>
      </c>
      <c r="L3380" s="4">
        <f>ROUND(('Sheet1 (4)'!M3386+'Sheet1 (4)'!R3386)/100,2)</f>
        <v>0.13</v>
      </c>
      <c r="M3380" s="4">
        <f>ROUND(('Sheet1 (4)'!N3386+'Sheet1 (4)'!S3386)/100,2)</f>
        <v>13.95</v>
      </c>
      <c r="N3380" s="4">
        <f>ROUND(('Sheet1 (4)'!O3386+'Sheet1 (4)'!T3386)/100,2)</f>
        <v>16.53</v>
      </c>
      <c r="O3380" s="4">
        <f>ROUND(('Sheet1 (4)'!P3386+'Sheet1 (4)'!U3386)/100,2)</f>
        <v>13.86</v>
      </c>
      <c r="P3380" s="4">
        <f>ROUND(('Sheet1 (4)'!Q3386+'Sheet1 (4)'!V3386)/100,2)</f>
        <v>-21.15</v>
      </c>
      <c r="Q3380" s="7">
        <f>ROUND('Sheet1 (4)'!W3386/100,2)</f>
        <v>0.15</v>
      </c>
      <c r="R3380" s="7">
        <f>ROUND('Sheet1 (4)'!X3386/100,2)</f>
        <v>0.17</v>
      </c>
      <c r="S3380" s="7">
        <f>ROUND('Sheet1 (4)'!Y3386/100,2)</f>
        <v>0.2</v>
      </c>
      <c r="T3380" s="7">
        <f>ROUND('Sheet1 (4)'!Z3386/100,2)</f>
        <v>0.21</v>
      </c>
      <c r="U3380" s="7">
        <f>ROUND('Sheet1 (4)'!AA3386/100,2)</f>
        <v>0.17</v>
      </c>
      <c r="V3380" s="1" t="str">
        <f>'Sheet1 (4)'!AB3386&amp;".T"</f>
        <v>3097.T</v>
      </c>
      <c r="W3380">
        <f>ROUND('Sheet1 (4)'!AC3386,2)</f>
        <v>22.26</v>
      </c>
      <c r="X3380">
        <f>ROUND('Sheet1 (4)'!AD3386,2)</f>
        <v>3.66</v>
      </c>
      <c r="Y3380" t="str">
        <f>_xlfn.XLOOKUP('Sheet1 (4)'!AB3386,'Sheet1 (3)'!B:B,'Sheet1 (3)'!D:D,"",0)</f>
        <v>プライム</v>
      </c>
    </row>
    <row r="3381" spans="1:25" x14ac:dyDescent="0.2">
      <c r="A3381">
        <v>3380</v>
      </c>
      <c r="B3381" s="1" t="str">
        <f>_xlfn.XLOOKUP('Sheet1 (4)'!AB3387,'Sheet1 (3)'!B:B,'Sheet1 (3)'!C:C,"",0)</f>
        <v>武蔵野銀行</v>
      </c>
      <c r="C3381" s="1" t="str">
        <f>_xlfn.XLOOKUP('Sheet1 (4)'!AB3387,'Sheet1 (3)'!B:B,'Sheet1 (3)'!F:F,"",0)</f>
        <v>銀行業</v>
      </c>
      <c r="D3381" s="1">
        <f>ROUND('Sheet1 (4)'!E3387/100000000,2)</f>
        <v>0.33</v>
      </c>
      <c r="E3381" s="1" t="e">
        <f>ROUND('Sheet1 (4)'!F3387/100,2)</f>
        <v>#VALUE!</v>
      </c>
      <c r="F3381" s="1" t="e">
        <f>ROUND('Sheet1 (4)'!G3387/100,2)</f>
        <v>#VALUE!</v>
      </c>
      <c r="G3381" s="1" t="e">
        <f>ROUND('Sheet1 (4)'!H3387/100,2)</f>
        <v>#VALUE!</v>
      </c>
      <c r="H3381" s="1" t="e">
        <f>ROUND('Sheet1 (4)'!I3387/100,2)</f>
        <v>#VALUE!</v>
      </c>
      <c r="I3381" s="1" t="e">
        <f>ROUND('Sheet1 (4)'!J3387/100,2)</f>
        <v>#VALUE!</v>
      </c>
      <c r="J3381" s="1" t="e">
        <f>ROUND('Sheet1 (4)'!K3387/100,2)</f>
        <v>#VALUE!</v>
      </c>
      <c r="K3381" s="1" t="e">
        <f>ROUND('Sheet1 (4)'!L3387/100,2)</f>
        <v>#VALUE!</v>
      </c>
      <c r="L3381" s="4">
        <f>ROUND(('Sheet1 (4)'!M3387+'Sheet1 (4)'!R3387)/100,2)</f>
        <v>538.91</v>
      </c>
      <c r="M3381" s="4">
        <f>ROUND(('Sheet1 (4)'!N3387+'Sheet1 (4)'!S3387)/100,2)</f>
        <v>-696.24</v>
      </c>
      <c r="N3381" s="4">
        <f>ROUND(('Sheet1 (4)'!O3387+'Sheet1 (4)'!T3387)/100,2)</f>
        <v>-4134.29</v>
      </c>
      <c r="O3381" s="4">
        <f>ROUND(('Sheet1 (4)'!P3387+'Sheet1 (4)'!U3387)/100,2)</f>
        <v>-3708.46</v>
      </c>
      <c r="P3381" s="4">
        <f>ROUND(('Sheet1 (4)'!Q3387+'Sheet1 (4)'!V3387)/100,2)</f>
        <v>-1322.91</v>
      </c>
      <c r="Q3381" s="7">
        <f>ROUND('Sheet1 (4)'!W3387/100,2)</f>
        <v>0.03</v>
      </c>
      <c r="R3381" s="7">
        <f>ROUND('Sheet1 (4)'!X3387/100,2)</f>
        <v>0.04</v>
      </c>
      <c r="S3381" s="7">
        <f>ROUND('Sheet1 (4)'!Y3387/100,2)</f>
        <v>0.04</v>
      </c>
      <c r="T3381" s="7">
        <f>ROUND('Sheet1 (4)'!Z3387/100,2)</f>
        <v>0.04</v>
      </c>
      <c r="U3381" s="7">
        <f>ROUND('Sheet1 (4)'!AA3387/100,2)</f>
        <v>0.05</v>
      </c>
      <c r="V3381" s="1" t="str">
        <f>'Sheet1 (4)'!AB3387&amp;".T"</f>
        <v>8336.T</v>
      </c>
      <c r="W3381">
        <f>ROUND('Sheet1 (4)'!AC3387,2)</f>
        <v>9.9499999999999993</v>
      </c>
      <c r="X3381">
        <f>ROUND('Sheet1 (4)'!AD3387,2)</f>
        <v>0.5</v>
      </c>
      <c r="Y3381" t="str">
        <f>_xlfn.XLOOKUP('Sheet1 (4)'!AB3387,'Sheet1 (3)'!B:B,'Sheet1 (3)'!D:D,"",0)</f>
        <v>プライム</v>
      </c>
    </row>
    <row r="3382" spans="1:25" x14ac:dyDescent="0.2">
      <c r="A3382">
        <v>3381</v>
      </c>
      <c r="B3382" s="1" t="str">
        <f>_xlfn.XLOOKUP('Sheet1 (4)'!AB3388,'Sheet1 (3)'!B:B,'Sheet1 (3)'!C:C,"",0)</f>
        <v>南都銀行</v>
      </c>
      <c r="C3382" s="1" t="str">
        <f>_xlfn.XLOOKUP('Sheet1 (4)'!AB3388,'Sheet1 (3)'!B:B,'Sheet1 (3)'!F:F,"",0)</f>
        <v>銀行業</v>
      </c>
      <c r="D3382" s="1">
        <f>ROUND('Sheet1 (4)'!E3388/100000000,2)</f>
        <v>0.31</v>
      </c>
      <c r="E3382" s="1" t="e">
        <f>ROUND('Sheet1 (4)'!F3388/100,2)</f>
        <v>#VALUE!</v>
      </c>
      <c r="F3382" s="1" t="e">
        <f>ROUND('Sheet1 (4)'!G3388/100,2)</f>
        <v>#VALUE!</v>
      </c>
      <c r="G3382" s="1" t="e">
        <f>ROUND('Sheet1 (4)'!H3388/100,2)</f>
        <v>#VALUE!</v>
      </c>
      <c r="H3382" s="1" t="e">
        <f>ROUND('Sheet1 (4)'!I3388/100,2)</f>
        <v>#VALUE!</v>
      </c>
      <c r="I3382" s="1" t="e">
        <f>ROUND('Sheet1 (4)'!J3388/100,2)</f>
        <v>#VALUE!</v>
      </c>
      <c r="J3382" s="1" t="e">
        <f>ROUND('Sheet1 (4)'!K3388/100,2)</f>
        <v>#VALUE!</v>
      </c>
      <c r="K3382" s="1" t="e">
        <f>ROUND('Sheet1 (4)'!L3388/100,2)</f>
        <v>#VALUE!</v>
      </c>
      <c r="L3382" s="4">
        <f>ROUND(('Sheet1 (4)'!M3388+'Sheet1 (4)'!R3388)/100,2)</f>
        <v>927.31</v>
      </c>
      <c r="M3382" s="4">
        <f>ROUND(('Sheet1 (4)'!N3388+'Sheet1 (4)'!S3388)/100,2)</f>
        <v>972.76</v>
      </c>
      <c r="N3382" s="4">
        <f>ROUND(('Sheet1 (4)'!O3388+'Sheet1 (4)'!T3388)/100,2)</f>
        <v>-4743.67</v>
      </c>
      <c r="O3382" s="4">
        <f>ROUND(('Sheet1 (4)'!P3388+'Sheet1 (4)'!U3388)/100,2)</f>
        <v>-1976.69</v>
      </c>
      <c r="P3382" s="4">
        <f>ROUND(('Sheet1 (4)'!Q3388+'Sheet1 (4)'!V3388)/100,2)</f>
        <v>-3769.03</v>
      </c>
      <c r="Q3382" s="7">
        <f>ROUND('Sheet1 (4)'!W3388/100,2)</f>
        <v>0.04</v>
      </c>
      <c r="R3382" s="7">
        <f>ROUND('Sheet1 (4)'!X3388/100,2)</f>
        <v>0.04</v>
      </c>
      <c r="S3382" s="7">
        <f>ROUND('Sheet1 (4)'!Y3388/100,2)</f>
        <v>0.02</v>
      </c>
      <c r="T3382" s="7">
        <f>ROUND('Sheet1 (4)'!Z3388/100,2)</f>
        <v>0.04</v>
      </c>
      <c r="U3382" s="7">
        <f>ROUND('Sheet1 (4)'!AA3388/100,2)</f>
        <v>0.05</v>
      </c>
      <c r="V3382" s="1" t="str">
        <f>'Sheet1 (4)'!AB3388&amp;".T"</f>
        <v>8367.T</v>
      </c>
      <c r="W3382">
        <f>ROUND('Sheet1 (4)'!AC3388,2)</f>
        <v>12.45</v>
      </c>
      <c r="X3382">
        <f>ROUND('Sheet1 (4)'!AD3388,2)</f>
        <v>0.56000000000000005</v>
      </c>
      <c r="Y3382" t="str">
        <f>_xlfn.XLOOKUP('Sheet1 (4)'!AB3388,'Sheet1 (3)'!B:B,'Sheet1 (3)'!D:D,"",0)</f>
        <v>プライム</v>
      </c>
    </row>
    <row r="3383" spans="1:25" x14ac:dyDescent="0.2">
      <c r="A3383">
        <v>3382</v>
      </c>
      <c r="B3383" s="1" t="str">
        <f>_xlfn.XLOOKUP('Sheet1 (4)'!AB3389,'Sheet1 (3)'!B:B,'Sheet1 (3)'!C:C,"",0)</f>
        <v>日本製麻</v>
      </c>
      <c r="C3383" s="1" t="str">
        <f>_xlfn.XLOOKUP('Sheet1 (4)'!AB3389,'Sheet1 (3)'!B:B,'Sheet1 (3)'!F:F,"",0)</f>
        <v>卸売業</v>
      </c>
      <c r="D3383" s="1">
        <f>ROUND('Sheet1 (4)'!E3389/100000000,2)</f>
        <v>0.04</v>
      </c>
      <c r="E3383" s="1">
        <f>ROUND('Sheet1 (4)'!F3389/100,2)</f>
        <v>0.11</v>
      </c>
      <c r="F3383" s="1">
        <f>ROUND('Sheet1 (4)'!G3389/100,2)</f>
        <v>0.57999999999999996</v>
      </c>
      <c r="G3383" s="1">
        <f>ROUND('Sheet1 (4)'!H3389/100,2)</f>
        <v>1.65</v>
      </c>
      <c r="H3383" s="1">
        <f>ROUND('Sheet1 (4)'!I3389/100,2)</f>
        <v>3.06</v>
      </c>
      <c r="I3383" s="1">
        <f>ROUND('Sheet1 (4)'!J3389/100,2)</f>
        <v>2.58</v>
      </c>
      <c r="J3383" s="1" t="e">
        <f>ROUND('Sheet1 (4)'!K3389/100,2)</f>
        <v>#VALUE!</v>
      </c>
      <c r="K3383" s="1" t="e">
        <f>ROUND('Sheet1 (4)'!L3389/100,2)</f>
        <v>#VALUE!</v>
      </c>
      <c r="L3383" s="4">
        <f>ROUND(('Sheet1 (4)'!M3389+'Sheet1 (4)'!R3389)/100,2)</f>
        <v>1.89</v>
      </c>
      <c r="M3383" s="4">
        <f>ROUND(('Sheet1 (4)'!N3389+'Sheet1 (4)'!S3389)/100,2)</f>
        <v>1.7</v>
      </c>
      <c r="N3383" s="4">
        <f>ROUND(('Sheet1 (4)'!O3389+'Sheet1 (4)'!T3389)/100,2)</f>
        <v>0.47</v>
      </c>
      <c r="O3383" s="4">
        <f>ROUND(('Sheet1 (4)'!P3389+'Sheet1 (4)'!U3389)/100,2)</f>
        <v>2.2000000000000002</v>
      </c>
      <c r="P3383" s="4">
        <f>ROUND(('Sheet1 (4)'!Q3389+'Sheet1 (4)'!V3389)/100,2)</f>
        <v>-3.09</v>
      </c>
      <c r="Q3383" s="7">
        <f>ROUND('Sheet1 (4)'!W3389/100,2)</f>
        <v>0.02</v>
      </c>
      <c r="R3383" s="7">
        <f>ROUND('Sheet1 (4)'!X3389/100,2)</f>
        <v>0.02</v>
      </c>
      <c r="S3383" s="7">
        <f>ROUND('Sheet1 (4)'!Y3389/100,2)</f>
        <v>0.06</v>
      </c>
      <c r="T3383" s="7">
        <f>ROUND('Sheet1 (4)'!Z3389/100,2)</f>
        <v>0.09</v>
      </c>
      <c r="U3383" s="7">
        <f>ROUND('Sheet1 (4)'!AA3389/100,2)</f>
        <v>0.05</v>
      </c>
      <c r="V3383" s="1" t="str">
        <f>'Sheet1 (4)'!AB3389&amp;".T"</f>
        <v>3306.T</v>
      </c>
      <c r="W3383">
        <f>ROUND('Sheet1 (4)'!AC3389,2)</f>
        <v>37.57</v>
      </c>
      <c r="X3383">
        <f>ROUND('Sheet1 (4)'!AD3389,2)</f>
        <v>1.3</v>
      </c>
      <c r="Y3383" t="str">
        <f>_xlfn.XLOOKUP('Sheet1 (4)'!AB3389,'Sheet1 (3)'!B:B,'Sheet1 (3)'!D:D,"",0)</f>
        <v>スタンダード</v>
      </c>
    </row>
    <row r="3384" spans="1:25" x14ac:dyDescent="0.2">
      <c r="A3384">
        <v>3383</v>
      </c>
      <c r="B3384" s="1" t="str">
        <f>_xlfn.XLOOKUP('Sheet1 (4)'!AB3390,'Sheet1 (3)'!B:B,'Sheet1 (3)'!C:C,"",0)</f>
        <v>日清オイリオグループ</v>
      </c>
      <c r="C3384" s="1" t="str">
        <f>_xlfn.XLOOKUP('Sheet1 (4)'!AB3390,'Sheet1 (3)'!B:B,'Sheet1 (3)'!F:F,"",0)</f>
        <v>食料品</v>
      </c>
      <c r="D3384" s="1">
        <f>ROUND('Sheet1 (4)'!E3390/100000000,2)</f>
        <v>0.31</v>
      </c>
      <c r="E3384" s="1">
        <f>ROUND('Sheet1 (4)'!F3390/100,2)</f>
        <v>123.25</v>
      </c>
      <c r="F3384" s="1">
        <f>ROUND('Sheet1 (4)'!G3390/100,2)</f>
        <v>116.7</v>
      </c>
      <c r="G3384" s="1">
        <f>ROUND('Sheet1 (4)'!H3390/100,2)</f>
        <v>161.87</v>
      </c>
      <c r="H3384" s="1">
        <f>ROUND('Sheet1 (4)'!I3390/100,2)</f>
        <v>208.41</v>
      </c>
      <c r="I3384" s="1">
        <f>ROUND('Sheet1 (4)'!J3390/100,2)</f>
        <v>192.8</v>
      </c>
      <c r="J3384" s="1">
        <f>ROUND('Sheet1 (4)'!K3390/100,2)</f>
        <v>249</v>
      </c>
      <c r="K3384" s="1">
        <f>ROUND('Sheet1 (4)'!L3390/100,2)</f>
        <v>262</v>
      </c>
      <c r="L3384" s="4">
        <f>ROUND(('Sheet1 (4)'!M3390+'Sheet1 (4)'!R3390)/100,2)</f>
        <v>-82.86</v>
      </c>
      <c r="M3384" s="4">
        <f>ROUND(('Sheet1 (4)'!N3390+'Sheet1 (4)'!S3390)/100,2)</f>
        <v>-359.58</v>
      </c>
      <c r="N3384" s="4">
        <f>ROUND(('Sheet1 (4)'!O3390+'Sheet1 (4)'!T3390)/100,2)</f>
        <v>-57.45</v>
      </c>
      <c r="O3384" s="4">
        <f>ROUND(('Sheet1 (4)'!P3390+'Sheet1 (4)'!U3390)/100,2)</f>
        <v>206.32</v>
      </c>
      <c r="P3384" s="4">
        <f>ROUND(('Sheet1 (4)'!Q3390+'Sheet1 (4)'!V3390)/100,2)</f>
        <v>115.76</v>
      </c>
      <c r="Q3384" s="7">
        <f>ROUND('Sheet1 (4)'!W3390/100,2)</f>
        <v>0.05</v>
      </c>
      <c r="R3384" s="7">
        <f>ROUND('Sheet1 (4)'!X3390/100,2)</f>
        <v>0.06</v>
      </c>
      <c r="S3384" s="7">
        <f>ROUND('Sheet1 (4)'!Y3390/100,2)</f>
        <v>7.0000000000000007E-2</v>
      </c>
      <c r="T3384" s="7">
        <f>ROUND('Sheet1 (4)'!Z3390/100,2)</f>
        <v>0.09</v>
      </c>
      <c r="U3384" s="7">
        <f>ROUND('Sheet1 (4)'!AA3390/100,2)</f>
        <v>7.0000000000000007E-2</v>
      </c>
      <c r="V3384" s="1" t="str">
        <f>'Sheet1 (4)'!AB3390&amp;".T"</f>
        <v>2602.T</v>
      </c>
      <c r="W3384">
        <f>ROUND('Sheet1 (4)'!AC3390,2)</f>
        <v>6.81</v>
      </c>
      <c r="X3384">
        <f>ROUND('Sheet1 (4)'!AD3390,2)</f>
        <v>0.79</v>
      </c>
      <c r="Y3384" t="str">
        <f>_xlfn.XLOOKUP('Sheet1 (4)'!AB3390,'Sheet1 (3)'!B:B,'Sheet1 (3)'!D:D,"",0)</f>
        <v>プライム</v>
      </c>
    </row>
    <row r="3385" spans="1:25" x14ac:dyDescent="0.2">
      <c r="A3385">
        <v>3384</v>
      </c>
      <c r="B3385" s="1" t="str">
        <f>_xlfn.XLOOKUP('Sheet1 (4)'!AB3391,'Sheet1 (3)'!B:B,'Sheet1 (3)'!C:C,"",0)</f>
        <v>大垣共立銀行</v>
      </c>
      <c r="C3385" s="1" t="str">
        <f>_xlfn.XLOOKUP('Sheet1 (4)'!AB3391,'Sheet1 (3)'!B:B,'Sheet1 (3)'!F:F,"",0)</f>
        <v>銀行業</v>
      </c>
      <c r="D3385" s="1">
        <f>ROUND('Sheet1 (4)'!E3391/100000000,2)</f>
        <v>0.42</v>
      </c>
      <c r="E3385" s="1" t="e">
        <f>ROUND('Sheet1 (4)'!F3391/100,2)</f>
        <v>#VALUE!</v>
      </c>
      <c r="F3385" s="1" t="e">
        <f>ROUND('Sheet1 (4)'!G3391/100,2)</f>
        <v>#VALUE!</v>
      </c>
      <c r="G3385" s="1" t="e">
        <f>ROUND('Sheet1 (4)'!H3391/100,2)</f>
        <v>#VALUE!</v>
      </c>
      <c r="H3385" s="1" t="e">
        <f>ROUND('Sheet1 (4)'!I3391/100,2)</f>
        <v>#VALUE!</v>
      </c>
      <c r="I3385" s="1" t="e">
        <f>ROUND('Sheet1 (4)'!J3391/100,2)</f>
        <v>#VALUE!</v>
      </c>
      <c r="J3385" s="1" t="e">
        <f>ROUND('Sheet1 (4)'!K3391/100,2)</f>
        <v>#VALUE!</v>
      </c>
      <c r="K3385" s="1" t="e">
        <f>ROUND('Sheet1 (4)'!L3391/100,2)</f>
        <v>#VALUE!</v>
      </c>
      <c r="L3385" s="4">
        <f>ROUND(('Sheet1 (4)'!M3391+'Sheet1 (4)'!R3391)/100,2)</f>
        <v>8102.94</v>
      </c>
      <c r="M3385" s="4">
        <f>ROUND(('Sheet1 (4)'!N3391+'Sheet1 (4)'!S3391)/100,2)</f>
        <v>349.4</v>
      </c>
      <c r="N3385" s="4">
        <f>ROUND(('Sheet1 (4)'!O3391+'Sheet1 (4)'!T3391)/100,2)</f>
        <v>-11582.18</v>
      </c>
      <c r="O3385" s="4">
        <f>ROUND(('Sheet1 (4)'!P3391+'Sheet1 (4)'!U3391)/100,2)</f>
        <v>1568.35</v>
      </c>
      <c r="P3385" s="4">
        <f>ROUND(('Sheet1 (4)'!Q3391+'Sheet1 (4)'!V3391)/100,2)</f>
        <v>1315.69</v>
      </c>
      <c r="Q3385" s="7">
        <f>ROUND('Sheet1 (4)'!W3391/100,2)</f>
        <v>0.03</v>
      </c>
      <c r="R3385" s="7">
        <f>ROUND('Sheet1 (4)'!X3391/100,2)</f>
        <v>0.04</v>
      </c>
      <c r="S3385" s="7">
        <f>ROUND('Sheet1 (4)'!Y3391/100,2)</f>
        <v>0.02</v>
      </c>
      <c r="T3385" s="7">
        <f>ROUND('Sheet1 (4)'!Z3391/100,2)</f>
        <v>0.03</v>
      </c>
      <c r="U3385" s="7">
        <f>ROUND('Sheet1 (4)'!AA3391/100,2)</f>
        <v>0.04</v>
      </c>
      <c r="V3385" s="1" t="str">
        <f>'Sheet1 (4)'!AB3391&amp;".T"</f>
        <v>8361.T</v>
      </c>
      <c r="W3385">
        <f>ROUND('Sheet1 (4)'!AC3391,2)</f>
        <v>8.57</v>
      </c>
      <c r="X3385">
        <f>ROUND('Sheet1 (4)'!AD3391,2)</f>
        <v>0.44</v>
      </c>
      <c r="Y3385" t="str">
        <f>_xlfn.XLOOKUP('Sheet1 (4)'!AB3391,'Sheet1 (3)'!B:B,'Sheet1 (3)'!D:D,"",0)</f>
        <v>プライム</v>
      </c>
    </row>
    <row r="3386" spans="1:25" x14ac:dyDescent="0.2">
      <c r="A3386">
        <v>3385</v>
      </c>
      <c r="B3386" s="1" t="str">
        <f>_xlfn.XLOOKUP('Sheet1 (4)'!AB3392,'Sheet1 (3)'!B:B,'Sheet1 (3)'!C:C,"",0)</f>
        <v>大分銀行</v>
      </c>
      <c r="C3386" s="1" t="str">
        <f>_xlfn.XLOOKUP('Sheet1 (4)'!AB3392,'Sheet1 (3)'!B:B,'Sheet1 (3)'!F:F,"",0)</f>
        <v>銀行業</v>
      </c>
      <c r="D3386" s="1">
        <f>ROUND('Sheet1 (4)'!E3392/100000000,2)</f>
        <v>0.15</v>
      </c>
      <c r="E3386" s="1" t="e">
        <f>ROUND('Sheet1 (4)'!F3392/100,2)</f>
        <v>#VALUE!</v>
      </c>
      <c r="F3386" s="1" t="e">
        <f>ROUND('Sheet1 (4)'!G3392/100,2)</f>
        <v>#VALUE!</v>
      </c>
      <c r="G3386" s="1" t="e">
        <f>ROUND('Sheet1 (4)'!H3392/100,2)</f>
        <v>#VALUE!</v>
      </c>
      <c r="H3386" s="1" t="e">
        <f>ROUND('Sheet1 (4)'!I3392/100,2)</f>
        <v>#VALUE!</v>
      </c>
      <c r="I3386" s="1" t="e">
        <f>ROUND('Sheet1 (4)'!J3392/100,2)</f>
        <v>#VALUE!</v>
      </c>
      <c r="J3386" s="1" t="e">
        <f>ROUND('Sheet1 (4)'!K3392/100,2)</f>
        <v>#VALUE!</v>
      </c>
      <c r="K3386" s="1" t="e">
        <f>ROUND('Sheet1 (4)'!L3392/100,2)</f>
        <v>#VALUE!</v>
      </c>
      <c r="L3386" s="4">
        <f>ROUND(('Sheet1 (4)'!M3392+'Sheet1 (4)'!R3392)/100,2)</f>
        <v>-1067.97</v>
      </c>
      <c r="M3386" s="4">
        <f>ROUND(('Sheet1 (4)'!N3392+'Sheet1 (4)'!S3392)/100,2)</f>
        <v>2730.99</v>
      </c>
      <c r="N3386" s="4">
        <f>ROUND(('Sheet1 (4)'!O3392+'Sheet1 (4)'!T3392)/100,2)</f>
        <v>-2984.5</v>
      </c>
      <c r="O3386" s="4">
        <f>ROUND(('Sheet1 (4)'!P3392+'Sheet1 (4)'!U3392)/100,2)</f>
        <v>687.77</v>
      </c>
      <c r="P3386" s="4">
        <f>ROUND(('Sheet1 (4)'!Q3392+'Sheet1 (4)'!V3392)/100,2)</f>
        <v>-385.6</v>
      </c>
      <c r="Q3386" s="7">
        <f>ROUND('Sheet1 (4)'!W3392/100,2)</f>
        <v>0.02</v>
      </c>
      <c r="R3386" s="7">
        <f>ROUND('Sheet1 (4)'!X3392/100,2)</f>
        <v>0.03</v>
      </c>
      <c r="S3386" s="7">
        <f>ROUND('Sheet1 (4)'!Y3392/100,2)</f>
        <v>0.03</v>
      </c>
      <c r="T3386" s="7">
        <f>ROUND('Sheet1 (4)'!Z3392/100,2)</f>
        <v>0.03</v>
      </c>
      <c r="U3386" s="7">
        <f>ROUND('Sheet1 (4)'!AA3392/100,2)</f>
        <v>0.04</v>
      </c>
      <c r="V3386" s="1" t="str">
        <f>'Sheet1 (4)'!AB3392&amp;".T"</f>
        <v>8392.T</v>
      </c>
      <c r="W3386">
        <f>ROUND('Sheet1 (4)'!AC3392,2)</f>
        <v>10.91</v>
      </c>
      <c r="X3386">
        <f>ROUND('Sheet1 (4)'!AD3392,2)</f>
        <v>0.38</v>
      </c>
      <c r="Y3386" t="str">
        <f>_xlfn.XLOOKUP('Sheet1 (4)'!AB3392,'Sheet1 (3)'!B:B,'Sheet1 (3)'!D:D,"",0)</f>
        <v>プライム</v>
      </c>
    </row>
    <row r="3387" spans="1:25" x14ac:dyDescent="0.2">
      <c r="A3387">
        <v>3386</v>
      </c>
      <c r="B3387" s="1" t="str">
        <f>_xlfn.XLOOKUP('Sheet1 (4)'!AB3393,'Sheet1 (3)'!B:B,'Sheet1 (3)'!C:C,"",0)</f>
        <v>沖縄電力</v>
      </c>
      <c r="C3387" s="1" t="str">
        <f>_xlfn.XLOOKUP('Sheet1 (4)'!AB3393,'Sheet1 (3)'!B:B,'Sheet1 (3)'!F:F,"",0)</f>
        <v>電気・ガス業</v>
      </c>
      <c r="D3387" s="1">
        <f>ROUND('Sheet1 (4)'!E3393/100000000,2)</f>
        <v>0.54</v>
      </c>
      <c r="E3387" s="1">
        <f>ROUND('Sheet1 (4)'!F3393/100,2)</f>
        <v>126.19</v>
      </c>
      <c r="F3387" s="1">
        <f>ROUND('Sheet1 (4)'!G3393/100,2)</f>
        <v>28.11</v>
      </c>
      <c r="G3387" s="1">
        <f>ROUND('Sheet1 (4)'!H3393/100,2)</f>
        <v>-484.07</v>
      </c>
      <c r="H3387" s="1">
        <f>ROUND('Sheet1 (4)'!I3393/100,2)</f>
        <v>34.82</v>
      </c>
      <c r="I3387" s="1">
        <f>ROUND('Sheet1 (4)'!J3393/100,2)</f>
        <v>70.430000000000007</v>
      </c>
      <c r="J3387" s="1">
        <f>ROUND('Sheet1 (4)'!K3393/100,2)</f>
        <v>127</v>
      </c>
      <c r="K3387" s="1">
        <f>ROUND('Sheet1 (4)'!L3393/100,2)</f>
        <v>101</v>
      </c>
      <c r="L3387" s="4">
        <f>ROUND(('Sheet1 (4)'!M3393+'Sheet1 (4)'!R3393)/100,2)</f>
        <v>22.07</v>
      </c>
      <c r="M3387" s="4">
        <f>ROUND(('Sheet1 (4)'!N3393+'Sheet1 (4)'!S3393)/100,2)</f>
        <v>-176.04</v>
      </c>
      <c r="N3387" s="4">
        <f>ROUND(('Sheet1 (4)'!O3393+'Sheet1 (4)'!T3393)/100,2)</f>
        <v>-765.47</v>
      </c>
      <c r="O3387" s="4">
        <f>ROUND(('Sheet1 (4)'!P3393+'Sheet1 (4)'!U3393)/100,2)</f>
        <v>-63.72</v>
      </c>
      <c r="P3387" s="4">
        <f>ROUND(('Sheet1 (4)'!Q3393+'Sheet1 (4)'!V3393)/100,2)</f>
        <v>0.41</v>
      </c>
      <c r="Q3387" s="7">
        <f>ROUND('Sheet1 (4)'!W3393/100,2)</f>
        <v>0.05</v>
      </c>
      <c r="R3387" s="7">
        <f>ROUND('Sheet1 (4)'!X3393/100,2)</f>
        <v>0.01</v>
      </c>
      <c r="S3387" s="7">
        <f>ROUND('Sheet1 (4)'!Y3393/100,2)</f>
        <v>-0.33</v>
      </c>
      <c r="T3387" s="7">
        <f>ROUND('Sheet1 (4)'!Z3393/100,2)</f>
        <v>0.02</v>
      </c>
      <c r="U3387" s="7">
        <f>ROUND('Sheet1 (4)'!AA3393/100,2)</f>
        <v>0.04</v>
      </c>
      <c r="V3387" s="1" t="str">
        <f>'Sheet1 (4)'!AB3393&amp;".T"</f>
        <v>9511.T</v>
      </c>
      <c r="W3387">
        <f>ROUND('Sheet1 (4)'!AC3393,2)</f>
        <v>9.35</v>
      </c>
      <c r="X3387">
        <f>ROUND('Sheet1 (4)'!AD3393,2)</f>
        <v>0.44</v>
      </c>
      <c r="Y3387" t="str">
        <f>_xlfn.XLOOKUP('Sheet1 (4)'!AB3393,'Sheet1 (3)'!B:B,'Sheet1 (3)'!D:D,"",0)</f>
        <v>プライム</v>
      </c>
    </row>
    <row r="3388" spans="1:25" x14ac:dyDescent="0.2">
      <c r="A3388">
        <v>3387</v>
      </c>
      <c r="B3388" s="1" t="str">
        <f>_xlfn.XLOOKUP('Sheet1 (4)'!AB3394,'Sheet1 (3)'!B:B,'Sheet1 (3)'!C:C,"",0)</f>
        <v>ザ・パック</v>
      </c>
      <c r="C3388" s="1" t="str">
        <f>_xlfn.XLOOKUP('Sheet1 (4)'!AB3394,'Sheet1 (3)'!B:B,'Sheet1 (3)'!F:F,"",0)</f>
        <v>パルプ・紙</v>
      </c>
      <c r="D3388" s="1">
        <f>ROUND('Sheet1 (4)'!E3394/100000000,2)</f>
        <v>0.56000000000000005</v>
      </c>
      <c r="E3388" s="1">
        <f>ROUND('Sheet1 (4)'!F3394/100,2)</f>
        <v>41.45</v>
      </c>
      <c r="F3388" s="1">
        <f>ROUND('Sheet1 (4)'!G3394/100,2)</f>
        <v>59.73</v>
      </c>
      <c r="G3388" s="1">
        <f>ROUND('Sheet1 (4)'!H3394/100,2)</f>
        <v>77.44</v>
      </c>
      <c r="H3388" s="1">
        <f>ROUND('Sheet1 (4)'!I3394/100,2)</f>
        <v>80.099999999999994</v>
      </c>
      <c r="I3388" s="1">
        <f>ROUND('Sheet1 (4)'!J3394/100,2)</f>
        <v>80.099999999999994</v>
      </c>
      <c r="J3388" s="1" t="e">
        <f>ROUND('Sheet1 (4)'!K3394/100,2)</f>
        <v>#VALUE!</v>
      </c>
      <c r="K3388" s="1" t="e">
        <f>ROUND('Sheet1 (4)'!L3394/100,2)</f>
        <v>#VALUE!</v>
      </c>
      <c r="L3388" s="4">
        <f>ROUND(('Sheet1 (4)'!M3394+'Sheet1 (4)'!R3394)/100,2)</f>
        <v>37.57</v>
      </c>
      <c r="M3388" s="4">
        <f>ROUND(('Sheet1 (4)'!N3394+'Sheet1 (4)'!S3394)/100,2)</f>
        <v>16.18</v>
      </c>
      <c r="N3388" s="4">
        <f>ROUND(('Sheet1 (4)'!O3394+'Sheet1 (4)'!T3394)/100,2)</f>
        <v>4.8099999999999996</v>
      </c>
      <c r="O3388" s="4">
        <f>ROUND(('Sheet1 (4)'!P3394+'Sheet1 (4)'!U3394)/100,2)</f>
        <v>16.649999999999999</v>
      </c>
      <c r="P3388" s="4">
        <f>ROUND(('Sheet1 (4)'!Q3394+'Sheet1 (4)'!V3394)/100,2)</f>
        <v>16.649999999999999</v>
      </c>
      <c r="Q3388" s="7">
        <f>ROUND('Sheet1 (4)'!W3394/100,2)</f>
        <v>0.05</v>
      </c>
      <c r="R3388" s="7">
        <f>ROUND('Sheet1 (4)'!X3394/100,2)</f>
        <v>0.06</v>
      </c>
      <c r="S3388" s="7">
        <f>ROUND('Sheet1 (4)'!Y3394/100,2)</f>
        <v>0.08</v>
      </c>
      <c r="T3388" s="7">
        <f>ROUND('Sheet1 (4)'!Z3394/100,2)</f>
        <v>0.09</v>
      </c>
      <c r="U3388" s="7">
        <f>ROUND('Sheet1 (4)'!AA3394/100,2)</f>
        <v>0.09</v>
      </c>
      <c r="V3388" s="1" t="str">
        <f>'Sheet1 (4)'!AB3394&amp;".T"</f>
        <v>3950.T</v>
      </c>
      <c r="W3388">
        <f>ROUND('Sheet1 (4)'!AC3394,2)</f>
        <v>11.85</v>
      </c>
      <c r="X3388">
        <f>ROUND('Sheet1 (4)'!AD3394,2)</f>
        <v>0.9</v>
      </c>
      <c r="Y3388" t="str">
        <f>_xlfn.XLOOKUP('Sheet1 (4)'!AB3394,'Sheet1 (3)'!B:B,'Sheet1 (3)'!D:D,"",0)</f>
        <v>プライム</v>
      </c>
    </row>
    <row r="3389" spans="1:25" x14ac:dyDescent="0.2">
      <c r="A3389">
        <v>3388</v>
      </c>
      <c r="B3389" s="1" t="str">
        <f>_xlfn.XLOOKUP('Sheet1 (4)'!AB3395,'Sheet1 (3)'!B:B,'Sheet1 (3)'!C:C,"",0)</f>
        <v>ロイヤルホテル</v>
      </c>
      <c r="C3389" s="1" t="str">
        <f>_xlfn.XLOOKUP('Sheet1 (4)'!AB3395,'Sheet1 (3)'!B:B,'Sheet1 (3)'!F:F,"",0)</f>
        <v>サービス業</v>
      </c>
      <c r="D3389" s="1">
        <f>ROUND('Sheet1 (4)'!E3395/100000000,2)</f>
        <v>0.15</v>
      </c>
      <c r="E3389" s="1">
        <f>ROUND('Sheet1 (4)'!F3395/100,2)</f>
        <v>-97.93</v>
      </c>
      <c r="F3389" s="1">
        <f>ROUND('Sheet1 (4)'!G3395/100,2)</f>
        <v>-82.17</v>
      </c>
      <c r="G3389" s="1">
        <f>ROUND('Sheet1 (4)'!H3395/100,2)</f>
        <v>-29.86</v>
      </c>
      <c r="H3389" s="1">
        <f>ROUND('Sheet1 (4)'!I3395/100,2)</f>
        <v>5.58</v>
      </c>
      <c r="I3389" s="1">
        <f>ROUND('Sheet1 (4)'!J3395/100,2)</f>
        <v>9.1300000000000008</v>
      </c>
      <c r="J3389" s="1" t="e">
        <f>ROUND('Sheet1 (4)'!K3395/100,2)</f>
        <v>#VALUE!</v>
      </c>
      <c r="K3389" s="1" t="e">
        <f>ROUND('Sheet1 (4)'!L3395/100,2)</f>
        <v>#VALUE!</v>
      </c>
      <c r="L3389" s="4">
        <f>ROUND(('Sheet1 (4)'!M3395+'Sheet1 (4)'!R3395)/100,2)</f>
        <v>-52.98</v>
      </c>
      <c r="M3389" s="4">
        <f>ROUND(('Sheet1 (4)'!N3395+'Sheet1 (4)'!S3395)/100,2)</f>
        <v>-52.28</v>
      </c>
      <c r="N3389" s="4">
        <f>ROUND(('Sheet1 (4)'!O3395+'Sheet1 (4)'!T3395)/100,2)</f>
        <v>535</v>
      </c>
      <c r="O3389" s="4">
        <f>ROUND(('Sheet1 (4)'!P3395+'Sheet1 (4)'!U3395)/100,2)</f>
        <v>-21.02</v>
      </c>
      <c r="P3389" s="4">
        <f>ROUND(('Sheet1 (4)'!Q3395+'Sheet1 (4)'!V3395)/100,2)</f>
        <v>-7.77</v>
      </c>
      <c r="Q3389" s="7">
        <f>ROUND('Sheet1 (4)'!W3395/100,2)</f>
        <v>-0.6</v>
      </c>
      <c r="R3389" s="7">
        <f>ROUND('Sheet1 (4)'!X3395/100,2)</f>
        <v>-0.36</v>
      </c>
      <c r="S3389" s="7">
        <f>ROUND('Sheet1 (4)'!Y3395/100,2)</f>
        <v>0.76</v>
      </c>
      <c r="T3389" s="7">
        <f>ROUND('Sheet1 (4)'!Z3395/100,2)</f>
        <v>0.05</v>
      </c>
      <c r="U3389" s="7">
        <f>ROUND('Sheet1 (4)'!AA3395/100,2)</f>
        <v>0.09</v>
      </c>
      <c r="V3389" s="1" t="str">
        <f>'Sheet1 (4)'!AB3395&amp;".T"</f>
        <v>9713.T</v>
      </c>
      <c r="W3389">
        <f>ROUND('Sheet1 (4)'!AC3395,2)</f>
        <v>8.34</v>
      </c>
      <c r="X3389">
        <f>ROUND('Sheet1 (4)'!AD3395,2)</f>
        <v>0.7</v>
      </c>
      <c r="Y3389" t="str">
        <f>_xlfn.XLOOKUP('Sheet1 (4)'!AB3395,'Sheet1 (3)'!B:B,'Sheet1 (3)'!D:D,"",0)</f>
        <v>スタンダード</v>
      </c>
    </row>
    <row r="3390" spans="1:25" x14ac:dyDescent="0.2">
      <c r="A3390">
        <v>3389</v>
      </c>
      <c r="B3390" s="1" t="str">
        <f>_xlfn.XLOOKUP('Sheet1 (4)'!AB3396,'Sheet1 (3)'!B:B,'Sheet1 (3)'!C:C,"",0)</f>
        <v>セーラー万年筆</v>
      </c>
      <c r="C3390" s="1" t="str">
        <f>_xlfn.XLOOKUP('Sheet1 (4)'!AB3396,'Sheet1 (3)'!B:B,'Sheet1 (3)'!F:F,"",0)</f>
        <v>その他製品</v>
      </c>
      <c r="D3390" s="1">
        <f>ROUND('Sheet1 (4)'!E3396/100000000,2)</f>
        <v>0.3</v>
      </c>
      <c r="E3390" s="1">
        <f>ROUND('Sheet1 (4)'!F3396/100,2)</f>
        <v>1.0900000000000001</v>
      </c>
      <c r="F3390" s="1">
        <f>ROUND('Sheet1 (4)'!G3396/100,2)</f>
        <v>-1.48</v>
      </c>
      <c r="G3390" s="1">
        <f>ROUND('Sheet1 (4)'!H3396/100,2)</f>
        <v>-3.42</v>
      </c>
      <c r="H3390" s="1">
        <f>ROUND('Sheet1 (4)'!I3396/100,2)</f>
        <v>-2.7</v>
      </c>
      <c r="I3390" s="1">
        <f>ROUND('Sheet1 (4)'!J3396/100,2)</f>
        <v>-2.7</v>
      </c>
      <c r="J3390" s="1" t="e">
        <f>ROUND('Sheet1 (4)'!K3396/100,2)</f>
        <v>#VALUE!</v>
      </c>
      <c r="K3390" s="1" t="e">
        <f>ROUND('Sheet1 (4)'!L3396/100,2)</f>
        <v>#VALUE!</v>
      </c>
      <c r="L3390" s="4">
        <f>ROUND(('Sheet1 (4)'!M3396+'Sheet1 (4)'!R3396)/100,2)</f>
        <v>-4.54</v>
      </c>
      <c r="M3390" s="4">
        <f>ROUND(('Sheet1 (4)'!N3396+'Sheet1 (4)'!S3396)/100,2)</f>
        <v>-14.62</v>
      </c>
      <c r="N3390" s="4">
        <f>ROUND(('Sheet1 (4)'!O3396+'Sheet1 (4)'!T3396)/100,2)</f>
        <v>-8.1999999999999993</v>
      </c>
      <c r="O3390" s="4">
        <f>ROUND(('Sheet1 (4)'!P3396+'Sheet1 (4)'!U3396)/100,2)</f>
        <v>-4.7300000000000004</v>
      </c>
      <c r="P3390" s="4">
        <f>ROUND(('Sheet1 (4)'!Q3396+'Sheet1 (4)'!V3396)/100,2)</f>
        <v>-4.7300000000000004</v>
      </c>
      <c r="Q3390" s="7">
        <f>ROUND('Sheet1 (4)'!W3396/100,2)</f>
        <v>0.03</v>
      </c>
      <c r="R3390" s="7">
        <f>ROUND('Sheet1 (4)'!X3396/100,2)</f>
        <v>-0.06</v>
      </c>
      <c r="S3390" s="7">
        <f>ROUND('Sheet1 (4)'!Y3396/100,2)</f>
        <v>-0.48</v>
      </c>
      <c r="T3390" s="7">
        <f>ROUND('Sheet1 (4)'!Z3396/100,2)</f>
        <v>-0.63</v>
      </c>
      <c r="U3390" s="7">
        <f>ROUND('Sheet1 (4)'!AA3396/100,2)</f>
        <v>-0.63</v>
      </c>
      <c r="V3390" s="1" t="str">
        <f>'Sheet1 (4)'!AB3396&amp;".T"</f>
        <v>7992.T</v>
      </c>
      <c r="W3390" t="e">
        <f>ROUND('Sheet1 (4)'!AC3396,2)</f>
        <v>#VALUE!</v>
      </c>
      <c r="X3390">
        <f>ROUND('Sheet1 (4)'!AD3396,2)</f>
        <v>2.8</v>
      </c>
      <c r="Y3390" t="str">
        <f>_xlfn.XLOOKUP('Sheet1 (4)'!AB3396,'Sheet1 (3)'!B:B,'Sheet1 (3)'!D:D,"",0)</f>
        <v>スタンダード</v>
      </c>
    </row>
    <row r="3391" spans="1:25" x14ac:dyDescent="0.2">
      <c r="A3391">
        <v>3390</v>
      </c>
      <c r="B3391" s="1" t="str">
        <f>_xlfn.XLOOKUP('Sheet1 (4)'!AB3397,'Sheet1 (3)'!B:B,'Sheet1 (3)'!C:C,"",0)</f>
        <v>山陰合同銀行</v>
      </c>
      <c r="C3391" s="1" t="str">
        <f>_xlfn.XLOOKUP('Sheet1 (4)'!AB3397,'Sheet1 (3)'!B:B,'Sheet1 (3)'!F:F,"",0)</f>
        <v>銀行業</v>
      </c>
      <c r="D3391" s="1">
        <f>ROUND('Sheet1 (4)'!E3397/100000000,2)</f>
        <v>1.51</v>
      </c>
      <c r="E3391" s="1" t="e">
        <f>ROUND('Sheet1 (4)'!F3397/100,2)</f>
        <v>#VALUE!</v>
      </c>
      <c r="F3391" s="1" t="e">
        <f>ROUND('Sheet1 (4)'!G3397/100,2)</f>
        <v>#VALUE!</v>
      </c>
      <c r="G3391" s="1" t="e">
        <f>ROUND('Sheet1 (4)'!H3397/100,2)</f>
        <v>#VALUE!</v>
      </c>
      <c r="H3391" s="1" t="e">
        <f>ROUND('Sheet1 (4)'!I3397/100,2)</f>
        <v>#VALUE!</v>
      </c>
      <c r="I3391" s="1" t="e">
        <f>ROUND('Sheet1 (4)'!J3397/100,2)</f>
        <v>#VALUE!</v>
      </c>
      <c r="J3391" s="1" t="e">
        <f>ROUND('Sheet1 (4)'!K3397/100,2)</f>
        <v>#VALUE!</v>
      </c>
      <c r="K3391" s="1" t="e">
        <f>ROUND('Sheet1 (4)'!L3397/100,2)</f>
        <v>#VALUE!</v>
      </c>
      <c r="L3391" s="4">
        <f>ROUND(('Sheet1 (4)'!M3397+'Sheet1 (4)'!R3397)/100,2)</f>
        <v>-1912.03</v>
      </c>
      <c r="M3391" s="4">
        <f>ROUND(('Sheet1 (4)'!N3397+'Sheet1 (4)'!S3397)/100,2)</f>
        <v>-3985.45</v>
      </c>
      <c r="N3391" s="4">
        <f>ROUND(('Sheet1 (4)'!O3397+'Sheet1 (4)'!T3397)/100,2)</f>
        <v>-5707.11</v>
      </c>
      <c r="O3391" s="4">
        <f>ROUND(('Sheet1 (4)'!P3397+'Sheet1 (4)'!U3397)/100,2)</f>
        <v>-5116.3900000000003</v>
      </c>
      <c r="P3391" s="4">
        <f>ROUND(('Sheet1 (4)'!Q3397+'Sheet1 (4)'!V3397)/100,2)</f>
        <v>-796.44</v>
      </c>
      <c r="Q3391" s="7">
        <f>ROUND('Sheet1 (4)'!W3397/100,2)</f>
        <v>0.03</v>
      </c>
      <c r="R3391" s="7">
        <f>ROUND('Sheet1 (4)'!X3397/100,2)</f>
        <v>0.04</v>
      </c>
      <c r="S3391" s="7">
        <f>ROUND('Sheet1 (4)'!Y3397/100,2)</f>
        <v>0.05</v>
      </c>
      <c r="T3391" s="7">
        <f>ROUND('Sheet1 (4)'!Z3397/100,2)</f>
        <v>0.05</v>
      </c>
      <c r="U3391" s="7">
        <f>ROUND('Sheet1 (4)'!AA3397/100,2)</f>
        <v>0.06</v>
      </c>
      <c r="V3391" s="1" t="str">
        <f>'Sheet1 (4)'!AB3397&amp;".T"</f>
        <v>8381.T</v>
      </c>
      <c r="W3391">
        <f>ROUND('Sheet1 (4)'!AC3397,2)</f>
        <v>11.98</v>
      </c>
      <c r="X3391">
        <f>ROUND('Sheet1 (4)'!AD3397,2)</f>
        <v>0.66</v>
      </c>
      <c r="Y3391" t="str">
        <f>_xlfn.XLOOKUP('Sheet1 (4)'!AB3397,'Sheet1 (3)'!B:B,'Sheet1 (3)'!D:D,"",0)</f>
        <v>プライム</v>
      </c>
    </row>
    <row r="3392" spans="1:25" x14ac:dyDescent="0.2">
      <c r="A3392">
        <v>3391</v>
      </c>
      <c r="B3392" s="1" t="str">
        <f>_xlfn.XLOOKUP('Sheet1 (4)'!AB3398,'Sheet1 (3)'!B:B,'Sheet1 (3)'!C:C,"",0)</f>
        <v>滋賀銀行</v>
      </c>
      <c r="C3392" s="1" t="str">
        <f>_xlfn.XLOOKUP('Sheet1 (4)'!AB3398,'Sheet1 (3)'!B:B,'Sheet1 (3)'!F:F,"",0)</f>
        <v>銀行業</v>
      </c>
      <c r="D3392" s="1">
        <f>ROUND('Sheet1 (4)'!E3398/100000000,2)</f>
        <v>0.46</v>
      </c>
      <c r="E3392" s="1" t="e">
        <f>ROUND('Sheet1 (4)'!F3398/100,2)</f>
        <v>#VALUE!</v>
      </c>
      <c r="F3392" s="1" t="e">
        <f>ROUND('Sheet1 (4)'!G3398/100,2)</f>
        <v>#VALUE!</v>
      </c>
      <c r="G3392" s="1" t="e">
        <f>ROUND('Sheet1 (4)'!H3398/100,2)</f>
        <v>#VALUE!</v>
      </c>
      <c r="H3392" s="1" t="e">
        <f>ROUND('Sheet1 (4)'!I3398/100,2)</f>
        <v>#VALUE!</v>
      </c>
      <c r="I3392" s="1" t="e">
        <f>ROUND('Sheet1 (4)'!J3398/100,2)</f>
        <v>#VALUE!</v>
      </c>
      <c r="J3392" s="1" t="e">
        <f>ROUND('Sheet1 (4)'!K3398/100,2)</f>
        <v>#VALUE!</v>
      </c>
      <c r="K3392" s="1" t="e">
        <f>ROUND('Sheet1 (4)'!L3398/100,2)</f>
        <v>#VALUE!</v>
      </c>
      <c r="L3392" s="4">
        <f>ROUND(('Sheet1 (4)'!M3398+'Sheet1 (4)'!R3398)/100,2)</f>
        <v>6172.49</v>
      </c>
      <c r="M3392" s="4">
        <f>ROUND(('Sheet1 (4)'!N3398+'Sheet1 (4)'!S3398)/100,2)</f>
        <v>-4616.88</v>
      </c>
      <c r="N3392" s="4">
        <f>ROUND(('Sheet1 (4)'!O3398+'Sheet1 (4)'!T3398)/100,2)</f>
        <v>-6331.57</v>
      </c>
      <c r="O3392" s="4">
        <f>ROUND(('Sheet1 (4)'!P3398+'Sheet1 (4)'!U3398)/100,2)</f>
        <v>810.13</v>
      </c>
      <c r="P3392" s="4">
        <f>ROUND(('Sheet1 (4)'!Q3398+'Sheet1 (4)'!V3398)/100,2)</f>
        <v>-4536.96</v>
      </c>
      <c r="Q3392" s="7">
        <f>ROUND('Sheet1 (4)'!W3398/100,2)</f>
        <v>0.03</v>
      </c>
      <c r="R3392" s="7">
        <f>ROUND('Sheet1 (4)'!X3398/100,2)</f>
        <v>0.04</v>
      </c>
      <c r="S3392" s="7">
        <f>ROUND('Sheet1 (4)'!Y3398/100,2)</f>
        <v>0.03</v>
      </c>
      <c r="T3392" s="7">
        <f>ROUND('Sheet1 (4)'!Z3398/100,2)</f>
        <v>0.03</v>
      </c>
      <c r="U3392" s="7">
        <f>ROUND('Sheet1 (4)'!AA3398/100,2)</f>
        <v>0.04</v>
      </c>
      <c r="V3392" s="1" t="str">
        <f>'Sheet1 (4)'!AB3398&amp;".T"</f>
        <v>8366.T</v>
      </c>
      <c r="W3392">
        <f>ROUND('Sheet1 (4)'!AC3398,2)</f>
        <v>15.01</v>
      </c>
      <c r="X3392">
        <f>ROUND('Sheet1 (4)'!AD3398,2)</f>
        <v>0.64</v>
      </c>
      <c r="Y3392" t="str">
        <f>_xlfn.XLOOKUP('Sheet1 (4)'!AB3398,'Sheet1 (3)'!B:B,'Sheet1 (3)'!D:D,"",0)</f>
        <v>プライム</v>
      </c>
    </row>
    <row r="3393" spans="1:25" x14ac:dyDescent="0.2">
      <c r="A3393">
        <v>3392</v>
      </c>
      <c r="B3393" s="1" t="str">
        <f>_xlfn.XLOOKUP('Sheet1 (4)'!AB3399,'Sheet1 (3)'!B:B,'Sheet1 (3)'!C:C,"",0)</f>
        <v>四国銀行</v>
      </c>
      <c r="C3393" s="1" t="str">
        <f>_xlfn.XLOOKUP('Sheet1 (4)'!AB3399,'Sheet1 (3)'!B:B,'Sheet1 (3)'!F:F,"",0)</f>
        <v>銀行業</v>
      </c>
      <c r="D3393" s="1">
        <f>ROUND('Sheet1 (4)'!E3399/100000000,2)</f>
        <v>0.42</v>
      </c>
      <c r="E3393" s="1" t="e">
        <f>ROUND('Sheet1 (4)'!F3399/100,2)</f>
        <v>#VALUE!</v>
      </c>
      <c r="F3393" s="1" t="e">
        <f>ROUND('Sheet1 (4)'!G3399/100,2)</f>
        <v>#VALUE!</v>
      </c>
      <c r="G3393" s="1" t="e">
        <f>ROUND('Sheet1 (4)'!H3399/100,2)</f>
        <v>#VALUE!</v>
      </c>
      <c r="H3393" s="1" t="e">
        <f>ROUND('Sheet1 (4)'!I3399/100,2)</f>
        <v>#VALUE!</v>
      </c>
      <c r="I3393" s="1" t="e">
        <f>ROUND('Sheet1 (4)'!J3399/100,2)</f>
        <v>#VALUE!</v>
      </c>
      <c r="J3393" s="1" t="e">
        <f>ROUND('Sheet1 (4)'!K3399/100,2)</f>
        <v>#VALUE!</v>
      </c>
      <c r="K3393" s="1" t="e">
        <f>ROUND('Sheet1 (4)'!L3399/100,2)</f>
        <v>#VALUE!</v>
      </c>
      <c r="L3393" s="4">
        <f>ROUND(('Sheet1 (4)'!M3399+'Sheet1 (4)'!R3399)/100,2)</f>
        <v>-1322.51</v>
      </c>
      <c r="M3393" s="4">
        <f>ROUND(('Sheet1 (4)'!N3399+'Sheet1 (4)'!S3399)/100,2)</f>
        <v>1417.29</v>
      </c>
      <c r="N3393" s="4">
        <f>ROUND(('Sheet1 (4)'!O3399+'Sheet1 (4)'!T3399)/100,2)</f>
        <v>-2466.8200000000002</v>
      </c>
      <c r="O3393" s="4">
        <f>ROUND(('Sheet1 (4)'!P3399+'Sheet1 (4)'!U3399)/100,2)</f>
        <v>-1335.39</v>
      </c>
      <c r="P3393" s="4">
        <f>ROUND(('Sheet1 (4)'!Q3399+'Sheet1 (4)'!V3399)/100,2)</f>
        <v>262.01</v>
      </c>
      <c r="Q3393" s="7">
        <f>ROUND('Sheet1 (4)'!W3399/100,2)</f>
        <v>0.04</v>
      </c>
      <c r="R3393" s="7">
        <f>ROUND('Sheet1 (4)'!X3399/100,2)</f>
        <v>0.05</v>
      </c>
      <c r="S3393" s="7">
        <f>ROUND('Sheet1 (4)'!Y3399/100,2)</f>
        <v>0.04</v>
      </c>
      <c r="T3393" s="7">
        <f>ROUND('Sheet1 (4)'!Z3399/100,2)</f>
        <v>0.05</v>
      </c>
      <c r="U3393" s="7">
        <f>ROUND('Sheet1 (4)'!AA3399/100,2)</f>
        <v>0.04</v>
      </c>
      <c r="V3393" s="1" t="str">
        <f>'Sheet1 (4)'!AB3399&amp;".T"</f>
        <v>8387.T</v>
      </c>
      <c r="W3393">
        <f>ROUND('Sheet1 (4)'!AC3399,2)</f>
        <v>8.75</v>
      </c>
      <c r="X3393">
        <f>ROUND('Sheet1 (4)'!AD3399,2)</f>
        <v>0.38</v>
      </c>
      <c r="Y3393" t="str">
        <f>_xlfn.XLOOKUP('Sheet1 (4)'!AB3399,'Sheet1 (3)'!B:B,'Sheet1 (3)'!D:D,"",0)</f>
        <v>プライム</v>
      </c>
    </row>
    <row r="3394" spans="1:25" x14ac:dyDescent="0.2">
      <c r="A3394">
        <v>3393</v>
      </c>
      <c r="B3394" s="1" t="str">
        <f>_xlfn.XLOOKUP('Sheet1 (4)'!AB3400,'Sheet1 (3)'!B:B,'Sheet1 (3)'!C:C,"",0)</f>
        <v>島根銀行</v>
      </c>
      <c r="C3394" s="1" t="str">
        <f>_xlfn.XLOOKUP('Sheet1 (4)'!AB3400,'Sheet1 (3)'!B:B,'Sheet1 (3)'!F:F,"",0)</f>
        <v>銀行業</v>
      </c>
      <c r="D3394" s="1">
        <f>ROUND('Sheet1 (4)'!E3400/100000000,2)</f>
        <v>0.08</v>
      </c>
      <c r="E3394" s="1" t="e">
        <f>ROUND('Sheet1 (4)'!F3400/100,2)</f>
        <v>#VALUE!</v>
      </c>
      <c r="F3394" s="1" t="e">
        <f>ROUND('Sheet1 (4)'!G3400/100,2)</f>
        <v>#VALUE!</v>
      </c>
      <c r="G3394" s="1" t="e">
        <f>ROUND('Sheet1 (4)'!H3400/100,2)</f>
        <v>#VALUE!</v>
      </c>
      <c r="H3394" s="1" t="e">
        <f>ROUND('Sheet1 (4)'!I3400/100,2)</f>
        <v>#VALUE!</v>
      </c>
      <c r="I3394" s="1" t="e">
        <f>ROUND('Sheet1 (4)'!J3400/100,2)</f>
        <v>#VALUE!</v>
      </c>
      <c r="J3394" s="1" t="e">
        <f>ROUND('Sheet1 (4)'!K3400/100,2)</f>
        <v>#VALUE!</v>
      </c>
      <c r="K3394" s="1" t="e">
        <f>ROUND('Sheet1 (4)'!L3400/100,2)</f>
        <v>#VALUE!</v>
      </c>
      <c r="L3394" s="4">
        <f>ROUND(('Sheet1 (4)'!M3400+'Sheet1 (4)'!R3400)/100,2)</f>
        <v>-399.47</v>
      </c>
      <c r="M3394" s="4">
        <f>ROUND(('Sheet1 (4)'!N3400+'Sheet1 (4)'!S3400)/100,2)</f>
        <v>-243.84</v>
      </c>
      <c r="N3394" s="4">
        <f>ROUND(('Sheet1 (4)'!O3400+'Sheet1 (4)'!T3400)/100,2)</f>
        <v>-240.96</v>
      </c>
      <c r="O3394" s="4">
        <f>ROUND(('Sheet1 (4)'!P3400+'Sheet1 (4)'!U3400)/100,2)</f>
        <v>-182.87</v>
      </c>
      <c r="P3394" s="4">
        <f>ROUND(('Sheet1 (4)'!Q3400+'Sheet1 (4)'!V3400)/100,2)</f>
        <v>-229.75</v>
      </c>
      <c r="Q3394" s="7">
        <f>ROUND('Sheet1 (4)'!W3400/100,2)</f>
        <v>0.02</v>
      </c>
      <c r="R3394" s="7">
        <f>ROUND('Sheet1 (4)'!X3400/100,2)</f>
        <v>0.02</v>
      </c>
      <c r="S3394" s="7">
        <f>ROUND('Sheet1 (4)'!Y3400/100,2)</f>
        <v>0.03</v>
      </c>
      <c r="T3394" s="7">
        <f>ROUND('Sheet1 (4)'!Z3400/100,2)</f>
        <v>0.02</v>
      </c>
      <c r="U3394" s="7">
        <f>ROUND('Sheet1 (4)'!AA3400/100,2)</f>
        <v>0.04</v>
      </c>
      <c r="V3394" s="1" t="str">
        <f>'Sheet1 (4)'!AB3400&amp;".T"</f>
        <v>7150.T</v>
      </c>
      <c r="W3394">
        <f>ROUND('Sheet1 (4)'!AC3400,2)</f>
        <v>25.78</v>
      </c>
      <c r="X3394">
        <f>ROUND('Sheet1 (4)'!AD3400,2)</f>
        <v>0.27</v>
      </c>
      <c r="Y3394" t="str">
        <f>_xlfn.XLOOKUP('Sheet1 (4)'!AB3400,'Sheet1 (3)'!B:B,'Sheet1 (3)'!D:D,"",0)</f>
        <v>スタンダード</v>
      </c>
    </row>
    <row r="3395" spans="1:25" x14ac:dyDescent="0.2">
      <c r="A3395">
        <v>3394</v>
      </c>
      <c r="B3395" s="1" t="str">
        <f>_xlfn.XLOOKUP('Sheet1 (4)'!AB3401,'Sheet1 (3)'!B:B,'Sheet1 (3)'!C:C,"",0)</f>
        <v>清水銀行</v>
      </c>
      <c r="C3395" s="1" t="str">
        <f>_xlfn.XLOOKUP('Sheet1 (4)'!AB3401,'Sheet1 (3)'!B:B,'Sheet1 (3)'!F:F,"",0)</f>
        <v>銀行業</v>
      </c>
      <c r="D3395" s="1">
        <f>ROUND('Sheet1 (4)'!E3401/100000000,2)</f>
        <v>0.11</v>
      </c>
      <c r="E3395" s="1" t="e">
        <f>ROUND('Sheet1 (4)'!F3401/100,2)</f>
        <v>#VALUE!</v>
      </c>
      <c r="F3395" s="1" t="e">
        <f>ROUND('Sheet1 (4)'!G3401/100,2)</f>
        <v>#VALUE!</v>
      </c>
      <c r="G3395" s="1" t="e">
        <f>ROUND('Sheet1 (4)'!H3401/100,2)</f>
        <v>#VALUE!</v>
      </c>
      <c r="H3395" s="1" t="e">
        <f>ROUND('Sheet1 (4)'!I3401/100,2)</f>
        <v>#VALUE!</v>
      </c>
      <c r="I3395" s="1" t="e">
        <f>ROUND('Sheet1 (4)'!J3401/100,2)</f>
        <v>#VALUE!</v>
      </c>
      <c r="J3395" s="1" t="e">
        <f>ROUND('Sheet1 (4)'!K3401/100,2)</f>
        <v>#VALUE!</v>
      </c>
      <c r="K3395" s="1" t="e">
        <f>ROUND('Sheet1 (4)'!L3401/100,2)</f>
        <v>#VALUE!</v>
      </c>
      <c r="L3395" s="4">
        <f>ROUND(('Sheet1 (4)'!M3401+'Sheet1 (4)'!R3401)/100,2)</f>
        <v>-566.32000000000005</v>
      </c>
      <c r="M3395" s="4">
        <f>ROUND(('Sheet1 (4)'!N3401+'Sheet1 (4)'!S3401)/100,2)</f>
        <v>161.56</v>
      </c>
      <c r="N3395" s="4">
        <f>ROUND(('Sheet1 (4)'!O3401+'Sheet1 (4)'!T3401)/100,2)</f>
        <v>-435.88</v>
      </c>
      <c r="O3395" s="4">
        <f>ROUND(('Sheet1 (4)'!P3401+'Sheet1 (4)'!U3401)/100,2)</f>
        <v>-17.8</v>
      </c>
      <c r="P3395" s="4">
        <f>ROUND(('Sheet1 (4)'!Q3401+'Sheet1 (4)'!V3401)/100,2)</f>
        <v>255.51</v>
      </c>
      <c r="Q3395" s="7">
        <f>ROUND('Sheet1 (4)'!W3401/100,2)</f>
        <v>0.03</v>
      </c>
      <c r="R3395" s="7">
        <f>ROUND('Sheet1 (4)'!X3401/100,2)</f>
        <v>0.03</v>
      </c>
      <c r="S3395" s="7">
        <f>ROUND('Sheet1 (4)'!Y3401/100,2)</f>
        <v>0.02</v>
      </c>
      <c r="T3395" s="7">
        <f>ROUND('Sheet1 (4)'!Z3401/100,2)</f>
        <v>-0.04</v>
      </c>
      <c r="U3395" s="7">
        <f>ROUND('Sheet1 (4)'!AA3401/100,2)</f>
        <v>0.03</v>
      </c>
      <c r="V3395" s="1" t="str">
        <f>'Sheet1 (4)'!AB3401&amp;".T"</f>
        <v>8364.T</v>
      </c>
      <c r="W3395">
        <f>ROUND('Sheet1 (4)'!AC3401,2)</f>
        <v>10.94</v>
      </c>
      <c r="X3395">
        <f>ROUND('Sheet1 (4)'!AD3401,2)</f>
        <v>0.3</v>
      </c>
      <c r="Y3395" t="str">
        <f>_xlfn.XLOOKUP('Sheet1 (4)'!AB3401,'Sheet1 (3)'!B:B,'Sheet1 (3)'!D:D,"",0)</f>
        <v>プライム</v>
      </c>
    </row>
    <row r="3396" spans="1:25" x14ac:dyDescent="0.2">
      <c r="A3396">
        <v>3395</v>
      </c>
      <c r="B3396" s="1" t="str">
        <f>_xlfn.XLOOKUP('Sheet1 (4)'!AB3402,'Sheet1 (3)'!B:B,'Sheet1 (3)'!C:C,"",0)</f>
        <v>住友倉庫</v>
      </c>
      <c r="C3396" s="1" t="str">
        <f>_xlfn.XLOOKUP('Sheet1 (4)'!AB3402,'Sheet1 (3)'!B:B,'Sheet1 (3)'!F:F,"",0)</f>
        <v>倉庫・運輸関連業</v>
      </c>
      <c r="D3396" s="1">
        <f>ROUND('Sheet1 (4)'!E3402/100000000,2)</f>
        <v>0.76</v>
      </c>
      <c r="E3396" s="1">
        <f>ROUND('Sheet1 (4)'!F3402/100,2)</f>
        <v>109.64</v>
      </c>
      <c r="F3396" s="1">
        <f>ROUND('Sheet1 (4)'!G3402/100,2)</f>
        <v>277.49</v>
      </c>
      <c r="G3396" s="1">
        <f>ROUND('Sheet1 (4)'!H3402/100,2)</f>
        <v>260.91000000000003</v>
      </c>
      <c r="H3396" s="1">
        <f>ROUND('Sheet1 (4)'!I3402/100,2)</f>
        <v>131.88999999999999</v>
      </c>
      <c r="I3396" s="1">
        <f>ROUND('Sheet1 (4)'!J3402/100,2)</f>
        <v>131.46</v>
      </c>
      <c r="J3396" s="1">
        <f>ROUND('Sheet1 (4)'!K3402/100,2)</f>
        <v>125.5</v>
      </c>
      <c r="K3396" s="1">
        <f>ROUND('Sheet1 (4)'!L3402/100,2)</f>
        <v>132.5</v>
      </c>
      <c r="L3396" s="4">
        <f>ROUND(('Sheet1 (4)'!M3402+'Sheet1 (4)'!R3402)/100,2)</f>
        <v>42.39</v>
      </c>
      <c r="M3396" s="4">
        <f>ROUND(('Sheet1 (4)'!N3402+'Sheet1 (4)'!S3402)/100,2)</f>
        <v>255.39</v>
      </c>
      <c r="N3396" s="4">
        <f>ROUND(('Sheet1 (4)'!O3402+'Sheet1 (4)'!T3402)/100,2)</f>
        <v>252.44</v>
      </c>
      <c r="O3396" s="4">
        <f>ROUND(('Sheet1 (4)'!P3402+'Sheet1 (4)'!U3402)/100,2)</f>
        <v>60.15</v>
      </c>
      <c r="P3396" s="4">
        <f>ROUND(('Sheet1 (4)'!Q3402+'Sheet1 (4)'!V3402)/100,2)</f>
        <v>216.88</v>
      </c>
      <c r="Q3396" s="7">
        <f>ROUND('Sheet1 (4)'!W3402/100,2)</f>
        <v>0.05</v>
      </c>
      <c r="R3396" s="7">
        <f>ROUND('Sheet1 (4)'!X3402/100,2)</f>
        <v>0.11</v>
      </c>
      <c r="S3396" s="7">
        <f>ROUND('Sheet1 (4)'!Y3402/100,2)</f>
        <v>0.13</v>
      </c>
      <c r="T3396" s="7">
        <f>ROUND('Sheet1 (4)'!Z3402/100,2)</f>
        <v>0.05</v>
      </c>
      <c r="U3396" s="7">
        <f>ROUND('Sheet1 (4)'!AA3402/100,2)</f>
        <v>0.08</v>
      </c>
      <c r="V3396" s="1" t="str">
        <f>'Sheet1 (4)'!AB3402&amp;".T"</f>
        <v>9303.T</v>
      </c>
      <c r="W3396">
        <f>ROUND('Sheet1 (4)'!AC3402,2)</f>
        <v>11.82</v>
      </c>
      <c r="X3396">
        <f>ROUND('Sheet1 (4)'!AD3402,2)</f>
        <v>0.92</v>
      </c>
      <c r="Y3396" t="str">
        <f>_xlfn.XLOOKUP('Sheet1 (4)'!AB3402,'Sheet1 (3)'!B:B,'Sheet1 (3)'!D:D,"",0)</f>
        <v>プライム</v>
      </c>
    </row>
    <row r="3397" spans="1:25" x14ac:dyDescent="0.2">
      <c r="A3397">
        <v>3396</v>
      </c>
      <c r="B3397" s="1" t="str">
        <f>_xlfn.XLOOKUP('Sheet1 (4)'!AB3403,'Sheet1 (3)'!B:B,'Sheet1 (3)'!C:C,"",0)</f>
        <v>大光銀行</v>
      </c>
      <c r="C3397" s="1" t="str">
        <f>_xlfn.XLOOKUP('Sheet1 (4)'!AB3403,'Sheet1 (3)'!B:B,'Sheet1 (3)'!F:F,"",0)</f>
        <v>銀行業</v>
      </c>
      <c r="D3397" s="1">
        <f>ROUND('Sheet1 (4)'!E3403/100000000,2)</f>
        <v>0.1</v>
      </c>
      <c r="E3397" s="1" t="e">
        <f>ROUND('Sheet1 (4)'!F3403/100,2)</f>
        <v>#VALUE!</v>
      </c>
      <c r="F3397" s="1" t="e">
        <f>ROUND('Sheet1 (4)'!G3403/100,2)</f>
        <v>#VALUE!</v>
      </c>
      <c r="G3397" s="1" t="e">
        <f>ROUND('Sheet1 (4)'!H3403/100,2)</f>
        <v>#VALUE!</v>
      </c>
      <c r="H3397" s="1" t="e">
        <f>ROUND('Sheet1 (4)'!I3403/100,2)</f>
        <v>#VALUE!</v>
      </c>
      <c r="I3397" s="1" t="e">
        <f>ROUND('Sheet1 (4)'!J3403/100,2)</f>
        <v>#VALUE!</v>
      </c>
      <c r="J3397" s="1" t="e">
        <f>ROUND('Sheet1 (4)'!K3403/100,2)</f>
        <v>#VALUE!</v>
      </c>
      <c r="K3397" s="1" t="e">
        <f>ROUND('Sheet1 (4)'!L3403/100,2)</f>
        <v>#VALUE!</v>
      </c>
      <c r="L3397" s="4">
        <f>ROUND(('Sheet1 (4)'!M3403+'Sheet1 (4)'!R3403)/100,2)</f>
        <v>768.3</v>
      </c>
      <c r="M3397" s="4">
        <f>ROUND(('Sheet1 (4)'!N3403+'Sheet1 (4)'!S3403)/100,2)</f>
        <v>-95.85</v>
      </c>
      <c r="N3397" s="4">
        <f>ROUND(('Sheet1 (4)'!O3403+'Sheet1 (4)'!T3403)/100,2)</f>
        <v>-1403.16</v>
      </c>
      <c r="O3397" s="4">
        <f>ROUND(('Sheet1 (4)'!P3403+'Sheet1 (4)'!U3403)/100,2)</f>
        <v>-40.9</v>
      </c>
      <c r="P3397" s="4">
        <f>ROUND(('Sheet1 (4)'!Q3403+'Sheet1 (4)'!V3403)/100,2)</f>
        <v>102.87</v>
      </c>
      <c r="Q3397" s="7">
        <f>ROUND('Sheet1 (4)'!W3403/100,2)</f>
        <v>0.02</v>
      </c>
      <c r="R3397" s="7">
        <f>ROUND('Sheet1 (4)'!X3403/100,2)</f>
        <v>0.03</v>
      </c>
      <c r="S3397" s="7">
        <f>ROUND('Sheet1 (4)'!Y3403/100,2)</f>
        <v>0.02</v>
      </c>
      <c r="T3397" s="7">
        <f>ROUND('Sheet1 (4)'!Z3403/100,2)</f>
        <v>0.02</v>
      </c>
      <c r="U3397" s="7">
        <f>ROUND('Sheet1 (4)'!AA3403/100,2)</f>
        <v>0.03</v>
      </c>
      <c r="V3397" s="1" t="str">
        <f>'Sheet1 (4)'!AB3403&amp;".T"</f>
        <v>8537.T</v>
      </c>
      <c r="W3397">
        <f>ROUND('Sheet1 (4)'!AC3403,2)</f>
        <v>7.59</v>
      </c>
      <c r="X3397">
        <f>ROUND('Sheet1 (4)'!AD3403,2)</f>
        <v>0.2</v>
      </c>
      <c r="Y3397" t="str">
        <f>_xlfn.XLOOKUP('Sheet1 (4)'!AB3403,'Sheet1 (3)'!B:B,'Sheet1 (3)'!D:D,"",0)</f>
        <v>スタンダード</v>
      </c>
    </row>
    <row r="3398" spans="1:25" x14ac:dyDescent="0.2">
      <c r="A3398">
        <v>3397</v>
      </c>
      <c r="B3398" s="1" t="str">
        <f>_xlfn.XLOOKUP('Sheet1 (4)'!AB3404,'Sheet1 (3)'!B:B,'Sheet1 (3)'!C:C,"",0)</f>
        <v>瀧上工業</v>
      </c>
      <c r="C3398" s="1" t="str">
        <f>_xlfn.XLOOKUP('Sheet1 (4)'!AB3404,'Sheet1 (3)'!B:B,'Sheet1 (3)'!F:F,"",0)</f>
        <v>金属製品</v>
      </c>
      <c r="D3398" s="1">
        <f>ROUND('Sheet1 (4)'!E3404/100000000,2)</f>
        <v>0.02</v>
      </c>
      <c r="E3398" s="1">
        <f>ROUND('Sheet1 (4)'!F3404/100,2)</f>
        <v>8.6300000000000008</v>
      </c>
      <c r="F3398" s="1">
        <f>ROUND('Sheet1 (4)'!G3404/100,2)</f>
        <v>-1.97</v>
      </c>
      <c r="G3398" s="1">
        <f>ROUND('Sheet1 (4)'!H3404/100,2)</f>
        <v>3.64</v>
      </c>
      <c r="H3398" s="1">
        <f>ROUND('Sheet1 (4)'!I3404/100,2)</f>
        <v>6.27</v>
      </c>
      <c r="I3398" s="1">
        <f>ROUND('Sheet1 (4)'!J3404/100,2)</f>
        <v>-3.9</v>
      </c>
      <c r="J3398" s="1" t="e">
        <f>ROUND('Sheet1 (4)'!K3404/100,2)</f>
        <v>#VALUE!</v>
      </c>
      <c r="K3398" s="1" t="e">
        <f>ROUND('Sheet1 (4)'!L3404/100,2)</f>
        <v>#VALUE!</v>
      </c>
      <c r="L3398" s="4">
        <f>ROUND(('Sheet1 (4)'!M3404+'Sheet1 (4)'!R3404)/100,2)</f>
        <v>-16.43</v>
      </c>
      <c r="M3398" s="4">
        <f>ROUND(('Sheet1 (4)'!N3404+'Sheet1 (4)'!S3404)/100,2)</f>
        <v>3.09</v>
      </c>
      <c r="N3398" s="4">
        <f>ROUND(('Sheet1 (4)'!O3404+'Sheet1 (4)'!T3404)/100,2)</f>
        <v>-21.1</v>
      </c>
      <c r="O3398" s="4">
        <f>ROUND(('Sheet1 (4)'!P3404+'Sheet1 (4)'!U3404)/100,2)</f>
        <v>-47.7</v>
      </c>
      <c r="P3398" s="4">
        <f>ROUND(('Sheet1 (4)'!Q3404+'Sheet1 (4)'!V3404)/100,2)</f>
        <v>11.55</v>
      </c>
      <c r="Q3398" s="7">
        <f>ROUND('Sheet1 (4)'!W3404/100,2)</f>
        <v>0.03</v>
      </c>
      <c r="R3398" s="7">
        <f>ROUND('Sheet1 (4)'!X3404/100,2)</f>
        <v>0</v>
      </c>
      <c r="S3398" s="7">
        <f>ROUND('Sheet1 (4)'!Y3404/100,2)</f>
        <v>0.03</v>
      </c>
      <c r="T3398" s="7">
        <f>ROUND('Sheet1 (4)'!Z3404/100,2)</f>
        <v>0.02</v>
      </c>
      <c r="U3398" s="7">
        <f>ROUND('Sheet1 (4)'!AA3404/100,2)</f>
        <v>0</v>
      </c>
      <c r="V3398" s="1" t="str">
        <f>'Sheet1 (4)'!AB3404&amp;".T"</f>
        <v>5918.T</v>
      </c>
      <c r="W3398">
        <f>ROUND('Sheet1 (4)'!AC3404,2)</f>
        <v>41.1</v>
      </c>
      <c r="X3398">
        <f>ROUND('Sheet1 (4)'!AD3404,2)</f>
        <v>0.36</v>
      </c>
      <c r="Y3398" t="str">
        <f>_xlfn.XLOOKUP('Sheet1 (4)'!AB3404,'Sheet1 (3)'!B:B,'Sheet1 (3)'!D:D,"",0)</f>
        <v>スタンダード</v>
      </c>
    </row>
    <row r="3399" spans="1:25" x14ac:dyDescent="0.2">
      <c r="A3399">
        <v>3398</v>
      </c>
      <c r="B3399" s="1" t="str">
        <f>_xlfn.XLOOKUP('Sheet1 (4)'!AB3405,'Sheet1 (3)'!B:B,'Sheet1 (3)'!C:C,"",0)</f>
        <v>栃木銀行</v>
      </c>
      <c r="C3399" s="1" t="str">
        <f>_xlfn.XLOOKUP('Sheet1 (4)'!AB3405,'Sheet1 (3)'!B:B,'Sheet1 (3)'!F:F,"",0)</f>
        <v>銀行業</v>
      </c>
      <c r="D3399" s="1">
        <f>ROUND('Sheet1 (4)'!E3405/100000000,2)</f>
        <v>1.04</v>
      </c>
      <c r="E3399" s="1" t="e">
        <f>ROUND('Sheet1 (4)'!F3405/100,2)</f>
        <v>#VALUE!</v>
      </c>
      <c r="F3399" s="1" t="e">
        <f>ROUND('Sheet1 (4)'!G3405/100,2)</f>
        <v>#VALUE!</v>
      </c>
      <c r="G3399" s="1" t="e">
        <f>ROUND('Sheet1 (4)'!H3405/100,2)</f>
        <v>#VALUE!</v>
      </c>
      <c r="H3399" s="1" t="e">
        <f>ROUND('Sheet1 (4)'!I3405/100,2)</f>
        <v>#VALUE!</v>
      </c>
      <c r="I3399" s="1" t="e">
        <f>ROUND('Sheet1 (4)'!J3405/100,2)</f>
        <v>#VALUE!</v>
      </c>
      <c r="J3399" s="1" t="e">
        <f>ROUND('Sheet1 (4)'!K3405/100,2)</f>
        <v>#VALUE!</v>
      </c>
      <c r="K3399" s="1" t="e">
        <f>ROUND('Sheet1 (4)'!L3405/100,2)</f>
        <v>#VALUE!</v>
      </c>
      <c r="L3399" s="4">
        <f>ROUND(('Sheet1 (4)'!M3405+'Sheet1 (4)'!R3405)/100,2)</f>
        <v>759.32</v>
      </c>
      <c r="M3399" s="4">
        <f>ROUND(('Sheet1 (4)'!N3405+'Sheet1 (4)'!S3405)/100,2)</f>
        <v>1567.74</v>
      </c>
      <c r="N3399" s="4">
        <f>ROUND(('Sheet1 (4)'!O3405+'Sheet1 (4)'!T3405)/100,2)</f>
        <v>-3639.23</v>
      </c>
      <c r="O3399" s="4">
        <f>ROUND(('Sheet1 (4)'!P3405+'Sheet1 (4)'!U3405)/100,2)</f>
        <v>-420.5</v>
      </c>
      <c r="P3399" s="4">
        <f>ROUND(('Sheet1 (4)'!Q3405+'Sheet1 (4)'!V3405)/100,2)</f>
        <v>1053.6400000000001</v>
      </c>
      <c r="Q3399" s="7">
        <f>ROUND('Sheet1 (4)'!W3405/100,2)</f>
        <v>0.01</v>
      </c>
      <c r="R3399" s="7">
        <f>ROUND('Sheet1 (4)'!X3405/100,2)</f>
        <v>0.02</v>
      </c>
      <c r="S3399" s="7">
        <f>ROUND('Sheet1 (4)'!Y3405/100,2)</f>
        <v>0.02</v>
      </c>
      <c r="T3399" s="7">
        <f>ROUND('Sheet1 (4)'!Z3405/100,2)</f>
        <v>0.01</v>
      </c>
      <c r="U3399" s="7">
        <f>ROUND('Sheet1 (4)'!AA3405/100,2)</f>
        <v>-0.15</v>
      </c>
      <c r="V3399" s="1" t="str">
        <f>'Sheet1 (4)'!AB3405&amp;".T"</f>
        <v>8550.T</v>
      </c>
      <c r="W3399" t="e">
        <f>ROUND('Sheet1 (4)'!AC3405,2)</f>
        <v>#VALUE!</v>
      </c>
      <c r="X3399">
        <f>ROUND('Sheet1 (4)'!AD3405,2)</f>
        <v>0.38</v>
      </c>
      <c r="Y3399" t="str">
        <f>_xlfn.XLOOKUP('Sheet1 (4)'!AB3405,'Sheet1 (3)'!B:B,'Sheet1 (3)'!D:D,"",0)</f>
        <v>プライム</v>
      </c>
    </row>
    <row r="3400" spans="1:25" x14ac:dyDescent="0.2">
      <c r="A3400">
        <v>3399</v>
      </c>
      <c r="B3400" s="1" t="str">
        <f>_xlfn.XLOOKUP('Sheet1 (4)'!AB3406,'Sheet1 (3)'!B:B,'Sheet1 (3)'!C:C,"",0)</f>
        <v>東邦銀行</v>
      </c>
      <c r="C3400" s="1" t="str">
        <f>_xlfn.XLOOKUP('Sheet1 (4)'!AB3406,'Sheet1 (3)'!B:B,'Sheet1 (3)'!F:F,"",0)</f>
        <v>銀行業</v>
      </c>
      <c r="D3400" s="1">
        <f>ROUND('Sheet1 (4)'!E3406/100000000,2)</f>
        <v>2.5</v>
      </c>
      <c r="E3400" s="1" t="e">
        <f>ROUND('Sheet1 (4)'!F3406/100,2)</f>
        <v>#VALUE!</v>
      </c>
      <c r="F3400" s="1" t="e">
        <f>ROUND('Sheet1 (4)'!G3406/100,2)</f>
        <v>#VALUE!</v>
      </c>
      <c r="G3400" s="1" t="e">
        <f>ROUND('Sheet1 (4)'!H3406/100,2)</f>
        <v>#VALUE!</v>
      </c>
      <c r="H3400" s="1" t="e">
        <f>ROUND('Sheet1 (4)'!I3406/100,2)</f>
        <v>#VALUE!</v>
      </c>
      <c r="I3400" s="1" t="e">
        <f>ROUND('Sheet1 (4)'!J3406/100,2)</f>
        <v>#VALUE!</v>
      </c>
      <c r="J3400" s="1" t="e">
        <f>ROUND('Sheet1 (4)'!K3406/100,2)</f>
        <v>#VALUE!</v>
      </c>
      <c r="K3400" s="1" t="e">
        <f>ROUND('Sheet1 (4)'!L3406/100,2)</f>
        <v>#VALUE!</v>
      </c>
      <c r="L3400" s="4">
        <f>ROUND(('Sheet1 (4)'!M3406+'Sheet1 (4)'!R3406)/100,2)</f>
        <v>3786.64</v>
      </c>
      <c r="M3400" s="4">
        <f>ROUND(('Sheet1 (4)'!N3406+'Sheet1 (4)'!S3406)/100,2)</f>
        <v>3748.03</v>
      </c>
      <c r="N3400" s="4">
        <f>ROUND(('Sheet1 (4)'!O3406+'Sheet1 (4)'!T3406)/100,2)</f>
        <v>-7909.68</v>
      </c>
      <c r="O3400" s="4">
        <f>ROUND(('Sheet1 (4)'!P3406+'Sheet1 (4)'!U3406)/100,2)</f>
        <v>-2918.49</v>
      </c>
      <c r="P3400" s="4">
        <f>ROUND(('Sheet1 (4)'!Q3406+'Sheet1 (4)'!V3406)/100,2)</f>
        <v>-4171.72</v>
      </c>
      <c r="Q3400" s="7">
        <f>ROUND('Sheet1 (4)'!W3406/100,2)</f>
        <v>-0.02</v>
      </c>
      <c r="R3400" s="7">
        <f>ROUND('Sheet1 (4)'!X3406/100,2)</f>
        <v>0.04</v>
      </c>
      <c r="S3400" s="7">
        <f>ROUND('Sheet1 (4)'!Y3406/100,2)</f>
        <v>0.02</v>
      </c>
      <c r="T3400" s="7">
        <f>ROUND('Sheet1 (4)'!Z3406/100,2)</f>
        <v>0.03</v>
      </c>
      <c r="U3400" s="7">
        <f>ROUND('Sheet1 (4)'!AA3406/100,2)</f>
        <v>0.04</v>
      </c>
      <c r="V3400" s="1" t="str">
        <f>'Sheet1 (4)'!AB3406&amp;".T"</f>
        <v>8346.T</v>
      </c>
      <c r="W3400">
        <f>ROUND('Sheet1 (4)'!AC3406,2)</f>
        <v>12.48</v>
      </c>
      <c r="X3400">
        <f>ROUND('Sheet1 (4)'!AD3406,2)</f>
        <v>0.55000000000000004</v>
      </c>
      <c r="Y3400" t="str">
        <f>_xlfn.XLOOKUP('Sheet1 (4)'!AB3406,'Sheet1 (3)'!B:B,'Sheet1 (3)'!D:D,"",0)</f>
        <v>プライム</v>
      </c>
    </row>
    <row r="3401" spans="1:25" x14ac:dyDescent="0.2">
      <c r="A3401">
        <v>3400</v>
      </c>
      <c r="B3401" s="1" t="str">
        <f>_xlfn.XLOOKUP('Sheet1 (4)'!AB3407,'Sheet1 (3)'!B:B,'Sheet1 (3)'!C:C,"",0)</f>
        <v>東北銀行</v>
      </c>
      <c r="C3401" s="1" t="str">
        <f>_xlfn.XLOOKUP('Sheet1 (4)'!AB3407,'Sheet1 (3)'!B:B,'Sheet1 (3)'!F:F,"",0)</f>
        <v>銀行業</v>
      </c>
      <c r="D3401" s="1">
        <f>ROUND('Sheet1 (4)'!E3407/100000000,2)</f>
        <v>0.09</v>
      </c>
      <c r="E3401" s="1" t="e">
        <f>ROUND('Sheet1 (4)'!F3407/100,2)</f>
        <v>#VALUE!</v>
      </c>
      <c r="F3401" s="1" t="e">
        <f>ROUND('Sheet1 (4)'!G3407/100,2)</f>
        <v>#VALUE!</v>
      </c>
      <c r="G3401" s="1" t="e">
        <f>ROUND('Sheet1 (4)'!H3407/100,2)</f>
        <v>#VALUE!</v>
      </c>
      <c r="H3401" s="1" t="e">
        <f>ROUND('Sheet1 (4)'!I3407/100,2)</f>
        <v>#VALUE!</v>
      </c>
      <c r="I3401" s="1" t="e">
        <f>ROUND('Sheet1 (4)'!J3407/100,2)</f>
        <v>#VALUE!</v>
      </c>
      <c r="J3401" s="1" t="e">
        <f>ROUND('Sheet1 (4)'!K3407/100,2)</f>
        <v>#VALUE!</v>
      </c>
      <c r="K3401" s="1" t="e">
        <f>ROUND('Sheet1 (4)'!L3407/100,2)</f>
        <v>#VALUE!</v>
      </c>
      <c r="L3401" s="4">
        <f>ROUND(('Sheet1 (4)'!M3407+'Sheet1 (4)'!R3407)/100,2)</f>
        <v>438.73</v>
      </c>
      <c r="M3401" s="4">
        <f>ROUND(('Sheet1 (4)'!N3407+'Sheet1 (4)'!S3407)/100,2)</f>
        <v>103.85</v>
      </c>
      <c r="N3401" s="4">
        <f>ROUND(('Sheet1 (4)'!O3407+'Sheet1 (4)'!T3407)/100,2)</f>
        <v>-1355.42</v>
      </c>
      <c r="O3401" s="4">
        <f>ROUND(('Sheet1 (4)'!P3407+'Sheet1 (4)'!U3407)/100,2)</f>
        <v>197.68</v>
      </c>
      <c r="P3401" s="4">
        <f>ROUND(('Sheet1 (4)'!Q3407+'Sheet1 (4)'!V3407)/100,2)</f>
        <v>-117.49</v>
      </c>
      <c r="Q3401" s="7">
        <f>ROUND('Sheet1 (4)'!W3407/100,2)</f>
        <v>0.03</v>
      </c>
      <c r="R3401" s="7">
        <f>ROUND('Sheet1 (4)'!X3407/100,2)</f>
        <v>0.03</v>
      </c>
      <c r="S3401" s="7">
        <f>ROUND('Sheet1 (4)'!Y3407/100,2)</f>
        <v>0.04</v>
      </c>
      <c r="T3401" s="7">
        <f>ROUND('Sheet1 (4)'!Z3407/100,2)</f>
        <v>0.04</v>
      </c>
      <c r="U3401" s="7">
        <f>ROUND('Sheet1 (4)'!AA3407/100,2)</f>
        <v>0.03</v>
      </c>
      <c r="V3401" s="1" t="str">
        <f>'Sheet1 (4)'!AB3407&amp;".T"</f>
        <v>8349.T</v>
      </c>
      <c r="W3401">
        <f>ROUND('Sheet1 (4)'!AC3407,2)</f>
        <v>21.26</v>
      </c>
      <c r="X3401">
        <f>ROUND('Sheet1 (4)'!AD3407,2)</f>
        <v>0.34</v>
      </c>
      <c r="Y3401" t="str">
        <f>_xlfn.XLOOKUP('Sheet1 (4)'!AB3407,'Sheet1 (3)'!B:B,'Sheet1 (3)'!D:D,"",0)</f>
        <v>スタンダード</v>
      </c>
    </row>
    <row r="3402" spans="1:25" x14ac:dyDescent="0.2">
      <c r="A3402">
        <v>3401</v>
      </c>
      <c r="B3402" s="1" t="str">
        <f>_xlfn.XLOOKUP('Sheet1 (4)'!AB3408,'Sheet1 (3)'!B:B,'Sheet1 (3)'!C:C,"",0)</f>
        <v>鳥越製粉</v>
      </c>
      <c r="C3402" s="1" t="str">
        <f>_xlfn.XLOOKUP('Sheet1 (4)'!AB3408,'Sheet1 (3)'!B:B,'Sheet1 (3)'!F:F,"",0)</f>
        <v>食料品</v>
      </c>
      <c r="D3402" s="1">
        <f>ROUND('Sheet1 (4)'!E3408/100000000,2)</f>
        <v>0.23</v>
      </c>
      <c r="E3402" s="1">
        <f>ROUND('Sheet1 (4)'!F3408/100,2)</f>
        <v>9.65</v>
      </c>
      <c r="F3402" s="1">
        <f>ROUND('Sheet1 (4)'!G3408/100,2)</f>
        <v>12.33</v>
      </c>
      <c r="G3402" s="1">
        <f>ROUND('Sheet1 (4)'!H3408/100,2)</f>
        <v>10.61</v>
      </c>
      <c r="H3402" s="1">
        <f>ROUND('Sheet1 (4)'!I3408/100,2)</f>
        <v>10.63</v>
      </c>
      <c r="I3402" s="1">
        <f>ROUND('Sheet1 (4)'!J3408/100,2)</f>
        <v>10.63</v>
      </c>
      <c r="J3402" s="1" t="e">
        <f>ROUND('Sheet1 (4)'!K3408/100,2)</f>
        <v>#VALUE!</v>
      </c>
      <c r="K3402" s="1" t="e">
        <f>ROUND('Sheet1 (4)'!L3408/100,2)</f>
        <v>#VALUE!</v>
      </c>
      <c r="L3402" s="4">
        <f>ROUND(('Sheet1 (4)'!M3408+'Sheet1 (4)'!R3408)/100,2)</f>
        <v>12.28</v>
      </c>
      <c r="M3402" s="4">
        <f>ROUND(('Sheet1 (4)'!N3408+'Sheet1 (4)'!S3408)/100,2)</f>
        <v>-4.99</v>
      </c>
      <c r="N3402" s="4">
        <f>ROUND(('Sheet1 (4)'!O3408+'Sheet1 (4)'!T3408)/100,2)</f>
        <v>7.43</v>
      </c>
      <c r="O3402" s="4">
        <f>ROUND(('Sheet1 (4)'!P3408+'Sheet1 (4)'!U3408)/100,2)</f>
        <v>15.3</v>
      </c>
      <c r="P3402" s="4">
        <f>ROUND(('Sheet1 (4)'!Q3408+'Sheet1 (4)'!V3408)/100,2)</f>
        <v>15.3</v>
      </c>
      <c r="Q3402" s="7">
        <f>ROUND('Sheet1 (4)'!W3408/100,2)</f>
        <v>0.03</v>
      </c>
      <c r="R3402" s="7">
        <f>ROUND('Sheet1 (4)'!X3408/100,2)</f>
        <v>0.03</v>
      </c>
      <c r="S3402" s="7">
        <f>ROUND('Sheet1 (4)'!Y3408/100,2)</f>
        <v>0.03</v>
      </c>
      <c r="T3402" s="7">
        <f>ROUND('Sheet1 (4)'!Z3408/100,2)</f>
        <v>0.03</v>
      </c>
      <c r="U3402" s="7">
        <f>ROUND('Sheet1 (4)'!AA3408/100,2)</f>
        <v>0.03</v>
      </c>
      <c r="V3402" s="1" t="str">
        <f>'Sheet1 (4)'!AB3408&amp;".T"</f>
        <v>2009.T</v>
      </c>
      <c r="W3402">
        <f>ROUND('Sheet1 (4)'!AC3408,2)</f>
        <v>23.14</v>
      </c>
      <c r="X3402">
        <f>ROUND('Sheet1 (4)'!AD3408,2)</f>
        <v>0.74</v>
      </c>
      <c r="Y3402" t="str">
        <f>_xlfn.XLOOKUP('Sheet1 (4)'!AB3408,'Sheet1 (3)'!B:B,'Sheet1 (3)'!D:D,"",0)</f>
        <v>スタンダード</v>
      </c>
    </row>
    <row r="3403" spans="1:25" x14ac:dyDescent="0.2">
      <c r="A3403">
        <v>3402</v>
      </c>
      <c r="B3403" s="1" t="str">
        <f>_xlfn.XLOOKUP('Sheet1 (4)'!AB3409,'Sheet1 (3)'!B:B,'Sheet1 (3)'!C:C,"",0)</f>
        <v>鳥取銀行</v>
      </c>
      <c r="C3403" s="1" t="str">
        <f>_xlfn.XLOOKUP('Sheet1 (4)'!AB3409,'Sheet1 (3)'!B:B,'Sheet1 (3)'!F:F,"",0)</f>
        <v>銀行業</v>
      </c>
      <c r="D3403" s="1">
        <f>ROUND('Sheet1 (4)'!E3409/100000000,2)</f>
        <v>0.09</v>
      </c>
      <c r="E3403" s="1" t="e">
        <f>ROUND('Sheet1 (4)'!F3409/100,2)</f>
        <v>#VALUE!</v>
      </c>
      <c r="F3403" s="1" t="e">
        <f>ROUND('Sheet1 (4)'!G3409/100,2)</f>
        <v>#VALUE!</v>
      </c>
      <c r="G3403" s="1" t="e">
        <f>ROUND('Sheet1 (4)'!H3409/100,2)</f>
        <v>#VALUE!</v>
      </c>
      <c r="H3403" s="1" t="e">
        <f>ROUND('Sheet1 (4)'!I3409/100,2)</f>
        <v>#VALUE!</v>
      </c>
      <c r="I3403" s="1" t="e">
        <f>ROUND('Sheet1 (4)'!J3409/100,2)</f>
        <v>#VALUE!</v>
      </c>
      <c r="J3403" s="1" t="e">
        <f>ROUND('Sheet1 (4)'!K3409/100,2)</f>
        <v>#VALUE!</v>
      </c>
      <c r="K3403" s="1" t="e">
        <f>ROUND('Sheet1 (4)'!L3409/100,2)</f>
        <v>#VALUE!</v>
      </c>
      <c r="L3403" s="4">
        <f>ROUND(('Sheet1 (4)'!M3409+'Sheet1 (4)'!R3409)/100,2)</f>
        <v>-88.09</v>
      </c>
      <c r="M3403" s="4">
        <f>ROUND(('Sheet1 (4)'!N3409+'Sheet1 (4)'!S3409)/100,2)</f>
        <v>-222.51</v>
      </c>
      <c r="N3403" s="4">
        <f>ROUND(('Sheet1 (4)'!O3409+'Sheet1 (4)'!T3409)/100,2)</f>
        <v>-380.4</v>
      </c>
      <c r="O3403" s="4">
        <f>ROUND(('Sheet1 (4)'!P3409+'Sheet1 (4)'!U3409)/100,2)</f>
        <v>32.22</v>
      </c>
      <c r="P3403" s="4">
        <f>ROUND(('Sheet1 (4)'!Q3409+'Sheet1 (4)'!V3409)/100,2)</f>
        <v>-89.72</v>
      </c>
      <c r="Q3403" s="7">
        <f>ROUND('Sheet1 (4)'!W3409/100,2)</f>
        <v>0.02</v>
      </c>
      <c r="R3403" s="7">
        <f>ROUND('Sheet1 (4)'!X3409/100,2)</f>
        <v>0.02</v>
      </c>
      <c r="S3403" s="7">
        <f>ROUND('Sheet1 (4)'!Y3409/100,2)</f>
        <v>0.02</v>
      </c>
      <c r="T3403" s="7">
        <f>ROUND('Sheet1 (4)'!Z3409/100,2)</f>
        <v>0.02</v>
      </c>
      <c r="U3403" s="7">
        <f>ROUND('Sheet1 (4)'!AA3409/100,2)</f>
        <v>0.03</v>
      </c>
      <c r="V3403" s="1" t="str">
        <f>'Sheet1 (4)'!AB3409&amp;".T"</f>
        <v>8383.T</v>
      </c>
      <c r="W3403">
        <f>ROUND('Sheet1 (4)'!AC3409,2)</f>
        <v>9.2200000000000006</v>
      </c>
      <c r="X3403">
        <f>ROUND('Sheet1 (4)'!AD3409,2)</f>
        <v>0.26</v>
      </c>
      <c r="Y3403" t="str">
        <f>_xlfn.XLOOKUP('Sheet1 (4)'!AB3409,'Sheet1 (3)'!B:B,'Sheet1 (3)'!D:D,"",0)</f>
        <v>スタンダード</v>
      </c>
    </row>
    <row r="3404" spans="1:25" x14ac:dyDescent="0.2">
      <c r="A3404">
        <v>3403</v>
      </c>
      <c r="B3404" s="1" t="str">
        <f>_xlfn.XLOOKUP('Sheet1 (4)'!AB3410,'Sheet1 (3)'!B:B,'Sheet1 (3)'!C:C,"",0)</f>
        <v>東和銀行</v>
      </c>
      <c r="C3404" s="1" t="str">
        <f>_xlfn.XLOOKUP('Sheet1 (4)'!AB3410,'Sheet1 (3)'!B:B,'Sheet1 (3)'!F:F,"",0)</f>
        <v>銀行業</v>
      </c>
      <c r="D3404" s="1">
        <f>ROUND('Sheet1 (4)'!E3410/100000000,2)</f>
        <v>0.36</v>
      </c>
      <c r="E3404" s="1" t="e">
        <f>ROUND('Sheet1 (4)'!F3410/100,2)</f>
        <v>#VALUE!</v>
      </c>
      <c r="F3404" s="1" t="e">
        <f>ROUND('Sheet1 (4)'!G3410/100,2)</f>
        <v>#VALUE!</v>
      </c>
      <c r="G3404" s="1" t="e">
        <f>ROUND('Sheet1 (4)'!H3410/100,2)</f>
        <v>#VALUE!</v>
      </c>
      <c r="H3404" s="1" t="e">
        <f>ROUND('Sheet1 (4)'!I3410/100,2)</f>
        <v>#VALUE!</v>
      </c>
      <c r="I3404" s="1" t="e">
        <f>ROUND('Sheet1 (4)'!J3410/100,2)</f>
        <v>#VALUE!</v>
      </c>
      <c r="J3404" s="1" t="e">
        <f>ROUND('Sheet1 (4)'!K3410/100,2)</f>
        <v>#VALUE!</v>
      </c>
      <c r="K3404" s="1" t="e">
        <f>ROUND('Sheet1 (4)'!L3410/100,2)</f>
        <v>#VALUE!</v>
      </c>
      <c r="L3404" s="4">
        <f>ROUND(('Sheet1 (4)'!M3410+'Sheet1 (4)'!R3410)/100,2)</f>
        <v>217.86</v>
      </c>
      <c r="M3404" s="4">
        <f>ROUND(('Sheet1 (4)'!N3410+'Sheet1 (4)'!S3410)/100,2)</f>
        <v>-370.46</v>
      </c>
      <c r="N3404" s="4">
        <f>ROUND(('Sheet1 (4)'!O3410+'Sheet1 (4)'!T3410)/100,2)</f>
        <v>-1954.35</v>
      </c>
      <c r="O3404" s="4">
        <f>ROUND(('Sheet1 (4)'!P3410+'Sheet1 (4)'!U3410)/100,2)</f>
        <v>-0.2</v>
      </c>
      <c r="P3404" s="4">
        <f>ROUND(('Sheet1 (4)'!Q3410+'Sheet1 (4)'!V3410)/100,2)</f>
        <v>-125.18</v>
      </c>
      <c r="Q3404" s="7">
        <f>ROUND('Sheet1 (4)'!W3410/100,2)</f>
        <v>0.02</v>
      </c>
      <c r="R3404" s="7">
        <f>ROUND('Sheet1 (4)'!X3410/100,2)</f>
        <v>0.01</v>
      </c>
      <c r="S3404" s="7">
        <f>ROUND('Sheet1 (4)'!Y3410/100,2)</f>
        <v>0.03</v>
      </c>
      <c r="T3404" s="7">
        <f>ROUND('Sheet1 (4)'!Z3410/100,2)</f>
        <v>0.03</v>
      </c>
      <c r="U3404" s="7">
        <f>ROUND('Sheet1 (4)'!AA3410/100,2)</f>
        <v>0.04</v>
      </c>
      <c r="V3404" s="1" t="str">
        <f>'Sheet1 (4)'!AB3410&amp;".T"</f>
        <v>8558.T</v>
      </c>
      <c r="W3404">
        <f>ROUND('Sheet1 (4)'!AC3410,2)</f>
        <v>5.89</v>
      </c>
      <c r="X3404">
        <f>ROUND('Sheet1 (4)'!AD3410,2)</f>
        <v>0.35</v>
      </c>
      <c r="Y3404" t="str">
        <f>_xlfn.XLOOKUP('Sheet1 (4)'!AB3410,'Sheet1 (3)'!B:B,'Sheet1 (3)'!D:D,"",0)</f>
        <v>プライム</v>
      </c>
    </row>
    <row r="3405" spans="1:25" x14ac:dyDescent="0.2">
      <c r="A3405">
        <v>3404</v>
      </c>
      <c r="B3405" s="1" t="str">
        <f>_xlfn.XLOOKUP('Sheet1 (4)'!AB3411,'Sheet1 (3)'!B:B,'Sheet1 (3)'!C:C,"",0)</f>
        <v>ＴＨＥ　ＷＨＹ　ＨＯＷ　ＤＯ　ＣＯＭＰＡＮＹ</v>
      </c>
      <c r="C3405" s="1" t="str">
        <f>_xlfn.XLOOKUP('Sheet1 (4)'!AB3411,'Sheet1 (3)'!B:B,'Sheet1 (3)'!F:F,"",0)</f>
        <v>情報・通信業</v>
      </c>
      <c r="D3405" s="1">
        <f>ROUND('Sheet1 (4)'!E3411/100000000,2)</f>
        <v>1.04</v>
      </c>
      <c r="E3405" s="1">
        <f>ROUND('Sheet1 (4)'!F3411/100,2)</f>
        <v>-4.79</v>
      </c>
      <c r="F3405" s="1">
        <f>ROUND('Sheet1 (4)'!G3411/100,2)</f>
        <v>-1.71</v>
      </c>
      <c r="G3405" s="1">
        <f>ROUND('Sheet1 (4)'!H3411/100,2)</f>
        <v>-2.93</v>
      </c>
      <c r="H3405" s="1">
        <f>ROUND('Sheet1 (4)'!I3411/100,2)</f>
        <v>-3.02</v>
      </c>
      <c r="I3405" s="1">
        <f>ROUND('Sheet1 (4)'!J3411/100,2)</f>
        <v>-7.77</v>
      </c>
      <c r="J3405" s="1" t="e">
        <f>ROUND('Sheet1 (4)'!K3411/100,2)</f>
        <v>#VALUE!</v>
      </c>
      <c r="K3405" s="1" t="e">
        <f>ROUND('Sheet1 (4)'!L3411/100,2)</f>
        <v>#VALUE!</v>
      </c>
      <c r="L3405" s="4">
        <f>ROUND(('Sheet1 (4)'!M3411+'Sheet1 (4)'!R3411)/100,2)</f>
        <v>-2.69</v>
      </c>
      <c r="M3405" s="4">
        <f>ROUND(('Sheet1 (4)'!N3411+'Sheet1 (4)'!S3411)/100,2)</f>
        <v>-2.74</v>
      </c>
      <c r="N3405" s="4">
        <f>ROUND(('Sheet1 (4)'!O3411+'Sheet1 (4)'!T3411)/100,2)</f>
        <v>-4.95</v>
      </c>
      <c r="O3405" s="4">
        <f>ROUND(('Sheet1 (4)'!P3411+'Sheet1 (4)'!U3411)/100,2)</f>
        <v>-8.26</v>
      </c>
      <c r="P3405" s="4">
        <f>ROUND(('Sheet1 (4)'!Q3411+'Sheet1 (4)'!V3411)/100,2)</f>
        <v>-0.88</v>
      </c>
      <c r="Q3405" s="7">
        <f>ROUND('Sheet1 (4)'!W3411/100,2)</f>
        <v>-0.68</v>
      </c>
      <c r="R3405" s="7">
        <f>ROUND('Sheet1 (4)'!X3411/100,2)</f>
        <v>-0.44</v>
      </c>
      <c r="S3405" s="7">
        <f>ROUND('Sheet1 (4)'!Y3411/100,2)</f>
        <v>-0.36</v>
      </c>
      <c r="T3405" s="7">
        <f>ROUND('Sheet1 (4)'!Z3411/100,2)</f>
        <v>-1.26</v>
      </c>
      <c r="U3405" s="7">
        <f>ROUND('Sheet1 (4)'!AA3411/100,2)</f>
        <v>-0.05</v>
      </c>
      <c r="V3405" s="1" t="str">
        <f>'Sheet1 (4)'!AB3411&amp;".T"</f>
        <v>3823.T</v>
      </c>
      <c r="W3405" t="e">
        <f>ROUND('Sheet1 (4)'!AC3411,2)</f>
        <v>#VALUE!</v>
      </c>
      <c r="X3405">
        <f>ROUND('Sheet1 (4)'!AD3411,2)</f>
        <v>4</v>
      </c>
      <c r="Y3405" t="str">
        <f>_xlfn.XLOOKUP('Sheet1 (4)'!AB3411,'Sheet1 (3)'!B:B,'Sheet1 (3)'!D:D,"",0)</f>
        <v>スタンダード</v>
      </c>
    </row>
    <row r="3406" spans="1:25" x14ac:dyDescent="0.2">
      <c r="A3406">
        <v>3405</v>
      </c>
      <c r="B3406" s="1" t="str">
        <f>_xlfn.XLOOKUP('Sheet1 (4)'!AB3412,'Sheet1 (3)'!B:B,'Sheet1 (3)'!C:C,"",0)</f>
        <v>山形銀行</v>
      </c>
      <c r="C3406" s="1" t="str">
        <f>_xlfn.XLOOKUP('Sheet1 (4)'!AB3412,'Sheet1 (3)'!B:B,'Sheet1 (3)'!F:F,"",0)</f>
        <v>銀行業</v>
      </c>
      <c r="D3406" s="1">
        <f>ROUND('Sheet1 (4)'!E3412/100000000,2)</f>
        <v>0.31</v>
      </c>
      <c r="E3406" s="1" t="e">
        <f>ROUND('Sheet1 (4)'!F3412/100,2)</f>
        <v>#VALUE!</v>
      </c>
      <c r="F3406" s="1" t="e">
        <f>ROUND('Sheet1 (4)'!G3412/100,2)</f>
        <v>#VALUE!</v>
      </c>
      <c r="G3406" s="1" t="e">
        <f>ROUND('Sheet1 (4)'!H3412/100,2)</f>
        <v>#VALUE!</v>
      </c>
      <c r="H3406" s="1" t="e">
        <f>ROUND('Sheet1 (4)'!I3412/100,2)</f>
        <v>#VALUE!</v>
      </c>
      <c r="I3406" s="1" t="e">
        <f>ROUND('Sheet1 (4)'!J3412/100,2)</f>
        <v>#VALUE!</v>
      </c>
      <c r="J3406" s="1" t="e">
        <f>ROUND('Sheet1 (4)'!K3412/100,2)</f>
        <v>#VALUE!</v>
      </c>
      <c r="K3406" s="1" t="e">
        <f>ROUND('Sheet1 (4)'!L3412/100,2)</f>
        <v>#VALUE!</v>
      </c>
      <c r="L3406" s="4">
        <f>ROUND(('Sheet1 (4)'!M3412+'Sheet1 (4)'!R3412)/100,2)</f>
        <v>184.12</v>
      </c>
      <c r="M3406" s="4">
        <f>ROUND(('Sheet1 (4)'!N3412+'Sheet1 (4)'!S3412)/100,2)</f>
        <v>1164.5</v>
      </c>
      <c r="N3406" s="4">
        <f>ROUND(('Sheet1 (4)'!O3412+'Sheet1 (4)'!T3412)/100,2)</f>
        <v>-4160.0600000000004</v>
      </c>
      <c r="O3406" s="4">
        <f>ROUND(('Sheet1 (4)'!P3412+'Sheet1 (4)'!U3412)/100,2)</f>
        <v>-645.03</v>
      </c>
      <c r="P3406" s="4">
        <f>ROUND(('Sheet1 (4)'!Q3412+'Sheet1 (4)'!V3412)/100,2)</f>
        <v>-275</v>
      </c>
      <c r="Q3406" s="7">
        <f>ROUND('Sheet1 (4)'!W3412/100,2)</f>
        <v>0.02</v>
      </c>
      <c r="R3406" s="7">
        <f>ROUND('Sheet1 (4)'!X3412/100,2)</f>
        <v>0.02</v>
      </c>
      <c r="S3406" s="7">
        <f>ROUND('Sheet1 (4)'!Y3412/100,2)</f>
        <v>0.02</v>
      </c>
      <c r="T3406" s="7">
        <f>ROUND('Sheet1 (4)'!Z3412/100,2)</f>
        <v>0.02</v>
      </c>
      <c r="U3406" s="7">
        <f>ROUND('Sheet1 (4)'!AA3412/100,2)</f>
        <v>0.03</v>
      </c>
      <c r="V3406" s="1" t="str">
        <f>'Sheet1 (4)'!AB3412&amp;".T"</f>
        <v>8344.T</v>
      </c>
      <c r="W3406">
        <f>ROUND('Sheet1 (4)'!AC3412,2)</f>
        <v>12.22</v>
      </c>
      <c r="X3406">
        <f>ROUND('Sheet1 (4)'!AD3412,2)</f>
        <v>0.37</v>
      </c>
      <c r="Y3406" t="str">
        <f>_xlfn.XLOOKUP('Sheet1 (4)'!AB3412,'Sheet1 (3)'!B:B,'Sheet1 (3)'!D:D,"",0)</f>
        <v>プライム</v>
      </c>
    </row>
    <row r="3407" spans="1:25" x14ac:dyDescent="0.2">
      <c r="A3407">
        <v>3406</v>
      </c>
      <c r="B3407" s="1" t="str">
        <f>_xlfn.XLOOKUP('Sheet1 (4)'!AB3413,'Sheet1 (3)'!B:B,'Sheet1 (3)'!C:C,"",0)</f>
        <v>山梨中央銀行</v>
      </c>
      <c r="C3407" s="1" t="str">
        <f>_xlfn.XLOOKUP('Sheet1 (4)'!AB3413,'Sheet1 (3)'!B:B,'Sheet1 (3)'!F:F,"",0)</f>
        <v>銀行業</v>
      </c>
      <c r="D3407" s="1">
        <f>ROUND('Sheet1 (4)'!E3413/100000000,2)</f>
        <v>0.31</v>
      </c>
      <c r="E3407" s="1" t="e">
        <f>ROUND('Sheet1 (4)'!F3413/100,2)</f>
        <v>#VALUE!</v>
      </c>
      <c r="F3407" s="1" t="e">
        <f>ROUND('Sheet1 (4)'!G3413/100,2)</f>
        <v>#VALUE!</v>
      </c>
      <c r="G3407" s="1" t="e">
        <f>ROUND('Sheet1 (4)'!H3413/100,2)</f>
        <v>#VALUE!</v>
      </c>
      <c r="H3407" s="1" t="e">
        <f>ROUND('Sheet1 (4)'!I3413/100,2)</f>
        <v>#VALUE!</v>
      </c>
      <c r="I3407" s="1" t="e">
        <f>ROUND('Sheet1 (4)'!J3413/100,2)</f>
        <v>#VALUE!</v>
      </c>
      <c r="J3407" s="1" t="e">
        <f>ROUND('Sheet1 (4)'!K3413/100,2)</f>
        <v>#VALUE!</v>
      </c>
      <c r="K3407" s="1" t="e">
        <f>ROUND('Sheet1 (4)'!L3413/100,2)</f>
        <v>#VALUE!</v>
      </c>
      <c r="L3407" s="4">
        <f>ROUND(('Sheet1 (4)'!M3413+'Sheet1 (4)'!R3413)/100,2)</f>
        <v>-196.82</v>
      </c>
      <c r="M3407" s="4">
        <f>ROUND(('Sheet1 (4)'!N3413+'Sheet1 (4)'!S3413)/100,2)</f>
        <v>837.99</v>
      </c>
      <c r="N3407" s="4">
        <f>ROUND(('Sheet1 (4)'!O3413+'Sheet1 (4)'!T3413)/100,2)</f>
        <v>-342.66</v>
      </c>
      <c r="O3407" s="4">
        <f>ROUND(('Sheet1 (4)'!P3413+'Sheet1 (4)'!U3413)/100,2)</f>
        <v>-2831</v>
      </c>
      <c r="P3407" s="4">
        <f>ROUND(('Sheet1 (4)'!Q3413+'Sheet1 (4)'!V3413)/100,2)</f>
        <v>-1258.43</v>
      </c>
      <c r="Q3407" s="7">
        <f>ROUND('Sheet1 (4)'!W3413/100,2)</f>
        <v>0.02</v>
      </c>
      <c r="R3407" s="7">
        <f>ROUND('Sheet1 (4)'!X3413/100,2)</f>
        <v>0.02</v>
      </c>
      <c r="S3407" s="7">
        <f>ROUND('Sheet1 (4)'!Y3413/100,2)</f>
        <v>0.03</v>
      </c>
      <c r="T3407" s="7">
        <f>ROUND('Sheet1 (4)'!Z3413/100,2)</f>
        <v>0.03</v>
      </c>
      <c r="U3407" s="7">
        <f>ROUND('Sheet1 (4)'!AA3413/100,2)</f>
        <v>0.04</v>
      </c>
      <c r="V3407" s="1" t="str">
        <f>'Sheet1 (4)'!AB3413&amp;".T"</f>
        <v>8360.T</v>
      </c>
      <c r="W3407">
        <f>ROUND('Sheet1 (4)'!AC3413,2)</f>
        <v>13.2</v>
      </c>
      <c r="X3407">
        <f>ROUND('Sheet1 (4)'!AD3413,2)</f>
        <v>0.46</v>
      </c>
      <c r="Y3407" t="str">
        <f>_xlfn.XLOOKUP('Sheet1 (4)'!AB3413,'Sheet1 (3)'!B:B,'Sheet1 (3)'!D:D,"",0)</f>
        <v>プライム</v>
      </c>
    </row>
    <row r="3408" spans="1:25" x14ac:dyDescent="0.2">
      <c r="A3408">
        <v>3407</v>
      </c>
      <c r="B3408" s="1" t="str">
        <f>_xlfn.XLOOKUP('Sheet1 (4)'!AB3414,'Sheet1 (3)'!B:B,'Sheet1 (3)'!C:C,"",0)</f>
        <v>横浜ゴム</v>
      </c>
      <c r="C3408" s="1" t="str">
        <f>_xlfn.XLOOKUP('Sheet1 (4)'!AB3414,'Sheet1 (3)'!B:B,'Sheet1 (3)'!F:F,"",0)</f>
        <v>ゴム製品</v>
      </c>
      <c r="D3408" s="1">
        <f>ROUND('Sheet1 (4)'!E3414/100000000,2)</f>
        <v>1.58</v>
      </c>
      <c r="E3408" s="1">
        <f>ROUND('Sheet1 (4)'!F3414/100,2)</f>
        <v>636.66</v>
      </c>
      <c r="F3408" s="1">
        <f>ROUND('Sheet1 (4)'!G3414/100,2)</f>
        <v>692.13</v>
      </c>
      <c r="G3408" s="1">
        <f>ROUND('Sheet1 (4)'!H3414/100,2)</f>
        <v>993.43</v>
      </c>
      <c r="H3408" s="1">
        <f>ROUND('Sheet1 (4)'!I3414/100,2)</f>
        <v>1287.46</v>
      </c>
      <c r="I3408" s="1">
        <f>ROUND('Sheet1 (4)'!J3414/100,2)</f>
        <v>1287.46</v>
      </c>
      <c r="J3408" s="1">
        <f>ROUND('Sheet1 (4)'!K3414/100,2)</f>
        <v>1448.45</v>
      </c>
      <c r="K3408" s="1">
        <f>ROUND('Sheet1 (4)'!L3414/100,2)</f>
        <v>1662.15</v>
      </c>
      <c r="L3408" s="4">
        <f>ROUND(('Sheet1 (4)'!M3414+'Sheet1 (4)'!R3414)/100,2)</f>
        <v>638.24</v>
      </c>
      <c r="M3408" s="4">
        <f>ROUND(('Sheet1 (4)'!N3414+'Sheet1 (4)'!S3414)/100,2)</f>
        <v>-71.260000000000005</v>
      </c>
      <c r="N3408" s="4">
        <f>ROUND(('Sheet1 (4)'!O3414+'Sheet1 (4)'!T3414)/100,2)</f>
        <v>-1842.74</v>
      </c>
      <c r="O3408" s="4">
        <f>ROUND(('Sheet1 (4)'!P3414+'Sheet1 (4)'!U3414)/100,2)</f>
        <v>931.04</v>
      </c>
      <c r="P3408" s="4">
        <f>ROUND(('Sheet1 (4)'!Q3414+'Sheet1 (4)'!V3414)/100,2)</f>
        <v>931.04</v>
      </c>
      <c r="Q3408" s="7">
        <f>ROUND('Sheet1 (4)'!W3414/100,2)</f>
        <v>0.12</v>
      </c>
      <c r="R3408" s="7">
        <f>ROUND('Sheet1 (4)'!X3414/100,2)</f>
        <v>0.08</v>
      </c>
      <c r="S3408" s="7">
        <f>ROUND('Sheet1 (4)'!Y3414/100,2)</f>
        <v>0.1</v>
      </c>
      <c r="T3408" s="7">
        <f>ROUND('Sheet1 (4)'!Z3414/100,2)</f>
        <v>0.09</v>
      </c>
      <c r="U3408" s="7">
        <f>ROUND('Sheet1 (4)'!AA3414/100,2)</f>
        <v>0.09</v>
      </c>
      <c r="V3408" s="1" t="str">
        <f>'Sheet1 (4)'!AB3414&amp;".T"</f>
        <v>5101.T</v>
      </c>
      <c r="W3408">
        <f>ROUND('Sheet1 (4)'!AC3414,2)</f>
        <v>14.06</v>
      </c>
      <c r="X3408">
        <f>ROUND('Sheet1 (4)'!AD3414,2)</f>
        <v>1.02</v>
      </c>
      <c r="Y3408" t="str">
        <f>_xlfn.XLOOKUP('Sheet1 (4)'!AB3414,'Sheet1 (3)'!B:B,'Sheet1 (3)'!D:D,"",0)</f>
        <v>プライム</v>
      </c>
    </row>
    <row r="3409" spans="1:25" x14ac:dyDescent="0.2">
      <c r="A3409">
        <v>3408</v>
      </c>
      <c r="B3409" s="1" t="str">
        <f>_xlfn.XLOOKUP('Sheet1 (4)'!AB3415,'Sheet1 (3)'!B:B,'Sheet1 (3)'!C:C,"",0)</f>
        <v>ヨンキュウ</v>
      </c>
      <c r="C3409" s="1" t="str">
        <f>_xlfn.XLOOKUP('Sheet1 (4)'!AB3415,'Sheet1 (3)'!B:B,'Sheet1 (3)'!F:F,"",0)</f>
        <v>卸売業</v>
      </c>
      <c r="D3409" s="1">
        <f>ROUND('Sheet1 (4)'!E3415/100000000,2)</f>
        <v>0.12</v>
      </c>
      <c r="E3409" s="1">
        <f>ROUND('Sheet1 (4)'!F3415/100,2)</f>
        <v>19.440000000000001</v>
      </c>
      <c r="F3409" s="1">
        <f>ROUND('Sheet1 (4)'!G3415/100,2)</f>
        <v>25.89</v>
      </c>
      <c r="G3409" s="1">
        <f>ROUND('Sheet1 (4)'!H3415/100,2)</f>
        <v>27.75</v>
      </c>
      <c r="H3409" s="1">
        <f>ROUND('Sheet1 (4)'!I3415/100,2)</f>
        <v>19.440000000000001</v>
      </c>
      <c r="I3409" s="1">
        <f>ROUND('Sheet1 (4)'!J3415/100,2)</f>
        <v>15.46</v>
      </c>
      <c r="J3409" s="1" t="e">
        <f>ROUND('Sheet1 (4)'!K3415/100,2)</f>
        <v>#VALUE!</v>
      </c>
      <c r="K3409" s="1" t="e">
        <f>ROUND('Sheet1 (4)'!L3415/100,2)</f>
        <v>#VALUE!</v>
      </c>
      <c r="L3409" s="4">
        <f>ROUND(('Sheet1 (4)'!M3415+'Sheet1 (4)'!R3415)/100,2)</f>
        <v>32.76</v>
      </c>
      <c r="M3409" s="4">
        <f>ROUND(('Sheet1 (4)'!N3415+'Sheet1 (4)'!S3415)/100,2)</f>
        <v>1.54</v>
      </c>
      <c r="N3409" s="4">
        <f>ROUND(('Sheet1 (4)'!O3415+'Sheet1 (4)'!T3415)/100,2)</f>
        <v>0.5</v>
      </c>
      <c r="O3409" s="4">
        <f>ROUND(('Sheet1 (4)'!P3415+'Sheet1 (4)'!U3415)/100,2)</f>
        <v>9.2200000000000006</v>
      </c>
      <c r="P3409" s="4">
        <f>ROUND(('Sheet1 (4)'!Q3415+'Sheet1 (4)'!V3415)/100,2)</f>
        <v>9.15</v>
      </c>
      <c r="Q3409" s="7">
        <f>ROUND('Sheet1 (4)'!W3415/100,2)</f>
        <v>0.04</v>
      </c>
      <c r="R3409" s="7">
        <f>ROUND('Sheet1 (4)'!X3415/100,2)</f>
        <v>7.0000000000000007E-2</v>
      </c>
      <c r="S3409" s="7">
        <f>ROUND('Sheet1 (4)'!Y3415/100,2)</f>
        <v>7.0000000000000007E-2</v>
      </c>
      <c r="T3409" s="7">
        <f>ROUND('Sheet1 (4)'!Z3415/100,2)</f>
        <v>0.05</v>
      </c>
      <c r="U3409" s="7">
        <f>ROUND('Sheet1 (4)'!AA3415/100,2)</f>
        <v>0.04</v>
      </c>
      <c r="V3409" s="1" t="str">
        <f>'Sheet1 (4)'!AB3415&amp;".T"</f>
        <v>9955.T</v>
      </c>
      <c r="W3409">
        <f>ROUND('Sheet1 (4)'!AC3415,2)</f>
        <v>9.36</v>
      </c>
      <c r="X3409">
        <f>ROUND('Sheet1 (4)'!AD3415,2)</f>
        <v>0.79</v>
      </c>
      <c r="Y3409" t="str">
        <f>_xlfn.XLOOKUP('Sheet1 (4)'!AB3415,'Sheet1 (3)'!B:B,'Sheet1 (3)'!D:D,"",0)</f>
        <v>スタンダード</v>
      </c>
    </row>
    <row r="3410" spans="1:25" x14ac:dyDescent="0.2">
      <c r="A3410">
        <v>3409</v>
      </c>
      <c r="B3410" s="1" t="str">
        <f>_xlfn.XLOOKUP('Sheet1 (4)'!AB3416,'Sheet1 (3)'!B:B,'Sheet1 (3)'!C:C,"",0)</f>
        <v>錢高組</v>
      </c>
      <c r="C3410" s="1" t="str">
        <f>_xlfn.XLOOKUP('Sheet1 (4)'!AB3416,'Sheet1 (3)'!B:B,'Sheet1 (3)'!F:F,"",0)</f>
        <v>建設業</v>
      </c>
      <c r="D3410" s="1">
        <f>ROUND('Sheet1 (4)'!E3416/100000000,2)</f>
        <v>7.0000000000000007E-2</v>
      </c>
      <c r="E3410" s="1">
        <f>ROUND('Sheet1 (4)'!F3416/100,2)</f>
        <v>46.04</v>
      </c>
      <c r="F3410" s="1">
        <f>ROUND('Sheet1 (4)'!G3416/100,2)</f>
        <v>22.48</v>
      </c>
      <c r="G3410" s="1">
        <f>ROUND('Sheet1 (4)'!H3416/100,2)</f>
        <v>15.28</v>
      </c>
      <c r="H3410" s="1">
        <f>ROUND('Sheet1 (4)'!I3416/100,2)</f>
        <v>33.229999999999997</v>
      </c>
      <c r="I3410" s="1">
        <f>ROUND('Sheet1 (4)'!J3416/100,2)</f>
        <v>37.130000000000003</v>
      </c>
      <c r="J3410" s="1" t="e">
        <f>ROUND('Sheet1 (4)'!K3416/100,2)</f>
        <v>#VALUE!</v>
      </c>
      <c r="K3410" s="1" t="e">
        <f>ROUND('Sheet1 (4)'!L3416/100,2)</f>
        <v>#VALUE!</v>
      </c>
      <c r="L3410" s="4">
        <f>ROUND(('Sheet1 (4)'!M3416+'Sheet1 (4)'!R3416)/100,2)</f>
        <v>205.45</v>
      </c>
      <c r="M3410" s="4">
        <f>ROUND(('Sheet1 (4)'!N3416+'Sheet1 (4)'!S3416)/100,2)</f>
        <v>-151.24</v>
      </c>
      <c r="N3410" s="4">
        <f>ROUND(('Sheet1 (4)'!O3416+'Sheet1 (4)'!T3416)/100,2)</f>
        <v>-158.88</v>
      </c>
      <c r="O3410" s="4">
        <f>ROUND(('Sheet1 (4)'!P3416+'Sheet1 (4)'!U3416)/100,2)</f>
        <v>-197.22</v>
      </c>
      <c r="P3410" s="4">
        <f>ROUND(('Sheet1 (4)'!Q3416+'Sheet1 (4)'!V3416)/100,2)</f>
        <v>-77.53</v>
      </c>
      <c r="Q3410" s="7">
        <f>ROUND('Sheet1 (4)'!W3416/100,2)</f>
        <v>0.05</v>
      </c>
      <c r="R3410" s="7">
        <f>ROUND('Sheet1 (4)'!X3416/100,2)</f>
        <v>0.02</v>
      </c>
      <c r="S3410" s="7">
        <f>ROUND('Sheet1 (4)'!Y3416/100,2)</f>
        <v>0.03</v>
      </c>
      <c r="T3410" s="7">
        <f>ROUND('Sheet1 (4)'!Z3416/100,2)</f>
        <v>0.03</v>
      </c>
      <c r="U3410" s="7">
        <f>ROUND('Sheet1 (4)'!AA3416/100,2)</f>
        <v>0.04</v>
      </c>
      <c r="V3410" s="1" t="str">
        <f>'Sheet1 (4)'!AB3416&amp;".T"</f>
        <v>1811.T</v>
      </c>
      <c r="W3410">
        <f>ROUND('Sheet1 (4)'!AC3416,2)</f>
        <v>12.23</v>
      </c>
      <c r="X3410">
        <f>ROUND('Sheet1 (4)'!AD3416,2)</f>
        <v>0.57999999999999996</v>
      </c>
      <c r="Y3410" t="str">
        <f>_xlfn.XLOOKUP('Sheet1 (4)'!AB3416,'Sheet1 (3)'!B:B,'Sheet1 (3)'!D:D,"",0)</f>
        <v>スタンダード</v>
      </c>
    </row>
    <row r="3411" spans="1:25" x14ac:dyDescent="0.2">
      <c r="A3411">
        <v>3410</v>
      </c>
      <c r="B3411" s="1" t="str">
        <f>_xlfn.XLOOKUP('Sheet1 (4)'!AB3417,'Sheet1 (3)'!B:B,'Sheet1 (3)'!C:C,"",0)</f>
        <v>ＴＨＥＣＯＯ</v>
      </c>
      <c r="C3411" s="1" t="str">
        <f>_xlfn.XLOOKUP('Sheet1 (4)'!AB3417,'Sheet1 (3)'!B:B,'Sheet1 (3)'!F:F,"",0)</f>
        <v>情報・通信業</v>
      </c>
      <c r="D3411" s="1">
        <f>ROUND('Sheet1 (4)'!E3417/100000000,2)</f>
        <v>0.02</v>
      </c>
      <c r="E3411" s="1">
        <f>ROUND('Sheet1 (4)'!F3417/100,2)</f>
        <v>-1</v>
      </c>
      <c r="F3411" s="1">
        <f>ROUND('Sheet1 (4)'!G3417/100,2)</f>
        <v>-2.13</v>
      </c>
      <c r="G3411" s="1">
        <f>ROUND('Sheet1 (4)'!H3417/100,2)</f>
        <v>-5.55</v>
      </c>
      <c r="H3411" s="1">
        <f>ROUND('Sheet1 (4)'!I3417/100,2)</f>
        <v>-0.68</v>
      </c>
      <c r="I3411" s="1">
        <f>ROUND('Sheet1 (4)'!J3417/100,2)</f>
        <v>-0.68</v>
      </c>
      <c r="J3411" s="1">
        <f>ROUND('Sheet1 (4)'!K3417/100,2)</f>
        <v>0.02</v>
      </c>
      <c r="K3411" s="1" t="e">
        <f>ROUND('Sheet1 (4)'!L3417/100,2)</f>
        <v>#VALUE!</v>
      </c>
      <c r="L3411" s="4">
        <f>ROUND(('Sheet1 (4)'!M3417+'Sheet1 (4)'!R3417)/100,2)</f>
        <v>1.48</v>
      </c>
      <c r="M3411" s="4">
        <f>ROUND(('Sheet1 (4)'!N3417+'Sheet1 (4)'!S3417)/100,2)</f>
        <v>-1.56</v>
      </c>
      <c r="N3411" s="4">
        <f>ROUND(('Sheet1 (4)'!O3417+'Sheet1 (4)'!T3417)/100,2)</f>
        <v>-2.95</v>
      </c>
      <c r="O3411" s="4">
        <f>ROUND(('Sheet1 (4)'!P3417+'Sheet1 (4)'!U3417)/100,2)</f>
        <v>0.94</v>
      </c>
      <c r="P3411" s="4">
        <f>ROUND(('Sheet1 (4)'!Q3417+'Sheet1 (4)'!V3417)/100,2)</f>
        <v>0.94</v>
      </c>
      <c r="Q3411" s="7">
        <f>ROUND('Sheet1 (4)'!W3417/100,2)</f>
        <v>-0.1</v>
      </c>
      <c r="R3411" s="7">
        <f>ROUND('Sheet1 (4)'!X3417/100,2)</f>
        <v>-0.34</v>
      </c>
      <c r="S3411" s="7">
        <f>ROUND('Sheet1 (4)'!Y3417/100,2)</f>
        <v>-0.95</v>
      </c>
      <c r="T3411" s="7">
        <f>ROUND('Sheet1 (4)'!Z3417/100,2)</f>
        <v>-0.18</v>
      </c>
      <c r="U3411" s="7">
        <f>ROUND('Sheet1 (4)'!AA3417/100,2)</f>
        <v>-0.18</v>
      </c>
      <c r="V3411" s="1" t="str">
        <f>'Sheet1 (4)'!AB3417&amp;".T"</f>
        <v>4255.T</v>
      </c>
      <c r="W3411">
        <f>ROUND('Sheet1 (4)'!AC3417,2)</f>
        <v>21.31</v>
      </c>
      <c r="X3411">
        <f>ROUND('Sheet1 (4)'!AD3417,2)</f>
        <v>5.79</v>
      </c>
      <c r="Y3411" t="str">
        <f>_xlfn.XLOOKUP('Sheet1 (4)'!AB3417,'Sheet1 (3)'!B:B,'Sheet1 (3)'!D:D,"",0)</f>
        <v>グロース</v>
      </c>
    </row>
    <row r="3412" spans="1:25" x14ac:dyDescent="0.2">
      <c r="A3412">
        <v>3411</v>
      </c>
      <c r="B3412" s="1" t="str">
        <f>_xlfn.XLOOKUP('Sheet1 (4)'!AB3418,'Sheet1 (3)'!B:B,'Sheet1 (3)'!C:C,"",0)</f>
        <v>テルマー湯ホールディングス</v>
      </c>
      <c r="C3412" s="1" t="str">
        <f>_xlfn.XLOOKUP('Sheet1 (4)'!AB3418,'Sheet1 (3)'!B:B,'Sheet1 (3)'!F:F,"",0)</f>
        <v>サービス業</v>
      </c>
      <c r="D3412" s="1">
        <f>ROUND('Sheet1 (4)'!E3418/100000000,2)</f>
        <v>0.26</v>
      </c>
      <c r="E3412" s="1">
        <f>ROUND('Sheet1 (4)'!F3418/100,2)</f>
        <v>-1.77</v>
      </c>
      <c r="F3412" s="1">
        <f>ROUND('Sheet1 (4)'!G3418/100,2)</f>
        <v>-1.1499999999999999</v>
      </c>
      <c r="G3412" s="1">
        <f>ROUND('Sheet1 (4)'!H3418/100,2)</f>
        <v>0</v>
      </c>
      <c r="H3412" s="1">
        <f>ROUND('Sheet1 (4)'!I3418/100,2)</f>
        <v>1.88</v>
      </c>
      <c r="I3412" s="1">
        <f>ROUND('Sheet1 (4)'!J3418/100,2)</f>
        <v>3.41</v>
      </c>
      <c r="J3412" s="1" t="e">
        <f>ROUND('Sheet1 (4)'!K3418/100,2)</f>
        <v>#VALUE!</v>
      </c>
      <c r="K3412" s="1" t="e">
        <f>ROUND('Sheet1 (4)'!L3418/100,2)</f>
        <v>#VALUE!</v>
      </c>
      <c r="L3412" s="4">
        <f>ROUND(('Sheet1 (4)'!M3418+'Sheet1 (4)'!R3418)/100,2)</f>
        <v>-1.33</v>
      </c>
      <c r="M3412" s="4">
        <f>ROUND(('Sheet1 (4)'!N3418+'Sheet1 (4)'!S3418)/100,2)</f>
        <v>-0.5</v>
      </c>
      <c r="N3412" s="4">
        <f>ROUND(('Sheet1 (4)'!O3418+'Sheet1 (4)'!T3418)/100,2)</f>
        <v>-8.0299999999999994</v>
      </c>
      <c r="O3412" s="4">
        <f>ROUND(('Sheet1 (4)'!P3418+'Sheet1 (4)'!U3418)/100,2)</f>
        <v>3.65</v>
      </c>
      <c r="P3412" s="4">
        <f>ROUND(('Sheet1 (4)'!Q3418+'Sheet1 (4)'!V3418)/100,2)</f>
        <v>4.67</v>
      </c>
      <c r="Q3412" s="7">
        <f>ROUND('Sheet1 (4)'!W3418/100,2)</f>
        <v>-0.04</v>
      </c>
      <c r="R3412" s="7">
        <f>ROUND('Sheet1 (4)'!X3418/100,2)</f>
        <v>-0.01</v>
      </c>
      <c r="S3412" s="7">
        <f>ROUND('Sheet1 (4)'!Y3418/100,2)</f>
        <v>0.01</v>
      </c>
      <c r="T3412" s="7">
        <f>ROUND('Sheet1 (4)'!Z3418/100,2)</f>
        <v>0.02</v>
      </c>
      <c r="U3412" s="7">
        <f>ROUND('Sheet1 (4)'!AA3418/100,2)</f>
        <v>0.04</v>
      </c>
      <c r="V3412" s="1" t="str">
        <f>'Sheet1 (4)'!AB3418&amp;".T"</f>
        <v>3521.T</v>
      </c>
      <c r="W3412">
        <f>ROUND('Sheet1 (4)'!AC3418,2)</f>
        <v>21.18</v>
      </c>
      <c r="X3412">
        <f>ROUND('Sheet1 (4)'!AD3418,2)</f>
        <v>0.85</v>
      </c>
      <c r="Y3412" t="str">
        <f>_xlfn.XLOOKUP('Sheet1 (4)'!AB3418,'Sheet1 (3)'!B:B,'Sheet1 (3)'!D:D,"",0)</f>
        <v>スタンダード</v>
      </c>
    </row>
    <row r="3413" spans="1:25" x14ac:dyDescent="0.2">
      <c r="A3413">
        <v>3412</v>
      </c>
      <c r="B3413" s="1" t="str">
        <f>_xlfn.XLOOKUP('Sheet1 (4)'!AB3419,'Sheet1 (3)'!B:B,'Sheet1 (3)'!C:C,"",0)</f>
        <v>シンカ</v>
      </c>
      <c r="C3413" s="1" t="str">
        <f>_xlfn.XLOOKUP('Sheet1 (4)'!AB3419,'Sheet1 (3)'!B:B,'Sheet1 (3)'!F:F,"",0)</f>
        <v>情報・通信業</v>
      </c>
      <c r="D3413" s="1">
        <f>ROUND('Sheet1 (4)'!E3419/100000000,2)</f>
        <v>0.03</v>
      </c>
      <c r="E3413" s="1">
        <f>ROUND('Sheet1 (4)'!F3419/100,2)</f>
        <v>-0.97</v>
      </c>
      <c r="F3413" s="1">
        <f>ROUND('Sheet1 (4)'!G3419/100,2)</f>
        <v>-1.51</v>
      </c>
      <c r="G3413" s="1">
        <f>ROUND('Sheet1 (4)'!H3419/100,2)</f>
        <v>1.01</v>
      </c>
      <c r="H3413" s="1">
        <f>ROUND('Sheet1 (4)'!I3419/100,2)</f>
        <v>0.78</v>
      </c>
      <c r="I3413" s="1">
        <f>ROUND('Sheet1 (4)'!J3419/100,2)</f>
        <v>0.78</v>
      </c>
      <c r="J3413" s="1" t="e">
        <f>ROUND('Sheet1 (4)'!K3419/100,2)</f>
        <v>#VALUE!</v>
      </c>
      <c r="K3413" s="1" t="e">
        <f>ROUND('Sheet1 (4)'!L3419/100,2)</f>
        <v>#VALUE!</v>
      </c>
      <c r="L3413" s="4">
        <f>ROUND(('Sheet1 (4)'!M3419+'Sheet1 (4)'!R3419)/100,2)</f>
        <v>-0.75</v>
      </c>
      <c r="M3413" s="4">
        <f>ROUND(('Sheet1 (4)'!N3419+'Sheet1 (4)'!S3419)/100,2)</f>
        <v>-1.95</v>
      </c>
      <c r="N3413" s="4">
        <f>ROUND(('Sheet1 (4)'!O3419+'Sheet1 (4)'!T3419)/100,2)</f>
        <v>1.1200000000000001</v>
      </c>
      <c r="O3413" s="4">
        <f>ROUND(('Sheet1 (4)'!P3419+'Sheet1 (4)'!U3419)/100,2)</f>
        <v>0.37</v>
      </c>
      <c r="P3413" s="4">
        <f>ROUND(('Sheet1 (4)'!Q3419+'Sheet1 (4)'!V3419)/100,2)</f>
        <v>0.37</v>
      </c>
      <c r="Q3413" s="7" t="e">
        <f>ROUND('Sheet1 (4)'!W3419/100,2)</f>
        <v>#VALUE!</v>
      </c>
      <c r="R3413" s="7">
        <f>ROUND('Sheet1 (4)'!X3419/100,2)</f>
        <v>-0.39</v>
      </c>
      <c r="S3413" s="7">
        <f>ROUND('Sheet1 (4)'!Y3419/100,2)</f>
        <v>0.32</v>
      </c>
      <c r="T3413" s="7">
        <f>ROUND('Sheet1 (4)'!Z3419/100,2)</f>
        <v>0.02</v>
      </c>
      <c r="U3413" s="7">
        <f>ROUND('Sheet1 (4)'!AA3419/100,2)</f>
        <v>0.02</v>
      </c>
      <c r="V3413" s="1" t="str">
        <f>'Sheet1 (4)'!AB3419&amp;".T"</f>
        <v>149A.T</v>
      </c>
      <c r="W3413">
        <f>ROUND('Sheet1 (4)'!AC3419,2)</f>
        <v>62.49</v>
      </c>
      <c r="X3413">
        <f>ROUND('Sheet1 (4)'!AD3419,2)</f>
        <v>2.57</v>
      </c>
      <c r="Y3413" t="str">
        <f>_xlfn.XLOOKUP('Sheet1 (4)'!AB3419,'Sheet1 (3)'!B:B,'Sheet1 (3)'!D:D,"",0)</f>
        <v>グロース</v>
      </c>
    </row>
    <row r="3414" spans="1:25" x14ac:dyDescent="0.2">
      <c r="A3414">
        <v>3413</v>
      </c>
      <c r="B3414" s="1" t="str">
        <f>_xlfn.XLOOKUP('Sheet1 (4)'!AB3420,'Sheet1 (3)'!B:B,'Sheet1 (3)'!C:C,"",0)</f>
        <v>ザインエレクトロニクス</v>
      </c>
      <c r="C3414" s="1" t="str">
        <f>_xlfn.XLOOKUP('Sheet1 (4)'!AB3420,'Sheet1 (3)'!B:B,'Sheet1 (3)'!F:F,"",0)</f>
        <v>電気機器</v>
      </c>
      <c r="D3414" s="1">
        <f>ROUND('Sheet1 (4)'!E3420/100000000,2)</f>
        <v>0.11</v>
      </c>
      <c r="E3414" s="1">
        <f>ROUND('Sheet1 (4)'!F3420/100,2)</f>
        <v>4.8600000000000003</v>
      </c>
      <c r="F3414" s="1">
        <f>ROUND('Sheet1 (4)'!G3420/100,2)</f>
        <v>6.01</v>
      </c>
      <c r="G3414" s="1">
        <f>ROUND('Sheet1 (4)'!H3420/100,2)</f>
        <v>-0.41</v>
      </c>
      <c r="H3414" s="1">
        <f>ROUND('Sheet1 (4)'!I3420/100,2)</f>
        <v>0.23</v>
      </c>
      <c r="I3414" s="1">
        <f>ROUND('Sheet1 (4)'!J3420/100,2)</f>
        <v>0.23</v>
      </c>
      <c r="J3414" s="1" t="e">
        <f>ROUND('Sheet1 (4)'!K3420/100,2)</f>
        <v>#VALUE!</v>
      </c>
      <c r="K3414" s="1" t="e">
        <f>ROUND('Sheet1 (4)'!L3420/100,2)</f>
        <v>#VALUE!</v>
      </c>
      <c r="L3414" s="4">
        <f>ROUND(('Sheet1 (4)'!M3420+'Sheet1 (4)'!R3420)/100,2)</f>
        <v>8.6999999999999993</v>
      </c>
      <c r="M3414" s="4">
        <f>ROUND(('Sheet1 (4)'!N3420+'Sheet1 (4)'!S3420)/100,2)</f>
        <v>-6.14</v>
      </c>
      <c r="N3414" s="4">
        <f>ROUND(('Sheet1 (4)'!O3420+'Sheet1 (4)'!T3420)/100,2)</f>
        <v>2.54</v>
      </c>
      <c r="O3414" s="4">
        <f>ROUND(('Sheet1 (4)'!P3420+'Sheet1 (4)'!U3420)/100,2)</f>
        <v>-0.57999999999999996</v>
      </c>
      <c r="P3414" s="4">
        <f>ROUND(('Sheet1 (4)'!Q3420+'Sheet1 (4)'!V3420)/100,2)</f>
        <v>-0.57999999999999996</v>
      </c>
      <c r="Q3414" s="7">
        <f>ROUND('Sheet1 (4)'!W3420/100,2)</f>
        <v>0.08</v>
      </c>
      <c r="R3414" s="7">
        <f>ROUND('Sheet1 (4)'!X3420/100,2)</f>
        <v>0.09</v>
      </c>
      <c r="S3414" s="7">
        <f>ROUND('Sheet1 (4)'!Y3420/100,2)</f>
        <v>0</v>
      </c>
      <c r="T3414" s="7">
        <f>ROUND('Sheet1 (4)'!Z3420/100,2)</f>
        <v>0.04</v>
      </c>
      <c r="U3414" s="7">
        <f>ROUND('Sheet1 (4)'!AA3420/100,2)</f>
        <v>0.04</v>
      </c>
      <c r="V3414" s="1" t="str">
        <f>'Sheet1 (4)'!AB3420&amp;".T"</f>
        <v>6769.T</v>
      </c>
      <c r="W3414" t="e">
        <f>ROUND('Sheet1 (4)'!AC3420,2)</f>
        <v>#VALUE!</v>
      </c>
      <c r="X3414">
        <f>ROUND('Sheet1 (4)'!AD3420,2)</f>
        <v>0.96</v>
      </c>
      <c r="Y3414" t="str">
        <f>_xlfn.XLOOKUP('Sheet1 (4)'!AB3420,'Sheet1 (3)'!B:B,'Sheet1 (3)'!D:D,"",0)</f>
        <v>スタンダード</v>
      </c>
    </row>
    <row r="3415" spans="1:25" x14ac:dyDescent="0.2">
      <c r="A3415">
        <v>3414</v>
      </c>
      <c r="B3415" s="1" t="str">
        <f>_xlfn.XLOOKUP('Sheet1 (4)'!AB3421,'Sheet1 (3)'!B:B,'Sheet1 (3)'!C:C,"",0)</f>
        <v>サーティーフォー</v>
      </c>
      <c r="C3415" s="1" t="str">
        <f>_xlfn.XLOOKUP('Sheet1 (4)'!AB3421,'Sheet1 (3)'!B:B,'Sheet1 (3)'!F:F,"",0)</f>
        <v>不動産業</v>
      </c>
      <c r="D3415" s="1">
        <f>ROUND('Sheet1 (4)'!E3421/100000000,2)</f>
        <v>0.01</v>
      </c>
      <c r="E3415" s="1" t="e">
        <f>ROUND('Sheet1 (4)'!F3421/100,2)</f>
        <v>#VALUE!</v>
      </c>
      <c r="F3415" s="1">
        <f>ROUND('Sheet1 (4)'!G3421/100,2)</f>
        <v>-0.15</v>
      </c>
      <c r="G3415" s="1">
        <f>ROUND('Sheet1 (4)'!H3421/100,2)</f>
        <v>0.87</v>
      </c>
      <c r="H3415" s="1">
        <f>ROUND('Sheet1 (4)'!I3421/100,2)</f>
        <v>-1.41</v>
      </c>
      <c r="I3415" s="1">
        <f>ROUND('Sheet1 (4)'!J3421/100,2)</f>
        <v>-1.41</v>
      </c>
      <c r="J3415" s="1" t="e">
        <f>ROUND('Sheet1 (4)'!K3421/100,2)</f>
        <v>#VALUE!</v>
      </c>
      <c r="K3415" s="1" t="e">
        <f>ROUND('Sheet1 (4)'!L3421/100,2)</f>
        <v>#VALUE!</v>
      </c>
      <c r="L3415" s="4" t="e">
        <f>ROUND(('Sheet1 (4)'!M3421+'Sheet1 (4)'!R3421)/100,2)</f>
        <v>#VALUE!</v>
      </c>
      <c r="M3415" s="4" t="e">
        <f>ROUND(('Sheet1 (4)'!N3421+'Sheet1 (4)'!S3421)/100,2)</f>
        <v>#VALUE!</v>
      </c>
      <c r="N3415" s="4" t="e">
        <f>ROUND(('Sheet1 (4)'!O3421+'Sheet1 (4)'!T3421)/100,2)</f>
        <v>#VALUE!</v>
      </c>
      <c r="O3415" s="4">
        <f>ROUND(('Sheet1 (4)'!P3421+'Sheet1 (4)'!U3421)/100,2)</f>
        <v>27.72</v>
      </c>
      <c r="P3415" s="4">
        <f>ROUND(('Sheet1 (4)'!Q3421+'Sheet1 (4)'!V3421)/100,2)</f>
        <v>27.72</v>
      </c>
      <c r="Q3415" s="7" t="e">
        <f>ROUND('Sheet1 (4)'!W3421/100,2)</f>
        <v>#VALUE!</v>
      </c>
      <c r="R3415" s="7" t="e">
        <f>ROUND('Sheet1 (4)'!X3421/100,2)</f>
        <v>#VALUE!</v>
      </c>
      <c r="S3415" s="7">
        <f>ROUND('Sheet1 (4)'!Y3421/100,2)</f>
        <v>-0.01</v>
      </c>
      <c r="T3415" s="7">
        <f>ROUND('Sheet1 (4)'!Z3421/100,2)</f>
        <v>0.05</v>
      </c>
      <c r="U3415" s="7">
        <f>ROUND('Sheet1 (4)'!AA3421/100,2)</f>
        <v>0.05</v>
      </c>
      <c r="V3415" s="1" t="str">
        <f>'Sheet1 (4)'!AB3421&amp;".T"</f>
        <v>310A.T</v>
      </c>
      <c r="W3415">
        <f>ROUND('Sheet1 (4)'!AC3421,2)</f>
        <v>77.680000000000007</v>
      </c>
      <c r="X3415" t="e">
        <f>ROUND('Sheet1 (4)'!AD3421,2)</f>
        <v>#VALUE!</v>
      </c>
      <c r="Y3415" t="str">
        <f>_xlfn.XLOOKUP('Sheet1 (4)'!AB3421,'Sheet1 (3)'!B:B,'Sheet1 (3)'!D:D,"",0)</f>
        <v>PRO Market</v>
      </c>
    </row>
    <row r="3416" spans="1:25" x14ac:dyDescent="0.2">
      <c r="A3416">
        <v>3415</v>
      </c>
      <c r="B3416" s="1" t="str">
        <f>_xlfn.XLOOKUP('Sheet1 (4)'!AB3422,'Sheet1 (3)'!B:B,'Sheet1 (3)'!C:C,"",0)</f>
        <v>ＴＨＫ</v>
      </c>
      <c r="C3416" s="1" t="str">
        <f>_xlfn.XLOOKUP('Sheet1 (4)'!AB3422,'Sheet1 (3)'!B:B,'Sheet1 (3)'!F:F,"",0)</f>
        <v>機械</v>
      </c>
      <c r="D3416" s="1">
        <f>ROUND('Sheet1 (4)'!E3422/100000000,2)</f>
        <v>1.1200000000000001</v>
      </c>
      <c r="E3416" s="1">
        <f>ROUND('Sheet1 (4)'!F3422/100,2)</f>
        <v>293.77999999999997</v>
      </c>
      <c r="F3416" s="1">
        <f>ROUND('Sheet1 (4)'!G3422/100,2)</f>
        <v>471.45</v>
      </c>
      <c r="G3416" s="1">
        <f>ROUND('Sheet1 (4)'!H3422/100,2)</f>
        <v>230.48</v>
      </c>
      <c r="H3416" s="1">
        <f>ROUND('Sheet1 (4)'!I3422/100,2)</f>
        <v>180.34</v>
      </c>
      <c r="I3416" s="1">
        <f>ROUND('Sheet1 (4)'!J3422/100,2)</f>
        <v>180.34</v>
      </c>
      <c r="J3416" s="1">
        <f>ROUND('Sheet1 (4)'!K3422/100,2)</f>
        <v>215.31</v>
      </c>
      <c r="K3416" s="1">
        <f>ROUND('Sheet1 (4)'!L3422/100,2)</f>
        <v>298.93</v>
      </c>
      <c r="L3416" s="4">
        <f>ROUND(('Sheet1 (4)'!M3422+'Sheet1 (4)'!R3422)/100,2)</f>
        <v>-34.82</v>
      </c>
      <c r="M3416" s="4">
        <f>ROUND(('Sheet1 (4)'!N3422+'Sheet1 (4)'!S3422)/100,2)</f>
        <v>74.8</v>
      </c>
      <c r="N3416" s="4">
        <f>ROUND(('Sheet1 (4)'!O3422+'Sheet1 (4)'!T3422)/100,2)</f>
        <v>122.38</v>
      </c>
      <c r="O3416" s="4">
        <f>ROUND(('Sheet1 (4)'!P3422+'Sheet1 (4)'!U3422)/100,2)</f>
        <v>-58.11</v>
      </c>
      <c r="P3416" s="4">
        <f>ROUND(('Sheet1 (4)'!Q3422+'Sheet1 (4)'!V3422)/100,2)</f>
        <v>-58.11</v>
      </c>
      <c r="Q3416" s="7">
        <f>ROUND('Sheet1 (4)'!W3422/100,2)</f>
        <v>0.08</v>
      </c>
      <c r="R3416" s="7">
        <f>ROUND('Sheet1 (4)'!X3422/100,2)</f>
        <v>0.06</v>
      </c>
      <c r="S3416" s="7">
        <f>ROUND('Sheet1 (4)'!Y3422/100,2)</f>
        <v>0.05</v>
      </c>
      <c r="T3416" s="7">
        <f>ROUND('Sheet1 (4)'!Z3422/100,2)</f>
        <v>0.03</v>
      </c>
      <c r="U3416" s="7">
        <f>ROUND('Sheet1 (4)'!AA3422/100,2)</f>
        <v>0.03</v>
      </c>
      <c r="V3416" s="1" t="str">
        <f>'Sheet1 (4)'!AB3422&amp;".T"</f>
        <v>6481.T</v>
      </c>
      <c r="W3416">
        <f>ROUND('Sheet1 (4)'!AC3422,2)</f>
        <v>69.77</v>
      </c>
      <c r="X3416">
        <f>ROUND('Sheet1 (4)'!AD3422,2)</f>
        <v>1.42</v>
      </c>
      <c r="Y3416" t="str">
        <f>_xlfn.XLOOKUP('Sheet1 (4)'!AB3422,'Sheet1 (3)'!B:B,'Sheet1 (3)'!D:D,"",0)</f>
        <v>プライム</v>
      </c>
    </row>
    <row r="3417" spans="1:25" x14ac:dyDescent="0.2">
      <c r="A3417">
        <v>3416</v>
      </c>
      <c r="B3417" s="1" t="str">
        <f>_xlfn.XLOOKUP('Sheet1 (4)'!AB3423,'Sheet1 (3)'!B:B,'Sheet1 (3)'!C:C,"",0)</f>
        <v>スリーエフ</v>
      </c>
      <c r="C3417" s="1" t="str">
        <f>_xlfn.XLOOKUP('Sheet1 (4)'!AB3423,'Sheet1 (3)'!B:B,'Sheet1 (3)'!F:F,"",0)</f>
        <v>小売業</v>
      </c>
      <c r="D3417" s="1">
        <f>ROUND('Sheet1 (4)'!E3423/100000000,2)</f>
        <v>0.08</v>
      </c>
      <c r="E3417" s="1">
        <f>ROUND('Sheet1 (4)'!F3423/100,2)</f>
        <v>1.64</v>
      </c>
      <c r="F3417" s="1">
        <f>ROUND('Sheet1 (4)'!G3423/100,2)</f>
        <v>1.99</v>
      </c>
      <c r="G3417" s="1">
        <f>ROUND('Sheet1 (4)'!H3423/100,2)</f>
        <v>1.53</v>
      </c>
      <c r="H3417" s="1">
        <f>ROUND('Sheet1 (4)'!I3423/100,2)</f>
        <v>9.1</v>
      </c>
      <c r="I3417" s="1">
        <f>ROUND('Sheet1 (4)'!J3423/100,2)</f>
        <v>9.99</v>
      </c>
      <c r="J3417" s="1" t="e">
        <f>ROUND('Sheet1 (4)'!K3423/100,2)</f>
        <v>#VALUE!</v>
      </c>
      <c r="K3417" s="1" t="e">
        <f>ROUND('Sheet1 (4)'!L3423/100,2)</f>
        <v>#VALUE!</v>
      </c>
      <c r="L3417" s="4">
        <f>ROUND(('Sheet1 (4)'!M3423+'Sheet1 (4)'!R3423)/100,2)</f>
        <v>-0.08</v>
      </c>
      <c r="M3417" s="4">
        <f>ROUND(('Sheet1 (4)'!N3423+'Sheet1 (4)'!S3423)/100,2)</f>
        <v>3.53</v>
      </c>
      <c r="N3417" s="4">
        <f>ROUND(('Sheet1 (4)'!O3423+'Sheet1 (4)'!T3423)/100,2)</f>
        <v>0.49</v>
      </c>
      <c r="O3417" s="4">
        <f>ROUND(('Sheet1 (4)'!P3423+'Sheet1 (4)'!U3423)/100,2)</f>
        <v>8.5299999999999994</v>
      </c>
      <c r="P3417" s="4">
        <f>ROUND(('Sheet1 (4)'!Q3423+'Sheet1 (4)'!V3423)/100,2)</f>
        <v>4.79</v>
      </c>
      <c r="Q3417" s="7">
        <f>ROUND('Sheet1 (4)'!W3423/100,2)</f>
        <v>0.04</v>
      </c>
      <c r="R3417" s="7">
        <f>ROUND('Sheet1 (4)'!X3423/100,2)</f>
        <v>0.02</v>
      </c>
      <c r="S3417" s="7">
        <f>ROUND('Sheet1 (4)'!Y3423/100,2)</f>
        <v>-0.01</v>
      </c>
      <c r="T3417" s="7">
        <f>ROUND('Sheet1 (4)'!Z3423/100,2)</f>
        <v>0.14000000000000001</v>
      </c>
      <c r="U3417" s="7">
        <f>ROUND('Sheet1 (4)'!AA3423/100,2)</f>
        <v>0.16</v>
      </c>
      <c r="V3417" s="1" t="str">
        <f>'Sheet1 (4)'!AB3423&amp;".T"</f>
        <v>7544.T</v>
      </c>
      <c r="W3417">
        <f>ROUND('Sheet1 (4)'!AC3423,2)</f>
        <v>10.99</v>
      </c>
      <c r="X3417">
        <f>ROUND('Sheet1 (4)'!AD3423,2)</f>
        <v>1.03</v>
      </c>
      <c r="Y3417" t="str">
        <f>_xlfn.XLOOKUP('Sheet1 (4)'!AB3423,'Sheet1 (3)'!B:B,'Sheet1 (3)'!D:D,"",0)</f>
        <v>スタンダード</v>
      </c>
    </row>
    <row r="3418" spans="1:25" x14ac:dyDescent="0.2">
      <c r="A3418">
        <v>3417</v>
      </c>
      <c r="B3418" s="1" t="str">
        <f>_xlfn.XLOOKUP('Sheet1 (4)'!AB3424,'Sheet1 (3)'!B:B,'Sheet1 (3)'!C:C,"",0)</f>
        <v>ティムコ</v>
      </c>
      <c r="C3418" s="1" t="str">
        <f>_xlfn.XLOOKUP('Sheet1 (4)'!AB3424,'Sheet1 (3)'!B:B,'Sheet1 (3)'!F:F,"",0)</f>
        <v>卸売業</v>
      </c>
      <c r="D3418" s="1">
        <f>ROUND('Sheet1 (4)'!E3424/100000000,2)</f>
        <v>0.02</v>
      </c>
      <c r="E3418" s="1">
        <f>ROUND('Sheet1 (4)'!F3424/100,2)</f>
        <v>-0.28000000000000003</v>
      </c>
      <c r="F3418" s="1">
        <f>ROUND('Sheet1 (4)'!G3424/100,2)</f>
        <v>1.1399999999999999</v>
      </c>
      <c r="G3418" s="1">
        <f>ROUND('Sheet1 (4)'!H3424/100,2)</f>
        <v>1.17</v>
      </c>
      <c r="H3418" s="1">
        <f>ROUND('Sheet1 (4)'!I3424/100,2)</f>
        <v>-0.3</v>
      </c>
      <c r="I3418" s="1">
        <f>ROUND('Sheet1 (4)'!J3424/100,2)</f>
        <v>-0.3</v>
      </c>
      <c r="J3418" s="1" t="e">
        <f>ROUND('Sheet1 (4)'!K3424/100,2)</f>
        <v>#VALUE!</v>
      </c>
      <c r="K3418" s="1" t="e">
        <f>ROUND('Sheet1 (4)'!L3424/100,2)</f>
        <v>#VALUE!</v>
      </c>
      <c r="L3418" s="4">
        <f>ROUND(('Sheet1 (4)'!M3424+'Sheet1 (4)'!R3424)/100,2)</f>
        <v>0.68</v>
      </c>
      <c r="M3418" s="4">
        <f>ROUND(('Sheet1 (4)'!N3424+'Sheet1 (4)'!S3424)/100,2)</f>
        <v>2.67</v>
      </c>
      <c r="N3418" s="4">
        <f>ROUND(('Sheet1 (4)'!O3424+'Sheet1 (4)'!T3424)/100,2)</f>
        <v>0.39</v>
      </c>
      <c r="O3418" s="4">
        <f>ROUND(('Sheet1 (4)'!P3424+'Sheet1 (4)'!U3424)/100,2)</f>
        <v>-2.1</v>
      </c>
      <c r="P3418" s="4">
        <f>ROUND(('Sheet1 (4)'!Q3424+'Sheet1 (4)'!V3424)/100,2)</f>
        <v>-2.1</v>
      </c>
      <c r="Q3418" s="7">
        <f>ROUND('Sheet1 (4)'!W3424/100,2)</f>
        <v>0</v>
      </c>
      <c r="R3418" s="7">
        <f>ROUND('Sheet1 (4)'!X3424/100,2)</f>
        <v>0.03</v>
      </c>
      <c r="S3418" s="7">
        <f>ROUND('Sheet1 (4)'!Y3424/100,2)</f>
        <v>0.02</v>
      </c>
      <c r="T3418" s="7">
        <f>ROUND('Sheet1 (4)'!Z3424/100,2)</f>
        <v>-0.02</v>
      </c>
      <c r="U3418" s="7">
        <f>ROUND('Sheet1 (4)'!AA3424/100,2)</f>
        <v>-0.02</v>
      </c>
      <c r="V3418" s="1" t="str">
        <f>'Sheet1 (4)'!AB3424&amp;".T"</f>
        <v>7501.T</v>
      </c>
      <c r="W3418" t="e">
        <f>ROUND('Sheet1 (4)'!AC3424,2)</f>
        <v>#VALUE!</v>
      </c>
      <c r="X3418">
        <f>ROUND('Sheet1 (4)'!AD3424,2)</f>
        <v>0.85</v>
      </c>
      <c r="Y3418" t="str">
        <f>_xlfn.XLOOKUP('Sheet1 (4)'!AB3424,'Sheet1 (3)'!B:B,'Sheet1 (3)'!D:D,"",0)</f>
        <v>スタンダード</v>
      </c>
    </row>
    <row r="3419" spans="1:25" x14ac:dyDescent="0.2">
      <c r="A3419">
        <v>3418</v>
      </c>
      <c r="B3419" s="1" t="str">
        <f>_xlfn.XLOOKUP('Sheet1 (4)'!AB3425,'Sheet1 (3)'!B:B,'Sheet1 (3)'!C:C,"",0)</f>
        <v>タイガースポリマー</v>
      </c>
      <c r="C3419" s="1" t="str">
        <f>_xlfn.XLOOKUP('Sheet1 (4)'!AB3425,'Sheet1 (3)'!B:B,'Sheet1 (3)'!F:F,"",0)</f>
        <v>化学</v>
      </c>
      <c r="D3419" s="1">
        <f>ROUND('Sheet1 (4)'!E3425/100000000,2)</f>
        <v>0.2</v>
      </c>
      <c r="E3419" s="1">
        <f>ROUND('Sheet1 (4)'!F3425/100,2)</f>
        <v>11.52</v>
      </c>
      <c r="F3419" s="1">
        <f>ROUND('Sheet1 (4)'!G3425/100,2)</f>
        <v>12.8</v>
      </c>
      <c r="G3419" s="1">
        <f>ROUND('Sheet1 (4)'!H3425/100,2)</f>
        <v>10.91</v>
      </c>
      <c r="H3419" s="1">
        <f>ROUND('Sheet1 (4)'!I3425/100,2)</f>
        <v>31.94</v>
      </c>
      <c r="I3419" s="1">
        <f>ROUND('Sheet1 (4)'!J3425/100,2)</f>
        <v>28.34</v>
      </c>
      <c r="J3419" s="1" t="e">
        <f>ROUND('Sheet1 (4)'!K3425/100,2)</f>
        <v>#VALUE!</v>
      </c>
      <c r="K3419" s="1" t="e">
        <f>ROUND('Sheet1 (4)'!L3425/100,2)</f>
        <v>#VALUE!</v>
      </c>
      <c r="L3419" s="4">
        <f>ROUND(('Sheet1 (4)'!M3425+'Sheet1 (4)'!R3425)/100,2)</f>
        <v>0.22</v>
      </c>
      <c r="M3419" s="4">
        <f>ROUND(('Sheet1 (4)'!N3425+'Sheet1 (4)'!S3425)/100,2)</f>
        <v>4.8099999999999996</v>
      </c>
      <c r="N3419" s="4">
        <f>ROUND(('Sheet1 (4)'!O3425+'Sheet1 (4)'!T3425)/100,2)</f>
        <v>8.52</v>
      </c>
      <c r="O3419" s="4">
        <f>ROUND(('Sheet1 (4)'!P3425+'Sheet1 (4)'!U3425)/100,2)</f>
        <v>40.89</v>
      </c>
      <c r="P3419" s="4">
        <f>ROUND(('Sheet1 (4)'!Q3425+'Sheet1 (4)'!V3425)/100,2)</f>
        <v>12.83</v>
      </c>
      <c r="Q3419" s="7">
        <f>ROUND('Sheet1 (4)'!W3425/100,2)</f>
        <v>0.03</v>
      </c>
      <c r="R3419" s="7">
        <f>ROUND('Sheet1 (4)'!X3425/100,2)</f>
        <v>0.03</v>
      </c>
      <c r="S3419" s="7">
        <f>ROUND('Sheet1 (4)'!Y3425/100,2)</f>
        <v>0.03</v>
      </c>
      <c r="T3419" s="7">
        <f>ROUND('Sheet1 (4)'!Z3425/100,2)</f>
        <v>0.09</v>
      </c>
      <c r="U3419" s="7">
        <f>ROUND('Sheet1 (4)'!AA3425/100,2)</f>
        <v>0.08</v>
      </c>
      <c r="V3419" s="1" t="str">
        <f>'Sheet1 (4)'!AB3425&amp;".T"</f>
        <v>4231.T</v>
      </c>
      <c r="W3419">
        <f>ROUND('Sheet1 (4)'!AC3425,2)</f>
        <v>5.59</v>
      </c>
      <c r="X3419">
        <f>ROUND('Sheet1 (4)'!AD3425,2)</f>
        <v>0.44</v>
      </c>
      <c r="Y3419" t="str">
        <f>_xlfn.XLOOKUP('Sheet1 (4)'!AB3425,'Sheet1 (3)'!B:B,'Sheet1 (3)'!D:D,"",0)</f>
        <v>スタンダード</v>
      </c>
    </row>
    <row r="3420" spans="1:25" x14ac:dyDescent="0.2">
      <c r="A3420">
        <v>3419</v>
      </c>
      <c r="B3420" s="1" t="str">
        <f>_xlfn.XLOOKUP('Sheet1 (4)'!AB3426,'Sheet1 (3)'!B:B,'Sheet1 (3)'!C:C,"",0)</f>
        <v>タイミー</v>
      </c>
      <c r="C3420" s="1" t="str">
        <f>_xlfn.XLOOKUP('Sheet1 (4)'!AB3426,'Sheet1 (3)'!B:B,'Sheet1 (3)'!F:F,"",0)</f>
        <v>サービス業</v>
      </c>
      <c r="D3420" s="1">
        <f>ROUND('Sheet1 (4)'!E3426/100000000,2)</f>
        <v>1</v>
      </c>
      <c r="E3420" s="1" t="e">
        <f>ROUND('Sheet1 (4)'!F3426/100,2)</f>
        <v>#VALUE!</v>
      </c>
      <c r="F3420" s="1" t="e">
        <f>ROUND('Sheet1 (4)'!G3426/100,2)</f>
        <v>#VALUE!</v>
      </c>
      <c r="G3420" s="1">
        <f>ROUND('Sheet1 (4)'!H3426/100,2)</f>
        <v>19.579999999999998</v>
      </c>
      <c r="H3420" s="1">
        <f>ROUND('Sheet1 (4)'!I3426/100,2)</f>
        <v>42.48</v>
      </c>
      <c r="I3420" s="1">
        <f>ROUND('Sheet1 (4)'!J3426/100,2)</f>
        <v>42.48</v>
      </c>
      <c r="J3420" s="1">
        <f>ROUND('Sheet1 (4)'!K3426/100,2)</f>
        <v>70.31</v>
      </c>
      <c r="K3420" s="1">
        <f>ROUND('Sheet1 (4)'!L3426/100,2)</f>
        <v>92.63</v>
      </c>
      <c r="L3420" s="4" t="e">
        <f>ROUND(('Sheet1 (4)'!M3426+'Sheet1 (4)'!R3426)/100,2)</f>
        <v>#VALUE!</v>
      </c>
      <c r="M3420" s="4" t="e">
        <f>ROUND(('Sheet1 (4)'!N3426+'Sheet1 (4)'!S3426)/100,2)</f>
        <v>#VALUE!</v>
      </c>
      <c r="N3420" s="4">
        <f>ROUND(('Sheet1 (4)'!O3426+'Sheet1 (4)'!T3426)/100,2)</f>
        <v>-12.91</v>
      </c>
      <c r="O3420" s="4">
        <f>ROUND(('Sheet1 (4)'!P3426+'Sheet1 (4)'!U3426)/100,2)</f>
        <v>8.99</v>
      </c>
      <c r="P3420" s="4">
        <f>ROUND(('Sheet1 (4)'!Q3426+'Sheet1 (4)'!V3426)/100,2)</f>
        <v>8.99</v>
      </c>
      <c r="Q3420" s="7" t="e">
        <f>ROUND('Sheet1 (4)'!W3426/100,2)</f>
        <v>#VALUE!</v>
      </c>
      <c r="R3420" s="7" t="e">
        <f>ROUND('Sheet1 (4)'!X3426/100,2)</f>
        <v>#VALUE!</v>
      </c>
      <c r="S3420" s="7" t="e">
        <f>ROUND('Sheet1 (4)'!Y3426/100,2)</f>
        <v>#VALUE!</v>
      </c>
      <c r="T3420" s="7">
        <f>ROUND('Sheet1 (4)'!Z3426/100,2)</f>
        <v>0.37</v>
      </c>
      <c r="U3420" s="7">
        <f>ROUND('Sheet1 (4)'!AA3426/100,2)</f>
        <v>0.37</v>
      </c>
      <c r="V3420" s="1" t="str">
        <f>'Sheet1 (4)'!AB3426&amp;".T"</f>
        <v>215A.T</v>
      </c>
      <c r="W3420">
        <f>ROUND('Sheet1 (4)'!AC3426,2)</f>
        <v>29.18</v>
      </c>
      <c r="X3420">
        <f>ROUND('Sheet1 (4)'!AD3426,2)</f>
        <v>10.43</v>
      </c>
      <c r="Y3420" t="str">
        <f>_xlfn.XLOOKUP('Sheet1 (4)'!AB3426,'Sheet1 (3)'!B:B,'Sheet1 (3)'!D:D,"",0)</f>
        <v>グロース</v>
      </c>
    </row>
    <row r="3421" spans="1:25" x14ac:dyDescent="0.2">
      <c r="A3421">
        <v>3420</v>
      </c>
      <c r="B3421" s="1" t="str">
        <f>_xlfn.XLOOKUP('Sheet1 (4)'!AB3427,'Sheet1 (3)'!B:B,'Sheet1 (3)'!C:C,"",0)</f>
        <v>ＴＩＳ</v>
      </c>
      <c r="C3421" s="1" t="str">
        <f>_xlfn.XLOOKUP('Sheet1 (4)'!AB3427,'Sheet1 (3)'!B:B,'Sheet1 (3)'!F:F,"",0)</f>
        <v>情報・通信業</v>
      </c>
      <c r="D3421" s="1">
        <f>ROUND('Sheet1 (4)'!E3427/100000000,2)</f>
        <v>2.27</v>
      </c>
      <c r="E3421" s="1">
        <f>ROUND('Sheet1 (4)'!F3427/100,2)</f>
        <v>436.96</v>
      </c>
      <c r="F3421" s="1">
        <f>ROUND('Sheet1 (4)'!G3427/100,2)</f>
        <v>546.79999999999995</v>
      </c>
      <c r="G3421" s="1">
        <f>ROUND('Sheet1 (4)'!H3427/100,2)</f>
        <v>623.29</v>
      </c>
      <c r="H3421" s="1">
        <f>ROUND('Sheet1 (4)'!I3427/100,2)</f>
        <v>670.7</v>
      </c>
      <c r="I3421" s="1">
        <f>ROUND('Sheet1 (4)'!J3427/100,2)</f>
        <v>690.54</v>
      </c>
      <c r="J3421" s="1">
        <f>ROUND('Sheet1 (4)'!K3427/100,2)</f>
        <v>740.68</v>
      </c>
      <c r="K3421" s="1">
        <f>ROUND('Sheet1 (4)'!L3427/100,2)</f>
        <v>804.8</v>
      </c>
      <c r="L3421" s="4">
        <f>ROUND(('Sheet1 (4)'!M3427+'Sheet1 (4)'!R3427)/100,2)</f>
        <v>158.22999999999999</v>
      </c>
      <c r="M3421" s="4">
        <f>ROUND(('Sheet1 (4)'!N3427+'Sheet1 (4)'!S3427)/100,2)</f>
        <v>527.02</v>
      </c>
      <c r="N3421" s="4">
        <f>ROUND(('Sheet1 (4)'!O3427+'Sheet1 (4)'!T3427)/100,2)</f>
        <v>449.34</v>
      </c>
      <c r="O3421" s="4">
        <f>ROUND(('Sheet1 (4)'!P3427+'Sheet1 (4)'!U3427)/100,2)</f>
        <v>297.61</v>
      </c>
      <c r="P3421" s="4">
        <f>ROUND(('Sheet1 (4)'!Q3427+'Sheet1 (4)'!V3427)/100,2)</f>
        <v>460.07</v>
      </c>
      <c r="Q3421" s="7">
        <f>ROUND('Sheet1 (4)'!W3427/100,2)</f>
        <v>0.11</v>
      </c>
      <c r="R3421" s="7">
        <f>ROUND('Sheet1 (4)'!X3427/100,2)</f>
        <v>0.14000000000000001</v>
      </c>
      <c r="S3421" s="7">
        <f>ROUND('Sheet1 (4)'!Y3427/100,2)</f>
        <v>0.19</v>
      </c>
      <c r="T3421" s="7">
        <f>ROUND('Sheet1 (4)'!Z3427/100,2)</f>
        <v>0.16</v>
      </c>
      <c r="U3421" s="7">
        <f>ROUND('Sheet1 (4)'!AA3427/100,2)</f>
        <v>0.15</v>
      </c>
      <c r="V3421" s="1" t="str">
        <f>'Sheet1 (4)'!AB3427&amp;".T"</f>
        <v>3626.T</v>
      </c>
      <c r="W3421">
        <f>ROUND('Sheet1 (4)'!AC3427,2)</f>
        <v>20.98</v>
      </c>
      <c r="X3421">
        <f>ROUND('Sheet1 (4)'!AD3427,2)</f>
        <v>3.25</v>
      </c>
      <c r="Y3421" t="str">
        <f>_xlfn.XLOOKUP('Sheet1 (4)'!AB3427,'Sheet1 (3)'!B:B,'Sheet1 (3)'!D:D,"",0)</f>
        <v>プライム</v>
      </c>
    </row>
    <row r="3422" spans="1:25" x14ac:dyDescent="0.2">
      <c r="A3422">
        <v>3421</v>
      </c>
      <c r="B3422" s="1" t="str">
        <f>_xlfn.XLOOKUP('Sheet1 (4)'!AB3428,'Sheet1 (3)'!B:B,'Sheet1 (3)'!C:C,"",0)</f>
        <v>チタン工業</v>
      </c>
      <c r="C3422" s="1" t="str">
        <f>_xlfn.XLOOKUP('Sheet1 (4)'!AB3428,'Sheet1 (3)'!B:B,'Sheet1 (3)'!F:F,"",0)</f>
        <v>化学</v>
      </c>
      <c r="D3422" s="1">
        <f>ROUND('Sheet1 (4)'!E3428/100000000,2)</f>
        <v>0.03</v>
      </c>
      <c r="E3422" s="1">
        <f>ROUND('Sheet1 (4)'!F3428/100,2)</f>
        <v>-0.64</v>
      </c>
      <c r="F3422" s="1">
        <f>ROUND('Sheet1 (4)'!G3428/100,2)</f>
        <v>3.73</v>
      </c>
      <c r="G3422" s="1">
        <f>ROUND('Sheet1 (4)'!H3428/100,2)</f>
        <v>3.86</v>
      </c>
      <c r="H3422" s="1">
        <f>ROUND('Sheet1 (4)'!I3428/100,2)</f>
        <v>-7.27</v>
      </c>
      <c r="I3422" s="1">
        <f>ROUND('Sheet1 (4)'!J3428/100,2)</f>
        <v>1.43</v>
      </c>
      <c r="J3422" s="1" t="e">
        <f>ROUND('Sheet1 (4)'!K3428/100,2)</f>
        <v>#VALUE!</v>
      </c>
      <c r="K3422" s="1" t="e">
        <f>ROUND('Sheet1 (4)'!L3428/100,2)</f>
        <v>#VALUE!</v>
      </c>
      <c r="L3422" s="4">
        <f>ROUND(('Sheet1 (4)'!M3428+'Sheet1 (4)'!R3428)/100,2)</f>
        <v>-9.19</v>
      </c>
      <c r="M3422" s="4">
        <f>ROUND(('Sheet1 (4)'!N3428+'Sheet1 (4)'!S3428)/100,2)</f>
        <v>-27.66</v>
      </c>
      <c r="N3422" s="4">
        <f>ROUND(('Sheet1 (4)'!O3428+'Sheet1 (4)'!T3428)/100,2)</f>
        <v>-3.84</v>
      </c>
      <c r="O3422" s="4">
        <f>ROUND(('Sheet1 (4)'!P3428+'Sheet1 (4)'!U3428)/100,2)</f>
        <v>9.15</v>
      </c>
      <c r="P3422" s="4">
        <f>ROUND(('Sheet1 (4)'!Q3428+'Sheet1 (4)'!V3428)/100,2)</f>
        <v>9.49</v>
      </c>
      <c r="Q3422" s="7">
        <f>ROUND('Sheet1 (4)'!W3428/100,2)</f>
        <v>-0.02</v>
      </c>
      <c r="R3422" s="7">
        <f>ROUND('Sheet1 (4)'!X3428/100,2)</f>
        <v>0.04</v>
      </c>
      <c r="S3422" s="7">
        <f>ROUND('Sheet1 (4)'!Y3428/100,2)</f>
        <v>0.05</v>
      </c>
      <c r="T3422" s="7">
        <f>ROUND('Sheet1 (4)'!Z3428/100,2)</f>
        <v>-0.25</v>
      </c>
      <c r="U3422" s="7">
        <f>ROUND('Sheet1 (4)'!AA3428/100,2)</f>
        <v>0.04</v>
      </c>
      <c r="V3422" s="1" t="str">
        <f>'Sheet1 (4)'!AB3428&amp;".T"</f>
        <v>4098.T</v>
      </c>
      <c r="W3422">
        <f>ROUND('Sheet1 (4)'!AC3428,2)</f>
        <v>18.600000000000001</v>
      </c>
      <c r="X3422">
        <f>ROUND('Sheet1 (4)'!AD3428,2)</f>
        <v>0.49</v>
      </c>
      <c r="Y3422" t="str">
        <f>_xlfn.XLOOKUP('Sheet1 (4)'!AB3428,'Sheet1 (3)'!B:B,'Sheet1 (3)'!D:D,"",0)</f>
        <v>スタンダード</v>
      </c>
    </row>
    <row r="3423" spans="1:25" x14ac:dyDescent="0.2">
      <c r="A3423">
        <v>3422</v>
      </c>
      <c r="B3423" s="1" t="str">
        <f>_xlfn.XLOOKUP('Sheet1 (4)'!AB3429,'Sheet1 (3)'!B:B,'Sheet1 (3)'!C:C,"",0)</f>
        <v>ＴＫＣ</v>
      </c>
      <c r="C3423" s="1" t="str">
        <f>_xlfn.XLOOKUP('Sheet1 (4)'!AB3429,'Sheet1 (3)'!B:B,'Sheet1 (3)'!F:F,"",0)</f>
        <v>情報・通信業</v>
      </c>
      <c r="D3423" s="1">
        <f>ROUND('Sheet1 (4)'!E3429/100000000,2)</f>
        <v>0.51</v>
      </c>
      <c r="E3423" s="1">
        <f>ROUND('Sheet1 (4)'!F3429/100,2)</f>
        <v>123.15</v>
      </c>
      <c r="F3423" s="1">
        <f>ROUND('Sheet1 (4)'!G3429/100,2)</f>
        <v>133.51</v>
      </c>
      <c r="G3423" s="1">
        <f>ROUND('Sheet1 (4)'!H3429/100,2)</f>
        <v>143.38999999999999</v>
      </c>
      <c r="H3423" s="1">
        <f>ROUND('Sheet1 (4)'!I3429/100,2)</f>
        <v>155.07</v>
      </c>
      <c r="I3423" s="1">
        <f>ROUND('Sheet1 (4)'!J3429/100,2)</f>
        <v>155.07</v>
      </c>
      <c r="J3423" s="1">
        <f>ROUND('Sheet1 (4)'!K3429/100,2)</f>
        <v>165</v>
      </c>
      <c r="K3423" s="1">
        <f>ROUND('Sheet1 (4)'!L3429/100,2)</f>
        <v>177</v>
      </c>
      <c r="L3423" s="4">
        <f>ROUND(('Sheet1 (4)'!M3429+'Sheet1 (4)'!R3429)/100,2)</f>
        <v>33.49</v>
      </c>
      <c r="M3423" s="4">
        <f>ROUND(('Sheet1 (4)'!N3429+'Sheet1 (4)'!S3429)/100,2)</f>
        <v>87.08</v>
      </c>
      <c r="N3423" s="4">
        <f>ROUND(('Sheet1 (4)'!O3429+'Sheet1 (4)'!T3429)/100,2)</f>
        <v>72.06</v>
      </c>
      <c r="O3423" s="4">
        <f>ROUND(('Sheet1 (4)'!P3429+'Sheet1 (4)'!U3429)/100,2)</f>
        <v>68.319999999999993</v>
      </c>
      <c r="P3423" s="4">
        <f>ROUND(('Sheet1 (4)'!Q3429+'Sheet1 (4)'!V3429)/100,2)</f>
        <v>68.319999999999993</v>
      </c>
      <c r="Q3423" s="7">
        <f>ROUND('Sheet1 (4)'!W3429/100,2)</f>
        <v>0.11</v>
      </c>
      <c r="R3423" s="7">
        <f>ROUND('Sheet1 (4)'!X3429/100,2)</f>
        <v>0.11</v>
      </c>
      <c r="S3423" s="7">
        <f>ROUND('Sheet1 (4)'!Y3429/100,2)</f>
        <v>0.12</v>
      </c>
      <c r="T3423" s="7">
        <f>ROUND('Sheet1 (4)'!Z3429/100,2)</f>
        <v>0.11</v>
      </c>
      <c r="U3423" s="7">
        <f>ROUND('Sheet1 (4)'!AA3429/100,2)</f>
        <v>0.11</v>
      </c>
      <c r="V3423" s="1" t="str">
        <f>'Sheet1 (4)'!AB3429&amp;".T"</f>
        <v>9746.T</v>
      </c>
      <c r="W3423">
        <f>ROUND('Sheet1 (4)'!AC3429,2)</f>
        <v>19.27</v>
      </c>
      <c r="X3423">
        <f>ROUND('Sheet1 (4)'!AD3429,2)</f>
        <v>1.96</v>
      </c>
      <c r="Y3423" t="str">
        <f>_xlfn.XLOOKUP('Sheet1 (4)'!AB3429,'Sheet1 (3)'!B:B,'Sheet1 (3)'!D:D,"",0)</f>
        <v>プライム</v>
      </c>
    </row>
    <row r="3424" spans="1:25" x14ac:dyDescent="0.2">
      <c r="A3424">
        <v>3423</v>
      </c>
      <c r="B3424" s="1" t="str">
        <f>_xlfn.XLOOKUP('Sheet1 (4)'!AB3430,'Sheet1 (3)'!B:B,'Sheet1 (3)'!C:C,"",0)</f>
        <v>ティーケーピー</v>
      </c>
      <c r="C3424" s="1" t="str">
        <f>_xlfn.XLOOKUP('Sheet1 (4)'!AB3430,'Sheet1 (3)'!B:B,'Sheet1 (3)'!F:F,"",0)</f>
        <v>不動産業</v>
      </c>
      <c r="D3424" s="1">
        <f>ROUND('Sheet1 (4)'!E3430/100000000,2)</f>
        <v>0.38</v>
      </c>
      <c r="E3424" s="1">
        <f>ROUND('Sheet1 (4)'!F3430/100,2)</f>
        <v>-24.97</v>
      </c>
      <c r="F3424" s="1">
        <f>ROUND('Sheet1 (4)'!G3430/100,2)</f>
        <v>-8.83</v>
      </c>
      <c r="G3424" s="1">
        <f>ROUND('Sheet1 (4)'!H3430/100,2)</f>
        <v>35.76</v>
      </c>
      <c r="H3424" s="1">
        <f>ROUND('Sheet1 (4)'!I3430/100,2)</f>
        <v>46.08</v>
      </c>
      <c r="I3424" s="1">
        <f>ROUND('Sheet1 (4)'!J3430/100,2)</f>
        <v>59.16</v>
      </c>
      <c r="J3424" s="1">
        <f>ROUND('Sheet1 (4)'!K3430/100,2)</f>
        <v>84.71</v>
      </c>
      <c r="K3424" s="1">
        <f>ROUND('Sheet1 (4)'!L3430/100,2)</f>
        <v>98.48</v>
      </c>
      <c r="L3424" s="4">
        <f>ROUND(('Sheet1 (4)'!M3430+'Sheet1 (4)'!R3430)/100,2)</f>
        <v>81.62</v>
      </c>
      <c r="M3424" s="4">
        <f>ROUND(('Sheet1 (4)'!N3430+'Sheet1 (4)'!S3430)/100,2)</f>
        <v>-16.64</v>
      </c>
      <c r="N3424" s="4">
        <f>ROUND(('Sheet1 (4)'!O3430+'Sheet1 (4)'!T3430)/100,2)</f>
        <v>418.12</v>
      </c>
      <c r="O3424" s="4">
        <f>ROUND(('Sheet1 (4)'!P3430+'Sheet1 (4)'!U3430)/100,2)</f>
        <v>-12.84</v>
      </c>
      <c r="P3424" s="4">
        <f>ROUND(('Sheet1 (4)'!Q3430+'Sheet1 (4)'!V3430)/100,2)</f>
        <v>-162.05000000000001</v>
      </c>
      <c r="Q3424" s="7">
        <f>ROUND('Sheet1 (4)'!W3430/100,2)</f>
        <v>-0.1</v>
      </c>
      <c r="R3424" s="7">
        <f>ROUND('Sheet1 (4)'!X3430/100,2)</f>
        <v>-0.08</v>
      </c>
      <c r="S3424" s="7">
        <f>ROUND('Sheet1 (4)'!Y3430/100,2)</f>
        <v>-0.14000000000000001</v>
      </c>
      <c r="T3424" s="7">
        <f>ROUND('Sheet1 (4)'!Z3430/100,2)</f>
        <v>0.19</v>
      </c>
      <c r="U3424" s="7">
        <f>ROUND('Sheet1 (4)'!AA3430/100,2)</f>
        <v>0.09</v>
      </c>
      <c r="V3424" s="1" t="str">
        <f>'Sheet1 (4)'!AB3430&amp;".T"</f>
        <v>3479.T</v>
      </c>
      <c r="W3424">
        <f>ROUND('Sheet1 (4)'!AC3430,2)</f>
        <v>23.35</v>
      </c>
      <c r="X3424">
        <f>ROUND('Sheet1 (4)'!AD3430,2)</f>
        <v>1.67</v>
      </c>
      <c r="Y3424" t="str">
        <f>_xlfn.XLOOKUP('Sheet1 (4)'!AB3430,'Sheet1 (3)'!B:B,'Sheet1 (3)'!D:D,"",0)</f>
        <v>グロース</v>
      </c>
    </row>
    <row r="3425" spans="1:25" x14ac:dyDescent="0.2">
      <c r="A3425">
        <v>3424</v>
      </c>
      <c r="B3425" s="1" t="str">
        <f>_xlfn.XLOOKUP('Sheet1 (4)'!AB3431,'Sheet1 (3)'!B:B,'Sheet1 (3)'!C:C,"",0)</f>
        <v>ＴＭＨ</v>
      </c>
      <c r="C3425" s="1" t="str">
        <f>_xlfn.XLOOKUP('Sheet1 (4)'!AB3431,'Sheet1 (3)'!B:B,'Sheet1 (3)'!F:F,"",0)</f>
        <v>卸売業</v>
      </c>
      <c r="D3425" s="1">
        <f>ROUND('Sheet1 (4)'!E3431/100000000,2)</f>
        <v>0.04</v>
      </c>
      <c r="E3425" s="1" t="e">
        <f>ROUND('Sheet1 (4)'!F3431/100,2)</f>
        <v>#VALUE!</v>
      </c>
      <c r="F3425" s="1" t="e">
        <f>ROUND('Sheet1 (4)'!G3431/100,2)</f>
        <v>#VALUE!</v>
      </c>
      <c r="G3425" s="1">
        <f>ROUND('Sheet1 (4)'!H3431/100,2)</f>
        <v>-1.27</v>
      </c>
      <c r="H3425" s="1">
        <f>ROUND('Sheet1 (4)'!I3431/100,2)</f>
        <v>3.24</v>
      </c>
      <c r="I3425" s="1">
        <f>ROUND('Sheet1 (4)'!J3431/100,2)</f>
        <v>3.24</v>
      </c>
      <c r="J3425" s="1" t="e">
        <f>ROUND('Sheet1 (4)'!K3431/100,2)</f>
        <v>#VALUE!</v>
      </c>
      <c r="K3425" s="1" t="e">
        <f>ROUND('Sheet1 (4)'!L3431/100,2)</f>
        <v>#VALUE!</v>
      </c>
      <c r="L3425" s="4" t="e">
        <f>ROUND(('Sheet1 (4)'!M3431+'Sheet1 (4)'!R3431)/100,2)</f>
        <v>#VALUE!</v>
      </c>
      <c r="M3425" s="4" t="e">
        <f>ROUND(('Sheet1 (4)'!N3431+'Sheet1 (4)'!S3431)/100,2)</f>
        <v>#VALUE!</v>
      </c>
      <c r="N3425" s="4">
        <f>ROUND(('Sheet1 (4)'!O3431+'Sheet1 (4)'!T3431)/100,2)</f>
        <v>-11.09</v>
      </c>
      <c r="O3425" s="4">
        <f>ROUND(('Sheet1 (4)'!P3431+'Sheet1 (4)'!U3431)/100,2)</f>
        <v>13.83</v>
      </c>
      <c r="P3425" s="4">
        <f>ROUND(('Sheet1 (4)'!Q3431+'Sheet1 (4)'!V3431)/100,2)</f>
        <v>13.83</v>
      </c>
      <c r="Q3425" s="7" t="e">
        <f>ROUND('Sheet1 (4)'!W3431/100,2)</f>
        <v>#VALUE!</v>
      </c>
      <c r="R3425" s="7" t="e">
        <f>ROUND('Sheet1 (4)'!X3431/100,2)</f>
        <v>#VALUE!</v>
      </c>
      <c r="S3425" s="7" t="e">
        <f>ROUND('Sheet1 (4)'!Y3431/100,2)</f>
        <v>#VALUE!</v>
      </c>
      <c r="T3425" s="7">
        <f>ROUND('Sheet1 (4)'!Z3431/100,2)</f>
        <v>0.42</v>
      </c>
      <c r="U3425" s="7">
        <f>ROUND('Sheet1 (4)'!AA3431/100,2)</f>
        <v>0.42</v>
      </c>
      <c r="V3425" s="1" t="str">
        <f>'Sheet1 (4)'!AB3431&amp;".T"</f>
        <v>280A.T</v>
      </c>
      <c r="W3425">
        <f>ROUND('Sheet1 (4)'!AC3431,2)</f>
        <v>9.8699999999999992</v>
      </c>
      <c r="X3425">
        <f>ROUND('Sheet1 (4)'!AD3431,2)</f>
        <v>2.93</v>
      </c>
      <c r="Y3425" t="str">
        <f>_xlfn.XLOOKUP('Sheet1 (4)'!AB3431,'Sheet1 (3)'!B:B,'Sheet1 (3)'!D:D,"",0)</f>
        <v>グロース</v>
      </c>
    </row>
    <row r="3426" spans="1:25" x14ac:dyDescent="0.2">
      <c r="A3426">
        <v>3425</v>
      </c>
      <c r="B3426" s="1" t="str">
        <f>_xlfn.XLOOKUP('Sheet1 (4)'!AB3432,'Sheet1 (3)'!B:B,'Sheet1 (3)'!C:C,"",0)</f>
        <v>ティムス</v>
      </c>
      <c r="C3426" s="1" t="str">
        <f>_xlfn.XLOOKUP('Sheet1 (4)'!AB3432,'Sheet1 (3)'!B:B,'Sheet1 (3)'!F:F,"",0)</f>
        <v>医薬品</v>
      </c>
      <c r="D3426" s="1">
        <f>ROUND('Sheet1 (4)'!E3432/100000000,2)</f>
        <v>0.45</v>
      </c>
      <c r="E3426" s="1">
        <f>ROUND('Sheet1 (4)'!F3432/100,2)</f>
        <v>-7.2</v>
      </c>
      <c r="F3426" s="1">
        <f>ROUND('Sheet1 (4)'!G3432/100,2)</f>
        <v>11.36</v>
      </c>
      <c r="G3426" s="1">
        <f>ROUND('Sheet1 (4)'!H3432/100,2)</f>
        <v>-5.2</v>
      </c>
      <c r="H3426" s="1">
        <f>ROUND('Sheet1 (4)'!I3432/100,2)</f>
        <v>-9.43</v>
      </c>
      <c r="I3426" s="1">
        <f>ROUND('Sheet1 (4)'!J3432/100,2)</f>
        <v>-9.07</v>
      </c>
      <c r="J3426" s="1" t="e">
        <f>ROUND('Sheet1 (4)'!K3432/100,2)</f>
        <v>#VALUE!</v>
      </c>
      <c r="K3426" s="1" t="e">
        <f>ROUND('Sheet1 (4)'!L3432/100,2)</f>
        <v>#VALUE!</v>
      </c>
      <c r="L3426" s="4" t="e">
        <f>ROUND(('Sheet1 (4)'!M3432+'Sheet1 (4)'!R3432)/100,2)</f>
        <v>#VALUE!</v>
      </c>
      <c r="M3426" s="4" t="e">
        <f>ROUND(('Sheet1 (4)'!N3432+'Sheet1 (4)'!S3432)/100,2)</f>
        <v>#VALUE!</v>
      </c>
      <c r="N3426" s="4">
        <f>ROUND(('Sheet1 (4)'!O3432+'Sheet1 (4)'!T3432)/100,2)</f>
        <v>-7.01</v>
      </c>
      <c r="O3426" s="4">
        <f>ROUND(('Sheet1 (4)'!P3432+'Sheet1 (4)'!U3432)/100,2)</f>
        <v>-8.25</v>
      </c>
      <c r="P3426" s="4">
        <f>ROUND(('Sheet1 (4)'!Q3432+'Sheet1 (4)'!V3432)/100,2)</f>
        <v>-5.23</v>
      </c>
      <c r="Q3426" s="7" t="e">
        <f>ROUND('Sheet1 (4)'!W3432/100,2)</f>
        <v>#VALUE!</v>
      </c>
      <c r="R3426" s="7">
        <f>ROUND('Sheet1 (4)'!X3432/100,2)</f>
        <v>0.6</v>
      </c>
      <c r="S3426" s="7">
        <f>ROUND('Sheet1 (4)'!Y3432/100,2)</f>
        <v>-0.28000000000000003</v>
      </c>
      <c r="T3426" s="7">
        <f>ROUND('Sheet1 (4)'!Z3432/100,2)</f>
        <v>-0.27</v>
      </c>
      <c r="U3426" s="7">
        <f>ROUND('Sheet1 (4)'!AA3432/100,2)</f>
        <v>-0.21</v>
      </c>
      <c r="V3426" s="1" t="str">
        <f>'Sheet1 (4)'!AB3432&amp;".T"</f>
        <v>4891.T</v>
      </c>
      <c r="W3426" t="e">
        <f>ROUND('Sheet1 (4)'!AC3432,2)</f>
        <v>#VALUE!</v>
      </c>
      <c r="X3426">
        <f>ROUND('Sheet1 (4)'!AD3432,2)</f>
        <v>2.19</v>
      </c>
      <c r="Y3426" t="str">
        <f>_xlfn.XLOOKUP('Sheet1 (4)'!AB3432,'Sheet1 (3)'!B:B,'Sheet1 (3)'!D:D,"",0)</f>
        <v>グロース</v>
      </c>
    </row>
    <row r="3427" spans="1:25" x14ac:dyDescent="0.2">
      <c r="A3427">
        <v>3426</v>
      </c>
      <c r="B3427" s="1" t="str">
        <f>_xlfn.XLOOKUP('Sheet1 (4)'!AB3433,'Sheet1 (3)'!B:B,'Sheet1 (3)'!C:C,"",0)</f>
        <v>東亜建設工業</v>
      </c>
      <c r="C3427" s="1" t="str">
        <f>_xlfn.XLOOKUP('Sheet1 (4)'!AB3433,'Sheet1 (3)'!B:B,'Sheet1 (3)'!F:F,"",0)</f>
        <v>建設業</v>
      </c>
      <c r="D3427" s="1">
        <f>ROUND('Sheet1 (4)'!E3433/100000000,2)</f>
        <v>0.78</v>
      </c>
      <c r="E3427" s="1">
        <f>ROUND('Sheet1 (4)'!F3433/100,2)</f>
        <v>87.65</v>
      </c>
      <c r="F3427" s="1">
        <f>ROUND('Sheet1 (4)'!G3433/100,2)</f>
        <v>98.75</v>
      </c>
      <c r="G3427" s="1">
        <f>ROUND('Sheet1 (4)'!H3433/100,2)</f>
        <v>65.55</v>
      </c>
      <c r="H3427" s="1">
        <f>ROUND('Sheet1 (4)'!I3433/100,2)</f>
        <v>164.97</v>
      </c>
      <c r="I3427" s="1">
        <f>ROUND('Sheet1 (4)'!J3433/100,2)</f>
        <v>206.23</v>
      </c>
      <c r="J3427" s="1">
        <f>ROUND('Sheet1 (4)'!K3433/100,2)</f>
        <v>219.5</v>
      </c>
      <c r="K3427" s="1">
        <f>ROUND('Sheet1 (4)'!L3433/100,2)</f>
        <v>231</v>
      </c>
      <c r="L3427" s="4">
        <f>ROUND(('Sheet1 (4)'!M3433+'Sheet1 (4)'!R3433)/100,2)</f>
        <v>-32.6</v>
      </c>
      <c r="M3427" s="4">
        <f>ROUND(('Sheet1 (4)'!N3433+'Sheet1 (4)'!S3433)/100,2)</f>
        <v>-50.62</v>
      </c>
      <c r="N3427" s="4">
        <f>ROUND(('Sheet1 (4)'!O3433+'Sheet1 (4)'!T3433)/100,2)</f>
        <v>-165.25</v>
      </c>
      <c r="O3427" s="4">
        <f>ROUND(('Sheet1 (4)'!P3433+'Sheet1 (4)'!U3433)/100,2)</f>
        <v>367.11</v>
      </c>
      <c r="P3427" s="4">
        <f>ROUND(('Sheet1 (4)'!Q3433+'Sheet1 (4)'!V3433)/100,2)</f>
        <v>-141.62</v>
      </c>
      <c r="Q3427" s="7">
        <f>ROUND('Sheet1 (4)'!W3433/100,2)</f>
        <v>0.09</v>
      </c>
      <c r="R3427" s="7">
        <f>ROUND('Sheet1 (4)'!X3433/100,2)</f>
        <v>0.09</v>
      </c>
      <c r="S3427" s="7">
        <f>ROUND('Sheet1 (4)'!Y3433/100,2)</f>
        <v>0.06</v>
      </c>
      <c r="T3427" s="7">
        <f>ROUND('Sheet1 (4)'!Z3433/100,2)</f>
        <v>0.11</v>
      </c>
      <c r="U3427" s="7">
        <f>ROUND('Sheet1 (4)'!AA3433/100,2)</f>
        <v>0.15</v>
      </c>
      <c r="V3427" s="1" t="str">
        <f>'Sheet1 (4)'!AB3433&amp;".T"</f>
        <v>1885.T</v>
      </c>
      <c r="W3427">
        <f>ROUND('Sheet1 (4)'!AC3433,2)</f>
        <v>11.03</v>
      </c>
      <c r="X3427">
        <f>ROUND('Sheet1 (4)'!AD3433,2)</f>
        <v>1.81</v>
      </c>
      <c r="Y3427" t="str">
        <f>_xlfn.XLOOKUP('Sheet1 (4)'!AB3433,'Sheet1 (3)'!B:B,'Sheet1 (3)'!D:D,"",0)</f>
        <v>プライム</v>
      </c>
    </row>
    <row r="3428" spans="1:25" x14ac:dyDescent="0.2">
      <c r="A3428">
        <v>3427</v>
      </c>
      <c r="B3428" s="1" t="str">
        <f>_xlfn.XLOOKUP('Sheet1 (4)'!AB3434,'Sheet1 (3)'!B:B,'Sheet1 (3)'!C:C,"",0)</f>
        <v>ＴＯＡ</v>
      </c>
      <c r="C3428" s="1" t="str">
        <f>_xlfn.XLOOKUP('Sheet1 (4)'!AB3434,'Sheet1 (3)'!B:B,'Sheet1 (3)'!F:F,"",0)</f>
        <v>電気機器</v>
      </c>
      <c r="D3428" s="1">
        <f>ROUND('Sheet1 (4)'!E3434/100000000,2)</f>
        <v>0.3</v>
      </c>
      <c r="E3428" s="1">
        <f>ROUND('Sheet1 (4)'!F3434/100,2)</f>
        <v>22.95</v>
      </c>
      <c r="F3428" s="1">
        <f>ROUND('Sheet1 (4)'!G3434/100,2)</f>
        <v>21.61</v>
      </c>
      <c r="G3428" s="1">
        <f>ROUND('Sheet1 (4)'!H3434/100,2)</f>
        <v>17.14</v>
      </c>
      <c r="H3428" s="1">
        <f>ROUND('Sheet1 (4)'!I3434/100,2)</f>
        <v>30.29</v>
      </c>
      <c r="I3428" s="1">
        <f>ROUND('Sheet1 (4)'!J3434/100,2)</f>
        <v>35.9</v>
      </c>
      <c r="J3428" s="1" t="e">
        <f>ROUND('Sheet1 (4)'!K3434/100,2)</f>
        <v>#VALUE!</v>
      </c>
      <c r="K3428" s="1" t="e">
        <f>ROUND('Sheet1 (4)'!L3434/100,2)</f>
        <v>#VALUE!</v>
      </c>
      <c r="L3428" s="4">
        <f>ROUND(('Sheet1 (4)'!M3434+'Sheet1 (4)'!R3434)/100,2)</f>
        <v>32.18</v>
      </c>
      <c r="M3428" s="4">
        <f>ROUND(('Sheet1 (4)'!N3434+'Sheet1 (4)'!S3434)/100,2)</f>
        <v>8.8000000000000007</v>
      </c>
      <c r="N3428" s="4">
        <f>ROUND(('Sheet1 (4)'!O3434+'Sheet1 (4)'!T3434)/100,2)</f>
        <v>-22.04</v>
      </c>
      <c r="O3428" s="4">
        <f>ROUND(('Sheet1 (4)'!P3434+'Sheet1 (4)'!U3434)/100,2)</f>
        <v>41.46</v>
      </c>
      <c r="P3428" s="4">
        <f>ROUND(('Sheet1 (4)'!Q3434+'Sheet1 (4)'!V3434)/100,2)</f>
        <v>32.159999999999997</v>
      </c>
      <c r="Q3428" s="7">
        <f>ROUND('Sheet1 (4)'!W3434/100,2)</f>
        <v>0.04</v>
      </c>
      <c r="R3428" s="7">
        <f>ROUND('Sheet1 (4)'!X3434/100,2)</f>
        <v>0.04</v>
      </c>
      <c r="S3428" s="7">
        <f>ROUND('Sheet1 (4)'!Y3434/100,2)</f>
        <v>0.04</v>
      </c>
      <c r="T3428" s="7">
        <f>ROUND('Sheet1 (4)'!Z3434/100,2)</f>
        <v>0.05</v>
      </c>
      <c r="U3428" s="7">
        <f>ROUND('Sheet1 (4)'!AA3434/100,2)</f>
        <v>0.06</v>
      </c>
      <c r="V3428" s="1" t="str">
        <f>'Sheet1 (4)'!AB3434&amp;".T"</f>
        <v>6809.T</v>
      </c>
      <c r="W3428">
        <f>ROUND('Sheet1 (4)'!AC3434,2)</f>
        <v>16.77</v>
      </c>
      <c r="X3428">
        <f>ROUND('Sheet1 (4)'!AD3434,2)</f>
        <v>1.06</v>
      </c>
      <c r="Y3428" t="str">
        <f>_xlfn.XLOOKUP('Sheet1 (4)'!AB3434,'Sheet1 (3)'!B:B,'Sheet1 (3)'!D:D,"",0)</f>
        <v>プライム</v>
      </c>
    </row>
    <row r="3429" spans="1:25" x14ac:dyDescent="0.2">
      <c r="A3429">
        <v>3428</v>
      </c>
      <c r="B3429" s="1" t="str">
        <f>_xlfn.XLOOKUP('Sheet1 (4)'!AB3435,'Sheet1 (3)'!B:B,'Sheet1 (3)'!C:C,"",0)</f>
        <v>東亜道路工業</v>
      </c>
      <c r="C3429" s="1" t="str">
        <f>_xlfn.XLOOKUP('Sheet1 (4)'!AB3435,'Sheet1 (3)'!B:B,'Sheet1 (3)'!F:F,"",0)</f>
        <v>建設業</v>
      </c>
      <c r="D3429" s="1">
        <f>ROUND('Sheet1 (4)'!E3435/100000000,2)</f>
        <v>0.46</v>
      </c>
      <c r="E3429" s="1">
        <f>ROUND('Sheet1 (4)'!F3435/100,2)</f>
        <v>71.66</v>
      </c>
      <c r="F3429" s="1">
        <f>ROUND('Sheet1 (4)'!G3435/100,2)</f>
        <v>55.17</v>
      </c>
      <c r="G3429" s="1">
        <f>ROUND('Sheet1 (4)'!H3435/100,2)</f>
        <v>47.36</v>
      </c>
      <c r="H3429" s="1">
        <f>ROUND('Sheet1 (4)'!I3435/100,2)</f>
        <v>55.1</v>
      </c>
      <c r="I3429" s="1">
        <f>ROUND('Sheet1 (4)'!J3435/100,2)</f>
        <v>50.33</v>
      </c>
      <c r="J3429" s="1" t="e">
        <f>ROUND('Sheet1 (4)'!K3435/100,2)</f>
        <v>#VALUE!</v>
      </c>
      <c r="K3429" s="1" t="e">
        <f>ROUND('Sheet1 (4)'!L3435/100,2)</f>
        <v>#VALUE!</v>
      </c>
      <c r="L3429" s="4">
        <f>ROUND(('Sheet1 (4)'!M3435+'Sheet1 (4)'!R3435)/100,2)</f>
        <v>45.99</v>
      </c>
      <c r="M3429" s="4">
        <f>ROUND(('Sheet1 (4)'!N3435+'Sheet1 (4)'!S3435)/100,2)</f>
        <v>17.420000000000002</v>
      </c>
      <c r="N3429" s="4">
        <f>ROUND(('Sheet1 (4)'!O3435+'Sheet1 (4)'!T3435)/100,2)</f>
        <v>-7.91</v>
      </c>
      <c r="O3429" s="4">
        <f>ROUND(('Sheet1 (4)'!P3435+'Sheet1 (4)'!U3435)/100,2)</f>
        <v>69.16</v>
      </c>
      <c r="P3429" s="4">
        <f>ROUND(('Sheet1 (4)'!Q3435+'Sheet1 (4)'!V3435)/100,2)</f>
        <v>-29.76</v>
      </c>
      <c r="Q3429" s="7">
        <f>ROUND('Sheet1 (4)'!W3435/100,2)</f>
        <v>0.11</v>
      </c>
      <c r="R3429" s="7">
        <f>ROUND('Sheet1 (4)'!X3435/100,2)</f>
        <v>0.08</v>
      </c>
      <c r="S3429" s="7">
        <f>ROUND('Sheet1 (4)'!Y3435/100,2)</f>
        <v>0.06</v>
      </c>
      <c r="T3429" s="7">
        <f>ROUND('Sheet1 (4)'!Z3435/100,2)</f>
        <v>7.0000000000000007E-2</v>
      </c>
      <c r="U3429" s="7">
        <f>ROUND('Sheet1 (4)'!AA3435/100,2)</f>
        <v>0.08</v>
      </c>
      <c r="V3429" s="1" t="str">
        <f>'Sheet1 (4)'!AB3435&amp;".T"</f>
        <v>1882.T</v>
      </c>
      <c r="W3429">
        <f>ROUND('Sheet1 (4)'!AC3435,2)</f>
        <v>17.64</v>
      </c>
      <c r="X3429">
        <f>ROUND('Sheet1 (4)'!AD3435,2)</f>
        <v>1.36</v>
      </c>
      <c r="Y3429" t="str">
        <f>_xlfn.XLOOKUP('Sheet1 (4)'!AB3435,'Sheet1 (3)'!B:B,'Sheet1 (3)'!D:D,"",0)</f>
        <v>プライム</v>
      </c>
    </row>
    <row r="3430" spans="1:25" x14ac:dyDescent="0.2">
      <c r="A3430">
        <v>3429</v>
      </c>
      <c r="B3430" s="1" t="str">
        <f>_xlfn.XLOOKUP('Sheet1 (4)'!AB3436,'Sheet1 (3)'!B:B,'Sheet1 (3)'!C:C,"",0)</f>
        <v>トーア紡コーポレーション</v>
      </c>
      <c r="C3430" s="1" t="str">
        <f>_xlfn.XLOOKUP('Sheet1 (4)'!AB3436,'Sheet1 (3)'!B:B,'Sheet1 (3)'!F:F,"",0)</f>
        <v>繊維製品</v>
      </c>
      <c r="D3430" s="1">
        <f>ROUND('Sheet1 (4)'!E3436/100000000,2)</f>
        <v>0.09</v>
      </c>
      <c r="E3430" s="1">
        <f>ROUND('Sheet1 (4)'!F3436/100,2)</f>
        <v>3.59</v>
      </c>
      <c r="F3430" s="1">
        <f>ROUND('Sheet1 (4)'!G3436/100,2)</f>
        <v>5.16</v>
      </c>
      <c r="G3430" s="1">
        <f>ROUND('Sheet1 (4)'!H3436/100,2)</f>
        <v>7.44</v>
      </c>
      <c r="H3430" s="1">
        <f>ROUND('Sheet1 (4)'!I3436/100,2)</f>
        <v>6.88</v>
      </c>
      <c r="I3430" s="1">
        <f>ROUND('Sheet1 (4)'!J3436/100,2)</f>
        <v>6.88</v>
      </c>
      <c r="J3430" s="1" t="e">
        <f>ROUND('Sheet1 (4)'!K3436/100,2)</f>
        <v>#VALUE!</v>
      </c>
      <c r="K3430" s="1" t="e">
        <f>ROUND('Sheet1 (4)'!L3436/100,2)</f>
        <v>#VALUE!</v>
      </c>
      <c r="L3430" s="4">
        <f>ROUND(('Sheet1 (4)'!M3436+'Sheet1 (4)'!R3436)/100,2)</f>
        <v>4.47</v>
      </c>
      <c r="M3430" s="4">
        <f>ROUND(('Sheet1 (4)'!N3436+'Sheet1 (4)'!S3436)/100,2)</f>
        <v>-6.38</v>
      </c>
      <c r="N3430" s="4">
        <f>ROUND(('Sheet1 (4)'!O3436+'Sheet1 (4)'!T3436)/100,2)</f>
        <v>-1.83</v>
      </c>
      <c r="O3430" s="4">
        <f>ROUND(('Sheet1 (4)'!P3436+'Sheet1 (4)'!U3436)/100,2)</f>
        <v>4.1399999999999997</v>
      </c>
      <c r="P3430" s="4">
        <f>ROUND(('Sheet1 (4)'!Q3436+'Sheet1 (4)'!V3436)/100,2)</f>
        <v>4.1399999999999997</v>
      </c>
      <c r="Q3430" s="7">
        <f>ROUND('Sheet1 (4)'!W3436/100,2)</f>
        <v>0.02</v>
      </c>
      <c r="R3430" s="7">
        <f>ROUND('Sheet1 (4)'!X3436/100,2)</f>
        <v>0.02</v>
      </c>
      <c r="S3430" s="7">
        <f>ROUND('Sheet1 (4)'!Y3436/100,2)</f>
        <v>0.05</v>
      </c>
      <c r="T3430" s="7">
        <f>ROUND('Sheet1 (4)'!Z3436/100,2)</f>
        <v>0.06</v>
      </c>
      <c r="U3430" s="7">
        <f>ROUND('Sheet1 (4)'!AA3436/100,2)</f>
        <v>0.06</v>
      </c>
      <c r="V3430" s="1" t="str">
        <f>'Sheet1 (4)'!AB3436&amp;".T"</f>
        <v>3204.T</v>
      </c>
      <c r="W3430">
        <f>ROUND('Sheet1 (4)'!AC3436,2)</f>
        <v>5.5</v>
      </c>
      <c r="X3430">
        <f>ROUND('Sheet1 (4)'!AD3436,2)</f>
        <v>0.32</v>
      </c>
      <c r="Y3430" t="str">
        <f>_xlfn.XLOOKUP('Sheet1 (4)'!AB3436,'Sheet1 (3)'!B:B,'Sheet1 (3)'!D:D,"",0)</f>
        <v>スタンダード</v>
      </c>
    </row>
    <row r="3431" spans="1:25" x14ac:dyDescent="0.2">
      <c r="A3431">
        <v>3430</v>
      </c>
      <c r="B3431" s="1" t="str">
        <f>_xlfn.XLOOKUP('Sheet1 (4)'!AB3437,'Sheet1 (3)'!B:B,'Sheet1 (3)'!C:C,"",0)</f>
        <v>東亞合成</v>
      </c>
      <c r="C3431" s="1" t="str">
        <f>_xlfn.XLOOKUP('Sheet1 (4)'!AB3437,'Sheet1 (3)'!B:B,'Sheet1 (3)'!F:F,"",0)</f>
        <v>化学</v>
      </c>
      <c r="D3431" s="1">
        <f>ROUND('Sheet1 (4)'!E3437/100000000,2)</f>
        <v>1.07</v>
      </c>
      <c r="E3431" s="1">
        <f>ROUND('Sheet1 (4)'!F3437/100,2)</f>
        <v>176.76</v>
      </c>
      <c r="F3431" s="1">
        <f>ROUND('Sheet1 (4)'!G3437/100,2)</f>
        <v>143.83000000000001</v>
      </c>
      <c r="G3431" s="1">
        <f>ROUND('Sheet1 (4)'!H3437/100,2)</f>
        <v>125</v>
      </c>
      <c r="H3431" s="1">
        <f>ROUND('Sheet1 (4)'!I3437/100,2)</f>
        <v>142.35</v>
      </c>
      <c r="I3431" s="1">
        <f>ROUND('Sheet1 (4)'!J3437/100,2)</f>
        <v>142.35</v>
      </c>
      <c r="J3431" s="1">
        <f>ROUND('Sheet1 (4)'!K3437/100,2)</f>
        <v>145</v>
      </c>
      <c r="K3431" s="1">
        <f>ROUND('Sheet1 (4)'!L3437/100,2)</f>
        <v>155.5</v>
      </c>
      <c r="L3431" s="4">
        <f>ROUND(('Sheet1 (4)'!M3437+'Sheet1 (4)'!R3437)/100,2)</f>
        <v>109.8</v>
      </c>
      <c r="M3431" s="4">
        <f>ROUND(('Sheet1 (4)'!N3437+'Sheet1 (4)'!S3437)/100,2)</f>
        <v>74.09</v>
      </c>
      <c r="N3431" s="4">
        <f>ROUND(('Sheet1 (4)'!O3437+'Sheet1 (4)'!T3437)/100,2)</f>
        <v>181.1</v>
      </c>
      <c r="O3431" s="4">
        <f>ROUND(('Sheet1 (4)'!P3437+'Sheet1 (4)'!U3437)/100,2)</f>
        <v>65.89</v>
      </c>
      <c r="P3431" s="4">
        <f>ROUND(('Sheet1 (4)'!Q3437+'Sheet1 (4)'!V3437)/100,2)</f>
        <v>65.89</v>
      </c>
      <c r="Q3431" s="7">
        <f>ROUND('Sheet1 (4)'!W3437/100,2)</f>
        <v>7.0000000000000007E-2</v>
      </c>
      <c r="R3431" s="7">
        <f>ROUND('Sheet1 (4)'!X3437/100,2)</f>
        <v>0.06</v>
      </c>
      <c r="S3431" s="7">
        <f>ROUND('Sheet1 (4)'!Y3437/100,2)</f>
        <v>0.06</v>
      </c>
      <c r="T3431" s="7">
        <f>ROUND('Sheet1 (4)'!Z3437/100,2)</f>
        <v>0.06</v>
      </c>
      <c r="U3431" s="7">
        <f>ROUND('Sheet1 (4)'!AA3437/100,2)</f>
        <v>0.06</v>
      </c>
      <c r="V3431" s="1" t="str">
        <f>'Sheet1 (4)'!AB3437&amp;".T"</f>
        <v>4045.T</v>
      </c>
      <c r="W3431">
        <f>ROUND('Sheet1 (4)'!AC3437,2)</f>
        <v>18.07</v>
      </c>
      <c r="X3431">
        <f>ROUND('Sheet1 (4)'!AD3437,2)</f>
        <v>0.8</v>
      </c>
      <c r="Y3431" t="str">
        <f>_xlfn.XLOOKUP('Sheet1 (4)'!AB3437,'Sheet1 (3)'!B:B,'Sheet1 (3)'!D:D,"",0)</f>
        <v>プライム</v>
      </c>
    </row>
    <row r="3432" spans="1:25" x14ac:dyDescent="0.2">
      <c r="A3432">
        <v>3431</v>
      </c>
      <c r="B3432" s="1" t="str">
        <f>_xlfn.XLOOKUP('Sheet1 (4)'!AB3438,'Sheet1 (3)'!B:B,'Sheet1 (3)'!C:C,"",0)</f>
        <v>トーアミ</v>
      </c>
      <c r="C3432" s="1" t="str">
        <f>_xlfn.XLOOKUP('Sheet1 (4)'!AB3438,'Sheet1 (3)'!B:B,'Sheet1 (3)'!F:F,"",0)</f>
        <v>金属製品</v>
      </c>
      <c r="D3432" s="1">
        <f>ROUND('Sheet1 (4)'!E3438/100000000,2)</f>
        <v>0.06</v>
      </c>
      <c r="E3432" s="1">
        <f>ROUND('Sheet1 (4)'!F3438/100,2)</f>
        <v>4.0999999999999996</v>
      </c>
      <c r="F3432" s="1">
        <f>ROUND('Sheet1 (4)'!G3438/100,2)</f>
        <v>0.53</v>
      </c>
      <c r="G3432" s="1">
        <f>ROUND('Sheet1 (4)'!H3438/100,2)</f>
        <v>-1.58</v>
      </c>
      <c r="H3432" s="1">
        <f>ROUND('Sheet1 (4)'!I3438/100,2)</f>
        <v>2.87</v>
      </c>
      <c r="I3432" s="1">
        <f>ROUND('Sheet1 (4)'!J3438/100,2)</f>
        <v>-0.78</v>
      </c>
      <c r="J3432" s="1" t="e">
        <f>ROUND('Sheet1 (4)'!K3438/100,2)</f>
        <v>#VALUE!</v>
      </c>
      <c r="K3432" s="1" t="e">
        <f>ROUND('Sheet1 (4)'!L3438/100,2)</f>
        <v>#VALUE!</v>
      </c>
      <c r="L3432" s="4">
        <f>ROUND(('Sheet1 (4)'!M3438+'Sheet1 (4)'!R3438)/100,2)</f>
        <v>5.39</v>
      </c>
      <c r="M3432" s="4">
        <f>ROUND(('Sheet1 (4)'!N3438+'Sheet1 (4)'!S3438)/100,2)</f>
        <v>-22.28</v>
      </c>
      <c r="N3432" s="4">
        <f>ROUND(('Sheet1 (4)'!O3438+'Sheet1 (4)'!T3438)/100,2)</f>
        <v>-20.79</v>
      </c>
      <c r="O3432" s="4">
        <f>ROUND(('Sheet1 (4)'!P3438+'Sheet1 (4)'!U3438)/100,2)</f>
        <v>-6.18</v>
      </c>
      <c r="P3432" s="4">
        <f>ROUND(('Sheet1 (4)'!Q3438+'Sheet1 (4)'!V3438)/100,2)</f>
        <v>7.82</v>
      </c>
      <c r="Q3432" s="7">
        <f>ROUND('Sheet1 (4)'!W3438/100,2)</f>
        <v>0.03</v>
      </c>
      <c r="R3432" s="7">
        <f>ROUND('Sheet1 (4)'!X3438/100,2)</f>
        <v>0.01</v>
      </c>
      <c r="S3432" s="7">
        <f>ROUND('Sheet1 (4)'!Y3438/100,2)</f>
        <v>-0.01</v>
      </c>
      <c r="T3432" s="7">
        <f>ROUND('Sheet1 (4)'!Z3438/100,2)</f>
        <v>0.02</v>
      </c>
      <c r="U3432" s="7">
        <f>ROUND('Sheet1 (4)'!AA3438/100,2)</f>
        <v>0</v>
      </c>
      <c r="V3432" s="1" t="str">
        <f>'Sheet1 (4)'!AB3438&amp;".T"</f>
        <v>5973.T</v>
      </c>
      <c r="W3432">
        <f>ROUND('Sheet1 (4)'!AC3438,2)</f>
        <v>118.88</v>
      </c>
      <c r="X3432">
        <f>ROUND('Sheet1 (4)'!AD3438,2)</f>
        <v>0.28999999999999998</v>
      </c>
      <c r="Y3432" t="str">
        <f>_xlfn.XLOOKUP('Sheet1 (4)'!AB3438,'Sheet1 (3)'!B:B,'Sheet1 (3)'!D:D,"",0)</f>
        <v>スタンダード</v>
      </c>
    </row>
    <row r="3433" spans="1:25" x14ac:dyDescent="0.2">
      <c r="A3433">
        <v>3432</v>
      </c>
      <c r="B3433" s="1" t="str">
        <f>_xlfn.XLOOKUP('Sheet1 (4)'!AB3439,'Sheet1 (3)'!B:B,'Sheet1 (3)'!C:C,"",0)</f>
        <v>鳥羽洋行</v>
      </c>
      <c r="C3433" s="1" t="str">
        <f>_xlfn.XLOOKUP('Sheet1 (4)'!AB3439,'Sheet1 (3)'!B:B,'Sheet1 (3)'!F:F,"",0)</f>
        <v>卸売業</v>
      </c>
      <c r="D3433" s="1">
        <f>ROUND('Sheet1 (4)'!E3439/100000000,2)</f>
        <v>0.04</v>
      </c>
      <c r="E3433" s="1">
        <f>ROUND('Sheet1 (4)'!F3439/100,2)</f>
        <v>12.72</v>
      </c>
      <c r="F3433" s="1">
        <f>ROUND('Sheet1 (4)'!G3439/100,2)</f>
        <v>19.72</v>
      </c>
      <c r="G3433" s="1">
        <f>ROUND('Sheet1 (4)'!H3439/100,2)</f>
        <v>16.95</v>
      </c>
      <c r="H3433" s="1">
        <f>ROUND('Sheet1 (4)'!I3439/100,2)</f>
        <v>15.15</v>
      </c>
      <c r="I3433" s="1">
        <f>ROUND('Sheet1 (4)'!J3439/100,2)</f>
        <v>16.84</v>
      </c>
      <c r="J3433" s="1" t="e">
        <f>ROUND('Sheet1 (4)'!K3439/100,2)</f>
        <v>#VALUE!</v>
      </c>
      <c r="K3433" s="1" t="e">
        <f>ROUND('Sheet1 (4)'!L3439/100,2)</f>
        <v>#VALUE!</v>
      </c>
      <c r="L3433" s="4">
        <f>ROUND(('Sheet1 (4)'!M3439+'Sheet1 (4)'!R3439)/100,2)</f>
        <v>4.42</v>
      </c>
      <c r="M3433" s="4">
        <f>ROUND(('Sheet1 (4)'!N3439+'Sheet1 (4)'!S3439)/100,2)</f>
        <v>6.08</v>
      </c>
      <c r="N3433" s="4">
        <f>ROUND(('Sheet1 (4)'!O3439+'Sheet1 (4)'!T3439)/100,2)</f>
        <v>12.98</v>
      </c>
      <c r="O3433" s="4">
        <f>ROUND(('Sheet1 (4)'!P3439+'Sheet1 (4)'!U3439)/100,2)</f>
        <v>34.299999999999997</v>
      </c>
      <c r="P3433" s="4">
        <f>ROUND(('Sheet1 (4)'!Q3439+'Sheet1 (4)'!V3439)/100,2)</f>
        <v>-13.31</v>
      </c>
      <c r="Q3433" s="7">
        <f>ROUND('Sheet1 (4)'!W3439/100,2)</f>
        <v>0.05</v>
      </c>
      <c r="R3433" s="7">
        <f>ROUND('Sheet1 (4)'!X3439/100,2)</f>
        <v>0.08</v>
      </c>
      <c r="S3433" s="7">
        <f>ROUND('Sheet1 (4)'!Y3439/100,2)</f>
        <v>7.0000000000000007E-2</v>
      </c>
      <c r="T3433" s="7">
        <f>ROUND('Sheet1 (4)'!Z3439/100,2)</f>
        <v>0.05</v>
      </c>
      <c r="U3433" s="7">
        <f>ROUND('Sheet1 (4)'!AA3439/100,2)</f>
        <v>0.06</v>
      </c>
      <c r="V3433" s="1" t="str">
        <f>'Sheet1 (4)'!AB3439&amp;".T"</f>
        <v>7472.T</v>
      </c>
      <c r="W3433">
        <f>ROUND('Sheet1 (4)'!AC3439,2)</f>
        <v>12.56</v>
      </c>
      <c r="X3433">
        <f>ROUND('Sheet1 (4)'!AD3439,2)</f>
        <v>0.78</v>
      </c>
      <c r="Y3433" t="str">
        <f>_xlfn.XLOOKUP('Sheet1 (4)'!AB3439,'Sheet1 (3)'!B:B,'Sheet1 (3)'!D:D,"",0)</f>
        <v>スタンダード</v>
      </c>
    </row>
    <row r="3434" spans="1:25" x14ac:dyDescent="0.2">
      <c r="A3434">
        <v>3433</v>
      </c>
      <c r="B3434" s="1" t="str">
        <f>_xlfn.XLOOKUP('Sheet1 (4)'!AB3440,'Sheet1 (3)'!B:B,'Sheet1 (3)'!C:C,"",0)</f>
        <v>トビラシステムズ</v>
      </c>
      <c r="C3434" s="1" t="str">
        <f>_xlfn.XLOOKUP('Sheet1 (4)'!AB3440,'Sheet1 (3)'!B:B,'Sheet1 (3)'!F:F,"",0)</f>
        <v>情報・通信業</v>
      </c>
      <c r="D3434" s="1">
        <f>ROUND('Sheet1 (4)'!E3440/100000000,2)</f>
        <v>0.1</v>
      </c>
      <c r="E3434" s="1">
        <f>ROUND('Sheet1 (4)'!F3440/100,2)</f>
        <v>5.8</v>
      </c>
      <c r="F3434" s="1">
        <f>ROUND('Sheet1 (4)'!G3440/100,2)</f>
        <v>5.41</v>
      </c>
      <c r="G3434" s="1">
        <f>ROUND('Sheet1 (4)'!H3440/100,2)</f>
        <v>6.83</v>
      </c>
      <c r="H3434" s="1">
        <f>ROUND('Sheet1 (4)'!I3440/100,2)</f>
        <v>8.31</v>
      </c>
      <c r="I3434" s="1">
        <f>ROUND('Sheet1 (4)'!J3440/100,2)</f>
        <v>8.31</v>
      </c>
      <c r="J3434" s="1" t="e">
        <f>ROUND('Sheet1 (4)'!K3440/100,2)</f>
        <v>#VALUE!</v>
      </c>
      <c r="K3434" s="1" t="e">
        <f>ROUND('Sheet1 (4)'!L3440/100,2)</f>
        <v>#VALUE!</v>
      </c>
      <c r="L3434" s="4">
        <f>ROUND(('Sheet1 (4)'!M3440+'Sheet1 (4)'!R3440)/100,2)</f>
        <v>-1.61</v>
      </c>
      <c r="M3434" s="4">
        <f>ROUND(('Sheet1 (4)'!N3440+'Sheet1 (4)'!S3440)/100,2)</f>
        <v>4.53</v>
      </c>
      <c r="N3434" s="4">
        <f>ROUND(('Sheet1 (4)'!O3440+'Sheet1 (4)'!T3440)/100,2)</f>
        <v>11.29</v>
      </c>
      <c r="O3434" s="4">
        <f>ROUND(('Sheet1 (4)'!P3440+'Sheet1 (4)'!U3440)/100,2)</f>
        <v>12.27</v>
      </c>
      <c r="P3434" s="4">
        <f>ROUND(('Sheet1 (4)'!Q3440+'Sheet1 (4)'!V3440)/100,2)</f>
        <v>12.27</v>
      </c>
      <c r="Q3434" s="7">
        <f>ROUND('Sheet1 (4)'!W3440/100,2)</f>
        <v>0.27</v>
      </c>
      <c r="R3434" s="7">
        <f>ROUND('Sheet1 (4)'!X3440/100,2)</f>
        <v>0.2</v>
      </c>
      <c r="S3434" s="7">
        <f>ROUND('Sheet1 (4)'!Y3440/100,2)</f>
        <v>0.27</v>
      </c>
      <c r="T3434" s="7">
        <f>ROUND('Sheet1 (4)'!Z3440/100,2)</f>
        <v>0.26</v>
      </c>
      <c r="U3434" s="7">
        <f>ROUND('Sheet1 (4)'!AA3440/100,2)</f>
        <v>0.26</v>
      </c>
      <c r="V3434" s="1" t="str">
        <f>'Sheet1 (4)'!AB3440&amp;".T"</f>
        <v>4441.T</v>
      </c>
      <c r="W3434">
        <f>ROUND('Sheet1 (4)'!AC3440,2)</f>
        <v>14.56</v>
      </c>
      <c r="X3434">
        <f>ROUND('Sheet1 (4)'!AD3440,2)</f>
        <v>3.75</v>
      </c>
      <c r="Y3434" t="str">
        <f>_xlfn.XLOOKUP('Sheet1 (4)'!AB3440,'Sheet1 (3)'!B:B,'Sheet1 (3)'!D:D,"",0)</f>
        <v>スタンダード</v>
      </c>
    </row>
    <row r="3435" spans="1:25" x14ac:dyDescent="0.2">
      <c r="A3435">
        <v>3434</v>
      </c>
      <c r="B3435" s="1" t="str">
        <f>_xlfn.XLOOKUP('Sheet1 (4)'!AB3441,'Sheet1 (3)'!B:B,'Sheet1 (3)'!C:C,"",0)</f>
        <v>飛島ホールディングス</v>
      </c>
      <c r="C3435" s="1" t="str">
        <f>_xlfn.XLOOKUP('Sheet1 (4)'!AB3441,'Sheet1 (3)'!B:B,'Sheet1 (3)'!F:F,"",0)</f>
        <v>建設業</v>
      </c>
      <c r="D3435" s="1">
        <f>ROUND('Sheet1 (4)'!E3441/100000000,2)</f>
        <v>0.19</v>
      </c>
      <c r="E3435" s="1">
        <f>ROUND('Sheet1 (4)'!F3441/100,2)</f>
        <v>39.96</v>
      </c>
      <c r="F3435" s="1">
        <f>ROUND('Sheet1 (4)'!G3441/100,2)</f>
        <v>45.76</v>
      </c>
      <c r="G3435" s="1">
        <f>ROUND('Sheet1 (4)'!H3441/100,2)</f>
        <v>41.47</v>
      </c>
      <c r="H3435" s="1">
        <f>ROUND('Sheet1 (4)'!I3441/100,2)</f>
        <v>52.53</v>
      </c>
      <c r="I3435" s="1">
        <f>ROUND('Sheet1 (4)'!J3441/100,2)</f>
        <v>64.27</v>
      </c>
      <c r="J3435" s="1" t="e">
        <f>ROUND('Sheet1 (4)'!K3441/100,2)</f>
        <v>#VALUE!</v>
      </c>
      <c r="K3435" s="1" t="e">
        <f>ROUND('Sheet1 (4)'!L3441/100,2)</f>
        <v>#VALUE!</v>
      </c>
      <c r="L3435" s="4">
        <f>ROUND(('Sheet1 (4)'!M3441+'Sheet1 (4)'!R3441)/100,2)</f>
        <v>29.98</v>
      </c>
      <c r="M3435" s="4">
        <f>ROUND(('Sheet1 (4)'!N3441+'Sheet1 (4)'!S3441)/100,2)</f>
        <v>-79.59</v>
      </c>
      <c r="N3435" s="4">
        <f>ROUND(('Sheet1 (4)'!O3441+'Sheet1 (4)'!T3441)/100,2)</f>
        <v>58.24</v>
      </c>
      <c r="O3435" s="4">
        <f>ROUND(('Sheet1 (4)'!P3441+'Sheet1 (4)'!U3441)/100,2)</f>
        <v>-114.33</v>
      </c>
      <c r="P3435" s="4">
        <f>ROUND(('Sheet1 (4)'!Q3441+'Sheet1 (4)'!V3441)/100,2)</f>
        <v>15.12</v>
      </c>
      <c r="Q3435" s="7">
        <f>ROUND('Sheet1 (4)'!W3441/100,2)</f>
        <v>0.06</v>
      </c>
      <c r="R3435" s="7">
        <f>ROUND('Sheet1 (4)'!X3441/100,2)</f>
        <v>0.08</v>
      </c>
      <c r="S3435" s="7">
        <f>ROUND('Sheet1 (4)'!Y3441/100,2)</f>
        <v>7.0000000000000007E-2</v>
      </c>
      <c r="T3435" s="7">
        <f>ROUND('Sheet1 (4)'!Z3441/100,2)</f>
        <v>7.0000000000000007E-2</v>
      </c>
      <c r="U3435" s="7">
        <f>ROUND('Sheet1 (4)'!AA3441/100,2)</f>
        <v>7.0000000000000007E-2</v>
      </c>
      <c r="V3435" s="1" t="str">
        <f>'Sheet1 (4)'!AB3441&amp;".T"</f>
        <v>256A.T</v>
      </c>
      <c r="W3435">
        <f>ROUND('Sheet1 (4)'!AC3441,2)</f>
        <v>9.68</v>
      </c>
      <c r="X3435">
        <f>ROUND('Sheet1 (4)'!AD3441,2)</f>
        <v>0.83</v>
      </c>
      <c r="Y3435" t="str">
        <f>_xlfn.XLOOKUP('Sheet1 (4)'!AB3441,'Sheet1 (3)'!B:B,'Sheet1 (3)'!D:D,"",0)</f>
        <v>プライム</v>
      </c>
    </row>
    <row r="3436" spans="1:25" x14ac:dyDescent="0.2">
      <c r="A3436">
        <v>3435</v>
      </c>
      <c r="B3436" s="1" t="str">
        <f>_xlfn.XLOOKUP('Sheet1 (4)'!AB3442,'Sheet1 (3)'!B:B,'Sheet1 (3)'!C:C,"",0)</f>
        <v>東武鉄道</v>
      </c>
      <c r="C3436" s="1" t="str">
        <f>_xlfn.XLOOKUP('Sheet1 (4)'!AB3442,'Sheet1 (3)'!B:B,'Sheet1 (3)'!F:F,"",0)</f>
        <v>陸運業</v>
      </c>
      <c r="D3436" s="1">
        <f>ROUND('Sheet1 (4)'!E3442/100000000,2)</f>
        <v>1.96</v>
      </c>
      <c r="E3436" s="1">
        <f>ROUND('Sheet1 (4)'!F3442/100,2)</f>
        <v>-135.77000000000001</v>
      </c>
      <c r="F3436" s="1">
        <f>ROUND('Sheet1 (4)'!G3442/100,2)</f>
        <v>247.34</v>
      </c>
      <c r="G3436" s="1">
        <f>ROUND('Sheet1 (4)'!H3442/100,2)</f>
        <v>566.89</v>
      </c>
      <c r="H3436" s="1">
        <f>ROUND('Sheet1 (4)'!I3442/100,2)</f>
        <v>738.84</v>
      </c>
      <c r="I3436" s="1">
        <f>ROUND('Sheet1 (4)'!J3442/100,2)</f>
        <v>746.05</v>
      </c>
      <c r="J3436" s="1">
        <f>ROUND('Sheet1 (4)'!K3442/100,2)</f>
        <v>734</v>
      </c>
      <c r="K3436" s="1">
        <f>ROUND('Sheet1 (4)'!L3442/100,2)</f>
        <v>753.5</v>
      </c>
      <c r="L3436" s="4">
        <f>ROUND(('Sheet1 (4)'!M3442+'Sheet1 (4)'!R3442)/100,2)</f>
        <v>-267.79000000000002</v>
      </c>
      <c r="M3436" s="4">
        <f>ROUND(('Sheet1 (4)'!N3442+'Sheet1 (4)'!S3442)/100,2)</f>
        <v>358.87</v>
      </c>
      <c r="N3436" s="4">
        <f>ROUND(('Sheet1 (4)'!O3442+'Sheet1 (4)'!T3442)/100,2)</f>
        <v>484.04</v>
      </c>
      <c r="O3436" s="4">
        <f>ROUND(('Sheet1 (4)'!P3442+'Sheet1 (4)'!U3442)/100,2)</f>
        <v>300.64999999999998</v>
      </c>
      <c r="P3436" s="4">
        <f>ROUND(('Sheet1 (4)'!Q3442+'Sheet1 (4)'!V3442)/100,2)</f>
        <v>32.94</v>
      </c>
      <c r="Q3436" s="7">
        <f>ROUND('Sheet1 (4)'!W3442/100,2)</f>
        <v>-0.05</v>
      </c>
      <c r="R3436" s="7">
        <f>ROUND('Sheet1 (4)'!X3442/100,2)</f>
        <v>0.03</v>
      </c>
      <c r="S3436" s="7">
        <f>ROUND('Sheet1 (4)'!Y3442/100,2)</f>
        <v>0.06</v>
      </c>
      <c r="T3436" s="7">
        <f>ROUND('Sheet1 (4)'!Z3442/100,2)</f>
        <v>0.09</v>
      </c>
      <c r="U3436" s="7">
        <f>ROUND('Sheet1 (4)'!AA3442/100,2)</f>
        <v>0.09</v>
      </c>
      <c r="V3436" s="1" t="str">
        <f>'Sheet1 (4)'!AB3442&amp;".T"</f>
        <v>9001.T</v>
      </c>
      <c r="W3436">
        <f>ROUND('Sheet1 (4)'!AC3442,2)</f>
        <v>9.98</v>
      </c>
      <c r="X3436">
        <f>ROUND('Sheet1 (4)'!AD3442,2)</f>
        <v>0.85</v>
      </c>
      <c r="Y3436" t="str">
        <f>_xlfn.XLOOKUP('Sheet1 (4)'!AB3442,'Sheet1 (3)'!B:B,'Sheet1 (3)'!D:D,"",0)</f>
        <v>プライム</v>
      </c>
    </row>
    <row r="3437" spans="1:25" x14ac:dyDescent="0.2">
      <c r="A3437">
        <v>3436</v>
      </c>
      <c r="B3437" s="1" t="str">
        <f>_xlfn.XLOOKUP('Sheet1 (4)'!AB3443,'Sheet1 (3)'!B:B,'Sheet1 (3)'!C:C,"",0)</f>
        <v>テーオーシー</v>
      </c>
      <c r="C3437" s="1" t="str">
        <f>_xlfn.XLOOKUP('Sheet1 (4)'!AB3443,'Sheet1 (3)'!B:B,'Sheet1 (3)'!F:F,"",0)</f>
        <v>不動産業</v>
      </c>
      <c r="D3437" s="1">
        <f>ROUND('Sheet1 (4)'!E3443/100000000,2)</f>
        <v>0.88</v>
      </c>
      <c r="E3437" s="1">
        <f>ROUND('Sheet1 (4)'!F3443/100,2)</f>
        <v>56.2</v>
      </c>
      <c r="F3437" s="1">
        <f>ROUND('Sheet1 (4)'!G3443/100,2)</f>
        <v>57.45</v>
      </c>
      <c r="G3437" s="1">
        <f>ROUND('Sheet1 (4)'!H3443/100,2)</f>
        <v>42.68</v>
      </c>
      <c r="H3437" s="1">
        <f>ROUND('Sheet1 (4)'!I3443/100,2)</f>
        <v>22.86</v>
      </c>
      <c r="I3437" s="1">
        <f>ROUND('Sheet1 (4)'!J3443/100,2)</f>
        <v>14.19</v>
      </c>
      <c r="J3437" s="1">
        <f>ROUND('Sheet1 (4)'!K3443/100,2)</f>
        <v>20</v>
      </c>
      <c r="K3437" s="1">
        <f>ROUND('Sheet1 (4)'!L3443/100,2)</f>
        <v>46</v>
      </c>
      <c r="L3437" s="4">
        <f>ROUND(('Sheet1 (4)'!M3443+'Sheet1 (4)'!R3443)/100,2)</f>
        <v>22.67</v>
      </c>
      <c r="M3437" s="4">
        <f>ROUND(('Sheet1 (4)'!N3443+'Sheet1 (4)'!S3443)/100,2)</f>
        <v>28.47</v>
      </c>
      <c r="N3437" s="4">
        <f>ROUND(('Sheet1 (4)'!O3443+'Sheet1 (4)'!T3443)/100,2)</f>
        <v>-5.88</v>
      </c>
      <c r="O3437" s="4">
        <f>ROUND(('Sheet1 (4)'!P3443+'Sheet1 (4)'!U3443)/100,2)</f>
        <v>100.36</v>
      </c>
      <c r="P3437" s="4">
        <f>ROUND(('Sheet1 (4)'!Q3443+'Sheet1 (4)'!V3443)/100,2)</f>
        <v>-48.8</v>
      </c>
      <c r="Q3437" s="7">
        <f>ROUND('Sheet1 (4)'!W3443/100,2)</f>
        <v>0.04</v>
      </c>
      <c r="R3437" s="7">
        <f>ROUND('Sheet1 (4)'!X3443/100,2)</f>
        <v>0.03</v>
      </c>
      <c r="S3437" s="7">
        <f>ROUND('Sheet1 (4)'!Y3443/100,2)</f>
        <v>0.03</v>
      </c>
      <c r="T3437" s="7">
        <f>ROUND('Sheet1 (4)'!Z3443/100,2)</f>
        <v>0.05</v>
      </c>
      <c r="U3437" s="7">
        <f>ROUND('Sheet1 (4)'!AA3443/100,2)</f>
        <v>0.02</v>
      </c>
      <c r="V3437" s="1" t="str">
        <f>'Sheet1 (4)'!AB3443&amp;".T"</f>
        <v>8841.T</v>
      </c>
      <c r="W3437">
        <f>ROUND('Sheet1 (4)'!AC3443,2)</f>
        <v>40.86</v>
      </c>
      <c r="X3437">
        <f>ROUND('Sheet1 (4)'!AD3443,2)</f>
        <v>0.71</v>
      </c>
      <c r="Y3437" t="str">
        <f>_xlfn.XLOOKUP('Sheet1 (4)'!AB3443,'Sheet1 (3)'!B:B,'Sheet1 (3)'!D:D,"",0)</f>
        <v>スタンダード</v>
      </c>
    </row>
    <row r="3438" spans="1:25" x14ac:dyDescent="0.2">
      <c r="A3438">
        <v>3437</v>
      </c>
      <c r="B3438" s="1" t="str">
        <f>_xlfn.XLOOKUP('Sheet1 (4)'!AB3444,'Sheet1 (3)'!B:B,'Sheet1 (3)'!C:C,"",0)</f>
        <v>トーカロ</v>
      </c>
      <c r="C3438" s="1" t="str">
        <f>_xlfn.XLOOKUP('Sheet1 (4)'!AB3444,'Sheet1 (3)'!B:B,'Sheet1 (3)'!F:F,"",0)</f>
        <v>金属製品</v>
      </c>
      <c r="D3438" s="1">
        <f>ROUND('Sheet1 (4)'!E3444/100000000,2)</f>
        <v>0.59</v>
      </c>
      <c r="E3438" s="1">
        <f>ROUND('Sheet1 (4)'!F3444/100,2)</f>
        <v>86.7</v>
      </c>
      <c r="F3438" s="1">
        <f>ROUND('Sheet1 (4)'!G3444/100,2)</f>
        <v>102.57</v>
      </c>
      <c r="G3438" s="1">
        <f>ROUND('Sheet1 (4)'!H3444/100,2)</f>
        <v>105.59</v>
      </c>
      <c r="H3438" s="1">
        <f>ROUND('Sheet1 (4)'!I3444/100,2)</f>
        <v>91.98</v>
      </c>
      <c r="I3438" s="1">
        <f>ROUND('Sheet1 (4)'!J3444/100,2)</f>
        <v>122.72</v>
      </c>
      <c r="J3438" s="1">
        <f>ROUND('Sheet1 (4)'!K3444/100,2)</f>
        <v>136.13</v>
      </c>
      <c r="K3438" s="1">
        <f>ROUND('Sheet1 (4)'!L3444/100,2)</f>
        <v>149.81</v>
      </c>
      <c r="L3438" s="4">
        <f>ROUND(('Sheet1 (4)'!M3444+'Sheet1 (4)'!R3444)/100,2)</f>
        <v>59.73</v>
      </c>
      <c r="M3438" s="4">
        <f>ROUND(('Sheet1 (4)'!N3444+'Sheet1 (4)'!S3444)/100,2)</f>
        <v>48.29</v>
      </c>
      <c r="N3438" s="4">
        <f>ROUND(('Sheet1 (4)'!O3444+'Sheet1 (4)'!T3444)/100,2)</f>
        <v>48</v>
      </c>
      <c r="O3438" s="4">
        <f>ROUND(('Sheet1 (4)'!P3444+'Sheet1 (4)'!U3444)/100,2)</f>
        <v>32.43</v>
      </c>
      <c r="P3438" s="4">
        <f>ROUND(('Sheet1 (4)'!Q3444+'Sheet1 (4)'!V3444)/100,2)</f>
        <v>28.83</v>
      </c>
      <c r="Q3438" s="7">
        <f>ROUND('Sheet1 (4)'!W3444/100,2)</f>
        <v>0.13</v>
      </c>
      <c r="R3438" s="7">
        <f>ROUND('Sheet1 (4)'!X3444/100,2)</f>
        <v>0.15</v>
      </c>
      <c r="S3438" s="7">
        <f>ROUND('Sheet1 (4)'!Y3444/100,2)</f>
        <v>0.14000000000000001</v>
      </c>
      <c r="T3438" s="7">
        <f>ROUND('Sheet1 (4)'!Z3444/100,2)</f>
        <v>0.12</v>
      </c>
      <c r="U3438" s="7">
        <f>ROUND('Sheet1 (4)'!AA3444/100,2)</f>
        <v>0.14000000000000001</v>
      </c>
      <c r="V3438" s="1" t="str">
        <f>'Sheet1 (4)'!AB3444&amp;".T"</f>
        <v>3433.T</v>
      </c>
      <c r="W3438">
        <f>ROUND('Sheet1 (4)'!AC3444,2)</f>
        <v>13.47</v>
      </c>
      <c r="X3438">
        <f>ROUND('Sheet1 (4)'!AD3444,2)</f>
        <v>1.92</v>
      </c>
      <c r="Y3438" t="str">
        <f>_xlfn.XLOOKUP('Sheet1 (4)'!AB3444,'Sheet1 (3)'!B:B,'Sheet1 (3)'!D:D,"",0)</f>
        <v>プライム</v>
      </c>
    </row>
    <row r="3439" spans="1:25" x14ac:dyDescent="0.2">
      <c r="A3439">
        <v>3438</v>
      </c>
      <c r="B3439" s="1" t="str">
        <f>_xlfn.XLOOKUP('Sheet1 (4)'!AB3445,'Sheet1 (3)'!B:B,'Sheet1 (3)'!C:C,"",0)</f>
        <v>戸田建設</v>
      </c>
      <c r="C3439" s="1" t="str">
        <f>_xlfn.XLOOKUP('Sheet1 (4)'!AB3445,'Sheet1 (3)'!B:B,'Sheet1 (3)'!F:F,"",0)</f>
        <v>建設業</v>
      </c>
      <c r="D3439" s="1">
        <f>ROUND('Sheet1 (4)'!E3445/100000000,2)</f>
        <v>3</v>
      </c>
      <c r="E3439" s="1">
        <f>ROUND('Sheet1 (4)'!F3445/100,2)</f>
        <v>276.98</v>
      </c>
      <c r="F3439" s="1">
        <f>ROUND('Sheet1 (4)'!G3445/100,2)</f>
        <v>243.85</v>
      </c>
      <c r="G3439" s="1">
        <f>ROUND('Sheet1 (4)'!H3445/100,2)</f>
        <v>141.36000000000001</v>
      </c>
      <c r="H3439" s="1">
        <f>ROUND('Sheet1 (4)'!I3445/100,2)</f>
        <v>179.08</v>
      </c>
      <c r="I3439" s="1">
        <f>ROUND('Sheet1 (4)'!J3445/100,2)</f>
        <v>266.39999999999998</v>
      </c>
      <c r="J3439" s="1">
        <f>ROUND('Sheet1 (4)'!K3445/100,2)</f>
        <v>287.25</v>
      </c>
      <c r="K3439" s="1">
        <f>ROUND('Sheet1 (4)'!L3445/100,2)</f>
        <v>310.25</v>
      </c>
      <c r="L3439" s="4">
        <f>ROUND(('Sheet1 (4)'!M3445+'Sheet1 (4)'!R3445)/100,2)</f>
        <v>-519.91</v>
      </c>
      <c r="M3439" s="4">
        <f>ROUND(('Sheet1 (4)'!N3445+'Sheet1 (4)'!S3445)/100,2)</f>
        <v>68.41</v>
      </c>
      <c r="N3439" s="4">
        <f>ROUND(('Sheet1 (4)'!O3445+'Sheet1 (4)'!T3445)/100,2)</f>
        <v>-569.47</v>
      </c>
      <c r="O3439" s="4">
        <f>ROUND(('Sheet1 (4)'!P3445+'Sheet1 (4)'!U3445)/100,2)</f>
        <v>132.94999999999999</v>
      </c>
      <c r="P3439" s="4">
        <f>ROUND(('Sheet1 (4)'!Q3445+'Sheet1 (4)'!V3445)/100,2)</f>
        <v>-347.78</v>
      </c>
      <c r="Q3439" s="7">
        <f>ROUND('Sheet1 (4)'!W3445/100,2)</f>
        <v>7.0000000000000007E-2</v>
      </c>
      <c r="R3439" s="7">
        <f>ROUND('Sheet1 (4)'!X3445/100,2)</f>
        <v>0.06</v>
      </c>
      <c r="S3439" s="7">
        <f>ROUND('Sheet1 (4)'!Y3445/100,2)</f>
        <v>0.03</v>
      </c>
      <c r="T3439" s="7">
        <f>ROUND('Sheet1 (4)'!Z3445/100,2)</f>
        <v>0.05</v>
      </c>
      <c r="U3439" s="7">
        <f>ROUND('Sheet1 (4)'!AA3445/100,2)</f>
        <v>7.0000000000000007E-2</v>
      </c>
      <c r="V3439" s="1" t="str">
        <f>'Sheet1 (4)'!AB3445&amp;".T"</f>
        <v>1860.T</v>
      </c>
      <c r="W3439">
        <f>ROUND('Sheet1 (4)'!AC3445,2)</f>
        <v>12.84</v>
      </c>
      <c r="X3439">
        <f>ROUND('Sheet1 (4)'!AD3445,2)</f>
        <v>0.95</v>
      </c>
      <c r="Y3439" t="str">
        <f>_xlfn.XLOOKUP('Sheet1 (4)'!AB3445,'Sheet1 (3)'!B:B,'Sheet1 (3)'!D:D,"",0)</f>
        <v>プライム</v>
      </c>
    </row>
    <row r="3440" spans="1:25" x14ac:dyDescent="0.2">
      <c r="A3440">
        <v>3439</v>
      </c>
      <c r="B3440" s="1" t="str">
        <f>_xlfn.XLOOKUP('Sheet1 (4)'!AB3446,'Sheet1 (3)'!B:B,'Sheet1 (3)'!C:C,"",0)</f>
        <v>戸田工業</v>
      </c>
      <c r="C3440" s="1" t="str">
        <f>_xlfn.XLOOKUP('Sheet1 (4)'!AB3446,'Sheet1 (3)'!B:B,'Sheet1 (3)'!F:F,"",0)</f>
        <v>化学</v>
      </c>
      <c r="D3440" s="1">
        <f>ROUND('Sheet1 (4)'!E3446/100000000,2)</f>
        <v>0.06</v>
      </c>
      <c r="E3440" s="1">
        <f>ROUND('Sheet1 (4)'!F3446/100,2)</f>
        <v>0.12</v>
      </c>
      <c r="F3440" s="1">
        <f>ROUND('Sheet1 (4)'!G3446/100,2)</f>
        <v>25.2</v>
      </c>
      <c r="G3440" s="1">
        <f>ROUND('Sheet1 (4)'!H3446/100,2)</f>
        <v>13.67</v>
      </c>
      <c r="H3440" s="1">
        <f>ROUND('Sheet1 (4)'!I3446/100,2)</f>
        <v>1.18</v>
      </c>
      <c r="I3440" s="1">
        <f>ROUND('Sheet1 (4)'!J3446/100,2)</f>
        <v>-6.48</v>
      </c>
      <c r="J3440" s="1" t="e">
        <f>ROUND('Sheet1 (4)'!K3446/100,2)</f>
        <v>#VALUE!</v>
      </c>
      <c r="K3440" s="1" t="e">
        <f>ROUND('Sheet1 (4)'!L3446/100,2)</f>
        <v>#VALUE!</v>
      </c>
      <c r="L3440" s="4">
        <f>ROUND(('Sheet1 (4)'!M3446+'Sheet1 (4)'!R3446)/100,2)</f>
        <v>-6.07</v>
      </c>
      <c r="M3440" s="4">
        <f>ROUND(('Sheet1 (4)'!N3446+'Sheet1 (4)'!S3446)/100,2)</f>
        <v>-2.35</v>
      </c>
      <c r="N3440" s="4">
        <f>ROUND(('Sheet1 (4)'!O3446+'Sheet1 (4)'!T3446)/100,2)</f>
        <v>4.58</v>
      </c>
      <c r="O3440" s="4">
        <f>ROUND(('Sheet1 (4)'!P3446+'Sheet1 (4)'!U3446)/100,2)</f>
        <v>-20.74</v>
      </c>
      <c r="P3440" s="4">
        <f>ROUND(('Sheet1 (4)'!Q3446+'Sheet1 (4)'!V3446)/100,2)</f>
        <v>19.3</v>
      </c>
      <c r="Q3440" s="7">
        <f>ROUND('Sheet1 (4)'!W3446/100,2)</f>
        <v>-0.36</v>
      </c>
      <c r="R3440" s="7">
        <f>ROUND('Sheet1 (4)'!X3446/100,2)</f>
        <v>0.3</v>
      </c>
      <c r="S3440" s="7">
        <f>ROUND('Sheet1 (4)'!Y3446/100,2)</f>
        <v>0.25</v>
      </c>
      <c r="T3440" s="7">
        <f>ROUND('Sheet1 (4)'!Z3446/100,2)</f>
        <v>-0.22</v>
      </c>
      <c r="U3440" s="7">
        <f>ROUND('Sheet1 (4)'!AA3446/100,2)</f>
        <v>-0.27</v>
      </c>
      <c r="V3440" s="1" t="str">
        <f>'Sheet1 (4)'!AB3446&amp;".T"</f>
        <v>4100.T</v>
      </c>
      <c r="W3440" t="e">
        <f>ROUND('Sheet1 (4)'!AC3446,2)</f>
        <v>#VALUE!</v>
      </c>
      <c r="X3440">
        <f>ROUND('Sheet1 (4)'!AD3446,2)</f>
        <v>0.68</v>
      </c>
      <c r="Y3440" t="str">
        <f>_xlfn.XLOOKUP('Sheet1 (4)'!AB3446,'Sheet1 (3)'!B:B,'Sheet1 (3)'!D:D,"",0)</f>
        <v>スタンダード</v>
      </c>
    </row>
    <row r="3441" spans="1:25" x14ac:dyDescent="0.2">
      <c r="A3441">
        <v>3440</v>
      </c>
      <c r="B3441" s="1" t="str">
        <f>_xlfn.XLOOKUP('Sheet1 (4)'!AB3447,'Sheet1 (3)'!B:B,'Sheet1 (3)'!C:C,"",0)</f>
        <v>東映アニメーション</v>
      </c>
      <c r="C3441" s="1" t="str">
        <f>_xlfn.XLOOKUP('Sheet1 (4)'!AB3447,'Sheet1 (3)'!B:B,'Sheet1 (3)'!F:F,"",0)</f>
        <v>情報・通信業</v>
      </c>
      <c r="D3441" s="1">
        <f>ROUND('Sheet1 (4)'!E3447/100000000,2)</f>
        <v>2.04</v>
      </c>
      <c r="E3441" s="1">
        <f>ROUND('Sheet1 (4)'!F3447/100,2)</f>
        <v>155.04</v>
      </c>
      <c r="F3441" s="1">
        <f>ROUND('Sheet1 (4)'!G3447/100,2)</f>
        <v>181.08</v>
      </c>
      <c r="G3441" s="1">
        <f>ROUND('Sheet1 (4)'!H3447/100,2)</f>
        <v>286.70999999999998</v>
      </c>
      <c r="H3441" s="1">
        <f>ROUND('Sheet1 (4)'!I3447/100,2)</f>
        <v>233.64</v>
      </c>
      <c r="I3441" s="1">
        <f>ROUND('Sheet1 (4)'!J3447/100,2)</f>
        <v>324.33999999999997</v>
      </c>
      <c r="J3441" s="1">
        <f>ROUND('Sheet1 (4)'!K3447/100,2)</f>
        <v>304.77999999999997</v>
      </c>
      <c r="K3441" s="1">
        <f>ROUND('Sheet1 (4)'!L3447/100,2)</f>
        <v>332.31</v>
      </c>
      <c r="L3441" s="4">
        <f>ROUND(('Sheet1 (4)'!M3447+'Sheet1 (4)'!R3447)/100,2)</f>
        <v>83.48</v>
      </c>
      <c r="M3441" s="4">
        <f>ROUND(('Sheet1 (4)'!N3447+'Sheet1 (4)'!S3447)/100,2)</f>
        <v>-3.22</v>
      </c>
      <c r="N3441" s="4">
        <f>ROUND(('Sheet1 (4)'!O3447+'Sheet1 (4)'!T3447)/100,2)</f>
        <v>123.06</v>
      </c>
      <c r="O3441" s="4">
        <f>ROUND(('Sheet1 (4)'!P3447+'Sheet1 (4)'!U3447)/100,2)</f>
        <v>117.42</v>
      </c>
      <c r="P3441" s="4">
        <f>ROUND(('Sheet1 (4)'!Q3447+'Sheet1 (4)'!V3447)/100,2)</f>
        <v>216.22</v>
      </c>
      <c r="Q3441" s="7">
        <f>ROUND('Sheet1 (4)'!W3447/100,2)</f>
        <v>0.14000000000000001</v>
      </c>
      <c r="R3441" s="7">
        <f>ROUND('Sheet1 (4)'!X3447/100,2)</f>
        <v>0.14000000000000001</v>
      </c>
      <c r="S3441" s="7">
        <f>ROUND('Sheet1 (4)'!Y3447/100,2)</f>
        <v>0.2</v>
      </c>
      <c r="T3441" s="7">
        <f>ROUND('Sheet1 (4)'!Z3447/100,2)</f>
        <v>0.15</v>
      </c>
      <c r="U3441" s="7">
        <f>ROUND('Sheet1 (4)'!AA3447/100,2)</f>
        <v>0.17</v>
      </c>
      <c r="V3441" s="1" t="str">
        <f>'Sheet1 (4)'!AB3447&amp;".T"</f>
        <v>4816.T</v>
      </c>
      <c r="W3441">
        <f>ROUND('Sheet1 (4)'!AC3447,2)</f>
        <v>23.14</v>
      </c>
      <c r="X3441">
        <f>ROUND('Sheet1 (4)'!AD3447,2)</f>
        <v>3.58</v>
      </c>
      <c r="Y3441" t="str">
        <f>_xlfn.XLOOKUP('Sheet1 (4)'!AB3447,'Sheet1 (3)'!B:B,'Sheet1 (3)'!D:D,"",0)</f>
        <v>スタンダード</v>
      </c>
    </row>
    <row r="3442" spans="1:25" x14ac:dyDescent="0.2">
      <c r="A3442">
        <v>3441</v>
      </c>
      <c r="B3442" s="1" t="str">
        <f>_xlfn.XLOOKUP('Sheet1 (4)'!AB3448,'Sheet1 (3)'!B:B,'Sheet1 (3)'!C:C,"",0)</f>
        <v>東映</v>
      </c>
      <c r="C3442" s="1" t="str">
        <f>_xlfn.XLOOKUP('Sheet1 (4)'!AB3448,'Sheet1 (3)'!B:B,'Sheet1 (3)'!F:F,"",0)</f>
        <v>情報・通信業</v>
      </c>
      <c r="D3442" s="1">
        <f>ROUND('Sheet1 (4)'!E3448/100000000,2)</f>
        <v>0.62</v>
      </c>
      <c r="E3442" s="1">
        <f>ROUND('Sheet1 (4)'!F3448/100,2)</f>
        <v>129.97999999999999</v>
      </c>
      <c r="F3442" s="1">
        <f>ROUND('Sheet1 (4)'!G3448/100,2)</f>
        <v>178.11</v>
      </c>
      <c r="G3442" s="1">
        <f>ROUND('Sheet1 (4)'!H3448/100,2)</f>
        <v>363.39</v>
      </c>
      <c r="H3442" s="1">
        <f>ROUND('Sheet1 (4)'!I3448/100,2)</f>
        <v>293.43</v>
      </c>
      <c r="I3442" s="1">
        <f>ROUND('Sheet1 (4)'!J3448/100,2)</f>
        <v>351.56</v>
      </c>
      <c r="J3442" s="1">
        <f>ROUND('Sheet1 (4)'!K3448/100,2)</f>
        <v>330.06</v>
      </c>
      <c r="K3442" s="1">
        <f>ROUND('Sheet1 (4)'!L3448/100,2)</f>
        <v>363.43</v>
      </c>
      <c r="L3442" s="4">
        <f>ROUND(('Sheet1 (4)'!M3448+'Sheet1 (4)'!R3448)/100,2)</f>
        <v>-60.34</v>
      </c>
      <c r="M3442" s="4">
        <f>ROUND(('Sheet1 (4)'!N3448+'Sheet1 (4)'!S3448)/100,2)</f>
        <v>-33.81</v>
      </c>
      <c r="N3442" s="4">
        <f>ROUND(('Sheet1 (4)'!O3448+'Sheet1 (4)'!T3448)/100,2)</f>
        <v>195.08</v>
      </c>
      <c r="O3442" s="4">
        <f>ROUND(('Sheet1 (4)'!P3448+'Sheet1 (4)'!U3448)/100,2)</f>
        <v>122.71</v>
      </c>
      <c r="P3442" s="4">
        <f>ROUND(('Sheet1 (4)'!Q3448+'Sheet1 (4)'!V3448)/100,2)</f>
        <v>161.80000000000001</v>
      </c>
      <c r="Q3442" s="7">
        <f>ROUND('Sheet1 (4)'!W3448/100,2)</f>
        <v>0.05</v>
      </c>
      <c r="R3442" s="7">
        <f>ROUND('Sheet1 (4)'!X3448/100,2)</f>
        <v>0.06</v>
      </c>
      <c r="S3442" s="7">
        <f>ROUND('Sheet1 (4)'!Y3448/100,2)</f>
        <v>0.1</v>
      </c>
      <c r="T3442" s="7">
        <f>ROUND('Sheet1 (4)'!Z3448/100,2)</f>
        <v>0.08</v>
      </c>
      <c r="U3442" s="7">
        <f>ROUND('Sheet1 (4)'!AA3448/100,2)</f>
        <v>0.09</v>
      </c>
      <c r="V3442" s="1" t="str">
        <f>'Sheet1 (4)'!AB3448&amp;".T"</f>
        <v>9605.T</v>
      </c>
      <c r="W3442">
        <f>ROUND('Sheet1 (4)'!AC3448,2)</f>
        <v>21.95</v>
      </c>
      <c r="X3442">
        <f>ROUND('Sheet1 (4)'!AD3448,2)</f>
        <v>1.26</v>
      </c>
      <c r="Y3442" t="str">
        <f>_xlfn.XLOOKUP('Sheet1 (4)'!AB3448,'Sheet1 (3)'!B:B,'Sheet1 (3)'!D:D,"",0)</f>
        <v>プライム</v>
      </c>
    </row>
    <row r="3443" spans="1:25" x14ac:dyDescent="0.2">
      <c r="A3443">
        <v>3442</v>
      </c>
      <c r="B3443" s="1" t="str">
        <f>_xlfn.XLOOKUP('Sheet1 (4)'!AB3449,'Sheet1 (3)'!B:B,'Sheet1 (3)'!C:C,"",0)</f>
        <v>トーエル</v>
      </c>
      <c r="C3443" s="1" t="str">
        <f>_xlfn.XLOOKUP('Sheet1 (4)'!AB3449,'Sheet1 (3)'!B:B,'Sheet1 (3)'!F:F,"",0)</f>
        <v>小売業</v>
      </c>
      <c r="D3443" s="1">
        <f>ROUND('Sheet1 (4)'!E3449/100000000,2)</f>
        <v>0.19</v>
      </c>
      <c r="E3443" s="1">
        <f>ROUND('Sheet1 (4)'!F3449/100,2)</f>
        <v>16.86</v>
      </c>
      <c r="F3443" s="1">
        <f>ROUND('Sheet1 (4)'!G3449/100,2)</f>
        <v>16.89</v>
      </c>
      <c r="G3443" s="1">
        <f>ROUND('Sheet1 (4)'!H3449/100,2)</f>
        <v>21.41</v>
      </c>
      <c r="H3443" s="1">
        <f>ROUND('Sheet1 (4)'!I3449/100,2)</f>
        <v>22.84</v>
      </c>
      <c r="I3443" s="1">
        <f>ROUND('Sheet1 (4)'!J3449/100,2)</f>
        <v>19.37</v>
      </c>
      <c r="J3443" s="1" t="e">
        <f>ROUND('Sheet1 (4)'!K3449/100,2)</f>
        <v>#VALUE!</v>
      </c>
      <c r="K3443" s="1" t="e">
        <f>ROUND('Sheet1 (4)'!L3449/100,2)</f>
        <v>#VALUE!</v>
      </c>
      <c r="L3443" s="4">
        <f>ROUND(('Sheet1 (4)'!M3449+'Sheet1 (4)'!R3449)/100,2)</f>
        <v>21.96</v>
      </c>
      <c r="M3443" s="4">
        <f>ROUND(('Sheet1 (4)'!N3449+'Sheet1 (4)'!S3449)/100,2)</f>
        <v>12.55</v>
      </c>
      <c r="N3443" s="4">
        <f>ROUND(('Sheet1 (4)'!O3449+'Sheet1 (4)'!T3449)/100,2)</f>
        <v>16.71</v>
      </c>
      <c r="O3443" s="4">
        <f>ROUND(('Sheet1 (4)'!P3449+'Sheet1 (4)'!U3449)/100,2)</f>
        <v>12.96</v>
      </c>
      <c r="P3443" s="4">
        <f>ROUND(('Sheet1 (4)'!Q3449+'Sheet1 (4)'!V3449)/100,2)</f>
        <v>17.53</v>
      </c>
      <c r="Q3443" s="7">
        <f>ROUND('Sheet1 (4)'!W3449/100,2)</f>
        <v>7.0000000000000007E-2</v>
      </c>
      <c r="R3443" s="7">
        <f>ROUND('Sheet1 (4)'!X3449/100,2)</f>
        <v>0.06</v>
      </c>
      <c r="S3443" s="7">
        <f>ROUND('Sheet1 (4)'!Y3449/100,2)</f>
        <v>0.08</v>
      </c>
      <c r="T3443" s="7">
        <f>ROUND('Sheet1 (4)'!Z3449/100,2)</f>
        <v>0.11</v>
      </c>
      <c r="U3443" s="7">
        <f>ROUND('Sheet1 (4)'!AA3449/100,2)</f>
        <v>0.04</v>
      </c>
      <c r="V3443" s="1" t="str">
        <f>'Sheet1 (4)'!AB3449&amp;".T"</f>
        <v>3361.T</v>
      </c>
      <c r="W3443">
        <f>ROUND('Sheet1 (4)'!AC3449,2)</f>
        <v>10.49</v>
      </c>
      <c r="X3443">
        <f>ROUND('Sheet1 (4)'!AD3449,2)</f>
        <v>0.75</v>
      </c>
      <c r="Y3443" t="str">
        <f>_xlfn.XLOOKUP('Sheet1 (4)'!AB3449,'Sheet1 (3)'!B:B,'Sheet1 (3)'!D:D,"",0)</f>
        <v>スタンダード</v>
      </c>
    </row>
    <row r="3444" spans="1:25" x14ac:dyDescent="0.2">
      <c r="A3444">
        <v>3443</v>
      </c>
      <c r="B3444" s="1" t="str">
        <f>_xlfn.XLOOKUP('Sheet1 (4)'!AB3450,'Sheet1 (3)'!B:B,'Sheet1 (3)'!C:C,"",0)</f>
        <v>トーエネック</v>
      </c>
      <c r="C3444" s="1" t="str">
        <f>_xlfn.XLOOKUP('Sheet1 (4)'!AB3450,'Sheet1 (3)'!B:B,'Sheet1 (3)'!F:F,"",0)</f>
        <v>建設業</v>
      </c>
      <c r="D3444" s="1">
        <f>ROUND('Sheet1 (4)'!E3450/100000000,2)</f>
        <v>0.93</v>
      </c>
      <c r="E3444" s="1">
        <f>ROUND('Sheet1 (4)'!F3450/100,2)</f>
        <v>155.11000000000001</v>
      </c>
      <c r="F3444" s="1">
        <f>ROUND('Sheet1 (4)'!G3450/100,2)</f>
        <v>140.72999999999999</v>
      </c>
      <c r="G3444" s="1">
        <f>ROUND('Sheet1 (4)'!H3450/100,2)</f>
        <v>102.88</v>
      </c>
      <c r="H3444" s="1">
        <f>ROUND('Sheet1 (4)'!I3450/100,2)</f>
        <v>159.1</v>
      </c>
      <c r="I3444" s="1">
        <f>ROUND('Sheet1 (4)'!J3450/100,2)</f>
        <v>160.41999999999999</v>
      </c>
      <c r="J3444" s="1" t="e">
        <f>ROUND('Sheet1 (4)'!K3450/100,2)</f>
        <v>#VALUE!</v>
      </c>
      <c r="K3444" s="1" t="e">
        <f>ROUND('Sheet1 (4)'!L3450/100,2)</f>
        <v>#VALUE!</v>
      </c>
      <c r="L3444" s="4">
        <f>ROUND(('Sheet1 (4)'!M3450+'Sheet1 (4)'!R3450)/100,2)</f>
        <v>203.95</v>
      </c>
      <c r="M3444" s="4">
        <f>ROUND(('Sheet1 (4)'!N3450+'Sheet1 (4)'!S3450)/100,2)</f>
        <v>89.12</v>
      </c>
      <c r="N3444" s="4">
        <f>ROUND(('Sheet1 (4)'!O3450+'Sheet1 (4)'!T3450)/100,2)</f>
        <v>105.21</v>
      </c>
      <c r="O3444" s="4">
        <f>ROUND(('Sheet1 (4)'!P3450+'Sheet1 (4)'!U3450)/100,2)</f>
        <v>170.58</v>
      </c>
      <c r="P3444" s="4">
        <f>ROUND(('Sheet1 (4)'!Q3450+'Sheet1 (4)'!V3450)/100,2)</f>
        <v>159.32</v>
      </c>
      <c r="Q3444" s="7">
        <f>ROUND('Sheet1 (4)'!W3450/100,2)</f>
        <v>0.08</v>
      </c>
      <c r="R3444" s="7">
        <f>ROUND('Sheet1 (4)'!X3450/100,2)</f>
        <v>7.0000000000000007E-2</v>
      </c>
      <c r="S3444" s="7">
        <f>ROUND('Sheet1 (4)'!Y3450/100,2)</f>
        <v>-0.05</v>
      </c>
      <c r="T3444" s="7">
        <f>ROUND('Sheet1 (4)'!Z3450/100,2)</f>
        <v>0.08</v>
      </c>
      <c r="U3444" s="7">
        <f>ROUND('Sheet1 (4)'!AA3450/100,2)</f>
        <v>0.08</v>
      </c>
      <c r="V3444" s="1" t="str">
        <f>'Sheet1 (4)'!AB3450&amp;".T"</f>
        <v>1946.T</v>
      </c>
      <c r="W3444">
        <f>ROUND('Sheet1 (4)'!AC3450,2)</f>
        <v>10.67</v>
      </c>
      <c r="X3444">
        <f>ROUND('Sheet1 (4)'!AD3450,2)</f>
        <v>1.1499999999999999</v>
      </c>
      <c r="Y3444" t="str">
        <f>_xlfn.XLOOKUP('Sheet1 (4)'!AB3450,'Sheet1 (3)'!B:B,'Sheet1 (3)'!D:D,"",0)</f>
        <v>プライム</v>
      </c>
    </row>
    <row r="3445" spans="1:25" x14ac:dyDescent="0.2">
      <c r="A3445">
        <v>3444</v>
      </c>
      <c r="B3445" s="1" t="str">
        <f>_xlfn.XLOOKUP('Sheet1 (4)'!AB3451,'Sheet1 (3)'!B:B,'Sheet1 (3)'!C:C,"",0)</f>
        <v>戸上電機製作所</v>
      </c>
      <c r="C3445" s="1" t="str">
        <f>_xlfn.XLOOKUP('Sheet1 (4)'!AB3451,'Sheet1 (3)'!B:B,'Sheet1 (3)'!F:F,"",0)</f>
        <v>電気機器</v>
      </c>
      <c r="D3445" s="1">
        <f>ROUND('Sheet1 (4)'!E3451/100000000,2)</f>
        <v>0.05</v>
      </c>
      <c r="E3445" s="1">
        <f>ROUND('Sheet1 (4)'!F3451/100,2)</f>
        <v>15.49</v>
      </c>
      <c r="F3445" s="1">
        <f>ROUND('Sheet1 (4)'!G3451/100,2)</f>
        <v>14.78</v>
      </c>
      <c r="G3445" s="1">
        <f>ROUND('Sheet1 (4)'!H3451/100,2)</f>
        <v>17.62</v>
      </c>
      <c r="H3445" s="1">
        <f>ROUND('Sheet1 (4)'!I3451/100,2)</f>
        <v>26.95</v>
      </c>
      <c r="I3445" s="1">
        <f>ROUND('Sheet1 (4)'!J3451/100,2)</f>
        <v>33.700000000000003</v>
      </c>
      <c r="J3445" s="1" t="e">
        <f>ROUND('Sheet1 (4)'!K3451/100,2)</f>
        <v>#VALUE!</v>
      </c>
      <c r="K3445" s="1" t="e">
        <f>ROUND('Sheet1 (4)'!L3451/100,2)</f>
        <v>#VALUE!</v>
      </c>
      <c r="L3445" s="4">
        <f>ROUND(('Sheet1 (4)'!M3451+'Sheet1 (4)'!R3451)/100,2)</f>
        <v>13.22</v>
      </c>
      <c r="M3445" s="4">
        <f>ROUND(('Sheet1 (4)'!N3451+'Sheet1 (4)'!S3451)/100,2)</f>
        <v>2.87</v>
      </c>
      <c r="N3445" s="4">
        <f>ROUND(('Sheet1 (4)'!O3451+'Sheet1 (4)'!T3451)/100,2)</f>
        <v>6.23</v>
      </c>
      <c r="O3445" s="4">
        <f>ROUND(('Sheet1 (4)'!P3451+'Sheet1 (4)'!U3451)/100,2)</f>
        <v>6.04</v>
      </c>
      <c r="P3445" s="4">
        <f>ROUND(('Sheet1 (4)'!Q3451+'Sheet1 (4)'!V3451)/100,2)</f>
        <v>11.88</v>
      </c>
      <c r="Q3445" s="7">
        <f>ROUND('Sheet1 (4)'!W3451/100,2)</f>
        <v>0.08</v>
      </c>
      <c r="R3445" s="7">
        <f>ROUND('Sheet1 (4)'!X3451/100,2)</f>
        <v>0.08</v>
      </c>
      <c r="S3445" s="7">
        <f>ROUND('Sheet1 (4)'!Y3451/100,2)</f>
        <v>0.08</v>
      </c>
      <c r="T3445" s="7">
        <f>ROUND('Sheet1 (4)'!Z3451/100,2)</f>
        <v>0.11</v>
      </c>
      <c r="U3445" s="7">
        <f>ROUND('Sheet1 (4)'!AA3451/100,2)</f>
        <v>0.11</v>
      </c>
      <c r="V3445" s="1" t="str">
        <f>'Sheet1 (4)'!AB3451&amp;".T"</f>
        <v>6643.T</v>
      </c>
      <c r="W3445">
        <f>ROUND('Sheet1 (4)'!AC3451,2)</f>
        <v>8.11</v>
      </c>
      <c r="X3445">
        <f>ROUND('Sheet1 (4)'!AD3451,2)</f>
        <v>0.81</v>
      </c>
      <c r="Y3445" t="str">
        <f>_xlfn.XLOOKUP('Sheet1 (4)'!AB3451,'Sheet1 (3)'!B:B,'Sheet1 (3)'!D:D,"",0)</f>
        <v>スタンダード</v>
      </c>
    </row>
    <row r="3446" spans="1:25" x14ac:dyDescent="0.2">
      <c r="A3446">
        <v>3445</v>
      </c>
      <c r="B3446" s="1" t="str">
        <f>_xlfn.XLOOKUP('Sheet1 (4)'!AB3452,'Sheet1 (3)'!B:B,'Sheet1 (3)'!C:C,"",0)</f>
        <v>東部ネットワーク</v>
      </c>
      <c r="C3446" s="1" t="str">
        <f>_xlfn.XLOOKUP('Sheet1 (4)'!AB3452,'Sheet1 (3)'!B:B,'Sheet1 (3)'!F:F,"",0)</f>
        <v>陸運業</v>
      </c>
      <c r="D3446" s="1">
        <f>ROUND('Sheet1 (4)'!E3452/100000000,2)</f>
        <v>0.06</v>
      </c>
      <c r="E3446" s="1" t="e">
        <f>ROUND('Sheet1 (4)'!F3452/100,2)</f>
        <v>#VALUE!</v>
      </c>
      <c r="F3446" s="1" t="e">
        <f>ROUND('Sheet1 (4)'!G3452/100,2)</f>
        <v>#VALUE!</v>
      </c>
      <c r="G3446" s="1">
        <f>ROUND('Sheet1 (4)'!H3452/100,2)</f>
        <v>4.3099999999999996</v>
      </c>
      <c r="H3446" s="1">
        <f>ROUND('Sheet1 (4)'!I3452/100,2)</f>
        <v>3.16</v>
      </c>
      <c r="I3446" s="1">
        <f>ROUND('Sheet1 (4)'!J3452/100,2)</f>
        <v>1.86</v>
      </c>
      <c r="J3446" s="1" t="e">
        <f>ROUND('Sheet1 (4)'!K3452/100,2)</f>
        <v>#VALUE!</v>
      </c>
      <c r="K3446" s="1" t="e">
        <f>ROUND('Sheet1 (4)'!L3452/100,2)</f>
        <v>#VALUE!</v>
      </c>
      <c r="L3446" s="4" t="e">
        <f>ROUND(('Sheet1 (4)'!M3452+'Sheet1 (4)'!R3452)/100,2)</f>
        <v>#VALUE!</v>
      </c>
      <c r="M3446" s="4" t="e">
        <f>ROUND(('Sheet1 (4)'!N3452+'Sheet1 (4)'!S3452)/100,2)</f>
        <v>#VALUE!</v>
      </c>
      <c r="N3446" s="4">
        <f>ROUND(('Sheet1 (4)'!O3452+'Sheet1 (4)'!T3452)/100,2)</f>
        <v>0.01</v>
      </c>
      <c r="O3446" s="4">
        <f>ROUND(('Sheet1 (4)'!P3452+'Sheet1 (4)'!U3452)/100,2)</f>
        <v>4.8099999999999996</v>
      </c>
      <c r="P3446" s="4">
        <f>ROUND(('Sheet1 (4)'!Q3452+'Sheet1 (4)'!V3452)/100,2)</f>
        <v>1.49</v>
      </c>
      <c r="Q3446" s="7" t="e">
        <f>ROUND('Sheet1 (4)'!W3452/100,2)</f>
        <v>#VALUE!</v>
      </c>
      <c r="R3446" s="7" t="e">
        <f>ROUND('Sheet1 (4)'!X3452/100,2)</f>
        <v>#VALUE!</v>
      </c>
      <c r="S3446" s="7" t="e">
        <f>ROUND('Sheet1 (4)'!Y3452/100,2)</f>
        <v>#VALUE!</v>
      </c>
      <c r="T3446" s="7">
        <f>ROUND('Sheet1 (4)'!Z3452/100,2)</f>
        <v>0</v>
      </c>
      <c r="U3446" s="7">
        <f>ROUND('Sheet1 (4)'!AA3452/100,2)</f>
        <v>0.01</v>
      </c>
      <c r="V3446" s="1" t="str">
        <f>'Sheet1 (4)'!AB3452&amp;".T"</f>
        <v>9036.T</v>
      </c>
      <c r="W3446">
        <f>ROUND('Sheet1 (4)'!AC3452,2)</f>
        <v>18.260000000000002</v>
      </c>
      <c r="X3446">
        <f>ROUND('Sheet1 (4)'!AD3452,2)</f>
        <v>0.28000000000000003</v>
      </c>
      <c r="Y3446" t="str">
        <f>_xlfn.XLOOKUP('Sheet1 (4)'!AB3452,'Sheet1 (3)'!B:B,'Sheet1 (3)'!D:D,"",0)</f>
        <v>スタンダード</v>
      </c>
    </row>
    <row r="3447" spans="1:25" x14ac:dyDescent="0.2">
      <c r="A3447">
        <v>3446</v>
      </c>
      <c r="B3447" s="1" t="str">
        <f>_xlfn.XLOOKUP('Sheet1 (4)'!AB3453,'Sheet1 (3)'!B:B,'Sheet1 (3)'!C:C,"",0)</f>
        <v>東邦アセチレン</v>
      </c>
      <c r="C3447" s="1" t="str">
        <f>_xlfn.XLOOKUP('Sheet1 (4)'!AB3453,'Sheet1 (3)'!B:B,'Sheet1 (3)'!F:F,"",0)</f>
        <v>化学</v>
      </c>
      <c r="D3447" s="1">
        <f>ROUND('Sheet1 (4)'!E3453/100000000,2)</f>
        <v>0.35</v>
      </c>
      <c r="E3447" s="1">
        <f>ROUND('Sheet1 (4)'!F3453/100,2)</f>
        <v>11.9</v>
      </c>
      <c r="F3447" s="1">
        <f>ROUND('Sheet1 (4)'!G3453/100,2)</f>
        <v>12.28</v>
      </c>
      <c r="G3447" s="1">
        <f>ROUND('Sheet1 (4)'!H3453/100,2)</f>
        <v>15.22</v>
      </c>
      <c r="H3447" s="1">
        <f>ROUND('Sheet1 (4)'!I3453/100,2)</f>
        <v>20.96</v>
      </c>
      <c r="I3447" s="1">
        <f>ROUND('Sheet1 (4)'!J3453/100,2)</f>
        <v>19.149999999999999</v>
      </c>
      <c r="J3447" s="1" t="e">
        <f>ROUND('Sheet1 (4)'!K3453/100,2)</f>
        <v>#VALUE!</v>
      </c>
      <c r="K3447" s="1" t="e">
        <f>ROUND('Sheet1 (4)'!L3453/100,2)</f>
        <v>#VALUE!</v>
      </c>
      <c r="L3447" s="4">
        <f>ROUND(('Sheet1 (4)'!M3453+'Sheet1 (4)'!R3453)/100,2)</f>
        <v>6.42</v>
      </c>
      <c r="M3447" s="4">
        <f>ROUND(('Sheet1 (4)'!N3453+'Sheet1 (4)'!S3453)/100,2)</f>
        <v>10.97</v>
      </c>
      <c r="N3447" s="4">
        <f>ROUND(('Sheet1 (4)'!O3453+'Sheet1 (4)'!T3453)/100,2)</f>
        <v>6.62</v>
      </c>
      <c r="O3447" s="4">
        <f>ROUND(('Sheet1 (4)'!P3453+'Sheet1 (4)'!U3453)/100,2)</f>
        <v>9.43</v>
      </c>
      <c r="P3447" s="4">
        <f>ROUND(('Sheet1 (4)'!Q3453+'Sheet1 (4)'!V3453)/100,2)</f>
        <v>12.38</v>
      </c>
      <c r="Q3447" s="7">
        <f>ROUND('Sheet1 (4)'!W3453/100,2)</f>
        <v>0.05</v>
      </c>
      <c r="R3447" s="7">
        <f>ROUND('Sheet1 (4)'!X3453/100,2)</f>
        <v>0.05</v>
      </c>
      <c r="S3447" s="7">
        <f>ROUND('Sheet1 (4)'!Y3453/100,2)</f>
        <v>0.06</v>
      </c>
      <c r="T3447" s="7">
        <f>ROUND('Sheet1 (4)'!Z3453/100,2)</f>
        <v>0.08</v>
      </c>
      <c r="U3447" s="7">
        <f>ROUND('Sheet1 (4)'!AA3453/100,2)</f>
        <v>7.0000000000000007E-2</v>
      </c>
      <c r="V3447" s="1" t="str">
        <f>'Sheet1 (4)'!AB3453&amp;".T"</f>
        <v>4093.T</v>
      </c>
      <c r="W3447">
        <f>ROUND('Sheet1 (4)'!AC3453,2)</f>
        <v>10.17</v>
      </c>
      <c r="X3447">
        <f>ROUND('Sheet1 (4)'!AD3453,2)</f>
        <v>0.69</v>
      </c>
      <c r="Y3447" t="str">
        <f>_xlfn.XLOOKUP('Sheet1 (4)'!AB3453,'Sheet1 (3)'!B:B,'Sheet1 (3)'!D:D,"",0)</f>
        <v>プライム</v>
      </c>
    </row>
    <row r="3448" spans="1:25" x14ac:dyDescent="0.2">
      <c r="A3448">
        <v>3447</v>
      </c>
      <c r="B3448" s="1" t="str">
        <f>_xlfn.XLOOKUP('Sheet1 (4)'!AB3454,'Sheet1 (3)'!B:B,'Sheet1 (3)'!C:C,"",0)</f>
        <v>東邦化学工業</v>
      </c>
      <c r="C3448" s="1" t="str">
        <f>_xlfn.XLOOKUP('Sheet1 (4)'!AB3454,'Sheet1 (3)'!B:B,'Sheet1 (3)'!F:F,"",0)</f>
        <v>化学</v>
      </c>
      <c r="D3448" s="1">
        <f>ROUND('Sheet1 (4)'!E3454/100000000,2)</f>
        <v>0.21</v>
      </c>
      <c r="E3448" s="1">
        <f>ROUND('Sheet1 (4)'!F3454/100,2)</f>
        <v>13.87</v>
      </c>
      <c r="F3448" s="1">
        <f>ROUND('Sheet1 (4)'!G3454/100,2)</f>
        <v>13.46</v>
      </c>
      <c r="G3448" s="1">
        <f>ROUND('Sheet1 (4)'!H3454/100,2)</f>
        <v>13.85</v>
      </c>
      <c r="H3448" s="1">
        <f>ROUND('Sheet1 (4)'!I3454/100,2)</f>
        <v>7.71</v>
      </c>
      <c r="I3448" s="1">
        <f>ROUND('Sheet1 (4)'!J3454/100,2)</f>
        <v>18.16</v>
      </c>
      <c r="J3448" s="1" t="e">
        <f>ROUND('Sheet1 (4)'!K3454/100,2)</f>
        <v>#VALUE!</v>
      </c>
      <c r="K3448" s="1" t="e">
        <f>ROUND('Sheet1 (4)'!L3454/100,2)</f>
        <v>#VALUE!</v>
      </c>
      <c r="L3448" s="4">
        <f>ROUND(('Sheet1 (4)'!M3454+'Sheet1 (4)'!R3454)/100,2)</f>
        <v>-8.42</v>
      </c>
      <c r="M3448" s="4">
        <f>ROUND(('Sheet1 (4)'!N3454+'Sheet1 (4)'!S3454)/100,2)</f>
        <v>-50.69</v>
      </c>
      <c r="N3448" s="4">
        <f>ROUND(('Sheet1 (4)'!O3454+'Sheet1 (4)'!T3454)/100,2)</f>
        <v>-28.92</v>
      </c>
      <c r="O3448" s="4">
        <f>ROUND(('Sheet1 (4)'!P3454+'Sheet1 (4)'!U3454)/100,2)</f>
        <v>14.74</v>
      </c>
      <c r="P3448" s="4">
        <f>ROUND(('Sheet1 (4)'!Q3454+'Sheet1 (4)'!V3454)/100,2)</f>
        <v>7.46</v>
      </c>
      <c r="Q3448" s="7">
        <f>ROUND('Sheet1 (4)'!W3454/100,2)</f>
        <v>7.0000000000000007E-2</v>
      </c>
      <c r="R3448" s="7">
        <f>ROUND('Sheet1 (4)'!X3454/100,2)</f>
        <v>0.09</v>
      </c>
      <c r="S3448" s="7">
        <f>ROUND('Sheet1 (4)'!Y3454/100,2)</f>
        <v>0.06</v>
      </c>
      <c r="T3448" s="7">
        <f>ROUND('Sheet1 (4)'!Z3454/100,2)</f>
        <v>0.03</v>
      </c>
      <c r="U3448" s="7">
        <f>ROUND('Sheet1 (4)'!AA3454/100,2)</f>
        <v>0.08</v>
      </c>
      <c r="V3448" s="1" t="str">
        <f>'Sheet1 (4)'!AB3454&amp;".T"</f>
        <v>4409.T</v>
      </c>
      <c r="W3448">
        <f>ROUND('Sheet1 (4)'!AC3454,2)</f>
        <v>12.92</v>
      </c>
      <c r="X3448">
        <f>ROUND('Sheet1 (4)'!AD3454,2)</f>
        <v>0.74</v>
      </c>
      <c r="Y3448" t="str">
        <f>_xlfn.XLOOKUP('Sheet1 (4)'!AB3454,'Sheet1 (3)'!B:B,'Sheet1 (3)'!D:D,"",0)</f>
        <v>スタンダード</v>
      </c>
    </row>
    <row r="3449" spans="1:25" x14ac:dyDescent="0.2">
      <c r="A3449">
        <v>3448</v>
      </c>
      <c r="B3449" s="1" t="str">
        <f>_xlfn.XLOOKUP('Sheet1 (4)'!AB3455,'Sheet1 (3)'!B:B,'Sheet1 (3)'!C:C,"",0)</f>
        <v>トーホー</v>
      </c>
      <c r="C3449" s="1" t="str">
        <f>_xlfn.XLOOKUP('Sheet1 (4)'!AB3455,'Sheet1 (3)'!B:B,'Sheet1 (3)'!F:F,"",0)</f>
        <v>卸売業</v>
      </c>
      <c r="D3449" s="1">
        <f>ROUND('Sheet1 (4)'!E3455/100000000,2)</f>
        <v>0.11</v>
      </c>
      <c r="E3449" s="1">
        <f>ROUND('Sheet1 (4)'!F3455/100,2)</f>
        <v>-31.42</v>
      </c>
      <c r="F3449" s="1">
        <f>ROUND('Sheet1 (4)'!G3455/100,2)</f>
        <v>-4.46</v>
      </c>
      <c r="G3449" s="1">
        <f>ROUND('Sheet1 (4)'!H3455/100,2)</f>
        <v>36.5</v>
      </c>
      <c r="H3449" s="1">
        <f>ROUND('Sheet1 (4)'!I3455/100,2)</f>
        <v>78.19</v>
      </c>
      <c r="I3449" s="1">
        <f>ROUND('Sheet1 (4)'!J3455/100,2)</f>
        <v>74.959999999999994</v>
      </c>
      <c r="J3449" s="1" t="e">
        <f>ROUND('Sheet1 (4)'!K3455/100,2)</f>
        <v>#VALUE!</v>
      </c>
      <c r="K3449" s="1" t="e">
        <f>ROUND('Sheet1 (4)'!L3455/100,2)</f>
        <v>#VALUE!</v>
      </c>
      <c r="L3449" s="4">
        <f>ROUND(('Sheet1 (4)'!M3455+'Sheet1 (4)'!R3455)/100,2)</f>
        <v>-23.35</v>
      </c>
      <c r="M3449" s="4">
        <f>ROUND(('Sheet1 (4)'!N3455+'Sheet1 (4)'!S3455)/100,2)</f>
        <v>56.25</v>
      </c>
      <c r="N3449" s="4">
        <f>ROUND(('Sheet1 (4)'!O3455+'Sheet1 (4)'!T3455)/100,2)</f>
        <v>31.79</v>
      </c>
      <c r="O3449" s="4">
        <f>ROUND(('Sheet1 (4)'!P3455+'Sheet1 (4)'!U3455)/100,2)</f>
        <v>80.52</v>
      </c>
      <c r="P3449" s="4">
        <f>ROUND(('Sheet1 (4)'!Q3455+'Sheet1 (4)'!V3455)/100,2)</f>
        <v>43.3</v>
      </c>
      <c r="Q3449" s="7">
        <f>ROUND('Sheet1 (4)'!W3455/100,2)</f>
        <v>-0.16</v>
      </c>
      <c r="R3449" s="7">
        <f>ROUND('Sheet1 (4)'!X3455/100,2)</f>
        <v>0.02</v>
      </c>
      <c r="S3449" s="7">
        <f>ROUND('Sheet1 (4)'!Y3455/100,2)</f>
        <v>0.05</v>
      </c>
      <c r="T3449" s="7">
        <f>ROUND('Sheet1 (4)'!Z3455/100,2)</f>
        <v>0.14000000000000001</v>
      </c>
      <c r="U3449" s="7">
        <f>ROUND('Sheet1 (4)'!AA3455/100,2)</f>
        <v>0.15</v>
      </c>
      <c r="V3449" s="1" t="str">
        <f>'Sheet1 (4)'!AB3455&amp;".T"</f>
        <v>8142.T</v>
      </c>
      <c r="W3449">
        <f>ROUND('Sheet1 (4)'!AC3455,2)</f>
        <v>8.89</v>
      </c>
      <c r="X3449">
        <f>ROUND('Sheet1 (4)'!AD3455,2)</f>
        <v>1.1299999999999999</v>
      </c>
      <c r="Y3449" t="str">
        <f>_xlfn.XLOOKUP('Sheet1 (4)'!AB3455,'Sheet1 (3)'!B:B,'Sheet1 (3)'!D:D,"",0)</f>
        <v>プライム</v>
      </c>
    </row>
    <row r="3450" spans="1:25" x14ac:dyDescent="0.2">
      <c r="A3450">
        <v>3449</v>
      </c>
      <c r="B3450" s="1" t="str">
        <f>_xlfn.XLOOKUP('Sheet1 (4)'!AB3456,'Sheet1 (3)'!B:B,'Sheet1 (3)'!C:C,"",0)</f>
        <v>東宝</v>
      </c>
      <c r="C3450" s="1" t="str">
        <f>_xlfn.XLOOKUP('Sheet1 (4)'!AB3456,'Sheet1 (3)'!B:B,'Sheet1 (3)'!F:F,"",0)</f>
        <v>情報・通信業</v>
      </c>
      <c r="D3450" s="1">
        <f>ROUND('Sheet1 (4)'!E3456/100000000,2)</f>
        <v>1.7</v>
      </c>
      <c r="E3450" s="1">
        <f>ROUND('Sheet1 (4)'!F3456/100,2)</f>
        <v>224.49</v>
      </c>
      <c r="F3450" s="1">
        <f>ROUND('Sheet1 (4)'!G3456/100,2)</f>
        <v>399.49</v>
      </c>
      <c r="G3450" s="1">
        <f>ROUND('Sheet1 (4)'!H3456/100,2)</f>
        <v>448.75</v>
      </c>
      <c r="H3450" s="1">
        <f>ROUND('Sheet1 (4)'!I3456/100,2)</f>
        <v>592.52</v>
      </c>
      <c r="I3450" s="1">
        <f>ROUND('Sheet1 (4)'!J3456/100,2)</f>
        <v>646.85</v>
      </c>
      <c r="J3450" s="1">
        <f>ROUND('Sheet1 (4)'!K3456/100,2)</f>
        <v>724.26</v>
      </c>
      <c r="K3450" s="1">
        <f>ROUND('Sheet1 (4)'!L3456/100,2)</f>
        <v>756.01</v>
      </c>
      <c r="L3450" s="4">
        <f>ROUND(('Sheet1 (4)'!M3456+'Sheet1 (4)'!R3456)/100,2)</f>
        <v>-147.13999999999999</v>
      </c>
      <c r="M3450" s="4">
        <f>ROUND(('Sheet1 (4)'!N3456+'Sheet1 (4)'!S3456)/100,2)</f>
        <v>174.3</v>
      </c>
      <c r="N3450" s="4">
        <f>ROUND(('Sheet1 (4)'!O3456+'Sheet1 (4)'!T3456)/100,2)</f>
        <v>362.29</v>
      </c>
      <c r="O3450" s="4">
        <f>ROUND(('Sheet1 (4)'!P3456+'Sheet1 (4)'!U3456)/100,2)</f>
        <v>-193.56</v>
      </c>
      <c r="P3450" s="4">
        <f>ROUND(('Sheet1 (4)'!Q3456+'Sheet1 (4)'!V3456)/100,2)</f>
        <v>331.52</v>
      </c>
      <c r="Q3450" s="7">
        <f>ROUND('Sheet1 (4)'!W3456/100,2)</f>
        <v>0.04</v>
      </c>
      <c r="R3450" s="7">
        <f>ROUND('Sheet1 (4)'!X3456/100,2)</f>
        <v>0.08</v>
      </c>
      <c r="S3450" s="7">
        <f>ROUND('Sheet1 (4)'!Y3456/100,2)</f>
        <v>0.08</v>
      </c>
      <c r="T3450" s="7">
        <f>ROUND('Sheet1 (4)'!Z3456/100,2)</f>
        <v>0.1</v>
      </c>
      <c r="U3450" s="7">
        <f>ROUND('Sheet1 (4)'!AA3456/100,2)</f>
        <v>0.09</v>
      </c>
      <c r="V3450" s="1" t="str">
        <f>'Sheet1 (4)'!AB3456&amp;".T"</f>
        <v>9602.T</v>
      </c>
      <c r="W3450">
        <f>ROUND('Sheet1 (4)'!AC3456,2)</f>
        <v>31.53</v>
      </c>
      <c r="X3450">
        <f>ROUND('Sheet1 (4)'!AD3456,2)</f>
        <v>3.11</v>
      </c>
      <c r="Y3450" t="str">
        <f>_xlfn.XLOOKUP('Sheet1 (4)'!AB3456,'Sheet1 (3)'!B:B,'Sheet1 (3)'!D:D,"",0)</f>
        <v>プライム</v>
      </c>
    </row>
    <row r="3451" spans="1:25" x14ac:dyDescent="0.2">
      <c r="A3451">
        <v>3450</v>
      </c>
      <c r="B3451" s="1" t="str">
        <f>_xlfn.XLOOKUP('Sheet1 (4)'!AB3457,'Sheet1 (3)'!B:B,'Sheet1 (3)'!C:C,"",0)</f>
        <v>東邦瓦斯</v>
      </c>
      <c r="C3451" s="1" t="str">
        <f>_xlfn.XLOOKUP('Sheet1 (4)'!AB3457,'Sheet1 (3)'!B:B,'Sheet1 (3)'!F:F,"",0)</f>
        <v>電気・ガス業</v>
      </c>
      <c r="D3451" s="1">
        <f>ROUND('Sheet1 (4)'!E3457/100000000,2)</f>
        <v>0.94</v>
      </c>
      <c r="E3451" s="1">
        <f>ROUND('Sheet1 (4)'!F3457/100,2)</f>
        <v>135.15</v>
      </c>
      <c r="F3451" s="1">
        <f>ROUND('Sheet1 (4)'!G3457/100,2)</f>
        <v>178.58</v>
      </c>
      <c r="G3451" s="1">
        <f>ROUND('Sheet1 (4)'!H3457/100,2)</f>
        <v>437.44</v>
      </c>
      <c r="H3451" s="1">
        <f>ROUND('Sheet1 (4)'!I3457/100,2)</f>
        <v>335.98</v>
      </c>
      <c r="I3451" s="1">
        <f>ROUND('Sheet1 (4)'!J3457/100,2)</f>
        <v>308.88</v>
      </c>
      <c r="J3451" s="1">
        <f>ROUND('Sheet1 (4)'!K3457/100,2)</f>
        <v>276.67</v>
      </c>
      <c r="K3451" s="1">
        <f>ROUND('Sheet1 (4)'!L3457/100,2)</f>
        <v>223.67</v>
      </c>
      <c r="L3451" s="4">
        <f>ROUND(('Sheet1 (4)'!M3457+'Sheet1 (4)'!R3457)/100,2)</f>
        <v>234.25</v>
      </c>
      <c r="M3451" s="4">
        <f>ROUND(('Sheet1 (4)'!N3457+'Sheet1 (4)'!S3457)/100,2)</f>
        <v>-194.4</v>
      </c>
      <c r="N3451" s="4">
        <f>ROUND(('Sheet1 (4)'!O3457+'Sheet1 (4)'!T3457)/100,2)</f>
        <v>39.79</v>
      </c>
      <c r="O3451" s="4">
        <f>ROUND(('Sheet1 (4)'!P3457+'Sheet1 (4)'!U3457)/100,2)</f>
        <v>52.98</v>
      </c>
      <c r="P3451" s="4">
        <f>ROUND(('Sheet1 (4)'!Q3457+'Sheet1 (4)'!V3457)/100,2)</f>
        <v>379.31</v>
      </c>
      <c r="Q3451" s="7">
        <f>ROUND('Sheet1 (4)'!W3457/100,2)</f>
        <v>0.03</v>
      </c>
      <c r="R3451" s="7">
        <f>ROUND('Sheet1 (4)'!X3457/100,2)</f>
        <v>0.04</v>
      </c>
      <c r="S3451" s="7">
        <f>ROUND('Sheet1 (4)'!Y3457/100,2)</f>
        <v>0.09</v>
      </c>
      <c r="T3451" s="7">
        <f>ROUND('Sheet1 (4)'!Z3457/100,2)</f>
        <v>0.06</v>
      </c>
      <c r="U3451" s="7">
        <f>ROUND('Sheet1 (4)'!AA3457/100,2)</f>
        <v>0.06</v>
      </c>
      <c r="V3451" s="1" t="str">
        <f>'Sheet1 (4)'!AB3457&amp;".T"</f>
        <v>9533.T</v>
      </c>
      <c r="W3451">
        <f>ROUND('Sheet1 (4)'!AC3457,2)</f>
        <v>16.28</v>
      </c>
      <c r="X3451">
        <f>ROUND('Sheet1 (4)'!AD3457,2)</f>
        <v>0.95</v>
      </c>
      <c r="Y3451" t="str">
        <f>_xlfn.XLOOKUP('Sheet1 (4)'!AB3457,'Sheet1 (3)'!B:B,'Sheet1 (3)'!D:D,"",0)</f>
        <v>プライム</v>
      </c>
    </row>
    <row r="3452" spans="1:25" x14ac:dyDescent="0.2">
      <c r="A3452">
        <v>3451</v>
      </c>
      <c r="B3452" s="1" t="str">
        <f>_xlfn.XLOOKUP('Sheet1 (4)'!AB3458,'Sheet1 (3)'!B:B,'Sheet1 (3)'!C:C,"",0)</f>
        <v>東邦ホールディングス</v>
      </c>
      <c r="C3452" s="1" t="str">
        <f>_xlfn.XLOOKUP('Sheet1 (4)'!AB3458,'Sheet1 (3)'!B:B,'Sheet1 (3)'!F:F,"",0)</f>
        <v>卸売業</v>
      </c>
      <c r="D3452" s="1">
        <f>ROUND('Sheet1 (4)'!E3458/100000000,2)</f>
        <v>0.61</v>
      </c>
      <c r="E3452" s="1">
        <f>ROUND('Sheet1 (4)'!F3458/100,2)</f>
        <v>40.64</v>
      </c>
      <c r="F3452" s="1">
        <f>ROUND('Sheet1 (4)'!G3458/100,2)</f>
        <v>125.28</v>
      </c>
      <c r="G3452" s="1">
        <f>ROUND('Sheet1 (4)'!H3458/100,2)</f>
        <v>128.15</v>
      </c>
      <c r="H3452" s="1">
        <f>ROUND('Sheet1 (4)'!I3458/100,2)</f>
        <v>193.31</v>
      </c>
      <c r="I3452" s="1">
        <f>ROUND('Sheet1 (4)'!J3458/100,2)</f>
        <v>189.37</v>
      </c>
      <c r="J3452" s="1">
        <f>ROUND('Sheet1 (4)'!K3458/100,2)</f>
        <v>219.89</v>
      </c>
      <c r="K3452" s="1">
        <f>ROUND('Sheet1 (4)'!L3458/100,2)</f>
        <v>202.12</v>
      </c>
      <c r="L3452" s="4">
        <f>ROUND(('Sheet1 (4)'!M3458+'Sheet1 (4)'!R3458)/100,2)</f>
        <v>94.48</v>
      </c>
      <c r="M3452" s="4">
        <f>ROUND(('Sheet1 (4)'!N3458+'Sheet1 (4)'!S3458)/100,2)</f>
        <v>53.09</v>
      </c>
      <c r="N3452" s="4">
        <f>ROUND(('Sheet1 (4)'!O3458+'Sheet1 (4)'!T3458)/100,2)</f>
        <v>43.06</v>
      </c>
      <c r="O3452" s="4">
        <f>ROUND(('Sheet1 (4)'!P3458+'Sheet1 (4)'!U3458)/100,2)</f>
        <v>690.25</v>
      </c>
      <c r="P3452" s="4">
        <f>ROUND(('Sheet1 (4)'!Q3458+'Sheet1 (4)'!V3458)/100,2)</f>
        <v>-308.55</v>
      </c>
      <c r="Q3452" s="7">
        <f>ROUND('Sheet1 (4)'!W3458/100,2)</f>
        <v>0.02</v>
      </c>
      <c r="R3452" s="7">
        <f>ROUND('Sheet1 (4)'!X3458/100,2)</f>
        <v>0.06</v>
      </c>
      <c r="S3452" s="7">
        <f>ROUND('Sheet1 (4)'!Y3458/100,2)</f>
        <v>0.06</v>
      </c>
      <c r="T3452" s="7">
        <f>ROUND('Sheet1 (4)'!Z3458/100,2)</f>
        <v>0.08</v>
      </c>
      <c r="U3452" s="7">
        <f>ROUND('Sheet1 (4)'!AA3458/100,2)</f>
        <v>0.08</v>
      </c>
      <c r="V3452" s="1" t="str">
        <f>'Sheet1 (4)'!AB3458&amp;".T"</f>
        <v>8129.T</v>
      </c>
      <c r="W3452">
        <f>ROUND('Sheet1 (4)'!AC3458,2)</f>
        <v>15.68</v>
      </c>
      <c r="X3452">
        <f>ROUND('Sheet1 (4)'!AD3458,2)</f>
        <v>1.19</v>
      </c>
      <c r="Y3452" t="str">
        <f>_xlfn.XLOOKUP('Sheet1 (4)'!AB3458,'Sheet1 (3)'!B:B,'Sheet1 (3)'!D:D,"",0)</f>
        <v>プライム</v>
      </c>
    </row>
    <row r="3453" spans="1:25" x14ac:dyDescent="0.2">
      <c r="A3453">
        <v>3452</v>
      </c>
      <c r="B3453" s="1" t="str">
        <f>_xlfn.XLOOKUP('Sheet1 (4)'!AB3459,'Sheet1 (3)'!B:B,'Sheet1 (3)'!C:C,"",0)</f>
        <v>東邦レマック</v>
      </c>
      <c r="C3453" s="1" t="str">
        <f>_xlfn.XLOOKUP('Sheet1 (4)'!AB3459,'Sheet1 (3)'!B:B,'Sheet1 (3)'!F:F,"",0)</f>
        <v>卸売業</v>
      </c>
      <c r="D3453" s="1">
        <f>ROUND('Sheet1 (4)'!E3459/100000000,2)</f>
        <v>0.05</v>
      </c>
      <c r="E3453" s="1" t="e">
        <f>ROUND('Sheet1 (4)'!F3459/100,2)</f>
        <v>#VALUE!</v>
      </c>
      <c r="F3453" s="1" t="e">
        <f>ROUND('Sheet1 (4)'!G3459/100,2)</f>
        <v>#VALUE!</v>
      </c>
      <c r="G3453" s="1" t="e">
        <f>ROUND('Sheet1 (4)'!H3459/100,2)</f>
        <v>#VALUE!</v>
      </c>
      <c r="H3453" s="1" t="e">
        <f>ROUND('Sheet1 (4)'!I3459/100,2)</f>
        <v>#VALUE!</v>
      </c>
      <c r="I3453" s="1">
        <f>ROUND('Sheet1 (4)'!J3459/100,2)</f>
        <v>5.98</v>
      </c>
      <c r="J3453" s="1" t="e">
        <f>ROUND('Sheet1 (4)'!K3459/100,2)</f>
        <v>#VALUE!</v>
      </c>
      <c r="K3453" s="1" t="e">
        <f>ROUND('Sheet1 (4)'!L3459/100,2)</f>
        <v>#VALUE!</v>
      </c>
      <c r="L3453" s="4" t="e">
        <f>ROUND(('Sheet1 (4)'!M3459+'Sheet1 (4)'!R3459)/100,2)</f>
        <v>#VALUE!</v>
      </c>
      <c r="M3453" s="4" t="e">
        <f>ROUND(('Sheet1 (4)'!N3459+'Sheet1 (4)'!S3459)/100,2)</f>
        <v>#VALUE!</v>
      </c>
      <c r="N3453" s="4" t="e">
        <f>ROUND(('Sheet1 (4)'!O3459+'Sheet1 (4)'!T3459)/100,2)</f>
        <v>#VALUE!</v>
      </c>
      <c r="O3453" s="4" t="e">
        <f>ROUND(('Sheet1 (4)'!P3459+'Sheet1 (4)'!U3459)/100,2)</f>
        <v>#VALUE!</v>
      </c>
      <c r="P3453" s="4">
        <f>ROUND(('Sheet1 (4)'!Q3459+'Sheet1 (4)'!V3459)/100,2)</f>
        <v>0.75</v>
      </c>
      <c r="Q3453" s="7" t="e">
        <f>ROUND('Sheet1 (4)'!W3459/100,2)</f>
        <v>#VALUE!</v>
      </c>
      <c r="R3453" s="7" t="e">
        <f>ROUND('Sheet1 (4)'!X3459/100,2)</f>
        <v>#VALUE!</v>
      </c>
      <c r="S3453" s="7" t="e">
        <f>ROUND('Sheet1 (4)'!Y3459/100,2)</f>
        <v>#VALUE!</v>
      </c>
      <c r="T3453" s="7" t="e">
        <f>ROUND('Sheet1 (4)'!Z3459/100,2)</f>
        <v>#VALUE!</v>
      </c>
      <c r="U3453" s="7">
        <f>ROUND('Sheet1 (4)'!AA3459/100,2)</f>
        <v>0.11</v>
      </c>
      <c r="V3453" s="1" t="str">
        <f>'Sheet1 (4)'!AB3459&amp;".T"</f>
        <v>7422.T</v>
      </c>
      <c r="W3453">
        <f>ROUND('Sheet1 (4)'!AC3459,2)</f>
        <v>4.95</v>
      </c>
      <c r="X3453">
        <f>ROUND('Sheet1 (4)'!AD3459,2)</f>
        <v>0.52</v>
      </c>
      <c r="Y3453" t="str">
        <f>_xlfn.XLOOKUP('Sheet1 (4)'!AB3459,'Sheet1 (3)'!B:B,'Sheet1 (3)'!D:D,"",0)</f>
        <v>スタンダード</v>
      </c>
    </row>
    <row r="3454" spans="1:25" x14ac:dyDescent="0.2">
      <c r="A3454">
        <v>3453</v>
      </c>
      <c r="B3454" s="1" t="str">
        <f>_xlfn.XLOOKUP('Sheet1 (4)'!AB3460,'Sheet1 (3)'!B:B,'Sheet1 (3)'!C:C,"",0)</f>
        <v>東邦システムサイエンス</v>
      </c>
      <c r="C3454" s="1" t="str">
        <f>_xlfn.XLOOKUP('Sheet1 (4)'!AB3460,'Sheet1 (3)'!B:B,'Sheet1 (3)'!F:F,"",0)</f>
        <v>情報・通信業</v>
      </c>
      <c r="D3454" s="1">
        <f>ROUND('Sheet1 (4)'!E3460/100000000,2)</f>
        <v>0.17</v>
      </c>
      <c r="E3454" s="1" t="e">
        <f>ROUND('Sheet1 (4)'!F3460/100,2)</f>
        <v>#VALUE!</v>
      </c>
      <c r="F3454" s="1" t="e">
        <f>ROUND('Sheet1 (4)'!G3460/100,2)</f>
        <v>#VALUE!</v>
      </c>
      <c r="G3454" s="1" t="e">
        <f>ROUND('Sheet1 (4)'!H3460/100,2)</f>
        <v>#VALUE!</v>
      </c>
      <c r="H3454" s="1" t="e">
        <f>ROUND('Sheet1 (4)'!I3460/100,2)</f>
        <v>#VALUE!</v>
      </c>
      <c r="I3454" s="1">
        <f>ROUND('Sheet1 (4)'!J3460/100,2)</f>
        <v>0.04</v>
      </c>
      <c r="J3454" s="1" t="e">
        <f>ROUND('Sheet1 (4)'!K3460/100,2)</f>
        <v>#VALUE!</v>
      </c>
      <c r="K3454" s="1" t="e">
        <f>ROUND('Sheet1 (4)'!L3460/100,2)</f>
        <v>#VALUE!</v>
      </c>
      <c r="L3454" s="4" t="e">
        <f>ROUND(('Sheet1 (4)'!M3460+'Sheet1 (4)'!R3460)/100,2)</f>
        <v>#VALUE!</v>
      </c>
      <c r="M3454" s="4" t="e">
        <f>ROUND(('Sheet1 (4)'!N3460+'Sheet1 (4)'!S3460)/100,2)</f>
        <v>#VALUE!</v>
      </c>
      <c r="N3454" s="4" t="e">
        <f>ROUND(('Sheet1 (4)'!O3460+'Sheet1 (4)'!T3460)/100,2)</f>
        <v>#VALUE!</v>
      </c>
      <c r="O3454" s="4" t="e">
        <f>ROUND(('Sheet1 (4)'!P3460+'Sheet1 (4)'!U3460)/100,2)</f>
        <v>#VALUE!</v>
      </c>
      <c r="P3454" s="4">
        <f>ROUND(('Sheet1 (4)'!Q3460+'Sheet1 (4)'!V3460)/100,2)</f>
        <v>-1.26</v>
      </c>
      <c r="Q3454" s="7" t="e">
        <f>ROUND('Sheet1 (4)'!W3460/100,2)</f>
        <v>#VALUE!</v>
      </c>
      <c r="R3454" s="7" t="e">
        <f>ROUND('Sheet1 (4)'!X3460/100,2)</f>
        <v>#VALUE!</v>
      </c>
      <c r="S3454" s="7" t="e">
        <f>ROUND('Sheet1 (4)'!Y3460/100,2)</f>
        <v>#VALUE!</v>
      </c>
      <c r="T3454" s="7" t="e">
        <f>ROUND('Sheet1 (4)'!Z3460/100,2)</f>
        <v>#VALUE!</v>
      </c>
      <c r="U3454" s="7">
        <f>ROUND('Sheet1 (4)'!AA3460/100,2)</f>
        <v>-0.01</v>
      </c>
      <c r="V3454" s="1" t="str">
        <f>'Sheet1 (4)'!AB3460&amp;".T"</f>
        <v>4333.T</v>
      </c>
      <c r="W3454" t="e">
        <f>ROUND('Sheet1 (4)'!AC3460,2)</f>
        <v>#VALUE!</v>
      </c>
      <c r="X3454">
        <f>ROUND('Sheet1 (4)'!AD3460,2)</f>
        <v>5.93</v>
      </c>
      <c r="Y3454" t="str">
        <f>_xlfn.XLOOKUP('Sheet1 (4)'!AB3460,'Sheet1 (3)'!B:B,'Sheet1 (3)'!D:D,"",0)</f>
        <v>プライム</v>
      </c>
    </row>
    <row r="3455" spans="1:25" x14ac:dyDescent="0.2">
      <c r="A3455">
        <v>3454</v>
      </c>
      <c r="B3455" s="1" t="str">
        <f>_xlfn.XLOOKUP('Sheet1 (4)'!AB3461,'Sheet1 (3)'!B:B,'Sheet1 (3)'!C:C,"",0)</f>
        <v>東邦チタニウム</v>
      </c>
      <c r="C3455" s="1" t="str">
        <f>_xlfn.XLOOKUP('Sheet1 (4)'!AB3461,'Sheet1 (3)'!B:B,'Sheet1 (3)'!F:F,"",0)</f>
        <v>非鉄金属</v>
      </c>
      <c r="D3455" s="1">
        <f>ROUND('Sheet1 (4)'!E3461/100000000,2)</f>
        <v>0.71</v>
      </c>
      <c r="E3455" s="1">
        <f>ROUND('Sheet1 (4)'!F3461/100,2)</f>
        <v>31.35</v>
      </c>
      <c r="F3455" s="1">
        <f>ROUND('Sheet1 (4)'!G3461/100,2)</f>
        <v>52.29</v>
      </c>
      <c r="G3455" s="1">
        <f>ROUND('Sheet1 (4)'!H3461/100,2)</f>
        <v>106.95</v>
      </c>
      <c r="H3455" s="1">
        <f>ROUND('Sheet1 (4)'!I3461/100,2)</f>
        <v>56.29</v>
      </c>
      <c r="I3455" s="1">
        <f>ROUND('Sheet1 (4)'!J3461/100,2)</f>
        <v>58.81</v>
      </c>
      <c r="J3455" s="1">
        <f>ROUND('Sheet1 (4)'!K3461/100,2)</f>
        <v>53.67</v>
      </c>
      <c r="K3455" s="1">
        <f>ROUND('Sheet1 (4)'!L3461/100,2)</f>
        <v>76</v>
      </c>
      <c r="L3455" s="4">
        <f>ROUND(('Sheet1 (4)'!M3461+'Sheet1 (4)'!R3461)/100,2)</f>
        <v>-69.88</v>
      </c>
      <c r="M3455" s="4">
        <f>ROUND(('Sheet1 (4)'!N3461+'Sheet1 (4)'!S3461)/100,2)</f>
        <v>-6.43</v>
      </c>
      <c r="N3455" s="4">
        <f>ROUND(('Sheet1 (4)'!O3461+'Sheet1 (4)'!T3461)/100,2)</f>
        <v>-14.71</v>
      </c>
      <c r="O3455" s="4">
        <f>ROUND(('Sheet1 (4)'!P3461+'Sheet1 (4)'!U3461)/100,2)</f>
        <v>-111.45</v>
      </c>
      <c r="P3455" s="4">
        <f>ROUND(('Sheet1 (4)'!Q3461+'Sheet1 (4)'!V3461)/100,2)</f>
        <v>76.52</v>
      </c>
      <c r="Q3455" s="7">
        <f>ROUND('Sheet1 (4)'!W3461/100,2)</f>
        <v>-7.0000000000000007E-2</v>
      </c>
      <c r="R3455" s="7">
        <f>ROUND('Sheet1 (4)'!X3461/100,2)</f>
        <v>0.08</v>
      </c>
      <c r="S3455" s="7">
        <f>ROUND('Sheet1 (4)'!Y3461/100,2)</f>
        <v>0.15</v>
      </c>
      <c r="T3455" s="7">
        <f>ROUND('Sheet1 (4)'!Z3461/100,2)</f>
        <v>0.09</v>
      </c>
      <c r="U3455" s="7">
        <f>ROUND('Sheet1 (4)'!AA3461/100,2)</f>
        <v>0.06</v>
      </c>
      <c r="V3455" s="1" t="str">
        <f>'Sheet1 (4)'!AB3461&amp;".T"</f>
        <v>5727.T</v>
      </c>
      <c r="W3455">
        <f>ROUND('Sheet1 (4)'!AC3461,2)</f>
        <v>28.53</v>
      </c>
      <c r="X3455">
        <f>ROUND('Sheet1 (4)'!AD3461,2)</f>
        <v>1.68</v>
      </c>
      <c r="Y3455" t="str">
        <f>_xlfn.XLOOKUP('Sheet1 (4)'!AB3461,'Sheet1 (3)'!B:B,'Sheet1 (3)'!D:D,"",0)</f>
        <v>プライム</v>
      </c>
    </row>
    <row r="3456" spans="1:25" x14ac:dyDescent="0.2">
      <c r="A3456">
        <v>3455</v>
      </c>
      <c r="B3456" s="1" t="str">
        <f>_xlfn.XLOOKUP('Sheet1 (4)'!AB3462,'Sheet1 (3)'!B:B,'Sheet1 (3)'!C:C,"",0)</f>
        <v>東邦亜鉛</v>
      </c>
      <c r="C3456" s="1" t="str">
        <f>_xlfn.XLOOKUP('Sheet1 (4)'!AB3462,'Sheet1 (3)'!B:B,'Sheet1 (3)'!F:F,"",0)</f>
        <v>非鉄金属</v>
      </c>
      <c r="D3456" s="1">
        <f>ROUND('Sheet1 (4)'!E3462/100000000,2)</f>
        <v>0.14000000000000001</v>
      </c>
      <c r="E3456" s="1">
        <f>ROUND('Sheet1 (4)'!F3462/100,2)</f>
        <v>58.95</v>
      </c>
      <c r="F3456" s="1">
        <f>ROUND('Sheet1 (4)'!G3462/100,2)</f>
        <v>105.09</v>
      </c>
      <c r="G3456" s="1">
        <f>ROUND('Sheet1 (4)'!H3462/100,2)</f>
        <v>40.5</v>
      </c>
      <c r="H3456" s="1">
        <f>ROUND('Sheet1 (4)'!I3462/100,2)</f>
        <v>-6.9</v>
      </c>
      <c r="I3456" s="1">
        <f>ROUND('Sheet1 (4)'!J3462/100,2)</f>
        <v>56.26</v>
      </c>
      <c r="J3456" s="1">
        <f>ROUND('Sheet1 (4)'!K3462/100,2)</f>
        <v>26</v>
      </c>
      <c r="K3456" s="1">
        <f>ROUND('Sheet1 (4)'!L3462/100,2)</f>
        <v>30</v>
      </c>
      <c r="L3456" s="4">
        <f>ROUND(('Sheet1 (4)'!M3462+'Sheet1 (4)'!R3462)/100,2)</f>
        <v>43.58</v>
      </c>
      <c r="M3456" s="4">
        <f>ROUND(('Sheet1 (4)'!N3462+'Sheet1 (4)'!S3462)/100,2)</f>
        <v>-135.81</v>
      </c>
      <c r="N3456" s="4">
        <f>ROUND(('Sheet1 (4)'!O3462+'Sheet1 (4)'!T3462)/100,2)</f>
        <v>28.81</v>
      </c>
      <c r="O3456" s="4">
        <f>ROUND(('Sheet1 (4)'!P3462+'Sheet1 (4)'!U3462)/100,2)</f>
        <v>-38.630000000000003</v>
      </c>
      <c r="P3456" s="4">
        <f>ROUND(('Sheet1 (4)'!Q3462+'Sheet1 (4)'!V3462)/100,2)</f>
        <v>25.26</v>
      </c>
      <c r="Q3456" s="7">
        <f>ROUND('Sheet1 (4)'!W3462/100,2)</f>
        <v>0.14000000000000001</v>
      </c>
      <c r="R3456" s="7">
        <f>ROUND('Sheet1 (4)'!X3462/100,2)</f>
        <v>0.18</v>
      </c>
      <c r="S3456" s="7">
        <f>ROUND('Sheet1 (4)'!Y3462/100,2)</f>
        <v>0.02</v>
      </c>
      <c r="T3456" s="7">
        <f>ROUND('Sheet1 (4)'!Z3462/100,2)</f>
        <v>-1.75</v>
      </c>
      <c r="U3456" s="7">
        <f>ROUND('Sheet1 (4)'!AA3462/100,2)</f>
        <v>-0.23</v>
      </c>
      <c r="V3456" s="1" t="str">
        <f>'Sheet1 (4)'!AB3462&amp;".T"</f>
        <v>5707.T</v>
      </c>
      <c r="W3456" t="e">
        <f>ROUND('Sheet1 (4)'!AC3462,2)</f>
        <v>#VALUE!</v>
      </c>
      <c r="X3456">
        <f>ROUND('Sheet1 (4)'!AD3462,2)</f>
        <v>1</v>
      </c>
      <c r="Y3456" t="str">
        <f>_xlfn.XLOOKUP('Sheet1 (4)'!AB3462,'Sheet1 (3)'!B:B,'Sheet1 (3)'!D:D,"",0)</f>
        <v>プライム</v>
      </c>
    </row>
    <row r="3457" spans="1:25" x14ac:dyDescent="0.2">
      <c r="A3457">
        <v>3456</v>
      </c>
      <c r="B3457" s="1" t="str">
        <f>_xlfn.XLOOKUP('Sheet1 (4)'!AB3463,'Sheet1 (3)'!B:B,'Sheet1 (3)'!C:C,"",0)</f>
        <v>東北化学薬品</v>
      </c>
      <c r="C3457" s="1" t="str">
        <f>_xlfn.XLOOKUP('Sheet1 (4)'!AB3463,'Sheet1 (3)'!B:B,'Sheet1 (3)'!F:F,"",0)</f>
        <v>卸売業</v>
      </c>
      <c r="D3457" s="1">
        <f>ROUND('Sheet1 (4)'!E3463/100000000,2)</f>
        <v>0.01</v>
      </c>
      <c r="E3457" s="1">
        <f>ROUND('Sheet1 (4)'!F3463/100,2)</f>
        <v>7.13</v>
      </c>
      <c r="F3457" s="1">
        <f>ROUND('Sheet1 (4)'!G3463/100,2)</f>
        <v>9.44</v>
      </c>
      <c r="G3457" s="1">
        <f>ROUND('Sheet1 (4)'!H3463/100,2)</f>
        <v>7.51</v>
      </c>
      <c r="H3457" s="1">
        <f>ROUND('Sheet1 (4)'!I3463/100,2)</f>
        <v>3.4</v>
      </c>
      <c r="I3457" s="1">
        <f>ROUND('Sheet1 (4)'!J3463/100,2)</f>
        <v>3.4</v>
      </c>
      <c r="J3457" s="1" t="e">
        <f>ROUND('Sheet1 (4)'!K3463/100,2)</f>
        <v>#VALUE!</v>
      </c>
      <c r="K3457" s="1" t="e">
        <f>ROUND('Sheet1 (4)'!L3463/100,2)</f>
        <v>#VALUE!</v>
      </c>
      <c r="L3457" s="4">
        <f>ROUND(('Sheet1 (4)'!M3463+'Sheet1 (4)'!R3463)/100,2)</f>
        <v>1.51</v>
      </c>
      <c r="M3457" s="4">
        <f>ROUND(('Sheet1 (4)'!N3463+'Sheet1 (4)'!S3463)/100,2)</f>
        <v>7.94</v>
      </c>
      <c r="N3457" s="4">
        <f>ROUND(('Sheet1 (4)'!O3463+'Sheet1 (4)'!T3463)/100,2)</f>
        <v>9.33</v>
      </c>
      <c r="O3457" s="4">
        <f>ROUND(('Sheet1 (4)'!P3463+'Sheet1 (4)'!U3463)/100,2)</f>
        <v>-11.5</v>
      </c>
      <c r="P3457" s="4">
        <f>ROUND(('Sheet1 (4)'!Q3463+'Sheet1 (4)'!V3463)/100,2)</f>
        <v>-11.5</v>
      </c>
      <c r="Q3457" s="7">
        <f>ROUND('Sheet1 (4)'!W3463/100,2)</f>
        <v>0.09</v>
      </c>
      <c r="R3457" s="7">
        <f>ROUND('Sheet1 (4)'!X3463/100,2)</f>
        <v>0.1</v>
      </c>
      <c r="S3457" s="7">
        <f>ROUND('Sheet1 (4)'!Y3463/100,2)</f>
        <v>0.08</v>
      </c>
      <c r="T3457" s="7">
        <f>ROUND('Sheet1 (4)'!Z3463/100,2)</f>
        <v>0.03</v>
      </c>
      <c r="U3457" s="7">
        <f>ROUND('Sheet1 (4)'!AA3463/100,2)</f>
        <v>0.03</v>
      </c>
      <c r="V3457" s="1" t="str">
        <f>'Sheet1 (4)'!AB3463&amp;".T"</f>
        <v>7446.T</v>
      </c>
      <c r="W3457">
        <f>ROUND('Sheet1 (4)'!AC3463,2)</f>
        <v>8.44</v>
      </c>
      <c r="X3457" t="e">
        <f>ROUND('Sheet1 (4)'!AD3463,2)</f>
        <v>#VALUE!</v>
      </c>
      <c r="Y3457" t="str">
        <f>_xlfn.XLOOKUP('Sheet1 (4)'!AB3463,'Sheet1 (3)'!B:B,'Sheet1 (3)'!D:D,"",0)</f>
        <v>スタンダード</v>
      </c>
    </row>
    <row r="3458" spans="1:25" x14ac:dyDescent="0.2">
      <c r="A3458">
        <v>3457</v>
      </c>
      <c r="B3458" s="1" t="str">
        <f>_xlfn.XLOOKUP('Sheet1 (4)'!AB3464,'Sheet1 (3)'!B:B,'Sheet1 (3)'!C:C,"",0)</f>
        <v>東北電力</v>
      </c>
      <c r="C3458" s="1" t="str">
        <f>_xlfn.XLOOKUP('Sheet1 (4)'!AB3464,'Sheet1 (3)'!B:B,'Sheet1 (3)'!F:F,"",0)</f>
        <v>電気・ガス業</v>
      </c>
      <c r="D3458" s="1">
        <f>ROUND('Sheet1 (4)'!E3464/100000000,2)</f>
        <v>5</v>
      </c>
      <c r="E3458" s="1">
        <f>ROUND('Sheet1 (4)'!F3464/100,2)</f>
        <v>879.2</v>
      </c>
      <c r="F3458" s="1">
        <f>ROUND('Sheet1 (4)'!G3464/100,2)</f>
        <v>-287.37</v>
      </c>
      <c r="G3458" s="1">
        <f>ROUND('Sheet1 (4)'!H3464/100,2)</f>
        <v>-1800.55</v>
      </c>
      <c r="H3458" s="1">
        <f>ROUND('Sheet1 (4)'!I3464/100,2)</f>
        <v>3222.63</v>
      </c>
      <c r="I3458" s="1">
        <f>ROUND('Sheet1 (4)'!J3464/100,2)</f>
        <v>2803.32</v>
      </c>
      <c r="J3458" s="1">
        <f>ROUND('Sheet1 (4)'!K3464/100,2)</f>
        <v>2274.17</v>
      </c>
      <c r="K3458" s="1">
        <f>ROUND('Sheet1 (4)'!L3464/100,2)</f>
        <v>2011.5</v>
      </c>
      <c r="L3458" s="4">
        <f>ROUND(('Sheet1 (4)'!M3464+'Sheet1 (4)'!R3464)/100,2)</f>
        <v>-373.44</v>
      </c>
      <c r="M3458" s="4">
        <f>ROUND(('Sheet1 (4)'!N3464+'Sheet1 (4)'!S3464)/100,2)</f>
        <v>-2249.75</v>
      </c>
      <c r="N3458" s="4">
        <f>ROUND(('Sheet1 (4)'!O3464+'Sheet1 (4)'!T3464)/100,2)</f>
        <v>-3695.73</v>
      </c>
      <c r="O3458" s="4">
        <f>ROUND(('Sheet1 (4)'!P3464+'Sheet1 (4)'!U3464)/100,2)</f>
        <v>1166.0999999999999</v>
      </c>
      <c r="P3458" s="4">
        <f>ROUND(('Sheet1 (4)'!Q3464+'Sheet1 (4)'!V3464)/100,2)</f>
        <v>-122.87</v>
      </c>
      <c r="Q3458" s="7">
        <f>ROUND('Sheet1 (4)'!W3464/100,2)</f>
        <v>0.04</v>
      </c>
      <c r="R3458" s="7">
        <f>ROUND('Sheet1 (4)'!X3464/100,2)</f>
        <v>-0.12</v>
      </c>
      <c r="S3458" s="7">
        <f>ROUND('Sheet1 (4)'!Y3464/100,2)</f>
        <v>-0.17</v>
      </c>
      <c r="T3458" s="7">
        <f>ROUND('Sheet1 (4)'!Z3464/100,2)</f>
        <v>0.3</v>
      </c>
      <c r="U3458" s="7">
        <f>ROUND('Sheet1 (4)'!AA3464/100,2)</f>
        <v>0.19</v>
      </c>
      <c r="V3458" s="1" t="str">
        <f>'Sheet1 (4)'!AB3464&amp;".T"</f>
        <v>9506.T</v>
      </c>
      <c r="W3458">
        <f>ROUND('Sheet1 (4)'!AC3464,2)</f>
        <v>3.21</v>
      </c>
      <c r="X3458">
        <f>ROUND('Sheet1 (4)'!AD3464,2)</f>
        <v>0.49</v>
      </c>
      <c r="Y3458" t="str">
        <f>_xlfn.XLOOKUP('Sheet1 (4)'!AB3464,'Sheet1 (3)'!B:B,'Sheet1 (3)'!D:D,"",0)</f>
        <v>プライム</v>
      </c>
    </row>
    <row r="3459" spans="1:25" x14ac:dyDescent="0.2">
      <c r="A3459">
        <v>3458</v>
      </c>
      <c r="B3459" s="1" t="str">
        <f>_xlfn.XLOOKUP('Sheet1 (4)'!AB3465,'Sheet1 (3)'!B:B,'Sheet1 (3)'!C:C,"",0)</f>
        <v>東北特殊鋼</v>
      </c>
      <c r="C3459" s="1" t="str">
        <f>_xlfn.XLOOKUP('Sheet1 (4)'!AB3465,'Sheet1 (3)'!B:B,'Sheet1 (3)'!F:F,"",0)</f>
        <v>鉄鋼</v>
      </c>
      <c r="D3459" s="1">
        <f>ROUND('Sheet1 (4)'!E3465/100000000,2)</f>
        <v>7.0000000000000007E-2</v>
      </c>
      <c r="E3459" s="1">
        <f>ROUND('Sheet1 (4)'!F3465/100,2)</f>
        <v>13.47</v>
      </c>
      <c r="F3459" s="1">
        <f>ROUND('Sheet1 (4)'!G3465/100,2)</f>
        <v>20.29</v>
      </c>
      <c r="G3459" s="1">
        <f>ROUND('Sheet1 (4)'!H3465/100,2)</f>
        <v>12.97</v>
      </c>
      <c r="H3459" s="1">
        <f>ROUND('Sheet1 (4)'!I3465/100,2)</f>
        <v>12.64</v>
      </c>
      <c r="I3459" s="1">
        <f>ROUND('Sheet1 (4)'!J3465/100,2)</f>
        <v>12.5</v>
      </c>
      <c r="J3459" s="1" t="e">
        <f>ROUND('Sheet1 (4)'!K3465/100,2)</f>
        <v>#VALUE!</v>
      </c>
      <c r="K3459" s="1" t="e">
        <f>ROUND('Sheet1 (4)'!L3465/100,2)</f>
        <v>#VALUE!</v>
      </c>
      <c r="L3459" s="4">
        <f>ROUND(('Sheet1 (4)'!M3465+'Sheet1 (4)'!R3465)/100,2)</f>
        <v>-1</v>
      </c>
      <c r="M3459" s="4">
        <f>ROUND(('Sheet1 (4)'!N3465+'Sheet1 (4)'!S3465)/100,2)</f>
        <v>5.16</v>
      </c>
      <c r="N3459" s="4">
        <f>ROUND(('Sheet1 (4)'!O3465+'Sheet1 (4)'!T3465)/100,2)</f>
        <v>-4.54</v>
      </c>
      <c r="O3459" s="4">
        <f>ROUND(('Sheet1 (4)'!P3465+'Sheet1 (4)'!U3465)/100,2)</f>
        <v>23.7</v>
      </c>
      <c r="P3459" s="4">
        <f>ROUND(('Sheet1 (4)'!Q3465+'Sheet1 (4)'!V3465)/100,2)</f>
        <v>15.42</v>
      </c>
      <c r="Q3459" s="7">
        <f>ROUND('Sheet1 (4)'!W3465/100,2)</f>
        <v>0.02</v>
      </c>
      <c r="R3459" s="7">
        <f>ROUND('Sheet1 (4)'!X3465/100,2)</f>
        <v>0.05</v>
      </c>
      <c r="S3459" s="7">
        <f>ROUND('Sheet1 (4)'!Y3465/100,2)</f>
        <v>0.04</v>
      </c>
      <c r="T3459" s="7">
        <f>ROUND('Sheet1 (4)'!Z3465/100,2)</f>
        <v>0.04</v>
      </c>
      <c r="U3459" s="7">
        <f>ROUND('Sheet1 (4)'!AA3465/100,2)</f>
        <v>0.04</v>
      </c>
      <c r="V3459" s="1" t="str">
        <f>'Sheet1 (4)'!AB3465&amp;".T"</f>
        <v>5484.T</v>
      </c>
      <c r="W3459">
        <f>ROUND('Sheet1 (4)'!AC3465,2)</f>
        <v>15.34</v>
      </c>
      <c r="X3459">
        <f>ROUND('Sheet1 (4)'!AD3465,2)</f>
        <v>0.52</v>
      </c>
      <c r="Y3459" t="str">
        <f>_xlfn.XLOOKUP('Sheet1 (4)'!AB3465,'Sheet1 (3)'!B:B,'Sheet1 (3)'!D:D,"",0)</f>
        <v>スタンダード</v>
      </c>
    </row>
    <row r="3460" spans="1:25" x14ac:dyDescent="0.2">
      <c r="A3460">
        <v>3459</v>
      </c>
      <c r="B3460" s="1" t="str">
        <f>_xlfn.XLOOKUP('Sheet1 (4)'!AB3466,'Sheet1 (3)'!B:B,'Sheet1 (3)'!C:C,"",0)</f>
        <v>東北新社</v>
      </c>
      <c r="C3460" s="1" t="str">
        <f>_xlfn.XLOOKUP('Sheet1 (4)'!AB3466,'Sheet1 (3)'!B:B,'Sheet1 (3)'!F:F,"",0)</f>
        <v>情報・通信業</v>
      </c>
      <c r="D3460" s="1">
        <f>ROUND('Sheet1 (4)'!E3466/100000000,2)</f>
        <v>1.38</v>
      </c>
      <c r="E3460" s="1">
        <f>ROUND('Sheet1 (4)'!F3466/100,2)</f>
        <v>24</v>
      </c>
      <c r="F3460" s="1">
        <f>ROUND('Sheet1 (4)'!G3466/100,2)</f>
        <v>41.35</v>
      </c>
      <c r="G3460" s="1">
        <f>ROUND('Sheet1 (4)'!H3466/100,2)</f>
        <v>42.02</v>
      </c>
      <c r="H3460" s="1">
        <f>ROUND('Sheet1 (4)'!I3466/100,2)</f>
        <v>26.79</v>
      </c>
      <c r="I3460" s="1">
        <f>ROUND('Sheet1 (4)'!J3466/100,2)</f>
        <v>26.83</v>
      </c>
      <c r="J3460" s="1" t="e">
        <f>ROUND('Sheet1 (4)'!K3466/100,2)</f>
        <v>#VALUE!</v>
      </c>
      <c r="K3460" s="1" t="e">
        <f>ROUND('Sheet1 (4)'!L3466/100,2)</f>
        <v>#VALUE!</v>
      </c>
      <c r="L3460" s="4">
        <f>ROUND(('Sheet1 (4)'!M3466+'Sheet1 (4)'!R3466)/100,2)</f>
        <v>45.29</v>
      </c>
      <c r="M3460" s="4">
        <f>ROUND(('Sheet1 (4)'!N3466+'Sheet1 (4)'!S3466)/100,2)</f>
        <v>30.34</v>
      </c>
      <c r="N3460" s="4">
        <f>ROUND(('Sheet1 (4)'!O3466+'Sheet1 (4)'!T3466)/100,2)</f>
        <v>34.32</v>
      </c>
      <c r="O3460" s="4">
        <f>ROUND(('Sheet1 (4)'!P3466+'Sheet1 (4)'!U3466)/100,2)</f>
        <v>101.49</v>
      </c>
      <c r="P3460" s="4">
        <f>ROUND(('Sheet1 (4)'!Q3466+'Sheet1 (4)'!V3466)/100,2)</f>
        <v>232.44</v>
      </c>
      <c r="Q3460" s="7">
        <f>ROUND('Sheet1 (4)'!W3466/100,2)</f>
        <v>0.01</v>
      </c>
      <c r="R3460" s="7">
        <f>ROUND('Sheet1 (4)'!X3466/100,2)</f>
        <v>0.04</v>
      </c>
      <c r="S3460" s="7">
        <f>ROUND('Sheet1 (4)'!Y3466/100,2)</f>
        <v>0.04</v>
      </c>
      <c r="T3460" s="7">
        <f>ROUND('Sheet1 (4)'!Z3466/100,2)</f>
        <v>0.05</v>
      </c>
      <c r="U3460" s="7">
        <f>ROUND('Sheet1 (4)'!AA3466/100,2)</f>
        <v>0.1</v>
      </c>
      <c r="V3460" s="1" t="str">
        <f>'Sheet1 (4)'!AB3466&amp;".T"</f>
        <v>2329.T</v>
      </c>
      <c r="W3460">
        <f>ROUND('Sheet1 (4)'!AC3466,2)</f>
        <v>9.35</v>
      </c>
      <c r="X3460">
        <f>ROUND('Sheet1 (4)'!AD3466,2)</f>
        <v>0.96</v>
      </c>
      <c r="Y3460" t="str">
        <f>_xlfn.XLOOKUP('Sheet1 (4)'!AB3466,'Sheet1 (3)'!B:B,'Sheet1 (3)'!D:D,"",0)</f>
        <v>スタンダード</v>
      </c>
    </row>
    <row r="3461" spans="1:25" x14ac:dyDescent="0.2">
      <c r="A3461">
        <v>3460</v>
      </c>
      <c r="B3461" s="1" t="str">
        <f>_xlfn.XLOOKUP('Sheet1 (4)'!AB3467,'Sheet1 (3)'!B:B,'Sheet1 (3)'!C:C,"",0)</f>
        <v>トーイン</v>
      </c>
      <c r="C3461" s="1" t="str">
        <f>_xlfn.XLOOKUP('Sheet1 (4)'!AB3467,'Sheet1 (3)'!B:B,'Sheet1 (3)'!F:F,"",0)</f>
        <v>その他製品</v>
      </c>
      <c r="D3461" s="1">
        <f>ROUND('Sheet1 (4)'!E3467/100000000,2)</f>
        <v>0.05</v>
      </c>
      <c r="E3461" s="1">
        <f>ROUND('Sheet1 (4)'!F3467/100,2)</f>
        <v>0.06</v>
      </c>
      <c r="F3461" s="1">
        <f>ROUND('Sheet1 (4)'!G3467/100,2)</f>
        <v>-0.98</v>
      </c>
      <c r="G3461" s="1">
        <f>ROUND('Sheet1 (4)'!H3467/100,2)</f>
        <v>0.17</v>
      </c>
      <c r="H3461" s="1">
        <f>ROUND('Sheet1 (4)'!I3467/100,2)</f>
        <v>4.1100000000000003</v>
      </c>
      <c r="I3461" s="1">
        <f>ROUND('Sheet1 (4)'!J3467/100,2)</f>
        <v>8.92</v>
      </c>
      <c r="J3461" s="1" t="e">
        <f>ROUND('Sheet1 (4)'!K3467/100,2)</f>
        <v>#VALUE!</v>
      </c>
      <c r="K3461" s="1" t="e">
        <f>ROUND('Sheet1 (4)'!L3467/100,2)</f>
        <v>#VALUE!</v>
      </c>
      <c r="L3461" s="4">
        <f>ROUND(('Sheet1 (4)'!M3467+'Sheet1 (4)'!R3467)/100,2)</f>
        <v>0.59</v>
      </c>
      <c r="M3461" s="4">
        <f>ROUND(('Sheet1 (4)'!N3467+'Sheet1 (4)'!S3467)/100,2)</f>
        <v>2.62</v>
      </c>
      <c r="N3461" s="4">
        <f>ROUND(('Sheet1 (4)'!O3467+'Sheet1 (4)'!T3467)/100,2)</f>
        <v>4.1100000000000003</v>
      </c>
      <c r="O3461" s="4">
        <f>ROUND(('Sheet1 (4)'!P3467+'Sheet1 (4)'!U3467)/100,2)</f>
        <v>-12.04</v>
      </c>
      <c r="P3461" s="4">
        <f>ROUND(('Sheet1 (4)'!Q3467+'Sheet1 (4)'!V3467)/100,2)</f>
        <v>12.56</v>
      </c>
      <c r="Q3461" s="7">
        <f>ROUND('Sheet1 (4)'!W3467/100,2)</f>
        <v>0.01</v>
      </c>
      <c r="R3461" s="7">
        <f>ROUND('Sheet1 (4)'!X3467/100,2)</f>
        <v>-0.01</v>
      </c>
      <c r="S3461" s="7">
        <f>ROUND('Sheet1 (4)'!Y3467/100,2)</f>
        <v>0.01</v>
      </c>
      <c r="T3461" s="7">
        <f>ROUND('Sheet1 (4)'!Z3467/100,2)</f>
        <v>0.05</v>
      </c>
      <c r="U3461" s="7">
        <f>ROUND('Sheet1 (4)'!AA3467/100,2)</f>
        <v>0.06</v>
      </c>
      <c r="V3461" s="1" t="str">
        <f>'Sheet1 (4)'!AB3467&amp;".T"</f>
        <v>7923.T</v>
      </c>
      <c r="W3461">
        <f>ROUND('Sheet1 (4)'!AC3467,2)</f>
        <v>7.2</v>
      </c>
      <c r="X3461">
        <f>ROUND('Sheet1 (4)'!AD3467,2)</f>
        <v>0.4</v>
      </c>
      <c r="Y3461" t="str">
        <f>_xlfn.XLOOKUP('Sheet1 (4)'!AB3467,'Sheet1 (3)'!B:B,'Sheet1 (3)'!D:D,"",0)</f>
        <v>スタンダード</v>
      </c>
    </row>
    <row r="3462" spans="1:25" x14ac:dyDescent="0.2">
      <c r="A3462">
        <v>3461</v>
      </c>
      <c r="B3462" s="1" t="str">
        <f>_xlfn.XLOOKUP('Sheet1 (4)'!AB3468,'Sheet1 (3)'!B:B,'Sheet1 (3)'!C:C,"",0)</f>
        <v>東海カーボン</v>
      </c>
      <c r="C3462" s="1" t="str">
        <f>_xlfn.XLOOKUP('Sheet1 (4)'!AB3468,'Sheet1 (3)'!B:B,'Sheet1 (3)'!F:F,"",0)</f>
        <v>ガラス・土石製品</v>
      </c>
      <c r="D3462" s="1">
        <f>ROUND('Sheet1 (4)'!E3468/100000000,2)</f>
        <v>2.14</v>
      </c>
      <c r="E3462" s="1">
        <f>ROUND('Sheet1 (4)'!F3468/100,2)</f>
        <v>246.47</v>
      </c>
      <c r="F3462" s="1">
        <f>ROUND('Sheet1 (4)'!G3468/100,2)</f>
        <v>405.9</v>
      </c>
      <c r="G3462" s="1">
        <f>ROUND('Sheet1 (4)'!H3468/100,2)</f>
        <v>387.3</v>
      </c>
      <c r="H3462" s="1">
        <f>ROUND('Sheet1 (4)'!I3468/100,2)</f>
        <v>193.88</v>
      </c>
      <c r="I3462" s="1">
        <f>ROUND('Sheet1 (4)'!J3468/100,2)</f>
        <v>193.88</v>
      </c>
      <c r="J3462" s="1">
        <f>ROUND('Sheet1 (4)'!K3468/100,2)</f>
        <v>275</v>
      </c>
      <c r="K3462" s="1">
        <f>ROUND('Sheet1 (4)'!L3468/100,2)</f>
        <v>355</v>
      </c>
      <c r="L3462" s="4">
        <f>ROUND(('Sheet1 (4)'!M3468+'Sheet1 (4)'!R3468)/100,2)</f>
        <v>27.9</v>
      </c>
      <c r="M3462" s="4">
        <f>ROUND(('Sheet1 (4)'!N3468+'Sheet1 (4)'!S3468)/100,2)</f>
        <v>-86.95</v>
      </c>
      <c r="N3462" s="4">
        <f>ROUND(('Sheet1 (4)'!O3468+'Sheet1 (4)'!T3468)/100,2)</f>
        <v>144.41999999999999</v>
      </c>
      <c r="O3462" s="4">
        <f>ROUND(('Sheet1 (4)'!P3468+'Sheet1 (4)'!U3468)/100,2)</f>
        <v>-63.06</v>
      </c>
      <c r="P3462" s="4">
        <f>ROUND(('Sheet1 (4)'!Q3468+'Sheet1 (4)'!V3468)/100,2)</f>
        <v>-63.06</v>
      </c>
      <c r="Q3462" s="7">
        <f>ROUND('Sheet1 (4)'!W3468/100,2)</f>
        <v>0.08</v>
      </c>
      <c r="R3462" s="7">
        <f>ROUND('Sheet1 (4)'!X3468/100,2)</f>
        <v>0.1</v>
      </c>
      <c r="S3462" s="7">
        <f>ROUND('Sheet1 (4)'!Y3468/100,2)</f>
        <v>0.09</v>
      </c>
      <c r="T3462" s="7">
        <f>ROUND('Sheet1 (4)'!Z3468/100,2)</f>
        <v>-0.15</v>
      </c>
      <c r="U3462" s="7">
        <f>ROUND('Sheet1 (4)'!AA3468/100,2)</f>
        <v>-0.15</v>
      </c>
      <c r="V3462" s="1" t="str">
        <f>'Sheet1 (4)'!AB3468&amp;".T"</f>
        <v>5301.T</v>
      </c>
      <c r="W3462" t="e">
        <f>ROUND('Sheet1 (4)'!AC3468,2)</f>
        <v>#VALUE!</v>
      </c>
      <c r="X3462">
        <f>ROUND('Sheet1 (4)'!AD3468,2)</f>
        <v>0.73</v>
      </c>
      <c r="Y3462" t="str">
        <f>_xlfn.XLOOKUP('Sheet1 (4)'!AB3468,'Sheet1 (3)'!B:B,'Sheet1 (3)'!D:D,"",0)</f>
        <v>プライム</v>
      </c>
    </row>
    <row r="3463" spans="1:25" x14ac:dyDescent="0.2">
      <c r="A3463">
        <v>3462</v>
      </c>
      <c r="B3463" s="1" t="str">
        <f>_xlfn.XLOOKUP('Sheet1 (4)'!AB3469,'Sheet1 (3)'!B:B,'Sheet1 (3)'!C:C,"",0)</f>
        <v>トーカイ</v>
      </c>
      <c r="C3463" s="1" t="str">
        <f>_xlfn.XLOOKUP('Sheet1 (4)'!AB3469,'Sheet1 (3)'!B:B,'Sheet1 (3)'!F:F,"",0)</f>
        <v>サービス業</v>
      </c>
      <c r="D3463" s="1">
        <f>ROUND('Sheet1 (4)'!E3469/100000000,2)</f>
        <v>0.34</v>
      </c>
      <c r="E3463" s="1">
        <f>ROUND('Sheet1 (4)'!F3469/100,2)</f>
        <v>72.95</v>
      </c>
      <c r="F3463" s="1">
        <f>ROUND('Sheet1 (4)'!G3469/100,2)</f>
        <v>82.52</v>
      </c>
      <c r="G3463" s="1">
        <f>ROUND('Sheet1 (4)'!H3469/100,2)</f>
        <v>75.75</v>
      </c>
      <c r="H3463" s="1">
        <f>ROUND('Sheet1 (4)'!I3469/100,2)</f>
        <v>80.83</v>
      </c>
      <c r="I3463" s="1">
        <f>ROUND('Sheet1 (4)'!J3469/100,2)</f>
        <v>82.06</v>
      </c>
      <c r="J3463" s="1">
        <f>ROUND('Sheet1 (4)'!K3469/100,2)</f>
        <v>82.89</v>
      </c>
      <c r="K3463" s="1">
        <f>ROUND('Sheet1 (4)'!L3469/100,2)</f>
        <v>86.29</v>
      </c>
      <c r="L3463" s="4">
        <f>ROUND(('Sheet1 (4)'!M3469+'Sheet1 (4)'!R3469)/100,2)</f>
        <v>50.34</v>
      </c>
      <c r="M3463" s="4">
        <f>ROUND(('Sheet1 (4)'!N3469+'Sheet1 (4)'!S3469)/100,2)</f>
        <v>33.950000000000003</v>
      </c>
      <c r="N3463" s="4">
        <f>ROUND(('Sheet1 (4)'!O3469+'Sheet1 (4)'!T3469)/100,2)</f>
        <v>23.56</v>
      </c>
      <c r="O3463" s="4">
        <f>ROUND(('Sheet1 (4)'!P3469+'Sheet1 (4)'!U3469)/100,2)</f>
        <v>-21.7</v>
      </c>
      <c r="P3463" s="4">
        <f>ROUND(('Sheet1 (4)'!Q3469+'Sheet1 (4)'!V3469)/100,2)</f>
        <v>-13.15</v>
      </c>
      <c r="Q3463" s="7">
        <f>ROUND('Sheet1 (4)'!W3469/100,2)</f>
        <v>0.08</v>
      </c>
      <c r="R3463" s="7">
        <f>ROUND('Sheet1 (4)'!X3469/100,2)</f>
        <v>0.08</v>
      </c>
      <c r="S3463" s="7">
        <f>ROUND('Sheet1 (4)'!Y3469/100,2)</f>
        <v>0.08</v>
      </c>
      <c r="T3463" s="7">
        <f>ROUND('Sheet1 (4)'!Z3469/100,2)</f>
        <v>7.0000000000000007E-2</v>
      </c>
      <c r="U3463" s="7">
        <f>ROUND('Sheet1 (4)'!AA3469/100,2)</f>
        <v>0.06</v>
      </c>
      <c r="V3463" s="1" t="str">
        <f>'Sheet1 (4)'!AB3469&amp;".T"</f>
        <v>9729.T</v>
      </c>
      <c r="W3463">
        <f>ROUND('Sheet1 (4)'!AC3469,2)</f>
        <v>16.350000000000001</v>
      </c>
      <c r="X3463">
        <f>ROUND('Sheet1 (4)'!AD3469,2)</f>
        <v>0.83</v>
      </c>
      <c r="Y3463" t="str">
        <f>_xlfn.XLOOKUP('Sheet1 (4)'!AB3469,'Sheet1 (3)'!B:B,'Sheet1 (3)'!D:D,"",0)</f>
        <v>プライム</v>
      </c>
    </row>
    <row r="3464" spans="1:25" x14ac:dyDescent="0.2">
      <c r="A3464">
        <v>3463</v>
      </c>
      <c r="B3464" s="1" t="str">
        <f>_xlfn.XLOOKUP('Sheet1 (4)'!AB3470,'Sheet1 (3)'!B:B,'Sheet1 (3)'!C:C,"",0)</f>
        <v>ＴＯＫＡＩホールディングス</v>
      </c>
      <c r="C3464" s="1" t="str">
        <f>_xlfn.XLOOKUP('Sheet1 (4)'!AB3470,'Sheet1 (3)'!B:B,'Sheet1 (3)'!F:F,"",0)</f>
        <v>卸売業</v>
      </c>
      <c r="D3464" s="1">
        <f>ROUND('Sheet1 (4)'!E3470/100000000,2)</f>
        <v>1.3</v>
      </c>
      <c r="E3464" s="1">
        <f>ROUND('Sheet1 (4)'!F3470/100,2)</f>
        <v>152.27000000000001</v>
      </c>
      <c r="F3464" s="1">
        <f>ROUND('Sheet1 (4)'!G3470/100,2)</f>
        <v>157.94</v>
      </c>
      <c r="G3464" s="1">
        <f>ROUND('Sheet1 (4)'!H3470/100,2)</f>
        <v>149.19999999999999</v>
      </c>
      <c r="H3464" s="1">
        <f>ROUND('Sheet1 (4)'!I3470/100,2)</f>
        <v>155.12</v>
      </c>
      <c r="I3464" s="1">
        <f>ROUND('Sheet1 (4)'!J3470/100,2)</f>
        <v>168.42</v>
      </c>
      <c r="J3464" s="1">
        <f>ROUND('Sheet1 (4)'!K3470/100,2)</f>
        <v>172</v>
      </c>
      <c r="K3464" s="1">
        <f>ROUND('Sheet1 (4)'!L3470/100,2)</f>
        <v>179</v>
      </c>
      <c r="L3464" s="4">
        <f>ROUND(('Sheet1 (4)'!M3470+'Sheet1 (4)'!R3470)/100,2)</f>
        <v>151.55000000000001</v>
      </c>
      <c r="M3464" s="4">
        <f>ROUND(('Sheet1 (4)'!N3470+'Sheet1 (4)'!S3470)/100,2)</f>
        <v>62.16</v>
      </c>
      <c r="N3464" s="4">
        <f>ROUND(('Sheet1 (4)'!O3470+'Sheet1 (4)'!T3470)/100,2)</f>
        <v>70.41</v>
      </c>
      <c r="O3464" s="4">
        <f>ROUND(('Sheet1 (4)'!P3470+'Sheet1 (4)'!U3470)/100,2)</f>
        <v>112.35</v>
      </c>
      <c r="P3464" s="4">
        <f>ROUND(('Sheet1 (4)'!Q3470+'Sheet1 (4)'!V3470)/100,2)</f>
        <v>103.84</v>
      </c>
      <c r="Q3464" s="7">
        <f>ROUND('Sheet1 (4)'!W3470/100,2)</f>
        <v>0.13</v>
      </c>
      <c r="R3464" s="7">
        <f>ROUND('Sheet1 (4)'!X3470/100,2)</f>
        <v>0.12</v>
      </c>
      <c r="S3464" s="7">
        <f>ROUND('Sheet1 (4)'!Y3470/100,2)</f>
        <v>0.08</v>
      </c>
      <c r="T3464" s="7">
        <f>ROUND('Sheet1 (4)'!Z3470/100,2)</f>
        <v>0.1</v>
      </c>
      <c r="U3464" s="7">
        <f>ROUND('Sheet1 (4)'!AA3470/100,2)</f>
        <v>0.1</v>
      </c>
      <c r="V3464" s="1" t="str">
        <f>'Sheet1 (4)'!AB3470&amp;".T"</f>
        <v>3167.T</v>
      </c>
      <c r="W3464">
        <f>ROUND('Sheet1 (4)'!AC3470,2)</f>
        <v>13.78</v>
      </c>
      <c r="X3464">
        <f>ROUND('Sheet1 (4)'!AD3470,2)</f>
        <v>1.44</v>
      </c>
      <c r="Y3464" t="str">
        <f>_xlfn.XLOOKUP('Sheet1 (4)'!AB3470,'Sheet1 (3)'!B:B,'Sheet1 (3)'!D:D,"",0)</f>
        <v>プライム</v>
      </c>
    </row>
    <row r="3465" spans="1:25" x14ac:dyDescent="0.2">
      <c r="A3465">
        <v>3464</v>
      </c>
      <c r="B3465" s="1" t="str">
        <f>_xlfn.XLOOKUP('Sheet1 (4)'!AB3471,'Sheet1 (3)'!B:B,'Sheet1 (3)'!C:C,"",0)</f>
        <v>東海汽船</v>
      </c>
      <c r="C3465" s="1" t="str">
        <f>_xlfn.XLOOKUP('Sheet1 (4)'!AB3471,'Sheet1 (3)'!B:B,'Sheet1 (3)'!F:F,"",0)</f>
        <v>海運業</v>
      </c>
      <c r="D3465" s="1">
        <f>ROUND('Sheet1 (4)'!E3471/100000000,2)</f>
        <v>0.02</v>
      </c>
      <c r="E3465" s="1">
        <f>ROUND('Sheet1 (4)'!F3471/100,2)</f>
        <v>2.0099999999999998</v>
      </c>
      <c r="F3465" s="1">
        <f>ROUND('Sheet1 (4)'!G3471/100,2)</f>
        <v>4.57</v>
      </c>
      <c r="G3465" s="1">
        <f>ROUND('Sheet1 (4)'!H3471/100,2)</f>
        <v>-6.25</v>
      </c>
      <c r="H3465" s="1">
        <f>ROUND('Sheet1 (4)'!I3471/100,2)</f>
        <v>5.86</v>
      </c>
      <c r="I3465" s="1">
        <f>ROUND('Sheet1 (4)'!J3471/100,2)</f>
        <v>5.86</v>
      </c>
      <c r="J3465" s="1" t="e">
        <f>ROUND('Sheet1 (4)'!K3471/100,2)</f>
        <v>#VALUE!</v>
      </c>
      <c r="K3465" s="1" t="e">
        <f>ROUND('Sheet1 (4)'!L3471/100,2)</f>
        <v>#VALUE!</v>
      </c>
      <c r="L3465" s="4">
        <f>ROUND(('Sheet1 (4)'!M3471+'Sheet1 (4)'!R3471)/100,2)</f>
        <v>30.49</v>
      </c>
      <c r="M3465" s="4">
        <f>ROUND(('Sheet1 (4)'!N3471+'Sheet1 (4)'!S3471)/100,2)</f>
        <v>16.8</v>
      </c>
      <c r="N3465" s="4">
        <f>ROUND(('Sheet1 (4)'!O3471+'Sheet1 (4)'!T3471)/100,2)</f>
        <v>2.41</v>
      </c>
      <c r="O3465" s="4">
        <f>ROUND(('Sheet1 (4)'!P3471+'Sheet1 (4)'!U3471)/100,2)</f>
        <v>16.75</v>
      </c>
      <c r="P3465" s="4">
        <f>ROUND(('Sheet1 (4)'!Q3471+'Sheet1 (4)'!V3471)/100,2)</f>
        <v>16.75</v>
      </c>
      <c r="Q3465" s="7">
        <f>ROUND('Sheet1 (4)'!W3471/100,2)</f>
        <v>0.01</v>
      </c>
      <c r="R3465" s="7">
        <f>ROUND('Sheet1 (4)'!X3471/100,2)</f>
        <v>0.04</v>
      </c>
      <c r="S3465" s="7">
        <f>ROUND('Sheet1 (4)'!Y3471/100,2)</f>
        <v>-0.09</v>
      </c>
      <c r="T3465" s="7">
        <f>ROUND('Sheet1 (4)'!Z3471/100,2)</f>
        <v>7.0000000000000007E-2</v>
      </c>
      <c r="U3465" s="7">
        <f>ROUND('Sheet1 (4)'!AA3471/100,2)</f>
        <v>7.0000000000000007E-2</v>
      </c>
      <c r="V3465" s="1" t="str">
        <f>'Sheet1 (4)'!AB3471&amp;".T"</f>
        <v>9173.T</v>
      </c>
      <c r="W3465">
        <f>ROUND('Sheet1 (4)'!AC3471,2)</f>
        <v>23.22</v>
      </c>
      <c r="X3465">
        <f>ROUND('Sheet1 (4)'!AD3471,2)</f>
        <v>1.61</v>
      </c>
      <c r="Y3465" t="str">
        <f>_xlfn.XLOOKUP('Sheet1 (4)'!AB3471,'Sheet1 (3)'!B:B,'Sheet1 (3)'!D:D,"",0)</f>
        <v>スタンダード</v>
      </c>
    </row>
    <row r="3466" spans="1:25" x14ac:dyDescent="0.2">
      <c r="A3466">
        <v>3465</v>
      </c>
      <c r="B3466" s="1" t="str">
        <f>_xlfn.XLOOKUP('Sheet1 (4)'!AB3472,'Sheet1 (3)'!B:B,'Sheet1 (3)'!C:C,"",0)</f>
        <v>東海リース</v>
      </c>
      <c r="C3466" s="1" t="str">
        <f>_xlfn.XLOOKUP('Sheet1 (4)'!AB3472,'Sheet1 (3)'!B:B,'Sheet1 (3)'!F:F,"",0)</f>
        <v>サービス業</v>
      </c>
      <c r="D3466" s="1">
        <f>ROUND('Sheet1 (4)'!E3472/100000000,2)</f>
        <v>0.03</v>
      </c>
      <c r="E3466" s="1">
        <f>ROUND('Sheet1 (4)'!F3472/100,2)</f>
        <v>5.83</v>
      </c>
      <c r="F3466" s="1">
        <f>ROUND('Sheet1 (4)'!G3472/100,2)</f>
        <v>5.65</v>
      </c>
      <c r="G3466" s="1">
        <f>ROUND('Sheet1 (4)'!H3472/100,2)</f>
        <v>2.56</v>
      </c>
      <c r="H3466" s="1">
        <f>ROUND('Sheet1 (4)'!I3472/100,2)</f>
        <v>9.99</v>
      </c>
      <c r="I3466" s="1">
        <f>ROUND('Sheet1 (4)'!J3472/100,2)</f>
        <v>15.11</v>
      </c>
      <c r="J3466" s="1" t="e">
        <f>ROUND('Sheet1 (4)'!K3472/100,2)</f>
        <v>#VALUE!</v>
      </c>
      <c r="K3466" s="1" t="e">
        <f>ROUND('Sheet1 (4)'!L3472/100,2)</f>
        <v>#VALUE!</v>
      </c>
      <c r="L3466" s="4">
        <f>ROUND(('Sheet1 (4)'!M3472+'Sheet1 (4)'!R3472)/100,2)</f>
        <v>1.33</v>
      </c>
      <c r="M3466" s="4">
        <f>ROUND(('Sheet1 (4)'!N3472+'Sheet1 (4)'!S3472)/100,2)</f>
        <v>14.01</v>
      </c>
      <c r="N3466" s="4">
        <f>ROUND(('Sheet1 (4)'!O3472+'Sheet1 (4)'!T3472)/100,2)</f>
        <v>4.75</v>
      </c>
      <c r="O3466" s="4">
        <f>ROUND(('Sheet1 (4)'!P3472+'Sheet1 (4)'!U3472)/100,2)</f>
        <v>-23.98</v>
      </c>
      <c r="P3466" s="4">
        <f>ROUND(('Sheet1 (4)'!Q3472+'Sheet1 (4)'!V3472)/100,2)</f>
        <v>-7.94</v>
      </c>
      <c r="Q3466" s="7">
        <f>ROUND('Sheet1 (4)'!W3472/100,2)</f>
        <v>0.02</v>
      </c>
      <c r="R3466" s="7">
        <f>ROUND('Sheet1 (4)'!X3472/100,2)</f>
        <v>0.02</v>
      </c>
      <c r="S3466" s="7">
        <f>ROUND('Sheet1 (4)'!Y3472/100,2)</f>
        <v>0.01</v>
      </c>
      <c r="T3466" s="7">
        <f>ROUND('Sheet1 (4)'!Z3472/100,2)</f>
        <v>0.04</v>
      </c>
      <c r="U3466" s="7">
        <f>ROUND('Sheet1 (4)'!AA3472/100,2)</f>
        <v>0.06</v>
      </c>
      <c r="V3466" s="1" t="str">
        <f>'Sheet1 (4)'!AB3472&amp;".T"</f>
        <v>9761.T</v>
      </c>
      <c r="W3466">
        <f>ROUND('Sheet1 (4)'!AC3472,2)</f>
        <v>6.9</v>
      </c>
      <c r="X3466">
        <f>ROUND('Sheet1 (4)'!AD3472,2)</f>
        <v>0.46</v>
      </c>
      <c r="Y3466" t="str">
        <f>_xlfn.XLOOKUP('Sheet1 (4)'!AB3472,'Sheet1 (3)'!B:B,'Sheet1 (3)'!D:D,"",0)</f>
        <v>スタンダード</v>
      </c>
    </row>
    <row r="3467" spans="1:25" x14ac:dyDescent="0.2">
      <c r="A3467">
        <v>3466</v>
      </c>
      <c r="B3467" s="1" t="str">
        <f>_xlfn.XLOOKUP('Sheet1 (4)'!AB3473,'Sheet1 (3)'!B:B,'Sheet1 (3)'!C:C,"",0)</f>
        <v>東海理化電機製作所</v>
      </c>
      <c r="C3467" s="1" t="str">
        <f>_xlfn.XLOOKUP('Sheet1 (4)'!AB3473,'Sheet1 (3)'!B:B,'Sheet1 (3)'!F:F,"",0)</f>
        <v>輸送用機器</v>
      </c>
      <c r="D3467" s="1">
        <f>ROUND('Sheet1 (4)'!E3473/100000000,2)</f>
        <v>0.85</v>
      </c>
      <c r="E3467" s="1">
        <f>ROUND('Sheet1 (4)'!F3473/100,2)</f>
        <v>140.46</v>
      </c>
      <c r="F3467" s="1">
        <f>ROUND('Sheet1 (4)'!G3473/100,2)</f>
        <v>92.11</v>
      </c>
      <c r="G3467" s="1">
        <f>ROUND('Sheet1 (4)'!H3473/100,2)</f>
        <v>166.57</v>
      </c>
      <c r="H3467" s="1">
        <f>ROUND('Sheet1 (4)'!I3473/100,2)</f>
        <v>288.22000000000003</v>
      </c>
      <c r="I3467" s="1">
        <f>ROUND('Sheet1 (4)'!J3473/100,2)</f>
        <v>354.41</v>
      </c>
      <c r="J3467" s="1">
        <f>ROUND('Sheet1 (4)'!K3473/100,2)</f>
        <v>277.33</v>
      </c>
      <c r="K3467" s="1">
        <f>ROUND('Sheet1 (4)'!L3473/100,2)</f>
        <v>318.33</v>
      </c>
      <c r="L3467" s="4">
        <f>ROUND(('Sheet1 (4)'!M3473+'Sheet1 (4)'!R3473)/100,2)</f>
        <v>71.77</v>
      </c>
      <c r="M3467" s="4">
        <f>ROUND(('Sheet1 (4)'!N3473+'Sheet1 (4)'!S3473)/100,2)</f>
        <v>-113.28</v>
      </c>
      <c r="N3467" s="4">
        <f>ROUND(('Sheet1 (4)'!O3473+'Sheet1 (4)'!T3473)/100,2)</f>
        <v>180.6</v>
      </c>
      <c r="O3467" s="4">
        <f>ROUND(('Sheet1 (4)'!P3473+'Sheet1 (4)'!U3473)/100,2)</f>
        <v>218.2</v>
      </c>
      <c r="P3467" s="4">
        <f>ROUND(('Sheet1 (4)'!Q3473+'Sheet1 (4)'!V3473)/100,2)</f>
        <v>131.4</v>
      </c>
      <c r="Q3467" s="7">
        <f>ROUND('Sheet1 (4)'!W3473/100,2)</f>
        <v>0.05</v>
      </c>
      <c r="R3467" s="7">
        <f>ROUND('Sheet1 (4)'!X3473/100,2)</f>
        <v>0.02</v>
      </c>
      <c r="S3467" s="7">
        <f>ROUND('Sheet1 (4)'!Y3473/100,2)</f>
        <v>0.04</v>
      </c>
      <c r="T3467" s="7">
        <f>ROUND('Sheet1 (4)'!Z3473/100,2)</f>
        <v>0.09</v>
      </c>
      <c r="U3467" s="7">
        <f>ROUND('Sheet1 (4)'!AA3473/100,2)</f>
        <v>0.09</v>
      </c>
      <c r="V3467" s="1" t="str">
        <f>'Sheet1 (4)'!AB3473&amp;".T"</f>
        <v>6995.T</v>
      </c>
      <c r="W3467">
        <f>ROUND('Sheet1 (4)'!AC3473,2)</f>
        <v>6.83</v>
      </c>
      <c r="X3467">
        <f>ROUND('Sheet1 (4)'!AD3473,2)</f>
        <v>0.73</v>
      </c>
      <c r="Y3467" t="str">
        <f>_xlfn.XLOOKUP('Sheet1 (4)'!AB3473,'Sheet1 (3)'!B:B,'Sheet1 (3)'!D:D,"",0)</f>
        <v>プライム</v>
      </c>
    </row>
    <row r="3468" spans="1:25" x14ac:dyDescent="0.2">
      <c r="A3468">
        <v>3467</v>
      </c>
      <c r="B3468" s="1" t="str">
        <f>_xlfn.XLOOKUP('Sheet1 (4)'!AB3474,'Sheet1 (3)'!B:B,'Sheet1 (3)'!C:C,"",0)</f>
        <v>東海染工</v>
      </c>
      <c r="C3468" s="1" t="str">
        <f>_xlfn.XLOOKUP('Sheet1 (4)'!AB3474,'Sheet1 (3)'!B:B,'Sheet1 (3)'!F:F,"",0)</f>
        <v>繊維製品</v>
      </c>
      <c r="D3468" s="1">
        <f>ROUND('Sheet1 (4)'!E3474/100000000,2)</f>
        <v>0.03</v>
      </c>
      <c r="E3468" s="1">
        <f>ROUND('Sheet1 (4)'!F3474/100,2)</f>
        <v>-1.48</v>
      </c>
      <c r="F3468" s="1">
        <f>ROUND('Sheet1 (4)'!G3474/100,2)</f>
        <v>0.73</v>
      </c>
      <c r="G3468" s="1">
        <f>ROUND('Sheet1 (4)'!H3474/100,2)</f>
        <v>0.52</v>
      </c>
      <c r="H3468" s="1">
        <f>ROUND('Sheet1 (4)'!I3474/100,2)</f>
        <v>0.43</v>
      </c>
      <c r="I3468" s="1">
        <f>ROUND('Sheet1 (4)'!J3474/100,2)</f>
        <v>4.2</v>
      </c>
      <c r="J3468" s="1" t="e">
        <f>ROUND('Sheet1 (4)'!K3474/100,2)</f>
        <v>#VALUE!</v>
      </c>
      <c r="K3468" s="1" t="e">
        <f>ROUND('Sheet1 (4)'!L3474/100,2)</f>
        <v>#VALUE!</v>
      </c>
      <c r="L3468" s="4">
        <f>ROUND(('Sheet1 (4)'!M3474+'Sheet1 (4)'!R3474)/100,2)</f>
        <v>-0.4</v>
      </c>
      <c r="M3468" s="4">
        <f>ROUND(('Sheet1 (4)'!N3474+'Sheet1 (4)'!S3474)/100,2)</f>
        <v>1.8</v>
      </c>
      <c r="N3468" s="4">
        <f>ROUND(('Sheet1 (4)'!O3474+'Sheet1 (4)'!T3474)/100,2)</f>
        <v>0.9</v>
      </c>
      <c r="O3468" s="4">
        <f>ROUND(('Sheet1 (4)'!P3474+'Sheet1 (4)'!U3474)/100,2)</f>
        <v>5.12</v>
      </c>
      <c r="P3468" s="4">
        <f>ROUND(('Sheet1 (4)'!Q3474+'Sheet1 (4)'!V3474)/100,2)</f>
        <v>7.67</v>
      </c>
      <c r="Q3468" s="7">
        <f>ROUND('Sheet1 (4)'!W3474/100,2)</f>
        <v>-0.03</v>
      </c>
      <c r="R3468" s="7">
        <f>ROUND('Sheet1 (4)'!X3474/100,2)</f>
        <v>0.02</v>
      </c>
      <c r="S3468" s="7">
        <f>ROUND('Sheet1 (4)'!Y3474/100,2)</f>
        <v>0</v>
      </c>
      <c r="T3468" s="7">
        <f>ROUND('Sheet1 (4)'!Z3474/100,2)</f>
        <v>0.02</v>
      </c>
      <c r="U3468" s="7">
        <f>ROUND('Sheet1 (4)'!AA3474/100,2)</f>
        <v>0.06</v>
      </c>
      <c r="V3468" s="1" t="str">
        <f>'Sheet1 (4)'!AB3474&amp;".T"</f>
        <v>3577.T</v>
      </c>
      <c r="W3468">
        <f>ROUND('Sheet1 (4)'!AC3474,2)</f>
        <v>8.84</v>
      </c>
      <c r="X3468">
        <f>ROUND('Sheet1 (4)'!AD3474,2)</f>
        <v>0.39</v>
      </c>
      <c r="Y3468" t="str">
        <f>_xlfn.XLOOKUP('Sheet1 (4)'!AB3474,'Sheet1 (3)'!B:B,'Sheet1 (3)'!D:D,"",0)</f>
        <v>スタンダード</v>
      </c>
    </row>
    <row r="3469" spans="1:25" x14ac:dyDescent="0.2">
      <c r="A3469">
        <v>3468</v>
      </c>
      <c r="B3469" s="1" t="str">
        <f>_xlfn.XLOOKUP('Sheet1 (4)'!AB3475,'Sheet1 (3)'!B:B,'Sheet1 (3)'!C:C,"",0)</f>
        <v>東海ソフト</v>
      </c>
      <c r="C3469" s="1" t="str">
        <f>_xlfn.XLOOKUP('Sheet1 (4)'!AB3475,'Sheet1 (3)'!B:B,'Sheet1 (3)'!F:F,"",0)</f>
        <v>情報・通信業</v>
      </c>
      <c r="D3469" s="1">
        <f>ROUND('Sheet1 (4)'!E3475/100000000,2)</f>
        <v>0.05</v>
      </c>
      <c r="E3469" s="1" t="e">
        <f>ROUND('Sheet1 (4)'!F3475/100,2)</f>
        <v>#VALUE!</v>
      </c>
      <c r="F3469" s="1" t="e">
        <f>ROUND('Sheet1 (4)'!G3475/100,2)</f>
        <v>#VALUE!</v>
      </c>
      <c r="G3469" s="1" t="e">
        <f>ROUND('Sheet1 (4)'!H3475/100,2)</f>
        <v>#VALUE!</v>
      </c>
      <c r="H3469" s="1" t="e">
        <f>ROUND('Sheet1 (4)'!I3475/100,2)</f>
        <v>#VALUE!</v>
      </c>
      <c r="I3469" s="1">
        <f>ROUND('Sheet1 (4)'!J3475/100,2)</f>
        <v>11.21</v>
      </c>
      <c r="J3469" s="1" t="e">
        <f>ROUND('Sheet1 (4)'!K3475/100,2)</f>
        <v>#VALUE!</v>
      </c>
      <c r="K3469" s="1" t="e">
        <f>ROUND('Sheet1 (4)'!L3475/100,2)</f>
        <v>#VALUE!</v>
      </c>
      <c r="L3469" s="4" t="e">
        <f>ROUND(('Sheet1 (4)'!M3475+'Sheet1 (4)'!R3475)/100,2)</f>
        <v>#VALUE!</v>
      </c>
      <c r="M3469" s="4" t="e">
        <f>ROUND(('Sheet1 (4)'!N3475+'Sheet1 (4)'!S3475)/100,2)</f>
        <v>#VALUE!</v>
      </c>
      <c r="N3469" s="4" t="e">
        <f>ROUND(('Sheet1 (4)'!O3475+'Sheet1 (4)'!T3475)/100,2)</f>
        <v>#VALUE!</v>
      </c>
      <c r="O3469" s="4" t="e">
        <f>ROUND(('Sheet1 (4)'!P3475+'Sheet1 (4)'!U3475)/100,2)</f>
        <v>#VALUE!</v>
      </c>
      <c r="P3469" s="4">
        <f>ROUND(('Sheet1 (4)'!Q3475+'Sheet1 (4)'!V3475)/100,2)</f>
        <v>5.03</v>
      </c>
      <c r="Q3469" s="7" t="e">
        <f>ROUND('Sheet1 (4)'!W3475/100,2)</f>
        <v>#VALUE!</v>
      </c>
      <c r="R3469" s="7" t="e">
        <f>ROUND('Sheet1 (4)'!X3475/100,2)</f>
        <v>#VALUE!</v>
      </c>
      <c r="S3469" s="7" t="e">
        <f>ROUND('Sheet1 (4)'!Y3475/100,2)</f>
        <v>#VALUE!</v>
      </c>
      <c r="T3469" s="7" t="e">
        <f>ROUND('Sheet1 (4)'!Z3475/100,2)</f>
        <v>#VALUE!</v>
      </c>
      <c r="U3469" s="7" t="e">
        <f>ROUND('Sheet1 (4)'!AA3475/100,2)</f>
        <v>#VALUE!</v>
      </c>
      <c r="V3469" s="1" t="str">
        <f>'Sheet1 (4)'!AB3475&amp;".T"</f>
        <v>4430.T</v>
      </c>
      <c r="W3469">
        <f>ROUND('Sheet1 (4)'!AC3475,2)</f>
        <v>10.19</v>
      </c>
      <c r="X3469">
        <f>ROUND('Sheet1 (4)'!AD3475,2)</f>
        <v>1.37</v>
      </c>
      <c r="Y3469" t="str">
        <f>_xlfn.XLOOKUP('Sheet1 (4)'!AB3475,'Sheet1 (3)'!B:B,'Sheet1 (3)'!D:D,"",0)</f>
        <v>スタンダード</v>
      </c>
    </row>
    <row r="3470" spans="1:25" x14ac:dyDescent="0.2">
      <c r="A3470">
        <v>3469</v>
      </c>
      <c r="B3470" s="1" t="str">
        <f>_xlfn.XLOOKUP('Sheet1 (4)'!AB3476,'Sheet1 (3)'!B:B,'Sheet1 (3)'!C:C,"",0)</f>
        <v>東海東京フィナンシャル・ホールディングス</v>
      </c>
      <c r="C3470" s="1" t="str">
        <f>_xlfn.XLOOKUP('Sheet1 (4)'!AB3476,'Sheet1 (3)'!B:B,'Sheet1 (3)'!F:F,"",0)</f>
        <v>証券、商品先物取引業</v>
      </c>
      <c r="D3470" s="1">
        <f>ROUND('Sheet1 (4)'!E3476/100000000,2)</f>
        <v>2.5099999999999998</v>
      </c>
      <c r="E3470" s="1" t="e">
        <f>ROUND('Sheet1 (4)'!F3476/100,2)</f>
        <v>#VALUE!</v>
      </c>
      <c r="F3470" s="1" t="e">
        <f>ROUND('Sheet1 (4)'!G3476/100,2)</f>
        <v>#VALUE!</v>
      </c>
      <c r="G3470" s="1" t="e">
        <f>ROUND('Sheet1 (4)'!H3476/100,2)</f>
        <v>#VALUE!</v>
      </c>
      <c r="H3470" s="1" t="e">
        <f>ROUND('Sheet1 (4)'!I3476/100,2)</f>
        <v>#VALUE!</v>
      </c>
      <c r="I3470" s="1" t="e">
        <f>ROUND('Sheet1 (4)'!J3476/100,2)</f>
        <v>#VALUE!</v>
      </c>
      <c r="J3470" s="1">
        <f>ROUND('Sheet1 (4)'!K3476/100,2)</f>
        <v>171</v>
      </c>
      <c r="K3470" s="1">
        <f>ROUND('Sheet1 (4)'!L3476/100,2)</f>
        <v>122.5</v>
      </c>
      <c r="L3470" s="4">
        <f>ROUND(('Sheet1 (4)'!M3476+'Sheet1 (4)'!R3476)/100,2)</f>
        <v>-854.71</v>
      </c>
      <c r="M3470" s="4">
        <f>ROUND(('Sheet1 (4)'!N3476+'Sheet1 (4)'!S3476)/100,2)</f>
        <v>-173.39</v>
      </c>
      <c r="N3470" s="4">
        <f>ROUND(('Sheet1 (4)'!O3476+'Sheet1 (4)'!T3476)/100,2)</f>
        <v>886.87</v>
      </c>
      <c r="O3470" s="4">
        <f>ROUND(('Sheet1 (4)'!P3476+'Sheet1 (4)'!U3476)/100,2)</f>
        <v>-297.57</v>
      </c>
      <c r="P3470" s="4">
        <f>ROUND(('Sheet1 (4)'!Q3476+'Sheet1 (4)'!V3476)/100,2)</f>
        <v>-35.82</v>
      </c>
      <c r="Q3470" s="7">
        <f>ROUND('Sheet1 (4)'!W3476/100,2)</f>
        <v>0.06</v>
      </c>
      <c r="R3470" s="7">
        <f>ROUND('Sheet1 (4)'!X3476/100,2)</f>
        <v>0.08</v>
      </c>
      <c r="S3470" s="7">
        <f>ROUND('Sheet1 (4)'!Y3476/100,2)</f>
        <v>0.01</v>
      </c>
      <c r="T3470" s="7">
        <f>ROUND('Sheet1 (4)'!Z3476/100,2)</f>
        <v>0.06</v>
      </c>
      <c r="U3470" s="7">
        <f>ROUND('Sheet1 (4)'!AA3476/100,2)</f>
        <v>0.06</v>
      </c>
      <c r="V3470" s="1" t="str">
        <f>'Sheet1 (4)'!AB3476&amp;".T"</f>
        <v>8616.T</v>
      </c>
      <c r="W3470">
        <f>ROUND('Sheet1 (4)'!AC3476,2)</f>
        <v>11.9</v>
      </c>
      <c r="X3470">
        <f>ROUND('Sheet1 (4)'!AD3476,2)</f>
        <v>0.8</v>
      </c>
      <c r="Y3470" t="str">
        <f>_xlfn.XLOOKUP('Sheet1 (4)'!AB3476,'Sheet1 (3)'!B:B,'Sheet1 (3)'!D:D,"",0)</f>
        <v>プライム</v>
      </c>
    </row>
    <row r="3471" spans="1:25" x14ac:dyDescent="0.2">
      <c r="A3471">
        <v>3470</v>
      </c>
      <c r="B3471" s="1" t="str">
        <f>_xlfn.XLOOKUP('Sheet1 (4)'!AB3477,'Sheet1 (3)'!B:B,'Sheet1 (3)'!C:C,"",0)</f>
        <v>東建コーポレーション</v>
      </c>
      <c r="C3471" s="1" t="str">
        <f>_xlfn.XLOOKUP('Sheet1 (4)'!AB3477,'Sheet1 (3)'!B:B,'Sheet1 (3)'!F:F,"",0)</f>
        <v>建設業</v>
      </c>
      <c r="D3471" s="1">
        <f>ROUND('Sheet1 (4)'!E3477/100000000,2)</f>
        <v>0.13</v>
      </c>
      <c r="E3471" s="1">
        <f>ROUND('Sheet1 (4)'!F3477/100,2)</f>
        <v>155.62</v>
      </c>
      <c r="F3471" s="1">
        <f>ROUND('Sheet1 (4)'!G3477/100,2)</f>
        <v>150.38999999999999</v>
      </c>
      <c r="G3471" s="1">
        <f>ROUND('Sheet1 (4)'!H3477/100,2)</f>
        <v>97.39</v>
      </c>
      <c r="H3471" s="1">
        <f>ROUND('Sheet1 (4)'!I3477/100,2)</f>
        <v>130.38</v>
      </c>
      <c r="I3471" s="1">
        <f>ROUND('Sheet1 (4)'!J3477/100,2)</f>
        <v>222.59</v>
      </c>
      <c r="J3471" s="1">
        <f>ROUND('Sheet1 (4)'!K3477/100,2)</f>
        <v>230</v>
      </c>
      <c r="K3471" s="1">
        <f>ROUND('Sheet1 (4)'!L3477/100,2)</f>
        <v>240</v>
      </c>
      <c r="L3471" s="4">
        <f>ROUND(('Sheet1 (4)'!M3477+'Sheet1 (4)'!R3477)/100,2)</f>
        <v>114.81</v>
      </c>
      <c r="M3471" s="4">
        <f>ROUND(('Sheet1 (4)'!N3477+'Sheet1 (4)'!S3477)/100,2)</f>
        <v>16.5</v>
      </c>
      <c r="N3471" s="4">
        <f>ROUND(('Sheet1 (4)'!O3477+'Sheet1 (4)'!T3477)/100,2)</f>
        <v>87.09</v>
      </c>
      <c r="O3471" s="4">
        <f>ROUND(('Sheet1 (4)'!P3477+'Sheet1 (4)'!U3477)/100,2)</f>
        <v>142.1</v>
      </c>
      <c r="P3471" s="4">
        <f>ROUND(('Sheet1 (4)'!Q3477+'Sheet1 (4)'!V3477)/100,2)</f>
        <v>189.89</v>
      </c>
      <c r="Q3471" s="7">
        <f>ROUND('Sheet1 (4)'!W3477/100,2)</f>
        <v>0.1</v>
      </c>
      <c r="R3471" s="7">
        <f>ROUND('Sheet1 (4)'!X3477/100,2)</f>
        <v>0.09</v>
      </c>
      <c r="S3471" s="7">
        <f>ROUND('Sheet1 (4)'!Y3477/100,2)</f>
        <v>0.05</v>
      </c>
      <c r="T3471" s="7">
        <f>ROUND('Sheet1 (4)'!Z3477/100,2)</f>
        <v>0.08</v>
      </c>
      <c r="U3471" s="7">
        <f>ROUND('Sheet1 (4)'!AA3477/100,2)</f>
        <v>0.12</v>
      </c>
      <c r="V3471" s="1" t="str">
        <f>'Sheet1 (4)'!AB3477&amp;".T"</f>
        <v>1766.T</v>
      </c>
      <c r="W3471">
        <f>ROUND('Sheet1 (4)'!AC3477,2)</f>
        <v>11.59</v>
      </c>
      <c r="X3471">
        <f>ROUND('Sheet1 (4)'!AD3477,2)</f>
        <v>1.43</v>
      </c>
      <c r="Y3471" t="str">
        <f>_xlfn.XLOOKUP('Sheet1 (4)'!AB3477,'Sheet1 (3)'!B:B,'Sheet1 (3)'!D:D,"",0)</f>
        <v>プライム</v>
      </c>
    </row>
    <row r="3472" spans="1:25" x14ac:dyDescent="0.2">
      <c r="A3472">
        <v>3471</v>
      </c>
      <c r="B3472" s="1" t="str">
        <f>_xlfn.XLOOKUP('Sheet1 (4)'!AB3478,'Sheet1 (3)'!B:B,'Sheet1 (3)'!C:C,"",0)</f>
        <v>東京海上ホールディングス</v>
      </c>
      <c r="C3472" s="1" t="str">
        <f>_xlfn.XLOOKUP('Sheet1 (4)'!AB3478,'Sheet1 (3)'!B:B,'Sheet1 (3)'!F:F,"",0)</f>
        <v>保険業</v>
      </c>
      <c r="D3472" s="1">
        <f>ROUND('Sheet1 (4)'!E3478/100000000,2)</f>
        <v>19.03</v>
      </c>
      <c r="E3472" s="1">
        <f>ROUND('Sheet1 (4)'!F3478/100,2)</f>
        <v>3399.16</v>
      </c>
      <c r="F3472" s="1">
        <f>ROUND('Sheet1 (4)'!G3478/100,2)</f>
        <v>6461.33</v>
      </c>
      <c r="G3472" s="1">
        <f>ROUND('Sheet1 (4)'!H3478/100,2)</f>
        <v>8006.75</v>
      </c>
      <c r="H3472" s="1">
        <f>ROUND('Sheet1 (4)'!I3478/100,2)</f>
        <v>10582.46</v>
      </c>
      <c r="I3472" s="1">
        <f>ROUND('Sheet1 (4)'!J3478/100,2)</f>
        <v>18715.62</v>
      </c>
      <c r="J3472" s="1">
        <f>ROUND('Sheet1 (4)'!K3478/100,2)</f>
        <v>12934.46</v>
      </c>
      <c r="K3472" s="1">
        <f>ROUND('Sheet1 (4)'!L3478/100,2)</f>
        <v>13362.53</v>
      </c>
      <c r="L3472" s="4">
        <f>ROUND(('Sheet1 (4)'!M3478+'Sheet1 (4)'!R3478)/100,2)</f>
        <v>4468.63</v>
      </c>
      <c r="M3472" s="4">
        <f>ROUND(('Sheet1 (4)'!N3478+'Sheet1 (4)'!S3478)/100,2)</f>
        <v>4367.96</v>
      </c>
      <c r="N3472" s="4">
        <f>ROUND(('Sheet1 (4)'!O3478+'Sheet1 (4)'!T3478)/100,2)</f>
        <v>10257.75</v>
      </c>
      <c r="O3472" s="4">
        <f>ROUND(('Sheet1 (4)'!P3478+'Sheet1 (4)'!U3478)/100,2)</f>
        <v>4444.7700000000004</v>
      </c>
      <c r="P3472" s="4">
        <f>ROUND(('Sheet1 (4)'!Q3478+'Sheet1 (4)'!V3478)/100,2)</f>
        <v>15096.99</v>
      </c>
      <c r="Q3472" s="7">
        <f>ROUND('Sheet1 (4)'!W3478/100,2)</f>
        <v>0.05</v>
      </c>
      <c r="R3472" s="7">
        <f>ROUND('Sheet1 (4)'!X3478/100,2)</f>
        <v>0.11</v>
      </c>
      <c r="S3472" s="7">
        <f>ROUND('Sheet1 (4)'!Y3478/100,2)</f>
        <v>0.09</v>
      </c>
      <c r="T3472" s="7">
        <f>ROUND('Sheet1 (4)'!Z3478/100,2)</f>
        <v>0.15</v>
      </c>
      <c r="U3472" s="7">
        <f>ROUND('Sheet1 (4)'!AA3478/100,2)</f>
        <v>0.2</v>
      </c>
      <c r="V3472" s="1" t="str">
        <f>'Sheet1 (4)'!AB3478&amp;".T"</f>
        <v>8766.T</v>
      </c>
      <c r="W3472">
        <f>ROUND('Sheet1 (4)'!AC3478,2)</f>
        <v>8.5299999999999994</v>
      </c>
      <c r="X3472">
        <f>ROUND('Sheet1 (4)'!AD3478,2)</f>
        <v>2.2599999999999998</v>
      </c>
      <c r="Y3472" t="str">
        <f>_xlfn.XLOOKUP('Sheet1 (4)'!AB3478,'Sheet1 (3)'!B:B,'Sheet1 (3)'!D:D,"",0)</f>
        <v>プライム</v>
      </c>
    </row>
    <row r="3473" spans="1:25" x14ac:dyDescent="0.2">
      <c r="A3473">
        <v>3472</v>
      </c>
      <c r="B3473" s="1" t="str">
        <f>_xlfn.XLOOKUP('Sheet1 (4)'!AB3479,'Sheet1 (3)'!B:B,'Sheet1 (3)'!C:C,"",0)</f>
        <v>特殊電極</v>
      </c>
      <c r="C3473" s="1" t="str">
        <f>_xlfn.XLOOKUP('Sheet1 (4)'!AB3479,'Sheet1 (3)'!B:B,'Sheet1 (3)'!F:F,"",0)</f>
        <v>金属製品</v>
      </c>
      <c r="D3473" s="1">
        <f>ROUND('Sheet1 (4)'!E3479/100000000,2)</f>
        <v>0.02</v>
      </c>
      <c r="E3473" s="1">
        <f>ROUND('Sheet1 (4)'!F3479/100,2)</f>
        <v>4.76</v>
      </c>
      <c r="F3473" s="1">
        <f>ROUND('Sheet1 (4)'!G3479/100,2)</f>
        <v>6.15</v>
      </c>
      <c r="G3473" s="1">
        <f>ROUND('Sheet1 (4)'!H3479/100,2)</f>
        <v>8.09</v>
      </c>
      <c r="H3473" s="1">
        <f>ROUND('Sheet1 (4)'!I3479/100,2)</f>
        <v>4.95</v>
      </c>
      <c r="I3473" s="1">
        <f>ROUND('Sheet1 (4)'!J3479/100,2)</f>
        <v>6.35</v>
      </c>
      <c r="J3473" s="1" t="e">
        <f>ROUND('Sheet1 (4)'!K3479/100,2)</f>
        <v>#VALUE!</v>
      </c>
      <c r="K3473" s="1" t="e">
        <f>ROUND('Sheet1 (4)'!L3479/100,2)</f>
        <v>#VALUE!</v>
      </c>
      <c r="L3473" s="4">
        <f>ROUND(('Sheet1 (4)'!M3479+'Sheet1 (4)'!R3479)/100,2)</f>
        <v>1.82</v>
      </c>
      <c r="M3473" s="4">
        <f>ROUND(('Sheet1 (4)'!N3479+'Sheet1 (4)'!S3479)/100,2)</f>
        <v>9.8000000000000007</v>
      </c>
      <c r="N3473" s="4">
        <f>ROUND(('Sheet1 (4)'!O3479+'Sheet1 (4)'!T3479)/100,2)</f>
        <v>-8.59</v>
      </c>
      <c r="O3473" s="4">
        <f>ROUND(('Sheet1 (4)'!P3479+'Sheet1 (4)'!U3479)/100,2)</f>
        <v>-5.86</v>
      </c>
      <c r="P3473" s="4">
        <f>ROUND(('Sheet1 (4)'!Q3479+'Sheet1 (4)'!V3479)/100,2)</f>
        <v>-5.36</v>
      </c>
      <c r="Q3473" s="7">
        <f>ROUND('Sheet1 (4)'!W3479/100,2)</f>
        <v>7.0000000000000007E-2</v>
      </c>
      <c r="R3473" s="7">
        <f>ROUND('Sheet1 (4)'!X3479/100,2)</f>
        <v>0.08</v>
      </c>
      <c r="S3473" s="7">
        <f>ROUND('Sheet1 (4)'!Y3479/100,2)</f>
        <v>0.11</v>
      </c>
      <c r="T3473" s="7">
        <f>ROUND('Sheet1 (4)'!Z3479/100,2)</f>
        <v>0.05</v>
      </c>
      <c r="U3473" s="7">
        <f>ROUND('Sheet1 (4)'!AA3479/100,2)</f>
        <v>0.06</v>
      </c>
      <c r="V3473" s="1" t="str">
        <f>'Sheet1 (4)'!AB3479&amp;".T"</f>
        <v>3437.T</v>
      </c>
      <c r="W3473">
        <f>ROUND('Sheet1 (4)'!AC3479,2)</f>
        <v>9.01</v>
      </c>
      <c r="X3473">
        <f>ROUND('Sheet1 (4)'!AD3479,2)</f>
        <v>0.59</v>
      </c>
      <c r="Y3473" t="str">
        <f>_xlfn.XLOOKUP('Sheet1 (4)'!AB3479,'Sheet1 (3)'!B:B,'Sheet1 (3)'!D:D,"",0)</f>
        <v>スタンダード</v>
      </c>
    </row>
    <row r="3474" spans="1:25" x14ac:dyDescent="0.2">
      <c r="A3474">
        <v>3473</v>
      </c>
      <c r="B3474" s="1" t="str">
        <f>_xlfn.XLOOKUP('Sheet1 (4)'!AB3480,'Sheet1 (3)'!B:B,'Sheet1 (3)'!C:C,"",0)</f>
        <v>特種東海製紙</v>
      </c>
      <c r="C3474" s="1" t="str">
        <f>_xlfn.XLOOKUP('Sheet1 (4)'!AB3480,'Sheet1 (3)'!B:B,'Sheet1 (3)'!F:F,"",0)</f>
        <v>パルプ・紙</v>
      </c>
      <c r="D3474" s="1">
        <f>ROUND('Sheet1 (4)'!E3480/100000000,2)</f>
        <v>0.35</v>
      </c>
      <c r="E3474" s="1">
        <f>ROUND('Sheet1 (4)'!F3480/100,2)</f>
        <v>32.28</v>
      </c>
      <c r="F3474" s="1">
        <f>ROUND('Sheet1 (4)'!G3480/100,2)</f>
        <v>42.32</v>
      </c>
      <c r="G3474" s="1">
        <f>ROUND('Sheet1 (4)'!H3480/100,2)</f>
        <v>16.41</v>
      </c>
      <c r="H3474" s="1">
        <f>ROUND('Sheet1 (4)'!I3480/100,2)</f>
        <v>22.98</v>
      </c>
      <c r="I3474" s="1">
        <f>ROUND('Sheet1 (4)'!J3480/100,2)</f>
        <v>39.29</v>
      </c>
      <c r="J3474" s="1" t="e">
        <f>ROUND('Sheet1 (4)'!K3480/100,2)</f>
        <v>#VALUE!</v>
      </c>
      <c r="K3474" s="1" t="e">
        <f>ROUND('Sheet1 (4)'!L3480/100,2)</f>
        <v>#VALUE!</v>
      </c>
      <c r="L3474" s="4">
        <f>ROUND(('Sheet1 (4)'!M3480+'Sheet1 (4)'!R3480)/100,2)</f>
        <v>125.31</v>
      </c>
      <c r="M3474" s="4">
        <f>ROUND(('Sheet1 (4)'!N3480+'Sheet1 (4)'!S3480)/100,2)</f>
        <v>48.78</v>
      </c>
      <c r="N3474" s="4">
        <f>ROUND(('Sheet1 (4)'!O3480+'Sheet1 (4)'!T3480)/100,2)</f>
        <v>14.33</v>
      </c>
      <c r="O3474" s="4">
        <f>ROUND(('Sheet1 (4)'!P3480+'Sheet1 (4)'!U3480)/100,2)</f>
        <v>52.96</v>
      </c>
      <c r="P3474" s="4">
        <f>ROUND(('Sheet1 (4)'!Q3480+'Sheet1 (4)'!V3480)/100,2)</f>
        <v>-5.93</v>
      </c>
      <c r="Q3474" s="7">
        <f>ROUND('Sheet1 (4)'!W3480/100,2)</f>
        <v>7.0000000000000007E-2</v>
      </c>
      <c r="R3474" s="7">
        <f>ROUND('Sheet1 (4)'!X3480/100,2)</f>
        <v>7.0000000000000007E-2</v>
      </c>
      <c r="S3474" s="7">
        <f>ROUND('Sheet1 (4)'!Y3480/100,2)</f>
        <v>0.05</v>
      </c>
      <c r="T3474" s="7">
        <f>ROUND('Sheet1 (4)'!Z3480/100,2)</f>
        <v>0.06</v>
      </c>
      <c r="U3474" s="7">
        <f>ROUND('Sheet1 (4)'!AA3480/100,2)</f>
        <v>0.05</v>
      </c>
      <c r="V3474" s="1" t="str">
        <f>'Sheet1 (4)'!AB3480&amp;".T"</f>
        <v>3708.T</v>
      </c>
      <c r="W3474">
        <f>ROUND('Sheet1 (4)'!AC3480,2)</f>
        <v>14.63</v>
      </c>
      <c r="X3474">
        <f>ROUND('Sheet1 (4)'!AD3480,2)</f>
        <v>0.65</v>
      </c>
      <c r="Y3474" t="str">
        <f>_xlfn.XLOOKUP('Sheet1 (4)'!AB3480,'Sheet1 (3)'!B:B,'Sheet1 (3)'!D:D,"",0)</f>
        <v>プライム</v>
      </c>
    </row>
    <row r="3475" spans="1:25" x14ac:dyDescent="0.2">
      <c r="A3475">
        <v>3474</v>
      </c>
      <c r="B3475" s="1" t="str">
        <f>_xlfn.XLOOKUP('Sheet1 (4)'!AB3481,'Sheet1 (3)'!B:B,'Sheet1 (3)'!C:C,"",0)</f>
        <v>トクヤマ</v>
      </c>
      <c r="C3475" s="1" t="str">
        <f>_xlfn.XLOOKUP('Sheet1 (4)'!AB3481,'Sheet1 (3)'!B:B,'Sheet1 (3)'!F:F,"",0)</f>
        <v>化学</v>
      </c>
      <c r="D3475" s="1">
        <f>ROUND('Sheet1 (4)'!E3481/100000000,2)</f>
        <v>0.72</v>
      </c>
      <c r="E3475" s="1">
        <f>ROUND('Sheet1 (4)'!F3481/100,2)</f>
        <v>309.23</v>
      </c>
      <c r="F3475" s="1">
        <f>ROUND('Sheet1 (4)'!G3481/100,2)</f>
        <v>245.41</v>
      </c>
      <c r="G3475" s="1">
        <f>ROUND('Sheet1 (4)'!H3481/100,2)</f>
        <v>143.37</v>
      </c>
      <c r="H3475" s="1">
        <f>ROUND('Sheet1 (4)'!I3481/100,2)</f>
        <v>256.38</v>
      </c>
      <c r="I3475" s="1">
        <f>ROUND('Sheet1 (4)'!J3481/100,2)</f>
        <v>299.69</v>
      </c>
      <c r="J3475" s="1">
        <f>ROUND('Sheet1 (4)'!K3481/100,2)</f>
        <v>418.67</v>
      </c>
      <c r="K3475" s="1">
        <f>ROUND('Sheet1 (4)'!L3481/100,2)</f>
        <v>463.33</v>
      </c>
      <c r="L3475" s="4">
        <f>ROUND(('Sheet1 (4)'!M3481+'Sheet1 (4)'!R3481)/100,2)</f>
        <v>240.38</v>
      </c>
      <c r="M3475" s="4">
        <f>ROUND(('Sheet1 (4)'!N3481+'Sheet1 (4)'!S3481)/100,2)</f>
        <v>-78.11</v>
      </c>
      <c r="N3475" s="4">
        <f>ROUND(('Sheet1 (4)'!O3481+'Sheet1 (4)'!T3481)/100,2)</f>
        <v>-455.57</v>
      </c>
      <c r="O3475" s="4">
        <f>ROUND(('Sheet1 (4)'!P3481+'Sheet1 (4)'!U3481)/100,2)</f>
        <v>254.23</v>
      </c>
      <c r="P3475" s="4">
        <f>ROUND(('Sheet1 (4)'!Q3481+'Sheet1 (4)'!V3481)/100,2)</f>
        <v>288.89999999999998</v>
      </c>
      <c r="Q3475" s="7">
        <f>ROUND('Sheet1 (4)'!W3481/100,2)</f>
        <v>0.13</v>
      </c>
      <c r="R3475" s="7">
        <f>ROUND('Sheet1 (4)'!X3481/100,2)</f>
        <v>0.13</v>
      </c>
      <c r="S3475" s="7">
        <f>ROUND('Sheet1 (4)'!Y3481/100,2)</f>
        <v>0.04</v>
      </c>
      <c r="T3475" s="7">
        <f>ROUND('Sheet1 (4)'!Z3481/100,2)</f>
        <v>7.0000000000000007E-2</v>
      </c>
      <c r="U3475" s="7">
        <f>ROUND('Sheet1 (4)'!AA3481/100,2)</f>
        <v>0.09</v>
      </c>
      <c r="V3475" s="1" t="str">
        <f>'Sheet1 (4)'!AB3481&amp;".T"</f>
        <v>4043.T</v>
      </c>
      <c r="W3475">
        <f>ROUND('Sheet1 (4)'!AC3481,2)</f>
        <v>11.43</v>
      </c>
      <c r="X3475">
        <f>ROUND('Sheet1 (4)'!AD3481,2)</f>
        <v>1.01</v>
      </c>
      <c r="Y3475" t="str">
        <f>_xlfn.XLOOKUP('Sheet1 (4)'!AB3481,'Sheet1 (3)'!B:B,'Sheet1 (3)'!D:D,"",0)</f>
        <v>プライム</v>
      </c>
    </row>
    <row r="3476" spans="1:25" x14ac:dyDescent="0.2">
      <c r="A3476">
        <v>3475</v>
      </c>
      <c r="B3476" s="1" t="str">
        <f>_xlfn.XLOOKUP('Sheet1 (4)'!AB3482,'Sheet1 (3)'!B:B,'Sheet1 (3)'!C:C,"",0)</f>
        <v>東京自働機械製作所</v>
      </c>
      <c r="C3476" s="1" t="str">
        <f>_xlfn.XLOOKUP('Sheet1 (4)'!AB3482,'Sheet1 (3)'!B:B,'Sheet1 (3)'!F:F,"",0)</f>
        <v>機械</v>
      </c>
      <c r="D3476" s="1">
        <f>ROUND('Sheet1 (4)'!E3482/100000000,2)</f>
        <v>0.01</v>
      </c>
      <c r="E3476" s="1" t="e">
        <f>ROUND('Sheet1 (4)'!F3482/100,2)</f>
        <v>#VALUE!</v>
      </c>
      <c r="F3476" s="1" t="e">
        <f>ROUND('Sheet1 (4)'!G3482/100,2)</f>
        <v>#VALUE!</v>
      </c>
      <c r="G3476" s="1" t="e">
        <f>ROUND('Sheet1 (4)'!H3482/100,2)</f>
        <v>#VALUE!</v>
      </c>
      <c r="H3476" s="1" t="e">
        <f>ROUND('Sheet1 (4)'!I3482/100,2)</f>
        <v>#VALUE!</v>
      </c>
      <c r="I3476" s="1">
        <f>ROUND('Sheet1 (4)'!J3482/100,2)</f>
        <v>1.31</v>
      </c>
      <c r="J3476" s="1" t="e">
        <f>ROUND('Sheet1 (4)'!K3482/100,2)</f>
        <v>#VALUE!</v>
      </c>
      <c r="K3476" s="1" t="e">
        <f>ROUND('Sheet1 (4)'!L3482/100,2)</f>
        <v>#VALUE!</v>
      </c>
      <c r="L3476" s="4" t="e">
        <f>ROUND(('Sheet1 (4)'!M3482+'Sheet1 (4)'!R3482)/100,2)</f>
        <v>#VALUE!</v>
      </c>
      <c r="M3476" s="4" t="e">
        <f>ROUND(('Sheet1 (4)'!N3482+'Sheet1 (4)'!S3482)/100,2)</f>
        <v>#VALUE!</v>
      </c>
      <c r="N3476" s="4" t="e">
        <f>ROUND(('Sheet1 (4)'!O3482+'Sheet1 (4)'!T3482)/100,2)</f>
        <v>#VALUE!</v>
      </c>
      <c r="O3476" s="4" t="e">
        <f>ROUND(('Sheet1 (4)'!P3482+'Sheet1 (4)'!U3482)/100,2)</f>
        <v>#VALUE!</v>
      </c>
      <c r="P3476" s="4">
        <f>ROUND(('Sheet1 (4)'!Q3482+'Sheet1 (4)'!V3482)/100,2)</f>
        <v>-3.04</v>
      </c>
      <c r="Q3476" s="7" t="e">
        <f>ROUND('Sheet1 (4)'!W3482/100,2)</f>
        <v>#VALUE!</v>
      </c>
      <c r="R3476" s="7" t="e">
        <f>ROUND('Sheet1 (4)'!X3482/100,2)</f>
        <v>#VALUE!</v>
      </c>
      <c r="S3476" s="7" t="e">
        <f>ROUND('Sheet1 (4)'!Y3482/100,2)</f>
        <v>#VALUE!</v>
      </c>
      <c r="T3476" s="7" t="e">
        <f>ROUND('Sheet1 (4)'!Z3482/100,2)</f>
        <v>#VALUE!</v>
      </c>
      <c r="U3476" s="7">
        <f>ROUND('Sheet1 (4)'!AA3482/100,2)</f>
        <v>0.11</v>
      </c>
      <c r="V3476" s="1" t="str">
        <f>'Sheet1 (4)'!AB3482&amp;".T"</f>
        <v>6360.T</v>
      </c>
      <c r="W3476" t="e">
        <f>ROUND('Sheet1 (4)'!AC3482,2)</f>
        <v>#VALUE!</v>
      </c>
      <c r="X3476">
        <f>ROUND('Sheet1 (4)'!AD3482,2)</f>
        <v>2.0299999999999998</v>
      </c>
      <c r="Y3476" t="str">
        <f>_xlfn.XLOOKUP('Sheet1 (4)'!AB3482,'Sheet1 (3)'!B:B,'Sheet1 (3)'!D:D,"",0)</f>
        <v>スタンダード</v>
      </c>
    </row>
    <row r="3477" spans="1:25" x14ac:dyDescent="0.2">
      <c r="A3477">
        <v>3476</v>
      </c>
      <c r="B3477" s="1" t="str">
        <f>_xlfn.XLOOKUP('Sheet1 (4)'!AB3483,'Sheet1 (3)'!B:B,'Sheet1 (3)'!C:C,"",0)</f>
        <v>ＴＯＫＹＯ　ＢＡＳＥ</v>
      </c>
      <c r="C3477" s="1" t="str">
        <f>_xlfn.XLOOKUP('Sheet1 (4)'!AB3483,'Sheet1 (3)'!B:B,'Sheet1 (3)'!F:F,"",0)</f>
        <v>小売業</v>
      </c>
      <c r="D3477" s="1">
        <f>ROUND('Sheet1 (4)'!E3483/100000000,2)</f>
        <v>0.43</v>
      </c>
      <c r="E3477" s="1">
        <f>ROUND('Sheet1 (4)'!F3483/100,2)</f>
        <v>2.0699999999999998</v>
      </c>
      <c r="F3477" s="1">
        <f>ROUND('Sheet1 (4)'!G3483/100,2)</f>
        <v>9.7200000000000006</v>
      </c>
      <c r="G3477" s="1">
        <f>ROUND('Sheet1 (4)'!H3483/100,2)</f>
        <v>2.15</v>
      </c>
      <c r="H3477" s="1">
        <f>ROUND('Sheet1 (4)'!I3483/100,2)</f>
        <v>8.81</v>
      </c>
      <c r="I3477" s="1">
        <f>ROUND('Sheet1 (4)'!J3483/100,2)</f>
        <v>14.73</v>
      </c>
      <c r="J3477" s="1">
        <f>ROUND('Sheet1 (4)'!K3483/100,2)</f>
        <v>18</v>
      </c>
      <c r="K3477" s="1">
        <f>ROUND('Sheet1 (4)'!L3483/100,2)</f>
        <v>22.5</v>
      </c>
      <c r="L3477" s="4">
        <f>ROUND(('Sheet1 (4)'!M3483+'Sheet1 (4)'!R3483)/100,2)</f>
        <v>-7.4</v>
      </c>
      <c r="M3477" s="4">
        <f>ROUND(('Sheet1 (4)'!N3483+'Sheet1 (4)'!S3483)/100,2)</f>
        <v>-7.73</v>
      </c>
      <c r="N3477" s="4">
        <f>ROUND(('Sheet1 (4)'!O3483+'Sheet1 (4)'!T3483)/100,2)</f>
        <v>-6.66</v>
      </c>
      <c r="O3477" s="4">
        <f>ROUND(('Sheet1 (4)'!P3483+'Sheet1 (4)'!U3483)/100,2)</f>
        <v>7.13</v>
      </c>
      <c r="P3477" s="4">
        <f>ROUND(('Sheet1 (4)'!Q3483+'Sheet1 (4)'!V3483)/100,2)</f>
        <v>9.86</v>
      </c>
      <c r="Q3477" s="7">
        <f>ROUND('Sheet1 (4)'!W3483/100,2)</f>
        <v>-0.02</v>
      </c>
      <c r="R3477" s="7" t="e">
        <f>ROUND('Sheet1 (4)'!X3483/100,2)</f>
        <v>#VALUE!</v>
      </c>
      <c r="S3477" s="7">
        <f>ROUND('Sheet1 (4)'!Y3483/100,2)</f>
        <v>-0.1</v>
      </c>
      <c r="T3477" s="7">
        <f>ROUND('Sheet1 (4)'!Z3483/100,2)</f>
        <v>0.06</v>
      </c>
      <c r="U3477" s="7">
        <f>ROUND('Sheet1 (4)'!AA3483/100,2)</f>
        <v>0.15</v>
      </c>
      <c r="V3477" s="1" t="str">
        <f>'Sheet1 (4)'!AB3483&amp;".T"</f>
        <v>3415.T</v>
      </c>
      <c r="W3477">
        <f>ROUND('Sheet1 (4)'!AC3483,2)</f>
        <v>20.77</v>
      </c>
      <c r="X3477">
        <f>ROUND('Sheet1 (4)'!AD3483,2)</f>
        <v>3.69</v>
      </c>
      <c r="Y3477" t="str">
        <f>_xlfn.XLOOKUP('Sheet1 (4)'!AB3483,'Sheet1 (3)'!B:B,'Sheet1 (3)'!D:D,"",0)</f>
        <v>プライム</v>
      </c>
    </row>
    <row r="3478" spans="1:25" x14ac:dyDescent="0.2">
      <c r="A3478">
        <v>3477</v>
      </c>
      <c r="B3478" s="1" t="str">
        <f>_xlfn.XLOOKUP('Sheet1 (4)'!AB3484,'Sheet1 (3)'!B:B,'Sheet1 (3)'!C:C,"",0)</f>
        <v>東京ボード工業</v>
      </c>
      <c r="C3478" s="1" t="str">
        <f>_xlfn.XLOOKUP('Sheet1 (4)'!AB3484,'Sheet1 (3)'!B:B,'Sheet1 (3)'!F:F,"",0)</f>
        <v>その他製品</v>
      </c>
      <c r="D3478" s="1">
        <f>ROUND('Sheet1 (4)'!E3484/100000000,2)</f>
        <v>0.03</v>
      </c>
      <c r="E3478" s="1">
        <f>ROUND('Sheet1 (4)'!F3484/100,2)</f>
        <v>-25.36</v>
      </c>
      <c r="F3478" s="1">
        <f>ROUND('Sheet1 (4)'!G3484/100,2)</f>
        <v>-9.39</v>
      </c>
      <c r="G3478" s="1">
        <f>ROUND('Sheet1 (4)'!H3484/100,2)</f>
        <v>-2.4300000000000002</v>
      </c>
      <c r="H3478" s="1">
        <f>ROUND('Sheet1 (4)'!I3484/100,2)</f>
        <v>-9.4</v>
      </c>
      <c r="I3478" s="1">
        <f>ROUND('Sheet1 (4)'!J3484/100,2)</f>
        <v>-0.33</v>
      </c>
      <c r="J3478" s="1" t="e">
        <f>ROUND('Sheet1 (4)'!K3484/100,2)</f>
        <v>#VALUE!</v>
      </c>
      <c r="K3478" s="1" t="e">
        <f>ROUND('Sheet1 (4)'!L3484/100,2)</f>
        <v>#VALUE!</v>
      </c>
      <c r="L3478" s="4">
        <f>ROUND(('Sheet1 (4)'!M3484+'Sheet1 (4)'!R3484)/100,2)</f>
        <v>-23.35</v>
      </c>
      <c r="M3478" s="4">
        <f>ROUND(('Sheet1 (4)'!N3484+'Sheet1 (4)'!S3484)/100,2)</f>
        <v>7.36</v>
      </c>
      <c r="N3478" s="4">
        <f>ROUND(('Sheet1 (4)'!O3484+'Sheet1 (4)'!T3484)/100,2)</f>
        <v>7.52</v>
      </c>
      <c r="O3478" s="4">
        <f>ROUND(('Sheet1 (4)'!P3484+'Sheet1 (4)'!U3484)/100,2)</f>
        <v>-8.94</v>
      </c>
      <c r="P3478" s="4">
        <f>ROUND(('Sheet1 (4)'!Q3484+'Sheet1 (4)'!V3484)/100,2)</f>
        <v>2.0699999999999998</v>
      </c>
      <c r="Q3478" s="7">
        <f>ROUND('Sheet1 (4)'!W3484/100,2)</f>
        <v>-0.28000000000000003</v>
      </c>
      <c r="R3478" s="7">
        <f>ROUND('Sheet1 (4)'!X3484/100,2)</f>
        <v>-0.28999999999999998</v>
      </c>
      <c r="S3478" s="7">
        <f>ROUND('Sheet1 (4)'!Y3484/100,2)</f>
        <v>-0.14000000000000001</v>
      </c>
      <c r="T3478" s="7">
        <f>ROUND('Sheet1 (4)'!Z3484/100,2)</f>
        <v>-0.37</v>
      </c>
      <c r="U3478" s="7">
        <f>ROUND('Sheet1 (4)'!AA3484/100,2)</f>
        <v>0.15</v>
      </c>
      <c r="V3478" s="1" t="str">
        <f>'Sheet1 (4)'!AB3484&amp;".T"</f>
        <v>7815.T</v>
      </c>
      <c r="W3478">
        <f>ROUND('Sheet1 (4)'!AC3484,2)</f>
        <v>6.3</v>
      </c>
      <c r="X3478" t="e">
        <f>ROUND('Sheet1 (4)'!AD3484,2)</f>
        <v>#VALUE!</v>
      </c>
      <c r="Y3478" t="str">
        <f>_xlfn.XLOOKUP('Sheet1 (4)'!AB3484,'Sheet1 (3)'!B:B,'Sheet1 (3)'!D:D,"",0)</f>
        <v>スタンダード</v>
      </c>
    </row>
    <row r="3479" spans="1:25" x14ac:dyDescent="0.2">
      <c r="A3479">
        <v>3478</v>
      </c>
      <c r="B3479" s="1" t="str">
        <f>_xlfn.XLOOKUP('Sheet1 (4)'!AB3485,'Sheet1 (3)'!B:B,'Sheet1 (3)'!C:C,"",0)</f>
        <v>東京センチュリー</v>
      </c>
      <c r="C3479" s="1" t="str">
        <f>_xlfn.XLOOKUP('Sheet1 (4)'!AB3485,'Sheet1 (3)'!B:B,'Sheet1 (3)'!F:F,"",0)</f>
        <v>その他金融業</v>
      </c>
      <c r="D3479" s="1">
        <f>ROUND('Sheet1 (4)'!E3485/100000000,2)</f>
        <v>4.88</v>
      </c>
      <c r="E3479" s="1">
        <f>ROUND('Sheet1 (4)'!F3485/100,2)</f>
        <v>771.55</v>
      </c>
      <c r="F3479" s="1">
        <f>ROUND('Sheet1 (4)'!G3485/100,2)</f>
        <v>826.76</v>
      </c>
      <c r="G3479" s="1">
        <f>ROUND('Sheet1 (4)'!H3485/100,2)</f>
        <v>912.22</v>
      </c>
      <c r="H3479" s="1">
        <f>ROUND('Sheet1 (4)'!I3485/100,2)</f>
        <v>1042.27</v>
      </c>
      <c r="I3479" s="1">
        <f>ROUND('Sheet1 (4)'!J3485/100,2)</f>
        <v>1170.6099999999999</v>
      </c>
      <c r="J3479" s="1">
        <f>ROUND('Sheet1 (4)'!K3485/100,2)</f>
        <v>1206.5899999999999</v>
      </c>
      <c r="K3479" s="1">
        <f>ROUND('Sheet1 (4)'!L3485/100,2)</f>
        <v>1413.34</v>
      </c>
      <c r="L3479" s="4">
        <f>ROUND(('Sheet1 (4)'!M3485+'Sheet1 (4)'!R3485)/100,2)</f>
        <v>-460.74</v>
      </c>
      <c r="M3479" s="4">
        <f>ROUND(('Sheet1 (4)'!N3485+'Sheet1 (4)'!S3485)/100,2)</f>
        <v>2113.08</v>
      </c>
      <c r="N3479" s="4">
        <f>ROUND(('Sheet1 (4)'!O3485+'Sheet1 (4)'!T3485)/100,2)</f>
        <v>-627.37</v>
      </c>
      <c r="O3479" s="4">
        <f>ROUND(('Sheet1 (4)'!P3485+'Sheet1 (4)'!U3485)/100,2)</f>
        <v>-2852.39</v>
      </c>
      <c r="P3479" s="4">
        <f>ROUND(('Sheet1 (4)'!Q3485+'Sheet1 (4)'!V3485)/100,2)</f>
        <v>199.05</v>
      </c>
      <c r="Q3479" s="7">
        <f>ROUND('Sheet1 (4)'!W3485/100,2)</f>
        <v>0.08</v>
      </c>
      <c r="R3479" s="7">
        <f>ROUND('Sheet1 (4)'!X3485/100,2)</f>
        <v>0.08</v>
      </c>
      <c r="S3479" s="7">
        <f>ROUND('Sheet1 (4)'!Y3485/100,2)</f>
        <v>0.02</v>
      </c>
      <c r="T3479" s="7">
        <f>ROUND('Sheet1 (4)'!Z3485/100,2)</f>
        <v>0.09</v>
      </c>
      <c r="U3479" s="7">
        <f>ROUND('Sheet1 (4)'!AA3485/100,2)</f>
        <v>0.09</v>
      </c>
      <c r="V3479" s="1" t="str">
        <f>'Sheet1 (4)'!AB3485&amp;".T"</f>
        <v>8439.T</v>
      </c>
      <c r="W3479">
        <f>ROUND('Sheet1 (4)'!AC3485,2)</f>
        <v>6.73</v>
      </c>
      <c r="X3479">
        <f>ROUND('Sheet1 (4)'!AD3485,2)</f>
        <v>0.88</v>
      </c>
      <c r="Y3479" t="str">
        <f>_xlfn.XLOOKUP('Sheet1 (4)'!AB3485,'Sheet1 (3)'!B:B,'Sheet1 (3)'!D:D,"",0)</f>
        <v>プライム</v>
      </c>
    </row>
    <row r="3480" spans="1:25" x14ac:dyDescent="0.2">
      <c r="A3480">
        <v>3479</v>
      </c>
      <c r="B3480" s="1" t="str">
        <f>_xlfn.XLOOKUP('Sheet1 (4)'!AB3486,'Sheet1 (3)'!B:B,'Sheet1 (3)'!C:C,"",0)</f>
        <v>東京通信グループ</v>
      </c>
      <c r="C3480" s="1" t="str">
        <f>_xlfn.XLOOKUP('Sheet1 (4)'!AB3486,'Sheet1 (3)'!B:B,'Sheet1 (3)'!F:F,"",0)</f>
        <v>サービス業</v>
      </c>
      <c r="D3480" s="1">
        <f>ROUND('Sheet1 (4)'!E3486/100000000,2)</f>
        <v>0.1</v>
      </c>
      <c r="E3480" s="1">
        <f>ROUND('Sheet1 (4)'!F3486/100,2)</f>
        <v>4.6500000000000004</v>
      </c>
      <c r="F3480" s="1">
        <f>ROUND('Sheet1 (4)'!G3486/100,2)</f>
        <v>-0.55000000000000004</v>
      </c>
      <c r="G3480" s="1">
        <f>ROUND('Sheet1 (4)'!H3486/100,2)</f>
        <v>-1.34</v>
      </c>
      <c r="H3480" s="1">
        <f>ROUND('Sheet1 (4)'!I3486/100,2)</f>
        <v>-2.31</v>
      </c>
      <c r="I3480" s="1">
        <f>ROUND('Sheet1 (4)'!J3486/100,2)</f>
        <v>-2.31</v>
      </c>
      <c r="J3480" s="1" t="e">
        <f>ROUND('Sheet1 (4)'!K3486/100,2)</f>
        <v>#VALUE!</v>
      </c>
      <c r="K3480" s="1" t="e">
        <f>ROUND('Sheet1 (4)'!L3486/100,2)</f>
        <v>#VALUE!</v>
      </c>
      <c r="L3480" s="4">
        <f>ROUND(('Sheet1 (4)'!M3486+'Sheet1 (4)'!R3486)/100,2)</f>
        <v>-15.41</v>
      </c>
      <c r="M3480" s="4">
        <f>ROUND(('Sheet1 (4)'!N3486+'Sheet1 (4)'!S3486)/100,2)</f>
        <v>-0.5</v>
      </c>
      <c r="N3480" s="4">
        <f>ROUND(('Sheet1 (4)'!O3486+'Sheet1 (4)'!T3486)/100,2)</f>
        <v>1.48</v>
      </c>
      <c r="O3480" s="4">
        <f>ROUND(('Sheet1 (4)'!P3486+'Sheet1 (4)'!U3486)/100,2)</f>
        <v>2</v>
      </c>
      <c r="P3480" s="4">
        <f>ROUND(('Sheet1 (4)'!Q3486+'Sheet1 (4)'!V3486)/100,2)</f>
        <v>2</v>
      </c>
      <c r="Q3480" s="7">
        <f>ROUND('Sheet1 (4)'!W3486/100,2)</f>
        <v>0.2</v>
      </c>
      <c r="R3480" s="7">
        <f>ROUND('Sheet1 (4)'!X3486/100,2)</f>
        <v>-0.27</v>
      </c>
      <c r="S3480" s="7">
        <f>ROUND('Sheet1 (4)'!Y3486/100,2)</f>
        <v>0.22</v>
      </c>
      <c r="T3480" s="7">
        <f>ROUND('Sheet1 (4)'!Z3486/100,2)</f>
        <v>-0.26</v>
      </c>
      <c r="U3480" s="7">
        <f>ROUND('Sheet1 (4)'!AA3486/100,2)</f>
        <v>-0.26</v>
      </c>
      <c r="V3480" s="1" t="str">
        <f>'Sheet1 (4)'!AB3486&amp;".T"</f>
        <v>7359.T</v>
      </c>
      <c r="W3480" t="e">
        <f>ROUND('Sheet1 (4)'!AC3486,2)</f>
        <v>#VALUE!</v>
      </c>
      <c r="X3480">
        <f>ROUND('Sheet1 (4)'!AD3486,2)</f>
        <v>5.74</v>
      </c>
      <c r="Y3480" t="str">
        <f>_xlfn.XLOOKUP('Sheet1 (4)'!AB3486,'Sheet1 (3)'!B:B,'Sheet1 (3)'!D:D,"",0)</f>
        <v>グロース</v>
      </c>
    </row>
    <row r="3481" spans="1:25" x14ac:dyDescent="0.2">
      <c r="A3481">
        <v>3480</v>
      </c>
      <c r="B3481" s="1" t="str">
        <f>_xlfn.XLOOKUP('Sheet1 (4)'!AB3487,'Sheet1 (3)'!B:B,'Sheet1 (3)'!C:C,"",0)</f>
        <v>東京コスモス電機</v>
      </c>
      <c r="C3481" s="1" t="str">
        <f>_xlfn.XLOOKUP('Sheet1 (4)'!AB3487,'Sheet1 (3)'!B:B,'Sheet1 (3)'!F:F,"",0)</f>
        <v>電気機器</v>
      </c>
      <c r="D3481" s="1">
        <f>ROUND('Sheet1 (4)'!E3487/100000000,2)</f>
        <v>0.01</v>
      </c>
      <c r="E3481" s="1">
        <f>ROUND('Sheet1 (4)'!F3487/100,2)</f>
        <v>0.49</v>
      </c>
      <c r="F3481" s="1">
        <f>ROUND('Sheet1 (4)'!G3487/100,2)</f>
        <v>7.96</v>
      </c>
      <c r="G3481" s="1">
        <f>ROUND('Sheet1 (4)'!H3487/100,2)</f>
        <v>13.49</v>
      </c>
      <c r="H3481" s="1">
        <f>ROUND('Sheet1 (4)'!I3487/100,2)</f>
        <v>12.61</v>
      </c>
      <c r="I3481" s="1">
        <f>ROUND('Sheet1 (4)'!J3487/100,2)</f>
        <v>10.4</v>
      </c>
      <c r="J3481" s="1" t="e">
        <f>ROUND('Sheet1 (4)'!K3487/100,2)</f>
        <v>#VALUE!</v>
      </c>
      <c r="K3481" s="1" t="e">
        <f>ROUND('Sheet1 (4)'!L3487/100,2)</f>
        <v>#VALUE!</v>
      </c>
      <c r="L3481" s="4">
        <f>ROUND(('Sheet1 (4)'!M3487+'Sheet1 (4)'!R3487)/100,2)</f>
        <v>3.72</v>
      </c>
      <c r="M3481" s="4">
        <f>ROUND(('Sheet1 (4)'!N3487+'Sheet1 (4)'!S3487)/100,2)</f>
        <v>10.58</v>
      </c>
      <c r="N3481" s="4">
        <f>ROUND(('Sheet1 (4)'!O3487+'Sheet1 (4)'!T3487)/100,2)</f>
        <v>15.07</v>
      </c>
      <c r="O3481" s="4">
        <f>ROUND(('Sheet1 (4)'!P3487+'Sheet1 (4)'!U3487)/100,2)</f>
        <v>14.67</v>
      </c>
      <c r="P3481" s="4">
        <f>ROUND(('Sheet1 (4)'!Q3487+'Sheet1 (4)'!V3487)/100,2)</f>
        <v>9.83</v>
      </c>
      <c r="Q3481" s="7">
        <f>ROUND('Sheet1 (4)'!W3487/100,2)</f>
        <v>-0.04</v>
      </c>
      <c r="R3481" s="7">
        <f>ROUND('Sheet1 (4)'!X3487/100,2)</f>
        <v>0.15</v>
      </c>
      <c r="S3481" s="7">
        <f>ROUND('Sheet1 (4)'!Y3487/100,2)</f>
        <v>0.22</v>
      </c>
      <c r="T3481" s="7">
        <f>ROUND('Sheet1 (4)'!Z3487/100,2)</f>
        <v>0.15</v>
      </c>
      <c r="U3481" s="7">
        <f>ROUND('Sheet1 (4)'!AA3487/100,2)</f>
        <v>0.1</v>
      </c>
      <c r="V3481" s="1" t="str">
        <f>'Sheet1 (4)'!AB3487&amp;".T"</f>
        <v>6772.T</v>
      </c>
      <c r="W3481">
        <f>ROUND('Sheet1 (4)'!AC3487,2)</f>
        <v>20.16</v>
      </c>
      <c r="X3481">
        <f>ROUND('Sheet1 (4)'!AD3487,2)</f>
        <v>1.61</v>
      </c>
      <c r="Y3481" t="str">
        <f>_xlfn.XLOOKUP('Sheet1 (4)'!AB3487,'Sheet1 (3)'!B:B,'Sheet1 (3)'!D:D,"",0)</f>
        <v>スタンダード</v>
      </c>
    </row>
    <row r="3482" spans="1:25" x14ac:dyDescent="0.2">
      <c r="A3482">
        <v>3481</v>
      </c>
      <c r="B3482" s="1" t="str">
        <f>_xlfn.XLOOKUP('Sheet1 (4)'!AB3488,'Sheet1 (3)'!B:B,'Sheet1 (3)'!C:C,"",0)</f>
        <v>東京電力ホールディングス</v>
      </c>
      <c r="C3482" s="1" t="str">
        <f>_xlfn.XLOOKUP('Sheet1 (4)'!AB3488,'Sheet1 (3)'!B:B,'Sheet1 (3)'!F:F,"",0)</f>
        <v>電気・ガス業</v>
      </c>
      <c r="D3482" s="1">
        <f>ROUND('Sheet1 (4)'!E3488/100000000,2)</f>
        <v>16.02</v>
      </c>
      <c r="E3482" s="1">
        <f>ROUND('Sheet1 (4)'!F3488/100,2)</f>
        <v>1434.6</v>
      </c>
      <c r="F3482" s="1">
        <f>ROUND('Sheet1 (4)'!G3488/100,2)</f>
        <v>462.31</v>
      </c>
      <c r="G3482" s="1">
        <f>ROUND('Sheet1 (4)'!H3488/100,2)</f>
        <v>-2289.6999999999998</v>
      </c>
      <c r="H3482" s="1">
        <f>ROUND('Sheet1 (4)'!I3488/100,2)</f>
        <v>2788.57</v>
      </c>
      <c r="I3482" s="1">
        <f>ROUND('Sheet1 (4)'!J3488/100,2)</f>
        <v>2344.5300000000002</v>
      </c>
      <c r="J3482" s="1">
        <f>ROUND('Sheet1 (4)'!K3488/100,2)</f>
        <v>2601</v>
      </c>
      <c r="K3482" s="1">
        <f>ROUND('Sheet1 (4)'!L3488/100,2)</f>
        <v>2660.25</v>
      </c>
      <c r="L3482" s="4">
        <f>ROUND(('Sheet1 (4)'!M3488+'Sheet1 (4)'!R3488)/100,2)</f>
        <v>-3373.9</v>
      </c>
      <c r="M3482" s="4">
        <f>ROUND(('Sheet1 (4)'!N3488+'Sheet1 (4)'!S3488)/100,2)</f>
        <v>-1532.98</v>
      </c>
      <c r="N3482" s="4">
        <f>ROUND(('Sheet1 (4)'!O3488+'Sheet1 (4)'!T3488)/100,2)</f>
        <v>-4645.1499999999996</v>
      </c>
      <c r="O3482" s="4">
        <f>ROUND(('Sheet1 (4)'!P3488+'Sheet1 (4)'!U3488)/100,2)</f>
        <v>-257.73</v>
      </c>
      <c r="P3482" s="4">
        <f>ROUND(('Sheet1 (4)'!Q3488+'Sheet1 (4)'!V3488)/100,2)</f>
        <v>-4979.6000000000004</v>
      </c>
      <c r="Q3482" s="7">
        <f>ROUND('Sheet1 (4)'!W3488/100,2)</f>
        <v>0.06</v>
      </c>
      <c r="R3482" s="7">
        <f>ROUND('Sheet1 (4)'!X3488/100,2)</f>
        <v>0</v>
      </c>
      <c r="S3482" s="7">
        <f>ROUND('Sheet1 (4)'!Y3488/100,2)</f>
        <v>-0.04</v>
      </c>
      <c r="T3482" s="7">
        <f>ROUND('Sheet1 (4)'!Z3488/100,2)</f>
        <v>0.08</v>
      </c>
      <c r="U3482" s="7">
        <f>ROUND('Sheet1 (4)'!AA3488/100,2)</f>
        <v>0.04</v>
      </c>
      <c r="V3482" s="1" t="str">
        <f>'Sheet1 (4)'!AB3488&amp;".T"</f>
        <v>9501.T</v>
      </c>
      <c r="W3482" t="e">
        <f>ROUND('Sheet1 (4)'!AC3488,2)</f>
        <v>#VALUE!</v>
      </c>
      <c r="X3482">
        <f>ROUND('Sheet1 (4)'!AD3488,2)</f>
        <v>0.45</v>
      </c>
      <c r="Y3482" t="str">
        <f>_xlfn.XLOOKUP('Sheet1 (4)'!AB3488,'Sheet1 (3)'!B:B,'Sheet1 (3)'!D:D,"",0)</f>
        <v>プライム</v>
      </c>
    </row>
    <row r="3483" spans="1:25" x14ac:dyDescent="0.2">
      <c r="A3483">
        <v>3482</v>
      </c>
      <c r="B3483" s="1" t="str">
        <f>_xlfn.XLOOKUP('Sheet1 (4)'!AB3489,'Sheet1 (3)'!B:B,'Sheet1 (3)'!C:C,"",0)</f>
        <v>東京エレクトロン　デバイス</v>
      </c>
      <c r="C3483" s="1" t="str">
        <f>_xlfn.XLOOKUP('Sheet1 (4)'!AB3489,'Sheet1 (3)'!B:B,'Sheet1 (3)'!F:F,"",0)</f>
        <v>卸売業</v>
      </c>
      <c r="D3483" s="1">
        <f>ROUND('Sheet1 (4)'!E3489/100000000,2)</f>
        <v>0.28999999999999998</v>
      </c>
      <c r="E3483" s="1">
        <f>ROUND('Sheet1 (4)'!F3489/100,2)</f>
        <v>46.21</v>
      </c>
      <c r="F3483" s="1">
        <f>ROUND('Sheet1 (4)'!G3489/100,2)</f>
        <v>81.33</v>
      </c>
      <c r="G3483" s="1">
        <f>ROUND('Sheet1 (4)'!H3489/100,2)</f>
        <v>142.28</v>
      </c>
      <c r="H3483" s="1">
        <f>ROUND('Sheet1 (4)'!I3489/100,2)</f>
        <v>154.29</v>
      </c>
      <c r="I3483" s="1">
        <f>ROUND('Sheet1 (4)'!J3489/100,2)</f>
        <v>124.59</v>
      </c>
      <c r="J3483" s="1">
        <f>ROUND('Sheet1 (4)'!K3489/100,2)</f>
        <v>98</v>
      </c>
      <c r="K3483" s="1">
        <f>ROUND('Sheet1 (4)'!L3489/100,2)</f>
        <v>126</v>
      </c>
      <c r="L3483" s="4">
        <f>ROUND(('Sheet1 (4)'!M3489+'Sheet1 (4)'!R3489)/100,2)</f>
        <v>-39.32</v>
      </c>
      <c r="M3483" s="4">
        <f>ROUND(('Sheet1 (4)'!N3489+'Sheet1 (4)'!S3489)/100,2)</f>
        <v>-10.46</v>
      </c>
      <c r="N3483" s="4">
        <f>ROUND(('Sheet1 (4)'!O3489+'Sheet1 (4)'!T3489)/100,2)</f>
        <v>-123.84</v>
      </c>
      <c r="O3483" s="4">
        <f>ROUND(('Sheet1 (4)'!P3489+'Sheet1 (4)'!U3489)/100,2)</f>
        <v>-23.94</v>
      </c>
      <c r="P3483" s="4">
        <f>ROUND(('Sheet1 (4)'!Q3489+'Sheet1 (4)'!V3489)/100,2)</f>
        <v>168.47</v>
      </c>
      <c r="Q3483" s="7">
        <f>ROUND('Sheet1 (4)'!W3489/100,2)</f>
        <v>0.11</v>
      </c>
      <c r="R3483" s="7">
        <f>ROUND('Sheet1 (4)'!X3489/100,2)</f>
        <v>0.18</v>
      </c>
      <c r="S3483" s="7">
        <f>ROUND('Sheet1 (4)'!Y3489/100,2)</f>
        <v>0.25</v>
      </c>
      <c r="T3483" s="7">
        <f>ROUND('Sheet1 (4)'!Z3489/100,2)</f>
        <v>0.24</v>
      </c>
      <c r="U3483" s="7">
        <f>ROUND('Sheet1 (4)'!AA3489/100,2)</f>
        <v>0.19</v>
      </c>
      <c r="V3483" s="1" t="str">
        <f>'Sheet1 (4)'!AB3489&amp;".T"</f>
        <v>2760.T</v>
      </c>
      <c r="W3483">
        <f>ROUND('Sheet1 (4)'!AC3489,2)</f>
        <v>12.42</v>
      </c>
      <c r="X3483">
        <f>ROUND('Sheet1 (4)'!AD3489,2)</f>
        <v>1.85</v>
      </c>
      <c r="Y3483" t="str">
        <f>_xlfn.XLOOKUP('Sheet1 (4)'!AB3489,'Sheet1 (3)'!B:B,'Sheet1 (3)'!D:D,"",0)</f>
        <v>プライム</v>
      </c>
    </row>
    <row r="3484" spans="1:25" x14ac:dyDescent="0.2">
      <c r="A3484">
        <v>3483</v>
      </c>
      <c r="B3484" s="1" t="str">
        <f>_xlfn.XLOOKUP('Sheet1 (4)'!AB3490,'Sheet1 (3)'!B:B,'Sheet1 (3)'!C:C,"",0)</f>
        <v>東京エレクトロン</v>
      </c>
      <c r="C3484" s="1" t="str">
        <f>_xlfn.XLOOKUP('Sheet1 (4)'!AB3490,'Sheet1 (3)'!B:B,'Sheet1 (3)'!F:F,"",0)</f>
        <v>電気機器</v>
      </c>
      <c r="D3484" s="1">
        <f>ROUND('Sheet1 (4)'!E3490/100000000,2)</f>
        <v>4.58</v>
      </c>
      <c r="E3484" s="1">
        <f>ROUND('Sheet1 (4)'!F3490/100,2)</f>
        <v>3206.86</v>
      </c>
      <c r="F3484" s="1">
        <f>ROUND('Sheet1 (4)'!G3490/100,2)</f>
        <v>5992.71</v>
      </c>
      <c r="G3484" s="1">
        <f>ROUND('Sheet1 (4)'!H3490/100,2)</f>
        <v>6177.24</v>
      </c>
      <c r="H3484" s="1">
        <f>ROUND('Sheet1 (4)'!I3490/100,2)</f>
        <v>4562.6400000000003</v>
      </c>
      <c r="I3484" s="1">
        <f>ROUND('Sheet1 (4)'!J3490/100,2)</f>
        <v>6973.21</v>
      </c>
      <c r="J3484" s="1">
        <f>ROUND('Sheet1 (4)'!K3490/100,2)</f>
        <v>6065.4</v>
      </c>
      <c r="K3484" s="1">
        <f>ROUND('Sheet1 (4)'!L3490/100,2)</f>
        <v>7301.79</v>
      </c>
      <c r="L3484" s="4">
        <f>ROUND(('Sheet1 (4)'!M3490+'Sheet1 (4)'!R3490)/100,2)</f>
        <v>1276.1400000000001</v>
      </c>
      <c r="M3484" s="4">
        <f>ROUND(('Sheet1 (4)'!N3490+'Sheet1 (4)'!S3490)/100,2)</f>
        <v>2277.5500000000002</v>
      </c>
      <c r="N3484" s="4">
        <f>ROUND(('Sheet1 (4)'!O3490+'Sheet1 (4)'!T3490)/100,2)</f>
        <v>3845.14</v>
      </c>
      <c r="O3484" s="4">
        <f>ROUND(('Sheet1 (4)'!P3490+'Sheet1 (4)'!U3490)/100,2)</f>
        <v>3095.72</v>
      </c>
      <c r="P3484" s="4">
        <f>ROUND(('Sheet1 (4)'!Q3490+'Sheet1 (4)'!V3490)/100,2)</f>
        <v>4125.6499999999996</v>
      </c>
      <c r="Q3484" s="7">
        <f>ROUND('Sheet1 (4)'!W3490/100,2)</f>
        <v>0.26</v>
      </c>
      <c r="R3484" s="7">
        <f>ROUND('Sheet1 (4)'!X3490/100,2)</f>
        <v>0.37</v>
      </c>
      <c r="S3484" s="7">
        <f>ROUND('Sheet1 (4)'!Y3490/100,2)</f>
        <v>0.32</v>
      </c>
      <c r="T3484" s="7">
        <f>ROUND('Sheet1 (4)'!Z3490/100,2)</f>
        <v>0.22</v>
      </c>
      <c r="U3484" s="7">
        <f>ROUND('Sheet1 (4)'!AA3490/100,2)</f>
        <v>0.3</v>
      </c>
      <c r="V3484" s="1" t="str">
        <f>'Sheet1 (4)'!AB3490&amp;".T"</f>
        <v>8035.T</v>
      </c>
      <c r="W3484">
        <f>ROUND('Sheet1 (4)'!AC3490,2)</f>
        <v>27.84</v>
      </c>
      <c r="X3484">
        <f>ROUND('Sheet1 (4)'!AD3490,2)</f>
        <v>7.5</v>
      </c>
      <c r="Y3484" t="str">
        <f>_xlfn.XLOOKUP('Sheet1 (4)'!AB3490,'Sheet1 (3)'!B:B,'Sheet1 (3)'!D:D,"",0)</f>
        <v>プライム</v>
      </c>
    </row>
    <row r="3485" spans="1:25" x14ac:dyDescent="0.2">
      <c r="A3485">
        <v>3484</v>
      </c>
      <c r="B3485" s="1" t="str">
        <f>_xlfn.XLOOKUP('Sheet1 (4)'!AB3491,'Sheet1 (3)'!B:B,'Sheet1 (3)'!C:C,"",0)</f>
        <v>東京エネシス</v>
      </c>
      <c r="C3485" s="1" t="str">
        <f>_xlfn.XLOOKUP('Sheet1 (4)'!AB3491,'Sheet1 (3)'!B:B,'Sheet1 (3)'!F:F,"",0)</f>
        <v>建設業</v>
      </c>
      <c r="D3485" s="1">
        <f>ROUND('Sheet1 (4)'!E3491/100000000,2)</f>
        <v>0.33</v>
      </c>
      <c r="E3485" s="1">
        <f>ROUND('Sheet1 (4)'!F3491/100,2)</f>
        <v>41.05</v>
      </c>
      <c r="F3485" s="1">
        <f>ROUND('Sheet1 (4)'!G3491/100,2)</f>
        <v>31.58</v>
      </c>
      <c r="G3485" s="1">
        <f>ROUND('Sheet1 (4)'!H3491/100,2)</f>
        <v>34.590000000000003</v>
      </c>
      <c r="H3485" s="1">
        <f>ROUND('Sheet1 (4)'!I3491/100,2)</f>
        <v>39.590000000000003</v>
      </c>
      <c r="I3485" s="1">
        <f>ROUND('Sheet1 (4)'!J3491/100,2)</f>
        <v>26.67</v>
      </c>
      <c r="J3485" s="1" t="e">
        <f>ROUND('Sheet1 (4)'!K3491/100,2)</f>
        <v>#VALUE!</v>
      </c>
      <c r="K3485" s="1" t="e">
        <f>ROUND('Sheet1 (4)'!L3491/100,2)</f>
        <v>#VALUE!</v>
      </c>
      <c r="L3485" s="4">
        <f>ROUND(('Sheet1 (4)'!M3491+'Sheet1 (4)'!R3491)/100,2)</f>
        <v>-54.1</v>
      </c>
      <c r="M3485" s="4">
        <f>ROUND(('Sheet1 (4)'!N3491+'Sheet1 (4)'!S3491)/100,2)</f>
        <v>-61.18</v>
      </c>
      <c r="N3485" s="4">
        <f>ROUND(('Sheet1 (4)'!O3491+'Sheet1 (4)'!T3491)/100,2)</f>
        <v>50.24</v>
      </c>
      <c r="O3485" s="4">
        <f>ROUND(('Sheet1 (4)'!P3491+'Sheet1 (4)'!U3491)/100,2)</f>
        <v>33.770000000000003</v>
      </c>
      <c r="P3485" s="4">
        <f>ROUND(('Sheet1 (4)'!Q3491+'Sheet1 (4)'!V3491)/100,2)</f>
        <v>-153.19</v>
      </c>
      <c r="Q3485" s="7">
        <f>ROUND('Sheet1 (4)'!W3491/100,2)</f>
        <v>0.04</v>
      </c>
      <c r="R3485" s="7">
        <f>ROUND('Sheet1 (4)'!X3491/100,2)</f>
        <v>0.02</v>
      </c>
      <c r="S3485" s="7">
        <f>ROUND('Sheet1 (4)'!Y3491/100,2)</f>
        <v>0.03</v>
      </c>
      <c r="T3485" s="7">
        <f>ROUND('Sheet1 (4)'!Z3491/100,2)</f>
        <v>0.05</v>
      </c>
      <c r="U3485" s="7">
        <f>ROUND('Sheet1 (4)'!AA3491/100,2)</f>
        <v>0.04</v>
      </c>
      <c r="V3485" s="1" t="str">
        <f>'Sheet1 (4)'!AB3491&amp;".T"</f>
        <v>1945.T</v>
      </c>
      <c r="W3485">
        <f>ROUND('Sheet1 (4)'!AC3491,2)</f>
        <v>15.4</v>
      </c>
      <c r="X3485">
        <f>ROUND('Sheet1 (4)'!AD3491,2)</f>
        <v>0.82</v>
      </c>
      <c r="Y3485" t="str">
        <f>_xlfn.XLOOKUP('Sheet1 (4)'!AB3491,'Sheet1 (3)'!B:B,'Sheet1 (3)'!D:D,"",0)</f>
        <v>プライム</v>
      </c>
    </row>
    <row r="3486" spans="1:25" x14ac:dyDescent="0.2">
      <c r="A3486">
        <v>3485</v>
      </c>
      <c r="B3486" s="1" t="str">
        <f>_xlfn.XLOOKUP('Sheet1 (4)'!AB3492,'Sheet1 (3)'!B:B,'Sheet1 (3)'!C:C,"",0)</f>
        <v>東京瓦斯</v>
      </c>
      <c r="C3486" s="1" t="str">
        <f>_xlfn.XLOOKUP('Sheet1 (4)'!AB3492,'Sheet1 (3)'!B:B,'Sheet1 (3)'!F:F,"",0)</f>
        <v>電気・ガス業</v>
      </c>
      <c r="D3486" s="1">
        <f>ROUND('Sheet1 (4)'!E3492/100000000,2)</f>
        <v>3.45</v>
      </c>
      <c r="E3486" s="1">
        <f>ROUND('Sheet1 (4)'!F3492/100,2)</f>
        <v>776.76</v>
      </c>
      <c r="F3486" s="1">
        <f>ROUND('Sheet1 (4)'!G3492/100,2)</f>
        <v>1177.78</v>
      </c>
      <c r="G3486" s="1">
        <f>ROUND('Sheet1 (4)'!H3492/100,2)</f>
        <v>4214.7700000000004</v>
      </c>
      <c r="H3486" s="1">
        <f>ROUND('Sheet1 (4)'!I3492/100,2)</f>
        <v>2203.09</v>
      </c>
      <c r="I3486" s="1">
        <f>ROUND('Sheet1 (4)'!J3492/100,2)</f>
        <v>1330.92</v>
      </c>
      <c r="J3486" s="1">
        <f>ROUND('Sheet1 (4)'!K3492/100,2)</f>
        <v>1759.33</v>
      </c>
      <c r="K3486" s="1">
        <f>ROUND('Sheet1 (4)'!L3492/100,2)</f>
        <v>1645.2</v>
      </c>
      <c r="L3486" s="4">
        <f>ROUND(('Sheet1 (4)'!M3492+'Sheet1 (4)'!R3492)/100,2)</f>
        <v>-403.37</v>
      </c>
      <c r="M3486" s="4">
        <f>ROUND(('Sheet1 (4)'!N3492+'Sheet1 (4)'!S3492)/100,2)</f>
        <v>-794.29</v>
      </c>
      <c r="N3486" s="4">
        <f>ROUND(('Sheet1 (4)'!O3492+'Sheet1 (4)'!T3492)/100,2)</f>
        <v>2835.08</v>
      </c>
      <c r="O3486" s="4">
        <f>ROUND(('Sheet1 (4)'!P3492+'Sheet1 (4)'!U3492)/100,2)</f>
        <v>-308.04000000000002</v>
      </c>
      <c r="P3486" s="4">
        <f>ROUND(('Sheet1 (4)'!Q3492+'Sheet1 (4)'!V3492)/100,2)</f>
        <v>995.94</v>
      </c>
      <c r="Q3486" s="7">
        <f>ROUND('Sheet1 (4)'!W3492/100,2)</f>
        <v>0.04</v>
      </c>
      <c r="R3486" s="7">
        <f>ROUND('Sheet1 (4)'!X3492/100,2)</f>
        <v>7.0000000000000007E-2</v>
      </c>
      <c r="S3486" s="7">
        <f>ROUND('Sheet1 (4)'!Y3492/100,2)</f>
        <v>0.2</v>
      </c>
      <c r="T3486" s="7">
        <f>ROUND('Sheet1 (4)'!Z3492/100,2)</f>
        <v>0.1</v>
      </c>
      <c r="U3486" s="7">
        <f>ROUND('Sheet1 (4)'!AA3492/100,2)</f>
        <v>0.04</v>
      </c>
      <c r="V3486" s="1" t="str">
        <f>'Sheet1 (4)'!AB3492&amp;".T"</f>
        <v>9531.T</v>
      </c>
      <c r="W3486">
        <f>ROUND('Sheet1 (4)'!AC3492,2)</f>
        <v>11.05</v>
      </c>
      <c r="X3486">
        <f>ROUND('Sheet1 (4)'!AD3492,2)</f>
        <v>1.23</v>
      </c>
      <c r="Y3486" t="str">
        <f>_xlfn.XLOOKUP('Sheet1 (4)'!AB3492,'Sheet1 (3)'!B:B,'Sheet1 (3)'!D:D,"",0)</f>
        <v>プライム</v>
      </c>
    </row>
    <row r="3487" spans="1:25" x14ac:dyDescent="0.2">
      <c r="A3487">
        <v>3486</v>
      </c>
      <c r="B3487" s="1" t="str">
        <f>_xlfn.XLOOKUP('Sheet1 (4)'!AB3493,'Sheet1 (3)'!B:B,'Sheet1 (3)'!C:C,"",0)</f>
        <v>東京一番フーズ</v>
      </c>
      <c r="C3487" s="1" t="str">
        <f>_xlfn.XLOOKUP('Sheet1 (4)'!AB3493,'Sheet1 (3)'!B:B,'Sheet1 (3)'!F:F,"",0)</f>
        <v>小売業</v>
      </c>
      <c r="D3487" s="1">
        <f>ROUND('Sheet1 (4)'!E3493/100000000,2)</f>
        <v>0.09</v>
      </c>
      <c r="E3487" s="1">
        <f>ROUND('Sheet1 (4)'!F3493/100,2)</f>
        <v>-11.28</v>
      </c>
      <c r="F3487" s="1">
        <f>ROUND('Sheet1 (4)'!G3493/100,2)</f>
        <v>-3.78</v>
      </c>
      <c r="G3487" s="1">
        <f>ROUND('Sheet1 (4)'!H3493/100,2)</f>
        <v>1.37</v>
      </c>
      <c r="H3487" s="1">
        <f>ROUND('Sheet1 (4)'!I3493/100,2)</f>
        <v>2.23</v>
      </c>
      <c r="I3487" s="1">
        <f>ROUND('Sheet1 (4)'!J3493/100,2)</f>
        <v>2.23</v>
      </c>
      <c r="J3487" s="1" t="e">
        <f>ROUND('Sheet1 (4)'!K3493/100,2)</f>
        <v>#VALUE!</v>
      </c>
      <c r="K3487" s="1" t="e">
        <f>ROUND('Sheet1 (4)'!L3493/100,2)</f>
        <v>#VALUE!</v>
      </c>
      <c r="L3487" s="4">
        <f>ROUND(('Sheet1 (4)'!M3493+'Sheet1 (4)'!R3493)/100,2)</f>
        <v>-4.3499999999999996</v>
      </c>
      <c r="M3487" s="4">
        <f>ROUND(('Sheet1 (4)'!N3493+'Sheet1 (4)'!S3493)/100,2)</f>
        <v>8.77</v>
      </c>
      <c r="N3487" s="4">
        <f>ROUND(('Sheet1 (4)'!O3493+'Sheet1 (4)'!T3493)/100,2)</f>
        <v>-1.63</v>
      </c>
      <c r="O3487" s="4">
        <f>ROUND(('Sheet1 (4)'!P3493+'Sheet1 (4)'!U3493)/100,2)</f>
        <v>-2.64</v>
      </c>
      <c r="P3487" s="4">
        <f>ROUND(('Sheet1 (4)'!Q3493+'Sheet1 (4)'!V3493)/100,2)</f>
        <v>-2.64</v>
      </c>
      <c r="Q3487" s="7">
        <f>ROUND('Sheet1 (4)'!W3493/100,2)</f>
        <v>0.01</v>
      </c>
      <c r="R3487" s="7">
        <f>ROUND('Sheet1 (4)'!X3493/100,2)</f>
        <v>0.09</v>
      </c>
      <c r="S3487" s="7">
        <f>ROUND('Sheet1 (4)'!Y3493/100,2)</f>
        <v>7.0000000000000007E-2</v>
      </c>
      <c r="T3487" s="7">
        <f>ROUND('Sheet1 (4)'!Z3493/100,2)</f>
        <v>0.02</v>
      </c>
      <c r="U3487" s="7">
        <f>ROUND('Sheet1 (4)'!AA3493/100,2)</f>
        <v>0.02</v>
      </c>
      <c r="V3487" s="1" t="str">
        <f>'Sheet1 (4)'!AB3493&amp;".T"</f>
        <v>3067.T</v>
      </c>
      <c r="W3487" t="e">
        <f>ROUND('Sheet1 (4)'!AC3493,2)</f>
        <v>#VALUE!</v>
      </c>
      <c r="X3487">
        <f>ROUND('Sheet1 (4)'!AD3493,2)</f>
        <v>2.29</v>
      </c>
      <c r="Y3487" t="str">
        <f>_xlfn.XLOOKUP('Sheet1 (4)'!AB3493,'Sheet1 (3)'!B:B,'Sheet1 (3)'!D:D,"",0)</f>
        <v>スタンダード</v>
      </c>
    </row>
    <row r="3488" spans="1:25" x14ac:dyDescent="0.2">
      <c r="A3488">
        <v>3487</v>
      </c>
      <c r="B3488" s="1" t="str">
        <f>_xlfn.XLOOKUP('Sheet1 (4)'!AB3494,'Sheet1 (3)'!B:B,'Sheet1 (3)'!C:C,"",0)</f>
        <v>東京個別指導学院</v>
      </c>
      <c r="C3488" s="1" t="str">
        <f>_xlfn.XLOOKUP('Sheet1 (4)'!AB3494,'Sheet1 (3)'!B:B,'Sheet1 (3)'!F:F,"",0)</f>
        <v>サービス業</v>
      </c>
      <c r="D3488" s="1">
        <f>ROUND('Sheet1 (4)'!E3494/100000000,2)</f>
        <v>0.54</v>
      </c>
      <c r="E3488" s="1">
        <f>ROUND('Sheet1 (4)'!F3494/100,2)</f>
        <v>6.14</v>
      </c>
      <c r="F3488" s="1">
        <f>ROUND('Sheet1 (4)'!G3494/100,2)</f>
        <v>23.97</v>
      </c>
      <c r="G3488" s="1">
        <f>ROUND('Sheet1 (4)'!H3494/100,2)</f>
        <v>18.25</v>
      </c>
      <c r="H3488" s="1">
        <f>ROUND('Sheet1 (4)'!I3494/100,2)</f>
        <v>16.09</v>
      </c>
      <c r="I3488" s="1">
        <f>ROUND('Sheet1 (4)'!J3494/100,2)</f>
        <v>15.99</v>
      </c>
      <c r="J3488" s="1">
        <f>ROUND('Sheet1 (4)'!K3494/100,2)</f>
        <v>18.25</v>
      </c>
      <c r="K3488" s="1">
        <f>ROUND('Sheet1 (4)'!L3494/100,2)</f>
        <v>17.899999999999999</v>
      </c>
      <c r="L3488" s="4">
        <f>ROUND(('Sheet1 (4)'!M3494+'Sheet1 (4)'!R3494)/100,2)</f>
        <v>-7.79</v>
      </c>
      <c r="M3488" s="4">
        <f>ROUND(('Sheet1 (4)'!N3494+'Sheet1 (4)'!S3494)/100,2)</f>
        <v>19.52</v>
      </c>
      <c r="N3488" s="4">
        <f>ROUND(('Sheet1 (4)'!O3494+'Sheet1 (4)'!T3494)/100,2)</f>
        <v>3.76</v>
      </c>
      <c r="O3488" s="4">
        <f>ROUND(('Sheet1 (4)'!P3494+'Sheet1 (4)'!U3494)/100,2)</f>
        <v>17.14</v>
      </c>
      <c r="P3488" s="4">
        <f>ROUND(('Sheet1 (4)'!Q3494+'Sheet1 (4)'!V3494)/100,2)</f>
        <v>16.989999999999998</v>
      </c>
      <c r="Q3488" s="7">
        <f>ROUND('Sheet1 (4)'!W3494/100,2)</f>
        <v>0.03</v>
      </c>
      <c r="R3488" s="7">
        <f>ROUND('Sheet1 (4)'!X3494/100,2)</f>
        <v>0.19</v>
      </c>
      <c r="S3488" s="7">
        <f>ROUND('Sheet1 (4)'!Y3494/100,2)</f>
        <v>0.15</v>
      </c>
      <c r="T3488" s="7">
        <f>ROUND('Sheet1 (4)'!Z3494/100,2)</f>
        <v>0.11</v>
      </c>
      <c r="U3488" s="7">
        <f>ROUND('Sheet1 (4)'!AA3494/100,2)</f>
        <v>0.12</v>
      </c>
      <c r="V3488" s="1" t="str">
        <f>'Sheet1 (4)'!AB3494&amp;".T"</f>
        <v>4745.T</v>
      </c>
      <c r="W3488">
        <f>ROUND('Sheet1 (4)'!AC3494,2)</f>
        <v>18.91</v>
      </c>
      <c r="X3488">
        <f>ROUND('Sheet1 (4)'!AD3494,2)</f>
        <v>2.81</v>
      </c>
      <c r="Y3488" t="str">
        <f>_xlfn.XLOOKUP('Sheet1 (4)'!AB3494,'Sheet1 (3)'!B:B,'Sheet1 (3)'!D:D,"",0)</f>
        <v>スタンダード</v>
      </c>
    </row>
    <row r="3489" spans="1:25" x14ac:dyDescent="0.2">
      <c r="A3489">
        <v>3488</v>
      </c>
      <c r="B3489" s="1" t="str">
        <f>_xlfn.XLOOKUP('Sheet1 (4)'!AB3495,'Sheet1 (3)'!B:B,'Sheet1 (3)'!C:C,"",0)</f>
        <v>東京會舘</v>
      </c>
      <c r="C3489" s="1" t="str">
        <f>_xlfn.XLOOKUP('Sheet1 (4)'!AB3495,'Sheet1 (3)'!B:B,'Sheet1 (3)'!F:F,"",0)</f>
        <v>サービス業</v>
      </c>
      <c r="D3489" s="1">
        <f>ROUND('Sheet1 (4)'!E3495/100000000,2)</f>
        <v>0.03</v>
      </c>
      <c r="E3489" s="1" t="e">
        <f>ROUND('Sheet1 (4)'!F3495/100,2)</f>
        <v>#VALUE!</v>
      </c>
      <c r="F3489" s="1" t="e">
        <f>ROUND('Sheet1 (4)'!G3495/100,2)</f>
        <v>#VALUE!</v>
      </c>
      <c r="G3489" s="1" t="e">
        <f>ROUND('Sheet1 (4)'!H3495/100,2)</f>
        <v>#VALUE!</v>
      </c>
      <c r="H3489" s="1" t="e">
        <f>ROUND('Sheet1 (4)'!I3495/100,2)</f>
        <v>#VALUE!</v>
      </c>
      <c r="I3489" s="1">
        <f>ROUND('Sheet1 (4)'!J3495/100,2)</f>
        <v>0.53</v>
      </c>
      <c r="J3489" s="1" t="e">
        <f>ROUND('Sheet1 (4)'!K3495/100,2)</f>
        <v>#VALUE!</v>
      </c>
      <c r="K3489" s="1" t="e">
        <f>ROUND('Sheet1 (4)'!L3495/100,2)</f>
        <v>#VALUE!</v>
      </c>
      <c r="L3489" s="4" t="e">
        <f>ROUND(('Sheet1 (4)'!M3495+'Sheet1 (4)'!R3495)/100,2)</f>
        <v>#VALUE!</v>
      </c>
      <c r="M3489" s="4" t="e">
        <f>ROUND(('Sheet1 (4)'!N3495+'Sheet1 (4)'!S3495)/100,2)</f>
        <v>#VALUE!</v>
      </c>
      <c r="N3489" s="4" t="e">
        <f>ROUND(('Sheet1 (4)'!O3495+'Sheet1 (4)'!T3495)/100,2)</f>
        <v>#VALUE!</v>
      </c>
      <c r="O3489" s="4" t="e">
        <f>ROUND(('Sheet1 (4)'!P3495+'Sheet1 (4)'!U3495)/100,2)</f>
        <v>#VALUE!</v>
      </c>
      <c r="P3489" s="4">
        <f>ROUND(('Sheet1 (4)'!Q3495+'Sheet1 (4)'!V3495)/100,2)</f>
        <v>4.18</v>
      </c>
      <c r="Q3489" s="7" t="e">
        <f>ROUND('Sheet1 (4)'!W3495/100,2)</f>
        <v>#VALUE!</v>
      </c>
      <c r="R3489" s="7" t="e">
        <f>ROUND('Sheet1 (4)'!X3495/100,2)</f>
        <v>#VALUE!</v>
      </c>
      <c r="S3489" s="7" t="e">
        <f>ROUND('Sheet1 (4)'!Y3495/100,2)</f>
        <v>#VALUE!</v>
      </c>
      <c r="T3489" s="7" t="e">
        <f>ROUND('Sheet1 (4)'!Z3495/100,2)</f>
        <v>#VALUE!</v>
      </c>
      <c r="U3489" s="7">
        <f>ROUND('Sheet1 (4)'!AA3495/100,2)</f>
        <v>-0.05</v>
      </c>
      <c r="V3489" s="1" t="str">
        <f>'Sheet1 (4)'!AB3495&amp;".T"</f>
        <v>9701.T</v>
      </c>
      <c r="W3489" t="e">
        <f>ROUND('Sheet1 (4)'!AC3495,2)</f>
        <v>#VALUE!</v>
      </c>
      <c r="X3489">
        <f>ROUND('Sheet1 (4)'!AD3495,2)</f>
        <v>1.8</v>
      </c>
      <c r="Y3489" t="str">
        <f>_xlfn.XLOOKUP('Sheet1 (4)'!AB3495,'Sheet1 (3)'!B:B,'Sheet1 (3)'!D:D,"",0)</f>
        <v>スタンダード</v>
      </c>
    </row>
    <row r="3490" spans="1:25" x14ac:dyDescent="0.2">
      <c r="A3490">
        <v>3489</v>
      </c>
      <c r="B3490" s="1" t="str">
        <f>_xlfn.XLOOKUP('Sheet1 (4)'!AB3496,'Sheet1 (3)'!B:B,'Sheet1 (3)'!C:C,"",0)</f>
        <v>東京計器</v>
      </c>
      <c r="C3490" s="1" t="str">
        <f>_xlfn.XLOOKUP('Sheet1 (4)'!AB3496,'Sheet1 (3)'!B:B,'Sheet1 (3)'!F:F,"",0)</f>
        <v>精密機器</v>
      </c>
      <c r="D3490" s="1">
        <f>ROUND('Sheet1 (4)'!E3496/100000000,2)</f>
        <v>0.16</v>
      </c>
      <c r="E3490" s="1">
        <f>ROUND('Sheet1 (4)'!F3496/100,2)</f>
        <v>12.49</v>
      </c>
      <c r="F3490" s="1">
        <f>ROUND('Sheet1 (4)'!G3496/100,2)</f>
        <v>16.350000000000001</v>
      </c>
      <c r="G3490" s="1">
        <f>ROUND('Sheet1 (4)'!H3496/100,2)</f>
        <v>13.12</v>
      </c>
      <c r="H3490" s="1">
        <f>ROUND('Sheet1 (4)'!I3496/100,2)</f>
        <v>27.69</v>
      </c>
      <c r="I3490" s="1">
        <f>ROUND('Sheet1 (4)'!J3496/100,2)</f>
        <v>48.56</v>
      </c>
      <c r="J3490" s="1">
        <f>ROUND('Sheet1 (4)'!K3496/100,2)</f>
        <v>43.73</v>
      </c>
      <c r="K3490" s="1">
        <f>ROUND('Sheet1 (4)'!L3496/100,2)</f>
        <v>61.77</v>
      </c>
      <c r="L3490" s="4">
        <f>ROUND(('Sheet1 (4)'!M3496+'Sheet1 (4)'!R3496)/100,2)</f>
        <v>61.4</v>
      </c>
      <c r="M3490" s="4">
        <f>ROUND(('Sheet1 (4)'!N3496+'Sheet1 (4)'!S3496)/100,2)</f>
        <v>16.84</v>
      </c>
      <c r="N3490" s="4">
        <f>ROUND(('Sheet1 (4)'!O3496+'Sheet1 (4)'!T3496)/100,2)</f>
        <v>-28.25</v>
      </c>
      <c r="O3490" s="4">
        <f>ROUND(('Sheet1 (4)'!P3496+'Sheet1 (4)'!U3496)/100,2)</f>
        <v>-52.08</v>
      </c>
      <c r="P3490" s="4">
        <f>ROUND(('Sheet1 (4)'!Q3496+'Sheet1 (4)'!V3496)/100,2)</f>
        <v>-44.8</v>
      </c>
      <c r="Q3490" s="7">
        <f>ROUND('Sheet1 (4)'!W3496/100,2)</f>
        <v>0.03</v>
      </c>
      <c r="R3490" s="7">
        <f>ROUND('Sheet1 (4)'!X3496/100,2)</f>
        <v>0.05</v>
      </c>
      <c r="S3490" s="7">
        <f>ROUND('Sheet1 (4)'!Y3496/100,2)</f>
        <v>0.03</v>
      </c>
      <c r="T3490" s="7">
        <f>ROUND('Sheet1 (4)'!Z3496/100,2)</f>
        <v>0.06</v>
      </c>
      <c r="U3490" s="7">
        <f>ROUND('Sheet1 (4)'!AA3496/100,2)</f>
        <v>0.1</v>
      </c>
      <c r="V3490" s="1" t="str">
        <f>'Sheet1 (4)'!AB3496&amp;".T"</f>
        <v>7721.T</v>
      </c>
      <c r="W3490">
        <f>ROUND('Sheet1 (4)'!AC3496,2)</f>
        <v>20.52</v>
      </c>
      <c r="X3490">
        <f>ROUND('Sheet1 (4)'!AD3496,2)</f>
        <v>2.2999999999999998</v>
      </c>
      <c r="Y3490" t="str">
        <f>_xlfn.XLOOKUP('Sheet1 (4)'!AB3496,'Sheet1 (3)'!B:B,'Sheet1 (3)'!D:D,"",0)</f>
        <v>プライム</v>
      </c>
    </row>
    <row r="3491" spans="1:25" x14ac:dyDescent="0.2">
      <c r="A3491">
        <v>3490</v>
      </c>
      <c r="B3491" s="1" t="str">
        <f>_xlfn.XLOOKUP('Sheet1 (4)'!AB3497,'Sheet1 (3)'!B:B,'Sheet1 (3)'!C:C,"",0)</f>
        <v>東京機械製作所</v>
      </c>
      <c r="C3491" s="1" t="str">
        <f>_xlfn.XLOOKUP('Sheet1 (4)'!AB3497,'Sheet1 (3)'!B:B,'Sheet1 (3)'!F:F,"",0)</f>
        <v>機械</v>
      </c>
      <c r="D3491" s="1">
        <f>ROUND('Sheet1 (4)'!E3497/100000000,2)</f>
        <v>0.08</v>
      </c>
      <c r="E3491" s="1">
        <f>ROUND('Sheet1 (4)'!F3497/100,2)</f>
        <v>1.42</v>
      </c>
      <c r="F3491" s="1">
        <f>ROUND('Sheet1 (4)'!G3497/100,2)</f>
        <v>-6.06</v>
      </c>
      <c r="G3491" s="1">
        <f>ROUND('Sheet1 (4)'!H3497/100,2)</f>
        <v>6.76</v>
      </c>
      <c r="H3491" s="1">
        <f>ROUND('Sheet1 (4)'!I3497/100,2)</f>
        <v>6.15</v>
      </c>
      <c r="I3491" s="1">
        <f>ROUND('Sheet1 (4)'!J3497/100,2)</f>
        <v>6.41</v>
      </c>
      <c r="J3491" s="1" t="e">
        <f>ROUND('Sheet1 (4)'!K3497/100,2)</f>
        <v>#VALUE!</v>
      </c>
      <c r="K3491" s="1" t="e">
        <f>ROUND('Sheet1 (4)'!L3497/100,2)</f>
        <v>#VALUE!</v>
      </c>
      <c r="L3491" s="4">
        <f>ROUND(('Sheet1 (4)'!M3497+'Sheet1 (4)'!R3497)/100,2)</f>
        <v>-14.9</v>
      </c>
      <c r="M3491" s="4">
        <f>ROUND(('Sheet1 (4)'!N3497+'Sheet1 (4)'!S3497)/100,2)</f>
        <v>-19.88</v>
      </c>
      <c r="N3491" s="4">
        <f>ROUND(('Sheet1 (4)'!O3497+'Sheet1 (4)'!T3497)/100,2)</f>
        <v>54.39</v>
      </c>
      <c r="O3491" s="4">
        <f>ROUND(('Sheet1 (4)'!P3497+'Sheet1 (4)'!U3497)/100,2)</f>
        <v>22.63</v>
      </c>
      <c r="P3491" s="4">
        <f>ROUND(('Sheet1 (4)'!Q3497+'Sheet1 (4)'!V3497)/100,2)</f>
        <v>-9.42</v>
      </c>
      <c r="Q3491" s="7">
        <f>ROUND('Sheet1 (4)'!W3497/100,2)</f>
        <v>0.04</v>
      </c>
      <c r="R3491" s="7">
        <f>ROUND('Sheet1 (4)'!X3497/100,2)</f>
        <v>-0.1</v>
      </c>
      <c r="S3491" s="7">
        <f>ROUND('Sheet1 (4)'!Y3497/100,2)</f>
        <v>7.0000000000000007E-2</v>
      </c>
      <c r="T3491" s="7">
        <f>ROUND('Sheet1 (4)'!Z3497/100,2)</f>
        <v>0</v>
      </c>
      <c r="U3491" s="7">
        <f>ROUND('Sheet1 (4)'!AA3497/100,2)</f>
        <v>0.05</v>
      </c>
      <c r="V3491" s="1" t="str">
        <f>'Sheet1 (4)'!AB3497&amp;".T"</f>
        <v>6335.T</v>
      </c>
      <c r="W3491">
        <f>ROUND('Sheet1 (4)'!AC3497,2)</f>
        <v>19.690000000000001</v>
      </c>
      <c r="X3491">
        <f>ROUND('Sheet1 (4)'!AD3497,2)</f>
        <v>0.52</v>
      </c>
      <c r="Y3491" t="str">
        <f>_xlfn.XLOOKUP('Sheet1 (4)'!AB3497,'Sheet1 (3)'!B:B,'Sheet1 (3)'!D:D,"",0)</f>
        <v>スタンダード</v>
      </c>
    </row>
    <row r="3492" spans="1:25" x14ac:dyDescent="0.2">
      <c r="A3492">
        <v>3491</v>
      </c>
      <c r="B3492" s="1" t="str">
        <f>_xlfn.XLOOKUP('Sheet1 (4)'!AB3498,'Sheet1 (3)'!B:B,'Sheet1 (3)'!C:C,"",0)</f>
        <v>東京きらぼしフィナンシャルグループ</v>
      </c>
      <c r="C3492" s="1" t="str">
        <f>_xlfn.XLOOKUP('Sheet1 (4)'!AB3498,'Sheet1 (3)'!B:B,'Sheet1 (3)'!F:F,"",0)</f>
        <v>銀行業</v>
      </c>
      <c r="D3492" s="1">
        <f>ROUND('Sheet1 (4)'!E3498/100000000,2)</f>
        <v>0.3</v>
      </c>
      <c r="E3492" s="1" t="e">
        <f>ROUND('Sheet1 (4)'!F3498/100,2)</f>
        <v>#VALUE!</v>
      </c>
      <c r="F3492" s="1" t="e">
        <f>ROUND('Sheet1 (4)'!G3498/100,2)</f>
        <v>#VALUE!</v>
      </c>
      <c r="G3492" s="1" t="e">
        <f>ROUND('Sheet1 (4)'!H3498/100,2)</f>
        <v>#VALUE!</v>
      </c>
      <c r="H3492" s="1" t="e">
        <f>ROUND('Sheet1 (4)'!I3498/100,2)</f>
        <v>#VALUE!</v>
      </c>
      <c r="I3492" s="1" t="e">
        <f>ROUND('Sheet1 (4)'!J3498/100,2)</f>
        <v>#VALUE!</v>
      </c>
      <c r="J3492" s="1" t="e">
        <f>ROUND('Sheet1 (4)'!K3498/100,2)</f>
        <v>#VALUE!</v>
      </c>
      <c r="K3492" s="1" t="e">
        <f>ROUND('Sheet1 (4)'!L3498/100,2)</f>
        <v>#VALUE!</v>
      </c>
      <c r="L3492" s="4">
        <f>ROUND(('Sheet1 (4)'!M3498+'Sheet1 (4)'!R3498)/100,2)</f>
        <v>-1262.76</v>
      </c>
      <c r="M3492" s="4">
        <f>ROUND(('Sheet1 (4)'!N3498+'Sheet1 (4)'!S3498)/100,2)</f>
        <v>-931.82</v>
      </c>
      <c r="N3492" s="4">
        <f>ROUND(('Sheet1 (4)'!O3498+'Sheet1 (4)'!T3498)/100,2)</f>
        <v>-3739.06</v>
      </c>
      <c r="O3492" s="4">
        <f>ROUND(('Sheet1 (4)'!P3498+'Sheet1 (4)'!U3498)/100,2)</f>
        <v>-418.03</v>
      </c>
      <c r="P3492" s="4">
        <f>ROUND(('Sheet1 (4)'!Q3498+'Sheet1 (4)'!V3498)/100,2)</f>
        <v>-7060.3</v>
      </c>
      <c r="Q3492" s="7">
        <f>ROUND('Sheet1 (4)'!W3498/100,2)</f>
        <v>0.01</v>
      </c>
      <c r="R3492" s="7">
        <f>ROUND('Sheet1 (4)'!X3498/100,2)</f>
        <v>0.06</v>
      </c>
      <c r="S3492" s="7">
        <f>ROUND('Sheet1 (4)'!Y3498/100,2)</f>
        <v>7.0000000000000007E-2</v>
      </c>
      <c r="T3492" s="7">
        <f>ROUND('Sheet1 (4)'!Z3498/100,2)</f>
        <v>7.0000000000000007E-2</v>
      </c>
      <c r="U3492" s="7">
        <f>ROUND('Sheet1 (4)'!AA3498/100,2)</f>
        <v>0.09</v>
      </c>
      <c r="V3492" s="1" t="str">
        <f>'Sheet1 (4)'!AB3498&amp;".T"</f>
        <v>7173.T</v>
      </c>
      <c r="W3492">
        <f>ROUND('Sheet1 (4)'!AC3498,2)</f>
        <v>8.39</v>
      </c>
      <c r="X3492">
        <f>ROUND('Sheet1 (4)'!AD3498,2)</f>
        <v>0.56999999999999995</v>
      </c>
      <c r="Y3492" t="str">
        <f>_xlfn.XLOOKUP('Sheet1 (4)'!AB3498,'Sheet1 (3)'!B:B,'Sheet1 (3)'!D:D,"",0)</f>
        <v>プライム</v>
      </c>
    </row>
    <row r="3493" spans="1:25" x14ac:dyDescent="0.2">
      <c r="A3493">
        <v>3492</v>
      </c>
      <c r="B3493" s="1" t="str">
        <f>_xlfn.XLOOKUP('Sheet1 (4)'!AB3499,'Sheet1 (3)'!B:B,'Sheet1 (3)'!C:C,"",0)</f>
        <v>東京汽船</v>
      </c>
      <c r="C3493" s="1" t="str">
        <f>_xlfn.XLOOKUP('Sheet1 (4)'!AB3499,'Sheet1 (3)'!B:B,'Sheet1 (3)'!F:F,"",0)</f>
        <v>倉庫・運輸関連業</v>
      </c>
      <c r="D3493" s="1">
        <f>ROUND('Sheet1 (4)'!E3499/100000000,2)</f>
        <v>0.1</v>
      </c>
      <c r="E3493" s="1">
        <f>ROUND('Sheet1 (4)'!F3499/100,2)</f>
        <v>-6.21</v>
      </c>
      <c r="F3493" s="1">
        <f>ROUND('Sheet1 (4)'!G3499/100,2)</f>
        <v>-5.91</v>
      </c>
      <c r="G3493" s="1">
        <f>ROUND('Sheet1 (4)'!H3499/100,2)</f>
        <v>0.93</v>
      </c>
      <c r="H3493" s="1">
        <f>ROUND('Sheet1 (4)'!I3499/100,2)</f>
        <v>3.68</v>
      </c>
      <c r="I3493" s="1">
        <f>ROUND('Sheet1 (4)'!J3499/100,2)</f>
        <v>-5.1100000000000003</v>
      </c>
      <c r="J3493" s="1" t="e">
        <f>ROUND('Sheet1 (4)'!K3499/100,2)</f>
        <v>#VALUE!</v>
      </c>
      <c r="K3493" s="1" t="e">
        <f>ROUND('Sheet1 (4)'!L3499/100,2)</f>
        <v>#VALUE!</v>
      </c>
      <c r="L3493" s="4">
        <f>ROUND(('Sheet1 (4)'!M3499+'Sheet1 (4)'!R3499)/100,2)</f>
        <v>16.350000000000001</v>
      </c>
      <c r="M3493" s="4">
        <f>ROUND(('Sheet1 (4)'!N3499+'Sheet1 (4)'!S3499)/100,2)</f>
        <v>9.24</v>
      </c>
      <c r="N3493" s="4">
        <f>ROUND(('Sheet1 (4)'!O3499+'Sheet1 (4)'!T3499)/100,2)</f>
        <v>-12.26</v>
      </c>
      <c r="O3493" s="4">
        <f>ROUND(('Sheet1 (4)'!P3499+'Sheet1 (4)'!U3499)/100,2)</f>
        <v>-0.21</v>
      </c>
      <c r="P3493" s="4">
        <f>ROUND(('Sheet1 (4)'!Q3499+'Sheet1 (4)'!V3499)/100,2)</f>
        <v>18.420000000000002</v>
      </c>
      <c r="Q3493" s="7">
        <f>ROUND('Sheet1 (4)'!W3499/100,2)</f>
        <v>0</v>
      </c>
      <c r="R3493" s="7">
        <f>ROUND('Sheet1 (4)'!X3499/100,2)</f>
        <v>-0.01</v>
      </c>
      <c r="S3493" s="7">
        <f>ROUND('Sheet1 (4)'!Y3499/100,2)</f>
        <v>0.02</v>
      </c>
      <c r="T3493" s="7">
        <f>ROUND('Sheet1 (4)'!Z3499/100,2)</f>
        <v>0.03</v>
      </c>
      <c r="U3493" s="7">
        <f>ROUND('Sheet1 (4)'!AA3499/100,2)</f>
        <v>0.09</v>
      </c>
      <c r="V3493" s="1" t="str">
        <f>'Sheet1 (4)'!AB3499&amp;".T"</f>
        <v>9193.T</v>
      </c>
      <c r="W3493">
        <f>ROUND('Sheet1 (4)'!AC3499,2)</f>
        <v>5.28</v>
      </c>
      <c r="X3493">
        <f>ROUND('Sheet1 (4)'!AD3499,2)</f>
        <v>0.41</v>
      </c>
      <c r="Y3493" t="str">
        <f>_xlfn.XLOOKUP('Sheet1 (4)'!AB3499,'Sheet1 (3)'!B:B,'Sheet1 (3)'!D:D,"",0)</f>
        <v>スタンダード</v>
      </c>
    </row>
    <row r="3494" spans="1:25" x14ac:dyDescent="0.2">
      <c r="A3494">
        <v>3493</v>
      </c>
      <c r="B3494" s="1" t="str">
        <f>_xlfn.XLOOKUP('Sheet1 (4)'!AB3500,'Sheet1 (3)'!B:B,'Sheet1 (3)'!C:C,"",0)</f>
        <v>東京高圧山崎</v>
      </c>
      <c r="C3494" s="1" t="str">
        <f>_xlfn.XLOOKUP('Sheet1 (4)'!AB3500,'Sheet1 (3)'!B:B,'Sheet1 (3)'!F:F,"",0)</f>
        <v>卸売業</v>
      </c>
      <c r="D3494" s="1">
        <f>ROUND('Sheet1 (4)'!E3500/100000000,2)</f>
        <v>0</v>
      </c>
      <c r="E3494" s="1">
        <f>ROUND('Sheet1 (4)'!F3500/100,2)</f>
        <v>1.44</v>
      </c>
      <c r="F3494" s="1">
        <f>ROUND('Sheet1 (4)'!G3500/100,2)</f>
        <v>2.11</v>
      </c>
      <c r="G3494" s="1">
        <f>ROUND('Sheet1 (4)'!H3500/100,2)</f>
        <v>4.0199999999999996</v>
      </c>
      <c r="H3494" s="1">
        <f>ROUND('Sheet1 (4)'!I3500/100,2)</f>
        <v>4.05</v>
      </c>
      <c r="I3494" s="1">
        <f>ROUND('Sheet1 (4)'!J3500/100,2)</f>
        <v>3.12</v>
      </c>
      <c r="J3494" s="1" t="e">
        <f>ROUND('Sheet1 (4)'!K3500/100,2)</f>
        <v>#VALUE!</v>
      </c>
      <c r="K3494" s="1" t="e">
        <f>ROUND('Sheet1 (4)'!L3500/100,2)</f>
        <v>#VALUE!</v>
      </c>
      <c r="L3494" s="4" t="e">
        <f>ROUND(('Sheet1 (4)'!M3500+'Sheet1 (4)'!R3500)/100,2)</f>
        <v>#VALUE!</v>
      </c>
      <c r="M3494" s="4">
        <f>ROUND(('Sheet1 (4)'!N3500+'Sheet1 (4)'!S3500)/100,2)</f>
        <v>-1.17</v>
      </c>
      <c r="N3494" s="4">
        <f>ROUND(('Sheet1 (4)'!O3500+'Sheet1 (4)'!T3500)/100,2)</f>
        <v>1.27</v>
      </c>
      <c r="O3494" s="4">
        <f>ROUND(('Sheet1 (4)'!P3500+'Sheet1 (4)'!U3500)/100,2)</f>
        <v>4.0599999999999996</v>
      </c>
      <c r="P3494" s="4">
        <f>ROUND(('Sheet1 (4)'!Q3500+'Sheet1 (4)'!V3500)/100,2)</f>
        <v>2.06</v>
      </c>
      <c r="Q3494" s="7" t="e">
        <f>ROUND('Sheet1 (4)'!W3500/100,2)</f>
        <v>#VALUE!</v>
      </c>
      <c r="R3494" s="7">
        <f>ROUND('Sheet1 (4)'!X3500/100,2)</f>
        <v>0.05</v>
      </c>
      <c r="S3494" s="7">
        <f>ROUND('Sheet1 (4)'!Y3500/100,2)</f>
        <v>0.04</v>
      </c>
      <c r="T3494" s="7">
        <f>ROUND('Sheet1 (4)'!Z3500/100,2)</f>
        <v>0.09</v>
      </c>
      <c r="U3494" s="7">
        <f>ROUND('Sheet1 (4)'!AA3500/100,2)</f>
        <v>7.0000000000000007E-2</v>
      </c>
      <c r="V3494" s="1" t="str">
        <f>'Sheet1 (4)'!AB3500&amp;".T"</f>
        <v>7139.T</v>
      </c>
      <c r="W3494">
        <f>ROUND('Sheet1 (4)'!AC3500,2)</f>
        <v>9.2200000000000006</v>
      </c>
      <c r="X3494" t="e">
        <f>ROUND('Sheet1 (4)'!AD3500,2)</f>
        <v>#VALUE!</v>
      </c>
      <c r="Y3494" t="str">
        <f>_xlfn.XLOOKUP('Sheet1 (4)'!AB3500,'Sheet1 (3)'!B:B,'Sheet1 (3)'!D:D,"",0)</f>
        <v>PRO Market</v>
      </c>
    </row>
    <row r="3495" spans="1:25" x14ac:dyDescent="0.2">
      <c r="A3495">
        <v>3494</v>
      </c>
      <c r="B3495" s="1" t="str">
        <f>_xlfn.XLOOKUP('Sheet1 (4)'!AB3501,'Sheet1 (3)'!B:B,'Sheet1 (3)'!C:C,"",0)</f>
        <v>東京衡機</v>
      </c>
      <c r="C3495" s="1" t="str">
        <f>_xlfn.XLOOKUP('Sheet1 (4)'!AB3501,'Sheet1 (3)'!B:B,'Sheet1 (3)'!F:F,"",0)</f>
        <v>精密機器</v>
      </c>
      <c r="D3495" s="1">
        <f>ROUND('Sheet1 (4)'!E3501/100000000,2)</f>
        <v>7.0000000000000007E-2</v>
      </c>
      <c r="E3495" s="1">
        <f>ROUND('Sheet1 (4)'!F3501/100,2)</f>
        <v>3.19</v>
      </c>
      <c r="F3495" s="1">
        <f>ROUND('Sheet1 (4)'!G3501/100,2)</f>
        <v>2.41</v>
      </c>
      <c r="G3495" s="1">
        <f>ROUND('Sheet1 (4)'!H3501/100,2)</f>
        <v>1.06</v>
      </c>
      <c r="H3495" s="1">
        <f>ROUND('Sheet1 (4)'!I3501/100,2)</f>
        <v>2.91</v>
      </c>
      <c r="I3495" s="1">
        <f>ROUND('Sheet1 (4)'!J3501/100,2)</f>
        <v>0.75</v>
      </c>
      <c r="J3495" s="1" t="e">
        <f>ROUND('Sheet1 (4)'!K3501/100,2)</f>
        <v>#VALUE!</v>
      </c>
      <c r="K3495" s="1" t="e">
        <f>ROUND('Sheet1 (4)'!L3501/100,2)</f>
        <v>#VALUE!</v>
      </c>
      <c r="L3495" s="4">
        <f>ROUND(('Sheet1 (4)'!M3501+'Sheet1 (4)'!R3501)/100,2)</f>
        <v>1.0900000000000001</v>
      </c>
      <c r="M3495" s="4">
        <f>ROUND(('Sheet1 (4)'!N3501+'Sheet1 (4)'!S3501)/100,2)</f>
        <v>1.25</v>
      </c>
      <c r="N3495" s="4">
        <f>ROUND(('Sheet1 (4)'!O3501+'Sheet1 (4)'!T3501)/100,2)</f>
        <v>-2.11</v>
      </c>
      <c r="O3495" s="4">
        <f>ROUND(('Sheet1 (4)'!P3501+'Sheet1 (4)'!U3501)/100,2)</f>
        <v>4.05</v>
      </c>
      <c r="P3495" s="4">
        <f>ROUND(('Sheet1 (4)'!Q3501+'Sheet1 (4)'!V3501)/100,2)</f>
        <v>-6.41</v>
      </c>
      <c r="Q3495" s="7">
        <f>ROUND('Sheet1 (4)'!W3501/100,2)</f>
        <v>0.16</v>
      </c>
      <c r="R3495" s="7">
        <f>ROUND('Sheet1 (4)'!X3501/100,2)</f>
        <v>0.06</v>
      </c>
      <c r="S3495" s="7">
        <f>ROUND('Sheet1 (4)'!Y3501/100,2)</f>
        <v>-0.4</v>
      </c>
      <c r="T3495" s="7">
        <f>ROUND('Sheet1 (4)'!Z3501/100,2)</f>
        <v>0.06</v>
      </c>
      <c r="U3495" s="7">
        <f>ROUND('Sheet1 (4)'!AA3501/100,2)</f>
        <v>0.04</v>
      </c>
      <c r="V3495" s="1" t="str">
        <f>'Sheet1 (4)'!AB3501&amp;".T"</f>
        <v>7719.T</v>
      </c>
      <c r="W3495">
        <f>ROUND('Sheet1 (4)'!AC3501,2)</f>
        <v>21.77</v>
      </c>
      <c r="X3495">
        <f>ROUND('Sheet1 (4)'!AD3501,2)</f>
        <v>1.0900000000000001</v>
      </c>
      <c r="Y3495" t="str">
        <f>_xlfn.XLOOKUP('Sheet1 (4)'!AB3501,'Sheet1 (3)'!B:B,'Sheet1 (3)'!D:D,"",0)</f>
        <v>スタンダード</v>
      </c>
    </row>
    <row r="3496" spans="1:25" x14ac:dyDescent="0.2">
      <c r="A3496">
        <v>3495</v>
      </c>
      <c r="B3496" s="1" t="str">
        <f>_xlfn.XLOOKUP('Sheet1 (4)'!AB3502,'Sheet1 (3)'!B:B,'Sheet1 (3)'!C:C,"",0)</f>
        <v>東京地下鉄</v>
      </c>
      <c r="C3496" s="1" t="str">
        <f>_xlfn.XLOOKUP('Sheet1 (4)'!AB3502,'Sheet1 (3)'!B:B,'Sheet1 (3)'!F:F,"",0)</f>
        <v>陸運業</v>
      </c>
      <c r="D3496" s="1">
        <f>ROUND('Sheet1 (4)'!E3502/100000000,2)</f>
        <v>5.81</v>
      </c>
      <c r="E3496" s="1">
        <f>ROUND('Sheet1 (4)'!F3502/100,2)</f>
        <v>-403</v>
      </c>
      <c r="F3496" s="1">
        <f>ROUND('Sheet1 (4)'!G3502/100,2)</f>
        <v>-121.17</v>
      </c>
      <c r="G3496" s="1">
        <f>ROUND('Sheet1 (4)'!H3502/100,2)</f>
        <v>277.77999999999997</v>
      </c>
      <c r="H3496" s="1">
        <f>ROUND('Sheet1 (4)'!I3502/100,2)</f>
        <v>763.59</v>
      </c>
      <c r="I3496" s="1">
        <f>ROUND('Sheet1 (4)'!J3502/100,2)</f>
        <v>869.44</v>
      </c>
      <c r="J3496" s="1">
        <f>ROUND('Sheet1 (4)'!K3502/100,2)</f>
        <v>892.47</v>
      </c>
      <c r="K3496" s="1">
        <f>ROUND('Sheet1 (4)'!L3502/100,2)</f>
        <v>923.24</v>
      </c>
      <c r="L3496" s="4">
        <f>ROUND(('Sheet1 (4)'!M3502+'Sheet1 (4)'!R3502)/100,2)</f>
        <v>-1262.0899999999999</v>
      </c>
      <c r="M3496" s="4">
        <f>ROUND(('Sheet1 (4)'!N3502+'Sheet1 (4)'!S3502)/100,2)</f>
        <v>-162.05000000000001</v>
      </c>
      <c r="N3496" s="4">
        <f>ROUND(('Sheet1 (4)'!O3502+'Sheet1 (4)'!T3502)/100,2)</f>
        <v>-1814.97</v>
      </c>
      <c r="O3496" s="4">
        <f>ROUND(('Sheet1 (4)'!P3502+'Sheet1 (4)'!U3502)/100,2)</f>
        <v>348.36</v>
      </c>
      <c r="P3496" s="4">
        <f>ROUND(('Sheet1 (4)'!Q3502+'Sheet1 (4)'!V3502)/100,2)</f>
        <v>340.4</v>
      </c>
      <c r="Q3496" s="7">
        <f>ROUND('Sheet1 (4)'!W3502/100,2)</f>
        <v>-0.08</v>
      </c>
      <c r="R3496" s="7">
        <f>ROUND('Sheet1 (4)'!X3502/100,2)</f>
        <v>-0.02</v>
      </c>
      <c r="S3496" s="7">
        <f>ROUND('Sheet1 (4)'!Y3502/100,2)</f>
        <v>0.04</v>
      </c>
      <c r="T3496" s="7">
        <f>ROUND('Sheet1 (4)'!Z3502/100,2)</f>
        <v>7.0000000000000007E-2</v>
      </c>
      <c r="U3496" s="7">
        <f>ROUND('Sheet1 (4)'!AA3502/100,2)</f>
        <v>0.08</v>
      </c>
      <c r="V3496" s="1" t="str">
        <f>'Sheet1 (4)'!AB3502&amp;".T"</f>
        <v>9023.T</v>
      </c>
      <c r="W3496">
        <f>ROUND('Sheet1 (4)'!AC3502,2)</f>
        <v>16.309999999999999</v>
      </c>
      <c r="X3496">
        <f>ROUND('Sheet1 (4)'!AD3502,2)</f>
        <v>1.31</v>
      </c>
      <c r="Y3496" t="str">
        <f>_xlfn.XLOOKUP('Sheet1 (4)'!AB3502,'Sheet1 (3)'!B:B,'Sheet1 (3)'!D:D,"",0)</f>
        <v>プライム</v>
      </c>
    </row>
    <row r="3497" spans="1:25" x14ac:dyDescent="0.2">
      <c r="A3497">
        <v>3496</v>
      </c>
      <c r="B3497" s="1" t="str">
        <f>_xlfn.XLOOKUP('Sheet1 (4)'!AB3503,'Sheet1 (3)'!B:B,'Sheet1 (3)'!C:C,"",0)</f>
        <v>東京応化工業</v>
      </c>
      <c r="C3497" s="1" t="str">
        <f>_xlfn.XLOOKUP('Sheet1 (4)'!AB3503,'Sheet1 (3)'!B:B,'Sheet1 (3)'!F:F,"",0)</f>
        <v>化学</v>
      </c>
      <c r="D3497" s="1">
        <f>ROUND('Sheet1 (4)'!E3503/100000000,2)</f>
        <v>1.2</v>
      </c>
      <c r="E3497" s="1">
        <f>ROUND('Sheet1 (4)'!F3503/100,2)</f>
        <v>207.09</v>
      </c>
      <c r="F3497" s="1">
        <f>ROUND('Sheet1 (4)'!G3503/100,2)</f>
        <v>301.81</v>
      </c>
      <c r="G3497" s="1">
        <f>ROUND('Sheet1 (4)'!H3503/100,2)</f>
        <v>227.08</v>
      </c>
      <c r="H3497" s="1">
        <f>ROUND('Sheet1 (4)'!I3503/100,2)</f>
        <v>330.92</v>
      </c>
      <c r="I3497" s="1">
        <f>ROUND('Sheet1 (4)'!J3503/100,2)</f>
        <v>330.92</v>
      </c>
      <c r="J3497" s="1">
        <f>ROUND('Sheet1 (4)'!K3503/100,2)</f>
        <v>409.46</v>
      </c>
      <c r="K3497" s="1">
        <f>ROUND('Sheet1 (4)'!L3503/100,2)</f>
        <v>453.41</v>
      </c>
      <c r="L3497" s="4">
        <f>ROUND(('Sheet1 (4)'!M3503+'Sheet1 (4)'!R3503)/100,2)</f>
        <v>151.82</v>
      </c>
      <c r="M3497" s="4">
        <f>ROUND(('Sheet1 (4)'!N3503+'Sheet1 (4)'!S3503)/100,2)</f>
        <v>66.08</v>
      </c>
      <c r="N3497" s="4">
        <f>ROUND(('Sheet1 (4)'!O3503+'Sheet1 (4)'!T3503)/100,2)</f>
        <v>78.319999999999993</v>
      </c>
      <c r="O3497" s="4">
        <f>ROUND(('Sheet1 (4)'!P3503+'Sheet1 (4)'!U3503)/100,2)</f>
        <v>274.13</v>
      </c>
      <c r="P3497" s="4">
        <f>ROUND(('Sheet1 (4)'!Q3503+'Sheet1 (4)'!V3503)/100,2)</f>
        <v>274.13</v>
      </c>
      <c r="Q3497" s="7">
        <f>ROUND('Sheet1 (4)'!W3503/100,2)</f>
        <v>0.12</v>
      </c>
      <c r="R3497" s="7">
        <f>ROUND('Sheet1 (4)'!X3503/100,2)</f>
        <v>0.13</v>
      </c>
      <c r="S3497" s="7">
        <f>ROUND('Sheet1 (4)'!Y3503/100,2)</f>
        <v>0.09</v>
      </c>
      <c r="T3497" s="7">
        <f>ROUND('Sheet1 (4)'!Z3503/100,2)</f>
        <v>0.13</v>
      </c>
      <c r="U3497" s="7">
        <f>ROUND('Sheet1 (4)'!AA3503/100,2)</f>
        <v>0.13</v>
      </c>
      <c r="V3497" s="1" t="str">
        <f>'Sheet1 (4)'!AB3503&amp;".T"</f>
        <v>4186.T</v>
      </c>
      <c r="W3497">
        <f>ROUND('Sheet1 (4)'!AC3503,2)</f>
        <v>25.78</v>
      </c>
      <c r="X3497">
        <f>ROUND('Sheet1 (4)'!AD3503,2)</f>
        <v>3.35</v>
      </c>
      <c r="Y3497" t="str">
        <f>_xlfn.XLOOKUP('Sheet1 (4)'!AB3503,'Sheet1 (3)'!B:B,'Sheet1 (3)'!D:D,"",0)</f>
        <v>プライム</v>
      </c>
    </row>
    <row r="3498" spans="1:25" x14ac:dyDescent="0.2">
      <c r="A3498">
        <v>3497</v>
      </c>
      <c r="B3498" s="1" t="str">
        <f>_xlfn.XLOOKUP('Sheet1 (4)'!AB3504,'Sheet1 (3)'!B:B,'Sheet1 (3)'!C:C,"",0)</f>
        <v>東京インキ</v>
      </c>
      <c r="C3498" s="1" t="str">
        <f>_xlfn.XLOOKUP('Sheet1 (4)'!AB3504,'Sheet1 (3)'!B:B,'Sheet1 (3)'!F:F,"",0)</f>
        <v>化学</v>
      </c>
      <c r="D3498" s="1">
        <f>ROUND('Sheet1 (4)'!E3504/100000000,2)</f>
        <v>0.03</v>
      </c>
      <c r="E3498" s="1">
        <f>ROUND('Sheet1 (4)'!F3504/100,2)</f>
        <v>2.58</v>
      </c>
      <c r="F3498" s="1">
        <f>ROUND('Sheet1 (4)'!G3504/100,2)</f>
        <v>6.83</v>
      </c>
      <c r="G3498" s="1">
        <f>ROUND('Sheet1 (4)'!H3504/100,2)</f>
        <v>-0.2</v>
      </c>
      <c r="H3498" s="1">
        <f>ROUND('Sheet1 (4)'!I3504/100,2)</f>
        <v>7.69</v>
      </c>
      <c r="I3498" s="1">
        <f>ROUND('Sheet1 (4)'!J3504/100,2)</f>
        <v>13.2</v>
      </c>
      <c r="J3498" s="1" t="e">
        <f>ROUND('Sheet1 (4)'!K3504/100,2)</f>
        <v>#VALUE!</v>
      </c>
      <c r="K3498" s="1" t="e">
        <f>ROUND('Sheet1 (4)'!L3504/100,2)</f>
        <v>#VALUE!</v>
      </c>
      <c r="L3498" s="4">
        <f>ROUND(('Sheet1 (4)'!M3504+'Sheet1 (4)'!R3504)/100,2)</f>
        <v>2.74</v>
      </c>
      <c r="M3498" s="4">
        <f>ROUND(('Sheet1 (4)'!N3504+'Sheet1 (4)'!S3504)/100,2)</f>
        <v>3.88</v>
      </c>
      <c r="N3498" s="4">
        <f>ROUND(('Sheet1 (4)'!O3504+'Sheet1 (4)'!T3504)/100,2)</f>
        <v>15.68</v>
      </c>
      <c r="O3498" s="4">
        <f>ROUND(('Sheet1 (4)'!P3504+'Sheet1 (4)'!U3504)/100,2)</f>
        <v>7.08</v>
      </c>
      <c r="P3498" s="4">
        <f>ROUND(('Sheet1 (4)'!Q3504+'Sheet1 (4)'!V3504)/100,2)</f>
        <v>11.02</v>
      </c>
      <c r="Q3498" s="7">
        <f>ROUND('Sheet1 (4)'!W3504/100,2)</f>
        <v>0.02</v>
      </c>
      <c r="R3498" s="7">
        <f>ROUND('Sheet1 (4)'!X3504/100,2)</f>
        <v>0.03</v>
      </c>
      <c r="S3498" s="7">
        <f>ROUND('Sheet1 (4)'!Y3504/100,2)</f>
        <v>0.06</v>
      </c>
      <c r="T3498" s="7">
        <f>ROUND('Sheet1 (4)'!Z3504/100,2)</f>
        <v>0.03</v>
      </c>
      <c r="U3498" s="7">
        <f>ROUND('Sheet1 (4)'!AA3504/100,2)</f>
        <v>0.04</v>
      </c>
      <c r="V3498" s="1" t="str">
        <f>'Sheet1 (4)'!AB3504&amp;".T"</f>
        <v>4635.T</v>
      </c>
      <c r="W3498">
        <f>ROUND('Sheet1 (4)'!AC3504,2)</f>
        <v>10.59</v>
      </c>
      <c r="X3498">
        <f>ROUND('Sheet1 (4)'!AD3504,2)</f>
        <v>0.56999999999999995</v>
      </c>
      <c r="Y3498" t="str">
        <f>_xlfn.XLOOKUP('Sheet1 (4)'!AB3504,'Sheet1 (3)'!B:B,'Sheet1 (3)'!D:D,"",0)</f>
        <v>スタンダード</v>
      </c>
    </row>
    <row r="3499" spans="1:25" x14ac:dyDescent="0.2">
      <c r="A3499">
        <v>3498</v>
      </c>
      <c r="B3499" s="1" t="str">
        <f>_xlfn.XLOOKUP('Sheet1 (4)'!AB3505,'Sheet1 (3)'!B:B,'Sheet1 (3)'!C:C,"",0)</f>
        <v>東京ラヂエーター製造</v>
      </c>
      <c r="C3499" s="1" t="str">
        <f>_xlfn.XLOOKUP('Sheet1 (4)'!AB3505,'Sheet1 (3)'!B:B,'Sheet1 (3)'!F:F,"",0)</f>
        <v>輸送用機器</v>
      </c>
      <c r="D3499" s="1">
        <f>ROUND('Sheet1 (4)'!E3505/100000000,2)</f>
        <v>0.09</v>
      </c>
      <c r="E3499" s="1">
        <f>ROUND('Sheet1 (4)'!F3505/100,2)</f>
        <v>1.22</v>
      </c>
      <c r="F3499" s="1">
        <f>ROUND('Sheet1 (4)'!G3505/100,2)</f>
        <v>-0.93</v>
      </c>
      <c r="G3499" s="1">
        <f>ROUND('Sheet1 (4)'!H3505/100,2)</f>
        <v>8.23</v>
      </c>
      <c r="H3499" s="1">
        <f>ROUND('Sheet1 (4)'!I3505/100,2)</f>
        <v>13.98</v>
      </c>
      <c r="I3499" s="1">
        <f>ROUND('Sheet1 (4)'!J3505/100,2)</f>
        <v>17.149999999999999</v>
      </c>
      <c r="J3499" s="1" t="e">
        <f>ROUND('Sheet1 (4)'!K3505/100,2)</f>
        <v>#VALUE!</v>
      </c>
      <c r="K3499" s="1" t="e">
        <f>ROUND('Sheet1 (4)'!L3505/100,2)</f>
        <v>#VALUE!</v>
      </c>
      <c r="L3499" s="4">
        <f>ROUND(('Sheet1 (4)'!M3505+'Sheet1 (4)'!R3505)/100,2)</f>
        <v>-1.06</v>
      </c>
      <c r="M3499" s="4">
        <f>ROUND(('Sheet1 (4)'!N3505+'Sheet1 (4)'!S3505)/100,2)</f>
        <v>-11.71</v>
      </c>
      <c r="N3499" s="4">
        <f>ROUND(('Sheet1 (4)'!O3505+'Sheet1 (4)'!T3505)/100,2)</f>
        <v>25.95</v>
      </c>
      <c r="O3499" s="4">
        <f>ROUND(('Sheet1 (4)'!P3505+'Sheet1 (4)'!U3505)/100,2)</f>
        <v>0.82</v>
      </c>
      <c r="P3499" s="4">
        <f>ROUND(('Sheet1 (4)'!Q3505+'Sheet1 (4)'!V3505)/100,2)</f>
        <v>16.54</v>
      </c>
      <c r="Q3499" s="7">
        <f>ROUND('Sheet1 (4)'!W3505/100,2)</f>
        <v>0.01</v>
      </c>
      <c r="R3499" s="7">
        <f>ROUND('Sheet1 (4)'!X3505/100,2)</f>
        <v>-0.03</v>
      </c>
      <c r="S3499" s="7">
        <f>ROUND('Sheet1 (4)'!Y3505/100,2)</f>
        <v>-0.03</v>
      </c>
      <c r="T3499" s="7">
        <f>ROUND('Sheet1 (4)'!Z3505/100,2)</f>
        <v>0.09</v>
      </c>
      <c r="U3499" s="7">
        <f>ROUND('Sheet1 (4)'!AA3505/100,2)</f>
        <v>0.06</v>
      </c>
      <c r="V3499" s="1" t="str">
        <f>'Sheet1 (4)'!AB3505&amp;".T"</f>
        <v>7235.T</v>
      </c>
      <c r="W3499">
        <f>ROUND('Sheet1 (4)'!AC3505,2)</f>
        <v>7.69</v>
      </c>
      <c r="X3499">
        <f>ROUND('Sheet1 (4)'!AD3505,2)</f>
        <v>0.61</v>
      </c>
      <c r="Y3499" t="str">
        <f>_xlfn.XLOOKUP('Sheet1 (4)'!AB3505,'Sheet1 (3)'!B:B,'Sheet1 (3)'!D:D,"",0)</f>
        <v>スタンダード</v>
      </c>
    </row>
    <row r="3500" spans="1:25" x14ac:dyDescent="0.2">
      <c r="A3500">
        <v>3499</v>
      </c>
      <c r="B3500" s="1" t="str">
        <f>_xlfn.XLOOKUP('Sheet1 (4)'!AB3506,'Sheet1 (3)'!B:B,'Sheet1 (3)'!C:C,"",0)</f>
        <v>東京製綱</v>
      </c>
      <c r="C3500" s="1" t="str">
        <f>_xlfn.XLOOKUP('Sheet1 (4)'!AB3506,'Sheet1 (3)'!B:B,'Sheet1 (3)'!F:F,"",0)</f>
        <v>金属製品</v>
      </c>
      <c r="D3500" s="1">
        <f>ROUND('Sheet1 (4)'!E3506/100000000,2)</f>
        <v>0.16</v>
      </c>
      <c r="E3500" s="1">
        <f>ROUND('Sheet1 (4)'!F3506/100,2)</f>
        <v>7.01</v>
      </c>
      <c r="F3500" s="1">
        <f>ROUND('Sheet1 (4)'!G3506/100,2)</f>
        <v>16.22</v>
      </c>
      <c r="G3500" s="1">
        <f>ROUND('Sheet1 (4)'!H3506/100,2)</f>
        <v>31.5</v>
      </c>
      <c r="H3500" s="1">
        <f>ROUND('Sheet1 (4)'!I3506/100,2)</f>
        <v>39.020000000000003</v>
      </c>
      <c r="I3500" s="1">
        <f>ROUND('Sheet1 (4)'!J3506/100,2)</f>
        <v>35.799999999999997</v>
      </c>
      <c r="J3500" s="1">
        <f>ROUND('Sheet1 (4)'!K3506/100,2)</f>
        <v>43</v>
      </c>
      <c r="K3500" s="1">
        <f>ROUND('Sheet1 (4)'!L3506/100,2)</f>
        <v>47</v>
      </c>
      <c r="L3500" s="4">
        <f>ROUND(('Sheet1 (4)'!M3506+'Sheet1 (4)'!R3506)/100,2)</f>
        <v>24.38</v>
      </c>
      <c r="M3500" s="4">
        <f>ROUND(('Sheet1 (4)'!N3506+'Sheet1 (4)'!S3506)/100,2)</f>
        <v>4.12</v>
      </c>
      <c r="N3500" s="4">
        <f>ROUND(('Sheet1 (4)'!O3506+'Sheet1 (4)'!T3506)/100,2)</f>
        <v>14.33</v>
      </c>
      <c r="O3500" s="4">
        <f>ROUND(('Sheet1 (4)'!P3506+'Sheet1 (4)'!U3506)/100,2)</f>
        <v>31.31</v>
      </c>
      <c r="P3500" s="4">
        <f>ROUND(('Sheet1 (4)'!Q3506+'Sheet1 (4)'!V3506)/100,2)</f>
        <v>7.71</v>
      </c>
      <c r="Q3500" s="7">
        <f>ROUND('Sheet1 (4)'!W3506/100,2)</f>
        <v>0</v>
      </c>
      <c r="R3500" s="7">
        <f>ROUND('Sheet1 (4)'!X3506/100,2)</f>
        <v>0.02</v>
      </c>
      <c r="S3500" s="7">
        <f>ROUND('Sheet1 (4)'!Y3506/100,2)</f>
        <v>0.12</v>
      </c>
      <c r="T3500" s="7">
        <f>ROUND('Sheet1 (4)'!Z3506/100,2)</f>
        <v>0.05</v>
      </c>
      <c r="U3500" s="7">
        <f>ROUND('Sheet1 (4)'!AA3506/100,2)</f>
        <v>0.09</v>
      </c>
      <c r="V3500" s="1" t="str">
        <f>'Sheet1 (4)'!AB3506&amp;".T"</f>
        <v>5981.T</v>
      </c>
      <c r="W3500">
        <f>ROUND('Sheet1 (4)'!AC3506,2)</f>
        <v>7.48</v>
      </c>
      <c r="X3500">
        <f>ROUND('Sheet1 (4)'!AD3506,2)</f>
        <v>0.64</v>
      </c>
      <c r="Y3500" t="str">
        <f>_xlfn.XLOOKUP('Sheet1 (4)'!AB3506,'Sheet1 (3)'!B:B,'Sheet1 (3)'!D:D,"",0)</f>
        <v>プライム</v>
      </c>
    </row>
    <row r="3501" spans="1:25" x14ac:dyDescent="0.2">
      <c r="A3501">
        <v>3500</v>
      </c>
      <c r="B3501" s="1" t="str">
        <f>_xlfn.XLOOKUP('Sheet1 (4)'!AB3507,'Sheet1 (3)'!B:B,'Sheet1 (3)'!C:C,"",0)</f>
        <v>東京産業</v>
      </c>
      <c r="C3501" s="1" t="str">
        <f>_xlfn.XLOOKUP('Sheet1 (4)'!AB3507,'Sheet1 (3)'!B:B,'Sheet1 (3)'!F:F,"",0)</f>
        <v>卸売業</v>
      </c>
      <c r="D3501" s="1">
        <f>ROUND('Sheet1 (4)'!E3507/100000000,2)</f>
        <v>0.26</v>
      </c>
      <c r="E3501" s="1">
        <f>ROUND('Sheet1 (4)'!F3507/100,2)</f>
        <v>18.97</v>
      </c>
      <c r="F3501" s="1">
        <f>ROUND('Sheet1 (4)'!G3507/100,2)</f>
        <v>22.81</v>
      </c>
      <c r="G3501" s="1">
        <f>ROUND('Sheet1 (4)'!H3507/100,2)</f>
        <v>7.25</v>
      </c>
      <c r="H3501" s="1">
        <f>ROUND('Sheet1 (4)'!I3507/100,2)</f>
        <v>-23.75</v>
      </c>
      <c r="I3501" s="1">
        <f>ROUND('Sheet1 (4)'!J3507/100,2)</f>
        <v>22.67</v>
      </c>
      <c r="J3501" s="1" t="e">
        <f>ROUND('Sheet1 (4)'!K3507/100,2)</f>
        <v>#VALUE!</v>
      </c>
      <c r="K3501" s="1" t="e">
        <f>ROUND('Sheet1 (4)'!L3507/100,2)</f>
        <v>#VALUE!</v>
      </c>
      <c r="L3501" s="4">
        <f>ROUND(('Sheet1 (4)'!M3507+'Sheet1 (4)'!R3507)/100,2)</f>
        <v>-17.86</v>
      </c>
      <c r="M3501" s="4">
        <f>ROUND(('Sheet1 (4)'!N3507+'Sheet1 (4)'!S3507)/100,2)</f>
        <v>-23.12</v>
      </c>
      <c r="N3501" s="4">
        <f>ROUND(('Sheet1 (4)'!O3507+'Sheet1 (4)'!T3507)/100,2)</f>
        <v>-18.100000000000001</v>
      </c>
      <c r="O3501" s="4">
        <f>ROUND(('Sheet1 (4)'!P3507+'Sheet1 (4)'!U3507)/100,2)</f>
        <v>5.87</v>
      </c>
      <c r="P3501" s="4">
        <f>ROUND(('Sheet1 (4)'!Q3507+'Sheet1 (4)'!V3507)/100,2)</f>
        <v>70.63</v>
      </c>
      <c r="Q3501" s="7">
        <f>ROUND('Sheet1 (4)'!W3507/100,2)</f>
        <v>7.0000000000000007E-2</v>
      </c>
      <c r="R3501" s="7">
        <f>ROUND('Sheet1 (4)'!X3507/100,2)</f>
        <v>0.04</v>
      </c>
      <c r="S3501" s="7">
        <f>ROUND('Sheet1 (4)'!Y3507/100,2)</f>
        <v>-0.21</v>
      </c>
      <c r="T3501" s="7">
        <f>ROUND('Sheet1 (4)'!Z3507/100,2)</f>
        <v>-0.08</v>
      </c>
      <c r="U3501" s="7">
        <f>ROUND('Sheet1 (4)'!AA3507/100,2)</f>
        <v>0.11</v>
      </c>
      <c r="V3501" s="1" t="str">
        <f>'Sheet1 (4)'!AB3507&amp;".T"</f>
        <v>8070.T</v>
      </c>
      <c r="W3501">
        <f>ROUND('Sheet1 (4)'!AC3507,2)</f>
        <v>10.59</v>
      </c>
      <c r="X3501">
        <f>ROUND('Sheet1 (4)'!AD3507,2)</f>
        <v>1.1100000000000001</v>
      </c>
      <c r="Y3501" t="str">
        <f>_xlfn.XLOOKUP('Sheet1 (4)'!AB3507,'Sheet1 (3)'!B:B,'Sheet1 (3)'!D:D,"",0)</f>
        <v>プライム</v>
      </c>
    </row>
    <row r="3502" spans="1:25" x14ac:dyDescent="0.2">
      <c r="A3502">
        <v>3501</v>
      </c>
      <c r="B3502" s="1" t="str">
        <f>_xlfn.XLOOKUP('Sheet1 (4)'!AB3508,'Sheet1 (3)'!B:B,'Sheet1 (3)'!C:C,"",0)</f>
        <v>東京精密</v>
      </c>
      <c r="C3502" s="1" t="str">
        <f>_xlfn.XLOOKUP('Sheet1 (4)'!AB3508,'Sheet1 (3)'!B:B,'Sheet1 (3)'!F:F,"",0)</f>
        <v>精密機器</v>
      </c>
      <c r="D3502" s="1">
        <f>ROUND('Sheet1 (4)'!E3508/100000000,2)</f>
        <v>0.41</v>
      </c>
      <c r="E3502" s="1">
        <f>ROUND('Sheet1 (4)'!F3508/100,2)</f>
        <v>154.52000000000001</v>
      </c>
      <c r="F3502" s="1">
        <f>ROUND('Sheet1 (4)'!G3508/100,2)</f>
        <v>285.51</v>
      </c>
      <c r="G3502" s="1">
        <f>ROUND('Sheet1 (4)'!H3508/100,2)</f>
        <v>344.95</v>
      </c>
      <c r="H3502" s="1">
        <f>ROUND('Sheet1 (4)'!I3508/100,2)</f>
        <v>253.09</v>
      </c>
      <c r="I3502" s="1">
        <f>ROUND('Sheet1 (4)'!J3508/100,2)</f>
        <v>297.02999999999997</v>
      </c>
      <c r="J3502" s="1">
        <f>ROUND('Sheet1 (4)'!K3508/100,2)</f>
        <v>324.63</v>
      </c>
      <c r="K3502" s="1">
        <f>ROUND('Sheet1 (4)'!L3508/100,2)</f>
        <v>369.74</v>
      </c>
      <c r="L3502" s="4">
        <f>ROUND(('Sheet1 (4)'!M3508+'Sheet1 (4)'!R3508)/100,2)</f>
        <v>168.71</v>
      </c>
      <c r="M3502" s="4">
        <f>ROUND(('Sheet1 (4)'!N3508+'Sheet1 (4)'!S3508)/100,2)</f>
        <v>150.26</v>
      </c>
      <c r="N3502" s="4">
        <f>ROUND(('Sheet1 (4)'!O3508+'Sheet1 (4)'!T3508)/100,2)</f>
        <v>-74.209999999999994</v>
      </c>
      <c r="O3502" s="4">
        <f>ROUND(('Sheet1 (4)'!P3508+'Sheet1 (4)'!U3508)/100,2)</f>
        <v>-56.71</v>
      </c>
      <c r="P3502" s="4">
        <f>ROUND(('Sheet1 (4)'!Q3508+'Sheet1 (4)'!V3508)/100,2)</f>
        <v>313.64999999999998</v>
      </c>
      <c r="Q3502" s="7">
        <f>ROUND('Sheet1 (4)'!W3508/100,2)</f>
        <v>0.11</v>
      </c>
      <c r="R3502" s="7">
        <f>ROUND('Sheet1 (4)'!X3508/100,2)</f>
        <v>0.17</v>
      </c>
      <c r="S3502" s="7">
        <f>ROUND('Sheet1 (4)'!Y3508/100,2)</f>
        <v>0.17</v>
      </c>
      <c r="T3502" s="7">
        <f>ROUND('Sheet1 (4)'!Z3508/100,2)</f>
        <v>0.13</v>
      </c>
      <c r="U3502" s="7">
        <f>ROUND('Sheet1 (4)'!AA3508/100,2)</f>
        <v>0.15</v>
      </c>
      <c r="V3502" s="1" t="str">
        <f>'Sheet1 (4)'!AB3508&amp;".T"</f>
        <v>7729.T</v>
      </c>
      <c r="W3502">
        <f>ROUND('Sheet1 (4)'!AC3508,2)</f>
        <v>20.28</v>
      </c>
      <c r="X3502">
        <f>ROUND('Sheet1 (4)'!AD3508,2)</f>
        <v>2.4500000000000002</v>
      </c>
      <c r="Y3502" t="str">
        <f>_xlfn.XLOOKUP('Sheet1 (4)'!AB3508,'Sheet1 (3)'!B:B,'Sheet1 (3)'!D:D,"",0)</f>
        <v>プライム</v>
      </c>
    </row>
    <row r="3503" spans="1:25" x14ac:dyDescent="0.2">
      <c r="A3503">
        <v>3502</v>
      </c>
      <c r="B3503" s="1" t="str">
        <f>_xlfn.XLOOKUP('Sheet1 (4)'!AB3509,'Sheet1 (3)'!B:B,'Sheet1 (3)'!C:C,"",0)</f>
        <v>東京ソワール</v>
      </c>
      <c r="C3503" s="1" t="str">
        <f>_xlfn.XLOOKUP('Sheet1 (4)'!AB3509,'Sheet1 (3)'!B:B,'Sheet1 (3)'!F:F,"",0)</f>
        <v>繊維製品</v>
      </c>
      <c r="D3503" s="1">
        <f>ROUND('Sheet1 (4)'!E3509/100000000,2)</f>
        <v>0.03</v>
      </c>
      <c r="E3503" s="1" t="e">
        <f>ROUND('Sheet1 (4)'!F3509/100,2)</f>
        <v>#VALUE!</v>
      </c>
      <c r="F3503" s="1" t="e">
        <f>ROUND('Sheet1 (4)'!G3509/100,2)</f>
        <v>#VALUE!</v>
      </c>
      <c r="G3503" s="1" t="e">
        <f>ROUND('Sheet1 (4)'!H3509/100,2)</f>
        <v>#VALUE!</v>
      </c>
      <c r="H3503" s="1">
        <f>ROUND('Sheet1 (4)'!I3509/100,2)</f>
        <v>2.4300000000000002</v>
      </c>
      <c r="I3503" s="1">
        <f>ROUND('Sheet1 (4)'!J3509/100,2)</f>
        <v>2.4300000000000002</v>
      </c>
      <c r="J3503" s="1" t="e">
        <f>ROUND('Sheet1 (4)'!K3509/100,2)</f>
        <v>#VALUE!</v>
      </c>
      <c r="K3503" s="1" t="e">
        <f>ROUND('Sheet1 (4)'!L3509/100,2)</f>
        <v>#VALUE!</v>
      </c>
      <c r="L3503" s="4" t="e">
        <f>ROUND(('Sheet1 (4)'!M3509+'Sheet1 (4)'!R3509)/100,2)</f>
        <v>#VALUE!</v>
      </c>
      <c r="M3503" s="4" t="e">
        <f>ROUND(('Sheet1 (4)'!N3509+'Sheet1 (4)'!S3509)/100,2)</f>
        <v>#VALUE!</v>
      </c>
      <c r="N3503" s="4" t="e">
        <f>ROUND(('Sheet1 (4)'!O3509+'Sheet1 (4)'!T3509)/100,2)</f>
        <v>#VALUE!</v>
      </c>
      <c r="O3503" s="4">
        <f>ROUND(('Sheet1 (4)'!P3509+'Sheet1 (4)'!U3509)/100,2)</f>
        <v>-6.03</v>
      </c>
      <c r="P3503" s="4">
        <f>ROUND(('Sheet1 (4)'!Q3509+'Sheet1 (4)'!V3509)/100,2)</f>
        <v>-6.03</v>
      </c>
      <c r="Q3503" s="7" t="e">
        <f>ROUND('Sheet1 (4)'!W3509/100,2)</f>
        <v>#VALUE!</v>
      </c>
      <c r="R3503" s="7" t="e">
        <f>ROUND('Sheet1 (4)'!X3509/100,2)</f>
        <v>#VALUE!</v>
      </c>
      <c r="S3503" s="7" t="e">
        <f>ROUND('Sheet1 (4)'!Y3509/100,2)</f>
        <v>#VALUE!</v>
      </c>
      <c r="T3503" s="7" t="e">
        <f>ROUND('Sheet1 (4)'!Z3509/100,2)</f>
        <v>#VALUE!</v>
      </c>
      <c r="U3503" s="7" t="e">
        <f>ROUND('Sheet1 (4)'!AA3509/100,2)</f>
        <v>#VALUE!</v>
      </c>
      <c r="V3503" s="1" t="str">
        <f>'Sheet1 (4)'!AB3509&amp;".T"</f>
        <v>8040.T</v>
      </c>
      <c r="W3503">
        <f>ROUND('Sheet1 (4)'!AC3509,2)</f>
        <v>7.26</v>
      </c>
      <c r="X3503">
        <f>ROUND('Sheet1 (4)'!AD3509,2)</f>
        <v>0.36</v>
      </c>
      <c r="Y3503" t="str">
        <f>_xlfn.XLOOKUP('Sheet1 (4)'!AB3509,'Sheet1 (3)'!B:B,'Sheet1 (3)'!D:D,"",0)</f>
        <v>スタンダード</v>
      </c>
    </row>
    <row r="3504" spans="1:25" x14ac:dyDescent="0.2">
      <c r="A3504">
        <v>3503</v>
      </c>
      <c r="B3504" s="1" t="str">
        <f>_xlfn.XLOOKUP('Sheet1 (4)'!AB3510,'Sheet1 (3)'!B:B,'Sheet1 (3)'!C:C,"",0)</f>
        <v>東京製鐵</v>
      </c>
      <c r="C3504" s="1" t="str">
        <f>_xlfn.XLOOKUP('Sheet1 (4)'!AB3510,'Sheet1 (3)'!B:B,'Sheet1 (3)'!F:F,"",0)</f>
        <v>鉄鋼</v>
      </c>
      <c r="D3504" s="1">
        <f>ROUND('Sheet1 (4)'!E3510/100000000,2)</f>
        <v>0.96</v>
      </c>
      <c r="E3504" s="1">
        <f>ROUND('Sheet1 (4)'!F3510/100,2)</f>
        <v>39.96</v>
      </c>
      <c r="F3504" s="1">
        <f>ROUND('Sheet1 (4)'!G3510/100,2)</f>
        <v>317.74</v>
      </c>
      <c r="G3504" s="1">
        <f>ROUND('Sheet1 (4)'!H3510/100,2)</f>
        <v>380.65</v>
      </c>
      <c r="H3504" s="1">
        <f>ROUND('Sheet1 (4)'!I3510/100,2)</f>
        <v>380.67</v>
      </c>
      <c r="I3504" s="1">
        <f>ROUND('Sheet1 (4)'!J3510/100,2)</f>
        <v>301.07</v>
      </c>
      <c r="J3504" s="1">
        <f>ROUND('Sheet1 (4)'!K3510/100,2)</f>
        <v>151.08000000000001</v>
      </c>
      <c r="K3504" s="1">
        <f>ROUND('Sheet1 (4)'!L3510/100,2)</f>
        <v>172.76</v>
      </c>
      <c r="L3504" s="4">
        <f>ROUND(('Sheet1 (4)'!M3510+'Sheet1 (4)'!R3510)/100,2)</f>
        <v>-13.67</v>
      </c>
      <c r="M3504" s="4">
        <f>ROUND(('Sheet1 (4)'!N3510+'Sheet1 (4)'!S3510)/100,2)</f>
        <v>172.37</v>
      </c>
      <c r="N3504" s="4">
        <f>ROUND(('Sheet1 (4)'!O3510+'Sheet1 (4)'!T3510)/100,2)</f>
        <v>278.63</v>
      </c>
      <c r="O3504" s="4">
        <f>ROUND(('Sheet1 (4)'!P3510+'Sheet1 (4)'!U3510)/100,2)</f>
        <v>351.74</v>
      </c>
      <c r="P3504" s="4">
        <f>ROUND(('Sheet1 (4)'!Q3510+'Sheet1 (4)'!V3510)/100,2)</f>
        <v>-22.88</v>
      </c>
      <c r="Q3504" s="7">
        <f>ROUND('Sheet1 (4)'!W3510/100,2)</f>
        <v>0.05</v>
      </c>
      <c r="R3504" s="7">
        <f>ROUND('Sheet1 (4)'!X3510/100,2)</f>
        <v>0.22</v>
      </c>
      <c r="S3504" s="7">
        <f>ROUND('Sheet1 (4)'!Y3510/100,2)</f>
        <v>0.18</v>
      </c>
      <c r="T3504" s="7">
        <f>ROUND('Sheet1 (4)'!Z3510/100,2)</f>
        <v>0.15</v>
      </c>
      <c r="U3504" s="7">
        <f>ROUND('Sheet1 (4)'!AA3510/100,2)</f>
        <v>0.1</v>
      </c>
      <c r="V3504" s="1" t="str">
        <f>'Sheet1 (4)'!AB3510&amp;".T"</f>
        <v>5423.T</v>
      </c>
      <c r="W3504">
        <f>ROUND('Sheet1 (4)'!AC3510,2)</f>
        <v>8.99</v>
      </c>
      <c r="X3504">
        <f>ROUND('Sheet1 (4)'!AD3510,2)</f>
        <v>0.66</v>
      </c>
      <c r="Y3504" t="str">
        <f>_xlfn.XLOOKUP('Sheet1 (4)'!AB3510,'Sheet1 (3)'!B:B,'Sheet1 (3)'!D:D,"",0)</f>
        <v>プライム</v>
      </c>
    </row>
    <row r="3505" spans="1:25" x14ac:dyDescent="0.2">
      <c r="A3505">
        <v>3504</v>
      </c>
      <c r="B3505" s="1" t="str">
        <f>_xlfn.XLOOKUP('Sheet1 (4)'!AB3511,'Sheet1 (3)'!B:B,'Sheet1 (3)'!C:C,"",0)</f>
        <v>東京建物</v>
      </c>
      <c r="C3505" s="1" t="str">
        <f>_xlfn.XLOOKUP('Sheet1 (4)'!AB3511,'Sheet1 (3)'!B:B,'Sheet1 (3)'!F:F,"",0)</f>
        <v>不動産業</v>
      </c>
      <c r="D3505" s="1">
        <f>ROUND('Sheet1 (4)'!E3511/100000000,2)</f>
        <v>2.08</v>
      </c>
      <c r="E3505" s="1">
        <f>ROUND('Sheet1 (4)'!F3511/100,2)</f>
        <v>587.85</v>
      </c>
      <c r="F3505" s="1">
        <f>ROUND('Sheet1 (4)'!G3511/100,2)</f>
        <v>644.79</v>
      </c>
      <c r="G3505" s="1">
        <f>ROUND('Sheet1 (4)'!H3511/100,2)</f>
        <v>705.09</v>
      </c>
      <c r="H3505" s="1">
        <f>ROUND('Sheet1 (4)'!I3511/100,2)</f>
        <v>796.71</v>
      </c>
      <c r="I3505" s="1">
        <f>ROUND('Sheet1 (4)'!J3511/100,2)</f>
        <v>796.71</v>
      </c>
      <c r="J3505" s="1">
        <f>ROUND('Sheet1 (4)'!K3511/100,2)</f>
        <v>872.77</v>
      </c>
      <c r="K3505" s="1">
        <f>ROUND('Sheet1 (4)'!L3511/100,2)</f>
        <v>904.93</v>
      </c>
      <c r="L3505" s="4">
        <f>ROUND(('Sheet1 (4)'!M3511+'Sheet1 (4)'!R3511)/100,2)</f>
        <v>642.47</v>
      </c>
      <c r="M3505" s="4">
        <f>ROUND(('Sheet1 (4)'!N3511+'Sheet1 (4)'!S3511)/100,2)</f>
        <v>-245.36</v>
      </c>
      <c r="N3505" s="4">
        <f>ROUND(('Sheet1 (4)'!O3511+'Sheet1 (4)'!T3511)/100,2)</f>
        <v>-334.81</v>
      </c>
      <c r="O3505" s="4">
        <f>ROUND(('Sheet1 (4)'!P3511+'Sheet1 (4)'!U3511)/100,2)</f>
        <v>-1231.95</v>
      </c>
      <c r="P3505" s="4">
        <f>ROUND(('Sheet1 (4)'!Q3511+'Sheet1 (4)'!V3511)/100,2)</f>
        <v>-1231.95</v>
      </c>
      <c r="Q3505" s="7">
        <f>ROUND('Sheet1 (4)'!W3511/100,2)</f>
        <v>0.09</v>
      </c>
      <c r="R3505" s="7">
        <f>ROUND('Sheet1 (4)'!X3511/100,2)</f>
        <v>0.1</v>
      </c>
      <c r="S3505" s="7">
        <f>ROUND('Sheet1 (4)'!Y3511/100,2)</f>
        <v>0.1</v>
      </c>
      <c r="T3505" s="7">
        <f>ROUND('Sheet1 (4)'!Z3511/100,2)</f>
        <v>0.13</v>
      </c>
      <c r="U3505" s="7">
        <f>ROUND('Sheet1 (4)'!AA3511/100,2)</f>
        <v>0.13</v>
      </c>
      <c r="V3505" s="1" t="str">
        <f>'Sheet1 (4)'!AB3511&amp;".T"</f>
        <v>8804.T</v>
      </c>
      <c r="W3505">
        <f>ROUND('Sheet1 (4)'!AC3511,2)</f>
        <v>11.11</v>
      </c>
      <c r="X3505">
        <f>ROUND('Sheet1 (4)'!AD3511,2)</f>
        <v>1.1100000000000001</v>
      </c>
      <c r="Y3505" t="str">
        <f>_xlfn.XLOOKUP('Sheet1 (4)'!AB3511,'Sheet1 (3)'!B:B,'Sheet1 (3)'!D:D,"",0)</f>
        <v>プライム</v>
      </c>
    </row>
    <row r="3506" spans="1:25" x14ac:dyDescent="0.2">
      <c r="A3506">
        <v>3505</v>
      </c>
      <c r="B3506" s="1" t="str">
        <f>_xlfn.XLOOKUP('Sheet1 (4)'!AB3512,'Sheet1 (3)'!B:B,'Sheet1 (3)'!C:C,"",0)</f>
        <v>東京鐵鋼</v>
      </c>
      <c r="C3506" s="1" t="str">
        <f>_xlfn.XLOOKUP('Sheet1 (4)'!AB3512,'Sheet1 (3)'!B:B,'Sheet1 (3)'!F:F,"",0)</f>
        <v>鉄鋼</v>
      </c>
      <c r="D3506" s="1">
        <f>ROUND('Sheet1 (4)'!E3512/100000000,2)</f>
        <v>0.09</v>
      </c>
      <c r="E3506" s="1">
        <f>ROUND('Sheet1 (4)'!F3512/100,2)</f>
        <v>75.150000000000006</v>
      </c>
      <c r="F3506" s="1">
        <f>ROUND('Sheet1 (4)'!G3512/100,2)</f>
        <v>-1.92</v>
      </c>
      <c r="G3506" s="1">
        <f>ROUND('Sheet1 (4)'!H3512/100,2)</f>
        <v>43.56</v>
      </c>
      <c r="H3506" s="1">
        <f>ROUND('Sheet1 (4)'!I3512/100,2)</f>
        <v>106.25</v>
      </c>
      <c r="I3506" s="1">
        <f>ROUND('Sheet1 (4)'!J3512/100,2)</f>
        <v>146.78</v>
      </c>
      <c r="J3506" s="1" t="e">
        <f>ROUND('Sheet1 (4)'!K3512/100,2)</f>
        <v>#VALUE!</v>
      </c>
      <c r="K3506" s="1" t="e">
        <f>ROUND('Sheet1 (4)'!L3512/100,2)</f>
        <v>#VALUE!</v>
      </c>
      <c r="L3506" s="4">
        <f>ROUND(('Sheet1 (4)'!M3512+'Sheet1 (4)'!R3512)/100,2)</f>
        <v>47.82</v>
      </c>
      <c r="M3506" s="4">
        <f>ROUND(('Sheet1 (4)'!N3512+'Sheet1 (4)'!S3512)/100,2)</f>
        <v>-84.62</v>
      </c>
      <c r="N3506" s="4">
        <f>ROUND(('Sheet1 (4)'!O3512+'Sheet1 (4)'!T3512)/100,2)</f>
        <v>52.49</v>
      </c>
      <c r="O3506" s="4">
        <f>ROUND(('Sheet1 (4)'!P3512+'Sheet1 (4)'!U3512)/100,2)</f>
        <v>75.27</v>
      </c>
      <c r="P3506" s="4">
        <f>ROUND(('Sheet1 (4)'!Q3512+'Sheet1 (4)'!V3512)/100,2)</f>
        <v>25.87</v>
      </c>
      <c r="Q3506" s="7">
        <f>ROUND('Sheet1 (4)'!W3512/100,2)</f>
        <v>0.11</v>
      </c>
      <c r="R3506" s="7">
        <f>ROUND('Sheet1 (4)'!X3512/100,2)</f>
        <v>-0.1</v>
      </c>
      <c r="S3506" s="7">
        <f>ROUND('Sheet1 (4)'!Y3512/100,2)</f>
        <v>0.08</v>
      </c>
      <c r="T3506" s="7">
        <f>ROUND('Sheet1 (4)'!Z3512/100,2)</f>
        <v>0.16</v>
      </c>
      <c r="U3506" s="7">
        <f>ROUND('Sheet1 (4)'!AA3512/100,2)</f>
        <v>0.19</v>
      </c>
      <c r="V3506" s="1" t="str">
        <f>'Sheet1 (4)'!AB3512&amp;".T"</f>
        <v>5445.T</v>
      </c>
      <c r="W3506">
        <f>ROUND('Sheet1 (4)'!AC3512,2)</f>
        <v>4.5599999999999996</v>
      </c>
      <c r="X3506">
        <f>ROUND('Sheet1 (4)'!AD3512,2)</f>
        <v>0.76</v>
      </c>
      <c r="Y3506" t="str">
        <f>_xlfn.XLOOKUP('Sheet1 (4)'!AB3512,'Sheet1 (3)'!B:B,'Sheet1 (3)'!D:D,"",0)</f>
        <v>プライム</v>
      </c>
    </row>
    <row r="3507" spans="1:25" x14ac:dyDescent="0.2">
      <c r="A3507">
        <v>3506</v>
      </c>
      <c r="B3507" s="1" t="str">
        <f>_xlfn.XLOOKUP('Sheet1 (4)'!AB3513,'Sheet1 (3)'!B:B,'Sheet1 (3)'!C:C,"",0)</f>
        <v>東京テアトル</v>
      </c>
      <c r="C3507" s="1" t="str">
        <f>_xlfn.XLOOKUP('Sheet1 (4)'!AB3513,'Sheet1 (3)'!B:B,'Sheet1 (3)'!F:F,"",0)</f>
        <v>不動産業</v>
      </c>
      <c r="D3507" s="1">
        <f>ROUND('Sheet1 (4)'!E3513/100000000,2)</f>
        <v>7.0000000000000007E-2</v>
      </c>
      <c r="E3507" s="1">
        <f>ROUND('Sheet1 (4)'!F3513/100,2)</f>
        <v>-16.079999999999998</v>
      </c>
      <c r="F3507" s="1">
        <f>ROUND('Sheet1 (4)'!G3513/100,2)</f>
        <v>-5.74</v>
      </c>
      <c r="G3507" s="1">
        <f>ROUND('Sheet1 (4)'!H3513/100,2)</f>
        <v>1.1399999999999999</v>
      </c>
      <c r="H3507" s="1">
        <f>ROUND('Sheet1 (4)'!I3513/100,2)</f>
        <v>2.4900000000000002</v>
      </c>
      <c r="I3507" s="1">
        <f>ROUND('Sheet1 (4)'!J3513/100,2)</f>
        <v>2.39</v>
      </c>
      <c r="J3507" s="1" t="e">
        <f>ROUND('Sheet1 (4)'!K3513/100,2)</f>
        <v>#VALUE!</v>
      </c>
      <c r="K3507" s="1" t="e">
        <f>ROUND('Sheet1 (4)'!L3513/100,2)</f>
        <v>#VALUE!</v>
      </c>
      <c r="L3507" s="4">
        <f>ROUND(('Sheet1 (4)'!M3513+'Sheet1 (4)'!R3513)/100,2)</f>
        <v>-11.3</v>
      </c>
      <c r="M3507" s="4">
        <f>ROUND(('Sheet1 (4)'!N3513+'Sheet1 (4)'!S3513)/100,2)</f>
        <v>-3.47</v>
      </c>
      <c r="N3507" s="4">
        <f>ROUND(('Sheet1 (4)'!O3513+'Sheet1 (4)'!T3513)/100,2)</f>
        <v>-2.2200000000000002</v>
      </c>
      <c r="O3507" s="4">
        <f>ROUND(('Sheet1 (4)'!P3513+'Sheet1 (4)'!U3513)/100,2)</f>
        <v>-0.13</v>
      </c>
      <c r="P3507" s="4">
        <f>ROUND(('Sheet1 (4)'!Q3513+'Sheet1 (4)'!V3513)/100,2)</f>
        <v>8.18</v>
      </c>
      <c r="Q3507" s="7">
        <f>ROUND('Sheet1 (4)'!W3513/100,2)</f>
        <v>-0.18</v>
      </c>
      <c r="R3507" s="7">
        <f>ROUND('Sheet1 (4)'!X3513/100,2)</f>
        <v>7.0000000000000007E-2</v>
      </c>
      <c r="S3507" s="7">
        <f>ROUND('Sheet1 (4)'!Y3513/100,2)</f>
        <v>0.02</v>
      </c>
      <c r="T3507" s="7">
        <f>ROUND('Sheet1 (4)'!Z3513/100,2)</f>
        <v>0.02</v>
      </c>
      <c r="U3507" s="7">
        <f>ROUND('Sheet1 (4)'!AA3513/100,2)</f>
        <v>0.21</v>
      </c>
      <c r="V3507" s="1" t="str">
        <f>'Sheet1 (4)'!AB3513&amp;".T"</f>
        <v>9633.T</v>
      </c>
      <c r="W3507">
        <f>ROUND('Sheet1 (4)'!AC3513,2)</f>
        <v>8.59</v>
      </c>
      <c r="X3507">
        <f>ROUND('Sheet1 (4)'!AD3513,2)</f>
        <v>0.6</v>
      </c>
      <c r="Y3507" t="str">
        <f>_xlfn.XLOOKUP('Sheet1 (4)'!AB3513,'Sheet1 (3)'!B:B,'Sheet1 (3)'!D:D,"",0)</f>
        <v>スタンダード</v>
      </c>
    </row>
    <row r="3508" spans="1:25" x14ac:dyDescent="0.2">
      <c r="A3508">
        <v>3507</v>
      </c>
      <c r="B3508" s="1" t="str">
        <f>_xlfn.XLOOKUP('Sheet1 (4)'!AB3514,'Sheet1 (3)'!B:B,'Sheet1 (3)'!C:C,"",0)</f>
        <v>東京都競馬</v>
      </c>
      <c r="C3508" s="1" t="str">
        <f>_xlfn.XLOOKUP('Sheet1 (4)'!AB3514,'Sheet1 (3)'!B:B,'Sheet1 (3)'!F:F,"",0)</f>
        <v>サービス業</v>
      </c>
      <c r="D3508" s="1">
        <f>ROUND('Sheet1 (4)'!E3514/100000000,2)</f>
        <v>0.27</v>
      </c>
      <c r="E3508" s="1">
        <f>ROUND('Sheet1 (4)'!F3514/100,2)</f>
        <v>128.03</v>
      </c>
      <c r="F3508" s="1">
        <f>ROUND('Sheet1 (4)'!G3514/100,2)</f>
        <v>141.63999999999999</v>
      </c>
      <c r="G3508" s="1">
        <f>ROUND('Sheet1 (4)'!H3514/100,2)</f>
        <v>133.62</v>
      </c>
      <c r="H3508" s="1">
        <f>ROUND('Sheet1 (4)'!I3514/100,2)</f>
        <v>139.26</v>
      </c>
      <c r="I3508" s="1">
        <f>ROUND('Sheet1 (4)'!J3514/100,2)</f>
        <v>139.26</v>
      </c>
      <c r="J3508" s="1">
        <f>ROUND('Sheet1 (4)'!K3514/100,2)</f>
        <v>151.4</v>
      </c>
      <c r="K3508" s="1">
        <f>ROUND('Sheet1 (4)'!L3514/100,2)</f>
        <v>161.80000000000001</v>
      </c>
      <c r="L3508" s="4">
        <f>ROUND(('Sheet1 (4)'!M3514+'Sheet1 (4)'!R3514)/100,2)</f>
        <v>35.44</v>
      </c>
      <c r="M3508" s="4">
        <f>ROUND(('Sheet1 (4)'!N3514+'Sheet1 (4)'!S3514)/100,2)</f>
        <v>-1.69</v>
      </c>
      <c r="N3508" s="4">
        <f>ROUND(('Sheet1 (4)'!O3514+'Sheet1 (4)'!T3514)/100,2)</f>
        <v>40.74</v>
      </c>
      <c r="O3508" s="4">
        <f>ROUND(('Sheet1 (4)'!P3514+'Sheet1 (4)'!U3514)/100,2)</f>
        <v>74.680000000000007</v>
      </c>
      <c r="P3508" s="4">
        <f>ROUND(('Sheet1 (4)'!Q3514+'Sheet1 (4)'!V3514)/100,2)</f>
        <v>74.680000000000007</v>
      </c>
      <c r="Q3508" s="7">
        <f>ROUND('Sheet1 (4)'!W3514/100,2)</f>
        <v>0.13</v>
      </c>
      <c r="R3508" s="7">
        <f>ROUND('Sheet1 (4)'!X3514/100,2)</f>
        <v>0.12</v>
      </c>
      <c r="S3508" s="7">
        <f>ROUND('Sheet1 (4)'!Y3514/100,2)</f>
        <v>0.1</v>
      </c>
      <c r="T3508" s="7">
        <f>ROUND('Sheet1 (4)'!Z3514/100,2)</f>
        <v>0.11</v>
      </c>
      <c r="U3508" s="7">
        <f>ROUND('Sheet1 (4)'!AA3514/100,2)</f>
        <v>0.11</v>
      </c>
      <c r="V3508" s="1" t="str">
        <f>'Sheet1 (4)'!AB3514&amp;".T"</f>
        <v>9672.T</v>
      </c>
      <c r="W3508">
        <f>ROUND('Sheet1 (4)'!AC3514,2)</f>
        <v>14.62</v>
      </c>
      <c r="X3508">
        <f>ROUND('Sheet1 (4)'!AD3514,2)</f>
        <v>1.56</v>
      </c>
      <c r="Y3508" t="str">
        <f>_xlfn.XLOOKUP('Sheet1 (4)'!AB3514,'Sheet1 (3)'!B:B,'Sheet1 (3)'!D:D,"",0)</f>
        <v>プライム</v>
      </c>
    </row>
    <row r="3509" spans="1:25" x14ac:dyDescent="0.2">
      <c r="A3509">
        <v>3508</v>
      </c>
      <c r="B3509" s="1" t="str">
        <f>_xlfn.XLOOKUP('Sheet1 (4)'!AB3515,'Sheet1 (3)'!B:B,'Sheet1 (3)'!C:C,"",0)</f>
        <v>東急建設</v>
      </c>
      <c r="C3509" s="1" t="str">
        <f>_xlfn.XLOOKUP('Sheet1 (4)'!AB3515,'Sheet1 (3)'!B:B,'Sheet1 (3)'!F:F,"",0)</f>
        <v>建設業</v>
      </c>
      <c r="D3509" s="1">
        <f>ROUND('Sheet1 (4)'!E3515/100000000,2)</f>
        <v>1.06</v>
      </c>
      <c r="E3509" s="1">
        <f>ROUND('Sheet1 (4)'!F3515/100,2)</f>
        <v>35.5</v>
      </c>
      <c r="F3509" s="1">
        <f>ROUND('Sheet1 (4)'!G3515/100,2)</f>
        <v>-60.78</v>
      </c>
      <c r="G3509" s="1">
        <f>ROUND('Sheet1 (4)'!H3515/100,2)</f>
        <v>51.08</v>
      </c>
      <c r="H3509" s="1">
        <f>ROUND('Sheet1 (4)'!I3515/100,2)</f>
        <v>81.56</v>
      </c>
      <c r="I3509" s="1">
        <f>ROUND('Sheet1 (4)'!J3515/100,2)</f>
        <v>88.41</v>
      </c>
      <c r="J3509" s="1">
        <f>ROUND('Sheet1 (4)'!K3515/100,2)</f>
        <v>124.5</v>
      </c>
      <c r="K3509" s="1">
        <f>ROUND('Sheet1 (4)'!L3515/100,2)</f>
        <v>154</v>
      </c>
      <c r="L3509" s="4">
        <f>ROUND(('Sheet1 (4)'!M3515+'Sheet1 (4)'!R3515)/100,2)</f>
        <v>78.760000000000005</v>
      </c>
      <c r="M3509" s="4">
        <f>ROUND(('Sheet1 (4)'!N3515+'Sheet1 (4)'!S3515)/100,2)</f>
        <v>117.25</v>
      </c>
      <c r="N3509" s="4">
        <f>ROUND(('Sheet1 (4)'!O3515+'Sheet1 (4)'!T3515)/100,2)</f>
        <v>227.9</v>
      </c>
      <c r="O3509" s="4">
        <f>ROUND(('Sheet1 (4)'!P3515+'Sheet1 (4)'!U3515)/100,2)</f>
        <v>-554.22</v>
      </c>
      <c r="P3509" s="4">
        <f>ROUND(('Sheet1 (4)'!Q3515+'Sheet1 (4)'!V3515)/100,2)</f>
        <v>396.08</v>
      </c>
      <c r="Q3509" s="7">
        <f>ROUND('Sheet1 (4)'!W3515/100,2)</f>
        <v>0.03</v>
      </c>
      <c r="R3509" s="7">
        <f>ROUND('Sheet1 (4)'!X3515/100,2)</f>
        <v>-0.08</v>
      </c>
      <c r="S3509" s="7">
        <f>ROUND('Sheet1 (4)'!Y3515/100,2)</f>
        <v>0.06</v>
      </c>
      <c r="T3509" s="7">
        <f>ROUND('Sheet1 (4)'!Z3515/100,2)</f>
        <v>0.08</v>
      </c>
      <c r="U3509" s="7">
        <f>ROUND('Sheet1 (4)'!AA3515/100,2)</f>
        <v>7.0000000000000007E-2</v>
      </c>
      <c r="V3509" s="1" t="str">
        <f>'Sheet1 (4)'!AB3515&amp;".T"</f>
        <v>1720.T</v>
      </c>
      <c r="W3509">
        <f>ROUND('Sheet1 (4)'!AC3515,2)</f>
        <v>10.73</v>
      </c>
      <c r="X3509">
        <f>ROUND('Sheet1 (4)'!AD3515,2)</f>
        <v>1.1299999999999999</v>
      </c>
      <c r="Y3509" t="str">
        <f>_xlfn.XLOOKUP('Sheet1 (4)'!AB3515,'Sheet1 (3)'!B:B,'Sheet1 (3)'!D:D,"",0)</f>
        <v>プライム</v>
      </c>
    </row>
    <row r="3510" spans="1:25" x14ac:dyDescent="0.2">
      <c r="A3510">
        <v>3509</v>
      </c>
      <c r="B3510" s="1" t="str">
        <f>_xlfn.XLOOKUP('Sheet1 (4)'!AB3516,'Sheet1 (3)'!B:B,'Sheet1 (3)'!C:C,"",0)</f>
        <v>東急</v>
      </c>
      <c r="C3510" s="1" t="str">
        <f>_xlfn.XLOOKUP('Sheet1 (4)'!AB3516,'Sheet1 (3)'!B:B,'Sheet1 (3)'!F:F,"",0)</f>
        <v>陸運業</v>
      </c>
      <c r="D3510" s="1">
        <f>ROUND('Sheet1 (4)'!E3516/100000000,2)</f>
        <v>5.74</v>
      </c>
      <c r="E3510" s="1">
        <f>ROUND('Sheet1 (4)'!F3516/100,2)</f>
        <v>-316.58</v>
      </c>
      <c r="F3510" s="1">
        <f>ROUND('Sheet1 (4)'!G3516/100,2)</f>
        <v>315.45</v>
      </c>
      <c r="G3510" s="1">
        <f>ROUND('Sheet1 (4)'!H3516/100,2)</f>
        <v>446.05</v>
      </c>
      <c r="H3510" s="1">
        <f>ROUND('Sheet1 (4)'!I3516/100,2)</f>
        <v>949.05</v>
      </c>
      <c r="I3510" s="1">
        <f>ROUND('Sheet1 (4)'!J3516/100,2)</f>
        <v>1034.8699999999999</v>
      </c>
      <c r="J3510" s="1">
        <f>ROUND('Sheet1 (4)'!K3516/100,2)</f>
        <v>1035.03</v>
      </c>
      <c r="K3510" s="1">
        <f>ROUND('Sheet1 (4)'!L3516/100,2)</f>
        <v>1080.82</v>
      </c>
      <c r="L3510" s="4">
        <f>ROUND(('Sheet1 (4)'!M3516+'Sheet1 (4)'!R3516)/100,2)</f>
        <v>-293.05</v>
      </c>
      <c r="M3510" s="4">
        <f>ROUND(('Sheet1 (4)'!N3516+'Sheet1 (4)'!S3516)/100,2)</f>
        <v>67.67</v>
      </c>
      <c r="N3510" s="4">
        <f>ROUND(('Sheet1 (4)'!O3516+'Sheet1 (4)'!T3516)/100,2)</f>
        <v>-590.27</v>
      </c>
      <c r="O3510" s="4">
        <f>ROUND(('Sheet1 (4)'!P3516+'Sheet1 (4)'!U3516)/100,2)</f>
        <v>443.34</v>
      </c>
      <c r="P3510" s="4">
        <f>ROUND(('Sheet1 (4)'!Q3516+'Sheet1 (4)'!V3516)/100,2)</f>
        <v>410.92</v>
      </c>
      <c r="Q3510" s="7">
        <f>ROUND('Sheet1 (4)'!W3516/100,2)</f>
        <v>-7.0000000000000007E-2</v>
      </c>
      <c r="R3510" s="7">
        <f>ROUND('Sheet1 (4)'!X3516/100,2)</f>
        <v>0.01</v>
      </c>
      <c r="S3510" s="7">
        <f>ROUND('Sheet1 (4)'!Y3516/100,2)</f>
        <v>0.04</v>
      </c>
      <c r="T3510" s="7">
        <f>ROUND('Sheet1 (4)'!Z3516/100,2)</f>
        <v>0.08</v>
      </c>
      <c r="U3510" s="7">
        <f>ROUND('Sheet1 (4)'!AA3516/100,2)</f>
        <v>0.1</v>
      </c>
      <c r="V3510" s="1" t="str">
        <f>'Sheet1 (4)'!AB3516&amp;".T"</f>
        <v>9005.T</v>
      </c>
      <c r="W3510">
        <f>ROUND('Sheet1 (4)'!AC3516,2)</f>
        <v>13.49</v>
      </c>
      <c r="X3510">
        <f>ROUND('Sheet1 (4)'!AD3516,2)</f>
        <v>1.18</v>
      </c>
      <c r="Y3510" t="str">
        <f>_xlfn.XLOOKUP('Sheet1 (4)'!AB3516,'Sheet1 (3)'!B:B,'Sheet1 (3)'!D:D,"",0)</f>
        <v>プライム</v>
      </c>
    </row>
    <row r="3511" spans="1:25" x14ac:dyDescent="0.2">
      <c r="A3511">
        <v>3510</v>
      </c>
      <c r="B3511" s="1" t="str">
        <f>_xlfn.XLOOKUP('Sheet1 (4)'!AB3517,'Sheet1 (3)'!B:B,'Sheet1 (3)'!C:C,"",0)</f>
        <v>東急不動産ホールディングス</v>
      </c>
      <c r="C3511" s="1" t="str">
        <f>_xlfn.XLOOKUP('Sheet1 (4)'!AB3517,'Sheet1 (3)'!B:B,'Sheet1 (3)'!F:F,"",0)</f>
        <v>不動産業</v>
      </c>
      <c r="D3511" s="1">
        <f>ROUND('Sheet1 (4)'!E3517/100000000,2)</f>
        <v>7.16</v>
      </c>
      <c r="E3511" s="1">
        <f>ROUND('Sheet1 (4)'!F3517/100,2)</f>
        <v>565.17999999999995</v>
      </c>
      <c r="F3511" s="1">
        <f>ROUND('Sheet1 (4)'!G3517/100,2)</f>
        <v>838.18</v>
      </c>
      <c r="G3511" s="1">
        <f>ROUND('Sheet1 (4)'!H3517/100,2)</f>
        <v>1104.1099999999999</v>
      </c>
      <c r="H3511" s="1">
        <f>ROUND('Sheet1 (4)'!I3517/100,2)</f>
        <v>1202.3900000000001</v>
      </c>
      <c r="I3511" s="1">
        <f>ROUND('Sheet1 (4)'!J3517/100,2)</f>
        <v>1407.65</v>
      </c>
      <c r="J3511" s="1">
        <f>ROUND('Sheet1 (4)'!K3517/100,2)</f>
        <v>1583.83</v>
      </c>
      <c r="K3511" s="1">
        <f>ROUND('Sheet1 (4)'!L3517/100,2)</f>
        <v>1649.49</v>
      </c>
      <c r="L3511" s="4">
        <f>ROUND(('Sheet1 (4)'!M3517+'Sheet1 (4)'!R3517)/100,2)</f>
        <v>-156.19999999999999</v>
      </c>
      <c r="M3511" s="4">
        <f>ROUND(('Sheet1 (4)'!N3517+'Sheet1 (4)'!S3517)/100,2)</f>
        <v>446.67</v>
      </c>
      <c r="N3511" s="4">
        <f>ROUND(('Sheet1 (4)'!O3517+'Sheet1 (4)'!T3517)/100,2)</f>
        <v>-253.21</v>
      </c>
      <c r="O3511" s="4">
        <f>ROUND(('Sheet1 (4)'!P3517+'Sheet1 (4)'!U3517)/100,2)</f>
        <v>-217.25</v>
      </c>
      <c r="P3511" s="4">
        <f>ROUND(('Sheet1 (4)'!Q3517+'Sheet1 (4)'!V3517)/100,2)</f>
        <v>-925.54</v>
      </c>
      <c r="Q3511" s="7">
        <f>ROUND('Sheet1 (4)'!W3517/100,2)</f>
        <v>0.04</v>
      </c>
      <c r="R3511" s="7">
        <f>ROUND('Sheet1 (4)'!X3517/100,2)</f>
        <v>0.06</v>
      </c>
      <c r="S3511" s="7">
        <f>ROUND('Sheet1 (4)'!Y3517/100,2)</f>
        <v>7.0000000000000007E-2</v>
      </c>
      <c r="T3511" s="7">
        <f>ROUND('Sheet1 (4)'!Z3517/100,2)</f>
        <v>0.09</v>
      </c>
      <c r="U3511" s="7">
        <f>ROUND('Sheet1 (4)'!AA3517/100,2)</f>
        <v>0.1</v>
      </c>
      <c r="V3511" s="1" t="str">
        <f>'Sheet1 (4)'!AB3517&amp;".T"</f>
        <v>3289.T</v>
      </c>
      <c r="W3511">
        <f>ROUND('Sheet1 (4)'!AC3517,2)</f>
        <v>8.61</v>
      </c>
      <c r="X3511">
        <f>ROUND('Sheet1 (4)'!AD3517,2)</f>
        <v>1.07</v>
      </c>
      <c r="Y3511" t="str">
        <f>_xlfn.XLOOKUP('Sheet1 (4)'!AB3517,'Sheet1 (3)'!B:B,'Sheet1 (3)'!D:D,"",0)</f>
        <v>プライム</v>
      </c>
    </row>
    <row r="3512" spans="1:25" x14ac:dyDescent="0.2">
      <c r="A3512">
        <v>3511</v>
      </c>
      <c r="B3512" s="1" t="str">
        <f>_xlfn.XLOOKUP('Sheet1 (4)'!AB3518,'Sheet1 (3)'!B:B,'Sheet1 (3)'!C:C,"",0)</f>
        <v>東リ</v>
      </c>
      <c r="C3512" s="1" t="str">
        <f>_xlfn.XLOOKUP('Sheet1 (4)'!AB3518,'Sheet1 (3)'!B:B,'Sheet1 (3)'!F:F,"",0)</f>
        <v>化学</v>
      </c>
      <c r="D3512" s="1">
        <f>ROUND('Sheet1 (4)'!E3518/100000000,2)</f>
        <v>0.57999999999999996</v>
      </c>
      <c r="E3512" s="1">
        <f>ROUND('Sheet1 (4)'!F3518/100,2)</f>
        <v>15.95</v>
      </c>
      <c r="F3512" s="1">
        <f>ROUND('Sheet1 (4)'!G3518/100,2)</f>
        <v>8.7899999999999991</v>
      </c>
      <c r="G3512" s="1">
        <f>ROUND('Sheet1 (4)'!H3518/100,2)</f>
        <v>35.32</v>
      </c>
      <c r="H3512" s="1">
        <f>ROUND('Sheet1 (4)'!I3518/100,2)</f>
        <v>49.79</v>
      </c>
      <c r="I3512" s="1">
        <f>ROUND('Sheet1 (4)'!J3518/100,2)</f>
        <v>43.77</v>
      </c>
      <c r="J3512" s="1" t="e">
        <f>ROUND('Sheet1 (4)'!K3518/100,2)</f>
        <v>#VALUE!</v>
      </c>
      <c r="K3512" s="1" t="e">
        <f>ROUND('Sheet1 (4)'!L3518/100,2)</f>
        <v>#VALUE!</v>
      </c>
      <c r="L3512" s="4">
        <f>ROUND(('Sheet1 (4)'!M3518+'Sheet1 (4)'!R3518)/100,2)</f>
        <v>10.55</v>
      </c>
      <c r="M3512" s="4">
        <f>ROUND(('Sheet1 (4)'!N3518+'Sheet1 (4)'!S3518)/100,2)</f>
        <v>9.4600000000000009</v>
      </c>
      <c r="N3512" s="4">
        <f>ROUND(('Sheet1 (4)'!O3518+'Sheet1 (4)'!T3518)/100,2)</f>
        <v>3.24</v>
      </c>
      <c r="O3512" s="4">
        <f>ROUND(('Sheet1 (4)'!P3518+'Sheet1 (4)'!U3518)/100,2)</f>
        <v>13.93</v>
      </c>
      <c r="P3512" s="4">
        <f>ROUND(('Sheet1 (4)'!Q3518+'Sheet1 (4)'!V3518)/100,2)</f>
        <v>-23</v>
      </c>
      <c r="Q3512" s="7">
        <f>ROUND('Sheet1 (4)'!W3518/100,2)</f>
        <v>0.04</v>
      </c>
      <c r="R3512" s="7">
        <f>ROUND('Sheet1 (4)'!X3518/100,2)</f>
        <v>0.02</v>
      </c>
      <c r="S3512" s="7">
        <f>ROUND('Sheet1 (4)'!Y3518/100,2)</f>
        <v>0.06</v>
      </c>
      <c r="T3512" s="7">
        <f>ROUND('Sheet1 (4)'!Z3518/100,2)</f>
        <v>0.09</v>
      </c>
      <c r="U3512" s="7">
        <f>ROUND('Sheet1 (4)'!AA3518/100,2)</f>
        <v>0.08</v>
      </c>
      <c r="V3512" s="1" t="str">
        <f>'Sheet1 (4)'!AB3518&amp;".T"</f>
        <v>7971.T</v>
      </c>
      <c r="W3512">
        <f>ROUND('Sheet1 (4)'!AC3518,2)</f>
        <v>9.75</v>
      </c>
      <c r="X3512">
        <f>ROUND('Sheet1 (4)'!AD3518,2)</f>
        <v>0.78</v>
      </c>
      <c r="Y3512" t="str">
        <f>_xlfn.XLOOKUP('Sheet1 (4)'!AB3518,'Sheet1 (3)'!B:B,'Sheet1 (3)'!D:D,"",0)</f>
        <v>スタンダード</v>
      </c>
    </row>
    <row r="3513" spans="1:25" x14ac:dyDescent="0.2">
      <c r="A3513">
        <v>3512</v>
      </c>
      <c r="B3513" s="1" t="str">
        <f>_xlfn.XLOOKUP('Sheet1 (4)'!AB3519,'Sheet1 (3)'!B:B,'Sheet1 (3)'!C:C,"",0)</f>
        <v>トマト銀行</v>
      </c>
      <c r="C3513" s="1" t="str">
        <f>_xlfn.XLOOKUP('Sheet1 (4)'!AB3519,'Sheet1 (3)'!B:B,'Sheet1 (3)'!F:F,"",0)</f>
        <v>銀行業</v>
      </c>
      <c r="D3513" s="1">
        <f>ROUND('Sheet1 (4)'!E3519/100000000,2)</f>
        <v>0.12</v>
      </c>
      <c r="E3513" s="1" t="e">
        <f>ROUND('Sheet1 (4)'!F3519/100,2)</f>
        <v>#VALUE!</v>
      </c>
      <c r="F3513" s="1" t="e">
        <f>ROUND('Sheet1 (4)'!G3519/100,2)</f>
        <v>#VALUE!</v>
      </c>
      <c r="G3513" s="1" t="e">
        <f>ROUND('Sheet1 (4)'!H3519/100,2)</f>
        <v>#VALUE!</v>
      </c>
      <c r="H3513" s="1" t="e">
        <f>ROUND('Sheet1 (4)'!I3519/100,2)</f>
        <v>#VALUE!</v>
      </c>
      <c r="I3513" s="1" t="e">
        <f>ROUND('Sheet1 (4)'!J3519/100,2)</f>
        <v>#VALUE!</v>
      </c>
      <c r="J3513" s="1" t="e">
        <f>ROUND('Sheet1 (4)'!K3519/100,2)</f>
        <v>#VALUE!</v>
      </c>
      <c r="K3513" s="1" t="e">
        <f>ROUND('Sheet1 (4)'!L3519/100,2)</f>
        <v>#VALUE!</v>
      </c>
      <c r="L3513" s="4">
        <f>ROUND(('Sheet1 (4)'!M3519+'Sheet1 (4)'!R3519)/100,2)</f>
        <v>-329.28</v>
      </c>
      <c r="M3513" s="4">
        <f>ROUND(('Sheet1 (4)'!N3519+'Sheet1 (4)'!S3519)/100,2)</f>
        <v>869.13</v>
      </c>
      <c r="N3513" s="4">
        <f>ROUND(('Sheet1 (4)'!O3519+'Sheet1 (4)'!T3519)/100,2)</f>
        <v>-1134.32</v>
      </c>
      <c r="O3513" s="4">
        <f>ROUND(('Sheet1 (4)'!P3519+'Sheet1 (4)'!U3519)/100,2)</f>
        <v>-27.3</v>
      </c>
      <c r="P3513" s="4">
        <f>ROUND(('Sheet1 (4)'!Q3519+'Sheet1 (4)'!V3519)/100,2)</f>
        <v>-101.61</v>
      </c>
      <c r="Q3513" s="7">
        <f>ROUND('Sheet1 (4)'!W3519/100,2)</f>
        <v>0.03</v>
      </c>
      <c r="R3513" s="7">
        <f>ROUND('Sheet1 (4)'!X3519/100,2)</f>
        <v>0.03</v>
      </c>
      <c r="S3513" s="7">
        <f>ROUND('Sheet1 (4)'!Y3519/100,2)</f>
        <v>0.03</v>
      </c>
      <c r="T3513" s="7">
        <f>ROUND('Sheet1 (4)'!Z3519/100,2)</f>
        <v>0.03</v>
      </c>
      <c r="U3513" s="7">
        <f>ROUND('Sheet1 (4)'!AA3519/100,2)</f>
        <v>0.03</v>
      </c>
      <c r="V3513" s="1" t="str">
        <f>'Sheet1 (4)'!AB3519&amp;".T"</f>
        <v>8542.T</v>
      </c>
      <c r="W3513">
        <f>ROUND('Sheet1 (4)'!AC3519,2)</f>
        <v>18.239999999999998</v>
      </c>
      <c r="X3513">
        <f>ROUND('Sheet1 (4)'!AD3519,2)</f>
        <v>0.28999999999999998</v>
      </c>
      <c r="Y3513" t="str">
        <f>_xlfn.XLOOKUP('Sheet1 (4)'!AB3519,'Sheet1 (3)'!B:B,'Sheet1 (3)'!D:D,"",0)</f>
        <v>スタンダード</v>
      </c>
    </row>
    <row r="3514" spans="1:25" x14ac:dyDescent="0.2">
      <c r="A3514">
        <v>3513</v>
      </c>
      <c r="B3514" s="1" t="str">
        <f>_xlfn.XLOOKUP('Sheet1 (4)'!AB3520,'Sheet1 (3)'!B:B,'Sheet1 (3)'!C:C,"",0)</f>
        <v>トーメンデバイス</v>
      </c>
      <c r="C3514" s="1" t="str">
        <f>_xlfn.XLOOKUP('Sheet1 (4)'!AB3520,'Sheet1 (3)'!B:B,'Sheet1 (3)'!F:F,"",0)</f>
        <v>卸売業</v>
      </c>
      <c r="D3514" s="1">
        <f>ROUND('Sheet1 (4)'!E3520/100000000,2)</f>
        <v>7.0000000000000007E-2</v>
      </c>
      <c r="E3514" s="1">
        <f>ROUND('Sheet1 (4)'!F3520/100,2)</f>
        <v>49.98</v>
      </c>
      <c r="F3514" s="1">
        <f>ROUND('Sheet1 (4)'!G3520/100,2)</f>
        <v>106.31</v>
      </c>
      <c r="G3514" s="1">
        <f>ROUND('Sheet1 (4)'!H3520/100,2)</f>
        <v>122.3</v>
      </c>
      <c r="H3514" s="1">
        <f>ROUND('Sheet1 (4)'!I3520/100,2)</f>
        <v>94.81</v>
      </c>
      <c r="I3514" s="1">
        <f>ROUND('Sheet1 (4)'!J3520/100,2)</f>
        <v>102.77</v>
      </c>
      <c r="J3514" s="1" t="e">
        <f>ROUND('Sheet1 (4)'!K3520/100,2)</f>
        <v>#VALUE!</v>
      </c>
      <c r="K3514" s="1" t="e">
        <f>ROUND('Sheet1 (4)'!L3520/100,2)</f>
        <v>#VALUE!</v>
      </c>
      <c r="L3514" s="4">
        <f>ROUND(('Sheet1 (4)'!M3520+'Sheet1 (4)'!R3520)/100,2)</f>
        <v>-116.13</v>
      </c>
      <c r="M3514" s="4">
        <f>ROUND(('Sheet1 (4)'!N3520+'Sheet1 (4)'!S3520)/100,2)</f>
        <v>57.13</v>
      </c>
      <c r="N3514" s="4">
        <f>ROUND(('Sheet1 (4)'!O3520+'Sheet1 (4)'!T3520)/100,2)</f>
        <v>-52.24</v>
      </c>
      <c r="O3514" s="4">
        <f>ROUND(('Sheet1 (4)'!P3520+'Sheet1 (4)'!U3520)/100,2)</f>
        <v>49.19</v>
      </c>
      <c r="P3514" s="4">
        <f>ROUND(('Sheet1 (4)'!Q3520+'Sheet1 (4)'!V3520)/100,2)</f>
        <v>91.89</v>
      </c>
      <c r="Q3514" s="7">
        <f>ROUND('Sheet1 (4)'!W3520/100,2)</f>
        <v>0.11</v>
      </c>
      <c r="R3514" s="7">
        <f>ROUND('Sheet1 (4)'!X3520/100,2)</f>
        <v>0.18</v>
      </c>
      <c r="S3514" s="7">
        <f>ROUND('Sheet1 (4)'!Y3520/100,2)</f>
        <v>0.12</v>
      </c>
      <c r="T3514" s="7">
        <f>ROUND('Sheet1 (4)'!Z3520/100,2)</f>
        <v>0.05</v>
      </c>
      <c r="U3514" s="7">
        <f>ROUND('Sheet1 (4)'!AA3520/100,2)</f>
        <v>0.12</v>
      </c>
      <c r="V3514" s="1" t="str">
        <f>'Sheet1 (4)'!AB3520&amp;".T"</f>
        <v>2737.T</v>
      </c>
      <c r="W3514">
        <f>ROUND('Sheet1 (4)'!AC3520,2)</f>
        <v>10.71</v>
      </c>
      <c r="X3514">
        <f>ROUND('Sheet1 (4)'!AD3520,2)</f>
        <v>1.31</v>
      </c>
      <c r="Y3514" t="str">
        <f>_xlfn.XLOOKUP('Sheet1 (4)'!AB3520,'Sheet1 (3)'!B:B,'Sheet1 (3)'!D:D,"",0)</f>
        <v>プライム</v>
      </c>
    </row>
    <row r="3515" spans="1:25" x14ac:dyDescent="0.2">
      <c r="A3515">
        <v>3514</v>
      </c>
      <c r="B3515" s="1" t="str">
        <f>_xlfn.XLOOKUP('Sheet1 (4)'!AB3521,'Sheet1 (3)'!B:B,'Sheet1 (3)'!C:C,"",0)</f>
        <v>トミタ</v>
      </c>
      <c r="C3515" s="1" t="str">
        <f>_xlfn.XLOOKUP('Sheet1 (4)'!AB3521,'Sheet1 (3)'!B:B,'Sheet1 (3)'!F:F,"",0)</f>
        <v>卸売業</v>
      </c>
      <c r="D3515" s="1">
        <f>ROUND('Sheet1 (4)'!E3521/100000000,2)</f>
        <v>0.05</v>
      </c>
      <c r="E3515" s="1">
        <f>ROUND('Sheet1 (4)'!F3521/100,2)</f>
        <v>2.38</v>
      </c>
      <c r="F3515" s="1">
        <f>ROUND('Sheet1 (4)'!G3521/100,2)</f>
        <v>4.17</v>
      </c>
      <c r="G3515" s="1">
        <f>ROUND('Sheet1 (4)'!H3521/100,2)</f>
        <v>5.56</v>
      </c>
      <c r="H3515" s="1">
        <f>ROUND('Sheet1 (4)'!I3521/100,2)</f>
        <v>6.07</v>
      </c>
      <c r="I3515" s="1">
        <f>ROUND('Sheet1 (4)'!J3521/100,2)</f>
        <v>7.71</v>
      </c>
      <c r="J3515" s="1" t="e">
        <f>ROUND('Sheet1 (4)'!K3521/100,2)</f>
        <v>#VALUE!</v>
      </c>
      <c r="K3515" s="1" t="e">
        <f>ROUND('Sheet1 (4)'!L3521/100,2)</f>
        <v>#VALUE!</v>
      </c>
      <c r="L3515" s="4">
        <f>ROUND(('Sheet1 (4)'!M3521+'Sheet1 (4)'!R3521)/100,2)</f>
        <v>6.23</v>
      </c>
      <c r="M3515" s="4">
        <f>ROUND(('Sheet1 (4)'!N3521+'Sheet1 (4)'!S3521)/100,2)</f>
        <v>4.79</v>
      </c>
      <c r="N3515" s="4">
        <f>ROUND(('Sheet1 (4)'!O3521+'Sheet1 (4)'!T3521)/100,2)</f>
        <v>10</v>
      </c>
      <c r="O3515" s="4">
        <f>ROUND(('Sheet1 (4)'!P3521+'Sheet1 (4)'!U3521)/100,2)</f>
        <v>-14.48</v>
      </c>
      <c r="P3515" s="4">
        <f>ROUND(('Sheet1 (4)'!Q3521+'Sheet1 (4)'!V3521)/100,2)</f>
        <v>-2.52</v>
      </c>
      <c r="Q3515" s="7">
        <f>ROUND('Sheet1 (4)'!W3521/100,2)</f>
        <v>0.04</v>
      </c>
      <c r="R3515" s="7">
        <f>ROUND('Sheet1 (4)'!X3521/100,2)</f>
        <v>0.05</v>
      </c>
      <c r="S3515" s="7">
        <f>ROUND('Sheet1 (4)'!Y3521/100,2)</f>
        <v>0.04</v>
      </c>
      <c r="T3515" s="7">
        <f>ROUND('Sheet1 (4)'!Z3521/100,2)</f>
        <v>0.05</v>
      </c>
      <c r="U3515" s="7">
        <f>ROUND('Sheet1 (4)'!AA3521/100,2)</f>
        <v>0.05</v>
      </c>
      <c r="V3515" s="1" t="str">
        <f>'Sheet1 (4)'!AB3521&amp;".T"</f>
        <v>8147.T</v>
      </c>
      <c r="W3515">
        <f>ROUND('Sheet1 (4)'!AC3521,2)</f>
        <v>12.15</v>
      </c>
      <c r="X3515">
        <f>ROUND('Sheet1 (4)'!AD3521,2)</f>
        <v>0.53</v>
      </c>
      <c r="Y3515" t="str">
        <f>_xlfn.XLOOKUP('Sheet1 (4)'!AB3521,'Sheet1 (3)'!B:B,'Sheet1 (3)'!D:D,"",0)</f>
        <v>スタンダード</v>
      </c>
    </row>
    <row r="3516" spans="1:25" x14ac:dyDescent="0.2">
      <c r="A3516">
        <v>3515</v>
      </c>
      <c r="B3516" s="1" t="str">
        <f>_xlfn.XLOOKUP('Sheet1 (4)'!AB3522,'Sheet1 (3)'!B:B,'Sheet1 (3)'!C:C,"",0)</f>
        <v>トミタ電機</v>
      </c>
      <c r="C3516" s="1" t="str">
        <f>_xlfn.XLOOKUP('Sheet1 (4)'!AB3522,'Sheet1 (3)'!B:B,'Sheet1 (3)'!F:F,"",0)</f>
        <v>電気機器</v>
      </c>
      <c r="D3516" s="1">
        <f>ROUND('Sheet1 (4)'!E3522/100000000,2)</f>
        <v>0.01</v>
      </c>
      <c r="E3516" s="1">
        <f>ROUND('Sheet1 (4)'!F3522/100,2)</f>
        <v>-1.29</v>
      </c>
      <c r="F3516" s="1">
        <f>ROUND('Sheet1 (4)'!G3522/100,2)</f>
        <v>1.28</v>
      </c>
      <c r="G3516" s="1">
        <f>ROUND('Sheet1 (4)'!H3522/100,2)</f>
        <v>1.44</v>
      </c>
      <c r="H3516" s="1">
        <f>ROUND('Sheet1 (4)'!I3522/100,2)</f>
        <v>-0.28000000000000003</v>
      </c>
      <c r="I3516" s="1">
        <f>ROUND('Sheet1 (4)'!J3522/100,2)</f>
        <v>-1.72</v>
      </c>
      <c r="J3516" s="1" t="e">
        <f>ROUND('Sheet1 (4)'!K3522/100,2)</f>
        <v>#VALUE!</v>
      </c>
      <c r="K3516" s="1" t="e">
        <f>ROUND('Sheet1 (4)'!L3522/100,2)</f>
        <v>#VALUE!</v>
      </c>
      <c r="L3516" s="4">
        <f>ROUND(('Sheet1 (4)'!M3522+'Sheet1 (4)'!R3522)/100,2)</f>
        <v>-0.86</v>
      </c>
      <c r="M3516" s="4">
        <f>ROUND(('Sheet1 (4)'!N3522+'Sheet1 (4)'!S3522)/100,2)</f>
        <v>0.24</v>
      </c>
      <c r="N3516" s="4">
        <f>ROUND(('Sheet1 (4)'!O3522+'Sheet1 (4)'!T3522)/100,2)</f>
        <v>-0.42</v>
      </c>
      <c r="O3516" s="4">
        <f>ROUND(('Sheet1 (4)'!P3522+'Sheet1 (4)'!U3522)/100,2)</f>
        <v>0.37</v>
      </c>
      <c r="P3516" s="4">
        <f>ROUND(('Sheet1 (4)'!Q3522+'Sheet1 (4)'!V3522)/100,2)</f>
        <v>-2.27</v>
      </c>
      <c r="Q3516" s="7">
        <f>ROUND('Sheet1 (4)'!W3522/100,2)</f>
        <v>-0.03</v>
      </c>
      <c r="R3516" s="7">
        <f>ROUND('Sheet1 (4)'!X3522/100,2)</f>
        <v>0.03</v>
      </c>
      <c r="S3516" s="7">
        <f>ROUND('Sheet1 (4)'!Y3522/100,2)</f>
        <v>0.03</v>
      </c>
      <c r="T3516" s="7">
        <f>ROUND('Sheet1 (4)'!Z3522/100,2)</f>
        <v>-0.01</v>
      </c>
      <c r="U3516" s="7">
        <f>ROUND('Sheet1 (4)'!AA3522/100,2)</f>
        <v>-0.04</v>
      </c>
      <c r="V3516" s="1" t="str">
        <f>'Sheet1 (4)'!AB3522&amp;".T"</f>
        <v>6898.T</v>
      </c>
      <c r="W3516">
        <f>ROUND('Sheet1 (4)'!AC3522,2)</f>
        <v>93.53</v>
      </c>
      <c r="X3516" t="e">
        <f>ROUND('Sheet1 (4)'!AD3522,2)</f>
        <v>#VALUE!</v>
      </c>
      <c r="Y3516" t="str">
        <f>_xlfn.XLOOKUP('Sheet1 (4)'!AB3522,'Sheet1 (3)'!B:B,'Sheet1 (3)'!D:D,"",0)</f>
        <v>スタンダード</v>
      </c>
    </row>
    <row r="3517" spans="1:25" x14ac:dyDescent="0.2">
      <c r="A3517">
        <v>3516</v>
      </c>
      <c r="B3517" s="1" t="str">
        <f>_xlfn.XLOOKUP('Sheet1 (4)'!AB3523,'Sheet1 (3)'!B:B,'Sheet1 (3)'!C:C,"",0)</f>
        <v>巴コーポレーション</v>
      </c>
      <c r="C3517" s="1" t="str">
        <f>_xlfn.XLOOKUP('Sheet1 (4)'!AB3523,'Sheet1 (3)'!B:B,'Sheet1 (3)'!F:F,"",0)</f>
        <v>建設業</v>
      </c>
      <c r="D3517" s="1">
        <f>ROUND('Sheet1 (4)'!E3523/100000000,2)</f>
        <v>0.37</v>
      </c>
      <c r="E3517" s="1">
        <f>ROUND('Sheet1 (4)'!F3523/100,2)</f>
        <v>20.49</v>
      </c>
      <c r="F3517" s="1">
        <f>ROUND('Sheet1 (4)'!G3523/100,2)</f>
        <v>34.97</v>
      </c>
      <c r="G3517" s="1">
        <f>ROUND('Sheet1 (4)'!H3523/100,2)</f>
        <v>37.82</v>
      </c>
      <c r="H3517" s="1">
        <f>ROUND('Sheet1 (4)'!I3523/100,2)</f>
        <v>31.78</v>
      </c>
      <c r="I3517" s="1">
        <f>ROUND('Sheet1 (4)'!J3523/100,2)</f>
        <v>39.32</v>
      </c>
      <c r="J3517" s="1" t="e">
        <f>ROUND('Sheet1 (4)'!K3523/100,2)</f>
        <v>#VALUE!</v>
      </c>
      <c r="K3517" s="1" t="e">
        <f>ROUND('Sheet1 (4)'!L3523/100,2)</f>
        <v>#VALUE!</v>
      </c>
      <c r="L3517" s="4">
        <f>ROUND(('Sheet1 (4)'!M3523+'Sheet1 (4)'!R3523)/100,2)</f>
        <v>17.670000000000002</v>
      </c>
      <c r="M3517" s="4">
        <f>ROUND(('Sheet1 (4)'!N3523+'Sheet1 (4)'!S3523)/100,2)</f>
        <v>-40.31</v>
      </c>
      <c r="N3517" s="4">
        <f>ROUND(('Sheet1 (4)'!O3523+'Sheet1 (4)'!T3523)/100,2)</f>
        <v>-9.91</v>
      </c>
      <c r="O3517" s="4">
        <f>ROUND(('Sheet1 (4)'!P3523+'Sheet1 (4)'!U3523)/100,2)</f>
        <v>-17.489999999999998</v>
      </c>
      <c r="P3517" s="4">
        <f>ROUND(('Sheet1 (4)'!Q3523+'Sheet1 (4)'!V3523)/100,2)</f>
        <v>4.78</v>
      </c>
      <c r="Q3517" s="7">
        <f>ROUND('Sheet1 (4)'!W3523/100,2)</f>
        <v>0.05</v>
      </c>
      <c r="R3517" s="7">
        <f>ROUND('Sheet1 (4)'!X3523/100,2)</f>
        <v>0.08</v>
      </c>
      <c r="S3517" s="7">
        <f>ROUND('Sheet1 (4)'!Y3523/100,2)</f>
        <v>0.08</v>
      </c>
      <c r="T3517" s="7">
        <f>ROUND('Sheet1 (4)'!Z3523/100,2)</f>
        <v>0.06</v>
      </c>
      <c r="U3517" s="7">
        <f>ROUND('Sheet1 (4)'!AA3523/100,2)</f>
        <v>0.24</v>
      </c>
      <c r="V3517" s="1" t="str">
        <f>'Sheet1 (4)'!AB3523&amp;".T"</f>
        <v>1921.T</v>
      </c>
      <c r="W3517">
        <f>ROUND('Sheet1 (4)'!AC3523,2)</f>
        <v>5.27</v>
      </c>
      <c r="X3517">
        <f>ROUND('Sheet1 (4)'!AD3523,2)</f>
        <v>1.17</v>
      </c>
      <c r="Y3517" t="str">
        <f>_xlfn.XLOOKUP('Sheet1 (4)'!AB3523,'Sheet1 (3)'!B:B,'Sheet1 (3)'!D:D,"",0)</f>
        <v>スタンダード</v>
      </c>
    </row>
    <row r="3518" spans="1:25" x14ac:dyDescent="0.2">
      <c r="A3518">
        <v>3517</v>
      </c>
      <c r="B3518" s="1" t="str">
        <f>_xlfn.XLOOKUP('Sheet1 (4)'!AB3524,'Sheet1 (3)'!B:B,'Sheet1 (3)'!C:C,"",0)</f>
        <v>巴工業</v>
      </c>
      <c r="C3518" s="1" t="str">
        <f>_xlfn.XLOOKUP('Sheet1 (4)'!AB3524,'Sheet1 (3)'!B:B,'Sheet1 (3)'!F:F,"",0)</f>
        <v>機械</v>
      </c>
      <c r="D3518" s="1">
        <f>ROUND('Sheet1 (4)'!E3524/100000000,2)</f>
        <v>0.3</v>
      </c>
      <c r="E3518" s="1">
        <f>ROUND('Sheet1 (4)'!F3524/100,2)</f>
        <v>28.44</v>
      </c>
      <c r="F3518" s="1">
        <f>ROUND('Sheet1 (4)'!G3524/100,2)</f>
        <v>32.99</v>
      </c>
      <c r="G3518" s="1">
        <f>ROUND('Sheet1 (4)'!H3524/100,2)</f>
        <v>40.479999999999997</v>
      </c>
      <c r="H3518" s="1">
        <f>ROUND('Sheet1 (4)'!I3524/100,2)</f>
        <v>47.03</v>
      </c>
      <c r="I3518" s="1">
        <f>ROUND('Sheet1 (4)'!J3524/100,2)</f>
        <v>47.03</v>
      </c>
      <c r="J3518" s="1">
        <f>ROUND('Sheet1 (4)'!K3524/100,2)</f>
        <v>52</v>
      </c>
      <c r="K3518" s="1">
        <f>ROUND('Sheet1 (4)'!L3524/100,2)</f>
        <v>58</v>
      </c>
      <c r="L3518" s="4">
        <f>ROUND(('Sheet1 (4)'!M3524+'Sheet1 (4)'!R3524)/100,2)</f>
        <v>11.65</v>
      </c>
      <c r="M3518" s="4">
        <f>ROUND(('Sheet1 (4)'!N3524+'Sheet1 (4)'!S3524)/100,2)</f>
        <v>-16.79</v>
      </c>
      <c r="N3518" s="4">
        <f>ROUND(('Sheet1 (4)'!O3524+'Sheet1 (4)'!T3524)/100,2)</f>
        <v>34.130000000000003</v>
      </c>
      <c r="O3518" s="4">
        <f>ROUND(('Sheet1 (4)'!P3524+'Sheet1 (4)'!U3524)/100,2)</f>
        <v>27.34</v>
      </c>
      <c r="P3518" s="4">
        <f>ROUND(('Sheet1 (4)'!Q3524+'Sheet1 (4)'!V3524)/100,2)</f>
        <v>27.34</v>
      </c>
      <c r="Q3518" s="7">
        <f>ROUND('Sheet1 (4)'!W3524/100,2)</f>
        <v>7.0000000000000007E-2</v>
      </c>
      <c r="R3518" s="7">
        <f>ROUND('Sheet1 (4)'!X3524/100,2)</f>
        <v>0.08</v>
      </c>
      <c r="S3518" s="7">
        <f>ROUND('Sheet1 (4)'!Y3524/100,2)</f>
        <v>0.08</v>
      </c>
      <c r="T3518" s="7">
        <f>ROUND('Sheet1 (4)'!Z3524/100,2)</f>
        <v>0.09</v>
      </c>
      <c r="U3518" s="7">
        <f>ROUND('Sheet1 (4)'!AA3524/100,2)</f>
        <v>0.09</v>
      </c>
      <c r="V3518" s="1" t="str">
        <f>'Sheet1 (4)'!AB3524&amp;".T"</f>
        <v>6309.T</v>
      </c>
      <c r="W3518">
        <f>ROUND('Sheet1 (4)'!AC3524,2)</f>
        <v>11.63</v>
      </c>
      <c r="X3518">
        <f>ROUND('Sheet1 (4)'!AD3524,2)</f>
        <v>1.17</v>
      </c>
      <c r="Y3518" t="str">
        <f>_xlfn.XLOOKUP('Sheet1 (4)'!AB3524,'Sheet1 (3)'!B:B,'Sheet1 (3)'!D:D,"",0)</f>
        <v>プライム</v>
      </c>
    </row>
    <row r="3519" spans="1:25" x14ac:dyDescent="0.2">
      <c r="A3519">
        <v>3518</v>
      </c>
      <c r="B3519" s="1" t="str">
        <f>_xlfn.XLOOKUP('Sheet1 (4)'!AB3525,'Sheet1 (3)'!B:B,'Sheet1 (3)'!C:C,"",0)</f>
        <v>巴川コーポレーション</v>
      </c>
      <c r="C3519" s="1" t="str">
        <f>_xlfn.XLOOKUP('Sheet1 (4)'!AB3525,'Sheet1 (3)'!B:B,'Sheet1 (3)'!F:F,"",0)</f>
        <v>化学</v>
      </c>
      <c r="D3519" s="1">
        <f>ROUND('Sheet1 (4)'!E3525/100000000,2)</f>
        <v>0.1</v>
      </c>
      <c r="E3519" s="1">
        <f>ROUND('Sheet1 (4)'!F3525/100,2)</f>
        <v>-0.15</v>
      </c>
      <c r="F3519" s="1">
        <f>ROUND('Sheet1 (4)'!G3525/100,2)</f>
        <v>19.829999999999998</v>
      </c>
      <c r="G3519" s="1">
        <f>ROUND('Sheet1 (4)'!H3525/100,2)</f>
        <v>20.53</v>
      </c>
      <c r="H3519" s="1">
        <f>ROUND('Sheet1 (4)'!I3525/100,2)</f>
        <v>13.32</v>
      </c>
      <c r="I3519" s="1">
        <f>ROUND('Sheet1 (4)'!J3525/100,2)</f>
        <v>12.84</v>
      </c>
      <c r="J3519" s="1" t="e">
        <f>ROUND('Sheet1 (4)'!K3525/100,2)</f>
        <v>#VALUE!</v>
      </c>
      <c r="K3519" s="1" t="e">
        <f>ROUND('Sheet1 (4)'!L3525/100,2)</f>
        <v>#VALUE!</v>
      </c>
      <c r="L3519" s="4">
        <f>ROUND(('Sheet1 (4)'!M3525+'Sheet1 (4)'!R3525)/100,2)</f>
        <v>29.08</v>
      </c>
      <c r="M3519" s="4">
        <f>ROUND(('Sheet1 (4)'!N3525+'Sheet1 (4)'!S3525)/100,2)</f>
        <v>31.47</v>
      </c>
      <c r="N3519" s="4">
        <f>ROUND(('Sheet1 (4)'!O3525+'Sheet1 (4)'!T3525)/100,2)</f>
        <v>9.56</v>
      </c>
      <c r="O3519" s="4">
        <f>ROUND(('Sheet1 (4)'!P3525+'Sheet1 (4)'!U3525)/100,2)</f>
        <v>24.44</v>
      </c>
      <c r="P3519" s="4">
        <f>ROUND(('Sheet1 (4)'!Q3525+'Sheet1 (4)'!V3525)/100,2)</f>
        <v>-9.59</v>
      </c>
      <c r="Q3519" s="7">
        <f>ROUND('Sheet1 (4)'!W3525/100,2)</f>
        <v>-0.06</v>
      </c>
      <c r="R3519" s="7">
        <f>ROUND('Sheet1 (4)'!X3525/100,2)</f>
        <v>0.12</v>
      </c>
      <c r="S3519" s="7">
        <f>ROUND('Sheet1 (4)'!Y3525/100,2)</f>
        <v>0.1</v>
      </c>
      <c r="T3519" s="7">
        <f>ROUND('Sheet1 (4)'!Z3525/100,2)</f>
        <v>0.05</v>
      </c>
      <c r="U3519" s="7">
        <f>ROUND('Sheet1 (4)'!AA3525/100,2)</f>
        <v>0.05</v>
      </c>
      <c r="V3519" s="1" t="str">
        <f>'Sheet1 (4)'!AB3525&amp;".T"</f>
        <v>3878.T</v>
      </c>
      <c r="W3519">
        <f>ROUND('Sheet1 (4)'!AC3525,2)</f>
        <v>10.85</v>
      </c>
      <c r="X3519">
        <f>ROUND('Sheet1 (4)'!AD3525,2)</f>
        <v>0.5</v>
      </c>
      <c r="Y3519" t="str">
        <f>_xlfn.XLOOKUP('Sheet1 (4)'!AB3525,'Sheet1 (3)'!B:B,'Sheet1 (3)'!D:D,"",0)</f>
        <v>スタンダード</v>
      </c>
    </row>
    <row r="3520" spans="1:25" x14ac:dyDescent="0.2">
      <c r="A3520">
        <v>3519</v>
      </c>
      <c r="B3520" s="1" t="str">
        <f>_xlfn.XLOOKUP('Sheet1 (4)'!AB3526,'Sheet1 (3)'!B:B,'Sheet1 (3)'!C:C,"",0)</f>
        <v>トーモク</v>
      </c>
      <c r="C3520" s="1" t="str">
        <f>_xlfn.XLOOKUP('Sheet1 (4)'!AB3526,'Sheet1 (3)'!B:B,'Sheet1 (3)'!F:F,"",0)</f>
        <v>パルプ・紙</v>
      </c>
      <c r="D3520" s="1">
        <f>ROUND('Sheet1 (4)'!E3526/100000000,2)</f>
        <v>0.16</v>
      </c>
      <c r="E3520" s="1">
        <f>ROUND('Sheet1 (4)'!F3526/100,2)</f>
        <v>71.7</v>
      </c>
      <c r="F3520" s="1">
        <f>ROUND('Sheet1 (4)'!G3526/100,2)</f>
        <v>83.33</v>
      </c>
      <c r="G3520" s="1">
        <f>ROUND('Sheet1 (4)'!H3526/100,2)</f>
        <v>73.61</v>
      </c>
      <c r="H3520" s="1">
        <f>ROUND('Sheet1 (4)'!I3526/100,2)</f>
        <v>80.58</v>
      </c>
      <c r="I3520" s="1">
        <f>ROUND('Sheet1 (4)'!J3526/100,2)</f>
        <v>93.61</v>
      </c>
      <c r="J3520" s="1" t="e">
        <f>ROUND('Sheet1 (4)'!K3526/100,2)</f>
        <v>#VALUE!</v>
      </c>
      <c r="K3520" s="1" t="e">
        <f>ROUND('Sheet1 (4)'!L3526/100,2)</f>
        <v>#VALUE!</v>
      </c>
      <c r="L3520" s="4">
        <f>ROUND(('Sheet1 (4)'!M3526+'Sheet1 (4)'!R3526)/100,2)</f>
        <v>-23.73</v>
      </c>
      <c r="M3520" s="4">
        <f>ROUND(('Sheet1 (4)'!N3526+'Sheet1 (4)'!S3526)/100,2)</f>
        <v>-15.15</v>
      </c>
      <c r="N3520" s="4">
        <f>ROUND(('Sheet1 (4)'!O3526+'Sheet1 (4)'!T3526)/100,2)</f>
        <v>-23.76</v>
      </c>
      <c r="O3520" s="4">
        <f>ROUND(('Sheet1 (4)'!P3526+'Sheet1 (4)'!U3526)/100,2)</f>
        <v>18.3</v>
      </c>
      <c r="P3520" s="4">
        <f>ROUND(('Sheet1 (4)'!Q3526+'Sheet1 (4)'!V3526)/100,2)</f>
        <v>98.8</v>
      </c>
      <c r="Q3520" s="7">
        <f>ROUND('Sheet1 (4)'!W3526/100,2)</f>
        <v>7.0000000000000007E-2</v>
      </c>
      <c r="R3520" s="7">
        <f>ROUND('Sheet1 (4)'!X3526/100,2)</f>
        <v>0.08</v>
      </c>
      <c r="S3520" s="7">
        <f>ROUND('Sheet1 (4)'!Y3526/100,2)</f>
        <v>7.0000000000000007E-2</v>
      </c>
      <c r="T3520" s="7">
        <f>ROUND('Sheet1 (4)'!Z3526/100,2)</f>
        <v>0.06</v>
      </c>
      <c r="U3520" s="7">
        <f>ROUND('Sheet1 (4)'!AA3526/100,2)</f>
        <v>7.0000000000000007E-2</v>
      </c>
      <c r="V3520" s="1" t="str">
        <f>'Sheet1 (4)'!AB3526&amp;".T"</f>
        <v>3946.T</v>
      </c>
      <c r="W3520">
        <f>ROUND('Sheet1 (4)'!AC3526,2)</f>
        <v>7.32</v>
      </c>
      <c r="X3520">
        <f>ROUND('Sheet1 (4)'!AD3526,2)</f>
        <v>0.56999999999999995</v>
      </c>
      <c r="Y3520" t="str">
        <f>_xlfn.XLOOKUP('Sheet1 (4)'!AB3526,'Sheet1 (3)'!B:B,'Sheet1 (3)'!D:D,"",0)</f>
        <v>プライム</v>
      </c>
    </row>
    <row r="3521" spans="1:25" x14ac:dyDescent="0.2">
      <c r="A3521">
        <v>3520</v>
      </c>
      <c r="B3521" s="1" t="str">
        <f>_xlfn.XLOOKUP('Sheet1 (4)'!AB3527,'Sheet1 (3)'!B:B,'Sheet1 (3)'!C:C,"",0)</f>
        <v>トモニホールディングス</v>
      </c>
      <c r="C3521" s="1" t="str">
        <f>_xlfn.XLOOKUP('Sheet1 (4)'!AB3527,'Sheet1 (3)'!B:B,'Sheet1 (3)'!F:F,"",0)</f>
        <v>銀行業</v>
      </c>
      <c r="D3521" s="1">
        <f>ROUND('Sheet1 (4)'!E3527/100000000,2)</f>
        <v>1.92</v>
      </c>
      <c r="E3521" s="1" t="e">
        <f>ROUND('Sheet1 (4)'!F3527/100,2)</f>
        <v>#VALUE!</v>
      </c>
      <c r="F3521" s="1" t="e">
        <f>ROUND('Sheet1 (4)'!G3527/100,2)</f>
        <v>#VALUE!</v>
      </c>
      <c r="G3521" s="1" t="e">
        <f>ROUND('Sheet1 (4)'!H3527/100,2)</f>
        <v>#VALUE!</v>
      </c>
      <c r="H3521" s="1" t="e">
        <f>ROUND('Sheet1 (4)'!I3527/100,2)</f>
        <v>#VALUE!</v>
      </c>
      <c r="I3521" s="1" t="e">
        <f>ROUND('Sheet1 (4)'!J3527/100,2)</f>
        <v>#VALUE!</v>
      </c>
      <c r="J3521" s="1" t="e">
        <f>ROUND('Sheet1 (4)'!K3527/100,2)</f>
        <v>#VALUE!</v>
      </c>
      <c r="K3521" s="1" t="e">
        <f>ROUND('Sheet1 (4)'!L3527/100,2)</f>
        <v>#VALUE!</v>
      </c>
      <c r="L3521" s="4">
        <f>ROUND(('Sheet1 (4)'!M3527+'Sheet1 (4)'!R3527)/100,2)</f>
        <v>-1113.3</v>
      </c>
      <c r="M3521" s="4">
        <f>ROUND(('Sheet1 (4)'!N3527+'Sheet1 (4)'!S3527)/100,2)</f>
        <v>-1453.98</v>
      </c>
      <c r="N3521" s="4">
        <f>ROUND(('Sheet1 (4)'!O3527+'Sheet1 (4)'!T3527)/100,2)</f>
        <v>-2486.46</v>
      </c>
      <c r="O3521" s="4">
        <f>ROUND(('Sheet1 (4)'!P3527+'Sheet1 (4)'!U3527)/100,2)</f>
        <v>-1052.55</v>
      </c>
      <c r="P3521" s="4">
        <f>ROUND(('Sheet1 (4)'!Q3527+'Sheet1 (4)'!V3527)/100,2)</f>
        <v>-1052.55</v>
      </c>
      <c r="Q3521" s="7">
        <f>ROUND('Sheet1 (4)'!W3527/100,2)</f>
        <v>0.04</v>
      </c>
      <c r="R3521" s="7">
        <f>ROUND('Sheet1 (4)'!X3527/100,2)</f>
        <v>0.05</v>
      </c>
      <c r="S3521" s="7">
        <f>ROUND('Sheet1 (4)'!Y3527/100,2)</f>
        <v>0.06</v>
      </c>
      <c r="T3521" s="7">
        <f>ROUND('Sheet1 (4)'!Z3527/100,2)</f>
        <v>0.05</v>
      </c>
      <c r="U3521" s="7">
        <f>ROUND('Sheet1 (4)'!AA3527/100,2)</f>
        <v>0.05</v>
      </c>
      <c r="V3521" s="1" t="str">
        <f>'Sheet1 (4)'!AB3527&amp;".T"</f>
        <v>8600.T</v>
      </c>
      <c r="W3521">
        <f>ROUND('Sheet1 (4)'!AC3527,2)</f>
        <v>8.3699999999999992</v>
      </c>
      <c r="X3521">
        <f>ROUND('Sheet1 (4)'!AD3527,2)</f>
        <v>0.47</v>
      </c>
      <c r="Y3521" t="str">
        <f>_xlfn.XLOOKUP('Sheet1 (4)'!AB3527,'Sheet1 (3)'!B:B,'Sheet1 (3)'!D:D,"",0)</f>
        <v>プライム</v>
      </c>
    </row>
    <row r="3522" spans="1:25" x14ac:dyDescent="0.2">
      <c r="A3522">
        <v>3521</v>
      </c>
      <c r="B3522" s="1" t="str">
        <f>_xlfn.XLOOKUP('Sheet1 (4)'!AB3528,'Sheet1 (3)'!B:B,'Sheet1 (3)'!C:C,"",0)</f>
        <v>タカラトミー</v>
      </c>
      <c r="C3522" s="1" t="str">
        <f>_xlfn.XLOOKUP('Sheet1 (4)'!AB3528,'Sheet1 (3)'!B:B,'Sheet1 (3)'!F:F,"",0)</f>
        <v>その他製品</v>
      </c>
      <c r="D3522" s="1">
        <f>ROUND('Sheet1 (4)'!E3528/100000000,2)</f>
        <v>0.89</v>
      </c>
      <c r="E3522" s="1">
        <f>ROUND('Sheet1 (4)'!F3528/100,2)</f>
        <v>70.8</v>
      </c>
      <c r="F3522" s="1">
        <f>ROUND('Sheet1 (4)'!G3528/100,2)</f>
        <v>123.45</v>
      </c>
      <c r="G3522" s="1">
        <f>ROUND('Sheet1 (4)'!H3528/100,2)</f>
        <v>131.19999999999999</v>
      </c>
      <c r="H3522" s="1">
        <f>ROUND('Sheet1 (4)'!I3528/100,2)</f>
        <v>188.19</v>
      </c>
      <c r="I3522" s="1">
        <f>ROUND('Sheet1 (4)'!J3528/100,2)</f>
        <v>248.71</v>
      </c>
      <c r="J3522" s="1">
        <f>ROUND('Sheet1 (4)'!K3528/100,2)</f>
        <v>312.67</v>
      </c>
      <c r="K3522" s="1">
        <f>ROUND('Sheet1 (4)'!L3528/100,2)</f>
        <v>277</v>
      </c>
      <c r="L3522" s="4">
        <f>ROUND(('Sheet1 (4)'!M3528+'Sheet1 (4)'!R3528)/100,2)</f>
        <v>94.58</v>
      </c>
      <c r="M3522" s="4">
        <f>ROUND(('Sheet1 (4)'!N3528+'Sheet1 (4)'!S3528)/100,2)</f>
        <v>139.16999999999999</v>
      </c>
      <c r="N3522" s="4">
        <f>ROUND(('Sheet1 (4)'!O3528+'Sheet1 (4)'!T3528)/100,2)</f>
        <v>140.88999999999999</v>
      </c>
      <c r="O3522" s="4">
        <f>ROUND(('Sheet1 (4)'!P3528+'Sheet1 (4)'!U3528)/100,2)</f>
        <v>238.51</v>
      </c>
      <c r="P3522" s="4">
        <f>ROUND(('Sheet1 (4)'!Q3528+'Sheet1 (4)'!V3528)/100,2)</f>
        <v>89</v>
      </c>
      <c r="Q3522" s="7">
        <f>ROUND('Sheet1 (4)'!W3528/100,2)</f>
        <v>0.08</v>
      </c>
      <c r="R3522" s="7">
        <f>ROUND('Sheet1 (4)'!X3528/100,2)</f>
        <v>0.12</v>
      </c>
      <c r="S3522" s="7">
        <f>ROUND('Sheet1 (4)'!Y3528/100,2)</f>
        <v>0.1</v>
      </c>
      <c r="T3522" s="7">
        <f>ROUND('Sheet1 (4)'!Z3528/100,2)</f>
        <v>0.1</v>
      </c>
      <c r="U3522" s="7">
        <f>ROUND('Sheet1 (4)'!AA3528/100,2)</f>
        <v>0.16</v>
      </c>
      <c r="V3522" s="1" t="str">
        <f>'Sheet1 (4)'!AB3528&amp;".T"</f>
        <v>7867.T</v>
      </c>
      <c r="W3522">
        <f>ROUND('Sheet1 (4)'!AC3528,2)</f>
        <v>16.71</v>
      </c>
      <c r="X3522">
        <f>ROUND('Sheet1 (4)'!AD3528,2)</f>
        <v>2.8</v>
      </c>
      <c r="Y3522" t="str">
        <f>_xlfn.XLOOKUP('Sheet1 (4)'!AB3528,'Sheet1 (3)'!B:B,'Sheet1 (3)'!D:D,"",0)</f>
        <v>プライム</v>
      </c>
    </row>
    <row r="3523" spans="1:25" x14ac:dyDescent="0.2">
      <c r="A3523">
        <v>3522</v>
      </c>
      <c r="B3523" s="1" t="str">
        <f>_xlfn.XLOOKUP('Sheet1 (4)'!AB3529,'Sheet1 (3)'!B:B,'Sheet1 (3)'!C:C,"",0)</f>
        <v>ＴＯＮＥ</v>
      </c>
      <c r="C3523" s="1" t="str">
        <f>_xlfn.XLOOKUP('Sheet1 (4)'!AB3529,'Sheet1 (3)'!B:B,'Sheet1 (3)'!F:F,"",0)</f>
        <v>金属製品</v>
      </c>
      <c r="D3523" s="1">
        <f>ROUND('Sheet1 (4)'!E3529/100000000,2)</f>
        <v>0.23</v>
      </c>
      <c r="E3523" s="1">
        <f>ROUND('Sheet1 (4)'!F3529/100,2)</f>
        <v>11.47</v>
      </c>
      <c r="F3523" s="1">
        <f>ROUND('Sheet1 (4)'!G3529/100,2)</f>
        <v>9.86</v>
      </c>
      <c r="G3523" s="1">
        <f>ROUND('Sheet1 (4)'!H3529/100,2)</f>
        <v>12.22</v>
      </c>
      <c r="H3523" s="1">
        <f>ROUND('Sheet1 (4)'!I3529/100,2)</f>
        <v>11.25</v>
      </c>
      <c r="I3523" s="1">
        <f>ROUND('Sheet1 (4)'!J3529/100,2)</f>
        <v>10.02</v>
      </c>
      <c r="J3523" s="1" t="e">
        <f>ROUND('Sheet1 (4)'!K3529/100,2)</f>
        <v>#VALUE!</v>
      </c>
      <c r="K3523" s="1" t="e">
        <f>ROUND('Sheet1 (4)'!L3529/100,2)</f>
        <v>#VALUE!</v>
      </c>
      <c r="L3523" s="4">
        <f>ROUND(('Sheet1 (4)'!M3529+'Sheet1 (4)'!R3529)/100,2)</f>
        <v>10.01</v>
      </c>
      <c r="M3523" s="4">
        <f>ROUND(('Sheet1 (4)'!N3529+'Sheet1 (4)'!S3529)/100,2)</f>
        <v>-5.75</v>
      </c>
      <c r="N3523" s="4">
        <f>ROUND(('Sheet1 (4)'!O3529+'Sheet1 (4)'!T3529)/100,2)</f>
        <v>1.44</v>
      </c>
      <c r="O3523" s="4">
        <f>ROUND(('Sheet1 (4)'!P3529+'Sheet1 (4)'!U3529)/100,2)</f>
        <v>-13.09</v>
      </c>
      <c r="P3523" s="4">
        <f>ROUND(('Sheet1 (4)'!Q3529+'Sheet1 (4)'!V3529)/100,2)</f>
        <v>2.77</v>
      </c>
      <c r="Q3523" s="7">
        <f>ROUND('Sheet1 (4)'!W3529/100,2)</f>
        <v>0.11</v>
      </c>
      <c r="R3523" s="7">
        <f>ROUND('Sheet1 (4)'!X3529/100,2)</f>
        <v>0.08</v>
      </c>
      <c r="S3523" s="7">
        <f>ROUND('Sheet1 (4)'!Y3529/100,2)</f>
        <v>0.09</v>
      </c>
      <c r="T3523" s="7">
        <f>ROUND('Sheet1 (4)'!Z3529/100,2)</f>
        <v>0.09</v>
      </c>
      <c r="U3523" s="7">
        <f>ROUND('Sheet1 (4)'!AA3529/100,2)</f>
        <v>7.0000000000000007E-2</v>
      </c>
      <c r="V3523" s="1" t="str">
        <f>'Sheet1 (4)'!AB3529&amp;".T"</f>
        <v>5967.T</v>
      </c>
      <c r="W3523">
        <f>ROUND('Sheet1 (4)'!AC3529,2)</f>
        <v>14.12</v>
      </c>
      <c r="X3523">
        <f>ROUND('Sheet1 (4)'!AD3529,2)</f>
        <v>17.22</v>
      </c>
      <c r="Y3523" t="str">
        <f>_xlfn.XLOOKUP('Sheet1 (4)'!AB3529,'Sheet1 (3)'!B:B,'Sheet1 (3)'!D:D,"",0)</f>
        <v>スタンダード</v>
      </c>
    </row>
    <row r="3524" spans="1:25" x14ac:dyDescent="0.2">
      <c r="A3524">
        <v>3523</v>
      </c>
      <c r="B3524" s="1" t="str">
        <f>_xlfn.XLOOKUP('Sheet1 (4)'!AB3530,'Sheet1 (3)'!B:B,'Sheet1 (3)'!C:C,"",0)</f>
        <v>トップカルチャー</v>
      </c>
      <c r="C3524" s="1" t="str">
        <f>_xlfn.XLOOKUP('Sheet1 (4)'!AB3530,'Sheet1 (3)'!B:B,'Sheet1 (3)'!F:F,"",0)</f>
        <v>小売業</v>
      </c>
      <c r="D3524" s="1">
        <f>ROUND('Sheet1 (4)'!E3530/100000000,2)</f>
        <v>0.16</v>
      </c>
      <c r="E3524" s="1">
        <f>ROUND('Sheet1 (4)'!F3530/100,2)</f>
        <v>3.56</v>
      </c>
      <c r="F3524" s="1">
        <f>ROUND('Sheet1 (4)'!G3530/100,2)</f>
        <v>-1.55</v>
      </c>
      <c r="G3524" s="1">
        <f>ROUND('Sheet1 (4)'!H3530/100,2)</f>
        <v>-8.02</v>
      </c>
      <c r="H3524" s="1">
        <f>ROUND('Sheet1 (4)'!I3530/100,2)</f>
        <v>-5.01</v>
      </c>
      <c r="I3524" s="1">
        <f>ROUND('Sheet1 (4)'!J3530/100,2)</f>
        <v>-5.01</v>
      </c>
      <c r="J3524" s="1" t="e">
        <f>ROUND('Sheet1 (4)'!K3530/100,2)</f>
        <v>#VALUE!</v>
      </c>
      <c r="K3524" s="1" t="e">
        <f>ROUND('Sheet1 (4)'!L3530/100,2)</f>
        <v>#VALUE!</v>
      </c>
      <c r="L3524" s="4">
        <f>ROUND(('Sheet1 (4)'!M3530+'Sheet1 (4)'!R3530)/100,2)</f>
        <v>-22.07</v>
      </c>
      <c r="M3524" s="4">
        <f>ROUND(('Sheet1 (4)'!N3530+'Sheet1 (4)'!S3530)/100,2)</f>
        <v>1.97</v>
      </c>
      <c r="N3524" s="4">
        <f>ROUND(('Sheet1 (4)'!O3530+'Sheet1 (4)'!T3530)/100,2)</f>
        <v>-1.02</v>
      </c>
      <c r="O3524" s="4">
        <f>ROUND(('Sheet1 (4)'!P3530+'Sheet1 (4)'!U3530)/100,2)</f>
        <v>9.1199999999999992</v>
      </c>
      <c r="P3524" s="4">
        <f>ROUND(('Sheet1 (4)'!Q3530+'Sheet1 (4)'!V3530)/100,2)</f>
        <v>9.1199999999999992</v>
      </c>
      <c r="Q3524" s="7">
        <f>ROUND('Sheet1 (4)'!W3530/100,2)</f>
        <v>-0.52</v>
      </c>
      <c r="R3524" s="7">
        <f>ROUND('Sheet1 (4)'!X3530/100,2)</f>
        <v>-0.08</v>
      </c>
      <c r="S3524" s="7">
        <f>ROUND('Sheet1 (4)'!Y3530/100,2)</f>
        <v>-0.47</v>
      </c>
      <c r="T3524" s="7">
        <f>ROUND('Sheet1 (4)'!Z3530/100,2)</f>
        <v>-0.35</v>
      </c>
      <c r="U3524" s="7">
        <f>ROUND('Sheet1 (4)'!AA3530/100,2)</f>
        <v>-0.35</v>
      </c>
      <c r="V3524" s="1" t="str">
        <f>'Sheet1 (4)'!AB3530&amp;".T"</f>
        <v>7640.T</v>
      </c>
      <c r="W3524" t="e">
        <f>ROUND('Sheet1 (4)'!AC3530,2)</f>
        <v>#VALUE!</v>
      </c>
      <c r="X3524">
        <f>ROUND('Sheet1 (4)'!AD3530,2)</f>
        <v>2.36</v>
      </c>
      <c r="Y3524" t="str">
        <f>_xlfn.XLOOKUP('Sheet1 (4)'!AB3530,'Sheet1 (3)'!B:B,'Sheet1 (3)'!D:D,"",0)</f>
        <v>スタンダード</v>
      </c>
    </row>
    <row r="3525" spans="1:25" x14ac:dyDescent="0.2">
      <c r="A3525">
        <v>3524</v>
      </c>
      <c r="B3525" s="1" t="str">
        <f>_xlfn.XLOOKUP('Sheet1 (4)'!AB3531,'Sheet1 (3)'!B:B,'Sheet1 (3)'!C:C,"",0)</f>
        <v>ＴＯＰＰＡＮホールディングス</v>
      </c>
      <c r="C3525" s="1" t="str">
        <f>_xlfn.XLOOKUP('Sheet1 (4)'!AB3531,'Sheet1 (3)'!B:B,'Sheet1 (3)'!F:F,"",0)</f>
        <v>その他製品</v>
      </c>
      <c r="D3525" s="1">
        <f>ROUND('Sheet1 (4)'!E3531/100000000,2)</f>
        <v>2.84</v>
      </c>
      <c r="E3525" s="1">
        <f>ROUND('Sheet1 (4)'!F3531/100,2)</f>
        <v>587.91</v>
      </c>
      <c r="F3525" s="1">
        <f>ROUND('Sheet1 (4)'!G3531/100,2)</f>
        <v>735.06</v>
      </c>
      <c r="G3525" s="1">
        <f>ROUND('Sheet1 (4)'!H3531/100,2)</f>
        <v>766.37</v>
      </c>
      <c r="H3525" s="1">
        <f>ROUND('Sheet1 (4)'!I3531/100,2)</f>
        <v>742.87</v>
      </c>
      <c r="I3525" s="1">
        <f>ROUND('Sheet1 (4)'!J3531/100,2)</f>
        <v>840.86</v>
      </c>
      <c r="J3525" s="1">
        <f>ROUND('Sheet1 (4)'!K3531/100,2)</f>
        <v>975.14</v>
      </c>
      <c r="K3525" s="1">
        <f>ROUND('Sheet1 (4)'!L3531/100,2)</f>
        <v>1235</v>
      </c>
      <c r="L3525" s="4">
        <f>ROUND(('Sheet1 (4)'!M3531+'Sheet1 (4)'!R3531)/100,2)</f>
        <v>1581.07</v>
      </c>
      <c r="M3525" s="4">
        <f>ROUND(('Sheet1 (4)'!N3531+'Sheet1 (4)'!S3531)/100,2)</f>
        <v>975.5</v>
      </c>
      <c r="N3525" s="4">
        <f>ROUND(('Sheet1 (4)'!O3531+'Sheet1 (4)'!T3531)/100,2)</f>
        <v>746.66</v>
      </c>
      <c r="O3525" s="4">
        <f>ROUND(('Sheet1 (4)'!P3531+'Sheet1 (4)'!U3531)/100,2)</f>
        <v>1488.49</v>
      </c>
      <c r="P3525" s="4">
        <f>ROUND(('Sheet1 (4)'!Q3531+'Sheet1 (4)'!V3531)/100,2)</f>
        <v>1118.1300000000001</v>
      </c>
      <c r="Q3525" s="7">
        <f>ROUND('Sheet1 (4)'!W3531/100,2)</f>
        <v>0.06</v>
      </c>
      <c r="R3525" s="7">
        <f>ROUND('Sheet1 (4)'!X3531/100,2)</f>
        <v>0.09</v>
      </c>
      <c r="S3525" s="7">
        <f>ROUND('Sheet1 (4)'!Y3531/100,2)</f>
        <v>0.05</v>
      </c>
      <c r="T3525" s="7">
        <f>ROUND('Sheet1 (4)'!Z3531/100,2)</f>
        <v>0.06</v>
      </c>
      <c r="U3525" s="7">
        <f>ROUND('Sheet1 (4)'!AA3531/100,2)</f>
        <v>7.0000000000000007E-2</v>
      </c>
      <c r="V3525" s="1" t="str">
        <f>'Sheet1 (4)'!AB3531&amp;".T"</f>
        <v>7911.T</v>
      </c>
      <c r="W3525">
        <f>ROUND('Sheet1 (4)'!AC3531,2)</f>
        <v>12.52</v>
      </c>
      <c r="X3525">
        <f>ROUND('Sheet1 (4)'!AD3531,2)</f>
        <v>0.85</v>
      </c>
      <c r="Y3525" t="str">
        <f>_xlfn.XLOOKUP('Sheet1 (4)'!AB3531,'Sheet1 (3)'!B:B,'Sheet1 (3)'!D:D,"",0)</f>
        <v>プライム</v>
      </c>
    </row>
    <row r="3526" spans="1:25" x14ac:dyDescent="0.2">
      <c r="A3526">
        <v>3525</v>
      </c>
      <c r="B3526" s="1" t="str">
        <f>_xlfn.XLOOKUP('Sheet1 (4)'!AB3532,'Sheet1 (3)'!B:B,'Sheet1 (3)'!C:C,"",0)</f>
        <v>東プレ</v>
      </c>
      <c r="C3526" s="1" t="str">
        <f>_xlfn.XLOOKUP('Sheet1 (4)'!AB3532,'Sheet1 (3)'!B:B,'Sheet1 (3)'!F:F,"",0)</f>
        <v>金属製品</v>
      </c>
      <c r="D3526" s="1">
        <f>ROUND('Sheet1 (4)'!E3532/100000000,2)</f>
        <v>0.49</v>
      </c>
      <c r="E3526" s="1">
        <f>ROUND('Sheet1 (4)'!F3532/100,2)</f>
        <v>108.04</v>
      </c>
      <c r="F3526" s="1">
        <f>ROUND('Sheet1 (4)'!G3532/100,2)</f>
        <v>68.459999999999994</v>
      </c>
      <c r="G3526" s="1">
        <f>ROUND('Sheet1 (4)'!H3532/100,2)</f>
        <v>73.31</v>
      </c>
      <c r="H3526" s="1">
        <f>ROUND('Sheet1 (4)'!I3532/100,2)</f>
        <v>224.44</v>
      </c>
      <c r="I3526" s="1">
        <f>ROUND('Sheet1 (4)'!J3532/100,2)</f>
        <v>286.49</v>
      </c>
      <c r="J3526" s="1">
        <f>ROUND('Sheet1 (4)'!K3532/100,2)</f>
        <v>239</v>
      </c>
      <c r="K3526" s="1">
        <f>ROUND('Sheet1 (4)'!L3532/100,2)</f>
        <v>248</v>
      </c>
      <c r="L3526" s="4">
        <f>ROUND(('Sheet1 (4)'!M3532+'Sheet1 (4)'!R3532)/100,2)</f>
        <v>-92.17</v>
      </c>
      <c r="M3526" s="4">
        <f>ROUND(('Sheet1 (4)'!N3532+'Sheet1 (4)'!S3532)/100,2)</f>
        <v>200.99</v>
      </c>
      <c r="N3526" s="4">
        <f>ROUND(('Sheet1 (4)'!O3532+'Sheet1 (4)'!T3532)/100,2)</f>
        <v>69.77</v>
      </c>
      <c r="O3526" s="4">
        <f>ROUND(('Sheet1 (4)'!P3532+'Sheet1 (4)'!U3532)/100,2)</f>
        <v>122.28</v>
      </c>
      <c r="P3526" s="4">
        <f>ROUND(('Sheet1 (4)'!Q3532+'Sheet1 (4)'!V3532)/100,2)</f>
        <v>77</v>
      </c>
      <c r="Q3526" s="7">
        <f>ROUND('Sheet1 (4)'!W3532/100,2)</f>
        <v>0.08</v>
      </c>
      <c r="R3526" s="7">
        <f>ROUND('Sheet1 (4)'!X3532/100,2)</f>
        <v>0.06</v>
      </c>
      <c r="S3526" s="7">
        <f>ROUND('Sheet1 (4)'!Y3532/100,2)</f>
        <v>0.05</v>
      </c>
      <c r="T3526" s="7">
        <f>ROUND('Sheet1 (4)'!Z3532/100,2)</f>
        <v>0.08</v>
      </c>
      <c r="U3526" s="7">
        <f>ROUND('Sheet1 (4)'!AA3532/100,2)</f>
        <v>7.0000000000000007E-2</v>
      </c>
      <c r="V3526" s="1" t="str">
        <f>'Sheet1 (4)'!AB3532&amp;".T"</f>
        <v>5975.T</v>
      </c>
      <c r="W3526">
        <f>ROUND('Sheet1 (4)'!AC3532,2)</f>
        <v>12.6</v>
      </c>
      <c r="X3526">
        <f>ROUND('Sheet1 (4)'!AD3532,2)</f>
        <v>0.52</v>
      </c>
      <c r="Y3526" t="str">
        <f>_xlfn.XLOOKUP('Sheet1 (4)'!AB3532,'Sheet1 (3)'!B:B,'Sheet1 (3)'!D:D,"",0)</f>
        <v>プライム</v>
      </c>
    </row>
    <row r="3527" spans="1:25" x14ac:dyDescent="0.2">
      <c r="A3527">
        <v>3526</v>
      </c>
      <c r="B3527" s="1" t="str">
        <f>_xlfn.XLOOKUP('Sheet1 (4)'!AB3533,'Sheet1 (3)'!B:B,'Sheet1 (3)'!C:C,"",0)</f>
        <v>トップス</v>
      </c>
      <c r="C3527" s="1" t="str">
        <f>_xlfn.XLOOKUP('Sheet1 (4)'!AB3533,'Sheet1 (3)'!B:B,'Sheet1 (3)'!F:F,"",0)</f>
        <v>食料品</v>
      </c>
      <c r="D3527" s="1">
        <f>ROUND('Sheet1 (4)'!E3533/100000000,2)</f>
        <v>0.02</v>
      </c>
      <c r="E3527" s="1" t="e">
        <f>ROUND('Sheet1 (4)'!F3533/100,2)</f>
        <v>#VALUE!</v>
      </c>
      <c r="F3527" s="1">
        <f>ROUND('Sheet1 (4)'!G3533/100,2)</f>
        <v>0.21</v>
      </c>
      <c r="G3527" s="1">
        <f>ROUND('Sheet1 (4)'!H3533/100,2)</f>
        <v>0.8</v>
      </c>
      <c r="H3527" s="1">
        <f>ROUND('Sheet1 (4)'!I3533/100,2)</f>
        <v>1.26</v>
      </c>
      <c r="I3527" s="1">
        <f>ROUND('Sheet1 (4)'!J3533/100,2)</f>
        <v>1.26</v>
      </c>
      <c r="J3527" s="1" t="e">
        <f>ROUND('Sheet1 (4)'!K3533/100,2)</f>
        <v>#VALUE!</v>
      </c>
      <c r="K3527" s="1" t="e">
        <f>ROUND('Sheet1 (4)'!L3533/100,2)</f>
        <v>#VALUE!</v>
      </c>
      <c r="L3527" s="4" t="e">
        <f>ROUND(('Sheet1 (4)'!M3533+'Sheet1 (4)'!R3533)/100,2)</f>
        <v>#VALUE!</v>
      </c>
      <c r="M3527" s="4" t="e">
        <f>ROUND(('Sheet1 (4)'!N3533+'Sheet1 (4)'!S3533)/100,2)</f>
        <v>#VALUE!</v>
      </c>
      <c r="N3527" s="4" t="e">
        <f>ROUND(('Sheet1 (4)'!O3533+'Sheet1 (4)'!T3533)/100,2)</f>
        <v>#VALUE!</v>
      </c>
      <c r="O3527" s="4">
        <f>ROUND(('Sheet1 (4)'!P3533+'Sheet1 (4)'!U3533)/100,2)</f>
        <v>1.29</v>
      </c>
      <c r="P3527" s="4">
        <f>ROUND(('Sheet1 (4)'!Q3533+'Sheet1 (4)'!V3533)/100,2)</f>
        <v>1.29</v>
      </c>
      <c r="Q3527" s="7" t="e">
        <f>ROUND('Sheet1 (4)'!W3533/100,2)</f>
        <v>#VALUE!</v>
      </c>
      <c r="R3527" s="7" t="e">
        <f>ROUND('Sheet1 (4)'!X3533/100,2)</f>
        <v>#VALUE!</v>
      </c>
      <c r="S3527" s="7">
        <f>ROUND('Sheet1 (4)'!Y3533/100,2)</f>
        <v>0.03</v>
      </c>
      <c r="T3527" s="7">
        <f>ROUND('Sheet1 (4)'!Z3533/100,2)</f>
        <v>7.0000000000000007E-2</v>
      </c>
      <c r="U3527" s="7">
        <f>ROUND('Sheet1 (4)'!AA3533/100,2)</f>
        <v>7.0000000000000007E-2</v>
      </c>
      <c r="V3527" s="1" t="str">
        <f>'Sheet1 (4)'!AB3533&amp;".T"</f>
        <v>243A.T</v>
      </c>
      <c r="W3527">
        <f>ROUND('Sheet1 (4)'!AC3533,2)</f>
        <v>83.56</v>
      </c>
      <c r="X3527" t="e">
        <f>ROUND('Sheet1 (4)'!AD3533,2)</f>
        <v>#VALUE!</v>
      </c>
      <c r="Y3527" t="str">
        <f>_xlfn.XLOOKUP('Sheet1 (4)'!AB3533,'Sheet1 (3)'!B:B,'Sheet1 (3)'!D:D,"",0)</f>
        <v>PRO Market</v>
      </c>
    </row>
    <row r="3528" spans="1:25" x14ac:dyDescent="0.2">
      <c r="A3528">
        <v>3527</v>
      </c>
      <c r="B3528" s="1" t="str">
        <f>_xlfn.XLOOKUP('Sheet1 (4)'!AB3534,'Sheet1 (3)'!B:B,'Sheet1 (3)'!C:C,"",0)</f>
        <v>トピー工業</v>
      </c>
      <c r="C3528" s="1" t="str">
        <f>_xlfn.XLOOKUP('Sheet1 (4)'!AB3534,'Sheet1 (3)'!B:B,'Sheet1 (3)'!F:F,"",0)</f>
        <v>輸送用機器</v>
      </c>
      <c r="D3528" s="1">
        <f>ROUND('Sheet1 (4)'!E3534/100000000,2)</f>
        <v>0.22</v>
      </c>
      <c r="E3528" s="1">
        <f>ROUND('Sheet1 (4)'!F3534/100,2)</f>
        <v>-29.43</v>
      </c>
      <c r="F3528" s="1">
        <f>ROUND('Sheet1 (4)'!G3534/100,2)</f>
        <v>-17.059999999999999</v>
      </c>
      <c r="G3528" s="1">
        <f>ROUND('Sheet1 (4)'!H3534/100,2)</f>
        <v>71.760000000000005</v>
      </c>
      <c r="H3528" s="1">
        <f>ROUND('Sheet1 (4)'!I3534/100,2)</f>
        <v>104.4</v>
      </c>
      <c r="I3528" s="1">
        <f>ROUND('Sheet1 (4)'!J3534/100,2)</f>
        <v>53.01</v>
      </c>
      <c r="J3528" s="1">
        <f>ROUND('Sheet1 (4)'!K3534/100,2)</f>
        <v>65</v>
      </c>
      <c r="K3528" s="1">
        <f>ROUND('Sheet1 (4)'!L3534/100,2)</f>
        <v>80</v>
      </c>
      <c r="L3528" s="4">
        <f>ROUND(('Sheet1 (4)'!M3534+'Sheet1 (4)'!R3534)/100,2)</f>
        <v>-32.01</v>
      </c>
      <c r="M3528" s="4">
        <f>ROUND(('Sheet1 (4)'!N3534+'Sheet1 (4)'!S3534)/100,2)</f>
        <v>-81.37</v>
      </c>
      <c r="N3528" s="4">
        <f>ROUND(('Sheet1 (4)'!O3534+'Sheet1 (4)'!T3534)/100,2)</f>
        <v>66.98</v>
      </c>
      <c r="O3528" s="4">
        <f>ROUND(('Sheet1 (4)'!P3534+'Sheet1 (4)'!U3534)/100,2)</f>
        <v>129.15</v>
      </c>
      <c r="P3528" s="4">
        <f>ROUND(('Sheet1 (4)'!Q3534+'Sheet1 (4)'!V3534)/100,2)</f>
        <v>134.16</v>
      </c>
      <c r="Q3528" s="7">
        <f>ROUND('Sheet1 (4)'!W3534/100,2)</f>
        <v>0.01</v>
      </c>
      <c r="R3528" s="7">
        <f>ROUND('Sheet1 (4)'!X3534/100,2)</f>
        <v>0</v>
      </c>
      <c r="S3528" s="7">
        <f>ROUND('Sheet1 (4)'!Y3534/100,2)</f>
        <v>0.05</v>
      </c>
      <c r="T3528" s="7">
        <f>ROUND('Sheet1 (4)'!Z3534/100,2)</f>
        <v>0.04</v>
      </c>
      <c r="U3528" s="7">
        <f>ROUND('Sheet1 (4)'!AA3534/100,2)</f>
        <v>0.05</v>
      </c>
      <c r="V3528" s="1" t="str">
        <f>'Sheet1 (4)'!AB3534&amp;".T"</f>
        <v>7231.T</v>
      </c>
      <c r="W3528">
        <f>ROUND('Sheet1 (4)'!AC3534,2)</f>
        <v>7.75</v>
      </c>
      <c r="X3528">
        <f>ROUND('Sheet1 (4)'!AD3534,2)</f>
        <v>0.46</v>
      </c>
      <c r="Y3528" t="str">
        <f>_xlfn.XLOOKUP('Sheet1 (4)'!AB3534,'Sheet1 (3)'!B:B,'Sheet1 (3)'!D:D,"",0)</f>
        <v>プライム</v>
      </c>
    </row>
    <row r="3529" spans="1:25" x14ac:dyDescent="0.2">
      <c r="A3529">
        <v>3528</v>
      </c>
      <c r="B3529" s="1" t="str">
        <f>_xlfn.XLOOKUP('Sheet1 (4)'!AB3535,'Sheet1 (3)'!B:B,'Sheet1 (3)'!C:C,"",0)</f>
        <v>東レ</v>
      </c>
      <c r="C3529" s="1" t="str">
        <f>_xlfn.XLOOKUP('Sheet1 (4)'!AB3535,'Sheet1 (3)'!B:B,'Sheet1 (3)'!F:F,"",0)</f>
        <v>繊維製品</v>
      </c>
      <c r="D3529" s="1">
        <f>ROUND('Sheet1 (4)'!E3535/100000000,2)</f>
        <v>15.01</v>
      </c>
      <c r="E3529" s="1">
        <f>ROUND('Sheet1 (4)'!F3535/100,2)</f>
        <v>902.65</v>
      </c>
      <c r="F3529" s="1">
        <f>ROUND('Sheet1 (4)'!G3535/100,2)</f>
        <v>1320.63</v>
      </c>
      <c r="G3529" s="1">
        <f>ROUND('Sheet1 (4)'!H3535/100,2)</f>
        <v>926.23</v>
      </c>
      <c r="H3529" s="1">
        <f>ROUND('Sheet1 (4)'!I3535/100,2)</f>
        <v>1008.08</v>
      </c>
      <c r="I3529" s="1">
        <f>ROUND('Sheet1 (4)'!J3535/100,2)</f>
        <v>1408.13</v>
      </c>
      <c r="J3529" s="1">
        <f>ROUND('Sheet1 (4)'!K3535/100,2)</f>
        <v>1410.17</v>
      </c>
      <c r="K3529" s="1">
        <f>ROUND('Sheet1 (4)'!L3535/100,2)</f>
        <v>1642.73</v>
      </c>
      <c r="L3529" s="4">
        <f>ROUND(('Sheet1 (4)'!M3535+'Sheet1 (4)'!R3535)/100,2)</f>
        <v>1137.19</v>
      </c>
      <c r="M3529" s="4">
        <f>ROUND(('Sheet1 (4)'!N3535+'Sheet1 (4)'!S3535)/100,2)</f>
        <v>811.18</v>
      </c>
      <c r="N3529" s="4">
        <f>ROUND(('Sheet1 (4)'!O3535+'Sheet1 (4)'!T3535)/100,2)</f>
        <v>424.89</v>
      </c>
      <c r="O3529" s="4">
        <f>ROUND(('Sheet1 (4)'!P3535+'Sheet1 (4)'!U3535)/100,2)</f>
        <v>646.83000000000004</v>
      </c>
      <c r="P3529" s="4">
        <f>ROUND(('Sheet1 (4)'!Q3535+'Sheet1 (4)'!V3535)/100,2)</f>
        <v>1918.35</v>
      </c>
      <c r="Q3529" s="7">
        <f>ROUND('Sheet1 (4)'!W3535/100,2)</f>
        <v>0.04</v>
      </c>
      <c r="R3529" s="7">
        <f>ROUND('Sheet1 (4)'!X3535/100,2)</f>
        <v>7.0000000000000007E-2</v>
      </c>
      <c r="S3529" s="7">
        <f>ROUND('Sheet1 (4)'!Y3535/100,2)</f>
        <v>0.05</v>
      </c>
      <c r="T3529" s="7">
        <f>ROUND('Sheet1 (4)'!Z3535/100,2)</f>
        <v>0.02</v>
      </c>
      <c r="U3529" s="7">
        <f>ROUND('Sheet1 (4)'!AA3535/100,2)</f>
        <v>0.05</v>
      </c>
      <c r="V3529" s="1" t="str">
        <f>'Sheet1 (4)'!AB3535&amp;".T"</f>
        <v>3402.T</v>
      </c>
      <c r="W3529">
        <f>ROUND('Sheet1 (4)'!AC3535,2)</f>
        <v>21.6</v>
      </c>
      <c r="X3529">
        <f>ROUND('Sheet1 (4)'!AD3535,2)</f>
        <v>0.85</v>
      </c>
      <c r="Y3529" t="str">
        <f>_xlfn.XLOOKUP('Sheet1 (4)'!AB3535,'Sheet1 (3)'!B:B,'Sheet1 (3)'!D:D,"",0)</f>
        <v>プライム</v>
      </c>
    </row>
    <row r="3530" spans="1:25" x14ac:dyDescent="0.2">
      <c r="A3530">
        <v>3529</v>
      </c>
      <c r="B3530" s="1" t="str">
        <f>_xlfn.XLOOKUP('Sheet1 (4)'!AB3536,'Sheet1 (3)'!B:B,'Sheet1 (3)'!C:C,"",0)</f>
        <v>トレックス・セミコンダクター</v>
      </c>
      <c r="C3530" s="1" t="str">
        <f>_xlfn.XLOOKUP('Sheet1 (4)'!AB3536,'Sheet1 (3)'!B:B,'Sheet1 (3)'!F:F,"",0)</f>
        <v>電気機器</v>
      </c>
      <c r="D3530" s="1">
        <f>ROUND('Sheet1 (4)'!E3536/100000000,2)</f>
        <v>0.11</v>
      </c>
      <c r="E3530" s="1">
        <f>ROUND('Sheet1 (4)'!F3536/100,2)</f>
        <v>12.09</v>
      </c>
      <c r="F3530" s="1">
        <f>ROUND('Sheet1 (4)'!G3536/100,2)</f>
        <v>38.979999999999997</v>
      </c>
      <c r="G3530" s="1">
        <f>ROUND('Sheet1 (4)'!H3536/100,2)</f>
        <v>39.76</v>
      </c>
      <c r="H3530" s="1">
        <f>ROUND('Sheet1 (4)'!I3536/100,2)</f>
        <v>-17.79</v>
      </c>
      <c r="I3530" s="1">
        <f>ROUND('Sheet1 (4)'!J3536/100,2)</f>
        <v>-6.32</v>
      </c>
      <c r="J3530" s="1" t="e">
        <f>ROUND('Sheet1 (4)'!K3536/100,2)</f>
        <v>#VALUE!</v>
      </c>
      <c r="K3530" s="1" t="e">
        <f>ROUND('Sheet1 (4)'!L3536/100,2)</f>
        <v>#VALUE!</v>
      </c>
      <c r="L3530" s="4">
        <f>ROUND(('Sheet1 (4)'!M3536+'Sheet1 (4)'!R3536)/100,2)</f>
        <v>2.4500000000000002</v>
      </c>
      <c r="M3530" s="4">
        <f>ROUND(('Sheet1 (4)'!N3536+'Sheet1 (4)'!S3536)/100,2)</f>
        <v>1.45</v>
      </c>
      <c r="N3530" s="4">
        <f>ROUND(('Sheet1 (4)'!O3536+'Sheet1 (4)'!T3536)/100,2)</f>
        <v>-32.729999999999997</v>
      </c>
      <c r="O3530" s="4">
        <f>ROUND(('Sheet1 (4)'!P3536+'Sheet1 (4)'!U3536)/100,2)</f>
        <v>-26.25</v>
      </c>
      <c r="P3530" s="4">
        <f>ROUND(('Sheet1 (4)'!Q3536+'Sheet1 (4)'!V3536)/100,2)</f>
        <v>-3.96</v>
      </c>
      <c r="Q3530" s="7">
        <f>ROUND('Sheet1 (4)'!W3536/100,2)</f>
        <v>0.05</v>
      </c>
      <c r="R3530" s="7">
        <f>ROUND('Sheet1 (4)'!X3536/100,2)</f>
        <v>0.15</v>
      </c>
      <c r="S3530" s="7">
        <f>ROUND('Sheet1 (4)'!Y3536/100,2)</f>
        <v>0.09</v>
      </c>
      <c r="T3530" s="7">
        <f>ROUND('Sheet1 (4)'!Z3536/100,2)</f>
        <v>-0.19</v>
      </c>
      <c r="U3530" s="7">
        <f>ROUND('Sheet1 (4)'!AA3536/100,2)</f>
        <v>-0.12</v>
      </c>
      <c r="V3530" s="1" t="str">
        <f>'Sheet1 (4)'!AB3536&amp;".T"</f>
        <v>6616.T</v>
      </c>
      <c r="W3530" t="e">
        <f>ROUND('Sheet1 (4)'!AC3536,2)</f>
        <v>#VALUE!</v>
      </c>
      <c r="X3530">
        <f>ROUND('Sheet1 (4)'!AD3536,2)</f>
        <v>0.99</v>
      </c>
      <c r="Y3530" t="str">
        <f>_xlfn.XLOOKUP('Sheet1 (4)'!AB3536,'Sheet1 (3)'!B:B,'Sheet1 (3)'!D:D,"",0)</f>
        <v>プライム</v>
      </c>
    </row>
    <row r="3531" spans="1:25" x14ac:dyDescent="0.2">
      <c r="A3531">
        <v>3530</v>
      </c>
      <c r="B3531" s="1" t="str">
        <f>_xlfn.XLOOKUP('Sheet1 (4)'!AB3537,'Sheet1 (3)'!B:B,'Sheet1 (3)'!C:C,"",0)</f>
        <v>ＴＯＲＩＣＯ</v>
      </c>
      <c r="C3531" s="1" t="str">
        <f>_xlfn.XLOOKUP('Sheet1 (4)'!AB3537,'Sheet1 (3)'!B:B,'Sheet1 (3)'!F:F,"",0)</f>
        <v>小売業</v>
      </c>
      <c r="D3531" s="1">
        <f>ROUND('Sheet1 (4)'!E3537/100000000,2)</f>
        <v>0.08</v>
      </c>
      <c r="E3531" s="1">
        <f>ROUND('Sheet1 (4)'!F3537/100,2)</f>
        <v>2.6</v>
      </c>
      <c r="F3531" s="1">
        <f>ROUND('Sheet1 (4)'!G3537/100,2)</f>
        <v>1.99</v>
      </c>
      <c r="G3531" s="1">
        <f>ROUND('Sheet1 (4)'!H3537/100,2)</f>
        <v>1.31</v>
      </c>
      <c r="H3531" s="1">
        <f>ROUND('Sheet1 (4)'!I3537/100,2)</f>
        <v>-2.23</v>
      </c>
      <c r="I3531" s="1">
        <f>ROUND('Sheet1 (4)'!J3537/100,2)</f>
        <v>-2.6</v>
      </c>
      <c r="J3531" s="1" t="e">
        <f>ROUND('Sheet1 (4)'!K3537/100,2)</f>
        <v>#VALUE!</v>
      </c>
      <c r="K3531" s="1" t="e">
        <f>ROUND('Sheet1 (4)'!L3537/100,2)</f>
        <v>#VALUE!</v>
      </c>
      <c r="L3531" s="4" t="e">
        <f>ROUND(('Sheet1 (4)'!M3537+'Sheet1 (4)'!R3537)/100,2)</f>
        <v>#VALUE!</v>
      </c>
      <c r="M3531" s="4">
        <f>ROUND(('Sheet1 (4)'!N3537+'Sheet1 (4)'!S3537)/100,2)</f>
        <v>-0.54</v>
      </c>
      <c r="N3531" s="4">
        <f>ROUND(('Sheet1 (4)'!O3537+'Sheet1 (4)'!T3537)/100,2)</f>
        <v>-0.36</v>
      </c>
      <c r="O3531" s="4">
        <f>ROUND(('Sheet1 (4)'!P3537+'Sheet1 (4)'!U3537)/100,2)</f>
        <v>-3.23</v>
      </c>
      <c r="P3531" s="4">
        <f>ROUND(('Sheet1 (4)'!Q3537+'Sheet1 (4)'!V3537)/100,2)</f>
        <v>-1.66</v>
      </c>
      <c r="Q3531" s="7">
        <f>ROUND('Sheet1 (4)'!W3537/100,2)</f>
        <v>0.45</v>
      </c>
      <c r="R3531" s="7">
        <f>ROUND('Sheet1 (4)'!X3537/100,2)</f>
        <v>0.17</v>
      </c>
      <c r="S3531" s="7">
        <f>ROUND('Sheet1 (4)'!Y3537/100,2)</f>
        <v>7.0000000000000007E-2</v>
      </c>
      <c r="T3531" s="7">
        <f>ROUND('Sheet1 (4)'!Z3537/100,2)</f>
        <v>-0.26</v>
      </c>
      <c r="U3531" s="7">
        <f>ROUND('Sheet1 (4)'!AA3537/100,2)</f>
        <v>-0.52</v>
      </c>
      <c r="V3531" s="1" t="str">
        <f>'Sheet1 (4)'!AB3537&amp;".T"</f>
        <v>7138.T</v>
      </c>
      <c r="W3531" t="e">
        <f>ROUND('Sheet1 (4)'!AC3537,2)</f>
        <v>#VALUE!</v>
      </c>
      <c r="X3531">
        <f>ROUND('Sheet1 (4)'!AD3537,2)</f>
        <v>1.81</v>
      </c>
      <c r="Y3531" t="str">
        <f>_xlfn.XLOOKUP('Sheet1 (4)'!AB3537,'Sheet1 (3)'!B:B,'Sheet1 (3)'!D:D,"",0)</f>
        <v>グロース</v>
      </c>
    </row>
    <row r="3532" spans="1:25" x14ac:dyDescent="0.2">
      <c r="A3532">
        <v>3531</v>
      </c>
      <c r="B3532" s="1" t="str">
        <f>_xlfn.XLOOKUP('Sheet1 (4)'!AB3538,'Sheet1 (3)'!B:B,'Sheet1 (3)'!C:C,"",0)</f>
        <v>トリドールホールディングス</v>
      </c>
      <c r="C3532" s="1" t="str">
        <f>_xlfn.XLOOKUP('Sheet1 (4)'!AB3538,'Sheet1 (3)'!B:B,'Sheet1 (3)'!F:F,"",0)</f>
        <v>小売業</v>
      </c>
      <c r="D3532" s="1">
        <f>ROUND('Sheet1 (4)'!E3538/100000000,2)</f>
        <v>0.88</v>
      </c>
      <c r="E3532" s="1">
        <f>ROUND('Sheet1 (4)'!F3538/100,2)</f>
        <v>-36.81</v>
      </c>
      <c r="F3532" s="1">
        <f>ROUND('Sheet1 (4)'!G3538/100,2)</f>
        <v>68.97</v>
      </c>
      <c r="G3532" s="1">
        <f>ROUND('Sheet1 (4)'!H3538/100,2)</f>
        <v>68.069999999999993</v>
      </c>
      <c r="H3532" s="1">
        <f>ROUND('Sheet1 (4)'!I3538/100,2)</f>
        <v>142.16999999999999</v>
      </c>
      <c r="I3532" s="1">
        <f>ROUND('Sheet1 (4)'!J3538/100,2)</f>
        <v>168.7</v>
      </c>
      <c r="J3532" s="1">
        <f>ROUND('Sheet1 (4)'!K3538/100,2)</f>
        <v>176.75</v>
      </c>
      <c r="K3532" s="1">
        <f>ROUND('Sheet1 (4)'!L3538/100,2)</f>
        <v>199.5</v>
      </c>
      <c r="L3532" s="4">
        <f>ROUND(('Sheet1 (4)'!M3538+'Sheet1 (4)'!R3538)/100,2)</f>
        <v>118.59</v>
      </c>
      <c r="M3532" s="4">
        <f>ROUND(('Sheet1 (4)'!N3538+'Sheet1 (4)'!S3538)/100,2)</f>
        <v>294.58999999999997</v>
      </c>
      <c r="N3532" s="4">
        <f>ROUND(('Sheet1 (4)'!O3538+'Sheet1 (4)'!T3538)/100,2)</f>
        <v>207.32</v>
      </c>
      <c r="O3532" s="4">
        <f>ROUND(('Sheet1 (4)'!P3538+'Sheet1 (4)'!U3538)/100,2)</f>
        <v>159.77000000000001</v>
      </c>
      <c r="P3532" s="4">
        <f>ROUND(('Sheet1 (4)'!Q3538+'Sheet1 (4)'!V3538)/100,2)</f>
        <v>248.78</v>
      </c>
      <c r="Q3532" s="7">
        <f>ROUND('Sheet1 (4)'!W3538/100,2)</f>
        <v>-0.13</v>
      </c>
      <c r="R3532" s="7">
        <f>ROUND('Sheet1 (4)'!X3538/100,2)</f>
        <v>0.17</v>
      </c>
      <c r="S3532" s="7">
        <f>ROUND('Sheet1 (4)'!Y3538/100,2)</f>
        <v>0.06</v>
      </c>
      <c r="T3532" s="7">
        <f>ROUND('Sheet1 (4)'!Z3538/100,2)</f>
        <v>7.0000000000000007E-2</v>
      </c>
      <c r="U3532" s="7">
        <f>ROUND('Sheet1 (4)'!AA3538/100,2)</f>
        <v>0.02</v>
      </c>
      <c r="V3532" s="1" t="str">
        <f>'Sheet1 (4)'!AB3538&amp;".T"</f>
        <v>3397.T</v>
      </c>
      <c r="W3532">
        <f>ROUND('Sheet1 (4)'!AC3538,2)</f>
        <v>91.02</v>
      </c>
      <c r="X3532">
        <f>ROUND('Sheet1 (4)'!AD3538,2)</f>
        <v>4.5</v>
      </c>
      <c r="Y3532" t="str">
        <f>_xlfn.XLOOKUP('Sheet1 (4)'!AB3538,'Sheet1 (3)'!B:B,'Sheet1 (3)'!D:D,"",0)</f>
        <v>プライム</v>
      </c>
    </row>
    <row r="3533" spans="1:25" x14ac:dyDescent="0.2">
      <c r="A3533">
        <v>3532</v>
      </c>
      <c r="B3533" s="1" t="str">
        <f>_xlfn.XLOOKUP('Sheet1 (4)'!AB3539,'Sheet1 (3)'!B:B,'Sheet1 (3)'!C:C,"",0)</f>
        <v>トリドリ</v>
      </c>
      <c r="C3533" s="1" t="str">
        <f>_xlfn.XLOOKUP('Sheet1 (4)'!AB3539,'Sheet1 (3)'!B:B,'Sheet1 (3)'!F:F,"",0)</f>
        <v>サービス業</v>
      </c>
      <c r="D3533" s="1">
        <f>ROUND('Sheet1 (4)'!E3539/100000000,2)</f>
        <v>0.03</v>
      </c>
      <c r="E3533" s="1">
        <f>ROUND('Sheet1 (4)'!F3539/100,2)</f>
        <v>-4</v>
      </c>
      <c r="F3533" s="1">
        <f>ROUND('Sheet1 (4)'!G3539/100,2)</f>
        <v>-3.71</v>
      </c>
      <c r="G3533" s="1">
        <f>ROUND('Sheet1 (4)'!H3539/100,2)</f>
        <v>1.24</v>
      </c>
      <c r="H3533" s="1">
        <f>ROUND('Sheet1 (4)'!I3539/100,2)</f>
        <v>4.54</v>
      </c>
      <c r="I3533" s="1">
        <f>ROUND('Sheet1 (4)'!J3539/100,2)</f>
        <v>4.54</v>
      </c>
      <c r="J3533" s="1" t="e">
        <f>ROUND('Sheet1 (4)'!K3539/100,2)</f>
        <v>#VALUE!</v>
      </c>
      <c r="K3533" s="1" t="e">
        <f>ROUND('Sheet1 (4)'!L3539/100,2)</f>
        <v>#VALUE!</v>
      </c>
      <c r="L3533" s="4" t="e">
        <f>ROUND(('Sheet1 (4)'!M3539+'Sheet1 (4)'!R3539)/100,2)</f>
        <v>#VALUE!</v>
      </c>
      <c r="M3533" s="4">
        <f>ROUND(('Sheet1 (4)'!N3539+'Sheet1 (4)'!S3539)/100,2)</f>
        <v>-4.6399999999999997</v>
      </c>
      <c r="N3533" s="4">
        <f>ROUND(('Sheet1 (4)'!O3539+'Sheet1 (4)'!T3539)/100,2)</f>
        <v>-1.21</v>
      </c>
      <c r="O3533" s="4">
        <f>ROUND(('Sheet1 (4)'!P3539+'Sheet1 (4)'!U3539)/100,2)</f>
        <v>-8.14</v>
      </c>
      <c r="P3533" s="4">
        <f>ROUND(('Sheet1 (4)'!Q3539+'Sheet1 (4)'!V3539)/100,2)</f>
        <v>-8.14</v>
      </c>
      <c r="Q3533" s="7" t="e">
        <f>ROUND('Sheet1 (4)'!W3539/100,2)</f>
        <v>#VALUE!</v>
      </c>
      <c r="R3533" s="7">
        <f>ROUND('Sheet1 (4)'!X3539/100,2)</f>
        <v>-1.05</v>
      </c>
      <c r="S3533" s="7">
        <f>ROUND('Sheet1 (4)'!Y3539/100,2)</f>
        <v>0.12</v>
      </c>
      <c r="T3533" s="7">
        <f>ROUND('Sheet1 (4)'!Z3539/100,2)</f>
        <v>0.24</v>
      </c>
      <c r="U3533" s="7">
        <f>ROUND('Sheet1 (4)'!AA3539/100,2)</f>
        <v>0.24</v>
      </c>
      <c r="V3533" s="1" t="str">
        <f>'Sheet1 (4)'!AB3539&amp;".T"</f>
        <v>9337.T</v>
      </c>
      <c r="W3533">
        <f>ROUND('Sheet1 (4)'!AC3539,2)</f>
        <v>21.2</v>
      </c>
      <c r="X3533">
        <f>ROUND('Sheet1 (4)'!AD3539,2)</f>
        <v>4.91</v>
      </c>
      <c r="Y3533" t="str">
        <f>_xlfn.XLOOKUP('Sheet1 (4)'!AB3539,'Sheet1 (3)'!B:B,'Sheet1 (3)'!D:D,"",0)</f>
        <v>グロース</v>
      </c>
    </row>
    <row r="3534" spans="1:25" x14ac:dyDescent="0.2">
      <c r="A3534">
        <v>3533</v>
      </c>
      <c r="B3534" s="1" t="str">
        <f>_xlfn.XLOOKUP('Sheet1 (4)'!AB3540,'Sheet1 (3)'!B:B,'Sheet1 (3)'!C:C,"",0)</f>
        <v>酉島製作所</v>
      </c>
      <c r="C3534" s="1" t="str">
        <f>_xlfn.XLOOKUP('Sheet1 (4)'!AB3540,'Sheet1 (3)'!B:B,'Sheet1 (3)'!F:F,"",0)</f>
        <v>機械</v>
      </c>
      <c r="D3534" s="1">
        <f>ROUND('Sheet1 (4)'!E3540/100000000,2)</f>
        <v>0.26</v>
      </c>
      <c r="E3534" s="1">
        <f>ROUND('Sheet1 (4)'!F3540/100,2)</f>
        <v>35.92</v>
      </c>
      <c r="F3534" s="1">
        <f>ROUND('Sheet1 (4)'!G3540/100,2)</f>
        <v>44.47</v>
      </c>
      <c r="G3534" s="1">
        <f>ROUND('Sheet1 (4)'!H3540/100,2)</f>
        <v>59.28</v>
      </c>
      <c r="H3534" s="1">
        <f>ROUND('Sheet1 (4)'!I3540/100,2)</f>
        <v>68.23</v>
      </c>
      <c r="I3534" s="1">
        <f>ROUND('Sheet1 (4)'!J3540/100,2)</f>
        <v>54.49</v>
      </c>
      <c r="J3534" s="1">
        <f>ROUND('Sheet1 (4)'!K3540/100,2)</f>
        <v>60</v>
      </c>
      <c r="K3534" s="1">
        <f>ROUND('Sheet1 (4)'!L3540/100,2)</f>
        <v>77.5</v>
      </c>
      <c r="L3534" s="4">
        <f>ROUND(('Sheet1 (4)'!M3540+'Sheet1 (4)'!R3540)/100,2)</f>
        <v>27.21</v>
      </c>
      <c r="M3534" s="4">
        <f>ROUND(('Sheet1 (4)'!N3540+'Sheet1 (4)'!S3540)/100,2)</f>
        <v>-17.190000000000001</v>
      </c>
      <c r="N3534" s="4">
        <f>ROUND(('Sheet1 (4)'!O3540+'Sheet1 (4)'!T3540)/100,2)</f>
        <v>-0.31</v>
      </c>
      <c r="O3534" s="4">
        <f>ROUND(('Sheet1 (4)'!P3540+'Sheet1 (4)'!U3540)/100,2)</f>
        <v>32.81</v>
      </c>
      <c r="P3534" s="4">
        <f>ROUND(('Sheet1 (4)'!Q3540+'Sheet1 (4)'!V3540)/100,2)</f>
        <v>-22.25</v>
      </c>
      <c r="Q3534" s="7">
        <f>ROUND('Sheet1 (4)'!W3540/100,2)</f>
        <v>0.1</v>
      </c>
      <c r="R3534" s="7">
        <f>ROUND('Sheet1 (4)'!X3540/100,2)</f>
        <v>0.09</v>
      </c>
      <c r="S3534" s="7">
        <f>ROUND('Sheet1 (4)'!Y3540/100,2)</f>
        <v>0.1</v>
      </c>
      <c r="T3534" s="7">
        <f>ROUND('Sheet1 (4)'!Z3540/100,2)</f>
        <v>0.13</v>
      </c>
      <c r="U3534" s="7">
        <f>ROUND('Sheet1 (4)'!AA3540/100,2)</f>
        <v>0.08</v>
      </c>
      <c r="V3534" s="1" t="str">
        <f>'Sheet1 (4)'!AB3540&amp;".T"</f>
        <v>6363.T</v>
      </c>
      <c r="W3534">
        <f>ROUND('Sheet1 (4)'!AC3540,2)</f>
        <v>21.86</v>
      </c>
      <c r="X3534">
        <f>ROUND('Sheet1 (4)'!AD3540,2)</f>
        <v>0.98</v>
      </c>
      <c r="Y3534" t="str">
        <f>_xlfn.XLOOKUP('Sheet1 (4)'!AB3540,'Sheet1 (3)'!B:B,'Sheet1 (3)'!D:D,"",0)</f>
        <v>プライム</v>
      </c>
    </row>
    <row r="3535" spans="1:25" x14ac:dyDescent="0.2">
      <c r="A3535">
        <v>3534</v>
      </c>
      <c r="B3535" s="1" t="str">
        <f>_xlfn.XLOOKUP('Sheet1 (4)'!AB3541,'Sheet1 (3)'!B:B,'Sheet1 (3)'!C:C,"",0)</f>
        <v>トルク</v>
      </c>
      <c r="C3535" s="1" t="str">
        <f>_xlfn.XLOOKUP('Sheet1 (4)'!AB3541,'Sheet1 (3)'!B:B,'Sheet1 (3)'!F:F,"",0)</f>
        <v>卸売業</v>
      </c>
      <c r="D3535" s="1">
        <f>ROUND('Sheet1 (4)'!E3541/100000000,2)</f>
        <v>0.23</v>
      </c>
      <c r="E3535" s="1">
        <f>ROUND('Sheet1 (4)'!F3541/100,2)</f>
        <v>1.58</v>
      </c>
      <c r="F3535" s="1">
        <f>ROUND('Sheet1 (4)'!G3541/100,2)</f>
        <v>4.1900000000000004</v>
      </c>
      <c r="G3535" s="1">
        <f>ROUND('Sheet1 (4)'!H3541/100,2)</f>
        <v>7.73</v>
      </c>
      <c r="H3535" s="1">
        <f>ROUND('Sheet1 (4)'!I3541/100,2)</f>
        <v>9.0500000000000007</v>
      </c>
      <c r="I3535" s="1">
        <f>ROUND('Sheet1 (4)'!J3541/100,2)</f>
        <v>9.0500000000000007</v>
      </c>
      <c r="J3535" s="1" t="e">
        <f>ROUND('Sheet1 (4)'!K3541/100,2)</f>
        <v>#VALUE!</v>
      </c>
      <c r="K3535" s="1" t="e">
        <f>ROUND('Sheet1 (4)'!L3541/100,2)</f>
        <v>#VALUE!</v>
      </c>
      <c r="L3535" s="4">
        <f>ROUND(('Sheet1 (4)'!M3541+'Sheet1 (4)'!R3541)/100,2)</f>
        <v>-31.98</v>
      </c>
      <c r="M3535" s="4">
        <f>ROUND(('Sheet1 (4)'!N3541+'Sheet1 (4)'!S3541)/100,2)</f>
        <v>-25.64</v>
      </c>
      <c r="N3535" s="4">
        <f>ROUND(('Sheet1 (4)'!O3541+'Sheet1 (4)'!T3541)/100,2)</f>
        <v>18.04</v>
      </c>
      <c r="O3535" s="4">
        <f>ROUND(('Sheet1 (4)'!P3541+'Sheet1 (4)'!U3541)/100,2)</f>
        <v>0.57999999999999996</v>
      </c>
      <c r="P3535" s="4">
        <f>ROUND(('Sheet1 (4)'!Q3541+'Sheet1 (4)'!V3541)/100,2)</f>
        <v>0.57999999999999996</v>
      </c>
      <c r="Q3535" s="7">
        <f>ROUND('Sheet1 (4)'!W3541/100,2)</f>
        <v>0.02</v>
      </c>
      <c r="R3535" s="7">
        <f>ROUND('Sheet1 (4)'!X3541/100,2)</f>
        <v>0.05</v>
      </c>
      <c r="S3535" s="7">
        <f>ROUND('Sheet1 (4)'!Y3541/100,2)</f>
        <v>7.0000000000000007E-2</v>
      </c>
      <c r="T3535" s="7">
        <f>ROUND('Sheet1 (4)'!Z3541/100,2)</f>
        <v>7.0000000000000007E-2</v>
      </c>
      <c r="U3535" s="7">
        <f>ROUND('Sheet1 (4)'!AA3541/100,2)</f>
        <v>7.0000000000000007E-2</v>
      </c>
      <c r="V3535" s="1" t="str">
        <f>'Sheet1 (4)'!AB3541&amp;".T"</f>
        <v>8077.T</v>
      </c>
      <c r="W3535">
        <f>ROUND('Sheet1 (4)'!AC3541,2)</f>
        <v>5.92</v>
      </c>
      <c r="X3535">
        <f>ROUND('Sheet1 (4)'!AD3541,2)</f>
        <v>0.42</v>
      </c>
      <c r="Y3535" t="str">
        <f>_xlfn.XLOOKUP('Sheet1 (4)'!AB3541,'Sheet1 (3)'!B:B,'Sheet1 (3)'!D:D,"",0)</f>
        <v>スタンダード</v>
      </c>
    </row>
    <row r="3536" spans="1:25" x14ac:dyDescent="0.2">
      <c r="A3536">
        <v>3535</v>
      </c>
      <c r="B3536" s="1" t="str">
        <f>_xlfn.XLOOKUP('Sheet1 (4)'!AB3542,'Sheet1 (3)'!B:B,'Sheet1 (3)'!C:C,"",0)</f>
        <v>トーセ</v>
      </c>
      <c r="C3536" s="1" t="str">
        <f>_xlfn.XLOOKUP('Sheet1 (4)'!AB3542,'Sheet1 (3)'!B:B,'Sheet1 (3)'!F:F,"",0)</f>
        <v>情報・通信業</v>
      </c>
      <c r="D3536" s="1">
        <f>ROUND('Sheet1 (4)'!E3542/100000000,2)</f>
        <v>0.08</v>
      </c>
      <c r="E3536" s="1">
        <f>ROUND('Sheet1 (4)'!F3542/100,2)</f>
        <v>2.67</v>
      </c>
      <c r="F3536" s="1">
        <f>ROUND('Sheet1 (4)'!G3542/100,2)</f>
        <v>4.7</v>
      </c>
      <c r="G3536" s="1">
        <f>ROUND('Sheet1 (4)'!H3542/100,2)</f>
        <v>4.8899999999999997</v>
      </c>
      <c r="H3536" s="1">
        <f>ROUND('Sheet1 (4)'!I3542/100,2)</f>
        <v>-5.22</v>
      </c>
      <c r="I3536" s="1">
        <f>ROUND('Sheet1 (4)'!J3542/100,2)</f>
        <v>6.9</v>
      </c>
      <c r="J3536" s="1" t="e">
        <f>ROUND('Sheet1 (4)'!K3542/100,2)</f>
        <v>#VALUE!</v>
      </c>
      <c r="K3536" s="1" t="e">
        <f>ROUND('Sheet1 (4)'!L3542/100,2)</f>
        <v>#VALUE!</v>
      </c>
      <c r="L3536" s="4">
        <f>ROUND(('Sheet1 (4)'!M3542+'Sheet1 (4)'!R3542)/100,2)</f>
        <v>0.59</v>
      </c>
      <c r="M3536" s="4">
        <f>ROUND(('Sheet1 (4)'!N3542+'Sheet1 (4)'!S3542)/100,2)</f>
        <v>8.84</v>
      </c>
      <c r="N3536" s="4">
        <f>ROUND(('Sheet1 (4)'!O3542+'Sheet1 (4)'!T3542)/100,2)</f>
        <v>11.07</v>
      </c>
      <c r="O3536" s="4">
        <f>ROUND(('Sheet1 (4)'!P3542+'Sheet1 (4)'!U3542)/100,2)</f>
        <v>-10.9</v>
      </c>
      <c r="P3536" s="4">
        <f>ROUND(('Sheet1 (4)'!Q3542+'Sheet1 (4)'!V3542)/100,2)</f>
        <v>2.81</v>
      </c>
      <c r="Q3536" s="7">
        <f>ROUND('Sheet1 (4)'!W3542/100,2)</f>
        <v>0.03</v>
      </c>
      <c r="R3536" s="7">
        <f>ROUND('Sheet1 (4)'!X3542/100,2)</f>
        <v>0.05</v>
      </c>
      <c r="S3536" s="7">
        <f>ROUND('Sheet1 (4)'!Y3542/100,2)</f>
        <v>0.08</v>
      </c>
      <c r="T3536" s="7">
        <f>ROUND('Sheet1 (4)'!Z3542/100,2)</f>
        <v>-0.04</v>
      </c>
      <c r="U3536" s="7">
        <f>ROUND('Sheet1 (4)'!AA3542/100,2)</f>
        <v>0.04</v>
      </c>
      <c r="V3536" s="1" t="str">
        <f>'Sheet1 (4)'!AB3542&amp;".T"</f>
        <v>4728.T</v>
      </c>
      <c r="W3536">
        <f>ROUND('Sheet1 (4)'!AC3542,2)</f>
        <v>18.95</v>
      </c>
      <c r="X3536">
        <f>ROUND('Sheet1 (4)'!AD3542,2)</f>
        <v>0.77</v>
      </c>
      <c r="Y3536" t="str">
        <f>_xlfn.XLOOKUP('Sheet1 (4)'!AB3542,'Sheet1 (3)'!B:B,'Sheet1 (3)'!D:D,"",0)</f>
        <v>スタンダード</v>
      </c>
    </row>
    <row r="3537" spans="1:25" x14ac:dyDescent="0.2">
      <c r="A3537">
        <v>3536</v>
      </c>
      <c r="B3537" s="1" t="str">
        <f>_xlfn.XLOOKUP('Sheet1 (4)'!AB3543,'Sheet1 (3)'!B:B,'Sheet1 (3)'!C:C,"",0)</f>
        <v>トーセイ</v>
      </c>
      <c r="C3537" s="1" t="str">
        <f>_xlfn.XLOOKUP('Sheet1 (4)'!AB3543,'Sheet1 (3)'!B:B,'Sheet1 (3)'!F:F,"",0)</f>
        <v>不動産業</v>
      </c>
      <c r="D3537" s="1">
        <f>ROUND('Sheet1 (4)'!E3543/100000000,2)</f>
        <v>0.48</v>
      </c>
      <c r="E3537" s="1">
        <f>ROUND('Sheet1 (4)'!F3543/100,2)</f>
        <v>110.55</v>
      </c>
      <c r="F3537" s="1">
        <f>ROUND('Sheet1 (4)'!G3543/100,2)</f>
        <v>132.82</v>
      </c>
      <c r="G3537" s="1">
        <f>ROUND('Sheet1 (4)'!H3543/100,2)</f>
        <v>162.32</v>
      </c>
      <c r="H3537" s="1">
        <f>ROUND('Sheet1 (4)'!I3543/100,2)</f>
        <v>184.87</v>
      </c>
      <c r="I3537" s="1">
        <f>ROUND('Sheet1 (4)'!J3543/100,2)</f>
        <v>184.87</v>
      </c>
      <c r="J3537" s="1">
        <f>ROUND('Sheet1 (4)'!K3543/100,2)</f>
        <v>217.61</v>
      </c>
      <c r="K3537" s="1">
        <f>ROUND('Sheet1 (4)'!L3543/100,2)</f>
        <v>240.25</v>
      </c>
      <c r="L3537" s="4">
        <f>ROUND(('Sheet1 (4)'!M3543+'Sheet1 (4)'!R3543)/100,2)</f>
        <v>-144.74</v>
      </c>
      <c r="M3537" s="4">
        <f>ROUND(('Sheet1 (4)'!N3543+'Sheet1 (4)'!S3543)/100,2)</f>
        <v>-92.78</v>
      </c>
      <c r="N3537" s="4">
        <f>ROUND(('Sheet1 (4)'!O3543+'Sheet1 (4)'!T3543)/100,2)</f>
        <v>-103.8</v>
      </c>
      <c r="O3537" s="4">
        <f>ROUND(('Sheet1 (4)'!P3543+'Sheet1 (4)'!U3543)/100,2)</f>
        <v>-186.54</v>
      </c>
      <c r="P3537" s="4">
        <f>ROUND(('Sheet1 (4)'!Q3543+'Sheet1 (4)'!V3543)/100,2)</f>
        <v>-186.54</v>
      </c>
      <c r="Q3537" s="7">
        <f>ROUND('Sheet1 (4)'!W3543/100,2)</f>
        <v>0.11</v>
      </c>
      <c r="R3537" s="7">
        <f>ROUND('Sheet1 (4)'!X3543/100,2)</f>
        <v>0.12</v>
      </c>
      <c r="S3537" s="7">
        <f>ROUND('Sheet1 (4)'!Y3543/100,2)</f>
        <v>0.14000000000000001</v>
      </c>
      <c r="T3537" s="7">
        <f>ROUND('Sheet1 (4)'!Z3543/100,2)</f>
        <v>0.14000000000000001</v>
      </c>
      <c r="U3537" s="7">
        <f>ROUND('Sheet1 (4)'!AA3543/100,2)</f>
        <v>0.14000000000000001</v>
      </c>
      <c r="V3537" s="1" t="str">
        <f>'Sheet1 (4)'!AB3543&amp;".T"</f>
        <v>8923.T</v>
      </c>
      <c r="W3537">
        <f>ROUND('Sheet1 (4)'!AC3543,2)</f>
        <v>10.57</v>
      </c>
      <c r="X3537">
        <f>ROUND('Sheet1 (4)'!AD3543,2)</f>
        <v>1.53</v>
      </c>
      <c r="Y3537" t="str">
        <f>_xlfn.XLOOKUP('Sheet1 (4)'!AB3543,'Sheet1 (3)'!B:B,'Sheet1 (3)'!D:D,"",0)</f>
        <v>プライム</v>
      </c>
    </row>
    <row r="3538" spans="1:25" x14ac:dyDescent="0.2">
      <c r="A3538">
        <v>3537</v>
      </c>
      <c r="B3538" s="1" t="str">
        <f>_xlfn.XLOOKUP('Sheet1 (4)'!AB3544,'Sheet1 (3)'!B:B,'Sheet1 (3)'!C:C,"",0)</f>
        <v>東芝テック</v>
      </c>
      <c r="C3538" s="1" t="str">
        <f>_xlfn.XLOOKUP('Sheet1 (4)'!AB3544,'Sheet1 (3)'!B:B,'Sheet1 (3)'!F:F,"",0)</f>
        <v>電気機器</v>
      </c>
      <c r="D3538" s="1">
        <f>ROUND('Sheet1 (4)'!E3544/100000000,2)</f>
        <v>0.53</v>
      </c>
      <c r="E3538" s="1">
        <f>ROUND('Sheet1 (4)'!F3544/100,2)</f>
        <v>82.64</v>
      </c>
      <c r="F3538" s="1">
        <f>ROUND('Sheet1 (4)'!G3544/100,2)</f>
        <v>115.67</v>
      </c>
      <c r="G3538" s="1">
        <f>ROUND('Sheet1 (4)'!H3544/100,2)</f>
        <v>160.80000000000001</v>
      </c>
      <c r="H3538" s="1">
        <f>ROUND('Sheet1 (4)'!I3544/100,2)</f>
        <v>158.55000000000001</v>
      </c>
      <c r="I3538" s="1">
        <f>ROUND('Sheet1 (4)'!J3544/100,2)</f>
        <v>202.52</v>
      </c>
      <c r="J3538" s="1">
        <f>ROUND('Sheet1 (4)'!K3544/100,2)</f>
        <v>116.5</v>
      </c>
      <c r="K3538" s="1">
        <f>ROUND('Sheet1 (4)'!L3544/100,2)</f>
        <v>195.5</v>
      </c>
      <c r="L3538" s="4">
        <f>ROUND(('Sheet1 (4)'!M3544+'Sheet1 (4)'!R3544)/100,2)</f>
        <v>-3.33</v>
      </c>
      <c r="M3538" s="4">
        <f>ROUND(('Sheet1 (4)'!N3544+'Sheet1 (4)'!S3544)/100,2)</f>
        <v>-41.47</v>
      </c>
      <c r="N3538" s="4">
        <f>ROUND(('Sheet1 (4)'!O3544+'Sheet1 (4)'!T3544)/100,2)</f>
        <v>29.89</v>
      </c>
      <c r="O3538" s="4">
        <f>ROUND(('Sheet1 (4)'!P3544+'Sheet1 (4)'!U3544)/100,2)</f>
        <v>32.76</v>
      </c>
      <c r="P3538" s="4">
        <f>ROUND(('Sheet1 (4)'!Q3544+'Sheet1 (4)'!V3544)/100,2)</f>
        <v>148.99</v>
      </c>
      <c r="Q3538" s="7">
        <f>ROUND('Sheet1 (4)'!W3544/100,2)</f>
        <v>0.05</v>
      </c>
      <c r="R3538" s="7">
        <f>ROUND('Sheet1 (4)'!X3544/100,2)</f>
        <v>0.03</v>
      </c>
      <c r="S3538" s="7">
        <f>ROUND('Sheet1 (4)'!Y3544/100,2)</f>
        <v>-0.12</v>
      </c>
      <c r="T3538" s="7">
        <f>ROUND('Sheet1 (4)'!Z3544/100,2)</f>
        <v>-0.05</v>
      </c>
      <c r="U3538" s="7">
        <f>ROUND('Sheet1 (4)'!AA3544/100,2)</f>
        <v>0.28999999999999998</v>
      </c>
      <c r="V3538" s="1" t="str">
        <f>'Sheet1 (4)'!AB3544&amp;".T"</f>
        <v>6588.T</v>
      </c>
      <c r="W3538">
        <f>ROUND('Sheet1 (4)'!AC3544,2)</f>
        <v>7.47</v>
      </c>
      <c r="X3538">
        <f>ROUND('Sheet1 (4)'!AD3544,2)</f>
        <v>1.57</v>
      </c>
      <c r="Y3538" t="str">
        <f>_xlfn.XLOOKUP('Sheet1 (4)'!AB3544,'Sheet1 (3)'!B:B,'Sheet1 (3)'!D:D,"",0)</f>
        <v>プライム</v>
      </c>
    </row>
    <row r="3539" spans="1:25" x14ac:dyDescent="0.2">
      <c r="A3539">
        <v>3538</v>
      </c>
      <c r="B3539" s="1" t="str">
        <f>_xlfn.XLOOKUP('Sheet1 (4)'!AB3545,'Sheet1 (3)'!B:B,'Sheet1 (3)'!C:C,"",0)</f>
        <v>トーシンホールディングス</v>
      </c>
      <c r="C3539" s="1" t="str">
        <f>_xlfn.XLOOKUP('Sheet1 (4)'!AB3545,'Sheet1 (3)'!B:B,'Sheet1 (3)'!F:F,"",0)</f>
        <v>情報・通信業</v>
      </c>
      <c r="D3539" s="1">
        <f>ROUND('Sheet1 (4)'!E3545/100000000,2)</f>
        <v>0.06</v>
      </c>
      <c r="E3539" s="1">
        <f>ROUND('Sheet1 (4)'!F3545/100,2)</f>
        <v>5.93</v>
      </c>
      <c r="F3539" s="1">
        <f>ROUND('Sheet1 (4)'!G3545/100,2)</f>
        <v>5.96</v>
      </c>
      <c r="G3539" s="1">
        <f>ROUND('Sheet1 (4)'!H3545/100,2)</f>
        <v>4.0199999999999996</v>
      </c>
      <c r="H3539" s="1">
        <f>ROUND('Sheet1 (4)'!I3545/100,2)</f>
        <v>6.54</v>
      </c>
      <c r="I3539" s="1">
        <f>ROUND('Sheet1 (4)'!J3545/100,2)</f>
        <v>0.45</v>
      </c>
      <c r="J3539" s="1" t="e">
        <f>ROUND('Sheet1 (4)'!K3545/100,2)</f>
        <v>#VALUE!</v>
      </c>
      <c r="K3539" s="1" t="e">
        <f>ROUND('Sheet1 (4)'!L3545/100,2)</f>
        <v>#VALUE!</v>
      </c>
      <c r="L3539" s="4">
        <f>ROUND(('Sheet1 (4)'!M3545+'Sheet1 (4)'!R3545)/100,2)</f>
        <v>6.97</v>
      </c>
      <c r="M3539" s="4">
        <f>ROUND(('Sheet1 (4)'!N3545+'Sheet1 (4)'!S3545)/100,2)</f>
        <v>-13.53</v>
      </c>
      <c r="N3539" s="4">
        <f>ROUND(('Sheet1 (4)'!O3545+'Sheet1 (4)'!T3545)/100,2)</f>
        <v>5.56</v>
      </c>
      <c r="O3539" s="4">
        <f>ROUND(('Sheet1 (4)'!P3545+'Sheet1 (4)'!U3545)/100,2)</f>
        <v>-16.829999999999998</v>
      </c>
      <c r="P3539" s="4">
        <f>ROUND(('Sheet1 (4)'!Q3545+'Sheet1 (4)'!V3545)/100,2)</f>
        <v>18.63</v>
      </c>
      <c r="Q3539" s="7">
        <f>ROUND('Sheet1 (4)'!W3545/100,2)</f>
        <v>-0.11</v>
      </c>
      <c r="R3539" s="7">
        <f>ROUND('Sheet1 (4)'!X3545/100,2)</f>
        <v>0.1</v>
      </c>
      <c r="S3539" s="7">
        <f>ROUND('Sheet1 (4)'!Y3545/100,2)</f>
        <v>0.08</v>
      </c>
      <c r="T3539" s="7">
        <f>ROUND('Sheet1 (4)'!Z3545/100,2)</f>
        <v>0.13</v>
      </c>
      <c r="U3539" s="7">
        <f>ROUND('Sheet1 (4)'!AA3545/100,2)</f>
        <v>-0.03</v>
      </c>
      <c r="V3539" s="1" t="str">
        <f>'Sheet1 (4)'!AB3545&amp;".T"</f>
        <v>9444.T</v>
      </c>
      <c r="W3539" t="e">
        <f>ROUND('Sheet1 (4)'!AC3545,2)</f>
        <v>#VALUE!</v>
      </c>
      <c r="X3539">
        <f>ROUND('Sheet1 (4)'!AD3545,2)</f>
        <v>1.27</v>
      </c>
      <c r="Y3539" t="str">
        <f>_xlfn.XLOOKUP('Sheet1 (4)'!AB3545,'Sheet1 (3)'!B:B,'Sheet1 (3)'!D:D,"",0)</f>
        <v>スタンダード</v>
      </c>
    </row>
    <row r="3540" spans="1:25" x14ac:dyDescent="0.2">
      <c r="A3540">
        <v>3539</v>
      </c>
      <c r="B3540" s="1" t="str">
        <f>_xlfn.XLOOKUP('Sheet1 (4)'!AB3546,'Sheet1 (3)'!B:B,'Sheet1 (3)'!C:C,"",0)</f>
        <v>東祥</v>
      </c>
      <c r="C3540" s="1" t="str">
        <f>_xlfn.XLOOKUP('Sheet1 (4)'!AB3546,'Sheet1 (3)'!B:B,'Sheet1 (3)'!F:F,"",0)</f>
        <v>サービス業</v>
      </c>
      <c r="D3540" s="1">
        <f>ROUND('Sheet1 (4)'!E3546/100000000,2)</f>
        <v>0.38</v>
      </c>
      <c r="E3540" s="1">
        <f>ROUND('Sheet1 (4)'!F3546/100,2)</f>
        <v>10.8</v>
      </c>
      <c r="F3540" s="1">
        <f>ROUND('Sheet1 (4)'!G3546/100,2)</f>
        <v>44.85</v>
      </c>
      <c r="G3540" s="1">
        <f>ROUND('Sheet1 (4)'!H3546/100,2)</f>
        <v>31.34</v>
      </c>
      <c r="H3540" s="1">
        <f>ROUND('Sheet1 (4)'!I3546/100,2)</f>
        <v>39.590000000000003</v>
      </c>
      <c r="I3540" s="1">
        <f>ROUND('Sheet1 (4)'!J3546/100,2)</f>
        <v>58.85</v>
      </c>
      <c r="J3540" s="1">
        <f>ROUND('Sheet1 (4)'!K3546/100,2)</f>
        <v>62.63</v>
      </c>
      <c r="K3540" s="1">
        <f>ROUND('Sheet1 (4)'!L3546/100,2)</f>
        <v>67.739999999999995</v>
      </c>
      <c r="L3540" s="4">
        <f>ROUND(('Sheet1 (4)'!M3546+'Sheet1 (4)'!R3546)/100,2)</f>
        <v>-53.75</v>
      </c>
      <c r="M3540" s="4">
        <f>ROUND(('Sheet1 (4)'!N3546+'Sheet1 (4)'!S3546)/100,2)</f>
        <v>105.24</v>
      </c>
      <c r="N3540" s="4">
        <f>ROUND(('Sheet1 (4)'!O3546+'Sheet1 (4)'!T3546)/100,2)</f>
        <v>-149.87</v>
      </c>
      <c r="O3540" s="4">
        <f>ROUND(('Sheet1 (4)'!P3546+'Sheet1 (4)'!U3546)/100,2)</f>
        <v>75.22</v>
      </c>
      <c r="P3540" s="4">
        <f>ROUND(('Sheet1 (4)'!Q3546+'Sheet1 (4)'!V3546)/100,2)</f>
        <v>88.59</v>
      </c>
      <c r="Q3540" s="7">
        <f>ROUND('Sheet1 (4)'!W3546/100,2)</f>
        <v>0.01</v>
      </c>
      <c r="R3540" s="7">
        <f>ROUND('Sheet1 (4)'!X3546/100,2)</f>
        <v>7.0000000000000007E-2</v>
      </c>
      <c r="S3540" s="7">
        <f>ROUND('Sheet1 (4)'!Y3546/100,2)</f>
        <v>0.04</v>
      </c>
      <c r="T3540" s="7">
        <f>ROUND('Sheet1 (4)'!Z3546/100,2)</f>
        <v>-0.03</v>
      </c>
      <c r="U3540" s="7">
        <f>ROUND('Sheet1 (4)'!AA3546/100,2)</f>
        <v>0.06</v>
      </c>
      <c r="V3540" s="1" t="str">
        <f>'Sheet1 (4)'!AB3546&amp;".T"</f>
        <v>8920.T</v>
      </c>
      <c r="W3540">
        <f>ROUND('Sheet1 (4)'!AC3546,2)</f>
        <v>18.84</v>
      </c>
      <c r="X3540">
        <f>ROUND('Sheet1 (4)'!AD3546,2)</f>
        <v>0.79</v>
      </c>
      <c r="Y3540" t="str">
        <f>_xlfn.XLOOKUP('Sheet1 (4)'!AB3546,'Sheet1 (3)'!B:B,'Sheet1 (3)'!D:D,"",0)</f>
        <v>スタンダード</v>
      </c>
    </row>
    <row r="3541" spans="1:25" x14ac:dyDescent="0.2">
      <c r="A3541">
        <v>3540</v>
      </c>
      <c r="B3541" s="1" t="str">
        <f>_xlfn.XLOOKUP('Sheet1 (4)'!AB3547,'Sheet1 (3)'!B:B,'Sheet1 (3)'!C:C,"",0)</f>
        <v>トスネット</v>
      </c>
      <c r="C3541" s="1" t="str">
        <f>_xlfn.XLOOKUP('Sheet1 (4)'!AB3547,'Sheet1 (3)'!B:B,'Sheet1 (3)'!F:F,"",0)</f>
        <v>サービス業</v>
      </c>
      <c r="D3541" s="1">
        <f>ROUND('Sheet1 (4)'!E3547/100000000,2)</f>
        <v>0.05</v>
      </c>
      <c r="E3541" s="1">
        <f>ROUND('Sheet1 (4)'!F3547/100,2)</f>
        <v>7.42</v>
      </c>
      <c r="F3541" s="1">
        <f>ROUND('Sheet1 (4)'!G3547/100,2)</f>
        <v>6.91</v>
      </c>
      <c r="G3541" s="1">
        <f>ROUND('Sheet1 (4)'!H3547/100,2)</f>
        <v>7.98</v>
      </c>
      <c r="H3541" s="1">
        <f>ROUND('Sheet1 (4)'!I3547/100,2)</f>
        <v>8.17</v>
      </c>
      <c r="I3541" s="1">
        <f>ROUND('Sheet1 (4)'!J3547/100,2)</f>
        <v>8.17</v>
      </c>
      <c r="J3541" s="1" t="e">
        <f>ROUND('Sheet1 (4)'!K3547/100,2)</f>
        <v>#VALUE!</v>
      </c>
      <c r="K3541" s="1" t="e">
        <f>ROUND('Sheet1 (4)'!L3547/100,2)</f>
        <v>#VALUE!</v>
      </c>
      <c r="L3541" s="4">
        <f>ROUND(('Sheet1 (4)'!M3547+'Sheet1 (4)'!R3547)/100,2)</f>
        <v>7.3</v>
      </c>
      <c r="M3541" s="4">
        <f>ROUND(('Sheet1 (4)'!N3547+'Sheet1 (4)'!S3547)/100,2)</f>
        <v>1.97</v>
      </c>
      <c r="N3541" s="4">
        <f>ROUND(('Sheet1 (4)'!O3547+'Sheet1 (4)'!T3547)/100,2)</f>
        <v>7.82</v>
      </c>
      <c r="O3541" s="4">
        <f>ROUND(('Sheet1 (4)'!P3547+'Sheet1 (4)'!U3547)/100,2)</f>
        <v>7.89</v>
      </c>
      <c r="P3541" s="4">
        <f>ROUND(('Sheet1 (4)'!Q3547+'Sheet1 (4)'!V3547)/100,2)</f>
        <v>7.89</v>
      </c>
      <c r="Q3541" s="7">
        <f>ROUND('Sheet1 (4)'!W3547/100,2)</f>
        <v>0.09</v>
      </c>
      <c r="R3541" s="7">
        <f>ROUND('Sheet1 (4)'!X3547/100,2)</f>
        <v>0.08</v>
      </c>
      <c r="S3541" s="7">
        <f>ROUND('Sheet1 (4)'!Y3547/100,2)</f>
        <v>0.08</v>
      </c>
      <c r="T3541" s="7">
        <f>ROUND('Sheet1 (4)'!Z3547/100,2)</f>
        <v>0.12</v>
      </c>
      <c r="U3541" s="7">
        <f>ROUND('Sheet1 (4)'!AA3547/100,2)</f>
        <v>0.12</v>
      </c>
      <c r="V3541" s="1" t="str">
        <f>'Sheet1 (4)'!AB3547&amp;".T"</f>
        <v>4754.T</v>
      </c>
      <c r="W3541">
        <f>ROUND('Sheet1 (4)'!AC3547,2)</f>
        <v>7.43</v>
      </c>
      <c r="X3541">
        <f>ROUND('Sheet1 (4)'!AD3547,2)</f>
        <v>0.88</v>
      </c>
      <c r="Y3541" t="str">
        <f>_xlfn.XLOOKUP('Sheet1 (4)'!AB3547,'Sheet1 (3)'!B:B,'Sheet1 (3)'!D:D,"",0)</f>
        <v>スタンダード</v>
      </c>
    </row>
    <row r="3542" spans="1:25" x14ac:dyDescent="0.2">
      <c r="A3542">
        <v>3541</v>
      </c>
      <c r="B3542" s="1" t="str">
        <f>_xlfn.XLOOKUP('Sheet1 (4)'!AB3548,'Sheet1 (3)'!B:B,'Sheet1 (3)'!C:C,"",0)</f>
        <v>トーソー</v>
      </c>
      <c r="C3542" s="1" t="str">
        <f>_xlfn.XLOOKUP('Sheet1 (4)'!AB3548,'Sheet1 (3)'!B:B,'Sheet1 (3)'!F:F,"",0)</f>
        <v>金属製品</v>
      </c>
      <c r="D3542" s="1">
        <f>ROUND('Sheet1 (4)'!E3548/100000000,2)</f>
        <v>0.09</v>
      </c>
      <c r="E3542" s="1">
        <f>ROUND('Sheet1 (4)'!F3548/100,2)</f>
        <v>10.98</v>
      </c>
      <c r="F3542" s="1">
        <f>ROUND('Sheet1 (4)'!G3548/100,2)</f>
        <v>7.85</v>
      </c>
      <c r="G3542" s="1">
        <f>ROUND('Sheet1 (4)'!H3548/100,2)</f>
        <v>7.2</v>
      </c>
      <c r="H3542" s="1">
        <f>ROUND('Sheet1 (4)'!I3548/100,2)</f>
        <v>4.83</v>
      </c>
      <c r="I3542" s="1">
        <f>ROUND('Sheet1 (4)'!J3548/100,2)</f>
        <v>7.46</v>
      </c>
      <c r="J3542" s="1" t="e">
        <f>ROUND('Sheet1 (4)'!K3548/100,2)</f>
        <v>#VALUE!</v>
      </c>
      <c r="K3542" s="1" t="e">
        <f>ROUND('Sheet1 (4)'!L3548/100,2)</f>
        <v>#VALUE!</v>
      </c>
      <c r="L3542" s="4">
        <f>ROUND(('Sheet1 (4)'!M3548+'Sheet1 (4)'!R3548)/100,2)</f>
        <v>8.5399999999999991</v>
      </c>
      <c r="M3542" s="4">
        <f>ROUND(('Sheet1 (4)'!N3548+'Sheet1 (4)'!S3548)/100,2)</f>
        <v>7.68</v>
      </c>
      <c r="N3542" s="4">
        <f>ROUND(('Sheet1 (4)'!O3548+'Sheet1 (4)'!T3548)/100,2)</f>
        <v>0.25</v>
      </c>
      <c r="O3542" s="4">
        <f>ROUND(('Sheet1 (4)'!P3548+'Sheet1 (4)'!U3548)/100,2)</f>
        <v>1.0900000000000001</v>
      </c>
      <c r="P3542" s="4">
        <f>ROUND(('Sheet1 (4)'!Q3548+'Sheet1 (4)'!V3548)/100,2)</f>
        <v>-0.82</v>
      </c>
      <c r="Q3542" s="7">
        <f>ROUND('Sheet1 (4)'!W3548/100,2)</f>
        <v>0.06</v>
      </c>
      <c r="R3542" s="7">
        <f>ROUND('Sheet1 (4)'!X3548/100,2)</f>
        <v>0.04</v>
      </c>
      <c r="S3542" s="7">
        <f>ROUND('Sheet1 (4)'!Y3548/100,2)</f>
        <v>0.03</v>
      </c>
      <c r="T3542" s="7">
        <f>ROUND('Sheet1 (4)'!Z3548/100,2)</f>
        <v>0.02</v>
      </c>
      <c r="U3542" s="7">
        <f>ROUND('Sheet1 (4)'!AA3548/100,2)</f>
        <v>0.03</v>
      </c>
      <c r="V3542" s="1" t="str">
        <f>'Sheet1 (4)'!AB3548&amp;".T"</f>
        <v>5956.T</v>
      </c>
      <c r="W3542">
        <f>ROUND('Sheet1 (4)'!AC3548,2)</f>
        <v>7.22</v>
      </c>
      <c r="X3542">
        <f>ROUND('Sheet1 (4)'!AD3548,2)</f>
        <v>0.35</v>
      </c>
      <c r="Y3542" t="str">
        <f>_xlfn.XLOOKUP('Sheet1 (4)'!AB3548,'Sheet1 (3)'!B:B,'Sheet1 (3)'!D:D,"",0)</f>
        <v>スタンダード</v>
      </c>
    </row>
    <row r="3543" spans="1:25" x14ac:dyDescent="0.2">
      <c r="A3543">
        <v>3542</v>
      </c>
      <c r="B3543" s="1" t="str">
        <f>_xlfn.XLOOKUP('Sheet1 (4)'!AB3549,'Sheet1 (3)'!B:B,'Sheet1 (3)'!C:C,"",0)</f>
        <v>東ソー</v>
      </c>
      <c r="C3543" s="1" t="str">
        <f>_xlfn.XLOOKUP('Sheet1 (4)'!AB3549,'Sheet1 (3)'!B:B,'Sheet1 (3)'!F:F,"",0)</f>
        <v>化学</v>
      </c>
      <c r="D3543" s="1">
        <f>ROUND('Sheet1 (4)'!E3549/100000000,2)</f>
        <v>3.16</v>
      </c>
      <c r="E3543" s="1">
        <f>ROUND('Sheet1 (4)'!F3549/100,2)</f>
        <v>878.2</v>
      </c>
      <c r="F3543" s="1">
        <f>ROUND('Sheet1 (4)'!G3549/100,2)</f>
        <v>1440.45</v>
      </c>
      <c r="G3543" s="1">
        <f>ROUND('Sheet1 (4)'!H3549/100,2)</f>
        <v>746.07</v>
      </c>
      <c r="H3543" s="1">
        <f>ROUND('Sheet1 (4)'!I3549/100,2)</f>
        <v>798.47</v>
      </c>
      <c r="I3543" s="1">
        <f>ROUND('Sheet1 (4)'!J3549/100,2)</f>
        <v>989.06</v>
      </c>
      <c r="J3543" s="1">
        <f>ROUND('Sheet1 (4)'!K3549/100,2)</f>
        <v>991.57</v>
      </c>
      <c r="K3543" s="1">
        <f>ROUND('Sheet1 (4)'!L3549/100,2)</f>
        <v>1118.51</v>
      </c>
      <c r="L3543" s="4">
        <f>ROUND(('Sheet1 (4)'!M3549+'Sheet1 (4)'!R3549)/100,2)</f>
        <v>487.54</v>
      </c>
      <c r="M3543" s="4">
        <f>ROUND(('Sheet1 (4)'!N3549+'Sheet1 (4)'!S3549)/100,2)</f>
        <v>650.9</v>
      </c>
      <c r="N3543" s="4">
        <f>ROUND(('Sheet1 (4)'!O3549+'Sheet1 (4)'!T3549)/100,2)</f>
        <v>-949.68</v>
      </c>
      <c r="O3543" s="4">
        <f>ROUND(('Sheet1 (4)'!P3549+'Sheet1 (4)'!U3549)/100,2)</f>
        <v>570.30999999999995</v>
      </c>
      <c r="P3543" s="4">
        <f>ROUND(('Sheet1 (4)'!Q3549+'Sheet1 (4)'!V3549)/100,2)</f>
        <v>246.7</v>
      </c>
      <c r="Q3543" s="7">
        <f>ROUND('Sheet1 (4)'!W3549/100,2)</f>
        <v>0.11</v>
      </c>
      <c r="R3543" s="7">
        <f>ROUND('Sheet1 (4)'!X3549/100,2)</f>
        <v>0.16</v>
      </c>
      <c r="S3543" s="7">
        <f>ROUND('Sheet1 (4)'!Y3549/100,2)</f>
        <v>7.0000000000000007E-2</v>
      </c>
      <c r="T3543" s="7">
        <f>ROUND('Sheet1 (4)'!Z3549/100,2)</f>
        <v>0.08</v>
      </c>
      <c r="U3543" s="7">
        <f>ROUND('Sheet1 (4)'!AA3549/100,2)</f>
        <v>0.08</v>
      </c>
      <c r="V3543" s="1" t="str">
        <f>'Sheet1 (4)'!AB3549&amp;".T"</f>
        <v>4042.T</v>
      </c>
      <c r="W3543">
        <f>ROUND('Sheet1 (4)'!AC3549,2)</f>
        <v>17.68</v>
      </c>
      <c r="X3543">
        <f>ROUND('Sheet1 (4)'!AD3549,2)</f>
        <v>0.88</v>
      </c>
      <c r="Y3543" t="str">
        <f>_xlfn.XLOOKUP('Sheet1 (4)'!AB3549,'Sheet1 (3)'!B:B,'Sheet1 (3)'!D:D,"",0)</f>
        <v>プライム</v>
      </c>
    </row>
    <row r="3544" spans="1:25" x14ac:dyDescent="0.2">
      <c r="A3544">
        <v>3543</v>
      </c>
      <c r="B3544" s="1" t="str">
        <f>_xlfn.XLOOKUP('Sheet1 (4)'!AB3550,'Sheet1 (3)'!B:B,'Sheet1 (3)'!C:C,"",0)</f>
        <v>東テク</v>
      </c>
      <c r="C3544" s="1" t="str">
        <f>_xlfn.XLOOKUP('Sheet1 (4)'!AB3550,'Sheet1 (3)'!B:B,'Sheet1 (3)'!F:F,"",0)</f>
        <v>卸売業</v>
      </c>
      <c r="D3544" s="1">
        <f>ROUND('Sheet1 (4)'!E3550/100000000,2)</f>
        <v>0.41</v>
      </c>
      <c r="E3544" s="1">
        <f>ROUND('Sheet1 (4)'!F3550/100,2)</f>
        <v>61.6</v>
      </c>
      <c r="F3544" s="1">
        <f>ROUND('Sheet1 (4)'!G3550/100,2)</f>
        <v>62.98</v>
      </c>
      <c r="G3544" s="1">
        <f>ROUND('Sheet1 (4)'!H3550/100,2)</f>
        <v>77.31</v>
      </c>
      <c r="H3544" s="1">
        <f>ROUND('Sheet1 (4)'!I3550/100,2)</f>
        <v>98.44</v>
      </c>
      <c r="I3544" s="1">
        <f>ROUND('Sheet1 (4)'!J3550/100,2)</f>
        <v>146.91999999999999</v>
      </c>
      <c r="J3544" s="1">
        <f>ROUND('Sheet1 (4)'!K3550/100,2)</f>
        <v>160</v>
      </c>
      <c r="K3544" s="1">
        <f>ROUND('Sheet1 (4)'!L3550/100,2)</f>
        <v>175</v>
      </c>
      <c r="L3544" s="4">
        <f>ROUND(('Sheet1 (4)'!M3550+'Sheet1 (4)'!R3550)/100,2)</f>
        <v>29.77</v>
      </c>
      <c r="M3544" s="4">
        <f>ROUND(('Sheet1 (4)'!N3550+'Sheet1 (4)'!S3550)/100,2)</f>
        <v>58.83</v>
      </c>
      <c r="N3544" s="4">
        <f>ROUND(('Sheet1 (4)'!O3550+'Sheet1 (4)'!T3550)/100,2)</f>
        <v>-2.74</v>
      </c>
      <c r="O3544" s="4">
        <f>ROUND(('Sheet1 (4)'!P3550+'Sheet1 (4)'!U3550)/100,2)</f>
        <v>95.02</v>
      </c>
      <c r="P3544" s="4">
        <f>ROUND(('Sheet1 (4)'!Q3550+'Sheet1 (4)'!V3550)/100,2)</f>
        <v>127.79</v>
      </c>
      <c r="Q3544" s="7">
        <f>ROUND('Sheet1 (4)'!W3550/100,2)</f>
        <v>0.14000000000000001</v>
      </c>
      <c r="R3544" s="7">
        <f>ROUND('Sheet1 (4)'!X3550/100,2)</f>
        <v>0.12</v>
      </c>
      <c r="S3544" s="7">
        <f>ROUND('Sheet1 (4)'!Y3550/100,2)</f>
        <v>0.12</v>
      </c>
      <c r="T3544" s="7">
        <f>ROUND('Sheet1 (4)'!Z3550/100,2)</f>
        <v>0.14000000000000001</v>
      </c>
      <c r="U3544" s="7">
        <f>ROUND('Sheet1 (4)'!AA3550/100,2)</f>
        <v>0.2</v>
      </c>
      <c r="V3544" s="1" t="str">
        <f>'Sheet1 (4)'!AB3550&amp;".T"</f>
        <v>9960.T</v>
      </c>
      <c r="W3544">
        <f>ROUND('Sheet1 (4)'!AC3550,2)</f>
        <v>11.67</v>
      </c>
      <c r="X3544">
        <f>ROUND('Sheet1 (4)'!AD3550,2)</f>
        <v>2.1800000000000002</v>
      </c>
      <c r="Y3544" t="str">
        <f>_xlfn.XLOOKUP('Sheet1 (4)'!AB3550,'Sheet1 (3)'!B:B,'Sheet1 (3)'!D:D,"",0)</f>
        <v>プライム</v>
      </c>
    </row>
    <row r="3545" spans="1:25" x14ac:dyDescent="0.2">
      <c r="A3545">
        <v>3544</v>
      </c>
      <c r="B3545" s="1" t="str">
        <f>_xlfn.XLOOKUP('Sheet1 (4)'!AB3551,'Sheet1 (3)'!B:B,'Sheet1 (3)'!C:C,"",0)</f>
        <v>東天紅</v>
      </c>
      <c r="C3545" s="1" t="str">
        <f>_xlfn.XLOOKUP('Sheet1 (4)'!AB3551,'Sheet1 (3)'!B:B,'Sheet1 (3)'!F:F,"",0)</f>
        <v>小売業</v>
      </c>
      <c r="D3545" s="1">
        <f>ROUND('Sheet1 (4)'!E3551/100000000,2)</f>
        <v>0.03</v>
      </c>
      <c r="E3545" s="1" t="e">
        <f>ROUND('Sheet1 (4)'!F3551/100,2)</f>
        <v>#VALUE!</v>
      </c>
      <c r="F3545" s="1" t="e">
        <f>ROUND('Sheet1 (4)'!G3551/100,2)</f>
        <v>#VALUE!</v>
      </c>
      <c r="G3545" s="1" t="e">
        <f>ROUND('Sheet1 (4)'!H3551/100,2)</f>
        <v>#VALUE!</v>
      </c>
      <c r="H3545" s="1" t="e">
        <f>ROUND('Sheet1 (4)'!I3551/100,2)</f>
        <v>#VALUE!</v>
      </c>
      <c r="I3545" s="1">
        <f>ROUND('Sheet1 (4)'!J3551/100,2)</f>
        <v>-2.74</v>
      </c>
      <c r="J3545" s="1" t="e">
        <f>ROUND('Sheet1 (4)'!K3551/100,2)</f>
        <v>#VALUE!</v>
      </c>
      <c r="K3545" s="1" t="e">
        <f>ROUND('Sheet1 (4)'!L3551/100,2)</f>
        <v>#VALUE!</v>
      </c>
      <c r="L3545" s="4" t="e">
        <f>ROUND(('Sheet1 (4)'!M3551+'Sheet1 (4)'!R3551)/100,2)</f>
        <v>#VALUE!</v>
      </c>
      <c r="M3545" s="4" t="e">
        <f>ROUND(('Sheet1 (4)'!N3551+'Sheet1 (4)'!S3551)/100,2)</f>
        <v>#VALUE!</v>
      </c>
      <c r="N3545" s="4" t="e">
        <f>ROUND(('Sheet1 (4)'!O3551+'Sheet1 (4)'!T3551)/100,2)</f>
        <v>#VALUE!</v>
      </c>
      <c r="O3545" s="4" t="e">
        <f>ROUND(('Sheet1 (4)'!P3551+'Sheet1 (4)'!U3551)/100,2)</f>
        <v>#VALUE!</v>
      </c>
      <c r="P3545" s="4">
        <f>ROUND(('Sheet1 (4)'!Q3551+'Sheet1 (4)'!V3551)/100,2)</f>
        <v>2.16</v>
      </c>
      <c r="Q3545" s="7" t="e">
        <f>ROUND('Sheet1 (4)'!W3551/100,2)</f>
        <v>#VALUE!</v>
      </c>
      <c r="R3545" s="7" t="e">
        <f>ROUND('Sheet1 (4)'!X3551/100,2)</f>
        <v>#VALUE!</v>
      </c>
      <c r="S3545" s="7" t="e">
        <f>ROUND('Sheet1 (4)'!Y3551/100,2)</f>
        <v>#VALUE!</v>
      </c>
      <c r="T3545" s="7" t="e">
        <f>ROUND('Sheet1 (4)'!Z3551/100,2)</f>
        <v>#VALUE!</v>
      </c>
      <c r="U3545" s="7">
        <f>ROUND('Sheet1 (4)'!AA3551/100,2)</f>
        <v>-0.05</v>
      </c>
      <c r="V3545" s="1" t="str">
        <f>'Sheet1 (4)'!AB3551&amp;".T"</f>
        <v>8181.T</v>
      </c>
      <c r="W3545" t="e">
        <f>ROUND('Sheet1 (4)'!AC3551,2)</f>
        <v>#VALUE!</v>
      </c>
      <c r="X3545">
        <f>ROUND('Sheet1 (4)'!AD3551,2)</f>
        <v>0.31</v>
      </c>
      <c r="Y3545" t="str">
        <f>_xlfn.XLOOKUP('Sheet1 (4)'!AB3551,'Sheet1 (3)'!B:B,'Sheet1 (3)'!D:D,"",0)</f>
        <v>スタンダード</v>
      </c>
    </row>
    <row r="3546" spans="1:25" x14ac:dyDescent="0.2">
      <c r="A3546">
        <v>3545</v>
      </c>
      <c r="B3546" s="1" t="str">
        <f>_xlfn.XLOOKUP('Sheet1 (4)'!AB3552,'Sheet1 (3)'!B:B,'Sheet1 (3)'!C:C,"",0)</f>
        <v>東鉄工業</v>
      </c>
      <c r="C3546" s="1" t="str">
        <f>_xlfn.XLOOKUP('Sheet1 (4)'!AB3552,'Sheet1 (3)'!B:B,'Sheet1 (3)'!F:F,"",0)</f>
        <v>建設業</v>
      </c>
      <c r="D3546" s="1">
        <f>ROUND('Sheet1 (4)'!E3552/100000000,2)</f>
        <v>0.34</v>
      </c>
      <c r="E3546" s="1">
        <f>ROUND('Sheet1 (4)'!F3552/100,2)</f>
        <v>139.15</v>
      </c>
      <c r="F3546" s="1">
        <f>ROUND('Sheet1 (4)'!G3552/100,2)</f>
        <v>72.62</v>
      </c>
      <c r="G3546" s="1">
        <f>ROUND('Sheet1 (4)'!H3552/100,2)</f>
        <v>90.71</v>
      </c>
      <c r="H3546" s="1">
        <f>ROUND('Sheet1 (4)'!I3552/100,2)</f>
        <v>117.51</v>
      </c>
      <c r="I3546" s="1">
        <f>ROUND('Sheet1 (4)'!J3552/100,2)</f>
        <v>155.26</v>
      </c>
      <c r="J3546" s="1">
        <f>ROUND('Sheet1 (4)'!K3552/100,2)</f>
        <v>171</v>
      </c>
      <c r="K3546" s="1">
        <f>ROUND('Sheet1 (4)'!L3552/100,2)</f>
        <v>179</v>
      </c>
      <c r="L3546" s="4">
        <f>ROUND(('Sheet1 (4)'!M3552+'Sheet1 (4)'!R3552)/100,2)</f>
        <v>174.57</v>
      </c>
      <c r="M3546" s="4">
        <f>ROUND(('Sheet1 (4)'!N3552+'Sheet1 (4)'!S3552)/100,2)</f>
        <v>-27.37</v>
      </c>
      <c r="N3546" s="4">
        <f>ROUND(('Sheet1 (4)'!O3552+'Sheet1 (4)'!T3552)/100,2)</f>
        <v>-139.19999999999999</v>
      </c>
      <c r="O3546" s="4">
        <f>ROUND(('Sheet1 (4)'!P3552+'Sheet1 (4)'!U3552)/100,2)</f>
        <v>11.59</v>
      </c>
      <c r="P3546" s="4">
        <f>ROUND(('Sheet1 (4)'!Q3552+'Sheet1 (4)'!V3552)/100,2)</f>
        <v>29.13</v>
      </c>
      <c r="Q3546" s="7">
        <f>ROUND('Sheet1 (4)'!W3552/100,2)</f>
        <v>0.11</v>
      </c>
      <c r="R3546" s="7">
        <f>ROUND('Sheet1 (4)'!X3552/100,2)</f>
        <v>0.06</v>
      </c>
      <c r="S3546" s="7">
        <f>ROUND('Sheet1 (4)'!Y3552/100,2)</f>
        <v>0.08</v>
      </c>
      <c r="T3546" s="7">
        <f>ROUND('Sheet1 (4)'!Z3552/100,2)</f>
        <v>0.08</v>
      </c>
      <c r="U3546" s="7">
        <f>ROUND('Sheet1 (4)'!AA3552/100,2)</f>
        <v>0.1</v>
      </c>
      <c r="V3546" s="1" t="str">
        <f>'Sheet1 (4)'!AB3552&amp;".T"</f>
        <v>1835.T</v>
      </c>
      <c r="W3546">
        <f>ROUND('Sheet1 (4)'!AC3552,2)</f>
        <v>12.67</v>
      </c>
      <c r="X3546">
        <f>ROUND('Sheet1 (4)'!AD3552,2)</f>
        <v>1.26</v>
      </c>
      <c r="Y3546" t="str">
        <f>_xlfn.XLOOKUP('Sheet1 (4)'!AB3552,'Sheet1 (3)'!B:B,'Sheet1 (3)'!D:D,"",0)</f>
        <v>プライム</v>
      </c>
    </row>
    <row r="3547" spans="1:25" x14ac:dyDescent="0.2">
      <c r="A3547">
        <v>3546</v>
      </c>
      <c r="B3547" s="1" t="str">
        <f>_xlfn.XLOOKUP('Sheet1 (4)'!AB3553,'Sheet1 (3)'!B:B,'Sheet1 (3)'!C:C,"",0)</f>
        <v>ＴＯＴＯ</v>
      </c>
      <c r="C3547" s="1" t="str">
        <f>_xlfn.XLOOKUP('Sheet1 (4)'!AB3553,'Sheet1 (3)'!B:B,'Sheet1 (3)'!F:F,"",0)</f>
        <v>ガラス・土石製品</v>
      </c>
      <c r="D3547" s="1">
        <f>ROUND('Sheet1 (4)'!E3553/100000000,2)</f>
        <v>1.64</v>
      </c>
      <c r="E3547" s="1">
        <f>ROUND('Sheet1 (4)'!F3553/100,2)</f>
        <v>413.52</v>
      </c>
      <c r="F3547" s="1">
        <f>ROUND('Sheet1 (4)'!G3553/100,2)</f>
        <v>521.80999999999995</v>
      </c>
      <c r="G3547" s="1">
        <f>ROUND('Sheet1 (4)'!H3553/100,2)</f>
        <v>491.22</v>
      </c>
      <c r="H3547" s="1">
        <f>ROUND('Sheet1 (4)'!I3553/100,2)</f>
        <v>427.67</v>
      </c>
      <c r="I3547" s="1">
        <f>ROUND('Sheet1 (4)'!J3553/100,2)</f>
        <v>484.8</v>
      </c>
      <c r="J3547" s="1">
        <f>ROUND('Sheet1 (4)'!K3553/100,2)</f>
        <v>499.13</v>
      </c>
      <c r="K3547" s="1">
        <f>ROUND('Sheet1 (4)'!L3553/100,2)</f>
        <v>613</v>
      </c>
      <c r="L3547" s="4">
        <f>ROUND(('Sheet1 (4)'!M3553+'Sheet1 (4)'!R3553)/100,2)</f>
        <v>169.29</v>
      </c>
      <c r="M3547" s="4">
        <f>ROUND(('Sheet1 (4)'!N3553+'Sheet1 (4)'!S3553)/100,2)</f>
        <v>174.63</v>
      </c>
      <c r="N3547" s="4">
        <f>ROUND(('Sheet1 (4)'!O3553+'Sheet1 (4)'!T3553)/100,2)</f>
        <v>-36.9</v>
      </c>
      <c r="O3547" s="4">
        <f>ROUND(('Sheet1 (4)'!P3553+'Sheet1 (4)'!U3553)/100,2)</f>
        <v>225.21</v>
      </c>
      <c r="P3547" s="4">
        <f>ROUND(('Sheet1 (4)'!Q3553+'Sheet1 (4)'!V3553)/100,2)</f>
        <v>329.98</v>
      </c>
      <c r="Q3547" s="7">
        <f>ROUND('Sheet1 (4)'!W3553/100,2)</f>
        <v>0.08</v>
      </c>
      <c r="R3547" s="7">
        <f>ROUND('Sheet1 (4)'!X3553/100,2)</f>
        <v>0.1</v>
      </c>
      <c r="S3547" s="7">
        <f>ROUND('Sheet1 (4)'!Y3553/100,2)</f>
        <v>0.09</v>
      </c>
      <c r="T3547" s="7">
        <f>ROUND('Sheet1 (4)'!Z3553/100,2)</f>
        <v>0.08</v>
      </c>
      <c r="U3547" s="7">
        <f>ROUND('Sheet1 (4)'!AA3553/100,2)</f>
        <v>0.02</v>
      </c>
      <c r="V3547" s="1" t="str">
        <f>'Sheet1 (4)'!AB3553&amp;".T"</f>
        <v>5332.T</v>
      </c>
      <c r="W3547">
        <f>ROUND('Sheet1 (4)'!AC3553,2)</f>
        <v>162.07</v>
      </c>
      <c r="X3547">
        <f>ROUND('Sheet1 (4)'!AD3553,2)</f>
        <v>1.3</v>
      </c>
      <c r="Y3547" t="str">
        <f>_xlfn.XLOOKUP('Sheet1 (4)'!AB3553,'Sheet1 (3)'!B:B,'Sheet1 (3)'!D:D,"",0)</f>
        <v>プライム</v>
      </c>
    </row>
    <row r="3548" spans="1:25" x14ac:dyDescent="0.2">
      <c r="A3548">
        <v>3547</v>
      </c>
      <c r="B3548" s="1" t="str">
        <f>_xlfn.XLOOKUP('Sheet1 (4)'!AB3554,'Sheet1 (3)'!B:B,'Sheet1 (3)'!C:C,"",0)</f>
        <v>東武住販</v>
      </c>
      <c r="C3548" s="1" t="str">
        <f>_xlfn.XLOOKUP('Sheet1 (4)'!AB3554,'Sheet1 (3)'!B:B,'Sheet1 (3)'!F:F,"",0)</f>
        <v>不動産業</v>
      </c>
      <c r="D3548" s="1">
        <f>ROUND('Sheet1 (4)'!E3554/100000000,2)</f>
        <v>0.03</v>
      </c>
      <c r="E3548" s="1">
        <f>ROUND('Sheet1 (4)'!F3554/100,2)</f>
        <v>5.76</v>
      </c>
      <c r="F3548" s="1">
        <f>ROUND('Sheet1 (4)'!G3554/100,2)</f>
        <v>5.66</v>
      </c>
      <c r="G3548" s="1">
        <f>ROUND('Sheet1 (4)'!H3554/100,2)</f>
        <v>5.5</v>
      </c>
      <c r="H3548" s="1">
        <f>ROUND('Sheet1 (4)'!I3554/100,2)</f>
        <v>3.11</v>
      </c>
      <c r="I3548" s="1">
        <f>ROUND('Sheet1 (4)'!J3554/100,2)</f>
        <v>5.1100000000000003</v>
      </c>
      <c r="J3548" s="1" t="e">
        <f>ROUND('Sheet1 (4)'!K3554/100,2)</f>
        <v>#VALUE!</v>
      </c>
      <c r="K3548" s="1" t="e">
        <f>ROUND('Sheet1 (4)'!L3554/100,2)</f>
        <v>#VALUE!</v>
      </c>
      <c r="L3548" s="4">
        <f>ROUND(('Sheet1 (4)'!M3554+'Sheet1 (4)'!R3554)/100,2)</f>
        <v>12.8</v>
      </c>
      <c r="M3548" s="4">
        <f>ROUND(('Sheet1 (4)'!N3554+'Sheet1 (4)'!S3554)/100,2)</f>
        <v>-1.25</v>
      </c>
      <c r="N3548" s="4">
        <f>ROUND(('Sheet1 (4)'!O3554+'Sheet1 (4)'!T3554)/100,2)</f>
        <v>0.86</v>
      </c>
      <c r="O3548" s="4">
        <f>ROUND(('Sheet1 (4)'!P3554+'Sheet1 (4)'!U3554)/100,2)</f>
        <v>-4.8899999999999997</v>
      </c>
      <c r="P3548" s="4">
        <f>ROUND(('Sheet1 (4)'!Q3554+'Sheet1 (4)'!V3554)/100,2)</f>
        <v>10.3</v>
      </c>
      <c r="Q3548" s="7">
        <f>ROUND('Sheet1 (4)'!W3554/100,2)</f>
        <v>0.12</v>
      </c>
      <c r="R3548" s="7">
        <f>ROUND('Sheet1 (4)'!X3554/100,2)</f>
        <v>0.11</v>
      </c>
      <c r="S3548" s="7">
        <f>ROUND('Sheet1 (4)'!Y3554/100,2)</f>
        <v>0.1</v>
      </c>
      <c r="T3548" s="7">
        <f>ROUND('Sheet1 (4)'!Z3554/100,2)</f>
        <v>0.05</v>
      </c>
      <c r="U3548" s="7">
        <f>ROUND('Sheet1 (4)'!AA3554/100,2)</f>
        <v>0.08</v>
      </c>
      <c r="V3548" s="1" t="str">
        <f>'Sheet1 (4)'!AB3554&amp;".T"</f>
        <v>3297.T</v>
      </c>
      <c r="W3548">
        <f>ROUND('Sheet1 (4)'!AC3554,2)</f>
        <v>9.26</v>
      </c>
      <c r="X3548">
        <f>ROUND('Sheet1 (4)'!AD3554,2)</f>
        <v>0.7</v>
      </c>
      <c r="Y3548" t="str">
        <f>_xlfn.XLOOKUP('Sheet1 (4)'!AB3554,'Sheet1 (3)'!B:B,'Sheet1 (3)'!D:D,"",0)</f>
        <v>スタンダード</v>
      </c>
    </row>
    <row r="3549" spans="1:25" x14ac:dyDescent="0.2">
      <c r="A3549">
        <v>3548</v>
      </c>
      <c r="B3549" s="1" t="str">
        <f>_xlfn.XLOOKUP('Sheet1 (4)'!AB3555,'Sheet1 (3)'!B:B,'Sheet1 (3)'!C:C,"",0)</f>
        <v>東計電算</v>
      </c>
      <c r="C3549" s="1" t="str">
        <f>_xlfn.XLOOKUP('Sheet1 (4)'!AB3555,'Sheet1 (3)'!B:B,'Sheet1 (3)'!F:F,"",0)</f>
        <v>情報・通信業</v>
      </c>
      <c r="D3549" s="1">
        <f>ROUND('Sheet1 (4)'!E3555/100000000,2)</f>
        <v>0.18</v>
      </c>
      <c r="E3549" s="1">
        <f>ROUND('Sheet1 (4)'!F3555/100,2)</f>
        <v>37.43</v>
      </c>
      <c r="F3549" s="1">
        <f>ROUND('Sheet1 (4)'!G3555/100,2)</f>
        <v>45.42</v>
      </c>
      <c r="G3549" s="1">
        <f>ROUND('Sheet1 (4)'!H3555/100,2)</f>
        <v>50.6</v>
      </c>
      <c r="H3549" s="1">
        <f>ROUND('Sheet1 (4)'!I3555/100,2)</f>
        <v>55.77</v>
      </c>
      <c r="I3549" s="1">
        <f>ROUND('Sheet1 (4)'!J3555/100,2)</f>
        <v>55.77</v>
      </c>
      <c r="J3549" s="1" t="e">
        <f>ROUND('Sheet1 (4)'!K3555/100,2)</f>
        <v>#VALUE!</v>
      </c>
      <c r="K3549" s="1" t="e">
        <f>ROUND('Sheet1 (4)'!L3555/100,2)</f>
        <v>#VALUE!</v>
      </c>
      <c r="L3549" s="4">
        <f>ROUND(('Sheet1 (4)'!M3555+'Sheet1 (4)'!R3555)/100,2)</f>
        <v>32.89</v>
      </c>
      <c r="M3549" s="4">
        <f>ROUND(('Sheet1 (4)'!N3555+'Sheet1 (4)'!S3555)/100,2)</f>
        <v>26.37</v>
      </c>
      <c r="N3549" s="4">
        <f>ROUND(('Sheet1 (4)'!O3555+'Sheet1 (4)'!T3555)/100,2)</f>
        <v>14.43</v>
      </c>
      <c r="O3549" s="4">
        <f>ROUND(('Sheet1 (4)'!P3555+'Sheet1 (4)'!U3555)/100,2)</f>
        <v>20.399999999999999</v>
      </c>
      <c r="P3549" s="4">
        <f>ROUND(('Sheet1 (4)'!Q3555+'Sheet1 (4)'!V3555)/100,2)</f>
        <v>20.399999999999999</v>
      </c>
      <c r="Q3549" s="7">
        <f>ROUND('Sheet1 (4)'!W3555/100,2)</f>
        <v>0.11</v>
      </c>
      <c r="R3549" s="7">
        <f>ROUND('Sheet1 (4)'!X3555/100,2)</f>
        <v>0.12</v>
      </c>
      <c r="S3549" s="7">
        <f>ROUND('Sheet1 (4)'!Y3555/100,2)</f>
        <v>0.13</v>
      </c>
      <c r="T3549" s="7">
        <f>ROUND('Sheet1 (4)'!Z3555/100,2)</f>
        <v>0.12</v>
      </c>
      <c r="U3549" s="7">
        <f>ROUND('Sheet1 (4)'!AA3555/100,2)</f>
        <v>0.12</v>
      </c>
      <c r="V3549" s="1" t="str">
        <f>'Sheet1 (4)'!AB3555&amp;".T"</f>
        <v>4746.T</v>
      </c>
      <c r="W3549">
        <f>ROUND('Sheet1 (4)'!AC3555,2)</f>
        <v>14.45</v>
      </c>
      <c r="X3549">
        <f>ROUND('Sheet1 (4)'!AD3555,2)</f>
        <v>1.56</v>
      </c>
      <c r="Y3549" t="str">
        <f>_xlfn.XLOOKUP('Sheet1 (4)'!AB3555,'Sheet1 (3)'!B:B,'Sheet1 (3)'!D:D,"",0)</f>
        <v>スタンダード</v>
      </c>
    </row>
    <row r="3550" spans="1:25" x14ac:dyDescent="0.2">
      <c r="A3550">
        <v>3549</v>
      </c>
      <c r="B3550" s="1" t="str">
        <f>_xlfn.XLOOKUP('Sheet1 (4)'!AB3556,'Sheet1 (3)'!B:B,'Sheet1 (3)'!C:C,"",0)</f>
        <v>東名</v>
      </c>
      <c r="C3550" s="1" t="str">
        <f>_xlfn.XLOOKUP('Sheet1 (4)'!AB3556,'Sheet1 (3)'!B:B,'Sheet1 (3)'!F:F,"",0)</f>
        <v>情報・通信業</v>
      </c>
      <c r="D3550" s="1">
        <f>ROUND('Sheet1 (4)'!E3556/100000000,2)</f>
        <v>0.3</v>
      </c>
      <c r="E3550" s="1">
        <f>ROUND('Sheet1 (4)'!F3556/100,2)</f>
        <v>3.93</v>
      </c>
      <c r="F3550" s="1">
        <f>ROUND('Sheet1 (4)'!G3556/100,2)</f>
        <v>3.35</v>
      </c>
      <c r="G3550" s="1">
        <f>ROUND('Sheet1 (4)'!H3556/100,2)</f>
        <v>16.489999999999998</v>
      </c>
      <c r="H3550" s="1">
        <f>ROUND('Sheet1 (4)'!I3556/100,2)</f>
        <v>23.14</v>
      </c>
      <c r="I3550" s="1">
        <f>ROUND('Sheet1 (4)'!J3556/100,2)</f>
        <v>32.93</v>
      </c>
      <c r="J3550" s="1">
        <f>ROUND('Sheet1 (4)'!K3556/100,2)</f>
        <v>38</v>
      </c>
      <c r="K3550" s="1">
        <f>ROUND('Sheet1 (4)'!L3556/100,2)</f>
        <v>43</v>
      </c>
      <c r="L3550" s="4">
        <f>ROUND(('Sheet1 (4)'!M3556+'Sheet1 (4)'!R3556)/100,2)</f>
        <v>-4.82</v>
      </c>
      <c r="M3550" s="4">
        <f>ROUND(('Sheet1 (4)'!N3556+'Sheet1 (4)'!S3556)/100,2)</f>
        <v>-23.98</v>
      </c>
      <c r="N3550" s="4">
        <f>ROUND(('Sheet1 (4)'!O3556+'Sheet1 (4)'!T3556)/100,2)</f>
        <v>26.6</v>
      </c>
      <c r="O3550" s="4">
        <f>ROUND(('Sheet1 (4)'!P3556+'Sheet1 (4)'!U3556)/100,2)</f>
        <v>25.29</v>
      </c>
      <c r="P3550" s="4">
        <f>ROUND(('Sheet1 (4)'!Q3556+'Sheet1 (4)'!V3556)/100,2)</f>
        <v>20.5</v>
      </c>
      <c r="Q3550" s="7">
        <f>ROUND('Sheet1 (4)'!W3556/100,2)</f>
        <v>0.06</v>
      </c>
      <c r="R3550" s="7">
        <f>ROUND('Sheet1 (4)'!X3556/100,2)</f>
        <v>0.05</v>
      </c>
      <c r="S3550" s="7">
        <f>ROUND('Sheet1 (4)'!Y3556/100,2)</f>
        <v>0.2</v>
      </c>
      <c r="T3550" s="7">
        <f>ROUND('Sheet1 (4)'!Z3556/100,2)</f>
        <v>0.22</v>
      </c>
      <c r="U3550" s="7">
        <f>ROUND('Sheet1 (4)'!AA3556/100,2)</f>
        <v>0.28000000000000003</v>
      </c>
      <c r="V3550" s="1" t="str">
        <f>'Sheet1 (4)'!AB3556&amp;".T"</f>
        <v>4439.T</v>
      </c>
      <c r="W3550">
        <f>ROUND('Sheet1 (4)'!AC3556,2)</f>
        <v>12.62</v>
      </c>
      <c r="X3550">
        <f>ROUND('Sheet1 (4)'!AD3556,2)</f>
        <v>3.09</v>
      </c>
      <c r="Y3550" t="str">
        <f>_xlfn.XLOOKUP('Sheet1 (4)'!AB3556,'Sheet1 (3)'!B:B,'Sheet1 (3)'!D:D,"",0)</f>
        <v>スタンダード</v>
      </c>
    </row>
    <row r="3551" spans="1:25" x14ac:dyDescent="0.2">
      <c r="A3551">
        <v>3550</v>
      </c>
      <c r="B3551" s="1" t="str">
        <f>_xlfn.XLOOKUP('Sheet1 (4)'!AB3557,'Sheet1 (3)'!B:B,'Sheet1 (3)'!C:C,"",0)</f>
        <v>テー・オー・ダブリュー</v>
      </c>
      <c r="C3551" s="1" t="str">
        <f>_xlfn.XLOOKUP('Sheet1 (4)'!AB3557,'Sheet1 (3)'!B:B,'Sheet1 (3)'!F:F,"",0)</f>
        <v>サービス業</v>
      </c>
      <c r="D3551" s="1">
        <f>ROUND('Sheet1 (4)'!E3557/100000000,2)</f>
        <v>0.41</v>
      </c>
      <c r="E3551" s="1">
        <f>ROUND('Sheet1 (4)'!F3557/100,2)</f>
        <v>6.56</v>
      </c>
      <c r="F3551" s="1">
        <f>ROUND('Sheet1 (4)'!G3557/100,2)</f>
        <v>8.84</v>
      </c>
      <c r="G3551" s="1">
        <f>ROUND('Sheet1 (4)'!H3557/100,2)</f>
        <v>11.51</v>
      </c>
      <c r="H3551" s="1">
        <f>ROUND('Sheet1 (4)'!I3557/100,2)</f>
        <v>20.07</v>
      </c>
      <c r="I3551" s="1">
        <f>ROUND('Sheet1 (4)'!J3557/100,2)</f>
        <v>21.53</v>
      </c>
      <c r="J3551" s="1" t="e">
        <f>ROUND('Sheet1 (4)'!K3557/100,2)</f>
        <v>#VALUE!</v>
      </c>
      <c r="K3551" s="1" t="e">
        <f>ROUND('Sheet1 (4)'!L3557/100,2)</f>
        <v>#VALUE!</v>
      </c>
      <c r="L3551" s="4">
        <f>ROUND(('Sheet1 (4)'!M3557+'Sheet1 (4)'!R3557)/100,2)</f>
        <v>31.82</v>
      </c>
      <c r="M3551" s="4">
        <f>ROUND(('Sheet1 (4)'!N3557+'Sheet1 (4)'!S3557)/100,2)</f>
        <v>15.31</v>
      </c>
      <c r="N3551" s="4">
        <f>ROUND(('Sheet1 (4)'!O3557+'Sheet1 (4)'!T3557)/100,2)</f>
        <v>-5.0599999999999996</v>
      </c>
      <c r="O3551" s="4">
        <f>ROUND(('Sheet1 (4)'!P3557+'Sheet1 (4)'!U3557)/100,2)</f>
        <v>33.51</v>
      </c>
      <c r="P3551" s="4">
        <f>ROUND(('Sheet1 (4)'!Q3557+'Sheet1 (4)'!V3557)/100,2)</f>
        <v>6.42</v>
      </c>
      <c r="Q3551" s="7">
        <f>ROUND('Sheet1 (4)'!W3557/100,2)</f>
        <v>0.04</v>
      </c>
      <c r="R3551" s="7">
        <f>ROUND('Sheet1 (4)'!X3557/100,2)</f>
        <v>0.06</v>
      </c>
      <c r="S3551" s="7">
        <f>ROUND('Sheet1 (4)'!Y3557/100,2)</f>
        <v>0.04</v>
      </c>
      <c r="T3551" s="7">
        <f>ROUND('Sheet1 (4)'!Z3557/100,2)</f>
        <v>0.16</v>
      </c>
      <c r="U3551" s="7">
        <f>ROUND('Sheet1 (4)'!AA3557/100,2)</f>
        <v>0.12</v>
      </c>
      <c r="V3551" s="1" t="str">
        <f>'Sheet1 (4)'!AB3557&amp;".T"</f>
        <v>4767.T</v>
      </c>
      <c r="W3551">
        <f>ROUND('Sheet1 (4)'!AC3557,2)</f>
        <v>13.49</v>
      </c>
      <c r="X3551">
        <f>ROUND('Sheet1 (4)'!AD3557,2)</f>
        <v>1.55</v>
      </c>
      <c r="Y3551" t="str">
        <f>_xlfn.XLOOKUP('Sheet1 (4)'!AB3557,'Sheet1 (3)'!B:B,'Sheet1 (3)'!D:D,"",0)</f>
        <v>スタンダード</v>
      </c>
    </row>
    <row r="3552" spans="1:25" x14ac:dyDescent="0.2">
      <c r="A3552">
        <v>3551</v>
      </c>
      <c r="B3552" s="1" t="str">
        <f>_xlfn.XLOOKUP('Sheet1 (4)'!AB3558,'Sheet1 (3)'!B:B,'Sheet1 (3)'!C:C,"",0)</f>
        <v>ＴＯＷＡ</v>
      </c>
      <c r="C3552" s="1" t="str">
        <f>_xlfn.XLOOKUP('Sheet1 (4)'!AB3558,'Sheet1 (3)'!B:B,'Sheet1 (3)'!F:F,"",0)</f>
        <v>機械</v>
      </c>
      <c r="D3552" s="1">
        <f>ROUND('Sheet1 (4)'!E3558/100000000,2)</f>
        <v>0.75</v>
      </c>
      <c r="E3552" s="1">
        <f>ROUND('Sheet1 (4)'!F3558/100,2)</f>
        <v>36.19</v>
      </c>
      <c r="F3552" s="1">
        <f>ROUND('Sheet1 (4)'!G3558/100,2)</f>
        <v>114.79</v>
      </c>
      <c r="G3552" s="1">
        <f>ROUND('Sheet1 (4)'!H3558/100,2)</f>
        <v>100.08</v>
      </c>
      <c r="H3552" s="1">
        <f>ROUND('Sheet1 (4)'!I3558/100,2)</f>
        <v>86.32</v>
      </c>
      <c r="I3552" s="1">
        <f>ROUND('Sheet1 (4)'!J3558/100,2)</f>
        <v>88.48</v>
      </c>
      <c r="J3552" s="1">
        <f>ROUND('Sheet1 (4)'!K3558/100,2)</f>
        <v>86.31</v>
      </c>
      <c r="K3552" s="1">
        <f>ROUND('Sheet1 (4)'!L3558/100,2)</f>
        <v>115.14</v>
      </c>
      <c r="L3552" s="4">
        <f>ROUND(('Sheet1 (4)'!M3558+'Sheet1 (4)'!R3558)/100,2)</f>
        <v>25.43</v>
      </c>
      <c r="M3552" s="4">
        <f>ROUND(('Sheet1 (4)'!N3558+'Sheet1 (4)'!S3558)/100,2)</f>
        <v>-1.97</v>
      </c>
      <c r="N3552" s="4">
        <f>ROUND(('Sheet1 (4)'!O3558+'Sheet1 (4)'!T3558)/100,2)</f>
        <v>0.85</v>
      </c>
      <c r="O3552" s="4">
        <f>ROUND(('Sheet1 (4)'!P3558+'Sheet1 (4)'!U3558)/100,2)</f>
        <v>68.92</v>
      </c>
      <c r="P3552" s="4">
        <f>ROUND(('Sheet1 (4)'!Q3558+'Sheet1 (4)'!V3558)/100,2)</f>
        <v>56.14</v>
      </c>
      <c r="Q3552" s="7">
        <f>ROUND('Sheet1 (4)'!W3558/100,2)</f>
        <v>0.09</v>
      </c>
      <c r="R3552" s="7">
        <f>ROUND('Sheet1 (4)'!X3558/100,2)</f>
        <v>0.22</v>
      </c>
      <c r="S3552" s="7">
        <f>ROUND('Sheet1 (4)'!Y3558/100,2)</f>
        <v>0.17</v>
      </c>
      <c r="T3552" s="7">
        <f>ROUND('Sheet1 (4)'!Z3558/100,2)</f>
        <v>0.12</v>
      </c>
      <c r="U3552" s="7">
        <f>ROUND('Sheet1 (4)'!AA3558/100,2)</f>
        <v>0.14000000000000001</v>
      </c>
      <c r="V3552" s="1" t="str">
        <f>'Sheet1 (4)'!AB3558&amp;".T"</f>
        <v>6315.T</v>
      </c>
      <c r="W3552">
        <f>ROUND('Sheet1 (4)'!AC3558,2)</f>
        <v>25.63</v>
      </c>
      <c r="X3552">
        <f>ROUND('Sheet1 (4)'!AD3558,2)</f>
        <v>2.4700000000000002</v>
      </c>
      <c r="Y3552" t="str">
        <f>_xlfn.XLOOKUP('Sheet1 (4)'!AB3558,'Sheet1 (3)'!B:B,'Sheet1 (3)'!D:D,"",0)</f>
        <v>プライム</v>
      </c>
    </row>
    <row r="3553" spans="1:25" x14ac:dyDescent="0.2">
      <c r="A3553">
        <v>3552</v>
      </c>
      <c r="B3553" s="1" t="str">
        <f>_xlfn.XLOOKUP('Sheet1 (4)'!AB3559,'Sheet1 (3)'!B:B,'Sheet1 (3)'!C:C,"",0)</f>
        <v>東和フードサービス</v>
      </c>
      <c r="C3553" s="1" t="str">
        <f>_xlfn.XLOOKUP('Sheet1 (4)'!AB3559,'Sheet1 (3)'!B:B,'Sheet1 (3)'!F:F,"",0)</f>
        <v>小売業</v>
      </c>
      <c r="D3553" s="1">
        <f>ROUND('Sheet1 (4)'!E3559/100000000,2)</f>
        <v>0.08</v>
      </c>
      <c r="E3553" s="1">
        <f>ROUND('Sheet1 (4)'!F3559/100,2)</f>
        <v>-11.35</v>
      </c>
      <c r="F3553" s="1">
        <f>ROUND('Sheet1 (4)'!G3559/100,2)</f>
        <v>-7.51</v>
      </c>
      <c r="G3553" s="1">
        <f>ROUND('Sheet1 (4)'!H3559/100,2)</f>
        <v>6.14</v>
      </c>
      <c r="H3553" s="1">
        <f>ROUND('Sheet1 (4)'!I3559/100,2)</f>
        <v>9.9700000000000006</v>
      </c>
      <c r="I3553" s="1">
        <f>ROUND('Sheet1 (4)'!J3559/100,2)</f>
        <v>10.62</v>
      </c>
      <c r="J3553" s="1" t="e">
        <f>ROUND('Sheet1 (4)'!K3559/100,2)</f>
        <v>#VALUE!</v>
      </c>
      <c r="K3553" s="1" t="e">
        <f>ROUND('Sheet1 (4)'!L3559/100,2)</f>
        <v>#VALUE!</v>
      </c>
      <c r="L3553" s="4">
        <f>ROUND(('Sheet1 (4)'!M3559+'Sheet1 (4)'!R3559)/100,2)</f>
        <v>1.24</v>
      </c>
      <c r="M3553" s="4">
        <f>ROUND(('Sheet1 (4)'!N3559+'Sheet1 (4)'!S3559)/100,2)</f>
        <v>3.89</v>
      </c>
      <c r="N3553" s="4">
        <f>ROUND(('Sheet1 (4)'!O3559+'Sheet1 (4)'!T3559)/100,2)</f>
        <v>-1.87</v>
      </c>
      <c r="O3553" s="4">
        <f>ROUND(('Sheet1 (4)'!P3559+'Sheet1 (4)'!U3559)/100,2)</f>
        <v>9.19</v>
      </c>
      <c r="P3553" s="4">
        <f>ROUND(('Sheet1 (4)'!Q3559+'Sheet1 (4)'!V3559)/100,2)</f>
        <v>2.08</v>
      </c>
      <c r="Q3553" s="7">
        <f>ROUND('Sheet1 (4)'!W3559/100,2)</f>
        <v>-0.01</v>
      </c>
      <c r="R3553" s="7">
        <f>ROUND('Sheet1 (4)'!X3559/100,2)</f>
        <v>0.13</v>
      </c>
      <c r="S3553" s="7">
        <f>ROUND('Sheet1 (4)'!Y3559/100,2)</f>
        <v>7.0000000000000007E-2</v>
      </c>
      <c r="T3553" s="7">
        <f>ROUND('Sheet1 (4)'!Z3559/100,2)</f>
        <v>0.11</v>
      </c>
      <c r="U3553" s="7">
        <f>ROUND('Sheet1 (4)'!AA3559/100,2)</f>
        <v>0.1</v>
      </c>
      <c r="V3553" s="1" t="str">
        <f>'Sheet1 (4)'!AB3559&amp;".T"</f>
        <v>3329.T</v>
      </c>
      <c r="W3553">
        <f>ROUND('Sheet1 (4)'!AC3559,2)</f>
        <v>22.75</v>
      </c>
      <c r="X3553">
        <f>ROUND('Sheet1 (4)'!AD3559,2)</f>
        <v>2.2999999999999998</v>
      </c>
      <c r="Y3553" t="str">
        <f>_xlfn.XLOOKUP('Sheet1 (4)'!AB3559,'Sheet1 (3)'!B:B,'Sheet1 (3)'!D:D,"",0)</f>
        <v>スタンダード</v>
      </c>
    </row>
    <row r="3554" spans="1:25" x14ac:dyDescent="0.2">
      <c r="A3554">
        <v>3553</v>
      </c>
      <c r="B3554" s="1" t="str">
        <f>_xlfn.XLOOKUP('Sheet1 (4)'!AB3560,'Sheet1 (3)'!B:B,'Sheet1 (3)'!C:C,"",0)</f>
        <v>東和ハイシステム</v>
      </c>
      <c r="C3554" s="1" t="str">
        <f>_xlfn.XLOOKUP('Sheet1 (4)'!AB3560,'Sheet1 (3)'!B:B,'Sheet1 (3)'!F:F,"",0)</f>
        <v>情報・通信業</v>
      </c>
      <c r="D3554" s="1">
        <f>ROUND('Sheet1 (4)'!E3560/100000000,2)</f>
        <v>0.02</v>
      </c>
      <c r="E3554" s="1">
        <f>ROUND('Sheet1 (4)'!F3560/100,2)</f>
        <v>6.01</v>
      </c>
      <c r="F3554" s="1">
        <f>ROUND('Sheet1 (4)'!G3560/100,2)</f>
        <v>4.17</v>
      </c>
      <c r="G3554" s="1">
        <f>ROUND('Sheet1 (4)'!H3560/100,2)</f>
        <v>2.31</v>
      </c>
      <c r="H3554" s="1">
        <f>ROUND('Sheet1 (4)'!I3560/100,2)</f>
        <v>4.2300000000000004</v>
      </c>
      <c r="I3554" s="1">
        <f>ROUND('Sheet1 (4)'!J3560/100,2)</f>
        <v>4.2300000000000004</v>
      </c>
      <c r="J3554" s="1" t="e">
        <f>ROUND('Sheet1 (4)'!K3560/100,2)</f>
        <v>#VALUE!</v>
      </c>
      <c r="K3554" s="1" t="e">
        <f>ROUND('Sheet1 (4)'!L3560/100,2)</f>
        <v>#VALUE!</v>
      </c>
      <c r="L3554" s="4">
        <f>ROUND(('Sheet1 (4)'!M3560+'Sheet1 (4)'!R3560)/100,2)</f>
        <v>-3.27</v>
      </c>
      <c r="M3554" s="4">
        <f>ROUND(('Sheet1 (4)'!N3560+'Sheet1 (4)'!S3560)/100,2)</f>
        <v>-1.39</v>
      </c>
      <c r="N3554" s="4">
        <f>ROUND(('Sheet1 (4)'!O3560+'Sheet1 (4)'!T3560)/100,2)</f>
        <v>-2.99</v>
      </c>
      <c r="O3554" s="4">
        <f>ROUND(('Sheet1 (4)'!P3560+'Sheet1 (4)'!U3560)/100,2)</f>
        <v>6.9</v>
      </c>
      <c r="P3554" s="4">
        <f>ROUND(('Sheet1 (4)'!Q3560+'Sheet1 (4)'!V3560)/100,2)</f>
        <v>6.9</v>
      </c>
      <c r="Q3554" s="7">
        <f>ROUND('Sheet1 (4)'!W3560/100,2)</f>
        <v>0.12</v>
      </c>
      <c r="R3554" s="7">
        <f>ROUND('Sheet1 (4)'!X3560/100,2)</f>
        <v>0.09</v>
      </c>
      <c r="S3554" s="7">
        <f>ROUND('Sheet1 (4)'!Y3560/100,2)</f>
        <v>7.0000000000000007E-2</v>
      </c>
      <c r="T3554" s="7">
        <f>ROUND('Sheet1 (4)'!Z3560/100,2)</f>
        <v>0.1</v>
      </c>
      <c r="U3554" s="7">
        <f>ROUND('Sheet1 (4)'!AA3560/100,2)</f>
        <v>0.1</v>
      </c>
      <c r="V3554" s="1" t="str">
        <f>'Sheet1 (4)'!AB3560&amp;".T"</f>
        <v>4172.T</v>
      </c>
      <c r="W3554">
        <f>ROUND('Sheet1 (4)'!AC3560,2)</f>
        <v>12.75</v>
      </c>
      <c r="X3554">
        <f>ROUND('Sheet1 (4)'!AD3560,2)</f>
        <v>1.28</v>
      </c>
      <c r="Y3554" t="str">
        <f>_xlfn.XLOOKUP('Sheet1 (4)'!AB3560,'Sheet1 (3)'!B:B,'Sheet1 (3)'!D:D,"",0)</f>
        <v>スタンダード</v>
      </c>
    </row>
    <row r="3555" spans="1:25" x14ac:dyDescent="0.2">
      <c r="A3555">
        <v>3554</v>
      </c>
      <c r="B3555" s="1" t="str">
        <f>_xlfn.XLOOKUP('Sheet1 (4)'!AB3561,'Sheet1 (3)'!B:B,'Sheet1 (3)'!C:C,"",0)</f>
        <v>東和薬品</v>
      </c>
      <c r="C3555" s="1" t="str">
        <f>_xlfn.XLOOKUP('Sheet1 (4)'!AB3561,'Sheet1 (3)'!B:B,'Sheet1 (3)'!F:F,"",0)</f>
        <v>医薬品</v>
      </c>
      <c r="D3555" s="1">
        <f>ROUND('Sheet1 (4)'!E3561/100000000,2)</f>
        <v>0.49</v>
      </c>
      <c r="E3555" s="1">
        <f>ROUND('Sheet1 (4)'!F3561/100,2)</f>
        <v>199.29</v>
      </c>
      <c r="F3555" s="1">
        <f>ROUND('Sheet1 (4)'!G3561/100,2)</f>
        <v>185.38</v>
      </c>
      <c r="G3555" s="1">
        <f>ROUND('Sheet1 (4)'!H3561/100,2)</f>
        <v>55.15</v>
      </c>
      <c r="H3555" s="1">
        <f>ROUND('Sheet1 (4)'!I3561/100,2)</f>
        <v>176.48</v>
      </c>
      <c r="I3555" s="1">
        <f>ROUND('Sheet1 (4)'!J3561/100,2)</f>
        <v>232.43</v>
      </c>
      <c r="J3555" s="1">
        <f>ROUND('Sheet1 (4)'!K3561/100,2)</f>
        <v>261.14999999999998</v>
      </c>
      <c r="K3555" s="1">
        <f>ROUND('Sheet1 (4)'!L3561/100,2)</f>
        <v>291.77999999999997</v>
      </c>
      <c r="L3555" s="4">
        <f>ROUND(('Sheet1 (4)'!M3561+'Sheet1 (4)'!R3561)/100,2)</f>
        <v>29.08</v>
      </c>
      <c r="M3555" s="4">
        <f>ROUND(('Sheet1 (4)'!N3561+'Sheet1 (4)'!S3561)/100,2)</f>
        <v>-376</v>
      </c>
      <c r="N3555" s="4">
        <f>ROUND(('Sheet1 (4)'!O3561+'Sheet1 (4)'!T3561)/100,2)</f>
        <v>-277.39999999999998</v>
      </c>
      <c r="O3555" s="4">
        <f>ROUND(('Sheet1 (4)'!P3561+'Sheet1 (4)'!U3561)/100,2)</f>
        <v>-321.82</v>
      </c>
      <c r="P3555" s="4">
        <f>ROUND(('Sheet1 (4)'!Q3561+'Sheet1 (4)'!V3561)/100,2)</f>
        <v>-78.86</v>
      </c>
      <c r="Q3555" s="7">
        <f>ROUND('Sheet1 (4)'!W3561/100,2)</f>
        <v>0.13</v>
      </c>
      <c r="R3555" s="7">
        <f>ROUND('Sheet1 (4)'!X3561/100,2)</f>
        <v>0.13</v>
      </c>
      <c r="S3555" s="7">
        <f>ROUND('Sheet1 (4)'!Y3561/100,2)</f>
        <v>0.02</v>
      </c>
      <c r="T3555" s="7">
        <f>ROUND('Sheet1 (4)'!Z3561/100,2)</f>
        <v>0.11</v>
      </c>
      <c r="U3555" s="7">
        <f>ROUND('Sheet1 (4)'!AA3561/100,2)</f>
        <v>0.12</v>
      </c>
      <c r="V3555" s="1" t="str">
        <f>'Sheet1 (4)'!AB3561&amp;".T"</f>
        <v>4553.T</v>
      </c>
      <c r="W3555">
        <f>ROUND('Sheet1 (4)'!AC3561,2)</f>
        <v>8.57</v>
      </c>
      <c r="X3555">
        <f>ROUND('Sheet1 (4)'!AD3561,2)</f>
        <v>0.79</v>
      </c>
      <c r="Y3555" t="str">
        <f>_xlfn.XLOOKUP('Sheet1 (4)'!AB3561,'Sheet1 (3)'!B:B,'Sheet1 (3)'!D:D,"",0)</f>
        <v>プライム</v>
      </c>
    </row>
    <row r="3556" spans="1:25" x14ac:dyDescent="0.2">
      <c r="A3556">
        <v>3555</v>
      </c>
      <c r="B3556" s="1" t="str">
        <f>_xlfn.XLOOKUP('Sheet1 (4)'!AB3562,'Sheet1 (3)'!B:B,'Sheet1 (3)'!C:C,"",0)</f>
        <v>トワライズ</v>
      </c>
      <c r="C3556" s="1" t="str">
        <f>_xlfn.XLOOKUP('Sheet1 (4)'!AB3562,'Sheet1 (3)'!B:B,'Sheet1 (3)'!F:F,"",0)</f>
        <v>その他金融業</v>
      </c>
      <c r="D3556" s="1">
        <f>ROUND('Sheet1 (4)'!E3562/100000000,2)</f>
        <v>0.01</v>
      </c>
      <c r="E3556" s="1" t="e">
        <f>ROUND('Sheet1 (4)'!F3562/100,2)</f>
        <v>#VALUE!</v>
      </c>
      <c r="F3556" s="1">
        <f>ROUND('Sheet1 (4)'!G3562/100,2)</f>
        <v>4.24</v>
      </c>
      <c r="G3556" s="1">
        <f>ROUND('Sheet1 (4)'!H3562/100,2)</f>
        <v>2.48</v>
      </c>
      <c r="H3556" s="1">
        <f>ROUND('Sheet1 (4)'!I3562/100,2)</f>
        <v>3.63</v>
      </c>
      <c r="I3556" s="1">
        <f>ROUND('Sheet1 (4)'!J3562/100,2)</f>
        <v>7.59</v>
      </c>
      <c r="J3556" s="1" t="e">
        <f>ROUND('Sheet1 (4)'!K3562/100,2)</f>
        <v>#VALUE!</v>
      </c>
      <c r="K3556" s="1" t="e">
        <f>ROUND('Sheet1 (4)'!L3562/100,2)</f>
        <v>#VALUE!</v>
      </c>
      <c r="L3556" s="4" t="e">
        <f>ROUND(('Sheet1 (4)'!M3562+'Sheet1 (4)'!R3562)/100,2)</f>
        <v>#VALUE!</v>
      </c>
      <c r="M3556" s="4" t="e">
        <f>ROUND(('Sheet1 (4)'!N3562+'Sheet1 (4)'!S3562)/100,2)</f>
        <v>#VALUE!</v>
      </c>
      <c r="N3556" s="4" t="e">
        <f>ROUND(('Sheet1 (4)'!O3562+'Sheet1 (4)'!T3562)/100,2)</f>
        <v>#VALUE!</v>
      </c>
      <c r="O3556" s="4">
        <f>ROUND(('Sheet1 (4)'!P3562+'Sheet1 (4)'!U3562)/100,2)</f>
        <v>-36.700000000000003</v>
      </c>
      <c r="P3556" s="4">
        <f>ROUND(('Sheet1 (4)'!Q3562+'Sheet1 (4)'!V3562)/100,2)</f>
        <v>39.04</v>
      </c>
      <c r="Q3556" s="7" t="e">
        <f>ROUND('Sheet1 (4)'!W3562/100,2)</f>
        <v>#VALUE!</v>
      </c>
      <c r="R3556" s="7" t="e">
        <f>ROUND('Sheet1 (4)'!X3562/100,2)</f>
        <v>#VALUE!</v>
      </c>
      <c r="S3556" s="7">
        <f>ROUND('Sheet1 (4)'!Y3562/100,2)</f>
        <v>0.06</v>
      </c>
      <c r="T3556" s="7">
        <f>ROUND('Sheet1 (4)'!Z3562/100,2)</f>
        <v>0.19</v>
      </c>
      <c r="U3556" s="7">
        <f>ROUND('Sheet1 (4)'!AA3562/100,2)</f>
        <v>0.1</v>
      </c>
      <c r="V3556" s="1" t="str">
        <f>'Sheet1 (4)'!AB3562&amp;".T"</f>
        <v>267A.T</v>
      </c>
      <c r="W3556">
        <f>ROUND('Sheet1 (4)'!AC3562,2)</f>
        <v>6.41</v>
      </c>
      <c r="X3556" t="e">
        <f>ROUND('Sheet1 (4)'!AD3562,2)</f>
        <v>#VALUE!</v>
      </c>
      <c r="Y3556" t="str">
        <f>_xlfn.XLOOKUP('Sheet1 (4)'!AB3562,'Sheet1 (3)'!B:B,'Sheet1 (3)'!D:D,"",0)</f>
        <v>PRO Market</v>
      </c>
    </row>
    <row r="3557" spans="1:25" x14ac:dyDescent="0.2">
      <c r="A3557">
        <v>3556</v>
      </c>
      <c r="B3557" s="1" t="str">
        <f>_xlfn.XLOOKUP('Sheet1 (4)'!AB3563,'Sheet1 (3)'!B:B,'Sheet1 (3)'!C:C,"",0)</f>
        <v>タウンニュース社</v>
      </c>
      <c r="C3557" s="1" t="str">
        <f>_xlfn.XLOOKUP('Sheet1 (4)'!AB3563,'Sheet1 (3)'!B:B,'Sheet1 (3)'!F:F,"",0)</f>
        <v>サービス業</v>
      </c>
      <c r="D3557" s="1">
        <f>ROUND('Sheet1 (4)'!E3563/100000000,2)</f>
        <v>0.06</v>
      </c>
      <c r="E3557" s="1">
        <f>ROUND('Sheet1 (4)'!F3563/100,2)</f>
        <v>2.4300000000000002</v>
      </c>
      <c r="F3557" s="1">
        <f>ROUND('Sheet1 (4)'!G3563/100,2)</f>
        <v>3.78</v>
      </c>
      <c r="G3557" s="1">
        <f>ROUND('Sheet1 (4)'!H3563/100,2)</f>
        <v>5.7</v>
      </c>
      <c r="H3557" s="1">
        <f>ROUND('Sheet1 (4)'!I3563/100,2)</f>
        <v>5.77</v>
      </c>
      <c r="I3557" s="1">
        <f>ROUND('Sheet1 (4)'!J3563/100,2)</f>
        <v>4.63</v>
      </c>
      <c r="J3557" s="1" t="e">
        <f>ROUND('Sheet1 (4)'!K3563/100,2)</f>
        <v>#VALUE!</v>
      </c>
      <c r="K3557" s="1" t="e">
        <f>ROUND('Sheet1 (4)'!L3563/100,2)</f>
        <v>#VALUE!</v>
      </c>
      <c r="L3557" s="4">
        <f>ROUND(('Sheet1 (4)'!M3563+'Sheet1 (4)'!R3563)/100,2)</f>
        <v>2.2000000000000002</v>
      </c>
      <c r="M3557" s="4">
        <f>ROUND(('Sheet1 (4)'!N3563+'Sheet1 (4)'!S3563)/100,2)</f>
        <v>1.89</v>
      </c>
      <c r="N3557" s="4">
        <f>ROUND(('Sheet1 (4)'!O3563+'Sheet1 (4)'!T3563)/100,2)</f>
        <v>0.46</v>
      </c>
      <c r="O3557" s="4">
        <f>ROUND(('Sheet1 (4)'!P3563+'Sheet1 (4)'!U3563)/100,2)</f>
        <v>0.67</v>
      </c>
      <c r="P3557" s="4">
        <f>ROUND(('Sheet1 (4)'!Q3563+'Sheet1 (4)'!V3563)/100,2)</f>
        <v>6.35</v>
      </c>
      <c r="Q3557" s="7">
        <f>ROUND('Sheet1 (4)'!W3563/100,2)</f>
        <v>0.05</v>
      </c>
      <c r="R3557" s="7">
        <f>ROUND('Sheet1 (4)'!X3563/100,2)</f>
        <v>0.08</v>
      </c>
      <c r="S3557" s="7">
        <f>ROUND('Sheet1 (4)'!Y3563/100,2)</f>
        <v>0.1</v>
      </c>
      <c r="T3557" s="7">
        <f>ROUND('Sheet1 (4)'!Z3563/100,2)</f>
        <v>0.11</v>
      </c>
      <c r="U3557" s="7">
        <f>ROUND('Sheet1 (4)'!AA3563/100,2)</f>
        <v>0.08</v>
      </c>
      <c r="V3557" s="1" t="str">
        <f>'Sheet1 (4)'!AB3563&amp;".T"</f>
        <v>2481.T</v>
      </c>
      <c r="W3557">
        <f>ROUND('Sheet1 (4)'!AC3563,2)</f>
        <v>9.4499999999999993</v>
      </c>
      <c r="X3557">
        <f>ROUND('Sheet1 (4)'!AD3563,2)</f>
        <v>0.73</v>
      </c>
      <c r="Y3557" t="str">
        <f>_xlfn.XLOOKUP('Sheet1 (4)'!AB3563,'Sheet1 (3)'!B:B,'Sheet1 (3)'!D:D,"",0)</f>
        <v>スタンダード</v>
      </c>
    </row>
    <row r="3558" spans="1:25" x14ac:dyDescent="0.2">
      <c r="A3558">
        <v>3557</v>
      </c>
      <c r="B3558" s="1" t="str">
        <f>_xlfn.XLOOKUP('Sheet1 (4)'!AB3564,'Sheet1 (3)'!B:B,'Sheet1 (3)'!C:C,"",0)</f>
        <v>トーヨーアサノ</v>
      </c>
      <c r="C3558" s="1" t="str">
        <f>_xlfn.XLOOKUP('Sheet1 (4)'!AB3564,'Sheet1 (3)'!B:B,'Sheet1 (3)'!F:F,"",0)</f>
        <v>ガラス・土石製品</v>
      </c>
      <c r="D3558" s="1">
        <f>ROUND('Sheet1 (4)'!E3564/100000000,2)</f>
        <v>0.01</v>
      </c>
      <c r="E3558" s="1">
        <f>ROUND('Sheet1 (4)'!F3564/100,2)</f>
        <v>3.04</v>
      </c>
      <c r="F3558" s="1">
        <f>ROUND('Sheet1 (4)'!G3564/100,2)</f>
        <v>1.42</v>
      </c>
      <c r="G3558" s="1">
        <f>ROUND('Sheet1 (4)'!H3564/100,2)</f>
        <v>2.29</v>
      </c>
      <c r="H3558" s="1">
        <f>ROUND('Sheet1 (4)'!I3564/100,2)</f>
        <v>9.23</v>
      </c>
      <c r="I3558" s="1">
        <f>ROUND('Sheet1 (4)'!J3564/100,2)</f>
        <v>6.07</v>
      </c>
      <c r="J3558" s="1" t="e">
        <f>ROUND('Sheet1 (4)'!K3564/100,2)</f>
        <v>#VALUE!</v>
      </c>
      <c r="K3558" s="1" t="e">
        <f>ROUND('Sheet1 (4)'!L3564/100,2)</f>
        <v>#VALUE!</v>
      </c>
      <c r="L3558" s="4">
        <f>ROUND(('Sheet1 (4)'!M3564+'Sheet1 (4)'!R3564)/100,2)</f>
        <v>6.29</v>
      </c>
      <c r="M3558" s="4">
        <f>ROUND(('Sheet1 (4)'!N3564+'Sheet1 (4)'!S3564)/100,2)</f>
        <v>-7.38</v>
      </c>
      <c r="N3558" s="4">
        <f>ROUND(('Sheet1 (4)'!O3564+'Sheet1 (4)'!T3564)/100,2)</f>
        <v>-1.22</v>
      </c>
      <c r="O3558" s="4">
        <f>ROUND(('Sheet1 (4)'!P3564+'Sheet1 (4)'!U3564)/100,2)</f>
        <v>1.94</v>
      </c>
      <c r="P3558" s="4">
        <f>ROUND(('Sheet1 (4)'!Q3564+'Sheet1 (4)'!V3564)/100,2)</f>
        <v>-26.78</v>
      </c>
      <c r="Q3558" s="7">
        <f>ROUND('Sheet1 (4)'!W3564/100,2)</f>
        <v>0.05</v>
      </c>
      <c r="R3558" s="7">
        <f>ROUND('Sheet1 (4)'!X3564/100,2)</f>
        <v>0.03</v>
      </c>
      <c r="S3558" s="7">
        <f>ROUND('Sheet1 (4)'!Y3564/100,2)</f>
        <v>-0.05</v>
      </c>
      <c r="T3558" s="7">
        <f>ROUND('Sheet1 (4)'!Z3564/100,2)</f>
        <v>0.16</v>
      </c>
      <c r="U3558" s="7">
        <f>ROUND('Sheet1 (4)'!AA3564/100,2)</f>
        <v>0.09</v>
      </c>
      <c r="V3558" s="1" t="str">
        <f>'Sheet1 (4)'!AB3564&amp;".T"</f>
        <v>5271.T</v>
      </c>
      <c r="W3558">
        <f>ROUND('Sheet1 (4)'!AC3564,2)</f>
        <v>12.21</v>
      </c>
      <c r="X3558">
        <f>ROUND('Sheet1 (4)'!AD3564,2)</f>
        <v>0.71</v>
      </c>
      <c r="Y3558" t="str">
        <f>_xlfn.XLOOKUP('Sheet1 (4)'!AB3564,'Sheet1 (3)'!B:B,'Sheet1 (3)'!D:D,"",0)</f>
        <v>スタンダード</v>
      </c>
    </row>
    <row r="3559" spans="1:25" x14ac:dyDescent="0.2">
      <c r="A3559">
        <v>3558</v>
      </c>
      <c r="B3559" s="1" t="str">
        <f>_xlfn.XLOOKUP('Sheet1 (4)'!AB3565,'Sheet1 (3)'!B:B,'Sheet1 (3)'!C:C,"",0)</f>
        <v>東洋建設</v>
      </c>
      <c r="C3559" s="1" t="str">
        <f>_xlfn.XLOOKUP('Sheet1 (4)'!AB3565,'Sheet1 (3)'!B:B,'Sheet1 (3)'!F:F,"",0)</f>
        <v>建設業</v>
      </c>
      <c r="D3559" s="1">
        <f>ROUND('Sheet1 (4)'!E3565/100000000,2)</f>
        <v>0.94</v>
      </c>
      <c r="E3559" s="1">
        <f>ROUND('Sheet1 (4)'!F3565/100,2)</f>
        <v>142.6</v>
      </c>
      <c r="F3559" s="1">
        <f>ROUND('Sheet1 (4)'!G3565/100,2)</f>
        <v>96.17</v>
      </c>
      <c r="G3559" s="1">
        <f>ROUND('Sheet1 (4)'!H3565/100,2)</f>
        <v>89.97</v>
      </c>
      <c r="H3559" s="1">
        <f>ROUND('Sheet1 (4)'!I3565/100,2)</f>
        <v>108.88</v>
      </c>
      <c r="I3559" s="1">
        <f>ROUND('Sheet1 (4)'!J3565/100,2)</f>
        <v>116.51</v>
      </c>
      <c r="J3559" s="1">
        <f>ROUND('Sheet1 (4)'!K3565/100,2)</f>
        <v>135</v>
      </c>
      <c r="K3559" s="1">
        <f>ROUND('Sheet1 (4)'!L3565/100,2)</f>
        <v>150</v>
      </c>
      <c r="L3559" s="4">
        <f>ROUND(('Sheet1 (4)'!M3565+'Sheet1 (4)'!R3565)/100,2)</f>
        <v>-75.09</v>
      </c>
      <c r="M3559" s="4">
        <f>ROUND(('Sheet1 (4)'!N3565+'Sheet1 (4)'!S3565)/100,2)</f>
        <v>211.78</v>
      </c>
      <c r="N3559" s="4">
        <f>ROUND(('Sheet1 (4)'!O3565+'Sheet1 (4)'!T3565)/100,2)</f>
        <v>113</v>
      </c>
      <c r="O3559" s="4">
        <f>ROUND(('Sheet1 (4)'!P3565+'Sheet1 (4)'!U3565)/100,2)</f>
        <v>-163.93</v>
      </c>
      <c r="P3559" s="4">
        <f>ROUND(('Sheet1 (4)'!Q3565+'Sheet1 (4)'!V3565)/100,2)</f>
        <v>-83.69</v>
      </c>
      <c r="Q3559" s="7">
        <f>ROUND('Sheet1 (4)'!W3565/100,2)</f>
        <v>0.15</v>
      </c>
      <c r="R3559" s="7">
        <f>ROUND('Sheet1 (4)'!X3565/100,2)</f>
        <v>0.09</v>
      </c>
      <c r="S3559" s="7">
        <f>ROUND('Sheet1 (4)'!Y3565/100,2)</f>
        <v>0.08</v>
      </c>
      <c r="T3559" s="7">
        <f>ROUND('Sheet1 (4)'!Z3565/100,2)</f>
        <v>0.1</v>
      </c>
      <c r="U3559" s="7">
        <f>ROUND('Sheet1 (4)'!AA3565/100,2)</f>
        <v>0.11</v>
      </c>
      <c r="V3559" s="1" t="str">
        <f>'Sheet1 (4)'!AB3565&amp;".T"</f>
        <v>1890.T</v>
      </c>
      <c r="W3559">
        <f>ROUND('Sheet1 (4)'!AC3565,2)</f>
        <v>18.32</v>
      </c>
      <c r="X3559">
        <f>ROUND('Sheet1 (4)'!AD3565,2)</f>
        <v>2.2799999999999998</v>
      </c>
      <c r="Y3559" t="str">
        <f>_xlfn.XLOOKUP('Sheet1 (4)'!AB3565,'Sheet1 (3)'!B:B,'Sheet1 (3)'!D:D,"",0)</f>
        <v>プライム</v>
      </c>
    </row>
    <row r="3560" spans="1:25" x14ac:dyDescent="0.2">
      <c r="A3560">
        <v>3559</v>
      </c>
      <c r="B3560" s="1" t="str">
        <f>_xlfn.XLOOKUP('Sheet1 (4)'!AB3566,'Sheet1 (3)'!B:B,'Sheet1 (3)'!C:C,"",0)</f>
        <v>東陽テクニカ</v>
      </c>
      <c r="C3560" s="1" t="str">
        <f>_xlfn.XLOOKUP('Sheet1 (4)'!AB3566,'Sheet1 (3)'!B:B,'Sheet1 (3)'!F:F,"",0)</f>
        <v>卸売業</v>
      </c>
      <c r="D3560" s="1">
        <f>ROUND('Sheet1 (4)'!E3566/100000000,2)</f>
        <v>0.22</v>
      </c>
      <c r="E3560" s="1">
        <f>ROUND('Sheet1 (4)'!F3566/100,2)</f>
        <v>17.260000000000002</v>
      </c>
      <c r="F3560" s="1">
        <f>ROUND('Sheet1 (4)'!G3566/100,2)</f>
        <v>23.33</v>
      </c>
      <c r="G3560" s="1">
        <f>ROUND('Sheet1 (4)'!H3566/100,2)</f>
        <v>14.72</v>
      </c>
      <c r="H3560" s="1">
        <f>ROUND('Sheet1 (4)'!I3566/100,2)</f>
        <v>33.659999999999997</v>
      </c>
      <c r="I3560" s="1">
        <f>ROUND('Sheet1 (4)'!J3566/100,2)</f>
        <v>33.659999999999997</v>
      </c>
      <c r="J3560" s="1">
        <f>ROUND('Sheet1 (4)'!K3566/100,2)</f>
        <v>24.9</v>
      </c>
      <c r="K3560" s="1">
        <f>ROUND('Sheet1 (4)'!L3566/100,2)</f>
        <v>33.1</v>
      </c>
      <c r="L3560" s="4">
        <f>ROUND(('Sheet1 (4)'!M3566+'Sheet1 (4)'!R3566)/100,2)</f>
        <v>7.22</v>
      </c>
      <c r="M3560" s="4">
        <f>ROUND(('Sheet1 (4)'!N3566+'Sheet1 (4)'!S3566)/100,2)</f>
        <v>0.9</v>
      </c>
      <c r="N3560" s="4">
        <f>ROUND(('Sheet1 (4)'!O3566+'Sheet1 (4)'!T3566)/100,2)</f>
        <v>17.05</v>
      </c>
      <c r="O3560" s="4">
        <f>ROUND(('Sheet1 (4)'!P3566+'Sheet1 (4)'!U3566)/100,2)</f>
        <v>12.18</v>
      </c>
      <c r="P3560" s="4">
        <f>ROUND(('Sheet1 (4)'!Q3566+'Sheet1 (4)'!V3566)/100,2)</f>
        <v>12.18</v>
      </c>
      <c r="Q3560" s="7">
        <f>ROUND('Sheet1 (4)'!W3566/100,2)</f>
        <v>0.06</v>
      </c>
      <c r="R3560" s="7">
        <f>ROUND('Sheet1 (4)'!X3566/100,2)</f>
        <v>0.06</v>
      </c>
      <c r="S3560" s="7">
        <f>ROUND('Sheet1 (4)'!Y3566/100,2)</f>
        <v>0.05</v>
      </c>
      <c r="T3560" s="7">
        <f>ROUND('Sheet1 (4)'!Z3566/100,2)</f>
        <v>0.09</v>
      </c>
      <c r="U3560" s="7">
        <f>ROUND('Sheet1 (4)'!AA3566/100,2)</f>
        <v>0.09</v>
      </c>
      <c r="V3560" s="1" t="str">
        <f>'Sheet1 (4)'!AB3566&amp;".T"</f>
        <v>8151.T</v>
      </c>
      <c r="W3560">
        <f>ROUND('Sheet1 (4)'!AC3566,2)</f>
        <v>43.23</v>
      </c>
      <c r="X3560">
        <f>ROUND('Sheet1 (4)'!AD3566,2)</f>
        <v>1.3</v>
      </c>
      <c r="Y3560" t="str">
        <f>_xlfn.XLOOKUP('Sheet1 (4)'!AB3566,'Sheet1 (3)'!B:B,'Sheet1 (3)'!D:D,"",0)</f>
        <v>プライム</v>
      </c>
    </row>
    <row r="3561" spans="1:25" x14ac:dyDescent="0.2">
      <c r="A3561">
        <v>3560</v>
      </c>
      <c r="B3561" s="1" t="str">
        <f>_xlfn.XLOOKUP('Sheet1 (4)'!AB3567,'Sheet1 (3)'!B:B,'Sheet1 (3)'!C:C,"",0)</f>
        <v>東洋電機製造</v>
      </c>
      <c r="C3561" s="1" t="str">
        <f>_xlfn.XLOOKUP('Sheet1 (4)'!AB3567,'Sheet1 (3)'!B:B,'Sheet1 (3)'!F:F,"",0)</f>
        <v>電気機器</v>
      </c>
      <c r="D3561" s="1">
        <f>ROUND('Sheet1 (4)'!E3567/100000000,2)</f>
        <v>0.09</v>
      </c>
      <c r="E3561" s="1">
        <f>ROUND('Sheet1 (4)'!F3567/100,2)</f>
        <v>4.24</v>
      </c>
      <c r="F3561" s="1">
        <f>ROUND('Sheet1 (4)'!G3567/100,2)</f>
        <v>1.72</v>
      </c>
      <c r="G3561" s="1">
        <f>ROUND('Sheet1 (4)'!H3567/100,2)</f>
        <v>5.18</v>
      </c>
      <c r="H3561" s="1">
        <f>ROUND('Sheet1 (4)'!I3567/100,2)</f>
        <v>9.2899999999999991</v>
      </c>
      <c r="I3561" s="1">
        <f>ROUND('Sheet1 (4)'!J3567/100,2)</f>
        <v>23.84</v>
      </c>
      <c r="J3561" s="1">
        <f>ROUND('Sheet1 (4)'!K3567/100,2)</f>
        <v>24</v>
      </c>
      <c r="K3561" s="1">
        <f>ROUND('Sheet1 (4)'!L3567/100,2)</f>
        <v>26</v>
      </c>
      <c r="L3561" s="4">
        <f>ROUND(('Sheet1 (4)'!M3567+'Sheet1 (4)'!R3567)/100,2)</f>
        <v>16.21</v>
      </c>
      <c r="M3561" s="4">
        <f>ROUND(('Sheet1 (4)'!N3567+'Sheet1 (4)'!S3567)/100,2)</f>
        <v>27.93</v>
      </c>
      <c r="N3561" s="4">
        <f>ROUND(('Sheet1 (4)'!O3567+'Sheet1 (4)'!T3567)/100,2)</f>
        <v>14.5</v>
      </c>
      <c r="O3561" s="4">
        <f>ROUND(('Sheet1 (4)'!P3567+'Sheet1 (4)'!U3567)/100,2)</f>
        <v>14.33</v>
      </c>
      <c r="P3561" s="4">
        <f>ROUND(('Sheet1 (4)'!Q3567+'Sheet1 (4)'!V3567)/100,2)</f>
        <v>3.11</v>
      </c>
      <c r="Q3561" s="7">
        <f>ROUND('Sheet1 (4)'!W3567/100,2)</f>
        <v>0.04</v>
      </c>
      <c r="R3561" s="7">
        <f>ROUND('Sheet1 (4)'!X3567/100,2)</f>
        <v>-0.04</v>
      </c>
      <c r="S3561" s="7">
        <f>ROUND('Sheet1 (4)'!Y3567/100,2)</f>
        <v>0.04</v>
      </c>
      <c r="T3561" s="7">
        <f>ROUND('Sheet1 (4)'!Z3567/100,2)</f>
        <v>0.04</v>
      </c>
      <c r="U3561" s="7">
        <f>ROUND('Sheet1 (4)'!AA3567/100,2)</f>
        <v>0.08</v>
      </c>
      <c r="V3561" s="1" t="str">
        <f>'Sheet1 (4)'!AB3567&amp;".T"</f>
        <v>6505.T</v>
      </c>
      <c r="W3561">
        <f>ROUND('Sheet1 (4)'!AC3567,2)</f>
        <v>7.28</v>
      </c>
      <c r="X3561">
        <f>ROUND('Sheet1 (4)'!AD3567,2)</f>
        <v>0.63</v>
      </c>
      <c r="Y3561" t="str">
        <f>_xlfn.XLOOKUP('Sheet1 (4)'!AB3567,'Sheet1 (3)'!B:B,'Sheet1 (3)'!D:D,"",0)</f>
        <v>スタンダード</v>
      </c>
    </row>
    <row r="3562" spans="1:25" x14ac:dyDescent="0.2">
      <c r="A3562">
        <v>3561</v>
      </c>
      <c r="B3562" s="1" t="str">
        <f>_xlfn.XLOOKUP('Sheet1 (4)'!AB3568,'Sheet1 (3)'!B:B,'Sheet1 (3)'!C:C,"",0)</f>
        <v>東洋ドライルーブ</v>
      </c>
      <c r="C3562" s="1" t="str">
        <f>_xlfn.XLOOKUP('Sheet1 (4)'!AB3568,'Sheet1 (3)'!B:B,'Sheet1 (3)'!F:F,"",0)</f>
        <v>化学</v>
      </c>
      <c r="D3562" s="1">
        <f>ROUND('Sheet1 (4)'!E3568/100000000,2)</f>
        <v>0.01</v>
      </c>
      <c r="E3562" s="1">
        <f>ROUND('Sheet1 (4)'!F3568/100,2)</f>
        <v>4.5199999999999996</v>
      </c>
      <c r="F3562" s="1">
        <f>ROUND('Sheet1 (4)'!G3568/100,2)</f>
        <v>4.49</v>
      </c>
      <c r="G3562" s="1">
        <f>ROUND('Sheet1 (4)'!H3568/100,2)</f>
        <v>2.58</v>
      </c>
      <c r="H3562" s="1">
        <f>ROUND('Sheet1 (4)'!I3568/100,2)</f>
        <v>6.55</v>
      </c>
      <c r="I3562" s="1">
        <f>ROUND('Sheet1 (4)'!J3568/100,2)</f>
        <v>7.81</v>
      </c>
      <c r="J3562" s="1" t="e">
        <f>ROUND('Sheet1 (4)'!K3568/100,2)</f>
        <v>#VALUE!</v>
      </c>
      <c r="K3562" s="1" t="e">
        <f>ROUND('Sheet1 (4)'!L3568/100,2)</f>
        <v>#VALUE!</v>
      </c>
      <c r="L3562" s="4">
        <f>ROUND(('Sheet1 (4)'!M3568+'Sheet1 (4)'!R3568)/100,2)</f>
        <v>9.25</v>
      </c>
      <c r="M3562" s="4">
        <f>ROUND(('Sheet1 (4)'!N3568+'Sheet1 (4)'!S3568)/100,2)</f>
        <v>2.09</v>
      </c>
      <c r="N3562" s="4">
        <f>ROUND(('Sheet1 (4)'!O3568+'Sheet1 (4)'!T3568)/100,2)</f>
        <v>-8.35</v>
      </c>
      <c r="O3562" s="4">
        <f>ROUND(('Sheet1 (4)'!P3568+'Sheet1 (4)'!U3568)/100,2)</f>
        <v>3.17</v>
      </c>
      <c r="P3562" s="4">
        <f>ROUND(('Sheet1 (4)'!Q3568+'Sheet1 (4)'!V3568)/100,2)</f>
        <v>-10.83</v>
      </c>
      <c r="Q3562" s="7">
        <f>ROUND('Sheet1 (4)'!W3568/100,2)</f>
        <v>0.06</v>
      </c>
      <c r="R3562" s="7">
        <f>ROUND('Sheet1 (4)'!X3568/100,2)</f>
        <v>7.0000000000000007E-2</v>
      </c>
      <c r="S3562" s="7">
        <f>ROUND('Sheet1 (4)'!Y3568/100,2)</f>
        <v>0.04</v>
      </c>
      <c r="T3562" s="7">
        <f>ROUND('Sheet1 (4)'!Z3568/100,2)</f>
        <v>7.0000000000000007E-2</v>
      </c>
      <c r="U3562" s="7">
        <f>ROUND('Sheet1 (4)'!AA3568/100,2)</f>
        <v>7.0000000000000007E-2</v>
      </c>
      <c r="V3562" s="1" t="str">
        <f>'Sheet1 (4)'!AB3568&amp;".T"</f>
        <v>4976.T</v>
      </c>
      <c r="W3562">
        <f>ROUND('Sheet1 (4)'!AC3568,2)</f>
        <v>7.83</v>
      </c>
      <c r="X3562">
        <f>ROUND('Sheet1 (4)'!AD3568,2)</f>
        <v>0.53</v>
      </c>
      <c r="Y3562" t="str">
        <f>_xlfn.XLOOKUP('Sheet1 (4)'!AB3568,'Sheet1 (3)'!B:B,'Sheet1 (3)'!D:D,"",0)</f>
        <v>スタンダード</v>
      </c>
    </row>
    <row r="3563" spans="1:25" x14ac:dyDescent="0.2">
      <c r="A3563">
        <v>3562</v>
      </c>
      <c r="B3563" s="1" t="str">
        <f>_xlfn.XLOOKUP('Sheet1 (4)'!AB3569,'Sheet1 (3)'!B:B,'Sheet1 (3)'!C:C,"",0)</f>
        <v>東洋エンジニアリング</v>
      </c>
      <c r="C3563" s="1" t="str">
        <f>_xlfn.XLOOKUP('Sheet1 (4)'!AB3569,'Sheet1 (3)'!B:B,'Sheet1 (3)'!F:F,"",0)</f>
        <v>建設業</v>
      </c>
      <c r="D3563" s="1">
        <f>ROUND('Sheet1 (4)'!E3569/100000000,2)</f>
        <v>0.59</v>
      </c>
      <c r="E3563" s="1">
        <f>ROUND('Sheet1 (4)'!F3569/100,2)</f>
        <v>16.16</v>
      </c>
      <c r="F3563" s="1">
        <f>ROUND('Sheet1 (4)'!G3569/100,2)</f>
        <v>29.64</v>
      </c>
      <c r="G3563" s="1">
        <f>ROUND('Sheet1 (4)'!H3569/100,2)</f>
        <v>47.65</v>
      </c>
      <c r="H3563" s="1">
        <f>ROUND('Sheet1 (4)'!I3569/100,2)</f>
        <v>67.13</v>
      </c>
      <c r="I3563" s="1">
        <f>ROUND('Sheet1 (4)'!J3569/100,2)</f>
        <v>25.92</v>
      </c>
      <c r="J3563" s="1">
        <f>ROUND('Sheet1 (4)'!K3569/100,2)</f>
        <v>31</v>
      </c>
      <c r="K3563" s="1">
        <f>ROUND('Sheet1 (4)'!L3569/100,2)</f>
        <v>34</v>
      </c>
      <c r="L3563" s="4">
        <f>ROUND(('Sheet1 (4)'!M3569+'Sheet1 (4)'!R3569)/100,2)</f>
        <v>150.41</v>
      </c>
      <c r="M3563" s="4">
        <f>ROUND(('Sheet1 (4)'!N3569+'Sheet1 (4)'!S3569)/100,2)</f>
        <v>-146.41</v>
      </c>
      <c r="N3563" s="4">
        <f>ROUND(('Sheet1 (4)'!O3569+'Sheet1 (4)'!T3569)/100,2)</f>
        <v>61.22</v>
      </c>
      <c r="O3563" s="4">
        <f>ROUND(('Sheet1 (4)'!P3569+'Sheet1 (4)'!U3569)/100,2)</f>
        <v>133.38999999999999</v>
      </c>
      <c r="P3563" s="4">
        <f>ROUND(('Sheet1 (4)'!Q3569+'Sheet1 (4)'!V3569)/100,2)</f>
        <v>-428.66</v>
      </c>
      <c r="Q3563" s="7">
        <f>ROUND('Sheet1 (4)'!W3569/100,2)</f>
        <v>0.02</v>
      </c>
      <c r="R3563" s="7">
        <f>ROUND('Sheet1 (4)'!X3569/100,2)</f>
        <v>0.04</v>
      </c>
      <c r="S3563" s="7">
        <f>ROUND('Sheet1 (4)'!Y3569/100,2)</f>
        <v>0.04</v>
      </c>
      <c r="T3563" s="7">
        <f>ROUND('Sheet1 (4)'!Z3569/100,2)</f>
        <v>0.17</v>
      </c>
      <c r="U3563" s="7">
        <f>ROUND('Sheet1 (4)'!AA3569/100,2)</f>
        <v>0.03</v>
      </c>
      <c r="V3563" s="1" t="str">
        <f>'Sheet1 (4)'!AB3569&amp;".T"</f>
        <v>6330.T</v>
      </c>
      <c r="W3563">
        <f>ROUND('Sheet1 (4)'!AC3569,2)</f>
        <v>92.87</v>
      </c>
      <c r="X3563">
        <f>ROUND('Sheet1 (4)'!AD3569,2)</f>
        <v>2.44</v>
      </c>
      <c r="Y3563" t="str">
        <f>_xlfn.XLOOKUP('Sheet1 (4)'!AB3569,'Sheet1 (3)'!B:B,'Sheet1 (3)'!D:D,"",0)</f>
        <v>プライム</v>
      </c>
    </row>
    <row r="3564" spans="1:25" x14ac:dyDescent="0.2">
      <c r="A3564">
        <v>3563</v>
      </c>
      <c r="B3564" s="1" t="str">
        <f>_xlfn.XLOOKUP('Sheet1 (4)'!AB3570,'Sheet1 (3)'!B:B,'Sheet1 (3)'!C:C,"",0)</f>
        <v>東洋合成工業</v>
      </c>
      <c r="C3564" s="1" t="str">
        <f>_xlfn.XLOOKUP('Sheet1 (4)'!AB3570,'Sheet1 (3)'!B:B,'Sheet1 (3)'!F:F,"",0)</f>
        <v>化学</v>
      </c>
      <c r="D3564" s="1">
        <f>ROUND('Sheet1 (4)'!E3570/100000000,2)</f>
        <v>0.08</v>
      </c>
      <c r="E3564" s="1" t="e">
        <f>ROUND('Sheet1 (4)'!F3570/100,2)</f>
        <v>#VALUE!</v>
      </c>
      <c r="F3564" s="1" t="e">
        <f>ROUND('Sheet1 (4)'!G3570/100,2)</f>
        <v>#VALUE!</v>
      </c>
      <c r="G3564" s="1" t="e">
        <f>ROUND('Sheet1 (4)'!H3570/100,2)</f>
        <v>#VALUE!</v>
      </c>
      <c r="H3564" s="1" t="e">
        <f>ROUND('Sheet1 (4)'!I3570/100,2)</f>
        <v>#VALUE!</v>
      </c>
      <c r="I3564" s="1">
        <f>ROUND('Sheet1 (4)'!J3570/100,2)</f>
        <v>-4.4400000000000004</v>
      </c>
      <c r="J3564" s="1">
        <f>ROUND('Sheet1 (4)'!K3570/100,2)</f>
        <v>34.07</v>
      </c>
      <c r="K3564" s="1">
        <f>ROUND('Sheet1 (4)'!L3570/100,2)</f>
        <v>47.64</v>
      </c>
      <c r="L3564" s="4" t="e">
        <f>ROUND(('Sheet1 (4)'!M3570+'Sheet1 (4)'!R3570)/100,2)</f>
        <v>#VALUE!</v>
      </c>
      <c r="M3564" s="4" t="e">
        <f>ROUND(('Sheet1 (4)'!N3570+'Sheet1 (4)'!S3570)/100,2)</f>
        <v>#VALUE!</v>
      </c>
      <c r="N3564" s="4" t="e">
        <f>ROUND(('Sheet1 (4)'!O3570+'Sheet1 (4)'!T3570)/100,2)</f>
        <v>#VALUE!</v>
      </c>
      <c r="O3564" s="4" t="e">
        <f>ROUND(('Sheet1 (4)'!P3570+'Sheet1 (4)'!U3570)/100,2)</f>
        <v>#VALUE!</v>
      </c>
      <c r="P3564" s="4">
        <f>ROUND(('Sheet1 (4)'!Q3570+'Sheet1 (4)'!V3570)/100,2)</f>
        <v>-9.41</v>
      </c>
      <c r="Q3564" s="7" t="e">
        <f>ROUND('Sheet1 (4)'!W3570/100,2)</f>
        <v>#VALUE!</v>
      </c>
      <c r="R3564" s="7" t="e">
        <f>ROUND('Sheet1 (4)'!X3570/100,2)</f>
        <v>#VALUE!</v>
      </c>
      <c r="S3564" s="7" t="e">
        <f>ROUND('Sheet1 (4)'!Y3570/100,2)</f>
        <v>#VALUE!</v>
      </c>
      <c r="T3564" s="7" t="e">
        <f>ROUND('Sheet1 (4)'!Z3570/100,2)</f>
        <v>#VALUE!</v>
      </c>
      <c r="U3564" s="7">
        <f>ROUND('Sheet1 (4)'!AA3570/100,2)</f>
        <v>-0.11</v>
      </c>
      <c r="V3564" s="1" t="str">
        <f>'Sheet1 (4)'!AB3570&amp;".T"</f>
        <v>4970.T</v>
      </c>
      <c r="W3564" t="e">
        <f>ROUND('Sheet1 (4)'!AC3570,2)</f>
        <v>#VALUE!</v>
      </c>
      <c r="X3564">
        <f>ROUND('Sheet1 (4)'!AD3570,2)</f>
        <v>9.36</v>
      </c>
      <c r="Y3564" t="str">
        <f>_xlfn.XLOOKUP('Sheet1 (4)'!AB3570,'Sheet1 (3)'!B:B,'Sheet1 (3)'!D:D,"",0)</f>
        <v>スタンダード</v>
      </c>
    </row>
    <row r="3565" spans="1:25" x14ac:dyDescent="0.2">
      <c r="A3565">
        <v>3564</v>
      </c>
      <c r="B3565" s="1" t="str">
        <f>_xlfn.XLOOKUP('Sheet1 (4)'!AB3571,'Sheet1 (3)'!B:B,'Sheet1 (3)'!C:C,"",0)</f>
        <v>ＴＯＹＯイノベックス</v>
      </c>
      <c r="C3565" s="1" t="str">
        <f>_xlfn.XLOOKUP('Sheet1 (4)'!AB3571,'Sheet1 (3)'!B:B,'Sheet1 (3)'!F:F,"",0)</f>
        <v>機械</v>
      </c>
      <c r="D3565" s="1">
        <f>ROUND('Sheet1 (4)'!E3571/100000000,2)</f>
        <v>0.2</v>
      </c>
      <c r="E3565" s="1">
        <f>ROUND('Sheet1 (4)'!F3571/100,2)</f>
        <v>-2.12</v>
      </c>
      <c r="F3565" s="1">
        <f>ROUND('Sheet1 (4)'!G3571/100,2)</f>
        <v>17.600000000000001</v>
      </c>
      <c r="G3565" s="1">
        <f>ROUND('Sheet1 (4)'!H3571/100,2)</f>
        <v>13.2</v>
      </c>
      <c r="H3565" s="1">
        <f>ROUND('Sheet1 (4)'!I3571/100,2)</f>
        <v>-1.18</v>
      </c>
      <c r="I3565" s="1">
        <f>ROUND('Sheet1 (4)'!J3571/100,2)</f>
        <v>-5.21</v>
      </c>
      <c r="J3565" s="1" t="e">
        <f>ROUND('Sheet1 (4)'!K3571/100,2)</f>
        <v>#VALUE!</v>
      </c>
      <c r="K3565" s="1" t="e">
        <f>ROUND('Sheet1 (4)'!L3571/100,2)</f>
        <v>#VALUE!</v>
      </c>
      <c r="L3565" s="4">
        <f>ROUND(('Sheet1 (4)'!M3571+'Sheet1 (4)'!R3571)/100,2)</f>
        <v>24.57</v>
      </c>
      <c r="M3565" s="4">
        <f>ROUND(('Sheet1 (4)'!N3571+'Sheet1 (4)'!S3571)/100,2)</f>
        <v>-8.65</v>
      </c>
      <c r="N3565" s="4">
        <f>ROUND(('Sheet1 (4)'!O3571+'Sheet1 (4)'!T3571)/100,2)</f>
        <v>-3.09</v>
      </c>
      <c r="O3565" s="4">
        <f>ROUND(('Sheet1 (4)'!P3571+'Sheet1 (4)'!U3571)/100,2)</f>
        <v>-0.91</v>
      </c>
      <c r="P3565" s="4">
        <f>ROUND(('Sheet1 (4)'!Q3571+'Sheet1 (4)'!V3571)/100,2)</f>
        <v>-19.89</v>
      </c>
      <c r="Q3565" s="7">
        <f>ROUND('Sheet1 (4)'!W3571/100,2)</f>
        <v>-0.01</v>
      </c>
      <c r="R3565" s="7">
        <f>ROUND('Sheet1 (4)'!X3571/100,2)</f>
        <v>7.0000000000000007E-2</v>
      </c>
      <c r="S3565" s="7">
        <f>ROUND('Sheet1 (4)'!Y3571/100,2)</f>
        <v>0.03</v>
      </c>
      <c r="T3565" s="7">
        <f>ROUND('Sheet1 (4)'!Z3571/100,2)</f>
        <v>-0.06</v>
      </c>
      <c r="U3565" s="7">
        <f>ROUND('Sheet1 (4)'!AA3571/100,2)</f>
        <v>-0.04</v>
      </c>
      <c r="V3565" s="1" t="str">
        <f>'Sheet1 (4)'!AB3571&amp;".T"</f>
        <v>6210.T</v>
      </c>
      <c r="W3565" t="e">
        <f>ROUND('Sheet1 (4)'!AC3571,2)</f>
        <v>#VALUE!</v>
      </c>
      <c r="X3565">
        <f>ROUND('Sheet1 (4)'!AD3571,2)</f>
        <v>0.81</v>
      </c>
      <c r="Y3565" t="str">
        <f>_xlfn.XLOOKUP('Sheet1 (4)'!AB3571,'Sheet1 (3)'!B:B,'Sheet1 (3)'!D:D,"",0)</f>
        <v>スタンダード</v>
      </c>
    </row>
    <row r="3566" spans="1:25" x14ac:dyDescent="0.2">
      <c r="A3566">
        <v>3565</v>
      </c>
      <c r="B3566" s="1" t="str">
        <f>_xlfn.XLOOKUP('Sheet1 (4)'!AB3572,'Sheet1 (3)'!B:B,'Sheet1 (3)'!C:C,"",0)</f>
        <v>トーヨーカネツ</v>
      </c>
      <c r="C3566" s="1" t="str">
        <f>_xlfn.XLOOKUP('Sheet1 (4)'!AB3572,'Sheet1 (3)'!B:B,'Sheet1 (3)'!F:F,"",0)</f>
        <v>機械</v>
      </c>
      <c r="D3566" s="1">
        <f>ROUND('Sheet1 (4)'!E3572/100000000,2)</f>
        <v>0.08</v>
      </c>
      <c r="E3566" s="1">
        <f>ROUND('Sheet1 (4)'!F3572/100,2)</f>
        <v>27.09</v>
      </c>
      <c r="F3566" s="1">
        <f>ROUND('Sheet1 (4)'!G3572/100,2)</f>
        <v>28.09</v>
      </c>
      <c r="G3566" s="1">
        <f>ROUND('Sheet1 (4)'!H3572/100,2)</f>
        <v>24.98</v>
      </c>
      <c r="H3566" s="1">
        <f>ROUND('Sheet1 (4)'!I3572/100,2)</f>
        <v>30.91</v>
      </c>
      <c r="I3566" s="1">
        <f>ROUND('Sheet1 (4)'!J3572/100,2)</f>
        <v>41.33</v>
      </c>
      <c r="J3566" s="1" t="e">
        <f>ROUND('Sheet1 (4)'!K3572/100,2)</f>
        <v>#VALUE!</v>
      </c>
      <c r="K3566" s="1" t="e">
        <f>ROUND('Sheet1 (4)'!L3572/100,2)</f>
        <v>#VALUE!</v>
      </c>
      <c r="L3566" s="4">
        <f>ROUND(('Sheet1 (4)'!M3572+'Sheet1 (4)'!R3572)/100,2)</f>
        <v>11.44</v>
      </c>
      <c r="M3566" s="4">
        <f>ROUND(('Sheet1 (4)'!N3572+'Sheet1 (4)'!S3572)/100,2)</f>
        <v>-19.27</v>
      </c>
      <c r="N3566" s="4">
        <f>ROUND(('Sheet1 (4)'!O3572+'Sheet1 (4)'!T3572)/100,2)</f>
        <v>19.309999999999999</v>
      </c>
      <c r="O3566" s="4">
        <f>ROUND(('Sheet1 (4)'!P3572+'Sheet1 (4)'!U3572)/100,2)</f>
        <v>-17.84</v>
      </c>
      <c r="P3566" s="4">
        <f>ROUND(('Sheet1 (4)'!Q3572+'Sheet1 (4)'!V3572)/100,2)</f>
        <v>35.380000000000003</v>
      </c>
      <c r="Q3566" s="7">
        <f>ROUND('Sheet1 (4)'!W3572/100,2)</f>
        <v>0.05</v>
      </c>
      <c r="R3566" s="7">
        <f>ROUND('Sheet1 (4)'!X3572/100,2)</f>
        <v>0.06</v>
      </c>
      <c r="S3566" s="7">
        <f>ROUND('Sheet1 (4)'!Y3572/100,2)</f>
        <v>0.06</v>
      </c>
      <c r="T3566" s="7">
        <f>ROUND('Sheet1 (4)'!Z3572/100,2)</f>
        <v>0.09</v>
      </c>
      <c r="U3566" s="7">
        <f>ROUND('Sheet1 (4)'!AA3572/100,2)</f>
        <v>0.09</v>
      </c>
      <c r="V3566" s="1" t="str">
        <f>'Sheet1 (4)'!AB3572&amp;".T"</f>
        <v>6369.T</v>
      </c>
      <c r="W3566">
        <f>ROUND('Sheet1 (4)'!AC3572,2)</f>
        <v>9.9499999999999993</v>
      </c>
      <c r="X3566">
        <f>ROUND('Sheet1 (4)'!AD3572,2)</f>
        <v>0.92</v>
      </c>
      <c r="Y3566" t="str">
        <f>_xlfn.XLOOKUP('Sheet1 (4)'!AB3572,'Sheet1 (3)'!B:B,'Sheet1 (3)'!D:D,"",0)</f>
        <v>プライム</v>
      </c>
    </row>
    <row r="3567" spans="1:25" x14ac:dyDescent="0.2">
      <c r="A3567">
        <v>3566</v>
      </c>
      <c r="B3567" s="1" t="str">
        <f>_xlfn.XLOOKUP('Sheet1 (4)'!AB3573,'Sheet1 (3)'!B:B,'Sheet1 (3)'!C:C,"",0)</f>
        <v>東陽倉庫</v>
      </c>
      <c r="C3567" s="1" t="str">
        <f>_xlfn.XLOOKUP('Sheet1 (4)'!AB3573,'Sheet1 (3)'!B:B,'Sheet1 (3)'!F:F,"",0)</f>
        <v>倉庫・運輸関連業</v>
      </c>
      <c r="D3567" s="1">
        <f>ROUND('Sheet1 (4)'!E3573/100000000,2)</f>
        <v>0.08</v>
      </c>
      <c r="E3567" s="1">
        <f>ROUND('Sheet1 (4)'!F3573/100,2)</f>
        <v>10.58</v>
      </c>
      <c r="F3567" s="1">
        <f>ROUND('Sheet1 (4)'!G3573/100,2)</f>
        <v>13.64</v>
      </c>
      <c r="G3567" s="1">
        <f>ROUND('Sheet1 (4)'!H3573/100,2)</f>
        <v>12.53</v>
      </c>
      <c r="H3567" s="1">
        <f>ROUND('Sheet1 (4)'!I3573/100,2)</f>
        <v>11.3</v>
      </c>
      <c r="I3567" s="1">
        <f>ROUND('Sheet1 (4)'!J3573/100,2)</f>
        <v>12.41</v>
      </c>
      <c r="J3567" s="1" t="e">
        <f>ROUND('Sheet1 (4)'!K3573/100,2)</f>
        <v>#VALUE!</v>
      </c>
      <c r="K3567" s="1" t="e">
        <f>ROUND('Sheet1 (4)'!L3573/100,2)</f>
        <v>#VALUE!</v>
      </c>
      <c r="L3567" s="4">
        <f>ROUND(('Sheet1 (4)'!M3573+'Sheet1 (4)'!R3573)/100,2)</f>
        <v>19.36</v>
      </c>
      <c r="M3567" s="4">
        <f>ROUND(('Sheet1 (4)'!N3573+'Sheet1 (4)'!S3573)/100,2)</f>
        <v>20.13</v>
      </c>
      <c r="N3567" s="4">
        <f>ROUND(('Sheet1 (4)'!O3573+'Sheet1 (4)'!T3573)/100,2)</f>
        <v>-7.11</v>
      </c>
      <c r="O3567" s="4">
        <f>ROUND(('Sheet1 (4)'!P3573+'Sheet1 (4)'!U3573)/100,2)</f>
        <v>-12.64</v>
      </c>
      <c r="P3567" s="4">
        <f>ROUND(('Sheet1 (4)'!Q3573+'Sheet1 (4)'!V3573)/100,2)</f>
        <v>12.32</v>
      </c>
      <c r="Q3567" s="7">
        <f>ROUND('Sheet1 (4)'!W3573/100,2)</f>
        <v>0.06</v>
      </c>
      <c r="R3567" s="7">
        <f>ROUND('Sheet1 (4)'!X3573/100,2)</f>
        <v>7.0000000000000007E-2</v>
      </c>
      <c r="S3567" s="7">
        <f>ROUND('Sheet1 (4)'!Y3573/100,2)</f>
        <v>0.06</v>
      </c>
      <c r="T3567" s="7">
        <f>ROUND('Sheet1 (4)'!Z3573/100,2)</f>
        <v>0.06</v>
      </c>
      <c r="U3567" s="7">
        <f>ROUND('Sheet1 (4)'!AA3573/100,2)</f>
        <v>0.06</v>
      </c>
      <c r="V3567" s="1" t="str">
        <f>'Sheet1 (4)'!AB3573&amp;".T"</f>
        <v>9306.T</v>
      </c>
      <c r="W3567">
        <f>ROUND('Sheet1 (4)'!AC3573,2)</f>
        <v>8.4499999999999993</v>
      </c>
      <c r="X3567">
        <f>ROUND('Sheet1 (4)'!AD3573,2)</f>
        <v>0.53</v>
      </c>
      <c r="Y3567" t="str">
        <f>_xlfn.XLOOKUP('Sheet1 (4)'!AB3573,'Sheet1 (3)'!B:B,'Sheet1 (3)'!D:D,"",0)</f>
        <v>スタンダード</v>
      </c>
    </row>
    <row r="3568" spans="1:25" x14ac:dyDescent="0.2">
      <c r="A3568">
        <v>3567</v>
      </c>
      <c r="B3568" s="1" t="str">
        <f>_xlfn.XLOOKUP('Sheet1 (4)'!AB3574,'Sheet1 (3)'!B:B,'Sheet1 (3)'!C:C,"",0)</f>
        <v>東洋証券</v>
      </c>
      <c r="C3568" s="1" t="str">
        <f>_xlfn.XLOOKUP('Sheet1 (4)'!AB3574,'Sheet1 (3)'!B:B,'Sheet1 (3)'!F:F,"",0)</f>
        <v>証券、商品先物取引業</v>
      </c>
      <c r="D3568" s="1">
        <f>ROUND('Sheet1 (4)'!E3574/100000000,2)</f>
        <v>0.68</v>
      </c>
      <c r="E3568" s="1" t="e">
        <f>ROUND('Sheet1 (4)'!F3574/100,2)</f>
        <v>#VALUE!</v>
      </c>
      <c r="F3568" s="1" t="e">
        <f>ROUND('Sheet1 (4)'!G3574/100,2)</f>
        <v>#VALUE!</v>
      </c>
      <c r="G3568" s="1" t="e">
        <f>ROUND('Sheet1 (4)'!H3574/100,2)</f>
        <v>#VALUE!</v>
      </c>
      <c r="H3568" s="1" t="e">
        <f>ROUND('Sheet1 (4)'!I3574/100,2)</f>
        <v>#VALUE!</v>
      </c>
      <c r="I3568" s="1" t="e">
        <f>ROUND('Sheet1 (4)'!J3574/100,2)</f>
        <v>#VALUE!</v>
      </c>
      <c r="J3568" s="1" t="e">
        <f>ROUND('Sheet1 (4)'!K3574/100,2)</f>
        <v>#VALUE!</v>
      </c>
      <c r="K3568" s="1" t="e">
        <f>ROUND('Sheet1 (4)'!L3574/100,2)</f>
        <v>#VALUE!</v>
      </c>
      <c r="L3568" s="4">
        <f>ROUND(('Sheet1 (4)'!M3574+'Sheet1 (4)'!R3574)/100,2)</f>
        <v>25.81</v>
      </c>
      <c r="M3568" s="4">
        <f>ROUND(('Sheet1 (4)'!N3574+'Sheet1 (4)'!S3574)/100,2)</f>
        <v>-40.01</v>
      </c>
      <c r="N3568" s="4">
        <f>ROUND(('Sheet1 (4)'!O3574+'Sheet1 (4)'!T3574)/100,2)</f>
        <v>-24.99</v>
      </c>
      <c r="O3568" s="4">
        <f>ROUND(('Sheet1 (4)'!P3574+'Sheet1 (4)'!U3574)/100,2)</f>
        <v>49.97</v>
      </c>
      <c r="P3568" s="4">
        <f>ROUND(('Sheet1 (4)'!Q3574+'Sheet1 (4)'!V3574)/100,2)</f>
        <v>31.48</v>
      </c>
      <c r="Q3568" s="7">
        <f>ROUND('Sheet1 (4)'!W3574/100,2)</f>
        <v>0.03</v>
      </c>
      <c r="R3568" s="7">
        <f>ROUND('Sheet1 (4)'!X3574/100,2)</f>
        <v>0.02</v>
      </c>
      <c r="S3568" s="7">
        <f>ROUND('Sheet1 (4)'!Y3574/100,2)</f>
        <v>-0.08</v>
      </c>
      <c r="T3568" s="7">
        <f>ROUND('Sheet1 (4)'!Z3574/100,2)</f>
        <v>0.04</v>
      </c>
      <c r="U3568" s="7">
        <f>ROUND('Sheet1 (4)'!AA3574/100,2)</f>
        <v>0.08</v>
      </c>
      <c r="V3568" s="1" t="str">
        <f>'Sheet1 (4)'!AB3574&amp;".T"</f>
        <v>8614.T</v>
      </c>
      <c r="W3568">
        <f>ROUND('Sheet1 (4)'!AC3574,2)</f>
        <v>14.42</v>
      </c>
      <c r="X3568">
        <f>ROUND('Sheet1 (4)'!AD3574,2)</f>
        <v>1.36</v>
      </c>
      <c r="Y3568" t="str">
        <f>_xlfn.XLOOKUP('Sheet1 (4)'!AB3574,'Sheet1 (3)'!B:B,'Sheet1 (3)'!D:D,"",0)</f>
        <v>プライム</v>
      </c>
    </row>
    <row r="3569" spans="1:25" x14ac:dyDescent="0.2">
      <c r="A3569">
        <v>3568</v>
      </c>
      <c r="B3569" s="1" t="str">
        <f>_xlfn.XLOOKUP('Sheet1 (4)'!AB3575,'Sheet1 (3)'!B:B,'Sheet1 (3)'!C:C,"",0)</f>
        <v>東洋製罐グループホールディングス</v>
      </c>
      <c r="C3569" s="1" t="str">
        <f>_xlfn.XLOOKUP('Sheet1 (4)'!AB3575,'Sheet1 (3)'!B:B,'Sheet1 (3)'!F:F,"",0)</f>
        <v>金属製品</v>
      </c>
      <c r="D3569" s="1">
        <f>ROUND('Sheet1 (4)'!E3575/100000000,2)</f>
        <v>1.5</v>
      </c>
      <c r="E3569" s="1">
        <f>ROUND('Sheet1 (4)'!F3575/100,2)</f>
        <v>249.57</v>
      </c>
      <c r="F3569" s="1">
        <f>ROUND('Sheet1 (4)'!G3575/100,2)</f>
        <v>336.99</v>
      </c>
      <c r="G3569" s="1">
        <f>ROUND('Sheet1 (4)'!H3575/100,2)</f>
        <v>73.97</v>
      </c>
      <c r="H3569" s="1">
        <f>ROUND('Sheet1 (4)'!I3575/100,2)</f>
        <v>338.52</v>
      </c>
      <c r="I3569" s="1">
        <f>ROUND('Sheet1 (4)'!J3575/100,2)</f>
        <v>331.13</v>
      </c>
      <c r="J3569" s="1" t="e">
        <f>ROUND('Sheet1 (4)'!K3575/100,2)</f>
        <v>#VALUE!</v>
      </c>
      <c r="K3569" s="1" t="e">
        <f>ROUND('Sheet1 (4)'!L3575/100,2)</f>
        <v>#VALUE!</v>
      </c>
      <c r="L3569" s="4">
        <f>ROUND(('Sheet1 (4)'!M3575+'Sheet1 (4)'!R3575)/100,2)</f>
        <v>109.17</v>
      </c>
      <c r="M3569" s="4">
        <f>ROUND(('Sheet1 (4)'!N3575+'Sheet1 (4)'!S3575)/100,2)</f>
        <v>482.49</v>
      </c>
      <c r="N3569" s="4">
        <f>ROUND(('Sheet1 (4)'!O3575+'Sheet1 (4)'!T3575)/100,2)</f>
        <v>-758.99</v>
      </c>
      <c r="O3569" s="4">
        <f>ROUND(('Sheet1 (4)'!P3575+'Sheet1 (4)'!U3575)/100,2)</f>
        <v>121.47</v>
      </c>
      <c r="P3569" s="4">
        <f>ROUND(('Sheet1 (4)'!Q3575+'Sheet1 (4)'!V3575)/100,2)</f>
        <v>429.53</v>
      </c>
      <c r="Q3569" s="7">
        <f>ROUND('Sheet1 (4)'!W3575/100,2)</f>
        <v>0.03</v>
      </c>
      <c r="R3569" s="7">
        <f>ROUND('Sheet1 (4)'!X3575/100,2)</f>
        <v>7.0000000000000007E-2</v>
      </c>
      <c r="S3569" s="7">
        <f>ROUND('Sheet1 (4)'!Y3575/100,2)</f>
        <v>0.02</v>
      </c>
      <c r="T3569" s="7">
        <f>ROUND('Sheet1 (4)'!Z3575/100,2)</f>
        <v>0.04</v>
      </c>
      <c r="U3569" s="7">
        <f>ROUND('Sheet1 (4)'!AA3575/100,2)</f>
        <v>0.04</v>
      </c>
      <c r="V3569" s="1" t="str">
        <f>'Sheet1 (4)'!AB3575&amp;".T"</f>
        <v>5901.T</v>
      </c>
      <c r="W3569">
        <f>ROUND('Sheet1 (4)'!AC3575,2)</f>
        <v>12.12</v>
      </c>
      <c r="X3569">
        <f>ROUND('Sheet1 (4)'!AD3575,2)</f>
        <v>0.78</v>
      </c>
      <c r="Y3569" t="str">
        <f>_xlfn.XLOOKUP('Sheet1 (4)'!AB3575,'Sheet1 (3)'!B:B,'Sheet1 (3)'!D:D,"",0)</f>
        <v>プライム</v>
      </c>
    </row>
    <row r="3570" spans="1:25" x14ac:dyDescent="0.2">
      <c r="A3570">
        <v>3569</v>
      </c>
      <c r="B3570" s="1" t="str">
        <f>_xlfn.XLOOKUP('Sheet1 (4)'!AB3576,'Sheet1 (3)'!B:B,'Sheet1 (3)'!C:C,"",0)</f>
        <v>東洋シヤッター</v>
      </c>
      <c r="C3570" s="1" t="str">
        <f>_xlfn.XLOOKUP('Sheet1 (4)'!AB3576,'Sheet1 (3)'!B:B,'Sheet1 (3)'!F:F,"",0)</f>
        <v>金属製品</v>
      </c>
      <c r="D3570" s="1">
        <f>ROUND('Sheet1 (4)'!E3576/100000000,2)</f>
        <v>0.06</v>
      </c>
      <c r="E3570" s="1">
        <f>ROUND('Sheet1 (4)'!F3576/100,2)</f>
        <v>6.18</v>
      </c>
      <c r="F3570" s="1">
        <f>ROUND('Sheet1 (4)'!G3576/100,2)</f>
        <v>6.9</v>
      </c>
      <c r="G3570" s="1">
        <f>ROUND('Sheet1 (4)'!H3576/100,2)</f>
        <v>8.65</v>
      </c>
      <c r="H3570" s="1">
        <f>ROUND('Sheet1 (4)'!I3576/100,2)</f>
        <v>14.81</v>
      </c>
      <c r="I3570" s="1">
        <f>ROUND('Sheet1 (4)'!J3576/100,2)</f>
        <v>13.02</v>
      </c>
      <c r="J3570" s="1" t="e">
        <f>ROUND('Sheet1 (4)'!K3576/100,2)</f>
        <v>#VALUE!</v>
      </c>
      <c r="K3570" s="1" t="e">
        <f>ROUND('Sheet1 (4)'!L3576/100,2)</f>
        <v>#VALUE!</v>
      </c>
      <c r="L3570" s="4">
        <f>ROUND(('Sheet1 (4)'!M3576+'Sheet1 (4)'!R3576)/100,2)</f>
        <v>4.07</v>
      </c>
      <c r="M3570" s="4">
        <f>ROUND(('Sheet1 (4)'!N3576+'Sheet1 (4)'!S3576)/100,2)</f>
        <v>12.4</v>
      </c>
      <c r="N3570" s="4">
        <f>ROUND(('Sheet1 (4)'!O3576+'Sheet1 (4)'!T3576)/100,2)</f>
        <v>9.83</v>
      </c>
      <c r="O3570" s="4">
        <f>ROUND(('Sheet1 (4)'!P3576+'Sheet1 (4)'!U3576)/100,2)</f>
        <v>13.96</v>
      </c>
      <c r="P3570" s="4">
        <f>ROUND(('Sheet1 (4)'!Q3576+'Sheet1 (4)'!V3576)/100,2)</f>
        <v>-2.2599999999999998</v>
      </c>
      <c r="Q3570" s="7">
        <f>ROUND('Sheet1 (4)'!W3576/100,2)</f>
        <v>0.06</v>
      </c>
      <c r="R3570" s="7">
        <f>ROUND('Sheet1 (4)'!X3576/100,2)</f>
        <v>0.06</v>
      </c>
      <c r="S3570" s="7">
        <f>ROUND('Sheet1 (4)'!Y3576/100,2)</f>
        <v>7.0000000000000007E-2</v>
      </c>
      <c r="T3570" s="7">
        <f>ROUND('Sheet1 (4)'!Z3576/100,2)</f>
        <v>0.11</v>
      </c>
      <c r="U3570" s="7">
        <f>ROUND('Sheet1 (4)'!AA3576/100,2)</f>
        <v>0.09</v>
      </c>
      <c r="V3570" s="1" t="str">
        <f>'Sheet1 (4)'!AB3576&amp;".T"</f>
        <v>5936.T</v>
      </c>
      <c r="W3570">
        <f>ROUND('Sheet1 (4)'!AC3576,2)</f>
        <v>7.37</v>
      </c>
      <c r="X3570">
        <f>ROUND('Sheet1 (4)'!AD3576,2)</f>
        <v>0.57999999999999996</v>
      </c>
      <c r="Y3570" t="str">
        <f>_xlfn.XLOOKUP('Sheet1 (4)'!AB3576,'Sheet1 (3)'!B:B,'Sheet1 (3)'!D:D,"",0)</f>
        <v>スタンダード</v>
      </c>
    </row>
    <row r="3571" spans="1:25" x14ac:dyDescent="0.2">
      <c r="A3571">
        <v>3570</v>
      </c>
      <c r="B3571" s="1" t="str">
        <f>_xlfn.XLOOKUP('Sheet1 (4)'!AB3577,'Sheet1 (3)'!B:B,'Sheet1 (3)'!C:C,"",0)</f>
        <v>東洋水産</v>
      </c>
      <c r="C3571" s="1" t="str">
        <f>_xlfn.XLOOKUP('Sheet1 (4)'!AB3577,'Sheet1 (3)'!B:B,'Sheet1 (3)'!F:F,"",0)</f>
        <v>食料品</v>
      </c>
      <c r="D3571" s="1">
        <f>ROUND('Sheet1 (4)'!E3577/100000000,2)</f>
        <v>0.99</v>
      </c>
      <c r="E3571" s="1">
        <f>ROUND('Sheet1 (4)'!F3577/100,2)</f>
        <v>364.6</v>
      </c>
      <c r="F3571" s="1">
        <f>ROUND('Sheet1 (4)'!G3577/100,2)</f>
        <v>297.38</v>
      </c>
      <c r="G3571" s="1">
        <f>ROUND('Sheet1 (4)'!H3577/100,2)</f>
        <v>403.03</v>
      </c>
      <c r="H3571" s="1">
        <f>ROUND('Sheet1 (4)'!I3577/100,2)</f>
        <v>665.36</v>
      </c>
      <c r="I3571" s="1">
        <f>ROUND('Sheet1 (4)'!J3577/100,2)</f>
        <v>754.76</v>
      </c>
      <c r="J3571" s="1">
        <f>ROUND('Sheet1 (4)'!K3577/100,2)</f>
        <v>778.72</v>
      </c>
      <c r="K3571" s="1">
        <f>ROUND('Sheet1 (4)'!L3577/100,2)</f>
        <v>816.48</v>
      </c>
      <c r="L3571" s="4">
        <f>ROUND(('Sheet1 (4)'!M3577+'Sheet1 (4)'!R3577)/100,2)</f>
        <v>-22.02</v>
      </c>
      <c r="M3571" s="4">
        <f>ROUND(('Sheet1 (4)'!N3577+'Sheet1 (4)'!S3577)/100,2)</f>
        <v>59.85</v>
      </c>
      <c r="N3571" s="4">
        <f>ROUND(('Sheet1 (4)'!O3577+'Sheet1 (4)'!T3577)/100,2)</f>
        <v>168.26</v>
      </c>
      <c r="O3571" s="4">
        <f>ROUND(('Sheet1 (4)'!P3577+'Sheet1 (4)'!U3577)/100,2)</f>
        <v>167.58</v>
      </c>
      <c r="P3571" s="4">
        <f>ROUND(('Sheet1 (4)'!Q3577+'Sheet1 (4)'!V3577)/100,2)</f>
        <v>387.22</v>
      </c>
      <c r="Q3571" s="7">
        <f>ROUND('Sheet1 (4)'!W3577/100,2)</f>
        <v>0.09</v>
      </c>
      <c r="R3571" s="7" t="e">
        <f>ROUND('Sheet1 (4)'!X3577/100,2)</f>
        <v>#VALUE!</v>
      </c>
      <c r="S3571" s="7">
        <f>ROUND('Sheet1 (4)'!Y3577/100,2)</f>
        <v>0.09</v>
      </c>
      <c r="T3571" s="7">
        <f>ROUND('Sheet1 (4)'!Z3577/100,2)</f>
        <v>0.13</v>
      </c>
      <c r="U3571" s="7">
        <f>ROUND('Sheet1 (4)'!AA3577/100,2)</f>
        <v>0.13</v>
      </c>
      <c r="V3571" s="1" t="str">
        <f>'Sheet1 (4)'!AB3577&amp;".T"</f>
        <v>2875.T</v>
      </c>
      <c r="W3571">
        <f>ROUND('Sheet1 (4)'!AC3577,2)</f>
        <v>16.489999999999998</v>
      </c>
      <c r="X3571">
        <f>ROUND('Sheet1 (4)'!AD3577,2)</f>
        <v>2.0699999999999998</v>
      </c>
      <c r="Y3571" t="str">
        <f>_xlfn.XLOOKUP('Sheet1 (4)'!AB3577,'Sheet1 (3)'!B:B,'Sheet1 (3)'!D:D,"",0)</f>
        <v>プライム</v>
      </c>
    </row>
    <row r="3572" spans="1:25" x14ac:dyDescent="0.2">
      <c r="A3572">
        <v>3571</v>
      </c>
      <c r="B3572" s="1" t="str">
        <f>_xlfn.XLOOKUP('Sheet1 (4)'!AB3578,'Sheet1 (3)'!B:B,'Sheet1 (3)'!C:C,"",0)</f>
        <v>東洋炭素</v>
      </c>
      <c r="C3572" s="1" t="str">
        <f>_xlfn.XLOOKUP('Sheet1 (4)'!AB3578,'Sheet1 (3)'!B:B,'Sheet1 (3)'!F:F,"",0)</f>
        <v>ガラス・土石製品</v>
      </c>
      <c r="D3572" s="1">
        <f>ROUND('Sheet1 (4)'!E3578/100000000,2)</f>
        <v>0.21</v>
      </c>
      <c r="E3572" s="1">
        <f>ROUND('Sheet1 (4)'!F3578/100,2)</f>
        <v>56.5</v>
      </c>
      <c r="F3572" s="1">
        <f>ROUND('Sheet1 (4)'!G3578/100,2)</f>
        <v>66.53</v>
      </c>
      <c r="G3572" s="1">
        <f>ROUND('Sheet1 (4)'!H3578/100,2)</f>
        <v>92.68</v>
      </c>
      <c r="H3572" s="1">
        <f>ROUND('Sheet1 (4)'!I3578/100,2)</f>
        <v>122.24</v>
      </c>
      <c r="I3572" s="1">
        <f>ROUND('Sheet1 (4)'!J3578/100,2)</f>
        <v>122.24</v>
      </c>
      <c r="J3572" s="1">
        <f>ROUND('Sheet1 (4)'!K3578/100,2)</f>
        <v>77.739999999999995</v>
      </c>
      <c r="K3572" s="1">
        <f>ROUND('Sheet1 (4)'!L3578/100,2)</f>
        <v>96.54</v>
      </c>
      <c r="L3572" s="4">
        <f>ROUND(('Sheet1 (4)'!M3578+'Sheet1 (4)'!R3578)/100,2)</f>
        <v>10.76</v>
      </c>
      <c r="M3572" s="4">
        <f>ROUND(('Sheet1 (4)'!N3578+'Sheet1 (4)'!S3578)/100,2)</f>
        <v>3.72</v>
      </c>
      <c r="N3572" s="4">
        <f>ROUND(('Sheet1 (4)'!O3578+'Sheet1 (4)'!T3578)/100,2)</f>
        <v>35.229999999999997</v>
      </c>
      <c r="O3572" s="4">
        <f>ROUND(('Sheet1 (4)'!P3578+'Sheet1 (4)'!U3578)/100,2)</f>
        <v>31.77</v>
      </c>
      <c r="P3572" s="4">
        <f>ROUND(('Sheet1 (4)'!Q3578+'Sheet1 (4)'!V3578)/100,2)</f>
        <v>31.77</v>
      </c>
      <c r="Q3572" s="7">
        <f>ROUND('Sheet1 (4)'!W3578/100,2)</f>
        <v>0.06</v>
      </c>
      <c r="R3572" s="7">
        <f>ROUND('Sheet1 (4)'!X3578/100,2)</f>
        <v>7.0000000000000007E-2</v>
      </c>
      <c r="S3572" s="7">
        <f>ROUND('Sheet1 (4)'!Y3578/100,2)</f>
        <v>0.09</v>
      </c>
      <c r="T3572" s="7">
        <f>ROUND('Sheet1 (4)'!Z3578/100,2)</f>
        <v>0.11</v>
      </c>
      <c r="U3572" s="7">
        <f>ROUND('Sheet1 (4)'!AA3578/100,2)</f>
        <v>0.11</v>
      </c>
      <c r="V3572" s="1" t="str">
        <f>'Sheet1 (4)'!AB3578&amp;".T"</f>
        <v>5310.T</v>
      </c>
      <c r="W3572">
        <f>ROUND('Sheet1 (4)'!AC3578,2)</f>
        <v>13.46</v>
      </c>
      <c r="X3572">
        <f>ROUND('Sheet1 (4)'!AD3578,2)</f>
        <v>1.03</v>
      </c>
      <c r="Y3572" t="str">
        <f>_xlfn.XLOOKUP('Sheet1 (4)'!AB3578,'Sheet1 (3)'!B:B,'Sheet1 (3)'!D:D,"",0)</f>
        <v>プライム</v>
      </c>
    </row>
    <row r="3573" spans="1:25" x14ac:dyDescent="0.2">
      <c r="A3573">
        <v>3572</v>
      </c>
      <c r="B3573" s="1" t="str">
        <f>_xlfn.XLOOKUP('Sheet1 (4)'!AB3579,'Sheet1 (3)'!B:B,'Sheet1 (3)'!C:C,"",0)</f>
        <v>東洋テック</v>
      </c>
      <c r="C3573" s="1" t="str">
        <f>_xlfn.XLOOKUP('Sheet1 (4)'!AB3579,'Sheet1 (3)'!B:B,'Sheet1 (3)'!F:F,"",0)</f>
        <v>サービス業</v>
      </c>
      <c r="D3573" s="1">
        <f>ROUND('Sheet1 (4)'!E3579/100000000,2)</f>
        <v>0.1</v>
      </c>
      <c r="E3573" s="1">
        <f>ROUND('Sheet1 (4)'!F3579/100,2)</f>
        <v>6.97</v>
      </c>
      <c r="F3573" s="1">
        <f>ROUND('Sheet1 (4)'!G3579/100,2)</f>
        <v>8.49</v>
      </c>
      <c r="G3573" s="1">
        <f>ROUND('Sheet1 (4)'!H3579/100,2)</f>
        <v>8.4499999999999993</v>
      </c>
      <c r="H3573" s="1">
        <f>ROUND('Sheet1 (4)'!I3579/100,2)</f>
        <v>9.66</v>
      </c>
      <c r="I3573" s="1">
        <f>ROUND('Sheet1 (4)'!J3579/100,2)</f>
        <v>10.5</v>
      </c>
      <c r="J3573" s="1" t="e">
        <f>ROUND('Sheet1 (4)'!K3579/100,2)</f>
        <v>#VALUE!</v>
      </c>
      <c r="K3573" s="1" t="e">
        <f>ROUND('Sheet1 (4)'!L3579/100,2)</f>
        <v>#VALUE!</v>
      </c>
      <c r="L3573" s="4">
        <f>ROUND(('Sheet1 (4)'!M3579+'Sheet1 (4)'!R3579)/100,2)</f>
        <v>-1.25</v>
      </c>
      <c r="M3573" s="4">
        <f>ROUND(('Sheet1 (4)'!N3579+'Sheet1 (4)'!S3579)/100,2)</f>
        <v>9.86</v>
      </c>
      <c r="N3573" s="4">
        <f>ROUND(('Sheet1 (4)'!O3579+'Sheet1 (4)'!T3579)/100,2)</f>
        <v>1.68</v>
      </c>
      <c r="O3573" s="4">
        <f>ROUND(('Sheet1 (4)'!P3579+'Sheet1 (4)'!U3579)/100,2)</f>
        <v>-11.49</v>
      </c>
      <c r="P3573" s="4">
        <f>ROUND(('Sheet1 (4)'!Q3579+'Sheet1 (4)'!V3579)/100,2)</f>
        <v>-15.91</v>
      </c>
      <c r="Q3573" s="7">
        <f>ROUND('Sheet1 (4)'!W3579/100,2)</f>
        <v>0.03</v>
      </c>
      <c r="R3573" s="7">
        <f>ROUND('Sheet1 (4)'!X3579/100,2)</f>
        <v>0.02</v>
      </c>
      <c r="S3573" s="7">
        <f>ROUND('Sheet1 (4)'!Y3579/100,2)</f>
        <v>0.04</v>
      </c>
      <c r="T3573" s="7">
        <f>ROUND('Sheet1 (4)'!Z3579/100,2)</f>
        <v>0.03</v>
      </c>
      <c r="U3573" s="7">
        <f>ROUND('Sheet1 (4)'!AA3579/100,2)</f>
        <v>0.03</v>
      </c>
      <c r="V3573" s="1" t="str">
        <f>'Sheet1 (4)'!AB3579&amp;".T"</f>
        <v>9686.T</v>
      </c>
      <c r="W3573">
        <f>ROUND('Sheet1 (4)'!AC3579,2)</f>
        <v>7.55</v>
      </c>
      <c r="X3573">
        <f>ROUND('Sheet1 (4)'!AD3579,2)</f>
        <v>0.69</v>
      </c>
      <c r="Y3573" t="str">
        <f>_xlfn.XLOOKUP('Sheet1 (4)'!AB3579,'Sheet1 (3)'!B:B,'Sheet1 (3)'!D:D,"",0)</f>
        <v>スタンダード</v>
      </c>
    </row>
    <row r="3574" spans="1:25" x14ac:dyDescent="0.2">
      <c r="A3574">
        <v>3573</v>
      </c>
      <c r="B3574" s="1" t="str">
        <f>_xlfn.XLOOKUP('Sheet1 (4)'!AB3580,'Sheet1 (3)'!B:B,'Sheet1 (3)'!C:C,"",0)</f>
        <v>ＴＯＹＯ　ＴＩＲＥ</v>
      </c>
      <c r="C3574" s="1" t="str">
        <f>_xlfn.XLOOKUP('Sheet1 (4)'!AB3580,'Sheet1 (3)'!B:B,'Sheet1 (3)'!F:F,"",0)</f>
        <v>ゴム製品</v>
      </c>
      <c r="D3574" s="1">
        <f>ROUND('Sheet1 (4)'!E3580/100000000,2)</f>
        <v>1.54</v>
      </c>
      <c r="E3574" s="1">
        <f>ROUND('Sheet1 (4)'!F3580/100,2)</f>
        <v>530.80999999999995</v>
      </c>
      <c r="F3574" s="1">
        <f>ROUND('Sheet1 (4)'!G3580/100,2)</f>
        <v>440.46</v>
      </c>
      <c r="G3574" s="1">
        <f>ROUND('Sheet1 (4)'!H3580/100,2)</f>
        <v>768.99</v>
      </c>
      <c r="H3574" s="1">
        <f>ROUND('Sheet1 (4)'!I3580/100,2)</f>
        <v>939.81</v>
      </c>
      <c r="I3574" s="1">
        <f>ROUND('Sheet1 (4)'!J3580/100,2)</f>
        <v>939.81</v>
      </c>
      <c r="J3574" s="1">
        <f>ROUND('Sheet1 (4)'!K3580/100,2)</f>
        <v>964.93</v>
      </c>
      <c r="K3574" s="1">
        <f>ROUND('Sheet1 (4)'!L3580/100,2)</f>
        <v>1033.5</v>
      </c>
      <c r="L3574" s="4">
        <f>ROUND(('Sheet1 (4)'!M3580+'Sheet1 (4)'!R3580)/100,2)</f>
        <v>-30.73</v>
      </c>
      <c r="M3574" s="4">
        <f>ROUND(('Sheet1 (4)'!N3580+'Sheet1 (4)'!S3580)/100,2)</f>
        <v>-15.4</v>
      </c>
      <c r="N3574" s="4">
        <f>ROUND(('Sheet1 (4)'!O3580+'Sheet1 (4)'!T3580)/100,2)</f>
        <v>718.42</v>
      </c>
      <c r="O3574" s="4">
        <f>ROUND(('Sheet1 (4)'!P3580+'Sheet1 (4)'!U3580)/100,2)</f>
        <v>518.45000000000005</v>
      </c>
      <c r="P3574" s="4">
        <f>ROUND(('Sheet1 (4)'!Q3580+'Sheet1 (4)'!V3580)/100,2)</f>
        <v>518.45000000000005</v>
      </c>
      <c r="Q3574" s="7">
        <f>ROUND('Sheet1 (4)'!W3580/100,2)</f>
        <v>0.16</v>
      </c>
      <c r="R3574" s="7">
        <f>ROUND('Sheet1 (4)'!X3580/100,2)</f>
        <v>0.16</v>
      </c>
      <c r="S3574" s="7">
        <f>ROUND('Sheet1 (4)'!Y3580/100,2)</f>
        <v>0.2</v>
      </c>
      <c r="T3574" s="7">
        <f>ROUND('Sheet1 (4)'!Z3580/100,2)</f>
        <v>0.17</v>
      </c>
      <c r="U3574" s="7">
        <f>ROUND('Sheet1 (4)'!AA3580/100,2)</f>
        <v>0.17</v>
      </c>
      <c r="V3574" s="1" t="str">
        <f>'Sheet1 (4)'!AB3580&amp;".T"</f>
        <v>5105.T</v>
      </c>
      <c r="W3574">
        <f>ROUND('Sheet1 (4)'!AC3580,2)</f>
        <v>9.9700000000000006</v>
      </c>
      <c r="X3574">
        <f>ROUND('Sheet1 (4)'!AD3580,2)</f>
        <v>1.38</v>
      </c>
      <c r="Y3574" t="str">
        <f>_xlfn.XLOOKUP('Sheet1 (4)'!AB3580,'Sheet1 (3)'!B:B,'Sheet1 (3)'!D:D,"",0)</f>
        <v>プライム</v>
      </c>
    </row>
    <row r="3575" spans="1:25" x14ac:dyDescent="0.2">
      <c r="A3575">
        <v>3574</v>
      </c>
      <c r="B3575" s="1" t="str">
        <f>_xlfn.XLOOKUP('Sheet1 (4)'!AB3581,'Sheet1 (3)'!B:B,'Sheet1 (3)'!C:C,"",0)</f>
        <v>東洋埠頭</v>
      </c>
      <c r="C3575" s="1" t="str">
        <f>_xlfn.XLOOKUP('Sheet1 (4)'!AB3581,'Sheet1 (3)'!B:B,'Sheet1 (3)'!F:F,"",0)</f>
        <v>倉庫・運輸関連業</v>
      </c>
      <c r="D3575" s="1">
        <f>ROUND('Sheet1 (4)'!E3581/100000000,2)</f>
        <v>7.0000000000000007E-2</v>
      </c>
      <c r="E3575" s="1">
        <f>ROUND('Sheet1 (4)'!F3581/100,2)</f>
        <v>11.35</v>
      </c>
      <c r="F3575" s="1">
        <f>ROUND('Sheet1 (4)'!G3581/100,2)</f>
        <v>14.8</v>
      </c>
      <c r="G3575" s="1">
        <f>ROUND('Sheet1 (4)'!H3581/100,2)</f>
        <v>15.39</v>
      </c>
      <c r="H3575" s="1">
        <f>ROUND('Sheet1 (4)'!I3581/100,2)</f>
        <v>9.8000000000000007</v>
      </c>
      <c r="I3575" s="1">
        <f>ROUND('Sheet1 (4)'!J3581/100,2)</f>
        <v>11.55</v>
      </c>
      <c r="J3575" s="1" t="e">
        <f>ROUND('Sheet1 (4)'!K3581/100,2)</f>
        <v>#VALUE!</v>
      </c>
      <c r="K3575" s="1" t="e">
        <f>ROUND('Sheet1 (4)'!L3581/100,2)</f>
        <v>#VALUE!</v>
      </c>
      <c r="L3575" s="4">
        <f>ROUND(('Sheet1 (4)'!M3581+'Sheet1 (4)'!R3581)/100,2)</f>
        <v>6.92</v>
      </c>
      <c r="M3575" s="4">
        <f>ROUND(('Sheet1 (4)'!N3581+'Sheet1 (4)'!S3581)/100,2)</f>
        <v>-31.55</v>
      </c>
      <c r="N3575" s="4">
        <f>ROUND(('Sheet1 (4)'!O3581+'Sheet1 (4)'!T3581)/100,2)</f>
        <v>0.08</v>
      </c>
      <c r="O3575" s="4">
        <f>ROUND(('Sheet1 (4)'!P3581+'Sheet1 (4)'!U3581)/100,2)</f>
        <v>15.04</v>
      </c>
      <c r="P3575" s="4">
        <f>ROUND(('Sheet1 (4)'!Q3581+'Sheet1 (4)'!V3581)/100,2)</f>
        <v>-0.66</v>
      </c>
      <c r="Q3575" s="7">
        <f>ROUND('Sheet1 (4)'!W3581/100,2)</f>
        <v>0.04</v>
      </c>
      <c r="R3575" s="7">
        <f>ROUND('Sheet1 (4)'!X3581/100,2)</f>
        <v>0.05</v>
      </c>
      <c r="S3575" s="7">
        <f>ROUND('Sheet1 (4)'!Y3581/100,2)</f>
        <v>0.05</v>
      </c>
      <c r="T3575" s="7">
        <f>ROUND('Sheet1 (4)'!Z3581/100,2)</f>
        <v>0.04</v>
      </c>
      <c r="U3575" s="7">
        <f>ROUND('Sheet1 (4)'!AA3581/100,2)</f>
        <v>0.04</v>
      </c>
      <c r="V3575" s="1" t="str">
        <f>'Sheet1 (4)'!AB3581&amp;".T"</f>
        <v>9351.T</v>
      </c>
      <c r="W3575">
        <f>ROUND('Sheet1 (4)'!AC3581,2)</f>
        <v>8.93</v>
      </c>
      <c r="X3575">
        <f>ROUND('Sheet1 (4)'!AD3581,2)</f>
        <v>0.41</v>
      </c>
      <c r="Y3575" t="str">
        <f>_xlfn.XLOOKUP('Sheet1 (4)'!AB3581,'Sheet1 (3)'!B:B,'Sheet1 (3)'!D:D,"",0)</f>
        <v>スタンダード</v>
      </c>
    </row>
    <row r="3576" spans="1:25" x14ac:dyDescent="0.2">
      <c r="A3576">
        <v>3575</v>
      </c>
      <c r="B3576" s="1" t="str">
        <f>_xlfn.XLOOKUP('Sheet1 (4)'!AB3582,'Sheet1 (3)'!B:B,'Sheet1 (3)'!C:C,"",0)</f>
        <v>東洋紡</v>
      </c>
      <c r="C3576" s="1" t="str">
        <f>_xlfn.XLOOKUP('Sheet1 (4)'!AB3582,'Sheet1 (3)'!B:B,'Sheet1 (3)'!F:F,"",0)</f>
        <v>化学</v>
      </c>
      <c r="D3576" s="1">
        <f>ROUND('Sheet1 (4)'!E3582/100000000,2)</f>
        <v>0.88</v>
      </c>
      <c r="E3576" s="1">
        <f>ROUND('Sheet1 (4)'!F3582/100,2)</f>
        <v>266.56</v>
      </c>
      <c r="F3576" s="1">
        <f>ROUND('Sheet1 (4)'!G3582/100,2)</f>
        <v>284.3</v>
      </c>
      <c r="G3576" s="1">
        <f>ROUND('Sheet1 (4)'!H3582/100,2)</f>
        <v>100.63</v>
      </c>
      <c r="H3576" s="1">
        <f>ROUND('Sheet1 (4)'!I3582/100,2)</f>
        <v>89.95</v>
      </c>
      <c r="I3576" s="1">
        <f>ROUND('Sheet1 (4)'!J3582/100,2)</f>
        <v>166.53</v>
      </c>
      <c r="J3576" s="1">
        <f>ROUND('Sheet1 (4)'!K3582/100,2)</f>
        <v>216.75</v>
      </c>
      <c r="K3576" s="1">
        <f>ROUND('Sheet1 (4)'!L3582/100,2)</f>
        <v>250.4</v>
      </c>
      <c r="L3576" s="4">
        <f>ROUND(('Sheet1 (4)'!M3582+'Sheet1 (4)'!R3582)/100,2)</f>
        <v>33.5</v>
      </c>
      <c r="M3576" s="4">
        <f>ROUND(('Sheet1 (4)'!N3582+'Sheet1 (4)'!S3582)/100,2)</f>
        <v>-75.11</v>
      </c>
      <c r="N3576" s="4">
        <f>ROUND(('Sheet1 (4)'!O3582+'Sheet1 (4)'!T3582)/100,2)</f>
        <v>-282.13</v>
      </c>
      <c r="O3576" s="4">
        <f>ROUND(('Sheet1 (4)'!P3582+'Sheet1 (4)'!U3582)/100,2)</f>
        <v>-371.89</v>
      </c>
      <c r="P3576" s="4">
        <f>ROUND(('Sheet1 (4)'!Q3582+'Sheet1 (4)'!V3582)/100,2)</f>
        <v>-162.68</v>
      </c>
      <c r="Q3576" s="7">
        <f>ROUND('Sheet1 (4)'!W3582/100,2)</f>
        <v>0.01</v>
      </c>
      <c r="R3576" s="7">
        <f>ROUND('Sheet1 (4)'!X3582/100,2)</f>
        <v>0.06</v>
      </c>
      <c r="S3576" s="7">
        <f>ROUND('Sheet1 (4)'!Y3582/100,2)</f>
        <v>0</v>
      </c>
      <c r="T3576" s="7">
        <f>ROUND('Sheet1 (4)'!Z3582/100,2)</f>
        <v>0.02</v>
      </c>
      <c r="U3576" s="7">
        <f>ROUND('Sheet1 (4)'!AA3582/100,2)</f>
        <v>0.02</v>
      </c>
      <c r="V3576" s="1" t="str">
        <f>'Sheet1 (4)'!AB3582&amp;".T"</f>
        <v>3101.T</v>
      </c>
      <c r="W3576">
        <f>ROUND('Sheet1 (4)'!AC3582,2)</f>
        <v>35.81</v>
      </c>
      <c r="X3576">
        <f>ROUND('Sheet1 (4)'!AD3582,2)</f>
        <v>0.52</v>
      </c>
      <c r="Y3576" t="str">
        <f>_xlfn.XLOOKUP('Sheet1 (4)'!AB3582,'Sheet1 (3)'!B:B,'Sheet1 (3)'!D:D,"",0)</f>
        <v>プライム</v>
      </c>
    </row>
    <row r="3577" spans="1:25" x14ac:dyDescent="0.2">
      <c r="A3577">
        <v>3576</v>
      </c>
      <c r="B3577" s="1" t="str">
        <f>_xlfn.XLOOKUP('Sheet1 (4)'!AB3583,'Sheet1 (3)'!B:B,'Sheet1 (3)'!C:C,"",0)</f>
        <v>豊田合成</v>
      </c>
      <c r="C3577" s="1" t="str">
        <f>_xlfn.XLOOKUP('Sheet1 (4)'!AB3583,'Sheet1 (3)'!B:B,'Sheet1 (3)'!F:F,"",0)</f>
        <v>輸送用機器</v>
      </c>
      <c r="D3577" s="1">
        <f>ROUND('Sheet1 (4)'!E3583/100000000,2)</f>
        <v>1.27</v>
      </c>
      <c r="E3577" s="1">
        <f>ROUND('Sheet1 (4)'!F3583/100,2)</f>
        <v>404.77</v>
      </c>
      <c r="F3577" s="1">
        <f>ROUND('Sheet1 (4)'!G3583/100,2)</f>
        <v>326.32</v>
      </c>
      <c r="G3577" s="1">
        <f>ROUND('Sheet1 (4)'!H3583/100,2)</f>
        <v>387.04</v>
      </c>
      <c r="H3577" s="1">
        <f>ROUND('Sheet1 (4)'!I3583/100,2)</f>
        <v>700.25</v>
      </c>
      <c r="I3577" s="1">
        <f>ROUND('Sheet1 (4)'!J3583/100,2)</f>
        <v>662.68</v>
      </c>
      <c r="J3577" s="1">
        <f>ROUND('Sheet1 (4)'!K3583/100,2)</f>
        <v>644.57000000000005</v>
      </c>
      <c r="K3577" s="1">
        <f>ROUND('Sheet1 (4)'!L3583/100,2)</f>
        <v>715.86</v>
      </c>
      <c r="L3577" s="4">
        <f>ROUND(('Sheet1 (4)'!M3583+'Sheet1 (4)'!R3583)/100,2)</f>
        <v>172.98</v>
      </c>
      <c r="M3577" s="4">
        <f>ROUND(('Sheet1 (4)'!N3583+'Sheet1 (4)'!S3583)/100,2)</f>
        <v>-317.69</v>
      </c>
      <c r="N3577" s="4">
        <f>ROUND(('Sheet1 (4)'!O3583+'Sheet1 (4)'!T3583)/100,2)</f>
        <v>220.21</v>
      </c>
      <c r="O3577" s="4">
        <f>ROUND(('Sheet1 (4)'!P3583+'Sheet1 (4)'!U3583)/100,2)</f>
        <v>876.82</v>
      </c>
      <c r="P3577" s="4">
        <f>ROUND(('Sheet1 (4)'!Q3583+'Sheet1 (4)'!V3583)/100,2)</f>
        <v>201.88</v>
      </c>
      <c r="Q3577" s="7">
        <f>ROUND('Sheet1 (4)'!W3583/100,2)</f>
        <v>0.1</v>
      </c>
      <c r="R3577" s="7">
        <f>ROUND('Sheet1 (4)'!X3583/100,2)</f>
        <v>0.06</v>
      </c>
      <c r="S3577" s="7">
        <f>ROUND('Sheet1 (4)'!Y3583/100,2)</f>
        <v>0.04</v>
      </c>
      <c r="T3577" s="7">
        <f>ROUND('Sheet1 (4)'!Z3583/100,2)</f>
        <v>0.11</v>
      </c>
      <c r="U3577" s="7">
        <f>ROUND('Sheet1 (4)'!AA3583/100,2)</f>
        <v>7.0000000000000007E-2</v>
      </c>
      <c r="V3577" s="1" t="str">
        <f>'Sheet1 (4)'!AB3583&amp;".T"</f>
        <v>7282.T</v>
      </c>
      <c r="W3577">
        <f>ROUND('Sheet1 (4)'!AC3583,2)</f>
        <v>10.63</v>
      </c>
      <c r="X3577">
        <f>ROUND('Sheet1 (4)'!AD3583,2)</f>
        <v>0.87</v>
      </c>
      <c r="Y3577" t="str">
        <f>_xlfn.XLOOKUP('Sheet1 (4)'!AB3583,'Sheet1 (3)'!B:B,'Sheet1 (3)'!D:D,"",0)</f>
        <v>プライム</v>
      </c>
    </row>
    <row r="3578" spans="1:25" x14ac:dyDescent="0.2">
      <c r="A3578">
        <v>3577</v>
      </c>
      <c r="B3578" s="1" t="str">
        <f>_xlfn.XLOOKUP('Sheet1 (4)'!AB3584,'Sheet1 (3)'!B:B,'Sheet1 (3)'!C:C,"",0)</f>
        <v>トヨコー</v>
      </c>
      <c r="C3578" s="1" t="str">
        <f>_xlfn.XLOOKUP('Sheet1 (4)'!AB3584,'Sheet1 (3)'!B:B,'Sheet1 (3)'!F:F,"",0)</f>
        <v>建設業</v>
      </c>
      <c r="D3578" s="1">
        <f>ROUND('Sheet1 (4)'!E3584/100000000,2)</f>
        <v>0.14000000000000001</v>
      </c>
      <c r="E3578" s="1" t="e">
        <f>ROUND('Sheet1 (4)'!F3584/100,2)</f>
        <v>#VALUE!</v>
      </c>
      <c r="F3578" s="1" t="e">
        <f>ROUND('Sheet1 (4)'!G3584/100,2)</f>
        <v>#VALUE!</v>
      </c>
      <c r="G3578" s="1">
        <f>ROUND('Sheet1 (4)'!H3584/100,2)</f>
        <v>-2.12</v>
      </c>
      <c r="H3578" s="1">
        <f>ROUND('Sheet1 (4)'!I3584/100,2)</f>
        <v>-1.89</v>
      </c>
      <c r="I3578" s="1">
        <f>ROUND('Sheet1 (4)'!J3584/100,2)</f>
        <v>3.01</v>
      </c>
      <c r="J3578" s="1" t="e">
        <f>ROUND('Sheet1 (4)'!K3584/100,2)</f>
        <v>#VALUE!</v>
      </c>
      <c r="K3578" s="1" t="e">
        <f>ROUND('Sheet1 (4)'!L3584/100,2)</f>
        <v>#VALUE!</v>
      </c>
      <c r="L3578" s="4" t="e">
        <f>ROUND(('Sheet1 (4)'!M3584+'Sheet1 (4)'!R3584)/100,2)</f>
        <v>#VALUE!</v>
      </c>
      <c r="M3578" s="4" t="e">
        <f>ROUND(('Sheet1 (4)'!N3584+'Sheet1 (4)'!S3584)/100,2)</f>
        <v>#VALUE!</v>
      </c>
      <c r="N3578" s="4" t="e">
        <f>ROUND(('Sheet1 (4)'!O3584+'Sheet1 (4)'!T3584)/100,2)</f>
        <v>#VALUE!</v>
      </c>
      <c r="O3578" s="4">
        <f>ROUND(('Sheet1 (4)'!P3584+'Sheet1 (4)'!U3584)/100,2)</f>
        <v>-1.94</v>
      </c>
      <c r="P3578" s="4">
        <f>ROUND(('Sheet1 (4)'!Q3584+'Sheet1 (4)'!V3584)/100,2)</f>
        <v>-3.42</v>
      </c>
      <c r="Q3578" s="7" t="e">
        <f>ROUND('Sheet1 (4)'!W3584/100,2)</f>
        <v>#VALUE!</v>
      </c>
      <c r="R3578" s="7" t="e">
        <f>ROUND('Sheet1 (4)'!X3584/100,2)</f>
        <v>#VALUE!</v>
      </c>
      <c r="S3578" s="7" t="e">
        <f>ROUND('Sheet1 (4)'!Y3584/100,2)</f>
        <v>#VALUE!</v>
      </c>
      <c r="T3578" s="7">
        <f>ROUND('Sheet1 (4)'!Z3584/100,2)</f>
        <v>-2.82</v>
      </c>
      <c r="U3578" s="7">
        <f>ROUND('Sheet1 (4)'!AA3584/100,2)</f>
        <v>0.27</v>
      </c>
      <c r="V3578" s="1" t="str">
        <f>'Sheet1 (4)'!AB3584&amp;".T"</f>
        <v>341A.T</v>
      </c>
      <c r="W3578">
        <f>ROUND('Sheet1 (4)'!AC3584,2)</f>
        <v>80.540000000000006</v>
      </c>
      <c r="X3578">
        <f>ROUND('Sheet1 (4)'!AD3584,2)</f>
        <v>13.86</v>
      </c>
      <c r="Y3578" t="str">
        <f>_xlfn.XLOOKUP('Sheet1 (4)'!AB3584,'Sheet1 (3)'!B:B,'Sheet1 (3)'!D:D,"",0)</f>
        <v>グロース</v>
      </c>
    </row>
    <row r="3579" spans="1:25" x14ac:dyDescent="0.2">
      <c r="A3579">
        <v>3578</v>
      </c>
      <c r="B3579" s="1" t="str">
        <f>_xlfn.XLOOKUP('Sheet1 (4)'!AB3585,'Sheet1 (3)'!B:B,'Sheet1 (3)'!C:C,"",0)</f>
        <v>トヨクモ</v>
      </c>
      <c r="C3579" s="1" t="str">
        <f>_xlfn.XLOOKUP('Sheet1 (4)'!AB3585,'Sheet1 (3)'!B:B,'Sheet1 (3)'!F:F,"",0)</f>
        <v>情報・通信業</v>
      </c>
      <c r="D3579" s="1">
        <f>ROUND('Sheet1 (4)'!E3585/100000000,2)</f>
        <v>0.11</v>
      </c>
      <c r="E3579" s="1">
        <f>ROUND('Sheet1 (4)'!F3585/100,2)</f>
        <v>4.1900000000000004</v>
      </c>
      <c r="F3579" s="1">
        <f>ROUND('Sheet1 (4)'!G3585/100,2)</f>
        <v>6.39</v>
      </c>
      <c r="G3579" s="1" t="e">
        <f>ROUND('Sheet1 (4)'!H3585/100,2)</f>
        <v>#VALUE!</v>
      </c>
      <c r="H3579" s="1">
        <f>ROUND('Sheet1 (4)'!I3585/100,2)</f>
        <v>11.63</v>
      </c>
      <c r="I3579" s="1">
        <f>ROUND('Sheet1 (4)'!J3585/100,2)</f>
        <v>11.63</v>
      </c>
      <c r="J3579" s="1" t="e">
        <f>ROUND('Sheet1 (4)'!K3585/100,2)</f>
        <v>#VALUE!</v>
      </c>
      <c r="K3579" s="1" t="e">
        <f>ROUND('Sheet1 (4)'!L3585/100,2)</f>
        <v>#VALUE!</v>
      </c>
      <c r="L3579" s="4">
        <f>ROUND(('Sheet1 (4)'!M3585+'Sheet1 (4)'!R3585)/100,2)</f>
        <v>2.81</v>
      </c>
      <c r="M3579" s="4">
        <f>ROUND(('Sheet1 (4)'!N3585+'Sheet1 (4)'!S3585)/100,2)</f>
        <v>6.45</v>
      </c>
      <c r="N3579" s="4" t="e">
        <f>ROUND(('Sheet1 (4)'!O3585+'Sheet1 (4)'!T3585)/100,2)</f>
        <v>#VALUE!</v>
      </c>
      <c r="O3579" s="4">
        <f>ROUND(('Sheet1 (4)'!P3585+'Sheet1 (4)'!U3585)/100,2)</f>
        <v>12.67</v>
      </c>
      <c r="P3579" s="4">
        <f>ROUND(('Sheet1 (4)'!Q3585+'Sheet1 (4)'!V3585)/100,2)</f>
        <v>12.67</v>
      </c>
      <c r="Q3579" s="7" t="e">
        <f>ROUND('Sheet1 (4)'!W3585/100,2)</f>
        <v>#VALUE!</v>
      </c>
      <c r="R3579" s="7">
        <f>ROUND('Sheet1 (4)'!X3585/100,2)</f>
        <v>0.28000000000000003</v>
      </c>
      <c r="S3579" s="7" t="e">
        <f>ROUND('Sheet1 (4)'!Y3585/100,2)</f>
        <v>#VALUE!</v>
      </c>
      <c r="T3579" s="7" t="e">
        <f>ROUND('Sheet1 (4)'!Z3585/100,2)</f>
        <v>#VALUE!</v>
      </c>
      <c r="U3579" s="7" t="e">
        <f>ROUND('Sheet1 (4)'!AA3585/100,2)</f>
        <v>#VALUE!</v>
      </c>
      <c r="V3579" s="1" t="str">
        <f>'Sheet1 (4)'!AB3585&amp;".T"</f>
        <v>4058.T</v>
      </c>
      <c r="W3579">
        <f>ROUND('Sheet1 (4)'!AC3585,2)</f>
        <v>30.49</v>
      </c>
      <c r="X3579">
        <f>ROUND('Sheet1 (4)'!AD3585,2)</f>
        <v>8.85</v>
      </c>
      <c r="Y3579" t="str">
        <f>_xlfn.XLOOKUP('Sheet1 (4)'!AB3585,'Sheet1 (3)'!B:B,'Sheet1 (3)'!D:D,"",0)</f>
        <v>グロース</v>
      </c>
    </row>
    <row r="3580" spans="1:25" x14ac:dyDescent="0.2">
      <c r="A3580">
        <v>3579</v>
      </c>
      <c r="B3580" s="1" t="str">
        <f>_xlfn.XLOOKUP('Sheet1 (4)'!AB3586,'Sheet1 (3)'!B:B,'Sheet1 (3)'!C:C,"",0)</f>
        <v>トヨタ紡織</v>
      </c>
      <c r="C3580" s="1" t="str">
        <f>_xlfn.XLOOKUP('Sheet1 (4)'!AB3586,'Sheet1 (3)'!B:B,'Sheet1 (3)'!F:F,"",0)</f>
        <v>輸送用機器</v>
      </c>
      <c r="D3580" s="1">
        <f>ROUND('Sheet1 (4)'!E3586/100000000,2)</f>
        <v>1.79</v>
      </c>
      <c r="E3580" s="1">
        <f>ROUND('Sheet1 (4)'!F3586/100,2)</f>
        <v>579.17999999999995</v>
      </c>
      <c r="F3580" s="1">
        <f>ROUND('Sheet1 (4)'!G3586/100,2)</f>
        <v>609.4</v>
      </c>
      <c r="G3580" s="1">
        <f>ROUND('Sheet1 (4)'!H3586/100,2)</f>
        <v>445.9</v>
      </c>
      <c r="H3580" s="1">
        <f>ROUND('Sheet1 (4)'!I3586/100,2)</f>
        <v>783.5</v>
      </c>
      <c r="I3580" s="1">
        <f>ROUND('Sheet1 (4)'!J3586/100,2)</f>
        <v>718.36</v>
      </c>
      <c r="J3580" s="1">
        <f>ROUND('Sheet1 (4)'!K3586/100,2)</f>
        <v>776.05</v>
      </c>
      <c r="K3580" s="1">
        <f>ROUND('Sheet1 (4)'!L3586/100,2)</f>
        <v>844.63</v>
      </c>
      <c r="L3580" s="4">
        <f>ROUND(('Sheet1 (4)'!M3586+'Sheet1 (4)'!R3586)/100,2)</f>
        <v>230.91</v>
      </c>
      <c r="M3580" s="4">
        <f>ROUND(('Sheet1 (4)'!N3586+'Sheet1 (4)'!S3586)/100,2)</f>
        <v>820.4</v>
      </c>
      <c r="N3580" s="4">
        <f>ROUND(('Sheet1 (4)'!O3586+'Sheet1 (4)'!T3586)/100,2)</f>
        <v>529.66999999999996</v>
      </c>
      <c r="O3580" s="4">
        <f>ROUND(('Sheet1 (4)'!P3586+'Sheet1 (4)'!U3586)/100,2)</f>
        <v>882</v>
      </c>
      <c r="P3580" s="4">
        <f>ROUND(('Sheet1 (4)'!Q3586+'Sheet1 (4)'!V3586)/100,2)</f>
        <v>608.79</v>
      </c>
      <c r="Q3580" s="7">
        <f>ROUND('Sheet1 (4)'!W3586/100,2)</f>
        <v>0.11</v>
      </c>
      <c r="R3580" s="7">
        <f>ROUND('Sheet1 (4)'!X3586/100,2)</f>
        <v>0.12</v>
      </c>
      <c r="S3580" s="7">
        <f>ROUND('Sheet1 (4)'!Y3586/100,2)</f>
        <v>0.05</v>
      </c>
      <c r="T3580" s="7">
        <f>ROUND('Sheet1 (4)'!Z3586/100,2)</f>
        <v>0.15</v>
      </c>
      <c r="U3580" s="7">
        <f>ROUND('Sheet1 (4)'!AA3586/100,2)</f>
        <v>0.05</v>
      </c>
      <c r="V3580" s="1" t="str">
        <f>'Sheet1 (4)'!AB3586&amp;".T"</f>
        <v>3116.T</v>
      </c>
      <c r="W3580">
        <f>ROUND('Sheet1 (4)'!AC3586,2)</f>
        <v>20.04</v>
      </c>
      <c r="X3580">
        <f>ROUND('Sheet1 (4)'!AD3586,2)</f>
        <v>0.89</v>
      </c>
      <c r="Y3580" t="str">
        <f>_xlfn.XLOOKUP('Sheet1 (4)'!AB3586,'Sheet1 (3)'!B:B,'Sheet1 (3)'!D:D,"",0)</f>
        <v>プライム</v>
      </c>
    </row>
    <row r="3581" spans="1:25" x14ac:dyDescent="0.2">
      <c r="A3581">
        <v>3580</v>
      </c>
      <c r="B3581" s="1" t="str">
        <f>_xlfn.XLOOKUP('Sheet1 (4)'!AB3587,'Sheet1 (3)'!B:B,'Sheet1 (3)'!C:C,"",0)</f>
        <v>豊田自動織機</v>
      </c>
      <c r="C3581" s="1" t="str">
        <f>_xlfn.XLOOKUP('Sheet1 (4)'!AB3587,'Sheet1 (3)'!B:B,'Sheet1 (3)'!F:F,"",0)</f>
        <v>輸送用機器</v>
      </c>
      <c r="D3581" s="1">
        <f>ROUND('Sheet1 (4)'!E3587/100000000,2)</f>
        <v>3</v>
      </c>
      <c r="E3581" s="1">
        <f>ROUND('Sheet1 (4)'!F3587/100,2)</f>
        <v>1196.3900000000001</v>
      </c>
      <c r="F3581" s="1">
        <f>ROUND('Sheet1 (4)'!G3587/100,2)</f>
        <v>1596.64</v>
      </c>
      <c r="G3581" s="1">
        <f>ROUND('Sheet1 (4)'!H3587/100,2)</f>
        <v>1696.42</v>
      </c>
      <c r="H3581" s="1">
        <f>ROUND('Sheet1 (4)'!I3587/100,2)</f>
        <v>2006.35</v>
      </c>
      <c r="I3581" s="1">
        <f>ROUND('Sheet1 (4)'!J3587/100,2)</f>
        <v>2210.77</v>
      </c>
      <c r="J3581" s="1">
        <f>ROUND('Sheet1 (4)'!K3587/100,2)</f>
        <v>1911.2</v>
      </c>
      <c r="K3581" s="1">
        <f>ROUND('Sheet1 (4)'!L3587/100,2)</f>
        <v>2364.17</v>
      </c>
      <c r="L3581" s="4">
        <f>ROUND(('Sheet1 (4)'!M3587+'Sheet1 (4)'!R3587)/100,2)</f>
        <v>-217.78</v>
      </c>
      <c r="M3581" s="4">
        <f>ROUND(('Sheet1 (4)'!N3587+'Sheet1 (4)'!S3587)/100,2)</f>
        <v>912.8</v>
      </c>
      <c r="N3581" s="4">
        <f>ROUND(('Sheet1 (4)'!O3587+'Sheet1 (4)'!T3587)/100,2)</f>
        <v>-2326.7800000000002</v>
      </c>
      <c r="O3581" s="4">
        <f>ROUND(('Sheet1 (4)'!P3587+'Sheet1 (4)'!U3587)/100,2)</f>
        <v>4914.93</v>
      </c>
      <c r="P3581" s="4">
        <f>ROUND(('Sheet1 (4)'!Q3587+'Sheet1 (4)'!V3587)/100,2)</f>
        <v>1281.75</v>
      </c>
      <c r="Q3581" s="7">
        <f>ROUND('Sheet1 (4)'!W3587/100,2)</f>
        <v>0.05</v>
      </c>
      <c r="R3581" s="7">
        <f>ROUND('Sheet1 (4)'!X3587/100,2)</f>
        <v>0.05</v>
      </c>
      <c r="S3581" s="7">
        <f>ROUND('Sheet1 (4)'!Y3587/100,2)</f>
        <v>0.05</v>
      </c>
      <c r="T3581" s="7">
        <f>ROUND('Sheet1 (4)'!Z3587/100,2)</f>
        <v>0.05</v>
      </c>
      <c r="U3581" s="7">
        <f>ROUND('Sheet1 (4)'!AA3587/100,2)</f>
        <v>0.05</v>
      </c>
      <c r="V3581" s="1" t="str">
        <f>'Sheet1 (4)'!AB3587&amp;".T"</f>
        <v>6201.T</v>
      </c>
      <c r="W3581">
        <f>ROUND('Sheet1 (4)'!AC3587,2)</f>
        <v>24.89</v>
      </c>
      <c r="X3581">
        <f>ROUND('Sheet1 (4)'!AD3587,2)</f>
        <v>0.95</v>
      </c>
      <c r="Y3581" t="str">
        <f>_xlfn.XLOOKUP('Sheet1 (4)'!AB3587,'Sheet1 (3)'!B:B,'Sheet1 (3)'!D:D,"",0)</f>
        <v>プライム</v>
      </c>
    </row>
    <row r="3582" spans="1:25" x14ac:dyDescent="0.2">
      <c r="A3582">
        <v>3581</v>
      </c>
      <c r="B3582" s="1" t="str">
        <f>_xlfn.XLOOKUP('Sheet1 (4)'!AB3588,'Sheet1 (3)'!B:B,'Sheet1 (3)'!C:C,"",0)</f>
        <v>トヨタ自動車</v>
      </c>
      <c r="C3582" s="1" t="str">
        <f>_xlfn.XLOOKUP('Sheet1 (4)'!AB3588,'Sheet1 (3)'!B:B,'Sheet1 (3)'!F:F,"",0)</f>
        <v>輸送用機器</v>
      </c>
      <c r="D3582" s="1">
        <f>ROUND('Sheet1 (4)'!E3588/100000000,2)</f>
        <v>130.33000000000001</v>
      </c>
      <c r="E3582" s="1">
        <f>ROUND('Sheet1 (4)'!F3588/100,2)</f>
        <v>21977.48</v>
      </c>
      <c r="F3582" s="1">
        <f>ROUND('Sheet1 (4)'!G3588/100,2)</f>
        <v>29957.119999999999</v>
      </c>
      <c r="G3582" s="1">
        <f>ROUND('Sheet1 (4)'!H3588/100,2)</f>
        <v>27200.13</v>
      </c>
      <c r="H3582" s="1">
        <f>ROUND('Sheet1 (4)'!I3588/100,2)</f>
        <v>53546.97</v>
      </c>
      <c r="I3582" s="1">
        <f>ROUND('Sheet1 (4)'!J3588/100,2)</f>
        <v>47955.86</v>
      </c>
      <c r="J3582" s="1">
        <f>ROUND('Sheet1 (4)'!K3588/100,2)</f>
        <v>38000.589999999997</v>
      </c>
      <c r="K3582" s="1">
        <f>ROUND('Sheet1 (4)'!L3588/100,2)</f>
        <v>42881.84</v>
      </c>
      <c r="L3582" s="4">
        <f>ROUND(('Sheet1 (4)'!M3588+'Sheet1 (4)'!R3588)/100,2)</f>
        <v>-19570.13</v>
      </c>
      <c r="M3582" s="4">
        <f>ROUND(('Sheet1 (4)'!N3588+'Sheet1 (4)'!S3588)/100,2)</f>
        <v>31451.19</v>
      </c>
      <c r="N3582" s="4">
        <f>ROUND(('Sheet1 (4)'!O3588+'Sheet1 (4)'!T3588)/100,2)</f>
        <v>13561.86</v>
      </c>
      <c r="O3582" s="4">
        <f>ROUND(('Sheet1 (4)'!P3588+'Sheet1 (4)'!U3588)/100,2)</f>
        <v>-7923.78</v>
      </c>
      <c r="P3582" s="4">
        <f>ROUND(('Sheet1 (4)'!Q3588+'Sheet1 (4)'!V3588)/100,2)</f>
        <v>-4928.0200000000004</v>
      </c>
      <c r="Q3582" s="7">
        <f>ROUND('Sheet1 (4)'!W3588/100,2)</f>
        <v>0.1</v>
      </c>
      <c r="R3582" s="7">
        <f>ROUND('Sheet1 (4)'!X3588/100,2)</f>
        <v>0.11</v>
      </c>
      <c r="S3582" s="7">
        <f>ROUND('Sheet1 (4)'!Y3588/100,2)</f>
        <v>0.09</v>
      </c>
      <c r="T3582" s="7">
        <f>ROUND('Sheet1 (4)'!Z3588/100,2)</f>
        <v>0.16</v>
      </c>
      <c r="U3582" s="7">
        <f>ROUND('Sheet1 (4)'!AA3588/100,2)</f>
        <v>0.13</v>
      </c>
      <c r="V3582" s="1" t="str">
        <f>'Sheet1 (4)'!AB3588&amp;".T"</f>
        <v>7203.T</v>
      </c>
      <c r="W3582">
        <f>ROUND('Sheet1 (4)'!AC3588,2)</f>
        <v>8.7899999999999991</v>
      </c>
      <c r="X3582">
        <f>ROUND('Sheet1 (4)'!AD3588,2)</f>
        <v>1.08</v>
      </c>
      <c r="Y3582" t="str">
        <f>_xlfn.XLOOKUP('Sheet1 (4)'!AB3588,'Sheet1 (3)'!B:B,'Sheet1 (3)'!D:D,"",0)</f>
        <v>プライム</v>
      </c>
    </row>
    <row r="3583" spans="1:25" x14ac:dyDescent="0.2">
      <c r="A3583">
        <v>3582</v>
      </c>
      <c r="B3583" s="1" t="str">
        <f>_xlfn.XLOOKUP('Sheet1 (4)'!AB3589,'Sheet1 (3)'!B:B,'Sheet1 (3)'!C:C,"",0)</f>
        <v>豊田通商</v>
      </c>
      <c r="C3583" s="1" t="str">
        <f>_xlfn.XLOOKUP('Sheet1 (4)'!AB3589,'Sheet1 (3)'!B:B,'Sheet1 (3)'!F:F,"",0)</f>
        <v>卸売業</v>
      </c>
      <c r="D3583" s="1">
        <f>ROUND('Sheet1 (4)'!E3589/100000000,2)</f>
        <v>10.56</v>
      </c>
      <c r="E3583" s="1">
        <f>ROUND('Sheet1 (4)'!F3589/100,2)</f>
        <v>2131.56</v>
      </c>
      <c r="F3583" s="1">
        <f>ROUND('Sheet1 (4)'!G3589/100,2)</f>
        <v>2998.79</v>
      </c>
      <c r="G3583" s="1">
        <f>ROUND('Sheet1 (4)'!H3589/100,2)</f>
        <v>4040.11</v>
      </c>
      <c r="H3583" s="1">
        <f>ROUND('Sheet1 (4)'!I3589/100,2)</f>
        <v>4479.3</v>
      </c>
      <c r="I3583" s="1">
        <f>ROUND('Sheet1 (4)'!J3589/100,2)</f>
        <v>4999.72</v>
      </c>
      <c r="J3583" s="1">
        <f>ROUND('Sheet1 (4)'!K3589/100,2)</f>
        <v>5207.33</v>
      </c>
      <c r="K3583" s="1">
        <f>ROUND('Sheet1 (4)'!L3589/100,2)</f>
        <v>5421.25</v>
      </c>
      <c r="L3583" s="4">
        <f>ROUND(('Sheet1 (4)'!M3589+'Sheet1 (4)'!R3589)/100,2)</f>
        <v>1428.79</v>
      </c>
      <c r="M3583" s="4">
        <f>ROUND(('Sheet1 (4)'!N3589+'Sheet1 (4)'!S3589)/100,2)</f>
        <v>-1071.96</v>
      </c>
      <c r="N3583" s="4">
        <f>ROUND(('Sheet1 (4)'!O3589+'Sheet1 (4)'!T3589)/100,2)</f>
        <v>3043.72</v>
      </c>
      <c r="O3583" s="4">
        <f>ROUND(('Sheet1 (4)'!P3589+'Sheet1 (4)'!U3589)/100,2)</f>
        <v>3225.39</v>
      </c>
      <c r="P3583" s="4">
        <f>ROUND(('Sheet1 (4)'!Q3589+'Sheet1 (4)'!V3589)/100,2)</f>
        <v>3880.43</v>
      </c>
      <c r="Q3583" s="7">
        <f>ROUND('Sheet1 (4)'!W3589/100,2)</f>
        <v>0.1</v>
      </c>
      <c r="R3583" s="7">
        <f>ROUND('Sheet1 (4)'!X3589/100,2)</f>
        <v>0.14000000000000001</v>
      </c>
      <c r="S3583" s="7">
        <f>ROUND('Sheet1 (4)'!Y3589/100,2)</f>
        <v>0.16</v>
      </c>
      <c r="T3583" s="7">
        <f>ROUND('Sheet1 (4)'!Z3589/100,2)</f>
        <v>0.15</v>
      </c>
      <c r="U3583" s="7">
        <f>ROUND('Sheet1 (4)'!AA3589/100,2)</f>
        <v>0.14000000000000001</v>
      </c>
      <c r="V3583" s="1" t="str">
        <f>'Sheet1 (4)'!AB3589&amp;".T"</f>
        <v>8015.T</v>
      </c>
      <c r="W3583">
        <f>ROUND('Sheet1 (4)'!AC3589,2)</f>
        <v>13.85</v>
      </c>
      <c r="X3583">
        <f>ROUND('Sheet1 (4)'!AD3589,2)</f>
        <v>1.79</v>
      </c>
      <c r="Y3583" t="str">
        <f>_xlfn.XLOOKUP('Sheet1 (4)'!AB3589,'Sheet1 (3)'!B:B,'Sheet1 (3)'!D:D,"",0)</f>
        <v>プライム</v>
      </c>
    </row>
    <row r="3584" spans="1:25" x14ac:dyDescent="0.2">
      <c r="A3584">
        <v>3583</v>
      </c>
      <c r="B3584" s="1" t="str">
        <f>_xlfn.XLOOKUP('Sheet1 (4)'!AB3590,'Sheet1 (3)'!B:B,'Sheet1 (3)'!C:C,"",0)</f>
        <v>ＴＰＲ</v>
      </c>
      <c r="C3584" s="1" t="str">
        <f>_xlfn.XLOOKUP('Sheet1 (4)'!AB3590,'Sheet1 (3)'!B:B,'Sheet1 (3)'!F:F,"",0)</f>
        <v>機械</v>
      </c>
      <c r="D3584" s="1">
        <f>ROUND('Sheet1 (4)'!E3590/100000000,2)</f>
        <v>0.66</v>
      </c>
      <c r="E3584" s="1">
        <f>ROUND('Sheet1 (4)'!F3590/100,2)</f>
        <v>98.97</v>
      </c>
      <c r="F3584" s="1">
        <f>ROUND('Sheet1 (4)'!G3590/100,2)</f>
        <v>107.02</v>
      </c>
      <c r="G3584" s="1">
        <f>ROUND('Sheet1 (4)'!H3590/100,2)</f>
        <v>68.569999999999993</v>
      </c>
      <c r="H3584" s="1">
        <f>ROUND('Sheet1 (4)'!I3590/100,2)</f>
        <v>125.27</v>
      </c>
      <c r="I3584" s="1">
        <f>ROUND('Sheet1 (4)'!J3590/100,2)</f>
        <v>112.15</v>
      </c>
      <c r="J3584" s="1">
        <f>ROUND('Sheet1 (4)'!K3590/100,2)</f>
        <v>96</v>
      </c>
      <c r="K3584" s="1">
        <f>ROUND('Sheet1 (4)'!L3590/100,2)</f>
        <v>100</v>
      </c>
      <c r="L3584" s="4">
        <f>ROUND(('Sheet1 (4)'!M3590+'Sheet1 (4)'!R3590)/100,2)</f>
        <v>68.760000000000005</v>
      </c>
      <c r="M3584" s="4">
        <f>ROUND(('Sheet1 (4)'!N3590+'Sheet1 (4)'!S3590)/100,2)</f>
        <v>64.2</v>
      </c>
      <c r="N3584" s="4">
        <f>ROUND(('Sheet1 (4)'!O3590+'Sheet1 (4)'!T3590)/100,2)</f>
        <v>65.2</v>
      </c>
      <c r="O3584" s="4">
        <f>ROUND(('Sheet1 (4)'!P3590+'Sheet1 (4)'!U3590)/100,2)</f>
        <v>147.75</v>
      </c>
      <c r="P3584" s="4">
        <f>ROUND(('Sheet1 (4)'!Q3590+'Sheet1 (4)'!V3590)/100,2)</f>
        <v>171.61</v>
      </c>
      <c r="Q3584" s="7">
        <f>ROUND('Sheet1 (4)'!W3590/100,2)</f>
        <v>7.0000000000000007E-2</v>
      </c>
      <c r="R3584" s="7">
        <f>ROUND('Sheet1 (4)'!X3590/100,2)</f>
        <v>7.0000000000000007E-2</v>
      </c>
      <c r="S3584" s="7">
        <f>ROUND('Sheet1 (4)'!Y3590/100,2)</f>
        <v>0.03</v>
      </c>
      <c r="T3584" s="7">
        <f>ROUND('Sheet1 (4)'!Z3590/100,2)</f>
        <v>0.06</v>
      </c>
      <c r="U3584" s="7">
        <f>ROUND('Sheet1 (4)'!AA3590/100,2)</f>
        <v>0.06</v>
      </c>
      <c r="V3584" s="1" t="str">
        <f>'Sheet1 (4)'!AB3590&amp;".T"</f>
        <v>6463.T</v>
      </c>
      <c r="W3584">
        <f>ROUND('Sheet1 (4)'!AC3590,2)</f>
        <v>9.41</v>
      </c>
      <c r="X3584">
        <f>ROUND('Sheet1 (4)'!AD3590,2)</f>
        <v>0.51</v>
      </c>
      <c r="Y3584" t="str">
        <f>_xlfn.XLOOKUP('Sheet1 (4)'!AB3590,'Sheet1 (3)'!B:B,'Sheet1 (3)'!D:D,"",0)</f>
        <v>プライム</v>
      </c>
    </row>
    <row r="3585" spans="1:25" x14ac:dyDescent="0.2">
      <c r="A3585">
        <v>3584</v>
      </c>
      <c r="B3585" s="1" t="str">
        <f>_xlfn.XLOOKUP('Sheet1 (4)'!AB3591,'Sheet1 (3)'!B:B,'Sheet1 (3)'!C:C,"",0)</f>
        <v>トラース・オン・プロダクト</v>
      </c>
      <c r="C3585" s="1" t="str">
        <f>_xlfn.XLOOKUP('Sheet1 (4)'!AB3591,'Sheet1 (3)'!B:B,'Sheet1 (3)'!F:F,"",0)</f>
        <v>電気機器</v>
      </c>
      <c r="D3585" s="1">
        <f>ROUND('Sheet1 (4)'!E3591/100000000,2)</f>
        <v>0.05</v>
      </c>
      <c r="E3585" s="1">
        <f>ROUND('Sheet1 (4)'!F3591/100,2)</f>
        <v>-2.88</v>
      </c>
      <c r="F3585" s="1" t="e">
        <f>ROUND('Sheet1 (4)'!G3591/100,2)</f>
        <v>#VALUE!</v>
      </c>
      <c r="G3585" s="1" t="e">
        <f>ROUND('Sheet1 (4)'!H3591/100,2)</f>
        <v>#VALUE!</v>
      </c>
      <c r="H3585" s="1" t="e">
        <f>ROUND('Sheet1 (4)'!I3591/100,2)</f>
        <v>#VALUE!</v>
      </c>
      <c r="I3585" s="1">
        <f>ROUND('Sheet1 (4)'!J3591/100,2)</f>
        <v>-2.88</v>
      </c>
      <c r="J3585" s="1" t="e">
        <f>ROUND('Sheet1 (4)'!K3591/100,2)</f>
        <v>#VALUE!</v>
      </c>
      <c r="K3585" s="1" t="e">
        <f>ROUND('Sheet1 (4)'!L3591/100,2)</f>
        <v>#VALUE!</v>
      </c>
      <c r="L3585" s="4">
        <f>ROUND(('Sheet1 (4)'!M3591+'Sheet1 (4)'!R3591)/100,2)</f>
        <v>-3.53</v>
      </c>
      <c r="M3585" s="4" t="e">
        <f>ROUND(('Sheet1 (4)'!N3591+'Sheet1 (4)'!S3591)/100,2)</f>
        <v>#VALUE!</v>
      </c>
      <c r="N3585" s="4" t="e">
        <f>ROUND(('Sheet1 (4)'!O3591+'Sheet1 (4)'!T3591)/100,2)</f>
        <v>#VALUE!</v>
      </c>
      <c r="O3585" s="4" t="e">
        <f>ROUND(('Sheet1 (4)'!P3591+'Sheet1 (4)'!U3591)/100,2)</f>
        <v>#VALUE!</v>
      </c>
      <c r="P3585" s="4">
        <f>ROUND(('Sheet1 (4)'!Q3591+'Sheet1 (4)'!V3591)/100,2)</f>
        <v>-3.53</v>
      </c>
      <c r="Q3585" s="7">
        <f>ROUND('Sheet1 (4)'!W3591/100,2)</f>
        <v>-0.41</v>
      </c>
      <c r="R3585" s="7" t="e">
        <f>ROUND('Sheet1 (4)'!X3591/100,2)</f>
        <v>#VALUE!</v>
      </c>
      <c r="S3585" s="7" t="e">
        <f>ROUND('Sheet1 (4)'!Y3591/100,2)</f>
        <v>#VALUE!</v>
      </c>
      <c r="T3585" s="7" t="e">
        <f>ROUND('Sheet1 (4)'!Z3591/100,2)</f>
        <v>#VALUE!</v>
      </c>
      <c r="U3585" s="7">
        <f>ROUND('Sheet1 (4)'!AA3591/100,2)</f>
        <v>-0.41</v>
      </c>
      <c r="V3585" s="1" t="str">
        <f>'Sheet1 (4)'!AB3591&amp;".T"</f>
        <v>6696.T</v>
      </c>
      <c r="W3585" t="e">
        <f>ROUND('Sheet1 (4)'!AC3591,2)</f>
        <v>#VALUE!</v>
      </c>
      <c r="X3585">
        <f>ROUND('Sheet1 (4)'!AD3591,2)</f>
        <v>1.87</v>
      </c>
      <c r="Y3585" t="str">
        <f>_xlfn.XLOOKUP('Sheet1 (4)'!AB3591,'Sheet1 (3)'!B:B,'Sheet1 (3)'!D:D,"",0)</f>
        <v>グロース</v>
      </c>
    </row>
    <row r="3586" spans="1:25" x14ac:dyDescent="0.2">
      <c r="A3586">
        <v>3585</v>
      </c>
      <c r="B3586" s="1" t="str">
        <f>_xlfn.XLOOKUP('Sheet1 (4)'!AB3592,'Sheet1 (3)'!B:B,'Sheet1 (3)'!C:C,"",0)</f>
        <v>トレードワークス</v>
      </c>
      <c r="C3586" s="1" t="str">
        <f>_xlfn.XLOOKUP('Sheet1 (4)'!AB3592,'Sheet1 (3)'!B:B,'Sheet1 (3)'!F:F,"",0)</f>
        <v>情報・通信業</v>
      </c>
      <c r="D3586" s="1">
        <f>ROUND('Sheet1 (4)'!E3592/100000000,2)</f>
        <v>0.39</v>
      </c>
      <c r="E3586" s="1" t="e">
        <f>ROUND('Sheet1 (4)'!F3592/100,2)</f>
        <v>#VALUE!</v>
      </c>
      <c r="F3586" s="1">
        <f>ROUND('Sheet1 (4)'!G3592/100,2)</f>
        <v>3.18</v>
      </c>
      <c r="G3586" s="1">
        <f>ROUND('Sheet1 (4)'!H3592/100,2)</f>
        <v>0.31</v>
      </c>
      <c r="H3586" s="1">
        <f>ROUND('Sheet1 (4)'!I3592/100,2)</f>
        <v>-0.55000000000000004</v>
      </c>
      <c r="I3586" s="1">
        <f>ROUND('Sheet1 (4)'!J3592/100,2)</f>
        <v>-0.55000000000000004</v>
      </c>
      <c r="J3586" s="1" t="e">
        <f>ROUND('Sheet1 (4)'!K3592/100,2)</f>
        <v>#VALUE!</v>
      </c>
      <c r="K3586" s="1" t="e">
        <f>ROUND('Sheet1 (4)'!L3592/100,2)</f>
        <v>#VALUE!</v>
      </c>
      <c r="L3586" s="4" t="e">
        <f>ROUND(('Sheet1 (4)'!M3592+'Sheet1 (4)'!R3592)/100,2)</f>
        <v>#VALUE!</v>
      </c>
      <c r="M3586" s="4">
        <f>ROUND(('Sheet1 (4)'!N3592+'Sheet1 (4)'!S3592)/100,2)</f>
        <v>1.47</v>
      </c>
      <c r="N3586" s="4">
        <f>ROUND(('Sheet1 (4)'!O3592+'Sheet1 (4)'!T3592)/100,2)</f>
        <v>-6.11</v>
      </c>
      <c r="O3586" s="4">
        <f>ROUND(('Sheet1 (4)'!P3592+'Sheet1 (4)'!U3592)/100,2)</f>
        <v>-1.19</v>
      </c>
      <c r="P3586" s="4">
        <f>ROUND(('Sheet1 (4)'!Q3592+'Sheet1 (4)'!V3592)/100,2)</f>
        <v>-1.19</v>
      </c>
      <c r="Q3586" s="7" t="e">
        <f>ROUND('Sheet1 (4)'!W3592/100,2)</f>
        <v>#VALUE!</v>
      </c>
      <c r="R3586" s="7" t="e">
        <f>ROUND('Sheet1 (4)'!X3592/100,2)</f>
        <v>#VALUE!</v>
      </c>
      <c r="S3586" s="7">
        <f>ROUND('Sheet1 (4)'!Y3592/100,2)</f>
        <v>-0.04</v>
      </c>
      <c r="T3586" s="7">
        <f>ROUND('Sheet1 (4)'!Z3592/100,2)</f>
        <v>-0.11</v>
      </c>
      <c r="U3586" s="7">
        <f>ROUND('Sheet1 (4)'!AA3592/100,2)</f>
        <v>-0.11</v>
      </c>
      <c r="V3586" s="1" t="str">
        <f>'Sheet1 (4)'!AB3592&amp;".T"</f>
        <v>3997.T</v>
      </c>
      <c r="W3586">
        <f>ROUND('Sheet1 (4)'!AC3592,2)</f>
        <v>58.76</v>
      </c>
      <c r="X3586" t="e">
        <f>ROUND('Sheet1 (4)'!AD3592,2)</f>
        <v>#VALUE!</v>
      </c>
      <c r="Y3586" t="str">
        <f>_xlfn.XLOOKUP('Sheet1 (4)'!AB3592,'Sheet1 (3)'!B:B,'Sheet1 (3)'!D:D,"",0)</f>
        <v>スタンダード</v>
      </c>
    </row>
    <row r="3587" spans="1:25" x14ac:dyDescent="0.2">
      <c r="A3587">
        <v>3586</v>
      </c>
      <c r="B3587" s="1" t="str">
        <f>_xlfn.XLOOKUP('Sheet1 (4)'!AB3593,'Sheet1 (3)'!B:B,'Sheet1 (3)'!C:C,"",0)</f>
        <v>トレイダーズホールディングス</v>
      </c>
      <c r="C3587" s="1" t="str">
        <f>_xlfn.XLOOKUP('Sheet1 (4)'!AB3593,'Sheet1 (3)'!B:B,'Sheet1 (3)'!F:F,"",0)</f>
        <v>証券、商品先物取引業</v>
      </c>
      <c r="D3587" s="1">
        <f>ROUND('Sheet1 (4)'!E3593/100000000,2)</f>
        <v>0.27</v>
      </c>
      <c r="E3587" s="1" t="e">
        <f>ROUND('Sheet1 (4)'!F3593/100,2)</f>
        <v>#VALUE!</v>
      </c>
      <c r="F3587" s="1" t="e">
        <f>ROUND('Sheet1 (4)'!G3593/100,2)</f>
        <v>#VALUE!</v>
      </c>
      <c r="G3587" s="1" t="e">
        <f>ROUND('Sheet1 (4)'!H3593/100,2)</f>
        <v>#VALUE!</v>
      </c>
      <c r="H3587" s="1" t="e">
        <f>ROUND('Sheet1 (4)'!I3593/100,2)</f>
        <v>#VALUE!</v>
      </c>
      <c r="I3587" s="1" t="e">
        <f>ROUND('Sheet1 (4)'!J3593/100,2)</f>
        <v>#VALUE!</v>
      </c>
      <c r="J3587" s="1" t="e">
        <f>ROUND('Sheet1 (4)'!K3593/100,2)</f>
        <v>#VALUE!</v>
      </c>
      <c r="K3587" s="1" t="e">
        <f>ROUND('Sheet1 (4)'!L3593/100,2)</f>
        <v>#VALUE!</v>
      </c>
      <c r="L3587" s="4">
        <f>ROUND(('Sheet1 (4)'!M3593+'Sheet1 (4)'!R3593)/100,2)</f>
        <v>12.17</v>
      </c>
      <c r="M3587" s="4">
        <f>ROUND(('Sheet1 (4)'!N3593+'Sheet1 (4)'!S3593)/100,2)</f>
        <v>7.03</v>
      </c>
      <c r="N3587" s="4">
        <f>ROUND(('Sheet1 (4)'!O3593+'Sheet1 (4)'!T3593)/100,2)</f>
        <v>5.93</v>
      </c>
      <c r="O3587" s="4">
        <f>ROUND(('Sheet1 (4)'!P3593+'Sheet1 (4)'!U3593)/100,2)</f>
        <v>48.39</v>
      </c>
      <c r="P3587" s="4">
        <f>ROUND(('Sheet1 (4)'!Q3593+'Sheet1 (4)'!V3593)/100,2)</f>
        <v>58.66</v>
      </c>
      <c r="Q3587" s="7">
        <f>ROUND('Sheet1 (4)'!W3593/100,2)</f>
        <v>0.28000000000000003</v>
      </c>
      <c r="R3587" s="7">
        <f>ROUND('Sheet1 (4)'!X3593/100,2)</f>
        <v>0.26</v>
      </c>
      <c r="S3587" s="7">
        <f>ROUND('Sheet1 (4)'!Y3593/100,2)</f>
        <v>0.3</v>
      </c>
      <c r="T3587" s="7">
        <f>ROUND('Sheet1 (4)'!Z3593/100,2)</f>
        <v>0.26</v>
      </c>
      <c r="U3587" s="7">
        <f>ROUND('Sheet1 (4)'!AA3593/100,2)</f>
        <v>0.28999999999999998</v>
      </c>
      <c r="V3587" s="1" t="str">
        <f>'Sheet1 (4)'!AB3593&amp;".T"</f>
        <v>8704.T</v>
      </c>
      <c r="W3587">
        <f>ROUND('Sheet1 (4)'!AC3593,2)</f>
        <v>7.16</v>
      </c>
      <c r="X3587">
        <f>ROUND('Sheet1 (4)'!AD3593,2)</f>
        <v>1.3</v>
      </c>
      <c r="Y3587" t="str">
        <f>_xlfn.XLOOKUP('Sheet1 (4)'!AB3593,'Sheet1 (3)'!B:B,'Sheet1 (3)'!D:D,"",0)</f>
        <v>スタンダード</v>
      </c>
    </row>
    <row r="3588" spans="1:25" x14ac:dyDescent="0.2">
      <c r="A3588">
        <v>3587</v>
      </c>
      <c r="B3588" s="1" t="str">
        <f>_xlfn.XLOOKUP('Sheet1 (4)'!AB3594,'Sheet1 (3)'!B:B,'Sheet1 (3)'!C:C,"",0)</f>
        <v>トレーディア</v>
      </c>
      <c r="C3588" s="1" t="str">
        <f>_xlfn.XLOOKUP('Sheet1 (4)'!AB3594,'Sheet1 (3)'!B:B,'Sheet1 (3)'!F:F,"",0)</f>
        <v>倉庫・運輸関連業</v>
      </c>
      <c r="D3588" s="1">
        <f>ROUND('Sheet1 (4)'!E3594/100000000,2)</f>
        <v>0.01</v>
      </c>
      <c r="E3588" s="1">
        <f>ROUND('Sheet1 (4)'!F3594/100,2)</f>
        <v>0.61</v>
      </c>
      <c r="F3588" s="1">
        <f>ROUND('Sheet1 (4)'!G3594/100,2)</f>
        <v>2.99</v>
      </c>
      <c r="G3588" s="1">
        <f>ROUND('Sheet1 (4)'!H3594/100,2)</f>
        <v>4.43</v>
      </c>
      <c r="H3588" s="1">
        <f>ROUND('Sheet1 (4)'!I3594/100,2)</f>
        <v>1.99</v>
      </c>
      <c r="I3588" s="1">
        <f>ROUND('Sheet1 (4)'!J3594/100,2)</f>
        <v>2.54</v>
      </c>
      <c r="J3588" s="1" t="e">
        <f>ROUND('Sheet1 (4)'!K3594/100,2)</f>
        <v>#VALUE!</v>
      </c>
      <c r="K3588" s="1" t="e">
        <f>ROUND('Sheet1 (4)'!L3594/100,2)</f>
        <v>#VALUE!</v>
      </c>
      <c r="L3588" s="4">
        <f>ROUND(('Sheet1 (4)'!M3594+'Sheet1 (4)'!R3594)/100,2)</f>
        <v>-0.62</v>
      </c>
      <c r="M3588" s="4">
        <f>ROUND(('Sheet1 (4)'!N3594+'Sheet1 (4)'!S3594)/100,2)</f>
        <v>-1.17</v>
      </c>
      <c r="N3588" s="4">
        <f>ROUND(('Sheet1 (4)'!O3594+'Sheet1 (4)'!T3594)/100,2)</f>
        <v>11.32</v>
      </c>
      <c r="O3588" s="4">
        <f>ROUND(('Sheet1 (4)'!P3594+'Sheet1 (4)'!U3594)/100,2)</f>
        <v>3.85</v>
      </c>
      <c r="P3588" s="4">
        <f>ROUND(('Sheet1 (4)'!Q3594+'Sheet1 (4)'!V3594)/100,2)</f>
        <v>1.0900000000000001</v>
      </c>
      <c r="Q3588" s="7">
        <f>ROUND('Sheet1 (4)'!W3594/100,2)</f>
        <v>0.04</v>
      </c>
      <c r="R3588" s="7">
        <f>ROUND('Sheet1 (4)'!X3594/100,2)</f>
        <v>0.1</v>
      </c>
      <c r="S3588" s="7">
        <f>ROUND('Sheet1 (4)'!Y3594/100,2)</f>
        <v>0.15</v>
      </c>
      <c r="T3588" s="7">
        <f>ROUND('Sheet1 (4)'!Z3594/100,2)</f>
        <v>0.08</v>
      </c>
      <c r="U3588" s="7">
        <f>ROUND('Sheet1 (4)'!AA3594/100,2)</f>
        <v>0.06</v>
      </c>
      <c r="V3588" s="1" t="str">
        <f>'Sheet1 (4)'!AB3594&amp;".T"</f>
        <v>9365.T</v>
      </c>
      <c r="W3588">
        <f>ROUND('Sheet1 (4)'!AC3594,2)</f>
        <v>5.39</v>
      </c>
      <c r="X3588">
        <f>ROUND('Sheet1 (4)'!AD3594,2)</f>
        <v>0.44</v>
      </c>
      <c r="Y3588" t="str">
        <f>_xlfn.XLOOKUP('Sheet1 (4)'!AB3594,'Sheet1 (3)'!B:B,'Sheet1 (3)'!D:D,"",0)</f>
        <v>スタンダード</v>
      </c>
    </row>
    <row r="3589" spans="1:25" x14ac:dyDescent="0.2">
      <c r="A3589">
        <v>3588</v>
      </c>
      <c r="B3589" s="1" t="str">
        <f>_xlfn.XLOOKUP('Sheet1 (4)'!AB3595,'Sheet1 (3)'!B:B,'Sheet1 (3)'!C:C,"",0)</f>
        <v>トランザクション</v>
      </c>
      <c r="C3589" s="1" t="str">
        <f>_xlfn.XLOOKUP('Sheet1 (4)'!AB3595,'Sheet1 (3)'!B:B,'Sheet1 (3)'!F:F,"",0)</f>
        <v>その他製品</v>
      </c>
      <c r="D3589" s="1">
        <f>ROUND('Sheet1 (4)'!E3595/100000000,2)</f>
        <v>0.56000000000000005</v>
      </c>
      <c r="E3589" s="1">
        <f>ROUND('Sheet1 (4)'!F3595/100,2)</f>
        <v>28.21</v>
      </c>
      <c r="F3589" s="1">
        <f>ROUND('Sheet1 (4)'!G3595/100,2)</f>
        <v>32.32</v>
      </c>
      <c r="G3589" s="1">
        <f>ROUND('Sheet1 (4)'!H3595/100,2)</f>
        <v>46.59</v>
      </c>
      <c r="H3589" s="1">
        <f>ROUND('Sheet1 (4)'!I3595/100,2)</f>
        <v>52.34</v>
      </c>
      <c r="I3589" s="1">
        <f>ROUND('Sheet1 (4)'!J3595/100,2)</f>
        <v>57.06</v>
      </c>
      <c r="J3589" s="1">
        <f>ROUND('Sheet1 (4)'!K3595/100,2)</f>
        <v>61</v>
      </c>
      <c r="K3589" s="1">
        <f>ROUND('Sheet1 (4)'!L3595/100,2)</f>
        <v>69</v>
      </c>
      <c r="L3589" s="4">
        <f>ROUND(('Sheet1 (4)'!M3595+'Sheet1 (4)'!R3595)/100,2)</f>
        <v>18.41</v>
      </c>
      <c r="M3589" s="4">
        <f>ROUND(('Sheet1 (4)'!N3595+'Sheet1 (4)'!S3595)/100,2)</f>
        <v>0.26</v>
      </c>
      <c r="N3589" s="4">
        <f>ROUND(('Sheet1 (4)'!O3595+'Sheet1 (4)'!T3595)/100,2)</f>
        <v>22.86</v>
      </c>
      <c r="O3589" s="4">
        <f>ROUND(('Sheet1 (4)'!P3595+'Sheet1 (4)'!U3595)/100,2)</f>
        <v>13.07</v>
      </c>
      <c r="P3589" s="4">
        <f>ROUND(('Sheet1 (4)'!Q3595+'Sheet1 (4)'!V3595)/100,2)</f>
        <v>37</v>
      </c>
      <c r="Q3589" s="7">
        <f>ROUND('Sheet1 (4)'!W3595/100,2)</f>
        <v>0.19</v>
      </c>
      <c r="R3589" s="7">
        <f>ROUND('Sheet1 (4)'!X3595/100,2)</f>
        <v>0.18</v>
      </c>
      <c r="S3589" s="7">
        <f>ROUND('Sheet1 (4)'!Y3595/100,2)</f>
        <v>0.22</v>
      </c>
      <c r="T3589" s="7">
        <f>ROUND('Sheet1 (4)'!Z3595/100,2)</f>
        <v>0.22</v>
      </c>
      <c r="U3589" s="7">
        <f>ROUND('Sheet1 (4)'!AA3595/100,2)</f>
        <v>0.22</v>
      </c>
      <c r="V3589" s="1" t="str">
        <f>'Sheet1 (4)'!AB3595&amp;".T"</f>
        <v>7818.T</v>
      </c>
      <c r="W3589">
        <f>ROUND('Sheet1 (4)'!AC3595,2)</f>
        <v>14.8</v>
      </c>
      <c r="X3589">
        <f>ROUND('Sheet1 (4)'!AD3595,2)</f>
        <v>3.01</v>
      </c>
      <c r="Y3589" t="str">
        <f>_xlfn.XLOOKUP('Sheet1 (4)'!AB3595,'Sheet1 (3)'!B:B,'Sheet1 (3)'!D:D,"",0)</f>
        <v>プライム</v>
      </c>
    </row>
    <row r="3590" spans="1:25" x14ac:dyDescent="0.2">
      <c r="A3590">
        <v>3589</v>
      </c>
      <c r="B3590" s="1" t="str">
        <f>_xlfn.XLOOKUP('Sheet1 (4)'!AB3596,'Sheet1 (3)'!B:B,'Sheet1 (3)'!C:C,"",0)</f>
        <v>トランザクション・メディア・ネットワークス</v>
      </c>
      <c r="C3590" s="1" t="str">
        <f>_xlfn.XLOOKUP('Sheet1 (4)'!AB3596,'Sheet1 (3)'!B:B,'Sheet1 (3)'!F:F,"",0)</f>
        <v>情報・通信業</v>
      </c>
      <c r="D3590" s="1">
        <f>ROUND('Sheet1 (4)'!E3596/100000000,2)</f>
        <v>0.37</v>
      </c>
      <c r="E3590" s="1" t="e">
        <f>ROUND('Sheet1 (4)'!F3596/100,2)</f>
        <v>#VALUE!</v>
      </c>
      <c r="F3590" s="1" t="e">
        <f>ROUND('Sheet1 (4)'!G3596/100,2)</f>
        <v>#VALUE!</v>
      </c>
      <c r="G3590" s="1" t="e">
        <f>ROUND('Sheet1 (4)'!H3596/100,2)</f>
        <v>#VALUE!</v>
      </c>
      <c r="H3590" s="1">
        <f>ROUND('Sheet1 (4)'!I3596/100,2)</f>
        <v>7.78</v>
      </c>
      <c r="I3590" s="1">
        <f>ROUND('Sheet1 (4)'!J3596/100,2)</f>
        <v>-5.05</v>
      </c>
      <c r="J3590" s="1" t="e">
        <f>ROUND('Sheet1 (4)'!K3596/100,2)</f>
        <v>#VALUE!</v>
      </c>
      <c r="K3590" s="1" t="e">
        <f>ROUND('Sheet1 (4)'!L3596/100,2)</f>
        <v>#VALUE!</v>
      </c>
      <c r="L3590" s="4" t="e">
        <f>ROUND(('Sheet1 (4)'!M3596+'Sheet1 (4)'!R3596)/100,2)</f>
        <v>#VALUE!</v>
      </c>
      <c r="M3590" s="4" t="e">
        <f>ROUND(('Sheet1 (4)'!N3596+'Sheet1 (4)'!S3596)/100,2)</f>
        <v>#VALUE!</v>
      </c>
      <c r="N3590" s="4" t="e">
        <f>ROUND(('Sheet1 (4)'!O3596+'Sheet1 (4)'!T3596)/100,2)</f>
        <v>#VALUE!</v>
      </c>
      <c r="O3590" s="4">
        <f>ROUND(('Sheet1 (4)'!P3596+'Sheet1 (4)'!U3596)/100,2)</f>
        <v>51.21</v>
      </c>
      <c r="P3590" s="4">
        <f>ROUND(('Sheet1 (4)'!Q3596+'Sheet1 (4)'!V3596)/100,2)</f>
        <v>9.8000000000000007</v>
      </c>
      <c r="Q3590" s="7" t="e">
        <f>ROUND('Sheet1 (4)'!W3596/100,2)</f>
        <v>#VALUE!</v>
      </c>
      <c r="R3590" s="7" t="e">
        <f>ROUND('Sheet1 (4)'!X3596/100,2)</f>
        <v>#VALUE!</v>
      </c>
      <c r="S3590" s="7" t="e">
        <f>ROUND('Sheet1 (4)'!Y3596/100,2)</f>
        <v>#VALUE!</v>
      </c>
      <c r="T3590" s="7" t="e">
        <f>ROUND('Sheet1 (4)'!Z3596/100,2)</f>
        <v>#VALUE!</v>
      </c>
      <c r="U3590" s="7">
        <f>ROUND('Sheet1 (4)'!AA3596/100,2)</f>
        <v>-7.0000000000000007E-2</v>
      </c>
      <c r="V3590" s="1" t="str">
        <f>'Sheet1 (4)'!AB3596&amp;".T"</f>
        <v>5258.T</v>
      </c>
      <c r="W3590" t="e">
        <f>ROUND('Sheet1 (4)'!AC3596,2)</f>
        <v>#VALUE!</v>
      </c>
      <c r="X3590">
        <f>ROUND('Sheet1 (4)'!AD3596,2)</f>
        <v>1.49</v>
      </c>
      <c r="Y3590" t="str">
        <f>_xlfn.XLOOKUP('Sheet1 (4)'!AB3596,'Sheet1 (3)'!B:B,'Sheet1 (3)'!D:D,"",0)</f>
        <v>グロース</v>
      </c>
    </row>
    <row r="3591" spans="1:25" x14ac:dyDescent="0.2">
      <c r="A3591">
        <v>3590</v>
      </c>
      <c r="B3591" s="1" t="str">
        <f>_xlfn.XLOOKUP('Sheet1 (4)'!AB3597,'Sheet1 (3)'!B:B,'Sheet1 (3)'!C:C,"",0)</f>
        <v>トランス・コスモス</v>
      </c>
      <c r="C3591" s="1" t="str">
        <f>_xlfn.XLOOKUP('Sheet1 (4)'!AB3597,'Sheet1 (3)'!B:B,'Sheet1 (3)'!F:F,"",0)</f>
        <v>サービス業</v>
      </c>
      <c r="D3591" s="1">
        <f>ROUND('Sheet1 (4)'!E3597/100000000,2)</f>
        <v>0.37</v>
      </c>
      <c r="E3591" s="1">
        <f>ROUND('Sheet1 (4)'!F3597/100,2)</f>
        <v>170.92</v>
      </c>
      <c r="F3591" s="1">
        <f>ROUND('Sheet1 (4)'!G3597/100,2)</f>
        <v>258.47000000000003</v>
      </c>
      <c r="G3591" s="1">
        <f>ROUND('Sheet1 (4)'!H3597/100,2)</f>
        <v>232.91</v>
      </c>
      <c r="H3591" s="1">
        <f>ROUND('Sheet1 (4)'!I3597/100,2)</f>
        <v>114.22</v>
      </c>
      <c r="I3591" s="1">
        <f>ROUND('Sheet1 (4)'!J3597/100,2)</f>
        <v>140.07</v>
      </c>
      <c r="J3591" s="1">
        <f>ROUND('Sheet1 (4)'!K3597/100,2)</f>
        <v>160.22999999999999</v>
      </c>
      <c r="K3591" s="1">
        <f>ROUND('Sheet1 (4)'!L3597/100,2)</f>
        <v>177.7</v>
      </c>
      <c r="L3591" s="4">
        <f>ROUND(('Sheet1 (4)'!M3597+'Sheet1 (4)'!R3597)/100,2)</f>
        <v>73.13</v>
      </c>
      <c r="M3591" s="4">
        <f>ROUND(('Sheet1 (4)'!N3597+'Sheet1 (4)'!S3597)/100,2)</f>
        <v>95.47</v>
      </c>
      <c r="N3591" s="4">
        <f>ROUND(('Sheet1 (4)'!O3597+'Sheet1 (4)'!T3597)/100,2)</f>
        <v>164.39</v>
      </c>
      <c r="O3591" s="4">
        <f>ROUND(('Sheet1 (4)'!P3597+'Sheet1 (4)'!U3597)/100,2)</f>
        <v>176.55</v>
      </c>
      <c r="P3591" s="4">
        <f>ROUND(('Sheet1 (4)'!Q3597+'Sheet1 (4)'!V3597)/100,2)</f>
        <v>136.44</v>
      </c>
      <c r="Q3591" s="7">
        <f>ROUND('Sheet1 (4)'!W3597/100,2)</f>
        <v>0.13</v>
      </c>
      <c r="R3591" s="7">
        <f>ROUND('Sheet1 (4)'!X3597/100,2)</f>
        <v>0.21</v>
      </c>
      <c r="S3591" s="7">
        <f>ROUND('Sheet1 (4)'!Y3597/100,2)</f>
        <v>0.15</v>
      </c>
      <c r="T3591" s="7">
        <f>ROUND('Sheet1 (4)'!Z3597/100,2)</f>
        <v>0.1</v>
      </c>
      <c r="U3591" s="7">
        <f>ROUND('Sheet1 (4)'!AA3597/100,2)</f>
        <v>0.1</v>
      </c>
      <c r="V3591" s="1" t="str">
        <f>'Sheet1 (4)'!AB3597&amp;".T"</f>
        <v>9715.T</v>
      </c>
      <c r="W3591">
        <f>ROUND('Sheet1 (4)'!AC3597,2)</f>
        <v>10.47</v>
      </c>
      <c r="X3591">
        <f>ROUND('Sheet1 (4)'!AD3597,2)</f>
        <v>1.1299999999999999</v>
      </c>
      <c r="Y3591" t="str">
        <f>_xlfn.XLOOKUP('Sheet1 (4)'!AB3597,'Sheet1 (3)'!B:B,'Sheet1 (3)'!D:D,"",0)</f>
        <v>プライム</v>
      </c>
    </row>
    <row r="3592" spans="1:25" x14ac:dyDescent="0.2">
      <c r="A3592">
        <v>3591</v>
      </c>
      <c r="B3592" s="1" t="str">
        <f>_xlfn.XLOOKUP('Sheet1 (4)'!AB3598,'Sheet1 (3)'!B:B,'Sheet1 (3)'!C:C,"",0)</f>
        <v>トランスジェニックグループ</v>
      </c>
      <c r="C3592" s="1" t="str">
        <f>_xlfn.XLOOKUP('Sheet1 (4)'!AB3598,'Sheet1 (3)'!B:B,'Sheet1 (3)'!F:F,"",0)</f>
        <v>サービス業</v>
      </c>
      <c r="D3592" s="1">
        <f>ROUND('Sheet1 (4)'!E3598/100000000,2)</f>
        <v>0.17</v>
      </c>
      <c r="E3592" s="1">
        <f>ROUND('Sheet1 (4)'!F3598/100,2)</f>
        <v>8.9600000000000009</v>
      </c>
      <c r="F3592" s="1">
        <f>ROUND('Sheet1 (4)'!G3598/100,2)</f>
        <v>18.37</v>
      </c>
      <c r="G3592" s="1">
        <f>ROUND('Sheet1 (4)'!H3598/100,2)</f>
        <v>-0.25</v>
      </c>
      <c r="H3592" s="1">
        <f>ROUND('Sheet1 (4)'!I3598/100,2)</f>
        <v>1.02</v>
      </c>
      <c r="I3592" s="1">
        <f>ROUND('Sheet1 (4)'!J3598/100,2)</f>
        <v>-2.5499999999999998</v>
      </c>
      <c r="J3592" s="1" t="e">
        <f>ROUND('Sheet1 (4)'!K3598/100,2)</f>
        <v>#VALUE!</v>
      </c>
      <c r="K3592" s="1" t="e">
        <f>ROUND('Sheet1 (4)'!L3598/100,2)</f>
        <v>#VALUE!</v>
      </c>
      <c r="L3592" s="4">
        <f>ROUND(('Sheet1 (4)'!M3598+'Sheet1 (4)'!R3598)/100,2)</f>
        <v>12.7</v>
      </c>
      <c r="M3592" s="4">
        <f>ROUND(('Sheet1 (4)'!N3598+'Sheet1 (4)'!S3598)/100,2)</f>
        <v>27.7</v>
      </c>
      <c r="N3592" s="4">
        <f>ROUND(('Sheet1 (4)'!O3598+'Sheet1 (4)'!T3598)/100,2)</f>
        <v>-16.46</v>
      </c>
      <c r="O3592" s="4">
        <f>ROUND(('Sheet1 (4)'!P3598+'Sheet1 (4)'!U3598)/100,2)</f>
        <v>-6.72</v>
      </c>
      <c r="P3592" s="4">
        <f>ROUND(('Sheet1 (4)'!Q3598+'Sheet1 (4)'!V3598)/100,2)</f>
        <v>-1.93</v>
      </c>
      <c r="Q3592" s="7">
        <f>ROUND('Sheet1 (4)'!W3598/100,2)</f>
        <v>0.11</v>
      </c>
      <c r="R3592" s="7">
        <f>ROUND('Sheet1 (4)'!X3598/100,2)</f>
        <v>0.32</v>
      </c>
      <c r="S3592" s="7">
        <f>ROUND('Sheet1 (4)'!Y3598/100,2)</f>
        <v>-7.0000000000000007E-2</v>
      </c>
      <c r="T3592" s="7">
        <f>ROUND('Sheet1 (4)'!Z3598/100,2)</f>
        <v>0</v>
      </c>
      <c r="U3592" s="7">
        <f>ROUND('Sheet1 (4)'!AA3598/100,2)</f>
        <v>-0.2</v>
      </c>
      <c r="V3592" s="1" t="str">
        <f>'Sheet1 (4)'!AB3598&amp;".T"</f>
        <v>2342.T</v>
      </c>
      <c r="W3592" t="e">
        <f>ROUND('Sheet1 (4)'!AC3598,2)</f>
        <v>#VALUE!</v>
      </c>
      <c r="X3592">
        <f>ROUND('Sheet1 (4)'!AD3598,2)</f>
        <v>0.68</v>
      </c>
      <c r="Y3592" t="str">
        <f>_xlfn.XLOOKUP('Sheet1 (4)'!AB3598,'Sheet1 (3)'!B:B,'Sheet1 (3)'!D:D,"",0)</f>
        <v>グロース</v>
      </c>
    </row>
    <row r="3593" spans="1:25" x14ac:dyDescent="0.2">
      <c r="A3593">
        <v>3592</v>
      </c>
      <c r="B3593" s="1" t="str">
        <f>_xlfn.XLOOKUP('Sheet1 (4)'!AB3599,'Sheet1 (3)'!B:B,'Sheet1 (3)'!C:C,"",0)</f>
        <v>ＴＲＥホールディングス</v>
      </c>
      <c r="C3593" s="1" t="str">
        <f>_xlfn.XLOOKUP('Sheet1 (4)'!AB3599,'Sheet1 (3)'!B:B,'Sheet1 (3)'!F:F,"",0)</f>
        <v>サービス業</v>
      </c>
      <c r="D3593" s="1">
        <f>ROUND('Sheet1 (4)'!E3599/100000000,2)</f>
        <v>0.49</v>
      </c>
      <c r="E3593" s="1" t="e">
        <f>ROUND('Sheet1 (4)'!F3599/100,2)</f>
        <v>#VALUE!</v>
      </c>
      <c r="F3593" s="1">
        <f>ROUND('Sheet1 (4)'!G3599/100,2)</f>
        <v>75.62</v>
      </c>
      <c r="G3593" s="1">
        <f>ROUND('Sheet1 (4)'!H3599/100,2)</f>
        <v>74.349999999999994</v>
      </c>
      <c r="H3593" s="1">
        <f>ROUND('Sheet1 (4)'!I3599/100,2)</f>
        <v>76.819999999999993</v>
      </c>
      <c r="I3593" s="1">
        <f>ROUND('Sheet1 (4)'!J3599/100,2)</f>
        <v>228.16</v>
      </c>
      <c r="J3593" s="1">
        <f>ROUND('Sheet1 (4)'!K3599/100,2)</f>
        <v>215</v>
      </c>
      <c r="K3593" s="1">
        <f>ROUND('Sheet1 (4)'!L3599/100,2)</f>
        <v>142.33000000000001</v>
      </c>
      <c r="L3593" s="4" t="e">
        <f>ROUND(('Sheet1 (4)'!M3599+'Sheet1 (4)'!R3599)/100,2)</f>
        <v>#VALUE!</v>
      </c>
      <c r="M3593" s="4">
        <f>ROUND(('Sheet1 (4)'!N3599+'Sheet1 (4)'!S3599)/100,2)</f>
        <v>88.68</v>
      </c>
      <c r="N3593" s="4">
        <f>ROUND(('Sheet1 (4)'!O3599+'Sheet1 (4)'!T3599)/100,2)</f>
        <v>24.91</v>
      </c>
      <c r="O3593" s="4">
        <f>ROUND(('Sheet1 (4)'!P3599+'Sheet1 (4)'!U3599)/100,2)</f>
        <v>-46.25</v>
      </c>
      <c r="P3593" s="4">
        <f>ROUND(('Sheet1 (4)'!Q3599+'Sheet1 (4)'!V3599)/100,2)</f>
        <v>77.53</v>
      </c>
      <c r="Q3593" s="7" t="e">
        <f>ROUND('Sheet1 (4)'!W3599/100,2)</f>
        <v>#VALUE!</v>
      </c>
      <c r="R3593" s="7" t="e">
        <f>ROUND('Sheet1 (4)'!X3599/100,2)</f>
        <v>#VALUE!</v>
      </c>
      <c r="S3593" s="7">
        <f>ROUND('Sheet1 (4)'!Y3599/100,2)</f>
        <v>0.08</v>
      </c>
      <c r="T3593" s="7">
        <f>ROUND('Sheet1 (4)'!Z3599/100,2)</f>
        <v>0.06</v>
      </c>
      <c r="U3593" s="7">
        <f>ROUND('Sheet1 (4)'!AA3599/100,2)</f>
        <v>0.17</v>
      </c>
      <c r="V3593" s="1" t="str">
        <f>'Sheet1 (4)'!AB3599&amp;".T"</f>
        <v>9247.T</v>
      </c>
      <c r="W3593">
        <f>ROUND('Sheet1 (4)'!AC3599,2)</f>
        <v>4.9400000000000004</v>
      </c>
      <c r="X3593">
        <f>ROUND('Sheet1 (4)'!AD3599,2)</f>
        <v>0.99</v>
      </c>
      <c r="Y3593" t="str">
        <f>_xlfn.XLOOKUP('Sheet1 (4)'!AB3599,'Sheet1 (3)'!B:B,'Sheet1 (3)'!D:D,"",0)</f>
        <v>プライム</v>
      </c>
    </row>
    <row r="3594" spans="1:25" x14ac:dyDescent="0.2">
      <c r="A3594">
        <v>3593</v>
      </c>
      <c r="B3594" s="1" t="str">
        <f>_xlfn.XLOOKUP('Sheet1 (4)'!AB3600,'Sheet1 (3)'!B:B,'Sheet1 (3)'!C:C,"",0)</f>
        <v>トレジャー・ファクトリー</v>
      </c>
      <c r="C3594" s="1" t="str">
        <f>_xlfn.XLOOKUP('Sheet1 (4)'!AB3600,'Sheet1 (3)'!B:B,'Sheet1 (3)'!F:F,"",0)</f>
        <v>小売業</v>
      </c>
      <c r="D3594" s="1">
        <f>ROUND('Sheet1 (4)'!E3600/100000000,2)</f>
        <v>0.23</v>
      </c>
      <c r="E3594" s="1">
        <f>ROUND('Sheet1 (4)'!F3600/100,2)</f>
        <v>1.06</v>
      </c>
      <c r="F3594" s="1">
        <f>ROUND('Sheet1 (4)'!G3600/100,2)</f>
        <v>9.9600000000000009</v>
      </c>
      <c r="G3594" s="1">
        <f>ROUND('Sheet1 (4)'!H3600/100,2)</f>
        <v>25.65</v>
      </c>
      <c r="H3594" s="1">
        <f>ROUND('Sheet1 (4)'!I3600/100,2)</f>
        <v>33.49</v>
      </c>
      <c r="I3594" s="1">
        <f>ROUND('Sheet1 (4)'!J3600/100,2)</f>
        <v>40.36</v>
      </c>
      <c r="J3594" s="1">
        <f>ROUND('Sheet1 (4)'!K3600/100,2)</f>
        <v>46.7</v>
      </c>
      <c r="K3594" s="1">
        <f>ROUND('Sheet1 (4)'!L3600/100,2)</f>
        <v>52.35</v>
      </c>
      <c r="L3594" s="4">
        <f>ROUND(('Sheet1 (4)'!M3600+'Sheet1 (4)'!R3600)/100,2)</f>
        <v>-1.04</v>
      </c>
      <c r="M3594" s="4">
        <f>ROUND(('Sheet1 (4)'!N3600+'Sheet1 (4)'!S3600)/100,2)</f>
        <v>1.38</v>
      </c>
      <c r="N3594" s="4">
        <f>ROUND(('Sheet1 (4)'!O3600+'Sheet1 (4)'!T3600)/100,2)</f>
        <v>6.41</v>
      </c>
      <c r="O3594" s="4">
        <f>ROUND(('Sheet1 (4)'!P3600+'Sheet1 (4)'!U3600)/100,2)</f>
        <v>-9.08</v>
      </c>
      <c r="P3594" s="4">
        <f>ROUND(('Sheet1 (4)'!Q3600+'Sheet1 (4)'!V3600)/100,2)</f>
        <v>9.35</v>
      </c>
      <c r="Q3594" s="7">
        <f>ROUND('Sheet1 (4)'!W3600/100,2)</f>
        <v>-0.03</v>
      </c>
      <c r="R3594" s="7">
        <f>ROUND('Sheet1 (4)'!X3600/100,2)</f>
        <v>0.15</v>
      </c>
      <c r="S3594" s="7">
        <f>ROUND('Sheet1 (4)'!Y3600/100,2)</f>
        <v>0.28999999999999998</v>
      </c>
      <c r="T3594" s="7">
        <f>ROUND('Sheet1 (4)'!Z3600/100,2)</f>
        <v>0.3</v>
      </c>
      <c r="U3594" s="7">
        <f>ROUND('Sheet1 (4)'!AA3600/100,2)</f>
        <v>0.28999999999999998</v>
      </c>
      <c r="V3594" s="1" t="str">
        <f>'Sheet1 (4)'!AB3600&amp;".T"</f>
        <v>3093.T</v>
      </c>
      <c r="W3594">
        <f>ROUND('Sheet1 (4)'!AC3600,2)</f>
        <v>14.05</v>
      </c>
      <c r="X3594">
        <f>ROUND('Sheet1 (4)'!AD3600,2)</f>
        <v>3.5</v>
      </c>
      <c r="Y3594" t="str">
        <f>_xlfn.XLOOKUP('Sheet1 (4)'!AB3600,'Sheet1 (3)'!B:B,'Sheet1 (3)'!D:D,"",0)</f>
        <v>プライム</v>
      </c>
    </row>
    <row r="3595" spans="1:25" x14ac:dyDescent="0.2">
      <c r="A3595">
        <v>3594</v>
      </c>
      <c r="B3595" s="1" t="str">
        <f>_xlfn.XLOOKUP('Sheet1 (4)'!AB3601,'Sheet1 (3)'!B:B,'Sheet1 (3)'!C:C,"",0)</f>
        <v>トレンドマイクロ</v>
      </c>
      <c r="C3595" s="1" t="str">
        <f>_xlfn.XLOOKUP('Sheet1 (4)'!AB3601,'Sheet1 (3)'!B:B,'Sheet1 (3)'!F:F,"",0)</f>
        <v>情報・通信業</v>
      </c>
      <c r="D3595" s="1">
        <f>ROUND('Sheet1 (4)'!E3601/100000000,2)</f>
        <v>1.32</v>
      </c>
      <c r="E3595" s="1">
        <f>ROUND('Sheet1 (4)'!F3601/100,2)</f>
        <v>436.42</v>
      </c>
      <c r="F3595" s="1">
        <f>ROUND('Sheet1 (4)'!G3601/100,2)</f>
        <v>313.41000000000003</v>
      </c>
      <c r="G3595" s="1">
        <f>ROUND('Sheet1 (4)'!H3601/100,2)</f>
        <v>326.02999999999997</v>
      </c>
      <c r="H3595" s="1">
        <f>ROUND('Sheet1 (4)'!I3601/100,2)</f>
        <v>481.07</v>
      </c>
      <c r="I3595" s="1">
        <f>ROUND('Sheet1 (4)'!J3601/100,2)</f>
        <v>481.07</v>
      </c>
      <c r="J3595" s="1">
        <f>ROUND('Sheet1 (4)'!K3601/100,2)</f>
        <v>552.05999999999995</v>
      </c>
      <c r="K3595" s="1">
        <f>ROUND('Sheet1 (4)'!L3601/100,2)</f>
        <v>609.55999999999995</v>
      </c>
      <c r="L3595" s="4">
        <f>ROUND(('Sheet1 (4)'!M3601+'Sheet1 (4)'!R3601)/100,2)</f>
        <v>578.41999999999996</v>
      </c>
      <c r="M3595" s="4">
        <f>ROUND(('Sheet1 (4)'!N3601+'Sheet1 (4)'!S3601)/100,2)</f>
        <v>-108.13</v>
      </c>
      <c r="N3595" s="4">
        <f>ROUND(('Sheet1 (4)'!O3601+'Sheet1 (4)'!T3601)/100,2)</f>
        <v>882.27</v>
      </c>
      <c r="O3595" s="4">
        <f>ROUND(('Sheet1 (4)'!P3601+'Sheet1 (4)'!U3601)/100,2)</f>
        <v>518.25</v>
      </c>
      <c r="P3595" s="4">
        <f>ROUND(('Sheet1 (4)'!Q3601+'Sheet1 (4)'!V3601)/100,2)</f>
        <v>518.25</v>
      </c>
      <c r="Q3595" s="7">
        <f>ROUND('Sheet1 (4)'!W3601/100,2)</f>
        <v>0.18</v>
      </c>
      <c r="R3595" s="7">
        <f>ROUND('Sheet1 (4)'!X3601/100,2)</f>
        <v>0.13</v>
      </c>
      <c r="S3595" s="7">
        <f>ROUND('Sheet1 (4)'!Y3601/100,2)</f>
        <v>0.05</v>
      </c>
      <c r="T3595" s="7">
        <f>ROUND('Sheet1 (4)'!Z3601/100,2)</f>
        <v>0.21</v>
      </c>
      <c r="U3595" s="7">
        <f>ROUND('Sheet1 (4)'!AA3601/100,2)</f>
        <v>0.21</v>
      </c>
      <c r="V3595" s="1" t="str">
        <f>'Sheet1 (4)'!AB3601&amp;".T"</f>
        <v>4704.T</v>
      </c>
      <c r="W3595">
        <f>ROUND('Sheet1 (4)'!AC3601,2)</f>
        <v>33.43</v>
      </c>
      <c r="X3595">
        <f>ROUND('Sheet1 (4)'!AD3601,2)</f>
        <v>9.18</v>
      </c>
      <c r="Y3595" t="str">
        <f>_xlfn.XLOOKUP('Sheet1 (4)'!AB3601,'Sheet1 (3)'!B:B,'Sheet1 (3)'!D:D,"",0)</f>
        <v>プライム</v>
      </c>
    </row>
    <row r="3596" spans="1:25" x14ac:dyDescent="0.2">
      <c r="A3596">
        <v>3595</v>
      </c>
      <c r="B3596" s="1" t="str">
        <f>_xlfn.XLOOKUP('Sheet1 (4)'!AB3602,'Sheet1 (3)'!B:B,'Sheet1 (3)'!C:C,"",0)</f>
        <v>トレンダーズ</v>
      </c>
      <c r="C3596" s="1" t="str">
        <f>_xlfn.XLOOKUP('Sheet1 (4)'!AB3602,'Sheet1 (3)'!B:B,'Sheet1 (3)'!F:F,"",0)</f>
        <v>サービス業</v>
      </c>
      <c r="D3596" s="1">
        <f>ROUND('Sheet1 (4)'!E3602/100000000,2)</f>
        <v>0.08</v>
      </c>
      <c r="E3596" s="1">
        <f>ROUND('Sheet1 (4)'!F3602/100,2)</f>
        <v>4.58</v>
      </c>
      <c r="F3596" s="1">
        <f>ROUND('Sheet1 (4)'!G3602/100,2)</f>
        <v>5.93</v>
      </c>
      <c r="G3596" s="1">
        <f>ROUND('Sheet1 (4)'!H3602/100,2)</f>
        <v>10.11</v>
      </c>
      <c r="H3596" s="1">
        <f>ROUND('Sheet1 (4)'!I3602/100,2)</f>
        <v>7.89</v>
      </c>
      <c r="I3596" s="1">
        <f>ROUND('Sheet1 (4)'!J3602/100,2)</f>
        <v>9.89</v>
      </c>
      <c r="J3596" s="1">
        <f>ROUND('Sheet1 (4)'!K3602/100,2)</f>
        <v>12</v>
      </c>
      <c r="K3596" s="1">
        <f>ROUND('Sheet1 (4)'!L3602/100,2)</f>
        <v>15.6</v>
      </c>
      <c r="L3596" s="4">
        <f>ROUND(('Sheet1 (4)'!M3602+'Sheet1 (4)'!R3602)/100,2)</f>
        <v>5.25</v>
      </c>
      <c r="M3596" s="4">
        <f>ROUND(('Sheet1 (4)'!N3602+'Sheet1 (4)'!S3602)/100,2)</f>
        <v>2.98</v>
      </c>
      <c r="N3596" s="4">
        <f>ROUND(('Sheet1 (4)'!O3602+'Sheet1 (4)'!T3602)/100,2)</f>
        <v>-0.86</v>
      </c>
      <c r="O3596" s="4">
        <f>ROUND(('Sheet1 (4)'!P3602+'Sheet1 (4)'!U3602)/100,2)</f>
        <v>6.86</v>
      </c>
      <c r="P3596" s="4">
        <f>ROUND(('Sheet1 (4)'!Q3602+'Sheet1 (4)'!V3602)/100,2)</f>
        <v>-9.59</v>
      </c>
      <c r="Q3596" s="7">
        <f>ROUND('Sheet1 (4)'!W3602/100,2)</f>
        <v>0.13</v>
      </c>
      <c r="R3596" s="7">
        <f>ROUND('Sheet1 (4)'!X3602/100,2)</f>
        <v>0.15</v>
      </c>
      <c r="S3596" s="7">
        <f>ROUND('Sheet1 (4)'!Y3602/100,2)</f>
        <v>0.23</v>
      </c>
      <c r="T3596" s="7">
        <f>ROUND('Sheet1 (4)'!Z3602/100,2)</f>
        <v>0.13</v>
      </c>
      <c r="U3596" s="7">
        <f>ROUND('Sheet1 (4)'!AA3602/100,2)</f>
        <v>0.14000000000000001</v>
      </c>
      <c r="V3596" s="1" t="str">
        <f>'Sheet1 (4)'!AB3602&amp;".T"</f>
        <v>6069.T</v>
      </c>
      <c r="W3596">
        <f>ROUND('Sheet1 (4)'!AC3602,2)</f>
        <v>12.18</v>
      </c>
      <c r="X3596">
        <f>ROUND('Sheet1 (4)'!AD3602,2)</f>
        <v>1.55</v>
      </c>
      <c r="Y3596" t="str">
        <f>_xlfn.XLOOKUP('Sheet1 (4)'!AB3602,'Sheet1 (3)'!B:B,'Sheet1 (3)'!D:D,"",0)</f>
        <v>グロース</v>
      </c>
    </row>
    <row r="3597" spans="1:25" x14ac:dyDescent="0.2">
      <c r="A3597">
        <v>3596</v>
      </c>
      <c r="B3597" s="1" t="str">
        <f>_xlfn.XLOOKUP('Sheet1 (4)'!AB3603,'Sheet1 (3)'!B:B,'Sheet1 (3)'!C:C,"",0)</f>
        <v>トリケミカル研究所</v>
      </c>
      <c r="C3597" s="1" t="str">
        <f>_xlfn.XLOOKUP('Sheet1 (4)'!AB3603,'Sheet1 (3)'!B:B,'Sheet1 (3)'!F:F,"",0)</f>
        <v>化学</v>
      </c>
      <c r="D3597" s="1">
        <f>ROUND('Sheet1 (4)'!E3603/100000000,2)</f>
        <v>0.32</v>
      </c>
      <c r="E3597" s="1">
        <f>ROUND('Sheet1 (4)'!F3603/100,2)</f>
        <v>26.91</v>
      </c>
      <c r="F3597" s="1">
        <f>ROUND('Sheet1 (4)'!G3603/100,2)</f>
        <v>29.76</v>
      </c>
      <c r="G3597" s="1">
        <f>ROUND('Sheet1 (4)'!H3603/100,2)</f>
        <v>35.049999999999997</v>
      </c>
      <c r="H3597" s="1">
        <f>ROUND('Sheet1 (4)'!I3603/100,2)</f>
        <v>19.48</v>
      </c>
      <c r="I3597" s="1">
        <f>ROUND('Sheet1 (4)'!J3603/100,2)</f>
        <v>52.56</v>
      </c>
      <c r="J3597" s="1">
        <f>ROUND('Sheet1 (4)'!K3603/100,2)</f>
        <v>55.8</v>
      </c>
      <c r="K3597" s="1">
        <f>ROUND('Sheet1 (4)'!L3603/100,2)</f>
        <v>67.2</v>
      </c>
      <c r="L3597" s="4">
        <f>ROUND(('Sheet1 (4)'!M3603+'Sheet1 (4)'!R3603)/100,2)</f>
        <v>-8.73</v>
      </c>
      <c r="M3597" s="4">
        <f>ROUND(('Sheet1 (4)'!N3603+'Sheet1 (4)'!S3603)/100,2)</f>
        <v>27.06</v>
      </c>
      <c r="N3597" s="4">
        <f>ROUND(('Sheet1 (4)'!O3603+'Sheet1 (4)'!T3603)/100,2)</f>
        <v>48.35</v>
      </c>
      <c r="O3597" s="4">
        <f>ROUND(('Sheet1 (4)'!P3603+'Sheet1 (4)'!U3603)/100,2)</f>
        <v>11.91</v>
      </c>
      <c r="P3597" s="4">
        <f>ROUND(('Sheet1 (4)'!Q3603+'Sheet1 (4)'!V3603)/100,2)</f>
        <v>5.59</v>
      </c>
      <c r="Q3597" s="7">
        <f>ROUND('Sheet1 (4)'!W3603/100,2)</f>
        <v>0.3</v>
      </c>
      <c r="R3597" s="7">
        <f>ROUND('Sheet1 (4)'!X3603/100,2)</f>
        <v>0.24</v>
      </c>
      <c r="S3597" s="7">
        <f>ROUND('Sheet1 (4)'!Y3603/100,2)</f>
        <v>0.2</v>
      </c>
      <c r="T3597" s="7">
        <f>ROUND('Sheet1 (4)'!Z3603/100,2)</f>
        <v>0.09</v>
      </c>
      <c r="U3597" s="7">
        <f>ROUND('Sheet1 (4)'!AA3603/100,2)</f>
        <v>0.17</v>
      </c>
      <c r="V3597" s="1" t="str">
        <f>'Sheet1 (4)'!AB3603&amp;".T"</f>
        <v>4369.T</v>
      </c>
      <c r="W3597">
        <f>ROUND('Sheet1 (4)'!AC3603,2)</f>
        <v>16.48</v>
      </c>
      <c r="X3597">
        <f>ROUND('Sheet1 (4)'!AD3603,2)</f>
        <v>2.83</v>
      </c>
      <c r="Y3597" t="str">
        <f>_xlfn.XLOOKUP('Sheet1 (4)'!AB3603,'Sheet1 (3)'!B:B,'Sheet1 (3)'!D:D,"",0)</f>
        <v>プライム</v>
      </c>
    </row>
    <row r="3598" spans="1:25" x14ac:dyDescent="0.2">
      <c r="A3598">
        <v>3597</v>
      </c>
      <c r="B3598" s="1" t="str">
        <f>_xlfn.XLOOKUP('Sheet1 (4)'!AB3604,'Sheet1 (3)'!B:B,'Sheet1 (3)'!C:C,"",0)</f>
        <v>トライアルホールディングス</v>
      </c>
      <c r="C3598" s="1" t="str">
        <f>_xlfn.XLOOKUP('Sheet1 (4)'!AB3604,'Sheet1 (3)'!B:B,'Sheet1 (3)'!F:F,"",0)</f>
        <v>小売業</v>
      </c>
      <c r="D3598" s="1">
        <f>ROUND('Sheet1 (4)'!E3604/100000000,2)</f>
        <v>1.22</v>
      </c>
      <c r="E3598" s="1" t="e">
        <f>ROUND('Sheet1 (4)'!F3604/100,2)</f>
        <v>#VALUE!</v>
      </c>
      <c r="F3598" s="1">
        <f>ROUND('Sheet1 (4)'!G3604/100,2)</f>
        <v>120.47</v>
      </c>
      <c r="G3598" s="1">
        <f>ROUND('Sheet1 (4)'!H3604/100,2)</f>
        <v>139.63999999999999</v>
      </c>
      <c r="H3598" s="1">
        <f>ROUND('Sheet1 (4)'!I3604/100,2)</f>
        <v>191.61</v>
      </c>
      <c r="I3598" s="1">
        <f>ROUND('Sheet1 (4)'!J3604/100,2)</f>
        <v>211.06</v>
      </c>
      <c r="J3598" s="1">
        <f>ROUND('Sheet1 (4)'!K3604/100,2)</f>
        <v>256.17</v>
      </c>
      <c r="K3598" s="1">
        <f>ROUND('Sheet1 (4)'!L3604/100,2)</f>
        <v>326.08</v>
      </c>
      <c r="L3598" s="4" t="e">
        <f>ROUND(('Sheet1 (4)'!M3604+'Sheet1 (4)'!R3604)/100,2)</f>
        <v>#VALUE!</v>
      </c>
      <c r="M3598" s="4" t="e">
        <f>ROUND(('Sheet1 (4)'!N3604+'Sheet1 (4)'!S3604)/100,2)</f>
        <v>#VALUE!</v>
      </c>
      <c r="N3598" s="4" t="e">
        <f>ROUND(('Sheet1 (4)'!O3604+'Sheet1 (4)'!T3604)/100,2)</f>
        <v>#VALUE!</v>
      </c>
      <c r="O3598" s="4">
        <f>ROUND(('Sheet1 (4)'!P3604+'Sheet1 (4)'!U3604)/100,2)</f>
        <v>334.92</v>
      </c>
      <c r="P3598" s="4">
        <f>ROUND(('Sheet1 (4)'!Q3604+'Sheet1 (4)'!V3604)/100,2)</f>
        <v>-403.38</v>
      </c>
      <c r="Q3598" s="7" t="e">
        <f>ROUND('Sheet1 (4)'!W3604/100,2)</f>
        <v>#VALUE!</v>
      </c>
      <c r="R3598" s="7" t="e">
        <f>ROUND('Sheet1 (4)'!X3604/100,2)</f>
        <v>#VALUE!</v>
      </c>
      <c r="S3598" s="7">
        <f>ROUND('Sheet1 (4)'!Y3604/100,2)</f>
        <v>0.13</v>
      </c>
      <c r="T3598" s="7">
        <f>ROUND('Sheet1 (4)'!Z3604/100,2)</f>
        <v>0.13</v>
      </c>
      <c r="U3598" s="7">
        <f>ROUND('Sheet1 (4)'!AA3604/100,2)</f>
        <v>0.1</v>
      </c>
      <c r="V3598" s="1" t="str">
        <f>'Sheet1 (4)'!AB3604&amp;".T"</f>
        <v>141A.T</v>
      </c>
      <c r="W3598">
        <f>ROUND('Sheet1 (4)'!AC3604,2)</f>
        <v>21.85</v>
      </c>
      <c r="X3598">
        <f>ROUND('Sheet1 (4)'!AD3604,2)</f>
        <v>2.02</v>
      </c>
      <c r="Y3598" t="str">
        <f>_xlfn.XLOOKUP('Sheet1 (4)'!AB3604,'Sheet1 (3)'!B:B,'Sheet1 (3)'!D:D,"",0)</f>
        <v>グロース</v>
      </c>
    </row>
    <row r="3599" spans="1:25" x14ac:dyDescent="0.2">
      <c r="A3599">
        <v>3598</v>
      </c>
      <c r="B3599" s="1" t="str">
        <f>_xlfn.XLOOKUP('Sheet1 (4)'!AB3605,'Sheet1 (3)'!B:B,'Sheet1 (3)'!C:C,"",0)</f>
        <v>トライアイズ</v>
      </c>
      <c r="C3599" s="1" t="str">
        <f>_xlfn.XLOOKUP('Sheet1 (4)'!AB3605,'Sheet1 (3)'!B:B,'Sheet1 (3)'!F:F,"",0)</f>
        <v>サービス業</v>
      </c>
      <c r="D3599" s="1">
        <f>ROUND('Sheet1 (4)'!E3605/100000000,2)</f>
        <v>0.08</v>
      </c>
      <c r="E3599" s="1">
        <f>ROUND('Sheet1 (4)'!F3605/100,2)</f>
        <v>-1.51</v>
      </c>
      <c r="F3599" s="1">
        <f>ROUND('Sheet1 (4)'!G3605/100,2)</f>
        <v>-1.05</v>
      </c>
      <c r="G3599" s="1">
        <f>ROUND('Sheet1 (4)'!H3605/100,2)</f>
        <v>-0.08</v>
      </c>
      <c r="H3599" s="1">
        <f>ROUND('Sheet1 (4)'!I3605/100,2)</f>
        <v>0.02</v>
      </c>
      <c r="I3599" s="1">
        <f>ROUND('Sheet1 (4)'!J3605/100,2)</f>
        <v>0.02</v>
      </c>
      <c r="J3599" s="1" t="e">
        <f>ROUND('Sheet1 (4)'!K3605/100,2)</f>
        <v>#VALUE!</v>
      </c>
      <c r="K3599" s="1" t="e">
        <f>ROUND('Sheet1 (4)'!L3605/100,2)</f>
        <v>#VALUE!</v>
      </c>
      <c r="L3599" s="4">
        <f>ROUND(('Sheet1 (4)'!M3605+'Sheet1 (4)'!R3605)/100,2)</f>
        <v>-8.34</v>
      </c>
      <c r="M3599" s="4">
        <f>ROUND(('Sheet1 (4)'!N3605+'Sheet1 (4)'!S3605)/100,2)</f>
        <v>25.29</v>
      </c>
      <c r="N3599" s="4">
        <f>ROUND(('Sheet1 (4)'!O3605+'Sheet1 (4)'!T3605)/100,2)</f>
        <v>23.79</v>
      </c>
      <c r="O3599" s="4">
        <f>ROUND(('Sheet1 (4)'!P3605+'Sheet1 (4)'!U3605)/100,2)</f>
        <v>-1.75</v>
      </c>
      <c r="P3599" s="4">
        <f>ROUND(('Sheet1 (4)'!Q3605+'Sheet1 (4)'!V3605)/100,2)</f>
        <v>-1.75</v>
      </c>
      <c r="Q3599" s="7">
        <f>ROUND('Sheet1 (4)'!W3605/100,2)</f>
        <v>-0.05</v>
      </c>
      <c r="R3599" s="7">
        <f>ROUND('Sheet1 (4)'!X3605/100,2)</f>
        <v>0.1</v>
      </c>
      <c r="S3599" s="7">
        <f>ROUND('Sheet1 (4)'!Y3605/100,2)</f>
        <v>0.02</v>
      </c>
      <c r="T3599" s="7">
        <f>ROUND('Sheet1 (4)'!Z3605/100,2)</f>
        <v>0.04</v>
      </c>
      <c r="U3599" s="7">
        <f>ROUND('Sheet1 (4)'!AA3605/100,2)</f>
        <v>0.04</v>
      </c>
      <c r="V3599" s="1" t="str">
        <f>'Sheet1 (4)'!AB3605&amp;".T"</f>
        <v>4840.T</v>
      </c>
      <c r="W3599">
        <f>ROUND('Sheet1 (4)'!AC3605,2)</f>
        <v>15.1</v>
      </c>
      <c r="X3599">
        <f>ROUND('Sheet1 (4)'!AD3605,2)</f>
        <v>0.74</v>
      </c>
      <c r="Y3599" t="str">
        <f>_xlfn.XLOOKUP('Sheet1 (4)'!AB3605,'Sheet1 (3)'!B:B,'Sheet1 (3)'!D:D,"",0)</f>
        <v>グロース</v>
      </c>
    </row>
    <row r="3600" spans="1:25" x14ac:dyDescent="0.2">
      <c r="A3600">
        <v>3599</v>
      </c>
      <c r="B3600" s="1" t="str">
        <f>_xlfn.XLOOKUP('Sheet1 (4)'!AB3606,'Sheet1 (3)'!B:B,'Sheet1 (3)'!C:C,"",0)</f>
        <v>トリニティ工業</v>
      </c>
      <c r="C3600" s="1" t="str">
        <f>_xlfn.XLOOKUP('Sheet1 (4)'!AB3606,'Sheet1 (3)'!B:B,'Sheet1 (3)'!F:F,"",0)</f>
        <v>機械</v>
      </c>
      <c r="D3600" s="1">
        <f>ROUND('Sheet1 (4)'!E3606/100000000,2)</f>
        <v>0.16</v>
      </c>
      <c r="E3600" s="1">
        <f>ROUND('Sheet1 (4)'!F3606/100,2)</f>
        <v>23.79</v>
      </c>
      <c r="F3600" s="1">
        <f>ROUND('Sheet1 (4)'!G3606/100,2)</f>
        <v>19.329999999999998</v>
      </c>
      <c r="G3600" s="1">
        <f>ROUND('Sheet1 (4)'!H3606/100,2)</f>
        <v>9.66</v>
      </c>
      <c r="H3600" s="1">
        <f>ROUND('Sheet1 (4)'!I3606/100,2)</f>
        <v>27.85</v>
      </c>
      <c r="I3600" s="1">
        <f>ROUND('Sheet1 (4)'!J3606/100,2)</f>
        <v>32.46</v>
      </c>
      <c r="J3600" s="1" t="e">
        <f>ROUND('Sheet1 (4)'!K3606/100,2)</f>
        <v>#VALUE!</v>
      </c>
      <c r="K3600" s="1" t="e">
        <f>ROUND('Sheet1 (4)'!L3606/100,2)</f>
        <v>#VALUE!</v>
      </c>
      <c r="L3600" s="4">
        <f>ROUND(('Sheet1 (4)'!M3606+'Sheet1 (4)'!R3606)/100,2)</f>
        <v>13.99</v>
      </c>
      <c r="M3600" s="4">
        <f>ROUND(('Sheet1 (4)'!N3606+'Sheet1 (4)'!S3606)/100,2)</f>
        <v>7.89</v>
      </c>
      <c r="N3600" s="4">
        <f>ROUND(('Sheet1 (4)'!O3606+'Sheet1 (4)'!T3606)/100,2)</f>
        <v>35.659999999999997</v>
      </c>
      <c r="O3600" s="4">
        <f>ROUND(('Sheet1 (4)'!P3606+'Sheet1 (4)'!U3606)/100,2)</f>
        <v>27.44</v>
      </c>
      <c r="P3600" s="4">
        <f>ROUND(('Sheet1 (4)'!Q3606+'Sheet1 (4)'!V3606)/100,2)</f>
        <v>-74.790000000000006</v>
      </c>
      <c r="Q3600" s="7">
        <f>ROUND('Sheet1 (4)'!W3606/100,2)</f>
        <v>7.0000000000000007E-2</v>
      </c>
      <c r="R3600" s="7">
        <f>ROUND('Sheet1 (4)'!X3606/100,2)</f>
        <v>7.0000000000000007E-2</v>
      </c>
      <c r="S3600" s="7">
        <f>ROUND('Sheet1 (4)'!Y3606/100,2)</f>
        <v>0.05</v>
      </c>
      <c r="T3600" s="7">
        <f>ROUND('Sheet1 (4)'!Z3606/100,2)</f>
        <v>7.0000000000000007E-2</v>
      </c>
      <c r="U3600" s="7">
        <f>ROUND('Sheet1 (4)'!AA3606/100,2)</f>
        <v>0.08</v>
      </c>
      <c r="V3600" s="1" t="str">
        <f>'Sheet1 (4)'!AB3606&amp;".T"</f>
        <v>6382.T</v>
      </c>
      <c r="W3600">
        <f>ROUND('Sheet1 (4)'!AC3606,2)</f>
        <v>6.72</v>
      </c>
      <c r="X3600">
        <f>ROUND('Sheet1 (4)'!AD3606,2)</f>
        <v>0.56999999999999995</v>
      </c>
      <c r="Y3600" t="str">
        <f>_xlfn.XLOOKUP('Sheet1 (4)'!AB3606,'Sheet1 (3)'!B:B,'Sheet1 (3)'!D:D,"",0)</f>
        <v>スタンダード</v>
      </c>
    </row>
    <row r="3601" spans="1:25" x14ac:dyDescent="0.2">
      <c r="A3601">
        <v>3600</v>
      </c>
      <c r="B3601" s="1" t="str">
        <f>_xlfn.XLOOKUP('Sheet1 (4)'!AB3607,'Sheet1 (3)'!B:B,'Sheet1 (3)'!C:C,"",0)</f>
        <v>ｔｒｉｐｌａ</v>
      </c>
      <c r="C3601" s="1" t="str">
        <f>_xlfn.XLOOKUP('Sheet1 (4)'!AB3607,'Sheet1 (3)'!B:B,'Sheet1 (3)'!F:F,"",0)</f>
        <v>情報・通信業</v>
      </c>
      <c r="D3601" s="1">
        <f>ROUND('Sheet1 (4)'!E3607/100000000,2)</f>
        <v>0.06</v>
      </c>
      <c r="E3601" s="1" t="e">
        <f>ROUND('Sheet1 (4)'!F3607/100,2)</f>
        <v>#VALUE!</v>
      </c>
      <c r="F3601" s="1" t="e">
        <f>ROUND('Sheet1 (4)'!G3607/100,2)</f>
        <v>#VALUE!</v>
      </c>
      <c r="G3601" s="1" t="e">
        <f>ROUND('Sheet1 (4)'!H3607/100,2)</f>
        <v>#VALUE!</v>
      </c>
      <c r="H3601" s="1">
        <f>ROUND('Sheet1 (4)'!I3607/100,2)</f>
        <v>2.7</v>
      </c>
      <c r="I3601" s="1">
        <f>ROUND('Sheet1 (4)'!J3607/100,2)</f>
        <v>2.7</v>
      </c>
      <c r="J3601" s="1" t="e">
        <f>ROUND('Sheet1 (4)'!K3607/100,2)</f>
        <v>#VALUE!</v>
      </c>
      <c r="K3601" s="1" t="e">
        <f>ROUND('Sheet1 (4)'!L3607/100,2)</f>
        <v>#VALUE!</v>
      </c>
      <c r="L3601" s="4" t="e">
        <f>ROUND(('Sheet1 (4)'!M3607+'Sheet1 (4)'!R3607)/100,2)</f>
        <v>#VALUE!</v>
      </c>
      <c r="M3601" s="4" t="e">
        <f>ROUND(('Sheet1 (4)'!N3607+'Sheet1 (4)'!S3607)/100,2)</f>
        <v>#VALUE!</v>
      </c>
      <c r="N3601" s="4" t="e">
        <f>ROUND(('Sheet1 (4)'!O3607+'Sheet1 (4)'!T3607)/100,2)</f>
        <v>#VALUE!</v>
      </c>
      <c r="O3601" s="4">
        <f>ROUND(('Sheet1 (4)'!P3607+'Sheet1 (4)'!U3607)/100,2)</f>
        <v>30.12</v>
      </c>
      <c r="P3601" s="4">
        <f>ROUND(('Sheet1 (4)'!Q3607+'Sheet1 (4)'!V3607)/100,2)</f>
        <v>30.12</v>
      </c>
      <c r="Q3601" s="7" t="e">
        <f>ROUND('Sheet1 (4)'!W3607/100,2)</f>
        <v>#VALUE!</v>
      </c>
      <c r="R3601" s="7" t="e">
        <f>ROUND('Sheet1 (4)'!X3607/100,2)</f>
        <v>#VALUE!</v>
      </c>
      <c r="S3601" s="7" t="e">
        <f>ROUND('Sheet1 (4)'!Y3607/100,2)</f>
        <v>#VALUE!</v>
      </c>
      <c r="T3601" s="7" t="e">
        <f>ROUND('Sheet1 (4)'!Z3607/100,2)</f>
        <v>#VALUE!</v>
      </c>
      <c r="U3601" s="7" t="e">
        <f>ROUND('Sheet1 (4)'!AA3607/100,2)</f>
        <v>#VALUE!</v>
      </c>
      <c r="V3601" s="1" t="str">
        <f>'Sheet1 (4)'!AB3607&amp;".T"</f>
        <v>5136.T</v>
      </c>
      <c r="W3601" t="e">
        <f>ROUND('Sheet1 (4)'!AC3607,2)</f>
        <v>#VALUE!</v>
      </c>
      <c r="X3601" t="e">
        <f>ROUND('Sheet1 (4)'!AD3607,2)</f>
        <v>#VALUE!</v>
      </c>
      <c r="Y3601" t="str">
        <f>_xlfn.XLOOKUP('Sheet1 (4)'!AB3607,'Sheet1 (3)'!B:B,'Sheet1 (3)'!D:D,"",0)</f>
        <v>グロース</v>
      </c>
    </row>
    <row r="3602" spans="1:25" x14ac:dyDescent="0.2">
      <c r="A3602">
        <v>3601</v>
      </c>
      <c r="B3602" s="1" t="str">
        <f>_xlfn.XLOOKUP('Sheet1 (4)'!AB3608,'Sheet1 (3)'!B:B,'Sheet1 (3)'!C:C,"",0)</f>
        <v>トリプルアイズ</v>
      </c>
      <c r="C3602" s="1" t="str">
        <f>_xlfn.XLOOKUP('Sheet1 (4)'!AB3608,'Sheet1 (3)'!B:B,'Sheet1 (3)'!F:F,"",0)</f>
        <v>情報・通信業</v>
      </c>
      <c r="D3602" s="1">
        <f>ROUND('Sheet1 (4)'!E3608/100000000,2)</f>
        <v>0.08</v>
      </c>
      <c r="E3602" s="1">
        <f>ROUND('Sheet1 (4)'!F3608/100,2)</f>
        <v>0.61</v>
      </c>
      <c r="F3602" s="1">
        <f>ROUND('Sheet1 (4)'!G3608/100,2)</f>
        <v>1.33</v>
      </c>
      <c r="G3602" s="1">
        <f>ROUND('Sheet1 (4)'!H3608/100,2)</f>
        <v>-2.7</v>
      </c>
      <c r="H3602" s="1">
        <f>ROUND('Sheet1 (4)'!I3608/100,2)</f>
        <v>0.38</v>
      </c>
      <c r="I3602" s="1">
        <f>ROUND('Sheet1 (4)'!J3608/100,2)</f>
        <v>-0.61</v>
      </c>
      <c r="J3602" s="1" t="e">
        <f>ROUND('Sheet1 (4)'!K3608/100,2)</f>
        <v>#VALUE!</v>
      </c>
      <c r="K3602" s="1" t="e">
        <f>ROUND('Sheet1 (4)'!L3608/100,2)</f>
        <v>#VALUE!</v>
      </c>
      <c r="L3602" s="4" t="e">
        <f>ROUND(('Sheet1 (4)'!M3608+'Sheet1 (4)'!R3608)/100,2)</f>
        <v>#VALUE!</v>
      </c>
      <c r="M3602" s="4">
        <f>ROUND(('Sheet1 (4)'!N3608+'Sheet1 (4)'!S3608)/100,2)</f>
        <v>-1.58</v>
      </c>
      <c r="N3602" s="4">
        <f>ROUND(('Sheet1 (4)'!O3608+'Sheet1 (4)'!T3608)/100,2)</f>
        <v>-6.4</v>
      </c>
      <c r="O3602" s="4">
        <f>ROUND(('Sheet1 (4)'!P3608+'Sheet1 (4)'!U3608)/100,2)</f>
        <v>-10.72</v>
      </c>
      <c r="P3602" s="4">
        <f>ROUND(('Sheet1 (4)'!Q3608+'Sheet1 (4)'!V3608)/100,2)</f>
        <v>-1.46</v>
      </c>
      <c r="Q3602" s="7">
        <f>ROUND('Sheet1 (4)'!W3608/100,2)</f>
        <v>0.09</v>
      </c>
      <c r="R3602" s="7">
        <f>ROUND('Sheet1 (4)'!X3608/100,2)</f>
        <v>0.14000000000000001</v>
      </c>
      <c r="S3602" s="7">
        <f>ROUND('Sheet1 (4)'!Y3608/100,2)</f>
        <v>-1.1100000000000001</v>
      </c>
      <c r="T3602" s="7">
        <f>ROUND('Sheet1 (4)'!Z3608/100,2)</f>
        <v>0.13</v>
      </c>
      <c r="U3602" s="7">
        <f>ROUND('Sheet1 (4)'!AA3608/100,2)</f>
        <v>-0.27</v>
      </c>
      <c r="V3602" s="1" t="str">
        <f>'Sheet1 (4)'!AB3608&amp;".T"</f>
        <v>5026.T</v>
      </c>
      <c r="W3602" t="e">
        <f>ROUND('Sheet1 (4)'!AC3608,2)</f>
        <v>#VALUE!</v>
      </c>
      <c r="X3602">
        <f>ROUND('Sheet1 (4)'!AD3608,2)</f>
        <v>3.85</v>
      </c>
      <c r="Y3602" t="str">
        <f>_xlfn.XLOOKUP('Sheet1 (4)'!AB3608,'Sheet1 (3)'!B:B,'Sheet1 (3)'!D:D,"",0)</f>
        <v>グロース</v>
      </c>
    </row>
    <row r="3603" spans="1:25" x14ac:dyDescent="0.2">
      <c r="A3603">
        <v>3602</v>
      </c>
      <c r="B3603" s="1" t="str">
        <f>_xlfn.XLOOKUP('Sheet1 (4)'!AB3609,'Sheet1 (3)'!B:B,'Sheet1 (3)'!C:C,"",0)</f>
        <v>Ｔｒｕｅ　Ｄａｔａ</v>
      </c>
      <c r="C3603" s="1" t="str">
        <f>_xlfn.XLOOKUP('Sheet1 (4)'!AB3609,'Sheet1 (3)'!B:B,'Sheet1 (3)'!F:F,"",0)</f>
        <v>情報・通信業</v>
      </c>
      <c r="D3603" s="1">
        <f>ROUND('Sheet1 (4)'!E3609/100000000,2)</f>
        <v>0.05</v>
      </c>
      <c r="E3603" s="1">
        <f>ROUND('Sheet1 (4)'!F3609/100,2)</f>
        <v>-0.63</v>
      </c>
      <c r="F3603" s="1">
        <f>ROUND('Sheet1 (4)'!G3609/100,2)</f>
        <v>0.22</v>
      </c>
      <c r="G3603" s="1">
        <f>ROUND('Sheet1 (4)'!H3609/100,2)</f>
        <v>0.76</v>
      </c>
      <c r="H3603" s="1">
        <f>ROUND('Sheet1 (4)'!I3609/100,2)</f>
        <v>0.64</v>
      </c>
      <c r="I3603" s="1">
        <f>ROUND('Sheet1 (4)'!J3609/100,2)</f>
        <v>0.49</v>
      </c>
      <c r="J3603" s="1" t="e">
        <f>ROUND('Sheet1 (4)'!K3609/100,2)</f>
        <v>#VALUE!</v>
      </c>
      <c r="K3603" s="1" t="e">
        <f>ROUND('Sheet1 (4)'!L3609/100,2)</f>
        <v>#VALUE!</v>
      </c>
      <c r="L3603" s="4" t="e">
        <f>ROUND(('Sheet1 (4)'!M3609+'Sheet1 (4)'!R3609)/100,2)</f>
        <v>#VALUE!</v>
      </c>
      <c r="M3603" s="4">
        <f>ROUND(('Sheet1 (4)'!N3609+'Sheet1 (4)'!S3609)/100,2)</f>
        <v>0.81</v>
      </c>
      <c r="N3603" s="4">
        <f>ROUND(('Sheet1 (4)'!O3609+'Sheet1 (4)'!T3609)/100,2)</f>
        <v>0.51</v>
      </c>
      <c r="O3603" s="4">
        <f>ROUND(('Sheet1 (4)'!P3609+'Sheet1 (4)'!U3609)/100,2)</f>
        <v>0.69</v>
      </c>
      <c r="P3603" s="4">
        <f>ROUND(('Sheet1 (4)'!Q3609+'Sheet1 (4)'!V3609)/100,2)</f>
        <v>-0.67</v>
      </c>
      <c r="Q3603" s="7">
        <f>ROUND('Sheet1 (4)'!W3609/100,2)</f>
        <v>-0.11</v>
      </c>
      <c r="R3603" s="7">
        <f>ROUND('Sheet1 (4)'!X3609/100,2)</f>
        <v>0.02</v>
      </c>
      <c r="S3603" s="7">
        <f>ROUND('Sheet1 (4)'!Y3609/100,2)</f>
        <v>0.03</v>
      </c>
      <c r="T3603" s="7">
        <f>ROUND('Sheet1 (4)'!Z3609/100,2)</f>
        <v>0.06</v>
      </c>
      <c r="U3603" s="7">
        <f>ROUND('Sheet1 (4)'!AA3609/100,2)</f>
        <v>0.01</v>
      </c>
      <c r="V3603" s="1" t="str">
        <f>'Sheet1 (4)'!AB3609&amp;".T"</f>
        <v>4416.T</v>
      </c>
      <c r="W3603" t="e">
        <f>ROUND('Sheet1 (4)'!AC3609,2)</f>
        <v>#VALUE!</v>
      </c>
      <c r="X3603">
        <f>ROUND('Sheet1 (4)'!AD3609,2)</f>
        <v>3.62</v>
      </c>
      <c r="Y3603" t="str">
        <f>_xlfn.XLOOKUP('Sheet1 (4)'!AB3609,'Sheet1 (3)'!B:B,'Sheet1 (3)'!D:D,"",0)</f>
        <v>グロース</v>
      </c>
    </row>
    <row r="3604" spans="1:25" x14ac:dyDescent="0.2">
      <c r="A3604">
        <v>3603</v>
      </c>
      <c r="B3604" s="1" t="str">
        <f>_xlfn.XLOOKUP('Sheet1 (4)'!AB3610,'Sheet1 (3)'!B:B,'Sheet1 (3)'!C:C,"",0)</f>
        <v>トラスコ中山</v>
      </c>
      <c r="C3604" s="1" t="str">
        <f>_xlfn.XLOOKUP('Sheet1 (4)'!AB3610,'Sheet1 (3)'!B:B,'Sheet1 (3)'!F:F,"",0)</f>
        <v>卸売業</v>
      </c>
      <c r="D3604" s="1">
        <f>ROUND('Sheet1 (4)'!E3610/100000000,2)</f>
        <v>0.66</v>
      </c>
      <c r="E3604" s="1">
        <f>ROUND('Sheet1 (4)'!F3610/100,2)</f>
        <v>128.93</v>
      </c>
      <c r="F3604" s="1">
        <f>ROUND('Sheet1 (4)'!G3610/100,2)</f>
        <v>146.68</v>
      </c>
      <c r="G3604" s="1">
        <f>ROUND('Sheet1 (4)'!H3610/100,2)</f>
        <v>183.92</v>
      </c>
      <c r="H3604" s="1">
        <f>ROUND('Sheet1 (4)'!I3610/100,2)</f>
        <v>199.79</v>
      </c>
      <c r="I3604" s="1">
        <f>ROUND('Sheet1 (4)'!J3610/100,2)</f>
        <v>199.79</v>
      </c>
      <c r="J3604" s="1">
        <f>ROUND('Sheet1 (4)'!K3610/100,2)</f>
        <v>233.3</v>
      </c>
      <c r="K3604" s="1">
        <f>ROUND('Sheet1 (4)'!L3610/100,2)</f>
        <v>257.3</v>
      </c>
      <c r="L3604" s="4">
        <f>ROUND(('Sheet1 (4)'!M3610+'Sheet1 (4)'!R3610)/100,2)</f>
        <v>113.3</v>
      </c>
      <c r="M3604" s="4">
        <f>ROUND(('Sheet1 (4)'!N3610+'Sheet1 (4)'!S3610)/100,2)</f>
        <v>70.13</v>
      </c>
      <c r="N3604" s="4">
        <f>ROUND(('Sheet1 (4)'!O3610+'Sheet1 (4)'!T3610)/100,2)</f>
        <v>16.89</v>
      </c>
      <c r="O3604" s="4">
        <f>ROUND(('Sheet1 (4)'!P3610+'Sheet1 (4)'!U3610)/100,2)</f>
        <v>-52.46</v>
      </c>
      <c r="P3604" s="4">
        <f>ROUND(('Sheet1 (4)'!Q3610+'Sheet1 (4)'!V3610)/100,2)</f>
        <v>-52.46</v>
      </c>
      <c r="Q3604" s="7">
        <f>ROUND('Sheet1 (4)'!W3610/100,2)</f>
        <v>0.08</v>
      </c>
      <c r="R3604" s="7">
        <f>ROUND('Sheet1 (4)'!X3610/100,2)</f>
        <v>7.0000000000000007E-2</v>
      </c>
      <c r="S3604" s="7">
        <f>ROUND('Sheet1 (4)'!Y3610/100,2)</f>
        <v>0.08</v>
      </c>
      <c r="T3604" s="7">
        <f>ROUND('Sheet1 (4)'!Z3610/100,2)</f>
        <v>0.1</v>
      </c>
      <c r="U3604" s="7">
        <f>ROUND('Sheet1 (4)'!AA3610/100,2)</f>
        <v>0.1</v>
      </c>
      <c r="V3604" s="1" t="str">
        <f>'Sheet1 (4)'!AB3610&amp;".T"</f>
        <v>9830.T</v>
      </c>
      <c r="W3604">
        <f>ROUND('Sheet1 (4)'!AC3610,2)</f>
        <v>9.82</v>
      </c>
      <c r="X3604">
        <f>ROUND('Sheet1 (4)'!AD3610,2)</f>
        <v>0.87</v>
      </c>
      <c r="Y3604" t="str">
        <f>_xlfn.XLOOKUP('Sheet1 (4)'!AB3610,'Sheet1 (3)'!B:B,'Sheet1 (3)'!D:D,"",0)</f>
        <v>プライム</v>
      </c>
    </row>
    <row r="3605" spans="1:25" x14ac:dyDescent="0.2">
      <c r="A3605">
        <v>3604</v>
      </c>
      <c r="B3605" s="1" t="str">
        <f>_xlfn.XLOOKUP('Sheet1 (4)'!AB3611,'Sheet1 (3)'!B:B,'Sheet1 (3)'!C:C,"",0)</f>
        <v>トラストホールディングス</v>
      </c>
      <c r="C3605" s="1" t="str">
        <f>_xlfn.XLOOKUP('Sheet1 (4)'!AB3611,'Sheet1 (3)'!B:B,'Sheet1 (3)'!F:F,"",0)</f>
        <v>不動産業</v>
      </c>
      <c r="D3605" s="1">
        <f>ROUND('Sheet1 (4)'!E3611/100000000,2)</f>
        <v>0.04</v>
      </c>
      <c r="E3605" s="1">
        <f>ROUND('Sheet1 (4)'!F3611/100,2)</f>
        <v>-0.11</v>
      </c>
      <c r="F3605" s="1">
        <f>ROUND('Sheet1 (4)'!G3611/100,2)</f>
        <v>3.98</v>
      </c>
      <c r="G3605" s="1">
        <f>ROUND('Sheet1 (4)'!H3611/100,2)</f>
        <v>5.69</v>
      </c>
      <c r="H3605" s="1">
        <f>ROUND('Sheet1 (4)'!I3611/100,2)</f>
        <v>6.76</v>
      </c>
      <c r="I3605" s="1">
        <f>ROUND('Sheet1 (4)'!J3611/100,2)</f>
        <v>5.3</v>
      </c>
      <c r="J3605" s="1" t="e">
        <f>ROUND('Sheet1 (4)'!K3611/100,2)</f>
        <v>#VALUE!</v>
      </c>
      <c r="K3605" s="1" t="e">
        <f>ROUND('Sheet1 (4)'!L3611/100,2)</f>
        <v>#VALUE!</v>
      </c>
      <c r="L3605" s="4">
        <f>ROUND(('Sheet1 (4)'!M3611+'Sheet1 (4)'!R3611)/100,2)</f>
        <v>16.8</v>
      </c>
      <c r="M3605" s="4">
        <f>ROUND(('Sheet1 (4)'!N3611+'Sheet1 (4)'!S3611)/100,2)</f>
        <v>2.75</v>
      </c>
      <c r="N3605" s="4">
        <f>ROUND(('Sheet1 (4)'!O3611+'Sheet1 (4)'!T3611)/100,2)</f>
        <v>7.18</v>
      </c>
      <c r="O3605" s="4">
        <f>ROUND(('Sheet1 (4)'!P3611+'Sheet1 (4)'!U3611)/100,2)</f>
        <v>15.61</v>
      </c>
      <c r="P3605" s="4">
        <f>ROUND(('Sheet1 (4)'!Q3611+'Sheet1 (4)'!V3611)/100,2)</f>
        <v>-9.6199999999999992</v>
      </c>
      <c r="Q3605" s="7">
        <f>ROUND('Sheet1 (4)'!W3611/100,2)</f>
        <v>0.1</v>
      </c>
      <c r="R3605" s="7">
        <f>ROUND('Sheet1 (4)'!X3611/100,2)</f>
        <v>0.23</v>
      </c>
      <c r="S3605" s="7">
        <f>ROUND('Sheet1 (4)'!Y3611/100,2)</f>
        <v>0.47</v>
      </c>
      <c r="T3605" s="7">
        <f>ROUND('Sheet1 (4)'!Z3611/100,2)</f>
        <v>0.44</v>
      </c>
      <c r="U3605" s="7">
        <f>ROUND('Sheet1 (4)'!AA3611/100,2)</f>
        <v>0.32</v>
      </c>
      <c r="V3605" s="1" t="str">
        <f>'Sheet1 (4)'!AB3611&amp;".T"</f>
        <v>3286.T</v>
      </c>
      <c r="W3605">
        <f>ROUND('Sheet1 (4)'!AC3611,2)</f>
        <v>11.32</v>
      </c>
      <c r="X3605">
        <f>ROUND('Sheet1 (4)'!AD3611,2)</f>
        <v>3.04</v>
      </c>
      <c r="Y3605" t="str">
        <f>_xlfn.XLOOKUP('Sheet1 (4)'!AB3611,'Sheet1 (3)'!B:B,'Sheet1 (3)'!D:D,"",0)</f>
        <v>スタンダード</v>
      </c>
    </row>
    <row r="3606" spans="1:25" x14ac:dyDescent="0.2">
      <c r="A3606">
        <v>3605</v>
      </c>
      <c r="B3606" s="1" t="str">
        <f>_xlfn.XLOOKUP('Sheet1 (4)'!AB3612,'Sheet1 (3)'!B:B,'Sheet1 (3)'!C:C,"",0)</f>
        <v>テイ・エス　テック</v>
      </c>
      <c r="C3606" s="1" t="str">
        <f>_xlfn.XLOOKUP('Sheet1 (4)'!AB3612,'Sheet1 (3)'!B:B,'Sheet1 (3)'!F:F,"",0)</f>
        <v>輸送用機器</v>
      </c>
      <c r="D3606" s="1">
        <f>ROUND('Sheet1 (4)'!E3612/100000000,2)</f>
        <v>1.18</v>
      </c>
      <c r="E3606" s="1">
        <f>ROUND('Sheet1 (4)'!F3612/100,2)</f>
        <v>249.23</v>
      </c>
      <c r="F3606" s="1">
        <f>ROUND('Sheet1 (4)'!G3612/100,2)</f>
        <v>209.7</v>
      </c>
      <c r="G3606" s="1">
        <f>ROUND('Sheet1 (4)'!H3612/100,2)</f>
        <v>136.74</v>
      </c>
      <c r="H3606" s="1">
        <f>ROUND('Sheet1 (4)'!I3612/100,2)</f>
        <v>174.35</v>
      </c>
      <c r="I3606" s="1">
        <f>ROUND('Sheet1 (4)'!J3612/100,2)</f>
        <v>161.6</v>
      </c>
      <c r="J3606" s="1">
        <f>ROUND('Sheet1 (4)'!K3612/100,2)</f>
        <v>159.97</v>
      </c>
      <c r="K3606" s="1">
        <f>ROUND('Sheet1 (4)'!L3612/100,2)</f>
        <v>192.13</v>
      </c>
      <c r="L3606" s="4">
        <f>ROUND(('Sheet1 (4)'!M3612+'Sheet1 (4)'!R3612)/100,2)</f>
        <v>134.41999999999999</v>
      </c>
      <c r="M3606" s="4">
        <f>ROUND(('Sheet1 (4)'!N3612+'Sheet1 (4)'!S3612)/100,2)</f>
        <v>28.22</v>
      </c>
      <c r="N3606" s="4">
        <f>ROUND(('Sheet1 (4)'!O3612+'Sheet1 (4)'!T3612)/100,2)</f>
        <v>94.75</v>
      </c>
      <c r="O3606" s="4">
        <f>ROUND(('Sheet1 (4)'!P3612+'Sheet1 (4)'!U3612)/100,2)</f>
        <v>289.89999999999998</v>
      </c>
      <c r="P3606" s="4">
        <f>ROUND(('Sheet1 (4)'!Q3612+'Sheet1 (4)'!V3612)/100,2)</f>
        <v>-71.540000000000006</v>
      </c>
      <c r="Q3606" s="7">
        <f>ROUND('Sheet1 (4)'!W3612/100,2)</f>
        <v>0.1</v>
      </c>
      <c r="R3606" s="7">
        <f>ROUND('Sheet1 (4)'!X3612/100,2)</f>
        <v>0.06</v>
      </c>
      <c r="S3606" s="7">
        <f>ROUND('Sheet1 (4)'!Y3612/100,2)</f>
        <v>0.03</v>
      </c>
      <c r="T3606" s="7">
        <f>ROUND('Sheet1 (4)'!Z3612/100,2)</f>
        <v>0.04</v>
      </c>
      <c r="U3606" s="7">
        <f>ROUND('Sheet1 (4)'!AA3612/100,2)</f>
        <v>0.03</v>
      </c>
      <c r="V3606" s="1" t="str">
        <f>'Sheet1 (4)'!AB3612&amp;".T"</f>
        <v>7313.T</v>
      </c>
      <c r="W3606">
        <f>ROUND('Sheet1 (4)'!AC3612,2)</f>
        <v>33.25</v>
      </c>
      <c r="X3606">
        <f>ROUND('Sheet1 (4)'!AD3612,2)</f>
        <v>0.75</v>
      </c>
      <c r="Y3606" t="str">
        <f>_xlfn.XLOOKUP('Sheet1 (4)'!AB3612,'Sheet1 (3)'!B:B,'Sheet1 (3)'!D:D,"",0)</f>
        <v>プライム</v>
      </c>
    </row>
    <row r="3607" spans="1:25" x14ac:dyDescent="0.2">
      <c r="A3607">
        <v>3606</v>
      </c>
      <c r="B3607" s="1" t="str">
        <f>_xlfn.XLOOKUP('Sheet1 (4)'!AB3613,'Sheet1 (3)'!B:B,'Sheet1 (3)'!C:C,"",0)</f>
        <v>ＴＳＩホールディングス</v>
      </c>
      <c r="C3607" s="1" t="str">
        <f>_xlfn.XLOOKUP('Sheet1 (4)'!AB3613,'Sheet1 (3)'!B:B,'Sheet1 (3)'!F:F,"",0)</f>
        <v>繊維製品</v>
      </c>
      <c r="D3607" s="1">
        <f>ROUND('Sheet1 (4)'!E3613/100000000,2)</f>
        <v>0.57999999999999996</v>
      </c>
      <c r="E3607" s="1">
        <f>ROUND('Sheet1 (4)'!F3613/100,2)</f>
        <v>-118.43</v>
      </c>
      <c r="F3607" s="1">
        <f>ROUND('Sheet1 (4)'!G3613/100,2)</f>
        <v>44.41</v>
      </c>
      <c r="G3607" s="1">
        <f>ROUND('Sheet1 (4)'!H3613/100,2)</f>
        <v>23.29</v>
      </c>
      <c r="H3607" s="1">
        <f>ROUND('Sheet1 (4)'!I3613/100,2)</f>
        <v>17.61</v>
      </c>
      <c r="I3607" s="1">
        <f>ROUND('Sheet1 (4)'!J3613/100,2)</f>
        <v>16.37</v>
      </c>
      <c r="J3607" s="1">
        <f>ROUND('Sheet1 (4)'!K3613/100,2)</f>
        <v>52</v>
      </c>
      <c r="K3607" s="1">
        <f>ROUND('Sheet1 (4)'!L3613/100,2)</f>
        <v>75</v>
      </c>
      <c r="L3607" s="4">
        <f>ROUND(('Sheet1 (4)'!M3613+'Sheet1 (4)'!R3613)/100,2)</f>
        <v>307.10000000000002</v>
      </c>
      <c r="M3607" s="4">
        <f>ROUND(('Sheet1 (4)'!N3613+'Sheet1 (4)'!S3613)/100,2)</f>
        <v>-26.01</v>
      </c>
      <c r="N3607" s="4">
        <f>ROUND(('Sheet1 (4)'!O3613+'Sheet1 (4)'!T3613)/100,2)</f>
        <v>12.16</v>
      </c>
      <c r="O3607" s="4">
        <f>ROUND(('Sheet1 (4)'!P3613+'Sheet1 (4)'!U3613)/100,2)</f>
        <v>29.71</v>
      </c>
      <c r="P3607" s="4">
        <f>ROUND(('Sheet1 (4)'!Q3613+'Sheet1 (4)'!V3613)/100,2)</f>
        <v>340.45</v>
      </c>
      <c r="Q3607" s="7">
        <f>ROUND('Sheet1 (4)'!W3613/100,2)</f>
        <v>0.04</v>
      </c>
      <c r="R3607" s="7">
        <f>ROUND('Sheet1 (4)'!X3613/100,2)</f>
        <v>0.01</v>
      </c>
      <c r="S3607" s="7">
        <f>ROUND('Sheet1 (4)'!Y3613/100,2)</f>
        <v>0.03</v>
      </c>
      <c r="T3607" s="7">
        <f>ROUND('Sheet1 (4)'!Z3613/100,2)</f>
        <v>0.05</v>
      </c>
      <c r="U3607" s="7">
        <f>ROUND('Sheet1 (4)'!AA3613/100,2)</f>
        <v>0.15</v>
      </c>
      <c r="V3607" s="1" t="str">
        <f>'Sheet1 (4)'!AB3613&amp;".T"</f>
        <v>3608.T</v>
      </c>
      <c r="W3607">
        <f>ROUND('Sheet1 (4)'!AC3613,2)</f>
        <v>3.82</v>
      </c>
      <c r="X3607">
        <f>ROUND('Sheet1 (4)'!AD3613,2)</f>
        <v>0.6</v>
      </c>
      <c r="Y3607" t="str">
        <f>_xlfn.XLOOKUP('Sheet1 (4)'!AB3613,'Sheet1 (3)'!B:B,'Sheet1 (3)'!D:D,"",0)</f>
        <v>プライム</v>
      </c>
    </row>
    <row r="3608" spans="1:25" x14ac:dyDescent="0.2">
      <c r="A3608">
        <v>3607</v>
      </c>
      <c r="B3608" s="1" t="str">
        <f>_xlfn.XLOOKUP('Sheet1 (4)'!AB3614,'Sheet1 (3)'!B:B,'Sheet1 (3)'!C:C,"",0)</f>
        <v>ツバキ・ナカシマ</v>
      </c>
      <c r="C3608" s="1" t="str">
        <f>_xlfn.XLOOKUP('Sheet1 (4)'!AB3614,'Sheet1 (3)'!B:B,'Sheet1 (3)'!F:F,"",0)</f>
        <v>機械</v>
      </c>
      <c r="D3608" s="1">
        <f>ROUND('Sheet1 (4)'!E3614/100000000,2)</f>
        <v>0.38</v>
      </c>
      <c r="E3608" s="1">
        <f>ROUND('Sheet1 (4)'!F3614/100,2)</f>
        <v>57.26</v>
      </c>
      <c r="F3608" s="1">
        <f>ROUND('Sheet1 (4)'!G3614/100,2)</f>
        <v>-5.07</v>
      </c>
      <c r="G3608" s="1">
        <f>ROUND('Sheet1 (4)'!H3614/100,2)</f>
        <v>34.57</v>
      </c>
      <c r="H3608" s="1">
        <f>ROUND('Sheet1 (4)'!I3614/100,2)</f>
        <v>9</v>
      </c>
      <c r="I3608" s="1">
        <f>ROUND('Sheet1 (4)'!J3614/100,2)</f>
        <v>9</v>
      </c>
      <c r="J3608" s="1" t="e">
        <f>ROUND('Sheet1 (4)'!K3614/100,2)</f>
        <v>#VALUE!</v>
      </c>
      <c r="K3608" s="1" t="e">
        <f>ROUND('Sheet1 (4)'!L3614/100,2)</f>
        <v>#VALUE!</v>
      </c>
      <c r="L3608" s="4">
        <f>ROUND(('Sheet1 (4)'!M3614+'Sheet1 (4)'!R3614)/100,2)</f>
        <v>39.840000000000003</v>
      </c>
      <c r="M3608" s="4">
        <f>ROUND(('Sheet1 (4)'!N3614+'Sheet1 (4)'!S3614)/100,2)</f>
        <v>-76.400000000000006</v>
      </c>
      <c r="N3608" s="4">
        <f>ROUND(('Sheet1 (4)'!O3614+'Sheet1 (4)'!T3614)/100,2)</f>
        <v>-34.9</v>
      </c>
      <c r="O3608" s="4">
        <f>ROUND(('Sheet1 (4)'!P3614+'Sheet1 (4)'!U3614)/100,2)</f>
        <v>10.73</v>
      </c>
      <c r="P3608" s="4">
        <f>ROUND(('Sheet1 (4)'!Q3614+'Sheet1 (4)'!V3614)/100,2)</f>
        <v>10.73</v>
      </c>
      <c r="Q3608" s="7">
        <f>ROUND('Sheet1 (4)'!W3614/100,2)</f>
        <v>7.0000000000000007E-2</v>
      </c>
      <c r="R3608" s="7">
        <f>ROUND('Sheet1 (4)'!X3614/100,2)</f>
        <v>-0.18</v>
      </c>
      <c r="S3608" s="7">
        <f>ROUND('Sheet1 (4)'!Y3614/100,2)</f>
        <v>-0.02</v>
      </c>
      <c r="T3608" s="7">
        <f>ROUND('Sheet1 (4)'!Z3614/100,2)</f>
        <v>0.02</v>
      </c>
      <c r="U3608" s="7">
        <f>ROUND('Sheet1 (4)'!AA3614/100,2)</f>
        <v>0.02</v>
      </c>
      <c r="V3608" s="1" t="str">
        <f>'Sheet1 (4)'!AB3614&amp;".T"</f>
        <v>6464.T</v>
      </c>
      <c r="W3608" t="e">
        <f>ROUND('Sheet1 (4)'!AC3614,2)</f>
        <v>#VALUE!</v>
      </c>
      <c r="X3608">
        <f>ROUND('Sheet1 (4)'!AD3614,2)</f>
        <v>0.26</v>
      </c>
      <c r="Y3608" t="str">
        <f>_xlfn.XLOOKUP('Sheet1 (4)'!AB3614,'Sheet1 (3)'!B:B,'Sheet1 (3)'!D:D,"",0)</f>
        <v>プライム</v>
      </c>
    </row>
    <row r="3609" spans="1:25" x14ac:dyDescent="0.2">
      <c r="A3609">
        <v>3608</v>
      </c>
      <c r="B3609" s="1" t="str">
        <f>_xlfn.XLOOKUP('Sheet1 (4)'!AB3615,'Sheet1 (3)'!B:B,'Sheet1 (3)'!C:C,"",0)</f>
        <v>椿本チエイン</v>
      </c>
      <c r="C3609" s="1" t="str">
        <f>_xlfn.XLOOKUP('Sheet1 (4)'!AB3615,'Sheet1 (3)'!B:B,'Sheet1 (3)'!F:F,"",0)</f>
        <v>機械</v>
      </c>
      <c r="D3609" s="1">
        <f>ROUND('Sheet1 (4)'!E3615/100000000,2)</f>
        <v>0.98</v>
      </c>
      <c r="E3609" s="1">
        <f>ROUND('Sheet1 (4)'!F3615/100,2)</f>
        <v>88.98</v>
      </c>
      <c r="F3609" s="1">
        <f>ROUND('Sheet1 (4)'!G3615/100,2)</f>
        <v>178.43</v>
      </c>
      <c r="G3609" s="1">
        <f>ROUND('Sheet1 (4)'!H3615/100,2)</f>
        <v>189.86</v>
      </c>
      <c r="H3609" s="1">
        <f>ROUND('Sheet1 (4)'!I3615/100,2)</f>
        <v>212.63</v>
      </c>
      <c r="I3609" s="1">
        <f>ROUND('Sheet1 (4)'!J3615/100,2)</f>
        <v>228.55</v>
      </c>
      <c r="J3609" s="1">
        <f>ROUND('Sheet1 (4)'!K3615/100,2)</f>
        <v>229</v>
      </c>
      <c r="K3609" s="1">
        <f>ROUND('Sheet1 (4)'!L3615/100,2)</f>
        <v>240</v>
      </c>
      <c r="L3609" s="4">
        <f>ROUND(('Sheet1 (4)'!M3615+'Sheet1 (4)'!R3615)/100,2)</f>
        <v>183.3</v>
      </c>
      <c r="M3609" s="4">
        <f>ROUND(('Sheet1 (4)'!N3615+'Sheet1 (4)'!S3615)/100,2)</f>
        <v>119.25</v>
      </c>
      <c r="N3609" s="4">
        <f>ROUND(('Sheet1 (4)'!O3615+'Sheet1 (4)'!T3615)/100,2)</f>
        <v>120.73</v>
      </c>
      <c r="O3609" s="4">
        <f>ROUND(('Sheet1 (4)'!P3615+'Sheet1 (4)'!U3615)/100,2)</f>
        <v>294.19</v>
      </c>
      <c r="P3609" s="4">
        <f>ROUND(('Sheet1 (4)'!Q3615+'Sheet1 (4)'!V3615)/100,2)</f>
        <v>94.63</v>
      </c>
      <c r="Q3609" s="7">
        <f>ROUND('Sheet1 (4)'!W3615/100,2)</f>
        <v>0.05</v>
      </c>
      <c r="R3609" s="7">
        <f>ROUND('Sheet1 (4)'!X3615/100,2)</f>
        <v>7.0000000000000007E-2</v>
      </c>
      <c r="S3609" s="7">
        <f>ROUND('Sheet1 (4)'!Y3615/100,2)</f>
        <v>0.06</v>
      </c>
      <c r="T3609" s="7">
        <f>ROUND('Sheet1 (4)'!Z3615/100,2)</f>
        <v>0.08</v>
      </c>
      <c r="U3609" s="7">
        <f>ROUND('Sheet1 (4)'!AA3615/100,2)</f>
        <v>0.08</v>
      </c>
      <c r="V3609" s="1" t="str">
        <f>'Sheet1 (4)'!AB3615&amp;".T"</f>
        <v>6371.T</v>
      </c>
      <c r="W3609">
        <f>ROUND('Sheet1 (4)'!AC3615,2)</f>
        <v>9.77</v>
      </c>
      <c r="X3609">
        <f>ROUND('Sheet1 (4)'!AD3615,2)</f>
        <v>0.82</v>
      </c>
      <c r="Y3609" t="str">
        <f>_xlfn.XLOOKUP('Sheet1 (4)'!AB3615,'Sheet1 (3)'!B:B,'Sheet1 (3)'!D:D,"",0)</f>
        <v>プライム</v>
      </c>
    </row>
    <row r="3610" spans="1:25" x14ac:dyDescent="0.2">
      <c r="A3610">
        <v>3609</v>
      </c>
      <c r="B3610" s="1" t="str">
        <f>_xlfn.XLOOKUP('Sheet1 (4)'!AB3616,'Sheet1 (3)'!B:B,'Sheet1 (3)'!C:C,"",0)</f>
        <v>椿本興業</v>
      </c>
      <c r="C3610" s="1" t="str">
        <f>_xlfn.XLOOKUP('Sheet1 (4)'!AB3616,'Sheet1 (3)'!B:B,'Sheet1 (3)'!F:F,"",0)</f>
        <v>卸売業</v>
      </c>
      <c r="D3610" s="1">
        <f>ROUND('Sheet1 (4)'!E3616/100000000,2)</f>
        <v>0.18</v>
      </c>
      <c r="E3610" s="1">
        <f>ROUND('Sheet1 (4)'!F3616/100,2)</f>
        <v>32.840000000000003</v>
      </c>
      <c r="F3610" s="1">
        <f>ROUND('Sheet1 (4)'!G3616/100,2)</f>
        <v>43.97</v>
      </c>
      <c r="G3610" s="1">
        <f>ROUND('Sheet1 (4)'!H3616/100,2)</f>
        <v>51.03</v>
      </c>
      <c r="H3610" s="1">
        <f>ROUND('Sheet1 (4)'!I3616/100,2)</f>
        <v>52.34</v>
      </c>
      <c r="I3610" s="1">
        <f>ROUND('Sheet1 (4)'!J3616/100,2)</f>
        <v>60.21</v>
      </c>
      <c r="J3610" s="1" t="e">
        <f>ROUND('Sheet1 (4)'!K3616/100,2)</f>
        <v>#VALUE!</v>
      </c>
      <c r="K3610" s="1" t="e">
        <f>ROUND('Sheet1 (4)'!L3616/100,2)</f>
        <v>#VALUE!</v>
      </c>
      <c r="L3610" s="4">
        <f>ROUND(('Sheet1 (4)'!M3616+'Sheet1 (4)'!R3616)/100,2)</f>
        <v>-36.159999999999997</v>
      </c>
      <c r="M3610" s="4">
        <f>ROUND(('Sheet1 (4)'!N3616+'Sheet1 (4)'!S3616)/100,2)</f>
        <v>64.180000000000007</v>
      </c>
      <c r="N3610" s="4">
        <f>ROUND(('Sheet1 (4)'!O3616+'Sheet1 (4)'!T3616)/100,2)</f>
        <v>62.55</v>
      </c>
      <c r="O3610" s="4">
        <f>ROUND(('Sheet1 (4)'!P3616+'Sheet1 (4)'!U3616)/100,2)</f>
        <v>49.46</v>
      </c>
      <c r="P3610" s="4">
        <f>ROUND(('Sheet1 (4)'!Q3616+'Sheet1 (4)'!V3616)/100,2)</f>
        <v>40.53</v>
      </c>
      <c r="Q3610" s="7">
        <f>ROUND('Sheet1 (4)'!W3616/100,2)</f>
        <v>0.1</v>
      </c>
      <c r="R3610" s="7">
        <f>ROUND('Sheet1 (4)'!X3616/100,2)</f>
        <v>0.11</v>
      </c>
      <c r="S3610" s="7">
        <f>ROUND('Sheet1 (4)'!Y3616/100,2)</f>
        <v>0.11</v>
      </c>
      <c r="T3610" s="7">
        <f>ROUND('Sheet1 (4)'!Z3616/100,2)</f>
        <v>0.11</v>
      </c>
      <c r="U3610" s="7">
        <f>ROUND('Sheet1 (4)'!AA3616/100,2)</f>
        <v>0.11</v>
      </c>
      <c r="V3610" s="1" t="str">
        <f>'Sheet1 (4)'!AB3616&amp;".T"</f>
        <v>8052.T</v>
      </c>
      <c r="W3610">
        <f>ROUND('Sheet1 (4)'!AC3616,2)</f>
        <v>9.3699999999999992</v>
      </c>
      <c r="X3610">
        <f>ROUND('Sheet1 (4)'!AD3616,2)</f>
        <v>1.03</v>
      </c>
      <c r="Y3610" t="str">
        <f>_xlfn.XLOOKUP('Sheet1 (4)'!AB3616,'Sheet1 (3)'!B:B,'Sheet1 (3)'!D:D,"",0)</f>
        <v>プライム</v>
      </c>
    </row>
    <row r="3611" spans="1:25" x14ac:dyDescent="0.2">
      <c r="A3611">
        <v>3610</v>
      </c>
      <c r="B3611" s="1" t="str">
        <f>_xlfn.XLOOKUP('Sheet1 (4)'!AB3617,'Sheet1 (3)'!B:B,'Sheet1 (3)'!C:C,"",0)</f>
        <v>坪田ラボ</v>
      </c>
      <c r="C3611" s="1" t="str">
        <f>_xlfn.XLOOKUP('Sheet1 (4)'!AB3617,'Sheet1 (3)'!B:B,'Sheet1 (3)'!F:F,"",0)</f>
        <v>医薬品</v>
      </c>
      <c r="D3611" s="1">
        <f>ROUND('Sheet1 (4)'!E3617/100000000,2)</f>
        <v>0.26</v>
      </c>
      <c r="E3611" s="1">
        <f>ROUND('Sheet1 (4)'!F3617/100,2)</f>
        <v>2.5099999999999998</v>
      </c>
      <c r="F3611" s="1">
        <f>ROUND('Sheet1 (4)'!G3617/100,2)</f>
        <v>1.36</v>
      </c>
      <c r="G3611" s="1">
        <f>ROUND('Sheet1 (4)'!H3617/100,2)</f>
        <v>1.67</v>
      </c>
      <c r="H3611" s="1">
        <f>ROUND('Sheet1 (4)'!I3617/100,2)</f>
        <v>-6.5</v>
      </c>
      <c r="I3611" s="1">
        <f>ROUND('Sheet1 (4)'!J3617/100,2)</f>
        <v>2.36</v>
      </c>
      <c r="J3611" s="1" t="e">
        <f>ROUND('Sheet1 (4)'!K3617/100,2)</f>
        <v>#VALUE!</v>
      </c>
      <c r="K3611" s="1" t="e">
        <f>ROUND('Sheet1 (4)'!L3617/100,2)</f>
        <v>#VALUE!</v>
      </c>
      <c r="L3611" s="4" t="e">
        <f>ROUND(('Sheet1 (4)'!M3617+'Sheet1 (4)'!R3617)/100,2)</f>
        <v>#VALUE!</v>
      </c>
      <c r="M3611" s="4">
        <f>ROUND(('Sheet1 (4)'!N3617+'Sheet1 (4)'!S3617)/100,2)</f>
        <v>5.82</v>
      </c>
      <c r="N3611" s="4">
        <f>ROUND(('Sheet1 (4)'!O3617+'Sheet1 (4)'!T3617)/100,2)</f>
        <v>-0.26</v>
      </c>
      <c r="O3611" s="4">
        <f>ROUND(('Sheet1 (4)'!P3617+'Sheet1 (4)'!U3617)/100,2)</f>
        <v>-3.13</v>
      </c>
      <c r="P3611" s="4">
        <f>ROUND(('Sheet1 (4)'!Q3617+'Sheet1 (4)'!V3617)/100,2)</f>
        <v>-3.31</v>
      </c>
      <c r="Q3611" s="7">
        <f>ROUND('Sheet1 (4)'!W3617/100,2)</f>
        <v>0.44</v>
      </c>
      <c r="R3611" s="7">
        <f>ROUND('Sheet1 (4)'!X3617/100,2)</f>
        <v>0.23</v>
      </c>
      <c r="S3611" s="7">
        <f>ROUND('Sheet1 (4)'!Y3617/100,2)</f>
        <v>7.0000000000000007E-2</v>
      </c>
      <c r="T3611" s="7">
        <f>ROUND('Sheet1 (4)'!Z3617/100,2)</f>
        <v>-0.39</v>
      </c>
      <c r="U3611" s="7">
        <f>ROUND('Sheet1 (4)'!AA3617/100,2)</f>
        <v>0.14000000000000001</v>
      </c>
      <c r="V3611" s="1" t="str">
        <f>'Sheet1 (4)'!AB3617&amp;".T"</f>
        <v>4890.T</v>
      </c>
      <c r="W3611">
        <f>ROUND('Sheet1 (4)'!AC3617,2)</f>
        <v>48.04</v>
      </c>
      <c r="X3611">
        <f>ROUND('Sheet1 (4)'!AD3617,2)</f>
        <v>6.08</v>
      </c>
      <c r="Y3611" t="str">
        <f>_xlfn.XLOOKUP('Sheet1 (4)'!AB3617,'Sheet1 (3)'!B:B,'Sheet1 (3)'!D:D,"",0)</f>
        <v>グロース</v>
      </c>
    </row>
    <row r="3612" spans="1:25" x14ac:dyDescent="0.2">
      <c r="A3612">
        <v>3611</v>
      </c>
      <c r="B3612" s="1" t="str">
        <f>_xlfn.XLOOKUP('Sheet1 (4)'!AB3618,'Sheet1 (3)'!B:B,'Sheet1 (3)'!C:C,"",0)</f>
        <v>円谷フィールズホールディングス</v>
      </c>
      <c r="C3612" s="1" t="str">
        <f>_xlfn.XLOOKUP('Sheet1 (4)'!AB3618,'Sheet1 (3)'!B:B,'Sheet1 (3)'!F:F,"",0)</f>
        <v>卸売業</v>
      </c>
      <c r="D3612" s="1">
        <f>ROUND('Sheet1 (4)'!E3618/100000000,2)</f>
        <v>0.62</v>
      </c>
      <c r="E3612" s="1">
        <f>ROUND('Sheet1 (4)'!F3618/100,2)</f>
        <v>-22.62</v>
      </c>
      <c r="F3612" s="1">
        <f>ROUND('Sheet1 (4)'!G3618/100,2)</f>
        <v>34.28</v>
      </c>
      <c r="G3612" s="1">
        <f>ROUND('Sheet1 (4)'!H3618/100,2)</f>
        <v>109.44</v>
      </c>
      <c r="H3612" s="1">
        <f>ROUND('Sheet1 (4)'!I3618/100,2)</f>
        <v>118.03</v>
      </c>
      <c r="I3612" s="1">
        <f>ROUND('Sheet1 (4)'!J3618/100,2)</f>
        <v>151.88999999999999</v>
      </c>
      <c r="J3612" s="1">
        <f>ROUND('Sheet1 (4)'!K3618/100,2)</f>
        <v>176.5</v>
      </c>
      <c r="K3612" s="1">
        <f>ROUND('Sheet1 (4)'!L3618/100,2)</f>
        <v>200</v>
      </c>
      <c r="L3612" s="4">
        <f>ROUND(('Sheet1 (4)'!M3618+'Sheet1 (4)'!R3618)/100,2)</f>
        <v>26.2</v>
      </c>
      <c r="M3612" s="4">
        <f>ROUND(('Sheet1 (4)'!N3618+'Sheet1 (4)'!S3618)/100,2)</f>
        <v>63.94</v>
      </c>
      <c r="N3612" s="4">
        <f>ROUND(('Sheet1 (4)'!O3618+'Sheet1 (4)'!T3618)/100,2)</f>
        <v>49.19</v>
      </c>
      <c r="O3612" s="4">
        <f>ROUND(('Sheet1 (4)'!P3618+'Sheet1 (4)'!U3618)/100,2)</f>
        <v>14.62</v>
      </c>
      <c r="P3612" s="4">
        <f>ROUND(('Sheet1 (4)'!Q3618+'Sheet1 (4)'!V3618)/100,2)</f>
        <v>88.79</v>
      </c>
      <c r="Q3612" s="7">
        <f>ROUND('Sheet1 (4)'!W3618/100,2)</f>
        <v>-0.1</v>
      </c>
      <c r="R3612" s="7">
        <f>ROUND('Sheet1 (4)'!X3618/100,2)</f>
        <v>0.1</v>
      </c>
      <c r="S3612" s="7">
        <f>ROUND('Sheet1 (4)'!Y3618/100,2)</f>
        <v>0.27</v>
      </c>
      <c r="T3612" s="7">
        <f>ROUND('Sheet1 (4)'!Z3618/100,2)</f>
        <v>0.26</v>
      </c>
      <c r="U3612" s="7">
        <f>ROUND('Sheet1 (4)'!AA3618/100,2)</f>
        <v>0.22</v>
      </c>
      <c r="V3612" s="1" t="str">
        <f>'Sheet1 (4)'!AB3618&amp;".T"</f>
        <v>2767.T</v>
      </c>
      <c r="W3612">
        <f>ROUND('Sheet1 (4)'!AC3618,2)</f>
        <v>6.93</v>
      </c>
      <c r="X3612">
        <f>ROUND('Sheet1 (4)'!AD3618,2)</f>
        <v>2.14</v>
      </c>
      <c r="Y3612" t="str">
        <f>_xlfn.XLOOKUP('Sheet1 (4)'!AB3618,'Sheet1 (3)'!B:B,'Sheet1 (3)'!D:D,"",0)</f>
        <v>プライム</v>
      </c>
    </row>
    <row r="3613" spans="1:25" x14ac:dyDescent="0.2">
      <c r="A3613">
        <v>3612</v>
      </c>
      <c r="B3613" s="1" t="str">
        <f>_xlfn.XLOOKUP('Sheet1 (4)'!AB3619,'Sheet1 (3)'!B:B,'Sheet1 (3)'!C:C,"",0)</f>
        <v>土屋ホールディングス</v>
      </c>
      <c r="C3613" s="1" t="str">
        <f>_xlfn.XLOOKUP('Sheet1 (4)'!AB3619,'Sheet1 (3)'!B:B,'Sheet1 (3)'!F:F,"",0)</f>
        <v>建設業</v>
      </c>
      <c r="D3613" s="1">
        <f>ROUND('Sheet1 (4)'!E3619/100000000,2)</f>
        <v>0.26</v>
      </c>
      <c r="E3613" s="1">
        <f>ROUND('Sheet1 (4)'!F3619/100,2)</f>
        <v>5.83</v>
      </c>
      <c r="F3613" s="1">
        <f>ROUND('Sheet1 (4)'!G3619/100,2)</f>
        <v>1.41</v>
      </c>
      <c r="G3613" s="1">
        <f>ROUND('Sheet1 (4)'!H3619/100,2)</f>
        <v>3.93</v>
      </c>
      <c r="H3613" s="1">
        <f>ROUND('Sheet1 (4)'!I3619/100,2)</f>
        <v>1.53</v>
      </c>
      <c r="I3613" s="1">
        <f>ROUND('Sheet1 (4)'!J3619/100,2)</f>
        <v>1.53</v>
      </c>
      <c r="J3613" s="1" t="e">
        <f>ROUND('Sheet1 (4)'!K3619/100,2)</f>
        <v>#VALUE!</v>
      </c>
      <c r="K3613" s="1" t="e">
        <f>ROUND('Sheet1 (4)'!L3619/100,2)</f>
        <v>#VALUE!</v>
      </c>
      <c r="L3613" s="4">
        <f>ROUND(('Sheet1 (4)'!M3619+'Sheet1 (4)'!R3619)/100,2)</f>
        <v>22.04</v>
      </c>
      <c r="M3613" s="4">
        <f>ROUND(('Sheet1 (4)'!N3619+'Sheet1 (4)'!S3619)/100,2)</f>
        <v>-26.84</v>
      </c>
      <c r="N3613" s="4">
        <f>ROUND(('Sheet1 (4)'!O3619+'Sheet1 (4)'!T3619)/100,2)</f>
        <v>-21.4</v>
      </c>
      <c r="O3613" s="4">
        <f>ROUND(('Sheet1 (4)'!P3619+'Sheet1 (4)'!U3619)/100,2)</f>
        <v>26.94</v>
      </c>
      <c r="P3613" s="4">
        <f>ROUND(('Sheet1 (4)'!Q3619+'Sheet1 (4)'!V3619)/100,2)</f>
        <v>26.94</v>
      </c>
      <c r="Q3613" s="7">
        <f>ROUND('Sheet1 (4)'!W3619/100,2)</f>
        <v>0.04</v>
      </c>
      <c r="R3613" s="7">
        <f>ROUND('Sheet1 (4)'!X3619/100,2)</f>
        <v>0.02</v>
      </c>
      <c r="S3613" s="7">
        <f>ROUND('Sheet1 (4)'!Y3619/100,2)</f>
        <v>0.02</v>
      </c>
      <c r="T3613" s="7">
        <f>ROUND('Sheet1 (4)'!Z3619/100,2)</f>
        <v>0.06</v>
      </c>
      <c r="U3613" s="7">
        <f>ROUND('Sheet1 (4)'!AA3619/100,2)</f>
        <v>0.06</v>
      </c>
      <c r="V3613" s="1" t="str">
        <f>'Sheet1 (4)'!AB3619&amp;".T"</f>
        <v>1840.T</v>
      </c>
      <c r="W3613">
        <f>ROUND('Sheet1 (4)'!AC3619,2)</f>
        <v>9.9</v>
      </c>
      <c r="X3613">
        <f>ROUND('Sheet1 (4)'!AD3619,2)</f>
        <v>0.48</v>
      </c>
      <c r="Y3613" t="str">
        <f>_xlfn.XLOOKUP('Sheet1 (4)'!AB3619,'Sheet1 (3)'!B:B,'Sheet1 (3)'!D:D,"",0)</f>
        <v>スタンダード</v>
      </c>
    </row>
    <row r="3614" spans="1:25" x14ac:dyDescent="0.2">
      <c r="A3614">
        <v>3613</v>
      </c>
      <c r="B3614" s="1" t="str">
        <f>_xlfn.XLOOKUP('Sheet1 (4)'!AB3620,'Sheet1 (3)'!B:B,'Sheet1 (3)'!C:C,"",0)</f>
        <v>津田駒工業</v>
      </c>
      <c r="C3614" s="1" t="str">
        <f>_xlfn.XLOOKUP('Sheet1 (4)'!AB3620,'Sheet1 (3)'!B:B,'Sheet1 (3)'!F:F,"",0)</f>
        <v>機械</v>
      </c>
      <c r="D3614" s="1">
        <f>ROUND('Sheet1 (4)'!E3620/100000000,2)</f>
        <v>0.06</v>
      </c>
      <c r="E3614" s="1">
        <f>ROUND('Sheet1 (4)'!F3620/100,2)</f>
        <v>-37.229999999999997</v>
      </c>
      <c r="F3614" s="1">
        <f>ROUND('Sheet1 (4)'!G3620/100,2)</f>
        <v>-24.96</v>
      </c>
      <c r="G3614" s="1">
        <f>ROUND('Sheet1 (4)'!H3620/100,2)</f>
        <v>-12.16</v>
      </c>
      <c r="H3614" s="1">
        <f>ROUND('Sheet1 (4)'!I3620/100,2)</f>
        <v>3.99</v>
      </c>
      <c r="I3614" s="1">
        <f>ROUND('Sheet1 (4)'!J3620/100,2)</f>
        <v>3.99</v>
      </c>
      <c r="J3614" s="1" t="e">
        <f>ROUND('Sheet1 (4)'!K3620/100,2)</f>
        <v>#VALUE!</v>
      </c>
      <c r="K3614" s="1" t="e">
        <f>ROUND('Sheet1 (4)'!L3620/100,2)</f>
        <v>#VALUE!</v>
      </c>
      <c r="L3614" s="4">
        <f>ROUND(('Sheet1 (4)'!M3620+'Sheet1 (4)'!R3620)/100,2)</f>
        <v>-35.31</v>
      </c>
      <c r="M3614" s="4">
        <f>ROUND(('Sheet1 (4)'!N3620+'Sheet1 (4)'!S3620)/100,2)</f>
        <v>-19.350000000000001</v>
      </c>
      <c r="N3614" s="4">
        <f>ROUND(('Sheet1 (4)'!O3620+'Sheet1 (4)'!T3620)/100,2)</f>
        <v>-9.7100000000000009</v>
      </c>
      <c r="O3614" s="4">
        <f>ROUND(('Sheet1 (4)'!P3620+'Sheet1 (4)'!U3620)/100,2)</f>
        <v>13.31</v>
      </c>
      <c r="P3614" s="4">
        <f>ROUND(('Sheet1 (4)'!Q3620+'Sheet1 (4)'!V3620)/100,2)</f>
        <v>13.31</v>
      </c>
      <c r="Q3614" s="7">
        <f>ROUND('Sheet1 (4)'!W3620/100,2)</f>
        <v>-0.62</v>
      </c>
      <c r="R3614" s="7">
        <f>ROUND('Sheet1 (4)'!X3620/100,2)</f>
        <v>-0.61</v>
      </c>
      <c r="S3614" s="7">
        <f>ROUND('Sheet1 (4)'!Y3620/100,2)</f>
        <v>-0.47</v>
      </c>
      <c r="T3614" s="7">
        <f>ROUND('Sheet1 (4)'!Z3620/100,2)</f>
        <v>0.2</v>
      </c>
      <c r="U3614" s="7">
        <f>ROUND('Sheet1 (4)'!AA3620/100,2)</f>
        <v>0.2</v>
      </c>
      <c r="V3614" s="1" t="str">
        <f>'Sheet1 (4)'!AB3620&amp;".T"</f>
        <v>6217.T</v>
      </c>
      <c r="W3614" t="e">
        <f>ROUND('Sheet1 (4)'!AC3620,2)</f>
        <v>#VALUE!</v>
      </c>
      <c r="X3614">
        <f>ROUND('Sheet1 (4)'!AD3620,2)</f>
        <v>1.04</v>
      </c>
      <c r="Y3614" t="str">
        <f>_xlfn.XLOOKUP('Sheet1 (4)'!AB3620,'Sheet1 (3)'!B:B,'Sheet1 (3)'!D:D,"",0)</f>
        <v>スタンダード</v>
      </c>
    </row>
    <row r="3615" spans="1:25" x14ac:dyDescent="0.2">
      <c r="A3615">
        <v>3614</v>
      </c>
      <c r="B3615" s="1" t="str">
        <f>_xlfn.XLOOKUP('Sheet1 (4)'!AB3621,'Sheet1 (3)'!B:B,'Sheet1 (3)'!C:C,"",0)</f>
        <v>ツガミ</v>
      </c>
      <c r="C3615" s="1" t="str">
        <f>_xlfn.XLOOKUP('Sheet1 (4)'!AB3621,'Sheet1 (3)'!B:B,'Sheet1 (3)'!F:F,"",0)</f>
        <v>機械</v>
      </c>
      <c r="D3615" s="1">
        <f>ROUND('Sheet1 (4)'!E3621/100000000,2)</f>
        <v>0.47</v>
      </c>
      <c r="E3615" s="1">
        <f>ROUND('Sheet1 (4)'!F3621/100,2)</f>
        <v>90.3</v>
      </c>
      <c r="F3615" s="1">
        <f>ROUND('Sheet1 (4)'!G3621/100,2)</f>
        <v>199.49</v>
      </c>
      <c r="G3615" s="1">
        <f>ROUND('Sheet1 (4)'!H3621/100,2)</f>
        <v>157.99</v>
      </c>
      <c r="H3615" s="1">
        <f>ROUND('Sheet1 (4)'!I3621/100,2)</f>
        <v>119.29</v>
      </c>
      <c r="I3615" s="1">
        <f>ROUND('Sheet1 (4)'!J3621/100,2)</f>
        <v>221.53</v>
      </c>
      <c r="J3615" s="1" t="e">
        <f>ROUND('Sheet1 (4)'!K3621/100,2)</f>
        <v>#VALUE!</v>
      </c>
      <c r="K3615" s="1" t="e">
        <f>ROUND('Sheet1 (4)'!L3621/100,2)</f>
        <v>#VALUE!</v>
      </c>
      <c r="L3615" s="4">
        <f>ROUND(('Sheet1 (4)'!M3621+'Sheet1 (4)'!R3621)/100,2)</f>
        <v>82.16</v>
      </c>
      <c r="M3615" s="4">
        <f>ROUND(('Sheet1 (4)'!N3621+'Sheet1 (4)'!S3621)/100,2)</f>
        <v>32.869999999999997</v>
      </c>
      <c r="N3615" s="4">
        <f>ROUND(('Sheet1 (4)'!O3621+'Sheet1 (4)'!T3621)/100,2)</f>
        <v>70.22</v>
      </c>
      <c r="O3615" s="4">
        <f>ROUND(('Sheet1 (4)'!P3621+'Sheet1 (4)'!U3621)/100,2)</f>
        <v>92.78</v>
      </c>
      <c r="P3615" s="4">
        <f>ROUND(('Sheet1 (4)'!Q3621+'Sheet1 (4)'!V3621)/100,2)</f>
        <v>68.349999999999994</v>
      </c>
      <c r="Q3615" s="7">
        <f>ROUND('Sheet1 (4)'!W3621/100,2)</f>
        <v>0.15</v>
      </c>
      <c r="R3615" s="7">
        <f>ROUND('Sheet1 (4)'!X3621/100,2)</f>
        <v>0.24</v>
      </c>
      <c r="S3615" s="7">
        <f>ROUND('Sheet1 (4)'!Y3621/100,2)</f>
        <v>0.18</v>
      </c>
      <c r="T3615" s="7">
        <f>ROUND('Sheet1 (4)'!Z3621/100,2)</f>
        <v>0.12</v>
      </c>
      <c r="U3615" s="7">
        <f>ROUND('Sheet1 (4)'!AA3621/100,2)</f>
        <v>0.21</v>
      </c>
      <c r="V3615" s="1" t="str">
        <f>'Sheet1 (4)'!AB3621&amp;".T"</f>
        <v>6101.T</v>
      </c>
      <c r="W3615">
        <f>ROUND('Sheet1 (4)'!AC3621,2)</f>
        <v>10.1</v>
      </c>
      <c r="X3615">
        <f>ROUND('Sheet1 (4)'!AD3621,2)</f>
        <v>1.94</v>
      </c>
      <c r="Y3615" t="str">
        <f>_xlfn.XLOOKUP('Sheet1 (4)'!AB3621,'Sheet1 (3)'!B:B,'Sheet1 (3)'!D:D,"",0)</f>
        <v>プライム</v>
      </c>
    </row>
    <row r="3616" spans="1:25" x14ac:dyDescent="0.2">
      <c r="A3616">
        <v>3615</v>
      </c>
      <c r="B3616" s="1" t="str">
        <f>_xlfn.XLOOKUP('Sheet1 (4)'!AB3622,'Sheet1 (3)'!B:B,'Sheet1 (3)'!C:C,"",0)</f>
        <v>ツカダ・グローバルホールディング</v>
      </c>
      <c r="C3616" s="1" t="str">
        <f>_xlfn.XLOOKUP('Sheet1 (4)'!AB3622,'Sheet1 (3)'!B:B,'Sheet1 (3)'!F:F,"",0)</f>
        <v>サービス業</v>
      </c>
      <c r="D3616" s="1">
        <f>ROUND('Sheet1 (4)'!E3622/100000000,2)</f>
        <v>0.47</v>
      </c>
      <c r="E3616" s="1">
        <f>ROUND('Sheet1 (4)'!F3622/100,2)</f>
        <v>-63.91</v>
      </c>
      <c r="F3616" s="1">
        <f>ROUND('Sheet1 (4)'!G3622/100,2)</f>
        <v>29.77</v>
      </c>
      <c r="G3616" s="1">
        <f>ROUND('Sheet1 (4)'!H3622/100,2)</f>
        <v>53.42</v>
      </c>
      <c r="H3616" s="1">
        <f>ROUND('Sheet1 (4)'!I3622/100,2)</f>
        <v>74.09</v>
      </c>
      <c r="I3616" s="1">
        <f>ROUND('Sheet1 (4)'!J3622/100,2)</f>
        <v>74.09</v>
      </c>
      <c r="J3616" s="1">
        <f>ROUND('Sheet1 (4)'!K3622/100,2)</f>
        <v>88</v>
      </c>
      <c r="K3616" s="1">
        <f>ROUND('Sheet1 (4)'!L3622/100,2)</f>
        <v>95</v>
      </c>
      <c r="L3616" s="4">
        <f>ROUND(('Sheet1 (4)'!M3622+'Sheet1 (4)'!R3622)/100,2)</f>
        <v>-28.15</v>
      </c>
      <c r="M3616" s="4">
        <f>ROUND(('Sheet1 (4)'!N3622+'Sheet1 (4)'!S3622)/100,2)</f>
        <v>100.35</v>
      </c>
      <c r="N3616" s="4">
        <f>ROUND(('Sheet1 (4)'!O3622+'Sheet1 (4)'!T3622)/100,2)</f>
        <v>-36.89</v>
      </c>
      <c r="O3616" s="4">
        <f>ROUND(('Sheet1 (4)'!P3622+'Sheet1 (4)'!U3622)/100,2)</f>
        <v>-7.38</v>
      </c>
      <c r="P3616" s="4">
        <f>ROUND(('Sheet1 (4)'!Q3622+'Sheet1 (4)'!V3622)/100,2)</f>
        <v>-7.38</v>
      </c>
      <c r="Q3616" s="7">
        <f>ROUND('Sheet1 (4)'!W3622/100,2)</f>
        <v>-0.26</v>
      </c>
      <c r="R3616" s="7">
        <f>ROUND('Sheet1 (4)'!X3622/100,2)</f>
        <v>7.0000000000000007E-2</v>
      </c>
      <c r="S3616" s="7">
        <f>ROUND('Sheet1 (4)'!Y3622/100,2)</f>
        <v>0.19</v>
      </c>
      <c r="T3616" s="7">
        <f>ROUND('Sheet1 (4)'!Z3622/100,2)</f>
        <v>0.17</v>
      </c>
      <c r="U3616" s="7">
        <f>ROUND('Sheet1 (4)'!AA3622/100,2)</f>
        <v>0.17</v>
      </c>
      <c r="V3616" s="1" t="str">
        <f>'Sheet1 (4)'!AB3622&amp;".T"</f>
        <v>2418.T</v>
      </c>
      <c r="W3616">
        <f>ROUND('Sheet1 (4)'!AC3622,2)</f>
        <v>4.41</v>
      </c>
      <c r="X3616">
        <f>ROUND('Sheet1 (4)'!AD3622,2)</f>
        <v>0.85</v>
      </c>
      <c r="Y3616" t="str">
        <f>_xlfn.XLOOKUP('Sheet1 (4)'!AB3622,'Sheet1 (3)'!B:B,'Sheet1 (3)'!D:D,"",0)</f>
        <v>スタンダード</v>
      </c>
    </row>
    <row r="3617" spans="1:25" x14ac:dyDescent="0.2">
      <c r="A3617">
        <v>3616</v>
      </c>
      <c r="B3617" s="1" t="str">
        <f>_xlfn.XLOOKUP('Sheet1 (4)'!AB3623,'Sheet1 (3)'!B:B,'Sheet1 (3)'!C:C,"",0)</f>
        <v>ツカモトコーポレーション</v>
      </c>
      <c r="C3617" s="1" t="str">
        <f>_xlfn.XLOOKUP('Sheet1 (4)'!AB3623,'Sheet1 (3)'!B:B,'Sheet1 (3)'!F:F,"",0)</f>
        <v>卸売業</v>
      </c>
      <c r="D3617" s="1">
        <f>ROUND('Sheet1 (4)'!E3623/100000000,2)</f>
        <v>0.04</v>
      </c>
      <c r="E3617" s="1">
        <f>ROUND('Sheet1 (4)'!F3623/100,2)</f>
        <v>1.87</v>
      </c>
      <c r="F3617" s="1">
        <f>ROUND('Sheet1 (4)'!G3623/100,2)</f>
        <v>2.2799999999999998</v>
      </c>
      <c r="G3617" s="1">
        <f>ROUND('Sheet1 (4)'!H3623/100,2)</f>
        <v>0.14000000000000001</v>
      </c>
      <c r="H3617" s="1">
        <f>ROUND('Sheet1 (4)'!I3623/100,2)</f>
        <v>-2.23</v>
      </c>
      <c r="I3617" s="1">
        <f>ROUND('Sheet1 (4)'!J3623/100,2)</f>
        <v>-3.32</v>
      </c>
      <c r="J3617" s="1" t="e">
        <f>ROUND('Sheet1 (4)'!K3623/100,2)</f>
        <v>#VALUE!</v>
      </c>
      <c r="K3617" s="1" t="e">
        <f>ROUND('Sheet1 (4)'!L3623/100,2)</f>
        <v>#VALUE!</v>
      </c>
      <c r="L3617" s="4">
        <f>ROUND(('Sheet1 (4)'!M3623+'Sheet1 (4)'!R3623)/100,2)</f>
        <v>7.37</v>
      </c>
      <c r="M3617" s="4">
        <f>ROUND(('Sheet1 (4)'!N3623+'Sheet1 (4)'!S3623)/100,2)</f>
        <v>-0.79</v>
      </c>
      <c r="N3617" s="4">
        <f>ROUND(('Sheet1 (4)'!O3623+'Sheet1 (4)'!T3623)/100,2)</f>
        <v>9.7799999999999994</v>
      </c>
      <c r="O3617" s="4">
        <f>ROUND(('Sheet1 (4)'!P3623+'Sheet1 (4)'!U3623)/100,2)</f>
        <v>7.09</v>
      </c>
      <c r="P3617" s="4">
        <f>ROUND(('Sheet1 (4)'!Q3623+'Sheet1 (4)'!V3623)/100,2)</f>
        <v>-3.99</v>
      </c>
      <c r="Q3617" s="7">
        <f>ROUND('Sheet1 (4)'!W3623/100,2)</f>
        <v>0.01</v>
      </c>
      <c r="R3617" s="7">
        <f>ROUND('Sheet1 (4)'!X3623/100,2)</f>
        <v>-0.03</v>
      </c>
      <c r="S3617" s="7">
        <f>ROUND('Sheet1 (4)'!Y3623/100,2)</f>
        <v>0.01</v>
      </c>
      <c r="T3617" s="7">
        <f>ROUND('Sheet1 (4)'!Z3623/100,2)</f>
        <v>0.01</v>
      </c>
      <c r="U3617" s="7">
        <f>ROUND('Sheet1 (4)'!AA3623/100,2)</f>
        <v>-0.03</v>
      </c>
      <c r="V3617" s="1" t="str">
        <f>'Sheet1 (4)'!AB3623&amp;".T"</f>
        <v>8025.T</v>
      </c>
      <c r="W3617" t="e">
        <f>ROUND('Sheet1 (4)'!AC3623,2)</f>
        <v>#VALUE!</v>
      </c>
      <c r="X3617">
        <f>ROUND('Sheet1 (4)'!AD3623,2)</f>
        <v>0.39</v>
      </c>
      <c r="Y3617" t="str">
        <f>_xlfn.XLOOKUP('Sheet1 (4)'!AB3623,'Sheet1 (3)'!B:B,'Sheet1 (3)'!D:D,"",0)</f>
        <v>スタンダード</v>
      </c>
    </row>
    <row r="3618" spans="1:25" x14ac:dyDescent="0.2">
      <c r="A3618">
        <v>3617</v>
      </c>
      <c r="B3618" s="1" t="str">
        <f>_xlfn.XLOOKUP('Sheet1 (4)'!AB3624,'Sheet1 (3)'!B:B,'Sheet1 (3)'!C:C,"",0)</f>
        <v>築地魚市場</v>
      </c>
      <c r="C3618" s="1" t="str">
        <f>_xlfn.XLOOKUP('Sheet1 (4)'!AB3624,'Sheet1 (3)'!B:B,'Sheet1 (3)'!F:F,"",0)</f>
        <v>卸売業</v>
      </c>
      <c r="D3618" s="1">
        <f>ROUND('Sheet1 (4)'!E3624/100000000,2)</f>
        <v>0.02</v>
      </c>
      <c r="E3618" s="1">
        <f>ROUND('Sheet1 (4)'!F3624/100,2)</f>
        <v>1.52</v>
      </c>
      <c r="F3618" s="1">
        <f>ROUND('Sheet1 (4)'!G3624/100,2)</f>
        <v>1.41</v>
      </c>
      <c r="G3618" s="1">
        <f>ROUND('Sheet1 (4)'!H3624/100,2)</f>
        <v>1.84</v>
      </c>
      <c r="H3618" s="1">
        <f>ROUND('Sheet1 (4)'!I3624/100,2)</f>
        <v>0.36</v>
      </c>
      <c r="I3618" s="1">
        <f>ROUND('Sheet1 (4)'!J3624/100,2)</f>
        <v>2.88</v>
      </c>
      <c r="J3618" s="1" t="e">
        <f>ROUND('Sheet1 (4)'!K3624/100,2)</f>
        <v>#VALUE!</v>
      </c>
      <c r="K3618" s="1" t="e">
        <f>ROUND('Sheet1 (4)'!L3624/100,2)</f>
        <v>#VALUE!</v>
      </c>
      <c r="L3618" s="4">
        <f>ROUND(('Sheet1 (4)'!M3624+'Sheet1 (4)'!R3624)/100,2)</f>
        <v>10.64</v>
      </c>
      <c r="M3618" s="4">
        <f>ROUND(('Sheet1 (4)'!N3624+'Sheet1 (4)'!S3624)/100,2)</f>
        <v>1.96</v>
      </c>
      <c r="N3618" s="4">
        <f>ROUND(('Sheet1 (4)'!O3624+'Sheet1 (4)'!T3624)/100,2)</f>
        <v>-2.15</v>
      </c>
      <c r="O3618" s="4">
        <f>ROUND(('Sheet1 (4)'!P3624+'Sheet1 (4)'!U3624)/100,2)</f>
        <v>11.98</v>
      </c>
      <c r="P3618" s="4">
        <f>ROUND(('Sheet1 (4)'!Q3624+'Sheet1 (4)'!V3624)/100,2)</f>
        <v>-8.0299999999999994</v>
      </c>
      <c r="Q3618" s="7">
        <f>ROUND('Sheet1 (4)'!W3624/100,2)</f>
        <v>0.1</v>
      </c>
      <c r="R3618" s="7">
        <f>ROUND('Sheet1 (4)'!X3624/100,2)</f>
        <v>0.05</v>
      </c>
      <c r="S3618" s="7">
        <f>ROUND('Sheet1 (4)'!Y3624/100,2)</f>
        <v>0.04</v>
      </c>
      <c r="T3618" s="7">
        <f>ROUND('Sheet1 (4)'!Z3624/100,2)</f>
        <v>0.03</v>
      </c>
      <c r="U3618" s="7">
        <f>ROUND('Sheet1 (4)'!AA3624/100,2)</f>
        <v>0.04</v>
      </c>
      <c r="V3618" s="1" t="str">
        <f>'Sheet1 (4)'!AB3624&amp;".T"</f>
        <v>8039.T</v>
      </c>
      <c r="W3618">
        <f>ROUND('Sheet1 (4)'!AC3624,2)</f>
        <v>22.24</v>
      </c>
      <c r="X3618">
        <f>ROUND('Sheet1 (4)'!AD3624,2)</f>
        <v>1.17</v>
      </c>
      <c r="Y3618" t="str">
        <f>_xlfn.XLOOKUP('Sheet1 (4)'!AB3624,'Sheet1 (3)'!B:B,'Sheet1 (3)'!D:D,"",0)</f>
        <v>スタンダード</v>
      </c>
    </row>
    <row r="3619" spans="1:25" x14ac:dyDescent="0.2">
      <c r="A3619">
        <v>3618</v>
      </c>
      <c r="B3619" s="1" t="str">
        <f>_xlfn.XLOOKUP('Sheet1 (4)'!AB3625,'Sheet1 (3)'!B:B,'Sheet1 (3)'!C:C,"",0)</f>
        <v>月島ホールディングス</v>
      </c>
      <c r="C3619" s="1" t="str">
        <f>_xlfn.XLOOKUP('Sheet1 (4)'!AB3625,'Sheet1 (3)'!B:B,'Sheet1 (3)'!F:F,"",0)</f>
        <v>機械</v>
      </c>
      <c r="D3619" s="1">
        <f>ROUND('Sheet1 (4)'!E3625/100000000,2)</f>
        <v>0.43</v>
      </c>
      <c r="E3619" s="1">
        <f>ROUND('Sheet1 (4)'!F3625/100,2)</f>
        <v>56.64</v>
      </c>
      <c r="F3619" s="1">
        <f>ROUND('Sheet1 (4)'!G3625/100,2)</f>
        <v>56.92</v>
      </c>
      <c r="G3619" s="1">
        <f>ROUND('Sheet1 (4)'!H3625/100,2)</f>
        <v>50.05</v>
      </c>
      <c r="H3619" s="1">
        <f>ROUND('Sheet1 (4)'!I3625/100,2)</f>
        <v>67.67</v>
      </c>
      <c r="I3619" s="1">
        <f>ROUND('Sheet1 (4)'!J3625/100,2)</f>
        <v>91.59</v>
      </c>
      <c r="J3619" s="1">
        <f>ROUND('Sheet1 (4)'!K3625/100,2)</f>
        <v>103</v>
      </c>
      <c r="K3619" s="1">
        <f>ROUND('Sheet1 (4)'!L3625/100,2)</f>
        <v>118</v>
      </c>
      <c r="L3619" s="4">
        <f>ROUND(('Sheet1 (4)'!M3625+'Sheet1 (4)'!R3625)/100,2)</f>
        <v>56.38</v>
      </c>
      <c r="M3619" s="4">
        <f>ROUND(('Sheet1 (4)'!N3625+'Sheet1 (4)'!S3625)/100,2)</f>
        <v>-45.55</v>
      </c>
      <c r="N3619" s="4">
        <f>ROUND(('Sheet1 (4)'!O3625+'Sheet1 (4)'!T3625)/100,2)</f>
        <v>54.15</v>
      </c>
      <c r="O3619" s="4">
        <f>ROUND(('Sheet1 (4)'!P3625+'Sheet1 (4)'!U3625)/100,2)</f>
        <v>-84</v>
      </c>
      <c r="P3619" s="4">
        <f>ROUND(('Sheet1 (4)'!Q3625+'Sheet1 (4)'!V3625)/100,2)</f>
        <v>198.97</v>
      </c>
      <c r="Q3619" s="7">
        <f>ROUND('Sheet1 (4)'!W3625/100,2)</f>
        <v>0.02</v>
      </c>
      <c r="R3619" s="7">
        <f>ROUND('Sheet1 (4)'!X3625/100,2)</f>
        <v>0.11</v>
      </c>
      <c r="S3619" s="7">
        <f>ROUND('Sheet1 (4)'!Y3625/100,2)</f>
        <v>0.05</v>
      </c>
      <c r="T3619" s="7">
        <f>ROUND('Sheet1 (4)'!Z3625/100,2)</f>
        <v>0.04</v>
      </c>
      <c r="U3619" s="7">
        <f>ROUND('Sheet1 (4)'!AA3625/100,2)</f>
        <v>0.08</v>
      </c>
      <c r="V3619" s="1" t="str">
        <f>'Sheet1 (4)'!AB3625&amp;".T"</f>
        <v>6332.T</v>
      </c>
      <c r="W3619">
        <f>ROUND('Sheet1 (4)'!AC3625,2)</f>
        <v>6.15</v>
      </c>
      <c r="X3619">
        <f>ROUND('Sheet1 (4)'!AD3625,2)</f>
        <v>1.1200000000000001</v>
      </c>
      <c r="Y3619" t="str">
        <f>_xlfn.XLOOKUP('Sheet1 (4)'!AB3625,'Sheet1 (3)'!B:B,'Sheet1 (3)'!D:D,"",0)</f>
        <v>プライム</v>
      </c>
    </row>
    <row r="3620" spans="1:25" x14ac:dyDescent="0.2">
      <c r="A3620">
        <v>3619</v>
      </c>
      <c r="B3620" s="1" t="str">
        <f>_xlfn.XLOOKUP('Sheet1 (4)'!AB3626,'Sheet1 (3)'!B:B,'Sheet1 (3)'!C:C,"",0)</f>
        <v>筑波銀行</v>
      </c>
      <c r="C3620" s="1" t="str">
        <f>_xlfn.XLOOKUP('Sheet1 (4)'!AB3626,'Sheet1 (3)'!B:B,'Sheet1 (3)'!F:F,"",0)</f>
        <v>銀行業</v>
      </c>
      <c r="D3620" s="1">
        <f>ROUND('Sheet1 (4)'!E3626/100000000,2)</f>
        <v>0.82</v>
      </c>
      <c r="E3620" s="1" t="e">
        <f>ROUND('Sheet1 (4)'!F3626/100,2)</f>
        <v>#VALUE!</v>
      </c>
      <c r="F3620" s="1" t="e">
        <f>ROUND('Sheet1 (4)'!G3626/100,2)</f>
        <v>#VALUE!</v>
      </c>
      <c r="G3620" s="1" t="e">
        <f>ROUND('Sheet1 (4)'!H3626/100,2)</f>
        <v>#VALUE!</v>
      </c>
      <c r="H3620" s="1" t="e">
        <f>ROUND('Sheet1 (4)'!I3626/100,2)</f>
        <v>#VALUE!</v>
      </c>
      <c r="I3620" s="1" t="e">
        <f>ROUND('Sheet1 (4)'!J3626/100,2)</f>
        <v>#VALUE!</v>
      </c>
      <c r="J3620" s="1" t="e">
        <f>ROUND('Sheet1 (4)'!K3626/100,2)</f>
        <v>#VALUE!</v>
      </c>
      <c r="K3620" s="1" t="e">
        <f>ROUND('Sheet1 (4)'!L3626/100,2)</f>
        <v>#VALUE!</v>
      </c>
      <c r="L3620" s="4">
        <f>ROUND(('Sheet1 (4)'!M3626+'Sheet1 (4)'!R3626)/100,2)</f>
        <v>-88.04</v>
      </c>
      <c r="M3620" s="4">
        <f>ROUND(('Sheet1 (4)'!N3626+'Sheet1 (4)'!S3626)/100,2)</f>
        <v>1235.4100000000001</v>
      </c>
      <c r="N3620" s="4">
        <f>ROUND(('Sheet1 (4)'!O3626+'Sheet1 (4)'!T3626)/100,2)</f>
        <v>-2491.39</v>
      </c>
      <c r="O3620" s="4">
        <f>ROUND(('Sheet1 (4)'!P3626+'Sheet1 (4)'!U3626)/100,2)</f>
        <v>-386.13</v>
      </c>
      <c r="P3620" s="4">
        <f>ROUND(('Sheet1 (4)'!Q3626+'Sheet1 (4)'!V3626)/100,2)</f>
        <v>-951.13</v>
      </c>
      <c r="Q3620" s="7">
        <f>ROUND('Sheet1 (4)'!W3626/100,2)</f>
        <v>0.02</v>
      </c>
      <c r="R3620" s="7">
        <f>ROUND('Sheet1 (4)'!X3626/100,2)</f>
        <v>0.04</v>
      </c>
      <c r="S3620" s="7">
        <f>ROUND('Sheet1 (4)'!Y3626/100,2)</f>
        <v>0.02</v>
      </c>
      <c r="T3620" s="7">
        <f>ROUND('Sheet1 (4)'!Z3626/100,2)</f>
        <v>0.02</v>
      </c>
      <c r="U3620" s="7">
        <f>ROUND('Sheet1 (4)'!AA3626/100,2)</f>
        <v>0.04</v>
      </c>
      <c r="V3620" s="1" t="str">
        <f>'Sheet1 (4)'!AB3626&amp;".T"</f>
        <v>8338.T</v>
      </c>
      <c r="W3620">
        <f>ROUND('Sheet1 (4)'!AC3626,2)</f>
        <v>12.07</v>
      </c>
      <c r="X3620">
        <f>ROUND('Sheet1 (4)'!AD3626,2)</f>
        <v>0.26</v>
      </c>
      <c r="Y3620" t="str">
        <f>_xlfn.XLOOKUP('Sheet1 (4)'!AB3626,'Sheet1 (3)'!B:B,'Sheet1 (3)'!D:D,"",0)</f>
        <v>プライム</v>
      </c>
    </row>
    <row r="3621" spans="1:25" x14ac:dyDescent="0.2">
      <c r="A3621">
        <v>3620</v>
      </c>
      <c r="B3621" s="1" t="str">
        <f>_xlfn.XLOOKUP('Sheet1 (4)'!AB3627,'Sheet1 (3)'!B:B,'Sheet1 (3)'!C:C,"",0)</f>
        <v>筑波精工</v>
      </c>
      <c r="C3621" s="1" t="str">
        <f>_xlfn.XLOOKUP('Sheet1 (4)'!AB3627,'Sheet1 (3)'!B:B,'Sheet1 (3)'!F:F,"",0)</f>
        <v>電気機器</v>
      </c>
      <c r="D3621" s="1">
        <f>ROUND('Sheet1 (4)'!E3627/100000000,2)</f>
        <v>0.04</v>
      </c>
      <c r="E3621" s="1">
        <f>ROUND('Sheet1 (4)'!F3627/100,2)</f>
        <v>-0.9</v>
      </c>
      <c r="F3621" s="1">
        <f>ROUND('Sheet1 (4)'!G3627/100,2)</f>
        <v>-0.74</v>
      </c>
      <c r="G3621" s="1">
        <f>ROUND('Sheet1 (4)'!H3627/100,2)</f>
        <v>-0.82</v>
      </c>
      <c r="H3621" s="1">
        <f>ROUND('Sheet1 (4)'!I3627/100,2)</f>
        <v>-0.06</v>
      </c>
      <c r="I3621" s="1">
        <f>ROUND('Sheet1 (4)'!J3627/100,2)</f>
        <v>-0.44</v>
      </c>
      <c r="J3621" s="1" t="e">
        <f>ROUND('Sheet1 (4)'!K3627/100,2)</f>
        <v>#VALUE!</v>
      </c>
      <c r="K3621" s="1" t="e">
        <f>ROUND('Sheet1 (4)'!L3627/100,2)</f>
        <v>#VALUE!</v>
      </c>
      <c r="L3621" s="4">
        <f>ROUND(('Sheet1 (4)'!M3627+'Sheet1 (4)'!R3627)/100,2)</f>
        <v>-0.9</v>
      </c>
      <c r="M3621" s="4">
        <f>ROUND(('Sheet1 (4)'!N3627+'Sheet1 (4)'!S3627)/100,2)</f>
        <v>-1.07</v>
      </c>
      <c r="N3621" s="4">
        <f>ROUND(('Sheet1 (4)'!O3627+'Sheet1 (4)'!T3627)/100,2)</f>
        <v>-0.02</v>
      </c>
      <c r="O3621" s="4">
        <f>ROUND(('Sheet1 (4)'!P3627+'Sheet1 (4)'!U3627)/100,2)</f>
        <v>-0.43</v>
      </c>
      <c r="P3621" s="4">
        <f>ROUND(('Sheet1 (4)'!Q3627+'Sheet1 (4)'!V3627)/100,2)</f>
        <v>-0.59</v>
      </c>
      <c r="Q3621" s="7">
        <f>ROUND('Sheet1 (4)'!W3627/100,2)</f>
        <v>-0.22</v>
      </c>
      <c r="R3621" s="7">
        <f>ROUND('Sheet1 (4)'!X3627/100,2)</f>
        <v>-0.3</v>
      </c>
      <c r="S3621" s="7">
        <f>ROUND('Sheet1 (4)'!Y3627/100,2)</f>
        <v>-0.34</v>
      </c>
      <c r="T3621" s="7">
        <f>ROUND('Sheet1 (4)'!Z3627/100,2)</f>
        <v>0.12</v>
      </c>
      <c r="U3621" s="7">
        <f>ROUND('Sheet1 (4)'!AA3627/100,2)</f>
        <v>-0.31</v>
      </c>
      <c r="V3621" s="1" t="str">
        <f>'Sheet1 (4)'!AB3627&amp;".T"</f>
        <v>6596.T</v>
      </c>
      <c r="W3621" t="e">
        <f>ROUND('Sheet1 (4)'!AC3627,2)</f>
        <v>#VALUE!</v>
      </c>
      <c r="X3621" t="e">
        <f>ROUND('Sheet1 (4)'!AD3627,2)</f>
        <v>#VALUE!</v>
      </c>
      <c r="Y3621" t="str">
        <f>_xlfn.XLOOKUP('Sheet1 (4)'!AB3627,'Sheet1 (3)'!B:B,'Sheet1 (3)'!D:D,"",0)</f>
        <v>PRO Market</v>
      </c>
    </row>
    <row r="3622" spans="1:25" x14ac:dyDescent="0.2">
      <c r="A3622">
        <v>3621</v>
      </c>
      <c r="B3622" s="1" t="str">
        <f>_xlfn.XLOOKUP('Sheet1 (4)'!AB3628,'Sheet1 (3)'!B:B,'Sheet1 (3)'!C:C,"",0)</f>
        <v>ツクルバ</v>
      </c>
      <c r="C3622" s="1" t="str">
        <f>_xlfn.XLOOKUP('Sheet1 (4)'!AB3628,'Sheet1 (3)'!B:B,'Sheet1 (3)'!F:F,"",0)</f>
        <v>不動産業</v>
      </c>
      <c r="D3622" s="1">
        <f>ROUND('Sheet1 (4)'!E3628/100000000,2)</f>
        <v>0.11</v>
      </c>
      <c r="E3622" s="1" t="e">
        <f>ROUND('Sheet1 (4)'!F3628/100,2)</f>
        <v>#VALUE!</v>
      </c>
      <c r="F3622" s="1">
        <f>ROUND('Sheet1 (4)'!G3628/100,2)</f>
        <v>-7.74</v>
      </c>
      <c r="G3622" s="1">
        <f>ROUND('Sheet1 (4)'!H3628/100,2)</f>
        <v>-1.32</v>
      </c>
      <c r="H3622" s="1">
        <f>ROUND('Sheet1 (4)'!I3628/100,2)</f>
        <v>1.56</v>
      </c>
      <c r="I3622" s="1">
        <f>ROUND('Sheet1 (4)'!J3628/100,2)</f>
        <v>2.75</v>
      </c>
      <c r="J3622" s="1" t="e">
        <f>ROUND('Sheet1 (4)'!K3628/100,2)</f>
        <v>#VALUE!</v>
      </c>
      <c r="K3622" s="1" t="e">
        <f>ROUND('Sheet1 (4)'!L3628/100,2)</f>
        <v>#VALUE!</v>
      </c>
      <c r="L3622" s="4" t="e">
        <f>ROUND(('Sheet1 (4)'!M3628+'Sheet1 (4)'!R3628)/100,2)</f>
        <v>#VALUE!</v>
      </c>
      <c r="M3622" s="4">
        <f>ROUND(('Sheet1 (4)'!N3628+'Sheet1 (4)'!S3628)/100,2)</f>
        <v>-11.34</v>
      </c>
      <c r="N3622" s="4">
        <f>ROUND(('Sheet1 (4)'!O3628+'Sheet1 (4)'!T3628)/100,2)</f>
        <v>-1.45</v>
      </c>
      <c r="O3622" s="4">
        <f>ROUND(('Sheet1 (4)'!P3628+'Sheet1 (4)'!U3628)/100,2)</f>
        <v>-8.19</v>
      </c>
      <c r="P3622" s="4">
        <f>ROUND(('Sheet1 (4)'!Q3628+'Sheet1 (4)'!V3628)/100,2)</f>
        <v>-15.53</v>
      </c>
      <c r="Q3622" s="7" t="e">
        <f>ROUND('Sheet1 (4)'!W3628/100,2)</f>
        <v>#VALUE!</v>
      </c>
      <c r="R3622" s="7" t="e">
        <f>ROUND('Sheet1 (4)'!X3628/100,2)</f>
        <v>#VALUE!</v>
      </c>
      <c r="S3622" s="7">
        <f>ROUND('Sheet1 (4)'!Y3628/100,2)</f>
        <v>-0.14000000000000001</v>
      </c>
      <c r="T3622" s="7">
        <f>ROUND('Sheet1 (4)'!Z3628/100,2)</f>
        <v>0.13</v>
      </c>
      <c r="U3622" s="7">
        <f>ROUND('Sheet1 (4)'!AA3628/100,2)</f>
        <v>0.06</v>
      </c>
      <c r="V3622" s="1" t="str">
        <f>'Sheet1 (4)'!AB3628&amp;".T"</f>
        <v>2978.T</v>
      </c>
      <c r="W3622">
        <f>ROUND('Sheet1 (4)'!AC3628,2)</f>
        <v>50.74</v>
      </c>
      <c r="X3622">
        <f>ROUND('Sheet1 (4)'!AD3628,2)</f>
        <v>2.79</v>
      </c>
      <c r="Y3622" t="str">
        <f>_xlfn.XLOOKUP('Sheet1 (4)'!AB3628,'Sheet1 (3)'!B:B,'Sheet1 (3)'!D:D,"",0)</f>
        <v>グロース</v>
      </c>
    </row>
    <row r="3623" spans="1:25" x14ac:dyDescent="0.2">
      <c r="A3623">
        <v>3622</v>
      </c>
      <c r="B3623" s="1" t="str">
        <f>_xlfn.XLOOKUP('Sheet1 (4)'!AB3629,'Sheet1 (3)'!B:B,'Sheet1 (3)'!C:C,"",0)</f>
        <v>ツムラ</v>
      </c>
      <c r="C3623" s="1" t="str">
        <f>_xlfn.XLOOKUP('Sheet1 (4)'!AB3629,'Sheet1 (3)'!B:B,'Sheet1 (3)'!F:F,"",0)</f>
        <v>医薬品</v>
      </c>
      <c r="D3623" s="1">
        <f>ROUND('Sheet1 (4)'!E3629/100000000,2)</f>
        <v>0.75</v>
      </c>
      <c r="E3623" s="1">
        <f>ROUND('Sheet1 (4)'!F3629/100,2)</f>
        <v>193.84</v>
      </c>
      <c r="F3623" s="1">
        <f>ROUND('Sheet1 (4)'!G3629/100,2)</f>
        <v>223.77</v>
      </c>
      <c r="G3623" s="1">
        <f>ROUND('Sheet1 (4)'!H3629/100,2)</f>
        <v>209.16</v>
      </c>
      <c r="H3623" s="1">
        <f>ROUND('Sheet1 (4)'!I3629/100,2)</f>
        <v>200.18</v>
      </c>
      <c r="I3623" s="1">
        <f>ROUND('Sheet1 (4)'!J3629/100,2)</f>
        <v>401.26</v>
      </c>
      <c r="J3623" s="1">
        <f>ROUND('Sheet1 (4)'!K3629/100,2)</f>
        <v>351.73</v>
      </c>
      <c r="K3623" s="1">
        <f>ROUND('Sheet1 (4)'!L3629/100,2)</f>
        <v>376.57</v>
      </c>
      <c r="L3623" s="4">
        <f>ROUND(('Sheet1 (4)'!M3629+'Sheet1 (4)'!R3629)/100,2)</f>
        <v>87.5</v>
      </c>
      <c r="M3623" s="4">
        <f>ROUND(('Sheet1 (4)'!N3629+'Sheet1 (4)'!S3629)/100,2)</f>
        <v>122.03</v>
      </c>
      <c r="N3623" s="4">
        <f>ROUND(('Sheet1 (4)'!O3629+'Sheet1 (4)'!T3629)/100,2)</f>
        <v>9.59</v>
      </c>
      <c r="O3623" s="4">
        <f>ROUND(('Sheet1 (4)'!P3629+'Sheet1 (4)'!U3629)/100,2)</f>
        <v>-137.43</v>
      </c>
      <c r="P3623" s="4">
        <f>ROUND(('Sheet1 (4)'!Q3629+'Sheet1 (4)'!V3629)/100,2)</f>
        <v>88.49</v>
      </c>
      <c r="Q3623" s="7">
        <f>ROUND('Sheet1 (4)'!W3629/100,2)</f>
        <v>7.0000000000000007E-2</v>
      </c>
      <c r="R3623" s="7">
        <f>ROUND('Sheet1 (4)'!X3629/100,2)</f>
        <v>0.08</v>
      </c>
      <c r="S3623" s="7">
        <f>ROUND('Sheet1 (4)'!Y3629/100,2)</f>
        <v>7.0000000000000007E-2</v>
      </c>
      <c r="T3623" s="7">
        <f>ROUND('Sheet1 (4)'!Z3629/100,2)</f>
        <v>0.06</v>
      </c>
      <c r="U3623" s="7">
        <f>ROUND('Sheet1 (4)'!AA3629/100,2)</f>
        <v>0.11</v>
      </c>
      <c r="V3623" s="1" t="str">
        <f>'Sheet1 (4)'!AB3629&amp;".T"</f>
        <v>4540.T</v>
      </c>
      <c r="W3623">
        <f>ROUND('Sheet1 (4)'!AC3629,2)</f>
        <v>10.49</v>
      </c>
      <c r="X3623">
        <f>ROUND('Sheet1 (4)'!AD3629,2)</f>
        <v>0.92</v>
      </c>
      <c r="Y3623" t="str">
        <f>_xlfn.XLOOKUP('Sheet1 (4)'!AB3629,'Sheet1 (3)'!B:B,'Sheet1 (3)'!D:D,"",0)</f>
        <v>プライム</v>
      </c>
    </row>
    <row r="3624" spans="1:25" x14ac:dyDescent="0.2">
      <c r="A3624">
        <v>3623</v>
      </c>
      <c r="B3624" s="1" t="str">
        <f>_xlfn.XLOOKUP('Sheet1 (4)'!AB3630,'Sheet1 (3)'!B:B,'Sheet1 (3)'!C:C,"",0)</f>
        <v>ツナググループ・ホールディングス</v>
      </c>
      <c r="C3624" s="1" t="str">
        <f>_xlfn.XLOOKUP('Sheet1 (4)'!AB3630,'Sheet1 (3)'!B:B,'Sheet1 (3)'!F:F,"",0)</f>
        <v>サービス業</v>
      </c>
      <c r="D3624" s="1">
        <f>ROUND('Sheet1 (4)'!E3630/100000000,2)</f>
        <v>0.08</v>
      </c>
      <c r="E3624" s="1">
        <f>ROUND('Sheet1 (4)'!F3630/100,2)</f>
        <v>-1.05</v>
      </c>
      <c r="F3624" s="1">
        <f>ROUND('Sheet1 (4)'!G3630/100,2)</f>
        <v>2.15</v>
      </c>
      <c r="G3624" s="1">
        <f>ROUND('Sheet1 (4)'!H3630/100,2)</f>
        <v>4.4400000000000004</v>
      </c>
      <c r="H3624" s="1">
        <f>ROUND('Sheet1 (4)'!I3630/100,2)</f>
        <v>6.3</v>
      </c>
      <c r="I3624" s="1">
        <f>ROUND('Sheet1 (4)'!J3630/100,2)</f>
        <v>6.3</v>
      </c>
      <c r="J3624" s="1" t="e">
        <f>ROUND('Sheet1 (4)'!K3630/100,2)</f>
        <v>#VALUE!</v>
      </c>
      <c r="K3624" s="1" t="e">
        <f>ROUND('Sheet1 (4)'!L3630/100,2)</f>
        <v>#VALUE!</v>
      </c>
      <c r="L3624" s="4">
        <f>ROUND(('Sheet1 (4)'!M3630+'Sheet1 (4)'!R3630)/100,2)</f>
        <v>1.1299999999999999</v>
      </c>
      <c r="M3624" s="4">
        <f>ROUND(('Sheet1 (4)'!N3630+'Sheet1 (4)'!S3630)/100,2)</f>
        <v>7.7</v>
      </c>
      <c r="N3624" s="4">
        <f>ROUND(('Sheet1 (4)'!O3630+'Sheet1 (4)'!T3630)/100,2)</f>
        <v>5.34</v>
      </c>
      <c r="O3624" s="4">
        <f>ROUND(('Sheet1 (4)'!P3630+'Sheet1 (4)'!U3630)/100,2)</f>
        <v>2.4700000000000002</v>
      </c>
      <c r="P3624" s="4">
        <f>ROUND(('Sheet1 (4)'!Q3630+'Sheet1 (4)'!V3630)/100,2)</f>
        <v>2.4700000000000002</v>
      </c>
      <c r="Q3624" s="7">
        <f>ROUND('Sheet1 (4)'!W3630/100,2)</f>
        <v>-0.28000000000000003</v>
      </c>
      <c r="R3624" s="7">
        <f>ROUND('Sheet1 (4)'!X3630/100,2)</f>
        <v>0.39</v>
      </c>
      <c r="S3624" s="7">
        <f>ROUND('Sheet1 (4)'!Y3630/100,2)</f>
        <v>0.08</v>
      </c>
      <c r="T3624" s="7">
        <f>ROUND('Sheet1 (4)'!Z3630/100,2)</f>
        <v>0.2</v>
      </c>
      <c r="U3624" s="7">
        <f>ROUND('Sheet1 (4)'!AA3630/100,2)</f>
        <v>0.2</v>
      </c>
      <c r="V3624" s="1" t="str">
        <f>'Sheet1 (4)'!AB3630&amp;".T"</f>
        <v>6551.T</v>
      </c>
      <c r="W3624">
        <f>ROUND('Sheet1 (4)'!AC3630,2)</f>
        <v>19.739999999999998</v>
      </c>
      <c r="X3624">
        <f>ROUND('Sheet1 (4)'!AD3630,2)</f>
        <v>3.37</v>
      </c>
      <c r="Y3624" t="str">
        <f>_xlfn.XLOOKUP('Sheet1 (4)'!AB3630,'Sheet1 (3)'!B:B,'Sheet1 (3)'!D:D,"",0)</f>
        <v>スタンダード</v>
      </c>
    </row>
    <row r="3625" spans="1:25" x14ac:dyDescent="0.2">
      <c r="A3625">
        <v>3624</v>
      </c>
      <c r="B3625" s="1" t="str">
        <f>_xlfn.XLOOKUP('Sheet1 (4)'!AB3631,'Sheet1 (3)'!B:B,'Sheet1 (3)'!C:C,"",0)</f>
        <v>ツルハホールディングス</v>
      </c>
      <c r="C3625" s="1" t="str">
        <f>_xlfn.XLOOKUP('Sheet1 (4)'!AB3631,'Sheet1 (3)'!B:B,'Sheet1 (3)'!F:F,"",0)</f>
        <v>小売業</v>
      </c>
      <c r="D3625" s="1">
        <f>ROUND('Sheet1 (4)'!E3631/100000000,2)</f>
        <v>2.44</v>
      </c>
      <c r="E3625" s="1">
        <f>ROUND('Sheet1 (4)'!F3631/100,2)</f>
        <v>483.78</v>
      </c>
      <c r="F3625" s="1">
        <f>ROUND('Sheet1 (4)'!G3631/100,2)</f>
        <v>405.69</v>
      </c>
      <c r="G3625" s="1">
        <f>ROUND('Sheet1 (4)'!H3631/100,2)</f>
        <v>455.73</v>
      </c>
      <c r="H3625" s="1">
        <f>ROUND('Sheet1 (4)'!I3631/100,2)</f>
        <v>471.52</v>
      </c>
      <c r="I3625" s="1">
        <f>ROUND('Sheet1 (4)'!J3631/100,2)</f>
        <v>454.74</v>
      </c>
      <c r="J3625" s="1">
        <f>ROUND('Sheet1 (4)'!K3631/100,2)</f>
        <v>523.26</v>
      </c>
      <c r="K3625" s="1">
        <f>ROUND('Sheet1 (4)'!L3631/100,2)</f>
        <v>559.12</v>
      </c>
      <c r="L3625" s="4">
        <f>ROUND(('Sheet1 (4)'!M3631+'Sheet1 (4)'!R3631)/100,2)</f>
        <v>462.55</v>
      </c>
      <c r="M3625" s="4">
        <f>ROUND(('Sheet1 (4)'!N3631+'Sheet1 (4)'!S3631)/100,2)</f>
        <v>74.27</v>
      </c>
      <c r="N3625" s="4">
        <f>ROUND(('Sheet1 (4)'!O3631+'Sheet1 (4)'!T3631)/100,2)</f>
        <v>-289.7</v>
      </c>
      <c r="O3625" s="4">
        <f>ROUND(('Sheet1 (4)'!P3631+'Sheet1 (4)'!U3631)/100,2)</f>
        <v>158.96</v>
      </c>
      <c r="P3625" s="4">
        <f>ROUND(('Sheet1 (4)'!Q3631+'Sheet1 (4)'!V3631)/100,2)</f>
        <v>539.16</v>
      </c>
      <c r="Q3625" s="7">
        <f>ROUND('Sheet1 (4)'!W3631/100,2)</f>
        <v>0.11</v>
      </c>
      <c r="R3625" s="7">
        <f>ROUND('Sheet1 (4)'!X3631/100,2)</f>
        <v>0.09</v>
      </c>
      <c r="S3625" s="7">
        <f>ROUND('Sheet1 (4)'!Y3631/100,2)</f>
        <v>0.1</v>
      </c>
      <c r="T3625" s="7">
        <f>ROUND('Sheet1 (4)'!Z3631/100,2)</f>
        <v>0.08</v>
      </c>
      <c r="U3625" s="7" t="e">
        <f>ROUND('Sheet1 (4)'!AA3631/100,2)</f>
        <v>#VALUE!</v>
      </c>
      <c r="V3625" s="1" t="str">
        <f>'Sheet1 (4)'!AB3631&amp;".T"</f>
        <v>3391.T</v>
      </c>
      <c r="W3625">
        <f>ROUND('Sheet1 (4)'!AC3631,2)</f>
        <v>31.7</v>
      </c>
      <c r="X3625">
        <f>ROUND('Sheet1 (4)'!AD3631,2)</f>
        <v>2.3199999999999998</v>
      </c>
      <c r="Y3625" t="str">
        <f>_xlfn.XLOOKUP('Sheet1 (4)'!AB3631,'Sheet1 (3)'!B:B,'Sheet1 (3)'!D:D,"",0)</f>
        <v>プライム</v>
      </c>
    </row>
    <row r="3626" spans="1:25" x14ac:dyDescent="0.2">
      <c r="A3626">
        <v>3625</v>
      </c>
      <c r="B3626" s="1" t="str">
        <f>_xlfn.XLOOKUP('Sheet1 (4)'!AB3632,'Sheet1 (3)'!B:B,'Sheet1 (3)'!C:C,"",0)</f>
        <v>鶴見製作所</v>
      </c>
      <c r="C3626" s="1" t="str">
        <f>_xlfn.XLOOKUP('Sheet1 (4)'!AB3632,'Sheet1 (3)'!B:B,'Sheet1 (3)'!F:F,"",0)</f>
        <v>機械</v>
      </c>
      <c r="D3626" s="1">
        <f>ROUND('Sheet1 (4)'!E3632/100000000,2)</f>
        <v>0.48</v>
      </c>
      <c r="E3626" s="1">
        <f>ROUND('Sheet1 (4)'!F3632/100,2)</f>
        <v>55.49</v>
      </c>
      <c r="F3626" s="1">
        <f>ROUND('Sheet1 (4)'!G3632/100,2)</f>
        <v>55.09</v>
      </c>
      <c r="G3626" s="1">
        <f>ROUND('Sheet1 (4)'!H3632/100,2)</f>
        <v>72.650000000000006</v>
      </c>
      <c r="H3626" s="1">
        <f>ROUND('Sheet1 (4)'!I3632/100,2)</f>
        <v>89.42</v>
      </c>
      <c r="I3626" s="1">
        <f>ROUND('Sheet1 (4)'!J3632/100,2)</f>
        <v>102.52</v>
      </c>
      <c r="J3626" s="1" t="e">
        <f>ROUND('Sheet1 (4)'!K3632/100,2)</f>
        <v>#VALUE!</v>
      </c>
      <c r="K3626" s="1" t="e">
        <f>ROUND('Sheet1 (4)'!L3632/100,2)</f>
        <v>#VALUE!</v>
      </c>
      <c r="L3626" s="4">
        <f>ROUND(('Sheet1 (4)'!M3632+'Sheet1 (4)'!R3632)/100,2)</f>
        <v>15.09</v>
      </c>
      <c r="M3626" s="4">
        <f>ROUND(('Sheet1 (4)'!N3632+'Sheet1 (4)'!S3632)/100,2)</f>
        <v>-5.05</v>
      </c>
      <c r="N3626" s="4">
        <f>ROUND(('Sheet1 (4)'!O3632+'Sheet1 (4)'!T3632)/100,2)</f>
        <v>3.12</v>
      </c>
      <c r="O3626" s="4">
        <f>ROUND(('Sheet1 (4)'!P3632+'Sheet1 (4)'!U3632)/100,2)</f>
        <v>36.200000000000003</v>
      </c>
      <c r="P3626" s="4">
        <f>ROUND(('Sheet1 (4)'!Q3632+'Sheet1 (4)'!V3632)/100,2)</f>
        <v>-9.59</v>
      </c>
      <c r="Q3626" s="7">
        <f>ROUND('Sheet1 (4)'!W3632/100,2)</f>
        <v>7.0000000000000007E-2</v>
      </c>
      <c r="R3626" s="7">
        <f>ROUND('Sheet1 (4)'!X3632/100,2)</f>
        <v>7.0000000000000007E-2</v>
      </c>
      <c r="S3626" s="7">
        <f>ROUND('Sheet1 (4)'!Y3632/100,2)</f>
        <v>0.09</v>
      </c>
      <c r="T3626" s="7">
        <f>ROUND('Sheet1 (4)'!Z3632/100,2)</f>
        <v>0.1</v>
      </c>
      <c r="U3626" s="7">
        <f>ROUND('Sheet1 (4)'!AA3632/100,2)</f>
        <v>0.1</v>
      </c>
      <c r="V3626" s="1" t="str">
        <f>'Sheet1 (4)'!AB3632&amp;".T"</f>
        <v>6351.T</v>
      </c>
      <c r="W3626">
        <f>ROUND('Sheet1 (4)'!AC3632,2)</f>
        <v>12.77</v>
      </c>
      <c r="X3626">
        <f>ROUND('Sheet1 (4)'!AD3632,2)</f>
        <v>1</v>
      </c>
      <c r="Y3626" t="str">
        <f>_xlfn.XLOOKUP('Sheet1 (4)'!AB3632,'Sheet1 (3)'!B:B,'Sheet1 (3)'!D:D,"",0)</f>
        <v>プライム</v>
      </c>
    </row>
    <row r="3627" spans="1:25" x14ac:dyDescent="0.2">
      <c r="A3627">
        <v>3626</v>
      </c>
      <c r="B3627" s="1" t="str">
        <f>_xlfn.XLOOKUP('Sheet1 (4)'!AB3633,'Sheet1 (3)'!B:B,'Sheet1 (3)'!C:C,"",0)</f>
        <v>鶴弥</v>
      </c>
      <c r="C3627" s="1" t="str">
        <f>_xlfn.XLOOKUP('Sheet1 (4)'!AB3633,'Sheet1 (3)'!B:B,'Sheet1 (3)'!F:F,"",0)</f>
        <v>ガラス・土石製品</v>
      </c>
      <c r="D3627" s="1">
        <f>ROUND('Sheet1 (4)'!E3633/100000000,2)</f>
        <v>0.08</v>
      </c>
      <c r="E3627" s="1">
        <f>ROUND('Sheet1 (4)'!F3633/100,2)</f>
        <v>3.61</v>
      </c>
      <c r="F3627" s="1">
        <f>ROUND('Sheet1 (4)'!G3633/100,2)</f>
        <v>1.5</v>
      </c>
      <c r="G3627" s="1">
        <f>ROUND('Sheet1 (4)'!H3633/100,2)</f>
        <v>-2.2799999999999998</v>
      </c>
      <c r="H3627" s="1">
        <f>ROUND('Sheet1 (4)'!I3633/100,2)</f>
        <v>1.04</v>
      </c>
      <c r="I3627" s="1">
        <f>ROUND('Sheet1 (4)'!J3633/100,2)</f>
        <v>1.86</v>
      </c>
      <c r="J3627" s="1" t="e">
        <f>ROUND('Sheet1 (4)'!K3633/100,2)</f>
        <v>#VALUE!</v>
      </c>
      <c r="K3627" s="1" t="e">
        <f>ROUND('Sheet1 (4)'!L3633/100,2)</f>
        <v>#VALUE!</v>
      </c>
      <c r="L3627" s="4">
        <f>ROUND(('Sheet1 (4)'!M3633+'Sheet1 (4)'!R3633)/100,2)</f>
        <v>4.42</v>
      </c>
      <c r="M3627" s="4">
        <f>ROUND(('Sheet1 (4)'!N3633+'Sheet1 (4)'!S3633)/100,2)</f>
        <v>0.72</v>
      </c>
      <c r="N3627" s="4">
        <f>ROUND(('Sheet1 (4)'!O3633+'Sheet1 (4)'!T3633)/100,2)</f>
        <v>-3.87</v>
      </c>
      <c r="O3627" s="4">
        <f>ROUND(('Sheet1 (4)'!P3633+'Sheet1 (4)'!U3633)/100,2)</f>
        <v>5.05</v>
      </c>
      <c r="P3627" s="4">
        <f>ROUND(('Sheet1 (4)'!Q3633+'Sheet1 (4)'!V3633)/100,2)</f>
        <v>1.37</v>
      </c>
      <c r="Q3627" s="7">
        <f>ROUND('Sheet1 (4)'!W3633/100,2)</f>
        <v>0.03</v>
      </c>
      <c r="R3627" s="7">
        <f>ROUND('Sheet1 (4)'!X3633/100,2)</f>
        <v>0.01</v>
      </c>
      <c r="S3627" s="7">
        <f>ROUND('Sheet1 (4)'!Y3633/100,2)</f>
        <v>-0.01</v>
      </c>
      <c r="T3627" s="7">
        <f>ROUND('Sheet1 (4)'!Z3633/100,2)</f>
        <v>0.01</v>
      </c>
      <c r="U3627" s="7">
        <f>ROUND('Sheet1 (4)'!AA3633/100,2)</f>
        <v>0.01</v>
      </c>
      <c r="V3627" s="1" t="str">
        <f>'Sheet1 (4)'!AB3633&amp;".T"</f>
        <v>5386.T</v>
      </c>
      <c r="W3627">
        <f>ROUND('Sheet1 (4)'!AC3633,2)</f>
        <v>20.21</v>
      </c>
      <c r="X3627">
        <f>ROUND('Sheet1 (4)'!AD3633,2)</f>
        <v>0.26</v>
      </c>
      <c r="Y3627" t="str">
        <f>_xlfn.XLOOKUP('Sheet1 (4)'!AB3633,'Sheet1 (3)'!B:B,'Sheet1 (3)'!D:D,"",0)</f>
        <v>スタンダード</v>
      </c>
    </row>
    <row r="3628" spans="1:25" x14ac:dyDescent="0.2">
      <c r="A3628">
        <v>3627</v>
      </c>
      <c r="B3628" s="1" t="str">
        <f>_xlfn.XLOOKUP('Sheet1 (4)'!AB3634,'Sheet1 (3)'!B:B,'Sheet1 (3)'!C:C,"",0)</f>
        <v>ツツミ</v>
      </c>
      <c r="C3628" s="1" t="str">
        <f>_xlfn.XLOOKUP('Sheet1 (4)'!AB3634,'Sheet1 (3)'!B:B,'Sheet1 (3)'!F:F,"",0)</f>
        <v>その他製品</v>
      </c>
      <c r="D3628" s="1">
        <f>ROUND('Sheet1 (4)'!E3634/100000000,2)</f>
        <v>0.16</v>
      </c>
      <c r="E3628" s="1">
        <f>ROUND('Sheet1 (4)'!F3634/100,2)</f>
        <v>6.59</v>
      </c>
      <c r="F3628" s="1">
        <f>ROUND('Sheet1 (4)'!G3634/100,2)</f>
        <v>10.72</v>
      </c>
      <c r="G3628" s="1">
        <f>ROUND('Sheet1 (4)'!H3634/100,2)</f>
        <v>14.66</v>
      </c>
      <c r="H3628" s="1">
        <f>ROUND('Sheet1 (4)'!I3634/100,2)</f>
        <v>16.72</v>
      </c>
      <c r="I3628" s="1">
        <f>ROUND('Sheet1 (4)'!J3634/100,2)</f>
        <v>24.11</v>
      </c>
      <c r="J3628" s="1" t="e">
        <f>ROUND('Sheet1 (4)'!K3634/100,2)</f>
        <v>#VALUE!</v>
      </c>
      <c r="K3628" s="1" t="e">
        <f>ROUND('Sheet1 (4)'!L3634/100,2)</f>
        <v>#VALUE!</v>
      </c>
      <c r="L3628" s="4">
        <f>ROUND(('Sheet1 (4)'!M3634+'Sheet1 (4)'!R3634)/100,2)</f>
        <v>4.6100000000000003</v>
      </c>
      <c r="M3628" s="4">
        <f>ROUND(('Sheet1 (4)'!N3634+'Sheet1 (4)'!S3634)/100,2)</f>
        <v>8.7100000000000009</v>
      </c>
      <c r="N3628" s="4">
        <f>ROUND(('Sheet1 (4)'!O3634+'Sheet1 (4)'!T3634)/100,2)</f>
        <v>1.07</v>
      </c>
      <c r="O3628" s="4">
        <f>ROUND(('Sheet1 (4)'!P3634+'Sheet1 (4)'!U3634)/100,2)</f>
        <v>-11.82</v>
      </c>
      <c r="P3628" s="4">
        <f>ROUND(('Sheet1 (4)'!Q3634+'Sheet1 (4)'!V3634)/100,2)</f>
        <v>-18.02</v>
      </c>
      <c r="Q3628" s="7">
        <f>ROUND('Sheet1 (4)'!W3634/100,2)</f>
        <v>0.01</v>
      </c>
      <c r="R3628" s="7">
        <f>ROUND('Sheet1 (4)'!X3634/100,2)</f>
        <v>0.01</v>
      </c>
      <c r="S3628" s="7">
        <f>ROUND('Sheet1 (4)'!Y3634/100,2)</f>
        <v>0.01</v>
      </c>
      <c r="T3628" s="7">
        <f>ROUND('Sheet1 (4)'!Z3634/100,2)</f>
        <v>0.02</v>
      </c>
      <c r="U3628" s="7">
        <f>ROUND('Sheet1 (4)'!AA3634/100,2)</f>
        <v>0.03</v>
      </c>
      <c r="V3628" s="1" t="str">
        <f>'Sheet1 (4)'!AB3634&amp;".T"</f>
        <v>7937.T</v>
      </c>
      <c r="W3628">
        <f>ROUND('Sheet1 (4)'!AC3634,2)</f>
        <v>21.24</v>
      </c>
      <c r="X3628">
        <f>ROUND('Sheet1 (4)'!AD3634,2)</f>
        <v>0.54</v>
      </c>
      <c r="Y3628" t="str">
        <f>_xlfn.XLOOKUP('Sheet1 (4)'!AB3634,'Sheet1 (3)'!B:B,'Sheet1 (3)'!D:D,"",0)</f>
        <v>スタンダード</v>
      </c>
    </row>
    <row r="3629" spans="1:25" x14ac:dyDescent="0.2">
      <c r="A3629">
        <v>3628</v>
      </c>
      <c r="B3629" s="1" t="str">
        <f>_xlfn.XLOOKUP('Sheet1 (4)'!AB3635,'Sheet1 (3)'!B:B,'Sheet1 (3)'!C:C,"",0)</f>
        <v>都築電気</v>
      </c>
      <c r="C3629" s="1" t="str">
        <f>_xlfn.XLOOKUP('Sheet1 (4)'!AB3635,'Sheet1 (3)'!B:B,'Sheet1 (3)'!F:F,"",0)</f>
        <v>情報・通信業</v>
      </c>
      <c r="D3629" s="1">
        <f>ROUND('Sheet1 (4)'!E3635/100000000,2)</f>
        <v>0.18</v>
      </c>
      <c r="E3629" s="1">
        <f>ROUND('Sheet1 (4)'!F3635/100,2)</f>
        <v>32.03</v>
      </c>
      <c r="F3629" s="1">
        <f>ROUND('Sheet1 (4)'!G3635/100,2)</f>
        <v>40.14</v>
      </c>
      <c r="G3629" s="1">
        <f>ROUND('Sheet1 (4)'!H3635/100,2)</f>
        <v>51.19</v>
      </c>
      <c r="H3629" s="1">
        <f>ROUND('Sheet1 (4)'!I3635/100,2)</f>
        <v>64.400000000000006</v>
      </c>
      <c r="I3629" s="1">
        <f>ROUND('Sheet1 (4)'!J3635/100,2)</f>
        <v>64.819999999999993</v>
      </c>
      <c r="J3629" s="1" t="e">
        <f>ROUND('Sheet1 (4)'!K3635/100,2)</f>
        <v>#VALUE!</v>
      </c>
      <c r="K3629" s="1" t="e">
        <f>ROUND('Sheet1 (4)'!L3635/100,2)</f>
        <v>#VALUE!</v>
      </c>
      <c r="L3629" s="4">
        <f>ROUND(('Sheet1 (4)'!M3635+'Sheet1 (4)'!R3635)/100,2)</f>
        <v>-5.22</v>
      </c>
      <c r="M3629" s="4">
        <f>ROUND(('Sheet1 (4)'!N3635+'Sheet1 (4)'!S3635)/100,2)</f>
        <v>55.56</v>
      </c>
      <c r="N3629" s="4">
        <f>ROUND(('Sheet1 (4)'!O3635+'Sheet1 (4)'!T3635)/100,2)</f>
        <v>43.02</v>
      </c>
      <c r="O3629" s="4">
        <f>ROUND(('Sheet1 (4)'!P3635+'Sheet1 (4)'!U3635)/100,2)</f>
        <v>204.2</v>
      </c>
      <c r="P3629" s="4">
        <f>ROUND(('Sheet1 (4)'!Q3635+'Sheet1 (4)'!V3635)/100,2)</f>
        <v>26.15</v>
      </c>
      <c r="Q3629" s="7">
        <f>ROUND('Sheet1 (4)'!W3635/100,2)</f>
        <v>0.08</v>
      </c>
      <c r="R3629" s="7">
        <f>ROUND('Sheet1 (4)'!X3635/100,2)</f>
        <v>0.09</v>
      </c>
      <c r="S3629" s="7">
        <f>ROUND('Sheet1 (4)'!Y3635/100,2)</f>
        <v>0.11</v>
      </c>
      <c r="T3629" s="7">
        <f>ROUND('Sheet1 (4)'!Z3635/100,2)</f>
        <v>0.15</v>
      </c>
      <c r="U3629" s="7">
        <f>ROUND('Sheet1 (4)'!AA3635/100,2)</f>
        <v>0.11</v>
      </c>
      <c r="V3629" s="1" t="str">
        <f>'Sheet1 (4)'!AB3635&amp;".T"</f>
        <v>8157.T</v>
      </c>
      <c r="W3629">
        <f>ROUND('Sheet1 (4)'!AC3635,2)</f>
        <v>9.94</v>
      </c>
      <c r="X3629">
        <f>ROUND('Sheet1 (4)'!AD3635,2)</f>
        <v>1.23</v>
      </c>
      <c r="Y3629" t="str">
        <f>_xlfn.XLOOKUP('Sheet1 (4)'!AB3635,'Sheet1 (3)'!B:B,'Sheet1 (3)'!D:D,"",0)</f>
        <v>プライム</v>
      </c>
    </row>
    <row r="3630" spans="1:25" x14ac:dyDescent="0.2">
      <c r="A3630">
        <v>3629</v>
      </c>
      <c r="B3630" s="1" t="str">
        <f>_xlfn.XLOOKUP('Sheet1 (4)'!AB3636,'Sheet1 (3)'!B:B,'Sheet1 (3)'!C:C,"",0)</f>
        <v>テレビ朝日ホールディングス</v>
      </c>
      <c r="C3630" s="1" t="str">
        <f>_xlfn.XLOOKUP('Sheet1 (4)'!AB3636,'Sheet1 (3)'!B:B,'Sheet1 (3)'!F:F,"",0)</f>
        <v>情報・通信業</v>
      </c>
      <c r="D3630" s="1">
        <f>ROUND('Sheet1 (4)'!E3636/100000000,2)</f>
        <v>1</v>
      </c>
      <c r="E3630" s="1">
        <f>ROUND('Sheet1 (4)'!F3636/100,2)</f>
        <v>144.13999999999999</v>
      </c>
      <c r="F3630" s="1">
        <f>ROUND('Sheet1 (4)'!G3636/100,2)</f>
        <v>214.33</v>
      </c>
      <c r="G3630" s="1">
        <f>ROUND('Sheet1 (4)'!H3636/100,2)</f>
        <v>145.04</v>
      </c>
      <c r="H3630" s="1">
        <f>ROUND('Sheet1 (4)'!I3636/100,2)</f>
        <v>123.38</v>
      </c>
      <c r="I3630" s="1">
        <f>ROUND('Sheet1 (4)'!J3636/100,2)</f>
        <v>197.05</v>
      </c>
      <c r="J3630" s="1">
        <f>ROUND('Sheet1 (4)'!K3636/100,2)</f>
        <v>228.62</v>
      </c>
      <c r="K3630" s="1">
        <f>ROUND('Sheet1 (4)'!L3636/100,2)</f>
        <v>235.9</v>
      </c>
      <c r="L3630" s="4">
        <f>ROUND(('Sheet1 (4)'!M3636+'Sheet1 (4)'!R3636)/100,2)</f>
        <v>126.37</v>
      </c>
      <c r="M3630" s="4">
        <f>ROUND(('Sheet1 (4)'!N3636+'Sheet1 (4)'!S3636)/100,2)</f>
        <v>377.51</v>
      </c>
      <c r="N3630" s="4">
        <f>ROUND(('Sheet1 (4)'!O3636+'Sheet1 (4)'!T3636)/100,2)</f>
        <v>-97.09</v>
      </c>
      <c r="O3630" s="4">
        <f>ROUND(('Sheet1 (4)'!P3636+'Sheet1 (4)'!U3636)/100,2)</f>
        <v>-26.02</v>
      </c>
      <c r="P3630" s="4">
        <f>ROUND(('Sheet1 (4)'!Q3636+'Sheet1 (4)'!V3636)/100,2)</f>
        <v>-59.84</v>
      </c>
      <c r="Q3630" s="7">
        <f>ROUND('Sheet1 (4)'!W3636/100,2)</f>
        <v>0.03</v>
      </c>
      <c r="R3630" s="7">
        <f>ROUND('Sheet1 (4)'!X3636/100,2)</f>
        <v>0.05</v>
      </c>
      <c r="S3630" s="7">
        <f>ROUND('Sheet1 (4)'!Y3636/100,2)</f>
        <v>0.04</v>
      </c>
      <c r="T3630" s="7">
        <f>ROUND('Sheet1 (4)'!Z3636/100,2)</f>
        <v>0.04</v>
      </c>
      <c r="U3630" s="7">
        <f>ROUND('Sheet1 (4)'!AA3636/100,2)</f>
        <v>0.06</v>
      </c>
      <c r="V3630" s="1" t="str">
        <f>'Sheet1 (4)'!AB3636&amp;".T"</f>
        <v>9409.T</v>
      </c>
      <c r="W3630">
        <f>ROUND('Sheet1 (4)'!AC3636,2)</f>
        <v>11.91</v>
      </c>
      <c r="X3630">
        <f>ROUND('Sheet1 (4)'!AD3636,2)</f>
        <v>0.72</v>
      </c>
      <c r="Y3630" t="str">
        <f>_xlfn.XLOOKUP('Sheet1 (4)'!AB3636,'Sheet1 (3)'!B:B,'Sheet1 (3)'!D:D,"",0)</f>
        <v>プライム</v>
      </c>
    </row>
    <row r="3631" spans="1:25" x14ac:dyDescent="0.2">
      <c r="A3631">
        <v>3630</v>
      </c>
      <c r="B3631" s="1" t="str">
        <f>_xlfn.XLOOKUP('Sheet1 (4)'!AB3637,'Sheet1 (3)'!B:B,'Sheet1 (3)'!C:C,"",0)</f>
        <v>テレビ東京ホールディングス</v>
      </c>
      <c r="C3631" s="1" t="str">
        <f>_xlfn.XLOOKUP('Sheet1 (4)'!AB3637,'Sheet1 (3)'!B:B,'Sheet1 (3)'!F:F,"",0)</f>
        <v>情報・通信業</v>
      </c>
      <c r="D3631" s="1">
        <f>ROUND('Sheet1 (4)'!E3637/100000000,2)</f>
        <v>0.27</v>
      </c>
      <c r="E3631" s="1">
        <f>ROUND('Sheet1 (4)'!F3637/100,2)</f>
        <v>52.29</v>
      </c>
      <c r="F3631" s="1">
        <f>ROUND('Sheet1 (4)'!G3637/100,2)</f>
        <v>85.84</v>
      </c>
      <c r="G3631" s="1">
        <f>ROUND('Sheet1 (4)'!H3637/100,2)</f>
        <v>92.31</v>
      </c>
      <c r="H3631" s="1">
        <f>ROUND('Sheet1 (4)'!I3637/100,2)</f>
        <v>88.37</v>
      </c>
      <c r="I3631" s="1">
        <f>ROUND('Sheet1 (4)'!J3637/100,2)</f>
        <v>77.900000000000006</v>
      </c>
      <c r="J3631" s="1">
        <f>ROUND('Sheet1 (4)'!K3637/100,2)</f>
        <v>100.67</v>
      </c>
      <c r="K3631" s="1">
        <f>ROUND('Sheet1 (4)'!L3637/100,2)</f>
        <v>100.91</v>
      </c>
      <c r="L3631" s="4">
        <f>ROUND(('Sheet1 (4)'!M3637+'Sheet1 (4)'!R3637)/100,2)</f>
        <v>19.059999999999999</v>
      </c>
      <c r="M3631" s="4">
        <f>ROUND(('Sheet1 (4)'!N3637+'Sheet1 (4)'!S3637)/100,2)</f>
        <v>121.5</v>
      </c>
      <c r="N3631" s="4">
        <f>ROUND(('Sheet1 (4)'!O3637+'Sheet1 (4)'!T3637)/100,2)</f>
        <v>28.01</v>
      </c>
      <c r="O3631" s="4">
        <f>ROUND(('Sheet1 (4)'!P3637+'Sheet1 (4)'!U3637)/100,2)</f>
        <v>17.649999999999999</v>
      </c>
      <c r="P3631" s="4">
        <f>ROUND(('Sheet1 (4)'!Q3637+'Sheet1 (4)'!V3637)/100,2)</f>
        <v>55.54</v>
      </c>
      <c r="Q3631" s="7">
        <f>ROUND('Sheet1 (4)'!W3637/100,2)</f>
        <v>0.03</v>
      </c>
      <c r="R3631" s="7">
        <f>ROUND('Sheet1 (4)'!X3637/100,2)</f>
        <v>7.0000000000000007E-2</v>
      </c>
      <c r="S3631" s="7">
        <f>ROUND('Sheet1 (4)'!Y3637/100,2)</f>
        <v>7.0000000000000007E-2</v>
      </c>
      <c r="T3631" s="7">
        <f>ROUND('Sheet1 (4)'!Z3637/100,2)</f>
        <v>7.0000000000000007E-2</v>
      </c>
      <c r="U3631" s="7">
        <f>ROUND('Sheet1 (4)'!AA3637/100,2)</f>
        <v>0.06</v>
      </c>
      <c r="V3631" s="1" t="str">
        <f>'Sheet1 (4)'!AB3637&amp;".T"</f>
        <v>9413.T</v>
      </c>
      <c r="W3631">
        <f>ROUND('Sheet1 (4)'!AC3637,2)</f>
        <v>14.03</v>
      </c>
      <c r="X3631">
        <f>ROUND('Sheet1 (4)'!AD3637,2)</f>
        <v>1.23</v>
      </c>
      <c r="Y3631" t="str">
        <f>_xlfn.XLOOKUP('Sheet1 (4)'!AB3637,'Sheet1 (3)'!B:B,'Sheet1 (3)'!D:D,"",0)</f>
        <v>プライム</v>
      </c>
    </row>
    <row r="3632" spans="1:25" x14ac:dyDescent="0.2">
      <c r="A3632">
        <v>3631</v>
      </c>
      <c r="B3632" s="1" t="str">
        <f>_xlfn.XLOOKUP('Sheet1 (4)'!AB3638,'Sheet1 (3)'!B:B,'Sheet1 (3)'!C:C,"",0)</f>
        <v>ＴＶＥ</v>
      </c>
      <c r="C3632" s="1" t="str">
        <f>_xlfn.XLOOKUP('Sheet1 (4)'!AB3638,'Sheet1 (3)'!B:B,'Sheet1 (3)'!F:F,"",0)</f>
        <v>機械</v>
      </c>
      <c r="D3632" s="1">
        <f>ROUND('Sheet1 (4)'!E3638/100000000,2)</f>
        <v>0.02</v>
      </c>
      <c r="E3632" s="1">
        <f>ROUND('Sheet1 (4)'!F3638/100,2)</f>
        <v>6.96</v>
      </c>
      <c r="F3632" s="1">
        <f>ROUND('Sheet1 (4)'!G3638/100,2)</f>
        <v>-0.87</v>
      </c>
      <c r="G3632" s="1">
        <f>ROUND('Sheet1 (4)'!H3638/100,2)</f>
        <v>4.76</v>
      </c>
      <c r="H3632" s="1">
        <f>ROUND('Sheet1 (4)'!I3638/100,2)</f>
        <v>10.27</v>
      </c>
      <c r="I3632" s="1">
        <f>ROUND('Sheet1 (4)'!J3638/100,2)</f>
        <v>10.27</v>
      </c>
      <c r="J3632" s="1" t="e">
        <f>ROUND('Sheet1 (4)'!K3638/100,2)</f>
        <v>#VALUE!</v>
      </c>
      <c r="K3632" s="1" t="e">
        <f>ROUND('Sheet1 (4)'!L3638/100,2)</f>
        <v>#VALUE!</v>
      </c>
      <c r="L3632" s="4">
        <f>ROUND(('Sheet1 (4)'!M3638+'Sheet1 (4)'!R3638)/100,2)</f>
        <v>22.52</v>
      </c>
      <c r="M3632" s="4">
        <f>ROUND(('Sheet1 (4)'!N3638+'Sheet1 (4)'!S3638)/100,2)</f>
        <v>-11.88</v>
      </c>
      <c r="N3632" s="4">
        <f>ROUND(('Sheet1 (4)'!O3638+'Sheet1 (4)'!T3638)/100,2)</f>
        <v>8.1300000000000008</v>
      </c>
      <c r="O3632" s="4">
        <f>ROUND(('Sheet1 (4)'!P3638+'Sheet1 (4)'!U3638)/100,2)</f>
        <v>15.25</v>
      </c>
      <c r="P3632" s="4">
        <f>ROUND(('Sheet1 (4)'!Q3638+'Sheet1 (4)'!V3638)/100,2)</f>
        <v>15.25</v>
      </c>
      <c r="Q3632" s="7">
        <f>ROUND('Sheet1 (4)'!W3638/100,2)</f>
        <v>0.05</v>
      </c>
      <c r="R3632" s="7">
        <f>ROUND('Sheet1 (4)'!X3638/100,2)</f>
        <v>-0.01</v>
      </c>
      <c r="S3632" s="7">
        <f>ROUND('Sheet1 (4)'!Y3638/100,2)</f>
        <v>0.05</v>
      </c>
      <c r="T3632" s="7">
        <f>ROUND('Sheet1 (4)'!Z3638/100,2)</f>
        <v>7.0000000000000007E-2</v>
      </c>
      <c r="U3632" s="7">
        <f>ROUND('Sheet1 (4)'!AA3638/100,2)</f>
        <v>7.0000000000000007E-2</v>
      </c>
      <c r="V3632" s="1" t="str">
        <f>'Sheet1 (4)'!AB3638&amp;".T"</f>
        <v>6466.T</v>
      </c>
      <c r="W3632">
        <f>ROUND('Sheet1 (4)'!AC3638,2)</f>
        <v>14.05</v>
      </c>
      <c r="X3632">
        <f>ROUND('Sheet1 (4)'!AD3638,2)</f>
        <v>0.57999999999999996</v>
      </c>
      <c r="Y3632" t="str">
        <f>_xlfn.XLOOKUP('Sheet1 (4)'!AB3638,'Sheet1 (3)'!B:B,'Sheet1 (3)'!D:D,"",0)</f>
        <v>スタンダード</v>
      </c>
    </row>
    <row r="3633" spans="1:25" x14ac:dyDescent="0.2">
      <c r="A3633">
        <v>3632</v>
      </c>
      <c r="B3633" s="1" t="str">
        <f>_xlfn.XLOOKUP('Sheet1 (4)'!AB3639,'Sheet1 (3)'!B:B,'Sheet1 (3)'!C:C,"",0)</f>
        <v>トゥエンティーフォーセブンホールディングス</v>
      </c>
      <c r="C3633" s="1" t="str">
        <f>_xlfn.XLOOKUP('Sheet1 (4)'!AB3639,'Sheet1 (3)'!B:B,'Sheet1 (3)'!F:F,"",0)</f>
        <v>サービス業</v>
      </c>
      <c r="D3633" s="1">
        <f>ROUND('Sheet1 (4)'!E3639/100000000,2)</f>
        <v>0.08</v>
      </c>
      <c r="E3633" s="1">
        <f>ROUND('Sheet1 (4)'!F3639/100,2)</f>
        <v>-0.5</v>
      </c>
      <c r="F3633" s="1">
        <f>ROUND('Sheet1 (4)'!G3639/100,2)</f>
        <v>-5.4</v>
      </c>
      <c r="G3633" s="1">
        <f>ROUND('Sheet1 (4)'!H3639/100,2)</f>
        <v>-3.6</v>
      </c>
      <c r="H3633" s="1">
        <f>ROUND('Sheet1 (4)'!I3639/100,2)</f>
        <v>-3.63</v>
      </c>
      <c r="I3633" s="1">
        <f>ROUND('Sheet1 (4)'!J3639/100,2)</f>
        <v>-3.63</v>
      </c>
      <c r="J3633" s="1" t="e">
        <f>ROUND('Sheet1 (4)'!K3639/100,2)</f>
        <v>#VALUE!</v>
      </c>
      <c r="K3633" s="1" t="e">
        <f>ROUND('Sheet1 (4)'!L3639/100,2)</f>
        <v>#VALUE!</v>
      </c>
      <c r="L3633" s="4">
        <f>ROUND(('Sheet1 (4)'!M3639+'Sheet1 (4)'!R3639)/100,2)</f>
        <v>1.98</v>
      </c>
      <c r="M3633" s="4">
        <f>ROUND(('Sheet1 (4)'!N3639+'Sheet1 (4)'!S3639)/100,2)</f>
        <v>-8.09</v>
      </c>
      <c r="N3633" s="4">
        <f>ROUND(('Sheet1 (4)'!O3639+'Sheet1 (4)'!T3639)/100,2)</f>
        <v>-6.33</v>
      </c>
      <c r="O3633" s="4">
        <f>ROUND(('Sheet1 (4)'!P3639+'Sheet1 (4)'!U3639)/100,2)</f>
        <v>-5.27</v>
      </c>
      <c r="P3633" s="4">
        <f>ROUND(('Sheet1 (4)'!Q3639+'Sheet1 (4)'!V3639)/100,2)</f>
        <v>-5.27</v>
      </c>
      <c r="Q3633" s="7">
        <f>ROUND('Sheet1 (4)'!W3639/100,2)</f>
        <v>-0.06</v>
      </c>
      <c r="R3633" s="7">
        <f>ROUND('Sheet1 (4)'!X3639/100,2)</f>
        <v>-1.43</v>
      </c>
      <c r="S3633" s="7">
        <f>ROUND('Sheet1 (4)'!Y3639/100,2)</f>
        <v>-2.08</v>
      </c>
      <c r="T3633" s="7">
        <f>ROUND('Sheet1 (4)'!Z3639/100,2)</f>
        <v>-3.15</v>
      </c>
      <c r="U3633" s="7">
        <f>ROUND('Sheet1 (4)'!AA3639/100,2)</f>
        <v>-3.15</v>
      </c>
      <c r="V3633" s="1" t="str">
        <f>'Sheet1 (4)'!AB3639&amp;".T"</f>
        <v>7074.T</v>
      </c>
      <c r="W3633" t="e">
        <f>ROUND('Sheet1 (4)'!AC3639,2)</f>
        <v>#VALUE!</v>
      </c>
      <c r="X3633">
        <f>ROUND('Sheet1 (4)'!AD3639,2)</f>
        <v>18.68</v>
      </c>
      <c r="Y3633" t="str">
        <f>_xlfn.XLOOKUP('Sheet1 (4)'!AB3639,'Sheet1 (3)'!B:B,'Sheet1 (3)'!D:D,"",0)</f>
        <v>グロース</v>
      </c>
    </row>
    <row r="3634" spans="1:25" x14ac:dyDescent="0.2">
      <c r="A3634">
        <v>3633</v>
      </c>
      <c r="B3634" s="1" t="str">
        <f>_xlfn.XLOOKUP('Sheet1 (4)'!AB3640,'Sheet1 (3)'!B:B,'Sheet1 (3)'!C:C,"",0)</f>
        <v>ツインバード</v>
      </c>
      <c r="C3634" s="1" t="str">
        <f>_xlfn.XLOOKUP('Sheet1 (4)'!AB3640,'Sheet1 (3)'!B:B,'Sheet1 (3)'!F:F,"",0)</f>
        <v>電気機器</v>
      </c>
      <c r="D3634" s="1">
        <f>ROUND('Sheet1 (4)'!E3640/100000000,2)</f>
        <v>0.11</v>
      </c>
      <c r="E3634" s="1">
        <f>ROUND('Sheet1 (4)'!F3640/100,2)</f>
        <v>6.09</v>
      </c>
      <c r="F3634" s="1">
        <f>ROUND('Sheet1 (4)'!G3640/100,2)</f>
        <v>7.19</v>
      </c>
      <c r="G3634" s="1">
        <f>ROUND('Sheet1 (4)'!H3640/100,2)</f>
        <v>0.41</v>
      </c>
      <c r="H3634" s="1" t="e">
        <f>ROUND('Sheet1 (4)'!I3640/100,2)</f>
        <v>#VALUE!</v>
      </c>
      <c r="I3634" s="1">
        <f>ROUND('Sheet1 (4)'!J3640/100,2)</f>
        <v>0.41</v>
      </c>
      <c r="J3634" s="1" t="e">
        <f>ROUND('Sheet1 (4)'!K3640/100,2)</f>
        <v>#VALUE!</v>
      </c>
      <c r="K3634" s="1" t="e">
        <f>ROUND('Sheet1 (4)'!L3640/100,2)</f>
        <v>#VALUE!</v>
      </c>
      <c r="L3634" s="4">
        <f>ROUND(('Sheet1 (4)'!M3640+'Sheet1 (4)'!R3640)/100,2)</f>
        <v>8.31</v>
      </c>
      <c r="M3634" s="4">
        <f>ROUND(('Sheet1 (4)'!N3640+'Sheet1 (4)'!S3640)/100,2)</f>
        <v>9.93</v>
      </c>
      <c r="N3634" s="4">
        <f>ROUND(('Sheet1 (4)'!O3640+'Sheet1 (4)'!T3640)/100,2)</f>
        <v>-3.71</v>
      </c>
      <c r="O3634" s="4" t="e">
        <f>ROUND(('Sheet1 (4)'!P3640+'Sheet1 (4)'!U3640)/100,2)</f>
        <v>#VALUE!</v>
      </c>
      <c r="P3634" s="4">
        <f>ROUND(('Sheet1 (4)'!Q3640+'Sheet1 (4)'!V3640)/100,2)</f>
        <v>-3.71</v>
      </c>
      <c r="Q3634" s="7">
        <f>ROUND('Sheet1 (4)'!W3640/100,2)</f>
        <v>0.02</v>
      </c>
      <c r="R3634" s="7">
        <f>ROUND('Sheet1 (4)'!X3640/100,2)</f>
        <v>0.05</v>
      </c>
      <c r="S3634" s="7">
        <f>ROUND('Sheet1 (4)'!Y3640/100,2)</f>
        <v>0.01</v>
      </c>
      <c r="T3634" s="7" t="e">
        <f>ROUND('Sheet1 (4)'!Z3640/100,2)</f>
        <v>#VALUE!</v>
      </c>
      <c r="U3634" s="7">
        <f>ROUND('Sheet1 (4)'!AA3640/100,2)</f>
        <v>0.01</v>
      </c>
      <c r="V3634" s="1" t="str">
        <f>'Sheet1 (4)'!AB3640&amp;".T"</f>
        <v>6897.T</v>
      </c>
      <c r="W3634">
        <f>ROUND('Sheet1 (4)'!AC3640,2)</f>
        <v>62.87</v>
      </c>
      <c r="X3634">
        <f>ROUND('Sheet1 (4)'!AD3640,2)</f>
        <v>0.52</v>
      </c>
      <c r="Y3634" t="str">
        <f>_xlfn.XLOOKUP('Sheet1 (4)'!AB3640,'Sheet1 (3)'!B:B,'Sheet1 (3)'!D:D,"",0)</f>
        <v>スタンダード</v>
      </c>
    </row>
    <row r="3635" spans="1:25" x14ac:dyDescent="0.2">
      <c r="A3635">
        <v>3634</v>
      </c>
      <c r="B3635" s="1" t="str">
        <f>_xlfn.XLOOKUP('Sheet1 (4)'!AB3641,'Sheet1 (3)'!B:B,'Sheet1 (3)'!C:C,"",0)</f>
        <v>ＴＷＯＳＴＯＮＥ＆Ｓｏｎｓ</v>
      </c>
      <c r="C3635" s="1" t="str">
        <f>_xlfn.XLOOKUP('Sheet1 (4)'!AB3641,'Sheet1 (3)'!B:B,'Sheet1 (3)'!F:F,"",0)</f>
        <v>サービス業</v>
      </c>
      <c r="D3635" s="1">
        <f>ROUND('Sheet1 (4)'!E3641/100000000,2)</f>
        <v>0.43</v>
      </c>
      <c r="E3635" s="1">
        <f>ROUND('Sheet1 (4)'!F3641/100,2)</f>
        <v>1.28</v>
      </c>
      <c r="F3635" s="1">
        <f>ROUND('Sheet1 (4)'!G3641/100,2)</f>
        <v>1.96</v>
      </c>
      <c r="G3635" s="1">
        <f>ROUND('Sheet1 (4)'!H3641/100,2)</f>
        <v>3.19</v>
      </c>
      <c r="H3635" s="1">
        <f>ROUND('Sheet1 (4)'!I3641/100,2)</f>
        <v>4.74</v>
      </c>
      <c r="I3635" s="1">
        <f>ROUND('Sheet1 (4)'!J3641/100,2)</f>
        <v>8.1999999999999993</v>
      </c>
      <c r="J3635" s="1">
        <f>ROUND('Sheet1 (4)'!K3641/100,2)</f>
        <v>13</v>
      </c>
      <c r="K3635" s="1">
        <f>ROUND('Sheet1 (4)'!L3641/100,2)</f>
        <v>17</v>
      </c>
      <c r="L3635" s="4">
        <f>ROUND(('Sheet1 (4)'!M3641+'Sheet1 (4)'!R3641)/100,2)</f>
        <v>-0.26</v>
      </c>
      <c r="M3635" s="4">
        <f>ROUND(('Sheet1 (4)'!N3641+'Sheet1 (4)'!S3641)/100,2)</f>
        <v>-0.44</v>
      </c>
      <c r="N3635" s="4">
        <f>ROUND(('Sheet1 (4)'!O3641+'Sheet1 (4)'!T3641)/100,2)</f>
        <v>-4.8</v>
      </c>
      <c r="O3635" s="4">
        <f>ROUND(('Sheet1 (4)'!P3641+'Sheet1 (4)'!U3641)/100,2)</f>
        <v>5.77</v>
      </c>
      <c r="P3635" s="4">
        <f>ROUND(('Sheet1 (4)'!Q3641+'Sheet1 (4)'!V3641)/100,2)</f>
        <v>-5.29</v>
      </c>
      <c r="Q3635" s="7" t="e">
        <f>ROUND('Sheet1 (4)'!W3641/100,2)</f>
        <v>#VALUE!</v>
      </c>
      <c r="R3635" s="7">
        <f>ROUND('Sheet1 (4)'!X3641/100,2)</f>
        <v>0.2</v>
      </c>
      <c r="S3635" s="7">
        <f>ROUND('Sheet1 (4)'!Y3641/100,2)</f>
        <v>0.21</v>
      </c>
      <c r="T3635" s="7">
        <f>ROUND('Sheet1 (4)'!Z3641/100,2)</f>
        <v>0.1</v>
      </c>
      <c r="U3635" s="7">
        <f>ROUND('Sheet1 (4)'!AA3641/100,2)</f>
        <v>0.17</v>
      </c>
      <c r="V3635" s="1" t="str">
        <f>'Sheet1 (4)'!AB3641&amp;".T"</f>
        <v>7352.T</v>
      </c>
      <c r="W3635">
        <f>ROUND('Sheet1 (4)'!AC3641,2)</f>
        <v>68.73</v>
      </c>
      <c r="X3635">
        <f>ROUND('Sheet1 (4)'!AD3641,2)</f>
        <v>9.19</v>
      </c>
      <c r="Y3635" t="str">
        <f>_xlfn.XLOOKUP('Sheet1 (4)'!AB3641,'Sheet1 (3)'!B:B,'Sheet1 (3)'!D:D,"",0)</f>
        <v>グロース</v>
      </c>
    </row>
    <row r="3636" spans="1:25" x14ac:dyDescent="0.2">
      <c r="A3636">
        <v>3635</v>
      </c>
      <c r="B3636" s="1" t="str">
        <f>_xlfn.XLOOKUP('Sheet1 (4)'!AB3642,'Sheet1 (3)'!B:B,'Sheet1 (3)'!C:C,"",0)</f>
        <v>東京窯業</v>
      </c>
      <c r="C3636" s="1" t="str">
        <f>_xlfn.XLOOKUP('Sheet1 (4)'!AB3642,'Sheet1 (3)'!B:B,'Sheet1 (3)'!F:F,"",0)</f>
        <v>ガラス・土石製品</v>
      </c>
      <c r="D3636" s="1">
        <f>ROUND('Sheet1 (4)'!E3642/100000000,2)</f>
        <v>0.44</v>
      </c>
      <c r="E3636" s="1">
        <f>ROUND('Sheet1 (4)'!F3642/100,2)</f>
        <v>20.86</v>
      </c>
      <c r="F3636" s="1">
        <f>ROUND('Sheet1 (4)'!G3642/100,2)</f>
        <v>30.93</v>
      </c>
      <c r="G3636" s="1">
        <f>ROUND('Sheet1 (4)'!H3642/100,2)</f>
        <v>32.090000000000003</v>
      </c>
      <c r="H3636" s="1">
        <f>ROUND('Sheet1 (4)'!I3642/100,2)</f>
        <v>31.82</v>
      </c>
      <c r="I3636" s="1">
        <f>ROUND('Sheet1 (4)'!J3642/100,2)</f>
        <v>45.04</v>
      </c>
      <c r="J3636" s="1" t="e">
        <f>ROUND('Sheet1 (4)'!K3642/100,2)</f>
        <v>#VALUE!</v>
      </c>
      <c r="K3636" s="1" t="e">
        <f>ROUND('Sheet1 (4)'!L3642/100,2)</f>
        <v>#VALUE!</v>
      </c>
      <c r="L3636" s="4">
        <f>ROUND(('Sheet1 (4)'!M3642+'Sheet1 (4)'!R3642)/100,2)</f>
        <v>28.31</v>
      </c>
      <c r="M3636" s="4">
        <f>ROUND(('Sheet1 (4)'!N3642+'Sheet1 (4)'!S3642)/100,2)</f>
        <v>1.34</v>
      </c>
      <c r="N3636" s="4">
        <f>ROUND(('Sheet1 (4)'!O3642+'Sheet1 (4)'!T3642)/100,2)</f>
        <v>-1.7</v>
      </c>
      <c r="O3636" s="4">
        <f>ROUND(('Sheet1 (4)'!P3642+'Sheet1 (4)'!U3642)/100,2)</f>
        <v>26.66</v>
      </c>
      <c r="P3636" s="4">
        <f>ROUND(('Sheet1 (4)'!Q3642+'Sheet1 (4)'!V3642)/100,2)</f>
        <v>15.06</v>
      </c>
      <c r="Q3636" s="7">
        <f>ROUND('Sheet1 (4)'!W3642/100,2)</f>
        <v>0.05</v>
      </c>
      <c r="R3636" s="7">
        <f>ROUND('Sheet1 (4)'!X3642/100,2)</f>
        <v>0.06</v>
      </c>
      <c r="S3636" s="7">
        <f>ROUND('Sheet1 (4)'!Y3642/100,2)</f>
        <v>7.0000000000000007E-2</v>
      </c>
      <c r="T3636" s="7">
        <f>ROUND('Sheet1 (4)'!Z3642/100,2)</f>
        <v>7.0000000000000007E-2</v>
      </c>
      <c r="U3636" s="7">
        <f>ROUND('Sheet1 (4)'!AA3642/100,2)</f>
        <v>0.08</v>
      </c>
      <c r="V3636" s="1" t="str">
        <f>'Sheet1 (4)'!AB3642&amp;".T"</f>
        <v>5363.T</v>
      </c>
      <c r="W3636">
        <f>ROUND('Sheet1 (4)'!AC3642,2)</f>
        <v>8.65</v>
      </c>
      <c r="X3636">
        <f>ROUND('Sheet1 (4)'!AD3642,2)</f>
        <v>0.6</v>
      </c>
      <c r="Y3636" t="str">
        <f>_xlfn.XLOOKUP('Sheet1 (4)'!AB3642,'Sheet1 (3)'!B:B,'Sheet1 (3)'!D:D,"",0)</f>
        <v>スタンダード</v>
      </c>
    </row>
    <row r="3637" spans="1:25" x14ac:dyDescent="0.2">
      <c r="A3637">
        <v>3636</v>
      </c>
      <c r="B3637" s="1" t="str">
        <f>_xlfn.XLOOKUP('Sheet1 (4)'!AB3643,'Sheet1 (3)'!B:B,'Sheet1 (3)'!C:C,"",0)</f>
        <v>ＵＡＣＪ</v>
      </c>
      <c r="C3637" s="1" t="str">
        <f>_xlfn.XLOOKUP('Sheet1 (4)'!AB3643,'Sheet1 (3)'!B:B,'Sheet1 (3)'!F:F,"",0)</f>
        <v>非鉄金属</v>
      </c>
      <c r="D3637" s="1">
        <f>ROUND('Sheet1 (4)'!E3643/100000000,2)</f>
        <v>1.81</v>
      </c>
      <c r="E3637" s="1">
        <f>ROUND('Sheet1 (4)'!F3643/100,2)</f>
        <v>111.44</v>
      </c>
      <c r="F3637" s="1">
        <f>ROUND('Sheet1 (4)'!G3643/100,2)</f>
        <v>595.20000000000005</v>
      </c>
      <c r="G3637" s="1">
        <f>ROUND('Sheet1 (4)'!H3643/100,2)</f>
        <v>172.07</v>
      </c>
      <c r="H3637" s="1">
        <f>ROUND('Sheet1 (4)'!I3643/100,2)</f>
        <v>309.02999999999997</v>
      </c>
      <c r="I3637" s="1">
        <f>ROUND('Sheet1 (4)'!J3643/100,2)</f>
        <v>562.13</v>
      </c>
      <c r="J3637" s="1">
        <f>ROUND('Sheet1 (4)'!K3643/100,2)</f>
        <v>522.55999999999995</v>
      </c>
      <c r="K3637" s="1">
        <f>ROUND('Sheet1 (4)'!L3643/100,2)</f>
        <v>591.28</v>
      </c>
      <c r="L3637" s="4">
        <f>ROUND(('Sheet1 (4)'!M3643+'Sheet1 (4)'!R3643)/100,2)</f>
        <v>176.73</v>
      </c>
      <c r="M3637" s="4">
        <f>ROUND(('Sheet1 (4)'!N3643+'Sheet1 (4)'!S3643)/100,2)</f>
        <v>-132.36000000000001</v>
      </c>
      <c r="N3637" s="4">
        <f>ROUND(('Sheet1 (4)'!O3643+'Sheet1 (4)'!T3643)/100,2)</f>
        <v>256.58999999999997</v>
      </c>
      <c r="O3637" s="4">
        <f>ROUND(('Sheet1 (4)'!P3643+'Sheet1 (4)'!U3643)/100,2)</f>
        <v>587.22</v>
      </c>
      <c r="P3637" s="4">
        <f>ROUND(('Sheet1 (4)'!Q3643+'Sheet1 (4)'!V3643)/100,2)</f>
        <v>-277.54000000000002</v>
      </c>
      <c r="Q3637" s="7">
        <f>ROUND('Sheet1 (4)'!W3643/100,2)</f>
        <v>-0.01</v>
      </c>
      <c r="R3637" s="7">
        <f>ROUND('Sheet1 (4)'!X3643/100,2)</f>
        <v>0.16</v>
      </c>
      <c r="S3637" s="7">
        <f>ROUND('Sheet1 (4)'!Y3643/100,2)</f>
        <v>0.02</v>
      </c>
      <c r="T3637" s="7">
        <f>ROUND('Sheet1 (4)'!Z3643/100,2)</f>
        <v>0.06</v>
      </c>
      <c r="U3637" s="7">
        <f>ROUND('Sheet1 (4)'!AA3643/100,2)</f>
        <v>0.11</v>
      </c>
      <c r="V3637" s="1" t="str">
        <f>'Sheet1 (4)'!AB3643&amp;".T"</f>
        <v>5741.T</v>
      </c>
      <c r="W3637">
        <f>ROUND('Sheet1 (4)'!AC3643,2)</f>
        <v>25.55</v>
      </c>
      <c r="X3637">
        <f>ROUND('Sheet1 (4)'!AD3643,2)</f>
        <v>1.27</v>
      </c>
      <c r="Y3637" t="str">
        <f>_xlfn.XLOOKUP('Sheet1 (4)'!AB3643,'Sheet1 (3)'!B:B,'Sheet1 (3)'!D:D,"",0)</f>
        <v>プライム</v>
      </c>
    </row>
    <row r="3638" spans="1:25" x14ac:dyDescent="0.2">
      <c r="A3638">
        <v>3637</v>
      </c>
      <c r="B3638" s="1" t="str">
        <f>_xlfn.XLOOKUP('Sheet1 (4)'!AB3644,'Sheet1 (3)'!B:B,'Sheet1 (3)'!C:C,"",0)</f>
        <v>ＵＢＥ</v>
      </c>
      <c r="C3638" s="1" t="str">
        <f>_xlfn.XLOOKUP('Sheet1 (4)'!AB3644,'Sheet1 (3)'!B:B,'Sheet1 (3)'!F:F,"",0)</f>
        <v>化学</v>
      </c>
      <c r="D3638" s="1">
        <f>ROUND('Sheet1 (4)'!E3644/100000000,2)</f>
        <v>0.97</v>
      </c>
      <c r="E3638" s="1">
        <f>ROUND('Sheet1 (4)'!F3644/100,2)</f>
        <v>259.02</v>
      </c>
      <c r="F3638" s="1">
        <f>ROUND('Sheet1 (4)'!G3644/100,2)</f>
        <v>440.38</v>
      </c>
      <c r="G3638" s="1">
        <f>ROUND('Sheet1 (4)'!H3644/100,2)</f>
        <v>162.9</v>
      </c>
      <c r="H3638" s="1">
        <f>ROUND('Sheet1 (4)'!I3644/100,2)</f>
        <v>224.56</v>
      </c>
      <c r="I3638" s="1">
        <f>ROUND('Sheet1 (4)'!J3644/100,2)</f>
        <v>180.45</v>
      </c>
      <c r="J3638" s="1">
        <f>ROUND('Sheet1 (4)'!K3644/100,2)</f>
        <v>220.5</v>
      </c>
      <c r="K3638" s="1">
        <f>ROUND('Sheet1 (4)'!L3644/100,2)</f>
        <v>265.5</v>
      </c>
      <c r="L3638" s="4">
        <f>ROUND(('Sheet1 (4)'!M3644+'Sheet1 (4)'!R3644)/100,2)</f>
        <v>266.20999999999998</v>
      </c>
      <c r="M3638" s="4">
        <f>ROUND(('Sheet1 (4)'!N3644+'Sheet1 (4)'!S3644)/100,2)</f>
        <v>-106.62</v>
      </c>
      <c r="N3638" s="4">
        <f>ROUND(('Sheet1 (4)'!O3644+'Sheet1 (4)'!T3644)/100,2)</f>
        <v>-78.92</v>
      </c>
      <c r="O3638" s="4">
        <f>ROUND(('Sheet1 (4)'!P3644+'Sheet1 (4)'!U3644)/100,2)</f>
        <v>196.44</v>
      </c>
      <c r="P3638" s="4">
        <f>ROUND(('Sheet1 (4)'!Q3644+'Sheet1 (4)'!V3644)/100,2)</f>
        <v>-273.14999999999998</v>
      </c>
      <c r="Q3638" s="7">
        <f>ROUND('Sheet1 (4)'!W3644/100,2)</f>
        <v>0.06</v>
      </c>
      <c r="R3638" s="7">
        <f>ROUND('Sheet1 (4)'!X3644/100,2)</f>
        <v>7.0000000000000007E-2</v>
      </c>
      <c r="S3638" s="7">
        <f>ROUND('Sheet1 (4)'!Y3644/100,2)</f>
        <v>-0.02</v>
      </c>
      <c r="T3638" s="7">
        <f>ROUND('Sheet1 (4)'!Z3644/100,2)</f>
        <v>7.0000000000000007E-2</v>
      </c>
      <c r="U3638" s="7">
        <f>ROUND('Sheet1 (4)'!AA3644/100,2)</f>
        <v>-0.02</v>
      </c>
      <c r="V3638" s="1" t="str">
        <f>'Sheet1 (4)'!AB3644&amp;".T"</f>
        <v>4208.T</v>
      </c>
      <c r="W3638">
        <f>ROUND('Sheet1 (4)'!AC3644,2)</f>
        <v>38.33</v>
      </c>
      <c r="X3638">
        <f>ROUND('Sheet1 (4)'!AD3644,2)</f>
        <v>0.54</v>
      </c>
      <c r="Y3638" t="str">
        <f>_xlfn.XLOOKUP('Sheet1 (4)'!AB3644,'Sheet1 (3)'!B:B,'Sheet1 (3)'!D:D,"",0)</f>
        <v>プライム</v>
      </c>
    </row>
    <row r="3639" spans="1:25" x14ac:dyDescent="0.2">
      <c r="A3639">
        <v>3638</v>
      </c>
      <c r="B3639" s="1" t="str">
        <f>_xlfn.XLOOKUP('Sheet1 (4)'!AB3645,'Sheet1 (3)'!B:B,'Sheet1 (3)'!C:C,"",0)</f>
        <v>Ｕｂｉｃｏｍホールディングス</v>
      </c>
      <c r="C3639" s="1" t="str">
        <f>_xlfn.XLOOKUP('Sheet1 (4)'!AB3645,'Sheet1 (3)'!B:B,'Sheet1 (3)'!F:F,"",0)</f>
        <v>情報・通信業</v>
      </c>
      <c r="D3639" s="1">
        <f>ROUND('Sheet1 (4)'!E3645/100000000,2)</f>
        <v>0.12</v>
      </c>
      <c r="E3639" s="1">
        <f>ROUND('Sheet1 (4)'!F3645/100,2)</f>
        <v>9.1999999999999993</v>
      </c>
      <c r="F3639" s="1">
        <f>ROUND('Sheet1 (4)'!G3645/100,2)</f>
        <v>10.33</v>
      </c>
      <c r="G3639" s="1">
        <f>ROUND('Sheet1 (4)'!H3645/100,2)</f>
        <v>10.11</v>
      </c>
      <c r="H3639" s="1">
        <f>ROUND('Sheet1 (4)'!I3645/100,2)</f>
        <v>10.72</v>
      </c>
      <c r="I3639" s="1">
        <f>ROUND('Sheet1 (4)'!J3645/100,2)</f>
        <v>13.15</v>
      </c>
      <c r="J3639" s="1">
        <f>ROUND('Sheet1 (4)'!K3645/100,2)</f>
        <v>13.41</v>
      </c>
      <c r="K3639" s="1">
        <f>ROUND('Sheet1 (4)'!L3645/100,2)</f>
        <v>14.5</v>
      </c>
      <c r="L3639" s="4">
        <f>ROUND(('Sheet1 (4)'!M3645+'Sheet1 (4)'!R3645)/100,2)</f>
        <v>8.61</v>
      </c>
      <c r="M3639" s="4">
        <f>ROUND(('Sheet1 (4)'!N3645+'Sheet1 (4)'!S3645)/100,2)</f>
        <v>6.72</v>
      </c>
      <c r="N3639" s="4">
        <f>ROUND(('Sheet1 (4)'!O3645+'Sheet1 (4)'!T3645)/100,2)</f>
        <v>7.1</v>
      </c>
      <c r="O3639" s="4">
        <f>ROUND(('Sheet1 (4)'!P3645+'Sheet1 (4)'!U3645)/100,2)</f>
        <v>4.54</v>
      </c>
      <c r="P3639" s="4">
        <f>ROUND(('Sheet1 (4)'!Q3645+'Sheet1 (4)'!V3645)/100,2)</f>
        <v>9.48</v>
      </c>
      <c r="Q3639" s="7">
        <f>ROUND('Sheet1 (4)'!W3645/100,2)</f>
        <v>0.24</v>
      </c>
      <c r="R3639" s="7">
        <f>ROUND('Sheet1 (4)'!X3645/100,2)</f>
        <v>0.25</v>
      </c>
      <c r="S3639" s="7">
        <f>ROUND('Sheet1 (4)'!Y3645/100,2)</f>
        <v>0.15</v>
      </c>
      <c r="T3639" s="7">
        <f>ROUND('Sheet1 (4)'!Z3645/100,2)</f>
        <v>0.12</v>
      </c>
      <c r="U3639" s="7">
        <f>ROUND('Sheet1 (4)'!AA3645/100,2)</f>
        <v>0.17</v>
      </c>
      <c r="V3639" s="1" t="str">
        <f>'Sheet1 (4)'!AB3645&amp;".T"</f>
        <v>3937.T</v>
      </c>
      <c r="W3639">
        <f>ROUND('Sheet1 (4)'!AC3645,2)</f>
        <v>12.39</v>
      </c>
      <c r="X3639">
        <f>ROUND('Sheet1 (4)'!AD3645,2)</f>
        <v>2.19</v>
      </c>
      <c r="Y3639" t="str">
        <f>_xlfn.XLOOKUP('Sheet1 (4)'!AB3645,'Sheet1 (3)'!B:B,'Sheet1 (3)'!D:D,"",0)</f>
        <v>プライム</v>
      </c>
    </row>
    <row r="3640" spans="1:25" x14ac:dyDescent="0.2">
      <c r="A3640">
        <v>3639</v>
      </c>
      <c r="B3640" s="1" t="str">
        <f>_xlfn.XLOOKUP('Sheet1 (4)'!AB3646,'Sheet1 (3)'!B:B,'Sheet1 (3)'!C:C,"",0)</f>
        <v>ユビキタスＡＩ</v>
      </c>
      <c r="C3640" s="1" t="str">
        <f>_xlfn.XLOOKUP('Sheet1 (4)'!AB3646,'Sheet1 (3)'!B:B,'Sheet1 (3)'!F:F,"",0)</f>
        <v>情報・通信業</v>
      </c>
      <c r="D3640" s="1">
        <f>ROUND('Sheet1 (4)'!E3646/100000000,2)</f>
        <v>0.1</v>
      </c>
      <c r="E3640" s="1">
        <f>ROUND('Sheet1 (4)'!F3646/100,2)</f>
        <v>-2.06</v>
      </c>
      <c r="F3640" s="1">
        <f>ROUND('Sheet1 (4)'!G3646/100,2)</f>
        <v>0.78</v>
      </c>
      <c r="G3640" s="1">
        <f>ROUND('Sheet1 (4)'!H3646/100,2)</f>
        <v>-0.84</v>
      </c>
      <c r="H3640" s="1">
        <f>ROUND('Sheet1 (4)'!I3646/100,2)</f>
        <v>0.71</v>
      </c>
      <c r="I3640" s="1">
        <f>ROUND('Sheet1 (4)'!J3646/100,2)</f>
        <v>0.96</v>
      </c>
      <c r="J3640" s="1" t="e">
        <f>ROUND('Sheet1 (4)'!K3646/100,2)</f>
        <v>#VALUE!</v>
      </c>
      <c r="K3640" s="1" t="e">
        <f>ROUND('Sheet1 (4)'!L3646/100,2)</f>
        <v>#VALUE!</v>
      </c>
      <c r="L3640" s="4">
        <f>ROUND(('Sheet1 (4)'!M3646+'Sheet1 (4)'!R3646)/100,2)</f>
        <v>-1.04</v>
      </c>
      <c r="M3640" s="4">
        <f>ROUND(('Sheet1 (4)'!N3646+'Sheet1 (4)'!S3646)/100,2)</f>
        <v>0.72</v>
      </c>
      <c r="N3640" s="4">
        <f>ROUND(('Sheet1 (4)'!O3646+'Sheet1 (4)'!T3646)/100,2)</f>
        <v>-1.91</v>
      </c>
      <c r="O3640" s="4">
        <f>ROUND(('Sheet1 (4)'!P3646+'Sheet1 (4)'!U3646)/100,2)</f>
        <v>1.99</v>
      </c>
      <c r="P3640" s="4">
        <f>ROUND(('Sheet1 (4)'!Q3646+'Sheet1 (4)'!V3646)/100,2)</f>
        <v>1.6</v>
      </c>
      <c r="Q3640" s="7">
        <f>ROUND('Sheet1 (4)'!W3646/100,2)</f>
        <v>-0.16</v>
      </c>
      <c r="R3640" s="7">
        <f>ROUND('Sheet1 (4)'!X3646/100,2)</f>
        <v>-0.02</v>
      </c>
      <c r="S3640" s="7">
        <f>ROUND('Sheet1 (4)'!Y3646/100,2)</f>
        <v>-0.06</v>
      </c>
      <c r="T3640" s="7">
        <f>ROUND('Sheet1 (4)'!Z3646/100,2)</f>
        <v>0.01</v>
      </c>
      <c r="U3640" s="7">
        <f>ROUND('Sheet1 (4)'!AA3646/100,2)</f>
        <v>0.04</v>
      </c>
      <c r="V3640" s="1" t="str">
        <f>'Sheet1 (4)'!AB3646&amp;".T"</f>
        <v>3858.T</v>
      </c>
      <c r="W3640">
        <f>ROUND('Sheet1 (4)'!AC3646,2)</f>
        <v>82.7</v>
      </c>
      <c r="X3640">
        <f>ROUND('Sheet1 (4)'!AD3646,2)</f>
        <v>1.58</v>
      </c>
      <c r="Y3640" t="str">
        <f>_xlfn.XLOOKUP('Sheet1 (4)'!AB3646,'Sheet1 (3)'!B:B,'Sheet1 (3)'!D:D,"",0)</f>
        <v>スタンダード</v>
      </c>
    </row>
    <row r="3641" spans="1:25" x14ac:dyDescent="0.2">
      <c r="A3641">
        <v>3640</v>
      </c>
      <c r="B3641" s="1" t="str">
        <f>_xlfn.XLOOKUP('Sheet1 (4)'!AB3647,'Sheet1 (3)'!B:B,'Sheet1 (3)'!C:C,"",0)</f>
        <v>ユビテック</v>
      </c>
      <c r="C3641" s="1" t="str">
        <f>_xlfn.XLOOKUP('Sheet1 (4)'!AB3647,'Sheet1 (3)'!B:B,'Sheet1 (3)'!F:F,"",0)</f>
        <v>電気機器</v>
      </c>
      <c r="D3641" s="1">
        <f>ROUND('Sheet1 (4)'!E3647/100000000,2)</f>
        <v>0.15</v>
      </c>
      <c r="E3641" s="1">
        <f>ROUND('Sheet1 (4)'!F3647/100,2)</f>
        <v>-1.38</v>
      </c>
      <c r="F3641" s="1">
        <f>ROUND('Sheet1 (4)'!G3647/100,2)</f>
        <v>-2.08</v>
      </c>
      <c r="G3641" s="1">
        <f>ROUND('Sheet1 (4)'!H3647/100,2)</f>
        <v>-2.27</v>
      </c>
      <c r="H3641" s="1">
        <f>ROUND('Sheet1 (4)'!I3647/100,2)</f>
        <v>-2.46</v>
      </c>
      <c r="I3641" s="1">
        <f>ROUND('Sheet1 (4)'!J3647/100,2)</f>
        <v>-1.68</v>
      </c>
      <c r="J3641" s="1" t="e">
        <f>ROUND('Sheet1 (4)'!K3647/100,2)</f>
        <v>#VALUE!</v>
      </c>
      <c r="K3641" s="1" t="e">
        <f>ROUND('Sheet1 (4)'!L3647/100,2)</f>
        <v>#VALUE!</v>
      </c>
      <c r="L3641" s="4">
        <f>ROUND(('Sheet1 (4)'!M3647+'Sheet1 (4)'!R3647)/100,2)</f>
        <v>-1.96</v>
      </c>
      <c r="M3641" s="4">
        <f>ROUND(('Sheet1 (4)'!N3647+'Sheet1 (4)'!S3647)/100,2)</f>
        <v>-3.14</v>
      </c>
      <c r="N3641" s="4">
        <f>ROUND(('Sheet1 (4)'!O3647+'Sheet1 (4)'!T3647)/100,2)</f>
        <v>-2</v>
      </c>
      <c r="O3641" s="4">
        <f>ROUND(('Sheet1 (4)'!P3647+'Sheet1 (4)'!U3647)/100,2)</f>
        <v>-0.83</v>
      </c>
      <c r="P3641" s="4">
        <f>ROUND(('Sheet1 (4)'!Q3647+'Sheet1 (4)'!V3647)/100,2)</f>
        <v>-1.9</v>
      </c>
      <c r="Q3641" s="7">
        <f>ROUND('Sheet1 (4)'!W3647/100,2)</f>
        <v>-0.15</v>
      </c>
      <c r="R3641" s="7">
        <f>ROUND('Sheet1 (4)'!X3647/100,2)</f>
        <v>-0.08</v>
      </c>
      <c r="S3641" s="7">
        <f>ROUND('Sheet1 (4)'!Y3647/100,2)</f>
        <v>-0.12</v>
      </c>
      <c r="T3641" s="7">
        <f>ROUND('Sheet1 (4)'!Z3647/100,2)</f>
        <v>-0.16</v>
      </c>
      <c r="U3641" s="7">
        <f>ROUND('Sheet1 (4)'!AA3647/100,2)</f>
        <v>-0.28000000000000003</v>
      </c>
      <c r="V3641" s="1" t="str">
        <f>'Sheet1 (4)'!AB3647&amp;".T"</f>
        <v>6662.T</v>
      </c>
      <c r="W3641" t="e">
        <f>ROUND('Sheet1 (4)'!AC3647,2)</f>
        <v>#VALUE!</v>
      </c>
      <c r="X3641">
        <f>ROUND('Sheet1 (4)'!AD3647,2)</f>
        <v>2.38</v>
      </c>
      <c r="Y3641" t="str">
        <f>_xlfn.XLOOKUP('Sheet1 (4)'!AB3647,'Sheet1 (3)'!B:B,'Sheet1 (3)'!D:D,"",0)</f>
        <v>スタンダード</v>
      </c>
    </row>
    <row r="3642" spans="1:25" x14ac:dyDescent="0.2">
      <c r="A3642">
        <v>3641</v>
      </c>
      <c r="B3642" s="1" t="str">
        <f>_xlfn.XLOOKUP('Sheet1 (4)'!AB3648,'Sheet1 (3)'!B:B,'Sheet1 (3)'!C:C,"",0)</f>
        <v>内田洋行</v>
      </c>
      <c r="C3642" s="1" t="str">
        <f>_xlfn.XLOOKUP('Sheet1 (4)'!AB3648,'Sheet1 (3)'!B:B,'Sheet1 (3)'!F:F,"",0)</f>
        <v>卸売業</v>
      </c>
      <c r="D3642" s="1">
        <f>ROUND('Sheet1 (4)'!E3648/100000000,2)</f>
        <v>0.1</v>
      </c>
      <c r="E3642" s="1">
        <f>ROUND('Sheet1 (4)'!F3648/100,2)</f>
        <v>103.35</v>
      </c>
      <c r="F3642" s="1">
        <f>ROUND('Sheet1 (4)'!G3648/100,2)</f>
        <v>77.75</v>
      </c>
      <c r="G3642" s="1">
        <f>ROUND('Sheet1 (4)'!H3648/100,2)</f>
        <v>84.23</v>
      </c>
      <c r="H3642" s="1">
        <f>ROUND('Sheet1 (4)'!I3648/100,2)</f>
        <v>92.92</v>
      </c>
      <c r="I3642" s="1">
        <f>ROUND('Sheet1 (4)'!J3648/100,2)</f>
        <v>121.49</v>
      </c>
      <c r="J3642" s="1">
        <f>ROUND('Sheet1 (4)'!K3648/100,2)</f>
        <v>155</v>
      </c>
      <c r="K3642" s="1">
        <f>ROUND('Sheet1 (4)'!L3648/100,2)</f>
        <v>135</v>
      </c>
      <c r="L3642" s="4">
        <f>ROUND(('Sheet1 (4)'!M3648+'Sheet1 (4)'!R3648)/100,2)</f>
        <v>193.23</v>
      </c>
      <c r="M3642" s="4">
        <f>ROUND(('Sheet1 (4)'!N3648+'Sheet1 (4)'!S3648)/100,2)</f>
        <v>-76.12</v>
      </c>
      <c r="N3642" s="4">
        <f>ROUND(('Sheet1 (4)'!O3648+'Sheet1 (4)'!T3648)/100,2)</f>
        <v>24.12</v>
      </c>
      <c r="O3642" s="4">
        <f>ROUND(('Sheet1 (4)'!P3648+'Sheet1 (4)'!U3648)/100,2)</f>
        <v>30.34</v>
      </c>
      <c r="P3642" s="4">
        <f>ROUND(('Sheet1 (4)'!Q3648+'Sheet1 (4)'!V3648)/100,2)</f>
        <v>-4.78</v>
      </c>
      <c r="Q3642" s="7">
        <f>ROUND('Sheet1 (4)'!W3648/100,2)</f>
        <v>0.16</v>
      </c>
      <c r="R3642" s="7">
        <f>ROUND('Sheet1 (4)'!X3648/100,2)</f>
        <v>0.1</v>
      </c>
      <c r="S3642" s="7">
        <f>ROUND('Sheet1 (4)'!Y3648/100,2)</f>
        <v>0.13</v>
      </c>
      <c r="T3642" s="7">
        <f>ROUND('Sheet1 (4)'!Z3648/100,2)</f>
        <v>0.12</v>
      </c>
      <c r="U3642" s="7">
        <f>ROUND('Sheet1 (4)'!AA3648/100,2)</f>
        <v>0.15</v>
      </c>
      <c r="V3642" s="1" t="str">
        <f>'Sheet1 (4)'!AB3648&amp;".T"</f>
        <v>8057.T</v>
      </c>
      <c r="W3642">
        <f>ROUND('Sheet1 (4)'!AC3648,2)</f>
        <v>10.210000000000001</v>
      </c>
      <c r="X3642">
        <f>ROUND('Sheet1 (4)'!AD3648,2)</f>
        <v>1.42</v>
      </c>
      <c r="Y3642" t="str">
        <f>_xlfn.XLOOKUP('Sheet1 (4)'!AB3648,'Sheet1 (3)'!B:B,'Sheet1 (3)'!D:D,"",0)</f>
        <v>プライム</v>
      </c>
    </row>
    <row r="3643" spans="1:25" x14ac:dyDescent="0.2">
      <c r="A3643">
        <v>3642</v>
      </c>
      <c r="B3643" s="1" t="str">
        <f>_xlfn.XLOOKUP('Sheet1 (4)'!AB3649,'Sheet1 (3)'!B:B,'Sheet1 (3)'!C:C,"",0)</f>
        <v>ウチヤマホールディングス</v>
      </c>
      <c r="C3643" s="1" t="str">
        <f>_xlfn.XLOOKUP('Sheet1 (4)'!AB3649,'Sheet1 (3)'!B:B,'Sheet1 (3)'!F:F,"",0)</f>
        <v>サービス業</v>
      </c>
      <c r="D3643" s="1">
        <f>ROUND('Sheet1 (4)'!E3649/100000000,2)</f>
        <v>0.19</v>
      </c>
      <c r="E3643" s="1">
        <f>ROUND('Sheet1 (4)'!F3649/100,2)</f>
        <v>-10.85</v>
      </c>
      <c r="F3643" s="1">
        <f>ROUND('Sheet1 (4)'!G3649/100,2)</f>
        <v>-5.29</v>
      </c>
      <c r="G3643" s="1">
        <f>ROUND('Sheet1 (4)'!H3649/100,2)</f>
        <v>-7.99</v>
      </c>
      <c r="H3643" s="1">
        <f>ROUND('Sheet1 (4)'!I3649/100,2)</f>
        <v>5.89</v>
      </c>
      <c r="I3643" s="1">
        <f>ROUND('Sheet1 (4)'!J3649/100,2)</f>
        <v>2.08</v>
      </c>
      <c r="J3643" s="1" t="e">
        <f>ROUND('Sheet1 (4)'!K3649/100,2)</f>
        <v>#VALUE!</v>
      </c>
      <c r="K3643" s="1" t="e">
        <f>ROUND('Sheet1 (4)'!L3649/100,2)</f>
        <v>#VALUE!</v>
      </c>
      <c r="L3643" s="4">
        <f>ROUND(('Sheet1 (4)'!M3649+'Sheet1 (4)'!R3649)/100,2)</f>
        <v>-21.29</v>
      </c>
      <c r="M3643" s="4">
        <f>ROUND(('Sheet1 (4)'!N3649+'Sheet1 (4)'!S3649)/100,2)</f>
        <v>2.1</v>
      </c>
      <c r="N3643" s="4">
        <f>ROUND(('Sheet1 (4)'!O3649+'Sheet1 (4)'!T3649)/100,2)</f>
        <v>-25.84</v>
      </c>
      <c r="O3643" s="4">
        <f>ROUND(('Sheet1 (4)'!P3649+'Sheet1 (4)'!U3649)/100,2)</f>
        <v>12.78</v>
      </c>
      <c r="P3643" s="4">
        <f>ROUND(('Sheet1 (4)'!Q3649+'Sheet1 (4)'!V3649)/100,2)</f>
        <v>19.920000000000002</v>
      </c>
      <c r="Q3643" s="7">
        <f>ROUND('Sheet1 (4)'!W3649/100,2)</f>
        <v>-0.15</v>
      </c>
      <c r="R3643" s="7">
        <f>ROUND('Sheet1 (4)'!X3649/100,2)</f>
        <v>-0.05</v>
      </c>
      <c r="S3643" s="7">
        <f>ROUND('Sheet1 (4)'!Y3649/100,2)</f>
        <v>-0.03</v>
      </c>
      <c r="T3643" s="7">
        <f>ROUND('Sheet1 (4)'!Z3649/100,2)</f>
        <v>0.02</v>
      </c>
      <c r="U3643" s="7">
        <f>ROUND('Sheet1 (4)'!AA3649/100,2)</f>
        <v>0.15</v>
      </c>
      <c r="V3643" s="1" t="str">
        <f>'Sheet1 (4)'!AB3649&amp;".T"</f>
        <v>6059.T</v>
      </c>
      <c r="W3643">
        <f>ROUND('Sheet1 (4)'!AC3649,2)</f>
        <v>3.14</v>
      </c>
      <c r="X3643">
        <f>ROUND('Sheet1 (4)'!AD3649,2)</f>
        <v>0.48</v>
      </c>
      <c r="Y3643" t="str">
        <f>_xlfn.XLOOKUP('Sheet1 (4)'!AB3649,'Sheet1 (3)'!B:B,'Sheet1 (3)'!D:D,"",0)</f>
        <v>スタンダード</v>
      </c>
    </row>
    <row r="3644" spans="1:25" x14ac:dyDescent="0.2">
      <c r="A3644">
        <v>3643</v>
      </c>
      <c r="B3644" s="1" t="str">
        <f>_xlfn.XLOOKUP('Sheet1 (4)'!AB3650,'Sheet1 (3)'!B:B,'Sheet1 (3)'!C:C,"",0)</f>
        <v>植木組</v>
      </c>
      <c r="C3644" s="1" t="str">
        <f>_xlfn.XLOOKUP('Sheet1 (4)'!AB3650,'Sheet1 (3)'!B:B,'Sheet1 (3)'!F:F,"",0)</f>
        <v>建設業</v>
      </c>
      <c r="D3644" s="1">
        <f>ROUND('Sheet1 (4)'!E3650/100000000,2)</f>
        <v>7.0000000000000007E-2</v>
      </c>
      <c r="E3644" s="1">
        <f>ROUND('Sheet1 (4)'!F3650/100,2)</f>
        <v>25.45</v>
      </c>
      <c r="F3644" s="1">
        <f>ROUND('Sheet1 (4)'!G3650/100,2)</f>
        <v>22.93</v>
      </c>
      <c r="G3644" s="1">
        <f>ROUND('Sheet1 (4)'!H3650/100,2)</f>
        <v>20.420000000000002</v>
      </c>
      <c r="H3644" s="1">
        <f>ROUND('Sheet1 (4)'!I3650/100,2)</f>
        <v>25.96</v>
      </c>
      <c r="I3644" s="1">
        <f>ROUND('Sheet1 (4)'!J3650/100,2)</f>
        <v>28.54</v>
      </c>
      <c r="J3644" s="1" t="e">
        <f>ROUND('Sheet1 (4)'!K3650/100,2)</f>
        <v>#VALUE!</v>
      </c>
      <c r="K3644" s="1" t="e">
        <f>ROUND('Sheet1 (4)'!L3650/100,2)</f>
        <v>#VALUE!</v>
      </c>
      <c r="L3644" s="4">
        <f>ROUND(('Sheet1 (4)'!M3650+'Sheet1 (4)'!R3650)/100,2)</f>
        <v>-1.41</v>
      </c>
      <c r="M3644" s="4">
        <f>ROUND(('Sheet1 (4)'!N3650+'Sheet1 (4)'!S3650)/100,2)</f>
        <v>10.34</v>
      </c>
      <c r="N3644" s="4">
        <f>ROUND(('Sheet1 (4)'!O3650+'Sheet1 (4)'!T3650)/100,2)</f>
        <v>1.88</v>
      </c>
      <c r="O3644" s="4">
        <f>ROUND(('Sheet1 (4)'!P3650+'Sheet1 (4)'!U3650)/100,2)</f>
        <v>-11.19</v>
      </c>
      <c r="P3644" s="4">
        <f>ROUND(('Sheet1 (4)'!Q3650+'Sheet1 (4)'!V3650)/100,2)</f>
        <v>15.66</v>
      </c>
      <c r="Q3644" s="7">
        <f>ROUND('Sheet1 (4)'!W3650/100,2)</f>
        <v>0.08</v>
      </c>
      <c r="R3644" s="7">
        <f>ROUND('Sheet1 (4)'!X3650/100,2)</f>
        <v>0.06</v>
      </c>
      <c r="S3644" s="7">
        <f>ROUND('Sheet1 (4)'!Y3650/100,2)</f>
        <v>0.05</v>
      </c>
      <c r="T3644" s="7">
        <f>ROUND('Sheet1 (4)'!Z3650/100,2)</f>
        <v>7.0000000000000007E-2</v>
      </c>
      <c r="U3644" s="7">
        <f>ROUND('Sheet1 (4)'!AA3650/100,2)</f>
        <v>7.0000000000000007E-2</v>
      </c>
      <c r="V3644" s="1" t="str">
        <f>'Sheet1 (4)'!AB3650&amp;".T"</f>
        <v>1867.T</v>
      </c>
      <c r="W3644">
        <f>ROUND('Sheet1 (4)'!AC3650,2)</f>
        <v>7.49</v>
      </c>
      <c r="X3644">
        <f>ROUND('Sheet1 (4)'!AD3650,2)</f>
        <v>0.59</v>
      </c>
      <c r="Y3644" t="str">
        <f>_xlfn.XLOOKUP('Sheet1 (4)'!AB3650,'Sheet1 (3)'!B:B,'Sheet1 (3)'!D:D,"",0)</f>
        <v>スタンダード</v>
      </c>
    </row>
    <row r="3645" spans="1:25" x14ac:dyDescent="0.2">
      <c r="A3645">
        <v>3644</v>
      </c>
      <c r="B3645" s="1" t="str">
        <f>_xlfn.XLOOKUP('Sheet1 (4)'!AB3651,'Sheet1 (3)'!B:B,'Sheet1 (3)'!C:C,"",0)</f>
        <v>植松商会</v>
      </c>
      <c r="C3645" s="1" t="str">
        <f>_xlfn.XLOOKUP('Sheet1 (4)'!AB3651,'Sheet1 (3)'!B:B,'Sheet1 (3)'!F:F,"",0)</f>
        <v>卸売業</v>
      </c>
      <c r="D3645" s="1">
        <f>ROUND('Sheet1 (4)'!E3651/100000000,2)</f>
        <v>0.02</v>
      </c>
      <c r="E3645" s="1">
        <f>ROUND('Sheet1 (4)'!F3651/100,2)</f>
        <v>-0.55000000000000004</v>
      </c>
      <c r="F3645" s="1">
        <f>ROUND('Sheet1 (4)'!G3651/100,2)</f>
        <v>0.18</v>
      </c>
      <c r="G3645" s="1">
        <f>ROUND('Sheet1 (4)'!H3651/100,2)</f>
        <v>0.35</v>
      </c>
      <c r="H3645" s="1">
        <f>ROUND('Sheet1 (4)'!I3651/100,2)</f>
        <v>0.93</v>
      </c>
      <c r="I3645" s="1">
        <f>ROUND('Sheet1 (4)'!J3651/100,2)</f>
        <v>0.44</v>
      </c>
      <c r="J3645" s="1" t="e">
        <f>ROUND('Sheet1 (4)'!K3651/100,2)</f>
        <v>#VALUE!</v>
      </c>
      <c r="K3645" s="1" t="e">
        <f>ROUND('Sheet1 (4)'!L3651/100,2)</f>
        <v>#VALUE!</v>
      </c>
      <c r="L3645" s="4">
        <f>ROUND(('Sheet1 (4)'!M3651+'Sheet1 (4)'!R3651)/100,2)</f>
        <v>3.62</v>
      </c>
      <c r="M3645" s="4">
        <f>ROUND(('Sheet1 (4)'!N3651+'Sheet1 (4)'!S3651)/100,2)</f>
        <v>-0.85</v>
      </c>
      <c r="N3645" s="4">
        <f>ROUND(('Sheet1 (4)'!O3651+'Sheet1 (4)'!T3651)/100,2)</f>
        <v>-0.84</v>
      </c>
      <c r="O3645" s="4">
        <f>ROUND(('Sheet1 (4)'!P3651+'Sheet1 (4)'!U3651)/100,2)</f>
        <v>7.59</v>
      </c>
      <c r="P3645" s="4">
        <f>ROUND(('Sheet1 (4)'!Q3651+'Sheet1 (4)'!V3651)/100,2)</f>
        <v>-3.28</v>
      </c>
      <c r="Q3645" s="7">
        <f>ROUND('Sheet1 (4)'!W3651/100,2)</f>
        <v>-0.01</v>
      </c>
      <c r="R3645" s="7">
        <f>ROUND('Sheet1 (4)'!X3651/100,2)</f>
        <v>0.02</v>
      </c>
      <c r="S3645" s="7">
        <f>ROUND('Sheet1 (4)'!Y3651/100,2)</f>
        <v>0.01</v>
      </c>
      <c r="T3645" s="7">
        <f>ROUND('Sheet1 (4)'!Z3651/100,2)</f>
        <v>0.04</v>
      </c>
      <c r="U3645" s="7">
        <f>ROUND('Sheet1 (4)'!AA3651/100,2)</f>
        <v>0.03</v>
      </c>
      <c r="V3645" s="1" t="str">
        <f>'Sheet1 (4)'!AB3651&amp;".T"</f>
        <v>9914.T</v>
      </c>
      <c r="W3645">
        <f>ROUND('Sheet1 (4)'!AC3651,2)</f>
        <v>26.39</v>
      </c>
      <c r="X3645">
        <f>ROUND('Sheet1 (4)'!AD3651,2)</f>
        <v>0.69</v>
      </c>
      <c r="Y3645" t="str">
        <f>_xlfn.XLOOKUP('Sheet1 (4)'!AB3651,'Sheet1 (3)'!B:B,'Sheet1 (3)'!D:D,"",0)</f>
        <v>スタンダード</v>
      </c>
    </row>
    <row r="3646" spans="1:25" x14ac:dyDescent="0.2">
      <c r="A3646">
        <v>3645</v>
      </c>
      <c r="B3646" s="1" t="str">
        <f>_xlfn.XLOOKUP('Sheet1 (4)'!AB3652,'Sheet1 (3)'!B:B,'Sheet1 (3)'!C:C,"",0)</f>
        <v>ＵＥＸ</v>
      </c>
      <c r="C3646" s="1" t="str">
        <f>_xlfn.XLOOKUP('Sheet1 (4)'!AB3652,'Sheet1 (3)'!B:B,'Sheet1 (3)'!F:F,"",0)</f>
        <v>卸売業</v>
      </c>
      <c r="D3646" s="1">
        <f>ROUND('Sheet1 (4)'!E3652/100000000,2)</f>
        <v>0.11</v>
      </c>
      <c r="E3646" s="1">
        <f>ROUND('Sheet1 (4)'!F3652/100,2)</f>
        <v>4.47</v>
      </c>
      <c r="F3646" s="1">
        <f>ROUND('Sheet1 (4)'!G3652/100,2)</f>
        <v>21.22</v>
      </c>
      <c r="G3646" s="1">
        <f>ROUND('Sheet1 (4)'!H3652/100,2)</f>
        <v>42.73</v>
      </c>
      <c r="H3646" s="1">
        <f>ROUND('Sheet1 (4)'!I3652/100,2)</f>
        <v>20.84</v>
      </c>
      <c r="I3646" s="1">
        <f>ROUND('Sheet1 (4)'!J3652/100,2)</f>
        <v>17.71</v>
      </c>
      <c r="J3646" s="1" t="e">
        <f>ROUND('Sheet1 (4)'!K3652/100,2)</f>
        <v>#VALUE!</v>
      </c>
      <c r="K3646" s="1" t="e">
        <f>ROUND('Sheet1 (4)'!L3652/100,2)</f>
        <v>#VALUE!</v>
      </c>
      <c r="L3646" s="4">
        <f>ROUND(('Sheet1 (4)'!M3652+'Sheet1 (4)'!R3652)/100,2)</f>
        <v>7.79</v>
      </c>
      <c r="M3646" s="4">
        <f>ROUND(('Sheet1 (4)'!N3652+'Sheet1 (4)'!S3652)/100,2)</f>
        <v>14.84</v>
      </c>
      <c r="N3646" s="4">
        <f>ROUND(('Sheet1 (4)'!O3652+'Sheet1 (4)'!T3652)/100,2)</f>
        <v>7.87</v>
      </c>
      <c r="O3646" s="4">
        <f>ROUND(('Sheet1 (4)'!P3652+'Sheet1 (4)'!U3652)/100,2)</f>
        <v>4.3</v>
      </c>
      <c r="P3646" s="4">
        <f>ROUND(('Sheet1 (4)'!Q3652+'Sheet1 (4)'!V3652)/100,2)</f>
        <v>-16.79</v>
      </c>
      <c r="Q3646" s="7">
        <f>ROUND('Sheet1 (4)'!W3652/100,2)</f>
        <v>0.02</v>
      </c>
      <c r="R3646" s="7">
        <f>ROUND('Sheet1 (4)'!X3652/100,2)</f>
        <v>0.11</v>
      </c>
      <c r="S3646" s="7">
        <f>ROUND('Sheet1 (4)'!Y3652/100,2)</f>
        <v>0.19</v>
      </c>
      <c r="T3646" s="7">
        <f>ROUND('Sheet1 (4)'!Z3652/100,2)</f>
        <v>0.08</v>
      </c>
      <c r="U3646" s="7">
        <f>ROUND('Sheet1 (4)'!AA3652/100,2)</f>
        <v>0.06</v>
      </c>
      <c r="V3646" s="1" t="str">
        <f>'Sheet1 (4)'!AB3652&amp;".T"</f>
        <v>9888.T</v>
      </c>
      <c r="W3646">
        <f>ROUND('Sheet1 (4)'!AC3652,2)</f>
        <v>12.08</v>
      </c>
      <c r="X3646">
        <f>ROUND('Sheet1 (4)'!AD3652,2)</f>
        <v>0.48</v>
      </c>
      <c r="Y3646" t="str">
        <f>_xlfn.XLOOKUP('Sheet1 (4)'!AB3652,'Sheet1 (3)'!B:B,'Sheet1 (3)'!D:D,"",0)</f>
        <v>スタンダード</v>
      </c>
    </row>
    <row r="3647" spans="1:25" x14ac:dyDescent="0.2">
      <c r="A3647">
        <v>3646</v>
      </c>
      <c r="B3647" s="1" t="str">
        <f>_xlfn.XLOOKUP('Sheet1 (4)'!AB3653,'Sheet1 (3)'!B:B,'Sheet1 (3)'!C:C,"",0)</f>
        <v>うかい</v>
      </c>
      <c r="C3647" s="1" t="str">
        <f>_xlfn.XLOOKUP('Sheet1 (4)'!AB3653,'Sheet1 (3)'!B:B,'Sheet1 (3)'!F:F,"",0)</f>
        <v>小売業</v>
      </c>
      <c r="D3647" s="1">
        <f>ROUND('Sheet1 (4)'!E3653/100000000,2)</f>
        <v>0.06</v>
      </c>
      <c r="E3647" s="1" t="e">
        <f>ROUND('Sheet1 (4)'!F3653/100,2)</f>
        <v>#VALUE!</v>
      </c>
      <c r="F3647" s="1" t="e">
        <f>ROUND('Sheet1 (4)'!G3653/100,2)</f>
        <v>#VALUE!</v>
      </c>
      <c r="G3647" s="1" t="e">
        <f>ROUND('Sheet1 (4)'!H3653/100,2)</f>
        <v>#VALUE!</v>
      </c>
      <c r="H3647" s="1" t="e">
        <f>ROUND('Sheet1 (4)'!I3653/100,2)</f>
        <v>#VALUE!</v>
      </c>
      <c r="I3647" s="1">
        <f>ROUND('Sheet1 (4)'!J3653/100,2)</f>
        <v>1.91</v>
      </c>
      <c r="J3647" s="1" t="e">
        <f>ROUND('Sheet1 (4)'!K3653/100,2)</f>
        <v>#VALUE!</v>
      </c>
      <c r="K3647" s="1" t="e">
        <f>ROUND('Sheet1 (4)'!L3653/100,2)</f>
        <v>#VALUE!</v>
      </c>
      <c r="L3647" s="4" t="e">
        <f>ROUND(('Sheet1 (4)'!M3653+'Sheet1 (4)'!R3653)/100,2)</f>
        <v>#VALUE!</v>
      </c>
      <c r="M3647" s="4" t="e">
        <f>ROUND(('Sheet1 (4)'!N3653+'Sheet1 (4)'!S3653)/100,2)</f>
        <v>#VALUE!</v>
      </c>
      <c r="N3647" s="4" t="e">
        <f>ROUND(('Sheet1 (4)'!O3653+'Sheet1 (4)'!T3653)/100,2)</f>
        <v>#VALUE!</v>
      </c>
      <c r="O3647" s="4" t="e">
        <f>ROUND(('Sheet1 (4)'!P3653+'Sheet1 (4)'!U3653)/100,2)</f>
        <v>#VALUE!</v>
      </c>
      <c r="P3647" s="4">
        <f>ROUND(('Sheet1 (4)'!Q3653+'Sheet1 (4)'!V3653)/100,2)</f>
        <v>2.61</v>
      </c>
      <c r="Q3647" s="7" t="e">
        <f>ROUND('Sheet1 (4)'!W3653/100,2)</f>
        <v>#VALUE!</v>
      </c>
      <c r="R3647" s="7" t="e">
        <f>ROUND('Sheet1 (4)'!X3653/100,2)</f>
        <v>#VALUE!</v>
      </c>
      <c r="S3647" s="7" t="e">
        <f>ROUND('Sheet1 (4)'!Y3653/100,2)</f>
        <v>#VALUE!</v>
      </c>
      <c r="T3647" s="7" t="e">
        <f>ROUND('Sheet1 (4)'!Z3653/100,2)</f>
        <v>#VALUE!</v>
      </c>
      <c r="U3647" s="7">
        <f>ROUND('Sheet1 (4)'!AA3653/100,2)</f>
        <v>-0.16</v>
      </c>
      <c r="V3647" s="1" t="str">
        <f>'Sheet1 (4)'!AB3653&amp;".T"</f>
        <v>7621.T</v>
      </c>
      <c r="W3647" t="e">
        <f>ROUND('Sheet1 (4)'!AC3653,2)</f>
        <v>#VALUE!</v>
      </c>
      <c r="X3647">
        <f>ROUND('Sheet1 (4)'!AD3653,2)</f>
        <v>4.09</v>
      </c>
      <c r="Y3647" t="str">
        <f>_xlfn.XLOOKUP('Sheet1 (4)'!AB3653,'Sheet1 (3)'!B:B,'Sheet1 (3)'!D:D,"",0)</f>
        <v>スタンダード</v>
      </c>
    </row>
    <row r="3648" spans="1:25" x14ac:dyDescent="0.2">
      <c r="A3648">
        <v>3647</v>
      </c>
      <c r="B3648" s="1" t="str">
        <f>_xlfn.XLOOKUP('Sheet1 (4)'!AB3654,'Sheet1 (3)'!B:B,'Sheet1 (3)'!C:C,"",0)</f>
        <v>ＵＬＳグループ</v>
      </c>
      <c r="C3648" s="1" t="str">
        <f>_xlfn.XLOOKUP('Sheet1 (4)'!AB3654,'Sheet1 (3)'!B:B,'Sheet1 (3)'!F:F,"",0)</f>
        <v>情報・通信業</v>
      </c>
      <c r="D3648" s="1">
        <f>ROUND('Sheet1 (4)'!E3654/100000000,2)</f>
        <v>0.55000000000000004</v>
      </c>
      <c r="E3648" s="1">
        <f>ROUND('Sheet1 (4)'!F3654/100,2)</f>
        <v>14.17</v>
      </c>
      <c r="F3648" s="1">
        <f>ROUND('Sheet1 (4)'!G3654/100,2)</f>
        <v>16.07</v>
      </c>
      <c r="G3648" s="1">
        <f>ROUND('Sheet1 (4)'!H3654/100,2)</f>
        <v>17.28</v>
      </c>
      <c r="H3648" s="1">
        <f>ROUND('Sheet1 (4)'!I3654/100,2)</f>
        <v>17.579999999999998</v>
      </c>
      <c r="I3648" s="1">
        <f>ROUND('Sheet1 (4)'!J3654/100,2)</f>
        <v>26.24</v>
      </c>
      <c r="J3648" s="1">
        <f>ROUND('Sheet1 (4)'!K3654/100,2)</f>
        <v>32.25</v>
      </c>
      <c r="K3648" s="1">
        <f>ROUND('Sheet1 (4)'!L3654/100,2)</f>
        <v>39.6</v>
      </c>
      <c r="L3648" s="4">
        <f>ROUND(('Sheet1 (4)'!M3654+'Sheet1 (4)'!R3654)/100,2)</f>
        <v>10.63</v>
      </c>
      <c r="M3648" s="4">
        <f>ROUND(('Sheet1 (4)'!N3654+'Sheet1 (4)'!S3654)/100,2)</f>
        <v>4.83</v>
      </c>
      <c r="N3648" s="4">
        <f>ROUND(('Sheet1 (4)'!O3654+'Sheet1 (4)'!T3654)/100,2)</f>
        <v>8.82</v>
      </c>
      <c r="O3648" s="4">
        <f>ROUND(('Sheet1 (4)'!P3654+'Sheet1 (4)'!U3654)/100,2)</f>
        <v>6.58</v>
      </c>
      <c r="P3648" s="4">
        <f>ROUND(('Sheet1 (4)'!Q3654+'Sheet1 (4)'!V3654)/100,2)</f>
        <v>13.65</v>
      </c>
      <c r="Q3648" s="7">
        <f>ROUND('Sheet1 (4)'!W3654/100,2)</f>
        <v>0.15</v>
      </c>
      <c r="R3648" s="7">
        <f>ROUND('Sheet1 (4)'!X3654/100,2)</f>
        <v>0.15</v>
      </c>
      <c r="S3648" s="7">
        <f>ROUND('Sheet1 (4)'!Y3654/100,2)</f>
        <v>0.17</v>
      </c>
      <c r="T3648" s="7">
        <f>ROUND('Sheet1 (4)'!Z3654/100,2)</f>
        <v>0.14000000000000001</v>
      </c>
      <c r="U3648" s="7">
        <f>ROUND('Sheet1 (4)'!AA3654/100,2)</f>
        <v>0.18</v>
      </c>
      <c r="V3648" s="1" t="str">
        <f>'Sheet1 (4)'!AB3654&amp;".T"</f>
        <v>3798.T</v>
      </c>
      <c r="W3648">
        <f>ROUND('Sheet1 (4)'!AC3654,2)</f>
        <v>13.24</v>
      </c>
      <c r="X3648" t="e">
        <f>ROUND('Sheet1 (4)'!AD3654,2)</f>
        <v>#VALUE!</v>
      </c>
      <c r="Y3648" t="str">
        <f>_xlfn.XLOOKUP('Sheet1 (4)'!AB3654,'Sheet1 (3)'!B:B,'Sheet1 (3)'!D:D,"",0)</f>
        <v>スタンダード</v>
      </c>
    </row>
    <row r="3649" spans="1:25" x14ac:dyDescent="0.2">
      <c r="A3649">
        <v>3648</v>
      </c>
      <c r="B3649" s="1" t="str">
        <f>_xlfn.XLOOKUP('Sheet1 (4)'!AB3655,'Sheet1 (3)'!B:B,'Sheet1 (3)'!C:C,"",0)</f>
        <v>ウルトラファブリックス・ホールディングス</v>
      </c>
      <c r="C3649" s="1" t="str">
        <f>_xlfn.XLOOKUP('Sheet1 (4)'!AB3655,'Sheet1 (3)'!B:B,'Sheet1 (3)'!F:F,"",0)</f>
        <v>化学</v>
      </c>
      <c r="D3649" s="1">
        <f>ROUND('Sheet1 (4)'!E3655/100000000,2)</f>
        <v>0.16</v>
      </c>
      <c r="E3649" s="1">
        <f>ROUND('Sheet1 (4)'!F3655/100,2)</f>
        <v>14.91</v>
      </c>
      <c r="F3649" s="1">
        <f>ROUND('Sheet1 (4)'!G3655/100,2)</f>
        <v>32.119999999999997</v>
      </c>
      <c r="G3649" s="1">
        <f>ROUND('Sheet1 (4)'!H3655/100,2)</f>
        <v>35.47</v>
      </c>
      <c r="H3649" s="1">
        <f>ROUND('Sheet1 (4)'!I3655/100,2)</f>
        <v>28.28</v>
      </c>
      <c r="I3649" s="1">
        <f>ROUND('Sheet1 (4)'!J3655/100,2)</f>
        <v>28.28</v>
      </c>
      <c r="J3649" s="1">
        <f>ROUND('Sheet1 (4)'!K3655/100,2)</f>
        <v>15</v>
      </c>
      <c r="K3649" s="1">
        <f>ROUND('Sheet1 (4)'!L3655/100,2)</f>
        <v>23</v>
      </c>
      <c r="L3649" s="4">
        <f>ROUND(('Sheet1 (4)'!M3655+'Sheet1 (4)'!R3655)/100,2)</f>
        <v>11.22</v>
      </c>
      <c r="M3649" s="4">
        <f>ROUND(('Sheet1 (4)'!N3655+'Sheet1 (4)'!S3655)/100,2)</f>
        <v>25.91</v>
      </c>
      <c r="N3649" s="4">
        <f>ROUND(('Sheet1 (4)'!O3655+'Sheet1 (4)'!T3655)/100,2)</f>
        <v>8.9499999999999993</v>
      </c>
      <c r="O3649" s="4">
        <f>ROUND(('Sheet1 (4)'!P3655+'Sheet1 (4)'!U3655)/100,2)</f>
        <v>7.69</v>
      </c>
      <c r="P3649" s="4">
        <f>ROUND(('Sheet1 (4)'!Q3655+'Sheet1 (4)'!V3655)/100,2)</f>
        <v>7.69</v>
      </c>
      <c r="Q3649" s="7">
        <f>ROUND('Sheet1 (4)'!W3655/100,2)</f>
        <v>0.09</v>
      </c>
      <c r="R3649" s="7">
        <f>ROUND('Sheet1 (4)'!X3655/100,2)</f>
        <v>0.16</v>
      </c>
      <c r="S3649" s="7">
        <f>ROUND('Sheet1 (4)'!Y3655/100,2)</f>
        <v>0.17</v>
      </c>
      <c r="T3649" s="7">
        <f>ROUND('Sheet1 (4)'!Z3655/100,2)</f>
        <v>0.1</v>
      </c>
      <c r="U3649" s="7">
        <f>ROUND('Sheet1 (4)'!AA3655/100,2)</f>
        <v>0.1</v>
      </c>
      <c r="V3649" s="1" t="str">
        <f>'Sheet1 (4)'!AB3655&amp;".T"</f>
        <v>4235.T</v>
      </c>
      <c r="W3649">
        <f>ROUND('Sheet1 (4)'!AC3655,2)</f>
        <v>25.93</v>
      </c>
      <c r="X3649">
        <f>ROUND('Sheet1 (4)'!AD3655,2)</f>
        <v>0.73</v>
      </c>
      <c r="Y3649" t="str">
        <f>_xlfn.XLOOKUP('Sheet1 (4)'!AB3655,'Sheet1 (3)'!B:B,'Sheet1 (3)'!D:D,"",0)</f>
        <v>スタンダード</v>
      </c>
    </row>
    <row r="3650" spans="1:25" x14ac:dyDescent="0.2">
      <c r="A3650">
        <v>3649</v>
      </c>
      <c r="B3650" s="1" t="str">
        <f>_xlfn.XLOOKUP('Sheet1 (4)'!AB3656,'Sheet1 (3)'!B:B,'Sheet1 (3)'!C:C,"",0)</f>
        <v>うるる</v>
      </c>
      <c r="C3650" s="1" t="str">
        <f>_xlfn.XLOOKUP('Sheet1 (4)'!AB3656,'Sheet1 (3)'!B:B,'Sheet1 (3)'!F:F,"",0)</f>
        <v>情報・通信業</v>
      </c>
      <c r="D3650" s="1">
        <f>ROUND('Sheet1 (4)'!E3656/100000000,2)</f>
        <v>0.28000000000000003</v>
      </c>
      <c r="E3650" s="1">
        <f>ROUND('Sheet1 (4)'!F3656/100,2)</f>
        <v>1.35</v>
      </c>
      <c r="F3650" s="1">
        <f>ROUND('Sheet1 (4)'!G3656/100,2)</f>
        <v>-2.41</v>
      </c>
      <c r="G3650" s="1">
        <f>ROUND('Sheet1 (4)'!H3656/100,2)</f>
        <v>0.09</v>
      </c>
      <c r="H3650" s="1">
        <f>ROUND('Sheet1 (4)'!I3656/100,2)</f>
        <v>13.24</v>
      </c>
      <c r="I3650" s="1">
        <f>ROUND('Sheet1 (4)'!J3656/100,2)</f>
        <v>7.63</v>
      </c>
      <c r="J3650" s="1" t="e">
        <f>ROUND('Sheet1 (4)'!K3656/100,2)</f>
        <v>#VALUE!</v>
      </c>
      <c r="K3650" s="1" t="e">
        <f>ROUND('Sheet1 (4)'!L3656/100,2)</f>
        <v>#VALUE!</v>
      </c>
      <c r="L3650" s="4">
        <f>ROUND(('Sheet1 (4)'!M3656+'Sheet1 (4)'!R3656)/100,2)</f>
        <v>5.05</v>
      </c>
      <c r="M3650" s="4">
        <f>ROUND(('Sheet1 (4)'!N3656+'Sheet1 (4)'!S3656)/100,2)</f>
        <v>-4.46</v>
      </c>
      <c r="N3650" s="4">
        <f>ROUND(('Sheet1 (4)'!O3656+'Sheet1 (4)'!T3656)/100,2)</f>
        <v>-3.67</v>
      </c>
      <c r="O3650" s="4">
        <f>ROUND(('Sheet1 (4)'!P3656+'Sheet1 (4)'!U3656)/100,2)</f>
        <v>10.33</v>
      </c>
      <c r="P3650" s="4">
        <f>ROUND(('Sheet1 (4)'!Q3656+'Sheet1 (4)'!V3656)/100,2)</f>
        <v>0.98</v>
      </c>
      <c r="Q3650" s="7">
        <f>ROUND('Sheet1 (4)'!W3656/100,2)</f>
        <v>0.02</v>
      </c>
      <c r="R3650" s="7">
        <f>ROUND('Sheet1 (4)'!X3656/100,2)</f>
        <v>-0.03</v>
      </c>
      <c r="S3650" s="7">
        <f>ROUND('Sheet1 (4)'!Y3656/100,2)</f>
        <v>-0.02</v>
      </c>
      <c r="T3650" s="7">
        <f>ROUND('Sheet1 (4)'!Z3656/100,2)</f>
        <v>0.28999999999999998</v>
      </c>
      <c r="U3650" s="7">
        <f>ROUND('Sheet1 (4)'!AA3656/100,2)</f>
        <v>0.16</v>
      </c>
      <c r="V3650" s="1" t="str">
        <f>'Sheet1 (4)'!AB3656&amp;".T"</f>
        <v>3979.T</v>
      </c>
      <c r="W3650">
        <f>ROUND('Sheet1 (4)'!AC3656,2)</f>
        <v>19.11</v>
      </c>
      <c r="X3650">
        <f>ROUND('Sheet1 (4)'!AD3656,2)</f>
        <v>3.65</v>
      </c>
      <c r="Y3650" t="str">
        <f>_xlfn.XLOOKUP('Sheet1 (4)'!AB3656,'Sheet1 (3)'!B:B,'Sheet1 (3)'!D:D,"",0)</f>
        <v>グロース</v>
      </c>
    </row>
    <row r="3651" spans="1:25" x14ac:dyDescent="0.2">
      <c r="A3651">
        <v>3650</v>
      </c>
      <c r="B3651" s="1" t="str">
        <f>_xlfn.XLOOKUP('Sheet1 (4)'!AB3657,'Sheet1 (3)'!B:B,'Sheet1 (3)'!C:C,"",0)</f>
        <v>アルバック</v>
      </c>
      <c r="C3651" s="1" t="str">
        <f>_xlfn.XLOOKUP('Sheet1 (4)'!AB3657,'Sheet1 (3)'!B:B,'Sheet1 (3)'!F:F,"",0)</f>
        <v>電気機器</v>
      </c>
      <c r="D3651" s="1">
        <f>ROUND('Sheet1 (4)'!E3657/100000000,2)</f>
        <v>0.49</v>
      </c>
      <c r="E3651" s="1">
        <f>ROUND('Sheet1 (4)'!F3657/100,2)</f>
        <v>171.97</v>
      </c>
      <c r="F3651" s="1">
        <f>ROUND('Sheet1 (4)'!G3657/100,2)</f>
        <v>300.61</v>
      </c>
      <c r="G3651" s="1">
        <f>ROUND('Sheet1 (4)'!H3657/100,2)</f>
        <v>199.45</v>
      </c>
      <c r="H3651" s="1">
        <f>ROUND('Sheet1 (4)'!I3657/100,2)</f>
        <v>297.7</v>
      </c>
      <c r="I3651" s="1">
        <f>ROUND('Sheet1 (4)'!J3657/100,2)</f>
        <v>265.23</v>
      </c>
      <c r="J3651" s="1">
        <f>ROUND('Sheet1 (4)'!K3657/100,2)</f>
        <v>283.5</v>
      </c>
      <c r="K3651" s="1">
        <f>ROUND('Sheet1 (4)'!L3657/100,2)</f>
        <v>342.1</v>
      </c>
      <c r="L3651" s="4">
        <f>ROUND(('Sheet1 (4)'!M3657+'Sheet1 (4)'!R3657)/100,2)</f>
        <v>185.95</v>
      </c>
      <c r="M3651" s="4">
        <f>ROUND(('Sheet1 (4)'!N3657+'Sheet1 (4)'!S3657)/100,2)</f>
        <v>264.99</v>
      </c>
      <c r="N3651" s="4">
        <f>ROUND(('Sheet1 (4)'!O3657+'Sheet1 (4)'!T3657)/100,2)</f>
        <v>-146.62</v>
      </c>
      <c r="O3651" s="4">
        <f>ROUND(('Sheet1 (4)'!P3657+'Sheet1 (4)'!U3657)/100,2)</f>
        <v>-23.62</v>
      </c>
      <c r="P3651" s="4">
        <f>ROUND(('Sheet1 (4)'!Q3657+'Sheet1 (4)'!V3657)/100,2)</f>
        <v>240.11</v>
      </c>
      <c r="Q3651" s="7">
        <f>ROUND('Sheet1 (4)'!W3657/100,2)</f>
        <v>0.09</v>
      </c>
      <c r="R3651" s="7">
        <f>ROUND('Sheet1 (4)'!X3657/100,2)</f>
        <v>0.12</v>
      </c>
      <c r="S3651" s="7">
        <f>ROUND('Sheet1 (4)'!Y3657/100,2)</f>
        <v>7.0000000000000007E-2</v>
      </c>
      <c r="T3651" s="7">
        <f>ROUND('Sheet1 (4)'!Z3657/100,2)</f>
        <v>0.1</v>
      </c>
      <c r="U3651" s="7">
        <f>ROUND('Sheet1 (4)'!AA3657/100,2)</f>
        <v>0.08</v>
      </c>
      <c r="V3651" s="1" t="str">
        <f>'Sheet1 (4)'!AB3657&amp;".T"</f>
        <v>6728.T</v>
      </c>
      <c r="W3651">
        <f>ROUND('Sheet1 (4)'!AC3657,2)</f>
        <v>19.95</v>
      </c>
      <c r="X3651">
        <f>ROUND('Sheet1 (4)'!AD3657,2)</f>
        <v>1.49</v>
      </c>
      <c r="Y3651" t="str">
        <f>_xlfn.XLOOKUP('Sheet1 (4)'!AB3657,'Sheet1 (3)'!B:B,'Sheet1 (3)'!D:D,"",0)</f>
        <v>プライム</v>
      </c>
    </row>
    <row r="3652" spans="1:25" x14ac:dyDescent="0.2">
      <c r="A3652">
        <v>3651</v>
      </c>
      <c r="B3652" s="1" t="str">
        <f>_xlfn.XLOOKUP('Sheet1 (4)'!AB3658,'Sheet1 (3)'!B:B,'Sheet1 (3)'!C:C,"",0)</f>
        <v>ユー・エム・シー・エレクトロニクス</v>
      </c>
      <c r="C3652" s="1" t="str">
        <f>_xlfn.XLOOKUP('Sheet1 (4)'!AB3658,'Sheet1 (3)'!B:B,'Sheet1 (3)'!F:F,"",0)</f>
        <v>電気機器</v>
      </c>
      <c r="D3652" s="1">
        <f>ROUND('Sheet1 (4)'!E3658/100000000,2)</f>
        <v>0.28000000000000003</v>
      </c>
      <c r="E3652" s="1">
        <f>ROUND('Sheet1 (4)'!F3658/100,2)</f>
        <v>8.58</v>
      </c>
      <c r="F3652" s="1">
        <f>ROUND('Sheet1 (4)'!G3658/100,2)</f>
        <v>14.99</v>
      </c>
      <c r="G3652" s="1">
        <f>ROUND('Sheet1 (4)'!H3658/100,2)</f>
        <v>22.23</v>
      </c>
      <c r="H3652" s="1">
        <f>ROUND('Sheet1 (4)'!I3658/100,2)</f>
        <v>20.440000000000001</v>
      </c>
      <c r="I3652" s="1">
        <f>ROUND('Sheet1 (4)'!J3658/100,2)</f>
        <v>21.5</v>
      </c>
      <c r="J3652" s="1" t="e">
        <f>ROUND('Sheet1 (4)'!K3658/100,2)</f>
        <v>#VALUE!</v>
      </c>
      <c r="K3652" s="1" t="e">
        <f>ROUND('Sheet1 (4)'!L3658/100,2)</f>
        <v>#VALUE!</v>
      </c>
      <c r="L3652" s="4">
        <f>ROUND(('Sheet1 (4)'!M3658+'Sheet1 (4)'!R3658)/100,2)</f>
        <v>6.41</v>
      </c>
      <c r="M3652" s="4">
        <f>ROUND(('Sheet1 (4)'!N3658+'Sheet1 (4)'!S3658)/100,2)</f>
        <v>-55.98</v>
      </c>
      <c r="N3652" s="4">
        <f>ROUND(('Sheet1 (4)'!O3658+'Sheet1 (4)'!T3658)/100,2)</f>
        <v>-84</v>
      </c>
      <c r="O3652" s="4">
        <f>ROUND(('Sheet1 (4)'!P3658+'Sheet1 (4)'!U3658)/100,2)</f>
        <v>39.159999999999997</v>
      </c>
      <c r="P3652" s="4">
        <f>ROUND(('Sheet1 (4)'!Q3658+'Sheet1 (4)'!V3658)/100,2)</f>
        <v>67</v>
      </c>
      <c r="Q3652" s="7">
        <f>ROUND('Sheet1 (4)'!W3658/100,2)</f>
        <v>-0.01</v>
      </c>
      <c r="R3652" s="7">
        <f>ROUND('Sheet1 (4)'!X3658/100,2)</f>
        <v>0.1</v>
      </c>
      <c r="S3652" s="7">
        <f>ROUND('Sheet1 (4)'!Y3658/100,2)</f>
        <v>0.04</v>
      </c>
      <c r="T3652" s="7">
        <f>ROUND('Sheet1 (4)'!Z3658/100,2)</f>
        <v>0.05</v>
      </c>
      <c r="U3652" s="7">
        <f>ROUND('Sheet1 (4)'!AA3658/100,2)</f>
        <v>-0.14000000000000001</v>
      </c>
      <c r="V3652" s="1" t="str">
        <f>'Sheet1 (4)'!AB3658&amp;".T"</f>
        <v>6615.T</v>
      </c>
      <c r="W3652" t="e">
        <f>ROUND('Sheet1 (4)'!AC3658,2)</f>
        <v>#VALUE!</v>
      </c>
      <c r="X3652">
        <f>ROUND('Sheet1 (4)'!AD3658,2)</f>
        <v>0.5</v>
      </c>
      <c r="Y3652" t="str">
        <f>_xlfn.XLOOKUP('Sheet1 (4)'!AB3658,'Sheet1 (3)'!B:B,'Sheet1 (3)'!D:D,"",0)</f>
        <v>プライム</v>
      </c>
    </row>
    <row r="3653" spans="1:25" x14ac:dyDescent="0.2">
      <c r="A3653">
        <v>3652</v>
      </c>
      <c r="B3653" s="1" t="str">
        <f>_xlfn.XLOOKUP('Sheet1 (4)'!AB3659,'Sheet1 (3)'!B:B,'Sheet1 (3)'!C:C,"",0)</f>
        <v>梅の花グループ</v>
      </c>
      <c r="C3653" s="1" t="str">
        <f>_xlfn.XLOOKUP('Sheet1 (4)'!AB3659,'Sheet1 (3)'!B:B,'Sheet1 (3)'!F:F,"",0)</f>
        <v>小売業</v>
      </c>
      <c r="D3653" s="1">
        <f>ROUND('Sheet1 (4)'!E3659/100000000,2)</f>
        <v>0.09</v>
      </c>
      <c r="E3653" s="1">
        <f>ROUND('Sheet1 (4)'!F3659/100,2)</f>
        <v>-22.53</v>
      </c>
      <c r="F3653" s="1">
        <f>ROUND('Sheet1 (4)'!G3659/100,2)</f>
        <v>-16.3</v>
      </c>
      <c r="G3653" s="1">
        <f>ROUND('Sheet1 (4)'!H3659/100,2)</f>
        <v>0.9</v>
      </c>
      <c r="H3653" s="1">
        <f>ROUND('Sheet1 (4)'!I3659/100,2)</f>
        <v>8.19</v>
      </c>
      <c r="I3653" s="1">
        <f>ROUND('Sheet1 (4)'!J3659/100,2)</f>
        <v>5.5</v>
      </c>
      <c r="J3653" s="1" t="e">
        <f>ROUND('Sheet1 (4)'!K3659/100,2)</f>
        <v>#VALUE!</v>
      </c>
      <c r="K3653" s="1" t="e">
        <f>ROUND('Sheet1 (4)'!L3659/100,2)</f>
        <v>#VALUE!</v>
      </c>
      <c r="L3653" s="4">
        <f>ROUND(('Sheet1 (4)'!M3659+'Sheet1 (4)'!R3659)/100,2)</f>
        <v>1.83</v>
      </c>
      <c r="M3653" s="4">
        <f>ROUND(('Sheet1 (4)'!N3659+'Sheet1 (4)'!S3659)/100,2)</f>
        <v>1.47</v>
      </c>
      <c r="N3653" s="4">
        <f>ROUND(('Sheet1 (4)'!O3659+'Sheet1 (4)'!T3659)/100,2)</f>
        <v>1.1200000000000001</v>
      </c>
      <c r="O3653" s="4">
        <f>ROUND(('Sheet1 (4)'!P3659+'Sheet1 (4)'!U3659)/100,2)</f>
        <v>5.58</v>
      </c>
      <c r="P3653" s="4">
        <f>ROUND(('Sheet1 (4)'!Q3659+'Sheet1 (4)'!V3659)/100,2)</f>
        <v>0.49</v>
      </c>
      <c r="Q3653" s="7">
        <f>ROUND('Sheet1 (4)'!W3659/100,2)</f>
        <v>-1</v>
      </c>
      <c r="R3653" s="7">
        <f>ROUND('Sheet1 (4)'!X3659/100,2)</f>
        <v>0.08</v>
      </c>
      <c r="S3653" s="7">
        <f>ROUND('Sheet1 (4)'!Y3659/100,2)</f>
        <v>-0.19</v>
      </c>
      <c r="T3653" s="7">
        <f>ROUND('Sheet1 (4)'!Z3659/100,2)</f>
        <v>0.34</v>
      </c>
      <c r="U3653" s="7">
        <f>ROUND('Sheet1 (4)'!AA3659/100,2)</f>
        <v>-0.16</v>
      </c>
      <c r="V3653" s="1" t="str">
        <f>'Sheet1 (4)'!AB3659&amp;".T"</f>
        <v>7604.T</v>
      </c>
      <c r="W3653" t="e">
        <f>ROUND('Sheet1 (4)'!AC3659,2)</f>
        <v>#VALUE!</v>
      </c>
      <c r="X3653">
        <f>ROUND('Sheet1 (4)'!AD3659,2)</f>
        <v>4.26</v>
      </c>
      <c r="Y3653" t="str">
        <f>_xlfn.XLOOKUP('Sheet1 (4)'!AB3659,'Sheet1 (3)'!B:B,'Sheet1 (3)'!D:D,"",0)</f>
        <v>スタンダード</v>
      </c>
    </row>
    <row r="3654" spans="1:25" x14ac:dyDescent="0.2">
      <c r="A3654">
        <v>3653</v>
      </c>
      <c r="B3654" s="1" t="str">
        <f>_xlfn.XLOOKUP('Sheet1 (4)'!AB3660,'Sheet1 (3)'!B:B,'Sheet1 (3)'!C:C,"",0)</f>
        <v>ｕｎｂａｎｋｅｄ</v>
      </c>
      <c r="C3654" s="1" t="str">
        <f>_xlfn.XLOOKUP('Sheet1 (4)'!AB3660,'Sheet1 (3)'!B:B,'Sheet1 (3)'!F:F,"",0)</f>
        <v>証券、商品先物取引業</v>
      </c>
      <c r="D3654" s="1">
        <f>ROUND('Sheet1 (4)'!E3660/100000000,2)</f>
        <v>0.1</v>
      </c>
      <c r="E3654" s="1">
        <f>ROUND('Sheet1 (4)'!F3660/100,2)</f>
        <v>-13.69</v>
      </c>
      <c r="F3654" s="1">
        <f>ROUND('Sheet1 (4)'!G3660/100,2)</f>
        <v>-5.81</v>
      </c>
      <c r="G3654" s="1">
        <f>ROUND('Sheet1 (4)'!H3660/100,2)</f>
        <v>-2.4</v>
      </c>
      <c r="H3654" s="1">
        <f>ROUND('Sheet1 (4)'!I3660/100,2)</f>
        <v>-1.46</v>
      </c>
      <c r="I3654" s="1">
        <f>ROUND('Sheet1 (4)'!J3660/100,2)</f>
        <v>2.06</v>
      </c>
      <c r="J3654" s="1" t="e">
        <f>ROUND('Sheet1 (4)'!K3660/100,2)</f>
        <v>#VALUE!</v>
      </c>
      <c r="K3654" s="1" t="e">
        <f>ROUND('Sheet1 (4)'!L3660/100,2)</f>
        <v>#VALUE!</v>
      </c>
      <c r="L3654" s="4">
        <f>ROUND(('Sheet1 (4)'!M3660+'Sheet1 (4)'!R3660)/100,2)</f>
        <v>-20.09</v>
      </c>
      <c r="M3654" s="4">
        <f>ROUND(('Sheet1 (4)'!N3660+'Sheet1 (4)'!S3660)/100,2)</f>
        <v>-9.14</v>
      </c>
      <c r="N3654" s="4">
        <f>ROUND(('Sheet1 (4)'!O3660+'Sheet1 (4)'!T3660)/100,2)</f>
        <v>4</v>
      </c>
      <c r="O3654" s="4">
        <f>ROUND(('Sheet1 (4)'!P3660+'Sheet1 (4)'!U3660)/100,2)</f>
        <v>-5.2</v>
      </c>
      <c r="P3654" s="4">
        <f>ROUND(('Sheet1 (4)'!Q3660+'Sheet1 (4)'!V3660)/100,2)</f>
        <v>8.8800000000000008</v>
      </c>
      <c r="Q3654" s="7" t="e">
        <f>ROUND('Sheet1 (4)'!W3660/100,2)</f>
        <v>#VALUE!</v>
      </c>
      <c r="R3654" s="7">
        <f>ROUND('Sheet1 (4)'!X3660/100,2)</f>
        <v>-0.33</v>
      </c>
      <c r="S3654" s="7">
        <f>ROUND('Sheet1 (4)'!Y3660/100,2)</f>
        <v>-0.08</v>
      </c>
      <c r="T3654" s="7">
        <f>ROUND('Sheet1 (4)'!Z3660/100,2)</f>
        <v>0.08</v>
      </c>
      <c r="U3654" s="7">
        <f>ROUND('Sheet1 (4)'!AA3660/100,2)</f>
        <v>0.05</v>
      </c>
      <c r="V3654" s="1" t="str">
        <f>'Sheet1 (4)'!AB3660&amp;".T"</f>
        <v>8746.T</v>
      </c>
      <c r="W3654" t="e">
        <f>ROUND('Sheet1 (4)'!AC3660,2)</f>
        <v>#VALUE!</v>
      </c>
      <c r="X3654">
        <f>ROUND('Sheet1 (4)'!AD3660,2)</f>
        <v>1.06</v>
      </c>
      <c r="Y3654" t="str">
        <f>_xlfn.XLOOKUP('Sheet1 (4)'!AB3660,'Sheet1 (3)'!B:B,'Sheet1 (3)'!D:D,"",0)</f>
        <v>スタンダード</v>
      </c>
    </row>
    <row r="3655" spans="1:25" x14ac:dyDescent="0.2">
      <c r="A3655">
        <v>3654</v>
      </c>
      <c r="B3655" s="1" t="str">
        <f>_xlfn.XLOOKUP('Sheet1 (4)'!AB3661,'Sheet1 (3)'!B:B,'Sheet1 (3)'!C:C,"",0)</f>
        <v>ｕｎｅｒｒｙ</v>
      </c>
      <c r="C3655" s="1" t="str">
        <f>_xlfn.XLOOKUP('Sheet1 (4)'!AB3661,'Sheet1 (3)'!B:B,'Sheet1 (3)'!F:F,"",0)</f>
        <v>情報・通信業</v>
      </c>
      <c r="D3655" s="1">
        <f>ROUND('Sheet1 (4)'!E3661/100000000,2)</f>
        <v>0.04</v>
      </c>
      <c r="E3655" s="1">
        <f>ROUND('Sheet1 (4)'!F3661/100,2)</f>
        <v>-1.59</v>
      </c>
      <c r="F3655" s="1">
        <f>ROUND('Sheet1 (4)'!G3661/100,2)</f>
        <v>0.75</v>
      </c>
      <c r="G3655" s="1">
        <f>ROUND('Sheet1 (4)'!H3661/100,2)</f>
        <v>0.35</v>
      </c>
      <c r="H3655" s="1">
        <f>ROUND('Sheet1 (4)'!I3661/100,2)</f>
        <v>1.31</v>
      </c>
      <c r="I3655" s="1">
        <f>ROUND('Sheet1 (4)'!J3661/100,2)</f>
        <v>3.12</v>
      </c>
      <c r="J3655" s="1">
        <f>ROUND('Sheet1 (4)'!K3661/100,2)</f>
        <v>5</v>
      </c>
      <c r="K3655" s="1">
        <f>ROUND('Sheet1 (4)'!L3661/100,2)</f>
        <v>7</v>
      </c>
      <c r="L3655" s="4" t="e">
        <f>ROUND(('Sheet1 (4)'!M3661+'Sheet1 (4)'!R3661)/100,2)</f>
        <v>#VALUE!</v>
      </c>
      <c r="M3655" s="4">
        <f>ROUND(('Sheet1 (4)'!N3661+'Sheet1 (4)'!S3661)/100,2)</f>
        <v>0.98</v>
      </c>
      <c r="N3655" s="4">
        <f>ROUND(('Sheet1 (4)'!O3661+'Sheet1 (4)'!T3661)/100,2)</f>
        <v>-0.14000000000000001</v>
      </c>
      <c r="O3655" s="4">
        <f>ROUND(('Sheet1 (4)'!P3661+'Sheet1 (4)'!U3661)/100,2)</f>
        <v>1.75</v>
      </c>
      <c r="P3655" s="4">
        <f>ROUND(('Sheet1 (4)'!Q3661+'Sheet1 (4)'!V3661)/100,2)</f>
        <v>1.7</v>
      </c>
      <c r="Q3655" s="7">
        <f>ROUND('Sheet1 (4)'!W3661/100,2)</f>
        <v>-0.38</v>
      </c>
      <c r="R3655" s="7">
        <f>ROUND('Sheet1 (4)'!X3661/100,2)</f>
        <v>0.19</v>
      </c>
      <c r="S3655" s="7">
        <f>ROUND('Sheet1 (4)'!Y3661/100,2)</f>
        <v>0.01</v>
      </c>
      <c r="T3655" s="7">
        <f>ROUND('Sheet1 (4)'!Z3661/100,2)</f>
        <v>0.05</v>
      </c>
      <c r="U3655" s="7">
        <f>ROUND('Sheet1 (4)'!AA3661/100,2)</f>
        <v>0.18</v>
      </c>
      <c r="V3655" s="1" t="str">
        <f>'Sheet1 (4)'!AB3661&amp;".T"</f>
        <v>5034.T</v>
      </c>
      <c r="W3655">
        <f>ROUND('Sheet1 (4)'!AC3661,2)</f>
        <v>38.200000000000003</v>
      </c>
      <c r="X3655">
        <f>ROUND('Sheet1 (4)'!AD3661,2)</f>
        <v>6.04</v>
      </c>
      <c r="Y3655" t="str">
        <f>_xlfn.XLOOKUP('Sheet1 (4)'!AB3661,'Sheet1 (3)'!B:B,'Sheet1 (3)'!D:D,"",0)</f>
        <v>グロース</v>
      </c>
    </row>
    <row r="3656" spans="1:25" x14ac:dyDescent="0.2">
      <c r="A3656">
        <v>3655</v>
      </c>
      <c r="B3656" s="1" t="str">
        <f>_xlfn.XLOOKUP('Sheet1 (4)'!AB3662,'Sheet1 (3)'!B:B,'Sheet1 (3)'!C:C,"",0)</f>
        <v>Ｕ－ＮＥＸＴ　ＨＯＬＤＩＮＧＳ</v>
      </c>
      <c r="C3656" s="1" t="str">
        <f>_xlfn.XLOOKUP('Sheet1 (4)'!AB3662,'Sheet1 (3)'!B:B,'Sheet1 (3)'!F:F,"",0)</f>
        <v>情報・通信業</v>
      </c>
      <c r="D3656" s="1">
        <f>ROUND('Sheet1 (4)'!E3662/100000000,2)</f>
        <v>1.8</v>
      </c>
      <c r="E3656" s="1">
        <f>ROUND('Sheet1 (4)'!F3662/100,2)</f>
        <v>156.09</v>
      </c>
      <c r="F3656" s="1">
        <f>ROUND('Sheet1 (4)'!G3662/100,2)</f>
        <v>173.23</v>
      </c>
      <c r="G3656" s="1">
        <f>ROUND('Sheet1 (4)'!H3662/100,2)</f>
        <v>215.66</v>
      </c>
      <c r="H3656" s="1">
        <f>ROUND('Sheet1 (4)'!I3662/100,2)</f>
        <v>288.52</v>
      </c>
      <c r="I3656" s="1">
        <f>ROUND('Sheet1 (4)'!J3662/100,2)</f>
        <v>320.3</v>
      </c>
      <c r="J3656" s="1">
        <f>ROUND('Sheet1 (4)'!K3662/100,2)</f>
        <v>341.6</v>
      </c>
      <c r="K3656" s="1">
        <f>ROUND('Sheet1 (4)'!L3662/100,2)</f>
        <v>373.87</v>
      </c>
      <c r="L3656" s="4">
        <f>ROUND(('Sheet1 (4)'!M3662+'Sheet1 (4)'!R3662)/100,2)</f>
        <v>115.24</v>
      </c>
      <c r="M3656" s="4">
        <f>ROUND(('Sheet1 (4)'!N3662+'Sheet1 (4)'!S3662)/100,2)</f>
        <v>102.52</v>
      </c>
      <c r="N3656" s="4">
        <f>ROUND(('Sheet1 (4)'!O3662+'Sheet1 (4)'!T3662)/100,2)</f>
        <v>12.35</v>
      </c>
      <c r="O3656" s="4">
        <f>ROUND(('Sheet1 (4)'!P3662+'Sheet1 (4)'!U3662)/100,2)</f>
        <v>52.36</v>
      </c>
      <c r="P3656" s="4">
        <f>ROUND(('Sheet1 (4)'!Q3662+'Sheet1 (4)'!V3662)/100,2)</f>
        <v>4.93</v>
      </c>
      <c r="Q3656" s="7">
        <f>ROUND('Sheet1 (4)'!W3662/100,2)</f>
        <v>0.27</v>
      </c>
      <c r="R3656" s="7">
        <f>ROUND('Sheet1 (4)'!X3662/100,2)</f>
        <v>0.24</v>
      </c>
      <c r="S3656" s="7">
        <f>ROUND('Sheet1 (4)'!Y3662/100,2)</f>
        <v>0.2</v>
      </c>
      <c r="T3656" s="7">
        <f>ROUND('Sheet1 (4)'!Z3662/100,2)</f>
        <v>0.19</v>
      </c>
      <c r="U3656" s="7">
        <f>ROUND('Sheet1 (4)'!AA3662/100,2)</f>
        <v>0.19</v>
      </c>
      <c r="V3656" s="1" t="str">
        <f>'Sheet1 (4)'!AB3662&amp;".T"</f>
        <v>9418.T</v>
      </c>
      <c r="W3656">
        <f>ROUND('Sheet1 (4)'!AC3662,2)</f>
        <v>19.98</v>
      </c>
      <c r="X3656">
        <f>ROUND('Sheet1 (4)'!AD3662,2)</f>
        <v>3.77</v>
      </c>
      <c r="Y3656" t="str">
        <f>_xlfn.XLOOKUP('Sheet1 (4)'!AB3662,'Sheet1 (3)'!B:B,'Sheet1 (3)'!D:D,"",0)</f>
        <v>プライム</v>
      </c>
    </row>
    <row r="3657" spans="1:25" x14ac:dyDescent="0.2">
      <c r="A3657">
        <v>3656</v>
      </c>
      <c r="B3657" s="1" t="str">
        <f>_xlfn.XLOOKUP('Sheet1 (4)'!AB3663,'Sheet1 (3)'!B:B,'Sheet1 (3)'!C:C,"",0)</f>
        <v>ユニカフェ</v>
      </c>
      <c r="C3657" s="1" t="str">
        <f>_xlfn.XLOOKUP('Sheet1 (4)'!AB3663,'Sheet1 (3)'!B:B,'Sheet1 (3)'!F:F,"",0)</f>
        <v>食料品</v>
      </c>
      <c r="D3657" s="1">
        <f>ROUND('Sheet1 (4)'!E3663/100000000,2)</f>
        <v>0.13</v>
      </c>
      <c r="E3657" s="1">
        <f>ROUND('Sheet1 (4)'!F3663/100,2)</f>
        <v>0.14000000000000001</v>
      </c>
      <c r="F3657" s="1">
        <f>ROUND('Sheet1 (4)'!G3663/100,2)</f>
        <v>-0.67</v>
      </c>
      <c r="G3657" s="1">
        <f>ROUND('Sheet1 (4)'!H3663/100,2)</f>
        <v>3.85</v>
      </c>
      <c r="H3657" s="1">
        <f>ROUND('Sheet1 (4)'!I3663/100,2)</f>
        <v>5.38</v>
      </c>
      <c r="I3657" s="1">
        <f>ROUND('Sheet1 (4)'!J3663/100,2)</f>
        <v>5.38</v>
      </c>
      <c r="J3657" s="1" t="e">
        <f>ROUND('Sheet1 (4)'!K3663/100,2)</f>
        <v>#VALUE!</v>
      </c>
      <c r="K3657" s="1" t="e">
        <f>ROUND('Sheet1 (4)'!L3663/100,2)</f>
        <v>#VALUE!</v>
      </c>
      <c r="L3657" s="4">
        <f>ROUND(('Sheet1 (4)'!M3663+'Sheet1 (4)'!R3663)/100,2)</f>
        <v>10.61</v>
      </c>
      <c r="M3657" s="4">
        <f>ROUND(('Sheet1 (4)'!N3663+'Sheet1 (4)'!S3663)/100,2)</f>
        <v>-1.06</v>
      </c>
      <c r="N3657" s="4">
        <f>ROUND(('Sheet1 (4)'!O3663+'Sheet1 (4)'!T3663)/100,2)</f>
        <v>9.83</v>
      </c>
      <c r="O3657" s="4">
        <f>ROUND(('Sheet1 (4)'!P3663+'Sheet1 (4)'!U3663)/100,2)</f>
        <v>3.87</v>
      </c>
      <c r="P3657" s="4">
        <f>ROUND(('Sheet1 (4)'!Q3663+'Sheet1 (4)'!V3663)/100,2)</f>
        <v>3.87</v>
      </c>
      <c r="Q3657" s="7">
        <f>ROUND('Sheet1 (4)'!W3663/100,2)</f>
        <v>0.05</v>
      </c>
      <c r="R3657" s="7">
        <f>ROUND('Sheet1 (4)'!X3663/100,2)</f>
        <v>-0.03</v>
      </c>
      <c r="S3657" s="7">
        <f>ROUND('Sheet1 (4)'!Y3663/100,2)</f>
        <v>7.0000000000000007E-2</v>
      </c>
      <c r="T3657" s="7">
        <f>ROUND('Sheet1 (4)'!Z3663/100,2)</f>
        <v>7.0000000000000007E-2</v>
      </c>
      <c r="U3657" s="7">
        <f>ROUND('Sheet1 (4)'!AA3663/100,2)</f>
        <v>7.0000000000000007E-2</v>
      </c>
      <c r="V3657" s="1" t="str">
        <f>'Sheet1 (4)'!AB3663&amp;".T"</f>
        <v>2597.T</v>
      </c>
      <c r="W3657">
        <f>ROUND('Sheet1 (4)'!AC3663,2)</f>
        <v>21.52</v>
      </c>
      <c r="X3657">
        <f>ROUND('Sheet1 (4)'!AD3663,2)</f>
        <v>2.0099999999999998</v>
      </c>
      <c r="Y3657" t="str">
        <f>_xlfn.XLOOKUP('Sheet1 (4)'!AB3663,'Sheet1 (3)'!B:B,'Sheet1 (3)'!D:D,"",0)</f>
        <v>スタンダード</v>
      </c>
    </row>
    <row r="3658" spans="1:25" x14ac:dyDescent="0.2">
      <c r="A3658">
        <v>3657</v>
      </c>
      <c r="B3658" s="1" t="str">
        <f>_xlfn.XLOOKUP('Sheet1 (4)'!AB3664,'Sheet1 (3)'!B:B,'Sheet1 (3)'!C:C,"",0)</f>
        <v>ユニ・チャーム</v>
      </c>
      <c r="C3658" s="1" t="str">
        <f>_xlfn.XLOOKUP('Sheet1 (4)'!AB3664,'Sheet1 (3)'!B:B,'Sheet1 (3)'!F:F,"",0)</f>
        <v>化学</v>
      </c>
      <c r="D3658" s="1">
        <f>ROUND('Sheet1 (4)'!E3664/100000000,2)</f>
        <v>17.399999999999999</v>
      </c>
      <c r="E3658" s="1">
        <f>ROUND('Sheet1 (4)'!F3664/100,2)</f>
        <v>1228.76</v>
      </c>
      <c r="F3658" s="1">
        <f>ROUND('Sheet1 (4)'!G3664/100,2)</f>
        <v>1196.69</v>
      </c>
      <c r="G3658" s="1">
        <f>ROUND('Sheet1 (4)'!H3664/100,2)</f>
        <v>1347.64</v>
      </c>
      <c r="H3658" s="1">
        <f>ROUND('Sheet1 (4)'!I3664/100,2)</f>
        <v>1354.81</v>
      </c>
      <c r="I3658" s="1">
        <f>ROUND('Sheet1 (4)'!J3664/100,2)</f>
        <v>1354.81</v>
      </c>
      <c r="J3658" s="1">
        <f>ROUND('Sheet1 (4)'!K3664/100,2)</f>
        <v>1261.6400000000001</v>
      </c>
      <c r="K3658" s="1">
        <f>ROUND('Sheet1 (4)'!L3664/100,2)</f>
        <v>1369.4</v>
      </c>
      <c r="L3658" s="4">
        <f>ROUND(('Sheet1 (4)'!M3664+'Sheet1 (4)'!R3664)/100,2)</f>
        <v>254.16</v>
      </c>
      <c r="M3658" s="4">
        <f>ROUND(('Sheet1 (4)'!N3664+'Sheet1 (4)'!S3664)/100,2)</f>
        <v>850.71</v>
      </c>
      <c r="N3658" s="4">
        <f>ROUND(('Sheet1 (4)'!O3664+'Sheet1 (4)'!T3664)/100,2)</f>
        <v>948.88</v>
      </c>
      <c r="O3658" s="4">
        <f>ROUND(('Sheet1 (4)'!P3664+'Sheet1 (4)'!U3664)/100,2)</f>
        <v>632.61</v>
      </c>
      <c r="P3658" s="4">
        <f>ROUND(('Sheet1 (4)'!Q3664+'Sheet1 (4)'!V3664)/100,2)</f>
        <v>632.61</v>
      </c>
      <c r="Q3658" s="7">
        <f>ROUND('Sheet1 (4)'!W3664/100,2)</f>
        <v>0.14000000000000001</v>
      </c>
      <c r="R3658" s="7">
        <f>ROUND('Sheet1 (4)'!X3664/100,2)</f>
        <v>0.12</v>
      </c>
      <c r="S3658" s="7">
        <f>ROUND('Sheet1 (4)'!Y3664/100,2)</f>
        <v>0.13</v>
      </c>
      <c r="T3658" s="7">
        <f>ROUND('Sheet1 (4)'!Z3664/100,2)</f>
        <v>0.11</v>
      </c>
      <c r="U3658" s="7">
        <f>ROUND('Sheet1 (4)'!AA3664/100,2)</f>
        <v>0.11</v>
      </c>
      <c r="V3658" s="1" t="str">
        <f>'Sheet1 (4)'!AB3664&amp;".T"</f>
        <v>8113.T</v>
      </c>
      <c r="W3658">
        <f>ROUND('Sheet1 (4)'!AC3664,2)</f>
        <v>21.14</v>
      </c>
      <c r="X3658">
        <f>ROUND('Sheet1 (4)'!AD3664,2)</f>
        <v>2.27</v>
      </c>
      <c r="Y3658" t="str">
        <f>_xlfn.XLOOKUP('Sheet1 (4)'!AB3664,'Sheet1 (3)'!B:B,'Sheet1 (3)'!D:D,"",0)</f>
        <v>プライム</v>
      </c>
    </row>
    <row r="3659" spans="1:25" x14ac:dyDescent="0.2">
      <c r="A3659">
        <v>3658</v>
      </c>
      <c r="B3659" s="1" t="str">
        <f>_xlfn.XLOOKUP('Sheet1 (4)'!AB3665,'Sheet1 (3)'!B:B,'Sheet1 (3)'!C:C,"",0)</f>
        <v>ＵＮＩＣＯＮホールディングス</v>
      </c>
      <c r="C3659" s="1" t="str">
        <f>_xlfn.XLOOKUP('Sheet1 (4)'!AB3665,'Sheet1 (3)'!B:B,'Sheet1 (3)'!F:F,"",0)</f>
        <v>建設業</v>
      </c>
      <c r="D3659" s="1">
        <f>ROUND('Sheet1 (4)'!E3665/100000000,2)</f>
        <v>0.1</v>
      </c>
      <c r="E3659" s="1" t="e">
        <f>ROUND('Sheet1 (4)'!F3665/100,2)</f>
        <v>#VALUE!</v>
      </c>
      <c r="F3659" s="1" t="e">
        <f>ROUND('Sheet1 (4)'!G3665/100,2)</f>
        <v>#VALUE!</v>
      </c>
      <c r="G3659" s="1">
        <f>ROUND('Sheet1 (4)'!H3665/100,2)</f>
        <v>13.62</v>
      </c>
      <c r="H3659" s="1">
        <f>ROUND('Sheet1 (4)'!I3665/100,2)</f>
        <v>11.49</v>
      </c>
      <c r="I3659" s="1">
        <f>ROUND('Sheet1 (4)'!J3665/100,2)</f>
        <v>17.100000000000001</v>
      </c>
      <c r="J3659" s="1" t="e">
        <f>ROUND('Sheet1 (4)'!K3665/100,2)</f>
        <v>#VALUE!</v>
      </c>
      <c r="K3659" s="1" t="e">
        <f>ROUND('Sheet1 (4)'!L3665/100,2)</f>
        <v>#VALUE!</v>
      </c>
      <c r="L3659" s="4" t="e">
        <f>ROUND(('Sheet1 (4)'!M3665+'Sheet1 (4)'!R3665)/100,2)</f>
        <v>#VALUE!</v>
      </c>
      <c r="M3659" s="4" t="e">
        <f>ROUND(('Sheet1 (4)'!N3665+'Sheet1 (4)'!S3665)/100,2)</f>
        <v>#VALUE!</v>
      </c>
      <c r="N3659" s="4" t="e">
        <f>ROUND(('Sheet1 (4)'!O3665+'Sheet1 (4)'!T3665)/100,2)</f>
        <v>#VALUE!</v>
      </c>
      <c r="O3659" s="4" t="e">
        <f>ROUND(('Sheet1 (4)'!P3665+'Sheet1 (4)'!U3665)/100,2)</f>
        <v>#VALUE!</v>
      </c>
      <c r="P3659" s="4" t="e">
        <f>ROUND(('Sheet1 (4)'!Q3665+'Sheet1 (4)'!V3665)/100,2)</f>
        <v>#VALUE!</v>
      </c>
      <c r="Q3659" s="7" t="e">
        <f>ROUND('Sheet1 (4)'!W3665/100,2)</f>
        <v>#VALUE!</v>
      </c>
      <c r="R3659" s="7" t="e">
        <f>ROUND('Sheet1 (4)'!X3665/100,2)</f>
        <v>#VALUE!</v>
      </c>
      <c r="S3659" s="7" t="e">
        <f>ROUND('Sheet1 (4)'!Y3665/100,2)</f>
        <v>#VALUE!</v>
      </c>
      <c r="T3659" s="7">
        <f>ROUND('Sheet1 (4)'!Z3665/100,2)</f>
        <v>0.12</v>
      </c>
      <c r="U3659" s="7">
        <f>ROUND('Sheet1 (4)'!AA3665/100,2)</f>
        <v>0.26</v>
      </c>
      <c r="V3659" s="1" t="str">
        <f>'Sheet1 (4)'!AB3665&amp;".T"</f>
        <v>407A.T</v>
      </c>
      <c r="W3659" t="e">
        <f>ROUND('Sheet1 (4)'!AC3665,2)</f>
        <v>#VALUE!</v>
      </c>
      <c r="X3659" t="e">
        <f>ROUND('Sheet1 (4)'!AD3665,2)</f>
        <v>#VALUE!</v>
      </c>
      <c r="Y3659" t="str">
        <f>_xlfn.XLOOKUP('Sheet1 (4)'!AB3665,'Sheet1 (3)'!B:B,'Sheet1 (3)'!D:D,"",0)</f>
        <v>スタンダード</v>
      </c>
    </row>
    <row r="3660" spans="1:25" x14ac:dyDescent="0.2">
      <c r="A3660">
        <v>3659</v>
      </c>
      <c r="B3660" s="1" t="str">
        <f>_xlfn.XLOOKUP('Sheet1 (4)'!AB3666,'Sheet1 (3)'!B:B,'Sheet1 (3)'!C:C,"",0)</f>
        <v>ユニフォームネクスト</v>
      </c>
      <c r="C3660" s="1" t="str">
        <f>_xlfn.XLOOKUP('Sheet1 (4)'!AB3666,'Sheet1 (3)'!B:B,'Sheet1 (3)'!F:F,"",0)</f>
        <v>小売業</v>
      </c>
      <c r="D3660" s="1">
        <f>ROUND('Sheet1 (4)'!E3666/100000000,2)</f>
        <v>0.1</v>
      </c>
      <c r="E3660" s="1">
        <f>ROUND('Sheet1 (4)'!F3666/100,2)</f>
        <v>3.55</v>
      </c>
      <c r="F3660" s="1">
        <f>ROUND('Sheet1 (4)'!G3666/100,2)</f>
        <v>4.0199999999999996</v>
      </c>
      <c r="G3660" s="1">
        <f>ROUND('Sheet1 (4)'!H3666/100,2)</f>
        <v>4.9800000000000004</v>
      </c>
      <c r="H3660" s="1">
        <f>ROUND('Sheet1 (4)'!I3666/100,2)</f>
        <v>4.47</v>
      </c>
      <c r="I3660" s="1">
        <f>ROUND('Sheet1 (4)'!J3666/100,2)</f>
        <v>4.47</v>
      </c>
      <c r="J3660" s="1" t="e">
        <f>ROUND('Sheet1 (4)'!K3666/100,2)</f>
        <v>#VALUE!</v>
      </c>
      <c r="K3660" s="1" t="e">
        <f>ROUND('Sheet1 (4)'!L3666/100,2)</f>
        <v>#VALUE!</v>
      </c>
      <c r="L3660" s="4">
        <f>ROUND(('Sheet1 (4)'!M3666+'Sheet1 (4)'!R3666)/100,2)</f>
        <v>2.31</v>
      </c>
      <c r="M3660" s="4">
        <f>ROUND(('Sheet1 (4)'!N3666+'Sheet1 (4)'!S3666)/100,2)</f>
        <v>3.92</v>
      </c>
      <c r="N3660" s="4">
        <f>ROUND(('Sheet1 (4)'!O3666+'Sheet1 (4)'!T3666)/100,2)</f>
        <v>-6.34</v>
      </c>
      <c r="O3660" s="4">
        <f>ROUND(('Sheet1 (4)'!P3666+'Sheet1 (4)'!U3666)/100,2)</f>
        <v>7.14</v>
      </c>
      <c r="P3660" s="4">
        <f>ROUND(('Sheet1 (4)'!Q3666+'Sheet1 (4)'!V3666)/100,2)</f>
        <v>7.14</v>
      </c>
      <c r="Q3660" s="7">
        <f>ROUND('Sheet1 (4)'!W3666/100,2)</f>
        <v>0.1</v>
      </c>
      <c r="R3660" s="7">
        <f>ROUND('Sheet1 (4)'!X3666/100,2)</f>
        <v>0.11</v>
      </c>
      <c r="S3660" s="7">
        <f>ROUND('Sheet1 (4)'!Y3666/100,2)</f>
        <v>0.12</v>
      </c>
      <c r="T3660" s="7">
        <f>ROUND('Sheet1 (4)'!Z3666/100,2)</f>
        <v>0.1</v>
      </c>
      <c r="U3660" s="7">
        <f>ROUND('Sheet1 (4)'!AA3666/100,2)</f>
        <v>0.1</v>
      </c>
      <c r="V3660" s="1" t="str">
        <f>'Sheet1 (4)'!AB3666&amp;".T"</f>
        <v>3566.T</v>
      </c>
      <c r="W3660">
        <f>ROUND('Sheet1 (4)'!AC3666,2)</f>
        <v>14.46</v>
      </c>
      <c r="X3660">
        <f>ROUND('Sheet1 (4)'!AD3666,2)</f>
        <v>1.85</v>
      </c>
      <c r="Y3660" t="str">
        <f>_xlfn.XLOOKUP('Sheet1 (4)'!AB3666,'Sheet1 (3)'!B:B,'Sheet1 (3)'!D:D,"",0)</f>
        <v>グロース</v>
      </c>
    </row>
    <row r="3661" spans="1:25" x14ac:dyDescent="0.2">
      <c r="A3661">
        <v>3660</v>
      </c>
      <c r="B3661" s="1" t="str">
        <f>_xlfn.XLOOKUP('Sheet1 (4)'!AB3667,'Sheet1 (3)'!B:B,'Sheet1 (3)'!C:C,"",0)</f>
        <v>ユニオンツール</v>
      </c>
      <c r="C3661" s="1" t="str">
        <f>_xlfn.XLOOKUP('Sheet1 (4)'!AB3667,'Sheet1 (3)'!B:B,'Sheet1 (3)'!F:F,"",0)</f>
        <v>機械</v>
      </c>
      <c r="D3661" s="1">
        <f>ROUND('Sheet1 (4)'!E3667/100000000,2)</f>
        <v>0.17</v>
      </c>
      <c r="E3661" s="1">
        <f>ROUND('Sheet1 (4)'!F3667/100,2)</f>
        <v>54.03</v>
      </c>
      <c r="F3661" s="1">
        <f>ROUND('Sheet1 (4)'!G3667/100,2)</f>
        <v>61.47</v>
      </c>
      <c r="G3661" s="1">
        <f>ROUND('Sheet1 (4)'!H3667/100,2)</f>
        <v>37.35</v>
      </c>
      <c r="H3661" s="1">
        <f>ROUND('Sheet1 (4)'!I3667/100,2)</f>
        <v>68.44</v>
      </c>
      <c r="I3661" s="1">
        <f>ROUND('Sheet1 (4)'!J3667/100,2)</f>
        <v>68.44</v>
      </c>
      <c r="J3661" s="1">
        <f>ROUND('Sheet1 (4)'!K3667/100,2)</f>
        <v>80.5</v>
      </c>
      <c r="K3661" s="1">
        <f>ROUND('Sheet1 (4)'!L3667/100,2)</f>
        <v>96</v>
      </c>
      <c r="L3661" s="4">
        <f>ROUND(('Sheet1 (4)'!M3667+'Sheet1 (4)'!R3667)/100,2)</f>
        <v>26.62</v>
      </c>
      <c r="M3661" s="4">
        <f>ROUND(('Sheet1 (4)'!N3667+'Sheet1 (4)'!S3667)/100,2)</f>
        <v>47.45</v>
      </c>
      <c r="N3661" s="4">
        <f>ROUND(('Sheet1 (4)'!O3667+'Sheet1 (4)'!T3667)/100,2)</f>
        <v>-3.23</v>
      </c>
      <c r="O3661" s="4">
        <f>ROUND(('Sheet1 (4)'!P3667+'Sheet1 (4)'!U3667)/100,2)</f>
        <v>0.14000000000000001</v>
      </c>
      <c r="P3661" s="4">
        <f>ROUND(('Sheet1 (4)'!Q3667+'Sheet1 (4)'!V3667)/100,2)</f>
        <v>0.14000000000000001</v>
      </c>
      <c r="Q3661" s="7">
        <f>ROUND('Sheet1 (4)'!W3667/100,2)</f>
        <v>7.0000000000000007E-2</v>
      </c>
      <c r="R3661" s="7">
        <f>ROUND('Sheet1 (4)'!X3667/100,2)</f>
        <v>0.08</v>
      </c>
      <c r="S3661" s="7">
        <f>ROUND('Sheet1 (4)'!Y3667/100,2)</f>
        <v>0.05</v>
      </c>
      <c r="T3661" s="7">
        <f>ROUND('Sheet1 (4)'!Z3667/100,2)</f>
        <v>0.08</v>
      </c>
      <c r="U3661" s="7">
        <f>ROUND('Sheet1 (4)'!AA3667/100,2)</f>
        <v>0.08</v>
      </c>
      <c r="V3661" s="1" t="str">
        <f>'Sheet1 (4)'!AB3667&amp;".T"</f>
        <v>6278.T</v>
      </c>
      <c r="W3661">
        <f>ROUND('Sheet1 (4)'!AC3667,2)</f>
        <v>24.13</v>
      </c>
      <c r="X3661">
        <f>ROUND('Sheet1 (4)'!AD3667,2)</f>
        <v>1.83</v>
      </c>
      <c r="Y3661" t="str">
        <f>_xlfn.XLOOKUP('Sheet1 (4)'!AB3667,'Sheet1 (3)'!B:B,'Sheet1 (3)'!D:D,"",0)</f>
        <v>プライム</v>
      </c>
    </row>
    <row r="3662" spans="1:25" x14ac:dyDescent="0.2">
      <c r="A3662">
        <v>3661</v>
      </c>
      <c r="B3662" s="1" t="str">
        <f>_xlfn.XLOOKUP('Sheet1 (4)'!AB3668,'Sheet1 (3)'!B:B,'Sheet1 (3)'!C:C,"",0)</f>
        <v>ユニプレス</v>
      </c>
      <c r="C3662" s="1" t="str">
        <f>_xlfn.XLOOKUP('Sheet1 (4)'!AB3668,'Sheet1 (3)'!B:B,'Sheet1 (3)'!F:F,"",0)</f>
        <v>輸送用機器</v>
      </c>
      <c r="D3662" s="1">
        <f>ROUND('Sheet1 (4)'!E3668/100000000,2)</f>
        <v>0.44</v>
      </c>
      <c r="E3662" s="1">
        <f>ROUND('Sheet1 (4)'!F3668/100,2)</f>
        <v>-117.09</v>
      </c>
      <c r="F3662" s="1">
        <f>ROUND('Sheet1 (4)'!G3668/100,2)</f>
        <v>-79.62</v>
      </c>
      <c r="G3662" s="1">
        <f>ROUND('Sheet1 (4)'!H3668/100,2)</f>
        <v>33.6</v>
      </c>
      <c r="H3662" s="1">
        <f>ROUND('Sheet1 (4)'!I3668/100,2)</f>
        <v>105.92</v>
      </c>
      <c r="I3662" s="1">
        <f>ROUND('Sheet1 (4)'!J3668/100,2)</f>
        <v>118.08</v>
      </c>
      <c r="J3662" s="1">
        <f>ROUND('Sheet1 (4)'!K3668/100,2)</f>
        <v>100</v>
      </c>
      <c r="K3662" s="1">
        <f>ROUND('Sheet1 (4)'!L3668/100,2)</f>
        <v>117</v>
      </c>
      <c r="L3662" s="4">
        <f>ROUND(('Sheet1 (4)'!M3668+'Sheet1 (4)'!R3668)/100,2)</f>
        <v>-224.89</v>
      </c>
      <c r="M3662" s="4">
        <f>ROUND(('Sheet1 (4)'!N3668+'Sheet1 (4)'!S3668)/100,2)</f>
        <v>-18.149999999999999</v>
      </c>
      <c r="N3662" s="4">
        <f>ROUND(('Sheet1 (4)'!O3668+'Sheet1 (4)'!T3668)/100,2)</f>
        <v>266.99</v>
      </c>
      <c r="O3662" s="4">
        <f>ROUND(('Sheet1 (4)'!P3668+'Sheet1 (4)'!U3668)/100,2)</f>
        <v>163.12</v>
      </c>
      <c r="P3662" s="4">
        <f>ROUND(('Sheet1 (4)'!Q3668+'Sheet1 (4)'!V3668)/100,2)</f>
        <v>160.41999999999999</v>
      </c>
      <c r="Q3662" s="7">
        <f>ROUND('Sheet1 (4)'!W3668/100,2)</f>
        <v>-0.13</v>
      </c>
      <c r="R3662" s="7">
        <f>ROUND('Sheet1 (4)'!X3668/100,2)</f>
        <v>-0.05</v>
      </c>
      <c r="S3662" s="7">
        <f>ROUND('Sheet1 (4)'!Y3668/100,2)</f>
        <v>0.03</v>
      </c>
      <c r="T3662" s="7">
        <f>ROUND('Sheet1 (4)'!Z3668/100,2)</f>
        <v>0.05</v>
      </c>
      <c r="U3662" s="7">
        <f>ROUND('Sheet1 (4)'!AA3668/100,2)</f>
        <v>-0.11</v>
      </c>
      <c r="V3662" s="1" t="str">
        <f>'Sheet1 (4)'!AB3668&amp;".T"</f>
        <v>5949.T</v>
      </c>
      <c r="W3662" t="e">
        <f>ROUND('Sheet1 (4)'!AC3668,2)</f>
        <v>#VALUE!</v>
      </c>
      <c r="X3662">
        <f>ROUND('Sheet1 (4)'!AD3668,2)</f>
        <v>0.38</v>
      </c>
      <c r="Y3662" t="str">
        <f>_xlfn.XLOOKUP('Sheet1 (4)'!AB3668,'Sheet1 (3)'!B:B,'Sheet1 (3)'!D:D,"",0)</f>
        <v>プライム</v>
      </c>
    </row>
    <row r="3663" spans="1:25" x14ac:dyDescent="0.2">
      <c r="A3663">
        <v>3662</v>
      </c>
      <c r="B3663" s="1" t="str">
        <f>_xlfn.XLOOKUP('Sheet1 (4)'!AB3669,'Sheet1 (3)'!B:B,'Sheet1 (3)'!C:C,"",0)</f>
        <v>ユニリタ</v>
      </c>
      <c r="C3663" s="1" t="str">
        <f>_xlfn.XLOOKUP('Sheet1 (4)'!AB3669,'Sheet1 (3)'!B:B,'Sheet1 (3)'!F:F,"",0)</f>
        <v>情報・通信業</v>
      </c>
      <c r="D3663" s="1">
        <f>ROUND('Sheet1 (4)'!E3669/100000000,2)</f>
        <v>0.08</v>
      </c>
      <c r="E3663" s="1">
        <f>ROUND('Sheet1 (4)'!F3669/100,2)</f>
        <v>7.57</v>
      </c>
      <c r="F3663" s="1">
        <f>ROUND('Sheet1 (4)'!G3669/100,2)</f>
        <v>6.93</v>
      </c>
      <c r="G3663" s="1">
        <f>ROUND('Sheet1 (4)'!H3669/100,2)</f>
        <v>9.16</v>
      </c>
      <c r="H3663" s="1">
        <f>ROUND('Sheet1 (4)'!I3669/100,2)</f>
        <v>10.23</v>
      </c>
      <c r="I3663" s="1">
        <f>ROUND('Sheet1 (4)'!J3669/100,2)</f>
        <v>8.41</v>
      </c>
      <c r="J3663" s="1" t="e">
        <f>ROUND('Sheet1 (4)'!K3669/100,2)</f>
        <v>#VALUE!</v>
      </c>
      <c r="K3663" s="1" t="e">
        <f>ROUND('Sheet1 (4)'!L3669/100,2)</f>
        <v>#VALUE!</v>
      </c>
      <c r="L3663" s="4">
        <f>ROUND(('Sheet1 (4)'!M3669+'Sheet1 (4)'!R3669)/100,2)</f>
        <v>4.91</v>
      </c>
      <c r="M3663" s="4">
        <f>ROUND(('Sheet1 (4)'!N3669+'Sheet1 (4)'!S3669)/100,2)</f>
        <v>7.13</v>
      </c>
      <c r="N3663" s="4">
        <f>ROUND(('Sheet1 (4)'!O3669+'Sheet1 (4)'!T3669)/100,2)</f>
        <v>12.85</v>
      </c>
      <c r="O3663" s="4">
        <f>ROUND(('Sheet1 (4)'!P3669+'Sheet1 (4)'!U3669)/100,2)</f>
        <v>14.68</v>
      </c>
      <c r="P3663" s="4">
        <f>ROUND(('Sheet1 (4)'!Q3669+'Sheet1 (4)'!V3669)/100,2)</f>
        <v>3.06</v>
      </c>
      <c r="Q3663" s="7">
        <f>ROUND('Sheet1 (4)'!W3669/100,2)</f>
        <v>0.08</v>
      </c>
      <c r="R3663" s="7">
        <f>ROUND('Sheet1 (4)'!X3669/100,2)</f>
        <v>0.05</v>
      </c>
      <c r="S3663" s="7">
        <f>ROUND('Sheet1 (4)'!Y3669/100,2)</f>
        <v>7.0000000000000007E-2</v>
      </c>
      <c r="T3663" s="7">
        <f>ROUND('Sheet1 (4)'!Z3669/100,2)</f>
        <v>7.0000000000000007E-2</v>
      </c>
      <c r="U3663" s="7">
        <f>ROUND('Sheet1 (4)'!AA3669/100,2)</f>
        <v>0.06</v>
      </c>
      <c r="V3663" s="1" t="str">
        <f>'Sheet1 (4)'!AB3669&amp;".T"</f>
        <v>3800.T</v>
      </c>
      <c r="W3663">
        <f>ROUND('Sheet1 (4)'!AC3669,2)</f>
        <v>19.28</v>
      </c>
      <c r="X3663">
        <f>ROUND('Sheet1 (4)'!AD3669,2)</f>
        <v>1.22</v>
      </c>
      <c r="Y3663" t="str">
        <f>_xlfn.XLOOKUP('Sheet1 (4)'!AB3669,'Sheet1 (3)'!B:B,'Sheet1 (3)'!D:D,"",0)</f>
        <v>スタンダード</v>
      </c>
    </row>
    <row r="3664" spans="1:25" x14ac:dyDescent="0.2">
      <c r="A3664">
        <v>3663</v>
      </c>
      <c r="B3664" s="1" t="str">
        <f>_xlfn.XLOOKUP('Sheet1 (4)'!AB3670,'Sheet1 (3)'!B:B,'Sheet1 (3)'!C:C,"",0)</f>
        <v>ユナイトアンドグロウ</v>
      </c>
      <c r="C3664" s="1" t="str">
        <f>_xlfn.XLOOKUP('Sheet1 (4)'!AB3670,'Sheet1 (3)'!B:B,'Sheet1 (3)'!F:F,"",0)</f>
        <v>情報・通信業</v>
      </c>
      <c r="D3664" s="1">
        <f>ROUND('Sheet1 (4)'!E3670/100000000,2)</f>
        <v>0.08</v>
      </c>
      <c r="E3664" s="1">
        <f>ROUND('Sheet1 (4)'!F3670/100,2)</f>
        <v>2.9</v>
      </c>
      <c r="F3664" s="1">
        <f>ROUND('Sheet1 (4)'!G3670/100,2)</f>
        <v>3.24</v>
      </c>
      <c r="G3664" s="1">
        <f>ROUND('Sheet1 (4)'!H3670/100,2)</f>
        <v>3.92</v>
      </c>
      <c r="H3664" s="1" t="e">
        <f>ROUND('Sheet1 (4)'!I3670/100,2)</f>
        <v>#VALUE!</v>
      </c>
      <c r="I3664" s="1">
        <f>ROUND('Sheet1 (4)'!J3670/100,2)</f>
        <v>3.92</v>
      </c>
      <c r="J3664" s="1" t="e">
        <f>ROUND('Sheet1 (4)'!K3670/100,2)</f>
        <v>#VALUE!</v>
      </c>
      <c r="K3664" s="1" t="e">
        <f>ROUND('Sheet1 (4)'!L3670/100,2)</f>
        <v>#VALUE!</v>
      </c>
      <c r="L3664" s="4">
        <f>ROUND(('Sheet1 (4)'!M3670+'Sheet1 (4)'!R3670)/100,2)</f>
        <v>3.66</v>
      </c>
      <c r="M3664" s="4">
        <f>ROUND(('Sheet1 (4)'!N3670+'Sheet1 (4)'!S3670)/100,2)</f>
        <v>-2.76</v>
      </c>
      <c r="N3664" s="4">
        <f>ROUND(('Sheet1 (4)'!O3670+'Sheet1 (4)'!T3670)/100,2)</f>
        <v>2.56</v>
      </c>
      <c r="O3664" s="4" t="e">
        <f>ROUND(('Sheet1 (4)'!P3670+'Sheet1 (4)'!U3670)/100,2)</f>
        <v>#VALUE!</v>
      </c>
      <c r="P3664" s="4">
        <f>ROUND(('Sheet1 (4)'!Q3670+'Sheet1 (4)'!V3670)/100,2)</f>
        <v>2.56</v>
      </c>
      <c r="Q3664" s="7">
        <f>ROUND('Sheet1 (4)'!W3670/100,2)</f>
        <v>0.15</v>
      </c>
      <c r="R3664" s="7">
        <f>ROUND('Sheet1 (4)'!X3670/100,2)</f>
        <v>0.16</v>
      </c>
      <c r="S3664" s="7">
        <f>ROUND('Sheet1 (4)'!Y3670/100,2)</f>
        <v>0.18</v>
      </c>
      <c r="T3664" s="7" t="e">
        <f>ROUND('Sheet1 (4)'!Z3670/100,2)</f>
        <v>#VALUE!</v>
      </c>
      <c r="U3664" s="7">
        <f>ROUND('Sheet1 (4)'!AA3670/100,2)</f>
        <v>0.18</v>
      </c>
      <c r="V3664" s="1" t="str">
        <f>'Sheet1 (4)'!AB3670&amp;".T"</f>
        <v>4486.T</v>
      </c>
      <c r="W3664">
        <f>ROUND('Sheet1 (4)'!AC3670,2)</f>
        <v>16.61</v>
      </c>
      <c r="X3664">
        <f>ROUND('Sheet1 (4)'!AD3670,2)</f>
        <v>2.89</v>
      </c>
      <c r="Y3664" t="str">
        <f>_xlfn.XLOOKUP('Sheet1 (4)'!AB3670,'Sheet1 (3)'!B:B,'Sheet1 (3)'!D:D,"",0)</f>
        <v>グロース</v>
      </c>
    </row>
    <row r="3665" spans="1:25" x14ac:dyDescent="0.2">
      <c r="A3665">
        <v>3664</v>
      </c>
      <c r="B3665" s="1" t="str">
        <f>_xlfn.XLOOKUP('Sheet1 (4)'!AB3671,'Sheet1 (3)'!B:B,'Sheet1 (3)'!C:C,"",0)</f>
        <v>ユナイテッド＆コレクティブ</v>
      </c>
      <c r="C3665" s="1" t="str">
        <f>_xlfn.XLOOKUP('Sheet1 (4)'!AB3671,'Sheet1 (3)'!B:B,'Sheet1 (3)'!F:F,"",0)</f>
        <v>小売業</v>
      </c>
      <c r="D3665" s="1">
        <f>ROUND('Sheet1 (4)'!E3671/100000000,2)</f>
        <v>0.05</v>
      </c>
      <c r="E3665" s="1">
        <f>ROUND('Sheet1 (4)'!F3671/100,2)</f>
        <v>-14.29</v>
      </c>
      <c r="F3665" s="1">
        <f>ROUND('Sheet1 (4)'!G3671/100,2)</f>
        <v>-18.54</v>
      </c>
      <c r="G3665" s="1">
        <f>ROUND('Sheet1 (4)'!H3671/100,2)</f>
        <v>-10.93</v>
      </c>
      <c r="H3665" s="1">
        <f>ROUND('Sheet1 (4)'!I3671/100,2)</f>
        <v>0.53</v>
      </c>
      <c r="I3665" s="1">
        <f>ROUND('Sheet1 (4)'!J3671/100,2)</f>
        <v>1.1599999999999999</v>
      </c>
      <c r="J3665" s="1" t="e">
        <f>ROUND('Sheet1 (4)'!K3671/100,2)</f>
        <v>#VALUE!</v>
      </c>
      <c r="K3665" s="1" t="e">
        <f>ROUND('Sheet1 (4)'!L3671/100,2)</f>
        <v>#VALUE!</v>
      </c>
      <c r="L3665" s="4">
        <f>ROUND(('Sheet1 (4)'!M3671+'Sheet1 (4)'!R3671)/100,2)</f>
        <v>-12.25</v>
      </c>
      <c r="M3665" s="4">
        <f>ROUND(('Sheet1 (4)'!N3671+'Sheet1 (4)'!S3671)/100,2)</f>
        <v>-9.56</v>
      </c>
      <c r="N3665" s="4">
        <f>ROUND(('Sheet1 (4)'!O3671+'Sheet1 (4)'!T3671)/100,2)</f>
        <v>-2.61</v>
      </c>
      <c r="O3665" s="4">
        <f>ROUND(('Sheet1 (4)'!P3671+'Sheet1 (4)'!U3671)/100,2)</f>
        <v>1.76</v>
      </c>
      <c r="P3665" s="4">
        <f>ROUND(('Sheet1 (4)'!Q3671+'Sheet1 (4)'!V3671)/100,2)</f>
        <v>-1.1499999999999999</v>
      </c>
      <c r="Q3665" s="7">
        <f>ROUND('Sheet1 (4)'!W3671/100,2)</f>
        <v>-1.94</v>
      </c>
      <c r="R3665" s="7">
        <f>ROUND('Sheet1 (4)'!X3671/100,2)</f>
        <v>-2.2400000000000002</v>
      </c>
      <c r="S3665" s="7">
        <f>ROUND('Sheet1 (4)'!Y3671/100,2)</f>
        <v>6.99</v>
      </c>
      <c r="T3665" s="7">
        <f>ROUND('Sheet1 (4)'!Z3671/100,2)</f>
        <v>0.18</v>
      </c>
      <c r="U3665" s="7">
        <f>ROUND('Sheet1 (4)'!AA3671/100,2)</f>
        <v>1.48</v>
      </c>
      <c r="V3665" s="1" t="str">
        <f>'Sheet1 (4)'!AB3671&amp;".T"</f>
        <v>3557.T</v>
      </c>
      <c r="W3665">
        <f>ROUND('Sheet1 (4)'!AC3671,2)</f>
        <v>98.35</v>
      </c>
      <c r="X3665">
        <f>ROUND('Sheet1 (4)'!AD3671,2)</f>
        <v>6.89</v>
      </c>
      <c r="Y3665" t="str">
        <f>_xlfn.XLOOKUP('Sheet1 (4)'!AB3671,'Sheet1 (3)'!B:B,'Sheet1 (3)'!D:D,"",0)</f>
        <v>グロース</v>
      </c>
    </row>
    <row r="3666" spans="1:25" x14ac:dyDescent="0.2">
      <c r="A3666">
        <v>3665</v>
      </c>
      <c r="B3666" s="1" t="str">
        <f>_xlfn.XLOOKUP('Sheet1 (4)'!AB3672,'Sheet1 (3)'!B:B,'Sheet1 (3)'!C:C,"",0)</f>
        <v>ユナイテッドアローズ</v>
      </c>
      <c r="C3666" s="1" t="str">
        <f>_xlfn.XLOOKUP('Sheet1 (4)'!AB3672,'Sheet1 (3)'!B:B,'Sheet1 (3)'!F:F,"",0)</f>
        <v>小売業</v>
      </c>
      <c r="D3666" s="1">
        <f>ROUND('Sheet1 (4)'!E3672/100000000,2)</f>
        <v>0.28000000000000003</v>
      </c>
      <c r="E3666" s="1">
        <f>ROUND('Sheet1 (4)'!F3672/100,2)</f>
        <v>-66.13</v>
      </c>
      <c r="F3666" s="1">
        <f>ROUND('Sheet1 (4)'!G3672/100,2)</f>
        <v>16.84</v>
      </c>
      <c r="G3666" s="1">
        <f>ROUND('Sheet1 (4)'!H3672/100,2)</f>
        <v>63.63</v>
      </c>
      <c r="H3666" s="1">
        <f>ROUND('Sheet1 (4)'!I3672/100,2)</f>
        <v>67.400000000000006</v>
      </c>
      <c r="I3666" s="1">
        <f>ROUND('Sheet1 (4)'!J3672/100,2)</f>
        <v>79.84</v>
      </c>
      <c r="J3666" s="1">
        <f>ROUND('Sheet1 (4)'!K3672/100,2)</f>
        <v>85.75</v>
      </c>
      <c r="K3666" s="1">
        <f>ROUND('Sheet1 (4)'!L3672/100,2)</f>
        <v>90.25</v>
      </c>
      <c r="L3666" s="4">
        <f>ROUND(('Sheet1 (4)'!M3672+'Sheet1 (4)'!R3672)/100,2)</f>
        <v>-83.56</v>
      </c>
      <c r="M3666" s="4">
        <f>ROUND(('Sheet1 (4)'!N3672+'Sheet1 (4)'!S3672)/100,2)</f>
        <v>71.06</v>
      </c>
      <c r="N3666" s="4">
        <f>ROUND(('Sheet1 (4)'!O3672+'Sheet1 (4)'!T3672)/100,2)</f>
        <v>90.03</v>
      </c>
      <c r="O3666" s="4">
        <f>ROUND(('Sheet1 (4)'!P3672+'Sheet1 (4)'!U3672)/100,2)</f>
        <v>36.85</v>
      </c>
      <c r="P3666" s="4">
        <f>ROUND(('Sheet1 (4)'!Q3672+'Sheet1 (4)'!V3672)/100,2)</f>
        <v>8.57</v>
      </c>
      <c r="Q3666" s="7">
        <f>ROUND('Sheet1 (4)'!W3672/100,2)</f>
        <v>-0.18</v>
      </c>
      <c r="R3666" s="7">
        <f>ROUND('Sheet1 (4)'!X3672/100,2)</f>
        <v>0.02</v>
      </c>
      <c r="S3666" s="7">
        <f>ROUND('Sheet1 (4)'!Y3672/100,2)</f>
        <v>0.14000000000000001</v>
      </c>
      <c r="T3666" s="7">
        <f>ROUND('Sheet1 (4)'!Z3672/100,2)</f>
        <v>0.14000000000000001</v>
      </c>
      <c r="U3666" s="7">
        <f>ROUND('Sheet1 (4)'!AA3672/100,2)</f>
        <v>0.12</v>
      </c>
      <c r="V3666" s="1" t="str">
        <f>'Sheet1 (4)'!AB3672&amp;".T"</f>
        <v>7606.T</v>
      </c>
      <c r="W3666">
        <f>ROUND('Sheet1 (4)'!AC3672,2)</f>
        <v>16</v>
      </c>
      <c r="X3666">
        <f>ROUND('Sheet1 (4)'!AD3672,2)</f>
        <v>1.49</v>
      </c>
      <c r="Y3666" t="str">
        <f>_xlfn.XLOOKUP('Sheet1 (4)'!AB3672,'Sheet1 (3)'!B:B,'Sheet1 (3)'!D:D,"",0)</f>
        <v>プライム</v>
      </c>
    </row>
    <row r="3667" spans="1:25" x14ac:dyDescent="0.2">
      <c r="A3667">
        <v>3666</v>
      </c>
      <c r="B3667" s="1" t="str">
        <f>_xlfn.XLOOKUP('Sheet1 (4)'!AB3673,'Sheet1 (3)'!B:B,'Sheet1 (3)'!C:C,"",0)</f>
        <v>ユナイテッド・スーパーマーケット・ホールディングス</v>
      </c>
      <c r="C3667" s="1" t="str">
        <f>_xlfn.XLOOKUP('Sheet1 (4)'!AB3673,'Sheet1 (3)'!B:B,'Sheet1 (3)'!F:F,"",0)</f>
        <v>小売業</v>
      </c>
      <c r="D3667" s="1">
        <f>ROUND('Sheet1 (4)'!E3673/100000000,2)</f>
        <v>1.96</v>
      </c>
      <c r="E3667" s="1">
        <f>ROUND('Sheet1 (4)'!F3673/100,2)</f>
        <v>191.25</v>
      </c>
      <c r="F3667" s="1">
        <f>ROUND('Sheet1 (4)'!G3673/100,2)</f>
        <v>121.55</v>
      </c>
      <c r="G3667" s="1">
        <f>ROUND('Sheet1 (4)'!H3673/100,2)</f>
        <v>63.84</v>
      </c>
      <c r="H3667" s="1">
        <f>ROUND('Sheet1 (4)'!I3673/100,2)</f>
        <v>69.08</v>
      </c>
      <c r="I3667" s="1">
        <f>ROUND('Sheet1 (4)'!J3673/100,2)</f>
        <v>59.78</v>
      </c>
      <c r="J3667" s="1">
        <f>ROUND('Sheet1 (4)'!K3673/100,2)</f>
        <v>90</v>
      </c>
      <c r="K3667" s="1">
        <f>ROUND('Sheet1 (4)'!L3673/100,2)</f>
        <v>110</v>
      </c>
      <c r="L3667" s="4">
        <f>ROUND(('Sheet1 (4)'!M3673+'Sheet1 (4)'!R3673)/100,2)</f>
        <v>139.84</v>
      </c>
      <c r="M3667" s="4">
        <f>ROUND(('Sheet1 (4)'!N3673+'Sheet1 (4)'!S3673)/100,2)</f>
        <v>-83.08</v>
      </c>
      <c r="N3667" s="4">
        <f>ROUND(('Sheet1 (4)'!O3673+'Sheet1 (4)'!T3673)/100,2)</f>
        <v>-75.95</v>
      </c>
      <c r="O3667" s="4">
        <f>ROUND(('Sheet1 (4)'!P3673+'Sheet1 (4)'!U3673)/100,2)</f>
        <v>-40.56</v>
      </c>
      <c r="P3667" s="4">
        <f>ROUND(('Sheet1 (4)'!Q3673+'Sheet1 (4)'!V3673)/100,2)</f>
        <v>-17.71</v>
      </c>
      <c r="Q3667" s="7">
        <f>ROUND('Sheet1 (4)'!W3673/100,2)</f>
        <v>0.06</v>
      </c>
      <c r="R3667" s="7">
        <f>ROUND('Sheet1 (4)'!X3673/100,2)</f>
        <v>0.04</v>
      </c>
      <c r="S3667" s="7">
        <f>ROUND('Sheet1 (4)'!Y3673/100,2)</f>
        <v>0.01</v>
      </c>
      <c r="T3667" s="7">
        <f>ROUND('Sheet1 (4)'!Z3673/100,2)</f>
        <v>0.01</v>
      </c>
      <c r="U3667" s="7">
        <f>ROUND('Sheet1 (4)'!AA3673/100,2)</f>
        <v>0</v>
      </c>
      <c r="V3667" s="1" t="str">
        <f>'Sheet1 (4)'!AB3673&amp;".T"</f>
        <v>3222.T</v>
      </c>
      <c r="W3667">
        <f>ROUND('Sheet1 (4)'!AC3673,2)</f>
        <v>87.52</v>
      </c>
      <c r="X3667">
        <f>ROUND('Sheet1 (4)'!AD3673,2)</f>
        <v>0.81</v>
      </c>
      <c r="Y3667" t="str">
        <f>_xlfn.XLOOKUP('Sheet1 (4)'!AB3673,'Sheet1 (3)'!B:B,'Sheet1 (3)'!D:D,"",0)</f>
        <v>スタンダード</v>
      </c>
    </row>
    <row r="3668" spans="1:25" x14ac:dyDescent="0.2">
      <c r="A3668">
        <v>3667</v>
      </c>
      <c r="B3668" s="1" t="str">
        <f>_xlfn.XLOOKUP('Sheet1 (4)'!AB3674,'Sheet1 (3)'!B:B,'Sheet1 (3)'!C:C,"",0)</f>
        <v>ユナイテッド</v>
      </c>
      <c r="C3668" s="1" t="str">
        <f>_xlfn.XLOOKUP('Sheet1 (4)'!AB3674,'Sheet1 (3)'!B:B,'Sheet1 (3)'!F:F,"",0)</f>
        <v>サービス業</v>
      </c>
      <c r="D3668" s="1">
        <f>ROUND('Sheet1 (4)'!E3674/100000000,2)</f>
        <v>0.37</v>
      </c>
      <c r="E3668" s="1">
        <f>ROUND('Sheet1 (4)'!F3674/100,2)</f>
        <v>56.07</v>
      </c>
      <c r="F3668" s="1">
        <f>ROUND('Sheet1 (4)'!G3674/100,2)</f>
        <v>57.38</v>
      </c>
      <c r="G3668" s="1">
        <f>ROUND('Sheet1 (4)'!H3674/100,2)</f>
        <v>58.24</v>
      </c>
      <c r="H3668" s="1">
        <f>ROUND('Sheet1 (4)'!I3674/100,2)</f>
        <v>48.59</v>
      </c>
      <c r="I3668" s="1">
        <f>ROUND('Sheet1 (4)'!J3674/100,2)</f>
        <v>26.46</v>
      </c>
      <c r="J3668" s="1" t="e">
        <f>ROUND('Sheet1 (4)'!K3674/100,2)</f>
        <v>#VALUE!</v>
      </c>
      <c r="K3668" s="1" t="e">
        <f>ROUND('Sheet1 (4)'!L3674/100,2)</f>
        <v>#VALUE!</v>
      </c>
      <c r="L3668" s="4">
        <f>ROUND(('Sheet1 (4)'!M3674+'Sheet1 (4)'!R3674)/100,2)</f>
        <v>68.209999999999994</v>
      </c>
      <c r="M3668" s="4">
        <f>ROUND(('Sheet1 (4)'!N3674+'Sheet1 (4)'!S3674)/100,2)</f>
        <v>22.41</v>
      </c>
      <c r="N3668" s="4">
        <f>ROUND(('Sheet1 (4)'!O3674+'Sheet1 (4)'!T3674)/100,2)</f>
        <v>31.08</v>
      </c>
      <c r="O3668" s="4">
        <f>ROUND(('Sheet1 (4)'!P3674+'Sheet1 (4)'!U3674)/100,2)</f>
        <v>9.51</v>
      </c>
      <c r="P3668" s="4">
        <f>ROUND(('Sheet1 (4)'!Q3674+'Sheet1 (4)'!V3674)/100,2)</f>
        <v>11.43</v>
      </c>
      <c r="Q3668" s="7">
        <f>ROUND('Sheet1 (4)'!W3674/100,2)</f>
        <v>0.12</v>
      </c>
      <c r="R3668" s="7">
        <f>ROUND('Sheet1 (4)'!X3674/100,2)</f>
        <v>0.12</v>
      </c>
      <c r="S3668" s="7">
        <f>ROUND('Sheet1 (4)'!Y3674/100,2)</f>
        <v>0.15</v>
      </c>
      <c r="T3668" s="7">
        <f>ROUND('Sheet1 (4)'!Z3674/100,2)</f>
        <v>0.09</v>
      </c>
      <c r="U3668" s="7">
        <f>ROUND('Sheet1 (4)'!AA3674/100,2)</f>
        <v>7.0000000000000007E-2</v>
      </c>
      <c r="V3668" s="1" t="str">
        <f>'Sheet1 (4)'!AB3674&amp;".T"</f>
        <v>2497.T</v>
      </c>
      <c r="W3668" t="e">
        <f>ROUND('Sheet1 (4)'!AC3674,2)</f>
        <v>#VALUE!</v>
      </c>
      <c r="X3668">
        <f>ROUND('Sheet1 (4)'!AD3674,2)</f>
        <v>1.04</v>
      </c>
      <c r="Y3668" t="str">
        <f>_xlfn.XLOOKUP('Sheet1 (4)'!AB3674,'Sheet1 (3)'!B:B,'Sheet1 (3)'!D:D,"",0)</f>
        <v>グロース</v>
      </c>
    </row>
    <row r="3669" spans="1:25" x14ac:dyDescent="0.2">
      <c r="A3669">
        <v>3668</v>
      </c>
      <c r="B3669" s="1" t="str">
        <f>_xlfn.XLOOKUP('Sheet1 (4)'!AB3675,'Sheet1 (3)'!B:B,'Sheet1 (3)'!C:C,"",0)</f>
        <v>ユニチカ</v>
      </c>
      <c r="C3669" s="1" t="str">
        <f>_xlfn.XLOOKUP('Sheet1 (4)'!AB3675,'Sheet1 (3)'!B:B,'Sheet1 (3)'!F:F,"",0)</f>
        <v>繊維製品</v>
      </c>
      <c r="D3669" s="1">
        <f>ROUND('Sheet1 (4)'!E3675/100000000,2)</f>
        <v>0.57999999999999996</v>
      </c>
      <c r="E3669" s="1">
        <f>ROUND('Sheet1 (4)'!F3675/100,2)</f>
        <v>60.19</v>
      </c>
      <c r="F3669" s="1">
        <f>ROUND('Sheet1 (4)'!G3675/100,2)</f>
        <v>60.05</v>
      </c>
      <c r="G3669" s="1">
        <f>ROUND('Sheet1 (4)'!H3675/100,2)</f>
        <v>13.27</v>
      </c>
      <c r="H3669" s="1">
        <f>ROUND('Sheet1 (4)'!I3675/100,2)</f>
        <v>-24.75</v>
      </c>
      <c r="I3669" s="1">
        <f>ROUND('Sheet1 (4)'!J3675/100,2)</f>
        <v>58.52</v>
      </c>
      <c r="J3669" s="1" t="e">
        <f>ROUND('Sheet1 (4)'!K3675/100,2)</f>
        <v>#VALUE!</v>
      </c>
      <c r="K3669" s="1" t="e">
        <f>ROUND('Sheet1 (4)'!L3675/100,2)</f>
        <v>#VALUE!</v>
      </c>
      <c r="L3669" s="4">
        <f>ROUND(('Sheet1 (4)'!M3675+'Sheet1 (4)'!R3675)/100,2)</f>
        <v>86.98</v>
      </c>
      <c r="M3669" s="4">
        <f>ROUND(('Sheet1 (4)'!N3675+'Sheet1 (4)'!S3675)/100,2)</f>
        <v>-3.23</v>
      </c>
      <c r="N3669" s="4">
        <f>ROUND(('Sheet1 (4)'!O3675+'Sheet1 (4)'!T3675)/100,2)</f>
        <v>-75.83</v>
      </c>
      <c r="O3669" s="4">
        <f>ROUND(('Sheet1 (4)'!P3675+'Sheet1 (4)'!U3675)/100,2)</f>
        <v>6.28</v>
      </c>
      <c r="P3669" s="4">
        <f>ROUND(('Sheet1 (4)'!Q3675+'Sheet1 (4)'!V3675)/100,2)</f>
        <v>31.47</v>
      </c>
      <c r="Q3669" s="7">
        <f>ROUND('Sheet1 (4)'!W3675/100,2)</f>
        <v>0.1</v>
      </c>
      <c r="R3669" s="7">
        <f>ROUND('Sheet1 (4)'!X3675/100,2)</f>
        <v>0.05</v>
      </c>
      <c r="S3669" s="7">
        <f>ROUND('Sheet1 (4)'!Y3675/100,2)</f>
        <v>0</v>
      </c>
      <c r="T3669" s="7">
        <f>ROUND('Sheet1 (4)'!Z3675/100,2)</f>
        <v>-0.14000000000000001</v>
      </c>
      <c r="U3669" s="7">
        <f>ROUND('Sheet1 (4)'!AA3675/100,2)</f>
        <v>-0.91</v>
      </c>
      <c r="V3669" s="1" t="str">
        <f>'Sheet1 (4)'!AB3675&amp;".T"</f>
        <v>3103.T</v>
      </c>
      <c r="W3669" t="e">
        <f>ROUND('Sheet1 (4)'!AC3675,2)</f>
        <v>#VALUE!</v>
      </c>
      <c r="X3669">
        <f>ROUND('Sheet1 (4)'!AD3675,2)</f>
        <v>0.3</v>
      </c>
      <c r="Y3669" t="str">
        <f>_xlfn.XLOOKUP('Sheet1 (4)'!AB3675,'Sheet1 (3)'!B:B,'Sheet1 (3)'!D:D,"",0)</f>
        <v>プライム</v>
      </c>
    </row>
    <row r="3670" spans="1:25" x14ac:dyDescent="0.2">
      <c r="A3670">
        <v>3669</v>
      </c>
      <c r="B3670" s="1" t="str">
        <f>_xlfn.XLOOKUP('Sheet1 (4)'!AB3676,'Sheet1 (3)'!B:B,'Sheet1 (3)'!C:C,"",0)</f>
        <v>ＵＮＩＶＡ・Ｏａｋホールディングス</v>
      </c>
      <c r="C3670" s="1" t="str">
        <f>_xlfn.XLOOKUP('Sheet1 (4)'!AB3676,'Sheet1 (3)'!B:B,'Sheet1 (3)'!F:F,"",0)</f>
        <v>証券、商品先物取引業</v>
      </c>
      <c r="D3670" s="1">
        <f>ROUND('Sheet1 (4)'!E3676/100000000,2)</f>
        <v>0.81</v>
      </c>
      <c r="E3670" s="1">
        <f>ROUND('Sheet1 (4)'!F3676/100,2)</f>
        <v>-7.07</v>
      </c>
      <c r="F3670" s="1">
        <f>ROUND('Sheet1 (4)'!G3676/100,2)</f>
        <v>-10.050000000000001</v>
      </c>
      <c r="G3670" s="1">
        <f>ROUND('Sheet1 (4)'!H3676/100,2)</f>
        <v>-7.52</v>
      </c>
      <c r="H3670" s="1">
        <f>ROUND('Sheet1 (4)'!I3676/100,2)</f>
        <v>-12.51</v>
      </c>
      <c r="I3670" s="1">
        <f>ROUND('Sheet1 (4)'!J3676/100,2)</f>
        <v>-7.14</v>
      </c>
      <c r="J3670" s="1" t="e">
        <f>ROUND('Sheet1 (4)'!K3676/100,2)</f>
        <v>#VALUE!</v>
      </c>
      <c r="K3670" s="1" t="e">
        <f>ROUND('Sheet1 (4)'!L3676/100,2)</f>
        <v>#VALUE!</v>
      </c>
      <c r="L3670" s="4">
        <f>ROUND(('Sheet1 (4)'!M3676+'Sheet1 (4)'!R3676)/100,2)</f>
        <v>5.56</v>
      </c>
      <c r="M3670" s="4">
        <f>ROUND(('Sheet1 (4)'!N3676+'Sheet1 (4)'!S3676)/100,2)</f>
        <v>-13.74</v>
      </c>
      <c r="N3670" s="4">
        <f>ROUND(('Sheet1 (4)'!O3676+'Sheet1 (4)'!T3676)/100,2)</f>
        <v>-0.8</v>
      </c>
      <c r="O3670" s="4">
        <f>ROUND(('Sheet1 (4)'!P3676+'Sheet1 (4)'!U3676)/100,2)</f>
        <v>-9.6</v>
      </c>
      <c r="P3670" s="4">
        <f>ROUND(('Sheet1 (4)'!Q3676+'Sheet1 (4)'!V3676)/100,2)</f>
        <v>-1.25</v>
      </c>
      <c r="Q3670" s="7">
        <f>ROUND('Sheet1 (4)'!W3676/100,2)</f>
        <v>-0.18</v>
      </c>
      <c r="R3670" s="7">
        <f>ROUND('Sheet1 (4)'!X3676/100,2)</f>
        <v>-0.37</v>
      </c>
      <c r="S3670" s="7">
        <f>ROUND('Sheet1 (4)'!Y3676/100,2)</f>
        <v>-0.18</v>
      </c>
      <c r="T3670" s="7">
        <f>ROUND('Sheet1 (4)'!Z3676/100,2)</f>
        <v>-0.47</v>
      </c>
      <c r="U3670" s="7">
        <f>ROUND('Sheet1 (4)'!AA3676/100,2)</f>
        <v>-0.33</v>
      </c>
      <c r="V3670" s="1" t="str">
        <f>'Sheet1 (4)'!AB3676&amp;".T"</f>
        <v>3113.T</v>
      </c>
      <c r="W3670" t="e">
        <f>ROUND('Sheet1 (4)'!AC3676,2)</f>
        <v>#VALUE!</v>
      </c>
      <c r="X3670">
        <f>ROUND('Sheet1 (4)'!AD3676,2)</f>
        <v>3.68</v>
      </c>
      <c r="Y3670" t="str">
        <f>_xlfn.XLOOKUP('Sheet1 (4)'!AB3676,'Sheet1 (3)'!B:B,'Sheet1 (3)'!D:D,"",0)</f>
        <v>スタンダード</v>
      </c>
    </row>
    <row r="3671" spans="1:25" x14ac:dyDescent="0.2">
      <c r="A3671">
        <v>3670</v>
      </c>
      <c r="B3671" s="1" t="str">
        <f>_xlfn.XLOOKUP('Sheet1 (4)'!AB3677,'Sheet1 (3)'!B:B,'Sheet1 (3)'!C:C,"",0)</f>
        <v>ユニバンス</v>
      </c>
      <c r="C3671" s="1" t="str">
        <f>_xlfn.XLOOKUP('Sheet1 (4)'!AB3677,'Sheet1 (3)'!B:B,'Sheet1 (3)'!F:F,"",0)</f>
        <v>輸送用機器</v>
      </c>
      <c r="D3671" s="1">
        <f>ROUND('Sheet1 (4)'!E3677/100000000,2)</f>
        <v>0.21</v>
      </c>
      <c r="E3671" s="1">
        <f>ROUND('Sheet1 (4)'!F3677/100,2)</f>
        <v>-6.73</v>
      </c>
      <c r="F3671" s="1">
        <f>ROUND('Sheet1 (4)'!G3677/100,2)</f>
        <v>30.22</v>
      </c>
      <c r="G3671" s="1">
        <f>ROUND('Sheet1 (4)'!H3677/100,2)</f>
        <v>11.27</v>
      </c>
      <c r="H3671" s="1">
        <f>ROUND('Sheet1 (4)'!I3677/100,2)</f>
        <v>43.64</v>
      </c>
      <c r="I3671" s="1">
        <f>ROUND('Sheet1 (4)'!J3677/100,2)</f>
        <v>40.28</v>
      </c>
      <c r="J3671" s="1" t="e">
        <f>ROUND('Sheet1 (4)'!K3677/100,2)</f>
        <v>#VALUE!</v>
      </c>
      <c r="K3671" s="1" t="e">
        <f>ROUND('Sheet1 (4)'!L3677/100,2)</f>
        <v>#VALUE!</v>
      </c>
      <c r="L3671" s="4">
        <f>ROUND(('Sheet1 (4)'!M3677+'Sheet1 (4)'!R3677)/100,2)</f>
        <v>-8.6</v>
      </c>
      <c r="M3671" s="4">
        <f>ROUND(('Sheet1 (4)'!N3677+'Sheet1 (4)'!S3677)/100,2)</f>
        <v>38.11</v>
      </c>
      <c r="N3671" s="4">
        <f>ROUND(('Sheet1 (4)'!O3677+'Sheet1 (4)'!T3677)/100,2)</f>
        <v>27.94</v>
      </c>
      <c r="O3671" s="4">
        <f>ROUND(('Sheet1 (4)'!P3677+'Sheet1 (4)'!U3677)/100,2)</f>
        <v>44.48</v>
      </c>
      <c r="P3671" s="4">
        <f>ROUND(('Sheet1 (4)'!Q3677+'Sheet1 (4)'!V3677)/100,2)</f>
        <v>48.92</v>
      </c>
      <c r="Q3671" s="7">
        <f>ROUND('Sheet1 (4)'!W3677/100,2)</f>
        <v>-0.08</v>
      </c>
      <c r="R3671" s="7">
        <f>ROUND('Sheet1 (4)'!X3677/100,2)</f>
        <v>0.16</v>
      </c>
      <c r="S3671" s="7">
        <f>ROUND('Sheet1 (4)'!Y3677/100,2)</f>
        <v>0.04</v>
      </c>
      <c r="T3671" s="7">
        <f>ROUND('Sheet1 (4)'!Z3677/100,2)</f>
        <v>0.08</v>
      </c>
      <c r="U3671" s="7">
        <f>ROUND('Sheet1 (4)'!AA3677/100,2)</f>
        <v>0.12</v>
      </c>
      <c r="V3671" s="1" t="str">
        <f>'Sheet1 (4)'!AB3677&amp;".T"</f>
        <v>7254.T</v>
      </c>
      <c r="W3671">
        <f>ROUND('Sheet1 (4)'!AC3677,2)</f>
        <v>6.24</v>
      </c>
      <c r="X3671">
        <f>ROUND('Sheet1 (4)'!AD3677,2)</f>
        <v>0.61</v>
      </c>
      <c r="Y3671" t="str">
        <f>_xlfn.XLOOKUP('Sheet1 (4)'!AB3677,'Sheet1 (3)'!B:B,'Sheet1 (3)'!D:D,"",0)</f>
        <v>スタンダード</v>
      </c>
    </row>
    <row r="3672" spans="1:25" x14ac:dyDescent="0.2">
      <c r="A3672">
        <v>3671</v>
      </c>
      <c r="B3672" s="1" t="str">
        <f>_xlfn.XLOOKUP('Sheet1 (4)'!AB3678,'Sheet1 (3)'!B:B,'Sheet1 (3)'!C:C,"",0)</f>
        <v>ユニバーサル園芸社</v>
      </c>
      <c r="C3672" s="1" t="str">
        <f>_xlfn.XLOOKUP('Sheet1 (4)'!AB3678,'Sheet1 (3)'!B:B,'Sheet1 (3)'!F:F,"",0)</f>
        <v>サービス業</v>
      </c>
      <c r="D3672" s="1">
        <f>ROUND('Sheet1 (4)'!E3678/100000000,2)</f>
        <v>0.05</v>
      </c>
      <c r="E3672" s="1">
        <f>ROUND('Sheet1 (4)'!F3678/100,2)</f>
        <v>12.93</v>
      </c>
      <c r="F3672" s="1">
        <f>ROUND('Sheet1 (4)'!G3678/100,2)</f>
        <v>18.600000000000001</v>
      </c>
      <c r="G3672" s="1">
        <f>ROUND('Sheet1 (4)'!H3678/100,2)</f>
        <v>21.14</v>
      </c>
      <c r="H3672" s="1">
        <f>ROUND('Sheet1 (4)'!I3678/100,2)</f>
        <v>23.74</v>
      </c>
      <c r="I3672" s="1">
        <f>ROUND('Sheet1 (4)'!J3678/100,2)</f>
        <v>26.51</v>
      </c>
      <c r="J3672" s="1" t="e">
        <f>ROUND('Sheet1 (4)'!K3678/100,2)</f>
        <v>#VALUE!</v>
      </c>
      <c r="K3672" s="1" t="e">
        <f>ROUND('Sheet1 (4)'!L3678/100,2)</f>
        <v>#VALUE!</v>
      </c>
      <c r="L3672" s="4">
        <f>ROUND(('Sheet1 (4)'!M3678+'Sheet1 (4)'!R3678)/100,2)</f>
        <v>7.53</v>
      </c>
      <c r="M3672" s="4">
        <f>ROUND(('Sheet1 (4)'!N3678+'Sheet1 (4)'!S3678)/100,2)</f>
        <v>10.199999999999999</v>
      </c>
      <c r="N3672" s="4">
        <f>ROUND(('Sheet1 (4)'!O3678+'Sheet1 (4)'!T3678)/100,2)</f>
        <v>5.9</v>
      </c>
      <c r="O3672" s="4">
        <f>ROUND(('Sheet1 (4)'!P3678+'Sheet1 (4)'!U3678)/100,2)</f>
        <v>3.76</v>
      </c>
      <c r="P3672" s="4">
        <f>ROUND(('Sheet1 (4)'!Q3678+'Sheet1 (4)'!V3678)/100,2)</f>
        <v>8.61</v>
      </c>
      <c r="Q3672" s="7">
        <f>ROUND('Sheet1 (4)'!W3678/100,2)</f>
        <v>0.09</v>
      </c>
      <c r="R3672" s="7">
        <f>ROUND('Sheet1 (4)'!X3678/100,2)</f>
        <v>0.16</v>
      </c>
      <c r="S3672" s="7">
        <f>ROUND('Sheet1 (4)'!Y3678/100,2)</f>
        <v>0.15</v>
      </c>
      <c r="T3672" s="7">
        <f>ROUND('Sheet1 (4)'!Z3678/100,2)</f>
        <v>0.15</v>
      </c>
      <c r="U3672" s="7">
        <f>ROUND('Sheet1 (4)'!AA3678/100,2)</f>
        <v>0.14000000000000001</v>
      </c>
      <c r="V3672" s="1" t="str">
        <f>'Sheet1 (4)'!AB3678&amp;".T"</f>
        <v>6061.T</v>
      </c>
      <c r="W3672">
        <f>ROUND('Sheet1 (4)'!AC3678,2)</f>
        <v>14.97</v>
      </c>
      <c r="X3672">
        <f>ROUND('Sheet1 (4)'!AD3678,2)</f>
        <v>1.99</v>
      </c>
      <c r="Y3672" t="str">
        <f>_xlfn.XLOOKUP('Sheet1 (4)'!AB3678,'Sheet1 (3)'!B:B,'Sheet1 (3)'!D:D,"",0)</f>
        <v>スタンダード</v>
      </c>
    </row>
    <row r="3673" spans="1:25" x14ac:dyDescent="0.2">
      <c r="A3673">
        <v>3672</v>
      </c>
      <c r="B3673" s="1" t="str">
        <f>_xlfn.XLOOKUP('Sheet1 (4)'!AB3679,'Sheet1 (3)'!B:B,'Sheet1 (3)'!C:C,"",0)</f>
        <v>ユニバーサルエンターテインメント</v>
      </c>
      <c r="C3673" s="1" t="str">
        <f>_xlfn.XLOOKUP('Sheet1 (4)'!AB3679,'Sheet1 (3)'!B:B,'Sheet1 (3)'!F:F,"",0)</f>
        <v>機械</v>
      </c>
      <c r="D3673" s="1">
        <f>ROUND('Sheet1 (4)'!E3679/100000000,2)</f>
        <v>0.77</v>
      </c>
      <c r="E3673" s="1">
        <f>ROUND('Sheet1 (4)'!F3679/100,2)</f>
        <v>9.0500000000000007</v>
      </c>
      <c r="F3673" s="1">
        <f>ROUND('Sheet1 (4)'!G3679/100,2)</f>
        <v>115.88</v>
      </c>
      <c r="G3673" s="1">
        <f>ROUND('Sheet1 (4)'!H3679/100,2)</f>
        <v>304.33999999999997</v>
      </c>
      <c r="H3673" s="1">
        <f>ROUND('Sheet1 (4)'!I3679/100,2)</f>
        <v>29.85</v>
      </c>
      <c r="I3673" s="1">
        <f>ROUND('Sheet1 (4)'!J3679/100,2)</f>
        <v>29.85</v>
      </c>
      <c r="J3673" s="1" t="e">
        <f>ROUND('Sheet1 (4)'!K3679/100,2)</f>
        <v>#VALUE!</v>
      </c>
      <c r="K3673" s="1" t="e">
        <f>ROUND('Sheet1 (4)'!L3679/100,2)</f>
        <v>#VALUE!</v>
      </c>
      <c r="L3673" s="4">
        <f>ROUND(('Sheet1 (4)'!M3679+'Sheet1 (4)'!R3679)/100,2)</f>
        <v>-52.92</v>
      </c>
      <c r="M3673" s="4">
        <f>ROUND(('Sheet1 (4)'!N3679+'Sheet1 (4)'!S3679)/100,2)</f>
        <v>154.65</v>
      </c>
      <c r="N3673" s="4">
        <f>ROUND(('Sheet1 (4)'!O3679+'Sheet1 (4)'!T3679)/100,2)</f>
        <v>178.93</v>
      </c>
      <c r="O3673" s="4">
        <f>ROUND(('Sheet1 (4)'!P3679+'Sheet1 (4)'!U3679)/100,2)</f>
        <v>-118.53</v>
      </c>
      <c r="P3673" s="4">
        <f>ROUND(('Sheet1 (4)'!Q3679+'Sheet1 (4)'!V3679)/100,2)</f>
        <v>-118.53</v>
      </c>
      <c r="Q3673" s="7">
        <f>ROUND('Sheet1 (4)'!W3679/100,2)</f>
        <v>-0.05</v>
      </c>
      <c r="R3673" s="7">
        <f>ROUND('Sheet1 (4)'!X3679/100,2)</f>
        <v>0.03</v>
      </c>
      <c r="S3673" s="7">
        <f>ROUND('Sheet1 (4)'!Y3679/100,2)</f>
        <v>0.08</v>
      </c>
      <c r="T3673" s="7">
        <f>ROUND('Sheet1 (4)'!Z3679/100,2)</f>
        <v>-0.04</v>
      </c>
      <c r="U3673" s="7">
        <f>ROUND('Sheet1 (4)'!AA3679/100,2)</f>
        <v>-0.04</v>
      </c>
      <c r="V3673" s="1" t="str">
        <f>'Sheet1 (4)'!AB3679&amp;".T"</f>
        <v>6425.T</v>
      </c>
      <c r="W3673" t="e">
        <f>ROUND('Sheet1 (4)'!AC3679,2)</f>
        <v>#VALUE!</v>
      </c>
      <c r="X3673">
        <f>ROUND('Sheet1 (4)'!AD3679,2)</f>
        <v>0.19</v>
      </c>
      <c r="Y3673" t="str">
        <f>_xlfn.XLOOKUP('Sheet1 (4)'!AB3679,'Sheet1 (3)'!B:B,'Sheet1 (3)'!D:D,"",0)</f>
        <v>スタンダード</v>
      </c>
    </row>
    <row r="3674" spans="1:25" x14ac:dyDescent="0.2">
      <c r="A3674">
        <v>3673</v>
      </c>
      <c r="B3674" s="1" t="str">
        <f>_xlfn.XLOOKUP('Sheet1 (4)'!AB3680,'Sheet1 (3)'!B:B,'Sheet1 (3)'!C:C,"",0)</f>
        <v>宇野澤組鐵工所</v>
      </c>
      <c r="C3674" s="1" t="str">
        <f>_xlfn.XLOOKUP('Sheet1 (4)'!AB3680,'Sheet1 (3)'!B:B,'Sheet1 (3)'!F:F,"",0)</f>
        <v>機械</v>
      </c>
      <c r="D3674" s="1">
        <f>ROUND('Sheet1 (4)'!E3680/100000000,2)</f>
        <v>0.01</v>
      </c>
      <c r="E3674" s="1">
        <f>ROUND('Sheet1 (4)'!F3680/100,2)</f>
        <v>2.2599999999999998</v>
      </c>
      <c r="F3674" s="1">
        <f>ROUND('Sheet1 (4)'!G3680/100,2)</f>
        <v>2.56</v>
      </c>
      <c r="G3674" s="1">
        <f>ROUND('Sheet1 (4)'!H3680/100,2)</f>
        <v>4.45</v>
      </c>
      <c r="H3674" s="1">
        <f>ROUND('Sheet1 (4)'!I3680/100,2)</f>
        <v>6.37</v>
      </c>
      <c r="I3674" s="1">
        <f>ROUND('Sheet1 (4)'!J3680/100,2)</f>
        <v>5.94</v>
      </c>
      <c r="J3674" s="1" t="e">
        <f>ROUND('Sheet1 (4)'!K3680/100,2)</f>
        <v>#VALUE!</v>
      </c>
      <c r="K3674" s="1" t="e">
        <f>ROUND('Sheet1 (4)'!L3680/100,2)</f>
        <v>#VALUE!</v>
      </c>
      <c r="L3674" s="4">
        <f>ROUND(('Sheet1 (4)'!M3680+'Sheet1 (4)'!R3680)/100,2)</f>
        <v>3.01</v>
      </c>
      <c r="M3674" s="4">
        <f>ROUND(('Sheet1 (4)'!N3680+'Sheet1 (4)'!S3680)/100,2)</f>
        <v>3.84</v>
      </c>
      <c r="N3674" s="4">
        <f>ROUND(('Sheet1 (4)'!O3680+'Sheet1 (4)'!T3680)/100,2)</f>
        <v>-0.68</v>
      </c>
      <c r="O3674" s="4">
        <f>ROUND(('Sheet1 (4)'!P3680+'Sheet1 (4)'!U3680)/100,2)</f>
        <v>3.16</v>
      </c>
      <c r="P3674" s="4">
        <f>ROUND(('Sheet1 (4)'!Q3680+'Sheet1 (4)'!V3680)/100,2)</f>
        <v>5.03</v>
      </c>
      <c r="Q3674" s="7">
        <f>ROUND('Sheet1 (4)'!W3680/100,2)</f>
        <v>7.0000000000000007E-2</v>
      </c>
      <c r="R3674" s="7">
        <f>ROUND('Sheet1 (4)'!X3680/100,2)</f>
        <v>0.08</v>
      </c>
      <c r="S3674" s="7">
        <f>ROUND('Sheet1 (4)'!Y3680/100,2)</f>
        <v>0.15</v>
      </c>
      <c r="T3674" s="7">
        <f>ROUND('Sheet1 (4)'!Z3680/100,2)</f>
        <v>0.15</v>
      </c>
      <c r="U3674" s="7">
        <f>ROUND('Sheet1 (4)'!AA3680/100,2)</f>
        <v>0.12</v>
      </c>
      <c r="V3674" s="1" t="str">
        <f>'Sheet1 (4)'!AB3680&amp;".T"</f>
        <v>6396.T</v>
      </c>
      <c r="W3674">
        <f>ROUND('Sheet1 (4)'!AC3680,2)</f>
        <v>7.93</v>
      </c>
      <c r="X3674">
        <f>ROUND('Sheet1 (4)'!AD3680,2)</f>
        <v>1.1399999999999999</v>
      </c>
      <c r="Y3674" t="str">
        <f>_xlfn.XLOOKUP('Sheet1 (4)'!AB3680,'Sheet1 (3)'!B:B,'Sheet1 (3)'!D:D,"",0)</f>
        <v>スタンダード</v>
      </c>
    </row>
    <row r="3675" spans="1:25" x14ac:dyDescent="0.2">
      <c r="A3675">
        <v>3674</v>
      </c>
      <c r="B3675" s="1" t="str">
        <f>_xlfn.XLOOKUP('Sheet1 (4)'!AB3681,'Sheet1 (3)'!B:B,'Sheet1 (3)'!C:C,"",0)</f>
        <v>魚喜</v>
      </c>
      <c r="C3675" s="1" t="str">
        <f>_xlfn.XLOOKUP('Sheet1 (4)'!AB3681,'Sheet1 (3)'!B:B,'Sheet1 (3)'!F:F,"",0)</f>
        <v>小売業</v>
      </c>
      <c r="D3675" s="1">
        <f>ROUND('Sheet1 (4)'!E3681/100000000,2)</f>
        <v>0.03</v>
      </c>
      <c r="E3675" s="1">
        <f>ROUND('Sheet1 (4)'!F3681/100,2)</f>
        <v>2.0699999999999998</v>
      </c>
      <c r="F3675" s="1">
        <f>ROUND('Sheet1 (4)'!G3681/100,2)</f>
        <v>2.23</v>
      </c>
      <c r="G3675" s="1">
        <f>ROUND('Sheet1 (4)'!H3681/100,2)</f>
        <v>0.06</v>
      </c>
      <c r="H3675" s="1">
        <f>ROUND('Sheet1 (4)'!I3681/100,2)</f>
        <v>0.72</v>
      </c>
      <c r="I3675" s="1">
        <f>ROUND('Sheet1 (4)'!J3681/100,2)</f>
        <v>0.9</v>
      </c>
      <c r="J3675" s="1" t="e">
        <f>ROUND('Sheet1 (4)'!K3681/100,2)</f>
        <v>#VALUE!</v>
      </c>
      <c r="K3675" s="1" t="e">
        <f>ROUND('Sheet1 (4)'!L3681/100,2)</f>
        <v>#VALUE!</v>
      </c>
      <c r="L3675" s="4">
        <f>ROUND(('Sheet1 (4)'!M3681+'Sheet1 (4)'!R3681)/100,2)</f>
        <v>1.17</v>
      </c>
      <c r="M3675" s="4">
        <f>ROUND(('Sheet1 (4)'!N3681+'Sheet1 (4)'!S3681)/100,2)</f>
        <v>1.1000000000000001</v>
      </c>
      <c r="N3675" s="4">
        <f>ROUND(('Sheet1 (4)'!O3681+'Sheet1 (4)'!T3681)/100,2)</f>
        <v>-2.31</v>
      </c>
      <c r="O3675" s="4">
        <f>ROUND(('Sheet1 (4)'!P3681+'Sheet1 (4)'!U3681)/100,2)</f>
        <v>2.0499999999999998</v>
      </c>
      <c r="P3675" s="4">
        <f>ROUND(('Sheet1 (4)'!Q3681+'Sheet1 (4)'!V3681)/100,2)</f>
        <v>-2.61</v>
      </c>
      <c r="Q3675" s="7">
        <f>ROUND('Sheet1 (4)'!W3681/100,2)</f>
        <v>0.37</v>
      </c>
      <c r="R3675" s="7">
        <f>ROUND('Sheet1 (4)'!X3681/100,2)</f>
        <v>0.3</v>
      </c>
      <c r="S3675" s="7">
        <f>ROUND('Sheet1 (4)'!Y3681/100,2)</f>
        <v>0.01</v>
      </c>
      <c r="T3675" s="7">
        <f>ROUND('Sheet1 (4)'!Z3681/100,2)</f>
        <v>0.05</v>
      </c>
      <c r="U3675" s="7">
        <f>ROUND('Sheet1 (4)'!AA3681/100,2)</f>
        <v>0.04</v>
      </c>
      <c r="V3675" s="1" t="str">
        <f>'Sheet1 (4)'!AB3681&amp;".T"</f>
        <v>2683.T</v>
      </c>
      <c r="W3675">
        <f>ROUND('Sheet1 (4)'!AC3681,2)</f>
        <v>115.13</v>
      </c>
      <c r="X3675">
        <f>ROUND('Sheet1 (4)'!AD3681,2)</f>
        <v>3.13</v>
      </c>
      <c r="Y3675" t="str">
        <f>_xlfn.XLOOKUP('Sheet1 (4)'!AB3681,'Sheet1 (3)'!B:B,'Sheet1 (3)'!D:D,"",0)</f>
        <v>スタンダード</v>
      </c>
    </row>
    <row r="3676" spans="1:25" x14ac:dyDescent="0.2">
      <c r="A3676">
        <v>3675</v>
      </c>
      <c r="B3676" s="1" t="str">
        <f>_xlfn.XLOOKUP('Sheet1 (4)'!AB3682,'Sheet1 (3)'!B:B,'Sheet1 (3)'!C:C,"",0)</f>
        <v>魚力</v>
      </c>
      <c r="C3676" s="1" t="str">
        <f>_xlfn.XLOOKUP('Sheet1 (4)'!AB3682,'Sheet1 (3)'!B:B,'Sheet1 (3)'!F:F,"",0)</f>
        <v>小売業</v>
      </c>
      <c r="D3676" s="1">
        <f>ROUND('Sheet1 (4)'!E3682/100000000,2)</f>
        <v>0.14000000000000001</v>
      </c>
      <c r="E3676" s="1">
        <f>ROUND('Sheet1 (4)'!F3682/100,2)</f>
        <v>13.66</v>
      </c>
      <c r="F3676" s="1">
        <f>ROUND('Sheet1 (4)'!G3682/100,2)</f>
        <v>14.52</v>
      </c>
      <c r="G3676" s="1">
        <f>ROUND('Sheet1 (4)'!H3682/100,2)</f>
        <v>10.87</v>
      </c>
      <c r="H3676" s="1">
        <f>ROUND('Sheet1 (4)'!I3682/100,2)</f>
        <v>15.82</v>
      </c>
      <c r="I3676" s="1">
        <f>ROUND('Sheet1 (4)'!J3682/100,2)</f>
        <v>14.94</v>
      </c>
      <c r="J3676" s="1" t="e">
        <f>ROUND('Sheet1 (4)'!K3682/100,2)</f>
        <v>#VALUE!</v>
      </c>
      <c r="K3676" s="1" t="e">
        <f>ROUND('Sheet1 (4)'!L3682/100,2)</f>
        <v>#VALUE!</v>
      </c>
      <c r="L3676" s="4">
        <f>ROUND(('Sheet1 (4)'!M3682+'Sheet1 (4)'!R3682)/100,2)</f>
        <v>10.81</v>
      </c>
      <c r="M3676" s="4">
        <f>ROUND(('Sheet1 (4)'!N3682+'Sheet1 (4)'!S3682)/100,2)</f>
        <v>15.58</v>
      </c>
      <c r="N3676" s="4">
        <f>ROUND(('Sheet1 (4)'!O3682+'Sheet1 (4)'!T3682)/100,2)</f>
        <v>18.22</v>
      </c>
      <c r="O3676" s="4">
        <f>ROUND(('Sheet1 (4)'!P3682+'Sheet1 (4)'!U3682)/100,2)</f>
        <v>16.37</v>
      </c>
      <c r="P3676" s="4">
        <f>ROUND(('Sheet1 (4)'!Q3682+'Sheet1 (4)'!V3682)/100,2)</f>
        <v>27.57</v>
      </c>
      <c r="Q3676" s="7">
        <f>ROUND('Sheet1 (4)'!W3682/100,2)</f>
        <v>0.06</v>
      </c>
      <c r="R3676" s="7">
        <f>ROUND('Sheet1 (4)'!X3682/100,2)</f>
        <v>0.06</v>
      </c>
      <c r="S3676" s="7">
        <f>ROUND('Sheet1 (4)'!Y3682/100,2)</f>
        <v>0.05</v>
      </c>
      <c r="T3676" s="7">
        <f>ROUND('Sheet1 (4)'!Z3682/100,2)</f>
        <v>0.08</v>
      </c>
      <c r="U3676" s="7">
        <f>ROUND('Sheet1 (4)'!AA3682/100,2)</f>
        <v>0.08</v>
      </c>
      <c r="V3676" s="1" t="str">
        <f>'Sheet1 (4)'!AB3682&amp;".T"</f>
        <v>7596.T</v>
      </c>
      <c r="W3676">
        <f>ROUND('Sheet1 (4)'!AC3682,2)</f>
        <v>24.45</v>
      </c>
      <c r="X3676">
        <f>ROUND('Sheet1 (4)'!AD3682,2)</f>
        <v>1.85</v>
      </c>
      <c r="Y3676" t="str">
        <f>_xlfn.XLOOKUP('Sheet1 (4)'!AB3682,'Sheet1 (3)'!B:B,'Sheet1 (3)'!D:D,"",0)</f>
        <v>プライム</v>
      </c>
    </row>
    <row r="3677" spans="1:25" x14ac:dyDescent="0.2">
      <c r="A3677">
        <v>3676</v>
      </c>
      <c r="B3677" s="1" t="str">
        <f>_xlfn.XLOOKUP('Sheet1 (4)'!AB3683,'Sheet1 (3)'!B:B,'Sheet1 (3)'!C:C,"",0)</f>
        <v>アップガレージグループ</v>
      </c>
      <c r="C3677" s="1" t="str">
        <f>_xlfn.XLOOKUP('Sheet1 (4)'!AB3683,'Sheet1 (3)'!B:B,'Sheet1 (3)'!F:F,"",0)</f>
        <v>小売業</v>
      </c>
      <c r="D3677" s="1">
        <f>ROUND('Sheet1 (4)'!E3683/100000000,2)</f>
        <v>0.08</v>
      </c>
      <c r="E3677" s="1">
        <f>ROUND('Sheet1 (4)'!F3683/100,2)</f>
        <v>4.49</v>
      </c>
      <c r="F3677" s="1">
        <f>ROUND('Sheet1 (4)'!G3683/100,2)</f>
        <v>6.89</v>
      </c>
      <c r="G3677" s="1">
        <f>ROUND('Sheet1 (4)'!H3683/100,2)</f>
        <v>8.4600000000000009</v>
      </c>
      <c r="H3677" s="1">
        <f>ROUND('Sheet1 (4)'!I3683/100,2)</f>
        <v>9.65</v>
      </c>
      <c r="I3677" s="1">
        <f>ROUND('Sheet1 (4)'!J3683/100,2)</f>
        <v>10.44</v>
      </c>
      <c r="J3677" s="1" t="e">
        <f>ROUND('Sheet1 (4)'!K3683/100,2)</f>
        <v>#VALUE!</v>
      </c>
      <c r="K3677" s="1" t="e">
        <f>ROUND('Sheet1 (4)'!L3683/100,2)</f>
        <v>#VALUE!</v>
      </c>
      <c r="L3677" s="4" t="e">
        <f>ROUND(('Sheet1 (4)'!M3683+'Sheet1 (4)'!R3683)/100,2)</f>
        <v>#VALUE!</v>
      </c>
      <c r="M3677" s="4">
        <f>ROUND(('Sheet1 (4)'!N3683+'Sheet1 (4)'!S3683)/100,2)</f>
        <v>3.03</v>
      </c>
      <c r="N3677" s="4">
        <f>ROUND(('Sheet1 (4)'!O3683+'Sheet1 (4)'!T3683)/100,2)</f>
        <v>2.4</v>
      </c>
      <c r="O3677" s="4">
        <f>ROUND(('Sheet1 (4)'!P3683+'Sheet1 (4)'!U3683)/100,2)</f>
        <v>7.27</v>
      </c>
      <c r="P3677" s="4">
        <f>ROUND(('Sheet1 (4)'!Q3683+'Sheet1 (4)'!V3683)/100,2)</f>
        <v>-1.02</v>
      </c>
      <c r="Q3677" s="7">
        <f>ROUND('Sheet1 (4)'!W3683/100,2)</f>
        <v>0.18</v>
      </c>
      <c r="R3677" s="7">
        <f>ROUND('Sheet1 (4)'!X3683/100,2)</f>
        <v>0.17</v>
      </c>
      <c r="S3677" s="7">
        <f>ROUND('Sheet1 (4)'!Y3683/100,2)</f>
        <v>0.17</v>
      </c>
      <c r="T3677" s="7">
        <f>ROUND('Sheet1 (4)'!Z3683/100,2)</f>
        <v>0.17</v>
      </c>
      <c r="U3677" s="7">
        <f>ROUND('Sheet1 (4)'!AA3683/100,2)</f>
        <v>0.18</v>
      </c>
      <c r="V3677" s="1" t="str">
        <f>'Sheet1 (4)'!AB3683&amp;".T"</f>
        <v>7134.T</v>
      </c>
      <c r="W3677">
        <f>ROUND('Sheet1 (4)'!AC3683,2)</f>
        <v>12.33</v>
      </c>
      <c r="X3677">
        <f>ROUND('Sheet1 (4)'!AD3683,2)</f>
        <v>1.93</v>
      </c>
      <c r="Y3677" t="str">
        <f>_xlfn.XLOOKUP('Sheet1 (4)'!AB3683,'Sheet1 (3)'!B:B,'Sheet1 (3)'!D:D,"",0)</f>
        <v>スタンダード</v>
      </c>
    </row>
    <row r="3678" spans="1:25" x14ac:dyDescent="0.2">
      <c r="A3678">
        <v>3677</v>
      </c>
      <c r="B3678" s="1" t="str">
        <f>_xlfn.XLOOKUP('Sheet1 (4)'!AB3684,'Sheet1 (3)'!B:B,'Sheet1 (3)'!C:C,"",0)</f>
        <v>ユーピーアール</v>
      </c>
      <c r="C3678" s="1" t="str">
        <f>_xlfn.XLOOKUP('Sheet1 (4)'!AB3684,'Sheet1 (3)'!B:B,'Sheet1 (3)'!F:F,"",0)</f>
        <v>サービス業</v>
      </c>
      <c r="D3678" s="1">
        <f>ROUND('Sheet1 (4)'!E3684/100000000,2)</f>
        <v>0.08</v>
      </c>
      <c r="E3678" s="1">
        <f>ROUND('Sheet1 (4)'!F3684/100,2)</f>
        <v>5.3</v>
      </c>
      <c r="F3678" s="1">
        <f>ROUND('Sheet1 (4)'!G3684/100,2)</f>
        <v>5.32</v>
      </c>
      <c r="G3678" s="1">
        <f>ROUND('Sheet1 (4)'!H3684/100,2)</f>
        <v>8.3000000000000007</v>
      </c>
      <c r="H3678" s="1">
        <f>ROUND('Sheet1 (4)'!I3684/100,2)</f>
        <v>5.69</v>
      </c>
      <c r="I3678" s="1">
        <f>ROUND('Sheet1 (4)'!J3684/100,2)</f>
        <v>2.78</v>
      </c>
      <c r="J3678" s="1">
        <f>ROUND('Sheet1 (4)'!K3684/100,2)</f>
        <v>1.6</v>
      </c>
      <c r="K3678" s="1">
        <f>ROUND('Sheet1 (4)'!L3684/100,2)</f>
        <v>3.75</v>
      </c>
      <c r="L3678" s="4">
        <f>ROUND(('Sheet1 (4)'!M3684+'Sheet1 (4)'!R3684)/100,2)</f>
        <v>-2.75</v>
      </c>
      <c r="M3678" s="4">
        <f>ROUND(('Sheet1 (4)'!N3684+'Sheet1 (4)'!S3684)/100,2)</f>
        <v>11.72</v>
      </c>
      <c r="N3678" s="4">
        <f>ROUND(('Sheet1 (4)'!O3684+'Sheet1 (4)'!T3684)/100,2)</f>
        <v>-2.44</v>
      </c>
      <c r="O3678" s="4">
        <f>ROUND(('Sheet1 (4)'!P3684+'Sheet1 (4)'!U3684)/100,2)</f>
        <v>0.27</v>
      </c>
      <c r="P3678" s="4">
        <f>ROUND(('Sheet1 (4)'!Q3684+'Sheet1 (4)'!V3684)/100,2)</f>
        <v>-6.6</v>
      </c>
      <c r="Q3678" s="7">
        <f>ROUND('Sheet1 (4)'!W3684/100,2)</f>
        <v>0.08</v>
      </c>
      <c r="R3678" s="7">
        <f>ROUND('Sheet1 (4)'!X3684/100,2)</f>
        <v>0.09</v>
      </c>
      <c r="S3678" s="7">
        <f>ROUND('Sheet1 (4)'!Y3684/100,2)</f>
        <v>0.09</v>
      </c>
      <c r="T3678" s="7">
        <f>ROUND('Sheet1 (4)'!Z3684/100,2)</f>
        <v>7.0000000000000007E-2</v>
      </c>
      <c r="U3678" s="7">
        <f>ROUND('Sheet1 (4)'!AA3684/100,2)</f>
        <v>0.04</v>
      </c>
      <c r="V3678" s="1" t="str">
        <f>'Sheet1 (4)'!AB3684&amp;".T"</f>
        <v>7065.T</v>
      </c>
      <c r="W3678">
        <f>ROUND('Sheet1 (4)'!AC3684,2)</f>
        <v>16.190000000000001</v>
      </c>
      <c r="X3678">
        <f>ROUND('Sheet1 (4)'!AD3684,2)</f>
        <v>0.59</v>
      </c>
      <c r="Y3678" t="str">
        <f>_xlfn.XLOOKUP('Sheet1 (4)'!AB3684,'Sheet1 (3)'!B:B,'Sheet1 (3)'!D:D,"",0)</f>
        <v>スタンダード</v>
      </c>
    </row>
    <row r="3679" spans="1:25" x14ac:dyDescent="0.2">
      <c r="A3679">
        <v>3678</v>
      </c>
      <c r="B3679" s="1" t="str">
        <f>_xlfn.XLOOKUP('Sheet1 (4)'!AB3685,'Sheet1 (3)'!B:B,'Sheet1 (3)'!C:C,"",0)</f>
        <v>アプライズ</v>
      </c>
      <c r="C3679" s="1" t="str">
        <f>_xlfn.XLOOKUP('Sheet1 (4)'!AB3685,'Sheet1 (3)'!B:B,'Sheet1 (3)'!F:F,"",0)</f>
        <v>サービス業</v>
      </c>
      <c r="D3679" s="1">
        <f>ROUND('Sheet1 (4)'!E3685/100000000,2)</f>
        <v>0</v>
      </c>
      <c r="E3679" s="1">
        <f>ROUND('Sheet1 (4)'!F3685/100,2)</f>
        <v>0.02</v>
      </c>
      <c r="F3679" s="1">
        <f>ROUND('Sheet1 (4)'!G3685/100,2)</f>
        <v>0.25</v>
      </c>
      <c r="G3679" s="1">
        <f>ROUND('Sheet1 (4)'!H3685/100,2)</f>
        <v>0.18</v>
      </c>
      <c r="H3679" s="1">
        <f>ROUND('Sheet1 (4)'!I3685/100,2)</f>
        <v>-0.03</v>
      </c>
      <c r="I3679" s="1">
        <f>ROUND('Sheet1 (4)'!J3685/100,2)</f>
        <v>-0.03</v>
      </c>
      <c r="J3679" s="1" t="e">
        <f>ROUND('Sheet1 (4)'!K3685/100,2)</f>
        <v>#VALUE!</v>
      </c>
      <c r="K3679" s="1" t="e">
        <f>ROUND('Sheet1 (4)'!L3685/100,2)</f>
        <v>#VALUE!</v>
      </c>
      <c r="L3679" s="4" t="e">
        <f>ROUND(('Sheet1 (4)'!M3685+'Sheet1 (4)'!R3685)/100,2)</f>
        <v>#VALUE!</v>
      </c>
      <c r="M3679" s="4" t="e">
        <f>ROUND(('Sheet1 (4)'!N3685+'Sheet1 (4)'!S3685)/100,2)</f>
        <v>#VALUE!</v>
      </c>
      <c r="N3679" s="4">
        <f>ROUND(('Sheet1 (4)'!O3685+'Sheet1 (4)'!T3685)/100,2)</f>
        <v>0.41</v>
      </c>
      <c r="O3679" s="4">
        <f>ROUND(('Sheet1 (4)'!P3685+'Sheet1 (4)'!U3685)/100,2)</f>
        <v>0.79</v>
      </c>
      <c r="P3679" s="4">
        <f>ROUND(('Sheet1 (4)'!Q3685+'Sheet1 (4)'!V3685)/100,2)</f>
        <v>0.79</v>
      </c>
      <c r="Q3679" s="7" t="e">
        <f>ROUND('Sheet1 (4)'!W3685/100,2)</f>
        <v>#VALUE!</v>
      </c>
      <c r="R3679" s="7">
        <f>ROUND('Sheet1 (4)'!X3685/100,2)</f>
        <v>0.33</v>
      </c>
      <c r="S3679" s="7">
        <f>ROUND('Sheet1 (4)'!Y3685/100,2)</f>
        <v>0.27</v>
      </c>
      <c r="T3679" s="7">
        <f>ROUND('Sheet1 (4)'!Z3685/100,2)</f>
        <v>0.14000000000000001</v>
      </c>
      <c r="U3679" s="7">
        <f>ROUND('Sheet1 (4)'!AA3685/100,2)</f>
        <v>0.14000000000000001</v>
      </c>
      <c r="V3679" s="1" t="str">
        <f>'Sheet1 (4)'!AB3685&amp;".T"</f>
        <v>134A.T</v>
      </c>
      <c r="W3679">
        <f>ROUND('Sheet1 (4)'!AC3685,2)</f>
        <v>6.79</v>
      </c>
      <c r="X3679" t="e">
        <f>ROUND('Sheet1 (4)'!AD3685,2)</f>
        <v>#VALUE!</v>
      </c>
      <c r="Y3679" t="str">
        <f>_xlfn.XLOOKUP('Sheet1 (4)'!AB3685,'Sheet1 (3)'!B:B,'Sheet1 (3)'!D:D,"",0)</f>
        <v>PRO Market</v>
      </c>
    </row>
    <row r="3680" spans="1:25" x14ac:dyDescent="0.2">
      <c r="A3680">
        <v>3679</v>
      </c>
      <c r="B3680" s="1" t="str">
        <f>_xlfn.XLOOKUP('Sheet1 (4)'!AB3686,'Sheet1 (3)'!B:B,'Sheet1 (3)'!C:C,"",0)</f>
        <v>アーバネットコーポレーション</v>
      </c>
      <c r="C3680" s="1" t="str">
        <f>_xlfn.XLOOKUP('Sheet1 (4)'!AB3686,'Sheet1 (3)'!B:B,'Sheet1 (3)'!F:F,"",0)</f>
        <v>不動産業</v>
      </c>
      <c r="D3680" s="1">
        <f>ROUND('Sheet1 (4)'!E3686/100000000,2)</f>
        <v>0.36</v>
      </c>
      <c r="E3680" s="1">
        <f>ROUND('Sheet1 (4)'!F3686/100,2)</f>
        <v>23.22</v>
      </c>
      <c r="F3680" s="1">
        <f>ROUND('Sheet1 (4)'!G3686/100,2)</f>
        <v>22.22</v>
      </c>
      <c r="G3680" s="1">
        <f>ROUND('Sheet1 (4)'!H3686/100,2)</f>
        <v>24.3</v>
      </c>
      <c r="H3680" s="1">
        <f>ROUND('Sheet1 (4)'!I3686/100,2)</f>
        <v>27.26</v>
      </c>
      <c r="I3680" s="1">
        <f>ROUND('Sheet1 (4)'!J3686/100,2)</f>
        <v>34.81</v>
      </c>
      <c r="J3680" s="1" t="e">
        <f>ROUND('Sheet1 (4)'!K3686/100,2)</f>
        <v>#VALUE!</v>
      </c>
      <c r="K3680" s="1" t="e">
        <f>ROUND('Sheet1 (4)'!L3686/100,2)</f>
        <v>#VALUE!</v>
      </c>
      <c r="L3680" s="4">
        <f>ROUND(('Sheet1 (4)'!M3686+'Sheet1 (4)'!R3686)/100,2)</f>
        <v>-18.25</v>
      </c>
      <c r="M3680" s="4">
        <f>ROUND(('Sheet1 (4)'!N3686+'Sheet1 (4)'!S3686)/100,2)</f>
        <v>0.92</v>
      </c>
      <c r="N3680" s="4">
        <f>ROUND(('Sheet1 (4)'!O3686+'Sheet1 (4)'!T3686)/100,2)</f>
        <v>-37.89</v>
      </c>
      <c r="O3680" s="4">
        <f>ROUND(('Sheet1 (4)'!P3686+'Sheet1 (4)'!U3686)/100,2)</f>
        <v>28.97</v>
      </c>
      <c r="P3680" s="4">
        <f>ROUND(('Sheet1 (4)'!Q3686+'Sheet1 (4)'!V3686)/100,2)</f>
        <v>-98.8</v>
      </c>
      <c r="Q3680" s="7">
        <f>ROUND('Sheet1 (4)'!W3686/100,2)</f>
        <v>0.1</v>
      </c>
      <c r="R3680" s="7">
        <f>ROUND('Sheet1 (4)'!X3686/100,2)</f>
        <v>0.1</v>
      </c>
      <c r="S3680" s="7">
        <f>ROUND('Sheet1 (4)'!Y3686/100,2)</f>
        <v>0.1</v>
      </c>
      <c r="T3680" s="7">
        <f>ROUND('Sheet1 (4)'!Z3686/100,2)</f>
        <v>0.11</v>
      </c>
      <c r="U3680" s="7">
        <f>ROUND('Sheet1 (4)'!AA3686/100,2)</f>
        <v>0.11</v>
      </c>
      <c r="V3680" s="1" t="str">
        <f>'Sheet1 (4)'!AB3686&amp;".T"</f>
        <v>3242.T</v>
      </c>
      <c r="W3680">
        <f>ROUND('Sheet1 (4)'!AC3686,2)</f>
        <v>5.31</v>
      </c>
      <c r="X3680">
        <f>ROUND('Sheet1 (4)'!AD3686,2)</f>
        <v>1.07</v>
      </c>
      <c r="Y3680" t="str">
        <f>_xlfn.XLOOKUP('Sheet1 (4)'!AB3686,'Sheet1 (3)'!B:B,'Sheet1 (3)'!D:D,"",0)</f>
        <v>スタンダード</v>
      </c>
    </row>
    <row r="3681" spans="1:25" x14ac:dyDescent="0.2">
      <c r="A3681">
        <v>3680</v>
      </c>
      <c r="B3681" s="1" t="str">
        <f>_xlfn.XLOOKUP('Sheet1 (4)'!AB3687,'Sheet1 (3)'!B:B,'Sheet1 (3)'!C:C,"",0)</f>
        <v>売れるネット広告社グループ</v>
      </c>
      <c r="C3681" s="1" t="str">
        <f>_xlfn.XLOOKUP('Sheet1 (4)'!AB3687,'Sheet1 (3)'!B:B,'Sheet1 (3)'!F:F,"",0)</f>
        <v>サービス業</v>
      </c>
      <c r="D3681" s="1">
        <f>ROUND('Sheet1 (4)'!E3687/100000000,2)</f>
        <v>0.08</v>
      </c>
      <c r="E3681" s="1" t="e">
        <f>ROUND('Sheet1 (4)'!F3687/100,2)</f>
        <v>#VALUE!</v>
      </c>
      <c r="F3681" s="1" t="e">
        <f>ROUND('Sheet1 (4)'!G3687/100,2)</f>
        <v>#VALUE!</v>
      </c>
      <c r="G3681" s="1" t="e">
        <f>ROUND('Sheet1 (4)'!H3687/100,2)</f>
        <v>#VALUE!</v>
      </c>
      <c r="H3681" s="1">
        <f>ROUND('Sheet1 (4)'!I3687/100,2)</f>
        <v>-3.09</v>
      </c>
      <c r="I3681" s="1">
        <f>ROUND('Sheet1 (4)'!J3687/100,2)</f>
        <v>-1.67</v>
      </c>
      <c r="J3681" s="1" t="e">
        <f>ROUND('Sheet1 (4)'!K3687/100,2)</f>
        <v>#VALUE!</v>
      </c>
      <c r="K3681" s="1" t="e">
        <f>ROUND('Sheet1 (4)'!L3687/100,2)</f>
        <v>#VALUE!</v>
      </c>
      <c r="L3681" s="4" t="e">
        <f>ROUND(('Sheet1 (4)'!M3687+'Sheet1 (4)'!R3687)/100,2)</f>
        <v>#VALUE!</v>
      </c>
      <c r="M3681" s="4" t="e">
        <f>ROUND(('Sheet1 (4)'!N3687+'Sheet1 (4)'!S3687)/100,2)</f>
        <v>#VALUE!</v>
      </c>
      <c r="N3681" s="4" t="e">
        <f>ROUND(('Sheet1 (4)'!O3687+'Sheet1 (4)'!T3687)/100,2)</f>
        <v>#VALUE!</v>
      </c>
      <c r="O3681" s="4">
        <f>ROUND(('Sheet1 (4)'!P3687+'Sheet1 (4)'!U3687)/100,2)</f>
        <v>-5.74</v>
      </c>
      <c r="P3681" s="4">
        <f>ROUND(('Sheet1 (4)'!Q3687+'Sheet1 (4)'!V3687)/100,2)</f>
        <v>-1.5</v>
      </c>
      <c r="Q3681" s="7" t="e">
        <f>ROUND('Sheet1 (4)'!W3687/100,2)</f>
        <v>#VALUE!</v>
      </c>
      <c r="R3681" s="7" t="e">
        <f>ROUND('Sheet1 (4)'!X3687/100,2)</f>
        <v>#VALUE!</v>
      </c>
      <c r="S3681" s="7" t="e">
        <f>ROUND('Sheet1 (4)'!Y3687/100,2)</f>
        <v>#VALUE!</v>
      </c>
      <c r="T3681" s="7" t="e">
        <f>ROUND('Sheet1 (4)'!Z3687/100,2)</f>
        <v>#VALUE!</v>
      </c>
      <c r="U3681" s="7">
        <f>ROUND('Sheet1 (4)'!AA3687/100,2)</f>
        <v>-0.65</v>
      </c>
      <c r="V3681" s="1" t="str">
        <f>'Sheet1 (4)'!AB3687&amp;".T"</f>
        <v>9235.T</v>
      </c>
      <c r="W3681" t="e">
        <f>ROUND('Sheet1 (4)'!AC3687,2)</f>
        <v>#VALUE!</v>
      </c>
      <c r="X3681">
        <f>ROUND('Sheet1 (4)'!AD3687,2)</f>
        <v>11.15</v>
      </c>
      <c r="Y3681" t="str">
        <f>_xlfn.XLOOKUP('Sheet1 (4)'!AB3687,'Sheet1 (3)'!B:B,'Sheet1 (3)'!D:D,"",0)</f>
        <v>グロース</v>
      </c>
    </row>
    <row r="3682" spans="1:25" x14ac:dyDescent="0.2">
      <c r="A3682">
        <v>3681</v>
      </c>
      <c r="B3682" s="1" t="str">
        <f>_xlfn.XLOOKUP('Sheet1 (4)'!AB3688,'Sheet1 (3)'!B:B,'Sheet1 (3)'!C:C,"",0)</f>
        <v>ユーザーローカル</v>
      </c>
      <c r="C3682" s="1" t="str">
        <f>_xlfn.XLOOKUP('Sheet1 (4)'!AB3688,'Sheet1 (3)'!B:B,'Sheet1 (3)'!F:F,"",0)</f>
        <v>情報・通信業</v>
      </c>
      <c r="D3682" s="1">
        <f>ROUND('Sheet1 (4)'!E3688/100000000,2)</f>
        <v>0.16</v>
      </c>
      <c r="E3682" s="1">
        <f>ROUND('Sheet1 (4)'!F3688/100,2)</f>
        <v>8.5500000000000007</v>
      </c>
      <c r="F3682" s="1">
        <f>ROUND('Sheet1 (4)'!G3688/100,2)</f>
        <v>10.24</v>
      </c>
      <c r="G3682" s="1">
        <f>ROUND('Sheet1 (4)'!H3688/100,2)</f>
        <v>13.72</v>
      </c>
      <c r="H3682" s="1">
        <f>ROUND('Sheet1 (4)'!I3688/100,2)</f>
        <v>17.28</v>
      </c>
      <c r="I3682" s="1">
        <f>ROUND('Sheet1 (4)'!J3688/100,2)</f>
        <v>19.71</v>
      </c>
      <c r="J3682" s="1" t="e">
        <f>ROUND('Sheet1 (4)'!K3688/100,2)</f>
        <v>#VALUE!</v>
      </c>
      <c r="K3682" s="1" t="e">
        <f>ROUND('Sheet1 (4)'!L3688/100,2)</f>
        <v>#VALUE!</v>
      </c>
      <c r="L3682" s="4">
        <f>ROUND(('Sheet1 (4)'!M3688+'Sheet1 (4)'!R3688)/100,2)</f>
        <v>5.96</v>
      </c>
      <c r="M3682" s="4">
        <f>ROUND(('Sheet1 (4)'!N3688+'Sheet1 (4)'!S3688)/100,2)</f>
        <v>7.91</v>
      </c>
      <c r="N3682" s="4">
        <f>ROUND(('Sheet1 (4)'!O3688+'Sheet1 (4)'!T3688)/100,2)</f>
        <v>12.85</v>
      </c>
      <c r="O3682" s="4">
        <f>ROUND(('Sheet1 (4)'!P3688+'Sheet1 (4)'!U3688)/100,2)</f>
        <v>13.47</v>
      </c>
      <c r="P3682" s="4">
        <f>ROUND(('Sheet1 (4)'!Q3688+'Sheet1 (4)'!V3688)/100,2)</f>
        <v>15.46</v>
      </c>
      <c r="Q3682" s="7">
        <f>ROUND('Sheet1 (4)'!W3688/100,2)</f>
        <v>0.14000000000000001</v>
      </c>
      <c r="R3682" s="7">
        <f>ROUND('Sheet1 (4)'!X3688/100,2)</f>
        <v>0.14000000000000001</v>
      </c>
      <c r="S3682" s="7">
        <f>ROUND('Sheet1 (4)'!Y3688/100,2)</f>
        <v>0.16</v>
      </c>
      <c r="T3682" s="7">
        <f>ROUND('Sheet1 (4)'!Z3688/100,2)</f>
        <v>0.17</v>
      </c>
      <c r="U3682" s="7">
        <f>ROUND('Sheet1 (4)'!AA3688/100,2)</f>
        <v>0.17</v>
      </c>
      <c r="V3682" s="1" t="str">
        <f>'Sheet1 (4)'!AB3688&amp;".T"</f>
        <v>3984.T</v>
      </c>
      <c r="W3682">
        <f>ROUND('Sheet1 (4)'!AC3688,2)</f>
        <v>21.45</v>
      </c>
      <c r="X3682">
        <f>ROUND('Sheet1 (4)'!AD3688,2)</f>
        <v>3.5</v>
      </c>
      <c r="Y3682" t="str">
        <f>_xlfn.XLOOKUP('Sheet1 (4)'!AB3688,'Sheet1 (3)'!B:B,'Sheet1 (3)'!D:D,"",0)</f>
        <v>プライム</v>
      </c>
    </row>
    <row r="3683" spans="1:25" x14ac:dyDescent="0.2">
      <c r="A3683">
        <v>3682</v>
      </c>
      <c r="B3683" s="1" t="str">
        <f>_xlfn.XLOOKUP('Sheet1 (4)'!AB3689,'Sheet1 (3)'!B:B,'Sheet1 (3)'!C:C,"",0)</f>
        <v>ウシオ電機</v>
      </c>
      <c r="C3683" s="1" t="str">
        <f>_xlfn.XLOOKUP('Sheet1 (4)'!AB3689,'Sheet1 (3)'!B:B,'Sheet1 (3)'!F:F,"",0)</f>
        <v>電気機器</v>
      </c>
      <c r="D3683" s="1">
        <f>ROUND('Sheet1 (4)'!E3689/100000000,2)</f>
        <v>0.83</v>
      </c>
      <c r="E3683" s="1">
        <f>ROUND('Sheet1 (4)'!F3689/100,2)</f>
        <v>7.59</v>
      </c>
      <c r="F3683" s="1">
        <f>ROUND('Sheet1 (4)'!G3689/100,2)</f>
        <v>130.69</v>
      </c>
      <c r="G3683" s="1">
        <f>ROUND('Sheet1 (4)'!H3689/100,2)</f>
        <v>158.63</v>
      </c>
      <c r="H3683" s="1">
        <f>ROUND('Sheet1 (4)'!I3689/100,2)</f>
        <v>129.77000000000001</v>
      </c>
      <c r="I3683" s="1">
        <f>ROUND('Sheet1 (4)'!J3689/100,2)</f>
        <v>88.27</v>
      </c>
      <c r="J3683" s="1">
        <f>ROUND('Sheet1 (4)'!K3689/100,2)</f>
        <v>105.67</v>
      </c>
      <c r="K3683" s="1">
        <f>ROUND('Sheet1 (4)'!L3689/100,2)</f>
        <v>140.33000000000001</v>
      </c>
      <c r="L3683" s="4">
        <f>ROUND(('Sheet1 (4)'!M3689+'Sheet1 (4)'!R3689)/100,2)</f>
        <v>110.99</v>
      </c>
      <c r="M3683" s="4">
        <f>ROUND(('Sheet1 (4)'!N3689+'Sheet1 (4)'!S3689)/100,2)</f>
        <v>161.09</v>
      </c>
      <c r="N3683" s="4">
        <f>ROUND(('Sheet1 (4)'!O3689+'Sheet1 (4)'!T3689)/100,2)</f>
        <v>-3.04</v>
      </c>
      <c r="O3683" s="4">
        <f>ROUND(('Sheet1 (4)'!P3689+'Sheet1 (4)'!U3689)/100,2)</f>
        <v>143.6</v>
      </c>
      <c r="P3683" s="4">
        <f>ROUND(('Sheet1 (4)'!Q3689+'Sheet1 (4)'!V3689)/100,2)</f>
        <v>231.43</v>
      </c>
      <c r="Q3683" s="7">
        <f>ROUND('Sheet1 (4)'!W3689/100,2)</f>
        <v>0</v>
      </c>
      <c r="R3683" s="7">
        <f>ROUND('Sheet1 (4)'!X3689/100,2)</f>
        <v>0.06</v>
      </c>
      <c r="S3683" s="7">
        <f>ROUND('Sheet1 (4)'!Y3689/100,2)</f>
        <v>0.06</v>
      </c>
      <c r="T3683" s="7">
        <f>ROUND('Sheet1 (4)'!Z3689/100,2)</f>
        <v>0.04</v>
      </c>
      <c r="U3683" s="7">
        <f>ROUND('Sheet1 (4)'!AA3689/100,2)</f>
        <v>0.03</v>
      </c>
      <c r="V3683" s="1" t="str">
        <f>'Sheet1 (4)'!AB3689&amp;".T"</f>
        <v>6925.T</v>
      </c>
      <c r="W3683">
        <f>ROUND('Sheet1 (4)'!AC3689,2)</f>
        <v>43.54</v>
      </c>
      <c r="X3683">
        <f>ROUND('Sheet1 (4)'!AD3689,2)</f>
        <v>1.04</v>
      </c>
      <c r="Y3683" t="str">
        <f>_xlfn.XLOOKUP('Sheet1 (4)'!AB3689,'Sheet1 (3)'!B:B,'Sheet1 (3)'!D:D,"",0)</f>
        <v>プライム</v>
      </c>
    </row>
    <row r="3684" spans="1:25" x14ac:dyDescent="0.2">
      <c r="A3684">
        <v>3683</v>
      </c>
      <c r="B3684" s="1" t="str">
        <f>_xlfn.XLOOKUP('Sheet1 (4)'!AB3690,'Sheet1 (3)'!B:B,'Sheet1 (3)'!C:C,"",0)</f>
        <v>ユーソナー</v>
      </c>
      <c r="C3684" s="1" t="str">
        <f>_xlfn.XLOOKUP('Sheet1 (4)'!AB3690,'Sheet1 (3)'!B:B,'Sheet1 (3)'!F:F,"",0)</f>
        <v>情報・通信業</v>
      </c>
      <c r="D3684" s="1">
        <f>ROUND('Sheet1 (4)'!E3690/100000000,2)</f>
        <v>0.09</v>
      </c>
      <c r="E3684" s="1" t="e">
        <f>ROUND('Sheet1 (4)'!F3690/100,2)</f>
        <v>#VALUE!</v>
      </c>
      <c r="F3684" s="1" t="e">
        <f>ROUND('Sheet1 (4)'!G3690/100,2)</f>
        <v>#VALUE!</v>
      </c>
      <c r="G3684" s="1" t="e">
        <f>ROUND('Sheet1 (4)'!H3690/100,2)</f>
        <v>#VALUE!</v>
      </c>
      <c r="H3684" s="1" t="e">
        <f>ROUND('Sheet1 (4)'!I3690/100,2)</f>
        <v>#VALUE!</v>
      </c>
      <c r="I3684" s="1" t="e">
        <f>ROUND('Sheet1 (4)'!J3690/100,2)</f>
        <v>#VALUE!</v>
      </c>
      <c r="J3684" s="1" t="e">
        <f>ROUND('Sheet1 (4)'!K3690/100,2)</f>
        <v>#VALUE!</v>
      </c>
      <c r="K3684" s="1" t="e">
        <f>ROUND('Sheet1 (4)'!L3690/100,2)</f>
        <v>#VALUE!</v>
      </c>
      <c r="L3684" s="4" t="e">
        <f>ROUND(('Sheet1 (4)'!M3690+'Sheet1 (4)'!R3690)/100,2)</f>
        <v>#VALUE!</v>
      </c>
      <c r="M3684" s="4" t="e">
        <f>ROUND(('Sheet1 (4)'!N3690+'Sheet1 (4)'!S3690)/100,2)</f>
        <v>#VALUE!</v>
      </c>
      <c r="N3684" s="4" t="e">
        <f>ROUND(('Sheet1 (4)'!O3690+'Sheet1 (4)'!T3690)/100,2)</f>
        <v>#VALUE!</v>
      </c>
      <c r="O3684" s="4" t="e">
        <f>ROUND(('Sheet1 (4)'!P3690+'Sheet1 (4)'!U3690)/100,2)</f>
        <v>#VALUE!</v>
      </c>
      <c r="P3684" s="4" t="e">
        <f>ROUND(('Sheet1 (4)'!Q3690+'Sheet1 (4)'!V3690)/100,2)</f>
        <v>#VALUE!</v>
      </c>
      <c r="Q3684" s="7" t="e">
        <f>ROUND('Sheet1 (4)'!W3690/100,2)</f>
        <v>#VALUE!</v>
      </c>
      <c r="R3684" s="7" t="e">
        <f>ROUND('Sheet1 (4)'!X3690/100,2)</f>
        <v>#VALUE!</v>
      </c>
      <c r="S3684" s="7" t="e">
        <f>ROUND('Sheet1 (4)'!Y3690/100,2)</f>
        <v>#VALUE!</v>
      </c>
      <c r="T3684" s="7" t="e">
        <f>ROUND('Sheet1 (4)'!Z3690/100,2)</f>
        <v>#VALUE!</v>
      </c>
      <c r="U3684" s="7" t="e">
        <f>ROUND('Sheet1 (4)'!AA3690/100,2)</f>
        <v>#VALUE!</v>
      </c>
      <c r="V3684" s="1" t="str">
        <f>'Sheet1 (4)'!AB3690&amp;".T"</f>
        <v>431A.T</v>
      </c>
      <c r="W3684" t="e">
        <f>ROUND('Sheet1 (4)'!AC3690,2)</f>
        <v>#VALUE!</v>
      </c>
      <c r="X3684" t="e">
        <f>ROUND('Sheet1 (4)'!AD3690,2)</f>
        <v>#VALUE!</v>
      </c>
      <c r="Y3684" t="str">
        <f>_xlfn.XLOOKUP('Sheet1 (4)'!AB3690,'Sheet1 (3)'!B:B,'Sheet1 (3)'!D:D,"",0)</f>
        <v>グロース</v>
      </c>
    </row>
    <row r="3685" spans="1:25" x14ac:dyDescent="0.2">
      <c r="A3685">
        <v>3684</v>
      </c>
      <c r="B3685" s="1" t="str">
        <f>_xlfn.XLOOKUP('Sheet1 (4)'!AB3691,'Sheet1 (3)'!B:B,'Sheet1 (3)'!C:C,"",0)</f>
        <v>ユー・エス・エス</v>
      </c>
      <c r="C3685" s="1" t="str">
        <f>_xlfn.XLOOKUP('Sheet1 (4)'!AB3691,'Sheet1 (3)'!B:B,'Sheet1 (3)'!F:F,"",0)</f>
        <v>サービス業</v>
      </c>
      <c r="D3685" s="1">
        <f>ROUND('Sheet1 (4)'!E3691/100000000,2)</f>
        <v>4.63</v>
      </c>
      <c r="E3685" s="1">
        <f>ROUND('Sheet1 (4)'!F3691/100,2)</f>
        <v>362.27</v>
      </c>
      <c r="F3685" s="1">
        <f>ROUND('Sheet1 (4)'!G3691/100,2)</f>
        <v>415.75</v>
      </c>
      <c r="G3685" s="1">
        <f>ROUND('Sheet1 (4)'!H3691/100,2)</f>
        <v>437.79</v>
      </c>
      <c r="H3685" s="1">
        <f>ROUND('Sheet1 (4)'!I3691/100,2)</f>
        <v>489.38</v>
      </c>
      <c r="I3685" s="1">
        <f>ROUND('Sheet1 (4)'!J3691/100,2)</f>
        <v>542.07000000000005</v>
      </c>
      <c r="J3685" s="1">
        <f>ROUND('Sheet1 (4)'!K3691/100,2)</f>
        <v>575.75</v>
      </c>
      <c r="K3685" s="1">
        <f>ROUND('Sheet1 (4)'!L3691/100,2)</f>
        <v>585.77</v>
      </c>
      <c r="L3685" s="4">
        <f>ROUND(('Sheet1 (4)'!M3691+'Sheet1 (4)'!R3691)/100,2)</f>
        <v>290.77</v>
      </c>
      <c r="M3685" s="4">
        <f>ROUND(('Sheet1 (4)'!N3691+'Sheet1 (4)'!S3691)/100,2)</f>
        <v>352.91</v>
      </c>
      <c r="N3685" s="4">
        <f>ROUND(('Sheet1 (4)'!O3691+'Sheet1 (4)'!T3691)/100,2)</f>
        <v>278.33</v>
      </c>
      <c r="O3685" s="4">
        <f>ROUND(('Sheet1 (4)'!P3691+'Sheet1 (4)'!U3691)/100,2)</f>
        <v>445.04</v>
      </c>
      <c r="P3685" s="4">
        <f>ROUND(('Sheet1 (4)'!Q3691+'Sheet1 (4)'!V3691)/100,2)</f>
        <v>321.62</v>
      </c>
      <c r="Q3685" s="7">
        <f>ROUND('Sheet1 (4)'!W3691/100,2)</f>
        <v>0.02</v>
      </c>
      <c r="R3685" s="7">
        <f>ROUND('Sheet1 (4)'!X3691/100,2)</f>
        <v>0.17</v>
      </c>
      <c r="S3685" s="7">
        <f>ROUND('Sheet1 (4)'!Y3691/100,2)</f>
        <v>0.16</v>
      </c>
      <c r="T3685" s="7">
        <f>ROUND('Sheet1 (4)'!Z3691/100,2)</f>
        <v>0.17</v>
      </c>
      <c r="U3685" s="7">
        <f>ROUND('Sheet1 (4)'!AA3691/100,2)</f>
        <v>0.19</v>
      </c>
      <c r="V3685" s="1" t="str">
        <f>'Sheet1 (4)'!AB3691&amp;".T"</f>
        <v>4732.T</v>
      </c>
      <c r="W3685">
        <f>ROUND('Sheet1 (4)'!AC3691,2)</f>
        <v>21.27</v>
      </c>
      <c r="X3685">
        <f>ROUND('Sheet1 (4)'!AD3691,2)</f>
        <v>4.25</v>
      </c>
      <c r="Y3685" t="str">
        <f>_xlfn.XLOOKUP('Sheet1 (4)'!AB3691,'Sheet1 (3)'!B:B,'Sheet1 (3)'!D:D,"",0)</f>
        <v>プライム</v>
      </c>
    </row>
    <row r="3686" spans="1:25" x14ac:dyDescent="0.2">
      <c r="A3686">
        <v>3685</v>
      </c>
      <c r="B3686" s="1" t="str">
        <f>_xlfn.XLOOKUP('Sheet1 (4)'!AB3692,'Sheet1 (3)'!B:B,'Sheet1 (3)'!C:C,"",0)</f>
        <v>ＵＴグループ</v>
      </c>
      <c r="C3686" s="1" t="str">
        <f>_xlfn.XLOOKUP('Sheet1 (4)'!AB3692,'Sheet1 (3)'!B:B,'Sheet1 (3)'!F:F,"",0)</f>
        <v>サービス業</v>
      </c>
      <c r="D3686" s="1">
        <f>ROUND('Sheet1 (4)'!E3692/100000000,2)</f>
        <v>0.38</v>
      </c>
      <c r="E3686" s="1">
        <f>ROUND('Sheet1 (4)'!F3692/100,2)</f>
        <v>71.64</v>
      </c>
      <c r="F3686" s="1">
        <f>ROUND('Sheet1 (4)'!G3692/100,2)</f>
        <v>62.58</v>
      </c>
      <c r="G3686" s="1">
        <f>ROUND('Sheet1 (4)'!H3692/100,2)</f>
        <v>89.15</v>
      </c>
      <c r="H3686" s="1">
        <f>ROUND('Sheet1 (4)'!I3692/100,2)</f>
        <v>93.46</v>
      </c>
      <c r="I3686" s="1">
        <f>ROUND('Sheet1 (4)'!J3692/100,2)</f>
        <v>80.75</v>
      </c>
      <c r="J3686" s="1">
        <f>ROUND('Sheet1 (4)'!K3692/100,2)</f>
        <v>103.17</v>
      </c>
      <c r="K3686" s="1">
        <f>ROUND('Sheet1 (4)'!L3692/100,2)</f>
        <v>114.23</v>
      </c>
      <c r="L3686" s="4">
        <f>ROUND(('Sheet1 (4)'!M3692+'Sheet1 (4)'!R3692)/100,2)</f>
        <v>42.41</v>
      </c>
      <c r="M3686" s="4">
        <f>ROUND(('Sheet1 (4)'!N3692+'Sheet1 (4)'!S3692)/100,2)</f>
        <v>-40.21</v>
      </c>
      <c r="N3686" s="4">
        <f>ROUND(('Sheet1 (4)'!O3692+'Sheet1 (4)'!T3692)/100,2)</f>
        <v>108.65</v>
      </c>
      <c r="O3686" s="4">
        <f>ROUND(('Sheet1 (4)'!P3692+'Sheet1 (4)'!U3692)/100,2)</f>
        <v>37.770000000000003</v>
      </c>
      <c r="P3686" s="4">
        <f>ROUND(('Sheet1 (4)'!Q3692+'Sheet1 (4)'!V3692)/100,2)</f>
        <v>115.48</v>
      </c>
      <c r="Q3686" s="7">
        <f>ROUND('Sheet1 (4)'!W3692/100,2)</f>
        <v>0.25</v>
      </c>
      <c r="R3686" s="7">
        <f>ROUND('Sheet1 (4)'!X3692/100,2)</f>
        <v>0.16</v>
      </c>
      <c r="S3686" s="7">
        <f>ROUND('Sheet1 (4)'!Y3692/100,2)</f>
        <v>0.16</v>
      </c>
      <c r="T3686" s="7">
        <f>ROUND('Sheet1 (4)'!Z3692/100,2)</f>
        <v>0.21</v>
      </c>
      <c r="U3686" s="7">
        <f>ROUND('Sheet1 (4)'!AA3692/100,2)</f>
        <v>0.27</v>
      </c>
      <c r="V3686" s="1" t="str">
        <f>'Sheet1 (4)'!AB3692&amp;".T"</f>
        <v>2146.T</v>
      </c>
      <c r="W3686">
        <f>ROUND('Sheet1 (4)'!AC3692,2)</f>
        <v>20.57</v>
      </c>
      <c r="X3686">
        <f>ROUND('Sheet1 (4)'!AD3692,2)</f>
        <v>3.4</v>
      </c>
      <c r="Y3686" t="str">
        <f>_xlfn.XLOOKUP('Sheet1 (4)'!AB3692,'Sheet1 (3)'!B:B,'Sheet1 (3)'!D:D,"",0)</f>
        <v>プライム</v>
      </c>
    </row>
    <row r="3687" spans="1:25" x14ac:dyDescent="0.2">
      <c r="A3687">
        <v>3686</v>
      </c>
      <c r="B3687" s="1" t="str">
        <f>_xlfn.XLOOKUP('Sheet1 (4)'!AB3693,'Sheet1 (3)'!B:B,'Sheet1 (3)'!C:C,"",0)</f>
        <v>ブイ・テクノロジー</v>
      </c>
      <c r="C3687" s="1" t="str">
        <f>_xlfn.XLOOKUP('Sheet1 (4)'!AB3693,'Sheet1 (3)'!B:B,'Sheet1 (3)'!F:F,"",0)</f>
        <v>精密機器</v>
      </c>
      <c r="D3687" s="1">
        <f>ROUND('Sheet1 (4)'!E3693/100000000,2)</f>
        <v>0.09</v>
      </c>
      <c r="E3687" s="1">
        <f>ROUND('Sheet1 (4)'!F3693/100,2)</f>
        <v>66.05</v>
      </c>
      <c r="F3687" s="1">
        <f>ROUND('Sheet1 (4)'!G3693/100,2)</f>
        <v>54.62</v>
      </c>
      <c r="G3687" s="1">
        <f>ROUND('Sheet1 (4)'!H3693/100,2)</f>
        <v>9.8699999999999992</v>
      </c>
      <c r="H3687" s="1">
        <f>ROUND('Sheet1 (4)'!I3693/100,2)</f>
        <v>8.4700000000000006</v>
      </c>
      <c r="I3687" s="1">
        <f>ROUND('Sheet1 (4)'!J3693/100,2)</f>
        <v>18.22</v>
      </c>
      <c r="J3687" s="1">
        <f>ROUND('Sheet1 (4)'!K3693/100,2)</f>
        <v>40.83</v>
      </c>
      <c r="K3687" s="1">
        <f>ROUND('Sheet1 (4)'!L3693/100,2)</f>
        <v>51</v>
      </c>
      <c r="L3687" s="4">
        <f>ROUND(('Sheet1 (4)'!M3693+'Sheet1 (4)'!R3693)/100,2)</f>
        <v>189.22</v>
      </c>
      <c r="M3687" s="4">
        <f>ROUND(('Sheet1 (4)'!N3693+'Sheet1 (4)'!S3693)/100,2)</f>
        <v>-1.46</v>
      </c>
      <c r="N3687" s="4">
        <f>ROUND(('Sheet1 (4)'!O3693+'Sheet1 (4)'!T3693)/100,2)</f>
        <v>-44.79</v>
      </c>
      <c r="O3687" s="4">
        <f>ROUND(('Sheet1 (4)'!P3693+'Sheet1 (4)'!U3693)/100,2)</f>
        <v>-52.04</v>
      </c>
      <c r="P3687" s="4">
        <f>ROUND(('Sheet1 (4)'!Q3693+'Sheet1 (4)'!V3693)/100,2)</f>
        <v>38.74</v>
      </c>
      <c r="Q3687" s="7">
        <f>ROUND('Sheet1 (4)'!W3693/100,2)</f>
        <v>0.15</v>
      </c>
      <c r="R3687" s="7">
        <f>ROUND('Sheet1 (4)'!X3693/100,2)</f>
        <v>0.13</v>
      </c>
      <c r="S3687" s="7">
        <f>ROUND('Sheet1 (4)'!Y3693/100,2)</f>
        <v>0</v>
      </c>
      <c r="T3687" s="7">
        <f>ROUND('Sheet1 (4)'!Z3693/100,2)</f>
        <v>0.02</v>
      </c>
      <c r="U3687" s="7">
        <f>ROUND('Sheet1 (4)'!AA3693/100,2)</f>
        <v>0.02</v>
      </c>
      <c r="V3687" s="1" t="str">
        <f>'Sheet1 (4)'!AB3693&amp;".T"</f>
        <v>7717.T</v>
      </c>
      <c r="W3687">
        <f>ROUND('Sheet1 (4)'!AC3693,2)</f>
        <v>39.39</v>
      </c>
      <c r="X3687">
        <f>ROUND('Sheet1 (4)'!AD3693,2)</f>
        <v>0.93</v>
      </c>
      <c r="Y3687" t="str">
        <f>_xlfn.XLOOKUP('Sheet1 (4)'!AB3693,'Sheet1 (3)'!B:B,'Sheet1 (3)'!D:D,"",0)</f>
        <v>プライム</v>
      </c>
    </row>
    <row r="3688" spans="1:25" x14ac:dyDescent="0.2">
      <c r="A3688">
        <v>3687</v>
      </c>
      <c r="B3688" s="1" t="str">
        <f>_xlfn.XLOOKUP('Sheet1 (4)'!AB3694,'Sheet1 (3)'!B:B,'Sheet1 (3)'!C:C,"",0)</f>
        <v>バローホールディングス</v>
      </c>
      <c r="C3688" s="1" t="str">
        <f>_xlfn.XLOOKUP('Sheet1 (4)'!AB3694,'Sheet1 (3)'!B:B,'Sheet1 (3)'!F:F,"",0)</f>
        <v>小売業</v>
      </c>
      <c r="D3688" s="1">
        <f>ROUND('Sheet1 (4)'!E3694/100000000,2)</f>
        <v>0.53</v>
      </c>
      <c r="E3688" s="1">
        <f>ROUND('Sheet1 (4)'!F3694/100,2)</f>
        <v>256.49</v>
      </c>
      <c r="F3688" s="1">
        <f>ROUND('Sheet1 (4)'!G3694/100,2)</f>
        <v>212.06</v>
      </c>
      <c r="G3688" s="1">
        <f>ROUND('Sheet1 (4)'!H3694/100,2)</f>
        <v>200.62</v>
      </c>
      <c r="H3688" s="1">
        <f>ROUND('Sheet1 (4)'!I3694/100,2)</f>
        <v>228.44</v>
      </c>
      <c r="I3688" s="1">
        <f>ROUND('Sheet1 (4)'!J3694/100,2)</f>
        <v>231.92</v>
      </c>
      <c r="J3688" s="1">
        <f>ROUND('Sheet1 (4)'!K3694/100,2)</f>
        <v>255</v>
      </c>
      <c r="K3688" s="1">
        <f>ROUND('Sheet1 (4)'!L3694/100,2)</f>
        <v>271</v>
      </c>
      <c r="L3688" s="4">
        <f>ROUND(('Sheet1 (4)'!M3694+'Sheet1 (4)'!R3694)/100,2)</f>
        <v>160.01</v>
      </c>
      <c r="M3688" s="4">
        <f>ROUND(('Sheet1 (4)'!N3694+'Sheet1 (4)'!S3694)/100,2)</f>
        <v>-23.68</v>
      </c>
      <c r="N3688" s="4">
        <f>ROUND(('Sheet1 (4)'!O3694+'Sheet1 (4)'!T3694)/100,2)</f>
        <v>105.12</v>
      </c>
      <c r="O3688" s="4">
        <f>ROUND(('Sheet1 (4)'!P3694+'Sheet1 (4)'!U3694)/100,2)</f>
        <v>123.94</v>
      </c>
      <c r="P3688" s="4">
        <f>ROUND(('Sheet1 (4)'!Q3694+'Sheet1 (4)'!V3694)/100,2)</f>
        <v>-21.21</v>
      </c>
      <c r="Q3688" s="7">
        <f>ROUND('Sheet1 (4)'!W3694/100,2)</f>
        <v>0.1</v>
      </c>
      <c r="R3688" s="7">
        <f>ROUND('Sheet1 (4)'!X3694/100,2)</f>
        <v>7.0000000000000007E-2</v>
      </c>
      <c r="S3688" s="7">
        <f>ROUND('Sheet1 (4)'!Y3694/100,2)</f>
        <v>0.06</v>
      </c>
      <c r="T3688" s="7">
        <f>ROUND('Sheet1 (4)'!Z3694/100,2)</f>
        <v>0.08</v>
      </c>
      <c r="U3688" s="7">
        <f>ROUND('Sheet1 (4)'!AA3694/100,2)</f>
        <v>0.08</v>
      </c>
      <c r="V3688" s="1" t="str">
        <f>'Sheet1 (4)'!AB3694&amp;".T"</f>
        <v>9956.T</v>
      </c>
      <c r="W3688">
        <f>ROUND('Sheet1 (4)'!AC3694,2)</f>
        <v>10.8</v>
      </c>
      <c r="X3688">
        <f>ROUND('Sheet1 (4)'!AD3694,2)</f>
        <v>0.89</v>
      </c>
      <c r="Y3688" t="str">
        <f>_xlfn.XLOOKUP('Sheet1 (4)'!AB3694,'Sheet1 (3)'!B:B,'Sheet1 (3)'!D:D,"",0)</f>
        <v>プライム</v>
      </c>
    </row>
    <row r="3689" spans="1:25" x14ac:dyDescent="0.2">
      <c r="A3689">
        <v>3688</v>
      </c>
      <c r="B3689" s="1" t="str">
        <f>_xlfn.XLOOKUP('Sheet1 (4)'!AB3695,'Sheet1 (3)'!B:B,'Sheet1 (3)'!C:C,"",0)</f>
        <v>バルカー</v>
      </c>
      <c r="C3689" s="1" t="str">
        <f>_xlfn.XLOOKUP('Sheet1 (4)'!AB3695,'Sheet1 (3)'!B:B,'Sheet1 (3)'!F:F,"",0)</f>
        <v>化学</v>
      </c>
      <c r="D3689" s="1">
        <f>ROUND('Sheet1 (4)'!E3695/100000000,2)</f>
        <v>0.18</v>
      </c>
      <c r="E3689" s="1">
        <f>ROUND('Sheet1 (4)'!F3695/100,2)</f>
        <v>34.770000000000003</v>
      </c>
      <c r="F3689" s="1">
        <f>ROUND('Sheet1 (4)'!G3695/100,2)</f>
        <v>69.739999999999995</v>
      </c>
      <c r="G3689" s="1">
        <f>ROUND('Sheet1 (4)'!H3695/100,2)</f>
        <v>88.78</v>
      </c>
      <c r="H3689" s="1">
        <f>ROUND('Sheet1 (4)'!I3695/100,2)</f>
        <v>71.03</v>
      </c>
      <c r="I3689" s="1">
        <f>ROUND('Sheet1 (4)'!J3695/100,2)</f>
        <v>56.7</v>
      </c>
      <c r="J3689" s="1">
        <f>ROUND('Sheet1 (4)'!K3695/100,2)</f>
        <v>75.290000000000006</v>
      </c>
      <c r="K3689" s="1">
        <f>ROUND('Sheet1 (4)'!L3695/100,2)</f>
        <v>91.92</v>
      </c>
      <c r="L3689" s="4">
        <f>ROUND(('Sheet1 (4)'!M3695+'Sheet1 (4)'!R3695)/100,2)</f>
        <v>22.63</v>
      </c>
      <c r="M3689" s="4">
        <f>ROUND(('Sheet1 (4)'!N3695+'Sheet1 (4)'!S3695)/100,2)</f>
        <v>15.32</v>
      </c>
      <c r="N3689" s="4">
        <f>ROUND(('Sheet1 (4)'!O3695+'Sheet1 (4)'!T3695)/100,2)</f>
        <v>30.68</v>
      </c>
      <c r="O3689" s="4">
        <f>ROUND(('Sheet1 (4)'!P3695+'Sheet1 (4)'!U3695)/100,2)</f>
        <v>-29.96</v>
      </c>
      <c r="P3689" s="4">
        <f>ROUND(('Sheet1 (4)'!Q3695+'Sheet1 (4)'!V3695)/100,2)</f>
        <v>-0.17</v>
      </c>
      <c r="Q3689" s="7">
        <f>ROUND('Sheet1 (4)'!W3695/100,2)</f>
        <v>0.09</v>
      </c>
      <c r="R3689" s="7">
        <f>ROUND('Sheet1 (4)'!X3695/100,2)</f>
        <v>0.13</v>
      </c>
      <c r="S3689" s="7">
        <f>ROUND('Sheet1 (4)'!Y3695/100,2)</f>
        <v>0.17</v>
      </c>
      <c r="T3689" s="7">
        <f>ROUND('Sheet1 (4)'!Z3695/100,2)</f>
        <v>0.1</v>
      </c>
      <c r="U3689" s="7">
        <f>ROUND('Sheet1 (4)'!AA3695/100,2)</f>
        <v>0.1</v>
      </c>
      <c r="V3689" s="1" t="str">
        <f>'Sheet1 (4)'!AB3695&amp;".T"</f>
        <v>7995.T</v>
      </c>
      <c r="W3689">
        <f>ROUND('Sheet1 (4)'!AC3695,2)</f>
        <v>13.06</v>
      </c>
      <c r="X3689">
        <f>ROUND('Sheet1 (4)'!AD3695,2)</f>
        <v>1.33</v>
      </c>
      <c r="Y3689" t="str">
        <f>_xlfn.XLOOKUP('Sheet1 (4)'!AB3695,'Sheet1 (3)'!B:B,'Sheet1 (3)'!D:D,"",0)</f>
        <v>プライム</v>
      </c>
    </row>
    <row r="3690" spans="1:25" x14ac:dyDescent="0.2">
      <c r="A3690">
        <v>3689</v>
      </c>
      <c r="B3690" s="1" t="str">
        <f>_xlfn.XLOOKUP('Sheet1 (4)'!AB3696,'Sheet1 (3)'!B:B,'Sheet1 (3)'!C:C,"",0)</f>
        <v>バルテス・ホールディングス</v>
      </c>
      <c r="C3690" s="1" t="str">
        <f>_xlfn.XLOOKUP('Sheet1 (4)'!AB3696,'Sheet1 (3)'!B:B,'Sheet1 (3)'!F:F,"",0)</f>
        <v>情報・通信業</v>
      </c>
      <c r="D3690" s="1">
        <f>ROUND('Sheet1 (4)'!E3696/100000000,2)</f>
        <v>0.2</v>
      </c>
      <c r="E3690" s="1">
        <f>ROUND('Sheet1 (4)'!F3696/100,2)</f>
        <v>3.45</v>
      </c>
      <c r="F3690" s="1">
        <f>ROUND('Sheet1 (4)'!G3696/100,2)</f>
        <v>5.7</v>
      </c>
      <c r="G3690" s="1">
        <f>ROUND('Sheet1 (4)'!H3696/100,2)</f>
        <v>9.6999999999999993</v>
      </c>
      <c r="H3690" s="1">
        <f>ROUND('Sheet1 (4)'!I3696/100,2)</f>
        <v>8.41</v>
      </c>
      <c r="I3690" s="1">
        <f>ROUND('Sheet1 (4)'!J3696/100,2)</f>
        <v>9.41</v>
      </c>
      <c r="J3690" s="1">
        <f>ROUND('Sheet1 (4)'!K3696/100,2)</f>
        <v>6.5</v>
      </c>
      <c r="K3690" s="1">
        <f>ROUND('Sheet1 (4)'!L3696/100,2)</f>
        <v>9</v>
      </c>
      <c r="L3690" s="4">
        <f>ROUND(('Sheet1 (4)'!M3696+'Sheet1 (4)'!R3696)/100,2)</f>
        <v>1.98</v>
      </c>
      <c r="M3690" s="4">
        <f>ROUND(('Sheet1 (4)'!N3696+'Sheet1 (4)'!S3696)/100,2)</f>
        <v>4.01</v>
      </c>
      <c r="N3690" s="4">
        <f>ROUND(('Sheet1 (4)'!O3696+'Sheet1 (4)'!T3696)/100,2)</f>
        <v>2.0699999999999998</v>
      </c>
      <c r="O3690" s="4">
        <f>ROUND(('Sheet1 (4)'!P3696+'Sheet1 (4)'!U3696)/100,2)</f>
        <v>-4.0199999999999996</v>
      </c>
      <c r="P3690" s="4">
        <f>ROUND(('Sheet1 (4)'!Q3696+'Sheet1 (4)'!V3696)/100,2)</f>
        <v>-2.62</v>
      </c>
      <c r="Q3690" s="7">
        <f>ROUND('Sheet1 (4)'!W3696/100,2)</f>
        <v>0.18</v>
      </c>
      <c r="R3690" s="7">
        <f>ROUND('Sheet1 (4)'!X3696/100,2)</f>
        <v>0.26</v>
      </c>
      <c r="S3690" s="7">
        <f>ROUND('Sheet1 (4)'!Y3696/100,2)</f>
        <v>0.32</v>
      </c>
      <c r="T3690" s="7">
        <f>ROUND('Sheet1 (4)'!Z3696/100,2)</f>
        <v>0.2</v>
      </c>
      <c r="U3690" s="7">
        <f>ROUND('Sheet1 (4)'!AA3696/100,2)</f>
        <v>0.19</v>
      </c>
      <c r="V3690" s="1" t="str">
        <f>'Sheet1 (4)'!AB3696&amp;".T"</f>
        <v>4442.T</v>
      </c>
      <c r="W3690">
        <f>ROUND('Sheet1 (4)'!AC3696,2)</f>
        <v>13.73</v>
      </c>
      <c r="X3690">
        <f>ROUND('Sheet1 (4)'!AD3696,2)</f>
        <v>2.82</v>
      </c>
      <c r="Y3690" t="str">
        <f>_xlfn.XLOOKUP('Sheet1 (4)'!AB3696,'Sheet1 (3)'!B:B,'Sheet1 (3)'!D:D,"",0)</f>
        <v>グロース</v>
      </c>
    </row>
    <row r="3691" spans="1:25" x14ac:dyDescent="0.2">
      <c r="A3691">
        <v>3690</v>
      </c>
      <c r="B3691" s="1" t="str">
        <f>_xlfn.XLOOKUP('Sheet1 (4)'!AB3697,'Sheet1 (3)'!B:B,'Sheet1 (3)'!C:C,"",0)</f>
        <v>バリュークリエーション</v>
      </c>
      <c r="C3691" s="1" t="str">
        <f>_xlfn.XLOOKUP('Sheet1 (4)'!AB3697,'Sheet1 (3)'!B:B,'Sheet1 (3)'!F:F,"",0)</f>
        <v>サービス業</v>
      </c>
      <c r="D3691" s="1">
        <f>ROUND('Sheet1 (4)'!E3697/100000000,2)</f>
        <v>0.02</v>
      </c>
      <c r="E3691" s="1" t="e">
        <f>ROUND('Sheet1 (4)'!F3697/100,2)</f>
        <v>#VALUE!</v>
      </c>
      <c r="F3691" s="1" t="e">
        <f>ROUND('Sheet1 (4)'!G3697/100,2)</f>
        <v>#VALUE!</v>
      </c>
      <c r="G3691" s="1" t="e">
        <f>ROUND('Sheet1 (4)'!H3697/100,2)</f>
        <v>#VALUE!</v>
      </c>
      <c r="H3691" s="1">
        <f>ROUND('Sheet1 (4)'!I3697/100,2)</f>
        <v>1.73</v>
      </c>
      <c r="I3691" s="1">
        <f>ROUND('Sheet1 (4)'!J3697/100,2)</f>
        <v>1.22</v>
      </c>
      <c r="J3691" s="1" t="e">
        <f>ROUND('Sheet1 (4)'!K3697/100,2)</f>
        <v>#VALUE!</v>
      </c>
      <c r="K3691" s="1" t="e">
        <f>ROUND('Sheet1 (4)'!L3697/100,2)</f>
        <v>#VALUE!</v>
      </c>
      <c r="L3691" s="4" t="e">
        <f>ROUND(('Sheet1 (4)'!M3697+'Sheet1 (4)'!R3697)/100,2)</f>
        <v>#VALUE!</v>
      </c>
      <c r="M3691" s="4" t="e">
        <f>ROUND(('Sheet1 (4)'!N3697+'Sheet1 (4)'!S3697)/100,2)</f>
        <v>#VALUE!</v>
      </c>
      <c r="N3691" s="4" t="e">
        <f>ROUND(('Sheet1 (4)'!O3697+'Sheet1 (4)'!T3697)/100,2)</f>
        <v>#VALUE!</v>
      </c>
      <c r="O3691" s="4">
        <f>ROUND(('Sheet1 (4)'!P3697+'Sheet1 (4)'!U3697)/100,2)</f>
        <v>2.39</v>
      </c>
      <c r="P3691" s="4">
        <f>ROUND(('Sheet1 (4)'!Q3697+'Sheet1 (4)'!V3697)/100,2)</f>
        <v>-0.26</v>
      </c>
      <c r="Q3691" s="7" t="e">
        <f>ROUND('Sheet1 (4)'!W3697/100,2)</f>
        <v>#VALUE!</v>
      </c>
      <c r="R3691" s="7" t="e">
        <f>ROUND('Sheet1 (4)'!X3697/100,2)</f>
        <v>#VALUE!</v>
      </c>
      <c r="S3691" s="7" t="e">
        <f>ROUND('Sheet1 (4)'!Y3697/100,2)</f>
        <v>#VALUE!</v>
      </c>
      <c r="T3691" s="7" t="e">
        <f>ROUND('Sheet1 (4)'!Z3697/100,2)</f>
        <v>#VALUE!</v>
      </c>
      <c r="U3691" s="7">
        <f>ROUND('Sheet1 (4)'!AA3697/100,2)</f>
        <v>0.16</v>
      </c>
      <c r="V3691" s="1" t="str">
        <f>'Sheet1 (4)'!AB3697&amp;".T"</f>
        <v>9238.T</v>
      </c>
      <c r="W3691">
        <f>ROUND('Sheet1 (4)'!AC3697,2)</f>
        <v>20.239999999999998</v>
      </c>
      <c r="X3691">
        <f>ROUND('Sheet1 (4)'!AD3697,2)</f>
        <v>4.53</v>
      </c>
      <c r="Y3691" t="str">
        <f>_xlfn.XLOOKUP('Sheet1 (4)'!AB3697,'Sheet1 (3)'!B:B,'Sheet1 (3)'!D:D,"",0)</f>
        <v>グロース</v>
      </c>
    </row>
    <row r="3692" spans="1:25" x14ac:dyDescent="0.2">
      <c r="A3692">
        <v>3691</v>
      </c>
      <c r="B3692" s="1" t="str">
        <f>_xlfn.XLOOKUP('Sheet1 (4)'!AB3698,'Sheet1 (3)'!B:B,'Sheet1 (3)'!C:C,"",0)</f>
        <v>バリューゴルフ</v>
      </c>
      <c r="C3692" s="1" t="str">
        <f>_xlfn.XLOOKUP('Sheet1 (4)'!AB3698,'Sheet1 (3)'!B:B,'Sheet1 (3)'!F:F,"",0)</f>
        <v>情報・通信業</v>
      </c>
      <c r="D3692" s="1">
        <f>ROUND('Sheet1 (4)'!E3698/100000000,2)</f>
        <v>0.02</v>
      </c>
      <c r="E3692" s="1">
        <f>ROUND('Sheet1 (4)'!F3698/100,2)</f>
        <v>0.81</v>
      </c>
      <c r="F3692" s="1">
        <f>ROUND('Sheet1 (4)'!G3698/100,2)</f>
        <v>2.02</v>
      </c>
      <c r="G3692" s="1">
        <f>ROUND('Sheet1 (4)'!H3698/100,2)</f>
        <v>2.35</v>
      </c>
      <c r="H3692" s="1">
        <f>ROUND('Sheet1 (4)'!I3698/100,2)</f>
        <v>0.62</v>
      </c>
      <c r="I3692" s="1">
        <f>ROUND('Sheet1 (4)'!J3698/100,2)</f>
        <v>0.9</v>
      </c>
      <c r="J3692" s="1" t="e">
        <f>ROUND('Sheet1 (4)'!K3698/100,2)</f>
        <v>#VALUE!</v>
      </c>
      <c r="K3692" s="1" t="e">
        <f>ROUND('Sheet1 (4)'!L3698/100,2)</f>
        <v>#VALUE!</v>
      </c>
      <c r="L3692" s="4">
        <f>ROUND(('Sheet1 (4)'!M3698+'Sheet1 (4)'!R3698)/100,2)</f>
        <v>3.62</v>
      </c>
      <c r="M3692" s="4">
        <f>ROUND(('Sheet1 (4)'!N3698+'Sheet1 (4)'!S3698)/100,2)</f>
        <v>0.46</v>
      </c>
      <c r="N3692" s="4">
        <f>ROUND(('Sheet1 (4)'!O3698+'Sheet1 (4)'!T3698)/100,2)</f>
        <v>-0.16</v>
      </c>
      <c r="O3692" s="4">
        <f>ROUND(('Sheet1 (4)'!P3698+'Sheet1 (4)'!U3698)/100,2)</f>
        <v>-0.22</v>
      </c>
      <c r="P3692" s="4">
        <f>ROUND(('Sheet1 (4)'!Q3698+'Sheet1 (4)'!V3698)/100,2)</f>
        <v>-1.1299999999999999</v>
      </c>
      <c r="Q3692" s="7">
        <f>ROUND('Sheet1 (4)'!W3698/100,2)</f>
        <v>-0.05</v>
      </c>
      <c r="R3692" s="7">
        <f>ROUND('Sheet1 (4)'!X3698/100,2)</f>
        <v>0.12</v>
      </c>
      <c r="S3692" s="7">
        <f>ROUND('Sheet1 (4)'!Y3698/100,2)</f>
        <v>0.1</v>
      </c>
      <c r="T3692" s="7">
        <f>ROUND('Sheet1 (4)'!Z3698/100,2)</f>
        <v>0.02</v>
      </c>
      <c r="U3692" s="7">
        <f>ROUND('Sheet1 (4)'!AA3698/100,2)</f>
        <v>0</v>
      </c>
      <c r="V3692" s="1" t="str">
        <f>'Sheet1 (4)'!AB3698&amp;".T"</f>
        <v>3931.T</v>
      </c>
      <c r="W3692">
        <f>ROUND('Sheet1 (4)'!AC3698,2)</f>
        <v>152.58000000000001</v>
      </c>
      <c r="X3692">
        <f>ROUND('Sheet1 (4)'!AD3698,2)</f>
        <v>2.4700000000000002</v>
      </c>
      <c r="Y3692" t="str">
        <f>_xlfn.XLOOKUP('Sheet1 (4)'!AB3698,'Sheet1 (3)'!B:B,'Sheet1 (3)'!D:D,"",0)</f>
        <v>グロース</v>
      </c>
    </row>
    <row r="3693" spans="1:25" x14ac:dyDescent="0.2">
      <c r="A3693">
        <v>3692</v>
      </c>
      <c r="B3693" s="1" t="str">
        <f>_xlfn.XLOOKUP('Sheet1 (4)'!AB3699,'Sheet1 (3)'!B:B,'Sheet1 (3)'!C:C,"",0)</f>
        <v>バリューＨＲ</v>
      </c>
      <c r="C3693" s="1" t="str">
        <f>_xlfn.XLOOKUP('Sheet1 (4)'!AB3699,'Sheet1 (3)'!B:B,'Sheet1 (3)'!F:F,"",0)</f>
        <v>サービス業</v>
      </c>
      <c r="D3693" s="1">
        <f>ROUND('Sheet1 (4)'!E3699/100000000,2)</f>
        <v>0.27</v>
      </c>
      <c r="E3693" s="1">
        <f>ROUND('Sheet1 (4)'!F3699/100,2)</f>
        <v>10.1</v>
      </c>
      <c r="F3693" s="1">
        <f>ROUND('Sheet1 (4)'!G3699/100,2)</f>
        <v>11.94</v>
      </c>
      <c r="G3693" s="1">
        <f>ROUND('Sheet1 (4)'!H3699/100,2)</f>
        <v>13.86</v>
      </c>
      <c r="H3693" s="1">
        <f>ROUND('Sheet1 (4)'!I3699/100,2)</f>
        <v>11.18</v>
      </c>
      <c r="I3693" s="1">
        <f>ROUND('Sheet1 (4)'!J3699/100,2)</f>
        <v>11.18</v>
      </c>
      <c r="J3693" s="1" t="e">
        <f>ROUND('Sheet1 (4)'!K3699/100,2)</f>
        <v>#VALUE!</v>
      </c>
      <c r="K3693" s="1" t="e">
        <f>ROUND('Sheet1 (4)'!L3699/100,2)</f>
        <v>#VALUE!</v>
      </c>
      <c r="L3693" s="4">
        <f>ROUND(('Sheet1 (4)'!M3699+'Sheet1 (4)'!R3699)/100,2)</f>
        <v>6.72</v>
      </c>
      <c r="M3693" s="4">
        <f>ROUND(('Sheet1 (4)'!N3699+'Sheet1 (4)'!S3699)/100,2)</f>
        <v>7.45</v>
      </c>
      <c r="N3693" s="4">
        <f>ROUND(('Sheet1 (4)'!O3699+'Sheet1 (4)'!T3699)/100,2)</f>
        <v>11.67</v>
      </c>
      <c r="O3693" s="4">
        <f>ROUND(('Sheet1 (4)'!P3699+'Sheet1 (4)'!U3699)/100,2)</f>
        <v>13.07</v>
      </c>
      <c r="P3693" s="4">
        <f>ROUND(('Sheet1 (4)'!Q3699+'Sheet1 (4)'!V3699)/100,2)</f>
        <v>13.07</v>
      </c>
      <c r="Q3693" s="7">
        <f>ROUND('Sheet1 (4)'!W3699/100,2)</f>
        <v>0.16</v>
      </c>
      <c r="R3693" s="7">
        <f>ROUND('Sheet1 (4)'!X3699/100,2)</f>
        <v>0.16</v>
      </c>
      <c r="S3693" s="7">
        <f>ROUND('Sheet1 (4)'!Y3699/100,2)</f>
        <v>0.16</v>
      </c>
      <c r="T3693" s="7">
        <f>ROUND('Sheet1 (4)'!Z3699/100,2)</f>
        <v>0.12</v>
      </c>
      <c r="U3693" s="7">
        <f>ROUND('Sheet1 (4)'!AA3699/100,2)</f>
        <v>0.12</v>
      </c>
      <c r="V3693" s="1" t="str">
        <f>'Sheet1 (4)'!AB3699&amp;".T"</f>
        <v>6078.T</v>
      </c>
      <c r="W3693">
        <f>ROUND('Sheet1 (4)'!AC3699,2)</f>
        <v>74.97</v>
      </c>
      <c r="X3693">
        <f>ROUND('Sheet1 (4)'!AD3699,2)</f>
        <v>6.99</v>
      </c>
      <c r="Y3693" t="str">
        <f>_xlfn.XLOOKUP('Sheet1 (4)'!AB3699,'Sheet1 (3)'!B:B,'Sheet1 (3)'!D:D,"",0)</f>
        <v>プライム</v>
      </c>
    </row>
    <row r="3694" spans="1:25" x14ac:dyDescent="0.2">
      <c r="A3694">
        <v>3693</v>
      </c>
      <c r="B3694" s="1" t="str">
        <f>_xlfn.XLOOKUP('Sheet1 (4)'!AB3700,'Sheet1 (3)'!B:B,'Sheet1 (3)'!C:C,"",0)</f>
        <v>バリューコマース</v>
      </c>
      <c r="C3694" s="1" t="str">
        <f>_xlfn.XLOOKUP('Sheet1 (4)'!AB3700,'Sheet1 (3)'!B:B,'Sheet1 (3)'!F:F,"",0)</f>
        <v>サービス業</v>
      </c>
      <c r="D3694" s="1">
        <f>ROUND('Sheet1 (4)'!E3700/100000000,2)</f>
        <v>0.22</v>
      </c>
      <c r="E3694" s="1">
        <f>ROUND('Sheet1 (4)'!F3700/100,2)</f>
        <v>79.06</v>
      </c>
      <c r="F3694" s="1">
        <f>ROUND('Sheet1 (4)'!G3700/100,2)</f>
        <v>82.5</v>
      </c>
      <c r="G3694" s="1">
        <f>ROUND('Sheet1 (4)'!H3700/100,2)</f>
        <v>52.31</v>
      </c>
      <c r="H3694" s="1">
        <f>ROUND('Sheet1 (4)'!I3700/100,2)</f>
        <v>41.62</v>
      </c>
      <c r="I3694" s="1">
        <f>ROUND('Sheet1 (4)'!J3700/100,2)</f>
        <v>41.62</v>
      </c>
      <c r="J3694" s="1">
        <f>ROUND('Sheet1 (4)'!K3700/100,2)</f>
        <v>25</v>
      </c>
      <c r="K3694" s="1">
        <f>ROUND('Sheet1 (4)'!L3700/100,2)</f>
        <v>1</v>
      </c>
      <c r="L3694" s="4">
        <f>ROUND(('Sheet1 (4)'!M3700+'Sheet1 (4)'!R3700)/100,2)</f>
        <v>54.31</v>
      </c>
      <c r="M3694" s="4">
        <f>ROUND(('Sheet1 (4)'!N3700+'Sheet1 (4)'!S3700)/100,2)</f>
        <v>64.069999999999993</v>
      </c>
      <c r="N3694" s="4">
        <f>ROUND(('Sheet1 (4)'!O3700+'Sheet1 (4)'!T3700)/100,2)</f>
        <v>30.95</v>
      </c>
      <c r="O3694" s="4">
        <f>ROUND(('Sheet1 (4)'!P3700+'Sheet1 (4)'!U3700)/100,2)</f>
        <v>27.53</v>
      </c>
      <c r="P3694" s="4">
        <f>ROUND(('Sheet1 (4)'!Q3700+'Sheet1 (4)'!V3700)/100,2)</f>
        <v>27.53</v>
      </c>
      <c r="Q3694" s="7">
        <f>ROUND('Sheet1 (4)'!W3700/100,2)</f>
        <v>0.21</v>
      </c>
      <c r="R3694" s="7">
        <f>ROUND('Sheet1 (4)'!X3700/100,2)</f>
        <v>0.31</v>
      </c>
      <c r="S3694" s="7">
        <f>ROUND('Sheet1 (4)'!Y3700/100,2)</f>
        <v>0.16</v>
      </c>
      <c r="T3694" s="7">
        <f>ROUND('Sheet1 (4)'!Z3700/100,2)</f>
        <v>0.16</v>
      </c>
      <c r="U3694" s="7">
        <f>ROUND('Sheet1 (4)'!AA3700/100,2)</f>
        <v>0.16</v>
      </c>
      <c r="V3694" s="1" t="str">
        <f>'Sheet1 (4)'!AB3700&amp;".T"</f>
        <v>2491.T</v>
      </c>
      <c r="W3694">
        <f>ROUND('Sheet1 (4)'!AC3700,2)</f>
        <v>4.8899999999999997</v>
      </c>
      <c r="X3694">
        <f>ROUND('Sheet1 (4)'!AD3700,2)</f>
        <v>1.05</v>
      </c>
      <c r="Y3694" t="str">
        <f>_xlfn.XLOOKUP('Sheet1 (4)'!AB3700,'Sheet1 (3)'!B:B,'Sheet1 (3)'!D:D,"",0)</f>
        <v>プライム</v>
      </c>
    </row>
    <row r="3695" spans="1:25" x14ac:dyDescent="0.2">
      <c r="A3695">
        <v>3694</v>
      </c>
      <c r="B3695" s="1" t="str">
        <f>_xlfn.XLOOKUP('Sheet1 (4)'!AB3701,'Sheet1 (3)'!B:B,'Sheet1 (3)'!C:C,"",0)</f>
        <v>バリュエンスホールディングス</v>
      </c>
      <c r="C3695" s="1" t="str">
        <f>_xlfn.XLOOKUP('Sheet1 (4)'!AB3701,'Sheet1 (3)'!B:B,'Sheet1 (3)'!F:F,"",0)</f>
        <v>卸売業</v>
      </c>
      <c r="D3695" s="1">
        <f>ROUND('Sheet1 (4)'!E3701/100000000,2)</f>
        <v>0.13</v>
      </c>
      <c r="E3695" s="1">
        <f>ROUND('Sheet1 (4)'!F3701/100,2)</f>
        <v>11.69</v>
      </c>
      <c r="F3695" s="1">
        <f>ROUND('Sheet1 (4)'!G3701/100,2)</f>
        <v>18.88</v>
      </c>
      <c r="G3695" s="1">
        <f>ROUND('Sheet1 (4)'!H3701/100,2)</f>
        <v>21.84</v>
      </c>
      <c r="H3695" s="1">
        <f>ROUND('Sheet1 (4)'!I3701/100,2)</f>
        <v>-4.96</v>
      </c>
      <c r="I3695" s="1">
        <f>ROUND('Sheet1 (4)'!J3701/100,2)</f>
        <v>14.54</v>
      </c>
      <c r="J3695" s="1">
        <f>ROUND('Sheet1 (4)'!K3701/100,2)</f>
        <v>20.3</v>
      </c>
      <c r="K3695" s="1">
        <f>ROUND('Sheet1 (4)'!L3701/100,2)</f>
        <v>25.8</v>
      </c>
      <c r="L3695" s="4">
        <f>ROUND(('Sheet1 (4)'!M3701+'Sheet1 (4)'!R3701)/100,2)</f>
        <v>7.51</v>
      </c>
      <c r="M3695" s="4">
        <f>ROUND(('Sheet1 (4)'!N3701+'Sheet1 (4)'!S3701)/100,2)</f>
        <v>-32.520000000000003</v>
      </c>
      <c r="N3695" s="4">
        <f>ROUND(('Sheet1 (4)'!O3701+'Sheet1 (4)'!T3701)/100,2)</f>
        <v>-11.64</v>
      </c>
      <c r="O3695" s="4">
        <f>ROUND(('Sheet1 (4)'!P3701+'Sheet1 (4)'!U3701)/100,2)</f>
        <v>-18.79</v>
      </c>
      <c r="P3695" s="4">
        <f>ROUND(('Sheet1 (4)'!Q3701+'Sheet1 (4)'!V3701)/100,2)</f>
        <v>-35.19</v>
      </c>
      <c r="Q3695" s="7">
        <f>ROUND('Sheet1 (4)'!W3701/100,2)</f>
        <v>0.1</v>
      </c>
      <c r="R3695" s="7">
        <f>ROUND('Sheet1 (4)'!X3701/100,2)</f>
        <v>0.13</v>
      </c>
      <c r="S3695" s="7">
        <f>ROUND('Sheet1 (4)'!Y3701/100,2)</f>
        <v>0.13</v>
      </c>
      <c r="T3695" s="7">
        <f>ROUND('Sheet1 (4)'!Z3701/100,2)</f>
        <v>-0.22</v>
      </c>
      <c r="U3695" s="7">
        <f>ROUND('Sheet1 (4)'!AA3701/100,2)</f>
        <v>0.09</v>
      </c>
      <c r="V3695" s="1" t="str">
        <f>'Sheet1 (4)'!AB3701&amp;".T"</f>
        <v>9270.T</v>
      </c>
      <c r="W3695">
        <f>ROUND('Sheet1 (4)'!AC3701,2)</f>
        <v>18.53</v>
      </c>
      <c r="X3695">
        <f>ROUND('Sheet1 (4)'!AD3701,2)</f>
        <v>1.64</v>
      </c>
      <c r="Y3695" t="str">
        <f>_xlfn.XLOOKUP('Sheet1 (4)'!AB3701,'Sheet1 (3)'!B:B,'Sheet1 (3)'!D:D,"",0)</f>
        <v>グロース</v>
      </c>
    </row>
    <row r="3696" spans="1:25" x14ac:dyDescent="0.2">
      <c r="A3696">
        <v>3695</v>
      </c>
      <c r="B3696" s="1" t="str">
        <f>_xlfn.XLOOKUP('Sheet1 (4)'!AB3702,'Sheet1 (3)'!B:B,'Sheet1 (3)'!C:C,"",0)</f>
        <v>ＶＡＬＵＥＮＥＸ</v>
      </c>
      <c r="C3696" s="1" t="str">
        <f>_xlfn.XLOOKUP('Sheet1 (4)'!AB3702,'Sheet1 (3)'!B:B,'Sheet1 (3)'!F:F,"",0)</f>
        <v>情報・通信業</v>
      </c>
      <c r="D3696" s="1">
        <f>ROUND('Sheet1 (4)'!E3702/100000000,2)</f>
        <v>0.03</v>
      </c>
      <c r="E3696" s="1">
        <f>ROUND('Sheet1 (4)'!F3702/100,2)</f>
        <v>-1.82</v>
      </c>
      <c r="F3696" s="1">
        <f>ROUND('Sheet1 (4)'!G3702/100,2)</f>
        <v>0.41</v>
      </c>
      <c r="G3696" s="1">
        <f>ROUND('Sheet1 (4)'!H3702/100,2)</f>
        <v>0.39</v>
      </c>
      <c r="H3696" s="1">
        <f>ROUND('Sheet1 (4)'!I3702/100,2)</f>
        <v>0.05</v>
      </c>
      <c r="I3696" s="1">
        <f>ROUND('Sheet1 (4)'!J3702/100,2)</f>
        <v>-0.74</v>
      </c>
      <c r="J3696" s="1" t="e">
        <f>ROUND('Sheet1 (4)'!K3702/100,2)</f>
        <v>#VALUE!</v>
      </c>
      <c r="K3696" s="1" t="e">
        <f>ROUND('Sheet1 (4)'!L3702/100,2)</f>
        <v>#VALUE!</v>
      </c>
      <c r="L3696" s="4">
        <f>ROUND(('Sheet1 (4)'!M3702+'Sheet1 (4)'!R3702)/100,2)</f>
        <v>-1.49</v>
      </c>
      <c r="M3696" s="4">
        <f>ROUND(('Sheet1 (4)'!N3702+'Sheet1 (4)'!S3702)/100,2)</f>
        <v>0.98</v>
      </c>
      <c r="N3696" s="4">
        <f>ROUND(('Sheet1 (4)'!O3702+'Sheet1 (4)'!T3702)/100,2)</f>
        <v>-0.28999999999999998</v>
      </c>
      <c r="O3696" s="4">
        <f>ROUND(('Sheet1 (4)'!P3702+'Sheet1 (4)'!U3702)/100,2)</f>
        <v>0.27</v>
      </c>
      <c r="P3696" s="4">
        <f>ROUND(('Sheet1 (4)'!Q3702+'Sheet1 (4)'!V3702)/100,2)</f>
        <v>-1.1499999999999999</v>
      </c>
      <c r="Q3696" s="7">
        <f>ROUND('Sheet1 (4)'!W3702/100,2)</f>
        <v>-0.23</v>
      </c>
      <c r="R3696" s="7">
        <f>ROUND('Sheet1 (4)'!X3702/100,2)</f>
        <v>0.05</v>
      </c>
      <c r="S3696" s="7">
        <f>ROUND('Sheet1 (4)'!Y3702/100,2)</f>
        <v>0.05</v>
      </c>
      <c r="T3696" s="7">
        <f>ROUND('Sheet1 (4)'!Z3702/100,2)</f>
        <v>0</v>
      </c>
      <c r="U3696" s="7">
        <f>ROUND('Sheet1 (4)'!AA3702/100,2)</f>
        <v>-0.11</v>
      </c>
      <c r="V3696" s="1" t="str">
        <f>'Sheet1 (4)'!AB3702&amp;".T"</f>
        <v>4422.T</v>
      </c>
      <c r="W3696" t="e">
        <f>ROUND('Sheet1 (4)'!AC3702,2)</f>
        <v>#VALUE!</v>
      </c>
      <c r="X3696">
        <f>ROUND('Sheet1 (4)'!AD3702,2)</f>
        <v>1.97</v>
      </c>
      <c r="Y3696" t="str">
        <f>_xlfn.XLOOKUP('Sheet1 (4)'!AB3702,'Sheet1 (3)'!B:B,'Sheet1 (3)'!D:D,"",0)</f>
        <v>グロース</v>
      </c>
    </row>
    <row r="3697" spans="1:25" x14ac:dyDescent="0.2">
      <c r="A3697">
        <v>3696</v>
      </c>
      <c r="B3697" s="1" t="str">
        <f>_xlfn.XLOOKUP('Sheet1 (4)'!AB3703,'Sheet1 (3)'!B:B,'Sheet1 (3)'!C:C,"",0)</f>
        <v>バリオセキュア</v>
      </c>
      <c r="C3697" s="1" t="str">
        <f>_xlfn.XLOOKUP('Sheet1 (4)'!AB3703,'Sheet1 (3)'!B:B,'Sheet1 (3)'!F:F,"",0)</f>
        <v>情報・通信業</v>
      </c>
      <c r="D3697" s="1">
        <f>ROUND('Sheet1 (4)'!E3703/100000000,2)</f>
        <v>0.05</v>
      </c>
      <c r="E3697" s="1">
        <f>ROUND('Sheet1 (4)'!F3703/100,2)</f>
        <v>7.64</v>
      </c>
      <c r="F3697" s="1">
        <f>ROUND('Sheet1 (4)'!G3703/100,2)</f>
        <v>7.52</v>
      </c>
      <c r="G3697" s="1">
        <f>ROUND('Sheet1 (4)'!H3703/100,2)</f>
        <v>5.81</v>
      </c>
      <c r="H3697" s="1">
        <f>ROUND('Sheet1 (4)'!I3703/100,2)</f>
        <v>5.21</v>
      </c>
      <c r="I3697" s="1">
        <f>ROUND('Sheet1 (4)'!J3703/100,2)</f>
        <v>4.92</v>
      </c>
      <c r="J3697" s="1" t="e">
        <f>ROUND('Sheet1 (4)'!K3703/100,2)</f>
        <v>#VALUE!</v>
      </c>
      <c r="K3697" s="1" t="e">
        <f>ROUND('Sheet1 (4)'!L3703/100,2)</f>
        <v>#VALUE!</v>
      </c>
      <c r="L3697" s="4">
        <f>ROUND(('Sheet1 (4)'!M3703+'Sheet1 (4)'!R3703)/100,2)</f>
        <v>4.12</v>
      </c>
      <c r="M3697" s="4">
        <f>ROUND(('Sheet1 (4)'!N3703+'Sheet1 (4)'!S3703)/100,2)</f>
        <v>3.82</v>
      </c>
      <c r="N3697" s="4">
        <f>ROUND(('Sheet1 (4)'!O3703+'Sheet1 (4)'!T3703)/100,2)</f>
        <v>3.84</v>
      </c>
      <c r="O3697" s="4">
        <f>ROUND(('Sheet1 (4)'!P3703+'Sheet1 (4)'!U3703)/100,2)</f>
        <v>2.41</v>
      </c>
      <c r="P3697" s="4">
        <f>ROUND(('Sheet1 (4)'!Q3703+'Sheet1 (4)'!V3703)/100,2)</f>
        <v>2.34</v>
      </c>
      <c r="Q3697" s="7">
        <f>ROUND('Sheet1 (4)'!W3703/100,2)</f>
        <v>0.13</v>
      </c>
      <c r="R3697" s="7">
        <f>ROUND('Sheet1 (4)'!X3703/100,2)</f>
        <v>0.12</v>
      </c>
      <c r="S3697" s="7">
        <f>ROUND('Sheet1 (4)'!Y3703/100,2)</f>
        <v>0.08</v>
      </c>
      <c r="T3697" s="7">
        <f>ROUND('Sheet1 (4)'!Z3703/100,2)</f>
        <v>0.06</v>
      </c>
      <c r="U3697" s="7">
        <f>ROUND('Sheet1 (4)'!AA3703/100,2)</f>
        <v>0.06</v>
      </c>
      <c r="V3697" s="1" t="str">
        <f>'Sheet1 (4)'!AB3703&amp;".T"</f>
        <v>4494.T</v>
      </c>
      <c r="W3697">
        <f>ROUND('Sheet1 (4)'!AC3703,2)</f>
        <v>10.26</v>
      </c>
      <c r="X3697">
        <f>ROUND('Sheet1 (4)'!AD3703,2)</f>
        <v>0.59</v>
      </c>
      <c r="Y3697" t="str">
        <f>_xlfn.XLOOKUP('Sheet1 (4)'!AB3703,'Sheet1 (3)'!B:B,'Sheet1 (3)'!D:D,"",0)</f>
        <v>スタンダード</v>
      </c>
    </row>
    <row r="3698" spans="1:25" x14ac:dyDescent="0.2">
      <c r="A3698">
        <v>3697</v>
      </c>
      <c r="B3698" s="1" t="str">
        <f>_xlfn.XLOOKUP('Sheet1 (4)'!AB3704,'Sheet1 (3)'!B:B,'Sheet1 (3)'!C:C,"",0)</f>
        <v>ブイキューブ</v>
      </c>
      <c r="C3698" s="1" t="str">
        <f>_xlfn.XLOOKUP('Sheet1 (4)'!AB3704,'Sheet1 (3)'!B:B,'Sheet1 (3)'!F:F,"",0)</f>
        <v>情報・通信業</v>
      </c>
      <c r="D3698" s="1">
        <f>ROUND('Sheet1 (4)'!E3704/100000000,2)</f>
        <v>0.26</v>
      </c>
      <c r="E3698" s="1">
        <f>ROUND('Sheet1 (4)'!F3704/100,2)</f>
        <v>13.51</v>
      </c>
      <c r="F3698" s="1">
        <f>ROUND('Sheet1 (4)'!G3704/100,2)</f>
        <v>6.75</v>
      </c>
      <c r="G3698" s="1">
        <f>ROUND('Sheet1 (4)'!H3704/100,2)</f>
        <v>-1.56</v>
      </c>
      <c r="H3698" s="1">
        <f>ROUND('Sheet1 (4)'!I3704/100,2)</f>
        <v>-2.37</v>
      </c>
      <c r="I3698" s="1">
        <f>ROUND('Sheet1 (4)'!J3704/100,2)</f>
        <v>-2.37</v>
      </c>
      <c r="J3698" s="1" t="e">
        <f>ROUND('Sheet1 (4)'!K3704/100,2)</f>
        <v>#VALUE!</v>
      </c>
      <c r="K3698" s="1" t="e">
        <f>ROUND('Sheet1 (4)'!L3704/100,2)</f>
        <v>#VALUE!</v>
      </c>
      <c r="L3698" s="4">
        <f>ROUND(('Sheet1 (4)'!M3704+'Sheet1 (4)'!R3704)/100,2)</f>
        <v>-38.78</v>
      </c>
      <c r="M3698" s="4">
        <f>ROUND(('Sheet1 (4)'!N3704+'Sheet1 (4)'!S3704)/100,2)</f>
        <v>-5.62</v>
      </c>
      <c r="N3698" s="4">
        <f>ROUND(('Sheet1 (4)'!O3704+'Sheet1 (4)'!T3704)/100,2)</f>
        <v>-9.26</v>
      </c>
      <c r="O3698" s="4">
        <f>ROUND(('Sheet1 (4)'!P3704+'Sheet1 (4)'!U3704)/100,2)</f>
        <v>3.42</v>
      </c>
      <c r="P3698" s="4">
        <f>ROUND(('Sheet1 (4)'!Q3704+'Sheet1 (4)'!V3704)/100,2)</f>
        <v>3.42</v>
      </c>
      <c r="Q3698" s="7">
        <f>ROUND('Sheet1 (4)'!W3704/100,2)</f>
        <v>0.3</v>
      </c>
      <c r="R3698" s="7">
        <f>ROUND('Sheet1 (4)'!X3704/100,2)</f>
        <v>0.02</v>
      </c>
      <c r="S3698" s="7">
        <f>ROUND('Sheet1 (4)'!Y3704/100,2)</f>
        <v>-1.66</v>
      </c>
      <c r="T3698" s="7">
        <f>ROUND('Sheet1 (4)'!Z3704/100,2)</f>
        <v>-3.62</v>
      </c>
      <c r="U3698" s="7">
        <f>ROUND('Sheet1 (4)'!AA3704/100,2)</f>
        <v>-3.62</v>
      </c>
      <c r="V3698" s="1" t="str">
        <f>'Sheet1 (4)'!AB3704&amp;".T"</f>
        <v>3681.T</v>
      </c>
      <c r="W3698" t="e">
        <f>ROUND('Sheet1 (4)'!AC3704,2)</f>
        <v>#VALUE!</v>
      </c>
      <c r="X3698">
        <f>ROUND('Sheet1 (4)'!AD3704,2)</f>
        <v>3.15</v>
      </c>
      <c r="Y3698" t="str">
        <f>_xlfn.XLOOKUP('Sheet1 (4)'!AB3704,'Sheet1 (3)'!B:B,'Sheet1 (3)'!D:D,"",0)</f>
        <v>プライム</v>
      </c>
    </row>
    <row r="3699" spans="1:25" x14ac:dyDescent="0.2">
      <c r="A3699">
        <v>3698</v>
      </c>
      <c r="B3699" s="1" t="str">
        <f>_xlfn.XLOOKUP('Sheet1 (4)'!AB3705,'Sheet1 (3)'!B:B,'Sheet1 (3)'!C:C,"",0)</f>
        <v>ベクターホールディングス</v>
      </c>
      <c r="C3699" s="1" t="str">
        <f>_xlfn.XLOOKUP('Sheet1 (4)'!AB3705,'Sheet1 (3)'!B:B,'Sheet1 (3)'!F:F,"",0)</f>
        <v>小売業</v>
      </c>
      <c r="D3699" s="1">
        <f>ROUND('Sheet1 (4)'!E3705/100000000,2)</f>
        <v>0.24</v>
      </c>
      <c r="E3699" s="1" t="e">
        <f>ROUND('Sheet1 (4)'!F3705/100,2)</f>
        <v>#VALUE!</v>
      </c>
      <c r="F3699" s="1" t="e">
        <f>ROUND('Sheet1 (4)'!G3705/100,2)</f>
        <v>#VALUE!</v>
      </c>
      <c r="G3699" s="1" t="e">
        <f>ROUND('Sheet1 (4)'!H3705/100,2)</f>
        <v>#VALUE!</v>
      </c>
      <c r="H3699" s="1">
        <f>ROUND('Sheet1 (4)'!I3705/100,2)</f>
        <v>-7.64</v>
      </c>
      <c r="I3699" s="1">
        <f>ROUND('Sheet1 (4)'!J3705/100,2)</f>
        <v>-5.74</v>
      </c>
      <c r="J3699" s="1" t="e">
        <f>ROUND('Sheet1 (4)'!K3705/100,2)</f>
        <v>#VALUE!</v>
      </c>
      <c r="K3699" s="1" t="e">
        <f>ROUND('Sheet1 (4)'!L3705/100,2)</f>
        <v>#VALUE!</v>
      </c>
      <c r="L3699" s="4" t="e">
        <f>ROUND(('Sheet1 (4)'!M3705+'Sheet1 (4)'!R3705)/100,2)</f>
        <v>#VALUE!</v>
      </c>
      <c r="M3699" s="4" t="e">
        <f>ROUND(('Sheet1 (4)'!N3705+'Sheet1 (4)'!S3705)/100,2)</f>
        <v>#VALUE!</v>
      </c>
      <c r="N3699" s="4" t="e">
        <f>ROUND(('Sheet1 (4)'!O3705+'Sheet1 (4)'!T3705)/100,2)</f>
        <v>#VALUE!</v>
      </c>
      <c r="O3699" s="4">
        <f>ROUND(('Sheet1 (4)'!P3705+'Sheet1 (4)'!U3705)/100,2)</f>
        <v>-16.46</v>
      </c>
      <c r="P3699" s="4">
        <f>ROUND(('Sheet1 (4)'!Q3705+'Sheet1 (4)'!V3705)/100,2)</f>
        <v>-0.3</v>
      </c>
      <c r="Q3699" s="7" t="e">
        <f>ROUND('Sheet1 (4)'!W3705/100,2)</f>
        <v>#VALUE!</v>
      </c>
      <c r="R3699" s="7" t="e">
        <f>ROUND('Sheet1 (4)'!X3705/100,2)</f>
        <v>#VALUE!</v>
      </c>
      <c r="S3699" s="7" t="e">
        <f>ROUND('Sheet1 (4)'!Y3705/100,2)</f>
        <v>#VALUE!</v>
      </c>
      <c r="T3699" s="7" t="e">
        <f>ROUND('Sheet1 (4)'!Z3705/100,2)</f>
        <v>#VALUE!</v>
      </c>
      <c r="U3699" s="7">
        <f>ROUND('Sheet1 (4)'!AA3705/100,2)</f>
        <v>-1.35</v>
      </c>
      <c r="V3699" s="1" t="str">
        <f>'Sheet1 (4)'!AB3705&amp;".T"</f>
        <v>2656.T</v>
      </c>
      <c r="W3699" t="e">
        <f>ROUND('Sheet1 (4)'!AC3705,2)</f>
        <v>#VALUE!</v>
      </c>
      <c r="X3699">
        <f>ROUND('Sheet1 (4)'!AD3705,2)</f>
        <v>4.75</v>
      </c>
      <c r="Y3699" t="str">
        <f>_xlfn.XLOOKUP('Sheet1 (4)'!AB3705,'Sheet1 (3)'!B:B,'Sheet1 (3)'!D:D,"",0)</f>
        <v>スタンダード</v>
      </c>
    </row>
    <row r="3700" spans="1:25" x14ac:dyDescent="0.2">
      <c r="A3700">
        <v>3699</v>
      </c>
      <c r="B3700" s="1" t="str">
        <f>_xlfn.XLOOKUP('Sheet1 (4)'!AB3706,'Sheet1 (3)'!B:B,'Sheet1 (3)'!C:C,"",0)</f>
        <v>ベクトル</v>
      </c>
      <c r="C3700" s="1" t="str">
        <f>_xlfn.XLOOKUP('Sheet1 (4)'!AB3706,'Sheet1 (3)'!B:B,'Sheet1 (3)'!F:F,"",0)</f>
        <v>サービス業</v>
      </c>
      <c r="D3700" s="1">
        <f>ROUND('Sheet1 (4)'!E3706/100000000,2)</f>
        <v>0.47</v>
      </c>
      <c r="E3700" s="1">
        <f>ROUND('Sheet1 (4)'!F3706/100,2)</f>
        <v>23.03</v>
      </c>
      <c r="F3700" s="1">
        <f>ROUND('Sheet1 (4)'!G3706/100,2)</f>
        <v>52.3</v>
      </c>
      <c r="G3700" s="1">
        <f>ROUND('Sheet1 (4)'!H3706/100,2)</f>
        <v>62.76</v>
      </c>
      <c r="H3700" s="1">
        <f>ROUND('Sheet1 (4)'!I3706/100,2)</f>
        <v>69.37</v>
      </c>
      <c r="I3700" s="1">
        <f>ROUND('Sheet1 (4)'!J3706/100,2)</f>
        <v>78.33</v>
      </c>
      <c r="J3700" s="1">
        <f>ROUND('Sheet1 (4)'!K3706/100,2)</f>
        <v>85</v>
      </c>
      <c r="K3700" s="1">
        <f>ROUND('Sheet1 (4)'!L3706/100,2)</f>
        <v>89.5</v>
      </c>
      <c r="L3700" s="4">
        <f>ROUND(('Sheet1 (4)'!M3706+'Sheet1 (4)'!R3706)/100,2)</f>
        <v>27.73</v>
      </c>
      <c r="M3700" s="4">
        <f>ROUND(('Sheet1 (4)'!N3706+'Sheet1 (4)'!S3706)/100,2)</f>
        <v>36.700000000000003</v>
      </c>
      <c r="N3700" s="4">
        <f>ROUND(('Sheet1 (4)'!O3706+'Sheet1 (4)'!T3706)/100,2)</f>
        <v>1.69</v>
      </c>
      <c r="O3700" s="4">
        <f>ROUND(('Sheet1 (4)'!P3706+'Sheet1 (4)'!U3706)/100,2)</f>
        <v>33.049999999999997</v>
      </c>
      <c r="P3700" s="4">
        <f>ROUND(('Sheet1 (4)'!Q3706+'Sheet1 (4)'!V3706)/100,2)</f>
        <v>41.97</v>
      </c>
      <c r="Q3700" s="7">
        <f>ROUND('Sheet1 (4)'!W3706/100,2)</f>
        <v>0.09</v>
      </c>
      <c r="R3700" s="7">
        <f>ROUND('Sheet1 (4)'!X3706/100,2)</f>
        <v>0.21</v>
      </c>
      <c r="S3700" s="7">
        <f>ROUND('Sheet1 (4)'!Y3706/100,2)</f>
        <v>0.22</v>
      </c>
      <c r="T3700" s="7">
        <f>ROUND('Sheet1 (4)'!Z3706/100,2)</f>
        <v>0.31</v>
      </c>
      <c r="U3700" s="7">
        <f>ROUND('Sheet1 (4)'!AA3706/100,2)</f>
        <v>0.23</v>
      </c>
      <c r="V3700" s="1" t="str">
        <f>'Sheet1 (4)'!AB3706&amp;".T"</f>
        <v>6058.T</v>
      </c>
      <c r="W3700">
        <f>ROUND('Sheet1 (4)'!AC3706,2)</f>
        <v>10.58</v>
      </c>
      <c r="X3700">
        <f>ROUND('Sheet1 (4)'!AD3706,2)</f>
        <v>2.92</v>
      </c>
      <c r="Y3700" t="str">
        <f>_xlfn.XLOOKUP('Sheet1 (4)'!AB3706,'Sheet1 (3)'!B:B,'Sheet1 (3)'!D:D,"",0)</f>
        <v>プライム</v>
      </c>
    </row>
    <row r="3701" spans="1:25" x14ac:dyDescent="0.2">
      <c r="A3701">
        <v>3700</v>
      </c>
      <c r="B3701" s="1" t="str">
        <f>_xlfn.XLOOKUP('Sheet1 (4)'!AB3707,'Sheet1 (3)'!B:B,'Sheet1 (3)'!C:C,"",0)</f>
        <v>ベガコーポレーション</v>
      </c>
      <c r="C3701" s="1" t="str">
        <f>_xlfn.XLOOKUP('Sheet1 (4)'!AB3707,'Sheet1 (3)'!B:B,'Sheet1 (3)'!F:F,"",0)</f>
        <v>小売業</v>
      </c>
      <c r="D3701" s="1">
        <f>ROUND('Sheet1 (4)'!E3707/100000000,2)</f>
        <v>0.1</v>
      </c>
      <c r="E3701" s="1" t="e">
        <f>ROUND('Sheet1 (4)'!F3707/100,2)</f>
        <v>#VALUE!</v>
      </c>
      <c r="F3701" s="1" t="e">
        <f>ROUND('Sheet1 (4)'!G3707/100,2)</f>
        <v>#VALUE!</v>
      </c>
      <c r="G3701" s="1" t="e">
        <f>ROUND('Sheet1 (4)'!H3707/100,2)</f>
        <v>#VALUE!</v>
      </c>
      <c r="H3701" s="1" t="e">
        <f>ROUND('Sheet1 (4)'!I3707/100,2)</f>
        <v>#VALUE!</v>
      </c>
      <c r="I3701" s="1">
        <f>ROUND('Sheet1 (4)'!J3707/100,2)</f>
        <v>5.84</v>
      </c>
      <c r="J3701" s="1" t="e">
        <f>ROUND('Sheet1 (4)'!K3707/100,2)</f>
        <v>#VALUE!</v>
      </c>
      <c r="K3701" s="1" t="e">
        <f>ROUND('Sheet1 (4)'!L3707/100,2)</f>
        <v>#VALUE!</v>
      </c>
      <c r="L3701" s="4" t="e">
        <f>ROUND(('Sheet1 (4)'!M3707+'Sheet1 (4)'!R3707)/100,2)</f>
        <v>#VALUE!</v>
      </c>
      <c r="M3701" s="4" t="e">
        <f>ROUND(('Sheet1 (4)'!N3707+'Sheet1 (4)'!S3707)/100,2)</f>
        <v>#VALUE!</v>
      </c>
      <c r="N3701" s="4" t="e">
        <f>ROUND(('Sheet1 (4)'!O3707+'Sheet1 (4)'!T3707)/100,2)</f>
        <v>#VALUE!</v>
      </c>
      <c r="O3701" s="4" t="e">
        <f>ROUND(('Sheet1 (4)'!P3707+'Sheet1 (4)'!U3707)/100,2)</f>
        <v>#VALUE!</v>
      </c>
      <c r="P3701" s="4" t="e">
        <f>ROUND(('Sheet1 (4)'!Q3707+'Sheet1 (4)'!V3707)/100,2)</f>
        <v>#VALUE!</v>
      </c>
      <c r="Q3701" s="7" t="e">
        <f>ROUND('Sheet1 (4)'!W3707/100,2)</f>
        <v>#VALUE!</v>
      </c>
      <c r="R3701" s="7" t="e">
        <f>ROUND('Sheet1 (4)'!X3707/100,2)</f>
        <v>#VALUE!</v>
      </c>
      <c r="S3701" s="7" t="e">
        <f>ROUND('Sheet1 (4)'!Y3707/100,2)</f>
        <v>#VALUE!</v>
      </c>
      <c r="T3701" s="7" t="e">
        <f>ROUND('Sheet1 (4)'!Z3707/100,2)</f>
        <v>#VALUE!</v>
      </c>
      <c r="U3701" s="7">
        <f>ROUND('Sheet1 (4)'!AA3707/100,2)</f>
        <v>0.25</v>
      </c>
      <c r="V3701" s="1" t="str">
        <f>'Sheet1 (4)'!AB3707&amp;".T"</f>
        <v>3542.T</v>
      </c>
      <c r="W3701">
        <f>ROUND('Sheet1 (4)'!AC3707,2)</f>
        <v>28.15</v>
      </c>
      <c r="X3701">
        <f>ROUND('Sheet1 (4)'!AD3707,2)</f>
        <v>7.11</v>
      </c>
      <c r="Y3701" t="str">
        <f>_xlfn.XLOOKUP('Sheet1 (4)'!AB3707,'Sheet1 (3)'!B:B,'Sheet1 (3)'!D:D,"",0)</f>
        <v>グロース</v>
      </c>
    </row>
    <row r="3702" spans="1:25" x14ac:dyDescent="0.2">
      <c r="A3702">
        <v>3701</v>
      </c>
      <c r="B3702" s="1" t="str">
        <f>_xlfn.XLOOKUP('Sheet1 (4)'!AB3708,'Sheet1 (3)'!B:B,'Sheet1 (3)'!C:C,"",0)</f>
        <v>ベルトラ</v>
      </c>
      <c r="C3702" s="1" t="str">
        <f>_xlfn.XLOOKUP('Sheet1 (4)'!AB3708,'Sheet1 (3)'!B:B,'Sheet1 (3)'!F:F,"",0)</f>
        <v>サービス業</v>
      </c>
      <c r="D3702" s="1">
        <f>ROUND('Sheet1 (4)'!E3708/100000000,2)</f>
        <v>0.37</v>
      </c>
      <c r="E3702" s="1">
        <f>ROUND('Sheet1 (4)'!F3708/100,2)</f>
        <v>-10.98</v>
      </c>
      <c r="F3702" s="1">
        <f>ROUND('Sheet1 (4)'!G3708/100,2)</f>
        <v>-7.95</v>
      </c>
      <c r="G3702" s="1">
        <f>ROUND('Sheet1 (4)'!H3708/100,2)</f>
        <v>-0.67</v>
      </c>
      <c r="H3702" s="1">
        <f>ROUND('Sheet1 (4)'!I3708/100,2)</f>
        <v>-1.76</v>
      </c>
      <c r="I3702" s="1">
        <f>ROUND('Sheet1 (4)'!J3708/100,2)</f>
        <v>-1.76</v>
      </c>
      <c r="J3702" s="1" t="e">
        <f>ROUND('Sheet1 (4)'!K3708/100,2)</f>
        <v>#VALUE!</v>
      </c>
      <c r="K3702" s="1" t="e">
        <f>ROUND('Sheet1 (4)'!L3708/100,2)</f>
        <v>#VALUE!</v>
      </c>
      <c r="L3702" s="4">
        <f>ROUND(('Sheet1 (4)'!M3708+'Sheet1 (4)'!R3708)/100,2)</f>
        <v>-7.2</v>
      </c>
      <c r="M3702" s="4">
        <f>ROUND(('Sheet1 (4)'!N3708+'Sheet1 (4)'!S3708)/100,2)</f>
        <v>0.88</v>
      </c>
      <c r="N3702" s="4">
        <f>ROUND(('Sheet1 (4)'!O3708+'Sheet1 (4)'!T3708)/100,2)</f>
        <v>8.4</v>
      </c>
      <c r="O3702" s="4">
        <f>ROUND(('Sheet1 (4)'!P3708+'Sheet1 (4)'!U3708)/100,2)</f>
        <v>0.23</v>
      </c>
      <c r="P3702" s="4">
        <f>ROUND(('Sheet1 (4)'!Q3708+'Sheet1 (4)'!V3708)/100,2)</f>
        <v>0.23</v>
      </c>
      <c r="Q3702" s="7">
        <f>ROUND('Sheet1 (4)'!W3708/100,2)</f>
        <v>-1.34</v>
      </c>
      <c r="R3702" s="7">
        <f>ROUND('Sheet1 (4)'!X3708/100,2)</f>
        <v>-0.63</v>
      </c>
      <c r="S3702" s="7">
        <f>ROUND('Sheet1 (4)'!Y3708/100,2)</f>
        <v>-0.04</v>
      </c>
      <c r="T3702" s="7">
        <f>ROUND('Sheet1 (4)'!Z3708/100,2)</f>
        <v>-0.21</v>
      </c>
      <c r="U3702" s="7">
        <f>ROUND('Sheet1 (4)'!AA3708/100,2)</f>
        <v>-0.21</v>
      </c>
      <c r="V3702" s="1" t="str">
        <f>'Sheet1 (4)'!AB3708&amp;".T"</f>
        <v>7048.T</v>
      </c>
      <c r="W3702" t="e">
        <f>ROUND('Sheet1 (4)'!AC3708,2)</f>
        <v>#VALUE!</v>
      </c>
      <c r="X3702">
        <f>ROUND('Sheet1 (4)'!AD3708,2)</f>
        <v>3.32</v>
      </c>
      <c r="Y3702" t="str">
        <f>_xlfn.XLOOKUP('Sheet1 (4)'!AB3708,'Sheet1 (3)'!B:B,'Sheet1 (3)'!D:D,"",0)</f>
        <v>グロース</v>
      </c>
    </row>
    <row r="3703" spans="1:25" x14ac:dyDescent="0.2">
      <c r="A3703">
        <v>3702</v>
      </c>
      <c r="B3703" s="1" t="str">
        <f>_xlfn.XLOOKUP('Sheet1 (4)'!AB3709,'Sheet1 (3)'!B:B,'Sheet1 (3)'!C:C,"",0)</f>
        <v>Ｖｅｒｉｔａｓ　Ｉｎ　Ｓｉｌｉｃｏ</v>
      </c>
      <c r="C3703" s="1" t="str">
        <f>_xlfn.XLOOKUP('Sheet1 (4)'!AB3709,'Sheet1 (3)'!B:B,'Sheet1 (3)'!F:F,"",0)</f>
        <v>医薬品</v>
      </c>
      <c r="D3703" s="1">
        <f>ROUND('Sheet1 (4)'!E3709/100000000,2)</f>
        <v>0.06</v>
      </c>
      <c r="E3703" s="1">
        <f>ROUND('Sheet1 (4)'!F3709/100,2)</f>
        <v>-2.36</v>
      </c>
      <c r="F3703" s="1">
        <f>ROUND('Sheet1 (4)'!G3709/100,2)</f>
        <v>-1.39</v>
      </c>
      <c r="G3703" s="1">
        <f>ROUND('Sheet1 (4)'!H3709/100,2)</f>
        <v>0.38</v>
      </c>
      <c r="H3703" s="1">
        <f>ROUND('Sheet1 (4)'!I3709/100,2)</f>
        <v>-2.13</v>
      </c>
      <c r="I3703" s="1">
        <f>ROUND('Sheet1 (4)'!J3709/100,2)</f>
        <v>-2.13</v>
      </c>
      <c r="J3703" s="1" t="e">
        <f>ROUND('Sheet1 (4)'!K3709/100,2)</f>
        <v>#VALUE!</v>
      </c>
      <c r="K3703" s="1" t="e">
        <f>ROUND('Sheet1 (4)'!L3709/100,2)</f>
        <v>#VALUE!</v>
      </c>
      <c r="L3703" s="4">
        <f>ROUND(('Sheet1 (4)'!M3709+'Sheet1 (4)'!R3709)/100,2)</f>
        <v>-2.27</v>
      </c>
      <c r="M3703" s="4">
        <f>ROUND(('Sheet1 (4)'!N3709+'Sheet1 (4)'!S3709)/100,2)</f>
        <v>-2.04</v>
      </c>
      <c r="N3703" s="4">
        <f>ROUND(('Sheet1 (4)'!O3709+'Sheet1 (4)'!T3709)/100,2)</f>
        <v>0.71</v>
      </c>
      <c r="O3703" s="4">
        <f>ROUND(('Sheet1 (4)'!P3709+'Sheet1 (4)'!U3709)/100,2)</f>
        <v>-22.24</v>
      </c>
      <c r="P3703" s="4">
        <f>ROUND(('Sheet1 (4)'!Q3709+'Sheet1 (4)'!V3709)/100,2)</f>
        <v>-22.24</v>
      </c>
      <c r="Q3703" s="7" t="e">
        <f>ROUND('Sheet1 (4)'!W3709/100,2)</f>
        <v>#VALUE!</v>
      </c>
      <c r="R3703" s="7">
        <f>ROUND('Sheet1 (4)'!X3709/100,2)</f>
        <v>-0.09</v>
      </c>
      <c r="S3703" s="7">
        <f>ROUND('Sheet1 (4)'!Y3709/100,2)</f>
        <v>0.02</v>
      </c>
      <c r="T3703" s="7">
        <f>ROUND('Sheet1 (4)'!Z3709/100,2)</f>
        <v>-0.12</v>
      </c>
      <c r="U3703" s="7">
        <f>ROUND('Sheet1 (4)'!AA3709/100,2)</f>
        <v>-0.12</v>
      </c>
      <c r="V3703" s="1" t="str">
        <f>'Sheet1 (4)'!AB3709&amp;".T"</f>
        <v>130A.T</v>
      </c>
      <c r="W3703" t="e">
        <f>ROUND('Sheet1 (4)'!AC3709,2)</f>
        <v>#VALUE!</v>
      </c>
      <c r="X3703">
        <f>ROUND('Sheet1 (4)'!AD3709,2)</f>
        <v>1.76</v>
      </c>
      <c r="Y3703" t="str">
        <f>_xlfn.XLOOKUP('Sheet1 (4)'!AB3709,'Sheet1 (3)'!B:B,'Sheet1 (3)'!D:D,"",0)</f>
        <v>グロース</v>
      </c>
    </row>
    <row r="3704" spans="1:25" x14ac:dyDescent="0.2">
      <c r="A3704">
        <v>3703</v>
      </c>
      <c r="B3704" s="1" t="str">
        <f>_xlfn.XLOOKUP('Sheet1 (4)'!AB3710,'Sheet1 (3)'!B:B,'Sheet1 (3)'!C:C,"",0)</f>
        <v>ベリテ</v>
      </c>
      <c r="C3704" s="1" t="str">
        <f>_xlfn.XLOOKUP('Sheet1 (4)'!AB3710,'Sheet1 (3)'!B:B,'Sheet1 (3)'!F:F,"",0)</f>
        <v>小売業</v>
      </c>
      <c r="D3704" s="1">
        <f>ROUND('Sheet1 (4)'!E3710/100000000,2)</f>
        <v>0.27</v>
      </c>
      <c r="E3704" s="1" t="e">
        <f>ROUND('Sheet1 (4)'!F3710/100,2)</f>
        <v>#VALUE!</v>
      </c>
      <c r="F3704" s="1" t="e">
        <f>ROUND('Sheet1 (4)'!G3710/100,2)</f>
        <v>#VALUE!</v>
      </c>
      <c r="G3704" s="1" t="e">
        <f>ROUND('Sheet1 (4)'!H3710/100,2)</f>
        <v>#VALUE!</v>
      </c>
      <c r="H3704" s="1" t="e">
        <f>ROUND('Sheet1 (4)'!I3710/100,2)</f>
        <v>#VALUE!</v>
      </c>
      <c r="I3704" s="1">
        <f>ROUND('Sheet1 (4)'!J3710/100,2)</f>
        <v>-6.6</v>
      </c>
      <c r="J3704" s="1" t="e">
        <f>ROUND('Sheet1 (4)'!K3710/100,2)</f>
        <v>#VALUE!</v>
      </c>
      <c r="K3704" s="1" t="e">
        <f>ROUND('Sheet1 (4)'!L3710/100,2)</f>
        <v>#VALUE!</v>
      </c>
      <c r="L3704" s="4" t="e">
        <f>ROUND(('Sheet1 (4)'!M3710+'Sheet1 (4)'!R3710)/100,2)</f>
        <v>#VALUE!</v>
      </c>
      <c r="M3704" s="4" t="e">
        <f>ROUND(('Sheet1 (4)'!N3710+'Sheet1 (4)'!S3710)/100,2)</f>
        <v>#VALUE!</v>
      </c>
      <c r="N3704" s="4" t="e">
        <f>ROUND(('Sheet1 (4)'!O3710+'Sheet1 (4)'!T3710)/100,2)</f>
        <v>#VALUE!</v>
      </c>
      <c r="O3704" s="4" t="e">
        <f>ROUND(('Sheet1 (4)'!P3710+'Sheet1 (4)'!U3710)/100,2)</f>
        <v>#VALUE!</v>
      </c>
      <c r="P3704" s="4">
        <f>ROUND(('Sheet1 (4)'!Q3710+'Sheet1 (4)'!V3710)/100,2)</f>
        <v>-15.05</v>
      </c>
      <c r="Q3704" s="7" t="e">
        <f>ROUND('Sheet1 (4)'!W3710/100,2)</f>
        <v>#VALUE!</v>
      </c>
      <c r="R3704" s="7" t="e">
        <f>ROUND('Sheet1 (4)'!X3710/100,2)</f>
        <v>#VALUE!</v>
      </c>
      <c r="S3704" s="7" t="e">
        <f>ROUND('Sheet1 (4)'!Y3710/100,2)</f>
        <v>#VALUE!</v>
      </c>
      <c r="T3704" s="7" t="e">
        <f>ROUND('Sheet1 (4)'!Z3710/100,2)</f>
        <v>#VALUE!</v>
      </c>
      <c r="U3704" s="7">
        <f>ROUND('Sheet1 (4)'!AA3710/100,2)</f>
        <v>-0.1</v>
      </c>
      <c r="V3704" s="1" t="str">
        <f>'Sheet1 (4)'!AB3710&amp;".T"</f>
        <v>9904.T</v>
      </c>
      <c r="W3704" t="e">
        <f>ROUND('Sheet1 (4)'!AC3710,2)</f>
        <v>#VALUE!</v>
      </c>
      <c r="X3704">
        <f>ROUND('Sheet1 (4)'!AD3710,2)</f>
        <v>1.28</v>
      </c>
      <c r="Y3704" t="str">
        <f>_xlfn.XLOOKUP('Sheet1 (4)'!AB3710,'Sheet1 (3)'!B:B,'Sheet1 (3)'!D:D,"",0)</f>
        <v>スタンダード</v>
      </c>
    </row>
    <row r="3705" spans="1:25" x14ac:dyDescent="0.2">
      <c r="A3705">
        <v>3704</v>
      </c>
      <c r="B3705" s="1" t="str">
        <f>_xlfn.XLOOKUP('Sheet1 (4)'!AB3711,'Sheet1 (3)'!B:B,'Sheet1 (3)'!C:C,"",0)</f>
        <v>ベルテクスコーポレーション</v>
      </c>
      <c r="C3705" s="1" t="str">
        <f>_xlfn.XLOOKUP('Sheet1 (4)'!AB3711,'Sheet1 (3)'!B:B,'Sheet1 (3)'!F:F,"",0)</f>
        <v>ガラス・土石製品</v>
      </c>
      <c r="D3705" s="1">
        <f>ROUND('Sheet1 (4)'!E3711/100000000,2)</f>
        <v>0.49</v>
      </c>
      <c r="E3705" s="1">
        <f>ROUND('Sheet1 (4)'!F3711/100,2)</f>
        <v>53.17</v>
      </c>
      <c r="F3705" s="1">
        <f>ROUND('Sheet1 (4)'!G3711/100,2)</f>
        <v>61.67</v>
      </c>
      <c r="G3705" s="1">
        <f>ROUND('Sheet1 (4)'!H3711/100,2)</f>
        <v>55.63</v>
      </c>
      <c r="H3705" s="1">
        <f>ROUND('Sheet1 (4)'!I3711/100,2)</f>
        <v>57.38</v>
      </c>
      <c r="I3705" s="1">
        <f>ROUND('Sheet1 (4)'!J3711/100,2)</f>
        <v>63.02</v>
      </c>
      <c r="J3705" s="1">
        <f>ROUND('Sheet1 (4)'!K3711/100,2)</f>
        <v>66</v>
      </c>
      <c r="K3705" s="1">
        <f>ROUND('Sheet1 (4)'!L3711/100,2)</f>
        <v>71</v>
      </c>
      <c r="L3705" s="4">
        <f>ROUND(('Sheet1 (4)'!M3711+'Sheet1 (4)'!R3711)/100,2)</f>
        <v>38.26</v>
      </c>
      <c r="M3705" s="4">
        <f>ROUND(('Sheet1 (4)'!N3711+'Sheet1 (4)'!S3711)/100,2)</f>
        <v>38.54</v>
      </c>
      <c r="N3705" s="4">
        <f>ROUND(('Sheet1 (4)'!O3711+'Sheet1 (4)'!T3711)/100,2)</f>
        <v>9.18</v>
      </c>
      <c r="O3705" s="4">
        <f>ROUND(('Sheet1 (4)'!P3711+'Sheet1 (4)'!U3711)/100,2)</f>
        <v>50.66</v>
      </c>
      <c r="P3705" s="4">
        <f>ROUND(('Sheet1 (4)'!Q3711+'Sheet1 (4)'!V3711)/100,2)</f>
        <v>65.91</v>
      </c>
      <c r="Q3705" s="7">
        <f>ROUND('Sheet1 (4)'!W3711/100,2)</f>
        <v>0.15</v>
      </c>
      <c r="R3705" s="7">
        <f>ROUND('Sheet1 (4)'!X3711/100,2)</f>
        <v>0.15</v>
      </c>
      <c r="S3705" s="7">
        <f>ROUND('Sheet1 (4)'!Y3711/100,2)</f>
        <v>0.12</v>
      </c>
      <c r="T3705" s="7">
        <f>ROUND('Sheet1 (4)'!Z3711/100,2)</f>
        <v>0.11</v>
      </c>
      <c r="U3705" s="7">
        <f>ROUND('Sheet1 (4)'!AA3711/100,2)</f>
        <v>0.14000000000000001</v>
      </c>
      <c r="V3705" s="1" t="str">
        <f>'Sheet1 (4)'!AB3711&amp;".T"</f>
        <v>5290.T</v>
      </c>
      <c r="W3705">
        <f>ROUND('Sheet1 (4)'!AC3711,2)</f>
        <v>13.21</v>
      </c>
      <c r="X3705">
        <f>ROUND('Sheet1 (4)'!AD3711,2)</f>
        <v>1.93</v>
      </c>
      <c r="Y3705" t="str">
        <f>_xlfn.XLOOKUP('Sheet1 (4)'!AB3711,'Sheet1 (3)'!B:B,'Sheet1 (3)'!D:D,"",0)</f>
        <v>スタンダード</v>
      </c>
    </row>
    <row r="3706" spans="1:25" x14ac:dyDescent="0.2">
      <c r="A3706">
        <v>3705</v>
      </c>
      <c r="B3706" s="1" t="str">
        <f>_xlfn.XLOOKUP('Sheet1 (4)'!AB3712,'Sheet1 (3)'!B:B,'Sheet1 (3)'!C:C,"",0)</f>
        <v>ヴィア・ホールディングス</v>
      </c>
      <c r="C3706" s="1" t="str">
        <f>_xlfn.XLOOKUP('Sheet1 (4)'!AB3712,'Sheet1 (3)'!B:B,'Sheet1 (3)'!F:F,"",0)</f>
        <v>小売業</v>
      </c>
      <c r="D3706" s="1">
        <f>ROUND('Sheet1 (4)'!E3712/100000000,2)</f>
        <v>0.46</v>
      </c>
      <c r="E3706" s="1">
        <f>ROUND('Sheet1 (4)'!F3712/100,2)</f>
        <v>-26.31</v>
      </c>
      <c r="F3706" s="1">
        <f>ROUND('Sheet1 (4)'!G3712/100,2)</f>
        <v>-11.24</v>
      </c>
      <c r="G3706" s="1">
        <f>ROUND('Sheet1 (4)'!H3712/100,2)</f>
        <v>-9.33</v>
      </c>
      <c r="H3706" s="1">
        <f>ROUND('Sheet1 (4)'!I3712/100,2)</f>
        <v>3.25</v>
      </c>
      <c r="I3706" s="1">
        <f>ROUND('Sheet1 (4)'!J3712/100,2)</f>
        <v>1.99</v>
      </c>
      <c r="J3706" s="1" t="e">
        <f>ROUND('Sheet1 (4)'!K3712/100,2)</f>
        <v>#VALUE!</v>
      </c>
      <c r="K3706" s="1" t="e">
        <f>ROUND('Sheet1 (4)'!L3712/100,2)</f>
        <v>#VALUE!</v>
      </c>
      <c r="L3706" s="4">
        <f>ROUND(('Sheet1 (4)'!M3712+'Sheet1 (4)'!R3712)/100,2)</f>
        <v>-25.92</v>
      </c>
      <c r="M3706" s="4">
        <f>ROUND(('Sheet1 (4)'!N3712+'Sheet1 (4)'!S3712)/100,2)</f>
        <v>-3.25</v>
      </c>
      <c r="N3706" s="4">
        <f>ROUND(('Sheet1 (4)'!O3712+'Sheet1 (4)'!T3712)/100,2)</f>
        <v>9.77</v>
      </c>
      <c r="O3706" s="4">
        <f>ROUND(('Sheet1 (4)'!P3712+'Sheet1 (4)'!U3712)/100,2)</f>
        <v>3.52</v>
      </c>
      <c r="P3706" s="4">
        <f>ROUND(('Sheet1 (4)'!Q3712+'Sheet1 (4)'!V3712)/100,2)</f>
        <v>-4.1500000000000004</v>
      </c>
      <c r="Q3706" s="7">
        <f>ROUND('Sheet1 (4)'!W3712/100,2)</f>
        <v>3.37</v>
      </c>
      <c r="R3706" s="7">
        <f>ROUND('Sheet1 (4)'!X3712/100,2)</f>
        <v>-0.55000000000000004</v>
      </c>
      <c r="S3706" s="7">
        <f>ROUND('Sheet1 (4)'!Y3712/100,2)</f>
        <v>-0.76</v>
      </c>
      <c r="T3706" s="7">
        <f>ROUND('Sheet1 (4)'!Z3712/100,2)</f>
        <v>0.19</v>
      </c>
      <c r="U3706" s="7">
        <f>ROUND('Sheet1 (4)'!AA3712/100,2)</f>
        <v>-0.02</v>
      </c>
      <c r="V3706" s="1" t="str">
        <f>'Sheet1 (4)'!AB3712&amp;".T"</f>
        <v>7918.T</v>
      </c>
      <c r="W3706" t="e">
        <f>ROUND('Sheet1 (4)'!AC3712,2)</f>
        <v>#VALUE!</v>
      </c>
      <c r="X3706">
        <f>ROUND('Sheet1 (4)'!AD3712,2)</f>
        <v>4.83</v>
      </c>
      <c r="Y3706" t="str">
        <f>_xlfn.XLOOKUP('Sheet1 (4)'!AB3712,'Sheet1 (3)'!B:B,'Sheet1 (3)'!D:D,"",0)</f>
        <v>スタンダード</v>
      </c>
    </row>
    <row r="3707" spans="1:25" x14ac:dyDescent="0.2">
      <c r="A3707">
        <v>3706</v>
      </c>
      <c r="B3707" s="1" t="str">
        <f>_xlfn.XLOOKUP('Sheet1 (4)'!AB3713,'Sheet1 (3)'!B:B,'Sheet1 (3)'!C:C,"",0)</f>
        <v>ヴィレッジヴァンガードコーポレーション</v>
      </c>
      <c r="C3707" s="1" t="str">
        <f>_xlfn.XLOOKUP('Sheet1 (4)'!AB3713,'Sheet1 (3)'!B:B,'Sheet1 (3)'!F:F,"",0)</f>
        <v>小売業</v>
      </c>
      <c r="D3707" s="1">
        <f>ROUND('Sheet1 (4)'!E3713/100000000,2)</f>
        <v>0.08</v>
      </c>
      <c r="E3707" s="1">
        <f>ROUND('Sheet1 (4)'!F3713/100,2)</f>
        <v>0.3</v>
      </c>
      <c r="F3707" s="1">
        <f>ROUND('Sheet1 (4)'!G3713/100,2)</f>
        <v>3.52</v>
      </c>
      <c r="G3707" s="1">
        <f>ROUND('Sheet1 (4)'!H3713/100,2)</f>
        <v>1.47</v>
      </c>
      <c r="H3707" s="1">
        <f>ROUND('Sheet1 (4)'!I3713/100,2)</f>
        <v>-9.14</v>
      </c>
      <c r="I3707" s="1">
        <f>ROUND('Sheet1 (4)'!J3713/100,2)</f>
        <v>-9.35</v>
      </c>
      <c r="J3707" s="1" t="e">
        <f>ROUND('Sheet1 (4)'!K3713/100,2)</f>
        <v>#VALUE!</v>
      </c>
      <c r="K3707" s="1" t="e">
        <f>ROUND('Sheet1 (4)'!L3713/100,2)</f>
        <v>#VALUE!</v>
      </c>
      <c r="L3707" s="4">
        <f>ROUND(('Sheet1 (4)'!M3713+'Sheet1 (4)'!R3713)/100,2)</f>
        <v>20.09</v>
      </c>
      <c r="M3707" s="4">
        <f>ROUND(('Sheet1 (4)'!N3713+'Sheet1 (4)'!S3713)/100,2)</f>
        <v>12.08</v>
      </c>
      <c r="N3707" s="4">
        <f>ROUND(('Sheet1 (4)'!O3713+'Sheet1 (4)'!T3713)/100,2)</f>
        <v>-2.11</v>
      </c>
      <c r="O3707" s="4">
        <f>ROUND(('Sheet1 (4)'!P3713+'Sheet1 (4)'!U3713)/100,2)</f>
        <v>-13.42</v>
      </c>
      <c r="P3707" s="4">
        <f>ROUND(('Sheet1 (4)'!Q3713+'Sheet1 (4)'!V3713)/100,2)</f>
        <v>2.2200000000000002</v>
      </c>
      <c r="Q3707" s="7">
        <f>ROUND('Sheet1 (4)'!W3713/100,2)</f>
        <v>0</v>
      </c>
      <c r="R3707" s="7">
        <f>ROUND('Sheet1 (4)'!X3713/100,2)</f>
        <v>0</v>
      </c>
      <c r="S3707" s="7">
        <f>ROUND('Sheet1 (4)'!Y3713/100,2)</f>
        <v>0</v>
      </c>
      <c r="T3707" s="7">
        <f>ROUND('Sheet1 (4)'!Z3713/100,2)</f>
        <v>-0.17</v>
      </c>
      <c r="U3707" s="7">
        <f>ROUND('Sheet1 (4)'!AA3713/100,2)</f>
        <v>-1.05</v>
      </c>
      <c r="V3707" s="1" t="str">
        <f>'Sheet1 (4)'!AB3713&amp;".T"</f>
        <v>2769.T</v>
      </c>
      <c r="W3707" t="e">
        <f>ROUND('Sheet1 (4)'!AC3713,2)</f>
        <v>#VALUE!</v>
      </c>
      <c r="X3707">
        <f>ROUND('Sheet1 (4)'!AD3713,2)</f>
        <v>3.92</v>
      </c>
      <c r="Y3707" t="str">
        <f>_xlfn.XLOOKUP('Sheet1 (4)'!AB3713,'Sheet1 (3)'!B:B,'Sheet1 (3)'!D:D,"",0)</f>
        <v>スタンダード</v>
      </c>
    </row>
    <row r="3708" spans="1:25" x14ac:dyDescent="0.2">
      <c r="A3708">
        <v>3707</v>
      </c>
      <c r="B3708" s="1" t="str">
        <f>_xlfn.XLOOKUP('Sheet1 (4)'!AB3714,'Sheet1 (3)'!B:B,'Sheet1 (3)'!C:C,"",0)</f>
        <v>バーチャレクス・ホールディングス</v>
      </c>
      <c r="C3708" s="1" t="str">
        <f>_xlfn.XLOOKUP('Sheet1 (4)'!AB3714,'Sheet1 (3)'!B:B,'Sheet1 (3)'!F:F,"",0)</f>
        <v>サービス業</v>
      </c>
      <c r="D3708" s="1">
        <f>ROUND('Sheet1 (4)'!E3714/100000000,2)</f>
        <v>0.03</v>
      </c>
      <c r="E3708" s="1">
        <f>ROUND('Sheet1 (4)'!F3714/100,2)</f>
        <v>1.64</v>
      </c>
      <c r="F3708" s="1">
        <f>ROUND('Sheet1 (4)'!G3714/100,2)</f>
        <v>5.2</v>
      </c>
      <c r="G3708" s="1">
        <f>ROUND('Sheet1 (4)'!H3714/100,2)</f>
        <v>5.76</v>
      </c>
      <c r="H3708" s="1">
        <f>ROUND('Sheet1 (4)'!I3714/100,2)</f>
        <v>3.71</v>
      </c>
      <c r="I3708" s="1">
        <f>ROUND('Sheet1 (4)'!J3714/100,2)</f>
        <v>2.79</v>
      </c>
      <c r="J3708" s="1" t="e">
        <f>ROUND('Sheet1 (4)'!K3714/100,2)</f>
        <v>#VALUE!</v>
      </c>
      <c r="K3708" s="1" t="e">
        <f>ROUND('Sheet1 (4)'!L3714/100,2)</f>
        <v>#VALUE!</v>
      </c>
      <c r="L3708" s="4">
        <f>ROUND(('Sheet1 (4)'!M3714+'Sheet1 (4)'!R3714)/100,2)</f>
        <v>3.37</v>
      </c>
      <c r="M3708" s="4">
        <f>ROUND(('Sheet1 (4)'!N3714+'Sheet1 (4)'!S3714)/100,2)</f>
        <v>2.1</v>
      </c>
      <c r="N3708" s="4">
        <f>ROUND(('Sheet1 (4)'!O3714+'Sheet1 (4)'!T3714)/100,2)</f>
        <v>9.1</v>
      </c>
      <c r="O3708" s="4">
        <f>ROUND(('Sheet1 (4)'!P3714+'Sheet1 (4)'!U3714)/100,2)</f>
        <v>-0.78</v>
      </c>
      <c r="P3708" s="4">
        <f>ROUND(('Sheet1 (4)'!Q3714+'Sheet1 (4)'!V3714)/100,2)</f>
        <v>0.31</v>
      </c>
      <c r="Q3708" s="7">
        <f>ROUND('Sheet1 (4)'!W3714/100,2)</f>
        <v>0.22</v>
      </c>
      <c r="R3708" s="7">
        <f>ROUND('Sheet1 (4)'!X3714/100,2)</f>
        <v>0.43</v>
      </c>
      <c r="S3708" s="7">
        <f>ROUND('Sheet1 (4)'!Y3714/100,2)</f>
        <v>0.46</v>
      </c>
      <c r="T3708" s="7">
        <f>ROUND('Sheet1 (4)'!Z3714/100,2)</f>
        <v>0.12</v>
      </c>
      <c r="U3708" s="7">
        <f>ROUND('Sheet1 (4)'!AA3714/100,2)</f>
        <v>0.06</v>
      </c>
      <c r="V3708" s="1" t="str">
        <f>'Sheet1 (4)'!AB3714&amp;".T"</f>
        <v>6193.T</v>
      </c>
      <c r="W3708">
        <f>ROUND('Sheet1 (4)'!AC3714,2)</f>
        <v>15.24</v>
      </c>
      <c r="X3708">
        <f>ROUND('Sheet1 (4)'!AD3714,2)</f>
        <v>1.73</v>
      </c>
      <c r="Y3708" t="str">
        <f>_xlfn.XLOOKUP('Sheet1 (4)'!AB3714,'Sheet1 (3)'!B:B,'Sheet1 (3)'!D:D,"",0)</f>
        <v>グロース</v>
      </c>
    </row>
    <row r="3709" spans="1:25" x14ac:dyDescent="0.2">
      <c r="A3709">
        <v>3708</v>
      </c>
      <c r="B3709" s="1" t="str">
        <f>_xlfn.XLOOKUP('Sheet1 (4)'!AB3715,'Sheet1 (3)'!B:B,'Sheet1 (3)'!C:C,"",0)</f>
        <v>ヴィス</v>
      </c>
      <c r="C3709" s="1" t="str">
        <f>_xlfn.XLOOKUP('Sheet1 (4)'!AB3715,'Sheet1 (3)'!B:B,'Sheet1 (3)'!F:F,"",0)</f>
        <v>サービス業</v>
      </c>
      <c r="D3709" s="1">
        <f>ROUND('Sheet1 (4)'!E3715/100000000,2)</f>
        <v>0.08</v>
      </c>
      <c r="E3709" s="1" t="e">
        <f>ROUND('Sheet1 (4)'!F3715/100,2)</f>
        <v>#VALUE!</v>
      </c>
      <c r="F3709" s="1" t="e">
        <f>ROUND('Sheet1 (4)'!G3715/100,2)</f>
        <v>#VALUE!</v>
      </c>
      <c r="G3709" s="1">
        <f>ROUND('Sheet1 (4)'!H3715/100,2)</f>
        <v>12.8</v>
      </c>
      <c r="H3709" s="1">
        <f>ROUND('Sheet1 (4)'!I3715/100,2)</f>
        <v>15.24</v>
      </c>
      <c r="I3709" s="1">
        <f>ROUND('Sheet1 (4)'!J3715/100,2)</f>
        <v>19.16</v>
      </c>
      <c r="J3709" s="1" t="e">
        <f>ROUND('Sheet1 (4)'!K3715/100,2)</f>
        <v>#VALUE!</v>
      </c>
      <c r="K3709" s="1" t="e">
        <f>ROUND('Sheet1 (4)'!L3715/100,2)</f>
        <v>#VALUE!</v>
      </c>
      <c r="L3709" s="4" t="e">
        <f>ROUND(('Sheet1 (4)'!M3715+'Sheet1 (4)'!R3715)/100,2)</f>
        <v>#VALUE!</v>
      </c>
      <c r="M3709" s="4" t="e">
        <f>ROUND(('Sheet1 (4)'!N3715+'Sheet1 (4)'!S3715)/100,2)</f>
        <v>#VALUE!</v>
      </c>
      <c r="N3709" s="4">
        <f>ROUND(('Sheet1 (4)'!O3715+'Sheet1 (4)'!T3715)/100,2)</f>
        <v>8.32</v>
      </c>
      <c r="O3709" s="4">
        <f>ROUND(('Sheet1 (4)'!P3715+'Sheet1 (4)'!U3715)/100,2)</f>
        <v>10.15</v>
      </c>
      <c r="P3709" s="4">
        <f>ROUND(('Sheet1 (4)'!Q3715+'Sheet1 (4)'!V3715)/100,2)</f>
        <v>12.33</v>
      </c>
      <c r="Q3709" s="7" t="e">
        <f>ROUND('Sheet1 (4)'!W3715/100,2)</f>
        <v>#VALUE!</v>
      </c>
      <c r="R3709" s="7" t="e">
        <f>ROUND('Sheet1 (4)'!X3715/100,2)</f>
        <v>#VALUE!</v>
      </c>
      <c r="S3709" s="7" t="e">
        <f>ROUND('Sheet1 (4)'!Y3715/100,2)</f>
        <v>#VALUE!</v>
      </c>
      <c r="T3709" s="7">
        <f>ROUND('Sheet1 (4)'!Z3715/100,2)</f>
        <v>0.18</v>
      </c>
      <c r="U3709" s="7">
        <f>ROUND('Sheet1 (4)'!AA3715/100,2)</f>
        <v>0.21</v>
      </c>
      <c r="V3709" s="1" t="str">
        <f>'Sheet1 (4)'!AB3715&amp;".T"</f>
        <v>5071.T</v>
      </c>
      <c r="W3709">
        <f>ROUND('Sheet1 (4)'!AC3715,2)</f>
        <v>9.2799999999999994</v>
      </c>
      <c r="X3709">
        <f>ROUND('Sheet1 (4)'!AD3715,2)</f>
        <v>1.71</v>
      </c>
      <c r="Y3709" t="str">
        <f>_xlfn.XLOOKUP('Sheet1 (4)'!AB3715,'Sheet1 (3)'!B:B,'Sheet1 (3)'!D:D,"",0)</f>
        <v>スタンダード</v>
      </c>
    </row>
    <row r="3710" spans="1:25" x14ac:dyDescent="0.2">
      <c r="A3710">
        <v>3709</v>
      </c>
      <c r="B3710" s="1" t="str">
        <f>_xlfn.XLOOKUP('Sheet1 (4)'!AB3716,'Sheet1 (3)'!B:B,'Sheet1 (3)'!C:C,"",0)</f>
        <v>ビザスク</v>
      </c>
      <c r="C3710" s="1" t="str">
        <f>_xlfn.XLOOKUP('Sheet1 (4)'!AB3716,'Sheet1 (3)'!B:B,'Sheet1 (3)'!F:F,"",0)</f>
        <v>情報・通信業</v>
      </c>
      <c r="D3710" s="1">
        <f>ROUND('Sheet1 (4)'!E3716/100000000,2)</f>
        <v>0.09</v>
      </c>
      <c r="E3710" s="1">
        <f>ROUND('Sheet1 (4)'!F3716/100,2)</f>
        <v>2.09</v>
      </c>
      <c r="F3710" s="1">
        <f>ROUND('Sheet1 (4)'!G3716/100,2)</f>
        <v>-1.1200000000000001</v>
      </c>
      <c r="G3710" s="1">
        <f>ROUND('Sheet1 (4)'!H3716/100,2)</f>
        <v>0.04</v>
      </c>
      <c r="H3710" s="1">
        <f>ROUND('Sheet1 (4)'!I3716/100,2)</f>
        <v>-0.59</v>
      </c>
      <c r="I3710" s="1">
        <f>ROUND('Sheet1 (4)'!J3716/100,2)</f>
        <v>12.27</v>
      </c>
      <c r="J3710" s="1" t="e">
        <f>ROUND('Sheet1 (4)'!K3716/100,2)</f>
        <v>#VALUE!</v>
      </c>
      <c r="K3710" s="1" t="e">
        <f>ROUND('Sheet1 (4)'!L3716/100,2)</f>
        <v>#VALUE!</v>
      </c>
      <c r="L3710" s="4">
        <f>ROUND(('Sheet1 (4)'!M3716+'Sheet1 (4)'!R3716)/100,2)</f>
        <v>3.33</v>
      </c>
      <c r="M3710" s="4">
        <f>ROUND(('Sheet1 (4)'!N3716+'Sheet1 (4)'!S3716)/100,2)</f>
        <v>-108.93</v>
      </c>
      <c r="N3710" s="4">
        <f>ROUND(('Sheet1 (4)'!O3716+'Sheet1 (4)'!T3716)/100,2)</f>
        <v>10.85</v>
      </c>
      <c r="O3710" s="4">
        <f>ROUND(('Sheet1 (4)'!P3716+'Sheet1 (4)'!U3716)/100,2)</f>
        <v>6.47</v>
      </c>
      <c r="P3710" s="4">
        <f>ROUND(('Sheet1 (4)'!Q3716+'Sheet1 (4)'!V3716)/100,2)</f>
        <v>6.58</v>
      </c>
      <c r="Q3710" s="7" t="e">
        <f>ROUND('Sheet1 (4)'!W3716/100,2)</f>
        <v>#VALUE!</v>
      </c>
      <c r="R3710" s="7">
        <f>ROUND('Sheet1 (4)'!X3716/100,2)</f>
        <v>-0.09</v>
      </c>
      <c r="S3710" s="7">
        <f>ROUND('Sheet1 (4)'!Y3716/100,2)</f>
        <v>0.01</v>
      </c>
      <c r="T3710" s="7">
        <f>ROUND('Sheet1 (4)'!Z3716/100,2)</f>
        <v>-2.04</v>
      </c>
      <c r="U3710" s="7">
        <f>ROUND('Sheet1 (4)'!AA3716/100,2)</f>
        <v>0.82</v>
      </c>
      <c r="V3710" s="1" t="str">
        <f>'Sheet1 (4)'!AB3716&amp;".T"</f>
        <v>4490.T</v>
      </c>
      <c r="W3710">
        <f>ROUND('Sheet1 (4)'!AC3716,2)</f>
        <v>18.440000000000001</v>
      </c>
      <c r="X3710">
        <f>ROUND('Sheet1 (4)'!AD3716,2)</f>
        <v>5.12</v>
      </c>
      <c r="Y3710" t="str">
        <f>_xlfn.XLOOKUP('Sheet1 (4)'!AB3716,'Sheet1 (3)'!B:B,'Sheet1 (3)'!D:D,"",0)</f>
        <v>グロース</v>
      </c>
    </row>
    <row r="3711" spans="1:25" x14ac:dyDescent="0.2">
      <c r="A3711">
        <v>3710</v>
      </c>
      <c r="B3711" s="1" t="str">
        <f>_xlfn.XLOOKUP('Sheet1 (4)'!AB3717,'Sheet1 (3)'!B:B,'Sheet1 (3)'!C:C,"",0)</f>
        <v>ビジョン</v>
      </c>
      <c r="C3711" s="1" t="str">
        <f>_xlfn.XLOOKUP('Sheet1 (4)'!AB3717,'Sheet1 (3)'!B:B,'Sheet1 (3)'!F:F,"",0)</f>
        <v>情報・通信業</v>
      </c>
      <c r="D3711" s="1">
        <f>ROUND('Sheet1 (4)'!E3717/100000000,2)</f>
        <v>0.49</v>
      </c>
      <c r="E3711" s="1">
        <f>ROUND('Sheet1 (4)'!F3717/100,2)</f>
        <v>11.05</v>
      </c>
      <c r="F3711" s="1">
        <f>ROUND('Sheet1 (4)'!G3717/100,2)</f>
        <v>24.14</v>
      </c>
      <c r="G3711" s="1">
        <f>ROUND('Sheet1 (4)'!H3717/100,2)</f>
        <v>42.8</v>
      </c>
      <c r="H3711" s="1">
        <f>ROUND('Sheet1 (4)'!I3717/100,2)</f>
        <v>53.65</v>
      </c>
      <c r="I3711" s="1">
        <f>ROUND('Sheet1 (4)'!J3717/100,2)</f>
        <v>53.65</v>
      </c>
      <c r="J3711" s="1">
        <f>ROUND('Sheet1 (4)'!K3717/100,2)</f>
        <v>64.63</v>
      </c>
      <c r="K3711" s="1">
        <f>ROUND('Sheet1 (4)'!L3717/100,2)</f>
        <v>75.83</v>
      </c>
      <c r="L3711" s="4">
        <f>ROUND(('Sheet1 (4)'!M3717+'Sheet1 (4)'!R3717)/100,2)</f>
        <v>8.58</v>
      </c>
      <c r="M3711" s="4">
        <f>ROUND(('Sheet1 (4)'!N3717+'Sheet1 (4)'!S3717)/100,2)</f>
        <v>3.39</v>
      </c>
      <c r="N3711" s="4">
        <f>ROUND(('Sheet1 (4)'!O3717+'Sheet1 (4)'!T3717)/100,2)</f>
        <v>32.14</v>
      </c>
      <c r="O3711" s="4">
        <f>ROUND(('Sheet1 (4)'!P3717+'Sheet1 (4)'!U3717)/100,2)</f>
        <v>19.53</v>
      </c>
      <c r="P3711" s="4">
        <f>ROUND(('Sheet1 (4)'!Q3717+'Sheet1 (4)'!V3717)/100,2)</f>
        <v>19.53</v>
      </c>
      <c r="Q3711" s="7">
        <f>ROUND('Sheet1 (4)'!W3717/100,2)</f>
        <v>0.08</v>
      </c>
      <c r="R3711" s="7">
        <f>ROUND('Sheet1 (4)'!X3717/100,2)</f>
        <v>0.14000000000000001</v>
      </c>
      <c r="S3711" s="7">
        <f>ROUND('Sheet1 (4)'!Y3717/100,2)</f>
        <v>0.23</v>
      </c>
      <c r="T3711" s="7">
        <f>ROUND('Sheet1 (4)'!Z3717/100,2)</f>
        <v>0.21</v>
      </c>
      <c r="U3711" s="7">
        <f>ROUND('Sheet1 (4)'!AA3717/100,2)</f>
        <v>0.21</v>
      </c>
      <c r="V3711" s="1" t="str">
        <f>'Sheet1 (4)'!AB3717&amp;".T"</f>
        <v>9416.T</v>
      </c>
      <c r="W3711">
        <f>ROUND('Sheet1 (4)'!AC3717,2)</f>
        <v>16.61</v>
      </c>
      <c r="X3711">
        <f>ROUND('Sheet1 (4)'!AD3717,2)</f>
        <v>3.02</v>
      </c>
      <c r="Y3711" t="str">
        <f>_xlfn.XLOOKUP('Sheet1 (4)'!AB3717,'Sheet1 (3)'!B:B,'Sheet1 (3)'!D:D,"",0)</f>
        <v>プライム</v>
      </c>
    </row>
    <row r="3712" spans="1:25" x14ac:dyDescent="0.2">
      <c r="A3712">
        <v>3711</v>
      </c>
      <c r="B3712" s="1" t="str">
        <f>_xlfn.XLOOKUP('Sheet1 (4)'!AB3718,'Sheet1 (3)'!B:B,'Sheet1 (3)'!C:C,"",0)</f>
        <v>ビジョナル</v>
      </c>
      <c r="C3712" s="1" t="str">
        <f>_xlfn.XLOOKUP('Sheet1 (4)'!AB3718,'Sheet1 (3)'!B:B,'Sheet1 (3)'!F:F,"",0)</f>
        <v>情報・通信業</v>
      </c>
      <c r="D3712" s="1">
        <f>ROUND('Sheet1 (4)'!E3718/100000000,2)</f>
        <v>0.4</v>
      </c>
      <c r="E3712" s="1">
        <f>ROUND('Sheet1 (4)'!F3718/100,2)</f>
        <v>23.68</v>
      </c>
      <c r="F3712" s="1">
        <f>ROUND('Sheet1 (4)'!G3718/100,2)</f>
        <v>83.14</v>
      </c>
      <c r="G3712" s="1">
        <f>ROUND('Sheet1 (4)'!H3718/100,2)</f>
        <v>132.26</v>
      </c>
      <c r="H3712" s="1">
        <f>ROUND('Sheet1 (4)'!I3718/100,2)</f>
        <v>178.34</v>
      </c>
      <c r="I3712" s="1">
        <f>ROUND('Sheet1 (4)'!J3718/100,2)</f>
        <v>214.38</v>
      </c>
      <c r="J3712" s="1">
        <f>ROUND('Sheet1 (4)'!K3718/100,2)</f>
        <v>241.08</v>
      </c>
      <c r="K3712" s="1">
        <f>ROUND('Sheet1 (4)'!L3718/100,2)</f>
        <v>297.56</v>
      </c>
      <c r="L3712" s="4">
        <f>ROUND(('Sheet1 (4)'!M3718+'Sheet1 (4)'!R3718)/100,2)</f>
        <v>42.82</v>
      </c>
      <c r="M3712" s="4">
        <f>ROUND(('Sheet1 (4)'!N3718+'Sheet1 (4)'!S3718)/100,2)</f>
        <v>56.54</v>
      </c>
      <c r="N3712" s="4">
        <f>ROUND(('Sheet1 (4)'!O3718+'Sheet1 (4)'!T3718)/100,2)</f>
        <v>101.54</v>
      </c>
      <c r="O3712" s="4">
        <f>ROUND(('Sheet1 (4)'!P3718+'Sheet1 (4)'!U3718)/100,2)</f>
        <v>166.57</v>
      </c>
      <c r="P3712" s="4">
        <f>ROUND(('Sheet1 (4)'!Q3718+'Sheet1 (4)'!V3718)/100,2)</f>
        <v>159.29</v>
      </c>
      <c r="Q3712" s="7">
        <f>ROUND('Sheet1 (4)'!W3718/100,2)</f>
        <v>0.09</v>
      </c>
      <c r="R3712" s="7">
        <f>ROUND('Sheet1 (4)'!X3718/100,2)</f>
        <v>0.23</v>
      </c>
      <c r="S3712" s="7">
        <f>ROUND('Sheet1 (4)'!Y3718/100,2)</f>
        <v>0.28999999999999998</v>
      </c>
      <c r="T3712" s="7">
        <f>ROUND('Sheet1 (4)'!Z3718/100,2)</f>
        <v>0.28000000000000003</v>
      </c>
      <c r="U3712" s="7">
        <f>ROUND('Sheet1 (4)'!AA3718/100,2)</f>
        <v>0.27</v>
      </c>
      <c r="V3712" s="1" t="str">
        <f>'Sheet1 (4)'!AB3718&amp;".T"</f>
        <v>4194.T</v>
      </c>
      <c r="W3712">
        <f>ROUND('Sheet1 (4)'!AC3718,2)</f>
        <v>26.21</v>
      </c>
      <c r="X3712">
        <f>ROUND('Sheet1 (4)'!AD3718,2)</f>
        <v>6.01</v>
      </c>
      <c r="Y3712" t="str">
        <f>_xlfn.XLOOKUP('Sheet1 (4)'!AB3718,'Sheet1 (3)'!B:B,'Sheet1 (3)'!D:D,"",0)</f>
        <v>プライム</v>
      </c>
    </row>
    <row r="3713" spans="1:25" x14ac:dyDescent="0.2">
      <c r="A3713">
        <v>3712</v>
      </c>
      <c r="B3713" s="1" t="str">
        <f>_xlfn.XLOOKUP('Sheet1 (4)'!AB3719,'Sheet1 (3)'!B:B,'Sheet1 (3)'!C:C,"",0)</f>
        <v>ビジュアル・プロセッシング・ジャパン</v>
      </c>
      <c r="C3713" s="1" t="str">
        <f>_xlfn.XLOOKUP('Sheet1 (4)'!AB3719,'Sheet1 (3)'!B:B,'Sheet1 (3)'!F:F,"",0)</f>
        <v>情報・通信業</v>
      </c>
      <c r="D3713" s="1">
        <f>ROUND('Sheet1 (4)'!E3719/100000000,2)</f>
        <v>0.02</v>
      </c>
      <c r="E3713" s="1" t="e">
        <f>ROUND('Sheet1 (4)'!F3719/100,2)</f>
        <v>#VALUE!</v>
      </c>
      <c r="F3713" s="1">
        <f>ROUND('Sheet1 (4)'!G3719/100,2)</f>
        <v>1.1100000000000001</v>
      </c>
      <c r="G3713" s="1">
        <f>ROUND('Sheet1 (4)'!H3719/100,2)</f>
        <v>1.4</v>
      </c>
      <c r="H3713" s="1">
        <f>ROUND('Sheet1 (4)'!I3719/100,2)</f>
        <v>1.84</v>
      </c>
      <c r="I3713" s="1">
        <f>ROUND('Sheet1 (4)'!J3719/100,2)</f>
        <v>1.84</v>
      </c>
      <c r="J3713" s="1" t="e">
        <f>ROUND('Sheet1 (4)'!K3719/100,2)</f>
        <v>#VALUE!</v>
      </c>
      <c r="K3713" s="1" t="e">
        <f>ROUND('Sheet1 (4)'!L3719/100,2)</f>
        <v>#VALUE!</v>
      </c>
      <c r="L3713" s="4" t="e">
        <f>ROUND(('Sheet1 (4)'!M3719+'Sheet1 (4)'!R3719)/100,2)</f>
        <v>#VALUE!</v>
      </c>
      <c r="M3713" s="4" t="e">
        <f>ROUND(('Sheet1 (4)'!N3719+'Sheet1 (4)'!S3719)/100,2)</f>
        <v>#VALUE!</v>
      </c>
      <c r="N3713" s="4" t="e">
        <f>ROUND(('Sheet1 (4)'!O3719+'Sheet1 (4)'!T3719)/100,2)</f>
        <v>#VALUE!</v>
      </c>
      <c r="O3713" s="4">
        <f>ROUND(('Sheet1 (4)'!P3719+'Sheet1 (4)'!U3719)/100,2)</f>
        <v>0.71</v>
      </c>
      <c r="P3713" s="4">
        <f>ROUND(('Sheet1 (4)'!Q3719+'Sheet1 (4)'!V3719)/100,2)</f>
        <v>0.71</v>
      </c>
      <c r="Q3713" s="7" t="e">
        <f>ROUND('Sheet1 (4)'!W3719/100,2)</f>
        <v>#VALUE!</v>
      </c>
      <c r="R3713" s="7" t="e">
        <f>ROUND('Sheet1 (4)'!X3719/100,2)</f>
        <v>#VALUE!</v>
      </c>
      <c r="S3713" s="7">
        <f>ROUND('Sheet1 (4)'!Y3719/100,2)</f>
        <v>0.14000000000000001</v>
      </c>
      <c r="T3713" s="7">
        <f>ROUND('Sheet1 (4)'!Z3719/100,2)</f>
        <v>0.17</v>
      </c>
      <c r="U3713" s="7">
        <f>ROUND('Sheet1 (4)'!AA3719/100,2)</f>
        <v>0.17</v>
      </c>
      <c r="V3713" s="1" t="str">
        <f>'Sheet1 (4)'!AB3719&amp;".T"</f>
        <v>334A.T</v>
      </c>
      <c r="W3713">
        <f>ROUND('Sheet1 (4)'!AC3719,2)</f>
        <v>17.88</v>
      </c>
      <c r="X3713">
        <f>ROUND('Sheet1 (4)'!AD3719,2)</f>
        <v>2.0099999999999998</v>
      </c>
      <c r="Y3713" t="str">
        <f>_xlfn.XLOOKUP('Sheet1 (4)'!AB3719,'Sheet1 (3)'!B:B,'Sheet1 (3)'!D:D,"",0)</f>
        <v>グロース</v>
      </c>
    </row>
    <row r="3714" spans="1:25" x14ac:dyDescent="0.2">
      <c r="A3714">
        <v>3713</v>
      </c>
      <c r="B3714" s="1" t="str">
        <f>_xlfn.XLOOKUP('Sheet1 (4)'!AB3720,'Sheet1 (3)'!B:B,'Sheet1 (3)'!C:C,"",0)</f>
        <v>ｖｉｓｕｍｏ</v>
      </c>
      <c r="C3714" s="1" t="str">
        <f>_xlfn.XLOOKUP('Sheet1 (4)'!AB3720,'Sheet1 (3)'!B:B,'Sheet1 (3)'!F:F,"",0)</f>
        <v>情報・通信業</v>
      </c>
      <c r="D3714" s="1">
        <f>ROUND('Sheet1 (4)'!E3720/100000000,2)</f>
        <v>0.02</v>
      </c>
      <c r="E3714" s="1" t="e">
        <f>ROUND('Sheet1 (4)'!F3720/100,2)</f>
        <v>#VALUE!</v>
      </c>
      <c r="F3714" s="1" t="e">
        <f>ROUND('Sheet1 (4)'!G3720/100,2)</f>
        <v>#VALUE!</v>
      </c>
      <c r="G3714" s="1">
        <f>ROUND('Sheet1 (4)'!H3720/100,2)</f>
        <v>0.14000000000000001</v>
      </c>
      <c r="H3714" s="1">
        <f>ROUND('Sheet1 (4)'!I3720/100,2)</f>
        <v>0.19</v>
      </c>
      <c r="I3714" s="1">
        <f>ROUND('Sheet1 (4)'!J3720/100,2)</f>
        <v>0.8</v>
      </c>
      <c r="J3714" s="1" t="e">
        <f>ROUND('Sheet1 (4)'!K3720/100,2)</f>
        <v>#VALUE!</v>
      </c>
      <c r="K3714" s="1" t="e">
        <f>ROUND('Sheet1 (4)'!L3720/100,2)</f>
        <v>#VALUE!</v>
      </c>
      <c r="L3714" s="4" t="e">
        <f>ROUND(('Sheet1 (4)'!M3720+'Sheet1 (4)'!R3720)/100,2)</f>
        <v>#VALUE!</v>
      </c>
      <c r="M3714" s="4" t="e">
        <f>ROUND(('Sheet1 (4)'!N3720+'Sheet1 (4)'!S3720)/100,2)</f>
        <v>#VALUE!</v>
      </c>
      <c r="N3714" s="4">
        <f>ROUND(('Sheet1 (4)'!O3720+'Sheet1 (4)'!T3720)/100,2)</f>
        <v>-0.12</v>
      </c>
      <c r="O3714" s="4">
        <f>ROUND(('Sheet1 (4)'!P3720+'Sheet1 (4)'!U3720)/100,2)</f>
        <v>0.12</v>
      </c>
      <c r="P3714" s="4">
        <f>ROUND(('Sheet1 (4)'!Q3720+'Sheet1 (4)'!V3720)/100,2)</f>
        <v>0.19</v>
      </c>
      <c r="Q3714" s="7" t="e">
        <f>ROUND('Sheet1 (4)'!W3720/100,2)</f>
        <v>#VALUE!</v>
      </c>
      <c r="R3714" s="7" t="e">
        <f>ROUND('Sheet1 (4)'!X3720/100,2)</f>
        <v>#VALUE!</v>
      </c>
      <c r="S3714" s="7" t="e">
        <f>ROUND('Sheet1 (4)'!Y3720/100,2)</f>
        <v>#VALUE!</v>
      </c>
      <c r="T3714" s="7">
        <f>ROUND('Sheet1 (4)'!Z3720/100,2)</f>
        <v>0.03</v>
      </c>
      <c r="U3714" s="7">
        <f>ROUND('Sheet1 (4)'!AA3720/100,2)</f>
        <v>0.11</v>
      </c>
      <c r="V3714" s="1" t="str">
        <f>'Sheet1 (4)'!AB3720&amp;".T"</f>
        <v>303A.T</v>
      </c>
      <c r="W3714">
        <f>ROUND('Sheet1 (4)'!AC3720,2)</f>
        <v>30.97</v>
      </c>
      <c r="X3714">
        <f>ROUND('Sheet1 (4)'!AD3720,2)</f>
        <v>3.06</v>
      </c>
      <c r="Y3714" t="str">
        <f>_xlfn.XLOOKUP('Sheet1 (4)'!AB3720,'Sheet1 (3)'!B:B,'Sheet1 (3)'!D:D,"",0)</f>
        <v>グロース</v>
      </c>
    </row>
    <row r="3715" spans="1:25" x14ac:dyDescent="0.2">
      <c r="A3715">
        <v>3714</v>
      </c>
      <c r="B3715" s="1" t="str">
        <f>_xlfn.XLOOKUP('Sheet1 (4)'!AB3721,'Sheet1 (3)'!B:B,'Sheet1 (3)'!C:C,"",0)</f>
        <v>バイタルケーエスケー・ホールディングス</v>
      </c>
      <c r="C3715" s="1" t="str">
        <f>_xlfn.XLOOKUP('Sheet1 (4)'!AB3721,'Sheet1 (3)'!B:B,'Sheet1 (3)'!F:F,"",0)</f>
        <v>卸売業</v>
      </c>
      <c r="D3715" s="1">
        <f>ROUND('Sheet1 (4)'!E3721/100000000,2)</f>
        <v>0.48</v>
      </c>
      <c r="E3715" s="1">
        <f>ROUND('Sheet1 (4)'!F3721/100,2)</f>
        <v>-22.59</v>
      </c>
      <c r="F3715" s="1">
        <f>ROUND('Sheet1 (4)'!G3721/100,2)</f>
        <v>29.47</v>
      </c>
      <c r="G3715" s="1">
        <f>ROUND('Sheet1 (4)'!H3721/100,2)</f>
        <v>24.71</v>
      </c>
      <c r="H3715" s="1">
        <f>ROUND('Sheet1 (4)'!I3721/100,2)</f>
        <v>54.54</v>
      </c>
      <c r="I3715" s="1">
        <f>ROUND('Sheet1 (4)'!J3721/100,2)</f>
        <v>57.07</v>
      </c>
      <c r="J3715" s="1" t="e">
        <f>ROUND('Sheet1 (4)'!K3721/100,2)</f>
        <v>#VALUE!</v>
      </c>
      <c r="K3715" s="1" t="e">
        <f>ROUND('Sheet1 (4)'!L3721/100,2)</f>
        <v>#VALUE!</v>
      </c>
      <c r="L3715" s="4">
        <f>ROUND(('Sheet1 (4)'!M3721+'Sheet1 (4)'!R3721)/100,2)</f>
        <v>-8.4</v>
      </c>
      <c r="M3715" s="4">
        <f>ROUND(('Sheet1 (4)'!N3721+'Sheet1 (4)'!S3721)/100,2)</f>
        <v>54.74</v>
      </c>
      <c r="N3715" s="4">
        <f>ROUND(('Sheet1 (4)'!O3721+'Sheet1 (4)'!T3721)/100,2)</f>
        <v>-40.39</v>
      </c>
      <c r="O3715" s="4">
        <f>ROUND(('Sheet1 (4)'!P3721+'Sheet1 (4)'!U3721)/100,2)</f>
        <v>217.48</v>
      </c>
      <c r="P3715" s="4">
        <f>ROUND(('Sheet1 (4)'!Q3721+'Sheet1 (4)'!V3721)/100,2)</f>
        <v>-45.08</v>
      </c>
      <c r="Q3715" s="7">
        <f>ROUND('Sheet1 (4)'!W3721/100,2)</f>
        <v>0.01</v>
      </c>
      <c r="R3715" s="7">
        <f>ROUND('Sheet1 (4)'!X3721/100,2)</f>
        <v>0.05</v>
      </c>
      <c r="S3715" s="7">
        <f>ROUND('Sheet1 (4)'!Y3721/100,2)</f>
        <v>0.05</v>
      </c>
      <c r="T3715" s="7">
        <f>ROUND('Sheet1 (4)'!Z3721/100,2)</f>
        <v>0.06</v>
      </c>
      <c r="U3715" s="7">
        <f>ROUND('Sheet1 (4)'!AA3721/100,2)</f>
        <v>7.0000000000000007E-2</v>
      </c>
      <c r="V3715" s="1" t="str">
        <f>'Sheet1 (4)'!AB3721&amp;".T"</f>
        <v>3151.T</v>
      </c>
      <c r="W3715">
        <f>ROUND('Sheet1 (4)'!AC3721,2)</f>
        <v>8.64</v>
      </c>
      <c r="X3715">
        <f>ROUND('Sheet1 (4)'!AD3721,2)</f>
        <v>0.56999999999999995</v>
      </c>
      <c r="Y3715" t="str">
        <f>_xlfn.XLOOKUP('Sheet1 (4)'!AB3721,'Sheet1 (3)'!B:B,'Sheet1 (3)'!D:D,"",0)</f>
        <v>プライム</v>
      </c>
    </row>
    <row r="3716" spans="1:25" x14ac:dyDescent="0.2">
      <c r="A3716">
        <v>3715</v>
      </c>
      <c r="B3716" s="1" t="str">
        <f>_xlfn.XLOOKUP('Sheet1 (4)'!AB3722,'Sheet1 (3)'!B:B,'Sheet1 (3)'!C:C,"",0)</f>
        <v>ボルテージ</v>
      </c>
      <c r="C3716" s="1" t="str">
        <f>_xlfn.XLOOKUP('Sheet1 (4)'!AB3722,'Sheet1 (3)'!B:B,'Sheet1 (3)'!F:F,"",0)</f>
        <v>情報・通信業</v>
      </c>
      <c r="D3716" s="1">
        <f>ROUND('Sheet1 (4)'!E3722/100000000,2)</f>
        <v>0.06</v>
      </c>
      <c r="E3716" s="1">
        <f>ROUND('Sheet1 (4)'!F3722/100,2)</f>
        <v>1.59</v>
      </c>
      <c r="F3716" s="1">
        <f>ROUND('Sheet1 (4)'!G3722/100,2)</f>
        <v>-3.63</v>
      </c>
      <c r="G3716" s="1">
        <f>ROUND('Sheet1 (4)'!H3722/100,2)</f>
        <v>-0.85</v>
      </c>
      <c r="H3716" s="1">
        <f>ROUND('Sheet1 (4)'!I3722/100,2)</f>
        <v>-0.95</v>
      </c>
      <c r="I3716" s="1">
        <f>ROUND('Sheet1 (4)'!J3722/100,2)</f>
        <v>0.15</v>
      </c>
      <c r="J3716" s="1" t="e">
        <f>ROUND('Sheet1 (4)'!K3722/100,2)</f>
        <v>#VALUE!</v>
      </c>
      <c r="K3716" s="1" t="e">
        <f>ROUND('Sheet1 (4)'!L3722/100,2)</f>
        <v>#VALUE!</v>
      </c>
      <c r="L3716" s="4">
        <f>ROUND(('Sheet1 (4)'!M3722+'Sheet1 (4)'!R3722)/100,2)</f>
        <v>-0.27</v>
      </c>
      <c r="M3716" s="4">
        <f>ROUND(('Sheet1 (4)'!N3722+'Sheet1 (4)'!S3722)/100,2)</f>
        <v>-3.29</v>
      </c>
      <c r="N3716" s="4">
        <f>ROUND(('Sheet1 (4)'!O3722+'Sheet1 (4)'!T3722)/100,2)</f>
        <v>-0.27</v>
      </c>
      <c r="O3716" s="4">
        <f>ROUND(('Sheet1 (4)'!P3722+'Sheet1 (4)'!U3722)/100,2)</f>
        <v>-1.2</v>
      </c>
      <c r="P3716" s="4">
        <f>ROUND(('Sheet1 (4)'!Q3722+'Sheet1 (4)'!V3722)/100,2)</f>
        <v>0.4</v>
      </c>
      <c r="Q3716" s="7">
        <f>ROUND('Sheet1 (4)'!W3722/100,2)</f>
        <v>7.0000000000000007E-2</v>
      </c>
      <c r="R3716" s="7">
        <f>ROUND('Sheet1 (4)'!X3722/100,2)</f>
        <v>-0.17</v>
      </c>
      <c r="S3716" s="7">
        <f>ROUND('Sheet1 (4)'!Y3722/100,2)</f>
        <v>-0.02</v>
      </c>
      <c r="T3716" s="7">
        <f>ROUND('Sheet1 (4)'!Z3722/100,2)</f>
        <v>0</v>
      </c>
      <c r="U3716" s="7">
        <f>ROUND('Sheet1 (4)'!AA3722/100,2)</f>
        <v>0.01</v>
      </c>
      <c r="V3716" s="1" t="str">
        <f>'Sheet1 (4)'!AB3722&amp;".T"</f>
        <v>3639.T</v>
      </c>
      <c r="W3716">
        <f>ROUND('Sheet1 (4)'!AC3722,2)</f>
        <v>130.43</v>
      </c>
      <c r="X3716">
        <f>ROUND('Sheet1 (4)'!AD3722,2)</f>
        <v>0.77</v>
      </c>
      <c r="Y3716" t="str">
        <f>_xlfn.XLOOKUP('Sheet1 (4)'!AB3722,'Sheet1 (3)'!B:B,'Sheet1 (3)'!D:D,"",0)</f>
        <v>スタンダード</v>
      </c>
    </row>
    <row r="3717" spans="1:25" x14ac:dyDescent="0.2">
      <c r="A3717">
        <v>3716</v>
      </c>
      <c r="B3717" s="1" t="str">
        <f>_xlfn.XLOOKUP('Sheet1 (4)'!AB3723,'Sheet1 (3)'!B:B,'Sheet1 (3)'!C:C,"",0)</f>
        <v>ＶＲＡＩＮ　Ｓｏｌｕｔｉｏｎ</v>
      </c>
      <c r="C3717" s="1" t="str">
        <f>_xlfn.XLOOKUP('Sheet1 (4)'!AB3723,'Sheet1 (3)'!B:B,'Sheet1 (3)'!F:F,"",0)</f>
        <v>情報・通信業</v>
      </c>
      <c r="D3717" s="1">
        <f>ROUND('Sheet1 (4)'!E3723/100000000,2)</f>
        <v>0.1</v>
      </c>
      <c r="E3717" s="1" t="e">
        <f>ROUND('Sheet1 (4)'!F3723/100,2)</f>
        <v>#VALUE!</v>
      </c>
      <c r="F3717" s="1">
        <f>ROUND('Sheet1 (4)'!G3723/100,2)</f>
        <v>0.15</v>
      </c>
      <c r="G3717" s="1">
        <f>ROUND('Sheet1 (4)'!H3723/100,2)</f>
        <v>0.64</v>
      </c>
      <c r="H3717" s="1">
        <f>ROUND('Sheet1 (4)'!I3723/100,2)</f>
        <v>5.08</v>
      </c>
      <c r="I3717" s="1">
        <f>ROUND('Sheet1 (4)'!J3723/100,2)</f>
        <v>5.95</v>
      </c>
      <c r="J3717" s="1" t="e">
        <f>ROUND('Sheet1 (4)'!K3723/100,2)</f>
        <v>#VALUE!</v>
      </c>
      <c r="K3717" s="1" t="e">
        <f>ROUND('Sheet1 (4)'!L3723/100,2)</f>
        <v>#VALUE!</v>
      </c>
      <c r="L3717" s="4" t="e">
        <f>ROUND(('Sheet1 (4)'!M3723+'Sheet1 (4)'!R3723)/100,2)</f>
        <v>#VALUE!</v>
      </c>
      <c r="M3717" s="4">
        <f>ROUND(('Sheet1 (4)'!N3723+'Sheet1 (4)'!S3723)/100,2)</f>
        <v>-0.62</v>
      </c>
      <c r="N3717" s="4">
        <f>ROUND(('Sheet1 (4)'!O3723+'Sheet1 (4)'!T3723)/100,2)</f>
        <v>-0.81</v>
      </c>
      <c r="O3717" s="4">
        <f>ROUND(('Sheet1 (4)'!P3723+'Sheet1 (4)'!U3723)/100,2)</f>
        <v>4.17</v>
      </c>
      <c r="P3717" s="4">
        <f>ROUND(('Sheet1 (4)'!Q3723+'Sheet1 (4)'!V3723)/100,2)</f>
        <v>-4.03</v>
      </c>
      <c r="Q3717" s="7" t="e">
        <f>ROUND('Sheet1 (4)'!W3723/100,2)</f>
        <v>#VALUE!</v>
      </c>
      <c r="R3717" s="7" t="e">
        <f>ROUND('Sheet1 (4)'!X3723/100,2)</f>
        <v>#VALUE!</v>
      </c>
      <c r="S3717" s="7">
        <f>ROUND('Sheet1 (4)'!Y3723/100,2)</f>
        <v>0.8</v>
      </c>
      <c r="T3717" s="7">
        <f>ROUND('Sheet1 (4)'!Z3723/100,2)</f>
        <v>0.61</v>
      </c>
      <c r="U3717" s="7">
        <f>ROUND('Sheet1 (4)'!AA3723/100,2)</f>
        <v>0.35</v>
      </c>
      <c r="V3717" s="1" t="str">
        <f>'Sheet1 (4)'!AB3723&amp;".T"</f>
        <v>135A.T</v>
      </c>
      <c r="W3717">
        <f>ROUND('Sheet1 (4)'!AC3723,2)</f>
        <v>87.15</v>
      </c>
      <c r="X3717">
        <f>ROUND('Sheet1 (4)'!AD3723,2)</f>
        <v>21.03</v>
      </c>
      <c r="Y3717" t="str">
        <f>_xlfn.XLOOKUP('Sheet1 (4)'!AB3723,'Sheet1 (3)'!B:B,'Sheet1 (3)'!D:D,"",0)</f>
        <v>グロース</v>
      </c>
    </row>
    <row r="3718" spans="1:25" x14ac:dyDescent="0.2">
      <c r="A3718">
        <v>3717</v>
      </c>
      <c r="B3718" s="1" t="str">
        <f>_xlfn.XLOOKUP('Sheet1 (4)'!AB3724,'Sheet1 (3)'!B:B,'Sheet1 (3)'!C:C,"",0)</f>
        <v>ＶＴホールディングス</v>
      </c>
      <c r="C3718" s="1" t="str">
        <f>_xlfn.XLOOKUP('Sheet1 (4)'!AB3724,'Sheet1 (3)'!B:B,'Sheet1 (3)'!F:F,"",0)</f>
        <v>小売業</v>
      </c>
      <c r="D3718" s="1">
        <f>ROUND('Sheet1 (4)'!E3724/100000000,2)</f>
        <v>1.1599999999999999</v>
      </c>
      <c r="E3718" s="1">
        <f>ROUND('Sheet1 (4)'!F3724/100,2)</f>
        <v>67.64</v>
      </c>
      <c r="F3718" s="1">
        <f>ROUND('Sheet1 (4)'!G3724/100,2)</f>
        <v>102.64</v>
      </c>
      <c r="G3718" s="1">
        <f>ROUND('Sheet1 (4)'!H3724/100,2)</f>
        <v>114.83</v>
      </c>
      <c r="H3718" s="1">
        <f>ROUND('Sheet1 (4)'!I3724/100,2)</f>
        <v>124.91</v>
      </c>
      <c r="I3718" s="1">
        <f>ROUND('Sheet1 (4)'!J3724/100,2)</f>
        <v>117.22</v>
      </c>
      <c r="J3718" s="1" t="e">
        <f>ROUND('Sheet1 (4)'!K3724/100,2)</f>
        <v>#VALUE!</v>
      </c>
      <c r="K3718" s="1" t="e">
        <f>ROUND('Sheet1 (4)'!L3724/100,2)</f>
        <v>#VALUE!</v>
      </c>
      <c r="L3718" s="4">
        <f>ROUND(('Sheet1 (4)'!M3724+'Sheet1 (4)'!R3724)/100,2)</f>
        <v>138.74</v>
      </c>
      <c r="M3718" s="4">
        <f>ROUND(('Sheet1 (4)'!N3724+'Sheet1 (4)'!S3724)/100,2)</f>
        <v>112.08</v>
      </c>
      <c r="N3718" s="4">
        <f>ROUND(('Sheet1 (4)'!O3724+'Sheet1 (4)'!T3724)/100,2)</f>
        <v>13.79</v>
      </c>
      <c r="O3718" s="4">
        <f>ROUND(('Sheet1 (4)'!P3724+'Sheet1 (4)'!U3724)/100,2)</f>
        <v>17.3</v>
      </c>
      <c r="P3718" s="4">
        <f>ROUND(('Sheet1 (4)'!Q3724+'Sheet1 (4)'!V3724)/100,2)</f>
        <v>169.45</v>
      </c>
      <c r="Q3718" s="7">
        <f>ROUND('Sheet1 (4)'!W3724/100,2)</f>
        <v>0.13</v>
      </c>
      <c r="R3718" s="7">
        <f>ROUND('Sheet1 (4)'!X3724/100,2)</f>
        <v>0.24</v>
      </c>
      <c r="S3718" s="7">
        <f>ROUND('Sheet1 (4)'!Y3724/100,2)</f>
        <v>0.14000000000000001</v>
      </c>
      <c r="T3718" s="7">
        <f>ROUND('Sheet1 (4)'!Z3724/100,2)</f>
        <v>0.1</v>
      </c>
      <c r="U3718" s="7">
        <f>ROUND('Sheet1 (4)'!AA3724/100,2)</f>
        <v>0.08</v>
      </c>
      <c r="V3718" s="1" t="str">
        <f>'Sheet1 (4)'!AB3724&amp;".T"</f>
        <v>7593.T</v>
      </c>
      <c r="W3718">
        <f>ROUND('Sheet1 (4)'!AC3724,2)</f>
        <v>11.55</v>
      </c>
      <c r="X3718">
        <f>ROUND('Sheet1 (4)'!AD3724,2)</f>
        <v>0.84</v>
      </c>
      <c r="Y3718" t="str">
        <f>_xlfn.XLOOKUP('Sheet1 (4)'!AB3724,'Sheet1 (3)'!B:B,'Sheet1 (3)'!D:D,"",0)</f>
        <v>プライム</v>
      </c>
    </row>
    <row r="3719" spans="1:25" x14ac:dyDescent="0.2">
      <c r="A3719">
        <v>3718</v>
      </c>
      <c r="B3719" s="1" t="str">
        <f>_xlfn.XLOOKUP('Sheet1 (4)'!AB3725,'Sheet1 (3)'!B:B,'Sheet1 (3)'!C:C,"",0)</f>
        <v>Ｗ　ＴＯＫＹＯ</v>
      </c>
      <c r="C3719" s="1" t="str">
        <f>_xlfn.XLOOKUP('Sheet1 (4)'!AB3725,'Sheet1 (3)'!B:B,'Sheet1 (3)'!F:F,"",0)</f>
        <v>サービス業</v>
      </c>
      <c r="D3719" s="1">
        <f>ROUND('Sheet1 (4)'!E3725/100000000,2)</f>
        <v>0.03</v>
      </c>
      <c r="E3719" s="1">
        <f>ROUND('Sheet1 (4)'!F3725/100,2)</f>
        <v>-2.11</v>
      </c>
      <c r="F3719" s="1">
        <f>ROUND('Sheet1 (4)'!G3725/100,2)</f>
        <v>0.95</v>
      </c>
      <c r="G3719" s="1">
        <f>ROUND('Sheet1 (4)'!H3725/100,2)</f>
        <v>6.46</v>
      </c>
      <c r="H3719" s="1">
        <f>ROUND('Sheet1 (4)'!I3725/100,2)</f>
        <v>5.08</v>
      </c>
      <c r="I3719" s="1">
        <f>ROUND('Sheet1 (4)'!J3725/100,2)</f>
        <v>3.51</v>
      </c>
      <c r="J3719" s="1" t="e">
        <f>ROUND('Sheet1 (4)'!K3725/100,2)</f>
        <v>#VALUE!</v>
      </c>
      <c r="K3719" s="1" t="e">
        <f>ROUND('Sheet1 (4)'!L3725/100,2)</f>
        <v>#VALUE!</v>
      </c>
      <c r="L3719" s="4" t="e">
        <f>ROUND(('Sheet1 (4)'!M3725+'Sheet1 (4)'!R3725)/100,2)</f>
        <v>#VALUE!</v>
      </c>
      <c r="M3719" s="4" t="e">
        <f>ROUND(('Sheet1 (4)'!N3725+'Sheet1 (4)'!S3725)/100,2)</f>
        <v>#VALUE!</v>
      </c>
      <c r="N3719" s="4">
        <f>ROUND(('Sheet1 (4)'!O3725+'Sheet1 (4)'!T3725)/100,2)</f>
        <v>9.1</v>
      </c>
      <c r="O3719" s="4">
        <f>ROUND(('Sheet1 (4)'!P3725+'Sheet1 (4)'!U3725)/100,2)</f>
        <v>1.6</v>
      </c>
      <c r="P3719" s="4">
        <f>ROUND(('Sheet1 (4)'!Q3725+'Sheet1 (4)'!V3725)/100,2)</f>
        <v>4.8499999999999996</v>
      </c>
      <c r="Q3719" s="7" t="e">
        <f>ROUND('Sheet1 (4)'!W3725/100,2)</f>
        <v>#VALUE!</v>
      </c>
      <c r="R3719" s="7">
        <f>ROUND('Sheet1 (4)'!X3725/100,2)</f>
        <v>0.28000000000000003</v>
      </c>
      <c r="S3719" s="7">
        <f>ROUND('Sheet1 (4)'!Y3725/100,2)</f>
        <v>0.45</v>
      </c>
      <c r="T3719" s="7">
        <f>ROUND('Sheet1 (4)'!Z3725/100,2)</f>
        <v>0.22</v>
      </c>
      <c r="U3719" s="7">
        <f>ROUND('Sheet1 (4)'!AA3725/100,2)</f>
        <v>0.11</v>
      </c>
      <c r="V3719" s="1" t="str">
        <f>'Sheet1 (4)'!AB3725&amp;".T"</f>
        <v>9159.T</v>
      </c>
      <c r="W3719">
        <f>ROUND('Sheet1 (4)'!AC3725,2)</f>
        <v>31.92</v>
      </c>
      <c r="X3719">
        <f>ROUND('Sheet1 (4)'!AD3725,2)</f>
        <v>3.42</v>
      </c>
      <c r="Y3719" t="str">
        <f>_xlfn.XLOOKUP('Sheet1 (4)'!AB3725,'Sheet1 (3)'!B:B,'Sheet1 (3)'!D:D,"",0)</f>
        <v>グロース</v>
      </c>
    </row>
    <row r="3720" spans="1:25" x14ac:dyDescent="0.2">
      <c r="A3720">
        <v>3719</v>
      </c>
      <c r="B3720" s="1" t="str">
        <f>_xlfn.XLOOKUP('Sheet1 (4)'!AB3726,'Sheet1 (3)'!B:B,'Sheet1 (3)'!C:C,"",0)</f>
        <v>ダブルエー</v>
      </c>
      <c r="C3720" s="1" t="str">
        <f>_xlfn.XLOOKUP('Sheet1 (4)'!AB3726,'Sheet1 (3)'!B:B,'Sheet1 (3)'!F:F,"",0)</f>
        <v>小売業</v>
      </c>
      <c r="D3720" s="1">
        <f>ROUND('Sheet1 (4)'!E3726/100000000,2)</f>
        <v>0.19</v>
      </c>
      <c r="E3720" s="1">
        <f>ROUND('Sheet1 (4)'!F3726/100,2)</f>
        <v>3.01</v>
      </c>
      <c r="F3720" s="1">
        <f>ROUND('Sheet1 (4)'!G3726/100,2)</f>
        <v>10.38</v>
      </c>
      <c r="G3720" s="1">
        <f>ROUND('Sheet1 (4)'!H3726/100,2)</f>
        <v>11.87</v>
      </c>
      <c r="H3720" s="1">
        <f>ROUND('Sheet1 (4)'!I3726/100,2)</f>
        <v>17.63</v>
      </c>
      <c r="I3720" s="1">
        <f>ROUND('Sheet1 (4)'!J3726/100,2)</f>
        <v>16.71</v>
      </c>
      <c r="J3720" s="1" t="e">
        <f>ROUND('Sheet1 (4)'!K3726/100,2)</f>
        <v>#VALUE!</v>
      </c>
      <c r="K3720" s="1" t="e">
        <f>ROUND('Sheet1 (4)'!L3726/100,2)</f>
        <v>#VALUE!</v>
      </c>
      <c r="L3720" s="4">
        <f>ROUND(('Sheet1 (4)'!M3726+'Sheet1 (4)'!R3726)/100,2)</f>
        <v>-7.6</v>
      </c>
      <c r="M3720" s="4">
        <f>ROUND(('Sheet1 (4)'!N3726+'Sheet1 (4)'!S3726)/100,2)</f>
        <v>13.28</v>
      </c>
      <c r="N3720" s="4">
        <f>ROUND(('Sheet1 (4)'!O3726+'Sheet1 (4)'!T3726)/100,2)</f>
        <v>-2.41</v>
      </c>
      <c r="O3720" s="4">
        <f>ROUND(('Sheet1 (4)'!P3726+'Sheet1 (4)'!U3726)/100,2)</f>
        <v>1.77</v>
      </c>
      <c r="P3720" s="4">
        <f>ROUND(('Sheet1 (4)'!Q3726+'Sheet1 (4)'!V3726)/100,2)</f>
        <v>2.65</v>
      </c>
      <c r="Q3720" s="7">
        <f>ROUND('Sheet1 (4)'!W3726/100,2)</f>
        <v>0.03</v>
      </c>
      <c r="R3720" s="7">
        <f>ROUND('Sheet1 (4)'!X3726/100,2)</f>
        <v>0.09</v>
      </c>
      <c r="S3720" s="7">
        <f>ROUND('Sheet1 (4)'!Y3726/100,2)</f>
        <v>0.08</v>
      </c>
      <c r="T3720" s="7">
        <f>ROUND('Sheet1 (4)'!Z3726/100,2)</f>
        <v>0.12</v>
      </c>
      <c r="U3720" s="7">
        <f>ROUND('Sheet1 (4)'!AA3726/100,2)</f>
        <v>0.1</v>
      </c>
      <c r="V3720" s="1" t="str">
        <f>'Sheet1 (4)'!AB3726&amp;".T"</f>
        <v>7683.T</v>
      </c>
      <c r="W3720">
        <f>ROUND('Sheet1 (4)'!AC3726,2)</f>
        <v>24.94</v>
      </c>
      <c r="X3720">
        <f>ROUND('Sheet1 (4)'!AD3726,2)</f>
        <v>2.31</v>
      </c>
      <c r="Y3720" t="str">
        <f>_xlfn.XLOOKUP('Sheet1 (4)'!AB3726,'Sheet1 (3)'!B:B,'Sheet1 (3)'!D:D,"",0)</f>
        <v>プライム</v>
      </c>
    </row>
    <row r="3721" spans="1:25" x14ac:dyDescent="0.2">
      <c r="A3721">
        <v>3720</v>
      </c>
      <c r="B3721" s="1" t="str">
        <f>_xlfn.XLOOKUP('Sheet1 (4)'!AB3727,'Sheet1 (3)'!B:B,'Sheet1 (3)'!C:C,"",0)</f>
        <v>ワコールホールディングス</v>
      </c>
      <c r="C3721" s="1" t="str">
        <f>_xlfn.XLOOKUP('Sheet1 (4)'!AB3727,'Sheet1 (3)'!B:B,'Sheet1 (3)'!F:F,"",0)</f>
        <v>繊維製品</v>
      </c>
      <c r="D3721" s="1">
        <f>ROUND('Sheet1 (4)'!E3727/100000000,2)</f>
        <v>0.5</v>
      </c>
      <c r="E3721" s="1">
        <f>ROUND('Sheet1 (4)'!F3727/100,2)</f>
        <v>-11.15</v>
      </c>
      <c r="F3721" s="1">
        <f>ROUND('Sheet1 (4)'!G3727/100,2)</f>
        <v>50.13</v>
      </c>
      <c r="G3721" s="1">
        <f>ROUND('Sheet1 (4)'!H3727/100,2)</f>
        <v>38.89</v>
      </c>
      <c r="H3721" s="1">
        <f>ROUND('Sheet1 (4)'!I3727/100,2)</f>
        <v>40.630000000000003</v>
      </c>
      <c r="I3721" s="1">
        <f>ROUND('Sheet1 (4)'!J3727/100,2)</f>
        <v>-24.29</v>
      </c>
      <c r="J3721" s="1">
        <f>ROUND('Sheet1 (4)'!K3727/100,2)</f>
        <v>231</v>
      </c>
      <c r="K3721" s="1">
        <f>ROUND('Sheet1 (4)'!L3727/100,2)</f>
        <v>73</v>
      </c>
      <c r="L3721" s="4">
        <f>ROUND(('Sheet1 (4)'!M3727+'Sheet1 (4)'!R3727)/100,2)</f>
        <v>16.98</v>
      </c>
      <c r="M3721" s="4">
        <f>ROUND(('Sheet1 (4)'!N3727+'Sheet1 (4)'!S3727)/100,2)</f>
        <v>99.12</v>
      </c>
      <c r="N3721" s="4">
        <f>ROUND(('Sheet1 (4)'!O3727+'Sheet1 (4)'!T3727)/100,2)</f>
        <v>112.36</v>
      </c>
      <c r="O3721" s="4">
        <f>ROUND(('Sheet1 (4)'!P3727+'Sheet1 (4)'!U3727)/100,2)</f>
        <v>253.39</v>
      </c>
      <c r="P3721" s="4">
        <f>ROUND(('Sheet1 (4)'!Q3727+'Sheet1 (4)'!V3727)/100,2)</f>
        <v>143.19999999999999</v>
      </c>
      <c r="Q3721" s="7">
        <f>ROUND('Sheet1 (4)'!W3727/100,2)</f>
        <v>0.03</v>
      </c>
      <c r="R3721" s="7">
        <f>ROUND('Sheet1 (4)'!X3727/100,2)</f>
        <v>0.02</v>
      </c>
      <c r="S3721" s="7">
        <f>ROUND('Sheet1 (4)'!Y3727/100,2)</f>
        <v>-0.01</v>
      </c>
      <c r="T3721" s="7">
        <f>ROUND('Sheet1 (4)'!Z3727/100,2)</f>
        <v>-0.04</v>
      </c>
      <c r="U3721" s="7">
        <f>ROUND('Sheet1 (4)'!AA3727/100,2)</f>
        <v>0.03</v>
      </c>
      <c r="V3721" s="1" t="str">
        <f>'Sheet1 (4)'!AB3727&amp;".T"</f>
        <v>3591.T</v>
      </c>
      <c r="W3721">
        <f>ROUND('Sheet1 (4)'!AC3727,2)</f>
        <v>15.51</v>
      </c>
      <c r="X3721">
        <f>ROUND('Sheet1 (4)'!AD3727,2)</f>
        <v>1.29</v>
      </c>
      <c r="Y3721" t="str">
        <f>_xlfn.XLOOKUP('Sheet1 (4)'!AB3727,'Sheet1 (3)'!B:B,'Sheet1 (3)'!D:D,"",0)</f>
        <v>プライム</v>
      </c>
    </row>
    <row r="3722" spans="1:25" x14ac:dyDescent="0.2">
      <c r="A3722">
        <v>3721</v>
      </c>
      <c r="B3722" s="1" t="str">
        <f>_xlfn.XLOOKUP('Sheet1 (4)'!AB3728,'Sheet1 (3)'!B:B,'Sheet1 (3)'!C:C,"",0)</f>
        <v>ワコム</v>
      </c>
      <c r="C3722" s="1" t="str">
        <f>_xlfn.XLOOKUP('Sheet1 (4)'!AB3728,'Sheet1 (3)'!B:B,'Sheet1 (3)'!F:F,"",0)</f>
        <v>電気機器</v>
      </c>
      <c r="D3722" s="1">
        <f>ROUND('Sheet1 (4)'!E3728/100000000,2)</f>
        <v>1.35</v>
      </c>
      <c r="E3722" s="1">
        <f>ROUND('Sheet1 (4)'!F3728/100,2)</f>
        <v>134.08000000000001</v>
      </c>
      <c r="F3722" s="1">
        <f>ROUND('Sheet1 (4)'!G3728/100,2)</f>
        <v>130.24</v>
      </c>
      <c r="G3722" s="1">
        <f>ROUND('Sheet1 (4)'!H3728/100,2)</f>
        <v>20.13</v>
      </c>
      <c r="H3722" s="1">
        <f>ROUND('Sheet1 (4)'!I3728/100,2)</f>
        <v>70.58</v>
      </c>
      <c r="I3722" s="1">
        <f>ROUND('Sheet1 (4)'!J3728/100,2)</f>
        <v>102.09</v>
      </c>
      <c r="J3722" s="1">
        <f>ROUND('Sheet1 (4)'!K3728/100,2)</f>
        <v>123.72</v>
      </c>
      <c r="K3722" s="1">
        <f>ROUND('Sheet1 (4)'!L3728/100,2)</f>
        <v>129.26</v>
      </c>
      <c r="L3722" s="4">
        <f>ROUND(('Sheet1 (4)'!M3728+'Sheet1 (4)'!R3728)/100,2)</f>
        <v>131.97</v>
      </c>
      <c r="M3722" s="4">
        <f>ROUND(('Sheet1 (4)'!N3728+'Sheet1 (4)'!S3728)/100,2)</f>
        <v>-16.07</v>
      </c>
      <c r="N3722" s="4">
        <f>ROUND(('Sheet1 (4)'!O3728+'Sheet1 (4)'!T3728)/100,2)</f>
        <v>-41.96</v>
      </c>
      <c r="O3722" s="4">
        <f>ROUND(('Sheet1 (4)'!P3728+'Sheet1 (4)'!U3728)/100,2)</f>
        <v>151.94999999999999</v>
      </c>
      <c r="P3722" s="4">
        <f>ROUND(('Sheet1 (4)'!Q3728+'Sheet1 (4)'!V3728)/100,2)</f>
        <v>60.56</v>
      </c>
      <c r="Q3722" s="7">
        <f>ROUND('Sheet1 (4)'!W3728/100,2)</f>
        <v>0.31</v>
      </c>
      <c r="R3722" s="7">
        <f>ROUND('Sheet1 (4)'!X3728/100,2)</f>
        <v>0.27</v>
      </c>
      <c r="S3722" s="7">
        <f>ROUND('Sheet1 (4)'!Y3728/100,2)</f>
        <v>0.04</v>
      </c>
      <c r="T3722" s="7">
        <f>ROUND('Sheet1 (4)'!Z3728/100,2)</f>
        <v>0.12</v>
      </c>
      <c r="U3722" s="7">
        <f>ROUND('Sheet1 (4)'!AA3728/100,2)</f>
        <v>0.16</v>
      </c>
      <c r="V3722" s="1" t="str">
        <f>'Sheet1 (4)'!AB3728&amp;".T"</f>
        <v>6727.T</v>
      </c>
      <c r="W3722">
        <f>ROUND('Sheet1 (4)'!AC3728,2)</f>
        <v>18.100000000000001</v>
      </c>
      <c r="X3722">
        <f>ROUND('Sheet1 (4)'!AD3728,2)</f>
        <v>3.15</v>
      </c>
      <c r="Y3722" t="str">
        <f>_xlfn.XLOOKUP('Sheet1 (4)'!AB3728,'Sheet1 (3)'!B:B,'Sheet1 (3)'!D:D,"",0)</f>
        <v>プライム</v>
      </c>
    </row>
    <row r="3723" spans="1:25" x14ac:dyDescent="0.2">
      <c r="A3723">
        <v>3722</v>
      </c>
      <c r="B3723" s="1" t="str">
        <f>_xlfn.XLOOKUP('Sheet1 (4)'!AB3729,'Sheet1 (3)'!B:B,'Sheet1 (3)'!C:C,"",0)</f>
        <v>和田興産</v>
      </c>
      <c r="C3723" s="1" t="str">
        <f>_xlfn.XLOOKUP('Sheet1 (4)'!AB3729,'Sheet1 (3)'!B:B,'Sheet1 (3)'!F:F,"",0)</f>
        <v>不動産業</v>
      </c>
      <c r="D3723" s="1">
        <f>ROUND('Sheet1 (4)'!E3729/100000000,2)</f>
        <v>0.11</v>
      </c>
      <c r="E3723" s="1">
        <f>ROUND('Sheet1 (4)'!F3729/100,2)</f>
        <v>27.37</v>
      </c>
      <c r="F3723" s="1">
        <f>ROUND('Sheet1 (4)'!G3729/100,2)</f>
        <v>38.83</v>
      </c>
      <c r="G3723" s="1">
        <f>ROUND('Sheet1 (4)'!H3729/100,2)</f>
        <v>43.88</v>
      </c>
      <c r="H3723" s="1">
        <f>ROUND('Sheet1 (4)'!I3729/100,2)</f>
        <v>45.33</v>
      </c>
      <c r="I3723" s="1">
        <f>ROUND('Sheet1 (4)'!J3729/100,2)</f>
        <v>52.86</v>
      </c>
      <c r="J3723" s="1" t="e">
        <f>ROUND('Sheet1 (4)'!K3729/100,2)</f>
        <v>#VALUE!</v>
      </c>
      <c r="K3723" s="1" t="e">
        <f>ROUND('Sheet1 (4)'!L3729/100,2)</f>
        <v>#VALUE!</v>
      </c>
      <c r="L3723" s="4">
        <f>ROUND(('Sheet1 (4)'!M3729+'Sheet1 (4)'!R3729)/100,2)</f>
        <v>37.17</v>
      </c>
      <c r="M3723" s="4">
        <f>ROUND(('Sheet1 (4)'!N3729+'Sheet1 (4)'!S3729)/100,2)</f>
        <v>84.13</v>
      </c>
      <c r="N3723" s="4">
        <f>ROUND(('Sheet1 (4)'!O3729+'Sheet1 (4)'!T3729)/100,2)</f>
        <v>10.87</v>
      </c>
      <c r="O3723" s="4">
        <f>ROUND(('Sheet1 (4)'!P3729+'Sheet1 (4)'!U3729)/100,2)</f>
        <v>-16.34</v>
      </c>
      <c r="P3723" s="4">
        <f>ROUND(('Sheet1 (4)'!Q3729+'Sheet1 (4)'!V3729)/100,2)</f>
        <v>-40.33</v>
      </c>
      <c r="Q3723" s="7">
        <f>ROUND('Sheet1 (4)'!W3729/100,2)</f>
        <v>0.05</v>
      </c>
      <c r="R3723" s="7">
        <f>ROUND('Sheet1 (4)'!X3729/100,2)</f>
        <v>0.09</v>
      </c>
      <c r="S3723" s="7">
        <f>ROUND('Sheet1 (4)'!Y3729/100,2)</f>
        <v>0.09</v>
      </c>
      <c r="T3723" s="7">
        <f>ROUND('Sheet1 (4)'!Z3729/100,2)</f>
        <v>0.09</v>
      </c>
      <c r="U3723" s="7">
        <f>ROUND('Sheet1 (4)'!AA3729/100,2)</f>
        <v>0.1</v>
      </c>
      <c r="V3723" s="1" t="str">
        <f>'Sheet1 (4)'!AB3729&amp;".T"</f>
        <v>8931.T</v>
      </c>
      <c r="W3723">
        <f>ROUND('Sheet1 (4)'!AC3729,2)</f>
        <v>5</v>
      </c>
      <c r="X3723">
        <f>ROUND('Sheet1 (4)'!AD3729,2)</f>
        <v>0.52</v>
      </c>
      <c r="Y3723" t="str">
        <f>_xlfn.XLOOKUP('Sheet1 (4)'!AB3729,'Sheet1 (3)'!B:B,'Sheet1 (3)'!D:D,"",0)</f>
        <v>スタンダード</v>
      </c>
    </row>
    <row r="3724" spans="1:25" x14ac:dyDescent="0.2">
      <c r="A3724">
        <v>3723</v>
      </c>
      <c r="B3724" s="1" t="str">
        <f>_xlfn.XLOOKUP('Sheet1 (4)'!AB3730,'Sheet1 (3)'!B:B,'Sheet1 (3)'!C:C,"",0)</f>
        <v>和心</v>
      </c>
      <c r="C3724" s="1" t="str">
        <f>_xlfn.XLOOKUP('Sheet1 (4)'!AB3730,'Sheet1 (3)'!B:B,'Sheet1 (3)'!F:F,"",0)</f>
        <v>小売業</v>
      </c>
      <c r="D3724" s="1">
        <f>ROUND('Sheet1 (4)'!E3730/100000000,2)</f>
        <v>0.06</v>
      </c>
      <c r="E3724" s="1">
        <f>ROUND('Sheet1 (4)'!F3730/100,2)</f>
        <v>-4.88</v>
      </c>
      <c r="F3724" s="1">
        <f>ROUND('Sheet1 (4)'!G3730/100,2)</f>
        <v>-2.04</v>
      </c>
      <c r="G3724" s="1">
        <f>ROUND('Sheet1 (4)'!H3730/100,2)</f>
        <v>0.34</v>
      </c>
      <c r="H3724" s="1">
        <f>ROUND('Sheet1 (4)'!I3730/100,2)</f>
        <v>4.16</v>
      </c>
      <c r="I3724" s="1">
        <f>ROUND('Sheet1 (4)'!J3730/100,2)</f>
        <v>4.16</v>
      </c>
      <c r="J3724" s="1" t="e">
        <f>ROUND('Sheet1 (4)'!K3730/100,2)</f>
        <v>#VALUE!</v>
      </c>
      <c r="K3724" s="1" t="e">
        <f>ROUND('Sheet1 (4)'!L3730/100,2)</f>
        <v>#VALUE!</v>
      </c>
      <c r="L3724" s="4">
        <f>ROUND(('Sheet1 (4)'!M3730+'Sheet1 (4)'!R3730)/100,2)</f>
        <v>-2.42</v>
      </c>
      <c r="M3724" s="4">
        <f>ROUND(('Sheet1 (4)'!N3730+'Sheet1 (4)'!S3730)/100,2)</f>
        <v>-0.77</v>
      </c>
      <c r="N3724" s="4">
        <f>ROUND(('Sheet1 (4)'!O3730+'Sheet1 (4)'!T3730)/100,2)</f>
        <v>-3.71</v>
      </c>
      <c r="O3724" s="4">
        <f>ROUND(('Sheet1 (4)'!P3730+'Sheet1 (4)'!U3730)/100,2)</f>
        <v>0.05</v>
      </c>
      <c r="P3724" s="4">
        <f>ROUND(('Sheet1 (4)'!Q3730+'Sheet1 (4)'!V3730)/100,2)</f>
        <v>0.05</v>
      </c>
      <c r="Q3724" s="7">
        <f>ROUND('Sheet1 (4)'!W3730/100,2)</f>
        <v>2.08</v>
      </c>
      <c r="R3724" s="7">
        <f>ROUND('Sheet1 (4)'!X3730/100,2)</f>
        <v>0.18</v>
      </c>
      <c r="S3724" s="7">
        <f>ROUND('Sheet1 (4)'!Y3730/100,2)</f>
        <v>7.0000000000000007E-2</v>
      </c>
      <c r="T3724" s="7">
        <f>ROUND('Sheet1 (4)'!Z3730/100,2)</f>
        <v>1.1299999999999999</v>
      </c>
      <c r="U3724" s="7">
        <f>ROUND('Sheet1 (4)'!AA3730/100,2)</f>
        <v>1.1299999999999999</v>
      </c>
      <c r="V3724" s="1" t="str">
        <f>'Sheet1 (4)'!AB3730&amp;".T"</f>
        <v>9271.T</v>
      </c>
      <c r="W3724">
        <f>ROUND('Sheet1 (4)'!AC3730,2)</f>
        <v>15.8</v>
      </c>
      <c r="X3724">
        <f>ROUND('Sheet1 (4)'!AD3730,2)</f>
        <v>7.72</v>
      </c>
      <c r="Y3724" t="str">
        <f>_xlfn.XLOOKUP('Sheet1 (4)'!AB3730,'Sheet1 (3)'!B:B,'Sheet1 (3)'!D:D,"",0)</f>
        <v>グロース</v>
      </c>
    </row>
    <row r="3725" spans="1:25" x14ac:dyDescent="0.2">
      <c r="A3725">
        <v>3724</v>
      </c>
      <c r="B3725" s="1" t="str">
        <f>_xlfn.XLOOKUP('Sheet1 (4)'!AB3731,'Sheet1 (3)'!B:B,'Sheet1 (3)'!C:C,"",0)</f>
        <v>和井田製作所</v>
      </c>
      <c r="C3725" s="1" t="str">
        <f>_xlfn.XLOOKUP('Sheet1 (4)'!AB3731,'Sheet1 (3)'!B:B,'Sheet1 (3)'!F:F,"",0)</f>
        <v>機械</v>
      </c>
      <c r="D3725" s="1">
        <f>ROUND('Sheet1 (4)'!E3731/100000000,2)</f>
        <v>7.0000000000000007E-2</v>
      </c>
      <c r="E3725" s="1">
        <f>ROUND('Sheet1 (4)'!F3731/100,2)</f>
        <v>2.86</v>
      </c>
      <c r="F3725" s="1">
        <f>ROUND('Sheet1 (4)'!G3731/100,2)</f>
        <v>9.81</v>
      </c>
      <c r="G3725" s="1">
        <f>ROUND('Sheet1 (4)'!H3731/100,2)</f>
        <v>11.56</v>
      </c>
      <c r="H3725" s="1">
        <f>ROUND('Sheet1 (4)'!I3731/100,2)</f>
        <v>9.69</v>
      </c>
      <c r="I3725" s="1">
        <f>ROUND('Sheet1 (4)'!J3731/100,2)</f>
        <v>7.1</v>
      </c>
      <c r="J3725" s="1" t="e">
        <f>ROUND('Sheet1 (4)'!K3731/100,2)</f>
        <v>#VALUE!</v>
      </c>
      <c r="K3725" s="1" t="e">
        <f>ROUND('Sheet1 (4)'!L3731/100,2)</f>
        <v>#VALUE!</v>
      </c>
      <c r="L3725" s="4">
        <f>ROUND(('Sheet1 (4)'!M3731+'Sheet1 (4)'!R3731)/100,2)</f>
        <v>-4.1900000000000004</v>
      </c>
      <c r="M3725" s="4">
        <f>ROUND(('Sheet1 (4)'!N3731+'Sheet1 (4)'!S3731)/100,2)</f>
        <v>11.96</v>
      </c>
      <c r="N3725" s="4">
        <f>ROUND(('Sheet1 (4)'!O3731+'Sheet1 (4)'!T3731)/100,2)</f>
        <v>-10.35</v>
      </c>
      <c r="O3725" s="4">
        <f>ROUND(('Sheet1 (4)'!P3731+'Sheet1 (4)'!U3731)/100,2)</f>
        <v>8.0500000000000007</v>
      </c>
      <c r="P3725" s="4">
        <f>ROUND(('Sheet1 (4)'!Q3731+'Sheet1 (4)'!V3731)/100,2)</f>
        <v>5.16</v>
      </c>
      <c r="Q3725" s="7">
        <f>ROUND('Sheet1 (4)'!W3731/100,2)</f>
        <v>0.03</v>
      </c>
      <c r="R3725" s="7">
        <f>ROUND('Sheet1 (4)'!X3731/100,2)</f>
        <v>0.08</v>
      </c>
      <c r="S3725" s="7">
        <f>ROUND('Sheet1 (4)'!Y3731/100,2)</f>
        <v>0.1</v>
      </c>
      <c r="T3725" s="7">
        <f>ROUND('Sheet1 (4)'!Z3731/100,2)</f>
        <v>7.0000000000000007E-2</v>
      </c>
      <c r="U3725" s="7">
        <f>ROUND('Sheet1 (4)'!AA3731/100,2)</f>
        <v>0.04</v>
      </c>
      <c r="V3725" s="1" t="str">
        <f>'Sheet1 (4)'!AB3731&amp;".T"</f>
        <v>6158.T</v>
      </c>
      <c r="W3725">
        <f>ROUND('Sheet1 (4)'!AC3731,2)</f>
        <v>14.93</v>
      </c>
      <c r="X3725">
        <f>ROUND('Sheet1 (4)'!AD3731,2)</f>
        <v>0.56000000000000005</v>
      </c>
      <c r="Y3725" t="str">
        <f>_xlfn.XLOOKUP('Sheet1 (4)'!AB3731,'Sheet1 (3)'!B:B,'Sheet1 (3)'!D:D,"",0)</f>
        <v>スタンダード</v>
      </c>
    </row>
    <row r="3726" spans="1:25" x14ac:dyDescent="0.2">
      <c r="A3726">
        <v>3725</v>
      </c>
      <c r="B3726" s="1" t="str">
        <f>_xlfn.XLOOKUP('Sheet1 (4)'!AB3732,'Sheet1 (3)'!B:B,'Sheet1 (3)'!C:C,"",0)</f>
        <v>ワカ製作所</v>
      </c>
      <c r="C3726" s="1" t="str">
        <f>_xlfn.XLOOKUP('Sheet1 (4)'!AB3732,'Sheet1 (3)'!B:B,'Sheet1 (3)'!F:F,"",0)</f>
        <v>電気機器</v>
      </c>
      <c r="D3726" s="1">
        <f>ROUND('Sheet1 (4)'!E3732/100000000,2)</f>
        <v>0.01</v>
      </c>
      <c r="E3726" s="1">
        <f>ROUND('Sheet1 (4)'!F3732/100,2)</f>
        <v>0.32</v>
      </c>
      <c r="F3726" s="1">
        <f>ROUND('Sheet1 (4)'!G3732/100,2)</f>
        <v>0.68</v>
      </c>
      <c r="G3726" s="1">
        <f>ROUND('Sheet1 (4)'!H3732/100,2)</f>
        <v>-0.01</v>
      </c>
      <c r="H3726" s="1">
        <f>ROUND('Sheet1 (4)'!I3732/100,2)</f>
        <v>-0.77</v>
      </c>
      <c r="I3726" s="1">
        <f>ROUND('Sheet1 (4)'!J3732/100,2)</f>
        <v>-0.77</v>
      </c>
      <c r="J3726" s="1" t="e">
        <f>ROUND('Sheet1 (4)'!K3732/100,2)</f>
        <v>#VALUE!</v>
      </c>
      <c r="K3726" s="1" t="e">
        <f>ROUND('Sheet1 (4)'!L3732/100,2)</f>
        <v>#VALUE!</v>
      </c>
      <c r="L3726" s="4" t="e">
        <f>ROUND(('Sheet1 (4)'!M3732+'Sheet1 (4)'!R3732)/100,2)</f>
        <v>#VALUE!</v>
      </c>
      <c r="M3726" s="4" t="e">
        <f>ROUND(('Sheet1 (4)'!N3732+'Sheet1 (4)'!S3732)/100,2)</f>
        <v>#VALUE!</v>
      </c>
      <c r="N3726" s="4">
        <f>ROUND(('Sheet1 (4)'!O3732+'Sheet1 (4)'!T3732)/100,2)</f>
        <v>0.56999999999999995</v>
      </c>
      <c r="O3726" s="4">
        <f>ROUND(('Sheet1 (4)'!P3732+'Sheet1 (4)'!U3732)/100,2)</f>
        <v>-1.21</v>
      </c>
      <c r="P3726" s="4">
        <f>ROUND(('Sheet1 (4)'!Q3732+'Sheet1 (4)'!V3732)/100,2)</f>
        <v>-1.21</v>
      </c>
      <c r="Q3726" s="7" t="e">
        <f>ROUND('Sheet1 (4)'!W3732/100,2)</f>
        <v>#VALUE!</v>
      </c>
      <c r="R3726" s="7">
        <f>ROUND('Sheet1 (4)'!X3732/100,2)</f>
        <v>0.2</v>
      </c>
      <c r="S3726" s="7">
        <f>ROUND('Sheet1 (4)'!Y3732/100,2)</f>
        <v>0.05</v>
      </c>
      <c r="T3726" s="7">
        <f>ROUND('Sheet1 (4)'!Z3732/100,2)</f>
        <v>-0.15</v>
      </c>
      <c r="U3726" s="7">
        <f>ROUND('Sheet1 (4)'!AA3732/100,2)</f>
        <v>-0.15</v>
      </c>
      <c r="V3726" s="1" t="str">
        <f>'Sheet1 (4)'!AB3732&amp;".T"</f>
        <v>6527.T</v>
      </c>
      <c r="W3726" t="e">
        <f>ROUND('Sheet1 (4)'!AC3732,2)</f>
        <v>#VALUE!</v>
      </c>
      <c r="X3726" t="e">
        <f>ROUND('Sheet1 (4)'!AD3732,2)</f>
        <v>#VALUE!</v>
      </c>
      <c r="Y3726" t="str">
        <f>_xlfn.XLOOKUP('Sheet1 (4)'!AB3732,'Sheet1 (3)'!B:B,'Sheet1 (3)'!D:D,"",0)</f>
        <v>PRO Market</v>
      </c>
    </row>
    <row r="3727" spans="1:25" x14ac:dyDescent="0.2">
      <c r="A3727">
        <v>3726</v>
      </c>
      <c r="B3727" s="1" t="str">
        <f>_xlfn.XLOOKUP('Sheet1 (4)'!AB3733,'Sheet1 (3)'!B:B,'Sheet1 (3)'!C:C,"",0)</f>
        <v>若築建設</v>
      </c>
      <c r="C3727" s="1" t="str">
        <f>_xlfn.XLOOKUP('Sheet1 (4)'!AB3733,'Sheet1 (3)'!B:B,'Sheet1 (3)'!F:F,"",0)</f>
        <v>建設業</v>
      </c>
      <c r="D3727" s="1">
        <f>ROUND('Sheet1 (4)'!E3733/100000000,2)</f>
        <v>0.13</v>
      </c>
      <c r="E3727" s="1">
        <f>ROUND('Sheet1 (4)'!F3733/100,2)</f>
        <v>29.19</v>
      </c>
      <c r="F3727" s="1">
        <f>ROUND('Sheet1 (4)'!G3733/100,2)</f>
        <v>68.349999999999994</v>
      </c>
      <c r="G3727" s="1">
        <f>ROUND('Sheet1 (4)'!H3733/100,2)</f>
        <v>62.36</v>
      </c>
      <c r="H3727" s="1">
        <f>ROUND('Sheet1 (4)'!I3733/100,2)</f>
        <v>69.77</v>
      </c>
      <c r="I3727" s="1">
        <f>ROUND('Sheet1 (4)'!J3733/100,2)</f>
        <v>52.2</v>
      </c>
      <c r="J3727" s="1" t="e">
        <f>ROUND('Sheet1 (4)'!K3733/100,2)</f>
        <v>#VALUE!</v>
      </c>
      <c r="K3727" s="1" t="e">
        <f>ROUND('Sheet1 (4)'!L3733/100,2)</f>
        <v>#VALUE!</v>
      </c>
      <c r="L3727" s="4">
        <f>ROUND(('Sheet1 (4)'!M3733+'Sheet1 (4)'!R3733)/100,2)</f>
        <v>-59.59</v>
      </c>
      <c r="M3727" s="4">
        <f>ROUND(('Sheet1 (4)'!N3733+'Sheet1 (4)'!S3733)/100,2)</f>
        <v>145.55000000000001</v>
      </c>
      <c r="N3727" s="4">
        <f>ROUND(('Sheet1 (4)'!O3733+'Sheet1 (4)'!T3733)/100,2)</f>
        <v>138.12</v>
      </c>
      <c r="O3727" s="4">
        <f>ROUND(('Sheet1 (4)'!P3733+'Sheet1 (4)'!U3733)/100,2)</f>
        <v>-75.7</v>
      </c>
      <c r="P3727" s="4">
        <f>ROUND(('Sheet1 (4)'!Q3733+'Sheet1 (4)'!V3733)/100,2)</f>
        <v>-120.65</v>
      </c>
      <c r="Q3727" s="7">
        <f>ROUND('Sheet1 (4)'!W3733/100,2)</f>
        <v>0.06</v>
      </c>
      <c r="R3727" s="7">
        <f>ROUND('Sheet1 (4)'!X3733/100,2)</f>
        <v>0.13</v>
      </c>
      <c r="S3727" s="7">
        <f>ROUND('Sheet1 (4)'!Y3733/100,2)</f>
        <v>0.14000000000000001</v>
      </c>
      <c r="T3727" s="7">
        <f>ROUND('Sheet1 (4)'!Z3733/100,2)</f>
        <v>0.11</v>
      </c>
      <c r="U3727" s="7">
        <f>ROUND('Sheet1 (4)'!AA3733/100,2)</f>
        <v>0.08</v>
      </c>
      <c r="V3727" s="1" t="str">
        <f>'Sheet1 (4)'!AB3733&amp;".T"</f>
        <v>1888.T</v>
      </c>
      <c r="W3727">
        <f>ROUND('Sheet1 (4)'!AC3733,2)</f>
        <v>16.75</v>
      </c>
      <c r="X3727">
        <f>ROUND('Sheet1 (4)'!AD3733,2)</f>
        <v>1.34</v>
      </c>
      <c r="Y3727" t="str">
        <f>_xlfn.XLOOKUP('Sheet1 (4)'!AB3733,'Sheet1 (3)'!B:B,'Sheet1 (3)'!D:D,"",0)</f>
        <v>プライム</v>
      </c>
    </row>
    <row r="3728" spans="1:25" x14ac:dyDescent="0.2">
      <c r="A3728">
        <v>3727</v>
      </c>
      <c r="B3728" s="1" t="str">
        <f>_xlfn.XLOOKUP('Sheet1 (4)'!AB3734,'Sheet1 (3)'!B:B,'Sheet1 (3)'!C:C,"",0)</f>
        <v>わかもと製薬</v>
      </c>
      <c r="C3728" s="1" t="str">
        <f>_xlfn.XLOOKUP('Sheet1 (4)'!AB3734,'Sheet1 (3)'!B:B,'Sheet1 (3)'!F:F,"",0)</f>
        <v>医薬品</v>
      </c>
      <c r="D3728" s="1">
        <f>ROUND('Sheet1 (4)'!E3734/100000000,2)</f>
        <v>0.35</v>
      </c>
      <c r="E3728" s="1" t="e">
        <f>ROUND('Sheet1 (4)'!F3734/100,2)</f>
        <v>#VALUE!</v>
      </c>
      <c r="F3728" s="1" t="e">
        <f>ROUND('Sheet1 (4)'!G3734/100,2)</f>
        <v>#VALUE!</v>
      </c>
      <c r="G3728" s="1" t="e">
        <f>ROUND('Sheet1 (4)'!H3734/100,2)</f>
        <v>#VALUE!</v>
      </c>
      <c r="H3728" s="1" t="e">
        <f>ROUND('Sheet1 (4)'!I3734/100,2)</f>
        <v>#VALUE!</v>
      </c>
      <c r="I3728" s="1">
        <f>ROUND('Sheet1 (4)'!J3734/100,2)</f>
        <v>-5</v>
      </c>
      <c r="J3728" s="1" t="e">
        <f>ROUND('Sheet1 (4)'!K3734/100,2)</f>
        <v>#VALUE!</v>
      </c>
      <c r="K3728" s="1" t="e">
        <f>ROUND('Sheet1 (4)'!L3734/100,2)</f>
        <v>#VALUE!</v>
      </c>
      <c r="L3728" s="4" t="e">
        <f>ROUND(('Sheet1 (4)'!M3734+'Sheet1 (4)'!R3734)/100,2)</f>
        <v>#VALUE!</v>
      </c>
      <c r="M3728" s="4" t="e">
        <f>ROUND(('Sheet1 (4)'!N3734+'Sheet1 (4)'!S3734)/100,2)</f>
        <v>#VALUE!</v>
      </c>
      <c r="N3728" s="4" t="e">
        <f>ROUND(('Sheet1 (4)'!O3734+'Sheet1 (4)'!T3734)/100,2)</f>
        <v>#VALUE!</v>
      </c>
      <c r="O3728" s="4" t="e">
        <f>ROUND(('Sheet1 (4)'!P3734+'Sheet1 (4)'!U3734)/100,2)</f>
        <v>#VALUE!</v>
      </c>
      <c r="P3728" s="4">
        <f>ROUND(('Sheet1 (4)'!Q3734+'Sheet1 (4)'!V3734)/100,2)</f>
        <v>0.84</v>
      </c>
      <c r="Q3728" s="7" t="e">
        <f>ROUND('Sheet1 (4)'!W3734/100,2)</f>
        <v>#VALUE!</v>
      </c>
      <c r="R3728" s="7" t="e">
        <f>ROUND('Sheet1 (4)'!X3734/100,2)</f>
        <v>#VALUE!</v>
      </c>
      <c r="S3728" s="7" t="e">
        <f>ROUND('Sheet1 (4)'!Y3734/100,2)</f>
        <v>#VALUE!</v>
      </c>
      <c r="T3728" s="7" t="e">
        <f>ROUND('Sheet1 (4)'!Z3734/100,2)</f>
        <v>#VALUE!</v>
      </c>
      <c r="U3728" s="7">
        <f>ROUND('Sheet1 (4)'!AA3734/100,2)</f>
        <v>-0.02</v>
      </c>
      <c r="V3728" s="1" t="str">
        <f>'Sheet1 (4)'!AB3734&amp;".T"</f>
        <v>4512.T</v>
      </c>
      <c r="W3728" t="e">
        <f>ROUND('Sheet1 (4)'!AC3734,2)</f>
        <v>#VALUE!</v>
      </c>
      <c r="X3728">
        <f>ROUND('Sheet1 (4)'!AD3734,2)</f>
        <v>0.81</v>
      </c>
      <c r="Y3728" t="str">
        <f>_xlfn.XLOOKUP('Sheet1 (4)'!AB3734,'Sheet1 (3)'!B:B,'Sheet1 (3)'!D:D,"",0)</f>
        <v>スタンダード</v>
      </c>
    </row>
    <row r="3729" spans="1:25" x14ac:dyDescent="0.2">
      <c r="A3729">
        <v>3728</v>
      </c>
      <c r="B3729" s="1" t="str">
        <f>_xlfn.XLOOKUP('Sheet1 (4)'!AB3735,'Sheet1 (3)'!B:B,'Sheet1 (3)'!C:C,"",0)</f>
        <v>ワキタ</v>
      </c>
      <c r="C3729" s="1" t="str">
        <f>_xlfn.XLOOKUP('Sheet1 (4)'!AB3735,'Sheet1 (3)'!B:B,'Sheet1 (3)'!F:F,"",0)</f>
        <v>卸売業</v>
      </c>
      <c r="D3729" s="1">
        <f>ROUND('Sheet1 (4)'!E3735/100000000,2)</f>
        <v>0.5</v>
      </c>
      <c r="E3729" s="1">
        <f>ROUND('Sheet1 (4)'!F3735/100,2)</f>
        <v>54.22</v>
      </c>
      <c r="F3729" s="1">
        <f>ROUND('Sheet1 (4)'!G3735/100,2)</f>
        <v>55.07</v>
      </c>
      <c r="G3729" s="1">
        <f>ROUND('Sheet1 (4)'!H3735/100,2)</f>
        <v>57.66</v>
      </c>
      <c r="H3729" s="1">
        <f>ROUND('Sheet1 (4)'!I3735/100,2)</f>
        <v>55.42</v>
      </c>
      <c r="I3729" s="1">
        <f>ROUND('Sheet1 (4)'!J3735/100,2)</f>
        <v>63.92</v>
      </c>
      <c r="J3729" s="1" t="e">
        <f>ROUND('Sheet1 (4)'!K3735/100,2)</f>
        <v>#VALUE!</v>
      </c>
      <c r="K3729" s="1" t="e">
        <f>ROUND('Sheet1 (4)'!L3735/100,2)</f>
        <v>#VALUE!</v>
      </c>
      <c r="L3729" s="4">
        <f>ROUND(('Sheet1 (4)'!M3735+'Sheet1 (4)'!R3735)/100,2)</f>
        <v>89.54</v>
      </c>
      <c r="M3729" s="4">
        <f>ROUND(('Sheet1 (4)'!N3735+'Sheet1 (4)'!S3735)/100,2)</f>
        <v>133.66999999999999</v>
      </c>
      <c r="N3729" s="4">
        <f>ROUND(('Sheet1 (4)'!O3735+'Sheet1 (4)'!T3735)/100,2)</f>
        <v>-13.87</v>
      </c>
      <c r="O3729" s="4">
        <f>ROUND(('Sheet1 (4)'!P3735+'Sheet1 (4)'!U3735)/100,2)</f>
        <v>60.02</v>
      </c>
      <c r="P3729" s="4">
        <f>ROUND(('Sheet1 (4)'!Q3735+'Sheet1 (4)'!V3735)/100,2)</f>
        <v>135.41</v>
      </c>
      <c r="Q3729" s="7">
        <f>ROUND('Sheet1 (4)'!W3735/100,2)</f>
        <v>0.03</v>
      </c>
      <c r="R3729" s="7">
        <f>ROUND('Sheet1 (4)'!X3735/100,2)</f>
        <v>0.04</v>
      </c>
      <c r="S3729" s="7">
        <f>ROUND('Sheet1 (4)'!Y3735/100,2)</f>
        <v>0.04</v>
      </c>
      <c r="T3729" s="7">
        <f>ROUND('Sheet1 (4)'!Z3735/100,2)</f>
        <v>0.03</v>
      </c>
      <c r="U3729" s="7">
        <f>ROUND('Sheet1 (4)'!AA3735/100,2)</f>
        <v>0.04</v>
      </c>
      <c r="V3729" s="1" t="str">
        <f>'Sheet1 (4)'!AB3735&amp;".T"</f>
        <v>8125.T</v>
      </c>
      <c r="W3729">
        <f>ROUND('Sheet1 (4)'!AC3735,2)</f>
        <v>22.77</v>
      </c>
      <c r="X3729">
        <f>ROUND('Sheet1 (4)'!AD3735,2)</f>
        <v>0.92</v>
      </c>
      <c r="Y3729" t="str">
        <f>_xlfn.XLOOKUP('Sheet1 (4)'!AB3735,'Sheet1 (3)'!B:B,'Sheet1 (3)'!D:D,"",0)</f>
        <v>プライム</v>
      </c>
    </row>
    <row r="3730" spans="1:25" x14ac:dyDescent="0.2">
      <c r="A3730">
        <v>3729</v>
      </c>
      <c r="B3730" s="1" t="str">
        <f>_xlfn.XLOOKUP('Sheet1 (4)'!AB3736,'Sheet1 (3)'!B:B,'Sheet1 (3)'!C:C,"",0)</f>
        <v>和弘食品</v>
      </c>
      <c r="C3730" s="1" t="str">
        <f>_xlfn.XLOOKUP('Sheet1 (4)'!AB3736,'Sheet1 (3)'!B:B,'Sheet1 (3)'!F:F,"",0)</f>
        <v>食料品</v>
      </c>
      <c r="D3730" s="1">
        <f>ROUND('Sheet1 (4)'!E3736/100000000,2)</f>
        <v>0.02</v>
      </c>
      <c r="E3730" s="1">
        <f>ROUND('Sheet1 (4)'!F3736/100,2)</f>
        <v>-2.44</v>
      </c>
      <c r="F3730" s="1">
        <f>ROUND('Sheet1 (4)'!G3736/100,2)</f>
        <v>4.6100000000000003</v>
      </c>
      <c r="G3730" s="1">
        <f>ROUND('Sheet1 (4)'!H3736/100,2)</f>
        <v>9.73</v>
      </c>
      <c r="H3730" s="1">
        <f>ROUND('Sheet1 (4)'!I3736/100,2)</f>
        <v>14.89</v>
      </c>
      <c r="I3730" s="1">
        <f>ROUND('Sheet1 (4)'!J3736/100,2)</f>
        <v>15.92</v>
      </c>
      <c r="J3730" s="1" t="e">
        <f>ROUND('Sheet1 (4)'!K3736/100,2)</f>
        <v>#VALUE!</v>
      </c>
      <c r="K3730" s="1" t="e">
        <f>ROUND('Sheet1 (4)'!L3736/100,2)</f>
        <v>#VALUE!</v>
      </c>
      <c r="L3730" s="4">
        <f>ROUND(('Sheet1 (4)'!M3736+'Sheet1 (4)'!R3736)/100,2)</f>
        <v>-1.1499999999999999</v>
      </c>
      <c r="M3730" s="4">
        <f>ROUND(('Sheet1 (4)'!N3736+'Sheet1 (4)'!S3736)/100,2)</f>
        <v>3.42</v>
      </c>
      <c r="N3730" s="4">
        <f>ROUND(('Sheet1 (4)'!O3736+'Sheet1 (4)'!T3736)/100,2)</f>
        <v>11.05</v>
      </c>
      <c r="O3730" s="4">
        <f>ROUND(('Sheet1 (4)'!P3736+'Sheet1 (4)'!U3736)/100,2)</f>
        <v>10.29</v>
      </c>
      <c r="P3730" s="4">
        <f>ROUND(('Sheet1 (4)'!Q3736+'Sheet1 (4)'!V3736)/100,2)</f>
        <v>6.84</v>
      </c>
      <c r="Q3730" s="7">
        <f>ROUND('Sheet1 (4)'!W3736/100,2)</f>
        <v>-7.0000000000000007E-2</v>
      </c>
      <c r="R3730" s="7">
        <f>ROUND('Sheet1 (4)'!X3736/100,2)</f>
        <v>0.12</v>
      </c>
      <c r="S3730" s="7">
        <f>ROUND('Sheet1 (4)'!Y3736/100,2)</f>
        <v>0.26</v>
      </c>
      <c r="T3730" s="7">
        <f>ROUND('Sheet1 (4)'!Z3736/100,2)</f>
        <v>0.17</v>
      </c>
      <c r="U3730" s="7">
        <f>ROUND('Sheet1 (4)'!AA3736/100,2)</f>
        <v>0.15</v>
      </c>
      <c r="V3730" s="1" t="str">
        <f>'Sheet1 (4)'!AB3736&amp;".T"</f>
        <v>2813.T</v>
      </c>
      <c r="W3730">
        <f>ROUND('Sheet1 (4)'!AC3736,2)</f>
        <v>7.05</v>
      </c>
      <c r="X3730">
        <f>ROUND('Sheet1 (4)'!AD3736,2)</f>
        <v>0.88</v>
      </c>
      <c r="Y3730" t="str">
        <f>_xlfn.XLOOKUP('Sheet1 (4)'!AB3736,'Sheet1 (3)'!B:B,'Sheet1 (3)'!D:D,"",0)</f>
        <v>スタンダード</v>
      </c>
    </row>
    <row r="3731" spans="1:25" x14ac:dyDescent="0.2">
      <c r="A3731">
        <v>3730</v>
      </c>
      <c r="B3731" s="1" t="str">
        <f>_xlfn.XLOOKUP('Sheet1 (4)'!AB3737,'Sheet1 (3)'!B:B,'Sheet1 (3)'!C:C,"",0)</f>
        <v>ウォンテッドリー</v>
      </c>
      <c r="C3731" s="1" t="str">
        <f>_xlfn.XLOOKUP('Sheet1 (4)'!AB3737,'Sheet1 (3)'!B:B,'Sheet1 (3)'!F:F,"",0)</f>
        <v>情報・通信業</v>
      </c>
      <c r="D3731" s="1">
        <f>ROUND('Sheet1 (4)'!E3737/100000000,2)</f>
        <v>0.1</v>
      </c>
      <c r="E3731" s="1">
        <f>ROUND('Sheet1 (4)'!F3737/100,2)</f>
        <v>4.1399999999999997</v>
      </c>
      <c r="F3731" s="1">
        <f>ROUND('Sheet1 (4)'!G3737/100,2)</f>
        <v>12.52</v>
      </c>
      <c r="G3731" s="1">
        <f>ROUND('Sheet1 (4)'!H3737/100,2)</f>
        <v>15.9</v>
      </c>
      <c r="H3731" s="1">
        <f>ROUND('Sheet1 (4)'!I3737/100,2)</f>
        <v>15.95</v>
      </c>
      <c r="I3731" s="1">
        <f>ROUND('Sheet1 (4)'!J3737/100,2)</f>
        <v>15.95</v>
      </c>
      <c r="J3731" s="1">
        <f>ROUND('Sheet1 (4)'!K3737/100,2)</f>
        <v>17.5</v>
      </c>
      <c r="K3731" s="1">
        <f>ROUND('Sheet1 (4)'!L3737/100,2)</f>
        <v>19</v>
      </c>
      <c r="L3731" s="4">
        <f>ROUND(('Sheet1 (4)'!M3737+'Sheet1 (4)'!R3737)/100,2)</f>
        <v>1.76</v>
      </c>
      <c r="M3731" s="4">
        <f>ROUND(('Sheet1 (4)'!N3737+'Sheet1 (4)'!S3737)/100,2)</f>
        <v>11.97</v>
      </c>
      <c r="N3731" s="4">
        <f>ROUND(('Sheet1 (4)'!O3737+'Sheet1 (4)'!T3737)/100,2)</f>
        <v>8.5</v>
      </c>
      <c r="O3731" s="4">
        <f>ROUND(('Sheet1 (4)'!P3737+'Sheet1 (4)'!U3737)/100,2)</f>
        <v>10.08</v>
      </c>
      <c r="P3731" s="4">
        <f>ROUND(('Sheet1 (4)'!Q3737+'Sheet1 (4)'!V3737)/100,2)</f>
        <v>10.08</v>
      </c>
      <c r="Q3731" s="7">
        <f>ROUND('Sheet1 (4)'!W3737/100,2)</f>
        <v>0.2</v>
      </c>
      <c r="R3731" s="7">
        <f>ROUND('Sheet1 (4)'!X3737/100,2)</f>
        <v>0.44</v>
      </c>
      <c r="S3731" s="7">
        <f>ROUND('Sheet1 (4)'!Y3737/100,2)</f>
        <v>0.38</v>
      </c>
      <c r="T3731" s="7">
        <f>ROUND('Sheet1 (4)'!Z3737/100,2)</f>
        <v>0.28999999999999998</v>
      </c>
      <c r="U3731" s="7">
        <f>ROUND('Sheet1 (4)'!AA3737/100,2)</f>
        <v>0.28999999999999998</v>
      </c>
      <c r="V3731" s="1" t="str">
        <f>'Sheet1 (4)'!AB3737&amp;".T"</f>
        <v>3991.T</v>
      </c>
      <c r="W3731" t="e">
        <f>ROUND('Sheet1 (4)'!AC3737,2)</f>
        <v>#VALUE!</v>
      </c>
      <c r="X3731" t="e">
        <f>ROUND('Sheet1 (4)'!AD3737,2)</f>
        <v>#VALUE!</v>
      </c>
      <c r="Y3731" t="str">
        <f>_xlfn.XLOOKUP('Sheet1 (4)'!AB3737,'Sheet1 (3)'!B:B,'Sheet1 (3)'!D:D,"",0)</f>
        <v>グロース</v>
      </c>
    </row>
    <row r="3732" spans="1:25" x14ac:dyDescent="0.2">
      <c r="A3732">
        <v>3731</v>
      </c>
      <c r="B3732" s="1" t="str">
        <f>_xlfn.XLOOKUP('Sheet1 (4)'!AB3738,'Sheet1 (3)'!B:B,'Sheet1 (3)'!C:C,"",0)</f>
        <v>Ｗａｑｏｏ</v>
      </c>
      <c r="C3732" s="1" t="str">
        <f>_xlfn.XLOOKUP('Sheet1 (4)'!AB3738,'Sheet1 (3)'!B:B,'Sheet1 (3)'!F:F,"",0)</f>
        <v>化学</v>
      </c>
      <c r="D3732" s="1">
        <f>ROUND('Sheet1 (4)'!E3738/100000000,2)</f>
        <v>0.04</v>
      </c>
      <c r="E3732" s="1" t="e">
        <f>ROUND('Sheet1 (4)'!F3738/100,2)</f>
        <v>#VALUE!</v>
      </c>
      <c r="F3732" s="1">
        <f>ROUND('Sheet1 (4)'!G3738/100,2)</f>
        <v>-0.4</v>
      </c>
      <c r="G3732" s="1">
        <f>ROUND('Sheet1 (4)'!H3738/100,2)</f>
        <v>2.78</v>
      </c>
      <c r="H3732" s="1">
        <f>ROUND('Sheet1 (4)'!I3738/100,2)</f>
        <v>0.59</v>
      </c>
      <c r="I3732" s="1">
        <f>ROUND('Sheet1 (4)'!J3738/100,2)</f>
        <v>0.59</v>
      </c>
      <c r="J3732" s="1" t="e">
        <f>ROUND('Sheet1 (4)'!K3738/100,2)</f>
        <v>#VALUE!</v>
      </c>
      <c r="K3732" s="1" t="e">
        <f>ROUND('Sheet1 (4)'!L3738/100,2)</f>
        <v>#VALUE!</v>
      </c>
      <c r="L3732" s="4" t="e">
        <f>ROUND(('Sheet1 (4)'!M3738+'Sheet1 (4)'!R3738)/100,2)</f>
        <v>#VALUE!</v>
      </c>
      <c r="M3732" s="4">
        <f>ROUND(('Sheet1 (4)'!N3738+'Sheet1 (4)'!S3738)/100,2)</f>
        <v>-7.0000000000000007E-2</v>
      </c>
      <c r="N3732" s="4">
        <f>ROUND(('Sheet1 (4)'!O3738+'Sheet1 (4)'!T3738)/100,2)</f>
        <v>4.0599999999999996</v>
      </c>
      <c r="O3732" s="4">
        <f>ROUND(('Sheet1 (4)'!P3738+'Sheet1 (4)'!U3738)/100,2)</f>
        <v>-0.27</v>
      </c>
      <c r="P3732" s="4">
        <f>ROUND(('Sheet1 (4)'!Q3738+'Sheet1 (4)'!V3738)/100,2)</f>
        <v>-0.27</v>
      </c>
      <c r="Q3732" s="7" t="e">
        <f>ROUND('Sheet1 (4)'!W3738/100,2)</f>
        <v>#VALUE!</v>
      </c>
      <c r="R3732" s="7" t="e">
        <f>ROUND('Sheet1 (4)'!X3738/100,2)</f>
        <v>#VALUE!</v>
      </c>
      <c r="S3732" s="7">
        <f>ROUND('Sheet1 (4)'!Y3738/100,2)</f>
        <v>0.04</v>
      </c>
      <c r="T3732" s="7">
        <f>ROUND('Sheet1 (4)'!Z3738/100,2)</f>
        <v>-0.01</v>
      </c>
      <c r="U3732" s="7">
        <f>ROUND('Sheet1 (4)'!AA3738/100,2)</f>
        <v>-0.01</v>
      </c>
      <c r="V3732" s="1" t="str">
        <f>'Sheet1 (4)'!AB3738&amp;".T"</f>
        <v>4937.T</v>
      </c>
      <c r="W3732">
        <f>ROUND('Sheet1 (4)'!AC3738,2)</f>
        <v>157.63999999999999</v>
      </c>
      <c r="X3732">
        <f>ROUND('Sheet1 (4)'!AD3738,2)</f>
        <v>2.4900000000000002</v>
      </c>
      <c r="Y3732" t="str">
        <f>_xlfn.XLOOKUP('Sheet1 (4)'!AB3738,'Sheet1 (3)'!B:B,'Sheet1 (3)'!D:D,"",0)</f>
        <v>グロース</v>
      </c>
    </row>
    <row r="3733" spans="1:25" x14ac:dyDescent="0.2">
      <c r="A3733">
        <v>3732</v>
      </c>
      <c r="B3733" s="1" t="str">
        <f>_xlfn.XLOOKUP('Sheet1 (4)'!AB3739,'Sheet1 (3)'!B:B,'Sheet1 (3)'!C:C,"",0)</f>
        <v>わらべや日洋ホールディングス</v>
      </c>
      <c r="C3733" s="1" t="str">
        <f>_xlfn.XLOOKUP('Sheet1 (4)'!AB3739,'Sheet1 (3)'!B:B,'Sheet1 (3)'!F:F,"",0)</f>
        <v>食料品</v>
      </c>
      <c r="D3733" s="1">
        <f>ROUND('Sheet1 (4)'!E3739/100000000,2)</f>
        <v>0.17</v>
      </c>
      <c r="E3733" s="1">
        <f>ROUND('Sheet1 (4)'!F3739/100,2)</f>
        <v>33.33</v>
      </c>
      <c r="F3733" s="1">
        <f>ROUND('Sheet1 (4)'!G3739/100,2)</f>
        <v>44.42</v>
      </c>
      <c r="G3733" s="1">
        <f>ROUND('Sheet1 (4)'!H3739/100,2)</f>
        <v>49.86</v>
      </c>
      <c r="H3733" s="1">
        <f>ROUND('Sheet1 (4)'!I3739/100,2)</f>
        <v>63.81</v>
      </c>
      <c r="I3733" s="1">
        <f>ROUND('Sheet1 (4)'!J3739/100,2)</f>
        <v>45.16</v>
      </c>
      <c r="J3733" s="1">
        <f>ROUND('Sheet1 (4)'!K3739/100,2)</f>
        <v>76</v>
      </c>
      <c r="K3733" s="1">
        <f>ROUND('Sheet1 (4)'!L3739/100,2)</f>
        <v>80</v>
      </c>
      <c r="L3733" s="4">
        <f>ROUND(('Sheet1 (4)'!M3739+'Sheet1 (4)'!R3739)/100,2)</f>
        <v>31.12</v>
      </c>
      <c r="M3733" s="4">
        <f>ROUND(('Sheet1 (4)'!N3739+'Sheet1 (4)'!S3739)/100,2)</f>
        <v>41.43</v>
      </c>
      <c r="N3733" s="4">
        <f>ROUND(('Sheet1 (4)'!O3739+'Sheet1 (4)'!T3739)/100,2)</f>
        <v>-1.08</v>
      </c>
      <c r="O3733" s="4">
        <f>ROUND(('Sheet1 (4)'!P3739+'Sheet1 (4)'!U3739)/100,2)</f>
        <v>-41.7</v>
      </c>
      <c r="P3733" s="4">
        <f>ROUND(('Sheet1 (4)'!Q3739+'Sheet1 (4)'!V3739)/100,2)</f>
        <v>-81.92</v>
      </c>
      <c r="Q3733" s="7">
        <f>ROUND('Sheet1 (4)'!W3739/100,2)</f>
        <v>0.02</v>
      </c>
      <c r="R3733" s="7">
        <f>ROUND('Sheet1 (4)'!X3739/100,2)</f>
        <v>7.0000000000000007E-2</v>
      </c>
      <c r="S3733" s="7">
        <f>ROUND('Sheet1 (4)'!Y3739/100,2)</f>
        <v>0.06</v>
      </c>
      <c r="T3733" s="7">
        <f>ROUND('Sheet1 (4)'!Z3739/100,2)</f>
        <v>0.08</v>
      </c>
      <c r="U3733" s="7">
        <f>ROUND('Sheet1 (4)'!AA3739/100,2)</f>
        <v>0.05</v>
      </c>
      <c r="V3733" s="1" t="str">
        <f>'Sheet1 (4)'!AB3739&amp;".T"</f>
        <v>2918.T</v>
      </c>
      <c r="W3733">
        <f>ROUND('Sheet1 (4)'!AC3739,2)</f>
        <v>13.97</v>
      </c>
      <c r="X3733">
        <f>ROUND('Sheet1 (4)'!AD3739,2)</f>
        <v>0.93</v>
      </c>
      <c r="Y3733" t="str">
        <f>_xlfn.XLOOKUP('Sheet1 (4)'!AB3739,'Sheet1 (3)'!B:B,'Sheet1 (3)'!D:D,"",0)</f>
        <v>プライム</v>
      </c>
    </row>
    <row r="3734" spans="1:25" x14ac:dyDescent="0.2">
      <c r="A3734">
        <v>3733</v>
      </c>
      <c r="B3734" s="1" t="str">
        <f>_xlfn.XLOOKUP('Sheet1 (4)'!AB3740,'Sheet1 (3)'!B:B,'Sheet1 (3)'!C:C,"",0)</f>
        <v>早稲田アカデミー</v>
      </c>
      <c r="C3734" s="1" t="str">
        <f>_xlfn.XLOOKUP('Sheet1 (4)'!AB3740,'Sheet1 (3)'!B:B,'Sheet1 (3)'!F:F,"",0)</f>
        <v>サービス業</v>
      </c>
      <c r="D3734" s="1">
        <f>ROUND('Sheet1 (4)'!E3740/100000000,2)</f>
        <v>0.18</v>
      </c>
      <c r="E3734" s="1">
        <f>ROUND('Sheet1 (4)'!F3740/100,2)</f>
        <v>10.64</v>
      </c>
      <c r="F3734" s="1">
        <f>ROUND('Sheet1 (4)'!G3740/100,2)</f>
        <v>18.22</v>
      </c>
      <c r="G3734" s="1">
        <f>ROUND('Sheet1 (4)'!H3740/100,2)</f>
        <v>24</v>
      </c>
      <c r="H3734" s="1">
        <f>ROUND('Sheet1 (4)'!I3740/100,2)</f>
        <v>28.89</v>
      </c>
      <c r="I3734" s="1">
        <f>ROUND('Sheet1 (4)'!J3740/100,2)</f>
        <v>35.49</v>
      </c>
      <c r="J3734" s="1">
        <f>ROUND('Sheet1 (4)'!K3740/100,2)</f>
        <v>38.5</v>
      </c>
      <c r="K3734" s="1">
        <f>ROUND('Sheet1 (4)'!L3740/100,2)</f>
        <v>43</v>
      </c>
      <c r="L3734" s="4">
        <f>ROUND(('Sheet1 (4)'!M3740+'Sheet1 (4)'!R3740)/100,2)</f>
        <v>14.61</v>
      </c>
      <c r="M3734" s="4">
        <f>ROUND(('Sheet1 (4)'!N3740+'Sheet1 (4)'!S3740)/100,2)</f>
        <v>9.44</v>
      </c>
      <c r="N3734" s="4">
        <f>ROUND(('Sheet1 (4)'!O3740+'Sheet1 (4)'!T3740)/100,2)</f>
        <v>17.78</v>
      </c>
      <c r="O3734" s="4">
        <f>ROUND(('Sheet1 (4)'!P3740+'Sheet1 (4)'!U3740)/100,2)</f>
        <v>12.82</v>
      </c>
      <c r="P3734" s="4">
        <f>ROUND(('Sheet1 (4)'!Q3740+'Sheet1 (4)'!V3740)/100,2)</f>
        <v>25.44</v>
      </c>
      <c r="Q3734" s="7">
        <f>ROUND('Sheet1 (4)'!W3740/100,2)</f>
        <v>0.05</v>
      </c>
      <c r="R3734" s="7">
        <f>ROUND('Sheet1 (4)'!X3740/100,2)</f>
        <v>0.1</v>
      </c>
      <c r="S3734" s="7">
        <f>ROUND('Sheet1 (4)'!Y3740/100,2)</f>
        <v>0.13</v>
      </c>
      <c r="T3734" s="7">
        <f>ROUND('Sheet1 (4)'!Z3740/100,2)</f>
        <v>0.16</v>
      </c>
      <c r="U3734" s="7">
        <f>ROUND('Sheet1 (4)'!AA3740/100,2)</f>
        <v>0.16</v>
      </c>
      <c r="V3734" s="1" t="str">
        <f>'Sheet1 (4)'!AB3740&amp;".T"</f>
        <v>4718.T</v>
      </c>
      <c r="W3734">
        <f>ROUND('Sheet1 (4)'!AC3740,2)</f>
        <v>17.41</v>
      </c>
      <c r="X3734">
        <f>ROUND('Sheet1 (4)'!AD3740,2)</f>
        <v>2.8</v>
      </c>
      <c r="Y3734" t="str">
        <f>_xlfn.XLOOKUP('Sheet1 (4)'!AB3740,'Sheet1 (3)'!B:B,'Sheet1 (3)'!D:D,"",0)</f>
        <v>プライム</v>
      </c>
    </row>
    <row r="3735" spans="1:25" x14ac:dyDescent="0.2">
      <c r="A3735">
        <v>3734</v>
      </c>
      <c r="B3735" s="1" t="str">
        <f>_xlfn.XLOOKUP('Sheet1 (4)'!AB3741,'Sheet1 (3)'!B:B,'Sheet1 (3)'!C:C,"",0)</f>
        <v>早稲田学習研究会</v>
      </c>
      <c r="C3735" s="1" t="str">
        <f>_xlfn.XLOOKUP('Sheet1 (4)'!AB3741,'Sheet1 (3)'!B:B,'Sheet1 (3)'!F:F,"",0)</f>
        <v>サービス業</v>
      </c>
      <c r="D3735" s="1">
        <f>ROUND('Sheet1 (4)'!E3741/100000000,2)</f>
        <v>0.1</v>
      </c>
      <c r="E3735" s="1" t="e">
        <f>ROUND('Sheet1 (4)'!F3741/100,2)</f>
        <v>#VALUE!</v>
      </c>
      <c r="F3735" s="1">
        <f>ROUND('Sheet1 (4)'!G3741/100,2)</f>
        <v>11.75</v>
      </c>
      <c r="G3735" s="1">
        <f>ROUND('Sheet1 (4)'!H3741/100,2)</f>
        <v>12.31</v>
      </c>
      <c r="H3735" s="1">
        <f>ROUND('Sheet1 (4)'!I3741/100,2)</f>
        <v>14.53</v>
      </c>
      <c r="I3735" s="1">
        <f>ROUND('Sheet1 (4)'!J3741/100,2)</f>
        <v>14.93</v>
      </c>
      <c r="J3735" s="1" t="e">
        <f>ROUND('Sheet1 (4)'!K3741/100,2)</f>
        <v>#VALUE!</v>
      </c>
      <c r="K3735" s="1" t="e">
        <f>ROUND('Sheet1 (4)'!L3741/100,2)</f>
        <v>#VALUE!</v>
      </c>
      <c r="L3735" s="4" t="e">
        <f>ROUND(('Sheet1 (4)'!M3741+'Sheet1 (4)'!R3741)/100,2)</f>
        <v>#VALUE!</v>
      </c>
      <c r="M3735" s="4" t="e">
        <f>ROUND(('Sheet1 (4)'!N3741+'Sheet1 (4)'!S3741)/100,2)</f>
        <v>#VALUE!</v>
      </c>
      <c r="N3735" s="4" t="e">
        <f>ROUND(('Sheet1 (4)'!O3741+'Sheet1 (4)'!T3741)/100,2)</f>
        <v>#VALUE!</v>
      </c>
      <c r="O3735" s="4">
        <f>ROUND(('Sheet1 (4)'!P3741+'Sheet1 (4)'!U3741)/100,2)</f>
        <v>4.1500000000000004</v>
      </c>
      <c r="P3735" s="4">
        <f>ROUND(('Sheet1 (4)'!Q3741+'Sheet1 (4)'!V3741)/100,2)</f>
        <v>1.19</v>
      </c>
      <c r="Q3735" s="7" t="e">
        <f>ROUND('Sheet1 (4)'!W3741/100,2)</f>
        <v>#VALUE!</v>
      </c>
      <c r="R3735" s="7" t="e">
        <f>ROUND('Sheet1 (4)'!X3741/100,2)</f>
        <v>#VALUE!</v>
      </c>
      <c r="S3735" s="7">
        <f>ROUND('Sheet1 (4)'!Y3741/100,2)</f>
        <v>0.15</v>
      </c>
      <c r="T3735" s="7">
        <f>ROUND('Sheet1 (4)'!Z3741/100,2)</f>
        <v>0.17</v>
      </c>
      <c r="U3735" s="7">
        <f>ROUND('Sheet1 (4)'!AA3741/100,2)</f>
        <v>0.15</v>
      </c>
      <c r="V3735" s="1" t="str">
        <f>'Sheet1 (4)'!AB3741&amp;".T"</f>
        <v>5869.T</v>
      </c>
      <c r="W3735">
        <f>ROUND('Sheet1 (4)'!AC3741,2)</f>
        <v>11.73</v>
      </c>
      <c r="X3735">
        <f>ROUND('Sheet1 (4)'!AD3741,2)</f>
        <v>1.88</v>
      </c>
      <c r="Y3735" t="str">
        <f>_xlfn.XLOOKUP('Sheet1 (4)'!AB3741,'Sheet1 (3)'!B:B,'Sheet1 (3)'!D:D,"",0)</f>
        <v>スタンダード</v>
      </c>
    </row>
    <row r="3736" spans="1:25" x14ac:dyDescent="0.2">
      <c r="A3736">
        <v>3735</v>
      </c>
      <c r="B3736" s="1" t="str">
        <f>_xlfn.XLOOKUP('Sheet1 (4)'!AB3742,'Sheet1 (3)'!B:B,'Sheet1 (3)'!C:C,"",0)</f>
        <v>ＷＡＳＨハウス</v>
      </c>
      <c r="C3736" s="1" t="str">
        <f>_xlfn.XLOOKUP('Sheet1 (4)'!AB3742,'Sheet1 (3)'!B:B,'Sheet1 (3)'!F:F,"",0)</f>
        <v>サービス業</v>
      </c>
      <c r="D3736" s="1">
        <f>ROUND('Sheet1 (4)'!E3742/100000000,2)</f>
        <v>7.0000000000000007E-2</v>
      </c>
      <c r="E3736" s="1">
        <f>ROUND('Sheet1 (4)'!F3742/100,2)</f>
        <v>-1.41</v>
      </c>
      <c r="F3736" s="1">
        <f>ROUND('Sheet1 (4)'!G3742/100,2)</f>
        <v>-0.55000000000000004</v>
      </c>
      <c r="G3736" s="1">
        <f>ROUND('Sheet1 (4)'!H3742/100,2)</f>
        <v>0.14000000000000001</v>
      </c>
      <c r="H3736" s="1">
        <f>ROUND('Sheet1 (4)'!I3742/100,2)</f>
        <v>0.23</v>
      </c>
      <c r="I3736" s="1">
        <f>ROUND('Sheet1 (4)'!J3742/100,2)</f>
        <v>0.23</v>
      </c>
      <c r="J3736" s="1">
        <f>ROUND('Sheet1 (4)'!K3742/100,2)</f>
        <v>1.89</v>
      </c>
      <c r="K3736" s="1" t="e">
        <f>ROUND('Sheet1 (4)'!L3742/100,2)</f>
        <v>#VALUE!</v>
      </c>
      <c r="L3736" s="4">
        <f>ROUND(('Sheet1 (4)'!M3742+'Sheet1 (4)'!R3742)/100,2)</f>
        <v>-2.2799999999999998</v>
      </c>
      <c r="M3736" s="4">
        <f>ROUND(('Sheet1 (4)'!N3742+'Sheet1 (4)'!S3742)/100,2)</f>
        <v>-0.39</v>
      </c>
      <c r="N3736" s="4">
        <f>ROUND(('Sheet1 (4)'!O3742+'Sheet1 (4)'!T3742)/100,2)</f>
        <v>-0.36</v>
      </c>
      <c r="O3736" s="4">
        <f>ROUND(('Sheet1 (4)'!P3742+'Sheet1 (4)'!U3742)/100,2)</f>
        <v>0.67</v>
      </c>
      <c r="P3736" s="4">
        <f>ROUND(('Sheet1 (4)'!Q3742+'Sheet1 (4)'!V3742)/100,2)</f>
        <v>0.67</v>
      </c>
      <c r="Q3736" s="7">
        <f>ROUND('Sheet1 (4)'!W3742/100,2)</f>
        <v>-0.1</v>
      </c>
      <c r="R3736" s="7">
        <f>ROUND('Sheet1 (4)'!X3742/100,2)</f>
        <v>0.01</v>
      </c>
      <c r="S3736" s="7">
        <f>ROUND('Sheet1 (4)'!Y3742/100,2)</f>
        <v>-0.02</v>
      </c>
      <c r="T3736" s="7">
        <f>ROUND('Sheet1 (4)'!Z3742/100,2)</f>
        <v>0.02</v>
      </c>
      <c r="U3736" s="7">
        <f>ROUND('Sheet1 (4)'!AA3742/100,2)</f>
        <v>0.02</v>
      </c>
      <c r="V3736" s="1" t="str">
        <f>'Sheet1 (4)'!AB3742&amp;".T"</f>
        <v>6537.T</v>
      </c>
      <c r="W3736">
        <f>ROUND('Sheet1 (4)'!AC3742,2)</f>
        <v>60.4</v>
      </c>
      <c r="X3736">
        <f>ROUND('Sheet1 (4)'!AD3742,2)</f>
        <v>1.49</v>
      </c>
      <c r="Y3736" t="str">
        <f>_xlfn.XLOOKUP('Sheet1 (4)'!AB3742,'Sheet1 (3)'!B:B,'Sheet1 (3)'!D:D,"",0)</f>
        <v>グロース</v>
      </c>
    </row>
    <row r="3737" spans="1:25" x14ac:dyDescent="0.2">
      <c r="A3737">
        <v>3736</v>
      </c>
      <c r="B3737" s="1" t="str">
        <f>_xlfn.XLOOKUP('Sheet1 (4)'!AB3743,'Sheet1 (3)'!B:B,'Sheet1 (3)'!C:C,"",0)</f>
        <v>ワシントンホテル</v>
      </c>
      <c r="C3737" s="1" t="str">
        <f>_xlfn.XLOOKUP('Sheet1 (4)'!AB3743,'Sheet1 (3)'!B:B,'Sheet1 (3)'!F:F,"",0)</f>
        <v>サービス業</v>
      </c>
      <c r="D3737" s="1">
        <f>ROUND('Sheet1 (4)'!E3743/100000000,2)</f>
        <v>0.12</v>
      </c>
      <c r="E3737" s="1">
        <f>ROUND('Sheet1 (4)'!F3743/100,2)</f>
        <v>-70.569999999999993</v>
      </c>
      <c r="F3737" s="1" t="e">
        <f>ROUND('Sheet1 (4)'!G3743/100,2)</f>
        <v>#VALUE!</v>
      </c>
      <c r="G3737" s="1" t="e">
        <f>ROUND('Sheet1 (4)'!H3743/100,2)</f>
        <v>#VALUE!</v>
      </c>
      <c r="H3737" s="1" t="e">
        <f>ROUND('Sheet1 (4)'!I3743/100,2)</f>
        <v>#VALUE!</v>
      </c>
      <c r="I3737" s="1">
        <f>ROUND('Sheet1 (4)'!J3743/100,2)</f>
        <v>-70.569999999999993</v>
      </c>
      <c r="J3737" s="1" t="e">
        <f>ROUND('Sheet1 (4)'!K3743/100,2)</f>
        <v>#VALUE!</v>
      </c>
      <c r="K3737" s="1" t="e">
        <f>ROUND('Sheet1 (4)'!L3743/100,2)</f>
        <v>#VALUE!</v>
      </c>
      <c r="L3737" s="4">
        <f>ROUND(('Sheet1 (4)'!M3743+'Sheet1 (4)'!R3743)/100,2)</f>
        <v>-75.430000000000007</v>
      </c>
      <c r="M3737" s="4" t="e">
        <f>ROUND(('Sheet1 (4)'!N3743+'Sheet1 (4)'!S3743)/100,2)</f>
        <v>#VALUE!</v>
      </c>
      <c r="N3737" s="4" t="e">
        <f>ROUND(('Sheet1 (4)'!O3743+'Sheet1 (4)'!T3743)/100,2)</f>
        <v>#VALUE!</v>
      </c>
      <c r="O3737" s="4" t="e">
        <f>ROUND(('Sheet1 (4)'!P3743+'Sheet1 (4)'!U3743)/100,2)</f>
        <v>#VALUE!</v>
      </c>
      <c r="P3737" s="4">
        <f>ROUND(('Sheet1 (4)'!Q3743+'Sheet1 (4)'!V3743)/100,2)</f>
        <v>-75.430000000000007</v>
      </c>
      <c r="Q3737" s="7">
        <f>ROUND('Sheet1 (4)'!W3743/100,2)</f>
        <v>-0.71</v>
      </c>
      <c r="R3737" s="7" t="e">
        <f>ROUND('Sheet1 (4)'!X3743/100,2)</f>
        <v>#VALUE!</v>
      </c>
      <c r="S3737" s="7" t="e">
        <f>ROUND('Sheet1 (4)'!Y3743/100,2)</f>
        <v>#VALUE!</v>
      </c>
      <c r="T3737" s="7" t="e">
        <f>ROUND('Sheet1 (4)'!Z3743/100,2)</f>
        <v>#VALUE!</v>
      </c>
      <c r="U3737" s="7">
        <f>ROUND('Sheet1 (4)'!AA3743/100,2)</f>
        <v>-0.71</v>
      </c>
      <c r="V3737" s="1" t="str">
        <f>'Sheet1 (4)'!AB3743&amp;".T"</f>
        <v>4691.T</v>
      </c>
      <c r="W3737" t="e">
        <f>ROUND('Sheet1 (4)'!AC3743,2)</f>
        <v>#VALUE!</v>
      </c>
      <c r="X3737">
        <f>ROUND('Sheet1 (4)'!AD3743,2)</f>
        <v>2.81</v>
      </c>
      <c r="Y3737" t="str">
        <f>_xlfn.XLOOKUP('Sheet1 (4)'!AB3743,'Sheet1 (3)'!B:B,'Sheet1 (3)'!D:D,"",0)</f>
        <v>スタンダード</v>
      </c>
    </row>
    <row r="3738" spans="1:25" x14ac:dyDescent="0.2">
      <c r="A3738">
        <v>3737</v>
      </c>
      <c r="B3738" s="1" t="str">
        <f>_xlfn.XLOOKUP('Sheet1 (4)'!AB3744,'Sheet1 (3)'!B:B,'Sheet1 (3)'!C:C,"",0)</f>
        <v>綿半ホールディングス</v>
      </c>
      <c r="C3738" s="1" t="str">
        <f>_xlfn.XLOOKUP('Sheet1 (4)'!AB3744,'Sheet1 (3)'!B:B,'Sheet1 (3)'!F:F,"",0)</f>
        <v>小売業</v>
      </c>
      <c r="D3738" s="1">
        <f>ROUND('Sheet1 (4)'!E3744/100000000,2)</f>
        <v>0.19</v>
      </c>
      <c r="E3738" s="1">
        <f>ROUND('Sheet1 (4)'!F3744/100,2)</f>
        <v>32.18</v>
      </c>
      <c r="F3738" s="1">
        <f>ROUND('Sheet1 (4)'!G3744/100,2)</f>
        <v>24.01</v>
      </c>
      <c r="G3738" s="1">
        <f>ROUND('Sheet1 (4)'!H3744/100,2)</f>
        <v>23.7</v>
      </c>
      <c r="H3738" s="1">
        <f>ROUND('Sheet1 (4)'!I3744/100,2)</f>
        <v>28.24</v>
      </c>
      <c r="I3738" s="1">
        <f>ROUND('Sheet1 (4)'!J3744/100,2)</f>
        <v>34.1</v>
      </c>
      <c r="J3738" s="1" t="e">
        <f>ROUND('Sheet1 (4)'!K3744/100,2)</f>
        <v>#VALUE!</v>
      </c>
      <c r="K3738" s="1" t="e">
        <f>ROUND('Sheet1 (4)'!L3744/100,2)</f>
        <v>#VALUE!</v>
      </c>
      <c r="L3738" s="4">
        <f>ROUND(('Sheet1 (4)'!M3744+'Sheet1 (4)'!R3744)/100,2)</f>
        <v>53.11</v>
      </c>
      <c r="M3738" s="4">
        <f>ROUND(('Sheet1 (4)'!N3744+'Sheet1 (4)'!S3744)/100,2)</f>
        <v>-56.42</v>
      </c>
      <c r="N3738" s="4">
        <f>ROUND(('Sheet1 (4)'!O3744+'Sheet1 (4)'!T3744)/100,2)</f>
        <v>-76.09</v>
      </c>
      <c r="O3738" s="4">
        <f>ROUND(('Sheet1 (4)'!P3744+'Sheet1 (4)'!U3744)/100,2)</f>
        <v>102.97</v>
      </c>
      <c r="P3738" s="4">
        <f>ROUND(('Sheet1 (4)'!Q3744+'Sheet1 (4)'!V3744)/100,2)</f>
        <v>-47.05</v>
      </c>
      <c r="Q3738" s="7">
        <f>ROUND('Sheet1 (4)'!W3744/100,2)</f>
        <v>0.12</v>
      </c>
      <c r="R3738" s="7">
        <f>ROUND('Sheet1 (4)'!X3744/100,2)</f>
        <v>0.12</v>
      </c>
      <c r="S3738" s="7">
        <f>ROUND('Sheet1 (4)'!Y3744/100,2)</f>
        <v>0.08</v>
      </c>
      <c r="T3738" s="7">
        <f>ROUND('Sheet1 (4)'!Z3744/100,2)</f>
        <v>0.08</v>
      </c>
      <c r="U3738" s="7">
        <f>ROUND('Sheet1 (4)'!AA3744/100,2)</f>
        <v>0.09</v>
      </c>
      <c r="V3738" s="1" t="str">
        <f>'Sheet1 (4)'!AB3744&amp;".T"</f>
        <v>3199.T</v>
      </c>
      <c r="W3738">
        <f>ROUND('Sheet1 (4)'!AC3744,2)</f>
        <v>14.16</v>
      </c>
      <c r="X3738">
        <f>ROUND('Sheet1 (4)'!AD3744,2)</f>
        <v>1.1499999999999999</v>
      </c>
      <c r="Y3738" t="str">
        <f>_xlfn.XLOOKUP('Sheet1 (4)'!AB3744,'Sheet1 (3)'!B:B,'Sheet1 (3)'!D:D,"",0)</f>
        <v>プライム</v>
      </c>
    </row>
    <row r="3739" spans="1:25" x14ac:dyDescent="0.2">
      <c r="A3739">
        <v>3738</v>
      </c>
      <c r="B3739" s="1" t="str">
        <f>_xlfn.XLOOKUP('Sheet1 (4)'!AB3745,'Sheet1 (3)'!B:B,'Sheet1 (3)'!C:C,"",0)</f>
        <v>ワタミ</v>
      </c>
      <c r="C3739" s="1" t="str">
        <f>_xlfn.XLOOKUP('Sheet1 (4)'!AB3745,'Sheet1 (3)'!B:B,'Sheet1 (3)'!F:F,"",0)</f>
        <v>小売業</v>
      </c>
      <c r="D3739" s="1">
        <f>ROUND('Sheet1 (4)'!E3745/100000000,2)</f>
        <v>0.4</v>
      </c>
      <c r="E3739" s="1">
        <f>ROUND('Sheet1 (4)'!F3745/100,2)</f>
        <v>-96.9</v>
      </c>
      <c r="F3739" s="1">
        <f>ROUND('Sheet1 (4)'!G3745/100,2)</f>
        <v>-35.78</v>
      </c>
      <c r="G3739" s="1">
        <f>ROUND('Sheet1 (4)'!H3745/100,2)</f>
        <v>14.76</v>
      </c>
      <c r="H3739" s="1">
        <f>ROUND('Sheet1 (4)'!I3745/100,2)</f>
        <v>37.54</v>
      </c>
      <c r="I3739" s="1">
        <f>ROUND('Sheet1 (4)'!J3745/100,2)</f>
        <v>45.7</v>
      </c>
      <c r="J3739" s="1" t="e">
        <f>ROUND('Sheet1 (4)'!K3745/100,2)</f>
        <v>#VALUE!</v>
      </c>
      <c r="K3739" s="1" t="e">
        <f>ROUND('Sheet1 (4)'!L3745/100,2)</f>
        <v>#VALUE!</v>
      </c>
      <c r="L3739" s="4">
        <f>ROUND(('Sheet1 (4)'!M3745+'Sheet1 (4)'!R3745)/100,2)</f>
        <v>-77.28</v>
      </c>
      <c r="M3739" s="4">
        <f>ROUND(('Sheet1 (4)'!N3745+'Sheet1 (4)'!S3745)/100,2)</f>
        <v>-143.46</v>
      </c>
      <c r="N3739" s="4">
        <f>ROUND(('Sheet1 (4)'!O3745+'Sheet1 (4)'!T3745)/100,2)</f>
        <v>16.86</v>
      </c>
      <c r="O3739" s="4">
        <f>ROUND(('Sheet1 (4)'!P3745+'Sheet1 (4)'!U3745)/100,2)</f>
        <v>16.760000000000002</v>
      </c>
      <c r="P3739" s="4">
        <f>ROUND(('Sheet1 (4)'!Q3745+'Sheet1 (4)'!V3745)/100,2)</f>
        <v>3.33</v>
      </c>
      <c r="Q3739" s="7">
        <f>ROUND('Sheet1 (4)'!W3745/100,2)</f>
        <v>-1.29</v>
      </c>
      <c r="R3739" s="7">
        <f>ROUND('Sheet1 (4)'!X3745/100,2)</f>
        <v>-0.2</v>
      </c>
      <c r="S3739" s="7">
        <f>ROUND('Sheet1 (4)'!Y3745/100,2)</f>
        <v>0.1</v>
      </c>
      <c r="T3739" s="7">
        <f>ROUND('Sheet1 (4)'!Z3745/100,2)</f>
        <v>0.21</v>
      </c>
      <c r="U3739" s="7">
        <f>ROUND('Sheet1 (4)'!AA3745/100,2)</f>
        <v>0.14000000000000001</v>
      </c>
      <c r="V3739" s="1" t="str">
        <f>'Sheet1 (4)'!AB3745&amp;".T"</f>
        <v>7522.T</v>
      </c>
      <c r="W3739">
        <f>ROUND('Sheet1 (4)'!AC3745,2)</f>
        <v>19.829999999999998</v>
      </c>
      <c r="X3739">
        <f>ROUND('Sheet1 (4)'!AD3745,2)</f>
        <v>1.45</v>
      </c>
      <c r="Y3739" t="str">
        <f>_xlfn.XLOOKUP('Sheet1 (4)'!AB3745,'Sheet1 (3)'!B:B,'Sheet1 (3)'!D:D,"",0)</f>
        <v>プライム</v>
      </c>
    </row>
    <row r="3740" spans="1:25" x14ac:dyDescent="0.2">
      <c r="A3740">
        <v>3739</v>
      </c>
      <c r="B3740" s="1" t="str">
        <f>_xlfn.XLOOKUP('Sheet1 (4)'!AB3746,'Sheet1 (3)'!B:B,'Sheet1 (3)'!C:C,"",0)</f>
        <v>佐藤渡辺</v>
      </c>
      <c r="C3740" s="1" t="str">
        <f>_xlfn.XLOOKUP('Sheet1 (4)'!AB3746,'Sheet1 (3)'!B:B,'Sheet1 (3)'!F:F,"",0)</f>
        <v>建設業</v>
      </c>
      <c r="D3740" s="1">
        <f>ROUND('Sheet1 (4)'!E3746/100000000,2)</f>
        <v>0.06</v>
      </c>
      <c r="E3740" s="1">
        <f>ROUND('Sheet1 (4)'!F3746/100,2)</f>
        <v>26.94</v>
      </c>
      <c r="F3740" s="1">
        <f>ROUND('Sheet1 (4)'!G3746/100,2)</f>
        <v>24.91</v>
      </c>
      <c r="G3740" s="1">
        <f>ROUND('Sheet1 (4)'!H3746/100,2)</f>
        <v>6.2</v>
      </c>
      <c r="H3740" s="1">
        <f>ROUND('Sheet1 (4)'!I3746/100,2)</f>
        <v>16.55</v>
      </c>
      <c r="I3740" s="1">
        <f>ROUND('Sheet1 (4)'!J3746/100,2)</f>
        <v>11.77</v>
      </c>
      <c r="J3740" s="1" t="e">
        <f>ROUND('Sheet1 (4)'!K3746/100,2)</f>
        <v>#VALUE!</v>
      </c>
      <c r="K3740" s="1" t="e">
        <f>ROUND('Sheet1 (4)'!L3746/100,2)</f>
        <v>#VALUE!</v>
      </c>
      <c r="L3740" s="4">
        <f>ROUND(('Sheet1 (4)'!M3746+'Sheet1 (4)'!R3746)/100,2)</f>
        <v>16.760000000000002</v>
      </c>
      <c r="M3740" s="4">
        <f>ROUND(('Sheet1 (4)'!N3746+'Sheet1 (4)'!S3746)/100,2)</f>
        <v>24.85</v>
      </c>
      <c r="N3740" s="4">
        <f>ROUND(('Sheet1 (4)'!O3746+'Sheet1 (4)'!T3746)/100,2)</f>
        <v>-7.42</v>
      </c>
      <c r="O3740" s="4">
        <f>ROUND(('Sheet1 (4)'!P3746+'Sheet1 (4)'!U3746)/100,2)</f>
        <v>30.46</v>
      </c>
      <c r="P3740" s="4">
        <f>ROUND(('Sheet1 (4)'!Q3746+'Sheet1 (4)'!V3746)/100,2)</f>
        <v>-45.89</v>
      </c>
      <c r="Q3740" s="7">
        <f>ROUND('Sheet1 (4)'!W3746/100,2)</f>
        <v>0.11</v>
      </c>
      <c r="R3740" s="7">
        <f>ROUND('Sheet1 (4)'!X3746/100,2)</f>
        <v>0.09</v>
      </c>
      <c r="S3740" s="7">
        <f>ROUND('Sheet1 (4)'!Y3746/100,2)</f>
        <v>0.02</v>
      </c>
      <c r="T3740" s="7">
        <f>ROUND('Sheet1 (4)'!Z3746/100,2)</f>
        <v>0.06</v>
      </c>
      <c r="U3740" s="7">
        <f>ROUND('Sheet1 (4)'!AA3746/100,2)</f>
        <v>0.04</v>
      </c>
      <c r="V3740" s="1" t="str">
        <f>'Sheet1 (4)'!AB3746&amp;".T"</f>
        <v>1807.T</v>
      </c>
      <c r="W3740">
        <f>ROUND('Sheet1 (4)'!AC3746,2)</f>
        <v>9.84</v>
      </c>
      <c r="X3740">
        <f>ROUND('Sheet1 (4)'!AD3746,2)</f>
        <v>0.5</v>
      </c>
      <c r="Y3740" t="str">
        <f>_xlfn.XLOOKUP('Sheet1 (4)'!AB3746,'Sheet1 (3)'!B:B,'Sheet1 (3)'!D:D,"",0)</f>
        <v>スタンダード</v>
      </c>
    </row>
    <row r="3741" spans="1:25" x14ac:dyDescent="0.2">
      <c r="A3741">
        <v>3740</v>
      </c>
      <c r="B3741" s="1" t="str">
        <f>_xlfn.XLOOKUP('Sheet1 (4)'!AB3747,'Sheet1 (3)'!B:B,'Sheet1 (3)'!C:C,"",0)</f>
        <v>ワットマン</v>
      </c>
      <c r="C3741" s="1" t="str">
        <f>_xlfn.XLOOKUP('Sheet1 (4)'!AB3747,'Sheet1 (3)'!B:B,'Sheet1 (3)'!F:F,"",0)</f>
        <v>小売業</v>
      </c>
      <c r="D3741" s="1">
        <f>ROUND('Sheet1 (4)'!E3747/100000000,2)</f>
        <v>0.09</v>
      </c>
      <c r="E3741" s="1">
        <f>ROUND('Sheet1 (4)'!F3747/100,2)</f>
        <v>2.65</v>
      </c>
      <c r="F3741" s="1">
        <f>ROUND('Sheet1 (4)'!G3747/100,2)</f>
        <v>2.66</v>
      </c>
      <c r="G3741" s="1">
        <f>ROUND('Sheet1 (4)'!H3747/100,2)</f>
        <v>5.07</v>
      </c>
      <c r="H3741" s="1">
        <f>ROUND('Sheet1 (4)'!I3747/100,2)</f>
        <v>6.49</v>
      </c>
      <c r="I3741" s="1">
        <f>ROUND('Sheet1 (4)'!J3747/100,2)</f>
        <v>5.84</v>
      </c>
      <c r="J3741" s="1" t="e">
        <f>ROUND('Sheet1 (4)'!K3747/100,2)</f>
        <v>#VALUE!</v>
      </c>
      <c r="K3741" s="1" t="e">
        <f>ROUND('Sheet1 (4)'!L3747/100,2)</f>
        <v>#VALUE!</v>
      </c>
      <c r="L3741" s="4">
        <f>ROUND(('Sheet1 (4)'!M3747+'Sheet1 (4)'!R3747)/100,2)</f>
        <v>0.98</v>
      </c>
      <c r="M3741" s="4">
        <f>ROUND(('Sheet1 (4)'!N3747+'Sheet1 (4)'!S3747)/100,2)</f>
        <v>1.17</v>
      </c>
      <c r="N3741" s="4">
        <f>ROUND(('Sheet1 (4)'!O3747+'Sheet1 (4)'!T3747)/100,2)</f>
        <v>5.45</v>
      </c>
      <c r="O3741" s="4">
        <f>ROUND(('Sheet1 (4)'!P3747+'Sheet1 (4)'!U3747)/100,2)</f>
        <v>3.16</v>
      </c>
      <c r="P3741" s="4">
        <f>ROUND(('Sheet1 (4)'!Q3747+'Sheet1 (4)'!V3747)/100,2)</f>
        <v>2.52</v>
      </c>
      <c r="Q3741" s="7">
        <f>ROUND('Sheet1 (4)'!W3747/100,2)</f>
        <v>0.08</v>
      </c>
      <c r="R3741" s="7">
        <f>ROUND('Sheet1 (4)'!X3747/100,2)</f>
        <v>0.1</v>
      </c>
      <c r="S3741" s="7">
        <f>ROUND('Sheet1 (4)'!Y3747/100,2)</f>
        <v>0.13</v>
      </c>
      <c r="T3741" s="7">
        <f>ROUND('Sheet1 (4)'!Z3747/100,2)</f>
        <v>0.15</v>
      </c>
      <c r="U3741" s="7">
        <f>ROUND('Sheet1 (4)'!AA3747/100,2)</f>
        <v>0.1</v>
      </c>
      <c r="V3741" s="1" t="str">
        <f>'Sheet1 (4)'!AB3747&amp;".T"</f>
        <v>9927.T</v>
      </c>
      <c r="W3741">
        <f>ROUND('Sheet1 (4)'!AC3747,2)</f>
        <v>20.86</v>
      </c>
      <c r="X3741">
        <f>ROUND('Sheet1 (4)'!AD3747,2)</f>
        <v>2</v>
      </c>
      <c r="Y3741" t="str">
        <f>_xlfn.XLOOKUP('Sheet1 (4)'!AB3747,'Sheet1 (3)'!B:B,'Sheet1 (3)'!D:D,"",0)</f>
        <v>スタンダード</v>
      </c>
    </row>
    <row r="3742" spans="1:25" x14ac:dyDescent="0.2">
      <c r="A3742">
        <v>3741</v>
      </c>
      <c r="B3742" s="1" t="str">
        <f>_xlfn.XLOOKUP('Sheet1 (4)'!AB3748,'Sheet1 (3)'!B:B,'Sheet1 (3)'!C:C,"",0)</f>
        <v>ワッツ</v>
      </c>
      <c r="C3742" s="1" t="str">
        <f>_xlfn.XLOOKUP('Sheet1 (4)'!AB3748,'Sheet1 (3)'!B:B,'Sheet1 (3)'!F:F,"",0)</f>
        <v>小売業</v>
      </c>
      <c r="D3742" s="1">
        <f>ROUND('Sheet1 (4)'!E3748/100000000,2)</f>
        <v>0.13</v>
      </c>
      <c r="E3742" s="1">
        <f>ROUND('Sheet1 (4)'!F3748/100,2)</f>
        <v>16.690000000000001</v>
      </c>
      <c r="F3742" s="1">
        <f>ROUND('Sheet1 (4)'!G3748/100,2)</f>
        <v>9.99</v>
      </c>
      <c r="G3742" s="1">
        <f>ROUND('Sheet1 (4)'!H3748/100,2)</f>
        <v>6.22</v>
      </c>
      <c r="H3742" s="1">
        <f>ROUND('Sheet1 (4)'!I3748/100,2)</f>
        <v>12.47</v>
      </c>
      <c r="I3742" s="1">
        <f>ROUND('Sheet1 (4)'!J3748/100,2)</f>
        <v>14.19</v>
      </c>
      <c r="J3742" s="1">
        <f>ROUND('Sheet1 (4)'!K3748/100,2)</f>
        <v>15</v>
      </c>
      <c r="K3742" s="1">
        <f>ROUND('Sheet1 (4)'!L3748/100,2)</f>
        <v>16</v>
      </c>
      <c r="L3742" s="4">
        <f>ROUND(('Sheet1 (4)'!M3748+'Sheet1 (4)'!R3748)/100,2)</f>
        <v>-4</v>
      </c>
      <c r="M3742" s="4">
        <f>ROUND(('Sheet1 (4)'!N3748+'Sheet1 (4)'!S3748)/100,2)</f>
        <v>7.46</v>
      </c>
      <c r="N3742" s="4">
        <f>ROUND(('Sheet1 (4)'!O3748+'Sheet1 (4)'!T3748)/100,2)</f>
        <v>-4.46</v>
      </c>
      <c r="O3742" s="4">
        <f>ROUND(('Sheet1 (4)'!P3748+'Sheet1 (4)'!U3748)/100,2)</f>
        <v>35.049999999999997</v>
      </c>
      <c r="P3742" s="4">
        <f>ROUND(('Sheet1 (4)'!Q3748+'Sheet1 (4)'!V3748)/100,2)</f>
        <v>-28.47</v>
      </c>
      <c r="Q3742" s="7">
        <f>ROUND('Sheet1 (4)'!W3748/100,2)</f>
        <v>0.09</v>
      </c>
      <c r="R3742" s="7">
        <f>ROUND('Sheet1 (4)'!X3748/100,2)</f>
        <v>7.0000000000000007E-2</v>
      </c>
      <c r="S3742" s="7">
        <f>ROUND('Sheet1 (4)'!Y3748/100,2)</f>
        <v>0.02</v>
      </c>
      <c r="T3742" s="7">
        <f>ROUND('Sheet1 (4)'!Z3748/100,2)</f>
        <v>7.0000000000000007E-2</v>
      </c>
      <c r="U3742" s="7">
        <f>ROUND('Sheet1 (4)'!AA3748/100,2)</f>
        <v>7.0000000000000007E-2</v>
      </c>
      <c r="V3742" s="1" t="str">
        <f>'Sheet1 (4)'!AB3748&amp;".T"</f>
        <v>2735.T</v>
      </c>
      <c r="W3742">
        <f>ROUND('Sheet1 (4)'!AC3748,2)</f>
        <v>9.7200000000000006</v>
      </c>
      <c r="X3742">
        <f>ROUND('Sheet1 (4)'!AD3748,2)</f>
        <v>0.65</v>
      </c>
      <c r="Y3742" t="str">
        <f>_xlfn.XLOOKUP('Sheet1 (4)'!AB3748,'Sheet1 (3)'!B:B,'Sheet1 (3)'!D:D,"",0)</f>
        <v>スタンダード</v>
      </c>
    </row>
    <row r="3743" spans="1:25" x14ac:dyDescent="0.2">
      <c r="A3743">
        <v>3742</v>
      </c>
      <c r="B3743" s="1" t="str">
        <f>_xlfn.XLOOKUP('Sheet1 (4)'!AB3749,'Sheet1 (3)'!B:B,'Sheet1 (3)'!C:C,"",0)</f>
        <v>ウェーブロックホールディングス</v>
      </c>
      <c r="C3743" s="1" t="str">
        <f>_xlfn.XLOOKUP('Sheet1 (4)'!AB3749,'Sheet1 (3)'!B:B,'Sheet1 (3)'!F:F,"",0)</f>
        <v>化学</v>
      </c>
      <c r="D3743" s="1">
        <f>ROUND('Sheet1 (4)'!E3749/100000000,2)</f>
        <v>0.08</v>
      </c>
      <c r="E3743" s="1">
        <f>ROUND('Sheet1 (4)'!F3749/100,2)</f>
        <v>14.9</v>
      </c>
      <c r="F3743" s="1">
        <f>ROUND('Sheet1 (4)'!G3749/100,2)</f>
        <v>6.49</v>
      </c>
      <c r="G3743" s="1">
        <f>ROUND('Sheet1 (4)'!H3749/100,2)</f>
        <v>3.46</v>
      </c>
      <c r="H3743" s="1">
        <f>ROUND('Sheet1 (4)'!I3749/100,2)</f>
        <v>3.87</v>
      </c>
      <c r="I3743" s="1">
        <f>ROUND('Sheet1 (4)'!J3749/100,2)</f>
        <v>4.05</v>
      </c>
      <c r="J3743" s="1" t="e">
        <f>ROUND('Sheet1 (4)'!K3749/100,2)</f>
        <v>#VALUE!</v>
      </c>
      <c r="K3743" s="1" t="e">
        <f>ROUND('Sheet1 (4)'!L3749/100,2)</f>
        <v>#VALUE!</v>
      </c>
      <c r="L3743" s="4">
        <f>ROUND(('Sheet1 (4)'!M3749+'Sheet1 (4)'!R3749)/100,2)</f>
        <v>34.049999999999997</v>
      </c>
      <c r="M3743" s="4">
        <f>ROUND(('Sheet1 (4)'!N3749+'Sheet1 (4)'!S3749)/100,2)</f>
        <v>-7.72</v>
      </c>
      <c r="N3743" s="4">
        <f>ROUND(('Sheet1 (4)'!O3749+'Sheet1 (4)'!T3749)/100,2)</f>
        <v>15.26</v>
      </c>
      <c r="O3743" s="4">
        <f>ROUND(('Sheet1 (4)'!P3749+'Sheet1 (4)'!U3749)/100,2)</f>
        <v>-14.24</v>
      </c>
      <c r="P3743" s="4">
        <f>ROUND(('Sheet1 (4)'!Q3749+'Sheet1 (4)'!V3749)/100,2)</f>
        <v>8.6199999999999992</v>
      </c>
      <c r="Q3743" s="7">
        <f>ROUND('Sheet1 (4)'!W3749/100,2)</f>
        <v>0.18</v>
      </c>
      <c r="R3743" s="7">
        <f>ROUND('Sheet1 (4)'!X3749/100,2)</f>
        <v>0.05</v>
      </c>
      <c r="S3743" s="7">
        <f>ROUND('Sheet1 (4)'!Y3749/100,2)</f>
        <v>0.16</v>
      </c>
      <c r="T3743" s="7">
        <f>ROUND('Sheet1 (4)'!Z3749/100,2)</f>
        <v>0.03</v>
      </c>
      <c r="U3743" s="7">
        <f>ROUND('Sheet1 (4)'!AA3749/100,2)</f>
        <v>0.03</v>
      </c>
      <c r="V3743" s="1" t="str">
        <f>'Sheet1 (4)'!AB3749&amp;".T"</f>
        <v>7940.T</v>
      </c>
      <c r="W3743">
        <f>ROUND('Sheet1 (4)'!AC3749,2)</f>
        <v>20.309999999999999</v>
      </c>
      <c r="X3743">
        <f>ROUND('Sheet1 (4)'!AD3749,2)</f>
        <v>0.55000000000000004</v>
      </c>
      <c r="Y3743" t="str">
        <f>_xlfn.XLOOKUP('Sheet1 (4)'!AB3749,'Sheet1 (3)'!B:B,'Sheet1 (3)'!D:D,"",0)</f>
        <v>スタンダード</v>
      </c>
    </row>
    <row r="3744" spans="1:25" x14ac:dyDescent="0.2">
      <c r="A3744">
        <v>3743</v>
      </c>
      <c r="B3744" s="1" t="str">
        <f>_xlfn.XLOOKUP('Sheet1 (4)'!AB3750,'Sheet1 (3)'!B:B,'Sheet1 (3)'!C:C,"",0)</f>
        <v>ＷＤＢココ</v>
      </c>
      <c r="C3744" s="1" t="str">
        <f>_xlfn.XLOOKUP('Sheet1 (4)'!AB3750,'Sheet1 (3)'!B:B,'Sheet1 (3)'!F:F,"",0)</f>
        <v>サービス業</v>
      </c>
      <c r="D3744" s="1">
        <f>ROUND('Sheet1 (4)'!E3750/100000000,2)</f>
        <v>0.02</v>
      </c>
      <c r="E3744" s="1">
        <f>ROUND('Sheet1 (4)'!F3750/100,2)</f>
        <v>5.24</v>
      </c>
      <c r="F3744" s="1">
        <f>ROUND('Sheet1 (4)'!G3750/100,2)</f>
        <v>9.64</v>
      </c>
      <c r="G3744" s="1">
        <f>ROUND('Sheet1 (4)'!H3750/100,2)</f>
        <v>10.86</v>
      </c>
      <c r="H3744" s="1">
        <f>ROUND('Sheet1 (4)'!I3750/100,2)</f>
        <v>12.73</v>
      </c>
      <c r="I3744" s="1">
        <f>ROUND('Sheet1 (4)'!J3750/100,2)</f>
        <v>13.06</v>
      </c>
      <c r="J3744" s="1">
        <f>ROUND('Sheet1 (4)'!K3750/100,2)</f>
        <v>14.7</v>
      </c>
      <c r="K3744" s="1">
        <f>ROUND('Sheet1 (4)'!L3750/100,2)</f>
        <v>16.100000000000001</v>
      </c>
      <c r="L3744" s="4">
        <f>ROUND(('Sheet1 (4)'!M3750+'Sheet1 (4)'!R3750)/100,2)</f>
        <v>2.92</v>
      </c>
      <c r="M3744" s="4">
        <f>ROUND(('Sheet1 (4)'!N3750+'Sheet1 (4)'!S3750)/100,2)</f>
        <v>6.87</v>
      </c>
      <c r="N3744" s="4">
        <f>ROUND(('Sheet1 (4)'!O3750+'Sheet1 (4)'!T3750)/100,2)</f>
        <v>2.15</v>
      </c>
      <c r="O3744" s="4">
        <f>ROUND(('Sheet1 (4)'!P3750+'Sheet1 (4)'!U3750)/100,2)</f>
        <v>6.81</v>
      </c>
      <c r="P3744" s="4">
        <f>ROUND(('Sheet1 (4)'!Q3750+'Sheet1 (4)'!V3750)/100,2)</f>
        <v>10.16</v>
      </c>
      <c r="Q3744" s="7">
        <f>ROUND('Sheet1 (4)'!W3750/100,2)</f>
        <v>0.27</v>
      </c>
      <c r="R3744" s="7">
        <f>ROUND('Sheet1 (4)'!X3750/100,2)</f>
        <v>0.35</v>
      </c>
      <c r="S3744" s="7">
        <f>ROUND('Sheet1 (4)'!Y3750/100,2)</f>
        <v>0.3</v>
      </c>
      <c r="T3744" s="7">
        <f>ROUND('Sheet1 (4)'!Z3750/100,2)</f>
        <v>0.27</v>
      </c>
      <c r="U3744" s="7">
        <f>ROUND('Sheet1 (4)'!AA3750/100,2)</f>
        <v>0.23</v>
      </c>
      <c r="V3744" s="1" t="str">
        <f>'Sheet1 (4)'!AB3750&amp;".T"</f>
        <v>7079.T</v>
      </c>
      <c r="W3744">
        <f>ROUND('Sheet1 (4)'!AC3750,2)</f>
        <v>8.89</v>
      </c>
      <c r="X3744">
        <f>ROUND('Sheet1 (4)'!AD3750,2)</f>
        <v>1.49</v>
      </c>
      <c r="Y3744" t="str">
        <f>_xlfn.XLOOKUP('Sheet1 (4)'!AB3750,'Sheet1 (3)'!B:B,'Sheet1 (3)'!D:D,"",0)</f>
        <v>グロース</v>
      </c>
    </row>
    <row r="3745" spans="1:25" x14ac:dyDescent="0.2">
      <c r="A3745">
        <v>3744</v>
      </c>
      <c r="B3745" s="1" t="str">
        <f>_xlfn.XLOOKUP('Sheet1 (4)'!AB3751,'Sheet1 (3)'!B:B,'Sheet1 (3)'!C:C,"",0)</f>
        <v>ＷＤＢホールディングス</v>
      </c>
      <c r="C3745" s="1" t="str">
        <f>_xlfn.XLOOKUP('Sheet1 (4)'!AB3751,'Sheet1 (3)'!B:B,'Sheet1 (3)'!F:F,"",0)</f>
        <v>サービス業</v>
      </c>
      <c r="D3745" s="1">
        <f>ROUND('Sheet1 (4)'!E3751/100000000,2)</f>
        <v>0.2</v>
      </c>
      <c r="E3745" s="1">
        <f>ROUND('Sheet1 (4)'!F3751/100,2)</f>
        <v>51.1</v>
      </c>
      <c r="F3745" s="1">
        <f>ROUND('Sheet1 (4)'!G3751/100,2)</f>
        <v>63.14</v>
      </c>
      <c r="G3745" s="1">
        <f>ROUND('Sheet1 (4)'!H3751/100,2)</f>
        <v>55.08</v>
      </c>
      <c r="H3745" s="1">
        <f>ROUND('Sheet1 (4)'!I3751/100,2)</f>
        <v>54.68</v>
      </c>
      <c r="I3745" s="1">
        <f>ROUND('Sheet1 (4)'!J3751/100,2)</f>
        <v>50.68</v>
      </c>
      <c r="J3745" s="1">
        <f>ROUND('Sheet1 (4)'!K3751/100,2)</f>
        <v>50</v>
      </c>
      <c r="K3745" s="1">
        <f>ROUND('Sheet1 (4)'!L3751/100,2)</f>
        <v>54</v>
      </c>
      <c r="L3745" s="4">
        <f>ROUND(('Sheet1 (4)'!M3751+'Sheet1 (4)'!R3751)/100,2)</f>
        <v>40.799999999999997</v>
      </c>
      <c r="M3745" s="4">
        <f>ROUND(('Sheet1 (4)'!N3751+'Sheet1 (4)'!S3751)/100,2)</f>
        <v>-20.79</v>
      </c>
      <c r="N3745" s="4">
        <f>ROUND(('Sheet1 (4)'!O3751+'Sheet1 (4)'!T3751)/100,2)</f>
        <v>32.159999999999997</v>
      </c>
      <c r="O3745" s="4">
        <f>ROUND(('Sheet1 (4)'!P3751+'Sheet1 (4)'!U3751)/100,2)</f>
        <v>37.81</v>
      </c>
      <c r="P3745" s="4">
        <f>ROUND(('Sheet1 (4)'!Q3751+'Sheet1 (4)'!V3751)/100,2)</f>
        <v>10.33</v>
      </c>
      <c r="Q3745" s="7">
        <f>ROUND('Sheet1 (4)'!W3751/100,2)</f>
        <v>0.17</v>
      </c>
      <c r="R3745" s="7">
        <f>ROUND('Sheet1 (4)'!X3751/100,2)</f>
        <v>0.18</v>
      </c>
      <c r="S3745" s="7">
        <f>ROUND('Sheet1 (4)'!Y3751/100,2)</f>
        <v>0.14000000000000001</v>
      </c>
      <c r="T3745" s="7">
        <f>ROUND('Sheet1 (4)'!Z3751/100,2)</f>
        <v>0.13</v>
      </c>
      <c r="U3745" s="7">
        <f>ROUND('Sheet1 (4)'!AA3751/100,2)</f>
        <v>0.1</v>
      </c>
      <c r="V3745" s="1" t="str">
        <f>'Sheet1 (4)'!AB3751&amp;".T"</f>
        <v>2475.T</v>
      </c>
      <c r="W3745">
        <f>ROUND('Sheet1 (4)'!AC3751,2)</f>
        <v>9.75</v>
      </c>
      <c r="X3745">
        <f>ROUND('Sheet1 (4)'!AD3751,2)</f>
        <v>0.96</v>
      </c>
      <c r="Y3745" t="str">
        <f>_xlfn.XLOOKUP('Sheet1 (4)'!AB3751,'Sheet1 (3)'!B:B,'Sheet1 (3)'!D:D,"",0)</f>
        <v>プライム</v>
      </c>
    </row>
    <row r="3746" spans="1:25" x14ac:dyDescent="0.2">
      <c r="A3746">
        <v>3745</v>
      </c>
      <c r="B3746" s="1" t="str">
        <f>_xlfn.XLOOKUP('Sheet1 (4)'!AB3752,'Sheet1 (3)'!B:B,'Sheet1 (3)'!C:C,"",0)</f>
        <v>ＷＤＩ</v>
      </c>
      <c r="C3746" s="1" t="str">
        <f>_xlfn.XLOOKUP('Sheet1 (4)'!AB3752,'Sheet1 (3)'!B:B,'Sheet1 (3)'!F:F,"",0)</f>
        <v>小売業</v>
      </c>
      <c r="D3746" s="1">
        <f>ROUND('Sheet1 (4)'!E3752/100000000,2)</f>
        <v>0.06</v>
      </c>
      <c r="E3746" s="1">
        <f>ROUND('Sheet1 (4)'!F3752/100,2)</f>
        <v>-14.23</v>
      </c>
      <c r="F3746" s="1">
        <f>ROUND('Sheet1 (4)'!G3752/100,2)</f>
        <v>-8.3699999999999992</v>
      </c>
      <c r="G3746" s="1">
        <f>ROUND('Sheet1 (4)'!H3752/100,2)</f>
        <v>8.32</v>
      </c>
      <c r="H3746" s="1">
        <f>ROUND('Sheet1 (4)'!I3752/100,2)</f>
        <v>14.04</v>
      </c>
      <c r="I3746" s="1">
        <f>ROUND('Sheet1 (4)'!J3752/100,2)</f>
        <v>7.49</v>
      </c>
      <c r="J3746" s="1" t="e">
        <f>ROUND('Sheet1 (4)'!K3752/100,2)</f>
        <v>#VALUE!</v>
      </c>
      <c r="K3746" s="1" t="e">
        <f>ROUND('Sheet1 (4)'!L3752/100,2)</f>
        <v>#VALUE!</v>
      </c>
      <c r="L3746" s="4">
        <f>ROUND(('Sheet1 (4)'!M3752+'Sheet1 (4)'!R3752)/100,2)</f>
        <v>48.84</v>
      </c>
      <c r="M3746" s="4">
        <f>ROUND(('Sheet1 (4)'!N3752+'Sheet1 (4)'!S3752)/100,2)</f>
        <v>-29.57</v>
      </c>
      <c r="N3746" s="4">
        <f>ROUND(('Sheet1 (4)'!O3752+'Sheet1 (4)'!T3752)/100,2)</f>
        <v>5.84</v>
      </c>
      <c r="O3746" s="4">
        <f>ROUND(('Sheet1 (4)'!P3752+'Sheet1 (4)'!U3752)/100,2)</f>
        <v>4.24</v>
      </c>
      <c r="P3746" s="4">
        <f>ROUND(('Sheet1 (4)'!Q3752+'Sheet1 (4)'!V3752)/100,2)</f>
        <v>0.82</v>
      </c>
      <c r="Q3746" s="7">
        <f>ROUND('Sheet1 (4)'!W3752/100,2)</f>
        <v>0.49</v>
      </c>
      <c r="R3746" s="7">
        <f>ROUND('Sheet1 (4)'!X3752/100,2)</f>
        <v>0.21</v>
      </c>
      <c r="S3746" s="7">
        <f>ROUND('Sheet1 (4)'!Y3752/100,2)</f>
        <v>0.26</v>
      </c>
      <c r="T3746" s="7">
        <f>ROUND('Sheet1 (4)'!Z3752/100,2)</f>
        <v>0.22</v>
      </c>
      <c r="U3746" s="7">
        <f>ROUND('Sheet1 (4)'!AA3752/100,2)</f>
        <v>0.11</v>
      </c>
      <c r="V3746" s="1" t="str">
        <f>'Sheet1 (4)'!AB3752&amp;".T"</f>
        <v>3068.T</v>
      </c>
      <c r="W3746">
        <f>ROUND('Sheet1 (4)'!AC3752,2)</f>
        <v>119.7</v>
      </c>
      <c r="X3746">
        <f>ROUND('Sheet1 (4)'!AD3752,2)</f>
        <v>2.92</v>
      </c>
      <c r="Y3746" t="str">
        <f>_xlfn.XLOOKUP('Sheet1 (4)'!AB3752,'Sheet1 (3)'!B:B,'Sheet1 (3)'!D:D,"",0)</f>
        <v>スタンダード</v>
      </c>
    </row>
    <row r="3747" spans="1:25" x14ac:dyDescent="0.2">
      <c r="A3747">
        <v>3746</v>
      </c>
      <c r="B3747" s="1" t="str">
        <f>_xlfn.XLOOKUP('Sheet1 (4)'!AB3753,'Sheet1 (3)'!B:B,'Sheet1 (3)'!C:C,"",0)</f>
        <v>ウェルス・マネジメント</v>
      </c>
      <c r="C3747" s="1" t="str">
        <f>_xlfn.XLOOKUP('Sheet1 (4)'!AB3753,'Sheet1 (3)'!B:B,'Sheet1 (3)'!F:F,"",0)</f>
        <v>不動産業</v>
      </c>
      <c r="D3747" s="1">
        <f>ROUND('Sheet1 (4)'!E3753/100000000,2)</f>
        <v>0.19</v>
      </c>
      <c r="E3747" s="1">
        <f>ROUND('Sheet1 (4)'!F3753/100,2)</f>
        <v>-6.91</v>
      </c>
      <c r="F3747" s="1">
        <f>ROUND('Sheet1 (4)'!G3753/100,2)</f>
        <v>56.76</v>
      </c>
      <c r="G3747" s="1">
        <f>ROUND('Sheet1 (4)'!H3753/100,2)</f>
        <v>38.15</v>
      </c>
      <c r="H3747" s="1">
        <f>ROUND('Sheet1 (4)'!I3753/100,2)</f>
        <v>30.29</v>
      </c>
      <c r="I3747" s="1">
        <f>ROUND('Sheet1 (4)'!J3753/100,2)</f>
        <v>25.21</v>
      </c>
      <c r="J3747" s="1" t="e">
        <f>ROUND('Sheet1 (4)'!K3753/100,2)</f>
        <v>#VALUE!</v>
      </c>
      <c r="K3747" s="1" t="e">
        <f>ROUND('Sheet1 (4)'!L3753/100,2)</f>
        <v>#VALUE!</v>
      </c>
      <c r="L3747" s="4">
        <f>ROUND(('Sheet1 (4)'!M3753+'Sheet1 (4)'!R3753)/100,2)</f>
        <v>-40.39</v>
      </c>
      <c r="M3747" s="4">
        <f>ROUND(('Sheet1 (4)'!N3753+'Sheet1 (4)'!S3753)/100,2)</f>
        <v>146.91999999999999</v>
      </c>
      <c r="N3747" s="4">
        <f>ROUND(('Sheet1 (4)'!O3753+'Sheet1 (4)'!T3753)/100,2)</f>
        <v>-35.72</v>
      </c>
      <c r="O3747" s="4">
        <f>ROUND(('Sheet1 (4)'!P3753+'Sheet1 (4)'!U3753)/100,2)</f>
        <v>65.73</v>
      </c>
      <c r="P3747" s="4">
        <f>ROUND(('Sheet1 (4)'!Q3753+'Sheet1 (4)'!V3753)/100,2)</f>
        <v>-69.3</v>
      </c>
      <c r="Q3747" s="7">
        <f>ROUND('Sheet1 (4)'!W3753/100,2)</f>
        <v>-0.11</v>
      </c>
      <c r="R3747" s="7">
        <f>ROUND('Sheet1 (4)'!X3753/100,2)</f>
        <v>0.36</v>
      </c>
      <c r="S3747" s="7">
        <f>ROUND('Sheet1 (4)'!Y3753/100,2)</f>
        <v>0.28000000000000003</v>
      </c>
      <c r="T3747" s="7">
        <f>ROUND('Sheet1 (4)'!Z3753/100,2)</f>
        <v>0.11</v>
      </c>
      <c r="U3747" s="7">
        <f>ROUND('Sheet1 (4)'!AA3753/100,2)</f>
        <v>0.06</v>
      </c>
      <c r="V3747" s="1" t="str">
        <f>'Sheet1 (4)'!AB3753&amp;".T"</f>
        <v>3772.T</v>
      </c>
      <c r="W3747">
        <f>ROUND('Sheet1 (4)'!AC3753,2)</f>
        <v>13.33</v>
      </c>
      <c r="X3747">
        <f>ROUND('Sheet1 (4)'!AD3753,2)</f>
        <v>1.1399999999999999</v>
      </c>
      <c r="Y3747" t="str">
        <f>_xlfn.XLOOKUP('Sheet1 (4)'!AB3753,'Sheet1 (3)'!B:B,'Sheet1 (3)'!D:D,"",0)</f>
        <v>スタンダード</v>
      </c>
    </row>
    <row r="3748" spans="1:25" x14ac:dyDescent="0.2">
      <c r="A3748">
        <v>3747</v>
      </c>
      <c r="B3748" s="1" t="str">
        <f>_xlfn.XLOOKUP('Sheet1 (4)'!AB3754,'Sheet1 (3)'!B:B,'Sheet1 (3)'!C:C,"",0)</f>
        <v>ウェザーニューズ</v>
      </c>
      <c r="C3748" s="1" t="str">
        <f>_xlfn.XLOOKUP('Sheet1 (4)'!AB3754,'Sheet1 (3)'!B:B,'Sheet1 (3)'!F:F,"",0)</f>
        <v>情報・通信業</v>
      </c>
      <c r="D3748" s="1">
        <f>ROUND('Sheet1 (4)'!E3754/100000000,2)</f>
        <v>0.22</v>
      </c>
      <c r="E3748" s="1">
        <f>ROUND('Sheet1 (4)'!F3754/100,2)</f>
        <v>24.45</v>
      </c>
      <c r="F3748" s="1">
        <f>ROUND('Sheet1 (4)'!G3754/100,2)</f>
        <v>29.04</v>
      </c>
      <c r="G3748" s="1">
        <f>ROUND('Sheet1 (4)'!H3754/100,2)</f>
        <v>32.56</v>
      </c>
      <c r="H3748" s="1">
        <f>ROUND('Sheet1 (4)'!I3754/100,2)</f>
        <v>32.700000000000003</v>
      </c>
      <c r="I3748" s="1">
        <f>ROUND('Sheet1 (4)'!J3754/100,2)</f>
        <v>45.17</v>
      </c>
      <c r="J3748" s="1">
        <f>ROUND('Sheet1 (4)'!K3754/100,2)</f>
        <v>50.1</v>
      </c>
      <c r="K3748" s="1">
        <f>ROUND('Sheet1 (4)'!L3754/100,2)</f>
        <v>55.5</v>
      </c>
      <c r="L3748" s="4">
        <f>ROUND(('Sheet1 (4)'!M3754+'Sheet1 (4)'!R3754)/100,2)</f>
        <v>18.64</v>
      </c>
      <c r="M3748" s="4">
        <f>ROUND(('Sheet1 (4)'!N3754+'Sheet1 (4)'!S3754)/100,2)</f>
        <v>31.78</v>
      </c>
      <c r="N3748" s="4">
        <f>ROUND(('Sheet1 (4)'!O3754+'Sheet1 (4)'!T3754)/100,2)</f>
        <v>21.3</v>
      </c>
      <c r="O3748" s="4">
        <f>ROUND(('Sheet1 (4)'!P3754+'Sheet1 (4)'!U3754)/100,2)</f>
        <v>29.77</v>
      </c>
      <c r="P3748" s="4">
        <f>ROUND(('Sheet1 (4)'!Q3754+'Sheet1 (4)'!V3754)/100,2)</f>
        <v>41.58</v>
      </c>
      <c r="Q3748" s="7">
        <f>ROUND('Sheet1 (4)'!W3754/100,2)</f>
        <v>0.12</v>
      </c>
      <c r="R3748" s="7">
        <f>ROUND('Sheet1 (4)'!X3754/100,2)</f>
        <v>0.13</v>
      </c>
      <c r="S3748" s="7">
        <f>ROUND('Sheet1 (4)'!Y3754/100,2)</f>
        <v>0.14000000000000001</v>
      </c>
      <c r="T3748" s="7">
        <f>ROUND('Sheet1 (4)'!Z3754/100,2)</f>
        <v>0.13</v>
      </c>
      <c r="U3748" s="7">
        <f>ROUND('Sheet1 (4)'!AA3754/100,2)</f>
        <v>0.15</v>
      </c>
      <c r="V3748" s="1" t="str">
        <f>'Sheet1 (4)'!AB3754&amp;".T"</f>
        <v>4825.T</v>
      </c>
      <c r="W3748">
        <f>ROUND('Sheet1 (4)'!AC3754,2)</f>
        <v>24.92</v>
      </c>
      <c r="X3748">
        <f>ROUND('Sheet1 (4)'!AD3754,2)</f>
        <v>4.0599999999999996</v>
      </c>
      <c r="Y3748" t="str">
        <f>_xlfn.XLOOKUP('Sheet1 (4)'!AB3754,'Sheet1 (3)'!B:B,'Sheet1 (3)'!D:D,"",0)</f>
        <v>プライム</v>
      </c>
    </row>
    <row r="3749" spans="1:25" x14ac:dyDescent="0.2">
      <c r="A3749">
        <v>3748</v>
      </c>
      <c r="B3749" s="1" t="str">
        <f>_xlfn.XLOOKUP('Sheet1 (4)'!AB3755,'Sheet1 (3)'!B:B,'Sheet1 (3)'!C:C,"",0)</f>
        <v>ウェッジ</v>
      </c>
      <c r="C3749" s="1" t="str">
        <f>_xlfn.XLOOKUP('Sheet1 (4)'!AB3755,'Sheet1 (3)'!B:B,'Sheet1 (3)'!F:F,"",0)</f>
        <v>小売業</v>
      </c>
      <c r="D3749" s="1">
        <f>ROUND('Sheet1 (4)'!E3755/100000000,2)</f>
        <v>0</v>
      </c>
      <c r="E3749" s="1" t="e">
        <f>ROUND('Sheet1 (4)'!F3755/100,2)</f>
        <v>#VALUE!</v>
      </c>
      <c r="F3749" s="1">
        <f>ROUND('Sheet1 (4)'!G3755/100,2)</f>
        <v>0.79</v>
      </c>
      <c r="G3749" s="1">
        <f>ROUND('Sheet1 (4)'!H3755/100,2)</f>
        <v>0.86</v>
      </c>
      <c r="H3749" s="1">
        <f>ROUND('Sheet1 (4)'!I3755/100,2)</f>
        <v>0.74</v>
      </c>
      <c r="I3749" s="1">
        <f>ROUND('Sheet1 (4)'!J3755/100,2)</f>
        <v>0.74</v>
      </c>
      <c r="J3749" s="1" t="e">
        <f>ROUND('Sheet1 (4)'!K3755/100,2)</f>
        <v>#VALUE!</v>
      </c>
      <c r="K3749" s="1" t="e">
        <f>ROUND('Sheet1 (4)'!L3755/100,2)</f>
        <v>#VALUE!</v>
      </c>
      <c r="L3749" s="4" t="e">
        <f>ROUND(('Sheet1 (4)'!M3755+'Sheet1 (4)'!R3755)/100,2)</f>
        <v>#VALUE!</v>
      </c>
      <c r="M3749" s="4" t="e">
        <f>ROUND(('Sheet1 (4)'!N3755+'Sheet1 (4)'!S3755)/100,2)</f>
        <v>#VALUE!</v>
      </c>
      <c r="N3749" s="4" t="e">
        <f>ROUND(('Sheet1 (4)'!O3755+'Sheet1 (4)'!T3755)/100,2)</f>
        <v>#VALUE!</v>
      </c>
      <c r="O3749" s="4">
        <f>ROUND(('Sheet1 (4)'!P3755+'Sheet1 (4)'!U3755)/100,2)</f>
        <v>-0.08</v>
      </c>
      <c r="P3749" s="4">
        <f>ROUND(('Sheet1 (4)'!Q3755+'Sheet1 (4)'!V3755)/100,2)</f>
        <v>-0.08</v>
      </c>
      <c r="Q3749" s="7" t="e">
        <f>ROUND('Sheet1 (4)'!W3755/100,2)</f>
        <v>#VALUE!</v>
      </c>
      <c r="R3749" s="7" t="e">
        <f>ROUND('Sheet1 (4)'!X3755/100,2)</f>
        <v>#VALUE!</v>
      </c>
      <c r="S3749" s="7">
        <f>ROUND('Sheet1 (4)'!Y3755/100,2)</f>
        <v>0.13</v>
      </c>
      <c r="T3749" s="7">
        <f>ROUND('Sheet1 (4)'!Z3755/100,2)</f>
        <v>0.1</v>
      </c>
      <c r="U3749" s="7">
        <f>ROUND('Sheet1 (4)'!AA3755/100,2)</f>
        <v>0.1</v>
      </c>
      <c r="V3749" s="1" t="str">
        <f>'Sheet1 (4)'!AB3755&amp;".T"</f>
        <v>252A.T</v>
      </c>
      <c r="W3749">
        <f>ROUND('Sheet1 (4)'!AC3755,2)</f>
        <v>17.29</v>
      </c>
      <c r="X3749" t="e">
        <f>ROUND('Sheet1 (4)'!AD3755,2)</f>
        <v>#VALUE!</v>
      </c>
      <c r="Y3749" t="str">
        <f>_xlfn.XLOOKUP('Sheet1 (4)'!AB3755,'Sheet1 (3)'!B:B,'Sheet1 (3)'!D:D,"",0)</f>
        <v>PRO Market</v>
      </c>
    </row>
    <row r="3750" spans="1:25" x14ac:dyDescent="0.2">
      <c r="A3750">
        <v>3749</v>
      </c>
      <c r="B3750" s="1" t="str">
        <f>_xlfn.XLOOKUP('Sheet1 (4)'!AB3756,'Sheet1 (3)'!B:B,'Sheet1 (3)'!C:C,"",0)</f>
        <v>ウェッジホールディングス</v>
      </c>
      <c r="C3750" s="1" t="str">
        <f>_xlfn.XLOOKUP('Sheet1 (4)'!AB3756,'Sheet1 (3)'!B:B,'Sheet1 (3)'!F:F,"",0)</f>
        <v>その他金融業</v>
      </c>
      <c r="D3750" s="1">
        <f>ROUND('Sheet1 (4)'!E3756/100000000,2)</f>
        <v>0.42</v>
      </c>
      <c r="E3750" s="1">
        <f>ROUND('Sheet1 (4)'!F3756/100,2)</f>
        <v>2.02</v>
      </c>
      <c r="F3750" s="1">
        <f>ROUND('Sheet1 (4)'!G3756/100,2)</f>
        <v>0.52</v>
      </c>
      <c r="G3750" s="1">
        <f>ROUND('Sheet1 (4)'!H3756/100,2)</f>
        <v>0.36</v>
      </c>
      <c r="H3750" s="1">
        <f>ROUND('Sheet1 (4)'!I3756/100,2)</f>
        <v>-0.31</v>
      </c>
      <c r="I3750" s="1">
        <f>ROUND('Sheet1 (4)'!J3756/100,2)</f>
        <v>-0.31</v>
      </c>
      <c r="J3750" s="1" t="e">
        <f>ROUND('Sheet1 (4)'!K3756/100,2)</f>
        <v>#VALUE!</v>
      </c>
      <c r="K3750" s="1" t="e">
        <f>ROUND('Sheet1 (4)'!L3756/100,2)</f>
        <v>#VALUE!</v>
      </c>
      <c r="L3750" s="4">
        <f>ROUND(('Sheet1 (4)'!M3756+'Sheet1 (4)'!R3756)/100,2)</f>
        <v>46.58</v>
      </c>
      <c r="M3750" s="4">
        <f>ROUND(('Sheet1 (4)'!N3756+'Sheet1 (4)'!S3756)/100,2)</f>
        <v>0.36</v>
      </c>
      <c r="N3750" s="4">
        <f>ROUND(('Sheet1 (4)'!O3756+'Sheet1 (4)'!T3756)/100,2)</f>
        <v>-2.44</v>
      </c>
      <c r="O3750" s="4">
        <f>ROUND(('Sheet1 (4)'!P3756+'Sheet1 (4)'!U3756)/100,2)</f>
        <v>-1.63</v>
      </c>
      <c r="P3750" s="4">
        <f>ROUND(('Sheet1 (4)'!Q3756+'Sheet1 (4)'!V3756)/100,2)</f>
        <v>-1.63</v>
      </c>
      <c r="Q3750" s="7">
        <f>ROUND('Sheet1 (4)'!W3756/100,2)</f>
        <v>-0.34</v>
      </c>
      <c r="R3750" s="7">
        <f>ROUND('Sheet1 (4)'!X3756/100,2)</f>
        <v>0.02</v>
      </c>
      <c r="S3750" s="7">
        <f>ROUND('Sheet1 (4)'!Y3756/100,2)</f>
        <v>-0.16</v>
      </c>
      <c r="T3750" s="7">
        <f>ROUND('Sheet1 (4)'!Z3756/100,2)</f>
        <v>-0.28999999999999998</v>
      </c>
      <c r="U3750" s="7">
        <f>ROUND('Sheet1 (4)'!AA3756/100,2)</f>
        <v>-0.28999999999999998</v>
      </c>
      <c r="V3750" s="1" t="str">
        <f>'Sheet1 (4)'!AB3756&amp;".T"</f>
        <v>2388.T</v>
      </c>
      <c r="W3750" t="e">
        <f>ROUND('Sheet1 (4)'!AC3756,2)</f>
        <v>#VALUE!</v>
      </c>
      <c r="X3750">
        <f>ROUND('Sheet1 (4)'!AD3756,2)</f>
        <v>0.88</v>
      </c>
      <c r="Y3750" t="str">
        <f>_xlfn.XLOOKUP('Sheet1 (4)'!AB3756,'Sheet1 (3)'!B:B,'Sheet1 (3)'!D:D,"",0)</f>
        <v>グロース</v>
      </c>
    </row>
    <row r="3751" spans="1:25" x14ac:dyDescent="0.2">
      <c r="A3751">
        <v>3750</v>
      </c>
      <c r="B3751" s="1" t="str">
        <f>_xlfn.XLOOKUP('Sheet1 (4)'!AB3757,'Sheet1 (3)'!B:B,'Sheet1 (3)'!C:C,"",0)</f>
        <v>ウェッズ</v>
      </c>
      <c r="C3751" s="1" t="str">
        <f>_xlfn.XLOOKUP('Sheet1 (4)'!AB3757,'Sheet1 (3)'!B:B,'Sheet1 (3)'!F:F,"",0)</f>
        <v>輸送用機器</v>
      </c>
      <c r="D3751" s="1">
        <f>ROUND('Sheet1 (4)'!E3757/100000000,2)</f>
        <v>0.16</v>
      </c>
      <c r="E3751" s="1">
        <f>ROUND('Sheet1 (4)'!F3757/100,2)</f>
        <v>15.5</v>
      </c>
      <c r="F3751" s="1">
        <f>ROUND('Sheet1 (4)'!G3757/100,2)</f>
        <v>14.59</v>
      </c>
      <c r="G3751" s="1">
        <f>ROUND('Sheet1 (4)'!H3757/100,2)</f>
        <v>25.85</v>
      </c>
      <c r="H3751" s="1">
        <f>ROUND('Sheet1 (4)'!I3757/100,2)</f>
        <v>19.82</v>
      </c>
      <c r="I3751" s="1">
        <f>ROUND('Sheet1 (4)'!J3757/100,2)</f>
        <v>22.47</v>
      </c>
      <c r="J3751" s="1" t="e">
        <f>ROUND('Sheet1 (4)'!K3757/100,2)</f>
        <v>#VALUE!</v>
      </c>
      <c r="K3751" s="1" t="e">
        <f>ROUND('Sheet1 (4)'!L3757/100,2)</f>
        <v>#VALUE!</v>
      </c>
      <c r="L3751" s="4">
        <f>ROUND(('Sheet1 (4)'!M3757+'Sheet1 (4)'!R3757)/100,2)</f>
        <v>9.43</v>
      </c>
      <c r="M3751" s="4">
        <f>ROUND(('Sheet1 (4)'!N3757+'Sheet1 (4)'!S3757)/100,2)</f>
        <v>5.08</v>
      </c>
      <c r="N3751" s="4">
        <f>ROUND(('Sheet1 (4)'!O3757+'Sheet1 (4)'!T3757)/100,2)</f>
        <v>21.01</v>
      </c>
      <c r="O3751" s="4">
        <f>ROUND(('Sheet1 (4)'!P3757+'Sheet1 (4)'!U3757)/100,2)</f>
        <v>17.190000000000001</v>
      </c>
      <c r="P3751" s="4">
        <f>ROUND(('Sheet1 (4)'!Q3757+'Sheet1 (4)'!V3757)/100,2)</f>
        <v>19.18</v>
      </c>
      <c r="Q3751" s="7">
        <f>ROUND('Sheet1 (4)'!W3757/100,2)</f>
        <v>7.0000000000000007E-2</v>
      </c>
      <c r="R3751" s="7">
        <f>ROUND('Sheet1 (4)'!X3757/100,2)</f>
        <v>0.06</v>
      </c>
      <c r="S3751" s="7">
        <f>ROUND('Sheet1 (4)'!Y3757/100,2)</f>
        <v>0.12</v>
      </c>
      <c r="T3751" s="7">
        <f>ROUND('Sheet1 (4)'!Z3757/100,2)</f>
        <v>0.1</v>
      </c>
      <c r="U3751" s="7">
        <f>ROUND('Sheet1 (4)'!AA3757/100,2)</f>
        <v>0.09</v>
      </c>
      <c r="V3751" s="1" t="str">
        <f>'Sheet1 (4)'!AB3757&amp;".T"</f>
        <v>7551.T</v>
      </c>
      <c r="W3751">
        <f>ROUND('Sheet1 (4)'!AC3757,2)</f>
        <v>7.34</v>
      </c>
      <c r="X3751">
        <f>ROUND('Sheet1 (4)'!AD3757,2)</f>
        <v>0.57999999999999996</v>
      </c>
      <c r="Y3751" t="str">
        <f>_xlfn.XLOOKUP('Sheet1 (4)'!AB3757,'Sheet1 (3)'!B:B,'Sheet1 (3)'!D:D,"",0)</f>
        <v>スタンダード</v>
      </c>
    </row>
    <row r="3752" spans="1:25" x14ac:dyDescent="0.2">
      <c r="A3752">
        <v>3751</v>
      </c>
      <c r="B3752" s="1" t="str">
        <f>_xlfn.XLOOKUP('Sheet1 (4)'!AB3758,'Sheet1 (3)'!B:B,'Sheet1 (3)'!C:C,"",0)</f>
        <v>Ｗｅｌｂｙ</v>
      </c>
      <c r="C3752" s="1" t="str">
        <f>_xlfn.XLOOKUP('Sheet1 (4)'!AB3758,'Sheet1 (3)'!B:B,'Sheet1 (3)'!F:F,"",0)</f>
        <v>情報・通信業</v>
      </c>
      <c r="D3752" s="1">
        <f>ROUND('Sheet1 (4)'!E3758/100000000,2)</f>
        <v>0.08</v>
      </c>
      <c r="E3752" s="1" t="e">
        <f>ROUND('Sheet1 (4)'!F3758/100,2)</f>
        <v>#VALUE!</v>
      </c>
      <c r="F3752" s="1" t="e">
        <f>ROUND('Sheet1 (4)'!G3758/100,2)</f>
        <v>#VALUE!</v>
      </c>
      <c r="G3752" s="1">
        <f>ROUND('Sheet1 (4)'!H3758/100,2)</f>
        <v>-4.37</v>
      </c>
      <c r="H3752" s="1">
        <f>ROUND('Sheet1 (4)'!I3758/100,2)</f>
        <v>-6.54</v>
      </c>
      <c r="I3752" s="1">
        <f>ROUND('Sheet1 (4)'!J3758/100,2)</f>
        <v>-6.54</v>
      </c>
      <c r="J3752" s="1" t="e">
        <f>ROUND('Sheet1 (4)'!K3758/100,2)</f>
        <v>#VALUE!</v>
      </c>
      <c r="K3752" s="1" t="e">
        <f>ROUND('Sheet1 (4)'!L3758/100,2)</f>
        <v>#VALUE!</v>
      </c>
      <c r="L3752" s="4" t="e">
        <f>ROUND(('Sheet1 (4)'!M3758+'Sheet1 (4)'!R3758)/100,2)</f>
        <v>#VALUE!</v>
      </c>
      <c r="M3752" s="4" t="e">
        <f>ROUND(('Sheet1 (4)'!N3758+'Sheet1 (4)'!S3758)/100,2)</f>
        <v>#VALUE!</v>
      </c>
      <c r="N3752" s="4">
        <f>ROUND(('Sheet1 (4)'!O3758+'Sheet1 (4)'!T3758)/100,2)</f>
        <v>-2.88</v>
      </c>
      <c r="O3752" s="4">
        <f>ROUND(('Sheet1 (4)'!P3758+'Sheet1 (4)'!U3758)/100,2)</f>
        <v>-8.3800000000000008</v>
      </c>
      <c r="P3752" s="4">
        <f>ROUND(('Sheet1 (4)'!Q3758+'Sheet1 (4)'!V3758)/100,2)</f>
        <v>-8.3800000000000008</v>
      </c>
      <c r="Q3752" s="7" t="e">
        <f>ROUND('Sheet1 (4)'!W3758/100,2)</f>
        <v>#VALUE!</v>
      </c>
      <c r="R3752" s="7" t="e">
        <f>ROUND('Sheet1 (4)'!X3758/100,2)</f>
        <v>#VALUE!</v>
      </c>
      <c r="S3752" s="7" t="e">
        <f>ROUND('Sheet1 (4)'!Y3758/100,2)</f>
        <v>#VALUE!</v>
      </c>
      <c r="T3752" s="7">
        <f>ROUND('Sheet1 (4)'!Z3758/100,2)</f>
        <v>-0.84</v>
      </c>
      <c r="U3752" s="7">
        <f>ROUND('Sheet1 (4)'!AA3758/100,2)</f>
        <v>-0.84</v>
      </c>
      <c r="V3752" s="1" t="str">
        <f>'Sheet1 (4)'!AB3758&amp;".T"</f>
        <v>4438.T</v>
      </c>
      <c r="W3752" t="e">
        <f>ROUND('Sheet1 (4)'!AC3758,2)</f>
        <v>#VALUE!</v>
      </c>
      <c r="X3752">
        <f>ROUND('Sheet1 (4)'!AD3758,2)</f>
        <v>4.0999999999999996</v>
      </c>
      <c r="Y3752" t="str">
        <f>_xlfn.XLOOKUP('Sheet1 (4)'!AB3758,'Sheet1 (3)'!B:B,'Sheet1 (3)'!D:D,"",0)</f>
        <v>グロース</v>
      </c>
    </row>
    <row r="3753" spans="1:25" x14ac:dyDescent="0.2">
      <c r="A3753">
        <v>3752</v>
      </c>
      <c r="B3753" s="1" t="str">
        <f>_xlfn.XLOOKUP('Sheet1 (4)'!AB3759,'Sheet1 (3)'!B:B,'Sheet1 (3)'!C:C,"",0)</f>
        <v>ウエルシアホールディングス</v>
      </c>
      <c r="C3753" s="1" t="str">
        <f>_xlfn.XLOOKUP('Sheet1 (4)'!AB3759,'Sheet1 (3)'!B:B,'Sheet1 (3)'!F:F,"",0)</f>
        <v>小売業</v>
      </c>
      <c r="D3753" s="1">
        <f>ROUND('Sheet1 (4)'!E3759/100000000,2)</f>
        <v>2.08</v>
      </c>
      <c r="E3753" s="1">
        <f>ROUND('Sheet1 (4)'!F3759/100,2)</f>
        <v>429.75</v>
      </c>
      <c r="F3753" s="1">
        <f>ROUND('Sheet1 (4)'!G3759/100,2)</f>
        <v>430.2</v>
      </c>
      <c r="G3753" s="1">
        <f>ROUND('Sheet1 (4)'!H3759/100,2)</f>
        <v>456.36</v>
      </c>
      <c r="H3753" s="1">
        <f>ROUND('Sheet1 (4)'!I3759/100,2)</f>
        <v>432.33</v>
      </c>
      <c r="I3753" s="1">
        <f>ROUND('Sheet1 (4)'!J3759/100,2)</f>
        <v>364.1</v>
      </c>
      <c r="J3753" s="1">
        <f>ROUND('Sheet1 (4)'!K3759/100,2)</f>
        <v>408.52</v>
      </c>
      <c r="K3753" s="1">
        <f>ROUND('Sheet1 (4)'!L3759/100,2)</f>
        <v>448.64</v>
      </c>
      <c r="L3753" s="4">
        <f>ROUND(('Sheet1 (4)'!M3759+'Sheet1 (4)'!R3759)/100,2)</f>
        <v>302.49</v>
      </c>
      <c r="M3753" s="4">
        <f>ROUND(('Sheet1 (4)'!N3759+'Sheet1 (4)'!S3759)/100,2)</f>
        <v>-208.6</v>
      </c>
      <c r="N3753" s="4">
        <f>ROUND(('Sheet1 (4)'!O3759+'Sheet1 (4)'!T3759)/100,2)</f>
        <v>242.28</v>
      </c>
      <c r="O3753" s="4">
        <f>ROUND(('Sheet1 (4)'!P3759+'Sheet1 (4)'!U3759)/100,2)</f>
        <v>245.01</v>
      </c>
      <c r="P3753" s="4">
        <f>ROUND(('Sheet1 (4)'!Q3759+'Sheet1 (4)'!V3759)/100,2)</f>
        <v>251.09</v>
      </c>
      <c r="Q3753" s="7">
        <f>ROUND('Sheet1 (4)'!W3759/100,2)</f>
        <v>0.16</v>
      </c>
      <c r="R3753" s="7">
        <f>ROUND('Sheet1 (4)'!X3759/100,2)</f>
        <v>0.14000000000000001</v>
      </c>
      <c r="S3753" s="7">
        <f>ROUND('Sheet1 (4)'!Y3759/100,2)</f>
        <v>0.12</v>
      </c>
      <c r="T3753" s="7">
        <f>ROUND('Sheet1 (4)'!Z3759/100,2)</f>
        <v>0.11</v>
      </c>
      <c r="U3753" s="7">
        <f>ROUND('Sheet1 (4)'!AA3759/100,2)</f>
        <v>0.06</v>
      </c>
      <c r="V3753" s="1" t="str">
        <f>'Sheet1 (4)'!AB3759&amp;".T"</f>
        <v>3141.T</v>
      </c>
      <c r="W3753">
        <f>ROUND('Sheet1 (4)'!AC3759,2)</f>
        <v>33.130000000000003</v>
      </c>
      <c r="X3753">
        <f>ROUND('Sheet1 (4)'!AD3759,2)</f>
        <v>2.4300000000000002</v>
      </c>
      <c r="Y3753" t="str">
        <f>_xlfn.XLOOKUP('Sheet1 (4)'!AB3759,'Sheet1 (3)'!B:B,'Sheet1 (3)'!D:D,"",0)</f>
        <v>プライム</v>
      </c>
    </row>
    <row r="3754" spans="1:25" x14ac:dyDescent="0.2">
      <c r="A3754">
        <v>3753</v>
      </c>
      <c r="B3754" s="1" t="str">
        <f>_xlfn.XLOOKUP('Sheet1 (4)'!AB3760,'Sheet1 (3)'!B:B,'Sheet1 (3)'!C:C,"",0)</f>
        <v>ウェルディッシュ</v>
      </c>
      <c r="C3754" s="1" t="str">
        <f>_xlfn.XLOOKUP('Sheet1 (4)'!AB3760,'Sheet1 (3)'!B:B,'Sheet1 (3)'!F:F,"",0)</f>
        <v>食料品</v>
      </c>
      <c r="D3754" s="1">
        <f>ROUND('Sheet1 (4)'!E3760/100000000,2)</f>
        <v>0.22</v>
      </c>
      <c r="E3754" s="1">
        <f>ROUND('Sheet1 (4)'!F3760/100,2)</f>
        <v>-0.95</v>
      </c>
      <c r="F3754" s="1">
        <f>ROUND('Sheet1 (4)'!G3760/100,2)</f>
        <v>-1.06</v>
      </c>
      <c r="G3754" s="1">
        <f>ROUND('Sheet1 (4)'!H3760/100,2)</f>
        <v>-1.33</v>
      </c>
      <c r="H3754" s="1">
        <f>ROUND('Sheet1 (4)'!I3760/100,2)</f>
        <v>-1.22</v>
      </c>
      <c r="I3754" s="1">
        <f>ROUND('Sheet1 (4)'!J3760/100,2)</f>
        <v>2.0099999999999998</v>
      </c>
      <c r="J3754" s="1" t="e">
        <f>ROUND('Sheet1 (4)'!K3760/100,2)</f>
        <v>#VALUE!</v>
      </c>
      <c r="K3754" s="1" t="e">
        <f>ROUND('Sheet1 (4)'!L3760/100,2)</f>
        <v>#VALUE!</v>
      </c>
      <c r="L3754" s="4">
        <f>ROUND(('Sheet1 (4)'!M3760+'Sheet1 (4)'!R3760)/100,2)</f>
        <v>-1.83</v>
      </c>
      <c r="M3754" s="4">
        <f>ROUND(('Sheet1 (4)'!N3760+'Sheet1 (4)'!S3760)/100,2)</f>
        <v>-1</v>
      </c>
      <c r="N3754" s="4">
        <f>ROUND(('Sheet1 (4)'!O3760+'Sheet1 (4)'!T3760)/100,2)</f>
        <v>-3.46</v>
      </c>
      <c r="O3754" s="4">
        <f>ROUND(('Sheet1 (4)'!P3760+'Sheet1 (4)'!U3760)/100,2)</f>
        <v>-0.86</v>
      </c>
      <c r="P3754" s="4">
        <f>ROUND(('Sheet1 (4)'!Q3760+'Sheet1 (4)'!V3760)/100,2)</f>
        <v>0.59</v>
      </c>
      <c r="Q3754" s="7">
        <f>ROUND('Sheet1 (4)'!W3760/100,2)</f>
        <v>0.89</v>
      </c>
      <c r="R3754" s="7">
        <f>ROUND('Sheet1 (4)'!X3760/100,2)</f>
        <v>-1.06</v>
      </c>
      <c r="S3754" s="7">
        <f>ROUND('Sheet1 (4)'!Y3760/100,2)</f>
        <v>-0.6</v>
      </c>
      <c r="T3754" s="7">
        <f>ROUND('Sheet1 (4)'!Z3760/100,2)</f>
        <v>-11.51</v>
      </c>
      <c r="U3754" s="7">
        <f>ROUND('Sheet1 (4)'!AA3760/100,2)</f>
        <v>0.33</v>
      </c>
      <c r="V3754" s="1" t="str">
        <f>'Sheet1 (4)'!AB3760&amp;".T"</f>
        <v>2901.T</v>
      </c>
      <c r="W3754">
        <f>ROUND('Sheet1 (4)'!AC3760,2)</f>
        <v>29.34</v>
      </c>
      <c r="X3754">
        <f>ROUND('Sheet1 (4)'!AD3760,2)</f>
        <v>4.08</v>
      </c>
      <c r="Y3754" t="str">
        <f>_xlfn.XLOOKUP('Sheet1 (4)'!AB3760,'Sheet1 (3)'!B:B,'Sheet1 (3)'!D:D,"",0)</f>
        <v>スタンダード</v>
      </c>
    </row>
    <row r="3755" spans="1:25" x14ac:dyDescent="0.2">
      <c r="A3755">
        <v>3754</v>
      </c>
      <c r="B3755" s="1" t="str">
        <f>_xlfn.XLOOKUP('Sheet1 (4)'!AB3761,'Sheet1 (3)'!B:B,'Sheet1 (3)'!C:C,"",0)</f>
        <v>ウェルビングループ</v>
      </c>
      <c r="C3755" s="1" t="str">
        <f>_xlfn.XLOOKUP('Sheet1 (4)'!AB3761,'Sheet1 (3)'!B:B,'Sheet1 (3)'!F:F,"",0)</f>
        <v>小売業</v>
      </c>
      <c r="D3755" s="1">
        <f>ROUND('Sheet1 (4)'!E3761/100000000,2)</f>
        <v>0.02</v>
      </c>
      <c r="E3755" s="1">
        <f>ROUND('Sheet1 (4)'!F3761/100,2)</f>
        <v>6.1</v>
      </c>
      <c r="F3755" s="1">
        <f>ROUND('Sheet1 (4)'!G3761/100,2)</f>
        <v>5.55</v>
      </c>
      <c r="G3755" s="1">
        <f>ROUND('Sheet1 (4)'!H3761/100,2)</f>
        <v>6.5</v>
      </c>
      <c r="H3755" s="1">
        <f>ROUND('Sheet1 (4)'!I3761/100,2)</f>
        <v>6.53</v>
      </c>
      <c r="I3755" s="1">
        <f>ROUND('Sheet1 (4)'!J3761/100,2)</f>
        <v>6.53</v>
      </c>
      <c r="J3755" s="1" t="e">
        <f>ROUND('Sheet1 (4)'!K3761/100,2)</f>
        <v>#VALUE!</v>
      </c>
      <c r="K3755" s="1" t="e">
        <f>ROUND('Sheet1 (4)'!L3761/100,2)</f>
        <v>#VALUE!</v>
      </c>
      <c r="L3755" s="4">
        <f>ROUND(('Sheet1 (4)'!M3761+'Sheet1 (4)'!R3761)/100,2)</f>
        <v>-3.99</v>
      </c>
      <c r="M3755" s="4">
        <f>ROUND(('Sheet1 (4)'!N3761+'Sheet1 (4)'!S3761)/100,2)</f>
        <v>-5.05</v>
      </c>
      <c r="N3755" s="4">
        <f>ROUND(('Sheet1 (4)'!O3761+'Sheet1 (4)'!T3761)/100,2)</f>
        <v>1.95</v>
      </c>
      <c r="O3755" s="4">
        <f>ROUND(('Sheet1 (4)'!P3761+'Sheet1 (4)'!U3761)/100,2)</f>
        <v>-9.6999999999999993</v>
      </c>
      <c r="P3755" s="4">
        <f>ROUND(('Sheet1 (4)'!Q3761+'Sheet1 (4)'!V3761)/100,2)</f>
        <v>-9.6999999999999993</v>
      </c>
      <c r="Q3755" s="7" t="e">
        <f>ROUND('Sheet1 (4)'!W3761/100,2)</f>
        <v>#VALUE!</v>
      </c>
      <c r="R3755" s="7">
        <f>ROUND('Sheet1 (4)'!X3761/100,2)</f>
        <v>0.24</v>
      </c>
      <c r="S3755" s="7">
        <f>ROUND('Sheet1 (4)'!Y3761/100,2)</f>
        <v>0.24</v>
      </c>
      <c r="T3755" s="7">
        <f>ROUND('Sheet1 (4)'!Z3761/100,2)</f>
        <v>0.24</v>
      </c>
      <c r="U3755" s="7">
        <f>ROUND('Sheet1 (4)'!AA3761/100,2)</f>
        <v>0.24</v>
      </c>
      <c r="V3755" s="1" t="str">
        <f>'Sheet1 (4)'!AB3761&amp;".T"</f>
        <v>7136.T</v>
      </c>
      <c r="W3755">
        <f>ROUND('Sheet1 (4)'!AC3761,2)</f>
        <v>13.66</v>
      </c>
      <c r="X3755" t="e">
        <f>ROUND('Sheet1 (4)'!AD3761,2)</f>
        <v>#VALUE!</v>
      </c>
      <c r="Y3755" t="str">
        <f>_xlfn.XLOOKUP('Sheet1 (4)'!AB3761,'Sheet1 (3)'!B:B,'Sheet1 (3)'!D:D,"",0)</f>
        <v>PRO Market</v>
      </c>
    </row>
    <row r="3756" spans="1:25" x14ac:dyDescent="0.2">
      <c r="A3756">
        <v>3755</v>
      </c>
      <c r="B3756" s="1" t="str">
        <f>_xlfn.XLOOKUP('Sheet1 (4)'!AB3762,'Sheet1 (3)'!B:B,'Sheet1 (3)'!C:C,"",0)</f>
        <v>ウイルコホールディングス</v>
      </c>
      <c r="C3756" s="1" t="str">
        <f>_xlfn.XLOOKUP('Sheet1 (4)'!AB3762,'Sheet1 (3)'!B:B,'Sheet1 (3)'!F:F,"",0)</f>
        <v>その他製品</v>
      </c>
      <c r="D3756" s="1">
        <f>ROUND('Sheet1 (4)'!E3762/100000000,2)</f>
        <v>0.25</v>
      </c>
      <c r="E3756" s="1">
        <f>ROUND('Sheet1 (4)'!F3762/100,2)</f>
        <v>3.3</v>
      </c>
      <c r="F3756" s="1">
        <f>ROUND('Sheet1 (4)'!G3762/100,2)</f>
        <v>2.68</v>
      </c>
      <c r="G3756" s="1">
        <f>ROUND('Sheet1 (4)'!H3762/100,2)</f>
        <v>0.14000000000000001</v>
      </c>
      <c r="H3756" s="1">
        <f>ROUND('Sheet1 (4)'!I3762/100,2)</f>
        <v>-2.13</v>
      </c>
      <c r="I3756" s="1">
        <f>ROUND('Sheet1 (4)'!J3762/100,2)</f>
        <v>-2.13</v>
      </c>
      <c r="J3756" s="1" t="e">
        <f>ROUND('Sheet1 (4)'!K3762/100,2)</f>
        <v>#VALUE!</v>
      </c>
      <c r="K3756" s="1" t="e">
        <f>ROUND('Sheet1 (4)'!L3762/100,2)</f>
        <v>#VALUE!</v>
      </c>
      <c r="L3756" s="4">
        <f>ROUND(('Sheet1 (4)'!M3762+'Sheet1 (4)'!R3762)/100,2)</f>
        <v>7.16</v>
      </c>
      <c r="M3756" s="4">
        <f>ROUND(('Sheet1 (4)'!N3762+'Sheet1 (4)'!S3762)/100,2)</f>
        <v>3.89</v>
      </c>
      <c r="N3756" s="4">
        <f>ROUND(('Sheet1 (4)'!O3762+'Sheet1 (4)'!T3762)/100,2)</f>
        <v>0.39</v>
      </c>
      <c r="O3756" s="4">
        <f>ROUND(('Sheet1 (4)'!P3762+'Sheet1 (4)'!U3762)/100,2)</f>
        <v>-10.44</v>
      </c>
      <c r="P3756" s="4">
        <f>ROUND(('Sheet1 (4)'!Q3762+'Sheet1 (4)'!V3762)/100,2)</f>
        <v>-10.44</v>
      </c>
      <c r="Q3756" s="7">
        <f>ROUND('Sheet1 (4)'!W3762/100,2)</f>
        <v>0.08</v>
      </c>
      <c r="R3756" s="7">
        <f>ROUND('Sheet1 (4)'!X3762/100,2)</f>
        <v>0.08</v>
      </c>
      <c r="S3756" s="7">
        <f>ROUND('Sheet1 (4)'!Y3762/100,2)</f>
        <v>0</v>
      </c>
      <c r="T3756" s="7">
        <f>ROUND('Sheet1 (4)'!Z3762/100,2)</f>
        <v>-0.11</v>
      </c>
      <c r="U3756" s="7">
        <f>ROUND('Sheet1 (4)'!AA3762/100,2)</f>
        <v>-0.11</v>
      </c>
      <c r="V3756" s="1" t="str">
        <f>'Sheet1 (4)'!AB3762&amp;".T"</f>
        <v>7831.T</v>
      </c>
      <c r="W3756" t="e">
        <f>ROUND('Sheet1 (4)'!AC3762,2)</f>
        <v>#VALUE!</v>
      </c>
      <c r="X3756">
        <f>ROUND('Sheet1 (4)'!AD3762,2)</f>
        <v>0.64</v>
      </c>
      <c r="Y3756" t="str">
        <f>_xlfn.XLOOKUP('Sheet1 (4)'!AB3762,'Sheet1 (3)'!B:B,'Sheet1 (3)'!D:D,"",0)</f>
        <v>スタンダード</v>
      </c>
    </row>
    <row r="3757" spans="1:25" x14ac:dyDescent="0.2">
      <c r="A3757">
        <v>3756</v>
      </c>
      <c r="B3757" s="1" t="str">
        <f>_xlfn.XLOOKUP('Sheet1 (4)'!AB3763,'Sheet1 (3)'!B:B,'Sheet1 (3)'!C:C,"",0)</f>
        <v>ウェルネオシュガー</v>
      </c>
      <c r="C3757" s="1" t="str">
        <f>_xlfn.XLOOKUP('Sheet1 (4)'!AB3763,'Sheet1 (3)'!B:B,'Sheet1 (3)'!F:F,"",0)</f>
        <v>食料品</v>
      </c>
      <c r="D3757" s="1">
        <f>ROUND('Sheet1 (4)'!E3763/100000000,2)</f>
        <v>0.33</v>
      </c>
      <c r="E3757" s="1">
        <f>ROUND('Sheet1 (4)'!F3763/100,2)</f>
        <v>25.36</v>
      </c>
      <c r="F3757" s="1">
        <f>ROUND('Sheet1 (4)'!G3763/100,2)</f>
        <v>20.54</v>
      </c>
      <c r="G3757" s="1">
        <f>ROUND('Sheet1 (4)'!H3763/100,2)</f>
        <v>17.7</v>
      </c>
      <c r="H3757" s="1">
        <f>ROUND('Sheet1 (4)'!I3763/100,2)</f>
        <v>59.94</v>
      </c>
      <c r="I3757" s="1">
        <f>ROUND('Sheet1 (4)'!J3763/100,2)</f>
        <v>86.76</v>
      </c>
      <c r="J3757" s="1" t="e">
        <f>ROUND('Sheet1 (4)'!K3763/100,2)</f>
        <v>#VALUE!</v>
      </c>
      <c r="K3757" s="1" t="e">
        <f>ROUND('Sheet1 (4)'!L3763/100,2)</f>
        <v>#VALUE!</v>
      </c>
      <c r="L3757" s="4">
        <f>ROUND(('Sheet1 (4)'!M3763+'Sheet1 (4)'!R3763)/100,2)</f>
        <v>28.37</v>
      </c>
      <c r="M3757" s="4">
        <f>ROUND(('Sheet1 (4)'!N3763+'Sheet1 (4)'!S3763)/100,2)</f>
        <v>15.27</v>
      </c>
      <c r="N3757" s="4">
        <f>ROUND(('Sheet1 (4)'!O3763+'Sheet1 (4)'!T3763)/100,2)</f>
        <v>29.84</v>
      </c>
      <c r="O3757" s="4">
        <f>ROUND(('Sheet1 (4)'!P3763+'Sheet1 (4)'!U3763)/100,2)</f>
        <v>58.4</v>
      </c>
      <c r="P3757" s="4">
        <f>ROUND(('Sheet1 (4)'!Q3763+'Sheet1 (4)'!V3763)/100,2)</f>
        <v>-0.5</v>
      </c>
      <c r="Q3757" s="7">
        <f>ROUND('Sheet1 (4)'!W3763/100,2)</f>
        <v>0.02</v>
      </c>
      <c r="R3757" s="7">
        <f>ROUND('Sheet1 (4)'!X3763/100,2)</f>
        <v>0.04</v>
      </c>
      <c r="S3757" s="7">
        <f>ROUND('Sheet1 (4)'!Y3763/100,2)</f>
        <v>0.02</v>
      </c>
      <c r="T3757" s="7">
        <f>ROUND('Sheet1 (4)'!Z3763/100,2)</f>
        <v>0.08</v>
      </c>
      <c r="U3757" s="7">
        <f>ROUND('Sheet1 (4)'!AA3763/100,2)</f>
        <v>0.08</v>
      </c>
      <c r="V3757" s="1" t="str">
        <f>'Sheet1 (4)'!AB3763&amp;".T"</f>
        <v>2117.T</v>
      </c>
      <c r="W3757">
        <f>ROUND('Sheet1 (4)'!AC3763,2)</f>
        <v>14.59</v>
      </c>
      <c r="X3757">
        <f>ROUND('Sheet1 (4)'!AD3763,2)</f>
        <v>1.1000000000000001</v>
      </c>
      <c r="Y3757" t="str">
        <f>_xlfn.XLOOKUP('Sheet1 (4)'!AB3763,'Sheet1 (3)'!B:B,'Sheet1 (3)'!D:D,"",0)</f>
        <v>プライム</v>
      </c>
    </row>
    <row r="3758" spans="1:25" x14ac:dyDescent="0.2">
      <c r="A3758">
        <v>3757</v>
      </c>
      <c r="B3758" s="1" t="str">
        <f>_xlfn.XLOOKUP('Sheet1 (4)'!AB3764,'Sheet1 (3)'!B:B,'Sheet1 (3)'!C:C,"",0)</f>
        <v>ウェルネス・コミュニケーションズ</v>
      </c>
      <c r="C3758" s="1" t="str">
        <f>_xlfn.XLOOKUP('Sheet1 (4)'!AB3764,'Sheet1 (3)'!B:B,'Sheet1 (3)'!F:F,"",0)</f>
        <v>サービス業</v>
      </c>
      <c r="D3758" s="1">
        <f>ROUND('Sheet1 (4)'!E3764/100000000,2)</f>
        <v>0.06</v>
      </c>
      <c r="E3758" s="1">
        <f>ROUND('Sheet1 (4)'!F3764/100,2)</f>
        <v>5.35</v>
      </c>
      <c r="F3758" s="1">
        <f>ROUND('Sheet1 (4)'!G3764/100,2)</f>
        <v>6.66</v>
      </c>
      <c r="G3758" s="1">
        <f>ROUND('Sheet1 (4)'!H3764/100,2)</f>
        <v>8.25</v>
      </c>
      <c r="H3758" s="1">
        <f>ROUND('Sheet1 (4)'!I3764/100,2)</f>
        <v>9.67</v>
      </c>
      <c r="I3758" s="1">
        <f>ROUND('Sheet1 (4)'!J3764/100,2)</f>
        <v>11.09</v>
      </c>
      <c r="J3758" s="1">
        <f>ROUND('Sheet1 (4)'!K3764/100,2)</f>
        <v>12.39</v>
      </c>
      <c r="K3758" s="1">
        <f>ROUND('Sheet1 (4)'!L3764/100,2)</f>
        <v>15.78</v>
      </c>
      <c r="L3758" s="4" t="e">
        <f>ROUND(('Sheet1 (4)'!M3764+'Sheet1 (4)'!R3764)/100,2)</f>
        <v>#VALUE!</v>
      </c>
      <c r="M3758" s="4" t="e">
        <f>ROUND(('Sheet1 (4)'!N3764+'Sheet1 (4)'!S3764)/100,2)</f>
        <v>#VALUE!</v>
      </c>
      <c r="N3758" s="4" t="e">
        <f>ROUND(('Sheet1 (4)'!O3764+'Sheet1 (4)'!T3764)/100,2)</f>
        <v>#VALUE!</v>
      </c>
      <c r="O3758" s="4" t="e">
        <f>ROUND(('Sheet1 (4)'!P3764+'Sheet1 (4)'!U3764)/100,2)</f>
        <v>#VALUE!</v>
      </c>
      <c r="P3758" s="4">
        <f>ROUND(('Sheet1 (4)'!Q3764+'Sheet1 (4)'!V3764)/100,2)</f>
        <v>14.16</v>
      </c>
      <c r="Q3758" s="7">
        <f>ROUND('Sheet1 (4)'!W3764/100,2)</f>
        <v>0.25</v>
      </c>
      <c r="R3758" s="7">
        <f>ROUND('Sheet1 (4)'!X3764/100,2)</f>
        <v>0.25</v>
      </c>
      <c r="S3758" s="7">
        <f>ROUND('Sheet1 (4)'!Y3764/100,2)</f>
        <v>0.26</v>
      </c>
      <c r="T3758" s="7">
        <f>ROUND('Sheet1 (4)'!Z3764/100,2)</f>
        <v>0.26</v>
      </c>
      <c r="U3758" s="7">
        <f>ROUND('Sheet1 (4)'!AA3764/100,2)</f>
        <v>0.24</v>
      </c>
      <c r="V3758" s="1" t="str">
        <f>'Sheet1 (4)'!AB3764&amp;".T"</f>
        <v>366A.T</v>
      </c>
      <c r="W3758">
        <f>ROUND('Sheet1 (4)'!AC3764,2)</f>
        <v>23.29</v>
      </c>
      <c r="X3758">
        <f>ROUND('Sheet1 (4)'!AD3764,2)</f>
        <v>3.46</v>
      </c>
      <c r="Y3758" t="str">
        <f>_xlfn.XLOOKUP('Sheet1 (4)'!AB3764,'Sheet1 (3)'!B:B,'Sheet1 (3)'!D:D,"",0)</f>
        <v>グロース</v>
      </c>
    </row>
    <row r="3759" spans="1:25" x14ac:dyDescent="0.2">
      <c r="A3759">
        <v>3758</v>
      </c>
      <c r="B3759" s="1" t="str">
        <f>_xlfn.XLOOKUP('Sheet1 (4)'!AB3765,'Sheet1 (3)'!B:B,'Sheet1 (3)'!C:C,"",0)</f>
        <v>ウェルネット</v>
      </c>
      <c r="C3759" s="1" t="str">
        <f>_xlfn.XLOOKUP('Sheet1 (4)'!AB3765,'Sheet1 (3)'!B:B,'Sheet1 (3)'!F:F,"",0)</f>
        <v>サービス業</v>
      </c>
      <c r="D3759" s="1">
        <f>ROUND('Sheet1 (4)'!E3765/100000000,2)</f>
        <v>0.19</v>
      </c>
      <c r="E3759" s="1">
        <f>ROUND('Sheet1 (4)'!F3765/100,2)</f>
        <v>5.68</v>
      </c>
      <c r="F3759" s="1">
        <f>ROUND('Sheet1 (4)'!G3765/100,2)</f>
        <v>7.36</v>
      </c>
      <c r="G3759" s="1">
        <f>ROUND('Sheet1 (4)'!H3765/100,2)</f>
        <v>9.39</v>
      </c>
      <c r="H3759" s="1">
        <f>ROUND('Sheet1 (4)'!I3765/100,2)</f>
        <v>12.22</v>
      </c>
      <c r="I3759" s="1">
        <f>ROUND('Sheet1 (4)'!J3765/100,2)</f>
        <v>15.02</v>
      </c>
      <c r="J3759" s="1" t="e">
        <f>ROUND('Sheet1 (4)'!K3765/100,2)</f>
        <v>#VALUE!</v>
      </c>
      <c r="K3759" s="1" t="e">
        <f>ROUND('Sheet1 (4)'!L3765/100,2)</f>
        <v>#VALUE!</v>
      </c>
      <c r="L3759" s="4">
        <f>ROUND(('Sheet1 (4)'!M3765+'Sheet1 (4)'!R3765)/100,2)</f>
        <v>8.01</v>
      </c>
      <c r="M3759" s="4">
        <f>ROUND(('Sheet1 (4)'!N3765+'Sheet1 (4)'!S3765)/100,2)</f>
        <v>30.16</v>
      </c>
      <c r="N3759" s="4">
        <f>ROUND(('Sheet1 (4)'!O3765+'Sheet1 (4)'!T3765)/100,2)</f>
        <v>13.83</v>
      </c>
      <c r="O3759" s="4">
        <f>ROUND(('Sheet1 (4)'!P3765+'Sheet1 (4)'!U3765)/100,2)</f>
        <v>29.79</v>
      </c>
      <c r="P3759" s="4">
        <f>ROUND(('Sheet1 (4)'!Q3765+'Sheet1 (4)'!V3765)/100,2)</f>
        <v>15.75</v>
      </c>
      <c r="Q3759" s="7">
        <f>ROUND('Sheet1 (4)'!W3765/100,2)</f>
        <v>0.06</v>
      </c>
      <c r="R3759" s="7">
        <f>ROUND('Sheet1 (4)'!X3765/100,2)</f>
        <v>7.0000000000000007E-2</v>
      </c>
      <c r="S3759" s="7">
        <f>ROUND('Sheet1 (4)'!Y3765/100,2)</f>
        <v>0.08</v>
      </c>
      <c r="T3759" s="7">
        <f>ROUND('Sheet1 (4)'!Z3765/100,2)</f>
        <v>0.1</v>
      </c>
      <c r="U3759" s="7">
        <f>ROUND('Sheet1 (4)'!AA3765/100,2)</f>
        <v>0.13</v>
      </c>
      <c r="V3759" s="1" t="str">
        <f>'Sheet1 (4)'!AB3765&amp;".T"</f>
        <v>2428.T</v>
      </c>
      <c r="W3759">
        <f>ROUND('Sheet1 (4)'!AC3765,2)</f>
        <v>11.84</v>
      </c>
      <c r="X3759">
        <f>ROUND('Sheet1 (4)'!AD3765,2)</f>
        <v>1.42</v>
      </c>
      <c r="Y3759" t="str">
        <f>_xlfn.XLOOKUP('Sheet1 (4)'!AB3765,'Sheet1 (3)'!B:B,'Sheet1 (3)'!D:D,"",0)</f>
        <v>スタンダード</v>
      </c>
    </row>
    <row r="3760" spans="1:25" x14ac:dyDescent="0.2">
      <c r="A3760">
        <v>3759</v>
      </c>
      <c r="B3760" s="1" t="str">
        <f>_xlfn.XLOOKUP('Sheet1 (4)'!AB3766,'Sheet1 (3)'!B:B,'Sheet1 (3)'!C:C,"",0)</f>
        <v>ウエスコホールディングス</v>
      </c>
      <c r="C3760" s="1" t="str">
        <f>_xlfn.XLOOKUP('Sheet1 (4)'!AB3766,'Sheet1 (3)'!B:B,'Sheet1 (3)'!F:F,"",0)</f>
        <v>サービス業</v>
      </c>
      <c r="D3760" s="1">
        <f>ROUND('Sheet1 (4)'!E3766/100000000,2)</f>
        <v>0.14000000000000001</v>
      </c>
      <c r="E3760" s="1">
        <f>ROUND('Sheet1 (4)'!F3766/100,2)</f>
        <v>8.26</v>
      </c>
      <c r="F3760" s="1">
        <f>ROUND('Sheet1 (4)'!G3766/100,2)</f>
        <v>8.8800000000000008</v>
      </c>
      <c r="G3760" s="1">
        <f>ROUND('Sheet1 (4)'!H3766/100,2)</f>
        <v>8.93</v>
      </c>
      <c r="H3760" s="1">
        <f>ROUND('Sheet1 (4)'!I3766/100,2)</f>
        <v>9.42</v>
      </c>
      <c r="I3760" s="1">
        <f>ROUND('Sheet1 (4)'!J3766/100,2)</f>
        <v>9.8699999999999992</v>
      </c>
      <c r="J3760" s="1" t="e">
        <f>ROUND('Sheet1 (4)'!K3766/100,2)</f>
        <v>#VALUE!</v>
      </c>
      <c r="K3760" s="1" t="e">
        <f>ROUND('Sheet1 (4)'!L3766/100,2)</f>
        <v>#VALUE!</v>
      </c>
      <c r="L3760" s="4">
        <f>ROUND(('Sheet1 (4)'!M3766+'Sheet1 (4)'!R3766)/100,2)</f>
        <v>-1.5</v>
      </c>
      <c r="M3760" s="4">
        <f>ROUND(('Sheet1 (4)'!N3766+'Sheet1 (4)'!S3766)/100,2)</f>
        <v>3.85</v>
      </c>
      <c r="N3760" s="4">
        <f>ROUND(('Sheet1 (4)'!O3766+'Sheet1 (4)'!T3766)/100,2)</f>
        <v>6.97</v>
      </c>
      <c r="O3760" s="4">
        <f>ROUND(('Sheet1 (4)'!P3766+'Sheet1 (4)'!U3766)/100,2)</f>
        <v>12.26</v>
      </c>
      <c r="P3760" s="4">
        <f>ROUND(('Sheet1 (4)'!Q3766+'Sheet1 (4)'!V3766)/100,2)</f>
        <v>12.13</v>
      </c>
      <c r="Q3760" s="7">
        <f>ROUND('Sheet1 (4)'!W3766/100,2)</f>
        <v>0.06</v>
      </c>
      <c r="R3760" s="7">
        <f>ROUND('Sheet1 (4)'!X3766/100,2)</f>
        <v>0.05</v>
      </c>
      <c r="S3760" s="7">
        <f>ROUND('Sheet1 (4)'!Y3766/100,2)</f>
        <v>0.04</v>
      </c>
      <c r="T3760" s="7">
        <f>ROUND('Sheet1 (4)'!Z3766/100,2)</f>
        <v>0.05</v>
      </c>
      <c r="U3760" s="7">
        <f>ROUND('Sheet1 (4)'!AA3766/100,2)</f>
        <v>0.05</v>
      </c>
      <c r="V3760" s="1" t="str">
        <f>'Sheet1 (4)'!AB3766&amp;".T"</f>
        <v>6091.T</v>
      </c>
      <c r="W3760">
        <f>ROUND('Sheet1 (4)'!AC3766,2)</f>
        <v>15</v>
      </c>
      <c r="X3760">
        <f>ROUND('Sheet1 (4)'!AD3766,2)</f>
        <v>0.7</v>
      </c>
      <c r="Y3760" t="str">
        <f>_xlfn.XLOOKUP('Sheet1 (4)'!AB3766,'Sheet1 (3)'!B:B,'Sheet1 (3)'!D:D,"",0)</f>
        <v>スタンダード</v>
      </c>
    </row>
    <row r="3761" spans="1:25" x14ac:dyDescent="0.2">
      <c r="A3761">
        <v>3760</v>
      </c>
      <c r="B3761" s="1" t="str">
        <f>_xlfn.XLOOKUP('Sheet1 (4)'!AB3767,'Sheet1 (3)'!B:B,'Sheet1 (3)'!C:C,"",0)</f>
        <v>ウエストホールディングス</v>
      </c>
      <c r="C3761" s="1" t="str">
        <f>_xlfn.XLOOKUP('Sheet1 (4)'!AB3767,'Sheet1 (3)'!B:B,'Sheet1 (3)'!F:F,"",0)</f>
        <v>建設業</v>
      </c>
      <c r="D3761" s="1">
        <f>ROUND('Sheet1 (4)'!E3767/100000000,2)</f>
        <v>0.4</v>
      </c>
      <c r="E3761" s="1">
        <f>ROUND('Sheet1 (4)'!F3767/100,2)</f>
        <v>101.49</v>
      </c>
      <c r="F3761" s="1">
        <f>ROUND('Sheet1 (4)'!G3767/100,2)</f>
        <v>77.709999999999994</v>
      </c>
      <c r="G3761" s="1">
        <f>ROUND('Sheet1 (4)'!H3767/100,2)</f>
        <v>85</v>
      </c>
      <c r="H3761" s="1">
        <f>ROUND('Sheet1 (4)'!I3767/100,2)</f>
        <v>105.98</v>
      </c>
      <c r="I3761" s="1">
        <f>ROUND('Sheet1 (4)'!J3767/100,2)</f>
        <v>86.47</v>
      </c>
      <c r="J3761" s="1">
        <f>ROUND('Sheet1 (4)'!K3767/100,2)</f>
        <v>125.3</v>
      </c>
      <c r="K3761" s="1">
        <f>ROUND('Sheet1 (4)'!L3767/100,2)</f>
        <v>139.78</v>
      </c>
      <c r="L3761" s="4">
        <f>ROUND(('Sheet1 (4)'!M3767+'Sheet1 (4)'!R3767)/100,2)</f>
        <v>10.9</v>
      </c>
      <c r="M3761" s="4">
        <f>ROUND(('Sheet1 (4)'!N3767+'Sheet1 (4)'!S3767)/100,2)</f>
        <v>-95.32</v>
      </c>
      <c r="N3761" s="4">
        <f>ROUND(('Sheet1 (4)'!O3767+'Sheet1 (4)'!T3767)/100,2)</f>
        <v>19.61</v>
      </c>
      <c r="O3761" s="4">
        <f>ROUND(('Sheet1 (4)'!P3767+'Sheet1 (4)'!U3767)/100,2)</f>
        <v>-99.25</v>
      </c>
      <c r="P3761" s="4">
        <f>ROUND(('Sheet1 (4)'!Q3767+'Sheet1 (4)'!V3767)/100,2)</f>
        <v>-21.96</v>
      </c>
      <c r="Q3761" s="7">
        <f>ROUND('Sheet1 (4)'!W3767/100,2)</f>
        <v>0.28000000000000003</v>
      </c>
      <c r="R3761" s="7">
        <f>ROUND('Sheet1 (4)'!X3767/100,2)</f>
        <v>0.16</v>
      </c>
      <c r="S3761" s="7">
        <f>ROUND('Sheet1 (4)'!Y3767/100,2)</f>
        <v>0.2</v>
      </c>
      <c r="T3761" s="7">
        <f>ROUND('Sheet1 (4)'!Z3767/100,2)</f>
        <v>0.21</v>
      </c>
      <c r="U3761" s="7">
        <f>ROUND('Sheet1 (4)'!AA3767/100,2)</f>
        <v>0.16</v>
      </c>
      <c r="V3761" s="1" t="str">
        <f>'Sheet1 (4)'!AB3767&amp;".T"</f>
        <v>1407.T</v>
      </c>
      <c r="W3761">
        <f>ROUND('Sheet1 (4)'!AC3767,2)</f>
        <v>11.25</v>
      </c>
      <c r="X3761">
        <f>ROUND('Sheet1 (4)'!AD3767,2)</f>
        <v>1.66</v>
      </c>
      <c r="Y3761" t="str">
        <f>_xlfn.XLOOKUP('Sheet1 (4)'!AB3767,'Sheet1 (3)'!B:B,'Sheet1 (3)'!D:D,"",0)</f>
        <v>スタンダード</v>
      </c>
    </row>
    <row r="3762" spans="1:25" x14ac:dyDescent="0.2">
      <c r="A3762">
        <v>3761</v>
      </c>
      <c r="B3762" s="1" t="str">
        <f>_xlfn.XLOOKUP('Sheet1 (4)'!AB3768,'Sheet1 (3)'!B:B,'Sheet1 (3)'!C:C,"",0)</f>
        <v>西日本旅客鉄道</v>
      </c>
      <c r="C3762" s="1" t="str">
        <f>_xlfn.XLOOKUP('Sheet1 (4)'!AB3768,'Sheet1 (3)'!B:B,'Sheet1 (3)'!F:F,"",0)</f>
        <v>陸運業</v>
      </c>
      <c r="D3762" s="1">
        <f>ROUND('Sheet1 (4)'!E3768/100000000,2)</f>
        <v>4.55</v>
      </c>
      <c r="E3762" s="1">
        <f>ROUND('Sheet1 (4)'!F3768/100,2)</f>
        <v>-2455.44</v>
      </c>
      <c r="F3762" s="1">
        <f>ROUND('Sheet1 (4)'!G3768/100,2)</f>
        <v>-1190.92</v>
      </c>
      <c r="G3762" s="1">
        <f>ROUND('Sheet1 (4)'!H3768/100,2)</f>
        <v>856.79</v>
      </c>
      <c r="H3762" s="1">
        <f>ROUND('Sheet1 (4)'!I3768/100,2)</f>
        <v>1807.47</v>
      </c>
      <c r="I3762" s="1">
        <f>ROUND('Sheet1 (4)'!J3768/100,2)</f>
        <v>1801.62</v>
      </c>
      <c r="J3762" s="1">
        <f>ROUND('Sheet1 (4)'!K3768/100,2)</f>
        <v>2010.19</v>
      </c>
      <c r="K3762" s="1">
        <f>ROUND('Sheet1 (4)'!L3768/100,2)</f>
        <v>1947.47</v>
      </c>
      <c r="L3762" s="4">
        <f>ROUND(('Sheet1 (4)'!M3768+'Sheet1 (4)'!R3768)/100,2)</f>
        <v>-3149.87</v>
      </c>
      <c r="M3762" s="4">
        <f>ROUND(('Sheet1 (4)'!N3768+'Sheet1 (4)'!S3768)/100,2)</f>
        <v>-2751.79</v>
      </c>
      <c r="N3762" s="4">
        <f>ROUND(('Sheet1 (4)'!O3768+'Sheet1 (4)'!T3768)/100,2)</f>
        <v>590.62</v>
      </c>
      <c r="O3762" s="4">
        <f>ROUND(('Sheet1 (4)'!P3768+'Sheet1 (4)'!U3768)/100,2)</f>
        <v>746.63</v>
      </c>
      <c r="P3762" s="4">
        <f>ROUND(('Sheet1 (4)'!Q3768+'Sheet1 (4)'!V3768)/100,2)</f>
        <v>183.19</v>
      </c>
      <c r="Q3762" s="7">
        <f>ROUND('Sheet1 (4)'!W3768/100,2)</f>
        <v>-0.21</v>
      </c>
      <c r="R3762" s="7">
        <f>ROUND('Sheet1 (4)'!X3768/100,2)</f>
        <v>-0.11</v>
      </c>
      <c r="S3762" s="7">
        <f>ROUND('Sheet1 (4)'!Y3768/100,2)</f>
        <v>0.08</v>
      </c>
      <c r="T3762" s="7">
        <f>ROUND('Sheet1 (4)'!Z3768/100,2)</f>
        <v>0.09</v>
      </c>
      <c r="U3762" s="7">
        <f>ROUND('Sheet1 (4)'!AA3768/100,2)</f>
        <v>0.09</v>
      </c>
      <c r="V3762" s="1" t="str">
        <f>'Sheet1 (4)'!AB3768&amp;".T"</f>
        <v>9021.T</v>
      </c>
      <c r="W3762">
        <f>ROUND('Sheet1 (4)'!AC3768,2)</f>
        <v>11.02</v>
      </c>
      <c r="X3762">
        <f>ROUND('Sheet1 (4)'!AD3768,2)</f>
        <v>1.2</v>
      </c>
      <c r="Y3762" t="str">
        <f>_xlfn.XLOOKUP('Sheet1 (4)'!AB3768,'Sheet1 (3)'!B:B,'Sheet1 (3)'!D:D,"",0)</f>
        <v>プライム</v>
      </c>
    </row>
    <row r="3763" spans="1:25" x14ac:dyDescent="0.2">
      <c r="A3763">
        <v>3762</v>
      </c>
      <c r="B3763" s="1" t="str">
        <f>_xlfn.XLOOKUP('Sheet1 (4)'!AB3769,'Sheet1 (3)'!B:B,'Sheet1 (3)'!C:C,"",0)</f>
        <v>ウィルグループ</v>
      </c>
      <c r="C3763" s="1" t="str">
        <f>_xlfn.XLOOKUP('Sheet1 (4)'!AB3769,'Sheet1 (3)'!B:B,'Sheet1 (3)'!F:F,"",0)</f>
        <v>サービス業</v>
      </c>
      <c r="D3763" s="1">
        <f>ROUND('Sheet1 (4)'!E3769/100000000,2)</f>
        <v>0.23</v>
      </c>
      <c r="E3763" s="1">
        <f>ROUND('Sheet1 (4)'!F3769/100,2)</f>
        <v>40.31</v>
      </c>
      <c r="F3763" s="1">
        <f>ROUND('Sheet1 (4)'!G3769/100,2)</f>
        <v>54.73</v>
      </c>
      <c r="G3763" s="1">
        <f>ROUND('Sheet1 (4)'!H3769/100,2)</f>
        <v>53.2</v>
      </c>
      <c r="H3763" s="1">
        <f>ROUND('Sheet1 (4)'!I3769/100,2)</f>
        <v>45.26</v>
      </c>
      <c r="I3763" s="1">
        <f>ROUND('Sheet1 (4)'!J3769/100,2)</f>
        <v>23.4</v>
      </c>
      <c r="J3763" s="1" t="e">
        <f>ROUND('Sheet1 (4)'!K3769/100,2)</f>
        <v>#VALUE!</v>
      </c>
      <c r="K3763" s="1" t="e">
        <f>ROUND('Sheet1 (4)'!L3769/100,2)</f>
        <v>#VALUE!</v>
      </c>
      <c r="L3763" s="4">
        <f>ROUND(('Sheet1 (4)'!M3769+'Sheet1 (4)'!R3769)/100,2)</f>
        <v>38.83</v>
      </c>
      <c r="M3763" s="4">
        <f>ROUND(('Sheet1 (4)'!N3769+'Sheet1 (4)'!S3769)/100,2)</f>
        <v>40.44</v>
      </c>
      <c r="N3763" s="4">
        <f>ROUND(('Sheet1 (4)'!O3769+'Sheet1 (4)'!T3769)/100,2)</f>
        <v>30.55</v>
      </c>
      <c r="O3763" s="4">
        <f>ROUND(('Sheet1 (4)'!P3769+'Sheet1 (4)'!U3769)/100,2)</f>
        <v>32.53</v>
      </c>
      <c r="P3763" s="4">
        <f>ROUND(('Sheet1 (4)'!Q3769+'Sheet1 (4)'!V3769)/100,2)</f>
        <v>11.11</v>
      </c>
      <c r="Q3763" s="7">
        <f>ROUND('Sheet1 (4)'!W3769/100,2)</f>
        <v>0.31</v>
      </c>
      <c r="R3763" s="7">
        <f>ROUND('Sheet1 (4)'!X3769/100,2)</f>
        <v>0.33</v>
      </c>
      <c r="S3763" s="7">
        <f>ROUND('Sheet1 (4)'!Y3769/100,2)</f>
        <v>0.24</v>
      </c>
      <c r="T3763" s="7">
        <f>ROUND('Sheet1 (4)'!Z3769/100,2)</f>
        <v>0.17</v>
      </c>
      <c r="U3763" s="7">
        <f>ROUND('Sheet1 (4)'!AA3769/100,2)</f>
        <v>7.0000000000000007E-2</v>
      </c>
      <c r="V3763" s="1" t="str">
        <f>'Sheet1 (4)'!AB3769&amp;".T"</f>
        <v>6089.T</v>
      </c>
      <c r="W3763">
        <f>ROUND('Sheet1 (4)'!AC3769,2)</f>
        <v>13.12</v>
      </c>
      <c r="X3763">
        <f>ROUND('Sheet1 (4)'!AD3769,2)</f>
        <v>1.3</v>
      </c>
      <c r="Y3763" t="str">
        <f>_xlfn.XLOOKUP('Sheet1 (4)'!AB3769,'Sheet1 (3)'!B:B,'Sheet1 (3)'!D:D,"",0)</f>
        <v>プライム</v>
      </c>
    </row>
    <row r="3764" spans="1:25" x14ac:dyDescent="0.2">
      <c r="A3764">
        <v>3763</v>
      </c>
      <c r="B3764" s="1" t="str">
        <f>_xlfn.XLOOKUP('Sheet1 (4)'!AB3770,'Sheet1 (3)'!B:B,'Sheet1 (3)'!C:C,"",0)</f>
        <v>Ｗｉｌｌ　Ｓｍａｒｔ</v>
      </c>
      <c r="C3764" s="1" t="str">
        <f>_xlfn.XLOOKUP('Sheet1 (4)'!AB3770,'Sheet1 (3)'!B:B,'Sheet1 (3)'!F:F,"",0)</f>
        <v>情報・通信業</v>
      </c>
      <c r="D3764" s="1">
        <f>ROUND('Sheet1 (4)'!E3770/100000000,2)</f>
        <v>0.01</v>
      </c>
      <c r="E3764" s="1" t="e">
        <f>ROUND('Sheet1 (4)'!F3770/100,2)</f>
        <v>#VALUE!</v>
      </c>
      <c r="F3764" s="1">
        <f>ROUND('Sheet1 (4)'!G3770/100,2)</f>
        <v>-0.2</v>
      </c>
      <c r="G3764" s="1">
        <f>ROUND('Sheet1 (4)'!H3770/100,2)</f>
        <v>-1.79</v>
      </c>
      <c r="H3764" s="1">
        <f>ROUND('Sheet1 (4)'!I3770/100,2)</f>
        <v>-0.65</v>
      </c>
      <c r="I3764" s="1">
        <f>ROUND('Sheet1 (4)'!J3770/100,2)</f>
        <v>-0.65</v>
      </c>
      <c r="J3764" s="1" t="e">
        <f>ROUND('Sheet1 (4)'!K3770/100,2)</f>
        <v>#VALUE!</v>
      </c>
      <c r="K3764" s="1" t="e">
        <f>ROUND('Sheet1 (4)'!L3770/100,2)</f>
        <v>#VALUE!</v>
      </c>
      <c r="L3764" s="4" t="e">
        <f>ROUND(('Sheet1 (4)'!M3770+'Sheet1 (4)'!R3770)/100,2)</f>
        <v>#VALUE!</v>
      </c>
      <c r="M3764" s="4" t="e">
        <f>ROUND(('Sheet1 (4)'!N3770+'Sheet1 (4)'!S3770)/100,2)</f>
        <v>#VALUE!</v>
      </c>
      <c r="N3764" s="4" t="e">
        <f>ROUND(('Sheet1 (4)'!O3770+'Sheet1 (4)'!T3770)/100,2)</f>
        <v>#VALUE!</v>
      </c>
      <c r="O3764" s="4">
        <f>ROUND(('Sheet1 (4)'!P3770+'Sheet1 (4)'!U3770)/100,2)</f>
        <v>-2.61</v>
      </c>
      <c r="P3764" s="4">
        <f>ROUND(('Sheet1 (4)'!Q3770+'Sheet1 (4)'!V3770)/100,2)</f>
        <v>-2.61</v>
      </c>
      <c r="Q3764" s="7" t="e">
        <f>ROUND('Sheet1 (4)'!W3770/100,2)</f>
        <v>#VALUE!</v>
      </c>
      <c r="R3764" s="7" t="e">
        <f>ROUND('Sheet1 (4)'!X3770/100,2)</f>
        <v>#VALUE!</v>
      </c>
      <c r="S3764" s="7">
        <f>ROUND('Sheet1 (4)'!Y3770/100,2)</f>
        <v>-0.61</v>
      </c>
      <c r="T3764" s="7" t="e">
        <f>ROUND('Sheet1 (4)'!Z3770/100,2)</f>
        <v>#VALUE!</v>
      </c>
      <c r="U3764" s="7" t="e">
        <f>ROUND('Sheet1 (4)'!AA3770/100,2)</f>
        <v>#VALUE!</v>
      </c>
      <c r="V3764" s="1" t="str">
        <f>'Sheet1 (4)'!AB3770&amp;".T"</f>
        <v>175A.T</v>
      </c>
      <c r="W3764" t="e">
        <f>ROUND('Sheet1 (4)'!AC3770,2)</f>
        <v>#VALUE!</v>
      </c>
      <c r="X3764">
        <f>ROUND('Sheet1 (4)'!AD3770,2)</f>
        <v>3.45</v>
      </c>
      <c r="Y3764" t="str">
        <f>_xlfn.XLOOKUP('Sheet1 (4)'!AB3770,'Sheet1 (3)'!B:B,'Sheet1 (3)'!D:D,"",0)</f>
        <v>グロース</v>
      </c>
    </row>
    <row r="3765" spans="1:25" x14ac:dyDescent="0.2">
      <c r="A3765">
        <v>3764</v>
      </c>
      <c r="B3765" s="1" t="str">
        <f>_xlfn.XLOOKUP('Sheet1 (4)'!AB3771,'Sheet1 (3)'!B:B,'Sheet1 (3)'!C:C,"",0)</f>
        <v>ウィル</v>
      </c>
      <c r="C3765" s="1" t="str">
        <f>_xlfn.XLOOKUP('Sheet1 (4)'!AB3771,'Sheet1 (3)'!B:B,'Sheet1 (3)'!F:F,"",0)</f>
        <v>不動産業</v>
      </c>
      <c r="D3765" s="1">
        <f>ROUND('Sheet1 (4)'!E3771/100000000,2)</f>
        <v>0.12</v>
      </c>
      <c r="E3765" s="1">
        <f>ROUND('Sheet1 (4)'!F3771/100,2)</f>
        <v>8.3800000000000008</v>
      </c>
      <c r="F3765" s="1">
        <f>ROUND('Sheet1 (4)'!G3771/100,2)</f>
        <v>9.1</v>
      </c>
      <c r="G3765" s="1">
        <f>ROUND('Sheet1 (4)'!H3771/100,2)</f>
        <v>9.99</v>
      </c>
      <c r="H3765" s="1">
        <f>ROUND('Sheet1 (4)'!I3771/100,2)</f>
        <v>11.1</v>
      </c>
      <c r="I3765" s="1">
        <f>ROUND('Sheet1 (4)'!J3771/100,2)</f>
        <v>11.1</v>
      </c>
      <c r="J3765" s="1" t="e">
        <f>ROUND('Sheet1 (4)'!K3771/100,2)</f>
        <v>#VALUE!</v>
      </c>
      <c r="K3765" s="1" t="e">
        <f>ROUND('Sheet1 (4)'!L3771/100,2)</f>
        <v>#VALUE!</v>
      </c>
      <c r="L3765" s="4">
        <f>ROUND(('Sheet1 (4)'!M3771+'Sheet1 (4)'!R3771)/100,2)</f>
        <v>-20.420000000000002</v>
      </c>
      <c r="M3765" s="4">
        <f>ROUND(('Sheet1 (4)'!N3771+'Sheet1 (4)'!S3771)/100,2)</f>
        <v>-9.6999999999999993</v>
      </c>
      <c r="N3765" s="4">
        <f>ROUND(('Sheet1 (4)'!O3771+'Sheet1 (4)'!T3771)/100,2)</f>
        <v>10.27</v>
      </c>
      <c r="O3765" s="4">
        <f>ROUND(('Sheet1 (4)'!P3771+'Sheet1 (4)'!U3771)/100,2)</f>
        <v>-5.93</v>
      </c>
      <c r="P3765" s="4">
        <f>ROUND(('Sheet1 (4)'!Q3771+'Sheet1 (4)'!V3771)/100,2)</f>
        <v>-5.93</v>
      </c>
      <c r="Q3765" s="7">
        <f>ROUND('Sheet1 (4)'!W3771/100,2)</f>
        <v>0.17</v>
      </c>
      <c r="R3765" s="7">
        <f>ROUND('Sheet1 (4)'!X3771/100,2)</f>
        <v>0.15</v>
      </c>
      <c r="S3765" s="7">
        <f>ROUND('Sheet1 (4)'!Y3771/100,2)</f>
        <v>0.12</v>
      </c>
      <c r="T3765" s="7">
        <f>ROUND('Sheet1 (4)'!Z3771/100,2)</f>
        <v>0.15</v>
      </c>
      <c r="U3765" s="7">
        <f>ROUND('Sheet1 (4)'!AA3771/100,2)</f>
        <v>0.15</v>
      </c>
      <c r="V3765" s="1" t="str">
        <f>'Sheet1 (4)'!AB3771&amp;".T"</f>
        <v>3241.T</v>
      </c>
      <c r="W3765">
        <f>ROUND('Sheet1 (4)'!AC3771,2)</f>
        <v>7.37</v>
      </c>
      <c r="X3765">
        <f>ROUND('Sheet1 (4)'!AD3771,2)</f>
        <v>1.22</v>
      </c>
      <c r="Y3765" t="str">
        <f>_xlfn.XLOOKUP('Sheet1 (4)'!AB3771,'Sheet1 (3)'!B:B,'Sheet1 (3)'!D:D,"",0)</f>
        <v>スタンダード</v>
      </c>
    </row>
    <row r="3766" spans="1:25" x14ac:dyDescent="0.2">
      <c r="A3766">
        <v>3765</v>
      </c>
      <c r="B3766" s="1" t="str">
        <f>_xlfn.XLOOKUP('Sheet1 (4)'!AB3772,'Sheet1 (3)'!B:B,'Sheet1 (3)'!C:C,"",0)</f>
        <v>ウィル・ドゥ</v>
      </c>
      <c r="C3766" s="1" t="str">
        <f>_xlfn.XLOOKUP('Sheet1 (4)'!AB3772,'Sheet1 (3)'!B:B,'Sheet1 (3)'!F:F,"",0)</f>
        <v>情報・通信業</v>
      </c>
      <c r="D3766" s="1">
        <f>ROUND('Sheet1 (4)'!E3772/100000000,2)</f>
        <v>0</v>
      </c>
      <c r="E3766" s="1" t="e">
        <f>ROUND('Sheet1 (4)'!F3772/100,2)</f>
        <v>#VALUE!</v>
      </c>
      <c r="F3766" s="1">
        <f>ROUND('Sheet1 (4)'!G3772/100,2)</f>
        <v>0.55000000000000004</v>
      </c>
      <c r="G3766" s="1">
        <f>ROUND('Sheet1 (4)'!H3772/100,2)</f>
        <v>0.49</v>
      </c>
      <c r="H3766" s="1">
        <f>ROUND('Sheet1 (4)'!I3772/100,2)</f>
        <v>0.8</v>
      </c>
      <c r="I3766" s="1">
        <f>ROUND('Sheet1 (4)'!J3772/100,2)</f>
        <v>0.84</v>
      </c>
      <c r="J3766" s="1" t="e">
        <f>ROUND('Sheet1 (4)'!K3772/100,2)</f>
        <v>#VALUE!</v>
      </c>
      <c r="K3766" s="1" t="e">
        <f>ROUND('Sheet1 (4)'!L3772/100,2)</f>
        <v>#VALUE!</v>
      </c>
      <c r="L3766" s="4" t="e">
        <f>ROUND(('Sheet1 (4)'!M3772+'Sheet1 (4)'!R3772)/100,2)</f>
        <v>#VALUE!</v>
      </c>
      <c r="M3766" s="4" t="e">
        <f>ROUND(('Sheet1 (4)'!N3772+'Sheet1 (4)'!S3772)/100,2)</f>
        <v>#VALUE!</v>
      </c>
      <c r="N3766" s="4" t="e">
        <f>ROUND(('Sheet1 (4)'!O3772+'Sheet1 (4)'!T3772)/100,2)</f>
        <v>#VALUE!</v>
      </c>
      <c r="O3766" s="4">
        <f>ROUND(('Sheet1 (4)'!P3772+'Sheet1 (4)'!U3772)/100,2)</f>
        <v>-0.78</v>
      </c>
      <c r="P3766" s="4">
        <f>ROUND(('Sheet1 (4)'!Q3772+'Sheet1 (4)'!V3772)/100,2)</f>
        <v>0.64</v>
      </c>
      <c r="Q3766" s="7" t="e">
        <f>ROUND('Sheet1 (4)'!W3772/100,2)</f>
        <v>#VALUE!</v>
      </c>
      <c r="R3766" s="7" t="e">
        <f>ROUND('Sheet1 (4)'!X3772/100,2)</f>
        <v>#VALUE!</v>
      </c>
      <c r="S3766" s="7">
        <f>ROUND('Sheet1 (4)'!Y3772/100,2)</f>
        <v>0.23</v>
      </c>
      <c r="T3766" s="7">
        <f>ROUND('Sheet1 (4)'!Z3772/100,2)</f>
        <v>0.28000000000000003</v>
      </c>
      <c r="U3766" s="7">
        <f>ROUND('Sheet1 (4)'!AA3772/100,2)</f>
        <v>0.28999999999999998</v>
      </c>
      <c r="V3766" s="1" t="str">
        <f>'Sheet1 (4)'!AB3772&amp;".T"</f>
        <v>5617.T</v>
      </c>
      <c r="W3766">
        <f>ROUND('Sheet1 (4)'!AC3772,2)</f>
        <v>2.79</v>
      </c>
      <c r="X3766" t="e">
        <f>ROUND('Sheet1 (4)'!AD3772,2)</f>
        <v>#VALUE!</v>
      </c>
      <c r="Y3766" t="str">
        <f>_xlfn.XLOOKUP('Sheet1 (4)'!AB3772,'Sheet1 (3)'!B:B,'Sheet1 (3)'!D:D,"",0)</f>
        <v>PRO Market</v>
      </c>
    </row>
    <row r="3767" spans="1:25" x14ac:dyDescent="0.2">
      <c r="A3767">
        <v>3766</v>
      </c>
      <c r="B3767" s="1" t="str">
        <f>_xlfn.XLOOKUP('Sheet1 (4)'!AB3773,'Sheet1 (3)'!B:B,'Sheet1 (3)'!C:C,"",0)</f>
        <v>ウイルプラスホールディングス</v>
      </c>
      <c r="C3767" s="1" t="str">
        <f>_xlfn.XLOOKUP('Sheet1 (4)'!AB3773,'Sheet1 (3)'!B:B,'Sheet1 (3)'!F:F,"",0)</f>
        <v>小売業</v>
      </c>
      <c r="D3767" s="1">
        <f>ROUND('Sheet1 (4)'!E3773/100000000,2)</f>
        <v>0.09</v>
      </c>
      <c r="E3767" s="1">
        <f>ROUND('Sheet1 (4)'!F3773/100,2)</f>
        <v>22.9</v>
      </c>
      <c r="F3767" s="1">
        <f>ROUND('Sheet1 (4)'!G3773/100,2)</f>
        <v>23.67</v>
      </c>
      <c r="G3767" s="1">
        <f>ROUND('Sheet1 (4)'!H3773/100,2)</f>
        <v>18.670000000000002</v>
      </c>
      <c r="H3767" s="1">
        <f>ROUND('Sheet1 (4)'!I3773/100,2)</f>
        <v>14.95</v>
      </c>
      <c r="I3767" s="1">
        <f>ROUND('Sheet1 (4)'!J3773/100,2)</f>
        <v>18.5</v>
      </c>
      <c r="J3767" s="1" t="e">
        <f>ROUND('Sheet1 (4)'!K3773/100,2)</f>
        <v>#VALUE!</v>
      </c>
      <c r="K3767" s="1" t="e">
        <f>ROUND('Sheet1 (4)'!L3773/100,2)</f>
        <v>#VALUE!</v>
      </c>
      <c r="L3767" s="4">
        <f>ROUND(('Sheet1 (4)'!M3773+'Sheet1 (4)'!R3773)/100,2)</f>
        <v>22.14</v>
      </c>
      <c r="M3767" s="4">
        <f>ROUND(('Sheet1 (4)'!N3773+'Sheet1 (4)'!S3773)/100,2)</f>
        <v>16.93</v>
      </c>
      <c r="N3767" s="4">
        <f>ROUND(('Sheet1 (4)'!O3773+'Sheet1 (4)'!T3773)/100,2)</f>
        <v>-26.78</v>
      </c>
      <c r="O3767" s="4">
        <f>ROUND(('Sheet1 (4)'!P3773+'Sheet1 (4)'!U3773)/100,2)</f>
        <v>-13.52</v>
      </c>
      <c r="P3767" s="4">
        <f>ROUND(('Sheet1 (4)'!Q3773+'Sheet1 (4)'!V3773)/100,2)</f>
        <v>-18.48</v>
      </c>
      <c r="Q3767" s="7">
        <f>ROUND('Sheet1 (4)'!W3773/100,2)</f>
        <v>0.22</v>
      </c>
      <c r="R3767" s="7">
        <f>ROUND('Sheet1 (4)'!X3773/100,2)</f>
        <v>0.19</v>
      </c>
      <c r="S3767" s="7">
        <f>ROUND('Sheet1 (4)'!Y3773/100,2)</f>
        <v>0.14000000000000001</v>
      </c>
      <c r="T3767" s="7">
        <f>ROUND('Sheet1 (4)'!Z3773/100,2)</f>
        <v>0.11</v>
      </c>
      <c r="U3767" s="7">
        <f>ROUND('Sheet1 (4)'!AA3773/100,2)</f>
        <v>0.13</v>
      </c>
      <c r="V3767" s="1" t="str">
        <f>'Sheet1 (4)'!AB3773&amp;".T"</f>
        <v>3538.T</v>
      </c>
      <c r="W3767">
        <f>ROUND('Sheet1 (4)'!AC3773,2)</f>
        <v>6.33</v>
      </c>
      <c r="X3767">
        <f>ROUND('Sheet1 (4)'!AD3773,2)</f>
        <v>0.84</v>
      </c>
      <c r="Y3767" t="str">
        <f>_xlfn.XLOOKUP('Sheet1 (4)'!AB3773,'Sheet1 (3)'!B:B,'Sheet1 (3)'!D:D,"",0)</f>
        <v>スタンダード</v>
      </c>
    </row>
    <row r="3768" spans="1:25" x14ac:dyDescent="0.2">
      <c r="A3768">
        <v>3767</v>
      </c>
      <c r="B3768" s="1" t="str">
        <f>_xlfn.XLOOKUP('Sheet1 (4)'!AB3774,'Sheet1 (3)'!B:B,'Sheet1 (3)'!C:C,"",0)</f>
        <v>ウィルズ</v>
      </c>
      <c r="C3768" s="1" t="str">
        <f>_xlfn.XLOOKUP('Sheet1 (4)'!AB3774,'Sheet1 (3)'!B:B,'Sheet1 (3)'!F:F,"",0)</f>
        <v>情報・通信業</v>
      </c>
      <c r="D3768" s="1">
        <f>ROUND('Sheet1 (4)'!E3774/100000000,2)</f>
        <v>0.2</v>
      </c>
      <c r="E3768" s="1">
        <f>ROUND('Sheet1 (4)'!F3774/100,2)</f>
        <v>5.22</v>
      </c>
      <c r="F3768" s="1">
        <f>ROUND('Sheet1 (4)'!G3774/100,2)</f>
        <v>7.03</v>
      </c>
      <c r="G3768" s="1">
        <f>ROUND('Sheet1 (4)'!H3774/100,2)</f>
        <v>9.15</v>
      </c>
      <c r="H3768" s="1">
        <f>ROUND('Sheet1 (4)'!I3774/100,2)</f>
        <v>10.36</v>
      </c>
      <c r="I3768" s="1">
        <f>ROUND('Sheet1 (4)'!J3774/100,2)</f>
        <v>10.36</v>
      </c>
      <c r="J3768" s="1" t="e">
        <f>ROUND('Sheet1 (4)'!K3774/100,2)</f>
        <v>#VALUE!</v>
      </c>
      <c r="K3768" s="1" t="e">
        <f>ROUND('Sheet1 (4)'!L3774/100,2)</f>
        <v>#VALUE!</v>
      </c>
      <c r="L3768" s="4">
        <f>ROUND(('Sheet1 (4)'!M3774+'Sheet1 (4)'!R3774)/100,2)</f>
        <v>3.42</v>
      </c>
      <c r="M3768" s="4">
        <f>ROUND(('Sheet1 (4)'!N3774+'Sheet1 (4)'!S3774)/100,2)</f>
        <v>5.38</v>
      </c>
      <c r="N3768" s="4">
        <f>ROUND(('Sheet1 (4)'!O3774+'Sheet1 (4)'!T3774)/100,2)</f>
        <v>-2.99</v>
      </c>
      <c r="O3768" s="4">
        <f>ROUND(('Sheet1 (4)'!P3774+'Sheet1 (4)'!U3774)/100,2)</f>
        <v>18.239999999999998</v>
      </c>
      <c r="P3768" s="4">
        <f>ROUND(('Sheet1 (4)'!Q3774+'Sheet1 (4)'!V3774)/100,2)</f>
        <v>18.239999999999998</v>
      </c>
      <c r="Q3768" s="7">
        <f>ROUND('Sheet1 (4)'!W3774/100,2)</f>
        <v>0.3</v>
      </c>
      <c r="R3768" s="7">
        <f>ROUND('Sheet1 (4)'!X3774/100,2)</f>
        <v>0.28000000000000003</v>
      </c>
      <c r="S3768" s="7">
        <f>ROUND('Sheet1 (4)'!Y3774/100,2)</f>
        <v>0.28999999999999998</v>
      </c>
      <c r="T3768" s="7">
        <f>ROUND('Sheet1 (4)'!Z3774/100,2)</f>
        <v>0.34</v>
      </c>
      <c r="U3768" s="7">
        <f>ROUND('Sheet1 (4)'!AA3774/100,2)</f>
        <v>0.34</v>
      </c>
      <c r="V3768" s="1" t="str">
        <f>'Sheet1 (4)'!AB3774&amp;".T"</f>
        <v>4482.T</v>
      </c>
      <c r="W3768">
        <f>ROUND('Sheet1 (4)'!AC3774,2)</f>
        <v>22.04</v>
      </c>
      <c r="X3768">
        <f>ROUND('Sheet1 (4)'!AD3774,2)</f>
        <v>6.52</v>
      </c>
      <c r="Y3768" t="str">
        <f>_xlfn.XLOOKUP('Sheet1 (4)'!AB3774,'Sheet1 (3)'!B:B,'Sheet1 (3)'!D:D,"",0)</f>
        <v>グロース</v>
      </c>
    </row>
    <row r="3769" spans="1:25" x14ac:dyDescent="0.2">
      <c r="A3769">
        <v>3768</v>
      </c>
      <c r="B3769" s="1" t="str">
        <f>_xlfn.XLOOKUP('Sheet1 (4)'!AB3775,'Sheet1 (3)'!B:B,'Sheet1 (3)'!C:C,"",0)</f>
        <v>ウイルテック</v>
      </c>
      <c r="C3769" s="1" t="str">
        <f>_xlfn.XLOOKUP('Sheet1 (4)'!AB3775,'Sheet1 (3)'!B:B,'Sheet1 (3)'!F:F,"",0)</f>
        <v>サービス業</v>
      </c>
      <c r="D3769" s="1">
        <f>ROUND('Sheet1 (4)'!E3775/100000000,2)</f>
        <v>0.06</v>
      </c>
      <c r="E3769" s="1">
        <f>ROUND('Sheet1 (4)'!F3775/100,2)</f>
        <v>4.4000000000000004</v>
      </c>
      <c r="F3769" s="1">
        <f>ROUND('Sheet1 (4)'!G3775/100,2)</f>
        <v>3.85</v>
      </c>
      <c r="G3769" s="1">
        <f>ROUND('Sheet1 (4)'!H3775/100,2)</f>
        <v>9.93</v>
      </c>
      <c r="H3769" s="1">
        <f>ROUND('Sheet1 (4)'!I3775/100,2)</f>
        <v>3.28</v>
      </c>
      <c r="I3769" s="1">
        <f>ROUND('Sheet1 (4)'!J3775/100,2)</f>
        <v>10.5</v>
      </c>
      <c r="J3769" s="1" t="e">
        <f>ROUND('Sheet1 (4)'!K3775/100,2)</f>
        <v>#VALUE!</v>
      </c>
      <c r="K3769" s="1" t="e">
        <f>ROUND('Sheet1 (4)'!L3775/100,2)</f>
        <v>#VALUE!</v>
      </c>
      <c r="L3769" s="4">
        <f>ROUND(('Sheet1 (4)'!M3775+'Sheet1 (4)'!R3775)/100,2)</f>
        <v>-1.58</v>
      </c>
      <c r="M3769" s="4">
        <f>ROUND(('Sheet1 (4)'!N3775+'Sheet1 (4)'!S3775)/100,2)</f>
        <v>0.19</v>
      </c>
      <c r="N3769" s="4">
        <f>ROUND(('Sheet1 (4)'!O3775+'Sheet1 (4)'!T3775)/100,2)</f>
        <v>7.49</v>
      </c>
      <c r="O3769" s="4">
        <f>ROUND(('Sheet1 (4)'!P3775+'Sheet1 (4)'!U3775)/100,2)</f>
        <v>7.11</v>
      </c>
      <c r="P3769" s="4">
        <f>ROUND(('Sheet1 (4)'!Q3775+'Sheet1 (4)'!V3775)/100,2)</f>
        <v>3.33</v>
      </c>
      <c r="Q3769" s="7">
        <f>ROUND('Sheet1 (4)'!W3775/100,2)</f>
        <v>0.12</v>
      </c>
      <c r="R3769" s="7">
        <f>ROUND('Sheet1 (4)'!X3775/100,2)</f>
        <v>0.04</v>
      </c>
      <c r="S3769" s="7">
        <f>ROUND('Sheet1 (4)'!Y3775/100,2)</f>
        <v>0.09</v>
      </c>
      <c r="T3769" s="7">
        <f>ROUND('Sheet1 (4)'!Z3775/100,2)</f>
        <v>0.09</v>
      </c>
      <c r="U3769" s="7">
        <f>ROUND('Sheet1 (4)'!AA3775/100,2)</f>
        <v>0.09</v>
      </c>
      <c r="V3769" s="1" t="str">
        <f>'Sheet1 (4)'!AB3775&amp;".T"</f>
        <v>7087.T</v>
      </c>
      <c r="W3769">
        <f>ROUND('Sheet1 (4)'!AC3775,2)</f>
        <v>10.58</v>
      </c>
      <c r="X3769">
        <f>ROUND('Sheet1 (4)'!AD3775,2)</f>
        <v>1.04</v>
      </c>
      <c r="Y3769" t="str">
        <f>_xlfn.XLOOKUP('Sheet1 (4)'!AB3775,'Sheet1 (3)'!B:B,'Sheet1 (3)'!D:D,"",0)</f>
        <v>スタンダード</v>
      </c>
    </row>
    <row r="3770" spans="1:25" x14ac:dyDescent="0.2">
      <c r="A3770">
        <v>3769</v>
      </c>
      <c r="B3770" s="1" t="str">
        <f>_xlfn.XLOOKUP('Sheet1 (4)'!AB3776,'Sheet1 (3)'!B:B,'Sheet1 (3)'!C:C,"",0)</f>
        <v>ウィルソン・ラーニング　ワールドワイド</v>
      </c>
      <c r="C3770" s="1" t="str">
        <f>_xlfn.XLOOKUP('Sheet1 (4)'!AB3776,'Sheet1 (3)'!B:B,'Sheet1 (3)'!F:F,"",0)</f>
        <v>サービス業</v>
      </c>
      <c r="D3770" s="1">
        <f>ROUND('Sheet1 (4)'!E3776/100000000,2)</f>
        <v>0.11</v>
      </c>
      <c r="E3770" s="1">
        <f>ROUND('Sheet1 (4)'!F3776/100,2)</f>
        <v>-7.7</v>
      </c>
      <c r="F3770" s="1">
        <f>ROUND('Sheet1 (4)'!G3776/100,2)</f>
        <v>-5.35</v>
      </c>
      <c r="G3770" s="1">
        <f>ROUND('Sheet1 (4)'!H3776/100,2)</f>
        <v>1.46</v>
      </c>
      <c r="H3770" s="1">
        <f>ROUND('Sheet1 (4)'!I3776/100,2)</f>
        <v>-5.57</v>
      </c>
      <c r="I3770" s="1">
        <f>ROUND('Sheet1 (4)'!J3776/100,2)</f>
        <v>-3.94</v>
      </c>
      <c r="J3770" s="1" t="e">
        <f>ROUND('Sheet1 (4)'!K3776/100,2)</f>
        <v>#VALUE!</v>
      </c>
      <c r="K3770" s="1" t="e">
        <f>ROUND('Sheet1 (4)'!L3776/100,2)</f>
        <v>#VALUE!</v>
      </c>
      <c r="L3770" s="4">
        <f>ROUND(('Sheet1 (4)'!M3776+'Sheet1 (4)'!R3776)/100,2)</f>
        <v>-4.67</v>
      </c>
      <c r="M3770" s="4">
        <f>ROUND(('Sheet1 (4)'!N3776+'Sheet1 (4)'!S3776)/100,2)</f>
        <v>-3.88</v>
      </c>
      <c r="N3770" s="4">
        <f>ROUND(('Sheet1 (4)'!O3776+'Sheet1 (4)'!T3776)/100,2)</f>
        <v>-1.34</v>
      </c>
      <c r="O3770" s="4">
        <f>ROUND(('Sheet1 (4)'!P3776+'Sheet1 (4)'!U3776)/100,2)</f>
        <v>-4.49</v>
      </c>
      <c r="P3770" s="4">
        <f>ROUND(('Sheet1 (4)'!Q3776+'Sheet1 (4)'!V3776)/100,2)</f>
        <v>-3.36</v>
      </c>
      <c r="Q3770" s="7">
        <f>ROUND('Sheet1 (4)'!W3776/100,2)</f>
        <v>-0.45</v>
      </c>
      <c r="R3770" s="7">
        <f>ROUND('Sheet1 (4)'!X3776/100,2)</f>
        <v>-0.3</v>
      </c>
      <c r="S3770" s="7">
        <f>ROUND('Sheet1 (4)'!Y3776/100,2)</f>
        <v>-0.02</v>
      </c>
      <c r="T3770" s="7">
        <f>ROUND('Sheet1 (4)'!Z3776/100,2)</f>
        <v>-0.53</v>
      </c>
      <c r="U3770" s="7">
        <f>ROUND('Sheet1 (4)'!AA3776/100,2)</f>
        <v>-0.5</v>
      </c>
      <c r="V3770" s="1" t="str">
        <f>'Sheet1 (4)'!AB3776&amp;".T"</f>
        <v>9610.T</v>
      </c>
      <c r="W3770" t="e">
        <f>ROUND('Sheet1 (4)'!AC3776,2)</f>
        <v>#VALUE!</v>
      </c>
      <c r="X3770">
        <f>ROUND('Sheet1 (4)'!AD3776,2)</f>
        <v>2.11</v>
      </c>
      <c r="Y3770" t="str">
        <f>_xlfn.XLOOKUP('Sheet1 (4)'!AB3776,'Sheet1 (3)'!B:B,'Sheet1 (3)'!D:D,"",0)</f>
        <v>スタンダード</v>
      </c>
    </row>
    <row r="3771" spans="1:25" x14ac:dyDescent="0.2">
      <c r="A3771">
        <v>3770</v>
      </c>
      <c r="B3771" s="1" t="str">
        <f>_xlfn.XLOOKUP('Sheet1 (4)'!AB3777,'Sheet1 (3)'!B:B,'Sheet1 (3)'!C:C,"",0)</f>
        <v>ウイングアーク１ｓｔ</v>
      </c>
      <c r="C3771" s="1" t="str">
        <f>_xlfn.XLOOKUP('Sheet1 (4)'!AB3777,'Sheet1 (3)'!B:B,'Sheet1 (3)'!F:F,"",0)</f>
        <v>情報・通信業</v>
      </c>
      <c r="D3771" s="1">
        <f>ROUND('Sheet1 (4)'!E3777/100000000,2)</f>
        <v>0.35</v>
      </c>
      <c r="E3771" s="1">
        <f>ROUND('Sheet1 (4)'!F3777/100,2)</f>
        <v>32.49</v>
      </c>
      <c r="F3771" s="1">
        <f>ROUND('Sheet1 (4)'!G3777/100,2)</f>
        <v>60.61</v>
      </c>
      <c r="G3771" s="1">
        <f>ROUND('Sheet1 (4)'!H3777/100,2)</f>
        <v>60.21</v>
      </c>
      <c r="H3771" s="1">
        <f>ROUND('Sheet1 (4)'!I3777/100,2)</f>
        <v>73.52</v>
      </c>
      <c r="I3771" s="1">
        <f>ROUND('Sheet1 (4)'!J3777/100,2)</f>
        <v>82.65</v>
      </c>
      <c r="J3771" s="1">
        <f>ROUND('Sheet1 (4)'!K3777/100,2)</f>
        <v>92.25</v>
      </c>
      <c r="K3771" s="1">
        <f>ROUND('Sheet1 (4)'!L3777/100,2)</f>
        <v>107</v>
      </c>
      <c r="L3771" s="4">
        <f>ROUND(('Sheet1 (4)'!M3777+'Sheet1 (4)'!R3777)/100,2)</f>
        <v>48.18</v>
      </c>
      <c r="M3771" s="4">
        <f>ROUND(('Sheet1 (4)'!N3777+'Sheet1 (4)'!S3777)/100,2)</f>
        <v>59.07</v>
      </c>
      <c r="N3771" s="4">
        <f>ROUND(('Sheet1 (4)'!O3777+'Sheet1 (4)'!T3777)/100,2)</f>
        <v>58.5</v>
      </c>
      <c r="O3771" s="4">
        <f>ROUND(('Sheet1 (4)'!P3777+'Sheet1 (4)'!U3777)/100,2)</f>
        <v>62.4</v>
      </c>
      <c r="P3771" s="4">
        <f>ROUND(('Sheet1 (4)'!Q3777+'Sheet1 (4)'!V3777)/100,2)</f>
        <v>65.39</v>
      </c>
      <c r="Q3771" s="7">
        <f>ROUND('Sheet1 (4)'!W3777/100,2)</f>
        <v>0.1</v>
      </c>
      <c r="R3771" s="7">
        <f>ROUND('Sheet1 (4)'!X3777/100,2)</f>
        <v>0.15</v>
      </c>
      <c r="S3771" s="7">
        <f>ROUND('Sheet1 (4)'!Y3777/100,2)</f>
        <v>0.13</v>
      </c>
      <c r="T3771" s="7">
        <f>ROUND('Sheet1 (4)'!Z3777/100,2)</f>
        <v>0.15</v>
      </c>
      <c r="U3771" s="7">
        <f>ROUND('Sheet1 (4)'!AA3777/100,2)</f>
        <v>0.15</v>
      </c>
      <c r="V3771" s="1" t="str">
        <f>'Sheet1 (4)'!AB3777&amp;".T"</f>
        <v>4432.T</v>
      </c>
      <c r="W3771">
        <f>ROUND('Sheet1 (4)'!AC3777,2)</f>
        <v>22.43</v>
      </c>
      <c r="X3771">
        <f>ROUND('Sheet1 (4)'!AD3777,2)</f>
        <v>2.65</v>
      </c>
      <c r="Y3771" t="str">
        <f>_xlfn.XLOOKUP('Sheet1 (4)'!AB3777,'Sheet1 (3)'!B:B,'Sheet1 (3)'!D:D,"",0)</f>
        <v>プライム</v>
      </c>
    </row>
    <row r="3772" spans="1:25" x14ac:dyDescent="0.2">
      <c r="A3772">
        <v>3771</v>
      </c>
      <c r="B3772" s="1" t="str">
        <f>_xlfn.XLOOKUP('Sheet1 (4)'!AB3778,'Sheet1 (3)'!B:B,'Sheet1 (3)'!C:C,"",0)</f>
        <v>ウイン・パートナーズ</v>
      </c>
      <c r="C3772" s="1" t="str">
        <f>_xlfn.XLOOKUP('Sheet1 (4)'!AB3778,'Sheet1 (3)'!B:B,'Sheet1 (3)'!F:F,"",0)</f>
        <v>卸売業</v>
      </c>
      <c r="D3772" s="1">
        <f>ROUND('Sheet1 (4)'!E3778/100000000,2)</f>
        <v>0.28000000000000003</v>
      </c>
      <c r="E3772" s="1">
        <f>ROUND('Sheet1 (4)'!F3778/100,2)</f>
        <v>22.55</v>
      </c>
      <c r="F3772" s="1">
        <f>ROUND('Sheet1 (4)'!G3778/100,2)</f>
        <v>27.62</v>
      </c>
      <c r="G3772" s="1">
        <f>ROUND('Sheet1 (4)'!H3778/100,2)</f>
        <v>24.7</v>
      </c>
      <c r="H3772" s="1">
        <f>ROUND('Sheet1 (4)'!I3778/100,2)</f>
        <v>26.27</v>
      </c>
      <c r="I3772" s="1">
        <f>ROUND('Sheet1 (4)'!J3778/100,2)</f>
        <v>28.09</v>
      </c>
      <c r="J3772" s="1" t="e">
        <f>ROUND('Sheet1 (4)'!K3778/100,2)</f>
        <v>#VALUE!</v>
      </c>
      <c r="K3772" s="1" t="e">
        <f>ROUND('Sheet1 (4)'!L3778/100,2)</f>
        <v>#VALUE!</v>
      </c>
      <c r="L3772" s="4">
        <f>ROUND(('Sheet1 (4)'!M3778+'Sheet1 (4)'!R3778)/100,2)</f>
        <v>5.74</v>
      </c>
      <c r="M3772" s="4">
        <f>ROUND(('Sheet1 (4)'!N3778+'Sheet1 (4)'!S3778)/100,2)</f>
        <v>-2.72</v>
      </c>
      <c r="N3772" s="4">
        <f>ROUND(('Sheet1 (4)'!O3778+'Sheet1 (4)'!T3778)/100,2)</f>
        <v>23.61</v>
      </c>
      <c r="O3772" s="4">
        <f>ROUND(('Sheet1 (4)'!P3778+'Sheet1 (4)'!U3778)/100,2)</f>
        <v>28.24</v>
      </c>
      <c r="P3772" s="4">
        <f>ROUND(('Sheet1 (4)'!Q3778+'Sheet1 (4)'!V3778)/100,2)</f>
        <v>-1.1499999999999999</v>
      </c>
      <c r="Q3772" s="7">
        <f>ROUND('Sheet1 (4)'!W3778/100,2)</f>
        <v>7.0000000000000007E-2</v>
      </c>
      <c r="R3772" s="7">
        <f>ROUND('Sheet1 (4)'!X3778/100,2)</f>
        <v>0.09</v>
      </c>
      <c r="S3772" s="7">
        <f>ROUND('Sheet1 (4)'!Y3778/100,2)</f>
        <v>0.09</v>
      </c>
      <c r="T3772" s="7">
        <f>ROUND('Sheet1 (4)'!Z3778/100,2)</f>
        <v>0.08</v>
      </c>
      <c r="U3772" s="7">
        <f>ROUND('Sheet1 (4)'!AA3778/100,2)</f>
        <v>0.09</v>
      </c>
      <c r="V3772" s="1" t="str">
        <f>'Sheet1 (4)'!AB3778&amp;".T"</f>
        <v>3183.T</v>
      </c>
      <c r="W3772">
        <f>ROUND('Sheet1 (4)'!AC3778,2)</f>
        <v>16.600000000000001</v>
      </c>
      <c r="X3772">
        <f>ROUND('Sheet1 (4)'!AD3778,2)</f>
        <v>1.57</v>
      </c>
      <c r="Y3772" t="str">
        <f>_xlfn.XLOOKUP('Sheet1 (4)'!AB3778,'Sheet1 (3)'!B:B,'Sheet1 (3)'!D:D,"",0)</f>
        <v>プライム</v>
      </c>
    </row>
    <row r="3773" spans="1:25" x14ac:dyDescent="0.2">
      <c r="A3773">
        <v>3772</v>
      </c>
      <c r="B3773" s="1" t="str">
        <f>_xlfn.XLOOKUP('Sheet1 (4)'!AB3779,'Sheet1 (3)'!B:B,'Sheet1 (3)'!C:C,"",0)</f>
        <v>ウインテスト</v>
      </c>
      <c r="C3773" s="1" t="str">
        <f>_xlfn.XLOOKUP('Sheet1 (4)'!AB3779,'Sheet1 (3)'!B:B,'Sheet1 (3)'!F:F,"",0)</f>
        <v>電気機器</v>
      </c>
      <c r="D3773" s="1">
        <f>ROUND('Sheet1 (4)'!E3779/100000000,2)</f>
        <v>0.54</v>
      </c>
      <c r="E3773" s="1">
        <f>ROUND('Sheet1 (4)'!F3779/100,2)</f>
        <v>-7.31</v>
      </c>
      <c r="F3773" s="1">
        <f>ROUND('Sheet1 (4)'!G3779/100,2)</f>
        <v>-6.93</v>
      </c>
      <c r="G3773" s="1">
        <f>ROUND('Sheet1 (4)'!H3779/100,2)</f>
        <v>-5.58</v>
      </c>
      <c r="H3773" s="1">
        <f>ROUND('Sheet1 (4)'!I3779/100,2)</f>
        <v>-10.83</v>
      </c>
      <c r="I3773" s="1">
        <f>ROUND('Sheet1 (4)'!J3779/100,2)</f>
        <v>-10.83</v>
      </c>
      <c r="J3773" s="1" t="e">
        <f>ROUND('Sheet1 (4)'!K3779/100,2)</f>
        <v>#VALUE!</v>
      </c>
      <c r="K3773" s="1" t="e">
        <f>ROUND('Sheet1 (4)'!L3779/100,2)</f>
        <v>#VALUE!</v>
      </c>
      <c r="L3773" s="4">
        <f>ROUND(('Sheet1 (4)'!M3779+'Sheet1 (4)'!R3779)/100,2)</f>
        <v>-8.35</v>
      </c>
      <c r="M3773" s="4">
        <f>ROUND(('Sheet1 (4)'!N3779+'Sheet1 (4)'!S3779)/100,2)</f>
        <v>-6.1</v>
      </c>
      <c r="N3773" s="4" t="e">
        <f>ROUND(('Sheet1 (4)'!O3779+'Sheet1 (4)'!T3779)/100,2)</f>
        <v>#VALUE!</v>
      </c>
      <c r="O3773" s="4">
        <f>ROUND(('Sheet1 (4)'!P3779+'Sheet1 (4)'!U3779)/100,2)</f>
        <v>-6.63</v>
      </c>
      <c r="P3773" s="4">
        <f>ROUND(('Sheet1 (4)'!Q3779+'Sheet1 (4)'!V3779)/100,2)</f>
        <v>-6.63</v>
      </c>
      <c r="Q3773" s="7">
        <f>ROUND('Sheet1 (4)'!W3779/100,2)</f>
        <v>-0.34</v>
      </c>
      <c r="R3773" s="7">
        <f>ROUND('Sheet1 (4)'!X3779/100,2)</f>
        <v>-0.47</v>
      </c>
      <c r="S3773" s="7">
        <f>ROUND('Sheet1 (4)'!Y3779/100,2)</f>
        <v>-0.37</v>
      </c>
      <c r="T3773" s="7">
        <f>ROUND('Sheet1 (4)'!Z3779/100,2)</f>
        <v>-0.94</v>
      </c>
      <c r="U3773" s="7">
        <f>ROUND('Sheet1 (4)'!AA3779/100,2)</f>
        <v>-0.94</v>
      </c>
      <c r="V3773" s="1" t="str">
        <f>'Sheet1 (4)'!AB3779&amp;".T"</f>
        <v>6721.T</v>
      </c>
      <c r="W3773" t="e">
        <f>ROUND('Sheet1 (4)'!AC3779,2)</f>
        <v>#VALUE!</v>
      </c>
      <c r="X3773">
        <f>ROUND('Sheet1 (4)'!AD3779,2)</f>
        <v>6.43</v>
      </c>
      <c r="Y3773" t="str">
        <f>_xlfn.XLOOKUP('Sheet1 (4)'!AB3779,'Sheet1 (3)'!B:B,'Sheet1 (3)'!D:D,"",0)</f>
        <v>スタンダード</v>
      </c>
    </row>
    <row r="3774" spans="1:25" x14ac:dyDescent="0.2">
      <c r="A3774">
        <v>3773</v>
      </c>
      <c r="B3774" s="1" t="str">
        <f>_xlfn.XLOOKUP('Sheet1 (4)'!AB3780,'Sheet1 (3)'!B:B,'Sheet1 (3)'!C:C,"",0)</f>
        <v>ワイヤレスゲート</v>
      </c>
      <c r="C3774" s="1" t="str">
        <f>_xlfn.XLOOKUP('Sheet1 (4)'!AB3780,'Sheet1 (3)'!B:B,'Sheet1 (3)'!F:F,"",0)</f>
        <v>情報・通信業</v>
      </c>
      <c r="D3774" s="1">
        <f>ROUND('Sheet1 (4)'!E3780/100000000,2)</f>
        <v>0.11</v>
      </c>
      <c r="E3774" s="1">
        <f>ROUND('Sheet1 (4)'!F3780/100,2)</f>
        <v>-2.84</v>
      </c>
      <c r="F3774" s="1">
        <f>ROUND('Sheet1 (4)'!G3780/100,2)</f>
        <v>1.97</v>
      </c>
      <c r="G3774" s="1" t="e">
        <f>ROUND('Sheet1 (4)'!H3780/100,2)</f>
        <v>#VALUE!</v>
      </c>
      <c r="H3774" s="1" t="e">
        <f>ROUND('Sheet1 (4)'!I3780/100,2)</f>
        <v>#VALUE!</v>
      </c>
      <c r="I3774" s="1">
        <f>ROUND('Sheet1 (4)'!J3780/100,2)</f>
        <v>1.97</v>
      </c>
      <c r="J3774" s="1" t="e">
        <f>ROUND('Sheet1 (4)'!K3780/100,2)</f>
        <v>#VALUE!</v>
      </c>
      <c r="K3774" s="1" t="e">
        <f>ROUND('Sheet1 (4)'!L3780/100,2)</f>
        <v>#VALUE!</v>
      </c>
      <c r="L3774" s="4">
        <f>ROUND(('Sheet1 (4)'!M3780+'Sheet1 (4)'!R3780)/100,2)</f>
        <v>5.31</v>
      </c>
      <c r="M3774" s="4">
        <f>ROUND(('Sheet1 (4)'!N3780+'Sheet1 (4)'!S3780)/100,2)</f>
        <v>1.87</v>
      </c>
      <c r="N3774" s="4" t="e">
        <f>ROUND(('Sheet1 (4)'!O3780+'Sheet1 (4)'!T3780)/100,2)</f>
        <v>#VALUE!</v>
      </c>
      <c r="O3774" s="4" t="e">
        <f>ROUND(('Sheet1 (4)'!P3780+'Sheet1 (4)'!U3780)/100,2)</f>
        <v>#VALUE!</v>
      </c>
      <c r="P3774" s="4">
        <f>ROUND(('Sheet1 (4)'!Q3780+'Sheet1 (4)'!V3780)/100,2)</f>
        <v>1.87</v>
      </c>
      <c r="Q3774" s="7">
        <f>ROUND('Sheet1 (4)'!W3780/100,2)</f>
        <v>-0.5</v>
      </c>
      <c r="R3774" s="7">
        <f>ROUND('Sheet1 (4)'!X3780/100,2)</f>
        <v>0.03</v>
      </c>
      <c r="S3774" s="7" t="e">
        <f>ROUND('Sheet1 (4)'!Y3780/100,2)</f>
        <v>#VALUE!</v>
      </c>
      <c r="T3774" s="7" t="e">
        <f>ROUND('Sheet1 (4)'!Z3780/100,2)</f>
        <v>#VALUE!</v>
      </c>
      <c r="U3774" s="7">
        <f>ROUND('Sheet1 (4)'!AA3780/100,2)</f>
        <v>0.03</v>
      </c>
      <c r="V3774" s="1" t="str">
        <f>'Sheet1 (4)'!AB3780&amp;".T"</f>
        <v>9419.T</v>
      </c>
      <c r="W3774">
        <f>ROUND('Sheet1 (4)'!AC3780,2)</f>
        <v>108.09</v>
      </c>
      <c r="X3774">
        <f>ROUND('Sheet1 (4)'!AD3780,2)</f>
        <v>3.04</v>
      </c>
      <c r="Y3774" t="str">
        <f>_xlfn.XLOOKUP('Sheet1 (4)'!AB3780,'Sheet1 (3)'!B:B,'Sheet1 (3)'!D:D,"",0)</f>
        <v>スタンダード</v>
      </c>
    </row>
    <row r="3775" spans="1:25" x14ac:dyDescent="0.2">
      <c r="A3775">
        <v>3774</v>
      </c>
      <c r="B3775" s="1" t="str">
        <f>_xlfn.XLOOKUP('Sheet1 (4)'!AB3781,'Sheet1 (3)'!B:B,'Sheet1 (3)'!C:C,"",0)</f>
        <v>ワイズホールディングス</v>
      </c>
      <c r="C3775" s="1" t="str">
        <f>_xlfn.XLOOKUP('Sheet1 (4)'!AB3781,'Sheet1 (3)'!B:B,'Sheet1 (3)'!F:F,"",0)</f>
        <v>金属製品</v>
      </c>
      <c r="D3775" s="1">
        <f>ROUND('Sheet1 (4)'!E3781/100000000,2)</f>
        <v>1.34</v>
      </c>
      <c r="E3775" s="1">
        <f>ROUND('Sheet1 (4)'!F3781/100,2)</f>
        <v>5.1100000000000003</v>
      </c>
      <c r="F3775" s="1">
        <f>ROUND('Sheet1 (4)'!G3781/100,2)</f>
        <v>7.54</v>
      </c>
      <c r="G3775" s="1">
        <f>ROUND('Sheet1 (4)'!H3781/100,2)</f>
        <v>6.48</v>
      </c>
      <c r="H3775" s="1">
        <f>ROUND('Sheet1 (4)'!I3781/100,2)</f>
        <v>3.18</v>
      </c>
      <c r="I3775" s="1">
        <f>ROUND('Sheet1 (4)'!J3781/100,2)</f>
        <v>4.46</v>
      </c>
      <c r="J3775" s="1" t="e">
        <f>ROUND('Sheet1 (4)'!K3781/100,2)</f>
        <v>#VALUE!</v>
      </c>
      <c r="K3775" s="1" t="e">
        <f>ROUND('Sheet1 (4)'!L3781/100,2)</f>
        <v>#VALUE!</v>
      </c>
      <c r="L3775" s="4">
        <f>ROUND(('Sheet1 (4)'!M3781+'Sheet1 (4)'!R3781)/100,2)</f>
        <v>6.32</v>
      </c>
      <c r="M3775" s="4">
        <f>ROUND(('Sheet1 (4)'!N3781+'Sheet1 (4)'!S3781)/100,2)</f>
        <v>8.85</v>
      </c>
      <c r="N3775" s="4">
        <f>ROUND(('Sheet1 (4)'!O3781+'Sheet1 (4)'!T3781)/100,2)</f>
        <v>-4.57</v>
      </c>
      <c r="O3775" s="4">
        <f>ROUND(('Sheet1 (4)'!P3781+'Sheet1 (4)'!U3781)/100,2)</f>
        <v>3.64</v>
      </c>
      <c r="P3775" s="4">
        <f>ROUND(('Sheet1 (4)'!Q3781+'Sheet1 (4)'!V3781)/100,2)</f>
        <v>6.35</v>
      </c>
      <c r="Q3775" s="7">
        <f>ROUND('Sheet1 (4)'!W3781/100,2)</f>
        <v>0.03</v>
      </c>
      <c r="R3775" s="7">
        <f>ROUND('Sheet1 (4)'!X3781/100,2)</f>
        <v>0.05</v>
      </c>
      <c r="S3775" s="7">
        <f>ROUND('Sheet1 (4)'!Y3781/100,2)</f>
        <v>0.04</v>
      </c>
      <c r="T3775" s="7">
        <f>ROUND('Sheet1 (4)'!Z3781/100,2)</f>
        <v>0.02</v>
      </c>
      <c r="U3775" s="7">
        <f>ROUND('Sheet1 (4)'!AA3781/100,2)</f>
        <v>0.02</v>
      </c>
      <c r="V3775" s="1" t="str">
        <f>'Sheet1 (4)'!AB3781&amp;".T"</f>
        <v>5955.T</v>
      </c>
      <c r="W3775">
        <f>ROUND('Sheet1 (4)'!AC3781,2)</f>
        <v>32.51</v>
      </c>
      <c r="X3775">
        <f>ROUND('Sheet1 (4)'!AD3781,2)</f>
        <v>0.9</v>
      </c>
      <c r="Y3775" t="str">
        <f>_xlfn.XLOOKUP('Sheet1 (4)'!AB3781,'Sheet1 (3)'!B:B,'Sheet1 (3)'!D:D,"",0)</f>
        <v>スタンダード</v>
      </c>
    </row>
    <row r="3776" spans="1:25" x14ac:dyDescent="0.2">
      <c r="A3776">
        <v>3775</v>
      </c>
      <c r="B3776" s="1" t="str">
        <f>_xlfn.XLOOKUP('Sheet1 (4)'!AB3782,'Sheet1 (3)'!B:B,'Sheet1 (3)'!C:C,"",0)</f>
        <v>ウイズ・ワン</v>
      </c>
      <c r="C3776" s="1" t="str">
        <f>_xlfn.XLOOKUP('Sheet1 (4)'!AB3782,'Sheet1 (3)'!B:B,'Sheet1 (3)'!F:F,"",0)</f>
        <v>情報・通信業</v>
      </c>
      <c r="D3776" s="1">
        <f>ROUND('Sheet1 (4)'!E3782/100000000,2)</f>
        <v>0</v>
      </c>
      <c r="E3776" s="1">
        <f>ROUND('Sheet1 (4)'!F3782/100,2)</f>
        <v>0.1</v>
      </c>
      <c r="F3776" s="1">
        <f>ROUND('Sheet1 (4)'!G3782/100,2)</f>
        <v>0.37</v>
      </c>
      <c r="G3776" s="1">
        <f>ROUND('Sheet1 (4)'!H3782/100,2)</f>
        <v>1.28</v>
      </c>
      <c r="H3776" s="1">
        <f>ROUND('Sheet1 (4)'!I3782/100,2)</f>
        <v>2.12</v>
      </c>
      <c r="I3776" s="1">
        <f>ROUND('Sheet1 (4)'!J3782/100,2)</f>
        <v>2.12</v>
      </c>
      <c r="J3776" s="1" t="e">
        <f>ROUND('Sheet1 (4)'!K3782/100,2)</f>
        <v>#VALUE!</v>
      </c>
      <c r="K3776" s="1" t="e">
        <f>ROUND('Sheet1 (4)'!L3782/100,2)</f>
        <v>#VALUE!</v>
      </c>
      <c r="L3776" s="4" t="e">
        <f>ROUND(('Sheet1 (4)'!M3782+'Sheet1 (4)'!R3782)/100,2)</f>
        <v>#VALUE!</v>
      </c>
      <c r="M3776" s="4">
        <f>ROUND(('Sheet1 (4)'!N3782+'Sheet1 (4)'!S3782)/100,2)</f>
        <v>-0.57999999999999996</v>
      </c>
      <c r="N3776" s="4">
        <f>ROUND(('Sheet1 (4)'!O3782+'Sheet1 (4)'!T3782)/100,2)</f>
        <v>0.01</v>
      </c>
      <c r="O3776" s="4">
        <f>ROUND(('Sheet1 (4)'!P3782+'Sheet1 (4)'!U3782)/100,2)</f>
        <v>0.04</v>
      </c>
      <c r="P3776" s="4">
        <f>ROUND(('Sheet1 (4)'!Q3782+'Sheet1 (4)'!V3782)/100,2)</f>
        <v>0.04</v>
      </c>
      <c r="Q3776" s="7">
        <f>ROUND('Sheet1 (4)'!W3782/100,2)</f>
        <v>0.15</v>
      </c>
      <c r="R3776" s="7">
        <f>ROUND('Sheet1 (4)'!X3782/100,2)</f>
        <v>0.12</v>
      </c>
      <c r="S3776" s="7">
        <f>ROUND('Sheet1 (4)'!Y3782/100,2)</f>
        <v>0.27</v>
      </c>
      <c r="T3776" s="7">
        <f>ROUND('Sheet1 (4)'!Z3782/100,2)</f>
        <v>0.17</v>
      </c>
      <c r="U3776" s="7">
        <f>ROUND('Sheet1 (4)'!AA3782/100,2)</f>
        <v>0.17</v>
      </c>
      <c r="V3776" s="1" t="str">
        <f>'Sheet1 (4)'!AB3782&amp;".T"</f>
        <v>5251.T</v>
      </c>
      <c r="W3776">
        <f>ROUND('Sheet1 (4)'!AC3782,2)</f>
        <v>1.69</v>
      </c>
      <c r="X3776" t="e">
        <f>ROUND('Sheet1 (4)'!AD3782,2)</f>
        <v>#VALUE!</v>
      </c>
      <c r="Y3776" t="str">
        <f>_xlfn.XLOOKUP('Sheet1 (4)'!AB3782,'Sheet1 (3)'!B:B,'Sheet1 (3)'!D:D,"",0)</f>
        <v>PRO Market</v>
      </c>
    </row>
    <row r="3777" spans="1:25" x14ac:dyDescent="0.2">
      <c r="A3777">
        <v>3776</v>
      </c>
      <c r="B3777" s="1" t="str">
        <f>_xlfn.XLOOKUP('Sheet1 (4)'!AB3783,'Sheet1 (3)'!B:B,'Sheet1 (3)'!C:C,"",0)</f>
        <v>ヴィッツ</v>
      </c>
      <c r="C3777" s="1" t="str">
        <f>_xlfn.XLOOKUP('Sheet1 (4)'!AB3783,'Sheet1 (3)'!B:B,'Sheet1 (3)'!F:F,"",0)</f>
        <v>情報・通信業</v>
      </c>
      <c r="D3777" s="1">
        <f>ROUND('Sheet1 (4)'!E3783/100000000,2)</f>
        <v>0.04</v>
      </c>
      <c r="E3777" s="1">
        <f>ROUND('Sheet1 (4)'!F3783/100,2)</f>
        <v>2.77</v>
      </c>
      <c r="F3777" s="1">
        <f>ROUND('Sheet1 (4)'!G3783/100,2)</f>
        <v>2.37</v>
      </c>
      <c r="G3777" s="1">
        <f>ROUND('Sheet1 (4)'!H3783/100,2)</f>
        <v>1.87</v>
      </c>
      <c r="H3777" s="1">
        <f>ROUND('Sheet1 (4)'!I3783/100,2)</f>
        <v>2.82</v>
      </c>
      <c r="I3777" s="1">
        <f>ROUND('Sheet1 (4)'!J3783/100,2)</f>
        <v>5.66</v>
      </c>
      <c r="J3777" s="1" t="e">
        <f>ROUND('Sheet1 (4)'!K3783/100,2)</f>
        <v>#VALUE!</v>
      </c>
      <c r="K3777" s="1" t="e">
        <f>ROUND('Sheet1 (4)'!L3783/100,2)</f>
        <v>#VALUE!</v>
      </c>
      <c r="L3777" s="4">
        <f>ROUND(('Sheet1 (4)'!M3783+'Sheet1 (4)'!R3783)/100,2)</f>
        <v>0.38</v>
      </c>
      <c r="M3777" s="4">
        <f>ROUND(('Sheet1 (4)'!N3783+'Sheet1 (4)'!S3783)/100,2)</f>
        <v>0.7</v>
      </c>
      <c r="N3777" s="4">
        <f>ROUND(('Sheet1 (4)'!O3783+'Sheet1 (4)'!T3783)/100,2)</f>
        <v>-2.11</v>
      </c>
      <c r="O3777" s="4">
        <f>ROUND(('Sheet1 (4)'!P3783+'Sheet1 (4)'!U3783)/100,2)</f>
        <v>5.16</v>
      </c>
      <c r="P3777" s="4">
        <f>ROUND(('Sheet1 (4)'!Q3783+'Sheet1 (4)'!V3783)/100,2)</f>
        <v>6.56</v>
      </c>
      <c r="Q3777" s="7">
        <f>ROUND('Sheet1 (4)'!W3783/100,2)</f>
        <v>0.1</v>
      </c>
      <c r="R3777" s="7">
        <f>ROUND('Sheet1 (4)'!X3783/100,2)</f>
        <v>0.08</v>
      </c>
      <c r="S3777" s="7">
        <f>ROUND('Sheet1 (4)'!Y3783/100,2)</f>
        <v>0.06</v>
      </c>
      <c r="T3777" s="7">
        <f>ROUND('Sheet1 (4)'!Z3783/100,2)</f>
        <v>0.12</v>
      </c>
      <c r="U3777" s="7">
        <f>ROUND('Sheet1 (4)'!AA3783/100,2)</f>
        <v>0.16</v>
      </c>
      <c r="V3777" s="1" t="str">
        <f>'Sheet1 (4)'!AB3783&amp;".T"</f>
        <v>4440.T</v>
      </c>
      <c r="W3777">
        <f>ROUND('Sheet1 (4)'!AC3783,2)</f>
        <v>9.93</v>
      </c>
      <c r="X3777">
        <f>ROUND('Sheet1 (4)'!AD3783,2)</f>
        <v>1.49</v>
      </c>
      <c r="Y3777" t="str">
        <f>_xlfn.XLOOKUP('Sheet1 (4)'!AB3783,'Sheet1 (3)'!B:B,'Sheet1 (3)'!D:D,"",0)</f>
        <v>スタンダード</v>
      </c>
    </row>
    <row r="3778" spans="1:25" x14ac:dyDescent="0.2">
      <c r="A3778">
        <v>3777</v>
      </c>
      <c r="B3778" s="1" t="str">
        <f>_xlfn.XLOOKUP('Sheet1 (4)'!AB3784,'Sheet1 (3)'!B:B,'Sheet1 (3)'!C:C,"",0)</f>
        <v>ＷｉｚＢｉｚ</v>
      </c>
      <c r="C3778" s="1" t="str">
        <f>_xlfn.XLOOKUP('Sheet1 (4)'!AB3784,'Sheet1 (3)'!B:B,'Sheet1 (3)'!F:F,"",0)</f>
        <v>サービス業</v>
      </c>
      <c r="D3778" s="1">
        <f>ROUND('Sheet1 (4)'!E3784/100000000,2)</f>
        <v>0.01</v>
      </c>
      <c r="E3778" s="1">
        <f>ROUND('Sheet1 (4)'!F3784/100,2)</f>
        <v>0.4</v>
      </c>
      <c r="F3778" s="1">
        <f>ROUND('Sheet1 (4)'!G3784/100,2)</f>
        <v>0.56000000000000005</v>
      </c>
      <c r="G3778" s="1">
        <f>ROUND('Sheet1 (4)'!H3784/100,2)</f>
        <v>0.15</v>
      </c>
      <c r="H3778" s="1">
        <f>ROUND('Sheet1 (4)'!I3784/100,2)</f>
        <v>-0.24</v>
      </c>
      <c r="I3778" s="1">
        <f>ROUND('Sheet1 (4)'!J3784/100,2)</f>
        <v>-0.24</v>
      </c>
      <c r="J3778" s="1" t="e">
        <f>ROUND('Sheet1 (4)'!K3784/100,2)</f>
        <v>#VALUE!</v>
      </c>
      <c r="K3778" s="1" t="e">
        <f>ROUND('Sheet1 (4)'!L3784/100,2)</f>
        <v>#VALUE!</v>
      </c>
      <c r="L3778" s="4" t="e">
        <f>ROUND(('Sheet1 (4)'!M3784+'Sheet1 (4)'!R3784)/100,2)</f>
        <v>#VALUE!</v>
      </c>
      <c r="M3778" s="4" t="e">
        <f>ROUND(('Sheet1 (4)'!N3784+'Sheet1 (4)'!S3784)/100,2)</f>
        <v>#VALUE!</v>
      </c>
      <c r="N3778" s="4">
        <f>ROUND(('Sheet1 (4)'!O3784+'Sheet1 (4)'!T3784)/100,2)</f>
        <v>-0.1</v>
      </c>
      <c r="O3778" s="4">
        <f>ROUND(('Sheet1 (4)'!P3784+'Sheet1 (4)'!U3784)/100,2)</f>
        <v>-0.31</v>
      </c>
      <c r="P3778" s="4">
        <f>ROUND(('Sheet1 (4)'!Q3784+'Sheet1 (4)'!V3784)/100,2)</f>
        <v>-0.31</v>
      </c>
      <c r="Q3778" s="7" t="e">
        <f>ROUND('Sheet1 (4)'!W3784/100,2)</f>
        <v>#VALUE!</v>
      </c>
      <c r="R3778" s="7">
        <f>ROUND('Sheet1 (4)'!X3784/100,2)</f>
        <v>0.61</v>
      </c>
      <c r="S3778" s="7">
        <f>ROUND('Sheet1 (4)'!Y3784/100,2)</f>
        <v>-0.1</v>
      </c>
      <c r="T3778" s="7">
        <f>ROUND('Sheet1 (4)'!Z3784/100,2)</f>
        <v>-0.69</v>
      </c>
      <c r="U3778" s="7">
        <f>ROUND('Sheet1 (4)'!AA3784/100,2)</f>
        <v>-0.69</v>
      </c>
      <c r="V3778" s="1" t="str">
        <f>'Sheet1 (4)'!AB3784&amp;".T"</f>
        <v>5866.T</v>
      </c>
      <c r="W3778">
        <f>ROUND('Sheet1 (4)'!AC3784,2)</f>
        <v>80.36</v>
      </c>
      <c r="X3778" t="e">
        <f>ROUND('Sheet1 (4)'!AD3784,2)</f>
        <v>#VALUE!</v>
      </c>
      <c r="Y3778" t="str">
        <f>_xlfn.XLOOKUP('Sheet1 (4)'!AB3784,'Sheet1 (3)'!B:B,'Sheet1 (3)'!D:D,"",0)</f>
        <v>PRO Market</v>
      </c>
    </row>
    <row r="3779" spans="1:25" x14ac:dyDescent="0.2">
      <c r="A3779">
        <v>3778</v>
      </c>
      <c r="B3779" s="1" t="str">
        <f>_xlfn.XLOOKUP('Sheet1 (4)'!AB3785,'Sheet1 (3)'!B:B,'Sheet1 (3)'!C:C,"",0)</f>
        <v>ＷＯＬＶＥＳ　ＨＡＮＤ</v>
      </c>
      <c r="C3779" s="1" t="str">
        <f>_xlfn.XLOOKUP('Sheet1 (4)'!AB3785,'Sheet1 (3)'!B:B,'Sheet1 (3)'!F:F,"",0)</f>
        <v>サービス業</v>
      </c>
      <c r="D3779" s="1">
        <f>ROUND('Sheet1 (4)'!E3785/100000000,2)</f>
        <v>7.0000000000000007E-2</v>
      </c>
      <c r="E3779" s="1" t="e">
        <f>ROUND('Sheet1 (4)'!F3785/100,2)</f>
        <v>#VALUE!</v>
      </c>
      <c r="F3779" s="1">
        <f>ROUND('Sheet1 (4)'!G3785/100,2)</f>
        <v>7.22</v>
      </c>
      <c r="G3779" s="1">
        <f>ROUND('Sheet1 (4)'!H3785/100,2)</f>
        <v>8.0399999999999991</v>
      </c>
      <c r="H3779" s="1">
        <f>ROUND('Sheet1 (4)'!I3785/100,2)</f>
        <v>8.27</v>
      </c>
      <c r="I3779" s="1">
        <f>ROUND('Sheet1 (4)'!J3785/100,2)</f>
        <v>8.67</v>
      </c>
      <c r="J3779" s="1" t="e">
        <f>ROUND('Sheet1 (4)'!K3785/100,2)</f>
        <v>#VALUE!</v>
      </c>
      <c r="K3779" s="1" t="e">
        <f>ROUND('Sheet1 (4)'!L3785/100,2)</f>
        <v>#VALUE!</v>
      </c>
      <c r="L3779" s="4" t="e">
        <f>ROUND(('Sheet1 (4)'!M3785+'Sheet1 (4)'!R3785)/100,2)</f>
        <v>#VALUE!</v>
      </c>
      <c r="M3779" s="4" t="e">
        <f>ROUND(('Sheet1 (4)'!N3785+'Sheet1 (4)'!S3785)/100,2)</f>
        <v>#VALUE!</v>
      </c>
      <c r="N3779" s="4" t="e">
        <f>ROUND(('Sheet1 (4)'!O3785+'Sheet1 (4)'!T3785)/100,2)</f>
        <v>#VALUE!</v>
      </c>
      <c r="O3779" s="4">
        <f>ROUND(('Sheet1 (4)'!P3785+'Sheet1 (4)'!U3785)/100,2)</f>
        <v>4.2300000000000004</v>
      </c>
      <c r="P3779" s="4">
        <f>ROUND(('Sheet1 (4)'!Q3785+'Sheet1 (4)'!V3785)/100,2)</f>
        <v>5.6</v>
      </c>
      <c r="Q3779" s="7" t="e">
        <f>ROUND('Sheet1 (4)'!W3785/100,2)</f>
        <v>#VALUE!</v>
      </c>
      <c r="R3779" s="7" t="e">
        <f>ROUND('Sheet1 (4)'!X3785/100,2)</f>
        <v>#VALUE!</v>
      </c>
      <c r="S3779" s="7">
        <f>ROUND('Sheet1 (4)'!Y3785/100,2)</f>
        <v>0.4</v>
      </c>
      <c r="T3779" s="7">
        <f>ROUND('Sheet1 (4)'!Z3785/100,2)</f>
        <v>0.31</v>
      </c>
      <c r="U3779" s="7">
        <f>ROUND('Sheet1 (4)'!AA3785/100,2)</f>
        <v>0.25</v>
      </c>
      <c r="V3779" s="1" t="str">
        <f>'Sheet1 (4)'!AB3785&amp;".T"</f>
        <v>194A.T</v>
      </c>
      <c r="W3779">
        <f>ROUND('Sheet1 (4)'!AC3785,2)</f>
        <v>19.73</v>
      </c>
      <c r="X3779">
        <f>ROUND('Sheet1 (4)'!AD3785,2)</f>
        <v>4.24</v>
      </c>
      <c r="Y3779" t="str">
        <f>_xlfn.XLOOKUP('Sheet1 (4)'!AB3785,'Sheet1 (3)'!B:B,'Sheet1 (3)'!D:D,"",0)</f>
        <v>グロース</v>
      </c>
    </row>
    <row r="3780" spans="1:25" x14ac:dyDescent="0.2">
      <c r="A3780">
        <v>3779</v>
      </c>
      <c r="B3780" s="1" t="str">
        <f>_xlfn.XLOOKUP('Sheet1 (4)'!AB3786,'Sheet1 (3)'!B:B,'Sheet1 (3)'!C:C,"",0)</f>
        <v>ワンダープラネット</v>
      </c>
      <c r="C3780" s="1" t="str">
        <f>_xlfn.XLOOKUP('Sheet1 (4)'!AB3786,'Sheet1 (3)'!B:B,'Sheet1 (3)'!F:F,"",0)</f>
        <v>情報・通信業</v>
      </c>
      <c r="D3780" s="1">
        <f>ROUND('Sheet1 (4)'!E3786/100000000,2)</f>
        <v>0.03</v>
      </c>
      <c r="E3780" s="1" t="e">
        <f>ROUND('Sheet1 (4)'!F3786/100,2)</f>
        <v>#VALUE!</v>
      </c>
      <c r="F3780" s="1" t="e">
        <f>ROUND('Sheet1 (4)'!G3786/100,2)</f>
        <v>#VALUE!</v>
      </c>
      <c r="G3780" s="1" t="e">
        <f>ROUND('Sheet1 (4)'!H3786/100,2)</f>
        <v>#VALUE!</v>
      </c>
      <c r="H3780" s="1" t="e">
        <f>ROUND('Sheet1 (4)'!I3786/100,2)</f>
        <v>#VALUE!</v>
      </c>
      <c r="I3780" s="1">
        <f>ROUND('Sheet1 (4)'!J3786/100,2)</f>
        <v>3.13</v>
      </c>
      <c r="J3780" s="1" t="e">
        <f>ROUND('Sheet1 (4)'!K3786/100,2)</f>
        <v>#VALUE!</v>
      </c>
      <c r="K3780" s="1" t="e">
        <f>ROUND('Sheet1 (4)'!L3786/100,2)</f>
        <v>#VALUE!</v>
      </c>
      <c r="L3780" s="4" t="e">
        <f>ROUND(('Sheet1 (4)'!M3786+'Sheet1 (4)'!R3786)/100,2)</f>
        <v>#VALUE!</v>
      </c>
      <c r="M3780" s="4" t="e">
        <f>ROUND(('Sheet1 (4)'!N3786+'Sheet1 (4)'!S3786)/100,2)</f>
        <v>#VALUE!</v>
      </c>
      <c r="N3780" s="4" t="e">
        <f>ROUND(('Sheet1 (4)'!O3786+'Sheet1 (4)'!T3786)/100,2)</f>
        <v>#VALUE!</v>
      </c>
      <c r="O3780" s="4" t="e">
        <f>ROUND(('Sheet1 (4)'!P3786+'Sheet1 (4)'!U3786)/100,2)</f>
        <v>#VALUE!</v>
      </c>
      <c r="P3780" s="4" t="e">
        <f>ROUND(('Sheet1 (4)'!Q3786+'Sheet1 (4)'!V3786)/100,2)</f>
        <v>#VALUE!</v>
      </c>
      <c r="Q3780" s="7" t="e">
        <f>ROUND('Sheet1 (4)'!W3786/100,2)</f>
        <v>#VALUE!</v>
      </c>
      <c r="R3780" s="7" t="e">
        <f>ROUND('Sheet1 (4)'!X3786/100,2)</f>
        <v>#VALUE!</v>
      </c>
      <c r="S3780" s="7" t="e">
        <f>ROUND('Sheet1 (4)'!Y3786/100,2)</f>
        <v>#VALUE!</v>
      </c>
      <c r="T3780" s="7" t="e">
        <f>ROUND('Sheet1 (4)'!Z3786/100,2)</f>
        <v>#VALUE!</v>
      </c>
      <c r="U3780" s="7" t="e">
        <f>ROUND('Sheet1 (4)'!AA3786/100,2)</f>
        <v>#VALUE!</v>
      </c>
      <c r="V3780" s="1" t="str">
        <f>'Sheet1 (4)'!AB3786&amp;".T"</f>
        <v>4199.T</v>
      </c>
      <c r="W3780">
        <f>ROUND('Sheet1 (4)'!AC3786,2)</f>
        <v>6.59</v>
      </c>
      <c r="X3780">
        <f>ROUND('Sheet1 (4)'!AD3786,2)</f>
        <v>0.56000000000000005</v>
      </c>
      <c r="Y3780" t="str">
        <f>_xlfn.XLOOKUP('Sheet1 (4)'!AB3786,'Sheet1 (3)'!B:B,'Sheet1 (3)'!D:D,"",0)</f>
        <v>グロース</v>
      </c>
    </row>
    <row r="3781" spans="1:25" x14ac:dyDescent="0.2">
      <c r="A3781">
        <v>3780</v>
      </c>
      <c r="B3781" s="1" t="str">
        <f>_xlfn.XLOOKUP('Sheet1 (4)'!AB3787,'Sheet1 (3)'!B:B,'Sheet1 (3)'!C:C,"",0)</f>
        <v>ウッドワン</v>
      </c>
      <c r="C3781" s="1" t="str">
        <f>_xlfn.XLOOKUP('Sheet1 (4)'!AB3787,'Sheet1 (3)'!B:B,'Sheet1 (3)'!F:F,"",0)</f>
        <v>その他製品</v>
      </c>
      <c r="D3781" s="1">
        <f>ROUND('Sheet1 (4)'!E3787/100000000,2)</f>
        <v>0.09</v>
      </c>
      <c r="E3781" s="1">
        <f>ROUND('Sheet1 (4)'!F3787/100,2)</f>
        <v>23.44</v>
      </c>
      <c r="F3781" s="1">
        <f>ROUND('Sheet1 (4)'!G3787/100,2)</f>
        <v>23.52</v>
      </c>
      <c r="G3781" s="1">
        <f>ROUND('Sheet1 (4)'!H3787/100,2)</f>
        <v>7.67</v>
      </c>
      <c r="H3781" s="1">
        <f>ROUND('Sheet1 (4)'!I3787/100,2)</f>
        <v>-9.39</v>
      </c>
      <c r="I3781" s="1">
        <f>ROUND('Sheet1 (4)'!J3787/100,2)</f>
        <v>13.11</v>
      </c>
      <c r="J3781" s="1" t="e">
        <f>ROUND('Sheet1 (4)'!K3787/100,2)</f>
        <v>#VALUE!</v>
      </c>
      <c r="K3781" s="1" t="e">
        <f>ROUND('Sheet1 (4)'!L3787/100,2)</f>
        <v>#VALUE!</v>
      </c>
      <c r="L3781" s="4">
        <f>ROUND(('Sheet1 (4)'!M3787+'Sheet1 (4)'!R3787)/100,2)</f>
        <v>-11.82</v>
      </c>
      <c r="M3781" s="4">
        <f>ROUND(('Sheet1 (4)'!N3787+'Sheet1 (4)'!S3787)/100,2)</f>
        <v>6.74</v>
      </c>
      <c r="N3781" s="4">
        <f>ROUND(('Sheet1 (4)'!O3787+'Sheet1 (4)'!T3787)/100,2)</f>
        <v>-28.35</v>
      </c>
      <c r="O3781" s="4">
        <f>ROUND(('Sheet1 (4)'!P3787+'Sheet1 (4)'!U3787)/100,2)</f>
        <v>-10.42</v>
      </c>
      <c r="P3781" s="4">
        <f>ROUND(('Sheet1 (4)'!Q3787+'Sheet1 (4)'!V3787)/100,2)</f>
        <v>3.55</v>
      </c>
      <c r="Q3781" s="7">
        <f>ROUND('Sheet1 (4)'!W3787/100,2)</f>
        <v>0.03</v>
      </c>
      <c r="R3781" s="7">
        <f>ROUND('Sheet1 (4)'!X3787/100,2)</f>
        <v>0.03</v>
      </c>
      <c r="S3781" s="7">
        <f>ROUND('Sheet1 (4)'!Y3787/100,2)</f>
        <v>0.01</v>
      </c>
      <c r="T3781" s="7">
        <f>ROUND('Sheet1 (4)'!Z3787/100,2)</f>
        <v>-0.06</v>
      </c>
      <c r="U3781" s="7">
        <f>ROUND('Sheet1 (4)'!AA3787/100,2)</f>
        <v>0.04</v>
      </c>
      <c r="V3781" s="1" t="str">
        <f>'Sheet1 (4)'!AB3787&amp;".T"</f>
        <v>7898.T</v>
      </c>
      <c r="W3781">
        <f>ROUND('Sheet1 (4)'!AC3787,2)</f>
        <v>3.36</v>
      </c>
      <c r="X3781">
        <f>ROUND('Sheet1 (4)'!AD3787,2)</f>
        <v>0.18</v>
      </c>
      <c r="Y3781" t="str">
        <f>_xlfn.XLOOKUP('Sheet1 (4)'!AB3787,'Sheet1 (3)'!B:B,'Sheet1 (3)'!D:D,"",0)</f>
        <v>スタンダード</v>
      </c>
    </row>
    <row r="3782" spans="1:25" x14ac:dyDescent="0.2">
      <c r="A3782">
        <v>3781</v>
      </c>
      <c r="B3782" s="1" t="str">
        <f>_xlfn.XLOOKUP('Sheet1 (4)'!AB3788,'Sheet1 (3)'!B:B,'Sheet1 (3)'!C:C,"",0)</f>
        <v>ワークマン</v>
      </c>
      <c r="C3782" s="1" t="str">
        <f>_xlfn.XLOOKUP('Sheet1 (4)'!AB3788,'Sheet1 (3)'!B:B,'Sheet1 (3)'!F:F,"",0)</f>
        <v>小売業</v>
      </c>
      <c r="D3782" s="1">
        <f>ROUND('Sheet1 (4)'!E3788/100000000,2)</f>
        <v>0.82</v>
      </c>
      <c r="E3782" s="1">
        <f>ROUND('Sheet1 (4)'!F3788/100,2)</f>
        <v>239.56</v>
      </c>
      <c r="F3782" s="1">
        <f>ROUND('Sheet1 (4)'!G3788/100,2)</f>
        <v>268.02999999999997</v>
      </c>
      <c r="G3782" s="1">
        <f>ROUND('Sheet1 (4)'!H3788/100,2)</f>
        <v>241.08</v>
      </c>
      <c r="H3782" s="1">
        <f>ROUND('Sheet1 (4)'!I3788/100,2)</f>
        <v>231.44</v>
      </c>
      <c r="I3782" s="1">
        <f>ROUND('Sheet1 (4)'!J3788/100,2)</f>
        <v>243.94</v>
      </c>
      <c r="J3782" s="1">
        <f>ROUND('Sheet1 (4)'!K3788/100,2)</f>
        <v>286.98</v>
      </c>
      <c r="K3782" s="1">
        <f>ROUND('Sheet1 (4)'!L3788/100,2)</f>
        <v>308.92</v>
      </c>
      <c r="L3782" s="4">
        <f>ROUND(('Sheet1 (4)'!M3788+'Sheet1 (4)'!R3788)/100,2)</f>
        <v>167.79</v>
      </c>
      <c r="M3782" s="4">
        <f>ROUND(('Sheet1 (4)'!N3788+'Sheet1 (4)'!S3788)/100,2)</f>
        <v>88.2</v>
      </c>
      <c r="N3782" s="4">
        <f>ROUND(('Sheet1 (4)'!O3788+'Sheet1 (4)'!T3788)/100,2)</f>
        <v>90.43</v>
      </c>
      <c r="O3782" s="4">
        <f>ROUND(('Sheet1 (4)'!P3788+'Sheet1 (4)'!U3788)/100,2)</f>
        <v>62.29</v>
      </c>
      <c r="P3782" s="4">
        <f>ROUND(('Sheet1 (4)'!Q3788+'Sheet1 (4)'!V3788)/100,2)</f>
        <v>-51.36</v>
      </c>
      <c r="Q3782" s="7">
        <f>ROUND('Sheet1 (4)'!W3788/100,2)</f>
        <v>0.2</v>
      </c>
      <c r="R3782" s="7">
        <f>ROUND('Sheet1 (4)'!X3788/100,2)</f>
        <v>0.19</v>
      </c>
      <c r="S3782" s="7">
        <f>ROUND('Sheet1 (4)'!Y3788/100,2)</f>
        <v>0.15</v>
      </c>
      <c r="T3782" s="7">
        <f>ROUND('Sheet1 (4)'!Z3788/100,2)</f>
        <v>0.13</v>
      </c>
      <c r="U3782" s="7">
        <f>ROUND('Sheet1 (4)'!AA3788/100,2)</f>
        <v>0.13</v>
      </c>
      <c r="V3782" s="1" t="str">
        <f>'Sheet1 (4)'!AB3788&amp;".T"</f>
        <v>7564.T</v>
      </c>
      <c r="W3782">
        <f>ROUND('Sheet1 (4)'!AC3788,2)</f>
        <v>28.03</v>
      </c>
      <c r="X3782">
        <f>ROUND('Sheet1 (4)'!AD3788,2)</f>
        <v>3.79</v>
      </c>
      <c r="Y3782" t="str">
        <f>_xlfn.XLOOKUP('Sheet1 (4)'!AB3788,'Sheet1 (3)'!B:B,'Sheet1 (3)'!D:D,"",0)</f>
        <v>スタンダード</v>
      </c>
    </row>
    <row r="3783" spans="1:25" x14ac:dyDescent="0.2">
      <c r="A3783">
        <v>3782</v>
      </c>
      <c r="B3783" s="1" t="str">
        <f>_xlfn.XLOOKUP('Sheet1 (4)'!AB3789,'Sheet1 (3)'!B:B,'Sheet1 (3)'!C:C,"",0)</f>
        <v>ワールド</v>
      </c>
      <c r="C3783" s="1" t="str">
        <f>_xlfn.XLOOKUP('Sheet1 (4)'!AB3789,'Sheet1 (3)'!B:B,'Sheet1 (3)'!F:F,"",0)</f>
        <v>繊維製品</v>
      </c>
      <c r="D3783" s="1">
        <f>ROUND('Sheet1 (4)'!E3789/100000000,2)</f>
        <v>0.37</v>
      </c>
      <c r="E3783" s="1">
        <f>ROUND('Sheet1 (4)'!F3789/100,2)</f>
        <v>-60.27</v>
      </c>
      <c r="F3783" s="1">
        <f>ROUND('Sheet1 (4)'!G3789/100,2)</f>
        <v>50.94</v>
      </c>
      <c r="G3783" s="1">
        <f>ROUND('Sheet1 (4)'!H3789/100,2)</f>
        <v>130.97999999999999</v>
      </c>
      <c r="H3783" s="1">
        <f>ROUND('Sheet1 (4)'!I3789/100,2)</f>
        <v>134.30000000000001</v>
      </c>
      <c r="I3783" s="1">
        <f>ROUND('Sheet1 (4)'!J3789/100,2)</f>
        <v>143</v>
      </c>
      <c r="J3783" s="1">
        <f>ROUND('Sheet1 (4)'!K3789/100,2)</f>
        <v>210</v>
      </c>
      <c r="K3783" s="1">
        <f>ROUND('Sheet1 (4)'!L3789/100,2)</f>
        <v>240</v>
      </c>
      <c r="L3783" s="4">
        <f>ROUND(('Sheet1 (4)'!M3789+'Sheet1 (4)'!R3789)/100,2)</f>
        <v>14.76</v>
      </c>
      <c r="M3783" s="4">
        <f>ROUND(('Sheet1 (4)'!N3789+'Sheet1 (4)'!S3789)/100,2)</f>
        <v>152.86000000000001</v>
      </c>
      <c r="N3783" s="4">
        <f>ROUND(('Sheet1 (4)'!O3789+'Sheet1 (4)'!T3789)/100,2)</f>
        <v>210.1</v>
      </c>
      <c r="O3783" s="4">
        <f>ROUND(('Sheet1 (4)'!P3789+'Sheet1 (4)'!U3789)/100,2)</f>
        <v>268.58999999999997</v>
      </c>
      <c r="P3783" s="4">
        <f>ROUND(('Sheet1 (4)'!Q3789+'Sheet1 (4)'!V3789)/100,2)</f>
        <v>217.3</v>
      </c>
      <c r="Q3783" s="7">
        <f>ROUND('Sheet1 (4)'!W3789/100,2)</f>
        <v>-0.21</v>
      </c>
      <c r="R3783" s="7">
        <f>ROUND('Sheet1 (4)'!X3789/100,2)</f>
        <v>0</v>
      </c>
      <c r="S3783" s="7">
        <f>ROUND('Sheet1 (4)'!Y3789/100,2)</f>
        <v>7.0000000000000007E-2</v>
      </c>
      <c r="T3783" s="7" t="e">
        <f>ROUND('Sheet1 (4)'!Z3789/100,2)</f>
        <v>#VALUE!</v>
      </c>
      <c r="U3783" s="7">
        <f>ROUND('Sheet1 (4)'!AA3789/100,2)</f>
        <v>0.14000000000000001</v>
      </c>
      <c r="V3783" s="1" t="str">
        <f>'Sheet1 (4)'!AB3789&amp;".T"</f>
        <v>3612.T</v>
      </c>
      <c r="W3783">
        <f>ROUND('Sheet1 (4)'!AC3789,2)</f>
        <v>7.87</v>
      </c>
      <c r="X3783">
        <f>ROUND('Sheet1 (4)'!AD3789,2)</f>
        <v>1.1100000000000001</v>
      </c>
      <c r="Y3783" t="str">
        <f>_xlfn.XLOOKUP('Sheet1 (4)'!AB3789,'Sheet1 (3)'!B:B,'Sheet1 (3)'!D:D,"",0)</f>
        <v>プライム</v>
      </c>
    </row>
    <row r="3784" spans="1:25" x14ac:dyDescent="0.2">
      <c r="A3784">
        <v>3783</v>
      </c>
      <c r="B3784" s="1" t="str">
        <f>_xlfn.XLOOKUP('Sheet1 (4)'!AB3790,'Sheet1 (3)'!B:B,'Sheet1 (3)'!C:C,"",0)</f>
        <v>ワールドホールディングス</v>
      </c>
      <c r="C3784" s="1" t="str">
        <f>_xlfn.XLOOKUP('Sheet1 (4)'!AB3790,'Sheet1 (3)'!B:B,'Sheet1 (3)'!F:F,"",0)</f>
        <v>サービス業</v>
      </c>
      <c r="D3784" s="1">
        <f>ROUND('Sheet1 (4)'!E3790/100000000,2)</f>
        <v>0.18</v>
      </c>
      <c r="E3784" s="1">
        <f>ROUND('Sheet1 (4)'!F3790/100,2)</f>
        <v>74.819999999999993</v>
      </c>
      <c r="F3784" s="1">
        <f>ROUND('Sheet1 (4)'!G3790/100,2)</f>
        <v>89.29</v>
      </c>
      <c r="G3784" s="1">
        <f>ROUND('Sheet1 (4)'!H3790/100,2)</f>
        <v>103.66</v>
      </c>
      <c r="H3784" s="1">
        <f>ROUND('Sheet1 (4)'!I3790/100,2)</f>
        <v>85.94</v>
      </c>
      <c r="I3784" s="1">
        <f>ROUND('Sheet1 (4)'!J3790/100,2)</f>
        <v>85.94</v>
      </c>
      <c r="J3784" s="1">
        <f>ROUND('Sheet1 (4)'!K3790/100,2)</f>
        <v>110</v>
      </c>
      <c r="K3784" s="1">
        <f>ROUND('Sheet1 (4)'!L3790/100,2)</f>
        <v>120</v>
      </c>
      <c r="L3784" s="4">
        <f>ROUND(('Sheet1 (4)'!M3790+'Sheet1 (4)'!R3790)/100,2)</f>
        <v>-4.12</v>
      </c>
      <c r="M3784" s="4">
        <f>ROUND(('Sheet1 (4)'!N3790+'Sheet1 (4)'!S3790)/100,2)</f>
        <v>-107.55</v>
      </c>
      <c r="N3784" s="4">
        <f>ROUND(('Sheet1 (4)'!O3790+'Sheet1 (4)'!T3790)/100,2)</f>
        <v>-148.38999999999999</v>
      </c>
      <c r="O3784" s="4">
        <f>ROUND(('Sheet1 (4)'!P3790+'Sheet1 (4)'!U3790)/100,2)</f>
        <v>-44.14</v>
      </c>
      <c r="P3784" s="4">
        <f>ROUND(('Sheet1 (4)'!Q3790+'Sheet1 (4)'!V3790)/100,2)</f>
        <v>-44.14</v>
      </c>
      <c r="Q3784" s="7">
        <f>ROUND('Sheet1 (4)'!W3790/100,2)</f>
        <v>0.15</v>
      </c>
      <c r="R3784" s="7">
        <f>ROUND('Sheet1 (4)'!X3790/100,2)</f>
        <v>0.16</v>
      </c>
      <c r="S3784" s="7">
        <f>ROUND('Sheet1 (4)'!Y3790/100,2)</f>
        <v>0.16</v>
      </c>
      <c r="T3784" s="7">
        <f>ROUND('Sheet1 (4)'!Z3790/100,2)</f>
        <v>0.12</v>
      </c>
      <c r="U3784" s="7">
        <f>ROUND('Sheet1 (4)'!AA3790/100,2)</f>
        <v>0.12</v>
      </c>
      <c r="V3784" s="1" t="str">
        <f>'Sheet1 (4)'!AB3790&amp;".T"</f>
        <v>2429.T</v>
      </c>
      <c r="W3784">
        <f>ROUND('Sheet1 (4)'!AC3790,2)</f>
        <v>6.18</v>
      </c>
      <c r="X3784">
        <f>ROUND('Sheet1 (4)'!AD3790,2)</f>
        <v>0.96</v>
      </c>
      <c r="Y3784" t="str">
        <f>_xlfn.XLOOKUP('Sheet1 (4)'!AB3790,'Sheet1 (3)'!B:B,'Sheet1 (3)'!D:D,"",0)</f>
        <v>プライム</v>
      </c>
    </row>
    <row r="3785" spans="1:25" x14ac:dyDescent="0.2">
      <c r="A3785">
        <v>3784</v>
      </c>
      <c r="B3785" s="1" t="str">
        <f>_xlfn.XLOOKUP('Sheet1 (4)'!AB3791,'Sheet1 (3)'!B:B,'Sheet1 (3)'!C:C,"",0)</f>
        <v>ＷＯＷＯＷ</v>
      </c>
      <c r="C3785" s="1" t="str">
        <f>_xlfn.XLOOKUP('Sheet1 (4)'!AB3791,'Sheet1 (3)'!B:B,'Sheet1 (3)'!F:F,"",0)</f>
        <v>情報・通信業</v>
      </c>
      <c r="D3785" s="1">
        <f>ROUND('Sheet1 (4)'!E3791/100000000,2)</f>
        <v>0.28000000000000003</v>
      </c>
      <c r="E3785" s="1">
        <f>ROUND('Sheet1 (4)'!F3791/100,2)</f>
        <v>64.37</v>
      </c>
      <c r="F3785" s="1">
        <f>ROUND('Sheet1 (4)'!G3791/100,2)</f>
        <v>52.69</v>
      </c>
      <c r="G3785" s="1">
        <f>ROUND('Sheet1 (4)'!H3791/100,2)</f>
        <v>32.26</v>
      </c>
      <c r="H3785" s="1">
        <f>ROUND('Sheet1 (4)'!I3791/100,2)</f>
        <v>14.51</v>
      </c>
      <c r="I3785" s="1">
        <f>ROUND('Sheet1 (4)'!J3791/100,2)</f>
        <v>20.37</v>
      </c>
      <c r="J3785" s="1" t="e">
        <f>ROUND('Sheet1 (4)'!K3791/100,2)</f>
        <v>#VALUE!</v>
      </c>
      <c r="K3785" s="1" t="e">
        <f>ROUND('Sheet1 (4)'!L3791/100,2)</f>
        <v>#VALUE!</v>
      </c>
      <c r="L3785" s="4">
        <f>ROUND(('Sheet1 (4)'!M3791+'Sheet1 (4)'!R3791)/100,2)</f>
        <v>-39.869999999999997</v>
      </c>
      <c r="M3785" s="4">
        <f>ROUND(('Sheet1 (4)'!N3791+'Sheet1 (4)'!S3791)/100,2)</f>
        <v>43.1</v>
      </c>
      <c r="N3785" s="4">
        <f>ROUND(('Sheet1 (4)'!O3791+'Sheet1 (4)'!T3791)/100,2)</f>
        <v>9.16</v>
      </c>
      <c r="O3785" s="4">
        <f>ROUND(('Sheet1 (4)'!P3791+'Sheet1 (4)'!U3791)/100,2)</f>
        <v>15.38</v>
      </c>
      <c r="P3785" s="4">
        <f>ROUND(('Sheet1 (4)'!Q3791+'Sheet1 (4)'!V3791)/100,2)</f>
        <v>7.18</v>
      </c>
      <c r="Q3785" s="7">
        <f>ROUND('Sheet1 (4)'!W3791/100,2)</f>
        <v>0.05</v>
      </c>
      <c r="R3785" s="7">
        <f>ROUND('Sheet1 (4)'!X3791/100,2)</f>
        <v>7.0000000000000007E-2</v>
      </c>
      <c r="S3785" s="7">
        <f>ROUND('Sheet1 (4)'!Y3791/100,2)</f>
        <v>0.04</v>
      </c>
      <c r="T3785" s="7">
        <f>ROUND('Sheet1 (4)'!Z3791/100,2)</f>
        <v>0.02</v>
      </c>
      <c r="U3785" s="7">
        <f>ROUND('Sheet1 (4)'!AA3791/100,2)</f>
        <v>0.01</v>
      </c>
      <c r="V3785" s="1" t="str">
        <f>'Sheet1 (4)'!AB3791&amp;".T"</f>
        <v>4839.T</v>
      </c>
      <c r="W3785">
        <f>ROUND('Sheet1 (4)'!AC3791,2)</f>
        <v>17.829999999999998</v>
      </c>
      <c r="X3785">
        <f>ROUND('Sheet1 (4)'!AD3791,2)</f>
        <v>0.57999999999999996</v>
      </c>
      <c r="Y3785" t="str">
        <f>_xlfn.XLOOKUP('Sheet1 (4)'!AB3791,'Sheet1 (3)'!B:B,'Sheet1 (3)'!D:D,"",0)</f>
        <v>プライム</v>
      </c>
    </row>
    <row r="3786" spans="1:25" x14ac:dyDescent="0.2">
      <c r="A3786">
        <v>3785</v>
      </c>
      <c r="B3786" s="1" t="str">
        <f>_xlfn.XLOOKUP('Sheet1 (4)'!AB3792,'Sheet1 (3)'!B:B,'Sheet1 (3)'!C:C,"",0)</f>
        <v>ライトアップ</v>
      </c>
      <c r="C3786" s="1" t="str">
        <f>_xlfn.XLOOKUP('Sheet1 (4)'!AB3792,'Sheet1 (3)'!B:B,'Sheet1 (3)'!F:F,"",0)</f>
        <v>サービス業</v>
      </c>
      <c r="D3786" s="1">
        <f>ROUND('Sheet1 (4)'!E3792/100000000,2)</f>
        <v>0.05</v>
      </c>
      <c r="E3786" s="1" t="e">
        <f>ROUND('Sheet1 (4)'!F3792/100,2)</f>
        <v>#VALUE!</v>
      </c>
      <c r="F3786" s="1" t="e">
        <f>ROUND('Sheet1 (4)'!G3792/100,2)</f>
        <v>#VALUE!</v>
      </c>
      <c r="G3786" s="1" t="e">
        <f>ROUND('Sheet1 (4)'!H3792/100,2)</f>
        <v>#VALUE!</v>
      </c>
      <c r="H3786" s="1">
        <f>ROUND('Sheet1 (4)'!I3792/100,2)</f>
        <v>3.2</v>
      </c>
      <c r="I3786" s="1">
        <f>ROUND('Sheet1 (4)'!J3792/100,2)</f>
        <v>7.2</v>
      </c>
      <c r="J3786" s="1" t="e">
        <f>ROUND('Sheet1 (4)'!K3792/100,2)</f>
        <v>#VALUE!</v>
      </c>
      <c r="K3786" s="1" t="e">
        <f>ROUND('Sheet1 (4)'!L3792/100,2)</f>
        <v>#VALUE!</v>
      </c>
      <c r="L3786" s="4" t="e">
        <f>ROUND(('Sheet1 (4)'!M3792+'Sheet1 (4)'!R3792)/100,2)</f>
        <v>#VALUE!</v>
      </c>
      <c r="M3786" s="4" t="e">
        <f>ROUND(('Sheet1 (4)'!N3792+'Sheet1 (4)'!S3792)/100,2)</f>
        <v>#VALUE!</v>
      </c>
      <c r="N3786" s="4" t="e">
        <f>ROUND(('Sheet1 (4)'!O3792+'Sheet1 (4)'!T3792)/100,2)</f>
        <v>#VALUE!</v>
      </c>
      <c r="O3786" s="4">
        <f>ROUND(('Sheet1 (4)'!P3792+'Sheet1 (4)'!U3792)/100,2)</f>
        <v>2.2999999999999998</v>
      </c>
      <c r="P3786" s="4">
        <f>ROUND(('Sheet1 (4)'!Q3792+'Sheet1 (4)'!V3792)/100,2)</f>
        <v>3.46</v>
      </c>
      <c r="Q3786" s="7" t="e">
        <f>ROUND('Sheet1 (4)'!W3792/100,2)</f>
        <v>#VALUE!</v>
      </c>
      <c r="R3786" s="7" t="e">
        <f>ROUND('Sheet1 (4)'!X3792/100,2)</f>
        <v>#VALUE!</v>
      </c>
      <c r="S3786" s="7" t="e">
        <f>ROUND('Sheet1 (4)'!Y3792/100,2)</f>
        <v>#VALUE!</v>
      </c>
      <c r="T3786" s="7" t="e">
        <f>ROUND('Sheet1 (4)'!Z3792/100,2)</f>
        <v>#VALUE!</v>
      </c>
      <c r="U3786" s="7">
        <f>ROUND('Sheet1 (4)'!AA3792/100,2)</f>
        <v>0.17</v>
      </c>
      <c r="V3786" s="1" t="str">
        <f>'Sheet1 (4)'!AB3792&amp;".T"</f>
        <v>6580.T</v>
      </c>
      <c r="W3786">
        <f>ROUND('Sheet1 (4)'!AC3792,2)</f>
        <v>24.72</v>
      </c>
      <c r="X3786">
        <f>ROUND('Sheet1 (4)'!AD3792,2)</f>
        <v>4.7</v>
      </c>
      <c r="Y3786" t="str">
        <f>_xlfn.XLOOKUP('Sheet1 (4)'!AB3792,'Sheet1 (3)'!B:B,'Sheet1 (3)'!D:D,"",0)</f>
        <v>グロース</v>
      </c>
    </row>
    <row r="3787" spans="1:25" x14ac:dyDescent="0.2">
      <c r="A3787">
        <v>3786</v>
      </c>
      <c r="B3787" s="1" t="str">
        <f>_xlfn.XLOOKUP('Sheet1 (4)'!AB3793,'Sheet1 (3)'!B:B,'Sheet1 (3)'!C:C,"",0)</f>
        <v>ダブル・スコープ</v>
      </c>
      <c r="C3787" s="1" t="str">
        <f>_xlfn.XLOOKUP('Sheet1 (4)'!AB3793,'Sheet1 (3)'!B:B,'Sheet1 (3)'!F:F,"",0)</f>
        <v>電気機器</v>
      </c>
      <c r="D3787" s="1">
        <f>ROUND('Sheet1 (4)'!E3793/100000000,2)</f>
        <v>0.55000000000000004</v>
      </c>
      <c r="E3787" s="1">
        <f>ROUND('Sheet1 (4)'!F3793/100,2)</f>
        <v>18.989999999999998</v>
      </c>
      <c r="F3787" s="1">
        <f>ROUND('Sheet1 (4)'!G3793/100,2)</f>
        <v>78.290000000000006</v>
      </c>
      <c r="G3787" s="1" t="e">
        <f>ROUND('Sheet1 (4)'!H3793/100,2)</f>
        <v>#VALUE!</v>
      </c>
      <c r="H3787" s="1">
        <f>ROUND('Sheet1 (4)'!I3793/100,2)</f>
        <v>35.69</v>
      </c>
      <c r="I3787" s="1">
        <f>ROUND('Sheet1 (4)'!J3793/100,2)</f>
        <v>-10.07</v>
      </c>
      <c r="J3787" s="1" t="e">
        <f>ROUND('Sheet1 (4)'!K3793/100,2)</f>
        <v>#VALUE!</v>
      </c>
      <c r="K3787" s="1" t="e">
        <f>ROUND('Sheet1 (4)'!L3793/100,2)</f>
        <v>#VALUE!</v>
      </c>
      <c r="L3787" s="4">
        <f>ROUND(('Sheet1 (4)'!M3793+'Sheet1 (4)'!R3793)/100,2)</f>
        <v>-1.03</v>
      </c>
      <c r="M3787" s="4">
        <f>ROUND(('Sheet1 (4)'!N3793+'Sheet1 (4)'!S3793)/100,2)</f>
        <v>-217.31</v>
      </c>
      <c r="N3787" s="4" t="e">
        <f>ROUND(('Sheet1 (4)'!O3793+'Sheet1 (4)'!T3793)/100,2)</f>
        <v>#VALUE!</v>
      </c>
      <c r="O3787" s="4">
        <f>ROUND(('Sheet1 (4)'!P3793+'Sheet1 (4)'!U3793)/100,2)</f>
        <v>-348.83</v>
      </c>
      <c r="P3787" s="4">
        <f>ROUND(('Sheet1 (4)'!Q3793+'Sheet1 (4)'!V3793)/100,2)</f>
        <v>-247.4</v>
      </c>
      <c r="Q3787" s="7">
        <f>ROUND('Sheet1 (4)'!W3793/100,2)</f>
        <v>-0.1</v>
      </c>
      <c r="R3787" s="7">
        <f>ROUND('Sheet1 (4)'!X3793/100,2)</f>
        <v>0.09</v>
      </c>
      <c r="S3787" s="7" t="e">
        <f>ROUND('Sheet1 (4)'!Y3793/100,2)</f>
        <v>#VALUE!</v>
      </c>
      <c r="T3787" s="7" t="e">
        <f>ROUND('Sheet1 (4)'!Z3793/100,2)</f>
        <v>#VALUE!</v>
      </c>
      <c r="U3787" s="7">
        <f>ROUND('Sheet1 (4)'!AA3793/100,2)</f>
        <v>-0.04</v>
      </c>
      <c r="V3787" s="1" t="str">
        <f>'Sheet1 (4)'!AB3793&amp;".T"</f>
        <v>6619.T</v>
      </c>
      <c r="W3787" t="e">
        <f>ROUND('Sheet1 (4)'!AC3793,2)</f>
        <v>#VALUE!</v>
      </c>
      <c r="X3787">
        <f>ROUND('Sheet1 (4)'!AD3793,2)</f>
        <v>0.28000000000000003</v>
      </c>
      <c r="Y3787" t="str">
        <f>_xlfn.XLOOKUP('Sheet1 (4)'!AB3793,'Sheet1 (3)'!B:B,'Sheet1 (3)'!D:D,"",0)</f>
        <v>プライム</v>
      </c>
    </row>
    <row r="3788" spans="1:25" x14ac:dyDescent="0.2">
      <c r="A3788">
        <v>3787</v>
      </c>
      <c r="B3788" s="1" t="str">
        <f>_xlfn.XLOOKUP('Sheet1 (4)'!AB3794,'Sheet1 (3)'!B:B,'Sheet1 (3)'!C:C,"",0)</f>
        <v>ゼビオホールディングス</v>
      </c>
      <c r="C3788" s="1" t="str">
        <f>_xlfn.XLOOKUP('Sheet1 (4)'!AB3794,'Sheet1 (3)'!B:B,'Sheet1 (3)'!F:F,"",0)</f>
        <v>小売業</v>
      </c>
      <c r="D3788" s="1">
        <f>ROUND('Sheet1 (4)'!E3794/100000000,2)</f>
        <v>0.41</v>
      </c>
      <c r="E3788" s="1">
        <f>ROUND('Sheet1 (4)'!F3794/100,2)</f>
        <v>27.65</v>
      </c>
      <c r="F3788" s="1">
        <f>ROUND('Sheet1 (4)'!G3794/100,2)</f>
        <v>50</v>
      </c>
      <c r="G3788" s="1">
        <f>ROUND('Sheet1 (4)'!H3794/100,2)</f>
        <v>83.28</v>
      </c>
      <c r="H3788" s="1">
        <f>ROUND('Sheet1 (4)'!I3794/100,2)</f>
        <v>42.05</v>
      </c>
      <c r="I3788" s="1">
        <f>ROUND('Sheet1 (4)'!J3794/100,2)</f>
        <v>70.069999999999993</v>
      </c>
      <c r="J3788" s="1" t="e">
        <f>ROUND('Sheet1 (4)'!K3794/100,2)</f>
        <v>#VALUE!</v>
      </c>
      <c r="K3788" s="1" t="e">
        <f>ROUND('Sheet1 (4)'!L3794/100,2)</f>
        <v>#VALUE!</v>
      </c>
      <c r="L3788" s="4">
        <f>ROUND(('Sheet1 (4)'!M3794+'Sheet1 (4)'!R3794)/100,2)</f>
        <v>233.5</v>
      </c>
      <c r="M3788" s="4">
        <f>ROUND(('Sheet1 (4)'!N3794+'Sheet1 (4)'!S3794)/100,2)</f>
        <v>-29.29</v>
      </c>
      <c r="N3788" s="4">
        <f>ROUND(('Sheet1 (4)'!O3794+'Sheet1 (4)'!T3794)/100,2)</f>
        <v>15.43</v>
      </c>
      <c r="O3788" s="4">
        <f>ROUND(('Sheet1 (4)'!P3794+'Sheet1 (4)'!U3794)/100,2)</f>
        <v>-37.67</v>
      </c>
      <c r="P3788" s="4">
        <f>ROUND(('Sheet1 (4)'!Q3794+'Sheet1 (4)'!V3794)/100,2)</f>
        <v>24.79</v>
      </c>
      <c r="Q3788" s="7">
        <f>ROUND('Sheet1 (4)'!W3794/100,2)</f>
        <v>0</v>
      </c>
      <c r="R3788" s="7">
        <f>ROUND('Sheet1 (4)'!X3794/100,2)</f>
        <v>0.03</v>
      </c>
      <c r="S3788" s="7">
        <f>ROUND('Sheet1 (4)'!Y3794/100,2)</f>
        <v>0.05</v>
      </c>
      <c r="T3788" s="7">
        <f>ROUND('Sheet1 (4)'!Z3794/100,2)</f>
        <v>0.02</v>
      </c>
      <c r="U3788" s="7">
        <f>ROUND('Sheet1 (4)'!AA3794/100,2)</f>
        <v>0.01</v>
      </c>
      <c r="V3788" s="1" t="str">
        <f>'Sheet1 (4)'!AB3794&amp;".T"</f>
        <v>8281.T</v>
      </c>
      <c r="W3788" t="e">
        <f>ROUND('Sheet1 (4)'!AC3794,2)</f>
        <v>#VALUE!</v>
      </c>
      <c r="X3788">
        <f>ROUND('Sheet1 (4)'!AD3794,2)</f>
        <v>0.37</v>
      </c>
      <c r="Y3788" t="str">
        <f>_xlfn.XLOOKUP('Sheet1 (4)'!AB3794,'Sheet1 (3)'!B:B,'Sheet1 (3)'!D:D,"",0)</f>
        <v>プライム</v>
      </c>
    </row>
    <row r="3789" spans="1:25" x14ac:dyDescent="0.2">
      <c r="A3789">
        <v>3788</v>
      </c>
      <c r="B3789" s="1" t="str">
        <f>_xlfn.XLOOKUP('Sheet1 (4)'!AB3795,'Sheet1 (3)'!B:B,'Sheet1 (3)'!C:C,"",0)</f>
        <v>エックスネット</v>
      </c>
      <c r="C3789" s="1" t="str">
        <f>_xlfn.XLOOKUP('Sheet1 (4)'!AB3795,'Sheet1 (3)'!B:B,'Sheet1 (3)'!F:F,"",0)</f>
        <v>情報・通信業</v>
      </c>
      <c r="D3789" s="1">
        <f>ROUND('Sheet1 (4)'!E3795/100000000,2)</f>
        <v>0.04</v>
      </c>
      <c r="E3789" s="1">
        <f>ROUND('Sheet1 (4)'!F3795/100,2)</f>
        <v>6.94</v>
      </c>
      <c r="F3789" s="1">
        <f>ROUND('Sheet1 (4)'!G3795/100,2)</f>
        <v>9.68</v>
      </c>
      <c r="G3789" s="1">
        <f>ROUND('Sheet1 (4)'!H3795/100,2)</f>
        <v>9.5</v>
      </c>
      <c r="H3789" s="1">
        <f>ROUND('Sheet1 (4)'!I3795/100,2)</f>
        <v>10.67</v>
      </c>
      <c r="I3789" s="1">
        <f>ROUND('Sheet1 (4)'!J3795/100,2)</f>
        <v>8.61</v>
      </c>
      <c r="J3789" s="1">
        <f>ROUND('Sheet1 (4)'!K3795/100,2)</f>
        <v>9.5</v>
      </c>
      <c r="K3789" s="1" t="e">
        <f>ROUND('Sheet1 (4)'!L3795/100,2)</f>
        <v>#VALUE!</v>
      </c>
      <c r="L3789" s="4">
        <f>ROUND(('Sheet1 (4)'!M3795+'Sheet1 (4)'!R3795)/100,2)</f>
        <v>3.25</v>
      </c>
      <c r="M3789" s="4">
        <f>ROUND(('Sheet1 (4)'!N3795+'Sheet1 (4)'!S3795)/100,2)</f>
        <v>7.02</v>
      </c>
      <c r="N3789" s="4">
        <f>ROUND(('Sheet1 (4)'!O3795+'Sheet1 (4)'!T3795)/100,2)</f>
        <v>6.33</v>
      </c>
      <c r="O3789" s="4">
        <f>ROUND(('Sheet1 (4)'!P3795+'Sheet1 (4)'!U3795)/100,2)</f>
        <v>10.27</v>
      </c>
      <c r="P3789" s="4">
        <f>ROUND(('Sheet1 (4)'!Q3795+'Sheet1 (4)'!V3795)/100,2)</f>
        <v>21</v>
      </c>
      <c r="Q3789" s="7">
        <f>ROUND('Sheet1 (4)'!W3795/100,2)</f>
        <v>0.08</v>
      </c>
      <c r="R3789" s="7">
        <f>ROUND('Sheet1 (4)'!X3795/100,2)</f>
        <v>0.1</v>
      </c>
      <c r="S3789" s="7">
        <f>ROUND('Sheet1 (4)'!Y3795/100,2)</f>
        <v>0.09</v>
      </c>
      <c r="T3789" s="7">
        <f>ROUND('Sheet1 (4)'!Z3795/100,2)</f>
        <v>0.09</v>
      </c>
      <c r="U3789" s="7">
        <f>ROUND('Sheet1 (4)'!AA3795/100,2)</f>
        <v>0.1</v>
      </c>
      <c r="V3789" s="1" t="str">
        <f>'Sheet1 (4)'!AB3795&amp;".T"</f>
        <v>4762.T</v>
      </c>
      <c r="W3789">
        <f>ROUND('Sheet1 (4)'!AC3795,2)</f>
        <v>11.57</v>
      </c>
      <c r="X3789">
        <f>ROUND('Sheet1 (4)'!AD3795,2)</f>
        <v>1.94</v>
      </c>
      <c r="Y3789" t="str">
        <f>_xlfn.XLOOKUP('Sheet1 (4)'!AB3795,'Sheet1 (3)'!B:B,'Sheet1 (3)'!D:D,"",0)</f>
        <v>スタンダード</v>
      </c>
    </row>
    <row r="3790" spans="1:25" x14ac:dyDescent="0.2">
      <c r="A3790">
        <v>3789</v>
      </c>
      <c r="B3790" s="1" t="str">
        <f>_xlfn.XLOOKUP('Sheet1 (4)'!AB3796,'Sheet1 (3)'!B:B,'Sheet1 (3)'!C:C,"",0)</f>
        <v>ワイエイシイホールディングス</v>
      </c>
      <c r="C3790" s="1" t="str">
        <f>_xlfn.XLOOKUP('Sheet1 (4)'!AB3796,'Sheet1 (3)'!B:B,'Sheet1 (3)'!F:F,"",0)</f>
        <v>機械</v>
      </c>
      <c r="D3790" s="1">
        <f>ROUND('Sheet1 (4)'!E3796/100000000,2)</f>
        <v>0.18</v>
      </c>
      <c r="E3790" s="1">
        <f>ROUND('Sheet1 (4)'!F3796/100,2)</f>
        <v>7.28</v>
      </c>
      <c r="F3790" s="1">
        <f>ROUND('Sheet1 (4)'!G3796/100,2)</f>
        <v>15.66</v>
      </c>
      <c r="G3790" s="1">
        <f>ROUND('Sheet1 (4)'!H3796/100,2)</f>
        <v>14.97</v>
      </c>
      <c r="H3790" s="1">
        <f>ROUND('Sheet1 (4)'!I3796/100,2)</f>
        <v>20.07</v>
      </c>
      <c r="I3790" s="1">
        <f>ROUND('Sheet1 (4)'!J3796/100,2)</f>
        <v>12.69</v>
      </c>
      <c r="J3790" s="1" t="e">
        <f>ROUND('Sheet1 (4)'!K3796/100,2)</f>
        <v>#VALUE!</v>
      </c>
      <c r="K3790" s="1" t="e">
        <f>ROUND('Sheet1 (4)'!L3796/100,2)</f>
        <v>#VALUE!</v>
      </c>
      <c r="L3790" s="4">
        <f>ROUND(('Sheet1 (4)'!M3796+'Sheet1 (4)'!R3796)/100,2)</f>
        <v>29.37</v>
      </c>
      <c r="M3790" s="4">
        <f>ROUND(('Sheet1 (4)'!N3796+'Sheet1 (4)'!S3796)/100,2)</f>
        <v>8.98</v>
      </c>
      <c r="N3790" s="4">
        <f>ROUND(('Sheet1 (4)'!O3796+'Sheet1 (4)'!T3796)/100,2)</f>
        <v>-23.78</v>
      </c>
      <c r="O3790" s="4">
        <f>ROUND(('Sheet1 (4)'!P3796+'Sheet1 (4)'!U3796)/100,2)</f>
        <v>-12.96</v>
      </c>
      <c r="P3790" s="4">
        <f>ROUND(('Sheet1 (4)'!Q3796+'Sheet1 (4)'!V3796)/100,2)</f>
        <v>15.93</v>
      </c>
      <c r="Q3790" s="7">
        <f>ROUND('Sheet1 (4)'!W3796/100,2)</f>
        <v>0.02</v>
      </c>
      <c r="R3790" s="7">
        <f>ROUND('Sheet1 (4)'!X3796/100,2)</f>
        <v>0.08</v>
      </c>
      <c r="S3790" s="7">
        <f>ROUND('Sheet1 (4)'!Y3796/100,2)</f>
        <v>0.06</v>
      </c>
      <c r="T3790" s="7">
        <f>ROUND('Sheet1 (4)'!Z3796/100,2)</f>
        <v>0.09</v>
      </c>
      <c r="U3790" s="7">
        <f>ROUND('Sheet1 (4)'!AA3796/100,2)</f>
        <v>0.03</v>
      </c>
      <c r="V3790" s="1" t="str">
        <f>'Sheet1 (4)'!AB3796&amp;".T"</f>
        <v>6298.T</v>
      </c>
      <c r="W3790">
        <f>ROUND('Sheet1 (4)'!AC3796,2)</f>
        <v>84.76</v>
      </c>
      <c r="X3790">
        <f>ROUND('Sheet1 (4)'!AD3796,2)</f>
        <v>0.99</v>
      </c>
      <c r="Y3790" t="str">
        <f>_xlfn.XLOOKUP('Sheet1 (4)'!AB3796,'Sheet1 (3)'!B:B,'Sheet1 (3)'!D:D,"",0)</f>
        <v>プライム</v>
      </c>
    </row>
    <row r="3791" spans="1:25" x14ac:dyDescent="0.2">
      <c r="A3791">
        <v>3790</v>
      </c>
      <c r="B3791" s="1" t="str">
        <f>_xlfn.XLOOKUP('Sheet1 (4)'!AB3797,'Sheet1 (3)'!B:B,'Sheet1 (3)'!C:C,"",0)</f>
        <v>ワイエスフード</v>
      </c>
      <c r="C3791" s="1" t="str">
        <f>_xlfn.XLOOKUP('Sheet1 (4)'!AB3797,'Sheet1 (3)'!B:B,'Sheet1 (3)'!F:F,"",0)</f>
        <v>小売業</v>
      </c>
      <c r="D3791" s="1">
        <f>ROUND('Sheet1 (4)'!E3797/100000000,2)</f>
        <v>0.32</v>
      </c>
      <c r="E3791" s="1" t="e">
        <f>ROUND('Sheet1 (4)'!F3797/100,2)</f>
        <v>#VALUE!</v>
      </c>
      <c r="F3791" s="1" t="e">
        <f>ROUND('Sheet1 (4)'!G3797/100,2)</f>
        <v>#VALUE!</v>
      </c>
      <c r="G3791" s="1" t="e">
        <f>ROUND('Sheet1 (4)'!H3797/100,2)</f>
        <v>#VALUE!</v>
      </c>
      <c r="H3791" s="1" t="e">
        <f>ROUND('Sheet1 (4)'!I3797/100,2)</f>
        <v>#VALUE!</v>
      </c>
      <c r="I3791" s="1">
        <f>ROUND('Sheet1 (4)'!J3797/100,2)</f>
        <v>-1.65</v>
      </c>
      <c r="J3791" s="1" t="e">
        <f>ROUND('Sheet1 (4)'!K3797/100,2)</f>
        <v>#VALUE!</v>
      </c>
      <c r="K3791" s="1" t="e">
        <f>ROUND('Sheet1 (4)'!L3797/100,2)</f>
        <v>#VALUE!</v>
      </c>
      <c r="L3791" s="4" t="e">
        <f>ROUND(('Sheet1 (4)'!M3797+'Sheet1 (4)'!R3797)/100,2)</f>
        <v>#VALUE!</v>
      </c>
      <c r="M3791" s="4" t="e">
        <f>ROUND(('Sheet1 (4)'!N3797+'Sheet1 (4)'!S3797)/100,2)</f>
        <v>#VALUE!</v>
      </c>
      <c r="N3791" s="4" t="e">
        <f>ROUND(('Sheet1 (4)'!O3797+'Sheet1 (4)'!T3797)/100,2)</f>
        <v>#VALUE!</v>
      </c>
      <c r="O3791" s="4" t="e">
        <f>ROUND(('Sheet1 (4)'!P3797+'Sheet1 (4)'!U3797)/100,2)</f>
        <v>#VALUE!</v>
      </c>
      <c r="P3791" s="4">
        <f>ROUND(('Sheet1 (4)'!Q3797+'Sheet1 (4)'!V3797)/100,2)</f>
        <v>-1.36</v>
      </c>
      <c r="Q3791" s="7" t="e">
        <f>ROUND('Sheet1 (4)'!W3797/100,2)</f>
        <v>#VALUE!</v>
      </c>
      <c r="R3791" s="7" t="e">
        <f>ROUND('Sheet1 (4)'!X3797/100,2)</f>
        <v>#VALUE!</v>
      </c>
      <c r="S3791" s="7" t="e">
        <f>ROUND('Sheet1 (4)'!Y3797/100,2)</f>
        <v>#VALUE!</v>
      </c>
      <c r="T3791" s="7" t="e">
        <f>ROUND('Sheet1 (4)'!Z3797/100,2)</f>
        <v>#VALUE!</v>
      </c>
      <c r="U3791" s="7">
        <f>ROUND('Sheet1 (4)'!AA3797/100,2)</f>
        <v>-0.15</v>
      </c>
      <c r="V3791" s="1" t="str">
        <f>'Sheet1 (4)'!AB3797&amp;".T"</f>
        <v>3358.T</v>
      </c>
      <c r="W3791" t="e">
        <f>ROUND('Sheet1 (4)'!AC3797,2)</f>
        <v>#VALUE!</v>
      </c>
      <c r="X3791">
        <f>ROUND('Sheet1 (4)'!AD3797,2)</f>
        <v>1.06</v>
      </c>
      <c r="Y3791" t="str">
        <f>_xlfn.XLOOKUP('Sheet1 (4)'!AB3797,'Sheet1 (3)'!B:B,'Sheet1 (3)'!D:D,"",0)</f>
        <v>スタンダード</v>
      </c>
    </row>
    <row r="3792" spans="1:25" x14ac:dyDescent="0.2">
      <c r="A3792">
        <v>3791</v>
      </c>
      <c r="B3792" s="1" t="str">
        <f>_xlfn.XLOOKUP('Sheet1 (4)'!AB3798,'Sheet1 (3)'!B:B,'Sheet1 (3)'!C:C,"",0)</f>
        <v>ヤギ</v>
      </c>
      <c r="C3792" s="1" t="str">
        <f>_xlfn.XLOOKUP('Sheet1 (4)'!AB3798,'Sheet1 (3)'!B:B,'Sheet1 (3)'!F:F,"",0)</f>
        <v>卸売業</v>
      </c>
      <c r="D3792" s="1">
        <f>ROUND('Sheet1 (4)'!E3798/100000000,2)</f>
        <v>0.08</v>
      </c>
      <c r="E3792" s="1">
        <f>ROUND('Sheet1 (4)'!F3798/100,2)</f>
        <v>19.87</v>
      </c>
      <c r="F3792" s="1">
        <f>ROUND('Sheet1 (4)'!G3798/100,2)</f>
        <v>9.52</v>
      </c>
      <c r="G3792" s="1">
        <f>ROUND('Sheet1 (4)'!H3798/100,2)</f>
        <v>21.8</v>
      </c>
      <c r="H3792" s="1">
        <f>ROUND('Sheet1 (4)'!I3798/100,2)</f>
        <v>30.88</v>
      </c>
      <c r="I3792" s="1">
        <f>ROUND('Sheet1 (4)'!J3798/100,2)</f>
        <v>35.729999999999997</v>
      </c>
      <c r="J3792" s="1" t="e">
        <f>ROUND('Sheet1 (4)'!K3798/100,2)</f>
        <v>#VALUE!</v>
      </c>
      <c r="K3792" s="1" t="e">
        <f>ROUND('Sheet1 (4)'!L3798/100,2)</f>
        <v>#VALUE!</v>
      </c>
      <c r="L3792" s="4">
        <f>ROUND(('Sheet1 (4)'!M3798+'Sheet1 (4)'!R3798)/100,2)</f>
        <v>-17.57</v>
      </c>
      <c r="M3792" s="4">
        <f>ROUND(('Sheet1 (4)'!N3798+'Sheet1 (4)'!S3798)/100,2)</f>
        <v>16.45</v>
      </c>
      <c r="N3792" s="4">
        <f>ROUND(('Sheet1 (4)'!O3798+'Sheet1 (4)'!T3798)/100,2)</f>
        <v>0.26</v>
      </c>
      <c r="O3792" s="4">
        <f>ROUND(('Sheet1 (4)'!P3798+'Sheet1 (4)'!U3798)/100,2)</f>
        <v>7.27</v>
      </c>
      <c r="P3792" s="4">
        <f>ROUND(('Sheet1 (4)'!Q3798+'Sheet1 (4)'!V3798)/100,2)</f>
        <v>11.9</v>
      </c>
      <c r="Q3792" s="7">
        <f>ROUND('Sheet1 (4)'!W3798/100,2)</f>
        <v>0.04</v>
      </c>
      <c r="R3792" s="7">
        <f>ROUND('Sheet1 (4)'!X3798/100,2)</f>
        <v>0.01</v>
      </c>
      <c r="S3792" s="7">
        <f>ROUND('Sheet1 (4)'!Y3798/100,2)</f>
        <v>0.03</v>
      </c>
      <c r="T3792" s="7">
        <f>ROUND('Sheet1 (4)'!Z3798/100,2)</f>
        <v>0.05</v>
      </c>
      <c r="U3792" s="7">
        <f>ROUND('Sheet1 (4)'!AA3798/100,2)</f>
        <v>0.06</v>
      </c>
      <c r="V3792" s="1" t="str">
        <f>'Sheet1 (4)'!AB3798&amp;".T"</f>
        <v>7460.T</v>
      </c>
      <c r="W3792">
        <f>ROUND('Sheet1 (4)'!AC3798,2)</f>
        <v>9.5</v>
      </c>
      <c r="X3792">
        <f>ROUND('Sheet1 (4)'!AD3798,2)</f>
        <v>0.62</v>
      </c>
      <c r="Y3792" t="str">
        <f>_xlfn.XLOOKUP('Sheet1 (4)'!AB3798,'Sheet1 (3)'!B:B,'Sheet1 (3)'!D:D,"",0)</f>
        <v>スタンダード</v>
      </c>
    </row>
    <row r="3793" spans="1:25" x14ac:dyDescent="0.2">
      <c r="A3793">
        <v>3792</v>
      </c>
      <c r="B3793" s="1" t="str">
        <f>_xlfn.XLOOKUP('Sheet1 (4)'!AB3799,'Sheet1 (3)'!B:B,'Sheet1 (3)'!C:C,"",0)</f>
        <v>矢作建設工業</v>
      </c>
      <c r="C3793" s="1" t="str">
        <f>_xlfn.XLOOKUP('Sheet1 (4)'!AB3799,'Sheet1 (3)'!B:B,'Sheet1 (3)'!F:F,"",0)</f>
        <v>建設業</v>
      </c>
      <c r="D3793" s="1">
        <f>ROUND('Sheet1 (4)'!E3799/100000000,2)</f>
        <v>0.43</v>
      </c>
      <c r="E3793" s="1">
        <f>ROUND('Sheet1 (4)'!F3799/100,2)</f>
        <v>73.64</v>
      </c>
      <c r="F3793" s="1">
        <f>ROUND('Sheet1 (4)'!G3799/100,2)</f>
        <v>61.7</v>
      </c>
      <c r="G3793" s="1">
        <f>ROUND('Sheet1 (4)'!H3799/100,2)</f>
        <v>72.13</v>
      </c>
      <c r="H3793" s="1">
        <f>ROUND('Sheet1 (4)'!I3799/100,2)</f>
        <v>95.15</v>
      </c>
      <c r="I3793" s="1">
        <f>ROUND('Sheet1 (4)'!J3799/100,2)</f>
        <v>86.55</v>
      </c>
      <c r="J3793" s="1">
        <f>ROUND('Sheet1 (4)'!K3799/100,2)</f>
        <v>125</v>
      </c>
      <c r="K3793" s="1">
        <f>ROUND('Sheet1 (4)'!L3799/100,2)</f>
        <v>135</v>
      </c>
      <c r="L3793" s="4">
        <f>ROUND(('Sheet1 (4)'!M3799+'Sheet1 (4)'!R3799)/100,2)</f>
        <v>-69.77</v>
      </c>
      <c r="M3793" s="4">
        <f>ROUND(('Sheet1 (4)'!N3799+'Sheet1 (4)'!S3799)/100,2)</f>
        <v>142.91999999999999</v>
      </c>
      <c r="N3793" s="4">
        <f>ROUND(('Sheet1 (4)'!O3799+'Sheet1 (4)'!T3799)/100,2)</f>
        <v>10.83</v>
      </c>
      <c r="O3793" s="4">
        <f>ROUND(('Sheet1 (4)'!P3799+'Sheet1 (4)'!U3799)/100,2)</f>
        <v>90.54</v>
      </c>
      <c r="P3793" s="4">
        <f>ROUND(('Sheet1 (4)'!Q3799+'Sheet1 (4)'!V3799)/100,2)</f>
        <v>-174.46</v>
      </c>
      <c r="Q3793" s="7">
        <f>ROUND('Sheet1 (4)'!W3799/100,2)</f>
        <v>0.06</v>
      </c>
      <c r="R3793" s="7">
        <f>ROUND('Sheet1 (4)'!X3799/100,2)</f>
        <v>0.09</v>
      </c>
      <c r="S3793" s="7">
        <f>ROUND('Sheet1 (4)'!Y3799/100,2)</f>
        <v>0.08</v>
      </c>
      <c r="T3793" s="7">
        <f>ROUND('Sheet1 (4)'!Z3799/100,2)</f>
        <v>0.1</v>
      </c>
      <c r="U3793" s="7">
        <f>ROUND('Sheet1 (4)'!AA3799/100,2)</f>
        <v>0.08</v>
      </c>
      <c r="V3793" s="1" t="str">
        <f>'Sheet1 (4)'!AB3799&amp;".T"</f>
        <v>1870.T</v>
      </c>
      <c r="W3793">
        <f>ROUND('Sheet1 (4)'!AC3799,2)</f>
        <v>8.83</v>
      </c>
      <c r="X3793">
        <f>ROUND('Sheet1 (4)'!AD3799,2)</f>
        <v>1.26</v>
      </c>
      <c r="Y3793" t="str">
        <f>_xlfn.XLOOKUP('Sheet1 (4)'!AB3799,'Sheet1 (3)'!B:B,'Sheet1 (3)'!D:D,"",0)</f>
        <v>プライム</v>
      </c>
    </row>
    <row r="3794" spans="1:25" x14ac:dyDescent="0.2">
      <c r="A3794">
        <v>3793</v>
      </c>
      <c r="B3794" s="1" t="str">
        <f>_xlfn.XLOOKUP('Sheet1 (4)'!AB3800,'Sheet1 (3)'!B:B,'Sheet1 (3)'!C:C,"",0)</f>
        <v>ＹＡＫホールディングス</v>
      </c>
      <c r="C3794" s="1" t="str">
        <f>_xlfn.XLOOKUP('Sheet1 (4)'!AB3800,'Sheet1 (3)'!B:B,'Sheet1 (3)'!F:F,"",0)</f>
        <v>不動産業</v>
      </c>
      <c r="D3794" s="1">
        <f>ROUND('Sheet1 (4)'!E3800/100000000,2)</f>
        <v>0</v>
      </c>
      <c r="E3794" s="1" t="e">
        <f>ROUND('Sheet1 (4)'!F3800/100,2)</f>
        <v>#VALUE!</v>
      </c>
      <c r="F3794" s="1" t="e">
        <f>ROUND('Sheet1 (4)'!G3800/100,2)</f>
        <v>#VALUE!</v>
      </c>
      <c r="G3794" s="1">
        <f>ROUND('Sheet1 (4)'!H3800/100,2)</f>
        <v>1.47</v>
      </c>
      <c r="H3794" s="1">
        <f>ROUND('Sheet1 (4)'!I3800/100,2)</f>
        <v>2.65</v>
      </c>
      <c r="I3794" s="1">
        <f>ROUND('Sheet1 (4)'!J3800/100,2)</f>
        <v>2.65</v>
      </c>
      <c r="J3794" s="1" t="e">
        <f>ROUND('Sheet1 (4)'!K3800/100,2)</f>
        <v>#VALUE!</v>
      </c>
      <c r="K3794" s="1" t="e">
        <f>ROUND('Sheet1 (4)'!L3800/100,2)</f>
        <v>#VALUE!</v>
      </c>
      <c r="L3794" s="4" t="e">
        <f>ROUND(('Sheet1 (4)'!M3800+'Sheet1 (4)'!R3800)/100,2)</f>
        <v>#VALUE!</v>
      </c>
      <c r="M3794" s="4" t="e">
        <f>ROUND(('Sheet1 (4)'!N3800+'Sheet1 (4)'!S3800)/100,2)</f>
        <v>#VALUE!</v>
      </c>
      <c r="N3794" s="4" t="e">
        <f>ROUND(('Sheet1 (4)'!O3800+'Sheet1 (4)'!T3800)/100,2)</f>
        <v>#VALUE!</v>
      </c>
      <c r="O3794" s="4" t="e">
        <f>ROUND(('Sheet1 (4)'!P3800+'Sheet1 (4)'!U3800)/100,2)</f>
        <v>#VALUE!</v>
      </c>
      <c r="P3794" s="4" t="e">
        <f>ROUND(('Sheet1 (4)'!Q3800+'Sheet1 (4)'!V3800)/100,2)</f>
        <v>#VALUE!</v>
      </c>
      <c r="Q3794" s="7" t="e">
        <f>ROUND('Sheet1 (4)'!W3800/100,2)</f>
        <v>#VALUE!</v>
      </c>
      <c r="R3794" s="7" t="e">
        <f>ROUND('Sheet1 (4)'!X3800/100,2)</f>
        <v>#VALUE!</v>
      </c>
      <c r="S3794" s="7" t="e">
        <f>ROUND('Sheet1 (4)'!Y3800/100,2)</f>
        <v>#VALUE!</v>
      </c>
      <c r="T3794" s="7">
        <f>ROUND('Sheet1 (4)'!Z3800/100,2)</f>
        <v>0.3</v>
      </c>
      <c r="U3794" s="7">
        <f>ROUND('Sheet1 (4)'!AA3800/100,2)</f>
        <v>0.3</v>
      </c>
      <c r="V3794" s="1" t="str">
        <f>'Sheet1 (4)'!AB3800&amp;".T"</f>
        <v>375A.T</v>
      </c>
      <c r="W3794">
        <f>ROUND('Sheet1 (4)'!AC3800,2)</f>
        <v>4.84</v>
      </c>
      <c r="X3794" t="e">
        <f>ROUND('Sheet1 (4)'!AD3800,2)</f>
        <v>#VALUE!</v>
      </c>
      <c r="Y3794" t="str">
        <f>_xlfn.XLOOKUP('Sheet1 (4)'!AB3800,'Sheet1 (3)'!B:B,'Sheet1 (3)'!D:D,"",0)</f>
        <v>PRO Market</v>
      </c>
    </row>
    <row r="3795" spans="1:25" x14ac:dyDescent="0.2">
      <c r="A3795">
        <v>3794</v>
      </c>
      <c r="B3795" s="1" t="str">
        <f>_xlfn.XLOOKUP('Sheet1 (4)'!AB3801,'Sheet1 (3)'!B:B,'Sheet1 (3)'!C:C,"",0)</f>
        <v>焼肉坂井ホールディングス</v>
      </c>
      <c r="C3795" s="1" t="str">
        <f>_xlfn.XLOOKUP('Sheet1 (4)'!AB3801,'Sheet1 (3)'!B:B,'Sheet1 (3)'!F:F,"",0)</f>
        <v>小売業</v>
      </c>
      <c r="D3795" s="1">
        <f>ROUND('Sheet1 (4)'!E3801/100000000,2)</f>
        <v>2.35</v>
      </c>
      <c r="E3795" s="1">
        <f>ROUND('Sheet1 (4)'!F3801/100,2)</f>
        <v>-18.68</v>
      </c>
      <c r="F3795" s="1">
        <f>ROUND('Sheet1 (4)'!G3801/100,2)</f>
        <v>-19.46</v>
      </c>
      <c r="G3795" s="1">
        <f>ROUND('Sheet1 (4)'!H3801/100,2)</f>
        <v>-2.4900000000000002</v>
      </c>
      <c r="H3795" s="1">
        <f>ROUND('Sheet1 (4)'!I3801/100,2)</f>
        <v>5.27</v>
      </c>
      <c r="I3795" s="1">
        <f>ROUND('Sheet1 (4)'!J3801/100,2)</f>
        <v>4.7</v>
      </c>
      <c r="J3795" s="1" t="e">
        <f>ROUND('Sheet1 (4)'!K3801/100,2)</f>
        <v>#VALUE!</v>
      </c>
      <c r="K3795" s="1" t="e">
        <f>ROUND('Sheet1 (4)'!L3801/100,2)</f>
        <v>#VALUE!</v>
      </c>
      <c r="L3795" s="4">
        <f>ROUND(('Sheet1 (4)'!M3801+'Sheet1 (4)'!R3801)/100,2)</f>
        <v>-5.17</v>
      </c>
      <c r="M3795" s="4">
        <f>ROUND(('Sheet1 (4)'!N3801+'Sheet1 (4)'!S3801)/100,2)</f>
        <v>13.72</v>
      </c>
      <c r="N3795" s="4">
        <f>ROUND(('Sheet1 (4)'!O3801+'Sheet1 (4)'!T3801)/100,2)</f>
        <v>11.02</v>
      </c>
      <c r="O3795" s="4">
        <f>ROUND(('Sheet1 (4)'!P3801+'Sheet1 (4)'!U3801)/100,2)</f>
        <v>-2.0299999999999998</v>
      </c>
      <c r="P3795" s="4">
        <f>ROUND(('Sheet1 (4)'!Q3801+'Sheet1 (4)'!V3801)/100,2)</f>
        <v>2.69</v>
      </c>
      <c r="Q3795" s="7">
        <f>ROUND('Sheet1 (4)'!W3801/100,2)</f>
        <v>-0.28999999999999998</v>
      </c>
      <c r="R3795" s="7">
        <f>ROUND('Sheet1 (4)'!X3801/100,2)</f>
        <v>7.0000000000000007E-2</v>
      </c>
      <c r="S3795" s="7">
        <f>ROUND('Sheet1 (4)'!Y3801/100,2)</f>
        <v>0.04</v>
      </c>
      <c r="T3795" s="7">
        <f>ROUND('Sheet1 (4)'!Z3801/100,2)</f>
        <v>0.03</v>
      </c>
      <c r="U3795" s="7">
        <f>ROUND('Sheet1 (4)'!AA3801/100,2)</f>
        <v>-0.09</v>
      </c>
      <c r="V3795" s="1" t="str">
        <f>'Sheet1 (4)'!AB3801&amp;".T"</f>
        <v>2694.T</v>
      </c>
      <c r="W3795" t="e">
        <f>ROUND('Sheet1 (4)'!AC3801,2)</f>
        <v>#VALUE!</v>
      </c>
      <c r="X3795">
        <f>ROUND('Sheet1 (4)'!AD3801,2)</f>
        <v>2.46</v>
      </c>
      <c r="Y3795" t="str">
        <f>_xlfn.XLOOKUP('Sheet1 (4)'!AB3801,'Sheet1 (3)'!B:B,'Sheet1 (3)'!D:D,"",0)</f>
        <v>スタンダード</v>
      </c>
    </row>
    <row r="3796" spans="1:25" x14ac:dyDescent="0.2">
      <c r="A3796">
        <v>3795</v>
      </c>
      <c r="B3796" s="1" t="str">
        <f>_xlfn.XLOOKUP('Sheet1 (4)'!AB3802,'Sheet1 (3)'!B:B,'Sheet1 (3)'!C:C,"",0)</f>
        <v>ヤクルト本社</v>
      </c>
      <c r="C3796" s="1" t="str">
        <f>_xlfn.XLOOKUP('Sheet1 (4)'!AB3802,'Sheet1 (3)'!B:B,'Sheet1 (3)'!F:F,"",0)</f>
        <v>食料品</v>
      </c>
      <c r="D3796" s="1">
        <f>ROUND('Sheet1 (4)'!E3802/100000000,2)</f>
        <v>2.93</v>
      </c>
      <c r="E3796" s="1">
        <f>ROUND('Sheet1 (4)'!F3802/100,2)</f>
        <v>436.94</v>
      </c>
      <c r="F3796" s="1">
        <f>ROUND('Sheet1 (4)'!G3802/100,2)</f>
        <v>532.04</v>
      </c>
      <c r="G3796" s="1">
        <f>ROUND('Sheet1 (4)'!H3802/100,2)</f>
        <v>660.69</v>
      </c>
      <c r="H3796" s="1">
        <f>ROUND('Sheet1 (4)'!I3802/100,2)</f>
        <v>634</v>
      </c>
      <c r="I3796" s="1">
        <f>ROUND('Sheet1 (4)'!J3802/100,2)</f>
        <v>553.91999999999996</v>
      </c>
      <c r="J3796" s="1">
        <f>ROUND('Sheet1 (4)'!K3802/100,2)</f>
        <v>525.54999999999995</v>
      </c>
      <c r="K3796" s="1">
        <f>ROUND('Sheet1 (4)'!L3802/100,2)</f>
        <v>544.14</v>
      </c>
      <c r="L3796" s="4">
        <f>ROUND(('Sheet1 (4)'!M3802+'Sheet1 (4)'!R3802)/100,2)</f>
        <v>361.97</v>
      </c>
      <c r="M3796" s="4">
        <f>ROUND(('Sheet1 (4)'!N3802+'Sheet1 (4)'!S3802)/100,2)</f>
        <v>615.15</v>
      </c>
      <c r="N3796" s="4">
        <f>ROUND(('Sheet1 (4)'!O3802+'Sheet1 (4)'!T3802)/100,2)</f>
        <v>674.89</v>
      </c>
      <c r="O3796" s="4">
        <f>ROUND(('Sheet1 (4)'!P3802+'Sheet1 (4)'!U3802)/100,2)</f>
        <v>267.95999999999998</v>
      </c>
      <c r="P3796" s="4">
        <f>ROUND(('Sheet1 (4)'!Q3802+'Sheet1 (4)'!V3802)/100,2)</f>
        <v>236.67</v>
      </c>
      <c r="Q3796" s="7">
        <f>ROUND('Sheet1 (4)'!W3802/100,2)</f>
        <v>0.1</v>
      </c>
      <c r="R3796" s="7">
        <f>ROUND('Sheet1 (4)'!X3802/100,2)</f>
        <v>0.11</v>
      </c>
      <c r="S3796" s="7">
        <f>ROUND('Sheet1 (4)'!Y3802/100,2)</f>
        <v>0.11</v>
      </c>
      <c r="T3796" s="7">
        <f>ROUND('Sheet1 (4)'!Z3802/100,2)</f>
        <v>0.1</v>
      </c>
      <c r="U3796" s="7">
        <f>ROUND('Sheet1 (4)'!AA3802/100,2)</f>
        <v>0.09</v>
      </c>
      <c r="V3796" s="1" t="str">
        <f>'Sheet1 (4)'!AB3802&amp;".T"</f>
        <v>2267.T</v>
      </c>
      <c r="W3796">
        <f>ROUND('Sheet1 (4)'!AC3802,2)</f>
        <v>17.22</v>
      </c>
      <c r="X3796">
        <f>ROUND('Sheet1 (4)'!AD3802,2)</f>
        <v>1.32</v>
      </c>
      <c r="Y3796" t="str">
        <f>_xlfn.XLOOKUP('Sheet1 (4)'!AB3802,'Sheet1 (3)'!B:B,'Sheet1 (3)'!D:D,"",0)</f>
        <v>プライム</v>
      </c>
    </row>
    <row r="3797" spans="1:25" x14ac:dyDescent="0.2">
      <c r="A3797">
        <v>3796</v>
      </c>
      <c r="B3797" s="1" t="str">
        <f>_xlfn.XLOOKUP('Sheet1 (4)'!AB3803,'Sheet1 (3)'!B:B,'Sheet1 (3)'!C:C,"",0)</f>
        <v>薬王堂ホールディングス</v>
      </c>
      <c r="C3797" s="1" t="str">
        <f>_xlfn.XLOOKUP('Sheet1 (4)'!AB3803,'Sheet1 (3)'!B:B,'Sheet1 (3)'!F:F,"",0)</f>
        <v>小売業</v>
      </c>
      <c r="D3797" s="1">
        <f>ROUND('Sheet1 (4)'!E3803/100000000,2)</f>
        <v>0.19</v>
      </c>
      <c r="E3797" s="1">
        <f>ROUND('Sheet1 (4)'!F3803/100,2)</f>
        <v>49.77</v>
      </c>
      <c r="F3797" s="1">
        <f>ROUND('Sheet1 (4)'!G3803/100,2)</f>
        <v>40.43</v>
      </c>
      <c r="G3797" s="1">
        <f>ROUND('Sheet1 (4)'!H3803/100,2)</f>
        <v>46.61</v>
      </c>
      <c r="H3797" s="1">
        <f>ROUND('Sheet1 (4)'!I3803/100,2)</f>
        <v>52.11</v>
      </c>
      <c r="I3797" s="1">
        <f>ROUND('Sheet1 (4)'!J3803/100,2)</f>
        <v>54.83</v>
      </c>
      <c r="J3797" s="1" t="e">
        <f>ROUND('Sheet1 (4)'!K3803/100,2)</f>
        <v>#VALUE!</v>
      </c>
      <c r="K3797" s="1" t="e">
        <f>ROUND('Sheet1 (4)'!L3803/100,2)</f>
        <v>#VALUE!</v>
      </c>
      <c r="L3797" s="4">
        <f>ROUND(('Sheet1 (4)'!M3803+'Sheet1 (4)'!R3803)/100,2)</f>
        <v>2.29</v>
      </c>
      <c r="M3797" s="4">
        <f>ROUND(('Sheet1 (4)'!N3803+'Sheet1 (4)'!S3803)/100,2)</f>
        <v>-29.35</v>
      </c>
      <c r="N3797" s="4">
        <f>ROUND(('Sheet1 (4)'!O3803+'Sheet1 (4)'!T3803)/100,2)</f>
        <v>23</v>
      </c>
      <c r="O3797" s="4">
        <f>ROUND(('Sheet1 (4)'!P3803+'Sheet1 (4)'!U3803)/100,2)</f>
        <v>33.6</v>
      </c>
      <c r="P3797" s="4">
        <f>ROUND(('Sheet1 (4)'!Q3803+'Sheet1 (4)'!V3803)/100,2)</f>
        <v>-0.83</v>
      </c>
      <c r="Q3797" s="7">
        <f>ROUND('Sheet1 (4)'!W3803/100,2)</f>
        <v>0.14000000000000001</v>
      </c>
      <c r="R3797" s="7">
        <f>ROUND('Sheet1 (4)'!X3803/100,2)</f>
        <v>0.11</v>
      </c>
      <c r="S3797" s="7">
        <f>ROUND('Sheet1 (4)'!Y3803/100,2)</f>
        <v>0.11</v>
      </c>
      <c r="T3797" s="7">
        <f>ROUND('Sheet1 (4)'!Z3803/100,2)</f>
        <v>0.12</v>
      </c>
      <c r="U3797" s="7">
        <f>ROUND('Sheet1 (4)'!AA3803/100,2)</f>
        <v>0.12</v>
      </c>
      <c r="V3797" s="1" t="str">
        <f>'Sheet1 (4)'!AB3803&amp;".T"</f>
        <v>7679.T</v>
      </c>
      <c r="W3797">
        <f>ROUND('Sheet1 (4)'!AC3803,2)</f>
        <v>8.93</v>
      </c>
      <c r="X3797">
        <f>ROUND('Sheet1 (4)'!AD3803,2)</f>
        <v>1.02</v>
      </c>
      <c r="Y3797" t="str">
        <f>_xlfn.XLOOKUP('Sheet1 (4)'!AB3803,'Sheet1 (3)'!B:B,'Sheet1 (3)'!D:D,"",0)</f>
        <v>プライム</v>
      </c>
    </row>
    <row r="3798" spans="1:25" x14ac:dyDescent="0.2">
      <c r="A3798">
        <v>3797</v>
      </c>
      <c r="B3798" s="1" t="str">
        <f>_xlfn.XLOOKUP('Sheet1 (4)'!AB3804,'Sheet1 (3)'!B:B,'Sheet1 (3)'!C:C,"",0)</f>
        <v>やまびこ</v>
      </c>
      <c r="C3798" s="1" t="str">
        <f>_xlfn.XLOOKUP('Sheet1 (4)'!AB3804,'Sheet1 (3)'!B:B,'Sheet1 (3)'!F:F,"",0)</f>
        <v>機械</v>
      </c>
      <c r="D3798" s="1">
        <f>ROUND('Sheet1 (4)'!E3804/100000000,2)</f>
        <v>0.41</v>
      </c>
      <c r="E3798" s="1">
        <f>ROUND('Sheet1 (4)'!F3804/100,2)</f>
        <v>93.3</v>
      </c>
      <c r="F3798" s="1">
        <f>ROUND('Sheet1 (4)'!G3804/100,2)</f>
        <v>86.89</v>
      </c>
      <c r="G3798" s="1">
        <f>ROUND('Sheet1 (4)'!H3804/100,2)</f>
        <v>142.32</v>
      </c>
      <c r="H3798" s="1">
        <f>ROUND('Sheet1 (4)'!I3804/100,2)</f>
        <v>196.38</v>
      </c>
      <c r="I3798" s="1">
        <f>ROUND('Sheet1 (4)'!J3804/100,2)</f>
        <v>196.38</v>
      </c>
      <c r="J3798" s="1">
        <f>ROUND('Sheet1 (4)'!K3804/100,2)</f>
        <v>201</v>
      </c>
      <c r="K3798" s="1">
        <f>ROUND('Sheet1 (4)'!L3804/100,2)</f>
        <v>226</v>
      </c>
      <c r="L3798" s="4">
        <f>ROUND(('Sheet1 (4)'!M3804+'Sheet1 (4)'!R3804)/100,2)</f>
        <v>12.69</v>
      </c>
      <c r="M3798" s="4">
        <f>ROUND(('Sheet1 (4)'!N3804+'Sheet1 (4)'!S3804)/100,2)</f>
        <v>-89.03</v>
      </c>
      <c r="N3798" s="4">
        <f>ROUND(('Sheet1 (4)'!O3804+'Sheet1 (4)'!T3804)/100,2)</f>
        <v>156.09</v>
      </c>
      <c r="O3798" s="4">
        <f>ROUND(('Sheet1 (4)'!P3804+'Sheet1 (4)'!U3804)/100,2)</f>
        <v>106.01</v>
      </c>
      <c r="P3798" s="4">
        <f>ROUND(('Sheet1 (4)'!Q3804+'Sheet1 (4)'!V3804)/100,2)</f>
        <v>106.01</v>
      </c>
      <c r="Q3798" s="7">
        <f>ROUND('Sheet1 (4)'!W3804/100,2)</f>
        <v>0.12</v>
      </c>
      <c r="R3798" s="7">
        <f>ROUND('Sheet1 (4)'!X3804/100,2)</f>
        <v>0.09</v>
      </c>
      <c r="S3798" s="7">
        <f>ROUND('Sheet1 (4)'!Y3804/100,2)</f>
        <v>0.11</v>
      </c>
      <c r="T3798" s="7">
        <f>ROUND('Sheet1 (4)'!Z3804/100,2)</f>
        <v>0.16</v>
      </c>
      <c r="U3798" s="7">
        <f>ROUND('Sheet1 (4)'!AA3804/100,2)</f>
        <v>0.16</v>
      </c>
      <c r="V3798" s="1" t="str">
        <f>'Sheet1 (4)'!AB3804&amp;".T"</f>
        <v>6250.T</v>
      </c>
      <c r="W3798">
        <f>ROUND('Sheet1 (4)'!AC3804,2)</f>
        <v>7.88</v>
      </c>
      <c r="X3798">
        <f>ROUND('Sheet1 (4)'!AD3804,2)</f>
        <v>0.97</v>
      </c>
      <c r="Y3798" t="str">
        <f>_xlfn.XLOOKUP('Sheet1 (4)'!AB3804,'Sheet1 (3)'!B:B,'Sheet1 (3)'!D:D,"",0)</f>
        <v>プライム</v>
      </c>
    </row>
    <row r="3799" spans="1:25" x14ac:dyDescent="0.2">
      <c r="A3799">
        <v>3798</v>
      </c>
      <c r="B3799" s="1" t="str">
        <f>_xlfn.XLOOKUP('Sheet1 (4)'!AB3805,'Sheet1 (3)'!B:B,'Sheet1 (3)'!C:C,"",0)</f>
        <v>山田コンサルティンググループ</v>
      </c>
      <c r="C3799" s="1" t="str">
        <f>_xlfn.XLOOKUP('Sheet1 (4)'!AB3805,'Sheet1 (3)'!B:B,'Sheet1 (3)'!F:F,"",0)</f>
        <v>サービス業</v>
      </c>
      <c r="D3799" s="1">
        <f>ROUND('Sheet1 (4)'!E3805/100000000,2)</f>
        <v>0.19</v>
      </c>
      <c r="E3799" s="1">
        <f>ROUND('Sheet1 (4)'!F3805/100,2)</f>
        <v>22.52</v>
      </c>
      <c r="F3799" s="1">
        <f>ROUND('Sheet1 (4)'!G3805/100,2)</f>
        <v>25.02</v>
      </c>
      <c r="G3799" s="1">
        <f>ROUND('Sheet1 (4)'!H3805/100,2)</f>
        <v>28.71</v>
      </c>
      <c r="H3799" s="1">
        <f>ROUND('Sheet1 (4)'!I3805/100,2)</f>
        <v>36.630000000000003</v>
      </c>
      <c r="I3799" s="1">
        <f>ROUND('Sheet1 (4)'!J3805/100,2)</f>
        <v>41.33</v>
      </c>
      <c r="J3799" s="1" t="e">
        <f>ROUND('Sheet1 (4)'!K3805/100,2)</f>
        <v>#VALUE!</v>
      </c>
      <c r="K3799" s="1" t="e">
        <f>ROUND('Sheet1 (4)'!L3805/100,2)</f>
        <v>#VALUE!</v>
      </c>
      <c r="L3799" s="4">
        <f>ROUND(('Sheet1 (4)'!M3805+'Sheet1 (4)'!R3805)/100,2)</f>
        <v>33.380000000000003</v>
      </c>
      <c r="M3799" s="4">
        <f>ROUND(('Sheet1 (4)'!N3805+'Sheet1 (4)'!S3805)/100,2)</f>
        <v>1.31</v>
      </c>
      <c r="N3799" s="4">
        <f>ROUND(('Sheet1 (4)'!O3805+'Sheet1 (4)'!T3805)/100,2)</f>
        <v>-0.66</v>
      </c>
      <c r="O3799" s="4">
        <f>ROUND(('Sheet1 (4)'!P3805+'Sheet1 (4)'!U3805)/100,2)</f>
        <v>41.23</v>
      </c>
      <c r="P3799" s="4">
        <f>ROUND(('Sheet1 (4)'!Q3805+'Sheet1 (4)'!V3805)/100,2)</f>
        <v>-9.58</v>
      </c>
      <c r="Q3799" s="7">
        <f>ROUND('Sheet1 (4)'!W3805/100,2)</f>
        <v>0.11</v>
      </c>
      <c r="R3799" s="7">
        <f>ROUND('Sheet1 (4)'!X3805/100,2)</f>
        <v>0.13</v>
      </c>
      <c r="S3799" s="7">
        <f>ROUND('Sheet1 (4)'!Y3805/100,2)</f>
        <v>0.15</v>
      </c>
      <c r="T3799" s="7">
        <f>ROUND('Sheet1 (4)'!Z3805/100,2)</f>
        <v>0.18</v>
      </c>
      <c r="U3799" s="7">
        <f>ROUND('Sheet1 (4)'!AA3805/100,2)</f>
        <v>0.17</v>
      </c>
      <c r="V3799" s="1" t="str">
        <f>'Sheet1 (4)'!AB3805&amp;".T"</f>
        <v>4792.T</v>
      </c>
      <c r="W3799">
        <f>ROUND('Sheet1 (4)'!AC3805,2)</f>
        <v>13.96</v>
      </c>
      <c r="X3799">
        <f>ROUND('Sheet1 (4)'!AD3805,2)</f>
        <v>1.78</v>
      </c>
      <c r="Y3799" t="str">
        <f>_xlfn.XLOOKUP('Sheet1 (4)'!AB3805,'Sheet1 (3)'!B:B,'Sheet1 (3)'!D:D,"",0)</f>
        <v>プライム</v>
      </c>
    </row>
    <row r="3800" spans="1:25" x14ac:dyDescent="0.2">
      <c r="A3800">
        <v>3799</v>
      </c>
      <c r="B3800" s="1" t="str">
        <f>_xlfn.XLOOKUP('Sheet1 (4)'!AB3806,'Sheet1 (3)'!B:B,'Sheet1 (3)'!C:C,"",0)</f>
        <v>ヤマダコーポレーション</v>
      </c>
      <c r="C3800" s="1" t="str">
        <f>_xlfn.XLOOKUP('Sheet1 (4)'!AB3806,'Sheet1 (3)'!B:B,'Sheet1 (3)'!F:F,"",0)</f>
        <v>機械</v>
      </c>
      <c r="D3800" s="1">
        <f>ROUND('Sheet1 (4)'!E3806/100000000,2)</f>
        <v>0.02</v>
      </c>
      <c r="E3800" s="1">
        <f>ROUND('Sheet1 (4)'!F3806/100,2)</f>
        <v>12.17</v>
      </c>
      <c r="F3800" s="1">
        <f>ROUND('Sheet1 (4)'!G3806/100,2)</f>
        <v>18.09</v>
      </c>
      <c r="G3800" s="1">
        <f>ROUND('Sheet1 (4)'!H3806/100,2)</f>
        <v>18.690000000000001</v>
      </c>
      <c r="H3800" s="1">
        <f>ROUND('Sheet1 (4)'!I3806/100,2)</f>
        <v>24.63</v>
      </c>
      <c r="I3800" s="1">
        <f>ROUND('Sheet1 (4)'!J3806/100,2)</f>
        <v>19.600000000000001</v>
      </c>
      <c r="J3800" s="1" t="e">
        <f>ROUND('Sheet1 (4)'!K3806/100,2)</f>
        <v>#VALUE!</v>
      </c>
      <c r="K3800" s="1" t="e">
        <f>ROUND('Sheet1 (4)'!L3806/100,2)</f>
        <v>#VALUE!</v>
      </c>
      <c r="L3800" s="4">
        <f>ROUND(('Sheet1 (4)'!M3806+'Sheet1 (4)'!R3806)/100,2)</f>
        <v>-15.48</v>
      </c>
      <c r="M3800" s="4">
        <f>ROUND(('Sheet1 (4)'!N3806+'Sheet1 (4)'!S3806)/100,2)</f>
        <v>-5.37</v>
      </c>
      <c r="N3800" s="4">
        <f>ROUND(('Sheet1 (4)'!O3806+'Sheet1 (4)'!T3806)/100,2)</f>
        <v>13.86</v>
      </c>
      <c r="O3800" s="4">
        <f>ROUND(('Sheet1 (4)'!P3806+'Sheet1 (4)'!U3806)/100,2)</f>
        <v>4.9000000000000004</v>
      </c>
      <c r="P3800" s="4">
        <f>ROUND(('Sheet1 (4)'!Q3806+'Sheet1 (4)'!V3806)/100,2)</f>
        <v>8.2100000000000009</v>
      </c>
      <c r="Q3800" s="7">
        <f>ROUND('Sheet1 (4)'!W3806/100,2)</f>
        <v>0.08</v>
      </c>
      <c r="R3800" s="7">
        <f>ROUND('Sheet1 (4)'!X3806/100,2)</f>
        <v>0.1</v>
      </c>
      <c r="S3800" s="7">
        <f>ROUND('Sheet1 (4)'!Y3806/100,2)</f>
        <v>0.11</v>
      </c>
      <c r="T3800" s="7">
        <f>ROUND('Sheet1 (4)'!Z3806/100,2)</f>
        <v>0.13</v>
      </c>
      <c r="U3800" s="7">
        <f>ROUND('Sheet1 (4)'!AA3806/100,2)</f>
        <v>0.1</v>
      </c>
      <c r="V3800" s="1" t="str">
        <f>'Sheet1 (4)'!AB3806&amp;".T"</f>
        <v>6392.T</v>
      </c>
      <c r="W3800">
        <f>ROUND('Sheet1 (4)'!AC3806,2)</f>
        <v>7.52</v>
      </c>
      <c r="X3800">
        <f>ROUND('Sheet1 (4)'!AD3806,2)</f>
        <v>0.76</v>
      </c>
      <c r="Y3800" t="str">
        <f>_xlfn.XLOOKUP('Sheet1 (4)'!AB3806,'Sheet1 (3)'!B:B,'Sheet1 (3)'!D:D,"",0)</f>
        <v>スタンダード</v>
      </c>
    </row>
    <row r="3801" spans="1:25" x14ac:dyDescent="0.2">
      <c r="A3801">
        <v>3800</v>
      </c>
      <c r="B3801" s="1" t="str">
        <f>_xlfn.XLOOKUP('Sheet1 (4)'!AB3807,'Sheet1 (3)'!B:B,'Sheet1 (3)'!C:C,"",0)</f>
        <v>ヤマダホールディングス</v>
      </c>
      <c r="C3801" s="1" t="str">
        <f>_xlfn.XLOOKUP('Sheet1 (4)'!AB3807,'Sheet1 (3)'!B:B,'Sheet1 (3)'!F:F,"",0)</f>
        <v>小売業</v>
      </c>
      <c r="D3801" s="1">
        <f>ROUND('Sheet1 (4)'!E3807/100000000,2)</f>
        <v>6.72</v>
      </c>
      <c r="E3801" s="1">
        <f>ROUND('Sheet1 (4)'!F3807/100,2)</f>
        <v>920.79</v>
      </c>
      <c r="F3801" s="1">
        <f>ROUND('Sheet1 (4)'!G3807/100,2)</f>
        <v>657.04</v>
      </c>
      <c r="G3801" s="1">
        <f>ROUND('Sheet1 (4)'!H3807/100,2)</f>
        <v>440.66</v>
      </c>
      <c r="H3801" s="1">
        <f>ROUND('Sheet1 (4)'!I3807/100,2)</f>
        <v>414.91</v>
      </c>
      <c r="I3801" s="1">
        <f>ROUND('Sheet1 (4)'!J3807/100,2)</f>
        <v>428.21</v>
      </c>
      <c r="J3801" s="1">
        <f>ROUND('Sheet1 (4)'!K3807/100,2)</f>
        <v>472.29</v>
      </c>
      <c r="K3801" s="1">
        <f>ROUND('Sheet1 (4)'!L3807/100,2)</f>
        <v>493.28</v>
      </c>
      <c r="L3801" s="4">
        <f>ROUND(('Sheet1 (4)'!M3807+'Sheet1 (4)'!R3807)/100,2)</f>
        <v>1075.04</v>
      </c>
      <c r="M3801" s="4">
        <f>ROUND(('Sheet1 (4)'!N3807+'Sheet1 (4)'!S3807)/100,2)</f>
        <v>-11.81</v>
      </c>
      <c r="N3801" s="4">
        <f>ROUND(('Sheet1 (4)'!O3807+'Sheet1 (4)'!T3807)/100,2)</f>
        <v>185.31</v>
      </c>
      <c r="O3801" s="4">
        <f>ROUND(('Sheet1 (4)'!P3807+'Sheet1 (4)'!U3807)/100,2)</f>
        <v>326.48</v>
      </c>
      <c r="P3801" s="4">
        <f>ROUND(('Sheet1 (4)'!Q3807+'Sheet1 (4)'!V3807)/100,2)</f>
        <v>164.23</v>
      </c>
      <c r="Q3801" s="7">
        <f>ROUND('Sheet1 (4)'!W3807/100,2)</f>
        <v>0.08</v>
      </c>
      <c r="R3801" s="7">
        <f>ROUND('Sheet1 (4)'!X3807/100,2)</f>
        <v>0.08</v>
      </c>
      <c r="S3801" s="7">
        <f>ROUND('Sheet1 (4)'!Y3807/100,2)</f>
        <v>0.05</v>
      </c>
      <c r="T3801" s="7">
        <f>ROUND('Sheet1 (4)'!Z3807/100,2)</f>
        <v>0.04</v>
      </c>
      <c r="U3801" s="7">
        <f>ROUND('Sheet1 (4)'!AA3807/100,2)</f>
        <v>0.04</v>
      </c>
      <c r="V3801" s="1" t="str">
        <f>'Sheet1 (4)'!AB3807&amp;".T"</f>
        <v>9831.T</v>
      </c>
      <c r="W3801">
        <f>ROUND('Sheet1 (4)'!AC3807,2)</f>
        <v>11.78</v>
      </c>
      <c r="X3801">
        <f>ROUND('Sheet1 (4)'!AD3807,2)</f>
        <v>0.49</v>
      </c>
      <c r="Y3801" t="str">
        <f>_xlfn.XLOOKUP('Sheet1 (4)'!AB3807,'Sheet1 (3)'!B:B,'Sheet1 (3)'!D:D,"",0)</f>
        <v>プライム</v>
      </c>
    </row>
    <row r="3802" spans="1:25" x14ac:dyDescent="0.2">
      <c r="A3802">
        <v>3801</v>
      </c>
      <c r="B3802" s="1" t="str">
        <f>_xlfn.XLOOKUP('Sheet1 (4)'!AB3808,'Sheet1 (3)'!B:B,'Sheet1 (3)'!C:C,"",0)</f>
        <v>山田再生系債権回収総合事務所</v>
      </c>
      <c r="C3802" s="1" t="str">
        <f>_xlfn.XLOOKUP('Sheet1 (4)'!AB3808,'Sheet1 (3)'!B:B,'Sheet1 (3)'!F:F,"",0)</f>
        <v>その他金融業</v>
      </c>
      <c r="D3802" s="1">
        <f>ROUND('Sheet1 (4)'!E3808/100000000,2)</f>
        <v>0.04</v>
      </c>
      <c r="E3802" s="1">
        <f>ROUND('Sheet1 (4)'!F3808/100,2)</f>
        <v>0.96</v>
      </c>
      <c r="F3802" s="1">
        <f>ROUND('Sheet1 (4)'!G3808/100,2)</f>
        <v>0.54</v>
      </c>
      <c r="G3802" s="1">
        <f>ROUND('Sheet1 (4)'!H3808/100,2)</f>
        <v>0.83</v>
      </c>
      <c r="H3802" s="1">
        <f>ROUND('Sheet1 (4)'!I3808/100,2)</f>
        <v>0.36</v>
      </c>
      <c r="I3802" s="1">
        <f>ROUND('Sheet1 (4)'!J3808/100,2)</f>
        <v>0.36</v>
      </c>
      <c r="J3802" s="1" t="e">
        <f>ROUND('Sheet1 (4)'!K3808/100,2)</f>
        <v>#VALUE!</v>
      </c>
      <c r="K3802" s="1" t="e">
        <f>ROUND('Sheet1 (4)'!L3808/100,2)</f>
        <v>#VALUE!</v>
      </c>
      <c r="L3802" s="4">
        <f>ROUND(('Sheet1 (4)'!M3808+'Sheet1 (4)'!R3808)/100,2)</f>
        <v>-0.05</v>
      </c>
      <c r="M3802" s="4">
        <f>ROUND(('Sheet1 (4)'!N3808+'Sheet1 (4)'!S3808)/100,2)</f>
        <v>4.63</v>
      </c>
      <c r="N3802" s="4">
        <f>ROUND(('Sheet1 (4)'!O3808+'Sheet1 (4)'!T3808)/100,2)</f>
        <v>-16.239999999999998</v>
      </c>
      <c r="O3802" s="4">
        <f>ROUND(('Sheet1 (4)'!P3808+'Sheet1 (4)'!U3808)/100,2)</f>
        <v>6.26</v>
      </c>
      <c r="P3802" s="4">
        <f>ROUND(('Sheet1 (4)'!Q3808+'Sheet1 (4)'!V3808)/100,2)</f>
        <v>6.26</v>
      </c>
      <c r="Q3802" s="7">
        <f>ROUND('Sheet1 (4)'!W3808/100,2)</f>
        <v>0.05</v>
      </c>
      <c r="R3802" s="7">
        <f>ROUND('Sheet1 (4)'!X3808/100,2)</f>
        <v>0.02</v>
      </c>
      <c r="S3802" s="7">
        <f>ROUND('Sheet1 (4)'!Y3808/100,2)</f>
        <v>0.04</v>
      </c>
      <c r="T3802" s="7">
        <f>ROUND('Sheet1 (4)'!Z3808/100,2)</f>
        <v>0.01</v>
      </c>
      <c r="U3802" s="7">
        <f>ROUND('Sheet1 (4)'!AA3808/100,2)</f>
        <v>0.01</v>
      </c>
      <c r="V3802" s="1" t="str">
        <f>'Sheet1 (4)'!AB3808&amp;".T"</f>
        <v>4351.T</v>
      </c>
      <c r="W3802" t="e">
        <f>ROUND('Sheet1 (4)'!AC3808,2)</f>
        <v>#VALUE!</v>
      </c>
      <c r="X3802">
        <f>ROUND('Sheet1 (4)'!AD3808,2)</f>
        <v>1.17</v>
      </c>
      <c r="Y3802" t="str">
        <f>_xlfn.XLOOKUP('Sheet1 (4)'!AB3808,'Sheet1 (3)'!B:B,'Sheet1 (3)'!D:D,"",0)</f>
        <v>スタンダード</v>
      </c>
    </row>
    <row r="3803" spans="1:25" x14ac:dyDescent="0.2">
      <c r="A3803">
        <v>3802</v>
      </c>
      <c r="B3803" s="1" t="str">
        <f>_xlfn.XLOOKUP('Sheet1 (4)'!AB3809,'Sheet1 (3)'!B:B,'Sheet1 (3)'!C:C,"",0)</f>
        <v>山大</v>
      </c>
      <c r="C3803" s="1" t="str">
        <f>_xlfn.XLOOKUP('Sheet1 (4)'!AB3809,'Sheet1 (3)'!B:B,'Sheet1 (3)'!F:F,"",0)</f>
        <v>卸売業</v>
      </c>
      <c r="D3803" s="1">
        <f>ROUND('Sheet1 (4)'!E3809/100000000,2)</f>
        <v>0.01</v>
      </c>
      <c r="E3803" s="1" t="e">
        <f>ROUND('Sheet1 (4)'!F3809/100,2)</f>
        <v>#VALUE!</v>
      </c>
      <c r="F3803" s="1" t="e">
        <f>ROUND('Sheet1 (4)'!G3809/100,2)</f>
        <v>#VALUE!</v>
      </c>
      <c r="G3803" s="1" t="e">
        <f>ROUND('Sheet1 (4)'!H3809/100,2)</f>
        <v>#VALUE!</v>
      </c>
      <c r="H3803" s="1" t="e">
        <f>ROUND('Sheet1 (4)'!I3809/100,2)</f>
        <v>#VALUE!</v>
      </c>
      <c r="I3803" s="1">
        <f>ROUND('Sheet1 (4)'!J3809/100,2)</f>
        <v>-3.76</v>
      </c>
      <c r="J3803" s="1" t="e">
        <f>ROUND('Sheet1 (4)'!K3809/100,2)</f>
        <v>#VALUE!</v>
      </c>
      <c r="K3803" s="1" t="e">
        <f>ROUND('Sheet1 (4)'!L3809/100,2)</f>
        <v>#VALUE!</v>
      </c>
      <c r="L3803" s="4" t="e">
        <f>ROUND(('Sheet1 (4)'!M3809+'Sheet1 (4)'!R3809)/100,2)</f>
        <v>#VALUE!</v>
      </c>
      <c r="M3803" s="4" t="e">
        <f>ROUND(('Sheet1 (4)'!N3809+'Sheet1 (4)'!S3809)/100,2)</f>
        <v>#VALUE!</v>
      </c>
      <c r="N3803" s="4" t="e">
        <f>ROUND(('Sheet1 (4)'!O3809+'Sheet1 (4)'!T3809)/100,2)</f>
        <v>#VALUE!</v>
      </c>
      <c r="O3803" s="4" t="e">
        <f>ROUND(('Sheet1 (4)'!P3809+'Sheet1 (4)'!U3809)/100,2)</f>
        <v>#VALUE!</v>
      </c>
      <c r="P3803" s="4">
        <f>ROUND(('Sheet1 (4)'!Q3809+'Sheet1 (4)'!V3809)/100,2)</f>
        <v>0.35</v>
      </c>
      <c r="Q3803" s="7" t="e">
        <f>ROUND('Sheet1 (4)'!W3809/100,2)</f>
        <v>#VALUE!</v>
      </c>
      <c r="R3803" s="7" t="e">
        <f>ROUND('Sheet1 (4)'!X3809/100,2)</f>
        <v>#VALUE!</v>
      </c>
      <c r="S3803" s="7" t="e">
        <f>ROUND('Sheet1 (4)'!Y3809/100,2)</f>
        <v>#VALUE!</v>
      </c>
      <c r="T3803" s="7" t="e">
        <f>ROUND('Sheet1 (4)'!Z3809/100,2)</f>
        <v>#VALUE!</v>
      </c>
      <c r="U3803" s="7" t="e">
        <f>ROUND('Sheet1 (4)'!AA3809/100,2)</f>
        <v>#VALUE!</v>
      </c>
      <c r="V3803" s="1" t="str">
        <f>'Sheet1 (4)'!AB3809&amp;".T"</f>
        <v>7426.T</v>
      </c>
      <c r="W3803" t="e">
        <f>ROUND('Sheet1 (4)'!AC3809,2)</f>
        <v>#VALUE!</v>
      </c>
      <c r="X3803">
        <f>ROUND('Sheet1 (4)'!AD3809,2)</f>
        <v>0.59</v>
      </c>
      <c r="Y3803" t="str">
        <f>_xlfn.XLOOKUP('Sheet1 (4)'!AB3809,'Sheet1 (3)'!B:B,'Sheet1 (3)'!D:D,"",0)</f>
        <v>スタンダード</v>
      </c>
    </row>
    <row r="3804" spans="1:25" x14ac:dyDescent="0.2">
      <c r="A3804">
        <v>3803</v>
      </c>
      <c r="B3804" s="1" t="str">
        <f>_xlfn.XLOOKUP('Sheet1 (4)'!AB3810,'Sheet1 (3)'!B:B,'Sheet1 (3)'!C:C,"",0)</f>
        <v>ヤマエグループホールディングス</v>
      </c>
      <c r="C3804" s="1" t="str">
        <f>_xlfn.XLOOKUP('Sheet1 (4)'!AB3810,'Sheet1 (3)'!B:B,'Sheet1 (3)'!F:F,"",0)</f>
        <v>卸売業</v>
      </c>
      <c r="D3804" s="1">
        <f>ROUND('Sheet1 (4)'!E3810/100000000,2)</f>
        <v>0.28000000000000003</v>
      </c>
      <c r="E3804" s="1">
        <f>ROUND('Sheet1 (4)'!F3810/100,2)</f>
        <v>9.76</v>
      </c>
      <c r="F3804" s="1">
        <f>ROUND('Sheet1 (4)'!G3810/100,2)</f>
        <v>69.12</v>
      </c>
      <c r="G3804" s="1">
        <f>ROUND('Sheet1 (4)'!H3810/100,2)</f>
        <v>113.64</v>
      </c>
      <c r="H3804" s="1">
        <f>ROUND('Sheet1 (4)'!I3810/100,2)</f>
        <v>138.36000000000001</v>
      </c>
      <c r="I3804" s="1">
        <f>ROUND('Sheet1 (4)'!J3810/100,2)</f>
        <v>156.47999999999999</v>
      </c>
      <c r="J3804" s="1" t="e">
        <f>ROUND('Sheet1 (4)'!K3810/100,2)</f>
        <v>#VALUE!</v>
      </c>
      <c r="K3804" s="1" t="e">
        <f>ROUND('Sheet1 (4)'!L3810/100,2)</f>
        <v>#VALUE!</v>
      </c>
      <c r="L3804" s="4">
        <f>ROUND(('Sheet1 (4)'!M3810+'Sheet1 (4)'!R3810)/100,2)</f>
        <v>29.82</v>
      </c>
      <c r="M3804" s="4">
        <f>ROUND(('Sheet1 (4)'!N3810+'Sheet1 (4)'!S3810)/100,2)</f>
        <v>91.5</v>
      </c>
      <c r="N3804" s="4">
        <f>ROUND(('Sheet1 (4)'!O3810+'Sheet1 (4)'!T3810)/100,2)</f>
        <v>-83.05</v>
      </c>
      <c r="O3804" s="4">
        <f>ROUND(('Sheet1 (4)'!P3810+'Sheet1 (4)'!U3810)/100,2)</f>
        <v>-128.77000000000001</v>
      </c>
      <c r="P3804" s="4">
        <f>ROUND(('Sheet1 (4)'!Q3810+'Sheet1 (4)'!V3810)/100,2)</f>
        <v>69.55</v>
      </c>
      <c r="Q3804" s="7">
        <f>ROUND('Sheet1 (4)'!W3810/100,2)</f>
        <v>0.04</v>
      </c>
      <c r="R3804" s="7">
        <f>ROUND('Sheet1 (4)'!X3810/100,2)</f>
        <v>0.12</v>
      </c>
      <c r="S3804" s="7">
        <f>ROUND('Sheet1 (4)'!Y3810/100,2)</f>
        <v>0.13</v>
      </c>
      <c r="T3804" s="7">
        <f>ROUND('Sheet1 (4)'!Z3810/100,2)</f>
        <v>0.12</v>
      </c>
      <c r="U3804" s="7">
        <f>ROUND('Sheet1 (4)'!AA3810/100,2)</f>
        <v>0.1</v>
      </c>
      <c r="V3804" s="1" t="str">
        <f>'Sheet1 (4)'!AB3810&amp;".T"</f>
        <v>7130.T</v>
      </c>
      <c r="W3804">
        <f>ROUND('Sheet1 (4)'!AC3810,2)</f>
        <v>8.69</v>
      </c>
      <c r="X3804">
        <f>ROUND('Sheet1 (4)'!AD3810,2)</f>
        <v>0.72</v>
      </c>
      <c r="Y3804" t="str">
        <f>_xlfn.XLOOKUP('Sheet1 (4)'!AB3810,'Sheet1 (3)'!B:B,'Sheet1 (3)'!D:D,"",0)</f>
        <v>プライム</v>
      </c>
    </row>
    <row r="3805" spans="1:25" x14ac:dyDescent="0.2">
      <c r="A3805">
        <v>3804</v>
      </c>
      <c r="B3805" s="1" t="str">
        <f>_xlfn.XLOOKUP('Sheet1 (4)'!AB3811,'Sheet1 (3)'!B:B,'Sheet1 (3)'!C:C,"",0)</f>
        <v>山口フィナンシャルグループ</v>
      </c>
      <c r="C3805" s="1" t="str">
        <f>_xlfn.XLOOKUP('Sheet1 (4)'!AB3811,'Sheet1 (3)'!B:B,'Sheet1 (3)'!F:F,"",0)</f>
        <v>銀行業</v>
      </c>
      <c r="D3805" s="1">
        <f>ROUND('Sheet1 (4)'!E3811/100000000,2)</f>
        <v>2.11</v>
      </c>
      <c r="E3805" s="1" t="e">
        <f>ROUND('Sheet1 (4)'!F3811/100,2)</f>
        <v>#VALUE!</v>
      </c>
      <c r="F3805" s="1" t="e">
        <f>ROUND('Sheet1 (4)'!G3811/100,2)</f>
        <v>#VALUE!</v>
      </c>
      <c r="G3805" s="1" t="e">
        <f>ROUND('Sheet1 (4)'!H3811/100,2)</f>
        <v>#VALUE!</v>
      </c>
      <c r="H3805" s="1" t="e">
        <f>ROUND('Sheet1 (4)'!I3811/100,2)</f>
        <v>#VALUE!</v>
      </c>
      <c r="I3805" s="1" t="e">
        <f>ROUND('Sheet1 (4)'!J3811/100,2)</f>
        <v>#VALUE!</v>
      </c>
      <c r="J3805" s="1" t="e">
        <f>ROUND('Sheet1 (4)'!K3811/100,2)</f>
        <v>#VALUE!</v>
      </c>
      <c r="K3805" s="1" t="e">
        <f>ROUND('Sheet1 (4)'!L3811/100,2)</f>
        <v>#VALUE!</v>
      </c>
      <c r="L3805" s="4">
        <f>ROUND(('Sheet1 (4)'!M3811+'Sheet1 (4)'!R3811)/100,2)</f>
        <v>3409.21</v>
      </c>
      <c r="M3805" s="4">
        <f>ROUND(('Sheet1 (4)'!N3811+'Sheet1 (4)'!S3811)/100,2)</f>
        <v>618.58000000000004</v>
      </c>
      <c r="N3805" s="4">
        <f>ROUND(('Sheet1 (4)'!O3811+'Sheet1 (4)'!T3811)/100,2)</f>
        <v>-2900.85</v>
      </c>
      <c r="O3805" s="4">
        <f>ROUND(('Sheet1 (4)'!P3811+'Sheet1 (4)'!U3811)/100,2)</f>
        <v>-4800.74</v>
      </c>
      <c r="P3805" s="4">
        <f>ROUND(('Sheet1 (4)'!Q3811+'Sheet1 (4)'!V3811)/100,2)</f>
        <v>-1708.98</v>
      </c>
      <c r="Q3805" s="7">
        <f>ROUND('Sheet1 (4)'!W3811/100,2)</f>
        <v>0.04</v>
      </c>
      <c r="R3805" s="7">
        <f>ROUND('Sheet1 (4)'!X3811/100,2)</f>
        <v>-0.02</v>
      </c>
      <c r="S3805" s="7">
        <f>ROUND('Sheet1 (4)'!Y3811/100,2)</f>
        <v>0.03</v>
      </c>
      <c r="T3805" s="7">
        <f>ROUND('Sheet1 (4)'!Z3811/100,2)</f>
        <v>0.04</v>
      </c>
      <c r="U3805" s="7">
        <f>ROUND('Sheet1 (4)'!AA3811/100,2)</f>
        <v>0.06</v>
      </c>
      <c r="V3805" s="1" t="str">
        <f>'Sheet1 (4)'!AB3811&amp;".T"</f>
        <v>8418.T</v>
      </c>
      <c r="W3805">
        <f>ROUND('Sheet1 (4)'!AC3811,2)</f>
        <v>11.25</v>
      </c>
      <c r="X3805">
        <f>ROUND('Sheet1 (4)'!AD3811,2)</f>
        <v>0.59</v>
      </c>
      <c r="Y3805" t="str">
        <f>_xlfn.XLOOKUP('Sheet1 (4)'!AB3811,'Sheet1 (3)'!B:B,'Sheet1 (3)'!D:D,"",0)</f>
        <v>プライム</v>
      </c>
    </row>
    <row r="3806" spans="1:25" x14ac:dyDescent="0.2">
      <c r="A3806">
        <v>3805</v>
      </c>
      <c r="B3806" s="1" t="str">
        <f>_xlfn.XLOOKUP('Sheet1 (4)'!AB3812,'Sheet1 (3)'!B:B,'Sheet1 (3)'!C:C,"",0)</f>
        <v>ヤマハ</v>
      </c>
      <c r="C3806" s="1" t="str">
        <f>_xlfn.XLOOKUP('Sheet1 (4)'!AB3812,'Sheet1 (3)'!B:B,'Sheet1 (3)'!F:F,"",0)</f>
        <v>その他製品</v>
      </c>
      <c r="D3806" s="1">
        <f>ROUND('Sheet1 (4)'!E3812/100000000,2)</f>
        <v>4.53</v>
      </c>
      <c r="E3806" s="1">
        <f>ROUND('Sheet1 (4)'!F3812/100,2)</f>
        <v>377.32</v>
      </c>
      <c r="F3806" s="1">
        <f>ROUND('Sheet1 (4)'!G3812/100,2)</f>
        <v>438.76</v>
      </c>
      <c r="G3806" s="1">
        <f>ROUND('Sheet1 (4)'!H3812/100,2)</f>
        <v>458</v>
      </c>
      <c r="H3806" s="1">
        <f>ROUND('Sheet1 (4)'!I3812/100,2)</f>
        <v>341.63</v>
      </c>
      <c r="I3806" s="1">
        <f>ROUND('Sheet1 (4)'!J3812/100,2)</f>
        <v>370.35</v>
      </c>
      <c r="J3806" s="1">
        <f>ROUND('Sheet1 (4)'!K3812/100,2)</f>
        <v>282.72000000000003</v>
      </c>
      <c r="K3806" s="1">
        <f>ROUND('Sheet1 (4)'!L3812/100,2)</f>
        <v>371.14</v>
      </c>
      <c r="L3806" s="4">
        <f>ROUND(('Sheet1 (4)'!M3812+'Sheet1 (4)'!R3812)/100,2)</f>
        <v>524.4</v>
      </c>
      <c r="M3806" s="4">
        <f>ROUND(('Sheet1 (4)'!N3812+'Sheet1 (4)'!S3812)/100,2)</f>
        <v>797.23</v>
      </c>
      <c r="N3806" s="4">
        <f>ROUND(('Sheet1 (4)'!O3812+'Sheet1 (4)'!T3812)/100,2)</f>
        <v>-364.04</v>
      </c>
      <c r="O3806" s="4">
        <f>ROUND(('Sheet1 (4)'!P3812+'Sheet1 (4)'!U3812)/100,2)</f>
        <v>279.33</v>
      </c>
      <c r="P3806" s="4">
        <f>ROUND(('Sheet1 (4)'!Q3812+'Sheet1 (4)'!V3812)/100,2)</f>
        <v>633.87</v>
      </c>
      <c r="Q3806" s="7">
        <f>ROUND('Sheet1 (4)'!W3812/100,2)</f>
        <v>7.0000000000000007E-2</v>
      </c>
      <c r="R3806" s="7">
        <f>ROUND('Sheet1 (4)'!X3812/100,2)</f>
        <v>0.09</v>
      </c>
      <c r="S3806" s="7">
        <f>ROUND('Sheet1 (4)'!Y3812/100,2)</f>
        <v>0.09</v>
      </c>
      <c r="T3806" s="7" t="e">
        <f>ROUND('Sheet1 (4)'!Z3812/100,2)</f>
        <v>#VALUE!</v>
      </c>
      <c r="U3806" s="7">
        <f>ROUND('Sheet1 (4)'!AA3812/100,2)</f>
        <v>0.03</v>
      </c>
      <c r="V3806" s="1" t="str">
        <f>'Sheet1 (4)'!AB3812&amp;".T"</f>
        <v>7951.T</v>
      </c>
      <c r="W3806">
        <f>ROUND('Sheet1 (4)'!AC3812,2)</f>
        <v>27.05</v>
      </c>
      <c r="X3806">
        <f>ROUND('Sheet1 (4)'!AD3812,2)</f>
        <v>1.02</v>
      </c>
      <c r="Y3806" t="str">
        <f>_xlfn.XLOOKUP('Sheet1 (4)'!AB3812,'Sheet1 (3)'!B:B,'Sheet1 (3)'!D:D,"",0)</f>
        <v>プライム</v>
      </c>
    </row>
    <row r="3807" spans="1:25" x14ac:dyDescent="0.2">
      <c r="A3807">
        <v>3806</v>
      </c>
      <c r="B3807" s="1" t="str">
        <f>_xlfn.XLOOKUP('Sheet1 (4)'!AB3813,'Sheet1 (3)'!B:B,'Sheet1 (3)'!C:C,"",0)</f>
        <v>ヤマハ発動機</v>
      </c>
      <c r="C3807" s="1" t="str">
        <f>_xlfn.XLOOKUP('Sheet1 (4)'!AB3813,'Sheet1 (3)'!B:B,'Sheet1 (3)'!F:F,"",0)</f>
        <v>輸送用機器</v>
      </c>
      <c r="D3807" s="1">
        <f>ROUND('Sheet1 (4)'!E3813/100000000,2)</f>
        <v>9.6999999999999993</v>
      </c>
      <c r="E3807" s="1">
        <f>ROUND('Sheet1 (4)'!F3813/100,2)</f>
        <v>1823.43</v>
      </c>
      <c r="F3807" s="1">
        <f>ROUND('Sheet1 (4)'!G3813/100,2)</f>
        <v>2248.65</v>
      </c>
      <c r="G3807" s="1">
        <f>ROUND('Sheet1 (4)'!H3813/100,2)</f>
        <v>2506.56</v>
      </c>
      <c r="H3807" s="1">
        <f>ROUND('Sheet1 (4)'!I3813/100,2)</f>
        <v>1832.07</v>
      </c>
      <c r="I3807" s="1">
        <f>ROUND('Sheet1 (4)'!J3813/100,2)</f>
        <v>1832.07</v>
      </c>
      <c r="J3807" s="1">
        <f>ROUND('Sheet1 (4)'!K3813/100,2)</f>
        <v>1511.52</v>
      </c>
      <c r="K3807" s="1">
        <f>ROUND('Sheet1 (4)'!L3813/100,2)</f>
        <v>1796.63</v>
      </c>
      <c r="L3807" s="4">
        <f>ROUND(('Sheet1 (4)'!M3813+'Sheet1 (4)'!R3813)/100,2)</f>
        <v>903.1</v>
      </c>
      <c r="M3807" s="4">
        <f>ROUND(('Sheet1 (4)'!N3813+'Sheet1 (4)'!S3813)/100,2)</f>
        <v>-32.39</v>
      </c>
      <c r="N3807" s="4">
        <f>ROUND(('Sheet1 (4)'!O3813+'Sheet1 (4)'!T3813)/100,2)</f>
        <v>-368.22</v>
      </c>
      <c r="O3807" s="4">
        <f>ROUND(('Sheet1 (4)'!P3813+'Sheet1 (4)'!U3813)/100,2)</f>
        <v>480.99</v>
      </c>
      <c r="P3807" s="4">
        <f>ROUND(('Sheet1 (4)'!Q3813+'Sheet1 (4)'!V3813)/100,2)</f>
        <v>480.99</v>
      </c>
      <c r="Q3807" s="7">
        <f>ROUND('Sheet1 (4)'!W3813/100,2)</f>
        <v>0.2</v>
      </c>
      <c r="R3807" s="7">
        <f>ROUND('Sheet1 (4)'!X3813/100,2)</f>
        <v>0.19</v>
      </c>
      <c r="S3807" s="7">
        <f>ROUND('Sheet1 (4)'!Y3813/100,2)</f>
        <v>0.16</v>
      </c>
      <c r="T3807" s="7">
        <f>ROUND('Sheet1 (4)'!Z3813/100,2)</f>
        <v>0.1</v>
      </c>
      <c r="U3807" s="7">
        <f>ROUND('Sheet1 (4)'!AA3813/100,2)</f>
        <v>0.1</v>
      </c>
      <c r="V3807" s="1" t="str">
        <f>'Sheet1 (4)'!AB3813&amp;".T"</f>
        <v>7272.T</v>
      </c>
      <c r="W3807">
        <f>ROUND('Sheet1 (4)'!AC3813,2)</f>
        <v>71.790000000000006</v>
      </c>
      <c r="X3807">
        <f>ROUND('Sheet1 (4)'!AD3813,2)</f>
        <v>0.99</v>
      </c>
      <c r="Y3807" t="str">
        <f>_xlfn.XLOOKUP('Sheet1 (4)'!AB3813,'Sheet1 (3)'!B:B,'Sheet1 (3)'!D:D,"",0)</f>
        <v>プライム</v>
      </c>
    </row>
    <row r="3808" spans="1:25" x14ac:dyDescent="0.2">
      <c r="A3808">
        <v>3807</v>
      </c>
      <c r="B3808" s="1" t="str">
        <f>_xlfn.XLOOKUP('Sheet1 (4)'!AB3814,'Sheet1 (3)'!B:B,'Sheet1 (3)'!C:C,"",0)</f>
        <v>山一電機</v>
      </c>
      <c r="C3808" s="1" t="str">
        <f>_xlfn.XLOOKUP('Sheet1 (4)'!AB3814,'Sheet1 (3)'!B:B,'Sheet1 (3)'!F:F,"",0)</f>
        <v>電気機器</v>
      </c>
      <c r="D3808" s="1">
        <f>ROUND('Sheet1 (4)'!E3814/100000000,2)</f>
        <v>0.18</v>
      </c>
      <c r="E3808" s="1">
        <f>ROUND('Sheet1 (4)'!F3814/100,2)</f>
        <v>31.92</v>
      </c>
      <c r="F3808" s="1">
        <f>ROUND('Sheet1 (4)'!G3814/100,2)</f>
        <v>83.75</v>
      </c>
      <c r="G3808" s="1">
        <f>ROUND('Sheet1 (4)'!H3814/100,2)</f>
        <v>91.35</v>
      </c>
      <c r="H3808" s="1">
        <f>ROUND('Sheet1 (4)'!I3814/100,2)</f>
        <v>29.33</v>
      </c>
      <c r="I3808" s="1">
        <f>ROUND('Sheet1 (4)'!J3814/100,2)</f>
        <v>82.25</v>
      </c>
      <c r="J3808" s="1">
        <f>ROUND('Sheet1 (4)'!K3814/100,2)</f>
        <v>94</v>
      </c>
      <c r="K3808" s="1">
        <f>ROUND('Sheet1 (4)'!L3814/100,2)</f>
        <v>105</v>
      </c>
      <c r="L3808" s="4">
        <f>ROUND(('Sheet1 (4)'!M3814+'Sheet1 (4)'!R3814)/100,2)</f>
        <v>13.72</v>
      </c>
      <c r="M3808" s="4">
        <f>ROUND(('Sheet1 (4)'!N3814+'Sheet1 (4)'!S3814)/100,2)</f>
        <v>53.54</v>
      </c>
      <c r="N3808" s="4">
        <f>ROUND(('Sheet1 (4)'!O3814+'Sheet1 (4)'!T3814)/100,2)</f>
        <v>59.88</v>
      </c>
      <c r="O3808" s="4">
        <f>ROUND(('Sheet1 (4)'!P3814+'Sheet1 (4)'!U3814)/100,2)</f>
        <v>-9.91</v>
      </c>
      <c r="P3808" s="4">
        <f>ROUND(('Sheet1 (4)'!Q3814+'Sheet1 (4)'!V3814)/100,2)</f>
        <v>53.48</v>
      </c>
      <c r="Q3808" s="7">
        <f>ROUND('Sheet1 (4)'!W3814/100,2)</f>
        <v>0.11</v>
      </c>
      <c r="R3808" s="7">
        <f>ROUND('Sheet1 (4)'!X3814/100,2)</f>
        <v>0.24</v>
      </c>
      <c r="S3808" s="7">
        <f>ROUND('Sheet1 (4)'!Y3814/100,2)</f>
        <v>0.21</v>
      </c>
      <c r="T3808" s="7">
        <f>ROUND('Sheet1 (4)'!Z3814/100,2)</f>
        <v>0.06</v>
      </c>
      <c r="U3808" s="7">
        <f>ROUND('Sheet1 (4)'!AA3814/100,2)</f>
        <v>0.13</v>
      </c>
      <c r="V3808" s="1" t="str">
        <f>'Sheet1 (4)'!AB3814&amp;".T"</f>
        <v>6941.T</v>
      </c>
      <c r="W3808">
        <f>ROUND('Sheet1 (4)'!AC3814,2)</f>
        <v>17.47</v>
      </c>
      <c r="X3808">
        <f>ROUND('Sheet1 (4)'!AD3814,2)</f>
        <v>2.34</v>
      </c>
      <c r="Y3808" t="str">
        <f>_xlfn.XLOOKUP('Sheet1 (4)'!AB3814,'Sheet1 (3)'!B:B,'Sheet1 (3)'!D:D,"",0)</f>
        <v>プライム</v>
      </c>
    </row>
    <row r="3809" spans="1:25" x14ac:dyDescent="0.2">
      <c r="A3809">
        <v>3808</v>
      </c>
      <c r="B3809" s="1" t="str">
        <f>_xlfn.XLOOKUP('Sheet1 (4)'!AB3815,'Sheet1 (3)'!B:B,'Sheet1 (3)'!C:C,"",0)</f>
        <v>ヤマイチエステート</v>
      </c>
      <c r="C3809" s="1" t="str">
        <f>_xlfn.XLOOKUP('Sheet1 (4)'!AB3815,'Sheet1 (3)'!B:B,'Sheet1 (3)'!F:F,"",0)</f>
        <v>不動産業</v>
      </c>
      <c r="D3809" s="1">
        <f>ROUND('Sheet1 (4)'!E3815/100000000,2)</f>
        <v>0.09</v>
      </c>
      <c r="E3809" s="1">
        <f>ROUND('Sheet1 (4)'!F3815/100,2)</f>
        <v>18.91</v>
      </c>
      <c r="F3809" s="1">
        <f>ROUND('Sheet1 (4)'!G3815/100,2)</f>
        <v>28.66</v>
      </c>
      <c r="G3809" s="1">
        <f>ROUND('Sheet1 (4)'!H3815/100,2)</f>
        <v>25.09</v>
      </c>
      <c r="H3809" s="1">
        <f>ROUND('Sheet1 (4)'!I3815/100,2)</f>
        <v>23.43</v>
      </c>
      <c r="I3809" s="1">
        <f>ROUND('Sheet1 (4)'!J3815/100,2)</f>
        <v>17.54</v>
      </c>
      <c r="J3809" s="1" t="e">
        <f>ROUND('Sheet1 (4)'!K3815/100,2)</f>
        <v>#VALUE!</v>
      </c>
      <c r="K3809" s="1" t="e">
        <f>ROUND('Sheet1 (4)'!L3815/100,2)</f>
        <v>#VALUE!</v>
      </c>
      <c r="L3809" s="4" t="e">
        <f>ROUND(('Sheet1 (4)'!M3815+'Sheet1 (4)'!R3815)/100,2)</f>
        <v>#VALUE!</v>
      </c>
      <c r="M3809" s="4">
        <f>ROUND(('Sheet1 (4)'!N3815+'Sheet1 (4)'!S3815)/100,2)</f>
        <v>38.9</v>
      </c>
      <c r="N3809" s="4">
        <f>ROUND(('Sheet1 (4)'!O3815+'Sheet1 (4)'!T3815)/100,2)</f>
        <v>-37.409999999999997</v>
      </c>
      <c r="O3809" s="4">
        <f>ROUND(('Sheet1 (4)'!P3815+'Sheet1 (4)'!U3815)/100,2)</f>
        <v>-8.76</v>
      </c>
      <c r="P3809" s="4">
        <f>ROUND(('Sheet1 (4)'!Q3815+'Sheet1 (4)'!V3815)/100,2)</f>
        <v>-33.76</v>
      </c>
      <c r="Q3809" s="7">
        <f>ROUND('Sheet1 (4)'!W3815/100,2)</f>
        <v>0.13</v>
      </c>
      <c r="R3809" s="7">
        <f>ROUND('Sheet1 (4)'!X3815/100,2)</f>
        <v>0.22</v>
      </c>
      <c r="S3809" s="7">
        <f>ROUND('Sheet1 (4)'!Y3815/100,2)</f>
        <v>0.14000000000000001</v>
      </c>
      <c r="T3809" s="7">
        <f>ROUND('Sheet1 (4)'!Z3815/100,2)</f>
        <v>0.11</v>
      </c>
      <c r="U3809" s="7">
        <f>ROUND('Sheet1 (4)'!AA3815/100,2)</f>
        <v>0.05</v>
      </c>
      <c r="V3809" s="1" t="str">
        <f>'Sheet1 (4)'!AB3815&amp;".T"</f>
        <v>2984.T</v>
      </c>
      <c r="W3809">
        <f>ROUND('Sheet1 (4)'!AC3815,2)</f>
        <v>12.45</v>
      </c>
      <c r="X3809">
        <f>ROUND('Sheet1 (4)'!AD3815,2)</f>
        <v>0.47</v>
      </c>
      <c r="Y3809" t="str">
        <f>_xlfn.XLOOKUP('Sheet1 (4)'!AB3815,'Sheet1 (3)'!B:B,'Sheet1 (3)'!D:D,"",0)</f>
        <v>スタンダード</v>
      </c>
    </row>
    <row r="3810" spans="1:25" x14ac:dyDescent="0.2">
      <c r="A3810">
        <v>3809</v>
      </c>
      <c r="B3810" s="1" t="str">
        <f>_xlfn.XLOOKUP('Sheet1 (4)'!AB3816,'Sheet1 (3)'!B:B,'Sheet1 (3)'!C:C,"",0)</f>
        <v>山喜</v>
      </c>
      <c r="C3810" s="1" t="str">
        <f>_xlfn.XLOOKUP('Sheet1 (4)'!AB3816,'Sheet1 (3)'!B:B,'Sheet1 (3)'!F:F,"",0)</f>
        <v>繊維製品</v>
      </c>
      <c r="D3810" s="1">
        <f>ROUND('Sheet1 (4)'!E3816/100000000,2)</f>
        <v>0.14000000000000001</v>
      </c>
      <c r="E3810" s="1">
        <f>ROUND('Sheet1 (4)'!F3816/100,2)</f>
        <v>-12.93</v>
      </c>
      <c r="F3810" s="1">
        <f>ROUND('Sheet1 (4)'!G3816/100,2)</f>
        <v>-10.27</v>
      </c>
      <c r="G3810" s="1">
        <f>ROUND('Sheet1 (4)'!H3816/100,2)</f>
        <v>-1.01</v>
      </c>
      <c r="H3810" s="1">
        <f>ROUND('Sheet1 (4)'!I3816/100,2)</f>
        <v>2.21</v>
      </c>
      <c r="I3810" s="1">
        <f>ROUND('Sheet1 (4)'!J3816/100,2)</f>
        <v>0.49</v>
      </c>
      <c r="J3810" s="1" t="e">
        <f>ROUND('Sheet1 (4)'!K3816/100,2)</f>
        <v>#VALUE!</v>
      </c>
      <c r="K3810" s="1" t="e">
        <f>ROUND('Sheet1 (4)'!L3816/100,2)</f>
        <v>#VALUE!</v>
      </c>
      <c r="L3810" s="4">
        <f>ROUND(('Sheet1 (4)'!M3816+'Sheet1 (4)'!R3816)/100,2)</f>
        <v>-3.47</v>
      </c>
      <c r="M3810" s="4">
        <f>ROUND(('Sheet1 (4)'!N3816+'Sheet1 (4)'!S3816)/100,2)</f>
        <v>2.29</v>
      </c>
      <c r="N3810" s="4">
        <f>ROUND(('Sheet1 (4)'!O3816+'Sheet1 (4)'!T3816)/100,2)</f>
        <v>4.2300000000000004</v>
      </c>
      <c r="O3810" s="4">
        <f>ROUND(('Sheet1 (4)'!P3816+'Sheet1 (4)'!U3816)/100,2)</f>
        <v>10.029999999999999</v>
      </c>
      <c r="P3810" s="4">
        <f>ROUND(('Sheet1 (4)'!Q3816+'Sheet1 (4)'!V3816)/100,2)</f>
        <v>6.01</v>
      </c>
      <c r="Q3810" s="7">
        <f>ROUND('Sheet1 (4)'!W3816/100,2)</f>
        <v>-0.26</v>
      </c>
      <c r="R3810" s="7">
        <f>ROUND('Sheet1 (4)'!X3816/100,2)</f>
        <v>-0.31</v>
      </c>
      <c r="S3810" s="7">
        <f>ROUND('Sheet1 (4)'!Y3816/100,2)</f>
        <v>0.12</v>
      </c>
      <c r="T3810" s="7">
        <f>ROUND('Sheet1 (4)'!Z3816/100,2)</f>
        <v>0.05</v>
      </c>
      <c r="U3810" s="7">
        <f>ROUND('Sheet1 (4)'!AA3816/100,2)</f>
        <v>0.02</v>
      </c>
      <c r="V3810" s="1" t="str">
        <f>'Sheet1 (4)'!AB3816&amp;".T"</f>
        <v>3598.T</v>
      </c>
      <c r="W3810" t="e">
        <f>ROUND('Sheet1 (4)'!AC3816,2)</f>
        <v>#VALUE!</v>
      </c>
      <c r="X3810">
        <f>ROUND('Sheet1 (4)'!AD3816,2)</f>
        <v>0.55000000000000004</v>
      </c>
      <c r="Y3810" t="str">
        <f>_xlfn.XLOOKUP('Sheet1 (4)'!AB3816,'Sheet1 (3)'!B:B,'Sheet1 (3)'!D:D,"",0)</f>
        <v>スタンダード</v>
      </c>
    </row>
    <row r="3811" spans="1:25" x14ac:dyDescent="0.2">
      <c r="A3811">
        <v>3810</v>
      </c>
      <c r="B3811" s="1" t="str">
        <f>_xlfn.XLOOKUP('Sheet1 (4)'!AB3817,'Sheet1 (3)'!B:B,'Sheet1 (3)'!C:C,"",0)</f>
        <v>やまみ</v>
      </c>
      <c r="C3811" s="1" t="str">
        <f>_xlfn.XLOOKUP('Sheet1 (4)'!AB3817,'Sheet1 (3)'!B:B,'Sheet1 (3)'!F:F,"",0)</f>
        <v>食料品</v>
      </c>
      <c r="D3811" s="1">
        <f>ROUND('Sheet1 (4)'!E3817/100000000,2)</f>
        <v>7.0000000000000007E-2</v>
      </c>
      <c r="E3811" s="1">
        <f>ROUND('Sheet1 (4)'!F3817/100,2)</f>
        <v>7.33</v>
      </c>
      <c r="F3811" s="1">
        <f>ROUND('Sheet1 (4)'!G3817/100,2)</f>
        <v>9.02</v>
      </c>
      <c r="G3811" s="1">
        <f>ROUND('Sheet1 (4)'!H3817/100,2)</f>
        <v>10.4</v>
      </c>
      <c r="H3811" s="1">
        <f>ROUND('Sheet1 (4)'!I3817/100,2)</f>
        <v>20.8</v>
      </c>
      <c r="I3811" s="1">
        <f>ROUND('Sheet1 (4)'!J3817/100,2)</f>
        <v>17.28</v>
      </c>
      <c r="J3811" s="1">
        <f>ROUND('Sheet1 (4)'!K3817/100,2)</f>
        <v>20</v>
      </c>
      <c r="K3811" s="1">
        <f>ROUND('Sheet1 (4)'!L3817/100,2)</f>
        <v>24</v>
      </c>
      <c r="L3811" s="4">
        <f>ROUND(('Sheet1 (4)'!M3817+'Sheet1 (4)'!R3817)/100,2)</f>
        <v>19.28</v>
      </c>
      <c r="M3811" s="4">
        <f>ROUND(('Sheet1 (4)'!N3817+'Sheet1 (4)'!S3817)/100,2)</f>
        <v>13.38</v>
      </c>
      <c r="N3811" s="4">
        <f>ROUND(('Sheet1 (4)'!O3817+'Sheet1 (4)'!T3817)/100,2)</f>
        <v>12.09</v>
      </c>
      <c r="O3811" s="4">
        <f>ROUND(('Sheet1 (4)'!P3817+'Sheet1 (4)'!U3817)/100,2)</f>
        <v>12.24</v>
      </c>
      <c r="P3811" s="4">
        <f>ROUND(('Sheet1 (4)'!Q3817+'Sheet1 (4)'!V3817)/100,2)</f>
        <v>5.64</v>
      </c>
      <c r="Q3811" s="7">
        <f>ROUND('Sheet1 (4)'!W3817/100,2)</f>
        <v>7.0000000000000007E-2</v>
      </c>
      <c r="R3811" s="7">
        <f>ROUND('Sheet1 (4)'!X3817/100,2)</f>
        <v>0.08</v>
      </c>
      <c r="S3811" s="7">
        <f>ROUND('Sheet1 (4)'!Y3817/100,2)</f>
        <v>0.1</v>
      </c>
      <c r="T3811" s="7">
        <f>ROUND('Sheet1 (4)'!Z3817/100,2)</f>
        <v>0.17</v>
      </c>
      <c r="U3811" s="7">
        <f>ROUND('Sheet1 (4)'!AA3817/100,2)</f>
        <v>0.15</v>
      </c>
      <c r="V3811" s="1" t="str">
        <f>'Sheet1 (4)'!AB3817&amp;".T"</f>
        <v>2820.T</v>
      </c>
      <c r="W3811">
        <f>ROUND('Sheet1 (4)'!AC3817,2)</f>
        <v>18.3</v>
      </c>
      <c r="X3811">
        <f>ROUND('Sheet1 (4)'!AD3817,2)</f>
        <v>2.63</v>
      </c>
      <c r="Y3811" t="str">
        <f>_xlfn.XLOOKUP('Sheet1 (4)'!AB3817,'Sheet1 (3)'!B:B,'Sheet1 (3)'!D:D,"",0)</f>
        <v>スタンダード</v>
      </c>
    </row>
    <row r="3812" spans="1:25" x14ac:dyDescent="0.2">
      <c r="A3812">
        <v>3811</v>
      </c>
      <c r="B3812" s="1" t="str">
        <f>_xlfn.XLOOKUP('Sheet1 (4)'!AB3818,'Sheet1 (3)'!B:B,'Sheet1 (3)'!C:C,"",0)</f>
        <v>山本通産</v>
      </c>
      <c r="C3812" s="1" t="str">
        <f>_xlfn.XLOOKUP('Sheet1 (4)'!AB3818,'Sheet1 (3)'!B:B,'Sheet1 (3)'!F:F,"",0)</f>
        <v>卸売業</v>
      </c>
      <c r="D3812" s="1">
        <f>ROUND('Sheet1 (4)'!E3818/100000000,2)</f>
        <v>0.02</v>
      </c>
      <c r="E3812" s="1" t="e">
        <f>ROUND('Sheet1 (4)'!F3818/100,2)</f>
        <v>#VALUE!</v>
      </c>
      <c r="F3812" s="1" t="e">
        <f>ROUND('Sheet1 (4)'!G3818/100,2)</f>
        <v>#VALUE!</v>
      </c>
      <c r="G3812" s="1">
        <f>ROUND('Sheet1 (4)'!H3818/100,2)</f>
        <v>8.57</v>
      </c>
      <c r="H3812" s="1">
        <f>ROUND('Sheet1 (4)'!I3818/100,2)</f>
        <v>9.1300000000000008</v>
      </c>
      <c r="I3812" s="1">
        <f>ROUND('Sheet1 (4)'!J3818/100,2)</f>
        <v>9.1300000000000008</v>
      </c>
      <c r="J3812" s="1" t="e">
        <f>ROUND('Sheet1 (4)'!K3818/100,2)</f>
        <v>#VALUE!</v>
      </c>
      <c r="K3812" s="1" t="e">
        <f>ROUND('Sheet1 (4)'!L3818/100,2)</f>
        <v>#VALUE!</v>
      </c>
      <c r="L3812" s="4" t="e">
        <f>ROUND(('Sheet1 (4)'!M3818+'Sheet1 (4)'!R3818)/100,2)</f>
        <v>#VALUE!</v>
      </c>
      <c r="M3812" s="4" t="e">
        <f>ROUND(('Sheet1 (4)'!N3818+'Sheet1 (4)'!S3818)/100,2)</f>
        <v>#VALUE!</v>
      </c>
      <c r="N3812" s="4" t="e">
        <f>ROUND(('Sheet1 (4)'!O3818+'Sheet1 (4)'!T3818)/100,2)</f>
        <v>#VALUE!</v>
      </c>
      <c r="O3812" s="4" t="e">
        <f>ROUND(('Sheet1 (4)'!P3818+'Sheet1 (4)'!U3818)/100,2)</f>
        <v>#VALUE!</v>
      </c>
      <c r="P3812" s="4" t="e">
        <f>ROUND(('Sheet1 (4)'!Q3818+'Sheet1 (4)'!V3818)/100,2)</f>
        <v>#VALUE!</v>
      </c>
      <c r="Q3812" s="7" t="e">
        <f>ROUND('Sheet1 (4)'!W3818/100,2)</f>
        <v>#VALUE!</v>
      </c>
      <c r="R3812" s="7" t="e">
        <f>ROUND('Sheet1 (4)'!X3818/100,2)</f>
        <v>#VALUE!</v>
      </c>
      <c r="S3812" s="7" t="e">
        <f>ROUND('Sheet1 (4)'!Y3818/100,2)</f>
        <v>#VALUE!</v>
      </c>
      <c r="T3812" s="7">
        <f>ROUND('Sheet1 (4)'!Z3818/100,2)</f>
        <v>0.11</v>
      </c>
      <c r="U3812" s="7">
        <f>ROUND('Sheet1 (4)'!AA3818/100,2)</f>
        <v>0.11</v>
      </c>
      <c r="V3812" s="1" t="str">
        <f>'Sheet1 (4)'!AB3818&amp;".T"</f>
        <v>385A.T</v>
      </c>
      <c r="W3812">
        <f>ROUND('Sheet1 (4)'!AC3818,2)</f>
        <v>5.38</v>
      </c>
      <c r="X3812" t="e">
        <f>ROUND('Sheet1 (4)'!AD3818,2)</f>
        <v>#VALUE!</v>
      </c>
      <c r="Y3812" t="str">
        <f>_xlfn.XLOOKUP('Sheet1 (4)'!AB3818,'Sheet1 (3)'!B:B,'Sheet1 (3)'!D:D,"",0)</f>
        <v>PRO Market</v>
      </c>
    </row>
    <row r="3813" spans="1:25" x14ac:dyDescent="0.2">
      <c r="A3813">
        <v>3812</v>
      </c>
      <c r="B3813" s="1" t="str">
        <f>_xlfn.XLOOKUP('Sheet1 (4)'!AB3819,'Sheet1 (3)'!B:B,'Sheet1 (3)'!C:C,"",0)</f>
        <v>ヤーマン</v>
      </c>
      <c r="C3813" s="1" t="str">
        <f>_xlfn.XLOOKUP('Sheet1 (4)'!AB3819,'Sheet1 (3)'!B:B,'Sheet1 (3)'!F:F,"",0)</f>
        <v>電気機器</v>
      </c>
      <c r="D3813" s="1">
        <f>ROUND('Sheet1 (4)'!E3819/100000000,2)</f>
        <v>0.55000000000000004</v>
      </c>
      <c r="E3813" s="1">
        <f>ROUND('Sheet1 (4)'!F3819/100,2)</f>
        <v>61.17</v>
      </c>
      <c r="F3813" s="1">
        <f>ROUND('Sheet1 (4)'!G3819/100,2)</f>
        <v>68.81</v>
      </c>
      <c r="G3813" s="1">
        <f>ROUND('Sheet1 (4)'!H3819/100,2)</f>
        <v>61.35</v>
      </c>
      <c r="H3813" s="1">
        <f>ROUND('Sheet1 (4)'!I3819/100,2)</f>
        <v>4.16</v>
      </c>
      <c r="I3813" s="1">
        <f>ROUND('Sheet1 (4)'!J3819/100,2)</f>
        <v>6.28</v>
      </c>
      <c r="J3813" s="1">
        <f>ROUND('Sheet1 (4)'!K3819/100,2)</f>
        <v>2</v>
      </c>
      <c r="K3813" s="1">
        <f>ROUND('Sheet1 (4)'!L3819/100,2)</f>
        <v>6</v>
      </c>
      <c r="L3813" s="4">
        <f>ROUND(('Sheet1 (4)'!M3819+'Sheet1 (4)'!R3819)/100,2)</f>
        <v>29.43</v>
      </c>
      <c r="M3813" s="4">
        <f>ROUND(('Sheet1 (4)'!N3819+'Sheet1 (4)'!S3819)/100,2)</f>
        <v>40.28</v>
      </c>
      <c r="N3813" s="4">
        <f>ROUND(('Sheet1 (4)'!O3819+'Sheet1 (4)'!T3819)/100,2)</f>
        <v>3.54</v>
      </c>
      <c r="O3813" s="4">
        <f>ROUND(('Sheet1 (4)'!P3819+'Sheet1 (4)'!U3819)/100,2)</f>
        <v>9.81</v>
      </c>
      <c r="P3813" s="4">
        <f>ROUND(('Sheet1 (4)'!Q3819+'Sheet1 (4)'!V3819)/100,2)</f>
        <v>23.69</v>
      </c>
      <c r="Q3813" s="7">
        <f>ROUND('Sheet1 (4)'!W3819/100,2)</f>
        <v>0.25</v>
      </c>
      <c r="R3813" s="7">
        <f>ROUND('Sheet1 (4)'!X3819/100,2)</f>
        <v>0.28999999999999998</v>
      </c>
      <c r="S3813" s="7">
        <f>ROUND('Sheet1 (4)'!Y3819/100,2)</f>
        <v>0.16</v>
      </c>
      <c r="T3813" s="7">
        <f>ROUND('Sheet1 (4)'!Z3819/100,2)</f>
        <v>0.02</v>
      </c>
      <c r="U3813" s="7">
        <f>ROUND('Sheet1 (4)'!AA3819/100,2)</f>
        <v>0.03</v>
      </c>
      <c r="V3813" s="1" t="str">
        <f>'Sheet1 (4)'!AB3819&amp;".T"</f>
        <v>6630.T</v>
      </c>
      <c r="W3813" t="e">
        <f>ROUND('Sheet1 (4)'!AC3819,2)</f>
        <v>#VALUE!</v>
      </c>
      <c r="X3813">
        <f>ROUND('Sheet1 (4)'!AD3819,2)</f>
        <v>1.73</v>
      </c>
      <c r="Y3813" t="str">
        <f>_xlfn.XLOOKUP('Sheet1 (4)'!AB3819,'Sheet1 (3)'!B:B,'Sheet1 (3)'!D:D,"",0)</f>
        <v>プライム</v>
      </c>
    </row>
    <row r="3814" spans="1:25" x14ac:dyDescent="0.2">
      <c r="A3814">
        <v>3813</v>
      </c>
      <c r="B3814" s="1" t="str">
        <f>_xlfn.XLOOKUP('Sheet1 (4)'!AB3820,'Sheet1 (3)'!B:B,'Sheet1 (3)'!C:C,"",0)</f>
        <v>ヤマノホールディングス</v>
      </c>
      <c r="C3814" s="1" t="str">
        <f>_xlfn.XLOOKUP('Sheet1 (4)'!AB3820,'Sheet1 (3)'!B:B,'Sheet1 (3)'!F:F,"",0)</f>
        <v>小売業</v>
      </c>
      <c r="D3814" s="1">
        <f>ROUND('Sheet1 (4)'!E3820/100000000,2)</f>
        <v>0.35</v>
      </c>
      <c r="E3814" s="1">
        <f>ROUND('Sheet1 (4)'!F3820/100,2)</f>
        <v>3.32</v>
      </c>
      <c r="F3814" s="1">
        <f>ROUND('Sheet1 (4)'!G3820/100,2)</f>
        <v>2.81</v>
      </c>
      <c r="G3814" s="1">
        <f>ROUND('Sheet1 (4)'!H3820/100,2)</f>
        <v>2.98</v>
      </c>
      <c r="H3814" s="1">
        <f>ROUND('Sheet1 (4)'!I3820/100,2)</f>
        <v>1.01</v>
      </c>
      <c r="I3814" s="1">
        <f>ROUND('Sheet1 (4)'!J3820/100,2)</f>
        <v>2.5099999999999998</v>
      </c>
      <c r="J3814" s="1" t="e">
        <f>ROUND('Sheet1 (4)'!K3820/100,2)</f>
        <v>#VALUE!</v>
      </c>
      <c r="K3814" s="1" t="e">
        <f>ROUND('Sheet1 (4)'!L3820/100,2)</f>
        <v>#VALUE!</v>
      </c>
      <c r="L3814" s="4">
        <f>ROUND(('Sheet1 (4)'!M3820+'Sheet1 (4)'!R3820)/100,2)</f>
        <v>8.6300000000000008</v>
      </c>
      <c r="M3814" s="4">
        <f>ROUND(('Sheet1 (4)'!N3820+'Sheet1 (4)'!S3820)/100,2)</f>
        <v>-12.83</v>
      </c>
      <c r="N3814" s="4">
        <f>ROUND(('Sheet1 (4)'!O3820+'Sheet1 (4)'!T3820)/100,2)</f>
        <v>-3.27</v>
      </c>
      <c r="O3814" s="4">
        <f>ROUND(('Sheet1 (4)'!P3820+'Sheet1 (4)'!U3820)/100,2)</f>
        <v>2.1800000000000002</v>
      </c>
      <c r="P3814" s="4">
        <f>ROUND(('Sheet1 (4)'!Q3820+'Sheet1 (4)'!V3820)/100,2)</f>
        <v>2.58</v>
      </c>
      <c r="Q3814" s="7">
        <f>ROUND('Sheet1 (4)'!W3820/100,2)</f>
        <v>-0.28000000000000003</v>
      </c>
      <c r="R3814" s="7">
        <f>ROUND('Sheet1 (4)'!X3820/100,2)</f>
        <v>0.09</v>
      </c>
      <c r="S3814" s="7">
        <f>ROUND('Sheet1 (4)'!Y3820/100,2)</f>
        <v>0.14000000000000001</v>
      </c>
      <c r="T3814" s="7">
        <f>ROUND('Sheet1 (4)'!Z3820/100,2)</f>
        <v>-0.02</v>
      </c>
      <c r="U3814" s="7">
        <f>ROUND('Sheet1 (4)'!AA3820/100,2)</f>
        <v>0.03</v>
      </c>
      <c r="V3814" s="1" t="str">
        <f>'Sheet1 (4)'!AB3820&amp;".T"</f>
        <v>7571.T</v>
      </c>
      <c r="W3814">
        <f>ROUND('Sheet1 (4)'!AC3820,2)</f>
        <v>30.71</v>
      </c>
      <c r="X3814">
        <f>ROUND('Sheet1 (4)'!AD3820,2)</f>
        <v>3.41</v>
      </c>
      <c r="Y3814" t="str">
        <f>_xlfn.XLOOKUP('Sheet1 (4)'!AB3820,'Sheet1 (3)'!B:B,'Sheet1 (3)'!D:D,"",0)</f>
        <v>スタンダード</v>
      </c>
    </row>
    <row r="3815" spans="1:25" x14ac:dyDescent="0.2">
      <c r="A3815">
        <v>3814</v>
      </c>
      <c r="B3815" s="1" t="str">
        <f>_xlfn.XLOOKUP('Sheet1 (4)'!AB3821,'Sheet1 (3)'!B:B,'Sheet1 (3)'!C:C,"",0)</f>
        <v>ヤマシンフィルタ</v>
      </c>
      <c r="C3815" s="1" t="str">
        <f>_xlfn.XLOOKUP('Sheet1 (4)'!AB3821,'Sheet1 (3)'!B:B,'Sheet1 (3)'!F:F,"",0)</f>
        <v>機械</v>
      </c>
      <c r="D3815" s="1">
        <f>ROUND('Sheet1 (4)'!E3821/100000000,2)</f>
        <v>0.69</v>
      </c>
      <c r="E3815" s="1">
        <f>ROUND('Sheet1 (4)'!F3821/100,2)</f>
        <v>-1.46</v>
      </c>
      <c r="F3815" s="1">
        <f>ROUND('Sheet1 (4)'!G3821/100,2)</f>
        <v>13.44</v>
      </c>
      <c r="G3815" s="1">
        <f>ROUND('Sheet1 (4)'!H3821/100,2)</f>
        <v>12.35</v>
      </c>
      <c r="H3815" s="1">
        <f>ROUND('Sheet1 (4)'!I3821/100,2)</f>
        <v>14.11</v>
      </c>
      <c r="I3815" s="1">
        <f>ROUND('Sheet1 (4)'!J3821/100,2)</f>
        <v>26.3</v>
      </c>
      <c r="J3815" s="1">
        <f>ROUND('Sheet1 (4)'!K3821/100,2)</f>
        <v>30.5</v>
      </c>
      <c r="K3815" s="1">
        <f>ROUND('Sheet1 (4)'!L3821/100,2)</f>
        <v>37.5</v>
      </c>
      <c r="L3815" s="4">
        <f>ROUND(('Sheet1 (4)'!M3821+'Sheet1 (4)'!R3821)/100,2)</f>
        <v>-43.12</v>
      </c>
      <c r="M3815" s="4">
        <f>ROUND(('Sheet1 (4)'!N3821+'Sheet1 (4)'!S3821)/100,2)</f>
        <v>-19.88</v>
      </c>
      <c r="N3815" s="4">
        <f>ROUND(('Sheet1 (4)'!O3821+'Sheet1 (4)'!T3821)/100,2)</f>
        <v>12.37</v>
      </c>
      <c r="O3815" s="4">
        <f>ROUND(('Sheet1 (4)'!P3821+'Sheet1 (4)'!U3821)/100,2)</f>
        <v>20.91</v>
      </c>
      <c r="P3815" s="4">
        <f>ROUND(('Sheet1 (4)'!Q3821+'Sheet1 (4)'!V3821)/100,2)</f>
        <v>22.33</v>
      </c>
      <c r="Q3815" s="7">
        <f>ROUND('Sheet1 (4)'!W3821/100,2)</f>
        <v>0.04</v>
      </c>
      <c r="R3815" s="7">
        <f>ROUND('Sheet1 (4)'!X3821/100,2)</f>
        <v>0</v>
      </c>
      <c r="S3815" s="7">
        <f>ROUND('Sheet1 (4)'!Y3821/100,2)</f>
        <v>0.03</v>
      </c>
      <c r="T3815" s="7">
        <f>ROUND('Sheet1 (4)'!Z3821/100,2)</f>
        <v>0.04</v>
      </c>
      <c r="U3815" s="7">
        <f>ROUND('Sheet1 (4)'!AA3821/100,2)</f>
        <v>0.08</v>
      </c>
      <c r="V3815" s="1" t="str">
        <f>'Sheet1 (4)'!AB3821&amp;".T"</f>
        <v>6240.T</v>
      </c>
      <c r="W3815">
        <f>ROUND('Sheet1 (4)'!AC3821,2)</f>
        <v>25.17</v>
      </c>
      <c r="X3815">
        <f>ROUND('Sheet1 (4)'!AD3821,2)</f>
        <v>1.95</v>
      </c>
      <c r="Y3815" t="str">
        <f>_xlfn.XLOOKUP('Sheet1 (4)'!AB3821,'Sheet1 (3)'!B:B,'Sheet1 (3)'!D:D,"",0)</f>
        <v>プライム</v>
      </c>
    </row>
    <row r="3816" spans="1:25" x14ac:dyDescent="0.2">
      <c r="A3816">
        <v>3815</v>
      </c>
      <c r="B3816" s="1" t="str">
        <f>_xlfn.XLOOKUP('Sheet1 (4)'!AB3822,'Sheet1 (3)'!B:B,'Sheet1 (3)'!C:C,"",0)</f>
        <v>ヤマシタヘルスケアホールディングス</v>
      </c>
      <c r="C3816" s="1" t="str">
        <f>_xlfn.XLOOKUP('Sheet1 (4)'!AB3822,'Sheet1 (3)'!B:B,'Sheet1 (3)'!F:F,"",0)</f>
        <v>卸売業</v>
      </c>
      <c r="D3816" s="1">
        <f>ROUND('Sheet1 (4)'!E3822/100000000,2)</f>
        <v>0.03</v>
      </c>
      <c r="E3816" s="1">
        <f>ROUND('Sheet1 (4)'!F3822/100,2)</f>
        <v>9.69</v>
      </c>
      <c r="F3816" s="1">
        <f>ROUND('Sheet1 (4)'!G3822/100,2)</f>
        <v>9.3000000000000007</v>
      </c>
      <c r="G3816" s="1">
        <f>ROUND('Sheet1 (4)'!H3822/100,2)</f>
        <v>11.56</v>
      </c>
      <c r="H3816" s="1">
        <f>ROUND('Sheet1 (4)'!I3822/100,2)</f>
        <v>10.220000000000001</v>
      </c>
      <c r="I3816" s="1">
        <f>ROUND('Sheet1 (4)'!J3822/100,2)</f>
        <v>8.75</v>
      </c>
      <c r="J3816" s="1" t="e">
        <f>ROUND('Sheet1 (4)'!K3822/100,2)</f>
        <v>#VALUE!</v>
      </c>
      <c r="K3816" s="1" t="e">
        <f>ROUND('Sheet1 (4)'!L3822/100,2)</f>
        <v>#VALUE!</v>
      </c>
      <c r="L3816" s="4">
        <f>ROUND(('Sheet1 (4)'!M3822+'Sheet1 (4)'!R3822)/100,2)</f>
        <v>7.77</v>
      </c>
      <c r="M3816" s="4">
        <f>ROUND(('Sheet1 (4)'!N3822+'Sheet1 (4)'!S3822)/100,2)</f>
        <v>5.54</v>
      </c>
      <c r="N3816" s="4">
        <f>ROUND(('Sheet1 (4)'!O3822+'Sheet1 (4)'!T3822)/100,2)</f>
        <v>20.59</v>
      </c>
      <c r="O3816" s="4">
        <f>ROUND(('Sheet1 (4)'!P3822+'Sheet1 (4)'!U3822)/100,2)</f>
        <v>-1.89</v>
      </c>
      <c r="P3816" s="4">
        <f>ROUND(('Sheet1 (4)'!Q3822+'Sheet1 (4)'!V3822)/100,2)</f>
        <v>6.36</v>
      </c>
      <c r="Q3816" s="7">
        <f>ROUND('Sheet1 (4)'!W3822/100,2)</f>
        <v>0.09</v>
      </c>
      <c r="R3816" s="7">
        <f>ROUND('Sheet1 (4)'!X3822/100,2)</f>
        <v>0.09</v>
      </c>
      <c r="S3816" s="7">
        <f>ROUND('Sheet1 (4)'!Y3822/100,2)</f>
        <v>0.03</v>
      </c>
      <c r="T3816" s="7">
        <f>ROUND('Sheet1 (4)'!Z3822/100,2)</f>
        <v>7.0000000000000007E-2</v>
      </c>
      <c r="U3816" s="7">
        <f>ROUND('Sheet1 (4)'!AA3822/100,2)</f>
        <v>7.0000000000000007E-2</v>
      </c>
      <c r="V3816" s="1" t="str">
        <f>'Sheet1 (4)'!AB3822&amp;".T"</f>
        <v>9265.T</v>
      </c>
      <c r="W3816">
        <f>ROUND('Sheet1 (4)'!AC3822,2)</f>
        <v>15.12</v>
      </c>
      <c r="X3816">
        <f>ROUND('Sheet1 (4)'!AD3822,2)</f>
        <v>0.92</v>
      </c>
      <c r="Y3816" t="str">
        <f>_xlfn.XLOOKUP('Sheet1 (4)'!AB3822,'Sheet1 (3)'!B:B,'Sheet1 (3)'!D:D,"",0)</f>
        <v>スタンダード</v>
      </c>
    </row>
    <row r="3817" spans="1:25" x14ac:dyDescent="0.2">
      <c r="A3817">
        <v>3816</v>
      </c>
      <c r="B3817" s="1" t="str">
        <f>_xlfn.XLOOKUP('Sheet1 (4)'!AB3823,'Sheet1 (3)'!B:B,'Sheet1 (3)'!C:C,"",0)</f>
        <v>ヤマタネ</v>
      </c>
      <c r="C3817" s="1" t="str">
        <f>_xlfn.XLOOKUP('Sheet1 (4)'!AB3823,'Sheet1 (3)'!B:B,'Sheet1 (3)'!F:F,"",0)</f>
        <v>卸売業</v>
      </c>
      <c r="D3817" s="1">
        <f>ROUND('Sheet1 (4)'!E3823/100000000,2)</f>
        <v>0.22</v>
      </c>
      <c r="E3817" s="1">
        <f>ROUND('Sheet1 (4)'!F3823/100,2)</f>
        <v>33.03</v>
      </c>
      <c r="F3817" s="1">
        <f>ROUND('Sheet1 (4)'!G3823/100,2)</f>
        <v>30.04</v>
      </c>
      <c r="G3817" s="1">
        <f>ROUND('Sheet1 (4)'!H3823/100,2)</f>
        <v>35.89</v>
      </c>
      <c r="H3817" s="1">
        <f>ROUND('Sheet1 (4)'!I3823/100,2)</f>
        <v>34.9</v>
      </c>
      <c r="I3817" s="1">
        <f>ROUND('Sheet1 (4)'!J3823/100,2)</f>
        <v>37.799999999999997</v>
      </c>
      <c r="J3817" s="1" t="e">
        <f>ROUND('Sheet1 (4)'!K3823/100,2)</f>
        <v>#VALUE!</v>
      </c>
      <c r="K3817" s="1" t="e">
        <f>ROUND('Sheet1 (4)'!L3823/100,2)</f>
        <v>#VALUE!</v>
      </c>
      <c r="L3817" s="4">
        <f>ROUND(('Sheet1 (4)'!M3823+'Sheet1 (4)'!R3823)/100,2)</f>
        <v>-22.89</v>
      </c>
      <c r="M3817" s="4">
        <f>ROUND(('Sheet1 (4)'!N3823+'Sheet1 (4)'!S3823)/100,2)</f>
        <v>-54.83</v>
      </c>
      <c r="N3817" s="4">
        <f>ROUND(('Sheet1 (4)'!O3823+'Sheet1 (4)'!T3823)/100,2)</f>
        <v>39.31</v>
      </c>
      <c r="O3817" s="4">
        <f>ROUND(('Sheet1 (4)'!P3823+'Sheet1 (4)'!U3823)/100,2)</f>
        <v>-132.9</v>
      </c>
      <c r="P3817" s="4">
        <f>ROUND(('Sheet1 (4)'!Q3823+'Sheet1 (4)'!V3823)/100,2)</f>
        <v>-42.3</v>
      </c>
      <c r="Q3817" s="7">
        <f>ROUND('Sheet1 (4)'!W3823/100,2)</f>
        <v>0.05</v>
      </c>
      <c r="R3817" s="7">
        <f>ROUND('Sheet1 (4)'!X3823/100,2)</f>
        <v>0.05</v>
      </c>
      <c r="S3817" s="7">
        <f>ROUND('Sheet1 (4)'!Y3823/100,2)</f>
        <v>0.05</v>
      </c>
      <c r="T3817" s="7">
        <f>ROUND('Sheet1 (4)'!Z3823/100,2)</f>
        <v>0.06</v>
      </c>
      <c r="U3817" s="7">
        <f>ROUND('Sheet1 (4)'!AA3823/100,2)</f>
        <v>0.06</v>
      </c>
      <c r="V3817" s="1" t="str">
        <f>'Sheet1 (4)'!AB3823&amp;".T"</f>
        <v>9305.T</v>
      </c>
      <c r="W3817">
        <f>ROUND('Sheet1 (4)'!AC3823,2)</f>
        <v>11.1</v>
      </c>
      <c r="X3817">
        <f>ROUND('Sheet1 (4)'!AD3823,2)</f>
        <v>0.87</v>
      </c>
      <c r="Y3817" t="str">
        <f>_xlfn.XLOOKUP('Sheet1 (4)'!AB3823,'Sheet1 (3)'!B:B,'Sheet1 (3)'!D:D,"",0)</f>
        <v>プライム</v>
      </c>
    </row>
    <row r="3818" spans="1:25" x14ac:dyDescent="0.2">
      <c r="A3818">
        <v>3817</v>
      </c>
      <c r="B3818" s="1" t="str">
        <f>_xlfn.XLOOKUP('Sheet1 (4)'!AB3824,'Sheet1 (3)'!B:B,'Sheet1 (3)'!C:C,"",0)</f>
        <v>ヤマト</v>
      </c>
      <c r="C3818" s="1" t="str">
        <f>_xlfn.XLOOKUP('Sheet1 (4)'!AB3824,'Sheet1 (3)'!B:B,'Sheet1 (3)'!F:F,"",0)</f>
        <v>建設業</v>
      </c>
      <c r="D3818" s="1">
        <f>ROUND('Sheet1 (4)'!E3824/100000000,2)</f>
        <v>0.25</v>
      </c>
      <c r="E3818" s="1">
        <f>ROUND('Sheet1 (4)'!F3824/100,2)</f>
        <v>30.82</v>
      </c>
      <c r="F3818" s="1">
        <f>ROUND('Sheet1 (4)'!G3824/100,2)</f>
        <v>36.78</v>
      </c>
      <c r="G3818" s="1">
        <f>ROUND('Sheet1 (4)'!H3824/100,2)</f>
        <v>21.16</v>
      </c>
      <c r="H3818" s="1">
        <f>ROUND('Sheet1 (4)'!I3824/100,2)</f>
        <v>18.079999999999998</v>
      </c>
      <c r="I3818" s="1">
        <f>ROUND('Sheet1 (4)'!J3824/100,2)</f>
        <v>47.97</v>
      </c>
      <c r="J3818" s="1" t="e">
        <f>ROUND('Sheet1 (4)'!K3824/100,2)</f>
        <v>#VALUE!</v>
      </c>
      <c r="K3818" s="1" t="e">
        <f>ROUND('Sheet1 (4)'!L3824/100,2)</f>
        <v>#VALUE!</v>
      </c>
      <c r="L3818" s="4">
        <f>ROUND(('Sheet1 (4)'!M3824+'Sheet1 (4)'!R3824)/100,2)</f>
        <v>38.270000000000003</v>
      </c>
      <c r="M3818" s="4">
        <f>ROUND(('Sheet1 (4)'!N3824+'Sheet1 (4)'!S3824)/100,2)</f>
        <v>22.16</v>
      </c>
      <c r="N3818" s="4">
        <f>ROUND(('Sheet1 (4)'!O3824+'Sheet1 (4)'!T3824)/100,2)</f>
        <v>-20.32</v>
      </c>
      <c r="O3818" s="4">
        <f>ROUND(('Sheet1 (4)'!P3824+'Sheet1 (4)'!U3824)/100,2)</f>
        <v>33.19</v>
      </c>
      <c r="P3818" s="4">
        <f>ROUND(('Sheet1 (4)'!Q3824+'Sheet1 (4)'!V3824)/100,2)</f>
        <v>38.909999999999997</v>
      </c>
      <c r="Q3818" s="7">
        <f>ROUND('Sheet1 (4)'!W3824/100,2)</f>
        <v>0.08</v>
      </c>
      <c r="R3818" s="7">
        <f>ROUND('Sheet1 (4)'!X3824/100,2)</f>
        <v>0.08</v>
      </c>
      <c r="S3818" s="7">
        <f>ROUND('Sheet1 (4)'!Y3824/100,2)</f>
        <v>0.05</v>
      </c>
      <c r="T3818" s="7">
        <f>ROUND('Sheet1 (4)'!Z3824/100,2)</f>
        <v>0.04</v>
      </c>
      <c r="U3818" s="7">
        <f>ROUND('Sheet1 (4)'!AA3824/100,2)</f>
        <v>0.1</v>
      </c>
      <c r="V3818" s="1" t="str">
        <f>'Sheet1 (4)'!AB3824&amp;".T"</f>
        <v>1967.T</v>
      </c>
      <c r="W3818">
        <f>ROUND('Sheet1 (4)'!AC3824,2)</f>
        <v>9.64</v>
      </c>
      <c r="X3818">
        <f>ROUND('Sheet1 (4)'!AD3824,2)</f>
        <v>1.1299999999999999</v>
      </c>
      <c r="Y3818" t="str">
        <f>_xlfn.XLOOKUP('Sheet1 (4)'!AB3824,'Sheet1 (3)'!B:B,'Sheet1 (3)'!D:D,"",0)</f>
        <v>スタンダード</v>
      </c>
    </row>
    <row r="3819" spans="1:25" x14ac:dyDescent="0.2">
      <c r="A3819">
        <v>3818</v>
      </c>
      <c r="B3819" s="1" t="str">
        <f>_xlfn.XLOOKUP('Sheet1 (4)'!AB3825,'Sheet1 (3)'!B:B,'Sheet1 (3)'!C:C,"",0)</f>
        <v>ヤマトホールディングス</v>
      </c>
      <c r="C3819" s="1" t="str">
        <f>_xlfn.XLOOKUP('Sheet1 (4)'!AB3825,'Sheet1 (3)'!B:B,'Sheet1 (3)'!F:F,"",0)</f>
        <v>陸運業</v>
      </c>
      <c r="D3819" s="1">
        <f>ROUND('Sheet1 (4)'!E3825/100000000,2)</f>
        <v>3.17</v>
      </c>
      <c r="E3819" s="1">
        <f>ROUND('Sheet1 (4)'!F3825/100,2)</f>
        <v>921.23</v>
      </c>
      <c r="F3819" s="1">
        <f>ROUND('Sheet1 (4)'!G3825/100,2)</f>
        <v>772</v>
      </c>
      <c r="G3819" s="1">
        <f>ROUND('Sheet1 (4)'!H3825/100,2)</f>
        <v>600.86</v>
      </c>
      <c r="H3819" s="1">
        <f>ROUND('Sheet1 (4)'!I3825/100,2)</f>
        <v>400.6</v>
      </c>
      <c r="I3819" s="1">
        <f>ROUND('Sheet1 (4)'!J3825/100,2)</f>
        <v>142.07</v>
      </c>
      <c r="J3819" s="1">
        <f>ROUND('Sheet1 (4)'!K3825/100,2)</f>
        <v>420.11</v>
      </c>
      <c r="K3819" s="1">
        <f>ROUND('Sheet1 (4)'!L3825/100,2)</f>
        <v>598.45000000000005</v>
      </c>
      <c r="L3819" s="4">
        <f>ROUND(('Sheet1 (4)'!M3825+'Sheet1 (4)'!R3825)/100,2)</f>
        <v>1679.99</v>
      </c>
      <c r="M3819" s="4">
        <f>ROUND(('Sheet1 (4)'!N3825+'Sheet1 (4)'!S3825)/100,2)</f>
        <v>-69.27</v>
      </c>
      <c r="N3819" s="4">
        <f>ROUND(('Sheet1 (4)'!O3825+'Sheet1 (4)'!T3825)/100,2)</f>
        <v>405.33</v>
      </c>
      <c r="O3819" s="4">
        <f>ROUND(('Sheet1 (4)'!P3825+'Sheet1 (4)'!U3825)/100,2)</f>
        <v>418.98</v>
      </c>
      <c r="P3819" s="4">
        <f>ROUND(('Sheet1 (4)'!Q3825+'Sheet1 (4)'!V3825)/100,2)</f>
        <v>33.76</v>
      </c>
      <c r="Q3819" s="7">
        <f>ROUND('Sheet1 (4)'!W3825/100,2)</f>
        <v>0.1</v>
      </c>
      <c r="R3819" s="7">
        <f>ROUND('Sheet1 (4)'!X3825/100,2)</f>
        <v>0.1</v>
      </c>
      <c r="S3819" s="7">
        <f>ROUND('Sheet1 (4)'!Y3825/100,2)</f>
        <v>7.0000000000000007E-2</v>
      </c>
      <c r="T3819" s="7">
        <f>ROUND('Sheet1 (4)'!Z3825/100,2)</f>
        <v>0.06</v>
      </c>
      <c r="U3819" s="7">
        <f>ROUND('Sheet1 (4)'!AA3825/100,2)</f>
        <v>0.06</v>
      </c>
      <c r="V3819" s="1" t="str">
        <f>'Sheet1 (4)'!AB3825&amp;".T"</f>
        <v>9064.T</v>
      </c>
      <c r="W3819">
        <f>ROUND('Sheet1 (4)'!AC3825,2)</f>
        <v>16.329999999999998</v>
      </c>
      <c r="X3819">
        <f>ROUND('Sheet1 (4)'!AD3825,2)</f>
        <v>1.25</v>
      </c>
      <c r="Y3819" t="str">
        <f>_xlfn.XLOOKUP('Sheet1 (4)'!AB3825,'Sheet1 (3)'!B:B,'Sheet1 (3)'!D:D,"",0)</f>
        <v>プライム</v>
      </c>
    </row>
    <row r="3820" spans="1:25" x14ac:dyDescent="0.2">
      <c r="A3820">
        <v>3819</v>
      </c>
      <c r="B3820" s="1" t="str">
        <f>_xlfn.XLOOKUP('Sheet1 (4)'!AB3826,'Sheet1 (3)'!B:B,'Sheet1 (3)'!C:C,"",0)</f>
        <v>ヤマトインターナショナル</v>
      </c>
      <c r="C3820" s="1" t="str">
        <f>_xlfn.XLOOKUP('Sheet1 (4)'!AB3826,'Sheet1 (3)'!B:B,'Sheet1 (3)'!F:F,"",0)</f>
        <v>繊維製品</v>
      </c>
      <c r="D3820" s="1">
        <f>ROUND('Sheet1 (4)'!E3826/100000000,2)</f>
        <v>0.2</v>
      </c>
      <c r="E3820" s="1">
        <f>ROUND('Sheet1 (4)'!F3826/100,2)</f>
        <v>-3.64</v>
      </c>
      <c r="F3820" s="1">
        <f>ROUND('Sheet1 (4)'!G3826/100,2)</f>
        <v>1.45</v>
      </c>
      <c r="G3820" s="1">
        <f>ROUND('Sheet1 (4)'!H3826/100,2)</f>
        <v>3.02</v>
      </c>
      <c r="H3820" s="1">
        <f>ROUND('Sheet1 (4)'!I3826/100,2)</f>
        <v>2.62</v>
      </c>
      <c r="I3820" s="1">
        <f>ROUND('Sheet1 (4)'!J3826/100,2)</f>
        <v>-2.02</v>
      </c>
      <c r="J3820" s="1" t="e">
        <f>ROUND('Sheet1 (4)'!K3826/100,2)</f>
        <v>#VALUE!</v>
      </c>
      <c r="K3820" s="1" t="e">
        <f>ROUND('Sheet1 (4)'!L3826/100,2)</f>
        <v>#VALUE!</v>
      </c>
      <c r="L3820" s="4">
        <f>ROUND(('Sheet1 (4)'!M3826+'Sheet1 (4)'!R3826)/100,2)</f>
        <v>8.16</v>
      </c>
      <c r="M3820" s="4">
        <f>ROUND(('Sheet1 (4)'!N3826+'Sheet1 (4)'!S3826)/100,2)</f>
        <v>8.17</v>
      </c>
      <c r="N3820" s="4">
        <f>ROUND(('Sheet1 (4)'!O3826+'Sheet1 (4)'!T3826)/100,2)</f>
        <v>2.99</v>
      </c>
      <c r="O3820" s="4">
        <f>ROUND(('Sheet1 (4)'!P3826+'Sheet1 (4)'!U3826)/100,2)</f>
        <v>9.75</v>
      </c>
      <c r="P3820" s="4">
        <f>ROUND(('Sheet1 (4)'!Q3826+'Sheet1 (4)'!V3826)/100,2)</f>
        <v>-9.4</v>
      </c>
      <c r="Q3820" s="7">
        <f>ROUND('Sheet1 (4)'!W3826/100,2)</f>
        <v>0</v>
      </c>
      <c r="R3820" s="7">
        <f>ROUND('Sheet1 (4)'!X3826/100,2)</f>
        <v>0.03</v>
      </c>
      <c r="S3820" s="7">
        <f>ROUND('Sheet1 (4)'!Y3826/100,2)</f>
        <v>0.03</v>
      </c>
      <c r="T3820" s="7">
        <f>ROUND('Sheet1 (4)'!Z3826/100,2)</f>
        <v>0.02</v>
      </c>
      <c r="U3820" s="7">
        <f>ROUND('Sheet1 (4)'!AA3826/100,2)</f>
        <v>0.01</v>
      </c>
      <c r="V3820" s="1" t="str">
        <f>'Sheet1 (4)'!AB3826&amp;".T"</f>
        <v>8127.T</v>
      </c>
      <c r="W3820">
        <f>ROUND('Sheet1 (4)'!AC3826,2)</f>
        <v>85.89</v>
      </c>
      <c r="X3820">
        <f>ROUND('Sheet1 (4)'!AD3826,2)</f>
        <v>0.71</v>
      </c>
      <c r="Y3820" t="str">
        <f>_xlfn.XLOOKUP('Sheet1 (4)'!AB3826,'Sheet1 (3)'!B:B,'Sheet1 (3)'!D:D,"",0)</f>
        <v>スタンダード</v>
      </c>
    </row>
    <row r="3821" spans="1:25" x14ac:dyDescent="0.2">
      <c r="A3821">
        <v>3820</v>
      </c>
      <c r="B3821" s="1" t="str">
        <f>_xlfn.XLOOKUP('Sheet1 (4)'!AB3827,'Sheet1 (3)'!B:B,'Sheet1 (3)'!C:C,"",0)</f>
        <v>大和工業</v>
      </c>
      <c r="C3821" s="1" t="str">
        <f>_xlfn.XLOOKUP('Sheet1 (4)'!AB3827,'Sheet1 (3)'!B:B,'Sheet1 (3)'!F:F,"",0)</f>
        <v>鉄鋼</v>
      </c>
      <c r="D3821" s="1">
        <f>ROUND('Sheet1 (4)'!E3827/100000000,2)</f>
        <v>0.61</v>
      </c>
      <c r="E3821" s="1">
        <f>ROUND('Sheet1 (4)'!F3827/100,2)</f>
        <v>100.18</v>
      </c>
      <c r="F3821" s="1">
        <f>ROUND('Sheet1 (4)'!G3827/100,2)</f>
        <v>132.62</v>
      </c>
      <c r="G3821" s="1">
        <f>ROUND('Sheet1 (4)'!H3827/100,2)</f>
        <v>168.14</v>
      </c>
      <c r="H3821" s="1">
        <f>ROUND('Sheet1 (4)'!I3827/100,2)</f>
        <v>172.84</v>
      </c>
      <c r="I3821" s="1">
        <f>ROUND('Sheet1 (4)'!J3827/100,2)</f>
        <v>114.95</v>
      </c>
      <c r="J3821" s="1">
        <f>ROUND('Sheet1 (4)'!K3827/100,2)</f>
        <v>96.65</v>
      </c>
      <c r="K3821" s="1">
        <f>ROUND('Sheet1 (4)'!L3827/100,2)</f>
        <v>84.25</v>
      </c>
      <c r="L3821" s="4">
        <f>ROUND(('Sheet1 (4)'!M3827+'Sheet1 (4)'!R3827)/100,2)</f>
        <v>26.64</v>
      </c>
      <c r="M3821" s="4">
        <f>ROUND(('Sheet1 (4)'!N3827+'Sheet1 (4)'!S3827)/100,2)</f>
        <v>881.93</v>
      </c>
      <c r="N3821" s="4">
        <f>ROUND(('Sheet1 (4)'!O3827+'Sheet1 (4)'!T3827)/100,2)</f>
        <v>423.08</v>
      </c>
      <c r="O3821" s="4">
        <f>ROUND(('Sheet1 (4)'!P3827+'Sheet1 (4)'!U3827)/100,2)</f>
        <v>476.23</v>
      </c>
      <c r="P3821" s="4">
        <f>ROUND(('Sheet1 (4)'!Q3827+'Sheet1 (4)'!V3827)/100,2)</f>
        <v>-146.51</v>
      </c>
      <c r="Q3821" s="7">
        <f>ROUND('Sheet1 (4)'!W3827/100,2)</f>
        <v>0.02</v>
      </c>
      <c r="R3821" s="7">
        <f>ROUND('Sheet1 (4)'!X3827/100,2)</f>
        <v>0.12</v>
      </c>
      <c r="S3821" s="7">
        <f>ROUND('Sheet1 (4)'!Y3827/100,2)</f>
        <v>0.16</v>
      </c>
      <c r="T3821" s="7">
        <f>ROUND('Sheet1 (4)'!Z3827/100,2)</f>
        <v>0.14000000000000001</v>
      </c>
      <c r="U3821" s="7">
        <f>ROUND('Sheet1 (4)'!AA3827/100,2)</f>
        <v>0.06</v>
      </c>
      <c r="V3821" s="1" t="str">
        <f>'Sheet1 (4)'!AB3827&amp;".T"</f>
        <v>5444.T</v>
      </c>
      <c r="W3821">
        <f>ROUND('Sheet1 (4)'!AC3827,2)</f>
        <v>25.87</v>
      </c>
      <c r="X3821">
        <f>ROUND('Sheet1 (4)'!AD3827,2)</f>
        <v>1.1000000000000001</v>
      </c>
      <c r="Y3821" t="str">
        <f>_xlfn.XLOOKUP('Sheet1 (4)'!AB3827,'Sheet1 (3)'!B:B,'Sheet1 (3)'!D:D,"",0)</f>
        <v>プライム</v>
      </c>
    </row>
    <row r="3822" spans="1:25" x14ac:dyDescent="0.2">
      <c r="A3822">
        <v>3821</v>
      </c>
      <c r="B3822" s="1" t="str">
        <f>_xlfn.XLOOKUP('Sheet1 (4)'!AB3828,'Sheet1 (3)'!B:B,'Sheet1 (3)'!C:C,"",0)</f>
        <v>ヤマト　モビリティ　＆　Ｍｆｇ．</v>
      </c>
      <c r="C3822" s="1" t="str">
        <f>_xlfn.XLOOKUP('Sheet1 (4)'!AB3828,'Sheet1 (3)'!B:B,'Sheet1 (3)'!F:F,"",0)</f>
        <v>化学</v>
      </c>
      <c r="D3822" s="1">
        <f>ROUND('Sheet1 (4)'!E3828/100000000,2)</f>
        <v>0.01</v>
      </c>
      <c r="E3822" s="1">
        <f>ROUND('Sheet1 (4)'!F3828/100,2)</f>
        <v>-5.51</v>
      </c>
      <c r="F3822" s="1">
        <f>ROUND('Sheet1 (4)'!G3828/100,2)</f>
        <v>-2.67</v>
      </c>
      <c r="G3822" s="1">
        <f>ROUND('Sheet1 (4)'!H3828/100,2)</f>
        <v>2.14</v>
      </c>
      <c r="H3822" s="1">
        <f>ROUND('Sheet1 (4)'!I3828/100,2)</f>
        <v>0.47</v>
      </c>
      <c r="I3822" s="1">
        <f>ROUND('Sheet1 (4)'!J3828/100,2)</f>
        <v>2.0299999999999998</v>
      </c>
      <c r="J3822" s="1" t="e">
        <f>ROUND('Sheet1 (4)'!K3828/100,2)</f>
        <v>#VALUE!</v>
      </c>
      <c r="K3822" s="1" t="e">
        <f>ROUND('Sheet1 (4)'!L3828/100,2)</f>
        <v>#VALUE!</v>
      </c>
      <c r="L3822" s="4">
        <f>ROUND(('Sheet1 (4)'!M3828+'Sheet1 (4)'!R3828)/100,2)</f>
        <v>1.9</v>
      </c>
      <c r="M3822" s="4">
        <f>ROUND(('Sheet1 (4)'!N3828+'Sheet1 (4)'!S3828)/100,2)</f>
        <v>-0.61</v>
      </c>
      <c r="N3822" s="4">
        <f>ROUND(('Sheet1 (4)'!O3828+'Sheet1 (4)'!T3828)/100,2)</f>
        <v>-1.55</v>
      </c>
      <c r="O3822" s="4">
        <f>ROUND(('Sheet1 (4)'!P3828+'Sheet1 (4)'!U3828)/100,2)</f>
        <v>3.71</v>
      </c>
      <c r="P3822" s="4">
        <f>ROUND(('Sheet1 (4)'!Q3828+'Sheet1 (4)'!V3828)/100,2)</f>
        <v>1.53</v>
      </c>
      <c r="Q3822" s="7">
        <f>ROUND('Sheet1 (4)'!W3828/100,2)</f>
        <v>-0.35</v>
      </c>
      <c r="R3822" s="7">
        <f>ROUND('Sheet1 (4)'!X3828/100,2)</f>
        <v>-0.24</v>
      </c>
      <c r="S3822" s="7">
        <f>ROUND('Sheet1 (4)'!Y3828/100,2)</f>
        <v>0.02</v>
      </c>
      <c r="T3822" s="7">
        <f>ROUND('Sheet1 (4)'!Z3828/100,2)</f>
        <v>-0.09</v>
      </c>
      <c r="U3822" s="7">
        <f>ROUND('Sheet1 (4)'!AA3828/100,2)</f>
        <v>-0.23</v>
      </c>
      <c r="V3822" s="1" t="str">
        <f>'Sheet1 (4)'!AB3828&amp;".T"</f>
        <v>7886.T</v>
      </c>
      <c r="W3822" t="e">
        <f>ROUND('Sheet1 (4)'!AC3828,2)</f>
        <v>#VALUE!</v>
      </c>
      <c r="X3822">
        <f>ROUND('Sheet1 (4)'!AD3828,2)</f>
        <v>0.93</v>
      </c>
      <c r="Y3822" t="str">
        <f>_xlfn.XLOOKUP('Sheet1 (4)'!AB3828,'Sheet1 (3)'!B:B,'Sheet1 (3)'!D:D,"",0)</f>
        <v>スタンダード</v>
      </c>
    </row>
    <row r="3823" spans="1:25" x14ac:dyDescent="0.2">
      <c r="A3823">
        <v>3822</v>
      </c>
      <c r="B3823" s="1" t="str">
        <f>_xlfn.XLOOKUP('Sheet1 (4)'!AB3829,'Sheet1 (3)'!B:B,'Sheet1 (3)'!C:C,"",0)</f>
        <v>ヤマウホールディングス</v>
      </c>
      <c r="C3823" s="1" t="str">
        <f>_xlfn.XLOOKUP('Sheet1 (4)'!AB3829,'Sheet1 (3)'!B:B,'Sheet1 (3)'!F:F,"",0)</f>
        <v>ガラス・土石製品</v>
      </c>
      <c r="D3823" s="1">
        <f>ROUND('Sheet1 (4)'!E3829/100000000,2)</f>
        <v>0.06</v>
      </c>
      <c r="E3823" s="1">
        <f>ROUND('Sheet1 (4)'!F3829/100,2)</f>
        <v>18.95</v>
      </c>
      <c r="F3823" s="1">
        <f>ROUND('Sheet1 (4)'!G3829/100,2)</f>
        <v>22.3</v>
      </c>
      <c r="G3823" s="1">
        <f>ROUND('Sheet1 (4)'!H3829/100,2)</f>
        <v>20.02</v>
      </c>
      <c r="H3823" s="1">
        <f>ROUND('Sheet1 (4)'!I3829/100,2)</f>
        <v>25.83</v>
      </c>
      <c r="I3823" s="1">
        <f>ROUND('Sheet1 (4)'!J3829/100,2)</f>
        <v>35.68</v>
      </c>
      <c r="J3823" s="1" t="e">
        <f>ROUND('Sheet1 (4)'!K3829/100,2)</f>
        <v>#VALUE!</v>
      </c>
      <c r="K3823" s="1" t="e">
        <f>ROUND('Sheet1 (4)'!L3829/100,2)</f>
        <v>#VALUE!</v>
      </c>
      <c r="L3823" s="4">
        <f>ROUND(('Sheet1 (4)'!M3829+'Sheet1 (4)'!R3829)/100,2)</f>
        <v>32.47</v>
      </c>
      <c r="M3823" s="4">
        <f>ROUND(('Sheet1 (4)'!N3829+'Sheet1 (4)'!S3829)/100,2)</f>
        <v>0.11</v>
      </c>
      <c r="N3823" s="4">
        <f>ROUND(('Sheet1 (4)'!O3829+'Sheet1 (4)'!T3829)/100,2)</f>
        <v>5.98</v>
      </c>
      <c r="O3823" s="4">
        <f>ROUND(('Sheet1 (4)'!P3829+'Sheet1 (4)'!U3829)/100,2)</f>
        <v>25.54</v>
      </c>
      <c r="P3823" s="4">
        <f>ROUND(('Sheet1 (4)'!Q3829+'Sheet1 (4)'!V3829)/100,2)</f>
        <v>15.6</v>
      </c>
      <c r="Q3823" s="7">
        <f>ROUND('Sheet1 (4)'!W3829/100,2)</f>
        <v>0.2</v>
      </c>
      <c r="R3823" s="7">
        <f>ROUND('Sheet1 (4)'!X3829/100,2)</f>
        <v>0.2</v>
      </c>
      <c r="S3823" s="7">
        <f>ROUND('Sheet1 (4)'!Y3829/100,2)</f>
        <v>0.15</v>
      </c>
      <c r="T3823" s="7">
        <f>ROUND('Sheet1 (4)'!Z3829/100,2)</f>
        <v>0.18</v>
      </c>
      <c r="U3823" s="7">
        <f>ROUND('Sheet1 (4)'!AA3829/100,2)</f>
        <v>0.21</v>
      </c>
      <c r="V3823" s="1" t="str">
        <f>'Sheet1 (4)'!AB3829&amp;".T"</f>
        <v>5284.T</v>
      </c>
      <c r="W3823">
        <f>ROUND('Sheet1 (4)'!AC3829,2)</f>
        <v>6</v>
      </c>
      <c r="X3823">
        <f>ROUND('Sheet1 (4)'!AD3829,2)</f>
        <v>1.17</v>
      </c>
      <c r="Y3823" t="str">
        <f>_xlfn.XLOOKUP('Sheet1 (4)'!AB3829,'Sheet1 (3)'!B:B,'Sheet1 (3)'!D:D,"",0)</f>
        <v>スタンダード</v>
      </c>
    </row>
    <row r="3824" spans="1:25" x14ac:dyDescent="0.2">
      <c r="A3824">
        <v>3823</v>
      </c>
      <c r="B3824" s="1" t="str">
        <f>_xlfn.XLOOKUP('Sheet1 (4)'!AB3830,'Sheet1 (3)'!B:B,'Sheet1 (3)'!C:C,"",0)</f>
        <v>ヤマウラ</v>
      </c>
      <c r="C3824" s="1" t="str">
        <f>_xlfn.XLOOKUP('Sheet1 (4)'!AB3830,'Sheet1 (3)'!B:B,'Sheet1 (3)'!F:F,"",0)</f>
        <v>建設業</v>
      </c>
      <c r="D3824" s="1">
        <f>ROUND('Sheet1 (4)'!E3830/100000000,2)</f>
        <v>0.19</v>
      </c>
      <c r="E3824" s="1">
        <f>ROUND('Sheet1 (4)'!F3830/100,2)</f>
        <v>8.27</v>
      </c>
      <c r="F3824" s="1">
        <f>ROUND('Sheet1 (4)'!G3830/100,2)</f>
        <v>14.31</v>
      </c>
      <c r="G3824" s="1">
        <f>ROUND('Sheet1 (4)'!H3830/100,2)</f>
        <v>18.989999999999998</v>
      </c>
      <c r="H3824" s="1">
        <f>ROUND('Sheet1 (4)'!I3830/100,2)</f>
        <v>41.04</v>
      </c>
      <c r="I3824" s="1">
        <f>ROUND('Sheet1 (4)'!J3830/100,2)</f>
        <v>39.049999999999997</v>
      </c>
      <c r="J3824" s="1" t="e">
        <f>ROUND('Sheet1 (4)'!K3830/100,2)</f>
        <v>#VALUE!</v>
      </c>
      <c r="K3824" s="1" t="e">
        <f>ROUND('Sheet1 (4)'!L3830/100,2)</f>
        <v>#VALUE!</v>
      </c>
      <c r="L3824" s="4">
        <f>ROUND(('Sheet1 (4)'!M3830+'Sheet1 (4)'!R3830)/100,2)</f>
        <v>-2.23</v>
      </c>
      <c r="M3824" s="4">
        <f>ROUND(('Sheet1 (4)'!N3830+'Sheet1 (4)'!S3830)/100,2)</f>
        <v>27.77</v>
      </c>
      <c r="N3824" s="4">
        <f>ROUND(('Sheet1 (4)'!O3830+'Sheet1 (4)'!T3830)/100,2)</f>
        <v>59.87</v>
      </c>
      <c r="O3824" s="4">
        <f>ROUND(('Sheet1 (4)'!P3830+'Sheet1 (4)'!U3830)/100,2)</f>
        <v>42.46</v>
      </c>
      <c r="P3824" s="4">
        <f>ROUND(('Sheet1 (4)'!Q3830+'Sheet1 (4)'!V3830)/100,2)</f>
        <v>-5.27</v>
      </c>
      <c r="Q3824" s="7">
        <f>ROUND('Sheet1 (4)'!W3830/100,2)</f>
        <v>0.04</v>
      </c>
      <c r="R3824" s="7">
        <f>ROUND('Sheet1 (4)'!X3830/100,2)</f>
        <v>0.05</v>
      </c>
      <c r="S3824" s="7">
        <f>ROUND('Sheet1 (4)'!Y3830/100,2)</f>
        <v>0.04</v>
      </c>
      <c r="T3824" s="7">
        <f>ROUND('Sheet1 (4)'!Z3830/100,2)</f>
        <v>0.16</v>
      </c>
      <c r="U3824" s="7">
        <f>ROUND('Sheet1 (4)'!AA3830/100,2)</f>
        <v>0.14000000000000001</v>
      </c>
      <c r="V3824" s="1" t="str">
        <f>'Sheet1 (4)'!AB3830&amp;".T"</f>
        <v>1780.T</v>
      </c>
      <c r="W3824">
        <f>ROUND('Sheet1 (4)'!AC3830,2)</f>
        <v>9.0500000000000007</v>
      </c>
      <c r="X3824">
        <f>ROUND('Sheet1 (4)'!AD3830,2)</f>
        <v>1.1499999999999999</v>
      </c>
      <c r="Y3824" t="str">
        <f>_xlfn.XLOOKUP('Sheet1 (4)'!AB3830,'Sheet1 (3)'!B:B,'Sheet1 (3)'!D:D,"",0)</f>
        <v>プライム</v>
      </c>
    </row>
    <row r="3825" spans="1:25" x14ac:dyDescent="0.2">
      <c r="A3825">
        <v>3824</v>
      </c>
      <c r="B3825" s="1" t="str">
        <f>_xlfn.XLOOKUP('Sheet1 (4)'!AB3831,'Sheet1 (3)'!B:B,'Sheet1 (3)'!C:C,"",0)</f>
        <v>ヤマックス</v>
      </c>
      <c r="C3825" s="1" t="str">
        <f>_xlfn.XLOOKUP('Sheet1 (4)'!AB3831,'Sheet1 (3)'!B:B,'Sheet1 (3)'!F:F,"",0)</f>
        <v>ガラス・土石製品</v>
      </c>
      <c r="D3825" s="1">
        <f>ROUND('Sheet1 (4)'!E3831/100000000,2)</f>
        <v>0.1</v>
      </c>
      <c r="E3825" s="1">
        <f>ROUND('Sheet1 (4)'!F3831/100,2)</f>
        <v>6.37</v>
      </c>
      <c r="F3825" s="1">
        <f>ROUND('Sheet1 (4)'!G3831/100,2)</f>
        <v>5.38</v>
      </c>
      <c r="G3825" s="1">
        <f>ROUND('Sheet1 (4)'!H3831/100,2)</f>
        <v>8.33</v>
      </c>
      <c r="H3825" s="1">
        <f>ROUND('Sheet1 (4)'!I3831/100,2)</f>
        <v>18.25</v>
      </c>
      <c r="I3825" s="1">
        <f>ROUND('Sheet1 (4)'!J3831/100,2)</f>
        <v>27.39</v>
      </c>
      <c r="J3825" s="1" t="e">
        <f>ROUND('Sheet1 (4)'!K3831/100,2)</f>
        <v>#VALUE!</v>
      </c>
      <c r="K3825" s="1" t="e">
        <f>ROUND('Sheet1 (4)'!L3831/100,2)</f>
        <v>#VALUE!</v>
      </c>
      <c r="L3825" s="4">
        <f>ROUND(('Sheet1 (4)'!M3831+'Sheet1 (4)'!R3831)/100,2)</f>
        <v>9.43</v>
      </c>
      <c r="M3825" s="4">
        <f>ROUND(('Sheet1 (4)'!N3831+'Sheet1 (4)'!S3831)/100,2)</f>
        <v>-0.76</v>
      </c>
      <c r="N3825" s="4">
        <f>ROUND(('Sheet1 (4)'!O3831+'Sheet1 (4)'!T3831)/100,2)</f>
        <v>-0.69</v>
      </c>
      <c r="O3825" s="4">
        <f>ROUND(('Sheet1 (4)'!P3831+'Sheet1 (4)'!U3831)/100,2)</f>
        <v>9.02</v>
      </c>
      <c r="P3825" s="4">
        <f>ROUND(('Sheet1 (4)'!Q3831+'Sheet1 (4)'!V3831)/100,2)</f>
        <v>8.11</v>
      </c>
      <c r="Q3825" s="7">
        <f>ROUND('Sheet1 (4)'!W3831/100,2)</f>
        <v>0.09</v>
      </c>
      <c r="R3825" s="7">
        <f>ROUND('Sheet1 (4)'!X3831/100,2)</f>
        <v>7.0000000000000007E-2</v>
      </c>
      <c r="S3825" s="7">
        <f>ROUND('Sheet1 (4)'!Y3831/100,2)</f>
        <v>0.1</v>
      </c>
      <c r="T3825" s="7">
        <f>ROUND('Sheet1 (4)'!Z3831/100,2)</f>
        <v>0.2</v>
      </c>
      <c r="U3825" s="7">
        <f>ROUND('Sheet1 (4)'!AA3831/100,2)</f>
        <v>0.25</v>
      </c>
      <c r="V3825" s="1" t="str">
        <f>'Sheet1 (4)'!AB3831&amp;".T"</f>
        <v>5285.T</v>
      </c>
      <c r="W3825">
        <f>ROUND('Sheet1 (4)'!AC3831,2)</f>
        <v>9.32</v>
      </c>
      <c r="X3825">
        <f>ROUND('Sheet1 (4)'!AD3831,2)</f>
        <v>2.23</v>
      </c>
      <c r="Y3825" t="str">
        <f>_xlfn.XLOOKUP('Sheet1 (4)'!AB3831,'Sheet1 (3)'!B:B,'Sheet1 (3)'!D:D,"",0)</f>
        <v>スタンダード</v>
      </c>
    </row>
    <row r="3826" spans="1:25" x14ac:dyDescent="0.2">
      <c r="A3826">
        <v>3825</v>
      </c>
      <c r="B3826" s="1" t="str">
        <f>_xlfn.XLOOKUP('Sheet1 (4)'!AB3832,'Sheet1 (3)'!B:B,'Sheet1 (3)'!C:C,"",0)</f>
        <v>やまや</v>
      </c>
      <c r="C3826" s="1" t="str">
        <f>_xlfn.XLOOKUP('Sheet1 (4)'!AB3832,'Sheet1 (3)'!B:B,'Sheet1 (3)'!F:F,"",0)</f>
        <v>小売業</v>
      </c>
      <c r="D3826" s="1">
        <f>ROUND('Sheet1 (4)'!E3832/100000000,2)</f>
        <v>0.11</v>
      </c>
      <c r="E3826" s="1">
        <f>ROUND('Sheet1 (4)'!F3832/100,2)</f>
        <v>-2.5099999999999998</v>
      </c>
      <c r="F3826" s="1">
        <f>ROUND('Sheet1 (4)'!G3832/100,2)</f>
        <v>6.44</v>
      </c>
      <c r="G3826" s="1">
        <f>ROUND('Sheet1 (4)'!H3832/100,2)</f>
        <v>28.38</v>
      </c>
      <c r="H3826" s="1">
        <f>ROUND('Sheet1 (4)'!I3832/100,2)</f>
        <v>63.2</v>
      </c>
      <c r="I3826" s="1">
        <f>ROUND('Sheet1 (4)'!J3832/100,2)</f>
        <v>54.27</v>
      </c>
      <c r="J3826" s="1" t="e">
        <f>ROUND('Sheet1 (4)'!K3832/100,2)</f>
        <v>#VALUE!</v>
      </c>
      <c r="K3826" s="1" t="e">
        <f>ROUND('Sheet1 (4)'!L3832/100,2)</f>
        <v>#VALUE!</v>
      </c>
      <c r="L3826" s="4">
        <f>ROUND(('Sheet1 (4)'!M3832+'Sheet1 (4)'!R3832)/100,2)</f>
        <v>-14.53</v>
      </c>
      <c r="M3826" s="4">
        <f>ROUND(('Sheet1 (4)'!N3832+'Sheet1 (4)'!S3832)/100,2)</f>
        <v>39.47</v>
      </c>
      <c r="N3826" s="4">
        <f>ROUND(('Sheet1 (4)'!O3832+'Sheet1 (4)'!T3832)/100,2)</f>
        <v>19.440000000000001</v>
      </c>
      <c r="O3826" s="4">
        <f>ROUND(('Sheet1 (4)'!P3832+'Sheet1 (4)'!U3832)/100,2)</f>
        <v>45.41</v>
      </c>
      <c r="P3826" s="4">
        <f>ROUND(('Sheet1 (4)'!Q3832+'Sheet1 (4)'!V3832)/100,2)</f>
        <v>10.27</v>
      </c>
      <c r="Q3826" s="7">
        <f>ROUND('Sheet1 (4)'!W3832/100,2)</f>
        <v>-0.4</v>
      </c>
      <c r="R3826" s="7">
        <f>ROUND('Sheet1 (4)'!X3832/100,2)</f>
        <v>0.2</v>
      </c>
      <c r="S3826" s="7">
        <f>ROUND('Sheet1 (4)'!Y3832/100,2)</f>
        <v>0.04</v>
      </c>
      <c r="T3826" s="7">
        <f>ROUND('Sheet1 (4)'!Z3832/100,2)</f>
        <v>0.13</v>
      </c>
      <c r="U3826" s="7">
        <f>ROUND('Sheet1 (4)'!AA3832/100,2)</f>
        <v>0.13</v>
      </c>
      <c r="V3826" s="1" t="str">
        <f>'Sheet1 (4)'!AB3832&amp;".T"</f>
        <v>9994.T</v>
      </c>
      <c r="W3826">
        <f>ROUND('Sheet1 (4)'!AC3832,2)</f>
        <v>7.86</v>
      </c>
      <c r="X3826">
        <f>ROUND('Sheet1 (4)'!AD3832,2)</f>
        <v>0.73</v>
      </c>
      <c r="Y3826" t="str">
        <f>_xlfn.XLOOKUP('Sheet1 (4)'!AB3832,'Sheet1 (3)'!B:B,'Sheet1 (3)'!D:D,"",0)</f>
        <v>スタンダード</v>
      </c>
    </row>
    <row r="3827" spans="1:25" x14ac:dyDescent="0.2">
      <c r="A3827">
        <v>3826</v>
      </c>
      <c r="B3827" s="1" t="str">
        <f>_xlfn.XLOOKUP('Sheet1 (4)'!AB3833,'Sheet1 (3)'!B:B,'Sheet1 (3)'!C:C,"",0)</f>
        <v>山崎製パン</v>
      </c>
      <c r="C3827" s="1" t="str">
        <f>_xlfn.XLOOKUP('Sheet1 (4)'!AB3833,'Sheet1 (3)'!B:B,'Sheet1 (3)'!F:F,"",0)</f>
        <v>食料品</v>
      </c>
      <c r="D3827" s="1">
        <f>ROUND('Sheet1 (4)'!E3833/100000000,2)</f>
        <v>1.98</v>
      </c>
      <c r="E3827" s="1">
        <f>ROUND('Sheet1 (4)'!F3833/100,2)</f>
        <v>183.6</v>
      </c>
      <c r="F3827" s="1">
        <f>ROUND('Sheet1 (4)'!G3833/100,2)</f>
        <v>220.34</v>
      </c>
      <c r="G3827" s="1">
        <f>ROUND('Sheet1 (4)'!H3833/100,2)</f>
        <v>419.62</v>
      </c>
      <c r="H3827" s="1">
        <f>ROUND('Sheet1 (4)'!I3833/100,2)</f>
        <v>518.74</v>
      </c>
      <c r="I3827" s="1">
        <f>ROUND('Sheet1 (4)'!J3833/100,2)</f>
        <v>518.74</v>
      </c>
      <c r="J3827" s="1">
        <f>ROUND('Sheet1 (4)'!K3833/100,2)</f>
        <v>598.5</v>
      </c>
      <c r="K3827" s="1">
        <f>ROUND('Sheet1 (4)'!L3833/100,2)</f>
        <v>626.88</v>
      </c>
      <c r="L3827" s="4">
        <f>ROUND(('Sheet1 (4)'!M3833+'Sheet1 (4)'!R3833)/100,2)</f>
        <v>192.81</v>
      </c>
      <c r="M3827" s="4">
        <f>ROUND(('Sheet1 (4)'!N3833+'Sheet1 (4)'!S3833)/100,2)</f>
        <v>107.89</v>
      </c>
      <c r="N3827" s="4">
        <f>ROUND(('Sheet1 (4)'!O3833+'Sheet1 (4)'!T3833)/100,2)</f>
        <v>280.3</v>
      </c>
      <c r="O3827" s="4">
        <f>ROUND(('Sheet1 (4)'!P3833+'Sheet1 (4)'!U3833)/100,2)</f>
        <v>304.82</v>
      </c>
      <c r="P3827" s="4">
        <f>ROUND(('Sheet1 (4)'!Q3833+'Sheet1 (4)'!V3833)/100,2)</f>
        <v>304.82</v>
      </c>
      <c r="Q3827" s="7">
        <f>ROUND('Sheet1 (4)'!W3833/100,2)</f>
        <v>0.03</v>
      </c>
      <c r="R3827" s="7">
        <f>ROUND('Sheet1 (4)'!X3833/100,2)</f>
        <v>0.04</v>
      </c>
      <c r="S3827" s="7">
        <f>ROUND('Sheet1 (4)'!Y3833/100,2)</f>
        <v>7.0000000000000007E-2</v>
      </c>
      <c r="T3827" s="7">
        <f>ROUND('Sheet1 (4)'!Z3833/100,2)</f>
        <v>0.08</v>
      </c>
      <c r="U3827" s="7">
        <f>ROUND('Sheet1 (4)'!AA3833/100,2)</f>
        <v>0.08</v>
      </c>
      <c r="V3827" s="1" t="str">
        <f>'Sheet1 (4)'!AB3833&amp;".T"</f>
        <v>2212.T</v>
      </c>
      <c r="W3827">
        <f>ROUND('Sheet1 (4)'!AC3833,2)</f>
        <v>16.3</v>
      </c>
      <c r="X3827">
        <f>ROUND('Sheet1 (4)'!AD3833,2)</f>
        <v>1.47</v>
      </c>
      <c r="Y3827" t="str">
        <f>_xlfn.XLOOKUP('Sheet1 (4)'!AB3833,'Sheet1 (3)'!B:B,'Sheet1 (3)'!D:D,"",0)</f>
        <v>プライム</v>
      </c>
    </row>
    <row r="3828" spans="1:25" x14ac:dyDescent="0.2">
      <c r="A3828">
        <v>3827</v>
      </c>
      <c r="B3828" s="1" t="str">
        <f>_xlfn.XLOOKUP('Sheet1 (4)'!AB3834,'Sheet1 (3)'!B:B,'Sheet1 (3)'!C:C,"",0)</f>
        <v>ヤマザキ</v>
      </c>
      <c r="C3828" s="1" t="str">
        <f>_xlfn.XLOOKUP('Sheet1 (4)'!AB3834,'Sheet1 (3)'!B:B,'Sheet1 (3)'!F:F,"",0)</f>
        <v>機械</v>
      </c>
      <c r="D3828" s="1">
        <f>ROUND('Sheet1 (4)'!E3834/100000000,2)</f>
        <v>0.04</v>
      </c>
      <c r="E3828" s="1">
        <f>ROUND('Sheet1 (4)'!F3834/100,2)</f>
        <v>-3.75</v>
      </c>
      <c r="F3828" s="1">
        <f>ROUND('Sheet1 (4)'!G3834/100,2)</f>
        <v>-2.4</v>
      </c>
      <c r="G3828" s="1">
        <f>ROUND('Sheet1 (4)'!H3834/100,2)</f>
        <v>-2.2799999999999998</v>
      </c>
      <c r="H3828" s="1">
        <f>ROUND('Sheet1 (4)'!I3834/100,2)</f>
        <v>-0.97</v>
      </c>
      <c r="I3828" s="1">
        <f>ROUND('Sheet1 (4)'!J3834/100,2)</f>
        <v>0.77</v>
      </c>
      <c r="J3828" s="1" t="e">
        <f>ROUND('Sheet1 (4)'!K3834/100,2)</f>
        <v>#VALUE!</v>
      </c>
      <c r="K3828" s="1" t="e">
        <f>ROUND('Sheet1 (4)'!L3834/100,2)</f>
        <v>#VALUE!</v>
      </c>
      <c r="L3828" s="4">
        <f>ROUND(('Sheet1 (4)'!M3834+'Sheet1 (4)'!R3834)/100,2)</f>
        <v>2.73</v>
      </c>
      <c r="M3828" s="4">
        <f>ROUND(('Sheet1 (4)'!N3834+'Sheet1 (4)'!S3834)/100,2)</f>
        <v>0.87</v>
      </c>
      <c r="N3828" s="4">
        <f>ROUND(('Sheet1 (4)'!O3834+'Sheet1 (4)'!T3834)/100,2)</f>
        <v>1.79</v>
      </c>
      <c r="O3828" s="4">
        <f>ROUND(('Sheet1 (4)'!P3834+'Sheet1 (4)'!U3834)/100,2)</f>
        <v>0.54</v>
      </c>
      <c r="P3828" s="4">
        <f>ROUND(('Sheet1 (4)'!Q3834+'Sheet1 (4)'!V3834)/100,2)</f>
        <v>-0.89</v>
      </c>
      <c r="Q3828" s="7">
        <f>ROUND('Sheet1 (4)'!W3834/100,2)</f>
        <v>-0.2</v>
      </c>
      <c r="R3828" s="7">
        <f>ROUND('Sheet1 (4)'!X3834/100,2)</f>
        <v>-0.09</v>
      </c>
      <c r="S3828" s="7">
        <f>ROUND('Sheet1 (4)'!Y3834/100,2)</f>
        <v>-7.0000000000000007E-2</v>
      </c>
      <c r="T3828" s="7">
        <f>ROUND('Sheet1 (4)'!Z3834/100,2)</f>
        <v>-0.02</v>
      </c>
      <c r="U3828" s="7">
        <f>ROUND('Sheet1 (4)'!AA3834/100,2)</f>
        <v>0.04</v>
      </c>
      <c r="V3828" s="1" t="str">
        <f>'Sheet1 (4)'!AB3834&amp;".T"</f>
        <v>6147.T</v>
      </c>
      <c r="W3828" t="e">
        <f>ROUND('Sheet1 (4)'!AC3834,2)</f>
        <v>#VALUE!</v>
      </c>
      <c r="X3828">
        <f>ROUND('Sheet1 (4)'!AD3834,2)</f>
        <v>1.1200000000000001</v>
      </c>
      <c r="Y3828" t="str">
        <f>_xlfn.XLOOKUP('Sheet1 (4)'!AB3834,'Sheet1 (3)'!B:B,'Sheet1 (3)'!D:D,"",0)</f>
        <v>スタンダード</v>
      </c>
    </row>
    <row r="3829" spans="1:25" x14ac:dyDescent="0.2">
      <c r="A3829">
        <v>3828</v>
      </c>
      <c r="B3829" s="1" t="str">
        <f>_xlfn.XLOOKUP('Sheet1 (4)'!AB3835,'Sheet1 (3)'!B:B,'Sheet1 (3)'!C:C,"",0)</f>
        <v>ヤマザワ</v>
      </c>
      <c r="C3829" s="1" t="str">
        <f>_xlfn.XLOOKUP('Sheet1 (4)'!AB3835,'Sheet1 (3)'!B:B,'Sheet1 (3)'!F:F,"",0)</f>
        <v>小売業</v>
      </c>
      <c r="D3829" s="1">
        <f>ROUND('Sheet1 (4)'!E3835/100000000,2)</f>
        <v>0.11</v>
      </c>
      <c r="E3829" s="1">
        <f>ROUND('Sheet1 (4)'!F3835/100,2)</f>
        <v>24.13</v>
      </c>
      <c r="F3829" s="1">
        <f>ROUND('Sheet1 (4)'!G3835/100,2)</f>
        <v>10.89</v>
      </c>
      <c r="G3829" s="1">
        <f>ROUND('Sheet1 (4)'!H3835/100,2)</f>
        <v>7.12</v>
      </c>
      <c r="H3829" s="1">
        <f>ROUND('Sheet1 (4)'!I3835/100,2)</f>
        <v>6.26</v>
      </c>
      <c r="I3829" s="1">
        <f>ROUND('Sheet1 (4)'!J3835/100,2)</f>
        <v>-8.2100000000000009</v>
      </c>
      <c r="J3829" s="1" t="e">
        <f>ROUND('Sheet1 (4)'!K3835/100,2)</f>
        <v>#VALUE!</v>
      </c>
      <c r="K3829" s="1" t="e">
        <f>ROUND('Sheet1 (4)'!L3835/100,2)</f>
        <v>#VALUE!</v>
      </c>
      <c r="L3829" s="4">
        <f>ROUND(('Sheet1 (4)'!M3835+'Sheet1 (4)'!R3835)/100,2)</f>
        <v>20.89</v>
      </c>
      <c r="M3829" s="4">
        <f>ROUND(('Sheet1 (4)'!N3835+'Sheet1 (4)'!S3835)/100,2)</f>
        <v>-8.6</v>
      </c>
      <c r="N3829" s="4">
        <f>ROUND(('Sheet1 (4)'!O3835+'Sheet1 (4)'!T3835)/100,2)</f>
        <v>-51.97</v>
      </c>
      <c r="O3829" s="4">
        <f>ROUND(('Sheet1 (4)'!P3835+'Sheet1 (4)'!U3835)/100,2)</f>
        <v>-19.14</v>
      </c>
      <c r="P3829" s="4">
        <f>ROUND(('Sheet1 (4)'!Q3835+'Sheet1 (4)'!V3835)/100,2)</f>
        <v>9.2100000000000009</v>
      </c>
      <c r="Q3829" s="7">
        <f>ROUND('Sheet1 (4)'!W3835/100,2)</f>
        <v>0.03</v>
      </c>
      <c r="R3829" s="7">
        <f>ROUND('Sheet1 (4)'!X3835/100,2)</f>
        <v>0.01</v>
      </c>
      <c r="S3829" s="7">
        <f>ROUND('Sheet1 (4)'!Y3835/100,2)</f>
        <v>0.01</v>
      </c>
      <c r="T3829" s="7">
        <f>ROUND('Sheet1 (4)'!Z3835/100,2)</f>
        <v>0.02</v>
      </c>
      <c r="U3829" s="7">
        <f>ROUND('Sheet1 (4)'!AA3835/100,2)</f>
        <v>-0.1</v>
      </c>
      <c r="V3829" s="1" t="str">
        <f>'Sheet1 (4)'!AB3835&amp;".T"</f>
        <v>9993.T</v>
      </c>
      <c r="W3829" t="e">
        <f>ROUND('Sheet1 (4)'!AC3835,2)</f>
        <v>#VALUE!</v>
      </c>
      <c r="X3829">
        <f>ROUND('Sheet1 (4)'!AD3835,2)</f>
        <v>0.46</v>
      </c>
      <c r="Y3829" t="str">
        <f>_xlfn.XLOOKUP('Sheet1 (4)'!AB3835,'Sheet1 (3)'!B:B,'Sheet1 (3)'!D:D,"",0)</f>
        <v>スタンダード</v>
      </c>
    </row>
    <row r="3830" spans="1:25" x14ac:dyDescent="0.2">
      <c r="A3830">
        <v>3829</v>
      </c>
      <c r="B3830" s="1" t="str">
        <f>_xlfn.XLOOKUP('Sheet1 (4)'!AB3836,'Sheet1 (3)'!B:B,'Sheet1 (3)'!C:C,"",0)</f>
        <v>山善</v>
      </c>
      <c r="C3830" s="1" t="str">
        <f>_xlfn.XLOOKUP('Sheet1 (4)'!AB3836,'Sheet1 (3)'!B:B,'Sheet1 (3)'!F:F,"",0)</f>
        <v>卸売業</v>
      </c>
      <c r="D3830" s="1">
        <f>ROUND('Sheet1 (4)'!E3836/100000000,2)</f>
        <v>0.85</v>
      </c>
      <c r="E3830" s="1">
        <f>ROUND('Sheet1 (4)'!F3836/100,2)</f>
        <v>112.35</v>
      </c>
      <c r="F3830" s="1">
        <f>ROUND('Sheet1 (4)'!G3836/100,2)</f>
        <v>171.35</v>
      </c>
      <c r="G3830" s="1">
        <f>ROUND('Sheet1 (4)'!H3836/100,2)</f>
        <v>165.64</v>
      </c>
      <c r="H3830" s="1">
        <f>ROUND('Sheet1 (4)'!I3836/100,2)</f>
        <v>98.88</v>
      </c>
      <c r="I3830" s="1">
        <f>ROUND('Sheet1 (4)'!J3836/100,2)</f>
        <v>95.37</v>
      </c>
      <c r="J3830" s="1" t="e">
        <f>ROUND('Sheet1 (4)'!K3836/100,2)</f>
        <v>#VALUE!</v>
      </c>
      <c r="K3830" s="1" t="e">
        <f>ROUND('Sheet1 (4)'!L3836/100,2)</f>
        <v>#VALUE!</v>
      </c>
      <c r="L3830" s="4">
        <f>ROUND(('Sheet1 (4)'!M3836+'Sheet1 (4)'!R3836)/100,2)</f>
        <v>96.55</v>
      </c>
      <c r="M3830" s="4">
        <f>ROUND(('Sheet1 (4)'!N3836+'Sheet1 (4)'!S3836)/100,2)</f>
        <v>42.88</v>
      </c>
      <c r="N3830" s="4">
        <f>ROUND(('Sheet1 (4)'!O3836+'Sheet1 (4)'!T3836)/100,2)</f>
        <v>44.68</v>
      </c>
      <c r="O3830" s="4">
        <f>ROUND(('Sheet1 (4)'!P3836+'Sheet1 (4)'!U3836)/100,2)</f>
        <v>102.29</v>
      </c>
      <c r="P3830" s="4">
        <f>ROUND(('Sheet1 (4)'!Q3836+'Sheet1 (4)'!V3836)/100,2)</f>
        <v>-27.45</v>
      </c>
      <c r="Q3830" s="7">
        <f>ROUND('Sheet1 (4)'!W3836/100,2)</f>
        <v>0.08</v>
      </c>
      <c r="R3830" s="7">
        <f>ROUND('Sheet1 (4)'!X3836/100,2)</f>
        <v>0.11</v>
      </c>
      <c r="S3830" s="7">
        <f>ROUND('Sheet1 (4)'!Y3836/100,2)</f>
        <v>0.11</v>
      </c>
      <c r="T3830" s="7">
        <f>ROUND('Sheet1 (4)'!Z3836/100,2)</f>
        <v>0.05</v>
      </c>
      <c r="U3830" s="7">
        <f>ROUND('Sheet1 (4)'!AA3836/100,2)</f>
        <v>0.06</v>
      </c>
      <c r="V3830" s="1" t="str">
        <f>'Sheet1 (4)'!AB3836&amp;".T"</f>
        <v>8051.T</v>
      </c>
      <c r="W3830">
        <f>ROUND('Sheet1 (4)'!AC3836,2)</f>
        <v>14.97</v>
      </c>
      <c r="X3830">
        <f>ROUND('Sheet1 (4)'!AD3836,2)</f>
        <v>0.99</v>
      </c>
      <c r="Y3830" t="str">
        <f>_xlfn.XLOOKUP('Sheet1 (4)'!AB3836,'Sheet1 (3)'!B:B,'Sheet1 (3)'!D:D,"",0)</f>
        <v>プライム</v>
      </c>
    </row>
    <row r="3831" spans="1:25" x14ac:dyDescent="0.2">
      <c r="A3831">
        <v>3830</v>
      </c>
      <c r="B3831" s="1" t="str">
        <f>_xlfn.XLOOKUP('Sheet1 (4)'!AB3837,'Sheet1 (3)'!B:B,'Sheet1 (3)'!C:C,"",0)</f>
        <v>ヤプリ</v>
      </c>
      <c r="C3831" s="1" t="str">
        <f>_xlfn.XLOOKUP('Sheet1 (4)'!AB3837,'Sheet1 (3)'!B:B,'Sheet1 (3)'!F:F,"",0)</f>
        <v>情報・通信業</v>
      </c>
      <c r="D3831" s="1">
        <f>ROUND('Sheet1 (4)'!E3837/100000000,2)</f>
        <v>0.13</v>
      </c>
      <c r="E3831" s="1">
        <f>ROUND('Sheet1 (4)'!F3837/100,2)</f>
        <v>-9.2899999999999991</v>
      </c>
      <c r="F3831" s="1">
        <f>ROUND('Sheet1 (4)'!G3837/100,2)</f>
        <v>-8.19</v>
      </c>
      <c r="G3831" s="1">
        <f>ROUND('Sheet1 (4)'!H3837/100,2)</f>
        <v>2.65</v>
      </c>
      <c r="H3831" s="1">
        <f>ROUND('Sheet1 (4)'!I3837/100,2)</f>
        <v>5.51</v>
      </c>
      <c r="I3831" s="1">
        <f>ROUND('Sheet1 (4)'!J3837/100,2)</f>
        <v>5.51</v>
      </c>
      <c r="J3831" s="1" t="e">
        <f>ROUND('Sheet1 (4)'!K3837/100,2)</f>
        <v>#VALUE!</v>
      </c>
      <c r="K3831" s="1" t="e">
        <f>ROUND('Sheet1 (4)'!L3837/100,2)</f>
        <v>#VALUE!</v>
      </c>
      <c r="L3831" s="4">
        <f>ROUND(('Sheet1 (4)'!M3837+'Sheet1 (4)'!R3837)/100,2)</f>
        <v>-10.7</v>
      </c>
      <c r="M3831" s="4">
        <f>ROUND(('Sheet1 (4)'!N3837+'Sheet1 (4)'!S3837)/100,2)</f>
        <v>-9.4499999999999993</v>
      </c>
      <c r="N3831" s="4">
        <f>ROUND(('Sheet1 (4)'!O3837+'Sheet1 (4)'!T3837)/100,2)</f>
        <v>-1.08</v>
      </c>
      <c r="O3831" s="4">
        <f>ROUND(('Sheet1 (4)'!P3837+'Sheet1 (4)'!U3837)/100,2)</f>
        <v>-1.21</v>
      </c>
      <c r="P3831" s="4">
        <f>ROUND(('Sheet1 (4)'!Q3837+'Sheet1 (4)'!V3837)/100,2)</f>
        <v>-1.21</v>
      </c>
      <c r="Q3831" s="7">
        <f>ROUND('Sheet1 (4)'!W3837/100,2)</f>
        <v>-0.43</v>
      </c>
      <c r="R3831" s="7">
        <f>ROUND('Sheet1 (4)'!X3837/100,2)</f>
        <v>-0.52</v>
      </c>
      <c r="S3831" s="7">
        <f>ROUND('Sheet1 (4)'!Y3837/100,2)</f>
        <v>-0.05</v>
      </c>
      <c r="T3831" s="7">
        <f>ROUND('Sheet1 (4)'!Z3837/100,2)</f>
        <v>0.42</v>
      </c>
      <c r="U3831" s="7">
        <f>ROUND('Sheet1 (4)'!AA3837/100,2)</f>
        <v>0.42</v>
      </c>
      <c r="V3831" s="1" t="str">
        <f>'Sheet1 (4)'!AB3837&amp;".T"</f>
        <v>4168.T</v>
      </c>
      <c r="W3831">
        <f>ROUND('Sheet1 (4)'!AC3837,2)</f>
        <v>15.89</v>
      </c>
      <c r="X3831">
        <f>ROUND('Sheet1 (4)'!AD3837,2)</f>
        <v>4.68</v>
      </c>
      <c r="Y3831" t="str">
        <f>_xlfn.XLOOKUP('Sheet1 (4)'!AB3837,'Sheet1 (3)'!B:B,'Sheet1 (3)'!D:D,"",0)</f>
        <v>グロース</v>
      </c>
    </row>
    <row r="3832" spans="1:25" x14ac:dyDescent="0.2">
      <c r="A3832">
        <v>3831</v>
      </c>
      <c r="B3832" s="1" t="str">
        <f>_xlfn.XLOOKUP('Sheet1 (4)'!AB3838,'Sheet1 (3)'!B:B,'Sheet1 (3)'!C:C,"",0)</f>
        <v>ヤシマキザイ</v>
      </c>
      <c r="C3832" s="1" t="str">
        <f>_xlfn.XLOOKUP('Sheet1 (4)'!AB3838,'Sheet1 (3)'!B:B,'Sheet1 (3)'!F:F,"",0)</f>
        <v>卸売業</v>
      </c>
      <c r="D3832" s="1">
        <f>ROUND('Sheet1 (4)'!E3838/100000000,2)</f>
        <v>0.03</v>
      </c>
      <c r="E3832" s="1">
        <f>ROUND('Sheet1 (4)'!F3838/100,2)</f>
        <v>5.26</v>
      </c>
      <c r="F3832" s="1">
        <f>ROUND('Sheet1 (4)'!G3838/100,2)</f>
        <v>3.72</v>
      </c>
      <c r="G3832" s="1">
        <f>ROUND('Sheet1 (4)'!H3838/100,2)</f>
        <v>0.65</v>
      </c>
      <c r="H3832" s="1">
        <f>ROUND('Sheet1 (4)'!I3838/100,2)</f>
        <v>4.78</v>
      </c>
      <c r="I3832" s="1">
        <f>ROUND('Sheet1 (4)'!J3838/100,2)</f>
        <v>-2.0299999999999998</v>
      </c>
      <c r="J3832" s="1" t="e">
        <f>ROUND('Sheet1 (4)'!K3838/100,2)</f>
        <v>#VALUE!</v>
      </c>
      <c r="K3832" s="1" t="e">
        <f>ROUND('Sheet1 (4)'!L3838/100,2)</f>
        <v>#VALUE!</v>
      </c>
      <c r="L3832" s="4">
        <f>ROUND(('Sheet1 (4)'!M3838+'Sheet1 (4)'!R3838)/100,2)</f>
        <v>5.89</v>
      </c>
      <c r="M3832" s="4">
        <f>ROUND(('Sheet1 (4)'!N3838+'Sheet1 (4)'!S3838)/100,2)</f>
        <v>-19.7</v>
      </c>
      <c r="N3832" s="4">
        <f>ROUND(('Sheet1 (4)'!O3838+'Sheet1 (4)'!T3838)/100,2)</f>
        <v>-6.62</v>
      </c>
      <c r="O3832" s="4">
        <f>ROUND(('Sheet1 (4)'!P3838+'Sheet1 (4)'!U3838)/100,2)</f>
        <v>33.49</v>
      </c>
      <c r="P3832" s="4">
        <f>ROUND(('Sheet1 (4)'!Q3838+'Sheet1 (4)'!V3838)/100,2)</f>
        <v>3.16</v>
      </c>
      <c r="Q3832" s="7">
        <f>ROUND('Sheet1 (4)'!W3838/100,2)</f>
        <v>0.03</v>
      </c>
      <c r="R3832" s="7">
        <f>ROUND('Sheet1 (4)'!X3838/100,2)</f>
        <v>0.03</v>
      </c>
      <c r="S3832" s="7">
        <f>ROUND('Sheet1 (4)'!Y3838/100,2)</f>
        <v>-0.03</v>
      </c>
      <c r="T3832" s="7">
        <f>ROUND('Sheet1 (4)'!Z3838/100,2)</f>
        <v>0.04</v>
      </c>
      <c r="U3832" s="7">
        <f>ROUND('Sheet1 (4)'!AA3838/100,2)</f>
        <v>-0.05</v>
      </c>
      <c r="V3832" s="1" t="str">
        <f>'Sheet1 (4)'!AB3838&amp;".T"</f>
        <v>7677.T</v>
      </c>
      <c r="W3832" t="e">
        <f>ROUND('Sheet1 (4)'!AC3838,2)</f>
        <v>#VALUE!</v>
      </c>
      <c r="X3832">
        <f>ROUND('Sheet1 (4)'!AD3838,2)</f>
        <v>0.8</v>
      </c>
      <c r="Y3832" t="str">
        <f>_xlfn.XLOOKUP('Sheet1 (4)'!AB3838,'Sheet1 (3)'!B:B,'Sheet1 (3)'!D:D,"",0)</f>
        <v>スタンダード</v>
      </c>
    </row>
    <row r="3833" spans="1:25" x14ac:dyDescent="0.2">
      <c r="A3833">
        <v>3832</v>
      </c>
      <c r="B3833" s="1" t="str">
        <f>_xlfn.XLOOKUP('Sheet1 (4)'!AB3839,'Sheet1 (3)'!B:B,'Sheet1 (3)'!C:C,"",0)</f>
        <v>八洲電機</v>
      </c>
      <c r="C3833" s="1" t="str">
        <f>_xlfn.XLOOKUP('Sheet1 (4)'!AB3839,'Sheet1 (3)'!B:B,'Sheet1 (3)'!F:F,"",0)</f>
        <v>卸売業</v>
      </c>
      <c r="D3833" s="1">
        <f>ROUND('Sheet1 (4)'!E3839/100000000,2)</f>
        <v>0.21</v>
      </c>
      <c r="E3833" s="1">
        <f>ROUND('Sheet1 (4)'!F3839/100,2)</f>
        <v>21.72</v>
      </c>
      <c r="F3833" s="1">
        <f>ROUND('Sheet1 (4)'!G3839/100,2)</f>
        <v>21.24</v>
      </c>
      <c r="G3833" s="1">
        <f>ROUND('Sheet1 (4)'!H3839/100,2)</f>
        <v>27.95</v>
      </c>
      <c r="H3833" s="1">
        <f>ROUND('Sheet1 (4)'!I3839/100,2)</f>
        <v>38.96</v>
      </c>
      <c r="I3833" s="1">
        <f>ROUND('Sheet1 (4)'!J3839/100,2)</f>
        <v>52.54</v>
      </c>
      <c r="J3833" s="1" t="e">
        <f>ROUND('Sheet1 (4)'!K3839/100,2)</f>
        <v>#VALUE!</v>
      </c>
      <c r="K3833" s="1" t="e">
        <f>ROUND('Sheet1 (4)'!L3839/100,2)</f>
        <v>#VALUE!</v>
      </c>
      <c r="L3833" s="4">
        <f>ROUND(('Sheet1 (4)'!M3839+'Sheet1 (4)'!R3839)/100,2)</f>
        <v>8.74</v>
      </c>
      <c r="M3833" s="4">
        <f>ROUND(('Sheet1 (4)'!N3839+'Sheet1 (4)'!S3839)/100,2)</f>
        <v>9.6199999999999992</v>
      </c>
      <c r="N3833" s="4">
        <f>ROUND(('Sheet1 (4)'!O3839+'Sheet1 (4)'!T3839)/100,2)</f>
        <v>14.29</v>
      </c>
      <c r="O3833" s="4">
        <f>ROUND(('Sheet1 (4)'!P3839+'Sheet1 (4)'!U3839)/100,2)</f>
        <v>16.57</v>
      </c>
      <c r="P3833" s="4">
        <f>ROUND(('Sheet1 (4)'!Q3839+'Sheet1 (4)'!V3839)/100,2)</f>
        <v>34.94</v>
      </c>
      <c r="Q3833" s="7">
        <f>ROUND('Sheet1 (4)'!W3839/100,2)</f>
        <v>7.0000000000000007E-2</v>
      </c>
      <c r="R3833" s="7">
        <f>ROUND('Sheet1 (4)'!X3839/100,2)</f>
        <v>7.0000000000000007E-2</v>
      </c>
      <c r="S3833" s="7">
        <f>ROUND('Sheet1 (4)'!Y3839/100,2)</f>
        <v>0.08</v>
      </c>
      <c r="T3833" s="7">
        <f>ROUND('Sheet1 (4)'!Z3839/100,2)</f>
        <v>0.1</v>
      </c>
      <c r="U3833" s="7">
        <f>ROUND('Sheet1 (4)'!AA3839/100,2)</f>
        <v>0.14000000000000001</v>
      </c>
      <c r="V3833" s="1" t="str">
        <f>'Sheet1 (4)'!AB3839&amp;".T"</f>
        <v>3153.T</v>
      </c>
      <c r="W3833">
        <f>ROUND('Sheet1 (4)'!AC3839,2)</f>
        <v>11.11</v>
      </c>
      <c r="X3833">
        <f>ROUND('Sheet1 (4)'!AD3839,2)</f>
        <v>1.68</v>
      </c>
      <c r="Y3833" t="str">
        <f>_xlfn.XLOOKUP('Sheet1 (4)'!AB3839,'Sheet1 (3)'!B:B,'Sheet1 (3)'!D:D,"",0)</f>
        <v>プライム</v>
      </c>
    </row>
    <row r="3834" spans="1:25" x14ac:dyDescent="0.2">
      <c r="A3834">
        <v>3833</v>
      </c>
      <c r="B3834" s="1" t="str">
        <f>_xlfn.XLOOKUP('Sheet1 (4)'!AB3840,'Sheet1 (3)'!B:B,'Sheet1 (3)'!C:C,"",0)</f>
        <v>安川電機</v>
      </c>
      <c r="C3834" s="1" t="str">
        <f>_xlfn.XLOOKUP('Sheet1 (4)'!AB3840,'Sheet1 (3)'!B:B,'Sheet1 (3)'!F:F,"",0)</f>
        <v>電気機器</v>
      </c>
      <c r="D3834" s="1">
        <f>ROUND('Sheet1 (4)'!E3840/100000000,2)</f>
        <v>2.59</v>
      </c>
      <c r="E3834" s="1">
        <f>ROUND('Sheet1 (4)'!F3840/100,2)</f>
        <v>259.39999999999998</v>
      </c>
      <c r="F3834" s="1">
        <f>ROUND('Sheet1 (4)'!G3840/100,2)</f>
        <v>526.32000000000005</v>
      </c>
      <c r="G3834" s="1">
        <f>ROUND('Sheet1 (4)'!H3840/100,2)</f>
        <v>634.92999999999995</v>
      </c>
      <c r="H3834" s="1">
        <f>ROUND('Sheet1 (4)'!I3840/100,2)</f>
        <v>652.15</v>
      </c>
      <c r="I3834" s="1">
        <f>ROUND('Sheet1 (4)'!J3840/100,2)</f>
        <v>496.73</v>
      </c>
      <c r="J3834" s="1">
        <f>ROUND('Sheet1 (4)'!K3840/100,2)</f>
        <v>484.8</v>
      </c>
      <c r="K3834" s="1">
        <f>ROUND('Sheet1 (4)'!L3840/100,2)</f>
        <v>597.78</v>
      </c>
      <c r="L3834" s="4">
        <f>ROUND(('Sheet1 (4)'!M3840+'Sheet1 (4)'!R3840)/100,2)</f>
        <v>300.01</v>
      </c>
      <c r="M3834" s="4">
        <f>ROUND(('Sheet1 (4)'!N3840+'Sheet1 (4)'!S3840)/100,2)</f>
        <v>250.68</v>
      </c>
      <c r="N3834" s="4">
        <f>ROUND(('Sheet1 (4)'!O3840+'Sheet1 (4)'!T3840)/100,2)</f>
        <v>-219.03</v>
      </c>
      <c r="O3834" s="4">
        <f>ROUND(('Sheet1 (4)'!P3840+'Sheet1 (4)'!U3840)/100,2)</f>
        <v>252.73</v>
      </c>
      <c r="P3834" s="4">
        <f>ROUND(('Sheet1 (4)'!Q3840+'Sheet1 (4)'!V3840)/100,2)</f>
        <v>352.18</v>
      </c>
      <c r="Q3834" s="7">
        <f>ROUND('Sheet1 (4)'!W3840/100,2)</f>
        <v>0.08</v>
      </c>
      <c r="R3834" s="7">
        <f>ROUND('Sheet1 (4)'!X3840/100,2)</f>
        <v>0.14000000000000001</v>
      </c>
      <c r="S3834" s="7">
        <f>ROUND('Sheet1 (4)'!Y3840/100,2)</f>
        <v>0.16</v>
      </c>
      <c r="T3834" s="7">
        <f>ROUND('Sheet1 (4)'!Z3840/100,2)</f>
        <v>0.14000000000000001</v>
      </c>
      <c r="U3834" s="7">
        <f>ROUND('Sheet1 (4)'!AA3840/100,2)</f>
        <v>0.14000000000000001</v>
      </c>
      <c r="V3834" s="1" t="str">
        <f>'Sheet1 (4)'!AB3840&amp;".T"</f>
        <v>6506.T</v>
      </c>
      <c r="W3834">
        <f>ROUND('Sheet1 (4)'!AC3840,2)</f>
        <v>18.399999999999999</v>
      </c>
      <c r="X3834">
        <f>ROUND('Sheet1 (4)'!AD3840,2)</f>
        <v>2.36</v>
      </c>
      <c r="Y3834" t="str">
        <f>_xlfn.XLOOKUP('Sheet1 (4)'!AB3840,'Sheet1 (3)'!B:B,'Sheet1 (3)'!D:D,"",0)</f>
        <v>プライム</v>
      </c>
    </row>
    <row r="3835" spans="1:25" x14ac:dyDescent="0.2">
      <c r="A3835">
        <v>3834</v>
      </c>
      <c r="B3835" s="1" t="str">
        <f>_xlfn.XLOOKUP('Sheet1 (4)'!AB3841,'Sheet1 (3)'!B:B,'Sheet1 (3)'!C:C,"",0)</f>
        <v>安田倉庫</v>
      </c>
      <c r="C3835" s="1" t="str">
        <f>_xlfn.XLOOKUP('Sheet1 (4)'!AB3841,'Sheet1 (3)'!B:B,'Sheet1 (3)'!F:F,"",0)</f>
        <v>倉庫・運輸関連業</v>
      </c>
      <c r="D3835" s="1">
        <f>ROUND('Sheet1 (4)'!E3841/100000000,2)</f>
        <v>0.28999999999999998</v>
      </c>
      <c r="E3835" s="1">
        <f>ROUND('Sheet1 (4)'!F3841/100,2)</f>
        <v>32.89</v>
      </c>
      <c r="F3835" s="1">
        <f>ROUND('Sheet1 (4)'!G3841/100,2)</f>
        <v>29.11</v>
      </c>
      <c r="G3835" s="1">
        <f>ROUND('Sheet1 (4)'!H3841/100,2)</f>
        <v>25.35</v>
      </c>
      <c r="H3835" s="1">
        <f>ROUND('Sheet1 (4)'!I3841/100,2)</f>
        <v>26.43</v>
      </c>
      <c r="I3835" s="1">
        <f>ROUND('Sheet1 (4)'!J3841/100,2)</f>
        <v>35.159999999999997</v>
      </c>
      <c r="J3835" s="1" t="e">
        <f>ROUND('Sheet1 (4)'!K3841/100,2)</f>
        <v>#VALUE!</v>
      </c>
      <c r="K3835" s="1" t="e">
        <f>ROUND('Sheet1 (4)'!L3841/100,2)</f>
        <v>#VALUE!</v>
      </c>
      <c r="L3835" s="4">
        <f>ROUND(('Sheet1 (4)'!M3841+'Sheet1 (4)'!R3841)/100,2)</f>
        <v>-58.18</v>
      </c>
      <c r="M3835" s="4">
        <f>ROUND(('Sheet1 (4)'!N3841+'Sheet1 (4)'!S3841)/100,2)</f>
        <v>-21.49</v>
      </c>
      <c r="N3835" s="4">
        <f>ROUND(('Sheet1 (4)'!O3841+'Sheet1 (4)'!T3841)/100,2)</f>
        <v>-53.42</v>
      </c>
      <c r="O3835" s="4">
        <f>ROUND(('Sheet1 (4)'!P3841+'Sheet1 (4)'!U3841)/100,2)</f>
        <v>-98.89</v>
      </c>
      <c r="P3835" s="4">
        <f>ROUND(('Sheet1 (4)'!Q3841+'Sheet1 (4)'!V3841)/100,2)</f>
        <v>61.9</v>
      </c>
      <c r="Q3835" s="7">
        <f>ROUND('Sheet1 (4)'!W3841/100,2)</f>
        <v>0.04</v>
      </c>
      <c r="R3835" s="7">
        <f>ROUND('Sheet1 (4)'!X3841/100,2)</f>
        <v>0.04</v>
      </c>
      <c r="S3835" s="7">
        <f>ROUND('Sheet1 (4)'!Y3841/100,2)</f>
        <v>0.03</v>
      </c>
      <c r="T3835" s="7">
        <f>ROUND('Sheet1 (4)'!Z3841/100,2)</f>
        <v>0.03</v>
      </c>
      <c r="U3835" s="7">
        <f>ROUND('Sheet1 (4)'!AA3841/100,2)</f>
        <v>0.03</v>
      </c>
      <c r="V3835" s="1" t="str">
        <f>'Sheet1 (4)'!AB3841&amp;".T"</f>
        <v>9324.T</v>
      </c>
      <c r="W3835">
        <f>ROUND('Sheet1 (4)'!AC3841,2)</f>
        <v>19.190000000000001</v>
      </c>
      <c r="X3835">
        <f>ROUND('Sheet1 (4)'!AD3841,2)</f>
        <v>0.62</v>
      </c>
      <c r="Y3835" t="str">
        <f>_xlfn.XLOOKUP('Sheet1 (4)'!AB3841,'Sheet1 (3)'!B:B,'Sheet1 (3)'!D:D,"",0)</f>
        <v>プライム</v>
      </c>
    </row>
    <row r="3836" spans="1:25" x14ac:dyDescent="0.2">
      <c r="A3836">
        <v>3835</v>
      </c>
      <c r="B3836" s="1" t="str">
        <f>_xlfn.XLOOKUP('Sheet1 (4)'!AB3842,'Sheet1 (3)'!B:B,'Sheet1 (3)'!C:C,"",0)</f>
        <v>ヤスハラケミカル</v>
      </c>
      <c r="C3836" s="1" t="str">
        <f>_xlfn.XLOOKUP('Sheet1 (4)'!AB3842,'Sheet1 (3)'!B:B,'Sheet1 (3)'!F:F,"",0)</f>
        <v>化学</v>
      </c>
      <c r="D3836" s="1">
        <f>ROUND('Sheet1 (4)'!E3842/100000000,2)</f>
        <v>0.09</v>
      </c>
      <c r="E3836" s="1" t="e">
        <f>ROUND('Sheet1 (4)'!F3842/100,2)</f>
        <v>#VALUE!</v>
      </c>
      <c r="F3836" s="1" t="e">
        <f>ROUND('Sheet1 (4)'!G3842/100,2)</f>
        <v>#VALUE!</v>
      </c>
      <c r="G3836" s="1" t="e">
        <f>ROUND('Sheet1 (4)'!H3842/100,2)</f>
        <v>#VALUE!</v>
      </c>
      <c r="H3836" s="1" t="e">
        <f>ROUND('Sheet1 (4)'!I3842/100,2)</f>
        <v>#VALUE!</v>
      </c>
      <c r="I3836" s="1">
        <f>ROUND('Sheet1 (4)'!J3842/100,2)</f>
        <v>9.18</v>
      </c>
      <c r="J3836" s="1" t="e">
        <f>ROUND('Sheet1 (4)'!K3842/100,2)</f>
        <v>#VALUE!</v>
      </c>
      <c r="K3836" s="1" t="e">
        <f>ROUND('Sheet1 (4)'!L3842/100,2)</f>
        <v>#VALUE!</v>
      </c>
      <c r="L3836" s="4" t="e">
        <f>ROUND(('Sheet1 (4)'!M3842+'Sheet1 (4)'!R3842)/100,2)</f>
        <v>#VALUE!</v>
      </c>
      <c r="M3836" s="4" t="e">
        <f>ROUND(('Sheet1 (4)'!N3842+'Sheet1 (4)'!S3842)/100,2)</f>
        <v>#VALUE!</v>
      </c>
      <c r="N3836" s="4" t="e">
        <f>ROUND(('Sheet1 (4)'!O3842+'Sheet1 (4)'!T3842)/100,2)</f>
        <v>#VALUE!</v>
      </c>
      <c r="O3836" s="4" t="e">
        <f>ROUND(('Sheet1 (4)'!P3842+'Sheet1 (4)'!U3842)/100,2)</f>
        <v>#VALUE!</v>
      </c>
      <c r="P3836" s="4">
        <f>ROUND(('Sheet1 (4)'!Q3842+'Sheet1 (4)'!V3842)/100,2)</f>
        <v>11</v>
      </c>
      <c r="Q3836" s="7" t="e">
        <f>ROUND('Sheet1 (4)'!W3842/100,2)</f>
        <v>#VALUE!</v>
      </c>
      <c r="R3836" s="7" t="e">
        <f>ROUND('Sheet1 (4)'!X3842/100,2)</f>
        <v>#VALUE!</v>
      </c>
      <c r="S3836" s="7" t="e">
        <f>ROUND('Sheet1 (4)'!Y3842/100,2)</f>
        <v>#VALUE!</v>
      </c>
      <c r="T3836" s="7" t="e">
        <f>ROUND('Sheet1 (4)'!Z3842/100,2)</f>
        <v>#VALUE!</v>
      </c>
      <c r="U3836" s="7">
        <f>ROUND('Sheet1 (4)'!AA3842/100,2)</f>
        <v>0.03</v>
      </c>
      <c r="V3836" s="1" t="str">
        <f>'Sheet1 (4)'!AB3842&amp;".T"</f>
        <v>4957.T</v>
      </c>
      <c r="W3836">
        <f>ROUND('Sheet1 (4)'!AC3842,2)</f>
        <v>19.22</v>
      </c>
      <c r="X3836">
        <f>ROUND('Sheet1 (4)'!AD3842,2)</f>
        <v>0.91</v>
      </c>
      <c r="Y3836" t="str">
        <f>_xlfn.XLOOKUP('Sheet1 (4)'!AB3842,'Sheet1 (3)'!B:B,'Sheet1 (3)'!D:D,"",0)</f>
        <v>スタンダード</v>
      </c>
    </row>
    <row r="3837" spans="1:25" x14ac:dyDescent="0.2">
      <c r="A3837">
        <v>3836</v>
      </c>
      <c r="B3837" s="1" t="str">
        <f>_xlfn.XLOOKUP('Sheet1 (4)'!AB3843,'Sheet1 (3)'!B:B,'Sheet1 (3)'!C:C,"",0)</f>
        <v>安永</v>
      </c>
      <c r="C3837" s="1" t="str">
        <f>_xlfn.XLOOKUP('Sheet1 (4)'!AB3843,'Sheet1 (3)'!B:B,'Sheet1 (3)'!F:F,"",0)</f>
        <v>輸送用機器</v>
      </c>
      <c r="D3837" s="1">
        <f>ROUND('Sheet1 (4)'!E3843/100000000,2)</f>
        <v>0.1</v>
      </c>
      <c r="E3837" s="1">
        <f>ROUND('Sheet1 (4)'!F3843/100,2)</f>
        <v>-5.17</v>
      </c>
      <c r="F3837" s="1">
        <f>ROUND('Sheet1 (4)'!G3843/100,2)</f>
        <v>-5.5</v>
      </c>
      <c r="G3837" s="1">
        <f>ROUND('Sheet1 (4)'!H3843/100,2)</f>
        <v>11.83</v>
      </c>
      <c r="H3837" s="1">
        <f>ROUND('Sheet1 (4)'!I3843/100,2)</f>
        <v>6.32</v>
      </c>
      <c r="I3837" s="1">
        <f>ROUND('Sheet1 (4)'!J3843/100,2)</f>
        <v>7.58</v>
      </c>
      <c r="J3837" s="1" t="e">
        <f>ROUND('Sheet1 (4)'!K3843/100,2)</f>
        <v>#VALUE!</v>
      </c>
      <c r="K3837" s="1" t="e">
        <f>ROUND('Sheet1 (4)'!L3843/100,2)</f>
        <v>#VALUE!</v>
      </c>
      <c r="L3837" s="4">
        <f>ROUND(('Sheet1 (4)'!M3843+'Sheet1 (4)'!R3843)/100,2)</f>
        <v>18.38</v>
      </c>
      <c r="M3837" s="4">
        <f>ROUND(('Sheet1 (4)'!N3843+'Sheet1 (4)'!S3843)/100,2)</f>
        <v>-10.72</v>
      </c>
      <c r="N3837" s="4">
        <f>ROUND(('Sheet1 (4)'!O3843+'Sheet1 (4)'!T3843)/100,2)</f>
        <v>7.82</v>
      </c>
      <c r="O3837" s="4">
        <f>ROUND(('Sheet1 (4)'!P3843+'Sheet1 (4)'!U3843)/100,2)</f>
        <v>20.11</v>
      </c>
      <c r="P3837" s="4">
        <f>ROUND(('Sheet1 (4)'!Q3843+'Sheet1 (4)'!V3843)/100,2)</f>
        <v>-15.76</v>
      </c>
      <c r="Q3837" s="7">
        <f>ROUND('Sheet1 (4)'!W3843/100,2)</f>
        <v>-0.26</v>
      </c>
      <c r="R3837" s="7">
        <f>ROUND('Sheet1 (4)'!X3843/100,2)</f>
        <v>-0.13</v>
      </c>
      <c r="S3837" s="7">
        <f>ROUND('Sheet1 (4)'!Y3843/100,2)</f>
        <v>0.14000000000000001</v>
      </c>
      <c r="T3837" s="7">
        <f>ROUND('Sheet1 (4)'!Z3843/100,2)</f>
        <v>0.06</v>
      </c>
      <c r="U3837" s="7">
        <f>ROUND('Sheet1 (4)'!AA3843/100,2)</f>
        <v>7.0000000000000007E-2</v>
      </c>
      <c r="V3837" s="1" t="str">
        <f>'Sheet1 (4)'!AB3843&amp;".T"</f>
        <v>7271.T</v>
      </c>
      <c r="W3837">
        <f>ROUND('Sheet1 (4)'!AC3843,2)</f>
        <v>7.91</v>
      </c>
      <c r="X3837">
        <f>ROUND('Sheet1 (4)'!AD3843,2)</f>
        <v>0.82</v>
      </c>
      <c r="Y3837" t="str">
        <f>_xlfn.XLOOKUP('Sheet1 (4)'!AB3843,'Sheet1 (3)'!B:B,'Sheet1 (3)'!D:D,"",0)</f>
        <v>スタンダード</v>
      </c>
    </row>
    <row r="3838" spans="1:25" x14ac:dyDescent="0.2">
      <c r="A3838">
        <v>3837</v>
      </c>
      <c r="B3838" s="1" t="str">
        <f>_xlfn.XLOOKUP('Sheet1 (4)'!AB3844,'Sheet1 (3)'!B:B,'Sheet1 (3)'!C:C,"",0)</f>
        <v>ＹＥ　ＤＩＧＩＴＡＬ</v>
      </c>
      <c r="C3838" s="1" t="str">
        <f>_xlfn.XLOOKUP('Sheet1 (4)'!AB3844,'Sheet1 (3)'!B:B,'Sheet1 (3)'!F:F,"",0)</f>
        <v>情報・通信業</v>
      </c>
      <c r="D3838" s="1">
        <f>ROUND('Sheet1 (4)'!E3844/100000000,2)</f>
        <v>0.18</v>
      </c>
      <c r="E3838" s="1">
        <f>ROUND('Sheet1 (4)'!F3844/100,2)</f>
        <v>9.2200000000000006</v>
      </c>
      <c r="F3838" s="1">
        <f>ROUND('Sheet1 (4)'!G3844/100,2)</f>
        <v>8.43</v>
      </c>
      <c r="G3838" s="1">
        <f>ROUND('Sheet1 (4)'!H3844/100,2)</f>
        <v>9.1</v>
      </c>
      <c r="H3838" s="1">
        <f>ROUND('Sheet1 (4)'!I3844/100,2)</f>
        <v>14.89</v>
      </c>
      <c r="I3838" s="1">
        <f>ROUND('Sheet1 (4)'!J3844/100,2)</f>
        <v>14.08</v>
      </c>
      <c r="J3838" s="1" t="e">
        <f>ROUND('Sheet1 (4)'!K3844/100,2)</f>
        <v>#VALUE!</v>
      </c>
      <c r="K3838" s="1" t="e">
        <f>ROUND('Sheet1 (4)'!L3844/100,2)</f>
        <v>#VALUE!</v>
      </c>
      <c r="L3838" s="4">
        <f>ROUND(('Sheet1 (4)'!M3844+'Sheet1 (4)'!R3844)/100,2)</f>
        <v>9.6</v>
      </c>
      <c r="M3838" s="4">
        <f>ROUND(('Sheet1 (4)'!N3844+'Sheet1 (4)'!S3844)/100,2)</f>
        <v>2.74</v>
      </c>
      <c r="N3838" s="4">
        <f>ROUND(('Sheet1 (4)'!O3844+'Sheet1 (4)'!T3844)/100,2)</f>
        <v>0.85</v>
      </c>
      <c r="O3838" s="4">
        <f>ROUND(('Sheet1 (4)'!P3844+'Sheet1 (4)'!U3844)/100,2)</f>
        <v>0.41</v>
      </c>
      <c r="P3838" s="4">
        <f>ROUND(('Sheet1 (4)'!Q3844+'Sheet1 (4)'!V3844)/100,2)</f>
        <v>10.48</v>
      </c>
      <c r="Q3838" s="7">
        <f>ROUND('Sheet1 (4)'!W3844/100,2)</f>
        <v>0.17</v>
      </c>
      <c r="R3838" s="7">
        <f>ROUND('Sheet1 (4)'!X3844/100,2)</f>
        <v>0.09</v>
      </c>
      <c r="S3838" s="7">
        <f>ROUND('Sheet1 (4)'!Y3844/100,2)</f>
        <v>0.16</v>
      </c>
      <c r="T3838" s="7">
        <f>ROUND('Sheet1 (4)'!Z3844/100,2)</f>
        <v>0.2</v>
      </c>
      <c r="U3838" s="7">
        <f>ROUND('Sheet1 (4)'!AA3844/100,2)</f>
        <v>0.16</v>
      </c>
      <c r="V3838" s="1" t="str">
        <f>'Sheet1 (4)'!AB3844&amp;".T"</f>
        <v>2354.T</v>
      </c>
      <c r="W3838">
        <f>ROUND('Sheet1 (4)'!AC3844,2)</f>
        <v>13.46</v>
      </c>
      <c r="X3838">
        <f>ROUND('Sheet1 (4)'!AD3844,2)</f>
        <v>1.58</v>
      </c>
      <c r="Y3838" t="str">
        <f>_xlfn.XLOOKUP('Sheet1 (4)'!AB3844,'Sheet1 (3)'!B:B,'Sheet1 (3)'!D:D,"",0)</f>
        <v>スタンダード</v>
      </c>
    </row>
    <row r="3839" spans="1:25" x14ac:dyDescent="0.2">
      <c r="A3839">
        <v>3838</v>
      </c>
      <c r="B3839" s="1" t="str">
        <f>_xlfn.XLOOKUP('Sheet1 (4)'!AB3845,'Sheet1 (3)'!B:B,'Sheet1 (3)'!C:C,"",0)</f>
        <v>イエローハット</v>
      </c>
      <c r="C3839" s="1" t="str">
        <f>_xlfn.XLOOKUP('Sheet1 (4)'!AB3845,'Sheet1 (3)'!B:B,'Sheet1 (3)'!F:F,"",0)</f>
        <v>卸売業</v>
      </c>
      <c r="D3839" s="1">
        <f>ROUND('Sheet1 (4)'!E3845/100000000,2)</f>
        <v>0.87</v>
      </c>
      <c r="E3839" s="1">
        <f>ROUND('Sheet1 (4)'!F3845/100,2)</f>
        <v>129.87</v>
      </c>
      <c r="F3839" s="1">
        <f>ROUND('Sheet1 (4)'!G3845/100,2)</f>
        <v>140.91</v>
      </c>
      <c r="G3839" s="1">
        <f>ROUND('Sheet1 (4)'!H3845/100,2)</f>
        <v>152.51</v>
      </c>
      <c r="H3839" s="1">
        <f>ROUND('Sheet1 (4)'!I3845/100,2)</f>
        <v>144.76</v>
      </c>
      <c r="I3839" s="1">
        <f>ROUND('Sheet1 (4)'!J3845/100,2)</f>
        <v>154.51</v>
      </c>
      <c r="J3839" s="1" t="e">
        <f>ROUND('Sheet1 (4)'!K3845/100,2)</f>
        <v>#VALUE!</v>
      </c>
      <c r="K3839" s="1" t="e">
        <f>ROUND('Sheet1 (4)'!L3845/100,2)</f>
        <v>#VALUE!</v>
      </c>
      <c r="L3839" s="4">
        <f>ROUND(('Sheet1 (4)'!M3845+'Sheet1 (4)'!R3845)/100,2)</f>
        <v>82.51</v>
      </c>
      <c r="M3839" s="4">
        <f>ROUND(('Sheet1 (4)'!N3845+'Sheet1 (4)'!S3845)/100,2)</f>
        <v>0.64</v>
      </c>
      <c r="N3839" s="4">
        <f>ROUND(('Sheet1 (4)'!O3845+'Sheet1 (4)'!T3845)/100,2)</f>
        <v>1.5</v>
      </c>
      <c r="O3839" s="4">
        <f>ROUND(('Sheet1 (4)'!P3845+'Sheet1 (4)'!U3845)/100,2)</f>
        <v>1.75</v>
      </c>
      <c r="P3839" s="4">
        <f>ROUND(('Sheet1 (4)'!Q3845+'Sheet1 (4)'!V3845)/100,2)</f>
        <v>-4.58</v>
      </c>
      <c r="Q3839" s="7">
        <f>ROUND('Sheet1 (4)'!W3845/100,2)</f>
        <v>0.1</v>
      </c>
      <c r="R3839" s="7">
        <f>ROUND('Sheet1 (4)'!X3845/100,2)</f>
        <v>0.1</v>
      </c>
      <c r="S3839" s="7">
        <f>ROUND('Sheet1 (4)'!Y3845/100,2)</f>
        <v>0.1</v>
      </c>
      <c r="T3839" s="7">
        <f>ROUND('Sheet1 (4)'!Z3845/100,2)</f>
        <v>0.09</v>
      </c>
      <c r="U3839" s="7">
        <f>ROUND('Sheet1 (4)'!AA3845/100,2)</f>
        <v>0.09</v>
      </c>
      <c r="V3839" s="1" t="str">
        <f>'Sheet1 (4)'!AB3845&amp;".T"</f>
        <v>9882.T</v>
      </c>
      <c r="W3839">
        <f>ROUND('Sheet1 (4)'!AC3845,2)</f>
        <v>11.59</v>
      </c>
      <c r="X3839">
        <f>ROUND('Sheet1 (4)'!AD3845,2)</f>
        <v>1.0900000000000001</v>
      </c>
      <c r="Y3839" t="str">
        <f>_xlfn.XLOOKUP('Sheet1 (4)'!AB3845,'Sheet1 (3)'!B:B,'Sheet1 (3)'!D:D,"",0)</f>
        <v>プライム</v>
      </c>
    </row>
    <row r="3840" spans="1:25" x14ac:dyDescent="0.2">
      <c r="A3840">
        <v>3839</v>
      </c>
      <c r="B3840" s="1" t="str">
        <f>_xlfn.XLOOKUP('Sheet1 (4)'!AB3846,'Sheet1 (3)'!B:B,'Sheet1 (3)'!C:C,"",0)</f>
        <v>ＹＫＴ</v>
      </c>
      <c r="C3840" s="1" t="str">
        <f>_xlfn.XLOOKUP('Sheet1 (4)'!AB3846,'Sheet1 (3)'!B:B,'Sheet1 (3)'!F:F,"",0)</f>
        <v>卸売業</v>
      </c>
      <c r="D3840" s="1">
        <f>ROUND('Sheet1 (4)'!E3846/100000000,2)</f>
        <v>0.12</v>
      </c>
      <c r="E3840" s="1">
        <f>ROUND('Sheet1 (4)'!F3846/100,2)</f>
        <v>4.6100000000000003</v>
      </c>
      <c r="F3840" s="1">
        <f>ROUND('Sheet1 (4)'!G3846/100,2)</f>
        <v>10.08</v>
      </c>
      <c r="G3840" s="1">
        <f>ROUND('Sheet1 (4)'!H3846/100,2)</f>
        <v>3.86</v>
      </c>
      <c r="H3840" s="1">
        <f>ROUND('Sheet1 (4)'!I3846/100,2)</f>
        <v>-0.11</v>
      </c>
      <c r="I3840" s="1">
        <f>ROUND('Sheet1 (4)'!J3846/100,2)</f>
        <v>-0.11</v>
      </c>
      <c r="J3840" s="1" t="e">
        <f>ROUND('Sheet1 (4)'!K3846/100,2)</f>
        <v>#VALUE!</v>
      </c>
      <c r="K3840" s="1" t="e">
        <f>ROUND('Sheet1 (4)'!L3846/100,2)</f>
        <v>#VALUE!</v>
      </c>
      <c r="L3840" s="4">
        <f>ROUND(('Sheet1 (4)'!M3846+'Sheet1 (4)'!R3846)/100,2)</f>
        <v>-7.24</v>
      </c>
      <c r="M3840" s="4">
        <f>ROUND(('Sheet1 (4)'!N3846+'Sheet1 (4)'!S3846)/100,2)</f>
        <v>10.18</v>
      </c>
      <c r="N3840" s="4">
        <f>ROUND(('Sheet1 (4)'!O3846+'Sheet1 (4)'!T3846)/100,2)</f>
        <v>21.97</v>
      </c>
      <c r="O3840" s="4">
        <f>ROUND(('Sheet1 (4)'!P3846+'Sheet1 (4)'!U3846)/100,2)</f>
        <v>-2.46</v>
      </c>
      <c r="P3840" s="4">
        <f>ROUND(('Sheet1 (4)'!Q3846+'Sheet1 (4)'!V3846)/100,2)</f>
        <v>-2.46</v>
      </c>
      <c r="Q3840" s="7">
        <f>ROUND('Sheet1 (4)'!W3846/100,2)</f>
        <v>0.06</v>
      </c>
      <c r="R3840" s="7">
        <f>ROUND('Sheet1 (4)'!X3846/100,2)</f>
        <v>0.12</v>
      </c>
      <c r="S3840" s="7">
        <f>ROUND('Sheet1 (4)'!Y3846/100,2)</f>
        <v>0.04</v>
      </c>
      <c r="T3840" s="7">
        <f>ROUND('Sheet1 (4)'!Z3846/100,2)</f>
        <v>0</v>
      </c>
      <c r="U3840" s="7">
        <f>ROUND('Sheet1 (4)'!AA3846/100,2)</f>
        <v>0</v>
      </c>
      <c r="V3840" s="1" t="str">
        <f>'Sheet1 (4)'!AB3846&amp;".T"</f>
        <v>2693.T</v>
      </c>
      <c r="W3840" t="e">
        <f>ROUND('Sheet1 (4)'!AC3846,2)</f>
        <v>#VALUE!</v>
      </c>
      <c r="X3840">
        <f>ROUND('Sheet1 (4)'!AD3846,2)</f>
        <v>0.38</v>
      </c>
      <c r="Y3840" t="str">
        <f>_xlfn.XLOOKUP('Sheet1 (4)'!AB3846,'Sheet1 (3)'!B:B,'Sheet1 (3)'!D:D,"",0)</f>
        <v>スタンダード</v>
      </c>
    </row>
    <row r="3841" spans="1:25" x14ac:dyDescent="0.2">
      <c r="A3841">
        <v>3840</v>
      </c>
      <c r="B3841" s="1" t="str">
        <f>_xlfn.XLOOKUP('Sheet1 (4)'!AB3847,'Sheet1 (3)'!B:B,'Sheet1 (3)'!C:C,"",0)</f>
        <v>ユミルリンク</v>
      </c>
      <c r="C3841" s="1" t="str">
        <f>_xlfn.XLOOKUP('Sheet1 (4)'!AB3847,'Sheet1 (3)'!B:B,'Sheet1 (3)'!F:F,"",0)</f>
        <v>情報・通信業</v>
      </c>
      <c r="D3841" s="1">
        <f>ROUND('Sheet1 (4)'!E3847/100000000,2)</f>
        <v>0.04</v>
      </c>
      <c r="E3841" s="1" t="e">
        <f>ROUND('Sheet1 (4)'!F3847/100,2)</f>
        <v>#VALUE!</v>
      </c>
      <c r="F3841" s="1">
        <f>ROUND('Sheet1 (4)'!G3847/100,2)</f>
        <v>5.21</v>
      </c>
      <c r="G3841" s="1">
        <f>ROUND('Sheet1 (4)'!H3847/100,2)</f>
        <v>5.92</v>
      </c>
      <c r="H3841" s="1">
        <f>ROUND('Sheet1 (4)'!I3847/100,2)</f>
        <v>6.38</v>
      </c>
      <c r="I3841" s="1">
        <f>ROUND('Sheet1 (4)'!J3847/100,2)</f>
        <v>6.38</v>
      </c>
      <c r="J3841" s="1" t="e">
        <f>ROUND('Sheet1 (4)'!K3847/100,2)</f>
        <v>#VALUE!</v>
      </c>
      <c r="K3841" s="1" t="e">
        <f>ROUND('Sheet1 (4)'!L3847/100,2)</f>
        <v>#VALUE!</v>
      </c>
      <c r="L3841" s="4" t="e">
        <f>ROUND(('Sheet1 (4)'!M3847+'Sheet1 (4)'!R3847)/100,2)</f>
        <v>#VALUE!</v>
      </c>
      <c r="M3841" s="4">
        <f>ROUND(('Sheet1 (4)'!N3847+'Sheet1 (4)'!S3847)/100,2)</f>
        <v>3.27</v>
      </c>
      <c r="N3841" s="4">
        <f>ROUND(('Sheet1 (4)'!O3847+'Sheet1 (4)'!T3847)/100,2)</f>
        <v>3.68</v>
      </c>
      <c r="O3841" s="4">
        <f>ROUND(('Sheet1 (4)'!P3847+'Sheet1 (4)'!U3847)/100,2)</f>
        <v>4.51</v>
      </c>
      <c r="P3841" s="4">
        <f>ROUND(('Sheet1 (4)'!Q3847+'Sheet1 (4)'!V3847)/100,2)</f>
        <v>4.51</v>
      </c>
      <c r="Q3841" s="7" t="e">
        <f>ROUND('Sheet1 (4)'!W3847/100,2)</f>
        <v>#VALUE!</v>
      </c>
      <c r="R3841" s="7" t="e">
        <f>ROUND('Sheet1 (4)'!X3847/100,2)</f>
        <v>#VALUE!</v>
      </c>
      <c r="S3841" s="7">
        <f>ROUND('Sheet1 (4)'!Y3847/100,2)</f>
        <v>0.19</v>
      </c>
      <c r="T3841" s="7">
        <f>ROUND('Sheet1 (4)'!Z3847/100,2)</f>
        <v>0.18</v>
      </c>
      <c r="U3841" s="7">
        <f>ROUND('Sheet1 (4)'!AA3847/100,2)</f>
        <v>0.18</v>
      </c>
      <c r="V3841" s="1" t="str">
        <f>'Sheet1 (4)'!AB3847&amp;".T"</f>
        <v>4372.T</v>
      </c>
      <c r="W3841">
        <f>ROUND('Sheet1 (4)'!AC3847,2)</f>
        <v>12.03</v>
      </c>
      <c r="X3841" t="e">
        <f>ROUND('Sheet1 (4)'!AD3847,2)</f>
        <v>#VALUE!</v>
      </c>
      <c r="Y3841" t="str">
        <f>_xlfn.XLOOKUP('Sheet1 (4)'!AB3847,'Sheet1 (3)'!B:B,'Sheet1 (3)'!D:D,"",0)</f>
        <v>グロース</v>
      </c>
    </row>
    <row r="3842" spans="1:25" x14ac:dyDescent="0.2">
      <c r="A3842">
        <v>3841</v>
      </c>
      <c r="B3842" s="1" t="str">
        <f>_xlfn.XLOOKUP('Sheet1 (4)'!AB3848,'Sheet1 (3)'!B:B,'Sheet1 (3)'!C:C,"",0)</f>
        <v>ヨドコウ</v>
      </c>
      <c r="C3842" s="1" t="str">
        <f>_xlfn.XLOOKUP('Sheet1 (4)'!AB3848,'Sheet1 (3)'!B:B,'Sheet1 (3)'!F:F,"",0)</f>
        <v>鉄鋼</v>
      </c>
      <c r="D3842" s="1">
        <f>ROUND('Sheet1 (4)'!E3848/100000000,2)</f>
        <v>1.45</v>
      </c>
      <c r="E3842" s="1">
        <f>ROUND('Sheet1 (4)'!F3848/100,2)</f>
        <v>78.81</v>
      </c>
      <c r="F3842" s="1">
        <f>ROUND('Sheet1 (4)'!G3848/100,2)</f>
        <v>143.5</v>
      </c>
      <c r="G3842" s="1">
        <f>ROUND('Sheet1 (4)'!H3848/100,2)</f>
        <v>126.66</v>
      </c>
      <c r="H3842" s="1">
        <f>ROUND('Sheet1 (4)'!I3848/100,2)</f>
        <v>120.18</v>
      </c>
      <c r="I3842" s="1">
        <f>ROUND('Sheet1 (4)'!J3848/100,2)</f>
        <v>138.88999999999999</v>
      </c>
      <c r="J3842" s="1" t="e">
        <f>ROUND('Sheet1 (4)'!K3848/100,2)</f>
        <v>#VALUE!</v>
      </c>
      <c r="K3842" s="1" t="e">
        <f>ROUND('Sheet1 (4)'!L3848/100,2)</f>
        <v>#VALUE!</v>
      </c>
      <c r="L3842" s="4">
        <f>ROUND(('Sheet1 (4)'!M3848+'Sheet1 (4)'!R3848)/100,2)</f>
        <v>124.77</v>
      </c>
      <c r="M3842" s="4">
        <f>ROUND(('Sheet1 (4)'!N3848+'Sheet1 (4)'!S3848)/100,2)</f>
        <v>-126.3</v>
      </c>
      <c r="N3842" s="4">
        <f>ROUND(('Sheet1 (4)'!O3848+'Sheet1 (4)'!T3848)/100,2)</f>
        <v>141.76</v>
      </c>
      <c r="O3842" s="4">
        <f>ROUND(('Sheet1 (4)'!P3848+'Sheet1 (4)'!U3848)/100,2)</f>
        <v>207.12</v>
      </c>
      <c r="P3842" s="4">
        <f>ROUND(('Sheet1 (4)'!Q3848+'Sheet1 (4)'!V3848)/100,2)</f>
        <v>45.75</v>
      </c>
      <c r="Q3842" s="7">
        <f>ROUND('Sheet1 (4)'!W3848/100,2)</f>
        <v>0.04</v>
      </c>
      <c r="R3842" s="7">
        <f>ROUND('Sheet1 (4)'!X3848/100,2)</f>
        <v>7.0000000000000007E-2</v>
      </c>
      <c r="S3842" s="7">
        <f>ROUND('Sheet1 (4)'!Y3848/100,2)</f>
        <v>0.06</v>
      </c>
      <c r="T3842" s="7">
        <f>ROUND('Sheet1 (4)'!Z3848/100,2)</f>
        <v>0.03</v>
      </c>
      <c r="U3842" s="7">
        <f>ROUND('Sheet1 (4)'!AA3848/100,2)</f>
        <v>7.0000000000000007E-2</v>
      </c>
      <c r="V3842" s="1" t="str">
        <f>'Sheet1 (4)'!AB3848&amp;".T"</f>
        <v>5451.T</v>
      </c>
      <c r="W3842">
        <f>ROUND('Sheet1 (4)'!AC3848,2)</f>
        <v>13.64</v>
      </c>
      <c r="X3842">
        <f>ROUND('Sheet1 (4)'!AD3848,2)</f>
        <v>0.95</v>
      </c>
      <c r="Y3842" t="str">
        <f>_xlfn.XLOOKUP('Sheet1 (4)'!AB3848,'Sheet1 (3)'!B:B,'Sheet1 (3)'!D:D,"",0)</f>
        <v>プライム</v>
      </c>
    </row>
    <row r="3843" spans="1:25" x14ac:dyDescent="0.2">
      <c r="A3843">
        <v>3842</v>
      </c>
      <c r="B3843" s="1" t="str">
        <f>_xlfn.XLOOKUP('Sheet1 (4)'!AB3849,'Sheet1 (3)'!B:B,'Sheet1 (3)'!C:C,"",0)</f>
        <v>横河ブリッジホールディングス</v>
      </c>
      <c r="C3843" s="1" t="str">
        <f>_xlfn.XLOOKUP('Sheet1 (4)'!AB3849,'Sheet1 (3)'!B:B,'Sheet1 (3)'!F:F,"",0)</f>
        <v>金属製品</v>
      </c>
      <c r="D3843" s="1">
        <f>ROUND('Sheet1 (4)'!E3849/100000000,2)</f>
        <v>0.4</v>
      </c>
      <c r="E3843" s="1">
        <f>ROUND('Sheet1 (4)'!F3849/100,2)</f>
        <v>159.66999999999999</v>
      </c>
      <c r="F3843" s="1">
        <f>ROUND('Sheet1 (4)'!G3849/100,2)</f>
        <v>147.53</v>
      </c>
      <c r="G3843" s="1">
        <f>ROUND('Sheet1 (4)'!H3849/100,2)</f>
        <v>152.18</v>
      </c>
      <c r="H3843" s="1">
        <f>ROUND('Sheet1 (4)'!I3849/100,2)</f>
        <v>159.47</v>
      </c>
      <c r="I3843" s="1">
        <f>ROUND('Sheet1 (4)'!J3849/100,2)</f>
        <v>166.77</v>
      </c>
      <c r="J3843" s="1">
        <f>ROUND('Sheet1 (4)'!K3849/100,2)</f>
        <v>139.5</v>
      </c>
      <c r="K3843" s="1">
        <f>ROUND('Sheet1 (4)'!L3849/100,2)</f>
        <v>155</v>
      </c>
      <c r="L3843" s="4">
        <f>ROUND(('Sheet1 (4)'!M3849+'Sheet1 (4)'!R3849)/100,2)</f>
        <v>-57.9</v>
      </c>
      <c r="M3843" s="4">
        <f>ROUND(('Sheet1 (4)'!N3849+'Sheet1 (4)'!S3849)/100,2)</f>
        <v>136</v>
      </c>
      <c r="N3843" s="4">
        <f>ROUND(('Sheet1 (4)'!O3849+'Sheet1 (4)'!T3849)/100,2)</f>
        <v>-61.94</v>
      </c>
      <c r="O3843" s="4">
        <f>ROUND(('Sheet1 (4)'!P3849+'Sheet1 (4)'!U3849)/100,2)</f>
        <v>-26.09</v>
      </c>
      <c r="P3843" s="4">
        <f>ROUND(('Sheet1 (4)'!Q3849+'Sheet1 (4)'!V3849)/100,2)</f>
        <v>-41.46</v>
      </c>
      <c r="Q3843" s="7">
        <f>ROUND('Sheet1 (4)'!W3849/100,2)</f>
        <v>0.12</v>
      </c>
      <c r="R3843" s="7">
        <f>ROUND('Sheet1 (4)'!X3849/100,2)</f>
        <v>0.11</v>
      </c>
      <c r="S3843" s="7">
        <f>ROUND('Sheet1 (4)'!Y3849/100,2)</f>
        <v>0.1</v>
      </c>
      <c r="T3843" s="7">
        <f>ROUND('Sheet1 (4)'!Z3849/100,2)</f>
        <v>0.1</v>
      </c>
      <c r="U3843" s="7">
        <f>ROUND('Sheet1 (4)'!AA3849/100,2)</f>
        <v>0.1</v>
      </c>
      <c r="V3843" s="1" t="str">
        <f>'Sheet1 (4)'!AB3849&amp;".T"</f>
        <v>5911.T</v>
      </c>
      <c r="W3843">
        <f>ROUND('Sheet1 (4)'!AC3849,2)</f>
        <v>9.15</v>
      </c>
      <c r="X3843">
        <f>ROUND('Sheet1 (4)'!AD3849,2)</f>
        <v>0.85</v>
      </c>
      <c r="Y3843" t="str">
        <f>_xlfn.XLOOKUP('Sheet1 (4)'!AB3849,'Sheet1 (3)'!B:B,'Sheet1 (3)'!D:D,"",0)</f>
        <v>プライム</v>
      </c>
    </row>
    <row r="3844" spans="1:25" x14ac:dyDescent="0.2">
      <c r="A3844">
        <v>3843</v>
      </c>
      <c r="B3844" s="1" t="str">
        <f>_xlfn.XLOOKUP('Sheet1 (4)'!AB3850,'Sheet1 (3)'!B:B,'Sheet1 (3)'!C:C,"",0)</f>
        <v>横河電機</v>
      </c>
      <c r="C3844" s="1" t="str">
        <f>_xlfn.XLOOKUP('Sheet1 (4)'!AB3850,'Sheet1 (3)'!B:B,'Sheet1 (3)'!F:F,"",0)</f>
        <v>電気機器</v>
      </c>
      <c r="D3844" s="1">
        <f>ROUND('Sheet1 (4)'!E3850/100000000,2)</f>
        <v>2.5499999999999998</v>
      </c>
      <c r="E3844" s="1">
        <f>ROUND('Sheet1 (4)'!F3850/100,2)</f>
        <v>316.01</v>
      </c>
      <c r="F3844" s="1">
        <f>ROUND('Sheet1 (4)'!G3850/100,2)</f>
        <v>303.92</v>
      </c>
      <c r="G3844" s="1">
        <f>ROUND('Sheet1 (4)'!H3850/100,2)</f>
        <v>443.89</v>
      </c>
      <c r="H3844" s="1">
        <f>ROUND('Sheet1 (4)'!I3850/100,2)</f>
        <v>787.47</v>
      </c>
      <c r="I3844" s="1">
        <f>ROUND('Sheet1 (4)'!J3850/100,2)</f>
        <v>835.24</v>
      </c>
      <c r="J3844" s="1">
        <f>ROUND('Sheet1 (4)'!K3850/100,2)</f>
        <v>840</v>
      </c>
      <c r="K3844" s="1">
        <f>ROUND('Sheet1 (4)'!L3850/100,2)</f>
        <v>903.25</v>
      </c>
      <c r="L3844" s="4">
        <f>ROUND(('Sheet1 (4)'!M3850+'Sheet1 (4)'!R3850)/100,2)</f>
        <v>142.25</v>
      </c>
      <c r="M3844" s="4">
        <f>ROUND(('Sheet1 (4)'!N3850+'Sheet1 (4)'!S3850)/100,2)</f>
        <v>233.17</v>
      </c>
      <c r="N3844" s="4">
        <f>ROUND(('Sheet1 (4)'!O3850+'Sheet1 (4)'!T3850)/100,2)</f>
        <v>74.83</v>
      </c>
      <c r="O3844" s="4">
        <f>ROUND(('Sheet1 (4)'!P3850+'Sheet1 (4)'!U3850)/100,2)</f>
        <v>664.86</v>
      </c>
      <c r="P3844" s="4">
        <f>ROUND(('Sheet1 (4)'!Q3850+'Sheet1 (4)'!V3850)/100,2)</f>
        <v>703.86</v>
      </c>
      <c r="Q3844" s="7">
        <f>ROUND('Sheet1 (4)'!W3850/100,2)</f>
        <v>7.0000000000000007E-2</v>
      </c>
      <c r="R3844" s="7">
        <f>ROUND('Sheet1 (4)'!X3850/100,2)</f>
        <v>7.0000000000000007E-2</v>
      </c>
      <c r="S3844" s="7">
        <f>ROUND('Sheet1 (4)'!Y3850/100,2)</f>
        <v>0.12</v>
      </c>
      <c r="T3844" s="7">
        <f>ROUND('Sheet1 (4)'!Z3850/100,2)</f>
        <v>0.16</v>
      </c>
      <c r="U3844" s="7">
        <f>ROUND('Sheet1 (4)'!AA3850/100,2)</f>
        <v>0.12</v>
      </c>
      <c r="V3844" s="1" t="str">
        <f>'Sheet1 (4)'!AB3850&amp;".T"</f>
        <v>6841.T</v>
      </c>
      <c r="W3844">
        <f>ROUND('Sheet1 (4)'!AC3850,2)</f>
        <v>20.86</v>
      </c>
      <c r="X3844">
        <f>ROUND('Sheet1 (4)'!AD3850,2)</f>
        <v>2.42</v>
      </c>
      <c r="Y3844" t="str">
        <f>_xlfn.XLOOKUP('Sheet1 (4)'!AB3850,'Sheet1 (3)'!B:B,'Sheet1 (3)'!D:D,"",0)</f>
        <v>プライム</v>
      </c>
    </row>
    <row r="3845" spans="1:25" x14ac:dyDescent="0.2">
      <c r="A3845">
        <v>3844</v>
      </c>
      <c r="B3845" s="1" t="str">
        <f>_xlfn.XLOOKUP('Sheet1 (4)'!AB3851,'Sheet1 (3)'!B:B,'Sheet1 (3)'!C:C,"",0)</f>
        <v>横浜フィナンシャルグループ</v>
      </c>
      <c r="C3845" s="1" t="str">
        <f>_xlfn.XLOOKUP('Sheet1 (4)'!AB3851,'Sheet1 (3)'!B:B,'Sheet1 (3)'!F:F,"",0)</f>
        <v>銀行業</v>
      </c>
      <c r="D3845" s="1">
        <f>ROUND('Sheet1 (4)'!E3851/100000000,2)</f>
        <v>11.32</v>
      </c>
      <c r="E3845" s="1" t="e">
        <f>ROUND('Sheet1 (4)'!F3851/100,2)</f>
        <v>#VALUE!</v>
      </c>
      <c r="F3845" s="1" t="e">
        <f>ROUND('Sheet1 (4)'!G3851/100,2)</f>
        <v>#VALUE!</v>
      </c>
      <c r="G3845" s="1" t="e">
        <f>ROUND('Sheet1 (4)'!H3851/100,2)</f>
        <v>#VALUE!</v>
      </c>
      <c r="H3845" s="1" t="e">
        <f>ROUND('Sheet1 (4)'!I3851/100,2)</f>
        <v>#VALUE!</v>
      </c>
      <c r="I3845" s="1" t="e">
        <f>ROUND('Sheet1 (4)'!J3851/100,2)</f>
        <v>#VALUE!</v>
      </c>
      <c r="J3845" s="1">
        <f>ROUND('Sheet1 (4)'!K3851/100,2)</f>
        <v>1493.08</v>
      </c>
      <c r="K3845" s="1">
        <f>ROUND('Sheet1 (4)'!L3851/100,2)</f>
        <v>1672.82</v>
      </c>
      <c r="L3845" s="4">
        <f>ROUND(('Sheet1 (4)'!M3851+'Sheet1 (4)'!R3851)/100,2)</f>
        <v>-1337.02</v>
      </c>
      <c r="M3845" s="4">
        <f>ROUND(('Sheet1 (4)'!N3851+'Sheet1 (4)'!S3851)/100,2)</f>
        <v>3085.94</v>
      </c>
      <c r="N3845" s="4">
        <f>ROUND(('Sheet1 (4)'!O3851+'Sheet1 (4)'!T3851)/100,2)</f>
        <v>4275.66</v>
      </c>
      <c r="O3845" s="4">
        <f>ROUND(('Sheet1 (4)'!P3851+'Sheet1 (4)'!U3851)/100,2)</f>
        <v>-22874.720000000001</v>
      </c>
      <c r="P3845" s="4">
        <f>ROUND(('Sheet1 (4)'!Q3851+'Sheet1 (4)'!V3851)/100,2)</f>
        <v>654.85</v>
      </c>
      <c r="Q3845" s="7">
        <f>ROUND('Sheet1 (4)'!W3851/100,2)</f>
        <v>0.02</v>
      </c>
      <c r="R3845" s="7">
        <f>ROUND('Sheet1 (4)'!X3851/100,2)</f>
        <v>0.05</v>
      </c>
      <c r="S3845" s="7">
        <f>ROUND('Sheet1 (4)'!Y3851/100,2)</f>
        <v>0.05</v>
      </c>
      <c r="T3845" s="7">
        <f>ROUND('Sheet1 (4)'!Z3851/100,2)</f>
        <v>0.05</v>
      </c>
      <c r="U3845" s="7">
        <f>ROUND('Sheet1 (4)'!AA3851/100,2)</f>
        <v>0.06</v>
      </c>
      <c r="V3845" s="1" t="str">
        <f>'Sheet1 (4)'!AB3851&amp;".T"</f>
        <v>7186.T</v>
      </c>
      <c r="W3845">
        <f>ROUND('Sheet1 (4)'!AC3851,2)</f>
        <v>14.74</v>
      </c>
      <c r="X3845">
        <f>ROUND('Sheet1 (4)'!AD3851,2)</f>
        <v>0.97</v>
      </c>
      <c r="Y3845" t="str">
        <f>_xlfn.XLOOKUP('Sheet1 (4)'!AB3851,'Sheet1 (3)'!B:B,'Sheet1 (3)'!D:D,"",0)</f>
        <v>プライム</v>
      </c>
    </row>
    <row r="3846" spans="1:25" x14ac:dyDescent="0.2">
      <c r="A3846">
        <v>3845</v>
      </c>
      <c r="B3846" s="1" t="str">
        <f>_xlfn.XLOOKUP('Sheet1 (4)'!AB3852,'Sheet1 (3)'!B:B,'Sheet1 (3)'!C:C,"",0)</f>
        <v>横浜魚類</v>
      </c>
      <c r="C3846" s="1" t="str">
        <f>_xlfn.XLOOKUP('Sheet1 (4)'!AB3852,'Sheet1 (3)'!B:B,'Sheet1 (3)'!F:F,"",0)</f>
        <v>卸売業</v>
      </c>
      <c r="D3846" s="1">
        <f>ROUND('Sheet1 (4)'!E3852/100000000,2)</f>
        <v>0.06</v>
      </c>
      <c r="E3846" s="1" t="e">
        <f>ROUND('Sheet1 (4)'!F3852/100,2)</f>
        <v>#VALUE!</v>
      </c>
      <c r="F3846" s="1" t="e">
        <f>ROUND('Sheet1 (4)'!G3852/100,2)</f>
        <v>#VALUE!</v>
      </c>
      <c r="G3846" s="1" t="e">
        <f>ROUND('Sheet1 (4)'!H3852/100,2)</f>
        <v>#VALUE!</v>
      </c>
      <c r="H3846" s="1" t="e">
        <f>ROUND('Sheet1 (4)'!I3852/100,2)</f>
        <v>#VALUE!</v>
      </c>
      <c r="I3846" s="1">
        <f>ROUND('Sheet1 (4)'!J3852/100,2)</f>
        <v>-0.98</v>
      </c>
      <c r="J3846" s="1" t="e">
        <f>ROUND('Sheet1 (4)'!K3852/100,2)</f>
        <v>#VALUE!</v>
      </c>
      <c r="K3846" s="1" t="e">
        <f>ROUND('Sheet1 (4)'!L3852/100,2)</f>
        <v>#VALUE!</v>
      </c>
      <c r="L3846" s="4" t="e">
        <f>ROUND(('Sheet1 (4)'!M3852+'Sheet1 (4)'!R3852)/100,2)</f>
        <v>#VALUE!</v>
      </c>
      <c r="M3846" s="4" t="e">
        <f>ROUND(('Sheet1 (4)'!N3852+'Sheet1 (4)'!S3852)/100,2)</f>
        <v>#VALUE!</v>
      </c>
      <c r="N3846" s="4" t="e">
        <f>ROUND(('Sheet1 (4)'!O3852+'Sheet1 (4)'!T3852)/100,2)</f>
        <v>#VALUE!</v>
      </c>
      <c r="O3846" s="4" t="e">
        <f>ROUND(('Sheet1 (4)'!P3852+'Sheet1 (4)'!U3852)/100,2)</f>
        <v>#VALUE!</v>
      </c>
      <c r="P3846" s="4">
        <f>ROUND(('Sheet1 (4)'!Q3852+'Sheet1 (4)'!V3852)/100,2)</f>
        <v>1.1200000000000001</v>
      </c>
      <c r="Q3846" s="7" t="e">
        <f>ROUND('Sheet1 (4)'!W3852/100,2)</f>
        <v>#VALUE!</v>
      </c>
      <c r="R3846" s="7" t="e">
        <f>ROUND('Sheet1 (4)'!X3852/100,2)</f>
        <v>#VALUE!</v>
      </c>
      <c r="S3846" s="7" t="e">
        <f>ROUND('Sheet1 (4)'!Y3852/100,2)</f>
        <v>#VALUE!</v>
      </c>
      <c r="T3846" s="7" t="e">
        <f>ROUND('Sheet1 (4)'!Z3852/100,2)</f>
        <v>#VALUE!</v>
      </c>
      <c r="U3846" s="7">
        <f>ROUND('Sheet1 (4)'!AA3852/100,2)</f>
        <v>0.02</v>
      </c>
      <c r="V3846" s="1" t="str">
        <f>'Sheet1 (4)'!AB3852&amp;".T"</f>
        <v>7443.T</v>
      </c>
      <c r="W3846" t="e">
        <f>ROUND('Sheet1 (4)'!AC3852,2)</f>
        <v>#VALUE!</v>
      </c>
      <c r="X3846">
        <f>ROUND('Sheet1 (4)'!AD3852,2)</f>
        <v>2.29</v>
      </c>
      <c r="Y3846" t="str">
        <f>_xlfn.XLOOKUP('Sheet1 (4)'!AB3852,'Sheet1 (3)'!B:B,'Sheet1 (3)'!D:D,"",0)</f>
        <v>スタンダード</v>
      </c>
    </row>
    <row r="3847" spans="1:25" x14ac:dyDescent="0.2">
      <c r="A3847">
        <v>3846</v>
      </c>
      <c r="B3847" s="1" t="str">
        <f>_xlfn.XLOOKUP('Sheet1 (4)'!AB3853,'Sheet1 (3)'!B:B,'Sheet1 (3)'!C:C,"",0)</f>
        <v>横浜丸魚</v>
      </c>
      <c r="C3847" s="1" t="str">
        <f>_xlfn.XLOOKUP('Sheet1 (4)'!AB3853,'Sheet1 (3)'!B:B,'Sheet1 (3)'!F:F,"",0)</f>
        <v>卸売業</v>
      </c>
      <c r="D3847" s="1">
        <f>ROUND('Sheet1 (4)'!E3853/100000000,2)</f>
        <v>0.06</v>
      </c>
      <c r="E3847" s="1">
        <f>ROUND('Sheet1 (4)'!F3853/100,2)</f>
        <v>-0.85</v>
      </c>
      <c r="F3847" s="1">
        <f>ROUND('Sheet1 (4)'!G3853/100,2)</f>
        <v>-1.52</v>
      </c>
      <c r="G3847" s="1">
        <f>ROUND('Sheet1 (4)'!H3853/100,2)</f>
        <v>1.23</v>
      </c>
      <c r="H3847" s="1">
        <f>ROUND('Sheet1 (4)'!I3853/100,2)</f>
        <v>2.77</v>
      </c>
      <c r="I3847" s="1">
        <f>ROUND('Sheet1 (4)'!J3853/100,2)</f>
        <v>3.54</v>
      </c>
      <c r="J3847" s="1" t="e">
        <f>ROUND('Sheet1 (4)'!K3853/100,2)</f>
        <v>#VALUE!</v>
      </c>
      <c r="K3847" s="1" t="e">
        <f>ROUND('Sheet1 (4)'!L3853/100,2)</f>
        <v>#VALUE!</v>
      </c>
      <c r="L3847" s="4">
        <f>ROUND(('Sheet1 (4)'!M3853+'Sheet1 (4)'!R3853)/100,2)</f>
        <v>7.93</v>
      </c>
      <c r="M3847" s="4">
        <f>ROUND(('Sheet1 (4)'!N3853+'Sheet1 (4)'!S3853)/100,2)</f>
        <v>-10.99</v>
      </c>
      <c r="N3847" s="4">
        <f>ROUND(('Sheet1 (4)'!O3853+'Sheet1 (4)'!T3853)/100,2)</f>
        <v>-2.89</v>
      </c>
      <c r="O3847" s="4">
        <f>ROUND(('Sheet1 (4)'!P3853+'Sheet1 (4)'!U3853)/100,2)</f>
        <v>15.17</v>
      </c>
      <c r="P3847" s="4">
        <f>ROUND(('Sheet1 (4)'!Q3853+'Sheet1 (4)'!V3853)/100,2)</f>
        <v>1.94</v>
      </c>
      <c r="Q3847" s="7">
        <f>ROUND('Sheet1 (4)'!W3853/100,2)</f>
        <v>0.03</v>
      </c>
      <c r="R3847" s="7">
        <f>ROUND('Sheet1 (4)'!X3853/100,2)</f>
        <v>0.01</v>
      </c>
      <c r="S3847" s="7">
        <f>ROUND('Sheet1 (4)'!Y3853/100,2)</f>
        <v>0.03</v>
      </c>
      <c r="T3847" s="7">
        <f>ROUND('Sheet1 (4)'!Z3853/100,2)</f>
        <v>0.03</v>
      </c>
      <c r="U3847" s="7">
        <f>ROUND('Sheet1 (4)'!AA3853/100,2)</f>
        <v>0.03</v>
      </c>
      <c r="V3847" s="1" t="str">
        <f>'Sheet1 (4)'!AB3853&amp;".T"</f>
        <v>8045.T</v>
      </c>
      <c r="W3847">
        <f>ROUND('Sheet1 (4)'!AC3853,2)</f>
        <v>14.73</v>
      </c>
      <c r="X3847">
        <f>ROUND('Sheet1 (4)'!AD3853,2)</f>
        <v>0.4</v>
      </c>
      <c r="Y3847" t="str">
        <f>_xlfn.XLOOKUP('Sheet1 (4)'!AB3853,'Sheet1 (3)'!B:B,'Sheet1 (3)'!D:D,"",0)</f>
        <v>スタンダード</v>
      </c>
    </row>
    <row r="3848" spans="1:25" x14ac:dyDescent="0.2">
      <c r="A3848">
        <v>3847</v>
      </c>
      <c r="B3848" s="1" t="str">
        <f>_xlfn.XLOOKUP('Sheet1 (4)'!AB3854,'Sheet1 (3)'!B:B,'Sheet1 (3)'!C:C,"",0)</f>
        <v>横浜冷凍</v>
      </c>
      <c r="C3848" s="1" t="str">
        <f>_xlfn.XLOOKUP('Sheet1 (4)'!AB3854,'Sheet1 (3)'!B:B,'Sheet1 (3)'!F:F,"",0)</f>
        <v>卸売業</v>
      </c>
      <c r="D3848" s="1">
        <f>ROUND('Sheet1 (4)'!E3854/100000000,2)</f>
        <v>0.59</v>
      </c>
      <c r="E3848" s="1">
        <f>ROUND('Sheet1 (4)'!F3854/100,2)</f>
        <v>22.72</v>
      </c>
      <c r="F3848" s="1">
        <f>ROUND('Sheet1 (4)'!G3854/100,2)</f>
        <v>36.06</v>
      </c>
      <c r="G3848" s="1">
        <f>ROUND('Sheet1 (4)'!H3854/100,2)</f>
        <v>33.840000000000003</v>
      </c>
      <c r="H3848" s="1">
        <f>ROUND('Sheet1 (4)'!I3854/100,2)</f>
        <v>49.26</v>
      </c>
      <c r="I3848" s="1">
        <f>ROUND('Sheet1 (4)'!J3854/100,2)</f>
        <v>49.26</v>
      </c>
      <c r="J3848" s="1">
        <f>ROUND('Sheet1 (4)'!K3854/100,2)</f>
        <v>44</v>
      </c>
      <c r="K3848" s="1">
        <f>ROUND('Sheet1 (4)'!L3854/100,2)</f>
        <v>48</v>
      </c>
      <c r="L3848" s="4">
        <f>ROUND(('Sheet1 (4)'!M3854+'Sheet1 (4)'!R3854)/100,2)</f>
        <v>10.130000000000001</v>
      </c>
      <c r="M3848" s="4">
        <f>ROUND(('Sheet1 (4)'!N3854+'Sheet1 (4)'!S3854)/100,2)</f>
        <v>30.72</v>
      </c>
      <c r="N3848" s="4">
        <f>ROUND(('Sheet1 (4)'!O3854+'Sheet1 (4)'!T3854)/100,2)</f>
        <v>-151.07</v>
      </c>
      <c r="O3848" s="4">
        <f>ROUND(('Sheet1 (4)'!P3854+'Sheet1 (4)'!U3854)/100,2)</f>
        <v>-41.32</v>
      </c>
      <c r="P3848" s="4">
        <f>ROUND(('Sheet1 (4)'!Q3854+'Sheet1 (4)'!V3854)/100,2)</f>
        <v>-41.32</v>
      </c>
      <c r="Q3848" s="7">
        <f>ROUND('Sheet1 (4)'!W3854/100,2)</f>
        <v>0.05</v>
      </c>
      <c r="R3848" s="7">
        <f>ROUND('Sheet1 (4)'!X3854/100,2)</f>
        <v>0.04</v>
      </c>
      <c r="S3848" s="7">
        <f>ROUND('Sheet1 (4)'!Y3854/100,2)</f>
        <v>-0.14000000000000001</v>
      </c>
      <c r="T3848" s="7">
        <f>ROUND('Sheet1 (4)'!Z3854/100,2)</f>
        <v>0.05</v>
      </c>
      <c r="U3848" s="7">
        <f>ROUND('Sheet1 (4)'!AA3854/100,2)</f>
        <v>0.05</v>
      </c>
      <c r="V3848" s="1" t="str">
        <f>'Sheet1 (4)'!AB3854&amp;".T"</f>
        <v>2874.T</v>
      </c>
      <c r="W3848">
        <f>ROUND('Sheet1 (4)'!AC3854,2)</f>
        <v>16.16</v>
      </c>
      <c r="X3848">
        <f>ROUND('Sheet1 (4)'!AD3854,2)</f>
        <v>0.93</v>
      </c>
      <c r="Y3848" t="str">
        <f>_xlfn.XLOOKUP('Sheet1 (4)'!AB3854,'Sheet1 (3)'!B:B,'Sheet1 (3)'!D:D,"",0)</f>
        <v>プライム</v>
      </c>
    </row>
    <row r="3849" spans="1:25" x14ac:dyDescent="0.2">
      <c r="A3849">
        <v>3848</v>
      </c>
      <c r="B3849" s="1" t="str">
        <f>_xlfn.XLOOKUP('Sheet1 (4)'!AB3855,'Sheet1 (3)'!B:B,'Sheet1 (3)'!C:C,"",0)</f>
        <v>横田製作所</v>
      </c>
      <c r="C3849" s="1" t="str">
        <f>_xlfn.XLOOKUP('Sheet1 (4)'!AB3855,'Sheet1 (3)'!B:B,'Sheet1 (3)'!F:F,"",0)</f>
        <v>機械</v>
      </c>
      <c r="D3849" s="1">
        <f>ROUND('Sheet1 (4)'!E3855/100000000,2)</f>
        <v>0.02</v>
      </c>
      <c r="E3849" s="1">
        <f>ROUND('Sheet1 (4)'!F3855/100,2)</f>
        <v>2.7</v>
      </c>
      <c r="F3849" s="1">
        <f>ROUND('Sheet1 (4)'!G3855/100,2)</f>
        <v>2.35</v>
      </c>
      <c r="G3849" s="1">
        <f>ROUND('Sheet1 (4)'!H3855/100,2)</f>
        <v>2.52</v>
      </c>
      <c r="H3849" s="1">
        <f>ROUND('Sheet1 (4)'!I3855/100,2)</f>
        <v>3.65</v>
      </c>
      <c r="I3849" s="1">
        <f>ROUND('Sheet1 (4)'!J3855/100,2)</f>
        <v>4.5599999999999996</v>
      </c>
      <c r="J3849" s="1" t="e">
        <f>ROUND('Sheet1 (4)'!K3855/100,2)</f>
        <v>#VALUE!</v>
      </c>
      <c r="K3849" s="1" t="e">
        <f>ROUND('Sheet1 (4)'!L3855/100,2)</f>
        <v>#VALUE!</v>
      </c>
      <c r="L3849" s="4">
        <f>ROUND(('Sheet1 (4)'!M3855+'Sheet1 (4)'!R3855)/100,2)</f>
        <v>2.12</v>
      </c>
      <c r="M3849" s="4">
        <f>ROUND(('Sheet1 (4)'!N3855+'Sheet1 (4)'!S3855)/100,2)</f>
        <v>1.25</v>
      </c>
      <c r="N3849" s="4">
        <f>ROUND(('Sheet1 (4)'!O3855+'Sheet1 (4)'!T3855)/100,2)</f>
        <v>0.51</v>
      </c>
      <c r="O3849" s="4">
        <f>ROUND(('Sheet1 (4)'!P3855+'Sheet1 (4)'!U3855)/100,2)</f>
        <v>2.33</v>
      </c>
      <c r="P3849" s="4">
        <f>ROUND(('Sheet1 (4)'!Q3855+'Sheet1 (4)'!V3855)/100,2)</f>
        <v>3.81</v>
      </c>
      <c r="Q3849" s="7">
        <f>ROUND('Sheet1 (4)'!W3855/100,2)</f>
        <v>0.08</v>
      </c>
      <c r="R3849" s="7">
        <f>ROUND('Sheet1 (4)'!X3855/100,2)</f>
        <v>7.0000000000000007E-2</v>
      </c>
      <c r="S3849" s="7">
        <f>ROUND('Sheet1 (4)'!Y3855/100,2)</f>
        <v>7.0000000000000007E-2</v>
      </c>
      <c r="T3849" s="7">
        <f>ROUND('Sheet1 (4)'!Z3855/100,2)</f>
        <v>0.1</v>
      </c>
      <c r="U3849" s="7">
        <f>ROUND('Sheet1 (4)'!AA3855/100,2)</f>
        <v>0.11</v>
      </c>
      <c r="V3849" s="1" t="str">
        <f>'Sheet1 (4)'!AB3855&amp;".T"</f>
        <v>6248.T</v>
      </c>
      <c r="W3849">
        <f>ROUND('Sheet1 (4)'!AC3855,2)</f>
        <v>9.91</v>
      </c>
      <c r="X3849">
        <f>ROUND('Sheet1 (4)'!AD3855,2)</f>
        <v>1.06</v>
      </c>
      <c r="Y3849" t="str">
        <f>_xlfn.XLOOKUP('Sheet1 (4)'!AB3855,'Sheet1 (3)'!B:B,'Sheet1 (3)'!D:D,"",0)</f>
        <v>スタンダード</v>
      </c>
    </row>
    <row r="3850" spans="1:25" x14ac:dyDescent="0.2">
      <c r="A3850">
        <v>3849</v>
      </c>
      <c r="B3850" s="1" t="str">
        <f>_xlfn.XLOOKUP('Sheet1 (4)'!AB3856,'Sheet1 (3)'!B:B,'Sheet1 (3)'!C:C,"",0)</f>
        <v>ヨコオ</v>
      </c>
      <c r="C3850" s="1" t="str">
        <f>_xlfn.XLOOKUP('Sheet1 (4)'!AB3856,'Sheet1 (3)'!B:B,'Sheet1 (3)'!F:F,"",0)</f>
        <v>電気機器</v>
      </c>
      <c r="D3850" s="1">
        <f>ROUND('Sheet1 (4)'!E3856/100000000,2)</f>
        <v>0.23</v>
      </c>
      <c r="E3850" s="1">
        <f>ROUND('Sheet1 (4)'!F3856/100,2)</f>
        <v>51.81</v>
      </c>
      <c r="F3850" s="1">
        <f>ROUND('Sheet1 (4)'!G3856/100,2)</f>
        <v>46.85</v>
      </c>
      <c r="G3850" s="1">
        <f>ROUND('Sheet1 (4)'!H3856/100,2)</f>
        <v>47.4</v>
      </c>
      <c r="H3850" s="1">
        <f>ROUND('Sheet1 (4)'!I3856/100,2)</f>
        <v>16.18</v>
      </c>
      <c r="I3850" s="1">
        <f>ROUND('Sheet1 (4)'!J3856/100,2)</f>
        <v>42.28</v>
      </c>
      <c r="J3850" s="1">
        <f>ROUND('Sheet1 (4)'!K3856/100,2)</f>
        <v>30</v>
      </c>
      <c r="K3850" s="1">
        <f>ROUND('Sheet1 (4)'!L3856/100,2)</f>
        <v>40</v>
      </c>
      <c r="L3850" s="4">
        <f>ROUND(('Sheet1 (4)'!M3856+'Sheet1 (4)'!R3856)/100,2)</f>
        <v>5.2</v>
      </c>
      <c r="M3850" s="4">
        <f>ROUND(('Sheet1 (4)'!N3856+'Sheet1 (4)'!S3856)/100,2)</f>
        <v>-22.9</v>
      </c>
      <c r="N3850" s="4">
        <f>ROUND(('Sheet1 (4)'!O3856+'Sheet1 (4)'!T3856)/100,2)</f>
        <v>14.55</v>
      </c>
      <c r="O3850" s="4">
        <f>ROUND(('Sheet1 (4)'!P3856+'Sheet1 (4)'!U3856)/100,2)</f>
        <v>-3.02</v>
      </c>
      <c r="P3850" s="4">
        <f>ROUND(('Sheet1 (4)'!Q3856+'Sheet1 (4)'!V3856)/100,2)</f>
        <v>31.54</v>
      </c>
      <c r="Q3850" s="7">
        <f>ROUND('Sheet1 (4)'!W3856/100,2)</f>
        <v>0.12</v>
      </c>
      <c r="R3850" s="7">
        <f>ROUND('Sheet1 (4)'!X3856/100,2)</f>
        <v>0.12</v>
      </c>
      <c r="S3850" s="7">
        <f>ROUND('Sheet1 (4)'!Y3856/100,2)</f>
        <v>7.0000000000000007E-2</v>
      </c>
      <c r="T3850" s="7">
        <f>ROUND('Sheet1 (4)'!Z3856/100,2)</f>
        <v>0.03</v>
      </c>
      <c r="U3850" s="7">
        <f>ROUND('Sheet1 (4)'!AA3856/100,2)</f>
        <v>0.04</v>
      </c>
      <c r="V3850" s="1" t="str">
        <f>'Sheet1 (4)'!AB3856&amp;".T"</f>
        <v>6800.T</v>
      </c>
      <c r="W3850">
        <f>ROUND('Sheet1 (4)'!AC3856,2)</f>
        <v>59.23</v>
      </c>
      <c r="X3850">
        <f>ROUND('Sheet1 (4)'!AD3856,2)</f>
        <v>0.95</v>
      </c>
      <c r="Y3850" t="str">
        <f>_xlfn.XLOOKUP('Sheet1 (4)'!AB3856,'Sheet1 (3)'!B:B,'Sheet1 (3)'!D:D,"",0)</f>
        <v>プライム</v>
      </c>
    </row>
    <row r="3851" spans="1:25" x14ac:dyDescent="0.2">
      <c r="A3851">
        <v>3850</v>
      </c>
      <c r="B3851" s="1" t="str">
        <f>_xlfn.XLOOKUP('Sheet1 (4)'!AB3857,'Sheet1 (3)'!B:B,'Sheet1 (3)'!C:C,"",0)</f>
        <v>養命酒製造</v>
      </c>
      <c r="C3851" s="1" t="str">
        <f>_xlfn.XLOOKUP('Sheet1 (4)'!AB3857,'Sheet1 (3)'!B:B,'Sheet1 (3)'!F:F,"",0)</f>
        <v>食料品</v>
      </c>
      <c r="D3851" s="1">
        <f>ROUND('Sheet1 (4)'!E3857/100000000,2)</f>
        <v>0.14000000000000001</v>
      </c>
      <c r="E3851" s="1">
        <f>ROUND('Sheet1 (4)'!F3857/100,2)</f>
        <v>6.48</v>
      </c>
      <c r="F3851" s="1">
        <f>ROUND('Sheet1 (4)'!G3857/100,2)</f>
        <v>9.9700000000000006</v>
      </c>
      <c r="G3851" s="1">
        <f>ROUND('Sheet1 (4)'!H3857/100,2)</f>
        <v>10.78</v>
      </c>
      <c r="H3851" s="1">
        <f>ROUND('Sheet1 (4)'!I3857/100,2)</f>
        <v>4.74</v>
      </c>
      <c r="I3851" s="1">
        <f>ROUND('Sheet1 (4)'!J3857/100,2)</f>
        <v>1.29</v>
      </c>
      <c r="J3851" s="1" t="e">
        <f>ROUND('Sheet1 (4)'!K3857/100,2)</f>
        <v>#VALUE!</v>
      </c>
      <c r="K3851" s="1" t="e">
        <f>ROUND('Sheet1 (4)'!L3857/100,2)</f>
        <v>#VALUE!</v>
      </c>
      <c r="L3851" s="4">
        <f>ROUND(('Sheet1 (4)'!M3857+'Sheet1 (4)'!R3857)/100,2)</f>
        <v>11.92</v>
      </c>
      <c r="M3851" s="4">
        <f>ROUND(('Sheet1 (4)'!N3857+'Sheet1 (4)'!S3857)/100,2)</f>
        <v>4.07</v>
      </c>
      <c r="N3851" s="4">
        <f>ROUND(('Sheet1 (4)'!O3857+'Sheet1 (4)'!T3857)/100,2)</f>
        <v>2.97</v>
      </c>
      <c r="O3851" s="4">
        <f>ROUND(('Sheet1 (4)'!P3857+'Sheet1 (4)'!U3857)/100,2)</f>
        <v>29.8</v>
      </c>
      <c r="P3851" s="4">
        <f>ROUND(('Sheet1 (4)'!Q3857+'Sheet1 (4)'!V3857)/100,2)</f>
        <v>-7.21</v>
      </c>
      <c r="Q3851" s="7">
        <f>ROUND('Sheet1 (4)'!W3857/100,2)</f>
        <v>0.02</v>
      </c>
      <c r="R3851" s="7">
        <f>ROUND('Sheet1 (4)'!X3857/100,2)</f>
        <v>0.02</v>
      </c>
      <c r="S3851" s="7">
        <f>ROUND('Sheet1 (4)'!Y3857/100,2)</f>
        <v>0.02</v>
      </c>
      <c r="T3851" s="7">
        <f>ROUND('Sheet1 (4)'!Z3857/100,2)</f>
        <v>0.02</v>
      </c>
      <c r="U3851" s="7">
        <f>ROUND('Sheet1 (4)'!AA3857/100,2)</f>
        <v>0.01</v>
      </c>
      <c r="V3851" s="1" t="str">
        <f>'Sheet1 (4)'!AB3857&amp;".T"</f>
        <v>2540.T</v>
      </c>
      <c r="W3851">
        <f>ROUND('Sheet1 (4)'!AC3857,2)</f>
        <v>79.680000000000007</v>
      </c>
      <c r="X3851">
        <f>ROUND('Sheet1 (4)'!AD3857,2)</f>
        <v>1.24</v>
      </c>
      <c r="Y3851" t="str">
        <f>_xlfn.XLOOKUP('Sheet1 (4)'!AB3857,'Sheet1 (3)'!B:B,'Sheet1 (3)'!D:D,"",0)</f>
        <v>プライム</v>
      </c>
    </row>
    <row r="3852" spans="1:25" x14ac:dyDescent="0.2">
      <c r="A3852">
        <v>3851</v>
      </c>
      <c r="B3852" s="1" t="str">
        <f>_xlfn.XLOOKUP('Sheet1 (4)'!AB3858,'Sheet1 (3)'!B:B,'Sheet1 (3)'!C:C,"",0)</f>
        <v>四電工</v>
      </c>
      <c r="C3852" s="1" t="str">
        <f>_xlfn.XLOOKUP('Sheet1 (4)'!AB3858,'Sheet1 (3)'!B:B,'Sheet1 (3)'!F:F,"",0)</f>
        <v>建設業</v>
      </c>
      <c r="D3852" s="1">
        <f>ROUND('Sheet1 (4)'!E3858/100000000,2)</f>
        <v>0.47</v>
      </c>
      <c r="E3852" s="1">
        <f>ROUND('Sheet1 (4)'!F3858/100,2)</f>
        <v>50.9</v>
      </c>
      <c r="F3852" s="1">
        <f>ROUND('Sheet1 (4)'!G3858/100,2)</f>
        <v>54.17</v>
      </c>
      <c r="G3852" s="1">
        <f>ROUND('Sheet1 (4)'!H3858/100,2)</f>
        <v>49.71</v>
      </c>
      <c r="H3852" s="1">
        <f>ROUND('Sheet1 (4)'!I3858/100,2)</f>
        <v>64.45</v>
      </c>
      <c r="I3852" s="1">
        <f>ROUND('Sheet1 (4)'!J3858/100,2)</f>
        <v>80.73</v>
      </c>
      <c r="J3852" s="1" t="e">
        <f>ROUND('Sheet1 (4)'!K3858/100,2)</f>
        <v>#VALUE!</v>
      </c>
      <c r="K3852" s="1" t="e">
        <f>ROUND('Sheet1 (4)'!L3858/100,2)</f>
        <v>#VALUE!</v>
      </c>
      <c r="L3852" s="4">
        <f>ROUND(('Sheet1 (4)'!M3858+'Sheet1 (4)'!R3858)/100,2)</f>
        <v>76.75</v>
      </c>
      <c r="M3852" s="4">
        <f>ROUND(('Sheet1 (4)'!N3858+'Sheet1 (4)'!S3858)/100,2)</f>
        <v>83.32</v>
      </c>
      <c r="N3852" s="4">
        <f>ROUND(('Sheet1 (4)'!O3858+'Sheet1 (4)'!T3858)/100,2)</f>
        <v>39.57</v>
      </c>
      <c r="O3852" s="4">
        <f>ROUND(('Sheet1 (4)'!P3858+'Sheet1 (4)'!U3858)/100,2)</f>
        <v>54.39</v>
      </c>
      <c r="P3852" s="4">
        <f>ROUND(('Sheet1 (4)'!Q3858+'Sheet1 (4)'!V3858)/100,2)</f>
        <v>-17.16</v>
      </c>
      <c r="Q3852" s="7">
        <f>ROUND('Sheet1 (4)'!W3858/100,2)</f>
        <v>0.08</v>
      </c>
      <c r="R3852" s="7">
        <f>ROUND('Sheet1 (4)'!X3858/100,2)</f>
        <v>7.0000000000000007E-2</v>
      </c>
      <c r="S3852" s="7">
        <f>ROUND('Sheet1 (4)'!Y3858/100,2)</f>
        <v>7.0000000000000007E-2</v>
      </c>
      <c r="T3852" s="7">
        <f>ROUND('Sheet1 (4)'!Z3858/100,2)</f>
        <v>0.08</v>
      </c>
      <c r="U3852" s="7">
        <f>ROUND('Sheet1 (4)'!AA3858/100,2)</f>
        <v>0.08</v>
      </c>
      <c r="V3852" s="1" t="str">
        <f>'Sheet1 (4)'!AB3858&amp;".T"</f>
        <v>1939.T</v>
      </c>
      <c r="W3852">
        <f>ROUND('Sheet1 (4)'!AC3858,2)</f>
        <v>12.88</v>
      </c>
      <c r="X3852">
        <f>ROUND('Sheet1 (4)'!AD3858,2)</f>
        <v>0.98</v>
      </c>
      <c r="Y3852" t="str">
        <f>_xlfn.XLOOKUP('Sheet1 (4)'!AB3858,'Sheet1 (3)'!B:B,'Sheet1 (3)'!D:D,"",0)</f>
        <v>プライム</v>
      </c>
    </row>
    <row r="3853" spans="1:25" x14ac:dyDescent="0.2">
      <c r="A3853">
        <v>3852</v>
      </c>
      <c r="B3853" s="1" t="str">
        <f>_xlfn.XLOOKUP('Sheet1 (4)'!AB3859,'Sheet1 (3)'!B:B,'Sheet1 (3)'!C:C,"",0)</f>
        <v>ヨンドシーホールディングス</v>
      </c>
      <c r="C3853" s="1" t="str">
        <f>_xlfn.XLOOKUP('Sheet1 (4)'!AB3859,'Sheet1 (3)'!B:B,'Sheet1 (3)'!F:F,"",0)</f>
        <v>小売業</v>
      </c>
      <c r="D3853" s="1">
        <f>ROUND('Sheet1 (4)'!E3859/100000000,2)</f>
        <v>0.21</v>
      </c>
      <c r="E3853" s="1">
        <f>ROUND('Sheet1 (4)'!F3859/100,2)</f>
        <v>27.61</v>
      </c>
      <c r="F3853" s="1">
        <f>ROUND('Sheet1 (4)'!G3859/100,2)</f>
        <v>17.079999999999998</v>
      </c>
      <c r="G3853" s="1">
        <f>ROUND('Sheet1 (4)'!H3859/100,2)</f>
        <v>19.79</v>
      </c>
      <c r="H3853" s="1">
        <f>ROUND('Sheet1 (4)'!I3859/100,2)</f>
        <v>20.97</v>
      </c>
      <c r="I3853" s="1">
        <f>ROUND('Sheet1 (4)'!J3859/100,2)</f>
        <v>19.600000000000001</v>
      </c>
      <c r="J3853" s="1">
        <f>ROUND('Sheet1 (4)'!K3859/100,2)</f>
        <v>24</v>
      </c>
      <c r="K3853" s="1">
        <f>ROUND('Sheet1 (4)'!L3859/100,2)</f>
        <v>29</v>
      </c>
      <c r="L3853" s="4">
        <f>ROUND(('Sheet1 (4)'!M3859+'Sheet1 (4)'!R3859)/100,2)</f>
        <v>44.64</v>
      </c>
      <c r="M3853" s="4">
        <f>ROUND(('Sheet1 (4)'!N3859+'Sheet1 (4)'!S3859)/100,2)</f>
        <v>19.77</v>
      </c>
      <c r="N3853" s="4">
        <f>ROUND(('Sheet1 (4)'!O3859+'Sheet1 (4)'!T3859)/100,2)</f>
        <v>7.32</v>
      </c>
      <c r="O3853" s="4">
        <f>ROUND(('Sheet1 (4)'!P3859+'Sheet1 (4)'!U3859)/100,2)</f>
        <v>15.63</v>
      </c>
      <c r="P3853" s="4">
        <f>ROUND(('Sheet1 (4)'!Q3859+'Sheet1 (4)'!V3859)/100,2)</f>
        <v>-75.13</v>
      </c>
      <c r="Q3853" s="7">
        <f>ROUND('Sheet1 (4)'!W3859/100,2)</f>
        <v>0.04</v>
      </c>
      <c r="R3853" s="7">
        <f>ROUND('Sheet1 (4)'!X3859/100,2)</f>
        <v>0.04</v>
      </c>
      <c r="S3853" s="7">
        <f>ROUND('Sheet1 (4)'!Y3859/100,2)</f>
        <v>0.03</v>
      </c>
      <c r="T3853" s="7">
        <f>ROUND('Sheet1 (4)'!Z3859/100,2)</f>
        <v>0.03</v>
      </c>
      <c r="U3853" s="7">
        <f>ROUND('Sheet1 (4)'!AA3859/100,2)</f>
        <v>0.04</v>
      </c>
      <c r="V3853" s="1" t="str">
        <f>'Sheet1 (4)'!AB3859&amp;".T"</f>
        <v>8008.T</v>
      </c>
      <c r="W3853">
        <f>ROUND('Sheet1 (4)'!AC3859,2)</f>
        <v>24.83</v>
      </c>
      <c r="X3853">
        <f>ROUND('Sheet1 (4)'!AD3859,2)</f>
        <v>0.94</v>
      </c>
      <c r="Y3853" t="str">
        <f>_xlfn.XLOOKUP('Sheet1 (4)'!AB3859,'Sheet1 (3)'!B:B,'Sheet1 (3)'!D:D,"",0)</f>
        <v>プライム</v>
      </c>
    </row>
    <row r="3854" spans="1:25" x14ac:dyDescent="0.2">
      <c r="A3854">
        <v>3853</v>
      </c>
      <c r="B3854" s="1" t="str">
        <f>_xlfn.XLOOKUP('Sheet1 (4)'!AB3860,'Sheet1 (3)'!B:B,'Sheet1 (3)'!C:C,"",0)</f>
        <v>ヨネックス</v>
      </c>
      <c r="C3854" s="1" t="str">
        <f>_xlfn.XLOOKUP('Sheet1 (4)'!AB3860,'Sheet1 (3)'!B:B,'Sheet1 (3)'!F:F,"",0)</f>
        <v>その他製品</v>
      </c>
      <c r="D3854" s="1">
        <f>ROUND('Sheet1 (4)'!E3860/100000000,2)</f>
        <v>0.85</v>
      </c>
      <c r="E3854" s="1">
        <f>ROUND('Sheet1 (4)'!F3860/100,2)</f>
        <v>10.33</v>
      </c>
      <c r="F3854" s="1">
        <f>ROUND('Sheet1 (4)'!G3860/100,2)</f>
        <v>67.39</v>
      </c>
      <c r="G3854" s="1">
        <f>ROUND('Sheet1 (4)'!H3860/100,2)</f>
        <v>100.64</v>
      </c>
      <c r="H3854" s="1">
        <f>ROUND('Sheet1 (4)'!I3860/100,2)</f>
        <v>116.12</v>
      </c>
      <c r="I3854" s="1">
        <f>ROUND('Sheet1 (4)'!J3860/100,2)</f>
        <v>141.78</v>
      </c>
      <c r="J3854" s="1">
        <f>ROUND('Sheet1 (4)'!K3860/100,2)</f>
        <v>178.39</v>
      </c>
      <c r="K3854" s="1">
        <f>ROUND('Sheet1 (4)'!L3860/100,2)</f>
        <v>182.59</v>
      </c>
      <c r="L3854" s="4">
        <f>ROUND(('Sheet1 (4)'!M3860+'Sheet1 (4)'!R3860)/100,2)</f>
        <v>34.700000000000003</v>
      </c>
      <c r="M3854" s="4">
        <f>ROUND(('Sheet1 (4)'!N3860+'Sheet1 (4)'!S3860)/100,2)</f>
        <v>51.44</v>
      </c>
      <c r="N3854" s="4">
        <f>ROUND(('Sheet1 (4)'!O3860+'Sheet1 (4)'!T3860)/100,2)</f>
        <v>-14.69</v>
      </c>
      <c r="O3854" s="4">
        <f>ROUND(('Sheet1 (4)'!P3860+'Sheet1 (4)'!U3860)/100,2)</f>
        <v>51.16</v>
      </c>
      <c r="P3854" s="4">
        <f>ROUND(('Sheet1 (4)'!Q3860+'Sheet1 (4)'!V3860)/100,2)</f>
        <v>72.13</v>
      </c>
      <c r="Q3854" s="7">
        <f>ROUND('Sheet1 (4)'!W3860/100,2)</f>
        <v>0.03</v>
      </c>
      <c r="R3854" s="7">
        <f>ROUND('Sheet1 (4)'!X3860/100,2)</f>
        <v>0.14000000000000001</v>
      </c>
      <c r="S3854" s="7">
        <f>ROUND('Sheet1 (4)'!Y3860/100,2)</f>
        <v>0.15</v>
      </c>
      <c r="T3854" s="7">
        <f>ROUND('Sheet1 (4)'!Z3860/100,2)</f>
        <v>0.16</v>
      </c>
      <c r="U3854" s="7">
        <f>ROUND('Sheet1 (4)'!AA3860/100,2)</f>
        <v>0.16</v>
      </c>
      <c r="V3854" s="1" t="str">
        <f>'Sheet1 (4)'!AB3860&amp;".T"</f>
        <v>7906.T</v>
      </c>
      <c r="W3854">
        <f>ROUND('Sheet1 (4)'!AC3860,2)</f>
        <v>30.71</v>
      </c>
      <c r="X3854">
        <f>ROUND('Sheet1 (4)'!AD3860,2)</f>
        <v>4.8</v>
      </c>
      <c r="Y3854" t="str">
        <f>_xlfn.XLOOKUP('Sheet1 (4)'!AB3860,'Sheet1 (3)'!B:B,'Sheet1 (3)'!D:D,"",0)</f>
        <v>スタンダード</v>
      </c>
    </row>
    <row r="3855" spans="1:25" x14ac:dyDescent="0.2">
      <c r="A3855">
        <v>3854</v>
      </c>
      <c r="B3855" s="1" t="str">
        <f>_xlfn.XLOOKUP('Sheet1 (4)'!AB3861,'Sheet1 (3)'!B:B,'Sheet1 (3)'!C:C,"",0)</f>
        <v>ヨロズ</v>
      </c>
      <c r="C3855" s="1" t="str">
        <f>_xlfn.XLOOKUP('Sheet1 (4)'!AB3861,'Sheet1 (3)'!B:B,'Sheet1 (3)'!F:F,"",0)</f>
        <v>輸送用機器</v>
      </c>
      <c r="D3855" s="1">
        <f>ROUND('Sheet1 (4)'!E3861/100000000,2)</f>
        <v>0.24</v>
      </c>
      <c r="E3855" s="1">
        <f>ROUND('Sheet1 (4)'!F3861/100,2)</f>
        <v>3.78</v>
      </c>
      <c r="F3855" s="1">
        <f>ROUND('Sheet1 (4)'!G3861/100,2)</f>
        <v>20.97</v>
      </c>
      <c r="G3855" s="1">
        <f>ROUND('Sheet1 (4)'!H3861/100,2)</f>
        <v>30.89</v>
      </c>
      <c r="H3855" s="1">
        <f>ROUND('Sheet1 (4)'!I3861/100,2)</f>
        <v>44.6</v>
      </c>
      <c r="I3855" s="1">
        <f>ROUND('Sheet1 (4)'!J3861/100,2)</f>
        <v>2.99</v>
      </c>
      <c r="J3855" s="1" t="e">
        <f>ROUND('Sheet1 (4)'!K3861/100,2)</f>
        <v>#VALUE!</v>
      </c>
      <c r="K3855" s="1" t="e">
        <f>ROUND('Sheet1 (4)'!L3861/100,2)</f>
        <v>#VALUE!</v>
      </c>
      <c r="L3855" s="4">
        <f>ROUND(('Sheet1 (4)'!M3861+'Sheet1 (4)'!R3861)/100,2)</f>
        <v>61.7</v>
      </c>
      <c r="M3855" s="4">
        <f>ROUND(('Sheet1 (4)'!N3861+'Sheet1 (4)'!S3861)/100,2)</f>
        <v>103.78</v>
      </c>
      <c r="N3855" s="4">
        <f>ROUND(('Sheet1 (4)'!O3861+'Sheet1 (4)'!T3861)/100,2)</f>
        <v>-22.4</v>
      </c>
      <c r="O3855" s="4">
        <f>ROUND(('Sheet1 (4)'!P3861+'Sheet1 (4)'!U3861)/100,2)</f>
        <v>6.8</v>
      </c>
      <c r="P3855" s="4">
        <f>ROUND(('Sheet1 (4)'!Q3861+'Sheet1 (4)'!V3861)/100,2)</f>
        <v>-70.72</v>
      </c>
      <c r="Q3855" s="7">
        <f>ROUND('Sheet1 (4)'!W3861/100,2)</f>
        <v>-0.1</v>
      </c>
      <c r="R3855" s="7">
        <f>ROUND('Sheet1 (4)'!X3861/100,2)</f>
        <v>0.01</v>
      </c>
      <c r="S3855" s="7">
        <f>ROUND('Sheet1 (4)'!Y3861/100,2)</f>
        <v>0.02</v>
      </c>
      <c r="T3855" s="7">
        <f>ROUND('Sheet1 (4)'!Z3861/100,2)</f>
        <v>-0.12</v>
      </c>
      <c r="U3855" s="7">
        <f>ROUND('Sheet1 (4)'!AA3861/100,2)</f>
        <v>-0.21</v>
      </c>
      <c r="V3855" s="1" t="str">
        <f>'Sheet1 (4)'!AB3861&amp;".T"</f>
        <v>7294.T</v>
      </c>
      <c r="W3855" t="e">
        <f>ROUND('Sheet1 (4)'!AC3861,2)</f>
        <v>#VALUE!</v>
      </c>
      <c r="X3855">
        <f>ROUND('Sheet1 (4)'!AD3861,2)</f>
        <v>0.45</v>
      </c>
      <c r="Y3855" t="str">
        <f>_xlfn.XLOOKUP('Sheet1 (4)'!AB3861,'Sheet1 (3)'!B:B,'Sheet1 (3)'!D:D,"",0)</f>
        <v>プライム</v>
      </c>
    </row>
    <row r="3856" spans="1:25" x14ac:dyDescent="0.2">
      <c r="A3856">
        <v>3855</v>
      </c>
      <c r="B3856" s="1" t="str">
        <f>_xlfn.XLOOKUP('Sheet1 (4)'!AB3862,'Sheet1 (3)'!B:B,'Sheet1 (3)'!C:C,"",0)</f>
        <v>ヨシコン</v>
      </c>
      <c r="C3856" s="1" t="str">
        <f>_xlfn.XLOOKUP('Sheet1 (4)'!AB3862,'Sheet1 (3)'!B:B,'Sheet1 (3)'!F:F,"",0)</f>
        <v>不動産業</v>
      </c>
      <c r="D3856" s="1">
        <f>ROUND('Sheet1 (4)'!E3862/100000000,2)</f>
        <v>7.0000000000000007E-2</v>
      </c>
      <c r="E3856" s="1">
        <f>ROUND('Sheet1 (4)'!F3862/100,2)</f>
        <v>16.579999999999998</v>
      </c>
      <c r="F3856" s="1">
        <f>ROUND('Sheet1 (4)'!G3862/100,2)</f>
        <v>23.74</v>
      </c>
      <c r="G3856" s="1">
        <f>ROUND('Sheet1 (4)'!H3862/100,2)</f>
        <v>13.89</v>
      </c>
      <c r="H3856" s="1">
        <f>ROUND('Sheet1 (4)'!I3862/100,2)</f>
        <v>30.41</v>
      </c>
      <c r="I3856" s="1">
        <f>ROUND('Sheet1 (4)'!J3862/100,2)</f>
        <v>46.78</v>
      </c>
      <c r="J3856" s="1" t="e">
        <f>ROUND('Sheet1 (4)'!K3862/100,2)</f>
        <v>#VALUE!</v>
      </c>
      <c r="K3856" s="1" t="e">
        <f>ROUND('Sheet1 (4)'!L3862/100,2)</f>
        <v>#VALUE!</v>
      </c>
      <c r="L3856" s="4">
        <f>ROUND(('Sheet1 (4)'!M3862+'Sheet1 (4)'!R3862)/100,2)</f>
        <v>20.5</v>
      </c>
      <c r="M3856" s="4">
        <f>ROUND(('Sheet1 (4)'!N3862+'Sheet1 (4)'!S3862)/100,2)</f>
        <v>98.98</v>
      </c>
      <c r="N3856" s="4">
        <f>ROUND(('Sheet1 (4)'!O3862+'Sheet1 (4)'!T3862)/100,2)</f>
        <v>-46.83</v>
      </c>
      <c r="O3856" s="4">
        <f>ROUND(('Sheet1 (4)'!P3862+'Sheet1 (4)'!U3862)/100,2)</f>
        <v>-14.23</v>
      </c>
      <c r="P3856" s="4">
        <f>ROUND(('Sheet1 (4)'!Q3862+'Sheet1 (4)'!V3862)/100,2)</f>
        <v>19.63</v>
      </c>
      <c r="Q3856" s="7">
        <f>ROUND('Sheet1 (4)'!W3862/100,2)</f>
        <v>7.0000000000000007E-2</v>
      </c>
      <c r="R3856" s="7">
        <f>ROUND('Sheet1 (4)'!X3862/100,2)</f>
        <v>0.08</v>
      </c>
      <c r="S3856" s="7">
        <f>ROUND('Sheet1 (4)'!Y3862/100,2)</f>
        <v>0.05</v>
      </c>
      <c r="T3856" s="7">
        <f>ROUND('Sheet1 (4)'!Z3862/100,2)</f>
        <v>0.09</v>
      </c>
      <c r="U3856" s="7">
        <f>ROUND('Sheet1 (4)'!AA3862/100,2)</f>
        <v>0.11</v>
      </c>
      <c r="V3856" s="1" t="str">
        <f>'Sheet1 (4)'!AB3862&amp;".T"</f>
        <v>5280.T</v>
      </c>
      <c r="W3856">
        <f>ROUND('Sheet1 (4)'!AC3862,2)</f>
        <v>4.5</v>
      </c>
      <c r="X3856">
        <f>ROUND('Sheet1 (4)'!AD3862,2)</f>
        <v>0.66</v>
      </c>
      <c r="Y3856" t="str">
        <f>_xlfn.XLOOKUP('Sheet1 (4)'!AB3862,'Sheet1 (3)'!B:B,'Sheet1 (3)'!D:D,"",0)</f>
        <v>スタンダード</v>
      </c>
    </row>
    <row r="3857" spans="1:25" x14ac:dyDescent="0.2">
      <c r="A3857">
        <v>3856</v>
      </c>
      <c r="B3857" s="1" t="str">
        <f>_xlfn.XLOOKUP('Sheet1 (4)'!AB3863,'Sheet1 (3)'!B:B,'Sheet1 (3)'!C:C,"",0)</f>
        <v>ヨシムラ・フード・ホールディングス</v>
      </c>
      <c r="C3857" s="1" t="str">
        <f>_xlfn.XLOOKUP('Sheet1 (4)'!AB3863,'Sheet1 (3)'!B:B,'Sheet1 (3)'!F:F,"",0)</f>
        <v>食料品</v>
      </c>
      <c r="D3857" s="1">
        <f>ROUND('Sheet1 (4)'!E3863/100000000,2)</f>
        <v>0.24</v>
      </c>
      <c r="E3857" s="1">
        <f>ROUND('Sheet1 (4)'!F3863/100,2)</f>
        <v>5.24</v>
      </c>
      <c r="F3857" s="1">
        <f>ROUND('Sheet1 (4)'!G3863/100,2)</f>
        <v>6.55</v>
      </c>
      <c r="G3857" s="1">
        <f>ROUND('Sheet1 (4)'!H3863/100,2)</f>
        <v>6.78</v>
      </c>
      <c r="H3857" s="1">
        <f>ROUND('Sheet1 (4)'!I3863/100,2)</f>
        <v>24.3</v>
      </c>
      <c r="I3857" s="1">
        <f>ROUND('Sheet1 (4)'!J3863/100,2)</f>
        <v>41.62</v>
      </c>
      <c r="J3857" s="1" t="e">
        <f>ROUND('Sheet1 (4)'!K3863/100,2)</f>
        <v>#VALUE!</v>
      </c>
      <c r="K3857" s="1" t="e">
        <f>ROUND('Sheet1 (4)'!L3863/100,2)</f>
        <v>#VALUE!</v>
      </c>
      <c r="L3857" s="4">
        <f>ROUND(('Sheet1 (4)'!M3863+'Sheet1 (4)'!R3863)/100,2)</f>
        <v>17.05</v>
      </c>
      <c r="M3857" s="4">
        <f>ROUND(('Sheet1 (4)'!N3863+'Sheet1 (4)'!S3863)/100,2)</f>
        <v>1.52</v>
      </c>
      <c r="N3857" s="4">
        <f>ROUND(('Sheet1 (4)'!O3863+'Sheet1 (4)'!T3863)/100,2)</f>
        <v>-19.420000000000002</v>
      </c>
      <c r="O3857" s="4">
        <f>ROUND(('Sheet1 (4)'!P3863+'Sheet1 (4)'!U3863)/100,2)</f>
        <v>12.35</v>
      </c>
      <c r="P3857" s="4">
        <f>ROUND(('Sheet1 (4)'!Q3863+'Sheet1 (4)'!V3863)/100,2)</f>
        <v>57.84</v>
      </c>
      <c r="Q3857" s="7">
        <f>ROUND('Sheet1 (4)'!W3863/100,2)</f>
        <v>0.06</v>
      </c>
      <c r="R3857" s="7">
        <f>ROUND('Sheet1 (4)'!X3863/100,2)</f>
        <v>0.06</v>
      </c>
      <c r="S3857" s="7">
        <f>ROUND('Sheet1 (4)'!Y3863/100,2)</f>
        <v>7.0000000000000007E-2</v>
      </c>
      <c r="T3857" s="7">
        <f>ROUND('Sheet1 (4)'!Z3863/100,2)</f>
        <v>0.1</v>
      </c>
      <c r="U3857" s="7">
        <f>ROUND('Sheet1 (4)'!AA3863/100,2)</f>
        <v>0.18</v>
      </c>
      <c r="V3857" s="1" t="str">
        <f>'Sheet1 (4)'!AB3863&amp;".T"</f>
        <v>2884.T</v>
      </c>
      <c r="W3857">
        <f>ROUND('Sheet1 (4)'!AC3863,2)</f>
        <v>10.85</v>
      </c>
      <c r="X3857">
        <f>ROUND('Sheet1 (4)'!AD3863,2)</f>
        <v>1.47</v>
      </c>
      <c r="Y3857" t="str">
        <f>_xlfn.XLOOKUP('Sheet1 (4)'!AB3863,'Sheet1 (3)'!B:B,'Sheet1 (3)'!D:D,"",0)</f>
        <v>プライム</v>
      </c>
    </row>
    <row r="3858" spans="1:25" x14ac:dyDescent="0.2">
      <c r="A3858">
        <v>3857</v>
      </c>
      <c r="B3858" s="1" t="str">
        <f>_xlfn.XLOOKUP('Sheet1 (4)'!AB3864,'Sheet1 (3)'!B:B,'Sheet1 (3)'!C:C,"",0)</f>
        <v>吉野家ホールディングス</v>
      </c>
      <c r="C3858" s="1" t="str">
        <f>_xlfn.XLOOKUP('Sheet1 (4)'!AB3864,'Sheet1 (3)'!B:B,'Sheet1 (3)'!F:F,"",0)</f>
        <v>小売業</v>
      </c>
      <c r="D3858" s="1">
        <f>ROUND('Sheet1 (4)'!E3864/100000000,2)</f>
        <v>0.65</v>
      </c>
      <c r="E3858" s="1">
        <f>ROUND('Sheet1 (4)'!F3864/100,2)</f>
        <v>-53.35</v>
      </c>
      <c r="F3858" s="1">
        <f>ROUND('Sheet1 (4)'!G3864/100,2)</f>
        <v>23.65</v>
      </c>
      <c r="G3858" s="1">
        <f>ROUND('Sheet1 (4)'!H3864/100,2)</f>
        <v>34.36</v>
      </c>
      <c r="H3858" s="1">
        <f>ROUND('Sheet1 (4)'!I3864/100,2)</f>
        <v>79.739999999999995</v>
      </c>
      <c r="I3858" s="1">
        <f>ROUND('Sheet1 (4)'!J3864/100,2)</f>
        <v>73.069999999999993</v>
      </c>
      <c r="J3858" s="1">
        <f>ROUND('Sheet1 (4)'!K3864/100,2)</f>
        <v>82</v>
      </c>
      <c r="K3858" s="1">
        <f>ROUND('Sheet1 (4)'!L3864/100,2)</f>
        <v>86</v>
      </c>
      <c r="L3858" s="4">
        <f>ROUND(('Sheet1 (4)'!M3864+'Sheet1 (4)'!R3864)/100,2)</f>
        <v>-24.46</v>
      </c>
      <c r="M3858" s="4">
        <f>ROUND(('Sheet1 (4)'!N3864+'Sheet1 (4)'!S3864)/100,2)</f>
        <v>231.09</v>
      </c>
      <c r="N3858" s="4">
        <f>ROUND(('Sheet1 (4)'!O3864+'Sheet1 (4)'!T3864)/100,2)</f>
        <v>32.31</v>
      </c>
      <c r="O3858" s="4">
        <f>ROUND(('Sheet1 (4)'!P3864+'Sheet1 (4)'!U3864)/100,2)</f>
        <v>117.64</v>
      </c>
      <c r="P3858" s="4">
        <f>ROUND(('Sheet1 (4)'!Q3864+'Sheet1 (4)'!V3864)/100,2)</f>
        <v>-10.94</v>
      </c>
      <c r="Q3858" s="7">
        <f>ROUND('Sheet1 (4)'!W3864/100,2)</f>
        <v>-0.17</v>
      </c>
      <c r="R3858" s="7">
        <f>ROUND('Sheet1 (4)'!X3864/100,2)</f>
        <v>0.18</v>
      </c>
      <c r="S3858" s="7">
        <f>ROUND('Sheet1 (4)'!Y3864/100,2)</f>
        <v>0.14000000000000001</v>
      </c>
      <c r="T3858" s="7">
        <f>ROUND('Sheet1 (4)'!Z3864/100,2)</f>
        <v>0.1</v>
      </c>
      <c r="U3858" s="7">
        <f>ROUND('Sheet1 (4)'!AA3864/100,2)</f>
        <v>0.06</v>
      </c>
      <c r="V3858" s="1" t="str">
        <f>'Sheet1 (4)'!AB3864&amp;".T"</f>
        <v>9861.T</v>
      </c>
      <c r="W3858">
        <f>ROUND('Sheet1 (4)'!AC3864,2)</f>
        <v>45.94</v>
      </c>
      <c r="X3858">
        <f>ROUND('Sheet1 (4)'!AD3864,2)</f>
        <v>2.96</v>
      </c>
      <c r="Y3858" t="str">
        <f>_xlfn.XLOOKUP('Sheet1 (4)'!AB3864,'Sheet1 (3)'!B:B,'Sheet1 (3)'!D:D,"",0)</f>
        <v>プライム</v>
      </c>
    </row>
    <row r="3859" spans="1:25" x14ac:dyDescent="0.2">
      <c r="A3859">
        <v>3858</v>
      </c>
      <c r="B3859" s="1" t="str">
        <f>_xlfn.XLOOKUP('Sheet1 (4)'!AB3865,'Sheet1 (3)'!B:B,'Sheet1 (3)'!C:C,"",0)</f>
        <v>ヨシタケ</v>
      </c>
      <c r="C3859" s="1" t="str">
        <f>_xlfn.XLOOKUP('Sheet1 (4)'!AB3865,'Sheet1 (3)'!B:B,'Sheet1 (3)'!F:F,"",0)</f>
        <v>機械</v>
      </c>
      <c r="D3859" s="1">
        <f>ROUND('Sheet1 (4)'!E3865/100000000,2)</f>
        <v>0.13</v>
      </c>
      <c r="E3859" s="1">
        <f>ROUND('Sheet1 (4)'!F3865/100,2)</f>
        <v>4.57</v>
      </c>
      <c r="F3859" s="1">
        <f>ROUND('Sheet1 (4)'!G3865/100,2)</f>
        <v>9.1</v>
      </c>
      <c r="G3859" s="1">
        <f>ROUND('Sheet1 (4)'!H3865/100,2)</f>
        <v>8.91</v>
      </c>
      <c r="H3859" s="1">
        <f>ROUND('Sheet1 (4)'!I3865/100,2)</f>
        <v>8.75</v>
      </c>
      <c r="I3859" s="1">
        <f>ROUND('Sheet1 (4)'!J3865/100,2)</f>
        <v>10.69</v>
      </c>
      <c r="J3859" s="1" t="e">
        <f>ROUND('Sheet1 (4)'!K3865/100,2)</f>
        <v>#VALUE!</v>
      </c>
      <c r="K3859" s="1" t="e">
        <f>ROUND('Sheet1 (4)'!L3865/100,2)</f>
        <v>#VALUE!</v>
      </c>
      <c r="L3859" s="4">
        <f>ROUND(('Sheet1 (4)'!M3865+'Sheet1 (4)'!R3865)/100,2)</f>
        <v>4.08</v>
      </c>
      <c r="M3859" s="4">
        <f>ROUND(('Sheet1 (4)'!N3865+'Sheet1 (4)'!S3865)/100,2)</f>
        <v>4.58</v>
      </c>
      <c r="N3859" s="4">
        <f>ROUND(('Sheet1 (4)'!O3865+'Sheet1 (4)'!T3865)/100,2)</f>
        <v>-6.25</v>
      </c>
      <c r="O3859" s="4">
        <f>ROUND(('Sheet1 (4)'!P3865+'Sheet1 (4)'!U3865)/100,2)</f>
        <v>3.69</v>
      </c>
      <c r="P3859" s="4">
        <f>ROUND(('Sheet1 (4)'!Q3865+'Sheet1 (4)'!V3865)/100,2)</f>
        <v>10.23</v>
      </c>
      <c r="Q3859" s="7">
        <f>ROUND('Sheet1 (4)'!W3865/100,2)</f>
        <v>0.05</v>
      </c>
      <c r="R3859" s="7">
        <f>ROUND('Sheet1 (4)'!X3865/100,2)</f>
        <v>0.08</v>
      </c>
      <c r="S3859" s="7">
        <f>ROUND('Sheet1 (4)'!Y3865/100,2)</f>
        <v>0.08</v>
      </c>
      <c r="T3859" s="7">
        <f>ROUND('Sheet1 (4)'!Z3865/100,2)</f>
        <v>0.08</v>
      </c>
      <c r="U3859" s="7">
        <f>ROUND('Sheet1 (4)'!AA3865/100,2)</f>
        <v>0.06</v>
      </c>
      <c r="V3859" s="1" t="str">
        <f>'Sheet1 (4)'!AB3865&amp;".T"</f>
        <v>6488.T</v>
      </c>
      <c r="W3859">
        <f>ROUND('Sheet1 (4)'!AC3865,2)</f>
        <v>11.03</v>
      </c>
      <c r="X3859">
        <f>ROUND('Sheet1 (4)'!AD3865,2)</f>
        <v>0.68</v>
      </c>
      <c r="Y3859" t="str">
        <f>_xlfn.XLOOKUP('Sheet1 (4)'!AB3865,'Sheet1 (3)'!B:B,'Sheet1 (3)'!D:D,"",0)</f>
        <v>スタンダード</v>
      </c>
    </row>
    <row r="3860" spans="1:25" x14ac:dyDescent="0.2">
      <c r="A3860">
        <v>3859</v>
      </c>
      <c r="B3860" s="1" t="str">
        <f>_xlfn.XLOOKUP('Sheet1 (4)'!AB3866,'Sheet1 (3)'!B:B,'Sheet1 (3)'!C:C,"",0)</f>
        <v>ヨシックスホールディングス</v>
      </c>
      <c r="C3860" s="1" t="str">
        <f>_xlfn.XLOOKUP('Sheet1 (4)'!AB3866,'Sheet1 (3)'!B:B,'Sheet1 (3)'!F:F,"",0)</f>
        <v>小売業</v>
      </c>
      <c r="D3860" s="1">
        <f>ROUND('Sheet1 (4)'!E3866/100000000,2)</f>
        <v>0.1</v>
      </c>
      <c r="E3860" s="1">
        <f>ROUND('Sheet1 (4)'!F3866/100,2)</f>
        <v>-21.95</v>
      </c>
      <c r="F3860" s="1">
        <f>ROUND('Sheet1 (4)'!G3866/100,2)</f>
        <v>-26.75</v>
      </c>
      <c r="G3860" s="1">
        <f>ROUND('Sheet1 (4)'!H3866/100,2)</f>
        <v>7.06</v>
      </c>
      <c r="H3860" s="1">
        <f>ROUND('Sheet1 (4)'!I3866/100,2)</f>
        <v>23.23</v>
      </c>
      <c r="I3860" s="1">
        <f>ROUND('Sheet1 (4)'!J3866/100,2)</f>
        <v>23.29</v>
      </c>
      <c r="J3860" s="1">
        <f>ROUND('Sheet1 (4)'!K3866/100,2)</f>
        <v>24</v>
      </c>
      <c r="K3860" s="1">
        <f>ROUND('Sheet1 (4)'!L3866/100,2)</f>
        <v>25</v>
      </c>
      <c r="L3860" s="4">
        <f>ROUND(('Sheet1 (4)'!M3866+'Sheet1 (4)'!R3866)/100,2)</f>
        <v>-7.27</v>
      </c>
      <c r="M3860" s="4">
        <f>ROUND(('Sheet1 (4)'!N3866+'Sheet1 (4)'!S3866)/100,2)</f>
        <v>11.76</v>
      </c>
      <c r="N3860" s="4">
        <f>ROUND(('Sheet1 (4)'!O3866+'Sheet1 (4)'!T3866)/100,2)</f>
        <v>11.04</v>
      </c>
      <c r="O3860" s="4">
        <f>ROUND(('Sheet1 (4)'!P3866+'Sheet1 (4)'!U3866)/100,2)</f>
        <v>24.45</v>
      </c>
      <c r="P3860" s="4">
        <f>ROUND(('Sheet1 (4)'!Q3866+'Sheet1 (4)'!V3866)/100,2)</f>
        <v>-8.59</v>
      </c>
      <c r="Q3860" s="7" t="e">
        <f>ROUND('Sheet1 (4)'!W3866/100,2)</f>
        <v>#VALUE!</v>
      </c>
      <c r="R3860" s="7">
        <f>ROUND('Sheet1 (4)'!X3866/100,2)</f>
        <v>0.25</v>
      </c>
      <c r="S3860" s="7">
        <f>ROUND('Sheet1 (4)'!Y3866/100,2)</f>
        <v>0.11</v>
      </c>
      <c r="T3860" s="7">
        <f>ROUND('Sheet1 (4)'!Z3866/100,2)</f>
        <v>0.19</v>
      </c>
      <c r="U3860" s="7">
        <f>ROUND('Sheet1 (4)'!AA3866/100,2)</f>
        <v>0.16</v>
      </c>
      <c r="V3860" s="1" t="str">
        <f>'Sheet1 (4)'!AB3866&amp;".T"</f>
        <v>3221.T</v>
      </c>
      <c r="W3860">
        <f>ROUND('Sheet1 (4)'!AC3866,2)</f>
        <v>13.93</v>
      </c>
      <c r="X3860">
        <f>ROUND('Sheet1 (4)'!AD3866,2)</f>
        <v>2.09</v>
      </c>
      <c r="Y3860" t="str">
        <f>_xlfn.XLOOKUP('Sheet1 (4)'!AB3866,'Sheet1 (3)'!B:B,'Sheet1 (3)'!D:D,"",0)</f>
        <v>プライム</v>
      </c>
    </row>
    <row r="3861" spans="1:25" x14ac:dyDescent="0.2">
      <c r="A3861">
        <v>3860</v>
      </c>
      <c r="B3861" s="1" t="str">
        <f>_xlfn.XLOOKUP('Sheet1 (4)'!AB3867,'Sheet1 (3)'!B:B,'Sheet1 (3)'!C:C,"",0)</f>
        <v>ヨータイ</v>
      </c>
      <c r="C3861" s="1" t="str">
        <f>_xlfn.XLOOKUP('Sheet1 (4)'!AB3867,'Sheet1 (3)'!B:B,'Sheet1 (3)'!F:F,"",0)</f>
        <v>ガラス・土石製品</v>
      </c>
      <c r="D3861" s="1">
        <f>ROUND('Sheet1 (4)'!E3867/100000000,2)</f>
        <v>0.18</v>
      </c>
      <c r="E3861" s="1">
        <f>ROUND('Sheet1 (4)'!F3867/100,2)</f>
        <v>29.21</v>
      </c>
      <c r="F3861" s="1">
        <f>ROUND('Sheet1 (4)'!G3867/100,2)</f>
        <v>40.9</v>
      </c>
      <c r="G3861" s="1">
        <f>ROUND('Sheet1 (4)'!H3867/100,2)</f>
        <v>40.119999999999997</v>
      </c>
      <c r="H3861" s="1">
        <f>ROUND('Sheet1 (4)'!I3867/100,2)</f>
        <v>36.020000000000003</v>
      </c>
      <c r="I3861" s="1">
        <f>ROUND('Sheet1 (4)'!J3867/100,2)</f>
        <v>34.85</v>
      </c>
      <c r="J3861" s="1" t="e">
        <f>ROUND('Sheet1 (4)'!K3867/100,2)</f>
        <v>#VALUE!</v>
      </c>
      <c r="K3861" s="1" t="e">
        <f>ROUND('Sheet1 (4)'!L3867/100,2)</f>
        <v>#VALUE!</v>
      </c>
      <c r="L3861" s="4">
        <f>ROUND(('Sheet1 (4)'!M3867+'Sheet1 (4)'!R3867)/100,2)</f>
        <v>36.01</v>
      </c>
      <c r="M3861" s="4">
        <f>ROUND(('Sheet1 (4)'!N3867+'Sheet1 (4)'!S3867)/100,2)</f>
        <v>-7.87</v>
      </c>
      <c r="N3861" s="4">
        <f>ROUND(('Sheet1 (4)'!O3867+'Sheet1 (4)'!T3867)/100,2)</f>
        <v>-1.73</v>
      </c>
      <c r="O3861" s="4">
        <f>ROUND(('Sheet1 (4)'!P3867+'Sheet1 (4)'!U3867)/100,2)</f>
        <v>31.1</v>
      </c>
      <c r="P3861" s="4">
        <f>ROUND(('Sheet1 (4)'!Q3867+'Sheet1 (4)'!V3867)/100,2)</f>
        <v>21.86</v>
      </c>
      <c r="Q3861" s="7">
        <f>ROUND('Sheet1 (4)'!W3867/100,2)</f>
        <v>7.0000000000000007E-2</v>
      </c>
      <c r="R3861" s="7">
        <f>ROUND('Sheet1 (4)'!X3867/100,2)</f>
        <v>0.1</v>
      </c>
      <c r="S3861" s="7">
        <f>ROUND('Sheet1 (4)'!Y3867/100,2)</f>
        <v>0.1</v>
      </c>
      <c r="T3861" s="7">
        <f>ROUND('Sheet1 (4)'!Z3867/100,2)</f>
        <v>0.12</v>
      </c>
      <c r="U3861" s="7">
        <f>ROUND('Sheet1 (4)'!AA3867/100,2)</f>
        <v>0.08</v>
      </c>
      <c r="V3861" s="1" t="str">
        <f>'Sheet1 (4)'!AB3867&amp;".T"</f>
        <v>5357.T</v>
      </c>
      <c r="W3861">
        <f>ROUND('Sheet1 (4)'!AC3867,2)</f>
        <v>14.43</v>
      </c>
      <c r="X3861">
        <f>ROUND('Sheet1 (4)'!AD3867,2)</f>
        <v>0.96</v>
      </c>
      <c r="Y3861" t="str">
        <f>_xlfn.XLOOKUP('Sheet1 (4)'!AB3867,'Sheet1 (3)'!B:B,'Sheet1 (3)'!D:D,"",0)</f>
        <v>プライム</v>
      </c>
    </row>
    <row r="3862" spans="1:25" x14ac:dyDescent="0.2">
      <c r="A3862">
        <v>3861</v>
      </c>
      <c r="B3862" s="1" t="str">
        <f>_xlfn.XLOOKUP('Sheet1 (4)'!AB3868,'Sheet1 (3)'!B:B,'Sheet1 (3)'!C:C,"",0)</f>
        <v>Ｙｏｔｔａｖｉａｓ</v>
      </c>
      <c r="C3862" s="1" t="str">
        <f>_xlfn.XLOOKUP('Sheet1 (4)'!AB3868,'Sheet1 (3)'!B:B,'Sheet1 (3)'!F:F,"",0)</f>
        <v>情報・通信業</v>
      </c>
      <c r="D3862" s="1">
        <f>ROUND('Sheet1 (4)'!E3868/100000000,2)</f>
        <v>0.02</v>
      </c>
      <c r="E3862" s="1" t="e">
        <f>ROUND('Sheet1 (4)'!F3868/100,2)</f>
        <v>#VALUE!</v>
      </c>
      <c r="F3862" s="1">
        <f>ROUND('Sheet1 (4)'!G3868/100,2)</f>
        <v>0.43</v>
      </c>
      <c r="G3862" s="1">
        <f>ROUND('Sheet1 (4)'!H3868/100,2)</f>
        <v>0.38</v>
      </c>
      <c r="H3862" s="1">
        <f>ROUND('Sheet1 (4)'!I3868/100,2)</f>
        <v>0.47</v>
      </c>
      <c r="I3862" s="1">
        <f>ROUND('Sheet1 (4)'!J3868/100,2)</f>
        <v>0.28000000000000003</v>
      </c>
      <c r="J3862" s="1" t="e">
        <f>ROUND('Sheet1 (4)'!K3868/100,2)</f>
        <v>#VALUE!</v>
      </c>
      <c r="K3862" s="1" t="e">
        <f>ROUND('Sheet1 (4)'!L3868/100,2)</f>
        <v>#VALUE!</v>
      </c>
      <c r="L3862" s="4" t="e">
        <f>ROUND(('Sheet1 (4)'!M3868+'Sheet1 (4)'!R3868)/100,2)</f>
        <v>#VALUE!</v>
      </c>
      <c r="M3862" s="4" t="e">
        <f>ROUND(('Sheet1 (4)'!N3868+'Sheet1 (4)'!S3868)/100,2)</f>
        <v>#VALUE!</v>
      </c>
      <c r="N3862" s="4" t="e">
        <f>ROUND(('Sheet1 (4)'!O3868+'Sheet1 (4)'!T3868)/100,2)</f>
        <v>#VALUE!</v>
      </c>
      <c r="O3862" s="4">
        <f>ROUND(('Sheet1 (4)'!P3868+'Sheet1 (4)'!U3868)/100,2)</f>
        <v>0.86</v>
      </c>
      <c r="P3862" s="4">
        <f>ROUND(('Sheet1 (4)'!Q3868+'Sheet1 (4)'!V3868)/100,2)</f>
        <v>-0.18</v>
      </c>
      <c r="Q3862" s="7" t="e">
        <f>ROUND('Sheet1 (4)'!W3868/100,2)</f>
        <v>#VALUE!</v>
      </c>
      <c r="R3862" s="7" t="e">
        <f>ROUND('Sheet1 (4)'!X3868/100,2)</f>
        <v>#VALUE!</v>
      </c>
      <c r="S3862" s="7">
        <f>ROUND('Sheet1 (4)'!Y3868/100,2)</f>
        <v>0.16</v>
      </c>
      <c r="T3862" s="7">
        <f>ROUND('Sheet1 (4)'!Z3868/100,2)</f>
        <v>0.15</v>
      </c>
      <c r="U3862" s="7">
        <f>ROUND('Sheet1 (4)'!AA3868/100,2)</f>
        <v>0.11</v>
      </c>
      <c r="V3862" s="1" t="str">
        <f>'Sheet1 (4)'!AB3868&amp;".T"</f>
        <v>5598.T</v>
      </c>
      <c r="W3862">
        <f>ROUND('Sheet1 (4)'!AC3868,2)</f>
        <v>56.07</v>
      </c>
      <c r="X3862" t="e">
        <f>ROUND('Sheet1 (4)'!AD3868,2)</f>
        <v>#VALUE!</v>
      </c>
      <c r="Y3862" t="str">
        <f>_xlfn.XLOOKUP('Sheet1 (4)'!AB3868,'Sheet1 (3)'!B:B,'Sheet1 (3)'!D:D,"",0)</f>
        <v>PRO Market</v>
      </c>
    </row>
    <row r="3863" spans="1:25" x14ac:dyDescent="0.2">
      <c r="A3863">
        <v>3862</v>
      </c>
      <c r="B3863" s="1" t="str">
        <f>_xlfn.XLOOKUP('Sheet1 (4)'!AB3869,'Sheet1 (3)'!B:B,'Sheet1 (3)'!C:C,"",0)</f>
        <v>幼児活動研究会</v>
      </c>
      <c r="C3863" s="1" t="str">
        <f>_xlfn.XLOOKUP('Sheet1 (4)'!AB3869,'Sheet1 (3)'!B:B,'Sheet1 (3)'!F:F,"",0)</f>
        <v>サービス業</v>
      </c>
      <c r="D3863" s="1">
        <f>ROUND('Sheet1 (4)'!E3869/100000000,2)</f>
        <v>0.11</v>
      </c>
      <c r="E3863" s="1" t="e">
        <f>ROUND('Sheet1 (4)'!F3869/100,2)</f>
        <v>#VALUE!</v>
      </c>
      <c r="F3863" s="1" t="e">
        <f>ROUND('Sheet1 (4)'!G3869/100,2)</f>
        <v>#VALUE!</v>
      </c>
      <c r="G3863" s="1" t="e">
        <f>ROUND('Sheet1 (4)'!H3869/100,2)</f>
        <v>#VALUE!</v>
      </c>
      <c r="H3863" s="1" t="e">
        <f>ROUND('Sheet1 (4)'!I3869/100,2)</f>
        <v>#VALUE!</v>
      </c>
      <c r="I3863" s="1">
        <f>ROUND('Sheet1 (4)'!J3869/100,2)</f>
        <v>8.43</v>
      </c>
      <c r="J3863" s="1" t="e">
        <f>ROUND('Sheet1 (4)'!K3869/100,2)</f>
        <v>#VALUE!</v>
      </c>
      <c r="K3863" s="1" t="e">
        <f>ROUND('Sheet1 (4)'!L3869/100,2)</f>
        <v>#VALUE!</v>
      </c>
      <c r="L3863" s="4" t="e">
        <f>ROUND(('Sheet1 (4)'!M3869+'Sheet1 (4)'!R3869)/100,2)</f>
        <v>#VALUE!</v>
      </c>
      <c r="M3863" s="4" t="e">
        <f>ROUND(('Sheet1 (4)'!N3869+'Sheet1 (4)'!S3869)/100,2)</f>
        <v>#VALUE!</v>
      </c>
      <c r="N3863" s="4" t="e">
        <f>ROUND(('Sheet1 (4)'!O3869+'Sheet1 (4)'!T3869)/100,2)</f>
        <v>#VALUE!</v>
      </c>
      <c r="O3863" s="4" t="e">
        <f>ROUND(('Sheet1 (4)'!P3869+'Sheet1 (4)'!U3869)/100,2)</f>
        <v>#VALUE!</v>
      </c>
      <c r="P3863" s="4">
        <f>ROUND(('Sheet1 (4)'!Q3869+'Sheet1 (4)'!V3869)/100,2)</f>
        <v>5.79</v>
      </c>
      <c r="Q3863" s="7" t="e">
        <f>ROUND('Sheet1 (4)'!W3869/100,2)</f>
        <v>#VALUE!</v>
      </c>
      <c r="R3863" s="7" t="e">
        <f>ROUND('Sheet1 (4)'!X3869/100,2)</f>
        <v>#VALUE!</v>
      </c>
      <c r="S3863" s="7" t="e">
        <f>ROUND('Sheet1 (4)'!Y3869/100,2)</f>
        <v>#VALUE!</v>
      </c>
      <c r="T3863" s="7" t="e">
        <f>ROUND('Sheet1 (4)'!Z3869/100,2)</f>
        <v>#VALUE!</v>
      </c>
      <c r="U3863" s="7">
        <f>ROUND('Sheet1 (4)'!AA3869/100,2)</f>
        <v>0.11</v>
      </c>
      <c r="V3863" s="1" t="str">
        <f>'Sheet1 (4)'!AB3869&amp;".T"</f>
        <v>2152.T</v>
      </c>
      <c r="W3863">
        <f>ROUND('Sheet1 (4)'!AC3869,2)</f>
        <v>33.24</v>
      </c>
      <c r="X3863">
        <f>ROUND('Sheet1 (4)'!AD3869,2)</f>
        <v>3.4</v>
      </c>
      <c r="Y3863" t="str">
        <f>_xlfn.XLOOKUP('Sheet1 (4)'!AB3869,'Sheet1 (3)'!B:B,'Sheet1 (3)'!D:D,"",0)</f>
        <v>スタンダード</v>
      </c>
    </row>
    <row r="3864" spans="1:25" x14ac:dyDescent="0.2">
      <c r="A3864">
        <v>3863</v>
      </c>
      <c r="B3864" s="1" t="str">
        <f>_xlfn.XLOOKUP('Sheet1 (4)'!AB3870,'Sheet1 (3)'!B:B,'Sheet1 (3)'!C:C,"",0)</f>
        <v>イルグルム</v>
      </c>
      <c r="C3864" s="1" t="str">
        <f>_xlfn.XLOOKUP('Sheet1 (4)'!AB3870,'Sheet1 (3)'!B:B,'Sheet1 (3)'!F:F,"",0)</f>
        <v>情報・通信業</v>
      </c>
      <c r="D3864" s="1">
        <f>ROUND('Sheet1 (4)'!E3870/100000000,2)</f>
        <v>0.06</v>
      </c>
      <c r="E3864" s="1">
        <f>ROUND('Sheet1 (4)'!F3870/100,2)</f>
        <v>3.61</v>
      </c>
      <c r="F3864" s="1">
        <f>ROUND('Sheet1 (4)'!G3870/100,2)</f>
        <v>3.93</v>
      </c>
      <c r="G3864" s="1">
        <f>ROUND('Sheet1 (4)'!H3870/100,2)</f>
        <v>3.19</v>
      </c>
      <c r="H3864" s="1">
        <f>ROUND('Sheet1 (4)'!I3870/100,2)</f>
        <v>1.61</v>
      </c>
      <c r="I3864" s="1">
        <f>ROUND('Sheet1 (4)'!J3870/100,2)</f>
        <v>2.79</v>
      </c>
      <c r="J3864" s="1" t="e">
        <f>ROUND('Sheet1 (4)'!K3870/100,2)</f>
        <v>#VALUE!</v>
      </c>
      <c r="K3864" s="1" t="e">
        <f>ROUND('Sheet1 (4)'!L3870/100,2)</f>
        <v>#VALUE!</v>
      </c>
      <c r="L3864" s="4">
        <f>ROUND(('Sheet1 (4)'!M3870+'Sheet1 (4)'!R3870)/100,2)</f>
        <v>2.2599999999999998</v>
      </c>
      <c r="M3864" s="4">
        <f>ROUND(('Sheet1 (4)'!N3870+'Sheet1 (4)'!S3870)/100,2)</f>
        <v>1.75</v>
      </c>
      <c r="N3864" s="4">
        <f>ROUND(('Sheet1 (4)'!O3870+'Sheet1 (4)'!T3870)/100,2)</f>
        <v>4.08</v>
      </c>
      <c r="O3864" s="4">
        <f>ROUND(('Sheet1 (4)'!P3870+'Sheet1 (4)'!U3870)/100,2)</f>
        <v>-1.03</v>
      </c>
      <c r="P3864" s="4">
        <f>ROUND(('Sheet1 (4)'!Q3870+'Sheet1 (4)'!V3870)/100,2)</f>
        <v>4.0199999999999996</v>
      </c>
      <c r="Q3864" s="7">
        <f>ROUND('Sheet1 (4)'!W3870/100,2)</f>
        <v>0.17</v>
      </c>
      <c r="R3864" s="7">
        <f>ROUND('Sheet1 (4)'!X3870/100,2)</f>
        <v>0.14000000000000001</v>
      </c>
      <c r="S3864" s="7">
        <f>ROUND('Sheet1 (4)'!Y3870/100,2)</f>
        <v>0.11</v>
      </c>
      <c r="T3864" s="7">
        <f>ROUND('Sheet1 (4)'!Z3870/100,2)</f>
        <v>0.04</v>
      </c>
      <c r="U3864" s="7">
        <f>ROUND('Sheet1 (4)'!AA3870/100,2)</f>
        <v>-0.09</v>
      </c>
      <c r="V3864" s="1" t="str">
        <f>'Sheet1 (4)'!AB3870&amp;".T"</f>
        <v>3690.T</v>
      </c>
      <c r="W3864" t="e">
        <f>ROUND('Sheet1 (4)'!AC3870,2)</f>
        <v>#VALUE!</v>
      </c>
      <c r="X3864">
        <f>ROUND('Sheet1 (4)'!AD3870,2)</f>
        <v>2.21</v>
      </c>
      <c r="Y3864" t="str">
        <f>_xlfn.XLOOKUP('Sheet1 (4)'!AB3870,'Sheet1 (3)'!B:B,'Sheet1 (3)'!D:D,"",0)</f>
        <v>スタンダード</v>
      </c>
    </row>
    <row r="3865" spans="1:25" x14ac:dyDescent="0.2">
      <c r="A3865">
        <v>3864</v>
      </c>
      <c r="B3865" s="1" t="str">
        <f>_xlfn.XLOOKUP('Sheet1 (4)'!AB3871,'Sheet1 (3)'!B:B,'Sheet1 (3)'!C:C,"",0)</f>
        <v>ワイズテーブルコーポレーション</v>
      </c>
      <c r="C3865" s="1" t="str">
        <f>_xlfn.XLOOKUP('Sheet1 (4)'!AB3871,'Sheet1 (3)'!B:B,'Sheet1 (3)'!F:F,"",0)</f>
        <v>小売業</v>
      </c>
      <c r="D3865" s="1">
        <f>ROUND('Sheet1 (4)'!E3871/100000000,2)</f>
        <v>0.03</v>
      </c>
      <c r="E3865" s="1">
        <f>ROUND('Sheet1 (4)'!F3871/100,2)</f>
        <v>-19.260000000000002</v>
      </c>
      <c r="F3865" s="1">
        <f>ROUND('Sheet1 (4)'!G3871/100,2)</f>
        <v>-14.46</v>
      </c>
      <c r="G3865" s="1">
        <f>ROUND('Sheet1 (4)'!H3871/100,2)</f>
        <v>-3.79</v>
      </c>
      <c r="H3865" s="1">
        <f>ROUND('Sheet1 (4)'!I3871/100,2)</f>
        <v>1.8</v>
      </c>
      <c r="I3865" s="1">
        <f>ROUND('Sheet1 (4)'!J3871/100,2)</f>
        <v>1.19</v>
      </c>
      <c r="J3865" s="1" t="e">
        <f>ROUND('Sheet1 (4)'!K3871/100,2)</f>
        <v>#VALUE!</v>
      </c>
      <c r="K3865" s="1" t="e">
        <f>ROUND('Sheet1 (4)'!L3871/100,2)</f>
        <v>#VALUE!</v>
      </c>
      <c r="L3865" s="4">
        <f>ROUND(('Sheet1 (4)'!M3871+'Sheet1 (4)'!R3871)/100,2)</f>
        <v>-2</v>
      </c>
      <c r="M3865" s="4">
        <f>ROUND(('Sheet1 (4)'!N3871+'Sheet1 (4)'!S3871)/100,2)</f>
        <v>-11.93</v>
      </c>
      <c r="N3865" s="4">
        <f>ROUND(('Sheet1 (4)'!O3871+'Sheet1 (4)'!T3871)/100,2)</f>
        <v>2.66</v>
      </c>
      <c r="O3865" s="4">
        <f>ROUND(('Sheet1 (4)'!P3871+'Sheet1 (4)'!U3871)/100,2)</f>
        <v>2.72</v>
      </c>
      <c r="P3865" s="4">
        <f>ROUND(('Sheet1 (4)'!Q3871+'Sheet1 (4)'!V3871)/100,2)</f>
        <v>-0.26</v>
      </c>
      <c r="Q3865" s="7">
        <f>ROUND('Sheet1 (4)'!W3871/100,2)</f>
        <v>6.6</v>
      </c>
      <c r="R3865" s="7">
        <f>ROUND('Sheet1 (4)'!X3871/100,2)</f>
        <v>-0.59</v>
      </c>
      <c r="S3865" s="7">
        <f>ROUND('Sheet1 (4)'!Y3871/100,2)</f>
        <v>-0.69</v>
      </c>
      <c r="T3865" s="7">
        <f>ROUND('Sheet1 (4)'!Z3871/100,2)</f>
        <v>0.31</v>
      </c>
      <c r="U3865" s="7">
        <f>ROUND('Sheet1 (4)'!AA3871/100,2)</f>
        <v>0.48</v>
      </c>
      <c r="V3865" s="1" t="str">
        <f>'Sheet1 (4)'!AB3871&amp;".T"</f>
        <v>2798.T</v>
      </c>
      <c r="W3865">
        <f>ROUND('Sheet1 (4)'!AC3871,2)</f>
        <v>31.68</v>
      </c>
      <c r="X3865">
        <f>ROUND('Sheet1 (4)'!AD3871,2)</f>
        <v>12</v>
      </c>
      <c r="Y3865" t="str">
        <f>_xlfn.XLOOKUP('Sheet1 (4)'!AB3871,'Sheet1 (3)'!B:B,'Sheet1 (3)'!D:D,"",0)</f>
        <v>スタンダード</v>
      </c>
    </row>
    <row r="3866" spans="1:25" x14ac:dyDescent="0.2">
      <c r="A3866">
        <v>3865</v>
      </c>
      <c r="B3866" s="1" t="str">
        <f>_xlfn.XLOOKUP('Sheet1 (4)'!AB3872,'Sheet1 (3)'!B:B,'Sheet1 (3)'!C:C,"",0)</f>
        <v>ユアサ・フナショク</v>
      </c>
      <c r="C3866" s="1" t="str">
        <f>_xlfn.XLOOKUP('Sheet1 (4)'!AB3872,'Sheet1 (3)'!B:B,'Sheet1 (3)'!F:F,"",0)</f>
        <v>卸売業</v>
      </c>
      <c r="D3866" s="1">
        <f>ROUND('Sheet1 (4)'!E3872/100000000,2)</f>
        <v>0.18</v>
      </c>
      <c r="E3866" s="1">
        <f>ROUND('Sheet1 (4)'!F3872/100,2)</f>
        <v>-0.74</v>
      </c>
      <c r="F3866" s="1">
        <f>ROUND('Sheet1 (4)'!G3872/100,2)</f>
        <v>6.54</v>
      </c>
      <c r="G3866" s="1">
        <f>ROUND('Sheet1 (4)'!H3872/100,2)</f>
        <v>14.63</v>
      </c>
      <c r="H3866" s="1">
        <f>ROUND('Sheet1 (4)'!I3872/100,2)</f>
        <v>18.57</v>
      </c>
      <c r="I3866" s="1">
        <f>ROUND('Sheet1 (4)'!J3872/100,2)</f>
        <v>27.32</v>
      </c>
      <c r="J3866" s="1" t="e">
        <f>ROUND('Sheet1 (4)'!K3872/100,2)</f>
        <v>#VALUE!</v>
      </c>
      <c r="K3866" s="1" t="e">
        <f>ROUND('Sheet1 (4)'!L3872/100,2)</f>
        <v>#VALUE!</v>
      </c>
      <c r="L3866" s="4">
        <f>ROUND(('Sheet1 (4)'!M3872+'Sheet1 (4)'!R3872)/100,2)</f>
        <v>3.48</v>
      </c>
      <c r="M3866" s="4">
        <f>ROUND(('Sheet1 (4)'!N3872+'Sheet1 (4)'!S3872)/100,2)</f>
        <v>52.26</v>
      </c>
      <c r="N3866" s="4">
        <f>ROUND(('Sheet1 (4)'!O3872+'Sheet1 (4)'!T3872)/100,2)</f>
        <v>-0.81</v>
      </c>
      <c r="O3866" s="4">
        <f>ROUND(('Sheet1 (4)'!P3872+'Sheet1 (4)'!U3872)/100,2)</f>
        <v>18.690000000000001</v>
      </c>
      <c r="P3866" s="4">
        <f>ROUND(('Sheet1 (4)'!Q3872+'Sheet1 (4)'!V3872)/100,2)</f>
        <v>-10.77</v>
      </c>
      <c r="Q3866" s="7">
        <f>ROUND('Sheet1 (4)'!W3872/100,2)</f>
        <v>-0.01</v>
      </c>
      <c r="R3866" s="7">
        <f>ROUND('Sheet1 (4)'!X3872/100,2)</f>
        <v>7.0000000000000007E-2</v>
      </c>
      <c r="S3866" s="7">
        <f>ROUND('Sheet1 (4)'!Y3872/100,2)</f>
        <v>0.03</v>
      </c>
      <c r="T3866" s="7">
        <f>ROUND('Sheet1 (4)'!Z3872/100,2)</f>
        <v>0.08</v>
      </c>
      <c r="U3866" s="7">
        <f>ROUND('Sheet1 (4)'!AA3872/100,2)</f>
        <v>0.05</v>
      </c>
      <c r="V3866" s="1" t="str">
        <f>'Sheet1 (4)'!AB3872&amp;".T"</f>
        <v>8006.T</v>
      </c>
      <c r="W3866">
        <f>ROUND('Sheet1 (4)'!AC3872,2)</f>
        <v>12.82</v>
      </c>
      <c r="X3866">
        <f>ROUND('Sheet1 (4)'!AD3872,2)</f>
        <v>0.72</v>
      </c>
      <c r="Y3866" t="str">
        <f>_xlfn.XLOOKUP('Sheet1 (4)'!AB3872,'Sheet1 (3)'!B:B,'Sheet1 (3)'!D:D,"",0)</f>
        <v>スタンダード</v>
      </c>
    </row>
    <row r="3867" spans="1:25" x14ac:dyDescent="0.2">
      <c r="A3867">
        <v>3866</v>
      </c>
      <c r="B3867" s="1" t="str">
        <f>_xlfn.XLOOKUP('Sheet1 (4)'!AB3873,'Sheet1 (3)'!B:B,'Sheet1 (3)'!C:C,"",0)</f>
        <v>ユアサ商事</v>
      </c>
      <c r="C3867" s="1" t="str">
        <f>_xlfn.XLOOKUP('Sheet1 (4)'!AB3873,'Sheet1 (3)'!B:B,'Sheet1 (3)'!F:F,"",0)</f>
        <v>卸売業</v>
      </c>
      <c r="D3867" s="1">
        <f>ROUND('Sheet1 (4)'!E3873/100000000,2)</f>
        <v>0.21</v>
      </c>
      <c r="E3867" s="1">
        <f>ROUND('Sheet1 (4)'!F3873/100,2)</f>
        <v>89.84</v>
      </c>
      <c r="F3867" s="1">
        <f>ROUND('Sheet1 (4)'!G3873/100,2)</f>
        <v>118.82</v>
      </c>
      <c r="G3867" s="1">
        <f>ROUND('Sheet1 (4)'!H3873/100,2)</f>
        <v>145.99</v>
      </c>
      <c r="H3867" s="1">
        <f>ROUND('Sheet1 (4)'!I3873/100,2)</f>
        <v>147.24</v>
      </c>
      <c r="I3867" s="1">
        <f>ROUND('Sheet1 (4)'!J3873/100,2)</f>
        <v>157.61000000000001</v>
      </c>
      <c r="J3867" s="1" t="e">
        <f>ROUND('Sheet1 (4)'!K3873/100,2)</f>
        <v>#VALUE!</v>
      </c>
      <c r="K3867" s="1" t="e">
        <f>ROUND('Sheet1 (4)'!L3873/100,2)</f>
        <v>#VALUE!</v>
      </c>
      <c r="L3867" s="4">
        <f>ROUND(('Sheet1 (4)'!M3873+'Sheet1 (4)'!R3873)/100,2)</f>
        <v>24.73</v>
      </c>
      <c r="M3867" s="4">
        <f>ROUND(('Sheet1 (4)'!N3873+'Sheet1 (4)'!S3873)/100,2)</f>
        <v>149.88999999999999</v>
      </c>
      <c r="N3867" s="4">
        <f>ROUND(('Sheet1 (4)'!O3873+'Sheet1 (4)'!T3873)/100,2)</f>
        <v>54.93</v>
      </c>
      <c r="O3867" s="4">
        <f>ROUND(('Sheet1 (4)'!P3873+'Sheet1 (4)'!U3873)/100,2)</f>
        <v>-101.46</v>
      </c>
      <c r="P3867" s="4">
        <f>ROUND(('Sheet1 (4)'!Q3873+'Sheet1 (4)'!V3873)/100,2)</f>
        <v>60.17</v>
      </c>
      <c r="Q3867" s="7">
        <f>ROUND('Sheet1 (4)'!W3873/100,2)</f>
        <v>0.08</v>
      </c>
      <c r="R3867" s="7">
        <f>ROUND('Sheet1 (4)'!X3873/100,2)</f>
        <v>0.09</v>
      </c>
      <c r="S3867" s="7">
        <f>ROUND('Sheet1 (4)'!Y3873/100,2)</f>
        <v>0.11</v>
      </c>
      <c r="T3867" s="7">
        <f>ROUND('Sheet1 (4)'!Z3873/100,2)</f>
        <v>0.12</v>
      </c>
      <c r="U3867" s="7">
        <f>ROUND('Sheet1 (4)'!AA3873/100,2)</f>
        <v>0.1</v>
      </c>
      <c r="V3867" s="1" t="str">
        <f>'Sheet1 (4)'!AB3873&amp;".T"</f>
        <v>8074.T</v>
      </c>
      <c r="W3867">
        <f>ROUND('Sheet1 (4)'!AC3873,2)</f>
        <v>10.18</v>
      </c>
      <c r="X3867">
        <f>ROUND('Sheet1 (4)'!AD3873,2)</f>
        <v>0.99</v>
      </c>
      <c r="Y3867" t="str">
        <f>_xlfn.XLOOKUP('Sheet1 (4)'!AB3873,'Sheet1 (3)'!B:B,'Sheet1 (3)'!D:D,"",0)</f>
        <v>プライム</v>
      </c>
    </row>
    <row r="3868" spans="1:25" x14ac:dyDescent="0.2">
      <c r="A3868">
        <v>3867</v>
      </c>
      <c r="B3868" s="1" t="str">
        <f>_xlfn.XLOOKUP('Sheet1 (4)'!AB3874,'Sheet1 (3)'!B:B,'Sheet1 (3)'!C:C,"",0)</f>
        <v>油研工業</v>
      </c>
      <c r="C3868" s="1" t="str">
        <f>_xlfn.XLOOKUP('Sheet1 (4)'!AB3874,'Sheet1 (3)'!B:B,'Sheet1 (3)'!F:F,"",0)</f>
        <v>機械</v>
      </c>
      <c r="D3868" s="1">
        <f>ROUND('Sheet1 (4)'!E3874/100000000,2)</f>
        <v>0.04</v>
      </c>
      <c r="E3868" s="1">
        <f>ROUND('Sheet1 (4)'!F3874/100,2)</f>
        <v>6.22</v>
      </c>
      <c r="F3868" s="1">
        <f>ROUND('Sheet1 (4)'!G3874/100,2)</f>
        <v>16.920000000000002</v>
      </c>
      <c r="G3868" s="1">
        <f>ROUND('Sheet1 (4)'!H3874/100,2)</f>
        <v>11.47</v>
      </c>
      <c r="H3868" s="1">
        <f>ROUND('Sheet1 (4)'!I3874/100,2)</f>
        <v>13.79</v>
      </c>
      <c r="I3868" s="1">
        <f>ROUND('Sheet1 (4)'!J3874/100,2)</f>
        <v>19.21</v>
      </c>
      <c r="J3868" s="1" t="e">
        <f>ROUND('Sheet1 (4)'!K3874/100,2)</f>
        <v>#VALUE!</v>
      </c>
      <c r="K3868" s="1" t="e">
        <f>ROUND('Sheet1 (4)'!L3874/100,2)</f>
        <v>#VALUE!</v>
      </c>
      <c r="L3868" s="4">
        <f>ROUND(('Sheet1 (4)'!M3874+'Sheet1 (4)'!R3874)/100,2)</f>
        <v>23.91</v>
      </c>
      <c r="M3868" s="4">
        <f>ROUND(('Sheet1 (4)'!N3874+'Sheet1 (4)'!S3874)/100,2)</f>
        <v>12.65</v>
      </c>
      <c r="N3868" s="4">
        <f>ROUND(('Sheet1 (4)'!O3874+'Sheet1 (4)'!T3874)/100,2)</f>
        <v>-9.3800000000000008</v>
      </c>
      <c r="O3868" s="4">
        <f>ROUND(('Sheet1 (4)'!P3874+'Sheet1 (4)'!U3874)/100,2)</f>
        <v>17</v>
      </c>
      <c r="P3868" s="4">
        <f>ROUND(('Sheet1 (4)'!Q3874+'Sheet1 (4)'!V3874)/100,2)</f>
        <v>6.83</v>
      </c>
      <c r="Q3868" s="7">
        <f>ROUND('Sheet1 (4)'!W3874/100,2)</f>
        <v>0.04</v>
      </c>
      <c r="R3868" s="7">
        <f>ROUND('Sheet1 (4)'!X3874/100,2)</f>
        <v>0.09</v>
      </c>
      <c r="S3868" s="7">
        <f>ROUND('Sheet1 (4)'!Y3874/100,2)</f>
        <v>0.1</v>
      </c>
      <c r="T3868" s="7">
        <f>ROUND('Sheet1 (4)'!Z3874/100,2)</f>
        <v>0.04</v>
      </c>
      <c r="U3868" s="7">
        <f>ROUND('Sheet1 (4)'!AA3874/100,2)</f>
        <v>0.06</v>
      </c>
      <c r="V3868" s="1" t="str">
        <f>'Sheet1 (4)'!AB3874&amp;".T"</f>
        <v>6393.T</v>
      </c>
      <c r="W3868">
        <f>ROUND('Sheet1 (4)'!AC3874,2)</f>
        <v>9.4</v>
      </c>
      <c r="X3868">
        <f>ROUND('Sheet1 (4)'!AD3874,2)</f>
        <v>0.49</v>
      </c>
      <c r="Y3868" t="str">
        <f>_xlfn.XLOOKUP('Sheet1 (4)'!AB3874,'Sheet1 (3)'!B:B,'Sheet1 (3)'!D:D,"",0)</f>
        <v>スタンダード</v>
      </c>
    </row>
    <row r="3869" spans="1:25" x14ac:dyDescent="0.2">
      <c r="A3869">
        <v>3868</v>
      </c>
      <c r="B3869" s="1" t="str">
        <f>_xlfn.XLOOKUP('Sheet1 (4)'!AB3875,'Sheet1 (3)'!B:B,'Sheet1 (3)'!C:C,"",0)</f>
        <v>ユークス</v>
      </c>
      <c r="C3869" s="1" t="str">
        <f>_xlfn.XLOOKUP('Sheet1 (4)'!AB3875,'Sheet1 (3)'!B:B,'Sheet1 (3)'!F:F,"",0)</f>
        <v>情報・通信業</v>
      </c>
      <c r="D3869" s="1">
        <f>ROUND('Sheet1 (4)'!E3875/100000000,2)</f>
        <v>0.08</v>
      </c>
      <c r="E3869" s="1">
        <f>ROUND('Sheet1 (4)'!F3875/100,2)</f>
        <v>-1.75</v>
      </c>
      <c r="F3869" s="1">
        <f>ROUND('Sheet1 (4)'!G3875/100,2)</f>
        <v>6.96</v>
      </c>
      <c r="G3869" s="1">
        <f>ROUND('Sheet1 (4)'!H3875/100,2)</f>
        <v>9.48</v>
      </c>
      <c r="H3869" s="1">
        <f>ROUND('Sheet1 (4)'!I3875/100,2)</f>
        <v>1.8</v>
      </c>
      <c r="I3869" s="1">
        <f>ROUND('Sheet1 (4)'!J3875/100,2)</f>
        <v>0.88</v>
      </c>
      <c r="J3869" s="1" t="e">
        <f>ROUND('Sheet1 (4)'!K3875/100,2)</f>
        <v>#VALUE!</v>
      </c>
      <c r="K3869" s="1" t="e">
        <f>ROUND('Sheet1 (4)'!L3875/100,2)</f>
        <v>#VALUE!</v>
      </c>
      <c r="L3869" s="4">
        <f>ROUND(('Sheet1 (4)'!M3875+'Sheet1 (4)'!R3875)/100,2)</f>
        <v>-2.48</v>
      </c>
      <c r="M3869" s="4">
        <f>ROUND(('Sheet1 (4)'!N3875+'Sheet1 (4)'!S3875)/100,2)</f>
        <v>-2.61</v>
      </c>
      <c r="N3869" s="4">
        <f>ROUND(('Sheet1 (4)'!O3875+'Sheet1 (4)'!T3875)/100,2)</f>
        <v>1.23</v>
      </c>
      <c r="O3869" s="4">
        <f>ROUND(('Sheet1 (4)'!P3875+'Sheet1 (4)'!U3875)/100,2)</f>
        <v>-6.86</v>
      </c>
      <c r="P3869" s="4">
        <f>ROUND(('Sheet1 (4)'!Q3875+'Sheet1 (4)'!V3875)/100,2)</f>
        <v>8.84</v>
      </c>
      <c r="Q3869" s="7">
        <f>ROUND('Sheet1 (4)'!W3875/100,2)</f>
        <v>-0.15</v>
      </c>
      <c r="R3869" s="7">
        <f>ROUND('Sheet1 (4)'!X3875/100,2)</f>
        <v>0.3</v>
      </c>
      <c r="S3869" s="7">
        <f>ROUND('Sheet1 (4)'!Y3875/100,2)</f>
        <v>0.24</v>
      </c>
      <c r="T3869" s="7">
        <f>ROUND('Sheet1 (4)'!Z3875/100,2)</f>
        <v>-0.42</v>
      </c>
      <c r="U3869" s="7">
        <f>ROUND('Sheet1 (4)'!AA3875/100,2)</f>
        <v>0.08</v>
      </c>
      <c r="V3869" s="1" t="str">
        <f>'Sheet1 (4)'!AB3875&amp;".T"</f>
        <v>4334.T</v>
      </c>
      <c r="W3869">
        <f>ROUND('Sheet1 (4)'!AC3875,2)</f>
        <v>16.64</v>
      </c>
      <c r="X3869">
        <f>ROUND('Sheet1 (4)'!AD3875,2)</f>
        <v>1.42</v>
      </c>
      <c r="Y3869" t="str">
        <f>_xlfn.XLOOKUP('Sheet1 (4)'!AB3875,'Sheet1 (3)'!B:B,'Sheet1 (3)'!D:D,"",0)</f>
        <v>スタンダード</v>
      </c>
    </row>
    <row r="3870" spans="1:25" x14ac:dyDescent="0.2">
      <c r="A3870">
        <v>3869</v>
      </c>
      <c r="B3870" s="1" t="str">
        <f>_xlfn.XLOOKUP('Sheet1 (4)'!AB3876,'Sheet1 (3)'!B:B,'Sheet1 (3)'!C:C,"",0)</f>
        <v>有機合成薬品工業</v>
      </c>
      <c r="C3870" s="1" t="str">
        <f>_xlfn.XLOOKUP('Sheet1 (4)'!AB3876,'Sheet1 (3)'!B:B,'Sheet1 (3)'!F:F,"",0)</f>
        <v>化学</v>
      </c>
      <c r="D3870" s="1">
        <f>ROUND('Sheet1 (4)'!E3876/100000000,2)</f>
        <v>0.22</v>
      </c>
      <c r="E3870" s="1">
        <f>ROUND('Sheet1 (4)'!F3876/100,2)</f>
        <v>2.2000000000000002</v>
      </c>
      <c r="F3870" s="1">
        <f>ROUND('Sheet1 (4)'!G3876/100,2)</f>
        <v>4.1399999999999997</v>
      </c>
      <c r="G3870" s="1">
        <f>ROUND('Sheet1 (4)'!H3876/100,2)</f>
        <v>8.98</v>
      </c>
      <c r="H3870" s="1">
        <f>ROUND('Sheet1 (4)'!I3876/100,2)</f>
        <v>11.26</v>
      </c>
      <c r="I3870" s="1">
        <f>ROUND('Sheet1 (4)'!J3876/100,2)</f>
        <v>12.17</v>
      </c>
      <c r="J3870" s="1" t="e">
        <f>ROUND('Sheet1 (4)'!K3876/100,2)</f>
        <v>#VALUE!</v>
      </c>
      <c r="K3870" s="1" t="e">
        <f>ROUND('Sheet1 (4)'!L3876/100,2)</f>
        <v>#VALUE!</v>
      </c>
      <c r="L3870" s="4">
        <f>ROUND(('Sheet1 (4)'!M3876+'Sheet1 (4)'!R3876)/100,2)</f>
        <v>-2.96</v>
      </c>
      <c r="M3870" s="4">
        <f>ROUND(('Sheet1 (4)'!N3876+'Sheet1 (4)'!S3876)/100,2)</f>
        <v>13.45</v>
      </c>
      <c r="N3870" s="4">
        <f>ROUND(('Sheet1 (4)'!O3876+'Sheet1 (4)'!T3876)/100,2)</f>
        <v>-5.69</v>
      </c>
      <c r="O3870" s="4">
        <f>ROUND(('Sheet1 (4)'!P3876+'Sheet1 (4)'!U3876)/100,2)</f>
        <v>-15.06</v>
      </c>
      <c r="P3870" s="4">
        <f>ROUND(('Sheet1 (4)'!Q3876+'Sheet1 (4)'!V3876)/100,2)</f>
        <v>-11.05</v>
      </c>
      <c r="Q3870" s="7">
        <f>ROUND('Sheet1 (4)'!W3876/100,2)</f>
        <v>0.03</v>
      </c>
      <c r="R3870" s="7">
        <f>ROUND('Sheet1 (4)'!X3876/100,2)</f>
        <v>0.02</v>
      </c>
      <c r="S3870" s="7">
        <f>ROUND('Sheet1 (4)'!Y3876/100,2)</f>
        <v>0.05</v>
      </c>
      <c r="T3870" s="7">
        <f>ROUND('Sheet1 (4)'!Z3876/100,2)</f>
        <v>0.06</v>
      </c>
      <c r="U3870" s="7">
        <f>ROUND('Sheet1 (4)'!AA3876/100,2)</f>
        <v>7.0000000000000007E-2</v>
      </c>
      <c r="V3870" s="1" t="str">
        <f>'Sheet1 (4)'!AB3876&amp;".T"</f>
        <v>4531.T</v>
      </c>
      <c r="W3870">
        <f>ROUND('Sheet1 (4)'!AC3876,2)</f>
        <v>8.7100000000000009</v>
      </c>
      <c r="X3870">
        <f>ROUND('Sheet1 (4)'!AD3876,2)</f>
        <v>0.46</v>
      </c>
      <c r="Y3870" t="str">
        <f>_xlfn.XLOOKUP('Sheet1 (4)'!AB3876,'Sheet1 (3)'!B:B,'Sheet1 (3)'!D:D,"",0)</f>
        <v>スタンダード</v>
      </c>
    </row>
    <row r="3871" spans="1:25" x14ac:dyDescent="0.2">
      <c r="A3871">
        <v>3870</v>
      </c>
      <c r="B3871" s="1" t="str">
        <f>_xlfn.XLOOKUP('Sheet1 (4)'!AB3877,'Sheet1 (3)'!B:B,'Sheet1 (3)'!C:C,"",0)</f>
        <v>ユキグニファクトリー</v>
      </c>
      <c r="C3871" s="1" t="str">
        <f>_xlfn.XLOOKUP('Sheet1 (4)'!AB3877,'Sheet1 (3)'!B:B,'Sheet1 (3)'!F:F,"",0)</f>
        <v>水産・農林業</v>
      </c>
      <c r="D3871" s="1">
        <f>ROUND('Sheet1 (4)'!E3877/100000000,2)</f>
        <v>0.4</v>
      </c>
      <c r="E3871" s="1">
        <f>ROUND('Sheet1 (4)'!F3877/100,2)</f>
        <v>79.400000000000006</v>
      </c>
      <c r="F3871" s="1">
        <f>ROUND('Sheet1 (4)'!G3877/100,2)</f>
        <v>51.96</v>
      </c>
      <c r="G3871" s="1">
        <f>ROUND('Sheet1 (4)'!H3877/100,2)</f>
        <v>22.95</v>
      </c>
      <c r="H3871" s="1">
        <f>ROUND('Sheet1 (4)'!I3877/100,2)</f>
        <v>27.38</v>
      </c>
      <c r="I3871" s="1">
        <f>ROUND('Sheet1 (4)'!J3877/100,2)</f>
        <v>40.99</v>
      </c>
      <c r="J3871" s="1" t="e">
        <f>ROUND('Sheet1 (4)'!K3877/100,2)</f>
        <v>#VALUE!</v>
      </c>
      <c r="K3871" s="1" t="e">
        <f>ROUND('Sheet1 (4)'!L3877/100,2)</f>
        <v>#VALUE!</v>
      </c>
      <c r="L3871" s="4">
        <f>ROUND(('Sheet1 (4)'!M3877+'Sheet1 (4)'!R3877)/100,2)</f>
        <v>45.15</v>
      </c>
      <c r="M3871" s="4">
        <f>ROUND(('Sheet1 (4)'!N3877+'Sheet1 (4)'!S3877)/100,2)</f>
        <v>30.52</v>
      </c>
      <c r="N3871" s="4">
        <f>ROUND(('Sheet1 (4)'!O3877+'Sheet1 (4)'!T3877)/100,2)</f>
        <v>1.05</v>
      </c>
      <c r="O3871" s="4">
        <f>ROUND(('Sheet1 (4)'!P3877+'Sheet1 (4)'!U3877)/100,2)</f>
        <v>19.61</v>
      </c>
      <c r="P3871" s="4">
        <f>ROUND(('Sheet1 (4)'!Q3877+'Sheet1 (4)'!V3877)/100,2)</f>
        <v>32.67</v>
      </c>
      <c r="Q3871" s="7">
        <f>ROUND('Sheet1 (4)'!W3877/100,2)</f>
        <v>0.67</v>
      </c>
      <c r="R3871" s="7">
        <f>ROUND('Sheet1 (4)'!X3877/100,2)</f>
        <v>0.3</v>
      </c>
      <c r="S3871" s="7">
        <f>ROUND('Sheet1 (4)'!Y3877/100,2)</f>
        <v>0.11</v>
      </c>
      <c r="T3871" s="7">
        <f>ROUND('Sheet1 (4)'!Z3877/100,2)</f>
        <v>0.12</v>
      </c>
      <c r="U3871" s="7">
        <f>ROUND('Sheet1 (4)'!AA3877/100,2)</f>
        <v>0.12</v>
      </c>
      <c r="V3871" s="1" t="str">
        <f>'Sheet1 (4)'!AB3877&amp;".T"</f>
        <v>1375.T</v>
      </c>
      <c r="W3871">
        <f>ROUND('Sheet1 (4)'!AC3877,2)</f>
        <v>48.21</v>
      </c>
      <c r="X3871">
        <f>ROUND('Sheet1 (4)'!AD3877,2)</f>
        <v>3.37</v>
      </c>
      <c r="Y3871" t="str">
        <f>_xlfn.XLOOKUP('Sheet1 (4)'!AB3877,'Sheet1 (3)'!B:B,'Sheet1 (3)'!D:D,"",0)</f>
        <v>プライム</v>
      </c>
    </row>
    <row r="3872" spans="1:25" x14ac:dyDescent="0.2">
      <c r="A3872">
        <v>3871</v>
      </c>
      <c r="B3872" s="1" t="str">
        <f>_xlfn.XLOOKUP('Sheet1 (4)'!AB3878,'Sheet1 (3)'!B:B,'Sheet1 (3)'!C:C,"",0)</f>
        <v>夢みつけ隊</v>
      </c>
      <c r="C3872" s="1" t="str">
        <f>_xlfn.XLOOKUP('Sheet1 (4)'!AB3878,'Sheet1 (3)'!B:B,'Sheet1 (3)'!F:F,"",0)</f>
        <v>小売業</v>
      </c>
      <c r="D3872" s="1">
        <f>ROUND('Sheet1 (4)'!E3878/100000000,2)</f>
        <v>0.1</v>
      </c>
      <c r="E3872" s="1">
        <f>ROUND('Sheet1 (4)'!F3878/100,2)</f>
        <v>0.22</v>
      </c>
      <c r="F3872" s="1">
        <f>ROUND('Sheet1 (4)'!G3878/100,2)</f>
        <v>-0.05</v>
      </c>
      <c r="G3872" s="1">
        <f>ROUND('Sheet1 (4)'!H3878/100,2)</f>
        <v>-0.36</v>
      </c>
      <c r="H3872" s="1">
        <f>ROUND('Sheet1 (4)'!I3878/100,2)</f>
        <v>0.64</v>
      </c>
      <c r="I3872" s="1">
        <f>ROUND('Sheet1 (4)'!J3878/100,2)</f>
        <v>-0.13</v>
      </c>
      <c r="J3872" s="1" t="e">
        <f>ROUND('Sheet1 (4)'!K3878/100,2)</f>
        <v>#VALUE!</v>
      </c>
      <c r="K3872" s="1" t="e">
        <f>ROUND('Sheet1 (4)'!L3878/100,2)</f>
        <v>#VALUE!</v>
      </c>
      <c r="L3872" s="4">
        <f>ROUND(('Sheet1 (4)'!M3878+'Sheet1 (4)'!R3878)/100,2)</f>
        <v>0.23</v>
      </c>
      <c r="M3872" s="4">
        <f>ROUND(('Sheet1 (4)'!N3878+'Sheet1 (4)'!S3878)/100,2)</f>
        <v>-0.24</v>
      </c>
      <c r="N3872" s="4">
        <f>ROUND(('Sheet1 (4)'!O3878+'Sheet1 (4)'!T3878)/100,2)</f>
        <v>-0.71</v>
      </c>
      <c r="O3872" s="4" t="e">
        <f>ROUND(('Sheet1 (4)'!P3878+'Sheet1 (4)'!U3878)/100,2)</f>
        <v>#VALUE!</v>
      </c>
      <c r="P3872" s="4" t="e">
        <f>ROUND(('Sheet1 (4)'!Q3878+'Sheet1 (4)'!V3878)/100,2)</f>
        <v>#VALUE!</v>
      </c>
      <c r="Q3872" s="7">
        <f>ROUND('Sheet1 (4)'!W3878/100,2)</f>
        <v>0.09</v>
      </c>
      <c r="R3872" s="7">
        <f>ROUND('Sheet1 (4)'!X3878/100,2)</f>
        <v>0.04</v>
      </c>
      <c r="S3872" s="7">
        <f>ROUND('Sheet1 (4)'!Y3878/100,2)</f>
        <v>0.01</v>
      </c>
      <c r="T3872" s="7">
        <f>ROUND('Sheet1 (4)'!Z3878/100,2)</f>
        <v>0.06</v>
      </c>
      <c r="U3872" s="7">
        <f>ROUND('Sheet1 (4)'!AA3878/100,2)</f>
        <v>0.04</v>
      </c>
      <c r="V3872" s="1" t="str">
        <f>'Sheet1 (4)'!AB3878&amp;".T"</f>
        <v>2673.T</v>
      </c>
      <c r="W3872">
        <f>ROUND('Sheet1 (4)'!AC3878,2)</f>
        <v>28.09</v>
      </c>
      <c r="X3872">
        <f>ROUND('Sheet1 (4)'!AD3878,2)</f>
        <v>1.1599999999999999</v>
      </c>
      <c r="Y3872" t="str">
        <f>_xlfn.XLOOKUP('Sheet1 (4)'!AB3878,'Sheet1 (3)'!B:B,'Sheet1 (3)'!D:D,"",0)</f>
        <v>スタンダード</v>
      </c>
    </row>
    <row r="3873" spans="1:25" x14ac:dyDescent="0.2">
      <c r="A3873">
        <v>3872</v>
      </c>
      <c r="B3873" s="1" t="str">
        <f>_xlfn.XLOOKUP('Sheet1 (4)'!AB3879,'Sheet1 (3)'!B:B,'Sheet1 (3)'!C:C,"",0)</f>
        <v>ユアテック</v>
      </c>
      <c r="C3873" s="1" t="str">
        <f>_xlfn.XLOOKUP('Sheet1 (4)'!AB3879,'Sheet1 (3)'!B:B,'Sheet1 (3)'!F:F,"",0)</f>
        <v>建設業</v>
      </c>
      <c r="D3873" s="1">
        <f>ROUND('Sheet1 (4)'!E3879/100000000,2)</f>
        <v>0.69</v>
      </c>
      <c r="E3873" s="1">
        <f>ROUND('Sheet1 (4)'!F3879/100,2)</f>
        <v>84.85</v>
      </c>
      <c r="F3873" s="1">
        <f>ROUND('Sheet1 (4)'!G3879/100,2)</f>
        <v>94.94</v>
      </c>
      <c r="G3873" s="1">
        <f>ROUND('Sheet1 (4)'!H3879/100,2)</f>
        <v>94.43</v>
      </c>
      <c r="H3873" s="1">
        <f>ROUND('Sheet1 (4)'!I3879/100,2)</f>
        <v>105.24</v>
      </c>
      <c r="I3873" s="1">
        <f>ROUND('Sheet1 (4)'!J3879/100,2)</f>
        <v>161.86000000000001</v>
      </c>
      <c r="J3873" s="1">
        <f>ROUND('Sheet1 (4)'!K3879/100,2)</f>
        <v>205</v>
      </c>
      <c r="K3873" s="1">
        <f>ROUND('Sheet1 (4)'!L3879/100,2)</f>
        <v>226</v>
      </c>
      <c r="L3873" s="4">
        <f>ROUND(('Sheet1 (4)'!M3879+'Sheet1 (4)'!R3879)/100,2)</f>
        <v>-19.73</v>
      </c>
      <c r="M3873" s="4">
        <f>ROUND(('Sheet1 (4)'!N3879+'Sheet1 (4)'!S3879)/100,2)</f>
        <v>-18.78</v>
      </c>
      <c r="N3873" s="4">
        <f>ROUND(('Sheet1 (4)'!O3879+'Sheet1 (4)'!T3879)/100,2)</f>
        <v>43.89</v>
      </c>
      <c r="O3873" s="4">
        <f>ROUND(('Sheet1 (4)'!P3879+'Sheet1 (4)'!U3879)/100,2)</f>
        <v>121.16</v>
      </c>
      <c r="P3873" s="4">
        <f>ROUND(('Sheet1 (4)'!Q3879+'Sheet1 (4)'!V3879)/100,2)</f>
        <v>92.75</v>
      </c>
      <c r="Q3873" s="7">
        <f>ROUND('Sheet1 (4)'!W3879/100,2)</f>
        <v>0.05</v>
      </c>
      <c r="R3873" s="7">
        <f>ROUND('Sheet1 (4)'!X3879/100,2)</f>
        <v>0.05</v>
      </c>
      <c r="S3873" s="7">
        <f>ROUND('Sheet1 (4)'!Y3879/100,2)</f>
        <v>0.05</v>
      </c>
      <c r="T3873" s="7">
        <f>ROUND('Sheet1 (4)'!Z3879/100,2)</f>
        <v>0.05</v>
      </c>
      <c r="U3873" s="7">
        <f>ROUND('Sheet1 (4)'!AA3879/100,2)</f>
        <v>0.08</v>
      </c>
      <c r="V3873" s="1" t="str">
        <f>'Sheet1 (4)'!AB3879&amp;".T"</f>
        <v>1934.T</v>
      </c>
      <c r="W3873">
        <f>ROUND('Sheet1 (4)'!AC3879,2)</f>
        <v>13.9</v>
      </c>
      <c r="X3873">
        <f>ROUND('Sheet1 (4)'!AD3879,2)</f>
        <v>1.1499999999999999</v>
      </c>
      <c r="Y3873" t="str">
        <f>_xlfn.XLOOKUP('Sheet1 (4)'!AB3879,'Sheet1 (3)'!B:B,'Sheet1 (3)'!D:D,"",0)</f>
        <v>プライム</v>
      </c>
    </row>
    <row r="3874" spans="1:25" x14ac:dyDescent="0.2">
      <c r="A3874">
        <v>3873</v>
      </c>
      <c r="B3874" s="1" t="str">
        <f>_xlfn.XLOOKUP('Sheet1 (4)'!AB3880,'Sheet1 (3)'!B:B,'Sheet1 (3)'!C:C,"",0)</f>
        <v>ＹＵＳＨＩＮ</v>
      </c>
      <c r="C3874" s="1" t="str">
        <f>_xlfn.XLOOKUP('Sheet1 (4)'!AB3880,'Sheet1 (3)'!B:B,'Sheet1 (3)'!F:F,"",0)</f>
        <v>機械</v>
      </c>
      <c r="D3874" s="1">
        <f>ROUND('Sheet1 (4)'!E3880/100000000,2)</f>
        <v>0.34</v>
      </c>
      <c r="E3874" s="1">
        <f>ROUND('Sheet1 (4)'!F3880/100,2)</f>
        <v>25.22</v>
      </c>
      <c r="F3874" s="1">
        <f>ROUND('Sheet1 (4)'!G3880/100,2)</f>
        <v>28.91</v>
      </c>
      <c r="G3874" s="1">
        <f>ROUND('Sheet1 (4)'!H3880/100,2)</f>
        <v>26.4</v>
      </c>
      <c r="H3874" s="1">
        <f>ROUND('Sheet1 (4)'!I3880/100,2)</f>
        <v>24.37</v>
      </c>
      <c r="I3874" s="1">
        <f>ROUND('Sheet1 (4)'!J3880/100,2)</f>
        <v>25.86</v>
      </c>
      <c r="J3874" s="1" t="e">
        <f>ROUND('Sheet1 (4)'!K3880/100,2)</f>
        <v>#VALUE!</v>
      </c>
      <c r="K3874" s="1" t="e">
        <f>ROUND('Sheet1 (4)'!L3880/100,2)</f>
        <v>#VALUE!</v>
      </c>
      <c r="L3874" s="4">
        <f>ROUND(('Sheet1 (4)'!M3880+'Sheet1 (4)'!R3880)/100,2)</f>
        <v>15</v>
      </c>
      <c r="M3874" s="4">
        <f>ROUND(('Sheet1 (4)'!N3880+'Sheet1 (4)'!S3880)/100,2)</f>
        <v>7.42</v>
      </c>
      <c r="N3874" s="4">
        <f>ROUND(('Sheet1 (4)'!O3880+'Sheet1 (4)'!T3880)/100,2)</f>
        <v>43.06</v>
      </c>
      <c r="O3874" s="4">
        <f>ROUND(('Sheet1 (4)'!P3880+'Sheet1 (4)'!U3880)/100,2)</f>
        <v>-24</v>
      </c>
      <c r="P3874" s="4">
        <f>ROUND(('Sheet1 (4)'!Q3880+'Sheet1 (4)'!V3880)/100,2)</f>
        <v>-5.0599999999999996</v>
      </c>
      <c r="Q3874" s="7">
        <f>ROUND('Sheet1 (4)'!W3880/100,2)</f>
        <v>7.0000000000000007E-2</v>
      </c>
      <c r="R3874" s="7">
        <f>ROUND('Sheet1 (4)'!X3880/100,2)</f>
        <v>7.0000000000000007E-2</v>
      </c>
      <c r="S3874" s="7">
        <f>ROUND('Sheet1 (4)'!Y3880/100,2)</f>
        <v>0.06</v>
      </c>
      <c r="T3874" s="7">
        <f>ROUND('Sheet1 (4)'!Z3880/100,2)</f>
        <v>0.05</v>
      </c>
      <c r="U3874" s="7">
        <f>ROUND('Sheet1 (4)'!AA3880/100,2)</f>
        <v>0.05</v>
      </c>
      <c r="V3874" s="1" t="str">
        <f>'Sheet1 (4)'!AB3880&amp;".T"</f>
        <v>6482.T</v>
      </c>
      <c r="W3874">
        <f>ROUND('Sheet1 (4)'!AC3880,2)</f>
        <v>13.36</v>
      </c>
      <c r="X3874">
        <f>ROUND('Sheet1 (4)'!AD3880,2)</f>
        <v>0.64</v>
      </c>
      <c r="Y3874" t="str">
        <f>_xlfn.XLOOKUP('Sheet1 (4)'!AB3880,'Sheet1 (3)'!B:B,'Sheet1 (3)'!D:D,"",0)</f>
        <v>スタンダード</v>
      </c>
    </row>
    <row r="3875" spans="1:25" x14ac:dyDescent="0.2">
      <c r="A3875">
        <v>3874</v>
      </c>
      <c r="B3875" s="1" t="str">
        <f>_xlfn.XLOOKUP('Sheet1 (4)'!AB3881,'Sheet1 (3)'!B:B,'Sheet1 (3)'!C:C,"",0)</f>
        <v>ユシロ</v>
      </c>
      <c r="C3875" s="1" t="str">
        <f>_xlfn.XLOOKUP('Sheet1 (4)'!AB3881,'Sheet1 (3)'!B:B,'Sheet1 (3)'!F:F,"",0)</f>
        <v>石油・石炭製品</v>
      </c>
      <c r="D3875" s="1">
        <f>ROUND('Sheet1 (4)'!E3881/100000000,2)</f>
        <v>0.13</v>
      </c>
      <c r="E3875" s="1">
        <f>ROUND('Sheet1 (4)'!F3881/100,2)</f>
        <v>10.97</v>
      </c>
      <c r="F3875" s="1">
        <f>ROUND('Sheet1 (4)'!G3881/100,2)</f>
        <v>8.9600000000000009</v>
      </c>
      <c r="G3875" s="1">
        <f>ROUND('Sheet1 (4)'!H3881/100,2)</f>
        <v>10.5</v>
      </c>
      <c r="H3875" s="1">
        <f>ROUND('Sheet1 (4)'!I3881/100,2)</f>
        <v>36.200000000000003</v>
      </c>
      <c r="I3875" s="1">
        <f>ROUND('Sheet1 (4)'!J3881/100,2)</f>
        <v>50.69</v>
      </c>
      <c r="J3875" s="1" t="e">
        <f>ROUND('Sheet1 (4)'!K3881/100,2)</f>
        <v>#VALUE!</v>
      </c>
      <c r="K3875" s="1" t="e">
        <f>ROUND('Sheet1 (4)'!L3881/100,2)</f>
        <v>#VALUE!</v>
      </c>
      <c r="L3875" s="4">
        <f>ROUND(('Sheet1 (4)'!M3881+'Sheet1 (4)'!R3881)/100,2)</f>
        <v>10.19</v>
      </c>
      <c r="M3875" s="4">
        <f>ROUND(('Sheet1 (4)'!N3881+'Sheet1 (4)'!S3881)/100,2)</f>
        <v>-4.3899999999999997</v>
      </c>
      <c r="N3875" s="4">
        <f>ROUND(('Sheet1 (4)'!O3881+'Sheet1 (4)'!T3881)/100,2)</f>
        <v>2.33</v>
      </c>
      <c r="O3875" s="4">
        <f>ROUND(('Sheet1 (4)'!P3881+'Sheet1 (4)'!U3881)/100,2)</f>
        <v>47.17</v>
      </c>
      <c r="P3875" s="4">
        <f>ROUND(('Sheet1 (4)'!Q3881+'Sheet1 (4)'!V3881)/100,2)</f>
        <v>36.659999999999997</v>
      </c>
      <c r="Q3875" s="7">
        <f>ROUND('Sheet1 (4)'!W3881/100,2)</f>
        <v>0.04</v>
      </c>
      <c r="R3875" s="7">
        <f>ROUND('Sheet1 (4)'!X3881/100,2)</f>
        <v>0.02</v>
      </c>
      <c r="S3875" s="7">
        <f>ROUND('Sheet1 (4)'!Y3881/100,2)</f>
        <v>0.03</v>
      </c>
      <c r="T3875" s="7">
        <f>ROUND('Sheet1 (4)'!Z3881/100,2)</f>
        <v>0.08</v>
      </c>
      <c r="U3875" s="7">
        <f>ROUND('Sheet1 (4)'!AA3881/100,2)</f>
        <v>0.11</v>
      </c>
      <c r="V3875" s="1" t="str">
        <f>'Sheet1 (4)'!AB3881&amp;".T"</f>
        <v>5013.T</v>
      </c>
      <c r="W3875">
        <f>ROUND('Sheet1 (4)'!AC3881,2)</f>
        <v>5.94</v>
      </c>
      <c r="X3875">
        <f>ROUND('Sheet1 (4)'!AD3881,2)</f>
        <v>0.68</v>
      </c>
      <c r="Y3875" t="str">
        <f>_xlfn.XLOOKUP('Sheet1 (4)'!AB3881,'Sheet1 (3)'!B:B,'Sheet1 (3)'!D:D,"",0)</f>
        <v>スタンダード</v>
      </c>
    </row>
    <row r="3876" spans="1:25" x14ac:dyDescent="0.2">
      <c r="A3876">
        <v>3875</v>
      </c>
      <c r="B3876" s="1" t="str">
        <f>_xlfn.XLOOKUP('Sheet1 (4)'!AB3882,'Sheet1 (3)'!B:B,'Sheet1 (3)'!C:C,"",0)</f>
        <v>ユタカフーズ</v>
      </c>
      <c r="C3876" s="1" t="str">
        <f>_xlfn.XLOOKUP('Sheet1 (4)'!AB3882,'Sheet1 (3)'!B:B,'Sheet1 (3)'!F:F,"",0)</f>
        <v>食料品</v>
      </c>
      <c r="D3876" s="1">
        <f>ROUND('Sheet1 (4)'!E3882/100000000,2)</f>
        <v>0.09</v>
      </c>
      <c r="E3876" s="1">
        <f>ROUND('Sheet1 (4)'!F3882/100,2)</f>
        <v>13.95</v>
      </c>
      <c r="F3876" s="1">
        <f>ROUND('Sheet1 (4)'!G3882/100,2)</f>
        <v>13.58</v>
      </c>
      <c r="G3876" s="1">
        <f>ROUND('Sheet1 (4)'!H3882/100,2)</f>
        <v>8.93</v>
      </c>
      <c r="H3876" s="1">
        <f>ROUND('Sheet1 (4)'!I3882/100,2)</f>
        <v>5.87</v>
      </c>
      <c r="I3876" s="1">
        <f>ROUND('Sheet1 (4)'!J3882/100,2)</f>
        <v>6.77</v>
      </c>
      <c r="J3876" s="1" t="e">
        <f>ROUND('Sheet1 (4)'!K3882/100,2)</f>
        <v>#VALUE!</v>
      </c>
      <c r="K3876" s="1" t="e">
        <f>ROUND('Sheet1 (4)'!L3882/100,2)</f>
        <v>#VALUE!</v>
      </c>
      <c r="L3876" s="4">
        <f>ROUND(('Sheet1 (4)'!M3882+'Sheet1 (4)'!R3882)/100,2)</f>
        <v>17.86</v>
      </c>
      <c r="M3876" s="4">
        <f>ROUND(('Sheet1 (4)'!N3882+'Sheet1 (4)'!S3882)/100,2)</f>
        <v>11.13</v>
      </c>
      <c r="N3876" s="4">
        <f>ROUND(('Sheet1 (4)'!O3882+'Sheet1 (4)'!T3882)/100,2)</f>
        <v>3.27</v>
      </c>
      <c r="O3876" s="4">
        <f>ROUND(('Sheet1 (4)'!P3882+'Sheet1 (4)'!U3882)/100,2)</f>
        <v>-34.78</v>
      </c>
      <c r="P3876" s="4">
        <f>ROUND(('Sheet1 (4)'!Q3882+'Sheet1 (4)'!V3882)/100,2)</f>
        <v>-27.16</v>
      </c>
      <c r="Q3876" s="7">
        <f>ROUND('Sheet1 (4)'!W3882/100,2)</f>
        <v>0.05</v>
      </c>
      <c r="R3876" s="7">
        <f>ROUND('Sheet1 (4)'!X3882/100,2)</f>
        <v>0.05</v>
      </c>
      <c r="S3876" s="7">
        <f>ROUND('Sheet1 (4)'!Y3882/100,2)</f>
        <v>0.03</v>
      </c>
      <c r="T3876" s="7">
        <f>ROUND('Sheet1 (4)'!Z3882/100,2)</f>
        <v>0.02</v>
      </c>
      <c r="U3876" s="7">
        <f>ROUND('Sheet1 (4)'!AA3882/100,2)</f>
        <v>0.02</v>
      </c>
      <c r="V3876" s="1" t="str">
        <f>'Sheet1 (4)'!AB3882&amp;".T"</f>
        <v>2806.T</v>
      </c>
      <c r="W3876">
        <f>ROUND('Sheet1 (4)'!AC3882,2)</f>
        <v>23.31</v>
      </c>
      <c r="X3876">
        <f>ROUND('Sheet1 (4)'!AD3882,2)</f>
        <v>0.63</v>
      </c>
      <c r="Y3876" t="str">
        <f>_xlfn.XLOOKUP('Sheet1 (4)'!AB3882,'Sheet1 (3)'!B:B,'Sheet1 (3)'!D:D,"",0)</f>
        <v>スタンダード</v>
      </c>
    </row>
    <row r="3877" spans="1:25" x14ac:dyDescent="0.2">
      <c r="A3877">
        <v>3876</v>
      </c>
      <c r="B3877" s="1" t="str">
        <f>_xlfn.XLOOKUP('Sheet1 (4)'!AB3883,'Sheet1 (3)'!B:B,'Sheet1 (3)'!C:C,"",0)</f>
        <v>ユタカ技研</v>
      </c>
      <c r="C3877" s="1" t="str">
        <f>_xlfn.XLOOKUP('Sheet1 (4)'!AB3883,'Sheet1 (3)'!B:B,'Sheet1 (3)'!F:F,"",0)</f>
        <v>輸送用機器</v>
      </c>
      <c r="D3877" s="1">
        <f>ROUND('Sheet1 (4)'!E3883/100000000,2)</f>
        <v>0.15</v>
      </c>
      <c r="E3877" s="1">
        <f>ROUND('Sheet1 (4)'!F3883/100,2)</f>
        <v>37.51</v>
      </c>
      <c r="F3877" s="1">
        <f>ROUND('Sheet1 (4)'!G3883/100,2)</f>
        <v>82.14</v>
      </c>
      <c r="G3877" s="1">
        <f>ROUND('Sheet1 (4)'!H3883/100,2)</f>
        <v>42.21</v>
      </c>
      <c r="H3877" s="1">
        <f>ROUND('Sheet1 (4)'!I3883/100,2)</f>
        <v>111.51</v>
      </c>
      <c r="I3877" s="1">
        <f>ROUND('Sheet1 (4)'!J3883/100,2)</f>
        <v>65.05</v>
      </c>
      <c r="J3877" s="1" t="e">
        <f>ROUND('Sheet1 (4)'!K3883/100,2)</f>
        <v>#VALUE!</v>
      </c>
      <c r="K3877" s="1" t="e">
        <f>ROUND('Sheet1 (4)'!L3883/100,2)</f>
        <v>#VALUE!</v>
      </c>
      <c r="L3877" s="4">
        <f>ROUND(('Sheet1 (4)'!M3883+'Sheet1 (4)'!R3883)/100,2)</f>
        <v>74.599999999999994</v>
      </c>
      <c r="M3877" s="4">
        <f>ROUND(('Sheet1 (4)'!N3883+'Sheet1 (4)'!S3883)/100,2)</f>
        <v>81.95</v>
      </c>
      <c r="N3877" s="4">
        <f>ROUND(('Sheet1 (4)'!O3883+'Sheet1 (4)'!T3883)/100,2)</f>
        <v>12.5</v>
      </c>
      <c r="O3877" s="4">
        <f>ROUND(('Sheet1 (4)'!P3883+'Sheet1 (4)'!U3883)/100,2)</f>
        <v>192.45</v>
      </c>
      <c r="P3877" s="4">
        <f>ROUND(('Sheet1 (4)'!Q3883+'Sheet1 (4)'!V3883)/100,2)</f>
        <v>3.44</v>
      </c>
      <c r="Q3877" s="7">
        <f>ROUND('Sheet1 (4)'!W3883/100,2)</f>
        <v>0</v>
      </c>
      <c r="R3877" s="7">
        <f>ROUND('Sheet1 (4)'!X3883/100,2)</f>
        <v>0.08</v>
      </c>
      <c r="S3877" s="7">
        <f>ROUND('Sheet1 (4)'!Y3883/100,2)</f>
        <v>0.02</v>
      </c>
      <c r="T3877" s="7">
        <f>ROUND('Sheet1 (4)'!Z3883/100,2)</f>
        <v>0.08</v>
      </c>
      <c r="U3877" s="7">
        <f>ROUND('Sheet1 (4)'!AA3883/100,2)</f>
        <v>0.05</v>
      </c>
      <c r="V3877" s="1" t="str">
        <f>'Sheet1 (4)'!AB3883&amp;".T"</f>
        <v>7229.T</v>
      </c>
      <c r="W3877">
        <f>ROUND('Sheet1 (4)'!AC3883,2)</f>
        <v>8.65</v>
      </c>
      <c r="X3877">
        <f>ROUND('Sheet1 (4)'!AD3883,2)</f>
        <v>0.44</v>
      </c>
      <c r="Y3877" t="str">
        <f>_xlfn.XLOOKUP('Sheet1 (4)'!AB3883,'Sheet1 (3)'!B:B,'Sheet1 (3)'!D:D,"",0)</f>
        <v>スタンダード</v>
      </c>
    </row>
    <row r="3878" spans="1:25" x14ac:dyDescent="0.2">
      <c r="A3878">
        <v>3877</v>
      </c>
      <c r="B3878" s="1" t="str">
        <f>_xlfn.XLOOKUP('Sheet1 (4)'!AB3884,'Sheet1 (3)'!B:B,'Sheet1 (3)'!C:C,"",0)</f>
        <v>豊トラスティ証券</v>
      </c>
      <c r="C3878" s="1" t="str">
        <f>_xlfn.XLOOKUP('Sheet1 (4)'!AB3884,'Sheet1 (3)'!B:B,'Sheet1 (3)'!F:F,"",0)</f>
        <v>証券、商品先物取引業</v>
      </c>
      <c r="D3878" s="1">
        <f>ROUND('Sheet1 (4)'!E3884/100000000,2)</f>
        <v>0.06</v>
      </c>
      <c r="E3878" s="1" t="e">
        <f>ROUND('Sheet1 (4)'!F3884/100,2)</f>
        <v>#VALUE!</v>
      </c>
      <c r="F3878" s="1" t="e">
        <f>ROUND('Sheet1 (4)'!G3884/100,2)</f>
        <v>#VALUE!</v>
      </c>
      <c r="G3878" s="1" t="e">
        <f>ROUND('Sheet1 (4)'!H3884/100,2)</f>
        <v>#VALUE!</v>
      </c>
      <c r="H3878" s="1" t="e">
        <f>ROUND('Sheet1 (4)'!I3884/100,2)</f>
        <v>#VALUE!</v>
      </c>
      <c r="I3878" s="1" t="e">
        <f>ROUND('Sheet1 (4)'!J3884/100,2)</f>
        <v>#VALUE!</v>
      </c>
      <c r="J3878" s="1" t="e">
        <f>ROUND('Sheet1 (4)'!K3884/100,2)</f>
        <v>#VALUE!</v>
      </c>
      <c r="K3878" s="1" t="e">
        <f>ROUND('Sheet1 (4)'!L3884/100,2)</f>
        <v>#VALUE!</v>
      </c>
      <c r="L3878" s="4">
        <f>ROUND(('Sheet1 (4)'!M3884+'Sheet1 (4)'!R3884)/100,2)</f>
        <v>-11.74</v>
      </c>
      <c r="M3878" s="4">
        <f>ROUND(('Sheet1 (4)'!N3884+'Sheet1 (4)'!S3884)/100,2)</f>
        <v>1.97</v>
      </c>
      <c r="N3878" s="4">
        <f>ROUND(('Sheet1 (4)'!O3884+'Sheet1 (4)'!T3884)/100,2)</f>
        <v>19.27</v>
      </c>
      <c r="O3878" s="4">
        <f>ROUND(('Sheet1 (4)'!P3884+'Sheet1 (4)'!U3884)/100,2)</f>
        <v>19.670000000000002</v>
      </c>
      <c r="P3878" s="4">
        <f>ROUND(('Sheet1 (4)'!Q3884+'Sheet1 (4)'!V3884)/100,2)</f>
        <v>9.3800000000000008</v>
      </c>
      <c r="Q3878" s="7" t="e">
        <f>ROUND('Sheet1 (4)'!W3884/100,2)</f>
        <v>#VALUE!</v>
      </c>
      <c r="R3878" s="7">
        <f>ROUND('Sheet1 (4)'!X3884/100,2)</f>
        <v>0.1</v>
      </c>
      <c r="S3878" s="7">
        <f>ROUND('Sheet1 (4)'!Y3884/100,2)</f>
        <v>0.08</v>
      </c>
      <c r="T3878" s="7">
        <f>ROUND('Sheet1 (4)'!Z3884/100,2)</f>
        <v>0.12</v>
      </c>
      <c r="U3878" s="7">
        <f>ROUND('Sheet1 (4)'!AA3884/100,2)</f>
        <v>0.15</v>
      </c>
      <c r="V3878" s="1" t="str">
        <f>'Sheet1 (4)'!AB3884&amp;".T"</f>
        <v>8747.T</v>
      </c>
      <c r="W3878">
        <f>ROUND('Sheet1 (4)'!AC3884,2)</f>
        <v>4.72</v>
      </c>
      <c r="X3878">
        <f>ROUND('Sheet1 (4)'!AD3884,2)</f>
        <v>0.71</v>
      </c>
      <c r="Y3878" t="str">
        <f>_xlfn.XLOOKUP('Sheet1 (4)'!AB3884,'Sheet1 (3)'!B:B,'Sheet1 (3)'!D:D,"",0)</f>
        <v>スタンダード</v>
      </c>
    </row>
    <row r="3879" spans="1:25" x14ac:dyDescent="0.2">
      <c r="A3879">
        <v>3878</v>
      </c>
      <c r="B3879" s="1" t="str">
        <f>_xlfn.XLOOKUP('Sheet1 (4)'!AB3885,'Sheet1 (3)'!B:B,'Sheet1 (3)'!C:C,"",0)</f>
        <v>ｙｕｔｏｒｉ</v>
      </c>
      <c r="C3879" s="1" t="str">
        <f>_xlfn.XLOOKUP('Sheet1 (4)'!AB3885,'Sheet1 (3)'!B:B,'Sheet1 (3)'!F:F,"",0)</f>
        <v>小売業</v>
      </c>
      <c r="D3879" s="1">
        <f>ROUND('Sheet1 (4)'!E3885/100000000,2)</f>
        <v>0.05</v>
      </c>
      <c r="E3879" s="1" t="e">
        <f>ROUND('Sheet1 (4)'!F3885/100,2)</f>
        <v>#VALUE!</v>
      </c>
      <c r="F3879" s="1" t="e">
        <f>ROUND('Sheet1 (4)'!G3885/100,2)</f>
        <v>#VALUE!</v>
      </c>
      <c r="G3879" s="1" t="e">
        <f>ROUND('Sheet1 (4)'!H3885/100,2)</f>
        <v>#VALUE!</v>
      </c>
      <c r="H3879" s="1" t="e">
        <f>ROUND('Sheet1 (4)'!I3885/100,2)</f>
        <v>#VALUE!</v>
      </c>
      <c r="I3879" s="1">
        <f>ROUND('Sheet1 (4)'!J3885/100,2)</f>
        <v>6.72</v>
      </c>
      <c r="J3879" s="1">
        <f>ROUND('Sheet1 (4)'!K3885/100,2)</f>
        <v>12.8</v>
      </c>
      <c r="K3879" s="1">
        <f>ROUND('Sheet1 (4)'!L3885/100,2)</f>
        <v>15</v>
      </c>
      <c r="L3879" s="4" t="e">
        <f>ROUND(('Sheet1 (4)'!M3885+'Sheet1 (4)'!R3885)/100,2)</f>
        <v>#VALUE!</v>
      </c>
      <c r="M3879" s="4" t="e">
        <f>ROUND(('Sheet1 (4)'!N3885+'Sheet1 (4)'!S3885)/100,2)</f>
        <v>#VALUE!</v>
      </c>
      <c r="N3879" s="4" t="e">
        <f>ROUND(('Sheet1 (4)'!O3885+'Sheet1 (4)'!T3885)/100,2)</f>
        <v>#VALUE!</v>
      </c>
      <c r="O3879" s="4" t="e">
        <f>ROUND(('Sheet1 (4)'!P3885+'Sheet1 (4)'!U3885)/100,2)</f>
        <v>#VALUE!</v>
      </c>
      <c r="P3879" s="4">
        <f>ROUND(('Sheet1 (4)'!Q3885+'Sheet1 (4)'!V3885)/100,2)</f>
        <v>-16.46</v>
      </c>
      <c r="Q3879" s="7" t="e">
        <f>ROUND('Sheet1 (4)'!W3885/100,2)</f>
        <v>#VALUE!</v>
      </c>
      <c r="R3879" s="7" t="e">
        <f>ROUND('Sheet1 (4)'!X3885/100,2)</f>
        <v>#VALUE!</v>
      </c>
      <c r="S3879" s="7" t="e">
        <f>ROUND('Sheet1 (4)'!Y3885/100,2)</f>
        <v>#VALUE!</v>
      </c>
      <c r="T3879" s="7" t="e">
        <f>ROUND('Sheet1 (4)'!Z3885/100,2)</f>
        <v>#VALUE!</v>
      </c>
      <c r="U3879" s="7" t="e">
        <f>ROUND('Sheet1 (4)'!AA3885/100,2)</f>
        <v>#VALUE!</v>
      </c>
      <c r="V3879" s="1" t="str">
        <f>'Sheet1 (4)'!AB3885&amp;".T"</f>
        <v>5892.T</v>
      </c>
      <c r="W3879">
        <f>ROUND('Sheet1 (4)'!AC3885,2)</f>
        <v>50.5</v>
      </c>
      <c r="X3879">
        <f>ROUND('Sheet1 (4)'!AD3885,2)</f>
        <v>14.17</v>
      </c>
      <c r="Y3879" t="str">
        <f>_xlfn.XLOOKUP('Sheet1 (4)'!AB3885,'Sheet1 (3)'!B:B,'Sheet1 (3)'!D:D,"",0)</f>
        <v>グロース</v>
      </c>
    </row>
    <row r="3880" spans="1:25" x14ac:dyDescent="0.2">
      <c r="A3880">
        <v>3879</v>
      </c>
      <c r="B3880" s="1" t="str">
        <f>_xlfn.XLOOKUP('Sheet1 (4)'!AB3886,'Sheet1 (3)'!B:B,'Sheet1 (3)'!C:C,"",0)</f>
        <v>ＺＡＣＲＯＳ</v>
      </c>
      <c r="C3880" s="1" t="str">
        <f>_xlfn.XLOOKUP('Sheet1 (4)'!AB3886,'Sheet1 (3)'!B:B,'Sheet1 (3)'!F:F,"",0)</f>
        <v>化学</v>
      </c>
      <c r="D3880" s="1">
        <f>ROUND('Sheet1 (4)'!E3886/100000000,2)</f>
        <v>0.73</v>
      </c>
      <c r="E3880" s="1">
        <f>ROUND('Sheet1 (4)'!F3886/100,2)</f>
        <v>102.86</v>
      </c>
      <c r="F3880" s="1">
        <f>ROUND('Sheet1 (4)'!G3886/100,2)</f>
        <v>103.43</v>
      </c>
      <c r="G3880" s="1">
        <f>ROUND('Sheet1 (4)'!H3886/100,2)</f>
        <v>58.83</v>
      </c>
      <c r="H3880" s="1">
        <f>ROUND('Sheet1 (4)'!I3886/100,2)</f>
        <v>83.45</v>
      </c>
      <c r="I3880" s="1">
        <f>ROUND('Sheet1 (4)'!J3886/100,2)</f>
        <v>101.18</v>
      </c>
      <c r="J3880" s="1">
        <f>ROUND('Sheet1 (4)'!K3886/100,2)</f>
        <v>104.5</v>
      </c>
      <c r="K3880" s="1">
        <f>ROUND('Sheet1 (4)'!L3886/100,2)</f>
        <v>108.5</v>
      </c>
      <c r="L3880" s="4">
        <f>ROUND(('Sheet1 (4)'!M3886+'Sheet1 (4)'!R3886)/100,2)</f>
        <v>20.010000000000002</v>
      </c>
      <c r="M3880" s="4">
        <f>ROUND(('Sheet1 (4)'!N3886+'Sheet1 (4)'!S3886)/100,2)</f>
        <v>62.16</v>
      </c>
      <c r="N3880" s="4">
        <f>ROUND(('Sheet1 (4)'!O3886+'Sheet1 (4)'!T3886)/100,2)</f>
        <v>43.99</v>
      </c>
      <c r="O3880" s="4">
        <f>ROUND(('Sheet1 (4)'!P3886+'Sheet1 (4)'!U3886)/100,2)</f>
        <v>39.74</v>
      </c>
      <c r="P3880" s="4">
        <f>ROUND(('Sheet1 (4)'!Q3886+'Sheet1 (4)'!V3886)/100,2)</f>
        <v>-108.74</v>
      </c>
      <c r="Q3880" s="7">
        <f>ROUND('Sheet1 (4)'!W3886/100,2)</f>
        <v>0.11</v>
      </c>
      <c r="R3880" s="7">
        <f>ROUND('Sheet1 (4)'!X3886/100,2)</f>
        <v>0.1</v>
      </c>
      <c r="S3880" s="7">
        <f>ROUND('Sheet1 (4)'!Y3886/100,2)</f>
        <v>7.0000000000000007E-2</v>
      </c>
      <c r="T3880" s="7">
        <f>ROUND('Sheet1 (4)'!Z3886/100,2)</f>
        <v>0.06</v>
      </c>
      <c r="U3880" s="7">
        <f>ROUND('Sheet1 (4)'!AA3886/100,2)</f>
        <v>0.08</v>
      </c>
      <c r="V3880" s="1" t="str">
        <f>'Sheet1 (4)'!AB3886&amp;".T"</f>
        <v>7917.T</v>
      </c>
      <c r="W3880">
        <f>ROUND('Sheet1 (4)'!AC3886,2)</f>
        <v>7.31</v>
      </c>
      <c r="X3880" t="e">
        <f>ROUND('Sheet1 (4)'!AD3886,2)</f>
        <v>#VALUE!</v>
      </c>
      <c r="Y3880" t="str">
        <f>_xlfn.XLOOKUP('Sheet1 (4)'!AB3886,'Sheet1 (3)'!B:B,'Sheet1 (3)'!D:D,"",0)</f>
        <v>プライム</v>
      </c>
    </row>
    <row r="3881" spans="1:25" x14ac:dyDescent="0.2">
      <c r="A3881">
        <v>3880</v>
      </c>
      <c r="B3881" s="1" t="str">
        <f>_xlfn.XLOOKUP('Sheet1 (4)'!AB3887,'Sheet1 (3)'!B:B,'Sheet1 (3)'!C:C,"",0)</f>
        <v>蔵王産業</v>
      </c>
      <c r="C3881" s="1" t="str">
        <f>_xlfn.XLOOKUP('Sheet1 (4)'!AB3887,'Sheet1 (3)'!B:B,'Sheet1 (3)'!F:F,"",0)</f>
        <v>卸売業</v>
      </c>
      <c r="D3881" s="1">
        <f>ROUND('Sheet1 (4)'!E3887/100000000,2)</f>
        <v>0.05</v>
      </c>
      <c r="E3881" s="1">
        <f>ROUND('Sheet1 (4)'!F3887/100,2)</f>
        <v>10.01</v>
      </c>
      <c r="F3881" s="1" t="e">
        <f>ROUND('Sheet1 (4)'!G3887/100,2)</f>
        <v>#VALUE!</v>
      </c>
      <c r="G3881" s="1" t="e">
        <f>ROUND('Sheet1 (4)'!H3887/100,2)</f>
        <v>#VALUE!</v>
      </c>
      <c r="H3881" s="1" t="e">
        <f>ROUND('Sheet1 (4)'!I3887/100,2)</f>
        <v>#VALUE!</v>
      </c>
      <c r="I3881" s="1">
        <f>ROUND('Sheet1 (4)'!J3887/100,2)</f>
        <v>10.01</v>
      </c>
      <c r="J3881" s="1" t="e">
        <f>ROUND('Sheet1 (4)'!K3887/100,2)</f>
        <v>#VALUE!</v>
      </c>
      <c r="K3881" s="1" t="e">
        <f>ROUND('Sheet1 (4)'!L3887/100,2)</f>
        <v>#VALUE!</v>
      </c>
      <c r="L3881" s="4">
        <f>ROUND(('Sheet1 (4)'!M3887+'Sheet1 (4)'!R3887)/100,2)</f>
        <v>16.63</v>
      </c>
      <c r="M3881" s="4" t="e">
        <f>ROUND(('Sheet1 (4)'!N3887+'Sheet1 (4)'!S3887)/100,2)</f>
        <v>#VALUE!</v>
      </c>
      <c r="N3881" s="4" t="e">
        <f>ROUND(('Sheet1 (4)'!O3887+'Sheet1 (4)'!T3887)/100,2)</f>
        <v>#VALUE!</v>
      </c>
      <c r="O3881" s="4" t="e">
        <f>ROUND(('Sheet1 (4)'!P3887+'Sheet1 (4)'!U3887)/100,2)</f>
        <v>#VALUE!</v>
      </c>
      <c r="P3881" s="4">
        <f>ROUND(('Sheet1 (4)'!Q3887+'Sheet1 (4)'!V3887)/100,2)</f>
        <v>16.63</v>
      </c>
      <c r="Q3881" s="7">
        <f>ROUND('Sheet1 (4)'!W3887/100,2)</f>
        <v>7.0000000000000007E-2</v>
      </c>
      <c r="R3881" s="7" t="e">
        <f>ROUND('Sheet1 (4)'!X3887/100,2)</f>
        <v>#VALUE!</v>
      </c>
      <c r="S3881" s="7" t="e">
        <f>ROUND('Sheet1 (4)'!Y3887/100,2)</f>
        <v>#VALUE!</v>
      </c>
      <c r="T3881" s="7" t="e">
        <f>ROUND('Sheet1 (4)'!Z3887/100,2)</f>
        <v>#VALUE!</v>
      </c>
      <c r="U3881" s="7">
        <f>ROUND('Sheet1 (4)'!AA3887/100,2)</f>
        <v>7.0000000000000007E-2</v>
      </c>
      <c r="V3881" s="1" t="str">
        <f>'Sheet1 (4)'!AB3887&amp;".T"</f>
        <v>9986.T</v>
      </c>
      <c r="W3881">
        <f>ROUND('Sheet1 (4)'!AC3887,2)</f>
        <v>16.260000000000002</v>
      </c>
      <c r="X3881">
        <f>ROUND('Sheet1 (4)'!AD3887,2)</f>
        <v>1.19</v>
      </c>
      <c r="Y3881" t="str">
        <f>_xlfn.XLOOKUP('Sheet1 (4)'!AB3887,'Sheet1 (3)'!B:B,'Sheet1 (3)'!D:D,"",0)</f>
        <v>スタンダード</v>
      </c>
    </row>
    <row r="3882" spans="1:25" x14ac:dyDescent="0.2">
      <c r="A3882">
        <v>3881</v>
      </c>
      <c r="B3882" s="1" t="str">
        <f>_xlfn.XLOOKUP('Sheet1 (4)'!AB3888,'Sheet1 (3)'!B:B,'Sheet1 (3)'!C:C,"",0)</f>
        <v>ジールアソシエイツ</v>
      </c>
      <c r="C3882" s="1" t="str">
        <f>_xlfn.XLOOKUP('Sheet1 (4)'!AB3888,'Sheet1 (3)'!B:B,'Sheet1 (3)'!F:F,"",0)</f>
        <v>サービス業</v>
      </c>
      <c r="D3882" s="1">
        <f>ROUND('Sheet1 (4)'!E3888/100000000,2)</f>
        <v>0</v>
      </c>
      <c r="E3882" s="1" t="e">
        <f>ROUND('Sheet1 (4)'!F3888/100,2)</f>
        <v>#VALUE!</v>
      </c>
      <c r="F3882" s="1" t="e">
        <f>ROUND('Sheet1 (4)'!G3888/100,2)</f>
        <v>#VALUE!</v>
      </c>
      <c r="G3882" s="1">
        <f>ROUND('Sheet1 (4)'!H3888/100,2)</f>
        <v>-0.06</v>
      </c>
      <c r="H3882" s="1">
        <f>ROUND('Sheet1 (4)'!I3888/100,2)</f>
        <v>0.43</v>
      </c>
      <c r="I3882" s="1">
        <f>ROUND('Sheet1 (4)'!J3888/100,2)</f>
        <v>0.83</v>
      </c>
      <c r="J3882" s="1" t="e">
        <f>ROUND('Sheet1 (4)'!K3888/100,2)</f>
        <v>#VALUE!</v>
      </c>
      <c r="K3882" s="1" t="e">
        <f>ROUND('Sheet1 (4)'!L3888/100,2)</f>
        <v>#VALUE!</v>
      </c>
      <c r="L3882" s="4" t="e">
        <f>ROUND(('Sheet1 (4)'!M3888+'Sheet1 (4)'!R3888)/100,2)</f>
        <v>#VALUE!</v>
      </c>
      <c r="M3882" s="4" t="e">
        <f>ROUND(('Sheet1 (4)'!N3888+'Sheet1 (4)'!S3888)/100,2)</f>
        <v>#VALUE!</v>
      </c>
      <c r="N3882" s="4" t="e">
        <f>ROUND(('Sheet1 (4)'!O3888+'Sheet1 (4)'!T3888)/100,2)</f>
        <v>#VALUE!</v>
      </c>
      <c r="O3882" s="4" t="e">
        <f>ROUND(('Sheet1 (4)'!P3888+'Sheet1 (4)'!U3888)/100,2)</f>
        <v>#VALUE!</v>
      </c>
      <c r="P3882" s="4">
        <f>ROUND(('Sheet1 (4)'!Q3888+'Sheet1 (4)'!V3888)/100,2)</f>
        <v>-2.0299999999999998</v>
      </c>
      <c r="Q3882" s="7" t="e">
        <f>ROUND('Sheet1 (4)'!W3888/100,2)</f>
        <v>#VALUE!</v>
      </c>
      <c r="R3882" s="7" t="e">
        <f>ROUND('Sheet1 (4)'!X3888/100,2)</f>
        <v>#VALUE!</v>
      </c>
      <c r="S3882" s="7" t="e">
        <f>ROUND('Sheet1 (4)'!Y3888/100,2)</f>
        <v>#VALUE!</v>
      </c>
      <c r="T3882" s="7">
        <f>ROUND('Sheet1 (4)'!Z3888/100,2)</f>
        <v>0.17</v>
      </c>
      <c r="U3882" s="7">
        <f>ROUND('Sheet1 (4)'!AA3888/100,2)</f>
        <v>0.2</v>
      </c>
      <c r="V3882" s="1" t="str">
        <f>'Sheet1 (4)'!AB3888&amp;".T"</f>
        <v>329A.T</v>
      </c>
      <c r="W3882">
        <f>ROUND('Sheet1 (4)'!AC3888,2)</f>
        <v>11.06</v>
      </c>
      <c r="X3882" t="e">
        <f>ROUND('Sheet1 (4)'!AD3888,2)</f>
        <v>#VALUE!</v>
      </c>
      <c r="Y3882" t="str">
        <f>_xlfn.XLOOKUP('Sheet1 (4)'!AB3888,'Sheet1 (3)'!B:B,'Sheet1 (3)'!D:D,"",0)</f>
        <v>PRO Market</v>
      </c>
    </row>
    <row r="3883" spans="1:25" x14ac:dyDescent="0.2">
      <c r="A3883">
        <v>3882</v>
      </c>
      <c r="B3883" s="1" t="str">
        <f>_xlfn.XLOOKUP('Sheet1 (4)'!AB3889,'Sheet1 (3)'!B:B,'Sheet1 (3)'!C:C,"",0)</f>
        <v>全保連</v>
      </c>
      <c r="C3883" s="1" t="str">
        <f>_xlfn.XLOOKUP('Sheet1 (4)'!AB3889,'Sheet1 (3)'!B:B,'Sheet1 (3)'!F:F,"",0)</f>
        <v>その他金融業</v>
      </c>
      <c r="D3883" s="1">
        <f>ROUND('Sheet1 (4)'!E3889/100000000,2)</f>
        <v>0.25</v>
      </c>
      <c r="E3883" s="1" t="e">
        <f>ROUND('Sheet1 (4)'!F3889/100,2)</f>
        <v>#VALUE!</v>
      </c>
      <c r="F3883" s="1">
        <f>ROUND('Sheet1 (4)'!G3889/100,2)</f>
        <v>17</v>
      </c>
      <c r="G3883" s="1">
        <f>ROUND('Sheet1 (4)'!H3889/100,2)</f>
        <v>19.04</v>
      </c>
      <c r="H3883" s="1">
        <f>ROUND('Sheet1 (4)'!I3889/100,2)</f>
        <v>22.25</v>
      </c>
      <c r="I3883" s="1">
        <f>ROUND('Sheet1 (4)'!J3889/100,2)</f>
        <v>25.49</v>
      </c>
      <c r="J3883" s="1" t="e">
        <f>ROUND('Sheet1 (4)'!K3889/100,2)</f>
        <v>#VALUE!</v>
      </c>
      <c r="K3883" s="1" t="e">
        <f>ROUND('Sheet1 (4)'!L3889/100,2)</f>
        <v>#VALUE!</v>
      </c>
      <c r="L3883" s="4" t="e">
        <f>ROUND(('Sheet1 (4)'!M3889+'Sheet1 (4)'!R3889)/100,2)</f>
        <v>#VALUE!</v>
      </c>
      <c r="M3883" s="4" t="e">
        <f>ROUND(('Sheet1 (4)'!N3889+'Sheet1 (4)'!S3889)/100,2)</f>
        <v>#VALUE!</v>
      </c>
      <c r="N3883" s="4" t="e">
        <f>ROUND(('Sheet1 (4)'!O3889+'Sheet1 (4)'!T3889)/100,2)</f>
        <v>#VALUE!</v>
      </c>
      <c r="O3883" s="4">
        <f>ROUND(('Sheet1 (4)'!P3889+'Sheet1 (4)'!U3889)/100,2)</f>
        <v>27.64</v>
      </c>
      <c r="P3883" s="4">
        <f>ROUND(('Sheet1 (4)'!Q3889+'Sheet1 (4)'!V3889)/100,2)</f>
        <v>23.95</v>
      </c>
      <c r="Q3883" s="7" t="e">
        <f>ROUND('Sheet1 (4)'!W3889/100,2)</f>
        <v>#VALUE!</v>
      </c>
      <c r="R3883" s="7" t="e">
        <f>ROUND('Sheet1 (4)'!X3889/100,2)</f>
        <v>#VALUE!</v>
      </c>
      <c r="S3883" s="7">
        <f>ROUND('Sheet1 (4)'!Y3889/100,2)</f>
        <v>0.35</v>
      </c>
      <c r="T3883" s="7">
        <f>ROUND('Sheet1 (4)'!Z3889/100,2)</f>
        <v>0.5</v>
      </c>
      <c r="U3883" s="7">
        <f>ROUND('Sheet1 (4)'!AA3889/100,2)</f>
        <v>0.27</v>
      </c>
      <c r="V3883" s="1" t="str">
        <f>'Sheet1 (4)'!AB3889&amp;".T"</f>
        <v>5845.T</v>
      </c>
      <c r="W3883">
        <f>ROUND('Sheet1 (4)'!AC3889,2)</f>
        <v>13.23</v>
      </c>
      <c r="X3883">
        <f>ROUND('Sheet1 (4)'!AD3889,2)</f>
        <v>3.42</v>
      </c>
      <c r="Y3883" t="str">
        <f>_xlfn.XLOOKUP('Sheet1 (4)'!AB3889,'Sheet1 (3)'!B:B,'Sheet1 (3)'!D:D,"",0)</f>
        <v>スタンダード</v>
      </c>
    </row>
    <row r="3884" spans="1:25" x14ac:dyDescent="0.2">
      <c r="A3884">
        <v>3883</v>
      </c>
      <c r="B3884" s="1" t="str">
        <f>_xlfn.XLOOKUP('Sheet1 (4)'!AB3890,'Sheet1 (3)'!B:B,'Sheet1 (3)'!C:C,"",0)</f>
        <v>Ｚｅｎｋｅｎ</v>
      </c>
      <c r="C3884" s="1" t="str">
        <f>_xlfn.XLOOKUP('Sheet1 (4)'!AB3890,'Sheet1 (3)'!B:B,'Sheet1 (3)'!F:F,"",0)</f>
        <v>サービス業</v>
      </c>
      <c r="D3884" s="1">
        <f>ROUND('Sheet1 (4)'!E3890/100000000,2)</f>
        <v>0.12</v>
      </c>
      <c r="E3884" s="1">
        <f>ROUND('Sheet1 (4)'!F3890/100,2)</f>
        <v>12.98</v>
      </c>
      <c r="F3884" s="1">
        <f>ROUND('Sheet1 (4)'!G3890/100,2)</f>
        <v>23.45</v>
      </c>
      <c r="G3884" s="1">
        <f>ROUND('Sheet1 (4)'!H3890/100,2)</f>
        <v>8.7100000000000009</v>
      </c>
      <c r="H3884" s="1">
        <f>ROUND('Sheet1 (4)'!I3890/100,2)</f>
        <v>3.74</v>
      </c>
      <c r="I3884" s="1">
        <f>ROUND('Sheet1 (4)'!J3890/100,2)</f>
        <v>3.74</v>
      </c>
      <c r="J3884" s="1" t="e">
        <f>ROUND('Sheet1 (4)'!K3890/100,2)</f>
        <v>#VALUE!</v>
      </c>
      <c r="K3884" s="1" t="e">
        <f>ROUND('Sheet1 (4)'!L3890/100,2)</f>
        <v>#VALUE!</v>
      </c>
      <c r="L3884" s="4">
        <f>ROUND(('Sheet1 (4)'!M3890+'Sheet1 (4)'!R3890)/100,2)</f>
        <v>14.6</v>
      </c>
      <c r="M3884" s="4">
        <f>ROUND(('Sheet1 (4)'!N3890+'Sheet1 (4)'!S3890)/100,2)</f>
        <v>20.68</v>
      </c>
      <c r="N3884" s="4">
        <f>ROUND(('Sheet1 (4)'!O3890+'Sheet1 (4)'!T3890)/100,2)</f>
        <v>-16.38</v>
      </c>
      <c r="O3884" s="4">
        <f>ROUND(('Sheet1 (4)'!P3890+'Sheet1 (4)'!U3890)/100,2)</f>
        <v>1.6</v>
      </c>
      <c r="P3884" s="4">
        <f>ROUND(('Sheet1 (4)'!Q3890+'Sheet1 (4)'!V3890)/100,2)</f>
        <v>8.8800000000000008</v>
      </c>
      <c r="Q3884" s="7">
        <f>ROUND('Sheet1 (4)'!W3890/100,2)</f>
        <v>0.1</v>
      </c>
      <c r="R3884" s="7">
        <f>ROUND('Sheet1 (4)'!X3890/100,2)</f>
        <v>0.14000000000000001</v>
      </c>
      <c r="S3884" s="7">
        <f>ROUND('Sheet1 (4)'!Y3890/100,2)</f>
        <v>0.03</v>
      </c>
      <c r="T3884" s="7">
        <f>ROUND('Sheet1 (4)'!Z3890/100,2)</f>
        <v>0.02</v>
      </c>
      <c r="U3884" s="7">
        <f>ROUND('Sheet1 (4)'!AA3890/100,2)</f>
        <v>0.03</v>
      </c>
      <c r="V3884" s="1" t="str">
        <f>'Sheet1 (4)'!AB3890&amp;".T"</f>
        <v>7371.T</v>
      </c>
      <c r="W3884">
        <f>ROUND('Sheet1 (4)'!AC3890,2)</f>
        <v>24.85</v>
      </c>
      <c r="X3884">
        <f>ROUND('Sheet1 (4)'!AD3890,2)</f>
        <v>0.66</v>
      </c>
      <c r="Y3884" t="str">
        <f>_xlfn.XLOOKUP('Sheet1 (4)'!AB3890,'Sheet1 (3)'!B:B,'Sheet1 (3)'!D:D,"",0)</f>
        <v>グロース</v>
      </c>
    </row>
    <row r="3885" spans="1:25" x14ac:dyDescent="0.2">
      <c r="A3885">
        <v>3884</v>
      </c>
      <c r="B3885" s="1" t="str">
        <f>_xlfn.XLOOKUP('Sheet1 (4)'!AB3891,'Sheet1 (3)'!B:B,'Sheet1 (3)'!C:C,"",0)</f>
        <v>全国保証</v>
      </c>
      <c r="C3885" s="1" t="str">
        <f>_xlfn.XLOOKUP('Sheet1 (4)'!AB3891,'Sheet1 (3)'!B:B,'Sheet1 (3)'!F:F,"",0)</f>
        <v>その他金融業</v>
      </c>
      <c r="D3885" s="1">
        <f>ROUND('Sheet1 (4)'!E3891/100000000,2)</f>
        <v>1.33</v>
      </c>
      <c r="E3885" s="1" t="e">
        <f>ROUND('Sheet1 (4)'!F3891/100,2)</f>
        <v>#VALUE!</v>
      </c>
      <c r="F3885" s="1" t="e">
        <f>ROUND('Sheet1 (4)'!G3891/100,2)</f>
        <v>#VALUE!</v>
      </c>
      <c r="G3885" s="1">
        <f>ROUND('Sheet1 (4)'!H3891/100,2)</f>
        <v>427.46</v>
      </c>
      <c r="H3885" s="1">
        <f>ROUND('Sheet1 (4)'!I3891/100,2)</f>
        <v>391.02</v>
      </c>
      <c r="I3885" s="1">
        <f>ROUND('Sheet1 (4)'!J3891/100,2)</f>
        <v>419.75</v>
      </c>
      <c r="J3885" s="1">
        <f>ROUND('Sheet1 (4)'!K3891/100,2)</f>
        <v>423.92</v>
      </c>
      <c r="K3885" s="1">
        <f>ROUND('Sheet1 (4)'!L3891/100,2)</f>
        <v>436.27</v>
      </c>
      <c r="L3885" s="4" t="e">
        <f>ROUND(('Sheet1 (4)'!M3891+'Sheet1 (4)'!R3891)/100,2)</f>
        <v>#VALUE!</v>
      </c>
      <c r="M3885" s="4" t="e">
        <f>ROUND(('Sheet1 (4)'!N3891+'Sheet1 (4)'!S3891)/100,2)</f>
        <v>#VALUE!</v>
      </c>
      <c r="N3885" s="4">
        <f>ROUND(('Sheet1 (4)'!O3891+'Sheet1 (4)'!T3891)/100,2)</f>
        <v>-73.42</v>
      </c>
      <c r="O3885" s="4">
        <f>ROUND(('Sheet1 (4)'!P3891+'Sheet1 (4)'!U3891)/100,2)</f>
        <v>-246.92</v>
      </c>
      <c r="P3885" s="4">
        <f>ROUND(('Sheet1 (4)'!Q3891+'Sheet1 (4)'!V3891)/100,2)</f>
        <v>340.48</v>
      </c>
      <c r="Q3885" s="7" t="e">
        <f>ROUND('Sheet1 (4)'!W3891/100,2)</f>
        <v>#VALUE!</v>
      </c>
      <c r="R3885" s="7" t="e">
        <f>ROUND('Sheet1 (4)'!X3891/100,2)</f>
        <v>#VALUE!</v>
      </c>
      <c r="S3885" s="7" t="e">
        <f>ROUND('Sheet1 (4)'!Y3891/100,2)</f>
        <v>#VALUE!</v>
      </c>
      <c r="T3885" s="7">
        <f>ROUND('Sheet1 (4)'!Z3891/100,2)</f>
        <v>0.13</v>
      </c>
      <c r="U3885" s="7">
        <f>ROUND('Sheet1 (4)'!AA3891/100,2)</f>
        <v>0.14000000000000001</v>
      </c>
      <c r="V3885" s="1" t="str">
        <f>'Sheet1 (4)'!AB3891&amp;".T"</f>
        <v>7164.T</v>
      </c>
      <c r="W3885">
        <f>ROUND('Sheet1 (4)'!AC3891,2)</f>
        <v>13.2</v>
      </c>
      <c r="X3885">
        <f>ROUND('Sheet1 (4)'!AD3891,2)</f>
        <v>1.81</v>
      </c>
      <c r="Y3885" t="str">
        <f>_xlfn.XLOOKUP('Sheet1 (4)'!AB3891,'Sheet1 (3)'!B:B,'Sheet1 (3)'!D:D,"",0)</f>
        <v>プライム</v>
      </c>
    </row>
    <row r="3886" spans="1:25" x14ac:dyDescent="0.2">
      <c r="A3886">
        <v>3885</v>
      </c>
      <c r="B3886" s="1" t="str">
        <f>_xlfn.XLOOKUP('Sheet1 (4)'!AB3892,'Sheet1 (3)'!B:B,'Sheet1 (3)'!C:C,"",0)</f>
        <v>ゼン・ランド</v>
      </c>
      <c r="C3886" s="1" t="str">
        <f>_xlfn.XLOOKUP('Sheet1 (4)'!AB3892,'Sheet1 (3)'!B:B,'Sheet1 (3)'!F:F,"",0)</f>
        <v>不動産業</v>
      </c>
      <c r="D3886" s="1">
        <f>ROUND('Sheet1 (4)'!E3892/100000000,2)</f>
        <v>0.01</v>
      </c>
      <c r="E3886" s="1" t="e">
        <f>ROUND('Sheet1 (4)'!F3892/100,2)</f>
        <v>#VALUE!</v>
      </c>
      <c r="F3886" s="1" t="e">
        <f>ROUND('Sheet1 (4)'!G3892/100,2)</f>
        <v>#VALUE!</v>
      </c>
      <c r="G3886" s="1">
        <f>ROUND('Sheet1 (4)'!H3892/100,2)</f>
        <v>0.11</v>
      </c>
      <c r="H3886" s="1">
        <f>ROUND('Sheet1 (4)'!I3892/100,2)</f>
        <v>0.53</v>
      </c>
      <c r="I3886" s="1">
        <f>ROUND('Sheet1 (4)'!J3892/100,2)</f>
        <v>0.53</v>
      </c>
      <c r="J3886" s="1" t="e">
        <f>ROUND('Sheet1 (4)'!K3892/100,2)</f>
        <v>#VALUE!</v>
      </c>
      <c r="K3886" s="1" t="e">
        <f>ROUND('Sheet1 (4)'!L3892/100,2)</f>
        <v>#VALUE!</v>
      </c>
      <c r="L3886" s="4" t="e">
        <f>ROUND(('Sheet1 (4)'!M3892+'Sheet1 (4)'!R3892)/100,2)</f>
        <v>#VALUE!</v>
      </c>
      <c r="M3886" s="4" t="e">
        <f>ROUND(('Sheet1 (4)'!N3892+'Sheet1 (4)'!S3892)/100,2)</f>
        <v>#VALUE!</v>
      </c>
      <c r="N3886" s="4" t="e">
        <f>ROUND(('Sheet1 (4)'!O3892+'Sheet1 (4)'!T3892)/100,2)</f>
        <v>#VALUE!</v>
      </c>
      <c r="O3886" s="4" t="e">
        <f>ROUND(('Sheet1 (4)'!P3892+'Sheet1 (4)'!U3892)/100,2)</f>
        <v>#VALUE!</v>
      </c>
      <c r="P3886" s="4" t="e">
        <f>ROUND(('Sheet1 (4)'!Q3892+'Sheet1 (4)'!V3892)/100,2)</f>
        <v>#VALUE!</v>
      </c>
      <c r="Q3886" s="7" t="e">
        <f>ROUND('Sheet1 (4)'!W3892/100,2)</f>
        <v>#VALUE!</v>
      </c>
      <c r="R3886" s="7" t="e">
        <f>ROUND('Sheet1 (4)'!X3892/100,2)</f>
        <v>#VALUE!</v>
      </c>
      <c r="S3886" s="7" t="e">
        <f>ROUND('Sheet1 (4)'!Y3892/100,2)</f>
        <v>#VALUE!</v>
      </c>
      <c r="T3886" s="7">
        <f>ROUND('Sheet1 (4)'!Z3892/100,2)</f>
        <v>0.65</v>
      </c>
      <c r="U3886" s="7">
        <f>ROUND('Sheet1 (4)'!AA3892/100,2)</f>
        <v>0.65</v>
      </c>
      <c r="V3886" s="1" t="str">
        <f>'Sheet1 (4)'!AB3892&amp;".T"</f>
        <v>358A.T</v>
      </c>
      <c r="W3886">
        <f>ROUND('Sheet1 (4)'!AC3892,2)</f>
        <v>8.65</v>
      </c>
      <c r="X3886" t="e">
        <f>ROUND('Sheet1 (4)'!AD3892,2)</f>
        <v>#VALUE!</v>
      </c>
      <c r="Y3886" t="str">
        <f>_xlfn.XLOOKUP('Sheet1 (4)'!AB3892,'Sheet1 (3)'!B:B,'Sheet1 (3)'!D:D,"",0)</f>
        <v>PRO Market</v>
      </c>
    </row>
    <row r="3887" spans="1:25" x14ac:dyDescent="0.2">
      <c r="A3887">
        <v>3886</v>
      </c>
      <c r="B3887" s="1" t="str">
        <f>_xlfn.XLOOKUP('Sheet1 (4)'!AB3893,'Sheet1 (3)'!B:B,'Sheet1 (3)'!C:C,"",0)</f>
        <v>ＺｅｎｍｕＴｅｃｈ</v>
      </c>
      <c r="C3887" s="1" t="str">
        <f>_xlfn.XLOOKUP('Sheet1 (4)'!AB3893,'Sheet1 (3)'!B:B,'Sheet1 (3)'!F:F,"",0)</f>
        <v>情報・通信業</v>
      </c>
      <c r="D3887" s="1">
        <f>ROUND('Sheet1 (4)'!E3893/100000000,2)</f>
        <v>0.01</v>
      </c>
      <c r="E3887" s="1" t="e">
        <f>ROUND('Sheet1 (4)'!F3893/100,2)</f>
        <v>#VALUE!</v>
      </c>
      <c r="F3887" s="1">
        <f>ROUND('Sheet1 (4)'!G3893/100,2)</f>
        <v>-1.23</v>
      </c>
      <c r="G3887" s="1">
        <f>ROUND('Sheet1 (4)'!H3893/100,2)</f>
        <v>0.47</v>
      </c>
      <c r="H3887" s="1">
        <f>ROUND('Sheet1 (4)'!I3893/100,2)</f>
        <v>0.76</v>
      </c>
      <c r="I3887" s="1">
        <f>ROUND('Sheet1 (4)'!J3893/100,2)</f>
        <v>0.76</v>
      </c>
      <c r="J3887" s="1" t="e">
        <f>ROUND('Sheet1 (4)'!K3893/100,2)</f>
        <v>#VALUE!</v>
      </c>
      <c r="K3887" s="1" t="e">
        <f>ROUND('Sheet1 (4)'!L3893/100,2)</f>
        <v>#VALUE!</v>
      </c>
      <c r="L3887" s="4" t="e">
        <f>ROUND(('Sheet1 (4)'!M3893+'Sheet1 (4)'!R3893)/100,2)</f>
        <v>#VALUE!</v>
      </c>
      <c r="M3887" s="4" t="e">
        <f>ROUND(('Sheet1 (4)'!N3893+'Sheet1 (4)'!S3893)/100,2)</f>
        <v>#VALUE!</v>
      </c>
      <c r="N3887" s="4" t="e">
        <f>ROUND(('Sheet1 (4)'!O3893+'Sheet1 (4)'!T3893)/100,2)</f>
        <v>#VALUE!</v>
      </c>
      <c r="O3887" s="4">
        <f>ROUND(('Sheet1 (4)'!P3893+'Sheet1 (4)'!U3893)/100,2)</f>
        <v>2.21</v>
      </c>
      <c r="P3887" s="4">
        <f>ROUND(('Sheet1 (4)'!Q3893+'Sheet1 (4)'!V3893)/100,2)</f>
        <v>2.21</v>
      </c>
      <c r="Q3887" s="7" t="e">
        <f>ROUND('Sheet1 (4)'!W3893/100,2)</f>
        <v>#VALUE!</v>
      </c>
      <c r="R3887" s="7" t="e">
        <f>ROUND('Sheet1 (4)'!X3893/100,2)</f>
        <v>#VALUE!</v>
      </c>
      <c r="S3887" s="7">
        <f>ROUND('Sheet1 (4)'!Y3893/100,2)</f>
        <v>144</v>
      </c>
      <c r="T3887" s="7">
        <f>ROUND('Sheet1 (4)'!Z3893/100,2)</f>
        <v>0.4</v>
      </c>
      <c r="U3887" s="7">
        <f>ROUND('Sheet1 (4)'!AA3893/100,2)</f>
        <v>0.4</v>
      </c>
      <c r="V3887" s="1" t="str">
        <f>'Sheet1 (4)'!AB3893&amp;".T"</f>
        <v>338A.T</v>
      </c>
      <c r="W3887" t="e">
        <f>ROUND('Sheet1 (4)'!AC3893,2)</f>
        <v>#VALUE!</v>
      </c>
      <c r="X3887">
        <f>ROUND('Sheet1 (4)'!AD3893,2)</f>
        <v>13.2</v>
      </c>
      <c r="Y3887" t="str">
        <f>_xlfn.XLOOKUP('Sheet1 (4)'!AB3893,'Sheet1 (3)'!B:B,'Sheet1 (3)'!D:D,"",0)</f>
        <v>グロース</v>
      </c>
    </row>
    <row r="3888" spans="1:25" x14ac:dyDescent="0.2">
      <c r="A3888">
        <v>3887</v>
      </c>
      <c r="B3888" s="1" t="str">
        <f>_xlfn.XLOOKUP('Sheet1 (4)'!AB3894,'Sheet1 (3)'!B:B,'Sheet1 (3)'!C:C,"",0)</f>
        <v>ゼンリン</v>
      </c>
      <c r="C3888" s="1" t="str">
        <f>_xlfn.XLOOKUP('Sheet1 (4)'!AB3894,'Sheet1 (3)'!B:B,'Sheet1 (3)'!F:F,"",0)</f>
        <v>情報・通信業</v>
      </c>
      <c r="D3888" s="1">
        <f>ROUND('Sheet1 (4)'!E3894/100000000,2)</f>
        <v>0.53</v>
      </c>
      <c r="E3888" s="1">
        <f>ROUND('Sheet1 (4)'!F3894/100,2)</f>
        <v>14.06</v>
      </c>
      <c r="F3888" s="1">
        <f>ROUND('Sheet1 (4)'!G3894/100,2)</f>
        <v>26.71</v>
      </c>
      <c r="G3888" s="1">
        <f>ROUND('Sheet1 (4)'!H3894/100,2)</f>
        <v>17.989999999999998</v>
      </c>
      <c r="H3888" s="1">
        <f>ROUND('Sheet1 (4)'!I3894/100,2)</f>
        <v>19.829999999999998</v>
      </c>
      <c r="I3888" s="1">
        <f>ROUND('Sheet1 (4)'!J3894/100,2)</f>
        <v>39.24</v>
      </c>
      <c r="J3888" s="1">
        <f>ROUND('Sheet1 (4)'!K3894/100,2)</f>
        <v>44.45</v>
      </c>
      <c r="K3888" s="1">
        <f>ROUND('Sheet1 (4)'!L3894/100,2)</f>
        <v>50.03</v>
      </c>
      <c r="L3888" s="4">
        <f>ROUND(('Sheet1 (4)'!M3894+'Sheet1 (4)'!R3894)/100,2)</f>
        <v>13.1</v>
      </c>
      <c r="M3888" s="4">
        <f>ROUND(('Sheet1 (4)'!N3894+'Sheet1 (4)'!S3894)/100,2)</f>
        <v>44.17</v>
      </c>
      <c r="N3888" s="4">
        <f>ROUND(('Sheet1 (4)'!O3894+'Sheet1 (4)'!T3894)/100,2)</f>
        <v>40.9</v>
      </c>
      <c r="O3888" s="4">
        <f>ROUND(('Sheet1 (4)'!P3894+'Sheet1 (4)'!U3894)/100,2)</f>
        <v>21.63</v>
      </c>
      <c r="P3888" s="4">
        <f>ROUND(('Sheet1 (4)'!Q3894+'Sheet1 (4)'!V3894)/100,2)</f>
        <v>44.79</v>
      </c>
      <c r="Q3888" s="7">
        <f>ROUND('Sheet1 (4)'!W3894/100,2)</f>
        <v>0.03</v>
      </c>
      <c r="R3888" s="7">
        <f>ROUND('Sheet1 (4)'!X3894/100,2)</f>
        <v>0.08</v>
      </c>
      <c r="S3888" s="7">
        <f>ROUND('Sheet1 (4)'!Y3894/100,2)</f>
        <v>0.06</v>
      </c>
      <c r="T3888" s="7">
        <f>ROUND('Sheet1 (4)'!Z3894/100,2)</f>
        <v>0.04</v>
      </c>
      <c r="U3888" s="7">
        <f>ROUND('Sheet1 (4)'!AA3894/100,2)</f>
        <v>0.05</v>
      </c>
      <c r="V3888" s="1" t="str">
        <f>'Sheet1 (4)'!AB3894&amp;".T"</f>
        <v>9474.T</v>
      </c>
      <c r="W3888">
        <f>ROUND('Sheet1 (4)'!AC3894,2)</f>
        <v>18.22</v>
      </c>
      <c r="X3888">
        <f>ROUND('Sheet1 (4)'!AD3894,2)</f>
        <v>1.1200000000000001</v>
      </c>
      <c r="Y3888" t="str">
        <f>_xlfn.XLOOKUP('Sheet1 (4)'!AB3894,'Sheet1 (3)'!B:B,'Sheet1 (3)'!D:D,"",0)</f>
        <v>プライム</v>
      </c>
    </row>
    <row r="3889" spans="1:25" x14ac:dyDescent="0.2">
      <c r="A3889">
        <v>3888</v>
      </c>
      <c r="B3889" s="1" t="str">
        <f>_xlfn.XLOOKUP('Sheet1 (4)'!AB3895,'Sheet1 (3)'!B:B,'Sheet1 (3)'!C:C,"",0)</f>
        <v>ゼンショーホールディングス</v>
      </c>
      <c r="C3889" s="1" t="str">
        <f>_xlfn.XLOOKUP('Sheet1 (4)'!AB3895,'Sheet1 (3)'!B:B,'Sheet1 (3)'!F:F,"",0)</f>
        <v>小売業</v>
      </c>
      <c r="D3889" s="1">
        <f>ROUND('Sheet1 (4)'!E3895/100000000,2)</f>
        <v>1.57</v>
      </c>
      <c r="E3889" s="1">
        <f>ROUND('Sheet1 (4)'!F3895/100,2)</f>
        <v>116.15</v>
      </c>
      <c r="F3889" s="1">
        <f>ROUND('Sheet1 (4)'!G3895/100,2)</f>
        <v>92.33</v>
      </c>
      <c r="G3889" s="1">
        <f>ROUND('Sheet1 (4)'!H3895/100,2)</f>
        <v>217.34</v>
      </c>
      <c r="H3889" s="1">
        <f>ROUND('Sheet1 (4)'!I3895/100,2)</f>
        <v>537.09</v>
      </c>
      <c r="I3889" s="1">
        <f>ROUND('Sheet1 (4)'!J3895/100,2)</f>
        <v>751.29</v>
      </c>
      <c r="J3889" s="1">
        <f>ROUND('Sheet1 (4)'!K3895/100,2)</f>
        <v>868.67</v>
      </c>
      <c r="K3889" s="1">
        <f>ROUND('Sheet1 (4)'!L3895/100,2)</f>
        <v>1015.33</v>
      </c>
      <c r="L3889" s="4">
        <f>ROUND(('Sheet1 (4)'!M3895+'Sheet1 (4)'!R3895)/100,2)</f>
        <v>61.67</v>
      </c>
      <c r="M3889" s="4">
        <f>ROUND(('Sheet1 (4)'!N3895+'Sheet1 (4)'!S3895)/100,2)</f>
        <v>138.80000000000001</v>
      </c>
      <c r="N3889" s="4">
        <f>ROUND(('Sheet1 (4)'!O3895+'Sheet1 (4)'!T3895)/100,2)</f>
        <v>178.78</v>
      </c>
      <c r="O3889" s="4">
        <f>ROUND(('Sheet1 (4)'!P3895+'Sheet1 (4)'!U3895)/100,2)</f>
        <v>-394.02</v>
      </c>
      <c r="P3889" s="4">
        <f>ROUND(('Sheet1 (4)'!Q3895+'Sheet1 (4)'!V3895)/100,2)</f>
        <v>124.56</v>
      </c>
      <c r="Q3889" s="7">
        <f>ROUND('Sheet1 (4)'!W3895/100,2)</f>
        <v>0.03</v>
      </c>
      <c r="R3889" s="7">
        <f>ROUND('Sheet1 (4)'!X3895/100,2)</f>
        <v>0.15</v>
      </c>
      <c r="S3889" s="7">
        <f>ROUND('Sheet1 (4)'!Y3895/100,2)</f>
        <v>0.12</v>
      </c>
      <c r="T3889" s="7">
        <f>ROUND('Sheet1 (4)'!Z3895/100,2)</f>
        <v>0.19</v>
      </c>
      <c r="U3889" s="7">
        <f>ROUND('Sheet1 (4)'!AA3895/100,2)</f>
        <v>0.17</v>
      </c>
      <c r="V3889" s="1" t="str">
        <f>'Sheet1 (4)'!AB3895&amp;".T"</f>
        <v>7550.T</v>
      </c>
      <c r="W3889">
        <f>ROUND('Sheet1 (4)'!AC3895,2)</f>
        <v>41.84</v>
      </c>
      <c r="X3889">
        <f>ROUND('Sheet1 (4)'!AD3895,2)</f>
        <v>6.19</v>
      </c>
      <c r="Y3889" t="str">
        <f>_xlfn.XLOOKUP('Sheet1 (4)'!AB3895,'Sheet1 (3)'!B:B,'Sheet1 (3)'!D:D,"",0)</f>
        <v>プライム</v>
      </c>
    </row>
    <row r="3890" spans="1:25" x14ac:dyDescent="0.2">
      <c r="A3890">
        <v>3889</v>
      </c>
      <c r="B3890" s="1" t="str">
        <f>_xlfn.XLOOKUP('Sheet1 (4)'!AB3896,'Sheet1 (3)'!B:B,'Sheet1 (3)'!C:C,"",0)</f>
        <v>日本ゼオン</v>
      </c>
      <c r="C3890" s="1" t="str">
        <f>_xlfn.XLOOKUP('Sheet1 (4)'!AB3896,'Sheet1 (3)'!B:B,'Sheet1 (3)'!F:F,"",0)</f>
        <v>化学</v>
      </c>
      <c r="D3890" s="1">
        <f>ROUND('Sheet1 (4)'!E3896/100000000,2)</f>
        <v>1.94</v>
      </c>
      <c r="E3890" s="1">
        <f>ROUND('Sheet1 (4)'!F3896/100,2)</f>
        <v>332.99</v>
      </c>
      <c r="F3890" s="1">
        <f>ROUND('Sheet1 (4)'!G3896/100,2)</f>
        <v>442.78</v>
      </c>
      <c r="G3890" s="1">
        <f>ROUND('Sheet1 (4)'!H3896/100,2)</f>
        <v>269.47000000000003</v>
      </c>
      <c r="H3890" s="1">
        <f>ROUND('Sheet1 (4)'!I3896/100,2)</f>
        <v>198.4</v>
      </c>
      <c r="I3890" s="1">
        <f>ROUND('Sheet1 (4)'!J3896/100,2)</f>
        <v>283.99</v>
      </c>
      <c r="J3890" s="1">
        <f>ROUND('Sheet1 (4)'!K3896/100,2)</f>
        <v>316.11</v>
      </c>
      <c r="K3890" s="1">
        <f>ROUND('Sheet1 (4)'!L3896/100,2)</f>
        <v>354.57</v>
      </c>
      <c r="L3890" s="4">
        <f>ROUND(('Sheet1 (4)'!M3896+'Sheet1 (4)'!R3896)/100,2)</f>
        <v>258.41000000000003</v>
      </c>
      <c r="M3890" s="4">
        <f>ROUND(('Sheet1 (4)'!N3896+'Sheet1 (4)'!S3896)/100,2)</f>
        <v>67.040000000000006</v>
      </c>
      <c r="N3890" s="4">
        <f>ROUND(('Sheet1 (4)'!O3896+'Sheet1 (4)'!T3896)/100,2)</f>
        <v>-145.41</v>
      </c>
      <c r="O3890" s="4">
        <f>ROUND(('Sheet1 (4)'!P3896+'Sheet1 (4)'!U3896)/100,2)</f>
        <v>419.85</v>
      </c>
      <c r="P3890" s="4">
        <f>ROUND(('Sheet1 (4)'!Q3896+'Sheet1 (4)'!V3896)/100,2)</f>
        <v>-12.45</v>
      </c>
      <c r="Q3890" s="7">
        <f>ROUND('Sheet1 (4)'!W3896/100,2)</f>
        <v>0.1</v>
      </c>
      <c r="R3890" s="7">
        <f>ROUND('Sheet1 (4)'!X3896/100,2)</f>
        <v>0.11</v>
      </c>
      <c r="S3890" s="7">
        <f>ROUND('Sheet1 (4)'!Y3896/100,2)</f>
        <v>0.03</v>
      </c>
      <c r="T3890" s="7">
        <f>ROUND('Sheet1 (4)'!Z3896/100,2)</f>
        <v>0.09</v>
      </c>
      <c r="U3890" s="7">
        <f>ROUND('Sheet1 (4)'!AA3896/100,2)</f>
        <v>7.0000000000000007E-2</v>
      </c>
      <c r="V3890" s="1" t="str">
        <f>'Sheet1 (4)'!AB3896&amp;".T"</f>
        <v>4205.T</v>
      </c>
      <c r="W3890">
        <f>ROUND('Sheet1 (4)'!AC3896,2)</f>
        <v>8.86</v>
      </c>
      <c r="X3890">
        <f>ROUND('Sheet1 (4)'!AD3896,2)</f>
        <v>0.87</v>
      </c>
      <c r="Y3890" t="str">
        <f>_xlfn.XLOOKUP('Sheet1 (4)'!AB3896,'Sheet1 (3)'!B:B,'Sheet1 (3)'!D:D,"",0)</f>
        <v>プライム</v>
      </c>
    </row>
    <row r="3891" spans="1:25" x14ac:dyDescent="0.2">
      <c r="A3891">
        <v>3890</v>
      </c>
      <c r="B3891" s="1" t="str">
        <f>_xlfn.XLOOKUP('Sheet1 (4)'!AB3897,'Sheet1 (3)'!B:B,'Sheet1 (3)'!C:C,"",0)</f>
        <v>ゼリア新薬工業</v>
      </c>
      <c r="C3891" s="1" t="str">
        <f>_xlfn.XLOOKUP('Sheet1 (4)'!AB3897,'Sheet1 (3)'!B:B,'Sheet1 (3)'!F:F,"",0)</f>
        <v>医薬品</v>
      </c>
      <c r="D3891" s="1">
        <f>ROUND('Sheet1 (4)'!E3897/100000000,2)</f>
        <v>0.44</v>
      </c>
      <c r="E3891" s="1">
        <f>ROUND('Sheet1 (4)'!F3897/100,2)</f>
        <v>34.43</v>
      </c>
      <c r="F3891" s="1">
        <f>ROUND('Sheet1 (4)'!G3897/100,2)</f>
        <v>63.66</v>
      </c>
      <c r="G3891" s="1">
        <f>ROUND('Sheet1 (4)'!H3897/100,2)</f>
        <v>90.15</v>
      </c>
      <c r="H3891" s="1">
        <f>ROUND('Sheet1 (4)'!I3897/100,2)</f>
        <v>96.22</v>
      </c>
      <c r="I3891" s="1">
        <f>ROUND('Sheet1 (4)'!J3897/100,2)</f>
        <v>121.98</v>
      </c>
      <c r="J3891" s="1">
        <f>ROUND('Sheet1 (4)'!K3897/100,2)</f>
        <v>112</v>
      </c>
      <c r="K3891" s="1">
        <f>ROUND('Sheet1 (4)'!L3897/100,2)</f>
        <v>127</v>
      </c>
      <c r="L3891" s="4">
        <f>ROUND(('Sheet1 (4)'!M3897+'Sheet1 (4)'!R3897)/100,2)</f>
        <v>-105.66</v>
      </c>
      <c r="M3891" s="4">
        <f>ROUND(('Sheet1 (4)'!N3897+'Sheet1 (4)'!S3897)/100,2)</f>
        <v>60.58</v>
      </c>
      <c r="N3891" s="4">
        <f>ROUND(('Sheet1 (4)'!O3897+'Sheet1 (4)'!T3897)/100,2)</f>
        <v>105.83</v>
      </c>
      <c r="O3891" s="4">
        <f>ROUND(('Sheet1 (4)'!P3897+'Sheet1 (4)'!U3897)/100,2)</f>
        <v>82.31</v>
      </c>
      <c r="P3891" s="4">
        <f>ROUND(('Sheet1 (4)'!Q3897+'Sheet1 (4)'!V3897)/100,2)</f>
        <v>118.72</v>
      </c>
      <c r="Q3891" s="7">
        <f>ROUND('Sheet1 (4)'!W3897/100,2)</f>
        <v>0.06</v>
      </c>
      <c r="R3891" s="7">
        <f>ROUND('Sheet1 (4)'!X3897/100,2)</f>
        <v>7.0000000000000007E-2</v>
      </c>
      <c r="S3891" s="7">
        <f>ROUND('Sheet1 (4)'!Y3897/100,2)</f>
        <v>0.1</v>
      </c>
      <c r="T3891" s="7">
        <f>ROUND('Sheet1 (4)'!Z3897/100,2)</f>
        <v>0.11</v>
      </c>
      <c r="U3891" s="7">
        <f>ROUND('Sheet1 (4)'!AA3897/100,2)</f>
        <v>0.12</v>
      </c>
      <c r="V3891" s="1" t="str">
        <f>'Sheet1 (4)'!AB3897&amp;".T"</f>
        <v>4559.T</v>
      </c>
      <c r="W3891">
        <f>ROUND('Sheet1 (4)'!AC3897,2)</f>
        <v>15.11</v>
      </c>
      <c r="X3891">
        <f>ROUND('Sheet1 (4)'!AD3897,2)</f>
        <v>0.93</v>
      </c>
      <c r="Y3891" t="str">
        <f>_xlfn.XLOOKUP('Sheet1 (4)'!AB3897,'Sheet1 (3)'!B:B,'Sheet1 (3)'!D:D,"",0)</f>
        <v>プライム</v>
      </c>
    </row>
    <row r="3892" spans="1:25" x14ac:dyDescent="0.2">
      <c r="A3892">
        <v>3891</v>
      </c>
      <c r="B3892" s="1" t="str">
        <f>_xlfn.XLOOKUP('Sheet1 (4)'!AB3898,'Sheet1 (3)'!B:B,'Sheet1 (3)'!C:C,"",0)</f>
        <v>ゼロ</v>
      </c>
      <c r="C3892" s="1" t="str">
        <f>_xlfn.XLOOKUP('Sheet1 (4)'!AB3898,'Sheet1 (3)'!B:B,'Sheet1 (3)'!F:F,"",0)</f>
        <v>陸運業</v>
      </c>
      <c r="D3892" s="1">
        <f>ROUND('Sheet1 (4)'!E3898/100000000,2)</f>
        <v>0.17</v>
      </c>
      <c r="E3892" s="1">
        <f>ROUND('Sheet1 (4)'!F3898/100,2)</f>
        <v>51.24</v>
      </c>
      <c r="F3892" s="1">
        <f>ROUND('Sheet1 (4)'!G3898/100,2)</f>
        <v>39.58</v>
      </c>
      <c r="G3892" s="1">
        <f>ROUND('Sheet1 (4)'!H3898/100,2)</f>
        <v>50.77</v>
      </c>
      <c r="H3892" s="1">
        <f>ROUND('Sheet1 (4)'!I3898/100,2)</f>
        <v>67.36</v>
      </c>
      <c r="I3892" s="1">
        <f>ROUND('Sheet1 (4)'!J3898/100,2)</f>
        <v>107.57</v>
      </c>
      <c r="J3892" s="1">
        <f>ROUND('Sheet1 (4)'!K3898/100,2)</f>
        <v>105</v>
      </c>
      <c r="K3892" s="1">
        <f>ROUND('Sheet1 (4)'!L3898/100,2)</f>
        <v>112</v>
      </c>
      <c r="L3892" s="4">
        <f>ROUND(('Sheet1 (4)'!M3898+'Sheet1 (4)'!R3898)/100,2)</f>
        <v>54.9</v>
      </c>
      <c r="M3892" s="4">
        <f>ROUND(('Sheet1 (4)'!N3898+'Sheet1 (4)'!S3898)/100,2)</f>
        <v>6.88</v>
      </c>
      <c r="N3892" s="4">
        <f>ROUND(('Sheet1 (4)'!O3898+'Sheet1 (4)'!T3898)/100,2)</f>
        <v>66.11</v>
      </c>
      <c r="O3892" s="4">
        <f>ROUND(('Sheet1 (4)'!P3898+'Sheet1 (4)'!U3898)/100,2)</f>
        <v>65.7</v>
      </c>
      <c r="P3892" s="4">
        <f>ROUND(('Sheet1 (4)'!Q3898+'Sheet1 (4)'!V3898)/100,2)</f>
        <v>100.21</v>
      </c>
      <c r="Q3892" s="7">
        <f>ROUND('Sheet1 (4)'!W3898/100,2)</f>
        <v>0.14000000000000001</v>
      </c>
      <c r="R3892" s="7">
        <f>ROUND('Sheet1 (4)'!X3898/100,2)</f>
        <v>0.09</v>
      </c>
      <c r="S3892" s="7">
        <f>ROUND('Sheet1 (4)'!Y3898/100,2)</f>
        <v>0.11</v>
      </c>
      <c r="T3892" s="7">
        <f>ROUND('Sheet1 (4)'!Z3898/100,2)</f>
        <v>0.12</v>
      </c>
      <c r="U3892" s="7">
        <f>ROUND('Sheet1 (4)'!AA3898/100,2)</f>
        <v>0.18</v>
      </c>
      <c r="V3892" s="1" t="str">
        <f>'Sheet1 (4)'!AB3898&amp;".T"</f>
        <v>9028.T</v>
      </c>
      <c r="W3892">
        <f>ROUND('Sheet1 (4)'!AC3898,2)</f>
        <v>7.4</v>
      </c>
      <c r="X3892">
        <f>ROUND('Sheet1 (4)'!AD3898,2)</f>
        <v>1.23</v>
      </c>
      <c r="Y3892" t="str">
        <f>_xlfn.XLOOKUP('Sheet1 (4)'!AB3898,'Sheet1 (3)'!B:B,'Sheet1 (3)'!D:D,"",0)</f>
        <v>スタンダード</v>
      </c>
    </row>
    <row r="3893" spans="1:25" x14ac:dyDescent="0.2">
      <c r="A3893">
        <v>3892</v>
      </c>
      <c r="B3893" s="1" t="str">
        <f>_xlfn.XLOOKUP('Sheet1 (4)'!AB3899,'Sheet1 (3)'!B:B,'Sheet1 (3)'!C:C,"",0)</f>
        <v>ゼロジャパン</v>
      </c>
      <c r="C3893" s="1" t="str">
        <f>_xlfn.XLOOKUP('Sheet1 (4)'!AB3899,'Sheet1 (3)'!B:B,'Sheet1 (3)'!F:F,"",0)</f>
        <v>卸売業</v>
      </c>
      <c r="D3893" s="1">
        <f>ROUND('Sheet1 (4)'!E3899/100000000,2)</f>
        <v>0.01</v>
      </c>
      <c r="E3893" s="1" t="e">
        <f>ROUND('Sheet1 (4)'!F3899/100,2)</f>
        <v>#VALUE!</v>
      </c>
      <c r="F3893" s="1" t="e">
        <f>ROUND('Sheet1 (4)'!G3899/100,2)</f>
        <v>#VALUE!</v>
      </c>
      <c r="G3893" s="1" t="e">
        <f>ROUND('Sheet1 (4)'!H3899/100,2)</f>
        <v>#VALUE!</v>
      </c>
      <c r="H3893" s="1" t="e">
        <f>ROUND('Sheet1 (4)'!I3899/100,2)</f>
        <v>#VALUE!</v>
      </c>
      <c r="I3893" s="1">
        <f>ROUND('Sheet1 (4)'!J3899/100,2)</f>
        <v>2.08</v>
      </c>
      <c r="J3893" s="1" t="e">
        <f>ROUND('Sheet1 (4)'!K3899/100,2)</f>
        <v>#VALUE!</v>
      </c>
      <c r="K3893" s="1" t="e">
        <f>ROUND('Sheet1 (4)'!L3899/100,2)</f>
        <v>#VALUE!</v>
      </c>
      <c r="L3893" s="4" t="e">
        <f>ROUND(('Sheet1 (4)'!M3899+'Sheet1 (4)'!R3899)/100,2)</f>
        <v>#VALUE!</v>
      </c>
      <c r="M3893" s="4" t="e">
        <f>ROUND(('Sheet1 (4)'!N3899+'Sheet1 (4)'!S3899)/100,2)</f>
        <v>#VALUE!</v>
      </c>
      <c r="N3893" s="4" t="e">
        <f>ROUND(('Sheet1 (4)'!O3899+'Sheet1 (4)'!T3899)/100,2)</f>
        <v>#VALUE!</v>
      </c>
      <c r="O3893" s="4" t="e">
        <f>ROUND(('Sheet1 (4)'!P3899+'Sheet1 (4)'!U3899)/100,2)</f>
        <v>#VALUE!</v>
      </c>
      <c r="P3893" s="4">
        <f>ROUND(('Sheet1 (4)'!Q3899+'Sheet1 (4)'!V3899)/100,2)</f>
        <v>-10.29</v>
      </c>
      <c r="Q3893" s="7" t="e">
        <f>ROUND('Sheet1 (4)'!W3899/100,2)</f>
        <v>#VALUE!</v>
      </c>
      <c r="R3893" s="7" t="e">
        <f>ROUND('Sheet1 (4)'!X3899/100,2)</f>
        <v>#VALUE!</v>
      </c>
      <c r="S3893" s="7" t="e">
        <f>ROUND('Sheet1 (4)'!Y3899/100,2)</f>
        <v>#VALUE!</v>
      </c>
      <c r="T3893" s="7" t="e">
        <f>ROUND('Sheet1 (4)'!Z3899/100,2)</f>
        <v>#VALUE!</v>
      </c>
      <c r="U3893" s="7" t="e">
        <f>ROUND('Sheet1 (4)'!AA3899/100,2)</f>
        <v>#VALUE!</v>
      </c>
      <c r="V3893" s="1" t="str">
        <f>'Sheet1 (4)'!AB3899&amp;".T"</f>
        <v>171A.T</v>
      </c>
      <c r="W3893">
        <f>ROUND('Sheet1 (4)'!AC3899,2)</f>
        <v>18.059999999999999</v>
      </c>
      <c r="X3893" t="e">
        <f>ROUND('Sheet1 (4)'!AD3899,2)</f>
        <v>#VALUE!</v>
      </c>
      <c r="Y3893" t="str">
        <f>_xlfn.XLOOKUP('Sheet1 (4)'!AB3899,'Sheet1 (3)'!B:B,'Sheet1 (3)'!D:D,"",0)</f>
        <v>PRO Market</v>
      </c>
    </row>
    <row r="3894" spans="1:25" x14ac:dyDescent="0.2">
      <c r="A3894">
        <v>3893</v>
      </c>
      <c r="B3894" s="1" t="str">
        <f>_xlfn.XLOOKUP('Sheet1 (4)'!AB3900,'Sheet1 (3)'!B:B,'Sheet1 (3)'!C:C,"",0)</f>
        <v>ＺＥＴＡ</v>
      </c>
      <c r="C3894" s="1" t="str">
        <f>_xlfn.XLOOKUP('Sheet1 (4)'!AB3900,'Sheet1 (3)'!B:B,'Sheet1 (3)'!F:F,"",0)</f>
        <v>サービス業</v>
      </c>
      <c r="D3894" s="1">
        <f>ROUND('Sheet1 (4)'!E3900/100000000,2)</f>
        <v>0.21</v>
      </c>
      <c r="E3894" s="1">
        <f>ROUND('Sheet1 (4)'!F3900/100,2)</f>
        <v>-0.45</v>
      </c>
      <c r="F3894" s="1">
        <f>ROUND('Sheet1 (4)'!G3900/100,2)</f>
        <v>3.63</v>
      </c>
      <c r="G3894" s="1">
        <f>ROUND('Sheet1 (4)'!H3900/100,2)</f>
        <v>1.83</v>
      </c>
      <c r="H3894" s="1">
        <f>ROUND('Sheet1 (4)'!I3900/100,2)</f>
        <v>1.76</v>
      </c>
      <c r="I3894" s="1">
        <f>ROUND('Sheet1 (4)'!J3900/100,2)</f>
        <v>0.77</v>
      </c>
      <c r="J3894" s="1" t="e">
        <f>ROUND('Sheet1 (4)'!K3900/100,2)</f>
        <v>#VALUE!</v>
      </c>
      <c r="K3894" s="1" t="e">
        <f>ROUND('Sheet1 (4)'!L3900/100,2)</f>
        <v>#VALUE!</v>
      </c>
      <c r="L3894" s="4">
        <f>ROUND(('Sheet1 (4)'!M3900+'Sheet1 (4)'!R3900)/100,2)</f>
        <v>-1.02</v>
      </c>
      <c r="M3894" s="4">
        <f>ROUND(('Sheet1 (4)'!N3900+'Sheet1 (4)'!S3900)/100,2)</f>
        <v>2.61</v>
      </c>
      <c r="N3894" s="4">
        <f>ROUND(('Sheet1 (4)'!O3900+'Sheet1 (4)'!T3900)/100,2)</f>
        <v>0.8</v>
      </c>
      <c r="O3894" s="4">
        <f>ROUND(('Sheet1 (4)'!P3900+'Sheet1 (4)'!U3900)/100,2)</f>
        <v>1.67</v>
      </c>
      <c r="P3894" s="4">
        <f>ROUND(('Sheet1 (4)'!Q3900+'Sheet1 (4)'!V3900)/100,2)</f>
        <v>-3.16</v>
      </c>
      <c r="Q3894" s="7">
        <f>ROUND('Sheet1 (4)'!W3900/100,2)</f>
        <v>-0.18</v>
      </c>
      <c r="R3894" s="7">
        <f>ROUND('Sheet1 (4)'!X3900/100,2)</f>
        <v>-1.27</v>
      </c>
      <c r="S3894" s="7">
        <f>ROUND('Sheet1 (4)'!Y3900/100,2)</f>
        <v>0.1</v>
      </c>
      <c r="T3894" s="7">
        <f>ROUND('Sheet1 (4)'!Z3900/100,2)</f>
        <v>0.12</v>
      </c>
      <c r="U3894" s="7" t="e">
        <f>ROUND('Sheet1 (4)'!AA3900/100,2)</f>
        <v>#VALUE!</v>
      </c>
      <c r="V3894" s="1" t="str">
        <f>'Sheet1 (4)'!AB3900&amp;".T"</f>
        <v>6031.T</v>
      </c>
      <c r="W3894">
        <f>ROUND('Sheet1 (4)'!AC3900,2)</f>
        <v>48.76</v>
      </c>
      <c r="X3894">
        <f>ROUND('Sheet1 (4)'!AD3900,2)</f>
        <v>11.12</v>
      </c>
      <c r="Y3894" t="str">
        <f>_xlfn.XLOOKUP('Sheet1 (4)'!AB3900,'Sheet1 (3)'!B:B,'Sheet1 (3)'!D:D,"",0)</f>
        <v>グロース</v>
      </c>
    </row>
    <row r="3895" spans="1:25" x14ac:dyDescent="0.2">
      <c r="A3895">
        <v>3894</v>
      </c>
      <c r="B3895" s="1" t="str">
        <f>_xlfn.XLOOKUP('Sheet1 (4)'!AB3901,'Sheet1 (3)'!B:B,'Sheet1 (3)'!C:C,"",0)</f>
        <v>ゼット</v>
      </c>
      <c r="C3895" s="1" t="str">
        <f>_xlfn.XLOOKUP('Sheet1 (4)'!AB3901,'Sheet1 (3)'!B:B,'Sheet1 (3)'!F:F,"",0)</f>
        <v>卸売業</v>
      </c>
      <c r="D3895" s="1">
        <f>ROUND('Sheet1 (4)'!E3901/100000000,2)</f>
        <v>0.2</v>
      </c>
      <c r="E3895" s="1">
        <f>ROUND('Sheet1 (4)'!F3901/100,2)</f>
        <v>-1.29</v>
      </c>
      <c r="F3895" s="1">
        <f>ROUND('Sheet1 (4)'!G3901/100,2)</f>
        <v>4.92</v>
      </c>
      <c r="G3895" s="1">
        <f>ROUND('Sheet1 (4)'!H3901/100,2)</f>
        <v>9.98</v>
      </c>
      <c r="H3895" s="1">
        <f>ROUND('Sheet1 (4)'!I3901/100,2)</f>
        <v>8.77</v>
      </c>
      <c r="I3895" s="1">
        <f>ROUND('Sheet1 (4)'!J3901/100,2)</f>
        <v>10.89</v>
      </c>
      <c r="J3895" s="1" t="e">
        <f>ROUND('Sheet1 (4)'!K3901/100,2)</f>
        <v>#VALUE!</v>
      </c>
      <c r="K3895" s="1" t="e">
        <f>ROUND('Sheet1 (4)'!L3901/100,2)</f>
        <v>#VALUE!</v>
      </c>
      <c r="L3895" s="4">
        <f>ROUND(('Sheet1 (4)'!M3901+'Sheet1 (4)'!R3901)/100,2)</f>
        <v>11</v>
      </c>
      <c r="M3895" s="4">
        <f>ROUND(('Sheet1 (4)'!N3901+'Sheet1 (4)'!S3901)/100,2)</f>
        <v>3</v>
      </c>
      <c r="N3895" s="4">
        <f>ROUND(('Sheet1 (4)'!O3901+'Sheet1 (4)'!T3901)/100,2)</f>
        <v>13.88</v>
      </c>
      <c r="O3895" s="4">
        <f>ROUND(('Sheet1 (4)'!P3901+'Sheet1 (4)'!U3901)/100,2)</f>
        <v>3.52</v>
      </c>
      <c r="P3895" s="4">
        <f>ROUND(('Sheet1 (4)'!Q3901+'Sheet1 (4)'!V3901)/100,2)</f>
        <v>29.37</v>
      </c>
      <c r="Q3895" s="7">
        <f>ROUND('Sheet1 (4)'!W3901/100,2)</f>
        <v>0.01</v>
      </c>
      <c r="R3895" s="7">
        <f>ROUND('Sheet1 (4)'!X3901/100,2)</f>
        <v>7.0000000000000007E-2</v>
      </c>
      <c r="S3895" s="7">
        <f>ROUND('Sheet1 (4)'!Y3901/100,2)</f>
        <v>0.08</v>
      </c>
      <c r="T3895" s="7">
        <f>ROUND('Sheet1 (4)'!Z3901/100,2)</f>
        <v>0.06</v>
      </c>
      <c r="U3895" s="7">
        <f>ROUND('Sheet1 (4)'!AA3901/100,2)</f>
        <v>0.21</v>
      </c>
      <c r="V3895" s="1" t="str">
        <f>'Sheet1 (4)'!AB3901&amp;".T"</f>
        <v>8135.T</v>
      </c>
      <c r="W3895">
        <f>ROUND('Sheet1 (4)'!AC3901,2)</f>
        <v>3.12</v>
      </c>
      <c r="X3895">
        <f>ROUND('Sheet1 (4)'!AD3901,2)</f>
        <v>0.62</v>
      </c>
      <c r="Y3895" t="str">
        <f>_xlfn.XLOOKUP('Sheet1 (4)'!AB3901,'Sheet1 (3)'!B:B,'Sheet1 (3)'!D:D,"",0)</f>
        <v>スタンダード</v>
      </c>
    </row>
    <row r="3896" spans="1:25" x14ac:dyDescent="0.2">
      <c r="A3896">
        <v>3895</v>
      </c>
      <c r="B3896" s="1" t="str">
        <f>_xlfn.XLOOKUP('Sheet1 (4)'!AB3902,'Sheet1 (3)'!B:B,'Sheet1 (3)'!C:C,"",0)</f>
        <v>じげん</v>
      </c>
      <c r="C3896" s="1" t="str">
        <f>_xlfn.XLOOKUP('Sheet1 (4)'!AB3902,'Sheet1 (3)'!B:B,'Sheet1 (3)'!F:F,"",0)</f>
        <v>情報・通信業</v>
      </c>
      <c r="D3896" s="1">
        <f>ROUND('Sheet1 (4)'!E3902/100000000,2)</f>
        <v>1</v>
      </c>
      <c r="E3896" s="1">
        <f>ROUND('Sheet1 (4)'!F3902/100,2)</f>
        <v>28.62</v>
      </c>
      <c r="F3896" s="1">
        <f>ROUND('Sheet1 (4)'!G3902/100,2)</f>
        <v>32.799999999999997</v>
      </c>
      <c r="G3896" s="1">
        <f>ROUND('Sheet1 (4)'!H3902/100,2)</f>
        <v>43.07</v>
      </c>
      <c r="H3896" s="1">
        <f>ROUND('Sheet1 (4)'!I3902/100,2)</f>
        <v>54.52</v>
      </c>
      <c r="I3896" s="1">
        <f>ROUND('Sheet1 (4)'!J3902/100,2)</f>
        <v>57.11</v>
      </c>
      <c r="J3896" s="1">
        <f>ROUND('Sheet1 (4)'!K3902/100,2)</f>
        <v>59.16</v>
      </c>
      <c r="K3896" s="1">
        <f>ROUND('Sheet1 (4)'!L3902/100,2)</f>
        <v>63.91</v>
      </c>
      <c r="L3896" s="4">
        <f>ROUND(('Sheet1 (4)'!M3902+'Sheet1 (4)'!R3902)/100,2)</f>
        <v>8.2100000000000009</v>
      </c>
      <c r="M3896" s="4">
        <f>ROUND(('Sheet1 (4)'!N3902+'Sheet1 (4)'!S3902)/100,2)</f>
        <v>25.64</v>
      </c>
      <c r="N3896" s="4">
        <f>ROUND(('Sheet1 (4)'!O3902+'Sheet1 (4)'!T3902)/100,2)</f>
        <v>11.05</v>
      </c>
      <c r="O3896" s="4">
        <f>ROUND(('Sheet1 (4)'!P3902+'Sheet1 (4)'!U3902)/100,2)</f>
        <v>58.8</v>
      </c>
      <c r="P3896" s="4">
        <f>ROUND(('Sheet1 (4)'!Q3902+'Sheet1 (4)'!V3902)/100,2)</f>
        <v>48.82</v>
      </c>
      <c r="Q3896" s="7">
        <f>ROUND('Sheet1 (4)'!W3902/100,2)</f>
        <v>-0.13</v>
      </c>
      <c r="R3896" s="7">
        <f>ROUND('Sheet1 (4)'!X3902/100,2)</f>
        <v>0.16</v>
      </c>
      <c r="S3896" s="7">
        <f>ROUND('Sheet1 (4)'!Y3902/100,2)</f>
        <v>0.19</v>
      </c>
      <c r="T3896" s="7">
        <f>ROUND('Sheet1 (4)'!Z3902/100,2)</f>
        <v>0.21</v>
      </c>
      <c r="U3896" s="7">
        <f>ROUND('Sheet1 (4)'!AA3902/100,2)</f>
        <v>0.2</v>
      </c>
      <c r="V3896" s="1" t="str">
        <f>'Sheet1 (4)'!AB3902&amp;".T"</f>
        <v>3679.T</v>
      </c>
      <c r="W3896">
        <f>ROUND('Sheet1 (4)'!AC3902,2)</f>
        <v>13.11</v>
      </c>
      <c r="X3896">
        <f>ROUND('Sheet1 (4)'!AD3902,2)</f>
        <v>2.5499999999999998</v>
      </c>
      <c r="Y3896" t="str">
        <f>_xlfn.XLOOKUP('Sheet1 (4)'!AB3902,'Sheet1 (3)'!B:B,'Sheet1 (3)'!D:D,"",0)</f>
        <v>プライム</v>
      </c>
    </row>
    <row r="3897" spans="1:25" x14ac:dyDescent="0.2">
      <c r="A3897">
        <v>3896</v>
      </c>
      <c r="B3897" s="1" t="str">
        <f>_xlfn.XLOOKUP('Sheet1 (4)'!AB3903,'Sheet1 (3)'!B:B,'Sheet1 (3)'!C:C,"",0)</f>
        <v>ジグザグ</v>
      </c>
      <c r="C3897" s="1" t="str">
        <f>_xlfn.XLOOKUP('Sheet1 (4)'!AB3903,'Sheet1 (3)'!B:B,'Sheet1 (3)'!F:F,"",0)</f>
        <v>情報・通信業</v>
      </c>
      <c r="D3897" s="1">
        <f>ROUND('Sheet1 (4)'!E3903/100000000,2)</f>
        <v>7.0000000000000007E-2</v>
      </c>
      <c r="E3897" s="1" t="e">
        <f>ROUND('Sheet1 (4)'!F3903/100,2)</f>
        <v>#VALUE!</v>
      </c>
      <c r="F3897" s="1" t="e">
        <f>ROUND('Sheet1 (4)'!G3903/100,2)</f>
        <v>#VALUE!</v>
      </c>
      <c r="G3897" s="1" t="e">
        <f>ROUND('Sheet1 (4)'!H3903/100,2)</f>
        <v>#VALUE!</v>
      </c>
      <c r="H3897" s="1">
        <f>ROUND('Sheet1 (4)'!I3903/100,2)</f>
        <v>2.21</v>
      </c>
      <c r="I3897" s="1">
        <f>ROUND('Sheet1 (4)'!J3903/100,2)</f>
        <v>3.23</v>
      </c>
      <c r="J3897" s="1">
        <f>ROUND('Sheet1 (4)'!K3903/100,2)</f>
        <v>4.0999999999999996</v>
      </c>
      <c r="K3897" s="1">
        <f>ROUND('Sheet1 (4)'!L3903/100,2)</f>
        <v>5.6</v>
      </c>
      <c r="L3897" s="4" t="e">
        <f>ROUND(('Sheet1 (4)'!M3903+'Sheet1 (4)'!R3903)/100,2)</f>
        <v>#VALUE!</v>
      </c>
      <c r="M3897" s="4" t="e">
        <f>ROUND(('Sheet1 (4)'!N3903+'Sheet1 (4)'!S3903)/100,2)</f>
        <v>#VALUE!</v>
      </c>
      <c r="N3897" s="4" t="e">
        <f>ROUND(('Sheet1 (4)'!O3903+'Sheet1 (4)'!T3903)/100,2)</f>
        <v>#VALUE!</v>
      </c>
      <c r="O3897" s="4">
        <f>ROUND(('Sheet1 (4)'!P3903+'Sheet1 (4)'!U3903)/100,2)</f>
        <v>4.55</v>
      </c>
      <c r="P3897" s="4">
        <f>ROUND(('Sheet1 (4)'!Q3903+'Sheet1 (4)'!V3903)/100,2)</f>
        <v>1.87</v>
      </c>
      <c r="Q3897" s="7" t="e">
        <f>ROUND('Sheet1 (4)'!W3903/100,2)</f>
        <v>#VALUE!</v>
      </c>
      <c r="R3897" s="7" t="e">
        <f>ROUND('Sheet1 (4)'!X3903/100,2)</f>
        <v>#VALUE!</v>
      </c>
      <c r="S3897" s="7" t="e">
        <f>ROUND('Sheet1 (4)'!Y3903/100,2)</f>
        <v>#VALUE!</v>
      </c>
      <c r="T3897" s="7" t="e">
        <f>ROUND('Sheet1 (4)'!Z3903/100,2)</f>
        <v>#VALUE!</v>
      </c>
      <c r="U3897" s="7">
        <f>ROUND('Sheet1 (4)'!AA3903/100,2)</f>
        <v>0.36</v>
      </c>
      <c r="V3897" s="1" t="str">
        <f>'Sheet1 (4)'!AB3903&amp;".T"</f>
        <v>340A.T</v>
      </c>
      <c r="W3897">
        <f>ROUND('Sheet1 (4)'!AC3903,2)</f>
        <v>10.63</v>
      </c>
      <c r="X3897">
        <f>ROUND('Sheet1 (4)'!AD3903,2)</f>
        <v>2.46</v>
      </c>
      <c r="Y3897" t="str">
        <f>_xlfn.XLOOKUP('Sheet1 (4)'!AB3903,'Sheet1 (3)'!B:B,'Sheet1 (3)'!D:D,"",0)</f>
        <v>グロース</v>
      </c>
    </row>
    <row r="3898" spans="1:25" x14ac:dyDescent="0.2">
      <c r="A3898">
        <v>3897</v>
      </c>
      <c r="B3898" s="1" t="str">
        <f>_xlfn.XLOOKUP('Sheet1 (4)'!AB3904,'Sheet1 (3)'!B:B,'Sheet1 (3)'!C:C,"",0)</f>
        <v>ＺＯＡ</v>
      </c>
      <c r="C3898" s="1" t="str">
        <f>_xlfn.XLOOKUP('Sheet1 (4)'!AB3904,'Sheet1 (3)'!B:B,'Sheet1 (3)'!F:F,"",0)</f>
        <v>小売業</v>
      </c>
      <c r="D3898" s="1">
        <f>ROUND('Sheet1 (4)'!E3904/100000000,2)</f>
        <v>0.01</v>
      </c>
      <c r="E3898" s="1">
        <f>ROUND('Sheet1 (4)'!F3904/100,2)</f>
        <v>4.8499999999999996</v>
      </c>
      <c r="F3898" s="1">
        <f>ROUND('Sheet1 (4)'!G3904/100,2)</f>
        <v>5.05</v>
      </c>
      <c r="G3898" s="1">
        <f>ROUND('Sheet1 (4)'!H3904/100,2)</f>
        <v>5.38</v>
      </c>
      <c r="H3898" s="1">
        <f>ROUND('Sheet1 (4)'!I3904/100,2)</f>
        <v>4.1900000000000004</v>
      </c>
      <c r="I3898" s="1">
        <f>ROUND('Sheet1 (4)'!J3904/100,2)</f>
        <v>4.29</v>
      </c>
      <c r="J3898" s="1" t="e">
        <f>ROUND('Sheet1 (4)'!K3904/100,2)</f>
        <v>#VALUE!</v>
      </c>
      <c r="K3898" s="1" t="e">
        <f>ROUND('Sheet1 (4)'!L3904/100,2)</f>
        <v>#VALUE!</v>
      </c>
      <c r="L3898" s="4">
        <f>ROUND(('Sheet1 (4)'!M3904+'Sheet1 (4)'!R3904)/100,2)</f>
        <v>9.27</v>
      </c>
      <c r="M3898" s="4">
        <f>ROUND(('Sheet1 (4)'!N3904+'Sheet1 (4)'!S3904)/100,2)</f>
        <v>-1.76</v>
      </c>
      <c r="N3898" s="4">
        <f>ROUND(('Sheet1 (4)'!O3904+'Sheet1 (4)'!T3904)/100,2)</f>
        <v>-1.33</v>
      </c>
      <c r="O3898" s="4">
        <f>ROUND(('Sheet1 (4)'!P3904+'Sheet1 (4)'!U3904)/100,2)</f>
        <v>2.09</v>
      </c>
      <c r="P3898" s="4">
        <f>ROUND(('Sheet1 (4)'!Q3904+'Sheet1 (4)'!V3904)/100,2)</f>
        <v>6.61</v>
      </c>
      <c r="Q3898" s="7">
        <f>ROUND('Sheet1 (4)'!W3904/100,2)</f>
        <v>0.16</v>
      </c>
      <c r="R3898" s="7">
        <f>ROUND('Sheet1 (4)'!X3904/100,2)</f>
        <v>0.15</v>
      </c>
      <c r="S3898" s="7">
        <f>ROUND('Sheet1 (4)'!Y3904/100,2)</f>
        <v>0.15</v>
      </c>
      <c r="T3898" s="7">
        <f>ROUND('Sheet1 (4)'!Z3904/100,2)</f>
        <v>0.11</v>
      </c>
      <c r="U3898" s="7">
        <f>ROUND('Sheet1 (4)'!AA3904/100,2)</f>
        <v>0.11</v>
      </c>
      <c r="V3898" s="1" t="str">
        <f>'Sheet1 (4)'!AB3904&amp;".T"</f>
        <v>3375.T</v>
      </c>
      <c r="W3898">
        <f>ROUND('Sheet1 (4)'!AC3904,2)</f>
        <v>6.22</v>
      </c>
      <c r="X3898">
        <f>ROUND('Sheet1 (4)'!AD3904,2)</f>
        <v>0.68</v>
      </c>
      <c r="Y3898" t="str">
        <f>_xlfn.XLOOKUP('Sheet1 (4)'!AB3904,'Sheet1 (3)'!B:B,'Sheet1 (3)'!D:D,"",0)</f>
        <v>スタンダード</v>
      </c>
    </row>
    <row r="3899" spans="1:25" x14ac:dyDescent="0.2">
      <c r="A3899">
        <v>3898</v>
      </c>
      <c r="B3899" s="1" t="str">
        <f>_xlfn.XLOOKUP('Sheet1 (4)'!AB3905,'Sheet1 (3)'!B:B,'Sheet1 (3)'!C:C,"",0)</f>
        <v>象印マホービン</v>
      </c>
      <c r="C3899" s="1" t="str">
        <f>_xlfn.XLOOKUP('Sheet1 (4)'!AB3905,'Sheet1 (3)'!B:B,'Sheet1 (3)'!F:F,"",0)</f>
        <v>電気機器</v>
      </c>
      <c r="D3899" s="1">
        <f>ROUND('Sheet1 (4)'!E3905/100000000,2)</f>
        <v>0.63</v>
      </c>
      <c r="E3899" s="1">
        <f>ROUND('Sheet1 (4)'!F3905/100,2)</f>
        <v>64</v>
      </c>
      <c r="F3899" s="1">
        <f>ROUND('Sheet1 (4)'!G3905/100,2)</f>
        <v>46.66</v>
      </c>
      <c r="G3899" s="1">
        <f>ROUND('Sheet1 (4)'!H3905/100,2)</f>
        <v>50.01</v>
      </c>
      <c r="H3899" s="1">
        <f>ROUND('Sheet1 (4)'!I3905/100,2)</f>
        <v>59.56</v>
      </c>
      <c r="I3899" s="1">
        <f>ROUND('Sheet1 (4)'!J3905/100,2)</f>
        <v>59.56</v>
      </c>
      <c r="J3899" s="1">
        <f>ROUND('Sheet1 (4)'!K3905/100,2)</f>
        <v>72</v>
      </c>
      <c r="K3899" s="1">
        <f>ROUND('Sheet1 (4)'!L3905/100,2)</f>
        <v>75</v>
      </c>
      <c r="L3899" s="4">
        <f>ROUND(('Sheet1 (4)'!M3905+'Sheet1 (4)'!R3905)/100,2)</f>
        <v>43.51</v>
      </c>
      <c r="M3899" s="4">
        <f>ROUND(('Sheet1 (4)'!N3905+'Sheet1 (4)'!S3905)/100,2)</f>
        <v>-28.65</v>
      </c>
      <c r="N3899" s="4">
        <f>ROUND(('Sheet1 (4)'!O3905+'Sheet1 (4)'!T3905)/100,2)</f>
        <v>28.61</v>
      </c>
      <c r="O3899" s="4">
        <f>ROUND(('Sheet1 (4)'!P3905+'Sheet1 (4)'!U3905)/100,2)</f>
        <v>54.79</v>
      </c>
      <c r="P3899" s="4">
        <f>ROUND(('Sheet1 (4)'!Q3905+'Sheet1 (4)'!V3905)/100,2)</f>
        <v>54.79</v>
      </c>
      <c r="Q3899" s="7">
        <f>ROUND('Sheet1 (4)'!W3905/100,2)</f>
        <v>0.06</v>
      </c>
      <c r="R3899" s="7">
        <f>ROUND('Sheet1 (4)'!X3905/100,2)</f>
        <v>0.05</v>
      </c>
      <c r="S3899" s="7">
        <f>ROUND('Sheet1 (4)'!Y3905/100,2)</f>
        <v>0.05</v>
      </c>
      <c r="T3899" s="7">
        <f>ROUND('Sheet1 (4)'!Z3905/100,2)</f>
        <v>0.08</v>
      </c>
      <c r="U3899" s="7">
        <f>ROUND('Sheet1 (4)'!AA3905/100,2)</f>
        <v>0.08</v>
      </c>
      <c r="V3899" s="1" t="str">
        <f>'Sheet1 (4)'!AB3905&amp;".T"</f>
        <v>7965.T</v>
      </c>
      <c r="W3899">
        <f>ROUND('Sheet1 (4)'!AC3905,2)</f>
        <v>19.260000000000002</v>
      </c>
      <c r="X3899">
        <f>ROUND('Sheet1 (4)'!AD3905,2)</f>
        <v>1.26</v>
      </c>
      <c r="Y3899" t="str">
        <f>_xlfn.XLOOKUP('Sheet1 (4)'!AB3905,'Sheet1 (3)'!B:B,'Sheet1 (3)'!D:D,"",0)</f>
        <v>プライム</v>
      </c>
    </row>
    <row r="3900" spans="1:25" x14ac:dyDescent="0.2">
      <c r="A3900">
        <v>3899</v>
      </c>
      <c r="B3900" s="1" t="str">
        <f>_xlfn.XLOOKUP('Sheet1 (4)'!AB3906,'Sheet1 (3)'!B:B,'Sheet1 (3)'!C:C,"",0)</f>
        <v>ズーム</v>
      </c>
      <c r="C3900" s="1" t="str">
        <f>_xlfn.XLOOKUP('Sheet1 (4)'!AB3906,'Sheet1 (3)'!B:B,'Sheet1 (3)'!F:F,"",0)</f>
        <v>電気機器</v>
      </c>
      <c r="D3900" s="1">
        <f>ROUND('Sheet1 (4)'!E3906/100000000,2)</f>
        <v>0.04</v>
      </c>
      <c r="E3900" s="1">
        <f>ROUND('Sheet1 (4)'!F3906/100,2)</f>
        <v>12.58</v>
      </c>
      <c r="F3900" s="1">
        <f>ROUND('Sheet1 (4)'!G3906/100,2)</f>
        <v>6.64</v>
      </c>
      <c r="G3900" s="1">
        <f>ROUND('Sheet1 (4)'!H3906/100,2)</f>
        <v>5.74</v>
      </c>
      <c r="H3900" s="1">
        <f>ROUND('Sheet1 (4)'!I3906/100,2)</f>
        <v>5.32</v>
      </c>
      <c r="I3900" s="1">
        <f>ROUND('Sheet1 (4)'!J3906/100,2)</f>
        <v>5.32</v>
      </c>
      <c r="J3900" s="1" t="e">
        <f>ROUND('Sheet1 (4)'!K3906/100,2)</f>
        <v>#VALUE!</v>
      </c>
      <c r="K3900" s="1" t="e">
        <f>ROUND('Sheet1 (4)'!L3906/100,2)</f>
        <v>#VALUE!</v>
      </c>
      <c r="L3900" s="4">
        <f>ROUND(('Sheet1 (4)'!M3906+'Sheet1 (4)'!R3906)/100,2)</f>
        <v>1.59</v>
      </c>
      <c r="M3900" s="4">
        <f>ROUND(('Sheet1 (4)'!N3906+'Sheet1 (4)'!S3906)/100,2)</f>
        <v>-7.61</v>
      </c>
      <c r="N3900" s="4">
        <f>ROUND(('Sheet1 (4)'!O3906+'Sheet1 (4)'!T3906)/100,2)</f>
        <v>-16.260000000000002</v>
      </c>
      <c r="O3900" s="4">
        <f>ROUND(('Sheet1 (4)'!P3906+'Sheet1 (4)'!U3906)/100,2)</f>
        <v>3.43</v>
      </c>
      <c r="P3900" s="4">
        <f>ROUND(('Sheet1 (4)'!Q3906+'Sheet1 (4)'!V3906)/100,2)</f>
        <v>3.43</v>
      </c>
      <c r="Q3900" s="7">
        <f>ROUND('Sheet1 (4)'!W3906/100,2)</f>
        <v>0.16</v>
      </c>
      <c r="R3900" s="7">
        <f>ROUND('Sheet1 (4)'!X3906/100,2)</f>
        <v>0.06</v>
      </c>
      <c r="S3900" s="7">
        <f>ROUND('Sheet1 (4)'!Y3906/100,2)</f>
        <v>0.04</v>
      </c>
      <c r="T3900" s="7">
        <f>ROUND('Sheet1 (4)'!Z3906/100,2)</f>
        <v>0.02</v>
      </c>
      <c r="U3900" s="7">
        <f>ROUND('Sheet1 (4)'!AA3906/100,2)</f>
        <v>0.02</v>
      </c>
      <c r="V3900" s="1" t="str">
        <f>'Sheet1 (4)'!AB3906&amp;".T"</f>
        <v>6694.T</v>
      </c>
      <c r="W3900" t="e">
        <f>ROUND('Sheet1 (4)'!AC3906,2)</f>
        <v>#VALUE!</v>
      </c>
      <c r="X3900">
        <f>ROUND('Sheet1 (4)'!AD3906,2)</f>
        <v>0.42</v>
      </c>
      <c r="Y3900" t="str">
        <f>_xlfn.XLOOKUP('Sheet1 (4)'!AB3906,'Sheet1 (3)'!B:B,'Sheet1 (3)'!D:D,"",0)</f>
        <v>スタンダード</v>
      </c>
    </row>
    <row r="3901" spans="1:25" x14ac:dyDescent="0.2">
      <c r="A3901">
        <v>3900</v>
      </c>
      <c r="B3901" s="1" t="str">
        <f>_xlfn.XLOOKUP('Sheet1 (4)'!AB3907,'Sheet1 (3)'!B:B,'Sheet1 (3)'!C:C,"",0)</f>
        <v>ＺＯＺＯ</v>
      </c>
      <c r="C3901" s="1" t="str">
        <f>_xlfn.XLOOKUP('Sheet1 (4)'!AB3907,'Sheet1 (3)'!B:B,'Sheet1 (3)'!F:F,"",0)</f>
        <v>小売業</v>
      </c>
      <c r="D3901" s="1">
        <f>ROUND('Sheet1 (4)'!E3907/100000000,2)</f>
        <v>8.84</v>
      </c>
      <c r="E3901" s="1">
        <f>ROUND('Sheet1 (4)'!F3907/100,2)</f>
        <v>441.1</v>
      </c>
      <c r="F3901" s="1">
        <f>ROUND('Sheet1 (4)'!G3907/100,2)</f>
        <v>496.32</v>
      </c>
      <c r="G3901" s="1">
        <f>ROUND('Sheet1 (4)'!H3907/100,2)</f>
        <v>565.9</v>
      </c>
      <c r="H3901" s="1">
        <f>ROUND('Sheet1 (4)'!I3907/100,2)</f>
        <v>601.30999999999995</v>
      </c>
      <c r="I3901" s="1">
        <f>ROUND('Sheet1 (4)'!J3907/100,2)</f>
        <v>647.55999999999995</v>
      </c>
      <c r="J3901" s="1">
        <f>ROUND('Sheet1 (4)'!K3907/100,2)</f>
        <v>701.21</v>
      </c>
      <c r="K3901" s="1">
        <f>ROUND('Sheet1 (4)'!L3907/100,2)</f>
        <v>757.9</v>
      </c>
      <c r="L3901" s="4">
        <f>ROUND(('Sheet1 (4)'!M3907+'Sheet1 (4)'!R3907)/100,2)</f>
        <v>401.42</v>
      </c>
      <c r="M3901" s="4">
        <f>ROUND(('Sheet1 (4)'!N3907+'Sheet1 (4)'!S3907)/100,2)</f>
        <v>386.12</v>
      </c>
      <c r="N3901" s="4">
        <f>ROUND(('Sheet1 (4)'!O3907+'Sheet1 (4)'!T3907)/100,2)</f>
        <v>260.83</v>
      </c>
      <c r="O3901" s="4">
        <f>ROUND(('Sheet1 (4)'!P3907+'Sheet1 (4)'!U3907)/100,2)</f>
        <v>327.10000000000002</v>
      </c>
      <c r="P3901" s="4">
        <f>ROUND(('Sheet1 (4)'!Q3907+'Sheet1 (4)'!V3907)/100,2)</f>
        <v>538.29</v>
      </c>
      <c r="Q3901" s="7">
        <f>ROUND('Sheet1 (4)'!W3907/100,2)</f>
        <v>0.69</v>
      </c>
      <c r="R3901" s="7">
        <f>ROUND('Sheet1 (4)'!X3907/100,2)</f>
        <v>0.63</v>
      </c>
      <c r="S3901" s="7">
        <f>ROUND('Sheet1 (4)'!Y3907/100,2)</f>
        <v>0.6</v>
      </c>
      <c r="T3901" s="7">
        <f>ROUND('Sheet1 (4)'!Z3907/100,2)</f>
        <v>0.55000000000000004</v>
      </c>
      <c r="U3901" s="7">
        <f>ROUND('Sheet1 (4)'!AA3907/100,2)</f>
        <v>0.49</v>
      </c>
      <c r="V3901" s="1" t="str">
        <f>'Sheet1 (4)'!AB3907&amp;".T"</f>
        <v>3092.T</v>
      </c>
      <c r="W3901">
        <f>ROUND('Sheet1 (4)'!AC3907,2)</f>
        <v>25.11</v>
      </c>
      <c r="X3901">
        <f>ROUND('Sheet1 (4)'!AD3907,2)</f>
        <v>11.91</v>
      </c>
      <c r="Y3901" t="str">
        <f>_xlfn.XLOOKUP('Sheet1 (4)'!AB3907,'Sheet1 (3)'!B:B,'Sheet1 (3)'!D:D,"",0)</f>
        <v>プライム</v>
      </c>
    </row>
    <row r="3902" spans="1:25" x14ac:dyDescent="0.2">
      <c r="A3902">
        <v>3901</v>
      </c>
      <c r="B3902" s="1" t="str">
        <f>_xlfn.XLOOKUP('Sheet1 (4)'!AB3908,'Sheet1 (3)'!B:B,'Sheet1 (3)'!C:C,"",0)</f>
        <v>瑞光</v>
      </c>
      <c r="C3902" s="1" t="str">
        <f>_xlfn.XLOOKUP('Sheet1 (4)'!AB3908,'Sheet1 (3)'!B:B,'Sheet1 (3)'!F:F,"",0)</f>
        <v>機械</v>
      </c>
      <c r="D3902" s="1">
        <f>ROUND('Sheet1 (4)'!E3908/100000000,2)</f>
        <v>0.26</v>
      </c>
      <c r="E3902" s="1">
        <f>ROUND('Sheet1 (4)'!F3908/100,2)</f>
        <v>18.920000000000002</v>
      </c>
      <c r="F3902" s="1">
        <f>ROUND('Sheet1 (4)'!G3908/100,2)</f>
        <v>21.46</v>
      </c>
      <c r="G3902" s="1">
        <f>ROUND('Sheet1 (4)'!H3908/100,2)</f>
        <v>17.91</v>
      </c>
      <c r="H3902" s="1">
        <f>ROUND('Sheet1 (4)'!I3908/100,2)</f>
        <v>9.11</v>
      </c>
      <c r="I3902" s="1">
        <f>ROUND('Sheet1 (4)'!J3908/100,2)</f>
        <v>-3.07</v>
      </c>
      <c r="J3902" s="1" t="e">
        <f>ROUND('Sheet1 (4)'!K3908/100,2)</f>
        <v>#VALUE!</v>
      </c>
      <c r="K3902" s="1" t="e">
        <f>ROUND('Sheet1 (4)'!L3908/100,2)</f>
        <v>#VALUE!</v>
      </c>
      <c r="L3902" s="4">
        <f>ROUND(('Sheet1 (4)'!M3908+'Sheet1 (4)'!R3908)/100,2)</f>
        <v>-81.84</v>
      </c>
      <c r="M3902" s="4">
        <f>ROUND(('Sheet1 (4)'!N3908+'Sheet1 (4)'!S3908)/100,2)</f>
        <v>8.31</v>
      </c>
      <c r="N3902" s="4">
        <f>ROUND(('Sheet1 (4)'!O3908+'Sheet1 (4)'!T3908)/100,2)</f>
        <v>-9.84</v>
      </c>
      <c r="O3902" s="4">
        <f>ROUND(('Sheet1 (4)'!P3908+'Sheet1 (4)'!U3908)/100,2)</f>
        <v>7.93</v>
      </c>
      <c r="P3902" s="4">
        <f>ROUND(('Sheet1 (4)'!Q3908+'Sheet1 (4)'!V3908)/100,2)</f>
        <v>22.27</v>
      </c>
      <c r="Q3902" s="7">
        <f>ROUND('Sheet1 (4)'!W3908/100,2)</f>
        <v>0.06</v>
      </c>
      <c r="R3902" s="7">
        <f>ROUND('Sheet1 (4)'!X3908/100,2)</f>
        <v>0.06</v>
      </c>
      <c r="S3902" s="7">
        <f>ROUND('Sheet1 (4)'!Y3908/100,2)</f>
        <v>0.08</v>
      </c>
      <c r="T3902" s="7">
        <f>ROUND('Sheet1 (4)'!Z3908/100,2)</f>
        <v>0.04</v>
      </c>
      <c r="U3902" s="7">
        <f>ROUND('Sheet1 (4)'!AA3908/100,2)</f>
        <v>-0.02</v>
      </c>
      <c r="V3902" s="1" t="str">
        <f>'Sheet1 (4)'!AB3908&amp;".T"</f>
        <v>6279.T</v>
      </c>
      <c r="W3902">
        <f>ROUND('Sheet1 (4)'!AC3908,2)</f>
        <v>107.46</v>
      </c>
      <c r="X3902">
        <f>ROUND('Sheet1 (4)'!AD3908,2)</f>
        <v>0.75</v>
      </c>
      <c r="Y3902" t="str">
        <f>_xlfn.XLOOKUP('Sheet1 (4)'!AB3908,'Sheet1 (3)'!B:B,'Sheet1 (3)'!D:D,"",0)</f>
        <v>プライム</v>
      </c>
    </row>
    <row r="3903" spans="1:25" x14ac:dyDescent="0.2">
      <c r="A3903">
        <v>3902</v>
      </c>
      <c r="B3903" s="1" t="str">
        <f>_xlfn.XLOOKUP('Sheet1 (4)'!AB3909,'Sheet1 (3)'!B:B,'Sheet1 (3)'!C:C,"",0)</f>
        <v>図研</v>
      </c>
      <c r="C3903" s="1" t="str">
        <f>_xlfn.XLOOKUP('Sheet1 (4)'!AB3909,'Sheet1 (3)'!B:B,'Sheet1 (3)'!F:F,"",0)</f>
        <v>電気機器</v>
      </c>
      <c r="D3903" s="1">
        <f>ROUND('Sheet1 (4)'!E3909/100000000,2)</f>
        <v>0.21</v>
      </c>
      <c r="E3903" s="1">
        <f>ROUND('Sheet1 (4)'!F3909/100,2)</f>
        <v>28.92</v>
      </c>
      <c r="F3903" s="1">
        <f>ROUND('Sheet1 (4)'!G3909/100,2)</f>
        <v>39.049999999999997</v>
      </c>
      <c r="G3903" s="1">
        <f>ROUND('Sheet1 (4)'!H3909/100,2)</f>
        <v>44.28</v>
      </c>
      <c r="H3903" s="1">
        <f>ROUND('Sheet1 (4)'!I3909/100,2)</f>
        <v>47.97</v>
      </c>
      <c r="I3903" s="1">
        <f>ROUND('Sheet1 (4)'!J3909/100,2)</f>
        <v>53.92</v>
      </c>
      <c r="J3903" s="1" t="e">
        <f>ROUND('Sheet1 (4)'!K3909/100,2)</f>
        <v>#VALUE!</v>
      </c>
      <c r="K3903" s="1" t="e">
        <f>ROUND('Sheet1 (4)'!L3909/100,2)</f>
        <v>#VALUE!</v>
      </c>
      <c r="L3903" s="4">
        <f>ROUND(('Sheet1 (4)'!M3909+'Sheet1 (4)'!R3909)/100,2)</f>
        <v>14.93</v>
      </c>
      <c r="M3903" s="4">
        <f>ROUND(('Sheet1 (4)'!N3909+'Sheet1 (4)'!S3909)/100,2)</f>
        <v>59.5</v>
      </c>
      <c r="N3903" s="4">
        <f>ROUND(('Sheet1 (4)'!O3909+'Sheet1 (4)'!T3909)/100,2)</f>
        <v>21.32</v>
      </c>
      <c r="O3903" s="4">
        <f>ROUND(('Sheet1 (4)'!P3909+'Sheet1 (4)'!U3909)/100,2)</f>
        <v>32.44</v>
      </c>
      <c r="P3903" s="4">
        <f>ROUND(('Sheet1 (4)'!Q3909+'Sheet1 (4)'!V3909)/100,2)</f>
        <v>59.37</v>
      </c>
      <c r="Q3903" s="7">
        <f>ROUND('Sheet1 (4)'!W3909/100,2)</f>
        <v>0.06</v>
      </c>
      <c r="R3903" s="7">
        <f>ROUND('Sheet1 (4)'!X3909/100,2)</f>
        <v>0.08</v>
      </c>
      <c r="S3903" s="7">
        <f>ROUND('Sheet1 (4)'!Y3909/100,2)</f>
        <v>0.08</v>
      </c>
      <c r="T3903" s="7">
        <f>ROUND('Sheet1 (4)'!Z3909/100,2)</f>
        <v>0.1</v>
      </c>
      <c r="U3903" s="7">
        <f>ROUND('Sheet1 (4)'!AA3909/100,2)</f>
        <v>0.13</v>
      </c>
      <c r="V3903" s="1" t="str">
        <f>'Sheet1 (4)'!AB3909&amp;".T"</f>
        <v>6947.T</v>
      </c>
      <c r="W3903">
        <f>ROUND('Sheet1 (4)'!AC3909,2)</f>
        <v>19.149999999999999</v>
      </c>
      <c r="X3903">
        <f>ROUND('Sheet1 (4)'!AD3909,2)</f>
        <v>2.5099999999999998</v>
      </c>
      <c r="Y3903" t="str">
        <f>_xlfn.XLOOKUP('Sheet1 (4)'!AB3909,'Sheet1 (3)'!B:B,'Sheet1 (3)'!D:D,"",0)</f>
        <v>プライム</v>
      </c>
    </row>
    <row r="3904" spans="1:25" x14ac:dyDescent="0.2">
      <c r="A3904">
        <v>3903</v>
      </c>
      <c r="B3904" s="1" t="str">
        <f>_xlfn.XLOOKUP('Sheet1 (4)'!AB3910,'Sheet1 (3)'!B:B,'Sheet1 (3)'!C:C,"",0)</f>
        <v>ＺＵＵ</v>
      </c>
      <c r="C3904" s="1" t="str">
        <f>_xlfn.XLOOKUP('Sheet1 (4)'!AB3910,'Sheet1 (3)'!B:B,'Sheet1 (3)'!F:F,"",0)</f>
        <v>情報・通信業</v>
      </c>
      <c r="D3904" s="1">
        <f>ROUND('Sheet1 (4)'!E3910/100000000,2)</f>
        <v>0.05</v>
      </c>
      <c r="E3904" s="1">
        <f>ROUND('Sheet1 (4)'!F3910/100,2)</f>
        <v>0.14000000000000001</v>
      </c>
      <c r="F3904" s="1">
        <f>ROUND('Sheet1 (4)'!G3910/100,2)</f>
        <v>-2.4500000000000002</v>
      </c>
      <c r="G3904" s="1">
        <f>ROUND('Sheet1 (4)'!H3910/100,2)</f>
        <v>2.1</v>
      </c>
      <c r="H3904" s="1">
        <f>ROUND('Sheet1 (4)'!I3910/100,2)</f>
        <v>1.1499999999999999</v>
      </c>
      <c r="I3904" s="1">
        <f>ROUND('Sheet1 (4)'!J3910/100,2)</f>
        <v>0.14000000000000001</v>
      </c>
      <c r="J3904" s="1" t="e">
        <f>ROUND('Sheet1 (4)'!K3910/100,2)</f>
        <v>#VALUE!</v>
      </c>
      <c r="K3904" s="1" t="e">
        <f>ROUND('Sheet1 (4)'!L3910/100,2)</f>
        <v>#VALUE!</v>
      </c>
      <c r="L3904" s="4">
        <f>ROUND(('Sheet1 (4)'!M3910+'Sheet1 (4)'!R3910)/100,2)</f>
        <v>2.31</v>
      </c>
      <c r="M3904" s="4">
        <f>ROUND(('Sheet1 (4)'!N3910+'Sheet1 (4)'!S3910)/100,2)</f>
        <v>-2.74</v>
      </c>
      <c r="N3904" s="4">
        <f>ROUND(('Sheet1 (4)'!O3910+'Sheet1 (4)'!T3910)/100,2)</f>
        <v>3.03</v>
      </c>
      <c r="O3904" s="4">
        <f>ROUND(('Sheet1 (4)'!P3910+'Sheet1 (4)'!U3910)/100,2)</f>
        <v>-29.71</v>
      </c>
      <c r="P3904" s="4">
        <f>ROUND(('Sheet1 (4)'!Q3910+'Sheet1 (4)'!V3910)/100,2)</f>
        <v>-13.01</v>
      </c>
      <c r="Q3904" s="7">
        <f>ROUND('Sheet1 (4)'!W3910/100,2)</f>
        <v>-0.3</v>
      </c>
      <c r="R3904" s="7">
        <f>ROUND('Sheet1 (4)'!X3910/100,2)</f>
        <v>-0.21</v>
      </c>
      <c r="S3904" s="7">
        <f>ROUND('Sheet1 (4)'!Y3910/100,2)</f>
        <v>0.04</v>
      </c>
      <c r="T3904" s="7">
        <f>ROUND('Sheet1 (4)'!Z3910/100,2)</f>
        <v>-0.03</v>
      </c>
      <c r="U3904" s="7">
        <f>ROUND('Sheet1 (4)'!AA3910/100,2)</f>
        <v>0.05</v>
      </c>
      <c r="V3904" s="1" t="str">
        <f>'Sheet1 (4)'!AB3910&amp;".T"</f>
        <v>4387.T</v>
      </c>
      <c r="W3904" t="e">
        <f>ROUND('Sheet1 (4)'!AC3910,2)</f>
        <v>#VALUE!</v>
      </c>
      <c r="X3904">
        <f>ROUND('Sheet1 (4)'!AD3910,2)</f>
        <v>2.37</v>
      </c>
      <c r="Y3904" t="str">
        <f>_xlfn.XLOOKUP('Sheet1 (4)'!AB3910,'Sheet1 (3)'!B:B,'Sheet1 (3)'!D:D,"",0)</f>
        <v>グロース</v>
      </c>
    </row>
    <row r="3905" spans="1:25" x14ac:dyDescent="0.2">
      <c r="A3905">
        <v>3904</v>
      </c>
      <c r="B3905" s="1">
        <f>_xlfn.XLOOKUP('Sheet1 (4)'!AB3911,'Sheet1 (3)'!B:B,'Sheet1 (3)'!C:C,"",0)</f>
        <v>0</v>
      </c>
      <c r="C3905" s="1">
        <f>_xlfn.XLOOKUP('Sheet1 (4)'!AB3911,'Sheet1 (3)'!B:B,'Sheet1 (3)'!F:F,"",0)</f>
        <v>0</v>
      </c>
      <c r="D3905" s="1">
        <f>ROUND('Sheet1 (4)'!E3911/100000000,2)</f>
        <v>0</v>
      </c>
      <c r="E3905" s="1">
        <f>ROUND('Sheet1 (4)'!F3911/100,2)</f>
        <v>0</v>
      </c>
      <c r="F3905" s="1">
        <f>ROUND('Sheet1 (4)'!G3911/100,2)</f>
        <v>0</v>
      </c>
      <c r="G3905" s="1">
        <f>ROUND('Sheet1 (4)'!H3911/100,2)</f>
        <v>0</v>
      </c>
      <c r="H3905" s="1">
        <f>ROUND('Sheet1 (4)'!I3911/100,2)</f>
        <v>0</v>
      </c>
      <c r="I3905" s="1">
        <f>ROUND('Sheet1 (4)'!J3911/100,2)</f>
        <v>0</v>
      </c>
      <c r="J3905" s="1">
        <f>ROUND('Sheet1 (4)'!K3911/100,2)</f>
        <v>0</v>
      </c>
      <c r="K3905" s="1">
        <f>ROUND('Sheet1 (4)'!L3911/100,2)</f>
        <v>0</v>
      </c>
      <c r="L3905" s="4">
        <f>ROUND(('Sheet1 (4)'!M3911+'Sheet1 (4)'!R3911)/100,2)</f>
        <v>0</v>
      </c>
      <c r="M3905" s="4">
        <f>ROUND(('Sheet1 (4)'!N3911+'Sheet1 (4)'!S3911)/100,2)</f>
        <v>0</v>
      </c>
      <c r="N3905" s="4">
        <f>ROUND(('Sheet1 (4)'!O3911+'Sheet1 (4)'!T3911)/100,2)</f>
        <v>0</v>
      </c>
      <c r="O3905" s="4">
        <f>ROUND(('Sheet1 (4)'!P3911+'Sheet1 (4)'!U3911)/100,2)</f>
        <v>0</v>
      </c>
      <c r="P3905" s="4">
        <f>ROUND(('Sheet1 (4)'!Q3911+'Sheet1 (4)'!V3911)/100,2)</f>
        <v>0</v>
      </c>
      <c r="Q3905" s="7">
        <f>ROUND('Sheet1 (4)'!W3911/100,2)</f>
        <v>0</v>
      </c>
      <c r="R3905" s="7">
        <f>ROUND('Sheet1 (4)'!X3911/100,2)</f>
        <v>0</v>
      </c>
      <c r="S3905" s="7">
        <f>ROUND('Sheet1 (4)'!Y3911/100,2)</f>
        <v>0</v>
      </c>
      <c r="T3905" s="7">
        <f>ROUND('Sheet1 (4)'!Z3911/100,2)</f>
        <v>0</v>
      </c>
      <c r="U3905" s="7">
        <f>ROUND('Sheet1 (4)'!AA3911/100,2)</f>
        <v>0</v>
      </c>
      <c r="V3905" s="1" t="str">
        <f>'Sheet1 (4)'!AB3911&amp;".T"</f>
        <v>.T</v>
      </c>
      <c r="W3905">
        <f>ROUND('Sheet1 (4)'!AC3911,2)</f>
        <v>0</v>
      </c>
      <c r="X3905">
        <f>ROUND('Sheet1 (4)'!AD3911,2)</f>
        <v>0</v>
      </c>
      <c r="Y3905">
        <f>_xlfn.XLOOKUP('Sheet1 (4)'!AB3911,'Sheet1 (3)'!B:B,'Sheet1 (3)'!D:D,"",0)</f>
        <v>0</v>
      </c>
    </row>
    <row r="3906" spans="1:25" x14ac:dyDescent="0.2">
      <c r="A3906">
        <v>3905</v>
      </c>
      <c r="B3906" s="1">
        <f>_xlfn.XLOOKUP('Sheet1 (4)'!AB3912,'Sheet1 (3)'!B:B,'Sheet1 (3)'!C:C,"",0)</f>
        <v>0</v>
      </c>
      <c r="C3906" s="1">
        <f>_xlfn.XLOOKUP('Sheet1 (4)'!AB3912,'Sheet1 (3)'!B:B,'Sheet1 (3)'!F:F,"",0)</f>
        <v>0</v>
      </c>
      <c r="D3906" s="1">
        <f>ROUND('Sheet1 (4)'!E3912/100000000,2)</f>
        <v>0</v>
      </c>
      <c r="E3906" s="1">
        <f>ROUND('Sheet1 (4)'!F3912/100,2)</f>
        <v>0</v>
      </c>
      <c r="F3906" s="1">
        <f>ROUND('Sheet1 (4)'!G3912/100,2)</f>
        <v>0</v>
      </c>
      <c r="G3906" s="1">
        <f>ROUND('Sheet1 (4)'!H3912/100,2)</f>
        <v>0</v>
      </c>
      <c r="H3906" s="1">
        <f>ROUND('Sheet1 (4)'!I3912/100,2)</f>
        <v>0</v>
      </c>
      <c r="I3906" s="1">
        <f>ROUND('Sheet1 (4)'!J3912/100,2)</f>
        <v>0</v>
      </c>
      <c r="J3906" s="1">
        <f>ROUND('Sheet1 (4)'!K3912/100,2)</f>
        <v>0</v>
      </c>
      <c r="K3906" s="1">
        <f>ROUND('Sheet1 (4)'!L3912/100,2)</f>
        <v>0</v>
      </c>
      <c r="L3906" s="4">
        <f>ROUND(('Sheet1 (4)'!M3912+'Sheet1 (4)'!R3912)/100,2)</f>
        <v>0</v>
      </c>
      <c r="M3906" s="4">
        <f>ROUND(('Sheet1 (4)'!N3912+'Sheet1 (4)'!S3912)/100,2)</f>
        <v>0</v>
      </c>
      <c r="N3906" s="4">
        <f>ROUND(('Sheet1 (4)'!O3912+'Sheet1 (4)'!T3912)/100,2)</f>
        <v>0</v>
      </c>
      <c r="O3906" s="4">
        <f>ROUND(('Sheet1 (4)'!P3912+'Sheet1 (4)'!U3912)/100,2)</f>
        <v>0</v>
      </c>
      <c r="P3906" s="4">
        <f>ROUND(('Sheet1 (4)'!Q3912+'Sheet1 (4)'!V3912)/100,2)</f>
        <v>0</v>
      </c>
      <c r="Q3906" s="7">
        <f>ROUND('Sheet1 (4)'!W3912/100,2)</f>
        <v>0</v>
      </c>
      <c r="R3906" s="7">
        <f>ROUND('Sheet1 (4)'!X3912/100,2)</f>
        <v>0</v>
      </c>
      <c r="S3906" s="7">
        <f>ROUND('Sheet1 (4)'!Y3912/100,2)</f>
        <v>0</v>
      </c>
      <c r="T3906" s="7">
        <f>ROUND('Sheet1 (4)'!Z3912/100,2)</f>
        <v>0</v>
      </c>
      <c r="U3906" s="7">
        <f>ROUND('Sheet1 (4)'!AA3912/100,2)</f>
        <v>0</v>
      </c>
      <c r="V3906" s="1" t="str">
        <f>'Sheet1 (4)'!AB3912&amp;".T"</f>
        <v>.T</v>
      </c>
      <c r="W3906">
        <f>ROUND('Sheet1 (4)'!AC3912,2)</f>
        <v>0</v>
      </c>
      <c r="X3906">
        <f>ROUND('Sheet1 (4)'!AD3912,2)</f>
        <v>0</v>
      </c>
      <c r="Y3906">
        <f>_xlfn.XLOOKUP('Sheet1 (4)'!AB3912,'Sheet1 (3)'!B:B,'Sheet1 (3)'!D:D,"",0)</f>
        <v>0</v>
      </c>
    </row>
    <row r="3907" spans="1:25" x14ac:dyDescent="0.2">
      <c r="A3907">
        <v>3906</v>
      </c>
      <c r="B3907" s="1">
        <f>_xlfn.XLOOKUP('Sheet1 (4)'!AB3913,'Sheet1 (3)'!B:B,'Sheet1 (3)'!C:C,"",0)</f>
        <v>0</v>
      </c>
      <c r="C3907" s="1">
        <f>_xlfn.XLOOKUP('Sheet1 (4)'!AB3913,'Sheet1 (3)'!B:B,'Sheet1 (3)'!F:F,"",0)</f>
        <v>0</v>
      </c>
      <c r="D3907" s="1">
        <f>ROUND('Sheet1 (4)'!E3913/100000000,2)</f>
        <v>0</v>
      </c>
      <c r="E3907" s="1">
        <f>ROUND('Sheet1 (4)'!F3913/100,2)</f>
        <v>0</v>
      </c>
      <c r="F3907" s="1">
        <f>ROUND('Sheet1 (4)'!G3913/100,2)</f>
        <v>0</v>
      </c>
      <c r="G3907" s="1">
        <f>ROUND('Sheet1 (4)'!H3913/100,2)</f>
        <v>0</v>
      </c>
      <c r="H3907" s="1">
        <f>ROUND('Sheet1 (4)'!I3913/100,2)</f>
        <v>0</v>
      </c>
      <c r="I3907" s="1">
        <f>ROUND('Sheet1 (4)'!J3913/100,2)</f>
        <v>0</v>
      </c>
      <c r="J3907" s="1">
        <f>ROUND('Sheet1 (4)'!K3913/100,2)</f>
        <v>0</v>
      </c>
      <c r="K3907" s="1">
        <f>ROUND('Sheet1 (4)'!L3913/100,2)</f>
        <v>0</v>
      </c>
      <c r="L3907" s="4">
        <f>ROUND(('Sheet1 (4)'!M3913+'Sheet1 (4)'!R3913)/100,2)</f>
        <v>0</v>
      </c>
      <c r="M3907" s="4">
        <f>ROUND(('Sheet1 (4)'!N3913+'Sheet1 (4)'!S3913)/100,2)</f>
        <v>0</v>
      </c>
      <c r="N3907" s="4">
        <f>ROUND(('Sheet1 (4)'!O3913+'Sheet1 (4)'!T3913)/100,2)</f>
        <v>0</v>
      </c>
      <c r="O3907" s="4">
        <f>ROUND(('Sheet1 (4)'!P3913+'Sheet1 (4)'!U3913)/100,2)</f>
        <v>0</v>
      </c>
      <c r="P3907" s="4">
        <f>ROUND(('Sheet1 (4)'!Q3913+'Sheet1 (4)'!V3913)/100,2)</f>
        <v>0</v>
      </c>
      <c r="Q3907" s="7">
        <f>ROUND('Sheet1 (4)'!W3913/100,2)</f>
        <v>0</v>
      </c>
      <c r="R3907" s="7">
        <f>ROUND('Sheet1 (4)'!X3913/100,2)</f>
        <v>0</v>
      </c>
      <c r="S3907" s="7">
        <f>ROUND('Sheet1 (4)'!Y3913/100,2)</f>
        <v>0</v>
      </c>
      <c r="T3907" s="7">
        <f>ROUND('Sheet1 (4)'!Z3913/100,2)</f>
        <v>0</v>
      </c>
      <c r="U3907" s="7">
        <f>ROUND('Sheet1 (4)'!AA3913/100,2)</f>
        <v>0</v>
      </c>
      <c r="V3907" s="1" t="str">
        <f>'Sheet1 (4)'!AB3913&amp;".T"</f>
        <v>.T</v>
      </c>
      <c r="W3907">
        <f>ROUND('Sheet1 (4)'!AC3913,2)</f>
        <v>0</v>
      </c>
      <c r="X3907">
        <f>ROUND('Sheet1 (4)'!AD3913,2)</f>
        <v>0</v>
      </c>
      <c r="Y3907">
        <f>_xlfn.XLOOKUP('Sheet1 (4)'!AB3913,'Sheet1 (3)'!B:B,'Sheet1 (3)'!D:D,"",0)</f>
        <v>0</v>
      </c>
    </row>
    <row r="3908" spans="1:25" x14ac:dyDescent="0.2">
      <c r="A3908">
        <v>3907</v>
      </c>
      <c r="B3908" s="1">
        <f>_xlfn.XLOOKUP('Sheet1 (4)'!AB3914,'Sheet1 (3)'!B:B,'Sheet1 (3)'!C:C,"",0)</f>
        <v>0</v>
      </c>
      <c r="C3908" s="1">
        <f>_xlfn.XLOOKUP('Sheet1 (4)'!AB3914,'Sheet1 (3)'!B:B,'Sheet1 (3)'!F:F,"",0)</f>
        <v>0</v>
      </c>
      <c r="D3908" s="1">
        <f>ROUND('Sheet1 (4)'!E3914/100000000,2)</f>
        <v>0</v>
      </c>
      <c r="E3908" s="1">
        <f>ROUND('Sheet1 (4)'!F3914/100,2)</f>
        <v>0</v>
      </c>
      <c r="F3908" s="1">
        <f>ROUND('Sheet1 (4)'!G3914/100,2)</f>
        <v>0</v>
      </c>
      <c r="G3908" s="1">
        <f>ROUND('Sheet1 (4)'!H3914/100,2)</f>
        <v>0</v>
      </c>
      <c r="H3908" s="1">
        <f>ROUND('Sheet1 (4)'!I3914/100,2)</f>
        <v>0</v>
      </c>
      <c r="I3908" s="1">
        <f>ROUND('Sheet1 (4)'!J3914/100,2)</f>
        <v>0</v>
      </c>
      <c r="J3908" s="1">
        <f>ROUND('Sheet1 (4)'!K3914/100,2)</f>
        <v>0</v>
      </c>
      <c r="K3908" s="1">
        <f>ROUND('Sheet1 (4)'!L3914/100,2)</f>
        <v>0</v>
      </c>
      <c r="L3908" s="4">
        <f>ROUND(('Sheet1 (4)'!M3914+'Sheet1 (4)'!R3914)/100,2)</f>
        <v>0</v>
      </c>
      <c r="M3908" s="4">
        <f>ROUND(('Sheet1 (4)'!N3914+'Sheet1 (4)'!S3914)/100,2)</f>
        <v>0</v>
      </c>
      <c r="N3908" s="4">
        <f>ROUND(('Sheet1 (4)'!O3914+'Sheet1 (4)'!T3914)/100,2)</f>
        <v>0</v>
      </c>
      <c r="O3908" s="4">
        <f>ROUND(('Sheet1 (4)'!P3914+'Sheet1 (4)'!U3914)/100,2)</f>
        <v>0</v>
      </c>
      <c r="P3908" s="4">
        <f>ROUND(('Sheet1 (4)'!Q3914+'Sheet1 (4)'!V3914)/100,2)</f>
        <v>0</v>
      </c>
      <c r="Q3908" s="7">
        <f>ROUND('Sheet1 (4)'!W3914/100,2)</f>
        <v>0</v>
      </c>
      <c r="R3908" s="7">
        <f>ROUND('Sheet1 (4)'!X3914/100,2)</f>
        <v>0</v>
      </c>
      <c r="S3908" s="7">
        <f>ROUND('Sheet1 (4)'!Y3914/100,2)</f>
        <v>0</v>
      </c>
      <c r="T3908" s="7">
        <f>ROUND('Sheet1 (4)'!Z3914/100,2)</f>
        <v>0</v>
      </c>
      <c r="U3908" s="7">
        <f>ROUND('Sheet1 (4)'!AA3914/100,2)</f>
        <v>0</v>
      </c>
      <c r="V3908" s="1" t="str">
        <f>'Sheet1 (4)'!AB3914&amp;".T"</f>
        <v>.T</v>
      </c>
      <c r="W3908">
        <f>ROUND('Sheet1 (4)'!AC3914,2)</f>
        <v>0</v>
      </c>
      <c r="X3908">
        <f>ROUND('Sheet1 (4)'!AD3914,2)</f>
        <v>0</v>
      </c>
      <c r="Y3908">
        <f>_xlfn.XLOOKUP('Sheet1 (4)'!AB3914,'Sheet1 (3)'!B:B,'Sheet1 (3)'!D:D,"",0)</f>
        <v>0</v>
      </c>
    </row>
    <row r="3909" spans="1:25" x14ac:dyDescent="0.2">
      <c r="A3909">
        <v>3908</v>
      </c>
      <c r="B3909" s="1">
        <f>_xlfn.XLOOKUP('Sheet1 (4)'!AB3915,'Sheet1 (3)'!B:B,'Sheet1 (3)'!C:C,"",0)</f>
        <v>0</v>
      </c>
      <c r="C3909" s="1">
        <f>_xlfn.XLOOKUP('Sheet1 (4)'!AB3915,'Sheet1 (3)'!B:B,'Sheet1 (3)'!F:F,"",0)</f>
        <v>0</v>
      </c>
      <c r="D3909" s="1">
        <f>ROUND('Sheet1 (4)'!E3915/100000000,2)</f>
        <v>0</v>
      </c>
      <c r="E3909" s="1">
        <f>ROUND('Sheet1 (4)'!F3915/100,2)</f>
        <v>0</v>
      </c>
      <c r="F3909" s="1">
        <f>ROUND('Sheet1 (4)'!G3915/100,2)</f>
        <v>0</v>
      </c>
      <c r="G3909" s="1">
        <f>ROUND('Sheet1 (4)'!H3915/100,2)</f>
        <v>0</v>
      </c>
      <c r="H3909" s="1">
        <f>ROUND('Sheet1 (4)'!I3915/100,2)</f>
        <v>0</v>
      </c>
      <c r="I3909" s="1">
        <f>ROUND('Sheet1 (4)'!J3915/100,2)</f>
        <v>0</v>
      </c>
      <c r="J3909" s="1">
        <f>ROUND('Sheet1 (4)'!K3915/100,2)</f>
        <v>0</v>
      </c>
      <c r="K3909" s="1">
        <f>ROUND('Sheet1 (4)'!L3915/100,2)</f>
        <v>0</v>
      </c>
      <c r="L3909" s="4">
        <f>ROUND(('Sheet1 (4)'!M3915+'Sheet1 (4)'!R3915)/100,2)</f>
        <v>0</v>
      </c>
      <c r="M3909" s="4">
        <f>ROUND(('Sheet1 (4)'!N3915+'Sheet1 (4)'!S3915)/100,2)</f>
        <v>0</v>
      </c>
      <c r="N3909" s="4">
        <f>ROUND(('Sheet1 (4)'!O3915+'Sheet1 (4)'!T3915)/100,2)</f>
        <v>0</v>
      </c>
      <c r="O3909" s="4">
        <f>ROUND(('Sheet1 (4)'!P3915+'Sheet1 (4)'!U3915)/100,2)</f>
        <v>0</v>
      </c>
      <c r="P3909" s="4">
        <f>ROUND(('Sheet1 (4)'!Q3915+'Sheet1 (4)'!V3915)/100,2)</f>
        <v>0</v>
      </c>
      <c r="Q3909" s="7">
        <f>ROUND('Sheet1 (4)'!W3915/100,2)</f>
        <v>0</v>
      </c>
      <c r="R3909" s="7">
        <f>ROUND('Sheet1 (4)'!X3915/100,2)</f>
        <v>0</v>
      </c>
      <c r="S3909" s="7">
        <f>ROUND('Sheet1 (4)'!Y3915/100,2)</f>
        <v>0</v>
      </c>
      <c r="T3909" s="7">
        <f>ROUND('Sheet1 (4)'!Z3915/100,2)</f>
        <v>0</v>
      </c>
      <c r="U3909" s="7">
        <f>ROUND('Sheet1 (4)'!AA3915/100,2)</f>
        <v>0</v>
      </c>
      <c r="V3909" s="1" t="str">
        <f>'Sheet1 (4)'!AB3915&amp;".T"</f>
        <v>.T</v>
      </c>
      <c r="W3909">
        <f>ROUND('Sheet1 (4)'!AC3915,2)</f>
        <v>0</v>
      </c>
      <c r="X3909">
        <f>ROUND('Sheet1 (4)'!AD3915,2)</f>
        <v>0</v>
      </c>
      <c r="Y3909">
        <f>_xlfn.XLOOKUP('Sheet1 (4)'!AB3915,'Sheet1 (3)'!B:B,'Sheet1 (3)'!D:D,"",0)</f>
        <v>0</v>
      </c>
    </row>
    <row r="3910" spans="1:25" x14ac:dyDescent="0.2">
      <c r="A3910">
        <v>3909</v>
      </c>
      <c r="B3910" s="1">
        <f>_xlfn.XLOOKUP('Sheet1 (4)'!AB3916,'Sheet1 (3)'!B:B,'Sheet1 (3)'!C:C,"",0)</f>
        <v>0</v>
      </c>
      <c r="C3910" s="1">
        <f>_xlfn.XLOOKUP('Sheet1 (4)'!AB3916,'Sheet1 (3)'!B:B,'Sheet1 (3)'!F:F,"",0)</f>
        <v>0</v>
      </c>
      <c r="D3910" s="1">
        <f>ROUND('Sheet1 (4)'!E3916/100000000,2)</f>
        <v>0</v>
      </c>
      <c r="E3910" s="1">
        <f>ROUND('Sheet1 (4)'!F3916/100,2)</f>
        <v>0</v>
      </c>
      <c r="F3910" s="1">
        <f>ROUND('Sheet1 (4)'!G3916/100,2)</f>
        <v>0</v>
      </c>
      <c r="G3910" s="1">
        <f>ROUND('Sheet1 (4)'!H3916/100,2)</f>
        <v>0</v>
      </c>
      <c r="H3910" s="1">
        <f>ROUND('Sheet1 (4)'!I3916/100,2)</f>
        <v>0</v>
      </c>
      <c r="I3910" s="1">
        <f>ROUND('Sheet1 (4)'!J3916/100,2)</f>
        <v>0</v>
      </c>
      <c r="J3910" s="1">
        <f>ROUND('Sheet1 (4)'!K3916/100,2)</f>
        <v>0</v>
      </c>
      <c r="K3910" s="1">
        <f>ROUND('Sheet1 (4)'!L3916/100,2)</f>
        <v>0</v>
      </c>
      <c r="L3910" s="4">
        <f>ROUND(('Sheet1 (4)'!M3916+'Sheet1 (4)'!R3916)/100,2)</f>
        <v>0</v>
      </c>
      <c r="M3910" s="4">
        <f>ROUND(('Sheet1 (4)'!N3916+'Sheet1 (4)'!S3916)/100,2)</f>
        <v>0</v>
      </c>
      <c r="N3910" s="4">
        <f>ROUND(('Sheet1 (4)'!O3916+'Sheet1 (4)'!T3916)/100,2)</f>
        <v>0</v>
      </c>
      <c r="O3910" s="4">
        <f>ROUND(('Sheet1 (4)'!P3916+'Sheet1 (4)'!U3916)/100,2)</f>
        <v>0</v>
      </c>
      <c r="P3910" s="4">
        <f>ROUND(('Sheet1 (4)'!Q3916+'Sheet1 (4)'!V3916)/100,2)</f>
        <v>0</v>
      </c>
      <c r="Q3910" s="7">
        <f>ROUND('Sheet1 (4)'!W3916/100,2)</f>
        <v>0</v>
      </c>
      <c r="R3910" s="7">
        <f>ROUND('Sheet1 (4)'!X3916/100,2)</f>
        <v>0</v>
      </c>
      <c r="S3910" s="7">
        <f>ROUND('Sheet1 (4)'!Y3916/100,2)</f>
        <v>0</v>
      </c>
      <c r="T3910" s="7">
        <f>ROUND('Sheet1 (4)'!Z3916/100,2)</f>
        <v>0</v>
      </c>
      <c r="U3910" s="7">
        <f>ROUND('Sheet1 (4)'!AA3916/100,2)</f>
        <v>0</v>
      </c>
      <c r="V3910" s="1" t="str">
        <f>'Sheet1 (4)'!AB3916&amp;".T"</f>
        <v>.T</v>
      </c>
      <c r="W3910">
        <f>ROUND('Sheet1 (4)'!AC3916,2)</f>
        <v>0</v>
      </c>
      <c r="X3910">
        <f>ROUND('Sheet1 (4)'!AD3916,2)</f>
        <v>0</v>
      </c>
      <c r="Y3910">
        <f>_xlfn.XLOOKUP('Sheet1 (4)'!AB3916,'Sheet1 (3)'!B:B,'Sheet1 (3)'!D:D,"",0)</f>
        <v>0</v>
      </c>
    </row>
    <row r="3911" spans="1:25" x14ac:dyDescent="0.2">
      <c r="A3911">
        <v>3910</v>
      </c>
      <c r="B3911" s="1">
        <f>_xlfn.XLOOKUP('Sheet1 (4)'!AB3917,'Sheet1 (3)'!B:B,'Sheet1 (3)'!C:C,"",0)</f>
        <v>0</v>
      </c>
      <c r="C3911" s="1">
        <f>_xlfn.XLOOKUP('Sheet1 (4)'!AB3917,'Sheet1 (3)'!B:B,'Sheet1 (3)'!F:F,"",0)</f>
        <v>0</v>
      </c>
      <c r="D3911" s="1">
        <f>ROUND('Sheet1 (4)'!E3917/100000000,2)</f>
        <v>0</v>
      </c>
      <c r="E3911" s="1">
        <f>ROUND('Sheet1 (4)'!F3917/100,2)</f>
        <v>0</v>
      </c>
      <c r="F3911" s="1">
        <f>ROUND('Sheet1 (4)'!G3917/100,2)</f>
        <v>0</v>
      </c>
      <c r="G3911" s="1">
        <f>ROUND('Sheet1 (4)'!H3917/100,2)</f>
        <v>0</v>
      </c>
      <c r="H3911" s="1">
        <f>ROUND('Sheet1 (4)'!I3917/100,2)</f>
        <v>0</v>
      </c>
      <c r="I3911" s="1">
        <f>ROUND('Sheet1 (4)'!J3917/100,2)</f>
        <v>0</v>
      </c>
      <c r="J3911" s="1">
        <f>ROUND('Sheet1 (4)'!K3917/100,2)</f>
        <v>0</v>
      </c>
      <c r="K3911" s="1">
        <f>ROUND('Sheet1 (4)'!L3917/100,2)</f>
        <v>0</v>
      </c>
      <c r="L3911" s="4">
        <f>ROUND(('Sheet1 (4)'!M3917+'Sheet1 (4)'!R3917)/100,2)</f>
        <v>0</v>
      </c>
      <c r="M3911" s="4">
        <f>ROUND(('Sheet1 (4)'!N3917+'Sheet1 (4)'!S3917)/100,2)</f>
        <v>0</v>
      </c>
      <c r="N3911" s="4">
        <f>ROUND(('Sheet1 (4)'!O3917+'Sheet1 (4)'!T3917)/100,2)</f>
        <v>0</v>
      </c>
      <c r="O3911" s="4">
        <f>ROUND(('Sheet1 (4)'!P3917+'Sheet1 (4)'!U3917)/100,2)</f>
        <v>0</v>
      </c>
      <c r="P3911" s="4">
        <f>ROUND(('Sheet1 (4)'!Q3917+'Sheet1 (4)'!V3917)/100,2)</f>
        <v>0</v>
      </c>
      <c r="Q3911" s="7">
        <f>ROUND('Sheet1 (4)'!W3917/100,2)</f>
        <v>0</v>
      </c>
      <c r="R3911" s="7">
        <f>ROUND('Sheet1 (4)'!X3917/100,2)</f>
        <v>0</v>
      </c>
      <c r="S3911" s="7">
        <f>ROUND('Sheet1 (4)'!Y3917/100,2)</f>
        <v>0</v>
      </c>
      <c r="T3911" s="7">
        <f>ROUND('Sheet1 (4)'!Z3917/100,2)</f>
        <v>0</v>
      </c>
      <c r="U3911" s="7">
        <f>ROUND('Sheet1 (4)'!AA3917/100,2)</f>
        <v>0</v>
      </c>
      <c r="V3911" s="1" t="str">
        <f>'Sheet1 (4)'!AB3917&amp;".T"</f>
        <v>.T</v>
      </c>
      <c r="W3911">
        <f>ROUND('Sheet1 (4)'!AC3917,2)</f>
        <v>0</v>
      </c>
      <c r="X3911">
        <f>ROUND('Sheet1 (4)'!AD3917,2)</f>
        <v>0</v>
      </c>
      <c r="Y3911">
        <f>_xlfn.XLOOKUP('Sheet1 (4)'!AB3917,'Sheet1 (3)'!B:B,'Sheet1 (3)'!D:D,"",0)</f>
        <v>0</v>
      </c>
    </row>
    <row r="3912" spans="1:25" x14ac:dyDescent="0.2">
      <c r="A3912">
        <v>3911</v>
      </c>
      <c r="B3912" s="1">
        <f>_xlfn.XLOOKUP('Sheet1 (4)'!AB3918,'Sheet1 (3)'!B:B,'Sheet1 (3)'!C:C,"",0)</f>
        <v>0</v>
      </c>
      <c r="C3912" s="1">
        <f>_xlfn.XLOOKUP('Sheet1 (4)'!AB3918,'Sheet1 (3)'!B:B,'Sheet1 (3)'!F:F,"",0)</f>
        <v>0</v>
      </c>
      <c r="D3912" s="1">
        <f>ROUND('Sheet1 (4)'!E3918/100000000,2)</f>
        <v>0</v>
      </c>
      <c r="E3912" s="1">
        <f>ROUND('Sheet1 (4)'!F3918/100,2)</f>
        <v>0</v>
      </c>
      <c r="F3912" s="1">
        <f>ROUND('Sheet1 (4)'!G3918/100,2)</f>
        <v>0</v>
      </c>
      <c r="G3912" s="1">
        <f>ROUND('Sheet1 (4)'!H3918/100,2)</f>
        <v>0</v>
      </c>
      <c r="H3912" s="1">
        <f>ROUND('Sheet1 (4)'!I3918/100,2)</f>
        <v>0</v>
      </c>
      <c r="I3912" s="1">
        <f>ROUND('Sheet1 (4)'!J3918/100,2)</f>
        <v>0</v>
      </c>
      <c r="J3912" s="1">
        <f>ROUND('Sheet1 (4)'!K3918/100,2)</f>
        <v>0</v>
      </c>
      <c r="K3912" s="1">
        <f>ROUND('Sheet1 (4)'!L3918/100,2)</f>
        <v>0</v>
      </c>
      <c r="L3912" s="4">
        <f>ROUND(('Sheet1 (4)'!M3918+'Sheet1 (4)'!R3918)/100,2)</f>
        <v>0</v>
      </c>
      <c r="M3912" s="4">
        <f>ROUND(('Sheet1 (4)'!N3918+'Sheet1 (4)'!S3918)/100,2)</f>
        <v>0</v>
      </c>
      <c r="N3912" s="4">
        <f>ROUND(('Sheet1 (4)'!O3918+'Sheet1 (4)'!T3918)/100,2)</f>
        <v>0</v>
      </c>
      <c r="O3912" s="4">
        <f>ROUND(('Sheet1 (4)'!P3918+'Sheet1 (4)'!U3918)/100,2)</f>
        <v>0</v>
      </c>
      <c r="P3912" s="4">
        <f>ROUND(('Sheet1 (4)'!Q3918+'Sheet1 (4)'!V3918)/100,2)</f>
        <v>0</v>
      </c>
      <c r="Q3912" s="7">
        <f>ROUND('Sheet1 (4)'!W3918/100,2)</f>
        <v>0</v>
      </c>
      <c r="R3912" s="7">
        <f>ROUND('Sheet1 (4)'!X3918/100,2)</f>
        <v>0</v>
      </c>
      <c r="S3912" s="7">
        <f>ROUND('Sheet1 (4)'!Y3918/100,2)</f>
        <v>0</v>
      </c>
      <c r="T3912" s="7">
        <f>ROUND('Sheet1 (4)'!Z3918/100,2)</f>
        <v>0</v>
      </c>
      <c r="U3912" s="7">
        <f>ROUND('Sheet1 (4)'!AA3918/100,2)</f>
        <v>0</v>
      </c>
      <c r="V3912" s="1" t="str">
        <f>'Sheet1 (4)'!AB3918&amp;".T"</f>
        <v>.T</v>
      </c>
      <c r="W3912">
        <f>ROUND('Sheet1 (4)'!AC3918,2)</f>
        <v>0</v>
      </c>
      <c r="X3912">
        <f>ROUND('Sheet1 (4)'!AD3918,2)</f>
        <v>0</v>
      </c>
      <c r="Y3912">
        <f>_xlfn.XLOOKUP('Sheet1 (4)'!AB3918,'Sheet1 (3)'!B:B,'Sheet1 (3)'!D:D,"",0)</f>
        <v>0</v>
      </c>
    </row>
    <row r="3913" spans="1:25" x14ac:dyDescent="0.2">
      <c r="A3913">
        <v>3912</v>
      </c>
      <c r="B3913" s="1">
        <f>_xlfn.XLOOKUP('Sheet1 (4)'!AB3919,'Sheet1 (3)'!B:B,'Sheet1 (3)'!C:C,"",0)</f>
        <v>0</v>
      </c>
      <c r="C3913" s="1">
        <f>_xlfn.XLOOKUP('Sheet1 (4)'!AB3919,'Sheet1 (3)'!B:B,'Sheet1 (3)'!F:F,"",0)</f>
        <v>0</v>
      </c>
      <c r="D3913" s="1">
        <f>ROUND('Sheet1 (4)'!E3919/100000000,2)</f>
        <v>0</v>
      </c>
      <c r="E3913" s="1">
        <f>ROUND('Sheet1 (4)'!F3919/100,2)</f>
        <v>0</v>
      </c>
      <c r="F3913" s="1">
        <f>ROUND('Sheet1 (4)'!G3919/100,2)</f>
        <v>0</v>
      </c>
      <c r="G3913" s="1">
        <f>ROUND('Sheet1 (4)'!H3919/100,2)</f>
        <v>0</v>
      </c>
      <c r="H3913" s="1">
        <f>ROUND('Sheet1 (4)'!I3919/100,2)</f>
        <v>0</v>
      </c>
      <c r="I3913" s="1">
        <f>ROUND('Sheet1 (4)'!J3919/100,2)</f>
        <v>0</v>
      </c>
      <c r="J3913" s="1">
        <f>ROUND('Sheet1 (4)'!K3919/100,2)</f>
        <v>0</v>
      </c>
      <c r="K3913" s="1">
        <f>ROUND('Sheet1 (4)'!L3919/100,2)</f>
        <v>0</v>
      </c>
      <c r="L3913" s="4">
        <f>ROUND(('Sheet1 (4)'!M3919+'Sheet1 (4)'!R3919)/100,2)</f>
        <v>0</v>
      </c>
      <c r="M3913" s="4">
        <f>ROUND(('Sheet1 (4)'!N3919+'Sheet1 (4)'!S3919)/100,2)</f>
        <v>0</v>
      </c>
      <c r="N3913" s="4">
        <f>ROUND(('Sheet1 (4)'!O3919+'Sheet1 (4)'!T3919)/100,2)</f>
        <v>0</v>
      </c>
      <c r="O3913" s="4">
        <f>ROUND(('Sheet1 (4)'!P3919+'Sheet1 (4)'!U3919)/100,2)</f>
        <v>0</v>
      </c>
      <c r="P3913" s="4">
        <f>ROUND(('Sheet1 (4)'!Q3919+'Sheet1 (4)'!V3919)/100,2)</f>
        <v>0</v>
      </c>
      <c r="Q3913" s="7">
        <f>ROUND('Sheet1 (4)'!W3919/100,2)</f>
        <v>0</v>
      </c>
      <c r="R3913" s="7">
        <f>ROUND('Sheet1 (4)'!X3919/100,2)</f>
        <v>0</v>
      </c>
      <c r="S3913" s="7">
        <f>ROUND('Sheet1 (4)'!Y3919/100,2)</f>
        <v>0</v>
      </c>
      <c r="T3913" s="7">
        <f>ROUND('Sheet1 (4)'!Z3919/100,2)</f>
        <v>0</v>
      </c>
      <c r="U3913" s="7">
        <f>ROUND('Sheet1 (4)'!AA3919/100,2)</f>
        <v>0</v>
      </c>
      <c r="V3913" s="1" t="str">
        <f>'Sheet1 (4)'!AB3919&amp;".T"</f>
        <v>.T</v>
      </c>
      <c r="W3913">
        <f>ROUND('Sheet1 (4)'!AC3919,2)</f>
        <v>0</v>
      </c>
      <c r="X3913">
        <f>ROUND('Sheet1 (4)'!AD3919,2)</f>
        <v>0</v>
      </c>
      <c r="Y3913">
        <f>_xlfn.XLOOKUP('Sheet1 (4)'!AB3919,'Sheet1 (3)'!B:B,'Sheet1 (3)'!D:D,"",0)</f>
        <v>0</v>
      </c>
    </row>
    <row r="3914" spans="1:25" x14ac:dyDescent="0.2">
      <c r="A3914">
        <v>3913</v>
      </c>
      <c r="B3914" s="1">
        <f>_xlfn.XLOOKUP('Sheet1 (4)'!AB3920,'Sheet1 (3)'!B:B,'Sheet1 (3)'!C:C,"",0)</f>
        <v>0</v>
      </c>
      <c r="C3914" s="1">
        <f>_xlfn.XLOOKUP('Sheet1 (4)'!AB3920,'Sheet1 (3)'!B:B,'Sheet1 (3)'!F:F,"",0)</f>
        <v>0</v>
      </c>
      <c r="D3914" s="1">
        <f>ROUND('Sheet1 (4)'!E3920/100000000,2)</f>
        <v>0</v>
      </c>
      <c r="E3914" s="1">
        <f>ROUND('Sheet1 (4)'!F3920/100,2)</f>
        <v>0</v>
      </c>
      <c r="F3914" s="1">
        <f>ROUND('Sheet1 (4)'!G3920/100,2)</f>
        <v>0</v>
      </c>
      <c r="G3914" s="1">
        <f>ROUND('Sheet1 (4)'!H3920/100,2)</f>
        <v>0</v>
      </c>
      <c r="H3914" s="1">
        <f>ROUND('Sheet1 (4)'!I3920/100,2)</f>
        <v>0</v>
      </c>
      <c r="I3914" s="1">
        <f>ROUND('Sheet1 (4)'!J3920/100,2)</f>
        <v>0</v>
      </c>
      <c r="J3914" s="1">
        <f>ROUND('Sheet1 (4)'!K3920/100,2)</f>
        <v>0</v>
      </c>
      <c r="K3914" s="1">
        <f>ROUND('Sheet1 (4)'!L3920/100,2)</f>
        <v>0</v>
      </c>
      <c r="L3914" s="4">
        <f>ROUND(('Sheet1 (4)'!M3920+'Sheet1 (4)'!R3920)/100,2)</f>
        <v>0</v>
      </c>
      <c r="M3914" s="4">
        <f>ROUND(('Sheet1 (4)'!N3920+'Sheet1 (4)'!S3920)/100,2)</f>
        <v>0</v>
      </c>
      <c r="N3914" s="4">
        <f>ROUND(('Sheet1 (4)'!O3920+'Sheet1 (4)'!T3920)/100,2)</f>
        <v>0</v>
      </c>
      <c r="O3914" s="4">
        <f>ROUND(('Sheet1 (4)'!P3920+'Sheet1 (4)'!U3920)/100,2)</f>
        <v>0</v>
      </c>
      <c r="P3914" s="4">
        <f>ROUND(('Sheet1 (4)'!Q3920+'Sheet1 (4)'!V3920)/100,2)</f>
        <v>0</v>
      </c>
      <c r="Q3914" s="7">
        <f>ROUND('Sheet1 (4)'!W3920/100,2)</f>
        <v>0</v>
      </c>
      <c r="R3914" s="7">
        <f>ROUND('Sheet1 (4)'!X3920/100,2)</f>
        <v>0</v>
      </c>
      <c r="S3914" s="7">
        <f>ROUND('Sheet1 (4)'!Y3920/100,2)</f>
        <v>0</v>
      </c>
      <c r="T3914" s="7">
        <f>ROUND('Sheet1 (4)'!Z3920/100,2)</f>
        <v>0</v>
      </c>
      <c r="U3914" s="7">
        <f>ROUND('Sheet1 (4)'!AA3920/100,2)</f>
        <v>0</v>
      </c>
      <c r="V3914" s="1" t="str">
        <f>'Sheet1 (4)'!AB3920&amp;".T"</f>
        <v>.T</v>
      </c>
      <c r="W3914">
        <f>ROUND('Sheet1 (4)'!AC3920,2)</f>
        <v>0</v>
      </c>
      <c r="X3914">
        <f>ROUND('Sheet1 (4)'!AD3920,2)</f>
        <v>0</v>
      </c>
      <c r="Y3914">
        <f>_xlfn.XLOOKUP('Sheet1 (4)'!AB3920,'Sheet1 (3)'!B:B,'Sheet1 (3)'!D:D,"",0)</f>
        <v>0</v>
      </c>
    </row>
    <row r="3915" spans="1:25" x14ac:dyDescent="0.2">
      <c r="A3915">
        <v>3914</v>
      </c>
      <c r="B3915" s="1">
        <f>_xlfn.XLOOKUP('Sheet1 (4)'!AB3921,'Sheet1 (3)'!B:B,'Sheet1 (3)'!C:C,"",0)</f>
        <v>0</v>
      </c>
      <c r="C3915" s="1">
        <f>_xlfn.XLOOKUP('Sheet1 (4)'!AB3921,'Sheet1 (3)'!B:B,'Sheet1 (3)'!F:F,"",0)</f>
        <v>0</v>
      </c>
      <c r="D3915" s="1">
        <f>ROUND('Sheet1 (4)'!E3921/100000000,2)</f>
        <v>0</v>
      </c>
      <c r="E3915" s="1">
        <f>ROUND('Sheet1 (4)'!F3921/100,2)</f>
        <v>0</v>
      </c>
      <c r="F3915" s="1">
        <f>ROUND('Sheet1 (4)'!G3921/100,2)</f>
        <v>0</v>
      </c>
      <c r="G3915" s="1">
        <f>ROUND('Sheet1 (4)'!H3921/100,2)</f>
        <v>0</v>
      </c>
      <c r="H3915" s="1">
        <f>ROUND('Sheet1 (4)'!I3921/100,2)</f>
        <v>0</v>
      </c>
      <c r="I3915" s="1">
        <f>ROUND('Sheet1 (4)'!J3921/100,2)</f>
        <v>0</v>
      </c>
      <c r="J3915" s="1">
        <f>ROUND('Sheet1 (4)'!K3921/100,2)</f>
        <v>0</v>
      </c>
      <c r="K3915" s="1">
        <f>ROUND('Sheet1 (4)'!L3921/100,2)</f>
        <v>0</v>
      </c>
      <c r="L3915" s="4">
        <f>ROUND(('Sheet1 (4)'!M3921+'Sheet1 (4)'!R3921)/100,2)</f>
        <v>0</v>
      </c>
      <c r="M3915" s="4">
        <f>ROUND(('Sheet1 (4)'!N3921+'Sheet1 (4)'!S3921)/100,2)</f>
        <v>0</v>
      </c>
      <c r="N3915" s="4">
        <f>ROUND(('Sheet1 (4)'!O3921+'Sheet1 (4)'!T3921)/100,2)</f>
        <v>0</v>
      </c>
      <c r="O3915" s="4">
        <f>ROUND(('Sheet1 (4)'!P3921+'Sheet1 (4)'!U3921)/100,2)</f>
        <v>0</v>
      </c>
      <c r="P3915" s="4">
        <f>ROUND(('Sheet1 (4)'!Q3921+'Sheet1 (4)'!V3921)/100,2)</f>
        <v>0</v>
      </c>
      <c r="Q3915" s="7">
        <f>ROUND('Sheet1 (4)'!W3921/100,2)</f>
        <v>0</v>
      </c>
      <c r="R3915" s="7">
        <f>ROUND('Sheet1 (4)'!X3921/100,2)</f>
        <v>0</v>
      </c>
      <c r="S3915" s="7">
        <f>ROUND('Sheet1 (4)'!Y3921/100,2)</f>
        <v>0</v>
      </c>
      <c r="T3915" s="7">
        <f>ROUND('Sheet1 (4)'!Z3921/100,2)</f>
        <v>0</v>
      </c>
      <c r="U3915" s="7">
        <f>ROUND('Sheet1 (4)'!AA3921/100,2)</f>
        <v>0</v>
      </c>
      <c r="V3915" s="1" t="str">
        <f>'Sheet1 (4)'!AB3921&amp;".T"</f>
        <v>.T</v>
      </c>
      <c r="W3915">
        <f>ROUND('Sheet1 (4)'!AC3921,2)</f>
        <v>0</v>
      </c>
      <c r="X3915">
        <f>ROUND('Sheet1 (4)'!AD3921,2)</f>
        <v>0</v>
      </c>
      <c r="Y3915">
        <f>_xlfn.XLOOKUP('Sheet1 (4)'!AB3921,'Sheet1 (3)'!B:B,'Sheet1 (3)'!D:D,"",0)</f>
        <v>0</v>
      </c>
    </row>
    <row r="3916" spans="1:25" x14ac:dyDescent="0.2">
      <c r="A3916">
        <v>3915</v>
      </c>
      <c r="B3916" s="1">
        <f>_xlfn.XLOOKUP('Sheet1 (4)'!AB3922,'Sheet1 (3)'!B:B,'Sheet1 (3)'!C:C,"",0)</f>
        <v>0</v>
      </c>
      <c r="C3916" s="1">
        <f>_xlfn.XLOOKUP('Sheet1 (4)'!AB3922,'Sheet1 (3)'!B:B,'Sheet1 (3)'!F:F,"",0)</f>
        <v>0</v>
      </c>
      <c r="D3916" s="1">
        <f>ROUND('Sheet1 (4)'!E3922/100000000,2)</f>
        <v>0</v>
      </c>
      <c r="E3916" s="1">
        <f>ROUND('Sheet1 (4)'!F3922/100,2)</f>
        <v>0</v>
      </c>
      <c r="F3916" s="1">
        <f>ROUND('Sheet1 (4)'!G3922/100,2)</f>
        <v>0</v>
      </c>
      <c r="G3916" s="1">
        <f>ROUND('Sheet1 (4)'!H3922/100,2)</f>
        <v>0</v>
      </c>
      <c r="H3916" s="1">
        <f>ROUND('Sheet1 (4)'!I3922/100,2)</f>
        <v>0</v>
      </c>
      <c r="I3916" s="1">
        <f>ROUND('Sheet1 (4)'!J3922/100,2)</f>
        <v>0</v>
      </c>
      <c r="J3916" s="1">
        <f>ROUND('Sheet1 (4)'!K3922/100,2)</f>
        <v>0</v>
      </c>
      <c r="K3916" s="1">
        <f>ROUND('Sheet1 (4)'!L3922/100,2)</f>
        <v>0</v>
      </c>
      <c r="L3916" s="4">
        <f>ROUND(('Sheet1 (4)'!M3922+'Sheet1 (4)'!R3922)/100,2)</f>
        <v>0</v>
      </c>
      <c r="M3916" s="4">
        <f>ROUND(('Sheet1 (4)'!N3922+'Sheet1 (4)'!S3922)/100,2)</f>
        <v>0</v>
      </c>
      <c r="N3916" s="4">
        <f>ROUND(('Sheet1 (4)'!O3922+'Sheet1 (4)'!T3922)/100,2)</f>
        <v>0</v>
      </c>
      <c r="O3916" s="4">
        <f>ROUND(('Sheet1 (4)'!P3922+'Sheet1 (4)'!U3922)/100,2)</f>
        <v>0</v>
      </c>
      <c r="P3916" s="4">
        <f>ROUND(('Sheet1 (4)'!Q3922+'Sheet1 (4)'!V3922)/100,2)</f>
        <v>0</v>
      </c>
      <c r="Q3916" s="7">
        <f>ROUND('Sheet1 (4)'!W3922/100,2)</f>
        <v>0</v>
      </c>
      <c r="R3916" s="7">
        <f>ROUND('Sheet1 (4)'!X3922/100,2)</f>
        <v>0</v>
      </c>
      <c r="S3916" s="7">
        <f>ROUND('Sheet1 (4)'!Y3922/100,2)</f>
        <v>0</v>
      </c>
      <c r="T3916" s="7">
        <f>ROUND('Sheet1 (4)'!Z3922/100,2)</f>
        <v>0</v>
      </c>
      <c r="U3916" s="7">
        <f>ROUND('Sheet1 (4)'!AA3922/100,2)</f>
        <v>0</v>
      </c>
      <c r="V3916" s="1" t="str">
        <f>'Sheet1 (4)'!AB3922&amp;".T"</f>
        <v>.T</v>
      </c>
      <c r="W3916">
        <f>ROUND('Sheet1 (4)'!AC3922,2)</f>
        <v>0</v>
      </c>
      <c r="X3916">
        <f>ROUND('Sheet1 (4)'!AD3922,2)</f>
        <v>0</v>
      </c>
      <c r="Y3916">
        <f>_xlfn.XLOOKUP('Sheet1 (4)'!AB3922,'Sheet1 (3)'!B:B,'Sheet1 (3)'!D:D,"",0)</f>
        <v>0</v>
      </c>
    </row>
    <row r="3917" spans="1:25" x14ac:dyDescent="0.2">
      <c r="A3917">
        <v>3916</v>
      </c>
      <c r="B3917" s="1">
        <f>_xlfn.XLOOKUP('Sheet1 (4)'!AB3923,'Sheet1 (3)'!B:B,'Sheet1 (3)'!C:C,"",0)</f>
        <v>0</v>
      </c>
      <c r="C3917" s="1">
        <f>_xlfn.XLOOKUP('Sheet1 (4)'!AB3923,'Sheet1 (3)'!B:B,'Sheet1 (3)'!F:F,"",0)</f>
        <v>0</v>
      </c>
      <c r="D3917" s="1">
        <f>ROUND('Sheet1 (4)'!E3923/100000000,2)</f>
        <v>0</v>
      </c>
      <c r="E3917" s="1">
        <f>ROUND('Sheet1 (4)'!F3923/100,2)</f>
        <v>0</v>
      </c>
      <c r="F3917" s="1">
        <f>ROUND('Sheet1 (4)'!G3923/100,2)</f>
        <v>0</v>
      </c>
      <c r="G3917" s="1">
        <f>ROUND('Sheet1 (4)'!H3923/100,2)</f>
        <v>0</v>
      </c>
      <c r="H3917" s="1">
        <f>ROUND('Sheet1 (4)'!I3923/100,2)</f>
        <v>0</v>
      </c>
      <c r="I3917" s="1">
        <f>ROUND('Sheet1 (4)'!J3923/100,2)</f>
        <v>0</v>
      </c>
      <c r="J3917" s="1">
        <f>ROUND('Sheet1 (4)'!K3923/100,2)</f>
        <v>0</v>
      </c>
      <c r="K3917" s="1">
        <f>ROUND('Sheet1 (4)'!L3923/100,2)</f>
        <v>0</v>
      </c>
      <c r="L3917" s="4">
        <f>ROUND(('Sheet1 (4)'!M3923+'Sheet1 (4)'!R3923)/100,2)</f>
        <v>0</v>
      </c>
      <c r="M3917" s="4">
        <f>ROUND(('Sheet1 (4)'!N3923+'Sheet1 (4)'!S3923)/100,2)</f>
        <v>0</v>
      </c>
      <c r="N3917" s="4">
        <f>ROUND(('Sheet1 (4)'!O3923+'Sheet1 (4)'!T3923)/100,2)</f>
        <v>0</v>
      </c>
      <c r="O3917" s="4">
        <f>ROUND(('Sheet1 (4)'!P3923+'Sheet1 (4)'!U3923)/100,2)</f>
        <v>0</v>
      </c>
      <c r="P3917" s="4">
        <f>ROUND(('Sheet1 (4)'!Q3923+'Sheet1 (4)'!V3923)/100,2)</f>
        <v>0</v>
      </c>
      <c r="Q3917" s="7">
        <f>ROUND('Sheet1 (4)'!W3923/100,2)</f>
        <v>0</v>
      </c>
      <c r="R3917" s="7">
        <f>ROUND('Sheet1 (4)'!X3923/100,2)</f>
        <v>0</v>
      </c>
      <c r="S3917" s="7">
        <f>ROUND('Sheet1 (4)'!Y3923/100,2)</f>
        <v>0</v>
      </c>
      <c r="T3917" s="7">
        <f>ROUND('Sheet1 (4)'!Z3923/100,2)</f>
        <v>0</v>
      </c>
      <c r="U3917" s="7">
        <f>ROUND('Sheet1 (4)'!AA3923/100,2)</f>
        <v>0</v>
      </c>
      <c r="V3917" s="1" t="str">
        <f>'Sheet1 (4)'!AB3923&amp;".T"</f>
        <v>.T</v>
      </c>
      <c r="W3917">
        <f>ROUND('Sheet1 (4)'!AC3923,2)</f>
        <v>0</v>
      </c>
      <c r="X3917">
        <f>ROUND('Sheet1 (4)'!AD3923,2)</f>
        <v>0</v>
      </c>
      <c r="Y3917">
        <f>_xlfn.XLOOKUP('Sheet1 (4)'!AB3923,'Sheet1 (3)'!B:B,'Sheet1 (3)'!D:D,"",0)</f>
        <v>0</v>
      </c>
    </row>
    <row r="3918" spans="1:25" x14ac:dyDescent="0.2">
      <c r="A3918">
        <v>3917</v>
      </c>
      <c r="B3918" s="1">
        <f>_xlfn.XLOOKUP('Sheet1 (4)'!AB3924,'Sheet1 (3)'!B:B,'Sheet1 (3)'!C:C,"",0)</f>
        <v>0</v>
      </c>
      <c r="C3918" s="1">
        <f>_xlfn.XLOOKUP('Sheet1 (4)'!AB3924,'Sheet1 (3)'!B:B,'Sheet1 (3)'!F:F,"",0)</f>
        <v>0</v>
      </c>
      <c r="D3918" s="1">
        <f>ROUND('Sheet1 (4)'!E3924/100000000,2)</f>
        <v>0</v>
      </c>
      <c r="E3918" s="1">
        <f>ROUND('Sheet1 (4)'!F3924/100,2)</f>
        <v>0</v>
      </c>
      <c r="F3918" s="1">
        <f>ROUND('Sheet1 (4)'!G3924/100,2)</f>
        <v>0</v>
      </c>
      <c r="G3918" s="1">
        <f>ROUND('Sheet1 (4)'!H3924/100,2)</f>
        <v>0</v>
      </c>
      <c r="H3918" s="1">
        <f>ROUND('Sheet1 (4)'!I3924/100,2)</f>
        <v>0</v>
      </c>
      <c r="I3918" s="1">
        <f>ROUND('Sheet1 (4)'!J3924/100,2)</f>
        <v>0</v>
      </c>
      <c r="J3918" s="1">
        <f>ROUND('Sheet1 (4)'!K3924/100,2)</f>
        <v>0</v>
      </c>
      <c r="K3918" s="1">
        <f>ROUND('Sheet1 (4)'!L3924/100,2)</f>
        <v>0</v>
      </c>
      <c r="L3918" s="4">
        <f>ROUND(('Sheet1 (4)'!M3924+'Sheet1 (4)'!R3924)/100,2)</f>
        <v>0</v>
      </c>
      <c r="M3918" s="4">
        <f>ROUND(('Sheet1 (4)'!N3924+'Sheet1 (4)'!S3924)/100,2)</f>
        <v>0</v>
      </c>
      <c r="N3918" s="4">
        <f>ROUND(('Sheet1 (4)'!O3924+'Sheet1 (4)'!T3924)/100,2)</f>
        <v>0</v>
      </c>
      <c r="O3918" s="4">
        <f>ROUND(('Sheet1 (4)'!P3924+'Sheet1 (4)'!U3924)/100,2)</f>
        <v>0</v>
      </c>
      <c r="P3918" s="4">
        <f>ROUND(('Sheet1 (4)'!Q3924+'Sheet1 (4)'!V3924)/100,2)</f>
        <v>0</v>
      </c>
      <c r="Q3918" s="7">
        <f>ROUND('Sheet1 (4)'!W3924/100,2)</f>
        <v>0</v>
      </c>
      <c r="R3918" s="7">
        <f>ROUND('Sheet1 (4)'!X3924/100,2)</f>
        <v>0</v>
      </c>
      <c r="S3918" s="7">
        <f>ROUND('Sheet1 (4)'!Y3924/100,2)</f>
        <v>0</v>
      </c>
      <c r="T3918" s="7">
        <f>ROUND('Sheet1 (4)'!Z3924/100,2)</f>
        <v>0</v>
      </c>
      <c r="U3918" s="7">
        <f>ROUND('Sheet1 (4)'!AA3924/100,2)</f>
        <v>0</v>
      </c>
      <c r="V3918" s="1" t="str">
        <f>'Sheet1 (4)'!AB3924&amp;".T"</f>
        <v>.T</v>
      </c>
      <c r="W3918">
        <f>ROUND('Sheet1 (4)'!AC3924,2)</f>
        <v>0</v>
      </c>
      <c r="X3918">
        <f>ROUND('Sheet1 (4)'!AD3924,2)</f>
        <v>0</v>
      </c>
      <c r="Y3918">
        <f>_xlfn.XLOOKUP('Sheet1 (4)'!AB3924,'Sheet1 (3)'!B:B,'Sheet1 (3)'!D:D,"",0)</f>
        <v>0</v>
      </c>
    </row>
    <row r="3919" spans="1:25" x14ac:dyDescent="0.2">
      <c r="A3919">
        <v>3918</v>
      </c>
      <c r="B3919" s="1">
        <f>_xlfn.XLOOKUP('Sheet1 (4)'!AB3925,'Sheet1 (3)'!B:B,'Sheet1 (3)'!C:C,"",0)</f>
        <v>0</v>
      </c>
      <c r="C3919" s="1">
        <f>_xlfn.XLOOKUP('Sheet1 (4)'!AB3925,'Sheet1 (3)'!B:B,'Sheet1 (3)'!F:F,"",0)</f>
        <v>0</v>
      </c>
      <c r="D3919" s="1">
        <f>ROUND('Sheet1 (4)'!E3925/100000000,2)</f>
        <v>0</v>
      </c>
      <c r="E3919" s="1">
        <f>ROUND('Sheet1 (4)'!F3925/100,2)</f>
        <v>0</v>
      </c>
      <c r="F3919" s="1">
        <f>ROUND('Sheet1 (4)'!G3925/100,2)</f>
        <v>0</v>
      </c>
      <c r="G3919" s="1">
        <f>ROUND('Sheet1 (4)'!H3925/100,2)</f>
        <v>0</v>
      </c>
      <c r="H3919" s="1">
        <f>ROUND('Sheet1 (4)'!I3925/100,2)</f>
        <v>0</v>
      </c>
      <c r="I3919" s="1">
        <f>ROUND('Sheet1 (4)'!J3925/100,2)</f>
        <v>0</v>
      </c>
      <c r="J3919" s="1">
        <f>ROUND('Sheet1 (4)'!K3925/100,2)</f>
        <v>0</v>
      </c>
      <c r="K3919" s="1">
        <f>ROUND('Sheet1 (4)'!L3925/100,2)</f>
        <v>0</v>
      </c>
      <c r="L3919" s="4">
        <f>ROUND(('Sheet1 (4)'!M3925+'Sheet1 (4)'!R3925)/100,2)</f>
        <v>0</v>
      </c>
      <c r="M3919" s="4">
        <f>ROUND(('Sheet1 (4)'!N3925+'Sheet1 (4)'!S3925)/100,2)</f>
        <v>0</v>
      </c>
      <c r="N3919" s="4">
        <f>ROUND(('Sheet1 (4)'!O3925+'Sheet1 (4)'!T3925)/100,2)</f>
        <v>0</v>
      </c>
      <c r="O3919" s="4">
        <f>ROUND(('Sheet1 (4)'!P3925+'Sheet1 (4)'!U3925)/100,2)</f>
        <v>0</v>
      </c>
      <c r="P3919" s="4">
        <f>ROUND(('Sheet1 (4)'!Q3925+'Sheet1 (4)'!V3925)/100,2)</f>
        <v>0</v>
      </c>
      <c r="Q3919" s="7">
        <f>ROUND('Sheet1 (4)'!W3925/100,2)</f>
        <v>0</v>
      </c>
      <c r="R3919" s="7">
        <f>ROUND('Sheet1 (4)'!X3925/100,2)</f>
        <v>0</v>
      </c>
      <c r="S3919" s="7">
        <f>ROUND('Sheet1 (4)'!Y3925/100,2)</f>
        <v>0</v>
      </c>
      <c r="T3919" s="7">
        <f>ROUND('Sheet1 (4)'!Z3925/100,2)</f>
        <v>0</v>
      </c>
      <c r="U3919" s="7">
        <f>ROUND('Sheet1 (4)'!AA3925/100,2)</f>
        <v>0</v>
      </c>
      <c r="V3919" s="1" t="str">
        <f>'Sheet1 (4)'!AB3925&amp;".T"</f>
        <v>.T</v>
      </c>
      <c r="W3919">
        <f>ROUND('Sheet1 (4)'!AC3925,2)</f>
        <v>0</v>
      </c>
      <c r="X3919">
        <f>ROUND('Sheet1 (4)'!AD3925,2)</f>
        <v>0</v>
      </c>
      <c r="Y3919">
        <f>_xlfn.XLOOKUP('Sheet1 (4)'!AB3925,'Sheet1 (3)'!B:B,'Sheet1 (3)'!D:D,"",0)</f>
        <v>0</v>
      </c>
    </row>
    <row r="3920" spans="1:25" x14ac:dyDescent="0.2">
      <c r="A3920">
        <v>3919</v>
      </c>
      <c r="B3920" s="1">
        <f>_xlfn.XLOOKUP('Sheet1 (4)'!AB3926,'Sheet1 (3)'!B:B,'Sheet1 (3)'!C:C,"",0)</f>
        <v>0</v>
      </c>
      <c r="C3920" s="1">
        <f>_xlfn.XLOOKUP('Sheet1 (4)'!AB3926,'Sheet1 (3)'!B:B,'Sheet1 (3)'!F:F,"",0)</f>
        <v>0</v>
      </c>
      <c r="D3920" s="1">
        <f>ROUND('Sheet1 (4)'!E3926/100000000,2)</f>
        <v>0</v>
      </c>
      <c r="E3920" s="1">
        <f>ROUND('Sheet1 (4)'!F3926/100,2)</f>
        <v>0</v>
      </c>
      <c r="F3920" s="1">
        <f>ROUND('Sheet1 (4)'!G3926/100,2)</f>
        <v>0</v>
      </c>
      <c r="G3920" s="1">
        <f>ROUND('Sheet1 (4)'!H3926/100,2)</f>
        <v>0</v>
      </c>
      <c r="H3920" s="1">
        <f>ROUND('Sheet1 (4)'!I3926/100,2)</f>
        <v>0</v>
      </c>
      <c r="I3920" s="1">
        <f>ROUND('Sheet1 (4)'!J3926/100,2)</f>
        <v>0</v>
      </c>
      <c r="J3920" s="1">
        <f>ROUND('Sheet1 (4)'!K3926/100,2)</f>
        <v>0</v>
      </c>
      <c r="K3920" s="1">
        <f>ROUND('Sheet1 (4)'!L3926/100,2)</f>
        <v>0</v>
      </c>
      <c r="L3920" s="4">
        <f>ROUND(('Sheet1 (4)'!M3926+'Sheet1 (4)'!R3926)/100,2)</f>
        <v>0</v>
      </c>
      <c r="M3920" s="4">
        <f>ROUND(('Sheet1 (4)'!N3926+'Sheet1 (4)'!S3926)/100,2)</f>
        <v>0</v>
      </c>
      <c r="N3920" s="4">
        <f>ROUND(('Sheet1 (4)'!O3926+'Sheet1 (4)'!T3926)/100,2)</f>
        <v>0</v>
      </c>
      <c r="O3920" s="4">
        <f>ROUND(('Sheet1 (4)'!P3926+'Sheet1 (4)'!U3926)/100,2)</f>
        <v>0</v>
      </c>
      <c r="P3920" s="4">
        <f>ROUND(('Sheet1 (4)'!Q3926+'Sheet1 (4)'!V3926)/100,2)</f>
        <v>0</v>
      </c>
      <c r="Q3920" s="7">
        <f>ROUND('Sheet1 (4)'!W3926/100,2)</f>
        <v>0</v>
      </c>
      <c r="R3920" s="7">
        <f>ROUND('Sheet1 (4)'!X3926/100,2)</f>
        <v>0</v>
      </c>
      <c r="S3920" s="7">
        <f>ROUND('Sheet1 (4)'!Y3926/100,2)</f>
        <v>0</v>
      </c>
      <c r="T3920" s="7">
        <f>ROUND('Sheet1 (4)'!Z3926/100,2)</f>
        <v>0</v>
      </c>
      <c r="U3920" s="7">
        <f>ROUND('Sheet1 (4)'!AA3926/100,2)</f>
        <v>0</v>
      </c>
      <c r="V3920" s="1" t="str">
        <f>'Sheet1 (4)'!AB3926&amp;".T"</f>
        <v>.T</v>
      </c>
      <c r="W3920">
        <f>ROUND('Sheet1 (4)'!AC3926,2)</f>
        <v>0</v>
      </c>
      <c r="X3920">
        <f>ROUND('Sheet1 (4)'!AD3926,2)</f>
        <v>0</v>
      </c>
      <c r="Y3920">
        <f>_xlfn.XLOOKUP('Sheet1 (4)'!AB3926,'Sheet1 (3)'!B:B,'Sheet1 (3)'!D:D,"",0)</f>
        <v>0</v>
      </c>
    </row>
    <row r="3921" spans="1:25" x14ac:dyDescent="0.2">
      <c r="A3921">
        <v>3920</v>
      </c>
      <c r="B3921" s="1">
        <f>_xlfn.XLOOKUP('Sheet1 (4)'!AB3927,'Sheet1 (3)'!B:B,'Sheet1 (3)'!C:C,"",0)</f>
        <v>0</v>
      </c>
      <c r="C3921" s="1">
        <f>_xlfn.XLOOKUP('Sheet1 (4)'!AB3927,'Sheet1 (3)'!B:B,'Sheet1 (3)'!F:F,"",0)</f>
        <v>0</v>
      </c>
      <c r="D3921" s="1">
        <f>ROUND('Sheet1 (4)'!E3927/100000000,2)</f>
        <v>0</v>
      </c>
      <c r="E3921" s="1">
        <f>ROUND('Sheet1 (4)'!F3927/100,2)</f>
        <v>0</v>
      </c>
      <c r="F3921" s="1">
        <f>ROUND('Sheet1 (4)'!G3927/100,2)</f>
        <v>0</v>
      </c>
      <c r="G3921" s="1">
        <f>ROUND('Sheet1 (4)'!H3927/100,2)</f>
        <v>0</v>
      </c>
      <c r="H3921" s="1">
        <f>ROUND('Sheet1 (4)'!I3927/100,2)</f>
        <v>0</v>
      </c>
      <c r="I3921" s="1">
        <f>ROUND('Sheet1 (4)'!J3927/100,2)</f>
        <v>0</v>
      </c>
      <c r="J3921" s="1">
        <f>ROUND('Sheet1 (4)'!K3927/100,2)</f>
        <v>0</v>
      </c>
      <c r="K3921" s="1">
        <f>ROUND('Sheet1 (4)'!L3927/100,2)</f>
        <v>0</v>
      </c>
      <c r="L3921" s="4">
        <f>ROUND(('Sheet1 (4)'!M3927+'Sheet1 (4)'!R3927)/100,2)</f>
        <v>0</v>
      </c>
      <c r="M3921" s="4">
        <f>ROUND(('Sheet1 (4)'!N3927+'Sheet1 (4)'!S3927)/100,2)</f>
        <v>0</v>
      </c>
      <c r="N3921" s="4">
        <f>ROUND(('Sheet1 (4)'!O3927+'Sheet1 (4)'!T3927)/100,2)</f>
        <v>0</v>
      </c>
      <c r="O3921" s="4">
        <f>ROUND(('Sheet1 (4)'!P3927+'Sheet1 (4)'!U3927)/100,2)</f>
        <v>0</v>
      </c>
      <c r="P3921" s="4">
        <f>ROUND(('Sheet1 (4)'!Q3927+'Sheet1 (4)'!V3927)/100,2)</f>
        <v>0</v>
      </c>
      <c r="Q3921" s="7">
        <f>ROUND('Sheet1 (4)'!W3927/100,2)</f>
        <v>0</v>
      </c>
      <c r="R3921" s="7">
        <f>ROUND('Sheet1 (4)'!X3927/100,2)</f>
        <v>0</v>
      </c>
      <c r="S3921" s="7">
        <f>ROUND('Sheet1 (4)'!Y3927/100,2)</f>
        <v>0</v>
      </c>
      <c r="T3921" s="7">
        <f>ROUND('Sheet1 (4)'!Z3927/100,2)</f>
        <v>0</v>
      </c>
      <c r="U3921" s="7">
        <f>ROUND('Sheet1 (4)'!AA3927/100,2)</f>
        <v>0</v>
      </c>
      <c r="V3921" s="1" t="str">
        <f>'Sheet1 (4)'!AB3927&amp;".T"</f>
        <v>.T</v>
      </c>
      <c r="W3921">
        <f>ROUND('Sheet1 (4)'!AC3927,2)</f>
        <v>0</v>
      </c>
      <c r="X3921">
        <f>ROUND('Sheet1 (4)'!AD3927,2)</f>
        <v>0</v>
      </c>
      <c r="Y3921">
        <f>_xlfn.XLOOKUP('Sheet1 (4)'!AB3927,'Sheet1 (3)'!B:B,'Sheet1 (3)'!D:D,"",0)</f>
        <v>0</v>
      </c>
    </row>
    <row r="3922" spans="1:25" x14ac:dyDescent="0.2">
      <c r="A3922">
        <v>3921</v>
      </c>
      <c r="B3922" s="1">
        <f>_xlfn.XLOOKUP('Sheet1 (4)'!AB3928,'Sheet1 (3)'!B:B,'Sheet1 (3)'!C:C,"",0)</f>
        <v>0</v>
      </c>
      <c r="C3922" s="1">
        <f>_xlfn.XLOOKUP('Sheet1 (4)'!AB3928,'Sheet1 (3)'!B:B,'Sheet1 (3)'!F:F,"",0)</f>
        <v>0</v>
      </c>
      <c r="D3922" s="1">
        <f>ROUND('Sheet1 (4)'!E3928/100000000,2)</f>
        <v>0</v>
      </c>
      <c r="E3922" s="1">
        <f>ROUND('Sheet1 (4)'!F3928/100,2)</f>
        <v>0</v>
      </c>
      <c r="F3922" s="1">
        <f>ROUND('Sheet1 (4)'!G3928/100,2)</f>
        <v>0</v>
      </c>
      <c r="G3922" s="1">
        <f>ROUND('Sheet1 (4)'!H3928/100,2)</f>
        <v>0</v>
      </c>
      <c r="H3922" s="1">
        <f>ROUND('Sheet1 (4)'!I3928/100,2)</f>
        <v>0</v>
      </c>
      <c r="I3922" s="1">
        <f>ROUND('Sheet1 (4)'!J3928/100,2)</f>
        <v>0</v>
      </c>
      <c r="J3922" s="1">
        <f>ROUND('Sheet1 (4)'!K3928/100,2)</f>
        <v>0</v>
      </c>
      <c r="K3922" s="1">
        <f>ROUND('Sheet1 (4)'!L3928/100,2)</f>
        <v>0</v>
      </c>
      <c r="L3922" s="4">
        <f>ROUND(('Sheet1 (4)'!M3928+'Sheet1 (4)'!R3928)/100,2)</f>
        <v>0</v>
      </c>
      <c r="M3922" s="4">
        <f>ROUND(('Sheet1 (4)'!N3928+'Sheet1 (4)'!S3928)/100,2)</f>
        <v>0</v>
      </c>
      <c r="N3922" s="4">
        <f>ROUND(('Sheet1 (4)'!O3928+'Sheet1 (4)'!T3928)/100,2)</f>
        <v>0</v>
      </c>
      <c r="O3922" s="4">
        <f>ROUND(('Sheet1 (4)'!P3928+'Sheet1 (4)'!U3928)/100,2)</f>
        <v>0</v>
      </c>
      <c r="P3922" s="4">
        <f>ROUND(('Sheet1 (4)'!Q3928+'Sheet1 (4)'!V3928)/100,2)</f>
        <v>0</v>
      </c>
      <c r="Q3922" s="7">
        <f>ROUND('Sheet1 (4)'!W3928/100,2)</f>
        <v>0</v>
      </c>
      <c r="R3922" s="7">
        <f>ROUND('Sheet1 (4)'!X3928/100,2)</f>
        <v>0</v>
      </c>
      <c r="S3922" s="7">
        <f>ROUND('Sheet1 (4)'!Y3928/100,2)</f>
        <v>0</v>
      </c>
      <c r="T3922" s="7">
        <f>ROUND('Sheet1 (4)'!Z3928/100,2)</f>
        <v>0</v>
      </c>
      <c r="U3922" s="7">
        <f>ROUND('Sheet1 (4)'!AA3928/100,2)</f>
        <v>0</v>
      </c>
      <c r="V3922" s="1" t="str">
        <f>'Sheet1 (4)'!AB3928&amp;".T"</f>
        <v>.T</v>
      </c>
      <c r="W3922">
        <f>ROUND('Sheet1 (4)'!AC3928,2)</f>
        <v>0</v>
      </c>
      <c r="X3922">
        <f>ROUND('Sheet1 (4)'!AD3928,2)</f>
        <v>0</v>
      </c>
      <c r="Y3922">
        <f>_xlfn.XLOOKUP('Sheet1 (4)'!AB3928,'Sheet1 (3)'!B:B,'Sheet1 (3)'!D:D,"",0)</f>
        <v>0</v>
      </c>
    </row>
    <row r="3923" spans="1:25" x14ac:dyDescent="0.2">
      <c r="A3923">
        <v>3922</v>
      </c>
      <c r="B3923" s="1">
        <f>_xlfn.XLOOKUP('Sheet1 (4)'!AB3929,'Sheet1 (3)'!B:B,'Sheet1 (3)'!C:C,"",0)</f>
        <v>0</v>
      </c>
      <c r="C3923" s="1">
        <f>_xlfn.XLOOKUP('Sheet1 (4)'!AB3929,'Sheet1 (3)'!B:B,'Sheet1 (3)'!F:F,"",0)</f>
        <v>0</v>
      </c>
      <c r="D3923" s="1">
        <f>ROUND('Sheet1 (4)'!E3929/100000000,2)</f>
        <v>0</v>
      </c>
      <c r="E3923" s="1">
        <f>ROUND('Sheet1 (4)'!F3929/100,2)</f>
        <v>0</v>
      </c>
      <c r="F3923" s="1">
        <f>ROUND('Sheet1 (4)'!G3929/100,2)</f>
        <v>0</v>
      </c>
      <c r="G3923" s="1">
        <f>ROUND('Sheet1 (4)'!H3929/100,2)</f>
        <v>0</v>
      </c>
      <c r="H3923" s="1">
        <f>ROUND('Sheet1 (4)'!I3929/100,2)</f>
        <v>0</v>
      </c>
      <c r="I3923" s="1">
        <f>ROUND('Sheet1 (4)'!J3929/100,2)</f>
        <v>0</v>
      </c>
      <c r="J3923" s="1">
        <f>ROUND('Sheet1 (4)'!K3929/100,2)</f>
        <v>0</v>
      </c>
      <c r="K3923" s="1">
        <f>ROUND('Sheet1 (4)'!L3929/100,2)</f>
        <v>0</v>
      </c>
      <c r="L3923" s="4">
        <f>ROUND(('Sheet1 (4)'!M3929+'Sheet1 (4)'!R3929)/100,2)</f>
        <v>0</v>
      </c>
      <c r="M3923" s="4">
        <f>ROUND(('Sheet1 (4)'!N3929+'Sheet1 (4)'!S3929)/100,2)</f>
        <v>0</v>
      </c>
      <c r="N3923" s="4">
        <f>ROUND(('Sheet1 (4)'!O3929+'Sheet1 (4)'!T3929)/100,2)</f>
        <v>0</v>
      </c>
      <c r="O3923" s="4">
        <f>ROUND(('Sheet1 (4)'!P3929+'Sheet1 (4)'!U3929)/100,2)</f>
        <v>0</v>
      </c>
      <c r="P3923" s="4">
        <f>ROUND(('Sheet1 (4)'!Q3929+'Sheet1 (4)'!V3929)/100,2)</f>
        <v>0</v>
      </c>
      <c r="Q3923" s="7">
        <f>ROUND('Sheet1 (4)'!W3929/100,2)</f>
        <v>0</v>
      </c>
      <c r="R3923" s="7">
        <f>ROUND('Sheet1 (4)'!X3929/100,2)</f>
        <v>0</v>
      </c>
      <c r="S3923" s="7">
        <f>ROUND('Sheet1 (4)'!Y3929/100,2)</f>
        <v>0</v>
      </c>
      <c r="T3923" s="7">
        <f>ROUND('Sheet1 (4)'!Z3929/100,2)</f>
        <v>0</v>
      </c>
      <c r="U3923" s="7">
        <f>ROUND('Sheet1 (4)'!AA3929/100,2)</f>
        <v>0</v>
      </c>
      <c r="V3923" s="1" t="str">
        <f>'Sheet1 (4)'!AB3929&amp;".T"</f>
        <v>.T</v>
      </c>
      <c r="W3923">
        <f>ROUND('Sheet1 (4)'!AC3929,2)</f>
        <v>0</v>
      </c>
      <c r="X3923">
        <f>ROUND('Sheet1 (4)'!AD3929,2)</f>
        <v>0</v>
      </c>
      <c r="Y3923">
        <f>_xlfn.XLOOKUP('Sheet1 (4)'!AB3929,'Sheet1 (3)'!B:B,'Sheet1 (3)'!D:D,"",0)</f>
        <v>0</v>
      </c>
    </row>
    <row r="3924" spans="1:25" x14ac:dyDescent="0.2">
      <c r="A3924">
        <v>3923</v>
      </c>
      <c r="B3924" s="1">
        <f>_xlfn.XLOOKUP('Sheet1 (4)'!AB3930,'Sheet1 (3)'!B:B,'Sheet1 (3)'!C:C,"",0)</f>
        <v>0</v>
      </c>
      <c r="C3924" s="1">
        <f>_xlfn.XLOOKUP('Sheet1 (4)'!AB3930,'Sheet1 (3)'!B:B,'Sheet1 (3)'!F:F,"",0)</f>
        <v>0</v>
      </c>
      <c r="D3924" s="1">
        <f>ROUND('Sheet1 (4)'!E3930/100000000,2)</f>
        <v>0</v>
      </c>
      <c r="E3924" s="1">
        <f>ROUND('Sheet1 (4)'!F3930/100,2)</f>
        <v>0</v>
      </c>
      <c r="F3924" s="1">
        <f>ROUND('Sheet1 (4)'!G3930/100,2)</f>
        <v>0</v>
      </c>
      <c r="G3924" s="1">
        <f>ROUND('Sheet1 (4)'!H3930/100,2)</f>
        <v>0</v>
      </c>
      <c r="H3924" s="1">
        <f>ROUND('Sheet1 (4)'!I3930/100,2)</f>
        <v>0</v>
      </c>
      <c r="I3924" s="1">
        <f>ROUND('Sheet1 (4)'!J3930/100,2)</f>
        <v>0</v>
      </c>
      <c r="J3924" s="1">
        <f>ROUND('Sheet1 (4)'!K3930/100,2)</f>
        <v>0</v>
      </c>
      <c r="K3924" s="1">
        <f>ROUND('Sheet1 (4)'!L3930/100,2)</f>
        <v>0</v>
      </c>
      <c r="L3924" s="4">
        <f>ROUND(('Sheet1 (4)'!M3930+'Sheet1 (4)'!R3930)/100,2)</f>
        <v>0</v>
      </c>
      <c r="M3924" s="4">
        <f>ROUND(('Sheet1 (4)'!N3930+'Sheet1 (4)'!S3930)/100,2)</f>
        <v>0</v>
      </c>
      <c r="N3924" s="4">
        <f>ROUND(('Sheet1 (4)'!O3930+'Sheet1 (4)'!T3930)/100,2)</f>
        <v>0</v>
      </c>
      <c r="O3924" s="4">
        <f>ROUND(('Sheet1 (4)'!P3930+'Sheet1 (4)'!U3930)/100,2)</f>
        <v>0</v>
      </c>
      <c r="P3924" s="4">
        <f>ROUND(('Sheet1 (4)'!Q3930+'Sheet1 (4)'!V3930)/100,2)</f>
        <v>0</v>
      </c>
      <c r="Q3924" s="7">
        <f>ROUND('Sheet1 (4)'!W3930/100,2)</f>
        <v>0</v>
      </c>
      <c r="R3924" s="7">
        <f>ROUND('Sheet1 (4)'!X3930/100,2)</f>
        <v>0</v>
      </c>
      <c r="S3924" s="7">
        <f>ROUND('Sheet1 (4)'!Y3930/100,2)</f>
        <v>0</v>
      </c>
      <c r="T3924" s="7">
        <f>ROUND('Sheet1 (4)'!Z3930/100,2)</f>
        <v>0</v>
      </c>
      <c r="U3924" s="7">
        <f>ROUND('Sheet1 (4)'!AA3930/100,2)</f>
        <v>0</v>
      </c>
      <c r="V3924" s="1" t="str">
        <f>'Sheet1 (4)'!AB3930&amp;".T"</f>
        <v>.T</v>
      </c>
      <c r="W3924">
        <f>ROUND('Sheet1 (4)'!AC3930,2)</f>
        <v>0</v>
      </c>
      <c r="X3924">
        <f>ROUND('Sheet1 (4)'!AD3930,2)</f>
        <v>0</v>
      </c>
      <c r="Y3924">
        <f>_xlfn.XLOOKUP('Sheet1 (4)'!AB3930,'Sheet1 (3)'!B:B,'Sheet1 (3)'!D:D,"",0)</f>
        <v>0</v>
      </c>
    </row>
    <row r="3925" spans="1:25" x14ac:dyDescent="0.2">
      <c r="A3925">
        <v>3924</v>
      </c>
      <c r="B3925" s="1">
        <f>_xlfn.XLOOKUP('Sheet1 (4)'!AB3931,'Sheet1 (3)'!B:B,'Sheet1 (3)'!C:C,"",0)</f>
        <v>0</v>
      </c>
      <c r="C3925" s="1">
        <f>_xlfn.XLOOKUP('Sheet1 (4)'!AB3931,'Sheet1 (3)'!B:B,'Sheet1 (3)'!F:F,"",0)</f>
        <v>0</v>
      </c>
      <c r="D3925" s="1">
        <f>ROUND('Sheet1 (4)'!E3931/100000000,2)</f>
        <v>0</v>
      </c>
      <c r="E3925" s="1">
        <f>ROUND('Sheet1 (4)'!F3931/100,2)</f>
        <v>0</v>
      </c>
      <c r="F3925" s="1">
        <f>ROUND('Sheet1 (4)'!G3931/100,2)</f>
        <v>0</v>
      </c>
      <c r="G3925" s="1">
        <f>ROUND('Sheet1 (4)'!H3931/100,2)</f>
        <v>0</v>
      </c>
      <c r="H3925" s="1">
        <f>ROUND('Sheet1 (4)'!I3931/100,2)</f>
        <v>0</v>
      </c>
      <c r="I3925" s="1">
        <f>ROUND('Sheet1 (4)'!J3931/100,2)</f>
        <v>0</v>
      </c>
      <c r="J3925" s="1">
        <f>ROUND('Sheet1 (4)'!K3931/100,2)</f>
        <v>0</v>
      </c>
      <c r="K3925" s="1">
        <f>ROUND('Sheet1 (4)'!L3931/100,2)</f>
        <v>0</v>
      </c>
      <c r="L3925" s="4">
        <f>ROUND(('Sheet1 (4)'!M3931+'Sheet1 (4)'!R3931)/100,2)</f>
        <v>0</v>
      </c>
      <c r="M3925" s="4">
        <f>ROUND(('Sheet1 (4)'!N3931+'Sheet1 (4)'!S3931)/100,2)</f>
        <v>0</v>
      </c>
      <c r="N3925" s="4">
        <f>ROUND(('Sheet1 (4)'!O3931+'Sheet1 (4)'!T3931)/100,2)</f>
        <v>0</v>
      </c>
      <c r="O3925" s="4">
        <f>ROUND(('Sheet1 (4)'!P3931+'Sheet1 (4)'!U3931)/100,2)</f>
        <v>0</v>
      </c>
      <c r="P3925" s="4">
        <f>ROUND(('Sheet1 (4)'!Q3931+'Sheet1 (4)'!V3931)/100,2)</f>
        <v>0</v>
      </c>
      <c r="Q3925" s="7">
        <f>ROUND('Sheet1 (4)'!W3931/100,2)</f>
        <v>0</v>
      </c>
      <c r="R3925" s="7">
        <f>ROUND('Sheet1 (4)'!X3931/100,2)</f>
        <v>0</v>
      </c>
      <c r="S3925" s="7">
        <f>ROUND('Sheet1 (4)'!Y3931/100,2)</f>
        <v>0</v>
      </c>
      <c r="T3925" s="7">
        <f>ROUND('Sheet1 (4)'!Z3931/100,2)</f>
        <v>0</v>
      </c>
      <c r="U3925" s="7">
        <f>ROUND('Sheet1 (4)'!AA3931/100,2)</f>
        <v>0</v>
      </c>
      <c r="V3925" s="1" t="str">
        <f>'Sheet1 (4)'!AB3931&amp;".T"</f>
        <v>.T</v>
      </c>
      <c r="W3925">
        <f>ROUND('Sheet1 (4)'!AC3931,2)</f>
        <v>0</v>
      </c>
      <c r="X3925">
        <f>ROUND('Sheet1 (4)'!AD3931,2)</f>
        <v>0</v>
      </c>
      <c r="Y3925">
        <f>_xlfn.XLOOKUP('Sheet1 (4)'!AB3931,'Sheet1 (3)'!B:B,'Sheet1 (3)'!D:D,"",0)</f>
        <v>0</v>
      </c>
    </row>
    <row r="3926" spans="1:25" x14ac:dyDescent="0.2">
      <c r="A3926">
        <v>3925</v>
      </c>
      <c r="B3926" s="1">
        <f>_xlfn.XLOOKUP('Sheet1 (4)'!AB3932,'Sheet1 (3)'!B:B,'Sheet1 (3)'!C:C,"",0)</f>
        <v>0</v>
      </c>
      <c r="C3926" s="1">
        <f>_xlfn.XLOOKUP('Sheet1 (4)'!AB3932,'Sheet1 (3)'!B:B,'Sheet1 (3)'!F:F,"",0)</f>
        <v>0</v>
      </c>
      <c r="D3926" s="1">
        <f>ROUND('Sheet1 (4)'!E3932/100000000,2)</f>
        <v>0</v>
      </c>
      <c r="E3926" s="1">
        <f>ROUND('Sheet1 (4)'!F3932/100,2)</f>
        <v>0</v>
      </c>
      <c r="F3926" s="1">
        <f>ROUND('Sheet1 (4)'!G3932/100,2)</f>
        <v>0</v>
      </c>
      <c r="G3926" s="1">
        <f>ROUND('Sheet1 (4)'!H3932/100,2)</f>
        <v>0</v>
      </c>
      <c r="H3926" s="1">
        <f>ROUND('Sheet1 (4)'!I3932/100,2)</f>
        <v>0</v>
      </c>
      <c r="I3926" s="1">
        <f>ROUND('Sheet1 (4)'!J3932/100,2)</f>
        <v>0</v>
      </c>
      <c r="J3926" s="1">
        <f>ROUND('Sheet1 (4)'!K3932/100,2)</f>
        <v>0</v>
      </c>
      <c r="K3926" s="1">
        <f>ROUND('Sheet1 (4)'!L3932/100,2)</f>
        <v>0</v>
      </c>
      <c r="L3926" s="4">
        <f>ROUND(('Sheet1 (4)'!M3932+'Sheet1 (4)'!R3932)/100,2)</f>
        <v>0</v>
      </c>
      <c r="M3926" s="4">
        <f>ROUND(('Sheet1 (4)'!N3932+'Sheet1 (4)'!S3932)/100,2)</f>
        <v>0</v>
      </c>
      <c r="N3926" s="4">
        <f>ROUND(('Sheet1 (4)'!O3932+'Sheet1 (4)'!T3932)/100,2)</f>
        <v>0</v>
      </c>
      <c r="O3926" s="4">
        <f>ROUND(('Sheet1 (4)'!P3932+'Sheet1 (4)'!U3932)/100,2)</f>
        <v>0</v>
      </c>
      <c r="P3926" s="4">
        <f>ROUND(('Sheet1 (4)'!Q3932+'Sheet1 (4)'!V3932)/100,2)</f>
        <v>0</v>
      </c>
      <c r="Q3926" s="7">
        <f>ROUND('Sheet1 (4)'!W3932/100,2)</f>
        <v>0</v>
      </c>
      <c r="R3926" s="7">
        <f>ROUND('Sheet1 (4)'!X3932/100,2)</f>
        <v>0</v>
      </c>
      <c r="S3926" s="7">
        <f>ROUND('Sheet1 (4)'!Y3932/100,2)</f>
        <v>0</v>
      </c>
      <c r="T3926" s="7">
        <f>ROUND('Sheet1 (4)'!Z3932/100,2)</f>
        <v>0</v>
      </c>
      <c r="U3926" s="7">
        <f>ROUND('Sheet1 (4)'!AA3932/100,2)</f>
        <v>0</v>
      </c>
      <c r="V3926" s="1" t="str">
        <f>'Sheet1 (4)'!AB3932&amp;".T"</f>
        <v>.T</v>
      </c>
      <c r="W3926">
        <f>ROUND('Sheet1 (4)'!AC3932,2)</f>
        <v>0</v>
      </c>
      <c r="X3926">
        <f>ROUND('Sheet1 (4)'!AD3932,2)</f>
        <v>0</v>
      </c>
      <c r="Y3926">
        <f>_xlfn.XLOOKUP('Sheet1 (4)'!AB3932,'Sheet1 (3)'!B:B,'Sheet1 (3)'!D:D,"",0)</f>
        <v>0</v>
      </c>
    </row>
    <row r="3927" spans="1:25" x14ac:dyDescent="0.2">
      <c r="A3927">
        <v>3926</v>
      </c>
      <c r="B3927" s="1">
        <f>_xlfn.XLOOKUP('Sheet1 (4)'!AB3933,'Sheet1 (3)'!B:B,'Sheet1 (3)'!C:C,"",0)</f>
        <v>0</v>
      </c>
      <c r="C3927" s="1">
        <f>_xlfn.XLOOKUP('Sheet1 (4)'!AB3933,'Sheet1 (3)'!B:B,'Sheet1 (3)'!F:F,"",0)</f>
        <v>0</v>
      </c>
      <c r="D3927" s="1">
        <f>ROUND('Sheet1 (4)'!E3933/100000000,2)</f>
        <v>0</v>
      </c>
      <c r="E3927" s="1">
        <f>ROUND('Sheet1 (4)'!F3933/100,2)</f>
        <v>0</v>
      </c>
      <c r="F3927" s="1">
        <f>ROUND('Sheet1 (4)'!G3933/100,2)</f>
        <v>0</v>
      </c>
      <c r="G3927" s="1">
        <f>ROUND('Sheet1 (4)'!H3933/100,2)</f>
        <v>0</v>
      </c>
      <c r="H3927" s="1">
        <f>ROUND('Sheet1 (4)'!I3933/100,2)</f>
        <v>0</v>
      </c>
      <c r="I3927" s="1">
        <f>ROUND('Sheet1 (4)'!J3933/100,2)</f>
        <v>0</v>
      </c>
      <c r="J3927" s="1">
        <f>ROUND('Sheet1 (4)'!K3933/100,2)</f>
        <v>0</v>
      </c>
      <c r="K3927" s="1">
        <f>ROUND('Sheet1 (4)'!L3933/100,2)</f>
        <v>0</v>
      </c>
      <c r="L3927" s="4">
        <f>ROUND(('Sheet1 (4)'!M3933+'Sheet1 (4)'!R3933)/100,2)</f>
        <v>0</v>
      </c>
      <c r="M3927" s="4">
        <f>ROUND(('Sheet1 (4)'!N3933+'Sheet1 (4)'!S3933)/100,2)</f>
        <v>0</v>
      </c>
      <c r="N3927" s="4">
        <f>ROUND(('Sheet1 (4)'!O3933+'Sheet1 (4)'!T3933)/100,2)</f>
        <v>0</v>
      </c>
      <c r="O3927" s="4">
        <f>ROUND(('Sheet1 (4)'!P3933+'Sheet1 (4)'!U3933)/100,2)</f>
        <v>0</v>
      </c>
      <c r="P3927" s="4">
        <f>ROUND(('Sheet1 (4)'!Q3933+'Sheet1 (4)'!V3933)/100,2)</f>
        <v>0</v>
      </c>
      <c r="Q3927" s="7">
        <f>ROUND('Sheet1 (4)'!W3933/100,2)</f>
        <v>0</v>
      </c>
      <c r="R3927" s="7">
        <f>ROUND('Sheet1 (4)'!X3933/100,2)</f>
        <v>0</v>
      </c>
      <c r="S3927" s="7">
        <f>ROUND('Sheet1 (4)'!Y3933/100,2)</f>
        <v>0</v>
      </c>
      <c r="T3927" s="7">
        <f>ROUND('Sheet1 (4)'!Z3933/100,2)</f>
        <v>0</v>
      </c>
      <c r="U3927" s="7">
        <f>ROUND('Sheet1 (4)'!AA3933/100,2)</f>
        <v>0</v>
      </c>
      <c r="V3927" s="1" t="str">
        <f>'Sheet1 (4)'!AB3933&amp;".T"</f>
        <v>.T</v>
      </c>
      <c r="W3927">
        <f>ROUND('Sheet1 (4)'!AC3933,2)</f>
        <v>0</v>
      </c>
      <c r="X3927">
        <f>ROUND('Sheet1 (4)'!AD3933,2)</f>
        <v>0</v>
      </c>
      <c r="Y3927">
        <f>_xlfn.XLOOKUP('Sheet1 (4)'!AB3933,'Sheet1 (3)'!B:B,'Sheet1 (3)'!D:D,"",0)</f>
        <v>0</v>
      </c>
    </row>
    <row r="3928" spans="1:25" x14ac:dyDescent="0.2">
      <c r="A3928">
        <v>3927</v>
      </c>
      <c r="B3928" s="1">
        <f>_xlfn.XLOOKUP('Sheet1 (4)'!AB3934,'Sheet1 (3)'!B:B,'Sheet1 (3)'!C:C,"",0)</f>
        <v>0</v>
      </c>
      <c r="C3928" s="1">
        <f>_xlfn.XLOOKUP('Sheet1 (4)'!AB3934,'Sheet1 (3)'!B:B,'Sheet1 (3)'!F:F,"",0)</f>
        <v>0</v>
      </c>
      <c r="D3928" s="1">
        <f>ROUND('Sheet1 (4)'!E3934/100000000,2)</f>
        <v>0</v>
      </c>
      <c r="E3928" s="1">
        <f>ROUND('Sheet1 (4)'!F3934/100,2)</f>
        <v>0</v>
      </c>
      <c r="F3928" s="1">
        <f>ROUND('Sheet1 (4)'!G3934/100,2)</f>
        <v>0</v>
      </c>
      <c r="G3928" s="1">
        <f>ROUND('Sheet1 (4)'!H3934/100,2)</f>
        <v>0</v>
      </c>
      <c r="H3928" s="1">
        <f>ROUND('Sheet1 (4)'!I3934/100,2)</f>
        <v>0</v>
      </c>
      <c r="I3928" s="1">
        <f>ROUND('Sheet1 (4)'!J3934/100,2)</f>
        <v>0</v>
      </c>
      <c r="J3928" s="1">
        <f>ROUND('Sheet1 (4)'!K3934/100,2)</f>
        <v>0</v>
      </c>
      <c r="K3928" s="1">
        <f>ROUND('Sheet1 (4)'!L3934/100,2)</f>
        <v>0</v>
      </c>
      <c r="L3928" s="4">
        <f>ROUND(('Sheet1 (4)'!M3934+'Sheet1 (4)'!R3934)/100,2)</f>
        <v>0</v>
      </c>
      <c r="M3928" s="4">
        <f>ROUND(('Sheet1 (4)'!N3934+'Sheet1 (4)'!S3934)/100,2)</f>
        <v>0</v>
      </c>
      <c r="N3928" s="4">
        <f>ROUND(('Sheet1 (4)'!O3934+'Sheet1 (4)'!T3934)/100,2)</f>
        <v>0</v>
      </c>
      <c r="O3928" s="4">
        <f>ROUND(('Sheet1 (4)'!P3934+'Sheet1 (4)'!U3934)/100,2)</f>
        <v>0</v>
      </c>
      <c r="P3928" s="4">
        <f>ROUND(('Sheet1 (4)'!Q3934+'Sheet1 (4)'!V3934)/100,2)</f>
        <v>0</v>
      </c>
      <c r="Q3928" s="7">
        <f>ROUND('Sheet1 (4)'!W3934/100,2)</f>
        <v>0</v>
      </c>
      <c r="R3928" s="7">
        <f>ROUND('Sheet1 (4)'!X3934/100,2)</f>
        <v>0</v>
      </c>
      <c r="S3928" s="7">
        <f>ROUND('Sheet1 (4)'!Y3934/100,2)</f>
        <v>0</v>
      </c>
      <c r="T3928" s="7">
        <f>ROUND('Sheet1 (4)'!Z3934/100,2)</f>
        <v>0</v>
      </c>
      <c r="U3928" s="7">
        <f>ROUND('Sheet1 (4)'!AA3934/100,2)</f>
        <v>0</v>
      </c>
      <c r="V3928" s="1" t="str">
        <f>'Sheet1 (4)'!AB3934&amp;".T"</f>
        <v>.T</v>
      </c>
      <c r="W3928">
        <f>ROUND('Sheet1 (4)'!AC3934,2)</f>
        <v>0</v>
      </c>
      <c r="X3928">
        <f>ROUND('Sheet1 (4)'!AD3934,2)</f>
        <v>0</v>
      </c>
      <c r="Y3928">
        <f>_xlfn.XLOOKUP('Sheet1 (4)'!AB3934,'Sheet1 (3)'!B:B,'Sheet1 (3)'!D:D,"",0)</f>
        <v>0</v>
      </c>
    </row>
    <row r="3929" spans="1:25" x14ac:dyDescent="0.2">
      <c r="A3929">
        <v>3928</v>
      </c>
      <c r="B3929" s="1">
        <f>_xlfn.XLOOKUP('Sheet1 (4)'!AB3935,'Sheet1 (3)'!B:B,'Sheet1 (3)'!C:C,"",0)</f>
        <v>0</v>
      </c>
      <c r="C3929" s="1">
        <f>_xlfn.XLOOKUP('Sheet1 (4)'!AB3935,'Sheet1 (3)'!B:B,'Sheet1 (3)'!F:F,"",0)</f>
        <v>0</v>
      </c>
      <c r="D3929" s="1">
        <f>ROUND('Sheet1 (4)'!E3935/100000000,2)</f>
        <v>0</v>
      </c>
      <c r="E3929" s="1">
        <f>ROUND('Sheet1 (4)'!F3935/100,2)</f>
        <v>0</v>
      </c>
      <c r="F3929" s="1">
        <f>ROUND('Sheet1 (4)'!G3935/100,2)</f>
        <v>0</v>
      </c>
      <c r="G3929" s="1">
        <f>ROUND('Sheet1 (4)'!H3935/100,2)</f>
        <v>0</v>
      </c>
      <c r="H3929" s="1">
        <f>ROUND('Sheet1 (4)'!I3935/100,2)</f>
        <v>0</v>
      </c>
      <c r="I3929" s="1">
        <f>ROUND('Sheet1 (4)'!J3935/100,2)</f>
        <v>0</v>
      </c>
      <c r="J3929" s="1">
        <f>ROUND('Sheet1 (4)'!K3935/100,2)</f>
        <v>0</v>
      </c>
      <c r="K3929" s="1">
        <f>ROUND('Sheet1 (4)'!L3935/100,2)</f>
        <v>0</v>
      </c>
      <c r="L3929" s="4">
        <f>ROUND(('Sheet1 (4)'!M3935+'Sheet1 (4)'!R3935)/100,2)</f>
        <v>0</v>
      </c>
      <c r="M3929" s="4">
        <f>ROUND(('Sheet1 (4)'!N3935+'Sheet1 (4)'!S3935)/100,2)</f>
        <v>0</v>
      </c>
      <c r="N3929" s="4">
        <f>ROUND(('Sheet1 (4)'!O3935+'Sheet1 (4)'!T3935)/100,2)</f>
        <v>0</v>
      </c>
      <c r="O3929" s="4">
        <f>ROUND(('Sheet1 (4)'!P3935+'Sheet1 (4)'!U3935)/100,2)</f>
        <v>0</v>
      </c>
      <c r="P3929" s="4">
        <f>ROUND(('Sheet1 (4)'!Q3935+'Sheet1 (4)'!V3935)/100,2)</f>
        <v>0</v>
      </c>
      <c r="Q3929" s="7">
        <f>ROUND('Sheet1 (4)'!W3935/100,2)</f>
        <v>0</v>
      </c>
      <c r="R3929" s="7">
        <f>ROUND('Sheet1 (4)'!X3935/100,2)</f>
        <v>0</v>
      </c>
      <c r="S3929" s="7">
        <f>ROUND('Sheet1 (4)'!Y3935/100,2)</f>
        <v>0</v>
      </c>
      <c r="T3929" s="7">
        <f>ROUND('Sheet1 (4)'!Z3935/100,2)</f>
        <v>0</v>
      </c>
      <c r="U3929" s="7">
        <f>ROUND('Sheet1 (4)'!AA3935/100,2)</f>
        <v>0</v>
      </c>
      <c r="V3929" s="1" t="str">
        <f>'Sheet1 (4)'!AB3935&amp;".T"</f>
        <v>.T</v>
      </c>
      <c r="W3929">
        <f>ROUND('Sheet1 (4)'!AC3935,2)</f>
        <v>0</v>
      </c>
      <c r="X3929">
        <f>ROUND('Sheet1 (4)'!AD3935,2)</f>
        <v>0</v>
      </c>
      <c r="Y3929">
        <f>_xlfn.XLOOKUP('Sheet1 (4)'!AB3935,'Sheet1 (3)'!B:B,'Sheet1 (3)'!D:D,"",0)</f>
        <v>0</v>
      </c>
    </row>
    <row r="3930" spans="1:25" x14ac:dyDescent="0.2">
      <c r="A3930">
        <v>3929</v>
      </c>
      <c r="B3930" s="1">
        <f>_xlfn.XLOOKUP('Sheet1 (4)'!AB3936,'Sheet1 (3)'!B:B,'Sheet1 (3)'!C:C,"",0)</f>
        <v>0</v>
      </c>
      <c r="C3930" s="1">
        <f>_xlfn.XLOOKUP('Sheet1 (4)'!AB3936,'Sheet1 (3)'!B:B,'Sheet1 (3)'!F:F,"",0)</f>
        <v>0</v>
      </c>
      <c r="D3930" s="1">
        <f>ROUND('Sheet1 (4)'!E3936/100000000,2)</f>
        <v>0</v>
      </c>
      <c r="E3930" s="1">
        <f>ROUND('Sheet1 (4)'!F3936/100,2)</f>
        <v>0</v>
      </c>
      <c r="F3930" s="1">
        <f>ROUND('Sheet1 (4)'!G3936/100,2)</f>
        <v>0</v>
      </c>
      <c r="G3930" s="1">
        <f>ROUND('Sheet1 (4)'!H3936/100,2)</f>
        <v>0</v>
      </c>
      <c r="H3930" s="1">
        <f>ROUND('Sheet1 (4)'!I3936/100,2)</f>
        <v>0</v>
      </c>
      <c r="I3930" s="1">
        <f>ROUND('Sheet1 (4)'!J3936/100,2)</f>
        <v>0</v>
      </c>
      <c r="J3930" s="1">
        <f>ROUND('Sheet1 (4)'!K3936/100,2)</f>
        <v>0</v>
      </c>
      <c r="K3930" s="1">
        <f>ROUND('Sheet1 (4)'!L3936/100,2)</f>
        <v>0</v>
      </c>
      <c r="L3930" s="4">
        <f>ROUND(('Sheet1 (4)'!M3936+'Sheet1 (4)'!R3936)/100,2)</f>
        <v>0</v>
      </c>
      <c r="M3930" s="4">
        <f>ROUND(('Sheet1 (4)'!N3936+'Sheet1 (4)'!S3936)/100,2)</f>
        <v>0</v>
      </c>
      <c r="N3930" s="4">
        <f>ROUND(('Sheet1 (4)'!O3936+'Sheet1 (4)'!T3936)/100,2)</f>
        <v>0</v>
      </c>
      <c r="O3930" s="4">
        <f>ROUND(('Sheet1 (4)'!P3936+'Sheet1 (4)'!U3936)/100,2)</f>
        <v>0</v>
      </c>
      <c r="P3930" s="4">
        <f>ROUND(('Sheet1 (4)'!Q3936+'Sheet1 (4)'!V3936)/100,2)</f>
        <v>0</v>
      </c>
      <c r="Q3930" s="7">
        <f>ROUND('Sheet1 (4)'!W3936/100,2)</f>
        <v>0</v>
      </c>
      <c r="R3930" s="7">
        <f>ROUND('Sheet1 (4)'!X3936/100,2)</f>
        <v>0</v>
      </c>
      <c r="S3930" s="7">
        <f>ROUND('Sheet1 (4)'!Y3936/100,2)</f>
        <v>0</v>
      </c>
      <c r="T3930" s="7">
        <f>ROUND('Sheet1 (4)'!Z3936/100,2)</f>
        <v>0</v>
      </c>
      <c r="U3930" s="7">
        <f>ROUND('Sheet1 (4)'!AA3936/100,2)</f>
        <v>0</v>
      </c>
      <c r="V3930" s="1" t="str">
        <f>'Sheet1 (4)'!AB3936&amp;".T"</f>
        <v>.T</v>
      </c>
      <c r="W3930">
        <f>ROUND('Sheet1 (4)'!AC3936,2)</f>
        <v>0</v>
      </c>
      <c r="X3930">
        <f>ROUND('Sheet1 (4)'!AD3936,2)</f>
        <v>0</v>
      </c>
      <c r="Y3930">
        <f>_xlfn.XLOOKUP('Sheet1 (4)'!AB3936,'Sheet1 (3)'!B:B,'Sheet1 (3)'!D:D,"",0)</f>
        <v>0</v>
      </c>
    </row>
    <row r="3931" spans="1:25" x14ac:dyDescent="0.2">
      <c r="A3931">
        <v>3930</v>
      </c>
      <c r="B3931" s="1">
        <f>_xlfn.XLOOKUP('Sheet1 (4)'!AB3937,'Sheet1 (3)'!B:B,'Sheet1 (3)'!C:C,"",0)</f>
        <v>0</v>
      </c>
      <c r="C3931" s="1">
        <f>_xlfn.XLOOKUP('Sheet1 (4)'!AB3937,'Sheet1 (3)'!B:B,'Sheet1 (3)'!F:F,"",0)</f>
        <v>0</v>
      </c>
      <c r="D3931" s="1">
        <f>ROUND('Sheet1 (4)'!E3937/100000000,2)</f>
        <v>0</v>
      </c>
      <c r="E3931" s="1">
        <f>ROUND('Sheet1 (4)'!F3937/100,2)</f>
        <v>0</v>
      </c>
      <c r="F3931" s="1">
        <f>ROUND('Sheet1 (4)'!G3937/100,2)</f>
        <v>0</v>
      </c>
      <c r="G3931" s="1">
        <f>ROUND('Sheet1 (4)'!H3937/100,2)</f>
        <v>0</v>
      </c>
      <c r="H3931" s="1">
        <f>ROUND('Sheet1 (4)'!I3937/100,2)</f>
        <v>0</v>
      </c>
      <c r="I3931" s="1">
        <f>ROUND('Sheet1 (4)'!J3937/100,2)</f>
        <v>0</v>
      </c>
      <c r="J3931" s="1">
        <f>ROUND('Sheet1 (4)'!K3937/100,2)</f>
        <v>0</v>
      </c>
      <c r="K3931" s="1">
        <f>ROUND('Sheet1 (4)'!L3937/100,2)</f>
        <v>0</v>
      </c>
      <c r="L3931" s="4">
        <f>ROUND(('Sheet1 (4)'!M3937+'Sheet1 (4)'!R3937)/100,2)</f>
        <v>0</v>
      </c>
      <c r="M3931" s="4">
        <f>ROUND(('Sheet1 (4)'!N3937+'Sheet1 (4)'!S3937)/100,2)</f>
        <v>0</v>
      </c>
      <c r="N3931" s="4">
        <f>ROUND(('Sheet1 (4)'!O3937+'Sheet1 (4)'!T3937)/100,2)</f>
        <v>0</v>
      </c>
      <c r="O3931" s="4">
        <f>ROUND(('Sheet1 (4)'!P3937+'Sheet1 (4)'!U3937)/100,2)</f>
        <v>0</v>
      </c>
      <c r="P3931" s="4">
        <f>ROUND(('Sheet1 (4)'!Q3937+'Sheet1 (4)'!V3937)/100,2)</f>
        <v>0</v>
      </c>
      <c r="Q3931" s="7">
        <f>ROUND('Sheet1 (4)'!W3937/100,2)</f>
        <v>0</v>
      </c>
      <c r="R3931" s="7">
        <f>ROUND('Sheet1 (4)'!X3937/100,2)</f>
        <v>0</v>
      </c>
      <c r="S3931" s="7">
        <f>ROUND('Sheet1 (4)'!Y3937/100,2)</f>
        <v>0</v>
      </c>
      <c r="T3931" s="7">
        <f>ROUND('Sheet1 (4)'!Z3937/100,2)</f>
        <v>0</v>
      </c>
      <c r="U3931" s="7">
        <f>ROUND('Sheet1 (4)'!AA3937/100,2)</f>
        <v>0</v>
      </c>
      <c r="V3931" s="1" t="str">
        <f>'Sheet1 (4)'!AB3937&amp;".T"</f>
        <v>.T</v>
      </c>
      <c r="W3931">
        <f>ROUND('Sheet1 (4)'!AC3937,2)</f>
        <v>0</v>
      </c>
      <c r="X3931">
        <f>ROUND('Sheet1 (4)'!AD3937,2)</f>
        <v>0</v>
      </c>
      <c r="Y3931">
        <f>_xlfn.XLOOKUP('Sheet1 (4)'!AB3937,'Sheet1 (3)'!B:B,'Sheet1 (3)'!D:D,"",0)</f>
        <v>0</v>
      </c>
    </row>
    <row r="3932" spans="1:25" x14ac:dyDescent="0.2">
      <c r="A3932">
        <v>3931</v>
      </c>
      <c r="B3932" s="1">
        <f>_xlfn.XLOOKUP('Sheet1 (4)'!AB3938,'Sheet1 (3)'!B:B,'Sheet1 (3)'!C:C,"",0)</f>
        <v>0</v>
      </c>
      <c r="C3932" s="1">
        <f>_xlfn.XLOOKUP('Sheet1 (4)'!AB3938,'Sheet1 (3)'!B:B,'Sheet1 (3)'!F:F,"",0)</f>
        <v>0</v>
      </c>
      <c r="D3932" s="1">
        <f>ROUND('Sheet1 (4)'!E3938/100000000,2)</f>
        <v>0</v>
      </c>
      <c r="E3932" s="1">
        <f>ROUND('Sheet1 (4)'!F3938/100,2)</f>
        <v>0</v>
      </c>
      <c r="F3932" s="1">
        <f>ROUND('Sheet1 (4)'!G3938/100,2)</f>
        <v>0</v>
      </c>
      <c r="G3932" s="1">
        <f>ROUND('Sheet1 (4)'!H3938/100,2)</f>
        <v>0</v>
      </c>
      <c r="H3932" s="1">
        <f>ROUND('Sheet1 (4)'!I3938/100,2)</f>
        <v>0</v>
      </c>
      <c r="I3932" s="1">
        <f>ROUND('Sheet1 (4)'!J3938/100,2)</f>
        <v>0</v>
      </c>
      <c r="J3932" s="1">
        <f>ROUND('Sheet1 (4)'!K3938/100,2)</f>
        <v>0</v>
      </c>
      <c r="K3932" s="1">
        <f>ROUND('Sheet1 (4)'!L3938/100,2)</f>
        <v>0</v>
      </c>
      <c r="L3932" s="4">
        <f>ROUND(('Sheet1 (4)'!M3938+'Sheet1 (4)'!R3938)/100,2)</f>
        <v>0</v>
      </c>
      <c r="M3932" s="4">
        <f>ROUND(('Sheet1 (4)'!N3938+'Sheet1 (4)'!S3938)/100,2)</f>
        <v>0</v>
      </c>
      <c r="N3932" s="4">
        <f>ROUND(('Sheet1 (4)'!O3938+'Sheet1 (4)'!T3938)/100,2)</f>
        <v>0</v>
      </c>
      <c r="O3932" s="4">
        <f>ROUND(('Sheet1 (4)'!P3938+'Sheet1 (4)'!U3938)/100,2)</f>
        <v>0</v>
      </c>
      <c r="P3932" s="4">
        <f>ROUND(('Sheet1 (4)'!Q3938+'Sheet1 (4)'!V3938)/100,2)</f>
        <v>0</v>
      </c>
      <c r="Q3932" s="7">
        <f>ROUND('Sheet1 (4)'!W3938/100,2)</f>
        <v>0</v>
      </c>
      <c r="R3932" s="7">
        <f>ROUND('Sheet1 (4)'!X3938/100,2)</f>
        <v>0</v>
      </c>
      <c r="S3932" s="7">
        <f>ROUND('Sheet1 (4)'!Y3938/100,2)</f>
        <v>0</v>
      </c>
      <c r="T3932" s="7">
        <f>ROUND('Sheet1 (4)'!Z3938/100,2)</f>
        <v>0</v>
      </c>
      <c r="U3932" s="7">
        <f>ROUND('Sheet1 (4)'!AA3938/100,2)</f>
        <v>0</v>
      </c>
      <c r="V3932" s="1" t="str">
        <f>'Sheet1 (4)'!AB3938&amp;".T"</f>
        <v>.T</v>
      </c>
      <c r="W3932">
        <f>ROUND('Sheet1 (4)'!AC3938,2)</f>
        <v>0</v>
      </c>
      <c r="X3932">
        <f>ROUND('Sheet1 (4)'!AD3938,2)</f>
        <v>0</v>
      </c>
      <c r="Y3932">
        <f>_xlfn.XLOOKUP('Sheet1 (4)'!AB3938,'Sheet1 (3)'!B:B,'Sheet1 (3)'!D:D,"",0)</f>
        <v>0</v>
      </c>
    </row>
    <row r="3933" spans="1:25" x14ac:dyDescent="0.2">
      <c r="A3933">
        <v>3932</v>
      </c>
      <c r="B3933" s="1">
        <f>_xlfn.XLOOKUP('Sheet1 (4)'!AB3939,'Sheet1 (3)'!B:B,'Sheet1 (3)'!C:C,"",0)</f>
        <v>0</v>
      </c>
      <c r="C3933" s="1">
        <f>_xlfn.XLOOKUP('Sheet1 (4)'!AB3939,'Sheet1 (3)'!B:B,'Sheet1 (3)'!F:F,"",0)</f>
        <v>0</v>
      </c>
      <c r="D3933" s="1">
        <f>ROUND('Sheet1 (4)'!E3939/100000000,2)</f>
        <v>0</v>
      </c>
      <c r="E3933" s="1">
        <f>ROUND('Sheet1 (4)'!F3939/100,2)</f>
        <v>0</v>
      </c>
      <c r="F3933" s="1">
        <f>ROUND('Sheet1 (4)'!G3939/100,2)</f>
        <v>0</v>
      </c>
      <c r="G3933" s="1">
        <f>ROUND('Sheet1 (4)'!H3939/100,2)</f>
        <v>0</v>
      </c>
      <c r="H3933" s="1">
        <f>ROUND('Sheet1 (4)'!I3939/100,2)</f>
        <v>0</v>
      </c>
      <c r="I3933" s="1">
        <f>ROUND('Sheet1 (4)'!J3939/100,2)</f>
        <v>0</v>
      </c>
      <c r="J3933" s="1">
        <f>ROUND('Sheet1 (4)'!K3939/100,2)</f>
        <v>0</v>
      </c>
      <c r="K3933" s="1">
        <f>ROUND('Sheet1 (4)'!L3939/100,2)</f>
        <v>0</v>
      </c>
      <c r="L3933" s="4">
        <f>ROUND(('Sheet1 (4)'!M3939+'Sheet1 (4)'!R3939)/100,2)</f>
        <v>0</v>
      </c>
      <c r="M3933" s="4">
        <f>ROUND(('Sheet1 (4)'!N3939+'Sheet1 (4)'!S3939)/100,2)</f>
        <v>0</v>
      </c>
      <c r="N3933" s="4">
        <f>ROUND(('Sheet1 (4)'!O3939+'Sheet1 (4)'!T3939)/100,2)</f>
        <v>0</v>
      </c>
      <c r="O3933" s="4">
        <f>ROUND(('Sheet1 (4)'!P3939+'Sheet1 (4)'!U3939)/100,2)</f>
        <v>0</v>
      </c>
      <c r="P3933" s="4">
        <f>ROUND(('Sheet1 (4)'!Q3939+'Sheet1 (4)'!V3939)/100,2)</f>
        <v>0</v>
      </c>
      <c r="Q3933" s="7">
        <f>ROUND('Sheet1 (4)'!W3939/100,2)</f>
        <v>0</v>
      </c>
      <c r="R3933" s="7">
        <f>ROUND('Sheet1 (4)'!X3939/100,2)</f>
        <v>0</v>
      </c>
      <c r="S3933" s="7">
        <f>ROUND('Sheet1 (4)'!Y3939/100,2)</f>
        <v>0</v>
      </c>
      <c r="T3933" s="7">
        <f>ROUND('Sheet1 (4)'!Z3939/100,2)</f>
        <v>0</v>
      </c>
      <c r="U3933" s="7">
        <f>ROUND('Sheet1 (4)'!AA3939/100,2)</f>
        <v>0</v>
      </c>
      <c r="V3933" s="1" t="str">
        <f>'Sheet1 (4)'!AB3939&amp;".T"</f>
        <v>.T</v>
      </c>
      <c r="W3933">
        <f>ROUND('Sheet1 (4)'!AC3939,2)</f>
        <v>0</v>
      </c>
      <c r="X3933">
        <f>ROUND('Sheet1 (4)'!AD3939,2)</f>
        <v>0</v>
      </c>
      <c r="Y3933">
        <f>_xlfn.XLOOKUP('Sheet1 (4)'!AB3939,'Sheet1 (3)'!B:B,'Sheet1 (3)'!D:D,"",0)</f>
        <v>0</v>
      </c>
    </row>
    <row r="3934" spans="1:25" x14ac:dyDescent="0.2">
      <c r="A3934">
        <v>3933</v>
      </c>
      <c r="B3934" s="1">
        <f>_xlfn.XLOOKUP('Sheet1 (4)'!AB3940,'Sheet1 (3)'!B:B,'Sheet1 (3)'!C:C,"",0)</f>
        <v>0</v>
      </c>
      <c r="C3934" s="1">
        <f>_xlfn.XLOOKUP('Sheet1 (4)'!AB3940,'Sheet1 (3)'!B:B,'Sheet1 (3)'!F:F,"",0)</f>
        <v>0</v>
      </c>
      <c r="D3934" s="1">
        <f>ROUND('Sheet1 (4)'!E3940/100000000,2)</f>
        <v>0</v>
      </c>
      <c r="E3934" s="1">
        <f>ROUND('Sheet1 (4)'!F3940/100,2)</f>
        <v>0</v>
      </c>
      <c r="F3934" s="1">
        <f>ROUND('Sheet1 (4)'!G3940/100,2)</f>
        <v>0</v>
      </c>
      <c r="G3934" s="1">
        <f>ROUND('Sheet1 (4)'!H3940/100,2)</f>
        <v>0</v>
      </c>
      <c r="H3934" s="1">
        <f>ROUND('Sheet1 (4)'!I3940/100,2)</f>
        <v>0</v>
      </c>
      <c r="I3934" s="1">
        <f>ROUND('Sheet1 (4)'!J3940/100,2)</f>
        <v>0</v>
      </c>
      <c r="J3934" s="1">
        <f>ROUND('Sheet1 (4)'!K3940/100,2)</f>
        <v>0</v>
      </c>
      <c r="K3934" s="1">
        <f>ROUND('Sheet1 (4)'!L3940/100,2)</f>
        <v>0</v>
      </c>
      <c r="L3934" s="4">
        <f>ROUND(('Sheet1 (4)'!M3940+'Sheet1 (4)'!R3940)/100,2)</f>
        <v>0</v>
      </c>
      <c r="M3934" s="4">
        <f>ROUND(('Sheet1 (4)'!N3940+'Sheet1 (4)'!S3940)/100,2)</f>
        <v>0</v>
      </c>
      <c r="N3934" s="4">
        <f>ROUND(('Sheet1 (4)'!O3940+'Sheet1 (4)'!T3940)/100,2)</f>
        <v>0</v>
      </c>
      <c r="O3934" s="4">
        <f>ROUND(('Sheet1 (4)'!P3940+'Sheet1 (4)'!U3940)/100,2)</f>
        <v>0</v>
      </c>
      <c r="P3934" s="4">
        <f>ROUND(('Sheet1 (4)'!Q3940+'Sheet1 (4)'!V3940)/100,2)</f>
        <v>0</v>
      </c>
      <c r="Q3934" s="7">
        <f>ROUND('Sheet1 (4)'!W3940/100,2)</f>
        <v>0</v>
      </c>
      <c r="R3934" s="7">
        <f>ROUND('Sheet1 (4)'!X3940/100,2)</f>
        <v>0</v>
      </c>
      <c r="S3934" s="7">
        <f>ROUND('Sheet1 (4)'!Y3940/100,2)</f>
        <v>0</v>
      </c>
      <c r="T3934" s="7">
        <f>ROUND('Sheet1 (4)'!Z3940/100,2)</f>
        <v>0</v>
      </c>
      <c r="U3934" s="7">
        <f>ROUND('Sheet1 (4)'!AA3940/100,2)</f>
        <v>0</v>
      </c>
      <c r="V3934" s="1" t="str">
        <f>'Sheet1 (4)'!AB3940&amp;".T"</f>
        <v>.T</v>
      </c>
      <c r="W3934">
        <f>ROUND('Sheet1 (4)'!AC3940,2)</f>
        <v>0</v>
      </c>
      <c r="X3934">
        <f>ROUND('Sheet1 (4)'!AD3940,2)</f>
        <v>0</v>
      </c>
      <c r="Y3934">
        <f>_xlfn.XLOOKUP('Sheet1 (4)'!AB3940,'Sheet1 (3)'!B:B,'Sheet1 (3)'!D:D,"",0)</f>
        <v>0</v>
      </c>
    </row>
    <row r="3935" spans="1:25" x14ac:dyDescent="0.2">
      <c r="A3935">
        <v>3934</v>
      </c>
      <c r="B3935" s="1">
        <f>_xlfn.XLOOKUP('Sheet1 (4)'!AB3941,'Sheet1 (3)'!B:B,'Sheet1 (3)'!C:C,"",0)</f>
        <v>0</v>
      </c>
      <c r="C3935" s="1">
        <f>_xlfn.XLOOKUP('Sheet1 (4)'!AB3941,'Sheet1 (3)'!B:B,'Sheet1 (3)'!F:F,"",0)</f>
        <v>0</v>
      </c>
      <c r="D3935" s="1">
        <f>ROUND('Sheet1 (4)'!E3941/100000000,2)</f>
        <v>0</v>
      </c>
      <c r="E3935" s="1">
        <f>ROUND('Sheet1 (4)'!F3941/100,2)</f>
        <v>0</v>
      </c>
      <c r="F3935" s="1">
        <f>ROUND('Sheet1 (4)'!G3941/100,2)</f>
        <v>0</v>
      </c>
      <c r="G3935" s="1">
        <f>ROUND('Sheet1 (4)'!H3941/100,2)</f>
        <v>0</v>
      </c>
      <c r="H3935" s="1">
        <f>ROUND('Sheet1 (4)'!I3941/100,2)</f>
        <v>0</v>
      </c>
      <c r="I3935" s="1">
        <f>ROUND('Sheet1 (4)'!J3941/100,2)</f>
        <v>0</v>
      </c>
      <c r="J3935" s="1">
        <f>ROUND('Sheet1 (4)'!K3941/100,2)</f>
        <v>0</v>
      </c>
      <c r="K3935" s="1">
        <f>ROUND('Sheet1 (4)'!L3941/100,2)</f>
        <v>0</v>
      </c>
      <c r="L3935" s="4">
        <f>ROUND(('Sheet1 (4)'!M3941+'Sheet1 (4)'!R3941)/100,2)</f>
        <v>0</v>
      </c>
      <c r="M3935" s="4">
        <f>ROUND(('Sheet1 (4)'!N3941+'Sheet1 (4)'!S3941)/100,2)</f>
        <v>0</v>
      </c>
      <c r="N3935" s="4">
        <f>ROUND(('Sheet1 (4)'!O3941+'Sheet1 (4)'!T3941)/100,2)</f>
        <v>0</v>
      </c>
      <c r="O3935" s="4">
        <f>ROUND(('Sheet1 (4)'!P3941+'Sheet1 (4)'!U3941)/100,2)</f>
        <v>0</v>
      </c>
      <c r="P3935" s="4">
        <f>ROUND(('Sheet1 (4)'!Q3941+'Sheet1 (4)'!V3941)/100,2)</f>
        <v>0</v>
      </c>
      <c r="Q3935" s="7">
        <f>ROUND('Sheet1 (4)'!W3941/100,2)</f>
        <v>0</v>
      </c>
      <c r="R3935" s="7">
        <f>ROUND('Sheet1 (4)'!X3941/100,2)</f>
        <v>0</v>
      </c>
      <c r="S3935" s="7">
        <f>ROUND('Sheet1 (4)'!Y3941/100,2)</f>
        <v>0</v>
      </c>
      <c r="T3935" s="7">
        <f>ROUND('Sheet1 (4)'!Z3941/100,2)</f>
        <v>0</v>
      </c>
      <c r="U3935" s="7">
        <f>ROUND('Sheet1 (4)'!AA3941/100,2)</f>
        <v>0</v>
      </c>
      <c r="V3935" s="1" t="str">
        <f>'Sheet1 (4)'!AB3941&amp;".T"</f>
        <v>.T</v>
      </c>
      <c r="W3935">
        <f>ROUND('Sheet1 (4)'!AC3941,2)</f>
        <v>0</v>
      </c>
      <c r="X3935">
        <f>ROUND('Sheet1 (4)'!AD3941,2)</f>
        <v>0</v>
      </c>
      <c r="Y3935">
        <f>_xlfn.XLOOKUP('Sheet1 (4)'!AB3941,'Sheet1 (3)'!B:B,'Sheet1 (3)'!D:D,"",0)</f>
        <v>0</v>
      </c>
    </row>
    <row r="3936" spans="1:25" x14ac:dyDescent="0.2">
      <c r="A3936">
        <v>3935</v>
      </c>
      <c r="B3936" s="1">
        <f>_xlfn.XLOOKUP('Sheet1 (4)'!AB3942,'Sheet1 (3)'!B:B,'Sheet1 (3)'!C:C,"",0)</f>
        <v>0</v>
      </c>
      <c r="C3936" s="1">
        <f>_xlfn.XLOOKUP('Sheet1 (4)'!AB3942,'Sheet1 (3)'!B:B,'Sheet1 (3)'!F:F,"",0)</f>
        <v>0</v>
      </c>
      <c r="D3936" s="1">
        <f>ROUND('Sheet1 (4)'!E3942/100000000,2)</f>
        <v>0</v>
      </c>
      <c r="E3936" s="1">
        <f>ROUND('Sheet1 (4)'!F3942/100,2)</f>
        <v>0</v>
      </c>
      <c r="F3936" s="1">
        <f>ROUND('Sheet1 (4)'!G3942/100,2)</f>
        <v>0</v>
      </c>
      <c r="G3936" s="1">
        <f>ROUND('Sheet1 (4)'!H3942/100,2)</f>
        <v>0</v>
      </c>
      <c r="H3936" s="1">
        <f>ROUND('Sheet1 (4)'!I3942/100,2)</f>
        <v>0</v>
      </c>
      <c r="I3936" s="1">
        <f>ROUND('Sheet1 (4)'!J3942/100,2)</f>
        <v>0</v>
      </c>
      <c r="J3936" s="1">
        <f>ROUND('Sheet1 (4)'!K3942/100,2)</f>
        <v>0</v>
      </c>
      <c r="K3936" s="1">
        <f>ROUND('Sheet1 (4)'!L3942/100,2)</f>
        <v>0</v>
      </c>
      <c r="L3936" s="4">
        <f>ROUND(('Sheet1 (4)'!M3942+'Sheet1 (4)'!R3942)/100,2)</f>
        <v>0</v>
      </c>
      <c r="M3936" s="4">
        <f>ROUND(('Sheet1 (4)'!N3942+'Sheet1 (4)'!S3942)/100,2)</f>
        <v>0</v>
      </c>
      <c r="N3936" s="4">
        <f>ROUND(('Sheet1 (4)'!O3942+'Sheet1 (4)'!T3942)/100,2)</f>
        <v>0</v>
      </c>
      <c r="O3936" s="4">
        <f>ROUND(('Sheet1 (4)'!P3942+'Sheet1 (4)'!U3942)/100,2)</f>
        <v>0</v>
      </c>
      <c r="P3936" s="4">
        <f>ROUND(('Sheet1 (4)'!Q3942+'Sheet1 (4)'!V3942)/100,2)</f>
        <v>0</v>
      </c>
      <c r="Q3936" s="7">
        <f>ROUND('Sheet1 (4)'!W3942/100,2)</f>
        <v>0</v>
      </c>
      <c r="R3936" s="7">
        <f>ROUND('Sheet1 (4)'!X3942/100,2)</f>
        <v>0</v>
      </c>
      <c r="S3936" s="7">
        <f>ROUND('Sheet1 (4)'!Y3942/100,2)</f>
        <v>0</v>
      </c>
      <c r="T3936" s="7">
        <f>ROUND('Sheet1 (4)'!Z3942/100,2)</f>
        <v>0</v>
      </c>
      <c r="U3936" s="7">
        <f>ROUND('Sheet1 (4)'!AA3942/100,2)</f>
        <v>0</v>
      </c>
      <c r="V3936" s="1" t="str">
        <f>'Sheet1 (4)'!AB3942&amp;".T"</f>
        <v>.T</v>
      </c>
      <c r="W3936">
        <f>ROUND('Sheet1 (4)'!AC3942,2)</f>
        <v>0</v>
      </c>
      <c r="X3936">
        <f>ROUND('Sheet1 (4)'!AD3942,2)</f>
        <v>0</v>
      </c>
      <c r="Y3936">
        <f>_xlfn.XLOOKUP('Sheet1 (4)'!AB3942,'Sheet1 (3)'!B:B,'Sheet1 (3)'!D:D,"",0)</f>
        <v>0</v>
      </c>
    </row>
    <row r="3937" spans="1:25" x14ac:dyDescent="0.2">
      <c r="A3937">
        <v>3936</v>
      </c>
      <c r="B3937" s="1">
        <f>_xlfn.XLOOKUP('Sheet1 (4)'!AB3943,'Sheet1 (3)'!B:B,'Sheet1 (3)'!C:C,"",0)</f>
        <v>0</v>
      </c>
      <c r="C3937" s="1">
        <f>_xlfn.XLOOKUP('Sheet1 (4)'!AB3943,'Sheet1 (3)'!B:B,'Sheet1 (3)'!F:F,"",0)</f>
        <v>0</v>
      </c>
      <c r="D3937" s="1">
        <f>ROUND('Sheet1 (4)'!E3943/100000000,2)</f>
        <v>0</v>
      </c>
      <c r="E3937" s="1">
        <f>ROUND('Sheet1 (4)'!F3943/100,2)</f>
        <v>0</v>
      </c>
      <c r="F3937" s="1">
        <f>ROUND('Sheet1 (4)'!G3943/100,2)</f>
        <v>0</v>
      </c>
      <c r="G3937" s="1">
        <f>ROUND('Sheet1 (4)'!H3943/100,2)</f>
        <v>0</v>
      </c>
      <c r="H3937" s="1">
        <f>ROUND('Sheet1 (4)'!I3943/100,2)</f>
        <v>0</v>
      </c>
      <c r="I3937" s="1">
        <f>ROUND('Sheet1 (4)'!J3943/100,2)</f>
        <v>0</v>
      </c>
      <c r="J3937" s="1">
        <f>ROUND('Sheet1 (4)'!K3943/100,2)</f>
        <v>0</v>
      </c>
      <c r="K3937" s="1">
        <f>ROUND('Sheet1 (4)'!L3943/100,2)</f>
        <v>0</v>
      </c>
      <c r="L3937" s="4">
        <f>ROUND(('Sheet1 (4)'!M3943+'Sheet1 (4)'!R3943)/100,2)</f>
        <v>0</v>
      </c>
      <c r="M3937" s="4">
        <f>ROUND(('Sheet1 (4)'!N3943+'Sheet1 (4)'!S3943)/100,2)</f>
        <v>0</v>
      </c>
      <c r="N3937" s="4">
        <f>ROUND(('Sheet1 (4)'!O3943+'Sheet1 (4)'!T3943)/100,2)</f>
        <v>0</v>
      </c>
      <c r="O3937" s="4">
        <f>ROUND(('Sheet1 (4)'!P3943+'Sheet1 (4)'!U3943)/100,2)</f>
        <v>0</v>
      </c>
      <c r="P3937" s="4">
        <f>ROUND(('Sheet1 (4)'!Q3943+'Sheet1 (4)'!V3943)/100,2)</f>
        <v>0</v>
      </c>
      <c r="Q3937" s="7">
        <f>ROUND('Sheet1 (4)'!W3943/100,2)</f>
        <v>0</v>
      </c>
      <c r="R3937" s="7">
        <f>ROUND('Sheet1 (4)'!X3943/100,2)</f>
        <v>0</v>
      </c>
      <c r="S3937" s="7">
        <f>ROUND('Sheet1 (4)'!Y3943/100,2)</f>
        <v>0</v>
      </c>
      <c r="T3937" s="7">
        <f>ROUND('Sheet1 (4)'!Z3943/100,2)</f>
        <v>0</v>
      </c>
      <c r="U3937" s="7">
        <f>ROUND('Sheet1 (4)'!AA3943/100,2)</f>
        <v>0</v>
      </c>
      <c r="V3937" s="1" t="str">
        <f>'Sheet1 (4)'!AB3943&amp;".T"</f>
        <v>.T</v>
      </c>
      <c r="W3937">
        <f>ROUND('Sheet1 (4)'!AC3943,2)</f>
        <v>0</v>
      </c>
      <c r="X3937">
        <f>ROUND('Sheet1 (4)'!AD3943,2)</f>
        <v>0</v>
      </c>
      <c r="Y3937">
        <f>_xlfn.XLOOKUP('Sheet1 (4)'!AB3943,'Sheet1 (3)'!B:B,'Sheet1 (3)'!D:D,"",0)</f>
        <v>0</v>
      </c>
    </row>
    <row r="3938" spans="1:25" x14ac:dyDescent="0.2">
      <c r="A3938">
        <v>3937</v>
      </c>
      <c r="B3938" s="1">
        <f>_xlfn.XLOOKUP('Sheet1 (4)'!AB3944,'Sheet1 (3)'!B:B,'Sheet1 (3)'!C:C,"",0)</f>
        <v>0</v>
      </c>
      <c r="C3938" s="1">
        <f>_xlfn.XLOOKUP('Sheet1 (4)'!AB3944,'Sheet1 (3)'!B:B,'Sheet1 (3)'!F:F,"",0)</f>
        <v>0</v>
      </c>
      <c r="D3938" s="1">
        <f>ROUND('Sheet1 (4)'!E3944/100000000,2)</f>
        <v>0</v>
      </c>
      <c r="E3938" s="1">
        <f>ROUND('Sheet1 (4)'!F3944/100,2)</f>
        <v>0</v>
      </c>
      <c r="F3938" s="1">
        <f>ROUND('Sheet1 (4)'!G3944/100,2)</f>
        <v>0</v>
      </c>
      <c r="G3938" s="1">
        <f>ROUND('Sheet1 (4)'!H3944/100,2)</f>
        <v>0</v>
      </c>
      <c r="H3938" s="1">
        <f>ROUND('Sheet1 (4)'!I3944/100,2)</f>
        <v>0</v>
      </c>
      <c r="I3938" s="1">
        <f>ROUND('Sheet1 (4)'!J3944/100,2)</f>
        <v>0</v>
      </c>
      <c r="J3938" s="1">
        <f>ROUND('Sheet1 (4)'!K3944/100,2)</f>
        <v>0</v>
      </c>
      <c r="K3938" s="1">
        <f>ROUND('Sheet1 (4)'!L3944/100,2)</f>
        <v>0</v>
      </c>
      <c r="L3938" s="4">
        <f>ROUND(('Sheet1 (4)'!M3944+'Sheet1 (4)'!R3944)/100,2)</f>
        <v>0</v>
      </c>
      <c r="M3938" s="4">
        <f>ROUND(('Sheet1 (4)'!N3944+'Sheet1 (4)'!S3944)/100,2)</f>
        <v>0</v>
      </c>
      <c r="N3938" s="4">
        <f>ROUND(('Sheet1 (4)'!O3944+'Sheet1 (4)'!T3944)/100,2)</f>
        <v>0</v>
      </c>
      <c r="O3938" s="4">
        <f>ROUND(('Sheet1 (4)'!P3944+'Sheet1 (4)'!U3944)/100,2)</f>
        <v>0</v>
      </c>
      <c r="P3938" s="4">
        <f>ROUND(('Sheet1 (4)'!Q3944+'Sheet1 (4)'!V3944)/100,2)</f>
        <v>0</v>
      </c>
      <c r="Q3938" s="7">
        <f>ROUND('Sheet1 (4)'!W3944/100,2)</f>
        <v>0</v>
      </c>
      <c r="R3938" s="7">
        <f>ROUND('Sheet1 (4)'!X3944/100,2)</f>
        <v>0</v>
      </c>
      <c r="S3938" s="7">
        <f>ROUND('Sheet1 (4)'!Y3944/100,2)</f>
        <v>0</v>
      </c>
      <c r="T3938" s="7">
        <f>ROUND('Sheet1 (4)'!Z3944/100,2)</f>
        <v>0</v>
      </c>
      <c r="U3938" s="7">
        <f>ROUND('Sheet1 (4)'!AA3944/100,2)</f>
        <v>0</v>
      </c>
      <c r="V3938" s="1" t="str">
        <f>'Sheet1 (4)'!AB3944&amp;".T"</f>
        <v>.T</v>
      </c>
      <c r="W3938">
        <f>ROUND('Sheet1 (4)'!AC3944,2)</f>
        <v>0</v>
      </c>
      <c r="X3938">
        <f>ROUND('Sheet1 (4)'!AD3944,2)</f>
        <v>0</v>
      </c>
      <c r="Y3938">
        <f>_xlfn.XLOOKUP('Sheet1 (4)'!AB3944,'Sheet1 (3)'!B:B,'Sheet1 (3)'!D:D,"",0)</f>
        <v>0</v>
      </c>
    </row>
    <row r="3939" spans="1:25" x14ac:dyDescent="0.2">
      <c r="A3939">
        <v>3938</v>
      </c>
      <c r="B3939" s="1">
        <f>_xlfn.XLOOKUP('Sheet1 (4)'!AB3945,'Sheet1 (3)'!B:B,'Sheet1 (3)'!C:C,"",0)</f>
        <v>0</v>
      </c>
      <c r="C3939" s="1">
        <f>_xlfn.XLOOKUP('Sheet1 (4)'!AB3945,'Sheet1 (3)'!B:B,'Sheet1 (3)'!F:F,"",0)</f>
        <v>0</v>
      </c>
      <c r="D3939" s="1">
        <f>ROUND('Sheet1 (4)'!E3945/100000000,2)</f>
        <v>0</v>
      </c>
      <c r="E3939" s="1">
        <f>ROUND('Sheet1 (4)'!F3945/100,2)</f>
        <v>0</v>
      </c>
      <c r="F3939" s="1">
        <f>ROUND('Sheet1 (4)'!G3945/100,2)</f>
        <v>0</v>
      </c>
      <c r="G3939" s="1">
        <f>ROUND('Sheet1 (4)'!H3945/100,2)</f>
        <v>0</v>
      </c>
      <c r="H3939" s="1">
        <f>ROUND('Sheet1 (4)'!I3945/100,2)</f>
        <v>0</v>
      </c>
      <c r="I3939" s="1">
        <f>ROUND('Sheet1 (4)'!J3945/100,2)</f>
        <v>0</v>
      </c>
      <c r="J3939" s="1">
        <f>ROUND('Sheet1 (4)'!K3945/100,2)</f>
        <v>0</v>
      </c>
      <c r="K3939" s="1">
        <f>ROUND('Sheet1 (4)'!L3945/100,2)</f>
        <v>0</v>
      </c>
      <c r="L3939" s="4">
        <f>ROUND(('Sheet1 (4)'!M3945+'Sheet1 (4)'!R3945)/100,2)</f>
        <v>0</v>
      </c>
      <c r="M3939" s="4">
        <f>ROUND(('Sheet1 (4)'!N3945+'Sheet1 (4)'!S3945)/100,2)</f>
        <v>0</v>
      </c>
      <c r="N3939" s="4">
        <f>ROUND(('Sheet1 (4)'!O3945+'Sheet1 (4)'!T3945)/100,2)</f>
        <v>0</v>
      </c>
      <c r="O3939" s="4">
        <f>ROUND(('Sheet1 (4)'!P3945+'Sheet1 (4)'!U3945)/100,2)</f>
        <v>0</v>
      </c>
      <c r="P3939" s="4">
        <f>ROUND(('Sheet1 (4)'!Q3945+'Sheet1 (4)'!V3945)/100,2)</f>
        <v>0</v>
      </c>
      <c r="Q3939" s="7">
        <f>ROUND('Sheet1 (4)'!W3945/100,2)</f>
        <v>0</v>
      </c>
      <c r="R3939" s="7">
        <f>ROUND('Sheet1 (4)'!X3945/100,2)</f>
        <v>0</v>
      </c>
      <c r="S3939" s="7">
        <f>ROUND('Sheet1 (4)'!Y3945/100,2)</f>
        <v>0</v>
      </c>
      <c r="T3939" s="7">
        <f>ROUND('Sheet1 (4)'!Z3945/100,2)</f>
        <v>0</v>
      </c>
      <c r="U3939" s="7">
        <f>ROUND('Sheet1 (4)'!AA3945/100,2)</f>
        <v>0</v>
      </c>
      <c r="V3939" s="1" t="str">
        <f>'Sheet1 (4)'!AB3945&amp;".T"</f>
        <v>.T</v>
      </c>
      <c r="W3939">
        <f>ROUND('Sheet1 (4)'!AC3945,2)</f>
        <v>0</v>
      </c>
      <c r="X3939">
        <f>ROUND('Sheet1 (4)'!AD3945,2)</f>
        <v>0</v>
      </c>
      <c r="Y3939">
        <f>_xlfn.XLOOKUP('Sheet1 (4)'!AB3945,'Sheet1 (3)'!B:B,'Sheet1 (3)'!D:D,"",0)</f>
        <v>0</v>
      </c>
    </row>
    <row r="3940" spans="1:25" x14ac:dyDescent="0.2">
      <c r="A3940">
        <v>3939</v>
      </c>
      <c r="B3940" s="1">
        <f>_xlfn.XLOOKUP('Sheet1 (4)'!AB3946,'Sheet1 (3)'!B:B,'Sheet1 (3)'!C:C,"",0)</f>
        <v>0</v>
      </c>
      <c r="C3940" s="1">
        <f>_xlfn.XLOOKUP('Sheet1 (4)'!AB3946,'Sheet1 (3)'!B:B,'Sheet1 (3)'!F:F,"",0)</f>
        <v>0</v>
      </c>
      <c r="D3940" s="1">
        <f>ROUND('Sheet1 (4)'!E3946/100000000,2)</f>
        <v>0</v>
      </c>
      <c r="E3940" s="1">
        <f>ROUND('Sheet1 (4)'!F3946/100,2)</f>
        <v>0</v>
      </c>
      <c r="F3940" s="1">
        <f>ROUND('Sheet1 (4)'!G3946/100,2)</f>
        <v>0</v>
      </c>
      <c r="G3940" s="1">
        <f>ROUND('Sheet1 (4)'!H3946/100,2)</f>
        <v>0</v>
      </c>
      <c r="H3940" s="1">
        <f>ROUND('Sheet1 (4)'!I3946/100,2)</f>
        <v>0</v>
      </c>
      <c r="I3940" s="1">
        <f>ROUND('Sheet1 (4)'!J3946/100,2)</f>
        <v>0</v>
      </c>
      <c r="J3940" s="1">
        <f>ROUND('Sheet1 (4)'!K3946/100,2)</f>
        <v>0</v>
      </c>
      <c r="K3940" s="1">
        <f>ROUND('Sheet1 (4)'!L3946/100,2)</f>
        <v>0</v>
      </c>
      <c r="L3940" s="4">
        <f>ROUND(('Sheet1 (4)'!M3946+'Sheet1 (4)'!R3946)/100,2)</f>
        <v>0</v>
      </c>
      <c r="M3940" s="4">
        <f>ROUND(('Sheet1 (4)'!N3946+'Sheet1 (4)'!S3946)/100,2)</f>
        <v>0</v>
      </c>
      <c r="N3940" s="4">
        <f>ROUND(('Sheet1 (4)'!O3946+'Sheet1 (4)'!T3946)/100,2)</f>
        <v>0</v>
      </c>
      <c r="O3940" s="4">
        <f>ROUND(('Sheet1 (4)'!P3946+'Sheet1 (4)'!U3946)/100,2)</f>
        <v>0</v>
      </c>
      <c r="P3940" s="4">
        <f>ROUND(('Sheet1 (4)'!Q3946+'Sheet1 (4)'!V3946)/100,2)</f>
        <v>0</v>
      </c>
      <c r="Q3940" s="7">
        <f>ROUND('Sheet1 (4)'!W3946/100,2)</f>
        <v>0</v>
      </c>
      <c r="R3940" s="7">
        <f>ROUND('Sheet1 (4)'!X3946/100,2)</f>
        <v>0</v>
      </c>
      <c r="S3940" s="7">
        <f>ROUND('Sheet1 (4)'!Y3946/100,2)</f>
        <v>0</v>
      </c>
      <c r="T3940" s="7">
        <f>ROUND('Sheet1 (4)'!Z3946/100,2)</f>
        <v>0</v>
      </c>
      <c r="U3940" s="7">
        <f>ROUND('Sheet1 (4)'!AA3946/100,2)</f>
        <v>0</v>
      </c>
      <c r="V3940" s="1" t="str">
        <f>'Sheet1 (4)'!AB3946&amp;".T"</f>
        <v>.T</v>
      </c>
      <c r="W3940">
        <f>ROUND('Sheet1 (4)'!AC3946,2)</f>
        <v>0</v>
      </c>
      <c r="X3940">
        <f>ROUND('Sheet1 (4)'!AD3946,2)</f>
        <v>0</v>
      </c>
      <c r="Y3940">
        <f>_xlfn.XLOOKUP('Sheet1 (4)'!AB3946,'Sheet1 (3)'!B:B,'Sheet1 (3)'!D:D,"",0)</f>
        <v>0</v>
      </c>
    </row>
    <row r="3941" spans="1:25" x14ac:dyDescent="0.2">
      <c r="A3941">
        <v>3940</v>
      </c>
      <c r="B3941" s="1">
        <f>_xlfn.XLOOKUP('Sheet1 (4)'!AB3947,'Sheet1 (3)'!B:B,'Sheet1 (3)'!C:C,"",0)</f>
        <v>0</v>
      </c>
      <c r="C3941" s="1">
        <f>_xlfn.XLOOKUP('Sheet1 (4)'!AB3947,'Sheet1 (3)'!B:B,'Sheet1 (3)'!F:F,"",0)</f>
        <v>0</v>
      </c>
      <c r="D3941" s="1">
        <f>ROUND('Sheet1 (4)'!E3947/100000000,2)</f>
        <v>0</v>
      </c>
      <c r="E3941" s="1">
        <f>ROUND('Sheet1 (4)'!F3947/100,2)</f>
        <v>0</v>
      </c>
      <c r="F3941" s="1">
        <f>ROUND('Sheet1 (4)'!G3947/100,2)</f>
        <v>0</v>
      </c>
      <c r="G3941" s="1">
        <f>ROUND('Sheet1 (4)'!H3947/100,2)</f>
        <v>0</v>
      </c>
      <c r="H3941" s="1">
        <f>ROUND('Sheet1 (4)'!I3947/100,2)</f>
        <v>0</v>
      </c>
      <c r="I3941" s="1">
        <f>ROUND('Sheet1 (4)'!J3947/100,2)</f>
        <v>0</v>
      </c>
      <c r="J3941" s="1">
        <f>ROUND('Sheet1 (4)'!K3947/100,2)</f>
        <v>0</v>
      </c>
      <c r="K3941" s="1">
        <f>ROUND('Sheet1 (4)'!L3947/100,2)</f>
        <v>0</v>
      </c>
      <c r="L3941" s="4">
        <f>ROUND(('Sheet1 (4)'!M3947+'Sheet1 (4)'!R3947)/100,2)</f>
        <v>0</v>
      </c>
      <c r="M3941" s="4">
        <f>ROUND(('Sheet1 (4)'!N3947+'Sheet1 (4)'!S3947)/100,2)</f>
        <v>0</v>
      </c>
      <c r="N3941" s="4">
        <f>ROUND(('Sheet1 (4)'!O3947+'Sheet1 (4)'!T3947)/100,2)</f>
        <v>0</v>
      </c>
      <c r="O3941" s="4">
        <f>ROUND(('Sheet1 (4)'!P3947+'Sheet1 (4)'!U3947)/100,2)</f>
        <v>0</v>
      </c>
      <c r="P3941" s="4">
        <f>ROUND(('Sheet1 (4)'!Q3947+'Sheet1 (4)'!V3947)/100,2)</f>
        <v>0</v>
      </c>
      <c r="Q3941" s="7">
        <f>ROUND('Sheet1 (4)'!W3947/100,2)</f>
        <v>0</v>
      </c>
      <c r="R3941" s="7">
        <f>ROUND('Sheet1 (4)'!X3947/100,2)</f>
        <v>0</v>
      </c>
      <c r="S3941" s="7">
        <f>ROUND('Sheet1 (4)'!Y3947/100,2)</f>
        <v>0</v>
      </c>
      <c r="T3941" s="7">
        <f>ROUND('Sheet1 (4)'!Z3947/100,2)</f>
        <v>0</v>
      </c>
      <c r="U3941" s="7">
        <f>ROUND('Sheet1 (4)'!AA3947/100,2)</f>
        <v>0</v>
      </c>
      <c r="V3941" s="1" t="str">
        <f>'Sheet1 (4)'!AB3947&amp;".T"</f>
        <v>.T</v>
      </c>
      <c r="W3941">
        <f>ROUND('Sheet1 (4)'!AC3947,2)</f>
        <v>0</v>
      </c>
      <c r="X3941">
        <f>ROUND('Sheet1 (4)'!AD3947,2)</f>
        <v>0</v>
      </c>
      <c r="Y3941">
        <f>_xlfn.XLOOKUP('Sheet1 (4)'!AB3947,'Sheet1 (3)'!B:B,'Sheet1 (3)'!D:D,"",0)</f>
        <v>0</v>
      </c>
    </row>
    <row r="3942" spans="1:25" x14ac:dyDescent="0.2">
      <c r="A3942">
        <v>3941</v>
      </c>
      <c r="B3942" s="1">
        <f>_xlfn.XLOOKUP('Sheet1 (4)'!AB3948,'Sheet1 (3)'!B:B,'Sheet1 (3)'!C:C,"",0)</f>
        <v>0</v>
      </c>
      <c r="C3942" s="1">
        <f>_xlfn.XLOOKUP('Sheet1 (4)'!AB3948,'Sheet1 (3)'!B:B,'Sheet1 (3)'!F:F,"",0)</f>
        <v>0</v>
      </c>
      <c r="D3942" s="1">
        <f>ROUND('Sheet1 (4)'!E3948/100000000,2)</f>
        <v>0</v>
      </c>
      <c r="E3942" s="1">
        <f>ROUND('Sheet1 (4)'!F3948/100,2)</f>
        <v>0</v>
      </c>
      <c r="F3942" s="1">
        <f>ROUND('Sheet1 (4)'!G3948/100,2)</f>
        <v>0</v>
      </c>
      <c r="G3942" s="1">
        <f>ROUND('Sheet1 (4)'!H3948/100,2)</f>
        <v>0</v>
      </c>
      <c r="H3942" s="1">
        <f>ROUND('Sheet1 (4)'!I3948/100,2)</f>
        <v>0</v>
      </c>
      <c r="I3942" s="1">
        <f>ROUND('Sheet1 (4)'!J3948/100,2)</f>
        <v>0</v>
      </c>
      <c r="J3942" s="1">
        <f>ROUND('Sheet1 (4)'!K3948/100,2)</f>
        <v>0</v>
      </c>
      <c r="K3942" s="1">
        <f>ROUND('Sheet1 (4)'!L3948/100,2)</f>
        <v>0</v>
      </c>
      <c r="L3942" s="4">
        <f>ROUND(('Sheet1 (4)'!M3948+'Sheet1 (4)'!R3948)/100,2)</f>
        <v>0</v>
      </c>
      <c r="M3942" s="4">
        <f>ROUND(('Sheet1 (4)'!N3948+'Sheet1 (4)'!S3948)/100,2)</f>
        <v>0</v>
      </c>
      <c r="N3942" s="4">
        <f>ROUND(('Sheet1 (4)'!O3948+'Sheet1 (4)'!T3948)/100,2)</f>
        <v>0</v>
      </c>
      <c r="O3942" s="4">
        <f>ROUND(('Sheet1 (4)'!P3948+'Sheet1 (4)'!U3948)/100,2)</f>
        <v>0</v>
      </c>
      <c r="P3942" s="4">
        <f>ROUND(('Sheet1 (4)'!Q3948+'Sheet1 (4)'!V3948)/100,2)</f>
        <v>0</v>
      </c>
      <c r="Q3942" s="7">
        <f>ROUND('Sheet1 (4)'!W3948/100,2)</f>
        <v>0</v>
      </c>
      <c r="R3942" s="7">
        <f>ROUND('Sheet1 (4)'!X3948/100,2)</f>
        <v>0</v>
      </c>
      <c r="S3942" s="7">
        <f>ROUND('Sheet1 (4)'!Y3948/100,2)</f>
        <v>0</v>
      </c>
      <c r="T3942" s="7">
        <f>ROUND('Sheet1 (4)'!Z3948/100,2)</f>
        <v>0</v>
      </c>
      <c r="U3942" s="7">
        <f>ROUND('Sheet1 (4)'!AA3948/100,2)</f>
        <v>0</v>
      </c>
      <c r="V3942" s="1" t="str">
        <f>'Sheet1 (4)'!AB3948&amp;".T"</f>
        <v>.T</v>
      </c>
      <c r="W3942">
        <f>ROUND('Sheet1 (4)'!AC3948,2)</f>
        <v>0</v>
      </c>
      <c r="X3942">
        <f>ROUND('Sheet1 (4)'!AD3948,2)</f>
        <v>0</v>
      </c>
      <c r="Y3942">
        <f>_xlfn.XLOOKUP('Sheet1 (4)'!AB3948,'Sheet1 (3)'!B:B,'Sheet1 (3)'!D:D,"",0)</f>
        <v>0</v>
      </c>
    </row>
    <row r="3943" spans="1:25" x14ac:dyDescent="0.2">
      <c r="A3943">
        <v>3942</v>
      </c>
      <c r="B3943" s="1">
        <f>_xlfn.XLOOKUP('Sheet1 (4)'!AB3949,'Sheet1 (3)'!B:B,'Sheet1 (3)'!C:C,"",0)</f>
        <v>0</v>
      </c>
      <c r="C3943" s="1">
        <f>_xlfn.XLOOKUP('Sheet1 (4)'!AB3949,'Sheet1 (3)'!B:B,'Sheet1 (3)'!F:F,"",0)</f>
        <v>0</v>
      </c>
      <c r="D3943" s="1">
        <f>ROUND('Sheet1 (4)'!E3949/100000000,2)</f>
        <v>0</v>
      </c>
      <c r="E3943" s="1">
        <f>ROUND('Sheet1 (4)'!F3949/100,2)</f>
        <v>0</v>
      </c>
      <c r="F3943" s="1">
        <f>ROUND('Sheet1 (4)'!G3949/100,2)</f>
        <v>0</v>
      </c>
      <c r="G3943" s="1">
        <f>ROUND('Sheet1 (4)'!H3949/100,2)</f>
        <v>0</v>
      </c>
      <c r="H3943" s="1">
        <f>ROUND('Sheet1 (4)'!I3949/100,2)</f>
        <v>0</v>
      </c>
      <c r="I3943" s="1">
        <f>ROUND('Sheet1 (4)'!J3949/100,2)</f>
        <v>0</v>
      </c>
      <c r="J3943" s="1">
        <f>ROUND('Sheet1 (4)'!K3949/100,2)</f>
        <v>0</v>
      </c>
      <c r="K3943" s="1">
        <f>ROUND('Sheet1 (4)'!L3949/100,2)</f>
        <v>0</v>
      </c>
      <c r="L3943" s="4">
        <f>ROUND(('Sheet1 (4)'!M3949+'Sheet1 (4)'!R3949)/100,2)</f>
        <v>0</v>
      </c>
      <c r="M3943" s="4">
        <f>ROUND(('Sheet1 (4)'!N3949+'Sheet1 (4)'!S3949)/100,2)</f>
        <v>0</v>
      </c>
      <c r="N3943" s="4">
        <f>ROUND(('Sheet1 (4)'!O3949+'Sheet1 (4)'!T3949)/100,2)</f>
        <v>0</v>
      </c>
      <c r="O3943" s="4">
        <f>ROUND(('Sheet1 (4)'!P3949+'Sheet1 (4)'!U3949)/100,2)</f>
        <v>0</v>
      </c>
      <c r="P3943" s="4">
        <f>ROUND(('Sheet1 (4)'!Q3949+'Sheet1 (4)'!V3949)/100,2)</f>
        <v>0</v>
      </c>
      <c r="Q3943" s="7">
        <f>ROUND('Sheet1 (4)'!W3949/100,2)</f>
        <v>0</v>
      </c>
      <c r="R3943" s="7">
        <f>ROUND('Sheet1 (4)'!X3949/100,2)</f>
        <v>0</v>
      </c>
      <c r="S3943" s="7">
        <f>ROUND('Sheet1 (4)'!Y3949/100,2)</f>
        <v>0</v>
      </c>
      <c r="T3943" s="7">
        <f>ROUND('Sheet1 (4)'!Z3949/100,2)</f>
        <v>0</v>
      </c>
      <c r="U3943" s="7">
        <f>ROUND('Sheet1 (4)'!AA3949/100,2)</f>
        <v>0</v>
      </c>
      <c r="V3943" s="1" t="str">
        <f>'Sheet1 (4)'!AB3949&amp;".T"</f>
        <v>.T</v>
      </c>
      <c r="W3943">
        <f>ROUND('Sheet1 (4)'!AC3949,2)</f>
        <v>0</v>
      </c>
      <c r="X3943">
        <f>ROUND('Sheet1 (4)'!AD3949,2)</f>
        <v>0</v>
      </c>
      <c r="Y3943">
        <f>_xlfn.XLOOKUP('Sheet1 (4)'!AB3949,'Sheet1 (3)'!B:B,'Sheet1 (3)'!D:D,"",0)</f>
        <v>0</v>
      </c>
    </row>
    <row r="3944" spans="1:25" x14ac:dyDescent="0.2">
      <c r="A3944">
        <v>3943</v>
      </c>
      <c r="B3944" s="1">
        <f>_xlfn.XLOOKUP('Sheet1 (4)'!AB3950,'Sheet1 (3)'!B:B,'Sheet1 (3)'!C:C,"",0)</f>
        <v>0</v>
      </c>
      <c r="C3944" s="1">
        <f>_xlfn.XLOOKUP('Sheet1 (4)'!AB3950,'Sheet1 (3)'!B:B,'Sheet1 (3)'!F:F,"",0)</f>
        <v>0</v>
      </c>
      <c r="D3944" s="1">
        <f>ROUND('Sheet1 (4)'!E3950/100000000,2)</f>
        <v>0</v>
      </c>
      <c r="E3944" s="1">
        <f>ROUND('Sheet1 (4)'!F3950/100,2)</f>
        <v>0</v>
      </c>
      <c r="F3944" s="1">
        <f>ROUND('Sheet1 (4)'!G3950/100,2)</f>
        <v>0</v>
      </c>
      <c r="G3944" s="1">
        <f>ROUND('Sheet1 (4)'!H3950/100,2)</f>
        <v>0</v>
      </c>
      <c r="H3944" s="1">
        <f>ROUND('Sheet1 (4)'!I3950/100,2)</f>
        <v>0</v>
      </c>
      <c r="I3944" s="1">
        <f>ROUND('Sheet1 (4)'!J3950/100,2)</f>
        <v>0</v>
      </c>
      <c r="J3944" s="1">
        <f>ROUND('Sheet1 (4)'!K3950/100,2)</f>
        <v>0</v>
      </c>
      <c r="K3944" s="1">
        <f>ROUND('Sheet1 (4)'!L3950/100,2)</f>
        <v>0</v>
      </c>
      <c r="L3944" s="4">
        <f>ROUND(('Sheet1 (4)'!M3950+'Sheet1 (4)'!R3950)/100,2)</f>
        <v>0</v>
      </c>
      <c r="M3944" s="4">
        <f>ROUND(('Sheet1 (4)'!N3950+'Sheet1 (4)'!S3950)/100,2)</f>
        <v>0</v>
      </c>
      <c r="N3944" s="4">
        <f>ROUND(('Sheet1 (4)'!O3950+'Sheet1 (4)'!T3950)/100,2)</f>
        <v>0</v>
      </c>
      <c r="O3944" s="4">
        <f>ROUND(('Sheet1 (4)'!P3950+'Sheet1 (4)'!U3950)/100,2)</f>
        <v>0</v>
      </c>
      <c r="P3944" s="4">
        <f>ROUND(('Sheet1 (4)'!Q3950+'Sheet1 (4)'!V3950)/100,2)</f>
        <v>0</v>
      </c>
      <c r="Q3944" s="7">
        <f>ROUND('Sheet1 (4)'!W3950/100,2)</f>
        <v>0</v>
      </c>
      <c r="R3944" s="7">
        <f>ROUND('Sheet1 (4)'!X3950/100,2)</f>
        <v>0</v>
      </c>
      <c r="S3944" s="7">
        <f>ROUND('Sheet1 (4)'!Y3950/100,2)</f>
        <v>0</v>
      </c>
      <c r="T3944" s="7">
        <f>ROUND('Sheet1 (4)'!Z3950/100,2)</f>
        <v>0</v>
      </c>
      <c r="U3944" s="7">
        <f>ROUND('Sheet1 (4)'!AA3950/100,2)</f>
        <v>0</v>
      </c>
      <c r="V3944" s="1" t="str">
        <f>'Sheet1 (4)'!AB3950&amp;".T"</f>
        <v>.T</v>
      </c>
      <c r="W3944">
        <f>ROUND('Sheet1 (4)'!AC3950,2)</f>
        <v>0</v>
      </c>
      <c r="X3944">
        <f>ROUND('Sheet1 (4)'!AD3950,2)</f>
        <v>0</v>
      </c>
      <c r="Y3944">
        <f>_xlfn.XLOOKUP('Sheet1 (4)'!AB3950,'Sheet1 (3)'!B:B,'Sheet1 (3)'!D:D,"",0)</f>
        <v>0</v>
      </c>
    </row>
    <row r="3945" spans="1:25" x14ac:dyDescent="0.2">
      <c r="A3945">
        <v>3944</v>
      </c>
      <c r="B3945" s="1">
        <f>_xlfn.XLOOKUP('Sheet1 (4)'!AB3951,'Sheet1 (3)'!B:B,'Sheet1 (3)'!C:C,"",0)</f>
        <v>0</v>
      </c>
      <c r="C3945" s="1">
        <f>_xlfn.XLOOKUP('Sheet1 (4)'!AB3951,'Sheet1 (3)'!B:B,'Sheet1 (3)'!F:F,"",0)</f>
        <v>0</v>
      </c>
      <c r="D3945" s="1">
        <f>ROUND('Sheet1 (4)'!E3951/100000000,2)</f>
        <v>0</v>
      </c>
      <c r="E3945" s="1">
        <f>ROUND('Sheet1 (4)'!F3951/100,2)</f>
        <v>0</v>
      </c>
      <c r="F3945" s="1">
        <f>ROUND('Sheet1 (4)'!G3951/100,2)</f>
        <v>0</v>
      </c>
      <c r="G3945" s="1">
        <f>ROUND('Sheet1 (4)'!H3951/100,2)</f>
        <v>0</v>
      </c>
      <c r="H3945" s="1">
        <f>ROUND('Sheet1 (4)'!I3951/100,2)</f>
        <v>0</v>
      </c>
      <c r="I3945" s="1">
        <f>ROUND('Sheet1 (4)'!J3951/100,2)</f>
        <v>0</v>
      </c>
      <c r="J3945" s="1">
        <f>ROUND('Sheet1 (4)'!K3951/100,2)</f>
        <v>0</v>
      </c>
      <c r="K3945" s="1">
        <f>ROUND('Sheet1 (4)'!L3951/100,2)</f>
        <v>0</v>
      </c>
      <c r="L3945" s="4">
        <f>ROUND(('Sheet1 (4)'!M3951+'Sheet1 (4)'!R3951)/100,2)</f>
        <v>0</v>
      </c>
      <c r="M3945" s="4">
        <f>ROUND(('Sheet1 (4)'!N3951+'Sheet1 (4)'!S3951)/100,2)</f>
        <v>0</v>
      </c>
      <c r="N3945" s="4">
        <f>ROUND(('Sheet1 (4)'!O3951+'Sheet1 (4)'!T3951)/100,2)</f>
        <v>0</v>
      </c>
      <c r="O3945" s="4">
        <f>ROUND(('Sheet1 (4)'!P3951+'Sheet1 (4)'!U3951)/100,2)</f>
        <v>0</v>
      </c>
      <c r="P3945" s="4">
        <f>ROUND(('Sheet1 (4)'!Q3951+'Sheet1 (4)'!V3951)/100,2)</f>
        <v>0</v>
      </c>
      <c r="Q3945" s="7">
        <f>ROUND('Sheet1 (4)'!W3951/100,2)</f>
        <v>0</v>
      </c>
      <c r="R3945" s="7">
        <f>ROUND('Sheet1 (4)'!X3951/100,2)</f>
        <v>0</v>
      </c>
      <c r="S3945" s="7">
        <f>ROUND('Sheet1 (4)'!Y3951/100,2)</f>
        <v>0</v>
      </c>
      <c r="T3945" s="7">
        <f>ROUND('Sheet1 (4)'!Z3951/100,2)</f>
        <v>0</v>
      </c>
      <c r="U3945" s="7">
        <f>ROUND('Sheet1 (4)'!AA3951/100,2)</f>
        <v>0</v>
      </c>
      <c r="V3945" s="1" t="str">
        <f>'Sheet1 (4)'!AB3951&amp;".T"</f>
        <v>.T</v>
      </c>
      <c r="W3945">
        <f>ROUND('Sheet1 (4)'!AC3951,2)</f>
        <v>0</v>
      </c>
      <c r="X3945">
        <f>ROUND('Sheet1 (4)'!AD3951,2)</f>
        <v>0</v>
      </c>
      <c r="Y3945">
        <f>_xlfn.XLOOKUP('Sheet1 (4)'!AB3951,'Sheet1 (3)'!B:B,'Sheet1 (3)'!D:D,"",0)</f>
        <v>0</v>
      </c>
    </row>
    <row r="3946" spans="1:25" x14ac:dyDescent="0.2">
      <c r="A3946">
        <v>3945</v>
      </c>
      <c r="B3946" s="1">
        <f>_xlfn.XLOOKUP('Sheet1 (4)'!AB3952,'Sheet1 (3)'!B:B,'Sheet1 (3)'!C:C,"",0)</f>
        <v>0</v>
      </c>
      <c r="C3946" s="1">
        <f>_xlfn.XLOOKUP('Sheet1 (4)'!AB3952,'Sheet1 (3)'!B:B,'Sheet1 (3)'!F:F,"",0)</f>
        <v>0</v>
      </c>
      <c r="D3946" s="1">
        <f>ROUND('Sheet1 (4)'!E3952/100000000,2)</f>
        <v>0</v>
      </c>
      <c r="E3946" s="1">
        <f>ROUND('Sheet1 (4)'!F3952/100,2)</f>
        <v>0</v>
      </c>
      <c r="F3946" s="1">
        <f>ROUND('Sheet1 (4)'!G3952/100,2)</f>
        <v>0</v>
      </c>
      <c r="G3946" s="1">
        <f>ROUND('Sheet1 (4)'!H3952/100,2)</f>
        <v>0</v>
      </c>
      <c r="H3946" s="1">
        <f>ROUND('Sheet1 (4)'!I3952/100,2)</f>
        <v>0</v>
      </c>
      <c r="I3946" s="1">
        <f>ROUND('Sheet1 (4)'!J3952/100,2)</f>
        <v>0</v>
      </c>
      <c r="J3946" s="1">
        <f>ROUND('Sheet1 (4)'!K3952/100,2)</f>
        <v>0</v>
      </c>
      <c r="K3946" s="1">
        <f>ROUND('Sheet1 (4)'!L3952/100,2)</f>
        <v>0</v>
      </c>
      <c r="L3946" s="4">
        <f>ROUND(('Sheet1 (4)'!M3952+'Sheet1 (4)'!R3952)/100,2)</f>
        <v>0</v>
      </c>
      <c r="M3946" s="4">
        <f>ROUND(('Sheet1 (4)'!N3952+'Sheet1 (4)'!S3952)/100,2)</f>
        <v>0</v>
      </c>
      <c r="N3946" s="4">
        <f>ROUND(('Sheet1 (4)'!O3952+'Sheet1 (4)'!T3952)/100,2)</f>
        <v>0</v>
      </c>
      <c r="O3946" s="4">
        <f>ROUND(('Sheet1 (4)'!P3952+'Sheet1 (4)'!U3952)/100,2)</f>
        <v>0</v>
      </c>
      <c r="P3946" s="4">
        <f>ROUND(('Sheet1 (4)'!Q3952+'Sheet1 (4)'!V3952)/100,2)</f>
        <v>0</v>
      </c>
      <c r="Q3946" s="7">
        <f>ROUND('Sheet1 (4)'!W3952/100,2)</f>
        <v>0</v>
      </c>
      <c r="R3946" s="7">
        <f>ROUND('Sheet1 (4)'!X3952/100,2)</f>
        <v>0</v>
      </c>
      <c r="S3946" s="7">
        <f>ROUND('Sheet1 (4)'!Y3952/100,2)</f>
        <v>0</v>
      </c>
      <c r="T3946" s="7">
        <f>ROUND('Sheet1 (4)'!Z3952/100,2)</f>
        <v>0</v>
      </c>
      <c r="U3946" s="7">
        <f>ROUND('Sheet1 (4)'!AA3952/100,2)</f>
        <v>0</v>
      </c>
      <c r="V3946" s="1" t="str">
        <f>'Sheet1 (4)'!AB3952&amp;".T"</f>
        <v>.T</v>
      </c>
      <c r="W3946">
        <f>ROUND('Sheet1 (4)'!AC3952,2)</f>
        <v>0</v>
      </c>
      <c r="X3946">
        <f>ROUND('Sheet1 (4)'!AD3952,2)</f>
        <v>0</v>
      </c>
      <c r="Y3946">
        <f>_xlfn.XLOOKUP('Sheet1 (4)'!AB3952,'Sheet1 (3)'!B:B,'Sheet1 (3)'!D:D,"",0)</f>
        <v>0</v>
      </c>
    </row>
    <row r="3947" spans="1:25" x14ac:dyDescent="0.2">
      <c r="A3947">
        <v>3946</v>
      </c>
      <c r="B3947" s="1">
        <f>_xlfn.XLOOKUP('Sheet1 (4)'!AB3953,'Sheet1 (3)'!B:B,'Sheet1 (3)'!C:C,"",0)</f>
        <v>0</v>
      </c>
      <c r="C3947" s="1">
        <f>_xlfn.XLOOKUP('Sheet1 (4)'!AB3953,'Sheet1 (3)'!B:B,'Sheet1 (3)'!F:F,"",0)</f>
        <v>0</v>
      </c>
      <c r="D3947" s="1">
        <f>ROUND('Sheet1 (4)'!E3953/100000000,2)</f>
        <v>0</v>
      </c>
      <c r="E3947" s="1">
        <f>ROUND('Sheet1 (4)'!F3953/100,2)</f>
        <v>0</v>
      </c>
      <c r="F3947" s="1">
        <f>ROUND('Sheet1 (4)'!G3953/100,2)</f>
        <v>0</v>
      </c>
      <c r="G3947" s="1">
        <f>ROUND('Sheet1 (4)'!H3953/100,2)</f>
        <v>0</v>
      </c>
      <c r="H3947" s="1">
        <f>ROUND('Sheet1 (4)'!I3953/100,2)</f>
        <v>0</v>
      </c>
      <c r="I3947" s="1">
        <f>ROUND('Sheet1 (4)'!J3953/100,2)</f>
        <v>0</v>
      </c>
      <c r="J3947" s="1">
        <f>ROUND('Sheet1 (4)'!K3953/100,2)</f>
        <v>0</v>
      </c>
      <c r="K3947" s="1">
        <f>ROUND('Sheet1 (4)'!L3953/100,2)</f>
        <v>0</v>
      </c>
      <c r="L3947" s="4">
        <f>ROUND(('Sheet1 (4)'!M3953+'Sheet1 (4)'!R3953)/100,2)</f>
        <v>0</v>
      </c>
      <c r="M3947" s="4">
        <f>ROUND(('Sheet1 (4)'!N3953+'Sheet1 (4)'!S3953)/100,2)</f>
        <v>0</v>
      </c>
      <c r="N3947" s="4">
        <f>ROUND(('Sheet1 (4)'!O3953+'Sheet1 (4)'!T3953)/100,2)</f>
        <v>0</v>
      </c>
      <c r="O3947" s="4">
        <f>ROUND(('Sheet1 (4)'!P3953+'Sheet1 (4)'!U3953)/100,2)</f>
        <v>0</v>
      </c>
      <c r="P3947" s="4">
        <f>ROUND(('Sheet1 (4)'!Q3953+'Sheet1 (4)'!V3953)/100,2)</f>
        <v>0</v>
      </c>
      <c r="Q3947" s="7">
        <f>ROUND('Sheet1 (4)'!W3953/100,2)</f>
        <v>0</v>
      </c>
      <c r="R3947" s="7">
        <f>ROUND('Sheet1 (4)'!X3953/100,2)</f>
        <v>0</v>
      </c>
      <c r="S3947" s="7">
        <f>ROUND('Sheet1 (4)'!Y3953/100,2)</f>
        <v>0</v>
      </c>
      <c r="T3947" s="7">
        <f>ROUND('Sheet1 (4)'!Z3953/100,2)</f>
        <v>0</v>
      </c>
      <c r="U3947" s="7">
        <f>ROUND('Sheet1 (4)'!AA3953/100,2)</f>
        <v>0</v>
      </c>
      <c r="V3947" s="1" t="str">
        <f>'Sheet1 (4)'!AB3953&amp;".T"</f>
        <v>.T</v>
      </c>
      <c r="W3947">
        <f>ROUND('Sheet1 (4)'!AC3953,2)</f>
        <v>0</v>
      </c>
      <c r="X3947">
        <f>ROUND('Sheet1 (4)'!AD3953,2)</f>
        <v>0</v>
      </c>
      <c r="Y3947">
        <f>_xlfn.XLOOKUP('Sheet1 (4)'!AB3953,'Sheet1 (3)'!B:B,'Sheet1 (3)'!D:D,"",0)</f>
        <v>0</v>
      </c>
    </row>
    <row r="3948" spans="1:25" x14ac:dyDescent="0.2">
      <c r="A3948">
        <v>3947</v>
      </c>
      <c r="B3948" s="1">
        <f>_xlfn.XLOOKUP('Sheet1 (4)'!AB3954,'Sheet1 (3)'!B:B,'Sheet1 (3)'!C:C,"",0)</f>
        <v>0</v>
      </c>
      <c r="C3948" s="1">
        <f>_xlfn.XLOOKUP('Sheet1 (4)'!AB3954,'Sheet1 (3)'!B:B,'Sheet1 (3)'!F:F,"",0)</f>
        <v>0</v>
      </c>
      <c r="D3948" s="1">
        <f>ROUND('Sheet1 (4)'!E3954/100000000,2)</f>
        <v>0</v>
      </c>
      <c r="E3948" s="1">
        <f>ROUND('Sheet1 (4)'!F3954/100,2)</f>
        <v>0</v>
      </c>
      <c r="F3948" s="1">
        <f>ROUND('Sheet1 (4)'!G3954/100,2)</f>
        <v>0</v>
      </c>
      <c r="G3948" s="1">
        <f>ROUND('Sheet1 (4)'!H3954/100,2)</f>
        <v>0</v>
      </c>
      <c r="H3948" s="1">
        <f>ROUND('Sheet1 (4)'!I3954/100,2)</f>
        <v>0</v>
      </c>
      <c r="I3948" s="1">
        <f>ROUND('Sheet1 (4)'!J3954/100,2)</f>
        <v>0</v>
      </c>
      <c r="J3948" s="1">
        <f>ROUND('Sheet1 (4)'!K3954/100,2)</f>
        <v>0</v>
      </c>
      <c r="K3948" s="1">
        <f>ROUND('Sheet1 (4)'!L3954/100,2)</f>
        <v>0</v>
      </c>
      <c r="L3948" s="4">
        <f>ROUND(('Sheet1 (4)'!M3954+'Sheet1 (4)'!R3954)/100,2)</f>
        <v>0</v>
      </c>
      <c r="M3948" s="4">
        <f>ROUND(('Sheet1 (4)'!N3954+'Sheet1 (4)'!S3954)/100,2)</f>
        <v>0</v>
      </c>
      <c r="N3948" s="4">
        <f>ROUND(('Sheet1 (4)'!O3954+'Sheet1 (4)'!T3954)/100,2)</f>
        <v>0</v>
      </c>
      <c r="O3948" s="4">
        <f>ROUND(('Sheet1 (4)'!P3954+'Sheet1 (4)'!U3954)/100,2)</f>
        <v>0</v>
      </c>
      <c r="P3948" s="4">
        <f>ROUND(('Sheet1 (4)'!Q3954+'Sheet1 (4)'!V3954)/100,2)</f>
        <v>0</v>
      </c>
      <c r="Q3948" s="7">
        <f>ROUND('Sheet1 (4)'!W3954/100,2)</f>
        <v>0</v>
      </c>
      <c r="R3948" s="7">
        <f>ROUND('Sheet1 (4)'!X3954/100,2)</f>
        <v>0</v>
      </c>
      <c r="S3948" s="7">
        <f>ROUND('Sheet1 (4)'!Y3954/100,2)</f>
        <v>0</v>
      </c>
      <c r="T3948" s="7">
        <f>ROUND('Sheet1 (4)'!Z3954/100,2)</f>
        <v>0</v>
      </c>
      <c r="U3948" s="7">
        <f>ROUND('Sheet1 (4)'!AA3954/100,2)</f>
        <v>0</v>
      </c>
      <c r="V3948" s="1" t="str">
        <f>'Sheet1 (4)'!AB3954&amp;".T"</f>
        <v>.T</v>
      </c>
      <c r="W3948">
        <f>ROUND('Sheet1 (4)'!AC3954,2)</f>
        <v>0</v>
      </c>
      <c r="X3948">
        <f>ROUND('Sheet1 (4)'!AD3954,2)</f>
        <v>0</v>
      </c>
      <c r="Y3948">
        <f>_xlfn.XLOOKUP('Sheet1 (4)'!AB3954,'Sheet1 (3)'!B:B,'Sheet1 (3)'!D:D,"",0)</f>
        <v>0</v>
      </c>
    </row>
    <row r="3949" spans="1:25" x14ac:dyDescent="0.2">
      <c r="A3949">
        <v>3948</v>
      </c>
      <c r="B3949" s="1">
        <f>_xlfn.XLOOKUP('Sheet1 (4)'!AB3955,'Sheet1 (3)'!B:B,'Sheet1 (3)'!C:C,"",0)</f>
        <v>0</v>
      </c>
      <c r="C3949" s="1">
        <f>_xlfn.XLOOKUP('Sheet1 (4)'!AB3955,'Sheet1 (3)'!B:B,'Sheet1 (3)'!F:F,"",0)</f>
        <v>0</v>
      </c>
      <c r="D3949" s="1">
        <f>ROUND('Sheet1 (4)'!E3955/100000000,2)</f>
        <v>0</v>
      </c>
      <c r="E3949" s="1">
        <f>ROUND('Sheet1 (4)'!F3955/100,2)</f>
        <v>0</v>
      </c>
      <c r="F3949" s="1">
        <f>ROUND('Sheet1 (4)'!G3955/100,2)</f>
        <v>0</v>
      </c>
      <c r="G3949" s="1">
        <f>ROUND('Sheet1 (4)'!H3955/100,2)</f>
        <v>0</v>
      </c>
      <c r="H3949" s="1">
        <f>ROUND('Sheet1 (4)'!I3955/100,2)</f>
        <v>0</v>
      </c>
      <c r="I3949" s="1">
        <f>ROUND('Sheet1 (4)'!J3955/100,2)</f>
        <v>0</v>
      </c>
      <c r="J3949" s="1">
        <f>ROUND('Sheet1 (4)'!K3955/100,2)</f>
        <v>0</v>
      </c>
      <c r="K3949" s="1">
        <f>ROUND('Sheet1 (4)'!L3955/100,2)</f>
        <v>0</v>
      </c>
      <c r="L3949" s="4">
        <f>ROUND(('Sheet1 (4)'!M3955+'Sheet1 (4)'!R3955)/100,2)</f>
        <v>0</v>
      </c>
      <c r="M3949" s="4">
        <f>ROUND(('Sheet1 (4)'!N3955+'Sheet1 (4)'!S3955)/100,2)</f>
        <v>0</v>
      </c>
      <c r="N3949" s="4">
        <f>ROUND(('Sheet1 (4)'!O3955+'Sheet1 (4)'!T3955)/100,2)</f>
        <v>0</v>
      </c>
      <c r="O3949" s="4">
        <f>ROUND(('Sheet1 (4)'!P3955+'Sheet1 (4)'!U3955)/100,2)</f>
        <v>0</v>
      </c>
      <c r="P3949" s="4">
        <f>ROUND(('Sheet1 (4)'!Q3955+'Sheet1 (4)'!V3955)/100,2)</f>
        <v>0</v>
      </c>
      <c r="Q3949" s="7">
        <f>ROUND('Sheet1 (4)'!W3955/100,2)</f>
        <v>0</v>
      </c>
      <c r="R3949" s="7">
        <f>ROUND('Sheet1 (4)'!X3955/100,2)</f>
        <v>0</v>
      </c>
      <c r="S3949" s="7">
        <f>ROUND('Sheet1 (4)'!Y3955/100,2)</f>
        <v>0</v>
      </c>
      <c r="T3949" s="7">
        <f>ROUND('Sheet1 (4)'!Z3955/100,2)</f>
        <v>0</v>
      </c>
      <c r="U3949" s="7">
        <f>ROUND('Sheet1 (4)'!AA3955/100,2)</f>
        <v>0</v>
      </c>
      <c r="V3949" s="1" t="str">
        <f>'Sheet1 (4)'!AB3955&amp;".T"</f>
        <v>.T</v>
      </c>
      <c r="W3949">
        <f>ROUND('Sheet1 (4)'!AC3955,2)</f>
        <v>0</v>
      </c>
      <c r="X3949">
        <f>ROUND('Sheet1 (4)'!AD3955,2)</f>
        <v>0</v>
      </c>
      <c r="Y3949">
        <f>_xlfn.XLOOKUP('Sheet1 (4)'!AB3955,'Sheet1 (3)'!B:B,'Sheet1 (3)'!D:D,"",0)</f>
        <v>0</v>
      </c>
    </row>
    <row r="3950" spans="1:25" x14ac:dyDescent="0.2">
      <c r="A3950">
        <v>3949</v>
      </c>
      <c r="B3950" s="1">
        <f>_xlfn.XLOOKUP('Sheet1 (4)'!AB3956,'Sheet1 (3)'!B:B,'Sheet1 (3)'!C:C,"",0)</f>
        <v>0</v>
      </c>
      <c r="C3950" s="1">
        <f>_xlfn.XLOOKUP('Sheet1 (4)'!AB3956,'Sheet1 (3)'!B:B,'Sheet1 (3)'!F:F,"",0)</f>
        <v>0</v>
      </c>
      <c r="D3950" s="1">
        <f>ROUND('Sheet1 (4)'!E3956/100000000,2)</f>
        <v>0</v>
      </c>
      <c r="E3950" s="1">
        <f>ROUND('Sheet1 (4)'!F3956/100,2)</f>
        <v>0</v>
      </c>
      <c r="F3950" s="1">
        <f>ROUND('Sheet1 (4)'!G3956/100,2)</f>
        <v>0</v>
      </c>
      <c r="G3950" s="1">
        <f>ROUND('Sheet1 (4)'!H3956/100,2)</f>
        <v>0</v>
      </c>
      <c r="H3950" s="1">
        <f>ROUND('Sheet1 (4)'!I3956/100,2)</f>
        <v>0</v>
      </c>
      <c r="I3950" s="1">
        <f>ROUND('Sheet1 (4)'!J3956/100,2)</f>
        <v>0</v>
      </c>
      <c r="J3950" s="1">
        <f>ROUND('Sheet1 (4)'!K3956/100,2)</f>
        <v>0</v>
      </c>
      <c r="K3950" s="1">
        <f>ROUND('Sheet1 (4)'!L3956/100,2)</f>
        <v>0</v>
      </c>
      <c r="L3950" s="4">
        <f>ROUND(('Sheet1 (4)'!M3956+'Sheet1 (4)'!R3956)/100,2)</f>
        <v>0</v>
      </c>
      <c r="M3950" s="4">
        <f>ROUND(('Sheet1 (4)'!N3956+'Sheet1 (4)'!S3956)/100,2)</f>
        <v>0</v>
      </c>
      <c r="N3950" s="4">
        <f>ROUND(('Sheet1 (4)'!O3956+'Sheet1 (4)'!T3956)/100,2)</f>
        <v>0</v>
      </c>
      <c r="O3950" s="4">
        <f>ROUND(('Sheet1 (4)'!P3956+'Sheet1 (4)'!U3956)/100,2)</f>
        <v>0</v>
      </c>
      <c r="P3950" s="4">
        <f>ROUND(('Sheet1 (4)'!Q3956+'Sheet1 (4)'!V3956)/100,2)</f>
        <v>0</v>
      </c>
      <c r="Q3950" s="7">
        <f>ROUND('Sheet1 (4)'!W3956/100,2)</f>
        <v>0</v>
      </c>
      <c r="R3950" s="7">
        <f>ROUND('Sheet1 (4)'!X3956/100,2)</f>
        <v>0</v>
      </c>
      <c r="S3950" s="7">
        <f>ROUND('Sheet1 (4)'!Y3956/100,2)</f>
        <v>0</v>
      </c>
      <c r="T3950" s="7">
        <f>ROUND('Sheet1 (4)'!Z3956/100,2)</f>
        <v>0</v>
      </c>
      <c r="U3950" s="7">
        <f>ROUND('Sheet1 (4)'!AA3956/100,2)</f>
        <v>0</v>
      </c>
      <c r="V3950" s="1" t="str">
        <f>'Sheet1 (4)'!AB3956&amp;".T"</f>
        <v>.T</v>
      </c>
      <c r="W3950">
        <f>ROUND('Sheet1 (4)'!AC3956,2)</f>
        <v>0</v>
      </c>
      <c r="X3950">
        <f>ROUND('Sheet1 (4)'!AD3956,2)</f>
        <v>0</v>
      </c>
      <c r="Y3950">
        <f>_xlfn.XLOOKUP('Sheet1 (4)'!AB3956,'Sheet1 (3)'!B:B,'Sheet1 (3)'!D:D,"",0)</f>
        <v>0</v>
      </c>
    </row>
    <row r="3951" spans="1:25" x14ac:dyDescent="0.2">
      <c r="A3951">
        <v>3950</v>
      </c>
      <c r="B3951" s="1">
        <f>_xlfn.XLOOKUP('Sheet1 (4)'!AB3957,'Sheet1 (3)'!B:B,'Sheet1 (3)'!C:C,"",0)</f>
        <v>0</v>
      </c>
      <c r="C3951" s="1">
        <f>_xlfn.XLOOKUP('Sheet1 (4)'!AB3957,'Sheet1 (3)'!B:B,'Sheet1 (3)'!F:F,"",0)</f>
        <v>0</v>
      </c>
      <c r="D3951" s="1">
        <f>ROUND('Sheet1 (4)'!E3957/100000000,2)</f>
        <v>0</v>
      </c>
      <c r="E3951" s="1">
        <f>ROUND('Sheet1 (4)'!F3957/100,2)</f>
        <v>0</v>
      </c>
      <c r="F3951" s="1">
        <f>ROUND('Sheet1 (4)'!G3957/100,2)</f>
        <v>0</v>
      </c>
      <c r="G3951" s="1">
        <f>ROUND('Sheet1 (4)'!H3957/100,2)</f>
        <v>0</v>
      </c>
      <c r="H3951" s="1">
        <f>ROUND('Sheet1 (4)'!I3957/100,2)</f>
        <v>0</v>
      </c>
      <c r="I3951" s="1">
        <f>ROUND('Sheet1 (4)'!J3957/100,2)</f>
        <v>0</v>
      </c>
      <c r="J3951" s="1">
        <f>ROUND('Sheet1 (4)'!K3957/100,2)</f>
        <v>0</v>
      </c>
      <c r="K3951" s="1">
        <f>ROUND('Sheet1 (4)'!L3957/100,2)</f>
        <v>0</v>
      </c>
      <c r="L3951" s="4">
        <f>ROUND(('Sheet1 (4)'!M3957+'Sheet1 (4)'!R3957)/100,2)</f>
        <v>0</v>
      </c>
      <c r="M3951" s="4">
        <f>ROUND(('Sheet1 (4)'!N3957+'Sheet1 (4)'!S3957)/100,2)</f>
        <v>0</v>
      </c>
      <c r="N3951" s="4">
        <f>ROUND(('Sheet1 (4)'!O3957+'Sheet1 (4)'!T3957)/100,2)</f>
        <v>0</v>
      </c>
      <c r="O3951" s="4">
        <f>ROUND(('Sheet1 (4)'!P3957+'Sheet1 (4)'!U3957)/100,2)</f>
        <v>0</v>
      </c>
      <c r="P3951" s="4">
        <f>ROUND(('Sheet1 (4)'!Q3957+'Sheet1 (4)'!V3957)/100,2)</f>
        <v>0</v>
      </c>
      <c r="Q3951" s="7">
        <f>ROUND('Sheet1 (4)'!W3957/100,2)</f>
        <v>0</v>
      </c>
      <c r="R3951" s="7">
        <f>ROUND('Sheet1 (4)'!X3957/100,2)</f>
        <v>0</v>
      </c>
      <c r="S3951" s="7">
        <f>ROUND('Sheet1 (4)'!Y3957/100,2)</f>
        <v>0</v>
      </c>
      <c r="T3951" s="7">
        <f>ROUND('Sheet1 (4)'!Z3957/100,2)</f>
        <v>0</v>
      </c>
      <c r="U3951" s="7">
        <f>ROUND('Sheet1 (4)'!AA3957/100,2)</f>
        <v>0</v>
      </c>
      <c r="V3951" s="1" t="str">
        <f>'Sheet1 (4)'!AB3957&amp;".T"</f>
        <v>.T</v>
      </c>
      <c r="W3951">
        <f>ROUND('Sheet1 (4)'!AC3957,2)</f>
        <v>0</v>
      </c>
      <c r="X3951">
        <f>ROUND('Sheet1 (4)'!AD3957,2)</f>
        <v>0</v>
      </c>
      <c r="Y3951">
        <f>_xlfn.XLOOKUP('Sheet1 (4)'!AB3957,'Sheet1 (3)'!B:B,'Sheet1 (3)'!D:D,"",0)</f>
        <v>0</v>
      </c>
    </row>
    <row r="3952" spans="1:25" x14ac:dyDescent="0.2">
      <c r="A3952">
        <v>3951</v>
      </c>
      <c r="B3952" s="1">
        <f>_xlfn.XLOOKUP('Sheet1 (4)'!AB3958,'Sheet1 (3)'!B:B,'Sheet1 (3)'!C:C,"",0)</f>
        <v>0</v>
      </c>
      <c r="C3952" s="1">
        <f>_xlfn.XLOOKUP('Sheet1 (4)'!AB3958,'Sheet1 (3)'!B:B,'Sheet1 (3)'!F:F,"",0)</f>
        <v>0</v>
      </c>
      <c r="D3952" s="1">
        <f>ROUND('Sheet1 (4)'!E3958/100000000,2)</f>
        <v>0</v>
      </c>
      <c r="E3952" s="1">
        <f>ROUND('Sheet1 (4)'!F3958/100,2)</f>
        <v>0</v>
      </c>
      <c r="F3952" s="1">
        <f>ROUND('Sheet1 (4)'!G3958/100,2)</f>
        <v>0</v>
      </c>
      <c r="G3952" s="1">
        <f>ROUND('Sheet1 (4)'!H3958/100,2)</f>
        <v>0</v>
      </c>
      <c r="H3952" s="1">
        <f>ROUND('Sheet1 (4)'!I3958/100,2)</f>
        <v>0</v>
      </c>
      <c r="I3952" s="1">
        <f>ROUND('Sheet1 (4)'!J3958/100,2)</f>
        <v>0</v>
      </c>
      <c r="J3952" s="1">
        <f>ROUND('Sheet1 (4)'!K3958/100,2)</f>
        <v>0</v>
      </c>
      <c r="K3952" s="1">
        <f>ROUND('Sheet1 (4)'!L3958/100,2)</f>
        <v>0</v>
      </c>
      <c r="L3952" s="4">
        <f>ROUND(('Sheet1 (4)'!M3958+'Sheet1 (4)'!R3958)/100,2)</f>
        <v>0</v>
      </c>
      <c r="M3952" s="4">
        <f>ROUND(('Sheet1 (4)'!N3958+'Sheet1 (4)'!S3958)/100,2)</f>
        <v>0</v>
      </c>
      <c r="N3952" s="4">
        <f>ROUND(('Sheet1 (4)'!O3958+'Sheet1 (4)'!T3958)/100,2)</f>
        <v>0</v>
      </c>
      <c r="O3952" s="4">
        <f>ROUND(('Sheet1 (4)'!P3958+'Sheet1 (4)'!U3958)/100,2)</f>
        <v>0</v>
      </c>
      <c r="P3952" s="4">
        <f>ROUND(('Sheet1 (4)'!Q3958+'Sheet1 (4)'!V3958)/100,2)</f>
        <v>0</v>
      </c>
      <c r="Q3952" s="7">
        <f>ROUND('Sheet1 (4)'!W3958/100,2)</f>
        <v>0</v>
      </c>
      <c r="R3952" s="7">
        <f>ROUND('Sheet1 (4)'!X3958/100,2)</f>
        <v>0</v>
      </c>
      <c r="S3952" s="7">
        <f>ROUND('Sheet1 (4)'!Y3958/100,2)</f>
        <v>0</v>
      </c>
      <c r="T3952" s="7">
        <f>ROUND('Sheet1 (4)'!Z3958/100,2)</f>
        <v>0</v>
      </c>
      <c r="U3952" s="7">
        <f>ROUND('Sheet1 (4)'!AA3958/100,2)</f>
        <v>0</v>
      </c>
      <c r="V3952" s="1" t="str">
        <f>'Sheet1 (4)'!AB3958&amp;".T"</f>
        <v>.T</v>
      </c>
      <c r="W3952">
        <f>ROUND('Sheet1 (4)'!AC3958,2)</f>
        <v>0</v>
      </c>
      <c r="X3952">
        <f>ROUND('Sheet1 (4)'!AD3958,2)</f>
        <v>0</v>
      </c>
      <c r="Y3952">
        <f>_xlfn.XLOOKUP('Sheet1 (4)'!AB3958,'Sheet1 (3)'!B:B,'Sheet1 (3)'!D:D,"",0)</f>
        <v>0</v>
      </c>
    </row>
    <row r="3953" spans="1:25" x14ac:dyDescent="0.2">
      <c r="A3953">
        <v>3952</v>
      </c>
      <c r="B3953" s="1">
        <f>_xlfn.XLOOKUP('Sheet1 (4)'!AB3959,'Sheet1 (3)'!B:B,'Sheet1 (3)'!C:C,"",0)</f>
        <v>0</v>
      </c>
      <c r="C3953" s="1">
        <f>_xlfn.XLOOKUP('Sheet1 (4)'!AB3959,'Sheet1 (3)'!B:B,'Sheet1 (3)'!F:F,"",0)</f>
        <v>0</v>
      </c>
      <c r="D3953" s="1">
        <f>ROUND('Sheet1 (4)'!E3959/100000000,2)</f>
        <v>0</v>
      </c>
      <c r="E3953" s="1">
        <f>ROUND('Sheet1 (4)'!F3959/100,2)</f>
        <v>0</v>
      </c>
      <c r="F3953" s="1">
        <f>ROUND('Sheet1 (4)'!G3959/100,2)</f>
        <v>0</v>
      </c>
      <c r="G3953" s="1">
        <f>ROUND('Sheet1 (4)'!H3959/100,2)</f>
        <v>0</v>
      </c>
      <c r="H3953" s="1">
        <f>ROUND('Sheet1 (4)'!I3959/100,2)</f>
        <v>0</v>
      </c>
      <c r="I3953" s="1">
        <f>ROUND('Sheet1 (4)'!J3959/100,2)</f>
        <v>0</v>
      </c>
      <c r="J3953" s="1">
        <f>ROUND('Sheet1 (4)'!K3959/100,2)</f>
        <v>0</v>
      </c>
      <c r="K3953" s="1">
        <f>ROUND('Sheet1 (4)'!L3959/100,2)</f>
        <v>0</v>
      </c>
      <c r="L3953" s="4">
        <f>ROUND(('Sheet1 (4)'!M3959+'Sheet1 (4)'!R3959)/100,2)</f>
        <v>0</v>
      </c>
      <c r="M3953" s="4">
        <f>ROUND(('Sheet1 (4)'!N3959+'Sheet1 (4)'!S3959)/100,2)</f>
        <v>0</v>
      </c>
      <c r="N3953" s="4">
        <f>ROUND(('Sheet1 (4)'!O3959+'Sheet1 (4)'!T3959)/100,2)</f>
        <v>0</v>
      </c>
      <c r="O3953" s="4">
        <f>ROUND(('Sheet1 (4)'!P3959+'Sheet1 (4)'!U3959)/100,2)</f>
        <v>0</v>
      </c>
      <c r="P3953" s="4">
        <f>ROUND(('Sheet1 (4)'!Q3959+'Sheet1 (4)'!V3959)/100,2)</f>
        <v>0</v>
      </c>
      <c r="Q3953" s="7">
        <f>ROUND('Sheet1 (4)'!W3959/100,2)</f>
        <v>0</v>
      </c>
      <c r="R3953" s="7">
        <f>ROUND('Sheet1 (4)'!X3959/100,2)</f>
        <v>0</v>
      </c>
      <c r="S3953" s="7">
        <f>ROUND('Sheet1 (4)'!Y3959/100,2)</f>
        <v>0</v>
      </c>
      <c r="T3953" s="7">
        <f>ROUND('Sheet1 (4)'!Z3959/100,2)</f>
        <v>0</v>
      </c>
      <c r="U3953" s="7">
        <f>ROUND('Sheet1 (4)'!AA3959/100,2)</f>
        <v>0</v>
      </c>
      <c r="V3953" s="1" t="str">
        <f>'Sheet1 (4)'!AB3959&amp;".T"</f>
        <v>.T</v>
      </c>
      <c r="W3953">
        <f>ROUND('Sheet1 (4)'!AC3959,2)</f>
        <v>0</v>
      </c>
      <c r="X3953">
        <f>ROUND('Sheet1 (4)'!AD3959,2)</f>
        <v>0</v>
      </c>
      <c r="Y3953">
        <f>_xlfn.XLOOKUP('Sheet1 (4)'!AB3959,'Sheet1 (3)'!B:B,'Sheet1 (3)'!D:D,"",0)</f>
        <v>0</v>
      </c>
    </row>
    <row r="3954" spans="1:25" x14ac:dyDescent="0.2">
      <c r="A3954">
        <v>3953</v>
      </c>
      <c r="B3954" s="1">
        <f>_xlfn.XLOOKUP('Sheet1 (4)'!AB3960,'Sheet1 (3)'!B:B,'Sheet1 (3)'!C:C,"",0)</f>
        <v>0</v>
      </c>
      <c r="C3954" s="1">
        <f>_xlfn.XLOOKUP('Sheet1 (4)'!AB3960,'Sheet1 (3)'!B:B,'Sheet1 (3)'!F:F,"",0)</f>
        <v>0</v>
      </c>
      <c r="D3954" s="1">
        <f>ROUND('Sheet1 (4)'!E3960/100000000,2)</f>
        <v>0</v>
      </c>
      <c r="E3954" s="1">
        <f>ROUND('Sheet1 (4)'!F3960/100,2)</f>
        <v>0</v>
      </c>
      <c r="F3954" s="1">
        <f>ROUND('Sheet1 (4)'!G3960/100,2)</f>
        <v>0</v>
      </c>
      <c r="G3954" s="1">
        <f>ROUND('Sheet1 (4)'!H3960/100,2)</f>
        <v>0</v>
      </c>
      <c r="H3954" s="1">
        <f>ROUND('Sheet1 (4)'!I3960/100,2)</f>
        <v>0</v>
      </c>
      <c r="I3954" s="1">
        <f>ROUND('Sheet1 (4)'!J3960/100,2)</f>
        <v>0</v>
      </c>
      <c r="J3954" s="1">
        <f>ROUND('Sheet1 (4)'!K3960/100,2)</f>
        <v>0</v>
      </c>
      <c r="K3954" s="1">
        <f>ROUND('Sheet1 (4)'!L3960/100,2)</f>
        <v>0</v>
      </c>
      <c r="L3954" s="4">
        <f>ROUND(('Sheet1 (4)'!M3960+'Sheet1 (4)'!R3960)/100,2)</f>
        <v>0</v>
      </c>
      <c r="M3954" s="4">
        <f>ROUND(('Sheet1 (4)'!N3960+'Sheet1 (4)'!S3960)/100,2)</f>
        <v>0</v>
      </c>
      <c r="N3954" s="4">
        <f>ROUND(('Sheet1 (4)'!O3960+'Sheet1 (4)'!T3960)/100,2)</f>
        <v>0</v>
      </c>
      <c r="O3954" s="4">
        <f>ROUND(('Sheet1 (4)'!P3960+'Sheet1 (4)'!U3960)/100,2)</f>
        <v>0</v>
      </c>
      <c r="P3954" s="4">
        <f>ROUND(('Sheet1 (4)'!Q3960+'Sheet1 (4)'!V3960)/100,2)</f>
        <v>0</v>
      </c>
      <c r="Q3954" s="7">
        <f>ROUND('Sheet1 (4)'!W3960/100,2)</f>
        <v>0</v>
      </c>
      <c r="R3954" s="7">
        <f>ROUND('Sheet1 (4)'!X3960/100,2)</f>
        <v>0</v>
      </c>
      <c r="S3954" s="7">
        <f>ROUND('Sheet1 (4)'!Y3960/100,2)</f>
        <v>0</v>
      </c>
      <c r="T3954" s="7">
        <f>ROUND('Sheet1 (4)'!Z3960/100,2)</f>
        <v>0</v>
      </c>
      <c r="U3954" s="7">
        <f>ROUND('Sheet1 (4)'!AA3960/100,2)</f>
        <v>0</v>
      </c>
      <c r="V3954" s="1" t="str">
        <f>'Sheet1 (4)'!AB3960&amp;".T"</f>
        <v>.T</v>
      </c>
      <c r="W3954">
        <f>ROUND('Sheet1 (4)'!AC3960,2)</f>
        <v>0</v>
      </c>
      <c r="X3954">
        <f>ROUND('Sheet1 (4)'!AD3960,2)</f>
        <v>0</v>
      </c>
      <c r="Y3954">
        <f>_xlfn.XLOOKUP('Sheet1 (4)'!AB3960,'Sheet1 (3)'!B:B,'Sheet1 (3)'!D:D,"",0)</f>
        <v>0</v>
      </c>
    </row>
    <row r="3955" spans="1:25" x14ac:dyDescent="0.2">
      <c r="A3955">
        <v>3954</v>
      </c>
      <c r="B3955" s="1">
        <f>_xlfn.XLOOKUP('Sheet1 (4)'!AB3961,'Sheet1 (3)'!B:B,'Sheet1 (3)'!C:C,"",0)</f>
        <v>0</v>
      </c>
      <c r="C3955" s="1">
        <f>_xlfn.XLOOKUP('Sheet1 (4)'!AB3961,'Sheet1 (3)'!B:B,'Sheet1 (3)'!F:F,"",0)</f>
        <v>0</v>
      </c>
      <c r="D3955" s="1">
        <f>ROUND('Sheet1 (4)'!E3961/100000000,2)</f>
        <v>0</v>
      </c>
      <c r="E3955" s="1">
        <f>ROUND('Sheet1 (4)'!F3961/100,2)</f>
        <v>0</v>
      </c>
      <c r="F3955" s="1">
        <f>ROUND('Sheet1 (4)'!G3961/100,2)</f>
        <v>0</v>
      </c>
      <c r="G3955" s="1">
        <f>ROUND('Sheet1 (4)'!H3961/100,2)</f>
        <v>0</v>
      </c>
      <c r="H3955" s="1">
        <f>ROUND('Sheet1 (4)'!I3961/100,2)</f>
        <v>0</v>
      </c>
      <c r="I3955" s="1">
        <f>ROUND('Sheet1 (4)'!J3961/100,2)</f>
        <v>0</v>
      </c>
      <c r="J3955" s="1">
        <f>ROUND('Sheet1 (4)'!K3961/100,2)</f>
        <v>0</v>
      </c>
      <c r="K3955" s="1">
        <f>ROUND('Sheet1 (4)'!L3961/100,2)</f>
        <v>0</v>
      </c>
      <c r="L3955" s="4">
        <f>ROUND(('Sheet1 (4)'!M3961+'Sheet1 (4)'!R3961)/100,2)</f>
        <v>0</v>
      </c>
      <c r="M3955" s="4">
        <f>ROUND(('Sheet1 (4)'!N3961+'Sheet1 (4)'!S3961)/100,2)</f>
        <v>0</v>
      </c>
      <c r="N3955" s="4">
        <f>ROUND(('Sheet1 (4)'!O3961+'Sheet1 (4)'!T3961)/100,2)</f>
        <v>0</v>
      </c>
      <c r="O3955" s="4">
        <f>ROUND(('Sheet1 (4)'!P3961+'Sheet1 (4)'!U3961)/100,2)</f>
        <v>0</v>
      </c>
      <c r="P3955" s="4">
        <f>ROUND(('Sheet1 (4)'!Q3961+'Sheet1 (4)'!V3961)/100,2)</f>
        <v>0</v>
      </c>
      <c r="Q3955" s="7">
        <f>ROUND('Sheet1 (4)'!W3961/100,2)</f>
        <v>0</v>
      </c>
      <c r="R3955" s="7">
        <f>ROUND('Sheet1 (4)'!X3961/100,2)</f>
        <v>0</v>
      </c>
      <c r="S3955" s="7">
        <f>ROUND('Sheet1 (4)'!Y3961/100,2)</f>
        <v>0</v>
      </c>
      <c r="T3955" s="7">
        <f>ROUND('Sheet1 (4)'!Z3961/100,2)</f>
        <v>0</v>
      </c>
      <c r="U3955" s="7">
        <f>ROUND('Sheet1 (4)'!AA3961/100,2)</f>
        <v>0</v>
      </c>
      <c r="V3955" s="1" t="str">
        <f>'Sheet1 (4)'!AB3961&amp;".T"</f>
        <v>.T</v>
      </c>
      <c r="W3955">
        <f>ROUND('Sheet1 (4)'!AC3961,2)</f>
        <v>0</v>
      </c>
      <c r="X3955">
        <f>ROUND('Sheet1 (4)'!AD3961,2)</f>
        <v>0</v>
      </c>
      <c r="Y3955">
        <f>_xlfn.XLOOKUP('Sheet1 (4)'!AB3961,'Sheet1 (3)'!B:B,'Sheet1 (3)'!D:D,"",0)</f>
        <v>0</v>
      </c>
    </row>
    <row r="3956" spans="1:25" x14ac:dyDescent="0.2">
      <c r="A3956">
        <v>3955</v>
      </c>
      <c r="B3956" s="1">
        <f>_xlfn.XLOOKUP('Sheet1 (4)'!AB3962,'Sheet1 (3)'!B:B,'Sheet1 (3)'!C:C,"",0)</f>
        <v>0</v>
      </c>
      <c r="C3956" s="1">
        <f>_xlfn.XLOOKUP('Sheet1 (4)'!AB3962,'Sheet1 (3)'!B:B,'Sheet1 (3)'!F:F,"",0)</f>
        <v>0</v>
      </c>
      <c r="D3956" s="1">
        <f>ROUND('Sheet1 (4)'!E3962/100000000,2)</f>
        <v>0</v>
      </c>
      <c r="E3956" s="1">
        <f>ROUND('Sheet1 (4)'!F3962/100,2)</f>
        <v>0</v>
      </c>
      <c r="F3956" s="1">
        <f>ROUND('Sheet1 (4)'!G3962/100,2)</f>
        <v>0</v>
      </c>
      <c r="G3956" s="1">
        <f>ROUND('Sheet1 (4)'!H3962/100,2)</f>
        <v>0</v>
      </c>
      <c r="H3956" s="1">
        <f>ROUND('Sheet1 (4)'!I3962/100,2)</f>
        <v>0</v>
      </c>
      <c r="I3956" s="1">
        <f>ROUND('Sheet1 (4)'!J3962/100,2)</f>
        <v>0</v>
      </c>
      <c r="J3956" s="1">
        <f>ROUND('Sheet1 (4)'!K3962/100,2)</f>
        <v>0</v>
      </c>
      <c r="K3956" s="1">
        <f>ROUND('Sheet1 (4)'!L3962/100,2)</f>
        <v>0</v>
      </c>
      <c r="L3956" s="4">
        <f>ROUND(('Sheet1 (4)'!M3962+'Sheet1 (4)'!R3962)/100,2)</f>
        <v>0</v>
      </c>
      <c r="M3956" s="4">
        <f>ROUND(('Sheet1 (4)'!N3962+'Sheet1 (4)'!S3962)/100,2)</f>
        <v>0</v>
      </c>
      <c r="N3956" s="4">
        <f>ROUND(('Sheet1 (4)'!O3962+'Sheet1 (4)'!T3962)/100,2)</f>
        <v>0</v>
      </c>
      <c r="O3956" s="4">
        <f>ROUND(('Sheet1 (4)'!P3962+'Sheet1 (4)'!U3962)/100,2)</f>
        <v>0</v>
      </c>
      <c r="P3956" s="4">
        <f>ROUND(('Sheet1 (4)'!Q3962+'Sheet1 (4)'!V3962)/100,2)</f>
        <v>0</v>
      </c>
      <c r="Q3956" s="7">
        <f>ROUND('Sheet1 (4)'!W3962/100,2)</f>
        <v>0</v>
      </c>
      <c r="R3956" s="7">
        <f>ROUND('Sheet1 (4)'!X3962/100,2)</f>
        <v>0</v>
      </c>
      <c r="S3956" s="7">
        <f>ROUND('Sheet1 (4)'!Y3962/100,2)</f>
        <v>0</v>
      </c>
      <c r="T3956" s="7">
        <f>ROUND('Sheet1 (4)'!Z3962/100,2)</f>
        <v>0</v>
      </c>
      <c r="U3956" s="7">
        <f>ROUND('Sheet1 (4)'!AA3962/100,2)</f>
        <v>0</v>
      </c>
      <c r="V3956" s="1" t="str">
        <f>'Sheet1 (4)'!AB3962&amp;".T"</f>
        <v>.T</v>
      </c>
      <c r="W3956">
        <f>ROUND('Sheet1 (4)'!AC3962,2)</f>
        <v>0</v>
      </c>
      <c r="X3956">
        <f>ROUND('Sheet1 (4)'!AD3962,2)</f>
        <v>0</v>
      </c>
      <c r="Y3956">
        <f>_xlfn.XLOOKUP('Sheet1 (4)'!AB3962,'Sheet1 (3)'!B:B,'Sheet1 (3)'!D:D,"",0)</f>
        <v>0</v>
      </c>
    </row>
    <row r="3957" spans="1:25" x14ac:dyDescent="0.2">
      <c r="A3957">
        <v>3956</v>
      </c>
      <c r="B3957" s="1">
        <f>_xlfn.XLOOKUP('Sheet1 (4)'!AB3963,'Sheet1 (3)'!B:B,'Sheet1 (3)'!C:C,"",0)</f>
        <v>0</v>
      </c>
      <c r="C3957" s="1">
        <f>_xlfn.XLOOKUP('Sheet1 (4)'!AB3963,'Sheet1 (3)'!B:B,'Sheet1 (3)'!F:F,"",0)</f>
        <v>0</v>
      </c>
      <c r="D3957" s="1">
        <f>ROUND('Sheet1 (4)'!E3963/100000000,2)</f>
        <v>0</v>
      </c>
      <c r="E3957" s="1">
        <f>ROUND('Sheet1 (4)'!F3963/100,2)</f>
        <v>0</v>
      </c>
      <c r="F3957" s="1">
        <f>ROUND('Sheet1 (4)'!G3963/100,2)</f>
        <v>0</v>
      </c>
      <c r="G3957" s="1">
        <f>ROUND('Sheet1 (4)'!H3963/100,2)</f>
        <v>0</v>
      </c>
      <c r="H3957" s="1">
        <f>ROUND('Sheet1 (4)'!I3963/100,2)</f>
        <v>0</v>
      </c>
      <c r="I3957" s="1">
        <f>ROUND('Sheet1 (4)'!J3963/100,2)</f>
        <v>0</v>
      </c>
      <c r="J3957" s="1">
        <f>ROUND('Sheet1 (4)'!K3963/100,2)</f>
        <v>0</v>
      </c>
      <c r="K3957" s="1">
        <f>ROUND('Sheet1 (4)'!L3963/100,2)</f>
        <v>0</v>
      </c>
      <c r="L3957" s="4">
        <f>ROUND(('Sheet1 (4)'!M3963+'Sheet1 (4)'!R3963)/100,2)</f>
        <v>0</v>
      </c>
      <c r="M3957" s="4">
        <f>ROUND(('Sheet1 (4)'!N3963+'Sheet1 (4)'!S3963)/100,2)</f>
        <v>0</v>
      </c>
      <c r="N3957" s="4">
        <f>ROUND(('Sheet1 (4)'!O3963+'Sheet1 (4)'!T3963)/100,2)</f>
        <v>0</v>
      </c>
      <c r="O3957" s="4">
        <f>ROUND(('Sheet1 (4)'!P3963+'Sheet1 (4)'!U3963)/100,2)</f>
        <v>0</v>
      </c>
      <c r="P3957" s="4">
        <f>ROUND(('Sheet1 (4)'!Q3963+'Sheet1 (4)'!V3963)/100,2)</f>
        <v>0</v>
      </c>
      <c r="Q3957" s="7">
        <f>ROUND('Sheet1 (4)'!W3963/100,2)</f>
        <v>0</v>
      </c>
      <c r="R3957" s="7">
        <f>ROUND('Sheet1 (4)'!X3963/100,2)</f>
        <v>0</v>
      </c>
      <c r="S3957" s="7">
        <f>ROUND('Sheet1 (4)'!Y3963/100,2)</f>
        <v>0</v>
      </c>
      <c r="T3957" s="7">
        <f>ROUND('Sheet1 (4)'!Z3963/100,2)</f>
        <v>0</v>
      </c>
      <c r="U3957" s="7">
        <f>ROUND('Sheet1 (4)'!AA3963/100,2)</f>
        <v>0</v>
      </c>
      <c r="V3957" s="1" t="str">
        <f>'Sheet1 (4)'!AB3963&amp;".T"</f>
        <v>.T</v>
      </c>
      <c r="W3957">
        <f>ROUND('Sheet1 (4)'!AC3963,2)</f>
        <v>0</v>
      </c>
      <c r="X3957">
        <f>ROUND('Sheet1 (4)'!AD3963,2)</f>
        <v>0</v>
      </c>
      <c r="Y3957">
        <f>_xlfn.XLOOKUP('Sheet1 (4)'!AB3963,'Sheet1 (3)'!B:B,'Sheet1 (3)'!D:D,"",0)</f>
        <v>0</v>
      </c>
    </row>
    <row r="3958" spans="1:25" x14ac:dyDescent="0.2">
      <c r="A3958">
        <v>3957</v>
      </c>
      <c r="B3958" s="1">
        <f>_xlfn.XLOOKUP('Sheet1 (4)'!AB3964,'Sheet1 (3)'!B:B,'Sheet1 (3)'!C:C,"",0)</f>
        <v>0</v>
      </c>
      <c r="C3958" s="1">
        <f>_xlfn.XLOOKUP('Sheet1 (4)'!AB3964,'Sheet1 (3)'!B:B,'Sheet1 (3)'!F:F,"",0)</f>
        <v>0</v>
      </c>
      <c r="D3958" s="1">
        <f>ROUND('Sheet1 (4)'!E3964/100000000,2)</f>
        <v>0</v>
      </c>
      <c r="E3958" s="1">
        <f>ROUND('Sheet1 (4)'!F3964/100,2)</f>
        <v>0</v>
      </c>
      <c r="F3958" s="1">
        <f>ROUND('Sheet1 (4)'!G3964/100,2)</f>
        <v>0</v>
      </c>
      <c r="G3958" s="1">
        <f>ROUND('Sheet1 (4)'!H3964/100,2)</f>
        <v>0</v>
      </c>
      <c r="H3958" s="1">
        <f>ROUND('Sheet1 (4)'!I3964/100,2)</f>
        <v>0</v>
      </c>
      <c r="I3958" s="1">
        <f>ROUND('Sheet1 (4)'!J3964/100,2)</f>
        <v>0</v>
      </c>
      <c r="J3958" s="1">
        <f>ROUND('Sheet1 (4)'!K3964/100,2)</f>
        <v>0</v>
      </c>
      <c r="K3958" s="1">
        <f>ROUND('Sheet1 (4)'!L3964/100,2)</f>
        <v>0</v>
      </c>
      <c r="L3958" s="4">
        <f>ROUND(('Sheet1 (4)'!M3964+'Sheet1 (4)'!R3964)/100,2)</f>
        <v>0</v>
      </c>
      <c r="M3958" s="4">
        <f>ROUND(('Sheet1 (4)'!N3964+'Sheet1 (4)'!S3964)/100,2)</f>
        <v>0</v>
      </c>
      <c r="N3958" s="4">
        <f>ROUND(('Sheet1 (4)'!O3964+'Sheet1 (4)'!T3964)/100,2)</f>
        <v>0</v>
      </c>
      <c r="O3958" s="4">
        <f>ROUND(('Sheet1 (4)'!P3964+'Sheet1 (4)'!U3964)/100,2)</f>
        <v>0</v>
      </c>
      <c r="P3958" s="4">
        <f>ROUND(('Sheet1 (4)'!Q3964+'Sheet1 (4)'!V3964)/100,2)</f>
        <v>0</v>
      </c>
      <c r="Q3958" s="7">
        <f>ROUND('Sheet1 (4)'!W3964/100,2)</f>
        <v>0</v>
      </c>
      <c r="R3958" s="7">
        <f>ROUND('Sheet1 (4)'!X3964/100,2)</f>
        <v>0</v>
      </c>
      <c r="S3958" s="7">
        <f>ROUND('Sheet1 (4)'!Y3964/100,2)</f>
        <v>0</v>
      </c>
      <c r="T3958" s="7">
        <f>ROUND('Sheet1 (4)'!Z3964/100,2)</f>
        <v>0</v>
      </c>
      <c r="U3958" s="7">
        <f>ROUND('Sheet1 (4)'!AA3964/100,2)</f>
        <v>0</v>
      </c>
      <c r="V3958" s="1" t="str">
        <f>'Sheet1 (4)'!AB3964&amp;".T"</f>
        <v>.T</v>
      </c>
      <c r="W3958">
        <f>ROUND('Sheet1 (4)'!AC3964,2)</f>
        <v>0</v>
      </c>
      <c r="X3958">
        <f>ROUND('Sheet1 (4)'!AD3964,2)</f>
        <v>0</v>
      </c>
      <c r="Y3958">
        <f>_xlfn.XLOOKUP('Sheet1 (4)'!AB3964,'Sheet1 (3)'!B:B,'Sheet1 (3)'!D:D,"",0)</f>
        <v>0</v>
      </c>
    </row>
    <row r="3959" spans="1:25" x14ac:dyDescent="0.2">
      <c r="A3959">
        <v>3958</v>
      </c>
      <c r="B3959" s="1">
        <f>_xlfn.XLOOKUP('Sheet1 (4)'!AB3965,'Sheet1 (3)'!B:B,'Sheet1 (3)'!C:C,"",0)</f>
        <v>0</v>
      </c>
      <c r="C3959" s="1">
        <f>_xlfn.XLOOKUP('Sheet1 (4)'!AB3965,'Sheet1 (3)'!B:B,'Sheet1 (3)'!F:F,"",0)</f>
        <v>0</v>
      </c>
      <c r="D3959" s="1">
        <f>ROUND('Sheet1 (4)'!E3965/100000000,2)</f>
        <v>0</v>
      </c>
      <c r="E3959" s="1">
        <f>ROUND('Sheet1 (4)'!F3965/100,2)</f>
        <v>0</v>
      </c>
      <c r="F3959" s="1">
        <f>ROUND('Sheet1 (4)'!G3965/100,2)</f>
        <v>0</v>
      </c>
      <c r="G3959" s="1">
        <f>ROUND('Sheet1 (4)'!H3965/100,2)</f>
        <v>0</v>
      </c>
      <c r="H3959" s="1">
        <f>ROUND('Sheet1 (4)'!I3965/100,2)</f>
        <v>0</v>
      </c>
      <c r="I3959" s="1">
        <f>ROUND('Sheet1 (4)'!J3965/100,2)</f>
        <v>0</v>
      </c>
      <c r="J3959" s="1">
        <f>ROUND('Sheet1 (4)'!K3965/100,2)</f>
        <v>0</v>
      </c>
      <c r="K3959" s="1">
        <f>ROUND('Sheet1 (4)'!L3965/100,2)</f>
        <v>0</v>
      </c>
      <c r="L3959" s="4">
        <f>ROUND(('Sheet1 (4)'!M3965+'Sheet1 (4)'!R3965)/100,2)</f>
        <v>0</v>
      </c>
      <c r="M3959" s="4">
        <f>ROUND(('Sheet1 (4)'!N3965+'Sheet1 (4)'!S3965)/100,2)</f>
        <v>0</v>
      </c>
      <c r="N3959" s="4">
        <f>ROUND(('Sheet1 (4)'!O3965+'Sheet1 (4)'!T3965)/100,2)</f>
        <v>0</v>
      </c>
      <c r="O3959" s="4">
        <f>ROUND(('Sheet1 (4)'!P3965+'Sheet1 (4)'!U3965)/100,2)</f>
        <v>0</v>
      </c>
      <c r="P3959" s="4">
        <f>ROUND(('Sheet1 (4)'!Q3965+'Sheet1 (4)'!V3965)/100,2)</f>
        <v>0</v>
      </c>
      <c r="Q3959" s="7">
        <f>ROUND('Sheet1 (4)'!W3965/100,2)</f>
        <v>0</v>
      </c>
      <c r="R3959" s="7">
        <f>ROUND('Sheet1 (4)'!X3965/100,2)</f>
        <v>0</v>
      </c>
      <c r="S3959" s="7">
        <f>ROUND('Sheet1 (4)'!Y3965/100,2)</f>
        <v>0</v>
      </c>
      <c r="T3959" s="7">
        <f>ROUND('Sheet1 (4)'!Z3965/100,2)</f>
        <v>0</v>
      </c>
      <c r="U3959" s="7">
        <f>ROUND('Sheet1 (4)'!AA3965/100,2)</f>
        <v>0</v>
      </c>
      <c r="V3959" s="1" t="str">
        <f>'Sheet1 (4)'!AB3965&amp;".T"</f>
        <v>.T</v>
      </c>
      <c r="W3959">
        <f>ROUND('Sheet1 (4)'!AC3965,2)</f>
        <v>0</v>
      </c>
      <c r="X3959">
        <f>ROUND('Sheet1 (4)'!AD3965,2)</f>
        <v>0</v>
      </c>
      <c r="Y3959">
        <f>_xlfn.XLOOKUP('Sheet1 (4)'!AB3965,'Sheet1 (3)'!B:B,'Sheet1 (3)'!D:D,"",0)</f>
        <v>0</v>
      </c>
    </row>
    <row r="3960" spans="1:25" x14ac:dyDescent="0.2">
      <c r="A3960">
        <v>3959</v>
      </c>
      <c r="B3960" s="1">
        <f>_xlfn.XLOOKUP('Sheet1 (4)'!AB3966,'Sheet1 (3)'!B:B,'Sheet1 (3)'!C:C,"",0)</f>
        <v>0</v>
      </c>
      <c r="C3960" s="1">
        <f>_xlfn.XLOOKUP('Sheet1 (4)'!AB3966,'Sheet1 (3)'!B:B,'Sheet1 (3)'!F:F,"",0)</f>
        <v>0</v>
      </c>
      <c r="D3960" s="1">
        <f>ROUND('Sheet1 (4)'!E3966/100000000,2)</f>
        <v>0</v>
      </c>
      <c r="E3960" s="1">
        <f>ROUND('Sheet1 (4)'!F3966/100,2)</f>
        <v>0</v>
      </c>
      <c r="F3960" s="1">
        <f>ROUND('Sheet1 (4)'!G3966/100,2)</f>
        <v>0</v>
      </c>
      <c r="G3960" s="1">
        <f>ROUND('Sheet1 (4)'!H3966/100,2)</f>
        <v>0</v>
      </c>
      <c r="H3960" s="1">
        <f>ROUND('Sheet1 (4)'!I3966/100,2)</f>
        <v>0</v>
      </c>
      <c r="I3960" s="1">
        <f>ROUND('Sheet1 (4)'!J3966/100,2)</f>
        <v>0</v>
      </c>
      <c r="J3960" s="1">
        <f>ROUND('Sheet1 (4)'!K3966/100,2)</f>
        <v>0</v>
      </c>
      <c r="K3960" s="1">
        <f>ROUND('Sheet1 (4)'!L3966/100,2)</f>
        <v>0</v>
      </c>
      <c r="L3960" s="4">
        <f>ROUND(('Sheet1 (4)'!M3966+'Sheet1 (4)'!R3966)/100,2)</f>
        <v>0</v>
      </c>
      <c r="M3960" s="4">
        <f>ROUND(('Sheet1 (4)'!N3966+'Sheet1 (4)'!S3966)/100,2)</f>
        <v>0</v>
      </c>
      <c r="N3960" s="4">
        <f>ROUND(('Sheet1 (4)'!O3966+'Sheet1 (4)'!T3966)/100,2)</f>
        <v>0</v>
      </c>
      <c r="O3960" s="4">
        <f>ROUND(('Sheet1 (4)'!P3966+'Sheet1 (4)'!U3966)/100,2)</f>
        <v>0</v>
      </c>
      <c r="P3960" s="4">
        <f>ROUND(('Sheet1 (4)'!Q3966+'Sheet1 (4)'!V3966)/100,2)</f>
        <v>0</v>
      </c>
      <c r="Q3960" s="7">
        <f>ROUND('Sheet1 (4)'!W3966/100,2)</f>
        <v>0</v>
      </c>
      <c r="R3960" s="7">
        <f>ROUND('Sheet1 (4)'!X3966/100,2)</f>
        <v>0</v>
      </c>
      <c r="S3960" s="7">
        <f>ROUND('Sheet1 (4)'!Y3966/100,2)</f>
        <v>0</v>
      </c>
      <c r="T3960" s="7">
        <f>ROUND('Sheet1 (4)'!Z3966/100,2)</f>
        <v>0</v>
      </c>
      <c r="U3960" s="7">
        <f>ROUND('Sheet1 (4)'!AA3966/100,2)</f>
        <v>0</v>
      </c>
      <c r="V3960" s="1" t="str">
        <f>'Sheet1 (4)'!AB3966&amp;".T"</f>
        <v>.T</v>
      </c>
      <c r="W3960">
        <f>ROUND('Sheet1 (4)'!AC3966,2)</f>
        <v>0</v>
      </c>
      <c r="X3960">
        <f>ROUND('Sheet1 (4)'!AD3966,2)</f>
        <v>0</v>
      </c>
      <c r="Y3960">
        <f>_xlfn.XLOOKUP('Sheet1 (4)'!AB3966,'Sheet1 (3)'!B:B,'Sheet1 (3)'!D:D,"",0)</f>
        <v>0</v>
      </c>
    </row>
    <row r="3961" spans="1:25" x14ac:dyDescent="0.2">
      <c r="A3961">
        <v>3960</v>
      </c>
      <c r="B3961" s="1">
        <f>_xlfn.XLOOKUP('Sheet1 (4)'!AB3967,'Sheet1 (3)'!B:B,'Sheet1 (3)'!C:C,"",0)</f>
        <v>0</v>
      </c>
      <c r="C3961" s="1">
        <f>_xlfn.XLOOKUP('Sheet1 (4)'!AB3967,'Sheet1 (3)'!B:B,'Sheet1 (3)'!F:F,"",0)</f>
        <v>0</v>
      </c>
      <c r="D3961" s="1">
        <f>ROUND('Sheet1 (4)'!E3967/100000000,2)</f>
        <v>0</v>
      </c>
      <c r="E3961" s="1">
        <f>ROUND('Sheet1 (4)'!F3967/100,2)</f>
        <v>0</v>
      </c>
      <c r="F3961" s="1">
        <f>ROUND('Sheet1 (4)'!G3967/100,2)</f>
        <v>0</v>
      </c>
      <c r="G3961" s="1">
        <f>ROUND('Sheet1 (4)'!H3967/100,2)</f>
        <v>0</v>
      </c>
      <c r="H3961" s="1">
        <f>ROUND('Sheet1 (4)'!I3967/100,2)</f>
        <v>0</v>
      </c>
      <c r="I3961" s="1">
        <f>ROUND('Sheet1 (4)'!J3967/100,2)</f>
        <v>0</v>
      </c>
      <c r="J3961" s="1">
        <f>ROUND('Sheet1 (4)'!K3967/100,2)</f>
        <v>0</v>
      </c>
      <c r="K3961" s="1">
        <f>ROUND('Sheet1 (4)'!L3967/100,2)</f>
        <v>0</v>
      </c>
      <c r="L3961" s="4">
        <f>ROUND(('Sheet1 (4)'!M3967+'Sheet1 (4)'!R3967)/100,2)</f>
        <v>0</v>
      </c>
      <c r="M3961" s="4">
        <f>ROUND(('Sheet1 (4)'!N3967+'Sheet1 (4)'!S3967)/100,2)</f>
        <v>0</v>
      </c>
      <c r="N3961" s="4">
        <f>ROUND(('Sheet1 (4)'!O3967+'Sheet1 (4)'!T3967)/100,2)</f>
        <v>0</v>
      </c>
      <c r="O3961" s="4">
        <f>ROUND(('Sheet1 (4)'!P3967+'Sheet1 (4)'!U3967)/100,2)</f>
        <v>0</v>
      </c>
      <c r="P3961" s="4">
        <f>ROUND(('Sheet1 (4)'!Q3967+'Sheet1 (4)'!V3967)/100,2)</f>
        <v>0</v>
      </c>
      <c r="Q3961" s="7">
        <f>ROUND('Sheet1 (4)'!W3967/100,2)</f>
        <v>0</v>
      </c>
      <c r="R3961" s="7">
        <f>ROUND('Sheet1 (4)'!X3967/100,2)</f>
        <v>0</v>
      </c>
      <c r="S3961" s="7">
        <f>ROUND('Sheet1 (4)'!Y3967/100,2)</f>
        <v>0</v>
      </c>
      <c r="T3961" s="7">
        <f>ROUND('Sheet1 (4)'!Z3967/100,2)</f>
        <v>0</v>
      </c>
      <c r="U3961" s="7">
        <f>ROUND('Sheet1 (4)'!AA3967/100,2)</f>
        <v>0</v>
      </c>
      <c r="V3961" s="1" t="str">
        <f>'Sheet1 (4)'!AB3967&amp;".T"</f>
        <v>.T</v>
      </c>
      <c r="W3961">
        <f>ROUND('Sheet1 (4)'!AC3967,2)</f>
        <v>0</v>
      </c>
      <c r="X3961">
        <f>ROUND('Sheet1 (4)'!AD3967,2)</f>
        <v>0</v>
      </c>
      <c r="Y3961">
        <f>_xlfn.XLOOKUP('Sheet1 (4)'!AB3967,'Sheet1 (3)'!B:B,'Sheet1 (3)'!D:D,"",0)</f>
        <v>0</v>
      </c>
    </row>
    <row r="3962" spans="1:25" x14ac:dyDescent="0.2">
      <c r="A3962">
        <v>3961</v>
      </c>
      <c r="B3962" s="1">
        <f>_xlfn.XLOOKUP('Sheet1 (4)'!AB3968,'Sheet1 (3)'!B:B,'Sheet1 (3)'!C:C,"",0)</f>
        <v>0</v>
      </c>
      <c r="C3962" s="1">
        <f>_xlfn.XLOOKUP('Sheet1 (4)'!AB3968,'Sheet1 (3)'!B:B,'Sheet1 (3)'!F:F,"",0)</f>
        <v>0</v>
      </c>
      <c r="D3962" s="1">
        <f>ROUND('Sheet1 (4)'!E3968/100000000,2)</f>
        <v>0</v>
      </c>
      <c r="E3962" s="1">
        <f>ROUND('Sheet1 (4)'!F3968/100,2)</f>
        <v>0</v>
      </c>
      <c r="F3962" s="1">
        <f>ROUND('Sheet1 (4)'!G3968/100,2)</f>
        <v>0</v>
      </c>
      <c r="G3962" s="1">
        <f>ROUND('Sheet1 (4)'!H3968/100,2)</f>
        <v>0</v>
      </c>
      <c r="H3962" s="1">
        <f>ROUND('Sheet1 (4)'!I3968/100,2)</f>
        <v>0</v>
      </c>
      <c r="I3962" s="1">
        <f>ROUND('Sheet1 (4)'!J3968/100,2)</f>
        <v>0</v>
      </c>
      <c r="J3962" s="1">
        <f>ROUND('Sheet1 (4)'!K3968/100,2)</f>
        <v>0</v>
      </c>
      <c r="K3962" s="1">
        <f>ROUND('Sheet1 (4)'!L3968/100,2)</f>
        <v>0</v>
      </c>
      <c r="L3962" s="4">
        <f>ROUND(('Sheet1 (4)'!M3968+'Sheet1 (4)'!R3968)/100,2)</f>
        <v>0</v>
      </c>
      <c r="M3962" s="4">
        <f>ROUND(('Sheet1 (4)'!N3968+'Sheet1 (4)'!S3968)/100,2)</f>
        <v>0</v>
      </c>
      <c r="N3962" s="4">
        <f>ROUND(('Sheet1 (4)'!O3968+'Sheet1 (4)'!T3968)/100,2)</f>
        <v>0</v>
      </c>
      <c r="O3962" s="4">
        <f>ROUND(('Sheet1 (4)'!P3968+'Sheet1 (4)'!U3968)/100,2)</f>
        <v>0</v>
      </c>
      <c r="P3962" s="4">
        <f>ROUND(('Sheet1 (4)'!Q3968+'Sheet1 (4)'!V3968)/100,2)</f>
        <v>0</v>
      </c>
      <c r="Q3962" s="7">
        <f>ROUND('Sheet1 (4)'!W3968/100,2)</f>
        <v>0</v>
      </c>
      <c r="R3962" s="7">
        <f>ROUND('Sheet1 (4)'!X3968/100,2)</f>
        <v>0</v>
      </c>
      <c r="S3962" s="7">
        <f>ROUND('Sheet1 (4)'!Y3968/100,2)</f>
        <v>0</v>
      </c>
      <c r="T3962" s="7">
        <f>ROUND('Sheet1 (4)'!Z3968/100,2)</f>
        <v>0</v>
      </c>
      <c r="U3962" s="7">
        <f>ROUND('Sheet1 (4)'!AA3968/100,2)</f>
        <v>0</v>
      </c>
      <c r="V3962" s="1" t="str">
        <f>'Sheet1 (4)'!AB3968&amp;".T"</f>
        <v>.T</v>
      </c>
      <c r="W3962">
        <f>ROUND('Sheet1 (4)'!AC3968,2)</f>
        <v>0</v>
      </c>
      <c r="X3962">
        <f>ROUND('Sheet1 (4)'!AD3968,2)</f>
        <v>0</v>
      </c>
      <c r="Y3962">
        <f>_xlfn.XLOOKUP('Sheet1 (4)'!AB3968,'Sheet1 (3)'!B:B,'Sheet1 (3)'!D:D,"",0)</f>
        <v>0</v>
      </c>
    </row>
    <row r="3963" spans="1:25" x14ac:dyDescent="0.2">
      <c r="A3963">
        <v>3962</v>
      </c>
      <c r="B3963" s="1">
        <f>_xlfn.XLOOKUP('Sheet1 (4)'!AB3969,'Sheet1 (3)'!B:B,'Sheet1 (3)'!C:C,"",0)</f>
        <v>0</v>
      </c>
      <c r="C3963" s="1">
        <f>_xlfn.XLOOKUP('Sheet1 (4)'!AB3969,'Sheet1 (3)'!B:B,'Sheet1 (3)'!F:F,"",0)</f>
        <v>0</v>
      </c>
      <c r="D3963" s="1">
        <f>ROUND('Sheet1 (4)'!E3969/100000000,2)</f>
        <v>0</v>
      </c>
      <c r="E3963" s="1">
        <f>ROUND('Sheet1 (4)'!F3969/100,2)</f>
        <v>0</v>
      </c>
      <c r="F3963" s="1">
        <f>ROUND('Sheet1 (4)'!G3969/100,2)</f>
        <v>0</v>
      </c>
      <c r="G3963" s="1">
        <f>ROUND('Sheet1 (4)'!H3969/100,2)</f>
        <v>0</v>
      </c>
      <c r="H3963" s="1">
        <f>ROUND('Sheet1 (4)'!I3969/100,2)</f>
        <v>0</v>
      </c>
      <c r="I3963" s="1">
        <f>ROUND('Sheet1 (4)'!J3969/100,2)</f>
        <v>0</v>
      </c>
      <c r="J3963" s="1">
        <f>ROUND('Sheet1 (4)'!K3969/100,2)</f>
        <v>0</v>
      </c>
      <c r="K3963" s="1">
        <f>ROUND('Sheet1 (4)'!L3969/100,2)</f>
        <v>0</v>
      </c>
      <c r="L3963" s="4">
        <f>ROUND(('Sheet1 (4)'!M3969+'Sheet1 (4)'!R3969)/100,2)</f>
        <v>0</v>
      </c>
      <c r="M3963" s="4">
        <f>ROUND(('Sheet1 (4)'!N3969+'Sheet1 (4)'!S3969)/100,2)</f>
        <v>0</v>
      </c>
      <c r="N3963" s="4">
        <f>ROUND(('Sheet1 (4)'!O3969+'Sheet1 (4)'!T3969)/100,2)</f>
        <v>0</v>
      </c>
      <c r="O3963" s="4">
        <f>ROUND(('Sheet1 (4)'!P3969+'Sheet1 (4)'!U3969)/100,2)</f>
        <v>0</v>
      </c>
      <c r="P3963" s="4">
        <f>ROUND(('Sheet1 (4)'!Q3969+'Sheet1 (4)'!V3969)/100,2)</f>
        <v>0</v>
      </c>
      <c r="Q3963" s="7">
        <f>ROUND('Sheet1 (4)'!W3969/100,2)</f>
        <v>0</v>
      </c>
      <c r="R3963" s="7">
        <f>ROUND('Sheet1 (4)'!X3969/100,2)</f>
        <v>0</v>
      </c>
      <c r="S3963" s="7">
        <f>ROUND('Sheet1 (4)'!Y3969/100,2)</f>
        <v>0</v>
      </c>
      <c r="T3963" s="7">
        <f>ROUND('Sheet1 (4)'!Z3969/100,2)</f>
        <v>0</v>
      </c>
      <c r="U3963" s="7">
        <f>ROUND('Sheet1 (4)'!AA3969/100,2)</f>
        <v>0</v>
      </c>
      <c r="V3963" s="1" t="str">
        <f>'Sheet1 (4)'!AB3969&amp;".T"</f>
        <v>.T</v>
      </c>
      <c r="W3963">
        <f>ROUND('Sheet1 (4)'!AC3969,2)</f>
        <v>0</v>
      </c>
      <c r="X3963">
        <f>ROUND('Sheet1 (4)'!AD3969,2)</f>
        <v>0</v>
      </c>
      <c r="Y3963">
        <f>_xlfn.XLOOKUP('Sheet1 (4)'!AB3969,'Sheet1 (3)'!B:B,'Sheet1 (3)'!D:D,"",0)</f>
        <v>0</v>
      </c>
    </row>
    <row r="3964" spans="1:25" x14ac:dyDescent="0.2">
      <c r="A3964">
        <v>3963</v>
      </c>
      <c r="B3964" s="1">
        <f>_xlfn.XLOOKUP('Sheet1 (4)'!AB3970,'Sheet1 (3)'!B:B,'Sheet1 (3)'!C:C,"",0)</f>
        <v>0</v>
      </c>
      <c r="C3964" s="1">
        <f>_xlfn.XLOOKUP('Sheet1 (4)'!AB3970,'Sheet1 (3)'!B:B,'Sheet1 (3)'!F:F,"",0)</f>
        <v>0</v>
      </c>
      <c r="D3964" s="1">
        <f>ROUND('Sheet1 (4)'!E3970/100000000,2)</f>
        <v>0</v>
      </c>
      <c r="E3964" s="1">
        <f>ROUND('Sheet1 (4)'!F3970/100,2)</f>
        <v>0</v>
      </c>
      <c r="F3964" s="1">
        <f>ROUND('Sheet1 (4)'!G3970/100,2)</f>
        <v>0</v>
      </c>
      <c r="G3964" s="1">
        <f>ROUND('Sheet1 (4)'!H3970/100,2)</f>
        <v>0</v>
      </c>
      <c r="H3964" s="1">
        <f>ROUND('Sheet1 (4)'!I3970/100,2)</f>
        <v>0</v>
      </c>
      <c r="I3964" s="1">
        <f>ROUND('Sheet1 (4)'!J3970/100,2)</f>
        <v>0</v>
      </c>
      <c r="J3964" s="1">
        <f>ROUND('Sheet1 (4)'!K3970/100,2)</f>
        <v>0</v>
      </c>
      <c r="K3964" s="1">
        <f>ROUND('Sheet1 (4)'!L3970/100,2)</f>
        <v>0</v>
      </c>
      <c r="L3964" s="4">
        <f>ROUND(('Sheet1 (4)'!M3970+'Sheet1 (4)'!R3970)/100,2)</f>
        <v>0</v>
      </c>
      <c r="M3964" s="4">
        <f>ROUND(('Sheet1 (4)'!N3970+'Sheet1 (4)'!S3970)/100,2)</f>
        <v>0</v>
      </c>
      <c r="N3964" s="4">
        <f>ROUND(('Sheet1 (4)'!O3970+'Sheet1 (4)'!T3970)/100,2)</f>
        <v>0</v>
      </c>
      <c r="O3964" s="4">
        <f>ROUND(('Sheet1 (4)'!P3970+'Sheet1 (4)'!U3970)/100,2)</f>
        <v>0</v>
      </c>
      <c r="P3964" s="4">
        <f>ROUND(('Sheet1 (4)'!Q3970+'Sheet1 (4)'!V3970)/100,2)</f>
        <v>0</v>
      </c>
      <c r="Q3964" s="7">
        <f>ROUND('Sheet1 (4)'!W3970/100,2)</f>
        <v>0</v>
      </c>
      <c r="R3964" s="7">
        <f>ROUND('Sheet1 (4)'!X3970/100,2)</f>
        <v>0</v>
      </c>
      <c r="S3964" s="7">
        <f>ROUND('Sheet1 (4)'!Y3970/100,2)</f>
        <v>0</v>
      </c>
      <c r="T3964" s="7">
        <f>ROUND('Sheet1 (4)'!Z3970/100,2)</f>
        <v>0</v>
      </c>
      <c r="U3964" s="7">
        <f>ROUND('Sheet1 (4)'!AA3970/100,2)</f>
        <v>0</v>
      </c>
      <c r="V3964" s="1" t="str">
        <f>'Sheet1 (4)'!AB3970&amp;".T"</f>
        <v>.T</v>
      </c>
      <c r="W3964">
        <f>ROUND('Sheet1 (4)'!AC3970,2)</f>
        <v>0</v>
      </c>
      <c r="X3964">
        <f>ROUND('Sheet1 (4)'!AD3970,2)</f>
        <v>0</v>
      </c>
      <c r="Y3964">
        <f>_xlfn.XLOOKUP('Sheet1 (4)'!AB3970,'Sheet1 (3)'!B:B,'Sheet1 (3)'!D:D,"",0)</f>
        <v>0</v>
      </c>
    </row>
    <row r="3965" spans="1:25" x14ac:dyDescent="0.2">
      <c r="A3965">
        <v>3964</v>
      </c>
      <c r="B3965" s="1">
        <f>_xlfn.XLOOKUP('Sheet1 (4)'!AB3971,'Sheet1 (3)'!B:B,'Sheet1 (3)'!C:C,"",0)</f>
        <v>0</v>
      </c>
      <c r="C3965" s="1">
        <f>_xlfn.XLOOKUP('Sheet1 (4)'!AB3971,'Sheet1 (3)'!B:B,'Sheet1 (3)'!F:F,"",0)</f>
        <v>0</v>
      </c>
      <c r="D3965" s="1">
        <f>ROUND('Sheet1 (4)'!E3971/100000000,2)</f>
        <v>0</v>
      </c>
      <c r="E3965" s="1">
        <f>ROUND('Sheet1 (4)'!F3971/100,2)</f>
        <v>0</v>
      </c>
      <c r="F3965" s="1">
        <f>ROUND('Sheet1 (4)'!G3971/100,2)</f>
        <v>0</v>
      </c>
      <c r="G3965" s="1">
        <f>ROUND('Sheet1 (4)'!H3971/100,2)</f>
        <v>0</v>
      </c>
      <c r="H3965" s="1">
        <f>ROUND('Sheet1 (4)'!I3971/100,2)</f>
        <v>0</v>
      </c>
      <c r="I3965" s="1">
        <f>ROUND('Sheet1 (4)'!J3971/100,2)</f>
        <v>0</v>
      </c>
      <c r="J3965" s="1">
        <f>ROUND('Sheet1 (4)'!K3971/100,2)</f>
        <v>0</v>
      </c>
      <c r="K3965" s="1">
        <f>ROUND('Sheet1 (4)'!L3971/100,2)</f>
        <v>0</v>
      </c>
      <c r="L3965" s="4">
        <f>ROUND(('Sheet1 (4)'!M3971+'Sheet1 (4)'!R3971)/100,2)</f>
        <v>0</v>
      </c>
      <c r="M3965" s="4">
        <f>ROUND(('Sheet1 (4)'!N3971+'Sheet1 (4)'!S3971)/100,2)</f>
        <v>0</v>
      </c>
      <c r="N3965" s="4">
        <f>ROUND(('Sheet1 (4)'!O3971+'Sheet1 (4)'!T3971)/100,2)</f>
        <v>0</v>
      </c>
      <c r="O3965" s="4">
        <f>ROUND(('Sheet1 (4)'!P3971+'Sheet1 (4)'!U3971)/100,2)</f>
        <v>0</v>
      </c>
      <c r="P3965" s="4">
        <f>ROUND(('Sheet1 (4)'!Q3971+'Sheet1 (4)'!V3971)/100,2)</f>
        <v>0</v>
      </c>
      <c r="Q3965" s="7">
        <f>ROUND('Sheet1 (4)'!W3971/100,2)</f>
        <v>0</v>
      </c>
      <c r="R3965" s="7">
        <f>ROUND('Sheet1 (4)'!X3971/100,2)</f>
        <v>0</v>
      </c>
      <c r="S3965" s="7">
        <f>ROUND('Sheet1 (4)'!Y3971/100,2)</f>
        <v>0</v>
      </c>
      <c r="T3965" s="7">
        <f>ROUND('Sheet1 (4)'!Z3971/100,2)</f>
        <v>0</v>
      </c>
      <c r="U3965" s="7">
        <f>ROUND('Sheet1 (4)'!AA3971/100,2)</f>
        <v>0</v>
      </c>
      <c r="V3965" s="1" t="str">
        <f>'Sheet1 (4)'!AB3971&amp;".T"</f>
        <v>.T</v>
      </c>
      <c r="W3965">
        <f>ROUND('Sheet1 (4)'!AC3971,2)</f>
        <v>0</v>
      </c>
      <c r="X3965">
        <f>ROUND('Sheet1 (4)'!AD3971,2)</f>
        <v>0</v>
      </c>
      <c r="Y3965">
        <f>_xlfn.XLOOKUP('Sheet1 (4)'!AB3971,'Sheet1 (3)'!B:B,'Sheet1 (3)'!D:D,"",0)</f>
        <v>0</v>
      </c>
    </row>
    <row r="3966" spans="1:25" x14ac:dyDescent="0.2">
      <c r="A3966">
        <v>3965</v>
      </c>
      <c r="B3966" s="1">
        <f>_xlfn.XLOOKUP('Sheet1 (4)'!AB3972,'Sheet1 (3)'!B:B,'Sheet1 (3)'!C:C,"",0)</f>
        <v>0</v>
      </c>
      <c r="C3966" s="1">
        <f>_xlfn.XLOOKUP('Sheet1 (4)'!AB3972,'Sheet1 (3)'!B:B,'Sheet1 (3)'!F:F,"",0)</f>
        <v>0</v>
      </c>
      <c r="D3966" s="1">
        <f>ROUND('Sheet1 (4)'!E3972/100000000,2)</f>
        <v>0</v>
      </c>
      <c r="E3966" s="1">
        <f>ROUND('Sheet1 (4)'!F3972/100,2)</f>
        <v>0</v>
      </c>
      <c r="F3966" s="1">
        <f>ROUND('Sheet1 (4)'!G3972/100,2)</f>
        <v>0</v>
      </c>
      <c r="G3966" s="1">
        <f>ROUND('Sheet1 (4)'!H3972/100,2)</f>
        <v>0</v>
      </c>
      <c r="H3966" s="1">
        <f>ROUND('Sheet1 (4)'!I3972/100,2)</f>
        <v>0</v>
      </c>
      <c r="I3966" s="1">
        <f>ROUND('Sheet1 (4)'!J3972/100,2)</f>
        <v>0</v>
      </c>
      <c r="J3966" s="1">
        <f>ROUND('Sheet1 (4)'!K3972/100,2)</f>
        <v>0</v>
      </c>
      <c r="K3966" s="1">
        <f>ROUND('Sheet1 (4)'!L3972/100,2)</f>
        <v>0</v>
      </c>
      <c r="L3966" s="4">
        <f>ROUND(('Sheet1 (4)'!M3972+'Sheet1 (4)'!R3972)/100,2)</f>
        <v>0</v>
      </c>
      <c r="M3966" s="4">
        <f>ROUND(('Sheet1 (4)'!N3972+'Sheet1 (4)'!S3972)/100,2)</f>
        <v>0</v>
      </c>
      <c r="N3966" s="4">
        <f>ROUND(('Sheet1 (4)'!O3972+'Sheet1 (4)'!T3972)/100,2)</f>
        <v>0</v>
      </c>
      <c r="O3966" s="4">
        <f>ROUND(('Sheet1 (4)'!P3972+'Sheet1 (4)'!U3972)/100,2)</f>
        <v>0</v>
      </c>
      <c r="P3966" s="4">
        <f>ROUND(('Sheet1 (4)'!Q3972+'Sheet1 (4)'!V3972)/100,2)</f>
        <v>0</v>
      </c>
      <c r="Q3966" s="7">
        <f>ROUND('Sheet1 (4)'!W3972/100,2)</f>
        <v>0</v>
      </c>
      <c r="R3966" s="7">
        <f>ROUND('Sheet1 (4)'!X3972/100,2)</f>
        <v>0</v>
      </c>
      <c r="S3966" s="7">
        <f>ROUND('Sheet1 (4)'!Y3972/100,2)</f>
        <v>0</v>
      </c>
      <c r="T3966" s="7">
        <f>ROUND('Sheet1 (4)'!Z3972/100,2)</f>
        <v>0</v>
      </c>
      <c r="U3966" s="7">
        <f>ROUND('Sheet1 (4)'!AA3972/100,2)</f>
        <v>0</v>
      </c>
      <c r="V3966" s="1" t="str">
        <f>'Sheet1 (4)'!AB3972&amp;".T"</f>
        <v>.T</v>
      </c>
      <c r="W3966">
        <f>ROUND('Sheet1 (4)'!AC3972,2)</f>
        <v>0</v>
      </c>
      <c r="X3966">
        <f>ROUND('Sheet1 (4)'!AD3972,2)</f>
        <v>0</v>
      </c>
      <c r="Y3966">
        <f>_xlfn.XLOOKUP('Sheet1 (4)'!AB3972,'Sheet1 (3)'!B:B,'Sheet1 (3)'!D:D,"",0)</f>
        <v>0</v>
      </c>
    </row>
    <row r="3967" spans="1:25" x14ac:dyDescent="0.2">
      <c r="A3967">
        <v>3966</v>
      </c>
      <c r="B3967" s="1">
        <f>_xlfn.XLOOKUP('Sheet1 (4)'!AB3973,'Sheet1 (3)'!B:B,'Sheet1 (3)'!C:C,"",0)</f>
        <v>0</v>
      </c>
      <c r="C3967" s="1">
        <f>_xlfn.XLOOKUP('Sheet1 (4)'!AB3973,'Sheet1 (3)'!B:B,'Sheet1 (3)'!F:F,"",0)</f>
        <v>0</v>
      </c>
      <c r="D3967" s="1">
        <f>ROUND('Sheet1 (4)'!E3973/100000000,2)</f>
        <v>0</v>
      </c>
      <c r="E3967" s="1">
        <f>ROUND('Sheet1 (4)'!F3973/100,2)</f>
        <v>0</v>
      </c>
      <c r="F3967" s="1">
        <f>ROUND('Sheet1 (4)'!G3973/100,2)</f>
        <v>0</v>
      </c>
      <c r="G3967" s="1">
        <f>ROUND('Sheet1 (4)'!H3973/100,2)</f>
        <v>0</v>
      </c>
      <c r="H3967" s="1">
        <f>ROUND('Sheet1 (4)'!I3973/100,2)</f>
        <v>0</v>
      </c>
      <c r="I3967" s="1">
        <f>ROUND('Sheet1 (4)'!J3973/100,2)</f>
        <v>0</v>
      </c>
      <c r="J3967" s="1">
        <f>ROUND('Sheet1 (4)'!K3973/100,2)</f>
        <v>0</v>
      </c>
      <c r="K3967" s="1">
        <f>ROUND('Sheet1 (4)'!L3973/100,2)</f>
        <v>0</v>
      </c>
      <c r="L3967" s="4">
        <f>ROUND(('Sheet1 (4)'!M3973+'Sheet1 (4)'!R3973)/100,2)</f>
        <v>0</v>
      </c>
      <c r="M3967" s="4">
        <f>ROUND(('Sheet1 (4)'!N3973+'Sheet1 (4)'!S3973)/100,2)</f>
        <v>0</v>
      </c>
      <c r="N3967" s="4">
        <f>ROUND(('Sheet1 (4)'!O3973+'Sheet1 (4)'!T3973)/100,2)</f>
        <v>0</v>
      </c>
      <c r="O3967" s="4">
        <f>ROUND(('Sheet1 (4)'!P3973+'Sheet1 (4)'!U3973)/100,2)</f>
        <v>0</v>
      </c>
      <c r="P3967" s="4">
        <f>ROUND(('Sheet1 (4)'!Q3973+'Sheet1 (4)'!V3973)/100,2)</f>
        <v>0</v>
      </c>
      <c r="Q3967" s="7">
        <f>ROUND('Sheet1 (4)'!W3973/100,2)</f>
        <v>0</v>
      </c>
      <c r="R3967" s="7">
        <f>ROUND('Sheet1 (4)'!X3973/100,2)</f>
        <v>0</v>
      </c>
      <c r="S3967" s="7">
        <f>ROUND('Sheet1 (4)'!Y3973/100,2)</f>
        <v>0</v>
      </c>
      <c r="T3967" s="7">
        <f>ROUND('Sheet1 (4)'!Z3973/100,2)</f>
        <v>0</v>
      </c>
      <c r="U3967" s="7">
        <f>ROUND('Sheet1 (4)'!AA3973/100,2)</f>
        <v>0</v>
      </c>
      <c r="V3967" s="1" t="str">
        <f>'Sheet1 (4)'!AB3973&amp;".T"</f>
        <v>.T</v>
      </c>
      <c r="W3967">
        <f>ROUND('Sheet1 (4)'!AC3973,2)</f>
        <v>0</v>
      </c>
      <c r="X3967">
        <f>ROUND('Sheet1 (4)'!AD3973,2)</f>
        <v>0</v>
      </c>
      <c r="Y3967">
        <f>_xlfn.XLOOKUP('Sheet1 (4)'!AB3973,'Sheet1 (3)'!B:B,'Sheet1 (3)'!D:D,"",0)</f>
        <v>0</v>
      </c>
    </row>
    <row r="3968" spans="1:25" x14ac:dyDescent="0.2">
      <c r="A3968">
        <v>3967</v>
      </c>
      <c r="B3968" s="1">
        <f>_xlfn.XLOOKUP('Sheet1 (4)'!AB3974,'Sheet1 (3)'!B:B,'Sheet1 (3)'!C:C,"",0)</f>
        <v>0</v>
      </c>
      <c r="C3968" s="1">
        <f>_xlfn.XLOOKUP('Sheet1 (4)'!AB3974,'Sheet1 (3)'!B:B,'Sheet1 (3)'!F:F,"",0)</f>
        <v>0</v>
      </c>
      <c r="D3968" s="1">
        <f>ROUND('Sheet1 (4)'!E3974/100000000,2)</f>
        <v>0</v>
      </c>
      <c r="E3968" s="1">
        <f>ROUND('Sheet1 (4)'!F3974/100,2)</f>
        <v>0</v>
      </c>
      <c r="F3968" s="1">
        <f>ROUND('Sheet1 (4)'!G3974/100,2)</f>
        <v>0</v>
      </c>
      <c r="G3968" s="1">
        <f>ROUND('Sheet1 (4)'!H3974/100,2)</f>
        <v>0</v>
      </c>
      <c r="H3968" s="1">
        <f>ROUND('Sheet1 (4)'!I3974/100,2)</f>
        <v>0</v>
      </c>
      <c r="I3968" s="1">
        <f>ROUND('Sheet1 (4)'!J3974/100,2)</f>
        <v>0</v>
      </c>
      <c r="J3968" s="1">
        <f>ROUND('Sheet1 (4)'!K3974/100,2)</f>
        <v>0</v>
      </c>
      <c r="K3968" s="1">
        <f>ROUND('Sheet1 (4)'!L3974/100,2)</f>
        <v>0</v>
      </c>
      <c r="L3968" s="4">
        <f>ROUND(('Sheet1 (4)'!M3974+'Sheet1 (4)'!R3974)/100,2)</f>
        <v>0</v>
      </c>
      <c r="M3968" s="4">
        <f>ROUND(('Sheet1 (4)'!N3974+'Sheet1 (4)'!S3974)/100,2)</f>
        <v>0</v>
      </c>
      <c r="N3968" s="4">
        <f>ROUND(('Sheet1 (4)'!O3974+'Sheet1 (4)'!T3974)/100,2)</f>
        <v>0</v>
      </c>
      <c r="O3968" s="4">
        <f>ROUND(('Sheet1 (4)'!P3974+'Sheet1 (4)'!U3974)/100,2)</f>
        <v>0</v>
      </c>
      <c r="P3968" s="4">
        <f>ROUND(('Sheet1 (4)'!Q3974+'Sheet1 (4)'!V3974)/100,2)</f>
        <v>0</v>
      </c>
      <c r="Q3968" s="7">
        <f>ROUND('Sheet1 (4)'!W3974/100,2)</f>
        <v>0</v>
      </c>
      <c r="R3968" s="7">
        <f>ROUND('Sheet1 (4)'!X3974/100,2)</f>
        <v>0</v>
      </c>
      <c r="S3968" s="7">
        <f>ROUND('Sheet1 (4)'!Y3974/100,2)</f>
        <v>0</v>
      </c>
      <c r="T3968" s="7">
        <f>ROUND('Sheet1 (4)'!Z3974/100,2)</f>
        <v>0</v>
      </c>
      <c r="U3968" s="7">
        <f>ROUND('Sheet1 (4)'!AA3974/100,2)</f>
        <v>0</v>
      </c>
      <c r="V3968" s="1" t="str">
        <f>'Sheet1 (4)'!AB3974&amp;".T"</f>
        <v>.T</v>
      </c>
      <c r="W3968">
        <f>ROUND('Sheet1 (4)'!AC3974,2)</f>
        <v>0</v>
      </c>
      <c r="X3968">
        <f>ROUND('Sheet1 (4)'!AD3974,2)</f>
        <v>0</v>
      </c>
      <c r="Y3968">
        <f>_xlfn.XLOOKUP('Sheet1 (4)'!AB3974,'Sheet1 (3)'!B:B,'Sheet1 (3)'!D:D,"",0)</f>
        <v>0</v>
      </c>
    </row>
    <row r="3969" spans="1:25" x14ac:dyDescent="0.2">
      <c r="A3969">
        <v>3968</v>
      </c>
      <c r="B3969" s="1">
        <f>_xlfn.XLOOKUP('Sheet1 (4)'!AB3975,'Sheet1 (3)'!B:B,'Sheet1 (3)'!C:C,"",0)</f>
        <v>0</v>
      </c>
      <c r="C3969" s="1">
        <f>_xlfn.XLOOKUP('Sheet1 (4)'!AB3975,'Sheet1 (3)'!B:B,'Sheet1 (3)'!F:F,"",0)</f>
        <v>0</v>
      </c>
      <c r="D3969" s="1">
        <f>ROUND('Sheet1 (4)'!E3975/100000000,2)</f>
        <v>0</v>
      </c>
      <c r="E3969" s="1">
        <f>ROUND('Sheet1 (4)'!F3975/100,2)</f>
        <v>0</v>
      </c>
      <c r="F3969" s="1">
        <f>ROUND('Sheet1 (4)'!G3975/100,2)</f>
        <v>0</v>
      </c>
      <c r="G3969" s="1">
        <f>ROUND('Sheet1 (4)'!H3975/100,2)</f>
        <v>0</v>
      </c>
      <c r="H3969" s="1">
        <f>ROUND('Sheet1 (4)'!I3975/100,2)</f>
        <v>0</v>
      </c>
      <c r="I3969" s="1">
        <f>ROUND('Sheet1 (4)'!J3975/100,2)</f>
        <v>0</v>
      </c>
      <c r="J3969" s="1">
        <f>ROUND('Sheet1 (4)'!K3975/100,2)</f>
        <v>0</v>
      </c>
      <c r="K3969" s="1">
        <f>ROUND('Sheet1 (4)'!L3975/100,2)</f>
        <v>0</v>
      </c>
      <c r="L3969" s="4">
        <f>ROUND(('Sheet1 (4)'!M3975+'Sheet1 (4)'!R3975)/100,2)</f>
        <v>0</v>
      </c>
      <c r="M3969" s="4">
        <f>ROUND(('Sheet1 (4)'!N3975+'Sheet1 (4)'!S3975)/100,2)</f>
        <v>0</v>
      </c>
      <c r="N3969" s="4">
        <f>ROUND(('Sheet1 (4)'!O3975+'Sheet1 (4)'!T3975)/100,2)</f>
        <v>0</v>
      </c>
      <c r="O3969" s="4">
        <f>ROUND(('Sheet1 (4)'!P3975+'Sheet1 (4)'!U3975)/100,2)</f>
        <v>0</v>
      </c>
      <c r="P3969" s="4">
        <f>ROUND(('Sheet1 (4)'!Q3975+'Sheet1 (4)'!V3975)/100,2)</f>
        <v>0</v>
      </c>
      <c r="Q3969" s="7">
        <f>ROUND('Sheet1 (4)'!W3975/100,2)</f>
        <v>0</v>
      </c>
      <c r="R3969" s="7">
        <f>ROUND('Sheet1 (4)'!X3975/100,2)</f>
        <v>0</v>
      </c>
      <c r="S3969" s="7">
        <f>ROUND('Sheet1 (4)'!Y3975/100,2)</f>
        <v>0</v>
      </c>
      <c r="T3969" s="7">
        <f>ROUND('Sheet1 (4)'!Z3975/100,2)</f>
        <v>0</v>
      </c>
      <c r="U3969" s="7">
        <f>ROUND('Sheet1 (4)'!AA3975/100,2)</f>
        <v>0</v>
      </c>
      <c r="V3969" s="1" t="str">
        <f>'Sheet1 (4)'!AB3975&amp;".T"</f>
        <v>.T</v>
      </c>
      <c r="W3969">
        <f>ROUND('Sheet1 (4)'!AC3975,2)</f>
        <v>0</v>
      </c>
      <c r="X3969">
        <f>ROUND('Sheet1 (4)'!AD3975,2)</f>
        <v>0</v>
      </c>
      <c r="Y3969">
        <f>_xlfn.XLOOKUP('Sheet1 (4)'!AB3975,'Sheet1 (3)'!B:B,'Sheet1 (3)'!D:D,"",0)</f>
        <v>0</v>
      </c>
    </row>
    <row r="3970" spans="1:25" x14ac:dyDescent="0.2">
      <c r="A3970">
        <v>3969</v>
      </c>
      <c r="B3970" s="1">
        <f>_xlfn.XLOOKUP('Sheet1 (4)'!AB3976,'Sheet1 (3)'!B:B,'Sheet1 (3)'!C:C,"",0)</f>
        <v>0</v>
      </c>
      <c r="C3970" s="1">
        <f>_xlfn.XLOOKUP('Sheet1 (4)'!AB3976,'Sheet1 (3)'!B:B,'Sheet1 (3)'!F:F,"",0)</f>
        <v>0</v>
      </c>
      <c r="D3970" s="1">
        <f>ROUND('Sheet1 (4)'!E3976/100000000,2)</f>
        <v>0</v>
      </c>
      <c r="E3970" s="1">
        <f>ROUND('Sheet1 (4)'!F3976/100,2)</f>
        <v>0</v>
      </c>
      <c r="F3970" s="1">
        <f>ROUND('Sheet1 (4)'!G3976/100,2)</f>
        <v>0</v>
      </c>
      <c r="G3970" s="1">
        <f>ROUND('Sheet1 (4)'!H3976/100,2)</f>
        <v>0</v>
      </c>
      <c r="H3970" s="1">
        <f>ROUND('Sheet1 (4)'!I3976/100,2)</f>
        <v>0</v>
      </c>
      <c r="I3970" s="1">
        <f>ROUND('Sheet1 (4)'!J3976/100,2)</f>
        <v>0</v>
      </c>
      <c r="J3970" s="1">
        <f>ROUND('Sheet1 (4)'!K3976/100,2)</f>
        <v>0</v>
      </c>
      <c r="K3970" s="1">
        <f>ROUND('Sheet1 (4)'!L3976/100,2)</f>
        <v>0</v>
      </c>
      <c r="L3970" s="4">
        <f>ROUND(('Sheet1 (4)'!M3976+'Sheet1 (4)'!R3976)/100,2)</f>
        <v>0</v>
      </c>
      <c r="M3970" s="4">
        <f>ROUND(('Sheet1 (4)'!N3976+'Sheet1 (4)'!S3976)/100,2)</f>
        <v>0</v>
      </c>
      <c r="N3970" s="4">
        <f>ROUND(('Sheet1 (4)'!O3976+'Sheet1 (4)'!T3976)/100,2)</f>
        <v>0</v>
      </c>
      <c r="O3970" s="4">
        <f>ROUND(('Sheet1 (4)'!P3976+'Sheet1 (4)'!U3976)/100,2)</f>
        <v>0</v>
      </c>
      <c r="P3970" s="4">
        <f>ROUND(('Sheet1 (4)'!Q3976+'Sheet1 (4)'!V3976)/100,2)</f>
        <v>0</v>
      </c>
      <c r="Q3970" s="7">
        <f>ROUND('Sheet1 (4)'!W3976/100,2)</f>
        <v>0</v>
      </c>
      <c r="R3970" s="7">
        <f>ROUND('Sheet1 (4)'!X3976/100,2)</f>
        <v>0</v>
      </c>
      <c r="S3970" s="7">
        <f>ROUND('Sheet1 (4)'!Y3976/100,2)</f>
        <v>0</v>
      </c>
      <c r="T3970" s="7">
        <f>ROUND('Sheet1 (4)'!Z3976/100,2)</f>
        <v>0</v>
      </c>
      <c r="U3970" s="7">
        <f>ROUND('Sheet1 (4)'!AA3976/100,2)</f>
        <v>0</v>
      </c>
      <c r="V3970" s="1" t="str">
        <f>'Sheet1 (4)'!AB3976&amp;".T"</f>
        <v>.T</v>
      </c>
      <c r="W3970">
        <f>ROUND('Sheet1 (4)'!AC3976,2)</f>
        <v>0</v>
      </c>
      <c r="X3970">
        <f>ROUND('Sheet1 (4)'!AD3976,2)</f>
        <v>0</v>
      </c>
      <c r="Y3970">
        <f>_xlfn.XLOOKUP('Sheet1 (4)'!AB3976,'Sheet1 (3)'!B:B,'Sheet1 (3)'!D:D,"",0)</f>
        <v>0</v>
      </c>
    </row>
    <row r="3971" spans="1:25" x14ac:dyDescent="0.2">
      <c r="A3971">
        <v>3970</v>
      </c>
      <c r="B3971" s="1">
        <f>_xlfn.XLOOKUP('Sheet1 (4)'!AB3977,'Sheet1 (3)'!B:B,'Sheet1 (3)'!C:C,"",0)</f>
        <v>0</v>
      </c>
      <c r="C3971" s="1">
        <f>_xlfn.XLOOKUP('Sheet1 (4)'!AB3977,'Sheet1 (3)'!B:B,'Sheet1 (3)'!F:F,"",0)</f>
        <v>0</v>
      </c>
      <c r="D3971" s="1">
        <f>ROUND('Sheet1 (4)'!E3977/100000000,2)</f>
        <v>0</v>
      </c>
      <c r="E3971" s="1">
        <f>ROUND('Sheet1 (4)'!F3977/100,2)</f>
        <v>0</v>
      </c>
      <c r="F3971" s="1">
        <f>ROUND('Sheet1 (4)'!G3977/100,2)</f>
        <v>0</v>
      </c>
      <c r="G3971" s="1">
        <f>ROUND('Sheet1 (4)'!H3977/100,2)</f>
        <v>0</v>
      </c>
      <c r="H3971" s="1">
        <f>ROUND('Sheet1 (4)'!I3977/100,2)</f>
        <v>0</v>
      </c>
      <c r="I3971" s="1">
        <f>ROUND('Sheet1 (4)'!J3977/100,2)</f>
        <v>0</v>
      </c>
      <c r="J3971" s="1">
        <f>ROUND('Sheet1 (4)'!K3977/100,2)</f>
        <v>0</v>
      </c>
      <c r="K3971" s="1">
        <f>ROUND('Sheet1 (4)'!L3977/100,2)</f>
        <v>0</v>
      </c>
      <c r="L3971" s="4">
        <f>ROUND(('Sheet1 (4)'!M3977+'Sheet1 (4)'!R3977)/100,2)</f>
        <v>0</v>
      </c>
      <c r="M3971" s="4">
        <f>ROUND(('Sheet1 (4)'!N3977+'Sheet1 (4)'!S3977)/100,2)</f>
        <v>0</v>
      </c>
      <c r="N3971" s="4">
        <f>ROUND(('Sheet1 (4)'!O3977+'Sheet1 (4)'!T3977)/100,2)</f>
        <v>0</v>
      </c>
      <c r="O3971" s="4">
        <f>ROUND(('Sheet1 (4)'!P3977+'Sheet1 (4)'!U3977)/100,2)</f>
        <v>0</v>
      </c>
      <c r="P3971" s="4">
        <f>ROUND(('Sheet1 (4)'!Q3977+'Sheet1 (4)'!V3977)/100,2)</f>
        <v>0</v>
      </c>
      <c r="Q3971" s="7">
        <f>ROUND('Sheet1 (4)'!W3977/100,2)</f>
        <v>0</v>
      </c>
      <c r="R3971" s="7">
        <f>ROUND('Sheet1 (4)'!X3977/100,2)</f>
        <v>0</v>
      </c>
      <c r="S3971" s="7">
        <f>ROUND('Sheet1 (4)'!Y3977/100,2)</f>
        <v>0</v>
      </c>
      <c r="T3971" s="7">
        <f>ROUND('Sheet1 (4)'!Z3977/100,2)</f>
        <v>0</v>
      </c>
      <c r="U3971" s="7">
        <f>ROUND('Sheet1 (4)'!AA3977/100,2)</f>
        <v>0</v>
      </c>
      <c r="V3971" s="1" t="str">
        <f>'Sheet1 (4)'!AB3977&amp;".T"</f>
        <v>.T</v>
      </c>
      <c r="W3971">
        <f>ROUND('Sheet1 (4)'!AC3977,2)</f>
        <v>0</v>
      </c>
      <c r="X3971">
        <f>ROUND('Sheet1 (4)'!AD3977,2)</f>
        <v>0</v>
      </c>
      <c r="Y3971">
        <f>_xlfn.XLOOKUP('Sheet1 (4)'!AB3977,'Sheet1 (3)'!B:B,'Sheet1 (3)'!D:D,"",0)</f>
        <v>0</v>
      </c>
    </row>
    <row r="3972" spans="1:25" x14ac:dyDescent="0.2">
      <c r="A3972">
        <v>3971</v>
      </c>
      <c r="B3972" s="1">
        <f>_xlfn.XLOOKUP('Sheet1 (4)'!AB3978,'Sheet1 (3)'!B:B,'Sheet1 (3)'!C:C,"",0)</f>
        <v>0</v>
      </c>
      <c r="C3972" s="1">
        <f>_xlfn.XLOOKUP('Sheet1 (4)'!AB3978,'Sheet1 (3)'!B:B,'Sheet1 (3)'!F:F,"",0)</f>
        <v>0</v>
      </c>
      <c r="D3972" s="1">
        <f>ROUND('Sheet1 (4)'!E3978/100000000,2)</f>
        <v>0</v>
      </c>
      <c r="E3972" s="1">
        <f>ROUND('Sheet1 (4)'!F3978/100,2)</f>
        <v>0</v>
      </c>
      <c r="F3972" s="1">
        <f>ROUND('Sheet1 (4)'!G3978/100,2)</f>
        <v>0</v>
      </c>
      <c r="G3972" s="1">
        <f>ROUND('Sheet1 (4)'!H3978/100,2)</f>
        <v>0</v>
      </c>
      <c r="H3972" s="1">
        <f>ROUND('Sheet1 (4)'!I3978/100,2)</f>
        <v>0</v>
      </c>
      <c r="I3972" s="1">
        <f>ROUND('Sheet1 (4)'!J3978/100,2)</f>
        <v>0</v>
      </c>
      <c r="J3972" s="1">
        <f>ROUND('Sheet1 (4)'!K3978/100,2)</f>
        <v>0</v>
      </c>
      <c r="K3972" s="1">
        <f>ROUND('Sheet1 (4)'!L3978/100,2)</f>
        <v>0</v>
      </c>
      <c r="L3972" s="4">
        <f>ROUND(('Sheet1 (4)'!M3978+'Sheet1 (4)'!R3978)/100,2)</f>
        <v>0</v>
      </c>
      <c r="M3972" s="4">
        <f>ROUND(('Sheet1 (4)'!N3978+'Sheet1 (4)'!S3978)/100,2)</f>
        <v>0</v>
      </c>
      <c r="N3972" s="4">
        <f>ROUND(('Sheet1 (4)'!O3978+'Sheet1 (4)'!T3978)/100,2)</f>
        <v>0</v>
      </c>
      <c r="O3972" s="4">
        <f>ROUND(('Sheet1 (4)'!P3978+'Sheet1 (4)'!U3978)/100,2)</f>
        <v>0</v>
      </c>
      <c r="P3972" s="4">
        <f>ROUND(('Sheet1 (4)'!Q3978+'Sheet1 (4)'!V3978)/100,2)</f>
        <v>0</v>
      </c>
      <c r="Q3972" s="7">
        <f>ROUND('Sheet1 (4)'!W3978/100,2)</f>
        <v>0</v>
      </c>
      <c r="R3972" s="7">
        <f>ROUND('Sheet1 (4)'!X3978/100,2)</f>
        <v>0</v>
      </c>
      <c r="S3972" s="7">
        <f>ROUND('Sheet1 (4)'!Y3978/100,2)</f>
        <v>0</v>
      </c>
      <c r="T3972" s="7">
        <f>ROUND('Sheet1 (4)'!Z3978/100,2)</f>
        <v>0</v>
      </c>
      <c r="U3972" s="7">
        <f>ROUND('Sheet1 (4)'!AA3978/100,2)</f>
        <v>0</v>
      </c>
      <c r="V3972" s="1" t="str">
        <f>'Sheet1 (4)'!AB3978&amp;".T"</f>
        <v>.T</v>
      </c>
      <c r="W3972">
        <f>ROUND('Sheet1 (4)'!AC3978,2)</f>
        <v>0</v>
      </c>
      <c r="X3972">
        <f>ROUND('Sheet1 (4)'!AD3978,2)</f>
        <v>0</v>
      </c>
      <c r="Y3972">
        <f>_xlfn.XLOOKUP('Sheet1 (4)'!AB3978,'Sheet1 (3)'!B:B,'Sheet1 (3)'!D:D,"",0)</f>
        <v>0</v>
      </c>
    </row>
    <row r="3973" spans="1:25" x14ac:dyDescent="0.2">
      <c r="A3973">
        <v>3972</v>
      </c>
      <c r="B3973" s="1">
        <f>_xlfn.XLOOKUP('Sheet1 (4)'!AB3979,'Sheet1 (3)'!B:B,'Sheet1 (3)'!C:C,"",0)</f>
        <v>0</v>
      </c>
      <c r="C3973" s="1">
        <f>_xlfn.XLOOKUP('Sheet1 (4)'!AB3979,'Sheet1 (3)'!B:B,'Sheet1 (3)'!F:F,"",0)</f>
        <v>0</v>
      </c>
      <c r="D3973" s="1">
        <f>ROUND('Sheet1 (4)'!E3979/100000000,2)</f>
        <v>0</v>
      </c>
      <c r="E3973" s="1">
        <f>ROUND('Sheet1 (4)'!F3979/100,2)</f>
        <v>0</v>
      </c>
      <c r="F3973" s="1">
        <f>ROUND('Sheet1 (4)'!G3979/100,2)</f>
        <v>0</v>
      </c>
      <c r="G3973" s="1">
        <f>ROUND('Sheet1 (4)'!H3979/100,2)</f>
        <v>0</v>
      </c>
      <c r="H3973" s="1">
        <f>ROUND('Sheet1 (4)'!I3979/100,2)</f>
        <v>0</v>
      </c>
      <c r="I3973" s="1">
        <f>ROUND('Sheet1 (4)'!J3979/100,2)</f>
        <v>0</v>
      </c>
      <c r="J3973" s="1">
        <f>ROUND('Sheet1 (4)'!K3979/100,2)</f>
        <v>0</v>
      </c>
      <c r="K3973" s="1">
        <f>ROUND('Sheet1 (4)'!L3979/100,2)</f>
        <v>0</v>
      </c>
      <c r="L3973" s="4">
        <f>ROUND(('Sheet1 (4)'!M3979+'Sheet1 (4)'!R3979)/100,2)</f>
        <v>0</v>
      </c>
      <c r="M3973" s="4">
        <f>ROUND(('Sheet1 (4)'!N3979+'Sheet1 (4)'!S3979)/100,2)</f>
        <v>0</v>
      </c>
      <c r="N3973" s="4">
        <f>ROUND(('Sheet1 (4)'!O3979+'Sheet1 (4)'!T3979)/100,2)</f>
        <v>0</v>
      </c>
      <c r="O3973" s="4">
        <f>ROUND(('Sheet1 (4)'!P3979+'Sheet1 (4)'!U3979)/100,2)</f>
        <v>0</v>
      </c>
      <c r="P3973" s="4">
        <f>ROUND(('Sheet1 (4)'!Q3979+'Sheet1 (4)'!V3979)/100,2)</f>
        <v>0</v>
      </c>
      <c r="Q3973" s="7">
        <f>ROUND('Sheet1 (4)'!W3979/100,2)</f>
        <v>0</v>
      </c>
      <c r="R3973" s="7">
        <f>ROUND('Sheet1 (4)'!X3979/100,2)</f>
        <v>0</v>
      </c>
      <c r="S3973" s="7">
        <f>ROUND('Sheet1 (4)'!Y3979/100,2)</f>
        <v>0</v>
      </c>
      <c r="T3973" s="7">
        <f>ROUND('Sheet1 (4)'!Z3979/100,2)</f>
        <v>0</v>
      </c>
      <c r="U3973" s="7">
        <f>ROUND('Sheet1 (4)'!AA3979/100,2)</f>
        <v>0</v>
      </c>
      <c r="V3973" s="1" t="str">
        <f>'Sheet1 (4)'!AB3979&amp;".T"</f>
        <v>.T</v>
      </c>
      <c r="W3973">
        <f>ROUND('Sheet1 (4)'!AC3979,2)</f>
        <v>0</v>
      </c>
      <c r="X3973">
        <f>ROUND('Sheet1 (4)'!AD3979,2)</f>
        <v>0</v>
      </c>
      <c r="Y3973">
        <f>_xlfn.XLOOKUP('Sheet1 (4)'!AB3979,'Sheet1 (3)'!B:B,'Sheet1 (3)'!D:D,"",0)</f>
        <v>0</v>
      </c>
    </row>
    <row r="3974" spans="1:25" x14ac:dyDescent="0.2">
      <c r="A3974">
        <v>3973</v>
      </c>
      <c r="B3974" s="1">
        <f>_xlfn.XLOOKUP('Sheet1 (4)'!AB3980,'Sheet1 (3)'!B:B,'Sheet1 (3)'!C:C,"",0)</f>
        <v>0</v>
      </c>
      <c r="C3974" s="1">
        <f>_xlfn.XLOOKUP('Sheet1 (4)'!AB3980,'Sheet1 (3)'!B:B,'Sheet1 (3)'!F:F,"",0)</f>
        <v>0</v>
      </c>
      <c r="D3974" s="1">
        <f>ROUND('Sheet1 (4)'!E3980/100000000,2)</f>
        <v>0</v>
      </c>
      <c r="E3974" s="1">
        <f>ROUND('Sheet1 (4)'!F3980/100,2)</f>
        <v>0</v>
      </c>
      <c r="F3974" s="1">
        <f>ROUND('Sheet1 (4)'!G3980/100,2)</f>
        <v>0</v>
      </c>
      <c r="G3974" s="1">
        <f>ROUND('Sheet1 (4)'!H3980/100,2)</f>
        <v>0</v>
      </c>
      <c r="H3974" s="1">
        <f>ROUND('Sheet1 (4)'!I3980/100,2)</f>
        <v>0</v>
      </c>
      <c r="I3974" s="1">
        <f>ROUND('Sheet1 (4)'!J3980/100,2)</f>
        <v>0</v>
      </c>
      <c r="J3974" s="1">
        <f>ROUND('Sheet1 (4)'!K3980/100,2)</f>
        <v>0</v>
      </c>
      <c r="K3974" s="1">
        <f>ROUND('Sheet1 (4)'!L3980/100,2)</f>
        <v>0</v>
      </c>
      <c r="L3974" s="4">
        <f>ROUND(('Sheet1 (4)'!M3980+'Sheet1 (4)'!R3980)/100,2)</f>
        <v>0</v>
      </c>
      <c r="M3974" s="4">
        <f>ROUND(('Sheet1 (4)'!N3980+'Sheet1 (4)'!S3980)/100,2)</f>
        <v>0</v>
      </c>
      <c r="N3974" s="4">
        <f>ROUND(('Sheet1 (4)'!O3980+'Sheet1 (4)'!T3980)/100,2)</f>
        <v>0</v>
      </c>
      <c r="O3974" s="4">
        <f>ROUND(('Sheet1 (4)'!P3980+'Sheet1 (4)'!U3980)/100,2)</f>
        <v>0</v>
      </c>
      <c r="P3974" s="4">
        <f>ROUND(('Sheet1 (4)'!Q3980+'Sheet1 (4)'!V3980)/100,2)</f>
        <v>0</v>
      </c>
      <c r="Q3974" s="7">
        <f>ROUND('Sheet1 (4)'!W3980/100,2)</f>
        <v>0</v>
      </c>
      <c r="R3974" s="7">
        <f>ROUND('Sheet1 (4)'!X3980/100,2)</f>
        <v>0</v>
      </c>
      <c r="S3974" s="7">
        <f>ROUND('Sheet1 (4)'!Y3980/100,2)</f>
        <v>0</v>
      </c>
      <c r="T3974" s="7">
        <f>ROUND('Sheet1 (4)'!Z3980/100,2)</f>
        <v>0</v>
      </c>
      <c r="U3974" s="7">
        <f>ROUND('Sheet1 (4)'!AA3980/100,2)</f>
        <v>0</v>
      </c>
      <c r="V3974" s="1" t="str">
        <f>'Sheet1 (4)'!AB3980&amp;".T"</f>
        <v>.T</v>
      </c>
      <c r="W3974">
        <f>ROUND('Sheet1 (4)'!AC3980,2)</f>
        <v>0</v>
      </c>
      <c r="X3974">
        <f>ROUND('Sheet1 (4)'!AD3980,2)</f>
        <v>0</v>
      </c>
      <c r="Y3974">
        <f>_xlfn.XLOOKUP('Sheet1 (4)'!AB3980,'Sheet1 (3)'!B:B,'Sheet1 (3)'!D:D,"",0)</f>
        <v>0</v>
      </c>
    </row>
    <row r="3975" spans="1:25" x14ac:dyDescent="0.2">
      <c r="A3975">
        <v>3974</v>
      </c>
      <c r="B3975" s="1">
        <f>_xlfn.XLOOKUP('Sheet1 (4)'!AB3981,'Sheet1 (3)'!B:B,'Sheet1 (3)'!C:C,"",0)</f>
        <v>0</v>
      </c>
      <c r="C3975" s="1">
        <f>_xlfn.XLOOKUP('Sheet1 (4)'!AB3981,'Sheet1 (3)'!B:B,'Sheet1 (3)'!F:F,"",0)</f>
        <v>0</v>
      </c>
      <c r="D3975" s="1">
        <f>ROUND('Sheet1 (4)'!E3981/100000000,2)</f>
        <v>0</v>
      </c>
      <c r="E3975" s="1">
        <f>ROUND('Sheet1 (4)'!F3981/100,2)</f>
        <v>0</v>
      </c>
      <c r="F3975" s="1">
        <f>ROUND('Sheet1 (4)'!G3981/100,2)</f>
        <v>0</v>
      </c>
      <c r="G3975" s="1">
        <f>ROUND('Sheet1 (4)'!H3981/100,2)</f>
        <v>0</v>
      </c>
      <c r="H3975" s="1">
        <f>ROUND('Sheet1 (4)'!I3981/100,2)</f>
        <v>0</v>
      </c>
      <c r="I3975" s="1">
        <f>ROUND('Sheet1 (4)'!J3981/100,2)</f>
        <v>0</v>
      </c>
      <c r="J3975" s="1">
        <f>ROUND('Sheet1 (4)'!K3981/100,2)</f>
        <v>0</v>
      </c>
      <c r="K3975" s="1">
        <f>ROUND('Sheet1 (4)'!L3981/100,2)</f>
        <v>0</v>
      </c>
      <c r="L3975" s="4">
        <f>ROUND(('Sheet1 (4)'!M3981+'Sheet1 (4)'!R3981)/100,2)</f>
        <v>0</v>
      </c>
      <c r="M3975" s="4">
        <f>ROUND(('Sheet1 (4)'!N3981+'Sheet1 (4)'!S3981)/100,2)</f>
        <v>0</v>
      </c>
      <c r="N3975" s="4">
        <f>ROUND(('Sheet1 (4)'!O3981+'Sheet1 (4)'!T3981)/100,2)</f>
        <v>0</v>
      </c>
      <c r="O3975" s="4">
        <f>ROUND(('Sheet1 (4)'!P3981+'Sheet1 (4)'!U3981)/100,2)</f>
        <v>0</v>
      </c>
      <c r="P3975" s="4">
        <f>ROUND(('Sheet1 (4)'!Q3981+'Sheet1 (4)'!V3981)/100,2)</f>
        <v>0</v>
      </c>
      <c r="Q3975" s="7">
        <f>ROUND('Sheet1 (4)'!W3981/100,2)</f>
        <v>0</v>
      </c>
      <c r="R3975" s="7">
        <f>ROUND('Sheet1 (4)'!X3981/100,2)</f>
        <v>0</v>
      </c>
      <c r="S3975" s="7">
        <f>ROUND('Sheet1 (4)'!Y3981/100,2)</f>
        <v>0</v>
      </c>
      <c r="T3975" s="7">
        <f>ROUND('Sheet1 (4)'!Z3981/100,2)</f>
        <v>0</v>
      </c>
      <c r="U3975" s="7">
        <f>ROUND('Sheet1 (4)'!AA3981/100,2)</f>
        <v>0</v>
      </c>
      <c r="V3975" s="1" t="str">
        <f>'Sheet1 (4)'!AB3981&amp;".T"</f>
        <v>.T</v>
      </c>
      <c r="W3975">
        <f>ROUND('Sheet1 (4)'!AC3981,2)</f>
        <v>0</v>
      </c>
      <c r="X3975">
        <f>ROUND('Sheet1 (4)'!AD3981,2)</f>
        <v>0</v>
      </c>
      <c r="Y3975">
        <f>_xlfn.XLOOKUP('Sheet1 (4)'!AB3981,'Sheet1 (3)'!B:B,'Sheet1 (3)'!D:D,"",0)</f>
        <v>0</v>
      </c>
    </row>
    <row r="3976" spans="1:25" x14ac:dyDescent="0.2">
      <c r="A3976">
        <v>3975</v>
      </c>
      <c r="B3976" s="1">
        <f>_xlfn.XLOOKUP('Sheet1 (4)'!AB3982,'Sheet1 (3)'!B:B,'Sheet1 (3)'!C:C,"",0)</f>
        <v>0</v>
      </c>
      <c r="C3976" s="1">
        <f>_xlfn.XLOOKUP('Sheet1 (4)'!AB3982,'Sheet1 (3)'!B:B,'Sheet1 (3)'!F:F,"",0)</f>
        <v>0</v>
      </c>
      <c r="D3976" s="1">
        <f>ROUND('Sheet1 (4)'!E3982/100000000,2)</f>
        <v>0</v>
      </c>
      <c r="E3976" s="1">
        <f>ROUND('Sheet1 (4)'!F3982/100,2)</f>
        <v>0</v>
      </c>
      <c r="F3976" s="1">
        <f>ROUND('Sheet1 (4)'!G3982/100,2)</f>
        <v>0</v>
      </c>
      <c r="G3976" s="1">
        <f>ROUND('Sheet1 (4)'!H3982/100,2)</f>
        <v>0</v>
      </c>
      <c r="H3976" s="1">
        <f>ROUND('Sheet1 (4)'!I3982/100,2)</f>
        <v>0</v>
      </c>
      <c r="I3976" s="1">
        <f>ROUND('Sheet1 (4)'!J3982/100,2)</f>
        <v>0</v>
      </c>
      <c r="J3976" s="1">
        <f>ROUND('Sheet1 (4)'!K3982/100,2)</f>
        <v>0</v>
      </c>
      <c r="K3976" s="1">
        <f>ROUND('Sheet1 (4)'!L3982/100,2)</f>
        <v>0</v>
      </c>
      <c r="L3976" s="4">
        <f>ROUND(('Sheet1 (4)'!M3982+'Sheet1 (4)'!R3982)/100,2)</f>
        <v>0</v>
      </c>
      <c r="M3976" s="4">
        <f>ROUND(('Sheet1 (4)'!N3982+'Sheet1 (4)'!S3982)/100,2)</f>
        <v>0</v>
      </c>
      <c r="N3976" s="4">
        <f>ROUND(('Sheet1 (4)'!O3982+'Sheet1 (4)'!T3982)/100,2)</f>
        <v>0</v>
      </c>
      <c r="O3976" s="4">
        <f>ROUND(('Sheet1 (4)'!P3982+'Sheet1 (4)'!U3982)/100,2)</f>
        <v>0</v>
      </c>
      <c r="P3976" s="4">
        <f>ROUND(('Sheet1 (4)'!Q3982+'Sheet1 (4)'!V3982)/100,2)</f>
        <v>0</v>
      </c>
      <c r="Q3976" s="7">
        <f>ROUND('Sheet1 (4)'!W3982/100,2)</f>
        <v>0</v>
      </c>
      <c r="R3976" s="7">
        <f>ROUND('Sheet1 (4)'!X3982/100,2)</f>
        <v>0</v>
      </c>
      <c r="S3976" s="7">
        <f>ROUND('Sheet1 (4)'!Y3982/100,2)</f>
        <v>0</v>
      </c>
      <c r="T3976" s="7">
        <f>ROUND('Sheet1 (4)'!Z3982/100,2)</f>
        <v>0</v>
      </c>
      <c r="U3976" s="7">
        <f>ROUND('Sheet1 (4)'!AA3982/100,2)</f>
        <v>0</v>
      </c>
      <c r="V3976" s="1" t="str">
        <f>'Sheet1 (4)'!AB3982&amp;".T"</f>
        <v>.T</v>
      </c>
      <c r="W3976">
        <f>ROUND('Sheet1 (4)'!AC3982,2)</f>
        <v>0</v>
      </c>
      <c r="X3976">
        <f>ROUND('Sheet1 (4)'!AD3982,2)</f>
        <v>0</v>
      </c>
      <c r="Y3976">
        <f>_xlfn.XLOOKUP('Sheet1 (4)'!AB3982,'Sheet1 (3)'!B:B,'Sheet1 (3)'!D:D,"",0)</f>
        <v>0</v>
      </c>
    </row>
    <row r="3977" spans="1:25" x14ac:dyDescent="0.2">
      <c r="A3977">
        <v>3976</v>
      </c>
      <c r="B3977" s="1">
        <f>_xlfn.XLOOKUP('Sheet1 (4)'!AB3983,'Sheet1 (3)'!B:B,'Sheet1 (3)'!C:C,"",0)</f>
        <v>0</v>
      </c>
      <c r="C3977" s="1">
        <f>_xlfn.XLOOKUP('Sheet1 (4)'!AB3983,'Sheet1 (3)'!B:B,'Sheet1 (3)'!F:F,"",0)</f>
        <v>0</v>
      </c>
      <c r="D3977" s="1">
        <f>ROUND('Sheet1 (4)'!E3983/100000000,2)</f>
        <v>0</v>
      </c>
      <c r="E3977" s="1">
        <f>ROUND('Sheet1 (4)'!F3983/100,2)</f>
        <v>0</v>
      </c>
      <c r="F3977" s="1">
        <f>ROUND('Sheet1 (4)'!G3983/100,2)</f>
        <v>0</v>
      </c>
      <c r="G3977" s="1">
        <f>ROUND('Sheet1 (4)'!H3983/100,2)</f>
        <v>0</v>
      </c>
      <c r="H3977" s="1">
        <f>ROUND('Sheet1 (4)'!I3983/100,2)</f>
        <v>0</v>
      </c>
      <c r="I3977" s="1">
        <f>ROUND('Sheet1 (4)'!J3983/100,2)</f>
        <v>0</v>
      </c>
      <c r="J3977" s="1">
        <f>ROUND('Sheet1 (4)'!K3983/100,2)</f>
        <v>0</v>
      </c>
      <c r="K3977" s="1">
        <f>ROUND('Sheet1 (4)'!L3983/100,2)</f>
        <v>0</v>
      </c>
      <c r="L3977" s="4">
        <f>ROUND(('Sheet1 (4)'!M3983+'Sheet1 (4)'!R3983)/100,2)</f>
        <v>0</v>
      </c>
      <c r="M3977" s="4">
        <f>ROUND(('Sheet1 (4)'!N3983+'Sheet1 (4)'!S3983)/100,2)</f>
        <v>0</v>
      </c>
      <c r="N3977" s="4">
        <f>ROUND(('Sheet1 (4)'!O3983+'Sheet1 (4)'!T3983)/100,2)</f>
        <v>0</v>
      </c>
      <c r="O3977" s="4">
        <f>ROUND(('Sheet1 (4)'!P3983+'Sheet1 (4)'!U3983)/100,2)</f>
        <v>0</v>
      </c>
      <c r="P3977" s="4">
        <f>ROUND(('Sheet1 (4)'!Q3983+'Sheet1 (4)'!V3983)/100,2)</f>
        <v>0</v>
      </c>
      <c r="Q3977" s="7">
        <f>ROUND('Sheet1 (4)'!W3983/100,2)</f>
        <v>0</v>
      </c>
      <c r="R3977" s="7">
        <f>ROUND('Sheet1 (4)'!X3983/100,2)</f>
        <v>0</v>
      </c>
      <c r="S3977" s="7">
        <f>ROUND('Sheet1 (4)'!Y3983/100,2)</f>
        <v>0</v>
      </c>
      <c r="T3977" s="7">
        <f>ROUND('Sheet1 (4)'!Z3983/100,2)</f>
        <v>0</v>
      </c>
      <c r="U3977" s="7">
        <f>ROUND('Sheet1 (4)'!AA3983/100,2)</f>
        <v>0</v>
      </c>
      <c r="V3977" s="1" t="str">
        <f>'Sheet1 (4)'!AB3983&amp;".T"</f>
        <v>.T</v>
      </c>
      <c r="W3977">
        <f>ROUND('Sheet1 (4)'!AC3983,2)</f>
        <v>0</v>
      </c>
      <c r="X3977">
        <f>ROUND('Sheet1 (4)'!AD3983,2)</f>
        <v>0</v>
      </c>
      <c r="Y3977">
        <f>_xlfn.XLOOKUP('Sheet1 (4)'!AB3983,'Sheet1 (3)'!B:B,'Sheet1 (3)'!D:D,"",0)</f>
        <v>0</v>
      </c>
    </row>
    <row r="3978" spans="1:25" x14ac:dyDescent="0.2">
      <c r="A3978">
        <v>3977</v>
      </c>
      <c r="B3978" s="1">
        <f>_xlfn.XLOOKUP('Sheet1 (4)'!AB3984,'Sheet1 (3)'!B:B,'Sheet1 (3)'!C:C,"",0)</f>
        <v>0</v>
      </c>
      <c r="C3978" s="1">
        <f>_xlfn.XLOOKUP('Sheet1 (4)'!AB3984,'Sheet1 (3)'!B:B,'Sheet1 (3)'!F:F,"",0)</f>
        <v>0</v>
      </c>
      <c r="D3978" s="1">
        <f>ROUND('Sheet1 (4)'!E3984/100000000,2)</f>
        <v>0</v>
      </c>
      <c r="E3978" s="1">
        <f>ROUND('Sheet1 (4)'!F3984/100,2)</f>
        <v>0</v>
      </c>
      <c r="F3978" s="1">
        <f>ROUND('Sheet1 (4)'!G3984/100,2)</f>
        <v>0</v>
      </c>
      <c r="G3978" s="1">
        <f>ROUND('Sheet1 (4)'!H3984/100,2)</f>
        <v>0</v>
      </c>
      <c r="H3978" s="1">
        <f>ROUND('Sheet1 (4)'!I3984/100,2)</f>
        <v>0</v>
      </c>
      <c r="I3978" s="1">
        <f>ROUND('Sheet1 (4)'!J3984/100,2)</f>
        <v>0</v>
      </c>
      <c r="J3978" s="1">
        <f>ROUND('Sheet1 (4)'!K3984/100,2)</f>
        <v>0</v>
      </c>
      <c r="K3978" s="1">
        <f>ROUND('Sheet1 (4)'!L3984/100,2)</f>
        <v>0</v>
      </c>
      <c r="L3978" s="4">
        <f>ROUND(('Sheet1 (4)'!M3984+'Sheet1 (4)'!R3984)/100,2)</f>
        <v>0</v>
      </c>
      <c r="M3978" s="4">
        <f>ROUND(('Sheet1 (4)'!N3984+'Sheet1 (4)'!S3984)/100,2)</f>
        <v>0</v>
      </c>
      <c r="N3978" s="4">
        <f>ROUND(('Sheet1 (4)'!O3984+'Sheet1 (4)'!T3984)/100,2)</f>
        <v>0</v>
      </c>
      <c r="O3978" s="4">
        <f>ROUND(('Sheet1 (4)'!P3984+'Sheet1 (4)'!U3984)/100,2)</f>
        <v>0</v>
      </c>
      <c r="P3978" s="4">
        <f>ROUND(('Sheet1 (4)'!Q3984+'Sheet1 (4)'!V3984)/100,2)</f>
        <v>0</v>
      </c>
      <c r="Q3978" s="7">
        <f>ROUND('Sheet1 (4)'!W3984/100,2)</f>
        <v>0</v>
      </c>
      <c r="R3978" s="7">
        <f>ROUND('Sheet1 (4)'!X3984/100,2)</f>
        <v>0</v>
      </c>
      <c r="S3978" s="7">
        <f>ROUND('Sheet1 (4)'!Y3984/100,2)</f>
        <v>0</v>
      </c>
      <c r="T3978" s="7">
        <f>ROUND('Sheet1 (4)'!Z3984/100,2)</f>
        <v>0</v>
      </c>
      <c r="U3978" s="7">
        <f>ROUND('Sheet1 (4)'!AA3984/100,2)</f>
        <v>0</v>
      </c>
      <c r="V3978" s="1" t="str">
        <f>'Sheet1 (4)'!AB3984&amp;".T"</f>
        <v>.T</v>
      </c>
      <c r="W3978">
        <f>ROUND('Sheet1 (4)'!AC3984,2)</f>
        <v>0</v>
      </c>
      <c r="X3978">
        <f>ROUND('Sheet1 (4)'!AD3984,2)</f>
        <v>0</v>
      </c>
      <c r="Y3978">
        <f>_xlfn.XLOOKUP('Sheet1 (4)'!AB3984,'Sheet1 (3)'!B:B,'Sheet1 (3)'!D:D,"",0)</f>
        <v>0</v>
      </c>
    </row>
    <row r="3979" spans="1:25" x14ac:dyDescent="0.2">
      <c r="A3979">
        <v>3978</v>
      </c>
      <c r="B3979" s="1">
        <f>_xlfn.XLOOKUP('Sheet1 (4)'!AB3985,'Sheet1 (3)'!B:B,'Sheet1 (3)'!C:C,"",0)</f>
        <v>0</v>
      </c>
      <c r="C3979" s="1">
        <f>_xlfn.XLOOKUP('Sheet1 (4)'!AB3985,'Sheet1 (3)'!B:B,'Sheet1 (3)'!F:F,"",0)</f>
        <v>0</v>
      </c>
      <c r="D3979" s="1">
        <f>ROUND('Sheet1 (4)'!E3985/100000000,2)</f>
        <v>0</v>
      </c>
      <c r="E3979" s="1">
        <f>ROUND('Sheet1 (4)'!F3985/100,2)</f>
        <v>0</v>
      </c>
      <c r="F3979" s="1">
        <f>ROUND('Sheet1 (4)'!G3985/100,2)</f>
        <v>0</v>
      </c>
      <c r="G3979" s="1">
        <f>ROUND('Sheet1 (4)'!H3985/100,2)</f>
        <v>0</v>
      </c>
      <c r="H3979" s="1">
        <f>ROUND('Sheet1 (4)'!I3985/100,2)</f>
        <v>0</v>
      </c>
      <c r="I3979" s="1">
        <f>ROUND('Sheet1 (4)'!J3985/100,2)</f>
        <v>0</v>
      </c>
      <c r="J3979" s="1">
        <f>ROUND('Sheet1 (4)'!K3985/100,2)</f>
        <v>0</v>
      </c>
      <c r="K3979" s="1">
        <f>ROUND('Sheet1 (4)'!L3985/100,2)</f>
        <v>0</v>
      </c>
      <c r="L3979" s="4">
        <f>ROUND(('Sheet1 (4)'!M3985+'Sheet1 (4)'!R3985)/100,2)</f>
        <v>0</v>
      </c>
      <c r="M3979" s="4">
        <f>ROUND(('Sheet1 (4)'!N3985+'Sheet1 (4)'!S3985)/100,2)</f>
        <v>0</v>
      </c>
      <c r="N3979" s="4">
        <f>ROUND(('Sheet1 (4)'!O3985+'Sheet1 (4)'!T3985)/100,2)</f>
        <v>0</v>
      </c>
      <c r="O3979" s="4">
        <f>ROUND(('Sheet1 (4)'!P3985+'Sheet1 (4)'!U3985)/100,2)</f>
        <v>0</v>
      </c>
      <c r="P3979" s="4">
        <f>ROUND(('Sheet1 (4)'!Q3985+'Sheet1 (4)'!V3985)/100,2)</f>
        <v>0</v>
      </c>
      <c r="Q3979" s="7">
        <f>ROUND('Sheet1 (4)'!W3985/100,2)</f>
        <v>0</v>
      </c>
      <c r="R3979" s="7">
        <f>ROUND('Sheet1 (4)'!X3985/100,2)</f>
        <v>0</v>
      </c>
      <c r="S3979" s="7">
        <f>ROUND('Sheet1 (4)'!Y3985/100,2)</f>
        <v>0</v>
      </c>
      <c r="T3979" s="7">
        <f>ROUND('Sheet1 (4)'!Z3985/100,2)</f>
        <v>0</v>
      </c>
      <c r="U3979" s="7">
        <f>ROUND('Sheet1 (4)'!AA3985/100,2)</f>
        <v>0</v>
      </c>
      <c r="V3979" s="1" t="str">
        <f>'Sheet1 (4)'!AB3985&amp;".T"</f>
        <v>.T</v>
      </c>
      <c r="W3979">
        <f>ROUND('Sheet1 (4)'!AC3985,2)</f>
        <v>0</v>
      </c>
      <c r="X3979">
        <f>ROUND('Sheet1 (4)'!AD3985,2)</f>
        <v>0</v>
      </c>
      <c r="Y3979">
        <f>_xlfn.XLOOKUP('Sheet1 (4)'!AB3985,'Sheet1 (3)'!B:B,'Sheet1 (3)'!D:D,"",0)</f>
        <v>0</v>
      </c>
    </row>
    <row r="3980" spans="1:25" x14ac:dyDescent="0.2">
      <c r="A3980">
        <v>3979</v>
      </c>
      <c r="B3980" s="1">
        <f>_xlfn.XLOOKUP('Sheet1 (4)'!AB3986,'Sheet1 (3)'!B:B,'Sheet1 (3)'!C:C,"",0)</f>
        <v>0</v>
      </c>
      <c r="C3980" s="1">
        <f>_xlfn.XLOOKUP('Sheet1 (4)'!AB3986,'Sheet1 (3)'!B:B,'Sheet1 (3)'!F:F,"",0)</f>
        <v>0</v>
      </c>
      <c r="D3980" s="1">
        <f>ROUND('Sheet1 (4)'!E3986/100000000,2)</f>
        <v>0</v>
      </c>
      <c r="E3980" s="1">
        <f>ROUND('Sheet1 (4)'!F3986/100,2)</f>
        <v>0</v>
      </c>
      <c r="F3980" s="1">
        <f>ROUND('Sheet1 (4)'!G3986/100,2)</f>
        <v>0</v>
      </c>
      <c r="G3980" s="1">
        <f>ROUND('Sheet1 (4)'!H3986/100,2)</f>
        <v>0</v>
      </c>
      <c r="H3980" s="1">
        <f>ROUND('Sheet1 (4)'!I3986/100,2)</f>
        <v>0</v>
      </c>
      <c r="I3980" s="1">
        <f>ROUND('Sheet1 (4)'!J3986/100,2)</f>
        <v>0</v>
      </c>
      <c r="J3980" s="1">
        <f>ROUND('Sheet1 (4)'!K3986/100,2)</f>
        <v>0</v>
      </c>
      <c r="K3980" s="1">
        <f>ROUND('Sheet1 (4)'!L3986/100,2)</f>
        <v>0</v>
      </c>
      <c r="L3980" s="4">
        <f>ROUND(('Sheet1 (4)'!M3986+'Sheet1 (4)'!R3986)/100,2)</f>
        <v>0</v>
      </c>
      <c r="M3980" s="4">
        <f>ROUND(('Sheet1 (4)'!N3986+'Sheet1 (4)'!S3986)/100,2)</f>
        <v>0</v>
      </c>
      <c r="N3980" s="4">
        <f>ROUND(('Sheet1 (4)'!O3986+'Sheet1 (4)'!T3986)/100,2)</f>
        <v>0</v>
      </c>
      <c r="O3980" s="4">
        <f>ROUND(('Sheet1 (4)'!P3986+'Sheet1 (4)'!U3986)/100,2)</f>
        <v>0</v>
      </c>
      <c r="P3980" s="4">
        <f>ROUND(('Sheet1 (4)'!Q3986+'Sheet1 (4)'!V3986)/100,2)</f>
        <v>0</v>
      </c>
      <c r="Q3980" s="7">
        <f>ROUND('Sheet1 (4)'!W3986/100,2)</f>
        <v>0</v>
      </c>
      <c r="R3980" s="7">
        <f>ROUND('Sheet1 (4)'!X3986/100,2)</f>
        <v>0</v>
      </c>
      <c r="S3980" s="7">
        <f>ROUND('Sheet1 (4)'!Y3986/100,2)</f>
        <v>0</v>
      </c>
      <c r="T3980" s="7">
        <f>ROUND('Sheet1 (4)'!Z3986/100,2)</f>
        <v>0</v>
      </c>
      <c r="U3980" s="7">
        <f>ROUND('Sheet1 (4)'!AA3986/100,2)</f>
        <v>0</v>
      </c>
      <c r="V3980" s="1" t="str">
        <f>'Sheet1 (4)'!AB3986&amp;".T"</f>
        <v>.T</v>
      </c>
      <c r="W3980">
        <f>ROUND('Sheet1 (4)'!AC3986,2)</f>
        <v>0</v>
      </c>
      <c r="X3980">
        <f>ROUND('Sheet1 (4)'!AD3986,2)</f>
        <v>0</v>
      </c>
      <c r="Y3980">
        <f>_xlfn.XLOOKUP('Sheet1 (4)'!AB3986,'Sheet1 (3)'!B:B,'Sheet1 (3)'!D:D,"",0)</f>
        <v>0</v>
      </c>
    </row>
    <row r="3981" spans="1:25" x14ac:dyDescent="0.2">
      <c r="A3981">
        <v>3980</v>
      </c>
      <c r="B3981" s="1">
        <f>_xlfn.XLOOKUP('Sheet1 (4)'!AB3987,'Sheet1 (3)'!B:B,'Sheet1 (3)'!C:C,"",0)</f>
        <v>0</v>
      </c>
      <c r="C3981" s="1">
        <f>_xlfn.XLOOKUP('Sheet1 (4)'!AB3987,'Sheet1 (3)'!B:B,'Sheet1 (3)'!F:F,"",0)</f>
        <v>0</v>
      </c>
      <c r="D3981" s="1">
        <f>ROUND('Sheet1 (4)'!E3987/100000000,2)</f>
        <v>0</v>
      </c>
      <c r="E3981" s="1">
        <f>ROUND('Sheet1 (4)'!F3987/100,2)</f>
        <v>0</v>
      </c>
      <c r="F3981" s="1">
        <f>ROUND('Sheet1 (4)'!G3987/100,2)</f>
        <v>0</v>
      </c>
      <c r="G3981" s="1">
        <f>ROUND('Sheet1 (4)'!H3987/100,2)</f>
        <v>0</v>
      </c>
      <c r="H3981" s="1">
        <f>ROUND('Sheet1 (4)'!I3987/100,2)</f>
        <v>0</v>
      </c>
      <c r="I3981" s="1">
        <f>ROUND('Sheet1 (4)'!J3987/100,2)</f>
        <v>0</v>
      </c>
      <c r="J3981" s="1">
        <f>ROUND('Sheet1 (4)'!K3987/100,2)</f>
        <v>0</v>
      </c>
      <c r="K3981" s="1">
        <f>ROUND('Sheet1 (4)'!L3987/100,2)</f>
        <v>0</v>
      </c>
      <c r="L3981" s="4">
        <f>ROUND(('Sheet1 (4)'!M3987+'Sheet1 (4)'!R3987)/100,2)</f>
        <v>0</v>
      </c>
      <c r="M3981" s="4">
        <f>ROUND(('Sheet1 (4)'!N3987+'Sheet1 (4)'!S3987)/100,2)</f>
        <v>0</v>
      </c>
      <c r="N3981" s="4">
        <f>ROUND(('Sheet1 (4)'!O3987+'Sheet1 (4)'!T3987)/100,2)</f>
        <v>0</v>
      </c>
      <c r="O3981" s="4">
        <f>ROUND(('Sheet1 (4)'!P3987+'Sheet1 (4)'!U3987)/100,2)</f>
        <v>0</v>
      </c>
      <c r="P3981" s="4">
        <f>ROUND(('Sheet1 (4)'!Q3987+'Sheet1 (4)'!V3987)/100,2)</f>
        <v>0</v>
      </c>
      <c r="Q3981" s="7">
        <f>ROUND('Sheet1 (4)'!W3987/100,2)</f>
        <v>0</v>
      </c>
      <c r="R3981" s="7">
        <f>ROUND('Sheet1 (4)'!X3987/100,2)</f>
        <v>0</v>
      </c>
      <c r="S3981" s="7">
        <f>ROUND('Sheet1 (4)'!Y3987/100,2)</f>
        <v>0</v>
      </c>
      <c r="T3981" s="7">
        <f>ROUND('Sheet1 (4)'!Z3987/100,2)</f>
        <v>0</v>
      </c>
      <c r="U3981" s="7">
        <f>ROUND('Sheet1 (4)'!AA3987/100,2)</f>
        <v>0</v>
      </c>
      <c r="V3981" s="1" t="str">
        <f>'Sheet1 (4)'!AB3987&amp;".T"</f>
        <v>.T</v>
      </c>
      <c r="W3981">
        <f>ROUND('Sheet1 (4)'!AC3987,2)</f>
        <v>0</v>
      </c>
      <c r="X3981">
        <f>ROUND('Sheet1 (4)'!AD3987,2)</f>
        <v>0</v>
      </c>
      <c r="Y3981">
        <f>_xlfn.XLOOKUP('Sheet1 (4)'!AB3987,'Sheet1 (3)'!B:B,'Sheet1 (3)'!D:D,"",0)</f>
        <v>0</v>
      </c>
    </row>
    <row r="3982" spans="1:25" x14ac:dyDescent="0.2">
      <c r="A3982">
        <v>3981</v>
      </c>
      <c r="B3982" s="1">
        <f>_xlfn.XLOOKUP('Sheet1 (4)'!AB3988,'Sheet1 (3)'!B:B,'Sheet1 (3)'!C:C,"",0)</f>
        <v>0</v>
      </c>
      <c r="C3982" s="1">
        <f>_xlfn.XLOOKUP('Sheet1 (4)'!AB3988,'Sheet1 (3)'!B:B,'Sheet1 (3)'!F:F,"",0)</f>
        <v>0</v>
      </c>
      <c r="D3982" s="1">
        <f>ROUND('Sheet1 (4)'!E3988/100000000,2)</f>
        <v>0</v>
      </c>
      <c r="E3982" s="1">
        <f>ROUND('Sheet1 (4)'!F3988/100,2)</f>
        <v>0</v>
      </c>
      <c r="F3982" s="1">
        <f>ROUND('Sheet1 (4)'!G3988/100,2)</f>
        <v>0</v>
      </c>
      <c r="G3982" s="1">
        <f>ROUND('Sheet1 (4)'!H3988/100,2)</f>
        <v>0</v>
      </c>
      <c r="H3982" s="1">
        <f>ROUND('Sheet1 (4)'!I3988/100,2)</f>
        <v>0</v>
      </c>
      <c r="I3982" s="1">
        <f>ROUND('Sheet1 (4)'!J3988/100,2)</f>
        <v>0</v>
      </c>
      <c r="J3982" s="1">
        <f>ROUND('Sheet1 (4)'!K3988/100,2)</f>
        <v>0</v>
      </c>
      <c r="K3982" s="1">
        <f>ROUND('Sheet1 (4)'!L3988/100,2)</f>
        <v>0</v>
      </c>
      <c r="L3982" s="4">
        <f>ROUND(('Sheet1 (4)'!M3988+'Sheet1 (4)'!R3988)/100,2)</f>
        <v>0</v>
      </c>
      <c r="M3982" s="4">
        <f>ROUND(('Sheet1 (4)'!N3988+'Sheet1 (4)'!S3988)/100,2)</f>
        <v>0</v>
      </c>
      <c r="N3982" s="4">
        <f>ROUND(('Sheet1 (4)'!O3988+'Sheet1 (4)'!T3988)/100,2)</f>
        <v>0</v>
      </c>
      <c r="O3982" s="4">
        <f>ROUND(('Sheet1 (4)'!P3988+'Sheet1 (4)'!U3988)/100,2)</f>
        <v>0</v>
      </c>
      <c r="P3982" s="4">
        <f>ROUND(('Sheet1 (4)'!Q3988+'Sheet1 (4)'!V3988)/100,2)</f>
        <v>0</v>
      </c>
      <c r="Q3982" s="7">
        <f>ROUND('Sheet1 (4)'!W3988/100,2)</f>
        <v>0</v>
      </c>
      <c r="R3982" s="7">
        <f>ROUND('Sheet1 (4)'!X3988/100,2)</f>
        <v>0</v>
      </c>
      <c r="S3982" s="7">
        <f>ROUND('Sheet1 (4)'!Y3988/100,2)</f>
        <v>0</v>
      </c>
      <c r="T3982" s="7">
        <f>ROUND('Sheet1 (4)'!Z3988/100,2)</f>
        <v>0</v>
      </c>
      <c r="U3982" s="7">
        <f>ROUND('Sheet1 (4)'!AA3988/100,2)</f>
        <v>0</v>
      </c>
      <c r="V3982" s="1" t="str">
        <f>'Sheet1 (4)'!AB3988&amp;".T"</f>
        <v>.T</v>
      </c>
      <c r="W3982">
        <f>ROUND('Sheet1 (4)'!AC3988,2)</f>
        <v>0</v>
      </c>
      <c r="X3982">
        <f>ROUND('Sheet1 (4)'!AD3988,2)</f>
        <v>0</v>
      </c>
      <c r="Y3982">
        <f>_xlfn.XLOOKUP('Sheet1 (4)'!AB3988,'Sheet1 (3)'!B:B,'Sheet1 (3)'!D:D,"",0)</f>
        <v>0</v>
      </c>
    </row>
    <row r="3983" spans="1:25" x14ac:dyDescent="0.2">
      <c r="A3983">
        <v>3982</v>
      </c>
      <c r="B3983" s="1">
        <f>_xlfn.XLOOKUP('Sheet1 (4)'!AB3989,'Sheet1 (3)'!B:B,'Sheet1 (3)'!C:C,"",0)</f>
        <v>0</v>
      </c>
      <c r="C3983" s="1">
        <f>_xlfn.XLOOKUP('Sheet1 (4)'!AB3989,'Sheet1 (3)'!B:B,'Sheet1 (3)'!F:F,"",0)</f>
        <v>0</v>
      </c>
      <c r="D3983" s="1">
        <f>ROUND('Sheet1 (4)'!E3989/100000000,2)</f>
        <v>0</v>
      </c>
      <c r="E3983" s="1">
        <f>ROUND('Sheet1 (4)'!F3989/100,2)</f>
        <v>0</v>
      </c>
      <c r="F3983" s="1">
        <f>ROUND('Sheet1 (4)'!G3989/100,2)</f>
        <v>0</v>
      </c>
      <c r="G3983" s="1">
        <f>ROUND('Sheet1 (4)'!H3989/100,2)</f>
        <v>0</v>
      </c>
      <c r="H3983" s="1">
        <f>ROUND('Sheet1 (4)'!I3989/100,2)</f>
        <v>0</v>
      </c>
      <c r="I3983" s="1">
        <f>ROUND('Sheet1 (4)'!J3989/100,2)</f>
        <v>0</v>
      </c>
      <c r="J3983" s="1">
        <f>ROUND('Sheet1 (4)'!K3989/100,2)</f>
        <v>0</v>
      </c>
      <c r="K3983" s="1">
        <f>ROUND('Sheet1 (4)'!L3989/100,2)</f>
        <v>0</v>
      </c>
      <c r="L3983" s="4">
        <f>ROUND(('Sheet1 (4)'!M3989+'Sheet1 (4)'!R3989)/100,2)</f>
        <v>0</v>
      </c>
      <c r="M3983" s="4">
        <f>ROUND(('Sheet1 (4)'!N3989+'Sheet1 (4)'!S3989)/100,2)</f>
        <v>0</v>
      </c>
      <c r="N3983" s="4">
        <f>ROUND(('Sheet1 (4)'!O3989+'Sheet1 (4)'!T3989)/100,2)</f>
        <v>0</v>
      </c>
      <c r="O3983" s="4">
        <f>ROUND(('Sheet1 (4)'!P3989+'Sheet1 (4)'!U3989)/100,2)</f>
        <v>0</v>
      </c>
      <c r="P3983" s="4">
        <f>ROUND(('Sheet1 (4)'!Q3989+'Sheet1 (4)'!V3989)/100,2)</f>
        <v>0</v>
      </c>
      <c r="Q3983" s="7">
        <f>ROUND('Sheet1 (4)'!W3989/100,2)</f>
        <v>0</v>
      </c>
      <c r="R3983" s="7">
        <f>ROUND('Sheet1 (4)'!X3989/100,2)</f>
        <v>0</v>
      </c>
      <c r="S3983" s="7">
        <f>ROUND('Sheet1 (4)'!Y3989/100,2)</f>
        <v>0</v>
      </c>
      <c r="T3983" s="7">
        <f>ROUND('Sheet1 (4)'!Z3989/100,2)</f>
        <v>0</v>
      </c>
      <c r="U3983" s="7">
        <f>ROUND('Sheet1 (4)'!AA3989/100,2)</f>
        <v>0</v>
      </c>
      <c r="V3983" s="1" t="str">
        <f>'Sheet1 (4)'!AB3989&amp;".T"</f>
        <v>.T</v>
      </c>
      <c r="W3983">
        <f>ROUND('Sheet1 (4)'!AC3989,2)</f>
        <v>0</v>
      </c>
      <c r="X3983">
        <f>ROUND('Sheet1 (4)'!AD3989,2)</f>
        <v>0</v>
      </c>
      <c r="Y3983">
        <f>_xlfn.XLOOKUP('Sheet1 (4)'!AB3989,'Sheet1 (3)'!B:B,'Sheet1 (3)'!D:D,"",0)</f>
        <v>0</v>
      </c>
    </row>
    <row r="3984" spans="1:25" x14ac:dyDescent="0.2">
      <c r="A3984">
        <v>3983</v>
      </c>
      <c r="B3984" s="1">
        <f>_xlfn.XLOOKUP('Sheet1 (4)'!AB3990,'Sheet1 (3)'!B:B,'Sheet1 (3)'!C:C,"",0)</f>
        <v>0</v>
      </c>
      <c r="C3984" s="1">
        <f>_xlfn.XLOOKUP('Sheet1 (4)'!AB3990,'Sheet1 (3)'!B:B,'Sheet1 (3)'!F:F,"",0)</f>
        <v>0</v>
      </c>
      <c r="D3984" s="1">
        <f>ROUND('Sheet1 (4)'!E3990/100000000,2)</f>
        <v>0</v>
      </c>
      <c r="E3984" s="1">
        <f>ROUND('Sheet1 (4)'!F3990/100,2)</f>
        <v>0</v>
      </c>
      <c r="F3984" s="1">
        <f>ROUND('Sheet1 (4)'!G3990/100,2)</f>
        <v>0</v>
      </c>
      <c r="G3984" s="1">
        <f>ROUND('Sheet1 (4)'!H3990/100,2)</f>
        <v>0</v>
      </c>
      <c r="H3984" s="1">
        <f>ROUND('Sheet1 (4)'!I3990/100,2)</f>
        <v>0</v>
      </c>
      <c r="I3984" s="1">
        <f>ROUND('Sheet1 (4)'!J3990/100,2)</f>
        <v>0</v>
      </c>
      <c r="J3984" s="1">
        <f>ROUND('Sheet1 (4)'!K3990/100,2)</f>
        <v>0</v>
      </c>
      <c r="K3984" s="1">
        <f>ROUND('Sheet1 (4)'!L3990/100,2)</f>
        <v>0</v>
      </c>
      <c r="L3984" s="4">
        <f>ROUND(('Sheet1 (4)'!M3990+'Sheet1 (4)'!R3990)/100,2)</f>
        <v>0</v>
      </c>
      <c r="M3984" s="4">
        <f>ROUND(('Sheet1 (4)'!N3990+'Sheet1 (4)'!S3990)/100,2)</f>
        <v>0</v>
      </c>
      <c r="N3984" s="4">
        <f>ROUND(('Sheet1 (4)'!O3990+'Sheet1 (4)'!T3990)/100,2)</f>
        <v>0</v>
      </c>
      <c r="O3984" s="4">
        <f>ROUND(('Sheet1 (4)'!P3990+'Sheet1 (4)'!U3990)/100,2)</f>
        <v>0</v>
      </c>
      <c r="P3984" s="4">
        <f>ROUND(('Sheet1 (4)'!Q3990+'Sheet1 (4)'!V3990)/100,2)</f>
        <v>0</v>
      </c>
      <c r="Q3984" s="7">
        <f>ROUND('Sheet1 (4)'!W3990/100,2)</f>
        <v>0</v>
      </c>
      <c r="R3984" s="7">
        <f>ROUND('Sheet1 (4)'!X3990/100,2)</f>
        <v>0</v>
      </c>
      <c r="S3984" s="7">
        <f>ROUND('Sheet1 (4)'!Y3990/100,2)</f>
        <v>0</v>
      </c>
      <c r="T3984" s="7">
        <f>ROUND('Sheet1 (4)'!Z3990/100,2)</f>
        <v>0</v>
      </c>
      <c r="U3984" s="7">
        <f>ROUND('Sheet1 (4)'!AA3990/100,2)</f>
        <v>0</v>
      </c>
      <c r="V3984" s="1" t="str">
        <f>'Sheet1 (4)'!AB3990&amp;".T"</f>
        <v>.T</v>
      </c>
      <c r="W3984">
        <f>ROUND('Sheet1 (4)'!AC3990,2)</f>
        <v>0</v>
      </c>
      <c r="X3984">
        <f>ROUND('Sheet1 (4)'!AD3990,2)</f>
        <v>0</v>
      </c>
      <c r="Y3984">
        <f>_xlfn.XLOOKUP('Sheet1 (4)'!AB3990,'Sheet1 (3)'!B:B,'Sheet1 (3)'!D:D,"",0)</f>
        <v>0</v>
      </c>
    </row>
    <row r="3985" spans="1:25" x14ac:dyDescent="0.2">
      <c r="A3985">
        <v>3984</v>
      </c>
      <c r="B3985" s="1">
        <f>_xlfn.XLOOKUP('Sheet1 (4)'!AB3991,'Sheet1 (3)'!B:B,'Sheet1 (3)'!C:C,"",0)</f>
        <v>0</v>
      </c>
      <c r="C3985" s="1">
        <f>_xlfn.XLOOKUP('Sheet1 (4)'!AB3991,'Sheet1 (3)'!B:B,'Sheet1 (3)'!F:F,"",0)</f>
        <v>0</v>
      </c>
      <c r="D3985" s="1">
        <f>ROUND('Sheet1 (4)'!E3991/100000000,2)</f>
        <v>0</v>
      </c>
      <c r="E3985" s="1">
        <f>ROUND('Sheet1 (4)'!F3991/100,2)</f>
        <v>0</v>
      </c>
      <c r="F3985" s="1">
        <f>ROUND('Sheet1 (4)'!G3991/100,2)</f>
        <v>0</v>
      </c>
      <c r="G3985" s="1">
        <f>ROUND('Sheet1 (4)'!H3991/100,2)</f>
        <v>0</v>
      </c>
      <c r="H3985" s="1">
        <f>ROUND('Sheet1 (4)'!I3991/100,2)</f>
        <v>0</v>
      </c>
      <c r="I3985" s="1">
        <f>ROUND('Sheet1 (4)'!J3991/100,2)</f>
        <v>0</v>
      </c>
      <c r="J3985" s="1">
        <f>ROUND('Sheet1 (4)'!K3991/100,2)</f>
        <v>0</v>
      </c>
      <c r="K3985" s="1">
        <f>ROUND('Sheet1 (4)'!L3991/100,2)</f>
        <v>0</v>
      </c>
      <c r="L3985" s="4">
        <f>ROUND(('Sheet1 (4)'!M3991+'Sheet1 (4)'!R3991)/100,2)</f>
        <v>0</v>
      </c>
      <c r="M3985" s="4">
        <f>ROUND(('Sheet1 (4)'!N3991+'Sheet1 (4)'!S3991)/100,2)</f>
        <v>0</v>
      </c>
      <c r="N3985" s="4">
        <f>ROUND(('Sheet1 (4)'!O3991+'Sheet1 (4)'!T3991)/100,2)</f>
        <v>0</v>
      </c>
      <c r="O3985" s="4">
        <f>ROUND(('Sheet1 (4)'!P3991+'Sheet1 (4)'!U3991)/100,2)</f>
        <v>0</v>
      </c>
      <c r="P3985" s="4">
        <f>ROUND(('Sheet1 (4)'!Q3991+'Sheet1 (4)'!V3991)/100,2)</f>
        <v>0</v>
      </c>
      <c r="Q3985" s="7">
        <f>ROUND('Sheet1 (4)'!W3991/100,2)</f>
        <v>0</v>
      </c>
      <c r="R3985" s="7">
        <f>ROUND('Sheet1 (4)'!X3991/100,2)</f>
        <v>0</v>
      </c>
      <c r="S3985" s="7">
        <f>ROUND('Sheet1 (4)'!Y3991/100,2)</f>
        <v>0</v>
      </c>
      <c r="T3985" s="7">
        <f>ROUND('Sheet1 (4)'!Z3991/100,2)</f>
        <v>0</v>
      </c>
      <c r="U3985" s="7">
        <f>ROUND('Sheet1 (4)'!AA3991/100,2)</f>
        <v>0</v>
      </c>
      <c r="V3985" s="1" t="str">
        <f>'Sheet1 (4)'!AB3991&amp;".T"</f>
        <v>.T</v>
      </c>
      <c r="W3985">
        <f>ROUND('Sheet1 (4)'!AC3991,2)</f>
        <v>0</v>
      </c>
      <c r="X3985">
        <f>ROUND('Sheet1 (4)'!AD3991,2)</f>
        <v>0</v>
      </c>
      <c r="Y3985">
        <f>_xlfn.XLOOKUP('Sheet1 (4)'!AB3991,'Sheet1 (3)'!B:B,'Sheet1 (3)'!D:D,"",0)</f>
        <v>0</v>
      </c>
    </row>
    <row r="3986" spans="1:25" x14ac:dyDescent="0.2">
      <c r="A3986">
        <v>3985</v>
      </c>
      <c r="B3986" s="1">
        <f>_xlfn.XLOOKUP('Sheet1 (4)'!AB3992,'Sheet1 (3)'!B:B,'Sheet1 (3)'!C:C,"",0)</f>
        <v>0</v>
      </c>
      <c r="C3986" s="1">
        <f>_xlfn.XLOOKUP('Sheet1 (4)'!AB3992,'Sheet1 (3)'!B:B,'Sheet1 (3)'!F:F,"",0)</f>
        <v>0</v>
      </c>
      <c r="D3986" s="1">
        <f>ROUND('Sheet1 (4)'!E3992/100000000,2)</f>
        <v>0</v>
      </c>
      <c r="E3986" s="1">
        <f>ROUND('Sheet1 (4)'!F3992/100,2)</f>
        <v>0</v>
      </c>
      <c r="F3986" s="1">
        <f>ROUND('Sheet1 (4)'!G3992/100,2)</f>
        <v>0</v>
      </c>
      <c r="G3986" s="1">
        <f>ROUND('Sheet1 (4)'!H3992/100,2)</f>
        <v>0</v>
      </c>
      <c r="H3986" s="1">
        <f>ROUND('Sheet1 (4)'!I3992/100,2)</f>
        <v>0</v>
      </c>
      <c r="I3986" s="1">
        <f>ROUND('Sheet1 (4)'!J3992/100,2)</f>
        <v>0</v>
      </c>
      <c r="J3986" s="1">
        <f>ROUND('Sheet1 (4)'!K3992/100,2)</f>
        <v>0</v>
      </c>
      <c r="K3986" s="1">
        <f>ROUND('Sheet1 (4)'!L3992/100,2)</f>
        <v>0</v>
      </c>
      <c r="L3986" s="4">
        <f>ROUND(('Sheet1 (4)'!M3992+'Sheet1 (4)'!R3992)/100,2)</f>
        <v>0</v>
      </c>
      <c r="M3986" s="4">
        <f>ROUND(('Sheet1 (4)'!N3992+'Sheet1 (4)'!S3992)/100,2)</f>
        <v>0</v>
      </c>
      <c r="N3986" s="4">
        <f>ROUND(('Sheet1 (4)'!O3992+'Sheet1 (4)'!T3992)/100,2)</f>
        <v>0</v>
      </c>
      <c r="O3986" s="4">
        <f>ROUND(('Sheet1 (4)'!P3992+'Sheet1 (4)'!U3992)/100,2)</f>
        <v>0</v>
      </c>
      <c r="P3986" s="4">
        <f>ROUND(('Sheet1 (4)'!Q3992+'Sheet1 (4)'!V3992)/100,2)</f>
        <v>0</v>
      </c>
      <c r="Q3986" s="7">
        <f>ROUND('Sheet1 (4)'!W3992/100,2)</f>
        <v>0</v>
      </c>
      <c r="R3986" s="7">
        <f>ROUND('Sheet1 (4)'!X3992/100,2)</f>
        <v>0</v>
      </c>
      <c r="S3986" s="7">
        <f>ROUND('Sheet1 (4)'!Y3992/100,2)</f>
        <v>0</v>
      </c>
      <c r="T3986" s="7">
        <f>ROUND('Sheet1 (4)'!Z3992/100,2)</f>
        <v>0</v>
      </c>
      <c r="U3986" s="7">
        <f>ROUND('Sheet1 (4)'!AA3992/100,2)</f>
        <v>0</v>
      </c>
      <c r="V3986" s="1" t="str">
        <f>'Sheet1 (4)'!AB3992&amp;".T"</f>
        <v>.T</v>
      </c>
      <c r="W3986">
        <f>ROUND('Sheet1 (4)'!AC3992,2)</f>
        <v>0</v>
      </c>
      <c r="X3986">
        <f>ROUND('Sheet1 (4)'!AD3992,2)</f>
        <v>0</v>
      </c>
      <c r="Y3986">
        <f>_xlfn.XLOOKUP('Sheet1 (4)'!AB3992,'Sheet1 (3)'!B:B,'Sheet1 (3)'!D:D,"",0)</f>
        <v>0</v>
      </c>
    </row>
    <row r="3987" spans="1:25" x14ac:dyDescent="0.2">
      <c r="A3987">
        <v>3986</v>
      </c>
      <c r="B3987" s="1">
        <f>_xlfn.XLOOKUP('Sheet1 (4)'!AB3993,'Sheet1 (3)'!B:B,'Sheet1 (3)'!C:C,"",0)</f>
        <v>0</v>
      </c>
      <c r="C3987" s="1">
        <f>_xlfn.XLOOKUP('Sheet1 (4)'!AB3993,'Sheet1 (3)'!B:B,'Sheet1 (3)'!F:F,"",0)</f>
        <v>0</v>
      </c>
      <c r="D3987" s="1">
        <f>ROUND('Sheet1 (4)'!E3993/100000000,2)</f>
        <v>0</v>
      </c>
      <c r="E3987" s="1">
        <f>ROUND('Sheet1 (4)'!F3993/100,2)</f>
        <v>0</v>
      </c>
      <c r="F3987" s="1">
        <f>ROUND('Sheet1 (4)'!G3993/100,2)</f>
        <v>0</v>
      </c>
      <c r="G3987" s="1">
        <f>ROUND('Sheet1 (4)'!H3993/100,2)</f>
        <v>0</v>
      </c>
      <c r="H3987" s="1">
        <f>ROUND('Sheet1 (4)'!I3993/100,2)</f>
        <v>0</v>
      </c>
      <c r="I3987" s="1">
        <f>ROUND('Sheet1 (4)'!J3993/100,2)</f>
        <v>0</v>
      </c>
      <c r="J3987" s="1">
        <f>ROUND('Sheet1 (4)'!K3993/100,2)</f>
        <v>0</v>
      </c>
      <c r="K3987" s="1">
        <f>ROUND('Sheet1 (4)'!L3993/100,2)</f>
        <v>0</v>
      </c>
      <c r="L3987" s="4">
        <f>ROUND(('Sheet1 (4)'!M3993+'Sheet1 (4)'!R3993)/100,2)</f>
        <v>0</v>
      </c>
      <c r="M3987" s="4">
        <f>ROUND(('Sheet1 (4)'!N3993+'Sheet1 (4)'!S3993)/100,2)</f>
        <v>0</v>
      </c>
      <c r="N3987" s="4">
        <f>ROUND(('Sheet1 (4)'!O3993+'Sheet1 (4)'!T3993)/100,2)</f>
        <v>0</v>
      </c>
      <c r="O3987" s="4">
        <f>ROUND(('Sheet1 (4)'!P3993+'Sheet1 (4)'!U3993)/100,2)</f>
        <v>0</v>
      </c>
      <c r="P3987" s="4">
        <f>ROUND(('Sheet1 (4)'!Q3993+'Sheet1 (4)'!V3993)/100,2)</f>
        <v>0</v>
      </c>
      <c r="Q3987" s="7">
        <f>ROUND('Sheet1 (4)'!W3993/100,2)</f>
        <v>0</v>
      </c>
      <c r="R3987" s="7">
        <f>ROUND('Sheet1 (4)'!X3993/100,2)</f>
        <v>0</v>
      </c>
      <c r="S3987" s="7">
        <f>ROUND('Sheet1 (4)'!Y3993/100,2)</f>
        <v>0</v>
      </c>
      <c r="T3987" s="7">
        <f>ROUND('Sheet1 (4)'!Z3993/100,2)</f>
        <v>0</v>
      </c>
      <c r="U3987" s="7">
        <f>ROUND('Sheet1 (4)'!AA3993/100,2)</f>
        <v>0</v>
      </c>
      <c r="V3987" s="1" t="str">
        <f>'Sheet1 (4)'!AB3993&amp;".T"</f>
        <v>.T</v>
      </c>
      <c r="W3987">
        <f>ROUND('Sheet1 (4)'!AC3993,2)</f>
        <v>0</v>
      </c>
      <c r="X3987">
        <f>ROUND('Sheet1 (4)'!AD3993,2)</f>
        <v>0</v>
      </c>
      <c r="Y3987">
        <f>_xlfn.XLOOKUP('Sheet1 (4)'!AB3993,'Sheet1 (3)'!B:B,'Sheet1 (3)'!D:D,"",0)</f>
        <v>0</v>
      </c>
    </row>
    <row r="3988" spans="1:25" x14ac:dyDescent="0.2">
      <c r="A3988">
        <v>3987</v>
      </c>
      <c r="B3988" s="1">
        <f>_xlfn.XLOOKUP('Sheet1 (4)'!AB3994,'Sheet1 (3)'!B:B,'Sheet1 (3)'!C:C,"",0)</f>
        <v>0</v>
      </c>
      <c r="C3988" s="1">
        <f>_xlfn.XLOOKUP('Sheet1 (4)'!AB3994,'Sheet1 (3)'!B:B,'Sheet1 (3)'!F:F,"",0)</f>
        <v>0</v>
      </c>
      <c r="D3988" s="1">
        <f>ROUND('Sheet1 (4)'!E3994/100000000,2)</f>
        <v>0</v>
      </c>
      <c r="E3988" s="1">
        <f>ROUND('Sheet1 (4)'!F3994/100,2)</f>
        <v>0</v>
      </c>
      <c r="F3988" s="1">
        <f>ROUND('Sheet1 (4)'!G3994/100,2)</f>
        <v>0</v>
      </c>
      <c r="G3988" s="1">
        <f>ROUND('Sheet1 (4)'!H3994/100,2)</f>
        <v>0</v>
      </c>
      <c r="H3988" s="1">
        <f>ROUND('Sheet1 (4)'!I3994/100,2)</f>
        <v>0</v>
      </c>
      <c r="I3988" s="1">
        <f>ROUND('Sheet1 (4)'!J3994/100,2)</f>
        <v>0</v>
      </c>
      <c r="J3988" s="1">
        <f>ROUND('Sheet1 (4)'!K3994/100,2)</f>
        <v>0</v>
      </c>
      <c r="K3988" s="1">
        <f>ROUND('Sheet1 (4)'!L3994/100,2)</f>
        <v>0</v>
      </c>
      <c r="L3988" s="4">
        <f>ROUND(('Sheet1 (4)'!M3994+'Sheet1 (4)'!R3994)/100,2)</f>
        <v>0</v>
      </c>
      <c r="M3988" s="4">
        <f>ROUND(('Sheet1 (4)'!N3994+'Sheet1 (4)'!S3994)/100,2)</f>
        <v>0</v>
      </c>
      <c r="N3988" s="4">
        <f>ROUND(('Sheet1 (4)'!O3994+'Sheet1 (4)'!T3994)/100,2)</f>
        <v>0</v>
      </c>
      <c r="O3988" s="4">
        <f>ROUND(('Sheet1 (4)'!P3994+'Sheet1 (4)'!U3994)/100,2)</f>
        <v>0</v>
      </c>
      <c r="P3988" s="4">
        <f>ROUND(('Sheet1 (4)'!Q3994+'Sheet1 (4)'!V3994)/100,2)</f>
        <v>0</v>
      </c>
      <c r="Q3988" s="7">
        <f>ROUND('Sheet1 (4)'!W3994/100,2)</f>
        <v>0</v>
      </c>
      <c r="R3988" s="7">
        <f>ROUND('Sheet1 (4)'!X3994/100,2)</f>
        <v>0</v>
      </c>
      <c r="S3988" s="7">
        <f>ROUND('Sheet1 (4)'!Y3994/100,2)</f>
        <v>0</v>
      </c>
      <c r="T3988" s="7">
        <f>ROUND('Sheet1 (4)'!Z3994/100,2)</f>
        <v>0</v>
      </c>
      <c r="U3988" s="7">
        <f>ROUND('Sheet1 (4)'!AA3994/100,2)</f>
        <v>0</v>
      </c>
      <c r="V3988" s="1" t="str">
        <f>'Sheet1 (4)'!AB3994&amp;".T"</f>
        <v>.T</v>
      </c>
      <c r="W3988">
        <f>ROUND('Sheet1 (4)'!AC3994,2)</f>
        <v>0</v>
      </c>
      <c r="X3988">
        <f>ROUND('Sheet1 (4)'!AD3994,2)</f>
        <v>0</v>
      </c>
      <c r="Y3988">
        <f>_xlfn.XLOOKUP('Sheet1 (4)'!AB3994,'Sheet1 (3)'!B:B,'Sheet1 (3)'!D:D,"",0)</f>
        <v>0</v>
      </c>
    </row>
    <row r="3989" spans="1:25" x14ac:dyDescent="0.2">
      <c r="A3989">
        <v>3988</v>
      </c>
      <c r="B3989" s="1">
        <f>_xlfn.XLOOKUP('Sheet1 (4)'!AB3995,'Sheet1 (3)'!B:B,'Sheet1 (3)'!C:C,"",0)</f>
        <v>0</v>
      </c>
      <c r="C3989" s="1">
        <f>_xlfn.XLOOKUP('Sheet1 (4)'!AB3995,'Sheet1 (3)'!B:B,'Sheet1 (3)'!F:F,"",0)</f>
        <v>0</v>
      </c>
      <c r="D3989" s="1">
        <f>ROUND('Sheet1 (4)'!E3995/100000000,2)</f>
        <v>0</v>
      </c>
      <c r="E3989" s="1">
        <f>ROUND('Sheet1 (4)'!F3995/100,2)</f>
        <v>0</v>
      </c>
      <c r="F3989" s="1">
        <f>ROUND('Sheet1 (4)'!G3995/100,2)</f>
        <v>0</v>
      </c>
      <c r="G3989" s="1">
        <f>ROUND('Sheet1 (4)'!H3995/100,2)</f>
        <v>0</v>
      </c>
      <c r="H3989" s="1">
        <f>ROUND('Sheet1 (4)'!I3995/100,2)</f>
        <v>0</v>
      </c>
      <c r="I3989" s="1">
        <f>ROUND('Sheet1 (4)'!J3995/100,2)</f>
        <v>0</v>
      </c>
      <c r="J3989" s="1">
        <f>ROUND('Sheet1 (4)'!K3995/100,2)</f>
        <v>0</v>
      </c>
      <c r="K3989" s="1">
        <f>ROUND('Sheet1 (4)'!L3995/100,2)</f>
        <v>0</v>
      </c>
      <c r="L3989" s="4">
        <f>ROUND(('Sheet1 (4)'!M3995+'Sheet1 (4)'!R3995)/100,2)</f>
        <v>0</v>
      </c>
      <c r="M3989" s="4">
        <f>ROUND(('Sheet1 (4)'!N3995+'Sheet1 (4)'!S3995)/100,2)</f>
        <v>0</v>
      </c>
      <c r="N3989" s="4">
        <f>ROUND(('Sheet1 (4)'!O3995+'Sheet1 (4)'!T3995)/100,2)</f>
        <v>0</v>
      </c>
      <c r="O3989" s="4">
        <f>ROUND(('Sheet1 (4)'!P3995+'Sheet1 (4)'!U3995)/100,2)</f>
        <v>0</v>
      </c>
      <c r="P3989" s="4">
        <f>ROUND(('Sheet1 (4)'!Q3995+'Sheet1 (4)'!V3995)/100,2)</f>
        <v>0</v>
      </c>
      <c r="Q3989" s="7">
        <f>ROUND('Sheet1 (4)'!W3995/100,2)</f>
        <v>0</v>
      </c>
      <c r="R3989" s="7">
        <f>ROUND('Sheet1 (4)'!X3995/100,2)</f>
        <v>0</v>
      </c>
      <c r="S3989" s="7">
        <f>ROUND('Sheet1 (4)'!Y3995/100,2)</f>
        <v>0</v>
      </c>
      <c r="T3989" s="7">
        <f>ROUND('Sheet1 (4)'!Z3995/100,2)</f>
        <v>0</v>
      </c>
      <c r="U3989" s="7">
        <f>ROUND('Sheet1 (4)'!AA3995/100,2)</f>
        <v>0</v>
      </c>
      <c r="V3989" s="1" t="str">
        <f>'Sheet1 (4)'!AB3995&amp;".T"</f>
        <v>.T</v>
      </c>
      <c r="W3989">
        <f>ROUND('Sheet1 (4)'!AC3995,2)</f>
        <v>0</v>
      </c>
      <c r="X3989">
        <f>ROUND('Sheet1 (4)'!AD3995,2)</f>
        <v>0</v>
      </c>
      <c r="Y3989">
        <f>_xlfn.XLOOKUP('Sheet1 (4)'!AB3995,'Sheet1 (3)'!B:B,'Sheet1 (3)'!D:D,"",0)</f>
        <v>0</v>
      </c>
    </row>
    <row r="3990" spans="1:25" x14ac:dyDescent="0.2">
      <c r="A3990">
        <v>3989</v>
      </c>
      <c r="B3990" s="1">
        <f>_xlfn.XLOOKUP('Sheet1 (4)'!AB3996,'Sheet1 (3)'!B:B,'Sheet1 (3)'!C:C,"",0)</f>
        <v>0</v>
      </c>
      <c r="C3990" s="1">
        <f>_xlfn.XLOOKUP('Sheet1 (4)'!AB3996,'Sheet1 (3)'!B:B,'Sheet1 (3)'!F:F,"",0)</f>
        <v>0</v>
      </c>
      <c r="D3990" s="1">
        <f>ROUND('Sheet1 (4)'!E3996/100000000,2)</f>
        <v>0</v>
      </c>
      <c r="E3990" s="1">
        <f>ROUND('Sheet1 (4)'!F3996/100,2)</f>
        <v>0</v>
      </c>
      <c r="F3990" s="1">
        <f>ROUND('Sheet1 (4)'!G3996/100,2)</f>
        <v>0</v>
      </c>
      <c r="G3990" s="1">
        <f>ROUND('Sheet1 (4)'!H3996/100,2)</f>
        <v>0</v>
      </c>
      <c r="H3990" s="1">
        <f>ROUND('Sheet1 (4)'!I3996/100,2)</f>
        <v>0</v>
      </c>
      <c r="I3990" s="1">
        <f>ROUND('Sheet1 (4)'!J3996/100,2)</f>
        <v>0</v>
      </c>
      <c r="J3990" s="1">
        <f>ROUND('Sheet1 (4)'!K3996/100,2)</f>
        <v>0</v>
      </c>
      <c r="K3990" s="1">
        <f>ROUND('Sheet1 (4)'!L3996/100,2)</f>
        <v>0</v>
      </c>
      <c r="L3990" s="4">
        <f>ROUND(('Sheet1 (4)'!M3996+'Sheet1 (4)'!R3996)/100,2)</f>
        <v>0</v>
      </c>
      <c r="M3990" s="4">
        <f>ROUND(('Sheet1 (4)'!N3996+'Sheet1 (4)'!S3996)/100,2)</f>
        <v>0</v>
      </c>
      <c r="N3990" s="4">
        <f>ROUND(('Sheet1 (4)'!O3996+'Sheet1 (4)'!T3996)/100,2)</f>
        <v>0</v>
      </c>
      <c r="O3990" s="4">
        <f>ROUND(('Sheet1 (4)'!P3996+'Sheet1 (4)'!U3996)/100,2)</f>
        <v>0</v>
      </c>
      <c r="P3990" s="4">
        <f>ROUND(('Sheet1 (4)'!Q3996+'Sheet1 (4)'!V3996)/100,2)</f>
        <v>0</v>
      </c>
      <c r="Q3990" s="7">
        <f>ROUND('Sheet1 (4)'!W3996/100,2)</f>
        <v>0</v>
      </c>
      <c r="R3990" s="7">
        <f>ROUND('Sheet1 (4)'!X3996/100,2)</f>
        <v>0</v>
      </c>
      <c r="S3990" s="7">
        <f>ROUND('Sheet1 (4)'!Y3996/100,2)</f>
        <v>0</v>
      </c>
      <c r="T3990" s="7">
        <f>ROUND('Sheet1 (4)'!Z3996/100,2)</f>
        <v>0</v>
      </c>
      <c r="U3990" s="7">
        <f>ROUND('Sheet1 (4)'!AA3996/100,2)</f>
        <v>0</v>
      </c>
      <c r="V3990" s="1" t="str">
        <f>'Sheet1 (4)'!AB3996&amp;".T"</f>
        <v>.T</v>
      </c>
      <c r="W3990">
        <f>ROUND('Sheet1 (4)'!AC3996,2)</f>
        <v>0</v>
      </c>
      <c r="X3990">
        <f>ROUND('Sheet1 (4)'!AD3996,2)</f>
        <v>0</v>
      </c>
      <c r="Y3990">
        <f>_xlfn.XLOOKUP('Sheet1 (4)'!AB3996,'Sheet1 (3)'!B:B,'Sheet1 (3)'!D:D,"",0)</f>
        <v>0</v>
      </c>
    </row>
    <row r="3991" spans="1:25" x14ac:dyDescent="0.2">
      <c r="A3991">
        <v>3990</v>
      </c>
      <c r="B3991" s="1">
        <f>_xlfn.XLOOKUP('Sheet1 (4)'!AB3997,'Sheet1 (3)'!B:B,'Sheet1 (3)'!C:C,"",0)</f>
        <v>0</v>
      </c>
      <c r="C3991" s="1">
        <f>_xlfn.XLOOKUP('Sheet1 (4)'!AB3997,'Sheet1 (3)'!B:B,'Sheet1 (3)'!F:F,"",0)</f>
        <v>0</v>
      </c>
      <c r="D3991" s="1">
        <f>ROUND('Sheet1 (4)'!E3997/100000000,2)</f>
        <v>0</v>
      </c>
      <c r="E3991" s="1">
        <f>ROUND('Sheet1 (4)'!F3997/100,2)</f>
        <v>0</v>
      </c>
      <c r="F3991" s="1">
        <f>ROUND('Sheet1 (4)'!G3997/100,2)</f>
        <v>0</v>
      </c>
      <c r="G3991" s="1">
        <f>ROUND('Sheet1 (4)'!H3997/100,2)</f>
        <v>0</v>
      </c>
      <c r="H3991" s="1">
        <f>ROUND('Sheet1 (4)'!I3997/100,2)</f>
        <v>0</v>
      </c>
      <c r="I3991" s="1">
        <f>ROUND('Sheet1 (4)'!J3997/100,2)</f>
        <v>0</v>
      </c>
      <c r="J3991" s="1">
        <f>ROUND('Sheet1 (4)'!K3997/100,2)</f>
        <v>0</v>
      </c>
      <c r="K3991" s="1">
        <f>ROUND('Sheet1 (4)'!L3997/100,2)</f>
        <v>0</v>
      </c>
      <c r="L3991" s="4">
        <f>ROUND(('Sheet1 (4)'!M3997+'Sheet1 (4)'!R3997)/100,2)</f>
        <v>0</v>
      </c>
      <c r="M3991" s="4">
        <f>ROUND(('Sheet1 (4)'!N3997+'Sheet1 (4)'!S3997)/100,2)</f>
        <v>0</v>
      </c>
      <c r="N3991" s="4">
        <f>ROUND(('Sheet1 (4)'!O3997+'Sheet1 (4)'!T3997)/100,2)</f>
        <v>0</v>
      </c>
      <c r="O3991" s="4">
        <f>ROUND(('Sheet1 (4)'!P3997+'Sheet1 (4)'!U3997)/100,2)</f>
        <v>0</v>
      </c>
      <c r="P3991" s="4">
        <f>ROUND(('Sheet1 (4)'!Q3997+'Sheet1 (4)'!V3997)/100,2)</f>
        <v>0</v>
      </c>
      <c r="Q3991" s="7">
        <f>ROUND('Sheet1 (4)'!W3997/100,2)</f>
        <v>0</v>
      </c>
      <c r="R3991" s="7">
        <f>ROUND('Sheet1 (4)'!X3997/100,2)</f>
        <v>0</v>
      </c>
      <c r="S3991" s="7">
        <f>ROUND('Sheet1 (4)'!Y3997/100,2)</f>
        <v>0</v>
      </c>
      <c r="T3991" s="7">
        <f>ROUND('Sheet1 (4)'!Z3997/100,2)</f>
        <v>0</v>
      </c>
      <c r="U3991" s="7">
        <f>ROUND('Sheet1 (4)'!AA3997/100,2)</f>
        <v>0</v>
      </c>
      <c r="V3991" s="1" t="str">
        <f>'Sheet1 (4)'!AB3997&amp;".T"</f>
        <v>.T</v>
      </c>
      <c r="W3991">
        <f>ROUND('Sheet1 (4)'!AC3997,2)</f>
        <v>0</v>
      </c>
      <c r="X3991">
        <f>ROUND('Sheet1 (4)'!AD3997,2)</f>
        <v>0</v>
      </c>
      <c r="Y3991">
        <f>_xlfn.XLOOKUP('Sheet1 (4)'!AB3997,'Sheet1 (3)'!B:B,'Sheet1 (3)'!D:D,"",0)</f>
        <v>0</v>
      </c>
    </row>
    <row r="3992" spans="1:25" x14ac:dyDescent="0.2">
      <c r="A3992">
        <v>3991</v>
      </c>
      <c r="B3992" s="1">
        <f>_xlfn.XLOOKUP('Sheet1 (4)'!AB3998,'Sheet1 (3)'!B:B,'Sheet1 (3)'!C:C,"",0)</f>
        <v>0</v>
      </c>
      <c r="C3992" s="1">
        <f>_xlfn.XLOOKUP('Sheet1 (4)'!AB3998,'Sheet1 (3)'!B:B,'Sheet1 (3)'!F:F,"",0)</f>
        <v>0</v>
      </c>
      <c r="D3992" s="1">
        <f>ROUND('Sheet1 (4)'!E3998/100000000,2)</f>
        <v>0</v>
      </c>
      <c r="E3992" s="1">
        <f>ROUND('Sheet1 (4)'!F3998/100,2)</f>
        <v>0</v>
      </c>
      <c r="F3992" s="1">
        <f>ROUND('Sheet1 (4)'!G3998/100,2)</f>
        <v>0</v>
      </c>
      <c r="G3992" s="1">
        <f>ROUND('Sheet1 (4)'!H3998/100,2)</f>
        <v>0</v>
      </c>
      <c r="H3992" s="1">
        <f>ROUND('Sheet1 (4)'!I3998/100,2)</f>
        <v>0</v>
      </c>
      <c r="I3992" s="1">
        <f>ROUND('Sheet1 (4)'!J3998/100,2)</f>
        <v>0</v>
      </c>
      <c r="J3992" s="1">
        <f>ROUND('Sheet1 (4)'!K3998/100,2)</f>
        <v>0</v>
      </c>
      <c r="K3992" s="1">
        <f>ROUND('Sheet1 (4)'!L3998/100,2)</f>
        <v>0</v>
      </c>
      <c r="L3992" s="4">
        <f>ROUND(('Sheet1 (4)'!M3998+'Sheet1 (4)'!R3998)/100,2)</f>
        <v>0</v>
      </c>
      <c r="M3992" s="4">
        <f>ROUND(('Sheet1 (4)'!N3998+'Sheet1 (4)'!S3998)/100,2)</f>
        <v>0</v>
      </c>
      <c r="N3992" s="4">
        <f>ROUND(('Sheet1 (4)'!O3998+'Sheet1 (4)'!T3998)/100,2)</f>
        <v>0</v>
      </c>
      <c r="O3992" s="4">
        <f>ROUND(('Sheet1 (4)'!P3998+'Sheet1 (4)'!U3998)/100,2)</f>
        <v>0</v>
      </c>
      <c r="P3992" s="4">
        <f>ROUND(('Sheet1 (4)'!Q3998+'Sheet1 (4)'!V3998)/100,2)</f>
        <v>0</v>
      </c>
      <c r="Q3992" s="7">
        <f>ROUND('Sheet1 (4)'!W3998/100,2)</f>
        <v>0</v>
      </c>
      <c r="R3992" s="7">
        <f>ROUND('Sheet1 (4)'!X3998/100,2)</f>
        <v>0</v>
      </c>
      <c r="S3992" s="7">
        <f>ROUND('Sheet1 (4)'!Y3998/100,2)</f>
        <v>0</v>
      </c>
      <c r="T3992" s="7">
        <f>ROUND('Sheet1 (4)'!Z3998/100,2)</f>
        <v>0</v>
      </c>
      <c r="U3992" s="7">
        <f>ROUND('Sheet1 (4)'!AA3998/100,2)</f>
        <v>0</v>
      </c>
      <c r="V3992" s="1" t="str">
        <f>'Sheet1 (4)'!AB3998&amp;".T"</f>
        <v>.T</v>
      </c>
      <c r="W3992">
        <f>ROUND('Sheet1 (4)'!AC3998,2)</f>
        <v>0</v>
      </c>
      <c r="X3992">
        <f>ROUND('Sheet1 (4)'!AD3998,2)</f>
        <v>0</v>
      </c>
      <c r="Y3992">
        <f>_xlfn.XLOOKUP('Sheet1 (4)'!AB3998,'Sheet1 (3)'!B:B,'Sheet1 (3)'!D:D,"",0)</f>
        <v>0</v>
      </c>
    </row>
    <row r="3993" spans="1:25" x14ac:dyDescent="0.2">
      <c r="A3993">
        <v>3992</v>
      </c>
      <c r="B3993" s="1">
        <f>_xlfn.XLOOKUP('Sheet1 (4)'!AB3999,'Sheet1 (3)'!B:B,'Sheet1 (3)'!C:C,"",0)</f>
        <v>0</v>
      </c>
      <c r="C3993" s="1">
        <f>_xlfn.XLOOKUP('Sheet1 (4)'!AB3999,'Sheet1 (3)'!B:B,'Sheet1 (3)'!F:F,"",0)</f>
        <v>0</v>
      </c>
      <c r="D3993" s="1">
        <f>ROUND('Sheet1 (4)'!E3999/100000000,2)</f>
        <v>0</v>
      </c>
      <c r="E3993" s="1">
        <f>ROUND('Sheet1 (4)'!F3999/100,2)</f>
        <v>0</v>
      </c>
      <c r="F3993" s="1">
        <f>ROUND('Sheet1 (4)'!G3999/100,2)</f>
        <v>0</v>
      </c>
      <c r="G3993" s="1">
        <f>ROUND('Sheet1 (4)'!H3999/100,2)</f>
        <v>0</v>
      </c>
      <c r="H3993" s="1">
        <f>ROUND('Sheet1 (4)'!I3999/100,2)</f>
        <v>0</v>
      </c>
      <c r="I3993" s="1">
        <f>ROUND('Sheet1 (4)'!J3999/100,2)</f>
        <v>0</v>
      </c>
      <c r="J3993" s="1">
        <f>ROUND('Sheet1 (4)'!K3999/100,2)</f>
        <v>0</v>
      </c>
      <c r="K3993" s="1">
        <f>ROUND('Sheet1 (4)'!L3999/100,2)</f>
        <v>0</v>
      </c>
      <c r="L3993" s="4">
        <f>ROUND(('Sheet1 (4)'!M3999+'Sheet1 (4)'!R3999)/100,2)</f>
        <v>0</v>
      </c>
      <c r="M3993" s="4">
        <f>ROUND(('Sheet1 (4)'!N3999+'Sheet1 (4)'!S3999)/100,2)</f>
        <v>0</v>
      </c>
      <c r="N3993" s="4">
        <f>ROUND(('Sheet1 (4)'!O3999+'Sheet1 (4)'!T3999)/100,2)</f>
        <v>0</v>
      </c>
      <c r="O3993" s="4">
        <f>ROUND(('Sheet1 (4)'!P3999+'Sheet1 (4)'!U3999)/100,2)</f>
        <v>0</v>
      </c>
      <c r="P3993" s="4">
        <f>ROUND(('Sheet1 (4)'!Q3999+'Sheet1 (4)'!V3999)/100,2)</f>
        <v>0</v>
      </c>
      <c r="Q3993" s="7">
        <f>ROUND('Sheet1 (4)'!W3999/100,2)</f>
        <v>0</v>
      </c>
      <c r="R3993" s="7">
        <f>ROUND('Sheet1 (4)'!X3999/100,2)</f>
        <v>0</v>
      </c>
      <c r="S3993" s="7">
        <f>ROUND('Sheet1 (4)'!Y3999/100,2)</f>
        <v>0</v>
      </c>
      <c r="T3993" s="7">
        <f>ROUND('Sheet1 (4)'!Z3999/100,2)</f>
        <v>0</v>
      </c>
      <c r="U3993" s="7">
        <f>ROUND('Sheet1 (4)'!AA3999/100,2)</f>
        <v>0</v>
      </c>
      <c r="V3993" s="1" t="str">
        <f>'Sheet1 (4)'!AB3999&amp;".T"</f>
        <v>.T</v>
      </c>
      <c r="W3993">
        <f>ROUND('Sheet1 (4)'!AC3999,2)</f>
        <v>0</v>
      </c>
      <c r="X3993">
        <f>ROUND('Sheet1 (4)'!AD3999,2)</f>
        <v>0</v>
      </c>
      <c r="Y3993">
        <f>_xlfn.XLOOKUP('Sheet1 (4)'!AB3999,'Sheet1 (3)'!B:B,'Sheet1 (3)'!D:D,"",0)</f>
        <v>0</v>
      </c>
    </row>
    <row r="3994" spans="1:25" x14ac:dyDescent="0.2">
      <c r="A3994">
        <v>3993</v>
      </c>
      <c r="B3994" s="1">
        <f>_xlfn.XLOOKUP('Sheet1 (4)'!AB4000,'Sheet1 (3)'!B:B,'Sheet1 (3)'!C:C,"",0)</f>
        <v>0</v>
      </c>
      <c r="C3994" s="1">
        <f>_xlfn.XLOOKUP('Sheet1 (4)'!AB4000,'Sheet1 (3)'!B:B,'Sheet1 (3)'!F:F,"",0)</f>
        <v>0</v>
      </c>
      <c r="D3994" s="1">
        <f>ROUND('Sheet1 (4)'!E4000/100000000,2)</f>
        <v>0</v>
      </c>
      <c r="E3994" s="1">
        <f>ROUND('Sheet1 (4)'!F4000/100,2)</f>
        <v>0</v>
      </c>
      <c r="F3994" s="1">
        <f>ROUND('Sheet1 (4)'!G4000/100,2)</f>
        <v>0</v>
      </c>
      <c r="G3994" s="1">
        <f>ROUND('Sheet1 (4)'!H4000/100,2)</f>
        <v>0</v>
      </c>
      <c r="H3994" s="1">
        <f>ROUND('Sheet1 (4)'!I4000/100,2)</f>
        <v>0</v>
      </c>
      <c r="I3994" s="1">
        <f>ROUND('Sheet1 (4)'!J4000/100,2)</f>
        <v>0</v>
      </c>
      <c r="J3994" s="1">
        <f>ROUND('Sheet1 (4)'!K4000/100,2)</f>
        <v>0</v>
      </c>
      <c r="K3994" s="1">
        <f>ROUND('Sheet1 (4)'!L4000/100,2)</f>
        <v>0</v>
      </c>
      <c r="L3994" s="4">
        <f>ROUND(('Sheet1 (4)'!M4000+'Sheet1 (4)'!R4000)/100,2)</f>
        <v>0</v>
      </c>
      <c r="M3994" s="4">
        <f>ROUND(('Sheet1 (4)'!N4000+'Sheet1 (4)'!S4000)/100,2)</f>
        <v>0</v>
      </c>
      <c r="N3994" s="4">
        <f>ROUND(('Sheet1 (4)'!O4000+'Sheet1 (4)'!T4000)/100,2)</f>
        <v>0</v>
      </c>
      <c r="O3994" s="4">
        <f>ROUND(('Sheet1 (4)'!P4000+'Sheet1 (4)'!U4000)/100,2)</f>
        <v>0</v>
      </c>
      <c r="P3994" s="4">
        <f>ROUND(('Sheet1 (4)'!Q4000+'Sheet1 (4)'!V4000)/100,2)</f>
        <v>0</v>
      </c>
      <c r="Q3994" s="7">
        <f>ROUND('Sheet1 (4)'!W4000/100,2)</f>
        <v>0</v>
      </c>
      <c r="R3994" s="7">
        <f>ROUND('Sheet1 (4)'!X4000/100,2)</f>
        <v>0</v>
      </c>
      <c r="S3994" s="7">
        <f>ROUND('Sheet1 (4)'!Y4000/100,2)</f>
        <v>0</v>
      </c>
      <c r="T3994" s="7">
        <f>ROUND('Sheet1 (4)'!Z4000/100,2)</f>
        <v>0</v>
      </c>
      <c r="U3994" s="7">
        <f>ROUND('Sheet1 (4)'!AA4000/100,2)</f>
        <v>0</v>
      </c>
      <c r="V3994" s="1" t="str">
        <f>'Sheet1 (4)'!AB4000&amp;".T"</f>
        <v>.T</v>
      </c>
      <c r="W3994">
        <f>ROUND('Sheet1 (4)'!AC4000,2)</f>
        <v>0</v>
      </c>
      <c r="X3994">
        <f>ROUND('Sheet1 (4)'!AD4000,2)</f>
        <v>0</v>
      </c>
      <c r="Y3994">
        <f>_xlfn.XLOOKUP('Sheet1 (4)'!AB4000,'Sheet1 (3)'!B:B,'Sheet1 (3)'!D:D,"",0)</f>
        <v>0</v>
      </c>
    </row>
    <row r="3995" spans="1:25" x14ac:dyDescent="0.2">
      <c r="A3995">
        <v>3994</v>
      </c>
      <c r="B3995" s="1">
        <f>_xlfn.XLOOKUP('Sheet1 (4)'!AB4001,'Sheet1 (3)'!B:B,'Sheet1 (3)'!C:C,"",0)</f>
        <v>0</v>
      </c>
      <c r="C3995" s="1">
        <f>_xlfn.XLOOKUP('Sheet1 (4)'!AB4001,'Sheet1 (3)'!B:B,'Sheet1 (3)'!F:F,"",0)</f>
        <v>0</v>
      </c>
      <c r="D3995" s="1">
        <f>ROUND('Sheet1 (4)'!E4001/100000000,2)</f>
        <v>0</v>
      </c>
      <c r="E3995" s="1">
        <f>ROUND('Sheet1 (4)'!F4001/100,2)</f>
        <v>0</v>
      </c>
      <c r="F3995" s="1">
        <f>ROUND('Sheet1 (4)'!G4001/100,2)</f>
        <v>0</v>
      </c>
      <c r="G3995" s="1">
        <f>ROUND('Sheet1 (4)'!H4001/100,2)</f>
        <v>0</v>
      </c>
      <c r="H3995" s="1">
        <f>ROUND('Sheet1 (4)'!I4001/100,2)</f>
        <v>0</v>
      </c>
      <c r="I3995" s="1">
        <f>ROUND('Sheet1 (4)'!J4001/100,2)</f>
        <v>0</v>
      </c>
      <c r="J3995" s="1">
        <f>ROUND('Sheet1 (4)'!K4001/100,2)</f>
        <v>0</v>
      </c>
      <c r="K3995" s="1">
        <f>ROUND('Sheet1 (4)'!L4001/100,2)</f>
        <v>0</v>
      </c>
      <c r="L3995" s="4">
        <f>ROUND(('Sheet1 (4)'!M4001+'Sheet1 (4)'!R4001)/100,2)</f>
        <v>0</v>
      </c>
      <c r="M3995" s="4">
        <f>ROUND(('Sheet1 (4)'!N4001+'Sheet1 (4)'!S4001)/100,2)</f>
        <v>0</v>
      </c>
      <c r="N3995" s="4">
        <f>ROUND(('Sheet1 (4)'!O4001+'Sheet1 (4)'!T4001)/100,2)</f>
        <v>0</v>
      </c>
      <c r="O3995" s="4">
        <f>ROUND(('Sheet1 (4)'!P4001+'Sheet1 (4)'!U4001)/100,2)</f>
        <v>0</v>
      </c>
      <c r="P3995" s="4">
        <f>ROUND(('Sheet1 (4)'!Q4001+'Sheet1 (4)'!V4001)/100,2)</f>
        <v>0</v>
      </c>
      <c r="Q3995" s="7">
        <f>ROUND('Sheet1 (4)'!W4001/100,2)</f>
        <v>0</v>
      </c>
      <c r="R3995" s="7">
        <f>ROUND('Sheet1 (4)'!X4001/100,2)</f>
        <v>0</v>
      </c>
      <c r="S3995" s="7">
        <f>ROUND('Sheet1 (4)'!Y4001/100,2)</f>
        <v>0</v>
      </c>
      <c r="T3995" s="7">
        <f>ROUND('Sheet1 (4)'!Z4001/100,2)</f>
        <v>0</v>
      </c>
      <c r="U3995" s="7">
        <f>ROUND('Sheet1 (4)'!AA4001/100,2)</f>
        <v>0</v>
      </c>
      <c r="V3995" s="1" t="str">
        <f>'Sheet1 (4)'!AB4001&amp;".T"</f>
        <v>.T</v>
      </c>
      <c r="W3995">
        <f>ROUND('Sheet1 (4)'!AC4001,2)</f>
        <v>0</v>
      </c>
      <c r="X3995">
        <f>ROUND('Sheet1 (4)'!AD4001,2)</f>
        <v>0</v>
      </c>
      <c r="Y3995">
        <f>_xlfn.XLOOKUP('Sheet1 (4)'!AB4001,'Sheet1 (3)'!B:B,'Sheet1 (3)'!D:D,"",0)</f>
        <v>0</v>
      </c>
    </row>
    <row r="3996" spans="1:25" x14ac:dyDescent="0.2">
      <c r="A3996">
        <v>3995</v>
      </c>
      <c r="B3996" s="1">
        <f>_xlfn.XLOOKUP('Sheet1 (4)'!AB4002,'Sheet1 (3)'!B:B,'Sheet1 (3)'!C:C,"",0)</f>
        <v>0</v>
      </c>
      <c r="C3996" s="1">
        <f>_xlfn.XLOOKUP('Sheet1 (4)'!AB4002,'Sheet1 (3)'!B:B,'Sheet1 (3)'!F:F,"",0)</f>
        <v>0</v>
      </c>
      <c r="D3996" s="1">
        <f>ROUND('Sheet1 (4)'!E4002/100000000,2)</f>
        <v>0</v>
      </c>
      <c r="E3996" s="1">
        <f>ROUND('Sheet1 (4)'!F4002/100,2)</f>
        <v>0</v>
      </c>
      <c r="F3996" s="1">
        <f>ROUND('Sheet1 (4)'!G4002/100,2)</f>
        <v>0</v>
      </c>
      <c r="G3996" s="1">
        <f>ROUND('Sheet1 (4)'!H4002/100,2)</f>
        <v>0</v>
      </c>
      <c r="H3996" s="1">
        <f>ROUND('Sheet1 (4)'!I4002/100,2)</f>
        <v>0</v>
      </c>
      <c r="I3996" s="1">
        <f>ROUND('Sheet1 (4)'!J4002/100,2)</f>
        <v>0</v>
      </c>
      <c r="J3996" s="1">
        <f>ROUND('Sheet1 (4)'!K4002/100,2)</f>
        <v>0</v>
      </c>
      <c r="K3996" s="1">
        <f>ROUND('Sheet1 (4)'!L4002/100,2)</f>
        <v>0</v>
      </c>
      <c r="L3996" s="4">
        <f>ROUND(('Sheet1 (4)'!M4002+'Sheet1 (4)'!R4002)/100,2)</f>
        <v>0</v>
      </c>
      <c r="M3996" s="4">
        <f>ROUND(('Sheet1 (4)'!N4002+'Sheet1 (4)'!S4002)/100,2)</f>
        <v>0</v>
      </c>
      <c r="N3996" s="4">
        <f>ROUND(('Sheet1 (4)'!O4002+'Sheet1 (4)'!T4002)/100,2)</f>
        <v>0</v>
      </c>
      <c r="O3996" s="4">
        <f>ROUND(('Sheet1 (4)'!P4002+'Sheet1 (4)'!U4002)/100,2)</f>
        <v>0</v>
      </c>
      <c r="P3996" s="4">
        <f>ROUND(('Sheet1 (4)'!Q4002+'Sheet1 (4)'!V4002)/100,2)</f>
        <v>0</v>
      </c>
      <c r="Q3996" s="7">
        <f>ROUND('Sheet1 (4)'!W4002/100,2)</f>
        <v>0</v>
      </c>
      <c r="R3996" s="7">
        <f>ROUND('Sheet1 (4)'!X4002/100,2)</f>
        <v>0</v>
      </c>
      <c r="S3996" s="7">
        <f>ROUND('Sheet1 (4)'!Y4002/100,2)</f>
        <v>0</v>
      </c>
      <c r="T3996" s="7">
        <f>ROUND('Sheet1 (4)'!Z4002/100,2)</f>
        <v>0</v>
      </c>
      <c r="U3996" s="7">
        <f>ROUND('Sheet1 (4)'!AA4002/100,2)</f>
        <v>0</v>
      </c>
      <c r="V3996" s="1" t="str">
        <f>'Sheet1 (4)'!AB4002&amp;".T"</f>
        <v>.T</v>
      </c>
      <c r="W3996">
        <f>ROUND('Sheet1 (4)'!AC4002,2)</f>
        <v>0</v>
      </c>
      <c r="X3996">
        <f>ROUND('Sheet1 (4)'!AD4002,2)</f>
        <v>0</v>
      </c>
      <c r="Y3996">
        <f>_xlfn.XLOOKUP('Sheet1 (4)'!AB4002,'Sheet1 (3)'!B:B,'Sheet1 (3)'!D:D,"",0)</f>
        <v>0</v>
      </c>
    </row>
    <row r="3997" spans="1:25" x14ac:dyDescent="0.2">
      <c r="A3997">
        <v>3996</v>
      </c>
      <c r="B3997" s="1">
        <f>_xlfn.XLOOKUP('Sheet1 (4)'!AB4003,'Sheet1 (3)'!B:B,'Sheet1 (3)'!C:C,"",0)</f>
        <v>0</v>
      </c>
      <c r="C3997" s="1">
        <f>_xlfn.XLOOKUP('Sheet1 (4)'!AB4003,'Sheet1 (3)'!B:B,'Sheet1 (3)'!F:F,"",0)</f>
        <v>0</v>
      </c>
      <c r="D3997" s="1">
        <f>ROUND('Sheet1 (4)'!E4003/100000000,2)</f>
        <v>0</v>
      </c>
      <c r="E3997" s="1">
        <f>ROUND('Sheet1 (4)'!F4003/100,2)</f>
        <v>0</v>
      </c>
      <c r="F3997" s="1">
        <f>ROUND('Sheet1 (4)'!G4003/100,2)</f>
        <v>0</v>
      </c>
      <c r="G3997" s="1">
        <f>ROUND('Sheet1 (4)'!H4003/100,2)</f>
        <v>0</v>
      </c>
      <c r="H3997" s="1">
        <f>ROUND('Sheet1 (4)'!I4003/100,2)</f>
        <v>0</v>
      </c>
      <c r="I3997" s="1">
        <f>ROUND('Sheet1 (4)'!J4003/100,2)</f>
        <v>0</v>
      </c>
      <c r="J3997" s="1">
        <f>ROUND('Sheet1 (4)'!K4003/100,2)</f>
        <v>0</v>
      </c>
      <c r="K3997" s="1">
        <f>ROUND('Sheet1 (4)'!L4003/100,2)</f>
        <v>0</v>
      </c>
      <c r="L3997" s="4">
        <f>ROUND(('Sheet1 (4)'!M4003+'Sheet1 (4)'!R4003)/100,2)</f>
        <v>0</v>
      </c>
      <c r="M3997" s="4">
        <f>ROUND(('Sheet1 (4)'!N4003+'Sheet1 (4)'!S4003)/100,2)</f>
        <v>0</v>
      </c>
      <c r="N3997" s="4">
        <f>ROUND(('Sheet1 (4)'!O4003+'Sheet1 (4)'!T4003)/100,2)</f>
        <v>0</v>
      </c>
      <c r="O3997" s="4">
        <f>ROUND(('Sheet1 (4)'!P4003+'Sheet1 (4)'!U4003)/100,2)</f>
        <v>0</v>
      </c>
      <c r="P3997" s="4">
        <f>ROUND(('Sheet1 (4)'!Q4003+'Sheet1 (4)'!V4003)/100,2)</f>
        <v>0</v>
      </c>
      <c r="Q3997" s="7">
        <f>ROUND('Sheet1 (4)'!W4003/100,2)</f>
        <v>0</v>
      </c>
      <c r="R3997" s="7">
        <f>ROUND('Sheet1 (4)'!X4003/100,2)</f>
        <v>0</v>
      </c>
      <c r="S3997" s="7">
        <f>ROUND('Sheet1 (4)'!Y4003/100,2)</f>
        <v>0</v>
      </c>
      <c r="T3997" s="7">
        <f>ROUND('Sheet1 (4)'!Z4003/100,2)</f>
        <v>0</v>
      </c>
      <c r="U3997" s="7">
        <f>ROUND('Sheet1 (4)'!AA4003/100,2)</f>
        <v>0</v>
      </c>
      <c r="V3997" s="1" t="str">
        <f>'Sheet1 (4)'!AB4003&amp;".T"</f>
        <v>.T</v>
      </c>
      <c r="W3997">
        <f>ROUND('Sheet1 (4)'!AC4003,2)</f>
        <v>0</v>
      </c>
      <c r="X3997">
        <f>ROUND('Sheet1 (4)'!AD4003,2)</f>
        <v>0</v>
      </c>
      <c r="Y3997">
        <f>_xlfn.XLOOKUP('Sheet1 (4)'!AB4003,'Sheet1 (3)'!B:B,'Sheet1 (3)'!D:D,"",0)</f>
        <v>0</v>
      </c>
    </row>
    <row r="3998" spans="1:25" x14ac:dyDescent="0.2">
      <c r="A3998">
        <v>3997</v>
      </c>
      <c r="B3998" s="1">
        <f>_xlfn.XLOOKUP('Sheet1 (4)'!AB4004,'Sheet1 (3)'!B:B,'Sheet1 (3)'!C:C,"",0)</f>
        <v>0</v>
      </c>
      <c r="C3998" s="1">
        <f>_xlfn.XLOOKUP('Sheet1 (4)'!AB4004,'Sheet1 (3)'!B:B,'Sheet1 (3)'!F:F,"",0)</f>
        <v>0</v>
      </c>
      <c r="D3998" s="1">
        <f>ROUND('Sheet1 (4)'!E4004/100000000,2)</f>
        <v>0</v>
      </c>
      <c r="E3998" s="1">
        <f>ROUND('Sheet1 (4)'!F4004/100,2)</f>
        <v>0</v>
      </c>
      <c r="F3998" s="1">
        <f>ROUND('Sheet1 (4)'!G4004/100,2)</f>
        <v>0</v>
      </c>
      <c r="G3998" s="1">
        <f>ROUND('Sheet1 (4)'!H4004/100,2)</f>
        <v>0</v>
      </c>
      <c r="H3998" s="1">
        <f>ROUND('Sheet1 (4)'!I4004/100,2)</f>
        <v>0</v>
      </c>
      <c r="I3998" s="1">
        <f>ROUND('Sheet1 (4)'!J4004/100,2)</f>
        <v>0</v>
      </c>
      <c r="J3998" s="1">
        <f>ROUND('Sheet1 (4)'!K4004/100,2)</f>
        <v>0</v>
      </c>
      <c r="K3998" s="1">
        <f>ROUND('Sheet1 (4)'!L4004/100,2)</f>
        <v>0</v>
      </c>
      <c r="L3998" s="4">
        <f>ROUND(('Sheet1 (4)'!M4004+'Sheet1 (4)'!R4004)/100,2)</f>
        <v>0</v>
      </c>
      <c r="M3998" s="4">
        <f>ROUND(('Sheet1 (4)'!N4004+'Sheet1 (4)'!S4004)/100,2)</f>
        <v>0</v>
      </c>
      <c r="N3998" s="4">
        <f>ROUND(('Sheet1 (4)'!O4004+'Sheet1 (4)'!T4004)/100,2)</f>
        <v>0</v>
      </c>
      <c r="O3998" s="4">
        <f>ROUND(('Sheet1 (4)'!P4004+'Sheet1 (4)'!U4004)/100,2)</f>
        <v>0</v>
      </c>
      <c r="P3998" s="4">
        <f>ROUND(('Sheet1 (4)'!Q4004+'Sheet1 (4)'!V4004)/100,2)</f>
        <v>0</v>
      </c>
      <c r="Q3998" s="7">
        <f>ROUND('Sheet1 (4)'!W4004/100,2)</f>
        <v>0</v>
      </c>
      <c r="R3998" s="7">
        <f>ROUND('Sheet1 (4)'!X4004/100,2)</f>
        <v>0</v>
      </c>
      <c r="S3998" s="7">
        <f>ROUND('Sheet1 (4)'!Y4004/100,2)</f>
        <v>0</v>
      </c>
      <c r="T3998" s="7">
        <f>ROUND('Sheet1 (4)'!Z4004/100,2)</f>
        <v>0</v>
      </c>
      <c r="U3998" s="7">
        <f>ROUND('Sheet1 (4)'!AA4004/100,2)</f>
        <v>0</v>
      </c>
      <c r="V3998" s="1" t="str">
        <f>'Sheet1 (4)'!AB4004&amp;".T"</f>
        <v>.T</v>
      </c>
      <c r="W3998">
        <f>ROUND('Sheet1 (4)'!AC4004,2)</f>
        <v>0</v>
      </c>
      <c r="X3998">
        <f>ROUND('Sheet1 (4)'!AD4004,2)</f>
        <v>0</v>
      </c>
      <c r="Y3998">
        <f>_xlfn.XLOOKUP('Sheet1 (4)'!AB4004,'Sheet1 (3)'!B:B,'Sheet1 (3)'!D:D,"",0)</f>
        <v>0</v>
      </c>
    </row>
    <row r="3999" spans="1:25" x14ac:dyDescent="0.2">
      <c r="A3999">
        <v>3998</v>
      </c>
      <c r="B3999" s="1">
        <f>_xlfn.XLOOKUP('Sheet1 (4)'!AB4005,'Sheet1 (3)'!B:B,'Sheet1 (3)'!C:C,"",0)</f>
        <v>0</v>
      </c>
      <c r="C3999" s="1">
        <f>_xlfn.XLOOKUP('Sheet1 (4)'!AB4005,'Sheet1 (3)'!B:B,'Sheet1 (3)'!F:F,"",0)</f>
        <v>0</v>
      </c>
      <c r="D3999" s="1">
        <f>ROUND('Sheet1 (4)'!E4005/100000000,2)</f>
        <v>0</v>
      </c>
      <c r="E3999" s="1">
        <f>ROUND('Sheet1 (4)'!F4005/100,2)</f>
        <v>0</v>
      </c>
      <c r="F3999" s="1">
        <f>ROUND('Sheet1 (4)'!G4005/100,2)</f>
        <v>0</v>
      </c>
      <c r="G3999" s="1">
        <f>ROUND('Sheet1 (4)'!H4005/100,2)</f>
        <v>0</v>
      </c>
      <c r="H3999" s="1">
        <f>ROUND('Sheet1 (4)'!I4005/100,2)</f>
        <v>0</v>
      </c>
      <c r="I3999" s="1">
        <f>ROUND('Sheet1 (4)'!J4005/100,2)</f>
        <v>0</v>
      </c>
      <c r="J3999" s="1">
        <f>ROUND('Sheet1 (4)'!K4005/100,2)</f>
        <v>0</v>
      </c>
      <c r="K3999" s="1">
        <f>ROUND('Sheet1 (4)'!L4005/100,2)</f>
        <v>0</v>
      </c>
      <c r="L3999" s="4">
        <f>ROUND(('Sheet1 (4)'!M4005+'Sheet1 (4)'!R4005)/100,2)</f>
        <v>0</v>
      </c>
      <c r="M3999" s="4">
        <f>ROUND(('Sheet1 (4)'!N4005+'Sheet1 (4)'!S4005)/100,2)</f>
        <v>0</v>
      </c>
      <c r="N3999" s="4">
        <f>ROUND(('Sheet1 (4)'!O4005+'Sheet1 (4)'!T4005)/100,2)</f>
        <v>0</v>
      </c>
      <c r="O3999" s="4">
        <f>ROUND(('Sheet1 (4)'!P4005+'Sheet1 (4)'!U4005)/100,2)</f>
        <v>0</v>
      </c>
      <c r="P3999" s="4">
        <f>ROUND(('Sheet1 (4)'!Q4005+'Sheet1 (4)'!V4005)/100,2)</f>
        <v>0</v>
      </c>
      <c r="Q3999" s="7">
        <f>ROUND('Sheet1 (4)'!W4005/100,2)</f>
        <v>0</v>
      </c>
      <c r="R3999" s="7">
        <f>ROUND('Sheet1 (4)'!X4005/100,2)</f>
        <v>0</v>
      </c>
      <c r="S3999" s="7">
        <f>ROUND('Sheet1 (4)'!Y4005/100,2)</f>
        <v>0</v>
      </c>
      <c r="T3999" s="7">
        <f>ROUND('Sheet1 (4)'!Z4005/100,2)</f>
        <v>0</v>
      </c>
      <c r="U3999" s="7">
        <f>ROUND('Sheet1 (4)'!AA4005/100,2)</f>
        <v>0</v>
      </c>
      <c r="V3999" s="1" t="str">
        <f>'Sheet1 (4)'!AB4005&amp;".T"</f>
        <v>.T</v>
      </c>
      <c r="W3999">
        <f>ROUND('Sheet1 (4)'!AC4005,2)</f>
        <v>0</v>
      </c>
      <c r="X3999">
        <f>ROUND('Sheet1 (4)'!AD4005,2)</f>
        <v>0</v>
      </c>
      <c r="Y3999">
        <f>_xlfn.XLOOKUP('Sheet1 (4)'!AB4005,'Sheet1 (3)'!B:B,'Sheet1 (3)'!D:D,"",0)</f>
        <v>0</v>
      </c>
    </row>
    <row r="4000" spans="1:25" x14ac:dyDescent="0.2">
      <c r="A4000">
        <v>3999</v>
      </c>
      <c r="B4000" s="1">
        <f>_xlfn.XLOOKUP('Sheet1 (4)'!AB4006,'Sheet1 (3)'!B:B,'Sheet1 (3)'!C:C,"",0)</f>
        <v>0</v>
      </c>
      <c r="C4000" s="1">
        <f>_xlfn.XLOOKUP('Sheet1 (4)'!AB4006,'Sheet1 (3)'!B:B,'Sheet1 (3)'!F:F,"",0)</f>
        <v>0</v>
      </c>
      <c r="D4000" s="1">
        <f>ROUND('Sheet1 (4)'!E4006/100000000,2)</f>
        <v>0</v>
      </c>
      <c r="E4000" s="1">
        <f>ROUND('Sheet1 (4)'!F4006/100,2)</f>
        <v>0</v>
      </c>
      <c r="F4000" s="1">
        <f>ROUND('Sheet1 (4)'!G4006/100,2)</f>
        <v>0</v>
      </c>
      <c r="G4000" s="1">
        <f>ROUND('Sheet1 (4)'!H4006/100,2)</f>
        <v>0</v>
      </c>
      <c r="H4000" s="1">
        <f>ROUND('Sheet1 (4)'!I4006/100,2)</f>
        <v>0</v>
      </c>
      <c r="I4000" s="1">
        <f>ROUND('Sheet1 (4)'!J4006/100,2)</f>
        <v>0</v>
      </c>
      <c r="J4000" s="1">
        <f>ROUND('Sheet1 (4)'!K4006/100,2)</f>
        <v>0</v>
      </c>
      <c r="K4000" s="1">
        <f>ROUND('Sheet1 (4)'!L4006/100,2)</f>
        <v>0</v>
      </c>
      <c r="L4000" s="4">
        <f>ROUND(('Sheet1 (4)'!M4006+'Sheet1 (4)'!R4006)/100,2)</f>
        <v>0</v>
      </c>
      <c r="M4000" s="4">
        <f>ROUND(('Sheet1 (4)'!N4006+'Sheet1 (4)'!S4006)/100,2)</f>
        <v>0</v>
      </c>
      <c r="N4000" s="4">
        <f>ROUND(('Sheet1 (4)'!O4006+'Sheet1 (4)'!T4006)/100,2)</f>
        <v>0</v>
      </c>
      <c r="O4000" s="4">
        <f>ROUND(('Sheet1 (4)'!P4006+'Sheet1 (4)'!U4006)/100,2)</f>
        <v>0</v>
      </c>
      <c r="P4000" s="4">
        <f>ROUND(('Sheet1 (4)'!Q4006+'Sheet1 (4)'!V4006)/100,2)</f>
        <v>0</v>
      </c>
      <c r="Q4000" s="7">
        <f>ROUND('Sheet1 (4)'!W4006/100,2)</f>
        <v>0</v>
      </c>
      <c r="R4000" s="7">
        <f>ROUND('Sheet1 (4)'!X4006/100,2)</f>
        <v>0</v>
      </c>
      <c r="S4000" s="7">
        <f>ROUND('Sheet1 (4)'!Y4006/100,2)</f>
        <v>0</v>
      </c>
      <c r="T4000" s="7">
        <f>ROUND('Sheet1 (4)'!Z4006/100,2)</f>
        <v>0</v>
      </c>
      <c r="U4000" s="7">
        <f>ROUND('Sheet1 (4)'!AA4006/100,2)</f>
        <v>0</v>
      </c>
      <c r="V4000" s="1" t="str">
        <f>'Sheet1 (4)'!AB4006&amp;".T"</f>
        <v>.T</v>
      </c>
      <c r="W4000">
        <f>ROUND('Sheet1 (4)'!AC4006,2)</f>
        <v>0</v>
      </c>
      <c r="X4000">
        <f>ROUND('Sheet1 (4)'!AD4006,2)</f>
        <v>0</v>
      </c>
      <c r="Y4000">
        <f>_xlfn.XLOOKUP('Sheet1 (4)'!AB4006,'Sheet1 (3)'!B:B,'Sheet1 (3)'!D:D,"",0)</f>
        <v>0</v>
      </c>
    </row>
    <row r="4001" spans="1:25" x14ac:dyDescent="0.2">
      <c r="A4001">
        <v>4000</v>
      </c>
      <c r="B4001" s="1">
        <f>_xlfn.XLOOKUP('Sheet1 (4)'!AB4007,'Sheet1 (3)'!B:B,'Sheet1 (3)'!C:C,"",0)</f>
        <v>0</v>
      </c>
      <c r="C4001" s="1">
        <f>_xlfn.XLOOKUP('Sheet1 (4)'!AB4007,'Sheet1 (3)'!B:B,'Sheet1 (3)'!F:F,"",0)</f>
        <v>0</v>
      </c>
      <c r="D4001" s="1">
        <f>ROUND('Sheet1 (4)'!E4007/100000000,2)</f>
        <v>0</v>
      </c>
      <c r="E4001" s="1">
        <f>ROUND('Sheet1 (4)'!F4007/100,2)</f>
        <v>0</v>
      </c>
      <c r="F4001" s="1">
        <f>ROUND('Sheet1 (4)'!G4007/100,2)</f>
        <v>0</v>
      </c>
      <c r="G4001" s="1">
        <f>ROUND('Sheet1 (4)'!H4007/100,2)</f>
        <v>0</v>
      </c>
      <c r="H4001" s="1">
        <f>ROUND('Sheet1 (4)'!I4007/100,2)</f>
        <v>0</v>
      </c>
      <c r="I4001" s="1">
        <f>ROUND('Sheet1 (4)'!J4007/100,2)</f>
        <v>0</v>
      </c>
      <c r="J4001" s="1">
        <f>ROUND('Sheet1 (4)'!K4007/100,2)</f>
        <v>0</v>
      </c>
      <c r="K4001" s="1">
        <f>ROUND('Sheet1 (4)'!L4007/100,2)</f>
        <v>0</v>
      </c>
      <c r="L4001" s="4">
        <f>ROUND(('Sheet1 (4)'!M4007+'Sheet1 (4)'!R4007)/100,2)</f>
        <v>0</v>
      </c>
      <c r="M4001" s="4">
        <f>ROUND(('Sheet1 (4)'!N4007+'Sheet1 (4)'!S4007)/100,2)</f>
        <v>0</v>
      </c>
      <c r="N4001" s="4">
        <f>ROUND(('Sheet1 (4)'!O4007+'Sheet1 (4)'!T4007)/100,2)</f>
        <v>0</v>
      </c>
      <c r="O4001" s="4">
        <f>ROUND(('Sheet1 (4)'!P4007+'Sheet1 (4)'!U4007)/100,2)</f>
        <v>0</v>
      </c>
      <c r="P4001" s="4">
        <f>ROUND(('Sheet1 (4)'!Q4007+'Sheet1 (4)'!V4007)/100,2)</f>
        <v>0</v>
      </c>
      <c r="Q4001" s="7">
        <f>ROUND('Sheet1 (4)'!W4007/100,2)</f>
        <v>0</v>
      </c>
      <c r="R4001" s="7">
        <f>ROUND('Sheet1 (4)'!X4007/100,2)</f>
        <v>0</v>
      </c>
      <c r="S4001" s="7">
        <f>ROUND('Sheet1 (4)'!Y4007/100,2)</f>
        <v>0</v>
      </c>
      <c r="T4001" s="7">
        <f>ROUND('Sheet1 (4)'!Z4007/100,2)</f>
        <v>0</v>
      </c>
      <c r="U4001" s="7">
        <f>ROUND('Sheet1 (4)'!AA4007/100,2)</f>
        <v>0</v>
      </c>
      <c r="V4001" s="1" t="str">
        <f>'Sheet1 (4)'!AB4007&amp;".T"</f>
        <v>.T</v>
      </c>
      <c r="W4001">
        <f>ROUND('Sheet1 (4)'!AC4007,2)</f>
        <v>0</v>
      </c>
      <c r="X4001">
        <f>ROUND('Sheet1 (4)'!AD4007,2)</f>
        <v>0</v>
      </c>
      <c r="Y4001">
        <f>_xlfn.XLOOKUP('Sheet1 (4)'!AB4007,'Sheet1 (3)'!B:B,'Sheet1 (3)'!D:D,"",0)</f>
        <v>0</v>
      </c>
    </row>
    <row r="4002" spans="1:25" x14ac:dyDescent="0.2">
      <c r="A4002">
        <v>4001</v>
      </c>
      <c r="B4002" s="1">
        <f>_xlfn.XLOOKUP('Sheet1 (4)'!AB4008,'Sheet1 (3)'!B:B,'Sheet1 (3)'!C:C,"",0)</f>
        <v>0</v>
      </c>
      <c r="C4002" s="1">
        <f>_xlfn.XLOOKUP('Sheet1 (4)'!AB4008,'Sheet1 (3)'!B:B,'Sheet1 (3)'!F:F,"",0)</f>
        <v>0</v>
      </c>
      <c r="D4002" s="1">
        <f>ROUND('Sheet1 (4)'!E4008/100000000,2)</f>
        <v>0</v>
      </c>
      <c r="E4002" s="1">
        <f>ROUND('Sheet1 (4)'!F4008/100,2)</f>
        <v>0</v>
      </c>
      <c r="F4002" s="1">
        <f>ROUND('Sheet1 (4)'!G4008/100,2)</f>
        <v>0</v>
      </c>
      <c r="G4002" s="1">
        <f>ROUND('Sheet1 (4)'!H4008/100,2)</f>
        <v>0</v>
      </c>
      <c r="H4002" s="1">
        <f>ROUND('Sheet1 (4)'!I4008/100,2)</f>
        <v>0</v>
      </c>
      <c r="I4002" s="1">
        <f>ROUND('Sheet1 (4)'!J4008/100,2)</f>
        <v>0</v>
      </c>
      <c r="J4002" s="1">
        <f>ROUND('Sheet1 (4)'!K4008/100,2)</f>
        <v>0</v>
      </c>
      <c r="K4002" s="1">
        <f>ROUND('Sheet1 (4)'!L4008/100,2)</f>
        <v>0</v>
      </c>
      <c r="L4002" s="4">
        <f>ROUND(('Sheet1 (4)'!M4008+'Sheet1 (4)'!R4008)/100,2)</f>
        <v>0</v>
      </c>
      <c r="M4002" s="4">
        <f>ROUND(('Sheet1 (4)'!N4008+'Sheet1 (4)'!S4008)/100,2)</f>
        <v>0</v>
      </c>
      <c r="N4002" s="4">
        <f>ROUND(('Sheet1 (4)'!O4008+'Sheet1 (4)'!T4008)/100,2)</f>
        <v>0</v>
      </c>
      <c r="O4002" s="4">
        <f>ROUND(('Sheet1 (4)'!P4008+'Sheet1 (4)'!U4008)/100,2)</f>
        <v>0</v>
      </c>
      <c r="P4002" s="4">
        <f>ROUND(('Sheet1 (4)'!Q4008+'Sheet1 (4)'!V4008)/100,2)</f>
        <v>0</v>
      </c>
      <c r="Q4002" s="7">
        <f>ROUND('Sheet1 (4)'!W4008/100,2)</f>
        <v>0</v>
      </c>
      <c r="R4002" s="7">
        <f>ROUND('Sheet1 (4)'!X4008/100,2)</f>
        <v>0</v>
      </c>
      <c r="S4002" s="7">
        <f>ROUND('Sheet1 (4)'!Y4008/100,2)</f>
        <v>0</v>
      </c>
      <c r="T4002" s="7">
        <f>ROUND('Sheet1 (4)'!Z4008/100,2)</f>
        <v>0</v>
      </c>
      <c r="U4002" s="7">
        <f>ROUND('Sheet1 (4)'!AA4008/100,2)</f>
        <v>0</v>
      </c>
      <c r="V4002" s="1" t="str">
        <f>'Sheet1 (4)'!AB4008&amp;".T"</f>
        <v>.T</v>
      </c>
      <c r="W4002">
        <f>ROUND('Sheet1 (4)'!AC4008,2)</f>
        <v>0</v>
      </c>
      <c r="X4002">
        <f>ROUND('Sheet1 (4)'!AD4008,2)</f>
        <v>0</v>
      </c>
      <c r="Y4002">
        <f>_xlfn.XLOOKUP('Sheet1 (4)'!AB4008,'Sheet1 (3)'!B:B,'Sheet1 (3)'!D:D,"",0)</f>
        <v>0</v>
      </c>
    </row>
    <row r="4003" spans="1:25" x14ac:dyDescent="0.2">
      <c r="A4003">
        <v>4002</v>
      </c>
      <c r="B4003" s="1">
        <f>_xlfn.XLOOKUP('Sheet1 (4)'!AB4009,'Sheet1 (3)'!B:B,'Sheet1 (3)'!C:C,"",0)</f>
        <v>0</v>
      </c>
      <c r="C4003" s="1">
        <f>_xlfn.XLOOKUP('Sheet1 (4)'!AB4009,'Sheet1 (3)'!B:B,'Sheet1 (3)'!F:F,"",0)</f>
        <v>0</v>
      </c>
      <c r="D4003" s="1">
        <f>ROUND('Sheet1 (4)'!E4009/100000000,2)</f>
        <v>0</v>
      </c>
      <c r="E4003" s="1">
        <f>ROUND('Sheet1 (4)'!F4009/100,2)</f>
        <v>0</v>
      </c>
      <c r="F4003" s="1">
        <f>ROUND('Sheet1 (4)'!G4009/100,2)</f>
        <v>0</v>
      </c>
      <c r="G4003" s="1">
        <f>ROUND('Sheet1 (4)'!H4009/100,2)</f>
        <v>0</v>
      </c>
      <c r="H4003" s="1">
        <f>ROUND('Sheet1 (4)'!I4009/100,2)</f>
        <v>0</v>
      </c>
      <c r="I4003" s="1">
        <f>ROUND('Sheet1 (4)'!J4009/100,2)</f>
        <v>0</v>
      </c>
      <c r="J4003" s="1">
        <f>ROUND('Sheet1 (4)'!K4009/100,2)</f>
        <v>0</v>
      </c>
      <c r="K4003" s="1">
        <f>ROUND('Sheet1 (4)'!L4009/100,2)</f>
        <v>0</v>
      </c>
      <c r="L4003" s="4">
        <f>ROUND(('Sheet1 (4)'!M4009+'Sheet1 (4)'!R4009)/100,2)</f>
        <v>0</v>
      </c>
      <c r="M4003" s="4">
        <f>ROUND(('Sheet1 (4)'!N4009+'Sheet1 (4)'!S4009)/100,2)</f>
        <v>0</v>
      </c>
      <c r="N4003" s="4">
        <f>ROUND(('Sheet1 (4)'!O4009+'Sheet1 (4)'!T4009)/100,2)</f>
        <v>0</v>
      </c>
      <c r="O4003" s="4">
        <f>ROUND(('Sheet1 (4)'!P4009+'Sheet1 (4)'!U4009)/100,2)</f>
        <v>0</v>
      </c>
      <c r="P4003" s="4">
        <f>ROUND(('Sheet1 (4)'!Q4009+'Sheet1 (4)'!V4009)/100,2)</f>
        <v>0</v>
      </c>
      <c r="Q4003" s="7">
        <f>ROUND('Sheet1 (4)'!W4009/100,2)</f>
        <v>0</v>
      </c>
      <c r="R4003" s="7">
        <f>ROUND('Sheet1 (4)'!X4009/100,2)</f>
        <v>0</v>
      </c>
      <c r="S4003" s="7">
        <f>ROUND('Sheet1 (4)'!Y4009/100,2)</f>
        <v>0</v>
      </c>
      <c r="T4003" s="7">
        <f>ROUND('Sheet1 (4)'!Z4009/100,2)</f>
        <v>0</v>
      </c>
      <c r="U4003" s="7">
        <f>ROUND('Sheet1 (4)'!AA4009/100,2)</f>
        <v>0</v>
      </c>
      <c r="V4003" s="1" t="str">
        <f>'Sheet1 (4)'!AB4009&amp;".T"</f>
        <v>.T</v>
      </c>
      <c r="W4003">
        <f>ROUND('Sheet1 (4)'!AC4009,2)</f>
        <v>0</v>
      </c>
      <c r="X4003">
        <f>ROUND('Sheet1 (4)'!AD4009,2)</f>
        <v>0</v>
      </c>
      <c r="Y4003">
        <f>_xlfn.XLOOKUP('Sheet1 (4)'!AB4009,'Sheet1 (3)'!B:B,'Sheet1 (3)'!D:D,"",0)</f>
        <v>0</v>
      </c>
    </row>
    <row r="4004" spans="1:25" x14ac:dyDescent="0.2">
      <c r="A4004">
        <v>4003</v>
      </c>
      <c r="B4004" s="1">
        <f>_xlfn.XLOOKUP('Sheet1 (4)'!AB4010,'Sheet1 (3)'!B:B,'Sheet1 (3)'!C:C,"",0)</f>
        <v>0</v>
      </c>
      <c r="C4004" s="1">
        <f>_xlfn.XLOOKUP('Sheet1 (4)'!AB4010,'Sheet1 (3)'!B:B,'Sheet1 (3)'!F:F,"",0)</f>
        <v>0</v>
      </c>
      <c r="D4004" s="1">
        <f>ROUND('Sheet1 (4)'!E4010/100000000,2)</f>
        <v>0</v>
      </c>
      <c r="E4004" s="1">
        <f>ROUND('Sheet1 (4)'!F4010/100,2)</f>
        <v>0</v>
      </c>
      <c r="F4004" s="1">
        <f>ROUND('Sheet1 (4)'!G4010/100,2)</f>
        <v>0</v>
      </c>
      <c r="G4004" s="1">
        <f>ROUND('Sheet1 (4)'!H4010/100,2)</f>
        <v>0</v>
      </c>
      <c r="H4004" s="1">
        <f>ROUND('Sheet1 (4)'!I4010/100,2)</f>
        <v>0</v>
      </c>
      <c r="I4004" s="1">
        <f>ROUND('Sheet1 (4)'!J4010/100,2)</f>
        <v>0</v>
      </c>
      <c r="J4004" s="1">
        <f>ROUND('Sheet1 (4)'!K4010/100,2)</f>
        <v>0</v>
      </c>
      <c r="K4004" s="1">
        <f>ROUND('Sheet1 (4)'!L4010/100,2)</f>
        <v>0</v>
      </c>
      <c r="L4004" s="4">
        <f>ROUND(('Sheet1 (4)'!M4010+'Sheet1 (4)'!R4010)/100,2)</f>
        <v>0</v>
      </c>
      <c r="M4004" s="4">
        <f>ROUND(('Sheet1 (4)'!N4010+'Sheet1 (4)'!S4010)/100,2)</f>
        <v>0</v>
      </c>
      <c r="N4004" s="4">
        <f>ROUND(('Sheet1 (4)'!O4010+'Sheet1 (4)'!T4010)/100,2)</f>
        <v>0</v>
      </c>
      <c r="O4004" s="4">
        <f>ROUND(('Sheet1 (4)'!P4010+'Sheet1 (4)'!U4010)/100,2)</f>
        <v>0</v>
      </c>
      <c r="P4004" s="4">
        <f>ROUND(('Sheet1 (4)'!Q4010+'Sheet1 (4)'!V4010)/100,2)</f>
        <v>0</v>
      </c>
      <c r="Q4004" s="7">
        <f>ROUND('Sheet1 (4)'!W4010/100,2)</f>
        <v>0</v>
      </c>
      <c r="R4004" s="7">
        <f>ROUND('Sheet1 (4)'!X4010/100,2)</f>
        <v>0</v>
      </c>
      <c r="S4004" s="7">
        <f>ROUND('Sheet1 (4)'!Y4010/100,2)</f>
        <v>0</v>
      </c>
      <c r="T4004" s="7">
        <f>ROUND('Sheet1 (4)'!Z4010/100,2)</f>
        <v>0</v>
      </c>
      <c r="U4004" s="7">
        <f>ROUND('Sheet1 (4)'!AA4010/100,2)</f>
        <v>0</v>
      </c>
      <c r="V4004" s="1" t="str">
        <f>'Sheet1 (4)'!AB4010&amp;".T"</f>
        <v>.T</v>
      </c>
      <c r="W4004">
        <f>ROUND('Sheet1 (4)'!AC4010,2)</f>
        <v>0</v>
      </c>
      <c r="X4004">
        <f>ROUND('Sheet1 (4)'!AD4010,2)</f>
        <v>0</v>
      </c>
      <c r="Y4004">
        <f>_xlfn.XLOOKUP('Sheet1 (4)'!AB4010,'Sheet1 (3)'!B:B,'Sheet1 (3)'!D:D,"",0)</f>
        <v>0</v>
      </c>
    </row>
    <row r="4005" spans="1:25" x14ac:dyDescent="0.2">
      <c r="A4005">
        <v>4004</v>
      </c>
      <c r="B4005" s="1">
        <f>_xlfn.XLOOKUP('Sheet1 (4)'!AB4011,'Sheet1 (3)'!B:B,'Sheet1 (3)'!C:C,"",0)</f>
        <v>0</v>
      </c>
      <c r="C4005" s="1">
        <f>_xlfn.XLOOKUP('Sheet1 (4)'!AB4011,'Sheet1 (3)'!B:B,'Sheet1 (3)'!F:F,"",0)</f>
        <v>0</v>
      </c>
      <c r="D4005" s="1">
        <f>ROUND('Sheet1 (4)'!E4011/100000000,2)</f>
        <v>0</v>
      </c>
      <c r="E4005" s="1">
        <f>ROUND('Sheet1 (4)'!F4011/100,2)</f>
        <v>0</v>
      </c>
      <c r="F4005" s="1">
        <f>ROUND('Sheet1 (4)'!G4011/100,2)</f>
        <v>0</v>
      </c>
      <c r="G4005" s="1">
        <f>ROUND('Sheet1 (4)'!H4011/100,2)</f>
        <v>0</v>
      </c>
      <c r="H4005" s="1">
        <f>ROUND('Sheet1 (4)'!I4011/100,2)</f>
        <v>0</v>
      </c>
      <c r="I4005" s="1">
        <f>ROUND('Sheet1 (4)'!J4011/100,2)</f>
        <v>0</v>
      </c>
      <c r="J4005" s="1">
        <f>ROUND('Sheet1 (4)'!K4011/100,2)</f>
        <v>0</v>
      </c>
      <c r="K4005" s="1">
        <f>ROUND('Sheet1 (4)'!L4011/100,2)</f>
        <v>0</v>
      </c>
      <c r="L4005" s="4">
        <f>ROUND(('Sheet1 (4)'!M4011+'Sheet1 (4)'!R4011)/100,2)</f>
        <v>0</v>
      </c>
      <c r="M4005" s="4">
        <f>ROUND(('Sheet1 (4)'!N4011+'Sheet1 (4)'!S4011)/100,2)</f>
        <v>0</v>
      </c>
      <c r="N4005" s="4">
        <f>ROUND(('Sheet1 (4)'!O4011+'Sheet1 (4)'!T4011)/100,2)</f>
        <v>0</v>
      </c>
      <c r="O4005" s="4">
        <f>ROUND(('Sheet1 (4)'!P4011+'Sheet1 (4)'!U4011)/100,2)</f>
        <v>0</v>
      </c>
      <c r="P4005" s="4">
        <f>ROUND(('Sheet1 (4)'!Q4011+'Sheet1 (4)'!V4011)/100,2)</f>
        <v>0</v>
      </c>
      <c r="Q4005" s="7">
        <f>ROUND('Sheet1 (4)'!W4011/100,2)</f>
        <v>0</v>
      </c>
      <c r="R4005" s="7">
        <f>ROUND('Sheet1 (4)'!X4011/100,2)</f>
        <v>0</v>
      </c>
      <c r="S4005" s="7">
        <f>ROUND('Sheet1 (4)'!Y4011/100,2)</f>
        <v>0</v>
      </c>
      <c r="T4005" s="7">
        <f>ROUND('Sheet1 (4)'!Z4011/100,2)</f>
        <v>0</v>
      </c>
      <c r="U4005" s="7">
        <f>ROUND('Sheet1 (4)'!AA4011/100,2)</f>
        <v>0</v>
      </c>
      <c r="V4005" s="1" t="str">
        <f>'Sheet1 (4)'!AB4011&amp;".T"</f>
        <v>.T</v>
      </c>
      <c r="W4005">
        <f>ROUND('Sheet1 (4)'!AC4011,2)</f>
        <v>0</v>
      </c>
      <c r="X4005">
        <f>ROUND('Sheet1 (4)'!AD4011,2)</f>
        <v>0</v>
      </c>
      <c r="Y4005">
        <f>_xlfn.XLOOKUP('Sheet1 (4)'!AB4011,'Sheet1 (3)'!B:B,'Sheet1 (3)'!D:D,"",0)</f>
        <v>0</v>
      </c>
    </row>
    <row r="4006" spans="1:25" x14ac:dyDescent="0.2">
      <c r="A4006">
        <v>4005</v>
      </c>
      <c r="B4006" s="1">
        <f>_xlfn.XLOOKUP('Sheet1 (4)'!AB4012,'Sheet1 (3)'!B:B,'Sheet1 (3)'!C:C,"",0)</f>
        <v>0</v>
      </c>
      <c r="C4006" s="1">
        <f>_xlfn.XLOOKUP('Sheet1 (4)'!AB4012,'Sheet1 (3)'!B:B,'Sheet1 (3)'!F:F,"",0)</f>
        <v>0</v>
      </c>
      <c r="D4006" s="1">
        <f>ROUND('Sheet1 (4)'!E4012/100000000,2)</f>
        <v>0</v>
      </c>
      <c r="E4006" s="1">
        <f>ROUND('Sheet1 (4)'!F4012/100,2)</f>
        <v>0</v>
      </c>
      <c r="F4006" s="1">
        <f>ROUND('Sheet1 (4)'!G4012/100,2)</f>
        <v>0</v>
      </c>
      <c r="G4006" s="1">
        <f>ROUND('Sheet1 (4)'!H4012/100,2)</f>
        <v>0</v>
      </c>
      <c r="H4006" s="1">
        <f>ROUND('Sheet1 (4)'!I4012/100,2)</f>
        <v>0</v>
      </c>
      <c r="I4006" s="1">
        <f>ROUND('Sheet1 (4)'!J4012/100,2)</f>
        <v>0</v>
      </c>
      <c r="J4006" s="1">
        <f>ROUND('Sheet1 (4)'!K4012/100,2)</f>
        <v>0</v>
      </c>
      <c r="K4006" s="1">
        <f>ROUND('Sheet1 (4)'!L4012/100,2)</f>
        <v>0</v>
      </c>
      <c r="L4006" s="4">
        <f>ROUND(('Sheet1 (4)'!M4012+'Sheet1 (4)'!R4012)/100,2)</f>
        <v>0</v>
      </c>
      <c r="M4006" s="4">
        <f>ROUND(('Sheet1 (4)'!N4012+'Sheet1 (4)'!S4012)/100,2)</f>
        <v>0</v>
      </c>
      <c r="N4006" s="4">
        <f>ROUND(('Sheet1 (4)'!O4012+'Sheet1 (4)'!T4012)/100,2)</f>
        <v>0</v>
      </c>
      <c r="O4006" s="4">
        <f>ROUND(('Sheet1 (4)'!P4012+'Sheet1 (4)'!U4012)/100,2)</f>
        <v>0</v>
      </c>
      <c r="P4006" s="4">
        <f>ROUND(('Sheet1 (4)'!Q4012+'Sheet1 (4)'!V4012)/100,2)</f>
        <v>0</v>
      </c>
      <c r="Q4006" s="7">
        <f>ROUND('Sheet1 (4)'!W4012/100,2)</f>
        <v>0</v>
      </c>
      <c r="R4006" s="7">
        <f>ROUND('Sheet1 (4)'!X4012/100,2)</f>
        <v>0</v>
      </c>
      <c r="S4006" s="7">
        <f>ROUND('Sheet1 (4)'!Y4012/100,2)</f>
        <v>0</v>
      </c>
      <c r="T4006" s="7">
        <f>ROUND('Sheet1 (4)'!Z4012/100,2)</f>
        <v>0</v>
      </c>
      <c r="U4006" s="7">
        <f>ROUND('Sheet1 (4)'!AA4012/100,2)</f>
        <v>0</v>
      </c>
      <c r="V4006" s="1" t="str">
        <f>'Sheet1 (4)'!AB4012&amp;".T"</f>
        <v>.T</v>
      </c>
      <c r="W4006">
        <f>ROUND('Sheet1 (4)'!AC4012,2)</f>
        <v>0</v>
      </c>
      <c r="X4006">
        <f>ROUND('Sheet1 (4)'!AD4012,2)</f>
        <v>0</v>
      </c>
      <c r="Y4006">
        <f>_xlfn.XLOOKUP('Sheet1 (4)'!AB4012,'Sheet1 (3)'!B:B,'Sheet1 (3)'!D:D,"",0)</f>
        <v>0</v>
      </c>
    </row>
    <row r="4007" spans="1:25" x14ac:dyDescent="0.2">
      <c r="A4007">
        <v>4006</v>
      </c>
      <c r="B4007" s="1">
        <f>_xlfn.XLOOKUP('Sheet1 (4)'!AB4013,'Sheet1 (3)'!B:B,'Sheet1 (3)'!C:C,"",0)</f>
        <v>0</v>
      </c>
      <c r="C4007" s="1">
        <f>_xlfn.XLOOKUP('Sheet1 (4)'!AB4013,'Sheet1 (3)'!B:B,'Sheet1 (3)'!F:F,"",0)</f>
        <v>0</v>
      </c>
      <c r="D4007" s="1">
        <f>ROUND('Sheet1 (4)'!E4013/100000000,2)</f>
        <v>0</v>
      </c>
      <c r="E4007" s="1">
        <f>ROUND('Sheet1 (4)'!F4013/100,2)</f>
        <v>0</v>
      </c>
      <c r="F4007" s="1">
        <f>ROUND('Sheet1 (4)'!G4013/100,2)</f>
        <v>0</v>
      </c>
      <c r="G4007" s="1">
        <f>ROUND('Sheet1 (4)'!H4013/100,2)</f>
        <v>0</v>
      </c>
      <c r="H4007" s="1">
        <f>ROUND('Sheet1 (4)'!I4013/100,2)</f>
        <v>0</v>
      </c>
      <c r="I4007" s="1">
        <f>ROUND('Sheet1 (4)'!J4013/100,2)</f>
        <v>0</v>
      </c>
      <c r="J4007" s="1">
        <f>ROUND('Sheet1 (4)'!K4013/100,2)</f>
        <v>0</v>
      </c>
      <c r="K4007" s="1">
        <f>ROUND('Sheet1 (4)'!L4013/100,2)</f>
        <v>0</v>
      </c>
      <c r="L4007" s="4">
        <f>ROUND(('Sheet1 (4)'!M4013+'Sheet1 (4)'!R4013)/100,2)</f>
        <v>0</v>
      </c>
      <c r="M4007" s="4">
        <f>ROUND(('Sheet1 (4)'!N4013+'Sheet1 (4)'!S4013)/100,2)</f>
        <v>0</v>
      </c>
      <c r="N4007" s="4">
        <f>ROUND(('Sheet1 (4)'!O4013+'Sheet1 (4)'!T4013)/100,2)</f>
        <v>0</v>
      </c>
      <c r="O4007" s="4">
        <f>ROUND(('Sheet1 (4)'!P4013+'Sheet1 (4)'!U4013)/100,2)</f>
        <v>0</v>
      </c>
      <c r="P4007" s="4">
        <f>ROUND(('Sheet1 (4)'!Q4013+'Sheet1 (4)'!V4013)/100,2)</f>
        <v>0</v>
      </c>
      <c r="Q4007" s="7">
        <f>ROUND('Sheet1 (4)'!W4013/100,2)</f>
        <v>0</v>
      </c>
      <c r="R4007" s="7">
        <f>ROUND('Sheet1 (4)'!X4013/100,2)</f>
        <v>0</v>
      </c>
      <c r="S4007" s="7">
        <f>ROUND('Sheet1 (4)'!Y4013/100,2)</f>
        <v>0</v>
      </c>
      <c r="T4007" s="7">
        <f>ROUND('Sheet1 (4)'!Z4013/100,2)</f>
        <v>0</v>
      </c>
      <c r="U4007" s="7">
        <f>ROUND('Sheet1 (4)'!AA4013/100,2)</f>
        <v>0</v>
      </c>
      <c r="V4007" s="1" t="str">
        <f>'Sheet1 (4)'!AB4013&amp;".T"</f>
        <v>.T</v>
      </c>
      <c r="W4007">
        <f>ROUND('Sheet1 (4)'!AC4013,2)</f>
        <v>0</v>
      </c>
      <c r="X4007">
        <f>ROUND('Sheet1 (4)'!AD4013,2)</f>
        <v>0</v>
      </c>
      <c r="Y4007">
        <f>_xlfn.XLOOKUP('Sheet1 (4)'!AB4013,'Sheet1 (3)'!B:B,'Sheet1 (3)'!D:D,"",0)</f>
        <v>0</v>
      </c>
    </row>
    <row r="4008" spans="1:25" x14ac:dyDescent="0.2">
      <c r="A4008">
        <v>4007</v>
      </c>
      <c r="B4008" s="1">
        <f>_xlfn.XLOOKUP('Sheet1 (4)'!AB4014,'Sheet1 (3)'!B:B,'Sheet1 (3)'!C:C,"",0)</f>
        <v>0</v>
      </c>
      <c r="C4008" s="1">
        <f>_xlfn.XLOOKUP('Sheet1 (4)'!AB4014,'Sheet1 (3)'!B:B,'Sheet1 (3)'!F:F,"",0)</f>
        <v>0</v>
      </c>
      <c r="D4008" s="1">
        <f>ROUND('Sheet1 (4)'!E4014/100000000,2)</f>
        <v>0</v>
      </c>
      <c r="E4008" s="1">
        <f>ROUND('Sheet1 (4)'!F4014/100,2)</f>
        <v>0</v>
      </c>
      <c r="F4008" s="1">
        <f>ROUND('Sheet1 (4)'!G4014/100,2)</f>
        <v>0</v>
      </c>
      <c r="G4008" s="1">
        <f>ROUND('Sheet1 (4)'!H4014/100,2)</f>
        <v>0</v>
      </c>
      <c r="H4008" s="1">
        <f>ROUND('Sheet1 (4)'!I4014/100,2)</f>
        <v>0</v>
      </c>
      <c r="I4008" s="1">
        <f>ROUND('Sheet1 (4)'!J4014/100,2)</f>
        <v>0</v>
      </c>
      <c r="J4008" s="1">
        <f>ROUND('Sheet1 (4)'!K4014/100,2)</f>
        <v>0</v>
      </c>
      <c r="K4008" s="1">
        <f>ROUND('Sheet1 (4)'!L4014/100,2)</f>
        <v>0</v>
      </c>
      <c r="L4008" s="4">
        <f>ROUND(('Sheet1 (4)'!M4014+'Sheet1 (4)'!R4014)/100,2)</f>
        <v>0</v>
      </c>
      <c r="M4008" s="4">
        <f>ROUND(('Sheet1 (4)'!N4014+'Sheet1 (4)'!S4014)/100,2)</f>
        <v>0</v>
      </c>
      <c r="N4008" s="4">
        <f>ROUND(('Sheet1 (4)'!O4014+'Sheet1 (4)'!T4014)/100,2)</f>
        <v>0</v>
      </c>
      <c r="O4008" s="4">
        <f>ROUND(('Sheet1 (4)'!P4014+'Sheet1 (4)'!U4014)/100,2)</f>
        <v>0</v>
      </c>
      <c r="P4008" s="4">
        <f>ROUND(('Sheet1 (4)'!Q4014+'Sheet1 (4)'!V4014)/100,2)</f>
        <v>0</v>
      </c>
      <c r="Q4008" s="7">
        <f>ROUND('Sheet1 (4)'!W4014/100,2)</f>
        <v>0</v>
      </c>
      <c r="R4008" s="7">
        <f>ROUND('Sheet1 (4)'!X4014/100,2)</f>
        <v>0</v>
      </c>
      <c r="S4008" s="7">
        <f>ROUND('Sheet1 (4)'!Y4014/100,2)</f>
        <v>0</v>
      </c>
      <c r="T4008" s="7">
        <f>ROUND('Sheet1 (4)'!Z4014/100,2)</f>
        <v>0</v>
      </c>
      <c r="U4008" s="7">
        <f>ROUND('Sheet1 (4)'!AA4014/100,2)</f>
        <v>0</v>
      </c>
      <c r="V4008" s="1" t="str">
        <f>'Sheet1 (4)'!AB4014&amp;".T"</f>
        <v>.T</v>
      </c>
      <c r="W4008">
        <f>ROUND('Sheet1 (4)'!AC4014,2)</f>
        <v>0</v>
      </c>
      <c r="X4008">
        <f>ROUND('Sheet1 (4)'!AD4014,2)</f>
        <v>0</v>
      </c>
      <c r="Y4008">
        <f>_xlfn.XLOOKUP('Sheet1 (4)'!AB4014,'Sheet1 (3)'!B:B,'Sheet1 (3)'!D:D,"",0)</f>
        <v>0</v>
      </c>
    </row>
    <row r="4009" spans="1:25" x14ac:dyDescent="0.2">
      <c r="A4009">
        <v>4008</v>
      </c>
      <c r="B4009" s="1">
        <f>_xlfn.XLOOKUP('Sheet1 (4)'!AB4015,'Sheet1 (3)'!B:B,'Sheet1 (3)'!C:C,"",0)</f>
        <v>0</v>
      </c>
      <c r="C4009" s="1">
        <f>_xlfn.XLOOKUP('Sheet1 (4)'!AB4015,'Sheet1 (3)'!B:B,'Sheet1 (3)'!F:F,"",0)</f>
        <v>0</v>
      </c>
      <c r="D4009" s="1">
        <f>ROUND('Sheet1 (4)'!E4015/100000000,2)</f>
        <v>0</v>
      </c>
      <c r="E4009" s="1">
        <f>ROUND('Sheet1 (4)'!F4015/100,2)</f>
        <v>0</v>
      </c>
      <c r="F4009" s="1">
        <f>ROUND('Sheet1 (4)'!G4015/100,2)</f>
        <v>0</v>
      </c>
      <c r="G4009" s="1">
        <f>ROUND('Sheet1 (4)'!H4015/100,2)</f>
        <v>0</v>
      </c>
      <c r="H4009" s="1">
        <f>ROUND('Sheet1 (4)'!I4015/100,2)</f>
        <v>0</v>
      </c>
      <c r="I4009" s="1">
        <f>ROUND('Sheet1 (4)'!J4015/100,2)</f>
        <v>0</v>
      </c>
      <c r="J4009" s="1">
        <f>ROUND('Sheet1 (4)'!K4015/100,2)</f>
        <v>0</v>
      </c>
      <c r="K4009" s="1">
        <f>ROUND('Sheet1 (4)'!L4015/100,2)</f>
        <v>0</v>
      </c>
      <c r="L4009" s="4">
        <f>ROUND(('Sheet1 (4)'!M4015+'Sheet1 (4)'!R4015)/100,2)</f>
        <v>0</v>
      </c>
      <c r="M4009" s="4">
        <f>ROUND(('Sheet1 (4)'!N4015+'Sheet1 (4)'!S4015)/100,2)</f>
        <v>0</v>
      </c>
      <c r="N4009" s="4">
        <f>ROUND(('Sheet1 (4)'!O4015+'Sheet1 (4)'!T4015)/100,2)</f>
        <v>0</v>
      </c>
      <c r="O4009" s="4">
        <f>ROUND(('Sheet1 (4)'!P4015+'Sheet1 (4)'!U4015)/100,2)</f>
        <v>0</v>
      </c>
      <c r="P4009" s="4">
        <f>ROUND(('Sheet1 (4)'!Q4015+'Sheet1 (4)'!V4015)/100,2)</f>
        <v>0</v>
      </c>
      <c r="Q4009" s="7">
        <f>ROUND('Sheet1 (4)'!W4015/100,2)</f>
        <v>0</v>
      </c>
      <c r="R4009" s="7">
        <f>ROUND('Sheet1 (4)'!X4015/100,2)</f>
        <v>0</v>
      </c>
      <c r="S4009" s="7">
        <f>ROUND('Sheet1 (4)'!Y4015/100,2)</f>
        <v>0</v>
      </c>
      <c r="T4009" s="7">
        <f>ROUND('Sheet1 (4)'!Z4015/100,2)</f>
        <v>0</v>
      </c>
      <c r="U4009" s="7">
        <f>ROUND('Sheet1 (4)'!AA4015/100,2)</f>
        <v>0</v>
      </c>
      <c r="V4009" s="1" t="str">
        <f>'Sheet1 (4)'!AB4015&amp;".T"</f>
        <v>.T</v>
      </c>
      <c r="W4009">
        <f>ROUND('Sheet1 (4)'!AC4015,2)</f>
        <v>0</v>
      </c>
      <c r="X4009">
        <f>ROUND('Sheet1 (4)'!AD4015,2)</f>
        <v>0</v>
      </c>
      <c r="Y4009">
        <f>_xlfn.XLOOKUP('Sheet1 (4)'!AB4015,'Sheet1 (3)'!B:B,'Sheet1 (3)'!D:D,"",0)</f>
        <v>0</v>
      </c>
    </row>
    <row r="4010" spans="1:25" x14ac:dyDescent="0.2">
      <c r="A4010">
        <v>4009</v>
      </c>
      <c r="B4010" s="1">
        <f>_xlfn.XLOOKUP('Sheet1 (4)'!AB4016,'Sheet1 (3)'!B:B,'Sheet1 (3)'!C:C,"",0)</f>
        <v>0</v>
      </c>
      <c r="C4010" s="1">
        <f>_xlfn.XLOOKUP('Sheet1 (4)'!AB4016,'Sheet1 (3)'!B:B,'Sheet1 (3)'!F:F,"",0)</f>
        <v>0</v>
      </c>
      <c r="D4010" s="1">
        <f>ROUND('Sheet1 (4)'!E4016/100000000,2)</f>
        <v>0</v>
      </c>
      <c r="E4010" s="1">
        <f>ROUND('Sheet1 (4)'!F4016/100,2)</f>
        <v>0</v>
      </c>
      <c r="F4010" s="1">
        <f>ROUND('Sheet1 (4)'!G4016/100,2)</f>
        <v>0</v>
      </c>
      <c r="G4010" s="1">
        <f>ROUND('Sheet1 (4)'!H4016/100,2)</f>
        <v>0</v>
      </c>
      <c r="H4010" s="1">
        <f>ROUND('Sheet1 (4)'!I4016/100,2)</f>
        <v>0</v>
      </c>
      <c r="I4010" s="1">
        <f>ROUND('Sheet1 (4)'!J4016/100,2)</f>
        <v>0</v>
      </c>
      <c r="J4010" s="1">
        <f>ROUND('Sheet1 (4)'!K4016/100,2)</f>
        <v>0</v>
      </c>
      <c r="K4010" s="1">
        <f>ROUND('Sheet1 (4)'!L4016/100,2)</f>
        <v>0</v>
      </c>
      <c r="L4010" s="4">
        <f>ROUND(('Sheet1 (4)'!M4016+'Sheet1 (4)'!R4016)/100,2)</f>
        <v>0</v>
      </c>
      <c r="M4010" s="4">
        <f>ROUND(('Sheet1 (4)'!N4016+'Sheet1 (4)'!S4016)/100,2)</f>
        <v>0</v>
      </c>
      <c r="N4010" s="4">
        <f>ROUND(('Sheet1 (4)'!O4016+'Sheet1 (4)'!T4016)/100,2)</f>
        <v>0</v>
      </c>
      <c r="O4010" s="4">
        <f>ROUND(('Sheet1 (4)'!P4016+'Sheet1 (4)'!U4016)/100,2)</f>
        <v>0</v>
      </c>
      <c r="P4010" s="4">
        <f>ROUND(('Sheet1 (4)'!Q4016+'Sheet1 (4)'!V4016)/100,2)</f>
        <v>0</v>
      </c>
      <c r="Q4010" s="7">
        <f>ROUND('Sheet1 (4)'!W4016/100,2)</f>
        <v>0</v>
      </c>
      <c r="R4010" s="7">
        <f>ROUND('Sheet1 (4)'!X4016/100,2)</f>
        <v>0</v>
      </c>
      <c r="S4010" s="7">
        <f>ROUND('Sheet1 (4)'!Y4016/100,2)</f>
        <v>0</v>
      </c>
      <c r="T4010" s="7">
        <f>ROUND('Sheet1 (4)'!Z4016/100,2)</f>
        <v>0</v>
      </c>
      <c r="U4010" s="7">
        <f>ROUND('Sheet1 (4)'!AA4016/100,2)</f>
        <v>0</v>
      </c>
      <c r="V4010" s="1" t="str">
        <f>'Sheet1 (4)'!AB4016&amp;".T"</f>
        <v>.T</v>
      </c>
      <c r="W4010">
        <f>ROUND('Sheet1 (4)'!AC4016,2)</f>
        <v>0</v>
      </c>
      <c r="X4010">
        <f>ROUND('Sheet1 (4)'!AD4016,2)</f>
        <v>0</v>
      </c>
      <c r="Y4010">
        <f>_xlfn.XLOOKUP('Sheet1 (4)'!AB4016,'Sheet1 (3)'!B:B,'Sheet1 (3)'!D:D,"",0)</f>
        <v>0</v>
      </c>
    </row>
    <row r="4011" spans="1:25" x14ac:dyDescent="0.2">
      <c r="A4011">
        <v>4010</v>
      </c>
      <c r="B4011" s="1">
        <f>_xlfn.XLOOKUP('Sheet1 (4)'!AB4017,'Sheet1 (3)'!B:B,'Sheet1 (3)'!C:C,"",0)</f>
        <v>0</v>
      </c>
      <c r="C4011" s="1">
        <f>_xlfn.XLOOKUP('Sheet1 (4)'!AB4017,'Sheet1 (3)'!B:B,'Sheet1 (3)'!F:F,"",0)</f>
        <v>0</v>
      </c>
      <c r="D4011" s="1">
        <f>ROUND('Sheet1 (4)'!E4017/100000000,2)</f>
        <v>0</v>
      </c>
      <c r="E4011" s="1">
        <f>ROUND('Sheet1 (4)'!F4017/100,2)</f>
        <v>0</v>
      </c>
      <c r="F4011" s="1">
        <f>ROUND('Sheet1 (4)'!G4017/100,2)</f>
        <v>0</v>
      </c>
      <c r="G4011" s="1">
        <f>ROUND('Sheet1 (4)'!H4017/100,2)</f>
        <v>0</v>
      </c>
      <c r="H4011" s="1">
        <f>ROUND('Sheet1 (4)'!I4017/100,2)</f>
        <v>0</v>
      </c>
      <c r="I4011" s="1">
        <f>ROUND('Sheet1 (4)'!J4017/100,2)</f>
        <v>0</v>
      </c>
      <c r="J4011" s="1">
        <f>ROUND('Sheet1 (4)'!K4017/100,2)</f>
        <v>0</v>
      </c>
      <c r="K4011" s="1">
        <f>ROUND('Sheet1 (4)'!L4017/100,2)</f>
        <v>0</v>
      </c>
      <c r="L4011" s="4">
        <f>ROUND(('Sheet1 (4)'!M4017+'Sheet1 (4)'!R4017)/100,2)</f>
        <v>0</v>
      </c>
      <c r="M4011" s="4">
        <f>ROUND(('Sheet1 (4)'!N4017+'Sheet1 (4)'!S4017)/100,2)</f>
        <v>0</v>
      </c>
      <c r="N4011" s="4">
        <f>ROUND(('Sheet1 (4)'!O4017+'Sheet1 (4)'!T4017)/100,2)</f>
        <v>0</v>
      </c>
      <c r="O4011" s="4">
        <f>ROUND(('Sheet1 (4)'!P4017+'Sheet1 (4)'!U4017)/100,2)</f>
        <v>0</v>
      </c>
      <c r="P4011" s="4">
        <f>ROUND(('Sheet1 (4)'!Q4017+'Sheet1 (4)'!V4017)/100,2)</f>
        <v>0</v>
      </c>
      <c r="Q4011" s="7">
        <f>ROUND('Sheet1 (4)'!W4017/100,2)</f>
        <v>0</v>
      </c>
      <c r="R4011" s="7">
        <f>ROUND('Sheet1 (4)'!X4017/100,2)</f>
        <v>0</v>
      </c>
      <c r="S4011" s="7">
        <f>ROUND('Sheet1 (4)'!Y4017/100,2)</f>
        <v>0</v>
      </c>
      <c r="T4011" s="7">
        <f>ROUND('Sheet1 (4)'!Z4017/100,2)</f>
        <v>0</v>
      </c>
      <c r="U4011" s="7">
        <f>ROUND('Sheet1 (4)'!AA4017/100,2)</f>
        <v>0</v>
      </c>
      <c r="V4011" s="1" t="str">
        <f>'Sheet1 (4)'!AB4017&amp;".T"</f>
        <v>.T</v>
      </c>
      <c r="W4011">
        <f>ROUND('Sheet1 (4)'!AC4017,2)</f>
        <v>0</v>
      </c>
      <c r="X4011">
        <f>ROUND('Sheet1 (4)'!AD4017,2)</f>
        <v>0</v>
      </c>
      <c r="Y4011">
        <f>_xlfn.XLOOKUP('Sheet1 (4)'!AB4017,'Sheet1 (3)'!B:B,'Sheet1 (3)'!D:D,"",0)</f>
        <v>0</v>
      </c>
    </row>
    <row r="4012" spans="1:25" x14ac:dyDescent="0.2">
      <c r="A4012">
        <v>4011</v>
      </c>
      <c r="B4012" s="1">
        <f>_xlfn.XLOOKUP('Sheet1 (4)'!AB4018,'Sheet1 (3)'!B:B,'Sheet1 (3)'!C:C,"",0)</f>
        <v>0</v>
      </c>
      <c r="C4012" s="1">
        <f>_xlfn.XLOOKUP('Sheet1 (4)'!AB4018,'Sheet1 (3)'!B:B,'Sheet1 (3)'!F:F,"",0)</f>
        <v>0</v>
      </c>
      <c r="D4012" s="1">
        <f>ROUND('Sheet1 (4)'!E4018/100000000,2)</f>
        <v>0</v>
      </c>
      <c r="E4012" s="1">
        <f>ROUND('Sheet1 (4)'!F4018/100,2)</f>
        <v>0</v>
      </c>
      <c r="F4012" s="1">
        <f>ROUND('Sheet1 (4)'!G4018/100,2)</f>
        <v>0</v>
      </c>
      <c r="G4012" s="1">
        <f>ROUND('Sheet1 (4)'!H4018/100,2)</f>
        <v>0</v>
      </c>
      <c r="H4012" s="1">
        <f>ROUND('Sheet1 (4)'!I4018/100,2)</f>
        <v>0</v>
      </c>
      <c r="I4012" s="1">
        <f>ROUND('Sheet1 (4)'!J4018/100,2)</f>
        <v>0</v>
      </c>
      <c r="J4012" s="1">
        <f>ROUND('Sheet1 (4)'!K4018/100,2)</f>
        <v>0</v>
      </c>
      <c r="K4012" s="1">
        <f>ROUND('Sheet1 (4)'!L4018/100,2)</f>
        <v>0</v>
      </c>
      <c r="L4012" s="4">
        <f>ROUND(('Sheet1 (4)'!M4018+'Sheet1 (4)'!R4018)/100,2)</f>
        <v>0</v>
      </c>
      <c r="M4012" s="4">
        <f>ROUND(('Sheet1 (4)'!N4018+'Sheet1 (4)'!S4018)/100,2)</f>
        <v>0</v>
      </c>
      <c r="N4012" s="4">
        <f>ROUND(('Sheet1 (4)'!O4018+'Sheet1 (4)'!T4018)/100,2)</f>
        <v>0</v>
      </c>
      <c r="O4012" s="4">
        <f>ROUND(('Sheet1 (4)'!P4018+'Sheet1 (4)'!U4018)/100,2)</f>
        <v>0</v>
      </c>
      <c r="P4012" s="4">
        <f>ROUND(('Sheet1 (4)'!Q4018+'Sheet1 (4)'!V4018)/100,2)</f>
        <v>0</v>
      </c>
      <c r="Q4012" s="7">
        <f>ROUND('Sheet1 (4)'!W4018/100,2)</f>
        <v>0</v>
      </c>
      <c r="R4012" s="7">
        <f>ROUND('Sheet1 (4)'!X4018/100,2)</f>
        <v>0</v>
      </c>
      <c r="S4012" s="7">
        <f>ROUND('Sheet1 (4)'!Y4018/100,2)</f>
        <v>0</v>
      </c>
      <c r="T4012" s="7">
        <f>ROUND('Sheet1 (4)'!Z4018/100,2)</f>
        <v>0</v>
      </c>
      <c r="U4012" s="7">
        <f>ROUND('Sheet1 (4)'!AA4018/100,2)</f>
        <v>0</v>
      </c>
      <c r="V4012" s="1" t="str">
        <f>'Sheet1 (4)'!AB4018&amp;".T"</f>
        <v>.T</v>
      </c>
      <c r="W4012">
        <f>ROUND('Sheet1 (4)'!AC4018,2)</f>
        <v>0</v>
      </c>
      <c r="X4012">
        <f>ROUND('Sheet1 (4)'!AD4018,2)</f>
        <v>0</v>
      </c>
      <c r="Y4012">
        <f>_xlfn.XLOOKUP('Sheet1 (4)'!AB4018,'Sheet1 (3)'!B:B,'Sheet1 (3)'!D:D,"",0)</f>
        <v>0</v>
      </c>
    </row>
    <row r="4013" spans="1:25" x14ac:dyDescent="0.2">
      <c r="A4013">
        <v>4012</v>
      </c>
      <c r="B4013" s="1">
        <f>_xlfn.XLOOKUP('Sheet1 (4)'!AB4019,'Sheet1 (3)'!B:B,'Sheet1 (3)'!C:C,"",0)</f>
        <v>0</v>
      </c>
      <c r="C4013" s="1">
        <f>_xlfn.XLOOKUP('Sheet1 (4)'!AB4019,'Sheet1 (3)'!B:B,'Sheet1 (3)'!F:F,"",0)</f>
        <v>0</v>
      </c>
      <c r="D4013" s="1">
        <f>ROUND('Sheet1 (4)'!E4019/100000000,2)</f>
        <v>0</v>
      </c>
      <c r="E4013" s="1">
        <f>ROUND('Sheet1 (4)'!F4019/100,2)</f>
        <v>0</v>
      </c>
      <c r="F4013" s="1">
        <f>ROUND('Sheet1 (4)'!G4019/100,2)</f>
        <v>0</v>
      </c>
      <c r="G4013" s="1">
        <f>ROUND('Sheet1 (4)'!H4019/100,2)</f>
        <v>0</v>
      </c>
      <c r="H4013" s="1">
        <f>ROUND('Sheet1 (4)'!I4019/100,2)</f>
        <v>0</v>
      </c>
      <c r="I4013" s="1">
        <f>ROUND('Sheet1 (4)'!J4019/100,2)</f>
        <v>0</v>
      </c>
      <c r="J4013" s="1">
        <f>ROUND('Sheet1 (4)'!K4019/100,2)</f>
        <v>0</v>
      </c>
      <c r="K4013" s="1">
        <f>ROUND('Sheet1 (4)'!L4019/100,2)</f>
        <v>0</v>
      </c>
      <c r="L4013" s="4">
        <f>ROUND(('Sheet1 (4)'!M4019+'Sheet1 (4)'!R4019)/100,2)</f>
        <v>0</v>
      </c>
      <c r="M4013" s="4">
        <f>ROUND(('Sheet1 (4)'!N4019+'Sheet1 (4)'!S4019)/100,2)</f>
        <v>0</v>
      </c>
      <c r="N4013" s="4">
        <f>ROUND(('Sheet1 (4)'!O4019+'Sheet1 (4)'!T4019)/100,2)</f>
        <v>0</v>
      </c>
      <c r="O4013" s="4">
        <f>ROUND(('Sheet1 (4)'!P4019+'Sheet1 (4)'!U4019)/100,2)</f>
        <v>0</v>
      </c>
      <c r="P4013" s="4">
        <f>ROUND(('Sheet1 (4)'!Q4019+'Sheet1 (4)'!V4019)/100,2)</f>
        <v>0</v>
      </c>
      <c r="Q4013" s="7">
        <f>ROUND('Sheet1 (4)'!W4019/100,2)</f>
        <v>0</v>
      </c>
      <c r="R4013" s="7">
        <f>ROUND('Sheet1 (4)'!X4019/100,2)</f>
        <v>0</v>
      </c>
      <c r="S4013" s="7">
        <f>ROUND('Sheet1 (4)'!Y4019/100,2)</f>
        <v>0</v>
      </c>
      <c r="T4013" s="7">
        <f>ROUND('Sheet1 (4)'!Z4019/100,2)</f>
        <v>0</v>
      </c>
      <c r="U4013" s="7">
        <f>ROUND('Sheet1 (4)'!AA4019/100,2)</f>
        <v>0</v>
      </c>
      <c r="V4013" s="1" t="str">
        <f>'Sheet1 (4)'!AB4019&amp;".T"</f>
        <v>.T</v>
      </c>
      <c r="W4013">
        <f>ROUND('Sheet1 (4)'!AC4019,2)</f>
        <v>0</v>
      </c>
      <c r="X4013">
        <f>ROUND('Sheet1 (4)'!AD4019,2)</f>
        <v>0</v>
      </c>
      <c r="Y4013">
        <f>_xlfn.XLOOKUP('Sheet1 (4)'!AB4019,'Sheet1 (3)'!B:B,'Sheet1 (3)'!D:D,"",0)</f>
        <v>0</v>
      </c>
    </row>
    <row r="4014" spans="1:25" x14ac:dyDescent="0.2">
      <c r="A4014">
        <v>4013</v>
      </c>
      <c r="B4014" s="1">
        <f>_xlfn.XLOOKUP('Sheet1 (4)'!AB4020,'Sheet1 (3)'!B:B,'Sheet1 (3)'!C:C,"",0)</f>
        <v>0</v>
      </c>
      <c r="C4014" s="1">
        <f>_xlfn.XLOOKUP('Sheet1 (4)'!AB4020,'Sheet1 (3)'!B:B,'Sheet1 (3)'!F:F,"",0)</f>
        <v>0</v>
      </c>
      <c r="D4014" s="1">
        <f>ROUND('Sheet1 (4)'!E4020/100000000,2)</f>
        <v>0</v>
      </c>
      <c r="E4014" s="1">
        <f>ROUND('Sheet1 (4)'!F4020/100,2)</f>
        <v>0</v>
      </c>
      <c r="F4014" s="1">
        <f>ROUND('Sheet1 (4)'!G4020/100,2)</f>
        <v>0</v>
      </c>
      <c r="G4014" s="1">
        <f>ROUND('Sheet1 (4)'!H4020/100,2)</f>
        <v>0</v>
      </c>
      <c r="H4014" s="1">
        <f>ROUND('Sheet1 (4)'!I4020/100,2)</f>
        <v>0</v>
      </c>
      <c r="I4014" s="1">
        <f>ROUND('Sheet1 (4)'!J4020/100,2)</f>
        <v>0</v>
      </c>
      <c r="J4014" s="1">
        <f>ROUND('Sheet1 (4)'!K4020/100,2)</f>
        <v>0</v>
      </c>
      <c r="K4014" s="1">
        <f>ROUND('Sheet1 (4)'!L4020/100,2)</f>
        <v>0</v>
      </c>
      <c r="L4014" s="4">
        <f>ROUND(('Sheet1 (4)'!M4020+'Sheet1 (4)'!R4020)/100,2)</f>
        <v>0</v>
      </c>
      <c r="M4014" s="4">
        <f>ROUND(('Sheet1 (4)'!N4020+'Sheet1 (4)'!S4020)/100,2)</f>
        <v>0</v>
      </c>
      <c r="N4014" s="4">
        <f>ROUND(('Sheet1 (4)'!O4020+'Sheet1 (4)'!T4020)/100,2)</f>
        <v>0</v>
      </c>
      <c r="O4014" s="4">
        <f>ROUND(('Sheet1 (4)'!P4020+'Sheet1 (4)'!U4020)/100,2)</f>
        <v>0</v>
      </c>
      <c r="P4014" s="4">
        <f>ROUND(('Sheet1 (4)'!Q4020+'Sheet1 (4)'!V4020)/100,2)</f>
        <v>0</v>
      </c>
      <c r="Q4014" s="7">
        <f>ROUND('Sheet1 (4)'!W4020/100,2)</f>
        <v>0</v>
      </c>
      <c r="R4014" s="7">
        <f>ROUND('Sheet1 (4)'!X4020/100,2)</f>
        <v>0</v>
      </c>
      <c r="S4014" s="7">
        <f>ROUND('Sheet1 (4)'!Y4020/100,2)</f>
        <v>0</v>
      </c>
      <c r="T4014" s="7">
        <f>ROUND('Sheet1 (4)'!Z4020/100,2)</f>
        <v>0</v>
      </c>
      <c r="U4014" s="7">
        <f>ROUND('Sheet1 (4)'!AA4020/100,2)</f>
        <v>0</v>
      </c>
      <c r="V4014" s="1" t="str">
        <f>'Sheet1 (4)'!AB4020&amp;".T"</f>
        <v>.T</v>
      </c>
      <c r="W4014">
        <f>ROUND('Sheet1 (4)'!AC4020,2)</f>
        <v>0</v>
      </c>
      <c r="X4014">
        <f>ROUND('Sheet1 (4)'!AD4020,2)</f>
        <v>0</v>
      </c>
      <c r="Y4014">
        <f>_xlfn.XLOOKUP('Sheet1 (4)'!AB4020,'Sheet1 (3)'!B:B,'Sheet1 (3)'!D:D,"",0)</f>
        <v>0</v>
      </c>
    </row>
    <row r="4015" spans="1:25" x14ac:dyDescent="0.2">
      <c r="A4015">
        <v>4014</v>
      </c>
      <c r="B4015" s="1">
        <f>_xlfn.XLOOKUP('Sheet1 (4)'!AB4021,'Sheet1 (3)'!B:B,'Sheet1 (3)'!C:C,"",0)</f>
        <v>0</v>
      </c>
      <c r="C4015" s="1">
        <f>_xlfn.XLOOKUP('Sheet1 (4)'!AB4021,'Sheet1 (3)'!B:B,'Sheet1 (3)'!F:F,"",0)</f>
        <v>0</v>
      </c>
      <c r="D4015" s="1">
        <f>ROUND('Sheet1 (4)'!E4021/100000000,2)</f>
        <v>0</v>
      </c>
      <c r="E4015" s="1">
        <f>ROUND('Sheet1 (4)'!F4021/100,2)</f>
        <v>0</v>
      </c>
      <c r="F4015" s="1">
        <f>ROUND('Sheet1 (4)'!G4021/100,2)</f>
        <v>0</v>
      </c>
      <c r="G4015" s="1">
        <f>ROUND('Sheet1 (4)'!H4021/100,2)</f>
        <v>0</v>
      </c>
      <c r="H4015" s="1">
        <f>ROUND('Sheet1 (4)'!I4021/100,2)</f>
        <v>0</v>
      </c>
      <c r="I4015" s="1">
        <f>ROUND('Sheet1 (4)'!J4021/100,2)</f>
        <v>0</v>
      </c>
      <c r="J4015" s="1">
        <f>ROUND('Sheet1 (4)'!K4021/100,2)</f>
        <v>0</v>
      </c>
      <c r="K4015" s="1">
        <f>ROUND('Sheet1 (4)'!L4021/100,2)</f>
        <v>0</v>
      </c>
      <c r="L4015" s="4">
        <f>ROUND(('Sheet1 (4)'!M4021+'Sheet1 (4)'!R4021)/100,2)</f>
        <v>0</v>
      </c>
      <c r="M4015" s="4">
        <f>ROUND(('Sheet1 (4)'!N4021+'Sheet1 (4)'!S4021)/100,2)</f>
        <v>0</v>
      </c>
      <c r="N4015" s="4">
        <f>ROUND(('Sheet1 (4)'!O4021+'Sheet1 (4)'!T4021)/100,2)</f>
        <v>0</v>
      </c>
      <c r="O4015" s="4">
        <f>ROUND(('Sheet1 (4)'!P4021+'Sheet1 (4)'!U4021)/100,2)</f>
        <v>0</v>
      </c>
      <c r="P4015" s="4">
        <f>ROUND(('Sheet1 (4)'!Q4021+'Sheet1 (4)'!V4021)/100,2)</f>
        <v>0</v>
      </c>
      <c r="Q4015" s="7">
        <f>ROUND('Sheet1 (4)'!W4021/100,2)</f>
        <v>0</v>
      </c>
      <c r="R4015" s="7">
        <f>ROUND('Sheet1 (4)'!X4021/100,2)</f>
        <v>0</v>
      </c>
      <c r="S4015" s="7">
        <f>ROUND('Sheet1 (4)'!Y4021/100,2)</f>
        <v>0</v>
      </c>
      <c r="T4015" s="7">
        <f>ROUND('Sheet1 (4)'!Z4021/100,2)</f>
        <v>0</v>
      </c>
      <c r="U4015" s="7">
        <f>ROUND('Sheet1 (4)'!AA4021/100,2)</f>
        <v>0</v>
      </c>
      <c r="V4015" s="1" t="str">
        <f>'Sheet1 (4)'!AB4021&amp;".T"</f>
        <v>.T</v>
      </c>
      <c r="W4015">
        <f>ROUND('Sheet1 (4)'!AC4021,2)</f>
        <v>0</v>
      </c>
      <c r="X4015">
        <f>ROUND('Sheet1 (4)'!AD4021,2)</f>
        <v>0</v>
      </c>
      <c r="Y4015">
        <f>_xlfn.XLOOKUP('Sheet1 (4)'!AB4021,'Sheet1 (3)'!B:B,'Sheet1 (3)'!D:D,"",0)</f>
        <v>0</v>
      </c>
    </row>
    <row r="4016" spans="1:25" x14ac:dyDescent="0.2">
      <c r="A4016">
        <v>4015</v>
      </c>
      <c r="B4016" s="1">
        <f>_xlfn.XLOOKUP('Sheet1 (4)'!AB4022,'Sheet1 (3)'!B:B,'Sheet1 (3)'!C:C,"",0)</f>
        <v>0</v>
      </c>
      <c r="C4016" s="1">
        <f>_xlfn.XLOOKUP('Sheet1 (4)'!AB4022,'Sheet1 (3)'!B:B,'Sheet1 (3)'!F:F,"",0)</f>
        <v>0</v>
      </c>
      <c r="D4016" s="1">
        <f>ROUND('Sheet1 (4)'!E4022/100000000,2)</f>
        <v>0</v>
      </c>
      <c r="E4016" s="1">
        <f>ROUND('Sheet1 (4)'!F4022/100,2)</f>
        <v>0</v>
      </c>
      <c r="F4016" s="1">
        <f>ROUND('Sheet1 (4)'!G4022/100,2)</f>
        <v>0</v>
      </c>
      <c r="G4016" s="1">
        <f>ROUND('Sheet1 (4)'!H4022/100,2)</f>
        <v>0</v>
      </c>
      <c r="H4016" s="1">
        <f>ROUND('Sheet1 (4)'!I4022/100,2)</f>
        <v>0</v>
      </c>
      <c r="I4016" s="1">
        <f>ROUND('Sheet1 (4)'!J4022/100,2)</f>
        <v>0</v>
      </c>
      <c r="J4016" s="1">
        <f>ROUND('Sheet1 (4)'!K4022/100,2)</f>
        <v>0</v>
      </c>
      <c r="K4016" s="1">
        <f>ROUND('Sheet1 (4)'!L4022/100,2)</f>
        <v>0</v>
      </c>
      <c r="L4016" s="4">
        <f>ROUND(('Sheet1 (4)'!M4022+'Sheet1 (4)'!R4022)/100,2)</f>
        <v>0</v>
      </c>
      <c r="M4016" s="4">
        <f>ROUND(('Sheet1 (4)'!N4022+'Sheet1 (4)'!S4022)/100,2)</f>
        <v>0</v>
      </c>
      <c r="N4016" s="4">
        <f>ROUND(('Sheet1 (4)'!O4022+'Sheet1 (4)'!T4022)/100,2)</f>
        <v>0</v>
      </c>
      <c r="O4016" s="4">
        <f>ROUND(('Sheet1 (4)'!P4022+'Sheet1 (4)'!U4022)/100,2)</f>
        <v>0</v>
      </c>
      <c r="P4016" s="4">
        <f>ROUND(('Sheet1 (4)'!Q4022+'Sheet1 (4)'!V4022)/100,2)</f>
        <v>0</v>
      </c>
      <c r="Q4016" s="7">
        <f>ROUND('Sheet1 (4)'!W4022/100,2)</f>
        <v>0</v>
      </c>
      <c r="R4016" s="7">
        <f>ROUND('Sheet1 (4)'!X4022/100,2)</f>
        <v>0</v>
      </c>
      <c r="S4016" s="7">
        <f>ROUND('Sheet1 (4)'!Y4022/100,2)</f>
        <v>0</v>
      </c>
      <c r="T4016" s="7">
        <f>ROUND('Sheet1 (4)'!Z4022/100,2)</f>
        <v>0</v>
      </c>
      <c r="U4016" s="7">
        <f>ROUND('Sheet1 (4)'!AA4022/100,2)</f>
        <v>0</v>
      </c>
      <c r="V4016" s="1" t="str">
        <f>'Sheet1 (4)'!AB4022&amp;".T"</f>
        <v>.T</v>
      </c>
      <c r="W4016">
        <f>ROUND('Sheet1 (4)'!AC4022,2)</f>
        <v>0</v>
      </c>
      <c r="X4016">
        <f>ROUND('Sheet1 (4)'!AD4022,2)</f>
        <v>0</v>
      </c>
      <c r="Y4016">
        <f>_xlfn.XLOOKUP('Sheet1 (4)'!AB4022,'Sheet1 (3)'!B:B,'Sheet1 (3)'!D:D,"",0)</f>
        <v>0</v>
      </c>
    </row>
    <row r="4017" spans="1:25" x14ac:dyDescent="0.2">
      <c r="A4017">
        <v>4016</v>
      </c>
      <c r="B4017" s="1">
        <f>_xlfn.XLOOKUP('Sheet1 (4)'!AB4023,'Sheet1 (3)'!B:B,'Sheet1 (3)'!C:C,"",0)</f>
        <v>0</v>
      </c>
      <c r="C4017" s="1">
        <f>_xlfn.XLOOKUP('Sheet1 (4)'!AB4023,'Sheet1 (3)'!B:B,'Sheet1 (3)'!F:F,"",0)</f>
        <v>0</v>
      </c>
      <c r="D4017" s="1">
        <f>ROUND('Sheet1 (4)'!E4023/100000000,2)</f>
        <v>0</v>
      </c>
      <c r="E4017" s="1">
        <f>ROUND('Sheet1 (4)'!F4023/100,2)</f>
        <v>0</v>
      </c>
      <c r="F4017" s="1">
        <f>ROUND('Sheet1 (4)'!G4023/100,2)</f>
        <v>0</v>
      </c>
      <c r="G4017" s="1">
        <f>ROUND('Sheet1 (4)'!H4023/100,2)</f>
        <v>0</v>
      </c>
      <c r="H4017" s="1">
        <f>ROUND('Sheet1 (4)'!I4023/100,2)</f>
        <v>0</v>
      </c>
      <c r="I4017" s="1">
        <f>ROUND('Sheet1 (4)'!J4023/100,2)</f>
        <v>0</v>
      </c>
      <c r="J4017" s="1">
        <f>ROUND('Sheet1 (4)'!K4023/100,2)</f>
        <v>0</v>
      </c>
      <c r="K4017" s="1">
        <f>ROUND('Sheet1 (4)'!L4023/100,2)</f>
        <v>0</v>
      </c>
      <c r="L4017" s="4">
        <f>ROUND(('Sheet1 (4)'!M4023+'Sheet1 (4)'!R4023)/100,2)</f>
        <v>0</v>
      </c>
      <c r="M4017" s="4">
        <f>ROUND(('Sheet1 (4)'!N4023+'Sheet1 (4)'!S4023)/100,2)</f>
        <v>0</v>
      </c>
      <c r="N4017" s="4">
        <f>ROUND(('Sheet1 (4)'!O4023+'Sheet1 (4)'!T4023)/100,2)</f>
        <v>0</v>
      </c>
      <c r="O4017" s="4">
        <f>ROUND(('Sheet1 (4)'!P4023+'Sheet1 (4)'!U4023)/100,2)</f>
        <v>0</v>
      </c>
      <c r="P4017" s="4">
        <f>ROUND(('Sheet1 (4)'!Q4023+'Sheet1 (4)'!V4023)/100,2)</f>
        <v>0</v>
      </c>
      <c r="Q4017" s="7">
        <f>ROUND('Sheet1 (4)'!W4023/100,2)</f>
        <v>0</v>
      </c>
      <c r="R4017" s="7">
        <f>ROUND('Sheet1 (4)'!X4023/100,2)</f>
        <v>0</v>
      </c>
      <c r="S4017" s="7">
        <f>ROUND('Sheet1 (4)'!Y4023/100,2)</f>
        <v>0</v>
      </c>
      <c r="T4017" s="7">
        <f>ROUND('Sheet1 (4)'!Z4023/100,2)</f>
        <v>0</v>
      </c>
      <c r="U4017" s="7">
        <f>ROUND('Sheet1 (4)'!AA4023/100,2)</f>
        <v>0</v>
      </c>
      <c r="V4017" s="1" t="str">
        <f>'Sheet1 (4)'!AB4023&amp;".T"</f>
        <v>.T</v>
      </c>
      <c r="W4017">
        <f>ROUND('Sheet1 (4)'!AC4023,2)</f>
        <v>0</v>
      </c>
      <c r="X4017">
        <f>ROUND('Sheet1 (4)'!AD4023,2)</f>
        <v>0</v>
      </c>
      <c r="Y4017">
        <f>_xlfn.XLOOKUP('Sheet1 (4)'!AB4023,'Sheet1 (3)'!B:B,'Sheet1 (3)'!D:D,"",0)</f>
        <v>0</v>
      </c>
    </row>
    <row r="4018" spans="1:25" x14ac:dyDescent="0.2">
      <c r="A4018">
        <v>4017</v>
      </c>
      <c r="B4018" s="1">
        <f>_xlfn.XLOOKUP('Sheet1 (4)'!AB4024,'Sheet1 (3)'!B:B,'Sheet1 (3)'!C:C,"",0)</f>
        <v>0</v>
      </c>
      <c r="C4018" s="1">
        <f>_xlfn.XLOOKUP('Sheet1 (4)'!AB4024,'Sheet1 (3)'!B:B,'Sheet1 (3)'!F:F,"",0)</f>
        <v>0</v>
      </c>
      <c r="D4018" s="1">
        <f>ROUND('Sheet1 (4)'!E4024/100000000,2)</f>
        <v>0</v>
      </c>
      <c r="E4018" s="1">
        <f>ROUND('Sheet1 (4)'!F4024/100,2)</f>
        <v>0</v>
      </c>
      <c r="F4018" s="1">
        <f>ROUND('Sheet1 (4)'!G4024/100,2)</f>
        <v>0</v>
      </c>
      <c r="G4018" s="1">
        <f>ROUND('Sheet1 (4)'!H4024/100,2)</f>
        <v>0</v>
      </c>
      <c r="H4018" s="1">
        <f>ROUND('Sheet1 (4)'!I4024/100,2)</f>
        <v>0</v>
      </c>
      <c r="I4018" s="1">
        <f>ROUND('Sheet1 (4)'!J4024/100,2)</f>
        <v>0</v>
      </c>
      <c r="J4018" s="1">
        <f>ROUND('Sheet1 (4)'!K4024/100,2)</f>
        <v>0</v>
      </c>
      <c r="K4018" s="1">
        <f>ROUND('Sheet1 (4)'!L4024/100,2)</f>
        <v>0</v>
      </c>
      <c r="L4018" s="4">
        <f>ROUND(('Sheet1 (4)'!M4024+'Sheet1 (4)'!R4024)/100,2)</f>
        <v>0</v>
      </c>
      <c r="M4018" s="4">
        <f>ROUND(('Sheet1 (4)'!N4024+'Sheet1 (4)'!S4024)/100,2)</f>
        <v>0</v>
      </c>
      <c r="N4018" s="4">
        <f>ROUND(('Sheet1 (4)'!O4024+'Sheet1 (4)'!T4024)/100,2)</f>
        <v>0</v>
      </c>
      <c r="O4018" s="4">
        <f>ROUND(('Sheet1 (4)'!P4024+'Sheet1 (4)'!U4024)/100,2)</f>
        <v>0</v>
      </c>
      <c r="P4018" s="4">
        <f>ROUND(('Sheet1 (4)'!Q4024+'Sheet1 (4)'!V4024)/100,2)</f>
        <v>0</v>
      </c>
      <c r="Q4018" s="7">
        <f>ROUND('Sheet1 (4)'!W4024/100,2)</f>
        <v>0</v>
      </c>
      <c r="R4018" s="7">
        <f>ROUND('Sheet1 (4)'!X4024/100,2)</f>
        <v>0</v>
      </c>
      <c r="S4018" s="7">
        <f>ROUND('Sheet1 (4)'!Y4024/100,2)</f>
        <v>0</v>
      </c>
      <c r="T4018" s="7">
        <f>ROUND('Sheet1 (4)'!Z4024/100,2)</f>
        <v>0</v>
      </c>
      <c r="U4018" s="7">
        <f>ROUND('Sheet1 (4)'!AA4024/100,2)</f>
        <v>0</v>
      </c>
      <c r="V4018" s="1" t="str">
        <f>'Sheet1 (4)'!AB4024&amp;".T"</f>
        <v>.T</v>
      </c>
      <c r="W4018">
        <f>ROUND('Sheet1 (4)'!AC4024,2)</f>
        <v>0</v>
      </c>
      <c r="X4018">
        <f>ROUND('Sheet1 (4)'!AD4024,2)</f>
        <v>0</v>
      </c>
      <c r="Y4018">
        <f>_xlfn.XLOOKUP('Sheet1 (4)'!AB4024,'Sheet1 (3)'!B:B,'Sheet1 (3)'!D:D,"",0)</f>
        <v>0</v>
      </c>
    </row>
    <row r="4019" spans="1:25" x14ac:dyDescent="0.2">
      <c r="A4019">
        <v>4018</v>
      </c>
      <c r="B4019" s="1">
        <f>_xlfn.XLOOKUP('Sheet1 (4)'!AB4025,'Sheet1 (3)'!B:B,'Sheet1 (3)'!C:C,"",0)</f>
        <v>0</v>
      </c>
      <c r="C4019" s="1">
        <f>_xlfn.XLOOKUP('Sheet1 (4)'!AB4025,'Sheet1 (3)'!B:B,'Sheet1 (3)'!F:F,"",0)</f>
        <v>0</v>
      </c>
      <c r="D4019" s="1">
        <f>ROUND('Sheet1 (4)'!E4025/100000000,2)</f>
        <v>0</v>
      </c>
      <c r="E4019" s="1">
        <f>ROUND('Sheet1 (4)'!F4025/100,2)</f>
        <v>0</v>
      </c>
      <c r="F4019" s="1">
        <f>ROUND('Sheet1 (4)'!G4025/100,2)</f>
        <v>0</v>
      </c>
      <c r="G4019" s="1">
        <f>ROUND('Sheet1 (4)'!H4025/100,2)</f>
        <v>0</v>
      </c>
      <c r="H4019" s="1">
        <f>ROUND('Sheet1 (4)'!I4025/100,2)</f>
        <v>0</v>
      </c>
      <c r="I4019" s="1">
        <f>ROUND('Sheet1 (4)'!J4025/100,2)</f>
        <v>0</v>
      </c>
      <c r="J4019" s="1">
        <f>ROUND('Sheet1 (4)'!K4025/100,2)</f>
        <v>0</v>
      </c>
      <c r="K4019" s="1">
        <f>ROUND('Sheet1 (4)'!L4025/100,2)</f>
        <v>0</v>
      </c>
      <c r="L4019" s="4">
        <f>ROUND(('Sheet1 (4)'!M4025+'Sheet1 (4)'!R4025)/100,2)</f>
        <v>0</v>
      </c>
      <c r="M4019" s="4">
        <f>ROUND(('Sheet1 (4)'!N4025+'Sheet1 (4)'!S4025)/100,2)</f>
        <v>0</v>
      </c>
      <c r="N4019" s="4">
        <f>ROUND(('Sheet1 (4)'!O4025+'Sheet1 (4)'!T4025)/100,2)</f>
        <v>0</v>
      </c>
      <c r="O4019" s="4">
        <f>ROUND(('Sheet1 (4)'!P4025+'Sheet1 (4)'!U4025)/100,2)</f>
        <v>0</v>
      </c>
      <c r="P4019" s="4">
        <f>ROUND(('Sheet1 (4)'!Q4025+'Sheet1 (4)'!V4025)/100,2)</f>
        <v>0</v>
      </c>
      <c r="Q4019" s="7">
        <f>ROUND('Sheet1 (4)'!W4025/100,2)</f>
        <v>0</v>
      </c>
      <c r="R4019" s="7">
        <f>ROUND('Sheet1 (4)'!X4025/100,2)</f>
        <v>0</v>
      </c>
      <c r="S4019" s="7">
        <f>ROUND('Sheet1 (4)'!Y4025/100,2)</f>
        <v>0</v>
      </c>
      <c r="T4019" s="7">
        <f>ROUND('Sheet1 (4)'!Z4025/100,2)</f>
        <v>0</v>
      </c>
      <c r="U4019" s="7">
        <f>ROUND('Sheet1 (4)'!AA4025/100,2)</f>
        <v>0</v>
      </c>
      <c r="V4019" s="1" t="str">
        <f>'Sheet1 (4)'!AB4025&amp;".T"</f>
        <v>.T</v>
      </c>
      <c r="W4019">
        <f>ROUND('Sheet1 (4)'!AC4025,2)</f>
        <v>0</v>
      </c>
      <c r="X4019">
        <f>ROUND('Sheet1 (4)'!AD4025,2)</f>
        <v>0</v>
      </c>
      <c r="Y4019">
        <f>_xlfn.XLOOKUP('Sheet1 (4)'!AB4025,'Sheet1 (3)'!B:B,'Sheet1 (3)'!D:D,"",0)</f>
        <v>0</v>
      </c>
    </row>
    <row r="4020" spans="1:25" x14ac:dyDescent="0.2">
      <c r="A4020">
        <v>4019</v>
      </c>
      <c r="B4020" s="1">
        <f>_xlfn.XLOOKUP('Sheet1 (4)'!AB4026,'Sheet1 (3)'!B:B,'Sheet1 (3)'!C:C,"",0)</f>
        <v>0</v>
      </c>
      <c r="C4020" s="1">
        <f>_xlfn.XLOOKUP('Sheet1 (4)'!AB4026,'Sheet1 (3)'!B:B,'Sheet1 (3)'!F:F,"",0)</f>
        <v>0</v>
      </c>
      <c r="D4020" s="1">
        <f>ROUND('Sheet1 (4)'!E4026/100000000,2)</f>
        <v>0</v>
      </c>
      <c r="E4020" s="1">
        <f>ROUND('Sheet1 (4)'!F4026/100,2)</f>
        <v>0</v>
      </c>
      <c r="F4020" s="1">
        <f>ROUND('Sheet1 (4)'!G4026/100,2)</f>
        <v>0</v>
      </c>
      <c r="G4020" s="1">
        <f>ROUND('Sheet1 (4)'!H4026/100,2)</f>
        <v>0</v>
      </c>
      <c r="H4020" s="1">
        <f>ROUND('Sheet1 (4)'!I4026/100,2)</f>
        <v>0</v>
      </c>
      <c r="I4020" s="1">
        <f>ROUND('Sheet1 (4)'!J4026/100,2)</f>
        <v>0</v>
      </c>
      <c r="J4020" s="1">
        <f>ROUND('Sheet1 (4)'!K4026/100,2)</f>
        <v>0</v>
      </c>
      <c r="K4020" s="1">
        <f>ROUND('Sheet1 (4)'!L4026/100,2)</f>
        <v>0</v>
      </c>
      <c r="L4020" s="4">
        <f>ROUND(('Sheet1 (4)'!M4026+'Sheet1 (4)'!R4026)/100,2)</f>
        <v>0</v>
      </c>
      <c r="M4020" s="4">
        <f>ROUND(('Sheet1 (4)'!N4026+'Sheet1 (4)'!S4026)/100,2)</f>
        <v>0</v>
      </c>
      <c r="N4020" s="4">
        <f>ROUND(('Sheet1 (4)'!O4026+'Sheet1 (4)'!T4026)/100,2)</f>
        <v>0</v>
      </c>
      <c r="O4020" s="4">
        <f>ROUND(('Sheet1 (4)'!P4026+'Sheet1 (4)'!U4026)/100,2)</f>
        <v>0</v>
      </c>
      <c r="P4020" s="4">
        <f>ROUND(('Sheet1 (4)'!Q4026+'Sheet1 (4)'!V4026)/100,2)</f>
        <v>0</v>
      </c>
      <c r="Q4020" s="7">
        <f>ROUND('Sheet1 (4)'!W4026/100,2)</f>
        <v>0</v>
      </c>
      <c r="R4020" s="7">
        <f>ROUND('Sheet1 (4)'!X4026/100,2)</f>
        <v>0</v>
      </c>
      <c r="S4020" s="7">
        <f>ROUND('Sheet1 (4)'!Y4026/100,2)</f>
        <v>0</v>
      </c>
      <c r="T4020" s="7">
        <f>ROUND('Sheet1 (4)'!Z4026/100,2)</f>
        <v>0</v>
      </c>
      <c r="U4020" s="7">
        <f>ROUND('Sheet1 (4)'!AA4026/100,2)</f>
        <v>0</v>
      </c>
      <c r="V4020" s="1" t="str">
        <f>'Sheet1 (4)'!AB4026&amp;".T"</f>
        <v>.T</v>
      </c>
      <c r="W4020">
        <f>ROUND('Sheet1 (4)'!AC4026,2)</f>
        <v>0</v>
      </c>
      <c r="X4020">
        <f>ROUND('Sheet1 (4)'!AD4026,2)</f>
        <v>0</v>
      </c>
      <c r="Y4020">
        <f>_xlfn.XLOOKUP('Sheet1 (4)'!AB4026,'Sheet1 (3)'!B:B,'Sheet1 (3)'!D:D,"",0)</f>
        <v>0</v>
      </c>
    </row>
    <row r="4021" spans="1:25" x14ac:dyDescent="0.2">
      <c r="A4021">
        <v>4020</v>
      </c>
      <c r="B4021" s="1">
        <f>_xlfn.XLOOKUP('Sheet1 (4)'!AB4027,'Sheet1 (3)'!B:B,'Sheet1 (3)'!C:C,"",0)</f>
        <v>0</v>
      </c>
      <c r="C4021" s="1">
        <f>_xlfn.XLOOKUP('Sheet1 (4)'!AB4027,'Sheet1 (3)'!B:B,'Sheet1 (3)'!F:F,"",0)</f>
        <v>0</v>
      </c>
      <c r="D4021" s="1">
        <f>ROUND('Sheet1 (4)'!E4027/100000000,2)</f>
        <v>0</v>
      </c>
      <c r="E4021" s="1">
        <f>ROUND('Sheet1 (4)'!F4027/100,2)</f>
        <v>0</v>
      </c>
      <c r="F4021" s="1">
        <f>ROUND('Sheet1 (4)'!G4027/100,2)</f>
        <v>0</v>
      </c>
      <c r="G4021" s="1">
        <f>ROUND('Sheet1 (4)'!H4027/100,2)</f>
        <v>0</v>
      </c>
      <c r="H4021" s="1">
        <f>ROUND('Sheet1 (4)'!I4027/100,2)</f>
        <v>0</v>
      </c>
      <c r="I4021" s="1">
        <f>ROUND('Sheet1 (4)'!J4027/100,2)</f>
        <v>0</v>
      </c>
      <c r="J4021" s="1">
        <f>ROUND('Sheet1 (4)'!K4027/100,2)</f>
        <v>0</v>
      </c>
      <c r="K4021" s="1">
        <f>ROUND('Sheet1 (4)'!L4027/100,2)</f>
        <v>0</v>
      </c>
      <c r="L4021" s="4">
        <f>ROUND(('Sheet1 (4)'!M4027+'Sheet1 (4)'!R4027)/100,2)</f>
        <v>0</v>
      </c>
      <c r="M4021" s="4">
        <f>ROUND(('Sheet1 (4)'!N4027+'Sheet1 (4)'!S4027)/100,2)</f>
        <v>0</v>
      </c>
      <c r="N4021" s="4">
        <f>ROUND(('Sheet1 (4)'!O4027+'Sheet1 (4)'!T4027)/100,2)</f>
        <v>0</v>
      </c>
      <c r="O4021" s="4">
        <f>ROUND(('Sheet1 (4)'!P4027+'Sheet1 (4)'!U4027)/100,2)</f>
        <v>0</v>
      </c>
      <c r="P4021" s="4">
        <f>ROUND(('Sheet1 (4)'!Q4027+'Sheet1 (4)'!V4027)/100,2)</f>
        <v>0</v>
      </c>
      <c r="Q4021" s="7">
        <f>ROUND('Sheet1 (4)'!W4027/100,2)</f>
        <v>0</v>
      </c>
      <c r="R4021" s="7">
        <f>ROUND('Sheet1 (4)'!X4027/100,2)</f>
        <v>0</v>
      </c>
      <c r="S4021" s="7">
        <f>ROUND('Sheet1 (4)'!Y4027/100,2)</f>
        <v>0</v>
      </c>
      <c r="T4021" s="7">
        <f>ROUND('Sheet1 (4)'!Z4027/100,2)</f>
        <v>0</v>
      </c>
      <c r="U4021" s="7">
        <f>ROUND('Sheet1 (4)'!AA4027/100,2)</f>
        <v>0</v>
      </c>
      <c r="V4021" s="1" t="str">
        <f>'Sheet1 (4)'!AB4027&amp;".T"</f>
        <v>.T</v>
      </c>
      <c r="W4021">
        <f>ROUND('Sheet1 (4)'!AC4027,2)</f>
        <v>0</v>
      </c>
      <c r="X4021">
        <f>ROUND('Sheet1 (4)'!AD4027,2)</f>
        <v>0</v>
      </c>
      <c r="Y4021">
        <f>_xlfn.XLOOKUP('Sheet1 (4)'!AB4027,'Sheet1 (3)'!B:B,'Sheet1 (3)'!D:D,"",0)</f>
        <v>0</v>
      </c>
    </row>
    <row r="4022" spans="1:25" x14ac:dyDescent="0.2">
      <c r="A4022">
        <v>4021</v>
      </c>
      <c r="B4022" s="1">
        <f>_xlfn.XLOOKUP('Sheet1 (4)'!AB4028,'Sheet1 (3)'!B:B,'Sheet1 (3)'!C:C,"",0)</f>
        <v>0</v>
      </c>
      <c r="C4022" s="1">
        <f>_xlfn.XLOOKUP('Sheet1 (4)'!AB4028,'Sheet1 (3)'!B:B,'Sheet1 (3)'!F:F,"",0)</f>
        <v>0</v>
      </c>
      <c r="D4022" s="1">
        <f>ROUND('Sheet1 (4)'!E4028/100000000,2)</f>
        <v>0</v>
      </c>
      <c r="E4022" s="1">
        <f>ROUND('Sheet1 (4)'!F4028/100,2)</f>
        <v>0</v>
      </c>
      <c r="F4022" s="1">
        <f>ROUND('Sheet1 (4)'!G4028/100,2)</f>
        <v>0</v>
      </c>
      <c r="G4022" s="1">
        <f>ROUND('Sheet1 (4)'!H4028/100,2)</f>
        <v>0</v>
      </c>
      <c r="H4022" s="1">
        <f>ROUND('Sheet1 (4)'!I4028/100,2)</f>
        <v>0</v>
      </c>
      <c r="I4022" s="1">
        <f>ROUND('Sheet1 (4)'!J4028/100,2)</f>
        <v>0</v>
      </c>
      <c r="J4022" s="1">
        <f>ROUND('Sheet1 (4)'!K4028/100,2)</f>
        <v>0</v>
      </c>
      <c r="K4022" s="1">
        <f>ROUND('Sheet1 (4)'!L4028/100,2)</f>
        <v>0</v>
      </c>
      <c r="L4022" s="4">
        <f>ROUND(('Sheet1 (4)'!M4028+'Sheet1 (4)'!R4028)/100,2)</f>
        <v>0</v>
      </c>
      <c r="M4022" s="4">
        <f>ROUND(('Sheet1 (4)'!N4028+'Sheet1 (4)'!S4028)/100,2)</f>
        <v>0</v>
      </c>
      <c r="N4022" s="4">
        <f>ROUND(('Sheet1 (4)'!O4028+'Sheet1 (4)'!T4028)/100,2)</f>
        <v>0</v>
      </c>
      <c r="O4022" s="4">
        <f>ROUND(('Sheet1 (4)'!P4028+'Sheet1 (4)'!U4028)/100,2)</f>
        <v>0</v>
      </c>
      <c r="P4022" s="4">
        <f>ROUND(('Sheet1 (4)'!Q4028+'Sheet1 (4)'!V4028)/100,2)</f>
        <v>0</v>
      </c>
      <c r="Q4022" s="7">
        <f>ROUND('Sheet1 (4)'!W4028/100,2)</f>
        <v>0</v>
      </c>
      <c r="R4022" s="7">
        <f>ROUND('Sheet1 (4)'!X4028/100,2)</f>
        <v>0</v>
      </c>
      <c r="S4022" s="7">
        <f>ROUND('Sheet1 (4)'!Y4028/100,2)</f>
        <v>0</v>
      </c>
      <c r="T4022" s="7">
        <f>ROUND('Sheet1 (4)'!Z4028/100,2)</f>
        <v>0</v>
      </c>
      <c r="U4022" s="7">
        <f>ROUND('Sheet1 (4)'!AA4028/100,2)</f>
        <v>0</v>
      </c>
      <c r="V4022" s="1" t="str">
        <f>'Sheet1 (4)'!AB4028&amp;".T"</f>
        <v>.T</v>
      </c>
      <c r="W4022">
        <f>ROUND('Sheet1 (4)'!AC4028,2)</f>
        <v>0</v>
      </c>
      <c r="X4022">
        <f>ROUND('Sheet1 (4)'!AD4028,2)</f>
        <v>0</v>
      </c>
      <c r="Y4022">
        <f>_xlfn.XLOOKUP('Sheet1 (4)'!AB4028,'Sheet1 (3)'!B:B,'Sheet1 (3)'!D:D,"",0)</f>
        <v>0</v>
      </c>
    </row>
    <row r="4023" spans="1:25" x14ac:dyDescent="0.2">
      <c r="A4023">
        <v>4022</v>
      </c>
      <c r="B4023" s="1">
        <f>_xlfn.XLOOKUP('Sheet1 (4)'!AB4029,'Sheet1 (3)'!B:B,'Sheet1 (3)'!C:C,"",0)</f>
        <v>0</v>
      </c>
      <c r="C4023" s="1">
        <f>_xlfn.XLOOKUP('Sheet1 (4)'!AB4029,'Sheet1 (3)'!B:B,'Sheet1 (3)'!F:F,"",0)</f>
        <v>0</v>
      </c>
      <c r="D4023" s="1">
        <f>ROUND('Sheet1 (4)'!E4029/100000000,2)</f>
        <v>0</v>
      </c>
      <c r="E4023" s="1">
        <f>ROUND('Sheet1 (4)'!F4029/100,2)</f>
        <v>0</v>
      </c>
      <c r="F4023" s="1">
        <f>ROUND('Sheet1 (4)'!G4029/100,2)</f>
        <v>0</v>
      </c>
      <c r="G4023" s="1">
        <f>ROUND('Sheet1 (4)'!H4029/100,2)</f>
        <v>0</v>
      </c>
      <c r="H4023" s="1">
        <f>ROUND('Sheet1 (4)'!I4029/100,2)</f>
        <v>0</v>
      </c>
      <c r="I4023" s="1">
        <f>ROUND('Sheet1 (4)'!J4029/100,2)</f>
        <v>0</v>
      </c>
      <c r="J4023" s="1">
        <f>ROUND('Sheet1 (4)'!K4029/100,2)</f>
        <v>0</v>
      </c>
      <c r="K4023" s="1">
        <f>ROUND('Sheet1 (4)'!L4029/100,2)</f>
        <v>0</v>
      </c>
      <c r="L4023" s="4">
        <f>ROUND(('Sheet1 (4)'!M4029+'Sheet1 (4)'!R4029)/100,2)</f>
        <v>0</v>
      </c>
      <c r="M4023" s="4">
        <f>ROUND(('Sheet1 (4)'!N4029+'Sheet1 (4)'!S4029)/100,2)</f>
        <v>0</v>
      </c>
      <c r="N4023" s="4">
        <f>ROUND(('Sheet1 (4)'!O4029+'Sheet1 (4)'!T4029)/100,2)</f>
        <v>0</v>
      </c>
      <c r="O4023" s="4">
        <f>ROUND(('Sheet1 (4)'!P4029+'Sheet1 (4)'!U4029)/100,2)</f>
        <v>0</v>
      </c>
      <c r="P4023" s="4">
        <f>ROUND(('Sheet1 (4)'!Q4029+'Sheet1 (4)'!V4029)/100,2)</f>
        <v>0</v>
      </c>
      <c r="Q4023" s="7">
        <f>ROUND('Sheet1 (4)'!W4029/100,2)</f>
        <v>0</v>
      </c>
      <c r="R4023" s="7">
        <f>ROUND('Sheet1 (4)'!X4029/100,2)</f>
        <v>0</v>
      </c>
      <c r="S4023" s="7">
        <f>ROUND('Sheet1 (4)'!Y4029/100,2)</f>
        <v>0</v>
      </c>
      <c r="T4023" s="7">
        <f>ROUND('Sheet1 (4)'!Z4029/100,2)</f>
        <v>0</v>
      </c>
      <c r="U4023" s="7">
        <f>ROUND('Sheet1 (4)'!AA4029/100,2)</f>
        <v>0</v>
      </c>
      <c r="V4023" s="1" t="str">
        <f>'Sheet1 (4)'!AB4029&amp;".T"</f>
        <v>.T</v>
      </c>
      <c r="W4023">
        <f>ROUND('Sheet1 (4)'!AC4029,2)</f>
        <v>0</v>
      </c>
      <c r="X4023">
        <f>ROUND('Sheet1 (4)'!AD4029,2)</f>
        <v>0</v>
      </c>
      <c r="Y4023">
        <f>_xlfn.XLOOKUP('Sheet1 (4)'!AB4029,'Sheet1 (3)'!B:B,'Sheet1 (3)'!D:D,"",0)</f>
        <v>0</v>
      </c>
    </row>
    <row r="4024" spans="1:25" x14ac:dyDescent="0.2">
      <c r="A4024">
        <v>4023</v>
      </c>
      <c r="B4024" s="1">
        <f>_xlfn.XLOOKUP('Sheet1 (4)'!AB4030,'Sheet1 (3)'!B:B,'Sheet1 (3)'!C:C,"",0)</f>
        <v>0</v>
      </c>
      <c r="C4024" s="1">
        <f>_xlfn.XLOOKUP('Sheet1 (4)'!AB4030,'Sheet1 (3)'!B:B,'Sheet1 (3)'!F:F,"",0)</f>
        <v>0</v>
      </c>
      <c r="D4024" s="1">
        <f>ROUND('Sheet1 (4)'!E4030/100000000,2)</f>
        <v>0</v>
      </c>
      <c r="E4024" s="1">
        <f>ROUND('Sheet1 (4)'!F4030/100,2)</f>
        <v>0</v>
      </c>
      <c r="F4024" s="1">
        <f>ROUND('Sheet1 (4)'!G4030/100,2)</f>
        <v>0</v>
      </c>
      <c r="G4024" s="1">
        <f>ROUND('Sheet1 (4)'!H4030/100,2)</f>
        <v>0</v>
      </c>
      <c r="H4024" s="1">
        <f>ROUND('Sheet1 (4)'!I4030/100,2)</f>
        <v>0</v>
      </c>
      <c r="I4024" s="1">
        <f>ROUND('Sheet1 (4)'!J4030/100,2)</f>
        <v>0</v>
      </c>
      <c r="J4024" s="1">
        <f>ROUND('Sheet1 (4)'!K4030/100,2)</f>
        <v>0</v>
      </c>
      <c r="K4024" s="1">
        <f>ROUND('Sheet1 (4)'!L4030/100,2)</f>
        <v>0</v>
      </c>
      <c r="L4024" s="4">
        <f>ROUND(('Sheet1 (4)'!M4030+'Sheet1 (4)'!R4030)/100,2)</f>
        <v>0</v>
      </c>
      <c r="M4024" s="4">
        <f>ROUND(('Sheet1 (4)'!N4030+'Sheet1 (4)'!S4030)/100,2)</f>
        <v>0</v>
      </c>
      <c r="N4024" s="4">
        <f>ROUND(('Sheet1 (4)'!O4030+'Sheet1 (4)'!T4030)/100,2)</f>
        <v>0</v>
      </c>
      <c r="O4024" s="4">
        <f>ROUND(('Sheet1 (4)'!P4030+'Sheet1 (4)'!U4030)/100,2)</f>
        <v>0</v>
      </c>
      <c r="P4024" s="4">
        <f>ROUND(('Sheet1 (4)'!Q4030+'Sheet1 (4)'!V4030)/100,2)</f>
        <v>0</v>
      </c>
      <c r="Q4024" s="7">
        <f>ROUND('Sheet1 (4)'!W4030/100,2)</f>
        <v>0</v>
      </c>
      <c r="R4024" s="7">
        <f>ROUND('Sheet1 (4)'!X4030/100,2)</f>
        <v>0</v>
      </c>
      <c r="S4024" s="7">
        <f>ROUND('Sheet1 (4)'!Y4030/100,2)</f>
        <v>0</v>
      </c>
      <c r="T4024" s="7">
        <f>ROUND('Sheet1 (4)'!Z4030/100,2)</f>
        <v>0</v>
      </c>
      <c r="U4024" s="7">
        <f>ROUND('Sheet1 (4)'!AA4030/100,2)</f>
        <v>0</v>
      </c>
      <c r="V4024" s="1" t="str">
        <f>'Sheet1 (4)'!AB4030&amp;".T"</f>
        <v>.T</v>
      </c>
      <c r="W4024">
        <f>ROUND('Sheet1 (4)'!AC4030,2)</f>
        <v>0</v>
      </c>
      <c r="X4024">
        <f>ROUND('Sheet1 (4)'!AD4030,2)</f>
        <v>0</v>
      </c>
      <c r="Y4024">
        <f>_xlfn.XLOOKUP('Sheet1 (4)'!AB4030,'Sheet1 (3)'!B:B,'Sheet1 (3)'!D:D,"",0)</f>
        <v>0</v>
      </c>
    </row>
    <row r="4025" spans="1:25" x14ac:dyDescent="0.2">
      <c r="A4025">
        <v>4024</v>
      </c>
      <c r="B4025" s="1">
        <f>_xlfn.XLOOKUP('Sheet1 (4)'!AB4031,'Sheet1 (3)'!B:B,'Sheet1 (3)'!C:C,"",0)</f>
        <v>0</v>
      </c>
      <c r="C4025" s="1">
        <f>_xlfn.XLOOKUP('Sheet1 (4)'!AB4031,'Sheet1 (3)'!B:B,'Sheet1 (3)'!F:F,"",0)</f>
        <v>0</v>
      </c>
      <c r="D4025" s="1">
        <f>ROUND('Sheet1 (4)'!E4031/100000000,2)</f>
        <v>0</v>
      </c>
      <c r="E4025" s="1">
        <f>ROUND('Sheet1 (4)'!F4031/100,2)</f>
        <v>0</v>
      </c>
      <c r="F4025" s="1">
        <f>ROUND('Sheet1 (4)'!G4031/100,2)</f>
        <v>0</v>
      </c>
      <c r="G4025" s="1">
        <f>ROUND('Sheet1 (4)'!H4031/100,2)</f>
        <v>0</v>
      </c>
      <c r="H4025" s="1">
        <f>ROUND('Sheet1 (4)'!I4031/100,2)</f>
        <v>0</v>
      </c>
      <c r="I4025" s="1">
        <f>ROUND('Sheet1 (4)'!J4031/100,2)</f>
        <v>0</v>
      </c>
      <c r="J4025" s="1">
        <f>ROUND('Sheet1 (4)'!K4031/100,2)</f>
        <v>0</v>
      </c>
      <c r="K4025" s="1">
        <f>ROUND('Sheet1 (4)'!L4031/100,2)</f>
        <v>0</v>
      </c>
      <c r="L4025" s="4">
        <f>ROUND(('Sheet1 (4)'!M4031+'Sheet1 (4)'!R4031)/100,2)</f>
        <v>0</v>
      </c>
      <c r="M4025" s="4">
        <f>ROUND(('Sheet1 (4)'!N4031+'Sheet1 (4)'!S4031)/100,2)</f>
        <v>0</v>
      </c>
      <c r="N4025" s="4">
        <f>ROUND(('Sheet1 (4)'!O4031+'Sheet1 (4)'!T4031)/100,2)</f>
        <v>0</v>
      </c>
      <c r="O4025" s="4">
        <f>ROUND(('Sheet1 (4)'!P4031+'Sheet1 (4)'!U4031)/100,2)</f>
        <v>0</v>
      </c>
      <c r="P4025" s="4">
        <f>ROUND(('Sheet1 (4)'!Q4031+'Sheet1 (4)'!V4031)/100,2)</f>
        <v>0</v>
      </c>
      <c r="Q4025" s="7">
        <f>ROUND('Sheet1 (4)'!W4031/100,2)</f>
        <v>0</v>
      </c>
      <c r="R4025" s="7">
        <f>ROUND('Sheet1 (4)'!X4031/100,2)</f>
        <v>0</v>
      </c>
      <c r="S4025" s="7">
        <f>ROUND('Sheet1 (4)'!Y4031/100,2)</f>
        <v>0</v>
      </c>
      <c r="T4025" s="7">
        <f>ROUND('Sheet1 (4)'!Z4031/100,2)</f>
        <v>0</v>
      </c>
      <c r="U4025" s="7">
        <f>ROUND('Sheet1 (4)'!AA4031/100,2)</f>
        <v>0</v>
      </c>
      <c r="V4025" s="1" t="str">
        <f>'Sheet1 (4)'!AB4031&amp;".T"</f>
        <v>.T</v>
      </c>
      <c r="W4025">
        <f>ROUND('Sheet1 (4)'!AC4031,2)</f>
        <v>0</v>
      </c>
      <c r="X4025">
        <f>ROUND('Sheet1 (4)'!AD4031,2)</f>
        <v>0</v>
      </c>
      <c r="Y4025">
        <f>_xlfn.XLOOKUP('Sheet1 (4)'!AB4031,'Sheet1 (3)'!B:B,'Sheet1 (3)'!D:D,"",0)</f>
        <v>0</v>
      </c>
    </row>
    <row r="4026" spans="1:25" x14ac:dyDescent="0.2">
      <c r="A4026">
        <v>4025</v>
      </c>
      <c r="B4026" s="1">
        <f>_xlfn.XLOOKUP('Sheet1 (4)'!AB4032,'Sheet1 (3)'!B:B,'Sheet1 (3)'!C:C,"",0)</f>
        <v>0</v>
      </c>
      <c r="C4026" s="1">
        <f>_xlfn.XLOOKUP('Sheet1 (4)'!AB4032,'Sheet1 (3)'!B:B,'Sheet1 (3)'!F:F,"",0)</f>
        <v>0</v>
      </c>
      <c r="D4026" s="1">
        <f>ROUND('Sheet1 (4)'!E4032/100000000,2)</f>
        <v>0</v>
      </c>
      <c r="E4026" s="1">
        <f>ROUND('Sheet1 (4)'!F4032/100,2)</f>
        <v>0</v>
      </c>
      <c r="F4026" s="1">
        <f>ROUND('Sheet1 (4)'!G4032/100,2)</f>
        <v>0</v>
      </c>
      <c r="G4026" s="1">
        <f>ROUND('Sheet1 (4)'!H4032/100,2)</f>
        <v>0</v>
      </c>
      <c r="H4026" s="1">
        <f>ROUND('Sheet1 (4)'!I4032/100,2)</f>
        <v>0</v>
      </c>
      <c r="I4026" s="1">
        <f>ROUND('Sheet1 (4)'!J4032/100,2)</f>
        <v>0</v>
      </c>
      <c r="J4026" s="1">
        <f>ROUND('Sheet1 (4)'!K4032/100,2)</f>
        <v>0</v>
      </c>
      <c r="K4026" s="1">
        <f>ROUND('Sheet1 (4)'!L4032/100,2)</f>
        <v>0</v>
      </c>
      <c r="L4026" s="4">
        <f>ROUND(('Sheet1 (4)'!M4032+'Sheet1 (4)'!R4032)/100,2)</f>
        <v>0</v>
      </c>
      <c r="M4026" s="4">
        <f>ROUND(('Sheet1 (4)'!N4032+'Sheet1 (4)'!S4032)/100,2)</f>
        <v>0</v>
      </c>
      <c r="N4026" s="4">
        <f>ROUND(('Sheet1 (4)'!O4032+'Sheet1 (4)'!T4032)/100,2)</f>
        <v>0</v>
      </c>
      <c r="O4026" s="4">
        <f>ROUND(('Sheet1 (4)'!P4032+'Sheet1 (4)'!U4032)/100,2)</f>
        <v>0</v>
      </c>
      <c r="P4026" s="4">
        <f>ROUND(('Sheet1 (4)'!Q4032+'Sheet1 (4)'!V4032)/100,2)</f>
        <v>0</v>
      </c>
      <c r="Q4026" s="7">
        <f>ROUND('Sheet1 (4)'!W4032/100,2)</f>
        <v>0</v>
      </c>
      <c r="R4026" s="7">
        <f>ROUND('Sheet1 (4)'!X4032/100,2)</f>
        <v>0</v>
      </c>
      <c r="S4026" s="7">
        <f>ROUND('Sheet1 (4)'!Y4032/100,2)</f>
        <v>0</v>
      </c>
      <c r="T4026" s="7">
        <f>ROUND('Sheet1 (4)'!Z4032/100,2)</f>
        <v>0</v>
      </c>
      <c r="U4026" s="7">
        <f>ROUND('Sheet1 (4)'!AA4032/100,2)</f>
        <v>0</v>
      </c>
      <c r="V4026" s="1" t="str">
        <f>'Sheet1 (4)'!AB4032&amp;".T"</f>
        <v>.T</v>
      </c>
      <c r="W4026">
        <f>ROUND('Sheet1 (4)'!AC4032,2)</f>
        <v>0</v>
      </c>
      <c r="X4026">
        <f>ROUND('Sheet1 (4)'!AD4032,2)</f>
        <v>0</v>
      </c>
      <c r="Y4026">
        <f>_xlfn.XLOOKUP('Sheet1 (4)'!AB4032,'Sheet1 (3)'!B:B,'Sheet1 (3)'!D:D,"",0)</f>
        <v>0</v>
      </c>
    </row>
    <row r="4027" spans="1:25" x14ac:dyDescent="0.2">
      <c r="A4027">
        <v>4026</v>
      </c>
      <c r="B4027" s="1">
        <f>_xlfn.XLOOKUP('Sheet1 (4)'!AB4033,'Sheet1 (3)'!B:B,'Sheet1 (3)'!C:C,"",0)</f>
        <v>0</v>
      </c>
      <c r="C4027" s="1">
        <f>_xlfn.XLOOKUP('Sheet1 (4)'!AB4033,'Sheet1 (3)'!B:B,'Sheet1 (3)'!F:F,"",0)</f>
        <v>0</v>
      </c>
      <c r="D4027" s="1">
        <f>ROUND('Sheet1 (4)'!E4033/100000000,2)</f>
        <v>0</v>
      </c>
      <c r="E4027" s="1">
        <f>ROUND('Sheet1 (4)'!F4033/100,2)</f>
        <v>0</v>
      </c>
      <c r="F4027" s="1">
        <f>ROUND('Sheet1 (4)'!G4033/100,2)</f>
        <v>0</v>
      </c>
      <c r="G4027" s="1">
        <f>ROUND('Sheet1 (4)'!H4033/100,2)</f>
        <v>0</v>
      </c>
      <c r="H4027" s="1">
        <f>ROUND('Sheet1 (4)'!I4033/100,2)</f>
        <v>0</v>
      </c>
      <c r="I4027" s="1">
        <f>ROUND('Sheet1 (4)'!J4033/100,2)</f>
        <v>0</v>
      </c>
      <c r="J4027" s="1">
        <f>ROUND('Sheet1 (4)'!K4033/100,2)</f>
        <v>0</v>
      </c>
      <c r="K4027" s="1">
        <f>ROUND('Sheet1 (4)'!L4033/100,2)</f>
        <v>0</v>
      </c>
      <c r="L4027" s="4">
        <f>ROUND(('Sheet1 (4)'!M4033+'Sheet1 (4)'!R4033)/100,2)</f>
        <v>0</v>
      </c>
      <c r="M4027" s="4">
        <f>ROUND(('Sheet1 (4)'!N4033+'Sheet1 (4)'!S4033)/100,2)</f>
        <v>0</v>
      </c>
      <c r="N4027" s="4">
        <f>ROUND(('Sheet1 (4)'!O4033+'Sheet1 (4)'!T4033)/100,2)</f>
        <v>0</v>
      </c>
      <c r="O4027" s="4">
        <f>ROUND(('Sheet1 (4)'!P4033+'Sheet1 (4)'!U4033)/100,2)</f>
        <v>0</v>
      </c>
      <c r="P4027" s="4">
        <f>ROUND(('Sheet1 (4)'!Q4033+'Sheet1 (4)'!V4033)/100,2)</f>
        <v>0</v>
      </c>
      <c r="Q4027" s="7">
        <f>ROUND('Sheet1 (4)'!W4033/100,2)</f>
        <v>0</v>
      </c>
      <c r="R4027" s="7">
        <f>ROUND('Sheet1 (4)'!X4033/100,2)</f>
        <v>0</v>
      </c>
      <c r="S4027" s="7">
        <f>ROUND('Sheet1 (4)'!Y4033/100,2)</f>
        <v>0</v>
      </c>
      <c r="T4027" s="7">
        <f>ROUND('Sheet1 (4)'!Z4033/100,2)</f>
        <v>0</v>
      </c>
      <c r="U4027" s="7">
        <f>ROUND('Sheet1 (4)'!AA4033/100,2)</f>
        <v>0</v>
      </c>
      <c r="V4027" s="1" t="str">
        <f>'Sheet1 (4)'!AB4033&amp;".T"</f>
        <v>.T</v>
      </c>
      <c r="W4027">
        <f>ROUND('Sheet1 (4)'!AC4033,2)</f>
        <v>0</v>
      </c>
      <c r="X4027">
        <f>ROUND('Sheet1 (4)'!AD4033,2)</f>
        <v>0</v>
      </c>
      <c r="Y4027">
        <f>_xlfn.XLOOKUP('Sheet1 (4)'!AB4033,'Sheet1 (3)'!B:B,'Sheet1 (3)'!D:D,"",0)</f>
        <v>0</v>
      </c>
    </row>
    <row r="4028" spans="1:25" x14ac:dyDescent="0.2">
      <c r="A4028">
        <v>4027</v>
      </c>
      <c r="B4028" s="1">
        <f>_xlfn.XLOOKUP('Sheet1 (4)'!AB4034,'Sheet1 (3)'!B:B,'Sheet1 (3)'!C:C,"",0)</f>
        <v>0</v>
      </c>
      <c r="C4028" s="1">
        <f>_xlfn.XLOOKUP('Sheet1 (4)'!AB4034,'Sheet1 (3)'!B:B,'Sheet1 (3)'!F:F,"",0)</f>
        <v>0</v>
      </c>
      <c r="D4028" s="1">
        <f>ROUND('Sheet1 (4)'!E4034/100000000,2)</f>
        <v>0</v>
      </c>
      <c r="E4028" s="1">
        <f>ROUND('Sheet1 (4)'!F4034/100,2)</f>
        <v>0</v>
      </c>
      <c r="F4028" s="1">
        <f>ROUND('Sheet1 (4)'!G4034/100,2)</f>
        <v>0</v>
      </c>
      <c r="G4028" s="1">
        <f>ROUND('Sheet1 (4)'!H4034/100,2)</f>
        <v>0</v>
      </c>
      <c r="H4028" s="1">
        <f>ROUND('Sheet1 (4)'!I4034/100,2)</f>
        <v>0</v>
      </c>
      <c r="I4028" s="1">
        <f>ROUND('Sheet1 (4)'!J4034/100,2)</f>
        <v>0</v>
      </c>
      <c r="J4028" s="1">
        <f>ROUND('Sheet1 (4)'!K4034/100,2)</f>
        <v>0</v>
      </c>
      <c r="K4028" s="1">
        <f>ROUND('Sheet1 (4)'!L4034/100,2)</f>
        <v>0</v>
      </c>
      <c r="L4028" s="4">
        <f>ROUND(('Sheet1 (4)'!M4034+'Sheet1 (4)'!R4034)/100,2)</f>
        <v>0</v>
      </c>
      <c r="M4028" s="4">
        <f>ROUND(('Sheet1 (4)'!N4034+'Sheet1 (4)'!S4034)/100,2)</f>
        <v>0</v>
      </c>
      <c r="N4028" s="4">
        <f>ROUND(('Sheet1 (4)'!O4034+'Sheet1 (4)'!T4034)/100,2)</f>
        <v>0</v>
      </c>
      <c r="O4028" s="4">
        <f>ROUND(('Sheet1 (4)'!P4034+'Sheet1 (4)'!U4034)/100,2)</f>
        <v>0</v>
      </c>
      <c r="P4028" s="4">
        <f>ROUND(('Sheet1 (4)'!Q4034+'Sheet1 (4)'!V4034)/100,2)</f>
        <v>0</v>
      </c>
      <c r="Q4028" s="7">
        <f>ROUND('Sheet1 (4)'!W4034/100,2)</f>
        <v>0</v>
      </c>
      <c r="R4028" s="7">
        <f>ROUND('Sheet1 (4)'!X4034/100,2)</f>
        <v>0</v>
      </c>
      <c r="S4028" s="7">
        <f>ROUND('Sheet1 (4)'!Y4034/100,2)</f>
        <v>0</v>
      </c>
      <c r="T4028" s="7">
        <f>ROUND('Sheet1 (4)'!Z4034/100,2)</f>
        <v>0</v>
      </c>
      <c r="U4028" s="7">
        <f>ROUND('Sheet1 (4)'!AA4034/100,2)</f>
        <v>0</v>
      </c>
      <c r="V4028" s="1" t="str">
        <f>'Sheet1 (4)'!AB4034&amp;".T"</f>
        <v>.T</v>
      </c>
      <c r="W4028">
        <f>ROUND('Sheet1 (4)'!AC4034,2)</f>
        <v>0</v>
      </c>
      <c r="X4028">
        <f>ROUND('Sheet1 (4)'!AD4034,2)</f>
        <v>0</v>
      </c>
      <c r="Y4028">
        <f>_xlfn.XLOOKUP('Sheet1 (4)'!AB4034,'Sheet1 (3)'!B:B,'Sheet1 (3)'!D:D,"",0)</f>
        <v>0</v>
      </c>
    </row>
    <row r="4029" spans="1:25" x14ac:dyDescent="0.2">
      <c r="A4029">
        <v>4028</v>
      </c>
      <c r="B4029" s="1">
        <f>_xlfn.XLOOKUP('Sheet1 (4)'!AB4035,'Sheet1 (3)'!B:B,'Sheet1 (3)'!C:C,"",0)</f>
        <v>0</v>
      </c>
      <c r="C4029" s="1">
        <f>_xlfn.XLOOKUP('Sheet1 (4)'!AB4035,'Sheet1 (3)'!B:B,'Sheet1 (3)'!F:F,"",0)</f>
        <v>0</v>
      </c>
      <c r="D4029" s="1">
        <f>ROUND('Sheet1 (4)'!E4035/100000000,2)</f>
        <v>0</v>
      </c>
      <c r="E4029" s="1">
        <f>ROUND('Sheet1 (4)'!F4035/100,2)</f>
        <v>0</v>
      </c>
      <c r="F4029" s="1">
        <f>ROUND('Sheet1 (4)'!G4035/100,2)</f>
        <v>0</v>
      </c>
      <c r="G4029" s="1">
        <f>ROUND('Sheet1 (4)'!H4035/100,2)</f>
        <v>0</v>
      </c>
      <c r="H4029" s="1">
        <f>ROUND('Sheet1 (4)'!I4035/100,2)</f>
        <v>0</v>
      </c>
      <c r="I4029" s="1">
        <f>ROUND('Sheet1 (4)'!J4035/100,2)</f>
        <v>0</v>
      </c>
      <c r="J4029" s="1">
        <f>ROUND('Sheet1 (4)'!K4035/100,2)</f>
        <v>0</v>
      </c>
      <c r="K4029" s="1">
        <f>ROUND('Sheet1 (4)'!L4035/100,2)</f>
        <v>0</v>
      </c>
      <c r="L4029" s="4">
        <f>ROUND(('Sheet1 (4)'!M4035+'Sheet1 (4)'!R4035)/100,2)</f>
        <v>0</v>
      </c>
      <c r="M4029" s="4">
        <f>ROUND(('Sheet1 (4)'!N4035+'Sheet1 (4)'!S4035)/100,2)</f>
        <v>0</v>
      </c>
      <c r="N4029" s="4">
        <f>ROUND(('Sheet1 (4)'!O4035+'Sheet1 (4)'!T4035)/100,2)</f>
        <v>0</v>
      </c>
      <c r="O4029" s="4">
        <f>ROUND(('Sheet1 (4)'!P4035+'Sheet1 (4)'!U4035)/100,2)</f>
        <v>0</v>
      </c>
      <c r="P4029" s="4">
        <f>ROUND(('Sheet1 (4)'!Q4035+'Sheet1 (4)'!V4035)/100,2)</f>
        <v>0</v>
      </c>
      <c r="Q4029" s="7">
        <f>ROUND('Sheet1 (4)'!W4035/100,2)</f>
        <v>0</v>
      </c>
      <c r="R4029" s="7">
        <f>ROUND('Sheet1 (4)'!X4035/100,2)</f>
        <v>0</v>
      </c>
      <c r="S4029" s="7">
        <f>ROUND('Sheet1 (4)'!Y4035/100,2)</f>
        <v>0</v>
      </c>
      <c r="T4029" s="7">
        <f>ROUND('Sheet1 (4)'!Z4035/100,2)</f>
        <v>0</v>
      </c>
      <c r="U4029" s="7">
        <f>ROUND('Sheet1 (4)'!AA4035/100,2)</f>
        <v>0</v>
      </c>
      <c r="V4029" s="1" t="str">
        <f>'Sheet1 (4)'!AB4035&amp;".T"</f>
        <v>.T</v>
      </c>
      <c r="W4029">
        <f>ROUND('Sheet1 (4)'!AC4035,2)</f>
        <v>0</v>
      </c>
      <c r="X4029">
        <f>ROUND('Sheet1 (4)'!AD4035,2)</f>
        <v>0</v>
      </c>
      <c r="Y4029">
        <f>_xlfn.XLOOKUP('Sheet1 (4)'!AB4035,'Sheet1 (3)'!B:B,'Sheet1 (3)'!D:D,"",0)</f>
        <v>0</v>
      </c>
    </row>
    <row r="4030" spans="1:25" x14ac:dyDescent="0.2">
      <c r="A4030">
        <v>4029</v>
      </c>
      <c r="B4030" s="1">
        <f>_xlfn.XLOOKUP('Sheet1 (4)'!AB4036,'Sheet1 (3)'!B:B,'Sheet1 (3)'!C:C,"",0)</f>
        <v>0</v>
      </c>
      <c r="C4030" s="1">
        <f>_xlfn.XLOOKUP('Sheet1 (4)'!AB4036,'Sheet1 (3)'!B:B,'Sheet1 (3)'!F:F,"",0)</f>
        <v>0</v>
      </c>
      <c r="D4030" s="1">
        <f>ROUND('Sheet1 (4)'!E4036/100000000,2)</f>
        <v>0</v>
      </c>
      <c r="E4030" s="1">
        <f>ROUND('Sheet1 (4)'!F4036/100,2)</f>
        <v>0</v>
      </c>
      <c r="F4030" s="1">
        <f>ROUND('Sheet1 (4)'!G4036/100,2)</f>
        <v>0</v>
      </c>
      <c r="G4030" s="1">
        <f>ROUND('Sheet1 (4)'!H4036/100,2)</f>
        <v>0</v>
      </c>
      <c r="H4030" s="1">
        <f>ROUND('Sheet1 (4)'!I4036/100,2)</f>
        <v>0</v>
      </c>
      <c r="I4030" s="1">
        <f>ROUND('Sheet1 (4)'!J4036/100,2)</f>
        <v>0</v>
      </c>
      <c r="J4030" s="1">
        <f>ROUND('Sheet1 (4)'!K4036/100,2)</f>
        <v>0</v>
      </c>
      <c r="K4030" s="1">
        <f>ROUND('Sheet1 (4)'!L4036/100,2)</f>
        <v>0</v>
      </c>
      <c r="L4030" s="4">
        <f>ROUND(('Sheet1 (4)'!M4036+'Sheet1 (4)'!R4036)/100,2)</f>
        <v>0</v>
      </c>
      <c r="M4030" s="4">
        <f>ROUND(('Sheet1 (4)'!N4036+'Sheet1 (4)'!S4036)/100,2)</f>
        <v>0</v>
      </c>
      <c r="N4030" s="4">
        <f>ROUND(('Sheet1 (4)'!O4036+'Sheet1 (4)'!T4036)/100,2)</f>
        <v>0</v>
      </c>
      <c r="O4030" s="4">
        <f>ROUND(('Sheet1 (4)'!P4036+'Sheet1 (4)'!U4036)/100,2)</f>
        <v>0</v>
      </c>
      <c r="P4030" s="4">
        <f>ROUND(('Sheet1 (4)'!Q4036+'Sheet1 (4)'!V4036)/100,2)</f>
        <v>0</v>
      </c>
      <c r="Q4030" s="7">
        <f>ROUND('Sheet1 (4)'!W4036/100,2)</f>
        <v>0</v>
      </c>
      <c r="R4030" s="7">
        <f>ROUND('Sheet1 (4)'!X4036/100,2)</f>
        <v>0</v>
      </c>
      <c r="S4030" s="7">
        <f>ROUND('Sheet1 (4)'!Y4036/100,2)</f>
        <v>0</v>
      </c>
      <c r="T4030" s="7">
        <f>ROUND('Sheet1 (4)'!Z4036/100,2)</f>
        <v>0</v>
      </c>
      <c r="U4030" s="7">
        <f>ROUND('Sheet1 (4)'!AA4036/100,2)</f>
        <v>0</v>
      </c>
      <c r="V4030" s="1" t="str">
        <f>'Sheet1 (4)'!AB4036&amp;".T"</f>
        <v>.T</v>
      </c>
      <c r="W4030">
        <f>ROUND('Sheet1 (4)'!AC4036,2)</f>
        <v>0</v>
      </c>
      <c r="X4030">
        <f>ROUND('Sheet1 (4)'!AD4036,2)</f>
        <v>0</v>
      </c>
      <c r="Y4030">
        <f>_xlfn.XLOOKUP('Sheet1 (4)'!AB4036,'Sheet1 (3)'!B:B,'Sheet1 (3)'!D:D,"",0)</f>
        <v>0</v>
      </c>
    </row>
    <row r="4031" spans="1:25" x14ac:dyDescent="0.2">
      <c r="A4031">
        <v>4030</v>
      </c>
      <c r="B4031" s="1">
        <f>_xlfn.XLOOKUP('Sheet1 (4)'!AB4037,'Sheet1 (3)'!B:B,'Sheet1 (3)'!C:C,"",0)</f>
        <v>0</v>
      </c>
      <c r="C4031" s="1">
        <f>_xlfn.XLOOKUP('Sheet1 (4)'!AB4037,'Sheet1 (3)'!B:B,'Sheet1 (3)'!F:F,"",0)</f>
        <v>0</v>
      </c>
      <c r="D4031" s="1">
        <f>ROUND('Sheet1 (4)'!E4037/100000000,2)</f>
        <v>0</v>
      </c>
      <c r="E4031" s="1">
        <f>ROUND('Sheet1 (4)'!F4037/100,2)</f>
        <v>0</v>
      </c>
      <c r="F4031" s="1">
        <f>ROUND('Sheet1 (4)'!G4037/100,2)</f>
        <v>0</v>
      </c>
      <c r="G4031" s="1">
        <f>ROUND('Sheet1 (4)'!H4037/100,2)</f>
        <v>0</v>
      </c>
      <c r="H4031" s="1">
        <f>ROUND('Sheet1 (4)'!I4037/100,2)</f>
        <v>0</v>
      </c>
      <c r="I4031" s="1">
        <f>ROUND('Sheet1 (4)'!J4037/100,2)</f>
        <v>0</v>
      </c>
      <c r="J4031" s="1">
        <f>ROUND('Sheet1 (4)'!K4037/100,2)</f>
        <v>0</v>
      </c>
      <c r="K4031" s="1">
        <f>ROUND('Sheet1 (4)'!L4037/100,2)</f>
        <v>0</v>
      </c>
      <c r="L4031" s="4">
        <f>ROUND(('Sheet1 (4)'!M4037+'Sheet1 (4)'!R4037)/100,2)</f>
        <v>0</v>
      </c>
      <c r="M4031" s="4">
        <f>ROUND(('Sheet1 (4)'!N4037+'Sheet1 (4)'!S4037)/100,2)</f>
        <v>0</v>
      </c>
      <c r="N4031" s="4">
        <f>ROUND(('Sheet1 (4)'!O4037+'Sheet1 (4)'!T4037)/100,2)</f>
        <v>0</v>
      </c>
      <c r="O4031" s="4">
        <f>ROUND(('Sheet1 (4)'!P4037+'Sheet1 (4)'!U4037)/100,2)</f>
        <v>0</v>
      </c>
      <c r="P4031" s="4">
        <f>ROUND(('Sheet1 (4)'!Q4037+'Sheet1 (4)'!V4037)/100,2)</f>
        <v>0</v>
      </c>
      <c r="Q4031" s="7">
        <f>ROUND('Sheet1 (4)'!W4037/100,2)</f>
        <v>0</v>
      </c>
      <c r="R4031" s="7">
        <f>ROUND('Sheet1 (4)'!X4037/100,2)</f>
        <v>0</v>
      </c>
      <c r="S4031" s="7">
        <f>ROUND('Sheet1 (4)'!Y4037/100,2)</f>
        <v>0</v>
      </c>
      <c r="T4031" s="7">
        <f>ROUND('Sheet1 (4)'!Z4037/100,2)</f>
        <v>0</v>
      </c>
      <c r="U4031" s="7">
        <f>ROUND('Sheet1 (4)'!AA4037/100,2)</f>
        <v>0</v>
      </c>
      <c r="V4031" s="1" t="str">
        <f>'Sheet1 (4)'!AB4037&amp;".T"</f>
        <v>.T</v>
      </c>
      <c r="W4031">
        <f>ROUND('Sheet1 (4)'!AC4037,2)</f>
        <v>0</v>
      </c>
      <c r="X4031">
        <f>ROUND('Sheet1 (4)'!AD4037,2)</f>
        <v>0</v>
      </c>
      <c r="Y4031">
        <f>_xlfn.XLOOKUP('Sheet1 (4)'!AB4037,'Sheet1 (3)'!B:B,'Sheet1 (3)'!D:D,"",0)</f>
        <v>0</v>
      </c>
    </row>
    <row r="4032" spans="1:25" x14ac:dyDescent="0.2">
      <c r="A4032">
        <v>4031</v>
      </c>
      <c r="B4032" s="1">
        <f>_xlfn.XLOOKUP('Sheet1 (4)'!AB4038,'Sheet1 (3)'!B:B,'Sheet1 (3)'!C:C,"",0)</f>
        <v>0</v>
      </c>
      <c r="C4032" s="1">
        <f>_xlfn.XLOOKUP('Sheet1 (4)'!AB4038,'Sheet1 (3)'!B:B,'Sheet1 (3)'!F:F,"",0)</f>
        <v>0</v>
      </c>
      <c r="D4032" s="1">
        <f>ROUND('Sheet1 (4)'!E4038/100000000,2)</f>
        <v>0</v>
      </c>
      <c r="E4032" s="1">
        <f>ROUND('Sheet1 (4)'!F4038/100,2)</f>
        <v>0</v>
      </c>
      <c r="F4032" s="1">
        <f>ROUND('Sheet1 (4)'!G4038/100,2)</f>
        <v>0</v>
      </c>
      <c r="G4032" s="1">
        <f>ROUND('Sheet1 (4)'!H4038/100,2)</f>
        <v>0</v>
      </c>
      <c r="H4032" s="1">
        <f>ROUND('Sheet1 (4)'!I4038/100,2)</f>
        <v>0</v>
      </c>
      <c r="I4032" s="1">
        <f>ROUND('Sheet1 (4)'!J4038/100,2)</f>
        <v>0</v>
      </c>
      <c r="J4032" s="1">
        <f>ROUND('Sheet1 (4)'!K4038/100,2)</f>
        <v>0</v>
      </c>
      <c r="K4032" s="1">
        <f>ROUND('Sheet1 (4)'!L4038/100,2)</f>
        <v>0</v>
      </c>
      <c r="L4032" s="4">
        <f>ROUND(('Sheet1 (4)'!M4038+'Sheet1 (4)'!R4038)/100,2)</f>
        <v>0</v>
      </c>
      <c r="M4032" s="4">
        <f>ROUND(('Sheet1 (4)'!N4038+'Sheet1 (4)'!S4038)/100,2)</f>
        <v>0</v>
      </c>
      <c r="N4032" s="4">
        <f>ROUND(('Sheet1 (4)'!O4038+'Sheet1 (4)'!T4038)/100,2)</f>
        <v>0</v>
      </c>
      <c r="O4032" s="4">
        <f>ROUND(('Sheet1 (4)'!P4038+'Sheet1 (4)'!U4038)/100,2)</f>
        <v>0</v>
      </c>
      <c r="P4032" s="4">
        <f>ROUND(('Sheet1 (4)'!Q4038+'Sheet1 (4)'!V4038)/100,2)</f>
        <v>0</v>
      </c>
      <c r="Q4032" s="7">
        <f>ROUND('Sheet1 (4)'!W4038/100,2)</f>
        <v>0</v>
      </c>
      <c r="R4032" s="7">
        <f>ROUND('Sheet1 (4)'!X4038/100,2)</f>
        <v>0</v>
      </c>
      <c r="S4032" s="7">
        <f>ROUND('Sheet1 (4)'!Y4038/100,2)</f>
        <v>0</v>
      </c>
      <c r="T4032" s="7">
        <f>ROUND('Sheet1 (4)'!Z4038/100,2)</f>
        <v>0</v>
      </c>
      <c r="U4032" s="7">
        <f>ROUND('Sheet1 (4)'!AA4038/100,2)</f>
        <v>0</v>
      </c>
      <c r="V4032" s="1" t="str">
        <f>'Sheet1 (4)'!AB4038&amp;".T"</f>
        <v>.T</v>
      </c>
      <c r="W4032">
        <f>ROUND('Sheet1 (4)'!AC4038,2)</f>
        <v>0</v>
      </c>
      <c r="X4032">
        <f>ROUND('Sheet1 (4)'!AD4038,2)</f>
        <v>0</v>
      </c>
      <c r="Y4032">
        <f>_xlfn.XLOOKUP('Sheet1 (4)'!AB4038,'Sheet1 (3)'!B:B,'Sheet1 (3)'!D:D,"",0)</f>
        <v>0</v>
      </c>
    </row>
    <row r="4033" spans="1:25" x14ac:dyDescent="0.2">
      <c r="A4033">
        <v>4032</v>
      </c>
      <c r="B4033" s="1">
        <f>_xlfn.XLOOKUP('Sheet1 (4)'!AB4039,'Sheet1 (3)'!B:B,'Sheet1 (3)'!C:C,"",0)</f>
        <v>0</v>
      </c>
      <c r="C4033" s="1">
        <f>_xlfn.XLOOKUP('Sheet1 (4)'!AB4039,'Sheet1 (3)'!B:B,'Sheet1 (3)'!F:F,"",0)</f>
        <v>0</v>
      </c>
      <c r="D4033" s="1">
        <f>ROUND('Sheet1 (4)'!E4039/100000000,2)</f>
        <v>0</v>
      </c>
      <c r="E4033" s="1">
        <f>ROUND('Sheet1 (4)'!F4039/100,2)</f>
        <v>0</v>
      </c>
      <c r="F4033" s="1">
        <f>ROUND('Sheet1 (4)'!G4039/100,2)</f>
        <v>0</v>
      </c>
      <c r="G4033" s="1">
        <f>ROUND('Sheet1 (4)'!H4039/100,2)</f>
        <v>0</v>
      </c>
      <c r="H4033" s="1">
        <f>ROUND('Sheet1 (4)'!I4039/100,2)</f>
        <v>0</v>
      </c>
      <c r="I4033" s="1">
        <f>ROUND('Sheet1 (4)'!J4039/100,2)</f>
        <v>0</v>
      </c>
      <c r="J4033" s="1">
        <f>ROUND('Sheet1 (4)'!K4039/100,2)</f>
        <v>0</v>
      </c>
      <c r="K4033" s="1">
        <f>ROUND('Sheet1 (4)'!L4039/100,2)</f>
        <v>0</v>
      </c>
      <c r="L4033" s="4">
        <f>ROUND(('Sheet1 (4)'!M4039+'Sheet1 (4)'!R4039)/100,2)</f>
        <v>0</v>
      </c>
      <c r="M4033" s="4">
        <f>ROUND(('Sheet1 (4)'!N4039+'Sheet1 (4)'!S4039)/100,2)</f>
        <v>0</v>
      </c>
      <c r="N4033" s="4">
        <f>ROUND(('Sheet1 (4)'!O4039+'Sheet1 (4)'!T4039)/100,2)</f>
        <v>0</v>
      </c>
      <c r="O4033" s="4">
        <f>ROUND(('Sheet1 (4)'!P4039+'Sheet1 (4)'!U4039)/100,2)</f>
        <v>0</v>
      </c>
      <c r="P4033" s="4">
        <f>ROUND(('Sheet1 (4)'!Q4039+'Sheet1 (4)'!V4039)/100,2)</f>
        <v>0</v>
      </c>
      <c r="Q4033" s="7">
        <f>ROUND('Sheet1 (4)'!W4039/100,2)</f>
        <v>0</v>
      </c>
      <c r="R4033" s="7">
        <f>ROUND('Sheet1 (4)'!X4039/100,2)</f>
        <v>0</v>
      </c>
      <c r="S4033" s="7">
        <f>ROUND('Sheet1 (4)'!Y4039/100,2)</f>
        <v>0</v>
      </c>
      <c r="T4033" s="7">
        <f>ROUND('Sheet1 (4)'!Z4039/100,2)</f>
        <v>0</v>
      </c>
      <c r="U4033" s="7">
        <f>ROUND('Sheet1 (4)'!AA4039/100,2)</f>
        <v>0</v>
      </c>
      <c r="V4033" s="1" t="str">
        <f>'Sheet1 (4)'!AB4039&amp;".T"</f>
        <v>.T</v>
      </c>
      <c r="W4033">
        <f>ROUND('Sheet1 (4)'!AC4039,2)</f>
        <v>0</v>
      </c>
      <c r="X4033">
        <f>ROUND('Sheet1 (4)'!AD4039,2)</f>
        <v>0</v>
      </c>
      <c r="Y4033">
        <f>_xlfn.XLOOKUP('Sheet1 (4)'!AB4039,'Sheet1 (3)'!B:B,'Sheet1 (3)'!D:D,"",0)</f>
        <v>0</v>
      </c>
    </row>
    <row r="4034" spans="1:25" x14ac:dyDescent="0.2">
      <c r="A4034">
        <v>4033</v>
      </c>
      <c r="B4034" s="1">
        <f>_xlfn.XLOOKUP('Sheet1 (4)'!AB4040,'Sheet1 (3)'!B:B,'Sheet1 (3)'!C:C,"",0)</f>
        <v>0</v>
      </c>
      <c r="C4034" s="1">
        <f>_xlfn.XLOOKUP('Sheet1 (4)'!AB4040,'Sheet1 (3)'!B:B,'Sheet1 (3)'!F:F,"",0)</f>
        <v>0</v>
      </c>
      <c r="D4034" s="1">
        <f>ROUND('Sheet1 (4)'!E4040/100000000,2)</f>
        <v>0</v>
      </c>
      <c r="E4034" s="1">
        <f>ROUND('Sheet1 (4)'!F4040/100,2)</f>
        <v>0</v>
      </c>
      <c r="F4034" s="1">
        <f>ROUND('Sheet1 (4)'!G4040/100,2)</f>
        <v>0</v>
      </c>
      <c r="G4034" s="1">
        <f>ROUND('Sheet1 (4)'!H4040/100,2)</f>
        <v>0</v>
      </c>
      <c r="H4034" s="1">
        <f>ROUND('Sheet1 (4)'!I4040/100,2)</f>
        <v>0</v>
      </c>
      <c r="I4034" s="1">
        <f>ROUND('Sheet1 (4)'!J4040/100,2)</f>
        <v>0</v>
      </c>
      <c r="J4034" s="1">
        <f>ROUND('Sheet1 (4)'!K4040/100,2)</f>
        <v>0</v>
      </c>
      <c r="K4034" s="1">
        <f>ROUND('Sheet1 (4)'!L4040/100,2)</f>
        <v>0</v>
      </c>
      <c r="L4034" s="4">
        <f>ROUND(('Sheet1 (4)'!M4040+'Sheet1 (4)'!R4040)/100,2)</f>
        <v>0</v>
      </c>
      <c r="M4034" s="4">
        <f>ROUND(('Sheet1 (4)'!N4040+'Sheet1 (4)'!S4040)/100,2)</f>
        <v>0</v>
      </c>
      <c r="N4034" s="4">
        <f>ROUND(('Sheet1 (4)'!O4040+'Sheet1 (4)'!T4040)/100,2)</f>
        <v>0</v>
      </c>
      <c r="O4034" s="4">
        <f>ROUND(('Sheet1 (4)'!P4040+'Sheet1 (4)'!U4040)/100,2)</f>
        <v>0</v>
      </c>
      <c r="P4034" s="4">
        <f>ROUND(('Sheet1 (4)'!Q4040+'Sheet1 (4)'!V4040)/100,2)</f>
        <v>0</v>
      </c>
      <c r="Q4034" s="7">
        <f>ROUND('Sheet1 (4)'!W4040/100,2)</f>
        <v>0</v>
      </c>
      <c r="R4034" s="7">
        <f>ROUND('Sheet1 (4)'!X4040/100,2)</f>
        <v>0</v>
      </c>
      <c r="S4034" s="7">
        <f>ROUND('Sheet1 (4)'!Y4040/100,2)</f>
        <v>0</v>
      </c>
      <c r="T4034" s="7">
        <f>ROUND('Sheet1 (4)'!Z4040/100,2)</f>
        <v>0</v>
      </c>
      <c r="U4034" s="7">
        <f>ROUND('Sheet1 (4)'!AA4040/100,2)</f>
        <v>0</v>
      </c>
      <c r="V4034" s="1" t="str">
        <f>'Sheet1 (4)'!AB4040&amp;".T"</f>
        <v>.T</v>
      </c>
      <c r="W4034">
        <f>ROUND('Sheet1 (4)'!AC4040,2)</f>
        <v>0</v>
      </c>
      <c r="X4034">
        <f>ROUND('Sheet1 (4)'!AD4040,2)</f>
        <v>0</v>
      </c>
      <c r="Y4034">
        <f>_xlfn.XLOOKUP('Sheet1 (4)'!AB4040,'Sheet1 (3)'!B:B,'Sheet1 (3)'!D:D,"",0)</f>
        <v>0</v>
      </c>
    </row>
    <row r="4035" spans="1:25" x14ac:dyDescent="0.2">
      <c r="A4035">
        <v>4034</v>
      </c>
      <c r="B4035" s="1">
        <f>_xlfn.XLOOKUP('Sheet1 (4)'!AB4041,'Sheet1 (3)'!B:B,'Sheet1 (3)'!C:C,"",0)</f>
        <v>0</v>
      </c>
      <c r="C4035" s="1">
        <f>_xlfn.XLOOKUP('Sheet1 (4)'!AB4041,'Sheet1 (3)'!B:B,'Sheet1 (3)'!F:F,"",0)</f>
        <v>0</v>
      </c>
      <c r="D4035" s="1">
        <f>ROUND('Sheet1 (4)'!E4041/100000000,2)</f>
        <v>0</v>
      </c>
      <c r="E4035" s="1">
        <f>ROUND('Sheet1 (4)'!F4041/100,2)</f>
        <v>0</v>
      </c>
      <c r="F4035" s="1">
        <f>ROUND('Sheet1 (4)'!G4041/100,2)</f>
        <v>0</v>
      </c>
      <c r="G4035" s="1">
        <f>ROUND('Sheet1 (4)'!H4041/100,2)</f>
        <v>0</v>
      </c>
      <c r="H4035" s="1">
        <f>ROUND('Sheet1 (4)'!I4041/100,2)</f>
        <v>0</v>
      </c>
      <c r="I4035" s="1">
        <f>ROUND('Sheet1 (4)'!J4041/100,2)</f>
        <v>0</v>
      </c>
      <c r="J4035" s="1">
        <f>ROUND('Sheet1 (4)'!K4041/100,2)</f>
        <v>0</v>
      </c>
      <c r="K4035" s="1">
        <f>ROUND('Sheet1 (4)'!L4041/100,2)</f>
        <v>0</v>
      </c>
      <c r="L4035" s="4">
        <f>ROUND(('Sheet1 (4)'!M4041+'Sheet1 (4)'!R4041)/100,2)</f>
        <v>0</v>
      </c>
      <c r="M4035" s="4">
        <f>ROUND(('Sheet1 (4)'!N4041+'Sheet1 (4)'!S4041)/100,2)</f>
        <v>0</v>
      </c>
      <c r="N4035" s="4">
        <f>ROUND(('Sheet1 (4)'!O4041+'Sheet1 (4)'!T4041)/100,2)</f>
        <v>0</v>
      </c>
      <c r="O4035" s="4">
        <f>ROUND(('Sheet1 (4)'!P4041+'Sheet1 (4)'!U4041)/100,2)</f>
        <v>0</v>
      </c>
      <c r="P4035" s="4">
        <f>ROUND(('Sheet1 (4)'!Q4041+'Sheet1 (4)'!V4041)/100,2)</f>
        <v>0</v>
      </c>
      <c r="Q4035" s="7">
        <f>ROUND('Sheet1 (4)'!W4041/100,2)</f>
        <v>0</v>
      </c>
      <c r="R4035" s="7">
        <f>ROUND('Sheet1 (4)'!X4041/100,2)</f>
        <v>0</v>
      </c>
      <c r="S4035" s="7">
        <f>ROUND('Sheet1 (4)'!Y4041/100,2)</f>
        <v>0</v>
      </c>
      <c r="T4035" s="7">
        <f>ROUND('Sheet1 (4)'!Z4041/100,2)</f>
        <v>0</v>
      </c>
      <c r="U4035" s="7">
        <f>ROUND('Sheet1 (4)'!AA4041/100,2)</f>
        <v>0</v>
      </c>
      <c r="V4035" s="1" t="str">
        <f>'Sheet1 (4)'!AB4041&amp;".T"</f>
        <v>.T</v>
      </c>
      <c r="W4035">
        <f>ROUND('Sheet1 (4)'!AC4041,2)</f>
        <v>0</v>
      </c>
      <c r="X4035">
        <f>ROUND('Sheet1 (4)'!AD4041,2)</f>
        <v>0</v>
      </c>
      <c r="Y4035">
        <f>_xlfn.XLOOKUP('Sheet1 (4)'!AB4041,'Sheet1 (3)'!B:B,'Sheet1 (3)'!D:D,"",0)</f>
        <v>0</v>
      </c>
    </row>
    <row r="4036" spans="1:25" x14ac:dyDescent="0.2">
      <c r="A4036">
        <v>4035</v>
      </c>
      <c r="B4036" s="1">
        <f>_xlfn.XLOOKUP('Sheet1 (4)'!AB4042,'Sheet1 (3)'!B:B,'Sheet1 (3)'!C:C,"",0)</f>
        <v>0</v>
      </c>
      <c r="C4036" s="1">
        <f>_xlfn.XLOOKUP('Sheet1 (4)'!AB4042,'Sheet1 (3)'!B:B,'Sheet1 (3)'!F:F,"",0)</f>
        <v>0</v>
      </c>
      <c r="D4036" s="1">
        <f>ROUND('Sheet1 (4)'!E4042/100000000,2)</f>
        <v>0</v>
      </c>
      <c r="E4036" s="1">
        <f>ROUND('Sheet1 (4)'!F4042/100,2)</f>
        <v>0</v>
      </c>
      <c r="F4036" s="1">
        <f>ROUND('Sheet1 (4)'!G4042/100,2)</f>
        <v>0</v>
      </c>
      <c r="G4036" s="1">
        <f>ROUND('Sheet1 (4)'!H4042/100,2)</f>
        <v>0</v>
      </c>
      <c r="H4036" s="1">
        <f>ROUND('Sheet1 (4)'!I4042/100,2)</f>
        <v>0</v>
      </c>
      <c r="I4036" s="1">
        <f>ROUND('Sheet1 (4)'!J4042/100,2)</f>
        <v>0</v>
      </c>
      <c r="J4036" s="1">
        <f>ROUND('Sheet1 (4)'!K4042/100,2)</f>
        <v>0</v>
      </c>
      <c r="K4036" s="1">
        <f>ROUND('Sheet1 (4)'!L4042/100,2)</f>
        <v>0</v>
      </c>
      <c r="L4036" s="4">
        <f>ROUND(('Sheet1 (4)'!M4042+'Sheet1 (4)'!R4042)/100,2)</f>
        <v>0</v>
      </c>
      <c r="M4036" s="4">
        <f>ROUND(('Sheet1 (4)'!N4042+'Sheet1 (4)'!S4042)/100,2)</f>
        <v>0</v>
      </c>
      <c r="N4036" s="4">
        <f>ROUND(('Sheet1 (4)'!O4042+'Sheet1 (4)'!T4042)/100,2)</f>
        <v>0</v>
      </c>
      <c r="O4036" s="4">
        <f>ROUND(('Sheet1 (4)'!P4042+'Sheet1 (4)'!U4042)/100,2)</f>
        <v>0</v>
      </c>
      <c r="P4036" s="4">
        <f>ROUND(('Sheet1 (4)'!Q4042+'Sheet1 (4)'!V4042)/100,2)</f>
        <v>0</v>
      </c>
      <c r="Q4036" s="7">
        <f>ROUND('Sheet1 (4)'!W4042/100,2)</f>
        <v>0</v>
      </c>
      <c r="R4036" s="7">
        <f>ROUND('Sheet1 (4)'!X4042/100,2)</f>
        <v>0</v>
      </c>
      <c r="S4036" s="7">
        <f>ROUND('Sheet1 (4)'!Y4042/100,2)</f>
        <v>0</v>
      </c>
      <c r="T4036" s="7">
        <f>ROUND('Sheet1 (4)'!Z4042/100,2)</f>
        <v>0</v>
      </c>
      <c r="U4036" s="7">
        <f>ROUND('Sheet1 (4)'!AA4042/100,2)</f>
        <v>0</v>
      </c>
      <c r="V4036" s="1" t="str">
        <f>'Sheet1 (4)'!AB4042&amp;".T"</f>
        <v>.T</v>
      </c>
      <c r="W4036">
        <f>ROUND('Sheet1 (4)'!AC4042,2)</f>
        <v>0</v>
      </c>
      <c r="X4036">
        <f>ROUND('Sheet1 (4)'!AD4042,2)</f>
        <v>0</v>
      </c>
      <c r="Y4036">
        <f>_xlfn.XLOOKUP('Sheet1 (4)'!AB4042,'Sheet1 (3)'!B:B,'Sheet1 (3)'!D:D,"",0)</f>
        <v>0</v>
      </c>
    </row>
    <row r="4037" spans="1:25" x14ac:dyDescent="0.2">
      <c r="A4037">
        <v>4036</v>
      </c>
      <c r="B4037" s="1">
        <f>_xlfn.XLOOKUP('Sheet1 (4)'!AB4043,'Sheet1 (3)'!B:B,'Sheet1 (3)'!C:C,"",0)</f>
        <v>0</v>
      </c>
      <c r="C4037" s="1">
        <f>_xlfn.XLOOKUP('Sheet1 (4)'!AB4043,'Sheet1 (3)'!B:B,'Sheet1 (3)'!F:F,"",0)</f>
        <v>0</v>
      </c>
      <c r="D4037" s="1">
        <f>ROUND('Sheet1 (4)'!E4043/100000000,2)</f>
        <v>0</v>
      </c>
      <c r="E4037" s="1">
        <f>ROUND('Sheet1 (4)'!F4043/100,2)</f>
        <v>0</v>
      </c>
      <c r="F4037" s="1">
        <f>ROUND('Sheet1 (4)'!G4043/100,2)</f>
        <v>0</v>
      </c>
      <c r="G4037" s="1">
        <f>ROUND('Sheet1 (4)'!H4043/100,2)</f>
        <v>0</v>
      </c>
      <c r="H4037" s="1">
        <f>ROUND('Sheet1 (4)'!I4043/100,2)</f>
        <v>0</v>
      </c>
      <c r="I4037" s="1">
        <f>ROUND('Sheet1 (4)'!J4043/100,2)</f>
        <v>0</v>
      </c>
      <c r="J4037" s="1">
        <f>ROUND('Sheet1 (4)'!K4043/100,2)</f>
        <v>0</v>
      </c>
      <c r="K4037" s="1">
        <f>ROUND('Sheet1 (4)'!L4043/100,2)</f>
        <v>0</v>
      </c>
      <c r="L4037" s="4">
        <f>ROUND(('Sheet1 (4)'!M4043+'Sheet1 (4)'!R4043)/100,2)</f>
        <v>0</v>
      </c>
      <c r="M4037" s="4">
        <f>ROUND(('Sheet1 (4)'!N4043+'Sheet1 (4)'!S4043)/100,2)</f>
        <v>0</v>
      </c>
      <c r="N4037" s="4">
        <f>ROUND(('Sheet1 (4)'!O4043+'Sheet1 (4)'!T4043)/100,2)</f>
        <v>0</v>
      </c>
      <c r="O4037" s="4">
        <f>ROUND(('Sheet1 (4)'!P4043+'Sheet1 (4)'!U4043)/100,2)</f>
        <v>0</v>
      </c>
      <c r="P4037" s="4">
        <f>ROUND(('Sheet1 (4)'!Q4043+'Sheet1 (4)'!V4043)/100,2)</f>
        <v>0</v>
      </c>
      <c r="Q4037" s="7">
        <f>ROUND('Sheet1 (4)'!W4043/100,2)</f>
        <v>0</v>
      </c>
      <c r="R4037" s="7">
        <f>ROUND('Sheet1 (4)'!X4043/100,2)</f>
        <v>0</v>
      </c>
      <c r="S4037" s="7">
        <f>ROUND('Sheet1 (4)'!Y4043/100,2)</f>
        <v>0</v>
      </c>
      <c r="T4037" s="7">
        <f>ROUND('Sheet1 (4)'!Z4043/100,2)</f>
        <v>0</v>
      </c>
      <c r="U4037" s="7">
        <f>ROUND('Sheet1 (4)'!AA4043/100,2)</f>
        <v>0</v>
      </c>
      <c r="V4037" s="1" t="str">
        <f>'Sheet1 (4)'!AB4043&amp;".T"</f>
        <v>.T</v>
      </c>
      <c r="W4037">
        <f>ROUND('Sheet1 (4)'!AC4043,2)</f>
        <v>0</v>
      </c>
      <c r="X4037">
        <f>ROUND('Sheet1 (4)'!AD4043,2)</f>
        <v>0</v>
      </c>
      <c r="Y4037">
        <f>_xlfn.XLOOKUP('Sheet1 (4)'!AB4043,'Sheet1 (3)'!B:B,'Sheet1 (3)'!D:D,"",0)</f>
        <v>0</v>
      </c>
    </row>
    <row r="4038" spans="1:25" x14ac:dyDescent="0.2">
      <c r="A4038">
        <v>4037</v>
      </c>
      <c r="B4038" s="1">
        <f>_xlfn.XLOOKUP('Sheet1 (4)'!AB4044,'Sheet1 (3)'!B:B,'Sheet1 (3)'!C:C,"",0)</f>
        <v>0</v>
      </c>
      <c r="C4038" s="1">
        <f>_xlfn.XLOOKUP('Sheet1 (4)'!AB4044,'Sheet1 (3)'!B:B,'Sheet1 (3)'!F:F,"",0)</f>
        <v>0</v>
      </c>
      <c r="D4038" s="1">
        <f>ROUND('Sheet1 (4)'!E4044/100000000,2)</f>
        <v>0</v>
      </c>
      <c r="E4038" s="1">
        <f>ROUND('Sheet1 (4)'!F4044/100,2)</f>
        <v>0</v>
      </c>
      <c r="F4038" s="1">
        <f>ROUND('Sheet1 (4)'!G4044/100,2)</f>
        <v>0</v>
      </c>
      <c r="G4038" s="1">
        <f>ROUND('Sheet1 (4)'!H4044/100,2)</f>
        <v>0</v>
      </c>
      <c r="H4038" s="1">
        <f>ROUND('Sheet1 (4)'!I4044/100,2)</f>
        <v>0</v>
      </c>
      <c r="I4038" s="1">
        <f>ROUND('Sheet1 (4)'!J4044/100,2)</f>
        <v>0</v>
      </c>
      <c r="J4038" s="1">
        <f>ROUND('Sheet1 (4)'!K4044/100,2)</f>
        <v>0</v>
      </c>
      <c r="K4038" s="1">
        <f>ROUND('Sheet1 (4)'!L4044/100,2)</f>
        <v>0</v>
      </c>
      <c r="L4038" s="4">
        <f>ROUND(('Sheet1 (4)'!M4044+'Sheet1 (4)'!R4044)/100,2)</f>
        <v>0</v>
      </c>
      <c r="M4038" s="4">
        <f>ROUND(('Sheet1 (4)'!N4044+'Sheet1 (4)'!S4044)/100,2)</f>
        <v>0</v>
      </c>
      <c r="N4038" s="4">
        <f>ROUND(('Sheet1 (4)'!O4044+'Sheet1 (4)'!T4044)/100,2)</f>
        <v>0</v>
      </c>
      <c r="O4038" s="4">
        <f>ROUND(('Sheet1 (4)'!P4044+'Sheet1 (4)'!U4044)/100,2)</f>
        <v>0</v>
      </c>
      <c r="P4038" s="4">
        <f>ROUND(('Sheet1 (4)'!Q4044+'Sheet1 (4)'!V4044)/100,2)</f>
        <v>0</v>
      </c>
      <c r="Q4038" s="7">
        <f>ROUND('Sheet1 (4)'!W4044/100,2)</f>
        <v>0</v>
      </c>
      <c r="R4038" s="7">
        <f>ROUND('Sheet1 (4)'!X4044/100,2)</f>
        <v>0</v>
      </c>
      <c r="S4038" s="7">
        <f>ROUND('Sheet1 (4)'!Y4044/100,2)</f>
        <v>0</v>
      </c>
      <c r="T4038" s="7">
        <f>ROUND('Sheet1 (4)'!Z4044/100,2)</f>
        <v>0</v>
      </c>
      <c r="U4038" s="7">
        <f>ROUND('Sheet1 (4)'!AA4044/100,2)</f>
        <v>0</v>
      </c>
      <c r="V4038" s="1" t="str">
        <f>'Sheet1 (4)'!AB4044&amp;".T"</f>
        <v>.T</v>
      </c>
      <c r="W4038">
        <f>ROUND('Sheet1 (4)'!AC4044,2)</f>
        <v>0</v>
      </c>
      <c r="X4038">
        <f>ROUND('Sheet1 (4)'!AD4044,2)</f>
        <v>0</v>
      </c>
      <c r="Y4038">
        <f>_xlfn.XLOOKUP('Sheet1 (4)'!AB4044,'Sheet1 (3)'!B:B,'Sheet1 (3)'!D:D,"",0)</f>
        <v>0</v>
      </c>
    </row>
    <row r="4039" spans="1:25" x14ac:dyDescent="0.2">
      <c r="A4039">
        <v>4038</v>
      </c>
      <c r="B4039" s="1">
        <f>_xlfn.XLOOKUP('Sheet1 (4)'!AB4045,'Sheet1 (3)'!B:B,'Sheet1 (3)'!C:C,"",0)</f>
        <v>0</v>
      </c>
      <c r="C4039" s="1">
        <f>_xlfn.XLOOKUP('Sheet1 (4)'!AB4045,'Sheet1 (3)'!B:B,'Sheet1 (3)'!F:F,"",0)</f>
        <v>0</v>
      </c>
      <c r="D4039" s="1">
        <f>ROUND('Sheet1 (4)'!E4045/100000000,2)</f>
        <v>0</v>
      </c>
      <c r="E4039" s="1">
        <f>ROUND('Sheet1 (4)'!F4045/100,2)</f>
        <v>0</v>
      </c>
      <c r="F4039" s="1">
        <f>ROUND('Sheet1 (4)'!G4045/100,2)</f>
        <v>0</v>
      </c>
      <c r="G4039" s="1">
        <f>ROUND('Sheet1 (4)'!H4045/100,2)</f>
        <v>0</v>
      </c>
      <c r="H4039" s="1">
        <f>ROUND('Sheet1 (4)'!I4045/100,2)</f>
        <v>0</v>
      </c>
      <c r="I4039" s="1">
        <f>ROUND('Sheet1 (4)'!J4045/100,2)</f>
        <v>0</v>
      </c>
      <c r="J4039" s="1">
        <f>ROUND('Sheet1 (4)'!K4045/100,2)</f>
        <v>0</v>
      </c>
      <c r="K4039" s="1">
        <f>ROUND('Sheet1 (4)'!L4045/100,2)</f>
        <v>0</v>
      </c>
      <c r="L4039" s="4">
        <f>ROUND(('Sheet1 (4)'!M4045+'Sheet1 (4)'!R4045)/100,2)</f>
        <v>0</v>
      </c>
      <c r="M4039" s="4">
        <f>ROUND(('Sheet1 (4)'!N4045+'Sheet1 (4)'!S4045)/100,2)</f>
        <v>0</v>
      </c>
      <c r="N4039" s="4">
        <f>ROUND(('Sheet1 (4)'!O4045+'Sheet1 (4)'!T4045)/100,2)</f>
        <v>0</v>
      </c>
      <c r="O4039" s="4">
        <f>ROUND(('Sheet1 (4)'!P4045+'Sheet1 (4)'!U4045)/100,2)</f>
        <v>0</v>
      </c>
      <c r="P4039" s="4">
        <f>ROUND(('Sheet1 (4)'!Q4045+'Sheet1 (4)'!V4045)/100,2)</f>
        <v>0</v>
      </c>
      <c r="Q4039" s="7">
        <f>ROUND('Sheet1 (4)'!W4045/100,2)</f>
        <v>0</v>
      </c>
      <c r="R4039" s="7">
        <f>ROUND('Sheet1 (4)'!X4045/100,2)</f>
        <v>0</v>
      </c>
      <c r="S4039" s="7">
        <f>ROUND('Sheet1 (4)'!Y4045/100,2)</f>
        <v>0</v>
      </c>
      <c r="T4039" s="7">
        <f>ROUND('Sheet1 (4)'!Z4045/100,2)</f>
        <v>0</v>
      </c>
      <c r="U4039" s="7">
        <f>ROUND('Sheet1 (4)'!AA4045/100,2)</f>
        <v>0</v>
      </c>
      <c r="V4039" s="1" t="str">
        <f>'Sheet1 (4)'!AB4045&amp;".T"</f>
        <v>.T</v>
      </c>
      <c r="W4039">
        <f>ROUND('Sheet1 (4)'!AC4045,2)</f>
        <v>0</v>
      </c>
      <c r="X4039">
        <f>ROUND('Sheet1 (4)'!AD4045,2)</f>
        <v>0</v>
      </c>
      <c r="Y4039">
        <f>_xlfn.XLOOKUP('Sheet1 (4)'!AB4045,'Sheet1 (3)'!B:B,'Sheet1 (3)'!D:D,"",0)</f>
        <v>0</v>
      </c>
    </row>
    <row r="4040" spans="1:25" x14ac:dyDescent="0.2">
      <c r="A4040">
        <v>4039</v>
      </c>
      <c r="B4040" s="1">
        <f>_xlfn.XLOOKUP('Sheet1 (4)'!AB4046,'Sheet1 (3)'!B:B,'Sheet1 (3)'!C:C,"",0)</f>
        <v>0</v>
      </c>
      <c r="C4040" s="1">
        <f>_xlfn.XLOOKUP('Sheet1 (4)'!AB4046,'Sheet1 (3)'!B:B,'Sheet1 (3)'!F:F,"",0)</f>
        <v>0</v>
      </c>
      <c r="D4040" s="1">
        <f>ROUND('Sheet1 (4)'!E4046/100000000,2)</f>
        <v>0</v>
      </c>
      <c r="E4040" s="1">
        <f>ROUND('Sheet1 (4)'!F4046/100,2)</f>
        <v>0</v>
      </c>
      <c r="F4040" s="1">
        <f>ROUND('Sheet1 (4)'!G4046/100,2)</f>
        <v>0</v>
      </c>
      <c r="G4040" s="1">
        <f>ROUND('Sheet1 (4)'!H4046/100,2)</f>
        <v>0</v>
      </c>
      <c r="H4040" s="1">
        <f>ROUND('Sheet1 (4)'!I4046/100,2)</f>
        <v>0</v>
      </c>
      <c r="I4040" s="1">
        <f>ROUND('Sheet1 (4)'!J4046/100,2)</f>
        <v>0</v>
      </c>
      <c r="J4040" s="1">
        <f>ROUND('Sheet1 (4)'!K4046/100,2)</f>
        <v>0</v>
      </c>
      <c r="K4040" s="1">
        <f>ROUND('Sheet1 (4)'!L4046/100,2)</f>
        <v>0</v>
      </c>
      <c r="L4040" s="4">
        <f>ROUND(('Sheet1 (4)'!M4046+'Sheet1 (4)'!R4046)/100,2)</f>
        <v>0</v>
      </c>
      <c r="M4040" s="4">
        <f>ROUND(('Sheet1 (4)'!N4046+'Sheet1 (4)'!S4046)/100,2)</f>
        <v>0</v>
      </c>
      <c r="N4040" s="4">
        <f>ROUND(('Sheet1 (4)'!O4046+'Sheet1 (4)'!T4046)/100,2)</f>
        <v>0</v>
      </c>
      <c r="O4040" s="4">
        <f>ROUND(('Sheet1 (4)'!P4046+'Sheet1 (4)'!U4046)/100,2)</f>
        <v>0</v>
      </c>
      <c r="P4040" s="4">
        <f>ROUND(('Sheet1 (4)'!Q4046+'Sheet1 (4)'!V4046)/100,2)</f>
        <v>0</v>
      </c>
      <c r="Q4040" s="7">
        <f>ROUND('Sheet1 (4)'!W4046/100,2)</f>
        <v>0</v>
      </c>
      <c r="R4040" s="7">
        <f>ROUND('Sheet1 (4)'!X4046/100,2)</f>
        <v>0</v>
      </c>
      <c r="S4040" s="7">
        <f>ROUND('Sheet1 (4)'!Y4046/100,2)</f>
        <v>0</v>
      </c>
      <c r="T4040" s="7">
        <f>ROUND('Sheet1 (4)'!Z4046/100,2)</f>
        <v>0</v>
      </c>
      <c r="U4040" s="7">
        <f>ROUND('Sheet1 (4)'!AA4046/100,2)</f>
        <v>0</v>
      </c>
      <c r="V4040" s="1" t="str">
        <f>'Sheet1 (4)'!AB4046&amp;".T"</f>
        <v>.T</v>
      </c>
      <c r="W4040">
        <f>ROUND('Sheet1 (4)'!AC4046,2)</f>
        <v>0</v>
      </c>
      <c r="X4040">
        <f>ROUND('Sheet1 (4)'!AD4046,2)</f>
        <v>0</v>
      </c>
      <c r="Y4040">
        <f>_xlfn.XLOOKUP('Sheet1 (4)'!AB4046,'Sheet1 (3)'!B:B,'Sheet1 (3)'!D:D,"",0)</f>
        <v>0</v>
      </c>
    </row>
    <row r="4041" spans="1:25" x14ac:dyDescent="0.2">
      <c r="A4041">
        <v>4040</v>
      </c>
      <c r="B4041" s="1">
        <f>_xlfn.XLOOKUP('Sheet1 (4)'!AB4047,'Sheet1 (3)'!B:B,'Sheet1 (3)'!C:C,"",0)</f>
        <v>0</v>
      </c>
      <c r="C4041" s="1">
        <f>_xlfn.XLOOKUP('Sheet1 (4)'!AB4047,'Sheet1 (3)'!B:B,'Sheet1 (3)'!F:F,"",0)</f>
        <v>0</v>
      </c>
      <c r="D4041" s="1">
        <f>ROUND('Sheet1 (4)'!E4047/100000000,2)</f>
        <v>0</v>
      </c>
      <c r="E4041" s="1">
        <f>ROUND('Sheet1 (4)'!F4047/100,2)</f>
        <v>0</v>
      </c>
      <c r="F4041" s="1">
        <f>ROUND('Sheet1 (4)'!G4047/100,2)</f>
        <v>0</v>
      </c>
      <c r="G4041" s="1">
        <f>ROUND('Sheet1 (4)'!H4047/100,2)</f>
        <v>0</v>
      </c>
      <c r="H4041" s="1">
        <f>ROUND('Sheet1 (4)'!I4047/100,2)</f>
        <v>0</v>
      </c>
      <c r="I4041" s="1">
        <f>ROUND('Sheet1 (4)'!J4047/100,2)</f>
        <v>0</v>
      </c>
      <c r="J4041" s="1">
        <f>ROUND('Sheet1 (4)'!K4047/100,2)</f>
        <v>0</v>
      </c>
      <c r="K4041" s="1">
        <f>ROUND('Sheet1 (4)'!L4047/100,2)</f>
        <v>0</v>
      </c>
      <c r="L4041" s="4">
        <f>ROUND(('Sheet1 (4)'!M4047+'Sheet1 (4)'!R4047)/100,2)</f>
        <v>0</v>
      </c>
      <c r="M4041" s="4">
        <f>ROUND(('Sheet1 (4)'!N4047+'Sheet1 (4)'!S4047)/100,2)</f>
        <v>0</v>
      </c>
      <c r="N4041" s="4">
        <f>ROUND(('Sheet1 (4)'!O4047+'Sheet1 (4)'!T4047)/100,2)</f>
        <v>0</v>
      </c>
      <c r="O4041" s="4">
        <f>ROUND(('Sheet1 (4)'!P4047+'Sheet1 (4)'!U4047)/100,2)</f>
        <v>0</v>
      </c>
      <c r="P4041" s="4">
        <f>ROUND(('Sheet1 (4)'!Q4047+'Sheet1 (4)'!V4047)/100,2)</f>
        <v>0</v>
      </c>
      <c r="Q4041" s="7">
        <f>ROUND('Sheet1 (4)'!W4047/100,2)</f>
        <v>0</v>
      </c>
      <c r="R4041" s="7">
        <f>ROUND('Sheet1 (4)'!X4047/100,2)</f>
        <v>0</v>
      </c>
      <c r="S4041" s="7">
        <f>ROUND('Sheet1 (4)'!Y4047/100,2)</f>
        <v>0</v>
      </c>
      <c r="T4041" s="7">
        <f>ROUND('Sheet1 (4)'!Z4047/100,2)</f>
        <v>0</v>
      </c>
      <c r="U4041" s="7">
        <f>ROUND('Sheet1 (4)'!AA4047/100,2)</f>
        <v>0</v>
      </c>
      <c r="V4041" s="1" t="str">
        <f>'Sheet1 (4)'!AB4047&amp;".T"</f>
        <v>.T</v>
      </c>
      <c r="W4041">
        <f>ROUND('Sheet1 (4)'!AC4047,2)</f>
        <v>0</v>
      </c>
      <c r="X4041">
        <f>ROUND('Sheet1 (4)'!AD4047,2)</f>
        <v>0</v>
      </c>
      <c r="Y4041">
        <f>_xlfn.XLOOKUP('Sheet1 (4)'!AB4047,'Sheet1 (3)'!B:B,'Sheet1 (3)'!D:D,"",0)</f>
        <v>0</v>
      </c>
    </row>
    <row r="4042" spans="1:25" x14ac:dyDescent="0.2">
      <c r="A4042">
        <v>4041</v>
      </c>
      <c r="B4042" s="1">
        <f>_xlfn.XLOOKUP('Sheet1 (4)'!AB4048,'Sheet1 (3)'!B:B,'Sheet1 (3)'!C:C,"",0)</f>
        <v>0</v>
      </c>
      <c r="C4042" s="1">
        <f>_xlfn.XLOOKUP('Sheet1 (4)'!AB4048,'Sheet1 (3)'!B:B,'Sheet1 (3)'!F:F,"",0)</f>
        <v>0</v>
      </c>
      <c r="D4042" s="1">
        <f>ROUND('Sheet1 (4)'!E4048/100000000,2)</f>
        <v>0</v>
      </c>
      <c r="E4042" s="1">
        <f>ROUND('Sheet1 (4)'!F4048/100,2)</f>
        <v>0</v>
      </c>
      <c r="F4042" s="1">
        <f>ROUND('Sheet1 (4)'!G4048/100,2)</f>
        <v>0</v>
      </c>
      <c r="G4042" s="1">
        <f>ROUND('Sheet1 (4)'!H4048/100,2)</f>
        <v>0</v>
      </c>
      <c r="H4042" s="1">
        <f>ROUND('Sheet1 (4)'!I4048/100,2)</f>
        <v>0</v>
      </c>
      <c r="I4042" s="1">
        <f>ROUND('Sheet1 (4)'!J4048/100,2)</f>
        <v>0</v>
      </c>
      <c r="J4042" s="1">
        <f>ROUND('Sheet1 (4)'!K4048/100,2)</f>
        <v>0</v>
      </c>
      <c r="K4042" s="1">
        <f>ROUND('Sheet1 (4)'!L4048/100,2)</f>
        <v>0</v>
      </c>
      <c r="L4042" s="4">
        <f>ROUND(('Sheet1 (4)'!M4048+'Sheet1 (4)'!R4048)/100,2)</f>
        <v>0</v>
      </c>
      <c r="M4042" s="4">
        <f>ROUND(('Sheet1 (4)'!N4048+'Sheet1 (4)'!S4048)/100,2)</f>
        <v>0</v>
      </c>
      <c r="N4042" s="4">
        <f>ROUND(('Sheet1 (4)'!O4048+'Sheet1 (4)'!T4048)/100,2)</f>
        <v>0</v>
      </c>
      <c r="O4042" s="4">
        <f>ROUND(('Sheet1 (4)'!P4048+'Sheet1 (4)'!U4048)/100,2)</f>
        <v>0</v>
      </c>
      <c r="P4042" s="4">
        <f>ROUND(('Sheet1 (4)'!Q4048+'Sheet1 (4)'!V4048)/100,2)</f>
        <v>0</v>
      </c>
      <c r="Q4042" s="7">
        <f>ROUND('Sheet1 (4)'!W4048/100,2)</f>
        <v>0</v>
      </c>
      <c r="R4042" s="7">
        <f>ROUND('Sheet1 (4)'!X4048/100,2)</f>
        <v>0</v>
      </c>
      <c r="S4042" s="7">
        <f>ROUND('Sheet1 (4)'!Y4048/100,2)</f>
        <v>0</v>
      </c>
      <c r="T4042" s="7">
        <f>ROUND('Sheet1 (4)'!Z4048/100,2)</f>
        <v>0</v>
      </c>
      <c r="U4042" s="7">
        <f>ROUND('Sheet1 (4)'!AA4048/100,2)</f>
        <v>0</v>
      </c>
      <c r="V4042" s="1" t="str">
        <f>'Sheet1 (4)'!AB4048&amp;".T"</f>
        <v>.T</v>
      </c>
      <c r="W4042">
        <f>ROUND('Sheet1 (4)'!AC4048,2)</f>
        <v>0</v>
      </c>
      <c r="X4042">
        <f>ROUND('Sheet1 (4)'!AD4048,2)</f>
        <v>0</v>
      </c>
      <c r="Y4042">
        <f>_xlfn.XLOOKUP('Sheet1 (4)'!AB4048,'Sheet1 (3)'!B:B,'Sheet1 (3)'!D:D,"",0)</f>
        <v>0</v>
      </c>
    </row>
    <row r="4043" spans="1:25" x14ac:dyDescent="0.2">
      <c r="A4043">
        <v>4042</v>
      </c>
      <c r="B4043" s="1">
        <f>_xlfn.XLOOKUP('Sheet1 (4)'!AB4049,'Sheet1 (3)'!B:B,'Sheet1 (3)'!C:C,"",0)</f>
        <v>0</v>
      </c>
      <c r="C4043" s="1">
        <f>_xlfn.XLOOKUP('Sheet1 (4)'!AB4049,'Sheet1 (3)'!B:B,'Sheet1 (3)'!F:F,"",0)</f>
        <v>0</v>
      </c>
      <c r="D4043" s="1">
        <f>ROUND('Sheet1 (4)'!E4049/100000000,2)</f>
        <v>0</v>
      </c>
      <c r="E4043" s="1">
        <f>ROUND('Sheet1 (4)'!F4049/100,2)</f>
        <v>0</v>
      </c>
      <c r="F4043" s="1">
        <f>ROUND('Sheet1 (4)'!G4049/100,2)</f>
        <v>0</v>
      </c>
      <c r="G4043" s="1">
        <f>ROUND('Sheet1 (4)'!H4049/100,2)</f>
        <v>0</v>
      </c>
      <c r="H4043" s="1">
        <f>ROUND('Sheet1 (4)'!I4049/100,2)</f>
        <v>0</v>
      </c>
      <c r="I4043" s="1">
        <f>ROUND('Sheet1 (4)'!J4049/100,2)</f>
        <v>0</v>
      </c>
      <c r="J4043" s="1">
        <f>ROUND('Sheet1 (4)'!K4049/100,2)</f>
        <v>0</v>
      </c>
      <c r="K4043" s="1">
        <f>ROUND('Sheet1 (4)'!L4049/100,2)</f>
        <v>0</v>
      </c>
      <c r="L4043" s="4">
        <f>ROUND(('Sheet1 (4)'!M4049+'Sheet1 (4)'!R4049)/100,2)</f>
        <v>0</v>
      </c>
      <c r="M4043" s="4">
        <f>ROUND(('Sheet1 (4)'!N4049+'Sheet1 (4)'!S4049)/100,2)</f>
        <v>0</v>
      </c>
      <c r="N4043" s="4">
        <f>ROUND(('Sheet1 (4)'!O4049+'Sheet1 (4)'!T4049)/100,2)</f>
        <v>0</v>
      </c>
      <c r="O4043" s="4">
        <f>ROUND(('Sheet1 (4)'!P4049+'Sheet1 (4)'!U4049)/100,2)</f>
        <v>0</v>
      </c>
      <c r="P4043" s="4">
        <f>ROUND(('Sheet1 (4)'!Q4049+'Sheet1 (4)'!V4049)/100,2)</f>
        <v>0</v>
      </c>
      <c r="Q4043" s="7">
        <f>ROUND('Sheet1 (4)'!W4049/100,2)</f>
        <v>0</v>
      </c>
      <c r="R4043" s="7">
        <f>ROUND('Sheet1 (4)'!X4049/100,2)</f>
        <v>0</v>
      </c>
      <c r="S4043" s="7">
        <f>ROUND('Sheet1 (4)'!Y4049/100,2)</f>
        <v>0</v>
      </c>
      <c r="T4043" s="7">
        <f>ROUND('Sheet1 (4)'!Z4049/100,2)</f>
        <v>0</v>
      </c>
      <c r="U4043" s="7">
        <f>ROUND('Sheet1 (4)'!AA4049/100,2)</f>
        <v>0</v>
      </c>
      <c r="V4043" s="1" t="str">
        <f>'Sheet1 (4)'!AB4049&amp;".T"</f>
        <v>.T</v>
      </c>
      <c r="W4043">
        <f>ROUND('Sheet1 (4)'!AC4049,2)</f>
        <v>0</v>
      </c>
      <c r="X4043">
        <f>ROUND('Sheet1 (4)'!AD4049,2)</f>
        <v>0</v>
      </c>
      <c r="Y4043">
        <f>_xlfn.XLOOKUP('Sheet1 (4)'!AB4049,'Sheet1 (3)'!B:B,'Sheet1 (3)'!D:D,"",0)</f>
        <v>0</v>
      </c>
    </row>
    <row r="4044" spans="1:25" x14ac:dyDescent="0.2">
      <c r="A4044">
        <v>4043</v>
      </c>
      <c r="B4044" s="1">
        <f>_xlfn.XLOOKUP('Sheet1 (4)'!AB4050,'Sheet1 (3)'!B:B,'Sheet1 (3)'!C:C,"",0)</f>
        <v>0</v>
      </c>
      <c r="C4044" s="1">
        <f>_xlfn.XLOOKUP('Sheet1 (4)'!AB4050,'Sheet1 (3)'!B:B,'Sheet1 (3)'!F:F,"",0)</f>
        <v>0</v>
      </c>
      <c r="D4044" s="1">
        <f>ROUND('Sheet1 (4)'!E4050/100000000,2)</f>
        <v>0</v>
      </c>
      <c r="E4044" s="1">
        <f>ROUND('Sheet1 (4)'!F4050/100,2)</f>
        <v>0</v>
      </c>
      <c r="F4044" s="1">
        <f>ROUND('Sheet1 (4)'!G4050/100,2)</f>
        <v>0</v>
      </c>
      <c r="G4044" s="1">
        <f>ROUND('Sheet1 (4)'!H4050/100,2)</f>
        <v>0</v>
      </c>
      <c r="H4044" s="1">
        <f>ROUND('Sheet1 (4)'!I4050/100,2)</f>
        <v>0</v>
      </c>
      <c r="I4044" s="1">
        <f>ROUND('Sheet1 (4)'!J4050/100,2)</f>
        <v>0</v>
      </c>
      <c r="J4044" s="1">
        <f>ROUND('Sheet1 (4)'!K4050/100,2)</f>
        <v>0</v>
      </c>
      <c r="K4044" s="1">
        <f>ROUND('Sheet1 (4)'!L4050/100,2)</f>
        <v>0</v>
      </c>
      <c r="L4044" s="4">
        <f>ROUND(('Sheet1 (4)'!M4050+'Sheet1 (4)'!R4050)/100,2)</f>
        <v>0</v>
      </c>
      <c r="M4044" s="4">
        <f>ROUND(('Sheet1 (4)'!N4050+'Sheet1 (4)'!S4050)/100,2)</f>
        <v>0</v>
      </c>
      <c r="N4044" s="4">
        <f>ROUND(('Sheet1 (4)'!O4050+'Sheet1 (4)'!T4050)/100,2)</f>
        <v>0</v>
      </c>
      <c r="O4044" s="4">
        <f>ROUND(('Sheet1 (4)'!P4050+'Sheet1 (4)'!U4050)/100,2)</f>
        <v>0</v>
      </c>
      <c r="P4044" s="4">
        <f>ROUND(('Sheet1 (4)'!Q4050+'Sheet1 (4)'!V4050)/100,2)</f>
        <v>0</v>
      </c>
      <c r="Q4044" s="7">
        <f>ROUND('Sheet1 (4)'!W4050/100,2)</f>
        <v>0</v>
      </c>
      <c r="R4044" s="7">
        <f>ROUND('Sheet1 (4)'!X4050/100,2)</f>
        <v>0</v>
      </c>
      <c r="S4044" s="7">
        <f>ROUND('Sheet1 (4)'!Y4050/100,2)</f>
        <v>0</v>
      </c>
      <c r="T4044" s="7">
        <f>ROUND('Sheet1 (4)'!Z4050/100,2)</f>
        <v>0</v>
      </c>
      <c r="U4044" s="7">
        <f>ROUND('Sheet1 (4)'!AA4050/100,2)</f>
        <v>0</v>
      </c>
      <c r="V4044" s="1" t="str">
        <f>'Sheet1 (4)'!AB4050&amp;".T"</f>
        <v>.T</v>
      </c>
      <c r="W4044">
        <f>ROUND('Sheet1 (4)'!AC4050,2)</f>
        <v>0</v>
      </c>
      <c r="X4044">
        <f>ROUND('Sheet1 (4)'!AD4050,2)</f>
        <v>0</v>
      </c>
      <c r="Y4044">
        <f>_xlfn.XLOOKUP('Sheet1 (4)'!AB4050,'Sheet1 (3)'!B:B,'Sheet1 (3)'!D:D,"",0)</f>
        <v>0</v>
      </c>
    </row>
    <row r="4045" spans="1:25" x14ac:dyDescent="0.2">
      <c r="A4045">
        <v>4044</v>
      </c>
      <c r="B4045" s="1">
        <f>_xlfn.XLOOKUP('Sheet1 (4)'!AB4051,'Sheet1 (3)'!B:B,'Sheet1 (3)'!C:C,"",0)</f>
        <v>0</v>
      </c>
      <c r="C4045" s="1">
        <f>_xlfn.XLOOKUP('Sheet1 (4)'!AB4051,'Sheet1 (3)'!B:B,'Sheet1 (3)'!F:F,"",0)</f>
        <v>0</v>
      </c>
      <c r="D4045" s="1">
        <f>ROUND('Sheet1 (4)'!E4051/100000000,2)</f>
        <v>0</v>
      </c>
      <c r="E4045" s="1">
        <f>ROUND('Sheet1 (4)'!F4051/100,2)</f>
        <v>0</v>
      </c>
      <c r="F4045" s="1">
        <f>ROUND('Sheet1 (4)'!G4051/100,2)</f>
        <v>0</v>
      </c>
      <c r="G4045" s="1">
        <f>ROUND('Sheet1 (4)'!H4051/100,2)</f>
        <v>0</v>
      </c>
      <c r="H4045" s="1">
        <f>ROUND('Sheet1 (4)'!I4051/100,2)</f>
        <v>0</v>
      </c>
      <c r="I4045" s="1">
        <f>ROUND('Sheet1 (4)'!J4051/100,2)</f>
        <v>0</v>
      </c>
      <c r="J4045" s="1">
        <f>ROUND('Sheet1 (4)'!K4051/100,2)</f>
        <v>0</v>
      </c>
      <c r="K4045" s="1">
        <f>ROUND('Sheet1 (4)'!L4051/100,2)</f>
        <v>0</v>
      </c>
      <c r="L4045" s="4">
        <f>ROUND(('Sheet1 (4)'!M4051+'Sheet1 (4)'!R4051)/100,2)</f>
        <v>0</v>
      </c>
      <c r="M4045" s="4">
        <f>ROUND(('Sheet1 (4)'!N4051+'Sheet1 (4)'!S4051)/100,2)</f>
        <v>0</v>
      </c>
      <c r="N4045" s="4">
        <f>ROUND(('Sheet1 (4)'!O4051+'Sheet1 (4)'!T4051)/100,2)</f>
        <v>0</v>
      </c>
      <c r="O4045" s="4">
        <f>ROUND(('Sheet1 (4)'!P4051+'Sheet1 (4)'!U4051)/100,2)</f>
        <v>0</v>
      </c>
      <c r="P4045" s="4">
        <f>ROUND(('Sheet1 (4)'!Q4051+'Sheet1 (4)'!V4051)/100,2)</f>
        <v>0</v>
      </c>
      <c r="Q4045" s="7">
        <f>ROUND('Sheet1 (4)'!W4051/100,2)</f>
        <v>0</v>
      </c>
      <c r="R4045" s="7">
        <f>ROUND('Sheet1 (4)'!X4051/100,2)</f>
        <v>0</v>
      </c>
      <c r="S4045" s="7">
        <f>ROUND('Sheet1 (4)'!Y4051/100,2)</f>
        <v>0</v>
      </c>
      <c r="T4045" s="7">
        <f>ROUND('Sheet1 (4)'!Z4051/100,2)</f>
        <v>0</v>
      </c>
      <c r="U4045" s="7">
        <f>ROUND('Sheet1 (4)'!AA4051/100,2)</f>
        <v>0</v>
      </c>
      <c r="V4045" s="1" t="str">
        <f>'Sheet1 (4)'!AB4051&amp;".T"</f>
        <v>.T</v>
      </c>
      <c r="W4045">
        <f>ROUND('Sheet1 (4)'!AC4051,2)</f>
        <v>0</v>
      </c>
      <c r="X4045">
        <f>ROUND('Sheet1 (4)'!AD4051,2)</f>
        <v>0</v>
      </c>
      <c r="Y4045">
        <f>_xlfn.XLOOKUP('Sheet1 (4)'!AB4051,'Sheet1 (3)'!B:B,'Sheet1 (3)'!D:D,"",0)</f>
        <v>0</v>
      </c>
    </row>
    <row r="4046" spans="1:25" x14ac:dyDescent="0.2">
      <c r="A4046">
        <v>4045</v>
      </c>
      <c r="B4046" s="1">
        <f>_xlfn.XLOOKUP('Sheet1 (4)'!AB4052,'Sheet1 (3)'!B:B,'Sheet1 (3)'!C:C,"",0)</f>
        <v>0</v>
      </c>
      <c r="C4046" s="1">
        <f>_xlfn.XLOOKUP('Sheet1 (4)'!AB4052,'Sheet1 (3)'!B:B,'Sheet1 (3)'!F:F,"",0)</f>
        <v>0</v>
      </c>
      <c r="D4046" s="1">
        <f>ROUND('Sheet1 (4)'!E4052/100000000,2)</f>
        <v>0</v>
      </c>
      <c r="E4046" s="1">
        <f>ROUND('Sheet1 (4)'!F4052/100,2)</f>
        <v>0</v>
      </c>
      <c r="F4046" s="1">
        <f>ROUND('Sheet1 (4)'!G4052/100,2)</f>
        <v>0</v>
      </c>
      <c r="G4046" s="1">
        <f>ROUND('Sheet1 (4)'!H4052/100,2)</f>
        <v>0</v>
      </c>
      <c r="H4046" s="1">
        <f>ROUND('Sheet1 (4)'!I4052/100,2)</f>
        <v>0</v>
      </c>
      <c r="I4046" s="1">
        <f>ROUND('Sheet1 (4)'!J4052/100,2)</f>
        <v>0</v>
      </c>
      <c r="J4046" s="1">
        <f>ROUND('Sheet1 (4)'!K4052/100,2)</f>
        <v>0</v>
      </c>
      <c r="K4046" s="1">
        <f>ROUND('Sheet1 (4)'!L4052/100,2)</f>
        <v>0</v>
      </c>
      <c r="L4046" s="4">
        <f>ROUND(('Sheet1 (4)'!M4052+'Sheet1 (4)'!R4052)/100,2)</f>
        <v>0</v>
      </c>
      <c r="M4046" s="4">
        <f>ROUND(('Sheet1 (4)'!N4052+'Sheet1 (4)'!S4052)/100,2)</f>
        <v>0</v>
      </c>
      <c r="N4046" s="4">
        <f>ROUND(('Sheet1 (4)'!O4052+'Sheet1 (4)'!T4052)/100,2)</f>
        <v>0</v>
      </c>
      <c r="O4046" s="4">
        <f>ROUND(('Sheet1 (4)'!P4052+'Sheet1 (4)'!U4052)/100,2)</f>
        <v>0</v>
      </c>
      <c r="P4046" s="4">
        <f>ROUND(('Sheet1 (4)'!Q4052+'Sheet1 (4)'!V4052)/100,2)</f>
        <v>0</v>
      </c>
      <c r="Q4046" s="7">
        <f>ROUND('Sheet1 (4)'!W4052/100,2)</f>
        <v>0</v>
      </c>
      <c r="R4046" s="7">
        <f>ROUND('Sheet1 (4)'!X4052/100,2)</f>
        <v>0</v>
      </c>
      <c r="S4046" s="7">
        <f>ROUND('Sheet1 (4)'!Y4052/100,2)</f>
        <v>0</v>
      </c>
      <c r="T4046" s="7">
        <f>ROUND('Sheet1 (4)'!Z4052/100,2)</f>
        <v>0</v>
      </c>
      <c r="U4046" s="7">
        <f>ROUND('Sheet1 (4)'!AA4052/100,2)</f>
        <v>0</v>
      </c>
      <c r="V4046" s="1" t="str">
        <f>'Sheet1 (4)'!AB4052&amp;".T"</f>
        <v>.T</v>
      </c>
      <c r="W4046">
        <f>ROUND('Sheet1 (4)'!AC4052,2)</f>
        <v>0</v>
      </c>
      <c r="X4046">
        <f>ROUND('Sheet1 (4)'!AD4052,2)</f>
        <v>0</v>
      </c>
      <c r="Y4046">
        <f>_xlfn.XLOOKUP('Sheet1 (4)'!AB4052,'Sheet1 (3)'!B:B,'Sheet1 (3)'!D:D,"",0)</f>
        <v>0</v>
      </c>
    </row>
    <row r="4047" spans="1:25" x14ac:dyDescent="0.2">
      <c r="A4047">
        <v>4046</v>
      </c>
      <c r="B4047" s="1">
        <f>_xlfn.XLOOKUP('Sheet1 (4)'!AB4053,'Sheet1 (3)'!B:B,'Sheet1 (3)'!C:C,"",0)</f>
        <v>0</v>
      </c>
      <c r="C4047" s="1">
        <f>_xlfn.XLOOKUP('Sheet1 (4)'!AB4053,'Sheet1 (3)'!B:B,'Sheet1 (3)'!F:F,"",0)</f>
        <v>0</v>
      </c>
      <c r="D4047" s="1">
        <f>ROUND('Sheet1 (4)'!E4053/100000000,2)</f>
        <v>0</v>
      </c>
      <c r="E4047" s="1">
        <f>ROUND('Sheet1 (4)'!F4053/100,2)</f>
        <v>0</v>
      </c>
      <c r="F4047" s="1">
        <f>ROUND('Sheet1 (4)'!G4053/100,2)</f>
        <v>0</v>
      </c>
      <c r="G4047" s="1">
        <f>ROUND('Sheet1 (4)'!H4053/100,2)</f>
        <v>0</v>
      </c>
      <c r="H4047" s="1">
        <f>ROUND('Sheet1 (4)'!I4053/100,2)</f>
        <v>0</v>
      </c>
      <c r="I4047" s="1">
        <f>ROUND('Sheet1 (4)'!J4053/100,2)</f>
        <v>0</v>
      </c>
      <c r="J4047" s="1">
        <f>ROUND('Sheet1 (4)'!K4053/100,2)</f>
        <v>0</v>
      </c>
      <c r="K4047" s="1">
        <f>ROUND('Sheet1 (4)'!L4053/100,2)</f>
        <v>0</v>
      </c>
      <c r="L4047" s="4">
        <f>ROUND(('Sheet1 (4)'!M4053+'Sheet1 (4)'!R4053)/100,2)</f>
        <v>0</v>
      </c>
      <c r="M4047" s="4">
        <f>ROUND(('Sheet1 (4)'!N4053+'Sheet1 (4)'!S4053)/100,2)</f>
        <v>0</v>
      </c>
      <c r="N4047" s="4">
        <f>ROUND(('Sheet1 (4)'!O4053+'Sheet1 (4)'!T4053)/100,2)</f>
        <v>0</v>
      </c>
      <c r="O4047" s="4">
        <f>ROUND(('Sheet1 (4)'!P4053+'Sheet1 (4)'!U4053)/100,2)</f>
        <v>0</v>
      </c>
      <c r="P4047" s="4">
        <f>ROUND(('Sheet1 (4)'!Q4053+'Sheet1 (4)'!V4053)/100,2)</f>
        <v>0</v>
      </c>
      <c r="Q4047" s="7">
        <f>ROUND('Sheet1 (4)'!W4053/100,2)</f>
        <v>0</v>
      </c>
      <c r="R4047" s="7">
        <f>ROUND('Sheet1 (4)'!X4053/100,2)</f>
        <v>0</v>
      </c>
      <c r="S4047" s="7">
        <f>ROUND('Sheet1 (4)'!Y4053/100,2)</f>
        <v>0</v>
      </c>
      <c r="T4047" s="7">
        <f>ROUND('Sheet1 (4)'!Z4053/100,2)</f>
        <v>0</v>
      </c>
      <c r="U4047" s="7">
        <f>ROUND('Sheet1 (4)'!AA4053/100,2)</f>
        <v>0</v>
      </c>
      <c r="V4047" s="1" t="str">
        <f>'Sheet1 (4)'!AB4053&amp;".T"</f>
        <v>.T</v>
      </c>
      <c r="W4047">
        <f>ROUND('Sheet1 (4)'!AC4053,2)</f>
        <v>0</v>
      </c>
      <c r="X4047">
        <f>ROUND('Sheet1 (4)'!AD4053,2)</f>
        <v>0</v>
      </c>
      <c r="Y4047">
        <f>_xlfn.XLOOKUP('Sheet1 (4)'!AB4053,'Sheet1 (3)'!B:B,'Sheet1 (3)'!D:D,"",0)</f>
        <v>0</v>
      </c>
    </row>
    <row r="4048" spans="1:25" x14ac:dyDescent="0.2">
      <c r="A4048">
        <v>4047</v>
      </c>
      <c r="B4048" s="1">
        <f>_xlfn.XLOOKUP('Sheet1 (4)'!AB4054,'Sheet1 (3)'!B:B,'Sheet1 (3)'!C:C,"",0)</f>
        <v>0</v>
      </c>
      <c r="C4048" s="1">
        <f>_xlfn.XLOOKUP('Sheet1 (4)'!AB4054,'Sheet1 (3)'!B:B,'Sheet1 (3)'!F:F,"",0)</f>
        <v>0</v>
      </c>
      <c r="D4048" s="1">
        <f>ROUND('Sheet1 (4)'!E4054/100000000,2)</f>
        <v>0</v>
      </c>
      <c r="E4048" s="1">
        <f>ROUND('Sheet1 (4)'!F4054/100,2)</f>
        <v>0</v>
      </c>
      <c r="F4048" s="1">
        <f>ROUND('Sheet1 (4)'!G4054/100,2)</f>
        <v>0</v>
      </c>
      <c r="G4048" s="1">
        <f>ROUND('Sheet1 (4)'!H4054/100,2)</f>
        <v>0</v>
      </c>
      <c r="H4048" s="1">
        <f>ROUND('Sheet1 (4)'!I4054/100,2)</f>
        <v>0</v>
      </c>
      <c r="I4048" s="1">
        <f>ROUND('Sheet1 (4)'!J4054/100,2)</f>
        <v>0</v>
      </c>
      <c r="J4048" s="1">
        <f>ROUND('Sheet1 (4)'!K4054/100,2)</f>
        <v>0</v>
      </c>
      <c r="K4048" s="1">
        <f>ROUND('Sheet1 (4)'!L4054/100,2)</f>
        <v>0</v>
      </c>
      <c r="L4048" s="4">
        <f>ROUND(('Sheet1 (4)'!M4054+'Sheet1 (4)'!R4054)/100,2)</f>
        <v>0</v>
      </c>
      <c r="M4048" s="4">
        <f>ROUND(('Sheet1 (4)'!N4054+'Sheet1 (4)'!S4054)/100,2)</f>
        <v>0</v>
      </c>
      <c r="N4048" s="4">
        <f>ROUND(('Sheet1 (4)'!O4054+'Sheet1 (4)'!T4054)/100,2)</f>
        <v>0</v>
      </c>
      <c r="O4048" s="4">
        <f>ROUND(('Sheet1 (4)'!P4054+'Sheet1 (4)'!U4054)/100,2)</f>
        <v>0</v>
      </c>
      <c r="P4048" s="4">
        <f>ROUND(('Sheet1 (4)'!Q4054+'Sheet1 (4)'!V4054)/100,2)</f>
        <v>0</v>
      </c>
      <c r="Q4048" s="7">
        <f>ROUND('Sheet1 (4)'!W4054/100,2)</f>
        <v>0</v>
      </c>
      <c r="R4048" s="7">
        <f>ROUND('Sheet1 (4)'!X4054/100,2)</f>
        <v>0</v>
      </c>
      <c r="S4048" s="7">
        <f>ROUND('Sheet1 (4)'!Y4054/100,2)</f>
        <v>0</v>
      </c>
      <c r="T4048" s="7">
        <f>ROUND('Sheet1 (4)'!Z4054/100,2)</f>
        <v>0</v>
      </c>
      <c r="U4048" s="7">
        <f>ROUND('Sheet1 (4)'!AA4054/100,2)</f>
        <v>0</v>
      </c>
      <c r="V4048" s="1" t="str">
        <f>'Sheet1 (4)'!AB4054&amp;".T"</f>
        <v>.T</v>
      </c>
      <c r="W4048">
        <f>ROUND('Sheet1 (4)'!AC4054,2)</f>
        <v>0</v>
      </c>
      <c r="X4048">
        <f>ROUND('Sheet1 (4)'!AD4054,2)</f>
        <v>0</v>
      </c>
      <c r="Y4048">
        <f>_xlfn.XLOOKUP('Sheet1 (4)'!AB4054,'Sheet1 (3)'!B:B,'Sheet1 (3)'!D:D,"",0)</f>
        <v>0</v>
      </c>
    </row>
    <row r="4049" spans="1:25" x14ac:dyDescent="0.2">
      <c r="A4049">
        <v>4048</v>
      </c>
      <c r="B4049" s="1">
        <f>_xlfn.XLOOKUP('Sheet1 (4)'!AB4055,'Sheet1 (3)'!B:B,'Sheet1 (3)'!C:C,"",0)</f>
        <v>0</v>
      </c>
      <c r="C4049" s="1">
        <f>_xlfn.XLOOKUP('Sheet1 (4)'!AB4055,'Sheet1 (3)'!B:B,'Sheet1 (3)'!F:F,"",0)</f>
        <v>0</v>
      </c>
      <c r="D4049" s="1">
        <f>ROUND('Sheet1 (4)'!E4055/100000000,2)</f>
        <v>0</v>
      </c>
      <c r="E4049" s="1">
        <f>ROUND('Sheet1 (4)'!F4055/100,2)</f>
        <v>0</v>
      </c>
      <c r="F4049" s="1">
        <f>ROUND('Sheet1 (4)'!G4055/100,2)</f>
        <v>0</v>
      </c>
      <c r="G4049" s="1">
        <f>ROUND('Sheet1 (4)'!H4055/100,2)</f>
        <v>0</v>
      </c>
      <c r="H4049" s="1">
        <f>ROUND('Sheet1 (4)'!I4055/100,2)</f>
        <v>0</v>
      </c>
      <c r="I4049" s="1">
        <f>ROUND('Sheet1 (4)'!J4055/100,2)</f>
        <v>0</v>
      </c>
      <c r="J4049" s="1">
        <f>ROUND('Sheet1 (4)'!K4055/100,2)</f>
        <v>0</v>
      </c>
      <c r="K4049" s="1">
        <f>ROUND('Sheet1 (4)'!L4055/100,2)</f>
        <v>0</v>
      </c>
      <c r="L4049" s="4">
        <f>ROUND(('Sheet1 (4)'!M4055+'Sheet1 (4)'!R4055)/100,2)</f>
        <v>0</v>
      </c>
      <c r="M4049" s="4">
        <f>ROUND(('Sheet1 (4)'!N4055+'Sheet1 (4)'!S4055)/100,2)</f>
        <v>0</v>
      </c>
      <c r="N4049" s="4">
        <f>ROUND(('Sheet1 (4)'!O4055+'Sheet1 (4)'!T4055)/100,2)</f>
        <v>0</v>
      </c>
      <c r="O4049" s="4">
        <f>ROUND(('Sheet1 (4)'!P4055+'Sheet1 (4)'!U4055)/100,2)</f>
        <v>0</v>
      </c>
      <c r="P4049" s="4">
        <f>ROUND(('Sheet1 (4)'!Q4055+'Sheet1 (4)'!V4055)/100,2)</f>
        <v>0</v>
      </c>
      <c r="Q4049" s="7">
        <f>ROUND('Sheet1 (4)'!W4055/100,2)</f>
        <v>0</v>
      </c>
      <c r="R4049" s="7">
        <f>ROUND('Sheet1 (4)'!X4055/100,2)</f>
        <v>0</v>
      </c>
      <c r="S4049" s="7">
        <f>ROUND('Sheet1 (4)'!Y4055/100,2)</f>
        <v>0</v>
      </c>
      <c r="T4049" s="7">
        <f>ROUND('Sheet1 (4)'!Z4055/100,2)</f>
        <v>0</v>
      </c>
      <c r="U4049" s="7">
        <f>ROUND('Sheet1 (4)'!AA4055/100,2)</f>
        <v>0</v>
      </c>
      <c r="V4049" s="1" t="str">
        <f>'Sheet1 (4)'!AB4055&amp;".T"</f>
        <v>.T</v>
      </c>
      <c r="W4049">
        <f>ROUND('Sheet1 (4)'!AC4055,2)</f>
        <v>0</v>
      </c>
      <c r="X4049">
        <f>ROUND('Sheet1 (4)'!AD4055,2)</f>
        <v>0</v>
      </c>
      <c r="Y4049">
        <f>_xlfn.XLOOKUP('Sheet1 (4)'!AB4055,'Sheet1 (3)'!B:B,'Sheet1 (3)'!D:D,"",0)</f>
        <v>0</v>
      </c>
    </row>
    <row r="4050" spans="1:25" x14ac:dyDescent="0.2">
      <c r="A4050">
        <v>4049</v>
      </c>
      <c r="B4050" s="1">
        <f>_xlfn.XLOOKUP('Sheet1 (4)'!AB4056,'Sheet1 (3)'!B:B,'Sheet1 (3)'!C:C,"",0)</f>
        <v>0</v>
      </c>
      <c r="C4050" s="1">
        <f>_xlfn.XLOOKUP('Sheet1 (4)'!AB4056,'Sheet1 (3)'!B:B,'Sheet1 (3)'!F:F,"",0)</f>
        <v>0</v>
      </c>
      <c r="D4050" s="1">
        <f>ROUND('Sheet1 (4)'!E4056/100000000,2)</f>
        <v>0</v>
      </c>
      <c r="E4050" s="1">
        <f>ROUND('Sheet1 (4)'!F4056/100,2)</f>
        <v>0</v>
      </c>
      <c r="F4050" s="1">
        <f>ROUND('Sheet1 (4)'!G4056/100,2)</f>
        <v>0</v>
      </c>
      <c r="G4050" s="1">
        <f>ROUND('Sheet1 (4)'!H4056/100,2)</f>
        <v>0</v>
      </c>
      <c r="H4050" s="1">
        <f>ROUND('Sheet1 (4)'!I4056/100,2)</f>
        <v>0</v>
      </c>
      <c r="I4050" s="1">
        <f>ROUND('Sheet1 (4)'!J4056/100,2)</f>
        <v>0</v>
      </c>
      <c r="J4050" s="1">
        <f>ROUND('Sheet1 (4)'!K4056/100,2)</f>
        <v>0</v>
      </c>
      <c r="K4050" s="1">
        <f>ROUND('Sheet1 (4)'!L4056/100,2)</f>
        <v>0</v>
      </c>
      <c r="L4050" s="4">
        <f>ROUND(('Sheet1 (4)'!M4056+'Sheet1 (4)'!R4056)/100,2)</f>
        <v>0</v>
      </c>
      <c r="M4050" s="4">
        <f>ROUND(('Sheet1 (4)'!N4056+'Sheet1 (4)'!S4056)/100,2)</f>
        <v>0</v>
      </c>
      <c r="N4050" s="4">
        <f>ROUND(('Sheet1 (4)'!O4056+'Sheet1 (4)'!T4056)/100,2)</f>
        <v>0</v>
      </c>
      <c r="O4050" s="4">
        <f>ROUND(('Sheet1 (4)'!P4056+'Sheet1 (4)'!U4056)/100,2)</f>
        <v>0</v>
      </c>
      <c r="P4050" s="4">
        <f>ROUND(('Sheet1 (4)'!Q4056+'Sheet1 (4)'!V4056)/100,2)</f>
        <v>0</v>
      </c>
      <c r="Q4050" s="7">
        <f>ROUND('Sheet1 (4)'!W4056/100,2)</f>
        <v>0</v>
      </c>
      <c r="R4050" s="7">
        <f>ROUND('Sheet1 (4)'!X4056/100,2)</f>
        <v>0</v>
      </c>
      <c r="S4050" s="7">
        <f>ROUND('Sheet1 (4)'!Y4056/100,2)</f>
        <v>0</v>
      </c>
      <c r="T4050" s="7">
        <f>ROUND('Sheet1 (4)'!Z4056/100,2)</f>
        <v>0</v>
      </c>
      <c r="U4050" s="7">
        <f>ROUND('Sheet1 (4)'!AA4056/100,2)</f>
        <v>0</v>
      </c>
      <c r="V4050" s="1" t="str">
        <f>'Sheet1 (4)'!AB4056&amp;".T"</f>
        <v>.T</v>
      </c>
      <c r="W4050">
        <f>ROUND('Sheet1 (4)'!AC4056,2)</f>
        <v>0</v>
      </c>
      <c r="X4050">
        <f>ROUND('Sheet1 (4)'!AD4056,2)</f>
        <v>0</v>
      </c>
      <c r="Y4050">
        <f>_xlfn.XLOOKUP('Sheet1 (4)'!AB4056,'Sheet1 (3)'!B:B,'Sheet1 (3)'!D:D,"",0)</f>
        <v>0</v>
      </c>
    </row>
    <row r="4051" spans="1:25" x14ac:dyDescent="0.2">
      <c r="A4051">
        <v>4050</v>
      </c>
      <c r="B4051" s="1">
        <f>_xlfn.XLOOKUP('Sheet1 (4)'!AB4057,'Sheet1 (3)'!B:B,'Sheet1 (3)'!C:C,"",0)</f>
        <v>0</v>
      </c>
      <c r="C4051" s="1">
        <f>_xlfn.XLOOKUP('Sheet1 (4)'!AB4057,'Sheet1 (3)'!B:B,'Sheet1 (3)'!F:F,"",0)</f>
        <v>0</v>
      </c>
      <c r="D4051" s="1">
        <f>ROUND('Sheet1 (4)'!E4057/100000000,2)</f>
        <v>0</v>
      </c>
      <c r="E4051" s="1">
        <f>ROUND('Sheet1 (4)'!F4057/100,2)</f>
        <v>0</v>
      </c>
      <c r="F4051" s="1">
        <f>ROUND('Sheet1 (4)'!G4057/100,2)</f>
        <v>0</v>
      </c>
      <c r="G4051" s="1">
        <f>ROUND('Sheet1 (4)'!H4057/100,2)</f>
        <v>0</v>
      </c>
      <c r="H4051" s="1">
        <f>ROUND('Sheet1 (4)'!I4057/100,2)</f>
        <v>0</v>
      </c>
      <c r="I4051" s="1">
        <f>ROUND('Sheet1 (4)'!J4057/100,2)</f>
        <v>0</v>
      </c>
      <c r="J4051" s="1">
        <f>ROUND('Sheet1 (4)'!K4057/100,2)</f>
        <v>0</v>
      </c>
      <c r="K4051" s="1">
        <f>ROUND('Sheet1 (4)'!L4057/100,2)</f>
        <v>0</v>
      </c>
      <c r="L4051" s="4">
        <f>ROUND(('Sheet1 (4)'!M4057+'Sheet1 (4)'!R4057)/100,2)</f>
        <v>0</v>
      </c>
      <c r="M4051" s="4">
        <f>ROUND(('Sheet1 (4)'!N4057+'Sheet1 (4)'!S4057)/100,2)</f>
        <v>0</v>
      </c>
      <c r="N4051" s="4">
        <f>ROUND(('Sheet1 (4)'!O4057+'Sheet1 (4)'!T4057)/100,2)</f>
        <v>0</v>
      </c>
      <c r="O4051" s="4">
        <f>ROUND(('Sheet1 (4)'!P4057+'Sheet1 (4)'!U4057)/100,2)</f>
        <v>0</v>
      </c>
      <c r="P4051" s="4">
        <f>ROUND(('Sheet1 (4)'!Q4057+'Sheet1 (4)'!V4057)/100,2)</f>
        <v>0</v>
      </c>
      <c r="Q4051" s="7">
        <f>ROUND('Sheet1 (4)'!W4057/100,2)</f>
        <v>0</v>
      </c>
      <c r="R4051" s="7">
        <f>ROUND('Sheet1 (4)'!X4057/100,2)</f>
        <v>0</v>
      </c>
      <c r="S4051" s="7">
        <f>ROUND('Sheet1 (4)'!Y4057/100,2)</f>
        <v>0</v>
      </c>
      <c r="T4051" s="7">
        <f>ROUND('Sheet1 (4)'!Z4057/100,2)</f>
        <v>0</v>
      </c>
      <c r="U4051" s="7">
        <f>ROUND('Sheet1 (4)'!AA4057/100,2)</f>
        <v>0</v>
      </c>
      <c r="V4051" s="1" t="str">
        <f>'Sheet1 (4)'!AB4057&amp;".T"</f>
        <v>.T</v>
      </c>
      <c r="W4051">
        <f>ROUND('Sheet1 (4)'!AC4057,2)</f>
        <v>0</v>
      </c>
      <c r="X4051">
        <f>ROUND('Sheet1 (4)'!AD4057,2)</f>
        <v>0</v>
      </c>
      <c r="Y4051">
        <f>_xlfn.XLOOKUP('Sheet1 (4)'!AB4057,'Sheet1 (3)'!B:B,'Sheet1 (3)'!D:D,"",0)</f>
        <v>0</v>
      </c>
    </row>
    <row r="4052" spans="1:25" x14ac:dyDescent="0.2">
      <c r="A4052">
        <v>4051</v>
      </c>
      <c r="B4052" s="1">
        <f>_xlfn.XLOOKUP('Sheet1 (4)'!AB4058,'Sheet1 (3)'!B:B,'Sheet1 (3)'!C:C,"",0)</f>
        <v>0</v>
      </c>
      <c r="C4052" s="1">
        <f>_xlfn.XLOOKUP('Sheet1 (4)'!AB4058,'Sheet1 (3)'!B:B,'Sheet1 (3)'!F:F,"",0)</f>
        <v>0</v>
      </c>
      <c r="D4052" s="1">
        <f>ROUND('Sheet1 (4)'!E4058/100000000,2)</f>
        <v>0</v>
      </c>
      <c r="E4052" s="1">
        <f>ROUND('Sheet1 (4)'!F4058/100,2)</f>
        <v>0</v>
      </c>
      <c r="F4052" s="1">
        <f>ROUND('Sheet1 (4)'!G4058/100,2)</f>
        <v>0</v>
      </c>
      <c r="G4052" s="1">
        <f>ROUND('Sheet1 (4)'!H4058/100,2)</f>
        <v>0</v>
      </c>
      <c r="H4052" s="1">
        <f>ROUND('Sheet1 (4)'!I4058/100,2)</f>
        <v>0</v>
      </c>
      <c r="I4052" s="1">
        <f>ROUND('Sheet1 (4)'!J4058/100,2)</f>
        <v>0</v>
      </c>
      <c r="J4052" s="1">
        <f>ROUND('Sheet1 (4)'!K4058/100,2)</f>
        <v>0</v>
      </c>
      <c r="K4052" s="1">
        <f>ROUND('Sheet1 (4)'!L4058/100,2)</f>
        <v>0</v>
      </c>
      <c r="L4052" s="4">
        <f>ROUND(('Sheet1 (4)'!M4058+'Sheet1 (4)'!R4058)/100,2)</f>
        <v>0</v>
      </c>
      <c r="M4052" s="4">
        <f>ROUND(('Sheet1 (4)'!N4058+'Sheet1 (4)'!S4058)/100,2)</f>
        <v>0</v>
      </c>
      <c r="N4052" s="4">
        <f>ROUND(('Sheet1 (4)'!O4058+'Sheet1 (4)'!T4058)/100,2)</f>
        <v>0</v>
      </c>
      <c r="O4052" s="4">
        <f>ROUND(('Sheet1 (4)'!P4058+'Sheet1 (4)'!U4058)/100,2)</f>
        <v>0</v>
      </c>
      <c r="P4052" s="4">
        <f>ROUND(('Sheet1 (4)'!Q4058+'Sheet1 (4)'!V4058)/100,2)</f>
        <v>0</v>
      </c>
      <c r="Q4052" s="7">
        <f>ROUND('Sheet1 (4)'!W4058/100,2)</f>
        <v>0</v>
      </c>
      <c r="R4052" s="7">
        <f>ROUND('Sheet1 (4)'!X4058/100,2)</f>
        <v>0</v>
      </c>
      <c r="S4052" s="7">
        <f>ROUND('Sheet1 (4)'!Y4058/100,2)</f>
        <v>0</v>
      </c>
      <c r="T4052" s="7">
        <f>ROUND('Sheet1 (4)'!Z4058/100,2)</f>
        <v>0</v>
      </c>
      <c r="U4052" s="7">
        <f>ROUND('Sheet1 (4)'!AA4058/100,2)</f>
        <v>0</v>
      </c>
      <c r="V4052" s="1" t="str">
        <f>'Sheet1 (4)'!AB4058&amp;".T"</f>
        <v>.T</v>
      </c>
      <c r="W4052">
        <f>ROUND('Sheet1 (4)'!AC4058,2)</f>
        <v>0</v>
      </c>
      <c r="X4052">
        <f>ROUND('Sheet1 (4)'!AD4058,2)</f>
        <v>0</v>
      </c>
      <c r="Y4052">
        <f>_xlfn.XLOOKUP('Sheet1 (4)'!AB4058,'Sheet1 (3)'!B:B,'Sheet1 (3)'!D:D,"",0)</f>
        <v>0</v>
      </c>
    </row>
    <row r="4053" spans="1:25" x14ac:dyDescent="0.2">
      <c r="A4053">
        <v>4052</v>
      </c>
      <c r="B4053" s="1">
        <f>_xlfn.XLOOKUP('Sheet1 (4)'!AB4059,'Sheet1 (3)'!B:B,'Sheet1 (3)'!C:C,"",0)</f>
        <v>0</v>
      </c>
      <c r="C4053" s="1">
        <f>_xlfn.XLOOKUP('Sheet1 (4)'!AB4059,'Sheet1 (3)'!B:B,'Sheet1 (3)'!F:F,"",0)</f>
        <v>0</v>
      </c>
      <c r="D4053" s="1">
        <f>ROUND('Sheet1 (4)'!E4059/100000000,2)</f>
        <v>0</v>
      </c>
      <c r="E4053" s="1">
        <f>ROUND('Sheet1 (4)'!F4059/100,2)</f>
        <v>0</v>
      </c>
      <c r="F4053" s="1">
        <f>ROUND('Sheet1 (4)'!G4059/100,2)</f>
        <v>0</v>
      </c>
      <c r="G4053" s="1">
        <f>ROUND('Sheet1 (4)'!H4059/100,2)</f>
        <v>0</v>
      </c>
      <c r="H4053" s="1">
        <f>ROUND('Sheet1 (4)'!I4059/100,2)</f>
        <v>0</v>
      </c>
      <c r="I4053" s="1">
        <f>ROUND('Sheet1 (4)'!J4059/100,2)</f>
        <v>0</v>
      </c>
      <c r="J4053" s="1">
        <f>ROUND('Sheet1 (4)'!K4059/100,2)</f>
        <v>0</v>
      </c>
      <c r="K4053" s="1">
        <f>ROUND('Sheet1 (4)'!L4059/100,2)</f>
        <v>0</v>
      </c>
      <c r="L4053" s="4">
        <f>ROUND(('Sheet1 (4)'!M4059+'Sheet1 (4)'!R4059)/100,2)</f>
        <v>0</v>
      </c>
      <c r="M4053" s="4">
        <f>ROUND(('Sheet1 (4)'!N4059+'Sheet1 (4)'!S4059)/100,2)</f>
        <v>0</v>
      </c>
      <c r="N4053" s="4">
        <f>ROUND(('Sheet1 (4)'!O4059+'Sheet1 (4)'!T4059)/100,2)</f>
        <v>0</v>
      </c>
      <c r="O4053" s="4">
        <f>ROUND(('Sheet1 (4)'!P4059+'Sheet1 (4)'!U4059)/100,2)</f>
        <v>0</v>
      </c>
      <c r="P4053" s="4">
        <f>ROUND(('Sheet1 (4)'!Q4059+'Sheet1 (4)'!V4059)/100,2)</f>
        <v>0</v>
      </c>
      <c r="Q4053" s="7">
        <f>ROUND('Sheet1 (4)'!W4059/100,2)</f>
        <v>0</v>
      </c>
      <c r="R4053" s="7">
        <f>ROUND('Sheet1 (4)'!X4059/100,2)</f>
        <v>0</v>
      </c>
      <c r="S4053" s="7">
        <f>ROUND('Sheet1 (4)'!Y4059/100,2)</f>
        <v>0</v>
      </c>
      <c r="T4053" s="7">
        <f>ROUND('Sheet1 (4)'!Z4059/100,2)</f>
        <v>0</v>
      </c>
      <c r="U4053" s="7">
        <f>ROUND('Sheet1 (4)'!AA4059/100,2)</f>
        <v>0</v>
      </c>
      <c r="V4053" s="1" t="str">
        <f>'Sheet1 (4)'!AB4059&amp;".T"</f>
        <v>.T</v>
      </c>
      <c r="W4053">
        <f>ROUND('Sheet1 (4)'!AC4059,2)</f>
        <v>0</v>
      </c>
      <c r="X4053">
        <f>ROUND('Sheet1 (4)'!AD4059,2)</f>
        <v>0</v>
      </c>
      <c r="Y4053">
        <f>_xlfn.XLOOKUP('Sheet1 (4)'!AB4059,'Sheet1 (3)'!B:B,'Sheet1 (3)'!D:D,"",0)</f>
        <v>0</v>
      </c>
    </row>
    <row r="4054" spans="1:25" x14ac:dyDescent="0.2">
      <c r="A4054">
        <v>4053</v>
      </c>
      <c r="B4054" s="1">
        <f>_xlfn.XLOOKUP('Sheet1 (4)'!AB4060,'Sheet1 (3)'!B:B,'Sheet1 (3)'!C:C,"",0)</f>
        <v>0</v>
      </c>
      <c r="C4054" s="1">
        <f>_xlfn.XLOOKUP('Sheet1 (4)'!AB4060,'Sheet1 (3)'!B:B,'Sheet1 (3)'!F:F,"",0)</f>
        <v>0</v>
      </c>
      <c r="D4054" s="1">
        <f>ROUND('Sheet1 (4)'!E4060/100000000,2)</f>
        <v>0</v>
      </c>
      <c r="E4054" s="1">
        <f>ROUND('Sheet1 (4)'!F4060/100,2)</f>
        <v>0</v>
      </c>
      <c r="F4054" s="1">
        <f>ROUND('Sheet1 (4)'!G4060/100,2)</f>
        <v>0</v>
      </c>
      <c r="G4054" s="1">
        <f>ROUND('Sheet1 (4)'!H4060/100,2)</f>
        <v>0</v>
      </c>
      <c r="H4054" s="1">
        <f>ROUND('Sheet1 (4)'!I4060/100,2)</f>
        <v>0</v>
      </c>
      <c r="I4054" s="1">
        <f>ROUND('Sheet1 (4)'!J4060/100,2)</f>
        <v>0</v>
      </c>
      <c r="J4054" s="1">
        <f>ROUND('Sheet1 (4)'!K4060/100,2)</f>
        <v>0</v>
      </c>
      <c r="K4054" s="1">
        <f>ROUND('Sheet1 (4)'!L4060/100,2)</f>
        <v>0</v>
      </c>
      <c r="L4054" s="4">
        <f>ROUND(('Sheet1 (4)'!M4060+'Sheet1 (4)'!R4060)/100,2)</f>
        <v>0</v>
      </c>
      <c r="M4054" s="4">
        <f>ROUND(('Sheet1 (4)'!N4060+'Sheet1 (4)'!S4060)/100,2)</f>
        <v>0</v>
      </c>
      <c r="N4054" s="4">
        <f>ROUND(('Sheet1 (4)'!O4060+'Sheet1 (4)'!T4060)/100,2)</f>
        <v>0</v>
      </c>
      <c r="O4054" s="4">
        <f>ROUND(('Sheet1 (4)'!P4060+'Sheet1 (4)'!U4060)/100,2)</f>
        <v>0</v>
      </c>
      <c r="P4054" s="4">
        <f>ROUND(('Sheet1 (4)'!Q4060+'Sheet1 (4)'!V4060)/100,2)</f>
        <v>0</v>
      </c>
      <c r="Q4054" s="7">
        <f>ROUND('Sheet1 (4)'!W4060/100,2)</f>
        <v>0</v>
      </c>
      <c r="R4054" s="7">
        <f>ROUND('Sheet1 (4)'!X4060/100,2)</f>
        <v>0</v>
      </c>
      <c r="S4054" s="7">
        <f>ROUND('Sheet1 (4)'!Y4060/100,2)</f>
        <v>0</v>
      </c>
      <c r="T4054" s="7">
        <f>ROUND('Sheet1 (4)'!Z4060/100,2)</f>
        <v>0</v>
      </c>
      <c r="U4054" s="7">
        <f>ROUND('Sheet1 (4)'!AA4060/100,2)</f>
        <v>0</v>
      </c>
      <c r="V4054" s="1" t="str">
        <f>'Sheet1 (4)'!AB4060&amp;".T"</f>
        <v>.T</v>
      </c>
      <c r="W4054">
        <f>ROUND('Sheet1 (4)'!AC4060,2)</f>
        <v>0</v>
      </c>
      <c r="X4054">
        <f>ROUND('Sheet1 (4)'!AD4060,2)</f>
        <v>0</v>
      </c>
      <c r="Y4054">
        <f>_xlfn.XLOOKUP('Sheet1 (4)'!AB4060,'Sheet1 (3)'!B:B,'Sheet1 (3)'!D:D,"",0)</f>
        <v>0</v>
      </c>
    </row>
    <row r="4055" spans="1:25" x14ac:dyDescent="0.2">
      <c r="A4055">
        <v>4054</v>
      </c>
      <c r="B4055" s="1">
        <f>_xlfn.XLOOKUP('Sheet1 (4)'!AB4061,'Sheet1 (3)'!B:B,'Sheet1 (3)'!C:C,"",0)</f>
        <v>0</v>
      </c>
      <c r="C4055" s="1">
        <f>_xlfn.XLOOKUP('Sheet1 (4)'!AB4061,'Sheet1 (3)'!B:B,'Sheet1 (3)'!F:F,"",0)</f>
        <v>0</v>
      </c>
      <c r="D4055" s="1">
        <f>ROUND('Sheet1 (4)'!E4061/100000000,2)</f>
        <v>0</v>
      </c>
      <c r="E4055" s="1">
        <f>ROUND('Sheet1 (4)'!F4061/100,2)</f>
        <v>0</v>
      </c>
      <c r="F4055" s="1">
        <f>ROUND('Sheet1 (4)'!G4061/100,2)</f>
        <v>0</v>
      </c>
      <c r="G4055" s="1">
        <f>ROUND('Sheet1 (4)'!H4061/100,2)</f>
        <v>0</v>
      </c>
      <c r="H4055" s="1">
        <f>ROUND('Sheet1 (4)'!I4061/100,2)</f>
        <v>0</v>
      </c>
      <c r="I4055" s="1">
        <f>ROUND('Sheet1 (4)'!J4061/100,2)</f>
        <v>0</v>
      </c>
      <c r="J4055" s="1">
        <f>ROUND('Sheet1 (4)'!K4061/100,2)</f>
        <v>0</v>
      </c>
      <c r="K4055" s="1">
        <f>ROUND('Sheet1 (4)'!L4061/100,2)</f>
        <v>0</v>
      </c>
      <c r="L4055" s="4">
        <f>ROUND(('Sheet1 (4)'!M4061+'Sheet1 (4)'!R4061)/100,2)</f>
        <v>0</v>
      </c>
      <c r="M4055" s="4">
        <f>ROUND(('Sheet1 (4)'!N4061+'Sheet1 (4)'!S4061)/100,2)</f>
        <v>0</v>
      </c>
      <c r="N4055" s="4">
        <f>ROUND(('Sheet1 (4)'!O4061+'Sheet1 (4)'!T4061)/100,2)</f>
        <v>0</v>
      </c>
      <c r="O4055" s="4">
        <f>ROUND(('Sheet1 (4)'!P4061+'Sheet1 (4)'!U4061)/100,2)</f>
        <v>0</v>
      </c>
      <c r="P4055" s="4">
        <f>ROUND(('Sheet1 (4)'!Q4061+'Sheet1 (4)'!V4061)/100,2)</f>
        <v>0</v>
      </c>
      <c r="Q4055" s="7">
        <f>ROUND('Sheet1 (4)'!W4061/100,2)</f>
        <v>0</v>
      </c>
      <c r="R4055" s="7">
        <f>ROUND('Sheet1 (4)'!X4061/100,2)</f>
        <v>0</v>
      </c>
      <c r="S4055" s="7">
        <f>ROUND('Sheet1 (4)'!Y4061/100,2)</f>
        <v>0</v>
      </c>
      <c r="T4055" s="7">
        <f>ROUND('Sheet1 (4)'!Z4061/100,2)</f>
        <v>0</v>
      </c>
      <c r="U4055" s="7">
        <f>ROUND('Sheet1 (4)'!AA4061/100,2)</f>
        <v>0</v>
      </c>
      <c r="V4055" s="1" t="str">
        <f>'Sheet1 (4)'!AB4061&amp;".T"</f>
        <v>.T</v>
      </c>
      <c r="W4055">
        <f>ROUND('Sheet1 (4)'!AC4061,2)</f>
        <v>0</v>
      </c>
      <c r="X4055">
        <f>ROUND('Sheet1 (4)'!AD4061,2)</f>
        <v>0</v>
      </c>
      <c r="Y4055">
        <f>_xlfn.XLOOKUP('Sheet1 (4)'!AB4061,'Sheet1 (3)'!B:B,'Sheet1 (3)'!D:D,"",0)</f>
        <v>0</v>
      </c>
    </row>
    <row r="4056" spans="1:25" x14ac:dyDescent="0.2">
      <c r="A4056">
        <v>4055</v>
      </c>
      <c r="B4056" s="1">
        <f>_xlfn.XLOOKUP('Sheet1 (4)'!AB4062,'Sheet1 (3)'!B:B,'Sheet1 (3)'!C:C,"",0)</f>
        <v>0</v>
      </c>
      <c r="C4056" s="1">
        <f>_xlfn.XLOOKUP('Sheet1 (4)'!AB4062,'Sheet1 (3)'!B:B,'Sheet1 (3)'!F:F,"",0)</f>
        <v>0</v>
      </c>
      <c r="D4056" s="1">
        <f>ROUND('Sheet1 (4)'!E4062/100000000,2)</f>
        <v>0</v>
      </c>
      <c r="E4056" s="1">
        <f>ROUND('Sheet1 (4)'!F4062/100,2)</f>
        <v>0</v>
      </c>
      <c r="F4056" s="1">
        <f>ROUND('Sheet1 (4)'!G4062/100,2)</f>
        <v>0</v>
      </c>
      <c r="G4056" s="1">
        <f>ROUND('Sheet1 (4)'!H4062/100,2)</f>
        <v>0</v>
      </c>
      <c r="H4056" s="1">
        <f>ROUND('Sheet1 (4)'!I4062/100,2)</f>
        <v>0</v>
      </c>
      <c r="I4056" s="1">
        <f>ROUND('Sheet1 (4)'!J4062/100,2)</f>
        <v>0</v>
      </c>
      <c r="J4056" s="1">
        <f>ROUND('Sheet1 (4)'!K4062/100,2)</f>
        <v>0</v>
      </c>
      <c r="K4056" s="1">
        <f>ROUND('Sheet1 (4)'!L4062/100,2)</f>
        <v>0</v>
      </c>
      <c r="L4056" s="4">
        <f>ROUND(('Sheet1 (4)'!M4062+'Sheet1 (4)'!R4062)/100,2)</f>
        <v>0</v>
      </c>
      <c r="M4056" s="4">
        <f>ROUND(('Sheet1 (4)'!N4062+'Sheet1 (4)'!S4062)/100,2)</f>
        <v>0</v>
      </c>
      <c r="N4056" s="4">
        <f>ROUND(('Sheet1 (4)'!O4062+'Sheet1 (4)'!T4062)/100,2)</f>
        <v>0</v>
      </c>
      <c r="O4056" s="4">
        <f>ROUND(('Sheet1 (4)'!P4062+'Sheet1 (4)'!U4062)/100,2)</f>
        <v>0</v>
      </c>
      <c r="P4056" s="4">
        <f>ROUND(('Sheet1 (4)'!Q4062+'Sheet1 (4)'!V4062)/100,2)</f>
        <v>0</v>
      </c>
      <c r="Q4056" s="7">
        <f>ROUND('Sheet1 (4)'!W4062/100,2)</f>
        <v>0</v>
      </c>
      <c r="R4056" s="7">
        <f>ROUND('Sheet1 (4)'!X4062/100,2)</f>
        <v>0</v>
      </c>
      <c r="S4056" s="7">
        <f>ROUND('Sheet1 (4)'!Y4062/100,2)</f>
        <v>0</v>
      </c>
      <c r="T4056" s="7">
        <f>ROUND('Sheet1 (4)'!Z4062/100,2)</f>
        <v>0</v>
      </c>
      <c r="U4056" s="7">
        <f>ROUND('Sheet1 (4)'!AA4062/100,2)</f>
        <v>0</v>
      </c>
      <c r="V4056" s="1" t="str">
        <f>'Sheet1 (4)'!AB4062&amp;".T"</f>
        <v>.T</v>
      </c>
      <c r="W4056">
        <f>ROUND('Sheet1 (4)'!AC4062,2)</f>
        <v>0</v>
      </c>
      <c r="X4056">
        <f>ROUND('Sheet1 (4)'!AD4062,2)</f>
        <v>0</v>
      </c>
      <c r="Y4056">
        <f>_xlfn.XLOOKUP('Sheet1 (4)'!AB4062,'Sheet1 (3)'!B:B,'Sheet1 (3)'!D:D,"",0)</f>
        <v>0</v>
      </c>
    </row>
    <row r="4057" spans="1:25" x14ac:dyDescent="0.2">
      <c r="A4057">
        <v>4056</v>
      </c>
      <c r="B4057" s="1">
        <f>_xlfn.XLOOKUP('Sheet1 (4)'!AB4063,'Sheet1 (3)'!B:B,'Sheet1 (3)'!C:C,"",0)</f>
        <v>0</v>
      </c>
      <c r="C4057" s="1">
        <f>_xlfn.XLOOKUP('Sheet1 (4)'!AB4063,'Sheet1 (3)'!B:B,'Sheet1 (3)'!F:F,"",0)</f>
        <v>0</v>
      </c>
      <c r="D4057" s="1">
        <f>ROUND('Sheet1 (4)'!E4063/100000000,2)</f>
        <v>0</v>
      </c>
      <c r="E4057" s="1">
        <f>ROUND('Sheet1 (4)'!F4063/100,2)</f>
        <v>0</v>
      </c>
      <c r="F4057" s="1">
        <f>ROUND('Sheet1 (4)'!G4063/100,2)</f>
        <v>0</v>
      </c>
      <c r="G4057" s="1">
        <f>ROUND('Sheet1 (4)'!H4063/100,2)</f>
        <v>0</v>
      </c>
      <c r="H4057" s="1">
        <f>ROUND('Sheet1 (4)'!I4063/100,2)</f>
        <v>0</v>
      </c>
      <c r="I4057" s="1">
        <f>ROUND('Sheet1 (4)'!J4063/100,2)</f>
        <v>0</v>
      </c>
      <c r="J4057" s="1">
        <f>ROUND('Sheet1 (4)'!K4063/100,2)</f>
        <v>0</v>
      </c>
      <c r="K4057" s="1">
        <f>ROUND('Sheet1 (4)'!L4063/100,2)</f>
        <v>0</v>
      </c>
      <c r="L4057" s="4">
        <f>ROUND(('Sheet1 (4)'!M4063+'Sheet1 (4)'!R4063)/100,2)</f>
        <v>0</v>
      </c>
      <c r="M4057" s="4">
        <f>ROUND(('Sheet1 (4)'!N4063+'Sheet1 (4)'!S4063)/100,2)</f>
        <v>0</v>
      </c>
      <c r="N4057" s="4">
        <f>ROUND(('Sheet1 (4)'!O4063+'Sheet1 (4)'!T4063)/100,2)</f>
        <v>0</v>
      </c>
      <c r="O4057" s="4">
        <f>ROUND(('Sheet1 (4)'!P4063+'Sheet1 (4)'!U4063)/100,2)</f>
        <v>0</v>
      </c>
      <c r="P4057" s="4">
        <f>ROUND(('Sheet1 (4)'!Q4063+'Sheet1 (4)'!V4063)/100,2)</f>
        <v>0</v>
      </c>
      <c r="Q4057" s="7">
        <f>ROUND('Sheet1 (4)'!W4063/100,2)</f>
        <v>0</v>
      </c>
      <c r="R4057" s="7">
        <f>ROUND('Sheet1 (4)'!X4063/100,2)</f>
        <v>0</v>
      </c>
      <c r="S4057" s="7">
        <f>ROUND('Sheet1 (4)'!Y4063/100,2)</f>
        <v>0</v>
      </c>
      <c r="T4057" s="7">
        <f>ROUND('Sheet1 (4)'!Z4063/100,2)</f>
        <v>0</v>
      </c>
      <c r="U4057" s="7">
        <f>ROUND('Sheet1 (4)'!AA4063/100,2)</f>
        <v>0</v>
      </c>
      <c r="V4057" s="1" t="str">
        <f>'Sheet1 (4)'!AB4063&amp;".T"</f>
        <v>.T</v>
      </c>
      <c r="W4057">
        <f>ROUND('Sheet1 (4)'!AC4063,2)</f>
        <v>0</v>
      </c>
      <c r="X4057">
        <f>ROUND('Sheet1 (4)'!AD4063,2)</f>
        <v>0</v>
      </c>
      <c r="Y4057">
        <f>_xlfn.XLOOKUP('Sheet1 (4)'!AB4063,'Sheet1 (3)'!B:B,'Sheet1 (3)'!D:D,"",0)</f>
        <v>0</v>
      </c>
    </row>
    <row r="4058" spans="1:25" x14ac:dyDescent="0.2">
      <c r="A4058">
        <v>4057</v>
      </c>
      <c r="B4058" s="1">
        <f>_xlfn.XLOOKUP('Sheet1 (4)'!AB4064,'Sheet1 (3)'!B:B,'Sheet1 (3)'!C:C,"",0)</f>
        <v>0</v>
      </c>
      <c r="C4058" s="1">
        <f>_xlfn.XLOOKUP('Sheet1 (4)'!AB4064,'Sheet1 (3)'!B:B,'Sheet1 (3)'!F:F,"",0)</f>
        <v>0</v>
      </c>
      <c r="D4058" s="1">
        <f>ROUND('Sheet1 (4)'!E4064/100000000,2)</f>
        <v>0</v>
      </c>
      <c r="E4058" s="1">
        <f>ROUND('Sheet1 (4)'!F4064/100,2)</f>
        <v>0</v>
      </c>
      <c r="F4058" s="1">
        <f>ROUND('Sheet1 (4)'!G4064/100,2)</f>
        <v>0</v>
      </c>
      <c r="G4058" s="1">
        <f>ROUND('Sheet1 (4)'!H4064/100,2)</f>
        <v>0</v>
      </c>
      <c r="H4058" s="1">
        <f>ROUND('Sheet1 (4)'!I4064/100,2)</f>
        <v>0</v>
      </c>
      <c r="I4058" s="1">
        <f>ROUND('Sheet1 (4)'!J4064/100,2)</f>
        <v>0</v>
      </c>
      <c r="J4058" s="1">
        <f>ROUND('Sheet1 (4)'!K4064/100,2)</f>
        <v>0</v>
      </c>
      <c r="K4058" s="1">
        <f>ROUND('Sheet1 (4)'!L4064/100,2)</f>
        <v>0</v>
      </c>
      <c r="L4058" s="4">
        <f>ROUND(('Sheet1 (4)'!M4064+'Sheet1 (4)'!R4064)/100,2)</f>
        <v>0</v>
      </c>
      <c r="M4058" s="4">
        <f>ROUND(('Sheet1 (4)'!N4064+'Sheet1 (4)'!S4064)/100,2)</f>
        <v>0</v>
      </c>
      <c r="N4058" s="4">
        <f>ROUND(('Sheet1 (4)'!O4064+'Sheet1 (4)'!T4064)/100,2)</f>
        <v>0</v>
      </c>
      <c r="O4058" s="4">
        <f>ROUND(('Sheet1 (4)'!P4064+'Sheet1 (4)'!U4064)/100,2)</f>
        <v>0</v>
      </c>
      <c r="P4058" s="4">
        <f>ROUND(('Sheet1 (4)'!Q4064+'Sheet1 (4)'!V4064)/100,2)</f>
        <v>0</v>
      </c>
      <c r="Q4058" s="7">
        <f>ROUND('Sheet1 (4)'!W4064/100,2)</f>
        <v>0</v>
      </c>
      <c r="R4058" s="7">
        <f>ROUND('Sheet1 (4)'!X4064/100,2)</f>
        <v>0</v>
      </c>
      <c r="S4058" s="7">
        <f>ROUND('Sheet1 (4)'!Y4064/100,2)</f>
        <v>0</v>
      </c>
      <c r="T4058" s="7">
        <f>ROUND('Sheet1 (4)'!Z4064/100,2)</f>
        <v>0</v>
      </c>
      <c r="U4058" s="7">
        <f>ROUND('Sheet1 (4)'!AA4064/100,2)</f>
        <v>0</v>
      </c>
      <c r="V4058" s="1" t="str">
        <f>'Sheet1 (4)'!AB4064&amp;".T"</f>
        <v>.T</v>
      </c>
      <c r="W4058">
        <f>ROUND('Sheet1 (4)'!AC4064,2)</f>
        <v>0</v>
      </c>
      <c r="X4058">
        <f>ROUND('Sheet1 (4)'!AD4064,2)</f>
        <v>0</v>
      </c>
      <c r="Y4058">
        <f>_xlfn.XLOOKUP('Sheet1 (4)'!AB4064,'Sheet1 (3)'!B:B,'Sheet1 (3)'!D:D,"",0)</f>
        <v>0</v>
      </c>
    </row>
    <row r="4059" spans="1:25" x14ac:dyDescent="0.2">
      <c r="A4059">
        <v>4058</v>
      </c>
      <c r="B4059" s="1">
        <f>_xlfn.XLOOKUP('Sheet1 (4)'!AB4065,'Sheet1 (3)'!B:B,'Sheet1 (3)'!C:C,"",0)</f>
        <v>0</v>
      </c>
      <c r="C4059" s="1">
        <f>_xlfn.XLOOKUP('Sheet1 (4)'!AB4065,'Sheet1 (3)'!B:B,'Sheet1 (3)'!F:F,"",0)</f>
        <v>0</v>
      </c>
      <c r="D4059" s="1">
        <f>ROUND('Sheet1 (4)'!E4065/100000000,2)</f>
        <v>0</v>
      </c>
      <c r="E4059" s="1">
        <f>ROUND('Sheet1 (4)'!F4065/100,2)</f>
        <v>0</v>
      </c>
      <c r="F4059" s="1">
        <f>ROUND('Sheet1 (4)'!G4065/100,2)</f>
        <v>0</v>
      </c>
      <c r="G4059" s="1">
        <f>ROUND('Sheet1 (4)'!H4065/100,2)</f>
        <v>0</v>
      </c>
      <c r="H4059" s="1">
        <f>ROUND('Sheet1 (4)'!I4065/100,2)</f>
        <v>0</v>
      </c>
      <c r="I4059" s="1">
        <f>ROUND('Sheet1 (4)'!J4065/100,2)</f>
        <v>0</v>
      </c>
      <c r="J4059" s="1">
        <f>ROUND('Sheet1 (4)'!K4065/100,2)</f>
        <v>0</v>
      </c>
      <c r="K4059" s="1">
        <f>ROUND('Sheet1 (4)'!L4065/100,2)</f>
        <v>0</v>
      </c>
      <c r="L4059" s="4">
        <f>ROUND(('Sheet1 (4)'!M4065+'Sheet1 (4)'!R4065)/100,2)</f>
        <v>0</v>
      </c>
      <c r="M4059" s="4">
        <f>ROUND(('Sheet1 (4)'!N4065+'Sheet1 (4)'!S4065)/100,2)</f>
        <v>0</v>
      </c>
      <c r="N4059" s="4">
        <f>ROUND(('Sheet1 (4)'!O4065+'Sheet1 (4)'!T4065)/100,2)</f>
        <v>0</v>
      </c>
      <c r="O4059" s="4">
        <f>ROUND(('Sheet1 (4)'!P4065+'Sheet1 (4)'!U4065)/100,2)</f>
        <v>0</v>
      </c>
      <c r="P4059" s="4">
        <f>ROUND(('Sheet1 (4)'!Q4065+'Sheet1 (4)'!V4065)/100,2)</f>
        <v>0</v>
      </c>
      <c r="Q4059" s="7">
        <f>ROUND('Sheet1 (4)'!W4065/100,2)</f>
        <v>0</v>
      </c>
      <c r="R4059" s="7">
        <f>ROUND('Sheet1 (4)'!X4065/100,2)</f>
        <v>0</v>
      </c>
      <c r="S4059" s="7">
        <f>ROUND('Sheet1 (4)'!Y4065/100,2)</f>
        <v>0</v>
      </c>
      <c r="T4059" s="7">
        <f>ROUND('Sheet1 (4)'!Z4065/100,2)</f>
        <v>0</v>
      </c>
      <c r="U4059" s="7">
        <f>ROUND('Sheet1 (4)'!AA4065/100,2)</f>
        <v>0</v>
      </c>
      <c r="V4059" s="1" t="str">
        <f>'Sheet1 (4)'!AB4065&amp;".T"</f>
        <v>.T</v>
      </c>
      <c r="W4059">
        <f>ROUND('Sheet1 (4)'!AC4065,2)</f>
        <v>0</v>
      </c>
      <c r="X4059">
        <f>ROUND('Sheet1 (4)'!AD4065,2)</f>
        <v>0</v>
      </c>
      <c r="Y4059">
        <f>_xlfn.XLOOKUP('Sheet1 (4)'!AB4065,'Sheet1 (3)'!B:B,'Sheet1 (3)'!D:D,"",0)</f>
        <v>0</v>
      </c>
    </row>
    <row r="4060" spans="1:25" x14ac:dyDescent="0.2">
      <c r="A4060">
        <v>4059</v>
      </c>
      <c r="B4060" s="1">
        <f>_xlfn.XLOOKUP('Sheet1 (4)'!AB4066,'Sheet1 (3)'!B:B,'Sheet1 (3)'!C:C,"",0)</f>
        <v>0</v>
      </c>
      <c r="C4060" s="1">
        <f>_xlfn.XLOOKUP('Sheet1 (4)'!AB4066,'Sheet1 (3)'!B:B,'Sheet1 (3)'!F:F,"",0)</f>
        <v>0</v>
      </c>
      <c r="D4060" s="1">
        <f>ROUND('Sheet1 (4)'!E4066/100000000,2)</f>
        <v>0</v>
      </c>
      <c r="E4060" s="1">
        <f>ROUND('Sheet1 (4)'!F4066/100,2)</f>
        <v>0</v>
      </c>
      <c r="F4060" s="1">
        <f>ROUND('Sheet1 (4)'!G4066/100,2)</f>
        <v>0</v>
      </c>
      <c r="G4060" s="1">
        <f>ROUND('Sheet1 (4)'!H4066/100,2)</f>
        <v>0</v>
      </c>
      <c r="H4060" s="1">
        <f>ROUND('Sheet1 (4)'!I4066/100,2)</f>
        <v>0</v>
      </c>
      <c r="I4060" s="1">
        <f>ROUND('Sheet1 (4)'!J4066/100,2)</f>
        <v>0</v>
      </c>
      <c r="J4060" s="1">
        <f>ROUND('Sheet1 (4)'!K4066/100,2)</f>
        <v>0</v>
      </c>
      <c r="K4060" s="1">
        <f>ROUND('Sheet1 (4)'!L4066/100,2)</f>
        <v>0</v>
      </c>
      <c r="L4060" s="4">
        <f>ROUND(('Sheet1 (4)'!M4066+'Sheet1 (4)'!R4066)/100,2)</f>
        <v>0</v>
      </c>
      <c r="M4060" s="4">
        <f>ROUND(('Sheet1 (4)'!N4066+'Sheet1 (4)'!S4066)/100,2)</f>
        <v>0</v>
      </c>
      <c r="N4060" s="4">
        <f>ROUND(('Sheet1 (4)'!O4066+'Sheet1 (4)'!T4066)/100,2)</f>
        <v>0</v>
      </c>
      <c r="O4060" s="4">
        <f>ROUND(('Sheet1 (4)'!P4066+'Sheet1 (4)'!U4066)/100,2)</f>
        <v>0</v>
      </c>
      <c r="P4060" s="4">
        <f>ROUND(('Sheet1 (4)'!Q4066+'Sheet1 (4)'!V4066)/100,2)</f>
        <v>0</v>
      </c>
      <c r="Q4060" s="7">
        <f>ROUND('Sheet1 (4)'!W4066/100,2)</f>
        <v>0</v>
      </c>
      <c r="R4060" s="7">
        <f>ROUND('Sheet1 (4)'!X4066/100,2)</f>
        <v>0</v>
      </c>
      <c r="S4060" s="7">
        <f>ROUND('Sheet1 (4)'!Y4066/100,2)</f>
        <v>0</v>
      </c>
      <c r="T4060" s="7">
        <f>ROUND('Sheet1 (4)'!Z4066/100,2)</f>
        <v>0</v>
      </c>
      <c r="U4060" s="7">
        <f>ROUND('Sheet1 (4)'!AA4066/100,2)</f>
        <v>0</v>
      </c>
      <c r="V4060" s="1" t="str">
        <f>'Sheet1 (4)'!AB4066&amp;".T"</f>
        <v>.T</v>
      </c>
      <c r="W4060">
        <f>ROUND('Sheet1 (4)'!AC4066,2)</f>
        <v>0</v>
      </c>
      <c r="X4060">
        <f>ROUND('Sheet1 (4)'!AD4066,2)</f>
        <v>0</v>
      </c>
      <c r="Y4060">
        <f>_xlfn.XLOOKUP('Sheet1 (4)'!AB4066,'Sheet1 (3)'!B:B,'Sheet1 (3)'!D:D,"",0)</f>
        <v>0</v>
      </c>
    </row>
    <row r="4061" spans="1:25" x14ac:dyDescent="0.2">
      <c r="A4061">
        <v>4060</v>
      </c>
      <c r="B4061" s="1">
        <f>_xlfn.XLOOKUP('Sheet1 (4)'!AB4067,'Sheet1 (3)'!B:B,'Sheet1 (3)'!C:C,"",0)</f>
        <v>0</v>
      </c>
      <c r="C4061" s="1">
        <f>_xlfn.XLOOKUP('Sheet1 (4)'!AB4067,'Sheet1 (3)'!B:B,'Sheet1 (3)'!F:F,"",0)</f>
        <v>0</v>
      </c>
      <c r="D4061" s="1">
        <f>ROUND('Sheet1 (4)'!E4067/100000000,2)</f>
        <v>0</v>
      </c>
      <c r="E4061" s="1">
        <f>ROUND('Sheet1 (4)'!F4067/100,2)</f>
        <v>0</v>
      </c>
      <c r="F4061" s="1">
        <f>ROUND('Sheet1 (4)'!G4067/100,2)</f>
        <v>0</v>
      </c>
      <c r="G4061" s="1">
        <f>ROUND('Sheet1 (4)'!H4067/100,2)</f>
        <v>0</v>
      </c>
      <c r="H4061" s="1">
        <f>ROUND('Sheet1 (4)'!I4067/100,2)</f>
        <v>0</v>
      </c>
      <c r="I4061" s="1">
        <f>ROUND('Sheet1 (4)'!J4067/100,2)</f>
        <v>0</v>
      </c>
      <c r="J4061" s="1">
        <f>ROUND('Sheet1 (4)'!K4067/100,2)</f>
        <v>0</v>
      </c>
      <c r="K4061" s="1">
        <f>ROUND('Sheet1 (4)'!L4067/100,2)</f>
        <v>0</v>
      </c>
      <c r="L4061" s="4">
        <f>ROUND(('Sheet1 (4)'!M4067+'Sheet1 (4)'!R4067)/100,2)</f>
        <v>0</v>
      </c>
      <c r="M4061" s="4">
        <f>ROUND(('Sheet1 (4)'!N4067+'Sheet1 (4)'!S4067)/100,2)</f>
        <v>0</v>
      </c>
      <c r="N4061" s="4">
        <f>ROUND(('Sheet1 (4)'!O4067+'Sheet1 (4)'!T4067)/100,2)</f>
        <v>0</v>
      </c>
      <c r="O4061" s="4">
        <f>ROUND(('Sheet1 (4)'!P4067+'Sheet1 (4)'!U4067)/100,2)</f>
        <v>0</v>
      </c>
      <c r="P4061" s="4">
        <f>ROUND(('Sheet1 (4)'!Q4067+'Sheet1 (4)'!V4067)/100,2)</f>
        <v>0</v>
      </c>
      <c r="Q4061" s="7">
        <f>ROUND('Sheet1 (4)'!W4067/100,2)</f>
        <v>0</v>
      </c>
      <c r="R4061" s="7">
        <f>ROUND('Sheet1 (4)'!X4067/100,2)</f>
        <v>0</v>
      </c>
      <c r="S4061" s="7">
        <f>ROUND('Sheet1 (4)'!Y4067/100,2)</f>
        <v>0</v>
      </c>
      <c r="T4061" s="7">
        <f>ROUND('Sheet1 (4)'!Z4067/100,2)</f>
        <v>0</v>
      </c>
      <c r="U4061" s="7">
        <f>ROUND('Sheet1 (4)'!AA4067/100,2)</f>
        <v>0</v>
      </c>
      <c r="V4061" s="1" t="str">
        <f>'Sheet1 (4)'!AB4067&amp;".T"</f>
        <v>.T</v>
      </c>
      <c r="W4061">
        <f>ROUND('Sheet1 (4)'!AC4067,2)</f>
        <v>0</v>
      </c>
      <c r="X4061">
        <f>ROUND('Sheet1 (4)'!AD4067,2)</f>
        <v>0</v>
      </c>
      <c r="Y4061">
        <f>_xlfn.XLOOKUP('Sheet1 (4)'!AB4067,'Sheet1 (3)'!B:B,'Sheet1 (3)'!D:D,"",0)</f>
        <v>0</v>
      </c>
    </row>
    <row r="4062" spans="1:25" x14ac:dyDescent="0.2">
      <c r="A4062">
        <v>4061</v>
      </c>
      <c r="B4062" s="1">
        <f>_xlfn.XLOOKUP('Sheet1 (4)'!AB4068,'Sheet1 (3)'!B:B,'Sheet1 (3)'!C:C,"",0)</f>
        <v>0</v>
      </c>
      <c r="C4062" s="1">
        <f>_xlfn.XLOOKUP('Sheet1 (4)'!AB4068,'Sheet1 (3)'!B:B,'Sheet1 (3)'!F:F,"",0)</f>
        <v>0</v>
      </c>
      <c r="D4062" s="1">
        <f>ROUND('Sheet1 (4)'!E4068/100000000,2)</f>
        <v>0</v>
      </c>
      <c r="E4062" s="1">
        <f>ROUND('Sheet1 (4)'!F4068/100,2)</f>
        <v>0</v>
      </c>
      <c r="F4062" s="1">
        <f>ROUND('Sheet1 (4)'!G4068/100,2)</f>
        <v>0</v>
      </c>
      <c r="G4062" s="1">
        <f>ROUND('Sheet1 (4)'!H4068/100,2)</f>
        <v>0</v>
      </c>
      <c r="H4062" s="1">
        <f>ROUND('Sheet1 (4)'!I4068/100,2)</f>
        <v>0</v>
      </c>
      <c r="I4062" s="1">
        <f>ROUND('Sheet1 (4)'!J4068/100,2)</f>
        <v>0</v>
      </c>
      <c r="J4062" s="1">
        <f>ROUND('Sheet1 (4)'!K4068/100,2)</f>
        <v>0</v>
      </c>
      <c r="K4062" s="1">
        <f>ROUND('Sheet1 (4)'!L4068/100,2)</f>
        <v>0</v>
      </c>
      <c r="L4062" s="4">
        <f>ROUND(('Sheet1 (4)'!M4068+'Sheet1 (4)'!R4068)/100,2)</f>
        <v>0</v>
      </c>
      <c r="M4062" s="4">
        <f>ROUND(('Sheet1 (4)'!N4068+'Sheet1 (4)'!S4068)/100,2)</f>
        <v>0</v>
      </c>
      <c r="N4062" s="4">
        <f>ROUND(('Sheet1 (4)'!O4068+'Sheet1 (4)'!T4068)/100,2)</f>
        <v>0</v>
      </c>
      <c r="O4062" s="4">
        <f>ROUND(('Sheet1 (4)'!P4068+'Sheet1 (4)'!U4068)/100,2)</f>
        <v>0</v>
      </c>
      <c r="P4062" s="4">
        <f>ROUND(('Sheet1 (4)'!Q4068+'Sheet1 (4)'!V4068)/100,2)</f>
        <v>0</v>
      </c>
      <c r="Q4062" s="7">
        <f>ROUND('Sheet1 (4)'!W4068/100,2)</f>
        <v>0</v>
      </c>
      <c r="R4062" s="7">
        <f>ROUND('Sheet1 (4)'!X4068/100,2)</f>
        <v>0</v>
      </c>
      <c r="S4062" s="7">
        <f>ROUND('Sheet1 (4)'!Y4068/100,2)</f>
        <v>0</v>
      </c>
      <c r="T4062" s="7">
        <f>ROUND('Sheet1 (4)'!Z4068/100,2)</f>
        <v>0</v>
      </c>
      <c r="U4062" s="7">
        <f>ROUND('Sheet1 (4)'!AA4068/100,2)</f>
        <v>0</v>
      </c>
      <c r="V4062" s="1" t="str">
        <f>'Sheet1 (4)'!AB4068&amp;".T"</f>
        <v>.T</v>
      </c>
      <c r="W4062">
        <f>ROUND('Sheet1 (4)'!AC4068,2)</f>
        <v>0</v>
      </c>
      <c r="X4062">
        <f>ROUND('Sheet1 (4)'!AD4068,2)</f>
        <v>0</v>
      </c>
      <c r="Y4062">
        <f>_xlfn.XLOOKUP('Sheet1 (4)'!AB4068,'Sheet1 (3)'!B:B,'Sheet1 (3)'!D:D,"",0)</f>
        <v>0</v>
      </c>
    </row>
    <row r="4063" spans="1:25" x14ac:dyDescent="0.2">
      <c r="A4063">
        <v>4062</v>
      </c>
      <c r="B4063" s="1">
        <f>_xlfn.XLOOKUP('Sheet1 (4)'!AB4069,'Sheet1 (3)'!B:B,'Sheet1 (3)'!C:C,"",0)</f>
        <v>0</v>
      </c>
      <c r="C4063" s="1">
        <f>_xlfn.XLOOKUP('Sheet1 (4)'!AB4069,'Sheet1 (3)'!B:B,'Sheet1 (3)'!F:F,"",0)</f>
        <v>0</v>
      </c>
      <c r="D4063" s="1">
        <f>ROUND('Sheet1 (4)'!E4069/100000000,2)</f>
        <v>0</v>
      </c>
      <c r="E4063" s="1">
        <f>ROUND('Sheet1 (4)'!F4069/100,2)</f>
        <v>0</v>
      </c>
      <c r="F4063" s="1">
        <f>ROUND('Sheet1 (4)'!G4069/100,2)</f>
        <v>0</v>
      </c>
      <c r="G4063" s="1">
        <f>ROUND('Sheet1 (4)'!H4069/100,2)</f>
        <v>0</v>
      </c>
      <c r="H4063" s="1">
        <f>ROUND('Sheet1 (4)'!I4069/100,2)</f>
        <v>0</v>
      </c>
      <c r="I4063" s="1">
        <f>ROUND('Sheet1 (4)'!J4069/100,2)</f>
        <v>0</v>
      </c>
      <c r="J4063" s="1">
        <f>ROUND('Sheet1 (4)'!K4069/100,2)</f>
        <v>0</v>
      </c>
      <c r="K4063" s="1">
        <f>ROUND('Sheet1 (4)'!L4069/100,2)</f>
        <v>0</v>
      </c>
      <c r="L4063" s="4">
        <f>ROUND(('Sheet1 (4)'!M4069+'Sheet1 (4)'!R4069)/100,2)</f>
        <v>0</v>
      </c>
      <c r="M4063" s="4">
        <f>ROUND(('Sheet1 (4)'!N4069+'Sheet1 (4)'!S4069)/100,2)</f>
        <v>0</v>
      </c>
      <c r="N4063" s="4">
        <f>ROUND(('Sheet1 (4)'!O4069+'Sheet1 (4)'!T4069)/100,2)</f>
        <v>0</v>
      </c>
      <c r="O4063" s="4">
        <f>ROUND(('Sheet1 (4)'!P4069+'Sheet1 (4)'!U4069)/100,2)</f>
        <v>0</v>
      </c>
      <c r="P4063" s="4">
        <f>ROUND(('Sheet1 (4)'!Q4069+'Sheet1 (4)'!V4069)/100,2)</f>
        <v>0</v>
      </c>
      <c r="Q4063" s="7">
        <f>ROUND('Sheet1 (4)'!W4069/100,2)</f>
        <v>0</v>
      </c>
      <c r="R4063" s="7">
        <f>ROUND('Sheet1 (4)'!X4069/100,2)</f>
        <v>0</v>
      </c>
      <c r="S4063" s="7">
        <f>ROUND('Sheet1 (4)'!Y4069/100,2)</f>
        <v>0</v>
      </c>
      <c r="T4063" s="7">
        <f>ROUND('Sheet1 (4)'!Z4069/100,2)</f>
        <v>0</v>
      </c>
      <c r="U4063" s="7">
        <f>ROUND('Sheet1 (4)'!AA4069/100,2)</f>
        <v>0</v>
      </c>
      <c r="V4063" s="1" t="str">
        <f>'Sheet1 (4)'!AB4069&amp;".T"</f>
        <v>.T</v>
      </c>
      <c r="W4063">
        <f>ROUND('Sheet1 (4)'!AC4069,2)</f>
        <v>0</v>
      </c>
      <c r="X4063">
        <f>ROUND('Sheet1 (4)'!AD4069,2)</f>
        <v>0</v>
      </c>
      <c r="Y4063">
        <f>_xlfn.XLOOKUP('Sheet1 (4)'!AB4069,'Sheet1 (3)'!B:B,'Sheet1 (3)'!D:D,"",0)</f>
        <v>0</v>
      </c>
    </row>
    <row r="4064" spans="1:25" x14ac:dyDescent="0.2">
      <c r="A4064">
        <v>4063</v>
      </c>
      <c r="B4064" s="1">
        <f>_xlfn.XLOOKUP('Sheet1 (4)'!AB4070,'Sheet1 (3)'!B:B,'Sheet1 (3)'!C:C,"",0)</f>
        <v>0</v>
      </c>
      <c r="C4064" s="1">
        <f>_xlfn.XLOOKUP('Sheet1 (4)'!AB4070,'Sheet1 (3)'!B:B,'Sheet1 (3)'!F:F,"",0)</f>
        <v>0</v>
      </c>
      <c r="D4064" s="1">
        <f>ROUND('Sheet1 (4)'!E4070/100000000,2)</f>
        <v>0</v>
      </c>
      <c r="E4064" s="1">
        <f>ROUND('Sheet1 (4)'!F4070/100,2)</f>
        <v>0</v>
      </c>
      <c r="F4064" s="1">
        <f>ROUND('Sheet1 (4)'!G4070/100,2)</f>
        <v>0</v>
      </c>
      <c r="G4064" s="1">
        <f>ROUND('Sheet1 (4)'!H4070/100,2)</f>
        <v>0</v>
      </c>
      <c r="H4064" s="1">
        <f>ROUND('Sheet1 (4)'!I4070/100,2)</f>
        <v>0</v>
      </c>
      <c r="I4064" s="1">
        <f>ROUND('Sheet1 (4)'!J4070/100,2)</f>
        <v>0</v>
      </c>
      <c r="J4064" s="1">
        <f>ROUND('Sheet1 (4)'!K4070/100,2)</f>
        <v>0</v>
      </c>
      <c r="K4064" s="1">
        <f>ROUND('Sheet1 (4)'!L4070/100,2)</f>
        <v>0</v>
      </c>
      <c r="L4064" s="4">
        <f>ROUND(('Sheet1 (4)'!M4070+'Sheet1 (4)'!R4070)/100,2)</f>
        <v>0</v>
      </c>
      <c r="M4064" s="4">
        <f>ROUND(('Sheet1 (4)'!N4070+'Sheet1 (4)'!S4070)/100,2)</f>
        <v>0</v>
      </c>
      <c r="N4064" s="4">
        <f>ROUND(('Sheet1 (4)'!O4070+'Sheet1 (4)'!T4070)/100,2)</f>
        <v>0</v>
      </c>
      <c r="O4064" s="4">
        <f>ROUND(('Sheet1 (4)'!P4070+'Sheet1 (4)'!U4070)/100,2)</f>
        <v>0</v>
      </c>
      <c r="P4064" s="4">
        <f>ROUND(('Sheet1 (4)'!Q4070+'Sheet1 (4)'!V4070)/100,2)</f>
        <v>0</v>
      </c>
      <c r="Q4064" s="7">
        <f>ROUND('Sheet1 (4)'!W4070/100,2)</f>
        <v>0</v>
      </c>
      <c r="R4064" s="7">
        <f>ROUND('Sheet1 (4)'!X4070/100,2)</f>
        <v>0</v>
      </c>
      <c r="S4064" s="7">
        <f>ROUND('Sheet1 (4)'!Y4070/100,2)</f>
        <v>0</v>
      </c>
      <c r="T4064" s="7">
        <f>ROUND('Sheet1 (4)'!Z4070/100,2)</f>
        <v>0</v>
      </c>
      <c r="U4064" s="7">
        <f>ROUND('Sheet1 (4)'!AA4070/100,2)</f>
        <v>0</v>
      </c>
      <c r="V4064" s="1" t="str">
        <f>'Sheet1 (4)'!AB4070&amp;".T"</f>
        <v>.T</v>
      </c>
      <c r="W4064">
        <f>ROUND('Sheet1 (4)'!AC4070,2)</f>
        <v>0</v>
      </c>
      <c r="X4064">
        <f>ROUND('Sheet1 (4)'!AD4070,2)</f>
        <v>0</v>
      </c>
      <c r="Y4064">
        <f>_xlfn.XLOOKUP('Sheet1 (4)'!AB4070,'Sheet1 (3)'!B:B,'Sheet1 (3)'!D:D,"",0)</f>
        <v>0</v>
      </c>
    </row>
    <row r="4065" spans="1:25" x14ac:dyDescent="0.2">
      <c r="A4065">
        <v>4064</v>
      </c>
      <c r="B4065" s="1">
        <f>_xlfn.XLOOKUP('Sheet1 (4)'!AB4071,'Sheet1 (3)'!B:B,'Sheet1 (3)'!C:C,"",0)</f>
        <v>0</v>
      </c>
      <c r="C4065" s="1">
        <f>_xlfn.XLOOKUP('Sheet1 (4)'!AB4071,'Sheet1 (3)'!B:B,'Sheet1 (3)'!F:F,"",0)</f>
        <v>0</v>
      </c>
      <c r="D4065" s="1">
        <f>ROUND('Sheet1 (4)'!E4071/100000000,2)</f>
        <v>0</v>
      </c>
      <c r="E4065" s="1">
        <f>ROUND('Sheet1 (4)'!F4071/100,2)</f>
        <v>0</v>
      </c>
      <c r="F4065" s="1">
        <f>ROUND('Sheet1 (4)'!G4071/100,2)</f>
        <v>0</v>
      </c>
      <c r="G4065" s="1">
        <f>ROUND('Sheet1 (4)'!H4071/100,2)</f>
        <v>0</v>
      </c>
      <c r="H4065" s="1">
        <f>ROUND('Sheet1 (4)'!I4071/100,2)</f>
        <v>0</v>
      </c>
      <c r="I4065" s="1">
        <f>ROUND('Sheet1 (4)'!J4071/100,2)</f>
        <v>0</v>
      </c>
      <c r="J4065" s="1">
        <f>ROUND('Sheet1 (4)'!K4071/100,2)</f>
        <v>0</v>
      </c>
      <c r="K4065" s="1">
        <f>ROUND('Sheet1 (4)'!L4071/100,2)</f>
        <v>0</v>
      </c>
      <c r="L4065" s="4">
        <f>ROUND(('Sheet1 (4)'!M4071+'Sheet1 (4)'!R4071)/100,2)</f>
        <v>0</v>
      </c>
      <c r="M4065" s="4">
        <f>ROUND(('Sheet1 (4)'!N4071+'Sheet1 (4)'!S4071)/100,2)</f>
        <v>0</v>
      </c>
      <c r="N4065" s="4">
        <f>ROUND(('Sheet1 (4)'!O4071+'Sheet1 (4)'!T4071)/100,2)</f>
        <v>0</v>
      </c>
      <c r="O4065" s="4">
        <f>ROUND(('Sheet1 (4)'!P4071+'Sheet1 (4)'!U4071)/100,2)</f>
        <v>0</v>
      </c>
      <c r="P4065" s="4">
        <f>ROUND(('Sheet1 (4)'!Q4071+'Sheet1 (4)'!V4071)/100,2)</f>
        <v>0</v>
      </c>
      <c r="Q4065" s="7">
        <f>ROUND('Sheet1 (4)'!W4071/100,2)</f>
        <v>0</v>
      </c>
      <c r="R4065" s="7">
        <f>ROUND('Sheet1 (4)'!X4071/100,2)</f>
        <v>0</v>
      </c>
      <c r="S4065" s="7">
        <f>ROUND('Sheet1 (4)'!Y4071/100,2)</f>
        <v>0</v>
      </c>
      <c r="T4065" s="7">
        <f>ROUND('Sheet1 (4)'!Z4071/100,2)</f>
        <v>0</v>
      </c>
      <c r="U4065" s="7">
        <f>ROUND('Sheet1 (4)'!AA4071/100,2)</f>
        <v>0</v>
      </c>
      <c r="V4065" s="1" t="str">
        <f>'Sheet1 (4)'!AB4071&amp;".T"</f>
        <v>.T</v>
      </c>
      <c r="W4065">
        <f>ROUND('Sheet1 (4)'!AC4071,2)</f>
        <v>0</v>
      </c>
      <c r="X4065">
        <f>ROUND('Sheet1 (4)'!AD4071,2)</f>
        <v>0</v>
      </c>
      <c r="Y4065">
        <f>_xlfn.XLOOKUP('Sheet1 (4)'!AB4071,'Sheet1 (3)'!B:B,'Sheet1 (3)'!D:D,"",0)</f>
        <v>0</v>
      </c>
    </row>
    <row r="4066" spans="1:25" x14ac:dyDescent="0.2">
      <c r="A4066">
        <v>4065</v>
      </c>
      <c r="B4066" s="1">
        <f>_xlfn.XLOOKUP('Sheet1 (4)'!AB4072,'Sheet1 (3)'!B:B,'Sheet1 (3)'!C:C,"",0)</f>
        <v>0</v>
      </c>
      <c r="C4066" s="1">
        <f>_xlfn.XLOOKUP('Sheet1 (4)'!AB4072,'Sheet1 (3)'!B:B,'Sheet1 (3)'!F:F,"",0)</f>
        <v>0</v>
      </c>
      <c r="D4066" s="1">
        <f>ROUND('Sheet1 (4)'!E4072/100000000,2)</f>
        <v>0</v>
      </c>
      <c r="E4066" s="1">
        <f>ROUND('Sheet1 (4)'!F4072/100,2)</f>
        <v>0</v>
      </c>
      <c r="F4066" s="1">
        <f>ROUND('Sheet1 (4)'!G4072/100,2)</f>
        <v>0</v>
      </c>
      <c r="G4066" s="1">
        <f>ROUND('Sheet1 (4)'!H4072/100,2)</f>
        <v>0</v>
      </c>
      <c r="H4066" s="1">
        <f>ROUND('Sheet1 (4)'!I4072/100,2)</f>
        <v>0</v>
      </c>
      <c r="I4066" s="1">
        <f>ROUND('Sheet1 (4)'!J4072/100,2)</f>
        <v>0</v>
      </c>
      <c r="J4066" s="1">
        <f>ROUND('Sheet1 (4)'!K4072/100,2)</f>
        <v>0</v>
      </c>
      <c r="K4066" s="1">
        <f>ROUND('Sheet1 (4)'!L4072/100,2)</f>
        <v>0</v>
      </c>
      <c r="L4066" s="4">
        <f>ROUND(('Sheet1 (4)'!M4072+'Sheet1 (4)'!R4072)/100,2)</f>
        <v>0</v>
      </c>
      <c r="M4066" s="4">
        <f>ROUND(('Sheet1 (4)'!N4072+'Sheet1 (4)'!S4072)/100,2)</f>
        <v>0</v>
      </c>
      <c r="N4066" s="4">
        <f>ROUND(('Sheet1 (4)'!O4072+'Sheet1 (4)'!T4072)/100,2)</f>
        <v>0</v>
      </c>
      <c r="O4066" s="4">
        <f>ROUND(('Sheet1 (4)'!P4072+'Sheet1 (4)'!U4072)/100,2)</f>
        <v>0</v>
      </c>
      <c r="P4066" s="4">
        <f>ROUND(('Sheet1 (4)'!Q4072+'Sheet1 (4)'!V4072)/100,2)</f>
        <v>0</v>
      </c>
      <c r="Q4066" s="7">
        <f>ROUND('Sheet1 (4)'!W4072/100,2)</f>
        <v>0</v>
      </c>
      <c r="R4066" s="7">
        <f>ROUND('Sheet1 (4)'!X4072/100,2)</f>
        <v>0</v>
      </c>
      <c r="S4066" s="7">
        <f>ROUND('Sheet1 (4)'!Y4072/100,2)</f>
        <v>0</v>
      </c>
      <c r="T4066" s="7">
        <f>ROUND('Sheet1 (4)'!Z4072/100,2)</f>
        <v>0</v>
      </c>
      <c r="U4066" s="7">
        <f>ROUND('Sheet1 (4)'!AA4072/100,2)</f>
        <v>0</v>
      </c>
      <c r="V4066" s="1" t="str">
        <f>'Sheet1 (4)'!AB4072&amp;".T"</f>
        <v>.T</v>
      </c>
      <c r="W4066">
        <f>ROUND('Sheet1 (4)'!AC4072,2)</f>
        <v>0</v>
      </c>
      <c r="X4066">
        <f>ROUND('Sheet1 (4)'!AD4072,2)</f>
        <v>0</v>
      </c>
      <c r="Y4066">
        <f>_xlfn.XLOOKUP('Sheet1 (4)'!AB4072,'Sheet1 (3)'!B:B,'Sheet1 (3)'!D:D,"",0)</f>
        <v>0</v>
      </c>
    </row>
    <row r="4067" spans="1:25" x14ac:dyDescent="0.2">
      <c r="A4067">
        <v>4066</v>
      </c>
      <c r="B4067" s="1">
        <f>_xlfn.XLOOKUP('Sheet1 (4)'!AB4073,'Sheet1 (3)'!B:B,'Sheet1 (3)'!C:C,"",0)</f>
        <v>0</v>
      </c>
      <c r="C4067" s="1">
        <f>_xlfn.XLOOKUP('Sheet1 (4)'!AB4073,'Sheet1 (3)'!B:B,'Sheet1 (3)'!F:F,"",0)</f>
        <v>0</v>
      </c>
      <c r="D4067" s="1">
        <f>ROUND('Sheet1 (4)'!E4073/100000000,2)</f>
        <v>0</v>
      </c>
      <c r="E4067" s="1">
        <f>ROUND('Sheet1 (4)'!F4073/100,2)</f>
        <v>0</v>
      </c>
      <c r="F4067" s="1">
        <f>ROUND('Sheet1 (4)'!G4073/100,2)</f>
        <v>0</v>
      </c>
      <c r="G4067" s="1">
        <f>ROUND('Sheet1 (4)'!H4073/100,2)</f>
        <v>0</v>
      </c>
      <c r="H4067" s="1">
        <f>ROUND('Sheet1 (4)'!I4073/100,2)</f>
        <v>0</v>
      </c>
      <c r="I4067" s="1">
        <f>ROUND('Sheet1 (4)'!J4073/100,2)</f>
        <v>0</v>
      </c>
      <c r="J4067" s="1">
        <f>ROUND('Sheet1 (4)'!K4073/100,2)</f>
        <v>0</v>
      </c>
      <c r="K4067" s="1">
        <f>ROUND('Sheet1 (4)'!L4073/100,2)</f>
        <v>0</v>
      </c>
      <c r="L4067" s="4">
        <f>ROUND(('Sheet1 (4)'!M4073+'Sheet1 (4)'!R4073)/100,2)</f>
        <v>0</v>
      </c>
      <c r="M4067" s="4">
        <f>ROUND(('Sheet1 (4)'!N4073+'Sheet1 (4)'!S4073)/100,2)</f>
        <v>0</v>
      </c>
      <c r="N4067" s="4">
        <f>ROUND(('Sheet1 (4)'!O4073+'Sheet1 (4)'!T4073)/100,2)</f>
        <v>0</v>
      </c>
      <c r="O4067" s="4">
        <f>ROUND(('Sheet1 (4)'!P4073+'Sheet1 (4)'!U4073)/100,2)</f>
        <v>0</v>
      </c>
      <c r="P4067" s="4">
        <f>ROUND(('Sheet1 (4)'!Q4073+'Sheet1 (4)'!V4073)/100,2)</f>
        <v>0</v>
      </c>
      <c r="Q4067" s="7">
        <f>ROUND('Sheet1 (4)'!W4073/100,2)</f>
        <v>0</v>
      </c>
      <c r="R4067" s="7">
        <f>ROUND('Sheet1 (4)'!X4073/100,2)</f>
        <v>0</v>
      </c>
      <c r="S4067" s="7">
        <f>ROUND('Sheet1 (4)'!Y4073/100,2)</f>
        <v>0</v>
      </c>
      <c r="T4067" s="7">
        <f>ROUND('Sheet1 (4)'!Z4073/100,2)</f>
        <v>0</v>
      </c>
      <c r="U4067" s="7">
        <f>ROUND('Sheet1 (4)'!AA4073/100,2)</f>
        <v>0</v>
      </c>
      <c r="V4067" s="1" t="str">
        <f>'Sheet1 (4)'!AB4073&amp;".T"</f>
        <v>.T</v>
      </c>
      <c r="W4067">
        <f>ROUND('Sheet1 (4)'!AC4073,2)</f>
        <v>0</v>
      </c>
      <c r="X4067">
        <f>ROUND('Sheet1 (4)'!AD4073,2)</f>
        <v>0</v>
      </c>
      <c r="Y4067">
        <f>_xlfn.XLOOKUP('Sheet1 (4)'!AB4073,'Sheet1 (3)'!B:B,'Sheet1 (3)'!D:D,"",0)</f>
        <v>0</v>
      </c>
    </row>
    <row r="4068" spans="1:25" x14ac:dyDescent="0.2">
      <c r="A4068">
        <v>4067</v>
      </c>
      <c r="B4068" s="1">
        <f>_xlfn.XLOOKUP('Sheet1 (4)'!AB4074,'Sheet1 (3)'!B:B,'Sheet1 (3)'!C:C,"",0)</f>
        <v>0</v>
      </c>
      <c r="C4068" s="1">
        <f>_xlfn.XLOOKUP('Sheet1 (4)'!AB4074,'Sheet1 (3)'!B:B,'Sheet1 (3)'!F:F,"",0)</f>
        <v>0</v>
      </c>
      <c r="D4068" s="1">
        <f>ROUND('Sheet1 (4)'!E4074/100000000,2)</f>
        <v>0</v>
      </c>
      <c r="E4068" s="1">
        <f>ROUND('Sheet1 (4)'!F4074/100,2)</f>
        <v>0</v>
      </c>
      <c r="F4068" s="1">
        <f>ROUND('Sheet1 (4)'!G4074/100,2)</f>
        <v>0</v>
      </c>
      <c r="G4068" s="1">
        <f>ROUND('Sheet1 (4)'!H4074/100,2)</f>
        <v>0</v>
      </c>
      <c r="H4068" s="1">
        <f>ROUND('Sheet1 (4)'!I4074/100,2)</f>
        <v>0</v>
      </c>
      <c r="I4068" s="1">
        <f>ROUND('Sheet1 (4)'!J4074/100,2)</f>
        <v>0</v>
      </c>
      <c r="J4068" s="1">
        <f>ROUND('Sheet1 (4)'!K4074/100,2)</f>
        <v>0</v>
      </c>
      <c r="K4068" s="1">
        <f>ROUND('Sheet1 (4)'!L4074/100,2)</f>
        <v>0</v>
      </c>
      <c r="L4068" s="4">
        <f>ROUND(('Sheet1 (4)'!M4074+'Sheet1 (4)'!R4074)/100,2)</f>
        <v>0</v>
      </c>
      <c r="M4068" s="4">
        <f>ROUND(('Sheet1 (4)'!N4074+'Sheet1 (4)'!S4074)/100,2)</f>
        <v>0</v>
      </c>
      <c r="N4068" s="4">
        <f>ROUND(('Sheet1 (4)'!O4074+'Sheet1 (4)'!T4074)/100,2)</f>
        <v>0</v>
      </c>
      <c r="O4068" s="4">
        <f>ROUND(('Sheet1 (4)'!P4074+'Sheet1 (4)'!U4074)/100,2)</f>
        <v>0</v>
      </c>
      <c r="P4068" s="4">
        <f>ROUND(('Sheet1 (4)'!Q4074+'Sheet1 (4)'!V4074)/100,2)</f>
        <v>0</v>
      </c>
      <c r="Q4068" s="7">
        <f>ROUND('Sheet1 (4)'!W4074/100,2)</f>
        <v>0</v>
      </c>
      <c r="R4068" s="7">
        <f>ROUND('Sheet1 (4)'!X4074/100,2)</f>
        <v>0</v>
      </c>
      <c r="S4068" s="7">
        <f>ROUND('Sheet1 (4)'!Y4074/100,2)</f>
        <v>0</v>
      </c>
      <c r="T4068" s="7">
        <f>ROUND('Sheet1 (4)'!Z4074/100,2)</f>
        <v>0</v>
      </c>
      <c r="U4068" s="7">
        <f>ROUND('Sheet1 (4)'!AA4074/100,2)</f>
        <v>0</v>
      </c>
      <c r="V4068" s="1" t="str">
        <f>'Sheet1 (4)'!AB4074&amp;".T"</f>
        <v>.T</v>
      </c>
      <c r="W4068">
        <f>ROUND('Sheet1 (4)'!AC4074,2)</f>
        <v>0</v>
      </c>
      <c r="X4068">
        <f>ROUND('Sheet1 (4)'!AD4074,2)</f>
        <v>0</v>
      </c>
      <c r="Y4068">
        <f>_xlfn.XLOOKUP('Sheet1 (4)'!AB4074,'Sheet1 (3)'!B:B,'Sheet1 (3)'!D:D,"",0)</f>
        <v>0</v>
      </c>
    </row>
    <row r="4069" spans="1:25" x14ac:dyDescent="0.2">
      <c r="A4069">
        <v>4068</v>
      </c>
      <c r="B4069" s="1">
        <f>_xlfn.XLOOKUP('Sheet1 (4)'!AB4075,'Sheet1 (3)'!B:B,'Sheet1 (3)'!C:C,"",0)</f>
        <v>0</v>
      </c>
      <c r="C4069" s="1">
        <f>_xlfn.XLOOKUP('Sheet1 (4)'!AB4075,'Sheet1 (3)'!B:B,'Sheet1 (3)'!F:F,"",0)</f>
        <v>0</v>
      </c>
      <c r="D4069" s="1">
        <f>ROUND('Sheet1 (4)'!E4075/100000000,2)</f>
        <v>0</v>
      </c>
      <c r="E4069" s="1">
        <f>ROUND('Sheet1 (4)'!F4075/100,2)</f>
        <v>0</v>
      </c>
      <c r="F4069" s="1">
        <f>ROUND('Sheet1 (4)'!G4075/100,2)</f>
        <v>0</v>
      </c>
      <c r="G4069" s="1">
        <f>ROUND('Sheet1 (4)'!H4075/100,2)</f>
        <v>0</v>
      </c>
      <c r="H4069" s="1">
        <f>ROUND('Sheet1 (4)'!I4075/100,2)</f>
        <v>0</v>
      </c>
      <c r="I4069" s="1">
        <f>ROUND('Sheet1 (4)'!J4075/100,2)</f>
        <v>0</v>
      </c>
      <c r="J4069" s="1">
        <f>ROUND('Sheet1 (4)'!K4075/100,2)</f>
        <v>0</v>
      </c>
      <c r="K4069" s="1">
        <f>ROUND('Sheet1 (4)'!L4075/100,2)</f>
        <v>0</v>
      </c>
      <c r="L4069" s="4">
        <f>ROUND(('Sheet1 (4)'!M4075+'Sheet1 (4)'!R4075)/100,2)</f>
        <v>0</v>
      </c>
      <c r="M4069" s="4">
        <f>ROUND(('Sheet1 (4)'!N4075+'Sheet1 (4)'!S4075)/100,2)</f>
        <v>0</v>
      </c>
      <c r="N4069" s="4">
        <f>ROUND(('Sheet1 (4)'!O4075+'Sheet1 (4)'!T4075)/100,2)</f>
        <v>0</v>
      </c>
      <c r="O4069" s="4">
        <f>ROUND(('Sheet1 (4)'!P4075+'Sheet1 (4)'!U4075)/100,2)</f>
        <v>0</v>
      </c>
      <c r="P4069" s="4">
        <f>ROUND(('Sheet1 (4)'!Q4075+'Sheet1 (4)'!V4075)/100,2)</f>
        <v>0</v>
      </c>
      <c r="Q4069" s="7">
        <f>ROUND('Sheet1 (4)'!W4075/100,2)</f>
        <v>0</v>
      </c>
      <c r="R4069" s="7">
        <f>ROUND('Sheet1 (4)'!X4075/100,2)</f>
        <v>0</v>
      </c>
      <c r="S4069" s="7">
        <f>ROUND('Sheet1 (4)'!Y4075/100,2)</f>
        <v>0</v>
      </c>
      <c r="T4069" s="7">
        <f>ROUND('Sheet1 (4)'!Z4075/100,2)</f>
        <v>0</v>
      </c>
      <c r="U4069" s="7">
        <f>ROUND('Sheet1 (4)'!AA4075/100,2)</f>
        <v>0</v>
      </c>
      <c r="V4069" s="1" t="str">
        <f>'Sheet1 (4)'!AB4075&amp;".T"</f>
        <v>.T</v>
      </c>
      <c r="W4069">
        <f>ROUND('Sheet1 (4)'!AC4075,2)</f>
        <v>0</v>
      </c>
      <c r="X4069">
        <f>ROUND('Sheet1 (4)'!AD4075,2)</f>
        <v>0</v>
      </c>
      <c r="Y4069">
        <f>_xlfn.XLOOKUP('Sheet1 (4)'!AB4075,'Sheet1 (3)'!B:B,'Sheet1 (3)'!D:D,"",0)</f>
        <v>0</v>
      </c>
    </row>
    <row r="4070" spans="1:25" x14ac:dyDescent="0.2">
      <c r="A4070">
        <v>4069</v>
      </c>
      <c r="B4070" s="1">
        <f>_xlfn.XLOOKUP('Sheet1 (4)'!AB4076,'Sheet1 (3)'!B:B,'Sheet1 (3)'!C:C,"",0)</f>
        <v>0</v>
      </c>
      <c r="C4070" s="1">
        <f>_xlfn.XLOOKUP('Sheet1 (4)'!AB4076,'Sheet1 (3)'!B:B,'Sheet1 (3)'!F:F,"",0)</f>
        <v>0</v>
      </c>
      <c r="D4070" s="1">
        <f>ROUND('Sheet1 (4)'!E4076/100000000,2)</f>
        <v>0</v>
      </c>
      <c r="E4070" s="1">
        <f>ROUND('Sheet1 (4)'!F4076/100,2)</f>
        <v>0</v>
      </c>
      <c r="F4070" s="1">
        <f>ROUND('Sheet1 (4)'!G4076/100,2)</f>
        <v>0</v>
      </c>
      <c r="G4070" s="1">
        <f>ROUND('Sheet1 (4)'!H4076/100,2)</f>
        <v>0</v>
      </c>
      <c r="H4070" s="1">
        <f>ROUND('Sheet1 (4)'!I4076/100,2)</f>
        <v>0</v>
      </c>
      <c r="I4070" s="1">
        <f>ROUND('Sheet1 (4)'!J4076/100,2)</f>
        <v>0</v>
      </c>
      <c r="J4070" s="1">
        <f>ROUND('Sheet1 (4)'!K4076/100,2)</f>
        <v>0</v>
      </c>
      <c r="K4070" s="1">
        <f>ROUND('Sheet1 (4)'!L4076/100,2)</f>
        <v>0</v>
      </c>
      <c r="L4070" s="4">
        <f>ROUND(('Sheet1 (4)'!M4076+'Sheet1 (4)'!R4076)/100,2)</f>
        <v>0</v>
      </c>
      <c r="M4070" s="4">
        <f>ROUND(('Sheet1 (4)'!N4076+'Sheet1 (4)'!S4076)/100,2)</f>
        <v>0</v>
      </c>
      <c r="N4070" s="4">
        <f>ROUND(('Sheet1 (4)'!O4076+'Sheet1 (4)'!T4076)/100,2)</f>
        <v>0</v>
      </c>
      <c r="O4070" s="4">
        <f>ROUND(('Sheet1 (4)'!P4076+'Sheet1 (4)'!U4076)/100,2)</f>
        <v>0</v>
      </c>
      <c r="P4070" s="4">
        <f>ROUND(('Sheet1 (4)'!Q4076+'Sheet1 (4)'!V4076)/100,2)</f>
        <v>0</v>
      </c>
      <c r="Q4070" s="7">
        <f>ROUND('Sheet1 (4)'!W4076/100,2)</f>
        <v>0</v>
      </c>
      <c r="R4070" s="7">
        <f>ROUND('Sheet1 (4)'!X4076/100,2)</f>
        <v>0</v>
      </c>
      <c r="S4070" s="7">
        <f>ROUND('Sheet1 (4)'!Y4076/100,2)</f>
        <v>0</v>
      </c>
      <c r="T4070" s="7">
        <f>ROUND('Sheet1 (4)'!Z4076/100,2)</f>
        <v>0</v>
      </c>
      <c r="U4070" s="7">
        <f>ROUND('Sheet1 (4)'!AA4076/100,2)</f>
        <v>0</v>
      </c>
      <c r="V4070" s="1" t="str">
        <f>'Sheet1 (4)'!AB4076&amp;".T"</f>
        <v>.T</v>
      </c>
      <c r="W4070">
        <f>ROUND('Sheet1 (4)'!AC4076,2)</f>
        <v>0</v>
      </c>
      <c r="X4070">
        <f>ROUND('Sheet1 (4)'!AD4076,2)</f>
        <v>0</v>
      </c>
      <c r="Y4070">
        <f>_xlfn.XLOOKUP('Sheet1 (4)'!AB4076,'Sheet1 (3)'!B:B,'Sheet1 (3)'!D:D,"",0)</f>
        <v>0</v>
      </c>
    </row>
    <row r="4071" spans="1:25" x14ac:dyDescent="0.2">
      <c r="A4071">
        <v>4070</v>
      </c>
      <c r="B4071" s="1">
        <f>_xlfn.XLOOKUP('Sheet1 (4)'!AB4077,'Sheet1 (3)'!B:B,'Sheet1 (3)'!C:C,"",0)</f>
        <v>0</v>
      </c>
      <c r="C4071" s="1">
        <f>_xlfn.XLOOKUP('Sheet1 (4)'!AB4077,'Sheet1 (3)'!B:B,'Sheet1 (3)'!F:F,"",0)</f>
        <v>0</v>
      </c>
      <c r="D4071" s="1">
        <f>ROUND('Sheet1 (4)'!E4077/100000000,2)</f>
        <v>0</v>
      </c>
      <c r="E4071" s="1">
        <f>ROUND('Sheet1 (4)'!F4077/100,2)</f>
        <v>0</v>
      </c>
      <c r="F4071" s="1">
        <f>ROUND('Sheet1 (4)'!G4077/100,2)</f>
        <v>0</v>
      </c>
      <c r="G4071" s="1">
        <f>ROUND('Sheet1 (4)'!H4077/100,2)</f>
        <v>0</v>
      </c>
      <c r="H4071" s="1">
        <f>ROUND('Sheet1 (4)'!I4077/100,2)</f>
        <v>0</v>
      </c>
      <c r="I4071" s="1">
        <f>ROUND('Sheet1 (4)'!J4077/100,2)</f>
        <v>0</v>
      </c>
      <c r="J4071" s="1">
        <f>ROUND('Sheet1 (4)'!K4077/100,2)</f>
        <v>0</v>
      </c>
      <c r="K4071" s="1">
        <f>ROUND('Sheet1 (4)'!L4077/100,2)</f>
        <v>0</v>
      </c>
      <c r="L4071" s="4">
        <f>ROUND(('Sheet1 (4)'!M4077+'Sheet1 (4)'!R4077)/100,2)</f>
        <v>0</v>
      </c>
      <c r="M4071" s="4">
        <f>ROUND(('Sheet1 (4)'!N4077+'Sheet1 (4)'!S4077)/100,2)</f>
        <v>0</v>
      </c>
      <c r="N4071" s="4">
        <f>ROUND(('Sheet1 (4)'!O4077+'Sheet1 (4)'!T4077)/100,2)</f>
        <v>0</v>
      </c>
      <c r="O4071" s="4">
        <f>ROUND(('Sheet1 (4)'!P4077+'Sheet1 (4)'!U4077)/100,2)</f>
        <v>0</v>
      </c>
      <c r="P4071" s="4">
        <f>ROUND(('Sheet1 (4)'!Q4077+'Sheet1 (4)'!V4077)/100,2)</f>
        <v>0</v>
      </c>
      <c r="Q4071" s="7">
        <f>ROUND('Sheet1 (4)'!W4077/100,2)</f>
        <v>0</v>
      </c>
      <c r="R4071" s="7">
        <f>ROUND('Sheet1 (4)'!X4077/100,2)</f>
        <v>0</v>
      </c>
      <c r="S4071" s="7">
        <f>ROUND('Sheet1 (4)'!Y4077/100,2)</f>
        <v>0</v>
      </c>
      <c r="T4071" s="7">
        <f>ROUND('Sheet1 (4)'!Z4077/100,2)</f>
        <v>0</v>
      </c>
      <c r="U4071" s="7">
        <f>ROUND('Sheet1 (4)'!AA4077/100,2)</f>
        <v>0</v>
      </c>
      <c r="V4071" s="1" t="str">
        <f>'Sheet1 (4)'!AB4077&amp;".T"</f>
        <v>.T</v>
      </c>
      <c r="W4071">
        <f>ROUND('Sheet1 (4)'!AC4077,2)</f>
        <v>0</v>
      </c>
      <c r="X4071">
        <f>ROUND('Sheet1 (4)'!AD4077,2)</f>
        <v>0</v>
      </c>
      <c r="Y4071">
        <f>_xlfn.XLOOKUP('Sheet1 (4)'!AB4077,'Sheet1 (3)'!B:B,'Sheet1 (3)'!D:D,"",0)</f>
        <v>0</v>
      </c>
    </row>
    <row r="4072" spans="1:25" x14ac:dyDescent="0.2">
      <c r="A4072">
        <v>4071</v>
      </c>
      <c r="B4072" s="1">
        <f>_xlfn.XLOOKUP('Sheet1 (4)'!AB4078,'Sheet1 (3)'!B:B,'Sheet1 (3)'!C:C,"",0)</f>
        <v>0</v>
      </c>
      <c r="C4072" s="1">
        <f>_xlfn.XLOOKUP('Sheet1 (4)'!AB4078,'Sheet1 (3)'!B:B,'Sheet1 (3)'!F:F,"",0)</f>
        <v>0</v>
      </c>
      <c r="D4072" s="1">
        <f>ROUND('Sheet1 (4)'!E4078/100000000,2)</f>
        <v>0</v>
      </c>
      <c r="E4072" s="1">
        <f>ROUND('Sheet1 (4)'!F4078/100,2)</f>
        <v>0</v>
      </c>
      <c r="F4072" s="1">
        <f>ROUND('Sheet1 (4)'!G4078/100,2)</f>
        <v>0</v>
      </c>
      <c r="G4072" s="1">
        <f>ROUND('Sheet1 (4)'!H4078/100,2)</f>
        <v>0</v>
      </c>
      <c r="H4072" s="1">
        <f>ROUND('Sheet1 (4)'!I4078/100,2)</f>
        <v>0</v>
      </c>
      <c r="I4072" s="1">
        <f>ROUND('Sheet1 (4)'!J4078/100,2)</f>
        <v>0</v>
      </c>
      <c r="J4072" s="1">
        <f>ROUND('Sheet1 (4)'!K4078/100,2)</f>
        <v>0</v>
      </c>
      <c r="K4072" s="1">
        <f>ROUND('Sheet1 (4)'!L4078/100,2)</f>
        <v>0</v>
      </c>
      <c r="L4072" s="4">
        <f>ROUND(('Sheet1 (4)'!M4078+'Sheet1 (4)'!R4078)/100,2)</f>
        <v>0</v>
      </c>
      <c r="M4072" s="4">
        <f>ROUND(('Sheet1 (4)'!N4078+'Sheet1 (4)'!S4078)/100,2)</f>
        <v>0</v>
      </c>
      <c r="N4072" s="4">
        <f>ROUND(('Sheet1 (4)'!O4078+'Sheet1 (4)'!T4078)/100,2)</f>
        <v>0</v>
      </c>
      <c r="O4072" s="4">
        <f>ROUND(('Sheet1 (4)'!P4078+'Sheet1 (4)'!U4078)/100,2)</f>
        <v>0</v>
      </c>
      <c r="P4072" s="4">
        <f>ROUND(('Sheet1 (4)'!Q4078+'Sheet1 (4)'!V4078)/100,2)</f>
        <v>0</v>
      </c>
      <c r="Q4072" s="7">
        <f>ROUND('Sheet1 (4)'!W4078/100,2)</f>
        <v>0</v>
      </c>
      <c r="R4072" s="7">
        <f>ROUND('Sheet1 (4)'!X4078/100,2)</f>
        <v>0</v>
      </c>
      <c r="S4072" s="7">
        <f>ROUND('Sheet1 (4)'!Y4078/100,2)</f>
        <v>0</v>
      </c>
      <c r="T4072" s="7">
        <f>ROUND('Sheet1 (4)'!Z4078/100,2)</f>
        <v>0</v>
      </c>
      <c r="U4072" s="7">
        <f>ROUND('Sheet1 (4)'!AA4078/100,2)</f>
        <v>0</v>
      </c>
      <c r="V4072" s="1" t="str">
        <f>'Sheet1 (4)'!AB4078&amp;".T"</f>
        <v>.T</v>
      </c>
      <c r="W4072">
        <f>ROUND('Sheet1 (4)'!AC4078,2)</f>
        <v>0</v>
      </c>
      <c r="X4072">
        <f>ROUND('Sheet1 (4)'!AD4078,2)</f>
        <v>0</v>
      </c>
      <c r="Y4072">
        <f>_xlfn.XLOOKUP('Sheet1 (4)'!AB4078,'Sheet1 (3)'!B:B,'Sheet1 (3)'!D:D,"",0)</f>
        <v>0</v>
      </c>
    </row>
    <row r="4073" spans="1:25" x14ac:dyDescent="0.2">
      <c r="A4073">
        <v>4072</v>
      </c>
      <c r="B4073" s="1">
        <f>_xlfn.XLOOKUP('Sheet1 (4)'!AB4079,'Sheet1 (3)'!B:B,'Sheet1 (3)'!C:C,"",0)</f>
        <v>0</v>
      </c>
      <c r="C4073" s="1">
        <f>_xlfn.XLOOKUP('Sheet1 (4)'!AB4079,'Sheet1 (3)'!B:B,'Sheet1 (3)'!F:F,"",0)</f>
        <v>0</v>
      </c>
      <c r="D4073" s="1">
        <f>ROUND('Sheet1 (4)'!E4079/100000000,2)</f>
        <v>0</v>
      </c>
      <c r="E4073" s="1">
        <f>ROUND('Sheet1 (4)'!F4079/100,2)</f>
        <v>0</v>
      </c>
      <c r="F4073" s="1">
        <f>ROUND('Sheet1 (4)'!G4079/100,2)</f>
        <v>0</v>
      </c>
      <c r="G4073" s="1">
        <f>ROUND('Sheet1 (4)'!H4079/100,2)</f>
        <v>0</v>
      </c>
      <c r="H4073" s="1">
        <f>ROUND('Sheet1 (4)'!I4079/100,2)</f>
        <v>0</v>
      </c>
      <c r="I4073" s="1">
        <f>ROUND('Sheet1 (4)'!J4079/100,2)</f>
        <v>0</v>
      </c>
      <c r="J4073" s="1">
        <f>ROUND('Sheet1 (4)'!K4079/100,2)</f>
        <v>0</v>
      </c>
      <c r="K4073" s="1">
        <f>ROUND('Sheet1 (4)'!L4079/100,2)</f>
        <v>0</v>
      </c>
      <c r="L4073" s="4">
        <f>ROUND(('Sheet1 (4)'!M4079+'Sheet1 (4)'!R4079)/100,2)</f>
        <v>0</v>
      </c>
      <c r="M4073" s="4">
        <f>ROUND(('Sheet1 (4)'!N4079+'Sheet1 (4)'!S4079)/100,2)</f>
        <v>0</v>
      </c>
      <c r="N4073" s="4">
        <f>ROUND(('Sheet1 (4)'!O4079+'Sheet1 (4)'!T4079)/100,2)</f>
        <v>0</v>
      </c>
      <c r="O4073" s="4">
        <f>ROUND(('Sheet1 (4)'!P4079+'Sheet1 (4)'!U4079)/100,2)</f>
        <v>0</v>
      </c>
      <c r="P4073" s="4">
        <f>ROUND(('Sheet1 (4)'!Q4079+'Sheet1 (4)'!V4079)/100,2)</f>
        <v>0</v>
      </c>
      <c r="Q4073" s="7">
        <f>ROUND('Sheet1 (4)'!W4079/100,2)</f>
        <v>0</v>
      </c>
      <c r="R4073" s="7">
        <f>ROUND('Sheet1 (4)'!X4079/100,2)</f>
        <v>0</v>
      </c>
      <c r="S4073" s="7">
        <f>ROUND('Sheet1 (4)'!Y4079/100,2)</f>
        <v>0</v>
      </c>
      <c r="T4073" s="7">
        <f>ROUND('Sheet1 (4)'!Z4079/100,2)</f>
        <v>0</v>
      </c>
      <c r="U4073" s="7">
        <f>ROUND('Sheet1 (4)'!AA4079/100,2)</f>
        <v>0</v>
      </c>
      <c r="V4073" s="1" t="str">
        <f>'Sheet1 (4)'!AB4079&amp;".T"</f>
        <v>.T</v>
      </c>
      <c r="W4073">
        <f>ROUND('Sheet1 (4)'!AC4079,2)</f>
        <v>0</v>
      </c>
      <c r="X4073">
        <f>ROUND('Sheet1 (4)'!AD4079,2)</f>
        <v>0</v>
      </c>
      <c r="Y4073">
        <f>_xlfn.XLOOKUP('Sheet1 (4)'!AB4079,'Sheet1 (3)'!B:B,'Sheet1 (3)'!D:D,"",0)</f>
        <v>0</v>
      </c>
    </row>
    <row r="4074" spans="1:25" x14ac:dyDescent="0.2">
      <c r="A4074">
        <v>4073</v>
      </c>
      <c r="B4074" s="1">
        <f>_xlfn.XLOOKUP('Sheet1 (4)'!AB4080,'Sheet1 (3)'!B:B,'Sheet1 (3)'!C:C,"",0)</f>
        <v>0</v>
      </c>
      <c r="C4074" s="1">
        <f>_xlfn.XLOOKUP('Sheet1 (4)'!AB4080,'Sheet1 (3)'!B:B,'Sheet1 (3)'!F:F,"",0)</f>
        <v>0</v>
      </c>
      <c r="D4074" s="1">
        <f>ROUND('Sheet1 (4)'!E4080/100000000,2)</f>
        <v>0</v>
      </c>
      <c r="E4074" s="1">
        <f>ROUND('Sheet1 (4)'!F4080/100,2)</f>
        <v>0</v>
      </c>
      <c r="F4074" s="1">
        <f>ROUND('Sheet1 (4)'!G4080/100,2)</f>
        <v>0</v>
      </c>
      <c r="G4074" s="1">
        <f>ROUND('Sheet1 (4)'!H4080/100,2)</f>
        <v>0</v>
      </c>
      <c r="H4074" s="1">
        <f>ROUND('Sheet1 (4)'!I4080/100,2)</f>
        <v>0</v>
      </c>
      <c r="I4074" s="1">
        <f>ROUND('Sheet1 (4)'!J4080/100,2)</f>
        <v>0</v>
      </c>
      <c r="J4074" s="1">
        <f>ROUND('Sheet1 (4)'!K4080/100,2)</f>
        <v>0</v>
      </c>
      <c r="K4074" s="1">
        <f>ROUND('Sheet1 (4)'!L4080/100,2)</f>
        <v>0</v>
      </c>
      <c r="L4074" s="4">
        <f>ROUND(('Sheet1 (4)'!M4080+'Sheet1 (4)'!R4080)/100,2)</f>
        <v>0</v>
      </c>
      <c r="M4074" s="4">
        <f>ROUND(('Sheet1 (4)'!N4080+'Sheet1 (4)'!S4080)/100,2)</f>
        <v>0</v>
      </c>
      <c r="N4074" s="4">
        <f>ROUND(('Sheet1 (4)'!O4080+'Sheet1 (4)'!T4080)/100,2)</f>
        <v>0</v>
      </c>
      <c r="O4074" s="4">
        <f>ROUND(('Sheet1 (4)'!P4080+'Sheet1 (4)'!U4080)/100,2)</f>
        <v>0</v>
      </c>
      <c r="P4074" s="4">
        <f>ROUND(('Sheet1 (4)'!Q4080+'Sheet1 (4)'!V4080)/100,2)</f>
        <v>0</v>
      </c>
      <c r="Q4074" s="7">
        <f>ROUND('Sheet1 (4)'!W4080/100,2)</f>
        <v>0</v>
      </c>
      <c r="R4074" s="7">
        <f>ROUND('Sheet1 (4)'!X4080/100,2)</f>
        <v>0</v>
      </c>
      <c r="S4074" s="7">
        <f>ROUND('Sheet1 (4)'!Y4080/100,2)</f>
        <v>0</v>
      </c>
      <c r="T4074" s="7">
        <f>ROUND('Sheet1 (4)'!Z4080/100,2)</f>
        <v>0</v>
      </c>
      <c r="U4074" s="7">
        <f>ROUND('Sheet1 (4)'!AA4080/100,2)</f>
        <v>0</v>
      </c>
      <c r="V4074" s="1" t="str">
        <f>'Sheet1 (4)'!AB4080&amp;".T"</f>
        <v>.T</v>
      </c>
      <c r="W4074">
        <f>ROUND('Sheet1 (4)'!AC4080,2)</f>
        <v>0</v>
      </c>
      <c r="X4074">
        <f>ROUND('Sheet1 (4)'!AD4080,2)</f>
        <v>0</v>
      </c>
      <c r="Y4074">
        <f>_xlfn.XLOOKUP('Sheet1 (4)'!AB4080,'Sheet1 (3)'!B:B,'Sheet1 (3)'!D:D,"",0)</f>
        <v>0</v>
      </c>
    </row>
    <row r="4075" spans="1:25" x14ac:dyDescent="0.2">
      <c r="A4075">
        <v>4074</v>
      </c>
      <c r="B4075" s="1">
        <f>_xlfn.XLOOKUP('Sheet1 (4)'!AB4081,'Sheet1 (3)'!B:B,'Sheet1 (3)'!C:C,"",0)</f>
        <v>0</v>
      </c>
      <c r="C4075" s="1">
        <f>_xlfn.XLOOKUP('Sheet1 (4)'!AB4081,'Sheet1 (3)'!B:B,'Sheet1 (3)'!F:F,"",0)</f>
        <v>0</v>
      </c>
      <c r="D4075" s="1">
        <f>ROUND('Sheet1 (4)'!E4081/100000000,2)</f>
        <v>0</v>
      </c>
      <c r="E4075" s="1">
        <f>ROUND('Sheet1 (4)'!F4081/100,2)</f>
        <v>0</v>
      </c>
      <c r="F4075" s="1">
        <f>ROUND('Sheet1 (4)'!G4081/100,2)</f>
        <v>0</v>
      </c>
      <c r="G4075" s="1">
        <f>ROUND('Sheet1 (4)'!H4081/100,2)</f>
        <v>0</v>
      </c>
      <c r="H4075" s="1">
        <f>ROUND('Sheet1 (4)'!I4081/100,2)</f>
        <v>0</v>
      </c>
      <c r="I4075" s="1">
        <f>ROUND('Sheet1 (4)'!J4081/100,2)</f>
        <v>0</v>
      </c>
      <c r="J4075" s="1">
        <f>ROUND('Sheet1 (4)'!K4081/100,2)</f>
        <v>0</v>
      </c>
      <c r="K4075" s="1">
        <f>ROUND('Sheet1 (4)'!L4081/100,2)</f>
        <v>0</v>
      </c>
      <c r="L4075" s="4">
        <f>ROUND(('Sheet1 (4)'!M4081+'Sheet1 (4)'!R4081)/100,2)</f>
        <v>0</v>
      </c>
      <c r="M4075" s="4">
        <f>ROUND(('Sheet1 (4)'!N4081+'Sheet1 (4)'!S4081)/100,2)</f>
        <v>0</v>
      </c>
      <c r="N4075" s="4">
        <f>ROUND(('Sheet1 (4)'!O4081+'Sheet1 (4)'!T4081)/100,2)</f>
        <v>0</v>
      </c>
      <c r="O4075" s="4">
        <f>ROUND(('Sheet1 (4)'!P4081+'Sheet1 (4)'!U4081)/100,2)</f>
        <v>0</v>
      </c>
      <c r="P4075" s="4">
        <f>ROUND(('Sheet1 (4)'!Q4081+'Sheet1 (4)'!V4081)/100,2)</f>
        <v>0</v>
      </c>
      <c r="Q4075" s="7">
        <f>ROUND('Sheet1 (4)'!W4081/100,2)</f>
        <v>0</v>
      </c>
      <c r="R4075" s="7">
        <f>ROUND('Sheet1 (4)'!X4081/100,2)</f>
        <v>0</v>
      </c>
      <c r="S4075" s="7">
        <f>ROUND('Sheet1 (4)'!Y4081/100,2)</f>
        <v>0</v>
      </c>
      <c r="T4075" s="7">
        <f>ROUND('Sheet1 (4)'!Z4081/100,2)</f>
        <v>0</v>
      </c>
      <c r="U4075" s="7">
        <f>ROUND('Sheet1 (4)'!AA4081/100,2)</f>
        <v>0</v>
      </c>
      <c r="V4075" s="1" t="str">
        <f>'Sheet1 (4)'!AB4081&amp;".T"</f>
        <v>.T</v>
      </c>
      <c r="W4075">
        <f>ROUND('Sheet1 (4)'!AC4081,2)</f>
        <v>0</v>
      </c>
      <c r="X4075">
        <f>ROUND('Sheet1 (4)'!AD4081,2)</f>
        <v>0</v>
      </c>
      <c r="Y4075">
        <f>_xlfn.XLOOKUP('Sheet1 (4)'!AB4081,'Sheet1 (3)'!B:B,'Sheet1 (3)'!D:D,"",0)</f>
        <v>0</v>
      </c>
    </row>
    <row r="4076" spans="1:25" x14ac:dyDescent="0.2">
      <c r="A4076">
        <v>4075</v>
      </c>
      <c r="B4076" s="1">
        <f>_xlfn.XLOOKUP('Sheet1 (4)'!AB4082,'Sheet1 (3)'!B:B,'Sheet1 (3)'!C:C,"",0)</f>
        <v>0</v>
      </c>
      <c r="C4076" s="1">
        <f>_xlfn.XLOOKUP('Sheet1 (4)'!AB4082,'Sheet1 (3)'!B:B,'Sheet1 (3)'!F:F,"",0)</f>
        <v>0</v>
      </c>
      <c r="D4076" s="1">
        <f>ROUND('Sheet1 (4)'!E4082/100000000,2)</f>
        <v>0</v>
      </c>
      <c r="E4076" s="1">
        <f>ROUND('Sheet1 (4)'!F4082/100,2)</f>
        <v>0</v>
      </c>
      <c r="F4076" s="1">
        <f>ROUND('Sheet1 (4)'!G4082/100,2)</f>
        <v>0</v>
      </c>
      <c r="G4076" s="1">
        <f>ROUND('Sheet1 (4)'!H4082/100,2)</f>
        <v>0</v>
      </c>
      <c r="H4076" s="1">
        <f>ROUND('Sheet1 (4)'!I4082/100,2)</f>
        <v>0</v>
      </c>
      <c r="I4076" s="1">
        <f>ROUND('Sheet1 (4)'!J4082/100,2)</f>
        <v>0</v>
      </c>
      <c r="J4076" s="1">
        <f>ROUND('Sheet1 (4)'!K4082/100,2)</f>
        <v>0</v>
      </c>
      <c r="K4076" s="1">
        <f>ROUND('Sheet1 (4)'!L4082/100,2)</f>
        <v>0</v>
      </c>
      <c r="L4076" s="4">
        <f>ROUND(('Sheet1 (4)'!M4082+'Sheet1 (4)'!R4082)/100,2)</f>
        <v>0</v>
      </c>
      <c r="M4076" s="4">
        <f>ROUND(('Sheet1 (4)'!N4082+'Sheet1 (4)'!S4082)/100,2)</f>
        <v>0</v>
      </c>
      <c r="N4076" s="4">
        <f>ROUND(('Sheet1 (4)'!O4082+'Sheet1 (4)'!T4082)/100,2)</f>
        <v>0</v>
      </c>
      <c r="O4076" s="4">
        <f>ROUND(('Sheet1 (4)'!P4082+'Sheet1 (4)'!U4082)/100,2)</f>
        <v>0</v>
      </c>
      <c r="P4076" s="4">
        <f>ROUND(('Sheet1 (4)'!Q4082+'Sheet1 (4)'!V4082)/100,2)</f>
        <v>0</v>
      </c>
      <c r="Q4076" s="7">
        <f>ROUND('Sheet1 (4)'!W4082/100,2)</f>
        <v>0</v>
      </c>
      <c r="R4076" s="7">
        <f>ROUND('Sheet1 (4)'!X4082/100,2)</f>
        <v>0</v>
      </c>
      <c r="S4076" s="7">
        <f>ROUND('Sheet1 (4)'!Y4082/100,2)</f>
        <v>0</v>
      </c>
      <c r="T4076" s="7">
        <f>ROUND('Sheet1 (4)'!Z4082/100,2)</f>
        <v>0</v>
      </c>
      <c r="U4076" s="7">
        <f>ROUND('Sheet1 (4)'!AA4082/100,2)</f>
        <v>0</v>
      </c>
      <c r="V4076" s="1" t="str">
        <f>'Sheet1 (4)'!AB4082&amp;".T"</f>
        <v>.T</v>
      </c>
      <c r="W4076">
        <f>ROUND('Sheet1 (4)'!AC4082,2)</f>
        <v>0</v>
      </c>
      <c r="X4076">
        <f>ROUND('Sheet1 (4)'!AD4082,2)</f>
        <v>0</v>
      </c>
      <c r="Y4076">
        <f>_xlfn.XLOOKUP('Sheet1 (4)'!AB4082,'Sheet1 (3)'!B:B,'Sheet1 (3)'!D:D,"",0)</f>
        <v>0</v>
      </c>
    </row>
    <row r="4077" spans="1:25" x14ac:dyDescent="0.2">
      <c r="A4077">
        <v>4076</v>
      </c>
      <c r="B4077" s="1">
        <f>_xlfn.XLOOKUP('Sheet1 (4)'!AB4083,'Sheet1 (3)'!B:B,'Sheet1 (3)'!C:C,"",0)</f>
        <v>0</v>
      </c>
      <c r="C4077" s="1">
        <f>_xlfn.XLOOKUP('Sheet1 (4)'!AB4083,'Sheet1 (3)'!B:B,'Sheet1 (3)'!F:F,"",0)</f>
        <v>0</v>
      </c>
      <c r="D4077" s="1">
        <f>ROUND('Sheet1 (4)'!E4083/100000000,2)</f>
        <v>0</v>
      </c>
      <c r="E4077" s="1">
        <f>ROUND('Sheet1 (4)'!F4083/100,2)</f>
        <v>0</v>
      </c>
      <c r="F4077" s="1">
        <f>ROUND('Sheet1 (4)'!G4083/100,2)</f>
        <v>0</v>
      </c>
      <c r="G4077" s="1">
        <f>ROUND('Sheet1 (4)'!H4083/100,2)</f>
        <v>0</v>
      </c>
      <c r="H4077" s="1">
        <f>ROUND('Sheet1 (4)'!I4083/100,2)</f>
        <v>0</v>
      </c>
      <c r="I4077" s="1">
        <f>ROUND('Sheet1 (4)'!J4083/100,2)</f>
        <v>0</v>
      </c>
      <c r="J4077" s="1">
        <f>ROUND('Sheet1 (4)'!K4083/100,2)</f>
        <v>0</v>
      </c>
      <c r="K4077" s="1">
        <f>ROUND('Sheet1 (4)'!L4083/100,2)</f>
        <v>0</v>
      </c>
      <c r="L4077" s="4">
        <f>ROUND(('Sheet1 (4)'!M4083+'Sheet1 (4)'!R4083)/100,2)</f>
        <v>0</v>
      </c>
      <c r="M4077" s="4">
        <f>ROUND(('Sheet1 (4)'!N4083+'Sheet1 (4)'!S4083)/100,2)</f>
        <v>0</v>
      </c>
      <c r="N4077" s="4">
        <f>ROUND(('Sheet1 (4)'!O4083+'Sheet1 (4)'!T4083)/100,2)</f>
        <v>0</v>
      </c>
      <c r="O4077" s="4">
        <f>ROUND(('Sheet1 (4)'!P4083+'Sheet1 (4)'!U4083)/100,2)</f>
        <v>0</v>
      </c>
      <c r="P4077" s="4">
        <f>ROUND(('Sheet1 (4)'!Q4083+'Sheet1 (4)'!V4083)/100,2)</f>
        <v>0</v>
      </c>
      <c r="Q4077" s="7">
        <f>ROUND('Sheet1 (4)'!W4083/100,2)</f>
        <v>0</v>
      </c>
      <c r="R4077" s="7">
        <f>ROUND('Sheet1 (4)'!X4083/100,2)</f>
        <v>0</v>
      </c>
      <c r="S4077" s="7">
        <f>ROUND('Sheet1 (4)'!Y4083/100,2)</f>
        <v>0</v>
      </c>
      <c r="T4077" s="7">
        <f>ROUND('Sheet1 (4)'!Z4083/100,2)</f>
        <v>0</v>
      </c>
      <c r="U4077" s="7">
        <f>ROUND('Sheet1 (4)'!AA4083/100,2)</f>
        <v>0</v>
      </c>
      <c r="V4077" s="1" t="str">
        <f>'Sheet1 (4)'!AB4083&amp;".T"</f>
        <v>.T</v>
      </c>
      <c r="W4077">
        <f>ROUND('Sheet1 (4)'!AC4083,2)</f>
        <v>0</v>
      </c>
      <c r="X4077">
        <f>ROUND('Sheet1 (4)'!AD4083,2)</f>
        <v>0</v>
      </c>
      <c r="Y4077">
        <f>_xlfn.XLOOKUP('Sheet1 (4)'!AB4083,'Sheet1 (3)'!B:B,'Sheet1 (3)'!D:D,"",0)</f>
        <v>0</v>
      </c>
    </row>
    <row r="4078" spans="1:25" x14ac:dyDescent="0.2">
      <c r="A4078">
        <v>4077</v>
      </c>
      <c r="B4078" s="1">
        <f>_xlfn.XLOOKUP('Sheet1 (4)'!AB4084,'Sheet1 (3)'!B:B,'Sheet1 (3)'!C:C,"",0)</f>
        <v>0</v>
      </c>
      <c r="C4078" s="1">
        <f>_xlfn.XLOOKUP('Sheet1 (4)'!AB4084,'Sheet1 (3)'!B:B,'Sheet1 (3)'!F:F,"",0)</f>
        <v>0</v>
      </c>
      <c r="D4078" s="1">
        <f>ROUND('Sheet1 (4)'!E4084/100000000,2)</f>
        <v>0</v>
      </c>
      <c r="E4078" s="1">
        <f>ROUND('Sheet1 (4)'!F4084/100,2)</f>
        <v>0</v>
      </c>
      <c r="F4078" s="1">
        <f>ROUND('Sheet1 (4)'!G4084/100,2)</f>
        <v>0</v>
      </c>
      <c r="G4078" s="1">
        <f>ROUND('Sheet1 (4)'!H4084/100,2)</f>
        <v>0</v>
      </c>
      <c r="H4078" s="1">
        <f>ROUND('Sheet1 (4)'!I4084/100,2)</f>
        <v>0</v>
      </c>
      <c r="I4078" s="1">
        <f>ROUND('Sheet1 (4)'!J4084/100,2)</f>
        <v>0</v>
      </c>
      <c r="J4078" s="1">
        <f>ROUND('Sheet1 (4)'!K4084/100,2)</f>
        <v>0</v>
      </c>
      <c r="K4078" s="1">
        <f>ROUND('Sheet1 (4)'!L4084/100,2)</f>
        <v>0</v>
      </c>
      <c r="L4078" s="4">
        <f>ROUND(('Sheet1 (4)'!M4084+'Sheet1 (4)'!R4084)/100,2)</f>
        <v>0</v>
      </c>
      <c r="M4078" s="4">
        <f>ROUND(('Sheet1 (4)'!N4084+'Sheet1 (4)'!S4084)/100,2)</f>
        <v>0</v>
      </c>
      <c r="N4078" s="4">
        <f>ROUND(('Sheet1 (4)'!O4084+'Sheet1 (4)'!T4084)/100,2)</f>
        <v>0</v>
      </c>
      <c r="O4078" s="4">
        <f>ROUND(('Sheet1 (4)'!P4084+'Sheet1 (4)'!U4084)/100,2)</f>
        <v>0</v>
      </c>
      <c r="P4078" s="4">
        <f>ROUND(('Sheet1 (4)'!Q4084+'Sheet1 (4)'!V4084)/100,2)</f>
        <v>0</v>
      </c>
      <c r="Q4078" s="7">
        <f>ROUND('Sheet1 (4)'!W4084/100,2)</f>
        <v>0</v>
      </c>
      <c r="R4078" s="7">
        <f>ROUND('Sheet1 (4)'!X4084/100,2)</f>
        <v>0</v>
      </c>
      <c r="S4078" s="7">
        <f>ROUND('Sheet1 (4)'!Y4084/100,2)</f>
        <v>0</v>
      </c>
      <c r="T4078" s="7">
        <f>ROUND('Sheet1 (4)'!Z4084/100,2)</f>
        <v>0</v>
      </c>
      <c r="U4078" s="7">
        <f>ROUND('Sheet1 (4)'!AA4084/100,2)</f>
        <v>0</v>
      </c>
      <c r="V4078" s="1" t="str">
        <f>'Sheet1 (4)'!AB4084&amp;".T"</f>
        <v>.T</v>
      </c>
      <c r="W4078">
        <f>ROUND('Sheet1 (4)'!AC4084,2)</f>
        <v>0</v>
      </c>
      <c r="X4078">
        <f>ROUND('Sheet1 (4)'!AD4084,2)</f>
        <v>0</v>
      </c>
      <c r="Y4078">
        <f>_xlfn.XLOOKUP('Sheet1 (4)'!AB4084,'Sheet1 (3)'!B:B,'Sheet1 (3)'!D:D,"",0)</f>
        <v>0</v>
      </c>
    </row>
    <row r="4079" spans="1:25" x14ac:dyDescent="0.2">
      <c r="A4079">
        <v>4078</v>
      </c>
      <c r="B4079" s="1">
        <f>_xlfn.XLOOKUP('Sheet1 (4)'!AB4085,'Sheet1 (3)'!B:B,'Sheet1 (3)'!C:C,"",0)</f>
        <v>0</v>
      </c>
      <c r="C4079" s="1">
        <f>_xlfn.XLOOKUP('Sheet1 (4)'!AB4085,'Sheet1 (3)'!B:B,'Sheet1 (3)'!F:F,"",0)</f>
        <v>0</v>
      </c>
      <c r="D4079" s="1">
        <f>ROUND('Sheet1 (4)'!E4085/100000000,2)</f>
        <v>0</v>
      </c>
      <c r="E4079" s="1">
        <f>ROUND('Sheet1 (4)'!F4085/100,2)</f>
        <v>0</v>
      </c>
      <c r="F4079" s="1">
        <f>ROUND('Sheet1 (4)'!G4085/100,2)</f>
        <v>0</v>
      </c>
      <c r="G4079" s="1">
        <f>ROUND('Sheet1 (4)'!H4085/100,2)</f>
        <v>0</v>
      </c>
      <c r="H4079" s="1">
        <f>ROUND('Sheet1 (4)'!I4085/100,2)</f>
        <v>0</v>
      </c>
      <c r="I4079" s="1">
        <f>ROUND('Sheet1 (4)'!J4085/100,2)</f>
        <v>0</v>
      </c>
      <c r="J4079" s="1">
        <f>ROUND('Sheet1 (4)'!K4085/100,2)</f>
        <v>0</v>
      </c>
      <c r="K4079" s="1">
        <f>ROUND('Sheet1 (4)'!L4085/100,2)</f>
        <v>0</v>
      </c>
      <c r="L4079" s="4">
        <f>ROUND(('Sheet1 (4)'!M4085+'Sheet1 (4)'!R4085)/100,2)</f>
        <v>0</v>
      </c>
      <c r="M4079" s="4">
        <f>ROUND(('Sheet1 (4)'!N4085+'Sheet1 (4)'!S4085)/100,2)</f>
        <v>0</v>
      </c>
      <c r="N4079" s="4">
        <f>ROUND(('Sheet1 (4)'!O4085+'Sheet1 (4)'!T4085)/100,2)</f>
        <v>0</v>
      </c>
      <c r="O4079" s="4">
        <f>ROUND(('Sheet1 (4)'!P4085+'Sheet1 (4)'!U4085)/100,2)</f>
        <v>0</v>
      </c>
      <c r="P4079" s="4">
        <f>ROUND(('Sheet1 (4)'!Q4085+'Sheet1 (4)'!V4085)/100,2)</f>
        <v>0</v>
      </c>
      <c r="Q4079" s="7">
        <f>ROUND('Sheet1 (4)'!W4085/100,2)</f>
        <v>0</v>
      </c>
      <c r="R4079" s="7">
        <f>ROUND('Sheet1 (4)'!X4085/100,2)</f>
        <v>0</v>
      </c>
      <c r="S4079" s="7">
        <f>ROUND('Sheet1 (4)'!Y4085/100,2)</f>
        <v>0</v>
      </c>
      <c r="T4079" s="7">
        <f>ROUND('Sheet1 (4)'!Z4085/100,2)</f>
        <v>0</v>
      </c>
      <c r="U4079" s="7">
        <f>ROUND('Sheet1 (4)'!AA4085/100,2)</f>
        <v>0</v>
      </c>
      <c r="V4079" s="1" t="str">
        <f>'Sheet1 (4)'!AB4085&amp;".T"</f>
        <v>.T</v>
      </c>
      <c r="W4079">
        <f>ROUND('Sheet1 (4)'!AC4085,2)</f>
        <v>0</v>
      </c>
      <c r="X4079">
        <f>ROUND('Sheet1 (4)'!AD4085,2)</f>
        <v>0</v>
      </c>
      <c r="Y4079">
        <f>_xlfn.XLOOKUP('Sheet1 (4)'!AB4085,'Sheet1 (3)'!B:B,'Sheet1 (3)'!D:D,"",0)</f>
        <v>0</v>
      </c>
    </row>
    <row r="4080" spans="1:25" x14ac:dyDescent="0.2">
      <c r="A4080">
        <v>4079</v>
      </c>
      <c r="B4080" s="1">
        <f>_xlfn.XLOOKUP('Sheet1 (4)'!AB4086,'Sheet1 (3)'!B:B,'Sheet1 (3)'!C:C,"",0)</f>
        <v>0</v>
      </c>
      <c r="C4080" s="1">
        <f>_xlfn.XLOOKUP('Sheet1 (4)'!AB4086,'Sheet1 (3)'!B:B,'Sheet1 (3)'!F:F,"",0)</f>
        <v>0</v>
      </c>
      <c r="D4080" s="1">
        <f>ROUND('Sheet1 (4)'!E4086/100000000,2)</f>
        <v>0</v>
      </c>
      <c r="E4080" s="1">
        <f>ROUND('Sheet1 (4)'!F4086/100,2)</f>
        <v>0</v>
      </c>
      <c r="F4080" s="1">
        <f>ROUND('Sheet1 (4)'!G4086/100,2)</f>
        <v>0</v>
      </c>
      <c r="G4080" s="1">
        <f>ROUND('Sheet1 (4)'!H4086/100,2)</f>
        <v>0</v>
      </c>
      <c r="H4080" s="1">
        <f>ROUND('Sheet1 (4)'!I4086/100,2)</f>
        <v>0</v>
      </c>
      <c r="I4080" s="1">
        <f>ROUND('Sheet1 (4)'!J4086/100,2)</f>
        <v>0</v>
      </c>
      <c r="J4080" s="1">
        <f>ROUND('Sheet1 (4)'!K4086/100,2)</f>
        <v>0</v>
      </c>
      <c r="K4080" s="1">
        <f>ROUND('Sheet1 (4)'!L4086/100,2)</f>
        <v>0</v>
      </c>
      <c r="L4080" s="4">
        <f>ROUND(('Sheet1 (4)'!M4086+'Sheet1 (4)'!R4086)/100,2)</f>
        <v>0</v>
      </c>
      <c r="M4080" s="4">
        <f>ROUND(('Sheet1 (4)'!N4086+'Sheet1 (4)'!S4086)/100,2)</f>
        <v>0</v>
      </c>
      <c r="N4080" s="4">
        <f>ROUND(('Sheet1 (4)'!O4086+'Sheet1 (4)'!T4086)/100,2)</f>
        <v>0</v>
      </c>
      <c r="O4080" s="4">
        <f>ROUND(('Sheet1 (4)'!P4086+'Sheet1 (4)'!U4086)/100,2)</f>
        <v>0</v>
      </c>
      <c r="P4080" s="4">
        <f>ROUND(('Sheet1 (4)'!Q4086+'Sheet1 (4)'!V4086)/100,2)</f>
        <v>0</v>
      </c>
      <c r="Q4080" s="7">
        <f>ROUND('Sheet1 (4)'!W4086/100,2)</f>
        <v>0</v>
      </c>
      <c r="R4080" s="7">
        <f>ROUND('Sheet1 (4)'!X4086/100,2)</f>
        <v>0</v>
      </c>
      <c r="S4080" s="7">
        <f>ROUND('Sheet1 (4)'!Y4086/100,2)</f>
        <v>0</v>
      </c>
      <c r="T4080" s="7">
        <f>ROUND('Sheet1 (4)'!Z4086/100,2)</f>
        <v>0</v>
      </c>
      <c r="U4080" s="7">
        <f>ROUND('Sheet1 (4)'!AA4086/100,2)</f>
        <v>0</v>
      </c>
      <c r="V4080" s="1" t="str">
        <f>'Sheet1 (4)'!AB4086&amp;".T"</f>
        <v>.T</v>
      </c>
      <c r="W4080">
        <f>ROUND('Sheet1 (4)'!AC4086,2)</f>
        <v>0</v>
      </c>
      <c r="X4080">
        <f>ROUND('Sheet1 (4)'!AD4086,2)</f>
        <v>0</v>
      </c>
      <c r="Y4080">
        <f>_xlfn.XLOOKUP('Sheet1 (4)'!AB4086,'Sheet1 (3)'!B:B,'Sheet1 (3)'!D:D,"",0)</f>
        <v>0</v>
      </c>
    </row>
    <row r="4081" spans="1:25" x14ac:dyDescent="0.2">
      <c r="A4081">
        <v>4080</v>
      </c>
      <c r="B4081" s="1">
        <f>_xlfn.XLOOKUP('Sheet1 (4)'!AB4087,'Sheet1 (3)'!B:B,'Sheet1 (3)'!C:C,"",0)</f>
        <v>0</v>
      </c>
      <c r="C4081" s="1">
        <f>_xlfn.XLOOKUP('Sheet1 (4)'!AB4087,'Sheet1 (3)'!B:B,'Sheet1 (3)'!F:F,"",0)</f>
        <v>0</v>
      </c>
      <c r="D4081" s="1">
        <f>ROUND('Sheet1 (4)'!E4087/100000000,2)</f>
        <v>0</v>
      </c>
      <c r="E4081" s="1">
        <f>ROUND('Sheet1 (4)'!F4087/100,2)</f>
        <v>0</v>
      </c>
      <c r="F4081" s="1">
        <f>ROUND('Sheet1 (4)'!G4087/100,2)</f>
        <v>0</v>
      </c>
      <c r="G4081" s="1">
        <f>ROUND('Sheet1 (4)'!H4087/100,2)</f>
        <v>0</v>
      </c>
      <c r="H4081" s="1">
        <f>ROUND('Sheet1 (4)'!I4087/100,2)</f>
        <v>0</v>
      </c>
      <c r="I4081" s="1">
        <f>ROUND('Sheet1 (4)'!J4087/100,2)</f>
        <v>0</v>
      </c>
      <c r="J4081" s="1">
        <f>ROUND('Sheet1 (4)'!K4087/100,2)</f>
        <v>0</v>
      </c>
      <c r="K4081" s="1">
        <f>ROUND('Sheet1 (4)'!L4087/100,2)</f>
        <v>0</v>
      </c>
      <c r="L4081" s="4">
        <f>ROUND(('Sheet1 (4)'!M4087+'Sheet1 (4)'!R4087)/100,2)</f>
        <v>0</v>
      </c>
      <c r="M4081" s="4">
        <f>ROUND(('Sheet1 (4)'!N4087+'Sheet1 (4)'!S4087)/100,2)</f>
        <v>0</v>
      </c>
      <c r="N4081" s="4">
        <f>ROUND(('Sheet1 (4)'!O4087+'Sheet1 (4)'!T4087)/100,2)</f>
        <v>0</v>
      </c>
      <c r="O4081" s="4">
        <f>ROUND(('Sheet1 (4)'!P4087+'Sheet1 (4)'!U4087)/100,2)</f>
        <v>0</v>
      </c>
      <c r="P4081" s="4">
        <f>ROUND(('Sheet1 (4)'!Q4087+'Sheet1 (4)'!V4087)/100,2)</f>
        <v>0</v>
      </c>
      <c r="Q4081" s="7">
        <f>ROUND('Sheet1 (4)'!W4087/100,2)</f>
        <v>0</v>
      </c>
      <c r="R4081" s="7">
        <f>ROUND('Sheet1 (4)'!X4087/100,2)</f>
        <v>0</v>
      </c>
      <c r="S4081" s="7">
        <f>ROUND('Sheet1 (4)'!Y4087/100,2)</f>
        <v>0</v>
      </c>
      <c r="T4081" s="7">
        <f>ROUND('Sheet1 (4)'!Z4087/100,2)</f>
        <v>0</v>
      </c>
      <c r="U4081" s="7">
        <f>ROUND('Sheet1 (4)'!AA4087/100,2)</f>
        <v>0</v>
      </c>
      <c r="V4081" s="1" t="str">
        <f>'Sheet1 (4)'!AB4087&amp;".T"</f>
        <v>.T</v>
      </c>
      <c r="W4081">
        <f>ROUND('Sheet1 (4)'!AC4087,2)</f>
        <v>0</v>
      </c>
      <c r="X4081">
        <f>ROUND('Sheet1 (4)'!AD4087,2)</f>
        <v>0</v>
      </c>
      <c r="Y4081">
        <f>_xlfn.XLOOKUP('Sheet1 (4)'!AB4087,'Sheet1 (3)'!B:B,'Sheet1 (3)'!D:D,"",0)</f>
        <v>0</v>
      </c>
    </row>
    <row r="4082" spans="1:25" x14ac:dyDescent="0.2">
      <c r="A4082">
        <v>4081</v>
      </c>
      <c r="B4082" s="1">
        <f>_xlfn.XLOOKUP('Sheet1 (4)'!AB4088,'Sheet1 (3)'!B:B,'Sheet1 (3)'!C:C,"",0)</f>
        <v>0</v>
      </c>
      <c r="C4082" s="1">
        <f>_xlfn.XLOOKUP('Sheet1 (4)'!AB4088,'Sheet1 (3)'!B:B,'Sheet1 (3)'!F:F,"",0)</f>
        <v>0</v>
      </c>
      <c r="D4082" s="1">
        <f>ROUND('Sheet1 (4)'!E4088/100000000,2)</f>
        <v>0</v>
      </c>
      <c r="E4082" s="1">
        <f>ROUND('Sheet1 (4)'!F4088/100,2)</f>
        <v>0</v>
      </c>
      <c r="F4082" s="1">
        <f>ROUND('Sheet1 (4)'!G4088/100,2)</f>
        <v>0</v>
      </c>
      <c r="G4082" s="1">
        <f>ROUND('Sheet1 (4)'!H4088/100,2)</f>
        <v>0</v>
      </c>
      <c r="H4082" s="1">
        <f>ROUND('Sheet1 (4)'!I4088/100,2)</f>
        <v>0</v>
      </c>
      <c r="I4082" s="1">
        <f>ROUND('Sheet1 (4)'!J4088/100,2)</f>
        <v>0</v>
      </c>
      <c r="J4082" s="1">
        <f>ROUND('Sheet1 (4)'!K4088/100,2)</f>
        <v>0</v>
      </c>
      <c r="K4082" s="1">
        <f>ROUND('Sheet1 (4)'!L4088/100,2)</f>
        <v>0</v>
      </c>
      <c r="L4082" s="4">
        <f>ROUND(('Sheet1 (4)'!M4088+'Sheet1 (4)'!R4088)/100,2)</f>
        <v>0</v>
      </c>
      <c r="M4082" s="4">
        <f>ROUND(('Sheet1 (4)'!N4088+'Sheet1 (4)'!S4088)/100,2)</f>
        <v>0</v>
      </c>
      <c r="N4082" s="4">
        <f>ROUND(('Sheet1 (4)'!O4088+'Sheet1 (4)'!T4088)/100,2)</f>
        <v>0</v>
      </c>
      <c r="O4082" s="4">
        <f>ROUND(('Sheet1 (4)'!P4088+'Sheet1 (4)'!U4088)/100,2)</f>
        <v>0</v>
      </c>
      <c r="P4082" s="4">
        <f>ROUND(('Sheet1 (4)'!Q4088+'Sheet1 (4)'!V4088)/100,2)</f>
        <v>0</v>
      </c>
      <c r="Q4082" s="7">
        <f>ROUND('Sheet1 (4)'!W4088/100,2)</f>
        <v>0</v>
      </c>
      <c r="R4082" s="7">
        <f>ROUND('Sheet1 (4)'!X4088/100,2)</f>
        <v>0</v>
      </c>
      <c r="S4082" s="7">
        <f>ROUND('Sheet1 (4)'!Y4088/100,2)</f>
        <v>0</v>
      </c>
      <c r="T4082" s="7">
        <f>ROUND('Sheet1 (4)'!Z4088/100,2)</f>
        <v>0</v>
      </c>
      <c r="U4082" s="7">
        <f>ROUND('Sheet1 (4)'!AA4088/100,2)</f>
        <v>0</v>
      </c>
      <c r="V4082" s="1" t="str">
        <f>'Sheet1 (4)'!AB4088&amp;".T"</f>
        <v>.T</v>
      </c>
      <c r="W4082">
        <f>ROUND('Sheet1 (4)'!AC4088,2)</f>
        <v>0</v>
      </c>
      <c r="X4082">
        <f>ROUND('Sheet1 (4)'!AD4088,2)</f>
        <v>0</v>
      </c>
      <c r="Y4082">
        <f>_xlfn.XLOOKUP('Sheet1 (4)'!AB4088,'Sheet1 (3)'!B:B,'Sheet1 (3)'!D:D,"",0)</f>
        <v>0</v>
      </c>
    </row>
    <row r="4083" spans="1:25" x14ac:dyDescent="0.2">
      <c r="A4083">
        <v>4082</v>
      </c>
      <c r="B4083" s="1">
        <f>_xlfn.XLOOKUP('Sheet1 (4)'!AB4089,'Sheet1 (3)'!B:B,'Sheet1 (3)'!C:C,"",0)</f>
        <v>0</v>
      </c>
      <c r="C4083" s="1">
        <f>_xlfn.XLOOKUP('Sheet1 (4)'!AB4089,'Sheet1 (3)'!B:B,'Sheet1 (3)'!F:F,"",0)</f>
        <v>0</v>
      </c>
      <c r="D4083" s="1">
        <f>ROUND('Sheet1 (4)'!E4089/100000000,2)</f>
        <v>0</v>
      </c>
      <c r="E4083" s="1">
        <f>ROUND('Sheet1 (4)'!F4089/100,2)</f>
        <v>0</v>
      </c>
      <c r="F4083" s="1">
        <f>ROUND('Sheet1 (4)'!G4089/100,2)</f>
        <v>0</v>
      </c>
      <c r="G4083" s="1">
        <f>ROUND('Sheet1 (4)'!H4089/100,2)</f>
        <v>0</v>
      </c>
      <c r="H4083" s="1">
        <f>ROUND('Sheet1 (4)'!I4089/100,2)</f>
        <v>0</v>
      </c>
      <c r="I4083" s="1">
        <f>ROUND('Sheet1 (4)'!J4089/100,2)</f>
        <v>0</v>
      </c>
      <c r="J4083" s="1">
        <f>ROUND('Sheet1 (4)'!K4089/100,2)</f>
        <v>0</v>
      </c>
      <c r="K4083" s="1">
        <f>ROUND('Sheet1 (4)'!L4089/100,2)</f>
        <v>0</v>
      </c>
      <c r="L4083" s="4">
        <f>ROUND(('Sheet1 (4)'!M4089+'Sheet1 (4)'!R4089)/100,2)</f>
        <v>0</v>
      </c>
      <c r="M4083" s="4">
        <f>ROUND(('Sheet1 (4)'!N4089+'Sheet1 (4)'!S4089)/100,2)</f>
        <v>0</v>
      </c>
      <c r="N4083" s="4">
        <f>ROUND(('Sheet1 (4)'!O4089+'Sheet1 (4)'!T4089)/100,2)</f>
        <v>0</v>
      </c>
      <c r="O4083" s="4">
        <f>ROUND(('Sheet1 (4)'!P4089+'Sheet1 (4)'!U4089)/100,2)</f>
        <v>0</v>
      </c>
      <c r="P4083" s="4">
        <f>ROUND(('Sheet1 (4)'!Q4089+'Sheet1 (4)'!V4089)/100,2)</f>
        <v>0</v>
      </c>
      <c r="Q4083" s="7">
        <f>ROUND('Sheet1 (4)'!W4089/100,2)</f>
        <v>0</v>
      </c>
      <c r="R4083" s="7">
        <f>ROUND('Sheet1 (4)'!X4089/100,2)</f>
        <v>0</v>
      </c>
      <c r="S4083" s="7">
        <f>ROUND('Sheet1 (4)'!Y4089/100,2)</f>
        <v>0</v>
      </c>
      <c r="T4083" s="7">
        <f>ROUND('Sheet1 (4)'!Z4089/100,2)</f>
        <v>0</v>
      </c>
      <c r="U4083" s="7">
        <f>ROUND('Sheet1 (4)'!AA4089/100,2)</f>
        <v>0</v>
      </c>
      <c r="V4083" s="1" t="str">
        <f>'Sheet1 (4)'!AB4089&amp;".T"</f>
        <v>.T</v>
      </c>
      <c r="W4083">
        <f>ROUND('Sheet1 (4)'!AC4089,2)</f>
        <v>0</v>
      </c>
      <c r="X4083">
        <f>ROUND('Sheet1 (4)'!AD4089,2)</f>
        <v>0</v>
      </c>
      <c r="Y4083">
        <f>_xlfn.XLOOKUP('Sheet1 (4)'!AB4089,'Sheet1 (3)'!B:B,'Sheet1 (3)'!D:D,"",0)</f>
        <v>0</v>
      </c>
    </row>
    <row r="4084" spans="1:25" x14ac:dyDescent="0.2">
      <c r="A4084">
        <v>4083</v>
      </c>
      <c r="B4084" s="1">
        <f>_xlfn.XLOOKUP('Sheet1 (4)'!AB4090,'Sheet1 (3)'!B:B,'Sheet1 (3)'!C:C,"",0)</f>
        <v>0</v>
      </c>
      <c r="C4084" s="1">
        <f>_xlfn.XLOOKUP('Sheet1 (4)'!AB4090,'Sheet1 (3)'!B:B,'Sheet1 (3)'!F:F,"",0)</f>
        <v>0</v>
      </c>
      <c r="D4084" s="1">
        <f>ROUND('Sheet1 (4)'!E4090/100000000,2)</f>
        <v>0</v>
      </c>
      <c r="E4084" s="1">
        <f>ROUND('Sheet1 (4)'!F4090/100,2)</f>
        <v>0</v>
      </c>
      <c r="F4084" s="1">
        <f>ROUND('Sheet1 (4)'!G4090/100,2)</f>
        <v>0</v>
      </c>
      <c r="G4084" s="1">
        <f>ROUND('Sheet1 (4)'!H4090/100,2)</f>
        <v>0</v>
      </c>
      <c r="H4084" s="1">
        <f>ROUND('Sheet1 (4)'!I4090/100,2)</f>
        <v>0</v>
      </c>
      <c r="I4084" s="1">
        <f>ROUND('Sheet1 (4)'!J4090/100,2)</f>
        <v>0</v>
      </c>
      <c r="J4084" s="1">
        <f>ROUND('Sheet1 (4)'!K4090/100,2)</f>
        <v>0</v>
      </c>
      <c r="K4084" s="1">
        <f>ROUND('Sheet1 (4)'!L4090/100,2)</f>
        <v>0</v>
      </c>
      <c r="L4084" s="4">
        <f>ROUND(('Sheet1 (4)'!M4090+'Sheet1 (4)'!R4090)/100,2)</f>
        <v>0</v>
      </c>
      <c r="M4084" s="4">
        <f>ROUND(('Sheet1 (4)'!N4090+'Sheet1 (4)'!S4090)/100,2)</f>
        <v>0</v>
      </c>
      <c r="N4084" s="4">
        <f>ROUND(('Sheet1 (4)'!O4090+'Sheet1 (4)'!T4090)/100,2)</f>
        <v>0</v>
      </c>
      <c r="O4084" s="4">
        <f>ROUND(('Sheet1 (4)'!P4090+'Sheet1 (4)'!U4090)/100,2)</f>
        <v>0</v>
      </c>
      <c r="P4084" s="4">
        <f>ROUND(('Sheet1 (4)'!Q4090+'Sheet1 (4)'!V4090)/100,2)</f>
        <v>0</v>
      </c>
      <c r="Q4084" s="7">
        <f>ROUND('Sheet1 (4)'!W4090/100,2)</f>
        <v>0</v>
      </c>
      <c r="R4084" s="7">
        <f>ROUND('Sheet1 (4)'!X4090/100,2)</f>
        <v>0</v>
      </c>
      <c r="S4084" s="7">
        <f>ROUND('Sheet1 (4)'!Y4090/100,2)</f>
        <v>0</v>
      </c>
      <c r="T4084" s="7">
        <f>ROUND('Sheet1 (4)'!Z4090/100,2)</f>
        <v>0</v>
      </c>
      <c r="U4084" s="7">
        <f>ROUND('Sheet1 (4)'!AA4090/100,2)</f>
        <v>0</v>
      </c>
      <c r="V4084" s="1" t="str">
        <f>'Sheet1 (4)'!AB4090&amp;".T"</f>
        <v>.T</v>
      </c>
      <c r="W4084">
        <f>ROUND('Sheet1 (4)'!AC4090,2)</f>
        <v>0</v>
      </c>
      <c r="X4084">
        <f>ROUND('Sheet1 (4)'!AD4090,2)</f>
        <v>0</v>
      </c>
      <c r="Y4084">
        <f>_xlfn.XLOOKUP('Sheet1 (4)'!AB4090,'Sheet1 (3)'!B:B,'Sheet1 (3)'!D:D,"",0)</f>
        <v>0</v>
      </c>
    </row>
    <row r="4085" spans="1:25" x14ac:dyDescent="0.2">
      <c r="A4085">
        <v>4084</v>
      </c>
      <c r="B4085" s="1">
        <f>_xlfn.XLOOKUP('Sheet1 (4)'!AB4091,'Sheet1 (3)'!B:B,'Sheet1 (3)'!C:C,"",0)</f>
        <v>0</v>
      </c>
      <c r="C4085" s="1">
        <f>_xlfn.XLOOKUP('Sheet1 (4)'!AB4091,'Sheet1 (3)'!B:B,'Sheet1 (3)'!F:F,"",0)</f>
        <v>0</v>
      </c>
      <c r="D4085" s="1">
        <f>ROUND('Sheet1 (4)'!E4091/100000000,2)</f>
        <v>0</v>
      </c>
      <c r="E4085" s="1">
        <f>ROUND('Sheet1 (4)'!F4091/100,2)</f>
        <v>0</v>
      </c>
      <c r="F4085" s="1">
        <f>ROUND('Sheet1 (4)'!G4091/100,2)</f>
        <v>0</v>
      </c>
      <c r="G4085" s="1">
        <f>ROUND('Sheet1 (4)'!H4091/100,2)</f>
        <v>0</v>
      </c>
      <c r="H4085" s="1">
        <f>ROUND('Sheet1 (4)'!I4091/100,2)</f>
        <v>0</v>
      </c>
      <c r="I4085" s="1">
        <f>ROUND('Sheet1 (4)'!J4091/100,2)</f>
        <v>0</v>
      </c>
      <c r="J4085" s="1">
        <f>ROUND('Sheet1 (4)'!K4091/100,2)</f>
        <v>0</v>
      </c>
      <c r="K4085" s="1">
        <f>ROUND('Sheet1 (4)'!L4091/100,2)</f>
        <v>0</v>
      </c>
      <c r="L4085" s="4">
        <f>ROUND(('Sheet1 (4)'!M4091+'Sheet1 (4)'!R4091)/100,2)</f>
        <v>0</v>
      </c>
      <c r="M4085" s="4">
        <f>ROUND(('Sheet1 (4)'!N4091+'Sheet1 (4)'!S4091)/100,2)</f>
        <v>0</v>
      </c>
      <c r="N4085" s="4">
        <f>ROUND(('Sheet1 (4)'!O4091+'Sheet1 (4)'!T4091)/100,2)</f>
        <v>0</v>
      </c>
      <c r="O4085" s="4">
        <f>ROUND(('Sheet1 (4)'!P4091+'Sheet1 (4)'!U4091)/100,2)</f>
        <v>0</v>
      </c>
      <c r="P4085" s="4">
        <f>ROUND(('Sheet1 (4)'!Q4091+'Sheet1 (4)'!V4091)/100,2)</f>
        <v>0</v>
      </c>
      <c r="Q4085" s="7">
        <f>ROUND('Sheet1 (4)'!W4091/100,2)</f>
        <v>0</v>
      </c>
      <c r="R4085" s="7">
        <f>ROUND('Sheet1 (4)'!X4091/100,2)</f>
        <v>0</v>
      </c>
      <c r="S4085" s="7">
        <f>ROUND('Sheet1 (4)'!Y4091/100,2)</f>
        <v>0</v>
      </c>
      <c r="T4085" s="7">
        <f>ROUND('Sheet1 (4)'!Z4091/100,2)</f>
        <v>0</v>
      </c>
      <c r="U4085" s="7">
        <f>ROUND('Sheet1 (4)'!AA4091/100,2)</f>
        <v>0</v>
      </c>
      <c r="V4085" s="1" t="str">
        <f>'Sheet1 (4)'!AB4091&amp;".T"</f>
        <v>.T</v>
      </c>
      <c r="W4085">
        <f>ROUND('Sheet1 (4)'!AC4091,2)</f>
        <v>0</v>
      </c>
      <c r="X4085">
        <f>ROUND('Sheet1 (4)'!AD4091,2)</f>
        <v>0</v>
      </c>
      <c r="Y4085">
        <f>_xlfn.XLOOKUP('Sheet1 (4)'!AB4091,'Sheet1 (3)'!B:B,'Sheet1 (3)'!D:D,"",0)</f>
        <v>0</v>
      </c>
    </row>
    <row r="4086" spans="1:25" x14ac:dyDescent="0.2">
      <c r="A4086">
        <v>4085</v>
      </c>
      <c r="B4086" s="1">
        <f>_xlfn.XLOOKUP('Sheet1 (4)'!AB4092,'Sheet1 (3)'!B:B,'Sheet1 (3)'!C:C,"",0)</f>
        <v>0</v>
      </c>
      <c r="C4086" s="1">
        <f>_xlfn.XLOOKUP('Sheet1 (4)'!AB4092,'Sheet1 (3)'!B:B,'Sheet1 (3)'!F:F,"",0)</f>
        <v>0</v>
      </c>
      <c r="D4086" s="1">
        <f>ROUND('Sheet1 (4)'!E4092/100000000,2)</f>
        <v>0</v>
      </c>
      <c r="E4086" s="1">
        <f>ROUND('Sheet1 (4)'!F4092/100,2)</f>
        <v>0</v>
      </c>
      <c r="F4086" s="1">
        <f>ROUND('Sheet1 (4)'!G4092/100,2)</f>
        <v>0</v>
      </c>
      <c r="G4086" s="1">
        <f>ROUND('Sheet1 (4)'!H4092/100,2)</f>
        <v>0</v>
      </c>
      <c r="H4086" s="1">
        <f>ROUND('Sheet1 (4)'!I4092/100,2)</f>
        <v>0</v>
      </c>
      <c r="I4086" s="1">
        <f>ROUND('Sheet1 (4)'!J4092/100,2)</f>
        <v>0</v>
      </c>
      <c r="J4086" s="1">
        <f>ROUND('Sheet1 (4)'!K4092/100,2)</f>
        <v>0</v>
      </c>
      <c r="K4086" s="1">
        <f>ROUND('Sheet1 (4)'!L4092/100,2)</f>
        <v>0</v>
      </c>
      <c r="L4086" s="4">
        <f>ROUND(('Sheet1 (4)'!M4092+'Sheet1 (4)'!R4092)/100,2)</f>
        <v>0</v>
      </c>
      <c r="M4086" s="4">
        <f>ROUND(('Sheet1 (4)'!N4092+'Sheet1 (4)'!S4092)/100,2)</f>
        <v>0</v>
      </c>
      <c r="N4086" s="4">
        <f>ROUND(('Sheet1 (4)'!O4092+'Sheet1 (4)'!T4092)/100,2)</f>
        <v>0</v>
      </c>
      <c r="O4086" s="4">
        <f>ROUND(('Sheet1 (4)'!P4092+'Sheet1 (4)'!U4092)/100,2)</f>
        <v>0</v>
      </c>
      <c r="P4086" s="4">
        <f>ROUND(('Sheet1 (4)'!Q4092+'Sheet1 (4)'!V4092)/100,2)</f>
        <v>0</v>
      </c>
      <c r="Q4086" s="7">
        <f>ROUND('Sheet1 (4)'!W4092/100,2)</f>
        <v>0</v>
      </c>
      <c r="R4086" s="7">
        <f>ROUND('Sheet1 (4)'!X4092/100,2)</f>
        <v>0</v>
      </c>
      <c r="S4086" s="7">
        <f>ROUND('Sheet1 (4)'!Y4092/100,2)</f>
        <v>0</v>
      </c>
      <c r="T4086" s="7">
        <f>ROUND('Sheet1 (4)'!Z4092/100,2)</f>
        <v>0</v>
      </c>
      <c r="U4086" s="7">
        <f>ROUND('Sheet1 (4)'!AA4092/100,2)</f>
        <v>0</v>
      </c>
      <c r="V4086" s="1" t="str">
        <f>'Sheet1 (4)'!AB4092&amp;".T"</f>
        <v>.T</v>
      </c>
      <c r="W4086">
        <f>ROUND('Sheet1 (4)'!AC4092,2)</f>
        <v>0</v>
      </c>
      <c r="X4086">
        <f>ROUND('Sheet1 (4)'!AD4092,2)</f>
        <v>0</v>
      </c>
      <c r="Y4086">
        <f>_xlfn.XLOOKUP('Sheet1 (4)'!AB4092,'Sheet1 (3)'!B:B,'Sheet1 (3)'!D:D,"",0)</f>
        <v>0</v>
      </c>
    </row>
    <row r="4087" spans="1:25" x14ac:dyDescent="0.2">
      <c r="A4087">
        <v>4086</v>
      </c>
      <c r="B4087" s="1">
        <f>_xlfn.XLOOKUP('Sheet1 (4)'!AB4093,'Sheet1 (3)'!B:B,'Sheet1 (3)'!C:C,"",0)</f>
        <v>0</v>
      </c>
      <c r="C4087" s="1">
        <f>_xlfn.XLOOKUP('Sheet1 (4)'!AB4093,'Sheet1 (3)'!B:B,'Sheet1 (3)'!F:F,"",0)</f>
        <v>0</v>
      </c>
      <c r="D4087" s="1">
        <f>ROUND('Sheet1 (4)'!E4093/100000000,2)</f>
        <v>0</v>
      </c>
      <c r="E4087" s="1">
        <f>ROUND('Sheet1 (4)'!F4093/100,2)</f>
        <v>0</v>
      </c>
      <c r="F4087" s="1">
        <f>ROUND('Sheet1 (4)'!G4093/100,2)</f>
        <v>0</v>
      </c>
      <c r="G4087" s="1">
        <f>ROUND('Sheet1 (4)'!H4093/100,2)</f>
        <v>0</v>
      </c>
      <c r="H4087" s="1">
        <f>ROUND('Sheet1 (4)'!I4093/100,2)</f>
        <v>0</v>
      </c>
      <c r="I4087" s="1">
        <f>ROUND('Sheet1 (4)'!J4093/100,2)</f>
        <v>0</v>
      </c>
      <c r="J4087" s="1">
        <f>ROUND('Sheet1 (4)'!K4093/100,2)</f>
        <v>0</v>
      </c>
      <c r="K4087" s="1">
        <f>ROUND('Sheet1 (4)'!L4093/100,2)</f>
        <v>0</v>
      </c>
      <c r="L4087" s="4">
        <f>ROUND(('Sheet1 (4)'!M4093+'Sheet1 (4)'!R4093)/100,2)</f>
        <v>0</v>
      </c>
      <c r="M4087" s="4">
        <f>ROUND(('Sheet1 (4)'!N4093+'Sheet1 (4)'!S4093)/100,2)</f>
        <v>0</v>
      </c>
      <c r="N4087" s="4">
        <f>ROUND(('Sheet1 (4)'!O4093+'Sheet1 (4)'!T4093)/100,2)</f>
        <v>0</v>
      </c>
      <c r="O4087" s="4">
        <f>ROUND(('Sheet1 (4)'!P4093+'Sheet1 (4)'!U4093)/100,2)</f>
        <v>0</v>
      </c>
      <c r="P4087" s="4">
        <f>ROUND(('Sheet1 (4)'!Q4093+'Sheet1 (4)'!V4093)/100,2)</f>
        <v>0</v>
      </c>
      <c r="Q4087" s="7">
        <f>ROUND('Sheet1 (4)'!W4093/100,2)</f>
        <v>0</v>
      </c>
      <c r="R4087" s="7">
        <f>ROUND('Sheet1 (4)'!X4093/100,2)</f>
        <v>0</v>
      </c>
      <c r="S4087" s="7">
        <f>ROUND('Sheet1 (4)'!Y4093/100,2)</f>
        <v>0</v>
      </c>
      <c r="T4087" s="7">
        <f>ROUND('Sheet1 (4)'!Z4093/100,2)</f>
        <v>0</v>
      </c>
      <c r="U4087" s="7">
        <f>ROUND('Sheet1 (4)'!AA4093/100,2)</f>
        <v>0</v>
      </c>
      <c r="V4087" s="1" t="str">
        <f>'Sheet1 (4)'!AB4093&amp;".T"</f>
        <v>.T</v>
      </c>
      <c r="W4087">
        <f>ROUND('Sheet1 (4)'!AC4093,2)</f>
        <v>0</v>
      </c>
      <c r="X4087">
        <f>ROUND('Sheet1 (4)'!AD4093,2)</f>
        <v>0</v>
      </c>
      <c r="Y4087">
        <f>_xlfn.XLOOKUP('Sheet1 (4)'!AB4093,'Sheet1 (3)'!B:B,'Sheet1 (3)'!D:D,"",0)</f>
        <v>0</v>
      </c>
    </row>
    <row r="4088" spans="1:25" x14ac:dyDescent="0.2">
      <c r="A4088">
        <v>4087</v>
      </c>
      <c r="B4088" s="1">
        <f>_xlfn.XLOOKUP('Sheet1 (4)'!AB4094,'Sheet1 (3)'!B:B,'Sheet1 (3)'!C:C,"",0)</f>
        <v>0</v>
      </c>
      <c r="C4088" s="1">
        <f>_xlfn.XLOOKUP('Sheet1 (4)'!AB4094,'Sheet1 (3)'!B:B,'Sheet1 (3)'!F:F,"",0)</f>
        <v>0</v>
      </c>
      <c r="D4088" s="1">
        <f>ROUND('Sheet1 (4)'!E4094/100000000,2)</f>
        <v>0</v>
      </c>
      <c r="E4088" s="1">
        <f>ROUND('Sheet1 (4)'!F4094/100,2)</f>
        <v>0</v>
      </c>
      <c r="F4088" s="1">
        <f>ROUND('Sheet1 (4)'!G4094/100,2)</f>
        <v>0</v>
      </c>
      <c r="G4088" s="1">
        <f>ROUND('Sheet1 (4)'!H4094/100,2)</f>
        <v>0</v>
      </c>
      <c r="H4088" s="1">
        <f>ROUND('Sheet1 (4)'!I4094/100,2)</f>
        <v>0</v>
      </c>
      <c r="I4088" s="1">
        <f>ROUND('Sheet1 (4)'!J4094/100,2)</f>
        <v>0</v>
      </c>
      <c r="J4088" s="1">
        <f>ROUND('Sheet1 (4)'!K4094/100,2)</f>
        <v>0</v>
      </c>
      <c r="K4088" s="1">
        <f>ROUND('Sheet1 (4)'!L4094/100,2)</f>
        <v>0</v>
      </c>
      <c r="L4088" s="4">
        <f>ROUND(('Sheet1 (4)'!M4094+'Sheet1 (4)'!R4094)/100,2)</f>
        <v>0</v>
      </c>
      <c r="M4088" s="4">
        <f>ROUND(('Sheet1 (4)'!N4094+'Sheet1 (4)'!S4094)/100,2)</f>
        <v>0</v>
      </c>
      <c r="N4088" s="4">
        <f>ROUND(('Sheet1 (4)'!O4094+'Sheet1 (4)'!T4094)/100,2)</f>
        <v>0</v>
      </c>
      <c r="O4088" s="4">
        <f>ROUND(('Sheet1 (4)'!P4094+'Sheet1 (4)'!U4094)/100,2)</f>
        <v>0</v>
      </c>
      <c r="P4088" s="4">
        <f>ROUND(('Sheet1 (4)'!Q4094+'Sheet1 (4)'!V4094)/100,2)</f>
        <v>0</v>
      </c>
      <c r="Q4088" s="7">
        <f>ROUND('Sheet1 (4)'!W4094/100,2)</f>
        <v>0</v>
      </c>
      <c r="R4088" s="7">
        <f>ROUND('Sheet1 (4)'!X4094/100,2)</f>
        <v>0</v>
      </c>
      <c r="S4088" s="7">
        <f>ROUND('Sheet1 (4)'!Y4094/100,2)</f>
        <v>0</v>
      </c>
      <c r="T4088" s="7">
        <f>ROUND('Sheet1 (4)'!Z4094/100,2)</f>
        <v>0</v>
      </c>
      <c r="U4088" s="7">
        <f>ROUND('Sheet1 (4)'!AA4094/100,2)</f>
        <v>0</v>
      </c>
      <c r="V4088" s="1" t="str">
        <f>'Sheet1 (4)'!AB4094&amp;".T"</f>
        <v>.T</v>
      </c>
      <c r="W4088">
        <f>ROUND('Sheet1 (4)'!AC4094,2)</f>
        <v>0</v>
      </c>
      <c r="X4088">
        <f>ROUND('Sheet1 (4)'!AD4094,2)</f>
        <v>0</v>
      </c>
      <c r="Y4088">
        <f>_xlfn.XLOOKUP('Sheet1 (4)'!AB4094,'Sheet1 (3)'!B:B,'Sheet1 (3)'!D:D,"",0)</f>
        <v>0</v>
      </c>
    </row>
    <row r="4089" spans="1:25" x14ac:dyDescent="0.2">
      <c r="A4089">
        <v>4088</v>
      </c>
      <c r="B4089" s="1">
        <f>_xlfn.XLOOKUP('Sheet1 (4)'!AB4095,'Sheet1 (3)'!B:B,'Sheet1 (3)'!C:C,"",0)</f>
        <v>0</v>
      </c>
      <c r="C4089" s="1">
        <f>_xlfn.XLOOKUP('Sheet1 (4)'!AB4095,'Sheet1 (3)'!B:B,'Sheet1 (3)'!F:F,"",0)</f>
        <v>0</v>
      </c>
      <c r="D4089" s="1">
        <f>ROUND('Sheet1 (4)'!E4095/100000000,2)</f>
        <v>0</v>
      </c>
      <c r="E4089" s="1">
        <f>ROUND('Sheet1 (4)'!F4095/100,2)</f>
        <v>0</v>
      </c>
      <c r="F4089" s="1">
        <f>ROUND('Sheet1 (4)'!G4095/100,2)</f>
        <v>0</v>
      </c>
      <c r="G4089" s="1">
        <f>ROUND('Sheet1 (4)'!H4095/100,2)</f>
        <v>0</v>
      </c>
      <c r="H4089" s="1">
        <f>ROUND('Sheet1 (4)'!I4095/100,2)</f>
        <v>0</v>
      </c>
      <c r="I4089" s="1">
        <f>ROUND('Sheet1 (4)'!J4095/100,2)</f>
        <v>0</v>
      </c>
      <c r="J4089" s="1">
        <f>ROUND('Sheet1 (4)'!K4095/100,2)</f>
        <v>0</v>
      </c>
      <c r="K4089" s="1">
        <f>ROUND('Sheet1 (4)'!L4095/100,2)</f>
        <v>0</v>
      </c>
      <c r="L4089" s="4">
        <f>ROUND(('Sheet1 (4)'!M4095+'Sheet1 (4)'!R4095)/100,2)</f>
        <v>0</v>
      </c>
      <c r="M4089" s="4">
        <f>ROUND(('Sheet1 (4)'!N4095+'Sheet1 (4)'!S4095)/100,2)</f>
        <v>0</v>
      </c>
      <c r="N4089" s="4">
        <f>ROUND(('Sheet1 (4)'!O4095+'Sheet1 (4)'!T4095)/100,2)</f>
        <v>0</v>
      </c>
      <c r="O4089" s="4">
        <f>ROUND(('Sheet1 (4)'!P4095+'Sheet1 (4)'!U4095)/100,2)</f>
        <v>0</v>
      </c>
      <c r="P4089" s="4">
        <f>ROUND(('Sheet1 (4)'!Q4095+'Sheet1 (4)'!V4095)/100,2)</f>
        <v>0</v>
      </c>
      <c r="Q4089" s="7">
        <f>ROUND('Sheet1 (4)'!W4095/100,2)</f>
        <v>0</v>
      </c>
      <c r="R4089" s="7">
        <f>ROUND('Sheet1 (4)'!X4095/100,2)</f>
        <v>0</v>
      </c>
      <c r="S4089" s="7">
        <f>ROUND('Sheet1 (4)'!Y4095/100,2)</f>
        <v>0</v>
      </c>
      <c r="T4089" s="7">
        <f>ROUND('Sheet1 (4)'!Z4095/100,2)</f>
        <v>0</v>
      </c>
      <c r="U4089" s="7">
        <f>ROUND('Sheet1 (4)'!AA4095/100,2)</f>
        <v>0</v>
      </c>
      <c r="V4089" s="1" t="str">
        <f>'Sheet1 (4)'!AB4095&amp;".T"</f>
        <v>.T</v>
      </c>
      <c r="W4089">
        <f>ROUND('Sheet1 (4)'!AC4095,2)</f>
        <v>0</v>
      </c>
      <c r="X4089">
        <f>ROUND('Sheet1 (4)'!AD4095,2)</f>
        <v>0</v>
      </c>
      <c r="Y4089">
        <f>_xlfn.XLOOKUP('Sheet1 (4)'!AB4095,'Sheet1 (3)'!B:B,'Sheet1 (3)'!D:D,"",0)</f>
        <v>0</v>
      </c>
    </row>
    <row r="4090" spans="1:25" x14ac:dyDescent="0.2">
      <c r="A4090">
        <v>4089</v>
      </c>
      <c r="B4090" s="1">
        <f>_xlfn.XLOOKUP('Sheet1 (4)'!AB4096,'Sheet1 (3)'!B:B,'Sheet1 (3)'!C:C,"",0)</f>
        <v>0</v>
      </c>
      <c r="C4090" s="1">
        <f>_xlfn.XLOOKUP('Sheet1 (4)'!AB4096,'Sheet1 (3)'!B:B,'Sheet1 (3)'!F:F,"",0)</f>
        <v>0</v>
      </c>
      <c r="D4090" s="1">
        <f>ROUND('Sheet1 (4)'!E4096/100000000,2)</f>
        <v>0</v>
      </c>
      <c r="E4090" s="1">
        <f>ROUND('Sheet1 (4)'!F4096/100,2)</f>
        <v>0</v>
      </c>
      <c r="F4090" s="1">
        <f>ROUND('Sheet1 (4)'!G4096/100,2)</f>
        <v>0</v>
      </c>
      <c r="G4090" s="1">
        <f>ROUND('Sheet1 (4)'!H4096/100,2)</f>
        <v>0</v>
      </c>
      <c r="H4090" s="1">
        <f>ROUND('Sheet1 (4)'!I4096/100,2)</f>
        <v>0</v>
      </c>
      <c r="I4090" s="1">
        <f>ROUND('Sheet1 (4)'!J4096/100,2)</f>
        <v>0</v>
      </c>
      <c r="J4090" s="1">
        <f>ROUND('Sheet1 (4)'!K4096/100,2)</f>
        <v>0</v>
      </c>
      <c r="K4090" s="1">
        <f>ROUND('Sheet1 (4)'!L4096/100,2)</f>
        <v>0</v>
      </c>
      <c r="L4090" s="4">
        <f>ROUND(('Sheet1 (4)'!M4096+'Sheet1 (4)'!R4096)/100,2)</f>
        <v>0</v>
      </c>
      <c r="M4090" s="4">
        <f>ROUND(('Sheet1 (4)'!N4096+'Sheet1 (4)'!S4096)/100,2)</f>
        <v>0</v>
      </c>
      <c r="N4090" s="4">
        <f>ROUND(('Sheet1 (4)'!O4096+'Sheet1 (4)'!T4096)/100,2)</f>
        <v>0</v>
      </c>
      <c r="O4090" s="4">
        <f>ROUND(('Sheet1 (4)'!P4096+'Sheet1 (4)'!U4096)/100,2)</f>
        <v>0</v>
      </c>
      <c r="P4090" s="4">
        <f>ROUND(('Sheet1 (4)'!Q4096+'Sheet1 (4)'!V4096)/100,2)</f>
        <v>0</v>
      </c>
      <c r="Q4090" s="7">
        <f>ROUND('Sheet1 (4)'!W4096/100,2)</f>
        <v>0</v>
      </c>
      <c r="R4090" s="7">
        <f>ROUND('Sheet1 (4)'!X4096/100,2)</f>
        <v>0</v>
      </c>
      <c r="S4090" s="7">
        <f>ROUND('Sheet1 (4)'!Y4096/100,2)</f>
        <v>0</v>
      </c>
      <c r="T4090" s="7">
        <f>ROUND('Sheet1 (4)'!Z4096/100,2)</f>
        <v>0</v>
      </c>
      <c r="U4090" s="7">
        <f>ROUND('Sheet1 (4)'!AA4096/100,2)</f>
        <v>0</v>
      </c>
      <c r="V4090" s="1" t="str">
        <f>'Sheet1 (4)'!AB4096&amp;".T"</f>
        <v>.T</v>
      </c>
      <c r="W4090">
        <f>ROUND('Sheet1 (4)'!AC4096,2)</f>
        <v>0</v>
      </c>
      <c r="X4090">
        <f>ROUND('Sheet1 (4)'!AD4096,2)</f>
        <v>0</v>
      </c>
      <c r="Y4090">
        <f>_xlfn.XLOOKUP('Sheet1 (4)'!AB4096,'Sheet1 (3)'!B:B,'Sheet1 (3)'!D:D,"",0)</f>
        <v>0</v>
      </c>
    </row>
    <row r="4091" spans="1:25" x14ac:dyDescent="0.2">
      <c r="A4091">
        <v>4090</v>
      </c>
      <c r="B4091" s="1">
        <f>_xlfn.XLOOKUP('Sheet1 (4)'!AB4097,'Sheet1 (3)'!B:B,'Sheet1 (3)'!C:C,"",0)</f>
        <v>0</v>
      </c>
      <c r="C4091" s="1">
        <f>_xlfn.XLOOKUP('Sheet1 (4)'!AB4097,'Sheet1 (3)'!B:B,'Sheet1 (3)'!F:F,"",0)</f>
        <v>0</v>
      </c>
      <c r="D4091" s="1">
        <f>ROUND('Sheet1 (4)'!E4097/100000000,2)</f>
        <v>0</v>
      </c>
      <c r="E4091" s="1">
        <f>ROUND('Sheet1 (4)'!F4097/100,2)</f>
        <v>0</v>
      </c>
      <c r="F4091" s="1">
        <f>ROUND('Sheet1 (4)'!G4097/100,2)</f>
        <v>0</v>
      </c>
      <c r="G4091" s="1">
        <f>ROUND('Sheet1 (4)'!H4097/100,2)</f>
        <v>0</v>
      </c>
      <c r="H4091" s="1">
        <f>ROUND('Sheet1 (4)'!I4097/100,2)</f>
        <v>0</v>
      </c>
      <c r="I4091" s="1">
        <f>ROUND('Sheet1 (4)'!J4097/100,2)</f>
        <v>0</v>
      </c>
      <c r="J4091" s="1">
        <f>ROUND('Sheet1 (4)'!K4097/100,2)</f>
        <v>0</v>
      </c>
      <c r="K4091" s="1">
        <f>ROUND('Sheet1 (4)'!L4097/100,2)</f>
        <v>0</v>
      </c>
      <c r="L4091" s="4">
        <f>ROUND(('Sheet1 (4)'!M4097+'Sheet1 (4)'!R4097)/100,2)</f>
        <v>0</v>
      </c>
      <c r="M4091" s="4">
        <f>ROUND(('Sheet1 (4)'!N4097+'Sheet1 (4)'!S4097)/100,2)</f>
        <v>0</v>
      </c>
      <c r="N4091" s="4">
        <f>ROUND(('Sheet1 (4)'!O4097+'Sheet1 (4)'!T4097)/100,2)</f>
        <v>0</v>
      </c>
      <c r="O4091" s="4">
        <f>ROUND(('Sheet1 (4)'!P4097+'Sheet1 (4)'!U4097)/100,2)</f>
        <v>0</v>
      </c>
      <c r="P4091" s="4">
        <f>ROUND(('Sheet1 (4)'!Q4097+'Sheet1 (4)'!V4097)/100,2)</f>
        <v>0</v>
      </c>
      <c r="Q4091" s="7">
        <f>ROUND('Sheet1 (4)'!W4097/100,2)</f>
        <v>0</v>
      </c>
      <c r="R4091" s="7">
        <f>ROUND('Sheet1 (4)'!X4097/100,2)</f>
        <v>0</v>
      </c>
      <c r="S4091" s="7">
        <f>ROUND('Sheet1 (4)'!Y4097/100,2)</f>
        <v>0</v>
      </c>
      <c r="T4091" s="7">
        <f>ROUND('Sheet1 (4)'!Z4097/100,2)</f>
        <v>0</v>
      </c>
      <c r="U4091" s="7">
        <f>ROUND('Sheet1 (4)'!AA4097/100,2)</f>
        <v>0</v>
      </c>
      <c r="V4091" s="1" t="str">
        <f>'Sheet1 (4)'!AB4097&amp;".T"</f>
        <v>.T</v>
      </c>
      <c r="W4091">
        <f>ROUND('Sheet1 (4)'!AC4097,2)</f>
        <v>0</v>
      </c>
      <c r="X4091">
        <f>ROUND('Sheet1 (4)'!AD4097,2)</f>
        <v>0</v>
      </c>
      <c r="Y4091">
        <f>_xlfn.XLOOKUP('Sheet1 (4)'!AB4097,'Sheet1 (3)'!B:B,'Sheet1 (3)'!D:D,"",0)</f>
        <v>0</v>
      </c>
    </row>
    <row r="4092" spans="1:25" x14ac:dyDescent="0.2">
      <c r="A4092">
        <v>4091</v>
      </c>
      <c r="B4092" s="1">
        <f>_xlfn.XLOOKUP('Sheet1 (4)'!AB4098,'Sheet1 (3)'!B:B,'Sheet1 (3)'!C:C,"",0)</f>
        <v>0</v>
      </c>
      <c r="C4092" s="1">
        <f>_xlfn.XLOOKUP('Sheet1 (4)'!AB4098,'Sheet1 (3)'!B:B,'Sheet1 (3)'!F:F,"",0)</f>
        <v>0</v>
      </c>
      <c r="D4092" s="1">
        <f>ROUND('Sheet1 (4)'!E4098/100000000,2)</f>
        <v>0</v>
      </c>
      <c r="E4092" s="1">
        <f>ROUND('Sheet1 (4)'!F4098/100,2)</f>
        <v>0</v>
      </c>
      <c r="F4092" s="1">
        <f>ROUND('Sheet1 (4)'!G4098/100,2)</f>
        <v>0</v>
      </c>
      <c r="G4092" s="1">
        <f>ROUND('Sheet1 (4)'!H4098/100,2)</f>
        <v>0</v>
      </c>
      <c r="H4092" s="1">
        <f>ROUND('Sheet1 (4)'!I4098/100,2)</f>
        <v>0</v>
      </c>
      <c r="I4092" s="1">
        <f>ROUND('Sheet1 (4)'!J4098/100,2)</f>
        <v>0</v>
      </c>
      <c r="J4092" s="1">
        <f>ROUND('Sheet1 (4)'!K4098/100,2)</f>
        <v>0</v>
      </c>
      <c r="K4092" s="1">
        <f>ROUND('Sheet1 (4)'!L4098/100,2)</f>
        <v>0</v>
      </c>
      <c r="L4092" s="4">
        <f>ROUND(('Sheet1 (4)'!M4098+'Sheet1 (4)'!R4098)/100,2)</f>
        <v>0</v>
      </c>
      <c r="M4092" s="4">
        <f>ROUND(('Sheet1 (4)'!N4098+'Sheet1 (4)'!S4098)/100,2)</f>
        <v>0</v>
      </c>
      <c r="N4092" s="4">
        <f>ROUND(('Sheet1 (4)'!O4098+'Sheet1 (4)'!T4098)/100,2)</f>
        <v>0</v>
      </c>
      <c r="O4092" s="4">
        <f>ROUND(('Sheet1 (4)'!P4098+'Sheet1 (4)'!U4098)/100,2)</f>
        <v>0</v>
      </c>
      <c r="P4092" s="4">
        <f>ROUND(('Sheet1 (4)'!Q4098+'Sheet1 (4)'!V4098)/100,2)</f>
        <v>0</v>
      </c>
      <c r="Q4092" s="7">
        <f>ROUND('Sheet1 (4)'!W4098/100,2)</f>
        <v>0</v>
      </c>
      <c r="R4092" s="7">
        <f>ROUND('Sheet1 (4)'!X4098/100,2)</f>
        <v>0</v>
      </c>
      <c r="S4092" s="7">
        <f>ROUND('Sheet1 (4)'!Y4098/100,2)</f>
        <v>0</v>
      </c>
      <c r="T4092" s="7">
        <f>ROUND('Sheet1 (4)'!Z4098/100,2)</f>
        <v>0</v>
      </c>
      <c r="U4092" s="7">
        <f>ROUND('Sheet1 (4)'!AA4098/100,2)</f>
        <v>0</v>
      </c>
      <c r="V4092" s="1" t="str">
        <f>'Sheet1 (4)'!AB4098&amp;".T"</f>
        <v>.T</v>
      </c>
      <c r="W4092">
        <f>ROUND('Sheet1 (4)'!AC4098,2)</f>
        <v>0</v>
      </c>
      <c r="X4092">
        <f>ROUND('Sheet1 (4)'!AD4098,2)</f>
        <v>0</v>
      </c>
      <c r="Y4092">
        <f>_xlfn.XLOOKUP('Sheet1 (4)'!AB4098,'Sheet1 (3)'!B:B,'Sheet1 (3)'!D:D,"",0)</f>
        <v>0</v>
      </c>
    </row>
    <row r="4093" spans="1:25" x14ac:dyDescent="0.2">
      <c r="A4093">
        <v>4092</v>
      </c>
      <c r="B4093" s="1">
        <f>_xlfn.XLOOKUP('Sheet1 (4)'!AB4099,'Sheet1 (3)'!B:B,'Sheet1 (3)'!C:C,"",0)</f>
        <v>0</v>
      </c>
      <c r="C4093" s="1">
        <f>_xlfn.XLOOKUP('Sheet1 (4)'!AB4099,'Sheet1 (3)'!B:B,'Sheet1 (3)'!F:F,"",0)</f>
        <v>0</v>
      </c>
      <c r="D4093" s="1">
        <f>ROUND('Sheet1 (4)'!E4099/100000000,2)</f>
        <v>0</v>
      </c>
      <c r="E4093" s="1">
        <f>ROUND('Sheet1 (4)'!F4099/100,2)</f>
        <v>0</v>
      </c>
      <c r="F4093" s="1">
        <f>ROUND('Sheet1 (4)'!G4099/100,2)</f>
        <v>0</v>
      </c>
      <c r="G4093" s="1">
        <f>ROUND('Sheet1 (4)'!H4099/100,2)</f>
        <v>0</v>
      </c>
      <c r="H4093" s="1">
        <f>ROUND('Sheet1 (4)'!I4099/100,2)</f>
        <v>0</v>
      </c>
      <c r="I4093" s="1">
        <f>ROUND('Sheet1 (4)'!J4099/100,2)</f>
        <v>0</v>
      </c>
      <c r="J4093" s="1">
        <f>ROUND('Sheet1 (4)'!K4099/100,2)</f>
        <v>0</v>
      </c>
      <c r="K4093" s="1">
        <f>ROUND('Sheet1 (4)'!L4099/100,2)</f>
        <v>0</v>
      </c>
      <c r="L4093" s="4">
        <f>ROUND(('Sheet1 (4)'!M4099+'Sheet1 (4)'!R4099)/100,2)</f>
        <v>0</v>
      </c>
      <c r="M4093" s="4">
        <f>ROUND(('Sheet1 (4)'!N4099+'Sheet1 (4)'!S4099)/100,2)</f>
        <v>0</v>
      </c>
      <c r="N4093" s="4">
        <f>ROUND(('Sheet1 (4)'!O4099+'Sheet1 (4)'!T4099)/100,2)</f>
        <v>0</v>
      </c>
      <c r="O4093" s="4">
        <f>ROUND(('Sheet1 (4)'!P4099+'Sheet1 (4)'!U4099)/100,2)</f>
        <v>0</v>
      </c>
      <c r="P4093" s="4">
        <f>ROUND(('Sheet1 (4)'!Q4099+'Sheet1 (4)'!V4099)/100,2)</f>
        <v>0</v>
      </c>
      <c r="Q4093" s="7">
        <f>ROUND('Sheet1 (4)'!W4099/100,2)</f>
        <v>0</v>
      </c>
      <c r="R4093" s="7">
        <f>ROUND('Sheet1 (4)'!X4099/100,2)</f>
        <v>0</v>
      </c>
      <c r="S4093" s="7">
        <f>ROUND('Sheet1 (4)'!Y4099/100,2)</f>
        <v>0</v>
      </c>
      <c r="T4093" s="7">
        <f>ROUND('Sheet1 (4)'!Z4099/100,2)</f>
        <v>0</v>
      </c>
      <c r="U4093" s="7">
        <f>ROUND('Sheet1 (4)'!AA4099/100,2)</f>
        <v>0</v>
      </c>
      <c r="V4093" s="1" t="str">
        <f>'Sheet1 (4)'!AB4099&amp;".T"</f>
        <v>.T</v>
      </c>
      <c r="W4093">
        <f>ROUND('Sheet1 (4)'!AC4099,2)</f>
        <v>0</v>
      </c>
      <c r="X4093">
        <f>ROUND('Sheet1 (4)'!AD4099,2)</f>
        <v>0</v>
      </c>
      <c r="Y4093">
        <f>_xlfn.XLOOKUP('Sheet1 (4)'!AB4099,'Sheet1 (3)'!B:B,'Sheet1 (3)'!D:D,"",0)</f>
        <v>0</v>
      </c>
    </row>
    <row r="4094" spans="1:25" x14ac:dyDescent="0.2">
      <c r="A4094">
        <v>4093</v>
      </c>
      <c r="B4094" s="1">
        <f>_xlfn.XLOOKUP('Sheet1 (4)'!AB4100,'Sheet1 (3)'!B:B,'Sheet1 (3)'!C:C,"",0)</f>
        <v>0</v>
      </c>
      <c r="C4094" s="1">
        <f>_xlfn.XLOOKUP('Sheet1 (4)'!AB4100,'Sheet1 (3)'!B:B,'Sheet1 (3)'!F:F,"",0)</f>
        <v>0</v>
      </c>
      <c r="D4094" s="1">
        <f>ROUND('Sheet1 (4)'!E4100/100000000,2)</f>
        <v>0</v>
      </c>
      <c r="E4094" s="1">
        <f>ROUND('Sheet1 (4)'!F4100/100,2)</f>
        <v>0</v>
      </c>
      <c r="F4094" s="1">
        <f>ROUND('Sheet1 (4)'!G4100/100,2)</f>
        <v>0</v>
      </c>
      <c r="G4094" s="1">
        <f>ROUND('Sheet1 (4)'!H4100/100,2)</f>
        <v>0</v>
      </c>
      <c r="H4094" s="1">
        <f>ROUND('Sheet1 (4)'!I4100/100,2)</f>
        <v>0</v>
      </c>
      <c r="I4094" s="1">
        <f>ROUND('Sheet1 (4)'!J4100/100,2)</f>
        <v>0</v>
      </c>
      <c r="J4094" s="1">
        <f>ROUND('Sheet1 (4)'!K4100/100,2)</f>
        <v>0</v>
      </c>
      <c r="K4094" s="1">
        <f>ROUND('Sheet1 (4)'!L4100/100,2)</f>
        <v>0</v>
      </c>
      <c r="L4094" s="4">
        <f>ROUND(('Sheet1 (4)'!M4100+'Sheet1 (4)'!R4100)/100,2)</f>
        <v>0</v>
      </c>
      <c r="M4094" s="4">
        <f>ROUND(('Sheet1 (4)'!N4100+'Sheet1 (4)'!S4100)/100,2)</f>
        <v>0</v>
      </c>
      <c r="N4094" s="4">
        <f>ROUND(('Sheet1 (4)'!O4100+'Sheet1 (4)'!T4100)/100,2)</f>
        <v>0</v>
      </c>
      <c r="O4094" s="4">
        <f>ROUND(('Sheet1 (4)'!P4100+'Sheet1 (4)'!U4100)/100,2)</f>
        <v>0</v>
      </c>
      <c r="P4094" s="4">
        <f>ROUND(('Sheet1 (4)'!Q4100+'Sheet1 (4)'!V4100)/100,2)</f>
        <v>0</v>
      </c>
      <c r="Q4094" s="7">
        <f>ROUND('Sheet1 (4)'!W4100/100,2)</f>
        <v>0</v>
      </c>
      <c r="R4094" s="7">
        <f>ROUND('Sheet1 (4)'!X4100/100,2)</f>
        <v>0</v>
      </c>
      <c r="S4094" s="7">
        <f>ROUND('Sheet1 (4)'!Y4100/100,2)</f>
        <v>0</v>
      </c>
      <c r="T4094" s="7">
        <f>ROUND('Sheet1 (4)'!Z4100/100,2)</f>
        <v>0</v>
      </c>
      <c r="U4094" s="7">
        <f>ROUND('Sheet1 (4)'!AA4100/100,2)</f>
        <v>0</v>
      </c>
      <c r="V4094" s="1" t="str">
        <f>'Sheet1 (4)'!AB4100&amp;".T"</f>
        <v>.T</v>
      </c>
      <c r="W4094">
        <f>ROUND('Sheet1 (4)'!AC4100,2)</f>
        <v>0</v>
      </c>
      <c r="X4094">
        <f>ROUND('Sheet1 (4)'!AD4100,2)</f>
        <v>0</v>
      </c>
      <c r="Y4094">
        <f>_xlfn.XLOOKUP('Sheet1 (4)'!AB4100,'Sheet1 (3)'!B:B,'Sheet1 (3)'!D:D,"",0)</f>
        <v>0</v>
      </c>
    </row>
    <row r="4095" spans="1:25" x14ac:dyDescent="0.2">
      <c r="A4095">
        <v>4094</v>
      </c>
      <c r="B4095" s="1">
        <f>_xlfn.XLOOKUP('Sheet1 (4)'!AB4101,'Sheet1 (3)'!B:B,'Sheet1 (3)'!C:C,"",0)</f>
        <v>0</v>
      </c>
      <c r="C4095" s="1">
        <f>_xlfn.XLOOKUP('Sheet1 (4)'!AB4101,'Sheet1 (3)'!B:B,'Sheet1 (3)'!F:F,"",0)</f>
        <v>0</v>
      </c>
      <c r="D4095" s="1">
        <f>ROUND('Sheet1 (4)'!E4101/100000000,2)</f>
        <v>0</v>
      </c>
      <c r="E4095" s="1">
        <f>ROUND('Sheet1 (4)'!F4101/100,2)</f>
        <v>0</v>
      </c>
      <c r="F4095" s="1">
        <f>ROUND('Sheet1 (4)'!G4101/100,2)</f>
        <v>0</v>
      </c>
      <c r="G4095" s="1">
        <f>ROUND('Sheet1 (4)'!H4101/100,2)</f>
        <v>0</v>
      </c>
      <c r="H4095" s="1">
        <f>ROUND('Sheet1 (4)'!I4101/100,2)</f>
        <v>0</v>
      </c>
      <c r="I4095" s="1">
        <f>ROUND('Sheet1 (4)'!J4101/100,2)</f>
        <v>0</v>
      </c>
      <c r="J4095" s="1">
        <f>ROUND('Sheet1 (4)'!K4101/100,2)</f>
        <v>0</v>
      </c>
      <c r="K4095" s="1">
        <f>ROUND('Sheet1 (4)'!L4101/100,2)</f>
        <v>0</v>
      </c>
      <c r="L4095" s="4">
        <f>ROUND(('Sheet1 (4)'!M4101+'Sheet1 (4)'!R4101)/100,2)</f>
        <v>0</v>
      </c>
      <c r="M4095" s="4">
        <f>ROUND(('Sheet1 (4)'!N4101+'Sheet1 (4)'!S4101)/100,2)</f>
        <v>0</v>
      </c>
      <c r="N4095" s="4">
        <f>ROUND(('Sheet1 (4)'!O4101+'Sheet1 (4)'!T4101)/100,2)</f>
        <v>0</v>
      </c>
      <c r="O4095" s="4">
        <f>ROUND(('Sheet1 (4)'!P4101+'Sheet1 (4)'!U4101)/100,2)</f>
        <v>0</v>
      </c>
      <c r="P4095" s="4">
        <f>ROUND(('Sheet1 (4)'!Q4101+'Sheet1 (4)'!V4101)/100,2)</f>
        <v>0</v>
      </c>
      <c r="Q4095" s="7">
        <f>ROUND('Sheet1 (4)'!W4101/100,2)</f>
        <v>0</v>
      </c>
      <c r="R4095" s="7">
        <f>ROUND('Sheet1 (4)'!X4101/100,2)</f>
        <v>0</v>
      </c>
      <c r="S4095" s="7">
        <f>ROUND('Sheet1 (4)'!Y4101/100,2)</f>
        <v>0</v>
      </c>
      <c r="T4095" s="7">
        <f>ROUND('Sheet1 (4)'!Z4101/100,2)</f>
        <v>0</v>
      </c>
      <c r="U4095" s="7">
        <f>ROUND('Sheet1 (4)'!AA4101/100,2)</f>
        <v>0</v>
      </c>
      <c r="V4095" s="1" t="str">
        <f>'Sheet1 (4)'!AB4101&amp;".T"</f>
        <v>.T</v>
      </c>
      <c r="W4095">
        <f>ROUND('Sheet1 (4)'!AC4101,2)</f>
        <v>0</v>
      </c>
      <c r="X4095">
        <f>ROUND('Sheet1 (4)'!AD4101,2)</f>
        <v>0</v>
      </c>
      <c r="Y4095">
        <f>_xlfn.XLOOKUP('Sheet1 (4)'!AB4101,'Sheet1 (3)'!B:B,'Sheet1 (3)'!D:D,"",0)</f>
        <v>0</v>
      </c>
    </row>
    <row r="4096" spans="1:25" x14ac:dyDescent="0.2">
      <c r="A4096">
        <v>4095</v>
      </c>
      <c r="B4096" s="1">
        <f>_xlfn.XLOOKUP('Sheet1 (4)'!AB4102,'Sheet1 (3)'!B:B,'Sheet1 (3)'!C:C,"",0)</f>
        <v>0</v>
      </c>
      <c r="C4096" s="1">
        <f>_xlfn.XLOOKUP('Sheet1 (4)'!AB4102,'Sheet1 (3)'!B:B,'Sheet1 (3)'!F:F,"",0)</f>
        <v>0</v>
      </c>
      <c r="D4096" s="1">
        <f>ROUND('Sheet1 (4)'!E4102/100000000,2)</f>
        <v>0</v>
      </c>
      <c r="E4096" s="1">
        <f>ROUND('Sheet1 (4)'!F4102/100,2)</f>
        <v>0</v>
      </c>
      <c r="F4096" s="1">
        <f>ROUND('Sheet1 (4)'!G4102/100,2)</f>
        <v>0</v>
      </c>
      <c r="G4096" s="1">
        <f>ROUND('Sheet1 (4)'!H4102/100,2)</f>
        <v>0</v>
      </c>
      <c r="H4096" s="1">
        <f>ROUND('Sheet1 (4)'!I4102/100,2)</f>
        <v>0</v>
      </c>
      <c r="I4096" s="1">
        <f>ROUND('Sheet1 (4)'!J4102/100,2)</f>
        <v>0</v>
      </c>
      <c r="J4096" s="1">
        <f>ROUND('Sheet1 (4)'!K4102/100,2)</f>
        <v>0</v>
      </c>
      <c r="K4096" s="1">
        <f>ROUND('Sheet1 (4)'!L4102/100,2)</f>
        <v>0</v>
      </c>
      <c r="L4096" s="4">
        <f>ROUND(('Sheet1 (4)'!M4102+'Sheet1 (4)'!R4102)/100,2)</f>
        <v>0</v>
      </c>
      <c r="M4096" s="4">
        <f>ROUND(('Sheet1 (4)'!N4102+'Sheet1 (4)'!S4102)/100,2)</f>
        <v>0</v>
      </c>
      <c r="N4096" s="4">
        <f>ROUND(('Sheet1 (4)'!O4102+'Sheet1 (4)'!T4102)/100,2)</f>
        <v>0</v>
      </c>
      <c r="O4096" s="4">
        <f>ROUND(('Sheet1 (4)'!P4102+'Sheet1 (4)'!U4102)/100,2)</f>
        <v>0</v>
      </c>
      <c r="P4096" s="4">
        <f>ROUND(('Sheet1 (4)'!Q4102+'Sheet1 (4)'!V4102)/100,2)</f>
        <v>0</v>
      </c>
      <c r="Q4096" s="7">
        <f>ROUND('Sheet1 (4)'!W4102/100,2)</f>
        <v>0</v>
      </c>
      <c r="R4096" s="7">
        <f>ROUND('Sheet1 (4)'!X4102/100,2)</f>
        <v>0</v>
      </c>
      <c r="S4096" s="7">
        <f>ROUND('Sheet1 (4)'!Y4102/100,2)</f>
        <v>0</v>
      </c>
      <c r="T4096" s="7">
        <f>ROUND('Sheet1 (4)'!Z4102/100,2)</f>
        <v>0</v>
      </c>
      <c r="U4096" s="7">
        <f>ROUND('Sheet1 (4)'!AA4102/100,2)</f>
        <v>0</v>
      </c>
      <c r="V4096" s="1" t="str">
        <f>'Sheet1 (4)'!AB4102&amp;".T"</f>
        <v>.T</v>
      </c>
      <c r="W4096">
        <f>ROUND('Sheet1 (4)'!AC4102,2)</f>
        <v>0</v>
      </c>
      <c r="X4096">
        <f>ROUND('Sheet1 (4)'!AD4102,2)</f>
        <v>0</v>
      </c>
      <c r="Y4096">
        <f>_xlfn.XLOOKUP('Sheet1 (4)'!AB4102,'Sheet1 (3)'!B:B,'Sheet1 (3)'!D:D,"",0)</f>
        <v>0</v>
      </c>
    </row>
    <row r="4097" spans="1:25" x14ac:dyDescent="0.2">
      <c r="A4097">
        <v>4096</v>
      </c>
      <c r="B4097" s="1">
        <f>_xlfn.XLOOKUP('Sheet1 (4)'!AB4103,'Sheet1 (3)'!B:B,'Sheet1 (3)'!C:C,"",0)</f>
        <v>0</v>
      </c>
      <c r="C4097" s="1">
        <f>_xlfn.XLOOKUP('Sheet1 (4)'!AB4103,'Sheet1 (3)'!B:B,'Sheet1 (3)'!F:F,"",0)</f>
        <v>0</v>
      </c>
      <c r="D4097" s="1">
        <f>ROUND('Sheet1 (4)'!E4103/100000000,2)</f>
        <v>0</v>
      </c>
      <c r="E4097" s="1">
        <f>ROUND('Sheet1 (4)'!F4103/100,2)</f>
        <v>0</v>
      </c>
      <c r="F4097" s="1">
        <f>ROUND('Sheet1 (4)'!G4103/100,2)</f>
        <v>0</v>
      </c>
      <c r="G4097" s="1">
        <f>ROUND('Sheet1 (4)'!H4103/100,2)</f>
        <v>0</v>
      </c>
      <c r="H4097" s="1">
        <f>ROUND('Sheet1 (4)'!I4103/100,2)</f>
        <v>0</v>
      </c>
      <c r="I4097" s="1">
        <f>ROUND('Sheet1 (4)'!J4103/100,2)</f>
        <v>0</v>
      </c>
      <c r="J4097" s="1">
        <f>ROUND('Sheet1 (4)'!K4103/100,2)</f>
        <v>0</v>
      </c>
      <c r="K4097" s="1">
        <f>ROUND('Sheet1 (4)'!L4103/100,2)</f>
        <v>0</v>
      </c>
      <c r="L4097" s="4">
        <f>ROUND(('Sheet1 (4)'!M4103+'Sheet1 (4)'!R4103)/100,2)</f>
        <v>0</v>
      </c>
      <c r="M4097" s="4">
        <f>ROUND(('Sheet1 (4)'!N4103+'Sheet1 (4)'!S4103)/100,2)</f>
        <v>0</v>
      </c>
      <c r="N4097" s="4">
        <f>ROUND(('Sheet1 (4)'!O4103+'Sheet1 (4)'!T4103)/100,2)</f>
        <v>0</v>
      </c>
      <c r="O4097" s="4">
        <f>ROUND(('Sheet1 (4)'!P4103+'Sheet1 (4)'!U4103)/100,2)</f>
        <v>0</v>
      </c>
      <c r="P4097" s="4">
        <f>ROUND(('Sheet1 (4)'!Q4103+'Sheet1 (4)'!V4103)/100,2)</f>
        <v>0</v>
      </c>
      <c r="Q4097" s="7">
        <f>ROUND('Sheet1 (4)'!W4103/100,2)</f>
        <v>0</v>
      </c>
      <c r="R4097" s="7">
        <f>ROUND('Sheet1 (4)'!X4103/100,2)</f>
        <v>0</v>
      </c>
      <c r="S4097" s="7">
        <f>ROUND('Sheet1 (4)'!Y4103/100,2)</f>
        <v>0</v>
      </c>
      <c r="T4097" s="7">
        <f>ROUND('Sheet1 (4)'!Z4103/100,2)</f>
        <v>0</v>
      </c>
      <c r="U4097" s="7">
        <f>ROUND('Sheet1 (4)'!AA4103/100,2)</f>
        <v>0</v>
      </c>
      <c r="V4097" s="1" t="str">
        <f>'Sheet1 (4)'!AB4103&amp;".T"</f>
        <v>.T</v>
      </c>
      <c r="W4097">
        <f>ROUND('Sheet1 (4)'!AC4103,2)</f>
        <v>0</v>
      </c>
      <c r="X4097">
        <f>ROUND('Sheet1 (4)'!AD4103,2)</f>
        <v>0</v>
      </c>
      <c r="Y4097">
        <f>_xlfn.XLOOKUP('Sheet1 (4)'!AB4103,'Sheet1 (3)'!B:B,'Sheet1 (3)'!D:D,"",0)</f>
        <v>0</v>
      </c>
    </row>
    <row r="4098" spans="1:25" x14ac:dyDescent="0.2">
      <c r="A4098">
        <v>4097</v>
      </c>
      <c r="B4098" s="1">
        <f>_xlfn.XLOOKUP('Sheet1 (4)'!AB4104,'Sheet1 (3)'!B:B,'Sheet1 (3)'!C:C,"",0)</f>
        <v>0</v>
      </c>
      <c r="C4098" s="1">
        <f>_xlfn.XLOOKUP('Sheet1 (4)'!AB4104,'Sheet1 (3)'!B:B,'Sheet1 (3)'!F:F,"",0)</f>
        <v>0</v>
      </c>
      <c r="D4098" s="1">
        <f>ROUND('Sheet1 (4)'!E4104/100000000,2)</f>
        <v>0</v>
      </c>
      <c r="E4098" s="1">
        <f>ROUND('Sheet1 (4)'!F4104/100,2)</f>
        <v>0</v>
      </c>
      <c r="F4098" s="1">
        <f>ROUND('Sheet1 (4)'!G4104/100,2)</f>
        <v>0</v>
      </c>
      <c r="G4098" s="1">
        <f>ROUND('Sheet1 (4)'!H4104/100,2)</f>
        <v>0</v>
      </c>
      <c r="H4098" s="1">
        <f>ROUND('Sheet1 (4)'!I4104/100,2)</f>
        <v>0</v>
      </c>
      <c r="I4098" s="1">
        <f>ROUND('Sheet1 (4)'!J4104/100,2)</f>
        <v>0</v>
      </c>
      <c r="J4098" s="1">
        <f>ROUND('Sheet1 (4)'!K4104/100,2)</f>
        <v>0</v>
      </c>
      <c r="K4098" s="1">
        <f>ROUND('Sheet1 (4)'!L4104/100,2)</f>
        <v>0</v>
      </c>
      <c r="L4098" s="4">
        <f>ROUND(('Sheet1 (4)'!M4104+'Sheet1 (4)'!R4104)/100,2)</f>
        <v>0</v>
      </c>
      <c r="M4098" s="4">
        <f>ROUND(('Sheet1 (4)'!N4104+'Sheet1 (4)'!S4104)/100,2)</f>
        <v>0</v>
      </c>
      <c r="N4098" s="4">
        <f>ROUND(('Sheet1 (4)'!O4104+'Sheet1 (4)'!T4104)/100,2)</f>
        <v>0</v>
      </c>
      <c r="O4098" s="4">
        <f>ROUND(('Sheet1 (4)'!P4104+'Sheet1 (4)'!U4104)/100,2)</f>
        <v>0</v>
      </c>
      <c r="P4098" s="4">
        <f>ROUND(('Sheet1 (4)'!Q4104+'Sheet1 (4)'!V4104)/100,2)</f>
        <v>0</v>
      </c>
      <c r="Q4098" s="7">
        <f>ROUND('Sheet1 (4)'!W4104/100,2)</f>
        <v>0</v>
      </c>
      <c r="R4098" s="7">
        <f>ROUND('Sheet1 (4)'!X4104/100,2)</f>
        <v>0</v>
      </c>
      <c r="S4098" s="7">
        <f>ROUND('Sheet1 (4)'!Y4104/100,2)</f>
        <v>0</v>
      </c>
      <c r="T4098" s="7">
        <f>ROUND('Sheet1 (4)'!Z4104/100,2)</f>
        <v>0</v>
      </c>
      <c r="U4098" s="7">
        <f>ROUND('Sheet1 (4)'!AA4104/100,2)</f>
        <v>0</v>
      </c>
      <c r="V4098" s="1" t="str">
        <f>'Sheet1 (4)'!AB4104&amp;".T"</f>
        <v>.T</v>
      </c>
      <c r="W4098">
        <f>ROUND('Sheet1 (4)'!AC4104,2)</f>
        <v>0</v>
      </c>
      <c r="X4098">
        <f>ROUND('Sheet1 (4)'!AD4104,2)</f>
        <v>0</v>
      </c>
      <c r="Y4098">
        <f>_xlfn.XLOOKUP('Sheet1 (4)'!AB4104,'Sheet1 (3)'!B:B,'Sheet1 (3)'!D:D,"",0)</f>
        <v>0</v>
      </c>
    </row>
    <row r="4099" spans="1:25" x14ac:dyDescent="0.2">
      <c r="A4099">
        <v>4098</v>
      </c>
      <c r="B4099" s="1">
        <f>_xlfn.XLOOKUP('Sheet1 (4)'!AB4105,'Sheet1 (3)'!B:B,'Sheet1 (3)'!C:C,"",0)</f>
        <v>0</v>
      </c>
      <c r="C4099" s="1">
        <f>_xlfn.XLOOKUP('Sheet1 (4)'!AB4105,'Sheet1 (3)'!B:B,'Sheet1 (3)'!F:F,"",0)</f>
        <v>0</v>
      </c>
      <c r="D4099" s="1">
        <f>ROUND('Sheet1 (4)'!E4105/100000000,2)</f>
        <v>0</v>
      </c>
      <c r="E4099" s="1">
        <f>ROUND('Sheet1 (4)'!F4105/100,2)</f>
        <v>0</v>
      </c>
      <c r="F4099" s="1">
        <f>ROUND('Sheet1 (4)'!G4105/100,2)</f>
        <v>0</v>
      </c>
      <c r="G4099" s="1">
        <f>ROUND('Sheet1 (4)'!H4105/100,2)</f>
        <v>0</v>
      </c>
      <c r="H4099" s="1">
        <f>ROUND('Sheet1 (4)'!I4105/100,2)</f>
        <v>0</v>
      </c>
      <c r="I4099" s="1">
        <f>ROUND('Sheet1 (4)'!J4105/100,2)</f>
        <v>0</v>
      </c>
      <c r="J4099" s="1">
        <f>ROUND('Sheet1 (4)'!K4105/100,2)</f>
        <v>0</v>
      </c>
      <c r="K4099" s="1">
        <f>ROUND('Sheet1 (4)'!L4105/100,2)</f>
        <v>0</v>
      </c>
      <c r="L4099" s="4">
        <f>ROUND(('Sheet1 (4)'!M4105+'Sheet1 (4)'!R4105)/100,2)</f>
        <v>0</v>
      </c>
      <c r="M4099" s="4">
        <f>ROUND(('Sheet1 (4)'!N4105+'Sheet1 (4)'!S4105)/100,2)</f>
        <v>0</v>
      </c>
      <c r="N4099" s="4">
        <f>ROUND(('Sheet1 (4)'!O4105+'Sheet1 (4)'!T4105)/100,2)</f>
        <v>0</v>
      </c>
      <c r="O4099" s="4">
        <f>ROUND(('Sheet1 (4)'!P4105+'Sheet1 (4)'!U4105)/100,2)</f>
        <v>0</v>
      </c>
      <c r="P4099" s="4">
        <f>ROUND(('Sheet1 (4)'!Q4105+'Sheet1 (4)'!V4105)/100,2)</f>
        <v>0</v>
      </c>
      <c r="Q4099" s="7">
        <f>ROUND('Sheet1 (4)'!W4105/100,2)</f>
        <v>0</v>
      </c>
      <c r="R4099" s="7">
        <f>ROUND('Sheet1 (4)'!X4105/100,2)</f>
        <v>0</v>
      </c>
      <c r="S4099" s="7">
        <f>ROUND('Sheet1 (4)'!Y4105/100,2)</f>
        <v>0</v>
      </c>
      <c r="T4099" s="7">
        <f>ROUND('Sheet1 (4)'!Z4105/100,2)</f>
        <v>0</v>
      </c>
      <c r="U4099" s="7">
        <f>ROUND('Sheet1 (4)'!AA4105/100,2)</f>
        <v>0</v>
      </c>
      <c r="V4099" s="1" t="str">
        <f>'Sheet1 (4)'!AB4105&amp;".T"</f>
        <v>.T</v>
      </c>
      <c r="W4099">
        <f>ROUND('Sheet1 (4)'!AC4105,2)</f>
        <v>0</v>
      </c>
      <c r="X4099">
        <f>ROUND('Sheet1 (4)'!AD4105,2)</f>
        <v>0</v>
      </c>
      <c r="Y4099">
        <f>_xlfn.XLOOKUP('Sheet1 (4)'!AB4105,'Sheet1 (3)'!B:B,'Sheet1 (3)'!D:D,"",0)</f>
        <v>0</v>
      </c>
    </row>
    <row r="4100" spans="1:25" x14ac:dyDescent="0.2">
      <c r="A4100">
        <v>4099</v>
      </c>
      <c r="B4100" s="1">
        <f>_xlfn.XLOOKUP('Sheet1 (4)'!AB4106,'Sheet1 (3)'!B:B,'Sheet1 (3)'!C:C,"",0)</f>
        <v>0</v>
      </c>
      <c r="C4100" s="1">
        <f>_xlfn.XLOOKUP('Sheet1 (4)'!AB4106,'Sheet1 (3)'!B:B,'Sheet1 (3)'!F:F,"",0)</f>
        <v>0</v>
      </c>
      <c r="D4100" s="1">
        <f>ROUND('Sheet1 (4)'!E4106/100000000,2)</f>
        <v>0</v>
      </c>
      <c r="E4100" s="1">
        <f>ROUND('Sheet1 (4)'!F4106/100,2)</f>
        <v>0</v>
      </c>
      <c r="F4100" s="1">
        <f>ROUND('Sheet1 (4)'!G4106/100,2)</f>
        <v>0</v>
      </c>
      <c r="G4100" s="1">
        <f>ROUND('Sheet1 (4)'!H4106/100,2)</f>
        <v>0</v>
      </c>
      <c r="H4100" s="1">
        <f>ROUND('Sheet1 (4)'!I4106/100,2)</f>
        <v>0</v>
      </c>
      <c r="I4100" s="1">
        <f>ROUND('Sheet1 (4)'!J4106/100,2)</f>
        <v>0</v>
      </c>
      <c r="J4100" s="1">
        <f>ROUND('Sheet1 (4)'!K4106/100,2)</f>
        <v>0</v>
      </c>
      <c r="K4100" s="1">
        <f>ROUND('Sheet1 (4)'!L4106/100,2)</f>
        <v>0</v>
      </c>
      <c r="L4100" s="4">
        <f>ROUND(('Sheet1 (4)'!M4106+'Sheet1 (4)'!R4106)/100,2)</f>
        <v>0</v>
      </c>
      <c r="M4100" s="4">
        <f>ROUND(('Sheet1 (4)'!N4106+'Sheet1 (4)'!S4106)/100,2)</f>
        <v>0</v>
      </c>
      <c r="N4100" s="4">
        <f>ROUND(('Sheet1 (4)'!O4106+'Sheet1 (4)'!T4106)/100,2)</f>
        <v>0</v>
      </c>
      <c r="O4100" s="4">
        <f>ROUND(('Sheet1 (4)'!P4106+'Sheet1 (4)'!U4106)/100,2)</f>
        <v>0</v>
      </c>
      <c r="P4100" s="4">
        <f>ROUND(('Sheet1 (4)'!Q4106+'Sheet1 (4)'!V4106)/100,2)</f>
        <v>0</v>
      </c>
      <c r="Q4100" s="7">
        <f>ROUND('Sheet1 (4)'!W4106/100,2)</f>
        <v>0</v>
      </c>
      <c r="R4100" s="7">
        <f>ROUND('Sheet1 (4)'!X4106/100,2)</f>
        <v>0</v>
      </c>
      <c r="S4100" s="7">
        <f>ROUND('Sheet1 (4)'!Y4106/100,2)</f>
        <v>0</v>
      </c>
      <c r="T4100" s="7">
        <f>ROUND('Sheet1 (4)'!Z4106/100,2)</f>
        <v>0</v>
      </c>
      <c r="U4100" s="7">
        <f>ROUND('Sheet1 (4)'!AA4106/100,2)</f>
        <v>0</v>
      </c>
      <c r="V4100" s="1" t="str">
        <f>'Sheet1 (4)'!AB4106&amp;".T"</f>
        <v>.T</v>
      </c>
      <c r="W4100">
        <f>ROUND('Sheet1 (4)'!AC4106,2)</f>
        <v>0</v>
      </c>
      <c r="X4100">
        <f>ROUND('Sheet1 (4)'!AD4106,2)</f>
        <v>0</v>
      </c>
      <c r="Y4100">
        <f>_xlfn.XLOOKUP('Sheet1 (4)'!AB4106,'Sheet1 (3)'!B:B,'Sheet1 (3)'!D:D,"",0)</f>
        <v>0</v>
      </c>
    </row>
    <row r="4101" spans="1:25" x14ac:dyDescent="0.2">
      <c r="A4101">
        <v>4100</v>
      </c>
      <c r="B4101" s="1">
        <f>_xlfn.XLOOKUP('Sheet1 (4)'!AB4107,'Sheet1 (3)'!B:B,'Sheet1 (3)'!C:C,"",0)</f>
        <v>0</v>
      </c>
      <c r="C4101" s="1">
        <f>_xlfn.XLOOKUP('Sheet1 (4)'!AB4107,'Sheet1 (3)'!B:B,'Sheet1 (3)'!F:F,"",0)</f>
        <v>0</v>
      </c>
      <c r="D4101" s="1">
        <f>ROUND('Sheet1 (4)'!E4107/100000000,2)</f>
        <v>0</v>
      </c>
      <c r="E4101" s="1">
        <f>ROUND('Sheet1 (4)'!F4107/100,2)</f>
        <v>0</v>
      </c>
      <c r="F4101" s="1">
        <f>ROUND('Sheet1 (4)'!G4107/100,2)</f>
        <v>0</v>
      </c>
      <c r="G4101" s="1">
        <f>ROUND('Sheet1 (4)'!H4107/100,2)</f>
        <v>0</v>
      </c>
      <c r="H4101" s="1">
        <f>ROUND('Sheet1 (4)'!I4107/100,2)</f>
        <v>0</v>
      </c>
      <c r="I4101" s="1">
        <f>ROUND('Sheet1 (4)'!J4107/100,2)</f>
        <v>0</v>
      </c>
      <c r="J4101" s="1">
        <f>ROUND('Sheet1 (4)'!K4107/100,2)</f>
        <v>0</v>
      </c>
      <c r="K4101" s="1">
        <f>ROUND('Sheet1 (4)'!L4107/100,2)</f>
        <v>0</v>
      </c>
      <c r="L4101" s="4">
        <f>ROUND(('Sheet1 (4)'!M4107+'Sheet1 (4)'!R4107)/100,2)</f>
        <v>0</v>
      </c>
      <c r="M4101" s="4">
        <f>ROUND(('Sheet1 (4)'!N4107+'Sheet1 (4)'!S4107)/100,2)</f>
        <v>0</v>
      </c>
      <c r="N4101" s="4">
        <f>ROUND(('Sheet1 (4)'!O4107+'Sheet1 (4)'!T4107)/100,2)</f>
        <v>0</v>
      </c>
      <c r="O4101" s="4">
        <f>ROUND(('Sheet1 (4)'!P4107+'Sheet1 (4)'!U4107)/100,2)</f>
        <v>0</v>
      </c>
      <c r="P4101" s="4">
        <f>ROUND(('Sheet1 (4)'!Q4107+'Sheet1 (4)'!V4107)/100,2)</f>
        <v>0</v>
      </c>
      <c r="Q4101" s="7">
        <f>ROUND('Sheet1 (4)'!W4107/100,2)</f>
        <v>0</v>
      </c>
      <c r="R4101" s="7">
        <f>ROUND('Sheet1 (4)'!X4107/100,2)</f>
        <v>0</v>
      </c>
      <c r="S4101" s="7">
        <f>ROUND('Sheet1 (4)'!Y4107/100,2)</f>
        <v>0</v>
      </c>
      <c r="T4101" s="7">
        <f>ROUND('Sheet1 (4)'!Z4107/100,2)</f>
        <v>0</v>
      </c>
      <c r="U4101" s="7">
        <f>ROUND('Sheet1 (4)'!AA4107/100,2)</f>
        <v>0</v>
      </c>
      <c r="V4101" s="1" t="str">
        <f>'Sheet1 (4)'!AB4107&amp;".T"</f>
        <v>.T</v>
      </c>
      <c r="W4101">
        <f>ROUND('Sheet1 (4)'!AC4107,2)</f>
        <v>0</v>
      </c>
      <c r="X4101">
        <f>ROUND('Sheet1 (4)'!AD4107,2)</f>
        <v>0</v>
      </c>
      <c r="Y4101">
        <f>_xlfn.XLOOKUP('Sheet1 (4)'!AB4107,'Sheet1 (3)'!B:B,'Sheet1 (3)'!D:D,"",0)</f>
        <v>0</v>
      </c>
    </row>
    <row r="4102" spans="1:25" x14ac:dyDescent="0.2">
      <c r="A4102">
        <v>4101</v>
      </c>
      <c r="B4102" s="1">
        <f>_xlfn.XLOOKUP('Sheet1 (4)'!AB4108,'Sheet1 (3)'!B:B,'Sheet1 (3)'!C:C,"",0)</f>
        <v>0</v>
      </c>
      <c r="C4102" s="1">
        <f>_xlfn.XLOOKUP('Sheet1 (4)'!AB4108,'Sheet1 (3)'!B:B,'Sheet1 (3)'!F:F,"",0)</f>
        <v>0</v>
      </c>
      <c r="D4102" s="1">
        <f>ROUND('Sheet1 (4)'!E4108/100000000,2)</f>
        <v>0</v>
      </c>
      <c r="E4102" s="1">
        <f>ROUND('Sheet1 (4)'!F4108/100,2)</f>
        <v>0</v>
      </c>
      <c r="F4102" s="1">
        <f>ROUND('Sheet1 (4)'!G4108/100,2)</f>
        <v>0</v>
      </c>
      <c r="G4102" s="1">
        <f>ROUND('Sheet1 (4)'!H4108/100,2)</f>
        <v>0</v>
      </c>
      <c r="H4102" s="1">
        <f>ROUND('Sheet1 (4)'!I4108/100,2)</f>
        <v>0</v>
      </c>
      <c r="I4102" s="1">
        <f>ROUND('Sheet1 (4)'!J4108/100,2)</f>
        <v>0</v>
      </c>
      <c r="J4102" s="1">
        <f>ROUND('Sheet1 (4)'!K4108/100,2)</f>
        <v>0</v>
      </c>
      <c r="K4102" s="1">
        <f>ROUND('Sheet1 (4)'!L4108/100,2)</f>
        <v>0</v>
      </c>
      <c r="L4102" s="4">
        <f>ROUND(('Sheet1 (4)'!M4108+'Sheet1 (4)'!R4108)/100,2)</f>
        <v>0</v>
      </c>
      <c r="M4102" s="4">
        <f>ROUND(('Sheet1 (4)'!N4108+'Sheet1 (4)'!S4108)/100,2)</f>
        <v>0</v>
      </c>
      <c r="N4102" s="4">
        <f>ROUND(('Sheet1 (4)'!O4108+'Sheet1 (4)'!T4108)/100,2)</f>
        <v>0</v>
      </c>
      <c r="O4102" s="4">
        <f>ROUND(('Sheet1 (4)'!P4108+'Sheet1 (4)'!U4108)/100,2)</f>
        <v>0</v>
      </c>
      <c r="P4102" s="4">
        <f>ROUND(('Sheet1 (4)'!Q4108+'Sheet1 (4)'!V4108)/100,2)</f>
        <v>0</v>
      </c>
      <c r="Q4102" s="7">
        <f>ROUND('Sheet1 (4)'!W4108/100,2)</f>
        <v>0</v>
      </c>
      <c r="R4102" s="7">
        <f>ROUND('Sheet1 (4)'!X4108/100,2)</f>
        <v>0</v>
      </c>
      <c r="S4102" s="7">
        <f>ROUND('Sheet1 (4)'!Y4108/100,2)</f>
        <v>0</v>
      </c>
      <c r="T4102" s="7">
        <f>ROUND('Sheet1 (4)'!Z4108/100,2)</f>
        <v>0</v>
      </c>
      <c r="U4102" s="7">
        <f>ROUND('Sheet1 (4)'!AA4108/100,2)</f>
        <v>0</v>
      </c>
      <c r="V4102" s="1" t="str">
        <f>'Sheet1 (4)'!AB4108&amp;".T"</f>
        <v>.T</v>
      </c>
      <c r="W4102">
        <f>ROUND('Sheet1 (4)'!AC4108,2)</f>
        <v>0</v>
      </c>
      <c r="X4102">
        <f>ROUND('Sheet1 (4)'!AD4108,2)</f>
        <v>0</v>
      </c>
      <c r="Y4102">
        <f>_xlfn.XLOOKUP('Sheet1 (4)'!AB4108,'Sheet1 (3)'!B:B,'Sheet1 (3)'!D:D,"",0)</f>
        <v>0</v>
      </c>
    </row>
    <row r="4103" spans="1:25" x14ac:dyDescent="0.2">
      <c r="A4103">
        <v>4102</v>
      </c>
      <c r="B4103" s="1">
        <f>_xlfn.XLOOKUP('Sheet1 (4)'!AB4109,'Sheet1 (3)'!B:B,'Sheet1 (3)'!C:C,"",0)</f>
        <v>0</v>
      </c>
      <c r="C4103" s="1">
        <f>_xlfn.XLOOKUP('Sheet1 (4)'!AB4109,'Sheet1 (3)'!B:B,'Sheet1 (3)'!F:F,"",0)</f>
        <v>0</v>
      </c>
      <c r="D4103" s="1">
        <f>ROUND('Sheet1 (4)'!E4109/100000000,2)</f>
        <v>0</v>
      </c>
      <c r="E4103" s="1">
        <f>ROUND('Sheet1 (4)'!F4109/100,2)</f>
        <v>0</v>
      </c>
      <c r="F4103" s="1">
        <f>ROUND('Sheet1 (4)'!G4109/100,2)</f>
        <v>0</v>
      </c>
      <c r="G4103" s="1">
        <f>ROUND('Sheet1 (4)'!H4109/100,2)</f>
        <v>0</v>
      </c>
      <c r="H4103" s="1">
        <f>ROUND('Sheet1 (4)'!I4109/100,2)</f>
        <v>0</v>
      </c>
      <c r="I4103" s="1">
        <f>ROUND('Sheet1 (4)'!J4109/100,2)</f>
        <v>0</v>
      </c>
      <c r="J4103" s="1">
        <f>ROUND('Sheet1 (4)'!K4109/100,2)</f>
        <v>0</v>
      </c>
      <c r="K4103" s="1">
        <f>ROUND('Sheet1 (4)'!L4109/100,2)</f>
        <v>0</v>
      </c>
      <c r="L4103" s="4">
        <f>ROUND(('Sheet1 (4)'!M4109+'Sheet1 (4)'!R4109)/100,2)</f>
        <v>0</v>
      </c>
      <c r="M4103" s="4">
        <f>ROUND(('Sheet1 (4)'!N4109+'Sheet1 (4)'!S4109)/100,2)</f>
        <v>0</v>
      </c>
      <c r="N4103" s="4">
        <f>ROUND(('Sheet1 (4)'!O4109+'Sheet1 (4)'!T4109)/100,2)</f>
        <v>0</v>
      </c>
      <c r="O4103" s="4">
        <f>ROUND(('Sheet1 (4)'!P4109+'Sheet1 (4)'!U4109)/100,2)</f>
        <v>0</v>
      </c>
      <c r="P4103" s="4">
        <f>ROUND(('Sheet1 (4)'!Q4109+'Sheet1 (4)'!V4109)/100,2)</f>
        <v>0</v>
      </c>
      <c r="Q4103" s="7">
        <f>ROUND('Sheet1 (4)'!W4109/100,2)</f>
        <v>0</v>
      </c>
      <c r="R4103" s="7">
        <f>ROUND('Sheet1 (4)'!X4109/100,2)</f>
        <v>0</v>
      </c>
      <c r="S4103" s="7">
        <f>ROUND('Sheet1 (4)'!Y4109/100,2)</f>
        <v>0</v>
      </c>
      <c r="T4103" s="7">
        <f>ROUND('Sheet1 (4)'!Z4109/100,2)</f>
        <v>0</v>
      </c>
      <c r="U4103" s="7">
        <f>ROUND('Sheet1 (4)'!AA4109/100,2)</f>
        <v>0</v>
      </c>
      <c r="V4103" s="1" t="str">
        <f>'Sheet1 (4)'!AB4109&amp;".T"</f>
        <v>.T</v>
      </c>
      <c r="W4103">
        <f>ROUND('Sheet1 (4)'!AC4109,2)</f>
        <v>0</v>
      </c>
      <c r="X4103">
        <f>ROUND('Sheet1 (4)'!AD4109,2)</f>
        <v>0</v>
      </c>
      <c r="Y4103">
        <f>_xlfn.XLOOKUP('Sheet1 (4)'!AB4109,'Sheet1 (3)'!B:B,'Sheet1 (3)'!D:D,"",0)</f>
        <v>0</v>
      </c>
    </row>
    <row r="4104" spans="1:25" x14ac:dyDescent="0.2">
      <c r="A4104">
        <v>4103</v>
      </c>
      <c r="B4104" s="1">
        <f>_xlfn.XLOOKUP('Sheet1 (4)'!AB4110,'Sheet1 (3)'!B:B,'Sheet1 (3)'!C:C,"",0)</f>
        <v>0</v>
      </c>
      <c r="C4104" s="1">
        <f>_xlfn.XLOOKUP('Sheet1 (4)'!AB4110,'Sheet1 (3)'!B:B,'Sheet1 (3)'!F:F,"",0)</f>
        <v>0</v>
      </c>
      <c r="D4104" s="1">
        <f>ROUND('Sheet1 (4)'!E4110/100000000,2)</f>
        <v>0</v>
      </c>
      <c r="E4104" s="1">
        <f>ROUND('Sheet1 (4)'!F4110/100,2)</f>
        <v>0</v>
      </c>
      <c r="F4104" s="1">
        <f>ROUND('Sheet1 (4)'!G4110/100,2)</f>
        <v>0</v>
      </c>
      <c r="G4104" s="1">
        <f>ROUND('Sheet1 (4)'!H4110/100,2)</f>
        <v>0</v>
      </c>
      <c r="H4104" s="1">
        <f>ROUND('Sheet1 (4)'!I4110/100,2)</f>
        <v>0</v>
      </c>
      <c r="I4104" s="1">
        <f>ROUND('Sheet1 (4)'!J4110/100,2)</f>
        <v>0</v>
      </c>
      <c r="J4104" s="1">
        <f>ROUND('Sheet1 (4)'!K4110/100,2)</f>
        <v>0</v>
      </c>
      <c r="K4104" s="1">
        <f>ROUND('Sheet1 (4)'!L4110/100,2)</f>
        <v>0</v>
      </c>
      <c r="L4104" s="4">
        <f>ROUND(('Sheet1 (4)'!M4110+'Sheet1 (4)'!R4110)/100,2)</f>
        <v>0</v>
      </c>
      <c r="M4104" s="4">
        <f>ROUND(('Sheet1 (4)'!N4110+'Sheet1 (4)'!S4110)/100,2)</f>
        <v>0</v>
      </c>
      <c r="N4104" s="4">
        <f>ROUND(('Sheet1 (4)'!O4110+'Sheet1 (4)'!T4110)/100,2)</f>
        <v>0</v>
      </c>
      <c r="O4104" s="4">
        <f>ROUND(('Sheet1 (4)'!P4110+'Sheet1 (4)'!U4110)/100,2)</f>
        <v>0</v>
      </c>
      <c r="P4104" s="4">
        <f>ROUND(('Sheet1 (4)'!Q4110+'Sheet1 (4)'!V4110)/100,2)</f>
        <v>0</v>
      </c>
      <c r="Q4104" s="7">
        <f>ROUND('Sheet1 (4)'!W4110/100,2)</f>
        <v>0</v>
      </c>
      <c r="R4104" s="7">
        <f>ROUND('Sheet1 (4)'!X4110/100,2)</f>
        <v>0</v>
      </c>
      <c r="S4104" s="7">
        <f>ROUND('Sheet1 (4)'!Y4110/100,2)</f>
        <v>0</v>
      </c>
      <c r="T4104" s="7">
        <f>ROUND('Sheet1 (4)'!Z4110/100,2)</f>
        <v>0</v>
      </c>
      <c r="U4104" s="7">
        <f>ROUND('Sheet1 (4)'!AA4110/100,2)</f>
        <v>0</v>
      </c>
      <c r="V4104" s="1" t="str">
        <f>'Sheet1 (4)'!AB4110&amp;".T"</f>
        <v>.T</v>
      </c>
      <c r="W4104">
        <f>ROUND('Sheet1 (4)'!AC4110,2)</f>
        <v>0</v>
      </c>
      <c r="X4104">
        <f>ROUND('Sheet1 (4)'!AD4110,2)</f>
        <v>0</v>
      </c>
      <c r="Y4104">
        <f>_xlfn.XLOOKUP('Sheet1 (4)'!AB4110,'Sheet1 (3)'!B:B,'Sheet1 (3)'!D:D,"",0)</f>
        <v>0</v>
      </c>
    </row>
    <row r="4105" spans="1:25" x14ac:dyDescent="0.2">
      <c r="A4105">
        <v>4104</v>
      </c>
      <c r="B4105" s="1">
        <f>_xlfn.XLOOKUP('Sheet1 (4)'!AB4111,'Sheet1 (3)'!B:B,'Sheet1 (3)'!C:C,"",0)</f>
        <v>0</v>
      </c>
      <c r="C4105" s="1">
        <f>_xlfn.XLOOKUP('Sheet1 (4)'!AB4111,'Sheet1 (3)'!B:B,'Sheet1 (3)'!F:F,"",0)</f>
        <v>0</v>
      </c>
      <c r="D4105" s="1">
        <f>ROUND('Sheet1 (4)'!E4111/100000000,2)</f>
        <v>0</v>
      </c>
      <c r="E4105" s="1">
        <f>ROUND('Sheet1 (4)'!F4111/100,2)</f>
        <v>0</v>
      </c>
      <c r="F4105" s="1">
        <f>ROUND('Sheet1 (4)'!G4111/100,2)</f>
        <v>0</v>
      </c>
      <c r="G4105" s="1">
        <f>ROUND('Sheet1 (4)'!H4111/100,2)</f>
        <v>0</v>
      </c>
      <c r="H4105" s="1">
        <f>ROUND('Sheet1 (4)'!I4111/100,2)</f>
        <v>0</v>
      </c>
      <c r="I4105" s="1">
        <f>ROUND('Sheet1 (4)'!J4111/100,2)</f>
        <v>0</v>
      </c>
      <c r="J4105" s="1">
        <f>ROUND('Sheet1 (4)'!K4111/100,2)</f>
        <v>0</v>
      </c>
      <c r="K4105" s="1">
        <f>ROUND('Sheet1 (4)'!L4111/100,2)</f>
        <v>0</v>
      </c>
      <c r="L4105" s="4">
        <f>ROUND(('Sheet1 (4)'!M4111+'Sheet1 (4)'!R4111)/100,2)</f>
        <v>0</v>
      </c>
      <c r="M4105" s="4">
        <f>ROUND(('Sheet1 (4)'!N4111+'Sheet1 (4)'!S4111)/100,2)</f>
        <v>0</v>
      </c>
      <c r="N4105" s="4">
        <f>ROUND(('Sheet1 (4)'!O4111+'Sheet1 (4)'!T4111)/100,2)</f>
        <v>0</v>
      </c>
      <c r="O4105" s="4">
        <f>ROUND(('Sheet1 (4)'!P4111+'Sheet1 (4)'!U4111)/100,2)</f>
        <v>0</v>
      </c>
      <c r="P4105" s="4">
        <f>ROUND(('Sheet1 (4)'!Q4111+'Sheet1 (4)'!V4111)/100,2)</f>
        <v>0</v>
      </c>
      <c r="Q4105" s="7">
        <f>ROUND('Sheet1 (4)'!W4111/100,2)</f>
        <v>0</v>
      </c>
      <c r="R4105" s="7">
        <f>ROUND('Sheet1 (4)'!X4111/100,2)</f>
        <v>0</v>
      </c>
      <c r="S4105" s="7">
        <f>ROUND('Sheet1 (4)'!Y4111/100,2)</f>
        <v>0</v>
      </c>
      <c r="T4105" s="7">
        <f>ROUND('Sheet1 (4)'!Z4111/100,2)</f>
        <v>0</v>
      </c>
      <c r="U4105" s="7">
        <f>ROUND('Sheet1 (4)'!AA4111/100,2)</f>
        <v>0</v>
      </c>
      <c r="V4105" s="1" t="str">
        <f>'Sheet1 (4)'!AB4111&amp;".T"</f>
        <v>.T</v>
      </c>
      <c r="W4105">
        <f>ROUND('Sheet1 (4)'!AC4111,2)</f>
        <v>0</v>
      </c>
      <c r="X4105">
        <f>ROUND('Sheet1 (4)'!AD4111,2)</f>
        <v>0</v>
      </c>
      <c r="Y4105">
        <f>_xlfn.XLOOKUP('Sheet1 (4)'!AB4111,'Sheet1 (3)'!B:B,'Sheet1 (3)'!D:D,"",0)</f>
        <v>0</v>
      </c>
    </row>
    <row r="4106" spans="1:25" x14ac:dyDescent="0.2">
      <c r="A4106">
        <v>4105</v>
      </c>
      <c r="B4106" s="1">
        <f>_xlfn.XLOOKUP('Sheet1 (4)'!AB4112,'Sheet1 (3)'!B:B,'Sheet1 (3)'!C:C,"",0)</f>
        <v>0</v>
      </c>
      <c r="C4106" s="1">
        <f>_xlfn.XLOOKUP('Sheet1 (4)'!AB4112,'Sheet1 (3)'!B:B,'Sheet1 (3)'!F:F,"",0)</f>
        <v>0</v>
      </c>
      <c r="D4106" s="1">
        <f>ROUND('Sheet1 (4)'!E4112/100000000,2)</f>
        <v>0</v>
      </c>
      <c r="E4106" s="1">
        <f>ROUND('Sheet1 (4)'!F4112/100,2)</f>
        <v>0</v>
      </c>
      <c r="F4106" s="1">
        <f>ROUND('Sheet1 (4)'!G4112/100,2)</f>
        <v>0</v>
      </c>
      <c r="G4106" s="1">
        <f>ROUND('Sheet1 (4)'!H4112/100,2)</f>
        <v>0</v>
      </c>
      <c r="H4106" s="1">
        <f>ROUND('Sheet1 (4)'!I4112/100,2)</f>
        <v>0</v>
      </c>
      <c r="I4106" s="1">
        <f>ROUND('Sheet1 (4)'!J4112/100,2)</f>
        <v>0</v>
      </c>
      <c r="J4106" s="1">
        <f>ROUND('Sheet1 (4)'!K4112/100,2)</f>
        <v>0</v>
      </c>
      <c r="K4106" s="1">
        <f>ROUND('Sheet1 (4)'!L4112/100,2)</f>
        <v>0</v>
      </c>
      <c r="L4106" s="4">
        <f>ROUND(('Sheet1 (4)'!M4112+'Sheet1 (4)'!R4112)/100,2)</f>
        <v>0</v>
      </c>
      <c r="M4106" s="4">
        <f>ROUND(('Sheet1 (4)'!N4112+'Sheet1 (4)'!S4112)/100,2)</f>
        <v>0</v>
      </c>
      <c r="N4106" s="4">
        <f>ROUND(('Sheet1 (4)'!O4112+'Sheet1 (4)'!T4112)/100,2)</f>
        <v>0</v>
      </c>
      <c r="O4106" s="4">
        <f>ROUND(('Sheet1 (4)'!P4112+'Sheet1 (4)'!U4112)/100,2)</f>
        <v>0</v>
      </c>
      <c r="P4106" s="4">
        <f>ROUND(('Sheet1 (4)'!Q4112+'Sheet1 (4)'!V4112)/100,2)</f>
        <v>0</v>
      </c>
      <c r="Q4106" s="7">
        <f>ROUND('Sheet1 (4)'!W4112/100,2)</f>
        <v>0</v>
      </c>
      <c r="R4106" s="7">
        <f>ROUND('Sheet1 (4)'!X4112/100,2)</f>
        <v>0</v>
      </c>
      <c r="S4106" s="7">
        <f>ROUND('Sheet1 (4)'!Y4112/100,2)</f>
        <v>0</v>
      </c>
      <c r="T4106" s="7">
        <f>ROUND('Sheet1 (4)'!Z4112/100,2)</f>
        <v>0</v>
      </c>
      <c r="U4106" s="7">
        <f>ROUND('Sheet1 (4)'!AA4112/100,2)</f>
        <v>0</v>
      </c>
      <c r="V4106" s="1" t="str">
        <f>'Sheet1 (4)'!AB4112&amp;".T"</f>
        <v>.T</v>
      </c>
      <c r="W4106">
        <f>ROUND('Sheet1 (4)'!AC4112,2)</f>
        <v>0</v>
      </c>
      <c r="X4106">
        <f>ROUND('Sheet1 (4)'!AD4112,2)</f>
        <v>0</v>
      </c>
      <c r="Y4106">
        <f>_xlfn.XLOOKUP('Sheet1 (4)'!AB4112,'Sheet1 (3)'!B:B,'Sheet1 (3)'!D:D,"",0)</f>
        <v>0</v>
      </c>
    </row>
    <row r="4107" spans="1:25" x14ac:dyDescent="0.2">
      <c r="A4107">
        <v>4106</v>
      </c>
      <c r="B4107" s="1">
        <f>_xlfn.XLOOKUP('Sheet1 (4)'!AB4113,'Sheet1 (3)'!B:B,'Sheet1 (3)'!C:C,"",0)</f>
        <v>0</v>
      </c>
      <c r="C4107" s="1">
        <f>_xlfn.XLOOKUP('Sheet1 (4)'!AB4113,'Sheet1 (3)'!B:B,'Sheet1 (3)'!F:F,"",0)</f>
        <v>0</v>
      </c>
      <c r="D4107" s="1">
        <f>ROUND('Sheet1 (4)'!E4113/100000000,2)</f>
        <v>0</v>
      </c>
      <c r="E4107" s="1">
        <f>ROUND('Sheet1 (4)'!F4113/100,2)</f>
        <v>0</v>
      </c>
      <c r="F4107" s="1">
        <f>ROUND('Sheet1 (4)'!G4113/100,2)</f>
        <v>0</v>
      </c>
      <c r="G4107" s="1">
        <f>ROUND('Sheet1 (4)'!H4113/100,2)</f>
        <v>0</v>
      </c>
      <c r="H4107" s="1">
        <f>ROUND('Sheet1 (4)'!I4113/100,2)</f>
        <v>0</v>
      </c>
      <c r="I4107" s="1">
        <f>ROUND('Sheet1 (4)'!J4113/100,2)</f>
        <v>0</v>
      </c>
      <c r="J4107" s="1">
        <f>ROUND('Sheet1 (4)'!K4113/100,2)</f>
        <v>0</v>
      </c>
      <c r="K4107" s="1">
        <f>ROUND('Sheet1 (4)'!L4113/100,2)</f>
        <v>0</v>
      </c>
      <c r="L4107" s="4">
        <f>ROUND(('Sheet1 (4)'!M4113+'Sheet1 (4)'!R4113)/100,2)</f>
        <v>0</v>
      </c>
      <c r="M4107" s="4">
        <f>ROUND(('Sheet1 (4)'!N4113+'Sheet1 (4)'!S4113)/100,2)</f>
        <v>0</v>
      </c>
      <c r="N4107" s="4">
        <f>ROUND(('Sheet1 (4)'!O4113+'Sheet1 (4)'!T4113)/100,2)</f>
        <v>0</v>
      </c>
      <c r="O4107" s="4">
        <f>ROUND(('Sheet1 (4)'!P4113+'Sheet1 (4)'!U4113)/100,2)</f>
        <v>0</v>
      </c>
      <c r="P4107" s="4">
        <f>ROUND(('Sheet1 (4)'!Q4113+'Sheet1 (4)'!V4113)/100,2)</f>
        <v>0</v>
      </c>
      <c r="Q4107" s="7">
        <f>ROUND('Sheet1 (4)'!W4113/100,2)</f>
        <v>0</v>
      </c>
      <c r="R4107" s="7">
        <f>ROUND('Sheet1 (4)'!X4113/100,2)</f>
        <v>0</v>
      </c>
      <c r="S4107" s="7">
        <f>ROUND('Sheet1 (4)'!Y4113/100,2)</f>
        <v>0</v>
      </c>
      <c r="T4107" s="7">
        <f>ROUND('Sheet1 (4)'!Z4113/100,2)</f>
        <v>0</v>
      </c>
      <c r="U4107" s="7">
        <f>ROUND('Sheet1 (4)'!AA4113/100,2)</f>
        <v>0</v>
      </c>
      <c r="V4107" s="1" t="str">
        <f>'Sheet1 (4)'!AB4113&amp;".T"</f>
        <v>.T</v>
      </c>
      <c r="W4107">
        <f>ROUND('Sheet1 (4)'!AC4113,2)</f>
        <v>0</v>
      </c>
      <c r="X4107">
        <f>ROUND('Sheet1 (4)'!AD4113,2)</f>
        <v>0</v>
      </c>
      <c r="Y4107">
        <f>_xlfn.XLOOKUP('Sheet1 (4)'!AB4113,'Sheet1 (3)'!B:B,'Sheet1 (3)'!D:D,"",0)</f>
        <v>0</v>
      </c>
    </row>
    <row r="4108" spans="1:25" x14ac:dyDescent="0.2">
      <c r="A4108">
        <v>4107</v>
      </c>
      <c r="B4108" s="1">
        <f>_xlfn.XLOOKUP('Sheet1 (4)'!AB4114,'Sheet1 (3)'!B:B,'Sheet1 (3)'!C:C,"",0)</f>
        <v>0</v>
      </c>
      <c r="C4108" s="1">
        <f>_xlfn.XLOOKUP('Sheet1 (4)'!AB4114,'Sheet1 (3)'!B:B,'Sheet1 (3)'!F:F,"",0)</f>
        <v>0</v>
      </c>
      <c r="D4108" s="1">
        <f>ROUND('Sheet1 (4)'!E4114/100000000,2)</f>
        <v>0</v>
      </c>
      <c r="E4108" s="1">
        <f>ROUND('Sheet1 (4)'!F4114/100,2)</f>
        <v>0</v>
      </c>
      <c r="F4108" s="1">
        <f>ROUND('Sheet1 (4)'!G4114/100,2)</f>
        <v>0</v>
      </c>
      <c r="G4108" s="1">
        <f>ROUND('Sheet1 (4)'!H4114/100,2)</f>
        <v>0</v>
      </c>
      <c r="H4108" s="1">
        <f>ROUND('Sheet1 (4)'!I4114/100,2)</f>
        <v>0</v>
      </c>
      <c r="I4108" s="1">
        <f>ROUND('Sheet1 (4)'!J4114/100,2)</f>
        <v>0</v>
      </c>
      <c r="J4108" s="1">
        <f>ROUND('Sheet1 (4)'!K4114/100,2)</f>
        <v>0</v>
      </c>
      <c r="K4108" s="1">
        <f>ROUND('Sheet1 (4)'!L4114/100,2)</f>
        <v>0</v>
      </c>
      <c r="L4108" s="4">
        <f>ROUND(('Sheet1 (4)'!M4114+'Sheet1 (4)'!R4114)/100,2)</f>
        <v>0</v>
      </c>
      <c r="M4108" s="4">
        <f>ROUND(('Sheet1 (4)'!N4114+'Sheet1 (4)'!S4114)/100,2)</f>
        <v>0</v>
      </c>
      <c r="N4108" s="4">
        <f>ROUND(('Sheet1 (4)'!O4114+'Sheet1 (4)'!T4114)/100,2)</f>
        <v>0</v>
      </c>
      <c r="O4108" s="4">
        <f>ROUND(('Sheet1 (4)'!P4114+'Sheet1 (4)'!U4114)/100,2)</f>
        <v>0</v>
      </c>
      <c r="P4108" s="4">
        <f>ROUND(('Sheet1 (4)'!Q4114+'Sheet1 (4)'!V4114)/100,2)</f>
        <v>0</v>
      </c>
      <c r="Q4108" s="7">
        <f>ROUND('Sheet1 (4)'!W4114/100,2)</f>
        <v>0</v>
      </c>
      <c r="R4108" s="7">
        <f>ROUND('Sheet1 (4)'!X4114/100,2)</f>
        <v>0</v>
      </c>
      <c r="S4108" s="7">
        <f>ROUND('Sheet1 (4)'!Y4114/100,2)</f>
        <v>0</v>
      </c>
      <c r="T4108" s="7">
        <f>ROUND('Sheet1 (4)'!Z4114/100,2)</f>
        <v>0</v>
      </c>
      <c r="U4108" s="7">
        <f>ROUND('Sheet1 (4)'!AA4114/100,2)</f>
        <v>0</v>
      </c>
      <c r="V4108" s="1" t="str">
        <f>'Sheet1 (4)'!AB4114&amp;".T"</f>
        <v>.T</v>
      </c>
      <c r="W4108">
        <f>ROUND('Sheet1 (4)'!AC4114,2)</f>
        <v>0</v>
      </c>
      <c r="X4108">
        <f>ROUND('Sheet1 (4)'!AD4114,2)</f>
        <v>0</v>
      </c>
      <c r="Y4108">
        <f>_xlfn.XLOOKUP('Sheet1 (4)'!AB4114,'Sheet1 (3)'!B:B,'Sheet1 (3)'!D:D,"",0)</f>
        <v>0</v>
      </c>
    </row>
    <row r="4109" spans="1:25" x14ac:dyDescent="0.2">
      <c r="A4109">
        <v>4108</v>
      </c>
      <c r="B4109" s="1">
        <f>_xlfn.XLOOKUP('Sheet1 (4)'!AB4115,'Sheet1 (3)'!B:B,'Sheet1 (3)'!C:C,"",0)</f>
        <v>0</v>
      </c>
      <c r="C4109" s="1">
        <f>_xlfn.XLOOKUP('Sheet1 (4)'!AB4115,'Sheet1 (3)'!B:B,'Sheet1 (3)'!F:F,"",0)</f>
        <v>0</v>
      </c>
      <c r="D4109" s="1">
        <f>ROUND('Sheet1 (4)'!E4115/100000000,2)</f>
        <v>0</v>
      </c>
      <c r="E4109" s="1">
        <f>ROUND('Sheet1 (4)'!F4115/100,2)</f>
        <v>0</v>
      </c>
      <c r="F4109" s="1">
        <f>ROUND('Sheet1 (4)'!G4115/100,2)</f>
        <v>0</v>
      </c>
      <c r="G4109" s="1">
        <f>ROUND('Sheet1 (4)'!H4115/100,2)</f>
        <v>0</v>
      </c>
      <c r="H4109" s="1">
        <f>ROUND('Sheet1 (4)'!I4115/100,2)</f>
        <v>0</v>
      </c>
      <c r="I4109" s="1">
        <f>ROUND('Sheet1 (4)'!J4115/100,2)</f>
        <v>0</v>
      </c>
      <c r="J4109" s="1">
        <f>ROUND('Sheet1 (4)'!K4115/100,2)</f>
        <v>0</v>
      </c>
      <c r="K4109" s="1">
        <f>ROUND('Sheet1 (4)'!L4115/100,2)</f>
        <v>0</v>
      </c>
      <c r="L4109" s="4">
        <f>ROUND(('Sheet1 (4)'!M4115+'Sheet1 (4)'!R4115)/100,2)</f>
        <v>0</v>
      </c>
      <c r="M4109" s="4">
        <f>ROUND(('Sheet1 (4)'!N4115+'Sheet1 (4)'!S4115)/100,2)</f>
        <v>0</v>
      </c>
      <c r="N4109" s="4">
        <f>ROUND(('Sheet1 (4)'!O4115+'Sheet1 (4)'!T4115)/100,2)</f>
        <v>0</v>
      </c>
      <c r="O4109" s="4">
        <f>ROUND(('Sheet1 (4)'!P4115+'Sheet1 (4)'!U4115)/100,2)</f>
        <v>0</v>
      </c>
      <c r="P4109" s="4">
        <f>ROUND(('Sheet1 (4)'!Q4115+'Sheet1 (4)'!V4115)/100,2)</f>
        <v>0</v>
      </c>
      <c r="Q4109" s="7">
        <f>ROUND('Sheet1 (4)'!W4115/100,2)</f>
        <v>0</v>
      </c>
      <c r="R4109" s="7">
        <f>ROUND('Sheet1 (4)'!X4115/100,2)</f>
        <v>0</v>
      </c>
      <c r="S4109" s="7">
        <f>ROUND('Sheet1 (4)'!Y4115/100,2)</f>
        <v>0</v>
      </c>
      <c r="T4109" s="7">
        <f>ROUND('Sheet1 (4)'!Z4115/100,2)</f>
        <v>0</v>
      </c>
      <c r="U4109" s="7">
        <f>ROUND('Sheet1 (4)'!AA4115/100,2)</f>
        <v>0</v>
      </c>
      <c r="V4109" s="1" t="str">
        <f>'Sheet1 (4)'!AB4115&amp;".T"</f>
        <v>.T</v>
      </c>
      <c r="W4109">
        <f>ROUND('Sheet1 (4)'!AC4115,2)</f>
        <v>0</v>
      </c>
      <c r="X4109">
        <f>ROUND('Sheet1 (4)'!AD4115,2)</f>
        <v>0</v>
      </c>
      <c r="Y4109">
        <f>_xlfn.XLOOKUP('Sheet1 (4)'!AB4115,'Sheet1 (3)'!B:B,'Sheet1 (3)'!D:D,"",0)</f>
        <v>0</v>
      </c>
    </row>
    <row r="4110" spans="1:25" x14ac:dyDescent="0.2">
      <c r="A4110">
        <v>4109</v>
      </c>
      <c r="B4110" s="1">
        <f>_xlfn.XLOOKUP('Sheet1 (4)'!AB4116,'Sheet1 (3)'!B:B,'Sheet1 (3)'!C:C,"",0)</f>
        <v>0</v>
      </c>
      <c r="C4110" s="1">
        <f>_xlfn.XLOOKUP('Sheet1 (4)'!AB4116,'Sheet1 (3)'!B:B,'Sheet1 (3)'!F:F,"",0)</f>
        <v>0</v>
      </c>
      <c r="D4110" s="1">
        <f>ROUND('Sheet1 (4)'!E4116/100000000,2)</f>
        <v>0</v>
      </c>
      <c r="E4110" s="1">
        <f>ROUND('Sheet1 (4)'!F4116/100,2)</f>
        <v>0</v>
      </c>
      <c r="F4110" s="1">
        <f>ROUND('Sheet1 (4)'!G4116/100,2)</f>
        <v>0</v>
      </c>
      <c r="G4110" s="1">
        <f>ROUND('Sheet1 (4)'!H4116/100,2)</f>
        <v>0</v>
      </c>
      <c r="H4110" s="1">
        <f>ROUND('Sheet1 (4)'!I4116/100,2)</f>
        <v>0</v>
      </c>
      <c r="I4110" s="1">
        <f>ROUND('Sheet1 (4)'!J4116/100,2)</f>
        <v>0</v>
      </c>
      <c r="J4110" s="1">
        <f>ROUND('Sheet1 (4)'!K4116/100,2)</f>
        <v>0</v>
      </c>
      <c r="K4110" s="1">
        <f>ROUND('Sheet1 (4)'!L4116/100,2)</f>
        <v>0</v>
      </c>
      <c r="L4110" s="4">
        <f>ROUND(('Sheet1 (4)'!M4116+'Sheet1 (4)'!R4116)/100,2)</f>
        <v>0</v>
      </c>
      <c r="M4110" s="4">
        <f>ROUND(('Sheet1 (4)'!N4116+'Sheet1 (4)'!S4116)/100,2)</f>
        <v>0</v>
      </c>
      <c r="N4110" s="4">
        <f>ROUND(('Sheet1 (4)'!O4116+'Sheet1 (4)'!T4116)/100,2)</f>
        <v>0</v>
      </c>
      <c r="O4110" s="4">
        <f>ROUND(('Sheet1 (4)'!P4116+'Sheet1 (4)'!U4116)/100,2)</f>
        <v>0</v>
      </c>
      <c r="P4110" s="4">
        <f>ROUND(('Sheet1 (4)'!Q4116+'Sheet1 (4)'!V4116)/100,2)</f>
        <v>0</v>
      </c>
      <c r="Q4110" s="7">
        <f>ROUND('Sheet1 (4)'!W4116/100,2)</f>
        <v>0</v>
      </c>
      <c r="R4110" s="7">
        <f>ROUND('Sheet1 (4)'!X4116/100,2)</f>
        <v>0</v>
      </c>
      <c r="S4110" s="7">
        <f>ROUND('Sheet1 (4)'!Y4116/100,2)</f>
        <v>0</v>
      </c>
      <c r="T4110" s="7">
        <f>ROUND('Sheet1 (4)'!Z4116/100,2)</f>
        <v>0</v>
      </c>
      <c r="U4110" s="7">
        <f>ROUND('Sheet1 (4)'!AA4116/100,2)</f>
        <v>0</v>
      </c>
      <c r="V4110" s="1" t="str">
        <f>'Sheet1 (4)'!AB4116&amp;".T"</f>
        <v>.T</v>
      </c>
      <c r="W4110">
        <f>ROUND('Sheet1 (4)'!AC4116,2)</f>
        <v>0</v>
      </c>
      <c r="X4110">
        <f>ROUND('Sheet1 (4)'!AD4116,2)</f>
        <v>0</v>
      </c>
      <c r="Y4110">
        <f>_xlfn.XLOOKUP('Sheet1 (4)'!AB4116,'Sheet1 (3)'!B:B,'Sheet1 (3)'!D:D,"",0)</f>
        <v>0</v>
      </c>
    </row>
    <row r="4111" spans="1:25" x14ac:dyDescent="0.2">
      <c r="A4111">
        <v>4110</v>
      </c>
      <c r="B4111" s="1">
        <f>_xlfn.XLOOKUP('Sheet1 (4)'!AB4117,'Sheet1 (3)'!B:B,'Sheet1 (3)'!C:C,"",0)</f>
        <v>0</v>
      </c>
      <c r="C4111" s="1">
        <f>_xlfn.XLOOKUP('Sheet1 (4)'!AB4117,'Sheet1 (3)'!B:B,'Sheet1 (3)'!F:F,"",0)</f>
        <v>0</v>
      </c>
      <c r="D4111" s="1">
        <f>ROUND('Sheet1 (4)'!E4117/100000000,2)</f>
        <v>0</v>
      </c>
      <c r="E4111" s="1">
        <f>ROUND('Sheet1 (4)'!F4117/100,2)</f>
        <v>0</v>
      </c>
      <c r="F4111" s="1">
        <f>ROUND('Sheet1 (4)'!G4117/100,2)</f>
        <v>0</v>
      </c>
      <c r="G4111" s="1">
        <f>ROUND('Sheet1 (4)'!H4117/100,2)</f>
        <v>0</v>
      </c>
      <c r="H4111" s="1">
        <f>ROUND('Sheet1 (4)'!I4117/100,2)</f>
        <v>0</v>
      </c>
      <c r="I4111" s="1">
        <f>ROUND('Sheet1 (4)'!J4117/100,2)</f>
        <v>0</v>
      </c>
      <c r="J4111" s="1">
        <f>ROUND('Sheet1 (4)'!K4117/100,2)</f>
        <v>0</v>
      </c>
      <c r="K4111" s="1">
        <f>ROUND('Sheet1 (4)'!L4117/100,2)</f>
        <v>0</v>
      </c>
      <c r="L4111" s="4">
        <f>ROUND(('Sheet1 (4)'!M4117+'Sheet1 (4)'!R4117)/100,2)</f>
        <v>0</v>
      </c>
      <c r="M4111" s="4">
        <f>ROUND(('Sheet1 (4)'!N4117+'Sheet1 (4)'!S4117)/100,2)</f>
        <v>0</v>
      </c>
      <c r="N4111" s="4">
        <f>ROUND(('Sheet1 (4)'!O4117+'Sheet1 (4)'!T4117)/100,2)</f>
        <v>0</v>
      </c>
      <c r="O4111" s="4">
        <f>ROUND(('Sheet1 (4)'!P4117+'Sheet1 (4)'!U4117)/100,2)</f>
        <v>0</v>
      </c>
      <c r="P4111" s="4">
        <f>ROUND(('Sheet1 (4)'!Q4117+'Sheet1 (4)'!V4117)/100,2)</f>
        <v>0</v>
      </c>
      <c r="Q4111" s="7">
        <f>ROUND('Sheet1 (4)'!W4117/100,2)</f>
        <v>0</v>
      </c>
      <c r="R4111" s="7">
        <f>ROUND('Sheet1 (4)'!X4117/100,2)</f>
        <v>0</v>
      </c>
      <c r="S4111" s="7">
        <f>ROUND('Sheet1 (4)'!Y4117/100,2)</f>
        <v>0</v>
      </c>
      <c r="T4111" s="7">
        <f>ROUND('Sheet1 (4)'!Z4117/100,2)</f>
        <v>0</v>
      </c>
      <c r="U4111" s="7">
        <f>ROUND('Sheet1 (4)'!AA4117/100,2)</f>
        <v>0</v>
      </c>
      <c r="V4111" s="1" t="str">
        <f>'Sheet1 (4)'!AB4117&amp;".T"</f>
        <v>.T</v>
      </c>
      <c r="W4111">
        <f>ROUND('Sheet1 (4)'!AC4117,2)</f>
        <v>0</v>
      </c>
      <c r="X4111">
        <f>ROUND('Sheet1 (4)'!AD4117,2)</f>
        <v>0</v>
      </c>
      <c r="Y4111">
        <f>_xlfn.XLOOKUP('Sheet1 (4)'!AB4117,'Sheet1 (3)'!B:B,'Sheet1 (3)'!D:D,"",0)</f>
        <v>0</v>
      </c>
    </row>
    <row r="4112" spans="1:25" x14ac:dyDescent="0.2">
      <c r="A4112">
        <v>4111</v>
      </c>
      <c r="B4112" s="1">
        <f>_xlfn.XLOOKUP('Sheet1 (4)'!AB4118,'Sheet1 (3)'!B:B,'Sheet1 (3)'!C:C,"",0)</f>
        <v>0</v>
      </c>
      <c r="C4112" s="1">
        <f>_xlfn.XLOOKUP('Sheet1 (4)'!AB4118,'Sheet1 (3)'!B:B,'Sheet1 (3)'!F:F,"",0)</f>
        <v>0</v>
      </c>
      <c r="D4112" s="1">
        <f>ROUND('Sheet1 (4)'!E4118/100000000,2)</f>
        <v>0</v>
      </c>
      <c r="E4112" s="1">
        <f>ROUND('Sheet1 (4)'!F4118/100,2)</f>
        <v>0</v>
      </c>
      <c r="F4112" s="1">
        <f>ROUND('Sheet1 (4)'!G4118/100,2)</f>
        <v>0</v>
      </c>
      <c r="G4112" s="1">
        <f>ROUND('Sheet1 (4)'!H4118/100,2)</f>
        <v>0</v>
      </c>
      <c r="H4112" s="1">
        <f>ROUND('Sheet1 (4)'!I4118/100,2)</f>
        <v>0</v>
      </c>
      <c r="I4112" s="1">
        <f>ROUND('Sheet1 (4)'!J4118/100,2)</f>
        <v>0</v>
      </c>
      <c r="J4112" s="1">
        <f>ROUND('Sheet1 (4)'!K4118/100,2)</f>
        <v>0</v>
      </c>
      <c r="K4112" s="1">
        <f>ROUND('Sheet1 (4)'!L4118/100,2)</f>
        <v>0</v>
      </c>
      <c r="L4112" s="4">
        <f>ROUND(('Sheet1 (4)'!M4118+'Sheet1 (4)'!R4118)/100,2)</f>
        <v>0</v>
      </c>
      <c r="M4112" s="4">
        <f>ROUND(('Sheet1 (4)'!N4118+'Sheet1 (4)'!S4118)/100,2)</f>
        <v>0</v>
      </c>
      <c r="N4112" s="4">
        <f>ROUND(('Sheet1 (4)'!O4118+'Sheet1 (4)'!T4118)/100,2)</f>
        <v>0</v>
      </c>
      <c r="O4112" s="4">
        <f>ROUND(('Sheet1 (4)'!P4118+'Sheet1 (4)'!U4118)/100,2)</f>
        <v>0</v>
      </c>
      <c r="P4112" s="4">
        <f>ROUND(('Sheet1 (4)'!Q4118+'Sheet1 (4)'!V4118)/100,2)</f>
        <v>0</v>
      </c>
      <c r="Q4112" s="7">
        <f>ROUND('Sheet1 (4)'!W4118/100,2)</f>
        <v>0</v>
      </c>
      <c r="R4112" s="7">
        <f>ROUND('Sheet1 (4)'!X4118/100,2)</f>
        <v>0</v>
      </c>
      <c r="S4112" s="7">
        <f>ROUND('Sheet1 (4)'!Y4118/100,2)</f>
        <v>0</v>
      </c>
      <c r="T4112" s="7">
        <f>ROUND('Sheet1 (4)'!Z4118/100,2)</f>
        <v>0</v>
      </c>
      <c r="U4112" s="7">
        <f>ROUND('Sheet1 (4)'!AA4118/100,2)</f>
        <v>0</v>
      </c>
      <c r="V4112" s="1" t="str">
        <f>'Sheet1 (4)'!AB4118&amp;".T"</f>
        <v>.T</v>
      </c>
      <c r="W4112">
        <f>ROUND('Sheet1 (4)'!AC4118,2)</f>
        <v>0</v>
      </c>
      <c r="X4112">
        <f>ROUND('Sheet1 (4)'!AD4118,2)</f>
        <v>0</v>
      </c>
      <c r="Y4112">
        <f>_xlfn.XLOOKUP('Sheet1 (4)'!AB4118,'Sheet1 (3)'!B:B,'Sheet1 (3)'!D:D,"",0)</f>
        <v>0</v>
      </c>
    </row>
    <row r="4113" spans="1:25" x14ac:dyDescent="0.2">
      <c r="A4113">
        <v>4112</v>
      </c>
      <c r="B4113" s="1">
        <f>_xlfn.XLOOKUP('Sheet1 (4)'!AB4119,'Sheet1 (3)'!B:B,'Sheet1 (3)'!C:C,"",0)</f>
        <v>0</v>
      </c>
      <c r="C4113" s="1">
        <f>_xlfn.XLOOKUP('Sheet1 (4)'!AB4119,'Sheet1 (3)'!B:B,'Sheet1 (3)'!F:F,"",0)</f>
        <v>0</v>
      </c>
      <c r="D4113" s="1">
        <f>ROUND('Sheet1 (4)'!E4119/100000000,2)</f>
        <v>0</v>
      </c>
      <c r="E4113" s="1">
        <f>ROUND('Sheet1 (4)'!F4119/100,2)</f>
        <v>0</v>
      </c>
      <c r="F4113" s="1">
        <f>ROUND('Sheet1 (4)'!G4119/100,2)</f>
        <v>0</v>
      </c>
      <c r="G4113" s="1">
        <f>ROUND('Sheet1 (4)'!H4119/100,2)</f>
        <v>0</v>
      </c>
      <c r="H4113" s="1">
        <f>ROUND('Sheet1 (4)'!I4119/100,2)</f>
        <v>0</v>
      </c>
      <c r="I4113" s="1">
        <f>ROUND('Sheet1 (4)'!J4119/100,2)</f>
        <v>0</v>
      </c>
      <c r="J4113" s="1">
        <f>ROUND('Sheet1 (4)'!K4119/100,2)</f>
        <v>0</v>
      </c>
      <c r="K4113" s="1">
        <f>ROUND('Sheet1 (4)'!L4119/100,2)</f>
        <v>0</v>
      </c>
      <c r="L4113" s="4">
        <f>ROUND(('Sheet1 (4)'!M4119+'Sheet1 (4)'!R4119)/100,2)</f>
        <v>0</v>
      </c>
      <c r="M4113" s="4">
        <f>ROUND(('Sheet1 (4)'!N4119+'Sheet1 (4)'!S4119)/100,2)</f>
        <v>0</v>
      </c>
      <c r="N4113" s="4">
        <f>ROUND(('Sheet1 (4)'!O4119+'Sheet1 (4)'!T4119)/100,2)</f>
        <v>0</v>
      </c>
      <c r="O4113" s="4">
        <f>ROUND(('Sheet1 (4)'!P4119+'Sheet1 (4)'!U4119)/100,2)</f>
        <v>0</v>
      </c>
      <c r="P4113" s="4">
        <f>ROUND(('Sheet1 (4)'!Q4119+'Sheet1 (4)'!V4119)/100,2)</f>
        <v>0</v>
      </c>
      <c r="Q4113" s="7">
        <f>ROUND('Sheet1 (4)'!W4119/100,2)</f>
        <v>0</v>
      </c>
      <c r="R4113" s="7">
        <f>ROUND('Sheet1 (4)'!X4119/100,2)</f>
        <v>0</v>
      </c>
      <c r="S4113" s="7">
        <f>ROUND('Sheet1 (4)'!Y4119/100,2)</f>
        <v>0</v>
      </c>
      <c r="T4113" s="7">
        <f>ROUND('Sheet1 (4)'!Z4119/100,2)</f>
        <v>0</v>
      </c>
      <c r="U4113" s="7">
        <f>ROUND('Sheet1 (4)'!AA4119/100,2)</f>
        <v>0</v>
      </c>
      <c r="V4113" s="1" t="str">
        <f>'Sheet1 (4)'!AB4119&amp;".T"</f>
        <v>.T</v>
      </c>
      <c r="W4113">
        <f>ROUND('Sheet1 (4)'!AC4119,2)</f>
        <v>0</v>
      </c>
      <c r="X4113">
        <f>ROUND('Sheet1 (4)'!AD4119,2)</f>
        <v>0</v>
      </c>
      <c r="Y4113">
        <f>_xlfn.XLOOKUP('Sheet1 (4)'!AB4119,'Sheet1 (3)'!B:B,'Sheet1 (3)'!D:D,"",0)</f>
        <v>0</v>
      </c>
    </row>
    <row r="4114" spans="1:25" x14ac:dyDescent="0.2">
      <c r="A4114">
        <v>4113</v>
      </c>
      <c r="B4114" s="1">
        <f>_xlfn.XLOOKUP('Sheet1 (4)'!AB4120,'Sheet1 (3)'!B:B,'Sheet1 (3)'!C:C,"",0)</f>
        <v>0</v>
      </c>
      <c r="C4114" s="1">
        <f>_xlfn.XLOOKUP('Sheet1 (4)'!AB4120,'Sheet1 (3)'!B:B,'Sheet1 (3)'!F:F,"",0)</f>
        <v>0</v>
      </c>
      <c r="D4114" s="1">
        <f>ROUND('Sheet1 (4)'!E4120/100000000,2)</f>
        <v>0</v>
      </c>
      <c r="E4114" s="1">
        <f>ROUND('Sheet1 (4)'!F4120/100,2)</f>
        <v>0</v>
      </c>
      <c r="F4114" s="1">
        <f>ROUND('Sheet1 (4)'!G4120/100,2)</f>
        <v>0</v>
      </c>
      <c r="G4114" s="1">
        <f>ROUND('Sheet1 (4)'!H4120/100,2)</f>
        <v>0</v>
      </c>
      <c r="H4114" s="1">
        <f>ROUND('Sheet1 (4)'!I4120/100,2)</f>
        <v>0</v>
      </c>
      <c r="I4114" s="1">
        <f>ROUND('Sheet1 (4)'!J4120/100,2)</f>
        <v>0</v>
      </c>
      <c r="J4114" s="1">
        <f>ROUND('Sheet1 (4)'!K4120/100,2)</f>
        <v>0</v>
      </c>
      <c r="K4114" s="1">
        <f>ROUND('Sheet1 (4)'!L4120/100,2)</f>
        <v>0</v>
      </c>
      <c r="L4114" s="4">
        <f>ROUND(('Sheet1 (4)'!M4120+'Sheet1 (4)'!R4120)/100,2)</f>
        <v>0</v>
      </c>
      <c r="M4114" s="4">
        <f>ROUND(('Sheet1 (4)'!N4120+'Sheet1 (4)'!S4120)/100,2)</f>
        <v>0</v>
      </c>
      <c r="N4114" s="4">
        <f>ROUND(('Sheet1 (4)'!O4120+'Sheet1 (4)'!T4120)/100,2)</f>
        <v>0</v>
      </c>
      <c r="O4114" s="4">
        <f>ROUND(('Sheet1 (4)'!P4120+'Sheet1 (4)'!U4120)/100,2)</f>
        <v>0</v>
      </c>
      <c r="P4114" s="4">
        <f>ROUND(('Sheet1 (4)'!Q4120+'Sheet1 (4)'!V4120)/100,2)</f>
        <v>0</v>
      </c>
      <c r="Q4114" s="7">
        <f>ROUND('Sheet1 (4)'!W4120/100,2)</f>
        <v>0</v>
      </c>
      <c r="R4114" s="7">
        <f>ROUND('Sheet1 (4)'!X4120/100,2)</f>
        <v>0</v>
      </c>
      <c r="S4114" s="7">
        <f>ROUND('Sheet1 (4)'!Y4120/100,2)</f>
        <v>0</v>
      </c>
      <c r="T4114" s="7">
        <f>ROUND('Sheet1 (4)'!Z4120/100,2)</f>
        <v>0</v>
      </c>
      <c r="U4114" s="7">
        <f>ROUND('Sheet1 (4)'!AA4120/100,2)</f>
        <v>0</v>
      </c>
      <c r="V4114" s="1" t="str">
        <f>'Sheet1 (4)'!AB4120&amp;".T"</f>
        <v>.T</v>
      </c>
      <c r="W4114">
        <f>ROUND('Sheet1 (4)'!AC4120,2)</f>
        <v>0</v>
      </c>
      <c r="X4114">
        <f>ROUND('Sheet1 (4)'!AD4120,2)</f>
        <v>0</v>
      </c>
      <c r="Y4114">
        <f>_xlfn.XLOOKUP('Sheet1 (4)'!AB4120,'Sheet1 (3)'!B:B,'Sheet1 (3)'!D:D,"",0)</f>
        <v>0</v>
      </c>
    </row>
    <row r="4115" spans="1:25" x14ac:dyDescent="0.2">
      <c r="A4115">
        <v>4114</v>
      </c>
      <c r="B4115" s="1">
        <f>_xlfn.XLOOKUP('Sheet1 (4)'!AB4121,'Sheet1 (3)'!B:B,'Sheet1 (3)'!C:C,"",0)</f>
        <v>0</v>
      </c>
      <c r="C4115" s="1">
        <f>_xlfn.XLOOKUP('Sheet1 (4)'!AB4121,'Sheet1 (3)'!B:B,'Sheet1 (3)'!F:F,"",0)</f>
        <v>0</v>
      </c>
      <c r="D4115" s="1">
        <f>ROUND('Sheet1 (4)'!E4121/100000000,2)</f>
        <v>0</v>
      </c>
      <c r="E4115" s="1">
        <f>ROUND('Sheet1 (4)'!F4121/100,2)</f>
        <v>0</v>
      </c>
      <c r="F4115" s="1">
        <f>ROUND('Sheet1 (4)'!G4121/100,2)</f>
        <v>0</v>
      </c>
      <c r="G4115" s="1">
        <f>ROUND('Sheet1 (4)'!H4121/100,2)</f>
        <v>0</v>
      </c>
      <c r="H4115" s="1">
        <f>ROUND('Sheet1 (4)'!I4121/100,2)</f>
        <v>0</v>
      </c>
      <c r="I4115" s="1">
        <f>ROUND('Sheet1 (4)'!J4121/100,2)</f>
        <v>0</v>
      </c>
      <c r="J4115" s="1">
        <f>ROUND('Sheet1 (4)'!K4121/100,2)</f>
        <v>0</v>
      </c>
      <c r="K4115" s="1">
        <f>ROUND('Sheet1 (4)'!L4121/100,2)</f>
        <v>0</v>
      </c>
      <c r="L4115" s="4">
        <f>ROUND(('Sheet1 (4)'!M4121+'Sheet1 (4)'!R4121)/100,2)</f>
        <v>0</v>
      </c>
      <c r="M4115" s="4">
        <f>ROUND(('Sheet1 (4)'!N4121+'Sheet1 (4)'!S4121)/100,2)</f>
        <v>0</v>
      </c>
      <c r="N4115" s="4">
        <f>ROUND(('Sheet1 (4)'!O4121+'Sheet1 (4)'!T4121)/100,2)</f>
        <v>0</v>
      </c>
      <c r="O4115" s="4">
        <f>ROUND(('Sheet1 (4)'!P4121+'Sheet1 (4)'!U4121)/100,2)</f>
        <v>0</v>
      </c>
      <c r="P4115" s="4">
        <f>ROUND(('Sheet1 (4)'!Q4121+'Sheet1 (4)'!V4121)/100,2)</f>
        <v>0</v>
      </c>
      <c r="Q4115" s="7">
        <f>ROUND('Sheet1 (4)'!W4121/100,2)</f>
        <v>0</v>
      </c>
      <c r="R4115" s="7">
        <f>ROUND('Sheet1 (4)'!X4121/100,2)</f>
        <v>0</v>
      </c>
      <c r="S4115" s="7">
        <f>ROUND('Sheet1 (4)'!Y4121/100,2)</f>
        <v>0</v>
      </c>
      <c r="T4115" s="7">
        <f>ROUND('Sheet1 (4)'!Z4121/100,2)</f>
        <v>0</v>
      </c>
      <c r="U4115" s="7">
        <f>ROUND('Sheet1 (4)'!AA4121/100,2)</f>
        <v>0</v>
      </c>
      <c r="V4115" s="1" t="str">
        <f>'Sheet1 (4)'!AB4121&amp;".T"</f>
        <v>.T</v>
      </c>
      <c r="W4115">
        <f>ROUND('Sheet1 (4)'!AC4121,2)</f>
        <v>0</v>
      </c>
      <c r="X4115">
        <f>ROUND('Sheet1 (4)'!AD4121,2)</f>
        <v>0</v>
      </c>
      <c r="Y4115">
        <f>_xlfn.XLOOKUP('Sheet1 (4)'!AB4121,'Sheet1 (3)'!B:B,'Sheet1 (3)'!D:D,"",0)</f>
        <v>0</v>
      </c>
    </row>
    <row r="4116" spans="1:25" x14ac:dyDescent="0.2">
      <c r="A4116">
        <v>4115</v>
      </c>
      <c r="B4116" s="1">
        <f>_xlfn.XLOOKUP('Sheet1 (4)'!AB4122,'Sheet1 (3)'!B:B,'Sheet1 (3)'!C:C,"",0)</f>
        <v>0</v>
      </c>
      <c r="C4116" s="1">
        <f>_xlfn.XLOOKUP('Sheet1 (4)'!AB4122,'Sheet1 (3)'!B:B,'Sheet1 (3)'!F:F,"",0)</f>
        <v>0</v>
      </c>
      <c r="D4116" s="1">
        <f>ROUND('Sheet1 (4)'!E4122/100000000,2)</f>
        <v>0</v>
      </c>
      <c r="E4116" s="1">
        <f>ROUND('Sheet1 (4)'!F4122/100,2)</f>
        <v>0</v>
      </c>
      <c r="F4116" s="1">
        <f>ROUND('Sheet1 (4)'!G4122/100,2)</f>
        <v>0</v>
      </c>
      <c r="G4116" s="1">
        <f>ROUND('Sheet1 (4)'!H4122/100,2)</f>
        <v>0</v>
      </c>
      <c r="H4116" s="1">
        <f>ROUND('Sheet1 (4)'!I4122/100,2)</f>
        <v>0</v>
      </c>
      <c r="I4116" s="1">
        <f>ROUND('Sheet1 (4)'!J4122/100,2)</f>
        <v>0</v>
      </c>
      <c r="J4116" s="1">
        <f>ROUND('Sheet1 (4)'!K4122/100,2)</f>
        <v>0</v>
      </c>
      <c r="K4116" s="1">
        <f>ROUND('Sheet1 (4)'!L4122/100,2)</f>
        <v>0</v>
      </c>
      <c r="L4116" s="4">
        <f>ROUND(('Sheet1 (4)'!M4122+'Sheet1 (4)'!R4122)/100,2)</f>
        <v>0</v>
      </c>
      <c r="M4116" s="4">
        <f>ROUND(('Sheet1 (4)'!N4122+'Sheet1 (4)'!S4122)/100,2)</f>
        <v>0</v>
      </c>
      <c r="N4116" s="4">
        <f>ROUND(('Sheet1 (4)'!O4122+'Sheet1 (4)'!T4122)/100,2)</f>
        <v>0</v>
      </c>
      <c r="O4116" s="4">
        <f>ROUND(('Sheet1 (4)'!P4122+'Sheet1 (4)'!U4122)/100,2)</f>
        <v>0</v>
      </c>
      <c r="P4116" s="4">
        <f>ROUND(('Sheet1 (4)'!Q4122+'Sheet1 (4)'!V4122)/100,2)</f>
        <v>0</v>
      </c>
      <c r="Q4116" s="7">
        <f>ROUND('Sheet1 (4)'!W4122/100,2)</f>
        <v>0</v>
      </c>
      <c r="R4116" s="7">
        <f>ROUND('Sheet1 (4)'!X4122/100,2)</f>
        <v>0</v>
      </c>
      <c r="S4116" s="7">
        <f>ROUND('Sheet1 (4)'!Y4122/100,2)</f>
        <v>0</v>
      </c>
      <c r="T4116" s="7">
        <f>ROUND('Sheet1 (4)'!Z4122/100,2)</f>
        <v>0</v>
      </c>
      <c r="U4116" s="7">
        <f>ROUND('Sheet1 (4)'!AA4122/100,2)</f>
        <v>0</v>
      </c>
      <c r="V4116" s="1" t="str">
        <f>'Sheet1 (4)'!AB4122&amp;".T"</f>
        <v>.T</v>
      </c>
      <c r="W4116">
        <f>ROUND('Sheet1 (4)'!AC4122,2)</f>
        <v>0</v>
      </c>
      <c r="X4116">
        <f>ROUND('Sheet1 (4)'!AD4122,2)</f>
        <v>0</v>
      </c>
      <c r="Y4116">
        <f>_xlfn.XLOOKUP('Sheet1 (4)'!AB4122,'Sheet1 (3)'!B:B,'Sheet1 (3)'!D:D,"",0)</f>
        <v>0</v>
      </c>
    </row>
    <row r="4117" spans="1:25" x14ac:dyDescent="0.2">
      <c r="A4117">
        <v>4116</v>
      </c>
      <c r="B4117" s="1">
        <f>_xlfn.XLOOKUP('Sheet1 (4)'!AB4123,'Sheet1 (3)'!B:B,'Sheet1 (3)'!C:C,"",0)</f>
        <v>0</v>
      </c>
      <c r="C4117" s="1">
        <f>_xlfn.XLOOKUP('Sheet1 (4)'!AB4123,'Sheet1 (3)'!B:B,'Sheet1 (3)'!F:F,"",0)</f>
        <v>0</v>
      </c>
      <c r="D4117" s="1">
        <f>ROUND('Sheet1 (4)'!E4123/100000000,2)</f>
        <v>0</v>
      </c>
      <c r="E4117" s="1">
        <f>ROUND('Sheet1 (4)'!F4123/100,2)</f>
        <v>0</v>
      </c>
      <c r="F4117" s="1">
        <f>ROUND('Sheet1 (4)'!G4123/100,2)</f>
        <v>0</v>
      </c>
      <c r="G4117" s="1">
        <f>ROUND('Sheet1 (4)'!H4123/100,2)</f>
        <v>0</v>
      </c>
      <c r="H4117" s="1">
        <f>ROUND('Sheet1 (4)'!I4123/100,2)</f>
        <v>0</v>
      </c>
      <c r="I4117" s="1">
        <f>ROUND('Sheet1 (4)'!J4123/100,2)</f>
        <v>0</v>
      </c>
      <c r="J4117" s="1">
        <f>ROUND('Sheet1 (4)'!K4123/100,2)</f>
        <v>0</v>
      </c>
      <c r="K4117" s="1">
        <f>ROUND('Sheet1 (4)'!L4123/100,2)</f>
        <v>0</v>
      </c>
      <c r="L4117" s="4">
        <f>ROUND(('Sheet1 (4)'!M4123+'Sheet1 (4)'!R4123)/100,2)</f>
        <v>0</v>
      </c>
      <c r="M4117" s="4">
        <f>ROUND(('Sheet1 (4)'!N4123+'Sheet1 (4)'!S4123)/100,2)</f>
        <v>0</v>
      </c>
      <c r="N4117" s="4">
        <f>ROUND(('Sheet1 (4)'!O4123+'Sheet1 (4)'!T4123)/100,2)</f>
        <v>0</v>
      </c>
      <c r="O4117" s="4">
        <f>ROUND(('Sheet1 (4)'!P4123+'Sheet1 (4)'!U4123)/100,2)</f>
        <v>0</v>
      </c>
      <c r="P4117" s="4">
        <f>ROUND(('Sheet1 (4)'!Q4123+'Sheet1 (4)'!V4123)/100,2)</f>
        <v>0</v>
      </c>
      <c r="Q4117" s="7">
        <f>ROUND('Sheet1 (4)'!W4123/100,2)</f>
        <v>0</v>
      </c>
      <c r="R4117" s="7">
        <f>ROUND('Sheet1 (4)'!X4123/100,2)</f>
        <v>0</v>
      </c>
      <c r="S4117" s="7">
        <f>ROUND('Sheet1 (4)'!Y4123/100,2)</f>
        <v>0</v>
      </c>
      <c r="T4117" s="7">
        <f>ROUND('Sheet1 (4)'!Z4123/100,2)</f>
        <v>0</v>
      </c>
      <c r="U4117" s="7">
        <f>ROUND('Sheet1 (4)'!AA4123/100,2)</f>
        <v>0</v>
      </c>
      <c r="V4117" s="1" t="str">
        <f>'Sheet1 (4)'!AB4123&amp;".T"</f>
        <v>.T</v>
      </c>
      <c r="W4117">
        <f>ROUND('Sheet1 (4)'!AC4123,2)</f>
        <v>0</v>
      </c>
      <c r="X4117">
        <f>ROUND('Sheet1 (4)'!AD4123,2)</f>
        <v>0</v>
      </c>
      <c r="Y4117">
        <f>_xlfn.XLOOKUP('Sheet1 (4)'!AB4123,'Sheet1 (3)'!B:B,'Sheet1 (3)'!D:D,"",0)</f>
        <v>0</v>
      </c>
    </row>
    <row r="4118" spans="1:25" x14ac:dyDescent="0.2">
      <c r="A4118">
        <v>4117</v>
      </c>
      <c r="B4118" s="1">
        <f>_xlfn.XLOOKUP('Sheet1 (4)'!AB4124,'Sheet1 (3)'!B:B,'Sheet1 (3)'!C:C,"",0)</f>
        <v>0</v>
      </c>
      <c r="C4118" s="1">
        <f>_xlfn.XLOOKUP('Sheet1 (4)'!AB4124,'Sheet1 (3)'!B:B,'Sheet1 (3)'!F:F,"",0)</f>
        <v>0</v>
      </c>
      <c r="D4118" s="1">
        <f>ROUND('Sheet1 (4)'!E4124/100000000,2)</f>
        <v>0</v>
      </c>
      <c r="E4118" s="1">
        <f>ROUND('Sheet1 (4)'!F4124/100,2)</f>
        <v>0</v>
      </c>
      <c r="F4118" s="1">
        <f>ROUND('Sheet1 (4)'!G4124/100,2)</f>
        <v>0</v>
      </c>
      <c r="G4118" s="1">
        <f>ROUND('Sheet1 (4)'!H4124/100,2)</f>
        <v>0</v>
      </c>
      <c r="H4118" s="1">
        <f>ROUND('Sheet1 (4)'!I4124/100,2)</f>
        <v>0</v>
      </c>
      <c r="I4118" s="1">
        <f>ROUND('Sheet1 (4)'!J4124/100,2)</f>
        <v>0</v>
      </c>
      <c r="J4118" s="1">
        <f>ROUND('Sheet1 (4)'!K4124/100,2)</f>
        <v>0</v>
      </c>
      <c r="K4118" s="1">
        <f>ROUND('Sheet1 (4)'!L4124/100,2)</f>
        <v>0</v>
      </c>
      <c r="L4118" s="4">
        <f>ROUND(('Sheet1 (4)'!M4124+'Sheet1 (4)'!R4124)/100,2)</f>
        <v>0</v>
      </c>
      <c r="M4118" s="4">
        <f>ROUND(('Sheet1 (4)'!N4124+'Sheet1 (4)'!S4124)/100,2)</f>
        <v>0</v>
      </c>
      <c r="N4118" s="4">
        <f>ROUND(('Sheet1 (4)'!O4124+'Sheet1 (4)'!T4124)/100,2)</f>
        <v>0</v>
      </c>
      <c r="O4118" s="4">
        <f>ROUND(('Sheet1 (4)'!P4124+'Sheet1 (4)'!U4124)/100,2)</f>
        <v>0</v>
      </c>
      <c r="P4118" s="4">
        <f>ROUND(('Sheet1 (4)'!Q4124+'Sheet1 (4)'!V4124)/100,2)</f>
        <v>0</v>
      </c>
      <c r="Q4118" s="7">
        <f>ROUND('Sheet1 (4)'!W4124/100,2)</f>
        <v>0</v>
      </c>
      <c r="R4118" s="7">
        <f>ROUND('Sheet1 (4)'!X4124/100,2)</f>
        <v>0</v>
      </c>
      <c r="S4118" s="7">
        <f>ROUND('Sheet1 (4)'!Y4124/100,2)</f>
        <v>0</v>
      </c>
      <c r="T4118" s="7">
        <f>ROUND('Sheet1 (4)'!Z4124/100,2)</f>
        <v>0</v>
      </c>
      <c r="U4118" s="7">
        <f>ROUND('Sheet1 (4)'!AA4124/100,2)</f>
        <v>0</v>
      </c>
      <c r="V4118" s="1" t="str">
        <f>'Sheet1 (4)'!AB4124&amp;".T"</f>
        <v>.T</v>
      </c>
      <c r="W4118">
        <f>ROUND('Sheet1 (4)'!AC4124,2)</f>
        <v>0</v>
      </c>
      <c r="X4118">
        <f>ROUND('Sheet1 (4)'!AD4124,2)</f>
        <v>0</v>
      </c>
      <c r="Y4118">
        <f>_xlfn.XLOOKUP('Sheet1 (4)'!AB4124,'Sheet1 (3)'!B:B,'Sheet1 (3)'!D:D,"",0)</f>
        <v>0</v>
      </c>
    </row>
    <row r="4119" spans="1:25" x14ac:dyDescent="0.2">
      <c r="A4119">
        <v>4118</v>
      </c>
      <c r="B4119" s="1">
        <f>_xlfn.XLOOKUP('Sheet1 (4)'!AB4125,'Sheet1 (3)'!B:B,'Sheet1 (3)'!C:C,"",0)</f>
        <v>0</v>
      </c>
      <c r="C4119" s="1">
        <f>_xlfn.XLOOKUP('Sheet1 (4)'!AB4125,'Sheet1 (3)'!B:B,'Sheet1 (3)'!F:F,"",0)</f>
        <v>0</v>
      </c>
      <c r="D4119" s="1">
        <f>ROUND('Sheet1 (4)'!E4125/100000000,2)</f>
        <v>0</v>
      </c>
      <c r="E4119" s="1">
        <f>ROUND('Sheet1 (4)'!F4125/100,2)</f>
        <v>0</v>
      </c>
      <c r="F4119" s="1">
        <f>ROUND('Sheet1 (4)'!G4125/100,2)</f>
        <v>0</v>
      </c>
      <c r="G4119" s="1">
        <f>ROUND('Sheet1 (4)'!H4125/100,2)</f>
        <v>0</v>
      </c>
      <c r="H4119" s="1">
        <f>ROUND('Sheet1 (4)'!I4125/100,2)</f>
        <v>0</v>
      </c>
      <c r="I4119" s="1">
        <f>ROUND('Sheet1 (4)'!J4125/100,2)</f>
        <v>0</v>
      </c>
      <c r="J4119" s="1">
        <f>ROUND('Sheet1 (4)'!K4125/100,2)</f>
        <v>0</v>
      </c>
      <c r="K4119" s="1">
        <f>ROUND('Sheet1 (4)'!L4125/100,2)</f>
        <v>0</v>
      </c>
      <c r="L4119" s="4">
        <f>ROUND(('Sheet1 (4)'!M4125+'Sheet1 (4)'!R4125)/100,2)</f>
        <v>0</v>
      </c>
      <c r="M4119" s="4">
        <f>ROUND(('Sheet1 (4)'!N4125+'Sheet1 (4)'!S4125)/100,2)</f>
        <v>0</v>
      </c>
      <c r="N4119" s="4">
        <f>ROUND(('Sheet1 (4)'!O4125+'Sheet1 (4)'!T4125)/100,2)</f>
        <v>0</v>
      </c>
      <c r="O4119" s="4">
        <f>ROUND(('Sheet1 (4)'!P4125+'Sheet1 (4)'!U4125)/100,2)</f>
        <v>0</v>
      </c>
      <c r="P4119" s="4">
        <f>ROUND(('Sheet1 (4)'!Q4125+'Sheet1 (4)'!V4125)/100,2)</f>
        <v>0</v>
      </c>
      <c r="Q4119" s="7">
        <f>ROUND('Sheet1 (4)'!W4125/100,2)</f>
        <v>0</v>
      </c>
      <c r="R4119" s="7">
        <f>ROUND('Sheet1 (4)'!X4125/100,2)</f>
        <v>0</v>
      </c>
      <c r="S4119" s="7">
        <f>ROUND('Sheet1 (4)'!Y4125/100,2)</f>
        <v>0</v>
      </c>
      <c r="T4119" s="7">
        <f>ROUND('Sheet1 (4)'!Z4125/100,2)</f>
        <v>0</v>
      </c>
      <c r="U4119" s="7">
        <f>ROUND('Sheet1 (4)'!AA4125/100,2)</f>
        <v>0</v>
      </c>
      <c r="V4119" s="1" t="str">
        <f>'Sheet1 (4)'!AB4125&amp;".T"</f>
        <v>.T</v>
      </c>
      <c r="W4119">
        <f>ROUND('Sheet1 (4)'!AC4125,2)</f>
        <v>0</v>
      </c>
      <c r="X4119">
        <f>ROUND('Sheet1 (4)'!AD4125,2)</f>
        <v>0</v>
      </c>
      <c r="Y4119">
        <f>_xlfn.XLOOKUP('Sheet1 (4)'!AB4125,'Sheet1 (3)'!B:B,'Sheet1 (3)'!D:D,"",0)</f>
        <v>0</v>
      </c>
    </row>
    <row r="4120" spans="1:25" x14ac:dyDescent="0.2">
      <c r="A4120">
        <v>4119</v>
      </c>
      <c r="B4120" s="1">
        <f>_xlfn.XLOOKUP('Sheet1 (4)'!AB4126,'Sheet1 (3)'!B:B,'Sheet1 (3)'!C:C,"",0)</f>
        <v>0</v>
      </c>
      <c r="C4120" s="1">
        <f>_xlfn.XLOOKUP('Sheet1 (4)'!AB4126,'Sheet1 (3)'!B:B,'Sheet1 (3)'!F:F,"",0)</f>
        <v>0</v>
      </c>
      <c r="D4120" s="1">
        <f>ROUND('Sheet1 (4)'!E4126/100000000,2)</f>
        <v>0</v>
      </c>
      <c r="E4120" s="1">
        <f>ROUND('Sheet1 (4)'!F4126/100,2)</f>
        <v>0</v>
      </c>
      <c r="F4120" s="1">
        <f>ROUND('Sheet1 (4)'!G4126/100,2)</f>
        <v>0</v>
      </c>
      <c r="G4120" s="1">
        <f>ROUND('Sheet1 (4)'!H4126/100,2)</f>
        <v>0</v>
      </c>
      <c r="H4120" s="1">
        <f>ROUND('Sheet1 (4)'!I4126/100,2)</f>
        <v>0</v>
      </c>
      <c r="I4120" s="1">
        <f>ROUND('Sheet1 (4)'!J4126/100,2)</f>
        <v>0</v>
      </c>
      <c r="J4120" s="1">
        <f>ROUND('Sheet1 (4)'!K4126/100,2)</f>
        <v>0</v>
      </c>
      <c r="K4120" s="1">
        <f>ROUND('Sheet1 (4)'!L4126/100,2)</f>
        <v>0</v>
      </c>
      <c r="L4120" s="4">
        <f>ROUND(('Sheet1 (4)'!M4126+'Sheet1 (4)'!R4126)/100,2)</f>
        <v>0</v>
      </c>
      <c r="M4120" s="4">
        <f>ROUND(('Sheet1 (4)'!N4126+'Sheet1 (4)'!S4126)/100,2)</f>
        <v>0</v>
      </c>
      <c r="N4120" s="4">
        <f>ROUND(('Sheet1 (4)'!O4126+'Sheet1 (4)'!T4126)/100,2)</f>
        <v>0</v>
      </c>
      <c r="O4120" s="4">
        <f>ROUND(('Sheet1 (4)'!P4126+'Sheet1 (4)'!U4126)/100,2)</f>
        <v>0</v>
      </c>
      <c r="P4120" s="4">
        <f>ROUND(('Sheet1 (4)'!Q4126+'Sheet1 (4)'!V4126)/100,2)</f>
        <v>0</v>
      </c>
      <c r="Q4120" s="7">
        <f>ROUND('Sheet1 (4)'!W4126/100,2)</f>
        <v>0</v>
      </c>
      <c r="R4120" s="7">
        <f>ROUND('Sheet1 (4)'!X4126/100,2)</f>
        <v>0</v>
      </c>
      <c r="S4120" s="7">
        <f>ROUND('Sheet1 (4)'!Y4126/100,2)</f>
        <v>0</v>
      </c>
      <c r="T4120" s="7">
        <f>ROUND('Sheet1 (4)'!Z4126/100,2)</f>
        <v>0</v>
      </c>
      <c r="U4120" s="7">
        <f>ROUND('Sheet1 (4)'!AA4126/100,2)</f>
        <v>0</v>
      </c>
      <c r="V4120" s="1" t="str">
        <f>'Sheet1 (4)'!AB4126&amp;".T"</f>
        <v>.T</v>
      </c>
      <c r="W4120">
        <f>ROUND('Sheet1 (4)'!AC4126,2)</f>
        <v>0</v>
      </c>
      <c r="X4120">
        <f>ROUND('Sheet1 (4)'!AD4126,2)</f>
        <v>0</v>
      </c>
      <c r="Y4120">
        <f>_xlfn.XLOOKUP('Sheet1 (4)'!AB4126,'Sheet1 (3)'!B:B,'Sheet1 (3)'!D:D,"",0)</f>
        <v>0</v>
      </c>
    </row>
    <row r="4121" spans="1:25" x14ac:dyDescent="0.2">
      <c r="A4121">
        <v>4120</v>
      </c>
      <c r="B4121" s="1">
        <f>_xlfn.XLOOKUP('Sheet1 (4)'!AB4127,'Sheet1 (3)'!B:B,'Sheet1 (3)'!C:C,"",0)</f>
        <v>0</v>
      </c>
      <c r="C4121" s="1">
        <f>_xlfn.XLOOKUP('Sheet1 (4)'!AB4127,'Sheet1 (3)'!B:B,'Sheet1 (3)'!F:F,"",0)</f>
        <v>0</v>
      </c>
      <c r="D4121" s="1">
        <f>ROUND('Sheet1 (4)'!E4127/100000000,2)</f>
        <v>0</v>
      </c>
      <c r="E4121" s="1">
        <f>ROUND('Sheet1 (4)'!F4127/100,2)</f>
        <v>0</v>
      </c>
      <c r="F4121" s="1">
        <f>ROUND('Sheet1 (4)'!G4127/100,2)</f>
        <v>0</v>
      </c>
      <c r="G4121" s="1">
        <f>ROUND('Sheet1 (4)'!H4127/100,2)</f>
        <v>0</v>
      </c>
      <c r="H4121" s="1">
        <f>ROUND('Sheet1 (4)'!I4127/100,2)</f>
        <v>0</v>
      </c>
      <c r="I4121" s="1">
        <f>ROUND('Sheet1 (4)'!J4127/100,2)</f>
        <v>0</v>
      </c>
      <c r="J4121" s="1">
        <f>ROUND('Sheet1 (4)'!K4127/100,2)</f>
        <v>0</v>
      </c>
      <c r="K4121" s="1">
        <f>ROUND('Sheet1 (4)'!L4127/100,2)</f>
        <v>0</v>
      </c>
      <c r="L4121" s="4">
        <f>ROUND(('Sheet1 (4)'!M4127+'Sheet1 (4)'!R4127)/100,2)</f>
        <v>0</v>
      </c>
      <c r="M4121" s="4">
        <f>ROUND(('Sheet1 (4)'!N4127+'Sheet1 (4)'!S4127)/100,2)</f>
        <v>0</v>
      </c>
      <c r="N4121" s="4">
        <f>ROUND(('Sheet1 (4)'!O4127+'Sheet1 (4)'!T4127)/100,2)</f>
        <v>0</v>
      </c>
      <c r="O4121" s="4">
        <f>ROUND(('Sheet1 (4)'!P4127+'Sheet1 (4)'!U4127)/100,2)</f>
        <v>0</v>
      </c>
      <c r="P4121" s="4">
        <f>ROUND(('Sheet1 (4)'!Q4127+'Sheet1 (4)'!V4127)/100,2)</f>
        <v>0</v>
      </c>
      <c r="Q4121" s="7">
        <f>ROUND('Sheet1 (4)'!W4127/100,2)</f>
        <v>0</v>
      </c>
      <c r="R4121" s="7">
        <f>ROUND('Sheet1 (4)'!X4127/100,2)</f>
        <v>0</v>
      </c>
      <c r="S4121" s="7">
        <f>ROUND('Sheet1 (4)'!Y4127/100,2)</f>
        <v>0</v>
      </c>
      <c r="T4121" s="7">
        <f>ROUND('Sheet1 (4)'!Z4127/100,2)</f>
        <v>0</v>
      </c>
      <c r="U4121" s="7">
        <f>ROUND('Sheet1 (4)'!AA4127/100,2)</f>
        <v>0</v>
      </c>
      <c r="V4121" s="1" t="str">
        <f>'Sheet1 (4)'!AB4127&amp;".T"</f>
        <v>.T</v>
      </c>
      <c r="W4121">
        <f>ROUND('Sheet1 (4)'!AC4127,2)</f>
        <v>0</v>
      </c>
      <c r="X4121">
        <f>ROUND('Sheet1 (4)'!AD4127,2)</f>
        <v>0</v>
      </c>
      <c r="Y4121">
        <f>_xlfn.XLOOKUP('Sheet1 (4)'!AB4127,'Sheet1 (3)'!B:B,'Sheet1 (3)'!D:D,"",0)</f>
        <v>0</v>
      </c>
    </row>
    <row r="4122" spans="1:25" x14ac:dyDescent="0.2">
      <c r="A4122">
        <v>4121</v>
      </c>
      <c r="B4122" s="1">
        <f>_xlfn.XLOOKUP('Sheet1 (4)'!AB4128,'Sheet1 (3)'!B:B,'Sheet1 (3)'!C:C,"",0)</f>
        <v>0</v>
      </c>
      <c r="C4122" s="1">
        <f>_xlfn.XLOOKUP('Sheet1 (4)'!AB4128,'Sheet1 (3)'!B:B,'Sheet1 (3)'!F:F,"",0)</f>
        <v>0</v>
      </c>
      <c r="D4122" s="1">
        <f>ROUND('Sheet1 (4)'!E4128/100000000,2)</f>
        <v>0</v>
      </c>
      <c r="E4122" s="1">
        <f>ROUND('Sheet1 (4)'!F4128/100,2)</f>
        <v>0</v>
      </c>
      <c r="F4122" s="1">
        <f>ROUND('Sheet1 (4)'!G4128/100,2)</f>
        <v>0</v>
      </c>
      <c r="G4122" s="1">
        <f>ROUND('Sheet1 (4)'!H4128/100,2)</f>
        <v>0</v>
      </c>
      <c r="H4122" s="1">
        <f>ROUND('Sheet1 (4)'!I4128/100,2)</f>
        <v>0</v>
      </c>
      <c r="I4122" s="1">
        <f>ROUND('Sheet1 (4)'!J4128/100,2)</f>
        <v>0</v>
      </c>
      <c r="J4122" s="1">
        <f>ROUND('Sheet1 (4)'!K4128/100,2)</f>
        <v>0</v>
      </c>
      <c r="K4122" s="1">
        <f>ROUND('Sheet1 (4)'!L4128/100,2)</f>
        <v>0</v>
      </c>
      <c r="L4122" s="4">
        <f>ROUND(('Sheet1 (4)'!M4128+'Sheet1 (4)'!R4128)/100,2)</f>
        <v>0</v>
      </c>
      <c r="M4122" s="4">
        <f>ROUND(('Sheet1 (4)'!N4128+'Sheet1 (4)'!S4128)/100,2)</f>
        <v>0</v>
      </c>
      <c r="N4122" s="4">
        <f>ROUND(('Sheet1 (4)'!O4128+'Sheet1 (4)'!T4128)/100,2)</f>
        <v>0</v>
      </c>
      <c r="O4122" s="4">
        <f>ROUND(('Sheet1 (4)'!P4128+'Sheet1 (4)'!U4128)/100,2)</f>
        <v>0</v>
      </c>
      <c r="P4122" s="4">
        <f>ROUND(('Sheet1 (4)'!Q4128+'Sheet1 (4)'!V4128)/100,2)</f>
        <v>0</v>
      </c>
      <c r="Q4122" s="7">
        <f>ROUND('Sheet1 (4)'!W4128/100,2)</f>
        <v>0</v>
      </c>
      <c r="R4122" s="7">
        <f>ROUND('Sheet1 (4)'!X4128/100,2)</f>
        <v>0</v>
      </c>
      <c r="S4122" s="7">
        <f>ROUND('Sheet1 (4)'!Y4128/100,2)</f>
        <v>0</v>
      </c>
      <c r="T4122" s="7">
        <f>ROUND('Sheet1 (4)'!Z4128/100,2)</f>
        <v>0</v>
      </c>
      <c r="U4122" s="7">
        <f>ROUND('Sheet1 (4)'!AA4128/100,2)</f>
        <v>0</v>
      </c>
      <c r="V4122" s="1" t="str">
        <f>'Sheet1 (4)'!AB4128&amp;".T"</f>
        <v>.T</v>
      </c>
      <c r="W4122">
        <f>ROUND('Sheet1 (4)'!AC4128,2)</f>
        <v>0</v>
      </c>
      <c r="X4122">
        <f>ROUND('Sheet1 (4)'!AD4128,2)</f>
        <v>0</v>
      </c>
      <c r="Y4122">
        <f>_xlfn.XLOOKUP('Sheet1 (4)'!AB4128,'Sheet1 (3)'!B:B,'Sheet1 (3)'!D:D,"",0)</f>
        <v>0</v>
      </c>
    </row>
    <row r="4123" spans="1:25" x14ac:dyDescent="0.2">
      <c r="A4123">
        <v>4122</v>
      </c>
      <c r="B4123" s="1">
        <f>_xlfn.XLOOKUP('Sheet1 (4)'!AB4129,'Sheet1 (3)'!B:B,'Sheet1 (3)'!C:C,"",0)</f>
        <v>0</v>
      </c>
      <c r="C4123" s="1">
        <f>_xlfn.XLOOKUP('Sheet1 (4)'!AB4129,'Sheet1 (3)'!B:B,'Sheet1 (3)'!F:F,"",0)</f>
        <v>0</v>
      </c>
      <c r="D4123" s="1">
        <f>ROUND('Sheet1 (4)'!E4129/100000000,2)</f>
        <v>0</v>
      </c>
      <c r="E4123" s="1">
        <f>ROUND('Sheet1 (4)'!F4129/100,2)</f>
        <v>0</v>
      </c>
      <c r="F4123" s="1">
        <f>ROUND('Sheet1 (4)'!G4129/100,2)</f>
        <v>0</v>
      </c>
      <c r="G4123" s="1">
        <f>ROUND('Sheet1 (4)'!H4129/100,2)</f>
        <v>0</v>
      </c>
      <c r="H4123" s="1">
        <f>ROUND('Sheet1 (4)'!I4129/100,2)</f>
        <v>0</v>
      </c>
      <c r="I4123" s="1">
        <f>ROUND('Sheet1 (4)'!J4129/100,2)</f>
        <v>0</v>
      </c>
      <c r="J4123" s="1">
        <f>ROUND('Sheet1 (4)'!K4129/100,2)</f>
        <v>0</v>
      </c>
      <c r="K4123" s="1">
        <f>ROUND('Sheet1 (4)'!L4129/100,2)</f>
        <v>0</v>
      </c>
      <c r="L4123" s="4">
        <f>ROUND(('Sheet1 (4)'!M4129+'Sheet1 (4)'!R4129)/100,2)</f>
        <v>0</v>
      </c>
      <c r="M4123" s="4">
        <f>ROUND(('Sheet1 (4)'!N4129+'Sheet1 (4)'!S4129)/100,2)</f>
        <v>0</v>
      </c>
      <c r="N4123" s="4">
        <f>ROUND(('Sheet1 (4)'!O4129+'Sheet1 (4)'!T4129)/100,2)</f>
        <v>0</v>
      </c>
      <c r="O4123" s="4">
        <f>ROUND(('Sheet1 (4)'!P4129+'Sheet1 (4)'!U4129)/100,2)</f>
        <v>0</v>
      </c>
      <c r="P4123" s="4">
        <f>ROUND(('Sheet1 (4)'!Q4129+'Sheet1 (4)'!V4129)/100,2)</f>
        <v>0</v>
      </c>
      <c r="Q4123" s="7">
        <f>ROUND('Sheet1 (4)'!W4129/100,2)</f>
        <v>0</v>
      </c>
      <c r="R4123" s="7">
        <f>ROUND('Sheet1 (4)'!X4129/100,2)</f>
        <v>0</v>
      </c>
      <c r="S4123" s="7">
        <f>ROUND('Sheet1 (4)'!Y4129/100,2)</f>
        <v>0</v>
      </c>
      <c r="T4123" s="7">
        <f>ROUND('Sheet1 (4)'!Z4129/100,2)</f>
        <v>0</v>
      </c>
      <c r="U4123" s="7">
        <f>ROUND('Sheet1 (4)'!AA4129/100,2)</f>
        <v>0</v>
      </c>
      <c r="V4123" s="1" t="str">
        <f>'Sheet1 (4)'!AB4129&amp;".T"</f>
        <v>.T</v>
      </c>
      <c r="W4123">
        <f>ROUND('Sheet1 (4)'!AC4129,2)</f>
        <v>0</v>
      </c>
      <c r="X4123">
        <f>ROUND('Sheet1 (4)'!AD4129,2)</f>
        <v>0</v>
      </c>
      <c r="Y4123">
        <f>_xlfn.XLOOKUP('Sheet1 (4)'!AB4129,'Sheet1 (3)'!B:B,'Sheet1 (3)'!D:D,"",0)</f>
        <v>0</v>
      </c>
    </row>
    <row r="4124" spans="1:25" x14ac:dyDescent="0.2">
      <c r="A4124">
        <v>4123</v>
      </c>
      <c r="B4124" s="1">
        <f>_xlfn.XLOOKUP('Sheet1 (4)'!AB4130,'Sheet1 (3)'!B:B,'Sheet1 (3)'!C:C,"",0)</f>
        <v>0</v>
      </c>
      <c r="C4124" s="1">
        <f>_xlfn.XLOOKUP('Sheet1 (4)'!AB4130,'Sheet1 (3)'!B:B,'Sheet1 (3)'!F:F,"",0)</f>
        <v>0</v>
      </c>
      <c r="D4124" s="1">
        <f>ROUND('Sheet1 (4)'!E4130/100000000,2)</f>
        <v>0</v>
      </c>
      <c r="E4124" s="1">
        <f>ROUND('Sheet1 (4)'!F4130/100,2)</f>
        <v>0</v>
      </c>
      <c r="F4124" s="1">
        <f>ROUND('Sheet1 (4)'!G4130/100,2)</f>
        <v>0</v>
      </c>
      <c r="G4124" s="1">
        <f>ROUND('Sheet1 (4)'!H4130/100,2)</f>
        <v>0</v>
      </c>
      <c r="H4124" s="1">
        <f>ROUND('Sheet1 (4)'!I4130/100,2)</f>
        <v>0</v>
      </c>
      <c r="I4124" s="1">
        <f>ROUND('Sheet1 (4)'!J4130/100,2)</f>
        <v>0</v>
      </c>
      <c r="J4124" s="1">
        <f>ROUND('Sheet1 (4)'!K4130/100,2)</f>
        <v>0</v>
      </c>
      <c r="K4124" s="1">
        <f>ROUND('Sheet1 (4)'!L4130/100,2)</f>
        <v>0</v>
      </c>
      <c r="L4124" s="4">
        <f>ROUND(('Sheet1 (4)'!M4130+'Sheet1 (4)'!R4130)/100,2)</f>
        <v>0</v>
      </c>
      <c r="M4124" s="4">
        <f>ROUND(('Sheet1 (4)'!N4130+'Sheet1 (4)'!S4130)/100,2)</f>
        <v>0</v>
      </c>
      <c r="N4124" s="4">
        <f>ROUND(('Sheet1 (4)'!O4130+'Sheet1 (4)'!T4130)/100,2)</f>
        <v>0</v>
      </c>
      <c r="O4124" s="4">
        <f>ROUND(('Sheet1 (4)'!P4130+'Sheet1 (4)'!U4130)/100,2)</f>
        <v>0</v>
      </c>
      <c r="P4124" s="4">
        <f>ROUND(('Sheet1 (4)'!Q4130+'Sheet1 (4)'!V4130)/100,2)</f>
        <v>0</v>
      </c>
      <c r="Q4124" s="7">
        <f>ROUND('Sheet1 (4)'!W4130/100,2)</f>
        <v>0</v>
      </c>
      <c r="R4124" s="7">
        <f>ROUND('Sheet1 (4)'!X4130/100,2)</f>
        <v>0</v>
      </c>
      <c r="S4124" s="7">
        <f>ROUND('Sheet1 (4)'!Y4130/100,2)</f>
        <v>0</v>
      </c>
      <c r="T4124" s="7">
        <f>ROUND('Sheet1 (4)'!Z4130/100,2)</f>
        <v>0</v>
      </c>
      <c r="U4124" s="7">
        <f>ROUND('Sheet1 (4)'!AA4130/100,2)</f>
        <v>0</v>
      </c>
      <c r="V4124" s="1" t="str">
        <f>'Sheet1 (4)'!AB4130&amp;".T"</f>
        <v>.T</v>
      </c>
      <c r="W4124">
        <f>ROUND('Sheet1 (4)'!AC4130,2)</f>
        <v>0</v>
      </c>
      <c r="X4124">
        <f>ROUND('Sheet1 (4)'!AD4130,2)</f>
        <v>0</v>
      </c>
      <c r="Y4124">
        <f>_xlfn.XLOOKUP('Sheet1 (4)'!AB4130,'Sheet1 (3)'!B:B,'Sheet1 (3)'!D:D,"",0)</f>
        <v>0</v>
      </c>
    </row>
    <row r="4125" spans="1:25" x14ac:dyDescent="0.2">
      <c r="A4125">
        <v>4124</v>
      </c>
      <c r="B4125" s="1">
        <f>_xlfn.XLOOKUP('Sheet1 (4)'!AB4131,'Sheet1 (3)'!B:B,'Sheet1 (3)'!C:C,"",0)</f>
        <v>0</v>
      </c>
      <c r="C4125" s="1">
        <f>_xlfn.XLOOKUP('Sheet1 (4)'!AB4131,'Sheet1 (3)'!B:B,'Sheet1 (3)'!F:F,"",0)</f>
        <v>0</v>
      </c>
      <c r="D4125" s="1">
        <f>ROUND('Sheet1 (4)'!E4131/100000000,2)</f>
        <v>0</v>
      </c>
      <c r="E4125" s="1">
        <f>ROUND('Sheet1 (4)'!F4131/100,2)</f>
        <v>0</v>
      </c>
      <c r="F4125" s="1">
        <f>ROUND('Sheet1 (4)'!G4131/100,2)</f>
        <v>0</v>
      </c>
      <c r="G4125" s="1">
        <f>ROUND('Sheet1 (4)'!H4131/100,2)</f>
        <v>0</v>
      </c>
      <c r="H4125" s="1">
        <f>ROUND('Sheet1 (4)'!I4131/100,2)</f>
        <v>0</v>
      </c>
      <c r="I4125" s="1">
        <f>ROUND('Sheet1 (4)'!J4131/100,2)</f>
        <v>0</v>
      </c>
      <c r="J4125" s="1">
        <f>ROUND('Sheet1 (4)'!K4131/100,2)</f>
        <v>0</v>
      </c>
      <c r="K4125" s="1">
        <f>ROUND('Sheet1 (4)'!L4131/100,2)</f>
        <v>0</v>
      </c>
      <c r="L4125" s="4">
        <f>ROUND(('Sheet1 (4)'!M4131+'Sheet1 (4)'!R4131)/100,2)</f>
        <v>0</v>
      </c>
      <c r="M4125" s="4">
        <f>ROUND(('Sheet1 (4)'!N4131+'Sheet1 (4)'!S4131)/100,2)</f>
        <v>0</v>
      </c>
      <c r="N4125" s="4">
        <f>ROUND(('Sheet1 (4)'!O4131+'Sheet1 (4)'!T4131)/100,2)</f>
        <v>0</v>
      </c>
      <c r="O4125" s="4">
        <f>ROUND(('Sheet1 (4)'!P4131+'Sheet1 (4)'!U4131)/100,2)</f>
        <v>0</v>
      </c>
      <c r="P4125" s="4">
        <f>ROUND(('Sheet1 (4)'!Q4131+'Sheet1 (4)'!V4131)/100,2)</f>
        <v>0</v>
      </c>
      <c r="Q4125" s="7">
        <f>ROUND('Sheet1 (4)'!W4131/100,2)</f>
        <v>0</v>
      </c>
      <c r="R4125" s="7">
        <f>ROUND('Sheet1 (4)'!X4131/100,2)</f>
        <v>0</v>
      </c>
      <c r="S4125" s="7">
        <f>ROUND('Sheet1 (4)'!Y4131/100,2)</f>
        <v>0</v>
      </c>
      <c r="T4125" s="7">
        <f>ROUND('Sheet1 (4)'!Z4131/100,2)</f>
        <v>0</v>
      </c>
      <c r="U4125" s="7">
        <f>ROUND('Sheet1 (4)'!AA4131/100,2)</f>
        <v>0</v>
      </c>
      <c r="V4125" s="1" t="str">
        <f>'Sheet1 (4)'!AB4131&amp;".T"</f>
        <v>.T</v>
      </c>
      <c r="W4125">
        <f>ROUND('Sheet1 (4)'!AC4131,2)</f>
        <v>0</v>
      </c>
      <c r="X4125">
        <f>ROUND('Sheet1 (4)'!AD4131,2)</f>
        <v>0</v>
      </c>
      <c r="Y4125">
        <f>_xlfn.XLOOKUP('Sheet1 (4)'!AB4131,'Sheet1 (3)'!B:B,'Sheet1 (3)'!D:D,"",0)</f>
        <v>0</v>
      </c>
    </row>
    <row r="4126" spans="1:25" x14ac:dyDescent="0.2">
      <c r="A4126">
        <v>4125</v>
      </c>
      <c r="B4126" s="1">
        <f>_xlfn.XLOOKUP('Sheet1 (4)'!AB4132,'Sheet1 (3)'!B:B,'Sheet1 (3)'!C:C,"",0)</f>
        <v>0</v>
      </c>
      <c r="C4126" s="1">
        <f>_xlfn.XLOOKUP('Sheet1 (4)'!AB4132,'Sheet1 (3)'!B:B,'Sheet1 (3)'!F:F,"",0)</f>
        <v>0</v>
      </c>
      <c r="D4126" s="1">
        <f>ROUND('Sheet1 (4)'!E4132/100000000,2)</f>
        <v>0</v>
      </c>
      <c r="E4126" s="1">
        <f>ROUND('Sheet1 (4)'!F4132/100,2)</f>
        <v>0</v>
      </c>
      <c r="F4126" s="1">
        <f>ROUND('Sheet1 (4)'!G4132/100,2)</f>
        <v>0</v>
      </c>
      <c r="G4126" s="1">
        <f>ROUND('Sheet1 (4)'!H4132/100,2)</f>
        <v>0</v>
      </c>
      <c r="H4126" s="1">
        <f>ROUND('Sheet1 (4)'!I4132/100,2)</f>
        <v>0</v>
      </c>
      <c r="I4126" s="1">
        <f>ROUND('Sheet1 (4)'!J4132/100,2)</f>
        <v>0</v>
      </c>
      <c r="J4126" s="1">
        <f>ROUND('Sheet1 (4)'!K4132/100,2)</f>
        <v>0</v>
      </c>
      <c r="K4126" s="1">
        <f>ROUND('Sheet1 (4)'!L4132/100,2)</f>
        <v>0</v>
      </c>
      <c r="L4126" s="4">
        <f>ROUND(('Sheet1 (4)'!M4132+'Sheet1 (4)'!R4132)/100,2)</f>
        <v>0</v>
      </c>
      <c r="M4126" s="4">
        <f>ROUND(('Sheet1 (4)'!N4132+'Sheet1 (4)'!S4132)/100,2)</f>
        <v>0</v>
      </c>
      <c r="N4126" s="4">
        <f>ROUND(('Sheet1 (4)'!O4132+'Sheet1 (4)'!T4132)/100,2)</f>
        <v>0</v>
      </c>
      <c r="O4126" s="4">
        <f>ROUND(('Sheet1 (4)'!P4132+'Sheet1 (4)'!U4132)/100,2)</f>
        <v>0</v>
      </c>
      <c r="P4126" s="4">
        <f>ROUND(('Sheet1 (4)'!Q4132+'Sheet1 (4)'!V4132)/100,2)</f>
        <v>0</v>
      </c>
      <c r="Q4126" s="7">
        <f>ROUND('Sheet1 (4)'!W4132/100,2)</f>
        <v>0</v>
      </c>
      <c r="R4126" s="7">
        <f>ROUND('Sheet1 (4)'!X4132/100,2)</f>
        <v>0</v>
      </c>
      <c r="S4126" s="7">
        <f>ROUND('Sheet1 (4)'!Y4132/100,2)</f>
        <v>0</v>
      </c>
      <c r="T4126" s="7">
        <f>ROUND('Sheet1 (4)'!Z4132/100,2)</f>
        <v>0</v>
      </c>
      <c r="U4126" s="7">
        <f>ROUND('Sheet1 (4)'!AA4132/100,2)</f>
        <v>0</v>
      </c>
      <c r="V4126" s="1" t="str">
        <f>'Sheet1 (4)'!AB4132&amp;".T"</f>
        <v>.T</v>
      </c>
      <c r="W4126">
        <f>ROUND('Sheet1 (4)'!AC4132,2)</f>
        <v>0</v>
      </c>
      <c r="X4126">
        <f>ROUND('Sheet1 (4)'!AD4132,2)</f>
        <v>0</v>
      </c>
      <c r="Y4126">
        <f>_xlfn.XLOOKUP('Sheet1 (4)'!AB4132,'Sheet1 (3)'!B:B,'Sheet1 (3)'!D:D,"",0)</f>
        <v>0</v>
      </c>
    </row>
    <row r="4127" spans="1:25" x14ac:dyDescent="0.2">
      <c r="A4127">
        <v>4126</v>
      </c>
      <c r="B4127" s="1">
        <f>_xlfn.XLOOKUP('Sheet1 (4)'!AB4133,'Sheet1 (3)'!B:B,'Sheet1 (3)'!C:C,"",0)</f>
        <v>0</v>
      </c>
      <c r="C4127" s="1">
        <f>_xlfn.XLOOKUP('Sheet1 (4)'!AB4133,'Sheet1 (3)'!B:B,'Sheet1 (3)'!F:F,"",0)</f>
        <v>0</v>
      </c>
      <c r="D4127" s="1">
        <f>ROUND('Sheet1 (4)'!E4133/100000000,2)</f>
        <v>0</v>
      </c>
      <c r="E4127" s="1">
        <f>ROUND('Sheet1 (4)'!F4133/100,2)</f>
        <v>0</v>
      </c>
      <c r="F4127" s="1">
        <f>ROUND('Sheet1 (4)'!G4133/100,2)</f>
        <v>0</v>
      </c>
      <c r="G4127" s="1">
        <f>ROUND('Sheet1 (4)'!H4133/100,2)</f>
        <v>0</v>
      </c>
      <c r="H4127" s="1">
        <f>ROUND('Sheet1 (4)'!I4133/100,2)</f>
        <v>0</v>
      </c>
      <c r="I4127" s="1">
        <f>ROUND('Sheet1 (4)'!J4133/100,2)</f>
        <v>0</v>
      </c>
      <c r="J4127" s="1">
        <f>ROUND('Sheet1 (4)'!K4133/100,2)</f>
        <v>0</v>
      </c>
      <c r="K4127" s="1">
        <f>ROUND('Sheet1 (4)'!L4133/100,2)</f>
        <v>0</v>
      </c>
      <c r="L4127" s="4">
        <f>ROUND(('Sheet1 (4)'!M4133+'Sheet1 (4)'!R4133)/100,2)</f>
        <v>0</v>
      </c>
      <c r="M4127" s="4">
        <f>ROUND(('Sheet1 (4)'!N4133+'Sheet1 (4)'!S4133)/100,2)</f>
        <v>0</v>
      </c>
      <c r="N4127" s="4">
        <f>ROUND(('Sheet1 (4)'!O4133+'Sheet1 (4)'!T4133)/100,2)</f>
        <v>0</v>
      </c>
      <c r="O4127" s="4">
        <f>ROUND(('Sheet1 (4)'!P4133+'Sheet1 (4)'!U4133)/100,2)</f>
        <v>0</v>
      </c>
      <c r="P4127" s="4">
        <f>ROUND(('Sheet1 (4)'!Q4133+'Sheet1 (4)'!V4133)/100,2)</f>
        <v>0</v>
      </c>
      <c r="Q4127" s="7">
        <f>ROUND('Sheet1 (4)'!W4133/100,2)</f>
        <v>0</v>
      </c>
      <c r="R4127" s="7">
        <f>ROUND('Sheet1 (4)'!X4133/100,2)</f>
        <v>0</v>
      </c>
      <c r="S4127" s="7">
        <f>ROUND('Sheet1 (4)'!Y4133/100,2)</f>
        <v>0</v>
      </c>
      <c r="T4127" s="7">
        <f>ROUND('Sheet1 (4)'!Z4133/100,2)</f>
        <v>0</v>
      </c>
      <c r="U4127" s="7">
        <f>ROUND('Sheet1 (4)'!AA4133/100,2)</f>
        <v>0</v>
      </c>
      <c r="V4127" s="1" t="str">
        <f>'Sheet1 (4)'!AB4133&amp;".T"</f>
        <v>.T</v>
      </c>
      <c r="W4127">
        <f>ROUND('Sheet1 (4)'!AC4133,2)</f>
        <v>0</v>
      </c>
      <c r="X4127">
        <f>ROUND('Sheet1 (4)'!AD4133,2)</f>
        <v>0</v>
      </c>
      <c r="Y4127">
        <f>_xlfn.XLOOKUP('Sheet1 (4)'!AB4133,'Sheet1 (3)'!B:B,'Sheet1 (3)'!D:D,"",0)</f>
        <v>0</v>
      </c>
    </row>
    <row r="4128" spans="1:25" x14ac:dyDescent="0.2">
      <c r="A4128">
        <v>4127</v>
      </c>
      <c r="B4128" s="1">
        <f>_xlfn.XLOOKUP('Sheet1 (4)'!AB4134,'Sheet1 (3)'!B:B,'Sheet1 (3)'!C:C,"",0)</f>
        <v>0</v>
      </c>
      <c r="C4128" s="1">
        <f>_xlfn.XLOOKUP('Sheet1 (4)'!AB4134,'Sheet1 (3)'!B:B,'Sheet1 (3)'!F:F,"",0)</f>
        <v>0</v>
      </c>
      <c r="D4128" s="1">
        <f>ROUND('Sheet1 (4)'!E4134/100000000,2)</f>
        <v>0</v>
      </c>
      <c r="E4128" s="1">
        <f>ROUND('Sheet1 (4)'!F4134/100,2)</f>
        <v>0</v>
      </c>
      <c r="F4128" s="1">
        <f>ROUND('Sheet1 (4)'!G4134/100,2)</f>
        <v>0</v>
      </c>
      <c r="G4128" s="1">
        <f>ROUND('Sheet1 (4)'!H4134/100,2)</f>
        <v>0</v>
      </c>
      <c r="H4128" s="1">
        <f>ROUND('Sheet1 (4)'!I4134/100,2)</f>
        <v>0</v>
      </c>
      <c r="I4128" s="1">
        <f>ROUND('Sheet1 (4)'!J4134/100,2)</f>
        <v>0</v>
      </c>
      <c r="J4128" s="1">
        <f>ROUND('Sheet1 (4)'!K4134/100,2)</f>
        <v>0</v>
      </c>
      <c r="K4128" s="1">
        <f>ROUND('Sheet1 (4)'!L4134/100,2)</f>
        <v>0</v>
      </c>
      <c r="L4128" s="4">
        <f>ROUND(('Sheet1 (4)'!M4134+'Sheet1 (4)'!R4134)/100,2)</f>
        <v>0</v>
      </c>
      <c r="M4128" s="4">
        <f>ROUND(('Sheet1 (4)'!N4134+'Sheet1 (4)'!S4134)/100,2)</f>
        <v>0</v>
      </c>
      <c r="N4128" s="4">
        <f>ROUND(('Sheet1 (4)'!O4134+'Sheet1 (4)'!T4134)/100,2)</f>
        <v>0</v>
      </c>
      <c r="O4128" s="4">
        <f>ROUND(('Sheet1 (4)'!P4134+'Sheet1 (4)'!U4134)/100,2)</f>
        <v>0</v>
      </c>
      <c r="P4128" s="4">
        <f>ROUND(('Sheet1 (4)'!Q4134+'Sheet1 (4)'!V4134)/100,2)</f>
        <v>0</v>
      </c>
      <c r="Q4128" s="7">
        <f>ROUND('Sheet1 (4)'!W4134/100,2)</f>
        <v>0</v>
      </c>
      <c r="R4128" s="7">
        <f>ROUND('Sheet1 (4)'!X4134/100,2)</f>
        <v>0</v>
      </c>
      <c r="S4128" s="7">
        <f>ROUND('Sheet1 (4)'!Y4134/100,2)</f>
        <v>0</v>
      </c>
      <c r="T4128" s="7">
        <f>ROUND('Sheet1 (4)'!Z4134/100,2)</f>
        <v>0</v>
      </c>
      <c r="U4128" s="7">
        <f>ROUND('Sheet1 (4)'!AA4134/100,2)</f>
        <v>0</v>
      </c>
      <c r="V4128" s="1" t="str">
        <f>'Sheet1 (4)'!AB4134&amp;".T"</f>
        <v>.T</v>
      </c>
      <c r="W4128">
        <f>ROUND('Sheet1 (4)'!AC4134,2)</f>
        <v>0</v>
      </c>
      <c r="X4128">
        <f>ROUND('Sheet1 (4)'!AD4134,2)</f>
        <v>0</v>
      </c>
      <c r="Y4128">
        <f>_xlfn.XLOOKUP('Sheet1 (4)'!AB4134,'Sheet1 (3)'!B:B,'Sheet1 (3)'!D:D,"",0)</f>
        <v>0</v>
      </c>
    </row>
    <row r="4129" spans="1:25" x14ac:dyDescent="0.2">
      <c r="A4129">
        <v>4128</v>
      </c>
      <c r="B4129" s="1">
        <f>_xlfn.XLOOKUP('Sheet1 (4)'!AB4135,'Sheet1 (3)'!B:B,'Sheet1 (3)'!C:C,"",0)</f>
        <v>0</v>
      </c>
      <c r="C4129" s="1">
        <f>_xlfn.XLOOKUP('Sheet1 (4)'!AB4135,'Sheet1 (3)'!B:B,'Sheet1 (3)'!F:F,"",0)</f>
        <v>0</v>
      </c>
      <c r="D4129" s="1">
        <f>ROUND('Sheet1 (4)'!E4135/100000000,2)</f>
        <v>0</v>
      </c>
      <c r="E4129" s="1">
        <f>ROUND('Sheet1 (4)'!F4135/100,2)</f>
        <v>0</v>
      </c>
      <c r="F4129" s="1">
        <f>ROUND('Sheet1 (4)'!G4135/100,2)</f>
        <v>0</v>
      </c>
      <c r="G4129" s="1">
        <f>ROUND('Sheet1 (4)'!H4135/100,2)</f>
        <v>0</v>
      </c>
      <c r="H4129" s="1">
        <f>ROUND('Sheet1 (4)'!I4135/100,2)</f>
        <v>0</v>
      </c>
      <c r="I4129" s="1">
        <f>ROUND('Sheet1 (4)'!J4135/100,2)</f>
        <v>0</v>
      </c>
      <c r="J4129" s="1">
        <f>ROUND('Sheet1 (4)'!K4135/100,2)</f>
        <v>0</v>
      </c>
      <c r="K4129" s="1">
        <f>ROUND('Sheet1 (4)'!L4135/100,2)</f>
        <v>0</v>
      </c>
      <c r="L4129" s="4">
        <f>ROUND(('Sheet1 (4)'!M4135+'Sheet1 (4)'!R4135)/100,2)</f>
        <v>0</v>
      </c>
      <c r="M4129" s="4">
        <f>ROUND(('Sheet1 (4)'!N4135+'Sheet1 (4)'!S4135)/100,2)</f>
        <v>0</v>
      </c>
      <c r="N4129" s="4">
        <f>ROUND(('Sheet1 (4)'!O4135+'Sheet1 (4)'!T4135)/100,2)</f>
        <v>0</v>
      </c>
      <c r="O4129" s="4">
        <f>ROUND(('Sheet1 (4)'!P4135+'Sheet1 (4)'!U4135)/100,2)</f>
        <v>0</v>
      </c>
      <c r="P4129" s="4">
        <f>ROUND(('Sheet1 (4)'!Q4135+'Sheet1 (4)'!V4135)/100,2)</f>
        <v>0</v>
      </c>
      <c r="Q4129" s="7">
        <f>ROUND('Sheet1 (4)'!W4135/100,2)</f>
        <v>0</v>
      </c>
      <c r="R4129" s="7">
        <f>ROUND('Sheet1 (4)'!X4135/100,2)</f>
        <v>0</v>
      </c>
      <c r="S4129" s="7">
        <f>ROUND('Sheet1 (4)'!Y4135/100,2)</f>
        <v>0</v>
      </c>
      <c r="T4129" s="7">
        <f>ROUND('Sheet1 (4)'!Z4135/100,2)</f>
        <v>0</v>
      </c>
      <c r="U4129" s="7">
        <f>ROUND('Sheet1 (4)'!AA4135/100,2)</f>
        <v>0</v>
      </c>
      <c r="V4129" s="1" t="str">
        <f>'Sheet1 (4)'!AB4135&amp;".T"</f>
        <v>.T</v>
      </c>
      <c r="W4129">
        <f>ROUND('Sheet1 (4)'!AC4135,2)</f>
        <v>0</v>
      </c>
      <c r="X4129">
        <f>ROUND('Sheet1 (4)'!AD4135,2)</f>
        <v>0</v>
      </c>
      <c r="Y4129">
        <f>_xlfn.XLOOKUP('Sheet1 (4)'!AB4135,'Sheet1 (3)'!B:B,'Sheet1 (3)'!D:D,"",0)</f>
        <v>0</v>
      </c>
    </row>
    <row r="4130" spans="1:25" x14ac:dyDescent="0.2">
      <c r="A4130">
        <v>4129</v>
      </c>
      <c r="B4130" s="1">
        <f>_xlfn.XLOOKUP('Sheet1 (4)'!AB4136,'Sheet1 (3)'!B:B,'Sheet1 (3)'!C:C,"",0)</f>
        <v>0</v>
      </c>
      <c r="C4130" s="1">
        <f>_xlfn.XLOOKUP('Sheet1 (4)'!AB4136,'Sheet1 (3)'!B:B,'Sheet1 (3)'!F:F,"",0)</f>
        <v>0</v>
      </c>
      <c r="D4130" s="1">
        <f>ROUND('Sheet1 (4)'!E4136/100000000,2)</f>
        <v>0</v>
      </c>
      <c r="E4130" s="1">
        <f>ROUND('Sheet1 (4)'!F4136/100,2)</f>
        <v>0</v>
      </c>
      <c r="F4130" s="1">
        <f>ROUND('Sheet1 (4)'!G4136/100,2)</f>
        <v>0</v>
      </c>
      <c r="G4130" s="1">
        <f>ROUND('Sheet1 (4)'!H4136/100,2)</f>
        <v>0</v>
      </c>
      <c r="H4130" s="1">
        <f>ROUND('Sheet1 (4)'!I4136/100,2)</f>
        <v>0</v>
      </c>
      <c r="I4130" s="1">
        <f>ROUND('Sheet1 (4)'!J4136/100,2)</f>
        <v>0</v>
      </c>
      <c r="J4130" s="1">
        <f>ROUND('Sheet1 (4)'!K4136/100,2)</f>
        <v>0</v>
      </c>
      <c r="K4130" s="1">
        <f>ROUND('Sheet1 (4)'!L4136/100,2)</f>
        <v>0</v>
      </c>
      <c r="L4130" s="4">
        <f>ROUND(('Sheet1 (4)'!M4136+'Sheet1 (4)'!R4136)/100,2)</f>
        <v>0</v>
      </c>
      <c r="M4130" s="4">
        <f>ROUND(('Sheet1 (4)'!N4136+'Sheet1 (4)'!S4136)/100,2)</f>
        <v>0</v>
      </c>
      <c r="N4130" s="4">
        <f>ROUND(('Sheet1 (4)'!O4136+'Sheet1 (4)'!T4136)/100,2)</f>
        <v>0</v>
      </c>
      <c r="O4130" s="4">
        <f>ROUND(('Sheet1 (4)'!P4136+'Sheet1 (4)'!U4136)/100,2)</f>
        <v>0</v>
      </c>
      <c r="P4130" s="4">
        <f>ROUND(('Sheet1 (4)'!Q4136+'Sheet1 (4)'!V4136)/100,2)</f>
        <v>0</v>
      </c>
      <c r="Q4130" s="7">
        <f>ROUND('Sheet1 (4)'!W4136/100,2)</f>
        <v>0</v>
      </c>
      <c r="R4130" s="7">
        <f>ROUND('Sheet1 (4)'!X4136/100,2)</f>
        <v>0</v>
      </c>
      <c r="S4130" s="7">
        <f>ROUND('Sheet1 (4)'!Y4136/100,2)</f>
        <v>0</v>
      </c>
      <c r="T4130" s="7">
        <f>ROUND('Sheet1 (4)'!Z4136/100,2)</f>
        <v>0</v>
      </c>
      <c r="U4130" s="7">
        <f>ROUND('Sheet1 (4)'!AA4136/100,2)</f>
        <v>0</v>
      </c>
      <c r="V4130" s="1" t="str">
        <f>'Sheet1 (4)'!AB4136&amp;".T"</f>
        <v>.T</v>
      </c>
      <c r="W4130">
        <f>ROUND('Sheet1 (4)'!AC4136,2)</f>
        <v>0</v>
      </c>
      <c r="X4130">
        <f>ROUND('Sheet1 (4)'!AD4136,2)</f>
        <v>0</v>
      </c>
      <c r="Y4130">
        <f>_xlfn.XLOOKUP('Sheet1 (4)'!AB4136,'Sheet1 (3)'!B:B,'Sheet1 (3)'!D:D,"",0)</f>
        <v>0</v>
      </c>
    </row>
    <row r="4131" spans="1:25" x14ac:dyDescent="0.2">
      <c r="A4131">
        <v>4130</v>
      </c>
      <c r="B4131" s="1">
        <f>_xlfn.XLOOKUP('Sheet1 (4)'!AB4137,'Sheet1 (3)'!B:B,'Sheet1 (3)'!C:C,"",0)</f>
        <v>0</v>
      </c>
      <c r="C4131" s="1">
        <f>_xlfn.XLOOKUP('Sheet1 (4)'!AB4137,'Sheet1 (3)'!B:B,'Sheet1 (3)'!F:F,"",0)</f>
        <v>0</v>
      </c>
      <c r="D4131" s="1">
        <f>ROUND('Sheet1 (4)'!E4137/100000000,2)</f>
        <v>0</v>
      </c>
      <c r="E4131" s="1">
        <f>ROUND('Sheet1 (4)'!F4137/100,2)</f>
        <v>0</v>
      </c>
      <c r="F4131" s="1">
        <f>ROUND('Sheet1 (4)'!G4137/100,2)</f>
        <v>0</v>
      </c>
      <c r="G4131" s="1">
        <f>ROUND('Sheet1 (4)'!H4137/100,2)</f>
        <v>0</v>
      </c>
      <c r="H4131" s="1">
        <f>ROUND('Sheet1 (4)'!I4137/100,2)</f>
        <v>0</v>
      </c>
      <c r="I4131" s="1">
        <f>ROUND('Sheet1 (4)'!J4137/100,2)</f>
        <v>0</v>
      </c>
      <c r="J4131" s="1">
        <f>ROUND('Sheet1 (4)'!K4137/100,2)</f>
        <v>0</v>
      </c>
      <c r="K4131" s="1">
        <f>ROUND('Sheet1 (4)'!L4137/100,2)</f>
        <v>0</v>
      </c>
      <c r="L4131" s="4">
        <f>ROUND(('Sheet1 (4)'!M4137+'Sheet1 (4)'!R4137)/100,2)</f>
        <v>0</v>
      </c>
      <c r="M4131" s="4">
        <f>ROUND(('Sheet1 (4)'!N4137+'Sheet1 (4)'!S4137)/100,2)</f>
        <v>0</v>
      </c>
      <c r="N4131" s="4">
        <f>ROUND(('Sheet1 (4)'!O4137+'Sheet1 (4)'!T4137)/100,2)</f>
        <v>0</v>
      </c>
      <c r="O4131" s="4">
        <f>ROUND(('Sheet1 (4)'!P4137+'Sheet1 (4)'!U4137)/100,2)</f>
        <v>0</v>
      </c>
      <c r="P4131" s="4">
        <f>ROUND(('Sheet1 (4)'!Q4137+'Sheet1 (4)'!V4137)/100,2)</f>
        <v>0</v>
      </c>
      <c r="Q4131" s="7">
        <f>ROUND('Sheet1 (4)'!W4137/100,2)</f>
        <v>0</v>
      </c>
      <c r="R4131" s="7">
        <f>ROUND('Sheet1 (4)'!X4137/100,2)</f>
        <v>0</v>
      </c>
      <c r="S4131" s="7">
        <f>ROUND('Sheet1 (4)'!Y4137/100,2)</f>
        <v>0</v>
      </c>
      <c r="T4131" s="7">
        <f>ROUND('Sheet1 (4)'!Z4137/100,2)</f>
        <v>0</v>
      </c>
      <c r="U4131" s="7">
        <f>ROUND('Sheet1 (4)'!AA4137/100,2)</f>
        <v>0</v>
      </c>
      <c r="V4131" s="1" t="str">
        <f>'Sheet1 (4)'!AB4137&amp;".T"</f>
        <v>.T</v>
      </c>
      <c r="W4131">
        <f>ROUND('Sheet1 (4)'!AC4137,2)</f>
        <v>0</v>
      </c>
      <c r="X4131">
        <f>ROUND('Sheet1 (4)'!AD4137,2)</f>
        <v>0</v>
      </c>
      <c r="Y4131">
        <f>_xlfn.XLOOKUP('Sheet1 (4)'!AB4137,'Sheet1 (3)'!B:B,'Sheet1 (3)'!D:D,"",0)</f>
        <v>0</v>
      </c>
    </row>
    <row r="4132" spans="1:25" x14ac:dyDescent="0.2">
      <c r="A4132">
        <v>4131</v>
      </c>
      <c r="B4132" s="1">
        <f>_xlfn.XLOOKUP('Sheet1 (4)'!AB4138,'Sheet1 (3)'!B:B,'Sheet1 (3)'!C:C,"",0)</f>
        <v>0</v>
      </c>
      <c r="C4132" s="1">
        <f>_xlfn.XLOOKUP('Sheet1 (4)'!AB4138,'Sheet1 (3)'!B:B,'Sheet1 (3)'!F:F,"",0)</f>
        <v>0</v>
      </c>
      <c r="D4132" s="1">
        <f>ROUND('Sheet1 (4)'!E4138/100000000,2)</f>
        <v>0</v>
      </c>
      <c r="E4132" s="1">
        <f>ROUND('Sheet1 (4)'!F4138/100,2)</f>
        <v>0</v>
      </c>
      <c r="F4132" s="1">
        <f>ROUND('Sheet1 (4)'!G4138/100,2)</f>
        <v>0</v>
      </c>
      <c r="G4132" s="1">
        <f>ROUND('Sheet1 (4)'!H4138/100,2)</f>
        <v>0</v>
      </c>
      <c r="H4132" s="1">
        <f>ROUND('Sheet1 (4)'!I4138/100,2)</f>
        <v>0</v>
      </c>
      <c r="I4132" s="1">
        <f>ROUND('Sheet1 (4)'!J4138/100,2)</f>
        <v>0</v>
      </c>
      <c r="J4132" s="1">
        <f>ROUND('Sheet1 (4)'!K4138/100,2)</f>
        <v>0</v>
      </c>
      <c r="K4132" s="1">
        <f>ROUND('Sheet1 (4)'!L4138/100,2)</f>
        <v>0</v>
      </c>
      <c r="L4132" s="4">
        <f>ROUND(('Sheet1 (4)'!M4138+'Sheet1 (4)'!R4138)/100,2)</f>
        <v>0</v>
      </c>
      <c r="M4132" s="4">
        <f>ROUND(('Sheet1 (4)'!N4138+'Sheet1 (4)'!S4138)/100,2)</f>
        <v>0</v>
      </c>
      <c r="N4132" s="4">
        <f>ROUND(('Sheet1 (4)'!O4138+'Sheet1 (4)'!T4138)/100,2)</f>
        <v>0</v>
      </c>
      <c r="O4132" s="4">
        <f>ROUND(('Sheet1 (4)'!P4138+'Sheet1 (4)'!U4138)/100,2)</f>
        <v>0</v>
      </c>
      <c r="P4132" s="4">
        <f>ROUND(('Sheet1 (4)'!Q4138+'Sheet1 (4)'!V4138)/100,2)</f>
        <v>0</v>
      </c>
      <c r="Q4132" s="7">
        <f>ROUND('Sheet1 (4)'!W4138/100,2)</f>
        <v>0</v>
      </c>
      <c r="R4132" s="7">
        <f>ROUND('Sheet1 (4)'!X4138/100,2)</f>
        <v>0</v>
      </c>
      <c r="S4132" s="7">
        <f>ROUND('Sheet1 (4)'!Y4138/100,2)</f>
        <v>0</v>
      </c>
      <c r="T4132" s="7">
        <f>ROUND('Sheet1 (4)'!Z4138/100,2)</f>
        <v>0</v>
      </c>
      <c r="U4132" s="7">
        <f>ROUND('Sheet1 (4)'!AA4138/100,2)</f>
        <v>0</v>
      </c>
      <c r="V4132" s="1" t="str">
        <f>'Sheet1 (4)'!AB4138&amp;".T"</f>
        <v>.T</v>
      </c>
      <c r="W4132">
        <f>ROUND('Sheet1 (4)'!AC4138,2)</f>
        <v>0</v>
      </c>
      <c r="X4132">
        <f>ROUND('Sheet1 (4)'!AD4138,2)</f>
        <v>0</v>
      </c>
      <c r="Y4132">
        <f>_xlfn.XLOOKUP('Sheet1 (4)'!AB4138,'Sheet1 (3)'!B:B,'Sheet1 (3)'!D:D,"",0)</f>
        <v>0</v>
      </c>
    </row>
    <row r="4133" spans="1:25" x14ac:dyDescent="0.2">
      <c r="A4133">
        <v>4132</v>
      </c>
      <c r="B4133" s="1">
        <f>_xlfn.XLOOKUP('Sheet1 (4)'!AB4139,'Sheet1 (3)'!B:B,'Sheet1 (3)'!C:C,"",0)</f>
        <v>0</v>
      </c>
      <c r="C4133" s="1">
        <f>_xlfn.XLOOKUP('Sheet1 (4)'!AB4139,'Sheet1 (3)'!B:B,'Sheet1 (3)'!F:F,"",0)</f>
        <v>0</v>
      </c>
      <c r="D4133" s="1">
        <f>ROUND('Sheet1 (4)'!E4139/100000000,2)</f>
        <v>0</v>
      </c>
      <c r="E4133" s="1">
        <f>ROUND('Sheet1 (4)'!F4139/100,2)</f>
        <v>0</v>
      </c>
      <c r="F4133" s="1">
        <f>ROUND('Sheet1 (4)'!G4139/100,2)</f>
        <v>0</v>
      </c>
      <c r="G4133" s="1">
        <f>ROUND('Sheet1 (4)'!H4139/100,2)</f>
        <v>0</v>
      </c>
      <c r="H4133" s="1">
        <f>ROUND('Sheet1 (4)'!I4139/100,2)</f>
        <v>0</v>
      </c>
      <c r="I4133" s="1">
        <f>ROUND('Sheet1 (4)'!J4139/100,2)</f>
        <v>0</v>
      </c>
      <c r="J4133" s="1">
        <f>ROUND('Sheet1 (4)'!K4139/100,2)</f>
        <v>0</v>
      </c>
      <c r="K4133" s="1">
        <f>ROUND('Sheet1 (4)'!L4139/100,2)</f>
        <v>0</v>
      </c>
      <c r="L4133" s="4">
        <f>ROUND(('Sheet1 (4)'!M4139+'Sheet1 (4)'!R4139)/100,2)</f>
        <v>0</v>
      </c>
      <c r="M4133" s="4">
        <f>ROUND(('Sheet1 (4)'!N4139+'Sheet1 (4)'!S4139)/100,2)</f>
        <v>0</v>
      </c>
      <c r="N4133" s="4">
        <f>ROUND(('Sheet1 (4)'!O4139+'Sheet1 (4)'!T4139)/100,2)</f>
        <v>0</v>
      </c>
      <c r="O4133" s="4">
        <f>ROUND(('Sheet1 (4)'!P4139+'Sheet1 (4)'!U4139)/100,2)</f>
        <v>0</v>
      </c>
      <c r="P4133" s="4">
        <f>ROUND(('Sheet1 (4)'!Q4139+'Sheet1 (4)'!V4139)/100,2)</f>
        <v>0</v>
      </c>
      <c r="Q4133" s="7">
        <f>ROUND('Sheet1 (4)'!W4139/100,2)</f>
        <v>0</v>
      </c>
      <c r="R4133" s="7">
        <f>ROUND('Sheet1 (4)'!X4139/100,2)</f>
        <v>0</v>
      </c>
      <c r="S4133" s="7">
        <f>ROUND('Sheet1 (4)'!Y4139/100,2)</f>
        <v>0</v>
      </c>
      <c r="T4133" s="7">
        <f>ROUND('Sheet1 (4)'!Z4139/100,2)</f>
        <v>0</v>
      </c>
      <c r="U4133" s="7">
        <f>ROUND('Sheet1 (4)'!AA4139/100,2)</f>
        <v>0</v>
      </c>
      <c r="V4133" s="1" t="str">
        <f>'Sheet1 (4)'!AB4139&amp;".T"</f>
        <v>.T</v>
      </c>
      <c r="W4133">
        <f>ROUND('Sheet1 (4)'!AC4139,2)</f>
        <v>0</v>
      </c>
      <c r="X4133">
        <f>ROUND('Sheet1 (4)'!AD4139,2)</f>
        <v>0</v>
      </c>
      <c r="Y4133">
        <f>_xlfn.XLOOKUP('Sheet1 (4)'!AB4139,'Sheet1 (3)'!B:B,'Sheet1 (3)'!D:D,"",0)</f>
        <v>0</v>
      </c>
    </row>
    <row r="4134" spans="1:25" x14ac:dyDescent="0.2">
      <c r="A4134">
        <v>4133</v>
      </c>
      <c r="B4134" s="1">
        <f>_xlfn.XLOOKUP('Sheet1 (4)'!AB4140,'Sheet1 (3)'!B:B,'Sheet1 (3)'!C:C,"",0)</f>
        <v>0</v>
      </c>
      <c r="C4134" s="1">
        <f>_xlfn.XLOOKUP('Sheet1 (4)'!AB4140,'Sheet1 (3)'!B:B,'Sheet1 (3)'!F:F,"",0)</f>
        <v>0</v>
      </c>
      <c r="D4134" s="1">
        <f>ROUND('Sheet1 (4)'!E4140/100000000,2)</f>
        <v>0</v>
      </c>
      <c r="E4134" s="1">
        <f>ROUND('Sheet1 (4)'!F4140/100,2)</f>
        <v>0</v>
      </c>
      <c r="F4134" s="1">
        <f>ROUND('Sheet1 (4)'!G4140/100,2)</f>
        <v>0</v>
      </c>
      <c r="G4134" s="1">
        <f>ROUND('Sheet1 (4)'!H4140/100,2)</f>
        <v>0</v>
      </c>
      <c r="H4134" s="1">
        <f>ROUND('Sheet1 (4)'!I4140/100,2)</f>
        <v>0</v>
      </c>
      <c r="I4134" s="1">
        <f>ROUND('Sheet1 (4)'!J4140/100,2)</f>
        <v>0</v>
      </c>
      <c r="J4134" s="1">
        <f>ROUND('Sheet1 (4)'!K4140/100,2)</f>
        <v>0</v>
      </c>
      <c r="K4134" s="1">
        <f>ROUND('Sheet1 (4)'!L4140/100,2)</f>
        <v>0</v>
      </c>
      <c r="L4134" s="4">
        <f>ROUND(('Sheet1 (4)'!M4140+'Sheet1 (4)'!R4140)/100,2)</f>
        <v>0</v>
      </c>
      <c r="M4134" s="4">
        <f>ROUND(('Sheet1 (4)'!N4140+'Sheet1 (4)'!S4140)/100,2)</f>
        <v>0</v>
      </c>
      <c r="N4134" s="4">
        <f>ROUND(('Sheet1 (4)'!O4140+'Sheet1 (4)'!T4140)/100,2)</f>
        <v>0</v>
      </c>
      <c r="O4134" s="4">
        <f>ROUND(('Sheet1 (4)'!P4140+'Sheet1 (4)'!U4140)/100,2)</f>
        <v>0</v>
      </c>
      <c r="P4134" s="4">
        <f>ROUND(('Sheet1 (4)'!Q4140+'Sheet1 (4)'!V4140)/100,2)</f>
        <v>0</v>
      </c>
      <c r="Q4134" s="7">
        <f>ROUND('Sheet1 (4)'!W4140/100,2)</f>
        <v>0</v>
      </c>
      <c r="R4134" s="7">
        <f>ROUND('Sheet1 (4)'!X4140/100,2)</f>
        <v>0</v>
      </c>
      <c r="S4134" s="7">
        <f>ROUND('Sheet1 (4)'!Y4140/100,2)</f>
        <v>0</v>
      </c>
      <c r="T4134" s="7">
        <f>ROUND('Sheet1 (4)'!Z4140/100,2)</f>
        <v>0</v>
      </c>
      <c r="U4134" s="7">
        <f>ROUND('Sheet1 (4)'!AA4140/100,2)</f>
        <v>0</v>
      </c>
      <c r="V4134" s="1" t="str">
        <f>'Sheet1 (4)'!AB4140&amp;".T"</f>
        <v>.T</v>
      </c>
      <c r="W4134">
        <f>ROUND('Sheet1 (4)'!AC4140,2)</f>
        <v>0</v>
      </c>
      <c r="X4134">
        <f>ROUND('Sheet1 (4)'!AD4140,2)</f>
        <v>0</v>
      </c>
      <c r="Y4134">
        <f>_xlfn.XLOOKUP('Sheet1 (4)'!AB4140,'Sheet1 (3)'!B:B,'Sheet1 (3)'!D:D,"",0)</f>
        <v>0</v>
      </c>
    </row>
    <row r="4135" spans="1:25" x14ac:dyDescent="0.2">
      <c r="A4135">
        <v>4134</v>
      </c>
      <c r="B4135" s="1">
        <f>_xlfn.XLOOKUP('Sheet1 (4)'!AB4141,'Sheet1 (3)'!B:B,'Sheet1 (3)'!C:C,"",0)</f>
        <v>0</v>
      </c>
      <c r="C4135" s="1">
        <f>_xlfn.XLOOKUP('Sheet1 (4)'!AB4141,'Sheet1 (3)'!B:B,'Sheet1 (3)'!F:F,"",0)</f>
        <v>0</v>
      </c>
      <c r="D4135" s="1">
        <f>ROUND('Sheet1 (4)'!E4141/100000000,2)</f>
        <v>0</v>
      </c>
      <c r="E4135" s="1">
        <f>ROUND('Sheet1 (4)'!F4141/100,2)</f>
        <v>0</v>
      </c>
      <c r="F4135" s="1">
        <f>ROUND('Sheet1 (4)'!G4141/100,2)</f>
        <v>0</v>
      </c>
      <c r="G4135" s="1">
        <f>ROUND('Sheet1 (4)'!H4141/100,2)</f>
        <v>0</v>
      </c>
      <c r="H4135" s="1">
        <f>ROUND('Sheet1 (4)'!I4141/100,2)</f>
        <v>0</v>
      </c>
      <c r="I4135" s="1">
        <f>ROUND('Sheet1 (4)'!J4141/100,2)</f>
        <v>0</v>
      </c>
      <c r="J4135" s="1">
        <f>ROUND('Sheet1 (4)'!K4141/100,2)</f>
        <v>0</v>
      </c>
      <c r="K4135" s="1">
        <f>ROUND('Sheet1 (4)'!L4141/100,2)</f>
        <v>0</v>
      </c>
      <c r="L4135" s="4">
        <f>ROUND(('Sheet1 (4)'!M4141+'Sheet1 (4)'!R4141)/100,2)</f>
        <v>0</v>
      </c>
      <c r="M4135" s="4">
        <f>ROUND(('Sheet1 (4)'!N4141+'Sheet1 (4)'!S4141)/100,2)</f>
        <v>0</v>
      </c>
      <c r="N4135" s="4">
        <f>ROUND(('Sheet1 (4)'!O4141+'Sheet1 (4)'!T4141)/100,2)</f>
        <v>0</v>
      </c>
      <c r="O4135" s="4">
        <f>ROUND(('Sheet1 (4)'!P4141+'Sheet1 (4)'!U4141)/100,2)</f>
        <v>0</v>
      </c>
      <c r="P4135" s="4">
        <f>ROUND(('Sheet1 (4)'!Q4141+'Sheet1 (4)'!V4141)/100,2)</f>
        <v>0</v>
      </c>
      <c r="Q4135" s="7">
        <f>ROUND('Sheet1 (4)'!W4141/100,2)</f>
        <v>0</v>
      </c>
      <c r="R4135" s="7">
        <f>ROUND('Sheet1 (4)'!X4141/100,2)</f>
        <v>0</v>
      </c>
      <c r="S4135" s="7">
        <f>ROUND('Sheet1 (4)'!Y4141/100,2)</f>
        <v>0</v>
      </c>
      <c r="T4135" s="7">
        <f>ROUND('Sheet1 (4)'!Z4141/100,2)</f>
        <v>0</v>
      </c>
      <c r="U4135" s="7">
        <f>ROUND('Sheet1 (4)'!AA4141/100,2)</f>
        <v>0</v>
      </c>
      <c r="V4135" s="1" t="str">
        <f>'Sheet1 (4)'!AB4141&amp;".T"</f>
        <v>.T</v>
      </c>
      <c r="W4135">
        <f>ROUND('Sheet1 (4)'!AC4141,2)</f>
        <v>0</v>
      </c>
      <c r="X4135">
        <f>ROUND('Sheet1 (4)'!AD4141,2)</f>
        <v>0</v>
      </c>
      <c r="Y4135">
        <f>_xlfn.XLOOKUP('Sheet1 (4)'!AB4141,'Sheet1 (3)'!B:B,'Sheet1 (3)'!D:D,"",0)</f>
        <v>0</v>
      </c>
    </row>
    <row r="4136" spans="1:25" x14ac:dyDescent="0.2">
      <c r="A4136">
        <v>4135</v>
      </c>
      <c r="B4136" s="1">
        <f>_xlfn.XLOOKUP('Sheet1 (4)'!AB4142,'Sheet1 (3)'!B:B,'Sheet1 (3)'!C:C,"",0)</f>
        <v>0</v>
      </c>
      <c r="C4136" s="1">
        <f>_xlfn.XLOOKUP('Sheet1 (4)'!AB4142,'Sheet1 (3)'!B:B,'Sheet1 (3)'!F:F,"",0)</f>
        <v>0</v>
      </c>
      <c r="D4136" s="1">
        <f>ROUND('Sheet1 (4)'!E4142/100000000,2)</f>
        <v>0</v>
      </c>
      <c r="E4136" s="1">
        <f>ROUND('Sheet1 (4)'!F4142/100,2)</f>
        <v>0</v>
      </c>
      <c r="F4136" s="1">
        <f>ROUND('Sheet1 (4)'!G4142/100,2)</f>
        <v>0</v>
      </c>
      <c r="G4136" s="1">
        <f>ROUND('Sheet1 (4)'!H4142/100,2)</f>
        <v>0</v>
      </c>
      <c r="H4136" s="1">
        <f>ROUND('Sheet1 (4)'!I4142/100,2)</f>
        <v>0</v>
      </c>
      <c r="I4136" s="1">
        <f>ROUND('Sheet1 (4)'!J4142/100,2)</f>
        <v>0</v>
      </c>
      <c r="J4136" s="1">
        <f>ROUND('Sheet1 (4)'!K4142/100,2)</f>
        <v>0</v>
      </c>
      <c r="K4136" s="1">
        <f>ROUND('Sheet1 (4)'!L4142/100,2)</f>
        <v>0</v>
      </c>
      <c r="L4136" s="4">
        <f>ROUND(('Sheet1 (4)'!M4142+'Sheet1 (4)'!R4142)/100,2)</f>
        <v>0</v>
      </c>
      <c r="M4136" s="4">
        <f>ROUND(('Sheet1 (4)'!N4142+'Sheet1 (4)'!S4142)/100,2)</f>
        <v>0</v>
      </c>
      <c r="N4136" s="4">
        <f>ROUND(('Sheet1 (4)'!O4142+'Sheet1 (4)'!T4142)/100,2)</f>
        <v>0</v>
      </c>
      <c r="O4136" s="4">
        <f>ROUND(('Sheet1 (4)'!P4142+'Sheet1 (4)'!U4142)/100,2)</f>
        <v>0</v>
      </c>
      <c r="P4136" s="4">
        <f>ROUND(('Sheet1 (4)'!Q4142+'Sheet1 (4)'!V4142)/100,2)</f>
        <v>0</v>
      </c>
      <c r="Q4136" s="7">
        <f>ROUND('Sheet1 (4)'!W4142/100,2)</f>
        <v>0</v>
      </c>
      <c r="R4136" s="7">
        <f>ROUND('Sheet1 (4)'!X4142/100,2)</f>
        <v>0</v>
      </c>
      <c r="S4136" s="7">
        <f>ROUND('Sheet1 (4)'!Y4142/100,2)</f>
        <v>0</v>
      </c>
      <c r="T4136" s="7">
        <f>ROUND('Sheet1 (4)'!Z4142/100,2)</f>
        <v>0</v>
      </c>
      <c r="U4136" s="7">
        <f>ROUND('Sheet1 (4)'!AA4142/100,2)</f>
        <v>0</v>
      </c>
      <c r="V4136" s="1" t="str">
        <f>'Sheet1 (4)'!AB4142&amp;".T"</f>
        <v>.T</v>
      </c>
      <c r="W4136">
        <f>ROUND('Sheet1 (4)'!AC4142,2)</f>
        <v>0</v>
      </c>
      <c r="X4136">
        <f>ROUND('Sheet1 (4)'!AD4142,2)</f>
        <v>0</v>
      </c>
      <c r="Y4136">
        <f>_xlfn.XLOOKUP('Sheet1 (4)'!AB4142,'Sheet1 (3)'!B:B,'Sheet1 (3)'!D:D,"",0)</f>
        <v>0</v>
      </c>
    </row>
    <row r="4137" spans="1:25" x14ac:dyDescent="0.2">
      <c r="A4137">
        <v>4136</v>
      </c>
      <c r="B4137" s="1">
        <f>_xlfn.XLOOKUP('Sheet1 (4)'!AB4143,'Sheet1 (3)'!B:B,'Sheet1 (3)'!C:C,"",0)</f>
        <v>0</v>
      </c>
      <c r="C4137" s="1">
        <f>_xlfn.XLOOKUP('Sheet1 (4)'!AB4143,'Sheet1 (3)'!B:B,'Sheet1 (3)'!F:F,"",0)</f>
        <v>0</v>
      </c>
      <c r="D4137" s="1">
        <f>ROUND('Sheet1 (4)'!E4143/100000000,2)</f>
        <v>0</v>
      </c>
      <c r="E4137" s="1">
        <f>ROUND('Sheet1 (4)'!F4143/100,2)</f>
        <v>0</v>
      </c>
      <c r="F4137" s="1">
        <f>ROUND('Sheet1 (4)'!G4143/100,2)</f>
        <v>0</v>
      </c>
      <c r="G4137" s="1">
        <f>ROUND('Sheet1 (4)'!H4143/100,2)</f>
        <v>0</v>
      </c>
      <c r="H4137" s="1">
        <f>ROUND('Sheet1 (4)'!I4143/100,2)</f>
        <v>0</v>
      </c>
      <c r="I4137" s="1">
        <f>ROUND('Sheet1 (4)'!J4143/100,2)</f>
        <v>0</v>
      </c>
      <c r="J4137" s="1">
        <f>ROUND('Sheet1 (4)'!K4143/100,2)</f>
        <v>0</v>
      </c>
      <c r="K4137" s="1">
        <f>ROUND('Sheet1 (4)'!L4143/100,2)</f>
        <v>0</v>
      </c>
      <c r="L4137" s="4">
        <f>ROUND(('Sheet1 (4)'!M4143+'Sheet1 (4)'!R4143)/100,2)</f>
        <v>0</v>
      </c>
      <c r="M4137" s="4">
        <f>ROUND(('Sheet1 (4)'!N4143+'Sheet1 (4)'!S4143)/100,2)</f>
        <v>0</v>
      </c>
      <c r="N4137" s="4">
        <f>ROUND(('Sheet1 (4)'!O4143+'Sheet1 (4)'!T4143)/100,2)</f>
        <v>0</v>
      </c>
      <c r="O4137" s="4">
        <f>ROUND(('Sheet1 (4)'!P4143+'Sheet1 (4)'!U4143)/100,2)</f>
        <v>0</v>
      </c>
      <c r="P4137" s="4">
        <f>ROUND(('Sheet1 (4)'!Q4143+'Sheet1 (4)'!V4143)/100,2)</f>
        <v>0</v>
      </c>
      <c r="Q4137" s="7">
        <f>ROUND('Sheet1 (4)'!W4143/100,2)</f>
        <v>0</v>
      </c>
      <c r="R4137" s="7">
        <f>ROUND('Sheet1 (4)'!X4143/100,2)</f>
        <v>0</v>
      </c>
      <c r="S4137" s="7">
        <f>ROUND('Sheet1 (4)'!Y4143/100,2)</f>
        <v>0</v>
      </c>
      <c r="T4137" s="7">
        <f>ROUND('Sheet1 (4)'!Z4143/100,2)</f>
        <v>0</v>
      </c>
      <c r="U4137" s="7">
        <f>ROUND('Sheet1 (4)'!AA4143/100,2)</f>
        <v>0</v>
      </c>
      <c r="V4137" s="1" t="str">
        <f>'Sheet1 (4)'!AB4143&amp;".T"</f>
        <v>.T</v>
      </c>
      <c r="W4137">
        <f>ROUND('Sheet1 (4)'!AC4143,2)</f>
        <v>0</v>
      </c>
      <c r="X4137">
        <f>ROUND('Sheet1 (4)'!AD4143,2)</f>
        <v>0</v>
      </c>
      <c r="Y4137">
        <f>_xlfn.XLOOKUP('Sheet1 (4)'!AB4143,'Sheet1 (3)'!B:B,'Sheet1 (3)'!D:D,"",0)</f>
        <v>0</v>
      </c>
    </row>
    <row r="4138" spans="1:25" x14ac:dyDescent="0.2">
      <c r="A4138">
        <v>4137</v>
      </c>
      <c r="B4138" s="1">
        <f>_xlfn.XLOOKUP('Sheet1 (4)'!AB4144,'Sheet1 (3)'!B:B,'Sheet1 (3)'!C:C,"",0)</f>
        <v>0</v>
      </c>
      <c r="C4138" s="1">
        <f>_xlfn.XLOOKUP('Sheet1 (4)'!AB4144,'Sheet1 (3)'!B:B,'Sheet1 (3)'!F:F,"",0)</f>
        <v>0</v>
      </c>
      <c r="D4138" s="1">
        <f>ROUND('Sheet1 (4)'!E4144/100000000,2)</f>
        <v>0</v>
      </c>
      <c r="E4138" s="1">
        <f>ROUND('Sheet1 (4)'!F4144/100,2)</f>
        <v>0</v>
      </c>
      <c r="F4138" s="1">
        <f>ROUND('Sheet1 (4)'!G4144/100,2)</f>
        <v>0</v>
      </c>
      <c r="G4138" s="1">
        <f>ROUND('Sheet1 (4)'!H4144/100,2)</f>
        <v>0</v>
      </c>
      <c r="H4138" s="1">
        <f>ROUND('Sheet1 (4)'!I4144/100,2)</f>
        <v>0</v>
      </c>
      <c r="I4138" s="1">
        <f>ROUND('Sheet1 (4)'!J4144/100,2)</f>
        <v>0</v>
      </c>
      <c r="J4138" s="1">
        <f>ROUND('Sheet1 (4)'!K4144/100,2)</f>
        <v>0</v>
      </c>
      <c r="K4138" s="1">
        <f>ROUND('Sheet1 (4)'!L4144/100,2)</f>
        <v>0</v>
      </c>
      <c r="L4138" s="4">
        <f>ROUND(('Sheet1 (4)'!M4144+'Sheet1 (4)'!R4144)/100,2)</f>
        <v>0</v>
      </c>
      <c r="M4138" s="4">
        <f>ROUND(('Sheet1 (4)'!N4144+'Sheet1 (4)'!S4144)/100,2)</f>
        <v>0</v>
      </c>
      <c r="N4138" s="4">
        <f>ROUND(('Sheet1 (4)'!O4144+'Sheet1 (4)'!T4144)/100,2)</f>
        <v>0</v>
      </c>
      <c r="O4138" s="4">
        <f>ROUND(('Sheet1 (4)'!P4144+'Sheet1 (4)'!U4144)/100,2)</f>
        <v>0</v>
      </c>
      <c r="P4138" s="4">
        <f>ROUND(('Sheet1 (4)'!Q4144+'Sheet1 (4)'!V4144)/100,2)</f>
        <v>0</v>
      </c>
      <c r="Q4138" s="7">
        <f>ROUND('Sheet1 (4)'!W4144/100,2)</f>
        <v>0</v>
      </c>
      <c r="R4138" s="7">
        <f>ROUND('Sheet1 (4)'!X4144/100,2)</f>
        <v>0</v>
      </c>
      <c r="S4138" s="7">
        <f>ROUND('Sheet1 (4)'!Y4144/100,2)</f>
        <v>0</v>
      </c>
      <c r="T4138" s="7">
        <f>ROUND('Sheet1 (4)'!Z4144/100,2)</f>
        <v>0</v>
      </c>
      <c r="U4138" s="7">
        <f>ROUND('Sheet1 (4)'!AA4144/100,2)</f>
        <v>0</v>
      </c>
      <c r="V4138" s="1" t="str">
        <f>'Sheet1 (4)'!AB4144&amp;".T"</f>
        <v>.T</v>
      </c>
      <c r="W4138">
        <f>ROUND('Sheet1 (4)'!AC4144,2)</f>
        <v>0</v>
      </c>
      <c r="X4138">
        <f>ROUND('Sheet1 (4)'!AD4144,2)</f>
        <v>0</v>
      </c>
      <c r="Y4138">
        <f>_xlfn.XLOOKUP('Sheet1 (4)'!AB4144,'Sheet1 (3)'!B:B,'Sheet1 (3)'!D:D,"",0)</f>
        <v>0</v>
      </c>
    </row>
    <row r="4139" spans="1:25" x14ac:dyDescent="0.2">
      <c r="A4139">
        <v>4138</v>
      </c>
      <c r="B4139" s="1">
        <f>_xlfn.XLOOKUP('Sheet1 (4)'!AB4145,'Sheet1 (3)'!B:B,'Sheet1 (3)'!C:C,"",0)</f>
        <v>0</v>
      </c>
      <c r="C4139" s="1">
        <f>_xlfn.XLOOKUP('Sheet1 (4)'!AB4145,'Sheet1 (3)'!B:B,'Sheet1 (3)'!F:F,"",0)</f>
        <v>0</v>
      </c>
      <c r="D4139" s="1">
        <f>ROUND('Sheet1 (4)'!E4145/100000000,2)</f>
        <v>0</v>
      </c>
      <c r="E4139" s="1">
        <f>ROUND('Sheet1 (4)'!F4145/100,2)</f>
        <v>0</v>
      </c>
      <c r="F4139" s="1">
        <f>ROUND('Sheet1 (4)'!G4145/100,2)</f>
        <v>0</v>
      </c>
      <c r="G4139" s="1">
        <f>ROUND('Sheet1 (4)'!H4145/100,2)</f>
        <v>0</v>
      </c>
      <c r="H4139" s="1">
        <f>ROUND('Sheet1 (4)'!I4145/100,2)</f>
        <v>0</v>
      </c>
      <c r="I4139" s="1">
        <f>ROUND('Sheet1 (4)'!J4145/100,2)</f>
        <v>0</v>
      </c>
      <c r="J4139" s="1">
        <f>ROUND('Sheet1 (4)'!K4145/100,2)</f>
        <v>0</v>
      </c>
      <c r="K4139" s="1">
        <f>ROUND('Sheet1 (4)'!L4145/100,2)</f>
        <v>0</v>
      </c>
      <c r="L4139" s="4">
        <f>ROUND(('Sheet1 (4)'!M4145+'Sheet1 (4)'!R4145)/100,2)</f>
        <v>0</v>
      </c>
      <c r="M4139" s="4">
        <f>ROUND(('Sheet1 (4)'!N4145+'Sheet1 (4)'!S4145)/100,2)</f>
        <v>0</v>
      </c>
      <c r="N4139" s="4">
        <f>ROUND(('Sheet1 (4)'!O4145+'Sheet1 (4)'!T4145)/100,2)</f>
        <v>0</v>
      </c>
      <c r="O4139" s="4">
        <f>ROUND(('Sheet1 (4)'!P4145+'Sheet1 (4)'!U4145)/100,2)</f>
        <v>0</v>
      </c>
      <c r="P4139" s="4">
        <f>ROUND(('Sheet1 (4)'!Q4145+'Sheet1 (4)'!V4145)/100,2)</f>
        <v>0</v>
      </c>
      <c r="Q4139" s="7">
        <f>ROUND('Sheet1 (4)'!W4145/100,2)</f>
        <v>0</v>
      </c>
      <c r="R4139" s="7">
        <f>ROUND('Sheet1 (4)'!X4145/100,2)</f>
        <v>0</v>
      </c>
      <c r="S4139" s="7">
        <f>ROUND('Sheet1 (4)'!Y4145/100,2)</f>
        <v>0</v>
      </c>
      <c r="T4139" s="7">
        <f>ROUND('Sheet1 (4)'!Z4145/100,2)</f>
        <v>0</v>
      </c>
      <c r="U4139" s="7">
        <f>ROUND('Sheet1 (4)'!AA4145/100,2)</f>
        <v>0</v>
      </c>
      <c r="V4139" s="1" t="str">
        <f>'Sheet1 (4)'!AB4145&amp;".T"</f>
        <v>.T</v>
      </c>
      <c r="W4139">
        <f>ROUND('Sheet1 (4)'!AC4145,2)</f>
        <v>0</v>
      </c>
      <c r="X4139">
        <f>ROUND('Sheet1 (4)'!AD4145,2)</f>
        <v>0</v>
      </c>
      <c r="Y4139">
        <f>_xlfn.XLOOKUP('Sheet1 (4)'!AB4145,'Sheet1 (3)'!B:B,'Sheet1 (3)'!D:D,"",0)</f>
        <v>0</v>
      </c>
    </row>
    <row r="4140" spans="1:25" x14ac:dyDescent="0.2">
      <c r="A4140">
        <v>4139</v>
      </c>
      <c r="B4140" s="1">
        <f>_xlfn.XLOOKUP('Sheet1 (4)'!AB4146,'Sheet1 (3)'!B:B,'Sheet1 (3)'!C:C,"",0)</f>
        <v>0</v>
      </c>
      <c r="C4140" s="1">
        <f>_xlfn.XLOOKUP('Sheet1 (4)'!AB4146,'Sheet1 (3)'!B:B,'Sheet1 (3)'!F:F,"",0)</f>
        <v>0</v>
      </c>
      <c r="D4140" s="1">
        <f>ROUND('Sheet1 (4)'!E4146/100000000,2)</f>
        <v>0</v>
      </c>
      <c r="E4140" s="1">
        <f>ROUND('Sheet1 (4)'!F4146/100,2)</f>
        <v>0</v>
      </c>
      <c r="F4140" s="1">
        <f>ROUND('Sheet1 (4)'!G4146/100,2)</f>
        <v>0</v>
      </c>
      <c r="G4140" s="1">
        <f>ROUND('Sheet1 (4)'!H4146/100,2)</f>
        <v>0</v>
      </c>
      <c r="H4140" s="1">
        <f>ROUND('Sheet1 (4)'!I4146/100,2)</f>
        <v>0</v>
      </c>
      <c r="I4140" s="1">
        <f>ROUND('Sheet1 (4)'!J4146/100,2)</f>
        <v>0</v>
      </c>
      <c r="J4140" s="1">
        <f>ROUND('Sheet1 (4)'!K4146/100,2)</f>
        <v>0</v>
      </c>
      <c r="K4140" s="1">
        <f>ROUND('Sheet1 (4)'!L4146/100,2)</f>
        <v>0</v>
      </c>
      <c r="L4140" s="4">
        <f>ROUND(('Sheet1 (4)'!M4146+'Sheet1 (4)'!R4146)/100,2)</f>
        <v>0</v>
      </c>
      <c r="M4140" s="4">
        <f>ROUND(('Sheet1 (4)'!N4146+'Sheet1 (4)'!S4146)/100,2)</f>
        <v>0</v>
      </c>
      <c r="N4140" s="4">
        <f>ROUND(('Sheet1 (4)'!O4146+'Sheet1 (4)'!T4146)/100,2)</f>
        <v>0</v>
      </c>
      <c r="O4140" s="4">
        <f>ROUND(('Sheet1 (4)'!P4146+'Sheet1 (4)'!U4146)/100,2)</f>
        <v>0</v>
      </c>
      <c r="P4140" s="4">
        <f>ROUND(('Sheet1 (4)'!Q4146+'Sheet1 (4)'!V4146)/100,2)</f>
        <v>0</v>
      </c>
      <c r="Q4140" s="7">
        <f>ROUND('Sheet1 (4)'!W4146/100,2)</f>
        <v>0</v>
      </c>
      <c r="R4140" s="7">
        <f>ROUND('Sheet1 (4)'!X4146/100,2)</f>
        <v>0</v>
      </c>
      <c r="S4140" s="7">
        <f>ROUND('Sheet1 (4)'!Y4146/100,2)</f>
        <v>0</v>
      </c>
      <c r="T4140" s="7">
        <f>ROUND('Sheet1 (4)'!Z4146/100,2)</f>
        <v>0</v>
      </c>
      <c r="U4140" s="7">
        <f>ROUND('Sheet1 (4)'!AA4146/100,2)</f>
        <v>0</v>
      </c>
      <c r="V4140" s="1" t="str">
        <f>'Sheet1 (4)'!AB4146&amp;".T"</f>
        <v>.T</v>
      </c>
      <c r="W4140">
        <f>ROUND('Sheet1 (4)'!AC4146,2)</f>
        <v>0</v>
      </c>
      <c r="X4140">
        <f>ROUND('Sheet1 (4)'!AD4146,2)</f>
        <v>0</v>
      </c>
      <c r="Y4140">
        <f>_xlfn.XLOOKUP('Sheet1 (4)'!AB4146,'Sheet1 (3)'!B:B,'Sheet1 (3)'!D:D,"",0)</f>
        <v>0</v>
      </c>
    </row>
    <row r="4141" spans="1:25" x14ac:dyDescent="0.2">
      <c r="A4141">
        <v>4140</v>
      </c>
      <c r="B4141" s="1">
        <f>_xlfn.XLOOKUP('Sheet1 (4)'!AB4147,'Sheet1 (3)'!B:B,'Sheet1 (3)'!C:C,"",0)</f>
        <v>0</v>
      </c>
      <c r="C4141" s="1">
        <f>_xlfn.XLOOKUP('Sheet1 (4)'!AB4147,'Sheet1 (3)'!B:B,'Sheet1 (3)'!F:F,"",0)</f>
        <v>0</v>
      </c>
      <c r="D4141" s="1">
        <f>ROUND('Sheet1 (4)'!E4147/100000000,2)</f>
        <v>0</v>
      </c>
      <c r="E4141" s="1">
        <f>ROUND('Sheet1 (4)'!F4147/100,2)</f>
        <v>0</v>
      </c>
      <c r="F4141" s="1">
        <f>ROUND('Sheet1 (4)'!G4147/100,2)</f>
        <v>0</v>
      </c>
      <c r="G4141" s="1">
        <f>ROUND('Sheet1 (4)'!H4147/100,2)</f>
        <v>0</v>
      </c>
      <c r="H4141" s="1">
        <f>ROUND('Sheet1 (4)'!I4147/100,2)</f>
        <v>0</v>
      </c>
      <c r="I4141" s="1">
        <f>ROUND('Sheet1 (4)'!J4147/100,2)</f>
        <v>0</v>
      </c>
      <c r="J4141" s="1">
        <f>ROUND('Sheet1 (4)'!K4147/100,2)</f>
        <v>0</v>
      </c>
      <c r="K4141" s="1">
        <f>ROUND('Sheet1 (4)'!L4147/100,2)</f>
        <v>0</v>
      </c>
      <c r="L4141" s="4">
        <f>ROUND(('Sheet1 (4)'!M4147+'Sheet1 (4)'!R4147)/100,2)</f>
        <v>0</v>
      </c>
      <c r="M4141" s="4">
        <f>ROUND(('Sheet1 (4)'!N4147+'Sheet1 (4)'!S4147)/100,2)</f>
        <v>0</v>
      </c>
      <c r="N4141" s="4">
        <f>ROUND(('Sheet1 (4)'!O4147+'Sheet1 (4)'!T4147)/100,2)</f>
        <v>0</v>
      </c>
      <c r="O4141" s="4">
        <f>ROUND(('Sheet1 (4)'!P4147+'Sheet1 (4)'!U4147)/100,2)</f>
        <v>0</v>
      </c>
      <c r="P4141" s="4">
        <f>ROUND(('Sheet1 (4)'!Q4147+'Sheet1 (4)'!V4147)/100,2)</f>
        <v>0</v>
      </c>
      <c r="Q4141" s="7">
        <f>ROUND('Sheet1 (4)'!W4147/100,2)</f>
        <v>0</v>
      </c>
      <c r="R4141" s="7">
        <f>ROUND('Sheet1 (4)'!X4147/100,2)</f>
        <v>0</v>
      </c>
      <c r="S4141" s="7">
        <f>ROUND('Sheet1 (4)'!Y4147/100,2)</f>
        <v>0</v>
      </c>
      <c r="T4141" s="7">
        <f>ROUND('Sheet1 (4)'!Z4147/100,2)</f>
        <v>0</v>
      </c>
      <c r="U4141" s="7">
        <f>ROUND('Sheet1 (4)'!AA4147/100,2)</f>
        <v>0</v>
      </c>
      <c r="V4141" s="1" t="str">
        <f>'Sheet1 (4)'!AB4147&amp;".T"</f>
        <v>.T</v>
      </c>
      <c r="W4141">
        <f>ROUND('Sheet1 (4)'!AC4147,2)</f>
        <v>0</v>
      </c>
      <c r="X4141">
        <f>ROUND('Sheet1 (4)'!AD4147,2)</f>
        <v>0</v>
      </c>
      <c r="Y4141">
        <f>_xlfn.XLOOKUP('Sheet1 (4)'!AB4147,'Sheet1 (3)'!B:B,'Sheet1 (3)'!D:D,"",0)</f>
        <v>0</v>
      </c>
    </row>
    <row r="4142" spans="1:25" x14ac:dyDescent="0.2">
      <c r="A4142">
        <v>4141</v>
      </c>
      <c r="B4142" s="1">
        <f>_xlfn.XLOOKUP('Sheet1 (4)'!AB4148,'Sheet1 (3)'!B:B,'Sheet1 (3)'!C:C,"",0)</f>
        <v>0</v>
      </c>
      <c r="C4142" s="1">
        <f>_xlfn.XLOOKUP('Sheet1 (4)'!AB4148,'Sheet1 (3)'!B:B,'Sheet1 (3)'!F:F,"",0)</f>
        <v>0</v>
      </c>
      <c r="D4142" s="1">
        <f>ROUND('Sheet1 (4)'!E4148/100000000,2)</f>
        <v>0</v>
      </c>
      <c r="E4142" s="1">
        <f>ROUND('Sheet1 (4)'!F4148/100,2)</f>
        <v>0</v>
      </c>
      <c r="F4142" s="1">
        <f>ROUND('Sheet1 (4)'!G4148/100,2)</f>
        <v>0</v>
      </c>
      <c r="G4142" s="1">
        <f>ROUND('Sheet1 (4)'!H4148/100,2)</f>
        <v>0</v>
      </c>
      <c r="H4142" s="1">
        <f>ROUND('Sheet1 (4)'!I4148/100,2)</f>
        <v>0</v>
      </c>
      <c r="I4142" s="1">
        <f>ROUND('Sheet1 (4)'!J4148/100,2)</f>
        <v>0</v>
      </c>
      <c r="J4142" s="1">
        <f>ROUND('Sheet1 (4)'!K4148/100,2)</f>
        <v>0</v>
      </c>
      <c r="K4142" s="1">
        <f>ROUND('Sheet1 (4)'!L4148/100,2)</f>
        <v>0</v>
      </c>
      <c r="L4142" s="4">
        <f>ROUND(('Sheet1 (4)'!M4148+'Sheet1 (4)'!R4148)/100,2)</f>
        <v>0</v>
      </c>
      <c r="M4142" s="4">
        <f>ROUND(('Sheet1 (4)'!N4148+'Sheet1 (4)'!S4148)/100,2)</f>
        <v>0</v>
      </c>
      <c r="N4142" s="4">
        <f>ROUND(('Sheet1 (4)'!O4148+'Sheet1 (4)'!T4148)/100,2)</f>
        <v>0</v>
      </c>
      <c r="O4142" s="4">
        <f>ROUND(('Sheet1 (4)'!P4148+'Sheet1 (4)'!U4148)/100,2)</f>
        <v>0</v>
      </c>
      <c r="P4142" s="4">
        <f>ROUND(('Sheet1 (4)'!Q4148+'Sheet1 (4)'!V4148)/100,2)</f>
        <v>0</v>
      </c>
      <c r="Q4142" s="7">
        <f>ROUND('Sheet1 (4)'!W4148/100,2)</f>
        <v>0</v>
      </c>
      <c r="R4142" s="7">
        <f>ROUND('Sheet1 (4)'!X4148/100,2)</f>
        <v>0</v>
      </c>
      <c r="S4142" s="7">
        <f>ROUND('Sheet1 (4)'!Y4148/100,2)</f>
        <v>0</v>
      </c>
      <c r="T4142" s="7">
        <f>ROUND('Sheet1 (4)'!Z4148/100,2)</f>
        <v>0</v>
      </c>
      <c r="U4142" s="7">
        <f>ROUND('Sheet1 (4)'!AA4148/100,2)</f>
        <v>0</v>
      </c>
      <c r="V4142" s="1" t="str">
        <f>'Sheet1 (4)'!AB4148&amp;".T"</f>
        <v>.T</v>
      </c>
      <c r="W4142">
        <f>ROUND('Sheet1 (4)'!AC4148,2)</f>
        <v>0</v>
      </c>
      <c r="X4142">
        <f>ROUND('Sheet1 (4)'!AD4148,2)</f>
        <v>0</v>
      </c>
      <c r="Y4142">
        <f>_xlfn.XLOOKUP('Sheet1 (4)'!AB4148,'Sheet1 (3)'!B:B,'Sheet1 (3)'!D:D,"",0)</f>
        <v>0</v>
      </c>
    </row>
    <row r="4143" spans="1:25" x14ac:dyDescent="0.2">
      <c r="A4143">
        <v>4142</v>
      </c>
      <c r="B4143" s="1">
        <f>_xlfn.XLOOKUP('Sheet1 (4)'!AB4149,'Sheet1 (3)'!B:B,'Sheet1 (3)'!C:C,"",0)</f>
        <v>0</v>
      </c>
      <c r="C4143" s="1">
        <f>_xlfn.XLOOKUP('Sheet1 (4)'!AB4149,'Sheet1 (3)'!B:B,'Sheet1 (3)'!F:F,"",0)</f>
        <v>0</v>
      </c>
      <c r="D4143" s="1">
        <f>ROUND('Sheet1 (4)'!E4149/100000000,2)</f>
        <v>0</v>
      </c>
      <c r="E4143" s="1">
        <f>ROUND('Sheet1 (4)'!F4149/100,2)</f>
        <v>0</v>
      </c>
      <c r="F4143" s="1">
        <f>ROUND('Sheet1 (4)'!G4149/100,2)</f>
        <v>0</v>
      </c>
      <c r="G4143" s="1">
        <f>ROUND('Sheet1 (4)'!H4149/100,2)</f>
        <v>0</v>
      </c>
      <c r="H4143" s="1">
        <f>ROUND('Sheet1 (4)'!I4149/100,2)</f>
        <v>0</v>
      </c>
      <c r="I4143" s="1">
        <f>ROUND('Sheet1 (4)'!J4149/100,2)</f>
        <v>0</v>
      </c>
      <c r="J4143" s="1">
        <f>ROUND('Sheet1 (4)'!K4149/100,2)</f>
        <v>0</v>
      </c>
      <c r="K4143" s="1">
        <f>ROUND('Sheet1 (4)'!L4149/100,2)</f>
        <v>0</v>
      </c>
      <c r="L4143" s="4">
        <f>ROUND(('Sheet1 (4)'!M4149+'Sheet1 (4)'!R4149)/100,2)</f>
        <v>0</v>
      </c>
      <c r="M4143" s="4">
        <f>ROUND(('Sheet1 (4)'!N4149+'Sheet1 (4)'!S4149)/100,2)</f>
        <v>0</v>
      </c>
      <c r="N4143" s="4">
        <f>ROUND(('Sheet1 (4)'!O4149+'Sheet1 (4)'!T4149)/100,2)</f>
        <v>0</v>
      </c>
      <c r="O4143" s="4">
        <f>ROUND(('Sheet1 (4)'!P4149+'Sheet1 (4)'!U4149)/100,2)</f>
        <v>0</v>
      </c>
      <c r="P4143" s="4">
        <f>ROUND(('Sheet1 (4)'!Q4149+'Sheet1 (4)'!V4149)/100,2)</f>
        <v>0</v>
      </c>
      <c r="Q4143" s="7">
        <f>ROUND('Sheet1 (4)'!W4149/100,2)</f>
        <v>0</v>
      </c>
      <c r="R4143" s="7">
        <f>ROUND('Sheet1 (4)'!X4149/100,2)</f>
        <v>0</v>
      </c>
      <c r="S4143" s="7">
        <f>ROUND('Sheet1 (4)'!Y4149/100,2)</f>
        <v>0</v>
      </c>
      <c r="T4143" s="7">
        <f>ROUND('Sheet1 (4)'!Z4149/100,2)</f>
        <v>0</v>
      </c>
      <c r="U4143" s="7">
        <f>ROUND('Sheet1 (4)'!AA4149/100,2)</f>
        <v>0</v>
      </c>
      <c r="V4143" s="1" t="str">
        <f>'Sheet1 (4)'!AB4149&amp;".T"</f>
        <v>.T</v>
      </c>
      <c r="W4143">
        <f>ROUND('Sheet1 (4)'!AC4149,2)</f>
        <v>0</v>
      </c>
      <c r="X4143">
        <f>ROUND('Sheet1 (4)'!AD4149,2)</f>
        <v>0</v>
      </c>
      <c r="Y4143">
        <f>_xlfn.XLOOKUP('Sheet1 (4)'!AB4149,'Sheet1 (3)'!B:B,'Sheet1 (3)'!D:D,"",0)</f>
        <v>0</v>
      </c>
    </row>
    <row r="4144" spans="1:25" x14ac:dyDescent="0.2">
      <c r="A4144">
        <v>4143</v>
      </c>
      <c r="B4144" s="1">
        <f>_xlfn.XLOOKUP('Sheet1 (4)'!AB4150,'Sheet1 (3)'!B:B,'Sheet1 (3)'!C:C,"",0)</f>
        <v>0</v>
      </c>
      <c r="C4144" s="1">
        <f>_xlfn.XLOOKUP('Sheet1 (4)'!AB4150,'Sheet1 (3)'!B:B,'Sheet1 (3)'!F:F,"",0)</f>
        <v>0</v>
      </c>
      <c r="D4144" s="1">
        <f>ROUND('Sheet1 (4)'!E4150/100000000,2)</f>
        <v>0</v>
      </c>
      <c r="E4144" s="1">
        <f>ROUND('Sheet1 (4)'!F4150/100,2)</f>
        <v>0</v>
      </c>
      <c r="F4144" s="1">
        <f>ROUND('Sheet1 (4)'!G4150/100,2)</f>
        <v>0</v>
      </c>
      <c r="G4144" s="1">
        <f>ROUND('Sheet1 (4)'!H4150/100,2)</f>
        <v>0</v>
      </c>
      <c r="H4144" s="1">
        <f>ROUND('Sheet1 (4)'!I4150/100,2)</f>
        <v>0</v>
      </c>
      <c r="I4144" s="1">
        <f>ROUND('Sheet1 (4)'!J4150/100,2)</f>
        <v>0</v>
      </c>
      <c r="J4144" s="1">
        <f>ROUND('Sheet1 (4)'!K4150/100,2)</f>
        <v>0</v>
      </c>
      <c r="K4144" s="1">
        <f>ROUND('Sheet1 (4)'!L4150/100,2)</f>
        <v>0</v>
      </c>
      <c r="L4144" s="4">
        <f>ROUND(('Sheet1 (4)'!M4150+'Sheet1 (4)'!R4150)/100,2)</f>
        <v>0</v>
      </c>
      <c r="M4144" s="4">
        <f>ROUND(('Sheet1 (4)'!N4150+'Sheet1 (4)'!S4150)/100,2)</f>
        <v>0</v>
      </c>
      <c r="N4144" s="4">
        <f>ROUND(('Sheet1 (4)'!O4150+'Sheet1 (4)'!T4150)/100,2)</f>
        <v>0</v>
      </c>
      <c r="O4144" s="4">
        <f>ROUND(('Sheet1 (4)'!P4150+'Sheet1 (4)'!U4150)/100,2)</f>
        <v>0</v>
      </c>
      <c r="P4144" s="4">
        <f>ROUND(('Sheet1 (4)'!Q4150+'Sheet1 (4)'!V4150)/100,2)</f>
        <v>0</v>
      </c>
      <c r="Q4144" s="7">
        <f>ROUND('Sheet1 (4)'!W4150/100,2)</f>
        <v>0</v>
      </c>
      <c r="R4144" s="7">
        <f>ROUND('Sheet1 (4)'!X4150/100,2)</f>
        <v>0</v>
      </c>
      <c r="S4144" s="7">
        <f>ROUND('Sheet1 (4)'!Y4150/100,2)</f>
        <v>0</v>
      </c>
      <c r="T4144" s="7">
        <f>ROUND('Sheet1 (4)'!Z4150/100,2)</f>
        <v>0</v>
      </c>
      <c r="U4144" s="7">
        <f>ROUND('Sheet1 (4)'!AA4150/100,2)</f>
        <v>0</v>
      </c>
      <c r="V4144" s="1" t="str">
        <f>'Sheet1 (4)'!AB4150&amp;".T"</f>
        <v>.T</v>
      </c>
      <c r="W4144">
        <f>ROUND('Sheet1 (4)'!AC4150,2)</f>
        <v>0</v>
      </c>
      <c r="X4144">
        <f>ROUND('Sheet1 (4)'!AD4150,2)</f>
        <v>0</v>
      </c>
      <c r="Y4144">
        <f>_xlfn.XLOOKUP('Sheet1 (4)'!AB4150,'Sheet1 (3)'!B:B,'Sheet1 (3)'!D:D,"",0)</f>
        <v>0</v>
      </c>
    </row>
    <row r="4145" spans="1:25" x14ac:dyDescent="0.2">
      <c r="A4145">
        <v>4144</v>
      </c>
      <c r="B4145" s="1">
        <f>_xlfn.XLOOKUP('Sheet1 (4)'!AB4151,'Sheet1 (3)'!B:B,'Sheet1 (3)'!C:C,"",0)</f>
        <v>0</v>
      </c>
      <c r="C4145" s="1">
        <f>_xlfn.XLOOKUP('Sheet1 (4)'!AB4151,'Sheet1 (3)'!B:B,'Sheet1 (3)'!F:F,"",0)</f>
        <v>0</v>
      </c>
      <c r="D4145" s="1">
        <f>ROUND('Sheet1 (4)'!E4151/100000000,2)</f>
        <v>0</v>
      </c>
      <c r="E4145" s="1">
        <f>ROUND('Sheet1 (4)'!F4151/100,2)</f>
        <v>0</v>
      </c>
      <c r="F4145" s="1">
        <f>ROUND('Sheet1 (4)'!G4151/100,2)</f>
        <v>0</v>
      </c>
      <c r="G4145" s="1">
        <f>ROUND('Sheet1 (4)'!H4151/100,2)</f>
        <v>0</v>
      </c>
      <c r="H4145" s="1">
        <f>ROUND('Sheet1 (4)'!I4151/100,2)</f>
        <v>0</v>
      </c>
      <c r="I4145" s="1">
        <f>ROUND('Sheet1 (4)'!J4151/100,2)</f>
        <v>0</v>
      </c>
      <c r="J4145" s="1">
        <f>ROUND('Sheet1 (4)'!K4151/100,2)</f>
        <v>0</v>
      </c>
      <c r="K4145" s="1">
        <f>ROUND('Sheet1 (4)'!L4151/100,2)</f>
        <v>0</v>
      </c>
      <c r="L4145" s="4">
        <f>ROUND(('Sheet1 (4)'!M4151+'Sheet1 (4)'!R4151)/100,2)</f>
        <v>0</v>
      </c>
      <c r="M4145" s="4">
        <f>ROUND(('Sheet1 (4)'!N4151+'Sheet1 (4)'!S4151)/100,2)</f>
        <v>0</v>
      </c>
      <c r="N4145" s="4">
        <f>ROUND(('Sheet1 (4)'!O4151+'Sheet1 (4)'!T4151)/100,2)</f>
        <v>0</v>
      </c>
      <c r="O4145" s="4">
        <f>ROUND(('Sheet1 (4)'!P4151+'Sheet1 (4)'!U4151)/100,2)</f>
        <v>0</v>
      </c>
      <c r="P4145" s="4">
        <f>ROUND(('Sheet1 (4)'!Q4151+'Sheet1 (4)'!V4151)/100,2)</f>
        <v>0</v>
      </c>
      <c r="Q4145" s="7">
        <f>ROUND('Sheet1 (4)'!W4151/100,2)</f>
        <v>0</v>
      </c>
      <c r="R4145" s="7">
        <f>ROUND('Sheet1 (4)'!X4151/100,2)</f>
        <v>0</v>
      </c>
      <c r="S4145" s="7">
        <f>ROUND('Sheet1 (4)'!Y4151/100,2)</f>
        <v>0</v>
      </c>
      <c r="T4145" s="7">
        <f>ROUND('Sheet1 (4)'!Z4151/100,2)</f>
        <v>0</v>
      </c>
      <c r="U4145" s="7">
        <f>ROUND('Sheet1 (4)'!AA4151/100,2)</f>
        <v>0</v>
      </c>
      <c r="V4145" s="1" t="str">
        <f>'Sheet1 (4)'!AB4151&amp;".T"</f>
        <v>.T</v>
      </c>
      <c r="W4145">
        <f>ROUND('Sheet1 (4)'!AC4151,2)</f>
        <v>0</v>
      </c>
      <c r="X4145">
        <f>ROUND('Sheet1 (4)'!AD4151,2)</f>
        <v>0</v>
      </c>
      <c r="Y4145">
        <f>_xlfn.XLOOKUP('Sheet1 (4)'!AB4151,'Sheet1 (3)'!B:B,'Sheet1 (3)'!D:D,"",0)</f>
        <v>0</v>
      </c>
    </row>
    <row r="4146" spans="1:25" x14ac:dyDescent="0.2">
      <c r="A4146">
        <v>4145</v>
      </c>
      <c r="B4146" s="1">
        <f>_xlfn.XLOOKUP('Sheet1 (4)'!AB4152,'Sheet1 (3)'!B:B,'Sheet1 (3)'!C:C,"",0)</f>
        <v>0</v>
      </c>
      <c r="C4146" s="1">
        <f>_xlfn.XLOOKUP('Sheet1 (4)'!AB4152,'Sheet1 (3)'!B:B,'Sheet1 (3)'!F:F,"",0)</f>
        <v>0</v>
      </c>
      <c r="D4146" s="1">
        <f>ROUND('Sheet1 (4)'!E4152/100000000,2)</f>
        <v>0</v>
      </c>
      <c r="E4146" s="1">
        <f>ROUND('Sheet1 (4)'!F4152/100,2)</f>
        <v>0</v>
      </c>
      <c r="F4146" s="1">
        <f>ROUND('Sheet1 (4)'!G4152/100,2)</f>
        <v>0</v>
      </c>
      <c r="G4146" s="1">
        <f>ROUND('Sheet1 (4)'!H4152/100,2)</f>
        <v>0</v>
      </c>
      <c r="H4146" s="1">
        <f>ROUND('Sheet1 (4)'!I4152/100,2)</f>
        <v>0</v>
      </c>
      <c r="I4146" s="1">
        <f>ROUND('Sheet1 (4)'!J4152/100,2)</f>
        <v>0</v>
      </c>
      <c r="J4146" s="1">
        <f>ROUND('Sheet1 (4)'!K4152/100,2)</f>
        <v>0</v>
      </c>
      <c r="K4146" s="1">
        <f>ROUND('Sheet1 (4)'!L4152/100,2)</f>
        <v>0</v>
      </c>
      <c r="L4146" s="4">
        <f>ROUND(('Sheet1 (4)'!M4152+'Sheet1 (4)'!R4152)/100,2)</f>
        <v>0</v>
      </c>
      <c r="M4146" s="4">
        <f>ROUND(('Sheet1 (4)'!N4152+'Sheet1 (4)'!S4152)/100,2)</f>
        <v>0</v>
      </c>
      <c r="N4146" s="4">
        <f>ROUND(('Sheet1 (4)'!O4152+'Sheet1 (4)'!T4152)/100,2)</f>
        <v>0</v>
      </c>
      <c r="O4146" s="4">
        <f>ROUND(('Sheet1 (4)'!P4152+'Sheet1 (4)'!U4152)/100,2)</f>
        <v>0</v>
      </c>
      <c r="P4146" s="4">
        <f>ROUND(('Sheet1 (4)'!Q4152+'Sheet1 (4)'!V4152)/100,2)</f>
        <v>0</v>
      </c>
      <c r="Q4146" s="7">
        <f>ROUND('Sheet1 (4)'!W4152/100,2)</f>
        <v>0</v>
      </c>
      <c r="R4146" s="7">
        <f>ROUND('Sheet1 (4)'!X4152/100,2)</f>
        <v>0</v>
      </c>
      <c r="S4146" s="7">
        <f>ROUND('Sheet1 (4)'!Y4152/100,2)</f>
        <v>0</v>
      </c>
      <c r="T4146" s="7">
        <f>ROUND('Sheet1 (4)'!Z4152/100,2)</f>
        <v>0</v>
      </c>
      <c r="U4146" s="7">
        <f>ROUND('Sheet1 (4)'!AA4152/100,2)</f>
        <v>0</v>
      </c>
      <c r="V4146" s="1" t="str">
        <f>'Sheet1 (4)'!AB4152&amp;".T"</f>
        <v>.T</v>
      </c>
      <c r="W4146">
        <f>ROUND('Sheet1 (4)'!AC4152,2)</f>
        <v>0</v>
      </c>
      <c r="X4146">
        <f>ROUND('Sheet1 (4)'!AD4152,2)</f>
        <v>0</v>
      </c>
      <c r="Y4146">
        <f>_xlfn.XLOOKUP('Sheet1 (4)'!AB4152,'Sheet1 (3)'!B:B,'Sheet1 (3)'!D:D,"",0)</f>
        <v>0</v>
      </c>
    </row>
    <row r="4147" spans="1:25" x14ac:dyDescent="0.2">
      <c r="A4147">
        <v>4146</v>
      </c>
      <c r="B4147" s="1">
        <f>_xlfn.XLOOKUP('Sheet1 (4)'!AB4153,'Sheet1 (3)'!B:B,'Sheet1 (3)'!C:C,"",0)</f>
        <v>0</v>
      </c>
      <c r="C4147" s="1">
        <f>_xlfn.XLOOKUP('Sheet1 (4)'!AB4153,'Sheet1 (3)'!B:B,'Sheet1 (3)'!F:F,"",0)</f>
        <v>0</v>
      </c>
      <c r="D4147" s="1">
        <f>ROUND('Sheet1 (4)'!E4153/100000000,2)</f>
        <v>0</v>
      </c>
      <c r="E4147" s="1">
        <f>ROUND('Sheet1 (4)'!F4153/100,2)</f>
        <v>0</v>
      </c>
      <c r="F4147" s="1">
        <f>ROUND('Sheet1 (4)'!G4153/100,2)</f>
        <v>0</v>
      </c>
      <c r="G4147" s="1">
        <f>ROUND('Sheet1 (4)'!H4153/100,2)</f>
        <v>0</v>
      </c>
      <c r="H4147" s="1">
        <f>ROUND('Sheet1 (4)'!I4153/100,2)</f>
        <v>0</v>
      </c>
      <c r="I4147" s="1">
        <f>ROUND('Sheet1 (4)'!J4153/100,2)</f>
        <v>0</v>
      </c>
      <c r="J4147" s="1">
        <f>ROUND('Sheet1 (4)'!K4153/100,2)</f>
        <v>0</v>
      </c>
      <c r="K4147" s="1">
        <f>ROUND('Sheet1 (4)'!L4153/100,2)</f>
        <v>0</v>
      </c>
      <c r="L4147" s="4">
        <f>ROUND(('Sheet1 (4)'!M4153+'Sheet1 (4)'!R4153)/100,2)</f>
        <v>0</v>
      </c>
      <c r="M4147" s="4">
        <f>ROUND(('Sheet1 (4)'!N4153+'Sheet1 (4)'!S4153)/100,2)</f>
        <v>0</v>
      </c>
      <c r="N4147" s="4">
        <f>ROUND(('Sheet1 (4)'!O4153+'Sheet1 (4)'!T4153)/100,2)</f>
        <v>0</v>
      </c>
      <c r="O4147" s="4">
        <f>ROUND(('Sheet1 (4)'!P4153+'Sheet1 (4)'!U4153)/100,2)</f>
        <v>0</v>
      </c>
      <c r="P4147" s="4">
        <f>ROUND(('Sheet1 (4)'!Q4153+'Sheet1 (4)'!V4153)/100,2)</f>
        <v>0</v>
      </c>
      <c r="Q4147" s="7">
        <f>ROUND('Sheet1 (4)'!W4153/100,2)</f>
        <v>0</v>
      </c>
      <c r="R4147" s="7">
        <f>ROUND('Sheet1 (4)'!X4153/100,2)</f>
        <v>0</v>
      </c>
      <c r="S4147" s="7">
        <f>ROUND('Sheet1 (4)'!Y4153/100,2)</f>
        <v>0</v>
      </c>
      <c r="T4147" s="7">
        <f>ROUND('Sheet1 (4)'!Z4153/100,2)</f>
        <v>0</v>
      </c>
      <c r="U4147" s="7">
        <f>ROUND('Sheet1 (4)'!AA4153/100,2)</f>
        <v>0</v>
      </c>
      <c r="V4147" s="1" t="str">
        <f>'Sheet1 (4)'!AB4153&amp;".T"</f>
        <v>.T</v>
      </c>
      <c r="W4147">
        <f>ROUND('Sheet1 (4)'!AC4153,2)</f>
        <v>0</v>
      </c>
      <c r="X4147">
        <f>ROUND('Sheet1 (4)'!AD4153,2)</f>
        <v>0</v>
      </c>
      <c r="Y4147">
        <f>_xlfn.XLOOKUP('Sheet1 (4)'!AB4153,'Sheet1 (3)'!B:B,'Sheet1 (3)'!D:D,"",0)</f>
        <v>0</v>
      </c>
    </row>
    <row r="4148" spans="1:25" x14ac:dyDescent="0.2">
      <c r="A4148">
        <v>4147</v>
      </c>
      <c r="B4148" s="1">
        <f>_xlfn.XLOOKUP('Sheet1 (4)'!AB4154,'Sheet1 (3)'!B:B,'Sheet1 (3)'!C:C,"",0)</f>
        <v>0</v>
      </c>
      <c r="C4148" s="1">
        <f>_xlfn.XLOOKUP('Sheet1 (4)'!AB4154,'Sheet1 (3)'!B:B,'Sheet1 (3)'!F:F,"",0)</f>
        <v>0</v>
      </c>
      <c r="D4148" s="1">
        <f>ROUND('Sheet1 (4)'!E4154/100000000,2)</f>
        <v>0</v>
      </c>
      <c r="E4148" s="1">
        <f>ROUND('Sheet1 (4)'!F4154/100,2)</f>
        <v>0</v>
      </c>
      <c r="F4148" s="1">
        <f>ROUND('Sheet1 (4)'!G4154/100,2)</f>
        <v>0</v>
      </c>
      <c r="G4148" s="1">
        <f>ROUND('Sheet1 (4)'!H4154/100,2)</f>
        <v>0</v>
      </c>
      <c r="H4148" s="1">
        <f>ROUND('Sheet1 (4)'!I4154/100,2)</f>
        <v>0</v>
      </c>
      <c r="I4148" s="1">
        <f>ROUND('Sheet1 (4)'!J4154/100,2)</f>
        <v>0</v>
      </c>
      <c r="J4148" s="1">
        <f>ROUND('Sheet1 (4)'!K4154/100,2)</f>
        <v>0</v>
      </c>
      <c r="K4148" s="1">
        <f>ROUND('Sheet1 (4)'!L4154/100,2)</f>
        <v>0</v>
      </c>
      <c r="L4148" s="4">
        <f>ROUND(('Sheet1 (4)'!M4154+'Sheet1 (4)'!R4154)/100,2)</f>
        <v>0</v>
      </c>
      <c r="M4148" s="4">
        <f>ROUND(('Sheet1 (4)'!N4154+'Sheet1 (4)'!S4154)/100,2)</f>
        <v>0</v>
      </c>
      <c r="N4148" s="4">
        <f>ROUND(('Sheet1 (4)'!O4154+'Sheet1 (4)'!T4154)/100,2)</f>
        <v>0</v>
      </c>
      <c r="O4148" s="4">
        <f>ROUND(('Sheet1 (4)'!P4154+'Sheet1 (4)'!U4154)/100,2)</f>
        <v>0</v>
      </c>
      <c r="P4148" s="4">
        <f>ROUND(('Sheet1 (4)'!Q4154+'Sheet1 (4)'!V4154)/100,2)</f>
        <v>0</v>
      </c>
      <c r="Q4148" s="7">
        <f>ROUND('Sheet1 (4)'!W4154/100,2)</f>
        <v>0</v>
      </c>
      <c r="R4148" s="7">
        <f>ROUND('Sheet1 (4)'!X4154/100,2)</f>
        <v>0</v>
      </c>
      <c r="S4148" s="7">
        <f>ROUND('Sheet1 (4)'!Y4154/100,2)</f>
        <v>0</v>
      </c>
      <c r="T4148" s="7">
        <f>ROUND('Sheet1 (4)'!Z4154/100,2)</f>
        <v>0</v>
      </c>
      <c r="U4148" s="7">
        <f>ROUND('Sheet1 (4)'!AA4154/100,2)</f>
        <v>0</v>
      </c>
      <c r="V4148" s="1" t="str">
        <f>'Sheet1 (4)'!AB4154&amp;".T"</f>
        <v>.T</v>
      </c>
      <c r="W4148">
        <f>ROUND('Sheet1 (4)'!AC4154,2)</f>
        <v>0</v>
      </c>
      <c r="X4148">
        <f>ROUND('Sheet1 (4)'!AD4154,2)</f>
        <v>0</v>
      </c>
      <c r="Y4148">
        <f>_xlfn.XLOOKUP('Sheet1 (4)'!AB4154,'Sheet1 (3)'!B:B,'Sheet1 (3)'!D:D,"",0)</f>
        <v>0</v>
      </c>
    </row>
    <row r="4149" spans="1:25" x14ac:dyDescent="0.2">
      <c r="A4149">
        <v>4148</v>
      </c>
      <c r="B4149" s="1">
        <f>_xlfn.XLOOKUP('Sheet1 (4)'!AB4155,'Sheet1 (3)'!B:B,'Sheet1 (3)'!C:C,"",0)</f>
        <v>0</v>
      </c>
      <c r="C4149" s="1">
        <f>_xlfn.XLOOKUP('Sheet1 (4)'!AB4155,'Sheet1 (3)'!B:B,'Sheet1 (3)'!F:F,"",0)</f>
        <v>0</v>
      </c>
      <c r="D4149" s="1">
        <f>ROUND('Sheet1 (4)'!E4155/100000000,2)</f>
        <v>0</v>
      </c>
      <c r="E4149" s="1">
        <f>ROUND('Sheet1 (4)'!F4155/100,2)</f>
        <v>0</v>
      </c>
      <c r="F4149" s="1">
        <f>ROUND('Sheet1 (4)'!G4155/100,2)</f>
        <v>0</v>
      </c>
      <c r="G4149" s="1">
        <f>ROUND('Sheet1 (4)'!H4155/100,2)</f>
        <v>0</v>
      </c>
      <c r="H4149" s="1">
        <f>ROUND('Sheet1 (4)'!I4155/100,2)</f>
        <v>0</v>
      </c>
      <c r="I4149" s="1">
        <f>ROUND('Sheet1 (4)'!J4155/100,2)</f>
        <v>0</v>
      </c>
      <c r="J4149" s="1">
        <f>ROUND('Sheet1 (4)'!K4155/100,2)</f>
        <v>0</v>
      </c>
      <c r="K4149" s="1">
        <f>ROUND('Sheet1 (4)'!L4155/100,2)</f>
        <v>0</v>
      </c>
      <c r="L4149" s="4">
        <f>ROUND(('Sheet1 (4)'!M4155+'Sheet1 (4)'!R4155)/100,2)</f>
        <v>0</v>
      </c>
      <c r="M4149" s="4">
        <f>ROUND(('Sheet1 (4)'!N4155+'Sheet1 (4)'!S4155)/100,2)</f>
        <v>0</v>
      </c>
      <c r="N4149" s="4">
        <f>ROUND(('Sheet1 (4)'!O4155+'Sheet1 (4)'!T4155)/100,2)</f>
        <v>0</v>
      </c>
      <c r="O4149" s="4">
        <f>ROUND(('Sheet1 (4)'!P4155+'Sheet1 (4)'!U4155)/100,2)</f>
        <v>0</v>
      </c>
      <c r="P4149" s="4">
        <f>ROUND(('Sheet1 (4)'!Q4155+'Sheet1 (4)'!V4155)/100,2)</f>
        <v>0</v>
      </c>
      <c r="Q4149" s="7">
        <f>ROUND('Sheet1 (4)'!W4155/100,2)</f>
        <v>0</v>
      </c>
      <c r="R4149" s="7">
        <f>ROUND('Sheet1 (4)'!X4155/100,2)</f>
        <v>0</v>
      </c>
      <c r="S4149" s="7">
        <f>ROUND('Sheet1 (4)'!Y4155/100,2)</f>
        <v>0</v>
      </c>
      <c r="T4149" s="7">
        <f>ROUND('Sheet1 (4)'!Z4155/100,2)</f>
        <v>0</v>
      </c>
      <c r="U4149" s="7">
        <f>ROUND('Sheet1 (4)'!AA4155/100,2)</f>
        <v>0</v>
      </c>
      <c r="V4149" s="1" t="str">
        <f>'Sheet1 (4)'!AB4155&amp;".T"</f>
        <v>.T</v>
      </c>
      <c r="W4149">
        <f>ROUND('Sheet1 (4)'!AC4155,2)</f>
        <v>0</v>
      </c>
      <c r="X4149">
        <f>ROUND('Sheet1 (4)'!AD4155,2)</f>
        <v>0</v>
      </c>
      <c r="Y4149">
        <f>_xlfn.XLOOKUP('Sheet1 (4)'!AB4155,'Sheet1 (3)'!B:B,'Sheet1 (3)'!D:D,"",0)</f>
        <v>0</v>
      </c>
    </row>
    <row r="4150" spans="1:25" x14ac:dyDescent="0.2">
      <c r="A4150">
        <v>4149</v>
      </c>
      <c r="B4150" s="1">
        <f>_xlfn.XLOOKUP('Sheet1 (4)'!AB4156,'Sheet1 (3)'!B:B,'Sheet1 (3)'!C:C,"",0)</f>
        <v>0</v>
      </c>
      <c r="C4150" s="1">
        <f>_xlfn.XLOOKUP('Sheet1 (4)'!AB4156,'Sheet1 (3)'!B:B,'Sheet1 (3)'!F:F,"",0)</f>
        <v>0</v>
      </c>
      <c r="D4150" s="1">
        <f>ROUND('Sheet1 (4)'!E4156/100000000,2)</f>
        <v>0</v>
      </c>
      <c r="E4150" s="1">
        <f>ROUND('Sheet1 (4)'!F4156/100,2)</f>
        <v>0</v>
      </c>
      <c r="F4150" s="1">
        <f>ROUND('Sheet1 (4)'!G4156/100,2)</f>
        <v>0</v>
      </c>
      <c r="G4150" s="1">
        <f>ROUND('Sheet1 (4)'!H4156/100,2)</f>
        <v>0</v>
      </c>
      <c r="H4150" s="1">
        <f>ROUND('Sheet1 (4)'!I4156/100,2)</f>
        <v>0</v>
      </c>
      <c r="I4150" s="1">
        <f>ROUND('Sheet1 (4)'!J4156/100,2)</f>
        <v>0</v>
      </c>
      <c r="J4150" s="1">
        <f>ROUND('Sheet1 (4)'!K4156/100,2)</f>
        <v>0</v>
      </c>
      <c r="K4150" s="1">
        <f>ROUND('Sheet1 (4)'!L4156/100,2)</f>
        <v>0</v>
      </c>
      <c r="L4150" s="4">
        <f>ROUND(('Sheet1 (4)'!M4156+'Sheet1 (4)'!R4156)/100,2)</f>
        <v>0</v>
      </c>
      <c r="M4150" s="4">
        <f>ROUND(('Sheet1 (4)'!N4156+'Sheet1 (4)'!S4156)/100,2)</f>
        <v>0</v>
      </c>
      <c r="N4150" s="4">
        <f>ROUND(('Sheet1 (4)'!O4156+'Sheet1 (4)'!T4156)/100,2)</f>
        <v>0</v>
      </c>
      <c r="O4150" s="4">
        <f>ROUND(('Sheet1 (4)'!P4156+'Sheet1 (4)'!U4156)/100,2)</f>
        <v>0</v>
      </c>
      <c r="P4150" s="4">
        <f>ROUND(('Sheet1 (4)'!Q4156+'Sheet1 (4)'!V4156)/100,2)</f>
        <v>0</v>
      </c>
      <c r="Q4150" s="7">
        <f>ROUND('Sheet1 (4)'!W4156/100,2)</f>
        <v>0</v>
      </c>
      <c r="R4150" s="7">
        <f>ROUND('Sheet1 (4)'!X4156/100,2)</f>
        <v>0</v>
      </c>
      <c r="S4150" s="7">
        <f>ROUND('Sheet1 (4)'!Y4156/100,2)</f>
        <v>0</v>
      </c>
      <c r="T4150" s="7">
        <f>ROUND('Sheet1 (4)'!Z4156/100,2)</f>
        <v>0</v>
      </c>
      <c r="U4150" s="7">
        <f>ROUND('Sheet1 (4)'!AA4156/100,2)</f>
        <v>0</v>
      </c>
      <c r="V4150" s="1" t="str">
        <f>'Sheet1 (4)'!AB4156&amp;".T"</f>
        <v>.T</v>
      </c>
      <c r="W4150">
        <f>ROUND('Sheet1 (4)'!AC4156,2)</f>
        <v>0</v>
      </c>
      <c r="X4150">
        <f>ROUND('Sheet1 (4)'!AD4156,2)</f>
        <v>0</v>
      </c>
      <c r="Y4150">
        <f>_xlfn.XLOOKUP('Sheet1 (4)'!AB4156,'Sheet1 (3)'!B:B,'Sheet1 (3)'!D:D,"",0)</f>
        <v>0</v>
      </c>
    </row>
    <row r="4151" spans="1:25" x14ac:dyDescent="0.2">
      <c r="A4151">
        <v>4150</v>
      </c>
      <c r="B4151" s="1">
        <f>_xlfn.XLOOKUP('Sheet1 (4)'!AB4157,'Sheet1 (3)'!B:B,'Sheet1 (3)'!C:C,"",0)</f>
        <v>0</v>
      </c>
      <c r="C4151" s="1">
        <f>_xlfn.XLOOKUP('Sheet1 (4)'!AB4157,'Sheet1 (3)'!B:B,'Sheet1 (3)'!F:F,"",0)</f>
        <v>0</v>
      </c>
      <c r="D4151" s="1">
        <f>ROUND('Sheet1 (4)'!E4157/100000000,2)</f>
        <v>0</v>
      </c>
      <c r="E4151" s="1">
        <f>ROUND('Sheet1 (4)'!F4157/100,2)</f>
        <v>0</v>
      </c>
      <c r="F4151" s="1">
        <f>ROUND('Sheet1 (4)'!G4157/100,2)</f>
        <v>0</v>
      </c>
      <c r="G4151" s="1">
        <f>ROUND('Sheet1 (4)'!H4157/100,2)</f>
        <v>0</v>
      </c>
      <c r="H4151" s="1">
        <f>ROUND('Sheet1 (4)'!I4157/100,2)</f>
        <v>0</v>
      </c>
      <c r="I4151" s="1">
        <f>ROUND('Sheet1 (4)'!J4157/100,2)</f>
        <v>0</v>
      </c>
      <c r="J4151" s="1">
        <f>ROUND('Sheet1 (4)'!K4157/100,2)</f>
        <v>0</v>
      </c>
      <c r="K4151" s="1">
        <f>ROUND('Sheet1 (4)'!L4157/100,2)</f>
        <v>0</v>
      </c>
      <c r="L4151" s="4">
        <f>ROUND(('Sheet1 (4)'!M4157+'Sheet1 (4)'!R4157)/100,2)</f>
        <v>0</v>
      </c>
      <c r="M4151" s="4">
        <f>ROUND(('Sheet1 (4)'!N4157+'Sheet1 (4)'!S4157)/100,2)</f>
        <v>0</v>
      </c>
      <c r="N4151" s="4">
        <f>ROUND(('Sheet1 (4)'!O4157+'Sheet1 (4)'!T4157)/100,2)</f>
        <v>0</v>
      </c>
      <c r="O4151" s="4">
        <f>ROUND(('Sheet1 (4)'!P4157+'Sheet1 (4)'!U4157)/100,2)</f>
        <v>0</v>
      </c>
      <c r="P4151" s="4">
        <f>ROUND(('Sheet1 (4)'!Q4157+'Sheet1 (4)'!V4157)/100,2)</f>
        <v>0</v>
      </c>
      <c r="Q4151" s="7">
        <f>ROUND('Sheet1 (4)'!W4157/100,2)</f>
        <v>0</v>
      </c>
      <c r="R4151" s="7">
        <f>ROUND('Sheet1 (4)'!X4157/100,2)</f>
        <v>0</v>
      </c>
      <c r="S4151" s="7">
        <f>ROUND('Sheet1 (4)'!Y4157/100,2)</f>
        <v>0</v>
      </c>
      <c r="T4151" s="7">
        <f>ROUND('Sheet1 (4)'!Z4157/100,2)</f>
        <v>0</v>
      </c>
      <c r="U4151" s="7">
        <f>ROUND('Sheet1 (4)'!AA4157/100,2)</f>
        <v>0</v>
      </c>
      <c r="V4151" s="1" t="str">
        <f>'Sheet1 (4)'!AB4157&amp;".T"</f>
        <v>.T</v>
      </c>
      <c r="W4151">
        <f>ROUND('Sheet1 (4)'!AC4157,2)</f>
        <v>0</v>
      </c>
      <c r="X4151">
        <f>ROUND('Sheet1 (4)'!AD4157,2)</f>
        <v>0</v>
      </c>
      <c r="Y4151">
        <f>_xlfn.XLOOKUP('Sheet1 (4)'!AB4157,'Sheet1 (3)'!B:B,'Sheet1 (3)'!D:D,"",0)</f>
        <v>0</v>
      </c>
    </row>
    <row r="4152" spans="1:25" x14ac:dyDescent="0.2">
      <c r="A4152">
        <v>4151</v>
      </c>
      <c r="B4152" s="1">
        <f>_xlfn.XLOOKUP('Sheet1 (4)'!AB4158,'Sheet1 (3)'!B:B,'Sheet1 (3)'!C:C,"",0)</f>
        <v>0</v>
      </c>
      <c r="C4152" s="1">
        <f>_xlfn.XLOOKUP('Sheet1 (4)'!AB4158,'Sheet1 (3)'!B:B,'Sheet1 (3)'!F:F,"",0)</f>
        <v>0</v>
      </c>
      <c r="D4152" s="1">
        <f>ROUND('Sheet1 (4)'!E4158/100000000,2)</f>
        <v>0</v>
      </c>
      <c r="E4152" s="1">
        <f>ROUND('Sheet1 (4)'!F4158/100,2)</f>
        <v>0</v>
      </c>
      <c r="F4152" s="1">
        <f>ROUND('Sheet1 (4)'!G4158/100,2)</f>
        <v>0</v>
      </c>
      <c r="G4152" s="1">
        <f>ROUND('Sheet1 (4)'!H4158/100,2)</f>
        <v>0</v>
      </c>
      <c r="H4152" s="1">
        <f>ROUND('Sheet1 (4)'!I4158/100,2)</f>
        <v>0</v>
      </c>
      <c r="I4152" s="1">
        <f>ROUND('Sheet1 (4)'!J4158/100,2)</f>
        <v>0</v>
      </c>
      <c r="J4152" s="1">
        <f>ROUND('Sheet1 (4)'!K4158/100,2)</f>
        <v>0</v>
      </c>
      <c r="K4152" s="1">
        <f>ROUND('Sheet1 (4)'!L4158/100,2)</f>
        <v>0</v>
      </c>
      <c r="L4152" s="4">
        <f>ROUND(('Sheet1 (4)'!M4158+'Sheet1 (4)'!R4158)/100,2)</f>
        <v>0</v>
      </c>
      <c r="M4152" s="4">
        <f>ROUND(('Sheet1 (4)'!N4158+'Sheet1 (4)'!S4158)/100,2)</f>
        <v>0</v>
      </c>
      <c r="N4152" s="4">
        <f>ROUND(('Sheet1 (4)'!O4158+'Sheet1 (4)'!T4158)/100,2)</f>
        <v>0</v>
      </c>
      <c r="O4152" s="4">
        <f>ROUND(('Sheet1 (4)'!P4158+'Sheet1 (4)'!U4158)/100,2)</f>
        <v>0</v>
      </c>
      <c r="P4152" s="4">
        <f>ROUND(('Sheet1 (4)'!Q4158+'Sheet1 (4)'!V4158)/100,2)</f>
        <v>0</v>
      </c>
      <c r="Q4152" s="7">
        <f>ROUND('Sheet1 (4)'!W4158/100,2)</f>
        <v>0</v>
      </c>
      <c r="R4152" s="7">
        <f>ROUND('Sheet1 (4)'!X4158/100,2)</f>
        <v>0</v>
      </c>
      <c r="S4152" s="7">
        <f>ROUND('Sheet1 (4)'!Y4158/100,2)</f>
        <v>0</v>
      </c>
      <c r="T4152" s="7">
        <f>ROUND('Sheet1 (4)'!Z4158/100,2)</f>
        <v>0</v>
      </c>
      <c r="U4152" s="7">
        <f>ROUND('Sheet1 (4)'!AA4158/100,2)</f>
        <v>0</v>
      </c>
      <c r="V4152" s="1" t="str">
        <f>'Sheet1 (4)'!AB4158&amp;".T"</f>
        <v>.T</v>
      </c>
      <c r="W4152">
        <f>ROUND('Sheet1 (4)'!AC4158,2)</f>
        <v>0</v>
      </c>
      <c r="X4152">
        <f>ROUND('Sheet1 (4)'!AD4158,2)</f>
        <v>0</v>
      </c>
      <c r="Y4152">
        <f>_xlfn.XLOOKUP('Sheet1 (4)'!AB4158,'Sheet1 (3)'!B:B,'Sheet1 (3)'!D:D,"",0)</f>
        <v>0</v>
      </c>
    </row>
    <row r="4153" spans="1:25" x14ac:dyDescent="0.2">
      <c r="A4153">
        <v>4152</v>
      </c>
      <c r="B4153" s="1">
        <f>_xlfn.XLOOKUP('Sheet1 (4)'!AB4159,'Sheet1 (3)'!B:B,'Sheet1 (3)'!C:C,"",0)</f>
        <v>0</v>
      </c>
      <c r="C4153" s="1">
        <f>_xlfn.XLOOKUP('Sheet1 (4)'!AB4159,'Sheet1 (3)'!B:B,'Sheet1 (3)'!F:F,"",0)</f>
        <v>0</v>
      </c>
      <c r="D4153" s="1">
        <f>ROUND('Sheet1 (4)'!E4159/100000000,2)</f>
        <v>0</v>
      </c>
      <c r="E4153" s="1">
        <f>ROUND('Sheet1 (4)'!F4159/100,2)</f>
        <v>0</v>
      </c>
      <c r="F4153" s="1">
        <f>ROUND('Sheet1 (4)'!G4159/100,2)</f>
        <v>0</v>
      </c>
      <c r="G4153" s="1">
        <f>ROUND('Sheet1 (4)'!H4159/100,2)</f>
        <v>0</v>
      </c>
      <c r="H4153" s="1">
        <f>ROUND('Sheet1 (4)'!I4159/100,2)</f>
        <v>0</v>
      </c>
      <c r="I4153" s="1">
        <f>ROUND('Sheet1 (4)'!J4159/100,2)</f>
        <v>0</v>
      </c>
      <c r="J4153" s="1">
        <f>ROUND('Sheet1 (4)'!K4159/100,2)</f>
        <v>0</v>
      </c>
      <c r="K4153" s="1">
        <f>ROUND('Sheet1 (4)'!L4159/100,2)</f>
        <v>0</v>
      </c>
      <c r="L4153" s="4">
        <f>ROUND(('Sheet1 (4)'!M4159+'Sheet1 (4)'!R4159)/100,2)</f>
        <v>0</v>
      </c>
      <c r="M4153" s="4">
        <f>ROUND(('Sheet1 (4)'!N4159+'Sheet1 (4)'!S4159)/100,2)</f>
        <v>0</v>
      </c>
      <c r="N4153" s="4">
        <f>ROUND(('Sheet1 (4)'!O4159+'Sheet1 (4)'!T4159)/100,2)</f>
        <v>0</v>
      </c>
      <c r="O4153" s="4">
        <f>ROUND(('Sheet1 (4)'!P4159+'Sheet1 (4)'!U4159)/100,2)</f>
        <v>0</v>
      </c>
      <c r="P4153" s="4">
        <f>ROUND(('Sheet1 (4)'!Q4159+'Sheet1 (4)'!V4159)/100,2)</f>
        <v>0</v>
      </c>
      <c r="Q4153" s="7">
        <f>ROUND('Sheet1 (4)'!W4159/100,2)</f>
        <v>0</v>
      </c>
      <c r="R4153" s="7">
        <f>ROUND('Sheet1 (4)'!X4159/100,2)</f>
        <v>0</v>
      </c>
      <c r="S4153" s="7">
        <f>ROUND('Sheet1 (4)'!Y4159/100,2)</f>
        <v>0</v>
      </c>
      <c r="T4153" s="7">
        <f>ROUND('Sheet1 (4)'!Z4159/100,2)</f>
        <v>0</v>
      </c>
      <c r="U4153" s="7">
        <f>ROUND('Sheet1 (4)'!AA4159/100,2)</f>
        <v>0</v>
      </c>
      <c r="V4153" s="1" t="str">
        <f>'Sheet1 (4)'!AB4159&amp;".T"</f>
        <v>.T</v>
      </c>
      <c r="W4153">
        <f>ROUND('Sheet1 (4)'!AC4159,2)</f>
        <v>0</v>
      </c>
      <c r="X4153">
        <f>ROUND('Sheet1 (4)'!AD4159,2)</f>
        <v>0</v>
      </c>
      <c r="Y4153">
        <f>_xlfn.XLOOKUP('Sheet1 (4)'!AB4159,'Sheet1 (3)'!B:B,'Sheet1 (3)'!D:D,"",0)</f>
        <v>0</v>
      </c>
    </row>
    <row r="4154" spans="1:25" x14ac:dyDescent="0.2">
      <c r="A4154">
        <v>4153</v>
      </c>
      <c r="B4154" s="1">
        <f>_xlfn.XLOOKUP('Sheet1 (4)'!AB4160,'Sheet1 (3)'!B:B,'Sheet1 (3)'!C:C,"",0)</f>
        <v>0</v>
      </c>
      <c r="C4154" s="1">
        <f>_xlfn.XLOOKUP('Sheet1 (4)'!AB4160,'Sheet1 (3)'!B:B,'Sheet1 (3)'!F:F,"",0)</f>
        <v>0</v>
      </c>
      <c r="D4154" s="1">
        <f>ROUND('Sheet1 (4)'!E4160/100000000,2)</f>
        <v>0</v>
      </c>
      <c r="E4154" s="1">
        <f>ROUND('Sheet1 (4)'!F4160/100,2)</f>
        <v>0</v>
      </c>
      <c r="F4154" s="1">
        <f>ROUND('Sheet1 (4)'!G4160/100,2)</f>
        <v>0</v>
      </c>
      <c r="G4154" s="1">
        <f>ROUND('Sheet1 (4)'!H4160/100,2)</f>
        <v>0</v>
      </c>
      <c r="H4154" s="1">
        <f>ROUND('Sheet1 (4)'!I4160/100,2)</f>
        <v>0</v>
      </c>
      <c r="I4154" s="1">
        <f>ROUND('Sheet1 (4)'!J4160/100,2)</f>
        <v>0</v>
      </c>
      <c r="J4154" s="1">
        <f>ROUND('Sheet1 (4)'!K4160/100,2)</f>
        <v>0</v>
      </c>
      <c r="K4154" s="1">
        <f>ROUND('Sheet1 (4)'!L4160/100,2)</f>
        <v>0</v>
      </c>
      <c r="L4154" s="4">
        <f>ROUND(('Sheet1 (4)'!M4160+'Sheet1 (4)'!R4160)/100,2)</f>
        <v>0</v>
      </c>
      <c r="M4154" s="4">
        <f>ROUND(('Sheet1 (4)'!N4160+'Sheet1 (4)'!S4160)/100,2)</f>
        <v>0</v>
      </c>
      <c r="N4154" s="4">
        <f>ROUND(('Sheet1 (4)'!O4160+'Sheet1 (4)'!T4160)/100,2)</f>
        <v>0</v>
      </c>
      <c r="O4154" s="4">
        <f>ROUND(('Sheet1 (4)'!P4160+'Sheet1 (4)'!U4160)/100,2)</f>
        <v>0</v>
      </c>
      <c r="P4154" s="4">
        <f>ROUND(('Sheet1 (4)'!Q4160+'Sheet1 (4)'!V4160)/100,2)</f>
        <v>0</v>
      </c>
      <c r="Q4154" s="7">
        <f>ROUND('Sheet1 (4)'!W4160/100,2)</f>
        <v>0</v>
      </c>
      <c r="R4154" s="7">
        <f>ROUND('Sheet1 (4)'!X4160/100,2)</f>
        <v>0</v>
      </c>
      <c r="S4154" s="7">
        <f>ROUND('Sheet1 (4)'!Y4160/100,2)</f>
        <v>0</v>
      </c>
      <c r="T4154" s="7">
        <f>ROUND('Sheet1 (4)'!Z4160/100,2)</f>
        <v>0</v>
      </c>
      <c r="U4154" s="7">
        <f>ROUND('Sheet1 (4)'!AA4160/100,2)</f>
        <v>0</v>
      </c>
      <c r="V4154" s="1" t="str">
        <f>'Sheet1 (4)'!AB4160&amp;".T"</f>
        <v>.T</v>
      </c>
      <c r="W4154">
        <f>ROUND('Sheet1 (4)'!AC4160,2)</f>
        <v>0</v>
      </c>
      <c r="X4154">
        <f>ROUND('Sheet1 (4)'!AD4160,2)</f>
        <v>0</v>
      </c>
      <c r="Y4154">
        <f>_xlfn.XLOOKUP('Sheet1 (4)'!AB4160,'Sheet1 (3)'!B:B,'Sheet1 (3)'!D:D,"",0)</f>
        <v>0</v>
      </c>
    </row>
    <row r="4155" spans="1:25" x14ac:dyDescent="0.2">
      <c r="A4155">
        <v>4154</v>
      </c>
      <c r="B4155" s="1">
        <f>_xlfn.XLOOKUP('Sheet1 (4)'!AB4161,'Sheet1 (3)'!B:B,'Sheet1 (3)'!C:C,"",0)</f>
        <v>0</v>
      </c>
      <c r="C4155" s="1">
        <f>_xlfn.XLOOKUP('Sheet1 (4)'!AB4161,'Sheet1 (3)'!B:B,'Sheet1 (3)'!F:F,"",0)</f>
        <v>0</v>
      </c>
      <c r="D4155" s="1">
        <f>ROUND('Sheet1 (4)'!E4161/100000000,2)</f>
        <v>0</v>
      </c>
      <c r="E4155" s="1">
        <f>ROUND('Sheet1 (4)'!F4161/100,2)</f>
        <v>0</v>
      </c>
      <c r="F4155" s="1">
        <f>ROUND('Sheet1 (4)'!G4161/100,2)</f>
        <v>0</v>
      </c>
      <c r="G4155" s="1">
        <f>ROUND('Sheet1 (4)'!H4161/100,2)</f>
        <v>0</v>
      </c>
      <c r="H4155" s="1">
        <f>ROUND('Sheet1 (4)'!I4161/100,2)</f>
        <v>0</v>
      </c>
      <c r="I4155" s="1">
        <f>ROUND('Sheet1 (4)'!J4161/100,2)</f>
        <v>0</v>
      </c>
      <c r="J4155" s="1">
        <f>ROUND('Sheet1 (4)'!K4161/100,2)</f>
        <v>0</v>
      </c>
      <c r="K4155" s="1">
        <f>ROUND('Sheet1 (4)'!L4161/100,2)</f>
        <v>0</v>
      </c>
      <c r="L4155" s="4">
        <f>ROUND(('Sheet1 (4)'!M4161+'Sheet1 (4)'!R4161)/100,2)</f>
        <v>0</v>
      </c>
      <c r="M4155" s="4">
        <f>ROUND(('Sheet1 (4)'!N4161+'Sheet1 (4)'!S4161)/100,2)</f>
        <v>0</v>
      </c>
      <c r="N4155" s="4">
        <f>ROUND(('Sheet1 (4)'!O4161+'Sheet1 (4)'!T4161)/100,2)</f>
        <v>0</v>
      </c>
      <c r="O4155" s="4">
        <f>ROUND(('Sheet1 (4)'!P4161+'Sheet1 (4)'!U4161)/100,2)</f>
        <v>0</v>
      </c>
      <c r="P4155" s="4">
        <f>ROUND(('Sheet1 (4)'!Q4161+'Sheet1 (4)'!V4161)/100,2)</f>
        <v>0</v>
      </c>
      <c r="Q4155" s="7">
        <f>ROUND('Sheet1 (4)'!W4161/100,2)</f>
        <v>0</v>
      </c>
      <c r="R4155" s="7">
        <f>ROUND('Sheet1 (4)'!X4161/100,2)</f>
        <v>0</v>
      </c>
      <c r="S4155" s="7">
        <f>ROUND('Sheet1 (4)'!Y4161/100,2)</f>
        <v>0</v>
      </c>
      <c r="T4155" s="7">
        <f>ROUND('Sheet1 (4)'!Z4161/100,2)</f>
        <v>0</v>
      </c>
      <c r="U4155" s="7">
        <f>ROUND('Sheet1 (4)'!AA4161/100,2)</f>
        <v>0</v>
      </c>
      <c r="V4155" s="1" t="str">
        <f>'Sheet1 (4)'!AB4161&amp;".T"</f>
        <v>.T</v>
      </c>
      <c r="W4155">
        <f>ROUND('Sheet1 (4)'!AC4161,2)</f>
        <v>0</v>
      </c>
      <c r="X4155">
        <f>ROUND('Sheet1 (4)'!AD4161,2)</f>
        <v>0</v>
      </c>
      <c r="Y4155">
        <f>_xlfn.XLOOKUP('Sheet1 (4)'!AB4161,'Sheet1 (3)'!B:B,'Sheet1 (3)'!D:D,"",0)</f>
        <v>0</v>
      </c>
    </row>
    <row r="4156" spans="1:25" x14ac:dyDescent="0.2">
      <c r="A4156">
        <v>4155</v>
      </c>
      <c r="B4156" s="1">
        <f>_xlfn.XLOOKUP('Sheet1 (4)'!AB4162,'Sheet1 (3)'!B:B,'Sheet1 (3)'!C:C,"",0)</f>
        <v>0</v>
      </c>
      <c r="C4156" s="1">
        <f>_xlfn.XLOOKUP('Sheet1 (4)'!AB4162,'Sheet1 (3)'!B:B,'Sheet1 (3)'!F:F,"",0)</f>
        <v>0</v>
      </c>
      <c r="D4156" s="1">
        <f>ROUND('Sheet1 (4)'!E4162/100000000,2)</f>
        <v>0</v>
      </c>
      <c r="E4156" s="1">
        <f>ROUND('Sheet1 (4)'!F4162/100,2)</f>
        <v>0</v>
      </c>
      <c r="F4156" s="1">
        <f>ROUND('Sheet1 (4)'!G4162/100,2)</f>
        <v>0</v>
      </c>
      <c r="G4156" s="1">
        <f>ROUND('Sheet1 (4)'!H4162/100,2)</f>
        <v>0</v>
      </c>
      <c r="H4156" s="1">
        <f>ROUND('Sheet1 (4)'!I4162/100,2)</f>
        <v>0</v>
      </c>
      <c r="I4156" s="1">
        <f>ROUND('Sheet1 (4)'!J4162/100,2)</f>
        <v>0</v>
      </c>
      <c r="J4156" s="1">
        <f>ROUND('Sheet1 (4)'!K4162/100,2)</f>
        <v>0</v>
      </c>
      <c r="K4156" s="1">
        <f>ROUND('Sheet1 (4)'!L4162/100,2)</f>
        <v>0</v>
      </c>
      <c r="L4156" s="4">
        <f>ROUND(('Sheet1 (4)'!M4162+'Sheet1 (4)'!R4162)/100,2)</f>
        <v>0</v>
      </c>
      <c r="M4156" s="4">
        <f>ROUND(('Sheet1 (4)'!N4162+'Sheet1 (4)'!S4162)/100,2)</f>
        <v>0</v>
      </c>
      <c r="N4156" s="4">
        <f>ROUND(('Sheet1 (4)'!O4162+'Sheet1 (4)'!T4162)/100,2)</f>
        <v>0</v>
      </c>
      <c r="O4156" s="4">
        <f>ROUND(('Sheet1 (4)'!P4162+'Sheet1 (4)'!U4162)/100,2)</f>
        <v>0</v>
      </c>
      <c r="P4156" s="4">
        <f>ROUND(('Sheet1 (4)'!Q4162+'Sheet1 (4)'!V4162)/100,2)</f>
        <v>0</v>
      </c>
      <c r="Q4156" s="7">
        <f>ROUND('Sheet1 (4)'!W4162/100,2)</f>
        <v>0</v>
      </c>
      <c r="R4156" s="7">
        <f>ROUND('Sheet1 (4)'!X4162/100,2)</f>
        <v>0</v>
      </c>
      <c r="S4156" s="7">
        <f>ROUND('Sheet1 (4)'!Y4162/100,2)</f>
        <v>0</v>
      </c>
      <c r="T4156" s="7">
        <f>ROUND('Sheet1 (4)'!Z4162/100,2)</f>
        <v>0</v>
      </c>
      <c r="U4156" s="7">
        <f>ROUND('Sheet1 (4)'!AA4162/100,2)</f>
        <v>0</v>
      </c>
      <c r="V4156" s="1" t="str">
        <f>'Sheet1 (4)'!AB4162&amp;".T"</f>
        <v>.T</v>
      </c>
      <c r="W4156">
        <f>ROUND('Sheet1 (4)'!AC4162,2)</f>
        <v>0</v>
      </c>
      <c r="X4156">
        <f>ROUND('Sheet1 (4)'!AD4162,2)</f>
        <v>0</v>
      </c>
      <c r="Y4156">
        <f>_xlfn.XLOOKUP('Sheet1 (4)'!AB4162,'Sheet1 (3)'!B:B,'Sheet1 (3)'!D:D,"",0)</f>
        <v>0</v>
      </c>
    </row>
    <row r="4157" spans="1:25" x14ac:dyDescent="0.2">
      <c r="A4157">
        <v>4156</v>
      </c>
      <c r="B4157" s="1">
        <f>_xlfn.XLOOKUP('Sheet1 (4)'!AB4163,'Sheet1 (3)'!B:B,'Sheet1 (3)'!C:C,"",0)</f>
        <v>0</v>
      </c>
      <c r="C4157" s="1">
        <f>_xlfn.XLOOKUP('Sheet1 (4)'!AB4163,'Sheet1 (3)'!B:B,'Sheet1 (3)'!F:F,"",0)</f>
        <v>0</v>
      </c>
      <c r="D4157" s="1">
        <f>ROUND('Sheet1 (4)'!E4163/100000000,2)</f>
        <v>0</v>
      </c>
      <c r="E4157" s="1">
        <f>ROUND('Sheet1 (4)'!F4163/100,2)</f>
        <v>0</v>
      </c>
      <c r="F4157" s="1">
        <f>ROUND('Sheet1 (4)'!G4163/100,2)</f>
        <v>0</v>
      </c>
      <c r="G4157" s="1">
        <f>ROUND('Sheet1 (4)'!H4163/100,2)</f>
        <v>0</v>
      </c>
      <c r="H4157" s="1">
        <f>ROUND('Sheet1 (4)'!I4163/100,2)</f>
        <v>0</v>
      </c>
      <c r="I4157" s="1">
        <f>ROUND('Sheet1 (4)'!J4163/100,2)</f>
        <v>0</v>
      </c>
      <c r="J4157" s="1">
        <f>ROUND('Sheet1 (4)'!K4163/100,2)</f>
        <v>0</v>
      </c>
      <c r="K4157" s="1">
        <f>ROUND('Sheet1 (4)'!L4163/100,2)</f>
        <v>0</v>
      </c>
      <c r="L4157" s="4">
        <f>ROUND(('Sheet1 (4)'!M4163+'Sheet1 (4)'!R4163)/100,2)</f>
        <v>0</v>
      </c>
      <c r="M4157" s="4">
        <f>ROUND(('Sheet1 (4)'!N4163+'Sheet1 (4)'!S4163)/100,2)</f>
        <v>0</v>
      </c>
      <c r="N4157" s="4">
        <f>ROUND(('Sheet1 (4)'!O4163+'Sheet1 (4)'!T4163)/100,2)</f>
        <v>0</v>
      </c>
      <c r="O4157" s="4">
        <f>ROUND(('Sheet1 (4)'!P4163+'Sheet1 (4)'!U4163)/100,2)</f>
        <v>0</v>
      </c>
      <c r="P4157" s="4">
        <f>ROUND(('Sheet1 (4)'!Q4163+'Sheet1 (4)'!V4163)/100,2)</f>
        <v>0</v>
      </c>
      <c r="Q4157" s="7">
        <f>ROUND('Sheet1 (4)'!W4163/100,2)</f>
        <v>0</v>
      </c>
      <c r="R4157" s="7">
        <f>ROUND('Sheet1 (4)'!X4163/100,2)</f>
        <v>0</v>
      </c>
      <c r="S4157" s="7">
        <f>ROUND('Sheet1 (4)'!Y4163/100,2)</f>
        <v>0</v>
      </c>
      <c r="T4157" s="7">
        <f>ROUND('Sheet1 (4)'!Z4163/100,2)</f>
        <v>0</v>
      </c>
      <c r="U4157" s="7">
        <f>ROUND('Sheet1 (4)'!AA4163/100,2)</f>
        <v>0</v>
      </c>
      <c r="V4157" s="1" t="str">
        <f>'Sheet1 (4)'!AB4163&amp;".T"</f>
        <v>.T</v>
      </c>
      <c r="W4157">
        <f>ROUND('Sheet1 (4)'!AC4163,2)</f>
        <v>0</v>
      </c>
      <c r="X4157">
        <f>ROUND('Sheet1 (4)'!AD4163,2)</f>
        <v>0</v>
      </c>
      <c r="Y4157">
        <f>_xlfn.XLOOKUP('Sheet1 (4)'!AB4163,'Sheet1 (3)'!B:B,'Sheet1 (3)'!D:D,"",0)</f>
        <v>0</v>
      </c>
    </row>
    <row r="4158" spans="1:25" x14ac:dyDescent="0.2">
      <c r="A4158">
        <v>4157</v>
      </c>
      <c r="B4158" s="1">
        <f>_xlfn.XLOOKUP('Sheet1 (4)'!AB4164,'Sheet1 (3)'!B:B,'Sheet1 (3)'!C:C,"",0)</f>
        <v>0</v>
      </c>
      <c r="C4158" s="1">
        <f>_xlfn.XLOOKUP('Sheet1 (4)'!AB4164,'Sheet1 (3)'!B:B,'Sheet1 (3)'!F:F,"",0)</f>
        <v>0</v>
      </c>
      <c r="D4158" s="1">
        <f>ROUND('Sheet1 (4)'!E4164/100000000,2)</f>
        <v>0</v>
      </c>
      <c r="E4158" s="1">
        <f>ROUND('Sheet1 (4)'!F4164/100,2)</f>
        <v>0</v>
      </c>
      <c r="F4158" s="1">
        <f>ROUND('Sheet1 (4)'!G4164/100,2)</f>
        <v>0</v>
      </c>
      <c r="G4158" s="1">
        <f>ROUND('Sheet1 (4)'!H4164/100,2)</f>
        <v>0</v>
      </c>
      <c r="H4158" s="1">
        <f>ROUND('Sheet1 (4)'!I4164/100,2)</f>
        <v>0</v>
      </c>
      <c r="I4158" s="1">
        <f>ROUND('Sheet1 (4)'!J4164/100,2)</f>
        <v>0</v>
      </c>
      <c r="J4158" s="1">
        <f>ROUND('Sheet1 (4)'!K4164/100,2)</f>
        <v>0</v>
      </c>
      <c r="K4158" s="1">
        <f>ROUND('Sheet1 (4)'!L4164/100,2)</f>
        <v>0</v>
      </c>
      <c r="L4158" s="4">
        <f>ROUND(('Sheet1 (4)'!M4164+'Sheet1 (4)'!R4164)/100,2)</f>
        <v>0</v>
      </c>
      <c r="M4158" s="4">
        <f>ROUND(('Sheet1 (4)'!N4164+'Sheet1 (4)'!S4164)/100,2)</f>
        <v>0</v>
      </c>
      <c r="N4158" s="4">
        <f>ROUND(('Sheet1 (4)'!O4164+'Sheet1 (4)'!T4164)/100,2)</f>
        <v>0</v>
      </c>
      <c r="O4158" s="4">
        <f>ROUND(('Sheet1 (4)'!P4164+'Sheet1 (4)'!U4164)/100,2)</f>
        <v>0</v>
      </c>
      <c r="P4158" s="4">
        <f>ROUND(('Sheet1 (4)'!Q4164+'Sheet1 (4)'!V4164)/100,2)</f>
        <v>0</v>
      </c>
      <c r="Q4158" s="7">
        <f>ROUND('Sheet1 (4)'!W4164/100,2)</f>
        <v>0</v>
      </c>
      <c r="R4158" s="7">
        <f>ROUND('Sheet1 (4)'!X4164/100,2)</f>
        <v>0</v>
      </c>
      <c r="S4158" s="7">
        <f>ROUND('Sheet1 (4)'!Y4164/100,2)</f>
        <v>0</v>
      </c>
      <c r="T4158" s="7">
        <f>ROUND('Sheet1 (4)'!Z4164/100,2)</f>
        <v>0</v>
      </c>
      <c r="U4158" s="7">
        <f>ROUND('Sheet1 (4)'!AA4164/100,2)</f>
        <v>0</v>
      </c>
      <c r="V4158" s="1" t="str">
        <f>'Sheet1 (4)'!AB4164&amp;".T"</f>
        <v>.T</v>
      </c>
      <c r="W4158">
        <f>ROUND('Sheet1 (4)'!AC4164,2)</f>
        <v>0</v>
      </c>
      <c r="X4158">
        <f>ROUND('Sheet1 (4)'!AD4164,2)</f>
        <v>0</v>
      </c>
      <c r="Y4158">
        <f>_xlfn.XLOOKUP('Sheet1 (4)'!AB4164,'Sheet1 (3)'!B:B,'Sheet1 (3)'!D:D,"",0)</f>
        <v>0</v>
      </c>
    </row>
    <row r="4159" spans="1:25" x14ac:dyDescent="0.2">
      <c r="A4159">
        <v>4158</v>
      </c>
      <c r="B4159" s="1">
        <f>_xlfn.XLOOKUP('Sheet1 (4)'!AB4165,'Sheet1 (3)'!B:B,'Sheet1 (3)'!C:C,"",0)</f>
        <v>0</v>
      </c>
      <c r="C4159" s="1">
        <f>_xlfn.XLOOKUP('Sheet1 (4)'!AB4165,'Sheet1 (3)'!B:B,'Sheet1 (3)'!F:F,"",0)</f>
        <v>0</v>
      </c>
      <c r="D4159" s="1">
        <f>ROUND('Sheet1 (4)'!E4165/100000000,2)</f>
        <v>0</v>
      </c>
      <c r="E4159" s="1">
        <f>ROUND('Sheet1 (4)'!F4165/100,2)</f>
        <v>0</v>
      </c>
      <c r="F4159" s="1">
        <f>ROUND('Sheet1 (4)'!G4165/100,2)</f>
        <v>0</v>
      </c>
      <c r="G4159" s="1">
        <f>ROUND('Sheet1 (4)'!H4165/100,2)</f>
        <v>0</v>
      </c>
      <c r="H4159" s="1">
        <f>ROUND('Sheet1 (4)'!I4165/100,2)</f>
        <v>0</v>
      </c>
      <c r="I4159" s="1">
        <f>ROUND('Sheet1 (4)'!J4165/100,2)</f>
        <v>0</v>
      </c>
      <c r="J4159" s="1">
        <f>ROUND('Sheet1 (4)'!K4165/100,2)</f>
        <v>0</v>
      </c>
      <c r="K4159" s="1">
        <f>ROUND('Sheet1 (4)'!L4165/100,2)</f>
        <v>0</v>
      </c>
      <c r="L4159" s="4">
        <f>ROUND(('Sheet1 (4)'!M4165+'Sheet1 (4)'!R4165)/100,2)</f>
        <v>0</v>
      </c>
      <c r="M4159" s="4">
        <f>ROUND(('Sheet1 (4)'!N4165+'Sheet1 (4)'!S4165)/100,2)</f>
        <v>0</v>
      </c>
      <c r="N4159" s="4">
        <f>ROUND(('Sheet1 (4)'!O4165+'Sheet1 (4)'!T4165)/100,2)</f>
        <v>0</v>
      </c>
      <c r="O4159" s="4">
        <f>ROUND(('Sheet1 (4)'!P4165+'Sheet1 (4)'!U4165)/100,2)</f>
        <v>0</v>
      </c>
      <c r="P4159" s="4">
        <f>ROUND(('Sheet1 (4)'!Q4165+'Sheet1 (4)'!V4165)/100,2)</f>
        <v>0</v>
      </c>
      <c r="Q4159" s="7">
        <f>ROUND('Sheet1 (4)'!W4165/100,2)</f>
        <v>0</v>
      </c>
      <c r="R4159" s="7">
        <f>ROUND('Sheet1 (4)'!X4165/100,2)</f>
        <v>0</v>
      </c>
      <c r="S4159" s="7">
        <f>ROUND('Sheet1 (4)'!Y4165/100,2)</f>
        <v>0</v>
      </c>
      <c r="T4159" s="7">
        <f>ROUND('Sheet1 (4)'!Z4165/100,2)</f>
        <v>0</v>
      </c>
      <c r="U4159" s="7">
        <f>ROUND('Sheet1 (4)'!AA4165/100,2)</f>
        <v>0</v>
      </c>
      <c r="V4159" s="1" t="str">
        <f>'Sheet1 (4)'!AB4165&amp;".T"</f>
        <v>.T</v>
      </c>
      <c r="W4159">
        <f>ROUND('Sheet1 (4)'!AC4165,2)</f>
        <v>0</v>
      </c>
      <c r="X4159">
        <f>ROUND('Sheet1 (4)'!AD4165,2)</f>
        <v>0</v>
      </c>
      <c r="Y4159">
        <f>_xlfn.XLOOKUP('Sheet1 (4)'!AB4165,'Sheet1 (3)'!B:B,'Sheet1 (3)'!D:D,"",0)</f>
        <v>0</v>
      </c>
    </row>
    <row r="4160" spans="1:25" x14ac:dyDescent="0.2">
      <c r="A4160">
        <v>4159</v>
      </c>
      <c r="B4160" s="1">
        <f>_xlfn.XLOOKUP('Sheet1 (4)'!AB4166,'Sheet1 (3)'!B:B,'Sheet1 (3)'!C:C,"",0)</f>
        <v>0</v>
      </c>
      <c r="C4160" s="1">
        <f>_xlfn.XLOOKUP('Sheet1 (4)'!AB4166,'Sheet1 (3)'!B:B,'Sheet1 (3)'!F:F,"",0)</f>
        <v>0</v>
      </c>
      <c r="D4160" s="1">
        <f>ROUND('Sheet1 (4)'!E4166/100000000,2)</f>
        <v>0</v>
      </c>
      <c r="E4160" s="1">
        <f>ROUND('Sheet1 (4)'!F4166/100,2)</f>
        <v>0</v>
      </c>
      <c r="F4160" s="1">
        <f>ROUND('Sheet1 (4)'!G4166/100,2)</f>
        <v>0</v>
      </c>
      <c r="G4160" s="1">
        <f>ROUND('Sheet1 (4)'!H4166/100,2)</f>
        <v>0</v>
      </c>
      <c r="H4160" s="1">
        <f>ROUND('Sheet1 (4)'!I4166/100,2)</f>
        <v>0</v>
      </c>
      <c r="I4160" s="1">
        <f>ROUND('Sheet1 (4)'!J4166/100,2)</f>
        <v>0</v>
      </c>
      <c r="J4160" s="1">
        <f>ROUND('Sheet1 (4)'!K4166/100,2)</f>
        <v>0</v>
      </c>
      <c r="K4160" s="1">
        <f>ROUND('Sheet1 (4)'!L4166/100,2)</f>
        <v>0</v>
      </c>
      <c r="L4160" s="4">
        <f>ROUND(('Sheet1 (4)'!M4166+'Sheet1 (4)'!R4166)/100,2)</f>
        <v>0</v>
      </c>
      <c r="M4160" s="4">
        <f>ROUND(('Sheet1 (4)'!N4166+'Sheet1 (4)'!S4166)/100,2)</f>
        <v>0</v>
      </c>
      <c r="N4160" s="4">
        <f>ROUND(('Sheet1 (4)'!O4166+'Sheet1 (4)'!T4166)/100,2)</f>
        <v>0</v>
      </c>
      <c r="O4160" s="4">
        <f>ROUND(('Sheet1 (4)'!P4166+'Sheet1 (4)'!U4166)/100,2)</f>
        <v>0</v>
      </c>
      <c r="P4160" s="4">
        <f>ROUND(('Sheet1 (4)'!Q4166+'Sheet1 (4)'!V4166)/100,2)</f>
        <v>0</v>
      </c>
      <c r="Q4160" s="7">
        <f>ROUND('Sheet1 (4)'!W4166/100,2)</f>
        <v>0</v>
      </c>
      <c r="R4160" s="7">
        <f>ROUND('Sheet1 (4)'!X4166/100,2)</f>
        <v>0</v>
      </c>
      <c r="S4160" s="7">
        <f>ROUND('Sheet1 (4)'!Y4166/100,2)</f>
        <v>0</v>
      </c>
      <c r="T4160" s="7">
        <f>ROUND('Sheet1 (4)'!Z4166/100,2)</f>
        <v>0</v>
      </c>
      <c r="U4160" s="7">
        <f>ROUND('Sheet1 (4)'!AA4166/100,2)</f>
        <v>0</v>
      </c>
      <c r="V4160" s="1" t="str">
        <f>'Sheet1 (4)'!AB4166&amp;".T"</f>
        <v>.T</v>
      </c>
      <c r="W4160">
        <f>ROUND('Sheet1 (4)'!AC4166,2)</f>
        <v>0</v>
      </c>
      <c r="X4160">
        <f>ROUND('Sheet1 (4)'!AD4166,2)</f>
        <v>0</v>
      </c>
      <c r="Y4160">
        <f>_xlfn.XLOOKUP('Sheet1 (4)'!AB4166,'Sheet1 (3)'!B:B,'Sheet1 (3)'!D:D,"",0)</f>
        <v>0</v>
      </c>
    </row>
    <row r="4161" spans="1:25" x14ac:dyDescent="0.2">
      <c r="A4161">
        <v>4160</v>
      </c>
      <c r="B4161" s="1">
        <f>_xlfn.XLOOKUP('Sheet1 (4)'!AB4167,'Sheet1 (3)'!B:B,'Sheet1 (3)'!C:C,"",0)</f>
        <v>0</v>
      </c>
      <c r="C4161" s="1">
        <f>_xlfn.XLOOKUP('Sheet1 (4)'!AB4167,'Sheet1 (3)'!B:B,'Sheet1 (3)'!F:F,"",0)</f>
        <v>0</v>
      </c>
      <c r="D4161" s="1">
        <f>ROUND('Sheet1 (4)'!E4167/100000000,2)</f>
        <v>0</v>
      </c>
      <c r="E4161" s="1">
        <f>ROUND('Sheet1 (4)'!F4167/100,2)</f>
        <v>0</v>
      </c>
      <c r="F4161" s="1">
        <f>ROUND('Sheet1 (4)'!G4167/100,2)</f>
        <v>0</v>
      </c>
      <c r="G4161" s="1">
        <f>ROUND('Sheet1 (4)'!H4167/100,2)</f>
        <v>0</v>
      </c>
      <c r="H4161" s="1">
        <f>ROUND('Sheet1 (4)'!I4167/100,2)</f>
        <v>0</v>
      </c>
      <c r="I4161" s="1">
        <f>ROUND('Sheet1 (4)'!J4167/100,2)</f>
        <v>0</v>
      </c>
      <c r="J4161" s="1">
        <f>ROUND('Sheet1 (4)'!K4167/100,2)</f>
        <v>0</v>
      </c>
      <c r="K4161" s="1">
        <f>ROUND('Sheet1 (4)'!L4167/100,2)</f>
        <v>0</v>
      </c>
      <c r="L4161" s="4">
        <f>ROUND(('Sheet1 (4)'!M4167+'Sheet1 (4)'!R4167)/100,2)</f>
        <v>0</v>
      </c>
      <c r="M4161" s="4">
        <f>ROUND(('Sheet1 (4)'!N4167+'Sheet1 (4)'!S4167)/100,2)</f>
        <v>0</v>
      </c>
      <c r="N4161" s="4">
        <f>ROUND(('Sheet1 (4)'!O4167+'Sheet1 (4)'!T4167)/100,2)</f>
        <v>0</v>
      </c>
      <c r="O4161" s="4">
        <f>ROUND(('Sheet1 (4)'!P4167+'Sheet1 (4)'!U4167)/100,2)</f>
        <v>0</v>
      </c>
      <c r="P4161" s="4">
        <f>ROUND(('Sheet1 (4)'!Q4167+'Sheet1 (4)'!V4167)/100,2)</f>
        <v>0</v>
      </c>
      <c r="Q4161" s="7">
        <f>ROUND('Sheet1 (4)'!W4167/100,2)</f>
        <v>0</v>
      </c>
      <c r="R4161" s="7">
        <f>ROUND('Sheet1 (4)'!X4167/100,2)</f>
        <v>0</v>
      </c>
      <c r="S4161" s="7">
        <f>ROUND('Sheet1 (4)'!Y4167/100,2)</f>
        <v>0</v>
      </c>
      <c r="T4161" s="7">
        <f>ROUND('Sheet1 (4)'!Z4167/100,2)</f>
        <v>0</v>
      </c>
      <c r="U4161" s="7">
        <f>ROUND('Sheet1 (4)'!AA4167/100,2)</f>
        <v>0</v>
      </c>
      <c r="V4161" s="1" t="str">
        <f>'Sheet1 (4)'!AB4167&amp;".T"</f>
        <v>.T</v>
      </c>
      <c r="W4161">
        <f>ROUND('Sheet1 (4)'!AC4167,2)</f>
        <v>0</v>
      </c>
      <c r="X4161">
        <f>ROUND('Sheet1 (4)'!AD4167,2)</f>
        <v>0</v>
      </c>
      <c r="Y4161">
        <f>_xlfn.XLOOKUP('Sheet1 (4)'!AB4167,'Sheet1 (3)'!B:B,'Sheet1 (3)'!D:D,"",0)</f>
        <v>0</v>
      </c>
    </row>
    <row r="4162" spans="1:25" x14ac:dyDescent="0.2">
      <c r="A4162">
        <v>4161</v>
      </c>
      <c r="B4162" s="1">
        <f>_xlfn.XLOOKUP('Sheet1 (4)'!AB4168,'Sheet1 (3)'!B:B,'Sheet1 (3)'!C:C,"",0)</f>
        <v>0</v>
      </c>
      <c r="C4162" s="1">
        <f>_xlfn.XLOOKUP('Sheet1 (4)'!AB4168,'Sheet1 (3)'!B:B,'Sheet1 (3)'!F:F,"",0)</f>
        <v>0</v>
      </c>
      <c r="D4162" s="1">
        <f>ROUND('Sheet1 (4)'!E4168/100000000,2)</f>
        <v>0</v>
      </c>
      <c r="E4162" s="1">
        <f>ROUND('Sheet1 (4)'!F4168/100,2)</f>
        <v>0</v>
      </c>
      <c r="F4162" s="1">
        <f>ROUND('Sheet1 (4)'!G4168/100,2)</f>
        <v>0</v>
      </c>
      <c r="G4162" s="1">
        <f>ROUND('Sheet1 (4)'!H4168/100,2)</f>
        <v>0</v>
      </c>
      <c r="H4162" s="1">
        <f>ROUND('Sheet1 (4)'!I4168/100,2)</f>
        <v>0</v>
      </c>
      <c r="I4162" s="1">
        <f>ROUND('Sheet1 (4)'!J4168/100,2)</f>
        <v>0</v>
      </c>
      <c r="J4162" s="1">
        <f>ROUND('Sheet1 (4)'!K4168/100,2)</f>
        <v>0</v>
      </c>
      <c r="K4162" s="1">
        <f>ROUND('Sheet1 (4)'!L4168/100,2)</f>
        <v>0</v>
      </c>
      <c r="L4162" s="4">
        <f>ROUND(('Sheet1 (4)'!M4168+'Sheet1 (4)'!R4168)/100,2)</f>
        <v>0</v>
      </c>
      <c r="M4162" s="4">
        <f>ROUND(('Sheet1 (4)'!N4168+'Sheet1 (4)'!S4168)/100,2)</f>
        <v>0</v>
      </c>
      <c r="N4162" s="4">
        <f>ROUND(('Sheet1 (4)'!O4168+'Sheet1 (4)'!T4168)/100,2)</f>
        <v>0</v>
      </c>
      <c r="O4162" s="4">
        <f>ROUND(('Sheet1 (4)'!P4168+'Sheet1 (4)'!U4168)/100,2)</f>
        <v>0</v>
      </c>
      <c r="P4162" s="4">
        <f>ROUND(('Sheet1 (4)'!Q4168+'Sheet1 (4)'!V4168)/100,2)</f>
        <v>0</v>
      </c>
      <c r="Q4162" s="7">
        <f>ROUND('Sheet1 (4)'!W4168/100,2)</f>
        <v>0</v>
      </c>
      <c r="R4162" s="7">
        <f>ROUND('Sheet1 (4)'!X4168/100,2)</f>
        <v>0</v>
      </c>
      <c r="S4162" s="7">
        <f>ROUND('Sheet1 (4)'!Y4168/100,2)</f>
        <v>0</v>
      </c>
      <c r="T4162" s="7">
        <f>ROUND('Sheet1 (4)'!Z4168/100,2)</f>
        <v>0</v>
      </c>
      <c r="U4162" s="7">
        <f>ROUND('Sheet1 (4)'!AA4168/100,2)</f>
        <v>0</v>
      </c>
      <c r="V4162" s="1" t="str">
        <f>'Sheet1 (4)'!AB4168&amp;".T"</f>
        <v>.T</v>
      </c>
      <c r="W4162">
        <f>ROUND('Sheet1 (4)'!AC4168,2)</f>
        <v>0</v>
      </c>
      <c r="X4162">
        <f>ROUND('Sheet1 (4)'!AD4168,2)</f>
        <v>0</v>
      </c>
      <c r="Y4162">
        <f>_xlfn.XLOOKUP('Sheet1 (4)'!AB4168,'Sheet1 (3)'!B:B,'Sheet1 (3)'!D:D,"",0)</f>
        <v>0</v>
      </c>
    </row>
    <row r="4163" spans="1:25" x14ac:dyDescent="0.2">
      <c r="A4163">
        <v>4162</v>
      </c>
      <c r="B4163" s="1">
        <f>_xlfn.XLOOKUP('Sheet1 (4)'!AB4169,'Sheet1 (3)'!B:B,'Sheet1 (3)'!C:C,"",0)</f>
        <v>0</v>
      </c>
      <c r="C4163" s="1">
        <f>_xlfn.XLOOKUP('Sheet1 (4)'!AB4169,'Sheet1 (3)'!B:B,'Sheet1 (3)'!F:F,"",0)</f>
        <v>0</v>
      </c>
      <c r="D4163" s="1">
        <f>ROUND('Sheet1 (4)'!E4169/100000000,2)</f>
        <v>0</v>
      </c>
      <c r="E4163" s="1">
        <f>ROUND('Sheet1 (4)'!F4169/100,2)</f>
        <v>0</v>
      </c>
      <c r="F4163" s="1">
        <f>ROUND('Sheet1 (4)'!G4169/100,2)</f>
        <v>0</v>
      </c>
      <c r="G4163" s="1">
        <f>ROUND('Sheet1 (4)'!H4169/100,2)</f>
        <v>0</v>
      </c>
      <c r="H4163" s="1">
        <f>ROUND('Sheet1 (4)'!I4169/100,2)</f>
        <v>0</v>
      </c>
      <c r="I4163" s="1">
        <f>ROUND('Sheet1 (4)'!J4169/100,2)</f>
        <v>0</v>
      </c>
      <c r="J4163" s="1">
        <f>ROUND('Sheet1 (4)'!K4169/100,2)</f>
        <v>0</v>
      </c>
      <c r="K4163" s="1">
        <f>ROUND('Sheet1 (4)'!L4169/100,2)</f>
        <v>0</v>
      </c>
      <c r="L4163" s="4">
        <f>ROUND(('Sheet1 (4)'!M4169+'Sheet1 (4)'!R4169)/100,2)</f>
        <v>0</v>
      </c>
      <c r="M4163" s="4">
        <f>ROUND(('Sheet1 (4)'!N4169+'Sheet1 (4)'!S4169)/100,2)</f>
        <v>0</v>
      </c>
      <c r="N4163" s="4">
        <f>ROUND(('Sheet1 (4)'!O4169+'Sheet1 (4)'!T4169)/100,2)</f>
        <v>0</v>
      </c>
      <c r="O4163" s="4">
        <f>ROUND(('Sheet1 (4)'!P4169+'Sheet1 (4)'!U4169)/100,2)</f>
        <v>0</v>
      </c>
      <c r="P4163" s="4">
        <f>ROUND(('Sheet1 (4)'!Q4169+'Sheet1 (4)'!V4169)/100,2)</f>
        <v>0</v>
      </c>
      <c r="Q4163" s="7">
        <f>ROUND('Sheet1 (4)'!W4169/100,2)</f>
        <v>0</v>
      </c>
      <c r="R4163" s="7">
        <f>ROUND('Sheet1 (4)'!X4169/100,2)</f>
        <v>0</v>
      </c>
      <c r="S4163" s="7">
        <f>ROUND('Sheet1 (4)'!Y4169/100,2)</f>
        <v>0</v>
      </c>
      <c r="T4163" s="7">
        <f>ROUND('Sheet1 (4)'!Z4169/100,2)</f>
        <v>0</v>
      </c>
      <c r="U4163" s="7">
        <f>ROUND('Sheet1 (4)'!AA4169/100,2)</f>
        <v>0</v>
      </c>
      <c r="V4163" s="1" t="str">
        <f>'Sheet1 (4)'!AB4169&amp;".T"</f>
        <v>.T</v>
      </c>
      <c r="W4163">
        <f>ROUND('Sheet1 (4)'!AC4169,2)</f>
        <v>0</v>
      </c>
      <c r="X4163">
        <f>ROUND('Sheet1 (4)'!AD4169,2)</f>
        <v>0</v>
      </c>
      <c r="Y4163">
        <f>_xlfn.XLOOKUP('Sheet1 (4)'!AB4169,'Sheet1 (3)'!B:B,'Sheet1 (3)'!D:D,"",0)</f>
        <v>0</v>
      </c>
    </row>
    <row r="4164" spans="1:25" x14ac:dyDescent="0.2">
      <c r="A4164">
        <v>4163</v>
      </c>
      <c r="B4164" s="1">
        <f>_xlfn.XLOOKUP('Sheet1 (4)'!AB4170,'Sheet1 (3)'!B:B,'Sheet1 (3)'!C:C,"",0)</f>
        <v>0</v>
      </c>
      <c r="C4164" s="1">
        <f>_xlfn.XLOOKUP('Sheet1 (4)'!AB4170,'Sheet1 (3)'!B:B,'Sheet1 (3)'!F:F,"",0)</f>
        <v>0</v>
      </c>
      <c r="D4164" s="1">
        <f>ROUND('Sheet1 (4)'!E4170/100000000,2)</f>
        <v>0</v>
      </c>
      <c r="E4164" s="1">
        <f>ROUND('Sheet1 (4)'!F4170/100,2)</f>
        <v>0</v>
      </c>
      <c r="F4164" s="1">
        <f>ROUND('Sheet1 (4)'!G4170/100,2)</f>
        <v>0</v>
      </c>
      <c r="G4164" s="1">
        <f>ROUND('Sheet1 (4)'!H4170/100,2)</f>
        <v>0</v>
      </c>
      <c r="H4164" s="1">
        <f>ROUND('Sheet1 (4)'!I4170/100,2)</f>
        <v>0</v>
      </c>
      <c r="I4164" s="1">
        <f>ROUND('Sheet1 (4)'!J4170/100,2)</f>
        <v>0</v>
      </c>
      <c r="J4164" s="1">
        <f>ROUND('Sheet1 (4)'!K4170/100,2)</f>
        <v>0</v>
      </c>
      <c r="K4164" s="1">
        <f>ROUND('Sheet1 (4)'!L4170/100,2)</f>
        <v>0</v>
      </c>
      <c r="L4164" s="4">
        <f>ROUND(('Sheet1 (4)'!M4170+'Sheet1 (4)'!R4170)/100,2)</f>
        <v>0</v>
      </c>
      <c r="M4164" s="4">
        <f>ROUND(('Sheet1 (4)'!N4170+'Sheet1 (4)'!S4170)/100,2)</f>
        <v>0</v>
      </c>
      <c r="N4164" s="4">
        <f>ROUND(('Sheet1 (4)'!O4170+'Sheet1 (4)'!T4170)/100,2)</f>
        <v>0</v>
      </c>
      <c r="O4164" s="4">
        <f>ROUND(('Sheet1 (4)'!P4170+'Sheet1 (4)'!U4170)/100,2)</f>
        <v>0</v>
      </c>
      <c r="P4164" s="4">
        <f>ROUND(('Sheet1 (4)'!Q4170+'Sheet1 (4)'!V4170)/100,2)</f>
        <v>0</v>
      </c>
      <c r="Q4164" s="7">
        <f>ROUND('Sheet1 (4)'!W4170/100,2)</f>
        <v>0</v>
      </c>
      <c r="R4164" s="7">
        <f>ROUND('Sheet1 (4)'!X4170/100,2)</f>
        <v>0</v>
      </c>
      <c r="S4164" s="7">
        <f>ROUND('Sheet1 (4)'!Y4170/100,2)</f>
        <v>0</v>
      </c>
      <c r="T4164" s="7">
        <f>ROUND('Sheet1 (4)'!Z4170/100,2)</f>
        <v>0</v>
      </c>
      <c r="U4164" s="7">
        <f>ROUND('Sheet1 (4)'!AA4170/100,2)</f>
        <v>0</v>
      </c>
      <c r="V4164" s="1" t="str">
        <f>'Sheet1 (4)'!AB4170&amp;".T"</f>
        <v>.T</v>
      </c>
      <c r="W4164">
        <f>ROUND('Sheet1 (4)'!AC4170,2)</f>
        <v>0</v>
      </c>
      <c r="X4164">
        <f>ROUND('Sheet1 (4)'!AD4170,2)</f>
        <v>0</v>
      </c>
      <c r="Y4164">
        <f>_xlfn.XLOOKUP('Sheet1 (4)'!AB4170,'Sheet1 (3)'!B:B,'Sheet1 (3)'!D:D,"",0)</f>
        <v>0</v>
      </c>
    </row>
    <row r="4165" spans="1:25" x14ac:dyDescent="0.2">
      <c r="A4165">
        <v>4164</v>
      </c>
      <c r="B4165" s="1">
        <f>_xlfn.XLOOKUP('Sheet1 (4)'!AB4171,'Sheet1 (3)'!B:B,'Sheet1 (3)'!C:C,"",0)</f>
        <v>0</v>
      </c>
      <c r="C4165" s="1">
        <f>_xlfn.XLOOKUP('Sheet1 (4)'!AB4171,'Sheet1 (3)'!B:B,'Sheet1 (3)'!F:F,"",0)</f>
        <v>0</v>
      </c>
      <c r="D4165" s="1">
        <f>ROUND('Sheet1 (4)'!E4171/100000000,2)</f>
        <v>0</v>
      </c>
      <c r="E4165" s="1">
        <f>ROUND('Sheet1 (4)'!F4171/100,2)</f>
        <v>0</v>
      </c>
      <c r="F4165" s="1">
        <f>ROUND('Sheet1 (4)'!G4171/100,2)</f>
        <v>0</v>
      </c>
      <c r="G4165" s="1">
        <f>ROUND('Sheet1 (4)'!H4171/100,2)</f>
        <v>0</v>
      </c>
      <c r="H4165" s="1">
        <f>ROUND('Sheet1 (4)'!I4171/100,2)</f>
        <v>0</v>
      </c>
      <c r="I4165" s="1">
        <f>ROUND('Sheet1 (4)'!J4171/100,2)</f>
        <v>0</v>
      </c>
      <c r="J4165" s="1">
        <f>ROUND('Sheet1 (4)'!K4171/100,2)</f>
        <v>0</v>
      </c>
      <c r="K4165" s="1">
        <f>ROUND('Sheet1 (4)'!L4171/100,2)</f>
        <v>0</v>
      </c>
      <c r="L4165" s="4">
        <f>ROUND(('Sheet1 (4)'!M4171+'Sheet1 (4)'!R4171)/100,2)</f>
        <v>0</v>
      </c>
      <c r="M4165" s="4">
        <f>ROUND(('Sheet1 (4)'!N4171+'Sheet1 (4)'!S4171)/100,2)</f>
        <v>0</v>
      </c>
      <c r="N4165" s="4">
        <f>ROUND(('Sheet1 (4)'!O4171+'Sheet1 (4)'!T4171)/100,2)</f>
        <v>0</v>
      </c>
      <c r="O4165" s="4">
        <f>ROUND(('Sheet1 (4)'!P4171+'Sheet1 (4)'!U4171)/100,2)</f>
        <v>0</v>
      </c>
      <c r="P4165" s="4">
        <f>ROUND(('Sheet1 (4)'!Q4171+'Sheet1 (4)'!V4171)/100,2)</f>
        <v>0</v>
      </c>
      <c r="Q4165" s="7">
        <f>ROUND('Sheet1 (4)'!W4171/100,2)</f>
        <v>0</v>
      </c>
      <c r="R4165" s="7">
        <f>ROUND('Sheet1 (4)'!X4171/100,2)</f>
        <v>0</v>
      </c>
      <c r="S4165" s="7">
        <f>ROUND('Sheet1 (4)'!Y4171/100,2)</f>
        <v>0</v>
      </c>
      <c r="T4165" s="7">
        <f>ROUND('Sheet1 (4)'!Z4171/100,2)</f>
        <v>0</v>
      </c>
      <c r="U4165" s="7">
        <f>ROUND('Sheet1 (4)'!AA4171/100,2)</f>
        <v>0</v>
      </c>
      <c r="V4165" s="1" t="str">
        <f>'Sheet1 (4)'!AB4171&amp;".T"</f>
        <v>.T</v>
      </c>
      <c r="W4165">
        <f>ROUND('Sheet1 (4)'!AC4171,2)</f>
        <v>0</v>
      </c>
      <c r="X4165">
        <f>ROUND('Sheet1 (4)'!AD4171,2)</f>
        <v>0</v>
      </c>
      <c r="Y4165">
        <f>_xlfn.XLOOKUP('Sheet1 (4)'!AB4171,'Sheet1 (3)'!B:B,'Sheet1 (3)'!D:D,"",0)</f>
        <v>0</v>
      </c>
    </row>
    <row r="4166" spans="1:25" x14ac:dyDescent="0.2">
      <c r="A4166">
        <v>4165</v>
      </c>
      <c r="B4166" s="1">
        <f>_xlfn.XLOOKUP('Sheet1 (4)'!AB4172,'Sheet1 (3)'!B:B,'Sheet1 (3)'!C:C,"",0)</f>
        <v>0</v>
      </c>
      <c r="C4166" s="1">
        <f>_xlfn.XLOOKUP('Sheet1 (4)'!AB4172,'Sheet1 (3)'!B:B,'Sheet1 (3)'!F:F,"",0)</f>
        <v>0</v>
      </c>
      <c r="D4166" s="1">
        <f>ROUND('Sheet1 (4)'!E4172/100000000,2)</f>
        <v>0</v>
      </c>
      <c r="E4166" s="1">
        <f>ROUND('Sheet1 (4)'!F4172/100,2)</f>
        <v>0</v>
      </c>
      <c r="F4166" s="1">
        <f>ROUND('Sheet1 (4)'!G4172/100,2)</f>
        <v>0</v>
      </c>
      <c r="G4166" s="1">
        <f>ROUND('Sheet1 (4)'!H4172/100,2)</f>
        <v>0</v>
      </c>
      <c r="H4166" s="1">
        <f>ROUND('Sheet1 (4)'!I4172/100,2)</f>
        <v>0</v>
      </c>
      <c r="I4166" s="1">
        <f>ROUND('Sheet1 (4)'!J4172/100,2)</f>
        <v>0</v>
      </c>
      <c r="J4166" s="1">
        <f>ROUND('Sheet1 (4)'!K4172/100,2)</f>
        <v>0</v>
      </c>
      <c r="K4166" s="1">
        <f>ROUND('Sheet1 (4)'!L4172/100,2)</f>
        <v>0</v>
      </c>
      <c r="L4166" s="4">
        <f>ROUND(('Sheet1 (4)'!M4172+'Sheet1 (4)'!R4172)/100,2)</f>
        <v>0</v>
      </c>
      <c r="M4166" s="4">
        <f>ROUND(('Sheet1 (4)'!N4172+'Sheet1 (4)'!S4172)/100,2)</f>
        <v>0</v>
      </c>
      <c r="N4166" s="4">
        <f>ROUND(('Sheet1 (4)'!O4172+'Sheet1 (4)'!T4172)/100,2)</f>
        <v>0</v>
      </c>
      <c r="O4166" s="4">
        <f>ROUND(('Sheet1 (4)'!P4172+'Sheet1 (4)'!U4172)/100,2)</f>
        <v>0</v>
      </c>
      <c r="P4166" s="4">
        <f>ROUND(('Sheet1 (4)'!Q4172+'Sheet1 (4)'!V4172)/100,2)</f>
        <v>0</v>
      </c>
      <c r="Q4166" s="7">
        <f>ROUND('Sheet1 (4)'!W4172/100,2)</f>
        <v>0</v>
      </c>
      <c r="R4166" s="7">
        <f>ROUND('Sheet1 (4)'!X4172/100,2)</f>
        <v>0</v>
      </c>
      <c r="S4166" s="7">
        <f>ROUND('Sheet1 (4)'!Y4172/100,2)</f>
        <v>0</v>
      </c>
      <c r="T4166" s="7">
        <f>ROUND('Sheet1 (4)'!Z4172/100,2)</f>
        <v>0</v>
      </c>
      <c r="U4166" s="7">
        <f>ROUND('Sheet1 (4)'!AA4172/100,2)</f>
        <v>0</v>
      </c>
      <c r="V4166" s="1" t="str">
        <f>'Sheet1 (4)'!AB4172&amp;".T"</f>
        <v>.T</v>
      </c>
      <c r="W4166">
        <f>ROUND('Sheet1 (4)'!AC4172,2)</f>
        <v>0</v>
      </c>
      <c r="X4166">
        <f>ROUND('Sheet1 (4)'!AD4172,2)</f>
        <v>0</v>
      </c>
      <c r="Y4166">
        <f>_xlfn.XLOOKUP('Sheet1 (4)'!AB4172,'Sheet1 (3)'!B:B,'Sheet1 (3)'!D:D,"",0)</f>
        <v>0</v>
      </c>
    </row>
    <row r="4167" spans="1:25" x14ac:dyDescent="0.2">
      <c r="A4167">
        <v>4166</v>
      </c>
      <c r="B4167" s="1">
        <f>_xlfn.XLOOKUP('Sheet1 (4)'!AB4173,'Sheet1 (3)'!B:B,'Sheet1 (3)'!C:C,"",0)</f>
        <v>0</v>
      </c>
      <c r="C4167" s="1">
        <f>_xlfn.XLOOKUP('Sheet1 (4)'!AB4173,'Sheet1 (3)'!B:B,'Sheet1 (3)'!F:F,"",0)</f>
        <v>0</v>
      </c>
      <c r="D4167" s="1">
        <f>ROUND('Sheet1 (4)'!E4173/100000000,2)</f>
        <v>0</v>
      </c>
      <c r="E4167" s="1">
        <f>ROUND('Sheet1 (4)'!F4173/100,2)</f>
        <v>0</v>
      </c>
      <c r="F4167" s="1">
        <f>ROUND('Sheet1 (4)'!G4173/100,2)</f>
        <v>0</v>
      </c>
      <c r="G4167" s="1">
        <f>ROUND('Sheet1 (4)'!H4173/100,2)</f>
        <v>0</v>
      </c>
      <c r="H4167" s="1">
        <f>ROUND('Sheet1 (4)'!I4173/100,2)</f>
        <v>0</v>
      </c>
      <c r="I4167" s="1">
        <f>ROUND('Sheet1 (4)'!J4173/100,2)</f>
        <v>0</v>
      </c>
      <c r="J4167" s="1">
        <f>ROUND('Sheet1 (4)'!K4173/100,2)</f>
        <v>0</v>
      </c>
      <c r="K4167" s="1">
        <f>ROUND('Sheet1 (4)'!L4173/100,2)</f>
        <v>0</v>
      </c>
      <c r="L4167" s="4">
        <f>ROUND(('Sheet1 (4)'!M4173+'Sheet1 (4)'!R4173)/100,2)</f>
        <v>0</v>
      </c>
      <c r="M4167" s="4">
        <f>ROUND(('Sheet1 (4)'!N4173+'Sheet1 (4)'!S4173)/100,2)</f>
        <v>0</v>
      </c>
      <c r="N4167" s="4">
        <f>ROUND(('Sheet1 (4)'!O4173+'Sheet1 (4)'!T4173)/100,2)</f>
        <v>0</v>
      </c>
      <c r="O4167" s="4">
        <f>ROUND(('Sheet1 (4)'!P4173+'Sheet1 (4)'!U4173)/100,2)</f>
        <v>0</v>
      </c>
      <c r="P4167" s="4">
        <f>ROUND(('Sheet1 (4)'!Q4173+'Sheet1 (4)'!V4173)/100,2)</f>
        <v>0</v>
      </c>
      <c r="Q4167" s="7">
        <f>ROUND('Sheet1 (4)'!W4173/100,2)</f>
        <v>0</v>
      </c>
      <c r="R4167" s="7">
        <f>ROUND('Sheet1 (4)'!X4173/100,2)</f>
        <v>0</v>
      </c>
      <c r="S4167" s="7">
        <f>ROUND('Sheet1 (4)'!Y4173/100,2)</f>
        <v>0</v>
      </c>
      <c r="T4167" s="7">
        <f>ROUND('Sheet1 (4)'!Z4173/100,2)</f>
        <v>0</v>
      </c>
      <c r="U4167" s="7">
        <f>ROUND('Sheet1 (4)'!AA4173/100,2)</f>
        <v>0</v>
      </c>
      <c r="V4167" s="1" t="str">
        <f>'Sheet1 (4)'!AB4173&amp;".T"</f>
        <v>.T</v>
      </c>
      <c r="W4167">
        <f>ROUND('Sheet1 (4)'!AC4173,2)</f>
        <v>0</v>
      </c>
      <c r="X4167">
        <f>ROUND('Sheet1 (4)'!AD4173,2)</f>
        <v>0</v>
      </c>
      <c r="Y4167">
        <f>_xlfn.XLOOKUP('Sheet1 (4)'!AB4173,'Sheet1 (3)'!B:B,'Sheet1 (3)'!D:D,"",0)</f>
        <v>0</v>
      </c>
    </row>
    <row r="4168" spans="1:25" x14ac:dyDescent="0.2">
      <c r="A4168">
        <v>4167</v>
      </c>
      <c r="B4168" s="1">
        <f>_xlfn.XLOOKUP('Sheet1 (4)'!AB4174,'Sheet1 (3)'!B:B,'Sheet1 (3)'!C:C,"",0)</f>
        <v>0</v>
      </c>
      <c r="C4168" s="1">
        <f>_xlfn.XLOOKUP('Sheet1 (4)'!AB4174,'Sheet1 (3)'!B:B,'Sheet1 (3)'!F:F,"",0)</f>
        <v>0</v>
      </c>
      <c r="D4168" s="1">
        <f>ROUND('Sheet1 (4)'!E4174/100000000,2)</f>
        <v>0</v>
      </c>
      <c r="E4168" s="1">
        <f>ROUND('Sheet1 (4)'!F4174/100,2)</f>
        <v>0</v>
      </c>
      <c r="F4168" s="1">
        <f>ROUND('Sheet1 (4)'!G4174/100,2)</f>
        <v>0</v>
      </c>
      <c r="G4168" s="1">
        <f>ROUND('Sheet1 (4)'!H4174/100,2)</f>
        <v>0</v>
      </c>
      <c r="H4168" s="1">
        <f>ROUND('Sheet1 (4)'!I4174/100,2)</f>
        <v>0</v>
      </c>
      <c r="I4168" s="1">
        <f>ROUND('Sheet1 (4)'!J4174/100,2)</f>
        <v>0</v>
      </c>
      <c r="J4168" s="1">
        <f>ROUND('Sheet1 (4)'!K4174/100,2)</f>
        <v>0</v>
      </c>
      <c r="K4168" s="1">
        <f>ROUND('Sheet1 (4)'!L4174/100,2)</f>
        <v>0</v>
      </c>
      <c r="L4168" s="4">
        <f>ROUND(('Sheet1 (4)'!M4174+'Sheet1 (4)'!R4174)/100,2)</f>
        <v>0</v>
      </c>
      <c r="M4168" s="4">
        <f>ROUND(('Sheet1 (4)'!N4174+'Sheet1 (4)'!S4174)/100,2)</f>
        <v>0</v>
      </c>
      <c r="N4168" s="4">
        <f>ROUND(('Sheet1 (4)'!O4174+'Sheet1 (4)'!T4174)/100,2)</f>
        <v>0</v>
      </c>
      <c r="O4168" s="4">
        <f>ROUND(('Sheet1 (4)'!P4174+'Sheet1 (4)'!U4174)/100,2)</f>
        <v>0</v>
      </c>
      <c r="P4168" s="4">
        <f>ROUND(('Sheet1 (4)'!Q4174+'Sheet1 (4)'!V4174)/100,2)</f>
        <v>0</v>
      </c>
      <c r="Q4168" s="7">
        <f>ROUND('Sheet1 (4)'!W4174/100,2)</f>
        <v>0</v>
      </c>
      <c r="R4168" s="7">
        <f>ROUND('Sheet1 (4)'!X4174/100,2)</f>
        <v>0</v>
      </c>
      <c r="S4168" s="7">
        <f>ROUND('Sheet1 (4)'!Y4174/100,2)</f>
        <v>0</v>
      </c>
      <c r="T4168" s="7">
        <f>ROUND('Sheet1 (4)'!Z4174/100,2)</f>
        <v>0</v>
      </c>
      <c r="U4168" s="7">
        <f>ROUND('Sheet1 (4)'!AA4174/100,2)</f>
        <v>0</v>
      </c>
      <c r="V4168" s="1" t="str">
        <f>'Sheet1 (4)'!AB4174&amp;".T"</f>
        <v>.T</v>
      </c>
      <c r="W4168">
        <f>ROUND('Sheet1 (4)'!AC4174,2)</f>
        <v>0</v>
      </c>
      <c r="X4168">
        <f>ROUND('Sheet1 (4)'!AD4174,2)</f>
        <v>0</v>
      </c>
      <c r="Y4168">
        <f>_xlfn.XLOOKUP('Sheet1 (4)'!AB4174,'Sheet1 (3)'!B:B,'Sheet1 (3)'!D:D,"",0)</f>
        <v>0</v>
      </c>
    </row>
    <row r="4169" spans="1:25" x14ac:dyDescent="0.2">
      <c r="A4169">
        <v>4168</v>
      </c>
      <c r="B4169" s="1">
        <f>_xlfn.XLOOKUP('Sheet1 (4)'!AB4175,'Sheet1 (3)'!B:B,'Sheet1 (3)'!C:C,"",0)</f>
        <v>0</v>
      </c>
      <c r="C4169" s="1">
        <f>_xlfn.XLOOKUP('Sheet1 (4)'!AB4175,'Sheet1 (3)'!B:B,'Sheet1 (3)'!F:F,"",0)</f>
        <v>0</v>
      </c>
      <c r="D4169" s="1">
        <f>ROUND('Sheet1 (4)'!E4175/100000000,2)</f>
        <v>0</v>
      </c>
      <c r="E4169" s="1">
        <f>ROUND('Sheet1 (4)'!F4175/100,2)</f>
        <v>0</v>
      </c>
      <c r="F4169" s="1">
        <f>ROUND('Sheet1 (4)'!G4175/100,2)</f>
        <v>0</v>
      </c>
      <c r="G4169" s="1">
        <f>ROUND('Sheet1 (4)'!H4175/100,2)</f>
        <v>0</v>
      </c>
      <c r="H4169" s="1">
        <f>ROUND('Sheet1 (4)'!I4175/100,2)</f>
        <v>0</v>
      </c>
      <c r="I4169" s="1">
        <f>ROUND('Sheet1 (4)'!J4175/100,2)</f>
        <v>0</v>
      </c>
      <c r="J4169" s="1">
        <f>ROUND('Sheet1 (4)'!K4175/100,2)</f>
        <v>0</v>
      </c>
      <c r="K4169" s="1">
        <f>ROUND('Sheet1 (4)'!L4175/100,2)</f>
        <v>0</v>
      </c>
      <c r="L4169" s="4">
        <f>ROUND(('Sheet1 (4)'!M4175+'Sheet1 (4)'!R4175)/100,2)</f>
        <v>0</v>
      </c>
      <c r="M4169" s="4">
        <f>ROUND(('Sheet1 (4)'!N4175+'Sheet1 (4)'!S4175)/100,2)</f>
        <v>0</v>
      </c>
      <c r="N4169" s="4">
        <f>ROUND(('Sheet1 (4)'!O4175+'Sheet1 (4)'!T4175)/100,2)</f>
        <v>0</v>
      </c>
      <c r="O4169" s="4">
        <f>ROUND(('Sheet1 (4)'!P4175+'Sheet1 (4)'!U4175)/100,2)</f>
        <v>0</v>
      </c>
      <c r="P4169" s="4">
        <f>ROUND(('Sheet1 (4)'!Q4175+'Sheet1 (4)'!V4175)/100,2)</f>
        <v>0</v>
      </c>
      <c r="Q4169" s="7">
        <f>ROUND('Sheet1 (4)'!W4175/100,2)</f>
        <v>0</v>
      </c>
      <c r="R4169" s="7">
        <f>ROUND('Sheet1 (4)'!X4175/100,2)</f>
        <v>0</v>
      </c>
      <c r="S4169" s="7">
        <f>ROUND('Sheet1 (4)'!Y4175/100,2)</f>
        <v>0</v>
      </c>
      <c r="T4169" s="7">
        <f>ROUND('Sheet1 (4)'!Z4175/100,2)</f>
        <v>0</v>
      </c>
      <c r="U4169" s="7">
        <f>ROUND('Sheet1 (4)'!AA4175/100,2)</f>
        <v>0</v>
      </c>
      <c r="V4169" s="1" t="str">
        <f>'Sheet1 (4)'!AB4175&amp;".T"</f>
        <v>.T</v>
      </c>
      <c r="W4169">
        <f>ROUND('Sheet1 (4)'!AC4175,2)</f>
        <v>0</v>
      </c>
      <c r="X4169">
        <f>ROUND('Sheet1 (4)'!AD4175,2)</f>
        <v>0</v>
      </c>
      <c r="Y4169">
        <f>_xlfn.XLOOKUP('Sheet1 (4)'!AB4175,'Sheet1 (3)'!B:B,'Sheet1 (3)'!D:D,"",0)</f>
        <v>0</v>
      </c>
    </row>
    <row r="4170" spans="1:25" x14ac:dyDescent="0.2">
      <c r="A4170">
        <v>4169</v>
      </c>
      <c r="B4170" s="1">
        <f>_xlfn.XLOOKUP('Sheet1 (4)'!AB4176,'Sheet1 (3)'!B:B,'Sheet1 (3)'!C:C,"",0)</f>
        <v>0</v>
      </c>
      <c r="C4170" s="1">
        <f>_xlfn.XLOOKUP('Sheet1 (4)'!AB4176,'Sheet1 (3)'!B:B,'Sheet1 (3)'!F:F,"",0)</f>
        <v>0</v>
      </c>
      <c r="D4170" s="1">
        <f>ROUND('Sheet1 (4)'!E4176/100000000,2)</f>
        <v>0</v>
      </c>
      <c r="E4170" s="1">
        <f>ROUND('Sheet1 (4)'!F4176/100,2)</f>
        <v>0</v>
      </c>
      <c r="F4170" s="1">
        <f>ROUND('Sheet1 (4)'!G4176/100,2)</f>
        <v>0</v>
      </c>
      <c r="G4170" s="1">
        <f>ROUND('Sheet1 (4)'!H4176/100,2)</f>
        <v>0</v>
      </c>
      <c r="H4170" s="1">
        <f>ROUND('Sheet1 (4)'!I4176/100,2)</f>
        <v>0</v>
      </c>
      <c r="I4170" s="1">
        <f>ROUND('Sheet1 (4)'!J4176/100,2)</f>
        <v>0</v>
      </c>
      <c r="J4170" s="1">
        <f>ROUND('Sheet1 (4)'!K4176/100,2)</f>
        <v>0</v>
      </c>
      <c r="K4170" s="1">
        <f>ROUND('Sheet1 (4)'!L4176/100,2)</f>
        <v>0</v>
      </c>
      <c r="L4170" s="4">
        <f>ROUND(('Sheet1 (4)'!M4176+'Sheet1 (4)'!R4176)/100,2)</f>
        <v>0</v>
      </c>
      <c r="M4170" s="4">
        <f>ROUND(('Sheet1 (4)'!N4176+'Sheet1 (4)'!S4176)/100,2)</f>
        <v>0</v>
      </c>
      <c r="N4170" s="4">
        <f>ROUND(('Sheet1 (4)'!O4176+'Sheet1 (4)'!T4176)/100,2)</f>
        <v>0</v>
      </c>
      <c r="O4170" s="4">
        <f>ROUND(('Sheet1 (4)'!P4176+'Sheet1 (4)'!U4176)/100,2)</f>
        <v>0</v>
      </c>
      <c r="P4170" s="4">
        <f>ROUND(('Sheet1 (4)'!Q4176+'Sheet1 (4)'!V4176)/100,2)</f>
        <v>0</v>
      </c>
      <c r="Q4170" s="7">
        <f>ROUND('Sheet1 (4)'!W4176/100,2)</f>
        <v>0</v>
      </c>
      <c r="R4170" s="7">
        <f>ROUND('Sheet1 (4)'!X4176/100,2)</f>
        <v>0</v>
      </c>
      <c r="S4170" s="7">
        <f>ROUND('Sheet1 (4)'!Y4176/100,2)</f>
        <v>0</v>
      </c>
      <c r="T4170" s="7">
        <f>ROUND('Sheet1 (4)'!Z4176/100,2)</f>
        <v>0</v>
      </c>
      <c r="U4170" s="7">
        <f>ROUND('Sheet1 (4)'!AA4176/100,2)</f>
        <v>0</v>
      </c>
      <c r="V4170" s="1" t="str">
        <f>'Sheet1 (4)'!AB4176&amp;".T"</f>
        <v>.T</v>
      </c>
      <c r="W4170">
        <f>ROUND('Sheet1 (4)'!AC4176,2)</f>
        <v>0</v>
      </c>
      <c r="X4170">
        <f>ROUND('Sheet1 (4)'!AD4176,2)</f>
        <v>0</v>
      </c>
      <c r="Y4170">
        <f>_xlfn.XLOOKUP('Sheet1 (4)'!AB4176,'Sheet1 (3)'!B:B,'Sheet1 (3)'!D:D,"",0)</f>
        <v>0</v>
      </c>
    </row>
    <row r="4171" spans="1:25" x14ac:dyDescent="0.2">
      <c r="A4171">
        <v>4170</v>
      </c>
      <c r="B4171" s="1">
        <f>_xlfn.XLOOKUP('Sheet1 (4)'!AB4177,'Sheet1 (3)'!B:B,'Sheet1 (3)'!C:C,"",0)</f>
        <v>0</v>
      </c>
      <c r="C4171" s="1">
        <f>_xlfn.XLOOKUP('Sheet1 (4)'!AB4177,'Sheet1 (3)'!B:B,'Sheet1 (3)'!F:F,"",0)</f>
        <v>0</v>
      </c>
      <c r="D4171" s="1">
        <f>ROUND('Sheet1 (4)'!E4177/100000000,2)</f>
        <v>0</v>
      </c>
      <c r="E4171" s="1">
        <f>ROUND('Sheet1 (4)'!F4177/100,2)</f>
        <v>0</v>
      </c>
      <c r="F4171" s="1">
        <f>ROUND('Sheet1 (4)'!G4177/100,2)</f>
        <v>0</v>
      </c>
      <c r="G4171" s="1">
        <f>ROUND('Sheet1 (4)'!H4177/100,2)</f>
        <v>0</v>
      </c>
      <c r="H4171" s="1">
        <f>ROUND('Sheet1 (4)'!I4177/100,2)</f>
        <v>0</v>
      </c>
      <c r="I4171" s="1">
        <f>ROUND('Sheet1 (4)'!J4177/100,2)</f>
        <v>0</v>
      </c>
      <c r="J4171" s="1">
        <f>ROUND('Sheet1 (4)'!K4177/100,2)</f>
        <v>0</v>
      </c>
      <c r="K4171" s="1">
        <f>ROUND('Sheet1 (4)'!L4177/100,2)</f>
        <v>0</v>
      </c>
      <c r="L4171" s="4">
        <f>ROUND(('Sheet1 (4)'!M4177+'Sheet1 (4)'!R4177)/100,2)</f>
        <v>0</v>
      </c>
      <c r="M4171" s="4">
        <f>ROUND(('Sheet1 (4)'!N4177+'Sheet1 (4)'!S4177)/100,2)</f>
        <v>0</v>
      </c>
      <c r="N4171" s="4">
        <f>ROUND(('Sheet1 (4)'!O4177+'Sheet1 (4)'!T4177)/100,2)</f>
        <v>0</v>
      </c>
      <c r="O4171" s="4">
        <f>ROUND(('Sheet1 (4)'!P4177+'Sheet1 (4)'!U4177)/100,2)</f>
        <v>0</v>
      </c>
      <c r="P4171" s="4">
        <f>ROUND(('Sheet1 (4)'!Q4177+'Sheet1 (4)'!V4177)/100,2)</f>
        <v>0</v>
      </c>
      <c r="Q4171" s="7">
        <f>ROUND('Sheet1 (4)'!W4177/100,2)</f>
        <v>0</v>
      </c>
      <c r="R4171" s="7">
        <f>ROUND('Sheet1 (4)'!X4177/100,2)</f>
        <v>0</v>
      </c>
      <c r="S4171" s="7">
        <f>ROUND('Sheet1 (4)'!Y4177/100,2)</f>
        <v>0</v>
      </c>
      <c r="T4171" s="7">
        <f>ROUND('Sheet1 (4)'!Z4177/100,2)</f>
        <v>0</v>
      </c>
      <c r="U4171" s="7">
        <f>ROUND('Sheet1 (4)'!AA4177/100,2)</f>
        <v>0</v>
      </c>
      <c r="V4171" s="1" t="str">
        <f>'Sheet1 (4)'!AB4177&amp;".T"</f>
        <v>.T</v>
      </c>
      <c r="W4171">
        <f>ROUND('Sheet1 (4)'!AC4177,2)</f>
        <v>0</v>
      </c>
      <c r="X4171">
        <f>ROUND('Sheet1 (4)'!AD4177,2)</f>
        <v>0</v>
      </c>
      <c r="Y4171">
        <f>_xlfn.XLOOKUP('Sheet1 (4)'!AB4177,'Sheet1 (3)'!B:B,'Sheet1 (3)'!D:D,"",0)</f>
        <v>0</v>
      </c>
    </row>
    <row r="4172" spans="1:25" x14ac:dyDescent="0.2">
      <c r="A4172">
        <v>4171</v>
      </c>
      <c r="B4172" s="1">
        <f>_xlfn.XLOOKUP('Sheet1 (4)'!AB4178,'Sheet1 (3)'!B:B,'Sheet1 (3)'!C:C,"",0)</f>
        <v>0</v>
      </c>
      <c r="C4172" s="1">
        <f>_xlfn.XLOOKUP('Sheet1 (4)'!AB4178,'Sheet1 (3)'!B:B,'Sheet1 (3)'!F:F,"",0)</f>
        <v>0</v>
      </c>
      <c r="D4172" s="1">
        <f>ROUND('Sheet1 (4)'!E4178/100000000,2)</f>
        <v>0</v>
      </c>
      <c r="E4172" s="1">
        <f>ROUND('Sheet1 (4)'!F4178/100,2)</f>
        <v>0</v>
      </c>
      <c r="F4172" s="1">
        <f>ROUND('Sheet1 (4)'!G4178/100,2)</f>
        <v>0</v>
      </c>
      <c r="G4172" s="1">
        <f>ROUND('Sheet1 (4)'!H4178/100,2)</f>
        <v>0</v>
      </c>
      <c r="H4172" s="1">
        <f>ROUND('Sheet1 (4)'!I4178/100,2)</f>
        <v>0</v>
      </c>
      <c r="I4172" s="1">
        <f>ROUND('Sheet1 (4)'!J4178/100,2)</f>
        <v>0</v>
      </c>
      <c r="J4172" s="1">
        <f>ROUND('Sheet1 (4)'!K4178/100,2)</f>
        <v>0</v>
      </c>
      <c r="K4172" s="1">
        <f>ROUND('Sheet1 (4)'!L4178/100,2)</f>
        <v>0</v>
      </c>
      <c r="L4172" s="4">
        <f>ROUND(('Sheet1 (4)'!M4178+'Sheet1 (4)'!R4178)/100,2)</f>
        <v>0</v>
      </c>
      <c r="M4172" s="4">
        <f>ROUND(('Sheet1 (4)'!N4178+'Sheet1 (4)'!S4178)/100,2)</f>
        <v>0</v>
      </c>
      <c r="N4172" s="4">
        <f>ROUND(('Sheet1 (4)'!O4178+'Sheet1 (4)'!T4178)/100,2)</f>
        <v>0</v>
      </c>
      <c r="O4172" s="4">
        <f>ROUND(('Sheet1 (4)'!P4178+'Sheet1 (4)'!U4178)/100,2)</f>
        <v>0</v>
      </c>
      <c r="P4172" s="4">
        <f>ROUND(('Sheet1 (4)'!Q4178+'Sheet1 (4)'!V4178)/100,2)</f>
        <v>0</v>
      </c>
      <c r="Q4172" s="7">
        <f>ROUND('Sheet1 (4)'!W4178/100,2)</f>
        <v>0</v>
      </c>
      <c r="R4172" s="7">
        <f>ROUND('Sheet1 (4)'!X4178/100,2)</f>
        <v>0</v>
      </c>
      <c r="S4172" s="7">
        <f>ROUND('Sheet1 (4)'!Y4178/100,2)</f>
        <v>0</v>
      </c>
      <c r="T4172" s="7">
        <f>ROUND('Sheet1 (4)'!Z4178/100,2)</f>
        <v>0</v>
      </c>
      <c r="U4172" s="7">
        <f>ROUND('Sheet1 (4)'!AA4178/100,2)</f>
        <v>0</v>
      </c>
      <c r="V4172" s="1" t="str">
        <f>'Sheet1 (4)'!AB4178&amp;".T"</f>
        <v>.T</v>
      </c>
      <c r="W4172">
        <f>ROUND('Sheet1 (4)'!AC4178,2)</f>
        <v>0</v>
      </c>
      <c r="X4172">
        <f>ROUND('Sheet1 (4)'!AD4178,2)</f>
        <v>0</v>
      </c>
      <c r="Y4172">
        <f>_xlfn.XLOOKUP('Sheet1 (4)'!AB4178,'Sheet1 (3)'!B:B,'Sheet1 (3)'!D:D,"",0)</f>
        <v>0</v>
      </c>
    </row>
    <row r="4173" spans="1:25" x14ac:dyDescent="0.2">
      <c r="A4173">
        <v>4172</v>
      </c>
      <c r="B4173" s="1">
        <f>_xlfn.XLOOKUP('Sheet1 (4)'!AB4179,'Sheet1 (3)'!B:B,'Sheet1 (3)'!C:C,"",0)</f>
        <v>0</v>
      </c>
      <c r="C4173" s="1">
        <f>_xlfn.XLOOKUP('Sheet1 (4)'!AB4179,'Sheet1 (3)'!B:B,'Sheet1 (3)'!F:F,"",0)</f>
        <v>0</v>
      </c>
      <c r="D4173" s="1">
        <f>ROUND('Sheet1 (4)'!E4179/100000000,2)</f>
        <v>0</v>
      </c>
      <c r="E4173" s="1">
        <f>ROUND('Sheet1 (4)'!F4179/100,2)</f>
        <v>0</v>
      </c>
      <c r="F4173" s="1">
        <f>ROUND('Sheet1 (4)'!G4179/100,2)</f>
        <v>0</v>
      </c>
      <c r="G4173" s="1">
        <f>ROUND('Sheet1 (4)'!H4179/100,2)</f>
        <v>0</v>
      </c>
      <c r="H4173" s="1">
        <f>ROUND('Sheet1 (4)'!I4179/100,2)</f>
        <v>0</v>
      </c>
      <c r="I4173" s="1">
        <f>ROUND('Sheet1 (4)'!J4179/100,2)</f>
        <v>0</v>
      </c>
      <c r="J4173" s="1">
        <f>ROUND('Sheet1 (4)'!K4179/100,2)</f>
        <v>0</v>
      </c>
      <c r="K4173" s="1">
        <f>ROUND('Sheet1 (4)'!L4179/100,2)</f>
        <v>0</v>
      </c>
      <c r="L4173" s="4">
        <f>ROUND(('Sheet1 (4)'!M4179+'Sheet1 (4)'!R4179)/100,2)</f>
        <v>0</v>
      </c>
      <c r="M4173" s="4">
        <f>ROUND(('Sheet1 (4)'!N4179+'Sheet1 (4)'!S4179)/100,2)</f>
        <v>0</v>
      </c>
      <c r="N4173" s="4">
        <f>ROUND(('Sheet1 (4)'!O4179+'Sheet1 (4)'!T4179)/100,2)</f>
        <v>0</v>
      </c>
      <c r="O4173" s="4">
        <f>ROUND(('Sheet1 (4)'!P4179+'Sheet1 (4)'!U4179)/100,2)</f>
        <v>0</v>
      </c>
      <c r="P4173" s="4">
        <f>ROUND(('Sheet1 (4)'!Q4179+'Sheet1 (4)'!V4179)/100,2)</f>
        <v>0</v>
      </c>
      <c r="Q4173" s="7">
        <f>ROUND('Sheet1 (4)'!W4179/100,2)</f>
        <v>0</v>
      </c>
      <c r="R4173" s="7">
        <f>ROUND('Sheet1 (4)'!X4179/100,2)</f>
        <v>0</v>
      </c>
      <c r="S4173" s="7">
        <f>ROUND('Sheet1 (4)'!Y4179/100,2)</f>
        <v>0</v>
      </c>
      <c r="T4173" s="7">
        <f>ROUND('Sheet1 (4)'!Z4179/100,2)</f>
        <v>0</v>
      </c>
      <c r="U4173" s="7">
        <f>ROUND('Sheet1 (4)'!AA4179/100,2)</f>
        <v>0</v>
      </c>
      <c r="V4173" s="1" t="str">
        <f>'Sheet1 (4)'!AB4179&amp;".T"</f>
        <v>.T</v>
      </c>
      <c r="W4173">
        <f>ROUND('Sheet1 (4)'!AC4179,2)</f>
        <v>0</v>
      </c>
      <c r="X4173">
        <f>ROUND('Sheet1 (4)'!AD4179,2)</f>
        <v>0</v>
      </c>
      <c r="Y4173">
        <f>_xlfn.XLOOKUP('Sheet1 (4)'!AB4179,'Sheet1 (3)'!B:B,'Sheet1 (3)'!D:D,"",0)</f>
        <v>0</v>
      </c>
    </row>
    <row r="4174" spans="1:25" x14ac:dyDescent="0.2">
      <c r="A4174">
        <v>4173</v>
      </c>
      <c r="B4174" s="1">
        <f>_xlfn.XLOOKUP('Sheet1 (4)'!AB4180,'Sheet1 (3)'!B:B,'Sheet1 (3)'!C:C,"",0)</f>
        <v>0</v>
      </c>
      <c r="C4174" s="1">
        <f>_xlfn.XLOOKUP('Sheet1 (4)'!AB4180,'Sheet1 (3)'!B:B,'Sheet1 (3)'!F:F,"",0)</f>
        <v>0</v>
      </c>
      <c r="D4174" s="1">
        <f>ROUND('Sheet1 (4)'!E4180/100000000,2)</f>
        <v>0</v>
      </c>
      <c r="E4174" s="1">
        <f>ROUND('Sheet1 (4)'!F4180/100,2)</f>
        <v>0</v>
      </c>
      <c r="F4174" s="1">
        <f>ROUND('Sheet1 (4)'!G4180/100,2)</f>
        <v>0</v>
      </c>
      <c r="G4174" s="1">
        <f>ROUND('Sheet1 (4)'!H4180/100,2)</f>
        <v>0</v>
      </c>
      <c r="H4174" s="1">
        <f>ROUND('Sheet1 (4)'!I4180/100,2)</f>
        <v>0</v>
      </c>
      <c r="I4174" s="1">
        <f>ROUND('Sheet1 (4)'!J4180/100,2)</f>
        <v>0</v>
      </c>
      <c r="J4174" s="1">
        <f>ROUND('Sheet1 (4)'!K4180/100,2)</f>
        <v>0</v>
      </c>
      <c r="K4174" s="1">
        <f>ROUND('Sheet1 (4)'!L4180/100,2)</f>
        <v>0</v>
      </c>
      <c r="L4174" s="4">
        <f>ROUND(('Sheet1 (4)'!M4180+'Sheet1 (4)'!R4180)/100,2)</f>
        <v>0</v>
      </c>
      <c r="M4174" s="4">
        <f>ROUND(('Sheet1 (4)'!N4180+'Sheet1 (4)'!S4180)/100,2)</f>
        <v>0</v>
      </c>
      <c r="N4174" s="4">
        <f>ROUND(('Sheet1 (4)'!O4180+'Sheet1 (4)'!T4180)/100,2)</f>
        <v>0</v>
      </c>
      <c r="O4174" s="4">
        <f>ROUND(('Sheet1 (4)'!P4180+'Sheet1 (4)'!U4180)/100,2)</f>
        <v>0</v>
      </c>
      <c r="P4174" s="4">
        <f>ROUND(('Sheet1 (4)'!Q4180+'Sheet1 (4)'!V4180)/100,2)</f>
        <v>0</v>
      </c>
      <c r="Q4174" s="7">
        <f>ROUND('Sheet1 (4)'!W4180/100,2)</f>
        <v>0</v>
      </c>
      <c r="R4174" s="7">
        <f>ROUND('Sheet1 (4)'!X4180/100,2)</f>
        <v>0</v>
      </c>
      <c r="S4174" s="7">
        <f>ROUND('Sheet1 (4)'!Y4180/100,2)</f>
        <v>0</v>
      </c>
      <c r="T4174" s="7">
        <f>ROUND('Sheet1 (4)'!Z4180/100,2)</f>
        <v>0</v>
      </c>
      <c r="U4174" s="7">
        <f>ROUND('Sheet1 (4)'!AA4180/100,2)</f>
        <v>0</v>
      </c>
      <c r="V4174" s="1" t="str">
        <f>'Sheet1 (4)'!AB4180&amp;".T"</f>
        <v>.T</v>
      </c>
      <c r="W4174">
        <f>ROUND('Sheet1 (4)'!AC4180,2)</f>
        <v>0</v>
      </c>
      <c r="X4174">
        <f>ROUND('Sheet1 (4)'!AD4180,2)</f>
        <v>0</v>
      </c>
      <c r="Y4174">
        <f>_xlfn.XLOOKUP('Sheet1 (4)'!AB4180,'Sheet1 (3)'!B:B,'Sheet1 (3)'!D:D,"",0)</f>
        <v>0</v>
      </c>
    </row>
    <row r="4175" spans="1:25" x14ac:dyDescent="0.2">
      <c r="A4175">
        <v>4174</v>
      </c>
      <c r="B4175" s="1">
        <f>_xlfn.XLOOKUP('Sheet1 (4)'!AB4181,'Sheet1 (3)'!B:B,'Sheet1 (3)'!C:C,"",0)</f>
        <v>0</v>
      </c>
      <c r="C4175" s="1">
        <f>_xlfn.XLOOKUP('Sheet1 (4)'!AB4181,'Sheet1 (3)'!B:B,'Sheet1 (3)'!F:F,"",0)</f>
        <v>0</v>
      </c>
      <c r="D4175" s="1">
        <f>ROUND('Sheet1 (4)'!E4181/100000000,2)</f>
        <v>0</v>
      </c>
      <c r="E4175" s="1">
        <f>ROUND('Sheet1 (4)'!F4181/100,2)</f>
        <v>0</v>
      </c>
      <c r="F4175" s="1">
        <f>ROUND('Sheet1 (4)'!G4181/100,2)</f>
        <v>0</v>
      </c>
      <c r="G4175" s="1">
        <f>ROUND('Sheet1 (4)'!H4181/100,2)</f>
        <v>0</v>
      </c>
      <c r="H4175" s="1">
        <f>ROUND('Sheet1 (4)'!I4181/100,2)</f>
        <v>0</v>
      </c>
      <c r="I4175" s="1">
        <f>ROUND('Sheet1 (4)'!J4181/100,2)</f>
        <v>0</v>
      </c>
      <c r="J4175" s="1">
        <f>ROUND('Sheet1 (4)'!K4181/100,2)</f>
        <v>0</v>
      </c>
      <c r="K4175" s="1">
        <f>ROUND('Sheet1 (4)'!L4181/100,2)</f>
        <v>0</v>
      </c>
      <c r="L4175" s="4">
        <f>ROUND(('Sheet1 (4)'!M4181+'Sheet1 (4)'!R4181)/100,2)</f>
        <v>0</v>
      </c>
      <c r="M4175" s="4">
        <f>ROUND(('Sheet1 (4)'!N4181+'Sheet1 (4)'!S4181)/100,2)</f>
        <v>0</v>
      </c>
      <c r="N4175" s="4">
        <f>ROUND(('Sheet1 (4)'!O4181+'Sheet1 (4)'!T4181)/100,2)</f>
        <v>0</v>
      </c>
      <c r="O4175" s="4">
        <f>ROUND(('Sheet1 (4)'!P4181+'Sheet1 (4)'!U4181)/100,2)</f>
        <v>0</v>
      </c>
      <c r="P4175" s="4">
        <f>ROUND(('Sheet1 (4)'!Q4181+'Sheet1 (4)'!V4181)/100,2)</f>
        <v>0</v>
      </c>
      <c r="Q4175" s="7">
        <f>ROUND('Sheet1 (4)'!W4181/100,2)</f>
        <v>0</v>
      </c>
      <c r="R4175" s="7">
        <f>ROUND('Sheet1 (4)'!X4181/100,2)</f>
        <v>0</v>
      </c>
      <c r="S4175" s="7">
        <f>ROUND('Sheet1 (4)'!Y4181/100,2)</f>
        <v>0</v>
      </c>
      <c r="T4175" s="7">
        <f>ROUND('Sheet1 (4)'!Z4181/100,2)</f>
        <v>0</v>
      </c>
      <c r="U4175" s="7">
        <f>ROUND('Sheet1 (4)'!AA4181/100,2)</f>
        <v>0</v>
      </c>
      <c r="V4175" s="1" t="str">
        <f>'Sheet1 (4)'!AB4181&amp;".T"</f>
        <v>.T</v>
      </c>
      <c r="W4175">
        <f>ROUND('Sheet1 (4)'!AC4181,2)</f>
        <v>0</v>
      </c>
      <c r="X4175">
        <f>ROUND('Sheet1 (4)'!AD4181,2)</f>
        <v>0</v>
      </c>
      <c r="Y4175">
        <f>_xlfn.XLOOKUP('Sheet1 (4)'!AB4181,'Sheet1 (3)'!B:B,'Sheet1 (3)'!D:D,"",0)</f>
        <v>0</v>
      </c>
    </row>
    <row r="4176" spans="1:25" x14ac:dyDescent="0.2">
      <c r="A4176">
        <v>4175</v>
      </c>
      <c r="B4176" s="1">
        <f>_xlfn.XLOOKUP('Sheet1 (4)'!AB4182,'Sheet1 (3)'!B:B,'Sheet1 (3)'!C:C,"",0)</f>
        <v>0</v>
      </c>
      <c r="C4176" s="1">
        <f>_xlfn.XLOOKUP('Sheet1 (4)'!AB4182,'Sheet1 (3)'!B:B,'Sheet1 (3)'!F:F,"",0)</f>
        <v>0</v>
      </c>
      <c r="D4176" s="1">
        <f>ROUND('Sheet1 (4)'!E4182/100000000,2)</f>
        <v>0</v>
      </c>
      <c r="E4176" s="1">
        <f>ROUND('Sheet1 (4)'!F4182/100,2)</f>
        <v>0</v>
      </c>
      <c r="F4176" s="1">
        <f>ROUND('Sheet1 (4)'!G4182/100,2)</f>
        <v>0</v>
      </c>
      <c r="G4176" s="1">
        <f>ROUND('Sheet1 (4)'!H4182/100,2)</f>
        <v>0</v>
      </c>
      <c r="H4176" s="1">
        <f>ROUND('Sheet1 (4)'!I4182/100,2)</f>
        <v>0</v>
      </c>
      <c r="I4176" s="1">
        <f>ROUND('Sheet1 (4)'!J4182/100,2)</f>
        <v>0</v>
      </c>
      <c r="J4176" s="1">
        <f>ROUND('Sheet1 (4)'!K4182/100,2)</f>
        <v>0</v>
      </c>
      <c r="K4176" s="1">
        <f>ROUND('Sheet1 (4)'!L4182/100,2)</f>
        <v>0</v>
      </c>
      <c r="L4176" s="4">
        <f>ROUND(('Sheet1 (4)'!M4182+'Sheet1 (4)'!R4182)/100,2)</f>
        <v>0</v>
      </c>
      <c r="M4176" s="4">
        <f>ROUND(('Sheet1 (4)'!N4182+'Sheet1 (4)'!S4182)/100,2)</f>
        <v>0</v>
      </c>
      <c r="N4176" s="4">
        <f>ROUND(('Sheet1 (4)'!O4182+'Sheet1 (4)'!T4182)/100,2)</f>
        <v>0</v>
      </c>
      <c r="O4176" s="4">
        <f>ROUND(('Sheet1 (4)'!P4182+'Sheet1 (4)'!U4182)/100,2)</f>
        <v>0</v>
      </c>
      <c r="P4176" s="4">
        <f>ROUND(('Sheet1 (4)'!Q4182+'Sheet1 (4)'!V4182)/100,2)</f>
        <v>0</v>
      </c>
      <c r="Q4176" s="7">
        <f>ROUND('Sheet1 (4)'!W4182/100,2)</f>
        <v>0</v>
      </c>
      <c r="R4176" s="7">
        <f>ROUND('Sheet1 (4)'!X4182/100,2)</f>
        <v>0</v>
      </c>
      <c r="S4176" s="7">
        <f>ROUND('Sheet1 (4)'!Y4182/100,2)</f>
        <v>0</v>
      </c>
      <c r="T4176" s="7">
        <f>ROUND('Sheet1 (4)'!Z4182/100,2)</f>
        <v>0</v>
      </c>
      <c r="U4176" s="7">
        <f>ROUND('Sheet1 (4)'!AA4182/100,2)</f>
        <v>0</v>
      </c>
      <c r="V4176" s="1" t="str">
        <f>'Sheet1 (4)'!AB4182&amp;".T"</f>
        <v>.T</v>
      </c>
      <c r="W4176">
        <f>ROUND('Sheet1 (4)'!AC4182,2)</f>
        <v>0</v>
      </c>
      <c r="X4176">
        <f>ROUND('Sheet1 (4)'!AD4182,2)</f>
        <v>0</v>
      </c>
      <c r="Y4176">
        <f>_xlfn.XLOOKUP('Sheet1 (4)'!AB4182,'Sheet1 (3)'!B:B,'Sheet1 (3)'!D:D,"",0)</f>
        <v>0</v>
      </c>
    </row>
    <row r="4177" spans="1:25" x14ac:dyDescent="0.2">
      <c r="A4177">
        <v>4176</v>
      </c>
      <c r="B4177" s="1">
        <f>_xlfn.XLOOKUP('Sheet1 (4)'!AB4183,'Sheet1 (3)'!B:B,'Sheet1 (3)'!C:C,"",0)</f>
        <v>0</v>
      </c>
      <c r="C4177" s="1">
        <f>_xlfn.XLOOKUP('Sheet1 (4)'!AB4183,'Sheet1 (3)'!B:B,'Sheet1 (3)'!F:F,"",0)</f>
        <v>0</v>
      </c>
      <c r="D4177" s="1">
        <f>ROUND('Sheet1 (4)'!E4183/100000000,2)</f>
        <v>0</v>
      </c>
      <c r="E4177" s="1">
        <f>ROUND('Sheet1 (4)'!F4183/100,2)</f>
        <v>0</v>
      </c>
      <c r="F4177" s="1">
        <f>ROUND('Sheet1 (4)'!G4183/100,2)</f>
        <v>0</v>
      </c>
      <c r="G4177" s="1">
        <f>ROUND('Sheet1 (4)'!H4183/100,2)</f>
        <v>0</v>
      </c>
      <c r="H4177" s="1">
        <f>ROUND('Sheet1 (4)'!I4183/100,2)</f>
        <v>0</v>
      </c>
      <c r="I4177" s="1">
        <f>ROUND('Sheet1 (4)'!J4183/100,2)</f>
        <v>0</v>
      </c>
      <c r="J4177" s="1">
        <f>ROUND('Sheet1 (4)'!K4183/100,2)</f>
        <v>0</v>
      </c>
      <c r="K4177" s="1">
        <f>ROUND('Sheet1 (4)'!L4183/100,2)</f>
        <v>0</v>
      </c>
      <c r="L4177" s="4">
        <f>ROUND(('Sheet1 (4)'!M4183+'Sheet1 (4)'!R4183)/100,2)</f>
        <v>0</v>
      </c>
      <c r="M4177" s="4">
        <f>ROUND(('Sheet1 (4)'!N4183+'Sheet1 (4)'!S4183)/100,2)</f>
        <v>0</v>
      </c>
      <c r="N4177" s="4">
        <f>ROUND(('Sheet1 (4)'!O4183+'Sheet1 (4)'!T4183)/100,2)</f>
        <v>0</v>
      </c>
      <c r="O4177" s="4">
        <f>ROUND(('Sheet1 (4)'!P4183+'Sheet1 (4)'!U4183)/100,2)</f>
        <v>0</v>
      </c>
      <c r="P4177" s="4">
        <f>ROUND(('Sheet1 (4)'!Q4183+'Sheet1 (4)'!V4183)/100,2)</f>
        <v>0</v>
      </c>
      <c r="Q4177" s="7">
        <f>ROUND('Sheet1 (4)'!W4183/100,2)</f>
        <v>0</v>
      </c>
      <c r="R4177" s="7">
        <f>ROUND('Sheet1 (4)'!X4183/100,2)</f>
        <v>0</v>
      </c>
      <c r="S4177" s="7">
        <f>ROUND('Sheet1 (4)'!Y4183/100,2)</f>
        <v>0</v>
      </c>
      <c r="T4177" s="7">
        <f>ROUND('Sheet1 (4)'!Z4183/100,2)</f>
        <v>0</v>
      </c>
      <c r="U4177" s="7">
        <f>ROUND('Sheet1 (4)'!AA4183/100,2)</f>
        <v>0</v>
      </c>
      <c r="V4177" s="1" t="str">
        <f>'Sheet1 (4)'!AB4183&amp;".T"</f>
        <v>.T</v>
      </c>
      <c r="W4177">
        <f>ROUND('Sheet1 (4)'!AC4183,2)</f>
        <v>0</v>
      </c>
      <c r="X4177">
        <f>ROUND('Sheet1 (4)'!AD4183,2)</f>
        <v>0</v>
      </c>
      <c r="Y4177">
        <f>_xlfn.XLOOKUP('Sheet1 (4)'!AB4183,'Sheet1 (3)'!B:B,'Sheet1 (3)'!D:D,"",0)</f>
        <v>0</v>
      </c>
    </row>
    <row r="4178" spans="1:25" x14ac:dyDescent="0.2">
      <c r="A4178">
        <v>4177</v>
      </c>
      <c r="B4178" s="1">
        <f>_xlfn.XLOOKUP('Sheet1 (4)'!AB4184,'Sheet1 (3)'!B:B,'Sheet1 (3)'!C:C,"",0)</f>
        <v>0</v>
      </c>
      <c r="C4178" s="1">
        <f>_xlfn.XLOOKUP('Sheet1 (4)'!AB4184,'Sheet1 (3)'!B:B,'Sheet1 (3)'!F:F,"",0)</f>
        <v>0</v>
      </c>
      <c r="D4178" s="1">
        <f>ROUND('Sheet1 (4)'!E4184/100000000,2)</f>
        <v>0</v>
      </c>
      <c r="E4178" s="1">
        <f>ROUND('Sheet1 (4)'!F4184/100,2)</f>
        <v>0</v>
      </c>
      <c r="F4178" s="1">
        <f>ROUND('Sheet1 (4)'!G4184/100,2)</f>
        <v>0</v>
      </c>
      <c r="G4178" s="1">
        <f>ROUND('Sheet1 (4)'!H4184/100,2)</f>
        <v>0</v>
      </c>
      <c r="H4178" s="1">
        <f>ROUND('Sheet1 (4)'!I4184/100,2)</f>
        <v>0</v>
      </c>
      <c r="I4178" s="1">
        <f>ROUND('Sheet1 (4)'!J4184/100,2)</f>
        <v>0</v>
      </c>
      <c r="J4178" s="1">
        <f>ROUND('Sheet1 (4)'!K4184/100,2)</f>
        <v>0</v>
      </c>
      <c r="K4178" s="1">
        <f>ROUND('Sheet1 (4)'!L4184/100,2)</f>
        <v>0</v>
      </c>
      <c r="L4178" s="4">
        <f>ROUND(('Sheet1 (4)'!M4184+'Sheet1 (4)'!R4184)/100,2)</f>
        <v>0</v>
      </c>
      <c r="M4178" s="4">
        <f>ROUND(('Sheet1 (4)'!N4184+'Sheet1 (4)'!S4184)/100,2)</f>
        <v>0</v>
      </c>
      <c r="N4178" s="4">
        <f>ROUND(('Sheet1 (4)'!O4184+'Sheet1 (4)'!T4184)/100,2)</f>
        <v>0</v>
      </c>
      <c r="O4178" s="4">
        <f>ROUND(('Sheet1 (4)'!P4184+'Sheet1 (4)'!U4184)/100,2)</f>
        <v>0</v>
      </c>
      <c r="P4178" s="4">
        <f>ROUND(('Sheet1 (4)'!Q4184+'Sheet1 (4)'!V4184)/100,2)</f>
        <v>0</v>
      </c>
      <c r="Q4178" s="7">
        <f>ROUND('Sheet1 (4)'!W4184/100,2)</f>
        <v>0</v>
      </c>
      <c r="R4178" s="7">
        <f>ROUND('Sheet1 (4)'!X4184/100,2)</f>
        <v>0</v>
      </c>
      <c r="S4178" s="7">
        <f>ROUND('Sheet1 (4)'!Y4184/100,2)</f>
        <v>0</v>
      </c>
      <c r="T4178" s="7">
        <f>ROUND('Sheet1 (4)'!Z4184/100,2)</f>
        <v>0</v>
      </c>
      <c r="U4178" s="7">
        <f>ROUND('Sheet1 (4)'!AA4184/100,2)</f>
        <v>0</v>
      </c>
      <c r="V4178" s="1" t="str">
        <f>'Sheet1 (4)'!AB4184&amp;".T"</f>
        <v>.T</v>
      </c>
      <c r="W4178">
        <f>ROUND('Sheet1 (4)'!AC4184,2)</f>
        <v>0</v>
      </c>
      <c r="X4178">
        <f>ROUND('Sheet1 (4)'!AD4184,2)</f>
        <v>0</v>
      </c>
      <c r="Y4178">
        <f>_xlfn.XLOOKUP('Sheet1 (4)'!AB4184,'Sheet1 (3)'!B:B,'Sheet1 (3)'!D:D,"",0)</f>
        <v>0</v>
      </c>
    </row>
    <row r="4179" spans="1:25" x14ac:dyDescent="0.2">
      <c r="A4179">
        <v>4178</v>
      </c>
      <c r="B4179" s="1">
        <f>_xlfn.XLOOKUP('Sheet1 (4)'!AB4185,'Sheet1 (3)'!B:B,'Sheet1 (3)'!C:C,"",0)</f>
        <v>0</v>
      </c>
      <c r="C4179" s="1">
        <f>_xlfn.XLOOKUP('Sheet1 (4)'!AB4185,'Sheet1 (3)'!B:B,'Sheet1 (3)'!F:F,"",0)</f>
        <v>0</v>
      </c>
      <c r="D4179" s="1">
        <f>ROUND('Sheet1 (4)'!E4185/100000000,2)</f>
        <v>0</v>
      </c>
      <c r="E4179" s="1">
        <f>ROUND('Sheet1 (4)'!F4185/100,2)</f>
        <v>0</v>
      </c>
      <c r="F4179" s="1">
        <f>ROUND('Sheet1 (4)'!G4185/100,2)</f>
        <v>0</v>
      </c>
      <c r="G4179" s="1">
        <f>ROUND('Sheet1 (4)'!H4185/100,2)</f>
        <v>0</v>
      </c>
      <c r="H4179" s="1">
        <f>ROUND('Sheet1 (4)'!I4185/100,2)</f>
        <v>0</v>
      </c>
      <c r="I4179" s="1">
        <f>ROUND('Sheet1 (4)'!J4185/100,2)</f>
        <v>0</v>
      </c>
      <c r="J4179" s="1">
        <f>ROUND('Sheet1 (4)'!K4185/100,2)</f>
        <v>0</v>
      </c>
      <c r="K4179" s="1">
        <f>ROUND('Sheet1 (4)'!L4185/100,2)</f>
        <v>0</v>
      </c>
      <c r="L4179" s="4">
        <f>ROUND(('Sheet1 (4)'!M4185+'Sheet1 (4)'!R4185)/100,2)</f>
        <v>0</v>
      </c>
      <c r="M4179" s="4">
        <f>ROUND(('Sheet1 (4)'!N4185+'Sheet1 (4)'!S4185)/100,2)</f>
        <v>0</v>
      </c>
      <c r="N4179" s="4">
        <f>ROUND(('Sheet1 (4)'!O4185+'Sheet1 (4)'!T4185)/100,2)</f>
        <v>0</v>
      </c>
      <c r="O4179" s="4">
        <f>ROUND(('Sheet1 (4)'!P4185+'Sheet1 (4)'!U4185)/100,2)</f>
        <v>0</v>
      </c>
      <c r="P4179" s="4">
        <f>ROUND(('Sheet1 (4)'!Q4185+'Sheet1 (4)'!V4185)/100,2)</f>
        <v>0</v>
      </c>
      <c r="Q4179" s="7">
        <f>ROUND('Sheet1 (4)'!W4185/100,2)</f>
        <v>0</v>
      </c>
      <c r="R4179" s="7">
        <f>ROUND('Sheet1 (4)'!X4185/100,2)</f>
        <v>0</v>
      </c>
      <c r="S4179" s="7">
        <f>ROUND('Sheet1 (4)'!Y4185/100,2)</f>
        <v>0</v>
      </c>
      <c r="T4179" s="7">
        <f>ROUND('Sheet1 (4)'!Z4185/100,2)</f>
        <v>0</v>
      </c>
      <c r="U4179" s="7">
        <f>ROUND('Sheet1 (4)'!AA4185/100,2)</f>
        <v>0</v>
      </c>
      <c r="V4179" s="1" t="str">
        <f>'Sheet1 (4)'!AB4185&amp;".T"</f>
        <v>.T</v>
      </c>
      <c r="W4179">
        <f>ROUND('Sheet1 (4)'!AC4185,2)</f>
        <v>0</v>
      </c>
      <c r="X4179">
        <f>ROUND('Sheet1 (4)'!AD4185,2)</f>
        <v>0</v>
      </c>
      <c r="Y4179">
        <f>_xlfn.XLOOKUP('Sheet1 (4)'!AB4185,'Sheet1 (3)'!B:B,'Sheet1 (3)'!D:D,"",0)</f>
        <v>0</v>
      </c>
    </row>
    <row r="4180" spans="1:25" x14ac:dyDescent="0.2">
      <c r="A4180">
        <v>4179</v>
      </c>
      <c r="B4180" s="1">
        <f>_xlfn.XLOOKUP('Sheet1 (4)'!AB4186,'Sheet1 (3)'!B:B,'Sheet1 (3)'!C:C,"",0)</f>
        <v>0</v>
      </c>
      <c r="C4180" s="1">
        <f>_xlfn.XLOOKUP('Sheet1 (4)'!AB4186,'Sheet1 (3)'!B:B,'Sheet1 (3)'!F:F,"",0)</f>
        <v>0</v>
      </c>
      <c r="D4180" s="1">
        <f>ROUND('Sheet1 (4)'!E4186/100000000,2)</f>
        <v>0</v>
      </c>
      <c r="E4180" s="1">
        <f>ROUND('Sheet1 (4)'!F4186/100,2)</f>
        <v>0</v>
      </c>
      <c r="F4180" s="1">
        <f>ROUND('Sheet1 (4)'!G4186/100,2)</f>
        <v>0</v>
      </c>
      <c r="G4180" s="1">
        <f>ROUND('Sheet1 (4)'!H4186/100,2)</f>
        <v>0</v>
      </c>
      <c r="H4180" s="1">
        <f>ROUND('Sheet1 (4)'!I4186/100,2)</f>
        <v>0</v>
      </c>
      <c r="I4180" s="1">
        <f>ROUND('Sheet1 (4)'!J4186/100,2)</f>
        <v>0</v>
      </c>
      <c r="J4180" s="1">
        <f>ROUND('Sheet1 (4)'!K4186/100,2)</f>
        <v>0</v>
      </c>
      <c r="K4180" s="1">
        <f>ROUND('Sheet1 (4)'!L4186/100,2)</f>
        <v>0</v>
      </c>
      <c r="L4180" s="4">
        <f>ROUND(('Sheet1 (4)'!M4186+'Sheet1 (4)'!R4186)/100,2)</f>
        <v>0</v>
      </c>
      <c r="M4180" s="4">
        <f>ROUND(('Sheet1 (4)'!N4186+'Sheet1 (4)'!S4186)/100,2)</f>
        <v>0</v>
      </c>
      <c r="N4180" s="4">
        <f>ROUND(('Sheet1 (4)'!O4186+'Sheet1 (4)'!T4186)/100,2)</f>
        <v>0</v>
      </c>
      <c r="O4180" s="4">
        <f>ROUND(('Sheet1 (4)'!P4186+'Sheet1 (4)'!U4186)/100,2)</f>
        <v>0</v>
      </c>
      <c r="P4180" s="4">
        <f>ROUND(('Sheet1 (4)'!Q4186+'Sheet1 (4)'!V4186)/100,2)</f>
        <v>0</v>
      </c>
      <c r="Q4180" s="7">
        <f>ROUND('Sheet1 (4)'!W4186/100,2)</f>
        <v>0</v>
      </c>
      <c r="R4180" s="7">
        <f>ROUND('Sheet1 (4)'!X4186/100,2)</f>
        <v>0</v>
      </c>
      <c r="S4180" s="7">
        <f>ROUND('Sheet1 (4)'!Y4186/100,2)</f>
        <v>0</v>
      </c>
      <c r="T4180" s="7">
        <f>ROUND('Sheet1 (4)'!Z4186/100,2)</f>
        <v>0</v>
      </c>
      <c r="U4180" s="7">
        <f>ROUND('Sheet1 (4)'!AA4186/100,2)</f>
        <v>0</v>
      </c>
      <c r="V4180" s="1" t="str">
        <f>'Sheet1 (4)'!AB4186&amp;".T"</f>
        <v>.T</v>
      </c>
      <c r="W4180">
        <f>ROUND('Sheet1 (4)'!AC4186,2)</f>
        <v>0</v>
      </c>
      <c r="X4180">
        <f>ROUND('Sheet1 (4)'!AD4186,2)</f>
        <v>0</v>
      </c>
      <c r="Y4180">
        <f>_xlfn.XLOOKUP('Sheet1 (4)'!AB4186,'Sheet1 (3)'!B:B,'Sheet1 (3)'!D:D,"",0)</f>
        <v>0</v>
      </c>
    </row>
    <row r="4181" spans="1:25" x14ac:dyDescent="0.2">
      <c r="A4181">
        <v>4180</v>
      </c>
      <c r="B4181" s="1">
        <f>_xlfn.XLOOKUP('Sheet1 (4)'!AB4187,'Sheet1 (3)'!B:B,'Sheet1 (3)'!C:C,"",0)</f>
        <v>0</v>
      </c>
      <c r="C4181" s="1">
        <f>_xlfn.XLOOKUP('Sheet1 (4)'!AB4187,'Sheet1 (3)'!B:B,'Sheet1 (3)'!F:F,"",0)</f>
        <v>0</v>
      </c>
      <c r="D4181" s="1">
        <f>ROUND('Sheet1 (4)'!E4187/100000000,2)</f>
        <v>0</v>
      </c>
      <c r="E4181" s="1">
        <f>ROUND('Sheet1 (4)'!F4187/100,2)</f>
        <v>0</v>
      </c>
      <c r="F4181" s="1">
        <f>ROUND('Sheet1 (4)'!G4187/100,2)</f>
        <v>0</v>
      </c>
      <c r="G4181" s="1">
        <f>ROUND('Sheet1 (4)'!H4187/100,2)</f>
        <v>0</v>
      </c>
      <c r="H4181" s="1">
        <f>ROUND('Sheet1 (4)'!I4187/100,2)</f>
        <v>0</v>
      </c>
      <c r="I4181" s="1">
        <f>ROUND('Sheet1 (4)'!J4187/100,2)</f>
        <v>0</v>
      </c>
      <c r="J4181" s="1">
        <f>ROUND('Sheet1 (4)'!K4187/100,2)</f>
        <v>0</v>
      </c>
      <c r="K4181" s="1">
        <f>ROUND('Sheet1 (4)'!L4187/100,2)</f>
        <v>0</v>
      </c>
      <c r="L4181" s="4">
        <f>ROUND(('Sheet1 (4)'!M4187+'Sheet1 (4)'!R4187)/100,2)</f>
        <v>0</v>
      </c>
      <c r="M4181" s="4">
        <f>ROUND(('Sheet1 (4)'!N4187+'Sheet1 (4)'!S4187)/100,2)</f>
        <v>0</v>
      </c>
      <c r="N4181" s="4">
        <f>ROUND(('Sheet1 (4)'!O4187+'Sheet1 (4)'!T4187)/100,2)</f>
        <v>0</v>
      </c>
      <c r="O4181" s="4">
        <f>ROUND(('Sheet1 (4)'!P4187+'Sheet1 (4)'!U4187)/100,2)</f>
        <v>0</v>
      </c>
      <c r="P4181" s="4">
        <f>ROUND(('Sheet1 (4)'!Q4187+'Sheet1 (4)'!V4187)/100,2)</f>
        <v>0</v>
      </c>
      <c r="Q4181" s="7">
        <f>ROUND('Sheet1 (4)'!W4187/100,2)</f>
        <v>0</v>
      </c>
      <c r="R4181" s="7">
        <f>ROUND('Sheet1 (4)'!X4187/100,2)</f>
        <v>0</v>
      </c>
      <c r="S4181" s="7">
        <f>ROUND('Sheet1 (4)'!Y4187/100,2)</f>
        <v>0</v>
      </c>
      <c r="T4181" s="7">
        <f>ROUND('Sheet1 (4)'!Z4187/100,2)</f>
        <v>0</v>
      </c>
      <c r="U4181" s="7">
        <f>ROUND('Sheet1 (4)'!AA4187/100,2)</f>
        <v>0</v>
      </c>
      <c r="V4181" s="1" t="str">
        <f>'Sheet1 (4)'!AB4187&amp;".T"</f>
        <v>.T</v>
      </c>
      <c r="W4181">
        <f>ROUND('Sheet1 (4)'!AC4187,2)</f>
        <v>0</v>
      </c>
      <c r="X4181">
        <f>ROUND('Sheet1 (4)'!AD4187,2)</f>
        <v>0</v>
      </c>
      <c r="Y4181">
        <f>_xlfn.XLOOKUP('Sheet1 (4)'!AB4187,'Sheet1 (3)'!B:B,'Sheet1 (3)'!D:D,"",0)</f>
        <v>0</v>
      </c>
    </row>
    <row r="4182" spans="1:25" x14ac:dyDescent="0.2">
      <c r="A4182">
        <v>4181</v>
      </c>
      <c r="B4182" s="1">
        <f>_xlfn.XLOOKUP('Sheet1 (4)'!AB4188,'Sheet1 (3)'!B:B,'Sheet1 (3)'!C:C,"",0)</f>
        <v>0</v>
      </c>
      <c r="C4182" s="1">
        <f>_xlfn.XLOOKUP('Sheet1 (4)'!AB4188,'Sheet1 (3)'!B:B,'Sheet1 (3)'!F:F,"",0)</f>
        <v>0</v>
      </c>
      <c r="D4182" s="1">
        <f>ROUND('Sheet1 (4)'!E4188/100000000,2)</f>
        <v>0</v>
      </c>
      <c r="E4182" s="1">
        <f>ROUND('Sheet1 (4)'!F4188/100,2)</f>
        <v>0</v>
      </c>
      <c r="F4182" s="1">
        <f>ROUND('Sheet1 (4)'!G4188/100,2)</f>
        <v>0</v>
      </c>
      <c r="G4182" s="1">
        <f>ROUND('Sheet1 (4)'!H4188/100,2)</f>
        <v>0</v>
      </c>
      <c r="H4182" s="1">
        <f>ROUND('Sheet1 (4)'!I4188/100,2)</f>
        <v>0</v>
      </c>
      <c r="I4182" s="1">
        <f>ROUND('Sheet1 (4)'!J4188/100,2)</f>
        <v>0</v>
      </c>
      <c r="J4182" s="1">
        <f>ROUND('Sheet1 (4)'!K4188/100,2)</f>
        <v>0</v>
      </c>
      <c r="K4182" s="1">
        <f>ROUND('Sheet1 (4)'!L4188/100,2)</f>
        <v>0</v>
      </c>
      <c r="L4182" s="4">
        <f>ROUND(('Sheet1 (4)'!M4188+'Sheet1 (4)'!R4188)/100,2)</f>
        <v>0</v>
      </c>
      <c r="M4182" s="4">
        <f>ROUND(('Sheet1 (4)'!N4188+'Sheet1 (4)'!S4188)/100,2)</f>
        <v>0</v>
      </c>
      <c r="N4182" s="4">
        <f>ROUND(('Sheet1 (4)'!O4188+'Sheet1 (4)'!T4188)/100,2)</f>
        <v>0</v>
      </c>
      <c r="O4182" s="4">
        <f>ROUND(('Sheet1 (4)'!P4188+'Sheet1 (4)'!U4188)/100,2)</f>
        <v>0</v>
      </c>
      <c r="P4182" s="4">
        <f>ROUND(('Sheet1 (4)'!Q4188+'Sheet1 (4)'!V4188)/100,2)</f>
        <v>0</v>
      </c>
      <c r="Q4182" s="7">
        <f>ROUND('Sheet1 (4)'!W4188/100,2)</f>
        <v>0</v>
      </c>
      <c r="R4182" s="7">
        <f>ROUND('Sheet1 (4)'!X4188/100,2)</f>
        <v>0</v>
      </c>
      <c r="S4182" s="7">
        <f>ROUND('Sheet1 (4)'!Y4188/100,2)</f>
        <v>0</v>
      </c>
      <c r="T4182" s="7">
        <f>ROUND('Sheet1 (4)'!Z4188/100,2)</f>
        <v>0</v>
      </c>
      <c r="U4182" s="7">
        <f>ROUND('Sheet1 (4)'!AA4188/100,2)</f>
        <v>0</v>
      </c>
      <c r="V4182" s="1" t="str">
        <f>'Sheet1 (4)'!AB4188&amp;".T"</f>
        <v>.T</v>
      </c>
      <c r="W4182">
        <f>ROUND('Sheet1 (4)'!AC4188,2)</f>
        <v>0</v>
      </c>
      <c r="X4182">
        <f>ROUND('Sheet1 (4)'!AD4188,2)</f>
        <v>0</v>
      </c>
      <c r="Y4182">
        <f>_xlfn.XLOOKUP('Sheet1 (4)'!AB4188,'Sheet1 (3)'!B:B,'Sheet1 (3)'!D:D,"",0)</f>
        <v>0</v>
      </c>
    </row>
    <row r="4183" spans="1:25" x14ac:dyDescent="0.2">
      <c r="A4183">
        <v>4182</v>
      </c>
      <c r="B4183" s="1">
        <f>_xlfn.XLOOKUP('Sheet1 (4)'!AB4189,'Sheet1 (3)'!B:B,'Sheet1 (3)'!C:C,"",0)</f>
        <v>0</v>
      </c>
      <c r="C4183" s="1">
        <f>_xlfn.XLOOKUP('Sheet1 (4)'!AB4189,'Sheet1 (3)'!B:B,'Sheet1 (3)'!F:F,"",0)</f>
        <v>0</v>
      </c>
      <c r="D4183" s="1">
        <f>ROUND('Sheet1 (4)'!E4189/100000000,2)</f>
        <v>0</v>
      </c>
      <c r="E4183" s="1">
        <f>ROUND('Sheet1 (4)'!F4189/100,2)</f>
        <v>0</v>
      </c>
      <c r="F4183" s="1">
        <f>ROUND('Sheet1 (4)'!G4189/100,2)</f>
        <v>0</v>
      </c>
      <c r="G4183" s="1">
        <f>ROUND('Sheet1 (4)'!H4189/100,2)</f>
        <v>0</v>
      </c>
      <c r="H4183" s="1">
        <f>ROUND('Sheet1 (4)'!I4189/100,2)</f>
        <v>0</v>
      </c>
      <c r="I4183" s="1">
        <f>ROUND('Sheet1 (4)'!J4189/100,2)</f>
        <v>0</v>
      </c>
      <c r="J4183" s="1">
        <f>ROUND('Sheet1 (4)'!K4189/100,2)</f>
        <v>0</v>
      </c>
      <c r="K4183" s="1">
        <f>ROUND('Sheet1 (4)'!L4189/100,2)</f>
        <v>0</v>
      </c>
      <c r="L4183" s="4">
        <f>ROUND(('Sheet1 (4)'!M4189+'Sheet1 (4)'!R4189)/100,2)</f>
        <v>0</v>
      </c>
      <c r="M4183" s="4">
        <f>ROUND(('Sheet1 (4)'!N4189+'Sheet1 (4)'!S4189)/100,2)</f>
        <v>0</v>
      </c>
      <c r="N4183" s="4">
        <f>ROUND(('Sheet1 (4)'!O4189+'Sheet1 (4)'!T4189)/100,2)</f>
        <v>0</v>
      </c>
      <c r="O4183" s="4">
        <f>ROUND(('Sheet1 (4)'!P4189+'Sheet1 (4)'!U4189)/100,2)</f>
        <v>0</v>
      </c>
      <c r="P4183" s="4">
        <f>ROUND(('Sheet1 (4)'!Q4189+'Sheet1 (4)'!V4189)/100,2)</f>
        <v>0</v>
      </c>
      <c r="Q4183" s="7">
        <f>ROUND('Sheet1 (4)'!W4189/100,2)</f>
        <v>0</v>
      </c>
      <c r="R4183" s="7">
        <f>ROUND('Sheet1 (4)'!X4189/100,2)</f>
        <v>0</v>
      </c>
      <c r="S4183" s="7">
        <f>ROUND('Sheet1 (4)'!Y4189/100,2)</f>
        <v>0</v>
      </c>
      <c r="T4183" s="7">
        <f>ROUND('Sheet1 (4)'!Z4189/100,2)</f>
        <v>0</v>
      </c>
      <c r="U4183" s="7">
        <f>ROUND('Sheet1 (4)'!AA4189/100,2)</f>
        <v>0</v>
      </c>
      <c r="V4183" s="1" t="str">
        <f>'Sheet1 (4)'!AB4189&amp;".T"</f>
        <v>.T</v>
      </c>
      <c r="W4183">
        <f>ROUND('Sheet1 (4)'!AC4189,2)</f>
        <v>0</v>
      </c>
      <c r="X4183">
        <f>ROUND('Sheet1 (4)'!AD4189,2)</f>
        <v>0</v>
      </c>
      <c r="Y4183">
        <f>_xlfn.XLOOKUP('Sheet1 (4)'!AB4189,'Sheet1 (3)'!B:B,'Sheet1 (3)'!D:D,"",0)</f>
        <v>0</v>
      </c>
    </row>
    <row r="4184" spans="1:25" x14ac:dyDescent="0.2">
      <c r="A4184">
        <v>4183</v>
      </c>
      <c r="B4184" s="1">
        <f>_xlfn.XLOOKUP('Sheet1 (4)'!AB4190,'Sheet1 (3)'!B:B,'Sheet1 (3)'!C:C,"",0)</f>
        <v>0</v>
      </c>
      <c r="C4184" s="1">
        <f>_xlfn.XLOOKUP('Sheet1 (4)'!AB4190,'Sheet1 (3)'!B:B,'Sheet1 (3)'!F:F,"",0)</f>
        <v>0</v>
      </c>
      <c r="D4184" s="1">
        <f>ROUND('Sheet1 (4)'!E4190/100000000,2)</f>
        <v>0</v>
      </c>
      <c r="E4184" s="1">
        <f>ROUND('Sheet1 (4)'!F4190/100,2)</f>
        <v>0</v>
      </c>
      <c r="F4184" s="1">
        <f>ROUND('Sheet1 (4)'!G4190/100,2)</f>
        <v>0</v>
      </c>
      <c r="G4184" s="1">
        <f>ROUND('Sheet1 (4)'!H4190/100,2)</f>
        <v>0</v>
      </c>
      <c r="H4184" s="1">
        <f>ROUND('Sheet1 (4)'!I4190/100,2)</f>
        <v>0</v>
      </c>
      <c r="I4184" s="1">
        <f>ROUND('Sheet1 (4)'!J4190/100,2)</f>
        <v>0</v>
      </c>
      <c r="J4184" s="1">
        <f>ROUND('Sheet1 (4)'!K4190/100,2)</f>
        <v>0</v>
      </c>
      <c r="K4184" s="1">
        <f>ROUND('Sheet1 (4)'!L4190/100,2)</f>
        <v>0</v>
      </c>
      <c r="L4184" s="4">
        <f>ROUND(('Sheet1 (4)'!M4190+'Sheet1 (4)'!R4190)/100,2)</f>
        <v>0</v>
      </c>
      <c r="M4184" s="4">
        <f>ROUND(('Sheet1 (4)'!N4190+'Sheet1 (4)'!S4190)/100,2)</f>
        <v>0</v>
      </c>
      <c r="N4184" s="4">
        <f>ROUND(('Sheet1 (4)'!O4190+'Sheet1 (4)'!T4190)/100,2)</f>
        <v>0</v>
      </c>
      <c r="O4184" s="4">
        <f>ROUND(('Sheet1 (4)'!P4190+'Sheet1 (4)'!U4190)/100,2)</f>
        <v>0</v>
      </c>
      <c r="P4184" s="4">
        <f>ROUND(('Sheet1 (4)'!Q4190+'Sheet1 (4)'!V4190)/100,2)</f>
        <v>0</v>
      </c>
      <c r="Q4184" s="7">
        <f>ROUND('Sheet1 (4)'!W4190/100,2)</f>
        <v>0</v>
      </c>
      <c r="R4184" s="7">
        <f>ROUND('Sheet1 (4)'!X4190/100,2)</f>
        <v>0</v>
      </c>
      <c r="S4184" s="7">
        <f>ROUND('Sheet1 (4)'!Y4190/100,2)</f>
        <v>0</v>
      </c>
      <c r="T4184" s="7">
        <f>ROUND('Sheet1 (4)'!Z4190/100,2)</f>
        <v>0</v>
      </c>
      <c r="U4184" s="7">
        <f>ROUND('Sheet1 (4)'!AA4190/100,2)</f>
        <v>0</v>
      </c>
      <c r="V4184" s="1" t="str">
        <f>'Sheet1 (4)'!AB4190&amp;".T"</f>
        <v>.T</v>
      </c>
      <c r="W4184">
        <f>ROUND('Sheet1 (4)'!AC4190,2)</f>
        <v>0</v>
      </c>
      <c r="X4184">
        <f>ROUND('Sheet1 (4)'!AD4190,2)</f>
        <v>0</v>
      </c>
      <c r="Y4184">
        <f>_xlfn.XLOOKUP('Sheet1 (4)'!AB4190,'Sheet1 (3)'!B:B,'Sheet1 (3)'!D:D,"",0)</f>
        <v>0</v>
      </c>
    </row>
    <row r="4185" spans="1:25" x14ac:dyDescent="0.2">
      <c r="A4185">
        <v>4184</v>
      </c>
      <c r="B4185" s="1">
        <f>_xlfn.XLOOKUP('Sheet1 (4)'!AB4191,'Sheet1 (3)'!B:B,'Sheet1 (3)'!C:C,"",0)</f>
        <v>0</v>
      </c>
      <c r="C4185" s="1">
        <f>_xlfn.XLOOKUP('Sheet1 (4)'!AB4191,'Sheet1 (3)'!B:B,'Sheet1 (3)'!F:F,"",0)</f>
        <v>0</v>
      </c>
      <c r="D4185" s="1">
        <f>ROUND('Sheet1 (4)'!E4191/100000000,2)</f>
        <v>0</v>
      </c>
      <c r="E4185" s="1">
        <f>ROUND('Sheet1 (4)'!F4191/100,2)</f>
        <v>0</v>
      </c>
      <c r="F4185" s="1">
        <f>ROUND('Sheet1 (4)'!G4191/100,2)</f>
        <v>0</v>
      </c>
      <c r="G4185" s="1">
        <f>ROUND('Sheet1 (4)'!H4191/100,2)</f>
        <v>0</v>
      </c>
      <c r="H4185" s="1">
        <f>ROUND('Sheet1 (4)'!I4191/100,2)</f>
        <v>0</v>
      </c>
      <c r="I4185" s="1">
        <f>ROUND('Sheet1 (4)'!J4191/100,2)</f>
        <v>0</v>
      </c>
      <c r="J4185" s="1">
        <f>ROUND('Sheet1 (4)'!K4191/100,2)</f>
        <v>0</v>
      </c>
      <c r="K4185" s="1">
        <f>ROUND('Sheet1 (4)'!L4191/100,2)</f>
        <v>0</v>
      </c>
      <c r="L4185" s="4">
        <f>ROUND(('Sheet1 (4)'!M4191+'Sheet1 (4)'!R4191)/100,2)</f>
        <v>0</v>
      </c>
      <c r="M4185" s="4">
        <f>ROUND(('Sheet1 (4)'!N4191+'Sheet1 (4)'!S4191)/100,2)</f>
        <v>0</v>
      </c>
      <c r="N4185" s="4">
        <f>ROUND(('Sheet1 (4)'!O4191+'Sheet1 (4)'!T4191)/100,2)</f>
        <v>0</v>
      </c>
      <c r="O4185" s="4">
        <f>ROUND(('Sheet1 (4)'!P4191+'Sheet1 (4)'!U4191)/100,2)</f>
        <v>0</v>
      </c>
      <c r="P4185" s="4">
        <f>ROUND(('Sheet1 (4)'!Q4191+'Sheet1 (4)'!V4191)/100,2)</f>
        <v>0</v>
      </c>
      <c r="Q4185" s="7">
        <f>ROUND('Sheet1 (4)'!W4191/100,2)</f>
        <v>0</v>
      </c>
      <c r="R4185" s="7">
        <f>ROUND('Sheet1 (4)'!X4191/100,2)</f>
        <v>0</v>
      </c>
      <c r="S4185" s="7">
        <f>ROUND('Sheet1 (4)'!Y4191/100,2)</f>
        <v>0</v>
      </c>
      <c r="T4185" s="7">
        <f>ROUND('Sheet1 (4)'!Z4191/100,2)</f>
        <v>0</v>
      </c>
      <c r="U4185" s="7">
        <f>ROUND('Sheet1 (4)'!AA4191/100,2)</f>
        <v>0</v>
      </c>
      <c r="V4185" s="1" t="str">
        <f>'Sheet1 (4)'!AB4191&amp;".T"</f>
        <v>.T</v>
      </c>
      <c r="W4185">
        <f>ROUND('Sheet1 (4)'!AC4191,2)</f>
        <v>0</v>
      </c>
      <c r="X4185">
        <f>ROUND('Sheet1 (4)'!AD4191,2)</f>
        <v>0</v>
      </c>
      <c r="Y4185">
        <f>_xlfn.XLOOKUP('Sheet1 (4)'!AB4191,'Sheet1 (3)'!B:B,'Sheet1 (3)'!D:D,"",0)</f>
        <v>0</v>
      </c>
    </row>
    <row r="4186" spans="1:25" x14ac:dyDescent="0.2">
      <c r="A4186">
        <v>4185</v>
      </c>
      <c r="B4186" s="1">
        <f>_xlfn.XLOOKUP('Sheet1 (4)'!AB4192,'Sheet1 (3)'!B:B,'Sheet1 (3)'!C:C,"",0)</f>
        <v>0</v>
      </c>
      <c r="C4186" s="1">
        <f>_xlfn.XLOOKUP('Sheet1 (4)'!AB4192,'Sheet1 (3)'!B:B,'Sheet1 (3)'!F:F,"",0)</f>
        <v>0</v>
      </c>
      <c r="D4186" s="1">
        <f>ROUND('Sheet1 (4)'!E4192/100000000,2)</f>
        <v>0</v>
      </c>
      <c r="E4186" s="1">
        <f>ROUND('Sheet1 (4)'!F4192/100,2)</f>
        <v>0</v>
      </c>
      <c r="F4186" s="1">
        <f>ROUND('Sheet1 (4)'!G4192/100,2)</f>
        <v>0</v>
      </c>
      <c r="G4186" s="1">
        <f>ROUND('Sheet1 (4)'!H4192/100,2)</f>
        <v>0</v>
      </c>
      <c r="H4186" s="1">
        <f>ROUND('Sheet1 (4)'!I4192/100,2)</f>
        <v>0</v>
      </c>
      <c r="I4186" s="1">
        <f>ROUND('Sheet1 (4)'!J4192/100,2)</f>
        <v>0</v>
      </c>
      <c r="J4186" s="1">
        <f>ROUND('Sheet1 (4)'!K4192/100,2)</f>
        <v>0</v>
      </c>
      <c r="K4186" s="1">
        <f>ROUND('Sheet1 (4)'!L4192/100,2)</f>
        <v>0</v>
      </c>
      <c r="L4186" s="4">
        <f>ROUND(('Sheet1 (4)'!M4192+'Sheet1 (4)'!R4192)/100,2)</f>
        <v>0</v>
      </c>
      <c r="M4186" s="4">
        <f>ROUND(('Sheet1 (4)'!N4192+'Sheet1 (4)'!S4192)/100,2)</f>
        <v>0</v>
      </c>
      <c r="N4186" s="4">
        <f>ROUND(('Sheet1 (4)'!O4192+'Sheet1 (4)'!T4192)/100,2)</f>
        <v>0</v>
      </c>
      <c r="O4186" s="4">
        <f>ROUND(('Sheet1 (4)'!P4192+'Sheet1 (4)'!U4192)/100,2)</f>
        <v>0</v>
      </c>
      <c r="P4186" s="4">
        <f>ROUND(('Sheet1 (4)'!Q4192+'Sheet1 (4)'!V4192)/100,2)</f>
        <v>0</v>
      </c>
      <c r="Q4186" s="7">
        <f>ROUND('Sheet1 (4)'!W4192/100,2)</f>
        <v>0</v>
      </c>
      <c r="R4186" s="7">
        <f>ROUND('Sheet1 (4)'!X4192/100,2)</f>
        <v>0</v>
      </c>
      <c r="S4186" s="7">
        <f>ROUND('Sheet1 (4)'!Y4192/100,2)</f>
        <v>0</v>
      </c>
      <c r="T4186" s="7">
        <f>ROUND('Sheet1 (4)'!Z4192/100,2)</f>
        <v>0</v>
      </c>
      <c r="U4186" s="7">
        <f>ROUND('Sheet1 (4)'!AA4192/100,2)</f>
        <v>0</v>
      </c>
      <c r="V4186" s="1" t="str">
        <f>'Sheet1 (4)'!AB4192&amp;".T"</f>
        <v>.T</v>
      </c>
      <c r="W4186">
        <f>ROUND('Sheet1 (4)'!AC4192,2)</f>
        <v>0</v>
      </c>
      <c r="X4186">
        <f>ROUND('Sheet1 (4)'!AD4192,2)</f>
        <v>0</v>
      </c>
      <c r="Y4186">
        <f>_xlfn.XLOOKUP('Sheet1 (4)'!AB4192,'Sheet1 (3)'!B:B,'Sheet1 (3)'!D:D,"",0)</f>
        <v>0</v>
      </c>
    </row>
    <row r="4187" spans="1:25" x14ac:dyDescent="0.2">
      <c r="A4187">
        <v>4186</v>
      </c>
      <c r="B4187" s="1">
        <f>_xlfn.XLOOKUP('Sheet1 (4)'!AB4193,'Sheet1 (3)'!B:B,'Sheet1 (3)'!C:C,"",0)</f>
        <v>0</v>
      </c>
      <c r="C4187" s="1">
        <f>_xlfn.XLOOKUP('Sheet1 (4)'!AB4193,'Sheet1 (3)'!B:B,'Sheet1 (3)'!F:F,"",0)</f>
        <v>0</v>
      </c>
      <c r="D4187" s="1">
        <f>ROUND('Sheet1 (4)'!E4193/100000000,2)</f>
        <v>0</v>
      </c>
      <c r="E4187" s="1">
        <f>ROUND('Sheet1 (4)'!F4193/100,2)</f>
        <v>0</v>
      </c>
      <c r="F4187" s="1">
        <f>ROUND('Sheet1 (4)'!G4193/100,2)</f>
        <v>0</v>
      </c>
      <c r="G4187" s="1">
        <f>ROUND('Sheet1 (4)'!H4193/100,2)</f>
        <v>0</v>
      </c>
      <c r="H4187" s="1">
        <f>ROUND('Sheet1 (4)'!I4193/100,2)</f>
        <v>0</v>
      </c>
      <c r="I4187" s="1">
        <f>ROUND('Sheet1 (4)'!J4193/100,2)</f>
        <v>0</v>
      </c>
      <c r="J4187" s="1">
        <f>ROUND('Sheet1 (4)'!K4193/100,2)</f>
        <v>0</v>
      </c>
      <c r="K4187" s="1">
        <f>ROUND('Sheet1 (4)'!L4193/100,2)</f>
        <v>0</v>
      </c>
      <c r="L4187" s="4">
        <f>ROUND(('Sheet1 (4)'!M4193+'Sheet1 (4)'!R4193)/100,2)</f>
        <v>0</v>
      </c>
      <c r="M4187" s="4">
        <f>ROUND(('Sheet1 (4)'!N4193+'Sheet1 (4)'!S4193)/100,2)</f>
        <v>0</v>
      </c>
      <c r="N4187" s="4">
        <f>ROUND(('Sheet1 (4)'!O4193+'Sheet1 (4)'!T4193)/100,2)</f>
        <v>0</v>
      </c>
      <c r="O4187" s="4">
        <f>ROUND(('Sheet1 (4)'!P4193+'Sheet1 (4)'!U4193)/100,2)</f>
        <v>0</v>
      </c>
      <c r="P4187" s="4">
        <f>ROUND(('Sheet1 (4)'!Q4193+'Sheet1 (4)'!V4193)/100,2)</f>
        <v>0</v>
      </c>
      <c r="Q4187" s="7">
        <f>ROUND('Sheet1 (4)'!W4193/100,2)</f>
        <v>0</v>
      </c>
      <c r="R4187" s="7">
        <f>ROUND('Sheet1 (4)'!X4193/100,2)</f>
        <v>0</v>
      </c>
      <c r="S4187" s="7">
        <f>ROUND('Sheet1 (4)'!Y4193/100,2)</f>
        <v>0</v>
      </c>
      <c r="T4187" s="7">
        <f>ROUND('Sheet1 (4)'!Z4193/100,2)</f>
        <v>0</v>
      </c>
      <c r="U4187" s="7">
        <f>ROUND('Sheet1 (4)'!AA4193/100,2)</f>
        <v>0</v>
      </c>
      <c r="V4187" s="1" t="str">
        <f>'Sheet1 (4)'!AB4193&amp;".T"</f>
        <v>.T</v>
      </c>
      <c r="W4187">
        <f>ROUND('Sheet1 (4)'!AC4193,2)</f>
        <v>0</v>
      </c>
      <c r="X4187">
        <f>ROUND('Sheet1 (4)'!AD4193,2)</f>
        <v>0</v>
      </c>
      <c r="Y4187">
        <f>_xlfn.XLOOKUP('Sheet1 (4)'!AB4193,'Sheet1 (3)'!B:B,'Sheet1 (3)'!D:D,"",0)</f>
        <v>0</v>
      </c>
    </row>
    <row r="4188" spans="1:25" x14ac:dyDescent="0.2">
      <c r="A4188">
        <v>4187</v>
      </c>
      <c r="B4188" s="1">
        <f>_xlfn.XLOOKUP('Sheet1 (4)'!AB4194,'Sheet1 (3)'!B:B,'Sheet1 (3)'!C:C,"",0)</f>
        <v>0</v>
      </c>
      <c r="C4188" s="1">
        <f>_xlfn.XLOOKUP('Sheet1 (4)'!AB4194,'Sheet1 (3)'!B:B,'Sheet1 (3)'!F:F,"",0)</f>
        <v>0</v>
      </c>
      <c r="D4188" s="1">
        <f>ROUND('Sheet1 (4)'!E4194/100000000,2)</f>
        <v>0</v>
      </c>
      <c r="E4188" s="1">
        <f>ROUND('Sheet1 (4)'!F4194/100,2)</f>
        <v>0</v>
      </c>
      <c r="F4188" s="1">
        <f>ROUND('Sheet1 (4)'!G4194/100,2)</f>
        <v>0</v>
      </c>
      <c r="G4188" s="1">
        <f>ROUND('Sheet1 (4)'!H4194/100,2)</f>
        <v>0</v>
      </c>
      <c r="H4188" s="1">
        <f>ROUND('Sheet1 (4)'!I4194/100,2)</f>
        <v>0</v>
      </c>
      <c r="I4188" s="1">
        <f>ROUND('Sheet1 (4)'!J4194/100,2)</f>
        <v>0</v>
      </c>
      <c r="J4188" s="1">
        <f>ROUND('Sheet1 (4)'!K4194/100,2)</f>
        <v>0</v>
      </c>
      <c r="K4188" s="1">
        <f>ROUND('Sheet1 (4)'!L4194/100,2)</f>
        <v>0</v>
      </c>
      <c r="L4188" s="4">
        <f>ROUND(('Sheet1 (4)'!M4194+'Sheet1 (4)'!R4194)/100,2)</f>
        <v>0</v>
      </c>
      <c r="M4188" s="4">
        <f>ROUND(('Sheet1 (4)'!N4194+'Sheet1 (4)'!S4194)/100,2)</f>
        <v>0</v>
      </c>
      <c r="N4188" s="4">
        <f>ROUND(('Sheet1 (4)'!O4194+'Sheet1 (4)'!T4194)/100,2)</f>
        <v>0</v>
      </c>
      <c r="O4188" s="4">
        <f>ROUND(('Sheet1 (4)'!P4194+'Sheet1 (4)'!U4194)/100,2)</f>
        <v>0</v>
      </c>
      <c r="P4188" s="4">
        <f>ROUND(('Sheet1 (4)'!Q4194+'Sheet1 (4)'!V4194)/100,2)</f>
        <v>0</v>
      </c>
      <c r="Q4188" s="7">
        <f>ROUND('Sheet1 (4)'!W4194/100,2)</f>
        <v>0</v>
      </c>
      <c r="R4188" s="7">
        <f>ROUND('Sheet1 (4)'!X4194/100,2)</f>
        <v>0</v>
      </c>
      <c r="S4188" s="7">
        <f>ROUND('Sheet1 (4)'!Y4194/100,2)</f>
        <v>0</v>
      </c>
      <c r="T4188" s="7">
        <f>ROUND('Sheet1 (4)'!Z4194/100,2)</f>
        <v>0</v>
      </c>
      <c r="U4188" s="7">
        <f>ROUND('Sheet1 (4)'!AA4194/100,2)</f>
        <v>0</v>
      </c>
      <c r="V4188" s="1" t="str">
        <f>'Sheet1 (4)'!AB4194&amp;".T"</f>
        <v>.T</v>
      </c>
      <c r="W4188">
        <f>ROUND('Sheet1 (4)'!AC4194,2)</f>
        <v>0</v>
      </c>
      <c r="X4188">
        <f>ROUND('Sheet1 (4)'!AD4194,2)</f>
        <v>0</v>
      </c>
      <c r="Y4188">
        <f>_xlfn.XLOOKUP('Sheet1 (4)'!AB4194,'Sheet1 (3)'!B:B,'Sheet1 (3)'!D:D,"",0)</f>
        <v>0</v>
      </c>
    </row>
    <row r="4189" spans="1:25" x14ac:dyDescent="0.2">
      <c r="A4189">
        <v>4188</v>
      </c>
      <c r="B4189" s="1">
        <f>_xlfn.XLOOKUP('Sheet1 (4)'!AB4195,'Sheet1 (3)'!B:B,'Sheet1 (3)'!C:C,"",0)</f>
        <v>0</v>
      </c>
      <c r="C4189" s="1">
        <f>_xlfn.XLOOKUP('Sheet1 (4)'!AB4195,'Sheet1 (3)'!B:B,'Sheet1 (3)'!F:F,"",0)</f>
        <v>0</v>
      </c>
      <c r="D4189" s="1">
        <f>ROUND('Sheet1 (4)'!E4195/100000000,2)</f>
        <v>0</v>
      </c>
      <c r="E4189" s="1">
        <f>ROUND('Sheet1 (4)'!F4195/100,2)</f>
        <v>0</v>
      </c>
      <c r="F4189" s="1">
        <f>ROUND('Sheet1 (4)'!G4195/100,2)</f>
        <v>0</v>
      </c>
      <c r="G4189" s="1">
        <f>ROUND('Sheet1 (4)'!H4195/100,2)</f>
        <v>0</v>
      </c>
      <c r="H4189" s="1">
        <f>ROUND('Sheet1 (4)'!I4195/100,2)</f>
        <v>0</v>
      </c>
      <c r="I4189" s="1">
        <f>ROUND('Sheet1 (4)'!J4195/100,2)</f>
        <v>0</v>
      </c>
      <c r="J4189" s="1">
        <f>ROUND('Sheet1 (4)'!K4195/100,2)</f>
        <v>0</v>
      </c>
      <c r="K4189" s="1">
        <f>ROUND('Sheet1 (4)'!L4195/100,2)</f>
        <v>0</v>
      </c>
      <c r="L4189" s="4">
        <f>ROUND(('Sheet1 (4)'!M4195+'Sheet1 (4)'!R4195)/100,2)</f>
        <v>0</v>
      </c>
      <c r="M4189" s="4">
        <f>ROUND(('Sheet1 (4)'!N4195+'Sheet1 (4)'!S4195)/100,2)</f>
        <v>0</v>
      </c>
      <c r="N4189" s="4">
        <f>ROUND(('Sheet1 (4)'!O4195+'Sheet1 (4)'!T4195)/100,2)</f>
        <v>0</v>
      </c>
      <c r="O4189" s="4">
        <f>ROUND(('Sheet1 (4)'!P4195+'Sheet1 (4)'!U4195)/100,2)</f>
        <v>0</v>
      </c>
      <c r="P4189" s="4">
        <f>ROUND(('Sheet1 (4)'!Q4195+'Sheet1 (4)'!V4195)/100,2)</f>
        <v>0</v>
      </c>
      <c r="Q4189" s="7">
        <f>ROUND('Sheet1 (4)'!W4195/100,2)</f>
        <v>0</v>
      </c>
      <c r="R4189" s="7">
        <f>ROUND('Sheet1 (4)'!X4195/100,2)</f>
        <v>0</v>
      </c>
      <c r="S4189" s="7">
        <f>ROUND('Sheet1 (4)'!Y4195/100,2)</f>
        <v>0</v>
      </c>
      <c r="T4189" s="7">
        <f>ROUND('Sheet1 (4)'!Z4195/100,2)</f>
        <v>0</v>
      </c>
      <c r="U4189" s="7">
        <f>ROUND('Sheet1 (4)'!AA4195/100,2)</f>
        <v>0</v>
      </c>
      <c r="V4189" s="1" t="str">
        <f>'Sheet1 (4)'!AB4195&amp;".T"</f>
        <v>.T</v>
      </c>
      <c r="W4189">
        <f>ROUND('Sheet1 (4)'!AC4195,2)</f>
        <v>0</v>
      </c>
      <c r="X4189">
        <f>ROUND('Sheet1 (4)'!AD4195,2)</f>
        <v>0</v>
      </c>
      <c r="Y4189">
        <f>_xlfn.XLOOKUP('Sheet1 (4)'!AB4195,'Sheet1 (3)'!B:B,'Sheet1 (3)'!D:D,"",0)</f>
        <v>0</v>
      </c>
    </row>
    <row r="4190" spans="1:25" x14ac:dyDescent="0.2">
      <c r="A4190">
        <v>4189</v>
      </c>
      <c r="B4190" s="1">
        <f>_xlfn.XLOOKUP('Sheet1 (4)'!AB4196,'Sheet1 (3)'!B:B,'Sheet1 (3)'!C:C,"",0)</f>
        <v>0</v>
      </c>
      <c r="C4190" s="1">
        <f>_xlfn.XLOOKUP('Sheet1 (4)'!AB4196,'Sheet1 (3)'!B:B,'Sheet1 (3)'!F:F,"",0)</f>
        <v>0</v>
      </c>
      <c r="D4190" s="1">
        <f>ROUND('Sheet1 (4)'!E4196/100000000,2)</f>
        <v>0</v>
      </c>
      <c r="E4190" s="1">
        <f>ROUND('Sheet1 (4)'!F4196/100,2)</f>
        <v>0</v>
      </c>
      <c r="F4190" s="1">
        <f>ROUND('Sheet1 (4)'!G4196/100,2)</f>
        <v>0</v>
      </c>
      <c r="G4190" s="1">
        <f>ROUND('Sheet1 (4)'!H4196/100,2)</f>
        <v>0</v>
      </c>
      <c r="H4190" s="1">
        <f>ROUND('Sheet1 (4)'!I4196/100,2)</f>
        <v>0</v>
      </c>
      <c r="I4190" s="1">
        <f>ROUND('Sheet1 (4)'!J4196/100,2)</f>
        <v>0</v>
      </c>
      <c r="J4190" s="1">
        <f>ROUND('Sheet1 (4)'!K4196/100,2)</f>
        <v>0</v>
      </c>
      <c r="K4190" s="1">
        <f>ROUND('Sheet1 (4)'!L4196/100,2)</f>
        <v>0</v>
      </c>
      <c r="L4190" s="4">
        <f>ROUND(('Sheet1 (4)'!M4196+'Sheet1 (4)'!R4196)/100,2)</f>
        <v>0</v>
      </c>
      <c r="M4190" s="4">
        <f>ROUND(('Sheet1 (4)'!N4196+'Sheet1 (4)'!S4196)/100,2)</f>
        <v>0</v>
      </c>
      <c r="N4190" s="4">
        <f>ROUND(('Sheet1 (4)'!O4196+'Sheet1 (4)'!T4196)/100,2)</f>
        <v>0</v>
      </c>
      <c r="O4190" s="4">
        <f>ROUND(('Sheet1 (4)'!P4196+'Sheet1 (4)'!U4196)/100,2)</f>
        <v>0</v>
      </c>
      <c r="P4190" s="4">
        <f>ROUND(('Sheet1 (4)'!Q4196+'Sheet1 (4)'!V4196)/100,2)</f>
        <v>0</v>
      </c>
      <c r="Q4190" s="7">
        <f>ROUND('Sheet1 (4)'!W4196/100,2)</f>
        <v>0</v>
      </c>
      <c r="R4190" s="7">
        <f>ROUND('Sheet1 (4)'!X4196/100,2)</f>
        <v>0</v>
      </c>
      <c r="S4190" s="7">
        <f>ROUND('Sheet1 (4)'!Y4196/100,2)</f>
        <v>0</v>
      </c>
      <c r="T4190" s="7">
        <f>ROUND('Sheet1 (4)'!Z4196/100,2)</f>
        <v>0</v>
      </c>
      <c r="U4190" s="7">
        <f>ROUND('Sheet1 (4)'!AA4196/100,2)</f>
        <v>0</v>
      </c>
      <c r="V4190" s="1" t="str">
        <f>'Sheet1 (4)'!AB4196&amp;".T"</f>
        <v>.T</v>
      </c>
      <c r="W4190">
        <f>ROUND('Sheet1 (4)'!AC4196,2)</f>
        <v>0</v>
      </c>
      <c r="X4190">
        <f>ROUND('Sheet1 (4)'!AD4196,2)</f>
        <v>0</v>
      </c>
      <c r="Y4190">
        <f>_xlfn.XLOOKUP('Sheet1 (4)'!AB4196,'Sheet1 (3)'!B:B,'Sheet1 (3)'!D:D,"",0)</f>
        <v>0</v>
      </c>
    </row>
    <row r="4191" spans="1:25" x14ac:dyDescent="0.2">
      <c r="A4191">
        <v>4190</v>
      </c>
      <c r="B4191" s="1">
        <f>_xlfn.XLOOKUP('Sheet1 (4)'!AB4197,'Sheet1 (3)'!B:B,'Sheet1 (3)'!C:C,"",0)</f>
        <v>0</v>
      </c>
      <c r="C4191" s="1">
        <f>_xlfn.XLOOKUP('Sheet1 (4)'!AB4197,'Sheet1 (3)'!B:B,'Sheet1 (3)'!F:F,"",0)</f>
        <v>0</v>
      </c>
      <c r="D4191" s="1">
        <f>ROUND('Sheet1 (4)'!E4197/100000000,2)</f>
        <v>0</v>
      </c>
      <c r="E4191" s="1">
        <f>ROUND('Sheet1 (4)'!F4197/100,2)</f>
        <v>0</v>
      </c>
      <c r="F4191" s="1">
        <f>ROUND('Sheet1 (4)'!G4197/100,2)</f>
        <v>0</v>
      </c>
      <c r="G4191" s="1">
        <f>ROUND('Sheet1 (4)'!H4197/100,2)</f>
        <v>0</v>
      </c>
      <c r="H4191" s="1">
        <f>ROUND('Sheet1 (4)'!I4197/100,2)</f>
        <v>0</v>
      </c>
      <c r="I4191" s="1">
        <f>ROUND('Sheet1 (4)'!J4197/100,2)</f>
        <v>0</v>
      </c>
      <c r="J4191" s="1">
        <f>ROUND('Sheet1 (4)'!K4197/100,2)</f>
        <v>0</v>
      </c>
      <c r="K4191" s="1">
        <f>ROUND('Sheet1 (4)'!L4197/100,2)</f>
        <v>0</v>
      </c>
      <c r="L4191" s="4">
        <f>ROUND(('Sheet1 (4)'!M4197+'Sheet1 (4)'!R4197)/100,2)</f>
        <v>0</v>
      </c>
      <c r="M4191" s="4">
        <f>ROUND(('Sheet1 (4)'!N4197+'Sheet1 (4)'!S4197)/100,2)</f>
        <v>0</v>
      </c>
      <c r="N4191" s="4">
        <f>ROUND(('Sheet1 (4)'!O4197+'Sheet1 (4)'!T4197)/100,2)</f>
        <v>0</v>
      </c>
      <c r="O4191" s="4">
        <f>ROUND(('Sheet1 (4)'!P4197+'Sheet1 (4)'!U4197)/100,2)</f>
        <v>0</v>
      </c>
      <c r="P4191" s="4">
        <f>ROUND(('Sheet1 (4)'!Q4197+'Sheet1 (4)'!V4197)/100,2)</f>
        <v>0</v>
      </c>
      <c r="Q4191" s="7">
        <f>ROUND('Sheet1 (4)'!W4197/100,2)</f>
        <v>0</v>
      </c>
      <c r="R4191" s="7">
        <f>ROUND('Sheet1 (4)'!X4197/100,2)</f>
        <v>0</v>
      </c>
      <c r="S4191" s="7">
        <f>ROUND('Sheet1 (4)'!Y4197/100,2)</f>
        <v>0</v>
      </c>
      <c r="T4191" s="7">
        <f>ROUND('Sheet1 (4)'!Z4197/100,2)</f>
        <v>0</v>
      </c>
      <c r="U4191" s="7">
        <f>ROUND('Sheet1 (4)'!AA4197/100,2)</f>
        <v>0</v>
      </c>
      <c r="V4191" s="1" t="str">
        <f>'Sheet1 (4)'!AB4197&amp;".T"</f>
        <v>.T</v>
      </c>
      <c r="W4191">
        <f>ROUND('Sheet1 (4)'!AC4197,2)</f>
        <v>0</v>
      </c>
      <c r="X4191">
        <f>ROUND('Sheet1 (4)'!AD4197,2)</f>
        <v>0</v>
      </c>
      <c r="Y4191">
        <f>_xlfn.XLOOKUP('Sheet1 (4)'!AB4197,'Sheet1 (3)'!B:B,'Sheet1 (3)'!D:D,"",0)</f>
        <v>0</v>
      </c>
    </row>
    <row r="4192" spans="1:25" x14ac:dyDescent="0.2">
      <c r="A4192">
        <v>4191</v>
      </c>
      <c r="B4192" s="1">
        <f>_xlfn.XLOOKUP('Sheet1 (4)'!AB4198,'Sheet1 (3)'!B:B,'Sheet1 (3)'!C:C,"",0)</f>
        <v>0</v>
      </c>
      <c r="C4192" s="1">
        <f>_xlfn.XLOOKUP('Sheet1 (4)'!AB4198,'Sheet1 (3)'!B:B,'Sheet1 (3)'!F:F,"",0)</f>
        <v>0</v>
      </c>
      <c r="D4192" s="1">
        <f>ROUND('Sheet1 (4)'!E4198/100000000,2)</f>
        <v>0</v>
      </c>
      <c r="E4192" s="1">
        <f>ROUND('Sheet1 (4)'!F4198/100,2)</f>
        <v>0</v>
      </c>
      <c r="F4192" s="1">
        <f>ROUND('Sheet1 (4)'!G4198/100,2)</f>
        <v>0</v>
      </c>
      <c r="G4192" s="1">
        <f>ROUND('Sheet1 (4)'!H4198/100,2)</f>
        <v>0</v>
      </c>
      <c r="H4192" s="1">
        <f>ROUND('Sheet1 (4)'!I4198/100,2)</f>
        <v>0</v>
      </c>
      <c r="I4192" s="1">
        <f>ROUND('Sheet1 (4)'!J4198/100,2)</f>
        <v>0</v>
      </c>
      <c r="J4192" s="1">
        <f>ROUND('Sheet1 (4)'!K4198/100,2)</f>
        <v>0</v>
      </c>
      <c r="K4192" s="1">
        <f>ROUND('Sheet1 (4)'!L4198/100,2)</f>
        <v>0</v>
      </c>
      <c r="L4192" s="4">
        <f>ROUND(('Sheet1 (4)'!M4198+'Sheet1 (4)'!R4198)/100,2)</f>
        <v>0</v>
      </c>
      <c r="M4192" s="4">
        <f>ROUND(('Sheet1 (4)'!N4198+'Sheet1 (4)'!S4198)/100,2)</f>
        <v>0</v>
      </c>
      <c r="N4192" s="4">
        <f>ROUND(('Sheet1 (4)'!O4198+'Sheet1 (4)'!T4198)/100,2)</f>
        <v>0</v>
      </c>
      <c r="O4192" s="4">
        <f>ROUND(('Sheet1 (4)'!P4198+'Sheet1 (4)'!U4198)/100,2)</f>
        <v>0</v>
      </c>
      <c r="P4192" s="4">
        <f>ROUND(('Sheet1 (4)'!Q4198+'Sheet1 (4)'!V4198)/100,2)</f>
        <v>0</v>
      </c>
      <c r="Q4192" s="7">
        <f>ROUND('Sheet1 (4)'!W4198/100,2)</f>
        <v>0</v>
      </c>
      <c r="R4192" s="7">
        <f>ROUND('Sheet1 (4)'!X4198/100,2)</f>
        <v>0</v>
      </c>
      <c r="S4192" s="7">
        <f>ROUND('Sheet1 (4)'!Y4198/100,2)</f>
        <v>0</v>
      </c>
      <c r="T4192" s="7">
        <f>ROUND('Sheet1 (4)'!Z4198/100,2)</f>
        <v>0</v>
      </c>
      <c r="U4192" s="7">
        <f>ROUND('Sheet1 (4)'!AA4198/100,2)</f>
        <v>0</v>
      </c>
      <c r="V4192" s="1" t="str">
        <f>'Sheet1 (4)'!AB4198&amp;".T"</f>
        <v>.T</v>
      </c>
      <c r="W4192">
        <f>ROUND('Sheet1 (4)'!AC4198,2)</f>
        <v>0</v>
      </c>
      <c r="X4192">
        <f>ROUND('Sheet1 (4)'!AD4198,2)</f>
        <v>0</v>
      </c>
      <c r="Y4192">
        <f>_xlfn.XLOOKUP('Sheet1 (4)'!AB4198,'Sheet1 (3)'!B:B,'Sheet1 (3)'!D:D,"",0)</f>
        <v>0</v>
      </c>
    </row>
    <row r="4193" spans="1:25" x14ac:dyDescent="0.2">
      <c r="A4193">
        <v>4192</v>
      </c>
      <c r="B4193" s="1">
        <f>_xlfn.XLOOKUP('Sheet1 (4)'!AB4199,'Sheet1 (3)'!B:B,'Sheet1 (3)'!C:C,"",0)</f>
        <v>0</v>
      </c>
      <c r="C4193" s="1">
        <f>_xlfn.XLOOKUP('Sheet1 (4)'!AB4199,'Sheet1 (3)'!B:B,'Sheet1 (3)'!F:F,"",0)</f>
        <v>0</v>
      </c>
      <c r="D4193" s="1">
        <f>ROUND('Sheet1 (4)'!E4199/100000000,2)</f>
        <v>0</v>
      </c>
      <c r="E4193" s="1">
        <f>ROUND('Sheet1 (4)'!F4199/100,2)</f>
        <v>0</v>
      </c>
      <c r="F4193" s="1">
        <f>ROUND('Sheet1 (4)'!G4199/100,2)</f>
        <v>0</v>
      </c>
      <c r="G4193" s="1">
        <f>ROUND('Sheet1 (4)'!H4199/100,2)</f>
        <v>0</v>
      </c>
      <c r="H4193" s="1">
        <f>ROUND('Sheet1 (4)'!I4199/100,2)</f>
        <v>0</v>
      </c>
      <c r="I4193" s="1">
        <f>ROUND('Sheet1 (4)'!J4199/100,2)</f>
        <v>0</v>
      </c>
      <c r="J4193" s="1">
        <f>ROUND('Sheet1 (4)'!K4199/100,2)</f>
        <v>0</v>
      </c>
      <c r="K4193" s="1">
        <f>ROUND('Sheet1 (4)'!L4199/100,2)</f>
        <v>0</v>
      </c>
      <c r="L4193" s="4">
        <f>ROUND(('Sheet1 (4)'!M4199+'Sheet1 (4)'!R4199)/100,2)</f>
        <v>0</v>
      </c>
      <c r="M4193" s="4">
        <f>ROUND(('Sheet1 (4)'!N4199+'Sheet1 (4)'!S4199)/100,2)</f>
        <v>0</v>
      </c>
      <c r="N4193" s="4">
        <f>ROUND(('Sheet1 (4)'!O4199+'Sheet1 (4)'!T4199)/100,2)</f>
        <v>0</v>
      </c>
      <c r="O4193" s="4">
        <f>ROUND(('Sheet1 (4)'!P4199+'Sheet1 (4)'!U4199)/100,2)</f>
        <v>0</v>
      </c>
      <c r="P4193" s="4">
        <f>ROUND(('Sheet1 (4)'!Q4199+'Sheet1 (4)'!V4199)/100,2)</f>
        <v>0</v>
      </c>
      <c r="Q4193" s="7">
        <f>ROUND('Sheet1 (4)'!W4199/100,2)</f>
        <v>0</v>
      </c>
      <c r="R4193" s="7">
        <f>ROUND('Sheet1 (4)'!X4199/100,2)</f>
        <v>0</v>
      </c>
      <c r="S4193" s="7">
        <f>ROUND('Sheet1 (4)'!Y4199/100,2)</f>
        <v>0</v>
      </c>
      <c r="T4193" s="7">
        <f>ROUND('Sheet1 (4)'!Z4199/100,2)</f>
        <v>0</v>
      </c>
      <c r="U4193" s="7">
        <f>ROUND('Sheet1 (4)'!AA4199/100,2)</f>
        <v>0</v>
      </c>
      <c r="V4193" s="1" t="str">
        <f>'Sheet1 (4)'!AB4199&amp;".T"</f>
        <v>.T</v>
      </c>
      <c r="W4193">
        <f>ROUND('Sheet1 (4)'!AC4199,2)</f>
        <v>0</v>
      </c>
      <c r="X4193">
        <f>ROUND('Sheet1 (4)'!AD4199,2)</f>
        <v>0</v>
      </c>
      <c r="Y4193">
        <f>_xlfn.XLOOKUP('Sheet1 (4)'!AB4199,'Sheet1 (3)'!B:B,'Sheet1 (3)'!D:D,"",0)</f>
        <v>0</v>
      </c>
    </row>
    <row r="4194" spans="1:25" x14ac:dyDescent="0.2">
      <c r="A4194">
        <v>4193</v>
      </c>
      <c r="B4194" s="1">
        <f>_xlfn.XLOOKUP('Sheet1 (4)'!AB4200,'Sheet1 (3)'!B:B,'Sheet1 (3)'!C:C,"",0)</f>
        <v>0</v>
      </c>
      <c r="C4194" s="1">
        <f>_xlfn.XLOOKUP('Sheet1 (4)'!AB4200,'Sheet1 (3)'!B:B,'Sheet1 (3)'!F:F,"",0)</f>
        <v>0</v>
      </c>
      <c r="D4194" s="1">
        <f>ROUND('Sheet1 (4)'!E4200/100000000,2)</f>
        <v>0</v>
      </c>
      <c r="E4194" s="1">
        <f>ROUND('Sheet1 (4)'!F4200/100,2)</f>
        <v>0</v>
      </c>
      <c r="F4194" s="1">
        <f>ROUND('Sheet1 (4)'!G4200/100,2)</f>
        <v>0</v>
      </c>
      <c r="G4194" s="1">
        <f>ROUND('Sheet1 (4)'!H4200/100,2)</f>
        <v>0</v>
      </c>
      <c r="H4194" s="1">
        <f>ROUND('Sheet1 (4)'!I4200/100,2)</f>
        <v>0</v>
      </c>
      <c r="I4194" s="1">
        <f>ROUND('Sheet1 (4)'!J4200/100,2)</f>
        <v>0</v>
      </c>
      <c r="J4194" s="1">
        <f>ROUND('Sheet1 (4)'!K4200/100,2)</f>
        <v>0</v>
      </c>
      <c r="K4194" s="1">
        <f>ROUND('Sheet1 (4)'!L4200/100,2)</f>
        <v>0</v>
      </c>
      <c r="L4194" s="4">
        <f>ROUND(('Sheet1 (4)'!M4200+'Sheet1 (4)'!R4200)/100,2)</f>
        <v>0</v>
      </c>
      <c r="M4194" s="4">
        <f>ROUND(('Sheet1 (4)'!N4200+'Sheet1 (4)'!S4200)/100,2)</f>
        <v>0</v>
      </c>
      <c r="N4194" s="4">
        <f>ROUND(('Sheet1 (4)'!O4200+'Sheet1 (4)'!T4200)/100,2)</f>
        <v>0</v>
      </c>
      <c r="O4194" s="4">
        <f>ROUND(('Sheet1 (4)'!P4200+'Sheet1 (4)'!U4200)/100,2)</f>
        <v>0</v>
      </c>
      <c r="P4194" s="4">
        <f>ROUND(('Sheet1 (4)'!Q4200+'Sheet1 (4)'!V4200)/100,2)</f>
        <v>0</v>
      </c>
      <c r="Q4194" s="7">
        <f>ROUND('Sheet1 (4)'!W4200/100,2)</f>
        <v>0</v>
      </c>
      <c r="R4194" s="7">
        <f>ROUND('Sheet1 (4)'!X4200/100,2)</f>
        <v>0</v>
      </c>
      <c r="S4194" s="7">
        <f>ROUND('Sheet1 (4)'!Y4200/100,2)</f>
        <v>0</v>
      </c>
      <c r="T4194" s="7">
        <f>ROUND('Sheet1 (4)'!Z4200/100,2)</f>
        <v>0</v>
      </c>
      <c r="U4194" s="7">
        <f>ROUND('Sheet1 (4)'!AA4200/100,2)</f>
        <v>0</v>
      </c>
      <c r="V4194" s="1" t="str">
        <f>'Sheet1 (4)'!AB4200&amp;".T"</f>
        <v>.T</v>
      </c>
      <c r="W4194">
        <f>ROUND('Sheet1 (4)'!AC4200,2)</f>
        <v>0</v>
      </c>
      <c r="X4194">
        <f>ROUND('Sheet1 (4)'!AD4200,2)</f>
        <v>0</v>
      </c>
      <c r="Y4194">
        <f>_xlfn.XLOOKUP('Sheet1 (4)'!AB4200,'Sheet1 (3)'!B:B,'Sheet1 (3)'!D:D,"",0)</f>
        <v>0</v>
      </c>
    </row>
    <row r="4195" spans="1:25" x14ac:dyDescent="0.2">
      <c r="A4195">
        <v>4194</v>
      </c>
      <c r="B4195" s="1">
        <f>_xlfn.XLOOKUP('Sheet1 (4)'!AB4201,'Sheet1 (3)'!B:B,'Sheet1 (3)'!C:C,"",0)</f>
        <v>0</v>
      </c>
      <c r="C4195" s="1">
        <f>_xlfn.XLOOKUP('Sheet1 (4)'!AB4201,'Sheet1 (3)'!B:B,'Sheet1 (3)'!F:F,"",0)</f>
        <v>0</v>
      </c>
      <c r="D4195" s="1">
        <f>ROUND('Sheet1 (4)'!E4201/100000000,2)</f>
        <v>0</v>
      </c>
      <c r="E4195" s="1">
        <f>ROUND('Sheet1 (4)'!F4201/100,2)</f>
        <v>0</v>
      </c>
      <c r="F4195" s="1">
        <f>ROUND('Sheet1 (4)'!G4201/100,2)</f>
        <v>0</v>
      </c>
      <c r="G4195" s="1">
        <f>ROUND('Sheet1 (4)'!H4201/100,2)</f>
        <v>0</v>
      </c>
      <c r="H4195" s="1">
        <f>ROUND('Sheet1 (4)'!I4201/100,2)</f>
        <v>0</v>
      </c>
      <c r="I4195" s="1">
        <f>ROUND('Sheet1 (4)'!J4201/100,2)</f>
        <v>0</v>
      </c>
      <c r="J4195" s="1">
        <f>ROUND('Sheet1 (4)'!K4201/100,2)</f>
        <v>0</v>
      </c>
      <c r="K4195" s="1">
        <f>ROUND('Sheet1 (4)'!L4201/100,2)</f>
        <v>0</v>
      </c>
      <c r="L4195" s="4">
        <f>ROUND(('Sheet1 (4)'!M4201+'Sheet1 (4)'!R4201)/100,2)</f>
        <v>0</v>
      </c>
      <c r="M4195" s="4">
        <f>ROUND(('Sheet1 (4)'!N4201+'Sheet1 (4)'!S4201)/100,2)</f>
        <v>0</v>
      </c>
      <c r="N4195" s="4">
        <f>ROUND(('Sheet1 (4)'!O4201+'Sheet1 (4)'!T4201)/100,2)</f>
        <v>0</v>
      </c>
      <c r="O4195" s="4">
        <f>ROUND(('Sheet1 (4)'!P4201+'Sheet1 (4)'!U4201)/100,2)</f>
        <v>0</v>
      </c>
      <c r="P4195" s="4">
        <f>ROUND(('Sheet1 (4)'!Q4201+'Sheet1 (4)'!V4201)/100,2)</f>
        <v>0</v>
      </c>
      <c r="Q4195" s="7">
        <f>ROUND('Sheet1 (4)'!W4201/100,2)</f>
        <v>0</v>
      </c>
      <c r="R4195" s="7">
        <f>ROUND('Sheet1 (4)'!X4201/100,2)</f>
        <v>0</v>
      </c>
      <c r="S4195" s="7">
        <f>ROUND('Sheet1 (4)'!Y4201/100,2)</f>
        <v>0</v>
      </c>
      <c r="T4195" s="7">
        <f>ROUND('Sheet1 (4)'!Z4201/100,2)</f>
        <v>0</v>
      </c>
      <c r="U4195" s="7">
        <f>ROUND('Sheet1 (4)'!AA4201/100,2)</f>
        <v>0</v>
      </c>
      <c r="V4195" s="1" t="str">
        <f>'Sheet1 (4)'!AB4201&amp;".T"</f>
        <v>.T</v>
      </c>
      <c r="W4195">
        <f>ROUND('Sheet1 (4)'!AC4201,2)</f>
        <v>0</v>
      </c>
      <c r="X4195">
        <f>ROUND('Sheet1 (4)'!AD4201,2)</f>
        <v>0</v>
      </c>
      <c r="Y4195">
        <f>_xlfn.XLOOKUP('Sheet1 (4)'!AB4201,'Sheet1 (3)'!B:B,'Sheet1 (3)'!D:D,"",0)</f>
        <v>0</v>
      </c>
    </row>
    <row r="4196" spans="1:25" x14ac:dyDescent="0.2">
      <c r="A4196">
        <v>4195</v>
      </c>
      <c r="B4196" s="1">
        <f>_xlfn.XLOOKUP('Sheet1 (4)'!AB4202,'Sheet1 (3)'!B:B,'Sheet1 (3)'!C:C,"",0)</f>
        <v>0</v>
      </c>
      <c r="C4196" s="1">
        <f>_xlfn.XLOOKUP('Sheet1 (4)'!AB4202,'Sheet1 (3)'!B:B,'Sheet1 (3)'!F:F,"",0)</f>
        <v>0</v>
      </c>
      <c r="D4196" s="1">
        <f>ROUND('Sheet1 (4)'!E4202/100000000,2)</f>
        <v>0</v>
      </c>
      <c r="E4196" s="1">
        <f>ROUND('Sheet1 (4)'!F4202/100,2)</f>
        <v>0</v>
      </c>
      <c r="F4196" s="1">
        <f>ROUND('Sheet1 (4)'!G4202/100,2)</f>
        <v>0</v>
      </c>
      <c r="G4196" s="1">
        <f>ROUND('Sheet1 (4)'!H4202/100,2)</f>
        <v>0</v>
      </c>
      <c r="H4196" s="1">
        <f>ROUND('Sheet1 (4)'!I4202/100,2)</f>
        <v>0</v>
      </c>
      <c r="I4196" s="1">
        <f>ROUND('Sheet1 (4)'!J4202/100,2)</f>
        <v>0</v>
      </c>
      <c r="J4196" s="1">
        <f>ROUND('Sheet1 (4)'!K4202/100,2)</f>
        <v>0</v>
      </c>
      <c r="K4196" s="1">
        <f>ROUND('Sheet1 (4)'!L4202/100,2)</f>
        <v>0</v>
      </c>
      <c r="L4196" s="4">
        <f>ROUND(('Sheet1 (4)'!M4202+'Sheet1 (4)'!R4202)/100,2)</f>
        <v>0</v>
      </c>
      <c r="M4196" s="4">
        <f>ROUND(('Sheet1 (4)'!N4202+'Sheet1 (4)'!S4202)/100,2)</f>
        <v>0</v>
      </c>
      <c r="N4196" s="4">
        <f>ROUND(('Sheet1 (4)'!O4202+'Sheet1 (4)'!T4202)/100,2)</f>
        <v>0</v>
      </c>
      <c r="O4196" s="4">
        <f>ROUND(('Sheet1 (4)'!P4202+'Sheet1 (4)'!U4202)/100,2)</f>
        <v>0</v>
      </c>
      <c r="P4196" s="4">
        <f>ROUND(('Sheet1 (4)'!Q4202+'Sheet1 (4)'!V4202)/100,2)</f>
        <v>0</v>
      </c>
      <c r="Q4196" s="7">
        <f>ROUND('Sheet1 (4)'!W4202/100,2)</f>
        <v>0</v>
      </c>
      <c r="R4196" s="7">
        <f>ROUND('Sheet1 (4)'!X4202/100,2)</f>
        <v>0</v>
      </c>
      <c r="S4196" s="7">
        <f>ROUND('Sheet1 (4)'!Y4202/100,2)</f>
        <v>0</v>
      </c>
      <c r="T4196" s="7">
        <f>ROUND('Sheet1 (4)'!Z4202/100,2)</f>
        <v>0</v>
      </c>
      <c r="U4196" s="7">
        <f>ROUND('Sheet1 (4)'!AA4202/100,2)</f>
        <v>0</v>
      </c>
      <c r="V4196" s="1" t="str">
        <f>'Sheet1 (4)'!AB4202&amp;".T"</f>
        <v>.T</v>
      </c>
      <c r="W4196">
        <f>ROUND('Sheet1 (4)'!AC4202,2)</f>
        <v>0</v>
      </c>
      <c r="X4196">
        <f>ROUND('Sheet1 (4)'!AD4202,2)</f>
        <v>0</v>
      </c>
      <c r="Y4196">
        <f>_xlfn.XLOOKUP('Sheet1 (4)'!AB4202,'Sheet1 (3)'!B:B,'Sheet1 (3)'!D:D,"",0)</f>
        <v>0</v>
      </c>
    </row>
    <row r="4197" spans="1:25" x14ac:dyDescent="0.2">
      <c r="A4197">
        <v>4196</v>
      </c>
      <c r="B4197" s="1">
        <f>_xlfn.XLOOKUP('Sheet1 (4)'!AB4203,'Sheet1 (3)'!B:B,'Sheet1 (3)'!C:C,"",0)</f>
        <v>0</v>
      </c>
      <c r="C4197" s="1">
        <f>_xlfn.XLOOKUP('Sheet1 (4)'!AB4203,'Sheet1 (3)'!B:B,'Sheet1 (3)'!F:F,"",0)</f>
        <v>0</v>
      </c>
      <c r="D4197" s="1">
        <f>ROUND('Sheet1 (4)'!E4203/100000000,2)</f>
        <v>0</v>
      </c>
      <c r="E4197" s="1">
        <f>ROUND('Sheet1 (4)'!F4203/100,2)</f>
        <v>0</v>
      </c>
      <c r="F4197" s="1">
        <f>ROUND('Sheet1 (4)'!G4203/100,2)</f>
        <v>0</v>
      </c>
      <c r="G4197" s="1">
        <f>ROUND('Sheet1 (4)'!H4203/100,2)</f>
        <v>0</v>
      </c>
      <c r="H4197" s="1">
        <f>ROUND('Sheet1 (4)'!I4203/100,2)</f>
        <v>0</v>
      </c>
      <c r="I4197" s="1">
        <f>ROUND('Sheet1 (4)'!J4203/100,2)</f>
        <v>0</v>
      </c>
      <c r="J4197" s="1">
        <f>ROUND('Sheet1 (4)'!K4203/100,2)</f>
        <v>0</v>
      </c>
      <c r="K4197" s="1">
        <f>ROUND('Sheet1 (4)'!L4203/100,2)</f>
        <v>0</v>
      </c>
      <c r="L4197" s="4">
        <f>ROUND(('Sheet1 (4)'!M4203+'Sheet1 (4)'!R4203)/100,2)</f>
        <v>0</v>
      </c>
      <c r="M4197" s="4">
        <f>ROUND(('Sheet1 (4)'!N4203+'Sheet1 (4)'!S4203)/100,2)</f>
        <v>0</v>
      </c>
      <c r="N4197" s="4">
        <f>ROUND(('Sheet1 (4)'!O4203+'Sheet1 (4)'!T4203)/100,2)</f>
        <v>0</v>
      </c>
      <c r="O4197" s="4">
        <f>ROUND(('Sheet1 (4)'!P4203+'Sheet1 (4)'!U4203)/100,2)</f>
        <v>0</v>
      </c>
      <c r="P4197" s="4">
        <f>ROUND(('Sheet1 (4)'!Q4203+'Sheet1 (4)'!V4203)/100,2)</f>
        <v>0</v>
      </c>
      <c r="Q4197" s="7">
        <f>ROUND('Sheet1 (4)'!W4203/100,2)</f>
        <v>0</v>
      </c>
      <c r="R4197" s="7">
        <f>ROUND('Sheet1 (4)'!X4203/100,2)</f>
        <v>0</v>
      </c>
      <c r="S4197" s="7">
        <f>ROUND('Sheet1 (4)'!Y4203/100,2)</f>
        <v>0</v>
      </c>
      <c r="T4197" s="7">
        <f>ROUND('Sheet1 (4)'!Z4203/100,2)</f>
        <v>0</v>
      </c>
      <c r="U4197" s="7">
        <f>ROUND('Sheet1 (4)'!AA4203/100,2)</f>
        <v>0</v>
      </c>
      <c r="V4197" s="1" t="str">
        <f>'Sheet1 (4)'!AB4203&amp;".T"</f>
        <v>.T</v>
      </c>
      <c r="W4197">
        <f>ROUND('Sheet1 (4)'!AC4203,2)</f>
        <v>0</v>
      </c>
      <c r="X4197">
        <f>ROUND('Sheet1 (4)'!AD4203,2)</f>
        <v>0</v>
      </c>
      <c r="Y4197">
        <f>_xlfn.XLOOKUP('Sheet1 (4)'!AB4203,'Sheet1 (3)'!B:B,'Sheet1 (3)'!D:D,"",0)</f>
        <v>0</v>
      </c>
    </row>
    <row r="4198" spans="1:25" x14ac:dyDescent="0.2">
      <c r="A4198">
        <v>4197</v>
      </c>
      <c r="B4198" s="1">
        <f>_xlfn.XLOOKUP('Sheet1 (4)'!AB4204,'Sheet1 (3)'!B:B,'Sheet1 (3)'!C:C,"",0)</f>
        <v>0</v>
      </c>
      <c r="C4198" s="1">
        <f>_xlfn.XLOOKUP('Sheet1 (4)'!AB4204,'Sheet1 (3)'!B:B,'Sheet1 (3)'!F:F,"",0)</f>
        <v>0</v>
      </c>
      <c r="D4198" s="1">
        <f>ROUND('Sheet1 (4)'!E4204/100000000,2)</f>
        <v>0</v>
      </c>
      <c r="E4198" s="1">
        <f>ROUND('Sheet1 (4)'!F4204/100,2)</f>
        <v>0</v>
      </c>
      <c r="F4198" s="1">
        <f>ROUND('Sheet1 (4)'!G4204/100,2)</f>
        <v>0</v>
      </c>
      <c r="G4198" s="1">
        <f>ROUND('Sheet1 (4)'!H4204/100,2)</f>
        <v>0</v>
      </c>
      <c r="H4198" s="1">
        <f>ROUND('Sheet1 (4)'!I4204/100,2)</f>
        <v>0</v>
      </c>
      <c r="I4198" s="1">
        <f>ROUND('Sheet1 (4)'!J4204/100,2)</f>
        <v>0</v>
      </c>
      <c r="J4198" s="1">
        <f>ROUND('Sheet1 (4)'!K4204/100,2)</f>
        <v>0</v>
      </c>
      <c r="K4198" s="1">
        <f>ROUND('Sheet1 (4)'!L4204/100,2)</f>
        <v>0</v>
      </c>
      <c r="L4198" s="4">
        <f>ROUND(('Sheet1 (4)'!M4204+'Sheet1 (4)'!R4204)/100,2)</f>
        <v>0</v>
      </c>
      <c r="M4198" s="4">
        <f>ROUND(('Sheet1 (4)'!N4204+'Sheet1 (4)'!S4204)/100,2)</f>
        <v>0</v>
      </c>
      <c r="N4198" s="4">
        <f>ROUND(('Sheet1 (4)'!O4204+'Sheet1 (4)'!T4204)/100,2)</f>
        <v>0</v>
      </c>
      <c r="O4198" s="4">
        <f>ROUND(('Sheet1 (4)'!P4204+'Sheet1 (4)'!U4204)/100,2)</f>
        <v>0</v>
      </c>
      <c r="P4198" s="4">
        <f>ROUND(('Sheet1 (4)'!Q4204+'Sheet1 (4)'!V4204)/100,2)</f>
        <v>0</v>
      </c>
      <c r="Q4198" s="7">
        <f>ROUND('Sheet1 (4)'!W4204/100,2)</f>
        <v>0</v>
      </c>
      <c r="R4198" s="7">
        <f>ROUND('Sheet1 (4)'!X4204/100,2)</f>
        <v>0</v>
      </c>
      <c r="S4198" s="7">
        <f>ROUND('Sheet1 (4)'!Y4204/100,2)</f>
        <v>0</v>
      </c>
      <c r="T4198" s="7">
        <f>ROUND('Sheet1 (4)'!Z4204/100,2)</f>
        <v>0</v>
      </c>
      <c r="U4198" s="7">
        <f>ROUND('Sheet1 (4)'!AA4204/100,2)</f>
        <v>0</v>
      </c>
      <c r="V4198" s="1" t="str">
        <f>'Sheet1 (4)'!AB4204&amp;".T"</f>
        <v>.T</v>
      </c>
      <c r="W4198">
        <f>ROUND('Sheet1 (4)'!AC4204,2)</f>
        <v>0</v>
      </c>
      <c r="X4198">
        <f>ROUND('Sheet1 (4)'!AD4204,2)</f>
        <v>0</v>
      </c>
      <c r="Y4198">
        <f>_xlfn.XLOOKUP('Sheet1 (4)'!AB4204,'Sheet1 (3)'!B:B,'Sheet1 (3)'!D:D,"",0)</f>
        <v>0</v>
      </c>
    </row>
    <row r="4199" spans="1:25" x14ac:dyDescent="0.2">
      <c r="A4199">
        <v>4198</v>
      </c>
      <c r="B4199" s="1">
        <f>_xlfn.XLOOKUP('Sheet1 (4)'!AB4205,'Sheet1 (3)'!B:B,'Sheet1 (3)'!C:C,"",0)</f>
        <v>0</v>
      </c>
      <c r="C4199" s="1">
        <f>_xlfn.XLOOKUP('Sheet1 (4)'!AB4205,'Sheet1 (3)'!B:B,'Sheet1 (3)'!F:F,"",0)</f>
        <v>0</v>
      </c>
      <c r="D4199" s="1">
        <f>ROUND('Sheet1 (4)'!E4205/100000000,2)</f>
        <v>0</v>
      </c>
      <c r="E4199" s="1">
        <f>ROUND('Sheet1 (4)'!F4205/100,2)</f>
        <v>0</v>
      </c>
      <c r="F4199" s="1">
        <f>ROUND('Sheet1 (4)'!G4205/100,2)</f>
        <v>0</v>
      </c>
      <c r="G4199" s="1">
        <f>ROUND('Sheet1 (4)'!H4205/100,2)</f>
        <v>0</v>
      </c>
      <c r="H4199" s="1">
        <f>ROUND('Sheet1 (4)'!I4205/100,2)</f>
        <v>0</v>
      </c>
      <c r="I4199" s="1">
        <f>ROUND('Sheet1 (4)'!J4205/100,2)</f>
        <v>0</v>
      </c>
      <c r="J4199" s="1">
        <f>ROUND('Sheet1 (4)'!K4205/100,2)</f>
        <v>0</v>
      </c>
      <c r="K4199" s="1">
        <f>ROUND('Sheet1 (4)'!L4205/100,2)</f>
        <v>0</v>
      </c>
      <c r="L4199" s="4">
        <f>ROUND(('Sheet1 (4)'!M4205+'Sheet1 (4)'!R4205)/100,2)</f>
        <v>0</v>
      </c>
      <c r="M4199" s="4">
        <f>ROUND(('Sheet1 (4)'!N4205+'Sheet1 (4)'!S4205)/100,2)</f>
        <v>0</v>
      </c>
      <c r="N4199" s="4">
        <f>ROUND(('Sheet1 (4)'!O4205+'Sheet1 (4)'!T4205)/100,2)</f>
        <v>0</v>
      </c>
      <c r="O4199" s="4">
        <f>ROUND(('Sheet1 (4)'!P4205+'Sheet1 (4)'!U4205)/100,2)</f>
        <v>0</v>
      </c>
      <c r="P4199" s="4">
        <f>ROUND(('Sheet1 (4)'!Q4205+'Sheet1 (4)'!V4205)/100,2)</f>
        <v>0</v>
      </c>
      <c r="Q4199" s="7">
        <f>ROUND('Sheet1 (4)'!W4205/100,2)</f>
        <v>0</v>
      </c>
      <c r="R4199" s="7">
        <f>ROUND('Sheet1 (4)'!X4205/100,2)</f>
        <v>0</v>
      </c>
      <c r="S4199" s="7">
        <f>ROUND('Sheet1 (4)'!Y4205/100,2)</f>
        <v>0</v>
      </c>
      <c r="T4199" s="7">
        <f>ROUND('Sheet1 (4)'!Z4205/100,2)</f>
        <v>0</v>
      </c>
      <c r="U4199" s="7">
        <f>ROUND('Sheet1 (4)'!AA4205/100,2)</f>
        <v>0</v>
      </c>
      <c r="V4199" s="1" t="str">
        <f>'Sheet1 (4)'!AB4205&amp;".T"</f>
        <v>.T</v>
      </c>
      <c r="W4199">
        <f>ROUND('Sheet1 (4)'!AC4205,2)</f>
        <v>0</v>
      </c>
      <c r="X4199">
        <f>ROUND('Sheet1 (4)'!AD4205,2)</f>
        <v>0</v>
      </c>
      <c r="Y4199">
        <f>_xlfn.XLOOKUP('Sheet1 (4)'!AB4205,'Sheet1 (3)'!B:B,'Sheet1 (3)'!D:D,"",0)</f>
        <v>0</v>
      </c>
    </row>
    <row r="4200" spans="1:25" x14ac:dyDescent="0.2">
      <c r="A4200">
        <v>4199</v>
      </c>
      <c r="B4200" s="1">
        <f>_xlfn.XLOOKUP('Sheet1 (4)'!AB4206,'Sheet1 (3)'!B:B,'Sheet1 (3)'!C:C,"",0)</f>
        <v>0</v>
      </c>
      <c r="C4200" s="1">
        <f>_xlfn.XLOOKUP('Sheet1 (4)'!AB4206,'Sheet1 (3)'!B:B,'Sheet1 (3)'!F:F,"",0)</f>
        <v>0</v>
      </c>
      <c r="D4200" s="1">
        <f>ROUND('Sheet1 (4)'!E4206/100000000,2)</f>
        <v>0</v>
      </c>
      <c r="E4200" s="1">
        <f>ROUND('Sheet1 (4)'!F4206/100,2)</f>
        <v>0</v>
      </c>
      <c r="F4200" s="1">
        <f>ROUND('Sheet1 (4)'!G4206/100,2)</f>
        <v>0</v>
      </c>
      <c r="G4200" s="1">
        <f>ROUND('Sheet1 (4)'!H4206/100,2)</f>
        <v>0</v>
      </c>
      <c r="H4200" s="1">
        <f>ROUND('Sheet1 (4)'!I4206/100,2)</f>
        <v>0</v>
      </c>
      <c r="I4200" s="1">
        <f>ROUND('Sheet1 (4)'!J4206/100,2)</f>
        <v>0</v>
      </c>
      <c r="J4200" s="1">
        <f>ROUND('Sheet1 (4)'!K4206/100,2)</f>
        <v>0</v>
      </c>
      <c r="K4200" s="1">
        <f>ROUND('Sheet1 (4)'!L4206/100,2)</f>
        <v>0</v>
      </c>
      <c r="L4200" s="4">
        <f>ROUND(('Sheet1 (4)'!M4206+'Sheet1 (4)'!R4206)/100,2)</f>
        <v>0</v>
      </c>
      <c r="M4200" s="4">
        <f>ROUND(('Sheet1 (4)'!N4206+'Sheet1 (4)'!S4206)/100,2)</f>
        <v>0</v>
      </c>
      <c r="N4200" s="4">
        <f>ROUND(('Sheet1 (4)'!O4206+'Sheet1 (4)'!T4206)/100,2)</f>
        <v>0</v>
      </c>
      <c r="O4200" s="4">
        <f>ROUND(('Sheet1 (4)'!P4206+'Sheet1 (4)'!U4206)/100,2)</f>
        <v>0</v>
      </c>
      <c r="P4200" s="4">
        <f>ROUND(('Sheet1 (4)'!Q4206+'Sheet1 (4)'!V4206)/100,2)</f>
        <v>0</v>
      </c>
      <c r="Q4200" s="7">
        <f>ROUND('Sheet1 (4)'!W4206/100,2)</f>
        <v>0</v>
      </c>
      <c r="R4200" s="7">
        <f>ROUND('Sheet1 (4)'!X4206/100,2)</f>
        <v>0</v>
      </c>
      <c r="S4200" s="7">
        <f>ROUND('Sheet1 (4)'!Y4206/100,2)</f>
        <v>0</v>
      </c>
      <c r="T4200" s="7">
        <f>ROUND('Sheet1 (4)'!Z4206/100,2)</f>
        <v>0</v>
      </c>
      <c r="U4200" s="7">
        <f>ROUND('Sheet1 (4)'!AA4206/100,2)</f>
        <v>0</v>
      </c>
      <c r="V4200" s="1" t="str">
        <f>'Sheet1 (4)'!AB4206&amp;".T"</f>
        <v>.T</v>
      </c>
      <c r="W4200">
        <f>ROUND('Sheet1 (4)'!AC4206,2)</f>
        <v>0</v>
      </c>
      <c r="X4200">
        <f>ROUND('Sheet1 (4)'!AD4206,2)</f>
        <v>0</v>
      </c>
      <c r="Y4200">
        <f>_xlfn.XLOOKUP('Sheet1 (4)'!AB4206,'Sheet1 (3)'!B:B,'Sheet1 (3)'!D:D,"",0)</f>
        <v>0</v>
      </c>
    </row>
    <row r="4201" spans="1:25" x14ac:dyDescent="0.2">
      <c r="A4201">
        <v>4200</v>
      </c>
      <c r="B4201" s="1">
        <f>_xlfn.XLOOKUP('Sheet1 (4)'!AB4207,'Sheet1 (3)'!B:B,'Sheet1 (3)'!C:C,"",0)</f>
        <v>0</v>
      </c>
      <c r="C4201" s="1">
        <f>_xlfn.XLOOKUP('Sheet1 (4)'!AB4207,'Sheet1 (3)'!B:B,'Sheet1 (3)'!F:F,"",0)</f>
        <v>0</v>
      </c>
      <c r="D4201" s="1">
        <f>ROUND('Sheet1 (4)'!E4207/100000000,2)</f>
        <v>0</v>
      </c>
      <c r="E4201" s="1">
        <f>ROUND('Sheet1 (4)'!F4207/100,2)</f>
        <v>0</v>
      </c>
      <c r="F4201" s="1">
        <f>ROUND('Sheet1 (4)'!G4207/100,2)</f>
        <v>0</v>
      </c>
      <c r="G4201" s="1">
        <f>ROUND('Sheet1 (4)'!H4207/100,2)</f>
        <v>0</v>
      </c>
      <c r="H4201" s="1">
        <f>ROUND('Sheet1 (4)'!I4207/100,2)</f>
        <v>0</v>
      </c>
      <c r="I4201" s="1">
        <f>ROUND('Sheet1 (4)'!J4207/100,2)</f>
        <v>0</v>
      </c>
      <c r="J4201" s="1">
        <f>ROUND('Sheet1 (4)'!K4207/100,2)</f>
        <v>0</v>
      </c>
      <c r="K4201" s="1">
        <f>ROUND('Sheet1 (4)'!L4207/100,2)</f>
        <v>0</v>
      </c>
      <c r="L4201" s="4">
        <f>ROUND(('Sheet1 (4)'!M4207+'Sheet1 (4)'!R4207)/100,2)</f>
        <v>0</v>
      </c>
      <c r="M4201" s="4">
        <f>ROUND(('Sheet1 (4)'!N4207+'Sheet1 (4)'!S4207)/100,2)</f>
        <v>0</v>
      </c>
      <c r="N4201" s="4">
        <f>ROUND(('Sheet1 (4)'!O4207+'Sheet1 (4)'!T4207)/100,2)</f>
        <v>0</v>
      </c>
      <c r="O4201" s="4">
        <f>ROUND(('Sheet1 (4)'!P4207+'Sheet1 (4)'!U4207)/100,2)</f>
        <v>0</v>
      </c>
      <c r="P4201" s="4">
        <f>ROUND(('Sheet1 (4)'!Q4207+'Sheet1 (4)'!V4207)/100,2)</f>
        <v>0</v>
      </c>
      <c r="Q4201" s="7">
        <f>ROUND('Sheet1 (4)'!W4207/100,2)</f>
        <v>0</v>
      </c>
      <c r="R4201" s="7">
        <f>ROUND('Sheet1 (4)'!X4207/100,2)</f>
        <v>0</v>
      </c>
      <c r="S4201" s="7">
        <f>ROUND('Sheet1 (4)'!Y4207/100,2)</f>
        <v>0</v>
      </c>
      <c r="T4201" s="7">
        <f>ROUND('Sheet1 (4)'!Z4207/100,2)</f>
        <v>0</v>
      </c>
      <c r="U4201" s="7">
        <f>ROUND('Sheet1 (4)'!AA4207/100,2)</f>
        <v>0</v>
      </c>
      <c r="V4201" s="1" t="str">
        <f>'Sheet1 (4)'!AB4207&amp;".T"</f>
        <v>.T</v>
      </c>
      <c r="W4201">
        <f>ROUND('Sheet1 (4)'!AC4207,2)</f>
        <v>0</v>
      </c>
      <c r="X4201">
        <f>ROUND('Sheet1 (4)'!AD4207,2)</f>
        <v>0</v>
      </c>
      <c r="Y4201">
        <f>_xlfn.XLOOKUP('Sheet1 (4)'!AB4207,'Sheet1 (3)'!B:B,'Sheet1 (3)'!D:D,"",0)</f>
        <v>0</v>
      </c>
    </row>
    <row r="4202" spans="1:25" x14ac:dyDescent="0.2">
      <c r="A4202">
        <v>4201</v>
      </c>
      <c r="B4202" s="1">
        <f>_xlfn.XLOOKUP('Sheet1 (4)'!AB4208,'Sheet1 (3)'!B:B,'Sheet1 (3)'!C:C,"",0)</f>
        <v>0</v>
      </c>
      <c r="C4202" s="1">
        <f>_xlfn.XLOOKUP('Sheet1 (4)'!AB4208,'Sheet1 (3)'!B:B,'Sheet1 (3)'!F:F,"",0)</f>
        <v>0</v>
      </c>
      <c r="D4202" s="1">
        <f>ROUND('Sheet1 (4)'!E4208/100000000,2)</f>
        <v>0</v>
      </c>
      <c r="E4202" s="1">
        <f>ROUND('Sheet1 (4)'!F4208/100,2)</f>
        <v>0</v>
      </c>
      <c r="F4202" s="1">
        <f>ROUND('Sheet1 (4)'!G4208/100,2)</f>
        <v>0</v>
      </c>
      <c r="G4202" s="1">
        <f>ROUND('Sheet1 (4)'!H4208/100,2)</f>
        <v>0</v>
      </c>
      <c r="H4202" s="1">
        <f>ROUND('Sheet1 (4)'!I4208/100,2)</f>
        <v>0</v>
      </c>
      <c r="I4202" s="1">
        <f>ROUND('Sheet1 (4)'!J4208/100,2)</f>
        <v>0</v>
      </c>
      <c r="J4202" s="1">
        <f>ROUND('Sheet1 (4)'!K4208/100,2)</f>
        <v>0</v>
      </c>
      <c r="K4202" s="1">
        <f>ROUND('Sheet1 (4)'!L4208/100,2)</f>
        <v>0</v>
      </c>
      <c r="L4202" s="4">
        <f>ROUND(('Sheet1 (4)'!M4208+'Sheet1 (4)'!R4208)/100,2)</f>
        <v>0</v>
      </c>
      <c r="M4202" s="4">
        <f>ROUND(('Sheet1 (4)'!N4208+'Sheet1 (4)'!S4208)/100,2)</f>
        <v>0</v>
      </c>
      <c r="N4202" s="4">
        <f>ROUND(('Sheet1 (4)'!O4208+'Sheet1 (4)'!T4208)/100,2)</f>
        <v>0</v>
      </c>
      <c r="O4202" s="4">
        <f>ROUND(('Sheet1 (4)'!P4208+'Sheet1 (4)'!U4208)/100,2)</f>
        <v>0</v>
      </c>
      <c r="P4202" s="4">
        <f>ROUND(('Sheet1 (4)'!Q4208+'Sheet1 (4)'!V4208)/100,2)</f>
        <v>0</v>
      </c>
      <c r="Q4202" s="7">
        <f>ROUND('Sheet1 (4)'!W4208/100,2)</f>
        <v>0</v>
      </c>
      <c r="R4202" s="7">
        <f>ROUND('Sheet1 (4)'!X4208/100,2)</f>
        <v>0</v>
      </c>
      <c r="S4202" s="7">
        <f>ROUND('Sheet1 (4)'!Y4208/100,2)</f>
        <v>0</v>
      </c>
      <c r="T4202" s="7">
        <f>ROUND('Sheet1 (4)'!Z4208/100,2)</f>
        <v>0</v>
      </c>
      <c r="U4202" s="7">
        <f>ROUND('Sheet1 (4)'!AA4208/100,2)</f>
        <v>0</v>
      </c>
      <c r="V4202" s="1" t="str">
        <f>'Sheet1 (4)'!AB4208&amp;".T"</f>
        <v>.T</v>
      </c>
      <c r="W4202">
        <f>ROUND('Sheet1 (4)'!AC4208,2)</f>
        <v>0</v>
      </c>
      <c r="X4202">
        <f>ROUND('Sheet1 (4)'!AD4208,2)</f>
        <v>0</v>
      </c>
      <c r="Y4202">
        <f>_xlfn.XLOOKUP('Sheet1 (4)'!AB4208,'Sheet1 (3)'!B:B,'Sheet1 (3)'!D:D,"",0)</f>
        <v>0</v>
      </c>
    </row>
    <row r="4203" spans="1:25" x14ac:dyDescent="0.2">
      <c r="A4203">
        <v>4202</v>
      </c>
      <c r="B4203" s="1">
        <f>_xlfn.XLOOKUP('Sheet1 (4)'!AB4209,'Sheet1 (3)'!B:B,'Sheet1 (3)'!C:C,"",0)</f>
        <v>0</v>
      </c>
      <c r="C4203" s="1">
        <f>_xlfn.XLOOKUP('Sheet1 (4)'!AB4209,'Sheet1 (3)'!B:B,'Sheet1 (3)'!F:F,"",0)</f>
        <v>0</v>
      </c>
      <c r="D4203" s="1">
        <f>ROUND('Sheet1 (4)'!E4209/100000000,2)</f>
        <v>0</v>
      </c>
      <c r="E4203" s="1">
        <f>ROUND('Sheet1 (4)'!F4209/100,2)</f>
        <v>0</v>
      </c>
      <c r="F4203" s="1">
        <f>ROUND('Sheet1 (4)'!G4209/100,2)</f>
        <v>0</v>
      </c>
      <c r="G4203" s="1">
        <f>ROUND('Sheet1 (4)'!H4209/100,2)</f>
        <v>0</v>
      </c>
      <c r="H4203" s="1">
        <f>ROUND('Sheet1 (4)'!I4209/100,2)</f>
        <v>0</v>
      </c>
      <c r="I4203" s="1">
        <f>ROUND('Sheet1 (4)'!J4209/100,2)</f>
        <v>0</v>
      </c>
      <c r="J4203" s="1">
        <f>ROUND('Sheet1 (4)'!K4209/100,2)</f>
        <v>0</v>
      </c>
      <c r="K4203" s="1">
        <f>ROUND('Sheet1 (4)'!L4209/100,2)</f>
        <v>0</v>
      </c>
      <c r="L4203" s="4">
        <f>ROUND(('Sheet1 (4)'!M4209+'Sheet1 (4)'!R4209)/100,2)</f>
        <v>0</v>
      </c>
      <c r="M4203" s="4">
        <f>ROUND(('Sheet1 (4)'!N4209+'Sheet1 (4)'!S4209)/100,2)</f>
        <v>0</v>
      </c>
      <c r="N4203" s="4">
        <f>ROUND(('Sheet1 (4)'!O4209+'Sheet1 (4)'!T4209)/100,2)</f>
        <v>0</v>
      </c>
      <c r="O4203" s="4">
        <f>ROUND(('Sheet1 (4)'!P4209+'Sheet1 (4)'!U4209)/100,2)</f>
        <v>0</v>
      </c>
      <c r="P4203" s="4">
        <f>ROUND(('Sheet1 (4)'!Q4209+'Sheet1 (4)'!V4209)/100,2)</f>
        <v>0</v>
      </c>
      <c r="Q4203" s="7">
        <f>ROUND('Sheet1 (4)'!W4209/100,2)</f>
        <v>0</v>
      </c>
      <c r="R4203" s="7">
        <f>ROUND('Sheet1 (4)'!X4209/100,2)</f>
        <v>0</v>
      </c>
      <c r="S4203" s="7">
        <f>ROUND('Sheet1 (4)'!Y4209/100,2)</f>
        <v>0</v>
      </c>
      <c r="T4203" s="7">
        <f>ROUND('Sheet1 (4)'!Z4209/100,2)</f>
        <v>0</v>
      </c>
      <c r="U4203" s="7">
        <f>ROUND('Sheet1 (4)'!AA4209/100,2)</f>
        <v>0</v>
      </c>
      <c r="V4203" s="1" t="str">
        <f>'Sheet1 (4)'!AB4209&amp;".T"</f>
        <v>.T</v>
      </c>
      <c r="W4203">
        <f>ROUND('Sheet1 (4)'!AC4209,2)</f>
        <v>0</v>
      </c>
      <c r="X4203">
        <f>ROUND('Sheet1 (4)'!AD4209,2)</f>
        <v>0</v>
      </c>
      <c r="Y4203">
        <f>_xlfn.XLOOKUP('Sheet1 (4)'!AB4209,'Sheet1 (3)'!B:B,'Sheet1 (3)'!D:D,"",0)</f>
        <v>0</v>
      </c>
    </row>
    <row r="4204" spans="1:25" x14ac:dyDescent="0.2">
      <c r="A4204">
        <v>4203</v>
      </c>
      <c r="B4204" s="1">
        <f>_xlfn.XLOOKUP('Sheet1 (4)'!AB4210,'Sheet1 (3)'!B:B,'Sheet1 (3)'!C:C,"",0)</f>
        <v>0</v>
      </c>
      <c r="C4204" s="1">
        <f>_xlfn.XLOOKUP('Sheet1 (4)'!AB4210,'Sheet1 (3)'!B:B,'Sheet1 (3)'!F:F,"",0)</f>
        <v>0</v>
      </c>
      <c r="D4204" s="1">
        <f>ROUND('Sheet1 (4)'!E4210/100000000,2)</f>
        <v>0</v>
      </c>
      <c r="E4204" s="1">
        <f>ROUND('Sheet1 (4)'!F4210/100,2)</f>
        <v>0</v>
      </c>
      <c r="F4204" s="1">
        <f>ROUND('Sheet1 (4)'!G4210/100,2)</f>
        <v>0</v>
      </c>
      <c r="G4204" s="1">
        <f>ROUND('Sheet1 (4)'!H4210/100,2)</f>
        <v>0</v>
      </c>
      <c r="H4204" s="1">
        <f>ROUND('Sheet1 (4)'!I4210/100,2)</f>
        <v>0</v>
      </c>
      <c r="I4204" s="1">
        <f>ROUND('Sheet1 (4)'!J4210/100,2)</f>
        <v>0</v>
      </c>
      <c r="J4204" s="1">
        <f>ROUND('Sheet1 (4)'!K4210/100,2)</f>
        <v>0</v>
      </c>
      <c r="K4204" s="1">
        <f>ROUND('Sheet1 (4)'!L4210/100,2)</f>
        <v>0</v>
      </c>
      <c r="L4204" s="4">
        <f>ROUND(('Sheet1 (4)'!M4210+'Sheet1 (4)'!R4210)/100,2)</f>
        <v>0</v>
      </c>
      <c r="M4204" s="4">
        <f>ROUND(('Sheet1 (4)'!N4210+'Sheet1 (4)'!S4210)/100,2)</f>
        <v>0</v>
      </c>
      <c r="N4204" s="4">
        <f>ROUND(('Sheet1 (4)'!O4210+'Sheet1 (4)'!T4210)/100,2)</f>
        <v>0</v>
      </c>
      <c r="O4204" s="4">
        <f>ROUND(('Sheet1 (4)'!P4210+'Sheet1 (4)'!U4210)/100,2)</f>
        <v>0</v>
      </c>
      <c r="P4204" s="4">
        <f>ROUND(('Sheet1 (4)'!Q4210+'Sheet1 (4)'!V4210)/100,2)</f>
        <v>0</v>
      </c>
      <c r="Q4204" s="7">
        <f>ROUND('Sheet1 (4)'!W4210/100,2)</f>
        <v>0</v>
      </c>
      <c r="R4204" s="7">
        <f>ROUND('Sheet1 (4)'!X4210/100,2)</f>
        <v>0</v>
      </c>
      <c r="S4204" s="7">
        <f>ROUND('Sheet1 (4)'!Y4210/100,2)</f>
        <v>0</v>
      </c>
      <c r="T4204" s="7">
        <f>ROUND('Sheet1 (4)'!Z4210/100,2)</f>
        <v>0</v>
      </c>
      <c r="U4204" s="7">
        <f>ROUND('Sheet1 (4)'!AA4210/100,2)</f>
        <v>0</v>
      </c>
      <c r="V4204" s="1" t="str">
        <f>'Sheet1 (4)'!AB4210&amp;".T"</f>
        <v>.T</v>
      </c>
      <c r="W4204">
        <f>ROUND('Sheet1 (4)'!AC4210,2)</f>
        <v>0</v>
      </c>
      <c r="X4204">
        <f>ROUND('Sheet1 (4)'!AD4210,2)</f>
        <v>0</v>
      </c>
      <c r="Y4204">
        <f>_xlfn.XLOOKUP('Sheet1 (4)'!AB4210,'Sheet1 (3)'!B:B,'Sheet1 (3)'!D:D,"",0)</f>
        <v>0</v>
      </c>
    </row>
    <row r="4205" spans="1:25" x14ac:dyDescent="0.2">
      <c r="A4205">
        <v>4204</v>
      </c>
      <c r="B4205" s="1">
        <f>_xlfn.XLOOKUP('Sheet1 (4)'!AB4211,'Sheet1 (3)'!B:B,'Sheet1 (3)'!C:C,"",0)</f>
        <v>0</v>
      </c>
      <c r="C4205" s="1">
        <f>_xlfn.XLOOKUP('Sheet1 (4)'!AB4211,'Sheet1 (3)'!B:B,'Sheet1 (3)'!F:F,"",0)</f>
        <v>0</v>
      </c>
      <c r="D4205" s="1">
        <f>ROUND('Sheet1 (4)'!E4211/100000000,2)</f>
        <v>0</v>
      </c>
      <c r="E4205" s="1">
        <f>ROUND('Sheet1 (4)'!F4211/100,2)</f>
        <v>0</v>
      </c>
      <c r="F4205" s="1">
        <f>ROUND('Sheet1 (4)'!G4211/100,2)</f>
        <v>0</v>
      </c>
      <c r="G4205" s="1">
        <f>ROUND('Sheet1 (4)'!H4211/100,2)</f>
        <v>0</v>
      </c>
      <c r="H4205" s="1">
        <f>ROUND('Sheet1 (4)'!I4211/100,2)</f>
        <v>0</v>
      </c>
      <c r="I4205" s="1">
        <f>ROUND('Sheet1 (4)'!J4211/100,2)</f>
        <v>0</v>
      </c>
      <c r="J4205" s="1">
        <f>ROUND('Sheet1 (4)'!K4211/100,2)</f>
        <v>0</v>
      </c>
      <c r="K4205" s="1">
        <f>ROUND('Sheet1 (4)'!L4211/100,2)</f>
        <v>0</v>
      </c>
      <c r="L4205" s="4">
        <f>ROUND(('Sheet1 (4)'!M4211+'Sheet1 (4)'!R4211)/100,2)</f>
        <v>0</v>
      </c>
      <c r="M4205" s="4">
        <f>ROUND(('Sheet1 (4)'!N4211+'Sheet1 (4)'!S4211)/100,2)</f>
        <v>0</v>
      </c>
      <c r="N4205" s="4">
        <f>ROUND(('Sheet1 (4)'!O4211+'Sheet1 (4)'!T4211)/100,2)</f>
        <v>0</v>
      </c>
      <c r="O4205" s="4">
        <f>ROUND(('Sheet1 (4)'!P4211+'Sheet1 (4)'!U4211)/100,2)</f>
        <v>0</v>
      </c>
      <c r="P4205" s="4">
        <f>ROUND(('Sheet1 (4)'!Q4211+'Sheet1 (4)'!V4211)/100,2)</f>
        <v>0</v>
      </c>
      <c r="Q4205" s="7">
        <f>ROUND('Sheet1 (4)'!W4211/100,2)</f>
        <v>0</v>
      </c>
      <c r="R4205" s="7">
        <f>ROUND('Sheet1 (4)'!X4211/100,2)</f>
        <v>0</v>
      </c>
      <c r="S4205" s="7">
        <f>ROUND('Sheet1 (4)'!Y4211/100,2)</f>
        <v>0</v>
      </c>
      <c r="T4205" s="7">
        <f>ROUND('Sheet1 (4)'!Z4211/100,2)</f>
        <v>0</v>
      </c>
      <c r="U4205" s="7">
        <f>ROUND('Sheet1 (4)'!AA4211/100,2)</f>
        <v>0</v>
      </c>
      <c r="V4205" s="1" t="str">
        <f>'Sheet1 (4)'!AB4211&amp;".T"</f>
        <v>.T</v>
      </c>
      <c r="W4205">
        <f>ROUND('Sheet1 (4)'!AC4211,2)</f>
        <v>0</v>
      </c>
      <c r="X4205">
        <f>ROUND('Sheet1 (4)'!AD4211,2)</f>
        <v>0</v>
      </c>
      <c r="Y4205">
        <f>_xlfn.XLOOKUP('Sheet1 (4)'!AB4211,'Sheet1 (3)'!B:B,'Sheet1 (3)'!D:D,"",0)</f>
        <v>0</v>
      </c>
    </row>
    <row r="4206" spans="1:25" x14ac:dyDescent="0.2">
      <c r="A4206">
        <v>4205</v>
      </c>
      <c r="B4206" s="1">
        <f>_xlfn.XLOOKUP('Sheet1 (4)'!AB4212,'Sheet1 (3)'!B:B,'Sheet1 (3)'!C:C,"",0)</f>
        <v>0</v>
      </c>
      <c r="C4206" s="1">
        <f>_xlfn.XLOOKUP('Sheet1 (4)'!AB4212,'Sheet1 (3)'!B:B,'Sheet1 (3)'!F:F,"",0)</f>
        <v>0</v>
      </c>
      <c r="D4206" s="1">
        <f>ROUND('Sheet1 (4)'!E4212/100000000,2)</f>
        <v>0</v>
      </c>
      <c r="E4206" s="1">
        <f>ROUND('Sheet1 (4)'!F4212/100,2)</f>
        <v>0</v>
      </c>
      <c r="F4206" s="1">
        <f>ROUND('Sheet1 (4)'!G4212/100,2)</f>
        <v>0</v>
      </c>
      <c r="G4206" s="1">
        <f>ROUND('Sheet1 (4)'!H4212/100,2)</f>
        <v>0</v>
      </c>
      <c r="H4206" s="1">
        <f>ROUND('Sheet1 (4)'!I4212/100,2)</f>
        <v>0</v>
      </c>
      <c r="I4206" s="1">
        <f>ROUND('Sheet1 (4)'!J4212/100,2)</f>
        <v>0</v>
      </c>
      <c r="J4206" s="1">
        <f>ROUND('Sheet1 (4)'!K4212/100,2)</f>
        <v>0</v>
      </c>
      <c r="K4206" s="1">
        <f>ROUND('Sheet1 (4)'!L4212/100,2)</f>
        <v>0</v>
      </c>
      <c r="L4206" s="4">
        <f>ROUND(('Sheet1 (4)'!M4212+'Sheet1 (4)'!R4212)/100,2)</f>
        <v>0</v>
      </c>
      <c r="M4206" s="4">
        <f>ROUND(('Sheet1 (4)'!N4212+'Sheet1 (4)'!S4212)/100,2)</f>
        <v>0</v>
      </c>
      <c r="N4206" s="4">
        <f>ROUND(('Sheet1 (4)'!O4212+'Sheet1 (4)'!T4212)/100,2)</f>
        <v>0</v>
      </c>
      <c r="O4206" s="4">
        <f>ROUND(('Sheet1 (4)'!P4212+'Sheet1 (4)'!U4212)/100,2)</f>
        <v>0</v>
      </c>
      <c r="P4206" s="4">
        <f>ROUND(('Sheet1 (4)'!Q4212+'Sheet1 (4)'!V4212)/100,2)</f>
        <v>0</v>
      </c>
      <c r="Q4206" s="7">
        <f>ROUND('Sheet1 (4)'!W4212/100,2)</f>
        <v>0</v>
      </c>
      <c r="R4206" s="7">
        <f>ROUND('Sheet1 (4)'!X4212/100,2)</f>
        <v>0</v>
      </c>
      <c r="S4206" s="7">
        <f>ROUND('Sheet1 (4)'!Y4212/100,2)</f>
        <v>0</v>
      </c>
      <c r="T4206" s="7">
        <f>ROUND('Sheet1 (4)'!Z4212/100,2)</f>
        <v>0</v>
      </c>
      <c r="U4206" s="7">
        <f>ROUND('Sheet1 (4)'!AA4212/100,2)</f>
        <v>0</v>
      </c>
      <c r="V4206" s="1" t="str">
        <f>'Sheet1 (4)'!AB4212&amp;".T"</f>
        <v>.T</v>
      </c>
      <c r="W4206">
        <f>ROUND('Sheet1 (4)'!AC4212,2)</f>
        <v>0</v>
      </c>
      <c r="X4206">
        <f>ROUND('Sheet1 (4)'!AD4212,2)</f>
        <v>0</v>
      </c>
      <c r="Y4206">
        <f>_xlfn.XLOOKUP('Sheet1 (4)'!AB4212,'Sheet1 (3)'!B:B,'Sheet1 (3)'!D:D,"",0)</f>
        <v>0</v>
      </c>
    </row>
    <row r="4207" spans="1:25" x14ac:dyDescent="0.2">
      <c r="A4207">
        <v>4206</v>
      </c>
      <c r="B4207" s="1">
        <f>_xlfn.XLOOKUP('Sheet1 (4)'!AB4213,'Sheet1 (3)'!B:B,'Sheet1 (3)'!C:C,"",0)</f>
        <v>0</v>
      </c>
      <c r="C4207" s="1">
        <f>_xlfn.XLOOKUP('Sheet1 (4)'!AB4213,'Sheet1 (3)'!B:B,'Sheet1 (3)'!F:F,"",0)</f>
        <v>0</v>
      </c>
      <c r="D4207" s="1">
        <f>ROUND('Sheet1 (4)'!E4213/100000000,2)</f>
        <v>0</v>
      </c>
      <c r="E4207" s="1">
        <f>ROUND('Sheet1 (4)'!F4213/100,2)</f>
        <v>0</v>
      </c>
      <c r="F4207" s="1">
        <f>ROUND('Sheet1 (4)'!G4213/100,2)</f>
        <v>0</v>
      </c>
      <c r="G4207" s="1">
        <f>ROUND('Sheet1 (4)'!H4213/100,2)</f>
        <v>0</v>
      </c>
      <c r="H4207" s="1">
        <f>ROUND('Sheet1 (4)'!I4213/100,2)</f>
        <v>0</v>
      </c>
      <c r="I4207" s="1">
        <f>ROUND('Sheet1 (4)'!J4213/100,2)</f>
        <v>0</v>
      </c>
      <c r="J4207" s="1">
        <f>ROUND('Sheet1 (4)'!K4213/100,2)</f>
        <v>0</v>
      </c>
      <c r="K4207" s="1">
        <f>ROUND('Sheet1 (4)'!L4213/100,2)</f>
        <v>0</v>
      </c>
      <c r="L4207" s="4">
        <f>ROUND(('Sheet1 (4)'!M4213+'Sheet1 (4)'!R4213)/100,2)</f>
        <v>0</v>
      </c>
      <c r="M4207" s="4">
        <f>ROUND(('Sheet1 (4)'!N4213+'Sheet1 (4)'!S4213)/100,2)</f>
        <v>0</v>
      </c>
      <c r="N4207" s="4">
        <f>ROUND(('Sheet1 (4)'!O4213+'Sheet1 (4)'!T4213)/100,2)</f>
        <v>0</v>
      </c>
      <c r="O4207" s="4">
        <f>ROUND(('Sheet1 (4)'!P4213+'Sheet1 (4)'!U4213)/100,2)</f>
        <v>0</v>
      </c>
      <c r="P4207" s="4">
        <f>ROUND(('Sheet1 (4)'!Q4213+'Sheet1 (4)'!V4213)/100,2)</f>
        <v>0</v>
      </c>
      <c r="Q4207" s="7">
        <f>ROUND('Sheet1 (4)'!W4213/100,2)</f>
        <v>0</v>
      </c>
      <c r="R4207" s="7">
        <f>ROUND('Sheet1 (4)'!X4213/100,2)</f>
        <v>0</v>
      </c>
      <c r="S4207" s="7">
        <f>ROUND('Sheet1 (4)'!Y4213/100,2)</f>
        <v>0</v>
      </c>
      <c r="T4207" s="7">
        <f>ROUND('Sheet1 (4)'!Z4213/100,2)</f>
        <v>0</v>
      </c>
      <c r="U4207" s="7">
        <f>ROUND('Sheet1 (4)'!AA4213/100,2)</f>
        <v>0</v>
      </c>
      <c r="V4207" s="1" t="str">
        <f>'Sheet1 (4)'!AB4213&amp;".T"</f>
        <v>.T</v>
      </c>
      <c r="W4207">
        <f>ROUND('Sheet1 (4)'!AC4213,2)</f>
        <v>0</v>
      </c>
      <c r="X4207">
        <f>ROUND('Sheet1 (4)'!AD4213,2)</f>
        <v>0</v>
      </c>
      <c r="Y4207">
        <f>_xlfn.XLOOKUP('Sheet1 (4)'!AB4213,'Sheet1 (3)'!B:B,'Sheet1 (3)'!D:D,"",0)</f>
        <v>0</v>
      </c>
    </row>
    <row r="4208" spans="1:25" x14ac:dyDescent="0.2">
      <c r="A4208">
        <v>4207</v>
      </c>
      <c r="B4208" s="1">
        <f>_xlfn.XLOOKUP('Sheet1 (4)'!AB4214,'Sheet1 (3)'!B:B,'Sheet1 (3)'!C:C,"",0)</f>
        <v>0</v>
      </c>
      <c r="C4208" s="1">
        <f>_xlfn.XLOOKUP('Sheet1 (4)'!AB4214,'Sheet1 (3)'!B:B,'Sheet1 (3)'!F:F,"",0)</f>
        <v>0</v>
      </c>
      <c r="D4208" s="1">
        <f>ROUND('Sheet1 (4)'!E4214/100000000,2)</f>
        <v>0</v>
      </c>
      <c r="E4208" s="1">
        <f>ROUND('Sheet1 (4)'!F4214/100,2)</f>
        <v>0</v>
      </c>
      <c r="F4208" s="1">
        <f>ROUND('Sheet1 (4)'!G4214/100,2)</f>
        <v>0</v>
      </c>
      <c r="G4208" s="1">
        <f>ROUND('Sheet1 (4)'!H4214/100,2)</f>
        <v>0</v>
      </c>
      <c r="H4208" s="1">
        <f>ROUND('Sheet1 (4)'!I4214/100,2)</f>
        <v>0</v>
      </c>
      <c r="I4208" s="1">
        <f>ROUND('Sheet1 (4)'!J4214/100,2)</f>
        <v>0</v>
      </c>
      <c r="J4208" s="1">
        <f>ROUND('Sheet1 (4)'!K4214/100,2)</f>
        <v>0</v>
      </c>
      <c r="K4208" s="1">
        <f>ROUND('Sheet1 (4)'!L4214/100,2)</f>
        <v>0</v>
      </c>
      <c r="L4208" s="4">
        <f>ROUND(('Sheet1 (4)'!M4214+'Sheet1 (4)'!R4214)/100,2)</f>
        <v>0</v>
      </c>
      <c r="M4208" s="4">
        <f>ROUND(('Sheet1 (4)'!N4214+'Sheet1 (4)'!S4214)/100,2)</f>
        <v>0</v>
      </c>
      <c r="N4208" s="4">
        <f>ROUND(('Sheet1 (4)'!O4214+'Sheet1 (4)'!T4214)/100,2)</f>
        <v>0</v>
      </c>
      <c r="O4208" s="4">
        <f>ROUND(('Sheet1 (4)'!P4214+'Sheet1 (4)'!U4214)/100,2)</f>
        <v>0</v>
      </c>
      <c r="P4208" s="4">
        <f>ROUND(('Sheet1 (4)'!Q4214+'Sheet1 (4)'!V4214)/100,2)</f>
        <v>0</v>
      </c>
      <c r="Q4208" s="7">
        <f>ROUND('Sheet1 (4)'!W4214/100,2)</f>
        <v>0</v>
      </c>
      <c r="R4208" s="7">
        <f>ROUND('Sheet1 (4)'!X4214/100,2)</f>
        <v>0</v>
      </c>
      <c r="S4208" s="7">
        <f>ROUND('Sheet1 (4)'!Y4214/100,2)</f>
        <v>0</v>
      </c>
      <c r="T4208" s="7">
        <f>ROUND('Sheet1 (4)'!Z4214/100,2)</f>
        <v>0</v>
      </c>
      <c r="U4208" s="7">
        <f>ROUND('Sheet1 (4)'!AA4214/100,2)</f>
        <v>0</v>
      </c>
      <c r="V4208" s="1" t="str">
        <f>'Sheet1 (4)'!AB4214&amp;".T"</f>
        <v>.T</v>
      </c>
      <c r="W4208">
        <f>ROUND('Sheet1 (4)'!AC4214,2)</f>
        <v>0</v>
      </c>
      <c r="X4208">
        <f>ROUND('Sheet1 (4)'!AD4214,2)</f>
        <v>0</v>
      </c>
      <c r="Y4208">
        <f>_xlfn.XLOOKUP('Sheet1 (4)'!AB4214,'Sheet1 (3)'!B:B,'Sheet1 (3)'!D:D,"",0)</f>
        <v>0</v>
      </c>
    </row>
    <row r="4209" spans="1:25" x14ac:dyDescent="0.2">
      <c r="A4209">
        <v>4208</v>
      </c>
      <c r="B4209" s="1">
        <f>_xlfn.XLOOKUP('Sheet1 (4)'!AB4215,'Sheet1 (3)'!B:B,'Sheet1 (3)'!C:C,"",0)</f>
        <v>0</v>
      </c>
      <c r="C4209" s="1">
        <f>_xlfn.XLOOKUP('Sheet1 (4)'!AB4215,'Sheet1 (3)'!B:B,'Sheet1 (3)'!F:F,"",0)</f>
        <v>0</v>
      </c>
      <c r="D4209" s="1">
        <f>ROUND('Sheet1 (4)'!E4215/100000000,2)</f>
        <v>0</v>
      </c>
      <c r="E4209" s="1">
        <f>ROUND('Sheet1 (4)'!F4215/100,2)</f>
        <v>0</v>
      </c>
      <c r="F4209" s="1">
        <f>ROUND('Sheet1 (4)'!G4215/100,2)</f>
        <v>0</v>
      </c>
      <c r="G4209" s="1">
        <f>ROUND('Sheet1 (4)'!H4215/100,2)</f>
        <v>0</v>
      </c>
      <c r="H4209" s="1">
        <f>ROUND('Sheet1 (4)'!I4215/100,2)</f>
        <v>0</v>
      </c>
      <c r="I4209" s="1">
        <f>ROUND('Sheet1 (4)'!J4215/100,2)</f>
        <v>0</v>
      </c>
      <c r="J4209" s="1">
        <f>ROUND('Sheet1 (4)'!K4215/100,2)</f>
        <v>0</v>
      </c>
      <c r="K4209" s="1">
        <f>ROUND('Sheet1 (4)'!L4215/100,2)</f>
        <v>0</v>
      </c>
      <c r="L4209" s="4">
        <f>ROUND(('Sheet1 (4)'!M4215+'Sheet1 (4)'!R4215)/100,2)</f>
        <v>0</v>
      </c>
      <c r="M4209" s="4">
        <f>ROUND(('Sheet1 (4)'!N4215+'Sheet1 (4)'!S4215)/100,2)</f>
        <v>0</v>
      </c>
      <c r="N4209" s="4">
        <f>ROUND(('Sheet1 (4)'!O4215+'Sheet1 (4)'!T4215)/100,2)</f>
        <v>0</v>
      </c>
      <c r="O4209" s="4">
        <f>ROUND(('Sheet1 (4)'!P4215+'Sheet1 (4)'!U4215)/100,2)</f>
        <v>0</v>
      </c>
      <c r="P4209" s="4">
        <f>ROUND(('Sheet1 (4)'!Q4215+'Sheet1 (4)'!V4215)/100,2)</f>
        <v>0</v>
      </c>
      <c r="Q4209" s="7">
        <f>ROUND('Sheet1 (4)'!W4215/100,2)</f>
        <v>0</v>
      </c>
      <c r="R4209" s="7">
        <f>ROUND('Sheet1 (4)'!X4215/100,2)</f>
        <v>0</v>
      </c>
      <c r="S4209" s="7">
        <f>ROUND('Sheet1 (4)'!Y4215/100,2)</f>
        <v>0</v>
      </c>
      <c r="T4209" s="7">
        <f>ROUND('Sheet1 (4)'!Z4215/100,2)</f>
        <v>0</v>
      </c>
      <c r="U4209" s="7">
        <f>ROUND('Sheet1 (4)'!AA4215/100,2)</f>
        <v>0</v>
      </c>
      <c r="V4209" s="1" t="str">
        <f>'Sheet1 (4)'!AB4215&amp;".T"</f>
        <v>.T</v>
      </c>
      <c r="W4209">
        <f>ROUND('Sheet1 (4)'!AC4215,2)</f>
        <v>0</v>
      </c>
      <c r="X4209">
        <f>ROUND('Sheet1 (4)'!AD4215,2)</f>
        <v>0</v>
      </c>
      <c r="Y4209">
        <f>_xlfn.XLOOKUP('Sheet1 (4)'!AB4215,'Sheet1 (3)'!B:B,'Sheet1 (3)'!D:D,"",0)</f>
        <v>0</v>
      </c>
    </row>
    <row r="4210" spans="1:25" x14ac:dyDescent="0.2">
      <c r="A4210">
        <v>4209</v>
      </c>
      <c r="B4210" s="1">
        <f>_xlfn.XLOOKUP('Sheet1 (4)'!AB4216,'Sheet1 (3)'!B:B,'Sheet1 (3)'!C:C,"",0)</f>
        <v>0</v>
      </c>
      <c r="C4210" s="1">
        <f>_xlfn.XLOOKUP('Sheet1 (4)'!AB4216,'Sheet1 (3)'!B:B,'Sheet1 (3)'!F:F,"",0)</f>
        <v>0</v>
      </c>
      <c r="D4210" s="1">
        <f>ROUND('Sheet1 (4)'!E4216/100000000,2)</f>
        <v>0</v>
      </c>
      <c r="E4210" s="1">
        <f>ROUND('Sheet1 (4)'!F4216/100,2)</f>
        <v>0</v>
      </c>
      <c r="F4210" s="1">
        <f>ROUND('Sheet1 (4)'!G4216/100,2)</f>
        <v>0</v>
      </c>
      <c r="G4210" s="1">
        <f>ROUND('Sheet1 (4)'!H4216/100,2)</f>
        <v>0</v>
      </c>
      <c r="H4210" s="1">
        <f>ROUND('Sheet1 (4)'!I4216/100,2)</f>
        <v>0</v>
      </c>
      <c r="I4210" s="1">
        <f>ROUND('Sheet1 (4)'!J4216/100,2)</f>
        <v>0</v>
      </c>
      <c r="J4210" s="1">
        <f>ROUND('Sheet1 (4)'!K4216/100,2)</f>
        <v>0</v>
      </c>
      <c r="K4210" s="1">
        <f>ROUND('Sheet1 (4)'!L4216/100,2)</f>
        <v>0</v>
      </c>
      <c r="L4210" s="4">
        <f>ROUND(('Sheet1 (4)'!M4216+'Sheet1 (4)'!R4216)/100,2)</f>
        <v>0</v>
      </c>
      <c r="M4210" s="4">
        <f>ROUND(('Sheet1 (4)'!N4216+'Sheet1 (4)'!S4216)/100,2)</f>
        <v>0</v>
      </c>
      <c r="N4210" s="4">
        <f>ROUND(('Sheet1 (4)'!O4216+'Sheet1 (4)'!T4216)/100,2)</f>
        <v>0</v>
      </c>
      <c r="O4210" s="4">
        <f>ROUND(('Sheet1 (4)'!P4216+'Sheet1 (4)'!U4216)/100,2)</f>
        <v>0</v>
      </c>
      <c r="P4210" s="4">
        <f>ROUND(('Sheet1 (4)'!Q4216+'Sheet1 (4)'!V4216)/100,2)</f>
        <v>0</v>
      </c>
      <c r="Q4210" s="7">
        <f>ROUND('Sheet1 (4)'!W4216/100,2)</f>
        <v>0</v>
      </c>
      <c r="R4210" s="7">
        <f>ROUND('Sheet1 (4)'!X4216/100,2)</f>
        <v>0</v>
      </c>
      <c r="S4210" s="7">
        <f>ROUND('Sheet1 (4)'!Y4216/100,2)</f>
        <v>0</v>
      </c>
      <c r="T4210" s="7">
        <f>ROUND('Sheet1 (4)'!Z4216/100,2)</f>
        <v>0</v>
      </c>
      <c r="U4210" s="7">
        <f>ROUND('Sheet1 (4)'!AA4216/100,2)</f>
        <v>0</v>
      </c>
      <c r="V4210" s="1" t="str">
        <f>'Sheet1 (4)'!AB4216&amp;".T"</f>
        <v>.T</v>
      </c>
      <c r="W4210">
        <f>ROUND('Sheet1 (4)'!AC4216,2)</f>
        <v>0</v>
      </c>
      <c r="X4210">
        <f>ROUND('Sheet1 (4)'!AD4216,2)</f>
        <v>0</v>
      </c>
      <c r="Y4210">
        <f>_xlfn.XLOOKUP('Sheet1 (4)'!AB4216,'Sheet1 (3)'!B:B,'Sheet1 (3)'!D:D,"",0)</f>
        <v>0</v>
      </c>
    </row>
    <row r="4211" spans="1:25" x14ac:dyDescent="0.2">
      <c r="A4211">
        <v>4210</v>
      </c>
      <c r="B4211" s="1">
        <f>_xlfn.XLOOKUP('Sheet1 (4)'!AB4217,'Sheet1 (3)'!B:B,'Sheet1 (3)'!C:C,"",0)</f>
        <v>0</v>
      </c>
      <c r="C4211" s="1">
        <f>_xlfn.XLOOKUP('Sheet1 (4)'!AB4217,'Sheet1 (3)'!B:B,'Sheet1 (3)'!F:F,"",0)</f>
        <v>0</v>
      </c>
      <c r="D4211" s="1">
        <f>ROUND('Sheet1 (4)'!E4217/100000000,2)</f>
        <v>0</v>
      </c>
      <c r="E4211" s="1">
        <f>ROUND('Sheet1 (4)'!F4217/100,2)</f>
        <v>0</v>
      </c>
      <c r="F4211" s="1">
        <f>ROUND('Sheet1 (4)'!G4217/100,2)</f>
        <v>0</v>
      </c>
      <c r="G4211" s="1">
        <f>ROUND('Sheet1 (4)'!H4217/100,2)</f>
        <v>0</v>
      </c>
      <c r="H4211" s="1">
        <f>ROUND('Sheet1 (4)'!I4217/100,2)</f>
        <v>0</v>
      </c>
      <c r="I4211" s="1">
        <f>ROUND('Sheet1 (4)'!J4217/100,2)</f>
        <v>0</v>
      </c>
      <c r="J4211" s="1">
        <f>ROUND('Sheet1 (4)'!K4217/100,2)</f>
        <v>0</v>
      </c>
      <c r="K4211" s="1">
        <f>ROUND('Sheet1 (4)'!L4217/100,2)</f>
        <v>0</v>
      </c>
      <c r="L4211" s="4">
        <f>ROUND(('Sheet1 (4)'!M4217+'Sheet1 (4)'!R4217)/100,2)</f>
        <v>0</v>
      </c>
      <c r="M4211" s="4">
        <f>ROUND(('Sheet1 (4)'!N4217+'Sheet1 (4)'!S4217)/100,2)</f>
        <v>0</v>
      </c>
      <c r="N4211" s="4">
        <f>ROUND(('Sheet1 (4)'!O4217+'Sheet1 (4)'!T4217)/100,2)</f>
        <v>0</v>
      </c>
      <c r="O4211" s="4">
        <f>ROUND(('Sheet1 (4)'!P4217+'Sheet1 (4)'!U4217)/100,2)</f>
        <v>0</v>
      </c>
      <c r="P4211" s="4">
        <f>ROUND(('Sheet1 (4)'!Q4217+'Sheet1 (4)'!V4217)/100,2)</f>
        <v>0</v>
      </c>
      <c r="Q4211" s="7">
        <f>ROUND('Sheet1 (4)'!W4217/100,2)</f>
        <v>0</v>
      </c>
      <c r="R4211" s="7">
        <f>ROUND('Sheet1 (4)'!X4217/100,2)</f>
        <v>0</v>
      </c>
      <c r="S4211" s="7">
        <f>ROUND('Sheet1 (4)'!Y4217/100,2)</f>
        <v>0</v>
      </c>
      <c r="T4211" s="7">
        <f>ROUND('Sheet1 (4)'!Z4217/100,2)</f>
        <v>0</v>
      </c>
      <c r="U4211" s="7">
        <f>ROUND('Sheet1 (4)'!AA4217/100,2)</f>
        <v>0</v>
      </c>
      <c r="V4211" s="1" t="str">
        <f>'Sheet1 (4)'!AB4217&amp;".T"</f>
        <v>.T</v>
      </c>
      <c r="W4211">
        <f>ROUND('Sheet1 (4)'!AC4217,2)</f>
        <v>0</v>
      </c>
      <c r="X4211">
        <f>ROUND('Sheet1 (4)'!AD4217,2)</f>
        <v>0</v>
      </c>
      <c r="Y4211">
        <f>_xlfn.XLOOKUP('Sheet1 (4)'!AB4217,'Sheet1 (3)'!B:B,'Sheet1 (3)'!D:D,"",0)</f>
        <v>0</v>
      </c>
    </row>
    <row r="4212" spans="1:25" x14ac:dyDescent="0.2">
      <c r="A4212">
        <v>4211</v>
      </c>
      <c r="B4212" s="1">
        <f>_xlfn.XLOOKUP('Sheet1 (4)'!AB4218,'Sheet1 (3)'!B:B,'Sheet1 (3)'!C:C,"",0)</f>
        <v>0</v>
      </c>
      <c r="C4212" s="1">
        <f>_xlfn.XLOOKUP('Sheet1 (4)'!AB4218,'Sheet1 (3)'!B:B,'Sheet1 (3)'!F:F,"",0)</f>
        <v>0</v>
      </c>
      <c r="D4212" s="1">
        <f>ROUND('Sheet1 (4)'!E4218/100000000,2)</f>
        <v>0</v>
      </c>
      <c r="E4212" s="1">
        <f>ROUND('Sheet1 (4)'!F4218/100,2)</f>
        <v>0</v>
      </c>
      <c r="F4212" s="1">
        <f>ROUND('Sheet1 (4)'!G4218/100,2)</f>
        <v>0</v>
      </c>
      <c r="G4212" s="1">
        <f>ROUND('Sheet1 (4)'!H4218/100,2)</f>
        <v>0</v>
      </c>
      <c r="H4212" s="1">
        <f>ROUND('Sheet1 (4)'!I4218/100,2)</f>
        <v>0</v>
      </c>
      <c r="I4212" s="1">
        <f>ROUND('Sheet1 (4)'!J4218/100,2)</f>
        <v>0</v>
      </c>
      <c r="J4212" s="1">
        <f>ROUND('Sheet1 (4)'!K4218/100,2)</f>
        <v>0</v>
      </c>
      <c r="K4212" s="1">
        <f>ROUND('Sheet1 (4)'!L4218/100,2)</f>
        <v>0</v>
      </c>
      <c r="L4212" s="4">
        <f>ROUND(('Sheet1 (4)'!M4218+'Sheet1 (4)'!R4218)/100,2)</f>
        <v>0</v>
      </c>
      <c r="M4212" s="4">
        <f>ROUND(('Sheet1 (4)'!N4218+'Sheet1 (4)'!S4218)/100,2)</f>
        <v>0</v>
      </c>
      <c r="N4212" s="4">
        <f>ROUND(('Sheet1 (4)'!O4218+'Sheet1 (4)'!T4218)/100,2)</f>
        <v>0</v>
      </c>
      <c r="O4212" s="4">
        <f>ROUND(('Sheet1 (4)'!P4218+'Sheet1 (4)'!U4218)/100,2)</f>
        <v>0</v>
      </c>
      <c r="P4212" s="4">
        <f>ROUND(('Sheet1 (4)'!Q4218+'Sheet1 (4)'!V4218)/100,2)</f>
        <v>0</v>
      </c>
      <c r="Q4212" s="7">
        <f>ROUND('Sheet1 (4)'!W4218/100,2)</f>
        <v>0</v>
      </c>
      <c r="R4212" s="7">
        <f>ROUND('Sheet1 (4)'!X4218/100,2)</f>
        <v>0</v>
      </c>
      <c r="S4212" s="7">
        <f>ROUND('Sheet1 (4)'!Y4218/100,2)</f>
        <v>0</v>
      </c>
      <c r="T4212" s="7">
        <f>ROUND('Sheet1 (4)'!Z4218/100,2)</f>
        <v>0</v>
      </c>
      <c r="U4212" s="7">
        <f>ROUND('Sheet1 (4)'!AA4218/100,2)</f>
        <v>0</v>
      </c>
      <c r="V4212" s="1" t="str">
        <f>'Sheet1 (4)'!AB4218&amp;".T"</f>
        <v>.T</v>
      </c>
      <c r="W4212">
        <f>ROUND('Sheet1 (4)'!AC4218,2)</f>
        <v>0</v>
      </c>
      <c r="X4212">
        <f>ROUND('Sheet1 (4)'!AD4218,2)</f>
        <v>0</v>
      </c>
      <c r="Y4212">
        <f>_xlfn.XLOOKUP('Sheet1 (4)'!AB4218,'Sheet1 (3)'!B:B,'Sheet1 (3)'!D:D,"",0)</f>
        <v>0</v>
      </c>
    </row>
    <row r="4213" spans="1:25" x14ac:dyDescent="0.2">
      <c r="A4213">
        <v>4212</v>
      </c>
      <c r="B4213" s="1">
        <f>_xlfn.XLOOKUP('Sheet1 (4)'!AB4219,'Sheet1 (3)'!B:B,'Sheet1 (3)'!C:C,"",0)</f>
        <v>0</v>
      </c>
      <c r="C4213" s="1">
        <f>_xlfn.XLOOKUP('Sheet1 (4)'!AB4219,'Sheet1 (3)'!B:B,'Sheet1 (3)'!F:F,"",0)</f>
        <v>0</v>
      </c>
      <c r="D4213" s="1">
        <f>ROUND('Sheet1 (4)'!E4219/100000000,2)</f>
        <v>0</v>
      </c>
      <c r="E4213" s="1">
        <f>ROUND('Sheet1 (4)'!F4219/100,2)</f>
        <v>0</v>
      </c>
      <c r="F4213" s="1">
        <f>ROUND('Sheet1 (4)'!G4219/100,2)</f>
        <v>0</v>
      </c>
      <c r="G4213" s="1">
        <f>ROUND('Sheet1 (4)'!H4219/100,2)</f>
        <v>0</v>
      </c>
      <c r="H4213" s="1">
        <f>ROUND('Sheet1 (4)'!I4219/100,2)</f>
        <v>0</v>
      </c>
      <c r="I4213" s="1">
        <f>ROUND('Sheet1 (4)'!J4219/100,2)</f>
        <v>0</v>
      </c>
      <c r="J4213" s="1">
        <f>ROUND('Sheet1 (4)'!K4219/100,2)</f>
        <v>0</v>
      </c>
      <c r="K4213" s="1">
        <f>ROUND('Sheet1 (4)'!L4219/100,2)</f>
        <v>0</v>
      </c>
      <c r="L4213" s="4">
        <f>ROUND(('Sheet1 (4)'!M4219+'Sheet1 (4)'!R4219)/100,2)</f>
        <v>0</v>
      </c>
      <c r="M4213" s="4">
        <f>ROUND(('Sheet1 (4)'!N4219+'Sheet1 (4)'!S4219)/100,2)</f>
        <v>0</v>
      </c>
      <c r="N4213" s="4">
        <f>ROUND(('Sheet1 (4)'!O4219+'Sheet1 (4)'!T4219)/100,2)</f>
        <v>0</v>
      </c>
      <c r="O4213" s="4">
        <f>ROUND(('Sheet1 (4)'!P4219+'Sheet1 (4)'!U4219)/100,2)</f>
        <v>0</v>
      </c>
      <c r="P4213" s="4">
        <f>ROUND(('Sheet1 (4)'!Q4219+'Sheet1 (4)'!V4219)/100,2)</f>
        <v>0</v>
      </c>
      <c r="Q4213" s="7">
        <f>ROUND('Sheet1 (4)'!W4219/100,2)</f>
        <v>0</v>
      </c>
      <c r="R4213" s="7">
        <f>ROUND('Sheet1 (4)'!X4219/100,2)</f>
        <v>0</v>
      </c>
      <c r="S4213" s="7">
        <f>ROUND('Sheet1 (4)'!Y4219/100,2)</f>
        <v>0</v>
      </c>
      <c r="T4213" s="7">
        <f>ROUND('Sheet1 (4)'!Z4219/100,2)</f>
        <v>0</v>
      </c>
      <c r="U4213" s="7">
        <f>ROUND('Sheet1 (4)'!AA4219/100,2)</f>
        <v>0</v>
      </c>
      <c r="V4213" s="1" t="str">
        <f>'Sheet1 (4)'!AB4219&amp;".T"</f>
        <v>.T</v>
      </c>
      <c r="W4213">
        <f>ROUND('Sheet1 (4)'!AC4219,2)</f>
        <v>0</v>
      </c>
      <c r="X4213">
        <f>ROUND('Sheet1 (4)'!AD4219,2)</f>
        <v>0</v>
      </c>
      <c r="Y4213">
        <f>_xlfn.XLOOKUP('Sheet1 (4)'!AB4219,'Sheet1 (3)'!B:B,'Sheet1 (3)'!D:D,"",0)</f>
        <v>0</v>
      </c>
    </row>
    <row r="4214" spans="1:25" x14ac:dyDescent="0.2">
      <c r="A4214">
        <v>4213</v>
      </c>
      <c r="B4214" s="1">
        <f>_xlfn.XLOOKUP('Sheet1 (4)'!AB4220,'Sheet1 (3)'!B:B,'Sheet1 (3)'!C:C,"",0)</f>
        <v>0</v>
      </c>
      <c r="C4214" s="1">
        <f>_xlfn.XLOOKUP('Sheet1 (4)'!AB4220,'Sheet1 (3)'!B:B,'Sheet1 (3)'!F:F,"",0)</f>
        <v>0</v>
      </c>
      <c r="D4214" s="1">
        <f>ROUND('Sheet1 (4)'!E4220/100000000,2)</f>
        <v>0</v>
      </c>
      <c r="E4214" s="1">
        <f>ROUND('Sheet1 (4)'!F4220/100,2)</f>
        <v>0</v>
      </c>
      <c r="F4214" s="1">
        <f>ROUND('Sheet1 (4)'!G4220/100,2)</f>
        <v>0</v>
      </c>
      <c r="G4214" s="1">
        <f>ROUND('Sheet1 (4)'!H4220/100,2)</f>
        <v>0</v>
      </c>
      <c r="H4214" s="1">
        <f>ROUND('Sheet1 (4)'!I4220/100,2)</f>
        <v>0</v>
      </c>
      <c r="I4214" s="1">
        <f>ROUND('Sheet1 (4)'!J4220/100,2)</f>
        <v>0</v>
      </c>
      <c r="J4214" s="1">
        <f>ROUND('Sheet1 (4)'!K4220/100,2)</f>
        <v>0</v>
      </c>
      <c r="K4214" s="1">
        <f>ROUND('Sheet1 (4)'!L4220/100,2)</f>
        <v>0</v>
      </c>
      <c r="L4214" s="4">
        <f>ROUND(('Sheet1 (4)'!M4220+'Sheet1 (4)'!R4220)/100,2)</f>
        <v>0</v>
      </c>
      <c r="M4214" s="4">
        <f>ROUND(('Sheet1 (4)'!N4220+'Sheet1 (4)'!S4220)/100,2)</f>
        <v>0</v>
      </c>
      <c r="N4214" s="4">
        <f>ROUND(('Sheet1 (4)'!O4220+'Sheet1 (4)'!T4220)/100,2)</f>
        <v>0</v>
      </c>
      <c r="O4214" s="4">
        <f>ROUND(('Sheet1 (4)'!P4220+'Sheet1 (4)'!U4220)/100,2)</f>
        <v>0</v>
      </c>
      <c r="P4214" s="4">
        <f>ROUND(('Sheet1 (4)'!Q4220+'Sheet1 (4)'!V4220)/100,2)</f>
        <v>0</v>
      </c>
      <c r="Q4214" s="7">
        <f>ROUND('Sheet1 (4)'!W4220/100,2)</f>
        <v>0</v>
      </c>
      <c r="R4214" s="7">
        <f>ROUND('Sheet1 (4)'!X4220/100,2)</f>
        <v>0</v>
      </c>
      <c r="S4214" s="7">
        <f>ROUND('Sheet1 (4)'!Y4220/100,2)</f>
        <v>0</v>
      </c>
      <c r="T4214" s="7">
        <f>ROUND('Sheet1 (4)'!Z4220/100,2)</f>
        <v>0</v>
      </c>
      <c r="U4214" s="7">
        <f>ROUND('Sheet1 (4)'!AA4220/100,2)</f>
        <v>0</v>
      </c>
      <c r="V4214" s="1" t="str">
        <f>'Sheet1 (4)'!AB4220&amp;".T"</f>
        <v>.T</v>
      </c>
      <c r="W4214">
        <f>ROUND('Sheet1 (4)'!AC4220,2)</f>
        <v>0</v>
      </c>
      <c r="X4214">
        <f>ROUND('Sheet1 (4)'!AD4220,2)</f>
        <v>0</v>
      </c>
      <c r="Y4214">
        <f>_xlfn.XLOOKUP('Sheet1 (4)'!AB4220,'Sheet1 (3)'!B:B,'Sheet1 (3)'!D:D,"",0)</f>
        <v>0</v>
      </c>
    </row>
    <row r="4215" spans="1:25" x14ac:dyDescent="0.2">
      <c r="A4215">
        <v>4214</v>
      </c>
      <c r="B4215" s="1">
        <f>_xlfn.XLOOKUP('Sheet1 (4)'!AB4221,'Sheet1 (3)'!B:B,'Sheet1 (3)'!C:C,"",0)</f>
        <v>0</v>
      </c>
      <c r="C4215" s="1">
        <f>_xlfn.XLOOKUP('Sheet1 (4)'!AB4221,'Sheet1 (3)'!B:B,'Sheet1 (3)'!F:F,"",0)</f>
        <v>0</v>
      </c>
      <c r="D4215" s="1">
        <f>ROUND('Sheet1 (4)'!E4221/100000000,2)</f>
        <v>0</v>
      </c>
      <c r="E4215" s="1">
        <f>ROUND('Sheet1 (4)'!F4221/100,2)</f>
        <v>0</v>
      </c>
      <c r="F4215" s="1">
        <f>ROUND('Sheet1 (4)'!G4221/100,2)</f>
        <v>0</v>
      </c>
      <c r="G4215" s="1">
        <f>ROUND('Sheet1 (4)'!H4221/100,2)</f>
        <v>0</v>
      </c>
      <c r="H4215" s="1">
        <f>ROUND('Sheet1 (4)'!I4221/100,2)</f>
        <v>0</v>
      </c>
      <c r="I4215" s="1">
        <f>ROUND('Sheet1 (4)'!J4221/100,2)</f>
        <v>0</v>
      </c>
      <c r="J4215" s="1">
        <f>ROUND('Sheet1 (4)'!K4221/100,2)</f>
        <v>0</v>
      </c>
      <c r="K4215" s="1">
        <f>ROUND('Sheet1 (4)'!L4221/100,2)</f>
        <v>0</v>
      </c>
      <c r="L4215" s="4">
        <f>ROUND(('Sheet1 (4)'!M4221+'Sheet1 (4)'!R4221)/100,2)</f>
        <v>0</v>
      </c>
      <c r="M4215" s="4">
        <f>ROUND(('Sheet1 (4)'!N4221+'Sheet1 (4)'!S4221)/100,2)</f>
        <v>0</v>
      </c>
      <c r="N4215" s="4">
        <f>ROUND(('Sheet1 (4)'!O4221+'Sheet1 (4)'!T4221)/100,2)</f>
        <v>0</v>
      </c>
      <c r="O4215" s="4">
        <f>ROUND(('Sheet1 (4)'!P4221+'Sheet1 (4)'!U4221)/100,2)</f>
        <v>0</v>
      </c>
      <c r="P4215" s="4">
        <f>ROUND(('Sheet1 (4)'!Q4221+'Sheet1 (4)'!V4221)/100,2)</f>
        <v>0</v>
      </c>
      <c r="Q4215" s="7">
        <f>ROUND('Sheet1 (4)'!W4221/100,2)</f>
        <v>0</v>
      </c>
      <c r="R4215" s="7">
        <f>ROUND('Sheet1 (4)'!X4221/100,2)</f>
        <v>0</v>
      </c>
      <c r="S4215" s="7">
        <f>ROUND('Sheet1 (4)'!Y4221/100,2)</f>
        <v>0</v>
      </c>
      <c r="T4215" s="7">
        <f>ROUND('Sheet1 (4)'!Z4221/100,2)</f>
        <v>0</v>
      </c>
      <c r="U4215" s="7">
        <f>ROUND('Sheet1 (4)'!AA4221/100,2)</f>
        <v>0</v>
      </c>
      <c r="V4215" s="1" t="str">
        <f>'Sheet1 (4)'!AB4221&amp;".T"</f>
        <v>.T</v>
      </c>
      <c r="W4215">
        <f>ROUND('Sheet1 (4)'!AC4221,2)</f>
        <v>0</v>
      </c>
      <c r="X4215">
        <f>ROUND('Sheet1 (4)'!AD4221,2)</f>
        <v>0</v>
      </c>
      <c r="Y4215">
        <f>_xlfn.XLOOKUP('Sheet1 (4)'!AB4221,'Sheet1 (3)'!B:B,'Sheet1 (3)'!D:D,"",0)</f>
        <v>0</v>
      </c>
    </row>
    <row r="4216" spans="1:25" x14ac:dyDescent="0.2">
      <c r="A4216">
        <v>4215</v>
      </c>
      <c r="B4216" s="1">
        <f>_xlfn.XLOOKUP('Sheet1 (4)'!AB4222,'Sheet1 (3)'!B:B,'Sheet1 (3)'!C:C,"",0)</f>
        <v>0</v>
      </c>
      <c r="C4216" s="1">
        <f>_xlfn.XLOOKUP('Sheet1 (4)'!AB4222,'Sheet1 (3)'!B:B,'Sheet1 (3)'!F:F,"",0)</f>
        <v>0</v>
      </c>
      <c r="D4216" s="1">
        <f>ROUND('Sheet1 (4)'!E4222/100000000,2)</f>
        <v>0</v>
      </c>
      <c r="E4216" s="1">
        <f>ROUND('Sheet1 (4)'!F4222/100,2)</f>
        <v>0</v>
      </c>
      <c r="F4216" s="1">
        <f>ROUND('Sheet1 (4)'!G4222/100,2)</f>
        <v>0</v>
      </c>
      <c r="G4216" s="1">
        <f>ROUND('Sheet1 (4)'!H4222/100,2)</f>
        <v>0</v>
      </c>
      <c r="H4216" s="1">
        <f>ROUND('Sheet1 (4)'!I4222/100,2)</f>
        <v>0</v>
      </c>
      <c r="I4216" s="1">
        <f>ROUND('Sheet1 (4)'!J4222/100,2)</f>
        <v>0</v>
      </c>
      <c r="J4216" s="1">
        <f>ROUND('Sheet1 (4)'!K4222/100,2)</f>
        <v>0</v>
      </c>
      <c r="K4216" s="1">
        <f>ROUND('Sheet1 (4)'!L4222/100,2)</f>
        <v>0</v>
      </c>
      <c r="L4216" s="4">
        <f>ROUND(('Sheet1 (4)'!M4222+'Sheet1 (4)'!R4222)/100,2)</f>
        <v>0</v>
      </c>
      <c r="M4216" s="4">
        <f>ROUND(('Sheet1 (4)'!N4222+'Sheet1 (4)'!S4222)/100,2)</f>
        <v>0</v>
      </c>
      <c r="N4216" s="4">
        <f>ROUND(('Sheet1 (4)'!O4222+'Sheet1 (4)'!T4222)/100,2)</f>
        <v>0</v>
      </c>
      <c r="O4216" s="4">
        <f>ROUND(('Sheet1 (4)'!P4222+'Sheet1 (4)'!U4222)/100,2)</f>
        <v>0</v>
      </c>
      <c r="P4216" s="4">
        <f>ROUND(('Sheet1 (4)'!Q4222+'Sheet1 (4)'!V4222)/100,2)</f>
        <v>0</v>
      </c>
      <c r="Q4216" s="7">
        <f>ROUND('Sheet1 (4)'!W4222/100,2)</f>
        <v>0</v>
      </c>
      <c r="R4216" s="7">
        <f>ROUND('Sheet1 (4)'!X4222/100,2)</f>
        <v>0</v>
      </c>
      <c r="S4216" s="7">
        <f>ROUND('Sheet1 (4)'!Y4222/100,2)</f>
        <v>0</v>
      </c>
      <c r="T4216" s="7">
        <f>ROUND('Sheet1 (4)'!Z4222/100,2)</f>
        <v>0</v>
      </c>
      <c r="U4216" s="7">
        <f>ROUND('Sheet1 (4)'!AA4222/100,2)</f>
        <v>0</v>
      </c>
      <c r="V4216" s="1" t="str">
        <f>'Sheet1 (4)'!AB4222&amp;".T"</f>
        <v>.T</v>
      </c>
      <c r="W4216">
        <f>ROUND('Sheet1 (4)'!AC4222,2)</f>
        <v>0</v>
      </c>
      <c r="X4216">
        <f>ROUND('Sheet1 (4)'!AD4222,2)</f>
        <v>0</v>
      </c>
      <c r="Y4216">
        <f>_xlfn.XLOOKUP('Sheet1 (4)'!AB4222,'Sheet1 (3)'!B:B,'Sheet1 (3)'!D:D,"",0)</f>
        <v>0</v>
      </c>
    </row>
    <row r="4217" spans="1:25" x14ac:dyDescent="0.2">
      <c r="A4217">
        <v>4216</v>
      </c>
      <c r="B4217" s="1">
        <f>_xlfn.XLOOKUP('Sheet1 (4)'!AB4223,'Sheet1 (3)'!B:B,'Sheet1 (3)'!C:C,"",0)</f>
        <v>0</v>
      </c>
      <c r="C4217" s="1">
        <f>_xlfn.XLOOKUP('Sheet1 (4)'!AB4223,'Sheet1 (3)'!B:B,'Sheet1 (3)'!F:F,"",0)</f>
        <v>0</v>
      </c>
      <c r="D4217" s="1">
        <f>ROUND('Sheet1 (4)'!E4223/100000000,2)</f>
        <v>0</v>
      </c>
      <c r="E4217" s="1">
        <f>ROUND('Sheet1 (4)'!F4223/100,2)</f>
        <v>0</v>
      </c>
      <c r="F4217" s="1">
        <f>ROUND('Sheet1 (4)'!G4223/100,2)</f>
        <v>0</v>
      </c>
      <c r="G4217" s="1">
        <f>ROUND('Sheet1 (4)'!H4223/100,2)</f>
        <v>0</v>
      </c>
      <c r="H4217" s="1">
        <f>ROUND('Sheet1 (4)'!I4223/100,2)</f>
        <v>0</v>
      </c>
      <c r="I4217" s="1">
        <f>ROUND('Sheet1 (4)'!J4223/100,2)</f>
        <v>0</v>
      </c>
      <c r="J4217" s="1">
        <f>ROUND('Sheet1 (4)'!K4223/100,2)</f>
        <v>0</v>
      </c>
      <c r="K4217" s="1">
        <f>ROUND('Sheet1 (4)'!L4223/100,2)</f>
        <v>0</v>
      </c>
      <c r="L4217" s="4">
        <f>ROUND(('Sheet1 (4)'!M4223+'Sheet1 (4)'!R4223)/100,2)</f>
        <v>0</v>
      </c>
      <c r="M4217" s="4">
        <f>ROUND(('Sheet1 (4)'!N4223+'Sheet1 (4)'!S4223)/100,2)</f>
        <v>0</v>
      </c>
      <c r="N4217" s="4">
        <f>ROUND(('Sheet1 (4)'!O4223+'Sheet1 (4)'!T4223)/100,2)</f>
        <v>0</v>
      </c>
      <c r="O4217" s="4">
        <f>ROUND(('Sheet1 (4)'!P4223+'Sheet1 (4)'!U4223)/100,2)</f>
        <v>0</v>
      </c>
      <c r="P4217" s="4">
        <f>ROUND(('Sheet1 (4)'!Q4223+'Sheet1 (4)'!V4223)/100,2)</f>
        <v>0</v>
      </c>
      <c r="Q4217" s="7">
        <f>ROUND('Sheet1 (4)'!W4223/100,2)</f>
        <v>0</v>
      </c>
      <c r="R4217" s="7">
        <f>ROUND('Sheet1 (4)'!X4223/100,2)</f>
        <v>0</v>
      </c>
      <c r="S4217" s="7">
        <f>ROUND('Sheet1 (4)'!Y4223/100,2)</f>
        <v>0</v>
      </c>
      <c r="T4217" s="7">
        <f>ROUND('Sheet1 (4)'!Z4223/100,2)</f>
        <v>0</v>
      </c>
      <c r="U4217" s="7">
        <f>ROUND('Sheet1 (4)'!AA4223/100,2)</f>
        <v>0</v>
      </c>
      <c r="V4217" s="1" t="str">
        <f>'Sheet1 (4)'!AB4223&amp;".T"</f>
        <v>.T</v>
      </c>
      <c r="W4217">
        <f>ROUND('Sheet1 (4)'!AC4223,2)</f>
        <v>0</v>
      </c>
      <c r="X4217">
        <f>ROUND('Sheet1 (4)'!AD4223,2)</f>
        <v>0</v>
      </c>
      <c r="Y4217">
        <f>_xlfn.XLOOKUP('Sheet1 (4)'!AB4223,'Sheet1 (3)'!B:B,'Sheet1 (3)'!D:D,"",0)</f>
        <v>0</v>
      </c>
    </row>
    <row r="4218" spans="1:25" x14ac:dyDescent="0.2">
      <c r="A4218">
        <v>4217</v>
      </c>
      <c r="B4218" s="1">
        <f>_xlfn.XLOOKUP('Sheet1 (4)'!AB4224,'Sheet1 (3)'!B:B,'Sheet1 (3)'!C:C,"",0)</f>
        <v>0</v>
      </c>
      <c r="C4218" s="1">
        <f>_xlfn.XLOOKUP('Sheet1 (4)'!AB4224,'Sheet1 (3)'!B:B,'Sheet1 (3)'!F:F,"",0)</f>
        <v>0</v>
      </c>
      <c r="D4218" s="1">
        <f>ROUND('Sheet1 (4)'!E4224/100000000,2)</f>
        <v>0</v>
      </c>
      <c r="E4218" s="1">
        <f>ROUND('Sheet1 (4)'!F4224/100,2)</f>
        <v>0</v>
      </c>
      <c r="F4218" s="1">
        <f>ROUND('Sheet1 (4)'!G4224/100,2)</f>
        <v>0</v>
      </c>
      <c r="G4218" s="1">
        <f>ROUND('Sheet1 (4)'!H4224/100,2)</f>
        <v>0</v>
      </c>
      <c r="H4218" s="1">
        <f>ROUND('Sheet1 (4)'!I4224/100,2)</f>
        <v>0</v>
      </c>
      <c r="I4218" s="1">
        <f>ROUND('Sheet1 (4)'!J4224/100,2)</f>
        <v>0</v>
      </c>
      <c r="J4218" s="1">
        <f>ROUND('Sheet1 (4)'!K4224/100,2)</f>
        <v>0</v>
      </c>
      <c r="K4218" s="1">
        <f>ROUND('Sheet1 (4)'!L4224/100,2)</f>
        <v>0</v>
      </c>
      <c r="L4218" s="4">
        <f>ROUND(('Sheet1 (4)'!M4224+'Sheet1 (4)'!R4224)/100,2)</f>
        <v>0</v>
      </c>
      <c r="M4218" s="4">
        <f>ROUND(('Sheet1 (4)'!N4224+'Sheet1 (4)'!S4224)/100,2)</f>
        <v>0</v>
      </c>
      <c r="N4218" s="4">
        <f>ROUND(('Sheet1 (4)'!O4224+'Sheet1 (4)'!T4224)/100,2)</f>
        <v>0</v>
      </c>
      <c r="O4218" s="4">
        <f>ROUND(('Sheet1 (4)'!P4224+'Sheet1 (4)'!U4224)/100,2)</f>
        <v>0</v>
      </c>
      <c r="P4218" s="4">
        <f>ROUND(('Sheet1 (4)'!Q4224+'Sheet1 (4)'!V4224)/100,2)</f>
        <v>0</v>
      </c>
      <c r="Q4218" s="7">
        <f>ROUND('Sheet1 (4)'!W4224/100,2)</f>
        <v>0</v>
      </c>
      <c r="R4218" s="7">
        <f>ROUND('Sheet1 (4)'!X4224/100,2)</f>
        <v>0</v>
      </c>
      <c r="S4218" s="7">
        <f>ROUND('Sheet1 (4)'!Y4224/100,2)</f>
        <v>0</v>
      </c>
      <c r="T4218" s="7">
        <f>ROUND('Sheet1 (4)'!Z4224/100,2)</f>
        <v>0</v>
      </c>
      <c r="U4218" s="7">
        <f>ROUND('Sheet1 (4)'!AA4224/100,2)</f>
        <v>0</v>
      </c>
      <c r="V4218" s="1" t="str">
        <f>'Sheet1 (4)'!AB4224&amp;".T"</f>
        <v>.T</v>
      </c>
      <c r="W4218">
        <f>ROUND('Sheet1 (4)'!AC4224,2)</f>
        <v>0</v>
      </c>
      <c r="X4218">
        <f>ROUND('Sheet1 (4)'!AD4224,2)</f>
        <v>0</v>
      </c>
      <c r="Y4218">
        <f>_xlfn.XLOOKUP('Sheet1 (4)'!AB4224,'Sheet1 (3)'!B:B,'Sheet1 (3)'!D:D,"",0)</f>
        <v>0</v>
      </c>
    </row>
    <row r="4219" spans="1:25" x14ac:dyDescent="0.2">
      <c r="A4219">
        <v>4218</v>
      </c>
      <c r="B4219" s="1">
        <f>_xlfn.XLOOKUP('Sheet1 (4)'!AB4225,'Sheet1 (3)'!B:B,'Sheet1 (3)'!C:C,"",0)</f>
        <v>0</v>
      </c>
      <c r="C4219" s="1">
        <f>_xlfn.XLOOKUP('Sheet1 (4)'!AB4225,'Sheet1 (3)'!B:B,'Sheet1 (3)'!F:F,"",0)</f>
        <v>0</v>
      </c>
      <c r="D4219" s="1">
        <f>ROUND('Sheet1 (4)'!E4225/100000000,2)</f>
        <v>0</v>
      </c>
      <c r="E4219" s="1">
        <f>ROUND('Sheet1 (4)'!F4225/100,2)</f>
        <v>0</v>
      </c>
      <c r="F4219" s="1">
        <f>ROUND('Sheet1 (4)'!G4225/100,2)</f>
        <v>0</v>
      </c>
      <c r="G4219" s="1">
        <f>ROUND('Sheet1 (4)'!H4225/100,2)</f>
        <v>0</v>
      </c>
      <c r="H4219" s="1">
        <f>ROUND('Sheet1 (4)'!I4225/100,2)</f>
        <v>0</v>
      </c>
      <c r="I4219" s="1">
        <f>ROUND('Sheet1 (4)'!J4225/100,2)</f>
        <v>0</v>
      </c>
      <c r="J4219" s="1">
        <f>ROUND('Sheet1 (4)'!K4225/100,2)</f>
        <v>0</v>
      </c>
      <c r="K4219" s="1">
        <f>ROUND('Sheet1 (4)'!L4225/100,2)</f>
        <v>0</v>
      </c>
      <c r="L4219" s="4">
        <f>ROUND(('Sheet1 (4)'!M4225+'Sheet1 (4)'!R4225)/100,2)</f>
        <v>0</v>
      </c>
      <c r="M4219" s="4">
        <f>ROUND(('Sheet1 (4)'!N4225+'Sheet1 (4)'!S4225)/100,2)</f>
        <v>0</v>
      </c>
      <c r="N4219" s="4">
        <f>ROUND(('Sheet1 (4)'!O4225+'Sheet1 (4)'!T4225)/100,2)</f>
        <v>0</v>
      </c>
      <c r="O4219" s="4">
        <f>ROUND(('Sheet1 (4)'!P4225+'Sheet1 (4)'!U4225)/100,2)</f>
        <v>0</v>
      </c>
      <c r="P4219" s="4">
        <f>ROUND(('Sheet1 (4)'!Q4225+'Sheet1 (4)'!V4225)/100,2)</f>
        <v>0</v>
      </c>
      <c r="Q4219" s="7">
        <f>ROUND('Sheet1 (4)'!W4225/100,2)</f>
        <v>0</v>
      </c>
      <c r="R4219" s="7">
        <f>ROUND('Sheet1 (4)'!X4225/100,2)</f>
        <v>0</v>
      </c>
      <c r="S4219" s="7">
        <f>ROUND('Sheet1 (4)'!Y4225/100,2)</f>
        <v>0</v>
      </c>
      <c r="T4219" s="7">
        <f>ROUND('Sheet1 (4)'!Z4225/100,2)</f>
        <v>0</v>
      </c>
      <c r="U4219" s="7">
        <f>ROUND('Sheet1 (4)'!AA4225/100,2)</f>
        <v>0</v>
      </c>
      <c r="V4219" s="1" t="str">
        <f>'Sheet1 (4)'!AB4225&amp;".T"</f>
        <v>.T</v>
      </c>
      <c r="W4219">
        <f>ROUND('Sheet1 (4)'!AC4225,2)</f>
        <v>0</v>
      </c>
      <c r="X4219">
        <f>ROUND('Sheet1 (4)'!AD4225,2)</f>
        <v>0</v>
      </c>
      <c r="Y4219">
        <f>_xlfn.XLOOKUP('Sheet1 (4)'!AB4225,'Sheet1 (3)'!B:B,'Sheet1 (3)'!D:D,"",0)</f>
        <v>0</v>
      </c>
    </row>
    <row r="4220" spans="1:25" x14ac:dyDescent="0.2">
      <c r="A4220">
        <v>4219</v>
      </c>
      <c r="B4220" s="1">
        <f>_xlfn.XLOOKUP('Sheet1 (4)'!AB4226,'Sheet1 (3)'!B:B,'Sheet1 (3)'!C:C,"",0)</f>
        <v>0</v>
      </c>
      <c r="C4220" s="1">
        <f>_xlfn.XLOOKUP('Sheet1 (4)'!AB4226,'Sheet1 (3)'!B:B,'Sheet1 (3)'!F:F,"",0)</f>
        <v>0</v>
      </c>
      <c r="D4220" s="1">
        <f>ROUND('Sheet1 (4)'!E4226/100000000,2)</f>
        <v>0</v>
      </c>
      <c r="E4220" s="1">
        <f>ROUND('Sheet1 (4)'!F4226/100,2)</f>
        <v>0</v>
      </c>
      <c r="F4220" s="1">
        <f>ROUND('Sheet1 (4)'!G4226/100,2)</f>
        <v>0</v>
      </c>
      <c r="G4220" s="1">
        <f>ROUND('Sheet1 (4)'!H4226/100,2)</f>
        <v>0</v>
      </c>
      <c r="H4220" s="1">
        <f>ROUND('Sheet1 (4)'!I4226/100,2)</f>
        <v>0</v>
      </c>
      <c r="I4220" s="1">
        <f>ROUND('Sheet1 (4)'!J4226/100,2)</f>
        <v>0</v>
      </c>
      <c r="J4220" s="1">
        <f>ROUND('Sheet1 (4)'!K4226/100,2)</f>
        <v>0</v>
      </c>
      <c r="K4220" s="1">
        <f>ROUND('Sheet1 (4)'!L4226/100,2)</f>
        <v>0</v>
      </c>
      <c r="L4220" s="4">
        <f>ROUND(('Sheet1 (4)'!M4226+'Sheet1 (4)'!R4226)/100,2)</f>
        <v>0</v>
      </c>
      <c r="M4220" s="4">
        <f>ROUND(('Sheet1 (4)'!N4226+'Sheet1 (4)'!S4226)/100,2)</f>
        <v>0</v>
      </c>
      <c r="N4220" s="4">
        <f>ROUND(('Sheet1 (4)'!O4226+'Sheet1 (4)'!T4226)/100,2)</f>
        <v>0</v>
      </c>
      <c r="O4220" s="4">
        <f>ROUND(('Sheet1 (4)'!P4226+'Sheet1 (4)'!U4226)/100,2)</f>
        <v>0</v>
      </c>
      <c r="P4220" s="4">
        <f>ROUND(('Sheet1 (4)'!Q4226+'Sheet1 (4)'!V4226)/100,2)</f>
        <v>0</v>
      </c>
      <c r="Q4220" s="7">
        <f>ROUND('Sheet1 (4)'!W4226/100,2)</f>
        <v>0</v>
      </c>
      <c r="R4220" s="7">
        <f>ROUND('Sheet1 (4)'!X4226/100,2)</f>
        <v>0</v>
      </c>
      <c r="S4220" s="7">
        <f>ROUND('Sheet1 (4)'!Y4226/100,2)</f>
        <v>0</v>
      </c>
      <c r="T4220" s="7">
        <f>ROUND('Sheet1 (4)'!Z4226/100,2)</f>
        <v>0</v>
      </c>
      <c r="U4220" s="7">
        <f>ROUND('Sheet1 (4)'!AA4226/100,2)</f>
        <v>0</v>
      </c>
      <c r="V4220" s="1" t="str">
        <f>'Sheet1 (4)'!AB4226&amp;".T"</f>
        <v>.T</v>
      </c>
      <c r="W4220">
        <f>ROUND('Sheet1 (4)'!AC4226,2)</f>
        <v>0</v>
      </c>
      <c r="X4220">
        <f>ROUND('Sheet1 (4)'!AD4226,2)</f>
        <v>0</v>
      </c>
      <c r="Y4220">
        <f>_xlfn.XLOOKUP('Sheet1 (4)'!AB4226,'Sheet1 (3)'!B:B,'Sheet1 (3)'!D:D,"",0)</f>
        <v>0</v>
      </c>
    </row>
    <row r="4221" spans="1:25" x14ac:dyDescent="0.2">
      <c r="A4221">
        <v>4220</v>
      </c>
      <c r="B4221" s="1">
        <f>_xlfn.XLOOKUP('Sheet1 (4)'!AB4227,'Sheet1 (3)'!B:B,'Sheet1 (3)'!C:C,"",0)</f>
        <v>0</v>
      </c>
      <c r="C4221" s="1">
        <f>_xlfn.XLOOKUP('Sheet1 (4)'!AB4227,'Sheet1 (3)'!B:B,'Sheet1 (3)'!F:F,"",0)</f>
        <v>0</v>
      </c>
      <c r="D4221" s="1">
        <f>ROUND('Sheet1 (4)'!E4227/100000000,2)</f>
        <v>0</v>
      </c>
      <c r="E4221" s="1">
        <f>ROUND('Sheet1 (4)'!F4227/100,2)</f>
        <v>0</v>
      </c>
      <c r="F4221" s="1">
        <f>ROUND('Sheet1 (4)'!G4227/100,2)</f>
        <v>0</v>
      </c>
      <c r="G4221" s="1">
        <f>ROUND('Sheet1 (4)'!H4227/100,2)</f>
        <v>0</v>
      </c>
      <c r="H4221" s="1">
        <f>ROUND('Sheet1 (4)'!I4227/100,2)</f>
        <v>0</v>
      </c>
      <c r="I4221" s="1">
        <f>ROUND('Sheet1 (4)'!J4227/100,2)</f>
        <v>0</v>
      </c>
      <c r="J4221" s="1">
        <f>ROUND('Sheet1 (4)'!K4227/100,2)</f>
        <v>0</v>
      </c>
      <c r="K4221" s="1">
        <f>ROUND('Sheet1 (4)'!L4227/100,2)</f>
        <v>0</v>
      </c>
      <c r="L4221" s="4">
        <f>ROUND(('Sheet1 (4)'!M4227+'Sheet1 (4)'!R4227)/100,2)</f>
        <v>0</v>
      </c>
      <c r="M4221" s="4">
        <f>ROUND(('Sheet1 (4)'!N4227+'Sheet1 (4)'!S4227)/100,2)</f>
        <v>0</v>
      </c>
      <c r="N4221" s="4">
        <f>ROUND(('Sheet1 (4)'!O4227+'Sheet1 (4)'!T4227)/100,2)</f>
        <v>0</v>
      </c>
      <c r="O4221" s="4">
        <f>ROUND(('Sheet1 (4)'!P4227+'Sheet1 (4)'!U4227)/100,2)</f>
        <v>0</v>
      </c>
      <c r="P4221" s="4">
        <f>ROUND(('Sheet1 (4)'!Q4227+'Sheet1 (4)'!V4227)/100,2)</f>
        <v>0</v>
      </c>
      <c r="Q4221" s="7">
        <f>ROUND('Sheet1 (4)'!W4227/100,2)</f>
        <v>0</v>
      </c>
      <c r="R4221" s="7">
        <f>ROUND('Sheet1 (4)'!X4227/100,2)</f>
        <v>0</v>
      </c>
      <c r="S4221" s="7">
        <f>ROUND('Sheet1 (4)'!Y4227/100,2)</f>
        <v>0</v>
      </c>
      <c r="T4221" s="7">
        <f>ROUND('Sheet1 (4)'!Z4227/100,2)</f>
        <v>0</v>
      </c>
      <c r="U4221" s="7">
        <f>ROUND('Sheet1 (4)'!AA4227/100,2)</f>
        <v>0</v>
      </c>
      <c r="V4221" s="1" t="str">
        <f>'Sheet1 (4)'!AB4227&amp;".T"</f>
        <v>.T</v>
      </c>
      <c r="W4221">
        <f>ROUND('Sheet1 (4)'!AC4227,2)</f>
        <v>0</v>
      </c>
      <c r="X4221">
        <f>ROUND('Sheet1 (4)'!AD4227,2)</f>
        <v>0</v>
      </c>
      <c r="Y4221">
        <f>_xlfn.XLOOKUP('Sheet1 (4)'!AB4227,'Sheet1 (3)'!B:B,'Sheet1 (3)'!D:D,"",0)</f>
        <v>0</v>
      </c>
    </row>
    <row r="4222" spans="1:25" x14ac:dyDescent="0.2">
      <c r="A4222">
        <v>4221</v>
      </c>
      <c r="B4222" s="1">
        <f>_xlfn.XLOOKUP('Sheet1 (4)'!AB4228,'Sheet1 (3)'!B:B,'Sheet1 (3)'!C:C,"",0)</f>
        <v>0</v>
      </c>
      <c r="C4222" s="1">
        <f>_xlfn.XLOOKUP('Sheet1 (4)'!AB4228,'Sheet1 (3)'!B:B,'Sheet1 (3)'!F:F,"",0)</f>
        <v>0</v>
      </c>
      <c r="D4222" s="1">
        <f>ROUND('Sheet1 (4)'!E4228/100000000,2)</f>
        <v>0</v>
      </c>
      <c r="E4222" s="1">
        <f>ROUND('Sheet1 (4)'!F4228/100,2)</f>
        <v>0</v>
      </c>
      <c r="F4222" s="1">
        <f>ROUND('Sheet1 (4)'!G4228/100,2)</f>
        <v>0</v>
      </c>
      <c r="G4222" s="1">
        <f>ROUND('Sheet1 (4)'!H4228/100,2)</f>
        <v>0</v>
      </c>
      <c r="H4222" s="1">
        <f>ROUND('Sheet1 (4)'!I4228/100,2)</f>
        <v>0</v>
      </c>
      <c r="I4222" s="1">
        <f>ROUND('Sheet1 (4)'!J4228/100,2)</f>
        <v>0</v>
      </c>
      <c r="J4222" s="1">
        <f>ROUND('Sheet1 (4)'!K4228/100,2)</f>
        <v>0</v>
      </c>
      <c r="K4222" s="1">
        <f>ROUND('Sheet1 (4)'!L4228/100,2)</f>
        <v>0</v>
      </c>
      <c r="L4222" s="4">
        <f>ROUND(('Sheet1 (4)'!M4228+'Sheet1 (4)'!R4228)/100,2)</f>
        <v>0</v>
      </c>
      <c r="M4222" s="4">
        <f>ROUND(('Sheet1 (4)'!N4228+'Sheet1 (4)'!S4228)/100,2)</f>
        <v>0</v>
      </c>
      <c r="N4222" s="4">
        <f>ROUND(('Sheet1 (4)'!O4228+'Sheet1 (4)'!T4228)/100,2)</f>
        <v>0</v>
      </c>
      <c r="O4222" s="4">
        <f>ROUND(('Sheet1 (4)'!P4228+'Sheet1 (4)'!U4228)/100,2)</f>
        <v>0</v>
      </c>
      <c r="P4222" s="4">
        <f>ROUND(('Sheet1 (4)'!Q4228+'Sheet1 (4)'!V4228)/100,2)</f>
        <v>0</v>
      </c>
      <c r="Q4222" s="7">
        <f>ROUND('Sheet1 (4)'!W4228/100,2)</f>
        <v>0</v>
      </c>
      <c r="R4222" s="7">
        <f>ROUND('Sheet1 (4)'!X4228/100,2)</f>
        <v>0</v>
      </c>
      <c r="S4222" s="7">
        <f>ROUND('Sheet1 (4)'!Y4228/100,2)</f>
        <v>0</v>
      </c>
      <c r="T4222" s="7">
        <f>ROUND('Sheet1 (4)'!Z4228/100,2)</f>
        <v>0</v>
      </c>
      <c r="U4222" s="7">
        <f>ROUND('Sheet1 (4)'!AA4228/100,2)</f>
        <v>0</v>
      </c>
      <c r="V4222" s="1" t="str">
        <f>'Sheet1 (4)'!AB4228&amp;".T"</f>
        <v>.T</v>
      </c>
      <c r="W4222">
        <f>ROUND('Sheet1 (4)'!AC4228,2)</f>
        <v>0</v>
      </c>
      <c r="X4222">
        <f>ROUND('Sheet1 (4)'!AD4228,2)</f>
        <v>0</v>
      </c>
      <c r="Y4222">
        <f>_xlfn.XLOOKUP('Sheet1 (4)'!AB4228,'Sheet1 (3)'!B:B,'Sheet1 (3)'!D:D,"",0)</f>
        <v>0</v>
      </c>
    </row>
    <row r="4223" spans="1:25" x14ac:dyDescent="0.2">
      <c r="A4223">
        <v>4222</v>
      </c>
      <c r="B4223" s="1">
        <f>_xlfn.XLOOKUP('Sheet1 (4)'!AB4229,'Sheet1 (3)'!B:B,'Sheet1 (3)'!C:C,"",0)</f>
        <v>0</v>
      </c>
      <c r="C4223" s="1">
        <f>_xlfn.XLOOKUP('Sheet1 (4)'!AB4229,'Sheet1 (3)'!B:B,'Sheet1 (3)'!F:F,"",0)</f>
        <v>0</v>
      </c>
      <c r="D4223" s="1">
        <f>ROUND('Sheet1 (4)'!E4229/100000000,2)</f>
        <v>0</v>
      </c>
      <c r="E4223" s="1">
        <f>ROUND('Sheet1 (4)'!F4229/100,2)</f>
        <v>0</v>
      </c>
      <c r="F4223" s="1">
        <f>ROUND('Sheet1 (4)'!G4229/100,2)</f>
        <v>0</v>
      </c>
      <c r="G4223" s="1">
        <f>ROUND('Sheet1 (4)'!H4229/100,2)</f>
        <v>0</v>
      </c>
      <c r="H4223" s="1">
        <f>ROUND('Sheet1 (4)'!I4229/100,2)</f>
        <v>0</v>
      </c>
      <c r="I4223" s="1">
        <f>ROUND('Sheet1 (4)'!J4229/100,2)</f>
        <v>0</v>
      </c>
      <c r="J4223" s="1">
        <f>ROUND('Sheet1 (4)'!K4229/100,2)</f>
        <v>0</v>
      </c>
      <c r="K4223" s="1">
        <f>ROUND('Sheet1 (4)'!L4229/100,2)</f>
        <v>0</v>
      </c>
      <c r="L4223" s="4">
        <f>ROUND(('Sheet1 (4)'!M4229+'Sheet1 (4)'!R4229)/100,2)</f>
        <v>0</v>
      </c>
      <c r="M4223" s="4">
        <f>ROUND(('Sheet1 (4)'!N4229+'Sheet1 (4)'!S4229)/100,2)</f>
        <v>0</v>
      </c>
      <c r="N4223" s="4">
        <f>ROUND(('Sheet1 (4)'!O4229+'Sheet1 (4)'!T4229)/100,2)</f>
        <v>0</v>
      </c>
      <c r="O4223" s="4">
        <f>ROUND(('Sheet1 (4)'!P4229+'Sheet1 (4)'!U4229)/100,2)</f>
        <v>0</v>
      </c>
      <c r="P4223" s="4">
        <f>ROUND(('Sheet1 (4)'!Q4229+'Sheet1 (4)'!V4229)/100,2)</f>
        <v>0</v>
      </c>
      <c r="Q4223" s="7">
        <f>ROUND('Sheet1 (4)'!W4229/100,2)</f>
        <v>0</v>
      </c>
      <c r="R4223" s="7">
        <f>ROUND('Sheet1 (4)'!X4229/100,2)</f>
        <v>0</v>
      </c>
      <c r="S4223" s="7">
        <f>ROUND('Sheet1 (4)'!Y4229/100,2)</f>
        <v>0</v>
      </c>
      <c r="T4223" s="7">
        <f>ROUND('Sheet1 (4)'!Z4229/100,2)</f>
        <v>0</v>
      </c>
      <c r="U4223" s="7">
        <f>ROUND('Sheet1 (4)'!AA4229/100,2)</f>
        <v>0</v>
      </c>
      <c r="V4223" s="1" t="str">
        <f>'Sheet1 (4)'!AB4229&amp;".T"</f>
        <v>.T</v>
      </c>
      <c r="W4223">
        <f>ROUND('Sheet1 (4)'!AC4229,2)</f>
        <v>0</v>
      </c>
      <c r="X4223">
        <f>ROUND('Sheet1 (4)'!AD4229,2)</f>
        <v>0</v>
      </c>
      <c r="Y4223">
        <f>_xlfn.XLOOKUP('Sheet1 (4)'!AB4229,'Sheet1 (3)'!B:B,'Sheet1 (3)'!D:D,"",0)</f>
        <v>0</v>
      </c>
    </row>
    <row r="4224" spans="1:25" x14ac:dyDescent="0.2">
      <c r="A4224">
        <v>4223</v>
      </c>
      <c r="B4224" s="1">
        <f>_xlfn.XLOOKUP('Sheet1 (4)'!AB4230,'Sheet1 (3)'!B:B,'Sheet1 (3)'!C:C,"",0)</f>
        <v>0</v>
      </c>
      <c r="C4224" s="1">
        <f>_xlfn.XLOOKUP('Sheet1 (4)'!AB4230,'Sheet1 (3)'!B:B,'Sheet1 (3)'!F:F,"",0)</f>
        <v>0</v>
      </c>
      <c r="D4224" s="1">
        <f>ROUND('Sheet1 (4)'!E4230/100000000,2)</f>
        <v>0</v>
      </c>
      <c r="E4224" s="1">
        <f>ROUND('Sheet1 (4)'!F4230/100,2)</f>
        <v>0</v>
      </c>
      <c r="F4224" s="1">
        <f>ROUND('Sheet1 (4)'!G4230/100,2)</f>
        <v>0</v>
      </c>
      <c r="G4224" s="1">
        <f>ROUND('Sheet1 (4)'!H4230/100,2)</f>
        <v>0</v>
      </c>
      <c r="H4224" s="1">
        <f>ROUND('Sheet1 (4)'!I4230/100,2)</f>
        <v>0</v>
      </c>
      <c r="I4224" s="1">
        <f>ROUND('Sheet1 (4)'!J4230/100,2)</f>
        <v>0</v>
      </c>
      <c r="J4224" s="1">
        <f>ROUND('Sheet1 (4)'!K4230/100,2)</f>
        <v>0</v>
      </c>
      <c r="K4224" s="1">
        <f>ROUND('Sheet1 (4)'!L4230/100,2)</f>
        <v>0</v>
      </c>
      <c r="L4224" s="4">
        <f>ROUND(('Sheet1 (4)'!M4230+'Sheet1 (4)'!R4230)/100,2)</f>
        <v>0</v>
      </c>
      <c r="M4224" s="4">
        <f>ROUND(('Sheet1 (4)'!N4230+'Sheet1 (4)'!S4230)/100,2)</f>
        <v>0</v>
      </c>
      <c r="N4224" s="4">
        <f>ROUND(('Sheet1 (4)'!O4230+'Sheet1 (4)'!T4230)/100,2)</f>
        <v>0</v>
      </c>
      <c r="O4224" s="4">
        <f>ROUND(('Sheet1 (4)'!P4230+'Sheet1 (4)'!U4230)/100,2)</f>
        <v>0</v>
      </c>
      <c r="P4224" s="4">
        <f>ROUND(('Sheet1 (4)'!Q4230+'Sheet1 (4)'!V4230)/100,2)</f>
        <v>0</v>
      </c>
      <c r="Q4224" s="7">
        <f>ROUND('Sheet1 (4)'!W4230/100,2)</f>
        <v>0</v>
      </c>
      <c r="R4224" s="7">
        <f>ROUND('Sheet1 (4)'!X4230/100,2)</f>
        <v>0</v>
      </c>
      <c r="S4224" s="7">
        <f>ROUND('Sheet1 (4)'!Y4230/100,2)</f>
        <v>0</v>
      </c>
      <c r="T4224" s="7">
        <f>ROUND('Sheet1 (4)'!Z4230/100,2)</f>
        <v>0</v>
      </c>
      <c r="U4224" s="7">
        <f>ROUND('Sheet1 (4)'!AA4230/100,2)</f>
        <v>0</v>
      </c>
      <c r="V4224" s="1" t="str">
        <f>'Sheet1 (4)'!AB4230&amp;".T"</f>
        <v>.T</v>
      </c>
      <c r="W4224">
        <f>ROUND('Sheet1 (4)'!AC4230,2)</f>
        <v>0</v>
      </c>
      <c r="X4224">
        <f>ROUND('Sheet1 (4)'!AD4230,2)</f>
        <v>0</v>
      </c>
      <c r="Y4224">
        <f>_xlfn.XLOOKUP('Sheet1 (4)'!AB4230,'Sheet1 (3)'!B:B,'Sheet1 (3)'!D:D,"",0)</f>
        <v>0</v>
      </c>
    </row>
    <row r="4225" spans="1:25" x14ac:dyDescent="0.2">
      <c r="A4225">
        <v>4224</v>
      </c>
      <c r="B4225" s="1">
        <f>_xlfn.XLOOKUP('Sheet1 (4)'!AB4231,'Sheet1 (3)'!B:B,'Sheet1 (3)'!C:C,"",0)</f>
        <v>0</v>
      </c>
      <c r="C4225" s="1">
        <f>_xlfn.XLOOKUP('Sheet1 (4)'!AB4231,'Sheet1 (3)'!B:B,'Sheet1 (3)'!F:F,"",0)</f>
        <v>0</v>
      </c>
      <c r="D4225" s="1">
        <f>ROUND('Sheet1 (4)'!E4231/100000000,2)</f>
        <v>0</v>
      </c>
      <c r="E4225" s="1">
        <f>ROUND('Sheet1 (4)'!F4231/100,2)</f>
        <v>0</v>
      </c>
      <c r="F4225" s="1">
        <f>ROUND('Sheet1 (4)'!G4231/100,2)</f>
        <v>0</v>
      </c>
      <c r="G4225" s="1">
        <f>ROUND('Sheet1 (4)'!H4231/100,2)</f>
        <v>0</v>
      </c>
      <c r="H4225" s="1">
        <f>ROUND('Sheet1 (4)'!I4231/100,2)</f>
        <v>0</v>
      </c>
      <c r="I4225" s="1">
        <f>ROUND('Sheet1 (4)'!J4231/100,2)</f>
        <v>0</v>
      </c>
      <c r="J4225" s="1">
        <f>ROUND('Sheet1 (4)'!K4231/100,2)</f>
        <v>0</v>
      </c>
      <c r="K4225" s="1">
        <f>ROUND('Sheet1 (4)'!L4231/100,2)</f>
        <v>0</v>
      </c>
      <c r="L4225" s="4">
        <f>ROUND(('Sheet1 (4)'!M4231+'Sheet1 (4)'!R4231)/100,2)</f>
        <v>0</v>
      </c>
      <c r="M4225" s="4">
        <f>ROUND(('Sheet1 (4)'!N4231+'Sheet1 (4)'!S4231)/100,2)</f>
        <v>0</v>
      </c>
      <c r="N4225" s="4">
        <f>ROUND(('Sheet1 (4)'!O4231+'Sheet1 (4)'!T4231)/100,2)</f>
        <v>0</v>
      </c>
      <c r="O4225" s="4">
        <f>ROUND(('Sheet1 (4)'!P4231+'Sheet1 (4)'!U4231)/100,2)</f>
        <v>0</v>
      </c>
      <c r="P4225" s="4">
        <f>ROUND(('Sheet1 (4)'!Q4231+'Sheet1 (4)'!V4231)/100,2)</f>
        <v>0</v>
      </c>
      <c r="Q4225" s="7">
        <f>ROUND('Sheet1 (4)'!W4231/100,2)</f>
        <v>0</v>
      </c>
      <c r="R4225" s="7">
        <f>ROUND('Sheet1 (4)'!X4231/100,2)</f>
        <v>0</v>
      </c>
      <c r="S4225" s="7">
        <f>ROUND('Sheet1 (4)'!Y4231/100,2)</f>
        <v>0</v>
      </c>
      <c r="T4225" s="7">
        <f>ROUND('Sheet1 (4)'!Z4231/100,2)</f>
        <v>0</v>
      </c>
      <c r="U4225" s="7">
        <f>ROUND('Sheet1 (4)'!AA4231/100,2)</f>
        <v>0</v>
      </c>
      <c r="V4225" s="1" t="str">
        <f>'Sheet1 (4)'!AB4231&amp;".T"</f>
        <v>.T</v>
      </c>
      <c r="W4225">
        <f>ROUND('Sheet1 (4)'!AC4231,2)</f>
        <v>0</v>
      </c>
      <c r="X4225">
        <f>ROUND('Sheet1 (4)'!AD4231,2)</f>
        <v>0</v>
      </c>
      <c r="Y4225">
        <f>_xlfn.XLOOKUP('Sheet1 (4)'!AB4231,'Sheet1 (3)'!B:B,'Sheet1 (3)'!D:D,"",0)</f>
        <v>0</v>
      </c>
    </row>
    <row r="4226" spans="1:25" x14ac:dyDescent="0.2">
      <c r="A4226">
        <v>4225</v>
      </c>
      <c r="B4226" s="1">
        <f>_xlfn.XLOOKUP('Sheet1 (4)'!AB4232,'Sheet1 (3)'!B:B,'Sheet1 (3)'!C:C,"",0)</f>
        <v>0</v>
      </c>
      <c r="C4226" s="1">
        <f>_xlfn.XLOOKUP('Sheet1 (4)'!AB4232,'Sheet1 (3)'!B:B,'Sheet1 (3)'!F:F,"",0)</f>
        <v>0</v>
      </c>
      <c r="D4226" s="1">
        <f>ROUND('Sheet1 (4)'!E4232/100000000,2)</f>
        <v>0</v>
      </c>
      <c r="E4226" s="1">
        <f>ROUND('Sheet1 (4)'!F4232/100,2)</f>
        <v>0</v>
      </c>
      <c r="F4226" s="1">
        <f>ROUND('Sheet1 (4)'!G4232/100,2)</f>
        <v>0</v>
      </c>
      <c r="G4226" s="1">
        <f>ROUND('Sheet1 (4)'!H4232/100,2)</f>
        <v>0</v>
      </c>
      <c r="H4226" s="1">
        <f>ROUND('Sheet1 (4)'!I4232/100,2)</f>
        <v>0</v>
      </c>
      <c r="I4226" s="1">
        <f>ROUND('Sheet1 (4)'!J4232/100,2)</f>
        <v>0</v>
      </c>
      <c r="J4226" s="1">
        <f>ROUND('Sheet1 (4)'!K4232/100,2)</f>
        <v>0</v>
      </c>
      <c r="K4226" s="1">
        <f>ROUND('Sheet1 (4)'!L4232/100,2)</f>
        <v>0</v>
      </c>
      <c r="L4226" s="4">
        <f>ROUND(('Sheet1 (4)'!M4232+'Sheet1 (4)'!R4232)/100,2)</f>
        <v>0</v>
      </c>
      <c r="M4226" s="4">
        <f>ROUND(('Sheet1 (4)'!N4232+'Sheet1 (4)'!S4232)/100,2)</f>
        <v>0</v>
      </c>
      <c r="N4226" s="4">
        <f>ROUND(('Sheet1 (4)'!O4232+'Sheet1 (4)'!T4232)/100,2)</f>
        <v>0</v>
      </c>
      <c r="O4226" s="4">
        <f>ROUND(('Sheet1 (4)'!P4232+'Sheet1 (4)'!U4232)/100,2)</f>
        <v>0</v>
      </c>
      <c r="P4226" s="4">
        <f>ROUND(('Sheet1 (4)'!Q4232+'Sheet1 (4)'!V4232)/100,2)</f>
        <v>0</v>
      </c>
      <c r="Q4226" s="7">
        <f>ROUND('Sheet1 (4)'!W4232/100,2)</f>
        <v>0</v>
      </c>
      <c r="R4226" s="7">
        <f>ROUND('Sheet1 (4)'!X4232/100,2)</f>
        <v>0</v>
      </c>
      <c r="S4226" s="7">
        <f>ROUND('Sheet1 (4)'!Y4232/100,2)</f>
        <v>0</v>
      </c>
      <c r="T4226" s="7">
        <f>ROUND('Sheet1 (4)'!Z4232/100,2)</f>
        <v>0</v>
      </c>
      <c r="U4226" s="7">
        <f>ROUND('Sheet1 (4)'!AA4232/100,2)</f>
        <v>0</v>
      </c>
      <c r="V4226" s="1" t="str">
        <f>'Sheet1 (4)'!AB4232&amp;".T"</f>
        <v>.T</v>
      </c>
      <c r="W4226">
        <f>ROUND('Sheet1 (4)'!AC4232,2)</f>
        <v>0</v>
      </c>
      <c r="X4226">
        <f>ROUND('Sheet1 (4)'!AD4232,2)</f>
        <v>0</v>
      </c>
      <c r="Y4226">
        <f>_xlfn.XLOOKUP('Sheet1 (4)'!AB4232,'Sheet1 (3)'!B:B,'Sheet1 (3)'!D:D,"",0)</f>
        <v>0</v>
      </c>
    </row>
  </sheetData>
  <phoneticPr fontId="1"/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7E02-DA4E-4C5D-AE85-A41B66C4BB85}">
  <dimension ref="A1:J4418"/>
  <sheetViews>
    <sheetView workbookViewId="0">
      <selection activeCell="C21" sqref="C21"/>
    </sheetView>
  </sheetViews>
  <sheetFormatPr defaultRowHeight="13" x14ac:dyDescent="0.2"/>
  <cols>
    <col min="1" max="1" width="9.6328125" style="14" customWidth="1"/>
    <col min="2" max="2" width="9.6328125" style="15" customWidth="1"/>
    <col min="3" max="3" width="30.6328125" style="14" customWidth="1"/>
    <col min="4" max="4" width="20.6328125" style="14" customWidth="1"/>
    <col min="5" max="5" width="10.6328125" style="14" customWidth="1"/>
    <col min="6" max="6" width="15.6328125" style="14" customWidth="1"/>
    <col min="7" max="7" width="10.6328125" style="14" customWidth="1"/>
    <col min="8" max="8" width="15.6328125" style="14" customWidth="1"/>
    <col min="9" max="9" width="10.6328125" style="14" customWidth="1"/>
    <col min="10" max="10" width="15.6328125" style="14" customWidth="1"/>
    <col min="11" max="256" width="8.7265625" style="14"/>
    <col min="257" max="258" width="9.6328125" style="14" customWidth="1"/>
    <col min="259" max="259" width="30.6328125" style="14" customWidth="1"/>
    <col min="260" max="260" width="20.6328125" style="14" customWidth="1"/>
    <col min="261" max="261" width="10.6328125" style="14" customWidth="1"/>
    <col min="262" max="262" width="15.6328125" style="14" customWidth="1"/>
    <col min="263" max="263" width="10.6328125" style="14" customWidth="1"/>
    <col min="264" max="264" width="15.6328125" style="14" customWidth="1"/>
    <col min="265" max="265" width="10.6328125" style="14" customWidth="1"/>
    <col min="266" max="266" width="15.6328125" style="14" customWidth="1"/>
    <col min="267" max="512" width="8.7265625" style="14"/>
    <col min="513" max="514" width="9.6328125" style="14" customWidth="1"/>
    <col min="515" max="515" width="30.6328125" style="14" customWidth="1"/>
    <col min="516" max="516" width="20.6328125" style="14" customWidth="1"/>
    <col min="517" max="517" width="10.6328125" style="14" customWidth="1"/>
    <col min="518" max="518" width="15.6328125" style="14" customWidth="1"/>
    <col min="519" max="519" width="10.6328125" style="14" customWidth="1"/>
    <col min="520" max="520" width="15.6328125" style="14" customWidth="1"/>
    <col min="521" max="521" width="10.6328125" style="14" customWidth="1"/>
    <col min="522" max="522" width="15.6328125" style="14" customWidth="1"/>
    <col min="523" max="768" width="8.7265625" style="14"/>
    <col min="769" max="770" width="9.6328125" style="14" customWidth="1"/>
    <col min="771" max="771" width="30.6328125" style="14" customWidth="1"/>
    <col min="772" max="772" width="20.6328125" style="14" customWidth="1"/>
    <col min="773" max="773" width="10.6328125" style="14" customWidth="1"/>
    <col min="774" max="774" width="15.6328125" style="14" customWidth="1"/>
    <col min="775" max="775" width="10.6328125" style="14" customWidth="1"/>
    <col min="776" max="776" width="15.6328125" style="14" customWidth="1"/>
    <col min="777" max="777" width="10.6328125" style="14" customWidth="1"/>
    <col min="778" max="778" width="15.6328125" style="14" customWidth="1"/>
    <col min="779" max="1024" width="8.7265625" style="14"/>
    <col min="1025" max="1026" width="9.6328125" style="14" customWidth="1"/>
    <col min="1027" max="1027" width="30.6328125" style="14" customWidth="1"/>
    <col min="1028" max="1028" width="20.6328125" style="14" customWidth="1"/>
    <col min="1029" max="1029" width="10.6328125" style="14" customWidth="1"/>
    <col min="1030" max="1030" width="15.6328125" style="14" customWidth="1"/>
    <col min="1031" max="1031" width="10.6328125" style="14" customWidth="1"/>
    <col min="1032" max="1032" width="15.6328125" style="14" customWidth="1"/>
    <col min="1033" max="1033" width="10.6328125" style="14" customWidth="1"/>
    <col min="1034" max="1034" width="15.6328125" style="14" customWidth="1"/>
    <col min="1035" max="1280" width="8.7265625" style="14"/>
    <col min="1281" max="1282" width="9.6328125" style="14" customWidth="1"/>
    <col min="1283" max="1283" width="30.6328125" style="14" customWidth="1"/>
    <col min="1284" max="1284" width="20.6328125" style="14" customWidth="1"/>
    <col min="1285" max="1285" width="10.6328125" style="14" customWidth="1"/>
    <col min="1286" max="1286" width="15.6328125" style="14" customWidth="1"/>
    <col min="1287" max="1287" width="10.6328125" style="14" customWidth="1"/>
    <col min="1288" max="1288" width="15.6328125" style="14" customWidth="1"/>
    <col min="1289" max="1289" width="10.6328125" style="14" customWidth="1"/>
    <col min="1290" max="1290" width="15.6328125" style="14" customWidth="1"/>
    <col min="1291" max="1536" width="8.7265625" style="14"/>
    <col min="1537" max="1538" width="9.6328125" style="14" customWidth="1"/>
    <col min="1539" max="1539" width="30.6328125" style="14" customWidth="1"/>
    <col min="1540" max="1540" width="20.6328125" style="14" customWidth="1"/>
    <col min="1541" max="1541" width="10.6328125" style="14" customWidth="1"/>
    <col min="1542" max="1542" width="15.6328125" style="14" customWidth="1"/>
    <col min="1543" max="1543" width="10.6328125" style="14" customWidth="1"/>
    <col min="1544" max="1544" width="15.6328125" style="14" customWidth="1"/>
    <col min="1545" max="1545" width="10.6328125" style="14" customWidth="1"/>
    <col min="1546" max="1546" width="15.6328125" style="14" customWidth="1"/>
    <col min="1547" max="1792" width="8.7265625" style="14"/>
    <col min="1793" max="1794" width="9.6328125" style="14" customWidth="1"/>
    <col min="1795" max="1795" width="30.6328125" style="14" customWidth="1"/>
    <col min="1796" max="1796" width="20.6328125" style="14" customWidth="1"/>
    <col min="1797" max="1797" width="10.6328125" style="14" customWidth="1"/>
    <col min="1798" max="1798" width="15.6328125" style="14" customWidth="1"/>
    <col min="1799" max="1799" width="10.6328125" style="14" customWidth="1"/>
    <col min="1800" max="1800" width="15.6328125" style="14" customWidth="1"/>
    <col min="1801" max="1801" width="10.6328125" style="14" customWidth="1"/>
    <col min="1802" max="1802" width="15.6328125" style="14" customWidth="1"/>
    <col min="1803" max="2048" width="8.7265625" style="14"/>
    <col min="2049" max="2050" width="9.6328125" style="14" customWidth="1"/>
    <col min="2051" max="2051" width="30.6328125" style="14" customWidth="1"/>
    <col min="2052" max="2052" width="20.6328125" style="14" customWidth="1"/>
    <col min="2053" max="2053" width="10.6328125" style="14" customWidth="1"/>
    <col min="2054" max="2054" width="15.6328125" style="14" customWidth="1"/>
    <col min="2055" max="2055" width="10.6328125" style="14" customWidth="1"/>
    <col min="2056" max="2056" width="15.6328125" style="14" customWidth="1"/>
    <col min="2057" max="2057" width="10.6328125" style="14" customWidth="1"/>
    <col min="2058" max="2058" width="15.6328125" style="14" customWidth="1"/>
    <col min="2059" max="2304" width="8.7265625" style="14"/>
    <col min="2305" max="2306" width="9.6328125" style="14" customWidth="1"/>
    <col min="2307" max="2307" width="30.6328125" style="14" customWidth="1"/>
    <col min="2308" max="2308" width="20.6328125" style="14" customWidth="1"/>
    <col min="2309" max="2309" width="10.6328125" style="14" customWidth="1"/>
    <col min="2310" max="2310" width="15.6328125" style="14" customWidth="1"/>
    <col min="2311" max="2311" width="10.6328125" style="14" customWidth="1"/>
    <col min="2312" max="2312" width="15.6328125" style="14" customWidth="1"/>
    <col min="2313" max="2313" width="10.6328125" style="14" customWidth="1"/>
    <col min="2314" max="2314" width="15.6328125" style="14" customWidth="1"/>
    <col min="2315" max="2560" width="8.7265625" style="14"/>
    <col min="2561" max="2562" width="9.6328125" style="14" customWidth="1"/>
    <col min="2563" max="2563" width="30.6328125" style="14" customWidth="1"/>
    <col min="2564" max="2564" width="20.6328125" style="14" customWidth="1"/>
    <col min="2565" max="2565" width="10.6328125" style="14" customWidth="1"/>
    <col min="2566" max="2566" width="15.6328125" style="14" customWidth="1"/>
    <col min="2567" max="2567" width="10.6328125" style="14" customWidth="1"/>
    <col min="2568" max="2568" width="15.6328125" style="14" customWidth="1"/>
    <col min="2569" max="2569" width="10.6328125" style="14" customWidth="1"/>
    <col min="2570" max="2570" width="15.6328125" style="14" customWidth="1"/>
    <col min="2571" max="2816" width="8.7265625" style="14"/>
    <col min="2817" max="2818" width="9.6328125" style="14" customWidth="1"/>
    <col min="2819" max="2819" width="30.6328125" style="14" customWidth="1"/>
    <col min="2820" max="2820" width="20.6328125" style="14" customWidth="1"/>
    <col min="2821" max="2821" width="10.6328125" style="14" customWidth="1"/>
    <col min="2822" max="2822" width="15.6328125" style="14" customWidth="1"/>
    <col min="2823" max="2823" width="10.6328125" style="14" customWidth="1"/>
    <col min="2824" max="2824" width="15.6328125" style="14" customWidth="1"/>
    <col min="2825" max="2825" width="10.6328125" style="14" customWidth="1"/>
    <col min="2826" max="2826" width="15.6328125" style="14" customWidth="1"/>
    <col min="2827" max="3072" width="8.7265625" style="14"/>
    <col min="3073" max="3074" width="9.6328125" style="14" customWidth="1"/>
    <col min="3075" max="3075" width="30.6328125" style="14" customWidth="1"/>
    <col min="3076" max="3076" width="20.6328125" style="14" customWidth="1"/>
    <col min="3077" max="3077" width="10.6328125" style="14" customWidth="1"/>
    <col min="3078" max="3078" width="15.6328125" style="14" customWidth="1"/>
    <col min="3079" max="3079" width="10.6328125" style="14" customWidth="1"/>
    <col min="3080" max="3080" width="15.6328125" style="14" customWidth="1"/>
    <col min="3081" max="3081" width="10.6328125" style="14" customWidth="1"/>
    <col min="3082" max="3082" width="15.6328125" style="14" customWidth="1"/>
    <col min="3083" max="3328" width="8.7265625" style="14"/>
    <col min="3329" max="3330" width="9.6328125" style="14" customWidth="1"/>
    <col min="3331" max="3331" width="30.6328125" style="14" customWidth="1"/>
    <col min="3332" max="3332" width="20.6328125" style="14" customWidth="1"/>
    <col min="3333" max="3333" width="10.6328125" style="14" customWidth="1"/>
    <col min="3334" max="3334" width="15.6328125" style="14" customWidth="1"/>
    <col min="3335" max="3335" width="10.6328125" style="14" customWidth="1"/>
    <col min="3336" max="3336" width="15.6328125" style="14" customWidth="1"/>
    <col min="3337" max="3337" width="10.6328125" style="14" customWidth="1"/>
    <col min="3338" max="3338" width="15.6328125" style="14" customWidth="1"/>
    <col min="3339" max="3584" width="8.7265625" style="14"/>
    <col min="3585" max="3586" width="9.6328125" style="14" customWidth="1"/>
    <col min="3587" max="3587" width="30.6328125" style="14" customWidth="1"/>
    <col min="3588" max="3588" width="20.6328125" style="14" customWidth="1"/>
    <col min="3589" max="3589" width="10.6328125" style="14" customWidth="1"/>
    <col min="3590" max="3590" width="15.6328125" style="14" customWidth="1"/>
    <col min="3591" max="3591" width="10.6328125" style="14" customWidth="1"/>
    <col min="3592" max="3592" width="15.6328125" style="14" customWidth="1"/>
    <col min="3593" max="3593" width="10.6328125" style="14" customWidth="1"/>
    <col min="3594" max="3594" width="15.6328125" style="14" customWidth="1"/>
    <col min="3595" max="3840" width="8.7265625" style="14"/>
    <col min="3841" max="3842" width="9.6328125" style="14" customWidth="1"/>
    <col min="3843" max="3843" width="30.6328125" style="14" customWidth="1"/>
    <col min="3844" max="3844" width="20.6328125" style="14" customWidth="1"/>
    <col min="3845" max="3845" width="10.6328125" style="14" customWidth="1"/>
    <col min="3846" max="3846" width="15.6328125" style="14" customWidth="1"/>
    <col min="3847" max="3847" width="10.6328125" style="14" customWidth="1"/>
    <col min="3848" max="3848" width="15.6328125" style="14" customWidth="1"/>
    <col min="3849" max="3849" width="10.6328125" style="14" customWidth="1"/>
    <col min="3850" max="3850" width="15.6328125" style="14" customWidth="1"/>
    <col min="3851" max="4096" width="8.7265625" style="14"/>
    <col min="4097" max="4098" width="9.6328125" style="14" customWidth="1"/>
    <col min="4099" max="4099" width="30.6328125" style="14" customWidth="1"/>
    <col min="4100" max="4100" width="20.6328125" style="14" customWidth="1"/>
    <col min="4101" max="4101" width="10.6328125" style="14" customWidth="1"/>
    <col min="4102" max="4102" width="15.6328125" style="14" customWidth="1"/>
    <col min="4103" max="4103" width="10.6328125" style="14" customWidth="1"/>
    <col min="4104" max="4104" width="15.6328125" style="14" customWidth="1"/>
    <col min="4105" max="4105" width="10.6328125" style="14" customWidth="1"/>
    <col min="4106" max="4106" width="15.6328125" style="14" customWidth="1"/>
    <col min="4107" max="4352" width="8.7265625" style="14"/>
    <col min="4353" max="4354" width="9.6328125" style="14" customWidth="1"/>
    <col min="4355" max="4355" width="30.6328125" style="14" customWidth="1"/>
    <col min="4356" max="4356" width="20.6328125" style="14" customWidth="1"/>
    <col min="4357" max="4357" width="10.6328125" style="14" customWidth="1"/>
    <col min="4358" max="4358" width="15.6328125" style="14" customWidth="1"/>
    <col min="4359" max="4359" width="10.6328125" style="14" customWidth="1"/>
    <col min="4360" max="4360" width="15.6328125" style="14" customWidth="1"/>
    <col min="4361" max="4361" width="10.6328125" style="14" customWidth="1"/>
    <col min="4362" max="4362" width="15.6328125" style="14" customWidth="1"/>
    <col min="4363" max="4608" width="8.7265625" style="14"/>
    <col min="4609" max="4610" width="9.6328125" style="14" customWidth="1"/>
    <col min="4611" max="4611" width="30.6328125" style="14" customWidth="1"/>
    <col min="4612" max="4612" width="20.6328125" style="14" customWidth="1"/>
    <col min="4613" max="4613" width="10.6328125" style="14" customWidth="1"/>
    <col min="4614" max="4614" width="15.6328125" style="14" customWidth="1"/>
    <col min="4615" max="4615" width="10.6328125" style="14" customWidth="1"/>
    <col min="4616" max="4616" width="15.6328125" style="14" customWidth="1"/>
    <col min="4617" max="4617" width="10.6328125" style="14" customWidth="1"/>
    <col min="4618" max="4618" width="15.6328125" style="14" customWidth="1"/>
    <col min="4619" max="4864" width="8.7265625" style="14"/>
    <col min="4865" max="4866" width="9.6328125" style="14" customWidth="1"/>
    <col min="4867" max="4867" width="30.6328125" style="14" customWidth="1"/>
    <col min="4868" max="4868" width="20.6328125" style="14" customWidth="1"/>
    <col min="4869" max="4869" width="10.6328125" style="14" customWidth="1"/>
    <col min="4870" max="4870" width="15.6328125" style="14" customWidth="1"/>
    <col min="4871" max="4871" width="10.6328125" style="14" customWidth="1"/>
    <col min="4872" max="4872" width="15.6328125" style="14" customWidth="1"/>
    <col min="4873" max="4873" width="10.6328125" style="14" customWidth="1"/>
    <col min="4874" max="4874" width="15.6328125" style="14" customWidth="1"/>
    <col min="4875" max="5120" width="8.7265625" style="14"/>
    <col min="5121" max="5122" width="9.6328125" style="14" customWidth="1"/>
    <col min="5123" max="5123" width="30.6328125" style="14" customWidth="1"/>
    <col min="5124" max="5124" width="20.6328125" style="14" customWidth="1"/>
    <col min="5125" max="5125" width="10.6328125" style="14" customWidth="1"/>
    <col min="5126" max="5126" width="15.6328125" style="14" customWidth="1"/>
    <col min="5127" max="5127" width="10.6328125" style="14" customWidth="1"/>
    <col min="5128" max="5128" width="15.6328125" style="14" customWidth="1"/>
    <col min="5129" max="5129" width="10.6328125" style="14" customWidth="1"/>
    <col min="5130" max="5130" width="15.6328125" style="14" customWidth="1"/>
    <col min="5131" max="5376" width="8.7265625" style="14"/>
    <col min="5377" max="5378" width="9.6328125" style="14" customWidth="1"/>
    <col min="5379" max="5379" width="30.6328125" style="14" customWidth="1"/>
    <col min="5380" max="5380" width="20.6328125" style="14" customWidth="1"/>
    <col min="5381" max="5381" width="10.6328125" style="14" customWidth="1"/>
    <col min="5382" max="5382" width="15.6328125" style="14" customWidth="1"/>
    <col min="5383" max="5383" width="10.6328125" style="14" customWidth="1"/>
    <col min="5384" max="5384" width="15.6328125" style="14" customWidth="1"/>
    <col min="5385" max="5385" width="10.6328125" style="14" customWidth="1"/>
    <col min="5386" max="5386" width="15.6328125" style="14" customWidth="1"/>
    <col min="5387" max="5632" width="8.7265625" style="14"/>
    <col min="5633" max="5634" width="9.6328125" style="14" customWidth="1"/>
    <col min="5635" max="5635" width="30.6328125" style="14" customWidth="1"/>
    <col min="5636" max="5636" width="20.6328125" style="14" customWidth="1"/>
    <col min="5637" max="5637" width="10.6328125" style="14" customWidth="1"/>
    <col min="5638" max="5638" width="15.6328125" style="14" customWidth="1"/>
    <col min="5639" max="5639" width="10.6328125" style="14" customWidth="1"/>
    <col min="5640" max="5640" width="15.6328125" style="14" customWidth="1"/>
    <col min="5641" max="5641" width="10.6328125" style="14" customWidth="1"/>
    <col min="5642" max="5642" width="15.6328125" style="14" customWidth="1"/>
    <col min="5643" max="5888" width="8.7265625" style="14"/>
    <col min="5889" max="5890" width="9.6328125" style="14" customWidth="1"/>
    <col min="5891" max="5891" width="30.6328125" style="14" customWidth="1"/>
    <col min="5892" max="5892" width="20.6328125" style="14" customWidth="1"/>
    <col min="5893" max="5893" width="10.6328125" style="14" customWidth="1"/>
    <col min="5894" max="5894" width="15.6328125" style="14" customWidth="1"/>
    <col min="5895" max="5895" width="10.6328125" style="14" customWidth="1"/>
    <col min="5896" max="5896" width="15.6328125" style="14" customWidth="1"/>
    <col min="5897" max="5897" width="10.6328125" style="14" customWidth="1"/>
    <col min="5898" max="5898" width="15.6328125" style="14" customWidth="1"/>
    <col min="5899" max="6144" width="8.7265625" style="14"/>
    <col min="6145" max="6146" width="9.6328125" style="14" customWidth="1"/>
    <col min="6147" max="6147" width="30.6328125" style="14" customWidth="1"/>
    <col min="6148" max="6148" width="20.6328125" style="14" customWidth="1"/>
    <col min="6149" max="6149" width="10.6328125" style="14" customWidth="1"/>
    <col min="6150" max="6150" width="15.6328125" style="14" customWidth="1"/>
    <col min="6151" max="6151" width="10.6328125" style="14" customWidth="1"/>
    <col min="6152" max="6152" width="15.6328125" style="14" customWidth="1"/>
    <col min="6153" max="6153" width="10.6328125" style="14" customWidth="1"/>
    <col min="6154" max="6154" width="15.6328125" style="14" customWidth="1"/>
    <col min="6155" max="6400" width="8.7265625" style="14"/>
    <col min="6401" max="6402" width="9.6328125" style="14" customWidth="1"/>
    <col min="6403" max="6403" width="30.6328125" style="14" customWidth="1"/>
    <col min="6404" max="6404" width="20.6328125" style="14" customWidth="1"/>
    <col min="6405" max="6405" width="10.6328125" style="14" customWidth="1"/>
    <col min="6406" max="6406" width="15.6328125" style="14" customWidth="1"/>
    <col min="6407" max="6407" width="10.6328125" style="14" customWidth="1"/>
    <col min="6408" max="6408" width="15.6328125" style="14" customWidth="1"/>
    <col min="6409" max="6409" width="10.6328125" style="14" customWidth="1"/>
    <col min="6410" max="6410" width="15.6328125" style="14" customWidth="1"/>
    <col min="6411" max="6656" width="8.7265625" style="14"/>
    <col min="6657" max="6658" width="9.6328125" style="14" customWidth="1"/>
    <col min="6659" max="6659" width="30.6328125" style="14" customWidth="1"/>
    <col min="6660" max="6660" width="20.6328125" style="14" customWidth="1"/>
    <col min="6661" max="6661" width="10.6328125" style="14" customWidth="1"/>
    <col min="6662" max="6662" width="15.6328125" style="14" customWidth="1"/>
    <col min="6663" max="6663" width="10.6328125" style="14" customWidth="1"/>
    <col min="6664" max="6664" width="15.6328125" style="14" customWidth="1"/>
    <col min="6665" max="6665" width="10.6328125" style="14" customWidth="1"/>
    <col min="6666" max="6666" width="15.6328125" style="14" customWidth="1"/>
    <col min="6667" max="6912" width="8.7265625" style="14"/>
    <col min="6913" max="6914" width="9.6328125" style="14" customWidth="1"/>
    <col min="6915" max="6915" width="30.6328125" style="14" customWidth="1"/>
    <col min="6916" max="6916" width="20.6328125" style="14" customWidth="1"/>
    <col min="6917" max="6917" width="10.6328125" style="14" customWidth="1"/>
    <col min="6918" max="6918" width="15.6328125" style="14" customWidth="1"/>
    <col min="6919" max="6919" width="10.6328125" style="14" customWidth="1"/>
    <col min="6920" max="6920" width="15.6328125" style="14" customWidth="1"/>
    <col min="6921" max="6921" width="10.6328125" style="14" customWidth="1"/>
    <col min="6922" max="6922" width="15.6328125" style="14" customWidth="1"/>
    <col min="6923" max="7168" width="8.7265625" style="14"/>
    <col min="7169" max="7170" width="9.6328125" style="14" customWidth="1"/>
    <col min="7171" max="7171" width="30.6328125" style="14" customWidth="1"/>
    <col min="7172" max="7172" width="20.6328125" style="14" customWidth="1"/>
    <col min="7173" max="7173" width="10.6328125" style="14" customWidth="1"/>
    <col min="7174" max="7174" width="15.6328125" style="14" customWidth="1"/>
    <col min="7175" max="7175" width="10.6328125" style="14" customWidth="1"/>
    <col min="7176" max="7176" width="15.6328125" style="14" customWidth="1"/>
    <col min="7177" max="7177" width="10.6328125" style="14" customWidth="1"/>
    <col min="7178" max="7178" width="15.6328125" style="14" customWidth="1"/>
    <col min="7179" max="7424" width="8.7265625" style="14"/>
    <col min="7425" max="7426" width="9.6328125" style="14" customWidth="1"/>
    <col min="7427" max="7427" width="30.6328125" style="14" customWidth="1"/>
    <col min="7428" max="7428" width="20.6328125" style="14" customWidth="1"/>
    <col min="7429" max="7429" width="10.6328125" style="14" customWidth="1"/>
    <col min="7430" max="7430" width="15.6328125" style="14" customWidth="1"/>
    <col min="7431" max="7431" width="10.6328125" style="14" customWidth="1"/>
    <col min="7432" max="7432" width="15.6328125" style="14" customWidth="1"/>
    <col min="7433" max="7433" width="10.6328125" style="14" customWidth="1"/>
    <col min="7434" max="7434" width="15.6328125" style="14" customWidth="1"/>
    <col min="7435" max="7680" width="8.7265625" style="14"/>
    <col min="7681" max="7682" width="9.6328125" style="14" customWidth="1"/>
    <col min="7683" max="7683" width="30.6328125" style="14" customWidth="1"/>
    <col min="7684" max="7684" width="20.6328125" style="14" customWidth="1"/>
    <col min="7685" max="7685" width="10.6328125" style="14" customWidth="1"/>
    <col min="7686" max="7686" width="15.6328125" style="14" customWidth="1"/>
    <col min="7687" max="7687" width="10.6328125" style="14" customWidth="1"/>
    <col min="7688" max="7688" width="15.6328125" style="14" customWidth="1"/>
    <col min="7689" max="7689" width="10.6328125" style="14" customWidth="1"/>
    <col min="7690" max="7690" width="15.6328125" style="14" customWidth="1"/>
    <col min="7691" max="7936" width="8.7265625" style="14"/>
    <col min="7937" max="7938" width="9.6328125" style="14" customWidth="1"/>
    <col min="7939" max="7939" width="30.6328125" style="14" customWidth="1"/>
    <col min="7940" max="7940" width="20.6328125" style="14" customWidth="1"/>
    <col min="7941" max="7941" width="10.6328125" style="14" customWidth="1"/>
    <col min="7942" max="7942" width="15.6328125" style="14" customWidth="1"/>
    <col min="7943" max="7943" width="10.6328125" style="14" customWidth="1"/>
    <col min="7944" max="7944" width="15.6328125" style="14" customWidth="1"/>
    <col min="7945" max="7945" width="10.6328125" style="14" customWidth="1"/>
    <col min="7946" max="7946" width="15.6328125" style="14" customWidth="1"/>
    <col min="7947" max="8192" width="8.7265625" style="14"/>
    <col min="8193" max="8194" width="9.6328125" style="14" customWidth="1"/>
    <col min="8195" max="8195" width="30.6328125" style="14" customWidth="1"/>
    <col min="8196" max="8196" width="20.6328125" style="14" customWidth="1"/>
    <col min="8197" max="8197" width="10.6328125" style="14" customWidth="1"/>
    <col min="8198" max="8198" width="15.6328125" style="14" customWidth="1"/>
    <col min="8199" max="8199" width="10.6328125" style="14" customWidth="1"/>
    <col min="8200" max="8200" width="15.6328125" style="14" customWidth="1"/>
    <col min="8201" max="8201" width="10.6328125" style="14" customWidth="1"/>
    <col min="8202" max="8202" width="15.6328125" style="14" customWidth="1"/>
    <col min="8203" max="8448" width="8.7265625" style="14"/>
    <col min="8449" max="8450" width="9.6328125" style="14" customWidth="1"/>
    <col min="8451" max="8451" width="30.6328125" style="14" customWidth="1"/>
    <col min="8452" max="8452" width="20.6328125" style="14" customWidth="1"/>
    <col min="8453" max="8453" width="10.6328125" style="14" customWidth="1"/>
    <col min="8454" max="8454" width="15.6328125" style="14" customWidth="1"/>
    <col min="8455" max="8455" width="10.6328125" style="14" customWidth="1"/>
    <col min="8456" max="8456" width="15.6328125" style="14" customWidth="1"/>
    <col min="8457" max="8457" width="10.6328125" style="14" customWidth="1"/>
    <col min="8458" max="8458" width="15.6328125" style="14" customWidth="1"/>
    <col min="8459" max="8704" width="8.7265625" style="14"/>
    <col min="8705" max="8706" width="9.6328125" style="14" customWidth="1"/>
    <col min="8707" max="8707" width="30.6328125" style="14" customWidth="1"/>
    <col min="8708" max="8708" width="20.6328125" style="14" customWidth="1"/>
    <col min="8709" max="8709" width="10.6328125" style="14" customWidth="1"/>
    <col min="8710" max="8710" width="15.6328125" style="14" customWidth="1"/>
    <col min="8711" max="8711" width="10.6328125" style="14" customWidth="1"/>
    <col min="8712" max="8712" width="15.6328125" style="14" customWidth="1"/>
    <col min="8713" max="8713" width="10.6328125" style="14" customWidth="1"/>
    <col min="8714" max="8714" width="15.6328125" style="14" customWidth="1"/>
    <col min="8715" max="8960" width="8.7265625" style="14"/>
    <col min="8961" max="8962" width="9.6328125" style="14" customWidth="1"/>
    <col min="8963" max="8963" width="30.6328125" style="14" customWidth="1"/>
    <col min="8964" max="8964" width="20.6328125" style="14" customWidth="1"/>
    <col min="8965" max="8965" width="10.6328125" style="14" customWidth="1"/>
    <col min="8966" max="8966" width="15.6328125" style="14" customWidth="1"/>
    <col min="8967" max="8967" width="10.6328125" style="14" customWidth="1"/>
    <col min="8968" max="8968" width="15.6328125" style="14" customWidth="1"/>
    <col min="8969" max="8969" width="10.6328125" style="14" customWidth="1"/>
    <col min="8970" max="8970" width="15.6328125" style="14" customWidth="1"/>
    <col min="8971" max="9216" width="8.7265625" style="14"/>
    <col min="9217" max="9218" width="9.6328125" style="14" customWidth="1"/>
    <col min="9219" max="9219" width="30.6328125" style="14" customWidth="1"/>
    <col min="9220" max="9220" width="20.6328125" style="14" customWidth="1"/>
    <col min="9221" max="9221" width="10.6328125" style="14" customWidth="1"/>
    <col min="9222" max="9222" width="15.6328125" style="14" customWidth="1"/>
    <col min="9223" max="9223" width="10.6328125" style="14" customWidth="1"/>
    <col min="9224" max="9224" width="15.6328125" style="14" customWidth="1"/>
    <col min="9225" max="9225" width="10.6328125" style="14" customWidth="1"/>
    <col min="9226" max="9226" width="15.6328125" style="14" customWidth="1"/>
    <col min="9227" max="9472" width="8.7265625" style="14"/>
    <col min="9473" max="9474" width="9.6328125" style="14" customWidth="1"/>
    <col min="9475" max="9475" width="30.6328125" style="14" customWidth="1"/>
    <col min="9476" max="9476" width="20.6328125" style="14" customWidth="1"/>
    <col min="9477" max="9477" width="10.6328125" style="14" customWidth="1"/>
    <col min="9478" max="9478" width="15.6328125" style="14" customWidth="1"/>
    <col min="9479" max="9479" width="10.6328125" style="14" customWidth="1"/>
    <col min="9480" max="9480" width="15.6328125" style="14" customWidth="1"/>
    <col min="9481" max="9481" width="10.6328125" style="14" customWidth="1"/>
    <col min="9482" max="9482" width="15.6328125" style="14" customWidth="1"/>
    <col min="9483" max="9728" width="8.7265625" style="14"/>
    <col min="9729" max="9730" width="9.6328125" style="14" customWidth="1"/>
    <col min="9731" max="9731" width="30.6328125" style="14" customWidth="1"/>
    <col min="9732" max="9732" width="20.6328125" style="14" customWidth="1"/>
    <col min="9733" max="9733" width="10.6328125" style="14" customWidth="1"/>
    <col min="9734" max="9734" width="15.6328125" style="14" customWidth="1"/>
    <col min="9735" max="9735" width="10.6328125" style="14" customWidth="1"/>
    <col min="9736" max="9736" width="15.6328125" style="14" customWidth="1"/>
    <col min="9737" max="9737" width="10.6328125" style="14" customWidth="1"/>
    <col min="9738" max="9738" width="15.6328125" style="14" customWidth="1"/>
    <col min="9739" max="9984" width="8.7265625" style="14"/>
    <col min="9985" max="9986" width="9.6328125" style="14" customWidth="1"/>
    <col min="9987" max="9987" width="30.6328125" style="14" customWidth="1"/>
    <col min="9988" max="9988" width="20.6328125" style="14" customWidth="1"/>
    <col min="9989" max="9989" width="10.6328125" style="14" customWidth="1"/>
    <col min="9990" max="9990" width="15.6328125" style="14" customWidth="1"/>
    <col min="9991" max="9991" width="10.6328125" style="14" customWidth="1"/>
    <col min="9992" max="9992" width="15.6328125" style="14" customWidth="1"/>
    <col min="9993" max="9993" width="10.6328125" style="14" customWidth="1"/>
    <col min="9994" max="9994" width="15.6328125" style="14" customWidth="1"/>
    <col min="9995" max="10240" width="8.7265625" style="14"/>
    <col min="10241" max="10242" width="9.6328125" style="14" customWidth="1"/>
    <col min="10243" max="10243" width="30.6328125" style="14" customWidth="1"/>
    <col min="10244" max="10244" width="20.6328125" style="14" customWidth="1"/>
    <col min="10245" max="10245" width="10.6328125" style="14" customWidth="1"/>
    <col min="10246" max="10246" width="15.6328125" style="14" customWidth="1"/>
    <col min="10247" max="10247" width="10.6328125" style="14" customWidth="1"/>
    <col min="10248" max="10248" width="15.6328125" style="14" customWidth="1"/>
    <col min="10249" max="10249" width="10.6328125" style="14" customWidth="1"/>
    <col min="10250" max="10250" width="15.6328125" style="14" customWidth="1"/>
    <col min="10251" max="10496" width="8.7265625" style="14"/>
    <col min="10497" max="10498" width="9.6328125" style="14" customWidth="1"/>
    <col min="10499" max="10499" width="30.6328125" style="14" customWidth="1"/>
    <col min="10500" max="10500" width="20.6328125" style="14" customWidth="1"/>
    <col min="10501" max="10501" width="10.6328125" style="14" customWidth="1"/>
    <col min="10502" max="10502" width="15.6328125" style="14" customWidth="1"/>
    <col min="10503" max="10503" width="10.6328125" style="14" customWidth="1"/>
    <col min="10504" max="10504" width="15.6328125" style="14" customWidth="1"/>
    <col min="10505" max="10505" width="10.6328125" style="14" customWidth="1"/>
    <col min="10506" max="10506" width="15.6328125" style="14" customWidth="1"/>
    <col min="10507" max="10752" width="8.7265625" style="14"/>
    <col min="10753" max="10754" width="9.6328125" style="14" customWidth="1"/>
    <col min="10755" max="10755" width="30.6328125" style="14" customWidth="1"/>
    <col min="10756" max="10756" width="20.6328125" style="14" customWidth="1"/>
    <col min="10757" max="10757" width="10.6328125" style="14" customWidth="1"/>
    <col min="10758" max="10758" width="15.6328125" style="14" customWidth="1"/>
    <col min="10759" max="10759" width="10.6328125" style="14" customWidth="1"/>
    <col min="10760" max="10760" width="15.6328125" style="14" customWidth="1"/>
    <col min="10761" max="10761" width="10.6328125" style="14" customWidth="1"/>
    <col min="10762" max="10762" width="15.6328125" style="14" customWidth="1"/>
    <col min="10763" max="11008" width="8.7265625" style="14"/>
    <col min="11009" max="11010" width="9.6328125" style="14" customWidth="1"/>
    <col min="11011" max="11011" width="30.6328125" style="14" customWidth="1"/>
    <col min="11012" max="11012" width="20.6328125" style="14" customWidth="1"/>
    <col min="11013" max="11013" width="10.6328125" style="14" customWidth="1"/>
    <col min="11014" max="11014" width="15.6328125" style="14" customWidth="1"/>
    <col min="11015" max="11015" width="10.6328125" style="14" customWidth="1"/>
    <col min="11016" max="11016" width="15.6328125" style="14" customWidth="1"/>
    <col min="11017" max="11017" width="10.6328125" style="14" customWidth="1"/>
    <col min="11018" max="11018" width="15.6328125" style="14" customWidth="1"/>
    <col min="11019" max="11264" width="8.7265625" style="14"/>
    <col min="11265" max="11266" width="9.6328125" style="14" customWidth="1"/>
    <col min="11267" max="11267" width="30.6328125" style="14" customWidth="1"/>
    <col min="11268" max="11268" width="20.6328125" style="14" customWidth="1"/>
    <col min="11269" max="11269" width="10.6328125" style="14" customWidth="1"/>
    <col min="11270" max="11270" width="15.6328125" style="14" customWidth="1"/>
    <col min="11271" max="11271" width="10.6328125" style="14" customWidth="1"/>
    <col min="11272" max="11272" width="15.6328125" style="14" customWidth="1"/>
    <col min="11273" max="11273" width="10.6328125" style="14" customWidth="1"/>
    <col min="11274" max="11274" width="15.6328125" style="14" customWidth="1"/>
    <col min="11275" max="11520" width="8.7265625" style="14"/>
    <col min="11521" max="11522" width="9.6328125" style="14" customWidth="1"/>
    <col min="11523" max="11523" width="30.6328125" style="14" customWidth="1"/>
    <col min="11524" max="11524" width="20.6328125" style="14" customWidth="1"/>
    <col min="11525" max="11525" width="10.6328125" style="14" customWidth="1"/>
    <col min="11526" max="11526" width="15.6328125" style="14" customWidth="1"/>
    <col min="11527" max="11527" width="10.6328125" style="14" customWidth="1"/>
    <col min="11528" max="11528" width="15.6328125" style="14" customWidth="1"/>
    <col min="11529" max="11529" width="10.6328125" style="14" customWidth="1"/>
    <col min="11530" max="11530" width="15.6328125" style="14" customWidth="1"/>
    <col min="11531" max="11776" width="8.7265625" style="14"/>
    <col min="11777" max="11778" width="9.6328125" style="14" customWidth="1"/>
    <col min="11779" max="11779" width="30.6328125" style="14" customWidth="1"/>
    <col min="11780" max="11780" width="20.6328125" style="14" customWidth="1"/>
    <col min="11781" max="11781" width="10.6328125" style="14" customWidth="1"/>
    <col min="11782" max="11782" width="15.6328125" style="14" customWidth="1"/>
    <col min="11783" max="11783" width="10.6328125" style="14" customWidth="1"/>
    <col min="11784" max="11784" width="15.6328125" style="14" customWidth="1"/>
    <col min="11785" max="11785" width="10.6328125" style="14" customWidth="1"/>
    <col min="11786" max="11786" width="15.6328125" style="14" customWidth="1"/>
    <col min="11787" max="12032" width="8.7265625" style="14"/>
    <col min="12033" max="12034" width="9.6328125" style="14" customWidth="1"/>
    <col min="12035" max="12035" width="30.6328125" style="14" customWidth="1"/>
    <col min="12036" max="12036" width="20.6328125" style="14" customWidth="1"/>
    <col min="12037" max="12037" width="10.6328125" style="14" customWidth="1"/>
    <col min="12038" max="12038" width="15.6328125" style="14" customWidth="1"/>
    <col min="12039" max="12039" width="10.6328125" style="14" customWidth="1"/>
    <col min="12040" max="12040" width="15.6328125" style="14" customWidth="1"/>
    <col min="12041" max="12041" width="10.6328125" style="14" customWidth="1"/>
    <col min="12042" max="12042" width="15.6328125" style="14" customWidth="1"/>
    <col min="12043" max="12288" width="8.7265625" style="14"/>
    <col min="12289" max="12290" width="9.6328125" style="14" customWidth="1"/>
    <col min="12291" max="12291" width="30.6328125" style="14" customWidth="1"/>
    <col min="12292" max="12292" width="20.6328125" style="14" customWidth="1"/>
    <col min="12293" max="12293" width="10.6328125" style="14" customWidth="1"/>
    <col min="12294" max="12294" width="15.6328125" style="14" customWidth="1"/>
    <col min="12295" max="12295" width="10.6328125" style="14" customWidth="1"/>
    <col min="12296" max="12296" width="15.6328125" style="14" customWidth="1"/>
    <col min="12297" max="12297" width="10.6328125" style="14" customWidth="1"/>
    <col min="12298" max="12298" width="15.6328125" style="14" customWidth="1"/>
    <col min="12299" max="12544" width="8.7265625" style="14"/>
    <col min="12545" max="12546" width="9.6328125" style="14" customWidth="1"/>
    <col min="12547" max="12547" width="30.6328125" style="14" customWidth="1"/>
    <col min="12548" max="12548" width="20.6328125" style="14" customWidth="1"/>
    <col min="12549" max="12549" width="10.6328125" style="14" customWidth="1"/>
    <col min="12550" max="12550" width="15.6328125" style="14" customWidth="1"/>
    <col min="12551" max="12551" width="10.6328125" style="14" customWidth="1"/>
    <col min="12552" max="12552" width="15.6328125" style="14" customWidth="1"/>
    <col min="12553" max="12553" width="10.6328125" style="14" customWidth="1"/>
    <col min="12554" max="12554" width="15.6328125" style="14" customWidth="1"/>
    <col min="12555" max="12800" width="8.7265625" style="14"/>
    <col min="12801" max="12802" width="9.6328125" style="14" customWidth="1"/>
    <col min="12803" max="12803" width="30.6328125" style="14" customWidth="1"/>
    <col min="12804" max="12804" width="20.6328125" style="14" customWidth="1"/>
    <col min="12805" max="12805" width="10.6328125" style="14" customWidth="1"/>
    <col min="12806" max="12806" width="15.6328125" style="14" customWidth="1"/>
    <col min="12807" max="12807" width="10.6328125" style="14" customWidth="1"/>
    <col min="12808" max="12808" width="15.6328125" style="14" customWidth="1"/>
    <col min="12809" max="12809" width="10.6328125" style="14" customWidth="1"/>
    <col min="12810" max="12810" width="15.6328125" style="14" customWidth="1"/>
    <col min="12811" max="13056" width="8.7265625" style="14"/>
    <col min="13057" max="13058" width="9.6328125" style="14" customWidth="1"/>
    <col min="13059" max="13059" width="30.6328125" style="14" customWidth="1"/>
    <col min="13060" max="13060" width="20.6328125" style="14" customWidth="1"/>
    <col min="13061" max="13061" width="10.6328125" style="14" customWidth="1"/>
    <col min="13062" max="13062" width="15.6328125" style="14" customWidth="1"/>
    <col min="13063" max="13063" width="10.6328125" style="14" customWidth="1"/>
    <col min="13064" max="13064" width="15.6328125" style="14" customWidth="1"/>
    <col min="13065" max="13065" width="10.6328125" style="14" customWidth="1"/>
    <col min="13066" max="13066" width="15.6328125" style="14" customWidth="1"/>
    <col min="13067" max="13312" width="8.7265625" style="14"/>
    <col min="13313" max="13314" width="9.6328125" style="14" customWidth="1"/>
    <col min="13315" max="13315" width="30.6328125" style="14" customWidth="1"/>
    <col min="13316" max="13316" width="20.6328125" style="14" customWidth="1"/>
    <col min="13317" max="13317" width="10.6328125" style="14" customWidth="1"/>
    <col min="13318" max="13318" width="15.6328125" style="14" customWidth="1"/>
    <col min="13319" max="13319" width="10.6328125" style="14" customWidth="1"/>
    <col min="13320" max="13320" width="15.6328125" style="14" customWidth="1"/>
    <col min="13321" max="13321" width="10.6328125" style="14" customWidth="1"/>
    <col min="13322" max="13322" width="15.6328125" style="14" customWidth="1"/>
    <col min="13323" max="13568" width="8.7265625" style="14"/>
    <col min="13569" max="13570" width="9.6328125" style="14" customWidth="1"/>
    <col min="13571" max="13571" width="30.6328125" style="14" customWidth="1"/>
    <col min="13572" max="13572" width="20.6328125" style="14" customWidth="1"/>
    <col min="13573" max="13573" width="10.6328125" style="14" customWidth="1"/>
    <col min="13574" max="13574" width="15.6328125" style="14" customWidth="1"/>
    <col min="13575" max="13575" width="10.6328125" style="14" customWidth="1"/>
    <col min="13576" max="13576" width="15.6328125" style="14" customWidth="1"/>
    <col min="13577" max="13577" width="10.6328125" style="14" customWidth="1"/>
    <col min="13578" max="13578" width="15.6328125" style="14" customWidth="1"/>
    <col min="13579" max="13824" width="8.7265625" style="14"/>
    <col min="13825" max="13826" width="9.6328125" style="14" customWidth="1"/>
    <col min="13827" max="13827" width="30.6328125" style="14" customWidth="1"/>
    <col min="13828" max="13828" width="20.6328125" style="14" customWidth="1"/>
    <col min="13829" max="13829" width="10.6328125" style="14" customWidth="1"/>
    <col min="13830" max="13830" width="15.6328125" style="14" customWidth="1"/>
    <col min="13831" max="13831" width="10.6328125" style="14" customWidth="1"/>
    <col min="13832" max="13832" width="15.6328125" style="14" customWidth="1"/>
    <col min="13833" max="13833" width="10.6328125" style="14" customWidth="1"/>
    <col min="13834" max="13834" width="15.6328125" style="14" customWidth="1"/>
    <col min="13835" max="14080" width="8.7265625" style="14"/>
    <col min="14081" max="14082" width="9.6328125" style="14" customWidth="1"/>
    <col min="14083" max="14083" width="30.6328125" style="14" customWidth="1"/>
    <col min="14084" max="14084" width="20.6328125" style="14" customWidth="1"/>
    <col min="14085" max="14085" width="10.6328125" style="14" customWidth="1"/>
    <col min="14086" max="14086" width="15.6328125" style="14" customWidth="1"/>
    <col min="14087" max="14087" width="10.6328125" style="14" customWidth="1"/>
    <col min="14088" max="14088" width="15.6328125" style="14" customWidth="1"/>
    <col min="14089" max="14089" width="10.6328125" style="14" customWidth="1"/>
    <col min="14090" max="14090" width="15.6328125" style="14" customWidth="1"/>
    <col min="14091" max="14336" width="8.7265625" style="14"/>
    <col min="14337" max="14338" width="9.6328125" style="14" customWidth="1"/>
    <col min="14339" max="14339" width="30.6328125" style="14" customWidth="1"/>
    <col min="14340" max="14340" width="20.6328125" style="14" customWidth="1"/>
    <col min="14341" max="14341" width="10.6328125" style="14" customWidth="1"/>
    <col min="14342" max="14342" width="15.6328125" style="14" customWidth="1"/>
    <col min="14343" max="14343" width="10.6328125" style="14" customWidth="1"/>
    <col min="14344" max="14344" width="15.6328125" style="14" customWidth="1"/>
    <col min="14345" max="14345" width="10.6328125" style="14" customWidth="1"/>
    <col min="14346" max="14346" width="15.6328125" style="14" customWidth="1"/>
    <col min="14347" max="14592" width="8.7265625" style="14"/>
    <col min="14593" max="14594" width="9.6328125" style="14" customWidth="1"/>
    <col min="14595" max="14595" width="30.6328125" style="14" customWidth="1"/>
    <col min="14596" max="14596" width="20.6328125" style="14" customWidth="1"/>
    <col min="14597" max="14597" width="10.6328125" style="14" customWidth="1"/>
    <col min="14598" max="14598" width="15.6328125" style="14" customWidth="1"/>
    <col min="14599" max="14599" width="10.6328125" style="14" customWidth="1"/>
    <col min="14600" max="14600" width="15.6328125" style="14" customWidth="1"/>
    <col min="14601" max="14601" width="10.6328125" style="14" customWidth="1"/>
    <col min="14602" max="14602" width="15.6328125" style="14" customWidth="1"/>
    <col min="14603" max="14848" width="8.7265625" style="14"/>
    <col min="14849" max="14850" width="9.6328125" style="14" customWidth="1"/>
    <col min="14851" max="14851" width="30.6328125" style="14" customWidth="1"/>
    <col min="14852" max="14852" width="20.6328125" style="14" customWidth="1"/>
    <col min="14853" max="14853" width="10.6328125" style="14" customWidth="1"/>
    <col min="14854" max="14854" width="15.6328125" style="14" customWidth="1"/>
    <col min="14855" max="14855" width="10.6328125" style="14" customWidth="1"/>
    <col min="14856" max="14856" width="15.6328125" style="14" customWidth="1"/>
    <col min="14857" max="14857" width="10.6328125" style="14" customWidth="1"/>
    <col min="14858" max="14858" width="15.6328125" style="14" customWidth="1"/>
    <col min="14859" max="15104" width="8.7265625" style="14"/>
    <col min="15105" max="15106" width="9.6328125" style="14" customWidth="1"/>
    <col min="15107" max="15107" width="30.6328125" style="14" customWidth="1"/>
    <col min="15108" max="15108" width="20.6328125" style="14" customWidth="1"/>
    <col min="15109" max="15109" width="10.6328125" style="14" customWidth="1"/>
    <col min="15110" max="15110" width="15.6328125" style="14" customWidth="1"/>
    <col min="15111" max="15111" width="10.6328125" style="14" customWidth="1"/>
    <col min="15112" max="15112" width="15.6328125" style="14" customWidth="1"/>
    <col min="15113" max="15113" width="10.6328125" style="14" customWidth="1"/>
    <col min="15114" max="15114" width="15.6328125" style="14" customWidth="1"/>
    <col min="15115" max="15360" width="8.7265625" style="14"/>
    <col min="15361" max="15362" width="9.6328125" style="14" customWidth="1"/>
    <col min="15363" max="15363" width="30.6328125" style="14" customWidth="1"/>
    <col min="15364" max="15364" width="20.6328125" style="14" customWidth="1"/>
    <col min="15365" max="15365" width="10.6328125" style="14" customWidth="1"/>
    <col min="15366" max="15366" width="15.6328125" style="14" customWidth="1"/>
    <col min="15367" max="15367" width="10.6328125" style="14" customWidth="1"/>
    <col min="15368" max="15368" width="15.6328125" style="14" customWidth="1"/>
    <col min="15369" max="15369" width="10.6328125" style="14" customWidth="1"/>
    <col min="15370" max="15370" width="15.6328125" style="14" customWidth="1"/>
    <col min="15371" max="15616" width="8.7265625" style="14"/>
    <col min="15617" max="15618" width="9.6328125" style="14" customWidth="1"/>
    <col min="15619" max="15619" width="30.6328125" style="14" customWidth="1"/>
    <col min="15620" max="15620" width="20.6328125" style="14" customWidth="1"/>
    <col min="15621" max="15621" width="10.6328125" style="14" customWidth="1"/>
    <col min="15622" max="15622" width="15.6328125" style="14" customWidth="1"/>
    <col min="15623" max="15623" width="10.6328125" style="14" customWidth="1"/>
    <col min="15624" max="15624" width="15.6328125" style="14" customWidth="1"/>
    <col min="15625" max="15625" width="10.6328125" style="14" customWidth="1"/>
    <col min="15626" max="15626" width="15.6328125" style="14" customWidth="1"/>
    <col min="15627" max="15872" width="8.7265625" style="14"/>
    <col min="15873" max="15874" width="9.6328125" style="14" customWidth="1"/>
    <col min="15875" max="15875" width="30.6328125" style="14" customWidth="1"/>
    <col min="15876" max="15876" width="20.6328125" style="14" customWidth="1"/>
    <col min="15877" max="15877" width="10.6328125" style="14" customWidth="1"/>
    <col min="15878" max="15878" width="15.6328125" style="14" customWidth="1"/>
    <col min="15879" max="15879" width="10.6328125" style="14" customWidth="1"/>
    <col min="15880" max="15880" width="15.6328125" style="14" customWidth="1"/>
    <col min="15881" max="15881" width="10.6328125" style="14" customWidth="1"/>
    <col min="15882" max="15882" width="15.6328125" style="14" customWidth="1"/>
    <col min="15883" max="16128" width="8.7265625" style="14"/>
    <col min="16129" max="16130" width="9.6328125" style="14" customWidth="1"/>
    <col min="16131" max="16131" width="30.6328125" style="14" customWidth="1"/>
    <col min="16132" max="16132" width="20.6328125" style="14" customWidth="1"/>
    <col min="16133" max="16133" width="10.6328125" style="14" customWidth="1"/>
    <col min="16134" max="16134" width="15.6328125" style="14" customWidth="1"/>
    <col min="16135" max="16135" width="10.6328125" style="14" customWidth="1"/>
    <col min="16136" max="16136" width="15.6328125" style="14" customWidth="1"/>
    <col min="16137" max="16137" width="10.6328125" style="14" customWidth="1"/>
    <col min="16138" max="16138" width="15.6328125" style="14" customWidth="1"/>
    <col min="16139" max="16384" width="8.7265625" style="14"/>
  </cols>
  <sheetData>
    <row r="1" spans="1:10" x14ac:dyDescent="0.2">
      <c r="A1" s="14" t="s">
        <v>8137</v>
      </c>
      <c r="B1" s="15" t="s">
        <v>8138</v>
      </c>
      <c r="C1" s="14" t="s">
        <v>8139</v>
      </c>
      <c r="D1" s="14" t="s">
        <v>8140</v>
      </c>
      <c r="E1" s="14" t="s">
        <v>8141</v>
      </c>
      <c r="F1" s="14" t="s">
        <v>8142</v>
      </c>
      <c r="G1" s="14" t="s">
        <v>8143</v>
      </c>
      <c r="H1" s="14" t="s">
        <v>8144</v>
      </c>
      <c r="I1" s="14" t="s">
        <v>8145</v>
      </c>
      <c r="J1" s="14" t="s">
        <v>8146</v>
      </c>
    </row>
    <row r="2" spans="1:10" x14ac:dyDescent="0.2">
      <c r="A2" s="14">
        <v>20251031</v>
      </c>
      <c r="B2" s="15">
        <v>1301</v>
      </c>
      <c r="C2" s="14" t="s">
        <v>8147</v>
      </c>
      <c r="D2" s="14" t="s">
        <v>12680</v>
      </c>
      <c r="E2" s="14">
        <v>50</v>
      </c>
      <c r="F2" s="14" t="s">
        <v>8148</v>
      </c>
      <c r="G2" s="14">
        <v>1</v>
      </c>
      <c r="H2" s="14" t="s">
        <v>8149</v>
      </c>
      <c r="I2" s="14">
        <v>6</v>
      </c>
      <c r="J2" s="14" t="s">
        <v>8150</v>
      </c>
    </row>
    <row r="3" spans="1:10" x14ac:dyDescent="0.2">
      <c r="A3" s="14">
        <v>20251031</v>
      </c>
      <c r="B3" s="15">
        <v>1305</v>
      </c>
      <c r="C3" s="14" t="s">
        <v>8151</v>
      </c>
      <c r="D3" s="14" t="s">
        <v>8152</v>
      </c>
      <c r="E3" s="14" t="s">
        <v>8153</v>
      </c>
      <c r="F3" s="14" t="s">
        <v>8153</v>
      </c>
      <c r="G3" s="14" t="s">
        <v>8153</v>
      </c>
      <c r="H3" s="14" t="s">
        <v>8153</v>
      </c>
      <c r="I3" s="14" t="s">
        <v>8153</v>
      </c>
      <c r="J3" s="14" t="s">
        <v>8153</v>
      </c>
    </row>
    <row r="4" spans="1:10" x14ac:dyDescent="0.2">
      <c r="A4" s="14">
        <v>20251031</v>
      </c>
      <c r="B4" s="15">
        <v>1306</v>
      </c>
      <c r="C4" s="14" t="s">
        <v>8154</v>
      </c>
      <c r="D4" s="14" t="s">
        <v>8152</v>
      </c>
      <c r="E4" s="14" t="s">
        <v>8153</v>
      </c>
      <c r="F4" s="14" t="s">
        <v>8153</v>
      </c>
      <c r="G4" s="14" t="s">
        <v>8153</v>
      </c>
      <c r="H4" s="14" t="s">
        <v>8153</v>
      </c>
      <c r="I4" s="14" t="s">
        <v>8153</v>
      </c>
      <c r="J4" s="14" t="s">
        <v>8153</v>
      </c>
    </row>
    <row r="5" spans="1:10" x14ac:dyDescent="0.2">
      <c r="A5" s="14">
        <v>20251031</v>
      </c>
      <c r="B5" s="15">
        <v>1308</v>
      </c>
      <c r="C5" s="14" t="s">
        <v>8155</v>
      </c>
      <c r="D5" s="14" t="s">
        <v>8152</v>
      </c>
      <c r="E5" s="14" t="s">
        <v>8153</v>
      </c>
      <c r="F5" s="14" t="s">
        <v>8153</v>
      </c>
      <c r="G5" s="14" t="s">
        <v>8153</v>
      </c>
      <c r="H5" s="14" t="s">
        <v>8153</v>
      </c>
      <c r="I5" s="14" t="s">
        <v>8153</v>
      </c>
      <c r="J5" s="14" t="s">
        <v>8153</v>
      </c>
    </row>
    <row r="6" spans="1:10" x14ac:dyDescent="0.2">
      <c r="A6" s="14">
        <v>20251031</v>
      </c>
      <c r="B6" s="15">
        <v>1309</v>
      </c>
      <c r="C6" s="14" t="s">
        <v>8156</v>
      </c>
      <c r="D6" s="14" t="s">
        <v>8152</v>
      </c>
      <c r="E6" s="14" t="s">
        <v>8153</v>
      </c>
      <c r="F6" s="14" t="s">
        <v>8153</v>
      </c>
      <c r="G6" s="14" t="s">
        <v>8153</v>
      </c>
      <c r="H6" s="14" t="s">
        <v>8153</v>
      </c>
      <c r="I6" s="14" t="s">
        <v>8153</v>
      </c>
      <c r="J6" s="14" t="s">
        <v>8153</v>
      </c>
    </row>
    <row r="7" spans="1:10" x14ac:dyDescent="0.2">
      <c r="A7" s="14">
        <v>20251031</v>
      </c>
      <c r="B7" s="15" t="s">
        <v>7919</v>
      </c>
      <c r="C7" s="14" t="s">
        <v>8157</v>
      </c>
      <c r="D7" s="14" t="s">
        <v>12681</v>
      </c>
      <c r="E7" s="14">
        <v>3250</v>
      </c>
      <c r="F7" s="14" t="s">
        <v>8158</v>
      </c>
      <c r="G7" s="14">
        <v>5</v>
      </c>
      <c r="H7" s="14" t="s">
        <v>8158</v>
      </c>
      <c r="I7" s="14" t="s">
        <v>8153</v>
      </c>
      <c r="J7" s="14" t="s">
        <v>8153</v>
      </c>
    </row>
    <row r="8" spans="1:10" x14ac:dyDescent="0.2">
      <c r="A8" s="14">
        <v>20251031</v>
      </c>
      <c r="B8" s="15">
        <v>1311</v>
      </c>
      <c r="C8" s="14" t="s">
        <v>8159</v>
      </c>
      <c r="D8" s="14" t="s">
        <v>8152</v>
      </c>
      <c r="E8" s="14" t="s">
        <v>8153</v>
      </c>
      <c r="F8" s="14" t="s">
        <v>8153</v>
      </c>
      <c r="G8" s="14" t="s">
        <v>8153</v>
      </c>
      <c r="H8" s="14" t="s">
        <v>8153</v>
      </c>
      <c r="I8" s="14" t="s">
        <v>8153</v>
      </c>
      <c r="J8" s="14" t="s">
        <v>8153</v>
      </c>
    </row>
    <row r="9" spans="1:10" x14ac:dyDescent="0.2">
      <c r="A9" s="14">
        <v>20251031</v>
      </c>
      <c r="B9" s="15">
        <v>1319</v>
      </c>
      <c r="C9" s="14" t="s">
        <v>8160</v>
      </c>
      <c r="D9" s="14" t="s">
        <v>8152</v>
      </c>
      <c r="E9" s="14" t="s">
        <v>8153</v>
      </c>
      <c r="F9" s="14" t="s">
        <v>8153</v>
      </c>
      <c r="G9" s="14" t="s">
        <v>8153</v>
      </c>
      <c r="H9" s="14" t="s">
        <v>8153</v>
      </c>
      <c r="I9" s="14" t="s">
        <v>8153</v>
      </c>
      <c r="J9" s="14" t="s">
        <v>8153</v>
      </c>
    </row>
    <row r="10" spans="1:10" x14ac:dyDescent="0.2">
      <c r="A10" s="14">
        <v>20251031</v>
      </c>
      <c r="B10" s="15" t="s">
        <v>4460</v>
      </c>
      <c r="C10" s="14" t="s">
        <v>8161</v>
      </c>
      <c r="D10" s="14" t="s">
        <v>8162</v>
      </c>
      <c r="E10" s="14">
        <v>5250</v>
      </c>
      <c r="F10" s="14" t="s">
        <v>8163</v>
      </c>
      <c r="G10" s="14">
        <v>10</v>
      </c>
      <c r="H10" s="14" t="s">
        <v>8164</v>
      </c>
      <c r="I10" s="14" t="s">
        <v>8153</v>
      </c>
      <c r="J10" s="14" t="s">
        <v>8153</v>
      </c>
    </row>
    <row r="11" spans="1:10" x14ac:dyDescent="0.2">
      <c r="A11" s="14">
        <v>20251031</v>
      </c>
      <c r="B11" s="15">
        <v>1320</v>
      </c>
      <c r="C11" s="14" t="s">
        <v>8165</v>
      </c>
      <c r="D11" s="14" t="s">
        <v>8152</v>
      </c>
      <c r="E11" s="14" t="s">
        <v>8153</v>
      </c>
      <c r="F11" s="14" t="s">
        <v>8153</v>
      </c>
      <c r="G11" s="14" t="s">
        <v>8153</v>
      </c>
      <c r="H11" s="14" t="s">
        <v>8153</v>
      </c>
      <c r="I11" s="14" t="s">
        <v>8153</v>
      </c>
      <c r="J11" s="14" t="s">
        <v>8153</v>
      </c>
    </row>
    <row r="12" spans="1:10" x14ac:dyDescent="0.2">
      <c r="A12" s="14">
        <v>20251031</v>
      </c>
      <c r="B12" s="15">
        <v>1321</v>
      </c>
      <c r="C12" s="14" t="s">
        <v>8166</v>
      </c>
      <c r="D12" s="14" t="s">
        <v>8152</v>
      </c>
      <c r="E12" s="14" t="s">
        <v>8153</v>
      </c>
      <c r="F12" s="14" t="s">
        <v>8153</v>
      </c>
      <c r="G12" s="14" t="s">
        <v>8153</v>
      </c>
      <c r="H12" s="14" t="s">
        <v>8153</v>
      </c>
      <c r="I12" s="14" t="s">
        <v>8153</v>
      </c>
      <c r="J12" s="14" t="s">
        <v>8153</v>
      </c>
    </row>
    <row r="13" spans="1:10" x14ac:dyDescent="0.2">
      <c r="A13" s="14">
        <v>20251031</v>
      </c>
      <c r="B13" s="15">
        <v>1322</v>
      </c>
      <c r="C13" s="14" t="s">
        <v>8167</v>
      </c>
      <c r="D13" s="14" t="s">
        <v>8152</v>
      </c>
      <c r="E13" s="14" t="s">
        <v>8153</v>
      </c>
      <c r="F13" s="14" t="s">
        <v>8153</v>
      </c>
      <c r="G13" s="14" t="s">
        <v>8153</v>
      </c>
      <c r="H13" s="14" t="s">
        <v>8153</v>
      </c>
      <c r="I13" s="14" t="s">
        <v>8153</v>
      </c>
      <c r="J13" s="14" t="s">
        <v>8153</v>
      </c>
    </row>
    <row r="14" spans="1:10" x14ac:dyDescent="0.2">
      <c r="A14" s="14">
        <v>20251031</v>
      </c>
      <c r="B14" s="15">
        <v>1325</v>
      </c>
      <c r="C14" s="14" t="s">
        <v>8168</v>
      </c>
      <c r="D14" s="14" t="s">
        <v>8152</v>
      </c>
      <c r="E14" s="14" t="s">
        <v>8153</v>
      </c>
      <c r="F14" s="14" t="s">
        <v>8153</v>
      </c>
      <c r="G14" s="14" t="s">
        <v>8153</v>
      </c>
      <c r="H14" s="14" t="s">
        <v>8153</v>
      </c>
      <c r="I14" s="14" t="s">
        <v>8153</v>
      </c>
      <c r="J14" s="14" t="s">
        <v>8153</v>
      </c>
    </row>
    <row r="15" spans="1:10" x14ac:dyDescent="0.2">
      <c r="A15" s="14">
        <v>20251031</v>
      </c>
      <c r="B15" s="15">
        <v>1326</v>
      </c>
      <c r="C15" s="14" t="s">
        <v>8169</v>
      </c>
      <c r="D15" s="14" t="s">
        <v>8152</v>
      </c>
      <c r="E15" s="14" t="s">
        <v>8153</v>
      </c>
      <c r="F15" s="14" t="s">
        <v>8153</v>
      </c>
      <c r="G15" s="14" t="s">
        <v>8153</v>
      </c>
      <c r="H15" s="14" t="s">
        <v>8153</v>
      </c>
      <c r="I15" s="14" t="s">
        <v>8153</v>
      </c>
      <c r="J15" s="14" t="s">
        <v>8153</v>
      </c>
    </row>
    <row r="16" spans="1:10" x14ac:dyDescent="0.2">
      <c r="A16" s="14">
        <v>20251031</v>
      </c>
      <c r="B16" s="15">
        <v>1328</v>
      </c>
      <c r="C16" s="14" t="s">
        <v>8170</v>
      </c>
      <c r="D16" s="14" t="s">
        <v>8152</v>
      </c>
      <c r="E16" s="14" t="s">
        <v>8153</v>
      </c>
      <c r="F16" s="14" t="s">
        <v>8153</v>
      </c>
      <c r="G16" s="14" t="s">
        <v>8153</v>
      </c>
      <c r="H16" s="14" t="s">
        <v>8153</v>
      </c>
      <c r="I16" s="14" t="s">
        <v>8153</v>
      </c>
      <c r="J16" s="14" t="s">
        <v>8153</v>
      </c>
    </row>
    <row r="17" spans="1:10" x14ac:dyDescent="0.2">
      <c r="A17" s="14">
        <v>20251031</v>
      </c>
      <c r="B17" s="15">
        <v>1329</v>
      </c>
      <c r="C17" s="14" t="s">
        <v>8171</v>
      </c>
      <c r="D17" s="14" t="s">
        <v>8152</v>
      </c>
      <c r="E17" s="14" t="s">
        <v>8153</v>
      </c>
      <c r="F17" s="14" t="s">
        <v>8153</v>
      </c>
      <c r="G17" s="14" t="s">
        <v>8153</v>
      </c>
      <c r="H17" s="14" t="s">
        <v>8153</v>
      </c>
      <c r="I17" s="14" t="s">
        <v>8153</v>
      </c>
      <c r="J17" s="14" t="s">
        <v>8153</v>
      </c>
    </row>
    <row r="18" spans="1:10" x14ac:dyDescent="0.2">
      <c r="A18" s="14">
        <v>20251031</v>
      </c>
      <c r="B18" s="15" t="s">
        <v>5386</v>
      </c>
      <c r="C18" s="14" t="s">
        <v>8172</v>
      </c>
      <c r="D18" s="14" t="s">
        <v>8162</v>
      </c>
      <c r="E18" s="14">
        <v>5050</v>
      </c>
      <c r="F18" s="14" t="s">
        <v>8173</v>
      </c>
      <c r="G18" s="14">
        <v>12</v>
      </c>
      <c r="H18" s="14" t="s">
        <v>8174</v>
      </c>
      <c r="I18" s="14" t="s">
        <v>8153</v>
      </c>
      <c r="J18" s="14" t="s">
        <v>8153</v>
      </c>
    </row>
    <row r="19" spans="1:10" x14ac:dyDescent="0.2">
      <c r="A19" s="14">
        <v>20251031</v>
      </c>
      <c r="B19" s="15">
        <v>1330</v>
      </c>
      <c r="C19" s="14" t="s">
        <v>8175</v>
      </c>
      <c r="D19" s="14" t="s">
        <v>8152</v>
      </c>
      <c r="E19" s="14" t="s">
        <v>8153</v>
      </c>
      <c r="F19" s="14" t="s">
        <v>8153</v>
      </c>
      <c r="G19" s="14" t="s">
        <v>8153</v>
      </c>
      <c r="H19" s="14" t="s">
        <v>8153</v>
      </c>
      <c r="I19" s="14" t="s">
        <v>8153</v>
      </c>
      <c r="J19" s="14" t="s">
        <v>8153</v>
      </c>
    </row>
    <row r="20" spans="1:10" x14ac:dyDescent="0.2">
      <c r="A20" s="14">
        <v>20251031</v>
      </c>
      <c r="B20" s="15">
        <v>1332</v>
      </c>
      <c r="C20" s="14" t="s">
        <v>8176</v>
      </c>
      <c r="D20" s="14" t="s">
        <v>12680</v>
      </c>
      <c r="E20" s="14">
        <v>50</v>
      </c>
      <c r="F20" s="14" t="s">
        <v>8148</v>
      </c>
      <c r="G20" s="14">
        <v>1</v>
      </c>
      <c r="H20" s="14" t="s">
        <v>8149</v>
      </c>
      <c r="I20" s="14">
        <v>4</v>
      </c>
      <c r="J20" s="14" t="s">
        <v>8177</v>
      </c>
    </row>
    <row r="21" spans="1:10" x14ac:dyDescent="0.2">
      <c r="A21" s="14">
        <v>20251031</v>
      </c>
      <c r="B21" s="15">
        <v>1333</v>
      </c>
      <c r="C21" s="14" t="s">
        <v>8178</v>
      </c>
      <c r="D21" s="14" t="s">
        <v>12680</v>
      </c>
      <c r="E21" s="14">
        <v>50</v>
      </c>
      <c r="F21" s="14" t="s">
        <v>8148</v>
      </c>
      <c r="G21" s="14">
        <v>1</v>
      </c>
      <c r="H21" s="14" t="s">
        <v>8149</v>
      </c>
      <c r="I21" s="14">
        <v>4</v>
      </c>
      <c r="J21" s="14" t="s">
        <v>8177</v>
      </c>
    </row>
    <row r="22" spans="1:10" x14ac:dyDescent="0.2">
      <c r="A22" s="14">
        <v>20251031</v>
      </c>
      <c r="B22" s="15" t="s">
        <v>8179</v>
      </c>
      <c r="C22" s="14" t="s">
        <v>8180</v>
      </c>
      <c r="D22" s="14" t="s">
        <v>8152</v>
      </c>
      <c r="E22" s="14" t="s">
        <v>8153</v>
      </c>
      <c r="F22" s="14" t="s">
        <v>8153</v>
      </c>
      <c r="G22" s="14" t="s">
        <v>8153</v>
      </c>
      <c r="H22" s="14" t="s">
        <v>8153</v>
      </c>
      <c r="I22" s="14" t="s">
        <v>8153</v>
      </c>
      <c r="J22" s="14" t="s">
        <v>8153</v>
      </c>
    </row>
    <row r="23" spans="1:10" x14ac:dyDescent="0.2">
      <c r="A23" s="14">
        <v>20251031</v>
      </c>
      <c r="B23" s="15">
        <v>1343</v>
      </c>
      <c r="C23" s="14" t="s">
        <v>8181</v>
      </c>
      <c r="D23" s="14" t="s">
        <v>8152</v>
      </c>
      <c r="E23" s="14" t="s">
        <v>8153</v>
      </c>
      <c r="F23" s="14" t="s">
        <v>8153</v>
      </c>
      <c r="G23" s="14" t="s">
        <v>8153</v>
      </c>
      <c r="H23" s="14" t="s">
        <v>8153</v>
      </c>
      <c r="I23" s="14" t="s">
        <v>8153</v>
      </c>
      <c r="J23" s="14" t="s">
        <v>8153</v>
      </c>
    </row>
    <row r="24" spans="1:10" x14ac:dyDescent="0.2">
      <c r="A24" s="14">
        <v>20251031</v>
      </c>
      <c r="B24" s="15">
        <v>1345</v>
      </c>
      <c r="C24" s="14" t="s">
        <v>8182</v>
      </c>
      <c r="D24" s="14" t="s">
        <v>8152</v>
      </c>
      <c r="E24" s="14" t="s">
        <v>8153</v>
      </c>
      <c r="F24" s="14" t="s">
        <v>8153</v>
      </c>
      <c r="G24" s="14" t="s">
        <v>8153</v>
      </c>
      <c r="H24" s="14" t="s">
        <v>8153</v>
      </c>
      <c r="I24" s="14" t="s">
        <v>8153</v>
      </c>
      <c r="J24" s="14" t="s">
        <v>8153</v>
      </c>
    </row>
    <row r="25" spans="1:10" x14ac:dyDescent="0.2">
      <c r="A25" s="14">
        <v>20251031</v>
      </c>
      <c r="B25" s="15">
        <v>1346</v>
      </c>
      <c r="C25" s="14" t="s">
        <v>8183</v>
      </c>
      <c r="D25" s="14" t="s">
        <v>8152</v>
      </c>
      <c r="E25" s="14" t="s">
        <v>8153</v>
      </c>
      <c r="F25" s="14" t="s">
        <v>8153</v>
      </c>
      <c r="G25" s="14" t="s">
        <v>8153</v>
      </c>
      <c r="H25" s="14" t="s">
        <v>8153</v>
      </c>
      <c r="I25" s="14" t="s">
        <v>8153</v>
      </c>
      <c r="J25" s="14" t="s">
        <v>8153</v>
      </c>
    </row>
    <row r="26" spans="1:10" x14ac:dyDescent="0.2">
      <c r="A26" s="14">
        <v>20251031</v>
      </c>
      <c r="B26" s="15">
        <v>1348</v>
      </c>
      <c r="C26" s="14" t="s">
        <v>8184</v>
      </c>
      <c r="D26" s="14" t="s">
        <v>8152</v>
      </c>
      <c r="E26" s="14" t="s">
        <v>8153</v>
      </c>
      <c r="F26" s="14" t="s">
        <v>8153</v>
      </c>
      <c r="G26" s="14" t="s">
        <v>8153</v>
      </c>
      <c r="H26" s="14" t="s">
        <v>8153</v>
      </c>
      <c r="I26" s="14" t="s">
        <v>8153</v>
      </c>
      <c r="J26" s="14" t="s">
        <v>8153</v>
      </c>
    </row>
    <row r="27" spans="1:10" x14ac:dyDescent="0.2">
      <c r="A27" s="14">
        <v>20251031</v>
      </c>
      <c r="B27" s="15">
        <v>1349</v>
      </c>
      <c r="C27" s="14" t="s">
        <v>8185</v>
      </c>
      <c r="D27" s="14" t="s">
        <v>8152</v>
      </c>
      <c r="E27" s="14" t="s">
        <v>8153</v>
      </c>
      <c r="F27" s="14" t="s">
        <v>8153</v>
      </c>
      <c r="G27" s="14" t="s">
        <v>8153</v>
      </c>
      <c r="H27" s="14" t="s">
        <v>8153</v>
      </c>
      <c r="I27" s="14" t="s">
        <v>8153</v>
      </c>
      <c r="J27" s="14" t="s">
        <v>8153</v>
      </c>
    </row>
    <row r="28" spans="1:10" x14ac:dyDescent="0.2">
      <c r="A28" s="14">
        <v>20251031</v>
      </c>
      <c r="B28" s="15" t="s">
        <v>7893</v>
      </c>
      <c r="C28" s="14" t="s">
        <v>8186</v>
      </c>
      <c r="D28" s="14" t="s">
        <v>8162</v>
      </c>
      <c r="E28" s="14">
        <v>9050</v>
      </c>
      <c r="F28" s="14" t="s">
        <v>8187</v>
      </c>
      <c r="G28" s="14">
        <v>10</v>
      </c>
      <c r="H28" s="14" t="s">
        <v>8164</v>
      </c>
      <c r="I28" s="14" t="s">
        <v>8153</v>
      </c>
      <c r="J28" s="14" t="s">
        <v>8153</v>
      </c>
    </row>
    <row r="29" spans="1:10" x14ac:dyDescent="0.2">
      <c r="A29" s="14">
        <v>20251031</v>
      </c>
      <c r="B29" s="15">
        <v>1356</v>
      </c>
      <c r="C29" s="14" t="s">
        <v>8188</v>
      </c>
      <c r="D29" s="14" t="s">
        <v>8152</v>
      </c>
      <c r="E29" s="14" t="s">
        <v>8153</v>
      </c>
      <c r="F29" s="14" t="s">
        <v>8153</v>
      </c>
      <c r="G29" s="14" t="s">
        <v>8153</v>
      </c>
      <c r="H29" s="14" t="s">
        <v>8153</v>
      </c>
      <c r="I29" s="14" t="s">
        <v>8153</v>
      </c>
      <c r="J29" s="14" t="s">
        <v>8153</v>
      </c>
    </row>
    <row r="30" spans="1:10" x14ac:dyDescent="0.2">
      <c r="A30" s="14">
        <v>20251031</v>
      </c>
      <c r="B30" s="15">
        <v>1357</v>
      </c>
      <c r="C30" s="14" t="s">
        <v>8189</v>
      </c>
      <c r="D30" s="14" t="s">
        <v>8152</v>
      </c>
      <c r="E30" s="14" t="s">
        <v>8153</v>
      </c>
      <c r="F30" s="14" t="s">
        <v>8153</v>
      </c>
      <c r="G30" s="14" t="s">
        <v>8153</v>
      </c>
      <c r="H30" s="14" t="s">
        <v>8153</v>
      </c>
      <c r="I30" s="14" t="s">
        <v>8153</v>
      </c>
      <c r="J30" s="14" t="s">
        <v>8153</v>
      </c>
    </row>
    <row r="31" spans="1:10" x14ac:dyDescent="0.2">
      <c r="A31" s="14">
        <v>20251031</v>
      </c>
      <c r="B31" s="15">
        <v>1358</v>
      </c>
      <c r="C31" s="14" t="s">
        <v>8190</v>
      </c>
      <c r="D31" s="14" t="s">
        <v>8152</v>
      </c>
      <c r="E31" s="14" t="s">
        <v>8153</v>
      </c>
      <c r="F31" s="14" t="s">
        <v>8153</v>
      </c>
      <c r="G31" s="14" t="s">
        <v>8153</v>
      </c>
      <c r="H31" s="14" t="s">
        <v>8153</v>
      </c>
      <c r="I31" s="14" t="s">
        <v>8153</v>
      </c>
      <c r="J31" s="14" t="s">
        <v>8153</v>
      </c>
    </row>
    <row r="32" spans="1:10" x14ac:dyDescent="0.2">
      <c r="A32" s="14">
        <v>20251031</v>
      </c>
      <c r="B32" s="15" t="s">
        <v>7936</v>
      </c>
      <c r="C32" s="14" t="s">
        <v>8191</v>
      </c>
      <c r="D32" s="14" t="s">
        <v>12681</v>
      </c>
      <c r="E32" s="14">
        <v>5250</v>
      </c>
      <c r="F32" s="14" t="s">
        <v>8163</v>
      </c>
      <c r="G32" s="14">
        <v>10</v>
      </c>
      <c r="H32" s="14" t="s">
        <v>8164</v>
      </c>
      <c r="I32" s="14" t="s">
        <v>8153</v>
      </c>
      <c r="J32" s="14" t="s">
        <v>8153</v>
      </c>
    </row>
    <row r="33" spans="1:10" x14ac:dyDescent="0.2">
      <c r="A33" s="14">
        <v>20251031</v>
      </c>
      <c r="B33" s="15">
        <v>1360</v>
      </c>
      <c r="C33" s="14" t="s">
        <v>8192</v>
      </c>
      <c r="D33" s="14" t="s">
        <v>8152</v>
      </c>
      <c r="E33" s="14" t="s">
        <v>8153</v>
      </c>
      <c r="F33" s="14" t="s">
        <v>8153</v>
      </c>
      <c r="G33" s="14" t="s">
        <v>8153</v>
      </c>
      <c r="H33" s="14" t="s">
        <v>8153</v>
      </c>
      <c r="I33" s="14" t="s">
        <v>8153</v>
      </c>
      <c r="J33" s="14" t="s">
        <v>8153</v>
      </c>
    </row>
    <row r="34" spans="1:10" x14ac:dyDescent="0.2">
      <c r="A34" s="14">
        <v>20251031</v>
      </c>
      <c r="B34" s="15">
        <v>1364</v>
      </c>
      <c r="C34" s="14" t="s">
        <v>8193</v>
      </c>
      <c r="D34" s="14" t="s">
        <v>8152</v>
      </c>
      <c r="E34" s="14" t="s">
        <v>8153</v>
      </c>
      <c r="F34" s="14" t="s">
        <v>8153</v>
      </c>
      <c r="G34" s="14" t="s">
        <v>8153</v>
      </c>
      <c r="H34" s="14" t="s">
        <v>8153</v>
      </c>
      <c r="I34" s="14" t="s">
        <v>8153</v>
      </c>
      <c r="J34" s="14" t="s">
        <v>8153</v>
      </c>
    </row>
    <row r="35" spans="1:10" x14ac:dyDescent="0.2">
      <c r="A35" s="14">
        <v>20251031</v>
      </c>
      <c r="B35" s="15">
        <v>1365</v>
      </c>
      <c r="C35" s="14" t="s">
        <v>8194</v>
      </c>
      <c r="D35" s="14" t="s">
        <v>8152</v>
      </c>
      <c r="E35" s="14" t="s">
        <v>8153</v>
      </c>
      <c r="F35" s="14" t="s">
        <v>8153</v>
      </c>
      <c r="G35" s="14" t="s">
        <v>8153</v>
      </c>
      <c r="H35" s="14" t="s">
        <v>8153</v>
      </c>
      <c r="I35" s="14" t="s">
        <v>8153</v>
      </c>
      <c r="J35" s="14" t="s">
        <v>8153</v>
      </c>
    </row>
    <row r="36" spans="1:10" x14ac:dyDescent="0.2">
      <c r="A36" s="14">
        <v>20251031</v>
      </c>
      <c r="B36" s="15">
        <v>1366</v>
      </c>
      <c r="C36" s="14" t="s">
        <v>8195</v>
      </c>
      <c r="D36" s="14" t="s">
        <v>8152</v>
      </c>
      <c r="E36" s="14" t="s">
        <v>8153</v>
      </c>
      <c r="F36" s="14" t="s">
        <v>8153</v>
      </c>
      <c r="G36" s="14" t="s">
        <v>8153</v>
      </c>
      <c r="H36" s="14" t="s">
        <v>8153</v>
      </c>
      <c r="I36" s="14" t="s">
        <v>8153</v>
      </c>
      <c r="J36" s="14" t="s">
        <v>8153</v>
      </c>
    </row>
    <row r="37" spans="1:10" x14ac:dyDescent="0.2">
      <c r="A37" s="14">
        <v>20251031</v>
      </c>
      <c r="B37" s="15">
        <v>1367</v>
      </c>
      <c r="C37" s="14" t="s">
        <v>8196</v>
      </c>
      <c r="D37" s="14" t="s">
        <v>8152</v>
      </c>
      <c r="E37" s="14" t="s">
        <v>8153</v>
      </c>
      <c r="F37" s="14" t="s">
        <v>8153</v>
      </c>
      <c r="G37" s="14" t="s">
        <v>8153</v>
      </c>
      <c r="H37" s="14" t="s">
        <v>8153</v>
      </c>
      <c r="I37" s="14" t="s">
        <v>8153</v>
      </c>
      <c r="J37" s="14" t="s">
        <v>8153</v>
      </c>
    </row>
    <row r="38" spans="1:10" x14ac:dyDescent="0.2">
      <c r="A38" s="14">
        <v>20251031</v>
      </c>
      <c r="B38" s="15">
        <v>1368</v>
      </c>
      <c r="C38" s="14" t="s">
        <v>8197</v>
      </c>
      <c r="D38" s="14" t="s">
        <v>8152</v>
      </c>
      <c r="E38" s="14" t="s">
        <v>8153</v>
      </c>
      <c r="F38" s="14" t="s">
        <v>8153</v>
      </c>
      <c r="G38" s="14" t="s">
        <v>8153</v>
      </c>
      <c r="H38" s="14" t="s">
        <v>8153</v>
      </c>
      <c r="I38" s="14" t="s">
        <v>8153</v>
      </c>
      <c r="J38" s="14" t="s">
        <v>8153</v>
      </c>
    </row>
    <row r="39" spans="1:10" x14ac:dyDescent="0.2">
      <c r="A39" s="14">
        <v>20251031</v>
      </c>
      <c r="B39" s="15">
        <v>1369</v>
      </c>
      <c r="C39" s="14" t="s">
        <v>8198</v>
      </c>
      <c r="D39" s="14" t="s">
        <v>8152</v>
      </c>
      <c r="E39" s="14" t="s">
        <v>8153</v>
      </c>
      <c r="F39" s="14" t="s">
        <v>8153</v>
      </c>
      <c r="G39" s="14" t="s">
        <v>8153</v>
      </c>
      <c r="H39" s="14" t="s">
        <v>8153</v>
      </c>
      <c r="I39" s="14" t="s">
        <v>8153</v>
      </c>
      <c r="J39" s="14" t="s">
        <v>8153</v>
      </c>
    </row>
    <row r="40" spans="1:10" x14ac:dyDescent="0.2">
      <c r="A40" s="14">
        <v>20251031</v>
      </c>
      <c r="B40" s="15" t="s">
        <v>6985</v>
      </c>
      <c r="C40" s="14" t="s">
        <v>8199</v>
      </c>
      <c r="D40" s="14" t="s">
        <v>8162</v>
      </c>
      <c r="E40" s="14">
        <v>2050</v>
      </c>
      <c r="F40" s="14" t="s">
        <v>8200</v>
      </c>
      <c r="G40" s="14">
        <v>3</v>
      </c>
      <c r="H40" s="14" t="s">
        <v>8201</v>
      </c>
      <c r="I40" s="14" t="s">
        <v>8153</v>
      </c>
      <c r="J40" s="14" t="s">
        <v>8153</v>
      </c>
    </row>
    <row r="41" spans="1:10" x14ac:dyDescent="0.2">
      <c r="A41" s="14">
        <v>20251031</v>
      </c>
      <c r="B41" s="15">
        <v>1375</v>
      </c>
      <c r="C41" s="14" t="s">
        <v>8202</v>
      </c>
      <c r="D41" s="14" t="s">
        <v>12680</v>
      </c>
      <c r="E41" s="14">
        <v>50</v>
      </c>
      <c r="F41" s="14" t="s">
        <v>8148</v>
      </c>
      <c r="G41" s="14">
        <v>1</v>
      </c>
      <c r="H41" s="14" t="s">
        <v>8149</v>
      </c>
      <c r="I41" s="14">
        <v>7</v>
      </c>
      <c r="J41" s="14" t="s">
        <v>8203</v>
      </c>
    </row>
    <row r="42" spans="1:10" x14ac:dyDescent="0.2">
      <c r="A42" s="14">
        <v>20251031</v>
      </c>
      <c r="B42" s="15">
        <v>1376</v>
      </c>
      <c r="C42" s="14" t="s">
        <v>8204</v>
      </c>
      <c r="D42" s="14" t="s">
        <v>12682</v>
      </c>
      <c r="E42" s="14">
        <v>50</v>
      </c>
      <c r="F42" s="14" t="s">
        <v>8148</v>
      </c>
      <c r="G42" s="14">
        <v>1</v>
      </c>
      <c r="H42" s="14" t="s">
        <v>8149</v>
      </c>
      <c r="I42" s="14">
        <v>7</v>
      </c>
      <c r="J42" s="14" t="s">
        <v>8203</v>
      </c>
    </row>
    <row r="43" spans="1:10" x14ac:dyDescent="0.2">
      <c r="A43" s="14">
        <v>20251031</v>
      </c>
      <c r="B43" s="15">
        <v>1377</v>
      </c>
      <c r="C43" s="14" t="s">
        <v>8205</v>
      </c>
      <c r="D43" s="14" t="s">
        <v>12680</v>
      </c>
      <c r="E43" s="14">
        <v>50</v>
      </c>
      <c r="F43" s="14" t="s">
        <v>8148</v>
      </c>
      <c r="G43" s="14">
        <v>1</v>
      </c>
      <c r="H43" s="14" t="s">
        <v>8149</v>
      </c>
      <c r="I43" s="14">
        <v>6</v>
      </c>
      <c r="J43" s="14" t="s">
        <v>8150</v>
      </c>
    </row>
    <row r="44" spans="1:10" x14ac:dyDescent="0.2">
      <c r="A44" s="14">
        <v>20251031</v>
      </c>
      <c r="B44" s="15">
        <v>1379</v>
      </c>
      <c r="C44" s="14" t="s">
        <v>8206</v>
      </c>
      <c r="D44" s="14" t="s">
        <v>12680</v>
      </c>
      <c r="E44" s="14">
        <v>50</v>
      </c>
      <c r="F44" s="14" t="s">
        <v>8148</v>
      </c>
      <c r="G44" s="14">
        <v>1</v>
      </c>
      <c r="H44" s="14" t="s">
        <v>8149</v>
      </c>
      <c r="I44" s="14">
        <v>7</v>
      </c>
      <c r="J44" s="14" t="s">
        <v>8203</v>
      </c>
    </row>
    <row r="45" spans="1:10" x14ac:dyDescent="0.2">
      <c r="A45" s="14">
        <v>20251031</v>
      </c>
      <c r="B45" s="15" t="s">
        <v>4539</v>
      </c>
      <c r="C45" s="14" t="s">
        <v>8207</v>
      </c>
      <c r="D45" s="14" t="s">
        <v>12681</v>
      </c>
      <c r="E45" s="14">
        <v>5250</v>
      </c>
      <c r="F45" s="14" t="s">
        <v>8163</v>
      </c>
      <c r="G45" s="14">
        <v>10</v>
      </c>
      <c r="H45" s="14" t="s">
        <v>8164</v>
      </c>
      <c r="I45" s="14" t="s">
        <v>8153</v>
      </c>
      <c r="J45" s="14" t="s">
        <v>8153</v>
      </c>
    </row>
    <row r="46" spans="1:10" x14ac:dyDescent="0.2">
      <c r="A46" s="14">
        <v>20251031</v>
      </c>
      <c r="B46" s="15">
        <v>1380</v>
      </c>
      <c r="C46" s="14" t="s">
        <v>8208</v>
      </c>
      <c r="D46" s="14" t="s">
        <v>12682</v>
      </c>
      <c r="E46" s="14">
        <v>50</v>
      </c>
      <c r="F46" s="14" t="s">
        <v>8148</v>
      </c>
      <c r="G46" s="14">
        <v>1</v>
      </c>
      <c r="H46" s="14" t="s">
        <v>8149</v>
      </c>
      <c r="I46" s="14" t="s">
        <v>8153</v>
      </c>
      <c r="J46" s="14" t="s">
        <v>8153</v>
      </c>
    </row>
    <row r="47" spans="1:10" x14ac:dyDescent="0.2">
      <c r="A47" s="14">
        <v>20251031</v>
      </c>
      <c r="B47" s="15">
        <v>1381</v>
      </c>
      <c r="C47" s="14" t="s">
        <v>8209</v>
      </c>
      <c r="D47" s="14" t="s">
        <v>12682</v>
      </c>
      <c r="E47" s="14">
        <v>50</v>
      </c>
      <c r="F47" s="14" t="s">
        <v>8148</v>
      </c>
      <c r="G47" s="14">
        <v>1</v>
      </c>
      <c r="H47" s="14" t="s">
        <v>8149</v>
      </c>
      <c r="I47" s="14" t="s">
        <v>8153</v>
      </c>
      <c r="J47" s="14" t="s">
        <v>8153</v>
      </c>
    </row>
    <row r="48" spans="1:10" x14ac:dyDescent="0.2">
      <c r="A48" s="14">
        <v>20251031</v>
      </c>
      <c r="B48" s="15">
        <v>1382</v>
      </c>
      <c r="C48" s="14" t="s">
        <v>8210</v>
      </c>
      <c r="D48" s="14" t="s">
        <v>12682</v>
      </c>
      <c r="E48" s="14">
        <v>50</v>
      </c>
      <c r="F48" s="14" t="s">
        <v>8148</v>
      </c>
      <c r="G48" s="14">
        <v>1</v>
      </c>
      <c r="H48" s="14" t="s">
        <v>8149</v>
      </c>
      <c r="I48" s="14" t="s">
        <v>8153</v>
      </c>
      <c r="J48" s="14" t="s">
        <v>8153</v>
      </c>
    </row>
    <row r="49" spans="1:10" x14ac:dyDescent="0.2">
      <c r="A49" s="14">
        <v>20251031</v>
      </c>
      <c r="B49" s="15">
        <v>1383</v>
      </c>
      <c r="C49" s="14" t="s">
        <v>8211</v>
      </c>
      <c r="D49" s="14" t="s">
        <v>12682</v>
      </c>
      <c r="E49" s="14">
        <v>50</v>
      </c>
      <c r="F49" s="14" t="s">
        <v>8148</v>
      </c>
      <c r="G49" s="14">
        <v>1</v>
      </c>
      <c r="H49" s="14" t="s">
        <v>8149</v>
      </c>
      <c r="I49" s="14" t="s">
        <v>8153</v>
      </c>
      <c r="J49" s="14" t="s">
        <v>8153</v>
      </c>
    </row>
    <row r="50" spans="1:10" x14ac:dyDescent="0.2">
      <c r="A50" s="14">
        <v>20251031</v>
      </c>
      <c r="B50" s="15">
        <v>1384</v>
      </c>
      <c r="C50" s="14" t="s">
        <v>8212</v>
      </c>
      <c r="D50" s="14" t="s">
        <v>12682</v>
      </c>
      <c r="E50" s="14">
        <v>50</v>
      </c>
      <c r="F50" s="14" t="s">
        <v>8148</v>
      </c>
      <c r="G50" s="14">
        <v>1</v>
      </c>
      <c r="H50" s="14" t="s">
        <v>8149</v>
      </c>
      <c r="I50" s="14" t="s">
        <v>8153</v>
      </c>
      <c r="J50" s="14" t="s">
        <v>8153</v>
      </c>
    </row>
    <row r="51" spans="1:10" x14ac:dyDescent="0.2">
      <c r="A51" s="14">
        <v>20251031</v>
      </c>
      <c r="B51" s="15" t="s">
        <v>5229</v>
      </c>
      <c r="C51" s="14" t="s">
        <v>8213</v>
      </c>
      <c r="D51" s="14" t="s">
        <v>12681</v>
      </c>
      <c r="E51" s="14">
        <v>6100</v>
      </c>
      <c r="F51" s="14" t="s">
        <v>8214</v>
      </c>
      <c r="G51" s="14">
        <v>14</v>
      </c>
      <c r="H51" s="14" t="s">
        <v>8215</v>
      </c>
      <c r="I51" s="14" t="s">
        <v>8153</v>
      </c>
      <c r="J51" s="14" t="s">
        <v>8153</v>
      </c>
    </row>
    <row r="52" spans="1:10" x14ac:dyDescent="0.2">
      <c r="A52" s="14">
        <v>20251031</v>
      </c>
      <c r="B52" s="15">
        <v>1397</v>
      </c>
      <c r="C52" s="14" t="s">
        <v>8216</v>
      </c>
      <c r="D52" s="14" t="s">
        <v>8152</v>
      </c>
      <c r="E52" s="14" t="s">
        <v>8153</v>
      </c>
      <c r="F52" s="14" t="s">
        <v>8153</v>
      </c>
      <c r="G52" s="14" t="s">
        <v>8153</v>
      </c>
      <c r="H52" s="14" t="s">
        <v>8153</v>
      </c>
      <c r="I52" s="14" t="s">
        <v>8153</v>
      </c>
      <c r="J52" s="14" t="s">
        <v>8153</v>
      </c>
    </row>
    <row r="53" spans="1:10" x14ac:dyDescent="0.2">
      <c r="A53" s="14">
        <v>20251031</v>
      </c>
      <c r="B53" s="15">
        <v>1398</v>
      </c>
      <c r="C53" s="14" t="s">
        <v>8217</v>
      </c>
      <c r="D53" s="14" t="s">
        <v>8152</v>
      </c>
      <c r="E53" s="14" t="s">
        <v>8153</v>
      </c>
      <c r="F53" s="14" t="s">
        <v>8153</v>
      </c>
      <c r="G53" s="14" t="s">
        <v>8153</v>
      </c>
      <c r="H53" s="14" t="s">
        <v>8153</v>
      </c>
      <c r="I53" s="14" t="s">
        <v>8153</v>
      </c>
      <c r="J53" s="14" t="s">
        <v>8153</v>
      </c>
    </row>
    <row r="54" spans="1:10" x14ac:dyDescent="0.2">
      <c r="A54" s="14">
        <v>20251031</v>
      </c>
      <c r="B54" s="15">
        <v>1399</v>
      </c>
      <c r="C54" s="14" t="s">
        <v>8218</v>
      </c>
      <c r="D54" s="14" t="s">
        <v>8152</v>
      </c>
      <c r="E54" s="14" t="s">
        <v>8153</v>
      </c>
      <c r="F54" s="14" t="s">
        <v>8153</v>
      </c>
      <c r="G54" s="14" t="s">
        <v>8153</v>
      </c>
      <c r="H54" s="14" t="s">
        <v>8153</v>
      </c>
      <c r="I54" s="14" t="s">
        <v>8153</v>
      </c>
      <c r="J54" s="14" t="s">
        <v>8153</v>
      </c>
    </row>
    <row r="55" spans="1:10" x14ac:dyDescent="0.2">
      <c r="A55" s="14">
        <v>20251031</v>
      </c>
      <c r="B55" s="15" t="s">
        <v>5224</v>
      </c>
      <c r="C55" s="14" t="s">
        <v>8219</v>
      </c>
      <c r="D55" s="14" t="s">
        <v>8162</v>
      </c>
      <c r="E55" s="14">
        <v>8050</v>
      </c>
      <c r="F55" s="14" t="s">
        <v>8220</v>
      </c>
      <c r="G55" s="14">
        <v>17</v>
      </c>
      <c r="H55" s="14" t="s">
        <v>8221</v>
      </c>
      <c r="I55" s="14" t="s">
        <v>8153</v>
      </c>
      <c r="J55" s="14" t="s">
        <v>8153</v>
      </c>
    </row>
    <row r="56" spans="1:10" x14ac:dyDescent="0.2">
      <c r="A56" s="14">
        <v>20251031</v>
      </c>
      <c r="B56" s="15">
        <v>1401</v>
      </c>
      <c r="C56" s="14" t="s">
        <v>8222</v>
      </c>
      <c r="D56" s="14" t="s">
        <v>12681</v>
      </c>
      <c r="E56" s="14">
        <v>2050</v>
      </c>
      <c r="F56" s="14" t="s">
        <v>8200</v>
      </c>
      <c r="G56" s="14">
        <v>3</v>
      </c>
      <c r="H56" s="14" t="s">
        <v>8201</v>
      </c>
      <c r="I56" s="14" t="s">
        <v>8153</v>
      </c>
      <c r="J56" s="14" t="s">
        <v>8153</v>
      </c>
    </row>
    <row r="57" spans="1:10" x14ac:dyDescent="0.2">
      <c r="A57" s="14">
        <v>20251031</v>
      </c>
      <c r="B57" s="15">
        <v>1407</v>
      </c>
      <c r="C57" s="14" t="s">
        <v>8223</v>
      </c>
      <c r="D57" s="14" t="s">
        <v>12682</v>
      </c>
      <c r="E57" s="14">
        <v>2050</v>
      </c>
      <c r="F57" s="14" t="s">
        <v>8200</v>
      </c>
      <c r="G57" s="14">
        <v>3</v>
      </c>
      <c r="H57" s="14" t="s">
        <v>8201</v>
      </c>
      <c r="I57" s="14" t="s">
        <v>8153</v>
      </c>
      <c r="J57" s="14" t="s">
        <v>8153</v>
      </c>
    </row>
    <row r="58" spans="1:10" x14ac:dyDescent="0.2">
      <c r="A58" s="14">
        <v>20251031</v>
      </c>
      <c r="B58" s="15" t="s">
        <v>8224</v>
      </c>
      <c r="C58" s="14" t="s">
        <v>8225</v>
      </c>
      <c r="D58" s="14" t="s">
        <v>8152</v>
      </c>
      <c r="E58" s="14" t="s">
        <v>8153</v>
      </c>
      <c r="F58" s="14" t="s">
        <v>8153</v>
      </c>
      <c r="G58" s="14" t="s">
        <v>8153</v>
      </c>
      <c r="H58" s="14" t="s">
        <v>8153</v>
      </c>
      <c r="I58" s="14" t="s">
        <v>8153</v>
      </c>
      <c r="J58" s="14" t="s">
        <v>8153</v>
      </c>
    </row>
    <row r="59" spans="1:10" x14ac:dyDescent="0.2">
      <c r="A59" s="14">
        <v>20251031</v>
      </c>
      <c r="B59" s="15">
        <v>1414</v>
      </c>
      <c r="C59" s="14" t="s">
        <v>8226</v>
      </c>
      <c r="D59" s="14" t="s">
        <v>12680</v>
      </c>
      <c r="E59" s="14">
        <v>2050</v>
      </c>
      <c r="F59" s="14" t="s">
        <v>8200</v>
      </c>
      <c r="G59" s="14">
        <v>3</v>
      </c>
      <c r="H59" s="14" t="s">
        <v>8201</v>
      </c>
      <c r="I59" s="14">
        <v>4</v>
      </c>
      <c r="J59" s="14" t="s">
        <v>8177</v>
      </c>
    </row>
    <row r="60" spans="1:10" x14ac:dyDescent="0.2">
      <c r="A60" s="14">
        <v>20251031</v>
      </c>
      <c r="B60" s="15">
        <v>1417</v>
      </c>
      <c r="C60" s="14" t="s">
        <v>8227</v>
      </c>
      <c r="D60" s="14" t="s">
        <v>12680</v>
      </c>
      <c r="E60" s="14">
        <v>2050</v>
      </c>
      <c r="F60" s="14" t="s">
        <v>8200</v>
      </c>
      <c r="G60" s="14">
        <v>3</v>
      </c>
      <c r="H60" s="14" t="s">
        <v>8201</v>
      </c>
      <c r="I60" s="14">
        <v>4</v>
      </c>
      <c r="J60" s="14" t="s">
        <v>8177</v>
      </c>
    </row>
    <row r="61" spans="1:10" x14ac:dyDescent="0.2">
      <c r="A61" s="14">
        <v>20251031</v>
      </c>
      <c r="B61" s="15">
        <v>1418</v>
      </c>
      <c r="C61" s="14" t="s">
        <v>8228</v>
      </c>
      <c r="D61" s="14" t="s">
        <v>12682</v>
      </c>
      <c r="E61" s="14">
        <v>2050</v>
      </c>
      <c r="F61" s="14" t="s">
        <v>8200</v>
      </c>
      <c r="G61" s="14">
        <v>3</v>
      </c>
      <c r="H61" s="14" t="s">
        <v>8201</v>
      </c>
      <c r="I61" s="14" t="s">
        <v>8153</v>
      </c>
      <c r="J61" s="14" t="s">
        <v>8153</v>
      </c>
    </row>
    <row r="62" spans="1:10" x14ac:dyDescent="0.2">
      <c r="A62" s="14">
        <v>20251031</v>
      </c>
      <c r="B62" s="15">
        <v>1419</v>
      </c>
      <c r="C62" s="14" t="s">
        <v>8229</v>
      </c>
      <c r="D62" s="14" t="s">
        <v>12680</v>
      </c>
      <c r="E62" s="14">
        <v>2050</v>
      </c>
      <c r="F62" s="14" t="s">
        <v>8200</v>
      </c>
      <c r="G62" s="14">
        <v>3</v>
      </c>
      <c r="H62" s="14" t="s">
        <v>8201</v>
      </c>
      <c r="I62" s="14">
        <v>6</v>
      </c>
      <c r="J62" s="14" t="s">
        <v>8150</v>
      </c>
    </row>
    <row r="63" spans="1:10" x14ac:dyDescent="0.2">
      <c r="A63" s="14">
        <v>20251031</v>
      </c>
      <c r="B63" s="15" t="s">
        <v>7810</v>
      </c>
      <c r="C63" s="14" t="s">
        <v>8230</v>
      </c>
      <c r="D63" s="14" t="s">
        <v>12681</v>
      </c>
      <c r="E63" s="14">
        <v>6100</v>
      </c>
      <c r="F63" s="14" t="s">
        <v>8214</v>
      </c>
      <c r="G63" s="14">
        <v>14</v>
      </c>
      <c r="H63" s="14" t="s">
        <v>8215</v>
      </c>
      <c r="I63" s="14" t="s">
        <v>8153</v>
      </c>
      <c r="J63" s="14" t="s">
        <v>8153</v>
      </c>
    </row>
    <row r="64" spans="1:10" x14ac:dyDescent="0.2">
      <c r="A64" s="14">
        <v>20251031</v>
      </c>
      <c r="B64" s="15">
        <v>1420</v>
      </c>
      <c r="C64" s="14" t="s">
        <v>8231</v>
      </c>
      <c r="D64" s="14" t="s">
        <v>12682</v>
      </c>
      <c r="E64" s="14">
        <v>2050</v>
      </c>
      <c r="F64" s="14" t="s">
        <v>8200</v>
      </c>
      <c r="G64" s="14">
        <v>3</v>
      </c>
      <c r="H64" s="14" t="s">
        <v>8201</v>
      </c>
      <c r="I64" s="14" t="s">
        <v>8153</v>
      </c>
      <c r="J64" s="14" t="s">
        <v>8153</v>
      </c>
    </row>
    <row r="65" spans="1:10" x14ac:dyDescent="0.2">
      <c r="A65" s="14">
        <v>20251031</v>
      </c>
      <c r="B65" s="15">
        <v>1429</v>
      </c>
      <c r="C65" s="14" t="s">
        <v>8232</v>
      </c>
      <c r="D65" s="14" t="s">
        <v>12680</v>
      </c>
      <c r="E65" s="14">
        <v>2050</v>
      </c>
      <c r="F65" s="14" t="s">
        <v>8200</v>
      </c>
      <c r="G65" s="14">
        <v>3</v>
      </c>
      <c r="H65" s="14" t="s">
        <v>8201</v>
      </c>
      <c r="I65" s="14" t="s">
        <v>8153</v>
      </c>
      <c r="J65" s="14" t="s">
        <v>8153</v>
      </c>
    </row>
    <row r="66" spans="1:10" x14ac:dyDescent="0.2">
      <c r="A66" s="14">
        <v>20251031</v>
      </c>
      <c r="B66" s="15" t="s">
        <v>5577</v>
      </c>
      <c r="C66" s="14" t="s">
        <v>8233</v>
      </c>
      <c r="D66" s="14" t="s">
        <v>12681</v>
      </c>
      <c r="E66" s="14">
        <v>9050</v>
      </c>
      <c r="F66" s="14" t="s">
        <v>8187</v>
      </c>
      <c r="G66" s="14">
        <v>10</v>
      </c>
      <c r="H66" s="14" t="s">
        <v>8164</v>
      </c>
      <c r="I66" s="14" t="s">
        <v>8153</v>
      </c>
      <c r="J66" s="14" t="s">
        <v>8153</v>
      </c>
    </row>
    <row r="67" spans="1:10" x14ac:dyDescent="0.2">
      <c r="A67" s="14">
        <v>20251031</v>
      </c>
      <c r="B67" s="15">
        <v>1430</v>
      </c>
      <c r="C67" s="14" t="s">
        <v>8234</v>
      </c>
      <c r="D67" s="14" t="s">
        <v>12682</v>
      </c>
      <c r="E67" s="14">
        <v>2050</v>
      </c>
      <c r="F67" s="14" t="s">
        <v>8200</v>
      </c>
      <c r="G67" s="14">
        <v>3</v>
      </c>
      <c r="H67" s="14" t="s">
        <v>8201</v>
      </c>
      <c r="I67" s="14" t="s">
        <v>8153</v>
      </c>
      <c r="J67" s="14" t="s">
        <v>8153</v>
      </c>
    </row>
    <row r="68" spans="1:10" x14ac:dyDescent="0.2">
      <c r="A68" s="14">
        <v>20251031</v>
      </c>
      <c r="B68" s="15">
        <v>1431</v>
      </c>
      <c r="C68" s="14" t="s">
        <v>8235</v>
      </c>
      <c r="D68" s="14" t="s">
        <v>12681</v>
      </c>
      <c r="E68" s="14">
        <v>2050</v>
      </c>
      <c r="F68" s="14" t="s">
        <v>8200</v>
      </c>
      <c r="G68" s="14">
        <v>3</v>
      </c>
      <c r="H68" s="14" t="s">
        <v>8201</v>
      </c>
      <c r="I68" s="14" t="s">
        <v>8153</v>
      </c>
      <c r="J68" s="14" t="s">
        <v>8153</v>
      </c>
    </row>
    <row r="69" spans="1:10" x14ac:dyDescent="0.2">
      <c r="A69" s="14">
        <v>20251031</v>
      </c>
      <c r="B69" s="15">
        <v>1432</v>
      </c>
      <c r="C69" s="14" t="s">
        <v>8236</v>
      </c>
      <c r="D69" s="14" t="s">
        <v>8162</v>
      </c>
      <c r="E69" s="14">
        <v>2050</v>
      </c>
      <c r="F69" s="14" t="s">
        <v>8200</v>
      </c>
      <c r="G69" s="14">
        <v>3</v>
      </c>
      <c r="H69" s="14" t="s">
        <v>8201</v>
      </c>
      <c r="I69" s="14" t="s">
        <v>8153</v>
      </c>
      <c r="J69" s="14" t="s">
        <v>8153</v>
      </c>
    </row>
    <row r="70" spans="1:10" x14ac:dyDescent="0.2">
      <c r="A70" s="14">
        <v>20251031</v>
      </c>
      <c r="B70" s="15">
        <v>1433</v>
      </c>
      <c r="C70" s="14" t="s">
        <v>8237</v>
      </c>
      <c r="D70" s="14" t="s">
        <v>12680</v>
      </c>
      <c r="E70" s="14">
        <v>2050</v>
      </c>
      <c r="F70" s="14" t="s">
        <v>8200</v>
      </c>
      <c r="G70" s="14">
        <v>3</v>
      </c>
      <c r="H70" s="14" t="s">
        <v>8201</v>
      </c>
      <c r="I70" s="14" t="s">
        <v>8153</v>
      </c>
      <c r="J70" s="14" t="s">
        <v>8153</v>
      </c>
    </row>
    <row r="71" spans="1:10" x14ac:dyDescent="0.2">
      <c r="A71" s="14">
        <v>20251031</v>
      </c>
      <c r="B71" s="15">
        <v>1434</v>
      </c>
      <c r="C71" s="14" t="s">
        <v>8238</v>
      </c>
      <c r="D71" s="14" t="s">
        <v>12682</v>
      </c>
      <c r="E71" s="14">
        <v>2050</v>
      </c>
      <c r="F71" s="14" t="s">
        <v>8200</v>
      </c>
      <c r="G71" s="14">
        <v>3</v>
      </c>
      <c r="H71" s="14" t="s">
        <v>8201</v>
      </c>
      <c r="I71" s="14" t="s">
        <v>8153</v>
      </c>
      <c r="J71" s="14" t="s">
        <v>8153</v>
      </c>
    </row>
    <row r="72" spans="1:10" x14ac:dyDescent="0.2">
      <c r="A72" s="14">
        <v>20251031</v>
      </c>
      <c r="B72" s="15">
        <v>1435</v>
      </c>
      <c r="C72" s="14" t="s">
        <v>8239</v>
      </c>
      <c r="D72" s="14" t="s">
        <v>12682</v>
      </c>
      <c r="E72" s="14">
        <v>8050</v>
      </c>
      <c r="F72" s="14" t="s">
        <v>8220</v>
      </c>
      <c r="G72" s="14">
        <v>17</v>
      </c>
      <c r="H72" s="14" t="s">
        <v>8221</v>
      </c>
      <c r="I72" s="14">
        <v>7</v>
      </c>
      <c r="J72" s="14" t="s">
        <v>8203</v>
      </c>
    </row>
    <row r="73" spans="1:10" x14ac:dyDescent="0.2">
      <c r="A73" s="14">
        <v>20251031</v>
      </c>
      <c r="B73" s="15">
        <v>1436</v>
      </c>
      <c r="C73" s="14" t="s">
        <v>8240</v>
      </c>
      <c r="D73" s="14" t="s">
        <v>12681</v>
      </c>
      <c r="E73" s="14">
        <v>2050</v>
      </c>
      <c r="F73" s="14" t="s">
        <v>8200</v>
      </c>
      <c r="G73" s="14">
        <v>3</v>
      </c>
      <c r="H73" s="14" t="s">
        <v>8201</v>
      </c>
      <c r="I73" s="14" t="s">
        <v>8153</v>
      </c>
      <c r="J73" s="14" t="s">
        <v>8153</v>
      </c>
    </row>
    <row r="74" spans="1:10" x14ac:dyDescent="0.2">
      <c r="A74" s="14">
        <v>20251031</v>
      </c>
      <c r="B74" s="15">
        <v>1438</v>
      </c>
      <c r="C74" s="14" t="s">
        <v>8241</v>
      </c>
      <c r="D74" s="14" t="s">
        <v>12682</v>
      </c>
      <c r="E74" s="14">
        <v>2050</v>
      </c>
      <c r="F74" s="14" t="s">
        <v>8200</v>
      </c>
      <c r="G74" s="14">
        <v>3</v>
      </c>
      <c r="H74" s="14" t="s">
        <v>8201</v>
      </c>
      <c r="I74" s="14" t="s">
        <v>8153</v>
      </c>
      <c r="J74" s="14" t="s">
        <v>8153</v>
      </c>
    </row>
    <row r="75" spans="1:10" x14ac:dyDescent="0.2">
      <c r="A75" s="14">
        <v>20251031</v>
      </c>
      <c r="B75" s="15" t="s">
        <v>5464</v>
      </c>
      <c r="C75" s="14" t="s">
        <v>8242</v>
      </c>
      <c r="D75" s="14" t="s">
        <v>12681</v>
      </c>
      <c r="E75" s="14">
        <v>9050</v>
      </c>
      <c r="F75" s="14" t="s">
        <v>8187</v>
      </c>
      <c r="G75" s="14">
        <v>10</v>
      </c>
      <c r="H75" s="14" t="s">
        <v>8164</v>
      </c>
      <c r="I75" s="14" t="s">
        <v>8153</v>
      </c>
      <c r="J75" s="14" t="s">
        <v>8153</v>
      </c>
    </row>
    <row r="76" spans="1:10" x14ac:dyDescent="0.2">
      <c r="A76" s="14">
        <v>20251031</v>
      </c>
      <c r="B76" s="15">
        <v>1443</v>
      </c>
      <c r="C76" s="14" t="s">
        <v>8243</v>
      </c>
      <c r="D76" s="14" t="s">
        <v>12682</v>
      </c>
      <c r="E76" s="14">
        <v>2050</v>
      </c>
      <c r="F76" s="14" t="s">
        <v>8200</v>
      </c>
      <c r="G76" s="14">
        <v>3</v>
      </c>
      <c r="H76" s="14" t="s">
        <v>8201</v>
      </c>
      <c r="I76" s="14" t="s">
        <v>8153</v>
      </c>
      <c r="J76" s="14" t="s">
        <v>8153</v>
      </c>
    </row>
    <row r="77" spans="1:10" x14ac:dyDescent="0.2">
      <c r="A77" s="14">
        <v>20251031</v>
      </c>
      <c r="B77" s="15">
        <v>1444</v>
      </c>
      <c r="C77" s="14" t="s">
        <v>8244</v>
      </c>
      <c r="D77" s="14" t="s">
        <v>12681</v>
      </c>
      <c r="E77" s="14">
        <v>2050</v>
      </c>
      <c r="F77" s="14" t="s">
        <v>8200</v>
      </c>
      <c r="G77" s="14">
        <v>3</v>
      </c>
      <c r="H77" s="14" t="s">
        <v>8201</v>
      </c>
      <c r="I77" s="14" t="s">
        <v>8153</v>
      </c>
      <c r="J77" s="14" t="s">
        <v>8153</v>
      </c>
    </row>
    <row r="78" spans="1:10" x14ac:dyDescent="0.2">
      <c r="A78" s="14">
        <v>20251031</v>
      </c>
      <c r="B78" s="15">
        <v>1445</v>
      </c>
      <c r="C78" s="14" t="s">
        <v>8245</v>
      </c>
      <c r="D78" s="14" t="s">
        <v>8162</v>
      </c>
      <c r="E78" s="14">
        <v>2050</v>
      </c>
      <c r="F78" s="14" t="s">
        <v>8200</v>
      </c>
      <c r="G78" s="14">
        <v>3</v>
      </c>
      <c r="H78" s="14" t="s">
        <v>8201</v>
      </c>
      <c r="I78" s="14" t="s">
        <v>8153</v>
      </c>
      <c r="J78" s="14" t="s">
        <v>8153</v>
      </c>
    </row>
    <row r="79" spans="1:10" x14ac:dyDescent="0.2">
      <c r="A79" s="14">
        <v>20251031</v>
      </c>
      <c r="B79" s="15">
        <v>1446</v>
      </c>
      <c r="C79" s="14" t="s">
        <v>8246</v>
      </c>
      <c r="D79" s="14" t="s">
        <v>12682</v>
      </c>
      <c r="E79" s="14">
        <v>2050</v>
      </c>
      <c r="F79" s="14" t="s">
        <v>8200</v>
      </c>
      <c r="G79" s="14">
        <v>3</v>
      </c>
      <c r="H79" s="14" t="s">
        <v>8201</v>
      </c>
      <c r="I79" s="14" t="s">
        <v>8153</v>
      </c>
      <c r="J79" s="14" t="s">
        <v>8153</v>
      </c>
    </row>
    <row r="80" spans="1:10" x14ac:dyDescent="0.2">
      <c r="A80" s="14">
        <v>20251031</v>
      </c>
      <c r="B80" s="15">
        <v>1447</v>
      </c>
      <c r="C80" s="14" t="s">
        <v>8247</v>
      </c>
      <c r="D80" s="14" t="s">
        <v>12681</v>
      </c>
      <c r="E80" s="14">
        <v>2050</v>
      </c>
      <c r="F80" s="14" t="s">
        <v>8200</v>
      </c>
      <c r="G80" s="14">
        <v>3</v>
      </c>
      <c r="H80" s="14" t="s">
        <v>8201</v>
      </c>
      <c r="I80" s="14" t="s">
        <v>8153</v>
      </c>
      <c r="J80" s="14" t="s">
        <v>8153</v>
      </c>
    </row>
    <row r="81" spans="1:10" x14ac:dyDescent="0.2">
      <c r="A81" s="14">
        <v>20251031</v>
      </c>
      <c r="B81" s="15" t="s">
        <v>4827</v>
      </c>
      <c r="C81" s="14" t="s">
        <v>8248</v>
      </c>
      <c r="D81" s="14" t="s">
        <v>8162</v>
      </c>
      <c r="E81" s="14">
        <v>2050</v>
      </c>
      <c r="F81" s="14" t="s">
        <v>8200</v>
      </c>
      <c r="G81" s="14">
        <v>3</v>
      </c>
      <c r="H81" s="14" t="s">
        <v>8201</v>
      </c>
      <c r="I81" s="14" t="s">
        <v>8153</v>
      </c>
      <c r="J81" s="14" t="s">
        <v>8153</v>
      </c>
    </row>
    <row r="82" spans="1:10" x14ac:dyDescent="0.2">
      <c r="A82" s="14">
        <v>20251031</v>
      </c>
      <c r="B82" s="15">
        <v>1450</v>
      </c>
      <c r="C82" s="14" t="s">
        <v>8249</v>
      </c>
      <c r="D82" s="14" t="s">
        <v>12682</v>
      </c>
      <c r="E82" s="14">
        <v>2050</v>
      </c>
      <c r="F82" s="14" t="s">
        <v>8200</v>
      </c>
      <c r="G82" s="14">
        <v>3</v>
      </c>
      <c r="H82" s="14" t="s">
        <v>8201</v>
      </c>
      <c r="I82" s="14" t="s">
        <v>8153</v>
      </c>
      <c r="J82" s="14" t="s">
        <v>8153</v>
      </c>
    </row>
    <row r="83" spans="1:10" x14ac:dyDescent="0.2">
      <c r="A83" s="14">
        <v>20251031</v>
      </c>
      <c r="B83" s="15">
        <v>1452</v>
      </c>
      <c r="C83" s="14" t="s">
        <v>8250</v>
      </c>
      <c r="D83" s="14" t="s">
        <v>8162</v>
      </c>
      <c r="E83" s="14">
        <v>2050</v>
      </c>
      <c r="F83" s="14" t="s">
        <v>8200</v>
      </c>
      <c r="G83" s="14">
        <v>3</v>
      </c>
      <c r="H83" s="14" t="s">
        <v>8201</v>
      </c>
      <c r="I83" s="14" t="s">
        <v>8153</v>
      </c>
      <c r="J83" s="14" t="s">
        <v>8153</v>
      </c>
    </row>
    <row r="84" spans="1:10" x14ac:dyDescent="0.2">
      <c r="A84" s="14">
        <v>20251031</v>
      </c>
      <c r="B84" s="15">
        <v>1456</v>
      </c>
      <c r="C84" s="14" t="s">
        <v>8251</v>
      </c>
      <c r="D84" s="14" t="s">
        <v>8152</v>
      </c>
      <c r="E84" s="14" t="s">
        <v>8153</v>
      </c>
      <c r="F84" s="14" t="s">
        <v>8153</v>
      </c>
      <c r="G84" s="14" t="s">
        <v>8153</v>
      </c>
      <c r="H84" s="14" t="s">
        <v>8153</v>
      </c>
      <c r="I84" s="14" t="s">
        <v>8153</v>
      </c>
      <c r="J84" s="14" t="s">
        <v>8153</v>
      </c>
    </row>
    <row r="85" spans="1:10" x14ac:dyDescent="0.2">
      <c r="A85" s="14">
        <v>20251031</v>
      </c>
      <c r="B85" s="15">
        <v>1457</v>
      </c>
      <c r="C85" s="14" t="s">
        <v>8252</v>
      </c>
      <c r="D85" s="14" t="s">
        <v>8152</v>
      </c>
      <c r="E85" s="14" t="s">
        <v>8153</v>
      </c>
      <c r="F85" s="14" t="s">
        <v>8153</v>
      </c>
      <c r="G85" s="14" t="s">
        <v>8153</v>
      </c>
      <c r="H85" s="14" t="s">
        <v>8153</v>
      </c>
      <c r="I85" s="14" t="s">
        <v>8153</v>
      </c>
      <c r="J85" s="14" t="s">
        <v>8153</v>
      </c>
    </row>
    <row r="86" spans="1:10" x14ac:dyDescent="0.2">
      <c r="A86" s="14">
        <v>20251031</v>
      </c>
      <c r="B86" s="15">
        <v>1458</v>
      </c>
      <c r="C86" s="14" t="s">
        <v>8253</v>
      </c>
      <c r="D86" s="14" t="s">
        <v>8152</v>
      </c>
      <c r="E86" s="14" t="s">
        <v>8153</v>
      </c>
      <c r="F86" s="14" t="s">
        <v>8153</v>
      </c>
      <c r="G86" s="14" t="s">
        <v>8153</v>
      </c>
      <c r="H86" s="14" t="s">
        <v>8153</v>
      </c>
      <c r="I86" s="14" t="s">
        <v>8153</v>
      </c>
      <c r="J86" s="14" t="s">
        <v>8153</v>
      </c>
    </row>
    <row r="87" spans="1:10" x14ac:dyDescent="0.2">
      <c r="A87" s="14">
        <v>20251031</v>
      </c>
      <c r="B87" s="15">
        <v>1459</v>
      </c>
      <c r="C87" s="14" t="s">
        <v>8254</v>
      </c>
      <c r="D87" s="14" t="s">
        <v>8152</v>
      </c>
      <c r="E87" s="14" t="s">
        <v>8153</v>
      </c>
      <c r="F87" s="14" t="s">
        <v>8153</v>
      </c>
      <c r="G87" s="14" t="s">
        <v>8153</v>
      </c>
      <c r="H87" s="14" t="s">
        <v>8153</v>
      </c>
      <c r="I87" s="14" t="s">
        <v>8153</v>
      </c>
      <c r="J87" s="14" t="s">
        <v>8153</v>
      </c>
    </row>
    <row r="88" spans="1:10" x14ac:dyDescent="0.2">
      <c r="A88" s="14">
        <v>20251031</v>
      </c>
      <c r="B88" s="15" t="s">
        <v>5904</v>
      </c>
      <c r="C88" s="14" t="s">
        <v>8255</v>
      </c>
      <c r="D88" s="14" t="s">
        <v>12681</v>
      </c>
      <c r="E88" s="14">
        <v>5250</v>
      </c>
      <c r="F88" s="14" t="s">
        <v>8163</v>
      </c>
      <c r="G88" s="14">
        <v>10</v>
      </c>
      <c r="H88" s="14" t="s">
        <v>8164</v>
      </c>
      <c r="I88" s="14" t="s">
        <v>8153</v>
      </c>
      <c r="J88" s="14" t="s">
        <v>8153</v>
      </c>
    </row>
    <row r="89" spans="1:10" x14ac:dyDescent="0.2">
      <c r="A89" s="14">
        <v>20251031</v>
      </c>
      <c r="B89" s="15">
        <v>1466</v>
      </c>
      <c r="C89" s="14" t="s">
        <v>8256</v>
      </c>
      <c r="D89" s="14" t="s">
        <v>8152</v>
      </c>
      <c r="E89" s="14" t="s">
        <v>8153</v>
      </c>
      <c r="F89" s="14" t="s">
        <v>8153</v>
      </c>
      <c r="G89" s="14" t="s">
        <v>8153</v>
      </c>
      <c r="H89" s="14" t="s">
        <v>8153</v>
      </c>
      <c r="I89" s="14" t="s">
        <v>8153</v>
      </c>
      <c r="J89" s="14" t="s">
        <v>8153</v>
      </c>
    </row>
    <row r="90" spans="1:10" x14ac:dyDescent="0.2">
      <c r="A90" s="14">
        <v>20251031</v>
      </c>
      <c r="B90" s="15">
        <v>1469</v>
      </c>
      <c r="C90" s="14" t="s">
        <v>8257</v>
      </c>
      <c r="D90" s="14" t="s">
        <v>8152</v>
      </c>
      <c r="E90" s="14" t="s">
        <v>8153</v>
      </c>
      <c r="F90" s="14" t="s">
        <v>8153</v>
      </c>
      <c r="G90" s="14" t="s">
        <v>8153</v>
      </c>
      <c r="H90" s="14" t="s">
        <v>8153</v>
      </c>
      <c r="I90" s="14" t="s">
        <v>8153</v>
      </c>
      <c r="J90" s="14" t="s">
        <v>8153</v>
      </c>
    </row>
    <row r="91" spans="1:10" x14ac:dyDescent="0.2">
      <c r="A91" s="14">
        <v>20251031</v>
      </c>
      <c r="B91" s="15" t="s">
        <v>4548</v>
      </c>
      <c r="C91" s="14" t="s">
        <v>8258</v>
      </c>
      <c r="D91" s="14" t="s">
        <v>12682</v>
      </c>
      <c r="E91" s="14">
        <v>8050</v>
      </c>
      <c r="F91" s="14" t="s">
        <v>8220</v>
      </c>
      <c r="G91" s="14">
        <v>17</v>
      </c>
      <c r="H91" s="14" t="s">
        <v>8221</v>
      </c>
      <c r="I91" s="14" t="s">
        <v>8153</v>
      </c>
      <c r="J91" s="14" t="s">
        <v>8153</v>
      </c>
    </row>
    <row r="92" spans="1:10" x14ac:dyDescent="0.2">
      <c r="A92" s="14">
        <v>20251031</v>
      </c>
      <c r="B92" s="15">
        <v>1472</v>
      </c>
      <c r="C92" s="14" t="s">
        <v>8259</v>
      </c>
      <c r="D92" s="14" t="s">
        <v>8152</v>
      </c>
      <c r="E92" s="14" t="s">
        <v>8153</v>
      </c>
      <c r="F92" s="14" t="s">
        <v>8153</v>
      </c>
      <c r="G92" s="14" t="s">
        <v>8153</v>
      </c>
      <c r="H92" s="14" t="s">
        <v>8153</v>
      </c>
      <c r="I92" s="14" t="s">
        <v>8153</v>
      </c>
      <c r="J92" s="14" t="s">
        <v>8153</v>
      </c>
    </row>
    <row r="93" spans="1:10" x14ac:dyDescent="0.2">
      <c r="A93" s="14">
        <v>20251031</v>
      </c>
      <c r="B93" s="15">
        <v>1473</v>
      </c>
      <c r="C93" s="14" t="s">
        <v>8260</v>
      </c>
      <c r="D93" s="14" t="s">
        <v>8152</v>
      </c>
      <c r="E93" s="14" t="s">
        <v>8153</v>
      </c>
      <c r="F93" s="14" t="s">
        <v>8153</v>
      </c>
      <c r="G93" s="14" t="s">
        <v>8153</v>
      </c>
      <c r="H93" s="14" t="s">
        <v>8153</v>
      </c>
      <c r="I93" s="14" t="s">
        <v>8153</v>
      </c>
      <c r="J93" s="14" t="s">
        <v>8153</v>
      </c>
    </row>
    <row r="94" spans="1:10" x14ac:dyDescent="0.2">
      <c r="A94" s="14">
        <v>20251031</v>
      </c>
      <c r="B94" s="15">
        <v>1474</v>
      </c>
      <c r="C94" s="14" t="s">
        <v>8261</v>
      </c>
      <c r="D94" s="14" t="s">
        <v>8152</v>
      </c>
      <c r="E94" s="14" t="s">
        <v>8153</v>
      </c>
      <c r="F94" s="14" t="s">
        <v>8153</v>
      </c>
      <c r="G94" s="14" t="s">
        <v>8153</v>
      </c>
      <c r="H94" s="14" t="s">
        <v>8153</v>
      </c>
      <c r="I94" s="14" t="s">
        <v>8153</v>
      </c>
      <c r="J94" s="14" t="s">
        <v>8153</v>
      </c>
    </row>
    <row r="95" spans="1:10" x14ac:dyDescent="0.2">
      <c r="A95" s="14">
        <v>20251031</v>
      </c>
      <c r="B95" s="15">
        <v>1475</v>
      </c>
      <c r="C95" s="14" t="s">
        <v>8262</v>
      </c>
      <c r="D95" s="14" t="s">
        <v>8152</v>
      </c>
      <c r="E95" s="14" t="s">
        <v>8153</v>
      </c>
      <c r="F95" s="14" t="s">
        <v>8153</v>
      </c>
      <c r="G95" s="14" t="s">
        <v>8153</v>
      </c>
      <c r="H95" s="14" t="s">
        <v>8153</v>
      </c>
      <c r="I95" s="14" t="s">
        <v>8153</v>
      </c>
      <c r="J95" s="14" t="s">
        <v>8153</v>
      </c>
    </row>
    <row r="96" spans="1:10" x14ac:dyDescent="0.2">
      <c r="A96" s="14">
        <v>20251031</v>
      </c>
      <c r="B96" s="15">
        <v>1476</v>
      </c>
      <c r="C96" s="14" t="s">
        <v>8263</v>
      </c>
      <c r="D96" s="14" t="s">
        <v>8152</v>
      </c>
      <c r="E96" s="14" t="s">
        <v>8153</v>
      </c>
      <c r="F96" s="14" t="s">
        <v>8153</v>
      </c>
      <c r="G96" s="14" t="s">
        <v>8153</v>
      </c>
      <c r="H96" s="14" t="s">
        <v>8153</v>
      </c>
      <c r="I96" s="14" t="s">
        <v>8153</v>
      </c>
      <c r="J96" s="14" t="s">
        <v>8153</v>
      </c>
    </row>
    <row r="97" spans="1:10" x14ac:dyDescent="0.2">
      <c r="A97" s="14">
        <v>20251031</v>
      </c>
      <c r="B97" s="15">
        <v>1477</v>
      </c>
      <c r="C97" s="14" t="s">
        <v>8264</v>
      </c>
      <c r="D97" s="14" t="s">
        <v>8152</v>
      </c>
      <c r="E97" s="14" t="s">
        <v>8153</v>
      </c>
      <c r="F97" s="14" t="s">
        <v>8153</v>
      </c>
      <c r="G97" s="14" t="s">
        <v>8153</v>
      </c>
      <c r="H97" s="14" t="s">
        <v>8153</v>
      </c>
      <c r="I97" s="14" t="s">
        <v>8153</v>
      </c>
      <c r="J97" s="14" t="s">
        <v>8153</v>
      </c>
    </row>
    <row r="98" spans="1:10" x14ac:dyDescent="0.2">
      <c r="A98" s="14">
        <v>20251031</v>
      </c>
      <c r="B98" s="15">
        <v>1478</v>
      </c>
      <c r="C98" s="14" t="s">
        <v>8265</v>
      </c>
      <c r="D98" s="14" t="s">
        <v>8152</v>
      </c>
      <c r="E98" s="14" t="s">
        <v>8153</v>
      </c>
      <c r="F98" s="14" t="s">
        <v>8153</v>
      </c>
      <c r="G98" s="14" t="s">
        <v>8153</v>
      </c>
      <c r="H98" s="14" t="s">
        <v>8153</v>
      </c>
      <c r="I98" s="14" t="s">
        <v>8153</v>
      </c>
      <c r="J98" s="14" t="s">
        <v>8153</v>
      </c>
    </row>
    <row r="99" spans="1:10" x14ac:dyDescent="0.2">
      <c r="A99" s="14">
        <v>20251031</v>
      </c>
      <c r="B99" s="15">
        <v>1479</v>
      </c>
      <c r="C99" s="14" t="s">
        <v>8266</v>
      </c>
      <c r="D99" s="14" t="s">
        <v>8152</v>
      </c>
      <c r="E99" s="14" t="s">
        <v>8153</v>
      </c>
      <c r="F99" s="14" t="s">
        <v>8153</v>
      </c>
      <c r="G99" s="14" t="s">
        <v>8153</v>
      </c>
      <c r="H99" s="14" t="s">
        <v>8153</v>
      </c>
      <c r="I99" s="14" t="s">
        <v>8153</v>
      </c>
      <c r="J99" s="14" t="s">
        <v>8153</v>
      </c>
    </row>
    <row r="100" spans="1:10" x14ac:dyDescent="0.2">
      <c r="A100" s="14">
        <v>20251031</v>
      </c>
      <c r="B100" s="15" t="s">
        <v>7265</v>
      </c>
      <c r="C100" s="14" t="s">
        <v>8267</v>
      </c>
      <c r="D100" s="14" t="s">
        <v>12681</v>
      </c>
      <c r="E100" s="14">
        <v>5250</v>
      </c>
      <c r="F100" s="14" t="s">
        <v>8163</v>
      </c>
      <c r="G100" s="14">
        <v>10</v>
      </c>
      <c r="H100" s="14" t="s">
        <v>8164</v>
      </c>
      <c r="I100" s="14" t="s">
        <v>8153</v>
      </c>
      <c r="J100" s="14" t="s">
        <v>8153</v>
      </c>
    </row>
    <row r="101" spans="1:10" x14ac:dyDescent="0.2">
      <c r="A101" s="14">
        <v>20251031</v>
      </c>
      <c r="B101" s="15">
        <v>1480</v>
      </c>
      <c r="C101" s="14" t="s">
        <v>8268</v>
      </c>
      <c r="D101" s="14" t="s">
        <v>8152</v>
      </c>
      <c r="E101" s="14" t="s">
        <v>8153</v>
      </c>
      <c r="F101" s="14" t="s">
        <v>8153</v>
      </c>
      <c r="G101" s="14" t="s">
        <v>8153</v>
      </c>
      <c r="H101" s="14" t="s">
        <v>8153</v>
      </c>
      <c r="I101" s="14" t="s">
        <v>8153</v>
      </c>
      <c r="J101" s="14" t="s">
        <v>8153</v>
      </c>
    </row>
    <row r="102" spans="1:10" x14ac:dyDescent="0.2">
      <c r="A102" s="14">
        <v>20251031</v>
      </c>
      <c r="B102" s="15">
        <v>1481</v>
      </c>
      <c r="C102" s="14" t="s">
        <v>8269</v>
      </c>
      <c r="D102" s="14" t="s">
        <v>8152</v>
      </c>
      <c r="E102" s="14" t="s">
        <v>8153</v>
      </c>
      <c r="F102" s="14" t="s">
        <v>8153</v>
      </c>
      <c r="G102" s="14" t="s">
        <v>8153</v>
      </c>
      <c r="H102" s="14" t="s">
        <v>8153</v>
      </c>
      <c r="I102" s="14" t="s">
        <v>8153</v>
      </c>
      <c r="J102" s="14" t="s">
        <v>8153</v>
      </c>
    </row>
    <row r="103" spans="1:10" x14ac:dyDescent="0.2">
      <c r="A103" s="14">
        <v>20251031</v>
      </c>
      <c r="B103" s="15">
        <v>1482</v>
      </c>
      <c r="C103" s="14" t="s">
        <v>8270</v>
      </c>
      <c r="D103" s="14" t="s">
        <v>8152</v>
      </c>
      <c r="E103" s="14" t="s">
        <v>8153</v>
      </c>
      <c r="F103" s="14" t="s">
        <v>8153</v>
      </c>
      <c r="G103" s="14" t="s">
        <v>8153</v>
      </c>
      <c r="H103" s="14" t="s">
        <v>8153</v>
      </c>
      <c r="I103" s="14" t="s">
        <v>8153</v>
      </c>
      <c r="J103" s="14" t="s">
        <v>8153</v>
      </c>
    </row>
    <row r="104" spans="1:10" x14ac:dyDescent="0.2">
      <c r="A104" s="14">
        <v>20251031</v>
      </c>
      <c r="B104" s="15">
        <v>1483</v>
      </c>
      <c r="C104" s="14" t="s">
        <v>8271</v>
      </c>
      <c r="D104" s="14" t="s">
        <v>8152</v>
      </c>
      <c r="E104" s="14" t="s">
        <v>8153</v>
      </c>
      <c r="F104" s="14" t="s">
        <v>8153</v>
      </c>
      <c r="G104" s="14" t="s">
        <v>8153</v>
      </c>
      <c r="H104" s="14" t="s">
        <v>8153</v>
      </c>
      <c r="I104" s="14" t="s">
        <v>8153</v>
      </c>
      <c r="J104" s="14" t="s">
        <v>8153</v>
      </c>
    </row>
    <row r="105" spans="1:10" x14ac:dyDescent="0.2">
      <c r="A105" s="14">
        <v>20251031</v>
      </c>
      <c r="B105" s="15">
        <v>1484</v>
      </c>
      <c r="C105" s="14" t="s">
        <v>8272</v>
      </c>
      <c r="D105" s="14" t="s">
        <v>8152</v>
      </c>
      <c r="E105" s="14" t="s">
        <v>8153</v>
      </c>
      <c r="F105" s="14" t="s">
        <v>8153</v>
      </c>
      <c r="G105" s="14" t="s">
        <v>8153</v>
      </c>
      <c r="H105" s="14" t="s">
        <v>8153</v>
      </c>
      <c r="I105" s="14" t="s">
        <v>8153</v>
      </c>
      <c r="J105" s="14" t="s">
        <v>8153</v>
      </c>
    </row>
    <row r="106" spans="1:10" x14ac:dyDescent="0.2">
      <c r="A106" s="14">
        <v>20251031</v>
      </c>
      <c r="B106" s="15">
        <v>1485</v>
      </c>
      <c r="C106" s="14" t="s">
        <v>8273</v>
      </c>
      <c r="D106" s="14" t="s">
        <v>8152</v>
      </c>
      <c r="E106" s="14" t="s">
        <v>8153</v>
      </c>
      <c r="F106" s="14" t="s">
        <v>8153</v>
      </c>
      <c r="G106" s="14" t="s">
        <v>8153</v>
      </c>
      <c r="H106" s="14" t="s">
        <v>8153</v>
      </c>
      <c r="I106" s="14" t="s">
        <v>8153</v>
      </c>
      <c r="J106" s="14" t="s">
        <v>8153</v>
      </c>
    </row>
    <row r="107" spans="1:10" x14ac:dyDescent="0.2">
      <c r="A107" s="14">
        <v>20251031</v>
      </c>
      <c r="B107" s="15">
        <v>1486</v>
      </c>
      <c r="C107" s="14" t="s">
        <v>8274</v>
      </c>
      <c r="D107" s="14" t="s">
        <v>8152</v>
      </c>
      <c r="E107" s="14" t="s">
        <v>8153</v>
      </c>
      <c r="F107" s="14" t="s">
        <v>8153</v>
      </c>
      <c r="G107" s="14" t="s">
        <v>8153</v>
      </c>
      <c r="H107" s="14" t="s">
        <v>8153</v>
      </c>
      <c r="I107" s="14" t="s">
        <v>8153</v>
      </c>
      <c r="J107" s="14" t="s">
        <v>8153</v>
      </c>
    </row>
    <row r="108" spans="1:10" x14ac:dyDescent="0.2">
      <c r="A108" s="14">
        <v>20251031</v>
      </c>
      <c r="B108" s="15">
        <v>1487</v>
      </c>
      <c r="C108" s="14" t="s">
        <v>8275</v>
      </c>
      <c r="D108" s="14" t="s">
        <v>8152</v>
      </c>
      <c r="E108" s="14" t="s">
        <v>8153</v>
      </c>
      <c r="F108" s="14" t="s">
        <v>8153</v>
      </c>
      <c r="G108" s="14" t="s">
        <v>8153</v>
      </c>
      <c r="H108" s="14" t="s">
        <v>8153</v>
      </c>
      <c r="I108" s="14" t="s">
        <v>8153</v>
      </c>
      <c r="J108" s="14" t="s">
        <v>8153</v>
      </c>
    </row>
    <row r="109" spans="1:10" x14ac:dyDescent="0.2">
      <c r="A109" s="14">
        <v>20251031</v>
      </c>
      <c r="B109" s="15">
        <v>1488</v>
      </c>
      <c r="C109" s="14" t="s">
        <v>8276</v>
      </c>
      <c r="D109" s="14" t="s">
        <v>8152</v>
      </c>
      <c r="E109" s="14" t="s">
        <v>8153</v>
      </c>
      <c r="F109" s="14" t="s">
        <v>8153</v>
      </c>
      <c r="G109" s="14" t="s">
        <v>8153</v>
      </c>
      <c r="H109" s="14" t="s">
        <v>8153</v>
      </c>
      <c r="I109" s="14" t="s">
        <v>8153</v>
      </c>
      <c r="J109" s="14" t="s">
        <v>8153</v>
      </c>
    </row>
    <row r="110" spans="1:10" x14ac:dyDescent="0.2">
      <c r="A110" s="14">
        <v>20251031</v>
      </c>
      <c r="B110" s="15">
        <v>1489</v>
      </c>
      <c r="C110" s="14" t="s">
        <v>8277</v>
      </c>
      <c r="D110" s="14" t="s">
        <v>8152</v>
      </c>
      <c r="E110" s="14" t="s">
        <v>8153</v>
      </c>
      <c r="F110" s="14" t="s">
        <v>8153</v>
      </c>
      <c r="G110" s="14" t="s">
        <v>8153</v>
      </c>
      <c r="H110" s="14" t="s">
        <v>8153</v>
      </c>
      <c r="I110" s="14" t="s">
        <v>8153</v>
      </c>
      <c r="J110" s="14" t="s">
        <v>8153</v>
      </c>
    </row>
    <row r="111" spans="1:10" x14ac:dyDescent="0.2">
      <c r="A111" s="14">
        <v>20251031</v>
      </c>
      <c r="B111" s="15" t="s">
        <v>5200</v>
      </c>
      <c r="C111" s="14" t="s">
        <v>8278</v>
      </c>
      <c r="D111" s="14" t="s">
        <v>12681</v>
      </c>
      <c r="E111" s="14">
        <v>5250</v>
      </c>
      <c r="F111" s="14" t="s">
        <v>8163</v>
      </c>
      <c r="G111" s="14">
        <v>10</v>
      </c>
      <c r="H111" s="14" t="s">
        <v>8164</v>
      </c>
      <c r="I111" s="14" t="s">
        <v>8153</v>
      </c>
      <c r="J111" s="14" t="s">
        <v>8153</v>
      </c>
    </row>
    <row r="112" spans="1:10" x14ac:dyDescent="0.2">
      <c r="A112" s="14">
        <v>20251031</v>
      </c>
      <c r="B112" s="15">
        <v>1490</v>
      </c>
      <c r="C112" s="14" t="s">
        <v>8279</v>
      </c>
      <c r="D112" s="14" t="s">
        <v>8152</v>
      </c>
      <c r="E112" s="14" t="s">
        <v>8153</v>
      </c>
      <c r="F112" s="14" t="s">
        <v>8153</v>
      </c>
      <c r="G112" s="14" t="s">
        <v>8153</v>
      </c>
      <c r="H112" s="14" t="s">
        <v>8153</v>
      </c>
      <c r="I112" s="14" t="s">
        <v>8153</v>
      </c>
      <c r="J112" s="14" t="s">
        <v>8153</v>
      </c>
    </row>
    <row r="113" spans="1:10" x14ac:dyDescent="0.2">
      <c r="A113" s="14">
        <v>20251031</v>
      </c>
      <c r="B113" s="15">
        <v>1491</v>
      </c>
      <c r="C113" s="14" t="s">
        <v>8280</v>
      </c>
      <c r="D113" s="14" t="s">
        <v>12682</v>
      </c>
      <c r="E113" s="14">
        <v>3500</v>
      </c>
      <c r="F113" s="14" t="s">
        <v>8281</v>
      </c>
      <c r="G113" s="14">
        <v>7</v>
      </c>
      <c r="H113" s="14" t="s">
        <v>8282</v>
      </c>
      <c r="I113" s="14" t="s">
        <v>8153</v>
      </c>
      <c r="J113" s="14" t="s">
        <v>8153</v>
      </c>
    </row>
    <row r="114" spans="1:10" x14ac:dyDescent="0.2">
      <c r="A114" s="14">
        <v>20251031</v>
      </c>
      <c r="B114" s="15">
        <v>1493</v>
      </c>
      <c r="C114" s="14" t="s">
        <v>8283</v>
      </c>
      <c r="D114" s="14" t="s">
        <v>8152</v>
      </c>
      <c r="E114" s="14" t="s">
        <v>8153</v>
      </c>
      <c r="F114" s="14" t="s">
        <v>8153</v>
      </c>
      <c r="G114" s="14" t="s">
        <v>8153</v>
      </c>
      <c r="H114" s="14" t="s">
        <v>8153</v>
      </c>
      <c r="I114" s="14" t="s">
        <v>8153</v>
      </c>
      <c r="J114" s="14" t="s">
        <v>8153</v>
      </c>
    </row>
    <row r="115" spans="1:10" x14ac:dyDescent="0.2">
      <c r="A115" s="14">
        <v>20251031</v>
      </c>
      <c r="B115" s="15">
        <v>1494</v>
      </c>
      <c r="C115" s="14" t="s">
        <v>8284</v>
      </c>
      <c r="D115" s="14" t="s">
        <v>8152</v>
      </c>
      <c r="E115" s="14" t="s">
        <v>8153</v>
      </c>
      <c r="F115" s="14" t="s">
        <v>8153</v>
      </c>
      <c r="G115" s="14" t="s">
        <v>8153</v>
      </c>
      <c r="H115" s="14" t="s">
        <v>8153</v>
      </c>
      <c r="I115" s="14" t="s">
        <v>8153</v>
      </c>
      <c r="J115" s="14" t="s">
        <v>8153</v>
      </c>
    </row>
    <row r="116" spans="1:10" x14ac:dyDescent="0.2">
      <c r="A116" s="14">
        <v>20251031</v>
      </c>
      <c r="B116" s="15">
        <v>1495</v>
      </c>
      <c r="C116" s="14" t="s">
        <v>8285</v>
      </c>
      <c r="D116" s="14" t="s">
        <v>8152</v>
      </c>
      <c r="E116" s="14" t="s">
        <v>8153</v>
      </c>
      <c r="F116" s="14" t="s">
        <v>8153</v>
      </c>
      <c r="G116" s="14" t="s">
        <v>8153</v>
      </c>
      <c r="H116" s="14" t="s">
        <v>8153</v>
      </c>
      <c r="I116" s="14" t="s">
        <v>8153</v>
      </c>
      <c r="J116" s="14" t="s">
        <v>8153</v>
      </c>
    </row>
    <row r="117" spans="1:10" x14ac:dyDescent="0.2">
      <c r="A117" s="14">
        <v>20251031</v>
      </c>
      <c r="B117" s="15">
        <v>1496</v>
      </c>
      <c r="C117" s="14" t="s">
        <v>8286</v>
      </c>
      <c r="D117" s="14" t="s">
        <v>8152</v>
      </c>
      <c r="E117" s="14" t="s">
        <v>8153</v>
      </c>
      <c r="F117" s="14" t="s">
        <v>8153</v>
      </c>
      <c r="G117" s="14" t="s">
        <v>8153</v>
      </c>
      <c r="H117" s="14" t="s">
        <v>8153</v>
      </c>
      <c r="I117" s="14" t="s">
        <v>8153</v>
      </c>
      <c r="J117" s="14" t="s">
        <v>8153</v>
      </c>
    </row>
    <row r="118" spans="1:10" x14ac:dyDescent="0.2">
      <c r="A118" s="14">
        <v>20251031</v>
      </c>
      <c r="B118" s="15">
        <v>1497</v>
      </c>
      <c r="C118" s="14" t="s">
        <v>8287</v>
      </c>
      <c r="D118" s="14" t="s">
        <v>8152</v>
      </c>
      <c r="E118" s="14" t="s">
        <v>8153</v>
      </c>
      <c r="F118" s="14" t="s">
        <v>8153</v>
      </c>
      <c r="G118" s="14" t="s">
        <v>8153</v>
      </c>
      <c r="H118" s="14" t="s">
        <v>8153</v>
      </c>
      <c r="I118" s="14" t="s">
        <v>8153</v>
      </c>
      <c r="J118" s="14" t="s">
        <v>8153</v>
      </c>
    </row>
    <row r="119" spans="1:10" x14ac:dyDescent="0.2">
      <c r="A119" s="14">
        <v>20251031</v>
      </c>
      <c r="B119" s="15">
        <v>1498</v>
      </c>
      <c r="C119" s="14" t="s">
        <v>8288</v>
      </c>
      <c r="D119" s="14" t="s">
        <v>8152</v>
      </c>
      <c r="E119" s="14" t="s">
        <v>8153</v>
      </c>
      <c r="F119" s="14" t="s">
        <v>8153</v>
      </c>
      <c r="G119" s="14" t="s">
        <v>8153</v>
      </c>
      <c r="H119" s="14" t="s">
        <v>8153</v>
      </c>
      <c r="I119" s="14" t="s">
        <v>8153</v>
      </c>
      <c r="J119" s="14" t="s">
        <v>8153</v>
      </c>
    </row>
    <row r="120" spans="1:10" x14ac:dyDescent="0.2">
      <c r="A120" s="14">
        <v>20251031</v>
      </c>
      <c r="B120" s="15">
        <v>1499</v>
      </c>
      <c r="C120" s="14" t="s">
        <v>8289</v>
      </c>
      <c r="D120" s="14" t="s">
        <v>8152</v>
      </c>
      <c r="E120" s="14" t="s">
        <v>8153</v>
      </c>
      <c r="F120" s="14" t="s">
        <v>8153</v>
      </c>
      <c r="G120" s="14" t="s">
        <v>8153</v>
      </c>
      <c r="H120" s="14" t="s">
        <v>8153</v>
      </c>
      <c r="I120" s="14" t="s">
        <v>8153</v>
      </c>
      <c r="J120" s="14" t="s">
        <v>8153</v>
      </c>
    </row>
    <row r="121" spans="1:10" x14ac:dyDescent="0.2">
      <c r="A121" s="14">
        <v>20251031</v>
      </c>
      <c r="B121" s="15" t="s">
        <v>7617</v>
      </c>
      <c r="C121" s="14" t="s">
        <v>8290</v>
      </c>
      <c r="D121" s="14" t="s">
        <v>12681</v>
      </c>
      <c r="E121" s="14">
        <v>5250</v>
      </c>
      <c r="F121" s="14" t="s">
        <v>8163</v>
      </c>
      <c r="G121" s="14">
        <v>10</v>
      </c>
      <c r="H121" s="14" t="s">
        <v>8164</v>
      </c>
      <c r="I121" s="14" t="s">
        <v>8153</v>
      </c>
      <c r="J121" s="14" t="s">
        <v>8153</v>
      </c>
    </row>
    <row r="122" spans="1:10" x14ac:dyDescent="0.2">
      <c r="A122" s="14">
        <v>20251031</v>
      </c>
      <c r="B122" s="15" t="s">
        <v>5596</v>
      </c>
      <c r="C122" s="14" t="s">
        <v>8291</v>
      </c>
      <c r="D122" s="14" t="s">
        <v>12681</v>
      </c>
      <c r="E122" s="14">
        <v>9050</v>
      </c>
      <c r="F122" s="14" t="s">
        <v>8187</v>
      </c>
      <c r="G122" s="14">
        <v>10</v>
      </c>
      <c r="H122" s="14" t="s">
        <v>8164</v>
      </c>
      <c r="I122" s="14" t="s">
        <v>8153</v>
      </c>
      <c r="J122" s="14" t="s">
        <v>8153</v>
      </c>
    </row>
    <row r="123" spans="1:10" x14ac:dyDescent="0.2">
      <c r="A123" s="14">
        <v>20251031</v>
      </c>
      <c r="B123" s="15">
        <v>1514</v>
      </c>
      <c r="C123" s="14" t="s">
        <v>8292</v>
      </c>
      <c r="D123" s="14" t="s">
        <v>12682</v>
      </c>
      <c r="E123" s="14">
        <v>1050</v>
      </c>
      <c r="F123" s="14" t="s">
        <v>8293</v>
      </c>
      <c r="G123" s="14">
        <v>2</v>
      </c>
      <c r="H123" s="14" t="s">
        <v>8294</v>
      </c>
      <c r="I123" s="14">
        <v>7</v>
      </c>
      <c r="J123" s="14" t="s">
        <v>8203</v>
      </c>
    </row>
    <row r="124" spans="1:10" x14ac:dyDescent="0.2">
      <c r="A124" s="14">
        <v>20251031</v>
      </c>
      <c r="B124" s="15">
        <v>1515</v>
      </c>
      <c r="C124" s="14" t="s">
        <v>8295</v>
      </c>
      <c r="D124" s="14" t="s">
        <v>12680</v>
      </c>
      <c r="E124" s="14">
        <v>1050</v>
      </c>
      <c r="F124" s="14" t="s">
        <v>8293</v>
      </c>
      <c r="G124" s="14">
        <v>2</v>
      </c>
      <c r="H124" s="14" t="s">
        <v>8294</v>
      </c>
      <c r="I124" s="14">
        <v>6</v>
      </c>
      <c r="J124" s="14" t="s">
        <v>8150</v>
      </c>
    </row>
    <row r="125" spans="1:10" x14ac:dyDescent="0.2">
      <c r="A125" s="14">
        <v>20251031</v>
      </c>
      <c r="B125" s="15">
        <v>1518</v>
      </c>
      <c r="C125" s="14" t="s">
        <v>8296</v>
      </c>
      <c r="D125" s="14" t="s">
        <v>12680</v>
      </c>
      <c r="E125" s="14">
        <v>3800</v>
      </c>
      <c r="F125" s="14" t="s">
        <v>8297</v>
      </c>
      <c r="G125" s="14">
        <v>10</v>
      </c>
      <c r="H125" s="14" t="s">
        <v>8164</v>
      </c>
      <c r="I125" s="14">
        <v>6</v>
      </c>
      <c r="J125" s="14" t="s">
        <v>8150</v>
      </c>
    </row>
    <row r="126" spans="1:10" x14ac:dyDescent="0.2">
      <c r="A126" s="14">
        <v>20251031</v>
      </c>
      <c r="B126" s="15" t="s">
        <v>4744</v>
      </c>
      <c r="C126" s="14" t="s">
        <v>8298</v>
      </c>
      <c r="D126" s="14" t="s">
        <v>12681</v>
      </c>
      <c r="E126" s="14">
        <v>9050</v>
      </c>
      <c r="F126" s="14" t="s">
        <v>8187</v>
      </c>
      <c r="G126" s="14">
        <v>10</v>
      </c>
      <c r="H126" s="14" t="s">
        <v>8164</v>
      </c>
      <c r="I126" s="14" t="s">
        <v>8153</v>
      </c>
      <c r="J126" s="14" t="s">
        <v>8153</v>
      </c>
    </row>
    <row r="127" spans="1:10" x14ac:dyDescent="0.2">
      <c r="A127" s="14">
        <v>20251031</v>
      </c>
      <c r="B127" s="15" t="s">
        <v>6661</v>
      </c>
      <c r="C127" s="14" t="s">
        <v>8299</v>
      </c>
      <c r="D127" s="14" t="s">
        <v>8162</v>
      </c>
      <c r="E127" s="14">
        <v>6050</v>
      </c>
      <c r="F127" s="14" t="s">
        <v>8300</v>
      </c>
      <c r="G127" s="14">
        <v>13</v>
      </c>
      <c r="H127" s="14" t="s">
        <v>8301</v>
      </c>
      <c r="I127" s="14" t="s">
        <v>8153</v>
      </c>
      <c r="J127" s="14" t="s">
        <v>8153</v>
      </c>
    </row>
    <row r="128" spans="1:10" x14ac:dyDescent="0.2">
      <c r="A128" s="14">
        <v>20251031</v>
      </c>
      <c r="B128" s="15" t="s">
        <v>4454</v>
      </c>
      <c r="C128" s="14" t="s">
        <v>8302</v>
      </c>
      <c r="D128" s="14" t="s">
        <v>12681</v>
      </c>
      <c r="E128" s="14">
        <v>5250</v>
      </c>
      <c r="F128" s="14" t="s">
        <v>8163</v>
      </c>
      <c r="G128" s="14">
        <v>10</v>
      </c>
      <c r="H128" s="14" t="s">
        <v>8164</v>
      </c>
      <c r="I128" s="14" t="s">
        <v>8153</v>
      </c>
      <c r="J128" s="14" t="s">
        <v>8153</v>
      </c>
    </row>
    <row r="129" spans="1:10" x14ac:dyDescent="0.2">
      <c r="A129" s="14">
        <v>20251031</v>
      </c>
      <c r="B129" s="15">
        <v>1540</v>
      </c>
      <c r="C129" s="14" t="s">
        <v>8303</v>
      </c>
      <c r="D129" s="14" t="s">
        <v>8152</v>
      </c>
      <c r="E129" s="14" t="s">
        <v>8153</v>
      </c>
      <c r="F129" s="14" t="s">
        <v>8153</v>
      </c>
      <c r="G129" s="14" t="s">
        <v>8153</v>
      </c>
      <c r="H129" s="14" t="s">
        <v>8153</v>
      </c>
      <c r="I129" s="14" t="s">
        <v>8153</v>
      </c>
      <c r="J129" s="14" t="s">
        <v>8153</v>
      </c>
    </row>
    <row r="130" spans="1:10" x14ac:dyDescent="0.2">
      <c r="A130" s="14">
        <v>20251031</v>
      </c>
      <c r="B130" s="15">
        <v>1541</v>
      </c>
      <c r="C130" s="14" t="s">
        <v>8304</v>
      </c>
      <c r="D130" s="14" t="s">
        <v>8152</v>
      </c>
      <c r="E130" s="14" t="s">
        <v>8153</v>
      </c>
      <c r="F130" s="14" t="s">
        <v>8153</v>
      </c>
      <c r="G130" s="14" t="s">
        <v>8153</v>
      </c>
      <c r="H130" s="14" t="s">
        <v>8153</v>
      </c>
      <c r="I130" s="14" t="s">
        <v>8153</v>
      </c>
      <c r="J130" s="14" t="s">
        <v>8153</v>
      </c>
    </row>
    <row r="131" spans="1:10" x14ac:dyDescent="0.2">
      <c r="A131" s="14">
        <v>20251031</v>
      </c>
      <c r="B131" s="15">
        <v>1542</v>
      </c>
      <c r="C131" s="14" t="s">
        <v>8305</v>
      </c>
      <c r="D131" s="14" t="s">
        <v>8152</v>
      </c>
      <c r="E131" s="14" t="s">
        <v>8153</v>
      </c>
      <c r="F131" s="14" t="s">
        <v>8153</v>
      </c>
      <c r="G131" s="14" t="s">
        <v>8153</v>
      </c>
      <c r="H131" s="14" t="s">
        <v>8153</v>
      </c>
      <c r="I131" s="14" t="s">
        <v>8153</v>
      </c>
      <c r="J131" s="14" t="s">
        <v>8153</v>
      </c>
    </row>
    <row r="132" spans="1:10" x14ac:dyDescent="0.2">
      <c r="A132" s="14">
        <v>20251031</v>
      </c>
      <c r="B132" s="15">
        <v>1543</v>
      </c>
      <c r="C132" s="14" t="s">
        <v>8306</v>
      </c>
      <c r="D132" s="14" t="s">
        <v>8152</v>
      </c>
      <c r="E132" s="14" t="s">
        <v>8153</v>
      </c>
      <c r="F132" s="14" t="s">
        <v>8153</v>
      </c>
      <c r="G132" s="14" t="s">
        <v>8153</v>
      </c>
      <c r="H132" s="14" t="s">
        <v>8153</v>
      </c>
      <c r="I132" s="14" t="s">
        <v>8153</v>
      </c>
      <c r="J132" s="14" t="s">
        <v>8153</v>
      </c>
    </row>
    <row r="133" spans="1:10" x14ac:dyDescent="0.2">
      <c r="A133" s="14">
        <v>20251031</v>
      </c>
      <c r="B133" s="15">
        <v>1545</v>
      </c>
      <c r="C133" s="14" t="s">
        <v>8307</v>
      </c>
      <c r="D133" s="14" t="s">
        <v>8152</v>
      </c>
      <c r="E133" s="14" t="s">
        <v>8153</v>
      </c>
      <c r="F133" s="14" t="s">
        <v>8153</v>
      </c>
      <c r="G133" s="14" t="s">
        <v>8153</v>
      </c>
      <c r="H133" s="14" t="s">
        <v>8153</v>
      </c>
      <c r="I133" s="14" t="s">
        <v>8153</v>
      </c>
      <c r="J133" s="14" t="s">
        <v>8153</v>
      </c>
    </row>
    <row r="134" spans="1:10" x14ac:dyDescent="0.2">
      <c r="A134" s="14">
        <v>20251031</v>
      </c>
      <c r="B134" s="15">
        <v>1546</v>
      </c>
      <c r="C134" s="14" t="s">
        <v>8308</v>
      </c>
      <c r="D134" s="14" t="s">
        <v>8152</v>
      </c>
      <c r="E134" s="14" t="s">
        <v>8153</v>
      </c>
      <c r="F134" s="14" t="s">
        <v>8153</v>
      </c>
      <c r="G134" s="14" t="s">
        <v>8153</v>
      </c>
      <c r="H134" s="14" t="s">
        <v>8153</v>
      </c>
      <c r="I134" s="14" t="s">
        <v>8153</v>
      </c>
      <c r="J134" s="14" t="s">
        <v>8153</v>
      </c>
    </row>
    <row r="135" spans="1:10" x14ac:dyDescent="0.2">
      <c r="A135" s="14">
        <v>20251031</v>
      </c>
      <c r="B135" s="15">
        <v>1547</v>
      </c>
      <c r="C135" s="14" t="s">
        <v>8309</v>
      </c>
      <c r="D135" s="14" t="s">
        <v>8152</v>
      </c>
      <c r="E135" s="14" t="s">
        <v>8153</v>
      </c>
      <c r="F135" s="14" t="s">
        <v>8153</v>
      </c>
      <c r="G135" s="14" t="s">
        <v>8153</v>
      </c>
      <c r="H135" s="14" t="s">
        <v>8153</v>
      </c>
      <c r="I135" s="14" t="s">
        <v>8153</v>
      </c>
      <c r="J135" s="14" t="s">
        <v>8153</v>
      </c>
    </row>
    <row r="136" spans="1:10" x14ac:dyDescent="0.2">
      <c r="A136" s="14">
        <v>20251031</v>
      </c>
      <c r="B136" s="15" t="s">
        <v>5042</v>
      </c>
      <c r="C136" s="14" t="s">
        <v>8310</v>
      </c>
      <c r="D136" s="14" t="s">
        <v>8162</v>
      </c>
      <c r="E136" s="14">
        <v>7200</v>
      </c>
      <c r="F136" s="14" t="s">
        <v>8311</v>
      </c>
      <c r="G136" s="14">
        <v>16</v>
      </c>
      <c r="H136" s="14" t="s">
        <v>8312</v>
      </c>
      <c r="I136" s="14" t="s">
        <v>8153</v>
      </c>
      <c r="J136" s="14" t="s">
        <v>8153</v>
      </c>
    </row>
    <row r="137" spans="1:10" x14ac:dyDescent="0.2">
      <c r="A137" s="14">
        <v>20251031</v>
      </c>
      <c r="B137" s="15">
        <v>1550</v>
      </c>
      <c r="C137" s="14" t="s">
        <v>8313</v>
      </c>
      <c r="D137" s="14" t="s">
        <v>8152</v>
      </c>
      <c r="E137" s="14" t="s">
        <v>8153</v>
      </c>
      <c r="F137" s="14" t="s">
        <v>8153</v>
      </c>
      <c r="G137" s="14" t="s">
        <v>8153</v>
      </c>
      <c r="H137" s="14" t="s">
        <v>8153</v>
      </c>
      <c r="I137" s="14" t="s">
        <v>8153</v>
      </c>
      <c r="J137" s="14" t="s">
        <v>8153</v>
      </c>
    </row>
    <row r="138" spans="1:10" x14ac:dyDescent="0.2">
      <c r="A138" s="14">
        <v>20251031</v>
      </c>
      <c r="B138" s="15">
        <v>1551</v>
      </c>
      <c r="C138" s="14" t="s">
        <v>8314</v>
      </c>
      <c r="D138" s="14" t="s">
        <v>8152</v>
      </c>
      <c r="E138" s="14" t="s">
        <v>8153</v>
      </c>
      <c r="F138" s="14" t="s">
        <v>8153</v>
      </c>
      <c r="G138" s="14" t="s">
        <v>8153</v>
      </c>
      <c r="H138" s="14" t="s">
        <v>8153</v>
      </c>
      <c r="I138" s="14" t="s">
        <v>8153</v>
      </c>
      <c r="J138" s="14" t="s">
        <v>8153</v>
      </c>
    </row>
    <row r="139" spans="1:10" x14ac:dyDescent="0.2">
      <c r="A139" s="14">
        <v>20251031</v>
      </c>
      <c r="B139" s="15">
        <v>1554</v>
      </c>
      <c r="C139" s="14" t="s">
        <v>8315</v>
      </c>
      <c r="D139" s="14" t="s">
        <v>8152</v>
      </c>
      <c r="E139" s="14" t="s">
        <v>8153</v>
      </c>
      <c r="F139" s="14" t="s">
        <v>8153</v>
      </c>
      <c r="G139" s="14" t="s">
        <v>8153</v>
      </c>
      <c r="H139" s="14" t="s">
        <v>8153</v>
      </c>
      <c r="I139" s="14" t="s">
        <v>8153</v>
      </c>
      <c r="J139" s="14" t="s">
        <v>8153</v>
      </c>
    </row>
    <row r="140" spans="1:10" x14ac:dyDescent="0.2">
      <c r="A140" s="14">
        <v>20251031</v>
      </c>
      <c r="B140" s="15">
        <v>1555</v>
      </c>
      <c r="C140" s="14" t="s">
        <v>8316</v>
      </c>
      <c r="D140" s="14" t="s">
        <v>8152</v>
      </c>
      <c r="E140" s="14" t="s">
        <v>8153</v>
      </c>
      <c r="F140" s="14" t="s">
        <v>8153</v>
      </c>
      <c r="G140" s="14" t="s">
        <v>8153</v>
      </c>
      <c r="H140" s="14" t="s">
        <v>8153</v>
      </c>
      <c r="I140" s="14" t="s">
        <v>8153</v>
      </c>
      <c r="J140" s="14" t="s">
        <v>8153</v>
      </c>
    </row>
    <row r="141" spans="1:10" x14ac:dyDescent="0.2">
      <c r="A141" s="14">
        <v>20251031</v>
      </c>
      <c r="B141" s="15">
        <v>1557</v>
      </c>
      <c r="C141" s="14" t="s">
        <v>8317</v>
      </c>
      <c r="D141" s="14" t="s">
        <v>8152</v>
      </c>
      <c r="E141" s="14" t="s">
        <v>8153</v>
      </c>
      <c r="F141" s="14" t="s">
        <v>8153</v>
      </c>
      <c r="G141" s="14" t="s">
        <v>8153</v>
      </c>
      <c r="H141" s="14" t="s">
        <v>8153</v>
      </c>
      <c r="I141" s="14" t="s">
        <v>8153</v>
      </c>
      <c r="J141" s="14" t="s">
        <v>8153</v>
      </c>
    </row>
    <row r="142" spans="1:10" x14ac:dyDescent="0.2">
      <c r="A142" s="14">
        <v>20251031</v>
      </c>
      <c r="B142" s="15">
        <v>1559</v>
      </c>
      <c r="C142" s="14" t="s">
        <v>8318</v>
      </c>
      <c r="D142" s="14" t="s">
        <v>8152</v>
      </c>
      <c r="E142" s="14" t="s">
        <v>8153</v>
      </c>
      <c r="F142" s="14" t="s">
        <v>8153</v>
      </c>
      <c r="G142" s="14" t="s">
        <v>8153</v>
      </c>
      <c r="H142" s="14" t="s">
        <v>8153</v>
      </c>
      <c r="I142" s="14" t="s">
        <v>8153</v>
      </c>
      <c r="J142" s="14" t="s">
        <v>8153</v>
      </c>
    </row>
    <row r="143" spans="1:10" x14ac:dyDescent="0.2">
      <c r="A143" s="14">
        <v>20251031</v>
      </c>
      <c r="B143" s="15" t="s">
        <v>5406</v>
      </c>
      <c r="C143" s="14" t="s">
        <v>8319</v>
      </c>
      <c r="D143" s="14" t="s">
        <v>12681</v>
      </c>
      <c r="E143" s="14">
        <v>5250</v>
      </c>
      <c r="F143" s="14" t="s">
        <v>8163</v>
      </c>
      <c r="G143" s="14">
        <v>10</v>
      </c>
      <c r="H143" s="14" t="s">
        <v>8164</v>
      </c>
      <c r="I143" s="14" t="s">
        <v>8153</v>
      </c>
      <c r="J143" s="14" t="s">
        <v>8153</v>
      </c>
    </row>
    <row r="144" spans="1:10" x14ac:dyDescent="0.2">
      <c r="A144" s="14">
        <v>20251031</v>
      </c>
      <c r="B144" s="15">
        <v>1560</v>
      </c>
      <c r="C144" s="14" t="s">
        <v>8320</v>
      </c>
      <c r="D144" s="14" t="s">
        <v>8152</v>
      </c>
      <c r="E144" s="14" t="s">
        <v>8153</v>
      </c>
      <c r="F144" s="14" t="s">
        <v>8153</v>
      </c>
      <c r="G144" s="14" t="s">
        <v>8153</v>
      </c>
      <c r="H144" s="14" t="s">
        <v>8153</v>
      </c>
      <c r="I144" s="14" t="s">
        <v>8153</v>
      </c>
      <c r="J144" s="14" t="s">
        <v>8153</v>
      </c>
    </row>
    <row r="145" spans="1:10" x14ac:dyDescent="0.2">
      <c r="A145" s="14">
        <v>20251031</v>
      </c>
      <c r="B145" s="15">
        <v>1563</v>
      </c>
      <c r="C145" s="14" t="s">
        <v>8321</v>
      </c>
      <c r="D145" s="14" t="s">
        <v>8152</v>
      </c>
      <c r="E145" s="14" t="s">
        <v>8153</v>
      </c>
      <c r="F145" s="14" t="s">
        <v>8153</v>
      </c>
      <c r="G145" s="14" t="s">
        <v>8153</v>
      </c>
      <c r="H145" s="14" t="s">
        <v>8153</v>
      </c>
      <c r="I145" s="14" t="s">
        <v>8153</v>
      </c>
      <c r="J145" s="14" t="s">
        <v>8153</v>
      </c>
    </row>
    <row r="146" spans="1:10" x14ac:dyDescent="0.2">
      <c r="A146" s="14">
        <v>20251031</v>
      </c>
      <c r="B146" s="15">
        <v>1566</v>
      </c>
      <c r="C146" s="14" t="s">
        <v>8322</v>
      </c>
      <c r="D146" s="14" t="s">
        <v>8152</v>
      </c>
      <c r="E146" s="14" t="s">
        <v>8153</v>
      </c>
      <c r="F146" s="14" t="s">
        <v>8153</v>
      </c>
      <c r="G146" s="14" t="s">
        <v>8153</v>
      </c>
      <c r="H146" s="14" t="s">
        <v>8153</v>
      </c>
      <c r="I146" s="14" t="s">
        <v>8153</v>
      </c>
      <c r="J146" s="14" t="s">
        <v>8153</v>
      </c>
    </row>
    <row r="147" spans="1:10" x14ac:dyDescent="0.2">
      <c r="A147" s="14">
        <v>20251031</v>
      </c>
      <c r="B147" s="15">
        <v>1568</v>
      </c>
      <c r="C147" s="14" t="s">
        <v>8323</v>
      </c>
      <c r="D147" s="14" t="s">
        <v>8152</v>
      </c>
      <c r="E147" s="14" t="s">
        <v>8153</v>
      </c>
      <c r="F147" s="14" t="s">
        <v>8153</v>
      </c>
      <c r="G147" s="14" t="s">
        <v>8153</v>
      </c>
      <c r="H147" s="14" t="s">
        <v>8153</v>
      </c>
      <c r="I147" s="14" t="s">
        <v>8153</v>
      </c>
      <c r="J147" s="14" t="s">
        <v>8153</v>
      </c>
    </row>
    <row r="148" spans="1:10" x14ac:dyDescent="0.2">
      <c r="A148" s="14">
        <v>20251031</v>
      </c>
      <c r="B148" s="15">
        <v>1569</v>
      </c>
      <c r="C148" s="14" t="s">
        <v>8324</v>
      </c>
      <c r="D148" s="14" t="s">
        <v>8152</v>
      </c>
      <c r="E148" s="14" t="s">
        <v>8153</v>
      </c>
      <c r="F148" s="14" t="s">
        <v>8153</v>
      </c>
      <c r="G148" s="14" t="s">
        <v>8153</v>
      </c>
      <c r="H148" s="14" t="s">
        <v>8153</v>
      </c>
      <c r="I148" s="14" t="s">
        <v>8153</v>
      </c>
      <c r="J148" s="14" t="s">
        <v>8153</v>
      </c>
    </row>
    <row r="149" spans="1:10" x14ac:dyDescent="0.2">
      <c r="A149" s="14">
        <v>20251031</v>
      </c>
      <c r="B149" s="15" t="s">
        <v>6042</v>
      </c>
      <c r="C149" s="14" t="s">
        <v>8325</v>
      </c>
      <c r="D149" s="14" t="s">
        <v>12681</v>
      </c>
      <c r="E149" s="14">
        <v>9050</v>
      </c>
      <c r="F149" s="14" t="s">
        <v>8187</v>
      </c>
      <c r="G149" s="14">
        <v>10</v>
      </c>
      <c r="H149" s="14" t="s">
        <v>8164</v>
      </c>
      <c r="I149" s="14" t="s">
        <v>8153</v>
      </c>
      <c r="J149" s="14" t="s">
        <v>8153</v>
      </c>
    </row>
    <row r="150" spans="1:10" x14ac:dyDescent="0.2">
      <c r="A150" s="14">
        <v>20251031</v>
      </c>
      <c r="B150" s="15">
        <v>1570</v>
      </c>
      <c r="C150" s="14" t="s">
        <v>8326</v>
      </c>
      <c r="D150" s="14" t="s">
        <v>8152</v>
      </c>
      <c r="E150" s="14" t="s">
        <v>8153</v>
      </c>
      <c r="F150" s="14" t="s">
        <v>8153</v>
      </c>
      <c r="G150" s="14" t="s">
        <v>8153</v>
      </c>
      <c r="H150" s="14" t="s">
        <v>8153</v>
      </c>
      <c r="I150" s="14" t="s">
        <v>8153</v>
      </c>
      <c r="J150" s="14" t="s">
        <v>8153</v>
      </c>
    </row>
    <row r="151" spans="1:10" x14ac:dyDescent="0.2">
      <c r="A151" s="14">
        <v>20251031</v>
      </c>
      <c r="B151" s="15">
        <v>1571</v>
      </c>
      <c r="C151" s="14" t="s">
        <v>8327</v>
      </c>
      <c r="D151" s="14" t="s">
        <v>8152</v>
      </c>
      <c r="E151" s="14" t="s">
        <v>8153</v>
      </c>
      <c r="F151" s="14" t="s">
        <v>8153</v>
      </c>
      <c r="G151" s="14" t="s">
        <v>8153</v>
      </c>
      <c r="H151" s="14" t="s">
        <v>8153</v>
      </c>
      <c r="I151" s="14" t="s">
        <v>8153</v>
      </c>
      <c r="J151" s="14" t="s">
        <v>8153</v>
      </c>
    </row>
    <row r="152" spans="1:10" x14ac:dyDescent="0.2">
      <c r="A152" s="14">
        <v>20251031</v>
      </c>
      <c r="B152" s="15">
        <v>1572</v>
      </c>
      <c r="C152" s="14" t="s">
        <v>8328</v>
      </c>
      <c r="D152" s="14" t="s">
        <v>8152</v>
      </c>
      <c r="E152" s="14" t="s">
        <v>8153</v>
      </c>
      <c r="F152" s="14" t="s">
        <v>8153</v>
      </c>
      <c r="G152" s="14" t="s">
        <v>8153</v>
      </c>
      <c r="H152" s="14" t="s">
        <v>8153</v>
      </c>
      <c r="I152" s="14" t="s">
        <v>8153</v>
      </c>
      <c r="J152" s="14" t="s">
        <v>8153</v>
      </c>
    </row>
    <row r="153" spans="1:10" x14ac:dyDescent="0.2">
      <c r="A153" s="14">
        <v>20251031</v>
      </c>
      <c r="B153" s="15">
        <v>1573</v>
      </c>
      <c r="C153" s="14" t="s">
        <v>8329</v>
      </c>
      <c r="D153" s="14" t="s">
        <v>8152</v>
      </c>
      <c r="E153" s="14" t="s">
        <v>8153</v>
      </c>
      <c r="F153" s="14" t="s">
        <v>8153</v>
      </c>
      <c r="G153" s="14" t="s">
        <v>8153</v>
      </c>
      <c r="H153" s="14" t="s">
        <v>8153</v>
      </c>
      <c r="I153" s="14" t="s">
        <v>8153</v>
      </c>
      <c r="J153" s="14" t="s">
        <v>8153</v>
      </c>
    </row>
    <row r="154" spans="1:10" x14ac:dyDescent="0.2">
      <c r="A154" s="14">
        <v>20251031</v>
      </c>
      <c r="B154" s="15">
        <v>1577</v>
      </c>
      <c r="C154" s="14" t="s">
        <v>8330</v>
      </c>
      <c r="D154" s="14" t="s">
        <v>8152</v>
      </c>
      <c r="E154" s="14" t="s">
        <v>8153</v>
      </c>
      <c r="F154" s="14" t="s">
        <v>8153</v>
      </c>
      <c r="G154" s="14" t="s">
        <v>8153</v>
      </c>
      <c r="H154" s="14" t="s">
        <v>8153</v>
      </c>
      <c r="I154" s="14" t="s">
        <v>8153</v>
      </c>
      <c r="J154" s="14" t="s">
        <v>8153</v>
      </c>
    </row>
    <row r="155" spans="1:10" x14ac:dyDescent="0.2">
      <c r="A155" s="14">
        <v>20251031</v>
      </c>
      <c r="B155" s="15">
        <v>1578</v>
      </c>
      <c r="C155" s="14" t="s">
        <v>8331</v>
      </c>
      <c r="D155" s="14" t="s">
        <v>8152</v>
      </c>
      <c r="E155" s="14" t="s">
        <v>8153</v>
      </c>
      <c r="F155" s="14" t="s">
        <v>8153</v>
      </c>
      <c r="G155" s="14" t="s">
        <v>8153</v>
      </c>
      <c r="H155" s="14" t="s">
        <v>8153</v>
      </c>
      <c r="I155" s="14" t="s">
        <v>8153</v>
      </c>
      <c r="J155" s="14" t="s">
        <v>8153</v>
      </c>
    </row>
    <row r="156" spans="1:10" x14ac:dyDescent="0.2">
      <c r="A156" s="14">
        <v>20251031</v>
      </c>
      <c r="B156" s="15">
        <v>1579</v>
      </c>
      <c r="C156" s="14" t="s">
        <v>8332</v>
      </c>
      <c r="D156" s="14" t="s">
        <v>8152</v>
      </c>
      <c r="E156" s="14" t="s">
        <v>8153</v>
      </c>
      <c r="F156" s="14" t="s">
        <v>8153</v>
      </c>
      <c r="G156" s="14" t="s">
        <v>8153</v>
      </c>
      <c r="H156" s="14" t="s">
        <v>8153</v>
      </c>
      <c r="I156" s="14" t="s">
        <v>8153</v>
      </c>
      <c r="J156" s="14" t="s">
        <v>8153</v>
      </c>
    </row>
    <row r="157" spans="1:10" x14ac:dyDescent="0.2">
      <c r="A157" s="14">
        <v>20251031</v>
      </c>
      <c r="B157" s="15" t="s">
        <v>5133</v>
      </c>
      <c r="C157" s="14" t="s">
        <v>8333</v>
      </c>
      <c r="D157" s="14" t="s">
        <v>12681</v>
      </c>
      <c r="E157" s="14">
        <v>9050</v>
      </c>
      <c r="F157" s="14" t="s">
        <v>8187</v>
      </c>
      <c r="G157" s="14">
        <v>10</v>
      </c>
      <c r="H157" s="14" t="s">
        <v>8164</v>
      </c>
      <c r="I157" s="14" t="s">
        <v>8153</v>
      </c>
      <c r="J157" s="14" t="s">
        <v>8153</v>
      </c>
    </row>
    <row r="158" spans="1:10" x14ac:dyDescent="0.2">
      <c r="A158" s="14">
        <v>20251031</v>
      </c>
      <c r="B158" s="15">
        <v>1580</v>
      </c>
      <c r="C158" s="14" t="s">
        <v>8334</v>
      </c>
      <c r="D158" s="14" t="s">
        <v>8152</v>
      </c>
      <c r="E158" s="14" t="s">
        <v>8153</v>
      </c>
      <c r="F158" s="14" t="s">
        <v>8153</v>
      </c>
      <c r="G158" s="14" t="s">
        <v>8153</v>
      </c>
      <c r="H158" s="14" t="s">
        <v>8153</v>
      </c>
      <c r="I158" s="14" t="s">
        <v>8153</v>
      </c>
      <c r="J158" s="14" t="s">
        <v>8153</v>
      </c>
    </row>
    <row r="159" spans="1:10" x14ac:dyDescent="0.2">
      <c r="A159" s="14">
        <v>20251031</v>
      </c>
      <c r="B159" s="15">
        <v>1585</v>
      </c>
      <c r="C159" s="14" t="s">
        <v>8335</v>
      </c>
      <c r="D159" s="14" t="s">
        <v>8152</v>
      </c>
      <c r="E159" s="14" t="s">
        <v>8153</v>
      </c>
      <c r="F159" s="14" t="s">
        <v>8153</v>
      </c>
      <c r="G159" s="14" t="s">
        <v>8153</v>
      </c>
      <c r="H159" s="14" t="s">
        <v>8153</v>
      </c>
      <c r="I159" s="14" t="s">
        <v>8153</v>
      </c>
      <c r="J159" s="14" t="s">
        <v>8153</v>
      </c>
    </row>
    <row r="160" spans="1:10" x14ac:dyDescent="0.2">
      <c r="A160" s="14">
        <v>20251031</v>
      </c>
      <c r="B160" s="15">
        <v>1586</v>
      </c>
      <c r="C160" s="14" t="s">
        <v>8336</v>
      </c>
      <c r="D160" s="14" t="s">
        <v>8152</v>
      </c>
      <c r="E160" s="14" t="s">
        <v>8153</v>
      </c>
      <c r="F160" s="14" t="s">
        <v>8153</v>
      </c>
      <c r="G160" s="14" t="s">
        <v>8153</v>
      </c>
      <c r="H160" s="14" t="s">
        <v>8153</v>
      </c>
      <c r="I160" s="14" t="s">
        <v>8153</v>
      </c>
      <c r="J160" s="14" t="s">
        <v>8153</v>
      </c>
    </row>
    <row r="161" spans="1:10" x14ac:dyDescent="0.2">
      <c r="A161" s="14">
        <v>20251031</v>
      </c>
      <c r="B161" s="15" t="s">
        <v>4871</v>
      </c>
      <c r="C161" s="14" t="s">
        <v>8337</v>
      </c>
      <c r="D161" s="14" t="s">
        <v>8162</v>
      </c>
      <c r="E161" s="14">
        <v>6100</v>
      </c>
      <c r="F161" s="14" t="s">
        <v>8214</v>
      </c>
      <c r="G161" s="14">
        <v>14</v>
      </c>
      <c r="H161" s="14" t="s">
        <v>8215</v>
      </c>
      <c r="I161" s="14" t="s">
        <v>8153</v>
      </c>
      <c r="J161" s="14" t="s">
        <v>8153</v>
      </c>
    </row>
    <row r="162" spans="1:10" x14ac:dyDescent="0.2">
      <c r="A162" s="14">
        <v>20251031</v>
      </c>
      <c r="B162" s="15">
        <v>1591</v>
      </c>
      <c r="C162" s="14" t="s">
        <v>8338</v>
      </c>
      <c r="D162" s="14" t="s">
        <v>8152</v>
      </c>
      <c r="E162" s="14" t="s">
        <v>8153</v>
      </c>
      <c r="F162" s="14" t="s">
        <v>8153</v>
      </c>
      <c r="G162" s="14" t="s">
        <v>8153</v>
      </c>
      <c r="H162" s="14" t="s">
        <v>8153</v>
      </c>
      <c r="I162" s="14" t="s">
        <v>8153</v>
      </c>
      <c r="J162" s="14" t="s">
        <v>8153</v>
      </c>
    </row>
    <row r="163" spans="1:10" x14ac:dyDescent="0.2">
      <c r="A163" s="14">
        <v>20251031</v>
      </c>
      <c r="B163" s="15">
        <v>1592</v>
      </c>
      <c r="C163" s="14" t="s">
        <v>8339</v>
      </c>
      <c r="D163" s="14" t="s">
        <v>8152</v>
      </c>
      <c r="E163" s="14" t="s">
        <v>8153</v>
      </c>
      <c r="F163" s="14" t="s">
        <v>8153</v>
      </c>
      <c r="G163" s="14" t="s">
        <v>8153</v>
      </c>
      <c r="H163" s="14" t="s">
        <v>8153</v>
      </c>
      <c r="I163" s="14" t="s">
        <v>8153</v>
      </c>
      <c r="J163" s="14" t="s">
        <v>8153</v>
      </c>
    </row>
    <row r="164" spans="1:10" x14ac:dyDescent="0.2">
      <c r="A164" s="14">
        <v>20251031</v>
      </c>
      <c r="B164" s="15">
        <v>1593</v>
      </c>
      <c r="C164" s="14" t="s">
        <v>8340</v>
      </c>
      <c r="D164" s="14" t="s">
        <v>8152</v>
      </c>
      <c r="E164" s="14" t="s">
        <v>8153</v>
      </c>
      <c r="F164" s="14" t="s">
        <v>8153</v>
      </c>
      <c r="G164" s="14" t="s">
        <v>8153</v>
      </c>
      <c r="H164" s="14" t="s">
        <v>8153</v>
      </c>
      <c r="I164" s="14" t="s">
        <v>8153</v>
      </c>
      <c r="J164" s="14" t="s">
        <v>8153</v>
      </c>
    </row>
    <row r="165" spans="1:10" x14ac:dyDescent="0.2">
      <c r="A165" s="14">
        <v>20251031</v>
      </c>
      <c r="B165" s="15">
        <v>1595</v>
      </c>
      <c r="C165" s="14" t="s">
        <v>8341</v>
      </c>
      <c r="D165" s="14" t="s">
        <v>8152</v>
      </c>
      <c r="E165" s="14" t="s">
        <v>8153</v>
      </c>
      <c r="F165" s="14" t="s">
        <v>8153</v>
      </c>
      <c r="G165" s="14" t="s">
        <v>8153</v>
      </c>
      <c r="H165" s="14" t="s">
        <v>8153</v>
      </c>
      <c r="I165" s="14" t="s">
        <v>8153</v>
      </c>
      <c r="J165" s="14" t="s">
        <v>8153</v>
      </c>
    </row>
    <row r="166" spans="1:10" x14ac:dyDescent="0.2">
      <c r="A166" s="14">
        <v>20251031</v>
      </c>
      <c r="B166" s="15">
        <v>1596</v>
      </c>
      <c r="C166" s="14" t="s">
        <v>8342</v>
      </c>
      <c r="D166" s="14" t="s">
        <v>8152</v>
      </c>
      <c r="E166" s="14" t="s">
        <v>8153</v>
      </c>
      <c r="F166" s="14" t="s">
        <v>8153</v>
      </c>
      <c r="G166" s="14" t="s">
        <v>8153</v>
      </c>
      <c r="H166" s="14" t="s">
        <v>8153</v>
      </c>
      <c r="I166" s="14" t="s">
        <v>8153</v>
      </c>
      <c r="J166" s="14" t="s">
        <v>8153</v>
      </c>
    </row>
    <row r="167" spans="1:10" x14ac:dyDescent="0.2">
      <c r="A167" s="14">
        <v>20251031</v>
      </c>
      <c r="B167" s="15">
        <v>1597</v>
      </c>
      <c r="C167" s="14" t="s">
        <v>8343</v>
      </c>
      <c r="D167" s="14" t="s">
        <v>8152</v>
      </c>
      <c r="E167" s="14" t="s">
        <v>8153</v>
      </c>
      <c r="F167" s="14" t="s">
        <v>8153</v>
      </c>
      <c r="G167" s="14" t="s">
        <v>8153</v>
      </c>
      <c r="H167" s="14" t="s">
        <v>8153</v>
      </c>
      <c r="I167" s="14" t="s">
        <v>8153</v>
      </c>
      <c r="J167" s="14" t="s">
        <v>8153</v>
      </c>
    </row>
    <row r="168" spans="1:10" x14ac:dyDescent="0.2">
      <c r="A168" s="14">
        <v>20251031</v>
      </c>
      <c r="B168" s="15">
        <v>1599</v>
      </c>
      <c r="C168" s="14" t="s">
        <v>8344</v>
      </c>
      <c r="D168" s="14" t="s">
        <v>8152</v>
      </c>
      <c r="E168" s="14" t="s">
        <v>8153</v>
      </c>
      <c r="F168" s="14" t="s">
        <v>8153</v>
      </c>
      <c r="G168" s="14" t="s">
        <v>8153</v>
      </c>
      <c r="H168" s="14" t="s">
        <v>8153</v>
      </c>
      <c r="I168" s="14" t="s">
        <v>8153</v>
      </c>
      <c r="J168" s="14" t="s">
        <v>8153</v>
      </c>
    </row>
    <row r="169" spans="1:10" x14ac:dyDescent="0.2">
      <c r="A169" s="14">
        <v>20251031</v>
      </c>
      <c r="B169" s="15" t="s">
        <v>8345</v>
      </c>
      <c r="C169" s="14" t="s">
        <v>8346</v>
      </c>
      <c r="D169" s="14" t="s">
        <v>8152</v>
      </c>
      <c r="E169" s="14" t="s">
        <v>8153</v>
      </c>
      <c r="F169" s="14" t="s">
        <v>8153</v>
      </c>
      <c r="G169" s="14" t="s">
        <v>8153</v>
      </c>
      <c r="H169" s="14" t="s">
        <v>8153</v>
      </c>
      <c r="I169" s="14" t="s">
        <v>8153</v>
      </c>
      <c r="J169" s="14" t="s">
        <v>8153</v>
      </c>
    </row>
    <row r="170" spans="1:10" x14ac:dyDescent="0.2">
      <c r="A170" s="14">
        <v>20251031</v>
      </c>
      <c r="B170" s="15">
        <v>1605</v>
      </c>
      <c r="C170" s="14" t="s">
        <v>8347</v>
      </c>
      <c r="D170" s="14" t="s">
        <v>12680</v>
      </c>
      <c r="E170" s="14">
        <v>1050</v>
      </c>
      <c r="F170" s="14" t="s">
        <v>8293</v>
      </c>
      <c r="G170" s="14">
        <v>2</v>
      </c>
      <c r="H170" s="14" t="s">
        <v>8294</v>
      </c>
      <c r="I170" s="14">
        <v>4</v>
      </c>
      <c r="J170" s="14" t="s">
        <v>8177</v>
      </c>
    </row>
    <row r="171" spans="1:10" x14ac:dyDescent="0.2">
      <c r="A171" s="14">
        <v>20251031</v>
      </c>
      <c r="B171" s="15" t="s">
        <v>4221</v>
      </c>
      <c r="C171" s="14" t="s">
        <v>8348</v>
      </c>
      <c r="D171" s="14" t="s">
        <v>12682</v>
      </c>
      <c r="E171" s="14">
        <v>9050</v>
      </c>
      <c r="F171" s="14" t="s">
        <v>8187</v>
      </c>
      <c r="G171" s="14">
        <v>10</v>
      </c>
      <c r="H171" s="14" t="s">
        <v>8164</v>
      </c>
      <c r="I171" s="14" t="s">
        <v>8153</v>
      </c>
      <c r="J171" s="14" t="s">
        <v>8153</v>
      </c>
    </row>
    <row r="172" spans="1:10" x14ac:dyDescent="0.2">
      <c r="A172" s="14">
        <v>20251031</v>
      </c>
      <c r="B172" s="15">
        <v>1615</v>
      </c>
      <c r="C172" s="14" t="s">
        <v>8349</v>
      </c>
      <c r="D172" s="14" t="s">
        <v>8152</v>
      </c>
      <c r="E172" s="14" t="s">
        <v>8153</v>
      </c>
      <c r="F172" s="14" t="s">
        <v>8153</v>
      </c>
      <c r="G172" s="14" t="s">
        <v>8153</v>
      </c>
      <c r="H172" s="14" t="s">
        <v>8153</v>
      </c>
      <c r="I172" s="14" t="s">
        <v>8153</v>
      </c>
      <c r="J172" s="14" t="s">
        <v>8153</v>
      </c>
    </row>
    <row r="173" spans="1:10" x14ac:dyDescent="0.2">
      <c r="A173" s="14">
        <v>20251031</v>
      </c>
      <c r="B173" s="15">
        <v>1617</v>
      </c>
      <c r="C173" s="14" t="s">
        <v>8350</v>
      </c>
      <c r="D173" s="14" t="s">
        <v>8152</v>
      </c>
      <c r="E173" s="14" t="s">
        <v>8153</v>
      </c>
      <c r="F173" s="14" t="s">
        <v>8153</v>
      </c>
      <c r="G173" s="14" t="s">
        <v>8153</v>
      </c>
      <c r="H173" s="14" t="s">
        <v>8153</v>
      </c>
      <c r="I173" s="14" t="s">
        <v>8153</v>
      </c>
      <c r="J173" s="14" t="s">
        <v>8153</v>
      </c>
    </row>
    <row r="174" spans="1:10" x14ac:dyDescent="0.2">
      <c r="A174" s="14">
        <v>20251031</v>
      </c>
      <c r="B174" s="15">
        <v>1618</v>
      </c>
      <c r="C174" s="14" t="s">
        <v>8351</v>
      </c>
      <c r="D174" s="14" t="s">
        <v>8152</v>
      </c>
      <c r="E174" s="14" t="s">
        <v>8153</v>
      </c>
      <c r="F174" s="14" t="s">
        <v>8153</v>
      </c>
      <c r="G174" s="14" t="s">
        <v>8153</v>
      </c>
      <c r="H174" s="14" t="s">
        <v>8153</v>
      </c>
      <c r="I174" s="14" t="s">
        <v>8153</v>
      </c>
      <c r="J174" s="14" t="s">
        <v>8153</v>
      </c>
    </row>
    <row r="175" spans="1:10" x14ac:dyDescent="0.2">
      <c r="A175" s="14">
        <v>20251031</v>
      </c>
      <c r="B175" s="15">
        <v>1619</v>
      </c>
      <c r="C175" s="14" t="s">
        <v>8352</v>
      </c>
      <c r="D175" s="14" t="s">
        <v>8152</v>
      </c>
      <c r="E175" s="14" t="s">
        <v>8153</v>
      </c>
      <c r="F175" s="14" t="s">
        <v>8153</v>
      </c>
      <c r="G175" s="14" t="s">
        <v>8153</v>
      </c>
      <c r="H175" s="14" t="s">
        <v>8153</v>
      </c>
      <c r="I175" s="14" t="s">
        <v>8153</v>
      </c>
      <c r="J175" s="14" t="s">
        <v>8153</v>
      </c>
    </row>
    <row r="176" spans="1:10" x14ac:dyDescent="0.2">
      <c r="A176" s="14">
        <v>20251031</v>
      </c>
      <c r="B176" s="15" t="s">
        <v>6159</v>
      </c>
      <c r="C176" s="14" t="s">
        <v>8353</v>
      </c>
      <c r="D176" s="14" t="s">
        <v>8162</v>
      </c>
      <c r="E176" s="14">
        <v>9050</v>
      </c>
      <c r="F176" s="14" t="s">
        <v>8187</v>
      </c>
      <c r="G176" s="14">
        <v>10</v>
      </c>
      <c r="H176" s="14" t="s">
        <v>8164</v>
      </c>
      <c r="I176" s="14" t="s">
        <v>8153</v>
      </c>
      <c r="J176" s="14" t="s">
        <v>8153</v>
      </c>
    </row>
    <row r="177" spans="1:10" x14ac:dyDescent="0.2">
      <c r="A177" s="14">
        <v>20251031</v>
      </c>
      <c r="B177" s="15">
        <v>1620</v>
      </c>
      <c r="C177" s="14" t="s">
        <v>8354</v>
      </c>
      <c r="D177" s="14" t="s">
        <v>8152</v>
      </c>
      <c r="E177" s="14" t="s">
        <v>8153</v>
      </c>
      <c r="F177" s="14" t="s">
        <v>8153</v>
      </c>
      <c r="G177" s="14" t="s">
        <v>8153</v>
      </c>
      <c r="H177" s="14" t="s">
        <v>8153</v>
      </c>
      <c r="I177" s="14" t="s">
        <v>8153</v>
      </c>
      <c r="J177" s="14" t="s">
        <v>8153</v>
      </c>
    </row>
    <row r="178" spans="1:10" x14ac:dyDescent="0.2">
      <c r="A178" s="14">
        <v>20251031</v>
      </c>
      <c r="B178" s="15">
        <v>1621</v>
      </c>
      <c r="C178" s="14" t="s">
        <v>8355</v>
      </c>
      <c r="D178" s="14" t="s">
        <v>8152</v>
      </c>
      <c r="E178" s="14" t="s">
        <v>8153</v>
      </c>
      <c r="F178" s="14" t="s">
        <v>8153</v>
      </c>
      <c r="G178" s="14" t="s">
        <v>8153</v>
      </c>
      <c r="H178" s="14" t="s">
        <v>8153</v>
      </c>
      <c r="I178" s="14" t="s">
        <v>8153</v>
      </c>
      <c r="J178" s="14" t="s">
        <v>8153</v>
      </c>
    </row>
    <row r="179" spans="1:10" x14ac:dyDescent="0.2">
      <c r="A179" s="14">
        <v>20251031</v>
      </c>
      <c r="B179" s="15">
        <v>1622</v>
      </c>
      <c r="C179" s="14" t="s">
        <v>8356</v>
      </c>
      <c r="D179" s="14" t="s">
        <v>8152</v>
      </c>
      <c r="E179" s="14" t="s">
        <v>8153</v>
      </c>
      <c r="F179" s="14" t="s">
        <v>8153</v>
      </c>
      <c r="G179" s="14" t="s">
        <v>8153</v>
      </c>
      <c r="H179" s="14" t="s">
        <v>8153</v>
      </c>
      <c r="I179" s="14" t="s">
        <v>8153</v>
      </c>
      <c r="J179" s="14" t="s">
        <v>8153</v>
      </c>
    </row>
    <row r="180" spans="1:10" x14ac:dyDescent="0.2">
      <c r="A180" s="14">
        <v>20251031</v>
      </c>
      <c r="B180" s="15">
        <v>1623</v>
      </c>
      <c r="C180" s="14" t="s">
        <v>8357</v>
      </c>
      <c r="D180" s="14" t="s">
        <v>8152</v>
      </c>
      <c r="E180" s="14" t="s">
        <v>8153</v>
      </c>
      <c r="F180" s="14" t="s">
        <v>8153</v>
      </c>
      <c r="G180" s="14" t="s">
        <v>8153</v>
      </c>
      <c r="H180" s="14" t="s">
        <v>8153</v>
      </c>
      <c r="I180" s="14" t="s">
        <v>8153</v>
      </c>
      <c r="J180" s="14" t="s">
        <v>8153</v>
      </c>
    </row>
    <row r="181" spans="1:10" x14ac:dyDescent="0.2">
      <c r="A181" s="14">
        <v>20251031</v>
      </c>
      <c r="B181" s="15">
        <v>1624</v>
      </c>
      <c r="C181" s="14" t="s">
        <v>8358</v>
      </c>
      <c r="D181" s="14" t="s">
        <v>8152</v>
      </c>
      <c r="E181" s="14" t="s">
        <v>8153</v>
      </c>
      <c r="F181" s="14" t="s">
        <v>8153</v>
      </c>
      <c r="G181" s="14" t="s">
        <v>8153</v>
      </c>
      <c r="H181" s="14" t="s">
        <v>8153</v>
      </c>
      <c r="I181" s="14" t="s">
        <v>8153</v>
      </c>
      <c r="J181" s="14" t="s">
        <v>8153</v>
      </c>
    </row>
    <row r="182" spans="1:10" x14ac:dyDescent="0.2">
      <c r="A182" s="14">
        <v>20251031</v>
      </c>
      <c r="B182" s="15">
        <v>1625</v>
      </c>
      <c r="C182" s="14" t="s">
        <v>8359</v>
      </c>
      <c r="D182" s="14" t="s">
        <v>8152</v>
      </c>
      <c r="E182" s="14" t="s">
        <v>8153</v>
      </c>
      <c r="F182" s="14" t="s">
        <v>8153</v>
      </c>
      <c r="G182" s="14" t="s">
        <v>8153</v>
      </c>
      <c r="H182" s="14" t="s">
        <v>8153</v>
      </c>
      <c r="I182" s="14" t="s">
        <v>8153</v>
      </c>
      <c r="J182" s="14" t="s">
        <v>8153</v>
      </c>
    </row>
    <row r="183" spans="1:10" x14ac:dyDescent="0.2">
      <c r="A183" s="14">
        <v>20251031</v>
      </c>
      <c r="B183" s="15">
        <v>1626</v>
      </c>
      <c r="C183" s="14" t="s">
        <v>8360</v>
      </c>
      <c r="D183" s="14" t="s">
        <v>8152</v>
      </c>
      <c r="E183" s="14" t="s">
        <v>8153</v>
      </c>
      <c r="F183" s="14" t="s">
        <v>8153</v>
      </c>
      <c r="G183" s="14" t="s">
        <v>8153</v>
      </c>
      <c r="H183" s="14" t="s">
        <v>8153</v>
      </c>
      <c r="I183" s="14" t="s">
        <v>8153</v>
      </c>
      <c r="J183" s="14" t="s">
        <v>8153</v>
      </c>
    </row>
    <row r="184" spans="1:10" x14ac:dyDescent="0.2">
      <c r="A184" s="14">
        <v>20251031</v>
      </c>
      <c r="B184" s="15">
        <v>1627</v>
      </c>
      <c r="C184" s="14" t="s">
        <v>8361</v>
      </c>
      <c r="D184" s="14" t="s">
        <v>8152</v>
      </c>
      <c r="E184" s="14" t="s">
        <v>8153</v>
      </c>
      <c r="F184" s="14" t="s">
        <v>8153</v>
      </c>
      <c r="G184" s="14" t="s">
        <v>8153</v>
      </c>
      <c r="H184" s="14" t="s">
        <v>8153</v>
      </c>
      <c r="I184" s="14" t="s">
        <v>8153</v>
      </c>
      <c r="J184" s="14" t="s">
        <v>8153</v>
      </c>
    </row>
    <row r="185" spans="1:10" x14ac:dyDescent="0.2">
      <c r="A185" s="14">
        <v>20251031</v>
      </c>
      <c r="B185" s="15">
        <v>1628</v>
      </c>
      <c r="C185" s="14" t="s">
        <v>8362</v>
      </c>
      <c r="D185" s="14" t="s">
        <v>8152</v>
      </c>
      <c r="E185" s="14" t="s">
        <v>8153</v>
      </c>
      <c r="F185" s="14" t="s">
        <v>8153</v>
      </c>
      <c r="G185" s="14" t="s">
        <v>8153</v>
      </c>
      <c r="H185" s="14" t="s">
        <v>8153</v>
      </c>
      <c r="I185" s="14" t="s">
        <v>8153</v>
      </c>
      <c r="J185" s="14" t="s">
        <v>8153</v>
      </c>
    </row>
    <row r="186" spans="1:10" x14ac:dyDescent="0.2">
      <c r="A186" s="14">
        <v>20251031</v>
      </c>
      <c r="B186" s="15">
        <v>1629</v>
      </c>
      <c r="C186" s="14" t="s">
        <v>8363</v>
      </c>
      <c r="D186" s="14" t="s">
        <v>8152</v>
      </c>
      <c r="E186" s="14" t="s">
        <v>8153</v>
      </c>
      <c r="F186" s="14" t="s">
        <v>8153</v>
      </c>
      <c r="G186" s="14" t="s">
        <v>8153</v>
      </c>
      <c r="H186" s="14" t="s">
        <v>8153</v>
      </c>
      <c r="I186" s="14" t="s">
        <v>8153</v>
      </c>
      <c r="J186" s="14" t="s">
        <v>8153</v>
      </c>
    </row>
    <row r="187" spans="1:10" x14ac:dyDescent="0.2">
      <c r="A187" s="14">
        <v>20251031</v>
      </c>
      <c r="B187" s="15" t="s">
        <v>8364</v>
      </c>
      <c r="C187" s="14" t="s">
        <v>8365</v>
      </c>
      <c r="D187" s="14" t="s">
        <v>8152</v>
      </c>
      <c r="E187" s="14" t="s">
        <v>8153</v>
      </c>
      <c r="F187" s="14" t="s">
        <v>8153</v>
      </c>
      <c r="G187" s="14" t="s">
        <v>8153</v>
      </c>
      <c r="H187" s="14" t="s">
        <v>8153</v>
      </c>
      <c r="I187" s="14" t="s">
        <v>8153</v>
      </c>
      <c r="J187" s="14" t="s">
        <v>8153</v>
      </c>
    </row>
    <row r="188" spans="1:10" x14ac:dyDescent="0.2">
      <c r="A188" s="14">
        <v>20251031</v>
      </c>
      <c r="B188" s="15">
        <v>1630</v>
      </c>
      <c r="C188" s="14" t="s">
        <v>8366</v>
      </c>
      <c r="D188" s="14" t="s">
        <v>8152</v>
      </c>
      <c r="E188" s="14" t="s">
        <v>8153</v>
      </c>
      <c r="F188" s="14" t="s">
        <v>8153</v>
      </c>
      <c r="G188" s="14" t="s">
        <v>8153</v>
      </c>
      <c r="H188" s="14" t="s">
        <v>8153</v>
      </c>
      <c r="I188" s="14" t="s">
        <v>8153</v>
      </c>
      <c r="J188" s="14" t="s">
        <v>8153</v>
      </c>
    </row>
    <row r="189" spans="1:10" x14ac:dyDescent="0.2">
      <c r="A189" s="14">
        <v>20251031</v>
      </c>
      <c r="B189" s="15">
        <v>1631</v>
      </c>
      <c r="C189" s="14" t="s">
        <v>8367</v>
      </c>
      <c r="D189" s="14" t="s">
        <v>8152</v>
      </c>
      <c r="E189" s="14" t="s">
        <v>8153</v>
      </c>
      <c r="F189" s="14" t="s">
        <v>8153</v>
      </c>
      <c r="G189" s="14" t="s">
        <v>8153</v>
      </c>
      <c r="H189" s="14" t="s">
        <v>8153</v>
      </c>
      <c r="I189" s="14" t="s">
        <v>8153</v>
      </c>
      <c r="J189" s="14" t="s">
        <v>8153</v>
      </c>
    </row>
    <row r="190" spans="1:10" x14ac:dyDescent="0.2">
      <c r="A190" s="14">
        <v>20251031</v>
      </c>
      <c r="B190" s="15">
        <v>1632</v>
      </c>
      <c r="C190" s="14" t="s">
        <v>8368</v>
      </c>
      <c r="D190" s="14" t="s">
        <v>8152</v>
      </c>
      <c r="E190" s="14" t="s">
        <v>8153</v>
      </c>
      <c r="F190" s="14" t="s">
        <v>8153</v>
      </c>
      <c r="G190" s="14" t="s">
        <v>8153</v>
      </c>
      <c r="H190" s="14" t="s">
        <v>8153</v>
      </c>
      <c r="I190" s="14" t="s">
        <v>8153</v>
      </c>
      <c r="J190" s="14" t="s">
        <v>8153</v>
      </c>
    </row>
    <row r="191" spans="1:10" x14ac:dyDescent="0.2">
      <c r="A191" s="14">
        <v>20251031</v>
      </c>
      <c r="B191" s="15">
        <v>1633</v>
      </c>
      <c r="C191" s="14" t="s">
        <v>8369</v>
      </c>
      <c r="D191" s="14" t="s">
        <v>8152</v>
      </c>
      <c r="E191" s="14" t="s">
        <v>8153</v>
      </c>
      <c r="F191" s="14" t="s">
        <v>8153</v>
      </c>
      <c r="G191" s="14" t="s">
        <v>8153</v>
      </c>
      <c r="H191" s="14" t="s">
        <v>8153</v>
      </c>
      <c r="I191" s="14" t="s">
        <v>8153</v>
      </c>
      <c r="J191" s="14" t="s">
        <v>8153</v>
      </c>
    </row>
    <row r="192" spans="1:10" x14ac:dyDescent="0.2">
      <c r="A192" s="14">
        <v>20251031</v>
      </c>
      <c r="B192" s="15" t="s">
        <v>8370</v>
      </c>
      <c r="C192" s="14" t="s">
        <v>8371</v>
      </c>
      <c r="D192" s="14" t="s">
        <v>8152</v>
      </c>
      <c r="E192" s="14" t="s">
        <v>8153</v>
      </c>
      <c r="F192" s="14" t="s">
        <v>8153</v>
      </c>
      <c r="G192" s="14" t="s">
        <v>8153</v>
      </c>
      <c r="H192" s="14" t="s">
        <v>8153</v>
      </c>
      <c r="I192" s="14" t="s">
        <v>8153</v>
      </c>
      <c r="J192" s="14" t="s">
        <v>8153</v>
      </c>
    </row>
    <row r="193" spans="1:10" x14ac:dyDescent="0.2">
      <c r="A193" s="14">
        <v>20251031</v>
      </c>
      <c r="B193" s="15" t="s">
        <v>4192</v>
      </c>
      <c r="C193" s="14" t="s">
        <v>8372</v>
      </c>
      <c r="D193" s="14" t="s">
        <v>8162</v>
      </c>
      <c r="E193" s="14">
        <v>8050</v>
      </c>
      <c r="F193" s="14" t="s">
        <v>8220</v>
      </c>
      <c r="G193" s="14">
        <v>17</v>
      </c>
      <c r="H193" s="14" t="s">
        <v>8221</v>
      </c>
      <c r="I193" s="14" t="s">
        <v>8153</v>
      </c>
      <c r="J193" s="14" t="s">
        <v>8153</v>
      </c>
    </row>
    <row r="194" spans="1:10" x14ac:dyDescent="0.2">
      <c r="A194" s="14">
        <v>20251031</v>
      </c>
      <c r="B194" s="15">
        <v>1651</v>
      </c>
      <c r="C194" s="14" t="s">
        <v>8373</v>
      </c>
      <c r="D194" s="14" t="s">
        <v>8152</v>
      </c>
      <c r="E194" s="14" t="s">
        <v>8153</v>
      </c>
      <c r="F194" s="14" t="s">
        <v>8153</v>
      </c>
      <c r="G194" s="14" t="s">
        <v>8153</v>
      </c>
      <c r="H194" s="14" t="s">
        <v>8153</v>
      </c>
      <c r="I194" s="14" t="s">
        <v>8153</v>
      </c>
      <c r="J194" s="14" t="s">
        <v>8153</v>
      </c>
    </row>
    <row r="195" spans="1:10" x14ac:dyDescent="0.2">
      <c r="A195" s="14">
        <v>20251031</v>
      </c>
      <c r="B195" s="15">
        <v>1652</v>
      </c>
      <c r="C195" s="14" t="s">
        <v>8374</v>
      </c>
      <c r="D195" s="14" t="s">
        <v>8152</v>
      </c>
      <c r="E195" s="14" t="s">
        <v>8153</v>
      </c>
      <c r="F195" s="14" t="s">
        <v>8153</v>
      </c>
      <c r="G195" s="14" t="s">
        <v>8153</v>
      </c>
      <c r="H195" s="14" t="s">
        <v>8153</v>
      </c>
      <c r="I195" s="14" t="s">
        <v>8153</v>
      </c>
      <c r="J195" s="14" t="s">
        <v>8153</v>
      </c>
    </row>
    <row r="196" spans="1:10" x14ac:dyDescent="0.2">
      <c r="A196" s="14">
        <v>20251031</v>
      </c>
      <c r="B196" s="15">
        <v>1653</v>
      </c>
      <c r="C196" s="14" t="s">
        <v>8375</v>
      </c>
      <c r="D196" s="14" t="s">
        <v>8152</v>
      </c>
      <c r="E196" s="14" t="s">
        <v>8153</v>
      </c>
      <c r="F196" s="14" t="s">
        <v>8153</v>
      </c>
      <c r="G196" s="14" t="s">
        <v>8153</v>
      </c>
      <c r="H196" s="14" t="s">
        <v>8153</v>
      </c>
      <c r="I196" s="14" t="s">
        <v>8153</v>
      </c>
      <c r="J196" s="14" t="s">
        <v>8153</v>
      </c>
    </row>
    <row r="197" spans="1:10" x14ac:dyDescent="0.2">
      <c r="A197" s="14">
        <v>20251031</v>
      </c>
      <c r="B197" s="15">
        <v>1654</v>
      </c>
      <c r="C197" s="14" t="s">
        <v>8376</v>
      </c>
      <c r="D197" s="14" t="s">
        <v>8152</v>
      </c>
      <c r="E197" s="14" t="s">
        <v>8153</v>
      </c>
      <c r="F197" s="14" t="s">
        <v>8153</v>
      </c>
      <c r="G197" s="14" t="s">
        <v>8153</v>
      </c>
      <c r="H197" s="14" t="s">
        <v>8153</v>
      </c>
      <c r="I197" s="14" t="s">
        <v>8153</v>
      </c>
      <c r="J197" s="14" t="s">
        <v>8153</v>
      </c>
    </row>
    <row r="198" spans="1:10" x14ac:dyDescent="0.2">
      <c r="A198" s="14">
        <v>20251031</v>
      </c>
      <c r="B198" s="15">
        <v>1655</v>
      </c>
      <c r="C198" s="14" t="s">
        <v>8377</v>
      </c>
      <c r="D198" s="14" t="s">
        <v>8152</v>
      </c>
      <c r="E198" s="14" t="s">
        <v>8153</v>
      </c>
      <c r="F198" s="14" t="s">
        <v>8153</v>
      </c>
      <c r="G198" s="14" t="s">
        <v>8153</v>
      </c>
      <c r="H198" s="14" t="s">
        <v>8153</v>
      </c>
      <c r="I198" s="14" t="s">
        <v>8153</v>
      </c>
      <c r="J198" s="14" t="s">
        <v>8153</v>
      </c>
    </row>
    <row r="199" spans="1:10" x14ac:dyDescent="0.2">
      <c r="A199" s="14">
        <v>20251031</v>
      </c>
      <c r="B199" s="15">
        <v>1656</v>
      </c>
      <c r="C199" s="14" t="s">
        <v>8378</v>
      </c>
      <c r="D199" s="14" t="s">
        <v>8152</v>
      </c>
      <c r="E199" s="14" t="s">
        <v>8153</v>
      </c>
      <c r="F199" s="14" t="s">
        <v>8153</v>
      </c>
      <c r="G199" s="14" t="s">
        <v>8153</v>
      </c>
      <c r="H199" s="14" t="s">
        <v>8153</v>
      </c>
      <c r="I199" s="14" t="s">
        <v>8153</v>
      </c>
      <c r="J199" s="14" t="s">
        <v>8153</v>
      </c>
    </row>
    <row r="200" spans="1:10" x14ac:dyDescent="0.2">
      <c r="A200" s="14">
        <v>20251031</v>
      </c>
      <c r="B200" s="15">
        <v>1657</v>
      </c>
      <c r="C200" s="14" t="s">
        <v>8379</v>
      </c>
      <c r="D200" s="14" t="s">
        <v>8152</v>
      </c>
      <c r="E200" s="14" t="s">
        <v>8153</v>
      </c>
      <c r="F200" s="14" t="s">
        <v>8153</v>
      </c>
      <c r="G200" s="14" t="s">
        <v>8153</v>
      </c>
      <c r="H200" s="14" t="s">
        <v>8153</v>
      </c>
      <c r="I200" s="14" t="s">
        <v>8153</v>
      </c>
      <c r="J200" s="14" t="s">
        <v>8153</v>
      </c>
    </row>
    <row r="201" spans="1:10" x14ac:dyDescent="0.2">
      <c r="A201" s="14">
        <v>20251031</v>
      </c>
      <c r="B201" s="15">
        <v>1658</v>
      </c>
      <c r="C201" s="14" t="s">
        <v>8380</v>
      </c>
      <c r="D201" s="14" t="s">
        <v>8152</v>
      </c>
      <c r="E201" s="14" t="s">
        <v>8153</v>
      </c>
      <c r="F201" s="14" t="s">
        <v>8153</v>
      </c>
      <c r="G201" s="14" t="s">
        <v>8153</v>
      </c>
      <c r="H201" s="14" t="s">
        <v>8153</v>
      </c>
      <c r="I201" s="14" t="s">
        <v>8153</v>
      </c>
      <c r="J201" s="14" t="s">
        <v>8153</v>
      </c>
    </row>
    <row r="202" spans="1:10" x14ac:dyDescent="0.2">
      <c r="A202" s="14">
        <v>20251031</v>
      </c>
      <c r="B202" s="15">
        <v>1659</v>
      </c>
      <c r="C202" s="14" t="s">
        <v>8381</v>
      </c>
      <c r="D202" s="14" t="s">
        <v>8152</v>
      </c>
      <c r="E202" s="14" t="s">
        <v>8153</v>
      </c>
      <c r="F202" s="14" t="s">
        <v>8153</v>
      </c>
      <c r="G202" s="14" t="s">
        <v>8153</v>
      </c>
      <c r="H202" s="14" t="s">
        <v>8153</v>
      </c>
      <c r="I202" s="14" t="s">
        <v>8153</v>
      </c>
      <c r="J202" s="14" t="s">
        <v>8153</v>
      </c>
    </row>
    <row r="203" spans="1:10" x14ac:dyDescent="0.2">
      <c r="A203" s="14">
        <v>20251031</v>
      </c>
      <c r="B203" s="15" t="s">
        <v>7045</v>
      </c>
      <c r="C203" s="14" t="s">
        <v>8382</v>
      </c>
      <c r="D203" s="14" t="s">
        <v>12681</v>
      </c>
      <c r="E203" s="14">
        <v>7100</v>
      </c>
      <c r="F203" s="14" t="s">
        <v>8383</v>
      </c>
      <c r="G203" s="14">
        <v>16</v>
      </c>
      <c r="H203" s="14" t="s">
        <v>8312</v>
      </c>
      <c r="I203" s="14" t="s">
        <v>8153</v>
      </c>
      <c r="J203" s="14" t="s">
        <v>8153</v>
      </c>
    </row>
    <row r="204" spans="1:10" x14ac:dyDescent="0.2">
      <c r="A204" s="14">
        <v>20251031</v>
      </c>
      <c r="B204" s="15">
        <v>1660</v>
      </c>
      <c r="C204" s="14" t="s">
        <v>8384</v>
      </c>
      <c r="D204" s="14" t="s">
        <v>8152</v>
      </c>
      <c r="E204" s="14" t="s">
        <v>8153</v>
      </c>
      <c r="F204" s="14" t="s">
        <v>8153</v>
      </c>
      <c r="G204" s="14" t="s">
        <v>8153</v>
      </c>
      <c r="H204" s="14" t="s">
        <v>8153</v>
      </c>
      <c r="I204" s="14" t="s">
        <v>8153</v>
      </c>
      <c r="J204" s="14" t="s">
        <v>8153</v>
      </c>
    </row>
    <row r="205" spans="1:10" x14ac:dyDescent="0.2">
      <c r="A205" s="14">
        <v>20251031</v>
      </c>
      <c r="B205" s="15">
        <v>1662</v>
      </c>
      <c r="C205" s="14" t="s">
        <v>8385</v>
      </c>
      <c r="D205" s="14" t="s">
        <v>12680</v>
      </c>
      <c r="E205" s="14">
        <v>1050</v>
      </c>
      <c r="F205" s="14" t="s">
        <v>8293</v>
      </c>
      <c r="G205" s="14">
        <v>2</v>
      </c>
      <c r="H205" s="14" t="s">
        <v>8294</v>
      </c>
      <c r="I205" s="14">
        <v>6</v>
      </c>
      <c r="J205" s="14" t="s">
        <v>8150</v>
      </c>
    </row>
    <row r="206" spans="1:10" x14ac:dyDescent="0.2">
      <c r="A206" s="14">
        <v>20251031</v>
      </c>
      <c r="B206" s="15">
        <v>1663</v>
      </c>
      <c r="C206" s="14" t="s">
        <v>8386</v>
      </c>
      <c r="D206" s="14" t="s">
        <v>12680</v>
      </c>
      <c r="E206" s="14">
        <v>1050</v>
      </c>
      <c r="F206" s="14" t="s">
        <v>8293</v>
      </c>
      <c r="G206" s="14">
        <v>2</v>
      </c>
      <c r="H206" s="14" t="s">
        <v>8294</v>
      </c>
      <c r="I206" s="14">
        <v>6</v>
      </c>
      <c r="J206" s="14" t="s">
        <v>8150</v>
      </c>
    </row>
    <row r="207" spans="1:10" x14ac:dyDescent="0.2">
      <c r="A207" s="14">
        <v>20251031</v>
      </c>
      <c r="B207" s="15" t="s">
        <v>7481</v>
      </c>
      <c r="C207" s="14" t="s">
        <v>8387</v>
      </c>
      <c r="D207" s="14" t="s">
        <v>12681</v>
      </c>
      <c r="E207" s="14">
        <v>8050</v>
      </c>
      <c r="F207" s="14" t="s">
        <v>8220</v>
      </c>
      <c r="G207" s="14">
        <v>17</v>
      </c>
      <c r="H207" s="14" t="s">
        <v>8221</v>
      </c>
      <c r="I207" s="14" t="s">
        <v>8153</v>
      </c>
      <c r="J207" s="14" t="s">
        <v>8153</v>
      </c>
    </row>
    <row r="208" spans="1:10" x14ac:dyDescent="0.2">
      <c r="A208" s="14">
        <v>20251031</v>
      </c>
      <c r="B208" s="15">
        <v>1671</v>
      </c>
      <c r="C208" s="14" t="s">
        <v>8388</v>
      </c>
      <c r="D208" s="14" t="s">
        <v>8152</v>
      </c>
      <c r="E208" s="14" t="s">
        <v>8153</v>
      </c>
      <c r="F208" s="14" t="s">
        <v>8153</v>
      </c>
      <c r="G208" s="14" t="s">
        <v>8153</v>
      </c>
      <c r="H208" s="14" t="s">
        <v>8153</v>
      </c>
      <c r="I208" s="14" t="s">
        <v>8153</v>
      </c>
      <c r="J208" s="14" t="s">
        <v>8153</v>
      </c>
    </row>
    <row r="209" spans="1:10" x14ac:dyDescent="0.2">
      <c r="A209" s="14">
        <v>20251031</v>
      </c>
      <c r="B209" s="15">
        <v>1672</v>
      </c>
      <c r="C209" s="14" t="s">
        <v>8389</v>
      </c>
      <c r="D209" s="14" t="s">
        <v>8152</v>
      </c>
      <c r="E209" s="14" t="s">
        <v>8153</v>
      </c>
      <c r="F209" s="14" t="s">
        <v>8153</v>
      </c>
      <c r="G209" s="14" t="s">
        <v>8153</v>
      </c>
      <c r="H209" s="14" t="s">
        <v>8153</v>
      </c>
      <c r="I209" s="14" t="s">
        <v>8153</v>
      </c>
      <c r="J209" s="14" t="s">
        <v>8153</v>
      </c>
    </row>
    <row r="210" spans="1:10" x14ac:dyDescent="0.2">
      <c r="A210" s="14">
        <v>20251031</v>
      </c>
      <c r="B210" s="15">
        <v>1673</v>
      </c>
      <c r="C210" s="14" t="s">
        <v>8390</v>
      </c>
      <c r="D210" s="14" t="s">
        <v>8152</v>
      </c>
      <c r="E210" s="14" t="s">
        <v>8153</v>
      </c>
      <c r="F210" s="14" t="s">
        <v>8153</v>
      </c>
      <c r="G210" s="14" t="s">
        <v>8153</v>
      </c>
      <c r="H210" s="14" t="s">
        <v>8153</v>
      </c>
      <c r="I210" s="14" t="s">
        <v>8153</v>
      </c>
      <c r="J210" s="14" t="s">
        <v>8153</v>
      </c>
    </row>
    <row r="211" spans="1:10" x14ac:dyDescent="0.2">
      <c r="A211" s="14">
        <v>20251031</v>
      </c>
      <c r="B211" s="15">
        <v>1674</v>
      </c>
      <c r="C211" s="14" t="s">
        <v>8391</v>
      </c>
      <c r="D211" s="14" t="s">
        <v>8152</v>
      </c>
      <c r="E211" s="14" t="s">
        <v>8153</v>
      </c>
      <c r="F211" s="14" t="s">
        <v>8153</v>
      </c>
      <c r="G211" s="14" t="s">
        <v>8153</v>
      </c>
      <c r="H211" s="14" t="s">
        <v>8153</v>
      </c>
      <c r="I211" s="14" t="s">
        <v>8153</v>
      </c>
      <c r="J211" s="14" t="s">
        <v>8153</v>
      </c>
    </row>
    <row r="212" spans="1:10" x14ac:dyDescent="0.2">
      <c r="A212" s="14">
        <v>20251031</v>
      </c>
      <c r="B212" s="15">
        <v>1675</v>
      </c>
      <c r="C212" s="14" t="s">
        <v>8392</v>
      </c>
      <c r="D212" s="14" t="s">
        <v>8152</v>
      </c>
      <c r="E212" s="14" t="s">
        <v>8153</v>
      </c>
      <c r="F212" s="14" t="s">
        <v>8153</v>
      </c>
      <c r="G212" s="14" t="s">
        <v>8153</v>
      </c>
      <c r="H212" s="14" t="s">
        <v>8153</v>
      </c>
      <c r="I212" s="14" t="s">
        <v>8153</v>
      </c>
      <c r="J212" s="14" t="s">
        <v>8153</v>
      </c>
    </row>
    <row r="213" spans="1:10" x14ac:dyDescent="0.2">
      <c r="A213" s="14">
        <v>20251031</v>
      </c>
      <c r="B213" s="15">
        <v>1676</v>
      </c>
      <c r="C213" s="14" t="s">
        <v>8393</v>
      </c>
      <c r="D213" s="14" t="s">
        <v>8152</v>
      </c>
      <c r="E213" s="14" t="s">
        <v>8153</v>
      </c>
      <c r="F213" s="14" t="s">
        <v>8153</v>
      </c>
      <c r="G213" s="14" t="s">
        <v>8153</v>
      </c>
      <c r="H213" s="14" t="s">
        <v>8153</v>
      </c>
      <c r="I213" s="14" t="s">
        <v>8153</v>
      </c>
      <c r="J213" s="14" t="s">
        <v>8153</v>
      </c>
    </row>
    <row r="214" spans="1:10" x14ac:dyDescent="0.2">
      <c r="A214" s="14">
        <v>20251031</v>
      </c>
      <c r="B214" s="15">
        <v>1677</v>
      </c>
      <c r="C214" s="14" t="s">
        <v>8394</v>
      </c>
      <c r="D214" s="14" t="s">
        <v>8152</v>
      </c>
      <c r="E214" s="14" t="s">
        <v>8153</v>
      </c>
      <c r="F214" s="14" t="s">
        <v>8153</v>
      </c>
      <c r="G214" s="14" t="s">
        <v>8153</v>
      </c>
      <c r="H214" s="14" t="s">
        <v>8153</v>
      </c>
      <c r="I214" s="14" t="s">
        <v>8153</v>
      </c>
      <c r="J214" s="14" t="s">
        <v>8153</v>
      </c>
    </row>
    <row r="215" spans="1:10" x14ac:dyDescent="0.2">
      <c r="A215" s="14">
        <v>20251031</v>
      </c>
      <c r="B215" s="15">
        <v>1678</v>
      </c>
      <c r="C215" s="14" t="s">
        <v>8395</v>
      </c>
      <c r="D215" s="14" t="s">
        <v>8152</v>
      </c>
      <c r="E215" s="14" t="s">
        <v>8153</v>
      </c>
      <c r="F215" s="14" t="s">
        <v>8153</v>
      </c>
      <c r="G215" s="14" t="s">
        <v>8153</v>
      </c>
      <c r="H215" s="14" t="s">
        <v>8153</v>
      </c>
      <c r="I215" s="14" t="s">
        <v>8153</v>
      </c>
      <c r="J215" s="14" t="s">
        <v>8153</v>
      </c>
    </row>
    <row r="216" spans="1:10" x14ac:dyDescent="0.2">
      <c r="A216" s="14">
        <v>20251031</v>
      </c>
      <c r="B216" s="15">
        <v>1679</v>
      </c>
      <c r="C216" s="14" t="s">
        <v>8396</v>
      </c>
      <c r="D216" s="14" t="s">
        <v>8152</v>
      </c>
      <c r="E216" s="14" t="s">
        <v>8153</v>
      </c>
      <c r="F216" s="14" t="s">
        <v>8153</v>
      </c>
      <c r="G216" s="14" t="s">
        <v>8153</v>
      </c>
      <c r="H216" s="14" t="s">
        <v>8153</v>
      </c>
      <c r="I216" s="14" t="s">
        <v>8153</v>
      </c>
      <c r="J216" s="14" t="s">
        <v>8153</v>
      </c>
    </row>
    <row r="217" spans="1:10" x14ac:dyDescent="0.2">
      <c r="A217" s="14">
        <v>20251031</v>
      </c>
      <c r="B217" s="15" t="s">
        <v>6930</v>
      </c>
      <c r="C217" s="14" t="s">
        <v>8397</v>
      </c>
      <c r="D217" s="14" t="s">
        <v>12680</v>
      </c>
      <c r="E217" s="14">
        <v>6050</v>
      </c>
      <c r="F217" s="14" t="s">
        <v>8300</v>
      </c>
      <c r="G217" s="14">
        <v>13</v>
      </c>
      <c r="H217" s="14" t="s">
        <v>8301</v>
      </c>
      <c r="I217" s="14">
        <v>6</v>
      </c>
      <c r="J217" s="14" t="s">
        <v>8150</v>
      </c>
    </row>
    <row r="218" spans="1:10" x14ac:dyDescent="0.2">
      <c r="A218" s="14">
        <v>20251031</v>
      </c>
      <c r="B218" s="15">
        <v>1680</v>
      </c>
      <c r="C218" s="14" t="s">
        <v>8398</v>
      </c>
      <c r="D218" s="14" t="s">
        <v>8152</v>
      </c>
      <c r="E218" s="14" t="s">
        <v>8153</v>
      </c>
      <c r="F218" s="14" t="s">
        <v>8153</v>
      </c>
      <c r="G218" s="14" t="s">
        <v>8153</v>
      </c>
      <c r="H218" s="14" t="s">
        <v>8153</v>
      </c>
      <c r="I218" s="14" t="s">
        <v>8153</v>
      </c>
      <c r="J218" s="14" t="s">
        <v>8153</v>
      </c>
    </row>
    <row r="219" spans="1:10" x14ac:dyDescent="0.2">
      <c r="A219" s="14">
        <v>20251031</v>
      </c>
      <c r="B219" s="15">
        <v>1681</v>
      </c>
      <c r="C219" s="14" t="s">
        <v>8399</v>
      </c>
      <c r="D219" s="14" t="s">
        <v>8152</v>
      </c>
      <c r="E219" s="14" t="s">
        <v>8153</v>
      </c>
      <c r="F219" s="14" t="s">
        <v>8153</v>
      </c>
      <c r="G219" s="14" t="s">
        <v>8153</v>
      </c>
      <c r="H219" s="14" t="s">
        <v>8153</v>
      </c>
      <c r="I219" s="14" t="s">
        <v>8153</v>
      </c>
      <c r="J219" s="14" t="s">
        <v>8153</v>
      </c>
    </row>
    <row r="220" spans="1:10" x14ac:dyDescent="0.2">
      <c r="A220" s="14">
        <v>20251031</v>
      </c>
      <c r="B220" s="15">
        <v>1684</v>
      </c>
      <c r="C220" s="14" t="s">
        <v>8400</v>
      </c>
      <c r="D220" s="14" t="s">
        <v>8152</v>
      </c>
      <c r="E220" s="14" t="s">
        <v>8153</v>
      </c>
      <c r="F220" s="14" t="s">
        <v>8153</v>
      </c>
      <c r="G220" s="14" t="s">
        <v>8153</v>
      </c>
      <c r="H220" s="14" t="s">
        <v>8153</v>
      </c>
      <c r="I220" s="14" t="s">
        <v>8153</v>
      </c>
      <c r="J220" s="14" t="s">
        <v>8153</v>
      </c>
    </row>
    <row r="221" spans="1:10" x14ac:dyDescent="0.2">
      <c r="A221" s="14">
        <v>20251031</v>
      </c>
      <c r="B221" s="15">
        <v>1685</v>
      </c>
      <c r="C221" s="14" t="s">
        <v>8401</v>
      </c>
      <c r="D221" s="14" t="s">
        <v>8152</v>
      </c>
      <c r="E221" s="14" t="s">
        <v>8153</v>
      </c>
      <c r="F221" s="14" t="s">
        <v>8153</v>
      </c>
      <c r="G221" s="14" t="s">
        <v>8153</v>
      </c>
      <c r="H221" s="14" t="s">
        <v>8153</v>
      </c>
      <c r="I221" s="14" t="s">
        <v>8153</v>
      </c>
      <c r="J221" s="14" t="s">
        <v>8153</v>
      </c>
    </row>
    <row r="222" spans="1:10" x14ac:dyDescent="0.2">
      <c r="A222" s="14">
        <v>20251031</v>
      </c>
      <c r="B222" s="15">
        <v>1686</v>
      </c>
      <c r="C222" s="14" t="s">
        <v>8402</v>
      </c>
      <c r="D222" s="14" t="s">
        <v>8152</v>
      </c>
      <c r="E222" s="14" t="s">
        <v>8153</v>
      </c>
      <c r="F222" s="14" t="s">
        <v>8153</v>
      </c>
      <c r="G222" s="14" t="s">
        <v>8153</v>
      </c>
      <c r="H222" s="14" t="s">
        <v>8153</v>
      </c>
      <c r="I222" s="14" t="s">
        <v>8153</v>
      </c>
      <c r="J222" s="14" t="s">
        <v>8153</v>
      </c>
    </row>
    <row r="223" spans="1:10" x14ac:dyDescent="0.2">
      <c r="A223" s="14">
        <v>20251031</v>
      </c>
      <c r="B223" s="15">
        <v>1687</v>
      </c>
      <c r="C223" s="14" t="s">
        <v>8403</v>
      </c>
      <c r="D223" s="14" t="s">
        <v>8152</v>
      </c>
      <c r="E223" s="14" t="s">
        <v>8153</v>
      </c>
      <c r="F223" s="14" t="s">
        <v>8153</v>
      </c>
      <c r="G223" s="14" t="s">
        <v>8153</v>
      </c>
      <c r="H223" s="14" t="s">
        <v>8153</v>
      </c>
      <c r="I223" s="14" t="s">
        <v>8153</v>
      </c>
      <c r="J223" s="14" t="s">
        <v>8153</v>
      </c>
    </row>
    <row r="224" spans="1:10" x14ac:dyDescent="0.2">
      <c r="A224" s="14">
        <v>20251031</v>
      </c>
      <c r="B224" s="15">
        <v>1688</v>
      </c>
      <c r="C224" s="14" t="s">
        <v>8404</v>
      </c>
      <c r="D224" s="14" t="s">
        <v>8152</v>
      </c>
      <c r="E224" s="14" t="s">
        <v>8153</v>
      </c>
      <c r="F224" s="14" t="s">
        <v>8153</v>
      </c>
      <c r="G224" s="14" t="s">
        <v>8153</v>
      </c>
      <c r="H224" s="14" t="s">
        <v>8153</v>
      </c>
      <c r="I224" s="14" t="s">
        <v>8153</v>
      </c>
      <c r="J224" s="14" t="s">
        <v>8153</v>
      </c>
    </row>
    <row r="225" spans="1:10" x14ac:dyDescent="0.2">
      <c r="A225" s="14">
        <v>20251031</v>
      </c>
      <c r="B225" s="15">
        <v>1689</v>
      </c>
      <c r="C225" s="14" t="s">
        <v>8405</v>
      </c>
      <c r="D225" s="14" t="s">
        <v>8152</v>
      </c>
      <c r="E225" s="14" t="s">
        <v>8153</v>
      </c>
      <c r="F225" s="14" t="s">
        <v>8153</v>
      </c>
      <c r="G225" s="14" t="s">
        <v>8153</v>
      </c>
      <c r="H225" s="14" t="s">
        <v>8153</v>
      </c>
      <c r="I225" s="14" t="s">
        <v>8153</v>
      </c>
      <c r="J225" s="14" t="s">
        <v>8153</v>
      </c>
    </row>
    <row r="226" spans="1:10" x14ac:dyDescent="0.2">
      <c r="A226" s="14">
        <v>20251031</v>
      </c>
      <c r="B226" s="15" t="s">
        <v>5470</v>
      </c>
      <c r="C226" s="14" t="s">
        <v>8406</v>
      </c>
      <c r="D226" s="14" t="s">
        <v>12681</v>
      </c>
      <c r="E226" s="14">
        <v>3800</v>
      </c>
      <c r="F226" s="14" t="s">
        <v>8297</v>
      </c>
      <c r="G226" s="14">
        <v>10</v>
      </c>
      <c r="H226" s="14" t="s">
        <v>8164</v>
      </c>
      <c r="I226" s="14" t="s">
        <v>8153</v>
      </c>
      <c r="J226" s="14" t="s">
        <v>8153</v>
      </c>
    </row>
    <row r="227" spans="1:10" x14ac:dyDescent="0.2">
      <c r="A227" s="14">
        <v>20251031</v>
      </c>
      <c r="B227" s="15">
        <v>1690</v>
      </c>
      <c r="C227" s="14" t="s">
        <v>8407</v>
      </c>
      <c r="D227" s="14" t="s">
        <v>8152</v>
      </c>
      <c r="E227" s="14" t="s">
        <v>8153</v>
      </c>
      <c r="F227" s="14" t="s">
        <v>8153</v>
      </c>
      <c r="G227" s="14" t="s">
        <v>8153</v>
      </c>
      <c r="H227" s="14" t="s">
        <v>8153</v>
      </c>
      <c r="I227" s="14" t="s">
        <v>8153</v>
      </c>
      <c r="J227" s="14" t="s">
        <v>8153</v>
      </c>
    </row>
    <row r="228" spans="1:10" x14ac:dyDescent="0.2">
      <c r="A228" s="14">
        <v>20251031</v>
      </c>
      <c r="B228" s="15">
        <v>1691</v>
      </c>
      <c r="C228" s="14" t="s">
        <v>8408</v>
      </c>
      <c r="D228" s="14" t="s">
        <v>8152</v>
      </c>
      <c r="E228" s="14" t="s">
        <v>8153</v>
      </c>
      <c r="F228" s="14" t="s">
        <v>8153</v>
      </c>
      <c r="G228" s="14" t="s">
        <v>8153</v>
      </c>
      <c r="H228" s="14" t="s">
        <v>8153</v>
      </c>
      <c r="I228" s="14" t="s">
        <v>8153</v>
      </c>
      <c r="J228" s="14" t="s">
        <v>8153</v>
      </c>
    </row>
    <row r="229" spans="1:10" x14ac:dyDescent="0.2">
      <c r="A229" s="14">
        <v>20251031</v>
      </c>
      <c r="B229" s="15">
        <v>1692</v>
      </c>
      <c r="C229" s="14" t="s">
        <v>8409</v>
      </c>
      <c r="D229" s="14" t="s">
        <v>8152</v>
      </c>
      <c r="E229" s="14" t="s">
        <v>8153</v>
      </c>
      <c r="F229" s="14" t="s">
        <v>8153</v>
      </c>
      <c r="G229" s="14" t="s">
        <v>8153</v>
      </c>
      <c r="H229" s="14" t="s">
        <v>8153</v>
      </c>
      <c r="I229" s="14" t="s">
        <v>8153</v>
      </c>
      <c r="J229" s="14" t="s">
        <v>8153</v>
      </c>
    </row>
    <row r="230" spans="1:10" x14ac:dyDescent="0.2">
      <c r="A230" s="14">
        <v>20251031</v>
      </c>
      <c r="B230" s="15">
        <v>1693</v>
      </c>
      <c r="C230" s="14" t="s">
        <v>8410</v>
      </c>
      <c r="D230" s="14" t="s">
        <v>8152</v>
      </c>
      <c r="E230" s="14" t="s">
        <v>8153</v>
      </c>
      <c r="F230" s="14" t="s">
        <v>8153</v>
      </c>
      <c r="G230" s="14" t="s">
        <v>8153</v>
      </c>
      <c r="H230" s="14" t="s">
        <v>8153</v>
      </c>
      <c r="I230" s="14" t="s">
        <v>8153</v>
      </c>
      <c r="J230" s="14" t="s">
        <v>8153</v>
      </c>
    </row>
    <row r="231" spans="1:10" x14ac:dyDescent="0.2">
      <c r="A231" s="14">
        <v>20251031</v>
      </c>
      <c r="B231" s="15">
        <v>1694</v>
      </c>
      <c r="C231" s="14" t="s">
        <v>8411</v>
      </c>
      <c r="D231" s="14" t="s">
        <v>8152</v>
      </c>
      <c r="E231" s="14" t="s">
        <v>8153</v>
      </c>
      <c r="F231" s="14" t="s">
        <v>8153</v>
      </c>
      <c r="G231" s="14" t="s">
        <v>8153</v>
      </c>
      <c r="H231" s="14" t="s">
        <v>8153</v>
      </c>
      <c r="I231" s="14" t="s">
        <v>8153</v>
      </c>
      <c r="J231" s="14" t="s">
        <v>8153</v>
      </c>
    </row>
    <row r="232" spans="1:10" x14ac:dyDescent="0.2">
      <c r="A232" s="14">
        <v>20251031</v>
      </c>
      <c r="B232" s="15">
        <v>1695</v>
      </c>
      <c r="C232" s="14" t="s">
        <v>8412</v>
      </c>
      <c r="D232" s="14" t="s">
        <v>8152</v>
      </c>
      <c r="E232" s="14" t="s">
        <v>8153</v>
      </c>
      <c r="F232" s="14" t="s">
        <v>8153</v>
      </c>
      <c r="G232" s="14" t="s">
        <v>8153</v>
      </c>
      <c r="H232" s="14" t="s">
        <v>8153</v>
      </c>
      <c r="I232" s="14" t="s">
        <v>8153</v>
      </c>
      <c r="J232" s="14" t="s">
        <v>8153</v>
      </c>
    </row>
    <row r="233" spans="1:10" x14ac:dyDescent="0.2">
      <c r="A233" s="14">
        <v>20251031</v>
      </c>
      <c r="B233" s="15">
        <v>1696</v>
      </c>
      <c r="C233" s="14" t="s">
        <v>8413</v>
      </c>
      <c r="D233" s="14" t="s">
        <v>8152</v>
      </c>
      <c r="E233" s="14" t="s">
        <v>8153</v>
      </c>
      <c r="F233" s="14" t="s">
        <v>8153</v>
      </c>
      <c r="G233" s="14" t="s">
        <v>8153</v>
      </c>
      <c r="H233" s="14" t="s">
        <v>8153</v>
      </c>
      <c r="I233" s="14" t="s">
        <v>8153</v>
      </c>
      <c r="J233" s="14" t="s">
        <v>8153</v>
      </c>
    </row>
    <row r="234" spans="1:10" x14ac:dyDescent="0.2">
      <c r="A234" s="14">
        <v>20251031</v>
      </c>
      <c r="B234" s="15">
        <v>1697</v>
      </c>
      <c r="C234" s="14" t="s">
        <v>8414</v>
      </c>
      <c r="D234" s="14" t="s">
        <v>8152</v>
      </c>
      <c r="E234" s="14" t="s">
        <v>8153</v>
      </c>
      <c r="F234" s="14" t="s">
        <v>8153</v>
      </c>
      <c r="G234" s="14" t="s">
        <v>8153</v>
      </c>
      <c r="H234" s="14" t="s">
        <v>8153</v>
      </c>
      <c r="I234" s="14" t="s">
        <v>8153</v>
      </c>
      <c r="J234" s="14" t="s">
        <v>8153</v>
      </c>
    </row>
    <row r="235" spans="1:10" x14ac:dyDescent="0.2">
      <c r="A235" s="14">
        <v>20251031</v>
      </c>
      <c r="B235" s="15">
        <v>1698</v>
      </c>
      <c r="C235" s="14" t="s">
        <v>8415</v>
      </c>
      <c r="D235" s="14" t="s">
        <v>8152</v>
      </c>
      <c r="E235" s="14" t="s">
        <v>8153</v>
      </c>
      <c r="F235" s="14" t="s">
        <v>8153</v>
      </c>
      <c r="G235" s="14" t="s">
        <v>8153</v>
      </c>
      <c r="H235" s="14" t="s">
        <v>8153</v>
      </c>
      <c r="I235" s="14" t="s">
        <v>8153</v>
      </c>
      <c r="J235" s="14" t="s">
        <v>8153</v>
      </c>
    </row>
    <row r="236" spans="1:10" x14ac:dyDescent="0.2">
      <c r="A236" s="14">
        <v>20251031</v>
      </c>
      <c r="B236" s="15">
        <v>1699</v>
      </c>
      <c r="C236" s="14" t="s">
        <v>8416</v>
      </c>
      <c r="D236" s="14" t="s">
        <v>8152</v>
      </c>
      <c r="E236" s="14" t="s">
        <v>8153</v>
      </c>
      <c r="F236" s="14" t="s">
        <v>8153</v>
      </c>
      <c r="G236" s="14" t="s">
        <v>8153</v>
      </c>
      <c r="H236" s="14" t="s">
        <v>8153</v>
      </c>
      <c r="I236" s="14" t="s">
        <v>8153</v>
      </c>
      <c r="J236" s="14" t="s">
        <v>8153</v>
      </c>
    </row>
    <row r="237" spans="1:10" x14ac:dyDescent="0.2">
      <c r="A237" s="14">
        <v>20251031</v>
      </c>
      <c r="B237" s="15" t="s">
        <v>8417</v>
      </c>
      <c r="C237" s="14" t="s">
        <v>8418</v>
      </c>
      <c r="D237" s="14" t="s">
        <v>8152</v>
      </c>
      <c r="E237" s="14" t="s">
        <v>8153</v>
      </c>
      <c r="F237" s="14" t="s">
        <v>8153</v>
      </c>
      <c r="G237" s="14" t="s">
        <v>8153</v>
      </c>
      <c r="H237" s="14" t="s">
        <v>8153</v>
      </c>
      <c r="I237" s="14" t="s">
        <v>8153</v>
      </c>
      <c r="J237" s="14" t="s">
        <v>8153</v>
      </c>
    </row>
    <row r="238" spans="1:10" x14ac:dyDescent="0.2">
      <c r="A238" s="14">
        <v>20251031</v>
      </c>
      <c r="B238" s="15">
        <v>1711</v>
      </c>
      <c r="C238" s="14" t="s">
        <v>8419</v>
      </c>
      <c r="D238" s="14" t="s">
        <v>12682</v>
      </c>
      <c r="E238" s="14">
        <v>2050</v>
      </c>
      <c r="F238" s="14" t="s">
        <v>8200</v>
      </c>
      <c r="G238" s="14">
        <v>3</v>
      </c>
      <c r="H238" s="14" t="s">
        <v>8201</v>
      </c>
      <c r="I238" s="14" t="s">
        <v>8153</v>
      </c>
      <c r="J238" s="14" t="s">
        <v>8153</v>
      </c>
    </row>
    <row r="239" spans="1:10" x14ac:dyDescent="0.2">
      <c r="A239" s="14">
        <v>20251031</v>
      </c>
      <c r="B239" s="15">
        <v>1712</v>
      </c>
      <c r="C239" s="14" t="s">
        <v>8420</v>
      </c>
      <c r="D239" s="14" t="s">
        <v>12682</v>
      </c>
      <c r="E239" s="14">
        <v>2050</v>
      </c>
      <c r="F239" s="14" t="s">
        <v>8200</v>
      </c>
      <c r="G239" s="14">
        <v>3</v>
      </c>
      <c r="H239" s="14" t="s">
        <v>8201</v>
      </c>
      <c r="I239" s="14" t="s">
        <v>8153</v>
      </c>
      <c r="J239" s="14" t="s">
        <v>8153</v>
      </c>
    </row>
    <row r="240" spans="1:10" x14ac:dyDescent="0.2">
      <c r="A240" s="14">
        <v>20251031</v>
      </c>
      <c r="B240" s="15">
        <v>1716</v>
      </c>
      <c r="C240" s="14" t="s">
        <v>8421</v>
      </c>
      <c r="D240" s="14" t="s">
        <v>12682</v>
      </c>
      <c r="E240" s="14">
        <v>2050</v>
      </c>
      <c r="F240" s="14" t="s">
        <v>8200</v>
      </c>
      <c r="G240" s="14">
        <v>3</v>
      </c>
      <c r="H240" s="14" t="s">
        <v>8201</v>
      </c>
      <c r="I240" s="14">
        <v>7</v>
      </c>
      <c r="J240" s="14" t="s">
        <v>8203</v>
      </c>
    </row>
    <row r="241" spans="1:10" x14ac:dyDescent="0.2">
      <c r="A241" s="14">
        <v>20251031</v>
      </c>
      <c r="B241" s="15">
        <v>1717</v>
      </c>
      <c r="C241" s="14" t="s">
        <v>8422</v>
      </c>
      <c r="D241" s="14" t="s">
        <v>12682</v>
      </c>
      <c r="E241" s="14">
        <v>9050</v>
      </c>
      <c r="F241" s="14" t="s">
        <v>8187</v>
      </c>
      <c r="G241" s="14">
        <v>10</v>
      </c>
      <c r="H241" s="14" t="s">
        <v>8164</v>
      </c>
      <c r="I241" s="14" t="s">
        <v>8153</v>
      </c>
      <c r="J241" s="14" t="s">
        <v>8153</v>
      </c>
    </row>
    <row r="242" spans="1:10" x14ac:dyDescent="0.2">
      <c r="A242" s="14">
        <v>20251031</v>
      </c>
      <c r="B242" s="15">
        <v>1718</v>
      </c>
      <c r="C242" s="14" t="s">
        <v>8423</v>
      </c>
      <c r="D242" s="14" t="s">
        <v>12682</v>
      </c>
      <c r="E242" s="14">
        <v>2050</v>
      </c>
      <c r="F242" s="14" t="s">
        <v>8200</v>
      </c>
      <c r="G242" s="14">
        <v>3</v>
      </c>
      <c r="H242" s="14" t="s">
        <v>8201</v>
      </c>
      <c r="I242" s="14" t="s">
        <v>8153</v>
      </c>
      <c r="J242" s="14" t="s">
        <v>8153</v>
      </c>
    </row>
    <row r="243" spans="1:10" x14ac:dyDescent="0.2">
      <c r="A243" s="14">
        <v>20251031</v>
      </c>
      <c r="B243" s="15">
        <v>1719</v>
      </c>
      <c r="C243" s="14" t="s">
        <v>8424</v>
      </c>
      <c r="D243" s="14" t="s">
        <v>12680</v>
      </c>
      <c r="E243" s="14">
        <v>2050</v>
      </c>
      <c r="F243" s="14" t="s">
        <v>8200</v>
      </c>
      <c r="G243" s="14">
        <v>3</v>
      </c>
      <c r="H243" s="14" t="s">
        <v>8201</v>
      </c>
      <c r="I243" s="14">
        <v>4</v>
      </c>
      <c r="J243" s="14" t="s">
        <v>8177</v>
      </c>
    </row>
    <row r="244" spans="1:10" x14ac:dyDescent="0.2">
      <c r="A244" s="14">
        <v>20251031</v>
      </c>
      <c r="B244" s="15" t="s">
        <v>8122</v>
      </c>
      <c r="C244" s="14" t="s">
        <v>8425</v>
      </c>
      <c r="D244" s="14" t="s">
        <v>8162</v>
      </c>
      <c r="E244" s="14">
        <v>6050</v>
      </c>
      <c r="F244" s="14" t="s">
        <v>8300</v>
      </c>
      <c r="G244" s="14">
        <v>13</v>
      </c>
      <c r="H244" s="14" t="s">
        <v>8301</v>
      </c>
      <c r="I244" s="14" t="s">
        <v>8153</v>
      </c>
      <c r="J244" s="14" t="s">
        <v>8153</v>
      </c>
    </row>
    <row r="245" spans="1:10" x14ac:dyDescent="0.2">
      <c r="A245" s="14">
        <v>20251031</v>
      </c>
      <c r="B245" s="15">
        <v>1720</v>
      </c>
      <c r="C245" s="14" t="s">
        <v>8426</v>
      </c>
      <c r="D245" s="14" t="s">
        <v>12680</v>
      </c>
      <c r="E245" s="14">
        <v>2050</v>
      </c>
      <c r="F245" s="14" t="s">
        <v>8200</v>
      </c>
      <c r="G245" s="14">
        <v>3</v>
      </c>
      <c r="H245" s="14" t="s">
        <v>8201</v>
      </c>
      <c r="I245" s="14">
        <v>6</v>
      </c>
      <c r="J245" s="14" t="s">
        <v>8150</v>
      </c>
    </row>
    <row r="246" spans="1:10" x14ac:dyDescent="0.2">
      <c r="A246" s="14">
        <v>20251031</v>
      </c>
      <c r="B246" s="15">
        <v>1721</v>
      </c>
      <c r="C246" s="14" t="s">
        <v>8427</v>
      </c>
      <c r="D246" s="14" t="s">
        <v>12680</v>
      </c>
      <c r="E246" s="14">
        <v>2050</v>
      </c>
      <c r="F246" s="14" t="s">
        <v>8200</v>
      </c>
      <c r="G246" s="14">
        <v>3</v>
      </c>
      <c r="H246" s="14" t="s">
        <v>8201</v>
      </c>
      <c r="I246" s="14">
        <v>4</v>
      </c>
      <c r="J246" s="14" t="s">
        <v>8177</v>
      </c>
    </row>
    <row r="247" spans="1:10" x14ac:dyDescent="0.2">
      <c r="A247" s="14">
        <v>20251031</v>
      </c>
      <c r="B247" s="15">
        <v>1723</v>
      </c>
      <c r="C247" s="14" t="s">
        <v>8428</v>
      </c>
      <c r="D247" s="14" t="s">
        <v>12682</v>
      </c>
      <c r="E247" s="14">
        <v>2050</v>
      </c>
      <c r="F247" s="14" t="s">
        <v>8200</v>
      </c>
      <c r="G247" s="14">
        <v>3</v>
      </c>
      <c r="H247" s="14" t="s">
        <v>8201</v>
      </c>
      <c r="I247" s="14" t="s">
        <v>8153</v>
      </c>
      <c r="J247" s="14" t="s">
        <v>8153</v>
      </c>
    </row>
    <row r="248" spans="1:10" x14ac:dyDescent="0.2">
      <c r="A248" s="14">
        <v>20251031</v>
      </c>
      <c r="B248" s="15">
        <v>1724</v>
      </c>
      <c r="C248" s="14" t="s">
        <v>8429</v>
      </c>
      <c r="D248" s="14" t="s">
        <v>12682</v>
      </c>
      <c r="E248" s="14">
        <v>2050</v>
      </c>
      <c r="F248" s="14" t="s">
        <v>8200</v>
      </c>
      <c r="G248" s="14">
        <v>3</v>
      </c>
      <c r="H248" s="14" t="s">
        <v>8201</v>
      </c>
      <c r="I248" s="14" t="s">
        <v>8153</v>
      </c>
      <c r="J248" s="14" t="s">
        <v>8153</v>
      </c>
    </row>
    <row r="249" spans="1:10" x14ac:dyDescent="0.2">
      <c r="A249" s="14">
        <v>20251031</v>
      </c>
      <c r="B249" s="15">
        <v>1726</v>
      </c>
      <c r="C249" s="14" t="s">
        <v>8430</v>
      </c>
      <c r="D249" s="14" t="s">
        <v>12680</v>
      </c>
      <c r="E249" s="14">
        <v>2050</v>
      </c>
      <c r="F249" s="14" t="s">
        <v>8200</v>
      </c>
      <c r="G249" s="14">
        <v>3</v>
      </c>
      <c r="H249" s="14" t="s">
        <v>8201</v>
      </c>
      <c r="I249" s="14">
        <v>7</v>
      </c>
      <c r="J249" s="14" t="s">
        <v>8203</v>
      </c>
    </row>
    <row r="250" spans="1:10" x14ac:dyDescent="0.2">
      <c r="A250" s="14">
        <v>20251031</v>
      </c>
      <c r="B250" s="15" t="s">
        <v>6319</v>
      </c>
      <c r="C250" s="14" t="s">
        <v>8431</v>
      </c>
      <c r="D250" s="14" t="s">
        <v>8162</v>
      </c>
      <c r="E250" s="14">
        <v>8050</v>
      </c>
      <c r="F250" s="14" t="s">
        <v>8220</v>
      </c>
      <c r="G250" s="14">
        <v>17</v>
      </c>
      <c r="H250" s="14" t="s">
        <v>8221</v>
      </c>
      <c r="I250" s="14" t="s">
        <v>8153</v>
      </c>
      <c r="J250" s="14" t="s">
        <v>8153</v>
      </c>
    </row>
    <row r="251" spans="1:10" x14ac:dyDescent="0.2">
      <c r="A251" s="14">
        <v>20251031</v>
      </c>
      <c r="B251" s="15">
        <v>1736</v>
      </c>
      <c r="C251" s="14" t="s">
        <v>8432</v>
      </c>
      <c r="D251" s="14" t="s">
        <v>12682</v>
      </c>
      <c r="E251" s="14">
        <v>2050</v>
      </c>
      <c r="F251" s="14" t="s">
        <v>8200</v>
      </c>
      <c r="G251" s="14">
        <v>3</v>
      </c>
      <c r="H251" s="14" t="s">
        <v>8201</v>
      </c>
      <c r="I251" s="14" t="s">
        <v>8153</v>
      </c>
      <c r="J251" s="14" t="s">
        <v>8153</v>
      </c>
    </row>
    <row r="252" spans="1:10" x14ac:dyDescent="0.2">
      <c r="A252" s="14">
        <v>20251031</v>
      </c>
      <c r="B252" s="15" t="s">
        <v>5179</v>
      </c>
      <c r="C252" s="14" t="s">
        <v>8433</v>
      </c>
      <c r="D252" s="14" t="s">
        <v>12681</v>
      </c>
      <c r="E252" s="14">
        <v>5250</v>
      </c>
      <c r="F252" s="14" t="s">
        <v>8163</v>
      </c>
      <c r="G252" s="14">
        <v>10</v>
      </c>
      <c r="H252" s="14" t="s">
        <v>8164</v>
      </c>
      <c r="I252" s="14" t="s">
        <v>8153</v>
      </c>
      <c r="J252" s="14" t="s">
        <v>8153</v>
      </c>
    </row>
    <row r="253" spans="1:10" x14ac:dyDescent="0.2">
      <c r="A253" s="14">
        <v>20251031</v>
      </c>
      <c r="B253" s="15">
        <v>1743</v>
      </c>
      <c r="C253" s="14" t="s">
        <v>8434</v>
      </c>
      <c r="D253" s="14" t="s">
        <v>12682</v>
      </c>
      <c r="E253" s="14">
        <v>2050</v>
      </c>
      <c r="F253" s="14" t="s">
        <v>8200</v>
      </c>
      <c r="G253" s="14">
        <v>3</v>
      </c>
      <c r="H253" s="14" t="s">
        <v>8201</v>
      </c>
      <c r="I253" s="14" t="s">
        <v>8153</v>
      </c>
      <c r="J253" s="14" t="s">
        <v>8153</v>
      </c>
    </row>
    <row r="254" spans="1:10" x14ac:dyDescent="0.2">
      <c r="A254" s="14">
        <v>20251031</v>
      </c>
      <c r="B254" s="15">
        <v>1758</v>
      </c>
      <c r="C254" s="14" t="s">
        <v>8435</v>
      </c>
      <c r="D254" s="14" t="s">
        <v>12682</v>
      </c>
      <c r="E254" s="14">
        <v>2050</v>
      </c>
      <c r="F254" s="14" t="s">
        <v>8200</v>
      </c>
      <c r="G254" s="14">
        <v>3</v>
      </c>
      <c r="H254" s="14" t="s">
        <v>8201</v>
      </c>
      <c r="I254" s="14" t="s">
        <v>8153</v>
      </c>
      <c r="J254" s="14" t="s">
        <v>8153</v>
      </c>
    </row>
    <row r="255" spans="1:10" x14ac:dyDescent="0.2">
      <c r="A255" s="14">
        <v>20251031</v>
      </c>
      <c r="B255" s="15" t="s">
        <v>7986</v>
      </c>
      <c r="C255" s="14" t="s">
        <v>8436</v>
      </c>
      <c r="D255" s="14" t="s">
        <v>12681</v>
      </c>
      <c r="E255" s="14">
        <v>5250</v>
      </c>
      <c r="F255" s="14" t="s">
        <v>8163</v>
      </c>
      <c r="G255" s="14">
        <v>10</v>
      </c>
      <c r="H255" s="14" t="s">
        <v>8164</v>
      </c>
      <c r="I255" s="14" t="s">
        <v>8153</v>
      </c>
      <c r="J255" s="14" t="s">
        <v>8153</v>
      </c>
    </row>
    <row r="256" spans="1:10" x14ac:dyDescent="0.2">
      <c r="A256" s="14">
        <v>20251031</v>
      </c>
      <c r="B256" s="15">
        <v>1762</v>
      </c>
      <c r="C256" s="14" t="s">
        <v>8437</v>
      </c>
      <c r="D256" s="14" t="s">
        <v>12680</v>
      </c>
      <c r="E256" s="14">
        <v>2050</v>
      </c>
      <c r="F256" s="14" t="s">
        <v>8200</v>
      </c>
      <c r="G256" s="14">
        <v>3</v>
      </c>
      <c r="H256" s="14" t="s">
        <v>8201</v>
      </c>
      <c r="I256" s="14">
        <v>7</v>
      </c>
      <c r="J256" s="14" t="s">
        <v>8203</v>
      </c>
    </row>
    <row r="257" spans="1:10" x14ac:dyDescent="0.2">
      <c r="A257" s="14">
        <v>20251031</v>
      </c>
      <c r="B257" s="15">
        <v>1764</v>
      </c>
      <c r="C257" s="14" t="s">
        <v>8438</v>
      </c>
      <c r="D257" s="14" t="s">
        <v>12682</v>
      </c>
      <c r="E257" s="14">
        <v>2050</v>
      </c>
      <c r="F257" s="14" t="s">
        <v>8200</v>
      </c>
      <c r="G257" s="14">
        <v>3</v>
      </c>
      <c r="H257" s="14" t="s">
        <v>8201</v>
      </c>
      <c r="I257" s="14" t="s">
        <v>8153</v>
      </c>
      <c r="J257" s="14" t="s">
        <v>8153</v>
      </c>
    </row>
    <row r="258" spans="1:10" x14ac:dyDescent="0.2">
      <c r="A258" s="14">
        <v>20251031</v>
      </c>
      <c r="B258" s="15">
        <v>1766</v>
      </c>
      <c r="C258" s="14" t="s">
        <v>8439</v>
      </c>
      <c r="D258" s="14" t="s">
        <v>12680</v>
      </c>
      <c r="E258" s="14">
        <v>2050</v>
      </c>
      <c r="F258" s="14" t="s">
        <v>8200</v>
      </c>
      <c r="G258" s="14">
        <v>3</v>
      </c>
      <c r="H258" s="14" t="s">
        <v>8201</v>
      </c>
      <c r="I258" s="14">
        <v>6</v>
      </c>
      <c r="J258" s="14" t="s">
        <v>8150</v>
      </c>
    </row>
    <row r="259" spans="1:10" x14ac:dyDescent="0.2">
      <c r="A259" s="14">
        <v>20251031</v>
      </c>
      <c r="B259" s="15">
        <v>1768</v>
      </c>
      <c r="C259" s="14" t="s">
        <v>8440</v>
      </c>
      <c r="D259" s="14" t="s">
        <v>12682</v>
      </c>
      <c r="E259" s="14">
        <v>2050</v>
      </c>
      <c r="F259" s="14" t="s">
        <v>8200</v>
      </c>
      <c r="G259" s="14">
        <v>3</v>
      </c>
      <c r="H259" s="14" t="s">
        <v>8201</v>
      </c>
      <c r="I259" s="14" t="s">
        <v>8153</v>
      </c>
      <c r="J259" s="14" t="s">
        <v>8153</v>
      </c>
    </row>
    <row r="260" spans="1:10" x14ac:dyDescent="0.2">
      <c r="A260" s="14">
        <v>20251031</v>
      </c>
      <c r="B260" s="15" t="s">
        <v>6876</v>
      </c>
      <c r="C260" s="14" t="s">
        <v>8441</v>
      </c>
      <c r="D260" s="14" t="s">
        <v>12681</v>
      </c>
      <c r="E260" s="14">
        <v>4050</v>
      </c>
      <c r="F260" s="14" t="s">
        <v>8442</v>
      </c>
      <c r="G260" s="14">
        <v>11</v>
      </c>
      <c r="H260" s="14" t="s">
        <v>8443</v>
      </c>
      <c r="I260" s="14" t="s">
        <v>8153</v>
      </c>
      <c r="J260" s="14" t="s">
        <v>8153</v>
      </c>
    </row>
    <row r="261" spans="1:10" x14ac:dyDescent="0.2">
      <c r="A261" s="14">
        <v>20251031</v>
      </c>
      <c r="B261" s="15">
        <v>1770</v>
      </c>
      <c r="C261" s="14" t="s">
        <v>8444</v>
      </c>
      <c r="D261" s="14" t="s">
        <v>12682</v>
      </c>
      <c r="E261" s="14">
        <v>2050</v>
      </c>
      <c r="F261" s="14" t="s">
        <v>8200</v>
      </c>
      <c r="G261" s="14">
        <v>3</v>
      </c>
      <c r="H261" s="14" t="s">
        <v>8201</v>
      </c>
      <c r="I261" s="14" t="s">
        <v>8153</v>
      </c>
      <c r="J261" s="14" t="s">
        <v>8153</v>
      </c>
    </row>
    <row r="262" spans="1:10" x14ac:dyDescent="0.2">
      <c r="A262" s="14">
        <v>20251031</v>
      </c>
      <c r="B262" s="15">
        <v>1773</v>
      </c>
      <c r="C262" s="14" t="s">
        <v>8445</v>
      </c>
      <c r="D262" s="14" t="s">
        <v>8446</v>
      </c>
      <c r="E262" s="14">
        <v>2050</v>
      </c>
      <c r="F262" s="14" t="s">
        <v>8200</v>
      </c>
      <c r="G262" s="14">
        <v>3</v>
      </c>
      <c r="H262" s="14" t="s">
        <v>8201</v>
      </c>
      <c r="I262" s="14" t="s">
        <v>8153</v>
      </c>
      <c r="J262" s="14" t="s">
        <v>8153</v>
      </c>
    </row>
    <row r="263" spans="1:10" x14ac:dyDescent="0.2">
      <c r="A263" s="14">
        <v>20251031</v>
      </c>
      <c r="B263" s="15">
        <v>1776</v>
      </c>
      <c r="C263" s="14" t="s">
        <v>8447</v>
      </c>
      <c r="D263" s="14" t="s">
        <v>12682</v>
      </c>
      <c r="E263" s="14">
        <v>2050</v>
      </c>
      <c r="F263" s="14" t="s">
        <v>8200</v>
      </c>
      <c r="G263" s="14">
        <v>3</v>
      </c>
      <c r="H263" s="14" t="s">
        <v>8201</v>
      </c>
      <c r="I263" s="14" t="s">
        <v>8153</v>
      </c>
      <c r="J263" s="14" t="s">
        <v>8153</v>
      </c>
    </row>
    <row r="264" spans="1:10" x14ac:dyDescent="0.2">
      <c r="A264" s="14">
        <v>20251031</v>
      </c>
      <c r="B264" s="15" t="s">
        <v>5773</v>
      </c>
      <c r="C264" s="14" t="s">
        <v>8448</v>
      </c>
      <c r="D264" s="14" t="s">
        <v>12681</v>
      </c>
      <c r="E264" s="14">
        <v>3200</v>
      </c>
      <c r="F264" s="14" t="s">
        <v>8449</v>
      </c>
      <c r="G264" s="14">
        <v>4</v>
      </c>
      <c r="H264" s="14" t="s">
        <v>8450</v>
      </c>
      <c r="I264" s="14" t="s">
        <v>8153</v>
      </c>
      <c r="J264" s="14" t="s">
        <v>8153</v>
      </c>
    </row>
    <row r="265" spans="1:10" x14ac:dyDescent="0.2">
      <c r="A265" s="14">
        <v>20251031</v>
      </c>
      <c r="B265" s="15">
        <v>1780</v>
      </c>
      <c r="C265" s="14" t="s">
        <v>8451</v>
      </c>
      <c r="D265" s="14" t="s">
        <v>12680</v>
      </c>
      <c r="E265" s="14">
        <v>2050</v>
      </c>
      <c r="F265" s="14" t="s">
        <v>8200</v>
      </c>
      <c r="G265" s="14">
        <v>3</v>
      </c>
      <c r="H265" s="14" t="s">
        <v>8201</v>
      </c>
      <c r="I265" s="14">
        <v>7</v>
      </c>
      <c r="J265" s="14" t="s">
        <v>8203</v>
      </c>
    </row>
    <row r="266" spans="1:10" x14ac:dyDescent="0.2">
      <c r="A266" s="14">
        <v>20251031</v>
      </c>
      <c r="B266" s="15">
        <v>1783</v>
      </c>
      <c r="C266" s="14" t="s">
        <v>8452</v>
      </c>
      <c r="D266" s="14" t="s">
        <v>12682</v>
      </c>
      <c r="E266" s="14">
        <v>8050</v>
      </c>
      <c r="F266" s="14" t="s">
        <v>8220</v>
      </c>
      <c r="G266" s="14">
        <v>17</v>
      </c>
      <c r="H266" s="14" t="s">
        <v>8221</v>
      </c>
      <c r="I266" s="14" t="s">
        <v>8153</v>
      </c>
      <c r="J266" s="14" t="s">
        <v>8153</v>
      </c>
    </row>
    <row r="267" spans="1:10" x14ac:dyDescent="0.2">
      <c r="A267" s="14">
        <v>20251031</v>
      </c>
      <c r="B267" s="15">
        <v>1786</v>
      </c>
      <c r="C267" s="14" t="s">
        <v>8453</v>
      </c>
      <c r="D267" s="14" t="s">
        <v>12680</v>
      </c>
      <c r="E267" s="14">
        <v>2050</v>
      </c>
      <c r="F267" s="14" t="s">
        <v>8200</v>
      </c>
      <c r="G267" s="14">
        <v>3</v>
      </c>
      <c r="H267" s="14" t="s">
        <v>8201</v>
      </c>
      <c r="I267" s="14">
        <v>7</v>
      </c>
      <c r="J267" s="14" t="s">
        <v>8203</v>
      </c>
    </row>
    <row r="268" spans="1:10" x14ac:dyDescent="0.2">
      <c r="A268" s="14">
        <v>20251031</v>
      </c>
      <c r="B268" s="15">
        <v>1787</v>
      </c>
      <c r="C268" s="14" t="s">
        <v>8454</v>
      </c>
      <c r="D268" s="14" t="s">
        <v>12682</v>
      </c>
      <c r="E268" s="14">
        <v>2050</v>
      </c>
      <c r="F268" s="14" t="s">
        <v>8200</v>
      </c>
      <c r="G268" s="14">
        <v>3</v>
      </c>
      <c r="H268" s="14" t="s">
        <v>8201</v>
      </c>
      <c r="I268" s="14" t="s">
        <v>8153</v>
      </c>
      <c r="J268" s="14" t="s">
        <v>8153</v>
      </c>
    </row>
    <row r="269" spans="1:10" x14ac:dyDescent="0.2">
      <c r="A269" s="14">
        <v>20251031</v>
      </c>
      <c r="B269" s="15">
        <v>1788</v>
      </c>
      <c r="C269" s="14" t="s">
        <v>8455</v>
      </c>
      <c r="D269" s="14" t="s">
        <v>12682</v>
      </c>
      <c r="E269" s="14">
        <v>2050</v>
      </c>
      <c r="F269" s="14" t="s">
        <v>8200</v>
      </c>
      <c r="G269" s="14">
        <v>3</v>
      </c>
      <c r="H269" s="14" t="s">
        <v>8201</v>
      </c>
      <c r="I269" s="14" t="s">
        <v>8153</v>
      </c>
      <c r="J269" s="14" t="s">
        <v>8153</v>
      </c>
    </row>
    <row r="270" spans="1:10" x14ac:dyDescent="0.2">
      <c r="A270" s="14">
        <v>20251031</v>
      </c>
      <c r="B270" s="15" t="s">
        <v>8456</v>
      </c>
      <c r="C270" s="14" t="s">
        <v>8457</v>
      </c>
      <c r="D270" s="14" t="s">
        <v>8152</v>
      </c>
      <c r="E270" s="14" t="s">
        <v>8153</v>
      </c>
      <c r="F270" s="14" t="s">
        <v>8153</v>
      </c>
      <c r="G270" s="14" t="s">
        <v>8153</v>
      </c>
      <c r="H270" s="14" t="s">
        <v>8153</v>
      </c>
      <c r="I270" s="14" t="s">
        <v>8153</v>
      </c>
      <c r="J270" s="14" t="s">
        <v>8153</v>
      </c>
    </row>
    <row r="271" spans="1:10" x14ac:dyDescent="0.2">
      <c r="A271" s="14">
        <v>20251031</v>
      </c>
      <c r="B271" s="15">
        <v>1793</v>
      </c>
      <c r="C271" s="14" t="s">
        <v>8458</v>
      </c>
      <c r="D271" s="14" t="s">
        <v>12682</v>
      </c>
      <c r="E271" s="14">
        <v>2050</v>
      </c>
      <c r="F271" s="14" t="s">
        <v>8200</v>
      </c>
      <c r="G271" s="14">
        <v>3</v>
      </c>
      <c r="H271" s="14" t="s">
        <v>8201</v>
      </c>
      <c r="I271" s="14" t="s">
        <v>8153</v>
      </c>
      <c r="J271" s="14" t="s">
        <v>8153</v>
      </c>
    </row>
    <row r="272" spans="1:10" x14ac:dyDescent="0.2">
      <c r="A272" s="14">
        <v>20251031</v>
      </c>
      <c r="B272" s="15">
        <v>1795</v>
      </c>
      <c r="C272" s="14" t="s">
        <v>8459</v>
      </c>
      <c r="D272" s="14" t="s">
        <v>12682</v>
      </c>
      <c r="E272" s="14">
        <v>2050</v>
      </c>
      <c r="F272" s="14" t="s">
        <v>8200</v>
      </c>
      <c r="G272" s="14">
        <v>3</v>
      </c>
      <c r="H272" s="14" t="s">
        <v>8201</v>
      </c>
      <c r="I272" s="14" t="s">
        <v>8153</v>
      </c>
      <c r="J272" s="14" t="s">
        <v>8153</v>
      </c>
    </row>
    <row r="273" spans="1:10" x14ac:dyDescent="0.2">
      <c r="A273" s="14">
        <v>20251031</v>
      </c>
      <c r="B273" s="15">
        <v>1798</v>
      </c>
      <c r="C273" s="14" t="s">
        <v>8460</v>
      </c>
      <c r="D273" s="14" t="s">
        <v>12682</v>
      </c>
      <c r="E273" s="14">
        <v>2050</v>
      </c>
      <c r="F273" s="14" t="s">
        <v>8200</v>
      </c>
      <c r="G273" s="14">
        <v>3</v>
      </c>
      <c r="H273" s="14" t="s">
        <v>8201</v>
      </c>
      <c r="I273" s="14" t="s">
        <v>8153</v>
      </c>
      <c r="J273" s="14" t="s">
        <v>8153</v>
      </c>
    </row>
    <row r="274" spans="1:10" x14ac:dyDescent="0.2">
      <c r="A274" s="14">
        <v>20251031</v>
      </c>
      <c r="B274" s="15">
        <v>1799</v>
      </c>
      <c r="C274" s="14" t="s">
        <v>8461</v>
      </c>
      <c r="D274" s="14" t="s">
        <v>12682</v>
      </c>
      <c r="E274" s="14">
        <v>2050</v>
      </c>
      <c r="F274" s="14" t="s">
        <v>8200</v>
      </c>
      <c r="G274" s="14">
        <v>3</v>
      </c>
      <c r="H274" s="14" t="s">
        <v>8201</v>
      </c>
      <c r="I274" s="14" t="s">
        <v>8153</v>
      </c>
      <c r="J274" s="14" t="s">
        <v>8153</v>
      </c>
    </row>
    <row r="275" spans="1:10" x14ac:dyDescent="0.2">
      <c r="A275" s="14">
        <v>20251031</v>
      </c>
      <c r="B275" s="15" t="s">
        <v>8462</v>
      </c>
      <c r="C275" s="14" t="s">
        <v>8463</v>
      </c>
      <c r="D275" s="14" t="s">
        <v>8152</v>
      </c>
      <c r="E275" s="14" t="s">
        <v>8153</v>
      </c>
      <c r="F275" s="14" t="s">
        <v>8153</v>
      </c>
      <c r="G275" s="14" t="s">
        <v>8153</v>
      </c>
      <c r="H275" s="14" t="s">
        <v>8153</v>
      </c>
      <c r="I275" s="14" t="s">
        <v>8153</v>
      </c>
      <c r="J275" s="14" t="s">
        <v>8153</v>
      </c>
    </row>
    <row r="276" spans="1:10" x14ac:dyDescent="0.2">
      <c r="A276" s="14">
        <v>20251031</v>
      </c>
      <c r="B276" s="15">
        <v>1801</v>
      </c>
      <c r="C276" s="14" t="s">
        <v>8464</v>
      </c>
      <c r="D276" s="14" t="s">
        <v>12680</v>
      </c>
      <c r="E276" s="14">
        <v>2050</v>
      </c>
      <c r="F276" s="14" t="s">
        <v>8200</v>
      </c>
      <c r="G276" s="14">
        <v>3</v>
      </c>
      <c r="H276" s="14" t="s">
        <v>8201</v>
      </c>
      <c r="I276" s="14">
        <v>4</v>
      </c>
      <c r="J276" s="14" t="s">
        <v>8177</v>
      </c>
    </row>
    <row r="277" spans="1:10" x14ac:dyDescent="0.2">
      <c r="A277" s="14">
        <v>20251031</v>
      </c>
      <c r="B277" s="15">
        <v>1802</v>
      </c>
      <c r="C277" s="14" t="s">
        <v>8465</v>
      </c>
      <c r="D277" s="14" t="s">
        <v>12680</v>
      </c>
      <c r="E277" s="14">
        <v>2050</v>
      </c>
      <c r="F277" s="14" t="s">
        <v>8200</v>
      </c>
      <c r="G277" s="14">
        <v>3</v>
      </c>
      <c r="H277" s="14" t="s">
        <v>8201</v>
      </c>
      <c r="I277" s="14">
        <v>4</v>
      </c>
      <c r="J277" s="14" t="s">
        <v>8177</v>
      </c>
    </row>
    <row r="278" spans="1:10" x14ac:dyDescent="0.2">
      <c r="A278" s="14">
        <v>20251031</v>
      </c>
      <c r="B278" s="15">
        <v>1803</v>
      </c>
      <c r="C278" s="14" t="s">
        <v>8466</v>
      </c>
      <c r="D278" s="14" t="s">
        <v>12680</v>
      </c>
      <c r="E278" s="14">
        <v>2050</v>
      </c>
      <c r="F278" s="14" t="s">
        <v>8200</v>
      </c>
      <c r="G278" s="14">
        <v>3</v>
      </c>
      <c r="H278" s="14" t="s">
        <v>8201</v>
      </c>
      <c r="I278" s="14">
        <v>4</v>
      </c>
      <c r="J278" s="14" t="s">
        <v>8177</v>
      </c>
    </row>
    <row r="279" spans="1:10" x14ac:dyDescent="0.2">
      <c r="A279" s="14">
        <v>20251031</v>
      </c>
      <c r="B279" s="15">
        <v>1807</v>
      </c>
      <c r="C279" s="14" t="s">
        <v>8467</v>
      </c>
      <c r="D279" s="14" t="s">
        <v>12682</v>
      </c>
      <c r="E279" s="14">
        <v>2050</v>
      </c>
      <c r="F279" s="14" t="s">
        <v>8200</v>
      </c>
      <c r="G279" s="14">
        <v>3</v>
      </c>
      <c r="H279" s="14" t="s">
        <v>8201</v>
      </c>
      <c r="I279" s="14" t="s">
        <v>8153</v>
      </c>
      <c r="J279" s="14" t="s">
        <v>8153</v>
      </c>
    </row>
    <row r="280" spans="1:10" x14ac:dyDescent="0.2">
      <c r="A280" s="14">
        <v>20251031</v>
      </c>
      <c r="B280" s="15">
        <v>1808</v>
      </c>
      <c r="C280" s="14" t="s">
        <v>8468</v>
      </c>
      <c r="D280" s="14" t="s">
        <v>12680</v>
      </c>
      <c r="E280" s="14">
        <v>2050</v>
      </c>
      <c r="F280" s="14" t="s">
        <v>8200</v>
      </c>
      <c r="G280" s="14">
        <v>3</v>
      </c>
      <c r="H280" s="14" t="s">
        <v>8201</v>
      </c>
      <c r="I280" s="14">
        <v>4</v>
      </c>
      <c r="J280" s="14" t="s">
        <v>8177</v>
      </c>
    </row>
    <row r="281" spans="1:10" x14ac:dyDescent="0.2">
      <c r="A281" s="14">
        <v>20251031</v>
      </c>
      <c r="B281" s="15" t="s">
        <v>8469</v>
      </c>
      <c r="C281" s="14" t="s">
        <v>8470</v>
      </c>
      <c r="D281" s="14" t="s">
        <v>8152</v>
      </c>
      <c r="E281" s="14" t="s">
        <v>8153</v>
      </c>
      <c r="F281" s="14" t="s">
        <v>8153</v>
      </c>
      <c r="G281" s="14" t="s">
        <v>8153</v>
      </c>
      <c r="H281" s="14" t="s">
        <v>8153</v>
      </c>
      <c r="I281" s="14" t="s">
        <v>8153</v>
      </c>
      <c r="J281" s="14" t="s">
        <v>8153</v>
      </c>
    </row>
    <row r="282" spans="1:10" x14ac:dyDescent="0.2">
      <c r="A282" s="14">
        <v>20251031</v>
      </c>
      <c r="B282" s="15">
        <v>1810</v>
      </c>
      <c r="C282" s="14" t="s">
        <v>8471</v>
      </c>
      <c r="D282" s="14" t="s">
        <v>12682</v>
      </c>
      <c r="E282" s="14">
        <v>2050</v>
      </c>
      <c r="F282" s="14" t="s">
        <v>8200</v>
      </c>
      <c r="G282" s="14">
        <v>3</v>
      </c>
      <c r="H282" s="14" t="s">
        <v>8201</v>
      </c>
      <c r="I282" s="14">
        <v>7</v>
      </c>
      <c r="J282" s="14" t="s">
        <v>8203</v>
      </c>
    </row>
    <row r="283" spans="1:10" x14ac:dyDescent="0.2">
      <c r="A283" s="14">
        <v>20251031</v>
      </c>
      <c r="B283" s="15">
        <v>1811</v>
      </c>
      <c r="C283" s="14" t="s">
        <v>8472</v>
      </c>
      <c r="D283" s="14" t="s">
        <v>12682</v>
      </c>
      <c r="E283" s="14">
        <v>2050</v>
      </c>
      <c r="F283" s="14" t="s">
        <v>8200</v>
      </c>
      <c r="G283" s="14">
        <v>3</v>
      </c>
      <c r="H283" s="14" t="s">
        <v>8201</v>
      </c>
      <c r="I283" s="14" t="s">
        <v>8153</v>
      </c>
      <c r="J283" s="14" t="s">
        <v>8153</v>
      </c>
    </row>
    <row r="284" spans="1:10" x14ac:dyDescent="0.2">
      <c r="A284" s="14">
        <v>20251031</v>
      </c>
      <c r="B284" s="15">
        <v>1812</v>
      </c>
      <c r="C284" s="14" t="s">
        <v>8473</v>
      </c>
      <c r="D284" s="14" t="s">
        <v>12680</v>
      </c>
      <c r="E284" s="14">
        <v>2050</v>
      </c>
      <c r="F284" s="14" t="s">
        <v>8200</v>
      </c>
      <c r="G284" s="14">
        <v>3</v>
      </c>
      <c r="H284" s="14" t="s">
        <v>8201</v>
      </c>
      <c r="I284" s="14">
        <v>4</v>
      </c>
      <c r="J284" s="14" t="s">
        <v>8177</v>
      </c>
    </row>
    <row r="285" spans="1:10" x14ac:dyDescent="0.2">
      <c r="A285" s="14">
        <v>20251031</v>
      </c>
      <c r="B285" s="15">
        <v>1813</v>
      </c>
      <c r="C285" s="14" t="s">
        <v>8474</v>
      </c>
      <c r="D285" s="14" t="s">
        <v>12680</v>
      </c>
      <c r="E285" s="14">
        <v>2050</v>
      </c>
      <c r="F285" s="14" t="s">
        <v>8200</v>
      </c>
      <c r="G285" s="14">
        <v>3</v>
      </c>
      <c r="H285" s="14" t="s">
        <v>8201</v>
      </c>
      <c r="I285" s="14">
        <v>7</v>
      </c>
      <c r="J285" s="14" t="s">
        <v>8203</v>
      </c>
    </row>
    <row r="286" spans="1:10" x14ac:dyDescent="0.2">
      <c r="A286" s="14">
        <v>20251031</v>
      </c>
      <c r="B286" s="15">
        <v>1814</v>
      </c>
      <c r="C286" s="14" t="s">
        <v>8475</v>
      </c>
      <c r="D286" s="14" t="s">
        <v>12680</v>
      </c>
      <c r="E286" s="14">
        <v>2050</v>
      </c>
      <c r="F286" s="14" t="s">
        <v>8200</v>
      </c>
      <c r="G286" s="14">
        <v>3</v>
      </c>
      <c r="H286" s="14" t="s">
        <v>8201</v>
      </c>
      <c r="I286" s="14" t="s">
        <v>8153</v>
      </c>
      <c r="J286" s="14" t="s">
        <v>8153</v>
      </c>
    </row>
    <row r="287" spans="1:10" x14ac:dyDescent="0.2">
      <c r="A287" s="14">
        <v>20251031</v>
      </c>
      <c r="B287" s="15">
        <v>1815</v>
      </c>
      <c r="C287" s="14" t="s">
        <v>8476</v>
      </c>
      <c r="D287" s="14" t="s">
        <v>12680</v>
      </c>
      <c r="E287" s="14">
        <v>2050</v>
      </c>
      <c r="F287" s="14" t="s">
        <v>8200</v>
      </c>
      <c r="G287" s="14">
        <v>3</v>
      </c>
      <c r="H287" s="14" t="s">
        <v>8201</v>
      </c>
      <c r="I287" s="14">
        <v>7</v>
      </c>
      <c r="J287" s="14" t="s">
        <v>8203</v>
      </c>
    </row>
    <row r="288" spans="1:10" x14ac:dyDescent="0.2">
      <c r="A288" s="14">
        <v>20251031</v>
      </c>
      <c r="B288" s="15" t="s">
        <v>8477</v>
      </c>
      <c r="C288" s="14" t="s">
        <v>8478</v>
      </c>
      <c r="D288" s="14" t="s">
        <v>8152</v>
      </c>
      <c r="E288" s="14" t="s">
        <v>8153</v>
      </c>
      <c r="F288" s="14" t="s">
        <v>8153</v>
      </c>
      <c r="G288" s="14" t="s">
        <v>8153</v>
      </c>
      <c r="H288" s="14" t="s">
        <v>8153</v>
      </c>
      <c r="I288" s="14" t="s">
        <v>8153</v>
      </c>
      <c r="J288" s="14" t="s">
        <v>8153</v>
      </c>
    </row>
    <row r="289" spans="1:10" x14ac:dyDescent="0.2">
      <c r="A289" s="14">
        <v>20251031</v>
      </c>
      <c r="B289" s="15">
        <v>1820</v>
      </c>
      <c r="C289" s="14" t="s">
        <v>8479</v>
      </c>
      <c r="D289" s="14" t="s">
        <v>12680</v>
      </c>
      <c r="E289" s="14">
        <v>2050</v>
      </c>
      <c r="F289" s="14" t="s">
        <v>8200</v>
      </c>
      <c r="G289" s="14">
        <v>3</v>
      </c>
      <c r="H289" s="14" t="s">
        <v>8201</v>
      </c>
      <c r="I289" s="14">
        <v>4</v>
      </c>
      <c r="J289" s="14" t="s">
        <v>8177</v>
      </c>
    </row>
    <row r="290" spans="1:10" x14ac:dyDescent="0.2">
      <c r="A290" s="14">
        <v>20251031</v>
      </c>
      <c r="B290" s="15">
        <v>1821</v>
      </c>
      <c r="C290" s="14" t="s">
        <v>8480</v>
      </c>
      <c r="D290" s="14" t="s">
        <v>12680</v>
      </c>
      <c r="E290" s="14">
        <v>2050</v>
      </c>
      <c r="F290" s="14" t="s">
        <v>8200</v>
      </c>
      <c r="G290" s="14">
        <v>3</v>
      </c>
      <c r="H290" s="14" t="s">
        <v>8201</v>
      </c>
      <c r="I290" s="14">
        <v>6</v>
      </c>
      <c r="J290" s="14" t="s">
        <v>8150</v>
      </c>
    </row>
    <row r="291" spans="1:10" x14ac:dyDescent="0.2">
      <c r="A291" s="14">
        <v>20251031</v>
      </c>
      <c r="B291" s="15">
        <v>1822</v>
      </c>
      <c r="C291" s="14" t="s">
        <v>8481</v>
      </c>
      <c r="D291" s="14" t="s">
        <v>12682</v>
      </c>
      <c r="E291" s="14">
        <v>2050</v>
      </c>
      <c r="F291" s="14" t="s">
        <v>8200</v>
      </c>
      <c r="G291" s="14">
        <v>3</v>
      </c>
      <c r="H291" s="14" t="s">
        <v>8201</v>
      </c>
      <c r="I291" s="14">
        <v>7</v>
      </c>
      <c r="J291" s="14" t="s">
        <v>8203</v>
      </c>
    </row>
    <row r="292" spans="1:10" x14ac:dyDescent="0.2">
      <c r="A292" s="14">
        <v>20251031</v>
      </c>
      <c r="B292" s="15">
        <v>1826</v>
      </c>
      <c r="C292" s="14" t="s">
        <v>8482</v>
      </c>
      <c r="D292" s="14" t="s">
        <v>12682</v>
      </c>
      <c r="E292" s="14">
        <v>2050</v>
      </c>
      <c r="F292" s="14" t="s">
        <v>8200</v>
      </c>
      <c r="G292" s="14">
        <v>3</v>
      </c>
      <c r="H292" s="14" t="s">
        <v>8201</v>
      </c>
      <c r="I292" s="14" t="s">
        <v>8153</v>
      </c>
      <c r="J292" s="14" t="s">
        <v>8153</v>
      </c>
    </row>
    <row r="293" spans="1:10" x14ac:dyDescent="0.2">
      <c r="A293" s="14">
        <v>20251031</v>
      </c>
      <c r="B293" s="15">
        <v>1827</v>
      </c>
      <c r="C293" s="14" t="s">
        <v>8483</v>
      </c>
      <c r="D293" s="14" t="s">
        <v>12682</v>
      </c>
      <c r="E293" s="14">
        <v>2050</v>
      </c>
      <c r="F293" s="14" t="s">
        <v>8200</v>
      </c>
      <c r="G293" s="14">
        <v>3</v>
      </c>
      <c r="H293" s="14" t="s">
        <v>8201</v>
      </c>
      <c r="I293" s="14" t="s">
        <v>8153</v>
      </c>
      <c r="J293" s="14" t="s">
        <v>8153</v>
      </c>
    </row>
    <row r="294" spans="1:10" x14ac:dyDescent="0.2">
      <c r="A294" s="14">
        <v>20251031</v>
      </c>
      <c r="B294" s="15">
        <v>1828</v>
      </c>
      <c r="C294" s="14" t="s">
        <v>8484</v>
      </c>
      <c r="D294" s="14" t="s">
        <v>12682</v>
      </c>
      <c r="E294" s="14">
        <v>2050</v>
      </c>
      <c r="F294" s="14" t="s">
        <v>8200</v>
      </c>
      <c r="G294" s="14">
        <v>3</v>
      </c>
      <c r="H294" s="14" t="s">
        <v>8201</v>
      </c>
      <c r="I294" s="14" t="s">
        <v>8153</v>
      </c>
      <c r="J294" s="14" t="s">
        <v>8153</v>
      </c>
    </row>
    <row r="295" spans="1:10" x14ac:dyDescent="0.2">
      <c r="A295" s="14">
        <v>20251031</v>
      </c>
      <c r="B295" s="15" t="s">
        <v>8485</v>
      </c>
      <c r="C295" s="14" t="s">
        <v>8486</v>
      </c>
      <c r="D295" s="14" t="s">
        <v>8152</v>
      </c>
      <c r="E295" s="14" t="s">
        <v>8153</v>
      </c>
      <c r="F295" s="14" t="s">
        <v>8153</v>
      </c>
      <c r="G295" s="14" t="s">
        <v>8153</v>
      </c>
      <c r="H295" s="14" t="s">
        <v>8153</v>
      </c>
      <c r="I295" s="14" t="s">
        <v>8153</v>
      </c>
      <c r="J295" s="14" t="s">
        <v>8153</v>
      </c>
    </row>
    <row r="296" spans="1:10" x14ac:dyDescent="0.2">
      <c r="A296" s="14">
        <v>20251031</v>
      </c>
      <c r="B296" s="15">
        <v>1833</v>
      </c>
      <c r="C296" s="14" t="s">
        <v>8487</v>
      </c>
      <c r="D296" s="14" t="s">
        <v>12680</v>
      </c>
      <c r="E296" s="14">
        <v>2050</v>
      </c>
      <c r="F296" s="14" t="s">
        <v>8200</v>
      </c>
      <c r="G296" s="14">
        <v>3</v>
      </c>
      <c r="H296" s="14" t="s">
        <v>8201</v>
      </c>
      <c r="I296" s="14">
        <v>6</v>
      </c>
      <c r="J296" s="14" t="s">
        <v>8150</v>
      </c>
    </row>
    <row r="297" spans="1:10" x14ac:dyDescent="0.2">
      <c r="A297" s="14">
        <v>20251031</v>
      </c>
      <c r="B297" s="15">
        <v>1835</v>
      </c>
      <c r="C297" s="14" t="s">
        <v>8488</v>
      </c>
      <c r="D297" s="14" t="s">
        <v>12680</v>
      </c>
      <c r="E297" s="14">
        <v>2050</v>
      </c>
      <c r="F297" s="14" t="s">
        <v>8200</v>
      </c>
      <c r="G297" s="14">
        <v>3</v>
      </c>
      <c r="H297" s="14" t="s">
        <v>8201</v>
      </c>
      <c r="I297" s="14">
        <v>6</v>
      </c>
      <c r="J297" s="14" t="s">
        <v>8150</v>
      </c>
    </row>
    <row r="298" spans="1:10" x14ac:dyDescent="0.2">
      <c r="A298" s="14">
        <v>20251031</v>
      </c>
      <c r="B298" s="15" t="s">
        <v>8489</v>
      </c>
      <c r="C298" s="14" t="s">
        <v>8490</v>
      </c>
      <c r="D298" s="14" t="s">
        <v>8152</v>
      </c>
      <c r="E298" s="14" t="s">
        <v>8153</v>
      </c>
      <c r="F298" s="14" t="s">
        <v>8153</v>
      </c>
      <c r="G298" s="14" t="s">
        <v>8153</v>
      </c>
      <c r="H298" s="14" t="s">
        <v>8153</v>
      </c>
      <c r="I298" s="14" t="s">
        <v>8153</v>
      </c>
      <c r="J298" s="14" t="s">
        <v>8153</v>
      </c>
    </row>
    <row r="299" spans="1:10" x14ac:dyDescent="0.2">
      <c r="A299" s="14">
        <v>20251031</v>
      </c>
      <c r="B299" s="15">
        <v>1840</v>
      </c>
      <c r="C299" s="14" t="s">
        <v>8491</v>
      </c>
      <c r="D299" s="14" t="s">
        <v>12682</v>
      </c>
      <c r="E299" s="14">
        <v>2050</v>
      </c>
      <c r="F299" s="14" t="s">
        <v>8200</v>
      </c>
      <c r="G299" s="14">
        <v>3</v>
      </c>
      <c r="H299" s="14" t="s">
        <v>8201</v>
      </c>
      <c r="I299" s="14" t="s">
        <v>8153</v>
      </c>
      <c r="J299" s="14" t="s">
        <v>8153</v>
      </c>
    </row>
    <row r="300" spans="1:10" x14ac:dyDescent="0.2">
      <c r="A300" s="14">
        <v>20251031</v>
      </c>
      <c r="B300" s="15">
        <v>1841</v>
      </c>
      <c r="C300" s="14" t="s">
        <v>8492</v>
      </c>
      <c r="D300" s="14" t="s">
        <v>12682</v>
      </c>
      <c r="E300" s="14">
        <v>2050</v>
      </c>
      <c r="F300" s="14" t="s">
        <v>8200</v>
      </c>
      <c r="G300" s="14">
        <v>3</v>
      </c>
      <c r="H300" s="14" t="s">
        <v>8201</v>
      </c>
      <c r="I300" s="14" t="s">
        <v>8153</v>
      </c>
      <c r="J300" s="14" t="s">
        <v>8153</v>
      </c>
    </row>
    <row r="301" spans="1:10" x14ac:dyDescent="0.2">
      <c r="A301" s="14">
        <v>20251031</v>
      </c>
      <c r="B301" s="15">
        <v>1844</v>
      </c>
      <c r="C301" s="14" t="s">
        <v>8493</v>
      </c>
      <c r="D301" s="14" t="s">
        <v>12682</v>
      </c>
      <c r="E301" s="14">
        <v>2050</v>
      </c>
      <c r="F301" s="14" t="s">
        <v>8200</v>
      </c>
      <c r="G301" s="14">
        <v>3</v>
      </c>
      <c r="H301" s="14" t="s">
        <v>8201</v>
      </c>
      <c r="I301" s="14" t="s">
        <v>8153</v>
      </c>
      <c r="J301" s="14" t="s">
        <v>8153</v>
      </c>
    </row>
    <row r="302" spans="1:10" x14ac:dyDescent="0.2">
      <c r="A302" s="14">
        <v>20251031</v>
      </c>
      <c r="B302" s="15">
        <v>1847</v>
      </c>
      <c r="C302" s="14" t="s">
        <v>8494</v>
      </c>
      <c r="D302" s="14" t="s">
        <v>12682</v>
      </c>
      <c r="E302" s="14">
        <v>2050</v>
      </c>
      <c r="F302" s="14" t="s">
        <v>8200</v>
      </c>
      <c r="G302" s="14">
        <v>3</v>
      </c>
      <c r="H302" s="14" t="s">
        <v>8201</v>
      </c>
      <c r="I302" s="14" t="s">
        <v>8153</v>
      </c>
      <c r="J302" s="14" t="s">
        <v>8153</v>
      </c>
    </row>
    <row r="303" spans="1:10" x14ac:dyDescent="0.2">
      <c r="A303" s="14">
        <v>20251031</v>
      </c>
      <c r="B303" s="15">
        <v>1848</v>
      </c>
      <c r="C303" s="14" t="s">
        <v>8495</v>
      </c>
      <c r="D303" s="14" t="s">
        <v>12682</v>
      </c>
      <c r="E303" s="14">
        <v>2050</v>
      </c>
      <c r="F303" s="14" t="s">
        <v>8200</v>
      </c>
      <c r="G303" s="14">
        <v>3</v>
      </c>
      <c r="H303" s="14" t="s">
        <v>8201</v>
      </c>
      <c r="I303" s="14" t="s">
        <v>8153</v>
      </c>
      <c r="J303" s="14" t="s">
        <v>8153</v>
      </c>
    </row>
    <row r="304" spans="1:10" x14ac:dyDescent="0.2">
      <c r="A304" s="14">
        <v>20251031</v>
      </c>
      <c r="B304" s="15" t="s">
        <v>6003</v>
      </c>
      <c r="C304" s="14" t="s">
        <v>8496</v>
      </c>
      <c r="D304" s="14" t="s">
        <v>12681</v>
      </c>
      <c r="E304" s="14">
        <v>5250</v>
      </c>
      <c r="F304" s="14" t="s">
        <v>8163</v>
      </c>
      <c r="G304" s="14">
        <v>10</v>
      </c>
      <c r="H304" s="14" t="s">
        <v>8164</v>
      </c>
      <c r="I304" s="14" t="s">
        <v>8153</v>
      </c>
      <c r="J304" s="14" t="s">
        <v>8153</v>
      </c>
    </row>
    <row r="305" spans="1:10" x14ac:dyDescent="0.2">
      <c r="A305" s="14">
        <v>20251031</v>
      </c>
      <c r="B305" s="15">
        <v>1850</v>
      </c>
      <c r="C305" s="14" t="s">
        <v>8497</v>
      </c>
      <c r="D305" s="14" t="s">
        <v>12682</v>
      </c>
      <c r="E305" s="14">
        <v>2050</v>
      </c>
      <c r="F305" s="14" t="s">
        <v>8200</v>
      </c>
      <c r="G305" s="14">
        <v>3</v>
      </c>
      <c r="H305" s="14" t="s">
        <v>8201</v>
      </c>
      <c r="I305" s="14" t="s">
        <v>8153</v>
      </c>
      <c r="J305" s="14" t="s">
        <v>8153</v>
      </c>
    </row>
    <row r="306" spans="1:10" x14ac:dyDescent="0.2">
      <c r="A306" s="14">
        <v>20251031</v>
      </c>
      <c r="B306" s="15">
        <v>1852</v>
      </c>
      <c r="C306" s="14" t="s">
        <v>8498</v>
      </c>
      <c r="D306" s="14" t="s">
        <v>12680</v>
      </c>
      <c r="E306" s="14">
        <v>2050</v>
      </c>
      <c r="F306" s="14" t="s">
        <v>8200</v>
      </c>
      <c r="G306" s="14">
        <v>3</v>
      </c>
      <c r="H306" s="14" t="s">
        <v>8201</v>
      </c>
      <c r="I306" s="14">
        <v>6</v>
      </c>
      <c r="J306" s="14" t="s">
        <v>8150</v>
      </c>
    </row>
    <row r="307" spans="1:10" x14ac:dyDescent="0.2">
      <c r="A307" s="14">
        <v>20251031</v>
      </c>
      <c r="B307" s="15">
        <v>1853</v>
      </c>
      <c r="C307" s="14" t="s">
        <v>8499</v>
      </c>
      <c r="D307" s="14" t="s">
        <v>12682</v>
      </c>
      <c r="E307" s="14">
        <v>2050</v>
      </c>
      <c r="F307" s="14" t="s">
        <v>8200</v>
      </c>
      <c r="G307" s="14">
        <v>3</v>
      </c>
      <c r="H307" s="14" t="s">
        <v>8201</v>
      </c>
      <c r="I307" s="14" t="s">
        <v>8153</v>
      </c>
      <c r="J307" s="14" t="s">
        <v>8153</v>
      </c>
    </row>
    <row r="308" spans="1:10" x14ac:dyDescent="0.2">
      <c r="A308" s="14">
        <v>20251031</v>
      </c>
      <c r="B308" s="15" t="s">
        <v>6846</v>
      </c>
      <c r="C308" s="14" t="s">
        <v>8500</v>
      </c>
      <c r="D308" s="14" t="s">
        <v>8162</v>
      </c>
      <c r="E308" s="14">
        <v>9050</v>
      </c>
      <c r="F308" s="14" t="s">
        <v>8187</v>
      </c>
      <c r="G308" s="14">
        <v>10</v>
      </c>
      <c r="H308" s="14" t="s">
        <v>8164</v>
      </c>
      <c r="I308" s="14" t="s">
        <v>8153</v>
      </c>
      <c r="J308" s="14" t="s">
        <v>8153</v>
      </c>
    </row>
    <row r="309" spans="1:10" x14ac:dyDescent="0.2">
      <c r="A309" s="14">
        <v>20251031</v>
      </c>
      <c r="B309" s="15">
        <v>1860</v>
      </c>
      <c r="C309" s="14" t="s">
        <v>8501</v>
      </c>
      <c r="D309" s="14" t="s">
        <v>12680</v>
      </c>
      <c r="E309" s="14">
        <v>2050</v>
      </c>
      <c r="F309" s="14" t="s">
        <v>8200</v>
      </c>
      <c r="G309" s="14">
        <v>3</v>
      </c>
      <c r="H309" s="14" t="s">
        <v>8201</v>
      </c>
      <c r="I309" s="14">
        <v>4</v>
      </c>
      <c r="J309" s="14" t="s">
        <v>8177</v>
      </c>
    </row>
    <row r="310" spans="1:10" x14ac:dyDescent="0.2">
      <c r="A310" s="14">
        <v>20251031</v>
      </c>
      <c r="B310" s="15">
        <v>1861</v>
      </c>
      <c r="C310" s="14" t="s">
        <v>8502</v>
      </c>
      <c r="D310" s="14" t="s">
        <v>12680</v>
      </c>
      <c r="E310" s="14">
        <v>2050</v>
      </c>
      <c r="F310" s="14" t="s">
        <v>8200</v>
      </c>
      <c r="G310" s="14">
        <v>3</v>
      </c>
      <c r="H310" s="14" t="s">
        <v>8201</v>
      </c>
      <c r="I310" s="14">
        <v>6</v>
      </c>
      <c r="J310" s="14" t="s">
        <v>8150</v>
      </c>
    </row>
    <row r="311" spans="1:10" x14ac:dyDescent="0.2">
      <c r="A311" s="14">
        <v>20251031</v>
      </c>
      <c r="B311" s="15">
        <v>1866</v>
      </c>
      <c r="C311" s="14" t="s">
        <v>8503</v>
      </c>
      <c r="D311" s="14" t="s">
        <v>12682</v>
      </c>
      <c r="E311" s="14">
        <v>2050</v>
      </c>
      <c r="F311" s="14" t="s">
        <v>8200</v>
      </c>
      <c r="G311" s="14">
        <v>3</v>
      </c>
      <c r="H311" s="14" t="s">
        <v>8201</v>
      </c>
      <c r="I311" s="14" t="s">
        <v>8153</v>
      </c>
      <c r="J311" s="14" t="s">
        <v>8153</v>
      </c>
    </row>
    <row r="312" spans="1:10" x14ac:dyDescent="0.2">
      <c r="A312" s="14">
        <v>20251031</v>
      </c>
      <c r="B312" s="15">
        <v>1867</v>
      </c>
      <c r="C312" s="14" t="s">
        <v>8504</v>
      </c>
      <c r="D312" s="14" t="s">
        <v>12682</v>
      </c>
      <c r="E312" s="14">
        <v>2050</v>
      </c>
      <c r="F312" s="14" t="s">
        <v>8200</v>
      </c>
      <c r="G312" s="14">
        <v>3</v>
      </c>
      <c r="H312" s="14" t="s">
        <v>8201</v>
      </c>
      <c r="I312" s="14" t="s">
        <v>8153</v>
      </c>
      <c r="J312" s="14" t="s">
        <v>8153</v>
      </c>
    </row>
    <row r="313" spans="1:10" x14ac:dyDescent="0.2">
      <c r="A313" s="14">
        <v>20251031</v>
      </c>
      <c r="B313" s="15" t="s">
        <v>4271</v>
      </c>
      <c r="C313" s="14" t="s">
        <v>8505</v>
      </c>
      <c r="D313" s="14" t="s">
        <v>12681</v>
      </c>
      <c r="E313" s="14">
        <v>9050</v>
      </c>
      <c r="F313" s="14" t="s">
        <v>8187</v>
      </c>
      <c r="G313" s="14">
        <v>10</v>
      </c>
      <c r="H313" s="14" t="s">
        <v>8164</v>
      </c>
      <c r="I313" s="14" t="s">
        <v>8153</v>
      </c>
      <c r="J313" s="14" t="s">
        <v>8153</v>
      </c>
    </row>
    <row r="314" spans="1:10" x14ac:dyDescent="0.2">
      <c r="A314" s="14">
        <v>20251031</v>
      </c>
      <c r="B314" s="15">
        <v>1870</v>
      </c>
      <c r="C314" s="14" t="s">
        <v>8506</v>
      </c>
      <c r="D314" s="14" t="s">
        <v>12680</v>
      </c>
      <c r="E314" s="14">
        <v>2050</v>
      </c>
      <c r="F314" s="14" t="s">
        <v>8200</v>
      </c>
      <c r="G314" s="14">
        <v>3</v>
      </c>
      <c r="H314" s="14" t="s">
        <v>8201</v>
      </c>
      <c r="I314" s="14">
        <v>6</v>
      </c>
      <c r="J314" s="14" t="s">
        <v>8150</v>
      </c>
    </row>
    <row r="315" spans="1:10" x14ac:dyDescent="0.2">
      <c r="A315" s="14">
        <v>20251031</v>
      </c>
      <c r="B315" s="15">
        <v>1871</v>
      </c>
      <c r="C315" s="14" t="s">
        <v>8507</v>
      </c>
      <c r="D315" s="14" t="s">
        <v>12680</v>
      </c>
      <c r="E315" s="14">
        <v>2050</v>
      </c>
      <c r="F315" s="14" t="s">
        <v>8200</v>
      </c>
      <c r="G315" s="14">
        <v>3</v>
      </c>
      <c r="H315" s="14" t="s">
        <v>8201</v>
      </c>
      <c r="I315" s="14">
        <v>7</v>
      </c>
      <c r="J315" s="14" t="s">
        <v>8203</v>
      </c>
    </row>
    <row r="316" spans="1:10" x14ac:dyDescent="0.2">
      <c r="A316" s="14">
        <v>20251031</v>
      </c>
      <c r="B316" s="15">
        <v>1873</v>
      </c>
      <c r="C316" s="14" t="s">
        <v>8508</v>
      </c>
      <c r="D316" s="14" t="s">
        <v>12680</v>
      </c>
      <c r="E316" s="14">
        <v>2050</v>
      </c>
      <c r="F316" s="14" t="s">
        <v>8200</v>
      </c>
      <c r="G316" s="14">
        <v>3</v>
      </c>
      <c r="H316" s="14" t="s">
        <v>8201</v>
      </c>
      <c r="I316" s="14">
        <v>7</v>
      </c>
      <c r="J316" s="14" t="s">
        <v>8203</v>
      </c>
    </row>
    <row r="317" spans="1:10" x14ac:dyDescent="0.2">
      <c r="A317" s="14">
        <v>20251031</v>
      </c>
      <c r="B317" s="15">
        <v>1878</v>
      </c>
      <c r="C317" s="14" t="s">
        <v>8509</v>
      </c>
      <c r="D317" s="14" t="s">
        <v>12680</v>
      </c>
      <c r="E317" s="14">
        <v>8050</v>
      </c>
      <c r="F317" s="14" t="s">
        <v>8220</v>
      </c>
      <c r="G317" s="14">
        <v>17</v>
      </c>
      <c r="H317" s="14" t="s">
        <v>8221</v>
      </c>
      <c r="I317" s="14">
        <v>4</v>
      </c>
      <c r="J317" s="14" t="s">
        <v>8177</v>
      </c>
    </row>
    <row r="318" spans="1:10" x14ac:dyDescent="0.2">
      <c r="A318" s="14">
        <v>20251031</v>
      </c>
      <c r="B318" s="15">
        <v>1879</v>
      </c>
      <c r="C318" s="14" t="s">
        <v>8510</v>
      </c>
      <c r="D318" s="14" t="s">
        <v>12680</v>
      </c>
      <c r="E318" s="14">
        <v>2050</v>
      </c>
      <c r="F318" s="14" t="s">
        <v>8200</v>
      </c>
      <c r="G318" s="14">
        <v>3</v>
      </c>
      <c r="H318" s="14" t="s">
        <v>8201</v>
      </c>
      <c r="I318" s="14">
        <v>7</v>
      </c>
      <c r="J318" s="14" t="s">
        <v>8203</v>
      </c>
    </row>
    <row r="319" spans="1:10" x14ac:dyDescent="0.2">
      <c r="A319" s="14">
        <v>20251031</v>
      </c>
      <c r="B319" s="15">
        <v>1882</v>
      </c>
      <c r="C319" s="14" t="s">
        <v>8511</v>
      </c>
      <c r="D319" s="14" t="s">
        <v>12680</v>
      </c>
      <c r="E319" s="14">
        <v>2050</v>
      </c>
      <c r="F319" s="14" t="s">
        <v>8200</v>
      </c>
      <c r="G319" s="14">
        <v>3</v>
      </c>
      <c r="H319" s="14" t="s">
        <v>8201</v>
      </c>
      <c r="I319" s="14">
        <v>6</v>
      </c>
      <c r="J319" s="14" t="s">
        <v>8150</v>
      </c>
    </row>
    <row r="320" spans="1:10" x14ac:dyDescent="0.2">
      <c r="A320" s="14">
        <v>20251031</v>
      </c>
      <c r="B320" s="15">
        <v>1885</v>
      </c>
      <c r="C320" s="14" t="s">
        <v>8512</v>
      </c>
      <c r="D320" s="14" t="s">
        <v>12680</v>
      </c>
      <c r="E320" s="14">
        <v>2050</v>
      </c>
      <c r="F320" s="14" t="s">
        <v>8200</v>
      </c>
      <c r="G320" s="14">
        <v>3</v>
      </c>
      <c r="H320" s="14" t="s">
        <v>8201</v>
      </c>
      <c r="I320" s="14">
        <v>6</v>
      </c>
      <c r="J320" s="14" t="s">
        <v>8150</v>
      </c>
    </row>
    <row r="321" spans="1:10" x14ac:dyDescent="0.2">
      <c r="A321" s="14">
        <v>20251031</v>
      </c>
      <c r="B321" s="15">
        <v>1887</v>
      </c>
      <c r="C321" s="14" t="s">
        <v>8513</v>
      </c>
      <c r="D321" s="14" t="s">
        <v>12680</v>
      </c>
      <c r="E321" s="14">
        <v>2050</v>
      </c>
      <c r="F321" s="14" t="s">
        <v>8200</v>
      </c>
      <c r="G321" s="14">
        <v>3</v>
      </c>
      <c r="H321" s="14" t="s">
        <v>8201</v>
      </c>
      <c r="I321" s="14">
        <v>7</v>
      </c>
      <c r="J321" s="14" t="s">
        <v>8203</v>
      </c>
    </row>
    <row r="322" spans="1:10" x14ac:dyDescent="0.2">
      <c r="A322" s="14">
        <v>20251031</v>
      </c>
      <c r="B322" s="15">
        <v>1888</v>
      </c>
      <c r="C322" s="14" t="s">
        <v>8514</v>
      </c>
      <c r="D322" s="14" t="s">
        <v>12680</v>
      </c>
      <c r="E322" s="14">
        <v>2050</v>
      </c>
      <c r="F322" s="14" t="s">
        <v>8200</v>
      </c>
      <c r="G322" s="14">
        <v>3</v>
      </c>
      <c r="H322" s="14" t="s">
        <v>8201</v>
      </c>
      <c r="I322" s="14">
        <v>7</v>
      </c>
      <c r="J322" s="14" t="s">
        <v>8203</v>
      </c>
    </row>
    <row r="323" spans="1:10" x14ac:dyDescent="0.2">
      <c r="A323" s="14">
        <v>20251031</v>
      </c>
      <c r="B323" s="15" t="s">
        <v>8515</v>
      </c>
      <c r="C323" s="14" t="s">
        <v>8516</v>
      </c>
      <c r="D323" s="14" t="s">
        <v>8152</v>
      </c>
      <c r="E323" s="14" t="s">
        <v>8153</v>
      </c>
      <c r="F323" s="14" t="s">
        <v>8153</v>
      </c>
      <c r="G323" s="14" t="s">
        <v>8153</v>
      </c>
      <c r="H323" s="14" t="s">
        <v>8153</v>
      </c>
      <c r="I323" s="14" t="s">
        <v>8153</v>
      </c>
      <c r="J323" s="14" t="s">
        <v>8153</v>
      </c>
    </row>
    <row r="324" spans="1:10" x14ac:dyDescent="0.2">
      <c r="A324" s="14">
        <v>20251031</v>
      </c>
      <c r="B324" s="15">
        <v>1890</v>
      </c>
      <c r="C324" s="14" t="s">
        <v>8517</v>
      </c>
      <c r="D324" s="14" t="s">
        <v>12680</v>
      </c>
      <c r="E324" s="14">
        <v>2050</v>
      </c>
      <c r="F324" s="14" t="s">
        <v>8200</v>
      </c>
      <c r="G324" s="14">
        <v>3</v>
      </c>
      <c r="H324" s="14" t="s">
        <v>8201</v>
      </c>
      <c r="I324" s="14">
        <v>6</v>
      </c>
      <c r="J324" s="14" t="s">
        <v>8150</v>
      </c>
    </row>
    <row r="325" spans="1:10" x14ac:dyDescent="0.2">
      <c r="A325" s="14">
        <v>20251031</v>
      </c>
      <c r="B325" s="15">
        <v>1893</v>
      </c>
      <c r="C325" s="14" t="s">
        <v>8518</v>
      </c>
      <c r="D325" s="14" t="s">
        <v>12680</v>
      </c>
      <c r="E325" s="14">
        <v>2050</v>
      </c>
      <c r="F325" s="14" t="s">
        <v>8200</v>
      </c>
      <c r="G325" s="14">
        <v>3</v>
      </c>
      <c r="H325" s="14" t="s">
        <v>8201</v>
      </c>
      <c r="I325" s="14">
        <v>4</v>
      </c>
      <c r="J325" s="14" t="s">
        <v>8177</v>
      </c>
    </row>
    <row r="326" spans="1:10" x14ac:dyDescent="0.2">
      <c r="A326" s="14">
        <v>20251031</v>
      </c>
      <c r="B326" s="15">
        <v>1897</v>
      </c>
      <c r="C326" s="14" t="s">
        <v>8519</v>
      </c>
      <c r="D326" s="14" t="s">
        <v>12682</v>
      </c>
      <c r="E326" s="14">
        <v>2050</v>
      </c>
      <c r="F326" s="14" t="s">
        <v>8200</v>
      </c>
      <c r="G326" s="14">
        <v>3</v>
      </c>
      <c r="H326" s="14" t="s">
        <v>8201</v>
      </c>
      <c r="I326" s="14" t="s">
        <v>8153</v>
      </c>
      <c r="J326" s="14" t="s">
        <v>8153</v>
      </c>
    </row>
    <row r="327" spans="1:10" x14ac:dyDescent="0.2">
      <c r="A327" s="14">
        <v>20251031</v>
      </c>
      <c r="B327" s="15">
        <v>1898</v>
      </c>
      <c r="C327" s="14" t="s">
        <v>8520</v>
      </c>
      <c r="D327" s="14" t="s">
        <v>12680</v>
      </c>
      <c r="E327" s="14">
        <v>2050</v>
      </c>
      <c r="F327" s="14" t="s">
        <v>8200</v>
      </c>
      <c r="G327" s="14">
        <v>3</v>
      </c>
      <c r="H327" s="14" t="s">
        <v>8201</v>
      </c>
      <c r="I327" s="14">
        <v>6</v>
      </c>
      <c r="J327" s="14" t="s">
        <v>8150</v>
      </c>
    </row>
    <row r="328" spans="1:10" x14ac:dyDescent="0.2">
      <c r="A328" s="14">
        <v>20251031</v>
      </c>
      <c r="B328" s="15">
        <v>1899</v>
      </c>
      <c r="C328" s="14" t="s">
        <v>8521</v>
      </c>
      <c r="D328" s="14" t="s">
        <v>12680</v>
      </c>
      <c r="E328" s="14">
        <v>2050</v>
      </c>
      <c r="F328" s="14" t="s">
        <v>8200</v>
      </c>
      <c r="G328" s="14">
        <v>3</v>
      </c>
      <c r="H328" s="14" t="s">
        <v>8201</v>
      </c>
      <c r="I328" s="14">
        <v>7</v>
      </c>
      <c r="J328" s="14" t="s">
        <v>8203</v>
      </c>
    </row>
    <row r="329" spans="1:10" x14ac:dyDescent="0.2">
      <c r="A329" s="14">
        <v>20251031</v>
      </c>
      <c r="B329" s="15" t="s">
        <v>4626</v>
      </c>
      <c r="C329" s="14" t="s">
        <v>8522</v>
      </c>
      <c r="D329" s="14" t="s">
        <v>12681</v>
      </c>
      <c r="E329" s="14">
        <v>9050</v>
      </c>
      <c r="F329" s="14" t="s">
        <v>8187</v>
      </c>
      <c r="G329" s="14">
        <v>10</v>
      </c>
      <c r="H329" s="14" t="s">
        <v>8164</v>
      </c>
      <c r="I329" s="14" t="s">
        <v>8153</v>
      </c>
      <c r="J329" s="14" t="s">
        <v>8153</v>
      </c>
    </row>
    <row r="330" spans="1:10" x14ac:dyDescent="0.2">
      <c r="A330" s="14">
        <v>20251031</v>
      </c>
      <c r="B330" s="15">
        <v>1904</v>
      </c>
      <c r="C330" s="14" t="s">
        <v>8523</v>
      </c>
      <c r="D330" s="14" t="s">
        <v>12682</v>
      </c>
      <c r="E330" s="14">
        <v>2050</v>
      </c>
      <c r="F330" s="14" t="s">
        <v>8200</v>
      </c>
      <c r="G330" s="14">
        <v>3</v>
      </c>
      <c r="H330" s="14" t="s">
        <v>8201</v>
      </c>
      <c r="I330" s="14" t="s">
        <v>8153</v>
      </c>
      <c r="J330" s="14" t="s">
        <v>8153</v>
      </c>
    </row>
    <row r="331" spans="1:10" x14ac:dyDescent="0.2">
      <c r="A331" s="14">
        <v>20251031</v>
      </c>
      <c r="B331" s="15">
        <v>1905</v>
      </c>
      <c r="C331" s="14" t="s">
        <v>8524</v>
      </c>
      <c r="D331" s="14" t="s">
        <v>12682</v>
      </c>
      <c r="E331" s="14">
        <v>2050</v>
      </c>
      <c r="F331" s="14" t="s">
        <v>8200</v>
      </c>
      <c r="G331" s="14">
        <v>3</v>
      </c>
      <c r="H331" s="14" t="s">
        <v>8201</v>
      </c>
      <c r="I331" s="14" t="s">
        <v>8153</v>
      </c>
      <c r="J331" s="14" t="s">
        <v>8153</v>
      </c>
    </row>
    <row r="332" spans="1:10" x14ac:dyDescent="0.2">
      <c r="A332" s="14">
        <v>20251031</v>
      </c>
      <c r="B332" s="15">
        <v>1909</v>
      </c>
      <c r="C332" s="14" t="s">
        <v>8525</v>
      </c>
      <c r="D332" s="14" t="s">
        <v>12682</v>
      </c>
      <c r="E332" s="14">
        <v>3600</v>
      </c>
      <c r="F332" s="14" t="s">
        <v>8526</v>
      </c>
      <c r="G332" s="14">
        <v>8</v>
      </c>
      <c r="H332" s="14" t="s">
        <v>8526</v>
      </c>
      <c r="I332" s="14" t="s">
        <v>8153</v>
      </c>
      <c r="J332" s="14" t="s">
        <v>8153</v>
      </c>
    </row>
    <row r="333" spans="1:10" x14ac:dyDescent="0.2">
      <c r="A333" s="14">
        <v>20251031</v>
      </c>
      <c r="B333" s="15" t="s">
        <v>4499</v>
      </c>
      <c r="C333" s="14" t="s">
        <v>8527</v>
      </c>
      <c r="D333" s="14" t="s">
        <v>12681</v>
      </c>
      <c r="E333" s="14">
        <v>3250</v>
      </c>
      <c r="F333" s="14" t="s">
        <v>8158</v>
      </c>
      <c r="G333" s="14">
        <v>5</v>
      </c>
      <c r="H333" s="14" t="s">
        <v>8158</v>
      </c>
      <c r="I333" s="14" t="s">
        <v>8153</v>
      </c>
      <c r="J333" s="14" t="s">
        <v>8153</v>
      </c>
    </row>
    <row r="334" spans="1:10" x14ac:dyDescent="0.2">
      <c r="A334" s="14">
        <v>20251031</v>
      </c>
      <c r="B334" s="15">
        <v>1911</v>
      </c>
      <c r="C334" s="14" t="s">
        <v>8528</v>
      </c>
      <c r="D334" s="14" t="s">
        <v>12680</v>
      </c>
      <c r="E334" s="14">
        <v>2050</v>
      </c>
      <c r="F334" s="14" t="s">
        <v>8200</v>
      </c>
      <c r="G334" s="14">
        <v>3</v>
      </c>
      <c r="H334" s="14" t="s">
        <v>8201</v>
      </c>
      <c r="I334" s="14">
        <v>4</v>
      </c>
      <c r="J334" s="14" t="s">
        <v>8177</v>
      </c>
    </row>
    <row r="335" spans="1:10" x14ac:dyDescent="0.2">
      <c r="A335" s="14">
        <v>20251031</v>
      </c>
      <c r="B335" s="15">
        <v>1914</v>
      </c>
      <c r="C335" s="14" t="s">
        <v>8529</v>
      </c>
      <c r="D335" s="14" t="s">
        <v>12682</v>
      </c>
      <c r="E335" s="14">
        <v>2050</v>
      </c>
      <c r="F335" s="14" t="s">
        <v>8200</v>
      </c>
      <c r="G335" s="14">
        <v>3</v>
      </c>
      <c r="H335" s="14" t="s">
        <v>8201</v>
      </c>
      <c r="I335" s="14" t="s">
        <v>8153</v>
      </c>
      <c r="J335" s="14" t="s">
        <v>8153</v>
      </c>
    </row>
    <row r="336" spans="1:10" x14ac:dyDescent="0.2">
      <c r="A336" s="14">
        <v>20251031</v>
      </c>
      <c r="B336" s="15" t="s">
        <v>6131</v>
      </c>
      <c r="C336" s="14" t="s">
        <v>8530</v>
      </c>
      <c r="D336" s="14" t="s">
        <v>8162</v>
      </c>
      <c r="E336" s="14">
        <v>9050</v>
      </c>
      <c r="F336" s="14" t="s">
        <v>8187</v>
      </c>
      <c r="G336" s="14">
        <v>10</v>
      </c>
      <c r="H336" s="14" t="s">
        <v>8164</v>
      </c>
      <c r="I336" s="14" t="s">
        <v>8153</v>
      </c>
      <c r="J336" s="14" t="s">
        <v>8153</v>
      </c>
    </row>
    <row r="337" spans="1:10" x14ac:dyDescent="0.2">
      <c r="A337" s="14">
        <v>20251031</v>
      </c>
      <c r="B337" s="15">
        <v>1921</v>
      </c>
      <c r="C337" s="14" t="s">
        <v>8531</v>
      </c>
      <c r="D337" s="14" t="s">
        <v>12682</v>
      </c>
      <c r="E337" s="14">
        <v>2050</v>
      </c>
      <c r="F337" s="14" t="s">
        <v>8200</v>
      </c>
      <c r="G337" s="14">
        <v>3</v>
      </c>
      <c r="H337" s="14" t="s">
        <v>8201</v>
      </c>
      <c r="I337" s="14" t="s">
        <v>8153</v>
      </c>
      <c r="J337" s="14" t="s">
        <v>8153</v>
      </c>
    </row>
    <row r="338" spans="1:10" x14ac:dyDescent="0.2">
      <c r="A338" s="14">
        <v>20251031</v>
      </c>
      <c r="B338" s="15">
        <v>1925</v>
      </c>
      <c r="C338" s="14" t="s">
        <v>8532</v>
      </c>
      <c r="D338" s="14" t="s">
        <v>12680</v>
      </c>
      <c r="E338" s="14">
        <v>2050</v>
      </c>
      <c r="F338" s="14" t="s">
        <v>8200</v>
      </c>
      <c r="G338" s="14">
        <v>3</v>
      </c>
      <c r="H338" s="14" t="s">
        <v>8201</v>
      </c>
      <c r="I338" s="14">
        <v>2</v>
      </c>
      <c r="J338" s="14" t="s">
        <v>8533</v>
      </c>
    </row>
    <row r="339" spans="1:10" x14ac:dyDescent="0.2">
      <c r="A339" s="14">
        <v>20251031</v>
      </c>
      <c r="B339" s="15">
        <v>1926</v>
      </c>
      <c r="C339" s="14" t="s">
        <v>8534</v>
      </c>
      <c r="D339" s="14" t="s">
        <v>12680</v>
      </c>
      <c r="E339" s="14">
        <v>2050</v>
      </c>
      <c r="F339" s="14" t="s">
        <v>8200</v>
      </c>
      <c r="G339" s="14">
        <v>3</v>
      </c>
      <c r="H339" s="14" t="s">
        <v>8201</v>
      </c>
      <c r="I339" s="14">
        <v>6</v>
      </c>
      <c r="J339" s="14" t="s">
        <v>8150</v>
      </c>
    </row>
    <row r="340" spans="1:10" x14ac:dyDescent="0.2">
      <c r="A340" s="14">
        <v>20251031</v>
      </c>
      <c r="B340" s="15">
        <v>1928</v>
      </c>
      <c r="C340" s="14" t="s">
        <v>8535</v>
      </c>
      <c r="D340" s="14" t="s">
        <v>12680</v>
      </c>
      <c r="E340" s="14">
        <v>2050</v>
      </c>
      <c r="F340" s="14" t="s">
        <v>8200</v>
      </c>
      <c r="G340" s="14">
        <v>3</v>
      </c>
      <c r="H340" s="14" t="s">
        <v>8201</v>
      </c>
      <c r="I340" s="14">
        <v>2</v>
      </c>
      <c r="J340" s="14" t="s">
        <v>8533</v>
      </c>
    </row>
    <row r="341" spans="1:10" x14ac:dyDescent="0.2">
      <c r="A341" s="14">
        <v>20251031</v>
      </c>
      <c r="B341" s="15">
        <v>1929</v>
      </c>
      <c r="C341" s="14" t="s">
        <v>8536</v>
      </c>
      <c r="D341" s="14" t="s">
        <v>12680</v>
      </c>
      <c r="E341" s="14">
        <v>2050</v>
      </c>
      <c r="F341" s="14" t="s">
        <v>8200</v>
      </c>
      <c r="G341" s="14">
        <v>3</v>
      </c>
      <c r="H341" s="14" t="s">
        <v>8201</v>
      </c>
      <c r="I341" s="14">
        <v>7</v>
      </c>
      <c r="J341" s="14" t="s">
        <v>8203</v>
      </c>
    </row>
    <row r="342" spans="1:10" x14ac:dyDescent="0.2">
      <c r="A342" s="14">
        <v>20251031</v>
      </c>
      <c r="B342" s="15" t="s">
        <v>5425</v>
      </c>
      <c r="C342" s="14" t="s">
        <v>8537</v>
      </c>
      <c r="D342" s="14" t="s">
        <v>12681</v>
      </c>
      <c r="E342" s="14">
        <v>9050</v>
      </c>
      <c r="F342" s="14" t="s">
        <v>8187</v>
      </c>
      <c r="G342" s="14">
        <v>10</v>
      </c>
      <c r="H342" s="14" t="s">
        <v>8164</v>
      </c>
      <c r="I342" s="14" t="s">
        <v>8153</v>
      </c>
      <c r="J342" s="14" t="s">
        <v>8153</v>
      </c>
    </row>
    <row r="343" spans="1:10" x14ac:dyDescent="0.2">
      <c r="A343" s="14">
        <v>20251031</v>
      </c>
      <c r="B343" s="15">
        <v>1930</v>
      </c>
      <c r="C343" s="14" t="s">
        <v>8538</v>
      </c>
      <c r="D343" s="14" t="s">
        <v>12680</v>
      </c>
      <c r="E343" s="14">
        <v>2050</v>
      </c>
      <c r="F343" s="14" t="s">
        <v>8200</v>
      </c>
      <c r="G343" s="14">
        <v>3</v>
      </c>
      <c r="H343" s="14" t="s">
        <v>8201</v>
      </c>
      <c r="I343" s="14">
        <v>7</v>
      </c>
      <c r="J343" s="14" t="s">
        <v>8203</v>
      </c>
    </row>
    <row r="344" spans="1:10" x14ac:dyDescent="0.2">
      <c r="A344" s="14">
        <v>20251031</v>
      </c>
      <c r="B344" s="15">
        <v>1934</v>
      </c>
      <c r="C344" s="14" t="s">
        <v>8539</v>
      </c>
      <c r="D344" s="14" t="s">
        <v>12680</v>
      </c>
      <c r="E344" s="14">
        <v>2050</v>
      </c>
      <c r="F344" s="14" t="s">
        <v>8200</v>
      </c>
      <c r="G344" s="14">
        <v>3</v>
      </c>
      <c r="H344" s="14" t="s">
        <v>8201</v>
      </c>
      <c r="I344" s="14">
        <v>6</v>
      </c>
      <c r="J344" s="14" t="s">
        <v>8150</v>
      </c>
    </row>
    <row r="345" spans="1:10" x14ac:dyDescent="0.2">
      <c r="A345" s="14">
        <v>20251031</v>
      </c>
      <c r="B345" s="15">
        <v>1938</v>
      </c>
      <c r="C345" s="14" t="s">
        <v>8540</v>
      </c>
      <c r="D345" s="14" t="s">
        <v>12680</v>
      </c>
      <c r="E345" s="14">
        <v>2050</v>
      </c>
      <c r="F345" s="14" t="s">
        <v>8200</v>
      </c>
      <c r="G345" s="14">
        <v>3</v>
      </c>
      <c r="H345" s="14" t="s">
        <v>8201</v>
      </c>
      <c r="I345" s="14">
        <v>7</v>
      </c>
      <c r="J345" s="14" t="s">
        <v>8203</v>
      </c>
    </row>
    <row r="346" spans="1:10" x14ac:dyDescent="0.2">
      <c r="A346" s="14">
        <v>20251031</v>
      </c>
      <c r="B346" s="15">
        <v>1939</v>
      </c>
      <c r="C346" s="14" t="s">
        <v>8541</v>
      </c>
      <c r="D346" s="14" t="s">
        <v>12680</v>
      </c>
      <c r="E346" s="14">
        <v>2050</v>
      </c>
      <c r="F346" s="14" t="s">
        <v>8200</v>
      </c>
      <c r="G346" s="14">
        <v>3</v>
      </c>
      <c r="H346" s="14" t="s">
        <v>8201</v>
      </c>
      <c r="I346" s="14">
        <v>7</v>
      </c>
      <c r="J346" s="14" t="s">
        <v>8203</v>
      </c>
    </row>
    <row r="347" spans="1:10" x14ac:dyDescent="0.2">
      <c r="A347" s="14">
        <v>20251031</v>
      </c>
      <c r="B347" s="15">
        <v>1941</v>
      </c>
      <c r="C347" s="14" t="s">
        <v>8542</v>
      </c>
      <c r="D347" s="14" t="s">
        <v>12680</v>
      </c>
      <c r="E347" s="14">
        <v>2050</v>
      </c>
      <c r="F347" s="14" t="s">
        <v>8200</v>
      </c>
      <c r="G347" s="14">
        <v>3</v>
      </c>
      <c r="H347" s="14" t="s">
        <v>8201</v>
      </c>
      <c r="I347" s="14">
        <v>6</v>
      </c>
      <c r="J347" s="14" t="s">
        <v>8150</v>
      </c>
    </row>
    <row r="348" spans="1:10" x14ac:dyDescent="0.2">
      <c r="A348" s="14">
        <v>20251031</v>
      </c>
      <c r="B348" s="15">
        <v>1942</v>
      </c>
      <c r="C348" s="14" t="s">
        <v>8543</v>
      </c>
      <c r="D348" s="14" t="s">
        <v>12680</v>
      </c>
      <c r="E348" s="14">
        <v>2050</v>
      </c>
      <c r="F348" s="14" t="s">
        <v>8200</v>
      </c>
      <c r="G348" s="14">
        <v>3</v>
      </c>
      <c r="H348" s="14" t="s">
        <v>8201</v>
      </c>
      <c r="I348" s="14">
        <v>4</v>
      </c>
      <c r="J348" s="14" t="s">
        <v>8177</v>
      </c>
    </row>
    <row r="349" spans="1:10" x14ac:dyDescent="0.2">
      <c r="A349" s="14">
        <v>20251031</v>
      </c>
      <c r="B349" s="15">
        <v>1944</v>
      </c>
      <c r="C349" s="14" t="s">
        <v>8544</v>
      </c>
      <c r="D349" s="14" t="s">
        <v>12680</v>
      </c>
      <c r="E349" s="14">
        <v>2050</v>
      </c>
      <c r="F349" s="14" t="s">
        <v>8200</v>
      </c>
      <c r="G349" s="14">
        <v>3</v>
      </c>
      <c r="H349" s="14" t="s">
        <v>8201</v>
      </c>
      <c r="I349" s="14">
        <v>4</v>
      </c>
      <c r="J349" s="14" t="s">
        <v>8177</v>
      </c>
    </row>
    <row r="350" spans="1:10" x14ac:dyDescent="0.2">
      <c r="A350" s="14">
        <v>20251031</v>
      </c>
      <c r="B350" s="15">
        <v>1945</v>
      </c>
      <c r="C350" s="14" t="s">
        <v>8545</v>
      </c>
      <c r="D350" s="14" t="s">
        <v>12680</v>
      </c>
      <c r="E350" s="14">
        <v>2050</v>
      </c>
      <c r="F350" s="14" t="s">
        <v>8200</v>
      </c>
      <c r="G350" s="14">
        <v>3</v>
      </c>
      <c r="H350" s="14" t="s">
        <v>8201</v>
      </c>
      <c r="I350" s="14">
        <v>7</v>
      </c>
      <c r="J350" s="14" t="s">
        <v>8203</v>
      </c>
    </row>
    <row r="351" spans="1:10" x14ac:dyDescent="0.2">
      <c r="A351" s="14">
        <v>20251031</v>
      </c>
      <c r="B351" s="15">
        <v>1946</v>
      </c>
      <c r="C351" s="14" t="s">
        <v>8546</v>
      </c>
      <c r="D351" s="14" t="s">
        <v>12680</v>
      </c>
      <c r="E351" s="14">
        <v>2050</v>
      </c>
      <c r="F351" s="14" t="s">
        <v>8200</v>
      </c>
      <c r="G351" s="14">
        <v>3</v>
      </c>
      <c r="H351" s="14" t="s">
        <v>8201</v>
      </c>
      <c r="I351" s="14">
        <v>7</v>
      </c>
      <c r="J351" s="14" t="s">
        <v>8203</v>
      </c>
    </row>
    <row r="352" spans="1:10" x14ac:dyDescent="0.2">
      <c r="A352" s="14">
        <v>20251031</v>
      </c>
      <c r="B352" s="15">
        <v>1948</v>
      </c>
      <c r="C352" s="14" t="s">
        <v>8547</v>
      </c>
      <c r="D352" s="14" t="s">
        <v>12682</v>
      </c>
      <c r="E352" s="14">
        <v>2050</v>
      </c>
      <c r="F352" s="14" t="s">
        <v>8200</v>
      </c>
      <c r="G352" s="14">
        <v>3</v>
      </c>
      <c r="H352" s="14" t="s">
        <v>8201</v>
      </c>
      <c r="I352" s="14" t="s">
        <v>8153</v>
      </c>
      <c r="J352" s="14" t="s">
        <v>8153</v>
      </c>
    </row>
    <row r="353" spans="1:10" x14ac:dyDescent="0.2">
      <c r="A353" s="14">
        <v>20251031</v>
      </c>
      <c r="B353" s="15">
        <v>1949</v>
      </c>
      <c r="C353" s="14" t="s">
        <v>8548</v>
      </c>
      <c r="D353" s="14" t="s">
        <v>12680</v>
      </c>
      <c r="E353" s="14">
        <v>2050</v>
      </c>
      <c r="F353" s="14" t="s">
        <v>8200</v>
      </c>
      <c r="G353" s="14">
        <v>3</v>
      </c>
      <c r="H353" s="14" t="s">
        <v>8201</v>
      </c>
      <c r="I353" s="14">
        <v>6</v>
      </c>
      <c r="J353" s="14" t="s">
        <v>8150</v>
      </c>
    </row>
    <row r="354" spans="1:10" x14ac:dyDescent="0.2">
      <c r="A354" s="14">
        <v>20251031</v>
      </c>
      <c r="B354" s="15" t="s">
        <v>8002</v>
      </c>
      <c r="C354" s="14" t="s">
        <v>8549</v>
      </c>
      <c r="D354" s="14" t="s">
        <v>12681</v>
      </c>
      <c r="E354" s="14">
        <v>9050</v>
      </c>
      <c r="F354" s="14" t="s">
        <v>8187</v>
      </c>
      <c r="G354" s="14">
        <v>10</v>
      </c>
      <c r="H354" s="14" t="s">
        <v>8164</v>
      </c>
      <c r="I354" s="14" t="s">
        <v>8153</v>
      </c>
      <c r="J354" s="14" t="s">
        <v>8153</v>
      </c>
    </row>
    <row r="355" spans="1:10" x14ac:dyDescent="0.2">
      <c r="A355" s="14">
        <v>20251031</v>
      </c>
      <c r="B355" s="15">
        <v>1950</v>
      </c>
      <c r="C355" s="14" t="s">
        <v>8550</v>
      </c>
      <c r="D355" s="14" t="s">
        <v>12680</v>
      </c>
      <c r="E355" s="14">
        <v>2050</v>
      </c>
      <c r="F355" s="14" t="s">
        <v>8200</v>
      </c>
      <c r="G355" s="14">
        <v>3</v>
      </c>
      <c r="H355" s="14" t="s">
        <v>8201</v>
      </c>
      <c r="I355" s="14">
        <v>6</v>
      </c>
      <c r="J355" s="14" t="s">
        <v>8150</v>
      </c>
    </row>
    <row r="356" spans="1:10" x14ac:dyDescent="0.2">
      <c r="A356" s="14">
        <v>20251031</v>
      </c>
      <c r="B356" s="15">
        <v>1951</v>
      </c>
      <c r="C356" s="14" t="s">
        <v>8551</v>
      </c>
      <c r="D356" s="14" t="s">
        <v>12680</v>
      </c>
      <c r="E356" s="14">
        <v>2050</v>
      </c>
      <c r="F356" s="14" t="s">
        <v>8200</v>
      </c>
      <c r="G356" s="14">
        <v>3</v>
      </c>
      <c r="H356" s="14" t="s">
        <v>8201</v>
      </c>
      <c r="I356" s="14">
        <v>4</v>
      </c>
      <c r="J356" s="14" t="s">
        <v>8177</v>
      </c>
    </row>
    <row r="357" spans="1:10" x14ac:dyDescent="0.2">
      <c r="A357" s="14">
        <v>20251031</v>
      </c>
      <c r="B357" s="15">
        <v>1952</v>
      </c>
      <c r="C357" s="14" t="s">
        <v>8552</v>
      </c>
      <c r="D357" s="14" t="s">
        <v>12680</v>
      </c>
      <c r="E357" s="14">
        <v>2050</v>
      </c>
      <c r="F357" s="14" t="s">
        <v>8200</v>
      </c>
      <c r="G357" s="14">
        <v>3</v>
      </c>
      <c r="H357" s="14" t="s">
        <v>8201</v>
      </c>
      <c r="I357" s="14">
        <v>6</v>
      </c>
      <c r="J357" s="14" t="s">
        <v>8150</v>
      </c>
    </row>
    <row r="358" spans="1:10" x14ac:dyDescent="0.2">
      <c r="A358" s="14">
        <v>20251031</v>
      </c>
      <c r="B358" s="15">
        <v>1959</v>
      </c>
      <c r="C358" s="14" t="s">
        <v>8553</v>
      </c>
      <c r="D358" s="14" t="s">
        <v>12680</v>
      </c>
      <c r="E358" s="14">
        <v>2050</v>
      </c>
      <c r="F358" s="14" t="s">
        <v>8200</v>
      </c>
      <c r="G358" s="14">
        <v>3</v>
      </c>
      <c r="H358" s="14" t="s">
        <v>8201</v>
      </c>
      <c r="I358" s="14">
        <v>4</v>
      </c>
      <c r="J358" s="14" t="s">
        <v>8177</v>
      </c>
    </row>
    <row r="359" spans="1:10" x14ac:dyDescent="0.2">
      <c r="A359" s="14">
        <v>20251031</v>
      </c>
      <c r="B359" s="15" t="s">
        <v>6260</v>
      </c>
      <c r="C359" s="14" t="s">
        <v>8554</v>
      </c>
      <c r="D359" s="14" t="s">
        <v>12681</v>
      </c>
      <c r="E359" s="14">
        <v>9050</v>
      </c>
      <c r="F359" s="14" t="s">
        <v>8187</v>
      </c>
      <c r="G359" s="14">
        <v>10</v>
      </c>
      <c r="H359" s="14" t="s">
        <v>8164</v>
      </c>
      <c r="I359" s="14" t="s">
        <v>8153</v>
      </c>
      <c r="J359" s="14" t="s">
        <v>8153</v>
      </c>
    </row>
    <row r="360" spans="1:10" x14ac:dyDescent="0.2">
      <c r="A360" s="14">
        <v>20251031</v>
      </c>
      <c r="B360" s="15">
        <v>1960</v>
      </c>
      <c r="C360" s="14" t="s">
        <v>8555</v>
      </c>
      <c r="D360" s="14" t="s">
        <v>12682</v>
      </c>
      <c r="E360" s="14">
        <v>2050</v>
      </c>
      <c r="F360" s="14" t="s">
        <v>8200</v>
      </c>
      <c r="G360" s="14">
        <v>3</v>
      </c>
      <c r="H360" s="14" t="s">
        <v>8201</v>
      </c>
      <c r="I360" s="14" t="s">
        <v>8153</v>
      </c>
      <c r="J360" s="14" t="s">
        <v>8153</v>
      </c>
    </row>
    <row r="361" spans="1:10" x14ac:dyDescent="0.2">
      <c r="A361" s="14">
        <v>20251031</v>
      </c>
      <c r="B361" s="15">
        <v>1961</v>
      </c>
      <c r="C361" s="14" t="s">
        <v>8556</v>
      </c>
      <c r="D361" s="14" t="s">
        <v>12680</v>
      </c>
      <c r="E361" s="14">
        <v>2050</v>
      </c>
      <c r="F361" s="14" t="s">
        <v>8200</v>
      </c>
      <c r="G361" s="14">
        <v>3</v>
      </c>
      <c r="H361" s="14" t="s">
        <v>8201</v>
      </c>
      <c r="I361" s="14">
        <v>6</v>
      </c>
      <c r="J361" s="14" t="s">
        <v>8150</v>
      </c>
    </row>
    <row r="362" spans="1:10" x14ac:dyDescent="0.2">
      <c r="A362" s="14">
        <v>20251031</v>
      </c>
      <c r="B362" s="15">
        <v>1963</v>
      </c>
      <c r="C362" s="14" t="s">
        <v>8557</v>
      </c>
      <c r="D362" s="14" t="s">
        <v>12680</v>
      </c>
      <c r="E362" s="14">
        <v>2050</v>
      </c>
      <c r="F362" s="14" t="s">
        <v>8200</v>
      </c>
      <c r="G362" s="14">
        <v>3</v>
      </c>
      <c r="H362" s="14" t="s">
        <v>8201</v>
      </c>
      <c r="I362" s="14">
        <v>4</v>
      </c>
      <c r="J362" s="14" t="s">
        <v>8177</v>
      </c>
    </row>
    <row r="363" spans="1:10" x14ac:dyDescent="0.2">
      <c r="A363" s="14">
        <v>20251031</v>
      </c>
      <c r="B363" s="15">
        <v>1964</v>
      </c>
      <c r="C363" s="14" t="s">
        <v>8558</v>
      </c>
      <c r="D363" s="14" t="s">
        <v>12680</v>
      </c>
      <c r="E363" s="14">
        <v>2050</v>
      </c>
      <c r="F363" s="14" t="s">
        <v>8200</v>
      </c>
      <c r="G363" s="14">
        <v>3</v>
      </c>
      <c r="H363" s="14" t="s">
        <v>8201</v>
      </c>
      <c r="I363" s="14">
        <v>7</v>
      </c>
      <c r="J363" s="14" t="s">
        <v>8203</v>
      </c>
    </row>
    <row r="364" spans="1:10" x14ac:dyDescent="0.2">
      <c r="A364" s="14">
        <v>20251031</v>
      </c>
      <c r="B364" s="15">
        <v>1965</v>
      </c>
      <c r="C364" s="14" t="s">
        <v>8559</v>
      </c>
      <c r="D364" s="14" t="s">
        <v>12682</v>
      </c>
      <c r="E364" s="14">
        <v>2050</v>
      </c>
      <c r="F364" s="14" t="s">
        <v>8200</v>
      </c>
      <c r="G364" s="14">
        <v>3</v>
      </c>
      <c r="H364" s="14" t="s">
        <v>8201</v>
      </c>
      <c r="I364" s="14" t="s">
        <v>8153</v>
      </c>
      <c r="J364" s="14" t="s">
        <v>8153</v>
      </c>
    </row>
    <row r="365" spans="1:10" x14ac:dyDescent="0.2">
      <c r="A365" s="14">
        <v>20251031</v>
      </c>
      <c r="B365" s="15">
        <v>1966</v>
      </c>
      <c r="C365" s="14" t="s">
        <v>8560</v>
      </c>
      <c r="D365" s="14" t="s">
        <v>12682</v>
      </c>
      <c r="E365" s="14">
        <v>2050</v>
      </c>
      <c r="F365" s="14" t="s">
        <v>8200</v>
      </c>
      <c r="G365" s="14">
        <v>3</v>
      </c>
      <c r="H365" s="14" t="s">
        <v>8201</v>
      </c>
      <c r="I365" s="14" t="s">
        <v>8153</v>
      </c>
      <c r="J365" s="14" t="s">
        <v>8153</v>
      </c>
    </row>
    <row r="366" spans="1:10" x14ac:dyDescent="0.2">
      <c r="A366" s="14">
        <v>20251031</v>
      </c>
      <c r="B366" s="15">
        <v>1967</v>
      </c>
      <c r="C366" s="14" t="s">
        <v>8561</v>
      </c>
      <c r="D366" s="14" t="s">
        <v>12682</v>
      </c>
      <c r="E366" s="14">
        <v>2050</v>
      </c>
      <c r="F366" s="14" t="s">
        <v>8200</v>
      </c>
      <c r="G366" s="14">
        <v>3</v>
      </c>
      <c r="H366" s="14" t="s">
        <v>8201</v>
      </c>
      <c r="I366" s="14" t="s">
        <v>8153</v>
      </c>
      <c r="J366" s="14" t="s">
        <v>8153</v>
      </c>
    </row>
    <row r="367" spans="1:10" x14ac:dyDescent="0.2">
      <c r="A367" s="14">
        <v>20251031</v>
      </c>
      <c r="B367" s="15">
        <v>1968</v>
      </c>
      <c r="C367" s="14" t="s">
        <v>8562</v>
      </c>
      <c r="D367" s="14" t="s">
        <v>12680</v>
      </c>
      <c r="E367" s="14">
        <v>2050</v>
      </c>
      <c r="F367" s="14" t="s">
        <v>8200</v>
      </c>
      <c r="G367" s="14">
        <v>3</v>
      </c>
      <c r="H367" s="14" t="s">
        <v>8201</v>
      </c>
      <c r="I367" s="14">
        <v>6</v>
      </c>
      <c r="J367" s="14" t="s">
        <v>8150</v>
      </c>
    </row>
    <row r="368" spans="1:10" x14ac:dyDescent="0.2">
      <c r="A368" s="14">
        <v>20251031</v>
      </c>
      <c r="B368" s="15">
        <v>1969</v>
      </c>
      <c r="C368" s="14" t="s">
        <v>8563</v>
      </c>
      <c r="D368" s="14" t="s">
        <v>12680</v>
      </c>
      <c r="E368" s="14">
        <v>2050</v>
      </c>
      <c r="F368" s="14" t="s">
        <v>8200</v>
      </c>
      <c r="G368" s="14">
        <v>3</v>
      </c>
      <c r="H368" s="14" t="s">
        <v>8201</v>
      </c>
      <c r="I368" s="14">
        <v>4</v>
      </c>
      <c r="J368" s="14" t="s">
        <v>8177</v>
      </c>
    </row>
    <row r="369" spans="1:10" x14ac:dyDescent="0.2">
      <c r="A369" s="14">
        <v>20251031</v>
      </c>
      <c r="B369" s="15" t="s">
        <v>6114</v>
      </c>
      <c r="C369" s="14" t="s">
        <v>8564</v>
      </c>
      <c r="D369" s="14" t="s">
        <v>12681</v>
      </c>
      <c r="E369" s="14">
        <v>7200</v>
      </c>
      <c r="F369" s="14" t="s">
        <v>8311</v>
      </c>
      <c r="G369" s="14">
        <v>16</v>
      </c>
      <c r="H369" s="14" t="s">
        <v>8312</v>
      </c>
      <c r="I369" s="14" t="s">
        <v>8153</v>
      </c>
      <c r="J369" s="14" t="s">
        <v>8153</v>
      </c>
    </row>
    <row r="370" spans="1:10" x14ac:dyDescent="0.2">
      <c r="A370" s="14">
        <v>20251031</v>
      </c>
      <c r="B370" s="15">
        <v>1972</v>
      </c>
      <c r="C370" s="14" t="s">
        <v>8565</v>
      </c>
      <c r="D370" s="14" t="s">
        <v>12682</v>
      </c>
      <c r="E370" s="14">
        <v>2050</v>
      </c>
      <c r="F370" s="14" t="s">
        <v>8200</v>
      </c>
      <c r="G370" s="14">
        <v>3</v>
      </c>
      <c r="H370" s="14" t="s">
        <v>8201</v>
      </c>
      <c r="I370" s="14" t="s">
        <v>8153</v>
      </c>
      <c r="J370" s="14" t="s">
        <v>8153</v>
      </c>
    </row>
    <row r="371" spans="1:10" x14ac:dyDescent="0.2">
      <c r="A371" s="14">
        <v>20251031</v>
      </c>
      <c r="B371" s="15">
        <v>1975</v>
      </c>
      <c r="C371" s="14" t="s">
        <v>8566</v>
      </c>
      <c r="D371" s="14" t="s">
        <v>12680</v>
      </c>
      <c r="E371" s="14">
        <v>2050</v>
      </c>
      <c r="F371" s="14" t="s">
        <v>8200</v>
      </c>
      <c r="G371" s="14">
        <v>3</v>
      </c>
      <c r="H371" s="14" t="s">
        <v>8201</v>
      </c>
      <c r="I371" s="14">
        <v>6</v>
      </c>
      <c r="J371" s="14" t="s">
        <v>8150</v>
      </c>
    </row>
    <row r="372" spans="1:10" x14ac:dyDescent="0.2">
      <c r="A372" s="14">
        <v>20251031</v>
      </c>
      <c r="B372" s="15">
        <v>1976</v>
      </c>
      <c r="C372" s="14" t="s">
        <v>8567</v>
      </c>
      <c r="D372" s="14" t="s">
        <v>12680</v>
      </c>
      <c r="E372" s="14">
        <v>2050</v>
      </c>
      <c r="F372" s="14" t="s">
        <v>8200</v>
      </c>
      <c r="G372" s="14">
        <v>3</v>
      </c>
      <c r="H372" s="14" t="s">
        <v>8201</v>
      </c>
      <c r="I372" s="14">
        <v>7</v>
      </c>
      <c r="J372" s="14" t="s">
        <v>8203</v>
      </c>
    </row>
    <row r="373" spans="1:10" x14ac:dyDescent="0.2">
      <c r="A373" s="14">
        <v>20251031</v>
      </c>
      <c r="B373" s="15">
        <v>1979</v>
      </c>
      <c r="C373" s="14" t="s">
        <v>8568</v>
      </c>
      <c r="D373" s="14" t="s">
        <v>12680</v>
      </c>
      <c r="E373" s="14">
        <v>2050</v>
      </c>
      <c r="F373" s="14" t="s">
        <v>8200</v>
      </c>
      <c r="G373" s="14">
        <v>3</v>
      </c>
      <c r="H373" s="14" t="s">
        <v>8201</v>
      </c>
      <c r="I373" s="14">
        <v>6</v>
      </c>
      <c r="J373" s="14" t="s">
        <v>8150</v>
      </c>
    </row>
    <row r="374" spans="1:10" x14ac:dyDescent="0.2">
      <c r="A374" s="14">
        <v>20251031</v>
      </c>
      <c r="B374" s="15" t="s">
        <v>7483</v>
      </c>
      <c r="C374" s="14" t="s">
        <v>8569</v>
      </c>
      <c r="D374" s="14" t="s">
        <v>12682</v>
      </c>
      <c r="E374" s="14">
        <v>3250</v>
      </c>
      <c r="F374" s="14" t="s">
        <v>8158</v>
      </c>
      <c r="G374" s="14">
        <v>5</v>
      </c>
      <c r="H374" s="14" t="s">
        <v>8158</v>
      </c>
      <c r="I374" s="14" t="s">
        <v>8153</v>
      </c>
      <c r="J374" s="14" t="s">
        <v>8153</v>
      </c>
    </row>
    <row r="375" spans="1:10" x14ac:dyDescent="0.2">
      <c r="A375" s="14">
        <v>20251031</v>
      </c>
      <c r="B375" s="15">
        <v>1980</v>
      </c>
      <c r="C375" s="14" t="s">
        <v>8570</v>
      </c>
      <c r="D375" s="14" t="s">
        <v>12680</v>
      </c>
      <c r="E375" s="14">
        <v>2050</v>
      </c>
      <c r="F375" s="14" t="s">
        <v>8200</v>
      </c>
      <c r="G375" s="14">
        <v>3</v>
      </c>
      <c r="H375" s="14" t="s">
        <v>8201</v>
      </c>
      <c r="I375" s="14">
        <v>6</v>
      </c>
      <c r="J375" s="14" t="s">
        <v>8150</v>
      </c>
    </row>
    <row r="376" spans="1:10" x14ac:dyDescent="0.2">
      <c r="A376" s="14">
        <v>20251031</v>
      </c>
      <c r="B376" s="15">
        <v>1981</v>
      </c>
      <c r="C376" s="14" t="s">
        <v>8571</v>
      </c>
      <c r="D376" s="14" t="s">
        <v>12682</v>
      </c>
      <c r="E376" s="14">
        <v>2050</v>
      </c>
      <c r="F376" s="14" t="s">
        <v>8200</v>
      </c>
      <c r="G376" s="14">
        <v>3</v>
      </c>
      <c r="H376" s="14" t="s">
        <v>8201</v>
      </c>
      <c r="I376" s="14" t="s">
        <v>8153</v>
      </c>
      <c r="J376" s="14" t="s">
        <v>8153</v>
      </c>
    </row>
    <row r="377" spans="1:10" x14ac:dyDescent="0.2">
      <c r="A377" s="14">
        <v>20251031</v>
      </c>
      <c r="B377" s="15">
        <v>1982</v>
      </c>
      <c r="C377" s="14" t="s">
        <v>8572</v>
      </c>
      <c r="D377" s="14" t="s">
        <v>12680</v>
      </c>
      <c r="E377" s="14">
        <v>2050</v>
      </c>
      <c r="F377" s="14" t="s">
        <v>8200</v>
      </c>
      <c r="G377" s="14">
        <v>3</v>
      </c>
      <c r="H377" s="14" t="s">
        <v>8201</v>
      </c>
      <c r="I377" s="14">
        <v>7</v>
      </c>
      <c r="J377" s="14" t="s">
        <v>8203</v>
      </c>
    </row>
    <row r="378" spans="1:10" x14ac:dyDescent="0.2">
      <c r="A378" s="14">
        <v>20251031</v>
      </c>
      <c r="B378" s="15" t="s">
        <v>6776</v>
      </c>
      <c r="C378" s="14" t="s">
        <v>8573</v>
      </c>
      <c r="D378" s="14" t="s">
        <v>12681</v>
      </c>
      <c r="E378" s="14">
        <v>5250</v>
      </c>
      <c r="F378" s="14" t="s">
        <v>8163</v>
      </c>
      <c r="G378" s="14">
        <v>10</v>
      </c>
      <c r="H378" s="14" t="s">
        <v>8164</v>
      </c>
      <c r="I378" s="14" t="s">
        <v>8153</v>
      </c>
      <c r="J378" s="14" t="s">
        <v>8153</v>
      </c>
    </row>
    <row r="379" spans="1:10" x14ac:dyDescent="0.2">
      <c r="A379" s="14">
        <v>20251031</v>
      </c>
      <c r="B379" s="15">
        <v>1992</v>
      </c>
      <c r="C379" s="14" t="s">
        <v>8574</v>
      </c>
      <c r="D379" s="14" t="s">
        <v>12682</v>
      </c>
      <c r="E379" s="14">
        <v>2050</v>
      </c>
      <c r="F379" s="14" t="s">
        <v>8200</v>
      </c>
      <c r="G379" s="14">
        <v>3</v>
      </c>
      <c r="H379" s="14" t="s">
        <v>8201</v>
      </c>
      <c r="I379" s="14" t="s">
        <v>8153</v>
      </c>
      <c r="J379" s="14" t="s">
        <v>8153</v>
      </c>
    </row>
    <row r="380" spans="1:10" x14ac:dyDescent="0.2">
      <c r="A380" s="14">
        <v>20251031</v>
      </c>
      <c r="B380" s="15">
        <v>1994</v>
      </c>
      <c r="C380" s="14" t="s">
        <v>8575</v>
      </c>
      <c r="D380" s="14" t="s">
        <v>12682</v>
      </c>
      <c r="E380" s="14">
        <v>2050</v>
      </c>
      <c r="F380" s="14" t="s">
        <v>8200</v>
      </c>
      <c r="G380" s="14">
        <v>3</v>
      </c>
      <c r="H380" s="14" t="s">
        <v>8201</v>
      </c>
      <c r="I380" s="14" t="s">
        <v>8153</v>
      </c>
      <c r="J380" s="14" t="s">
        <v>8153</v>
      </c>
    </row>
    <row r="381" spans="1:10" x14ac:dyDescent="0.2">
      <c r="A381" s="14">
        <v>20251031</v>
      </c>
      <c r="B381" s="15">
        <v>1997</v>
      </c>
      <c r="C381" s="14" t="s">
        <v>8576</v>
      </c>
      <c r="D381" s="14" t="s">
        <v>12682</v>
      </c>
      <c r="E381" s="14">
        <v>2050</v>
      </c>
      <c r="F381" s="14" t="s">
        <v>8200</v>
      </c>
      <c r="G381" s="14">
        <v>3</v>
      </c>
      <c r="H381" s="14" t="s">
        <v>8201</v>
      </c>
      <c r="I381" s="14" t="s">
        <v>8153</v>
      </c>
      <c r="J381" s="14" t="s">
        <v>8153</v>
      </c>
    </row>
    <row r="382" spans="1:10" x14ac:dyDescent="0.2">
      <c r="A382" s="14">
        <v>20251031</v>
      </c>
      <c r="B382" s="15" t="s">
        <v>6069</v>
      </c>
      <c r="C382" s="14" t="s">
        <v>8577</v>
      </c>
      <c r="D382" s="14" t="s">
        <v>8162</v>
      </c>
      <c r="E382" s="14">
        <v>5250</v>
      </c>
      <c r="F382" s="14" t="s">
        <v>8163</v>
      </c>
      <c r="G382" s="14">
        <v>10</v>
      </c>
      <c r="H382" s="14" t="s">
        <v>8164</v>
      </c>
      <c r="I382" s="14" t="s">
        <v>8153</v>
      </c>
      <c r="J382" s="14" t="s">
        <v>8153</v>
      </c>
    </row>
    <row r="383" spans="1:10" x14ac:dyDescent="0.2">
      <c r="A383" s="14">
        <v>20251031</v>
      </c>
      <c r="B383" s="15">
        <v>2001</v>
      </c>
      <c r="C383" s="14" t="s">
        <v>8578</v>
      </c>
      <c r="D383" s="14" t="s">
        <v>12680</v>
      </c>
      <c r="E383" s="14">
        <v>3050</v>
      </c>
      <c r="F383" s="14" t="s">
        <v>8579</v>
      </c>
      <c r="G383" s="14">
        <v>1</v>
      </c>
      <c r="H383" s="14" t="s">
        <v>8149</v>
      </c>
      <c r="I383" s="14">
        <v>6</v>
      </c>
      <c r="J383" s="14" t="s">
        <v>8150</v>
      </c>
    </row>
    <row r="384" spans="1:10" x14ac:dyDescent="0.2">
      <c r="A384" s="14">
        <v>20251031</v>
      </c>
      <c r="B384" s="15">
        <v>2002</v>
      </c>
      <c r="C384" s="14" t="s">
        <v>8580</v>
      </c>
      <c r="D384" s="14" t="s">
        <v>12680</v>
      </c>
      <c r="E384" s="14">
        <v>3050</v>
      </c>
      <c r="F384" s="14" t="s">
        <v>8579</v>
      </c>
      <c r="G384" s="14">
        <v>1</v>
      </c>
      <c r="H384" s="14" t="s">
        <v>8149</v>
      </c>
      <c r="I384" s="14">
        <v>4</v>
      </c>
      <c r="J384" s="14" t="s">
        <v>8177</v>
      </c>
    </row>
    <row r="385" spans="1:10" x14ac:dyDescent="0.2">
      <c r="A385" s="14">
        <v>20251031</v>
      </c>
      <c r="B385" s="15">
        <v>2003</v>
      </c>
      <c r="C385" s="14" t="s">
        <v>8581</v>
      </c>
      <c r="D385" s="14" t="s">
        <v>12682</v>
      </c>
      <c r="E385" s="14">
        <v>3050</v>
      </c>
      <c r="F385" s="14" t="s">
        <v>8579</v>
      </c>
      <c r="G385" s="14">
        <v>1</v>
      </c>
      <c r="H385" s="14" t="s">
        <v>8149</v>
      </c>
      <c r="I385" s="14">
        <v>7</v>
      </c>
      <c r="J385" s="14" t="s">
        <v>8203</v>
      </c>
    </row>
    <row r="386" spans="1:10" x14ac:dyDescent="0.2">
      <c r="A386" s="14">
        <v>20251031</v>
      </c>
      <c r="B386" s="15">
        <v>2004</v>
      </c>
      <c r="C386" s="14" t="s">
        <v>8582</v>
      </c>
      <c r="D386" s="14" t="s">
        <v>12680</v>
      </c>
      <c r="E386" s="14">
        <v>3050</v>
      </c>
      <c r="F386" s="14" t="s">
        <v>8579</v>
      </c>
      <c r="G386" s="14">
        <v>1</v>
      </c>
      <c r="H386" s="14" t="s">
        <v>8149</v>
      </c>
      <c r="I386" s="14">
        <v>7</v>
      </c>
      <c r="J386" s="14" t="s">
        <v>8203</v>
      </c>
    </row>
    <row r="387" spans="1:10" x14ac:dyDescent="0.2">
      <c r="A387" s="14">
        <v>20251031</v>
      </c>
      <c r="B387" s="15">
        <v>2009</v>
      </c>
      <c r="C387" s="14" t="s">
        <v>8583</v>
      </c>
      <c r="D387" s="14" t="s">
        <v>12682</v>
      </c>
      <c r="E387" s="14">
        <v>3050</v>
      </c>
      <c r="F387" s="14" t="s">
        <v>8579</v>
      </c>
      <c r="G387" s="14">
        <v>1</v>
      </c>
      <c r="H387" s="14" t="s">
        <v>8149</v>
      </c>
      <c r="I387" s="14" t="s">
        <v>8153</v>
      </c>
      <c r="J387" s="14" t="s">
        <v>8153</v>
      </c>
    </row>
    <row r="388" spans="1:10" x14ac:dyDescent="0.2">
      <c r="A388" s="14">
        <v>20251031</v>
      </c>
      <c r="B388" s="15" t="s">
        <v>8584</v>
      </c>
      <c r="C388" s="14" t="s">
        <v>8585</v>
      </c>
      <c r="D388" s="14" t="s">
        <v>8152</v>
      </c>
      <c r="E388" s="14" t="s">
        <v>8153</v>
      </c>
      <c r="F388" s="14" t="s">
        <v>8153</v>
      </c>
      <c r="G388" s="14" t="s">
        <v>8153</v>
      </c>
      <c r="H388" s="14" t="s">
        <v>8153</v>
      </c>
      <c r="I388" s="14" t="s">
        <v>8153</v>
      </c>
      <c r="J388" s="14" t="s">
        <v>8153</v>
      </c>
    </row>
    <row r="389" spans="1:10" x14ac:dyDescent="0.2">
      <c r="A389" s="14">
        <v>20251031</v>
      </c>
      <c r="B389" s="15">
        <v>2011</v>
      </c>
      <c r="C389" s="14" t="s">
        <v>8586</v>
      </c>
      <c r="D389" s="14" t="s">
        <v>8152</v>
      </c>
      <c r="E389" s="14" t="s">
        <v>8153</v>
      </c>
      <c r="F389" s="14" t="s">
        <v>8153</v>
      </c>
      <c r="G389" s="14" t="s">
        <v>8153</v>
      </c>
      <c r="H389" s="14" t="s">
        <v>8153</v>
      </c>
      <c r="I389" s="14" t="s">
        <v>8153</v>
      </c>
      <c r="J389" s="14" t="s">
        <v>8153</v>
      </c>
    </row>
    <row r="390" spans="1:10" x14ac:dyDescent="0.2">
      <c r="A390" s="14">
        <v>20251031</v>
      </c>
      <c r="B390" s="15">
        <v>2012</v>
      </c>
      <c r="C390" s="14" t="s">
        <v>8587</v>
      </c>
      <c r="D390" s="14" t="s">
        <v>8152</v>
      </c>
      <c r="E390" s="14" t="s">
        <v>8153</v>
      </c>
      <c r="F390" s="14" t="s">
        <v>8153</v>
      </c>
      <c r="G390" s="14" t="s">
        <v>8153</v>
      </c>
      <c r="H390" s="14" t="s">
        <v>8153</v>
      </c>
      <c r="I390" s="14" t="s">
        <v>8153</v>
      </c>
      <c r="J390" s="14" t="s">
        <v>8153</v>
      </c>
    </row>
    <row r="391" spans="1:10" x14ac:dyDescent="0.2">
      <c r="A391" s="14">
        <v>20251031</v>
      </c>
      <c r="B391" s="15">
        <v>2013</v>
      </c>
      <c r="C391" s="14" t="s">
        <v>8588</v>
      </c>
      <c r="D391" s="14" t="s">
        <v>8152</v>
      </c>
      <c r="E391" s="14" t="s">
        <v>8153</v>
      </c>
      <c r="F391" s="14" t="s">
        <v>8153</v>
      </c>
      <c r="G391" s="14" t="s">
        <v>8153</v>
      </c>
      <c r="H391" s="14" t="s">
        <v>8153</v>
      </c>
      <c r="I391" s="14" t="s">
        <v>8153</v>
      </c>
      <c r="J391" s="14" t="s">
        <v>8153</v>
      </c>
    </row>
    <row r="392" spans="1:10" x14ac:dyDescent="0.2">
      <c r="A392" s="14">
        <v>20251031</v>
      </c>
      <c r="B392" s="15">
        <v>2014</v>
      </c>
      <c r="C392" s="14" t="s">
        <v>8589</v>
      </c>
      <c r="D392" s="14" t="s">
        <v>8152</v>
      </c>
      <c r="E392" s="14" t="s">
        <v>8153</v>
      </c>
      <c r="F392" s="14" t="s">
        <v>8153</v>
      </c>
      <c r="G392" s="14" t="s">
        <v>8153</v>
      </c>
      <c r="H392" s="14" t="s">
        <v>8153</v>
      </c>
      <c r="I392" s="14" t="s">
        <v>8153</v>
      </c>
      <c r="J392" s="14" t="s">
        <v>8153</v>
      </c>
    </row>
    <row r="393" spans="1:10" x14ac:dyDescent="0.2">
      <c r="A393" s="14">
        <v>20251031</v>
      </c>
      <c r="B393" s="15">
        <v>2015</v>
      </c>
      <c r="C393" s="14" t="s">
        <v>8590</v>
      </c>
      <c r="D393" s="14" t="s">
        <v>8152</v>
      </c>
      <c r="E393" s="14" t="s">
        <v>8153</v>
      </c>
      <c r="F393" s="14" t="s">
        <v>8153</v>
      </c>
      <c r="G393" s="14" t="s">
        <v>8153</v>
      </c>
      <c r="H393" s="14" t="s">
        <v>8153</v>
      </c>
      <c r="I393" s="14" t="s">
        <v>8153</v>
      </c>
      <c r="J393" s="14" t="s">
        <v>8153</v>
      </c>
    </row>
    <row r="394" spans="1:10" x14ac:dyDescent="0.2">
      <c r="A394" s="14">
        <v>20251031</v>
      </c>
      <c r="B394" s="15">
        <v>2016</v>
      </c>
      <c r="C394" s="14" t="s">
        <v>8591</v>
      </c>
      <c r="D394" s="14" t="s">
        <v>8152</v>
      </c>
      <c r="E394" s="14" t="s">
        <v>8153</v>
      </c>
      <c r="F394" s="14" t="s">
        <v>8153</v>
      </c>
      <c r="G394" s="14" t="s">
        <v>8153</v>
      </c>
      <c r="H394" s="14" t="s">
        <v>8153</v>
      </c>
      <c r="I394" s="14" t="s">
        <v>8153</v>
      </c>
      <c r="J394" s="14" t="s">
        <v>8153</v>
      </c>
    </row>
    <row r="395" spans="1:10" x14ac:dyDescent="0.2">
      <c r="A395" s="14">
        <v>20251031</v>
      </c>
      <c r="B395" s="15">
        <v>2017</v>
      </c>
      <c r="C395" s="14" t="s">
        <v>8592</v>
      </c>
      <c r="D395" s="14" t="s">
        <v>8152</v>
      </c>
      <c r="E395" s="14" t="s">
        <v>8153</v>
      </c>
      <c r="F395" s="14" t="s">
        <v>8153</v>
      </c>
      <c r="G395" s="14" t="s">
        <v>8153</v>
      </c>
      <c r="H395" s="14" t="s">
        <v>8153</v>
      </c>
      <c r="I395" s="14" t="s">
        <v>8153</v>
      </c>
      <c r="J395" s="14" t="s">
        <v>8153</v>
      </c>
    </row>
    <row r="396" spans="1:10" x14ac:dyDescent="0.2">
      <c r="A396" s="14">
        <v>20251031</v>
      </c>
      <c r="B396" s="15">
        <v>2018</v>
      </c>
      <c r="C396" s="14" t="s">
        <v>8593</v>
      </c>
      <c r="D396" s="14" t="s">
        <v>8152</v>
      </c>
      <c r="E396" s="14" t="s">
        <v>8153</v>
      </c>
      <c r="F396" s="14" t="s">
        <v>8153</v>
      </c>
      <c r="G396" s="14" t="s">
        <v>8153</v>
      </c>
      <c r="H396" s="14" t="s">
        <v>8153</v>
      </c>
      <c r="I396" s="14" t="s">
        <v>8153</v>
      </c>
      <c r="J396" s="14" t="s">
        <v>8153</v>
      </c>
    </row>
    <row r="397" spans="1:10" x14ac:dyDescent="0.2">
      <c r="A397" s="14">
        <v>20251031</v>
      </c>
      <c r="B397" s="15">
        <v>2019</v>
      </c>
      <c r="C397" s="14" t="s">
        <v>8594</v>
      </c>
      <c r="D397" s="14" t="s">
        <v>8152</v>
      </c>
      <c r="E397" s="14" t="s">
        <v>8153</v>
      </c>
      <c r="F397" s="14" t="s">
        <v>8153</v>
      </c>
      <c r="G397" s="14" t="s">
        <v>8153</v>
      </c>
      <c r="H397" s="14" t="s">
        <v>8153</v>
      </c>
      <c r="I397" s="14" t="s">
        <v>8153</v>
      </c>
      <c r="J397" s="14" t="s">
        <v>8153</v>
      </c>
    </row>
    <row r="398" spans="1:10" x14ac:dyDescent="0.2">
      <c r="A398" s="14">
        <v>20251031</v>
      </c>
      <c r="B398" s="15" t="s">
        <v>8595</v>
      </c>
      <c r="C398" s="14" t="s">
        <v>8596</v>
      </c>
      <c r="D398" s="14" t="s">
        <v>8152</v>
      </c>
      <c r="E398" s="14" t="s">
        <v>8153</v>
      </c>
      <c r="F398" s="14" t="s">
        <v>8153</v>
      </c>
      <c r="G398" s="14" t="s">
        <v>8153</v>
      </c>
      <c r="H398" s="14" t="s">
        <v>8153</v>
      </c>
      <c r="I398" s="14" t="s">
        <v>8153</v>
      </c>
      <c r="J398" s="14" t="s">
        <v>8153</v>
      </c>
    </row>
    <row r="399" spans="1:10" x14ac:dyDescent="0.2">
      <c r="A399" s="14">
        <v>20251031</v>
      </c>
      <c r="B399" s="15" t="s">
        <v>5999</v>
      </c>
      <c r="C399" s="14" t="s">
        <v>8597</v>
      </c>
      <c r="D399" s="14" t="s">
        <v>12681</v>
      </c>
      <c r="E399" s="14">
        <v>5250</v>
      </c>
      <c r="F399" s="14" t="s">
        <v>8163</v>
      </c>
      <c r="G399" s="14">
        <v>10</v>
      </c>
      <c r="H399" s="14" t="s">
        <v>8164</v>
      </c>
      <c r="I399" s="14" t="s">
        <v>8153</v>
      </c>
      <c r="J399" s="14" t="s">
        <v>8153</v>
      </c>
    </row>
    <row r="400" spans="1:10" x14ac:dyDescent="0.2">
      <c r="A400" s="14">
        <v>20251031</v>
      </c>
      <c r="B400" s="15">
        <v>2031</v>
      </c>
      <c r="C400" s="14" t="s">
        <v>8598</v>
      </c>
      <c r="D400" s="14" t="s">
        <v>8152</v>
      </c>
      <c r="E400" s="14" t="s">
        <v>8153</v>
      </c>
      <c r="F400" s="14" t="s">
        <v>8153</v>
      </c>
      <c r="G400" s="14" t="s">
        <v>8153</v>
      </c>
      <c r="H400" s="14" t="s">
        <v>8153</v>
      </c>
      <c r="I400" s="14" t="s">
        <v>8153</v>
      </c>
      <c r="J400" s="14" t="s">
        <v>8153</v>
      </c>
    </row>
    <row r="401" spans="1:10" x14ac:dyDescent="0.2">
      <c r="A401" s="14">
        <v>20251031</v>
      </c>
      <c r="B401" s="15">
        <v>2032</v>
      </c>
      <c r="C401" s="14" t="s">
        <v>8599</v>
      </c>
      <c r="D401" s="14" t="s">
        <v>8152</v>
      </c>
      <c r="E401" s="14" t="s">
        <v>8153</v>
      </c>
      <c r="F401" s="14" t="s">
        <v>8153</v>
      </c>
      <c r="G401" s="14" t="s">
        <v>8153</v>
      </c>
      <c r="H401" s="14" t="s">
        <v>8153</v>
      </c>
      <c r="I401" s="14" t="s">
        <v>8153</v>
      </c>
      <c r="J401" s="14" t="s">
        <v>8153</v>
      </c>
    </row>
    <row r="402" spans="1:10" x14ac:dyDescent="0.2">
      <c r="A402" s="14">
        <v>20251031</v>
      </c>
      <c r="B402" s="15">
        <v>2033</v>
      </c>
      <c r="C402" s="14" t="s">
        <v>8600</v>
      </c>
      <c r="D402" s="14" t="s">
        <v>8152</v>
      </c>
      <c r="E402" s="14" t="s">
        <v>8153</v>
      </c>
      <c r="F402" s="14" t="s">
        <v>8153</v>
      </c>
      <c r="G402" s="14" t="s">
        <v>8153</v>
      </c>
      <c r="H402" s="14" t="s">
        <v>8153</v>
      </c>
      <c r="I402" s="14" t="s">
        <v>8153</v>
      </c>
      <c r="J402" s="14" t="s">
        <v>8153</v>
      </c>
    </row>
    <row r="403" spans="1:10" x14ac:dyDescent="0.2">
      <c r="A403" s="14">
        <v>20251031</v>
      </c>
      <c r="B403" s="15">
        <v>2034</v>
      </c>
      <c r="C403" s="14" t="s">
        <v>8601</v>
      </c>
      <c r="D403" s="14" t="s">
        <v>8152</v>
      </c>
      <c r="E403" s="14" t="s">
        <v>8153</v>
      </c>
      <c r="F403" s="14" t="s">
        <v>8153</v>
      </c>
      <c r="G403" s="14" t="s">
        <v>8153</v>
      </c>
      <c r="H403" s="14" t="s">
        <v>8153</v>
      </c>
      <c r="I403" s="14" t="s">
        <v>8153</v>
      </c>
      <c r="J403" s="14" t="s">
        <v>8153</v>
      </c>
    </row>
    <row r="404" spans="1:10" x14ac:dyDescent="0.2">
      <c r="A404" s="14">
        <v>20251031</v>
      </c>
      <c r="B404" s="15">
        <v>2036</v>
      </c>
      <c r="C404" s="14" t="s">
        <v>8602</v>
      </c>
      <c r="D404" s="14" t="s">
        <v>8152</v>
      </c>
      <c r="E404" s="14" t="s">
        <v>8153</v>
      </c>
      <c r="F404" s="14" t="s">
        <v>8153</v>
      </c>
      <c r="G404" s="14" t="s">
        <v>8153</v>
      </c>
      <c r="H404" s="14" t="s">
        <v>8153</v>
      </c>
      <c r="I404" s="14" t="s">
        <v>8153</v>
      </c>
      <c r="J404" s="14" t="s">
        <v>8153</v>
      </c>
    </row>
    <row r="405" spans="1:10" x14ac:dyDescent="0.2">
      <c r="A405" s="14">
        <v>20251031</v>
      </c>
      <c r="B405" s="15">
        <v>2037</v>
      </c>
      <c r="C405" s="14" t="s">
        <v>8603</v>
      </c>
      <c r="D405" s="14" t="s">
        <v>8152</v>
      </c>
      <c r="E405" s="14" t="s">
        <v>8153</v>
      </c>
      <c r="F405" s="14" t="s">
        <v>8153</v>
      </c>
      <c r="G405" s="14" t="s">
        <v>8153</v>
      </c>
      <c r="H405" s="14" t="s">
        <v>8153</v>
      </c>
      <c r="I405" s="14" t="s">
        <v>8153</v>
      </c>
      <c r="J405" s="14" t="s">
        <v>8153</v>
      </c>
    </row>
    <row r="406" spans="1:10" x14ac:dyDescent="0.2">
      <c r="A406" s="14">
        <v>20251031</v>
      </c>
      <c r="B406" s="15">
        <v>2038</v>
      </c>
      <c r="C406" s="14" t="s">
        <v>8604</v>
      </c>
      <c r="D406" s="14" t="s">
        <v>8152</v>
      </c>
      <c r="E406" s="14" t="s">
        <v>8153</v>
      </c>
      <c r="F406" s="14" t="s">
        <v>8153</v>
      </c>
      <c r="G406" s="14" t="s">
        <v>8153</v>
      </c>
      <c r="H406" s="14" t="s">
        <v>8153</v>
      </c>
      <c r="I406" s="14" t="s">
        <v>8153</v>
      </c>
      <c r="J406" s="14" t="s">
        <v>8153</v>
      </c>
    </row>
    <row r="407" spans="1:10" x14ac:dyDescent="0.2">
      <c r="A407" s="14">
        <v>20251031</v>
      </c>
      <c r="B407" s="15">
        <v>2039</v>
      </c>
      <c r="C407" s="14" t="s">
        <v>8605</v>
      </c>
      <c r="D407" s="14" t="s">
        <v>8152</v>
      </c>
      <c r="E407" s="14" t="s">
        <v>8153</v>
      </c>
      <c r="F407" s="14" t="s">
        <v>8153</v>
      </c>
      <c r="G407" s="14" t="s">
        <v>8153</v>
      </c>
      <c r="H407" s="14" t="s">
        <v>8153</v>
      </c>
      <c r="I407" s="14" t="s">
        <v>8153</v>
      </c>
      <c r="J407" s="14" t="s">
        <v>8153</v>
      </c>
    </row>
    <row r="408" spans="1:10" x14ac:dyDescent="0.2">
      <c r="A408" s="14">
        <v>20251031</v>
      </c>
      <c r="B408" s="15" t="s">
        <v>7193</v>
      </c>
      <c r="C408" s="14" t="s">
        <v>8606</v>
      </c>
      <c r="D408" s="14" t="s">
        <v>8162</v>
      </c>
      <c r="E408" s="14">
        <v>9050</v>
      </c>
      <c r="F408" s="14" t="s">
        <v>8187</v>
      </c>
      <c r="G408" s="14">
        <v>10</v>
      </c>
      <c r="H408" s="14" t="s">
        <v>8164</v>
      </c>
      <c r="I408" s="14" t="s">
        <v>8153</v>
      </c>
      <c r="J408" s="14" t="s">
        <v>8153</v>
      </c>
    </row>
    <row r="409" spans="1:10" x14ac:dyDescent="0.2">
      <c r="A409" s="14">
        <v>20251031</v>
      </c>
      <c r="B409" s="15">
        <v>2040</v>
      </c>
      <c r="C409" s="14" t="s">
        <v>8607</v>
      </c>
      <c r="D409" s="14" t="s">
        <v>8152</v>
      </c>
      <c r="E409" s="14" t="s">
        <v>8153</v>
      </c>
      <c r="F409" s="14" t="s">
        <v>8153</v>
      </c>
      <c r="G409" s="14" t="s">
        <v>8153</v>
      </c>
      <c r="H409" s="14" t="s">
        <v>8153</v>
      </c>
      <c r="I409" s="14" t="s">
        <v>8153</v>
      </c>
      <c r="J409" s="14" t="s">
        <v>8153</v>
      </c>
    </row>
    <row r="410" spans="1:10" x14ac:dyDescent="0.2">
      <c r="A410" s="14">
        <v>20251031</v>
      </c>
      <c r="B410" s="15">
        <v>2041</v>
      </c>
      <c r="C410" s="14" t="s">
        <v>8608</v>
      </c>
      <c r="D410" s="14" t="s">
        <v>8152</v>
      </c>
      <c r="E410" s="14" t="s">
        <v>8153</v>
      </c>
      <c r="F410" s="14" t="s">
        <v>8153</v>
      </c>
      <c r="G410" s="14" t="s">
        <v>8153</v>
      </c>
      <c r="H410" s="14" t="s">
        <v>8153</v>
      </c>
      <c r="I410" s="14" t="s">
        <v>8153</v>
      </c>
      <c r="J410" s="14" t="s">
        <v>8153</v>
      </c>
    </row>
    <row r="411" spans="1:10" x14ac:dyDescent="0.2">
      <c r="A411" s="14">
        <v>20251031</v>
      </c>
      <c r="B411" s="15">
        <v>2042</v>
      </c>
      <c r="C411" s="14" t="s">
        <v>8609</v>
      </c>
      <c r="D411" s="14" t="s">
        <v>8152</v>
      </c>
      <c r="E411" s="14" t="s">
        <v>8153</v>
      </c>
      <c r="F411" s="14" t="s">
        <v>8153</v>
      </c>
      <c r="G411" s="14" t="s">
        <v>8153</v>
      </c>
      <c r="H411" s="14" t="s">
        <v>8153</v>
      </c>
      <c r="I411" s="14" t="s">
        <v>8153</v>
      </c>
      <c r="J411" s="14" t="s">
        <v>8153</v>
      </c>
    </row>
    <row r="412" spans="1:10" x14ac:dyDescent="0.2">
      <c r="A412" s="14">
        <v>20251031</v>
      </c>
      <c r="B412" s="15">
        <v>2043</v>
      </c>
      <c r="C412" s="14" t="s">
        <v>8610</v>
      </c>
      <c r="D412" s="14" t="s">
        <v>8152</v>
      </c>
      <c r="E412" s="14" t="s">
        <v>8153</v>
      </c>
      <c r="F412" s="14" t="s">
        <v>8153</v>
      </c>
      <c r="G412" s="14" t="s">
        <v>8153</v>
      </c>
      <c r="H412" s="14" t="s">
        <v>8153</v>
      </c>
      <c r="I412" s="14" t="s">
        <v>8153</v>
      </c>
      <c r="J412" s="14" t="s">
        <v>8153</v>
      </c>
    </row>
    <row r="413" spans="1:10" x14ac:dyDescent="0.2">
      <c r="A413" s="14">
        <v>20251031</v>
      </c>
      <c r="B413" s="15">
        <v>2044</v>
      </c>
      <c r="C413" s="14" t="s">
        <v>8611</v>
      </c>
      <c r="D413" s="14" t="s">
        <v>8152</v>
      </c>
      <c r="E413" s="14" t="s">
        <v>8153</v>
      </c>
      <c r="F413" s="14" t="s">
        <v>8153</v>
      </c>
      <c r="G413" s="14" t="s">
        <v>8153</v>
      </c>
      <c r="H413" s="14" t="s">
        <v>8153</v>
      </c>
      <c r="I413" s="14" t="s">
        <v>8153</v>
      </c>
      <c r="J413" s="14" t="s">
        <v>8153</v>
      </c>
    </row>
    <row r="414" spans="1:10" x14ac:dyDescent="0.2">
      <c r="A414" s="14">
        <v>20251031</v>
      </c>
      <c r="B414" s="15">
        <v>2045</v>
      </c>
      <c r="C414" s="14" t="s">
        <v>8612</v>
      </c>
      <c r="D414" s="14" t="s">
        <v>8152</v>
      </c>
      <c r="E414" s="14" t="s">
        <v>8153</v>
      </c>
      <c r="F414" s="14" t="s">
        <v>8153</v>
      </c>
      <c r="G414" s="14" t="s">
        <v>8153</v>
      </c>
      <c r="H414" s="14" t="s">
        <v>8153</v>
      </c>
      <c r="I414" s="14" t="s">
        <v>8153</v>
      </c>
      <c r="J414" s="14" t="s">
        <v>8153</v>
      </c>
    </row>
    <row r="415" spans="1:10" x14ac:dyDescent="0.2">
      <c r="A415" s="14">
        <v>20251031</v>
      </c>
      <c r="B415" s="15">
        <v>2046</v>
      </c>
      <c r="C415" s="14" t="s">
        <v>8613</v>
      </c>
      <c r="D415" s="14" t="s">
        <v>8152</v>
      </c>
      <c r="E415" s="14" t="s">
        <v>8153</v>
      </c>
      <c r="F415" s="14" t="s">
        <v>8153</v>
      </c>
      <c r="G415" s="14" t="s">
        <v>8153</v>
      </c>
      <c r="H415" s="14" t="s">
        <v>8153</v>
      </c>
      <c r="I415" s="14" t="s">
        <v>8153</v>
      </c>
      <c r="J415" s="14" t="s">
        <v>8153</v>
      </c>
    </row>
    <row r="416" spans="1:10" x14ac:dyDescent="0.2">
      <c r="A416" s="14">
        <v>20251031</v>
      </c>
      <c r="B416" s="15">
        <v>2047</v>
      </c>
      <c r="C416" s="14" t="s">
        <v>8614</v>
      </c>
      <c r="D416" s="14" t="s">
        <v>8152</v>
      </c>
      <c r="E416" s="14" t="s">
        <v>8153</v>
      </c>
      <c r="F416" s="14" t="s">
        <v>8153</v>
      </c>
      <c r="G416" s="14" t="s">
        <v>8153</v>
      </c>
      <c r="H416" s="14" t="s">
        <v>8153</v>
      </c>
      <c r="I416" s="14" t="s">
        <v>8153</v>
      </c>
      <c r="J416" s="14" t="s">
        <v>8153</v>
      </c>
    </row>
    <row r="417" spans="1:10" x14ac:dyDescent="0.2">
      <c r="A417" s="14">
        <v>20251031</v>
      </c>
      <c r="B417" s="15">
        <v>2048</v>
      </c>
      <c r="C417" s="14" t="s">
        <v>8615</v>
      </c>
      <c r="D417" s="14" t="s">
        <v>8152</v>
      </c>
      <c r="E417" s="14" t="s">
        <v>8153</v>
      </c>
      <c r="F417" s="14" t="s">
        <v>8153</v>
      </c>
      <c r="G417" s="14" t="s">
        <v>8153</v>
      </c>
      <c r="H417" s="14" t="s">
        <v>8153</v>
      </c>
      <c r="I417" s="14" t="s">
        <v>8153</v>
      </c>
      <c r="J417" s="14" t="s">
        <v>8153</v>
      </c>
    </row>
    <row r="418" spans="1:10" x14ac:dyDescent="0.2">
      <c r="A418" s="14">
        <v>20251031</v>
      </c>
      <c r="B418" s="15" t="s">
        <v>7422</v>
      </c>
      <c r="C418" s="14" t="s">
        <v>8616</v>
      </c>
      <c r="D418" s="14" t="s">
        <v>8162</v>
      </c>
      <c r="E418" s="14">
        <v>3150</v>
      </c>
      <c r="F418" s="14" t="s">
        <v>8617</v>
      </c>
      <c r="G418" s="14">
        <v>4</v>
      </c>
      <c r="H418" s="14" t="s">
        <v>8450</v>
      </c>
      <c r="I418" s="14" t="s">
        <v>8153</v>
      </c>
      <c r="J418" s="14" t="s">
        <v>8153</v>
      </c>
    </row>
    <row r="419" spans="1:10" x14ac:dyDescent="0.2">
      <c r="A419" s="14">
        <v>20251031</v>
      </c>
      <c r="B419" s="15">
        <v>2050</v>
      </c>
      <c r="C419" s="14" t="s">
        <v>8618</v>
      </c>
      <c r="D419" s="14" t="s">
        <v>8152</v>
      </c>
      <c r="E419" s="14" t="s">
        <v>8153</v>
      </c>
      <c r="F419" s="14" t="s">
        <v>8153</v>
      </c>
      <c r="G419" s="14" t="s">
        <v>8153</v>
      </c>
      <c r="H419" s="14" t="s">
        <v>8153</v>
      </c>
      <c r="I419" s="14" t="s">
        <v>8153</v>
      </c>
      <c r="J419" s="14" t="s">
        <v>8153</v>
      </c>
    </row>
    <row r="420" spans="1:10" x14ac:dyDescent="0.2">
      <c r="A420" s="14">
        <v>20251031</v>
      </c>
      <c r="B420" s="15">
        <v>2053</v>
      </c>
      <c r="C420" s="14" t="s">
        <v>8619</v>
      </c>
      <c r="D420" s="14" t="s">
        <v>12680</v>
      </c>
      <c r="E420" s="14">
        <v>3050</v>
      </c>
      <c r="F420" s="14" t="s">
        <v>8579</v>
      </c>
      <c r="G420" s="14">
        <v>1</v>
      </c>
      <c r="H420" s="14" t="s">
        <v>8149</v>
      </c>
      <c r="I420" s="14">
        <v>7</v>
      </c>
      <c r="J420" s="14" t="s">
        <v>8203</v>
      </c>
    </row>
    <row r="421" spans="1:10" x14ac:dyDescent="0.2">
      <c r="A421" s="14">
        <v>20251031</v>
      </c>
      <c r="B421" s="15">
        <v>2055</v>
      </c>
      <c r="C421" s="14" t="s">
        <v>8620</v>
      </c>
      <c r="D421" s="14" t="s">
        <v>12682</v>
      </c>
      <c r="E421" s="14">
        <v>3050</v>
      </c>
      <c r="F421" s="14" t="s">
        <v>8579</v>
      </c>
      <c r="G421" s="14">
        <v>1</v>
      </c>
      <c r="H421" s="14" t="s">
        <v>8149</v>
      </c>
      <c r="I421" s="14" t="s">
        <v>8153</v>
      </c>
      <c r="J421" s="14" t="s">
        <v>8153</v>
      </c>
    </row>
    <row r="422" spans="1:10" x14ac:dyDescent="0.2">
      <c r="A422" s="14">
        <v>20251031</v>
      </c>
      <c r="B422" s="15" t="s">
        <v>5966</v>
      </c>
      <c r="C422" s="14" t="s">
        <v>8621</v>
      </c>
      <c r="D422" s="14" t="s">
        <v>12681</v>
      </c>
      <c r="E422" s="14">
        <v>2050</v>
      </c>
      <c r="F422" s="14" t="s">
        <v>8200</v>
      </c>
      <c r="G422" s="14">
        <v>3</v>
      </c>
      <c r="H422" s="14" t="s">
        <v>8201</v>
      </c>
      <c r="I422" s="14" t="s">
        <v>8153</v>
      </c>
      <c r="J422" s="14" t="s">
        <v>8153</v>
      </c>
    </row>
    <row r="423" spans="1:10" x14ac:dyDescent="0.2">
      <c r="A423" s="14">
        <v>20251031</v>
      </c>
      <c r="B423" s="15">
        <v>2060</v>
      </c>
      <c r="C423" s="14" t="s">
        <v>8622</v>
      </c>
      <c r="D423" s="14" t="s">
        <v>12680</v>
      </c>
      <c r="E423" s="14">
        <v>3050</v>
      </c>
      <c r="F423" s="14" t="s">
        <v>8579</v>
      </c>
      <c r="G423" s="14">
        <v>1</v>
      </c>
      <c r="H423" s="14" t="s">
        <v>8149</v>
      </c>
      <c r="I423" s="14">
        <v>7</v>
      </c>
      <c r="J423" s="14" t="s">
        <v>8203</v>
      </c>
    </row>
    <row r="424" spans="1:10" x14ac:dyDescent="0.2">
      <c r="A424" s="14">
        <v>20251031</v>
      </c>
      <c r="B424" s="15">
        <v>2065</v>
      </c>
      <c r="C424" s="14" t="s">
        <v>8623</v>
      </c>
      <c r="D424" s="14" t="s">
        <v>8152</v>
      </c>
      <c r="E424" s="14" t="s">
        <v>8153</v>
      </c>
      <c r="F424" s="14" t="s">
        <v>8153</v>
      </c>
      <c r="G424" s="14" t="s">
        <v>8153</v>
      </c>
      <c r="H424" s="14" t="s">
        <v>8153</v>
      </c>
      <c r="I424" s="14" t="s">
        <v>8153</v>
      </c>
      <c r="J424" s="14" t="s">
        <v>8153</v>
      </c>
    </row>
    <row r="425" spans="1:10" x14ac:dyDescent="0.2">
      <c r="A425" s="14">
        <v>20251031</v>
      </c>
      <c r="B425" s="15">
        <v>2066</v>
      </c>
      <c r="C425" s="14" t="s">
        <v>8624</v>
      </c>
      <c r="D425" s="14" t="s">
        <v>8152</v>
      </c>
      <c r="E425" s="14" t="s">
        <v>8153</v>
      </c>
      <c r="F425" s="14" t="s">
        <v>8153</v>
      </c>
      <c r="G425" s="14" t="s">
        <v>8153</v>
      </c>
      <c r="H425" s="14" t="s">
        <v>8153</v>
      </c>
      <c r="I425" s="14" t="s">
        <v>8153</v>
      </c>
      <c r="J425" s="14" t="s">
        <v>8153</v>
      </c>
    </row>
    <row r="426" spans="1:10" x14ac:dyDescent="0.2">
      <c r="A426" s="14">
        <v>20251031</v>
      </c>
      <c r="B426" s="15">
        <v>2067</v>
      </c>
      <c r="C426" s="14" t="s">
        <v>8625</v>
      </c>
      <c r="D426" s="14" t="s">
        <v>8152</v>
      </c>
      <c r="E426" s="14" t="s">
        <v>8153</v>
      </c>
      <c r="F426" s="14" t="s">
        <v>8153</v>
      </c>
      <c r="G426" s="14" t="s">
        <v>8153</v>
      </c>
      <c r="H426" s="14" t="s">
        <v>8153</v>
      </c>
      <c r="I426" s="14" t="s">
        <v>8153</v>
      </c>
      <c r="J426" s="14" t="s">
        <v>8153</v>
      </c>
    </row>
    <row r="427" spans="1:10" x14ac:dyDescent="0.2">
      <c r="A427" s="14">
        <v>20251031</v>
      </c>
      <c r="B427" s="15">
        <v>2068</v>
      </c>
      <c r="C427" s="14" t="s">
        <v>8626</v>
      </c>
      <c r="D427" s="14" t="s">
        <v>8152</v>
      </c>
      <c r="E427" s="14" t="s">
        <v>8153</v>
      </c>
      <c r="F427" s="14" t="s">
        <v>8153</v>
      </c>
      <c r="G427" s="14" t="s">
        <v>8153</v>
      </c>
      <c r="H427" s="14" t="s">
        <v>8153</v>
      </c>
      <c r="I427" s="14" t="s">
        <v>8153</v>
      </c>
      <c r="J427" s="14" t="s">
        <v>8153</v>
      </c>
    </row>
    <row r="428" spans="1:10" x14ac:dyDescent="0.2">
      <c r="A428" s="14">
        <v>20251031</v>
      </c>
      <c r="B428" s="15">
        <v>2069</v>
      </c>
      <c r="C428" s="14" t="s">
        <v>8627</v>
      </c>
      <c r="D428" s="14" t="s">
        <v>8152</v>
      </c>
      <c r="E428" s="14" t="s">
        <v>8153</v>
      </c>
      <c r="F428" s="14" t="s">
        <v>8153</v>
      </c>
      <c r="G428" s="14" t="s">
        <v>8153</v>
      </c>
      <c r="H428" s="14" t="s">
        <v>8153</v>
      </c>
      <c r="I428" s="14" t="s">
        <v>8153</v>
      </c>
      <c r="J428" s="14" t="s">
        <v>8153</v>
      </c>
    </row>
    <row r="429" spans="1:10" x14ac:dyDescent="0.2">
      <c r="A429" s="14">
        <v>20251031</v>
      </c>
      <c r="B429" s="15" t="s">
        <v>6794</v>
      </c>
      <c r="C429" s="14" t="s">
        <v>8628</v>
      </c>
      <c r="D429" s="14" t="s">
        <v>12681</v>
      </c>
      <c r="E429" s="14">
        <v>3250</v>
      </c>
      <c r="F429" s="14" t="s">
        <v>8158</v>
      </c>
      <c r="G429" s="14">
        <v>5</v>
      </c>
      <c r="H429" s="14" t="s">
        <v>8158</v>
      </c>
      <c r="I429" s="14" t="s">
        <v>8153</v>
      </c>
      <c r="J429" s="14" t="s">
        <v>8153</v>
      </c>
    </row>
    <row r="430" spans="1:10" x14ac:dyDescent="0.2">
      <c r="A430" s="14">
        <v>20251031</v>
      </c>
      <c r="B430" s="15">
        <v>2070</v>
      </c>
      <c r="C430" s="14" t="s">
        <v>8629</v>
      </c>
      <c r="D430" s="14" t="s">
        <v>8152</v>
      </c>
      <c r="E430" s="14" t="s">
        <v>8153</v>
      </c>
      <c r="F430" s="14" t="s">
        <v>8153</v>
      </c>
      <c r="G430" s="14" t="s">
        <v>8153</v>
      </c>
      <c r="H430" s="14" t="s">
        <v>8153</v>
      </c>
      <c r="I430" s="14" t="s">
        <v>8153</v>
      </c>
      <c r="J430" s="14" t="s">
        <v>8153</v>
      </c>
    </row>
    <row r="431" spans="1:10" x14ac:dyDescent="0.2">
      <c r="A431" s="14">
        <v>20251031</v>
      </c>
      <c r="B431" s="15">
        <v>2071</v>
      </c>
      <c r="C431" s="14" t="s">
        <v>8630</v>
      </c>
      <c r="D431" s="14" t="s">
        <v>8152</v>
      </c>
      <c r="E431" s="14" t="s">
        <v>8153</v>
      </c>
      <c r="F431" s="14" t="s">
        <v>8153</v>
      </c>
      <c r="G431" s="14" t="s">
        <v>8153</v>
      </c>
      <c r="H431" s="14" t="s">
        <v>8153</v>
      </c>
      <c r="I431" s="14" t="s">
        <v>8153</v>
      </c>
      <c r="J431" s="14" t="s">
        <v>8153</v>
      </c>
    </row>
    <row r="432" spans="1:10" x14ac:dyDescent="0.2">
      <c r="A432" s="14">
        <v>20251031</v>
      </c>
      <c r="B432" s="15">
        <v>2072</v>
      </c>
      <c r="C432" s="14" t="s">
        <v>8631</v>
      </c>
      <c r="D432" s="14" t="s">
        <v>8152</v>
      </c>
      <c r="E432" s="14" t="s">
        <v>8153</v>
      </c>
      <c r="F432" s="14" t="s">
        <v>8153</v>
      </c>
      <c r="G432" s="14" t="s">
        <v>8153</v>
      </c>
      <c r="H432" s="14" t="s">
        <v>8153</v>
      </c>
      <c r="I432" s="14" t="s">
        <v>8153</v>
      </c>
      <c r="J432" s="14" t="s">
        <v>8153</v>
      </c>
    </row>
    <row r="433" spans="1:10" x14ac:dyDescent="0.2">
      <c r="A433" s="14">
        <v>20251031</v>
      </c>
      <c r="B433" s="15">
        <v>2073</v>
      </c>
      <c r="C433" s="14" t="s">
        <v>8632</v>
      </c>
      <c r="D433" s="14" t="s">
        <v>8152</v>
      </c>
      <c r="E433" s="14" t="s">
        <v>8153</v>
      </c>
      <c r="F433" s="14" t="s">
        <v>8153</v>
      </c>
      <c r="G433" s="14" t="s">
        <v>8153</v>
      </c>
      <c r="H433" s="14" t="s">
        <v>8153</v>
      </c>
      <c r="I433" s="14" t="s">
        <v>8153</v>
      </c>
      <c r="J433" s="14" t="s">
        <v>8153</v>
      </c>
    </row>
    <row r="434" spans="1:10" x14ac:dyDescent="0.2">
      <c r="A434" s="14">
        <v>20251031</v>
      </c>
      <c r="B434" s="15" t="s">
        <v>6899</v>
      </c>
      <c r="C434" s="14" t="s">
        <v>8633</v>
      </c>
      <c r="D434" s="14" t="s">
        <v>8162</v>
      </c>
      <c r="E434" s="14">
        <v>2050</v>
      </c>
      <c r="F434" s="14" t="s">
        <v>8200</v>
      </c>
      <c r="G434" s="14">
        <v>3</v>
      </c>
      <c r="H434" s="14" t="s">
        <v>8201</v>
      </c>
      <c r="I434" s="14" t="s">
        <v>8153</v>
      </c>
      <c r="J434" s="14" t="s">
        <v>8153</v>
      </c>
    </row>
    <row r="435" spans="1:10" x14ac:dyDescent="0.2">
      <c r="A435" s="14">
        <v>20251031</v>
      </c>
      <c r="B435" s="15">
        <v>2080</v>
      </c>
      <c r="C435" s="14" t="s">
        <v>8634</v>
      </c>
      <c r="D435" s="14" t="s">
        <v>8152</v>
      </c>
      <c r="E435" s="14" t="s">
        <v>8153</v>
      </c>
      <c r="F435" s="14" t="s">
        <v>8153</v>
      </c>
      <c r="G435" s="14" t="s">
        <v>8153</v>
      </c>
      <c r="H435" s="14" t="s">
        <v>8153</v>
      </c>
      <c r="I435" s="14" t="s">
        <v>8153</v>
      </c>
      <c r="J435" s="14" t="s">
        <v>8153</v>
      </c>
    </row>
    <row r="436" spans="1:10" x14ac:dyDescent="0.2">
      <c r="A436" s="14">
        <v>20251031</v>
      </c>
      <c r="B436" s="15">
        <v>2081</v>
      </c>
      <c r="C436" s="14" t="s">
        <v>8635</v>
      </c>
      <c r="D436" s="14" t="s">
        <v>8152</v>
      </c>
      <c r="E436" s="14" t="s">
        <v>8153</v>
      </c>
      <c r="F436" s="14" t="s">
        <v>8153</v>
      </c>
      <c r="G436" s="14" t="s">
        <v>8153</v>
      </c>
      <c r="H436" s="14" t="s">
        <v>8153</v>
      </c>
      <c r="I436" s="14" t="s">
        <v>8153</v>
      </c>
      <c r="J436" s="14" t="s">
        <v>8153</v>
      </c>
    </row>
    <row r="437" spans="1:10" x14ac:dyDescent="0.2">
      <c r="A437" s="14">
        <v>20251031</v>
      </c>
      <c r="B437" s="15">
        <v>2082</v>
      </c>
      <c r="C437" s="14" t="s">
        <v>8636</v>
      </c>
      <c r="D437" s="14" t="s">
        <v>8152</v>
      </c>
      <c r="E437" s="14" t="s">
        <v>8153</v>
      </c>
      <c r="F437" s="14" t="s">
        <v>8153</v>
      </c>
      <c r="G437" s="14" t="s">
        <v>8153</v>
      </c>
      <c r="H437" s="14" t="s">
        <v>8153</v>
      </c>
      <c r="I437" s="14" t="s">
        <v>8153</v>
      </c>
      <c r="J437" s="14" t="s">
        <v>8153</v>
      </c>
    </row>
    <row r="438" spans="1:10" x14ac:dyDescent="0.2">
      <c r="A438" s="14">
        <v>20251031</v>
      </c>
      <c r="B438" s="15">
        <v>2083</v>
      </c>
      <c r="C438" s="14" t="s">
        <v>8637</v>
      </c>
      <c r="D438" s="14" t="s">
        <v>8152</v>
      </c>
      <c r="E438" s="14" t="s">
        <v>8153</v>
      </c>
      <c r="F438" s="14" t="s">
        <v>8153</v>
      </c>
      <c r="G438" s="14" t="s">
        <v>8153</v>
      </c>
      <c r="H438" s="14" t="s">
        <v>8153</v>
      </c>
      <c r="I438" s="14" t="s">
        <v>8153</v>
      </c>
      <c r="J438" s="14" t="s">
        <v>8153</v>
      </c>
    </row>
    <row r="439" spans="1:10" x14ac:dyDescent="0.2">
      <c r="A439" s="14">
        <v>20251031</v>
      </c>
      <c r="B439" s="15">
        <v>2084</v>
      </c>
      <c r="C439" s="14" t="s">
        <v>8638</v>
      </c>
      <c r="D439" s="14" t="s">
        <v>8152</v>
      </c>
      <c r="E439" s="14" t="s">
        <v>8153</v>
      </c>
      <c r="F439" s="14" t="s">
        <v>8153</v>
      </c>
      <c r="G439" s="14" t="s">
        <v>8153</v>
      </c>
      <c r="H439" s="14" t="s">
        <v>8153</v>
      </c>
      <c r="I439" s="14" t="s">
        <v>8153</v>
      </c>
      <c r="J439" s="14" t="s">
        <v>8153</v>
      </c>
    </row>
    <row r="440" spans="1:10" x14ac:dyDescent="0.2">
      <c r="A440" s="14">
        <v>20251031</v>
      </c>
      <c r="B440" s="15">
        <v>2085</v>
      </c>
      <c r="C440" s="14" t="s">
        <v>8639</v>
      </c>
      <c r="D440" s="14" t="s">
        <v>8152</v>
      </c>
      <c r="E440" s="14" t="s">
        <v>8153</v>
      </c>
      <c r="F440" s="14" t="s">
        <v>8153</v>
      </c>
      <c r="G440" s="14" t="s">
        <v>8153</v>
      </c>
      <c r="H440" s="14" t="s">
        <v>8153</v>
      </c>
      <c r="I440" s="14" t="s">
        <v>8153</v>
      </c>
      <c r="J440" s="14" t="s">
        <v>8153</v>
      </c>
    </row>
    <row r="441" spans="1:10" x14ac:dyDescent="0.2">
      <c r="A441" s="14">
        <v>20251031</v>
      </c>
      <c r="B441" s="15">
        <v>2086</v>
      </c>
      <c r="C441" s="14" t="s">
        <v>8640</v>
      </c>
      <c r="D441" s="14" t="s">
        <v>8152</v>
      </c>
      <c r="E441" s="14" t="s">
        <v>8153</v>
      </c>
      <c r="F441" s="14" t="s">
        <v>8153</v>
      </c>
      <c r="G441" s="14" t="s">
        <v>8153</v>
      </c>
      <c r="H441" s="14" t="s">
        <v>8153</v>
      </c>
      <c r="I441" s="14" t="s">
        <v>8153</v>
      </c>
      <c r="J441" s="14" t="s">
        <v>8153</v>
      </c>
    </row>
    <row r="442" spans="1:10" x14ac:dyDescent="0.2">
      <c r="A442" s="14">
        <v>20251031</v>
      </c>
      <c r="B442" s="15">
        <v>2087</v>
      </c>
      <c r="C442" s="14" t="s">
        <v>8641</v>
      </c>
      <c r="D442" s="14" t="s">
        <v>8152</v>
      </c>
      <c r="E442" s="14" t="s">
        <v>8153</v>
      </c>
      <c r="F442" s="14" t="s">
        <v>8153</v>
      </c>
      <c r="G442" s="14" t="s">
        <v>8153</v>
      </c>
      <c r="H442" s="14" t="s">
        <v>8153</v>
      </c>
      <c r="I442" s="14" t="s">
        <v>8153</v>
      </c>
      <c r="J442" s="14" t="s">
        <v>8153</v>
      </c>
    </row>
    <row r="443" spans="1:10" x14ac:dyDescent="0.2">
      <c r="A443" s="14">
        <v>20251031</v>
      </c>
      <c r="B443" s="15">
        <v>2088</v>
      </c>
      <c r="C443" s="14" t="s">
        <v>8642</v>
      </c>
      <c r="D443" s="14" t="s">
        <v>8152</v>
      </c>
      <c r="E443" s="14" t="s">
        <v>8153</v>
      </c>
      <c r="F443" s="14" t="s">
        <v>8153</v>
      </c>
      <c r="G443" s="14" t="s">
        <v>8153</v>
      </c>
      <c r="H443" s="14" t="s">
        <v>8153</v>
      </c>
      <c r="I443" s="14" t="s">
        <v>8153</v>
      </c>
      <c r="J443" s="14" t="s">
        <v>8153</v>
      </c>
    </row>
    <row r="444" spans="1:10" x14ac:dyDescent="0.2">
      <c r="A444" s="14">
        <v>20251031</v>
      </c>
      <c r="B444" s="15">
        <v>2089</v>
      </c>
      <c r="C444" s="14" t="s">
        <v>8643</v>
      </c>
      <c r="D444" s="14" t="s">
        <v>8152</v>
      </c>
      <c r="E444" s="14" t="s">
        <v>8153</v>
      </c>
      <c r="F444" s="14" t="s">
        <v>8153</v>
      </c>
      <c r="G444" s="14" t="s">
        <v>8153</v>
      </c>
      <c r="H444" s="14" t="s">
        <v>8153</v>
      </c>
      <c r="I444" s="14" t="s">
        <v>8153</v>
      </c>
      <c r="J444" s="14" t="s">
        <v>8153</v>
      </c>
    </row>
    <row r="445" spans="1:10" x14ac:dyDescent="0.2">
      <c r="A445" s="14">
        <v>20251031</v>
      </c>
      <c r="B445" s="15" t="s">
        <v>5820</v>
      </c>
      <c r="C445" s="14" t="s">
        <v>8644</v>
      </c>
      <c r="D445" s="14" t="s">
        <v>12682</v>
      </c>
      <c r="E445" s="14">
        <v>5250</v>
      </c>
      <c r="F445" s="14" t="s">
        <v>8163</v>
      </c>
      <c r="G445" s="14">
        <v>10</v>
      </c>
      <c r="H445" s="14" t="s">
        <v>8164</v>
      </c>
      <c r="I445" s="14" t="s">
        <v>8153</v>
      </c>
      <c r="J445" s="14" t="s">
        <v>8153</v>
      </c>
    </row>
    <row r="446" spans="1:10" x14ac:dyDescent="0.2">
      <c r="A446" s="14">
        <v>20251031</v>
      </c>
      <c r="B446" s="15">
        <v>2090</v>
      </c>
      <c r="C446" s="14" t="s">
        <v>8645</v>
      </c>
      <c r="D446" s="14" t="s">
        <v>8152</v>
      </c>
      <c r="E446" s="14" t="s">
        <v>8153</v>
      </c>
      <c r="F446" s="14" t="s">
        <v>8153</v>
      </c>
      <c r="G446" s="14" t="s">
        <v>8153</v>
      </c>
      <c r="H446" s="14" t="s">
        <v>8153</v>
      </c>
      <c r="I446" s="14" t="s">
        <v>8153</v>
      </c>
      <c r="J446" s="14" t="s">
        <v>8153</v>
      </c>
    </row>
    <row r="447" spans="1:10" x14ac:dyDescent="0.2">
      <c r="A447" s="14">
        <v>20251031</v>
      </c>
      <c r="B447" s="15">
        <v>2091</v>
      </c>
      <c r="C447" s="14" t="s">
        <v>8646</v>
      </c>
      <c r="D447" s="14" t="s">
        <v>8152</v>
      </c>
      <c r="E447" s="14" t="s">
        <v>8153</v>
      </c>
      <c r="F447" s="14" t="s">
        <v>8153</v>
      </c>
      <c r="G447" s="14" t="s">
        <v>8153</v>
      </c>
      <c r="H447" s="14" t="s">
        <v>8153</v>
      </c>
      <c r="I447" s="14" t="s">
        <v>8153</v>
      </c>
      <c r="J447" s="14" t="s">
        <v>8153</v>
      </c>
    </row>
    <row r="448" spans="1:10" x14ac:dyDescent="0.2">
      <c r="A448" s="14">
        <v>20251031</v>
      </c>
      <c r="B448" s="15">
        <v>2092</v>
      </c>
      <c r="C448" s="14" t="s">
        <v>8647</v>
      </c>
      <c r="D448" s="14" t="s">
        <v>8152</v>
      </c>
      <c r="E448" s="14" t="s">
        <v>8153</v>
      </c>
      <c r="F448" s="14" t="s">
        <v>8153</v>
      </c>
      <c r="G448" s="14" t="s">
        <v>8153</v>
      </c>
      <c r="H448" s="14" t="s">
        <v>8153</v>
      </c>
      <c r="I448" s="14" t="s">
        <v>8153</v>
      </c>
      <c r="J448" s="14" t="s">
        <v>8153</v>
      </c>
    </row>
    <row r="449" spans="1:10" x14ac:dyDescent="0.2">
      <c r="A449" s="14">
        <v>20251031</v>
      </c>
      <c r="B449" s="15">
        <v>2093</v>
      </c>
      <c r="C449" s="14" t="s">
        <v>8648</v>
      </c>
      <c r="D449" s="14" t="s">
        <v>8152</v>
      </c>
      <c r="E449" s="14" t="s">
        <v>8153</v>
      </c>
      <c r="F449" s="14" t="s">
        <v>8153</v>
      </c>
      <c r="G449" s="14" t="s">
        <v>8153</v>
      </c>
      <c r="H449" s="14" t="s">
        <v>8153</v>
      </c>
      <c r="I449" s="14" t="s">
        <v>8153</v>
      </c>
      <c r="J449" s="14" t="s">
        <v>8153</v>
      </c>
    </row>
    <row r="450" spans="1:10" x14ac:dyDescent="0.2">
      <c r="A450" s="14">
        <v>20251031</v>
      </c>
      <c r="B450" s="15">
        <v>2094</v>
      </c>
      <c r="C450" s="14" t="s">
        <v>8649</v>
      </c>
      <c r="D450" s="14" t="s">
        <v>8152</v>
      </c>
      <c r="E450" s="14" t="s">
        <v>8153</v>
      </c>
      <c r="F450" s="14" t="s">
        <v>8153</v>
      </c>
      <c r="G450" s="14" t="s">
        <v>8153</v>
      </c>
      <c r="H450" s="14" t="s">
        <v>8153</v>
      </c>
      <c r="I450" s="14" t="s">
        <v>8153</v>
      </c>
      <c r="J450" s="14" t="s">
        <v>8153</v>
      </c>
    </row>
    <row r="451" spans="1:10" x14ac:dyDescent="0.2">
      <c r="A451" s="14">
        <v>20251031</v>
      </c>
      <c r="B451" s="15">
        <v>2095</v>
      </c>
      <c r="C451" s="14" t="s">
        <v>8650</v>
      </c>
      <c r="D451" s="14" t="s">
        <v>8152</v>
      </c>
      <c r="E451" s="14" t="s">
        <v>8153</v>
      </c>
      <c r="F451" s="14" t="s">
        <v>8153</v>
      </c>
      <c r="G451" s="14" t="s">
        <v>8153</v>
      </c>
      <c r="H451" s="14" t="s">
        <v>8153</v>
      </c>
      <c r="I451" s="14" t="s">
        <v>8153</v>
      </c>
      <c r="J451" s="14" t="s">
        <v>8153</v>
      </c>
    </row>
    <row r="452" spans="1:10" x14ac:dyDescent="0.2">
      <c r="A452" s="14">
        <v>20251031</v>
      </c>
      <c r="B452" s="15">
        <v>2096</v>
      </c>
      <c r="C452" s="14" t="s">
        <v>8651</v>
      </c>
      <c r="D452" s="14" t="s">
        <v>8152</v>
      </c>
      <c r="E452" s="14" t="s">
        <v>8153</v>
      </c>
      <c r="F452" s="14" t="s">
        <v>8153</v>
      </c>
      <c r="G452" s="14" t="s">
        <v>8153</v>
      </c>
      <c r="H452" s="14" t="s">
        <v>8153</v>
      </c>
      <c r="I452" s="14" t="s">
        <v>8153</v>
      </c>
      <c r="J452" s="14" t="s">
        <v>8153</v>
      </c>
    </row>
    <row r="453" spans="1:10" x14ac:dyDescent="0.2">
      <c r="A453" s="14">
        <v>20251031</v>
      </c>
      <c r="B453" s="15">
        <v>2097</v>
      </c>
      <c r="C453" s="14" t="s">
        <v>8652</v>
      </c>
      <c r="D453" s="14" t="s">
        <v>8152</v>
      </c>
      <c r="E453" s="14" t="s">
        <v>8153</v>
      </c>
      <c r="F453" s="14" t="s">
        <v>8153</v>
      </c>
      <c r="G453" s="14" t="s">
        <v>8153</v>
      </c>
      <c r="H453" s="14" t="s">
        <v>8153</v>
      </c>
      <c r="I453" s="14" t="s">
        <v>8153</v>
      </c>
      <c r="J453" s="14" t="s">
        <v>8153</v>
      </c>
    </row>
    <row r="454" spans="1:10" x14ac:dyDescent="0.2">
      <c r="A454" s="14">
        <v>20251031</v>
      </c>
      <c r="B454" s="15">
        <v>2098</v>
      </c>
      <c r="C454" s="14" t="s">
        <v>8653</v>
      </c>
      <c r="D454" s="14" t="s">
        <v>8152</v>
      </c>
      <c r="E454" s="14" t="s">
        <v>8153</v>
      </c>
      <c r="F454" s="14" t="s">
        <v>8153</v>
      </c>
      <c r="G454" s="14" t="s">
        <v>8153</v>
      </c>
      <c r="H454" s="14" t="s">
        <v>8153</v>
      </c>
      <c r="I454" s="14" t="s">
        <v>8153</v>
      </c>
      <c r="J454" s="14" t="s">
        <v>8153</v>
      </c>
    </row>
    <row r="455" spans="1:10" x14ac:dyDescent="0.2">
      <c r="A455" s="14">
        <v>20251031</v>
      </c>
      <c r="B455" s="15" t="s">
        <v>6642</v>
      </c>
      <c r="C455" s="14" t="s">
        <v>8654</v>
      </c>
      <c r="D455" s="14" t="s">
        <v>8162</v>
      </c>
      <c r="E455" s="14">
        <v>3600</v>
      </c>
      <c r="F455" s="14" t="s">
        <v>8526</v>
      </c>
      <c r="G455" s="14">
        <v>8</v>
      </c>
      <c r="H455" s="14" t="s">
        <v>8526</v>
      </c>
      <c r="I455" s="14" t="s">
        <v>8153</v>
      </c>
      <c r="J455" s="14" t="s">
        <v>8153</v>
      </c>
    </row>
    <row r="456" spans="1:10" x14ac:dyDescent="0.2">
      <c r="A456" s="14">
        <v>20251031</v>
      </c>
      <c r="B456" s="15">
        <v>2108</v>
      </c>
      <c r="C456" s="14" t="s">
        <v>8655</v>
      </c>
      <c r="D456" s="14" t="s">
        <v>12680</v>
      </c>
      <c r="E456" s="14">
        <v>3050</v>
      </c>
      <c r="F456" s="14" t="s">
        <v>8579</v>
      </c>
      <c r="G456" s="14">
        <v>1</v>
      </c>
      <c r="H456" s="14" t="s">
        <v>8149</v>
      </c>
      <c r="I456" s="14">
        <v>7</v>
      </c>
      <c r="J456" s="14" t="s">
        <v>8203</v>
      </c>
    </row>
    <row r="457" spans="1:10" x14ac:dyDescent="0.2">
      <c r="A457" s="14">
        <v>20251031</v>
      </c>
      <c r="B457" s="15">
        <v>2109</v>
      </c>
      <c r="C457" s="14" t="s">
        <v>8656</v>
      </c>
      <c r="D457" s="14" t="s">
        <v>12680</v>
      </c>
      <c r="E457" s="14">
        <v>3050</v>
      </c>
      <c r="F457" s="14" t="s">
        <v>8579</v>
      </c>
      <c r="G457" s="14">
        <v>1</v>
      </c>
      <c r="H457" s="14" t="s">
        <v>8149</v>
      </c>
      <c r="I457" s="14">
        <v>6</v>
      </c>
      <c r="J457" s="14" t="s">
        <v>8150</v>
      </c>
    </row>
    <row r="458" spans="1:10" x14ac:dyDescent="0.2">
      <c r="A458" s="14">
        <v>20251031</v>
      </c>
      <c r="B458" s="15" t="s">
        <v>8657</v>
      </c>
      <c r="C458" s="14" t="s">
        <v>8658</v>
      </c>
      <c r="D458" s="14" t="s">
        <v>8152</v>
      </c>
      <c r="E458" s="14" t="s">
        <v>8153</v>
      </c>
      <c r="F458" s="14" t="s">
        <v>8153</v>
      </c>
      <c r="G458" s="14" t="s">
        <v>8153</v>
      </c>
      <c r="H458" s="14" t="s">
        <v>8153</v>
      </c>
      <c r="I458" s="14" t="s">
        <v>8153</v>
      </c>
      <c r="J458" s="14" t="s">
        <v>8153</v>
      </c>
    </row>
    <row r="459" spans="1:10" x14ac:dyDescent="0.2">
      <c r="A459" s="14">
        <v>20251031</v>
      </c>
      <c r="B459" s="15">
        <v>2112</v>
      </c>
      <c r="C459" s="14" t="s">
        <v>8659</v>
      </c>
      <c r="D459" s="14" t="s">
        <v>12682</v>
      </c>
      <c r="E459" s="14">
        <v>3050</v>
      </c>
      <c r="F459" s="14" t="s">
        <v>8579</v>
      </c>
      <c r="G459" s="14">
        <v>1</v>
      </c>
      <c r="H459" s="14" t="s">
        <v>8149</v>
      </c>
      <c r="I459" s="14" t="s">
        <v>8153</v>
      </c>
      <c r="J459" s="14" t="s">
        <v>8153</v>
      </c>
    </row>
    <row r="460" spans="1:10" x14ac:dyDescent="0.2">
      <c r="A460" s="14">
        <v>20251031</v>
      </c>
      <c r="B460" s="15">
        <v>2114</v>
      </c>
      <c r="C460" s="14" t="s">
        <v>8660</v>
      </c>
      <c r="D460" s="14" t="s">
        <v>12682</v>
      </c>
      <c r="E460" s="14">
        <v>3050</v>
      </c>
      <c r="F460" s="14" t="s">
        <v>8579</v>
      </c>
      <c r="G460" s="14">
        <v>1</v>
      </c>
      <c r="H460" s="14" t="s">
        <v>8149</v>
      </c>
      <c r="I460" s="14" t="s">
        <v>8153</v>
      </c>
      <c r="J460" s="14" t="s">
        <v>8153</v>
      </c>
    </row>
    <row r="461" spans="1:10" x14ac:dyDescent="0.2">
      <c r="A461" s="14">
        <v>20251031</v>
      </c>
      <c r="B461" s="15">
        <v>2117</v>
      </c>
      <c r="C461" s="14" t="s">
        <v>8661</v>
      </c>
      <c r="D461" s="14" t="s">
        <v>12680</v>
      </c>
      <c r="E461" s="14">
        <v>3050</v>
      </c>
      <c r="F461" s="14" t="s">
        <v>8579</v>
      </c>
      <c r="G461" s="14">
        <v>1</v>
      </c>
      <c r="H461" s="14" t="s">
        <v>8149</v>
      </c>
      <c r="I461" s="14">
        <v>7</v>
      </c>
      <c r="J461" s="14" t="s">
        <v>8203</v>
      </c>
    </row>
    <row r="462" spans="1:10" x14ac:dyDescent="0.2">
      <c r="A462" s="14">
        <v>20251031</v>
      </c>
      <c r="B462" s="15" t="s">
        <v>4426</v>
      </c>
      <c r="C462" s="14" t="s">
        <v>8662</v>
      </c>
      <c r="D462" s="14" t="s">
        <v>12682</v>
      </c>
      <c r="E462" s="14">
        <v>2050</v>
      </c>
      <c r="F462" s="14" t="s">
        <v>8200</v>
      </c>
      <c r="G462" s="14">
        <v>3</v>
      </c>
      <c r="H462" s="14" t="s">
        <v>8201</v>
      </c>
      <c r="I462" s="14" t="s">
        <v>8153</v>
      </c>
      <c r="J462" s="14" t="s">
        <v>8153</v>
      </c>
    </row>
    <row r="463" spans="1:10" x14ac:dyDescent="0.2">
      <c r="A463" s="14">
        <v>20251031</v>
      </c>
      <c r="B463" s="15">
        <v>2120</v>
      </c>
      <c r="C463" s="14" t="s">
        <v>8663</v>
      </c>
      <c r="D463" s="14" t="s">
        <v>12680</v>
      </c>
      <c r="E463" s="14">
        <v>9050</v>
      </c>
      <c r="F463" s="14" t="s">
        <v>8187</v>
      </c>
      <c r="G463" s="14">
        <v>10</v>
      </c>
      <c r="H463" s="14" t="s">
        <v>8164</v>
      </c>
      <c r="I463" s="14">
        <v>7</v>
      </c>
      <c r="J463" s="14" t="s">
        <v>8203</v>
      </c>
    </row>
    <row r="464" spans="1:10" x14ac:dyDescent="0.2">
      <c r="A464" s="14">
        <v>20251031</v>
      </c>
      <c r="B464" s="15">
        <v>2121</v>
      </c>
      <c r="C464" s="14" t="s">
        <v>8664</v>
      </c>
      <c r="D464" s="14" t="s">
        <v>12680</v>
      </c>
      <c r="E464" s="14">
        <v>5250</v>
      </c>
      <c r="F464" s="14" t="s">
        <v>8163</v>
      </c>
      <c r="G464" s="14">
        <v>10</v>
      </c>
      <c r="H464" s="14" t="s">
        <v>8164</v>
      </c>
      <c r="I464" s="14">
        <v>6</v>
      </c>
      <c r="J464" s="14" t="s">
        <v>8150</v>
      </c>
    </row>
    <row r="465" spans="1:10" x14ac:dyDescent="0.2">
      <c r="A465" s="14">
        <v>20251031</v>
      </c>
      <c r="B465" s="15">
        <v>2122</v>
      </c>
      <c r="C465" s="14" t="s">
        <v>8665</v>
      </c>
      <c r="D465" s="14" t="s">
        <v>12682</v>
      </c>
      <c r="E465" s="14">
        <v>9050</v>
      </c>
      <c r="F465" s="14" t="s">
        <v>8187</v>
      </c>
      <c r="G465" s="14">
        <v>10</v>
      </c>
      <c r="H465" s="14" t="s">
        <v>8164</v>
      </c>
      <c r="I465" s="14" t="s">
        <v>8153</v>
      </c>
      <c r="J465" s="14" t="s">
        <v>8153</v>
      </c>
    </row>
    <row r="466" spans="1:10" x14ac:dyDescent="0.2">
      <c r="A466" s="14">
        <v>20251031</v>
      </c>
      <c r="B466" s="15">
        <v>2124</v>
      </c>
      <c r="C466" s="14" t="s">
        <v>8666</v>
      </c>
      <c r="D466" s="14" t="s">
        <v>12680</v>
      </c>
      <c r="E466" s="14">
        <v>9050</v>
      </c>
      <c r="F466" s="14" t="s">
        <v>8187</v>
      </c>
      <c r="G466" s="14">
        <v>10</v>
      </c>
      <c r="H466" s="14" t="s">
        <v>8164</v>
      </c>
      <c r="I466" s="14">
        <v>6</v>
      </c>
      <c r="J466" s="14" t="s">
        <v>8150</v>
      </c>
    </row>
    <row r="467" spans="1:10" x14ac:dyDescent="0.2">
      <c r="A467" s="14">
        <v>20251031</v>
      </c>
      <c r="B467" s="15">
        <v>2127</v>
      </c>
      <c r="C467" s="14" t="s">
        <v>8667</v>
      </c>
      <c r="D467" s="14" t="s">
        <v>12680</v>
      </c>
      <c r="E467" s="14">
        <v>9050</v>
      </c>
      <c r="F467" s="14" t="s">
        <v>8187</v>
      </c>
      <c r="G467" s="14">
        <v>10</v>
      </c>
      <c r="H467" s="14" t="s">
        <v>8164</v>
      </c>
      <c r="I467" s="14">
        <v>4</v>
      </c>
      <c r="J467" s="14" t="s">
        <v>8177</v>
      </c>
    </row>
    <row r="468" spans="1:10" x14ac:dyDescent="0.2">
      <c r="A468" s="14">
        <v>20251031</v>
      </c>
      <c r="B468" s="15" t="s">
        <v>4917</v>
      </c>
      <c r="C468" s="14" t="s">
        <v>8668</v>
      </c>
      <c r="D468" s="14" t="s">
        <v>12680</v>
      </c>
      <c r="E468" s="14">
        <v>9050</v>
      </c>
      <c r="F468" s="14" t="s">
        <v>8187</v>
      </c>
      <c r="G468" s="14">
        <v>10</v>
      </c>
      <c r="H468" s="14" t="s">
        <v>8164</v>
      </c>
      <c r="I468" s="14" t="s">
        <v>8153</v>
      </c>
      <c r="J468" s="14" t="s">
        <v>8153</v>
      </c>
    </row>
    <row r="469" spans="1:10" x14ac:dyDescent="0.2">
      <c r="A469" s="14">
        <v>20251031</v>
      </c>
      <c r="B469" s="15">
        <v>2130</v>
      </c>
      <c r="C469" s="14" t="s">
        <v>8669</v>
      </c>
      <c r="D469" s="14" t="s">
        <v>12680</v>
      </c>
      <c r="E469" s="14">
        <v>9050</v>
      </c>
      <c r="F469" s="14" t="s">
        <v>8187</v>
      </c>
      <c r="G469" s="14">
        <v>10</v>
      </c>
      <c r="H469" s="14" t="s">
        <v>8164</v>
      </c>
      <c r="I469" s="14">
        <v>7</v>
      </c>
      <c r="J469" s="14" t="s">
        <v>8203</v>
      </c>
    </row>
    <row r="470" spans="1:10" x14ac:dyDescent="0.2">
      <c r="A470" s="14">
        <v>20251031</v>
      </c>
      <c r="B470" s="15">
        <v>2134</v>
      </c>
      <c r="C470" s="14" t="s">
        <v>8670</v>
      </c>
      <c r="D470" s="14" t="s">
        <v>12682</v>
      </c>
      <c r="E470" s="14">
        <v>9050</v>
      </c>
      <c r="F470" s="14" t="s">
        <v>8187</v>
      </c>
      <c r="G470" s="14">
        <v>10</v>
      </c>
      <c r="H470" s="14" t="s">
        <v>8164</v>
      </c>
      <c r="I470" s="14" t="s">
        <v>8153</v>
      </c>
      <c r="J470" s="14" t="s">
        <v>8153</v>
      </c>
    </row>
    <row r="471" spans="1:10" x14ac:dyDescent="0.2">
      <c r="A471" s="14">
        <v>20251031</v>
      </c>
      <c r="B471" s="15">
        <v>2136</v>
      </c>
      <c r="C471" s="14" t="s">
        <v>8671</v>
      </c>
      <c r="D471" s="14" t="s">
        <v>12682</v>
      </c>
      <c r="E471" s="14">
        <v>9050</v>
      </c>
      <c r="F471" s="14" t="s">
        <v>8187</v>
      </c>
      <c r="G471" s="14">
        <v>10</v>
      </c>
      <c r="H471" s="14" t="s">
        <v>8164</v>
      </c>
      <c r="I471" s="14" t="s">
        <v>8153</v>
      </c>
      <c r="J471" s="14" t="s">
        <v>8153</v>
      </c>
    </row>
    <row r="472" spans="1:10" x14ac:dyDescent="0.2">
      <c r="A472" s="14">
        <v>20251031</v>
      </c>
      <c r="B472" s="15">
        <v>2138</v>
      </c>
      <c r="C472" s="14" t="s">
        <v>8672</v>
      </c>
      <c r="D472" s="14" t="s">
        <v>12682</v>
      </c>
      <c r="E472" s="14">
        <v>5250</v>
      </c>
      <c r="F472" s="14" t="s">
        <v>8163</v>
      </c>
      <c r="G472" s="14">
        <v>10</v>
      </c>
      <c r="H472" s="14" t="s">
        <v>8164</v>
      </c>
      <c r="I472" s="14" t="s">
        <v>8153</v>
      </c>
      <c r="J472" s="14" t="s">
        <v>8153</v>
      </c>
    </row>
    <row r="473" spans="1:10" x14ac:dyDescent="0.2">
      <c r="A473" s="14">
        <v>20251031</v>
      </c>
      <c r="B473" s="15">
        <v>2139</v>
      </c>
      <c r="C473" s="14" t="s">
        <v>8673</v>
      </c>
      <c r="D473" s="14" t="s">
        <v>12682</v>
      </c>
      <c r="E473" s="14">
        <v>9050</v>
      </c>
      <c r="F473" s="14" t="s">
        <v>8187</v>
      </c>
      <c r="G473" s="14">
        <v>10</v>
      </c>
      <c r="H473" s="14" t="s">
        <v>8164</v>
      </c>
      <c r="I473" s="14" t="s">
        <v>8153</v>
      </c>
      <c r="J473" s="14" t="s">
        <v>8153</v>
      </c>
    </row>
    <row r="474" spans="1:10" x14ac:dyDescent="0.2">
      <c r="A474" s="14">
        <v>20251031</v>
      </c>
      <c r="B474" s="15" t="s">
        <v>8674</v>
      </c>
      <c r="C474" s="14" t="s">
        <v>8675</v>
      </c>
      <c r="D474" s="14" t="s">
        <v>8152</v>
      </c>
      <c r="E474" s="14" t="s">
        <v>8153</v>
      </c>
      <c r="F474" s="14" t="s">
        <v>8153</v>
      </c>
      <c r="G474" s="14" t="s">
        <v>8153</v>
      </c>
      <c r="H474" s="14" t="s">
        <v>8153</v>
      </c>
      <c r="I474" s="14" t="s">
        <v>8153</v>
      </c>
      <c r="J474" s="14" t="s">
        <v>8153</v>
      </c>
    </row>
    <row r="475" spans="1:10" x14ac:dyDescent="0.2">
      <c r="A475" s="14">
        <v>20251031</v>
      </c>
      <c r="B475" s="15">
        <v>2146</v>
      </c>
      <c r="C475" s="14" t="s">
        <v>8676</v>
      </c>
      <c r="D475" s="14" t="s">
        <v>12680</v>
      </c>
      <c r="E475" s="14">
        <v>9050</v>
      </c>
      <c r="F475" s="14" t="s">
        <v>8187</v>
      </c>
      <c r="G475" s="14">
        <v>10</v>
      </c>
      <c r="H475" s="14" t="s">
        <v>8164</v>
      </c>
      <c r="I475" s="14">
        <v>6</v>
      </c>
      <c r="J475" s="14" t="s">
        <v>8150</v>
      </c>
    </row>
    <row r="476" spans="1:10" x14ac:dyDescent="0.2">
      <c r="A476" s="14">
        <v>20251031</v>
      </c>
      <c r="B476" s="15">
        <v>2148</v>
      </c>
      <c r="C476" s="14" t="s">
        <v>8677</v>
      </c>
      <c r="D476" s="14" t="s">
        <v>12680</v>
      </c>
      <c r="E476" s="14">
        <v>9050</v>
      </c>
      <c r="F476" s="14" t="s">
        <v>8187</v>
      </c>
      <c r="G476" s="14">
        <v>10</v>
      </c>
      <c r="H476" s="14" t="s">
        <v>8164</v>
      </c>
      <c r="I476" s="14">
        <v>7</v>
      </c>
      <c r="J476" s="14" t="s">
        <v>8203</v>
      </c>
    </row>
    <row r="477" spans="1:10" x14ac:dyDescent="0.2">
      <c r="A477" s="14">
        <v>20251031</v>
      </c>
      <c r="B477" s="15">
        <v>2150</v>
      </c>
      <c r="C477" s="14" t="s">
        <v>8678</v>
      </c>
      <c r="D477" s="14" t="s">
        <v>12680</v>
      </c>
      <c r="E477" s="14">
        <v>9050</v>
      </c>
      <c r="F477" s="14" t="s">
        <v>8187</v>
      </c>
      <c r="G477" s="14">
        <v>10</v>
      </c>
      <c r="H477" s="14" t="s">
        <v>8164</v>
      </c>
      <c r="I477" s="14">
        <v>7</v>
      </c>
      <c r="J477" s="14" t="s">
        <v>8203</v>
      </c>
    </row>
    <row r="478" spans="1:10" x14ac:dyDescent="0.2">
      <c r="A478" s="14">
        <v>20251031</v>
      </c>
      <c r="B478" s="15">
        <v>2152</v>
      </c>
      <c r="C478" s="14" t="s">
        <v>8679</v>
      </c>
      <c r="D478" s="14" t="s">
        <v>12682</v>
      </c>
      <c r="E478" s="14">
        <v>9050</v>
      </c>
      <c r="F478" s="14" t="s">
        <v>8187</v>
      </c>
      <c r="G478" s="14">
        <v>10</v>
      </c>
      <c r="H478" s="14" t="s">
        <v>8164</v>
      </c>
      <c r="I478" s="14" t="s">
        <v>8153</v>
      </c>
      <c r="J478" s="14" t="s">
        <v>8153</v>
      </c>
    </row>
    <row r="479" spans="1:10" x14ac:dyDescent="0.2">
      <c r="A479" s="14">
        <v>20251031</v>
      </c>
      <c r="B479" s="15">
        <v>2153</v>
      </c>
      <c r="C479" s="14" t="s">
        <v>8680</v>
      </c>
      <c r="D479" s="14" t="s">
        <v>12680</v>
      </c>
      <c r="E479" s="14">
        <v>9050</v>
      </c>
      <c r="F479" s="14" t="s">
        <v>8187</v>
      </c>
      <c r="G479" s="14">
        <v>10</v>
      </c>
      <c r="H479" s="14" t="s">
        <v>8164</v>
      </c>
      <c r="I479" s="14">
        <v>7</v>
      </c>
      <c r="J479" s="14" t="s">
        <v>8203</v>
      </c>
    </row>
    <row r="480" spans="1:10" x14ac:dyDescent="0.2">
      <c r="A480" s="14">
        <v>20251031</v>
      </c>
      <c r="B480" s="15">
        <v>2154</v>
      </c>
      <c r="C480" s="14" t="s">
        <v>8681</v>
      </c>
      <c r="D480" s="14" t="s">
        <v>12680</v>
      </c>
      <c r="E480" s="14">
        <v>9050</v>
      </c>
      <c r="F480" s="14" t="s">
        <v>8187</v>
      </c>
      <c r="G480" s="14">
        <v>10</v>
      </c>
      <c r="H480" s="14" t="s">
        <v>8164</v>
      </c>
      <c r="I480" s="14">
        <v>6</v>
      </c>
      <c r="J480" s="14" t="s">
        <v>8150</v>
      </c>
    </row>
    <row r="481" spans="1:10" x14ac:dyDescent="0.2">
      <c r="A481" s="14">
        <v>20251031</v>
      </c>
      <c r="B481" s="15">
        <v>2156</v>
      </c>
      <c r="C481" s="14" t="s">
        <v>8682</v>
      </c>
      <c r="D481" s="14" t="s">
        <v>12682</v>
      </c>
      <c r="E481" s="14">
        <v>9050</v>
      </c>
      <c r="F481" s="14" t="s">
        <v>8187</v>
      </c>
      <c r="G481" s="14">
        <v>10</v>
      </c>
      <c r="H481" s="14" t="s">
        <v>8164</v>
      </c>
      <c r="I481" s="14" t="s">
        <v>8153</v>
      </c>
      <c r="J481" s="14" t="s">
        <v>8153</v>
      </c>
    </row>
    <row r="482" spans="1:10" x14ac:dyDescent="0.2">
      <c r="A482" s="14">
        <v>20251031</v>
      </c>
      <c r="B482" s="15">
        <v>2157</v>
      </c>
      <c r="C482" s="14" t="s">
        <v>8683</v>
      </c>
      <c r="D482" s="14" t="s">
        <v>12680</v>
      </c>
      <c r="E482" s="14">
        <v>9050</v>
      </c>
      <c r="F482" s="14" t="s">
        <v>8187</v>
      </c>
      <c r="G482" s="14">
        <v>10</v>
      </c>
      <c r="H482" s="14" t="s">
        <v>8164</v>
      </c>
      <c r="I482" s="14">
        <v>6</v>
      </c>
      <c r="J482" s="14" t="s">
        <v>8150</v>
      </c>
    </row>
    <row r="483" spans="1:10" x14ac:dyDescent="0.2">
      <c r="A483" s="14">
        <v>20251031</v>
      </c>
      <c r="B483" s="15">
        <v>2158</v>
      </c>
      <c r="C483" s="14" t="s">
        <v>8684</v>
      </c>
      <c r="D483" s="14" t="s">
        <v>12681</v>
      </c>
      <c r="E483" s="14">
        <v>9050</v>
      </c>
      <c r="F483" s="14" t="s">
        <v>8187</v>
      </c>
      <c r="G483" s="14">
        <v>10</v>
      </c>
      <c r="H483" s="14" t="s">
        <v>8164</v>
      </c>
      <c r="I483" s="14" t="s">
        <v>8153</v>
      </c>
      <c r="J483" s="14" t="s">
        <v>8153</v>
      </c>
    </row>
    <row r="484" spans="1:10" x14ac:dyDescent="0.2">
      <c r="A484" s="14">
        <v>20251031</v>
      </c>
      <c r="B484" s="15" t="s">
        <v>7626</v>
      </c>
      <c r="C484" s="14" t="s">
        <v>8685</v>
      </c>
      <c r="D484" s="14" t="s">
        <v>12681</v>
      </c>
      <c r="E484" s="14">
        <v>9050</v>
      </c>
      <c r="F484" s="14" t="s">
        <v>8187</v>
      </c>
      <c r="G484" s="14">
        <v>10</v>
      </c>
      <c r="H484" s="14" t="s">
        <v>8164</v>
      </c>
      <c r="I484" s="14" t="s">
        <v>8153</v>
      </c>
      <c r="J484" s="14" t="s">
        <v>8153</v>
      </c>
    </row>
    <row r="485" spans="1:10" x14ac:dyDescent="0.2">
      <c r="A485" s="14">
        <v>20251031</v>
      </c>
      <c r="B485" s="15">
        <v>2160</v>
      </c>
      <c r="C485" s="14" t="s">
        <v>8686</v>
      </c>
      <c r="D485" s="14" t="s">
        <v>12681</v>
      </c>
      <c r="E485" s="14">
        <v>3250</v>
      </c>
      <c r="F485" s="14" t="s">
        <v>8158</v>
      </c>
      <c r="G485" s="14">
        <v>5</v>
      </c>
      <c r="H485" s="14" t="s">
        <v>8158</v>
      </c>
      <c r="I485" s="14" t="s">
        <v>8153</v>
      </c>
      <c r="J485" s="14" t="s">
        <v>8153</v>
      </c>
    </row>
    <row r="486" spans="1:10" x14ac:dyDescent="0.2">
      <c r="A486" s="14">
        <v>20251031</v>
      </c>
      <c r="B486" s="15">
        <v>2162</v>
      </c>
      <c r="C486" s="14" t="s">
        <v>8687</v>
      </c>
      <c r="D486" s="14" t="s">
        <v>12682</v>
      </c>
      <c r="E486" s="14">
        <v>9050</v>
      </c>
      <c r="F486" s="14" t="s">
        <v>8187</v>
      </c>
      <c r="G486" s="14">
        <v>10</v>
      </c>
      <c r="H486" s="14" t="s">
        <v>8164</v>
      </c>
      <c r="I486" s="14" t="s">
        <v>8153</v>
      </c>
      <c r="J486" s="14" t="s">
        <v>8153</v>
      </c>
    </row>
    <row r="487" spans="1:10" x14ac:dyDescent="0.2">
      <c r="A487" s="14">
        <v>20251031</v>
      </c>
      <c r="B487" s="15">
        <v>2163</v>
      </c>
      <c r="C487" s="14" t="s">
        <v>8688</v>
      </c>
      <c r="D487" s="14" t="s">
        <v>12680</v>
      </c>
      <c r="E487" s="14">
        <v>9050</v>
      </c>
      <c r="F487" s="14" t="s">
        <v>8187</v>
      </c>
      <c r="G487" s="14">
        <v>10</v>
      </c>
      <c r="H487" s="14" t="s">
        <v>8164</v>
      </c>
      <c r="I487" s="14" t="s">
        <v>8153</v>
      </c>
      <c r="J487" s="14" t="s">
        <v>8153</v>
      </c>
    </row>
    <row r="488" spans="1:10" x14ac:dyDescent="0.2">
      <c r="A488" s="14">
        <v>20251031</v>
      </c>
      <c r="B488" s="15">
        <v>2164</v>
      </c>
      <c r="C488" s="14" t="s">
        <v>8689</v>
      </c>
      <c r="D488" s="14" t="s">
        <v>12681</v>
      </c>
      <c r="E488" s="14">
        <v>9050</v>
      </c>
      <c r="F488" s="14" t="s">
        <v>8187</v>
      </c>
      <c r="G488" s="14">
        <v>10</v>
      </c>
      <c r="H488" s="14" t="s">
        <v>8164</v>
      </c>
      <c r="I488" s="14" t="s">
        <v>8153</v>
      </c>
      <c r="J488" s="14" t="s">
        <v>8153</v>
      </c>
    </row>
    <row r="489" spans="1:10" x14ac:dyDescent="0.2">
      <c r="A489" s="14">
        <v>20251031</v>
      </c>
      <c r="B489" s="15">
        <v>2168</v>
      </c>
      <c r="C489" s="14" t="s">
        <v>8690</v>
      </c>
      <c r="D489" s="14" t="s">
        <v>12680</v>
      </c>
      <c r="E489" s="14">
        <v>9050</v>
      </c>
      <c r="F489" s="14" t="s">
        <v>8187</v>
      </c>
      <c r="G489" s="14">
        <v>10</v>
      </c>
      <c r="H489" s="14" t="s">
        <v>8164</v>
      </c>
      <c r="I489" s="14">
        <v>6</v>
      </c>
      <c r="J489" s="14" t="s">
        <v>8150</v>
      </c>
    </row>
    <row r="490" spans="1:10" x14ac:dyDescent="0.2">
      <c r="A490" s="14">
        <v>20251031</v>
      </c>
      <c r="B490" s="15">
        <v>2169</v>
      </c>
      <c r="C490" s="14" t="s">
        <v>8691</v>
      </c>
      <c r="D490" s="14" t="s">
        <v>12682</v>
      </c>
      <c r="E490" s="14">
        <v>9050</v>
      </c>
      <c r="F490" s="14" t="s">
        <v>8187</v>
      </c>
      <c r="G490" s="14">
        <v>10</v>
      </c>
      <c r="H490" s="14" t="s">
        <v>8164</v>
      </c>
      <c r="I490" s="14" t="s">
        <v>8153</v>
      </c>
      <c r="J490" s="14" t="s">
        <v>8153</v>
      </c>
    </row>
    <row r="491" spans="1:10" x14ac:dyDescent="0.2">
      <c r="A491" s="14">
        <v>20251031</v>
      </c>
      <c r="B491" s="15" t="s">
        <v>5932</v>
      </c>
      <c r="C491" s="14" t="s">
        <v>8692</v>
      </c>
      <c r="D491" s="14" t="s">
        <v>8162</v>
      </c>
      <c r="E491" s="14">
        <v>6100</v>
      </c>
      <c r="F491" s="14" t="s">
        <v>8214</v>
      </c>
      <c r="G491" s="14">
        <v>14</v>
      </c>
      <c r="H491" s="14" t="s">
        <v>8215</v>
      </c>
      <c r="I491" s="14" t="s">
        <v>8153</v>
      </c>
      <c r="J491" s="14" t="s">
        <v>8153</v>
      </c>
    </row>
    <row r="492" spans="1:10" x14ac:dyDescent="0.2">
      <c r="A492" s="14">
        <v>20251031</v>
      </c>
      <c r="B492" s="15">
        <v>2170</v>
      </c>
      <c r="C492" s="14" t="s">
        <v>8693</v>
      </c>
      <c r="D492" s="14" t="s">
        <v>12680</v>
      </c>
      <c r="E492" s="14">
        <v>9050</v>
      </c>
      <c r="F492" s="14" t="s">
        <v>8187</v>
      </c>
      <c r="G492" s="14">
        <v>10</v>
      </c>
      <c r="H492" s="14" t="s">
        <v>8164</v>
      </c>
      <c r="I492" s="14">
        <v>7</v>
      </c>
      <c r="J492" s="14" t="s">
        <v>8203</v>
      </c>
    </row>
    <row r="493" spans="1:10" x14ac:dyDescent="0.2">
      <c r="A493" s="14">
        <v>20251031</v>
      </c>
      <c r="B493" s="15">
        <v>2173</v>
      </c>
      <c r="C493" s="14" t="s">
        <v>8694</v>
      </c>
      <c r="D493" s="14" t="s">
        <v>12681</v>
      </c>
      <c r="E493" s="14">
        <v>9050</v>
      </c>
      <c r="F493" s="14" t="s">
        <v>8187</v>
      </c>
      <c r="G493" s="14">
        <v>10</v>
      </c>
      <c r="H493" s="14" t="s">
        <v>8164</v>
      </c>
      <c r="I493" s="14" t="s">
        <v>8153</v>
      </c>
      <c r="J493" s="14" t="s">
        <v>8153</v>
      </c>
    </row>
    <row r="494" spans="1:10" x14ac:dyDescent="0.2">
      <c r="A494" s="14">
        <v>20251031</v>
      </c>
      <c r="B494" s="15">
        <v>2175</v>
      </c>
      <c r="C494" s="14" t="s">
        <v>8695</v>
      </c>
      <c r="D494" s="14" t="s">
        <v>12680</v>
      </c>
      <c r="E494" s="14">
        <v>9050</v>
      </c>
      <c r="F494" s="14" t="s">
        <v>8187</v>
      </c>
      <c r="G494" s="14">
        <v>10</v>
      </c>
      <c r="H494" s="14" t="s">
        <v>8164</v>
      </c>
      <c r="I494" s="14">
        <v>6</v>
      </c>
      <c r="J494" s="14" t="s">
        <v>8150</v>
      </c>
    </row>
    <row r="495" spans="1:10" x14ac:dyDescent="0.2">
      <c r="A495" s="14">
        <v>20251031</v>
      </c>
      <c r="B495" s="15">
        <v>2179</v>
      </c>
      <c r="C495" s="14" t="s">
        <v>8696</v>
      </c>
      <c r="D495" s="14" t="s">
        <v>12682</v>
      </c>
      <c r="E495" s="14">
        <v>9050</v>
      </c>
      <c r="F495" s="14" t="s">
        <v>8187</v>
      </c>
      <c r="G495" s="14">
        <v>10</v>
      </c>
      <c r="H495" s="14" t="s">
        <v>8164</v>
      </c>
      <c r="I495" s="14" t="s">
        <v>8153</v>
      </c>
      <c r="J495" s="14" t="s">
        <v>8153</v>
      </c>
    </row>
    <row r="496" spans="1:10" x14ac:dyDescent="0.2">
      <c r="A496" s="14">
        <v>20251031</v>
      </c>
      <c r="B496" s="15" t="s">
        <v>7362</v>
      </c>
      <c r="C496" s="14" t="s">
        <v>8697</v>
      </c>
      <c r="D496" s="14" t="s">
        <v>8162</v>
      </c>
      <c r="E496" s="14">
        <v>9050</v>
      </c>
      <c r="F496" s="14" t="s">
        <v>8187</v>
      </c>
      <c r="G496" s="14">
        <v>10</v>
      </c>
      <c r="H496" s="14" t="s">
        <v>8164</v>
      </c>
      <c r="I496" s="14" t="s">
        <v>8153</v>
      </c>
      <c r="J496" s="14" t="s">
        <v>8153</v>
      </c>
    </row>
    <row r="497" spans="1:10" x14ac:dyDescent="0.2">
      <c r="A497" s="14">
        <v>20251031</v>
      </c>
      <c r="B497" s="15">
        <v>2180</v>
      </c>
      <c r="C497" s="14" t="s">
        <v>8698</v>
      </c>
      <c r="D497" s="14" t="s">
        <v>12682</v>
      </c>
      <c r="E497" s="14">
        <v>9050</v>
      </c>
      <c r="F497" s="14" t="s">
        <v>8187</v>
      </c>
      <c r="G497" s="14">
        <v>10</v>
      </c>
      <c r="H497" s="14" t="s">
        <v>8164</v>
      </c>
      <c r="I497" s="14" t="s">
        <v>8153</v>
      </c>
      <c r="J497" s="14" t="s">
        <v>8153</v>
      </c>
    </row>
    <row r="498" spans="1:10" x14ac:dyDescent="0.2">
      <c r="A498" s="14">
        <v>20251031</v>
      </c>
      <c r="B498" s="15">
        <v>2181</v>
      </c>
      <c r="C498" s="14" t="s">
        <v>8699</v>
      </c>
      <c r="D498" s="14" t="s">
        <v>12680</v>
      </c>
      <c r="E498" s="14">
        <v>9050</v>
      </c>
      <c r="F498" s="14" t="s">
        <v>8187</v>
      </c>
      <c r="G498" s="14">
        <v>10</v>
      </c>
      <c r="H498" s="14" t="s">
        <v>8164</v>
      </c>
      <c r="I498" s="14">
        <v>4</v>
      </c>
      <c r="J498" s="14" t="s">
        <v>8177</v>
      </c>
    </row>
    <row r="499" spans="1:10" x14ac:dyDescent="0.2">
      <c r="A499" s="14">
        <v>20251031</v>
      </c>
      <c r="B499" s="15">
        <v>2183</v>
      </c>
      <c r="C499" s="14" t="s">
        <v>8700</v>
      </c>
      <c r="D499" s="14" t="s">
        <v>12682</v>
      </c>
      <c r="E499" s="14">
        <v>9050</v>
      </c>
      <c r="F499" s="14" t="s">
        <v>8187</v>
      </c>
      <c r="G499" s="14">
        <v>10</v>
      </c>
      <c r="H499" s="14" t="s">
        <v>8164</v>
      </c>
      <c r="I499" s="14" t="s">
        <v>8153</v>
      </c>
      <c r="J499" s="14" t="s">
        <v>8153</v>
      </c>
    </row>
    <row r="500" spans="1:10" x14ac:dyDescent="0.2">
      <c r="A500" s="14">
        <v>20251031</v>
      </c>
      <c r="B500" s="15">
        <v>2185</v>
      </c>
      <c r="C500" s="14" t="s">
        <v>8701</v>
      </c>
      <c r="D500" s="14" t="s">
        <v>12682</v>
      </c>
      <c r="E500" s="14">
        <v>9050</v>
      </c>
      <c r="F500" s="14" t="s">
        <v>8187</v>
      </c>
      <c r="G500" s="14">
        <v>10</v>
      </c>
      <c r="H500" s="14" t="s">
        <v>8164</v>
      </c>
      <c r="I500" s="14" t="s">
        <v>8153</v>
      </c>
      <c r="J500" s="14" t="s">
        <v>8153</v>
      </c>
    </row>
    <row r="501" spans="1:10" x14ac:dyDescent="0.2">
      <c r="A501" s="14">
        <v>20251031</v>
      </c>
      <c r="B501" s="15">
        <v>2186</v>
      </c>
      <c r="C501" s="14" t="s">
        <v>8702</v>
      </c>
      <c r="D501" s="14" t="s">
        <v>12682</v>
      </c>
      <c r="E501" s="14">
        <v>9050</v>
      </c>
      <c r="F501" s="14" t="s">
        <v>8187</v>
      </c>
      <c r="G501" s="14">
        <v>10</v>
      </c>
      <c r="H501" s="14" t="s">
        <v>8164</v>
      </c>
      <c r="I501" s="14" t="s">
        <v>8153</v>
      </c>
      <c r="J501" s="14" t="s">
        <v>8153</v>
      </c>
    </row>
    <row r="502" spans="1:10" x14ac:dyDescent="0.2">
      <c r="A502" s="14">
        <v>20251031</v>
      </c>
      <c r="B502" s="15" t="s">
        <v>5928</v>
      </c>
      <c r="C502" s="14" t="s">
        <v>8703</v>
      </c>
      <c r="D502" s="14" t="s">
        <v>12681</v>
      </c>
      <c r="E502" s="14">
        <v>3750</v>
      </c>
      <c r="F502" s="14" t="s">
        <v>8704</v>
      </c>
      <c r="G502" s="14">
        <v>9</v>
      </c>
      <c r="H502" s="14" t="s">
        <v>8705</v>
      </c>
      <c r="I502" s="14" t="s">
        <v>8153</v>
      </c>
      <c r="J502" s="14" t="s">
        <v>8153</v>
      </c>
    </row>
    <row r="503" spans="1:10" x14ac:dyDescent="0.2">
      <c r="A503" s="14">
        <v>20251031</v>
      </c>
      <c r="B503" s="15">
        <v>2193</v>
      </c>
      <c r="C503" s="14" t="s">
        <v>8706</v>
      </c>
      <c r="D503" s="14" t="s">
        <v>12682</v>
      </c>
      <c r="E503" s="14">
        <v>9050</v>
      </c>
      <c r="F503" s="14" t="s">
        <v>8187</v>
      </c>
      <c r="G503" s="14">
        <v>10</v>
      </c>
      <c r="H503" s="14" t="s">
        <v>8164</v>
      </c>
      <c r="I503" s="14">
        <v>7</v>
      </c>
      <c r="J503" s="14" t="s">
        <v>8203</v>
      </c>
    </row>
    <row r="504" spans="1:10" x14ac:dyDescent="0.2">
      <c r="A504" s="14">
        <v>20251031</v>
      </c>
      <c r="B504" s="15">
        <v>2195</v>
      </c>
      <c r="C504" s="14" t="s">
        <v>8707</v>
      </c>
      <c r="D504" s="14" t="s">
        <v>12681</v>
      </c>
      <c r="E504" s="14">
        <v>9050</v>
      </c>
      <c r="F504" s="14" t="s">
        <v>8187</v>
      </c>
      <c r="G504" s="14">
        <v>10</v>
      </c>
      <c r="H504" s="14" t="s">
        <v>8164</v>
      </c>
      <c r="I504" s="14" t="s">
        <v>8153</v>
      </c>
      <c r="J504" s="14" t="s">
        <v>8153</v>
      </c>
    </row>
    <row r="505" spans="1:10" x14ac:dyDescent="0.2">
      <c r="A505" s="14">
        <v>20251031</v>
      </c>
      <c r="B505" s="15">
        <v>2196</v>
      </c>
      <c r="C505" s="14" t="s">
        <v>8708</v>
      </c>
      <c r="D505" s="14" t="s">
        <v>12682</v>
      </c>
      <c r="E505" s="14">
        <v>9050</v>
      </c>
      <c r="F505" s="14" t="s">
        <v>8187</v>
      </c>
      <c r="G505" s="14">
        <v>10</v>
      </c>
      <c r="H505" s="14" t="s">
        <v>8164</v>
      </c>
      <c r="I505" s="14" t="s">
        <v>8153</v>
      </c>
      <c r="J505" s="14" t="s">
        <v>8153</v>
      </c>
    </row>
    <row r="506" spans="1:10" x14ac:dyDescent="0.2">
      <c r="A506" s="14">
        <v>20251031</v>
      </c>
      <c r="B506" s="15">
        <v>2198</v>
      </c>
      <c r="C506" s="14" t="s">
        <v>8709</v>
      </c>
      <c r="D506" s="14" t="s">
        <v>12680</v>
      </c>
      <c r="E506" s="14">
        <v>9050</v>
      </c>
      <c r="F506" s="14" t="s">
        <v>8187</v>
      </c>
      <c r="G506" s="14">
        <v>10</v>
      </c>
      <c r="H506" s="14" t="s">
        <v>8164</v>
      </c>
      <c r="I506" s="14" t="s">
        <v>8153</v>
      </c>
      <c r="J506" s="14" t="s">
        <v>8153</v>
      </c>
    </row>
    <row r="507" spans="1:10" x14ac:dyDescent="0.2">
      <c r="A507" s="14">
        <v>20251031</v>
      </c>
      <c r="B507" s="15" t="s">
        <v>5209</v>
      </c>
      <c r="C507" s="14" t="s">
        <v>8710</v>
      </c>
      <c r="D507" s="14" t="s">
        <v>12681</v>
      </c>
      <c r="E507" s="14">
        <v>3250</v>
      </c>
      <c r="F507" s="14" t="s">
        <v>8158</v>
      </c>
      <c r="G507" s="14">
        <v>5</v>
      </c>
      <c r="H507" s="14" t="s">
        <v>8158</v>
      </c>
      <c r="I507" s="14" t="s">
        <v>8153</v>
      </c>
      <c r="J507" s="14" t="s">
        <v>8153</v>
      </c>
    </row>
    <row r="508" spans="1:10" x14ac:dyDescent="0.2">
      <c r="A508" s="14">
        <v>20251031</v>
      </c>
      <c r="B508" s="15">
        <v>2201</v>
      </c>
      <c r="C508" s="14" t="s">
        <v>8711</v>
      </c>
      <c r="D508" s="14" t="s">
        <v>12680</v>
      </c>
      <c r="E508" s="14">
        <v>3050</v>
      </c>
      <c r="F508" s="14" t="s">
        <v>8579</v>
      </c>
      <c r="G508" s="14">
        <v>1</v>
      </c>
      <c r="H508" s="14" t="s">
        <v>8149</v>
      </c>
      <c r="I508" s="14">
        <v>4</v>
      </c>
      <c r="J508" s="14" t="s">
        <v>8177</v>
      </c>
    </row>
    <row r="509" spans="1:10" x14ac:dyDescent="0.2">
      <c r="A509" s="14">
        <v>20251031</v>
      </c>
      <c r="B509" s="15">
        <v>2204</v>
      </c>
      <c r="C509" s="14" t="s">
        <v>8712</v>
      </c>
      <c r="D509" s="14" t="s">
        <v>12682</v>
      </c>
      <c r="E509" s="14">
        <v>3050</v>
      </c>
      <c r="F509" s="14" t="s">
        <v>8579</v>
      </c>
      <c r="G509" s="14">
        <v>1</v>
      </c>
      <c r="H509" s="14" t="s">
        <v>8149</v>
      </c>
      <c r="I509" s="14">
        <v>7</v>
      </c>
      <c r="J509" s="14" t="s">
        <v>8203</v>
      </c>
    </row>
    <row r="510" spans="1:10" x14ac:dyDescent="0.2">
      <c r="A510" s="14">
        <v>20251031</v>
      </c>
      <c r="B510" s="15">
        <v>2206</v>
      </c>
      <c r="C510" s="14" t="s">
        <v>8713</v>
      </c>
      <c r="D510" s="14" t="s">
        <v>12680</v>
      </c>
      <c r="E510" s="14">
        <v>3050</v>
      </c>
      <c r="F510" s="14" t="s">
        <v>8579</v>
      </c>
      <c r="G510" s="14">
        <v>1</v>
      </c>
      <c r="H510" s="14" t="s">
        <v>8149</v>
      </c>
      <c r="I510" s="14">
        <v>4</v>
      </c>
      <c r="J510" s="14" t="s">
        <v>8177</v>
      </c>
    </row>
    <row r="511" spans="1:10" x14ac:dyDescent="0.2">
      <c r="A511" s="14">
        <v>20251031</v>
      </c>
      <c r="B511" s="15">
        <v>2207</v>
      </c>
      <c r="C511" s="14" t="s">
        <v>8714</v>
      </c>
      <c r="D511" s="14" t="s">
        <v>12680</v>
      </c>
      <c r="E511" s="14">
        <v>3050</v>
      </c>
      <c r="F511" s="14" t="s">
        <v>8579</v>
      </c>
      <c r="G511" s="14">
        <v>1</v>
      </c>
      <c r="H511" s="14" t="s">
        <v>8149</v>
      </c>
      <c r="I511" s="14">
        <v>7</v>
      </c>
      <c r="J511" s="14" t="s">
        <v>8203</v>
      </c>
    </row>
    <row r="512" spans="1:10" x14ac:dyDescent="0.2">
      <c r="A512" s="14">
        <v>20251031</v>
      </c>
      <c r="B512" s="15">
        <v>2208</v>
      </c>
      <c r="C512" s="14" t="s">
        <v>8715</v>
      </c>
      <c r="D512" s="14" t="s">
        <v>12682</v>
      </c>
      <c r="E512" s="14">
        <v>3050</v>
      </c>
      <c r="F512" s="14" t="s">
        <v>8579</v>
      </c>
      <c r="G512" s="14">
        <v>1</v>
      </c>
      <c r="H512" s="14" t="s">
        <v>8149</v>
      </c>
      <c r="I512" s="14" t="s">
        <v>8153</v>
      </c>
      <c r="J512" s="14" t="s">
        <v>8153</v>
      </c>
    </row>
    <row r="513" spans="1:10" x14ac:dyDescent="0.2">
      <c r="A513" s="14">
        <v>20251031</v>
      </c>
      <c r="B513" s="15">
        <v>2209</v>
      </c>
      <c r="C513" s="14" t="s">
        <v>8716</v>
      </c>
      <c r="D513" s="14" t="s">
        <v>12680</v>
      </c>
      <c r="E513" s="14">
        <v>3050</v>
      </c>
      <c r="F513" s="14" t="s">
        <v>8579</v>
      </c>
      <c r="G513" s="14">
        <v>1</v>
      </c>
      <c r="H513" s="14" t="s">
        <v>8149</v>
      </c>
      <c r="I513" s="14">
        <v>7</v>
      </c>
      <c r="J513" s="14" t="s">
        <v>8203</v>
      </c>
    </row>
    <row r="514" spans="1:10" x14ac:dyDescent="0.2">
      <c r="A514" s="14">
        <v>20251031</v>
      </c>
      <c r="B514" s="15" t="s">
        <v>4880</v>
      </c>
      <c r="C514" s="14" t="s">
        <v>8717</v>
      </c>
      <c r="D514" s="14" t="s">
        <v>12682</v>
      </c>
      <c r="E514" s="14">
        <v>5250</v>
      </c>
      <c r="F514" s="14" t="s">
        <v>8163</v>
      </c>
      <c r="G514" s="14">
        <v>10</v>
      </c>
      <c r="H514" s="14" t="s">
        <v>8164</v>
      </c>
      <c r="I514" s="14" t="s">
        <v>8153</v>
      </c>
      <c r="J514" s="14" t="s">
        <v>8153</v>
      </c>
    </row>
    <row r="515" spans="1:10" x14ac:dyDescent="0.2">
      <c r="A515" s="14">
        <v>20251031</v>
      </c>
      <c r="B515" s="15">
        <v>2211</v>
      </c>
      <c r="C515" s="14" t="s">
        <v>8718</v>
      </c>
      <c r="D515" s="14" t="s">
        <v>12680</v>
      </c>
      <c r="E515" s="14">
        <v>3050</v>
      </c>
      <c r="F515" s="14" t="s">
        <v>8579</v>
      </c>
      <c r="G515" s="14">
        <v>1</v>
      </c>
      <c r="H515" s="14" t="s">
        <v>8149</v>
      </c>
      <c r="I515" s="14">
        <v>7</v>
      </c>
      <c r="J515" s="14" t="s">
        <v>8203</v>
      </c>
    </row>
    <row r="516" spans="1:10" x14ac:dyDescent="0.2">
      <c r="A516" s="14">
        <v>20251031</v>
      </c>
      <c r="B516" s="15">
        <v>2212</v>
      </c>
      <c r="C516" s="14" t="s">
        <v>8719</v>
      </c>
      <c r="D516" s="14" t="s">
        <v>12680</v>
      </c>
      <c r="E516" s="14">
        <v>3050</v>
      </c>
      <c r="F516" s="14" t="s">
        <v>8579</v>
      </c>
      <c r="G516" s="14">
        <v>1</v>
      </c>
      <c r="H516" s="14" t="s">
        <v>8149</v>
      </c>
      <c r="I516" s="14">
        <v>4</v>
      </c>
      <c r="J516" s="14" t="s">
        <v>8177</v>
      </c>
    </row>
    <row r="517" spans="1:10" x14ac:dyDescent="0.2">
      <c r="A517" s="14">
        <v>20251031</v>
      </c>
      <c r="B517" s="15">
        <v>2215</v>
      </c>
      <c r="C517" s="14" t="s">
        <v>8720</v>
      </c>
      <c r="D517" s="14" t="s">
        <v>12682</v>
      </c>
      <c r="E517" s="14">
        <v>3050</v>
      </c>
      <c r="F517" s="14" t="s">
        <v>8579</v>
      </c>
      <c r="G517" s="14">
        <v>1</v>
      </c>
      <c r="H517" s="14" t="s">
        <v>8149</v>
      </c>
      <c r="I517" s="14" t="s">
        <v>8153</v>
      </c>
      <c r="J517" s="14" t="s">
        <v>8153</v>
      </c>
    </row>
    <row r="518" spans="1:10" x14ac:dyDescent="0.2">
      <c r="A518" s="14">
        <v>20251031</v>
      </c>
      <c r="B518" s="15">
        <v>2216</v>
      </c>
      <c r="C518" s="14" t="s">
        <v>8721</v>
      </c>
      <c r="D518" s="14" t="s">
        <v>12682</v>
      </c>
      <c r="E518" s="14">
        <v>3050</v>
      </c>
      <c r="F518" s="14" t="s">
        <v>8579</v>
      </c>
      <c r="G518" s="14">
        <v>1</v>
      </c>
      <c r="H518" s="14" t="s">
        <v>8149</v>
      </c>
      <c r="I518" s="14" t="s">
        <v>8153</v>
      </c>
      <c r="J518" s="14" t="s">
        <v>8153</v>
      </c>
    </row>
    <row r="519" spans="1:10" x14ac:dyDescent="0.2">
      <c r="A519" s="14">
        <v>20251031</v>
      </c>
      <c r="B519" s="15">
        <v>2217</v>
      </c>
      <c r="C519" s="14" t="s">
        <v>8722</v>
      </c>
      <c r="D519" s="14" t="s">
        <v>12680</v>
      </c>
      <c r="E519" s="14">
        <v>3050</v>
      </c>
      <c r="F519" s="14" t="s">
        <v>8579</v>
      </c>
      <c r="G519" s="14">
        <v>1</v>
      </c>
      <c r="H519" s="14" t="s">
        <v>8149</v>
      </c>
      <c r="I519" s="14">
        <v>7</v>
      </c>
      <c r="J519" s="14" t="s">
        <v>8203</v>
      </c>
    </row>
    <row r="520" spans="1:10" x14ac:dyDescent="0.2">
      <c r="A520" s="14">
        <v>20251031</v>
      </c>
      <c r="B520" s="15" t="s">
        <v>8723</v>
      </c>
      <c r="C520" s="14" t="s">
        <v>8724</v>
      </c>
      <c r="D520" s="14" t="s">
        <v>8152</v>
      </c>
      <c r="E520" s="14" t="s">
        <v>8153</v>
      </c>
      <c r="F520" s="14" t="s">
        <v>8153</v>
      </c>
      <c r="G520" s="14" t="s">
        <v>8153</v>
      </c>
      <c r="H520" s="14" t="s">
        <v>8153</v>
      </c>
      <c r="I520" s="14" t="s">
        <v>8153</v>
      </c>
      <c r="J520" s="14" t="s">
        <v>8153</v>
      </c>
    </row>
    <row r="521" spans="1:10" x14ac:dyDescent="0.2">
      <c r="A521" s="14">
        <v>20251031</v>
      </c>
      <c r="B521" s="15">
        <v>2220</v>
      </c>
      <c r="C521" s="14" t="s">
        <v>8725</v>
      </c>
      <c r="D521" s="14" t="s">
        <v>12680</v>
      </c>
      <c r="E521" s="14">
        <v>3050</v>
      </c>
      <c r="F521" s="14" t="s">
        <v>8579</v>
      </c>
      <c r="G521" s="14">
        <v>1</v>
      </c>
      <c r="H521" s="14" t="s">
        <v>8149</v>
      </c>
      <c r="I521" s="14">
        <v>6</v>
      </c>
      <c r="J521" s="14" t="s">
        <v>8150</v>
      </c>
    </row>
    <row r="522" spans="1:10" x14ac:dyDescent="0.2">
      <c r="A522" s="14">
        <v>20251031</v>
      </c>
      <c r="B522" s="15">
        <v>2221</v>
      </c>
      <c r="C522" s="14" t="s">
        <v>8726</v>
      </c>
      <c r="D522" s="14" t="s">
        <v>12682</v>
      </c>
      <c r="E522" s="14">
        <v>3050</v>
      </c>
      <c r="F522" s="14" t="s">
        <v>8579</v>
      </c>
      <c r="G522" s="14">
        <v>1</v>
      </c>
      <c r="H522" s="14" t="s">
        <v>8149</v>
      </c>
      <c r="I522" s="14" t="s">
        <v>8153</v>
      </c>
      <c r="J522" s="14" t="s">
        <v>8153</v>
      </c>
    </row>
    <row r="523" spans="1:10" x14ac:dyDescent="0.2">
      <c r="A523" s="14">
        <v>20251031</v>
      </c>
      <c r="B523" s="15">
        <v>2222</v>
      </c>
      <c r="C523" s="14" t="s">
        <v>8727</v>
      </c>
      <c r="D523" s="14" t="s">
        <v>12680</v>
      </c>
      <c r="E523" s="14">
        <v>3050</v>
      </c>
      <c r="F523" s="14" t="s">
        <v>8579</v>
      </c>
      <c r="G523" s="14">
        <v>1</v>
      </c>
      <c r="H523" s="14" t="s">
        <v>8149</v>
      </c>
      <c r="I523" s="14">
        <v>4</v>
      </c>
      <c r="J523" s="14" t="s">
        <v>8177</v>
      </c>
    </row>
    <row r="524" spans="1:10" x14ac:dyDescent="0.2">
      <c r="A524" s="14">
        <v>20251031</v>
      </c>
      <c r="B524" s="15">
        <v>2224</v>
      </c>
      <c r="C524" s="14" t="s">
        <v>8728</v>
      </c>
      <c r="D524" s="14" t="s">
        <v>12682</v>
      </c>
      <c r="E524" s="14">
        <v>3050</v>
      </c>
      <c r="F524" s="14" t="s">
        <v>8579</v>
      </c>
      <c r="G524" s="14">
        <v>1</v>
      </c>
      <c r="H524" s="14" t="s">
        <v>8149</v>
      </c>
      <c r="I524" s="14" t="s">
        <v>8153</v>
      </c>
      <c r="J524" s="14" t="s">
        <v>8153</v>
      </c>
    </row>
    <row r="525" spans="1:10" x14ac:dyDescent="0.2">
      <c r="A525" s="14">
        <v>20251031</v>
      </c>
      <c r="B525" s="15">
        <v>2226</v>
      </c>
      <c r="C525" s="14" t="s">
        <v>8729</v>
      </c>
      <c r="D525" s="14" t="s">
        <v>12682</v>
      </c>
      <c r="E525" s="14">
        <v>3050</v>
      </c>
      <c r="F525" s="14" t="s">
        <v>8579</v>
      </c>
      <c r="G525" s="14">
        <v>1</v>
      </c>
      <c r="H525" s="14" t="s">
        <v>8149</v>
      </c>
      <c r="I525" s="14" t="s">
        <v>8153</v>
      </c>
      <c r="J525" s="14" t="s">
        <v>8153</v>
      </c>
    </row>
    <row r="526" spans="1:10" x14ac:dyDescent="0.2">
      <c r="A526" s="14">
        <v>20251031</v>
      </c>
      <c r="B526" s="15">
        <v>2229</v>
      </c>
      <c r="C526" s="14" t="s">
        <v>8730</v>
      </c>
      <c r="D526" s="14" t="s">
        <v>12680</v>
      </c>
      <c r="E526" s="14">
        <v>3050</v>
      </c>
      <c r="F526" s="14" t="s">
        <v>8579</v>
      </c>
      <c r="G526" s="14">
        <v>1</v>
      </c>
      <c r="H526" s="14" t="s">
        <v>8149</v>
      </c>
      <c r="I526" s="14">
        <v>4</v>
      </c>
      <c r="J526" s="14" t="s">
        <v>8177</v>
      </c>
    </row>
    <row r="527" spans="1:10" x14ac:dyDescent="0.2">
      <c r="A527" s="14">
        <v>20251031</v>
      </c>
      <c r="B527" s="15" t="s">
        <v>6442</v>
      </c>
      <c r="C527" s="14" t="s">
        <v>8731</v>
      </c>
      <c r="D527" s="14" t="s">
        <v>8162</v>
      </c>
      <c r="E527" s="14">
        <v>5250</v>
      </c>
      <c r="F527" s="14" t="s">
        <v>8163</v>
      </c>
      <c r="G527" s="14">
        <v>10</v>
      </c>
      <c r="H527" s="14" t="s">
        <v>8164</v>
      </c>
      <c r="I527" s="14" t="s">
        <v>8153</v>
      </c>
      <c r="J527" s="14" t="s">
        <v>8153</v>
      </c>
    </row>
    <row r="528" spans="1:10" x14ac:dyDescent="0.2">
      <c r="A528" s="14">
        <v>20251031</v>
      </c>
      <c r="B528" s="15">
        <v>2235</v>
      </c>
      <c r="C528" s="14" t="s">
        <v>8732</v>
      </c>
      <c r="D528" s="14" t="s">
        <v>8152</v>
      </c>
      <c r="E528" s="14" t="s">
        <v>8153</v>
      </c>
      <c r="F528" s="14" t="s">
        <v>8153</v>
      </c>
      <c r="G528" s="14" t="s">
        <v>8153</v>
      </c>
      <c r="H528" s="14" t="s">
        <v>8153</v>
      </c>
      <c r="I528" s="14" t="s">
        <v>8153</v>
      </c>
      <c r="J528" s="14" t="s">
        <v>8153</v>
      </c>
    </row>
    <row r="529" spans="1:10" x14ac:dyDescent="0.2">
      <c r="A529" s="14">
        <v>20251031</v>
      </c>
      <c r="B529" s="15">
        <v>2236</v>
      </c>
      <c r="C529" s="14" t="s">
        <v>8733</v>
      </c>
      <c r="D529" s="14" t="s">
        <v>8152</v>
      </c>
      <c r="E529" s="14" t="s">
        <v>8153</v>
      </c>
      <c r="F529" s="14" t="s">
        <v>8153</v>
      </c>
      <c r="G529" s="14" t="s">
        <v>8153</v>
      </c>
      <c r="H529" s="14" t="s">
        <v>8153</v>
      </c>
      <c r="I529" s="14" t="s">
        <v>8153</v>
      </c>
      <c r="J529" s="14" t="s">
        <v>8153</v>
      </c>
    </row>
    <row r="530" spans="1:10" x14ac:dyDescent="0.2">
      <c r="A530" s="14">
        <v>20251031</v>
      </c>
      <c r="B530" s="15">
        <v>2237</v>
      </c>
      <c r="C530" s="14" t="s">
        <v>8734</v>
      </c>
      <c r="D530" s="14" t="s">
        <v>8152</v>
      </c>
      <c r="E530" s="14" t="s">
        <v>8153</v>
      </c>
      <c r="F530" s="14" t="s">
        <v>8153</v>
      </c>
      <c r="G530" s="14" t="s">
        <v>8153</v>
      </c>
      <c r="H530" s="14" t="s">
        <v>8153</v>
      </c>
      <c r="I530" s="14" t="s">
        <v>8153</v>
      </c>
      <c r="J530" s="14" t="s">
        <v>8153</v>
      </c>
    </row>
    <row r="531" spans="1:10" x14ac:dyDescent="0.2">
      <c r="A531" s="14">
        <v>20251031</v>
      </c>
      <c r="B531" s="15">
        <v>2238</v>
      </c>
      <c r="C531" s="14" t="s">
        <v>8735</v>
      </c>
      <c r="D531" s="14" t="s">
        <v>8152</v>
      </c>
      <c r="E531" s="14" t="s">
        <v>8153</v>
      </c>
      <c r="F531" s="14" t="s">
        <v>8153</v>
      </c>
      <c r="G531" s="14" t="s">
        <v>8153</v>
      </c>
      <c r="H531" s="14" t="s">
        <v>8153</v>
      </c>
      <c r="I531" s="14" t="s">
        <v>8153</v>
      </c>
      <c r="J531" s="14" t="s">
        <v>8153</v>
      </c>
    </row>
    <row r="532" spans="1:10" x14ac:dyDescent="0.2">
      <c r="A532" s="14">
        <v>20251031</v>
      </c>
      <c r="B532" s="15">
        <v>2239</v>
      </c>
      <c r="C532" s="14" t="s">
        <v>8736</v>
      </c>
      <c r="D532" s="14" t="s">
        <v>8152</v>
      </c>
      <c r="E532" s="14" t="s">
        <v>8153</v>
      </c>
      <c r="F532" s="14" t="s">
        <v>8153</v>
      </c>
      <c r="G532" s="14" t="s">
        <v>8153</v>
      </c>
      <c r="H532" s="14" t="s">
        <v>8153</v>
      </c>
      <c r="I532" s="14" t="s">
        <v>8153</v>
      </c>
      <c r="J532" s="14" t="s">
        <v>8153</v>
      </c>
    </row>
    <row r="533" spans="1:10" x14ac:dyDescent="0.2">
      <c r="A533" s="14">
        <v>20251031</v>
      </c>
      <c r="B533" s="15" t="s">
        <v>8737</v>
      </c>
      <c r="C533" s="14" t="s">
        <v>8738</v>
      </c>
      <c r="D533" s="14" t="s">
        <v>8152</v>
      </c>
      <c r="E533" s="14" t="s">
        <v>8153</v>
      </c>
      <c r="F533" s="14" t="s">
        <v>8153</v>
      </c>
      <c r="G533" s="14" t="s">
        <v>8153</v>
      </c>
      <c r="H533" s="14" t="s">
        <v>8153</v>
      </c>
      <c r="I533" s="14" t="s">
        <v>8153</v>
      </c>
      <c r="J533" s="14" t="s">
        <v>8153</v>
      </c>
    </row>
    <row r="534" spans="1:10" x14ac:dyDescent="0.2">
      <c r="A534" s="14">
        <v>20251031</v>
      </c>
      <c r="B534" s="15">
        <v>2240</v>
      </c>
      <c r="C534" s="14" t="s">
        <v>8739</v>
      </c>
      <c r="D534" s="14" t="s">
        <v>8152</v>
      </c>
      <c r="E534" s="14" t="s">
        <v>8153</v>
      </c>
      <c r="F534" s="14" t="s">
        <v>8153</v>
      </c>
      <c r="G534" s="14" t="s">
        <v>8153</v>
      </c>
      <c r="H534" s="14" t="s">
        <v>8153</v>
      </c>
      <c r="I534" s="14" t="s">
        <v>8153</v>
      </c>
      <c r="J534" s="14" t="s">
        <v>8153</v>
      </c>
    </row>
    <row r="535" spans="1:10" x14ac:dyDescent="0.2">
      <c r="A535" s="14">
        <v>20251031</v>
      </c>
      <c r="B535" s="15">
        <v>2241</v>
      </c>
      <c r="C535" s="14" t="s">
        <v>8740</v>
      </c>
      <c r="D535" s="14" t="s">
        <v>8152</v>
      </c>
      <c r="E535" s="14" t="s">
        <v>8153</v>
      </c>
      <c r="F535" s="14" t="s">
        <v>8153</v>
      </c>
      <c r="G535" s="14" t="s">
        <v>8153</v>
      </c>
      <c r="H535" s="14" t="s">
        <v>8153</v>
      </c>
      <c r="I535" s="14" t="s">
        <v>8153</v>
      </c>
      <c r="J535" s="14" t="s">
        <v>8153</v>
      </c>
    </row>
    <row r="536" spans="1:10" x14ac:dyDescent="0.2">
      <c r="A536" s="14">
        <v>20251031</v>
      </c>
      <c r="B536" s="15">
        <v>2242</v>
      </c>
      <c r="C536" s="14" t="s">
        <v>8741</v>
      </c>
      <c r="D536" s="14" t="s">
        <v>8152</v>
      </c>
      <c r="E536" s="14" t="s">
        <v>8153</v>
      </c>
      <c r="F536" s="14" t="s">
        <v>8153</v>
      </c>
      <c r="G536" s="14" t="s">
        <v>8153</v>
      </c>
      <c r="H536" s="14" t="s">
        <v>8153</v>
      </c>
      <c r="I536" s="14" t="s">
        <v>8153</v>
      </c>
      <c r="J536" s="14" t="s">
        <v>8153</v>
      </c>
    </row>
    <row r="537" spans="1:10" x14ac:dyDescent="0.2">
      <c r="A537" s="14">
        <v>20251031</v>
      </c>
      <c r="B537" s="15">
        <v>2243</v>
      </c>
      <c r="C537" s="14" t="s">
        <v>8742</v>
      </c>
      <c r="D537" s="14" t="s">
        <v>8152</v>
      </c>
      <c r="E537" s="14" t="s">
        <v>8153</v>
      </c>
      <c r="F537" s="14" t="s">
        <v>8153</v>
      </c>
      <c r="G537" s="14" t="s">
        <v>8153</v>
      </c>
      <c r="H537" s="14" t="s">
        <v>8153</v>
      </c>
      <c r="I537" s="14" t="s">
        <v>8153</v>
      </c>
      <c r="J537" s="14" t="s">
        <v>8153</v>
      </c>
    </row>
    <row r="538" spans="1:10" x14ac:dyDescent="0.2">
      <c r="A538" s="14">
        <v>20251031</v>
      </c>
      <c r="B538" s="15">
        <v>2244</v>
      </c>
      <c r="C538" s="14" t="s">
        <v>8743</v>
      </c>
      <c r="D538" s="14" t="s">
        <v>8152</v>
      </c>
      <c r="E538" s="14" t="s">
        <v>8153</v>
      </c>
      <c r="F538" s="14" t="s">
        <v>8153</v>
      </c>
      <c r="G538" s="14" t="s">
        <v>8153</v>
      </c>
      <c r="H538" s="14" t="s">
        <v>8153</v>
      </c>
      <c r="I538" s="14" t="s">
        <v>8153</v>
      </c>
      <c r="J538" s="14" t="s">
        <v>8153</v>
      </c>
    </row>
    <row r="539" spans="1:10" x14ac:dyDescent="0.2">
      <c r="A539" s="14">
        <v>20251031</v>
      </c>
      <c r="B539" s="15">
        <v>2245</v>
      </c>
      <c r="C539" s="14" t="s">
        <v>8744</v>
      </c>
      <c r="D539" s="14" t="s">
        <v>8152</v>
      </c>
      <c r="E539" s="14" t="s">
        <v>8153</v>
      </c>
      <c r="F539" s="14" t="s">
        <v>8153</v>
      </c>
      <c r="G539" s="14" t="s">
        <v>8153</v>
      </c>
      <c r="H539" s="14" t="s">
        <v>8153</v>
      </c>
      <c r="I539" s="14" t="s">
        <v>8153</v>
      </c>
      <c r="J539" s="14" t="s">
        <v>8153</v>
      </c>
    </row>
    <row r="540" spans="1:10" x14ac:dyDescent="0.2">
      <c r="A540" s="14">
        <v>20251031</v>
      </c>
      <c r="B540" s="15">
        <v>2246</v>
      </c>
      <c r="C540" s="14" t="s">
        <v>8745</v>
      </c>
      <c r="D540" s="14" t="s">
        <v>8152</v>
      </c>
      <c r="E540" s="14" t="s">
        <v>8153</v>
      </c>
      <c r="F540" s="14" t="s">
        <v>8153</v>
      </c>
      <c r="G540" s="14" t="s">
        <v>8153</v>
      </c>
      <c r="H540" s="14" t="s">
        <v>8153</v>
      </c>
      <c r="I540" s="14" t="s">
        <v>8153</v>
      </c>
      <c r="J540" s="14" t="s">
        <v>8153</v>
      </c>
    </row>
    <row r="541" spans="1:10" x14ac:dyDescent="0.2">
      <c r="A541" s="14">
        <v>20251031</v>
      </c>
      <c r="B541" s="15">
        <v>2247</v>
      </c>
      <c r="C541" s="14" t="s">
        <v>8746</v>
      </c>
      <c r="D541" s="14" t="s">
        <v>8152</v>
      </c>
      <c r="E541" s="14" t="s">
        <v>8153</v>
      </c>
      <c r="F541" s="14" t="s">
        <v>8153</v>
      </c>
      <c r="G541" s="14" t="s">
        <v>8153</v>
      </c>
      <c r="H541" s="14" t="s">
        <v>8153</v>
      </c>
      <c r="I541" s="14" t="s">
        <v>8153</v>
      </c>
      <c r="J541" s="14" t="s">
        <v>8153</v>
      </c>
    </row>
    <row r="542" spans="1:10" x14ac:dyDescent="0.2">
      <c r="A542" s="14">
        <v>20251031</v>
      </c>
      <c r="B542" s="15">
        <v>2248</v>
      </c>
      <c r="C542" s="14" t="s">
        <v>8747</v>
      </c>
      <c r="D542" s="14" t="s">
        <v>8152</v>
      </c>
      <c r="E542" s="14" t="s">
        <v>8153</v>
      </c>
      <c r="F542" s="14" t="s">
        <v>8153</v>
      </c>
      <c r="G542" s="14" t="s">
        <v>8153</v>
      </c>
      <c r="H542" s="14" t="s">
        <v>8153</v>
      </c>
      <c r="I542" s="14" t="s">
        <v>8153</v>
      </c>
      <c r="J542" s="14" t="s">
        <v>8153</v>
      </c>
    </row>
    <row r="543" spans="1:10" x14ac:dyDescent="0.2">
      <c r="A543" s="14">
        <v>20251031</v>
      </c>
      <c r="B543" s="15">
        <v>2249</v>
      </c>
      <c r="C543" s="14" t="s">
        <v>8748</v>
      </c>
      <c r="D543" s="14" t="s">
        <v>8152</v>
      </c>
      <c r="E543" s="14" t="s">
        <v>8153</v>
      </c>
      <c r="F543" s="14" t="s">
        <v>8153</v>
      </c>
      <c r="G543" s="14" t="s">
        <v>8153</v>
      </c>
      <c r="H543" s="14" t="s">
        <v>8153</v>
      </c>
      <c r="I543" s="14" t="s">
        <v>8153</v>
      </c>
      <c r="J543" s="14" t="s">
        <v>8153</v>
      </c>
    </row>
    <row r="544" spans="1:10" x14ac:dyDescent="0.2">
      <c r="A544" s="14">
        <v>20251031</v>
      </c>
      <c r="B544" s="15" t="s">
        <v>8749</v>
      </c>
      <c r="C544" s="14" t="s">
        <v>8750</v>
      </c>
      <c r="D544" s="14" t="s">
        <v>8152</v>
      </c>
      <c r="E544" s="14" t="s">
        <v>8153</v>
      </c>
      <c r="F544" s="14" t="s">
        <v>8153</v>
      </c>
      <c r="G544" s="14" t="s">
        <v>8153</v>
      </c>
      <c r="H544" s="14" t="s">
        <v>8153</v>
      </c>
      <c r="I544" s="14" t="s">
        <v>8153</v>
      </c>
      <c r="J544" s="14" t="s">
        <v>8153</v>
      </c>
    </row>
    <row r="545" spans="1:10" x14ac:dyDescent="0.2">
      <c r="A545" s="14">
        <v>20251031</v>
      </c>
      <c r="B545" s="15">
        <v>2250</v>
      </c>
      <c r="C545" s="14" t="s">
        <v>8751</v>
      </c>
      <c r="D545" s="14" t="s">
        <v>8152</v>
      </c>
      <c r="E545" s="14" t="s">
        <v>8153</v>
      </c>
      <c r="F545" s="14" t="s">
        <v>8153</v>
      </c>
      <c r="G545" s="14" t="s">
        <v>8153</v>
      </c>
      <c r="H545" s="14" t="s">
        <v>8153</v>
      </c>
      <c r="I545" s="14" t="s">
        <v>8153</v>
      </c>
      <c r="J545" s="14" t="s">
        <v>8153</v>
      </c>
    </row>
    <row r="546" spans="1:10" x14ac:dyDescent="0.2">
      <c r="A546" s="14">
        <v>20251031</v>
      </c>
      <c r="B546" s="15">
        <v>2251</v>
      </c>
      <c r="C546" s="14" t="s">
        <v>8752</v>
      </c>
      <c r="D546" s="14" t="s">
        <v>8152</v>
      </c>
      <c r="E546" s="14" t="s">
        <v>8153</v>
      </c>
      <c r="F546" s="14" t="s">
        <v>8153</v>
      </c>
      <c r="G546" s="14" t="s">
        <v>8153</v>
      </c>
      <c r="H546" s="14" t="s">
        <v>8153</v>
      </c>
      <c r="I546" s="14" t="s">
        <v>8153</v>
      </c>
      <c r="J546" s="14" t="s">
        <v>8153</v>
      </c>
    </row>
    <row r="547" spans="1:10" x14ac:dyDescent="0.2">
      <c r="A547" s="14">
        <v>20251031</v>
      </c>
      <c r="B547" s="15">
        <v>2252</v>
      </c>
      <c r="C547" s="14" t="s">
        <v>8753</v>
      </c>
      <c r="D547" s="14" t="s">
        <v>8152</v>
      </c>
      <c r="E547" s="14" t="s">
        <v>8153</v>
      </c>
      <c r="F547" s="14" t="s">
        <v>8153</v>
      </c>
      <c r="G547" s="14" t="s">
        <v>8153</v>
      </c>
      <c r="H547" s="14" t="s">
        <v>8153</v>
      </c>
      <c r="I547" s="14" t="s">
        <v>8153</v>
      </c>
      <c r="J547" s="14" t="s">
        <v>8153</v>
      </c>
    </row>
    <row r="548" spans="1:10" x14ac:dyDescent="0.2">
      <c r="A548" s="14">
        <v>20251031</v>
      </c>
      <c r="B548" s="15">
        <v>2253</v>
      </c>
      <c r="C548" s="14" t="s">
        <v>8754</v>
      </c>
      <c r="D548" s="14" t="s">
        <v>8152</v>
      </c>
      <c r="E548" s="14" t="s">
        <v>8153</v>
      </c>
      <c r="F548" s="14" t="s">
        <v>8153</v>
      </c>
      <c r="G548" s="14" t="s">
        <v>8153</v>
      </c>
      <c r="H548" s="14" t="s">
        <v>8153</v>
      </c>
      <c r="I548" s="14" t="s">
        <v>8153</v>
      </c>
      <c r="J548" s="14" t="s">
        <v>8153</v>
      </c>
    </row>
    <row r="549" spans="1:10" x14ac:dyDescent="0.2">
      <c r="A549" s="14">
        <v>20251031</v>
      </c>
      <c r="B549" s="15">
        <v>2254</v>
      </c>
      <c r="C549" s="14" t="s">
        <v>8755</v>
      </c>
      <c r="D549" s="14" t="s">
        <v>8152</v>
      </c>
      <c r="E549" s="14" t="s">
        <v>8153</v>
      </c>
      <c r="F549" s="14" t="s">
        <v>8153</v>
      </c>
      <c r="G549" s="14" t="s">
        <v>8153</v>
      </c>
      <c r="H549" s="14" t="s">
        <v>8153</v>
      </c>
      <c r="I549" s="14" t="s">
        <v>8153</v>
      </c>
      <c r="J549" s="14" t="s">
        <v>8153</v>
      </c>
    </row>
    <row r="550" spans="1:10" x14ac:dyDescent="0.2">
      <c r="A550" s="14">
        <v>20251031</v>
      </c>
      <c r="B550" s="15">
        <v>2255</v>
      </c>
      <c r="C550" s="14" t="s">
        <v>8756</v>
      </c>
      <c r="D550" s="14" t="s">
        <v>8152</v>
      </c>
      <c r="E550" s="14" t="s">
        <v>8153</v>
      </c>
      <c r="F550" s="14" t="s">
        <v>8153</v>
      </c>
      <c r="G550" s="14" t="s">
        <v>8153</v>
      </c>
      <c r="H550" s="14" t="s">
        <v>8153</v>
      </c>
      <c r="I550" s="14" t="s">
        <v>8153</v>
      </c>
      <c r="J550" s="14" t="s">
        <v>8153</v>
      </c>
    </row>
    <row r="551" spans="1:10" x14ac:dyDescent="0.2">
      <c r="A551" s="14">
        <v>20251031</v>
      </c>
      <c r="B551" s="15">
        <v>2256</v>
      </c>
      <c r="C551" s="14" t="s">
        <v>8757</v>
      </c>
      <c r="D551" s="14" t="s">
        <v>8152</v>
      </c>
      <c r="E551" s="14" t="s">
        <v>8153</v>
      </c>
      <c r="F551" s="14" t="s">
        <v>8153</v>
      </c>
      <c r="G551" s="14" t="s">
        <v>8153</v>
      </c>
      <c r="H551" s="14" t="s">
        <v>8153</v>
      </c>
      <c r="I551" s="14" t="s">
        <v>8153</v>
      </c>
      <c r="J551" s="14" t="s">
        <v>8153</v>
      </c>
    </row>
    <row r="552" spans="1:10" x14ac:dyDescent="0.2">
      <c r="A552" s="14">
        <v>20251031</v>
      </c>
      <c r="B552" s="15">
        <v>2257</v>
      </c>
      <c r="C552" s="14" t="s">
        <v>8758</v>
      </c>
      <c r="D552" s="14" t="s">
        <v>8152</v>
      </c>
      <c r="E552" s="14" t="s">
        <v>8153</v>
      </c>
      <c r="F552" s="14" t="s">
        <v>8153</v>
      </c>
      <c r="G552" s="14" t="s">
        <v>8153</v>
      </c>
      <c r="H552" s="14" t="s">
        <v>8153</v>
      </c>
      <c r="I552" s="14" t="s">
        <v>8153</v>
      </c>
      <c r="J552" s="14" t="s">
        <v>8153</v>
      </c>
    </row>
    <row r="553" spans="1:10" x14ac:dyDescent="0.2">
      <c r="A553" s="14">
        <v>20251031</v>
      </c>
      <c r="B553" s="15">
        <v>2258</v>
      </c>
      <c r="C553" s="14" t="s">
        <v>8759</v>
      </c>
      <c r="D553" s="14" t="s">
        <v>8152</v>
      </c>
      <c r="E553" s="14" t="s">
        <v>8153</v>
      </c>
      <c r="F553" s="14" t="s">
        <v>8153</v>
      </c>
      <c r="G553" s="14" t="s">
        <v>8153</v>
      </c>
      <c r="H553" s="14" t="s">
        <v>8153</v>
      </c>
      <c r="I553" s="14" t="s">
        <v>8153</v>
      </c>
      <c r="J553" s="14" t="s">
        <v>8153</v>
      </c>
    </row>
    <row r="554" spans="1:10" x14ac:dyDescent="0.2">
      <c r="A554" s="14">
        <v>20251031</v>
      </c>
      <c r="B554" s="15">
        <v>2259</v>
      </c>
      <c r="C554" s="14" t="s">
        <v>8760</v>
      </c>
      <c r="D554" s="14" t="s">
        <v>8152</v>
      </c>
      <c r="E554" s="14" t="s">
        <v>8153</v>
      </c>
      <c r="F554" s="14" t="s">
        <v>8153</v>
      </c>
      <c r="G554" s="14" t="s">
        <v>8153</v>
      </c>
      <c r="H554" s="14" t="s">
        <v>8153</v>
      </c>
      <c r="I554" s="14" t="s">
        <v>8153</v>
      </c>
      <c r="J554" s="14" t="s">
        <v>8153</v>
      </c>
    </row>
    <row r="555" spans="1:10" x14ac:dyDescent="0.2">
      <c r="A555" s="14">
        <v>20251031</v>
      </c>
      <c r="B555" s="15">
        <v>2264</v>
      </c>
      <c r="C555" s="14" t="s">
        <v>8761</v>
      </c>
      <c r="D555" s="14" t="s">
        <v>12680</v>
      </c>
      <c r="E555" s="14">
        <v>3050</v>
      </c>
      <c r="F555" s="14" t="s">
        <v>8579</v>
      </c>
      <c r="G555" s="14">
        <v>1</v>
      </c>
      <c r="H555" s="14" t="s">
        <v>8149</v>
      </c>
      <c r="I555" s="14">
        <v>4</v>
      </c>
      <c r="J555" s="14" t="s">
        <v>8177</v>
      </c>
    </row>
    <row r="556" spans="1:10" x14ac:dyDescent="0.2">
      <c r="A556" s="14">
        <v>20251031</v>
      </c>
      <c r="B556" s="15">
        <v>2266</v>
      </c>
      <c r="C556" s="14" t="s">
        <v>8762</v>
      </c>
      <c r="D556" s="14" t="s">
        <v>12680</v>
      </c>
      <c r="E556" s="14">
        <v>3050</v>
      </c>
      <c r="F556" s="14" t="s">
        <v>8579</v>
      </c>
      <c r="G556" s="14">
        <v>1</v>
      </c>
      <c r="H556" s="14" t="s">
        <v>8149</v>
      </c>
      <c r="I556" s="14">
        <v>7</v>
      </c>
      <c r="J556" s="14" t="s">
        <v>8203</v>
      </c>
    </row>
    <row r="557" spans="1:10" x14ac:dyDescent="0.2">
      <c r="A557" s="14">
        <v>20251031</v>
      </c>
      <c r="B557" s="15">
        <v>2267</v>
      </c>
      <c r="C557" s="14" t="s">
        <v>8763</v>
      </c>
      <c r="D557" s="14" t="s">
        <v>12680</v>
      </c>
      <c r="E557" s="14">
        <v>3050</v>
      </c>
      <c r="F557" s="14" t="s">
        <v>8579</v>
      </c>
      <c r="G557" s="14">
        <v>1</v>
      </c>
      <c r="H557" s="14" t="s">
        <v>8149</v>
      </c>
      <c r="I557" s="14">
        <v>4</v>
      </c>
      <c r="J557" s="14" t="s">
        <v>8177</v>
      </c>
    </row>
    <row r="558" spans="1:10" x14ac:dyDescent="0.2">
      <c r="A558" s="14">
        <v>20251031</v>
      </c>
      <c r="B558" s="15">
        <v>2268</v>
      </c>
      <c r="C558" s="14" t="s">
        <v>8764</v>
      </c>
      <c r="D558" s="14" t="s">
        <v>12682</v>
      </c>
      <c r="E558" s="14">
        <v>3050</v>
      </c>
      <c r="F558" s="14" t="s">
        <v>8579</v>
      </c>
      <c r="G558" s="14">
        <v>1</v>
      </c>
      <c r="H558" s="14" t="s">
        <v>8149</v>
      </c>
      <c r="I558" s="14" t="s">
        <v>8153</v>
      </c>
      <c r="J558" s="14" t="s">
        <v>8153</v>
      </c>
    </row>
    <row r="559" spans="1:10" x14ac:dyDescent="0.2">
      <c r="A559" s="14">
        <v>20251031</v>
      </c>
      <c r="B559" s="15">
        <v>2269</v>
      </c>
      <c r="C559" s="14" t="s">
        <v>8765</v>
      </c>
      <c r="D559" s="14" t="s">
        <v>12680</v>
      </c>
      <c r="E559" s="14">
        <v>3050</v>
      </c>
      <c r="F559" s="14" t="s">
        <v>8579</v>
      </c>
      <c r="G559" s="14">
        <v>1</v>
      </c>
      <c r="H559" s="14" t="s">
        <v>8149</v>
      </c>
      <c r="I559" s="14">
        <v>4</v>
      </c>
      <c r="J559" s="14" t="s">
        <v>8177</v>
      </c>
    </row>
    <row r="560" spans="1:10" x14ac:dyDescent="0.2">
      <c r="A560" s="14">
        <v>20251031</v>
      </c>
      <c r="B560" s="15" t="s">
        <v>5673</v>
      </c>
      <c r="C560" s="14" t="s">
        <v>8766</v>
      </c>
      <c r="D560" s="14" t="s">
        <v>8162</v>
      </c>
      <c r="E560" s="14">
        <v>3050</v>
      </c>
      <c r="F560" s="14" t="s">
        <v>8579</v>
      </c>
      <c r="G560" s="14">
        <v>1</v>
      </c>
      <c r="H560" s="14" t="s">
        <v>8149</v>
      </c>
      <c r="I560" s="14" t="s">
        <v>8153</v>
      </c>
      <c r="J560" s="14" t="s">
        <v>8153</v>
      </c>
    </row>
    <row r="561" spans="1:10" x14ac:dyDescent="0.2">
      <c r="A561" s="14">
        <v>20251031</v>
      </c>
      <c r="B561" s="15">
        <v>2270</v>
      </c>
      <c r="C561" s="14" t="s">
        <v>8767</v>
      </c>
      <c r="D561" s="14" t="s">
        <v>12680</v>
      </c>
      <c r="E561" s="14">
        <v>3050</v>
      </c>
      <c r="F561" s="14" t="s">
        <v>8579</v>
      </c>
      <c r="G561" s="14">
        <v>1</v>
      </c>
      <c r="H561" s="14" t="s">
        <v>8149</v>
      </c>
      <c r="I561" s="14">
        <v>6</v>
      </c>
      <c r="J561" s="14" t="s">
        <v>8150</v>
      </c>
    </row>
    <row r="562" spans="1:10" x14ac:dyDescent="0.2">
      <c r="A562" s="14">
        <v>20251031</v>
      </c>
      <c r="B562" s="15" t="s">
        <v>5417</v>
      </c>
      <c r="C562" s="14" t="s">
        <v>8768</v>
      </c>
      <c r="D562" s="14" t="s">
        <v>8162</v>
      </c>
      <c r="E562" s="14">
        <v>5250</v>
      </c>
      <c r="F562" s="14" t="s">
        <v>8163</v>
      </c>
      <c r="G562" s="14">
        <v>10</v>
      </c>
      <c r="H562" s="14" t="s">
        <v>8164</v>
      </c>
      <c r="I562" s="14" t="s">
        <v>8153</v>
      </c>
      <c r="J562" s="14" t="s">
        <v>8153</v>
      </c>
    </row>
    <row r="563" spans="1:10" x14ac:dyDescent="0.2">
      <c r="A563" s="14">
        <v>20251031</v>
      </c>
      <c r="B563" s="15">
        <v>2281</v>
      </c>
      <c r="C563" s="14" t="s">
        <v>8769</v>
      </c>
      <c r="D563" s="14" t="s">
        <v>12680</v>
      </c>
      <c r="E563" s="14">
        <v>3050</v>
      </c>
      <c r="F563" s="14" t="s">
        <v>8579</v>
      </c>
      <c r="G563" s="14">
        <v>1</v>
      </c>
      <c r="H563" s="14" t="s">
        <v>8149</v>
      </c>
      <c r="I563" s="14">
        <v>6</v>
      </c>
      <c r="J563" s="14" t="s">
        <v>8150</v>
      </c>
    </row>
    <row r="564" spans="1:10" x14ac:dyDescent="0.2">
      <c r="A564" s="14">
        <v>20251031</v>
      </c>
      <c r="B564" s="15">
        <v>2282</v>
      </c>
      <c r="C564" s="14" t="s">
        <v>8770</v>
      </c>
      <c r="D564" s="14" t="s">
        <v>12680</v>
      </c>
      <c r="E564" s="14">
        <v>3050</v>
      </c>
      <c r="F564" s="14" t="s">
        <v>8579</v>
      </c>
      <c r="G564" s="14">
        <v>1</v>
      </c>
      <c r="H564" s="14" t="s">
        <v>8149</v>
      </c>
      <c r="I564" s="14">
        <v>4</v>
      </c>
      <c r="J564" s="14" t="s">
        <v>8177</v>
      </c>
    </row>
    <row r="565" spans="1:10" x14ac:dyDescent="0.2">
      <c r="A565" s="14">
        <v>20251031</v>
      </c>
      <c r="B565" s="15">
        <v>2286</v>
      </c>
      <c r="C565" s="14" t="s">
        <v>8771</v>
      </c>
      <c r="D565" s="14" t="s">
        <v>12682</v>
      </c>
      <c r="E565" s="14">
        <v>3050</v>
      </c>
      <c r="F565" s="14" t="s">
        <v>8579</v>
      </c>
      <c r="G565" s="14">
        <v>1</v>
      </c>
      <c r="H565" s="14" t="s">
        <v>8149</v>
      </c>
      <c r="I565" s="14" t="s">
        <v>8153</v>
      </c>
      <c r="J565" s="14" t="s">
        <v>8153</v>
      </c>
    </row>
    <row r="566" spans="1:10" x14ac:dyDescent="0.2">
      <c r="A566" s="14">
        <v>20251031</v>
      </c>
      <c r="B566" s="15">
        <v>2288</v>
      </c>
      <c r="C566" s="14" t="s">
        <v>8772</v>
      </c>
      <c r="D566" s="14" t="s">
        <v>12680</v>
      </c>
      <c r="E566" s="14">
        <v>3050</v>
      </c>
      <c r="F566" s="14" t="s">
        <v>8579</v>
      </c>
      <c r="G566" s="14">
        <v>1</v>
      </c>
      <c r="H566" s="14" t="s">
        <v>8149</v>
      </c>
      <c r="I566" s="14">
        <v>7</v>
      </c>
      <c r="J566" s="14" t="s">
        <v>8203</v>
      </c>
    </row>
    <row r="567" spans="1:10" x14ac:dyDescent="0.2">
      <c r="A567" s="14">
        <v>20251031</v>
      </c>
      <c r="B567" s="15" t="s">
        <v>6654</v>
      </c>
      <c r="C567" s="14" t="s">
        <v>8773</v>
      </c>
      <c r="D567" s="14" t="s">
        <v>12681</v>
      </c>
      <c r="E567" s="14">
        <v>5250</v>
      </c>
      <c r="F567" s="14" t="s">
        <v>8163</v>
      </c>
      <c r="G567" s="14">
        <v>10</v>
      </c>
      <c r="H567" s="14" t="s">
        <v>8164</v>
      </c>
      <c r="I567" s="14" t="s">
        <v>8153</v>
      </c>
      <c r="J567" s="14" t="s">
        <v>8153</v>
      </c>
    </row>
    <row r="568" spans="1:10" x14ac:dyDescent="0.2">
      <c r="A568" s="14">
        <v>20251031</v>
      </c>
      <c r="B568" s="15">
        <v>2291</v>
      </c>
      <c r="C568" s="14" t="s">
        <v>8774</v>
      </c>
      <c r="D568" s="14" t="s">
        <v>12682</v>
      </c>
      <c r="E568" s="14">
        <v>3050</v>
      </c>
      <c r="F568" s="14" t="s">
        <v>8579</v>
      </c>
      <c r="G568" s="14">
        <v>1</v>
      </c>
      <c r="H568" s="14" t="s">
        <v>8149</v>
      </c>
      <c r="I568" s="14" t="s">
        <v>8153</v>
      </c>
      <c r="J568" s="14" t="s">
        <v>8153</v>
      </c>
    </row>
    <row r="569" spans="1:10" x14ac:dyDescent="0.2">
      <c r="A569" s="14">
        <v>20251031</v>
      </c>
      <c r="B569" s="15">
        <v>2292</v>
      </c>
      <c r="C569" s="14" t="s">
        <v>8775</v>
      </c>
      <c r="D569" s="14" t="s">
        <v>12680</v>
      </c>
      <c r="E569" s="14">
        <v>3050</v>
      </c>
      <c r="F569" s="14" t="s">
        <v>8579</v>
      </c>
      <c r="G569" s="14">
        <v>1</v>
      </c>
      <c r="H569" s="14" t="s">
        <v>8149</v>
      </c>
      <c r="I569" s="14">
        <v>6</v>
      </c>
      <c r="J569" s="14" t="s">
        <v>8150</v>
      </c>
    </row>
    <row r="570" spans="1:10" x14ac:dyDescent="0.2">
      <c r="A570" s="14">
        <v>20251031</v>
      </c>
      <c r="B570" s="15">
        <v>2293</v>
      </c>
      <c r="C570" s="14" t="s">
        <v>8776</v>
      </c>
      <c r="D570" s="14" t="s">
        <v>12682</v>
      </c>
      <c r="E570" s="14">
        <v>3050</v>
      </c>
      <c r="F570" s="14" t="s">
        <v>8579</v>
      </c>
      <c r="G570" s="14">
        <v>1</v>
      </c>
      <c r="H570" s="14" t="s">
        <v>8149</v>
      </c>
      <c r="I570" s="14" t="s">
        <v>8153</v>
      </c>
      <c r="J570" s="14" t="s">
        <v>8153</v>
      </c>
    </row>
    <row r="571" spans="1:10" x14ac:dyDescent="0.2">
      <c r="A571" s="14">
        <v>20251031</v>
      </c>
      <c r="B571" s="15">
        <v>2294</v>
      </c>
      <c r="C571" s="14" t="s">
        <v>8777</v>
      </c>
      <c r="D571" s="14" t="s">
        <v>12680</v>
      </c>
      <c r="E571" s="14">
        <v>3050</v>
      </c>
      <c r="F571" s="14" t="s">
        <v>8579</v>
      </c>
      <c r="G571" s="14">
        <v>1</v>
      </c>
      <c r="H571" s="14" t="s">
        <v>8149</v>
      </c>
      <c r="I571" s="14">
        <v>7</v>
      </c>
      <c r="J571" s="14" t="s">
        <v>8203</v>
      </c>
    </row>
    <row r="572" spans="1:10" x14ac:dyDescent="0.2">
      <c r="A572" s="14">
        <v>20251031</v>
      </c>
      <c r="B572" s="15">
        <v>2296</v>
      </c>
      <c r="C572" s="14" t="s">
        <v>8778</v>
      </c>
      <c r="D572" s="14" t="s">
        <v>12680</v>
      </c>
      <c r="E572" s="14">
        <v>3050</v>
      </c>
      <c r="F572" s="14" t="s">
        <v>8579</v>
      </c>
      <c r="G572" s="14">
        <v>1</v>
      </c>
      <c r="H572" s="14" t="s">
        <v>8149</v>
      </c>
      <c r="I572" s="14">
        <v>6</v>
      </c>
      <c r="J572" s="14" t="s">
        <v>8150</v>
      </c>
    </row>
    <row r="573" spans="1:10" x14ac:dyDescent="0.2">
      <c r="A573" s="14">
        <v>20251031</v>
      </c>
      <c r="B573" s="15" t="s">
        <v>4276</v>
      </c>
      <c r="C573" s="14" t="s">
        <v>8779</v>
      </c>
      <c r="D573" s="14" t="s">
        <v>8162</v>
      </c>
      <c r="E573" s="14">
        <v>2050</v>
      </c>
      <c r="F573" s="14" t="s">
        <v>8200</v>
      </c>
      <c r="G573" s="14">
        <v>3</v>
      </c>
      <c r="H573" s="14" t="s">
        <v>8201</v>
      </c>
      <c r="I573" s="14" t="s">
        <v>8153</v>
      </c>
      <c r="J573" s="14" t="s">
        <v>8153</v>
      </c>
    </row>
    <row r="574" spans="1:10" x14ac:dyDescent="0.2">
      <c r="A574" s="14">
        <v>20251031</v>
      </c>
      <c r="B574" s="15">
        <v>2300</v>
      </c>
      <c r="C574" s="14" t="s">
        <v>8780</v>
      </c>
      <c r="D574" s="14" t="s">
        <v>12682</v>
      </c>
      <c r="E574" s="14">
        <v>9050</v>
      </c>
      <c r="F574" s="14" t="s">
        <v>8187</v>
      </c>
      <c r="G574" s="14">
        <v>10</v>
      </c>
      <c r="H574" s="14" t="s">
        <v>8164</v>
      </c>
      <c r="I574" s="14" t="s">
        <v>8153</v>
      </c>
      <c r="J574" s="14" t="s">
        <v>8153</v>
      </c>
    </row>
    <row r="575" spans="1:10" x14ac:dyDescent="0.2">
      <c r="A575" s="14">
        <v>20251031</v>
      </c>
      <c r="B575" s="15">
        <v>2301</v>
      </c>
      <c r="C575" s="14" t="s">
        <v>8781</v>
      </c>
      <c r="D575" s="14" t="s">
        <v>12680</v>
      </c>
      <c r="E575" s="14">
        <v>9050</v>
      </c>
      <c r="F575" s="14" t="s">
        <v>8187</v>
      </c>
      <c r="G575" s="14">
        <v>10</v>
      </c>
      <c r="H575" s="14" t="s">
        <v>8164</v>
      </c>
      <c r="I575" s="14">
        <v>7</v>
      </c>
      <c r="J575" s="14" t="s">
        <v>8203</v>
      </c>
    </row>
    <row r="576" spans="1:10" x14ac:dyDescent="0.2">
      <c r="A576" s="14">
        <v>20251031</v>
      </c>
      <c r="B576" s="15">
        <v>2303</v>
      </c>
      <c r="C576" s="14" t="s">
        <v>8782</v>
      </c>
      <c r="D576" s="14" t="s">
        <v>12682</v>
      </c>
      <c r="E576" s="14">
        <v>5250</v>
      </c>
      <c r="F576" s="14" t="s">
        <v>8163</v>
      </c>
      <c r="G576" s="14">
        <v>10</v>
      </c>
      <c r="H576" s="14" t="s">
        <v>8164</v>
      </c>
      <c r="I576" s="14" t="s">
        <v>8153</v>
      </c>
      <c r="J576" s="14" t="s">
        <v>8153</v>
      </c>
    </row>
    <row r="577" spans="1:10" x14ac:dyDescent="0.2">
      <c r="A577" s="14">
        <v>20251031</v>
      </c>
      <c r="B577" s="15">
        <v>2304</v>
      </c>
      <c r="C577" s="14" t="s">
        <v>8783</v>
      </c>
      <c r="D577" s="14" t="s">
        <v>12682</v>
      </c>
      <c r="E577" s="14">
        <v>9050</v>
      </c>
      <c r="F577" s="14" t="s">
        <v>8187</v>
      </c>
      <c r="G577" s="14">
        <v>10</v>
      </c>
      <c r="H577" s="14" t="s">
        <v>8164</v>
      </c>
      <c r="I577" s="14" t="s">
        <v>8153</v>
      </c>
      <c r="J577" s="14" t="s">
        <v>8153</v>
      </c>
    </row>
    <row r="578" spans="1:10" x14ac:dyDescent="0.2">
      <c r="A578" s="14">
        <v>20251031</v>
      </c>
      <c r="B578" s="15">
        <v>2305</v>
      </c>
      <c r="C578" s="14" t="s">
        <v>8784</v>
      </c>
      <c r="D578" s="14" t="s">
        <v>12682</v>
      </c>
      <c r="E578" s="14">
        <v>9050</v>
      </c>
      <c r="F578" s="14" t="s">
        <v>8187</v>
      </c>
      <c r="G578" s="14">
        <v>10</v>
      </c>
      <c r="H578" s="14" t="s">
        <v>8164</v>
      </c>
      <c r="I578" s="14">
        <v>7</v>
      </c>
      <c r="J578" s="14" t="s">
        <v>8203</v>
      </c>
    </row>
    <row r="579" spans="1:10" x14ac:dyDescent="0.2">
      <c r="A579" s="14">
        <v>20251031</v>
      </c>
      <c r="B579" s="15">
        <v>2307</v>
      </c>
      <c r="C579" s="14" t="s">
        <v>8785</v>
      </c>
      <c r="D579" s="14" t="s">
        <v>12680</v>
      </c>
      <c r="E579" s="14">
        <v>5250</v>
      </c>
      <c r="F579" s="14" t="s">
        <v>8163</v>
      </c>
      <c r="G579" s="14">
        <v>10</v>
      </c>
      <c r="H579" s="14" t="s">
        <v>8164</v>
      </c>
      <c r="I579" s="14">
        <v>7</v>
      </c>
      <c r="J579" s="14" t="s">
        <v>8203</v>
      </c>
    </row>
    <row r="580" spans="1:10" x14ac:dyDescent="0.2">
      <c r="A580" s="14">
        <v>20251031</v>
      </c>
      <c r="B580" s="15">
        <v>2311</v>
      </c>
      <c r="C580" s="14" t="s">
        <v>8786</v>
      </c>
      <c r="D580" s="14" t="s">
        <v>12682</v>
      </c>
      <c r="E580" s="14">
        <v>9050</v>
      </c>
      <c r="F580" s="14" t="s">
        <v>8187</v>
      </c>
      <c r="G580" s="14">
        <v>10</v>
      </c>
      <c r="H580" s="14" t="s">
        <v>8164</v>
      </c>
      <c r="I580" s="14" t="s">
        <v>8153</v>
      </c>
      <c r="J580" s="14" t="s">
        <v>8153</v>
      </c>
    </row>
    <row r="581" spans="1:10" x14ac:dyDescent="0.2">
      <c r="A581" s="14">
        <v>20251031</v>
      </c>
      <c r="B581" s="15">
        <v>2315</v>
      </c>
      <c r="C581" s="14" t="s">
        <v>8787</v>
      </c>
      <c r="D581" s="14" t="s">
        <v>12682</v>
      </c>
      <c r="E581" s="14">
        <v>5250</v>
      </c>
      <c r="F581" s="14" t="s">
        <v>8163</v>
      </c>
      <c r="G581" s="14">
        <v>10</v>
      </c>
      <c r="H581" s="14" t="s">
        <v>8164</v>
      </c>
      <c r="I581" s="14" t="s">
        <v>8153</v>
      </c>
      <c r="J581" s="14" t="s">
        <v>8153</v>
      </c>
    </row>
    <row r="582" spans="1:10" x14ac:dyDescent="0.2">
      <c r="A582" s="14">
        <v>20251031</v>
      </c>
      <c r="B582" s="15">
        <v>2317</v>
      </c>
      <c r="C582" s="14" t="s">
        <v>8788</v>
      </c>
      <c r="D582" s="14" t="s">
        <v>12680</v>
      </c>
      <c r="E582" s="14">
        <v>5250</v>
      </c>
      <c r="F582" s="14" t="s">
        <v>8163</v>
      </c>
      <c r="G582" s="14">
        <v>10</v>
      </c>
      <c r="H582" s="14" t="s">
        <v>8164</v>
      </c>
      <c r="I582" s="14">
        <v>6</v>
      </c>
      <c r="J582" s="14" t="s">
        <v>8150</v>
      </c>
    </row>
    <row r="583" spans="1:10" x14ac:dyDescent="0.2">
      <c r="A583" s="14">
        <v>20251031</v>
      </c>
      <c r="B583" s="15">
        <v>2321</v>
      </c>
      <c r="C583" s="14" t="s">
        <v>8789</v>
      </c>
      <c r="D583" s="14" t="s">
        <v>12681</v>
      </c>
      <c r="E583" s="14">
        <v>5250</v>
      </c>
      <c r="F583" s="14" t="s">
        <v>8163</v>
      </c>
      <c r="G583" s="14">
        <v>10</v>
      </c>
      <c r="H583" s="14" t="s">
        <v>8164</v>
      </c>
      <c r="I583" s="14" t="s">
        <v>8153</v>
      </c>
      <c r="J583" s="14" t="s">
        <v>8153</v>
      </c>
    </row>
    <row r="584" spans="1:10" x14ac:dyDescent="0.2">
      <c r="A584" s="14">
        <v>20251031</v>
      </c>
      <c r="B584" s="15">
        <v>2323</v>
      </c>
      <c r="C584" s="14" t="s">
        <v>8790</v>
      </c>
      <c r="D584" s="14" t="s">
        <v>12682</v>
      </c>
      <c r="E584" s="14">
        <v>5250</v>
      </c>
      <c r="F584" s="14" t="s">
        <v>8163</v>
      </c>
      <c r="G584" s="14">
        <v>10</v>
      </c>
      <c r="H584" s="14" t="s">
        <v>8164</v>
      </c>
      <c r="I584" s="14" t="s">
        <v>8153</v>
      </c>
      <c r="J584" s="14" t="s">
        <v>8153</v>
      </c>
    </row>
    <row r="585" spans="1:10" x14ac:dyDescent="0.2">
      <c r="A585" s="14">
        <v>20251031</v>
      </c>
      <c r="B585" s="15">
        <v>2325</v>
      </c>
      <c r="C585" s="14" t="s">
        <v>8791</v>
      </c>
      <c r="D585" s="14" t="s">
        <v>12680</v>
      </c>
      <c r="E585" s="14">
        <v>9050</v>
      </c>
      <c r="F585" s="14" t="s">
        <v>8187</v>
      </c>
      <c r="G585" s="14">
        <v>10</v>
      </c>
      <c r="H585" s="14" t="s">
        <v>8164</v>
      </c>
      <c r="I585" s="14">
        <v>7</v>
      </c>
      <c r="J585" s="14" t="s">
        <v>8203</v>
      </c>
    </row>
    <row r="586" spans="1:10" x14ac:dyDescent="0.2">
      <c r="A586" s="14">
        <v>20251031</v>
      </c>
      <c r="B586" s="15">
        <v>2326</v>
      </c>
      <c r="C586" s="14" t="s">
        <v>8792</v>
      </c>
      <c r="D586" s="14" t="s">
        <v>12680</v>
      </c>
      <c r="E586" s="14">
        <v>5250</v>
      </c>
      <c r="F586" s="14" t="s">
        <v>8163</v>
      </c>
      <c r="G586" s="14">
        <v>10</v>
      </c>
      <c r="H586" s="14" t="s">
        <v>8164</v>
      </c>
      <c r="I586" s="14">
        <v>6</v>
      </c>
      <c r="J586" s="14" t="s">
        <v>8150</v>
      </c>
    </row>
    <row r="587" spans="1:10" x14ac:dyDescent="0.2">
      <c r="A587" s="14">
        <v>20251031</v>
      </c>
      <c r="B587" s="15">
        <v>2327</v>
      </c>
      <c r="C587" s="14" t="s">
        <v>8793</v>
      </c>
      <c r="D587" s="14" t="s">
        <v>12680</v>
      </c>
      <c r="E587" s="14">
        <v>5250</v>
      </c>
      <c r="F587" s="14" t="s">
        <v>8163</v>
      </c>
      <c r="G587" s="14">
        <v>10</v>
      </c>
      <c r="H587" s="14" t="s">
        <v>8164</v>
      </c>
      <c r="I587" s="14">
        <v>4</v>
      </c>
      <c r="J587" s="14" t="s">
        <v>8177</v>
      </c>
    </row>
    <row r="588" spans="1:10" x14ac:dyDescent="0.2">
      <c r="A588" s="14">
        <v>20251031</v>
      </c>
      <c r="B588" s="15">
        <v>2329</v>
      </c>
      <c r="C588" s="14" t="s">
        <v>8794</v>
      </c>
      <c r="D588" s="14" t="s">
        <v>12682</v>
      </c>
      <c r="E588" s="14">
        <v>5250</v>
      </c>
      <c r="F588" s="14" t="s">
        <v>8163</v>
      </c>
      <c r="G588" s="14">
        <v>10</v>
      </c>
      <c r="H588" s="14" t="s">
        <v>8164</v>
      </c>
      <c r="I588" s="14" t="s">
        <v>8153</v>
      </c>
      <c r="J588" s="14" t="s">
        <v>8153</v>
      </c>
    </row>
    <row r="589" spans="1:10" x14ac:dyDescent="0.2">
      <c r="A589" s="14">
        <v>20251031</v>
      </c>
      <c r="B589" s="15">
        <v>2330</v>
      </c>
      <c r="C589" s="14" t="s">
        <v>8795</v>
      </c>
      <c r="D589" s="14" t="s">
        <v>12682</v>
      </c>
      <c r="E589" s="14">
        <v>5250</v>
      </c>
      <c r="F589" s="14" t="s">
        <v>8163</v>
      </c>
      <c r="G589" s="14">
        <v>10</v>
      </c>
      <c r="H589" s="14" t="s">
        <v>8164</v>
      </c>
      <c r="I589" s="14" t="s">
        <v>8153</v>
      </c>
      <c r="J589" s="14" t="s">
        <v>8153</v>
      </c>
    </row>
    <row r="590" spans="1:10" x14ac:dyDescent="0.2">
      <c r="A590" s="14">
        <v>20251031</v>
      </c>
      <c r="B590" s="15">
        <v>2331</v>
      </c>
      <c r="C590" s="14" t="s">
        <v>8796</v>
      </c>
      <c r="D590" s="14" t="s">
        <v>12680</v>
      </c>
      <c r="E590" s="14">
        <v>9050</v>
      </c>
      <c r="F590" s="14" t="s">
        <v>8187</v>
      </c>
      <c r="G590" s="14">
        <v>10</v>
      </c>
      <c r="H590" s="14" t="s">
        <v>8164</v>
      </c>
      <c r="I590" s="14">
        <v>4</v>
      </c>
      <c r="J590" s="14" t="s">
        <v>8177</v>
      </c>
    </row>
    <row r="591" spans="1:10" x14ac:dyDescent="0.2">
      <c r="A591" s="14">
        <v>20251031</v>
      </c>
      <c r="B591" s="15">
        <v>2332</v>
      </c>
      <c r="C591" s="14" t="s">
        <v>8797</v>
      </c>
      <c r="D591" s="14" t="s">
        <v>12682</v>
      </c>
      <c r="E591" s="14">
        <v>5250</v>
      </c>
      <c r="F591" s="14" t="s">
        <v>8163</v>
      </c>
      <c r="G591" s="14">
        <v>10</v>
      </c>
      <c r="H591" s="14" t="s">
        <v>8164</v>
      </c>
      <c r="I591" s="14" t="s">
        <v>8153</v>
      </c>
      <c r="J591" s="14" t="s">
        <v>8153</v>
      </c>
    </row>
    <row r="592" spans="1:10" x14ac:dyDescent="0.2">
      <c r="A592" s="14">
        <v>20251031</v>
      </c>
      <c r="B592" s="15">
        <v>2334</v>
      </c>
      <c r="C592" s="14" t="s">
        <v>8798</v>
      </c>
      <c r="D592" s="14" t="s">
        <v>12681</v>
      </c>
      <c r="E592" s="14">
        <v>9050</v>
      </c>
      <c r="F592" s="14" t="s">
        <v>8187</v>
      </c>
      <c r="G592" s="14">
        <v>10</v>
      </c>
      <c r="H592" s="14" t="s">
        <v>8164</v>
      </c>
      <c r="I592" s="14" t="s">
        <v>8153</v>
      </c>
      <c r="J592" s="14" t="s">
        <v>8153</v>
      </c>
    </row>
    <row r="593" spans="1:10" x14ac:dyDescent="0.2">
      <c r="A593" s="14">
        <v>20251031</v>
      </c>
      <c r="B593" s="15">
        <v>2335</v>
      </c>
      <c r="C593" s="14" t="s">
        <v>8799</v>
      </c>
      <c r="D593" s="14" t="s">
        <v>12680</v>
      </c>
      <c r="E593" s="14">
        <v>5250</v>
      </c>
      <c r="F593" s="14" t="s">
        <v>8163</v>
      </c>
      <c r="G593" s="14">
        <v>10</v>
      </c>
      <c r="H593" s="14" t="s">
        <v>8164</v>
      </c>
      <c r="I593" s="14">
        <v>7</v>
      </c>
      <c r="J593" s="14" t="s">
        <v>8203</v>
      </c>
    </row>
    <row r="594" spans="1:10" x14ac:dyDescent="0.2">
      <c r="A594" s="14">
        <v>20251031</v>
      </c>
      <c r="B594" s="15">
        <v>2337</v>
      </c>
      <c r="C594" s="14" t="s">
        <v>8800</v>
      </c>
      <c r="D594" s="14" t="s">
        <v>12680</v>
      </c>
      <c r="E594" s="14">
        <v>8050</v>
      </c>
      <c r="F594" s="14" t="s">
        <v>8220</v>
      </c>
      <c r="G594" s="14">
        <v>17</v>
      </c>
      <c r="H594" s="14" t="s">
        <v>8221</v>
      </c>
      <c r="I594" s="14">
        <v>6</v>
      </c>
      <c r="J594" s="14" t="s">
        <v>8150</v>
      </c>
    </row>
    <row r="595" spans="1:10" x14ac:dyDescent="0.2">
      <c r="A595" s="14">
        <v>20251031</v>
      </c>
      <c r="B595" s="15">
        <v>2338</v>
      </c>
      <c r="C595" s="14" t="s">
        <v>8801</v>
      </c>
      <c r="D595" s="14" t="s">
        <v>12682</v>
      </c>
      <c r="E595" s="14">
        <v>5250</v>
      </c>
      <c r="F595" s="14" t="s">
        <v>8163</v>
      </c>
      <c r="G595" s="14">
        <v>10</v>
      </c>
      <c r="H595" s="14" t="s">
        <v>8164</v>
      </c>
      <c r="I595" s="14" t="s">
        <v>8153</v>
      </c>
      <c r="J595" s="14" t="s">
        <v>8153</v>
      </c>
    </row>
    <row r="596" spans="1:10" x14ac:dyDescent="0.2">
      <c r="A596" s="14">
        <v>20251031</v>
      </c>
      <c r="B596" s="15" t="s">
        <v>8802</v>
      </c>
      <c r="C596" s="14" t="s">
        <v>8803</v>
      </c>
      <c r="D596" s="14" t="s">
        <v>8152</v>
      </c>
      <c r="E596" s="14" t="s">
        <v>8153</v>
      </c>
      <c r="F596" s="14" t="s">
        <v>8153</v>
      </c>
      <c r="G596" s="14" t="s">
        <v>8153</v>
      </c>
      <c r="H596" s="14" t="s">
        <v>8153</v>
      </c>
      <c r="I596" s="14" t="s">
        <v>8153</v>
      </c>
      <c r="J596" s="14" t="s">
        <v>8153</v>
      </c>
    </row>
    <row r="597" spans="1:10" x14ac:dyDescent="0.2">
      <c r="A597" s="14">
        <v>20251031</v>
      </c>
      <c r="B597" s="15">
        <v>2340</v>
      </c>
      <c r="C597" s="14" t="s">
        <v>8804</v>
      </c>
      <c r="D597" s="14" t="s">
        <v>12682</v>
      </c>
      <c r="E597" s="14">
        <v>9050</v>
      </c>
      <c r="F597" s="14" t="s">
        <v>8187</v>
      </c>
      <c r="G597" s="14">
        <v>10</v>
      </c>
      <c r="H597" s="14" t="s">
        <v>8164</v>
      </c>
      <c r="I597" s="14" t="s">
        <v>8153</v>
      </c>
      <c r="J597" s="14" t="s">
        <v>8153</v>
      </c>
    </row>
    <row r="598" spans="1:10" x14ac:dyDescent="0.2">
      <c r="A598" s="14">
        <v>20251031</v>
      </c>
      <c r="B598" s="15">
        <v>2341</v>
      </c>
      <c r="C598" s="14" t="s">
        <v>8805</v>
      </c>
      <c r="D598" s="14" t="s">
        <v>12682</v>
      </c>
      <c r="E598" s="14">
        <v>9050</v>
      </c>
      <c r="F598" s="14" t="s">
        <v>8187</v>
      </c>
      <c r="G598" s="14">
        <v>10</v>
      </c>
      <c r="H598" s="14" t="s">
        <v>8164</v>
      </c>
      <c r="I598" s="14" t="s">
        <v>8153</v>
      </c>
      <c r="J598" s="14" t="s">
        <v>8153</v>
      </c>
    </row>
    <row r="599" spans="1:10" x14ac:dyDescent="0.2">
      <c r="A599" s="14">
        <v>20251031</v>
      </c>
      <c r="B599" s="15">
        <v>2342</v>
      </c>
      <c r="C599" s="14" t="s">
        <v>8806</v>
      </c>
      <c r="D599" s="14" t="s">
        <v>12681</v>
      </c>
      <c r="E599" s="14">
        <v>9050</v>
      </c>
      <c r="F599" s="14" t="s">
        <v>8187</v>
      </c>
      <c r="G599" s="14">
        <v>10</v>
      </c>
      <c r="H599" s="14" t="s">
        <v>8164</v>
      </c>
      <c r="I599" s="14" t="s">
        <v>8153</v>
      </c>
      <c r="J599" s="14" t="s">
        <v>8153</v>
      </c>
    </row>
    <row r="600" spans="1:10" x14ac:dyDescent="0.2">
      <c r="A600" s="14">
        <v>20251031</v>
      </c>
      <c r="B600" s="15">
        <v>2344</v>
      </c>
      <c r="C600" s="14" t="s">
        <v>8807</v>
      </c>
      <c r="D600" s="14" t="s">
        <v>12682</v>
      </c>
      <c r="E600" s="14">
        <v>9050</v>
      </c>
      <c r="F600" s="14" t="s">
        <v>8187</v>
      </c>
      <c r="G600" s="14">
        <v>10</v>
      </c>
      <c r="H600" s="14" t="s">
        <v>8164</v>
      </c>
      <c r="I600" s="14" t="s">
        <v>8153</v>
      </c>
      <c r="J600" s="14" t="s">
        <v>8153</v>
      </c>
    </row>
    <row r="601" spans="1:10" x14ac:dyDescent="0.2">
      <c r="A601" s="14">
        <v>20251031</v>
      </c>
      <c r="B601" s="15">
        <v>2345</v>
      </c>
      <c r="C601" s="14" t="s">
        <v>8808</v>
      </c>
      <c r="D601" s="14" t="s">
        <v>12682</v>
      </c>
      <c r="E601" s="14">
        <v>5250</v>
      </c>
      <c r="F601" s="14" t="s">
        <v>8163</v>
      </c>
      <c r="G601" s="14">
        <v>10</v>
      </c>
      <c r="H601" s="14" t="s">
        <v>8164</v>
      </c>
      <c r="I601" s="14" t="s">
        <v>8153</v>
      </c>
      <c r="J601" s="14" t="s">
        <v>8153</v>
      </c>
    </row>
    <row r="602" spans="1:10" x14ac:dyDescent="0.2">
      <c r="A602" s="14">
        <v>20251031</v>
      </c>
      <c r="B602" s="15">
        <v>2349</v>
      </c>
      <c r="C602" s="14" t="s">
        <v>8809</v>
      </c>
      <c r="D602" s="14" t="s">
        <v>12682</v>
      </c>
      <c r="E602" s="14">
        <v>5250</v>
      </c>
      <c r="F602" s="14" t="s">
        <v>8163</v>
      </c>
      <c r="G602" s="14">
        <v>10</v>
      </c>
      <c r="H602" s="14" t="s">
        <v>8164</v>
      </c>
      <c r="I602" s="14" t="s">
        <v>8153</v>
      </c>
      <c r="J602" s="14" t="s">
        <v>8153</v>
      </c>
    </row>
    <row r="603" spans="1:10" x14ac:dyDescent="0.2">
      <c r="A603" s="14">
        <v>20251031</v>
      </c>
      <c r="B603" s="15" t="s">
        <v>8810</v>
      </c>
      <c r="C603" s="14" t="s">
        <v>8811</v>
      </c>
      <c r="D603" s="14" t="s">
        <v>8152</v>
      </c>
      <c r="E603" s="14" t="s">
        <v>8153</v>
      </c>
      <c r="F603" s="14" t="s">
        <v>8153</v>
      </c>
      <c r="G603" s="14" t="s">
        <v>8153</v>
      </c>
      <c r="H603" s="14" t="s">
        <v>8153</v>
      </c>
      <c r="I603" s="14" t="s">
        <v>8153</v>
      </c>
      <c r="J603" s="14" t="s">
        <v>8153</v>
      </c>
    </row>
    <row r="604" spans="1:10" x14ac:dyDescent="0.2">
      <c r="A604" s="14">
        <v>20251031</v>
      </c>
      <c r="B604" s="15">
        <v>2351</v>
      </c>
      <c r="C604" s="14" t="s">
        <v>8812</v>
      </c>
      <c r="D604" s="14" t="s">
        <v>12681</v>
      </c>
      <c r="E604" s="14">
        <v>5250</v>
      </c>
      <c r="F604" s="14" t="s">
        <v>8163</v>
      </c>
      <c r="G604" s="14">
        <v>10</v>
      </c>
      <c r="H604" s="14" t="s">
        <v>8164</v>
      </c>
      <c r="I604" s="14" t="s">
        <v>8153</v>
      </c>
      <c r="J604" s="14" t="s">
        <v>8153</v>
      </c>
    </row>
    <row r="605" spans="1:10" x14ac:dyDescent="0.2">
      <c r="A605" s="14">
        <v>20251031</v>
      </c>
      <c r="B605" s="15">
        <v>2353</v>
      </c>
      <c r="C605" s="14" t="s">
        <v>8813</v>
      </c>
      <c r="D605" s="14" t="s">
        <v>12680</v>
      </c>
      <c r="E605" s="14">
        <v>8050</v>
      </c>
      <c r="F605" s="14" t="s">
        <v>8220</v>
      </c>
      <c r="G605" s="14">
        <v>17</v>
      </c>
      <c r="H605" s="14" t="s">
        <v>8221</v>
      </c>
      <c r="I605" s="14">
        <v>6</v>
      </c>
      <c r="J605" s="14" t="s">
        <v>8150</v>
      </c>
    </row>
    <row r="606" spans="1:10" x14ac:dyDescent="0.2">
      <c r="A606" s="14">
        <v>20251031</v>
      </c>
      <c r="B606" s="15">
        <v>2354</v>
      </c>
      <c r="C606" s="14" t="s">
        <v>8814</v>
      </c>
      <c r="D606" s="14" t="s">
        <v>12682</v>
      </c>
      <c r="E606" s="14">
        <v>5250</v>
      </c>
      <c r="F606" s="14" t="s">
        <v>8163</v>
      </c>
      <c r="G606" s="14">
        <v>10</v>
      </c>
      <c r="H606" s="14" t="s">
        <v>8164</v>
      </c>
      <c r="I606" s="14" t="s">
        <v>8153</v>
      </c>
      <c r="J606" s="14" t="s">
        <v>8153</v>
      </c>
    </row>
    <row r="607" spans="1:10" x14ac:dyDescent="0.2">
      <c r="A607" s="14">
        <v>20251031</v>
      </c>
      <c r="B607" s="15">
        <v>2359</v>
      </c>
      <c r="C607" s="14" t="s">
        <v>8815</v>
      </c>
      <c r="D607" s="14" t="s">
        <v>12680</v>
      </c>
      <c r="E607" s="14">
        <v>5250</v>
      </c>
      <c r="F607" s="14" t="s">
        <v>8163</v>
      </c>
      <c r="G607" s="14">
        <v>10</v>
      </c>
      <c r="H607" s="14" t="s">
        <v>8164</v>
      </c>
      <c r="I607" s="14">
        <v>7</v>
      </c>
      <c r="J607" s="14" t="s">
        <v>8203</v>
      </c>
    </row>
    <row r="608" spans="1:10" x14ac:dyDescent="0.2">
      <c r="A608" s="14">
        <v>20251031</v>
      </c>
      <c r="B608" s="15" t="s">
        <v>8816</v>
      </c>
      <c r="C608" s="14" t="s">
        <v>8817</v>
      </c>
      <c r="D608" s="14" t="s">
        <v>8152</v>
      </c>
      <c r="E608" s="14" t="s">
        <v>8153</v>
      </c>
      <c r="F608" s="14" t="s">
        <v>8153</v>
      </c>
      <c r="G608" s="14" t="s">
        <v>8153</v>
      </c>
      <c r="H608" s="14" t="s">
        <v>8153</v>
      </c>
      <c r="I608" s="14" t="s">
        <v>8153</v>
      </c>
      <c r="J608" s="14" t="s">
        <v>8153</v>
      </c>
    </row>
    <row r="609" spans="1:10" x14ac:dyDescent="0.2">
      <c r="A609" s="14">
        <v>20251031</v>
      </c>
      <c r="B609" s="15" t="s">
        <v>8818</v>
      </c>
      <c r="C609" s="14" t="s">
        <v>8819</v>
      </c>
      <c r="D609" s="14" t="s">
        <v>8152</v>
      </c>
      <c r="E609" s="14" t="s">
        <v>8153</v>
      </c>
      <c r="F609" s="14" t="s">
        <v>8153</v>
      </c>
      <c r="G609" s="14" t="s">
        <v>8153</v>
      </c>
      <c r="H609" s="14" t="s">
        <v>8153</v>
      </c>
      <c r="I609" s="14" t="s">
        <v>8153</v>
      </c>
      <c r="J609" s="14" t="s">
        <v>8153</v>
      </c>
    </row>
    <row r="610" spans="1:10" x14ac:dyDescent="0.2">
      <c r="A610" s="14">
        <v>20251031</v>
      </c>
      <c r="B610" s="15">
        <v>2370</v>
      </c>
      <c r="C610" s="14" t="s">
        <v>8820</v>
      </c>
      <c r="D610" s="14" t="s">
        <v>12681</v>
      </c>
      <c r="E610" s="14">
        <v>9050</v>
      </c>
      <c r="F610" s="14" t="s">
        <v>8187</v>
      </c>
      <c r="G610" s="14">
        <v>10</v>
      </c>
      <c r="H610" s="14" t="s">
        <v>8164</v>
      </c>
      <c r="I610" s="14" t="s">
        <v>8153</v>
      </c>
      <c r="J610" s="14" t="s">
        <v>8153</v>
      </c>
    </row>
    <row r="611" spans="1:10" x14ac:dyDescent="0.2">
      <c r="A611" s="14">
        <v>20251031</v>
      </c>
      <c r="B611" s="15">
        <v>2371</v>
      </c>
      <c r="C611" s="14" t="s">
        <v>8821</v>
      </c>
      <c r="D611" s="14" t="s">
        <v>12680</v>
      </c>
      <c r="E611" s="14">
        <v>9050</v>
      </c>
      <c r="F611" s="14" t="s">
        <v>8187</v>
      </c>
      <c r="G611" s="14">
        <v>10</v>
      </c>
      <c r="H611" s="14" t="s">
        <v>8164</v>
      </c>
      <c r="I611" s="14">
        <v>4</v>
      </c>
      <c r="J611" s="14" t="s">
        <v>8177</v>
      </c>
    </row>
    <row r="612" spans="1:10" x14ac:dyDescent="0.2">
      <c r="A612" s="14">
        <v>20251031</v>
      </c>
      <c r="B612" s="15">
        <v>2373</v>
      </c>
      <c r="C612" s="14" t="s">
        <v>8822</v>
      </c>
      <c r="D612" s="14" t="s">
        <v>12682</v>
      </c>
      <c r="E612" s="14">
        <v>9050</v>
      </c>
      <c r="F612" s="14" t="s">
        <v>8187</v>
      </c>
      <c r="G612" s="14">
        <v>10</v>
      </c>
      <c r="H612" s="14" t="s">
        <v>8164</v>
      </c>
      <c r="I612" s="14" t="s">
        <v>8153</v>
      </c>
      <c r="J612" s="14" t="s">
        <v>8153</v>
      </c>
    </row>
    <row r="613" spans="1:10" x14ac:dyDescent="0.2">
      <c r="A613" s="14">
        <v>20251031</v>
      </c>
      <c r="B613" s="15">
        <v>2374</v>
      </c>
      <c r="C613" s="14" t="s">
        <v>8823</v>
      </c>
      <c r="D613" s="14" t="s">
        <v>12680</v>
      </c>
      <c r="E613" s="14">
        <v>9050</v>
      </c>
      <c r="F613" s="14" t="s">
        <v>8187</v>
      </c>
      <c r="G613" s="14">
        <v>10</v>
      </c>
      <c r="H613" s="14" t="s">
        <v>8164</v>
      </c>
      <c r="I613" s="14">
        <v>7</v>
      </c>
      <c r="J613" s="14" t="s">
        <v>8203</v>
      </c>
    </row>
    <row r="614" spans="1:10" x14ac:dyDescent="0.2">
      <c r="A614" s="14">
        <v>20251031</v>
      </c>
      <c r="B614" s="15">
        <v>2375</v>
      </c>
      <c r="C614" s="14" t="s">
        <v>8824</v>
      </c>
      <c r="D614" s="14" t="s">
        <v>12682</v>
      </c>
      <c r="E614" s="14">
        <v>9050</v>
      </c>
      <c r="F614" s="14" t="s">
        <v>8187</v>
      </c>
      <c r="G614" s="14">
        <v>10</v>
      </c>
      <c r="H614" s="14" t="s">
        <v>8164</v>
      </c>
      <c r="I614" s="14" t="s">
        <v>8153</v>
      </c>
      <c r="J614" s="14" t="s">
        <v>8153</v>
      </c>
    </row>
    <row r="615" spans="1:10" x14ac:dyDescent="0.2">
      <c r="A615" s="14">
        <v>20251031</v>
      </c>
      <c r="B615" s="15">
        <v>2376</v>
      </c>
      <c r="C615" s="14" t="s">
        <v>8825</v>
      </c>
      <c r="D615" s="14" t="s">
        <v>12682</v>
      </c>
      <c r="E615" s="14">
        <v>9050</v>
      </c>
      <c r="F615" s="14" t="s">
        <v>8187</v>
      </c>
      <c r="G615" s="14">
        <v>10</v>
      </c>
      <c r="H615" s="14" t="s">
        <v>8164</v>
      </c>
      <c r="I615" s="14" t="s">
        <v>8153</v>
      </c>
      <c r="J615" s="14" t="s">
        <v>8153</v>
      </c>
    </row>
    <row r="616" spans="1:10" x14ac:dyDescent="0.2">
      <c r="A616" s="14">
        <v>20251031</v>
      </c>
      <c r="B616" s="15">
        <v>2378</v>
      </c>
      <c r="C616" s="14" t="s">
        <v>8826</v>
      </c>
      <c r="D616" s="14" t="s">
        <v>12680</v>
      </c>
      <c r="E616" s="14">
        <v>9050</v>
      </c>
      <c r="F616" s="14" t="s">
        <v>8187</v>
      </c>
      <c r="G616" s="14">
        <v>10</v>
      </c>
      <c r="H616" s="14" t="s">
        <v>8164</v>
      </c>
      <c r="I616" s="14">
        <v>7</v>
      </c>
      <c r="J616" s="14" t="s">
        <v>8203</v>
      </c>
    </row>
    <row r="617" spans="1:10" x14ac:dyDescent="0.2">
      <c r="A617" s="14">
        <v>20251031</v>
      </c>
      <c r="B617" s="15">
        <v>2379</v>
      </c>
      <c r="C617" s="14" t="s">
        <v>8827</v>
      </c>
      <c r="D617" s="14" t="s">
        <v>12680</v>
      </c>
      <c r="E617" s="14">
        <v>9050</v>
      </c>
      <c r="F617" s="14" t="s">
        <v>8187</v>
      </c>
      <c r="G617" s="14">
        <v>10</v>
      </c>
      <c r="H617" s="14" t="s">
        <v>8164</v>
      </c>
      <c r="I617" s="14">
        <v>6</v>
      </c>
      <c r="J617" s="14" t="s">
        <v>8150</v>
      </c>
    </row>
    <row r="618" spans="1:10" x14ac:dyDescent="0.2">
      <c r="A618" s="14">
        <v>20251031</v>
      </c>
      <c r="B618" s="15" t="s">
        <v>8828</v>
      </c>
      <c r="C618" s="14" t="s">
        <v>8829</v>
      </c>
      <c r="D618" s="14" t="s">
        <v>8152</v>
      </c>
      <c r="E618" s="14" t="s">
        <v>8153</v>
      </c>
      <c r="F618" s="14" t="s">
        <v>8153</v>
      </c>
      <c r="G618" s="14" t="s">
        <v>8153</v>
      </c>
      <c r="H618" s="14" t="s">
        <v>8153</v>
      </c>
      <c r="I618" s="14" t="s">
        <v>8153</v>
      </c>
      <c r="J618" s="14" t="s">
        <v>8153</v>
      </c>
    </row>
    <row r="619" spans="1:10" x14ac:dyDescent="0.2">
      <c r="A619" s="14">
        <v>20251031</v>
      </c>
      <c r="B619" s="15">
        <v>2384</v>
      </c>
      <c r="C619" s="14" t="s">
        <v>8830</v>
      </c>
      <c r="D619" s="14" t="s">
        <v>12680</v>
      </c>
      <c r="E619" s="14">
        <v>5050</v>
      </c>
      <c r="F619" s="14" t="s">
        <v>8173</v>
      </c>
      <c r="G619" s="14">
        <v>12</v>
      </c>
      <c r="H619" s="14" t="s">
        <v>8174</v>
      </c>
      <c r="I619" s="14">
        <v>6</v>
      </c>
      <c r="J619" s="14" t="s">
        <v>8150</v>
      </c>
    </row>
    <row r="620" spans="1:10" x14ac:dyDescent="0.2">
      <c r="A620" s="14">
        <v>20251031</v>
      </c>
      <c r="B620" s="15">
        <v>2385</v>
      </c>
      <c r="C620" s="14" t="s">
        <v>8831</v>
      </c>
      <c r="D620" s="14" t="s">
        <v>12681</v>
      </c>
      <c r="E620" s="14">
        <v>9050</v>
      </c>
      <c r="F620" s="14" t="s">
        <v>8187</v>
      </c>
      <c r="G620" s="14">
        <v>10</v>
      </c>
      <c r="H620" s="14" t="s">
        <v>8164</v>
      </c>
      <c r="I620" s="14" t="s">
        <v>8153</v>
      </c>
      <c r="J620" s="14" t="s">
        <v>8153</v>
      </c>
    </row>
    <row r="621" spans="1:10" x14ac:dyDescent="0.2">
      <c r="A621" s="14">
        <v>20251031</v>
      </c>
      <c r="B621" s="15">
        <v>2388</v>
      </c>
      <c r="C621" s="14" t="s">
        <v>8832</v>
      </c>
      <c r="D621" s="14" t="s">
        <v>12681</v>
      </c>
      <c r="E621" s="14">
        <v>7200</v>
      </c>
      <c r="F621" s="14" t="s">
        <v>8311</v>
      </c>
      <c r="G621" s="14">
        <v>16</v>
      </c>
      <c r="H621" s="14" t="s">
        <v>8312</v>
      </c>
      <c r="I621" s="14" t="s">
        <v>8153</v>
      </c>
      <c r="J621" s="14" t="s">
        <v>8153</v>
      </c>
    </row>
    <row r="622" spans="1:10" x14ac:dyDescent="0.2">
      <c r="A622" s="14">
        <v>20251031</v>
      </c>
      <c r="B622" s="15">
        <v>2389</v>
      </c>
      <c r="C622" s="14" t="s">
        <v>8833</v>
      </c>
      <c r="D622" s="14" t="s">
        <v>12680</v>
      </c>
      <c r="E622" s="14">
        <v>9050</v>
      </c>
      <c r="F622" s="14" t="s">
        <v>8187</v>
      </c>
      <c r="G622" s="14">
        <v>10</v>
      </c>
      <c r="H622" s="14" t="s">
        <v>8164</v>
      </c>
      <c r="I622" s="14">
        <v>7</v>
      </c>
      <c r="J622" s="14" t="s">
        <v>8203</v>
      </c>
    </row>
    <row r="623" spans="1:10" x14ac:dyDescent="0.2">
      <c r="A623" s="14">
        <v>20251031</v>
      </c>
      <c r="B623" s="15" t="s">
        <v>8834</v>
      </c>
      <c r="C623" s="14" t="s">
        <v>8835</v>
      </c>
      <c r="D623" s="14" t="s">
        <v>8152</v>
      </c>
      <c r="E623" s="14" t="s">
        <v>8153</v>
      </c>
      <c r="F623" s="14" t="s">
        <v>8153</v>
      </c>
      <c r="G623" s="14" t="s">
        <v>8153</v>
      </c>
      <c r="H623" s="14" t="s">
        <v>8153</v>
      </c>
      <c r="I623" s="14" t="s">
        <v>8153</v>
      </c>
      <c r="J623" s="14" t="s">
        <v>8153</v>
      </c>
    </row>
    <row r="624" spans="1:10" x14ac:dyDescent="0.2">
      <c r="A624" s="14">
        <v>20251031</v>
      </c>
      <c r="B624" s="15">
        <v>2391</v>
      </c>
      <c r="C624" s="14" t="s">
        <v>8836</v>
      </c>
      <c r="D624" s="14" t="s">
        <v>12682</v>
      </c>
      <c r="E624" s="14">
        <v>9050</v>
      </c>
      <c r="F624" s="14" t="s">
        <v>8187</v>
      </c>
      <c r="G624" s="14">
        <v>10</v>
      </c>
      <c r="H624" s="14" t="s">
        <v>8164</v>
      </c>
      <c r="I624" s="14" t="s">
        <v>8153</v>
      </c>
      <c r="J624" s="14" t="s">
        <v>8153</v>
      </c>
    </row>
    <row r="625" spans="1:10" x14ac:dyDescent="0.2">
      <c r="A625" s="14">
        <v>20251031</v>
      </c>
      <c r="B625" s="15">
        <v>2393</v>
      </c>
      <c r="C625" s="14" t="s">
        <v>8837</v>
      </c>
      <c r="D625" s="14" t="s">
        <v>12682</v>
      </c>
      <c r="E625" s="14">
        <v>9050</v>
      </c>
      <c r="F625" s="14" t="s">
        <v>8187</v>
      </c>
      <c r="G625" s="14">
        <v>10</v>
      </c>
      <c r="H625" s="14" t="s">
        <v>8164</v>
      </c>
      <c r="I625" s="14" t="s">
        <v>8153</v>
      </c>
      <c r="J625" s="14" t="s">
        <v>8153</v>
      </c>
    </row>
    <row r="626" spans="1:10" x14ac:dyDescent="0.2">
      <c r="A626" s="14">
        <v>20251031</v>
      </c>
      <c r="B626" s="15">
        <v>2395</v>
      </c>
      <c r="C626" s="14" t="s">
        <v>8838</v>
      </c>
      <c r="D626" s="14" t="s">
        <v>12680</v>
      </c>
      <c r="E626" s="14">
        <v>9050</v>
      </c>
      <c r="F626" s="14" t="s">
        <v>8187</v>
      </c>
      <c r="G626" s="14">
        <v>10</v>
      </c>
      <c r="H626" s="14" t="s">
        <v>8164</v>
      </c>
      <c r="I626" s="14">
        <v>7</v>
      </c>
      <c r="J626" s="14" t="s">
        <v>8203</v>
      </c>
    </row>
    <row r="627" spans="1:10" x14ac:dyDescent="0.2">
      <c r="A627" s="14">
        <v>20251031</v>
      </c>
      <c r="B627" s="15" t="s">
        <v>4327</v>
      </c>
      <c r="C627" s="14" t="s">
        <v>8839</v>
      </c>
      <c r="D627" s="14" t="s">
        <v>8162</v>
      </c>
      <c r="E627" s="14">
        <v>8050</v>
      </c>
      <c r="F627" s="14" t="s">
        <v>8220</v>
      </c>
      <c r="G627" s="14">
        <v>17</v>
      </c>
      <c r="H627" s="14" t="s">
        <v>8221</v>
      </c>
      <c r="I627" s="14" t="s">
        <v>8153</v>
      </c>
      <c r="J627" s="14" t="s">
        <v>8153</v>
      </c>
    </row>
    <row r="628" spans="1:10" x14ac:dyDescent="0.2">
      <c r="A628" s="14">
        <v>20251031</v>
      </c>
      <c r="B628" s="15">
        <v>2404</v>
      </c>
      <c r="C628" s="14" t="s">
        <v>8840</v>
      </c>
      <c r="D628" s="14" t="s">
        <v>12682</v>
      </c>
      <c r="E628" s="14">
        <v>9050</v>
      </c>
      <c r="F628" s="14" t="s">
        <v>8187</v>
      </c>
      <c r="G628" s="14">
        <v>10</v>
      </c>
      <c r="H628" s="14" t="s">
        <v>8164</v>
      </c>
      <c r="I628" s="14" t="s">
        <v>8153</v>
      </c>
      <c r="J628" s="14" t="s">
        <v>8153</v>
      </c>
    </row>
    <row r="629" spans="1:10" x14ac:dyDescent="0.2">
      <c r="A629" s="14">
        <v>20251031</v>
      </c>
      <c r="B629" s="15">
        <v>2408</v>
      </c>
      <c r="C629" s="14" t="s">
        <v>8841</v>
      </c>
      <c r="D629" s="14" t="s">
        <v>12682</v>
      </c>
      <c r="E629" s="14">
        <v>9050</v>
      </c>
      <c r="F629" s="14" t="s">
        <v>8187</v>
      </c>
      <c r="G629" s="14">
        <v>10</v>
      </c>
      <c r="H629" s="14" t="s">
        <v>8164</v>
      </c>
      <c r="I629" s="14" t="s">
        <v>8153</v>
      </c>
      <c r="J629" s="14" t="s">
        <v>8153</v>
      </c>
    </row>
    <row r="630" spans="1:10" x14ac:dyDescent="0.2">
      <c r="A630" s="14">
        <v>20251031</v>
      </c>
      <c r="B630" s="15">
        <v>2410</v>
      </c>
      <c r="C630" s="14" t="s">
        <v>8842</v>
      </c>
      <c r="D630" s="14" t="s">
        <v>12680</v>
      </c>
      <c r="E630" s="14">
        <v>9050</v>
      </c>
      <c r="F630" s="14" t="s">
        <v>8187</v>
      </c>
      <c r="G630" s="14">
        <v>10</v>
      </c>
      <c r="H630" s="14" t="s">
        <v>8164</v>
      </c>
      <c r="I630" s="14" t="s">
        <v>8153</v>
      </c>
      <c r="J630" s="14" t="s">
        <v>8153</v>
      </c>
    </row>
    <row r="631" spans="1:10" x14ac:dyDescent="0.2">
      <c r="A631" s="14">
        <v>20251031</v>
      </c>
      <c r="B631" s="15">
        <v>2411</v>
      </c>
      <c r="C631" s="14" t="s">
        <v>8843</v>
      </c>
      <c r="D631" s="14" t="s">
        <v>12682</v>
      </c>
      <c r="E631" s="14">
        <v>5250</v>
      </c>
      <c r="F631" s="14" t="s">
        <v>8163</v>
      </c>
      <c r="G631" s="14">
        <v>10</v>
      </c>
      <c r="H631" s="14" t="s">
        <v>8164</v>
      </c>
      <c r="I631" s="14" t="s">
        <v>8153</v>
      </c>
      <c r="J631" s="14" t="s">
        <v>8153</v>
      </c>
    </row>
    <row r="632" spans="1:10" x14ac:dyDescent="0.2">
      <c r="A632" s="14">
        <v>20251031</v>
      </c>
      <c r="B632" s="15">
        <v>2413</v>
      </c>
      <c r="C632" s="14" t="s">
        <v>8844</v>
      </c>
      <c r="D632" s="14" t="s">
        <v>12680</v>
      </c>
      <c r="E632" s="14">
        <v>9050</v>
      </c>
      <c r="F632" s="14" t="s">
        <v>8187</v>
      </c>
      <c r="G632" s="14">
        <v>10</v>
      </c>
      <c r="H632" s="14" t="s">
        <v>8164</v>
      </c>
      <c r="I632" s="14">
        <v>4</v>
      </c>
      <c r="J632" s="14" t="s">
        <v>8177</v>
      </c>
    </row>
    <row r="633" spans="1:10" x14ac:dyDescent="0.2">
      <c r="A633" s="14">
        <v>20251031</v>
      </c>
      <c r="B633" s="15">
        <v>2415</v>
      </c>
      <c r="C633" s="14" t="s">
        <v>8845</v>
      </c>
      <c r="D633" s="14" t="s">
        <v>12682</v>
      </c>
      <c r="E633" s="14">
        <v>9050</v>
      </c>
      <c r="F633" s="14" t="s">
        <v>8187</v>
      </c>
      <c r="G633" s="14">
        <v>10</v>
      </c>
      <c r="H633" s="14" t="s">
        <v>8164</v>
      </c>
      <c r="I633" s="14" t="s">
        <v>8153</v>
      </c>
      <c r="J633" s="14" t="s">
        <v>8153</v>
      </c>
    </row>
    <row r="634" spans="1:10" x14ac:dyDescent="0.2">
      <c r="A634" s="14">
        <v>20251031</v>
      </c>
      <c r="B634" s="15">
        <v>2418</v>
      </c>
      <c r="C634" s="14" t="s">
        <v>8846</v>
      </c>
      <c r="D634" s="14" t="s">
        <v>12682</v>
      </c>
      <c r="E634" s="14">
        <v>9050</v>
      </c>
      <c r="F634" s="14" t="s">
        <v>8187</v>
      </c>
      <c r="G634" s="14">
        <v>10</v>
      </c>
      <c r="H634" s="14" t="s">
        <v>8164</v>
      </c>
      <c r="I634" s="14" t="s">
        <v>8153</v>
      </c>
      <c r="J634" s="14" t="s">
        <v>8153</v>
      </c>
    </row>
    <row r="635" spans="1:10" x14ac:dyDescent="0.2">
      <c r="A635" s="14">
        <v>20251031</v>
      </c>
      <c r="B635" s="15" t="s">
        <v>6918</v>
      </c>
      <c r="C635" s="14" t="s">
        <v>8847</v>
      </c>
      <c r="D635" s="14" t="s">
        <v>12681</v>
      </c>
      <c r="E635" s="14">
        <v>5250</v>
      </c>
      <c r="F635" s="14" t="s">
        <v>8163</v>
      </c>
      <c r="G635" s="14">
        <v>10</v>
      </c>
      <c r="H635" s="14" t="s">
        <v>8164</v>
      </c>
      <c r="I635" s="14" t="s">
        <v>8153</v>
      </c>
      <c r="J635" s="14" t="s">
        <v>8153</v>
      </c>
    </row>
    <row r="636" spans="1:10" x14ac:dyDescent="0.2">
      <c r="A636" s="14">
        <v>20251031</v>
      </c>
      <c r="B636" s="15">
        <v>2424</v>
      </c>
      <c r="C636" s="14" t="s">
        <v>8848</v>
      </c>
      <c r="D636" s="14" t="s">
        <v>12682</v>
      </c>
      <c r="E636" s="14">
        <v>9050</v>
      </c>
      <c r="F636" s="14" t="s">
        <v>8187</v>
      </c>
      <c r="G636" s="14">
        <v>10</v>
      </c>
      <c r="H636" s="14" t="s">
        <v>8164</v>
      </c>
      <c r="I636" s="14" t="s">
        <v>8153</v>
      </c>
      <c r="J636" s="14" t="s">
        <v>8153</v>
      </c>
    </row>
    <row r="637" spans="1:10" x14ac:dyDescent="0.2">
      <c r="A637" s="14">
        <v>20251031</v>
      </c>
      <c r="B637" s="15">
        <v>2425</v>
      </c>
      <c r="C637" s="14" t="s">
        <v>8849</v>
      </c>
      <c r="D637" s="14" t="s">
        <v>12682</v>
      </c>
      <c r="E637" s="14">
        <v>9050</v>
      </c>
      <c r="F637" s="14" t="s">
        <v>8187</v>
      </c>
      <c r="G637" s="14">
        <v>10</v>
      </c>
      <c r="H637" s="14" t="s">
        <v>8164</v>
      </c>
      <c r="I637" s="14" t="s">
        <v>8153</v>
      </c>
      <c r="J637" s="14" t="s">
        <v>8153</v>
      </c>
    </row>
    <row r="638" spans="1:10" x14ac:dyDescent="0.2">
      <c r="A638" s="14">
        <v>20251031</v>
      </c>
      <c r="B638" s="15">
        <v>2428</v>
      </c>
      <c r="C638" s="14" t="s">
        <v>8850</v>
      </c>
      <c r="D638" s="14" t="s">
        <v>12682</v>
      </c>
      <c r="E638" s="14">
        <v>9050</v>
      </c>
      <c r="F638" s="14" t="s">
        <v>8187</v>
      </c>
      <c r="G638" s="14">
        <v>10</v>
      </c>
      <c r="H638" s="14" t="s">
        <v>8164</v>
      </c>
      <c r="I638" s="14" t="s">
        <v>8153</v>
      </c>
      <c r="J638" s="14" t="s">
        <v>8153</v>
      </c>
    </row>
    <row r="639" spans="1:10" x14ac:dyDescent="0.2">
      <c r="A639" s="14">
        <v>20251031</v>
      </c>
      <c r="B639" s="15">
        <v>2429</v>
      </c>
      <c r="C639" s="14" t="s">
        <v>8851</v>
      </c>
      <c r="D639" s="14" t="s">
        <v>12680</v>
      </c>
      <c r="E639" s="14">
        <v>9050</v>
      </c>
      <c r="F639" s="14" t="s">
        <v>8187</v>
      </c>
      <c r="G639" s="14">
        <v>10</v>
      </c>
      <c r="H639" s="14" t="s">
        <v>8164</v>
      </c>
      <c r="I639" s="14">
        <v>7</v>
      </c>
      <c r="J639" s="14" t="s">
        <v>8203</v>
      </c>
    </row>
    <row r="640" spans="1:10" x14ac:dyDescent="0.2">
      <c r="A640" s="14">
        <v>20251031</v>
      </c>
      <c r="B640" s="15">
        <v>2432</v>
      </c>
      <c r="C640" s="14" t="s">
        <v>8852</v>
      </c>
      <c r="D640" s="14" t="s">
        <v>12680</v>
      </c>
      <c r="E640" s="14">
        <v>5250</v>
      </c>
      <c r="F640" s="14" t="s">
        <v>8163</v>
      </c>
      <c r="G640" s="14">
        <v>10</v>
      </c>
      <c r="H640" s="14" t="s">
        <v>8164</v>
      </c>
      <c r="I640" s="14">
        <v>4</v>
      </c>
      <c r="J640" s="14" t="s">
        <v>8177</v>
      </c>
    </row>
    <row r="641" spans="1:10" x14ac:dyDescent="0.2">
      <c r="A641" s="14">
        <v>20251031</v>
      </c>
      <c r="B641" s="15">
        <v>2433</v>
      </c>
      <c r="C641" s="14" t="s">
        <v>8853</v>
      </c>
      <c r="D641" s="14" t="s">
        <v>12680</v>
      </c>
      <c r="E641" s="14">
        <v>9050</v>
      </c>
      <c r="F641" s="14" t="s">
        <v>8187</v>
      </c>
      <c r="G641" s="14">
        <v>10</v>
      </c>
      <c r="H641" s="14" t="s">
        <v>8164</v>
      </c>
      <c r="I641" s="14">
        <v>4</v>
      </c>
      <c r="J641" s="14" t="s">
        <v>8177</v>
      </c>
    </row>
    <row r="642" spans="1:10" x14ac:dyDescent="0.2">
      <c r="A642" s="14">
        <v>20251031</v>
      </c>
      <c r="B642" s="15">
        <v>2435</v>
      </c>
      <c r="C642" s="14" t="s">
        <v>8854</v>
      </c>
      <c r="D642" s="14" t="s">
        <v>12682</v>
      </c>
      <c r="E642" s="14">
        <v>9050</v>
      </c>
      <c r="F642" s="14" t="s">
        <v>8187</v>
      </c>
      <c r="G642" s="14">
        <v>10</v>
      </c>
      <c r="H642" s="14" t="s">
        <v>8164</v>
      </c>
      <c r="I642" s="14" t="s">
        <v>8153</v>
      </c>
      <c r="J642" s="14" t="s">
        <v>8153</v>
      </c>
    </row>
    <row r="643" spans="1:10" x14ac:dyDescent="0.2">
      <c r="A643" s="14">
        <v>20251031</v>
      </c>
      <c r="B643" s="15">
        <v>2436</v>
      </c>
      <c r="C643" s="14" t="s">
        <v>8855</v>
      </c>
      <c r="D643" s="14" t="s">
        <v>12682</v>
      </c>
      <c r="E643" s="14">
        <v>9050</v>
      </c>
      <c r="F643" s="14" t="s">
        <v>8187</v>
      </c>
      <c r="G643" s="14">
        <v>10</v>
      </c>
      <c r="H643" s="14" t="s">
        <v>8164</v>
      </c>
      <c r="I643" s="14" t="s">
        <v>8153</v>
      </c>
      <c r="J643" s="14" t="s">
        <v>8153</v>
      </c>
    </row>
    <row r="644" spans="1:10" x14ac:dyDescent="0.2">
      <c r="A644" s="14">
        <v>20251031</v>
      </c>
      <c r="B644" s="15">
        <v>2437</v>
      </c>
      <c r="C644" s="14" t="s">
        <v>8856</v>
      </c>
      <c r="D644" s="14" t="s">
        <v>12682</v>
      </c>
      <c r="E644" s="14">
        <v>9050</v>
      </c>
      <c r="F644" s="14" t="s">
        <v>8187</v>
      </c>
      <c r="G644" s="14">
        <v>10</v>
      </c>
      <c r="H644" s="14" t="s">
        <v>8164</v>
      </c>
      <c r="I644" s="14" t="s">
        <v>8153</v>
      </c>
      <c r="J644" s="14" t="s">
        <v>8153</v>
      </c>
    </row>
    <row r="645" spans="1:10" x14ac:dyDescent="0.2">
      <c r="A645" s="14">
        <v>20251031</v>
      </c>
      <c r="B645" s="15">
        <v>2438</v>
      </c>
      <c r="C645" s="14" t="s">
        <v>8857</v>
      </c>
      <c r="D645" s="14" t="s">
        <v>12681</v>
      </c>
      <c r="E645" s="14">
        <v>9050</v>
      </c>
      <c r="F645" s="14" t="s">
        <v>8187</v>
      </c>
      <c r="G645" s="14">
        <v>10</v>
      </c>
      <c r="H645" s="14" t="s">
        <v>8164</v>
      </c>
      <c r="I645" s="14" t="s">
        <v>8153</v>
      </c>
      <c r="J645" s="14" t="s">
        <v>8153</v>
      </c>
    </row>
    <row r="646" spans="1:10" x14ac:dyDescent="0.2">
      <c r="A646" s="14">
        <v>20251031</v>
      </c>
      <c r="B646" s="15" t="s">
        <v>7736</v>
      </c>
      <c r="C646" s="14" t="s">
        <v>8858</v>
      </c>
      <c r="D646" s="14" t="s">
        <v>8162</v>
      </c>
      <c r="E646" s="14">
        <v>3050</v>
      </c>
      <c r="F646" s="14" t="s">
        <v>8579</v>
      </c>
      <c r="G646" s="14">
        <v>1</v>
      </c>
      <c r="H646" s="14" t="s">
        <v>8149</v>
      </c>
      <c r="I646" s="14" t="s">
        <v>8153</v>
      </c>
      <c r="J646" s="14" t="s">
        <v>8153</v>
      </c>
    </row>
    <row r="647" spans="1:10" x14ac:dyDescent="0.2">
      <c r="A647" s="14">
        <v>20251031</v>
      </c>
      <c r="B647" s="15">
        <v>2440</v>
      </c>
      <c r="C647" s="14" t="s">
        <v>8859</v>
      </c>
      <c r="D647" s="14" t="s">
        <v>12680</v>
      </c>
      <c r="E647" s="14">
        <v>9050</v>
      </c>
      <c r="F647" s="14" t="s">
        <v>8187</v>
      </c>
      <c r="G647" s="14">
        <v>10</v>
      </c>
      <c r="H647" s="14" t="s">
        <v>8164</v>
      </c>
      <c r="I647" s="14">
        <v>7</v>
      </c>
      <c r="J647" s="14" t="s">
        <v>8203</v>
      </c>
    </row>
    <row r="648" spans="1:10" x14ac:dyDescent="0.2">
      <c r="A648" s="14">
        <v>20251031</v>
      </c>
      <c r="B648" s="15">
        <v>2445</v>
      </c>
      <c r="C648" s="14" t="s">
        <v>8860</v>
      </c>
      <c r="D648" s="14" t="s">
        <v>12680</v>
      </c>
      <c r="E648" s="14">
        <v>9050</v>
      </c>
      <c r="F648" s="14" t="s">
        <v>8187</v>
      </c>
      <c r="G648" s="14">
        <v>10</v>
      </c>
      <c r="H648" s="14" t="s">
        <v>8164</v>
      </c>
      <c r="I648" s="14">
        <v>7</v>
      </c>
      <c r="J648" s="14" t="s">
        <v>8203</v>
      </c>
    </row>
    <row r="649" spans="1:10" x14ac:dyDescent="0.2">
      <c r="A649" s="14">
        <v>20251031</v>
      </c>
      <c r="B649" s="15">
        <v>2449</v>
      </c>
      <c r="C649" s="14" t="s">
        <v>8861</v>
      </c>
      <c r="D649" s="14" t="s">
        <v>12682</v>
      </c>
      <c r="E649" s="14">
        <v>9050</v>
      </c>
      <c r="F649" s="14" t="s">
        <v>8187</v>
      </c>
      <c r="G649" s="14">
        <v>10</v>
      </c>
      <c r="H649" s="14" t="s">
        <v>8164</v>
      </c>
      <c r="I649" s="14" t="s">
        <v>8153</v>
      </c>
      <c r="J649" s="14" t="s">
        <v>8153</v>
      </c>
    </row>
    <row r="650" spans="1:10" x14ac:dyDescent="0.2">
      <c r="A650" s="14">
        <v>20251031</v>
      </c>
      <c r="B650" s="15" t="s">
        <v>5143</v>
      </c>
      <c r="C650" s="14" t="s">
        <v>8862</v>
      </c>
      <c r="D650" s="14" t="s">
        <v>12681</v>
      </c>
      <c r="E650" s="14">
        <v>5250</v>
      </c>
      <c r="F650" s="14" t="s">
        <v>8163</v>
      </c>
      <c r="G650" s="14">
        <v>10</v>
      </c>
      <c r="H650" s="14" t="s">
        <v>8164</v>
      </c>
      <c r="I650" s="14" t="s">
        <v>8153</v>
      </c>
      <c r="J650" s="14" t="s">
        <v>8153</v>
      </c>
    </row>
    <row r="651" spans="1:10" x14ac:dyDescent="0.2">
      <c r="A651" s="14">
        <v>20251031</v>
      </c>
      <c r="B651" s="15">
        <v>2452</v>
      </c>
      <c r="C651" s="14" t="s">
        <v>8863</v>
      </c>
      <c r="D651" s="14" t="s">
        <v>8162</v>
      </c>
      <c r="E651" s="14">
        <v>5250</v>
      </c>
      <c r="F651" s="14" t="s">
        <v>8163</v>
      </c>
      <c r="G651" s="14">
        <v>10</v>
      </c>
      <c r="H651" s="14" t="s">
        <v>8164</v>
      </c>
      <c r="I651" s="14" t="s">
        <v>8153</v>
      </c>
      <c r="J651" s="14" t="s">
        <v>8153</v>
      </c>
    </row>
    <row r="652" spans="1:10" x14ac:dyDescent="0.2">
      <c r="A652" s="14">
        <v>20251031</v>
      </c>
      <c r="B652" s="15">
        <v>2454</v>
      </c>
      <c r="C652" s="14" t="s">
        <v>8864</v>
      </c>
      <c r="D652" s="14" t="s">
        <v>12682</v>
      </c>
      <c r="E652" s="14">
        <v>9050</v>
      </c>
      <c r="F652" s="14" t="s">
        <v>8187</v>
      </c>
      <c r="G652" s="14">
        <v>10</v>
      </c>
      <c r="H652" s="14" t="s">
        <v>8164</v>
      </c>
      <c r="I652" s="14" t="s">
        <v>8153</v>
      </c>
      <c r="J652" s="14" t="s">
        <v>8153</v>
      </c>
    </row>
    <row r="653" spans="1:10" x14ac:dyDescent="0.2">
      <c r="A653" s="14">
        <v>20251031</v>
      </c>
      <c r="B653" s="15">
        <v>2459</v>
      </c>
      <c r="C653" s="14" t="s">
        <v>8865</v>
      </c>
      <c r="D653" s="14" t="s">
        <v>12682</v>
      </c>
      <c r="E653" s="14">
        <v>9050</v>
      </c>
      <c r="F653" s="14" t="s">
        <v>8187</v>
      </c>
      <c r="G653" s="14">
        <v>10</v>
      </c>
      <c r="H653" s="14" t="s">
        <v>8164</v>
      </c>
      <c r="I653" s="14" t="s">
        <v>8153</v>
      </c>
      <c r="J653" s="14" t="s">
        <v>8153</v>
      </c>
    </row>
    <row r="654" spans="1:10" x14ac:dyDescent="0.2">
      <c r="A654" s="14">
        <v>20251031</v>
      </c>
      <c r="B654" s="15" t="s">
        <v>5411</v>
      </c>
      <c r="C654" s="14" t="s">
        <v>8866</v>
      </c>
      <c r="D654" s="14" t="s">
        <v>12681</v>
      </c>
      <c r="E654" s="14">
        <v>6100</v>
      </c>
      <c r="F654" s="14" t="s">
        <v>8214</v>
      </c>
      <c r="G654" s="14">
        <v>14</v>
      </c>
      <c r="H654" s="14" t="s">
        <v>8215</v>
      </c>
      <c r="I654" s="14" t="s">
        <v>8153</v>
      </c>
      <c r="J654" s="14" t="s">
        <v>8153</v>
      </c>
    </row>
    <row r="655" spans="1:10" x14ac:dyDescent="0.2">
      <c r="A655" s="14">
        <v>20251031</v>
      </c>
      <c r="B655" s="15">
        <v>2461</v>
      </c>
      <c r="C655" s="14" t="s">
        <v>8867</v>
      </c>
      <c r="D655" s="14" t="s">
        <v>12680</v>
      </c>
      <c r="E655" s="14">
        <v>9050</v>
      </c>
      <c r="F655" s="14" t="s">
        <v>8187</v>
      </c>
      <c r="G655" s="14">
        <v>10</v>
      </c>
      <c r="H655" s="14" t="s">
        <v>8164</v>
      </c>
      <c r="I655" s="14">
        <v>7</v>
      </c>
      <c r="J655" s="14" t="s">
        <v>8203</v>
      </c>
    </row>
    <row r="656" spans="1:10" x14ac:dyDescent="0.2">
      <c r="A656" s="14">
        <v>20251031</v>
      </c>
      <c r="B656" s="15">
        <v>2462</v>
      </c>
      <c r="C656" s="14" t="s">
        <v>8868</v>
      </c>
      <c r="D656" s="14" t="s">
        <v>12680</v>
      </c>
      <c r="E656" s="14">
        <v>9050</v>
      </c>
      <c r="F656" s="14" t="s">
        <v>8187</v>
      </c>
      <c r="G656" s="14">
        <v>10</v>
      </c>
      <c r="H656" s="14" t="s">
        <v>8164</v>
      </c>
      <c r="I656" s="14">
        <v>7</v>
      </c>
      <c r="J656" s="14" t="s">
        <v>8203</v>
      </c>
    </row>
    <row r="657" spans="1:10" x14ac:dyDescent="0.2">
      <c r="A657" s="14">
        <v>20251031</v>
      </c>
      <c r="B657" s="15">
        <v>2464</v>
      </c>
      <c r="C657" s="14" t="s">
        <v>8869</v>
      </c>
      <c r="D657" s="14" t="s">
        <v>12682</v>
      </c>
      <c r="E657" s="14">
        <v>9050</v>
      </c>
      <c r="F657" s="14" t="s">
        <v>8187</v>
      </c>
      <c r="G657" s="14">
        <v>10</v>
      </c>
      <c r="H657" s="14" t="s">
        <v>8164</v>
      </c>
      <c r="I657" s="14" t="s">
        <v>8153</v>
      </c>
      <c r="J657" s="14" t="s">
        <v>8153</v>
      </c>
    </row>
    <row r="658" spans="1:10" x14ac:dyDescent="0.2">
      <c r="A658" s="14">
        <v>20251031</v>
      </c>
      <c r="B658" s="15">
        <v>2469</v>
      </c>
      <c r="C658" s="14" t="s">
        <v>8870</v>
      </c>
      <c r="D658" s="14" t="s">
        <v>12682</v>
      </c>
      <c r="E658" s="14">
        <v>9050</v>
      </c>
      <c r="F658" s="14" t="s">
        <v>8187</v>
      </c>
      <c r="G658" s="14">
        <v>10</v>
      </c>
      <c r="H658" s="14" t="s">
        <v>8164</v>
      </c>
      <c r="I658" s="14" t="s">
        <v>8153</v>
      </c>
      <c r="J658" s="14" t="s">
        <v>8153</v>
      </c>
    </row>
    <row r="659" spans="1:10" x14ac:dyDescent="0.2">
      <c r="A659" s="14">
        <v>20251031</v>
      </c>
      <c r="B659" s="15" t="s">
        <v>4273</v>
      </c>
      <c r="C659" s="14" t="s">
        <v>8871</v>
      </c>
      <c r="D659" s="14" t="s">
        <v>12681</v>
      </c>
      <c r="E659" s="14">
        <v>9050</v>
      </c>
      <c r="F659" s="14" t="s">
        <v>8187</v>
      </c>
      <c r="G659" s="14">
        <v>10</v>
      </c>
      <c r="H659" s="14" t="s">
        <v>8164</v>
      </c>
      <c r="I659" s="14" t="s">
        <v>8153</v>
      </c>
      <c r="J659" s="14" t="s">
        <v>8153</v>
      </c>
    </row>
    <row r="660" spans="1:10" x14ac:dyDescent="0.2">
      <c r="A660" s="14">
        <v>20251031</v>
      </c>
      <c r="B660" s="15">
        <v>2471</v>
      </c>
      <c r="C660" s="14" t="s">
        <v>8872</v>
      </c>
      <c r="D660" s="14" t="s">
        <v>12680</v>
      </c>
      <c r="E660" s="14">
        <v>9050</v>
      </c>
      <c r="F660" s="14" t="s">
        <v>8187</v>
      </c>
      <c r="G660" s="14">
        <v>10</v>
      </c>
      <c r="H660" s="14" t="s">
        <v>8164</v>
      </c>
      <c r="I660" s="14">
        <v>7</v>
      </c>
      <c r="J660" s="14" t="s">
        <v>8203</v>
      </c>
    </row>
    <row r="661" spans="1:10" x14ac:dyDescent="0.2">
      <c r="A661" s="14">
        <v>20251031</v>
      </c>
      <c r="B661" s="15">
        <v>2475</v>
      </c>
      <c r="C661" s="14" t="s">
        <v>8873</v>
      </c>
      <c r="D661" s="14" t="s">
        <v>12680</v>
      </c>
      <c r="E661" s="14">
        <v>9050</v>
      </c>
      <c r="F661" s="14" t="s">
        <v>8187</v>
      </c>
      <c r="G661" s="14">
        <v>10</v>
      </c>
      <c r="H661" s="14" t="s">
        <v>8164</v>
      </c>
      <c r="I661" s="14">
        <v>7</v>
      </c>
      <c r="J661" s="14" t="s">
        <v>8203</v>
      </c>
    </row>
    <row r="662" spans="1:10" x14ac:dyDescent="0.2">
      <c r="A662" s="14">
        <v>20251031</v>
      </c>
      <c r="B662" s="15">
        <v>2477</v>
      </c>
      <c r="C662" s="14" t="s">
        <v>8874</v>
      </c>
      <c r="D662" s="14" t="s">
        <v>12682</v>
      </c>
      <c r="E662" s="14">
        <v>5250</v>
      </c>
      <c r="F662" s="14" t="s">
        <v>8163</v>
      </c>
      <c r="G662" s="14">
        <v>10</v>
      </c>
      <c r="H662" s="14" t="s">
        <v>8164</v>
      </c>
      <c r="I662" s="14">
        <v>7</v>
      </c>
      <c r="J662" s="14" t="s">
        <v>8203</v>
      </c>
    </row>
    <row r="663" spans="1:10" x14ac:dyDescent="0.2">
      <c r="A663" s="14">
        <v>20251031</v>
      </c>
      <c r="B663" s="15">
        <v>2479</v>
      </c>
      <c r="C663" s="14" t="s">
        <v>8875</v>
      </c>
      <c r="D663" s="14" t="s">
        <v>12682</v>
      </c>
      <c r="E663" s="14">
        <v>9050</v>
      </c>
      <c r="F663" s="14" t="s">
        <v>8187</v>
      </c>
      <c r="G663" s="14">
        <v>10</v>
      </c>
      <c r="H663" s="14" t="s">
        <v>8164</v>
      </c>
      <c r="I663" s="14" t="s">
        <v>8153</v>
      </c>
      <c r="J663" s="14" t="s">
        <v>8153</v>
      </c>
    </row>
    <row r="664" spans="1:10" x14ac:dyDescent="0.2">
      <c r="A664" s="14">
        <v>20251031</v>
      </c>
      <c r="B664" s="15" t="s">
        <v>4083</v>
      </c>
      <c r="C664" s="14" t="s">
        <v>8876</v>
      </c>
      <c r="D664" s="14" t="s">
        <v>12681</v>
      </c>
      <c r="E664" s="14">
        <v>3200</v>
      </c>
      <c r="F664" s="14" t="s">
        <v>8449</v>
      </c>
      <c r="G664" s="14">
        <v>4</v>
      </c>
      <c r="H664" s="14" t="s">
        <v>8450</v>
      </c>
      <c r="I664" s="14" t="s">
        <v>8153</v>
      </c>
      <c r="J664" s="14" t="s">
        <v>8153</v>
      </c>
    </row>
    <row r="665" spans="1:10" x14ac:dyDescent="0.2">
      <c r="A665" s="14">
        <v>20251031</v>
      </c>
      <c r="B665" s="15">
        <v>2480</v>
      </c>
      <c r="C665" s="14" t="s">
        <v>8877</v>
      </c>
      <c r="D665" s="14" t="s">
        <v>12682</v>
      </c>
      <c r="E665" s="14">
        <v>5250</v>
      </c>
      <c r="F665" s="14" t="s">
        <v>8163</v>
      </c>
      <c r="G665" s="14">
        <v>10</v>
      </c>
      <c r="H665" s="14" t="s">
        <v>8164</v>
      </c>
      <c r="I665" s="14" t="s">
        <v>8153</v>
      </c>
      <c r="J665" s="14" t="s">
        <v>8153</v>
      </c>
    </row>
    <row r="666" spans="1:10" x14ac:dyDescent="0.2">
      <c r="A666" s="14">
        <v>20251031</v>
      </c>
      <c r="B666" s="15">
        <v>2481</v>
      </c>
      <c r="C666" s="14" t="s">
        <v>8878</v>
      </c>
      <c r="D666" s="14" t="s">
        <v>12682</v>
      </c>
      <c r="E666" s="14">
        <v>9050</v>
      </c>
      <c r="F666" s="14" t="s">
        <v>8187</v>
      </c>
      <c r="G666" s="14">
        <v>10</v>
      </c>
      <c r="H666" s="14" t="s">
        <v>8164</v>
      </c>
      <c r="I666" s="14" t="s">
        <v>8153</v>
      </c>
      <c r="J666" s="14" t="s">
        <v>8153</v>
      </c>
    </row>
    <row r="667" spans="1:10" x14ac:dyDescent="0.2">
      <c r="A667" s="14">
        <v>20251031</v>
      </c>
      <c r="B667" s="15">
        <v>2483</v>
      </c>
      <c r="C667" s="14" t="s">
        <v>8879</v>
      </c>
      <c r="D667" s="14" t="s">
        <v>12682</v>
      </c>
      <c r="E667" s="14">
        <v>9050</v>
      </c>
      <c r="F667" s="14" t="s">
        <v>8187</v>
      </c>
      <c r="G667" s="14">
        <v>10</v>
      </c>
      <c r="H667" s="14" t="s">
        <v>8164</v>
      </c>
      <c r="I667" s="14" t="s">
        <v>8153</v>
      </c>
      <c r="J667" s="14" t="s">
        <v>8153</v>
      </c>
    </row>
    <row r="668" spans="1:10" x14ac:dyDescent="0.2">
      <c r="A668" s="14">
        <v>20251031</v>
      </c>
      <c r="B668" s="15">
        <v>2484</v>
      </c>
      <c r="C668" s="14" t="s">
        <v>8880</v>
      </c>
      <c r="D668" s="14" t="s">
        <v>12682</v>
      </c>
      <c r="E668" s="14">
        <v>5250</v>
      </c>
      <c r="F668" s="14" t="s">
        <v>8163</v>
      </c>
      <c r="G668" s="14">
        <v>10</v>
      </c>
      <c r="H668" s="14" t="s">
        <v>8164</v>
      </c>
      <c r="I668" s="14" t="s">
        <v>8153</v>
      </c>
      <c r="J668" s="14" t="s">
        <v>8153</v>
      </c>
    </row>
    <row r="669" spans="1:10" x14ac:dyDescent="0.2">
      <c r="A669" s="14">
        <v>20251031</v>
      </c>
      <c r="B669" s="15">
        <v>2485</v>
      </c>
      <c r="C669" s="14" t="s">
        <v>8881</v>
      </c>
      <c r="D669" s="14" t="s">
        <v>12682</v>
      </c>
      <c r="E669" s="14">
        <v>9050</v>
      </c>
      <c r="F669" s="14" t="s">
        <v>8187</v>
      </c>
      <c r="G669" s="14">
        <v>10</v>
      </c>
      <c r="H669" s="14" t="s">
        <v>8164</v>
      </c>
      <c r="I669" s="14" t="s">
        <v>8153</v>
      </c>
      <c r="J669" s="14" t="s">
        <v>8153</v>
      </c>
    </row>
    <row r="670" spans="1:10" x14ac:dyDescent="0.2">
      <c r="A670" s="14">
        <v>20251031</v>
      </c>
      <c r="B670" s="15">
        <v>2488</v>
      </c>
      <c r="C670" s="14" t="s">
        <v>8882</v>
      </c>
      <c r="D670" s="14" t="s">
        <v>12682</v>
      </c>
      <c r="E670" s="14">
        <v>9050</v>
      </c>
      <c r="F670" s="14" t="s">
        <v>8187</v>
      </c>
      <c r="G670" s="14">
        <v>10</v>
      </c>
      <c r="H670" s="14" t="s">
        <v>8164</v>
      </c>
      <c r="I670" s="14" t="s">
        <v>8153</v>
      </c>
      <c r="J670" s="14" t="s">
        <v>8153</v>
      </c>
    </row>
    <row r="671" spans="1:10" x14ac:dyDescent="0.2">
      <c r="A671" s="14">
        <v>20251031</v>
      </c>
      <c r="B671" s="15">
        <v>2489</v>
      </c>
      <c r="C671" s="14" t="s">
        <v>8883</v>
      </c>
      <c r="D671" s="14" t="s">
        <v>12680</v>
      </c>
      <c r="E671" s="14">
        <v>9050</v>
      </c>
      <c r="F671" s="14" t="s">
        <v>8187</v>
      </c>
      <c r="G671" s="14">
        <v>10</v>
      </c>
      <c r="H671" s="14" t="s">
        <v>8164</v>
      </c>
      <c r="I671" s="14">
        <v>7</v>
      </c>
      <c r="J671" s="14" t="s">
        <v>8203</v>
      </c>
    </row>
    <row r="672" spans="1:10" x14ac:dyDescent="0.2">
      <c r="A672" s="14">
        <v>20251031</v>
      </c>
      <c r="B672" s="15" t="s">
        <v>5714</v>
      </c>
      <c r="C672" s="14" t="s">
        <v>8884</v>
      </c>
      <c r="D672" s="14" t="s">
        <v>12681</v>
      </c>
      <c r="E672" s="14">
        <v>5250</v>
      </c>
      <c r="F672" s="14" t="s">
        <v>8163</v>
      </c>
      <c r="G672" s="14">
        <v>10</v>
      </c>
      <c r="H672" s="14" t="s">
        <v>8164</v>
      </c>
      <c r="I672" s="14" t="s">
        <v>8153</v>
      </c>
      <c r="J672" s="14" t="s">
        <v>8153</v>
      </c>
    </row>
    <row r="673" spans="1:10" x14ac:dyDescent="0.2">
      <c r="A673" s="14">
        <v>20251031</v>
      </c>
      <c r="B673" s="15">
        <v>2491</v>
      </c>
      <c r="C673" s="14" t="s">
        <v>8885</v>
      </c>
      <c r="D673" s="14" t="s">
        <v>12680</v>
      </c>
      <c r="E673" s="14">
        <v>9050</v>
      </c>
      <c r="F673" s="14" t="s">
        <v>8187</v>
      </c>
      <c r="G673" s="14">
        <v>10</v>
      </c>
      <c r="H673" s="14" t="s">
        <v>8164</v>
      </c>
      <c r="I673" s="14">
        <v>7</v>
      </c>
      <c r="J673" s="14" t="s">
        <v>8203</v>
      </c>
    </row>
    <row r="674" spans="1:10" x14ac:dyDescent="0.2">
      <c r="A674" s="14">
        <v>20251031</v>
      </c>
      <c r="B674" s="15">
        <v>2492</v>
      </c>
      <c r="C674" s="14" t="s">
        <v>8886</v>
      </c>
      <c r="D674" s="14" t="s">
        <v>12680</v>
      </c>
      <c r="E674" s="14">
        <v>9050</v>
      </c>
      <c r="F674" s="14" t="s">
        <v>8187</v>
      </c>
      <c r="G674" s="14">
        <v>10</v>
      </c>
      <c r="H674" s="14" t="s">
        <v>8164</v>
      </c>
      <c r="I674" s="14">
        <v>6</v>
      </c>
      <c r="J674" s="14" t="s">
        <v>8150</v>
      </c>
    </row>
    <row r="675" spans="1:10" x14ac:dyDescent="0.2">
      <c r="A675" s="14">
        <v>20251031</v>
      </c>
      <c r="B675" s="15">
        <v>2493</v>
      </c>
      <c r="C675" s="14" t="s">
        <v>8887</v>
      </c>
      <c r="D675" s="14" t="s">
        <v>12682</v>
      </c>
      <c r="E675" s="14">
        <v>9050</v>
      </c>
      <c r="F675" s="14" t="s">
        <v>8187</v>
      </c>
      <c r="G675" s="14">
        <v>10</v>
      </c>
      <c r="H675" s="14" t="s">
        <v>8164</v>
      </c>
      <c r="I675" s="14" t="s">
        <v>8153</v>
      </c>
      <c r="J675" s="14" t="s">
        <v>8153</v>
      </c>
    </row>
    <row r="676" spans="1:10" x14ac:dyDescent="0.2">
      <c r="A676" s="14">
        <v>20251031</v>
      </c>
      <c r="B676" s="15">
        <v>2497</v>
      </c>
      <c r="C676" s="14" t="s">
        <v>8888</v>
      </c>
      <c r="D676" s="14" t="s">
        <v>12681</v>
      </c>
      <c r="E676" s="14">
        <v>9050</v>
      </c>
      <c r="F676" s="14" t="s">
        <v>8187</v>
      </c>
      <c r="G676" s="14">
        <v>10</v>
      </c>
      <c r="H676" s="14" t="s">
        <v>8164</v>
      </c>
      <c r="I676" s="14" t="s">
        <v>8153</v>
      </c>
      <c r="J676" s="14" t="s">
        <v>8153</v>
      </c>
    </row>
    <row r="677" spans="1:10" x14ac:dyDescent="0.2">
      <c r="A677" s="14">
        <v>20251031</v>
      </c>
      <c r="B677" s="15">
        <v>2498</v>
      </c>
      <c r="C677" s="14" t="s">
        <v>8889</v>
      </c>
      <c r="D677" s="14" t="s">
        <v>12682</v>
      </c>
      <c r="E677" s="14">
        <v>9050</v>
      </c>
      <c r="F677" s="14" t="s">
        <v>8187</v>
      </c>
      <c r="G677" s="14">
        <v>10</v>
      </c>
      <c r="H677" s="14" t="s">
        <v>8164</v>
      </c>
      <c r="I677" s="14" t="s">
        <v>8153</v>
      </c>
      <c r="J677" s="14" t="s">
        <v>8153</v>
      </c>
    </row>
    <row r="678" spans="1:10" x14ac:dyDescent="0.2">
      <c r="A678" s="14">
        <v>20251031</v>
      </c>
      <c r="B678" s="15">
        <v>2499</v>
      </c>
      <c r="C678" s="14" t="s">
        <v>8890</v>
      </c>
      <c r="D678" s="14" t="s">
        <v>12682</v>
      </c>
      <c r="E678" s="14">
        <v>9050</v>
      </c>
      <c r="F678" s="14" t="s">
        <v>8187</v>
      </c>
      <c r="G678" s="14">
        <v>10</v>
      </c>
      <c r="H678" s="14" t="s">
        <v>8164</v>
      </c>
      <c r="I678" s="14" t="s">
        <v>8153</v>
      </c>
      <c r="J678" s="14" t="s">
        <v>8153</v>
      </c>
    </row>
    <row r="679" spans="1:10" x14ac:dyDescent="0.2">
      <c r="A679" s="14">
        <v>20251031</v>
      </c>
      <c r="B679" s="15" t="s">
        <v>5320</v>
      </c>
      <c r="C679" s="14" t="s">
        <v>8891</v>
      </c>
      <c r="D679" s="14" t="s">
        <v>8162</v>
      </c>
      <c r="E679" s="14">
        <v>9050</v>
      </c>
      <c r="F679" s="14" t="s">
        <v>8187</v>
      </c>
      <c r="G679" s="14">
        <v>10</v>
      </c>
      <c r="H679" s="14" t="s">
        <v>8164</v>
      </c>
      <c r="I679" s="14" t="s">
        <v>8153</v>
      </c>
      <c r="J679" s="14" t="s">
        <v>8153</v>
      </c>
    </row>
    <row r="680" spans="1:10" x14ac:dyDescent="0.2">
      <c r="A680" s="14">
        <v>20251031</v>
      </c>
      <c r="B680" s="15">
        <v>2501</v>
      </c>
      <c r="C680" s="14" t="s">
        <v>8892</v>
      </c>
      <c r="D680" s="14" t="s">
        <v>12680</v>
      </c>
      <c r="E680" s="14">
        <v>3050</v>
      </c>
      <c r="F680" s="14" t="s">
        <v>8579</v>
      </c>
      <c r="G680" s="14">
        <v>1</v>
      </c>
      <c r="H680" s="14" t="s">
        <v>8149</v>
      </c>
      <c r="I680" s="14">
        <v>4</v>
      </c>
      <c r="J680" s="14" t="s">
        <v>8177</v>
      </c>
    </row>
    <row r="681" spans="1:10" x14ac:dyDescent="0.2">
      <c r="A681" s="14">
        <v>20251031</v>
      </c>
      <c r="B681" s="15">
        <v>2502</v>
      </c>
      <c r="C681" s="14" t="s">
        <v>8893</v>
      </c>
      <c r="D681" s="14" t="s">
        <v>12680</v>
      </c>
      <c r="E681" s="14">
        <v>3050</v>
      </c>
      <c r="F681" s="14" t="s">
        <v>8579</v>
      </c>
      <c r="G681" s="14">
        <v>1</v>
      </c>
      <c r="H681" s="14" t="s">
        <v>8149</v>
      </c>
      <c r="I681" s="14">
        <v>2</v>
      </c>
      <c r="J681" s="14" t="s">
        <v>8533</v>
      </c>
    </row>
    <row r="682" spans="1:10" x14ac:dyDescent="0.2">
      <c r="A682" s="14">
        <v>20251031</v>
      </c>
      <c r="B682" s="15">
        <v>2503</v>
      </c>
      <c r="C682" s="14" t="s">
        <v>8894</v>
      </c>
      <c r="D682" s="14" t="s">
        <v>12680</v>
      </c>
      <c r="E682" s="14">
        <v>3050</v>
      </c>
      <c r="F682" s="14" t="s">
        <v>8579</v>
      </c>
      <c r="G682" s="14">
        <v>1</v>
      </c>
      <c r="H682" s="14" t="s">
        <v>8149</v>
      </c>
      <c r="I682" s="14">
        <v>2</v>
      </c>
      <c r="J682" s="14" t="s">
        <v>8533</v>
      </c>
    </row>
    <row r="683" spans="1:10" x14ac:dyDescent="0.2">
      <c r="A683" s="14">
        <v>20251031</v>
      </c>
      <c r="B683" s="15" t="s">
        <v>7130</v>
      </c>
      <c r="C683" s="14" t="s">
        <v>8895</v>
      </c>
      <c r="D683" s="14" t="s">
        <v>12682</v>
      </c>
      <c r="E683" s="14">
        <v>3050</v>
      </c>
      <c r="F683" s="14" t="s">
        <v>8579</v>
      </c>
      <c r="G683" s="14">
        <v>1</v>
      </c>
      <c r="H683" s="14" t="s">
        <v>8149</v>
      </c>
      <c r="I683" s="14">
        <v>7</v>
      </c>
      <c r="J683" s="14" t="s">
        <v>8203</v>
      </c>
    </row>
    <row r="684" spans="1:10" x14ac:dyDescent="0.2">
      <c r="A684" s="14">
        <v>20251031</v>
      </c>
      <c r="B684" s="15">
        <v>2510</v>
      </c>
      <c r="C684" s="14" t="s">
        <v>8896</v>
      </c>
      <c r="D684" s="14" t="s">
        <v>8152</v>
      </c>
      <c r="E684" s="14" t="s">
        <v>8153</v>
      </c>
      <c r="F684" s="14" t="s">
        <v>8153</v>
      </c>
      <c r="G684" s="14" t="s">
        <v>8153</v>
      </c>
      <c r="H684" s="14" t="s">
        <v>8153</v>
      </c>
      <c r="I684" s="14" t="s">
        <v>8153</v>
      </c>
      <c r="J684" s="14" t="s">
        <v>8153</v>
      </c>
    </row>
    <row r="685" spans="1:10" x14ac:dyDescent="0.2">
      <c r="A685" s="14">
        <v>20251031</v>
      </c>
      <c r="B685" s="15">
        <v>2511</v>
      </c>
      <c r="C685" s="14" t="s">
        <v>8897</v>
      </c>
      <c r="D685" s="14" t="s">
        <v>8152</v>
      </c>
      <c r="E685" s="14" t="s">
        <v>8153</v>
      </c>
      <c r="F685" s="14" t="s">
        <v>8153</v>
      </c>
      <c r="G685" s="14" t="s">
        <v>8153</v>
      </c>
      <c r="H685" s="14" t="s">
        <v>8153</v>
      </c>
      <c r="I685" s="14" t="s">
        <v>8153</v>
      </c>
      <c r="J685" s="14" t="s">
        <v>8153</v>
      </c>
    </row>
    <row r="686" spans="1:10" x14ac:dyDescent="0.2">
      <c r="A686" s="14">
        <v>20251031</v>
      </c>
      <c r="B686" s="15">
        <v>2512</v>
      </c>
      <c r="C686" s="14" t="s">
        <v>8898</v>
      </c>
      <c r="D686" s="14" t="s">
        <v>8152</v>
      </c>
      <c r="E686" s="14" t="s">
        <v>8153</v>
      </c>
      <c r="F686" s="14" t="s">
        <v>8153</v>
      </c>
      <c r="G686" s="14" t="s">
        <v>8153</v>
      </c>
      <c r="H686" s="14" t="s">
        <v>8153</v>
      </c>
      <c r="I686" s="14" t="s">
        <v>8153</v>
      </c>
      <c r="J686" s="14" t="s">
        <v>8153</v>
      </c>
    </row>
    <row r="687" spans="1:10" x14ac:dyDescent="0.2">
      <c r="A687" s="14">
        <v>20251031</v>
      </c>
      <c r="B687" s="15">
        <v>2513</v>
      </c>
      <c r="C687" s="14" t="s">
        <v>8899</v>
      </c>
      <c r="D687" s="14" t="s">
        <v>8152</v>
      </c>
      <c r="E687" s="14" t="s">
        <v>8153</v>
      </c>
      <c r="F687" s="14" t="s">
        <v>8153</v>
      </c>
      <c r="G687" s="14" t="s">
        <v>8153</v>
      </c>
      <c r="H687" s="14" t="s">
        <v>8153</v>
      </c>
      <c r="I687" s="14" t="s">
        <v>8153</v>
      </c>
      <c r="J687" s="14" t="s">
        <v>8153</v>
      </c>
    </row>
    <row r="688" spans="1:10" x14ac:dyDescent="0.2">
      <c r="A688" s="14">
        <v>20251031</v>
      </c>
      <c r="B688" s="15">
        <v>2514</v>
      </c>
      <c r="C688" s="14" t="s">
        <v>8900</v>
      </c>
      <c r="D688" s="14" t="s">
        <v>8152</v>
      </c>
      <c r="E688" s="14" t="s">
        <v>8153</v>
      </c>
      <c r="F688" s="14" t="s">
        <v>8153</v>
      </c>
      <c r="G688" s="14" t="s">
        <v>8153</v>
      </c>
      <c r="H688" s="14" t="s">
        <v>8153</v>
      </c>
      <c r="I688" s="14" t="s">
        <v>8153</v>
      </c>
      <c r="J688" s="14" t="s">
        <v>8153</v>
      </c>
    </row>
    <row r="689" spans="1:10" x14ac:dyDescent="0.2">
      <c r="A689" s="14">
        <v>20251031</v>
      </c>
      <c r="B689" s="15">
        <v>2515</v>
      </c>
      <c r="C689" s="14" t="s">
        <v>8901</v>
      </c>
      <c r="D689" s="14" t="s">
        <v>8152</v>
      </c>
      <c r="E689" s="14" t="s">
        <v>8153</v>
      </c>
      <c r="F689" s="14" t="s">
        <v>8153</v>
      </c>
      <c r="G689" s="14" t="s">
        <v>8153</v>
      </c>
      <c r="H689" s="14" t="s">
        <v>8153</v>
      </c>
      <c r="I689" s="14" t="s">
        <v>8153</v>
      </c>
      <c r="J689" s="14" t="s">
        <v>8153</v>
      </c>
    </row>
    <row r="690" spans="1:10" x14ac:dyDescent="0.2">
      <c r="A690" s="14">
        <v>20251031</v>
      </c>
      <c r="B690" s="15">
        <v>2516</v>
      </c>
      <c r="C690" s="14" t="s">
        <v>8902</v>
      </c>
      <c r="D690" s="14" t="s">
        <v>8152</v>
      </c>
      <c r="E690" s="14" t="s">
        <v>8153</v>
      </c>
      <c r="F690" s="14" t="s">
        <v>8153</v>
      </c>
      <c r="G690" s="14" t="s">
        <v>8153</v>
      </c>
      <c r="H690" s="14" t="s">
        <v>8153</v>
      </c>
      <c r="I690" s="14" t="s">
        <v>8153</v>
      </c>
      <c r="J690" s="14" t="s">
        <v>8153</v>
      </c>
    </row>
    <row r="691" spans="1:10" x14ac:dyDescent="0.2">
      <c r="A691" s="14">
        <v>20251031</v>
      </c>
      <c r="B691" s="15">
        <v>2517</v>
      </c>
      <c r="C691" s="14" t="s">
        <v>8903</v>
      </c>
      <c r="D691" s="14" t="s">
        <v>8152</v>
      </c>
      <c r="E691" s="14" t="s">
        <v>8153</v>
      </c>
      <c r="F691" s="14" t="s">
        <v>8153</v>
      </c>
      <c r="G691" s="14" t="s">
        <v>8153</v>
      </c>
      <c r="H691" s="14" t="s">
        <v>8153</v>
      </c>
      <c r="I691" s="14" t="s">
        <v>8153</v>
      </c>
      <c r="J691" s="14" t="s">
        <v>8153</v>
      </c>
    </row>
    <row r="692" spans="1:10" x14ac:dyDescent="0.2">
      <c r="A692" s="14">
        <v>20251031</v>
      </c>
      <c r="B692" s="15">
        <v>2518</v>
      </c>
      <c r="C692" s="14" t="s">
        <v>8904</v>
      </c>
      <c r="D692" s="14" t="s">
        <v>8152</v>
      </c>
      <c r="E692" s="14" t="s">
        <v>8153</v>
      </c>
      <c r="F692" s="14" t="s">
        <v>8153</v>
      </c>
      <c r="G692" s="14" t="s">
        <v>8153</v>
      </c>
      <c r="H692" s="14" t="s">
        <v>8153</v>
      </c>
      <c r="I692" s="14" t="s">
        <v>8153</v>
      </c>
      <c r="J692" s="14" t="s">
        <v>8153</v>
      </c>
    </row>
    <row r="693" spans="1:10" x14ac:dyDescent="0.2">
      <c r="A693" s="14">
        <v>20251031</v>
      </c>
      <c r="B693" s="15">
        <v>2519</v>
      </c>
      <c r="C693" s="14" t="s">
        <v>8905</v>
      </c>
      <c r="D693" s="14" t="s">
        <v>8152</v>
      </c>
      <c r="E693" s="14" t="s">
        <v>8153</v>
      </c>
      <c r="F693" s="14" t="s">
        <v>8153</v>
      </c>
      <c r="G693" s="14" t="s">
        <v>8153</v>
      </c>
      <c r="H693" s="14" t="s">
        <v>8153</v>
      </c>
      <c r="I693" s="14" t="s">
        <v>8153</v>
      </c>
      <c r="J693" s="14" t="s">
        <v>8153</v>
      </c>
    </row>
    <row r="694" spans="1:10" x14ac:dyDescent="0.2">
      <c r="A694" s="14">
        <v>20251031</v>
      </c>
      <c r="B694" s="15" t="s">
        <v>6329</v>
      </c>
      <c r="C694" s="14" t="s">
        <v>8906</v>
      </c>
      <c r="D694" s="14" t="s">
        <v>8162</v>
      </c>
      <c r="E694" s="14">
        <v>9050</v>
      </c>
      <c r="F694" s="14" t="s">
        <v>8187</v>
      </c>
      <c r="G694" s="14">
        <v>10</v>
      </c>
      <c r="H694" s="14" t="s">
        <v>8164</v>
      </c>
      <c r="I694" s="14" t="s">
        <v>8153</v>
      </c>
      <c r="J694" s="14" t="s">
        <v>8153</v>
      </c>
    </row>
    <row r="695" spans="1:10" x14ac:dyDescent="0.2">
      <c r="A695" s="14">
        <v>20251031</v>
      </c>
      <c r="B695" s="15">
        <v>2520</v>
      </c>
      <c r="C695" s="14" t="s">
        <v>8907</v>
      </c>
      <c r="D695" s="14" t="s">
        <v>8152</v>
      </c>
      <c r="E695" s="14" t="s">
        <v>8153</v>
      </c>
      <c r="F695" s="14" t="s">
        <v>8153</v>
      </c>
      <c r="G695" s="14" t="s">
        <v>8153</v>
      </c>
      <c r="H695" s="14" t="s">
        <v>8153</v>
      </c>
      <c r="I695" s="14" t="s">
        <v>8153</v>
      </c>
      <c r="J695" s="14" t="s">
        <v>8153</v>
      </c>
    </row>
    <row r="696" spans="1:10" x14ac:dyDescent="0.2">
      <c r="A696" s="14">
        <v>20251031</v>
      </c>
      <c r="B696" s="15">
        <v>2521</v>
      </c>
      <c r="C696" s="14" t="s">
        <v>8908</v>
      </c>
      <c r="D696" s="14" t="s">
        <v>8152</v>
      </c>
      <c r="E696" s="14" t="s">
        <v>8153</v>
      </c>
      <c r="F696" s="14" t="s">
        <v>8153</v>
      </c>
      <c r="G696" s="14" t="s">
        <v>8153</v>
      </c>
      <c r="H696" s="14" t="s">
        <v>8153</v>
      </c>
      <c r="I696" s="14" t="s">
        <v>8153</v>
      </c>
      <c r="J696" s="14" t="s">
        <v>8153</v>
      </c>
    </row>
    <row r="697" spans="1:10" x14ac:dyDescent="0.2">
      <c r="A697" s="14">
        <v>20251031</v>
      </c>
      <c r="B697" s="15">
        <v>2522</v>
      </c>
      <c r="C697" s="14" t="s">
        <v>8909</v>
      </c>
      <c r="D697" s="14" t="s">
        <v>8152</v>
      </c>
      <c r="E697" s="14" t="s">
        <v>8153</v>
      </c>
      <c r="F697" s="14" t="s">
        <v>8153</v>
      </c>
      <c r="G697" s="14" t="s">
        <v>8153</v>
      </c>
      <c r="H697" s="14" t="s">
        <v>8153</v>
      </c>
      <c r="I697" s="14" t="s">
        <v>8153</v>
      </c>
      <c r="J697" s="14" t="s">
        <v>8153</v>
      </c>
    </row>
    <row r="698" spans="1:10" x14ac:dyDescent="0.2">
      <c r="A698" s="14">
        <v>20251031</v>
      </c>
      <c r="B698" s="15">
        <v>2523</v>
      </c>
      <c r="C698" s="14" t="s">
        <v>8910</v>
      </c>
      <c r="D698" s="14" t="s">
        <v>8152</v>
      </c>
      <c r="E698" s="14" t="s">
        <v>8153</v>
      </c>
      <c r="F698" s="14" t="s">
        <v>8153</v>
      </c>
      <c r="G698" s="14" t="s">
        <v>8153</v>
      </c>
      <c r="H698" s="14" t="s">
        <v>8153</v>
      </c>
      <c r="I698" s="14" t="s">
        <v>8153</v>
      </c>
      <c r="J698" s="14" t="s">
        <v>8153</v>
      </c>
    </row>
    <row r="699" spans="1:10" x14ac:dyDescent="0.2">
      <c r="A699" s="14">
        <v>20251031</v>
      </c>
      <c r="B699" s="15">
        <v>2524</v>
      </c>
      <c r="C699" s="14" t="s">
        <v>8911</v>
      </c>
      <c r="D699" s="14" t="s">
        <v>8152</v>
      </c>
      <c r="E699" s="14" t="s">
        <v>8153</v>
      </c>
      <c r="F699" s="14" t="s">
        <v>8153</v>
      </c>
      <c r="G699" s="14" t="s">
        <v>8153</v>
      </c>
      <c r="H699" s="14" t="s">
        <v>8153</v>
      </c>
      <c r="I699" s="14" t="s">
        <v>8153</v>
      </c>
      <c r="J699" s="14" t="s">
        <v>8153</v>
      </c>
    </row>
    <row r="700" spans="1:10" x14ac:dyDescent="0.2">
      <c r="A700" s="14">
        <v>20251031</v>
      </c>
      <c r="B700" s="15">
        <v>2525</v>
      </c>
      <c r="C700" s="14" t="s">
        <v>8912</v>
      </c>
      <c r="D700" s="14" t="s">
        <v>8152</v>
      </c>
      <c r="E700" s="14" t="s">
        <v>8153</v>
      </c>
      <c r="F700" s="14" t="s">
        <v>8153</v>
      </c>
      <c r="G700" s="14" t="s">
        <v>8153</v>
      </c>
      <c r="H700" s="14" t="s">
        <v>8153</v>
      </c>
      <c r="I700" s="14" t="s">
        <v>8153</v>
      </c>
      <c r="J700" s="14" t="s">
        <v>8153</v>
      </c>
    </row>
    <row r="701" spans="1:10" x14ac:dyDescent="0.2">
      <c r="A701" s="14">
        <v>20251031</v>
      </c>
      <c r="B701" s="15">
        <v>2526</v>
      </c>
      <c r="C701" s="14" t="s">
        <v>8913</v>
      </c>
      <c r="D701" s="14" t="s">
        <v>8152</v>
      </c>
      <c r="E701" s="14" t="s">
        <v>8153</v>
      </c>
      <c r="F701" s="14" t="s">
        <v>8153</v>
      </c>
      <c r="G701" s="14" t="s">
        <v>8153</v>
      </c>
      <c r="H701" s="14" t="s">
        <v>8153</v>
      </c>
      <c r="I701" s="14" t="s">
        <v>8153</v>
      </c>
      <c r="J701" s="14" t="s">
        <v>8153</v>
      </c>
    </row>
    <row r="702" spans="1:10" x14ac:dyDescent="0.2">
      <c r="A702" s="14">
        <v>20251031</v>
      </c>
      <c r="B702" s="15">
        <v>2527</v>
      </c>
      <c r="C702" s="14" t="s">
        <v>8914</v>
      </c>
      <c r="D702" s="14" t="s">
        <v>8152</v>
      </c>
      <c r="E702" s="14" t="s">
        <v>8153</v>
      </c>
      <c r="F702" s="14" t="s">
        <v>8153</v>
      </c>
      <c r="G702" s="14" t="s">
        <v>8153</v>
      </c>
      <c r="H702" s="14" t="s">
        <v>8153</v>
      </c>
      <c r="I702" s="14" t="s">
        <v>8153</v>
      </c>
      <c r="J702" s="14" t="s">
        <v>8153</v>
      </c>
    </row>
    <row r="703" spans="1:10" x14ac:dyDescent="0.2">
      <c r="A703" s="14">
        <v>20251031</v>
      </c>
      <c r="B703" s="15">
        <v>2528</v>
      </c>
      <c r="C703" s="14" t="s">
        <v>8915</v>
      </c>
      <c r="D703" s="14" t="s">
        <v>8152</v>
      </c>
      <c r="E703" s="14" t="s">
        <v>8153</v>
      </c>
      <c r="F703" s="14" t="s">
        <v>8153</v>
      </c>
      <c r="G703" s="14" t="s">
        <v>8153</v>
      </c>
      <c r="H703" s="14" t="s">
        <v>8153</v>
      </c>
      <c r="I703" s="14" t="s">
        <v>8153</v>
      </c>
      <c r="J703" s="14" t="s">
        <v>8153</v>
      </c>
    </row>
    <row r="704" spans="1:10" x14ac:dyDescent="0.2">
      <c r="A704" s="14">
        <v>20251031</v>
      </c>
      <c r="B704" s="15">
        <v>2529</v>
      </c>
      <c r="C704" s="14" t="s">
        <v>8916</v>
      </c>
      <c r="D704" s="14" t="s">
        <v>8152</v>
      </c>
      <c r="E704" s="14" t="s">
        <v>8153</v>
      </c>
      <c r="F704" s="14" t="s">
        <v>8153</v>
      </c>
      <c r="G704" s="14" t="s">
        <v>8153</v>
      </c>
      <c r="H704" s="14" t="s">
        <v>8153</v>
      </c>
      <c r="I704" s="14" t="s">
        <v>8153</v>
      </c>
      <c r="J704" s="14" t="s">
        <v>8153</v>
      </c>
    </row>
    <row r="705" spans="1:10" x14ac:dyDescent="0.2">
      <c r="A705" s="14">
        <v>20251031</v>
      </c>
      <c r="B705" s="15" t="s">
        <v>7969</v>
      </c>
      <c r="C705" s="14" t="s">
        <v>8917</v>
      </c>
      <c r="D705" s="14" t="s">
        <v>8162</v>
      </c>
      <c r="E705" s="14">
        <v>6100</v>
      </c>
      <c r="F705" s="14" t="s">
        <v>8214</v>
      </c>
      <c r="G705" s="14">
        <v>14</v>
      </c>
      <c r="H705" s="14" t="s">
        <v>8215</v>
      </c>
      <c r="I705" s="14" t="s">
        <v>8153</v>
      </c>
      <c r="J705" s="14" t="s">
        <v>8153</v>
      </c>
    </row>
    <row r="706" spans="1:10" x14ac:dyDescent="0.2">
      <c r="A706" s="14">
        <v>20251031</v>
      </c>
      <c r="B706" s="15">
        <v>2530</v>
      </c>
      <c r="C706" s="14" t="s">
        <v>8918</v>
      </c>
      <c r="D706" s="14" t="s">
        <v>8152</v>
      </c>
      <c r="E706" s="14" t="s">
        <v>8153</v>
      </c>
      <c r="F706" s="14" t="s">
        <v>8153</v>
      </c>
      <c r="G706" s="14" t="s">
        <v>8153</v>
      </c>
      <c r="H706" s="14" t="s">
        <v>8153</v>
      </c>
      <c r="I706" s="14" t="s">
        <v>8153</v>
      </c>
      <c r="J706" s="14" t="s">
        <v>8153</v>
      </c>
    </row>
    <row r="707" spans="1:10" x14ac:dyDescent="0.2">
      <c r="A707" s="14">
        <v>20251031</v>
      </c>
      <c r="B707" s="15">
        <v>2531</v>
      </c>
      <c r="C707" s="14" t="s">
        <v>8919</v>
      </c>
      <c r="D707" s="14" t="s">
        <v>12680</v>
      </c>
      <c r="E707" s="14">
        <v>3050</v>
      </c>
      <c r="F707" s="14" t="s">
        <v>8579</v>
      </c>
      <c r="G707" s="14">
        <v>1</v>
      </c>
      <c r="H707" s="14" t="s">
        <v>8149</v>
      </c>
      <c r="I707" s="14">
        <v>4</v>
      </c>
      <c r="J707" s="14" t="s">
        <v>8177</v>
      </c>
    </row>
    <row r="708" spans="1:10" x14ac:dyDescent="0.2">
      <c r="A708" s="14">
        <v>20251031</v>
      </c>
      <c r="B708" s="15">
        <v>2533</v>
      </c>
      <c r="C708" s="14" t="s">
        <v>8920</v>
      </c>
      <c r="D708" s="14" t="s">
        <v>12680</v>
      </c>
      <c r="E708" s="14">
        <v>3050</v>
      </c>
      <c r="F708" s="14" t="s">
        <v>8579</v>
      </c>
      <c r="G708" s="14">
        <v>1</v>
      </c>
      <c r="H708" s="14" t="s">
        <v>8149</v>
      </c>
      <c r="I708" s="14">
        <v>7</v>
      </c>
      <c r="J708" s="14" t="s">
        <v>8203</v>
      </c>
    </row>
    <row r="709" spans="1:10" x14ac:dyDescent="0.2">
      <c r="A709" s="14">
        <v>20251031</v>
      </c>
      <c r="B709" s="15" t="s">
        <v>4857</v>
      </c>
      <c r="C709" s="14" t="s">
        <v>8921</v>
      </c>
      <c r="D709" s="14" t="s">
        <v>12682</v>
      </c>
      <c r="E709" s="14">
        <v>2050</v>
      </c>
      <c r="F709" s="14" t="s">
        <v>8200</v>
      </c>
      <c r="G709" s="14">
        <v>3</v>
      </c>
      <c r="H709" s="14" t="s">
        <v>8201</v>
      </c>
      <c r="I709" s="14" t="s">
        <v>8153</v>
      </c>
      <c r="J709" s="14" t="s">
        <v>8153</v>
      </c>
    </row>
    <row r="710" spans="1:10" x14ac:dyDescent="0.2">
      <c r="A710" s="14">
        <v>20251031</v>
      </c>
      <c r="B710" s="15">
        <v>2540</v>
      </c>
      <c r="C710" s="14" t="s">
        <v>8922</v>
      </c>
      <c r="D710" s="14" t="s">
        <v>12680</v>
      </c>
      <c r="E710" s="14">
        <v>3050</v>
      </c>
      <c r="F710" s="14" t="s">
        <v>8579</v>
      </c>
      <c r="G710" s="14">
        <v>1</v>
      </c>
      <c r="H710" s="14" t="s">
        <v>8149</v>
      </c>
      <c r="I710" s="14">
        <v>7</v>
      </c>
      <c r="J710" s="14" t="s">
        <v>8203</v>
      </c>
    </row>
    <row r="711" spans="1:10" x14ac:dyDescent="0.2">
      <c r="A711" s="14">
        <v>20251031</v>
      </c>
      <c r="B711" s="15" t="s">
        <v>4078</v>
      </c>
      <c r="C711" s="14" t="s">
        <v>8923</v>
      </c>
      <c r="D711" s="14" t="s">
        <v>12682</v>
      </c>
      <c r="E711" s="14">
        <v>7100</v>
      </c>
      <c r="F711" s="14" t="s">
        <v>8383</v>
      </c>
      <c r="G711" s="14">
        <v>16</v>
      </c>
      <c r="H711" s="14" t="s">
        <v>8312</v>
      </c>
      <c r="I711" s="14" t="s">
        <v>8153</v>
      </c>
      <c r="J711" s="14" t="s">
        <v>8153</v>
      </c>
    </row>
    <row r="712" spans="1:10" x14ac:dyDescent="0.2">
      <c r="A712" s="14">
        <v>20251031</v>
      </c>
      <c r="B712" s="15">
        <v>2552</v>
      </c>
      <c r="C712" s="14" t="s">
        <v>8924</v>
      </c>
      <c r="D712" s="14" t="s">
        <v>8152</v>
      </c>
      <c r="E712" s="14" t="s">
        <v>8153</v>
      </c>
      <c r="F712" s="14" t="s">
        <v>8153</v>
      </c>
      <c r="G712" s="14" t="s">
        <v>8153</v>
      </c>
      <c r="H712" s="14" t="s">
        <v>8153</v>
      </c>
      <c r="I712" s="14" t="s">
        <v>8153</v>
      </c>
      <c r="J712" s="14" t="s">
        <v>8153</v>
      </c>
    </row>
    <row r="713" spans="1:10" x14ac:dyDescent="0.2">
      <c r="A713" s="14">
        <v>20251031</v>
      </c>
      <c r="B713" s="15">
        <v>2553</v>
      </c>
      <c r="C713" s="14" t="s">
        <v>8925</v>
      </c>
      <c r="D713" s="14" t="s">
        <v>8152</v>
      </c>
      <c r="E713" s="14" t="s">
        <v>8153</v>
      </c>
      <c r="F713" s="14" t="s">
        <v>8153</v>
      </c>
      <c r="G713" s="14" t="s">
        <v>8153</v>
      </c>
      <c r="H713" s="14" t="s">
        <v>8153</v>
      </c>
      <c r="I713" s="14" t="s">
        <v>8153</v>
      </c>
      <c r="J713" s="14" t="s">
        <v>8153</v>
      </c>
    </row>
    <row r="714" spans="1:10" x14ac:dyDescent="0.2">
      <c r="A714" s="14">
        <v>20251031</v>
      </c>
      <c r="B714" s="15">
        <v>2554</v>
      </c>
      <c r="C714" s="14" t="s">
        <v>8926</v>
      </c>
      <c r="D714" s="14" t="s">
        <v>8152</v>
      </c>
      <c r="E714" s="14" t="s">
        <v>8153</v>
      </c>
      <c r="F714" s="14" t="s">
        <v>8153</v>
      </c>
      <c r="G714" s="14" t="s">
        <v>8153</v>
      </c>
      <c r="H714" s="14" t="s">
        <v>8153</v>
      </c>
      <c r="I714" s="14" t="s">
        <v>8153</v>
      </c>
      <c r="J714" s="14" t="s">
        <v>8153</v>
      </c>
    </row>
    <row r="715" spans="1:10" x14ac:dyDescent="0.2">
      <c r="A715" s="14">
        <v>20251031</v>
      </c>
      <c r="B715" s="15">
        <v>2555</v>
      </c>
      <c r="C715" s="14" t="s">
        <v>8927</v>
      </c>
      <c r="D715" s="14" t="s">
        <v>8152</v>
      </c>
      <c r="E715" s="14" t="s">
        <v>8153</v>
      </c>
      <c r="F715" s="14" t="s">
        <v>8153</v>
      </c>
      <c r="G715" s="14" t="s">
        <v>8153</v>
      </c>
      <c r="H715" s="14" t="s">
        <v>8153</v>
      </c>
      <c r="I715" s="14" t="s">
        <v>8153</v>
      </c>
      <c r="J715" s="14" t="s">
        <v>8153</v>
      </c>
    </row>
    <row r="716" spans="1:10" x14ac:dyDescent="0.2">
      <c r="A716" s="14">
        <v>20251031</v>
      </c>
      <c r="B716" s="15">
        <v>2556</v>
      </c>
      <c r="C716" s="14" t="s">
        <v>8928</v>
      </c>
      <c r="D716" s="14" t="s">
        <v>8152</v>
      </c>
      <c r="E716" s="14" t="s">
        <v>8153</v>
      </c>
      <c r="F716" s="14" t="s">
        <v>8153</v>
      </c>
      <c r="G716" s="14" t="s">
        <v>8153</v>
      </c>
      <c r="H716" s="14" t="s">
        <v>8153</v>
      </c>
      <c r="I716" s="14" t="s">
        <v>8153</v>
      </c>
      <c r="J716" s="14" t="s">
        <v>8153</v>
      </c>
    </row>
    <row r="717" spans="1:10" x14ac:dyDescent="0.2">
      <c r="A717" s="14">
        <v>20251031</v>
      </c>
      <c r="B717" s="15">
        <v>2557</v>
      </c>
      <c r="C717" s="14" t="s">
        <v>8929</v>
      </c>
      <c r="D717" s="14" t="s">
        <v>8152</v>
      </c>
      <c r="E717" s="14" t="s">
        <v>8153</v>
      </c>
      <c r="F717" s="14" t="s">
        <v>8153</v>
      </c>
      <c r="G717" s="14" t="s">
        <v>8153</v>
      </c>
      <c r="H717" s="14" t="s">
        <v>8153</v>
      </c>
      <c r="I717" s="14" t="s">
        <v>8153</v>
      </c>
      <c r="J717" s="14" t="s">
        <v>8153</v>
      </c>
    </row>
    <row r="718" spans="1:10" x14ac:dyDescent="0.2">
      <c r="A718" s="14">
        <v>20251031</v>
      </c>
      <c r="B718" s="15">
        <v>2558</v>
      </c>
      <c r="C718" s="14" t="s">
        <v>8930</v>
      </c>
      <c r="D718" s="14" t="s">
        <v>8152</v>
      </c>
      <c r="E718" s="14" t="s">
        <v>8153</v>
      </c>
      <c r="F718" s="14" t="s">
        <v>8153</v>
      </c>
      <c r="G718" s="14" t="s">
        <v>8153</v>
      </c>
      <c r="H718" s="14" t="s">
        <v>8153</v>
      </c>
      <c r="I718" s="14" t="s">
        <v>8153</v>
      </c>
      <c r="J718" s="14" t="s">
        <v>8153</v>
      </c>
    </row>
    <row r="719" spans="1:10" x14ac:dyDescent="0.2">
      <c r="A719" s="14">
        <v>20251031</v>
      </c>
      <c r="B719" s="15">
        <v>2559</v>
      </c>
      <c r="C719" s="14" t="s">
        <v>8931</v>
      </c>
      <c r="D719" s="14" t="s">
        <v>8152</v>
      </c>
      <c r="E719" s="14" t="s">
        <v>8153</v>
      </c>
      <c r="F719" s="14" t="s">
        <v>8153</v>
      </c>
      <c r="G719" s="14" t="s">
        <v>8153</v>
      </c>
      <c r="H719" s="14" t="s">
        <v>8153</v>
      </c>
      <c r="I719" s="14" t="s">
        <v>8153</v>
      </c>
      <c r="J719" s="14" t="s">
        <v>8153</v>
      </c>
    </row>
    <row r="720" spans="1:10" x14ac:dyDescent="0.2">
      <c r="A720" s="14">
        <v>20251031</v>
      </c>
      <c r="B720" s="15" t="s">
        <v>5099</v>
      </c>
      <c r="C720" s="14" t="s">
        <v>8932</v>
      </c>
      <c r="D720" s="14" t="s">
        <v>12682</v>
      </c>
      <c r="E720" s="14">
        <v>3750</v>
      </c>
      <c r="F720" s="14" t="s">
        <v>8704</v>
      </c>
      <c r="G720" s="14">
        <v>9</v>
      </c>
      <c r="H720" s="14" t="s">
        <v>8705</v>
      </c>
      <c r="I720" s="14" t="s">
        <v>8153</v>
      </c>
      <c r="J720" s="14" t="s">
        <v>8153</v>
      </c>
    </row>
    <row r="721" spans="1:10" x14ac:dyDescent="0.2">
      <c r="A721" s="14">
        <v>20251031</v>
      </c>
      <c r="B721" s="15">
        <v>2560</v>
      </c>
      <c r="C721" s="14" t="s">
        <v>8933</v>
      </c>
      <c r="D721" s="14" t="s">
        <v>8152</v>
      </c>
      <c r="E721" s="14" t="s">
        <v>8153</v>
      </c>
      <c r="F721" s="14" t="s">
        <v>8153</v>
      </c>
      <c r="G721" s="14" t="s">
        <v>8153</v>
      </c>
      <c r="H721" s="14" t="s">
        <v>8153</v>
      </c>
      <c r="I721" s="14" t="s">
        <v>8153</v>
      </c>
      <c r="J721" s="14" t="s">
        <v>8153</v>
      </c>
    </row>
    <row r="722" spans="1:10" x14ac:dyDescent="0.2">
      <c r="A722" s="14">
        <v>20251031</v>
      </c>
      <c r="B722" s="15">
        <v>2561</v>
      </c>
      <c r="C722" s="14" t="s">
        <v>8934</v>
      </c>
      <c r="D722" s="14" t="s">
        <v>8152</v>
      </c>
      <c r="E722" s="14" t="s">
        <v>8153</v>
      </c>
      <c r="F722" s="14" t="s">
        <v>8153</v>
      </c>
      <c r="G722" s="14" t="s">
        <v>8153</v>
      </c>
      <c r="H722" s="14" t="s">
        <v>8153</v>
      </c>
      <c r="I722" s="14" t="s">
        <v>8153</v>
      </c>
      <c r="J722" s="14" t="s">
        <v>8153</v>
      </c>
    </row>
    <row r="723" spans="1:10" x14ac:dyDescent="0.2">
      <c r="A723" s="14">
        <v>20251031</v>
      </c>
      <c r="B723" s="15">
        <v>2562</v>
      </c>
      <c r="C723" s="14" t="s">
        <v>8935</v>
      </c>
      <c r="D723" s="14" t="s">
        <v>8152</v>
      </c>
      <c r="E723" s="14" t="s">
        <v>8153</v>
      </c>
      <c r="F723" s="14" t="s">
        <v>8153</v>
      </c>
      <c r="G723" s="14" t="s">
        <v>8153</v>
      </c>
      <c r="H723" s="14" t="s">
        <v>8153</v>
      </c>
      <c r="I723" s="14" t="s">
        <v>8153</v>
      </c>
      <c r="J723" s="14" t="s">
        <v>8153</v>
      </c>
    </row>
    <row r="724" spans="1:10" x14ac:dyDescent="0.2">
      <c r="A724" s="14">
        <v>20251031</v>
      </c>
      <c r="B724" s="15">
        <v>2563</v>
      </c>
      <c r="C724" s="14" t="s">
        <v>8936</v>
      </c>
      <c r="D724" s="14" t="s">
        <v>8152</v>
      </c>
      <c r="E724" s="14" t="s">
        <v>8153</v>
      </c>
      <c r="F724" s="14" t="s">
        <v>8153</v>
      </c>
      <c r="G724" s="14" t="s">
        <v>8153</v>
      </c>
      <c r="H724" s="14" t="s">
        <v>8153</v>
      </c>
      <c r="I724" s="14" t="s">
        <v>8153</v>
      </c>
      <c r="J724" s="14" t="s">
        <v>8153</v>
      </c>
    </row>
    <row r="725" spans="1:10" x14ac:dyDescent="0.2">
      <c r="A725" s="14">
        <v>20251031</v>
      </c>
      <c r="B725" s="15">
        <v>2564</v>
      </c>
      <c r="C725" s="14" t="s">
        <v>8937</v>
      </c>
      <c r="D725" s="14" t="s">
        <v>8152</v>
      </c>
      <c r="E725" s="14" t="s">
        <v>8153</v>
      </c>
      <c r="F725" s="14" t="s">
        <v>8153</v>
      </c>
      <c r="G725" s="14" t="s">
        <v>8153</v>
      </c>
      <c r="H725" s="14" t="s">
        <v>8153</v>
      </c>
      <c r="I725" s="14" t="s">
        <v>8153</v>
      </c>
      <c r="J725" s="14" t="s">
        <v>8153</v>
      </c>
    </row>
    <row r="726" spans="1:10" x14ac:dyDescent="0.2">
      <c r="A726" s="14">
        <v>20251031</v>
      </c>
      <c r="B726" s="15">
        <v>2565</v>
      </c>
      <c r="C726" s="14" t="s">
        <v>8938</v>
      </c>
      <c r="D726" s="14" t="s">
        <v>8152</v>
      </c>
      <c r="E726" s="14" t="s">
        <v>8153</v>
      </c>
      <c r="F726" s="14" t="s">
        <v>8153</v>
      </c>
      <c r="G726" s="14" t="s">
        <v>8153</v>
      </c>
      <c r="H726" s="14" t="s">
        <v>8153</v>
      </c>
      <c r="I726" s="14" t="s">
        <v>8153</v>
      </c>
      <c r="J726" s="14" t="s">
        <v>8153</v>
      </c>
    </row>
    <row r="727" spans="1:10" x14ac:dyDescent="0.2">
      <c r="A727" s="14">
        <v>20251031</v>
      </c>
      <c r="B727" s="15">
        <v>2566</v>
      </c>
      <c r="C727" s="14" t="s">
        <v>8939</v>
      </c>
      <c r="D727" s="14" t="s">
        <v>8152</v>
      </c>
      <c r="E727" s="14" t="s">
        <v>8153</v>
      </c>
      <c r="F727" s="14" t="s">
        <v>8153</v>
      </c>
      <c r="G727" s="14" t="s">
        <v>8153</v>
      </c>
      <c r="H727" s="14" t="s">
        <v>8153</v>
      </c>
      <c r="I727" s="14" t="s">
        <v>8153</v>
      </c>
      <c r="J727" s="14" t="s">
        <v>8153</v>
      </c>
    </row>
    <row r="728" spans="1:10" x14ac:dyDescent="0.2">
      <c r="A728" s="14">
        <v>20251031</v>
      </c>
      <c r="B728" s="15">
        <v>2567</v>
      </c>
      <c r="C728" s="14" t="s">
        <v>8940</v>
      </c>
      <c r="D728" s="14" t="s">
        <v>8152</v>
      </c>
      <c r="E728" s="14" t="s">
        <v>8153</v>
      </c>
      <c r="F728" s="14" t="s">
        <v>8153</v>
      </c>
      <c r="G728" s="14" t="s">
        <v>8153</v>
      </c>
      <c r="H728" s="14" t="s">
        <v>8153</v>
      </c>
      <c r="I728" s="14" t="s">
        <v>8153</v>
      </c>
      <c r="J728" s="14" t="s">
        <v>8153</v>
      </c>
    </row>
    <row r="729" spans="1:10" x14ac:dyDescent="0.2">
      <c r="A729" s="14">
        <v>20251031</v>
      </c>
      <c r="B729" s="15">
        <v>2568</v>
      </c>
      <c r="C729" s="14" t="s">
        <v>8941</v>
      </c>
      <c r="D729" s="14" t="s">
        <v>8152</v>
      </c>
      <c r="E729" s="14" t="s">
        <v>8153</v>
      </c>
      <c r="F729" s="14" t="s">
        <v>8153</v>
      </c>
      <c r="G729" s="14" t="s">
        <v>8153</v>
      </c>
      <c r="H729" s="14" t="s">
        <v>8153</v>
      </c>
      <c r="I729" s="14" t="s">
        <v>8153</v>
      </c>
      <c r="J729" s="14" t="s">
        <v>8153</v>
      </c>
    </row>
    <row r="730" spans="1:10" x14ac:dyDescent="0.2">
      <c r="A730" s="14">
        <v>20251031</v>
      </c>
      <c r="B730" s="15">
        <v>2569</v>
      </c>
      <c r="C730" s="14" t="s">
        <v>8942</v>
      </c>
      <c r="D730" s="14" t="s">
        <v>8152</v>
      </c>
      <c r="E730" s="14" t="s">
        <v>8153</v>
      </c>
      <c r="F730" s="14" t="s">
        <v>8153</v>
      </c>
      <c r="G730" s="14" t="s">
        <v>8153</v>
      </c>
      <c r="H730" s="14" t="s">
        <v>8153</v>
      </c>
      <c r="I730" s="14" t="s">
        <v>8153</v>
      </c>
      <c r="J730" s="14" t="s">
        <v>8153</v>
      </c>
    </row>
    <row r="731" spans="1:10" x14ac:dyDescent="0.2">
      <c r="A731" s="14">
        <v>20251031</v>
      </c>
      <c r="B731" s="15" t="s">
        <v>7643</v>
      </c>
      <c r="C731" s="14" t="s">
        <v>8943</v>
      </c>
      <c r="D731" s="14" t="s">
        <v>12680</v>
      </c>
      <c r="E731" s="14">
        <v>2050</v>
      </c>
      <c r="F731" s="14" t="s">
        <v>8200</v>
      </c>
      <c r="G731" s="14">
        <v>3</v>
      </c>
      <c r="H731" s="14" t="s">
        <v>8201</v>
      </c>
      <c r="I731" s="14">
        <v>7</v>
      </c>
      <c r="J731" s="14" t="s">
        <v>8203</v>
      </c>
    </row>
    <row r="732" spans="1:10" x14ac:dyDescent="0.2">
      <c r="A732" s="14">
        <v>20251031</v>
      </c>
      <c r="B732" s="15">
        <v>2573</v>
      </c>
      <c r="C732" s="14" t="s">
        <v>8944</v>
      </c>
      <c r="D732" s="14" t="s">
        <v>12682</v>
      </c>
      <c r="E732" s="14">
        <v>3050</v>
      </c>
      <c r="F732" s="14" t="s">
        <v>8579</v>
      </c>
      <c r="G732" s="14">
        <v>1</v>
      </c>
      <c r="H732" s="14" t="s">
        <v>8149</v>
      </c>
      <c r="I732" s="14" t="s">
        <v>8153</v>
      </c>
      <c r="J732" s="14" t="s">
        <v>8153</v>
      </c>
    </row>
    <row r="733" spans="1:10" x14ac:dyDescent="0.2">
      <c r="A733" s="14">
        <v>20251031</v>
      </c>
      <c r="B733" s="15">
        <v>2579</v>
      </c>
      <c r="C733" s="14" t="s">
        <v>8945</v>
      </c>
      <c r="D733" s="14" t="s">
        <v>12680</v>
      </c>
      <c r="E733" s="14">
        <v>3050</v>
      </c>
      <c r="F733" s="14" t="s">
        <v>8579</v>
      </c>
      <c r="G733" s="14">
        <v>1</v>
      </c>
      <c r="H733" s="14" t="s">
        <v>8149</v>
      </c>
      <c r="I733" s="14">
        <v>4</v>
      </c>
      <c r="J733" s="14" t="s">
        <v>8177</v>
      </c>
    </row>
    <row r="734" spans="1:10" x14ac:dyDescent="0.2">
      <c r="A734" s="14">
        <v>20251031</v>
      </c>
      <c r="B734" s="15" t="s">
        <v>8946</v>
      </c>
      <c r="C734" s="14" t="s">
        <v>8947</v>
      </c>
      <c r="D734" s="14" t="s">
        <v>8152</v>
      </c>
      <c r="E734" s="14" t="s">
        <v>8153</v>
      </c>
      <c r="F734" s="14" t="s">
        <v>8153</v>
      </c>
      <c r="G734" s="14" t="s">
        <v>8153</v>
      </c>
      <c r="H734" s="14" t="s">
        <v>8153</v>
      </c>
      <c r="I734" s="14" t="s">
        <v>8153</v>
      </c>
      <c r="J734" s="14" t="s">
        <v>8153</v>
      </c>
    </row>
    <row r="735" spans="1:10" x14ac:dyDescent="0.2">
      <c r="A735" s="14">
        <v>20251031</v>
      </c>
      <c r="B735" s="15">
        <v>2585</v>
      </c>
      <c r="C735" s="14" t="s">
        <v>8948</v>
      </c>
      <c r="D735" s="14" t="s">
        <v>12680</v>
      </c>
      <c r="E735" s="14">
        <v>3050</v>
      </c>
      <c r="F735" s="14" t="s">
        <v>8579</v>
      </c>
      <c r="G735" s="14">
        <v>1</v>
      </c>
      <c r="H735" s="14" t="s">
        <v>8149</v>
      </c>
      <c r="I735" s="14">
        <v>6</v>
      </c>
      <c r="J735" s="14" t="s">
        <v>8150</v>
      </c>
    </row>
    <row r="736" spans="1:10" x14ac:dyDescent="0.2">
      <c r="A736" s="14">
        <v>20251031</v>
      </c>
      <c r="B736" s="15">
        <v>2586</v>
      </c>
      <c r="C736" s="14" t="s">
        <v>8949</v>
      </c>
      <c r="D736" s="14" t="s">
        <v>12681</v>
      </c>
      <c r="E736" s="14">
        <v>3050</v>
      </c>
      <c r="F736" s="14" t="s">
        <v>8579</v>
      </c>
      <c r="G736" s="14">
        <v>1</v>
      </c>
      <c r="H736" s="14" t="s">
        <v>8149</v>
      </c>
      <c r="I736" s="14" t="s">
        <v>8153</v>
      </c>
      <c r="J736" s="14" t="s">
        <v>8153</v>
      </c>
    </row>
    <row r="737" spans="1:10" x14ac:dyDescent="0.2">
      <c r="A737" s="14">
        <v>20251031</v>
      </c>
      <c r="B737" s="15">
        <v>2587</v>
      </c>
      <c r="C737" s="14" t="s">
        <v>8950</v>
      </c>
      <c r="D737" s="14" t="s">
        <v>12680</v>
      </c>
      <c r="E737" s="14">
        <v>3050</v>
      </c>
      <c r="F737" s="14" t="s">
        <v>8579</v>
      </c>
      <c r="G737" s="14">
        <v>1</v>
      </c>
      <c r="H737" s="14" t="s">
        <v>8149</v>
      </c>
      <c r="I737" s="14">
        <v>4</v>
      </c>
      <c r="J737" s="14" t="s">
        <v>8177</v>
      </c>
    </row>
    <row r="738" spans="1:10" x14ac:dyDescent="0.2">
      <c r="A738" s="14">
        <v>20251031</v>
      </c>
      <c r="B738" s="15">
        <v>2588</v>
      </c>
      <c r="C738" s="14" t="s">
        <v>8951</v>
      </c>
      <c r="D738" s="14" t="s">
        <v>12682</v>
      </c>
      <c r="E738" s="14">
        <v>3050</v>
      </c>
      <c r="F738" s="14" t="s">
        <v>8579</v>
      </c>
      <c r="G738" s="14">
        <v>1</v>
      </c>
      <c r="H738" s="14" t="s">
        <v>8149</v>
      </c>
      <c r="I738" s="14" t="s">
        <v>8153</v>
      </c>
      <c r="J738" s="14" t="s">
        <v>8153</v>
      </c>
    </row>
    <row r="739" spans="1:10" x14ac:dyDescent="0.2">
      <c r="A739" s="14">
        <v>20251031</v>
      </c>
      <c r="B739" s="15" t="s">
        <v>8952</v>
      </c>
      <c r="C739" s="14" t="s">
        <v>8953</v>
      </c>
      <c r="D739" s="14" t="s">
        <v>8152</v>
      </c>
      <c r="E739" s="14" t="s">
        <v>8153</v>
      </c>
      <c r="F739" s="14" t="s">
        <v>8153</v>
      </c>
      <c r="G739" s="14" t="s">
        <v>8153</v>
      </c>
      <c r="H739" s="14" t="s">
        <v>8153</v>
      </c>
      <c r="I739" s="14" t="s">
        <v>8153</v>
      </c>
      <c r="J739" s="14" t="s">
        <v>8153</v>
      </c>
    </row>
    <row r="740" spans="1:10" x14ac:dyDescent="0.2">
      <c r="A740" s="14">
        <v>20251031</v>
      </c>
      <c r="B740" s="15">
        <v>2590</v>
      </c>
      <c r="C740" s="14" t="s">
        <v>8954</v>
      </c>
      <c r="D740" s="14" t="s">
        <v>12680</v>
      </c>
      <c r="E740" s="14">
        <v>3050</v>
      </c>
      <c r="F740" s="14" t="s">
        <v>8579</v>
      </c>
      <c r="G740" s="14">
        <v>1</v>
      </c>
      <c r="H740" s="14" t="s">
        <v>8149</v>
      </c>
      <c r="I740" s="14">
        <v>6</v>
      </c>
      <c r="J740" s="14" t="s">
        <v>8150</v>
      </c>
    </row>
    <row r="741" spans="1:10" x14ac:dyDescent="0.2">
      <c r="A741" s="14">
        <v>20251031</v>
      </c>
      <c r="B741" s="15">
        <v>2593</v>
      </c>
      <c r="C741" s="14" t="s">
        <v>8955</v>
      </c>
      <c r="D741" s="14" t="s">
        <v>12680</v>
      </c>
      <c r="E741" s="14">
        <v>3050</v>
      </c>
      <c r="F741" s="14" t="s">
        <v>8579</v>
      </c>
      <c r="G741" s="14">
        <v>1</v>
      </c>
      <c r="H741" s="14" t="s">
        <v>8149</v>
      </c>
      <c r="I741" s="14">
        <v>4</v>
      </c>
      <c r="J741" s="14" t="s">
        <v>8177</v>
      </c>
    </row>
    <row r="742" spans="1:10" x14ac:dyDescent="0.2">
      <c r="A742" s="14">
        <v>20251031</v>
      </c>
      <c r="B742" s="15">
        <v>25935</v>
      </c>
      <c r="C742" s="14" t="s">
        <v>8956</v>
      </c>
      <c r="D742" s="14" t="s">
        <v>12680</v>
      </c>
      <c r="E742" s="14">
        <v>3050</v>
      </c>
      <c r="F742" s="14" t="s">
        <v>8579</v>
      </c>
      <c r="G742" s="14">
        <v>1</v>
      </c>
      <c r="H742" s="14" t="s">
        <v>8149</v>
      </c>
      <c r="I742" s="14" t="s">
        <v>8153</v>
      </c>
      <c r="J742" s="14" t="s">
        <v>8153</v>
      </c>
    </row>
    <row r="743" spans="1:10" x14ac:dyDescent="0.2">
      <c r="A743" s="14">
        <v>20251031</v>
      </c>
      <c r="B743" s="15">
        <v>2594</v>
      </c>
      <c r="C743" s="14" t="s">
        <v>8957</v>
      </c>
      <c r="D743" s="14" t="s">
        <v>12680</v>
      </c>
      <c r="E743" s="14">
        <v>3050</v>
      </c>
      <c r="F743" s="14" t="s">
        <v>8579</v>
      </c>
      <c r="G743" s="14">
        <v>1</v>
      </c>
      <c r="H743" s="14" t="s">
        <v>8149</v>
      </c>
      <c r="I743" s="14">
        <v>7</v>
      </c>
      <c r="J743" s="14" t="s">
        <v>8203</v>
      </c>
    </row>
    <row r="744" spans="1:10" x14ac:dyDescent="0.2">
      <c r="A744" s="14">
        <v>20251031</v>
      </c>
      <c r="B744" s="15">
        <v>2597</v>
      </c>
      <c r="C744" s="14" t="s">
        <v>8958</v>
      </c>
      <c r="D744" s="14" t="s">
        <v>12682</v>
      </c>
      <c r="E744" s="14">
        <v>3050</v>
      </c>
      <c r="F744" s="14" t="s">
        <v>8579</v>
      </c>
      <c r="G744" s="14">
        <v>1</v>
      </c>
      <c r="H744" s="14" t="s">
        <v>8149</v>
      </c>
      <c r="I744" s="14" t="s">
        <v>8153</v>
      </c>
      <c r="J744" s="14" t="s">
        <v>8153</v>
      </c>
    </row>
    <row r="745" spans="1:10" x14ac:dyDescent="0.2">
      <c r="A745" s="14">
        <v>20251031</v>
      </c>
      <c r="B745" s="15">
        <v>2602</v>
      </c>
      <c r="C745" s="14" t="s">
        <v>8959</v>
      </c>
      <c r="D745" s="14" t="s">
        <v>12680</v>
      </c>
      <c r="E745" s="14">
        <v>3050</v>
      </c>
      <c r="F745" s="14" t="s">
        <v>8579</v>
      </c>
      <c r="G745" s="14">
        <v>1</v>
      </c>
      <c r="H745" s="14" t="s">
        <v>8149</v>
      </c>
      <c r="I745" s="14">
        <v>6</v>
      </c>
      <c r="J745" s="14" t="s">
        <v>8150</v>
      </c>
    </row>
    <row r="746" spans="1:10" x14ac:dyDescent="0.2">
      <c r="A746" s="14">
        <v>20251031</v>
      </c>
      <c r="B746" s="15">
        <v>2607</v>
      </c>
      <c r="C746" s="14" t="s">
        <v>8960</v>
      </c>
      <c r="D746" s="14" t="s">
        <v>12680</v>
      </c>
      <c r="E746" s="14">
        <v>3050</v>
      </c>
      <c r="F746" s="14" t="s">
        <v>8579</v>
      </c>
      <c r="G746" s="14">
        <v>1</v>
      </c>
      <c r="H746" s="14" t="s">
        <v>8149</v>
      </c>
      <c r="I746" s="14">
        <v>4</v>
      </c>
      <c r="J746" s="14" t="s">
        <v>8177</v>
      </c>
    </row>
    <row r="747" spans="1:10" x14ac:dyDescent="0.2">
      <c r="A747" s="14">
        <v>20251031</v>
      </c>
      <c r="B747" s="15">
        <v>2612</v>
      </c>
      <c r="C747" s="14" t="s">
        <v>8961</v>
      </c>
      <c r="D747" s="14" t="s">
        <v>12682</v>
      </c>
      <c r="E747" s="14">
        <v>3050</v>
      </c>
      <c r="F747" s="14" t="s">
        <v>8579</v>
      </c>
      <c r="G747" s="14">
        <v>1</v>
      </c>
      <c r="H747" s="14" t="s">
        <v>8149</v>
      </c>
      <c r="I747" s="14" t="s">
        <v>8153</v>
      </c>
      <c r="J747" s="14" t="s">
        <v>8153</v>
      </c>
    </row>
    <row r="748" spans="1:10" x14ac:dyDescent="0.2">
      <c r="A748" s="14">
        <v>20251031</v>
      </c>
      <c r="B748" s="15">
        <v>2613</v>
      </c>
      <c r="C748" s="14" t="s">
        <v>8962</v>
      </c>
      <c r="D748" s="14" t="s">
        <v>12680</v>
      </c>
      <c r="E748" s="14">
        <v>3050</v>
      </c>
      <c r="F748" s="14" t="s">
        <v>8579</v>
      </c>
      <c r="G748" s="14">
        <v>1</v>
      </c>
      <c r="H748" s="14" t="s">
        <v>8149</v>
      </c>
      <c r="I748" s="14">
        <v>7</v>
      </c>
      <c r="J748" s="14" t="s">
        <v>8203</v>
      </c>
    </row>
    <row r="749" spans="1:10" x14ac:dyDescent="0.2">
      <c r="A749" s="14">
        <v>20251031</v>
      </c>
      <c r="B749" s="15" t="s">
        <v>6393</v>
      </c>
      <c r="C749" s="14" t="s">
        <v>8963</v>
      </c>
      <c r="D749" s="14" t="s">
        <v>12682</v>
      </c>
      <c r="E749" s="14">
        <v>9050</v>
      </c>
      <c r="F749" s="14" t="s">
        <v>8187</v>
      </c>
      <c r="G749" s="14">
        <v>10</v>
      </c>
      <c r="H749" s="14" t="s">
        <v>8164</v>
      </c>
      <c r="I749" s="14" t="s">
        <v>8153</v>
      </c>
      <c r="J749" s="14" t="s">
        <v>8153</v>
      </c>
    </row>
    <row r="750" spans="1:10" x14ac:dyDescent="0.2">
      <c r="A750" s="14">
        <v>20251031</v>
      </c>
      <c r="B750" s="15">
        <v>2620</v>
      </c>
      <c r="C750" s="14" t="s">
        <v>8964</v>
      </c>
      <c r="D750" s="14" t="s">
        <v>8152</v>
      </c>
      <c r="E750" s="14" t="s">
        <v>8153</v>
      </c>
      <c r="F750" s="14" t="s">
        <v>8153</v>
      </c>
      <c r="G750" s="14" t="s">
        <v>8153</v>
      </c>
      <c r="H750" s="14" t="s">
        <v>8153</v>
      </c>
      <c r="I750" s="14" t="s">
        <v>8153</v>
      </c>
      <c r="J750" s="14" t="s">
        <v>8153</v>
      </c>
    </row>
    <row r="751" spans="1:10" x14ac:dyDescent="0.2">
      <c r="A751" s="14">
        <v>20251031</v>
      </c>
      <c r="B751" s="15">
        <v>2621</v>
      </c>
      <c r="C751" s="14" t="s">
        <v>8965</v>
      </c>
      <c r="D751" s="14" t="s">
        <v>8152</v>
      </c>
      <c r="E751" s="14" t="s">
        <v>8153</v>
      </c>
      <c r="F751" s="14" t="s">
        <v>8153</v>
      </c>
      <c r="G751" s="14" t="s">
        <v>8153</v>
      </c>
      <c r="H751" s="14" t="s">
        <v>8153</v>
      </c>
      <c r="I751" s="14" t="s">
        <v>8153</v>
      </c>
      <c r="J751" s="14" t="s">
        <v>8153</v>
      </c>
    </row>
    <row r="752" spans="1:10" x14ac:dyDescent="0.2">
      <c r="A752" s="14">
        <v>20251031</v>
      </c>
      <c r="B752" s="15">
        <v>2622</v>
      </c>
      <c r="C752" s="14" t="s">
        <v>8966</v>
      </c>
      <c r="D752" s="14" t="s">
        <v>8152</v>
      </c>
      <c r="E752" s="14" t="s">
        <v>8153</v>
      </c>
      <c r="F752" s="14" t="s">
        <v>8153</v>
      </c>
      <c r="G752" s="14" t="s">
        <v>8153</v>
      </c>
      <c r="H752" s="14" t="s">
        <v>8153</v>
      </c>
      <c r="I752" s="14" t="s">
        <v>8153</v>
      </c>
      <c r="J752" s="14" t="s">
        <v>8153</v>
      </c>
    </row>
    <row r="753" spans="1:10" x14ac:dyDescent="0.2">
      <c r="A753" s="14">
        <v>20251031</v>
      </c>
      <c r="B753" s="15">
        <v>2623</v>
      </c>
      <c r="C753" s="14" t="s">
        <v>8967</v>
      </c>
      <c r="D753" s="14" t="s">
        <v>8152</v>
      </c>
      <c r="E753" s="14" t="s">
        <v>8153</v>
      </c>
      <c r="F753" s="14" t="s">
        <v>8153</v>
      </c>
      <c r="G753" s="14" t="s">
        <v>8153</v>
      </c>
      <c r="H753" s="14" t="s">
        <v>8153</v>
      </c>
      <c r="I753" s="14" t="s">
        <v>8153</v>
      </c>
      <c r="J753" s="14" t="s">
        <v>8153</v>
      </c>
    </row>
    <row r="754" spans="1:10" x14ac:dyDescent="0.2">
      <c r="A754" s="14">
        <v>20251031</v>
      </c>
      <c r="B754" s="15">
        <v>2624</v>
      </c>
      <c r="C754" s="14" t="s">
        <v>8968</v>
      </c>
      <c r="D754" s="14" t="s">
        <v>8152</v>
      </c>
      <c r="E754" s="14" t="s">
        <v>8153</v>
      </c>
      <c r="F754" s="14" t="s">
        <v>8153</v>
      </c>
      <c r="G754" s="14" t="s">
        <v>8153</v>
      </c>
      <c r="H754" s="14" t="s">
        <v>8153</v>
      </c>
      <c r="I754" s="14" t="s">
        <v>8153</v>
      </c>
      <c r="J754" s="14" t="s">
        <v>8153</v>
      </c>
    </row>
    <row r="755" spans="1:10" x14ac:dyDescent="0.2">
      <c r="A755" s="14">
        <v>20251031</v>
      </c>
      <c r="B755" s="15">
        <v>2625</v>
      </c>
      <c r="C755" s="14" t="s">
        <v>8969</v>
      </c>
      <c r="D755" s="14" t="s">
        <v>8152</v>
      </c>
      <c r="E755" s="14" t="s">
        <v>8153</v>
      </c>
      <c r="F755" s="14" t="s">
        <v>8153</v>
      </c>
      <c r="G755" s="14" t="s">
        <v>8153</v>
      </c>
      <c r="H755" s="14" t="s">
        <v>8153</v>
      </c>
      <c r="I755" s="14" t="s">
        <v>8153</v>
      </c>
      <c r="J755" s="14" t="s">
        <v>8153</v>
      </c>
    </row>
    <row r="756" spans="1:10" x14ac:dyDescent="0.2">
      <c r="A756" s="14">
        <v>20251031</v>
      </c>
      <c r="B756" s="15">
        <v>2626</v>
      </c>
      <c r="C756" s="14" t="s">
        <v>8970</v>
      </c>
      <c r="D756" s="14" t="s">
        <v>8152</v>
      </c>
      <c r="E756" s="14" t="s">
        <v>8153</v>
      </c>
      <c r="F756" s="14" t="s">
        <v>8153</v>
      </c>
      <c r="G756" s="14" t="s">
        <v>8153</v>
      </c>
      <c r="H756" s="14" t="s">
        <v>8153</v>
      </c>
      <c r="I756" s="14" t="s">
        <v>8153</v>
      </c>
      <c r="J756" s="14" t="s">
        <v>8153</v>
      </c>
    </row>
    <row r="757" spans="1:10" x14ac:dyDescent="0.2">
      <c r="A757" s="14">
        <v>20251031</v>
      </c>
      <c r="B757" s="15">
        <v>2627</v>
      </c>
      <c r="C757" s="14" t="s">
        <v>8971</v>
      </c>
      <c r="D757" s="14" t="s">
        <v>8152</v>
      </c>
      <c r="E757" s="14" t="s">
        <v>8153</v>
      </c>
      <c r="F757" s="14" t="s">
        <v>8153</v>
      </c>
      <c r="G757" s="14" t="s">
        <v>8153</v>
      </c>
      <c r="H757" s="14" t="s">
        <v>8153</v>
      </c>
      <c r="I757" s="14" t="s">
        <v>8153</v>
      </c>
      <c r="J757" s="14" t="s">
        <v>8153</v>
      </c>
    </row>
    <row r="758" spans="1:10" x14ac:dyDescent="0.2">
      <c r="A758" s="14">
        <v>20251031</v>
      </c>
      <c r="B758" s="15">
        <v>2628</v>
      </c>
      <c r="C758" s="14" t="s">
        <v>8972</v>
      </c>
      <c r="D758" s="14" t="s">
        <v>8152</v>
      </c>
      <c r="E758" s="14" t="s">
        <v>8153</v>
      </c>
      <c r="F758" s="14" t="s">
        <v>8153</v>
      </c>
      <c r="G758" s="14" t="s">
        <v>8153</v>
      </c>
      <c r="H758" s="14" t="s">
        <v>8153</v>
      </c>
      <c r="I758" s="14" t="s">
        <v>8153</v>
      </c>
      <c r="J758" s="14" t="s">
        <v>8153</v>
      </c>
    </row>
    <row r="759" spans="1:10" x14ac:dyDescent="0.2">
      <c r="A759" s="14">
        <v>20251031</v>
      </c>
      <c r="B759" s="15">
        <v>2629</v>
      </c>
      <c r="C759" s="14" t="s">
        <v>8973</v>
      </c>
      <c r="D759" s="14" t="s">
        <v>8152</v>
      </c>
      <c r="E759" s="14" t="s">
        <v>8153</v>
      </c>
      <c r="F759" s="14" t="s">
        <v>8153</v>
      </c>
      <c r="G759" s="14" t="s">
        <v>8153</v>
      </c>
      <c r="H759" s="14" t="s">
        <v>8153</v>
      </c>
      <c r="I759" s="14" t="s">
        <v>8153</v>
      </c>
      <c r="J759" s="14" t="s">
        <v>8153</v>
      </c>
    </row>
    <row r="760" spans="1:10" x14ac:dyDescent="0.2">
      <c r="A760" s="14">
        <v>20251031</v>
      </c>
      <c r="B760" s="15" t="s">
        <v>5434</v>
      </c>
      <c r="C760" s="14" t="s">
        <v>8974</v>
      </c>
      <c r="D760" s="14" t="s">
        <v>12680</v>
      </c>
      <c r="E760" s="14">
        <v>6100</v>
      </c>
      <c r="F760" s="14" t="s">
        <v>8214</v>
      </c>
      <c r="G760" s="14">
        <v>14</v>
      </c>
      <c r="H760" s="14" t="s">
        <v>8215</v>
      </c>
      <c r="I760" s="14">
        <v>7</v>
      </c>
      <c r="J760" s="14" t="s">
        <v>8203</v>
      </c>
    </row>
    <row r="761" spans="1:10" x14ac:dyDescent="0.2">
      <c r="A761" s="14">
        <v>20251031</v>
      </c>
      <c r="B761" s="15">
        <v>2630</v>
      </c>
      <c r="C761" s="14" t="s">
        <v>8975</v>
      </c>
      <c r="D761" s="14" t="s">
        <v>8152</v>
      </c>
      <c r="E761" s="14" t="s">
        <v>8153</v>
      </c>
      <c r="F761" s="14" t="s">
        <v>8153</v>
      </c>
      <c r="G761" s="14" t="s">
        <v>8153</v>
      </c>
      <c r="H761" s="14" t="s">
        <v>8153</v>
      </c>
      <c r="I761" s="14" t="s">
        <v>8153</v>
      </c>
      <c r="J761" s="14" t="s">
        <v>8153</v>
      </c>
    </row>
    <row r="762" spans="1:10" x14ac:dyDescent="0.2">
      <c r="A762" s="14">
        <v>20251031</v>
      </c>
      <c r="B762" s="15">
        <v>2631</v>
      </c>
      <c r="C762" s="14" t="s">
        <v>8976</v>
      </c>
      <c r="D762" s="14" t="s">
        <v>8152</v>
      </c>
      <c r="E762" s="14" t="s">
        <v>8153</v>
      </c>
      <c r="F762" s="14" t="s">
        <v>8153</v>
      </c>
      <c r="G762" s="14" t="s">
        <v>8153</v>
      </c>
      <c r="H762" s="14" t="s">
        <v>8153</v>
      </c>
      <c r="I762" s="14" t="s">
        <v>8153</v>
      </c>
      <c r="J762" s="14" t="s">
        <v>8153</v>
      </c>
    </row>
    <row r="763" spans="1:10" x14ac:dyDescent="0.2">
      <c r="A763" s="14">
        <v>20251031</v>
      </c>
      <c r="B763" s="15">
        <v>2632</v>
      </c>
      <c r="C763" s="14" t="s">
        <v>8977</v>
      </c>
      <c r="D763" s="14" t="s">
        <v>8152</v>
      </c>
      <c r="E763" s="14" t="s">
        <v>8153</v>
      </c>
      <c r="F763" s="14" t="s">
        <v>8153</v>
      </c>
      <c r="G763" s="14" t="s">
        <v>8153</v>
      </c>
      <c r="H763" s="14" t="s">
        <v>8153</v>
      </c>
      <c r="I763" s="14" t="s">
        <v>8153</v>
      </c>
      <c r="J763" s="14" t="s">
        <v>8153</v>
      </c>
    </row>
    <row r="764" spans="1:10" x14ac:dyDescent="0.2">
      <c r="A764" s="14">
        <v>20251031</v>
      </c>
      <c r="B764" s="15">
        <v>2633</v>
      </c>
      <c r="C764" s="14" t="s">
        <v>8978</v>
      </c>
      <c r="D764" s="14" t="s">
        <v>8152</v>
      </c>
      <c r="E764" s="14" t="s">
        <v>8153</v>
      </c>
      <c r="F764" s="14" t="s">
        <v>8153</v>
      </c>
      <c r="G764" s="14" t="s">
        <v>8153</v>
      </c>
      <c r="H764" s="14" t="s">
        <v>8153</v>
      </c>
      <c r="I764" s="14" t="s">
        <v>8153</v>
      </c>
      <c r="J764" s="14" t="s">
        <v>8153</v>
      </c>
    </row>
    <row r="765" spans="1:10" x14ac:dyDescent="0.2">
      <c r="A765" s="14">
        <v>20251031</v>
      </c>
      <c r="B765" s="15">
        <v>2634</v>
      </c>
      <c r="C765" s="14" t="s">
        <v>8979</v>
      </c>
      <c r="D765" s="14" t="s">
        <v>8152</v>
      </c>
      <c r="E765" s="14" t="s">
        <v>8153</v>
      </c>
      <c r="F765" s="14" t="s">
        <v>8153</v>
      </c>
      <c r="G765" s="14" t="s">
        <v>8153</v>
      </c>
      <c r="H765" s="14" t="s">
        <v>8153</v>
      </c>
      <c r="I765" s="14" t="s">
        <v>8153</v>
      </c>
      <c r="J765" s="14" t="s">
        <v>8153</v>
      </c>
    </row>
    <row r="766" spans="1:10" x14ac:dyDescent="0.2">
      <c r="A766" s="14">
        <v>20251031</v>
      </c>
      <c r="B766" s="15">
        <v>2635</v>
      </c>
      <c r="C766" s="14" t="s">
        <v>8980</v>
      </c>
      <c r="D766" s="14" t="s">
        <v>8152</v>
      </c>
      <c r="E766" s="14" t="s">
        <v>8153</v>
      </c>
      <c r="F766" s="14" t="s">
        <v>8153</v>
      </c>
      <c r="G766" s="14" t="s">
        <v>8153</v>
      </c>
      <c r="H766" s="14" t="s">
        <v>8153</v>
      </c>
      <c r="I766" s="14" t="s">
        <v>8153</v>
      </c>
      <c r="J766" s="14" t="s">
        <v>8153</v>
      </c>
    </row>
    <row r="767" spans="1:10" x14ac:dyDescent="0.2">
      <c r="A767" s="14">
        <v>20251031</v>
      </c>
      <c r="B767" s="15">
        <v>2636</v>
      </c>
      <c r="C767" s="14" t="s">
        <v>8981</v>
      </c>
      <c r="D767" s="14" t="s">
        <v>8152</v>
      </c>
      <c r="E767" s="14" t="s">
        <v>8153</v>
      </c>
      <c r="F767" s="14" t="s">
        <v>8153</v>
      </c>
      <c r="G767" s="14" t="s">
        <v>8153</v>
      </c>
      <c r="H767" s="14" t="s">
        <v>8153</v>
      </c>
      <c r="I767" s="14" t="s">
        <v>8153</v>
      </c>
      <c r="J767" s="14" t="s">
        <v>8153</v>
      </c>
    </row>
    <row r="768" spans="1:10" x14ac:dyDescent="0.2">
      <c r="A768" s="14">
        <v>20251031</v>
      </c>
      <c r="B768" s="15">
        <v>2637</v>
      </c>
      <c r="C768" s="14" t="s">
        <v>8982</v>
      </c>
      <c r="D768" s="14" t="s">
        <v>8152</v>
      </c>
      <c r="E768" s="14" t="s">
        <v>8153</v>
      </c>
      <c r="F768" s="14" t="s">
        <v>8153</v>
      </c>
      <c r="G768" s="14" t="s">
        <v>8153</v>
      </c>
      <c r="H768" s="14" t="s">
        <v>8153</v>
      </c>
      <c r="I768" s="14" t="s">
        <v>8153</v>
      </c>
      <c r="J768" s="14" t="s">
        <v>8153</v>
      </c>
    </row>
    <row r="769" spans="1:10" x14ac:dyDescent="0.2">
      <c r="A769" s="14">
        <v>20251031</v>
      </c>
      <c r="B769" s="15">
        <v>2638</v>
      </c>
      <c r="C769" s="14" t="s">
        <v>8983</v>
      </c>
      <c r="D769" s="14" t="s">
        <v>8152</v>
      </c>
      <c r="E769" s="14" t="s">
        <v>8153</v>
      </c>
      <c r="F769" s="14" t="s">
        <v>8153</v>
      </c>
      <c r="G769" s="14" t="s">
        <v>8153</v>
      </c>
      <c r="H769" s="14" t="s">
        <v>8153</v>
      </c>
      <c r="I769" s="14" t="s">
        <v>8153</v>
      </c>
      <c r="J769" s="14" t="s">
        <v>8153</v>
      </c>
    </row>
    <row r="770" spans="1:10" x14ac:dyDescent="0.2">
      <c r="A770" s="14">
        <v>20251031</v>
      </c>
      <c r="B770" s="15">
        <v>2639</v>
      </c>
      <c r="C770" s="14" t="s">
        <v>8984</v>
      </c>
      <c r="D770" s="14" t="s">
        <v>8152</v>
      </c>
      <c r="E770" s="14" t="s">
        <v>8153</v>
      </c>
      <c r="F770" s="14" t="s">
        <v>8153</v>
      </c>
      <c r="G770" s="14" t="s">
        <v>8153</v>
      </c>
      <c r="H770" s="14" t="s">
        <v>8153</v>
      </c>
      <c r="I770" s="14" t="s">
        <v>8153</v>
      </c>
      <c r="J770" s="14" t="s">
        <v>8153</v>
      </c>
    </row>
    <row r="771" spans="1:10" x14ac:dyDescent="0.2">
      <c r="A771" s="14">
        <v>20251031</v>
      </c>
      <c r="B771" s="15" t="s">
        <v>4735</v>
      </c>
      <c r="C771" s="14" t="s">
        <v>8985</v>
      </c>
      <c r="D771" s="14" t="s">
        <v>8162</v>
      </c>
      <c r="E771" s="14">
        <v>5250</v>
      </c>
      <c r="F771" s="14" t="s">
        <v>8163</v>
      </c>
      <c r="G771" s="14">
        <v>10</v>
      </c>
      <c r="H771" s="14" t="s">
        <v>8164</v>
      </c>
      <c r="I771" s="14" t="s">
        <v>8153</v>
      </c>
      <c r="J771" s="14" t="s">
        <v>8153</v>
      </c>
    </row>
    <row r="772" spans="1:10" x14ac:dyDescent="0.2">
      <c r="A772" s="14">
        <v>20251031</v>
      </c>
      <c r="B772" s="15">
        <v>2640</v>
      </c>
      <c r="C772" s="14" t="s">
        <v>8986</v>
      </c>
      <c r="D772" s="14" t="s">
        <v>8152</v>
      </c>
      <c r="E772" s="14" t="s">
        <v>8153</v>
      </c>
      <c r="F772" s="14" t="s">
        <v>8153</v>
      </c>
      <c r="G772" s="14" t="s">
        <v>8153</v>
      </c>
      <c r="H772" s="14" t="s">
        <v>8153</v>
      </c>
      <c r="I772" s="14" t="s">
        <v>8153</v>
      </c>
      <c r="J772" s="14" t="s">
        <v>8153</v>
      </c>
    </row>
    <row r="773" spans="1:10" x14ac:dyDescent="0.2">
      <c r="A773" s="14">
        <v>20251031</v>
      </c>
      <c r="B773" s="15">
        <v>2641</v>
      </c>
      <c r="C773" s="14" t="s">
        <v>8987</v>
      </c>
      <c r="D773" s="14" t="s">
        <v>8152</v>
      </c>
      <c r="E773" s="14" t="s">
        <v>8153</v>
      </c>
      <c r="F773" s="14" t="s">
        <v>8153</v>
      </c>
      <c r="G773" s="14" t="s">
        <v>8153</v>
      </c>
      <c r="H773" s="14" t="s">
        <v>8153</v>
      </c>
      <c r="I773" s="14" t="s">
        <v>8153</v>
      </c>
      <c r="J773" s="14" t="s">
        <v>8153</v>
      </c>
    </row>
    <row r="774" spans="1:10" x14ac:dyDescent="0.2">
      <c r="A774" s="14">
        <v>20251031</v>
      </c>
      <c r="B774" s="15">
        <v>2642</v>
      </c>
      <c r="C774" s="14" t="s">
        <v>8988</v>
      </c>
      <c r="D774" s="14" t="s">
        <v>8152</v>
      </c>
      <c r="E774" s="14" t="s">
        <v>8153</v>
      </c>
      <c r="F774" s="14" t="s">
        <v>8153</v>
      </c>
      <c r="G774" s="14" t="s">
        <v>8153</v>
      </c>
      <c r="H774" s="14" t="s">
        <v>8153</v>
      </c>
      <c r="I774" s="14" t="s">
        <v>8153</v>
      </c>
      <c r="J774" s="14" t="s">
        <v>8153</v>
      </c>
    </row>
    <row r="775" spans="1:10" x14ac:dyDescent="0.2">
      <c r="A775" s="14">
        <v>20251031</v>
      </c>
      <c r="B775" s="15">
        <v>2643</v>
      </c>
      <c r="C775" s="14" t="s">
        <v>8989</v>
      </c>
      <c r="D775" s="14" t="s">
        <v>8152</v>
      </c>
      <c r="E775" s="14" t="s">
        <v>8153</v>
      </c>
      <c r="F775" s="14" t="s">
        <v>8153</v>
      </c>
      <c r="G775" s="14" t="s">
        <v>8153</v>
      </c>
      <c r="H775" s="14" t="s">
        <v>8153</v>
      </c>
      <c r="I775" s="14" t="s">
        <v>8153</v>
      </c>
      <c r="J775" s="14" t="s">
        <v>8153</v>
      </c>
    </row>
    <row r="776" spans="1:10" x14ac:dyDescent="0.2">
      <c r="A776" s="14">
        <v>20251031</v>
      </c>
      <c r="B776" s="15">
        <v>2644</v>
      </c>
      <c r="C776" s="14" t="s">
        <v>8990</v>
      </c>
      <c r="D776" s="14" t="s">
        <v>8152</v>
      </c>
      <c r="E776" s="14" t="s">
        <v>8153</v>
      </c>
      <c r="F776" s="14" t="s">
        <v>8153</v>
      </c>
      <c r="G776" s="14" t="s">
        <v>8153</v>
      </c>
      <c r="H776" s="14" t="s">
        <v>8153</v>
      </c>
      <c r="I776" s="14" t="s">
        <v>8153</v>
      </c>
      <c r="J776" s="14" t="s">
        <v>8153</v>
      </c>
    </row>
    <row r="777" spans="1:10" x14ac:dyDescent="0.2">
      <c r="A777" s="14">
        <v>20251031</v>
      </c>
      <c r="B777" s="15">
        <v>2645</v>
      </c>
      <c r="C777" s="14" t="s">
        <v>8991</v>
      </c>
      <c r="D777" s="14" t="s">
        <v>8152</v>
      </c>
      <c r="E777" s="14" t="s">
        <v>8153</v>
      </c>
      <c r="F777" s="14" t="s">
        <v>8153</v>
      </c>
      <c r="G777" s="14" t="s">
        <v>8153</v>
      </c>
      <c r="H777" s="14" t="s">
        <v>8153</v>
      </c>
      <c r="I777" s="14" t="s">
        <v>8153</v>
      </c>
      <c r="J777" s="14" t="s">
        <v>8153</v>
      </c>
    </row>
    <row r="778" spans="1:10" x14ac:dyDescent="0.2">
      <c r="A778" s="14">
        <v>20251031</v>
      </c>
      <c r="B778" s="15">
        <v>2646</v>
      </c>
      <c r="C778" s="14" t="s">
        <v>8992</v>
      </c>
      <c r="D778" s="14" t="s">
        <v>8152</v>
      </c>
      <c r="E778" s="14" t="s">
        <v>8153</v>
      </c>
      <c r="F778" s="14" t="s">
        <v>8153</v>
      </c>
      <c r="G778" s="14" t="s">
        <v>8153</v>
      </c>
      <c r="H778" s="14" t="s">
        <v>8153</v>
      </c>
      <c r="I778" s="14" t="s">
        <v>8153</v>
      </c>
      <c r="J778" s="14" t="s">
        <v>8153</v>
      </c>
    </row>
    <row r="779" spans="1:10" x14ac:dyDescent="0.2">
      <c r="A779" s="14">
        <v>20251031</v>
      </c>
      <c r="B779" s="15">
        <v>2647</v>
      </c>
      <c r="C779" s="14" t="s">
        <v>8993</v>
      </c>
      <c r="D779" s="14" t="s">
        <v>8152</v>
      </c>
      <c r="E779" s="14" t="s">
        <v>8153</v>
      </c>
      <c r="F779" s="14" t="s">
        <v>8153</v>
      </c>
      <c r="G779" s="14" t="s">
        <v>8153</v>
      </c>
      <c r="H779" s="14" t="s">
        <v>8153</v>
      </c>
      <c r="I779" s="14" t="s">
        <v>8153</v>
      </c>
      <c r="J779" s="14" t="s">
        <v>8153</v>
      </c>
    </row>
    <row r="780" spans="1:10" x14ac:dyDescent="0.2">
      <c r="A780" s="14">
        <v>20251031</v>
      </c>
      <c r="B780" s="15">
        <v>2648</v>
      </c>
      <c r="C780" s="14" t="s">
        <v>8994</v>
      </c>
      <c r="D780" s="14" t="s">
        <v>8152</v>
      </c>
      <c r="E780" s="14" t="s">
        <v>8153</v>
      </c>
      <c r="F780" s="14" t="s">
        <v>8153</v>
      </c>
      <c r="G780" s="14" t="s">
        <v>8153</v>
      </c>
      <c r="H780" s="14" t="s">
        <v>8153</v>
      </c>
      <c r="I780" s="14" t="s">
        <v>8153</v>
      </c>
      <c r="J780" s="14" t="s">
        <v>8153</v>
      </c>
    </row>
    <row r="781" spans="1:10" x14ac:dyDescent="0.2">
      <c r="A781" s="14">
        <v>20251031</v>
      </c>
      <c r="B781" s="15">
        <v>2649</v>
      </c>
      <c r="C781" s="14" t="s">
        <v>8995</v>
      </c>
      <c r="D781" s="14" t="s">
        <v>8152</v>
      </c>
      <c r="E781" s="14" t="s">
        <v>8153</v>
      </c>
      <c r="F781" s="14" t="s">
        <v>8153</v>
      </c>
      <c r="G781" s="14" t="s">
        <v>8153</v>
      </c>
      <c r="H781" s="14" t="s">
        <v>8153</v>
      </c>
      <c r="I781" s="14" t="s">
        <v>8153</v>
      </c>
      <c r="J781" s="14" t="s">
        <v>8153</v>
      </c>
    </row>
    <row r="782" spans="1:10" x14ac:dyDescent="0.2">
      <c r="A782" s="14">
        <v>20251031</v>
      </c>
      <c r="B782" s="15" t="s">
        <v>7050</v>
      </c>
      <c r="C782" s="14" t="s">
        <v>8996</v>
      </c>
      <c r="D782" s="14" t="s">
        <v>12681</v>
      </c>
      <c r="E782" s="14">
        <v>9050</v>
      </c>
      <c r="F782" s="14" t="s">
        <v>8187</v>
      </c>
      <c r="G782" s="14">
        <v>10</v>
      </c>
      <c r="H782" s="14" t="s">
        <v>8164</v>
      </c>
      <c r="I782" s="14" t="s">
        <v>8153</v>
      </c>
      <c r="J782" s="14" t="s">
        <v>8153</v>
      </c>
    </row>
    <row r="783" spans="1:10" x14ac:dyDescent="0.2">
      <c r="A783" s="14">
        <v>20251031</v>
      </c>
      <c r="B783" s="15">
        <v>2652</v>
      </c>
      <c r="C783" s="14" t="s">
        <v>8997</v>
      </c>
      <c r="D783" s="14" t="s">
        <v>12682</v>
      </c>
      <c r="E783" s="14">
        <v>6100</v>
      </c>
      <c r="F783" s="14" t="s">
        <v>8214</v>
      </c>
      <c r="G783" s="14">
        <v>14</v>
      </c>
      <c r="H783" s="14" t="s">
        <v>8215</v>
      </c>
      <c r="I783" s="14" t="s">
        <v>8153</v>
      </c>
      <c r="J783" s="14" t="s">
        <v>8153</v>
      </c>
    </row>
    <row r="784" spans="1:10" x14ac:dyDescent="0.2">
      <c r="A784" s="14">
        <v>20251031</v>
      </c>
      <c r="B784" s="15">
        <v>2653</v>
      </c>
      <c r="C784" s="14" t="s">
        <v>8998</v>
      </c>
      <c r="D784" s="14" t="s">
        <v>12682</v>
      </c>
      <c r="E784" s="14">
        <v>6100</v>
      </c>
      <c r="F784" s="14" t="s">
        <v>8214</v>
      </c>
      <c r="G784" s="14">
        <v>14</v>
      </c>
      <c r="H784" s="14" t="s">
        <v>8215</v>
      </c>
      <c r="I784" s="14" t="s">
        <v>8153</v>
      </c>
      <c r="J784" s="14" t="s">
        <v>8153</v>
      </c>
    </row>
    <row r="785" spans="1:10" x14ac:dyDescent="0.2">
      <c r="A785" s="14">
        <v>20251031</v>
      </c>
      <c r="B785" s="15">
        <v>2654</v>
      </c>
      <c r="C785" s="14" t="s">
        <v>8999</v>
      </c>
      <c r="D785" s="14" t="s">
        <v>12682</v>
      </c>
      <c r="E785" s="14">
        <v>6100</v>
      </c>
      <c r="F785" s="14" t="s">
        <v>8214</v>
      </c>
      <c r="G785" s="14">
        <v>14</v>
      </c>
      <c r="H785" s="14" t="s">
        <v>8215</v>
      </c>
      <c r="I785" s="14" t="s">
        <v>8153</v>
      </c>
      <c r="J785" s="14" t="s">
        <v>8153</v>
      </c>
    </row>
    <row r="786" spans="1:10" x14ac:dyDescent="0.2">
      <c r="A786" s="14">
        <v>20251031</v>
      </c>
      <c r="B786" s="15">
        <v>2656</v>
      </c>
      <c r="C786" s="14" t="s">
        <v>9000</v>
      </c>
      <c r="D786" s="14" t="s">
        <v>12682</v>
      </c>
      <c r="E786" s="14">
        <v>6100</v>
      </c>
      <c r="F786" s="14" t="s">
        <v>8214</v>
      </c>
      <c r="G786" s="14">
        <v>14</v>
      </c>
      <c r="H786" s="14" t="s">
        <v>8215</v>
      </c>
      <c r="I786" s="14" t="s">
        <v>8153</v>
      </c>
      <c r="J786" s="14" t="s">
        <v>8153</v>
      </c>
    </row>
    <row r="787" spans="1:10" x14ac:dyDescent="0.2">
      <c r="A787" s="14">
        <v>20251031</v>
      </c>
      <c r="B787" s="15">
        <v>2659</v>
      </c>
      <c r="C787" s="14" t="s">
        <v>9001</v>
      </c>
      <c r="D787" s="14" t="s">
        <v>12680</v>
      </c>
      <c r="E787" s="14">
        <v>6100</v>
      </c>
      <c r="F787" s="14" t="s">
        <v>8214</v>
      </c>
      <c r="G787" s="14">
        <v>14</v>
      </c>
      <c r="H787" s="14" t="s">
        <v>8215</v>
      </c>
      <c r="I787" s="14">
        <v>6</v>
      </c>
      <c r="J787" s="14" t="s">
        <v>8150</v>
      </c>
    </row>
    <row r="788" spans="1:10" x14ac:dyDescent="0.2">
      <c r="A788" s="14">
        <v>20251031</v>
      </c>
      <c r="B788" s="15" t="s">
        <v>5262</v>
      </c>
      <c r="C788" s="14" t="s">
        <v>9002</v>
      </c>
      <c r="D788" s="14" t="s">
        <v>12681</v>
      </c>
      <c r="E788" s="14">
        <v>5250</v>
      </c>
      <c r="F788" s="14" t="s">
        <v>8163</v>
      </c>
      <c r="G788" s="14">
        <v>10</v>
      </c>
      <c r="H788" s="14" t="s">
        <v>8164</v>
      </c>
      <c r="I788" s="14" t="s">
        <v>8153</v>
      </c>
      <c r="J788" s="14" t="s">
        <v>8153</v>
      </c>
    </row>
    <row r="789" spans="1:10" x14ac:dyDescent="0.2">
      <c r="A789" s="14">
        <v>20251031</v>
      </c>
      <c r="B789" s="15">
        <v>2664</v>
      </c>
      <c r="C789" s="14" t="s">
        <v>9003</v>
      </c>
      <c r="D789" s="14" t="s">
        <v>12680</v>
      </c>
      <c r="E789" s="14">
        <v>6100</v>
      </c>
      <c r="F789" s="14" t="s">
        <v>8214</v>
      </c>
      <c r="G789" s="14">
        <v>14</v>
      </c>
      <c r="H789" s="14" t="s">
        <v>8215</v>
      </c>
      <c r="I789" s="14">
        <v>6</v>
      </c>
      <c r="J789" s="14" t="s">
        <v>8150</v>
      </c>
    </row>
    <row r="790" spans="1:10" x14ac:dyDescent="0.2">
      <c r="A790" s="14">
        <v>20251031</v>
      </c>
      <c r="B790" s="15">
        <v>2666</v>
      </c>
      <c r="C790" s="14" t="s">
        <v>9004</v>
      </c>
      <c r="D790" s="14" t="s">
        <v>12682</v>
      </c>
      <c r="E790" s="14">
        <v>6100</v>
      </c>
      <c r="F790" s="14" t="s">
        <v>8214</v>
      </c>
      <c r="G790" s="14">
        <v>14</v>
      </c>
      <c r="H790" s="14" t="s">
        <v>8215</v>
      </c>
      <c r="I790" s="14" t="s">
        <v>8153</v>
      </c>
      <c r="J790" s="14" t="s">
        <v>8153</v>
      </c>
    </row>
    <row r="791" spans="1:10" x14ac:dyDescent="0.2">
      <c r="A791" s="14">
        <v>20251031</v>
      </c>
      <c r="B791" s="15">
        <v>2667</v>
      </c>
      <c r="C791" s="14" t="s">
        <v>9005</v>
      </c>
      <c r="D791" s="14" t="s">
        <v>12682</v>
      </c>
      <c r="E791" s="14">
        <v>6050</v>
      </c>
      <c r="F791" s="14" t="s">
        <v>8300</v>
      </c>
      <c r="G791" s="14">
        <v>13</v>
      </c>
      <c r="H791" s="14" t="s">
        <v>8301</v>
      </c>
      <c r="I791" s="14" t="s">
        <v>8153</v>
      </c>
      <c r="J791" s="14" t="s">
        <v>8153</v>
      </c>
    </row>
    <row r="792" spans="1:10" x14ac:dyDescent="0.2">
      <c r="A792" s="14">
        <v>20251031</v>
      </c>
      <c r="B792" s="15">
        <v>2668</v>
      </c>
      <c r="C792" s="14" t="s">
        <v>9006</v>
      </c>
      <c r="D792" s="14" t="s">
        <v>12682</v>
      </c>
      <c r="E792" s="14">
        <v>6050</v>
      </c>
      <c r="F792" s="14" t="s">
        <v>8300</v>
      </c>
      <c r="G792" s="14">
        <v>13</v>
      </c>
      <c r="H792" s="14" t="s">
        <v>8301</v>
      </c>
      <c r="I792" s="14" t="s">
        <v>8153</v>
      </c>
      <c r="J792" s="14" t="s">
        <v>8153</v>
      </c>
    </row>
    <row r="793" spans="1:10" x14ac:dyDescent="0.2">
      <c r="A793" s="14">
        <v>20251031</v>
      </c>
      <c r="B793" s="15">
        <v>2669</v>
      </c>
      <c r="C793" s="14" t="s">
        <v>9007</v>
      </c>
      <c r="D793" s="14" t="s">
        <v>12682</v>
      </c>
      <c r="E793" s="14">
        <v>6100</v>
      </c>
      <c r="F793" s="14" t="s">
        <v>8214</v>
      </c>
      <c r="G793" s="14">
        <v>14</v>
      </c>
      <c r="H793" s="14" t="s">
        <v>8215</v>
      </c>
      <c r="I793" s="14" t="s">
        <v>8153</v>
      </c>
      <c r="J793" s="14" t="s">
        <v>8153</v>
      </c>
    </row>
    <row r="794" spans="1:10" x14ac:dyDescent="0.2">
      <c r="A794" s="14">
        <v>20251031</v>
      </c>
      <c r="B794" s="15" t="s">
        <v>5094</v>
      </c>
      <c r="C794" s="14" t="s">
        <v>9008</v>
      </c>
      <c r="D794" s="14" t="s">
        <v>8162</v>
      </c>
      <c r="E794" s="14">
        <v>9050</v>
      </c>
      <c r="F794" s="14" t="s">
        <v>8187</v>
      </c>
      <c r="G794" s="14">
        <v>10</v>
      </c>
      <c r="H794" s="14" t="s">
        <v>8164</v>
      </c>
      <c r="I794" s="14" t="s">
        <v>8153</v>
      </c>
      <c r="J794" s="14" t="s">
        <v>8153</v>
      </c>
    </row>
    <row r="795" spans="1:10" x14ac:dyDescent="0.2">
      <c r="A795" s="14">
        <v>20251031</v>
      </c>
      <c r="B795" s="15">
        <v>2670</v>
      </c>
      <c r="C795" s="14" t="s">
        <v>9009</v>
      </c>
      <c r="D795" s="14" t="s">
        <v>12680</v>
      </c>
      <c r="E795" s="14">
        <v>6100</v>
      </c>
      <c r="F795" s="14" t="s">
        <v>8214</v>
      </c>
      <c r="G795" s="14">
        <v>14</v>
      </c>
      <c r="H795" s="14" t="s">
        <v>8215</v>
      </c>
      <c r="I795" s="14">
        <v>4</v>
      </c>
      <c r="J795" s="14" t="s">
        <v>8177</v>
      </c>
    </row>
    <row r="796" spans="1:10" x14ac:dyDescent="0.2">
      <c r="A796" s="14">
        <v>20251031</v>
      </c>
      <c r="B796" s="15">
        <v>2673</v>
      </c>
      <c r="C796" s="14" t="s">
        <v>9010</v>
      </c>
      <c r="D796" s="14" t="s">
        <v>12682</v>
      </c>
      <c r="E796" s="14">
        <v>6100</v>
      </c>
      <c r="F796" s="14" t="s">
        <v>8214</v>
      </c>
      <c r="G796" s="14">
        <v>14</v>
      </c>
      <c r="H796" s="14" t="s">
        <v>8215</v>
      </c>
      <c r="I796" s="14" t="s">
        <v>8153</v>
      </c>
      <c r="J796" s="14" t="s">
        <v>8153</v>
      </c>
    </row>
    <row r="797" spans="1:10" x14ac:dyDescent="0.2">
      <c r="A797" s="14">
        <v>20251031</v>
      </c>
      <c r="B797" s="15">
        <v>2674</v>
      </c>
      <c r="C797" s="14" t="s">
        <v>9011</v>
      </c>
      <c r="D797" s="14" t="s">
        <v>12680</v>
      </c>
      <c r="E797" s="14">
        <v>6100</v>
      </c>
      <c r="F797" s="14" t="s">
        <v>8214</v>
      </c>
      <c r="G797" s="14">
        <v>14</v>
      </c>
      <c r="H797" s="14" t="s">
        <v>8215</v>
      </c>
      <c r="I797" s="14">
        <v>7</v>
      </c>
      <c r="J797" s="14" t="s">
        <v>8203</v>
      </c>
    </row>
    <row r="798" spans="1:10" x14ac:dyDescent="0.2">
      <c r="A798" s="14">
        <v>20251031</v>
      </c>
      <c r="B798" s="15">
        <v>2676</v>
      </c>
      <c r="C798" s="14" t="s">
        <v>9012</v>
      </c>
      <c r="D798" s="14" t="s">
        <v>12680</v>
      </c>
      <c r="E798" s="14">
        <v>6050</v>
      </c>
      <c r="F798" s="14" t="s">
        <v>8300</v>
      </c>
      <c r="G798" s="14">
        <v>13</v>
      </c>
      <c r="H798" s="14" t="s">
        <v>8301</v>
      </c>
      <c r="I798" s="14">
        <v>7</v>
      </c>
      <c r="J798" s="14" t="s">
        <v>8203</v>
      </c>
    </row>
    <row r="799" spans="1:10" x14ac:dyDescent="0.2">
      <c r="A799" s="14">
        <v>20251031</v>
      </c>
      <c r="B799" s="15">
        <v>2678</v>
      </c>
      <c r="C799" s="14" t="s">
        <v>9013</v>
      </c>
      <c r="D799" s="14" t="s">
        <v>12680</v>
      </c>
      <c r="E799" s="14">
        <v>6100</v>
      </c>
      <c r="F799" s="14" t="s">
        <v>8214</v>
      </c>
      <c r="G799" s="14">
        <v>14</v>
      </c>
      <c r="H799" s="14" t="s">
        <v>8215</v>
      </c>
      <c r="I799" s="14">
        <v>6</v>
      </c>
      <c r="J799" s="14" t="s">
        <v>8150</v>
      </c>
    </row>
    <row r="800" spans="1:10" x14ac:dyDescent="0.2">
      <c r="A800" s="14">
        <v>20251031</v>
      </c>
      <c r="B800" s="15" t="s">
        <v>7766</v>
      </c>
      <c r="C800" s="14" t="s">
        <v>9014</v>
      </c>
      <c r="D800" s="14" t="s">
        <v>8162</v>
      </c>
      <c r="E800" s="14">
        <v>7200</v>
      </c>
      <c r="F800" s="14" t="s">
        <v>8311</v>
      </c>
      <c r="G800" s="14">
        <v>16</v>
      </c>
      <c r="H800" s="14" t="s">
        <v>8312</v>
      </c>
      <c r="I800" s="14" t="s">
        <v>8153</v>
      </c>
      <c r="J800" s="14" t="s">
        <v>8153</v>
      </c>
    </row>
    <row r="801" spans="1:10" x14ac:dyDescent="0.2">
      <c r="A801" s="14">
        <v>20251031</v>
      </c>
      <c r="B801" s="15">
        <v>2681</v>
      </c>
      <c r="C801" s="14" t="s">
        <v>9015</v>
      </c>
      <c r="D801" s="14" t="s">
        <v>12680</v>
      </c>
      <c r="E801" s="14">
        <v>6100</v>
      </c>
      <c r="F801" s="14" t="s">
        <v>8214</v>
      </c>
      <c r="G801" s="14">
        <v>14</v>
      </c>
      <c r="H801" s="14" t="s">
        <v>8215</v>
      </c>
      <c r="I801" s="14">
        <v>6</v>
      </c>
      <c r="J801" s="14" t="s">
        <v>8150</v>
      </c>
    </row>
    <row r="802" spans="1:10" x14ac:dyDescent="0.2">
      <c r="A802" s="14">
        <v>20251031</v>
      </c>
      <c r="B802" s="15">
        <v>2683</v>
      </c>
      <c r="C802" s="14" t="s">
        <v>9016</v>
      </c>
      <c r="D802" s="14" t="s">
        <v>12682</v>
      </c>
      <c r="E802" s="14">
        <v>6100</v>
      </c>
      <c r="F802" s="14" t="s">
        <v>8214</v>
      </c>
      <c r="G802" s="14">
        <v>14</v>
      </c>
      <c r="H802" s="14" t="s">
        <v>8215</v>
      </c>
      <c r="I802" s="14" t="s">
        <v>8153</v>
      </c>
      <c r="J802" s="14" t="s">
        <v>8153</v>
      </c>
    </row>
    <row r="803" spans="1:10" x14ac:dyDescent="0.2">
      <c r="A803" s="14">
        <v>20251031</v>
      </c>
      <c r="B803" s="15">
        <v>2685</v>
      </c>
      <c r="C803" s="14" t="s">
        <v>9017</v>
      </c>
      <c r="D803" s="14" t="s">
        <v>12680</v>
      </c>
      <c r="E803" s="14">
        <v>6100</v>
      </c>
      <c r="F803" s="14" t="s">
        <v>8214</v>
      </c>
      <c r="G803" s="14">
        <v>14</v>
      </c>
      <c r="H803" s="14" t="s">
        <v>8215</v>
      </c>
      <c r="I803" s="14">
        <v>6</v>
      </c>
      <c r="J803" s="14" t="s">
        <v>8150</v>
      </c>
    </row>
    <row r="804" spans="1:10" x14ac:dyDescent="0.2">
      <c r="A804" s="14">
        <v>20251031</v>
      </c>
      <c r="B804" s="15">
        <v>2686</v>
      </c>
      <c r="C804" s="14" t="s">
        <v>9018</v>
      </c>
      <c r="D804" s="14" t="s">
        <v>12682</v>
      </c>
      <c r="E804" s="14">
        <v>6100</v>
      </c>
      <c r="F804" s="14" t="s">
        <v>8214</v>
      </c>
      <c r="G804" s="14">
        <v>14</v>
      </c>
      <c r="H804" s="14" t="s">
        <v>8215</v>
      </c>
      <c r="I804" s="14" t="s">
        <v>8153</v>
      </c>
      <c r="J804" s="14" t="s">
        <v>8153</v>
      </c>
    </row>
    <row r="805" spans="1:10" x14ac:dyDescent="0.2">
      <c r="A805" s="14">
        <v>20251031</v>
      </c>
      <c r="B805" s="15">
        <v>2687</v>
      </c>
      <c r="C805" s="14" t="s">
        <v>9019</v>
      </c>
      <c r="D805" s="14" t="s">
        <v>12682</v>
      </c>
      <c r="E805" s="14">
        <v>9050</v>
      </c>
      <c r="F805" s="14" t="s">
        <v>8187</v>
      </c>
      <c r="G805" s="14">
        <v>10</v>
      </c>
      <c r="H805" s="14" t="s">
        <v>8164</v>
      </c>
      <c r="I805" s="14" t="s">
        <v>8153</v>
      </c>
      <c r="J805" s="14" t="s">
        <v>8153</v>
      </c>
    </row>
    <row r="806" spans="1:10" x14ac:dyDescent="0.2">
      <c r="A806" s="14">
        <v>20251031</v>
      </c>
      <c r="B806" s="15">
        <v>2689</v>
      </c>
      <c r="C806" s="14" t="s">
        <v>9020</v>
      </c>
      <c r="D806" s="14" t="s">
        <v>12682</v>
      </c>
      <c r="E806" s="14">
        <v>6050</v>
      </c>
      <c r="F806" s="14" t="s">
        <v>8300</v>
      </c>
      <c r="G806" s="14">
        <v>13</v>
      </c>
      <c r="H806" s="14" t="s">
        <v>8301</v>
      </c>
      <c r="I806" s="14" t="s">
        <v>8153</v>
      </c>
      <c r="J806" s="14" t="s">
        <v>8153</v>
      </c>
    </row>
    <row r="807" spans="1:10" x14ac:dyDescent="0.2">
      <c r="A807" s="14">
        <v>20251031</v>
      </c>
      <c r="B807" s="15" t="s">
        <v>6886</v>
      </c>
      <c r="C807" s="14" t="s">
        <v>9021</v>
      </c>
      <c r="D807" s="14" t="s">
        <v>12680</v>
      </c>
      <c r="E807" s="14">
        <v>3750</v>
      </c>
      <c r="F807" s="14" t="s">
        <v>8704</v>
      </c>
      <c r="G807" s="14">
        <v>9</v>
      </c>
      <c r="H807" s="14" t="s">
        <v>8705</v>
      </c>
      <c r="I807" s="14">
        <v>6</v>
      </c>
      <c r="J807" s="14" t="s">
        <v>8150</v>
      </c>
    </row>
    <row r="808" spans="1:10" x14ac:dyDescent="0.2">
      <c r="A808" s="14">
        <v>20251031</v>
      </c>
      <c r="B808" s="15">
        <v>2692</v>
      </c>
      <c r="C808" s="14" t="s">
        <v>9022</v>
      </c>
      <c r="D808" s="14" t="s">
        <v>12680</v>
      </c>
      <c r="E808" s="14">
        <v>6050</v>
      </c>
      <c r="F808" s="14" t="s">
        <v>8300</v>
      </c>
      <c r="G808" s="14">
        <v>13</v>
      </c>
      <c r="H808" s="14" t="s">
        <v>8301</v>
      </c>
      <c r="I808" s="14">
        <v>7</v>
      </c>
      <c r="J808" s="14" t="s">
        <v>8203</v>
      </c>
    </row>
    <row r="809" spans="1:10" x14ac:dyDescent="0.2">
      <c r="A809" s="14">
        <v>20251031</v>
      </c>
      <c r="B809" s="15">
        <v>2693</v>
      </c>
      <c r="C809" s="14" t="s">
        <v>9023</v>
      </c>
      <c r="D809" s="14" t="s">
        <v>12682</v>
      </c>
      <c r="E809" s="14">
        <v>6050</v>
      </c>
      <c r="F809" s="14" t="s">
        <v>8300</v>
      </c>
      <c r="G809" s="14">
        <v>13</v>
      </c>
      <c r="H809" s="14" t="s">
        <v>8301</v>
      </c>
      <c r="I809" s="14" t="s">
        <v>8153</v>
      </c>
      <c r="J809" s="14" t="s">
        <v>8153</v>
      </c>
    </row>
    <row r="810" spans="1:10" x14ac:dyDescent="0.2">
      <c r="A810" s="14">
        <v>20251031</v>
      </c>
      <c r="B810" s="15">
        <v>2694</v>
      </c>
      <c r="C810" s="14" t="s">
        <v>9024</v>
      </c>
      <c r="D810" s="14" t="s">
        <v>12682</v>
      </c>
      <c r="E810" s="14">
        <v>6100</v>
      </c>
      <c r="F810" s="14" t="s">
        <v>8214</v>
      </c>
      <c r="G810" s="14">
        <v>14</v>
      </c>
      <c r="H810" s="14" t="s">
        <v>8215</v>
      </c>
      <c r="I810" s="14" t="s">
        <v>8153</v>
      </c>
      <c r="J810" s="14" t="s">
        <v>8153</v>
      </c>
    </row>
    <row r="811" spans="1:10" x14ac:dyDescent="0.2">
      <c r="A811" s="14">
        <v>20251031</v>
      </c>
      <c r="B811" s="15">
        <v>2695</v>
      </c>
      <c r="C811" s="14" t="s">
        <v>9025</v>
      </c>
      <c r="D811" s="14" t="s">
        <v>12680</v>
      </c>
      <c r="E811" s="14">
        <v>6100</v>
      </c>
      <c r="F811" s="14" t="s">
        <v>8214</v>
      </c>
      <c r="G811" s="14">
        <v>14</v>
      </c>
      <c r="H811" s="14" t="s">
        <v>8215</v>
      </c>
      <c r="I811" s="14">
        <v>6</v>
      </c>
      <c r="J811" s="14" t="s">
        <v>8150</v>
      </c>
    </row>
    <row r="812" spans="1:10" x14ac:dyDescent="0.2">
      <c r="A812" s="14">
        <v>20251031</v>
      </c>
      <c r="B812" s="15">
        <v>2698</v>
      </c>
      <c r="C812" s="14" t="s">
        <v>9026</v>
      </c>
      <c r="D812" s="14" t="s">
        <v>12682</v>
      </c>
      <c r="E812" s="14">
        <v>6100</v>
      </c>
      <c r="F812" s="14" t="s">
        <v>8214</v>
      </c>
      <c r="G812" s="14">
        <v>14</v>
      </c>
      <c r="H812" s="14" t="s">
        <v>8215</v>
      </c>
      <c r="I812" s="14">
        <v>7</v>
      </c>
      <c r="J812" s="14" t="s">
        <v>8203</v>
      </c>
    </row>
    <row r="813" spans="1:10" x14ac:dyDescent="0.2">
      <c r="A813" s="14">
        <v>20251031</v>
      </c>
      <c r="B813" s="15" t="s">
        <v>7023</v>
      </c>
      <c r="C813" s="14" t="s">
        <v>9027</v>
      </c>
      <c r="D813" s="14" t="s">
        <v>12681</v>
      </c>
      <c r="E813" s="14">
        <v>5250</v>
      </c>
      <c r="F813" s="14" t="s">
        <v>8163</v>
      </c>
      <c r="G813" s="14">
        <v>10</v>
      </c>
      <c r="H813" s="14" t="s">
        <v>8164</v>
      </c>
      <c r="I813" s="14" t="s">
        <v>8153</v>
      </c>
      <c r="J813" s="14" t="s">
        <v>8153</v>
      </c>
    </row>
    <row r="814" spans="1:10" x14ac:dyDescent="0.2">
      <c r="A814" s="14">
        <v>20251031</v>
      </c>
      <c r="B814" s="15">
        <v>2700</v>
      </c>
      <c r="C814" s="14" t="s">
        <v>9028</v>
      </c>
      <c r="D814" s="14" t="s">
        <v>12682</v>
      </c>
      <c r="E814" s="14">
        <v>6050</v>
      </c>
      <c r="F814" s="14" t="s">
        <v>8300</v>
      </c>
      <c r="G814" s="14">
        <v>13</v>
      </c>
      <c r="H814" s="14" t="s">
        <v>8301</v>
      </c>
      <c r="I814" s="14" t="s">
        <v>8153</v>
      </c>
      <c r="J814" s="14" t="s">
        <v>8153</v>
      </c>
    </row>
    <row r="815" spans="1:10" x14ac:dyDescent="0.2">
      <c r="A815" s="14">
        <v>20251031</v>
      </c>
      <c r="B815" s="15">
        <v>2702</v>
      </c>
      <c r="C815" s="14" t="s">
        <v>9029</v>
      </c>
      <c r="D815" s="14" t="s">
        <v>12682</v>
      </c>
      <c r="E815" s="14">
        <v>6100</v>
      </c>
      <c r="F815" s="14" t="s">
        <v>8214</v>
      </c>
      <c r="G815" s="14">
        <v>14</v>
      </c>
      <c r="H815" s="14" t="s">
        <v>8215</v>
      </c>
      <c r="I815" s="14" t="s">
        <v>8153</v>
      </c>
      <c r="J815" s="14" t="s">
        <v>8153</v>
      </c>
    </row>
    <row r="816" spans="1:10" x14ac:dyDescent="0.2">
      <c r="A816" s="14">
        <v>20251031</v>
      </c>
      <c r="B816" s="15">
        <v>2705</v>
      </c>
      <c r="C816" s="14" t="s">
        <v>9030</v>
      </c>
      <c r="D816" s="14" t="s">
        <v>12682</v>
      </c>
      <c r="E816" s="14">
        <v>6100</v>
      </c>
      <c r="F816" s="14" t="s">
        <v>8214</v>
      </c>
      <c r="G816" s="14">
        <v>14</v>
      </c>
      <c r="H816" s="14" t="s">
        <v>8215</v>
      </c>
      <c r="I816" s="14" t="s">
        <v>8153</v>
      </c>
      <c r="J816" s="14" t="s">
        <v>8153</v>
      </c>
    </row>
    <row r="817" spans="1:10" x14ac:dyDescent="0.2">
      <c r="A817" s="14">
        <v>20251031</v>
      </c>
      <c r="B817" s="15">
        <v>2708</v>
      </c>
      <c r="C817" s="14" t="s">
        <v>9031</v>
      </c>
      <c r="D817" s="14" t="s">
        <v>12682</v>
      </c>
      <c r="E817" s="14">
        <v>6050</v>
      </c>
      <c r="F817" s="14" t="s">
        <v>8300</v>
      </c>
      <c r="G817" s="14">
        <v>13</v>
      </c>
      <c r="H817" s="14" t="s">
        <v>8301</v>
      </c>
      <c r="I817" s="14" t="s">
        <v>8153</v>
      </c>
      <c r="J817" s="14" t="s">
        <v>8153</v>
      </c>
    </row>
    <row r="818" spans="1:10" x14ac:dyDescent="0.2">
      <c r="A818" s="14">
        <v>20251031</v>
      </c>
      <c r="B818" s="15" t="s">
        <v>4033</v>
      </c>
      <c r="C818" s="14" t="s">
        <v>9032</v>
      </c>
      <c r="D818" s="14" t="s">
        <v>8162</v>
      </c>
      <c r="E818" s="14">
        <v>5250</v>
      </c>
      <c r="F818" s="14" t="s">
        <v>8163</v>
      </c>
      <c r="G818" s="14">
        <v>10</v>
      </c>
      <c r="H818" s="14" t="s">
        <v>8164</v>
      </c>
      <c r="I818" s="14" t="s">
        <v>8153</v>
      </c>
      <c r="J818" s="14" t="s">
        <v>8153</v>
      </c>
    </row>
    <row r="819" spans="1:10" x14ac:dyDescent="0.2">
      <c r="A819" s="14">
        <v>20251031</v>
      </c>
      <c r="B819" s="15">
        <v>2721</v>
      </c>
      <c r="C819" s="14" t="s">
        <v>9033</v>
      </c>
      <c r="D819" s="14" t="s">
        <v>12682</v>
      </c>
      <c r="E819" s="14">
        <v>6050</v>
      </c>
      <c r="F819" s="14" t="s">
        <v>8300</v>
      </c>
      <c r="G819" s="14">
        <v>13</v>
      </c>
      <c r="H819" s="14" t="s">
        <v>8301</v>
      </c>
      <c r="I819" s="14" t="s">
        <v>8153</v>
      </c>
      <c r="J819" s="14" t="s">
        <v>8153</v>
      </c>
    </row>
    <row r="820" spans="1:10" x14ac:dyDescent="0.2">
      <c r="A820" s="14">
        <v>20251031</v>
      </c>
      <c r="B820" s="15">
        <v>2722</v>
      </c>
      <c r="C820" s="14" t="s">
        <v>9034</v>
      </c>
      <c r="D820" s="14" t="s">
        <v>12682</v>
      </c>
      <c r="E820" s="14">
        <v>6100</v>
      </c>
      <c r="F820" s="14" t="s">
        <v>8214</v>
      </c>
      <c r="G820" s="14">
        <v>14</v>
      </c>
      <c r="H820" s="14" t="s">
        <v>8215</v>
      </c>
      <c r="I820" s="14" t="s">
        <v>8153</v>
      </c>
      <c r="J820" s="14" t="s">
        <v>8153</v>
      </c>
    </row>
    <row r="821" spans="1:10" x14ac:dyDescent="0.2">
      <c r="A821" s="14">
        <v>20251031</v>
      </c>
      <c r="B821" s="15">
        <v>2726</v>
      </c>
      <c r="C821" s="14" t="s">
        <v>9035</v>
      </c>
      <c r="D821" s="14" t="s">
        <v>12680</v>
      </c>
      <c r="E821" s="14">
        <v>6100</v>
      </c>
      <c r="F821" s="14" t="s">
        <v>8214</v>
      </c>
      <c r="G821" s="14">
        <v>14</v>
      </c>
      <c r="H821" s="14" t="s">
        <v>8215</v>
      </c>
      <c r="I821" s="14">
        <v>6</v>
      </c>
      <c r="J821" s="14" t="s">
        <v>8150</v>
      </c>
    </row>
    <row r="822" spans="1:10" x14ac:dyDescent="0.2">
      <c r="A822" s="14">
        <v>20251031</v>
      </c>
      <c r="B822" s="15">
        <v>2730</v>
      </c>
      <c r="C822" s="14" t="s">
        <v>9036</v>
      </c>
      <c r="D822" s="14" t="s">
        <v>12680</v>
      </c>
      <c r="E822" s="14">
        <v>6100</v>
      </c>
      <c r="F822" s="14" t="s">
        <v>8214</v>
      </c>
      <c r="G822" s="14">
        <v>14</v>
      </c>
      <c r="H822" s="14" t="s">
        <v>8215</v>
      </c>
      <c r="I822" s="14">
        <v>6</v>
      </c>
      <c r="J822" s="14" t="s">
        <v>8150</v>
      </c>
    </row>
    <row r="823" spans="1:10" x14ac:dyDescent="0.2">
      <c r="A823" s="14">
        <v>20251031</v>
      </c>
      <c r="B823" s="15">
        <v>2733</v>
      </c>
      <c r="C823" s="14" t="s">
        <v>9037</v>
      </c>
      <c r="D823" s="14" t="s">
        <v>12680</v>
      </c>
      <c r="E823" s="14">
        <v>6050</v>
      </c>
      <c r="F823" s="14" t="s">
        <v>8300</v>
      </c>
      <c r="G823" s="14">
        <v>13</v>
      </c>
      <c r="H823" s="14" t="s">
        <v>8301</v>
      </c>
      <c r="I823" s="14">
        <v>6</v>
      </c>
      <c r="J823" s="14" t="s">
        <v>8150</v>
      </c>
    </row>
    <row r="824" spans="1:10" x14ac:dyDescent="0.2">
      <c r="A824" s="14">
        <v>20251031</v>
      </c>
      <c r="B824" s="15">
        <v>2734</v>
      </c>
      <c r="C824" s="14" t="s">
        <v>9038</v>
      </c>
      <c r="D824" s="14" t="s">
        <v>12680</v>
      </c>
      <c r="E824" s="14">
        <v>6100</v>
      </c>
      <c r="F824" s="14" t="s">
        <v>8214</v>
      </c>
      <c r="G824" s="14">
        <v>14</v>
      </c>
      <c r="H824" s="14" t="s">
        <v>8215</v>
      </c>
      <c r="I824" s="14">
        <v>7</v>
      </c>
      <c r="J824" s="14" t="s">
        <v>8203</v>
      </c>
    </row>
    <row r="825" spans="1:10" x14ac:dyDescent="0.2">
      <c r="A825" s="14">
        <v>20251031</v>
      </c>
      <c r="B825" s="15">
        <v>2735</v>
      </c>
      <c r="C825" s="14" t="s">
        <v>9039</v>
      </c>
      <c r="D825" s="14" t="s">
        <v>12682</v>
      </c>
      <c r="E825" s="14">
        <v>6100</v>
      </c>
      <c r="F825" s="14" t="s">
        <v>8214</v>
      </c>
      <c r="G825" s="14">
        <v>14</v>
      </c>
      <c r="H825" s="14" t="s">
        <v>8215</v>
      </c>
      <c r="I825" s="14" t="s">
        <v>8153</v>
      </c>
      <c r="J825" s="14" t="s">
        <v>8153</v>
      </c>
    </row>
    <row r="826" spans="1:10" x14ac:dyDescent="0.2">
      <c r="A826" s="14">
        <v>20251031</v>
      </c>
      <c r="B826" s="15">
        <v>2736</v>
      </c>
      <c r="C826" s="14" t="s">
        <v>9040</v>
      </c>
      <c r="D826" s="14" t="s">
        <v>12682</v>
      </c>
      <c r="E826" s="14">
        <v>6100</v>
      </c>
      <c r="F826" s="14" t="s">
        <v>8214</v>
      </c>
      <c r="G826" s="14">
        <v>14</v>
      </c>
      <c r="H826" s="14" t="s">
        <v>8215</v>
      </c>
      <c r="I826" s="14" t="s">
        <v>8153</v>
      </c>
      <c r="J826" s="14" t="s">
        <v>8153</v>
      </c>
    </row>
    <row r="827" spans="1:10" x14ac:dyDescent="0.2">
      <c r="A827" s="14">
        <v>20251031</v>
      </c>
      <c r="B827" s="15">
        <v>2737</v>
      </c>
      <c r="C827" s="14" t="s">
        <v>9041</v>
      </c>
      <c r="D827" s="14" t="s">
        <v>12680</v>
      </c>
      <c r="E827" s="14">
        <v>6050</v>
      </c>
      <c r="F827" s="14" t="s">
        <v>8300</v>
      </c>
      <c r="G827" s="14">
        <v>13</v>
      </c>
      <c r="H827" s="14" t="s">
        <v>8301</v>
      </c>
      <c r="I827" s="14">
        <v>7</v>
      </c>
      <c r="J827" s="14" t="s">
        <v>8203</v>
      </c>
    </row>
    <row r="828" spans="1:10" x14ac:dyDescent="0.2">
      <c r="A828" s="14">
        <v>20251031</v>
      </c>
      <c r="B828" s="15" t="s">
        <v>9042</v>
      </c>
      <c r="C828" s="14" t="s">
        <v>9043</v>
      </c>
      <c r="D828" s="14" t="s">
        <v>8152</v>
      </c>
      <c r="E828" s="14" t="s">
        <v>8153</v>
      </c>
      <c r="F828" s="14" t="s">
        <v>8153</v>
      </c>
      <c r="G828" s="14" t="s">
        <v>8153</v>
      </c>
      <c r="H828" s="14" t="s">
        <v>8153</v>
      </c>
      <c r="I828" s="14" t="s">
        <v>8153</v>
      </c>
      <c r="J828" s="14" t="s">
        <v>8153</v>
      </c>
    </row>
    <row r="829" spans="1:10" x14ac:dyDescent="0.2">
      <c r="A829" s="14">
        <v>20251031</v>
      </c>
      <c r="B829" s="15">
        <v>2742</v>
      </c>
      <c r="C829" s="14" t="s">
        <v>9044</v>
      </c>
      <c r="D829" s="14" t="s">
        <v>12680</v>
      </c>
      <c r="E829" s="14">
        <v>6100</v>
      </c>
      <c r="F829" s="14" t="s">
        <v>8214</v>
      </c>
      <c r="G829" s="14">
        <v>14</v>
      </c>
      <c r="H829" s="14" t="s">
        <v>8215</v>
      </c>
      <c r="I829" s="14">
        <v>7</v>
      </c>
      <c r="J829" s="14" t="s">
        <v>8203</v>
      </c>
    </row>
    <row r="830" spans="1:10" x14ac:dyDescent="0.2">
      <c r="A830" s="14">
        <v>20251031</v>
      </c>
      <c r="B830" s="15">
        <v>2743</v>
      </c>
      <c r="C830" s="14" t="s">
        <v>9045</v>
      </c>
      <c r="D830" s="14" t="s">
        <v>12682</v>
      </c>
      <c r="E830" s="14">
        <v>6050</v>
      </c>
      <c r="F830" s="14" t="s">
        <v>8300</v>
      </c>
      <c r="G830" s="14">
        <v>13</v>
      </c>
      <c r="H830" s="14" t="s">
        <v>8301</v>
      </c>
      <c r="I830" s="14" t="s">
        <v>8153</v>
      </c>
      <c r="J830" s="14" t="s">
        <v>8153</v>
      </c>
    </row>
    <row r="831" spans="1:10" x14ac:dyDescent="0.2">
      <c r="A831" s="14">
        <v>20251031</v>
      </c>
      <c r="B831" s="15">
        <v>2747</v>
      </c>
      <c r="C831" s="14" t="s">
        <v>9046</v>
      </c>
      <c r="D831" s="14" t="s">
        <v>12682</v>
      </c>
      <c r="E831" s="14">
        <v>6100</v>
      </c>
      <c r="F831" s="14" t="s">
        <v>8214</v>
      </c>
      <c r="G831" s="14">
        <v>14</v>
      </c>
      <c r="H831" s="14" t="s">
        <v>8215</v>
      </c>
      <c r="I831" s="14" t="s">
        <v>8153</v>
      </c>
      <c r="J831" s="14" t="s">
        <v>8153</v>
      </c>
    </row>
    <row r="832" spans="1:10" x14ac:dyDescent="0.2">
      <c r="A832" s="14">
        <v>20251031</v>
      </c>
      <c r="B832" s="15">
        <v>2749</v>
      </c>
      <c r="C832" s="14" t="s">
        <v>9047</v>
      </c>
      <c r="D832" s="14" t="s">
        <v>12680</v>
      </c>
      <c r="E832" s="14">
        <v>9050</v>
      </c>
      <c r="F832" s="14" t="s">
        <v>8187</v>
      </c>
      <c r="G832" s="14">
        <v>10</v>
      </c>
      <c r="H832" s="14" t="s">
        <v>8164</v>
      </c>
      <c r="I832" s="14">
        <v>6</v>
      </c>
      <c r="J832" s="14" t="s">
        <v>8150</v>
      </c>
    </row>
    <row r="833" spans="1:10" x14ac:dyDescent="0.2">
      <c r="A833" s="14">
        <v>20251031</v>
      </c>
      <c r="B833" s="15" t="s">
        <v>5051</v>
      </c>
      <c r="C833" s="14" t="s">
        <v>9048</v>
      </c>
      <c r="D833" s="14" t="s">
        <v>12682</v>
      </c>
      <c r="E833" s="14">
        <v>6100</v>
      </c>
      <c r="F833" s="14" t="s">
        <v>8214</v>
      </c>
      <c r="G833" s="14">
        <v>14</v>
      </c>
      <c r="H833" s="14" t="s">
        <v>8215</v>
      </c>
      <c r="I833" s="14" t="s">
        <v>8153</v>
      </c>
      <c r="J833" s="14" t="s">
        <v>8153</v>
      </c>
    </row>
    <row r="834" spans="1:10" x14ac:dyDescent="0.2">
      <c r="A834" s="14">
        <v>20251031</v>
      </c>
      <c r="B834" s="15">
        <v>2750</v>
      </c>
      <c r="C834" s="14" t="s">
        <v>9049</v>
      </c>
      <c r="D834" s="14" t="s">
        <v>12682</v>
      </c>
      <c r="E834" s="14">
        <v>6050</v>
      </c>
      <c r="F834" s="14" t="s">
        <v>8300</v>
      </c>
      <c r="G834" s="14">
        <v>13</v>
      </c>
      <c r="H834" s="14" t="s">
        <v>8301</v>
      </c>
      <c r="I834" s="14" t="s">
        <v>8153</v>
      </c>
      <c r="J834" s="14" t="s">
        <v>8153</v>
      </c>
    </row>
    <row r="835" spans="1:10" x14ac:dyDescent="0.2">
      <c r="A835" s="14">
        <v>20251031</v>
      </c>
      <c r="B835" s="15">
        <v>2751</v>
      </c>
      <c r="C835" s="14" t="s">
        <v>9050</v>
      </c>
      <c r="D835" s="14" t="s">
        <v>12682</v>
      </c>
      <c r="E835" s="14">
        <v>6050</v>
      </c>
      <c r="F835" s="14" t="s">
        <v>8300</v>
      </c>
      <c r="G835" s="14">
        <v>13</v>
      </c>
      <c r="H835" s="14" t="s">
        <v>8301</v>
      </c>
      <c r="I835" s="14" t="s">
        <v>8153</v>
      </c>
      <c r="J835" s="14" t="s">
        <v>8153</v>
      </c>
    </row>
    <row r="836" spans="1:10" x14ac:dyDescent="0.2">
      <c r="A836" s="14">
        <v>20251031</v>
      </c>
      <c r="B836" s="15">
        <v>2752</v>
      </c>
      <c r="C836" s="14" t="s">
        <v>9051</v>
      </c>
      <c r="D836" s="14" t="s">
        <v>12680</v>
      </c>
      <c r="E836" s="14">
        <v>6100</v>
      </c>
      <c r="F836" s="14" t="s">
        <v>8214</v>
      </c>
      <c r="G836" s="14">
        <v>14</v>
      </c>
      <c r="H836" s="14" t="s">
        <v>8215</v>
      </c>
      <c r="I836" s="14">
        <v>6</v>
      </c>
      <c r="J836" s="14" t="s">
        <v>8150</v>
      </c>
    </row>
    <row r="837" spans="1:10" x14ac:dyDescent="0.2">
      <c r="A837" s="14">
        <v>20251031</v>
      </c>
      <c r="B837" s="15">
        <v>2753</v>
      </c>
      <c r="C837" s="14" t="s">
        <v>9052</v>
      </c>
      <c r="D837" s="14" t="s">
        <v>12680</v>
      </c>
      <c r="E837" s="14">
        <v>6100</v>
      </c>
      <c r="F837" s="14" t="s">
        <v>8214</v>
      </c>
      <c r="G837" s="14">
        <v>14</v>
      </c>
      <c r="H837" s="14" t="s">
        <v>8215</v>
      </c>
      <c r="I837" s="14">
        <v>7</v>
      </c>
      <c r="J837" s="14" t="s">
        <v>8203</v>
      </c>
    </row>
    <row r="838" spans="1:10" x14ac:dyDescent="0.2">
      <c r="A838" s="14">
        <v>20251031</v>
      </c>
      <c r="B838" s="15" t="s">
        <v>5186</v>
      </c>
      <c r="C838" s="14" t="s">
        <v>9053</v>
      </c>
      <c r="D838" s="14" t="s">
        <v>8162</v>
      </c>
      <c r="E838" s="14">
        <v>2050</v>
      </c>
      <c r="F838" s="14" t="s">
        <v>8200</v>
      </c>
      <c r="G838" s="14">
        <v>3</v>
      </c>
      <c r="H838" s="14" t="s">
        <v>8201</v>
      </c>
      <c r="I838" s="14" t="s">
        <v>8153</v>
      </c>
      <c r="J838" s="14" t="s">
        <v>8153</v>
      </c>
    </row>
    <row r="839" spans="1:10" x14ac:dyDescent="0.2">
      <c r="A839" s="14">
        <v>20251031</v>
      </c>
      <c r="B839" s="15">
        <v>2760</v>
      </c>
      <c r="C839" s="14" t="s">
        <v>9054</v>
      </c>
      <c r="D839" s="14" t="s">
        <v>12680</v>
      </c>
      <c r="E839" s="14">
        <v>6050</v>
      </c>
      <c r="F839" s="14" t="s">
        <v>8300</v>
      </c>
      <c r="G839" s="14">
        <v>13</v>
      </c>
      <c r="H839" s="14" t="s">
        <v>8301</v>
      </c>
      <c r="I839" s="14">
        <v>6</v>
      </c>
      <c r="J839" s="14" t="s">
        <v>8150</v>
      </c>
    </row>
    <row r="840" spans="1:10" x14ac:dyDescent="0.2">
      <c r="A840" s="14">
        <v>20251031</v>
      </c>
      <c r="B840" s="15">
        <v>2762</v>
      </c>
      <c r="C840" s="14" t="s">
        <v>9055</v>
      </c>
      <c r="D840" s="14" t="s">
        <v>12682</v>
      </c>
      <c r="E840" s="14">
        <v>6100</v>
      </c>
      <c r="F840" s="14" t="s">
        <v>8214</v>
      </c>
      <c r="G840" s="14">
        <v>14</v>
      </c>
      <c r="H840" s="14" t="s">
        <v>8215</v>
      </c>
      <c r="I840" s="14" t="s">
        <v>8153</v>
      </c>
      <c r="J840" s="14" t="s">
        <v>8153</v>
      </c>
    </row>
    <row r="841" spans="1:10" x14ac:dyDescent="0.2">
      <c r="A841" s="14">
        <v>20251031</v>
      </c>
      <c r="B841" s="15">
        <v>2763</v>
      </c>
      <c r="C841" s="14" t="s">
        <v>9056</v>
      </c>
      <c r="D841" s="14" t="s">
        <v>12682</v>
      </c>
      <c r="E841" s="14">
        <v>6050</v>
      </c>
      <c r="F841" s="14" t="s">
        <v>8300</v>
      </c>
      <c r="G841" s="14">
        <v>13</v>
      </c>
      <c r="H841" s="14" t="s">
        <v>8301</v>
      </c>
      <c r="I841" s="14" t="s">
        <v>8153</v>
      </c>
      <c r="J841" s="14" t="s">
        <v>8153</v>
      </c>
    </row>
    <row r="842" spans="1:10" x14ac:dyDescent="0.2">
      <c r="A842" s="14">
        <v>20251031</v>
      </c>
      <c r="B842" s="15">
        <v>2764</v>
      </c>
      <c r="C842" s="14" t="s">
        <v>9057</v>
      </c>
      <c r="D842" s="14" t="s">
        <v>12682</v>
      </c>
      <c r="E842" s="14">
        <v>6100</v>
      </c>
      <c r="F842" s="14" t="s">
        <v>8214</v>
      </c>
      <c r="G842" s="14">
        <v>14</v>
      </c>
      <c r="H842" s="14" t="s">
        <v>8215</v>
      </c>
      <c r="I842" s="14" t="s">
        <v>8153</v>
      </c>
      <c r="J842" s="14" t="s">
        <v>8153</v>
      </c>
    </row>
    <row r="843" spans="1:10" x14ac:dyDescent="0.2">
      <c r="A843" s="14">
        <v>20251031</v>
      </c>
      <c r="B843" s="15">
        <v>2767</v>
      </c>
      <c r="C843" s="14" t="s">
        <v>9058</v>
      </c>
      <c r="D843" s="14" t="s">
        <v>12680</v>
      </c>
      <c r="E843" s="14">
        <v>6050</v>
      </c>
      <c r="F843" s="14" t="s">
        <v>8300</v>
      </c>
      <c r="G843" s="14">
        <v>13</v>
      </c>
      <c r="H843" s="14" t="s">
        <v>8301</v>
      </c>
      <c r="I843" s="14">
        <v>6</v>
      </c>
      <c r="J843" s="14" t="s">
        <v>8150</v>
      </c>
    </row>
    <row r="844" spans="1:10" x14ac:dyDescent="0.2">
      <c r="A844" s="14">
        <v>20251031</v>
      </c>
      <c r="B844" s="15">
        <v>2768</v>
      </c>
      <c r="C844" s="14" t="s">
        <v>9059</v>
      </c>
      <c r="D844" s="14" t="s">
        <v>12680</v>
      </c>
      <c r="E844" s="14">
        <v>6050</v>
      </c>
      <c r="F844" s="14" t="s">
        <v>8300</v>
      </c>
      <c r="G844" s="14">
        <v>13</v>
      </c>
      <c r="H844" s="14" t="s">
        <v>8301</v>
      </c>
      <c r="I844" s="14">
        <v>4</v>
      </c>
      <c r="J844" s="14" t="s">
        <v>8177</v>
      </c>
    </row>
    <row r="845" spans="1:10" x14ac:dyDescent="0.2">
      <c r="A845" s="14">
        <v>20251031</v>
      </c>
      <c r="B845" s="15">
        <v>2769</v>
      </c>
      <c r="C845" s="14" t="s">
        <v>9060</v>
      </c>
      <c r="D845" s="14" t="s">
        <v>12682</v>
      </c>
      <c r="E845" s="14">
        <v>6100</v>
      </c>
      <c r="F845" s="14" t="s">
        <v>8214</v>
      </c>
      <c r="G845" s="14">
        <v>14</v>
      </c>
      <c r="H845" s="14" t="s">
        <v>8215</v>
      </c>
      <c r="I845" s="14" t="s">
        <v>8153</v>
      </c>
      <c r="J845" s="14" t="s">
        <v>8153</v>
      </c>
    </row>
    <row r="846" spans="1:10" x14ac:dyDescent="0.2">
      <c r="A846" s="14">
        <v>20251031</v>
      </c>
      <c r="B846" s="15" t="s">
        <v>4462</v>
      </c>
      <c r="C846" s="14" t="s">
        <v>9061</v>
      </c>
      <c r="D846" s="14" t="s">
        <v>12681</v>
      </c>
      <c r="E846" s="14">
        <v>8050</v>
      </c>
      <c r="F846" s="14" t="s">
        <v>8220</v>
      </c>
      <c r="G846" s="14">
        <v>17</v>
      </c>
      <c r="H846" s="14" t="s">
        <v>8221</v>
      </c>
      <c r="I846" s="14" t="s">
        <v>8153</v>
      </c>
      <c r="J846" s="14" t="s">
        <v>8153</v>
      </c>
    </row>
    <row r="847" spans="1:10" x14ac:dyDescent="0.2">
      <c r="A847" s="14">
        <v>20251031</v>
      </c>
      <c r="B847" s="15">
        <v>2776</v>
      </c>
      <c r="C847" s="14" t="s">
        <v>9062</v>
      </c>
      <c r="D847" s="14" t="s">
        <v>12682</v>
      </c>
      <c r="E847" s="14">
        <v>6050</v>
      </c>
      <c r="F847" s="14" t="s">
        <v>8300</v>
      </c>
      <c r="G847" s="14">
        <v>13</v>
      </c>
      <c r="H847" s="14" t="s">
        <v>8301</v>
      </c>
      <c r="I847" s="14" t="s">
        <v>8153</v>
      </c>
      <c r="J847" s="14" t="s">
        <v>8153</v>
      </c>
    </row>
    <row r="848" spans="1:10" x14ac:dyDescent="0.2">
      <c r="A848" s="14">
        <v>20251031</v>
      </c>
      <c r="B848" s="15">
        <v>2778</v>
      </c>
      <c r="C848" s="14" t="s">
        <v>9063</v>
      </c>
      <c r="D848" s="14" t="s">
        <v>12682</v>
      </c>
      <c r="E848" s="14">
        <v>6100</v>
      </c>
      <c r="F848" s="14" t="s">
        <v>8214</v>
      </c>
      <c r="G848" s="14">
        <v>14</v>
      </c>
      <c r="H848" s="14" t="s">
        <v>8215</v>
      </c>
      <c r="I848" s="14" t="s">
        <v>8153</v>
      </c>
      <c r="J848" s="14" t="s">
        <v>8153</v>
      </c>
    </row>
    <row r="849" spans="1:10" x14ac:dyDescent="0.2">
      <c r="A849" s="14">
        <v>20251031</v>
      </c>
      <c r="B849" s="15" t="s">
        <v>5091</v>
      </c>
      <c r="C849" s="14" t="s">
        <v>9064</v>
      </c>
      <c r="D849" s="14" t="s">
        <v>12681</v>
      </c>
      <c r="E849" s="14">
        <v>9050</v>
      </c>
      <c r="F849" s="14" t="s">
        <v>8187</v>
      </c>
      <c r="G849" s="14">
        <v>10</v>
      </c>
      <c r="H849" s="14" t="s">
        <v>8164</v>
      </c>
      <c r="I849" s="14" t="s">
        <v>8153</v>
      </c>
      <c r="J849" s="14" t="s">
        <v>8153</v>
      </c>
    </row>
    <row r="850" spans="1:10" x14ac:dyDescent="0.2">
      <c r="A850" s="14">
        <v>20251031</v>
      </c>
      <c r="B850" s="15">
        <v>2780</v>
      </c>
      <c r="C850" s="14" t="s">
        <v>9065</v>
      </c>
      <c r="D850" s="14" t="s">
        <v>12682</v>
      </c>
      <c r="E850" s="14">
        <v>6100</v>
      </c>
      <c r="F850" s="14" t="s">
        <v>8214</v>
      </c>
      <c r="G850" s="14">
        <v>14</v>
      </c>
      <c r="H850" s="14" t="s">
        <v>8215</v>
      </c>
      <c r="I850" s="14" t="s">
        <v>8153</v>
      </c>
      <c r="J850" s="14" t="s">
        <v>8153</v>
      </c>
    </row>
    <row r="851" spans="1:10" x14ac:dyDescent="0.2">
      <c r="A851" s="14">
        <v>20251031</v>
      </c>
      <c r="B851" s="15">
        <v>2782</v>
      </c>
      <c r="C851" s="14" t="s">
        <v>9066</v>
      </c>
      <c r="D851" s="14" t="s">
        <v>12682</v>
      </c>
      <c r="E851" s="14">
        <v>6100</v>
      </c>
      <c r="F851" s="14" t="s">
        <v>8214</v>
      </c>
      <c r="G851" s="14">
        <v>14</v>
      </c>
      <c r="H851" s="14" t="s">
        <v>8215</v>
      </c>
      <c r="I851" s="14" t="s">
        <v>8153</v>
      </c>
      <c r="J851" s="14" t="s">
        <v>8153</v>
      </c>
    </row>
    <row r="852" spans="1:10" x14ac:dyDescent="0.2">
      <c r="A852" s="14">
        <v>20251031</v>
      </c>
      <c r="B852" s="15">
        <v>2784</v>
      </c>
      <c r="C852" s="14" t="s">
        <v>9067</v>
      </c>
      <c r="D852" s="14" t="s">
        <v>12680</v>
      </c>
      <c r="E852" s="14">
        <v>6050</v>
      </c>
      <c r="F852" s="14" t="s">
        <v>8300</v>
      </c>
      <c r="G852" s="14">
        <v>13</v>
      </c>
      <c r="H852" s="14" t="s">
        <v>8301</v>
      </c>
      <c r="I852" s="14">
        <v>4</v>
      </c>
      <c r="J852" s="14" t="s">
        <v>8177</v>
      </c>
    </row>
    <row r="853" spans="1:10" x14ac:dyDescent="0.2">
      <c r="A853" s="14">
        <v>20251031</v>
      </c>
      <c r="B853" s="15">
        <v>2788</v>
      </c>
      <c r="C853" s="14" t="s">
        <v>9068</v>
      </c>
      <c r="D853" s="14" t="s">
        <v>12682</v>
      </c>
      <c r="E853" s="14">
        <v>6050</v>
      </c>
      <c r="F853" s="14" t="s">
        <v>8300</v>
      </c>
      <c r="G853" s="14">
        <v>13</v>
      </c>
      <c r="H853" s="14" t="s">
        <v>8301</v>
      </c>
      <c r="I853" s="14" t="s">
        <v>8153</v>
      </c>
      <c r="J853" s="14" t="s">
        <v>8153</v>
      </c>
    </row>
    <row r="854" spans="1:10" x14ac:dyDescent="0.2">
      <c r="A854" s="14">
        <v>20251031</v>
      </c>
      <c r="B854" s="15">
        <v>2789</v>
      </c>
      <c r="C854" s="14" t="s">
        <v>9069</v>
      </c>
      <c r="D854" s="14" t="s">
        <v>12682</v>
      </c>
      <c r="E854" s="14">
        <v>6100</v>
      </c>
      <c r="F854" s="14" t="s">
        <v>8214</v>
      </c>
      <c r="G854" s="14">
        <v>14</v>
      </c>
      <c r="H854" s="14" t="s">
        <v>8215</v>
      </c>
      <c r="I854" s="14" t="s">
        <v>8153</v>
      </c>
      <c r="J854" s="14" t="s">
        <v>8153</v>
      </c>
    </row>
    <row r="855" spans="1:10" x14ac:dyDescent="0.2">
      <c r="A855" s="14">
        <v>20251031</v>
      </c>
      <c r="B855" s="15" t="s">
        <v>7539</v>
      </c>
      <c r="C855" s="14" t="s">
        <v>9070</v>
      </c>
      <c r="D855" s="14" t="s">
        <v>12681</v>
      </c>
      <c r="E855" s="14">
        <v>3750</v>
      </c>
      <c r="F855" s="14" t="s">
        <v>8704</v>
      </c>
      <c r="G855" s="14">
        <v>9</v>
      </c>
      <c r="H855" s="14" t="s">
        <v>8705</v>
      </c>
      <c r="I855" s="14" t="s">
        <v>8153</v>
      </c>
      <c r="J855" s="14" t="s">
        <v>8153</v>
      </c>
    </row>
    <row r="856" spans="1:10" x14ac:dyDescent="0.2">
      <c r="A856" s="14">
        <v>20251031</v>
      </c>
      <c r="B856" s="15">
        <v>2790</v>
      </c>
      <c r="C856" s="14" t="s">
        <v>9071</v>
      </c>
      <c r="D856" s="14" t="s">
        <v>12682</v>
      </c>
      <c r="E856" s="14">
        <v>6100</v>
      </c>
      <c r="F856" s="14" t="s">
        <v>8214</v>
      </c>
      <c r="G856" s="14">
        <v>14</v>
      </c>
      <c r="H856" s="14" t="s">
        <v>8215</v>
      </c>
      <c r="I856" s="14" t="s">
        <v>8153</v>
      </c>
      <c r="J856" s="14" t="s">
        <v>8153</v>
      </c>
    </row>
    <row r="857" spans="1:10" x14ac:dyDescent="0.2">
      <c r="A857" s="14">
        <v>20251031</v>
      </c>
      <c r="B857" s="15">
        <v>2791</v>
      </c>
      <c r="C857" s="14" t="s">
        <v>9072</v>
      </c>
      <c r="D857" s="14" t="s">
        <v>12680</v>
      </c>
      <c r="E857" s="14">
        <v>6100</v>
      </c>
      <c r="F857" s="14" t="s">
        <v>8214</v>
      </c>
      <c r="G857" s="14">
        <v>14</v>
      </c>
      <c r="H857" s="14" t="s">
        <v>8215</v>
      </c>
      <c r="I857" s="14">
        <v>6</v>
      </c>
      <c r="J857" s="14" t="s">
        <v>8150</v>
      </c>
    </row>
    <row r="858" spans="1:10" x14ac:dyDescent="0.2">
      <c r="A858" s="14">
        <v>20251031</v>
      </c>
      <c r="B858" s="15">
        <v>2792</v>
      </c>
      <c r="C858" s="14" t="s">
        <v>9073</v>
      </c>
      <c r="D858" s="14" t="s">
        <v>12680</v>
      </c>
      <c r="E858" s="14">
        <v>6100</v>
      </c>
      <c r="F858" s="14" t="s">
        <v>8214</v>
      </c>
      <c r="G858" s="14">
        <v>14</v>
      </c>
      <c r="H858" s="14" t="s">
        <v>8215</v>
      </c>
      <c r="I858" s="14">
        <v>7</v>
      </c>
      <c r="J858" s="14" t="s">
        <v>8203</v>
      </c>
    </row>
    <row r="859" spans="1:10" x14ac:dyDescent="0.2">
      <c r="A859" s="14">
        <v>20251031</v>
      </c>
      <c r="B859" s="15">
        <v>2795</v>
      </c>
      <c r="C859" s="14" t="s">
        <v>9074</v>
      </c>
      <c r="D859" s="14" t="s">
        <v>12682</v>
      </c>
      <c r="E859" s="14">
        <v>6050</v>
      </c>
      <c r="F859" s="14" t="s">
        <v>8300</v>
      </c>
      <c r="G859" s="14">
        <v>13</v>
      </c>
      <c r="H859" s="14" t="s">
        <v>8301</v>
      </c>
      <c r="I859" s="14" t="s">
        <v>8153</v>
      </c>
      <c r="J859" s="14" t="s">
        <v>8153</v>
      </c>
    </row>
    <row r="860" spans="1:10" x14ac:dyDescent="0.2">
      <c r="A860" s="14">
        <v>20251031</v>
      </c>
      <c r="B860" s="15">
        <v>2796</v>
      </c>
      <c r="C860" s="14" t="s">
        <v>9075</v>
      </c>
      <c r="D860" s="14" t="s">
        <v>12682</v>
      </c>
      <c r="E860" s="14">
        <v>6100</v>
      </c>
      <c r="F860" s="14" t="s">
        <v>8214</v>
      </c>
      <c r="G860" s="14">
        <v>14</v>
      </c>
      <c r="H860" s="14" t="s">
        <v>8215</v>
      </c>
      <c r="I860" s="14" t="s">
        <v>8153</v>
      </c>
      <c r="J860" s="14" t="s">
        <v>8153</v>
      </c>
    </row>
    <row r="861" spans="1:10" x14ac:dyDescent="0.2">
      <c r="A861" s="14">
        <v>20251031</v>
      </c>
      <c r="B861" s="15">
        <v>2798</v>
      </c>
      <c r="C861" s="14" t="s">
        <v>9076</v>
      </c>
      <c r="D861" s="14" t="s">
        <v>12682</v>
      </c>
      <c r="E861" s="14">
        <v>6100</v>
      </c>
      <c r="F861" s="14" t="s">
        <v>8214</v>
      </c>
      <c r="G861" s="14">
        <v>14</v>
      </c>
      <c r="H861" s="14" t="s">
        <v>8215</v>
      </c>
      <c r="I861" s="14" t="s">
        <v>8153</v>
      </c>
      <c r="J861" s="14" t="s">
        <v>8153</v>
      </c>
    </row>
    <row r="862" spans="1:10" x14ac:dyDescent="0.2">
      <c r="A862" s="14">
        <v>20251031</v>
      </c>
      <c r="B862" s="15" t="s">
        <v>5431</v>
      </c>
      <c r="C862" s="14" t="s">
        <v>9077</v>
      </c>
      <c r="D862" s="14" t="s">
        <v>8162</v>
      </c>
      <c r="E862" s="14">
        <v>9050</v>
      </c>
      <c r="F862" s="14" t="s">
        <v>8187</v>
      </c>
      <c r="G862" s="14">
        <v>10</v>
      </c>
      <c r="H862" s="14" t="s">
        <v>8164</v>
      </c>
      <c r="I862" s="14" t="s">
        <v>8153</v>
      </c>
      <c r="J862" s="14" t="s">
        <v>8153</v>
      </c>
    </row>
    <row r="863" spans="1:10" x14ac:dyDescent="0.2">
      <c r="A863" s="14">
        <v>20251031</v>
      </c>
      <c r="B863" s="15">
        <v>2801</v>
      </c>
      <c r="C863" s="14" t="s">
        <v>9078</v>
      </c>
      <c r="D863" s="14" t="s">
        <v>12680</v>
      </c>
      <c r="E863" s="14">
        <v>3050</v>
      </c>
      <c r="F863" s="14" t="s">
        <v>8579</v>
      </c>
      <c r="G863" s="14">
        <v>1</v>
      </c>
      <c r="H863" s="14" t="s">
        <v>8149</v>
      </c>
      <c r="I863" s="14">
        <v>4</v>
      </c>
      <c r="J863" s="14" t="s">
        <v>8177</v>
      </c>
    </row>
    <row r="864" spans="1:10" x14ac:dyDescent="0.2">
      <c r="A864" s="14">
        <v>20251031</v>
      </c>
      <c r="B864" s="15">
        <v>2802</v>
      </c>
      <c r="C864" s="14" t="s">
        <v>9079</v>
      </c>
      <c r="D864" s="14" t="s">
        <v>12680</v>
      </c>
      <c r="E864" s="14">
        <v>3050</v>
      </c>
      <c r="F864" s="14" t="s">
        <v>8579</v>
      </c>
      <c r="G864" s="14">
        <v>1</v>
      </c>
      <c r="H864" s="14" t="s">
        <v>8149</v>
      </c>
      <c r="I864" s="14">
        <v>2</v>
      </c>
      <c r="J864" s="14" t="s">
        <v>8533</v>
      </c>
    </row>
    <row r="865" spans="1:10" x14ac:dyDescent="0.2">
      <c r="A865" s="14">
        <v>20251031</v>
      </c>
      <c r="B865" s="15">
        <v>2804</v>
      </c>
      <c r="C865" s="14" t="s">
        <v>9080</v>
      </c>
      <c r="D865" s="14" t="s">
        <v>12680</v>
      </c>
      <c r="E865" s="14">
        <v>3050</v>
      </c>
      <c r="F865" s="14" t="s">
        <v>8579</v>
      </c>
      <c r="G865" s="14">
        <v>1</v>
      </c>
      <c r="H865" s="14" t="s">
        <v>8149</v>
      </c>
      <c r="I865" s="14">
        <v>7</v>
      </c>
      <c r="J865" s="14" t="s">
        <v>8203</v>
      </c>
    </row>
    <row r="866" spans="1:10" x14ac:dyDescent="0.2">
      <c r="A866" s="14">
        <v>20251031</v>
      </c>
      <c r="B866" s="15">
        <v>2805</v>
      </c>
      <c r="C866" s="14" t="s">
        <v>9081</v>
      </c>
      <c r="D866" s="14" t="s">
        <v>12682</v>
      </c>
      <c r="E866" s="14">
        <v>3050</v>
      </c>
      <c r="F866" s="14" t="s">
        <v>8579</v>
      </c>
      <c r="G866" s="14">
        <v>1</v>
      </c>
      <c r="H866" s="14" t="s">
        <v>8149</v>
      </c>
      <c r="I866" s="14" t="s">
        <v>8153</v>
      </c>
      <c r="J866" s="14" t="s">
        <v>8153</v>
      </c>
    </row>
    <row r="867" spans="1:10" x14ac:dyDescent="0.2">
      <c r="A867" s="14">
        <v>20251031</v>
      </c>
      <c r="B867" s="15">
        <v>2806</v>
      </c>
      <c r="C867" s="14" t="s">
        <v>9082</v>
      </c>
      <c r="D867" s="14" t="s">
        <v>12682</v>
      </c>
      <c r="E867" s="14">
        <v>3050</v>
      </c>
      <c r="F867" s="14" t="s">
        <v>8579</v>
      </c>
      <c r="G867" s="14">
        <v>1</v>
      </c>
      <c r="H867" s="14" t="s">
        <v>8149</v>
      </c>
      <c r="I867" s="14" t="s">
        <v>8153</v>
      </c>
      <c r="J867" s="14" t="s">
        <v>8153</v>
      </c>
    </row>
    <row r="868" spans="1:10" x14ac:dyDescent="0.2">
      <c r="A868" s="14">
        <v>20251031</v>
      </c>
      <c r="B868" s="15">
        <v>2809</v>
      </c>
      <c r="C868" s="14" t="s">
        <v>9083</v>
      </c>
      <c r="D868" s="14" t="s">
        <v>12680</v>
      </c>
      <c r="E868" s="14">
        <v>3050</v>
      </c>
      <c r="F868" s="14" t="s">
        <v>8579</v>
      </c>
      <c r="G868" s="14">
        <v>1</v>
      </c>
      <c r="H868" s="14" t="s">
        <v>8149</v>
      </c>
      <c r="I868" s="14">
        <v>4</v>
      </c>
      <c r="J868" s="14" t="s">
        <v>8177</v>
      </c>
    </row>
    <row r="869" spans="1:10" x14ac:dyDescent="0.2">
      <c r="A869" s="14">
        <v>20251031</v>
      </c>
      <c r="B869" s="15" t="s">
        <v>7632</v>
      </c>
      <c r="C869" s="14" t="s">
        <v>9084</v>
      </c>
      <c r="D869" s="14" t="s">
        <v>12681</v>
      </c>
      <c r="E869" s="14">
        <v>6050</v>
      </c>
      <c r="F869" s="14" t="s">
        <v>8300</v>
      </c>
      <c r="G869" s="14">
        <v>13</v>
      </c>
      <c r="H869" s="14" t="s">
        <v>8301</v>
      </c>
      <c r="I869" s="14" t="s">
        <v>8153</v>
      </c>
      <c r="J869" s="14" t="s">
        <v>8153</v>
      </c>
    </row>
    <row r="870" spans="1:10" x14ac:dyDescent="0.2">
      <c r="A870" s="14">
        <v>20251031</v>
      </c>
      <c r="B870" s="15">
        <v>2810</v>
      </c>
      <c r="C870" s="14" t="s">
        <v>9085</v>
      </c>
      <c r="D870" s="14" t="s">
        <v>12680</v>
      </c>
      <c r="E870" s="14">
        <v>3050</v>
      </c>
      <c r="F870" s="14" t="s">
        <v>8579</v>
      </c>
      <c r="G870" s="14">
        <v>1</v>
      </c>
      <c r="H870" s="14" t="s">
        <v>8149</v>
      </c>
      <c r="I870" s="14">
        <v>4</v>
      </c>
      <c r="J870" s="14" t="s">
        <v>8177</v>
      </c>
    </row>
    <row r="871" spans="1:10" x14ac:dyDescent="0.2">
      <c r="A871" s="14">
        <v>20251031</v>
      </c>
      <c r="B871" s="15">
        <v>2811</v>
      </c>
      <c r="C871" s="14" t="s">
        <v>9086</v>
      </c>
      <c r="D871" s="14" t="s">
        <v>12680</v>
      </c>
      <c r="E871" s="14">
        <v>3050</v>
      </c>
      <c r="F871" s="14" t="s">
        <v>8579</v>
      </c>
      <c r="G871" s="14">
        <v>1</v>
      </c>
      <c r="H871" s="14" t="s">
        <v>8149</v>
      </c>
      <c r="I871" s="14">
        <v>4</v>
      </c>
      <c r="J871" s="14" t="s">
        <v>8177</v>
      </c>
    </row>
    <row r="872" spans="1:10" x14ac:dyDescent="0.2">
      <c r="A872" s="14">
        <v>20251031</v>
      </c>
      <c r="B872" s="15">
        <v>2813</v>
      </c>
      <c r="C872" s="14" t="s">
        <v>9087</v>
      </c>
      <c r="D872" s="14" t="s">
        <v>12682</v>
      </c>
      <c r="E872" s="14">
        <v>3050</v>
      </c>
      <c r="F872" s="14" t="s">
        <v>8579</v>
      </c>
      <c r="G872" s="14">
        <v>1</v>
      </c>
      <c r="H872" s="14" t="s">
        <v>8149</v>
      </c>
      <c r="I872" s="14" t="s">
        <v>8153</v>
      </c>
      <c r="J872" s="14" t="s">
        <v>8153</v>
      </c>
    </row>
    <row r="873" spans="1:10" x14ac:dyDescent="0.2">
      <c r="A873" s="14">
        <v>20251031</v>
      </c>
      <c r="B873" s="15">
        <v>2814</v>
      </c>
      <c r="C873" s="14" t="s">
        <v>9088</v>
      </c>
      <c r="D873" s="14" t="s">
        <v>12682</v>
      </c>
      <c r="E873" s="14">
        <v>3050</v>
      </c>
      <c r="F873" s="14" t="s">
        <v>8579</v>
      </c>
      <c r="G873" s="14">
        <v>1</v>
      </c>
      <c r="H873" s="14" t="s">
        <v>8149</v>
      </c>
      <c r="I873" s="14" t="s">
        <v>8153</v>
      </c>
      <c r="J873" s="14" t="s">
        <v>8153</v>
      </c>
    </row>
    <row r="874" spans="1:10" x14ac:dyDescent="0.2">
      <c r="A874" s="14">
        <v>20251031</v>
      </c>
      <c r="B874" s="15">
        <v>2815</v>
      </c>
      <c r="C874" s="14" t="s">
        <v>9089</v>
      </c>
      <c r="D874" s="14" t="s">
        <v>12680</v>
      </c>
      <c r="E874" s="14">
        <v>3050</v>
      </c>
      <c r="F874" s="14" t="s">
        <v>8579</v>
      </c>
      <c r="G874" s="14">
        <v>1</v>
      </c>
      <c r="H874" s="14" t="s">
        <v>8149</v>
      </c>
      <c r="I874" s="14">
        <v>6</v>
      </c>
      <c r="J874" s="14" t="s">
        <v>8150</v>
      </c>
    </row>
    <row r="875" spans="1:10" x14ac:dyDescent="0.2">
      <c r="A875" s="14">
        <v>20251031</v>
      </c>
      <c r="B875" s="15">
        <v>2816</v>
      </c>
      <c r="C875" s="14" t="s">
        <v>9090</v>
      </c>
      <c r="D875" s="14" t="s">
        <v>12682</v>
      </c>
      <c r="E875" s="14">
        <v>3050</v>
      </c>
      <c r="F875" s="14" t="s">
        <v>8579</v>
      </c>
      <c r="G875" s="14">
        <v>1</v>
      </c>
      <c r="H875" s="14" t="s">
        <v>8149</v>
      </c>
      <c r="I875" s="14" t="s">
        <v>8153</v>
      </c>
      <c r="J875" s="14" t="s">
        <v>8153</v>
      </c>
    </row>
    <row r="876" spans="1:10" x14ac:dyDescent="0.2">
      <c r="A876" s="14">
        <v>20251031</v>
      </c>
      <c r="B876" s="15">
        <v>2818</v>
      </c>
      <c r="C876" s="14" t="s">
        <v>9091</v>
      </c>
      <c r="D876" s="14" t="s">
        <v>12682</v>
      </c>
      <c r="E876" s="14">
        <v>3050</v>
      </c>
      <c r="F876" s="14" t="s">
        <v>8579</v>
      </c>
      <c r="G876" s="14">
        <v>1</v>
      </c>
      <c r="H876" s="14" t="s">
        <v>8149</v>
      </c>
      <c r="I876" s="14" t="s">
        <v>8153</v>
      </c>
      <c r="J876" s="14" t="s">
        <v>8153</v>
      </c>
    </row>
    <row r="877" spans="1:10" x14ac:dyDescent="0.2">
      <c r="A877" s="14">
        <v>20251031</v>
      </c>
      <c r="B877" s="15">
        <v>2819</v>
      </c>
      <c r="C877" s="14" t="s">
        <v>9092</v>
      </c>
      <c r="D877" s="14" t="s">
        <v>12682</v>
      </c>
      <c r="E877" s="14">
        <v>3050</v>
      </c>
      <c r="F877" s="14" t="s">
        <v>8579</v>
      </c>
      <c r="G877" s="14">
        <v>1</v>
      </c>
      <c r="H877" s="14" t="s">
        <v>8149</v>
      </c>
      <c r="I877" s="14">
        <v>7</v>
      </c>
      <c r="J877" s="14" t="s">
        <v>8203</v>
      </c>
    </row>
    <row r="878" spans="1:10" x14ac:dyDescent="0.2">
      <c r="A878" s="14">
        <v>20251031</v>
      </c>
      <c r="B878" s="15" t="s">
        <v>5408</v>
      </c>
      <c r="C878" s="14" t="s">
        <v>9093</v>
      </c>
      <c r="D878" s="14" t="s">
        <v>12681</v>
      </c>
      <c r="E878" s="14">
        <v>5250</v>
      </c>
      <c r="F878" s="14" t="s">
        <v>8163</v>
      </c>
      <c r="G878" s="14">
        <v>10</v>
      </c>
      <c r="H878" s="14" t="s">
        <v>8164</v>
      </c>
      <c r="I878" s="14" t="s">
        <v>8153</v>
      </c>
      <c r="J878" s="14" t="s">
        <v>8153</v>
      </c>
    </row>
    <row r="879" spans="1:10" x14ac:dyDescent="0.2">
      <c r="A879" s="14">
        <v>20251031</v>
      </c>
      <c r="B879" s="15">
        <v>2820</v>
      </c>
      <c r="C879" s="14" t="s">
        <v>9094</v>
      </c>
      <c r="D879" s="14" t="s">
        <v>12682</v>
      </c>
      <c r="E879" s="14">
        <v>3050</v>
      </c>
      <c r="F879" s="14" t="s">
        <v>8579</v>
      </c>
      <c r="G879" s="14">
        <v>1</v>
      </c>
      <c r="H879" s="14" t="s">
        <v>8149</v>
      </c>
      <c r="I879" s="14" t="s">
        <v>8153</v>
      </c>
      <c r="J879" s="14" t="s">
        <v>8153</v>
      </c>
    </row>
    <row r="880" spans="1:10" x14ac:dyDescent="0.2">
      <c r="A880" s="14">
        <v>20251031</v>
      </c>
      <c r="B880" s="15" t="s">
        <v>9095</v>
      </c>
      <c r="C880" s="14" t="s">
        <v>9096</v>
      </c>
      <c r="D880" s="14" t="s">
        <v>8152</v>
      </c>
      <c r="E880" s="14" t="s">
        <v>8153</v>
      </c>
      <c r="F880" s="14" t="s">
        <v>8153</v>
      </c>
      <c r="G880" s="14" t="s">
        <v>8153</v>
      </c>
      <c r="H880" s="14" t="s">
        <v>8153</v>
      </c>
      <c r="I880" s="14" t="s">
        <v>8153</v>
      </c>
      <c r="J880" s="14" t="s">
        <v>8153</v>
      </c>
    </row>
    <row r="881" spans="1:10" x14ac:dyDescent="0.2">
      <c r="A881" s="14">
        <v>20251031</v>
      </c>
      <c r="B881" s="15">
        <v>2831</v>
      </c>
      <c r="C881" s="14" t="s">
        <v>9097</v>
      </c>
      <c r="D881" s="14" t="s">
        <v>12682</v>
      </c>
      <c r="E881" s="14">
        <v>3050</v>
      </c>
      <c r="F881" s="14" t="s">
        <v>8579</v>
      </c>
      <c r="G881" s="14">
        <v>1</v>
      </c>
      <c r="H881" s="14" t="s">
        <v>8149</v>
      </c>
      <c r="I881" s="14" t="s">
        <v>8153</v>
      </c>
      <c r="J881" s="14" t="s">
        <v>8153</v>
      </c>
    </row>
    <row r="882" spans="1:10" x14ac:dyDescent="0.2">
      <c r="A882" s="14">
        <v>20251031</v>
      </c>
      <c r="B882" s="15">
        <v>2836</v>
      </c>
      <c r="C882" s="14" t="s">
        <v>9098</v>
      </c>
      <c r="D882" s="14" t="s">
        <v>8152</v>
      </c>
      <c r="E882" s="14" t="s">
        <v>8153</v>
      </c>
      <c r="F882" s="14" t="s">
        <v>8153</v>
      </c>
      <c r="G882" s="14" t="s">
        <v>8153</v>
      </c>
      <c r="H882" s="14" t="s">
        <v>8153</v>
      </c>
      <c r="I882" s="14" t="s">
        <v>8153</v>
      </c>
      <c r="J882" s="14" t="s">
        <v>8153</v>
      </c>
    </row>
    <row r="883" spans="1:10" x14ac:dyDescent="0.2">
      <c r="A883" s="14">
        <v>20251031</v>
      </c>
      <c r="B883" s="15">
        <v>2837</v>
      </c>
      <c r="C883" s="14" t="s">
        <v>9099</v>
      </c>
      <c r="D883" s="14" t="s">
        <v>8152</v>
      </c>
      <c r="E883" s="14" t="s">
        <v>8153</v>
      </c>
      <c r="F883" s="14" t="s">
        <v>8153</v>
      </c>
      <c r="G883" s="14" t="s">
        <v>8153</v>
      </c>
      <c r="H883" s="14" t="s">
        <v>8153</v>
      </c>
      <c r="I883" s="14" t="s">
        <v>8153</v>
      </c>
      <c r="J883" s="14" t="s">
        <v>8153</v>
      </c>
    </row>
    <row r="884" spans="1:10" x14ac:dyDescent="0.2">
      <c r="A884" s="14">
        <v>20251031</v>
      </c>
      <c r="B884" s="15">
        <v>2838</v>
      </c>
      <c r="C884" s="14" t="s">
        <v>9100</v>
      </c>
      <c r="D884" s="14" t="s">
        <v>8152</v>
      </c>
      <c r="E884" s="14" t="s">
        <v>8153</v>
      </c>
      <c r="F884" s="14" t="s">
        <v>8153</v>
      </c>
      <c r="G884" s="14" t="s">
        <v>8153</v>
      </c>
      <c r="H884" s="14" t="s">
        <v>8153</v>
      </c>
      <c r="I884" s="14" t="s">
        <v>8153</v>
      </c>
      <c r="J884" s="14" t="s">
        <v>8153</v>
      </c>
    </row>
    <row r="885" spans="1:10" x14ac:dyDescent="0.2">
      <c r="A885" s="14">
        <v>20251031</v>
      </c>
      <c r="B885" s="15">
        <v>2839</v>
      </c>
      <c r="C885" s="14" t="s">
        <v>9101</v>
      </c>
      <c r="D885" s="14" t="s">
        <v>8152</v>
      </c>
      <c r="E885" s="14" t="s">
        <v>8153</v>
      </c>
      <c r="F885" s="14" t="s">
        <v>8153</v>
      </c>
      <c r="G885" s="14" t="s">
        <v>8153</v>
      </c>
      <c r="H885" s="14" t="s">
        <v>8153</v>
      </c>
      <c r="I885" s="14" t="s">
        <v>8153</v>
      </c>
      <c r="J885" s="14" t="s">
        <v>8153</v>
      </c>
    </row>
    <row r="886" spans="1:10" x14ac:dyDescent="0.2">
      <c r="A886" s="14">
        <v>20251031</v>
      </c>
      <c r="B886" s="15" t="s">
        <v>9102</v>
      </c>
      <c r="C886" s="14" t="s">
        <v>9103</v>
      </c>
      <c r="D886" s="14" t="s">
        <v>8152</v>
      </c>
      <c r="E886" s="14" t="s">
        <v>8153</v>
      </c>
      <c r="F886" s="14" t="s">
        <v>8153</v>
      </c>
      <c r="G886" s="14" t="s">
        <v>8153</v>
      </c>
      <c r="H886" s="14" t="s">
        <v>8153</v>
      </c>
      <c r="I886" s="14" t="s">
        <v>8153</v>
      </c>
      <c r="J886" s="14" t="s">
        <v>8153</v>
      </c>
    </row>
    <row r="887" spans="1:10" x14ac:dyDescent="0.2">
      <c r="A887" s="14">
        <v>20251031</v>
      </c>
      <c r="B887" s="15">
        <v>2840</v>
      </c>
      <c r="C887" s="14" t="s">
        <v>9104</v>
      </c>
      <c r="D887" s="14" t="s">
        <v>8152</v>
      </c>
      <c r="E887" s="14" t="s">
        <v>8153</v>
      </c>
      <c r="F887" s="14" t="s">
        <v>8153</v>
      </c>
      <c r="G887" s="14" t="s">
        <v>8153</v>
      </c>
      <c r="H887" s="14" t="s">
        <v>8153</v>
      </c>
      <c r="I887" s="14" t="s">
        <v>8153</v>
      </c>
      <c r="J887" s="14" t="s">
        <v>8153</v>
      </c>
    </row>
    <row r="888" spans="1:10" x14ac:dyDescent="0.2">
      <c r="A888" s="14">
        <v>20251031</v>
      </c>
      <c r="B888" s="15">
        <v>2841</v>
      </c>
      <c r="C888" s="14" t="s">
        <v>9105</v>
      </c>
      <c r="D888" s="14" t="s">
        <v>8152</v>
      </c>
      <c r="E888" s="14" t="s">
        <v>8153</v>
      </c>
      <c r="F888" s="14" t="s">
        <v>8153</v>
      </c>
      <c r="G888" s="14" t="s">
        <v>8153</v>
      </c>
      <c r="H888" s="14" t="s">
        <v>8153</v>
      </c>
      <c r="I888" s="14" t="s">
        <v>8153</v>
      </c>
      <c r="J888" s="14" t="s">
        <v>8153</v>
      </c>
    </row>
    <row r="889" spans="1:10" x14ac:dyDescent="0.2">
      <c r="A889" s="14">
        <v>20251031</v>
      </c>
      <c r="B889" s="15">
        <v>2842</v>
      </c>
      <c r="C889" s="14" t="s">
        <v>9106</v>
      </c>
      <c r="D889" s="14" t="s">
        <v>8152</v>
      </c>
      <c r="E889" s="14" t="s">
        <v>8153</v>
      </c>
      <c r="F889" s="14" t="s">
        <v>8153</v>
      </c>
      <c r="G889" s="14" t="s">
        <v>8153</v>
      </c>
      <c r="H889" s="14" t="s">
        <v>8153</v>
      </c>
      <c r="I889" s="14" t="s">
        <v>8153</v>
      </c>
      <c r="J889" s="14" t="s">
        <v>8153</v>
      </c>
    </row>
    <row r="890" spans="1:10" x14ac:dyDescent="0.2">
      <c r="A890" s="14">
        <v>20251031</v>
      </c>
      <c r="B890" s="15">
        <v>2843</v>
      </c>
      <c r="C890" s="14" t="s">
        <v>9107</v>
      </c>
      <c r="D890" s="14" t="s">
        <v>8152</v>
      </c>
      <c r="E890" s="14" t="s">
        <v>8153</v>
      </c>
      <c r="F890" s="14" t="s">
        <v>8153</v>
      </c>
      <c r="G890" s="14" t="s">
        <v>8153</v>
      </c>
      <c r="H890" s="14" t="s">
        <v>8153</v>
      </c>
      <c r="I890" s="14" t="s">
        <v>8153</v>
      </c>
      <c r="J890" s="14" t="s">
        <v>8153</v>
      </c>
    </row>
    <row r="891" spans="1:10" x14ac:dyDescent="0.2">
      <c r="A891" s="14">
        <v>20251031</v>
      </c>
      <c r="B891" s="15">
        <v>2844</v>
      </c>
      <c r="C891" s="14" t="s">
        <v>9108</v>
      </c>
      <c r="D891" s="14" t="s">
        <v>8152</v>
      </c>
      <c r="E891" s="14" t="s">
        <v>8153</v>
      </c>
      <c r="F891" s="14" t="s">
        <v>8153</v>
      </c>
      <c r="G891" s="14" t="s">
        <v>8153</v>
      </c>
      <c r="H891" s="14" t="s">
        <v>8153</v>
      </c>
      <c r="I891" s="14" t="s">
        <v>8153</v>
      </c>
      <c r="J891" s="14" t="s">
        <v>8153</v>
      </c>
    </row>
    <row r="892" spans="1:10" x14ac:dyDescent="0.2">
      <c r="A892" s="14">
        <v>20251031</v>
      </c>
      <c r="B892" s="15">
        <v>2845</v>
      </c>
      <c r="C892" s="14" t="s">
        <v>9109</v>
      </c>
      <c r="D892" s="14" t="s">
        <v>8152</v>
      </c>
      <c r="E892" s="14" t="s">
        <v>8153</v>
      </c>
      <c r="F892" s="14" t="s">
        <v>8153</v>
      </c>
      <c r="G892" s="14" t="s">
        <v>8153</v>
      </c>
      <c r="H892" s="14" t="s">
        <v>8153</v>
      </c>
      <c r="I892" s="14" t="s">
        <v>8153</v>
      </c>
      <c r="J892" s="14" t="s">
        <v>8153</v>
      </c>
    </row>
    <row r="893" spans="1:10" x14ac:dyDescent="0.2">
      <c r="A893" s="14">
        <v>20251031</v>
      </c>
      <c r="B893" s="15">
        <v>2846</v>
      </c>
      <c r="C893" s="14" t="s">
        <v>9110</v>
      </c>
      <c r="D893" s="14" t="s">
        <v>8152</v>
      </c>
      <c r="E893" s="14" t="s">
        <v>8153</v>
      </c>
      <c r="F893" s="14" t="s">
        <v>8153</v>
      </c>
      <c r="G893" s="14" t="s">
        <v>8153</v>
      </c>
      <c r="H893" s="14" t="s">
        <v>8153</v>
      </c>
      <c r="I893" s="14" t="s">
        <v>8153</v>
      </c>
      <c r="J893" s="14" t="s">
        <v>8153</v>
      </c>
    </row>
    <row r="894" spans="1:10" x14ac:dyDescent="0.2">
      <c r="A894" s="14">
        <v>20251031</v>
      </c>
      <c r="B894" s="15">
        <v>2847</v>
      </c>
      <c r="C894" s="14" t="s">
        <v>9111</v>
      </c>
      <c r="D894" s="14" t="s">
        <v>8152</v>
      </c>
      <c r="E894" s="14" t="s">
        <v>8153</v>
      </c>
      <c r="F894" s="14" t="s">
        <v>8153</v>
      </c>
      <c r="G894" s="14" t="s">
        <v>8153</v>
      </c>
      <c r="H894" s="14" t="s">
        <v>8153</v>
      </c>
      <c r="I894" s="14" t="s">
        <v>8153</v>
      </c>
      <c r="J894" s="14" t="s">
        <v>8153</v>
      </c>
    </row>
    <row r="895" spans="1:10" x14ac:dyDescent="0.2">
      <c r="A895" s="14">
        <v>20251031</v>
      </c>
      <c r="B895" s="15">
        <v>2848</v>
      </c>
      <c r="C895" s="14" t="s">
        <v>9112</v>
      </c>
      <c r="D895" s="14" t="s">
        <v>8152</v>
      </c>
      <c r="E895" s="14" t="s">
        <v>8153</v>
      </c>
      <c r="F895" s="14" t="s">
        <v>8153</v>
      </c>
      <c r="G895" s="14" t="s">
        <v>8153</v>
      </c>
      <c r="H895" s="14" t="s">
        <v>8153</v>
      </c>
      <c r="I895" s="14" t="s">
        <v>8153</v>
      </c>
      <c r="J895" s="14" t="s">
        <v>8153</v>
      </c>
    </row>
    <row r="896" spans="1:10" x14ac:dyDescent="0.2">
      <c r="A896" s="14">
        <v>20251031</v>
      </c>
      <c r="B896" s="15">
        <v>2849</v>
      </c>
      <c r="C896" s="14" t="s">
        <v>9113</v>
      </c>
      <c r="D896" s="14" t="s">
        <v>8152</v>
      </c>
      <c r="E896" s="14" t="s">
        <v>8153</v>
      </c>
      <c r="F896" s="14" t="s">
        <v>8153</v>
      </c>
      <c r="G896" s="14" t="s">
        <v>8153</v>
      </c>
      <c r="H896" s="14" t="s">
        <v>8153</v>
      </c>
      <c r="I896" s="14" t="s">
        <v>8153</v>
      </c>
      <c r="J896" s="14" t="s">
        <v>8153</v>
      </c>
    </row>
    <row r="897" spans="1:10" x14ac:dyDescent="0.2">
      <c r="A897" s="14">
        <v>20251031</v>
      </c>
      <c r="B897" s="15" t="s">
        <v>5006</v>
      </c>
      <c r="C897" s="14" t="s">
        <v>9114</v>
      </c>
      <c r="D897" s="14" t="s">
        <v>8162</v>
      </c>
      <c r="E897" s="14">
        <v>2050</v>
      </c>
      <c r="F897" s="14" t="s">
        <v>8200</v>
      </c>
      <c r="G897" s="14">
        <v>3</v>
      </c>
      <c r="H897" s="14" t="s">
        <v>8201</v>
      </c>
      <c r="I897" s="14" t="s">
        <v>8153</v>
      </c>
      <c r="J897" s="14" t="s">
        <v>8153</v>
      </c>
    </row>
    <row r="898" spans="1:10" x14ac:dyDescent="0.2">
      <c r="A898" s="14">
        <v>20251031</v>
      </c>
      <c r="B898" s="15">
        <v>2851</v>
      </c>
      <c r="C898" s="14" t="s">
        <v>9115</v>
      </c>
      <c r="D898" s="14" t="s">
        <v>8152</v>
      </c>
      <c r="E898" s="14" t="s">
        <v>8153</v>
      </c>
      <c r="F898" s="14" t="s">
        <v>8153</v>
      </c>
      <c r="G898" s="14" t="s">
        <v>8153</v>
      </c>
      <c r="H898" s="14" t="s">
        <v>8153</v>
      </c>
      <c r="I898" s="14" t="s">
        <v>8153</v>
      </c>
      <c r="J898" s="14" t="s">
        <v>8153</v>
      </c>
    </row>
    <row r="899" spans="1:10" x14ac:dyDescent="0.2">
      <c r="A899" s="14">
        <v>20251031</v>
      </c>
      <c r="B899" s="15">
        <v>2852</v>
      </c>
      <c r="C899" s="14" t="s">
        <v>9116</v>
      </c>
      <c r="D899" s="14" t="s">
        <v>8152</v>
      </c>
      <c r="E899" s="14" t="s">
        <v>8153</v>
      </c>
      <c r="F899" s="14" t="s">
        <v>8153</v>
      </c>
      <c r="G899" s="14" t="s">
        <v>8153</v>
      </c>
      <c r="H899" s="14" t="s">
        <v>8153</v>
      </c>
      <c r="I899" s="14" t="s">
        <v>8153</v>
      </c>
      <c r="J899" s="14" t="s">
        <v>8153</v>
      </c>
    </row>
    <row r="900" spans="1:10" x14ac:dyDescent="0.2">
      <c r="A900" s="14">
        <v>20251031</v>
      </c>
      <c r="B900" s="15">
        <v>2853</v>
      </c>
      <c r="C900" s="14" t="s">
        <v>9117</v>
      </c>
      <c r="D900" s="14" t="s">
        <v>8152</v>
      </c>
      <c r="E900" s="14" t="s">
        <v>8153</v>
      </c>
      <c r="F900" s="14" t="s">
        <v>8153</v>
      </c>
      <c r="G900" s="14" t="s">
        <v>8153</v>
      </c>
      <c r="H900" s="14" t="s">
        <v>8153</v>
      </c>
      <c r="I900" s="14" t="s">
        <v>8153</v>
      </c>
      <c r="J900" s="14" t="s">
        <v>8153</v>
      </c>
    </row>
    <row r="901" spans="1:10" x14ac:dyDescent="0.2">
      <c r="A901" s="14">
        <v>20251031</v>
      </c>
      <c r="B901" s="15">
        <v>2854</v>
      </c>
      <c r="C901" s="14" t="s">
        <v>9118</v>
      </c>
      <c r="D901" s="14" t="s">
        <v>8152</v>
      </c>
      <c r="E901" s="14" t="s">
        <v>8153</v>
      </c>
      <c r="F901" s="14" t="s">
        <v>8153</v>
      </c>
      <c r="G901" s="14" t="s">
        <v>8153</v>
      </c>
      <c r="H901" s="14" t="s">
        <v>8153</v>
      </c>
      <c r="I901" s="14" t="s">
        <v>8153</v>
      </c>
      <c r="J901" s="14" t="s">
        <v>8153</v>
      </c>
    </row>
    <row r="902" spans="1:10" x14ac:dyDescent="0.2">
      <c r="A902" s="14">
        <v>20251031</v>
      </c>
      <c r="B902" s="15">
        <v>2855</v>
      </c>
      <c r="C902" s="14" t="s">
        <v>9119</v>
      </c>
      <c r="D902" s="14" t="s">
        <v>8152</v>
      </c>
      <c r="E902" s="14" t="s">
        <v>8153</v>
      </c>
      <c r="F902" s="14" t="s">
        <v>8153</v>
      </c>
      <c r="G902" s="14" t="s">
        <v>8153</v>
      </c>
      <c r="H902" s="14" t="s">
        <v>8153</v>
      </c>
      <c r="I902" s="14" t="s">
        <v>8153</v>
      </c>
      <c r="J902" s="14" t="s">
        <v>8153</v>
      </c>
    </row>
    <row r="903" spans="1:10" x14ac:dyDescent="0.2">
      <c r="A903" s="14">
        <v>20251031</v>
      </c>
      <c r="B903" s="15">
        <v>2856</v>
      </c>
      <c r="C903" s="14" t="s">
        <v>9120</v>
      </c>
      <c r="D903" s="14" t="s">
        <v>8152</v>
      </c>
      <c r="E903" s="14" t="s">
        <v>8153</v>
      </c>
      <c r="F903" s="14" t="s">
        <v>8153</v>
      </c>
      <c r="G903" s="14" t="s">
        <v>8153</v>
      </c>
      <c r="H903" s="14" t="s">
        <v>8153</v>
      </c>
      <c r="I903" s="14" t="s">
        <v>8153</v>
      </c>
      <c r="J903" s="14" t="s">
        <v>8153</v>
      </c>
    </row>
    <row r="904" spans="1:10" x14ac:dyDescent="0.2">
      <c r="A904" s="14">
        <v>20251031</v>
      </c>
      <c r="B904" s="15">
        <v>2857</v>
      </c>
      <c r="C904" s="14" t="s">
        <v>9121</v>
      </c>
      <c r="D904" s="14" t="s">
        <v>8152</v>
      </c>
      <c r="E904" s="14" t="s">
        <v>8153</v>
      </c>
      <c r="F904" s="14" t="s">
        <v>8153</v>
      </c>
      <c r="G904" s="14" t="s">
        <v>8153</v>
      </c>
      <c r="H904" s="14" t="s">
        <v>8153</v>
      </c>
      <c r="I904" s="14" t="s">
        <v>8153</v>
      </c>
      <c r="J904" s="14" t="s">
        <v>8153</v>
      </c>
    </row>
    <row r="905" spans="1:10" x14ac:dyDescent="0.2">
      <c r="A905" s="14">
        <v>20251031</v>
      </c>
      <c r="B905" s="15">
        <v>2858</v>
      </c>
      <c r="C905" s="14" t="s">
        <v>9122</v>
      </c>
      <c r="D905" s="14" t="s">
        <v>8152</v>
      </c>
      <c r="E905" s="14" t="s">
        <v>8153</v>
      </c>
      <c r="F905" s="14" t="s">
        <v>8153</v>
      </c>
      <c r="G905" s="14" t="s">
        <v>8153</v>
      </c>
      <c r="H905" s="14" t="s">
        <v>8153</v>
      </c>
      <c r="I905" s="14" t="s">
        <v>8153</v>
      </c>
      <c r="J905" s="14" t="s">
        <v>8153</v>
      </c>
    </row>
    <row r="906" spans="1:10" x14ac:dyDescent="0.2">
      <c r="A906" s="14">
        <v>20251031</v>
      </c>
      <c r="B906" s="15">
        <v>2859</v>
      </c>
      <c r="C906" s="14" t="s">
        <v>9123</v>
      </c>
      <c r="D906" s="14" t="s">
        <v>8152</v>
      </c>
      <c r="E906" s="14" t="s">
        <v>8153</v>
      </c>
      <c r="F906" s="14" t="s">
        <v>8153</v>
      </c>
      <c r="G906" s="14" t="s">
        <v>8153</v>
      </c>
      <c r="H906" s="14" t="s">
        <v>8153</v>
      </c>
      <c r="I906" s="14" t="s">
        <v>8153</v>
      </c>
      <c r="J906" s="14" t="s">
        <v>8153</v>
      </c>
    </row>
    <row r="907" spans="1:10" x14ac:dyDescent="0.2">
      <c r="A907" s="14">
        <v>20251031</v>
      </c>
      <c r="B907" s="15" t="s">
        <v>5735</v>
      </c>
      <c r="C907" s="14" t="s">
        <v>9124</v>
      </c>
      <c r="D907" s="14" t="s">
        <v>12680</v>
      </c>
      <c r="E907" s="14">
        <v>3650</v>
      </c>
      <c r="F907" s="14" t="s">
        <v>9125</v>
      </c>
      <c r="G907" s="14">
        <v>9</v>
      </c>
      <c r="H907" s="14" t="s">
        <v>8705</v>
      </c>
      <c r="I907" s="14">
        <v>4</v>
      </c>
      <c r="J907" s="14" t="s">
        <v>8177</v>
      </c>
    </row>
    <row r="908" spans="1:10" x14ac:dyDescent="0.2">
      <c r="A908" s="14">
        <v>20251031</v>
      </c>
      <c r="B908" s="15">
        <v>2860</v>
      </c>
      <c r="C908" s="14" t="s">
        <v>9126</v>
      </c>
      <c r="D908" s="14" t="s">
        <v>8152</v>
      </c>
      <c r="E908" s="14" t="s">
        <v>8153</v>
      </c>
      <c r="F908" s="14" t="s">
        <v>8153</v>
      </c>
      <c r="G908" s="14" t="s">
        <v>8153</v>
      </c>
      <c r="H908" s="14" t="s">
        <v>8153</v>
      </c>
      <c r="I908" s="14" t="s">
        <v>8153</v>
      </c>
      <c r="J908" s="14" t="s">
        <v>8153</v>
      </c>
    </row>
    <row r="909" spans="1:10" x14ac:dyDescent="0.2">
      <c r="A909" s="14">
        <v>20251031</v>
      </c>
      <c r="B909" s="15">
        <v>2861</v>
      </c>
      <c r="C909" s="14" t="s">
        <v>9127</v>
      </c>
      <c r="D909" s="14" t="s">
        <v>8152</v>
      </c>
      <c r="E909" s="14" t="s">
        <v>8153</v>
      </c>
      <c r="F909" s="14" t="s">
        <v>8153</v>
      </c>
      <c r="G909" s="14" t="s">
        <v>8153</v>
      </c>
      <c r="H909" s="14" t="s">
        <v>8153</v>
      </c>
      <c r="I909" s="14" t="s">
        <v>8153</v>
      </c>
      <c r="J909" s="14" t="s">
        <v>8153</v>
      </c>
    </row>
    <row r="910" spans="1:10" x14ac:dyDescent="0.2">
      <c r="A910" s="14">
        <v>20251031</v>
      </c>
      <c r="B910" s="15">
        <v>2862</v>
      </c>
      <c r="C910" s="14" t="s">
        <v>9128</v>
      </c>
      <c r="D910" s="14" t="s">
        <v>8152</v>
      </c>
      <c r="E910" s="14" t="s">
        <v>8153</v>
      </c>
      <c r="F910" s="14" t="s">
        <v>8153</v>
      </c>
      <c r="G910" s="14" t="s">
        <v>8153</v>
      </c>
      <c r="H910" s="14" t="s">
        <v>8153</v>
      </c>
      <c r="I910" s="14" t="s">
        <v>8153</v>
      </c>
      <c r="J910" s="14" t="s">
        <v>8153</v>
      </c>
    </row>
    <row r="911" spans="1:10" x14ac:dyDescent="0.2">
      <c r="A911" s="14">
        <v>20251031</v>
      </c>
      <c r="B911" s="15">
        <v>2863</v>
      </c>
      <c r="C911" s="14" t="s">
        <v>9129</v>
      </c>
      <c r="D911" s="14" t="s">
        <v>8152</v>
      </c>
      <c r="E911" s="14" t="s">
        <v>8153</v>
      </c>
      <c r="F911" s="14" t="s">
        <v>8153</v>
      </c>
      <c r="G911" s="14" t="s">
        <v>8153</v>
      </c>
      <c r="H911" s="14" t="s">
        <v>8153</v>
      </c>
      <c r="I911" s="14" t="s">
        <v>8153</v>
      </c>
      <c r="J911" s="14" t="s">
        <v>8153</v>
      </c>
    </row>
    <row r="912" spans="1:10" x14ac:dyDescent="0.2">
      <c r="A912" s="14">
        <v>20251031</v>
      </c>
      <c r="B912" s="15">
        <v>2864</v>
      </c>
      <c r="C912" s="14" t="s">
        <v>9130</v>
      </c>
      <c r="D912" s="14" t="s">
        <v>8152</v>
      </c>
      <c r="E912" s="14" t="s">
        <v>8153</v>
      </c>
      <c r="F912" s="14" t="s">
        <v>8153</v>
      </c>
      <c r="G912" s="14" t="s">
        <v>8153</v>
      </c>
      <c r="H912" s="14" t="s">
        <v>8153</v>
      </c>
      <c r="I912" s="14" t="s">
        <v>8153</v>
      </c>
      <c r="J912" s="14" t="s">
        <v>8153</v>
      </c>
    </row>
    <row r="913" spans="1:10" x14ac:dyDescent="0.2">
      <c r="A913" s="14">
        <v>20251031</v>
      </c>
      <c r="B913" s="15">
        <v>2865</v>
      </c>
      <c r="C913" s="14" t="s">
        <v>9131</v>
      </c>
      <c r="D913" s="14" t="s">
        <v>8152</v>
      </c>
      <c r="E913" s="14" t="s">
        <v>8153</v>
      </c>
      <c r="F913" s="14" t="s">
        <v>8153</v>
      </c>
      <c r="G913" s="14" t="s">
        <v>8153</v>
      </c>
      <c r="H913" s="14" t="s">
        <v>8153</v>
      </c>
      <c r="I913" s="14" t="s">
        <v>8153</v>
      </c>
      <c r="J913" s="14" t="s">
        <v>8153</v>
      </c>
    </row>
    <row r="914" spans="1:10" x14ac:dyDescent="0.2">
      <c r="A914" s="14">
        <v>20251031</v>
      </c>
      <c r="B914" s="15">
        <v>2866</v>
      </c>
      <c r="C914" s="14" t="s">
        <v>9132</v>
      </c>
      <c r="D914" s="14" t="s">
        <v>8152</v>
      </c>
      <c r="E914" s="14" t="s">
        <v>8153</v>
      </c>
      <c r="F914" s="14" t="s">
        <v>8153</v>
      </c>
      <c r="G914" s="14" t="s">
        <v>8153</v>
      </c>
      <c r="H914" s="14" t="s">
        <v>8153</v>
      </c>
      <c r="I914" s="14" t="s">
        <v>8153</v>
      </c>
      <c r="J914" s="14" t="s">
        <v>8153</v>
      </c>
    </row>
    <row r="915" spans="1:10" x14ac:dyDescent="0.2">
      <c r="A915" s="14">
        <v>20251031</v>
      </c>
      <c r="B915" s="15">
        <v>2867</v>
      </c>
      <c r="C915" s="14" t="s">
        <v>9133</v>
      </c>
      <c r="D915" s="14" t="s">
        <v>8152</v>
      </c>
      <c r="E915" s="14" t="s">
        <v>8153</v>
      </c>
      <c r="F915" s="14" t="s">
        <v>8153</v>
      </c>
      <c r="G915" s="14" t="s">
        <v>8153</v>
      </c>
      <c r="H915" s="14" t="s">
        <v>8153</v>
      </c>
      <c r="I915" s="14" t="s">
        <v>8153</v>
      </c>
      <c r="J915" s="14" t="s">
        <v>8153</v>
      </c>
    </row>
    <row r="916" spans="1:10" x14ac:dyDescent="0.2">
      <c r="A916" s="14">
        <v>20251031</v>
      </c>
      <c r="B916" s="15">
        <v>2868</v>
      </c>
      <c r="C916" s="14" t="s">
        <v>9134</v>
      </c>
      <c r="D916" s="14" t="s">
        <v>8152</v>
      </c>
      <c r="E916" s="14" t="s">
        <v>8153</v>
      </c>
      <c r="F916" s="14" t="s">
        <v>8153</v>
      </c>
      <c r="G916" s="14" t="s">
        <v>8153</v>
      </c>
      <c r="H916" s="14" t="s">
        <v>8153</v>
      </c>
      <c r="I916" s="14" t="s">
        <v>8153</v>
      </c>
      <c r="J916" s="14" t="s">
        <v>8153</v>
      </c>
    </row>
    <row r="917" spans="1:10" x14ac:dyDescent="0.2">
      <c r="A917" s="14">
        <v>20251031</v>
      </c>
      <c r="B917" s="15">
        <v>2869</v>
      </c>
      <c r="C917" s="14" t="s">
        <v>9135</v>
      </c>
      <c r="D917" s="14" t="s">
        <v>8152</v>
      </c>
      <c r="E917" s="14" t="s">
        <v>8153</v>
      </c>
      <c r="F917" s="14" t="s">
        <v>8153</v>
      </c>
      <c r="G917" s="14" t="s">
        <v>8153</v>
      </c>
      <c r="H917" s="14" t="s">
        <v>8153</v>
      </c>
      <c r="I917" s="14" t="s">
        <v>8153</v>
      </c>
      <c r="J917" s="14" t="s">
        <v>8153</v>
      </c>
    </row>
    <row r="918" spans="1:10" x14ac:dyDescent="0.2">
      <c r="A918" s="14">
        <v>20251031</v>
      </c>
      <c r="B918" s="15" t="s">
        <v>4859</v>
      </c>
      <c r="C918" s="14" t="s">
        <v>9136</v>
      </c>
      <c r="D918" s="14" t="s">
        <v>12681</v>
      </c>
      <c r="E918" s="14">
        <v>9050</v>
      </c>
      <c r="F918" s="14" t="s">
        <v>8187</v>
      </c>
      <c r="G918" s="14">
        <v>10</v>
      </c>
      <c r="H918" s="14" t="s">
        <v>8164</v>
      </c>
      <c r="I918" s="14" t="s">
        <v>8153</v>
      </c>
      <c r="J918" s="14" t="s">
        <v>8153</v>
      </c>
    </row>
    <row r="919" spans="1:10" x14ac:dyDescent="0.2">
      <c r="A919" s="14">
        <v>20251031</v>
      </c>
      <c r="B919" s="15">
        <v>2870</v>
      </c>
      <c r="C919" s="14" t="s">
        <v>9137</v>
      </c>
      <c r="D919" s="14" t="s">
        <v>8152</v>
      </c>
      <c r="E919" s="14" t="s">
        <v>8153</v>
      </c>
      <c r="F919" s="14" t="s">
        <v>8153</v>
      </c>
      <c r="G919" s="14" t="s">
        <v>8153</v>
      </c>
      <c r="H919" s="14" t="s">
        <v>8153</v>
      </c>
      <c r="I919" s="14" t="s">
        <v>8153</v>
      </c>
      <c r="J919" s="14" t="s">
        <v>8153</v>
      </c>
    </row>
    <row r="920" spans="1:10" x14ac:dyDescent="0.2">
      <c r="A920" s="14">
        <v>20251031</v>
      </c>
      <c r="B920" s="15">
        <v>2871</v>
      </c>
      <c r="C920" s="14" t="s">
        <v>9138</v>
      </c>
      <c r="D920" s="14" t="s">
        <v>12680</v>
      </c>
      <c r="E920" s="14">
        <v>3050</v>
      </c>
      <c r="F920" s="14" t="s">
        <v>8579</v>
      </c>
      <c r="G920" s="14">
        <v>1</v>
      </c>
      <c r="H920" s="14" t="s">
        <v>8149</v>
      </c>
      <c r="I920" s="14">
        <v>4</v>
      </c>
      <c r="J920" s="14" t="s">
        <v>8177</v>
      </c>
    </row>
    <row r="921" spans="1:10" x14ac:dyDescent="0.2">
      <c r="A921" s="14">
        <v>20251031</v>
      </c>
      <c r="B921" s="15">
        <v>2872</v>
      </c>
      <c r="C921" s="14" t="s">
        <v>9139</v>
      </c>
      <c r="D921" s="14" t="s">
        <v>12682</v>
      </c>
      <c r="E921" s="14">
        <v>3050</v>
      </c>
      <c r="F921" s="14" t="s">
        <v>8579</v>
      </c>
      <c r="G921" s="14">
        <v>1</v>
      </c>
      <c r="H921" s="14" t="s">
        <v>8149</v>
      </c>
      <c r="I921" s="14" t="s">
        <v>8153</v>
      </c>
      <c r="J921" s="14" t="s">
        <v>8153</v>
      </c>
    </row>
    <row r="922" spans="1:10" x14ac:dyDescent="0.2">
      <c r="A922" s="14">
        <v>20251031</v>
      </c>
      <c r="B922" s="15">
        <v>2874</v>
      </c>
      <c r="C922" s="14" t="s">
        <v>9140</v>
      </c>
      <c r="D922" s="14" t="s">
        <v>12680</v>
      </c>
      <c r="E922" s="14">
        <v>6050</v>
      </c>
      <c r="F922" s="14" t="s">
        <v>8300</v>
      </c>
      <c r="G922" s="14">
        <v>13</v>
      </c>
      <c r="H922" s="14" t="s">
        <v>8301</v>
      </c>
      <c r="I922" s="14">
        <v>6</v>
      </c>
      <c r="J922" s="14" t="s">
        <v>8150</v>
      </c>
    </row>
    <row r="923" spans="1:10" x14ac:dyDescent="0.2">
      <c r="A923" s="14">
        <v>20251031</v>
      </c>
      <c r="B923" s="15">
        <v>2875</v>
      </c>
      <c r="C923" s="14" t="s">
        <v>9141</v>
      </c>
      <c r="D923" s="14" t="s">
        <v>12680</v>
      </c>
      <c r="E923" s="14">
        <v>3050</v>
      </c>
      <c r="F923" s="14" t="s">
        <v>8579</v>
      </c>
      <c r="G923" s="14">
        <v>1</v>
      </c>
      <c r="H923" s="14" t="s">
        <v>8149</v>
      </c>
      <c r="I923" s="14">
        <v>4</v>
      </c>
      <c r="J923" s="14" t="s">
        <v>8177</v>
      </c>
    </row>
    <row r="924" spans="1:10" x14ac:dyDescent="0.2">
      <c r="A924" s="14">
        <v>20251031</v>
      </c>
      <c r="B924" s="15">
        <v>2876</v>
      </c>
      <c r="C924" s="14" t="s">
        <v>9142</v>
      </c>
      <c r="D924" s="14" t="s">
        <v>12682</v>
      </c>
      <c r="E924" s="14">
        <v>3050</v>
      </c>
      <c r="F924" s="14" t="s">
        <v>8579</v>
      </c>
      <c r="G924" s="14">
        <v>1</v>
      </c>
      <c r="H924" s="14" t="s">
        <v>8149</v>
      </c>
      <c r="I924" s="14" t="s">
        <v>8153</v>
      </c>
      <c r="J924" s="14" t="s">
        <v>8153</v>
      </c>
    </row>
    <row r="925" spans="1:10" x14ac:dyDescent="0.2">
      <c r="A925" s="14">
        <v>20251031</v>
      </c>
      <c r="B925" s="15">
        <v>2877</v>
      </c>
      <c r="C925" s="14" t="s">
        <v>9143</v>
      </c>
      <c r="D925" s="14" t="s">
        <v>12682</v>
      </c>
      <c r="E925" s="14">
        <v>3050</v>
      </c>
      <c r="F925" s="14" t="s">
        <v>8579</v>
      </c>
      <c r="G925" s="14">
        <v>1</v>
      </c>
      <c r="H925" s="14" t="s">
        <v>8149</v>
      </c>
      <c r="I925" s="14" t="s">
        <v>8153</v>
      </c>
      <c r="J925" s="14" t="s">
        <v>8153</v>
      </c>
    </row>
    <row r="926" spans="1:10" x14ac:dyDescent="0.2">
      <c r="A926" s="14">
        <v>20251031</v>
      </c>
      <c r="B926" s="15" t="s">
        <v>5854</v>
      </c>
      <c r="C926" s="14" t="s">
        <v>9144</v>
      </c>
      <c r="D926" s="14" t="s">
        <v>12682</v>
      </c>
      <c r="E926" s="14">
        <v>6050</v>
      </c>
      <c r="F926" s="14" t="s">
        <v>8300</v>
      </c>
      <c r="G926" s="14">
        <v>13</v>
      </c>
      <c r="H926" s="14" t="s">
        <v>8301</v>
      </c>
      <c r="I926" s="14" t="s">
        <v>8153</v>
      </c>
      <c r="J926" s="14" t="s">
        <v>8153</v>
      </c>
    </row>
    <row r="927" spans="1:10" x14ac:dyDescent="0.2">
      <c r="A927" s="14">
        <v>20251031</v>
      </c>
      <c r="B927" s="15">
        <v>2882</v>
      </c>
      <c r="C927" s="14" t="s">
        <v>9145</v>
      </c>
      <c r="D927" s="14" t="s">
        <v>12680</v>
      </c>
      <c r="E927" s="14">
        <v>3050</v>
      </c>
      <c r="F927" s="14" t="s">
        <v>8579</v>
      </c>
      <c r="G927" s="14">
        <v>1</v>
      </c>
      <c r="H927" s="14" t="s">
        <v>8149</v>
      </c>
      <c r="I927" s="14">
        <v>7</v>
      </c>
      <c r="J927" s="14" t="s">
        <v>8203</v>
      </c>
    </row>
    <row r="928" spans="1:10" x14ac:dyDescent="0.2">
      <c r="A928" s="14">
        <v>20251031</v>
      </c>
      <c r="B928" s="15">
        <v>2883</v>
      </c>
      <c r="C928" s="14" t="s">
        <v>9146</v>
      </c>
      <c r="D928" s="14" t="s">
        <v>12682</v>
      </c>
      <c r="E928" s="14">
        <v>3050</v>
      </c>
      <c r="F928" s="14" t="s">
        <v>8579</v>
      </c>
      <c r="G928" s="14">
        <v>1</v>
      </c>
      <c r="H928" s="14" t="s">
        <v>8149</v>
      </c>
      <c r="I928" s="14" t="s">
        <v>8153</v>
      </c>
      <c r="J928" s="14" t="s">
        <v>8153</v>
      </c>
    </row>
    <row r="929" spans="1:10" x14ac:dyDescent="0.2">
      <c r="A929" s="14">
        <v>20251031</v>
      </c>
      <c r="B929" s="15">
        <v>2884</v>
      </c>
      <c r="C929" s="14" t="s">
        <v>9147</v>
      </c>
      <c r="D929" s="14" t="s">
        <v>12680</v>
      </c>
      <c r="E929" s="14">
        <v>3050</v>
      </c>
      <c r="F929" s="14" t="s">
        <v>8579</v>
      </c>
      <c r="G929" s="14">
        <v>1</v>
      </c>
      <c r="H929" s="14" t="s">
        <v>8149</v>
      </c>
      <c r="I929" s="14">
        <v>7</v>
      </c>
      <c r="J929" s="14" t="s">
        <v>8203</v>
      </c>
    </row>
    <row r="930" spans="1:10" x14ac:dyDescent="0.2">
      <c r="A930" s="14">
        <v>20251031</v>
      </c>
      <c r="B930" s="15" t="s">
        <v>5919</v>
      </c>
      <c r="C930" s="14" t="s">
        <v>9148</v>
      </c>
      <c r="D930" s="14" t="s">
        <v>12681</v>
      </c>
      <c r="E930" s="14">
        <v>9050</v>
      </c>
      <c r="F930" s="14" t="s">
        <v>8187</v>
      </c>
      <c r="G930" s="14">
        <v>10</v>
      </c>
      <c r="H930" s="14" t="s">
        <v>8164</v>
      </c>
      <c r="I930" s="14" t="s">
        <v>8153</v>
      </c>
      <c r="J930" s="14" t="s">
        <v>8153</v>
      </c>
    </row>
    <row r="931" spans="1:10" x14ac:dyDescent="0.2">
      <c r="A931" s="14">
        <v>20251031</v>
      </c>
      <c r="B931" s="15">
        <v>2892</v>
      </c>
      <c r="C931" s="14" t="s">
        <v>9149</v>
      </c>
      <c r="D931" s="14" t="s">
        <v>12682</v>
      </c>
      <c r="E931" s="14">
        <v>3050</v>
      </c>
      <c r="F931" s="14" t="s">
        <v>8579</v>
      </c>
      <c r="G931" s="14">
        <v>1</v>
      </c>
      <c r="H931" s="14" t="s">
        <v>8149</v>
      </c>
      <c r="I931" s="14" t="s">
        <v>8153</v>
      </c>
      <c r="J931" s="14" t="s">
        <v>8153</v>
      </c>
    </row>
    <row r="932" spans="1:10" x14ac:dyDescent="0.2">
      <c r="A932" s="14">
        <v>20251031</v>
      </c>
      <c r="B932" s="15">
        <v>2894</v>
      </c>
      <c r="C932" s="14" t="s">
        <v>9150</v>
      </c>
      <c r="D932" s="14" t="s">
        <v>12682</v>
      </c>
      <c r="E932" s="14">
        <v>3050</v>
      </c>
      <c r="F932" s="14" t="s">
        <v>8579</v>
      </c>
      <c r="G932" s="14">
        <v>1</v>
      </c>
      <c r="H932" s="14" t="s">
        <v>8149</v>
      </c>
      <c r="I932" s="14" t="s">
        <v>8153</v>
      </c>
      <c r="J932" s="14" t="s">
        <v>8153</v>
      </c>
    </row>
    <row r="933" spans="1:10" x14ac:dyDescent="0.2">
      <c r="A933" s="14">
        <v>20251031</v>
      </c>
      <c r="B933" s="15">
        <v>2897</v>
      </c>
      <c r="C933" s="14" t="s">
        <v>9151</v>
      </c>
      <c r="D933" s="14" t="s">
        <v>12680</v>
      </c>
      <c r="E933" s="14">
        <v>3050</v>
      </c>
      <c r="F933" s="14" t="s">
        <v>8579</v>
      </c>
      <c r="G933" s="14">
        <v>1</v>
      </c>
      <c r="H933" s="14" t="s">
        <v>8149</v>
      </c>
      <c r="I933" s="14">
        <v>4</v>
      </c>
      <c r="J933" s="14" t="s">
        <v>8177</v>
      </c>
    </row>
    <row r="934" spans="1:10" x14ac:dyDescent="0.2">
      <c r="A934" s="14">
        <v>20251031</v>
      </c>
      <c r="B934" s="15">
        <v>2901</v>
      </c>
      <c r="C934" s="14" t="s">
        <v>9152</v>
      </c>
      <c r="D934" s="14" t="s">
        <v>12682</v>
      </c>
      <c r="E934" s="14">
        <v>3050</v>
      </c>
      <c r="F934" s="14" t="s">
        <v>8579</v>
      </c>
      <c r="G934" s="14">
        <v>1</v>
      </c>
      <c r="H934" s="14" t="s">
        <v>8149</v>
      </c>
      <c r="I934" s="14" t="s">
        <v>8153</v>
      </c>
      <c r="J934" s="14" t="s">
        <v>8153</v>
      </c>
    </row>
    <row r="935" spans="1:10" x14ac:dyDescent="0.2">
      <c r="A935" s="14">
        <v>20251031</v>
      </c>
      <c r="B935" s="15">
        <v>2903</v>
      </c>
      <c r="C935" s="14" t="s">
        <v>9153</v>
      </c>
      <c r="D935" s="14" t="s">
        <v>12682</v>
      </c>
      <c r="E935" s="14">
        <v>3050</v>
      </c>
      <c r="F935" s="14" t="s">
        <v>8579</v>
      </c>
      <c r="G935" s="14">
        <v>1</v>
      </c>
      <c r="H935" s="14" t="s">
        <v>8149</v>
      </c>
      <c r="I935" s="14" t="s">
        <v>8153</v>
      </c>
      <c r="J935" s="14" t="s">
        <v>8153</v>
      </c>
    </row>
    <row r="936" spans="1:10" x14ac:dyDescent="0.2">
      <c r="A936" s="14">
        <v>20251031</v>
      </c>
      <c r="B936" s="15">
        <v>2904</v>
      </c>
      <c r="C936" s="14" t="s">
        <v>9154</v>
      </c>
      <c r="D936" s="14" t="s">
        <v>12682</v>
      </c>
      <c r="E936" s="14">
        <v>3050</v>
      </c>
      <c r="F936" s="14" t="s">
        <v>8579</v>
      </c>
      <c r="G936" s="14">
        <v>1</v>
      </c>
      <c r="H936" s="14" t="s">
        <v>8149</v>
      </c>
      <c r="I936" s="14" t="s">
        <v>8153</v>
      </c>
      <c r="J936" s="14" t="s">
        <v>8153</v>
      </c>
    </row>
    <row r="937" spans="1:10" x14ac:dyDescent="0.2">
      <c r="A937" s="14">
        <v>20251031</v>
      </c>
      <c r="B937" s="15">
        <v>2907</v>
      </c>
      <c r="C937" s="14" t="s">
        <v>9155</v>
      </c>
      <c r="D937" s="14" t="s">
        <v>12682</v>
      </c>
      <c r="E937" s="14">
        <v>3050</v>
      </c>
      <c r="F937" s="14" t="s">
        <v>8579</v>
      </c>
      <c r="G937" s="14">
        <v>1</v>
      </c>
      <c r="H937" s="14" t="s">
        <v>8149</v>
      </c>
      <c r="I937" s="14" t="s">
        <v>8153</v>
      </c>
      <c r="J937" s="14" t="s">
        <v>8153</v>
      </c>
    </row>
    <row r="938" spans="1:10" x14ac:dyDescent="0.2">
      <c r="A938" s="14">
        <v>20251031</v>
      </c>
      <c r="B938" s="15">
        <v>2908</v>
      </c>
      <c r="C938" s="14" t="s">
        <v>9156</v>
      </c>
      <c r="D938" s="14" t="s">
        <v>12680</v>
      </c>
      <c r="E938" s="14">
        <v>3050</v>
      </c>
      <c r="F938" s="14" t="s">
        <v>8579</v>
      </c>
      <c r="G938" s="14">
        <v>1</v>
      </c>
      <c r="H938" s="14" t="s">
        <v>8149</v>
      </c>
      <c r="I938" s="14">
        <v>7</v>
      </c>
      <c r="J938" s="14" t="s">
        <v>8203</v>
      </c>
    </row>
    <row r="939" spans="1:10" x14ac:dyDescent="0.2">
      <c r="A939" s="14">
        <v>20251031</v>
      </c>
      <c r="B939" s="15" t="s">
        <v>7379</v>
      </c>
      <c r="C939" s="14" t="s">
        <v>9157</v>
      </c>
      <c r="D939" s="14" t="s">
        <v>12681</v>
      </c>
      <c r="E939" s="14">
        <v>5250</v>
      </c>
      <c r="F939" s="14" t="s">
        <v>8163</v>
      </c>
      <c r="G939" s="14">
        <v>10</v>
      </c>
      <c r="H939" s="14" t="s">
        <v>8164</v>
      </c>
      <c r="I939" s="14" t="s">
        <v>8153</v>
      </c>
      <c r="J939" s="14" t="s">
        <v>8153</v>
      </c>
    </row>
    <row r="940" spans="1:10" x14ac:dyDescent="0.2">
      <c r="A940" s="14">
        <v>20251031</v>
      </c>
      <c r="B940" s="15">
        <v>2910</v>
      </c>
      <c r="C940" s="14" t="s">
        <v>9158</v>
      </c>
      <c r="D940" s="14" t="s">
        <v>12680</v>
      </c>
      <c r="E940" s="14">
        <v>3050</v>
      </c>
      <c r="F940" s="14" t="s">
        <v>8579</v>
      </c>
      <c r="G940" s="14">
        <v>1</v>
      </c>
      <c r="H940" s="14" t="s">
        <v>8149</v>
      </c>
      <c r="I940" s="14">
        <v>7</v>
      </c>
      <c r="J940" s="14" t="s">
        <v>8203</v>
      </c>
    </row>
    <row r="941" spans="1:10" x14ac:dyDescent="0.2">
      <c r="A941" s="14">
        <v>20251031</v>
      </c>
      <c r="B941" s="15">
        <v>2911</v>
      </c>
      <c r="C941" s="14" t="s">
        <v>9159</v>
      </c>
      <c r="D941" s="14" t="s">
        <v>12682</v>
      </c>
      <c r="E941" s="14">
        <v>3050</v>
      </c>
      <c r="F941" s="14" t="s">
        <v>8579</v>
      </c>
      <c r="G941" s="14">
        <v>1</v>
      </c>
      <c r="H941" s="14" t="s">
        <v>8149</v>
      </c>
      <c r="I941" s="14" t="s">
        <v>8153</v>
      </c>
      <c r="J941" s="14" t="s">
        <v>8153</v>
      </c>
    </row>
    <row r="942" spans="1:10" x14ac:dyDescent="0.2">
      <c r="A942" s="14">
        <v>20251031</v>
      </c>
      <c r="B942" s="15">
        <v>2914</v>
      </c>
      <c r="C942" s="14" t="s">
        <v>9160</v>
      </c>
      <c r="D942" s="14" t="s">
        <v>12680</v>
      </c>
      <c r="E942" s="14">
        <v>3050</v>
      </c>
      <c r="F942" s="14" t="s">
        <v>8579</v>
      </c>
      <c r="G942" s="14">
        <v>1</v>
      </c>
      <c r="H942" s="14" t="s">
        <v>8149</v>
      </c>
      <c r="I942" s="14">
        <v>1</v>
      </c>
      <c r="J942" s="14" t="s">
        <v>9161</v>
      </c>
    </row>
    <row r="943" spans="1:10" x14ac:dyDescent="0.2">
      <c r="A943" s="14">
        <v>20251031</v>
      </c>
      <c r="B943" s="15">
        <v>2915</v>
      </c>
      <c r="C943" s="14" t="s">
        <v>9162</v>
      </c>
      <c r="D943" s="14" t="s">
        <v>12680</v>
      </c>
      <c r="E943" s="14">
        <v>3050</v>
      </c>
      <c r="F943" s="14" t="s">
        <v>8579</v>
      </c>
      <c r="G943" s="14">
        <v>1</v>
      </c>
      <c r="H943" s="14" t="s">
        <v>8149</v>
      </c>
      <c r="I943" s="14">
        <v>7</v>
      </c>
      <c r="J943" s="14" t="s">
        <v>8203</v>
      </c>
    </row>
    <row r="944" spans="1:10" x14ac:dyDescent="0.2">
      <c r="A944" s="14">
        <v>20251031</v>
      </c>
      <c r="B944" s="15">
        <v>2916</v>
      </c>
      <c r="C944" s="14" t="s">
        <v>9163</v>
      </c>
      <c r="D944" s="14" t="s">
        <v>12682</v>
      </c>
      <c r="E944" s="14">
        <v>3050</v>
      </c>
      <c r="F944" s="14" t="s">
        <v>8579</v>
      </c>
      <c r="G944" s="14">
        <v>1</v>
      </c>
      <c r="H944" s="14" t="s">
        <v>8149</v>
      </c>
      <c r="I944" s="14" t="s">
        <v>8153</v>
      </c>
      <c r="J944" s="14" t="s">
        <v>8153</v>
      </c>
    </row>
    <row r="945" spans="1:10" x14ac:dyDescent="0.2">
      <c r="A945" s="14">
        <v>20251031</v>
      </c>
      <c r="B945" s="15">
        <v>2917</v>
      </c>
      <c r="C945" s="14" t="s">
        <v>9164</v>
      </c>
      <c r="D945" s="14" t="s">
        <v>12682</v>
      </c>
      <c r="E945" s="14">
        <v>3050</v>
      </c>
      <c r="F945" s="14" t="s">
        <v>8579</v>
      </c>
      <c r="G945" s="14">
        <v>1</v>
      </c>
      <c r="H945" s="14" t="s">
        <v>8149</v>
      </c>
      <c r="I945" s="14" t="s">
        <v>8153</v>
      </c>
      <c r="J945" s="14" t="s">
        <v>8153</v>
      </c>
    </row>
    <row r="946" spans="1:10" x14ac:dyDescent="0.2">
      <c r="A946" s="14">
        <v>20251031</v>
      </c>
      <c r="B946" s="15">
        <v>2918</v>
      </c>
      <c r="C946" s="14" t="s">
        <v>9165</v>
      </c>
      <c r="D946" s="14" t="s">
        <v>12680</v>
      </c>
      <c r="E946" s="14">
        <v>3050</v>
      </c>
      <c r="F946" s="14" t="s">
        <v>8579</v>
      </c>
      <c r="G946" s="14">
        <v>1</v>
      </c>
      <c r="H946" s="14" t="s">
        <v>8149</v>
      </c>
      <c r="I946" s="14">
        <v>6</v>
      </c>
      <c r="J946" s="14" t="s">
        <v>8150</v>
      </c>
    </row>
    <row r="947" spans="1:10" x14ac:dyDescent="0.2">
      <c r="A947" s="14">
        <v>20251031</v>
      </c>
      <c r="B947" s="15" t="s">
        <v>6864</v>
      </c>
      <c r="C947" s="14" t="s">
        <v>9166</v>
      </c>
      <c r="D947" s="14" t="s">
        <v>12681</v>
      </c>
      <c r="E947" s="14">
        <v>9050</v>
      </c>
      <c r="F947" s="14" t="s">
        <v>8187</v>
      </c>
      <c r="G947" s="14">
        <v>10</v>
      </c>
      <c r="H947" s="14" t="s">
        <v>8164</v>
      </c>
      <c r="I947" s="14" t="s">
        <v>8153</v>
      </c>
      <c r="J947" s="14" t="s">
        <v>8153</v>
      </c>
    </row>
    <row r="948" spans="1:10" x14ac:dyDescent="0.2">
      <c r="A948" s="14">
        <v>20251031</v>
      </c>
      <c r="B948" s="15">
        <v>2922</v>
      </c>
      <c r="C948" s="14" t="s">
        <v>9167</v>
      </c>
      <c r="D948" s="14" t="s">
        <v>12680</v>
      </c>
      <c r="E948" s="14">
        <v>3050</v>
      </c>
      <c r="F948" s="14" t="s">
        <v>8579</v>
      </c>
      <c r="G948" s="14">
        <v>1</v>
      </c>
      <c r="H948" s="14" t="s">
        <v>8149</v>
      </c>
      <c r="I948" s="14">
        <v>7</v>
      </c>
      <c r="J948" s="14" t="s">
        <v>8203</v>
      </c>
    </row>
    <row r="949" spans="1:10" x14ac:dyDescent="0.2">
      <c r="A949" s="14">
        <v>20251031</v>
      </c>
      <c r="B949" s="15">
        <v>2923</v>
      </c>
      <c r="C949" s="14" t="s">
        <v>9168</v>
      </c>
      <c r="D949" s="14" t="s">
        <v>12682</v>
      </c>
      <c r="E949" s="14">
        <v>3050</v>
      </c>
      <c r="F949" s="14" t="s">
        <v>8579</v>
      </c>
      <c r="G949" s="14">
        <v>1</v>
      </c>
      <c r="H949" s="14" t="s">
        <v>8149</v>
      </c>
      <c r="I949" s="14" t="s">
        <v>8153</v>
      </c>
      <c r="J949" s="14" t="s">
        <v>8153</v>
      </c>
    </row>
    <row r="950" spans="1:10" x14ac:dyDescent="0.2">
      <c r="A950" s="14">
        <v>20251031</v>
      </c>
      <c r="B950" s="15">
        <v>2924</v>
      </c>
      <c r="C950" s="14" t="s">
        <v>9169</v>
      </c>
      <c r="D950" s="14" t="s">
        <v>12682</v>
      </c>
      <c r="E950" s="14">
        <v>3050</v>
      </c>
      <c r="F950" s="14" t="s">
        <v>8579</v>
      </c>
      <c r="G950" s="14">
        <v>1</v>
      </c>
      <c r="H950" s="14" t="s">
        <v>8149</v>
      </c>
      <c r="I950" s="14" t="s">
        <v>8153</v>
      </c>
      <c r="J950" s="14" t="s">
        <v>8153</v>
      </c>
    </row>
    <row r="951" spans="1:10" x14ac:dyDescent="0.2">
      <c r="A951" s="14">
        <v>20251031</v>
      </c>
      <c r="B951" s="15">
        <v>2926</v>
      </c>
      <c r="C951" s="14" t="s">
        <v>9170</v>
      </c>
      <c r="D951" s="14" t="s">
        <v>12682</v>
      </c>
      <c r="E951" s="14">
        <v>3050</v>
      </c>
      <c r="F951" s="14" t="s">
        <v>8579</v>
      </c>
      <c r="G951" s="14">
        <v>1</v>
      </c>
      <c r="H951" s="14" t="s">
        <v>8149</v>
      </c>
      <c r="I951" s="14" t="s">
        <v>8153</v>
      </c>
      <c r="J951" s="14" t="s">
        <v>8153</v>
      </c>
    </row>
    <row r="952" spans="1:10" x14ac:dyDescent="0.2">
      <c r="A952" s="14">
        <v>20251031</v>
      </c>
      <c r="B952" s="15">
        <v>2927</v>
      </c>
      <c r="C952" s="14" t="s">
        <v>9171</v>
      </c>
      <c r="D952" s="14" t="s">
        <v>12682</v>
      </c>
      <c r="E952" s="14">
        <v>3050</v>
      </c>
      <c r="F952" s="14" t="s">
        <v>8579</v>
      </c>
      <c r="G952" s="14">
        <v>1</v>
      </c>
      <c r="H952" s="14" t="s">
        <v>8149</v>
      </c>
      <c r="I952" s="14" t="s">
        <v>8153</v>
      </c>
      <c r="J952" s="14" t="s">
        <v>8153</v>
      </c>
    </row>
    <row r="953" spans="1:10" x14ac:dyDescent="0.2">
      <c r="A953" s="14">
        <v>20251031</v>
      </c>
      <c r="B953" s="15">
        <v>2929</v>
      </c>
      <c r="C953" s="14" t="s">
        <v>9172</v>
      </c>
      <c r="D953" s="14" t="s">
        <v>12680</v>
      </c>
      <c r="E953" s="14">
        <v>3050</v>
      </c>
      <c r="F953" s="14" t="s">
        <v>8579</v>
      </c>
      <c r="G953" s="14">
        <v>1</v>
      </c>
      <c r="H953" s="14" t="s">
        <v>8149</v>
      </c>
      <c r="I953" s="14">
        <v>7</v>
      </c>
      <c r="J953" s="14" t="s">
        <v>8203</v>
      </c>
    </row>
    <row r="954" spans="1:10" x14ac:dyDescent="0.2">
      <c r="A954" s="14">
        <v>20251031</v>
      </c>
      <c r="B954" s="15" t="s">
        <v>7195</v>
      </c>
      <c r="C954" s="14" t="s">
        <v>9173</v>
      </c>
      <c r="D954" s="14" t="s">
        <v>8162</v>
      </c>
      <c r="E954" s="14">
        <v>9050</v>
      </c>
      <c r="F954" s="14" t="s">
        <v>8187</v>
      </c>
      <c r="G954" s="14">
        <v>10</v>
      </c>
      <c r="H954" s="14" t="s">
        <v>8164</v>
      </c>
      <c r="I954" s="14" t="s">
        <v>8153</v>
      </c>
      <c r="J954" s="14" t="s">
        <v>8153</v>
      </c>
    </row>
    <row r="955" spans="1:10" x14ac:dyDescent="0.2">
      <c r="A955" s="14">
        <v>20251031</v>
      </c>
      <c r="B955" s="15">
        <v>2930</v>
      </c>
      <c r="C955" s="14" t="s">
        <v>9174</v>
      </c>
      <c r="D955" s="14" t="s">
        <v>12680</v>
      </c>
      <c r="E955" s="14">
        <v>3200</v>
      </c>
      <c r="F955" s="14" t="s">
        <v>8449</v>
      </c>
      <c r="G955" s="14">
        <v>4</v>
      </c>
      <c r="H955" s="14" t="s">
        <v>8450</v>
      </c>
      <c r="I955" s="14">
        <v>7</v>
      </c>
      <c r="J955" s="14" t="s">
        <v>8203</v>
      </c>
    </row>
    <row r="956" spans="1:10" x14ac:dyDescent="0.2">
      <c r="A956" s="14">
        <v>20251031</v>
      </c>
      <c r="B956" s="15">
        <v>2931</v>
      </c>
      <c r="C956" s="14" t="s">
        <v>9175</v>
      </c>
      <c r="D956" s="14" t="s">
        <v>12680</v>
      </c>
      <c r="E956" s="14">
        <v>3050</v>
      </c>
      <c r="F956" s="14" t="s">
        <v>8579</v>
      </c>
      <c r="G956" s="14">
        <v>1</v>
      </c>
      <c r="H956" s="14" t="s">
        <v>8149</v>
      </c>
      <c r="I956" s="14">
        <v>6</v>
      </c>
      <c r="J956" s="14" t="s">
        <v>8150</v>
      </c>
    </row>
    <row r="957" spans="1:10" x14ac:dyDescent="0.2">
      <c r="A957" s="14">
        <v>20251031</v>
      </c>
      <c r="B957" s="15">
        <v>2932</v>
      </c>
      <c r="C957" s="14" t="s">
        <v>9176</v>
      </c>
      <c r="D957" s="14" t="s">
        <v>12682</v>
      </c>
      <c r="E957" s="14">
        <v>3050</v>
      </c>
      <c r="F957" s="14" t="s">
        <v>8579</v>
      </c>
      <c r="G957" s="14">
        <v>1</v>
      </c>
      <c r="H957" s="14" t="s">
        <v>8149</v>
      </c>
      <c r="I957" s="14" t="s">
        <v>8153</v>
      </c>
      <c r="J957" s="14" t="s">
        <v>8153</v>
      </c>
    </row>
    <row r="958" spans="1:10" x14ac:dyDescent="0.2">
      <c r="A958" s="14">
        <v>20251031</v>
      </c>
      <c r="B958" s="15">
        <v>2933</v>
      </c>
      <c r="C958" s="14" t="s">
        <v>9177</v>
      </c>
      <c r="D958" s="14" t="s">
        <v>12680</v>
      </c>
      <c r="E958" s="14">
        <v>3050</v>
      </c>
      <c r="F958" s="14" t="s">
        <v>8579</v>
      </c>
      <c r="G958" s="14">
        <v>1</v>
      </c>
      <c r="H958" s="14" t="s">
        <v>8149</v>
      </c>
      <c r="I958" s="14">
        <v>7</v>
      </c>
      <c r="J958" s="14" t="s">
        <v>8203</v>
      </c>
    </row>
    <row r="959" spans="1:10" x14ac:dyDescent="0.2">
      <c r="A959" s="14">
        <v>20251031</v>
      </c>
      <c r="B959" s="15">
        <v>2934</v>
      </c>
      <c r="C959" s="14" t="s">
        <v>9178</v>
      </c>
      <c r="D959" s="14" t="s">
        <v>12681</v>
      </c>
      <c r="E959" s="14">
        <v>3050</v>
      </c>
      <c r="F959" s="14" t="s">
        <v>8579</v>
      </c>
      <c r="G959" s="14">
        <v>1</v>
      </c>
      <c r="H959" s="14" t="s">
        <v>8149</v>
      </c>
      <c r="I959" s="14" t="s">
        <v>8153</v>
      </c>
      <c r="J959" s="14" t="s">
        <v>8153</v>
      </c>
    </row>
    <row r="960" spans="1:10" x14ac:dyDescent="0.2">
      <c r="A960" s="14">
        <v>20251031</v>
      </c>
      <c r="B960" s="15">
        <v>2935</v>
      </c>
      <c r="C960" s="14" t="s">
        <v>9179</v>
      </c>
      <c r="D960" s="14" t="s">
        <v>12680</v>
      </c>
      <c r="E960" s="14">
        <v>3050</v>
      </c>
      <c r="F960" s="14" t="s">
        <v>8579</v>
      </c>
      <c r="G960" s="14">
        <v>1</v>
      </c>
      <c r="H960" s="14" t="s">
        <v>8149</v>
      </c>
      <c r="I960" s="14">
        <v>7</v>
      </c>
      <c r="J960" s="14" t="s">
        <v>8203</v>
      </c>
    </row>
    <row r="961" spans="1:10" x14ac:dyDescent="0.2">
      <c r="A961" s="14">
        <v>20251031</v>
      </c>
      <c r="B961" s="15">
        <v>2936</v>
      </c>
      <c r="C961" s="14" t="s">
        <v>9180</v>
      </c>
      <c r="D961" s="14" t="s">
        <v>12681</v>
      </c>
      <c r="E961" s="14">
        <v>3050</v>
      </c>
      <c r="F961" s="14" t="s">
        <v>8579</v>
      </c>
      <c r="G961" s="14">
        <v>1</v>
      </c>
      <c r="H961" s="14" t="s">
        <v>8149</v>
      </c>
      <c r="I961" s="14" t="s">
        <v>8153</v>
      </c>
      <c r="J961" s="14" t="s">
        <v>8153</v>
      </c>
    </row>
    <row r="962" spans="1:10" x14ac:dyDescent="0.2">
      <c r="A962" s="14">
        <v>20251031</v>
      </c>
      <c r="B962" s="15">
        <v>2937</v>
      </c>
      <c r="C962" s="14" t="s">
        <v>9181</v>
      </c>
      <c r="D962" s="14" t="s">
        <v>12681</v>
      </c>
      <c r="E962" s="14">
        <v>3050</v>
      </c>
      <c r="F962" s="14" t="s">
        <v>8579</v>
      </c>
      <c r="G962" s="14">
        <v>1</v>
      </c>
      <c r="H962" s="14" t="s">
        <v>8149</v>
      </c>
      <c r="I962" s="14" t="s">
        <v>8153</v>
      </c>
      <c r="J962" s="14" t="s">
        <v>8153</v>
      </c>
    </row>
    <row r="963" spans="1:10" x14ac:dyDescent="0.2">
      <c r="A963" s="14">
        <v>20251031</v>
      </c>
      <c r="B963" s="15">
        <v>2938</v>
      </c>
      <c r="C963" s="14" t="s">
        <v>9182</v>
      </c>
      <c r="D963" s="14" t="s">
        <v>12682</v>
      </c>
      <c r="E963" s="14">
        <v>3050</v>
      </c>
      <c r="F963" s="14" t="s">
        <v>8579</v>
      </c>
      <c r="G963" s="14">
        <v>1</v>
      </c>
      <c r="H963" s="14" t="s">
        <v>8149</v>
      </c>
      <c r="I963" s="14" t="s">
        <v>8153</v>
      </c>
      <c r="J963" s="14" t="s">
        <v>8153</v>
      </c>
    </row>
    <row r="964" spans="1:10" x14ac:dyDescent="0.2">
      <c r="A964" s="14">
        <v>20251031</v>
      </c>
      <c r="B964" s="15" t="s">
        <v>4325</v>
      </c>
      <c r="C964" s="14" t="s">
        <v>9183</v>
      </c>
      <c r="D964" s="14" t="s">
        <v>8162</v>
      </c>
      <c r="E964" s="14">
        <v>6100</v>
      </c>
      <c r="F964" s="14" t="s">
        <v>8214</v>
      </c>
      <c r="G964" s="14">
        <v>14</v>
      </c>
      <c r="H964" s="14" t="s">
        <v>8215</v>
      </c>
      <c r="I964" s="14" t="s">
        <v>8153</v>
      </c>
      <c r="J964" s="14" t="s">
        <v>8153</v>
      </c>
    </row>
    <row r="965" spans="1:10" x14ac:dyDescent="0.2">
      <c r="A965" s="14">
        <v>20251031</v>
      </c>
      <c r="B965" s="15" t="s">
        <v>9184</v>
      </c>
      <c r="C965" s="14" t="s">
        <v>9185</v>
      </c>
      <c r="D965" s="14" t="s">
        <v>8152</v>
      </c>
      <c r="E965" s="14" t="s">
        <v>8153</v>
      </c>
      <c r="F965" s="14" t="s">
        <v>8153</v>
      </c>
      <c r="G965" s="14" t="s">
        <v>8153</v>
      </c>
      <c r="H965" s="14" t="s">
        <v>8153</v>
      </c>
      <c r="I965" s="14" t="s">
        <v>8153</v>
      </c>
      <c r="J965" s="14" t="s">
        <v>8153</v>
      </c>
    </row>
    <row r="966" spans="1:10" x14ac:dyDescent="0.2">
      <c r="A966" s="14">
        <v>20251031</v>
      </c>
      <c r="B966" s="15" t="s">
        <v>9186</v>
      </c>
      <c r="C966" s="14" t="s">
        <v>9187</v>
      </c>
      <c r="D966" s="14" t="s">
        <v>8152</v>
      </c>
      <c r="E966" s="14" t="s">
        <v>8153</v>
      </c>
      <c r="F966" s="14" t="s">
        <v>8153</v>
      </c>
      <c r="G966" s="14" t="s">
        <v>8153</v>
      </c>
      <c r="H966" s="14" t="s">
        <v>8153</v>
      </c>
      <c r="I966" s="14" t="s">
        <v>8153</v>
      </c>
      <c r="J966" s="14" t="s">
        <v>8153</v>
      </c>
    </row>
    <row r="967" spans="1:10" x14ac:dyDescent="0.2">
      <c r="A967" s="14">
        <v>20251031</v>
      </c>
      <c r="B967" s="15">
        <v>2961</v>
      </c>
      <c r="C967" s="14" t="s">
        <v>9188</v>
      </c>
      <c r="D967" s="14" t="s">
        <v>12682</v>
      </c>
      <c r="E967" s="14">
        <v>3550</v>
      </c>
      <c r="F967" s="14" t="s">
        <v>9189</v>
      </c>
      <c r="G967" s="14">
        <v>3</v>
      </c>
      <c r="H967" s="14" t="s">
        <v>8201</v>
      </c>
      <c r="I967" s="14" t="s">
        <v>8153</v>
      </c>
      <c r="J967" s="14" t="s">
        <v>8153</v>
      </c>
    </row>
    <row r="968" spans="1:10" x14ac:dyDescent="0.2">
      <c r="A968" s="14">
        <v>20251031</v>
      </c>
      <c r="B968" s="15">
        <v>2962</v>
      </c>
      <c r="C968" s="14" t="s">
        <v>9190</v>
      </c>
      <c r="D968" s="14" t="s">
        <v>12682</v>
      </c>
      <c r="E968" s="14">
        <v>3550</v>
      </c>
      <c r="F968" s="14" t="s">
        <v>9189</v>
      </c>
      <c r="G968" s="14">
        <v>3</v>
      </c>
      <c r="H968" s="14" t="s">
        <v>8201</v>
      </c>
      <c r="I968" s="14" t="s">
        <v>8153</v>
      </c>
      <c r="J968" s="14" t="s">
        <v>8153</v>
      </c>
    </row>
    <row r="969" spans="1:10" x14ac:dyDescent="0.2">
      <c r="A969" s="14">
        <v>20251031</v>
      </c>
      <c r="B969" s="15" t="s">
        <v>6850</v>
      </c>
      <c r="C969" s="14" t="s">
        <v>9191</v>
      </c>
      <c r="D969" s="14" t="s">
        <v>12681</v>
      </c>
      <c r="E969" s="14">
        <v>9050</v>
      </c>
      <c r="F969" s="14" t="s">
        <v>8187</v>
      </c>
      <c r="G969" s="14">
        <v>10</v>
      </c>
      <c r="H969" s="14" t="s">
        <v>8164</v>
      </c>
      <c r="I969" s="14" t="s">
        <v>8153</v>
      </c>
      <c r="J969" s="14" t="s">
        <v>8153</v>
      </c>
    </row>
    <row r="970" spans="1:10" x14ac:dyDescent="0.2">
      <c r="A970" s="14">
        <v>20251031</v>
      </c>
      <c r="B970" s="15">
        <v>2970</v>
      </c>
      <c r="C970" s="14" t="s">
        <v>9192</v>
      </c>
      <c r="D970" s="14" t="s">
        <v>12682</v>
      </c>
      <c r="E970" s="14">
        <v>8050</v>
      </c>
      <c r="F970" s="14" t="s">
        <v>8220</v>
      </c>
      <c r="G970" s="14">
        <v>17</v>
      </c>
      <c r="H970" s="14" t="s">
        <v>8221</v>
      </c>
      <c r="I970" s="14" t="s">
        <v>8153</v>
      </c>
      <c r="J970" s="14" t="s">
        <v>8153</v>
      </c>
    </row>
    <row r="971" spans="1:10" x14ac:dyDescent="0.2">
      <c r="A971" s="14">
        <v>20251031</v>
      </c>
      <c r="B971" s="15">
        <v>2971</v>
      </c>
      <c r="C971" s="14" t="s">
        <v>890</v>
      </c>
      <c r="D971" s="14" t="s">
        <v>9193</v>
      </c>
      <c r="E971" s="14" t="s">
        <v>8153</v>
      </c>
      <c r="F971" s="14" t="s">
        <v>8153</v>
      </c>
      <c r="G971" s="14" t="s">
        <v>8153</v>
      </c>
      <c r="H971" s="14" t="s">
        <v>8153</v>
      </c>
      <c r="I971" s="14" t="s">
        <v>8153</v>
      </c>
      <c r="J971" s="14" t="s">
        <v>8153</v>
      </c>
    </row>
    <row r="972" spans="1:10" x14ac:dyDescent="0.2">
      <c r="A972" s="14">
        <v>20251031</v>
      </c>
      <c r="B972" s="15">
        <v>2972</v>
      </c>
      <c r="C972" s="14" t="s">
        <v>2876</v>
      </c>
      <c r="D972" s="14" t="s">
        <v>9193</v>
      </c>
      <c r="E972" s="14" t="s">
        <v>8153</v>
      </c>
      <c r="F972" s="14" t="s">
        <v>8153</v>
      </c>
      <c r="G972" s="14" t="s">
        <v>8153</v>
      </c>
      <c r="H972" s="14" t="s">
        <v>8153</v>
      </c>
      <c r="I972" s="14" t="s">
        <v>8153</v>
      </c>
      <c r="J972" s="14" t="s">
        <v>8153</v>
      </c>
    </row>
    <row r="973" spans="1:10" x14ac:dyDescent="0.2">
      <c r="A973" s="14">
        <v>20251031</v>
      </c>
      <c r="B973" s="15">
        <v>2975</v>
      </c>
      <c r="C973" s="14" t="s">
        <v>9194</v>
      </c>
      <c r="D973" s="14" t="s">
        <v>12680</v>
      </c>
      <c r="E973" s="14">
        <v>8050</v>
      </c>
      <c r="F973" s="14" t="s">
        <v>8220</v>
      </c>
      <c r="G973" s="14">
        <v>17</v>
      </c>
      <c r="H973" s="14" t="s">
        <v>8221</v>
      </c>
      <c r="I973" s="14">
        <v>7</v>
      </c>
      <c r="J973" s="14" t="s">
        <v>8203</v>
      </c>
    </row>
    <row r="974" spans="1:10" x14ac:dyDescent="0.2">
      <c r="A974" s="14">
        <v>20251031</v>
      </c>
      <c r="B974" s="15">
        <v>2978</v>
      </c>
      <c r="C974" s="14" t="s">
        <v>9195</v>
      </c>
      <c r="D974" s="14" t="s">
        <v>12681</v>
      </c>
      <c r="E974" s="14">
        <v>8050</v>
      </c>
      <c r="F974" s="14" t="s">
        <v>8220</v>
      </c>
      <c r="G974" s="14">
        <v>17</v>
      </c>
      <c r="H974" s="14" t="s">
        <v>8221</v>
      </c>
      <c r="I974" s="14" t="s">
        <v>8153</v>
      </c>
      <c r="J974" s="14" t="s">
        <v>8153</v>
      </c>
    </row>
    <row r="975" spans="1:10" x14ac:dyDescent="0.2">
      <c r="A975" s="14">
        <v>20251031</v>
      </c>
      <c r="B975" s="15">
        <v>2979</v>
      </c>
      <c r="C975" s="14" t="s">
        <v>9196</v>
      </c>
      <c r="D975" s="14" t="s">
        <v>9193</v>
      </c>
      <c r="E975" s="14" t="s">
        <v>8153</v>
      </c>
      <c r="F975" s="14" t="s">
        <v>8153</v>
      </c>
      <c r="G975" s="14" t="s">
        <v>8153</v>
      </c>
      <c r="H975" s="14" t="s">
        <v>8153</v>
      </c>
      <c r="I975" s="14" t="s">
        <v>8153</v>
      </c>
      <c r="J975" s="14" t="s">
        <v>8153</v>
      </c>
    </row>
    <row r="976" spans="1:10" x14ac:dyDescent="0.2">
      <c r="A976" s="14">
        <v>20251031</v>
      </c>
      <c r="B976" s="15" t="s">
        <v>4144</v>
      </c>
      <c r="C976" s="14" t="s">
        <v>9197</v>
      </c>
      <c r="D976" s="14" t="s">
        <v>12682</v>
      </c>
      <c r="E976" s="14">
        <v>6100</v>
      </c>
      <c r="F976" s="14" t="s">
        <v>8214</v>
      </c>
      <c r="G976" s="14">
        <v>14</v>
      </c>
      <c r="H976" s="14" t="s">
        <v>8215</v>
      </c>
      <c r="I976" s="14" t="s">
        <v>8153</v>
      </c>
      <c r="J976" s="14" t="s">
        <v>8153</v>
      </c>
    </row>
    <row r="977" spans="1:10" x14ac:dyDescent="0.2">
      <c r="A977" s="14">
        <v>20251031</v>
      </c>
      <c r="B977" s="15">
        <v>2980</v>
      </c>
      <c r="C977" s="14" t="s">
        <v>9198</v>
      </c>
      <c r="D977" s="14" t="s">
        <v>12680</v>
      </c>
      <c r="E977" s="14">
        <v>8050</v>
      </c>
      <c r="F977" s="14" t="s">
        <v>8220</v>
      </c>
      <c r="G977" s="14">
        <v>17</v>
      </c>
      <c r="H977" s="14" t="s">
        <v>8221</v>
      </c>
      <c r="I977" s="14">
        <v>7</v>
      </c>
      <c r="J977" s="14" t="s">
        <v>8203</v>
      </c>
    </row>
    <row r="978" spans="1:10" x14ac:dyDescent="0.2">
      <c r="A978" s="14">
        <v>20251031</v>
      </c>
      <c r="B978" s="15">
        <v>2981</v>
      </c>
      <c r="C978" s="14" t="s">
        <v>9199</v>
      </c>
      <c r="D978" s="14" t="s">
        <v>12681</v>
      </c>
      <c r="E978" s="14">
        <v>8050</v>
      </c>
      <c r="F978" s="14" t="s">
        <v>8220</v>
      </c>
      <c r="G978" s="14">
        <v>17</v>
      </c>
      <c r="H978" s="14" t="s">
        <v>8221</v>
      </c>
      <c r="I978" s="14" t="s">
        <v>8153</v>
      </c>
      <c r="J978" s="14" t="s">
        <v>8153</v>
      </c>
    </row>
    <row r="979" spans="1:10" x14ac:dyDescent="0.2">
      <c r="A979" s="14">
        <v>20251031</v>
      </c>
      <c r="B979" s="15">
        <v>2982</v>
      </c>
      <c r="C979" s="14" t="s">
        <v>9200</v>
      </c>
      <c r="D979" s="14" t="s">
        <v>12680</v>
      </c>
      <c r="E979" s="14">
        <v>8050</v>
      </c>
      <c r="F979" s="14" t="s">
        <v>8220</v>
      </c>
      <c r="G979" s="14">
        <v>17</v>
      </c>
      <c r="H979" s="14" t="s">
        <v>8221</v>
      </c>
      <c r="I979" s="14" t="s">
        <v>8153</v>
      </c>
      <c r="J979" s="14" t="s">
        <v>8153</v>
      </c>
    </row>
    <row r="980" spans="1:10" x14ac:dyDescent="0.2">
      <c r="A980" s="14">
        <v>20251031</v>
      </c>
      <c r="B980" s="15">
        <v>2983</v>
      </c>
      <c r="C980" s="14" t="s">
        <v>9201</v>
      </c>
      <c r="D980" s="14" t="s">
        <v>12681</v>
      </c>
      <c r="E980" s="14">
        <v>8050</v>
      </c>
      <c r="F980" s="14" t="s">
        <v>8220</v>
      </c>
      <c r="G980" s="14">
        <v>17</v>
      </c>
      <c r="H980" s="14" t="s">
        <v>8221</v>
      </c>
      <c r="I980" s="14" t="s">
        <v>8153</v>
      </c>
      <c r="J980" s="14" t="s">
        <v>8153</v>
      </c>
    </row>
    <row r="981" spans="1:10" x14ac:dyDescent="0.2">
      <c r="A981" s="14">
        <v>20251031</v>
      </c>
      <c r="B981" s="15">
        <v>2984</v>
      </c>
      <c r="C981" s="14" t="s">
        <v>9202</v>
      </c>
      <c r="D981" s="14" t="s">
        <v>12682</v>
      </c>
      <c r="E981" s="14">
        <v>8050</v>
      </c>
      <c r="F981" s="14" t="s">
        <v>8220</v>
      </c>
      <c r="G981" s="14">
        <v>17</v>
      </c>
      <c r="H981" s="14" t="s">
        <v>8221</v>
      </c>
      <c r="I981" s="14" t="s">
        <v>8153</v>
      </c>
      <c r="J981" s="14" t="s">
        <v>8153</v>
      </c>
    </row>
    <row r="982" spans="1:10" x14ac:dyDescent="0.2">
      <c r="A982" s="14">
        <v>20251031</v>
      </c>
      <c r="B982" s="15">
        <v>2985</v>
      </c>
      <c r="C982" s="14" t="s">
        <v>9203</v>
      </c>
      <c r="D982" s="14" t="s">
        <v>8162</v>
      </c>
      <c r="E982" s="14">
        <v>8050</v>
      </c>
      <c r="F982" s="14" t="s">
        <v>8220</v>
      </c>
      <c r="G982" s="14">
        <v>17</v>
      </c>
      <c r="H982" s="14" t="s">
        <v>8221</v>
      </c>
      <c r="I982" s="14" t="s">
        <v>8153</v>
      </c>
      <c r="J982" s="14" t="s">
        <v>8153</v>
      </c>
    </row>
    <row r="983" spans="1:10" x14ac:dyDescent="0.2">
      <c r="A983" s="14">
        <v>20251031</v>
      </c>
      <c r="B983" s="15">
        <v>2986</v>
      </c>
      <c r="C983" s="14" t="s">
        <v>9204</v>
      </c>
      <c r="D983" s="14" t="s">
        <v>12681</v>
      </c>
      <c r="E983" s="14">
        <v>8050</v>
      </c>
      <c r="F983" s="14" t="s">
        <v>8220</v>
      </c>
      <c r="G983" s="14">
        <v>17</v>
      </c>
      <c r="H983" s="14" t="s">
        <v>8221</v>
      </c>
      <c r="I983" s="14" t="s">
        <v>8153</v>
      </c>
      <c r="J983" s="14" t="s">
        <v>8153</v>
      </c>
    </row>
    <row r="984" spans="1:10" x14ac:dyDescent="0.2">
      <c r="A984" s="14">
        <v>20251031</v>
      </c>
      <c r="B984" s="15">
        <v>2989</v>
      </c>
      <c r="C984" s="14" t="s">
        <v>3551</v>
      </c>
      <c r="D984" s="14" t="s">
        <v>9193</v>
      </c>
      <c r="E984" s="14" t="s">
        <v>8153</v>
      </c>
      <c r="F984" s="14" t="s">
        <v>8153</v>
      </c>
      <c r="G984" s="14" t="s">
        <v>8153</v>
      </c>
      <c r="H984" s="14" t="s">
        <v>8153</v>
      </c>
      <c r="I984" s="14" t="s">
        <v>8153</v>
      </c>
      <c r="J984" s="14" t="s">
        <v>8153</v>
      </c>
    </row>
    <row r="985" spans="1:10" x14ac:dyDescent="0.2">
      <c r="A985" s="14">
        <v>20251031</v>
      </c>
      <c r="B985" s="15" t="s">
        <v>5155</v>
      </c>
      <c r="C985" s="14" t="s">
        <v>9205</v>
      </c>
      <c r="D985" s="14" t="s">
        <v>12681</v>
      </c>
      <c r="E985" s="14">
        <v>5250</v>
      </c>
      <c r="F985" s="14" t="s">
        <v>8163</v>
      </c>
      <c r="G985" s="14">
        <v>10</v>
      </c>
      <c r="H985" s="14" t="s">
        <v>8164</v>
      </c>
      <c r="I985" s="14" t="s">
        <v>8153</v>
      </c>
      <c r="J985" s="14" t="s">
        <v>8153</v>
      </c>
    </row>
    <row r="986" spans="1:10" x14ac:dyDescent="0.2">
      <c r="A986" s="14">
        <v>20251031</v>
      </c>
      <c r="B986" s="15">
        <v>2990</v>
      </c>
      <c r="C986" s="14" t="s">
        <v>9206</v>
      </c>
      <c r="D986" s="14" t="s">
        <v>8162</v>
      </c>
      <c r="E986" s="14">
        <v>8050</v>
      </c>
      <c r="F986" s="14" t="s">
        <v>8220</v>
      </c>
      <c r="G986" s="14">
        <v>17</v>
      </c>
      <c r="H986" s="14" t="s">
        <v>8221</v>
      </c>
      <c r="I986" s="14" t="s">
        <v>8153</v>
      </c>
      <c r="J986" s="14" t="s">
        <v>8153</v>
      </c>
    </row>
    <row r="987" spans="1:10" x14ac:dyDescent="0.2">
      <c r="A987" s="14">
        <v>20251031</v>
      </c>
      <c r="B987" s="15">
        <v>2991</v>
      </c>
      <c r="C987" s="14" t="s">
        <v>9207</v>
      </c>
      <c r="D987" s="14" t="s">
        <v>12682</v>
      </c>
      <c r="E987" s="14">
        <v>8050</v>
      </c>
      <c r="F987" s="14" t="s">
        <v>8220</v>
      </c>
      <c r="G987" s="14">
        <v>17</v>
      </c>
      <c r="H987" s="14" t="s">
        <v>8221</v>
      </c>
      <c r="I987" s="14" t="s">
        <v>8153</v>
      </c>
      <c r="J987" s="14" t="s">
        <v>8153</v>
      </c>
    </row>
    <row r="988" spans="1:10" x14ac:dyDescent="0.2">
      <c r="A988" s="14">
        <v>20251031</v>
      </c>
      <c r="B988" s="15">
        <v>2992</v>
      </c>
      <c r="C988" s="14" t="s">
        <v>9208</v>
      </c>
      <c r="D988" s="14" t="s">
        <v>8162</v>
      </c>
      <c r="E988" s="14">
        <v>8050</v>
      </c>
      <c r="F988" s="14" t="s">
        <v>8220</v>
      </c>
      <c r="G988" s="14">
        <v>17</v>
      </c>
      <c r="H988" s="14" t="s">
        <v>8221</v>
      </c>
      <c r="I988" s="14" t="s">
        <v>8153</v>
      </c>
      <c r="J988" s="14" t="s">
        <v>8153</v>
      </c>
    </row>
    <row r="989" spans="1:10" x14ac:dyDescent="0.2">
      <c r="A989" s="14">
        <v>20251031</v>
      </c>
      <c r="B989" s="15">
        <v>2993</v>
      </c>
      <c r="C989" s="14" t="s">
        <v>9209</v>
      </c>
      <c r="D989" s="14" t="s">
        <v>12682</v>
      </c>
      <c r="E989" s="14">
        <v>8050</v>
      </c>
      <c r="F989" s="14" t="s">
        <v>8220</v>
      </c>
      <c r="G989" s="14">
        <v>17</v>
      </c>
      <c r="H989" s="14" t="s">
        <v>8221</v>
      </c>
      <c r="I989" s="14" t="s">
        <v>8153</v>
      </c>
      <c r="J989" s="14" t="s">
        <v>8153</v>
      </c>
    </row>
    <row r="990" spans="1:10" x14ac:dyDescent="0.2">
      <c r="A990" s="14">
        <v>20251031</v>
      </c>
      <c r="B990" s="15">
        <v>2994</v>
      </c>
      <c r="C990" s="14" t="s">
        <v>9210</v>
      </c>
      <c r="D990" s="14" t="s">
        <v>8162</v>
      </c>
      <c r="E990" s="14">
        <v>8050</v>
      </c>
      <c r="F990" s="14" t="s">
        <v>8220</v>
      </c>
      <c r="G990" s="14">
        <v>17</v>
      </c>
      <c r="H990" s="14" t="s">
        <v>8221</v>
      </c>
      <c r="I990" s="14" t="s">
        <v>8153</v>
      </c>
      <c r="J990" s="14" t="s">
        <v>8153</v>
      </c>
    </row>
    <row r="991" spans="1:10" x14ac:dyDescent="0.2">
      <c r="A991" s="14">
        <v>20251031</v>
      </c>
      <c r="B991" s="15">
        <v>2995</v>
      </c>
      <c r="C991" s="14" t="s">
        <v>9211</v>
      </c>
      <c r="D991" s="14" t="s">
        <v>8162</v>
      </c>
      <c r="E991" s="14">
        <v>8050</v>
      </c>
      <c r="F991" s="14" t="s">
        <v>8220</v>
      </c>
      <c r="G991" s="14">
        <v>17</v>
      </c>
      <c r="H991" s="14" t="s">
        <v>8221</v>
      </c>
      <c r="I991" s="14" t="s">
        <v>8153</v>
      </c>
      <c r="J991" s="14" t="s">
        <v>8153</v>
      </c>
    </row>
    <row r="992" spans="1:10" x14ac:dyDescent="0.2">
      <c r="A992" s="14">
        <v>20251031</v>
      </c>
      <c r="B992" s="15">
        <v>2997</v>
      </c>
      <c r="C992" s="14" t="s">
        <v>9212</v>
      </c>
      <c r="D992" s="14" t="s">
        <v>12681</v>
      </c>
      <c r="E992" s="14">
        <v>8050</v>
      </c>
      <c r="F992" s="14" t="s">
        <v>8220</v>
      </c>
      <c r="G992" s="14">
        <v>17</v>
      </c>
      <c r="H992" s="14" t="s">
        <v>8221</v>
      </c>
      <c r="I992" s="14" t="s">
        <v>8153</v>
      </c>
      <c r="J992" s="14" t="s">
        <v>8153</v>
      </c>
    </row>
    <row r="993" spans="1:10" x14ac:dyDescent="0.2">
      <c r="A993" s="14">
        <v>20251031</v>
      </c>
      <c r="B993" s="15">
        <v>2998</v>
      </c>
      <c r="C993" s="14" t="s">
        <v>9213</v>
      </c>
      <c r="D993" s="14" t="s">
        <v>12681</v>
      </c>
      <c r="E993" s="14">
        <v>8050</v>
      </c>
      <c r="F993" s="14" t="s">
        <v>8220</v>
      </c>
      <c r="G993" s="14">
        <v>17</v>
      </c>
      <c r="H993" s="14" t="s">
        <v>8221</v>
      </c>
      <c r="I993" s="14" t="s">
        <v>8153</v>
      </c>
      <c r="J993" s="14" t="s">
        <v>8153</v>
      </c>
    </row>
    <row r="994" spans="1:10" x14ac:dyDescent="0.2">
      <c r="A994" s="14">
        <v>20251031</v>
      </c>
      <c r="B994" s="15">
        <v>2999</v>
      </c>
      <c r="C994" s="14" t="s">
        <v>9214</v>
      </c>
      <c r="D994" s="14" t="s">
        <v>12682</v>
      </c>
      <c r="E994" s="14">
        <v>8050</v>
      </c>
      <c r="F994" s="14" t="s">
        <v>8220</v>
      </c>
      <c r="G994" s="14">
        <v>17</v>
      </c>
      <c r="H994" s="14" t="s">
        <v>8221</v>
      </c>
      <c r="I994" s="14" t="s">
        <v>8153</v>
      </c>
      <c r="J994" s="14" t="s">
        <v>8153</v>
      </c>
    </row>
    <row r="995" spans="1:10" x14ac:dyDescent="0.2">
      <c r="A995" s="14">
        <v>20251031</v>
      </c>
      <c r="B995" s="15" t="s">
        <v>5846</v>
      </c>
      <c r="C995" s="14" t="s">
        <v>9215</v>
      </c>
      <c r="D995" s="14" t="s">
        <v>12681</v>
      </c>
      <c r="E995" s="14">
        <v>9050</v>
      </c>
      <c r="F995" s="14" t="s">
        <v>8187</v>
      </c>
      <c r="G995" s="14">
        <v>10</v>
      </c>
      <c r="H995" s="14" t="s">
        <v>8164</v>
      </c>
      <c r="I995" s="14" t="s">
        <v>8153</v>
      </c>
      <c r="J995" s="14" t="s">
        <v>8153</v>
      </c>
    </row>
    <row r="996" spans="1:10" x14ac:dyDescent="0.2">
      <c r="A996" s="14">
        <v>20251031</v>
      </c>
      <c r="B996" s="15">
        <v>3001</v>
      </c>
      <c r="C996" s="14" t="s">
        <v>9216</v>
      </c>
      <c r="D996" s="14" t="s">
        <v>12682</v>
      </c>
      <c r="E996" s="14">
        <v>3100</v>
      </c>
      <c r="F996" s="14" t="s">
        <v>9217</v>
      </c>
      <c r="G996" s="14">
        <v>4</v>
      </c>
      <c r="H996" s="14" t="s">
        <v>8450</v>
      </c>
      <c r="I996" s="14">
        <v>7</v>
      </c>
      <c r="J996" s="14" t="s">
        <v>8203</v>
      </c>
    </row>
    <row r="997" spans="1:10" x14ac:dyDescent="0.2">
      <c r="A997" s="14">
        <v>20251031</v>
      </c>
      <c r="B997" s="15">
        <v>3002</v>
      </c>
      <c r="C997" s="14" t="s">
        <v>9218</v>
      </c>
      <c r="D997" s="14" t="s">
        <v>12680</v>
      </c>
      <c r="E997" s="14">
        <v>3100</v>
      </c>
      <c r="F997" s="14" t="s">
        <v>9217</v>
      </c>
      <c r="G997" s="14">
        <v>4</v>
      </c>
      <c r="H997" s="14" t="s">
        <v>8450</v>
      </c>
      <c r="I997" s="14">
        <v>6</v>
      </c>
      <c r="J997" s="14" t="s">
        <v>8150</v>
      </c>
    </row>
    <row r="998" spans="1:10" x14ac:dyDescent="0.2">
      <c r="A998" s="14">
        <v>20251031</v>
      </c>
      <c r="B998" s="15">
        <v>3003</v>
      </c>
      <c r="C998" s="14" t="s">
        <v>9219</v>
      </c>
      <c r="D998" s="14" t="s">
        <v>12680</v>
      </c>
      <c r="E998" s="14">
        <v>8050</v>
      </c>
      <c r="F998" s="14" t="s">
        <v>8220</v>
      </c>
      <c r="G998" s="14">
        <v>17</v>
      </c>
      <c r="H998" s="14" t="s">
        <v>8221</v>
      </c>
      <c r="I998" s="14">
        <v>4</v>
      </c>
      <c r="J998" s="14" t="s">
        <v>8177</v>
      </c>
    </row>
    <row r="999" spans="1:10" x14ac:dyDescent="0.2">
      <c r="A999" s="14">
        <v>20251031</v>
      </c>
      <c r="B999" s="15">
        <v>3004</v>
      </c>
      <c r="C999" s="14" t="s">
        <v>9220</v>
      </c>
      <c r="D999" s="14" t="s">
        <v>12682</v>
      </c>
      <c r="E999" s="14">
        <v>6050</v>
      </c>
      <c r="F999" s="14" t="s">
        <v>8300</v>
      </c>
      <c r="G999" s="14">
        <v>13</v>
      </c>
      <c r="H999" s="14" t="s">
        <v>8301</v>
      </c>
      <c r="I999" s="14" t="s">
        <v>8153</v>
      </c>
      <c r="J999" s="14" t="s">
        <v>8153</v>
      </c>
    </row>
    <row r="1000" spans="1:10" x14ac:dyDescent="0.2">
      <c r="A1000" s="14">
        <v>20251031</v>
      </c>
      <c r="B1000" s="15" t="s">
        <v>6117</v>
      </c>
      <c r="C1000" s="14" t="s">
        <v>9221</v>
      </c>
      <c r="D1000" s="14" t="s">
        <v>12682</v>
      </c>
      <c r="E1000" s="14">
        <v>9050</v>
      </c>
      <c r="F1000" s="14" t="s">
        <v>8187</v>
      </c>
      <c r="G1000" s="14">
        <v>10</v>
      </c>
      <c r="H1000" s="14" t="s">
        <v>8164</v>
      </c>
      <c r="I1000" s="14" t="s">
        <v>8153</v>
      </c>
      <c r="J1000" s="14" t="s">
        <v>8153</v>
      </c>
    </row>
    <row r="1001" spans="1:10" x14ac:dyDescent="0.2">
      <c r="A1001" s="14">
        <v>20251031</v>
      </c>
      <c r="B1001" s="15">
        <v>3010</v>
      </c>
      <c r="C1001" s="14" t="s">
        <v>9222</v>
      </c>
      <c r="D1001" s="14" t="s">
        <v>12682</v>
      </c>
      <c r="E1001" s="14">
        <v>9050</v>
      </c>
      <c r="F1001" s="14" t="s">
        <v>8187</v>
      </c>
      <c r="G1001" s="14">
        <v>10</v>
      </c>
      <c r="H1001" s="14" t="s">
        <v>8164</v>
      </c>
      <c r="I1001" s="14" t="s">
        <v>8153</v>
      </c>
      <c r="J1001" s="14" t="s">
        <v>8153</v>
      </c>
    </row>
    <row r="1002" spans="1:10" x14ac:dyDescent="0.2">
      <c r="A1002" s="14">
        <v>20251031</v>
      </c>
      <c r="B1002" s="15">
        <v>3011</v>
      </c>
      <c r="C1002" s="14" t="s">
        <v>9223</v>
      </c>
      <c r="D1002" s="14" t="s">
        <v>12682</v>
      </c>
      <c r="E1002" s="14">
        <v>6100</v>
      </c>
      <c r="F1002" s="14" t="s">
        <v>8214</v>
      </c>
      <c r="G1002" s="14">
        <v>14</v>
      </c>
      <c r="H1002" s="14" t="s">
        <v>8215</v>
      </c>
      <c r="I1002" s="14" t="s">
        <v>8153</v>
      </c>
      <c r="J1002" s="14" t="s">
        <v>8153</v>
      </c>
    </row>
    <row r="1003" spans="1:10" x14ac:dyDescent="0.2">
      <c r="A1003" s="14">
        <v>20251031</v>
      </c>
      <c r="B1003" s="15" t="s">
        <v>5394</v>
      </c>
      <c r="C1003" s="14" t="s">
        <v>9224</v>
      </c>
      <c r="D1003" s="14" t="s">
        <v>8162</v>
      </c>
      <c r="E1003" s="14">
        <v>8050</v>
      </c>
      <c r="F1003" s="14" t="s">
        <v>8220</v>
      </c>
      <c r="G1003" s="14">
        <v>17</v>
      </c>
      <c r="H1003" s="14" t="s">
        <v>8221</v>
      </c>
      <c r="I1003" s="14" t="s">
        <v>8153</v>
      </c>
      <c r="J1003" s="14" t="s">
        <v>8153</v>
      </c>
    </row>
    <row r="1004" spans="1:10" x14ac:dyDescent="0.2">
      <c r="A1004" s="14">
        <v>20251031</v>
      </c>
      <c r="B1004" s="15">
        <v>3020</v>
      </c>
      <c r="C1004" s="14" t="s">
        <v>9225</v>
      </c>
      <c r="D1004" s="14" t="s">
        <v>12682</v>
      </c>
      <c r="E1004" s="14">
        <v>6100</v>
      </c>
      <c r="F1004" s="14" t="s">
        <v>8214</v>
      </c>
      <c r="G1004" s="14">
        <v>14</v>
      </c>
      <c r="H1004" s="14" t="s">
        <v>8215</v>
      </c>
      <c r="I1004" s="14" t="s">
        <v>8153</v>
      </c>
      <c r="J1004" s="14" t="s">
        <v>8153</v>
      </c>
    </row>
    <row r="1005" spans="1:10" x14ac:dyDescent="0.2">
      <c r="A1005" s="14">
        <v>20251031</v>
      </c>
      <c r="B1005" s="15">
        <v>3021</v>
      </c>
      <c r="C1005" s="14" t="s">
        <v>9226</v>
      </c>
      <c r="D1005" s="14" t="s">
        <v>12682</v>
      </c>
      <c r="E1005" s="14">
        <v>9050</v>
      </c>
      <c r="F1005" s="14" t="s">
        <v>8187</v>
      </c>
      <c r="G1005" s="14">
        <v>10</v>
      </c>
      <c r="H1005" s="14" t="s">
        <v>8164</v>
      </c>
      <c r="I1005" s="14" t="s">
        <v>8153</v>
      </c>
      <c r="J1005" s="14" t="s">
        <v>8153</v>
      </c>
    </row>
    <row r="1006" spans="1:10" x14ac:dyDescent="0.2">
      <c r="A1006" s="14">
        <v>20251031</v>
      </c>
      <c r="B1006" s="15">
        <v>3023</v>
      </c>
      <c r="C1006" s="14" t="s">
        <v>9227</v>
      </c>
      <c r="D1006" s="14" t="s">
        <v>12682</v>
      </c>
      <c r="E1006" s="14">
        <v>6050</v>
      </c>
      <c r="F1006" s="14" t="s">
        <v>8300</v>
      </c>
      <c r="G1006" s="14">
        <v>13</v>
      </c>
      <c r="H1006" s="14" t="s">
        <v>8301</v>
      </c>
      <c r="I1006" s="14">
        <v>7</v>
      </c>
      <c r="J1006" s="14" t="s">
        <v>8203</v>
      </c>
    </row>
    <row r="1007" spans="1:10" x14ac:dyDescent="0.2">
      <c r="A1007" s="14">
        <v>20251031</v>
      </c>
      <c r="B1007" s="15">
        <v>3024</v>
      </c>
      <c r="C1007" s="14" t="s">
        <v>9228</v>
      </c>
      <c r="D1007" s="14" t="s">
        <v>12682</v>
      </c>
      <c r="E1007" s="14">
        <v>6050</v>
      </c>
      <c r="F1007" s="14" t="s">
        <v>8300</v>
      </c>
      <c r="G1007" s="14">
        <v>13</v>
      </c>
      <c r="H1007" s="14" t="s">
        <v>8301</v>
      </c>
      <c r="I1007" s="14" t="s">
        <v>8153</v>
      </c>
      <c r="J1007" s="14" t="s">
        <v>8153</v>
      </c>
    </row>
    <row r="1008" spans="1:10" x14ac:dyDescent="0.2">
      <c r="A1008" s="14">
        <v>20251031</v>
      </c>
      <c r="B1008" s="15">
        <v>3028</v>
      </c>
      <c r="C1008" s="14" t="s">
        <v>9229</v>
      </c>
      <c r="D1008" s="14" t="s">
        <v>12680</v>
      </c>
      <c r="E1008" s="14">
        <v>6100</v>
      </c>
      <c r="F1008" s="14" t="s">
        <v>8214</v>
      </c>
      <c r="G1008" s="14">
        <v>14</v>
      </c>
      <c r="H1008" s="14" t="s">
        <v>8215</v>
      </c>
      <c r="I1008" s="14">
        <v>6</v>
      </c>
      <c r="J1008" s="14" t="s">
        <v>8150</v>
      </c>
    </row>
    <row r="1009" spans="1:10" x14ac:dyDescent="0.2">
      <c r="A1009" s="14">
        <v>20251031</v>
      </c>
      <c r="B1009" s="15" t="s">
        <v>4406</v>
      </c>
      <c r="C1009" s="14" t="s">
        <v>9230</v>
      </c>
      <c r="D1009" s="14" t="s">
        <v>12681</v>
      </c>
      <c r="E1009" s="14">
        <v>9050</v>
      </c>
      <c r="F1009" s="14" t="s">
        <v>8187</v>
      </c>
      <c r="G1009" s="14">
        <v>10</v>
      </c>
      <c r="H1009" s="14" t="s">
        <v>8164</v>
      </c>
      <c r="I1009" s="14" t="s">
        <v>8153</v>
      </c>
      <c r="J1009" s="14" t="s">
        <v>8153</v>
      </c>
    </row>
    <row r="1010" spans="1:10" x14ac:dyDescent="0.2">
      <c r="A1010" s="14">
        <v>20251031</v>
      </c>
      <c r="B1010" s="15">
        <v>3030</v>
      </c>
      <c r="C1010" s="14" t="s">
        <v>9231</v>
      </c>
      <c r="D1010" s="14" t="s">
        <v>12682</v>
      </c>
      <c r="E1010" s="14">
        <v>6100</v>
      </c>
      <c r="F1010" s="14" t="s">
        <v>8214</v>
      </c>
      <c r="G1010" s="14">
        <v>14</v>
      </c>
      <c r="H1010" s="14" t="s">
        <v>8215</v>
      </c>
      <c r="I1010" s="14" t="s">
        <v>8153</v>
      </c>
      <c r="J1010" s="14" t="s">
        <v>8153</v>
      </c>
    </row>
    <row r="1011" spans="1:10" x14ac:dyDescent="0.2">
      <c r="A1011" s="14">
        <v>20251031</v>
      </c>
      <c r="B1011" s="15">
        <v>3031</v>
      </c>
      <c r="C1011" s="14" t="s">
        <v>9232</v>
      </c>
      <c r="D1011" s="14" t="s">
        <v>12680</v>
      </c>
      <c r="E1011" s="14">
        <v>5250</v>
      </c>
      <c r="F1011" s="14" t="s">
        <v>8163</v>
      </c>
      <c r="G1011" s="14">
        <v>10</v>
      </c>
      <c r="H1011" s="14" t="s">
        <v>8164</v>
      </c>
      <c r="I1011" s="14">
        <v>7</v>
      </c>
      <c r="J1011" s="14" t="s">
        <v>8203</v>
      </c>
    </row>
    <row r="1012" spans="1:10" x14ac:dyDescent="0.2">
      <c r="A1012" s="14">
        <v>20251031</v>
      </c>
      <c r="B1012" s="15">
        <v>3034</v>
      </c>
      <c r="C1012" s="14" t="s">
        <v>9233</v>
      </c>
      <c r="D1012" s="14" t="s">
        <v>12680</v>
      </c>
      <c r="E1012" s="14">
        <v>6100</v>
      </c>
      <c r="F1012" s="14" t="s">
        <v>8214</v>
      </c>
      <c r="G1012" s="14">
        <v>14</v>
      </c>
      <c r="H1012" s="14" t="s">
        <v>8215</v>
      </c>
      <c r="I1012" s="14">
        <v>6</v>
      </c>
      <c r="J1012" s="14" t="s">
        <v>8150</v>
      </c>
    </row>
    <row r="1013" spans="1:10" x14ac:dyDescent="0.2">
      <c r="A1013" s="14">
        <v>20251031</v>
      </c>
      <c r="B1013" s="15">
        <v>3035</v>
      </c>
      <c r="C1013" s="14" t="s">
        <v>9234</v>
      </c>
      <c r="D1013" s="14" t="s">
        <v>12682</v>
      </c>
      <c r="E1013" s="14">
        <v>6050</v>
      </c>
      <c r="F1013" s="14" t="s">
        <v>8300</v>
      </c>
      <c r="G1013" s="14">
        <v>13</v>
      </c>
      <c r="H1013" s="14" t="s">
        <v>8301</v>
      </c>
      <c r="I1013" s="14" t="s">
        <v>8153</v>
      </c>
      <c r="J1013" s="14" t="s">
        <v>8153</v>
      </c>
    </row>
    <row r="1014" spans="1:10" x14ac:dyDescent="0.2">
      <c r="A1014" s="14">
        <v>20251031</v>
      </c>
      <c r="B1014" s="15">
        <v>3036</v>
      </c>
      <c r="C1014" s="14" t="s">
        <v>9235</v>
      </c>
      <c r="D1014" s="14" t="s">
        <v>12680</v>
      </c>
      <c r="E1014" s="14">
        <v>6050</v>
      </c>
      <c r="F1014" s="14" t="s">
        <v>8300</v>
      </c>
      <c r="G1014" s="14">
        <v>13</v>
      </c>
      <c r="H1014" s="14" t="s">
        <v>8301</v>
      </c>
      <c r="I1014" s="14">
        <v>6</v>
      </c>
      <c r="J1014" s="14" t="s">
        <v>8150</v>
      </c>
    </row>
    <row r="1015" spans="1:10" x14ac:dyDescent="0.2">
      <c r="A1015" s="14">
        <v>20251031</v>
      </c>
      <c r="B1015" s="15">
        <v>3038</v>
      </c>
      <c r="C1015" s="14" t="s">
        <v>9236</v>
      </c>
      <c r="D1015" s="14" t="s">
        <v>12680</v>
      </c>
      <c r="E1015" s="14">
        <v>6050</v>
      </c>
      <c r="F1015" s="14" t="s">
        <v>8300</v>
      </c>
      <c r="G1015" s="14">
        <v>13</v>
      </c>
      <c r="H1015" s="14" t="s">
        <v>8301</v>
      </c>
      <c r="I1015" s="14">
        <v>4</v>
      </c>
      <c r="J1015" s="14" t="s">
        <v>8177</v>
      </c>
    </row>
    <row r="1016" spans="1:10" x14ac:dyDescent="0.2">
      <c r="A1016" s="14">
        <v>20251031</v>
      </c>
      <c r="B1016" s="15" t="s">
        <v>7932</v>
      </c>
      <c r="C1016" s="14" t="s">
        <v>9237</v>
      </c>
      <c r="D1016" s="14" t="s">
        <v>12681</v>
      </c>
      <c r="E1016" s="14">
        <v>5250</v>
      </c>
      <c r="F1016" s="14" t="s">
        <v>8163</v>
      </c>
      <c r="G1016" s="14">
        <v>10</v>
      </c>
      <c r="H1016" s="14" t="s">
        <v>8164</v>
      </c>
      <c r="I1016" s="14" t="s">
        <v>8153</v>
      </c>
      <c r="J1016" s="14" t="s">
        <v>8153</v>
      </c>
    </row>
    <row r="1017" spans="1:10" x14ac:dyDescent="0.2">
      <c r="A1017" s="14">
        <v>20251031</v>
      </c>
      <c r="B1017" s="15">
        <v>3040</v>
      </c>
      <c r="C1017" s="14" t="s">
        <v>9238</v>
      </c>
      <c r="D1017" s="14" t="s">
        <v>12680</v>
      </c>
      <c r="E1017" s="14">
        <v>5250</v>
      </c>
      <c r="F1017" s="14" t="s">
        <v>8163</v>
      </c>
      <c r="G1017" s="14">
        <v>10</v>
      </c>
      <c r="H1017" s="14" t="s">
        <v>8164</v>
      </c>
      <c r="I1017" s="14">
        <v>7</v>
      </c>
      <c r="J1017" s="14" t="s">
        <v>8203</v>
      </c>
    </row>
    <row r="1018" spans="1:10" x14ac:dyDescent="0.2">
      <c r="A1018" s="14">
        <v>20251031</v>
      </c>
      <c r="B1018" s="15">
        <v>3041</v>
      </c>
      <c r="C1018" s="14" t="s">
        <v>9239</v>
      </c>
      <c r="D1018" s="14" t="s">
        <v>12682</v>
      </c>
      <c r="E1018" s="14">
        <v>6050</v>
      </c>
      <c r="F1018" s="14" t="s">
        <v>8300</v>
      </c>
      <c r="G1018" s="14">
        <v>13</v>
      </c>
      <c r="H1018" s="14" t="s">
        <v>8301</v>
      </c>
      <c r="I1018" s="14" t="s">
        <v>8153</v>
      </c>
      <c r="J1018" s="14" t="s">
        <v>8153</v>
      </c>
    </row>
    <row r="1019" spans="1:10" x14ac:dyDescent="0.2">
      <c r="A1019" s="14">
        <v>20251031</v>
      </c>
      <c r="B1019" s="15">
        <v>3042</v>
      </c>
      <c r="C1019" s="14" t="s">
        <v>9240</v>
      </c>
      <c r="D1019" s="14" t="s">
        <v>12681</v>
      </c>
      <c r="E1019" s="14">
        <v>5250</v>
      </c>
      <c r="F1019" s="14" t="s">
        <v>8163</v>
      </c>
      <c r="G1019" s="14">
        <v>10</v>
      </c>
      <c r="H1019" s="14" t="s">
        <v>8164</v>
      </c>
      <c r="I1019" s="14" t="s">
        <v>8153</v>
      </c>
      <c r="J1019" s="14" t="s">
        <v>8153</v>
      </c>
    </row>
    <row r="1020" spans="1:10" x14ac:dyDescent="0.2">
      <c r="A1020" s="14">
        <v>20251031</v>
      </c>
      <c r="B1020" s="15">
        <v>3045</v>
      </c>
      <c r="C1020" s="14" t="s">
        <v>9241</v>
      </c>
      <c r="D1020" s="14" t="s">
        <v>12682</v>
      </c>
      <c r="E1020" s="14">
        <v>6050</v>
      </c>
      <c r="F1020" s="14" t="s">
        <v>8300</v>
      </c>
      <c r="G1020" s="14">
        <v>13</v>
      </c>
      <c r="H1020" s="14" t="s">
        <v>8301</v>
      </c>
      <c r="I1020" s="14" t="s">
        <v>8153</v>
      </c>
      <c r="J1020" s="14" t="s">
        <v>8153</v>
      </c>
    </row>
    <row r="1021" spans="1:10" x14ac:dyDescent="0.2">
      <c r="A1021" s="14">
        <v>20251031</v>
      </c>
      <c r="B1021" s="15">
        <v>3046</v>
      </c>
      <c r="C1021" s="14" t="s">
        <v>9242</v>
      </c>
      <c r="D1021" s="14" t="s">
        <v>12680</v>
      </c>
      <c r="E1021" s="14">
        <v>6100</v>
      </c>
      <c r="F1021" s="14" t="s">
        <v>8214</v>
      </c>
      <c r="G1021" s="14">
        <v>14</v>
      </c>
      <c r="H1021" s="14" t="s">
        <v>8215</v>
      </c>
      <c r="I1021" s="14">
        <v>6</v>
      </c>
      <c r="J1021" s="14" t="s">
        <v>8150</v>
      </c>
    </row>
    <row r="1022" spans="1:10" x14ac:dyDescent="0.2">
      <c r="A1022" s="14">
        <v>20251031</v>
      </c>
      <c r="B1022" s="15">
        <v>3048</v>
      </c>
      <c r="C1022" s="14" t="s">
        <v>9243</v>
      </c>
      <c r="D1022" s="14" t="s">
        <v>12680</v>
      </c>
      <c r="E1022" s="14">
        <v>6100</v>
      </c>
      <c r="F1022" s="14" t="s">
        <v>8214</v>
      </c>
      <c r="G1022" s="14">
        <v>14</v>
      </c>
      <c r="H1022" s="14" t="s">
        <v>8215</v>
      </c>
      <c r="I1022" s="14">
        <v>4</v>
      </c>
      <c r="J1022" s="14" t="s">
        <v>8177</v>
      </c>
    </row>
    <row r="1023" spans="1:10" x14ac:dyDescent="0.2">
      <c r="A1023" s="14">
        <v>20251031</v>
      </c>
      <c r="B1023" s="15" t="s">
        <v>4932</v>
      </c>
      <c r="C1023" s="14" t="s">
        <v>9244</v>
      </c>
      <c r="D1023" s="14" t="s">
        <v>12681</v>
      </c>
      <c r="E1023" s="14">
        <v>5250</v>
      </c>
      <c r="F1023" s="14" t="s">
        <v>8163</v>
      </c>
      <c r="G1023" s="14">
        <v>10</v>
      </c>
      <c r="H1023" s="14" t="s">
        <v>8164</v>
      </c>
      <c r="I1023" s="14" t="s">
        <v>8153</v>
      </c>
      <c r="J1023" s="14" t="s">
        <v>8153</v>
      </c>
    </row>
    <row r="1024" spans="1:10" x14ac:dyDescent="0.2">
      <c r="A1024" s="14">
        <v>20251031</v>
      </c>
      <c r="B1024" s="15">
        <v>3050</v>
      </c>
      <c r="C1024" s="14" t="s">
        <v>9245</v>
      </c>
      <c r="D1024" s="14" t="s">
        <v>12680</v>
      </c>
      <c r="E1024" s="14">
        <v>6100</v>
      </c>
      <c r="F1024" s="14" t="s">
        <v>8214</v>
      </c>
      <c r="G1024" s="14">
        <v>14</v>
      </c>
      <c r="H1024" s="14" t="s">
        <v>8215</v>
      </c>
      <c r="I1024" s="14">
        <v>6</v>
      </c>
      <c r="J1024" s="14" t="s">
        <v>8150</v>
      </c>
    </row>
    <row r="1025" spans="1:10" x14ac:dyDescent="0.2">
      <c r="A1025" s="14">
        <v>20251031</v>
      </c>
      <c r="B1025" s="15">
        <v>3053</v>
      </c>
      <c r="C1025" s="14" t="s">
        <v>9246</v>
      </c>
      <c r="D1025" s="14" t="s">
        <v>12682</v>
      </c>
      <c r="E1025" s="14">
        <v>6100</v>
      </c>
      <c r="F1025" s="14" t="s">
        <v>8214</v>
      </c>
      <c r="G1025" s="14">
        <v>14</v>
      </c>
      <c r="H1025" s="14" t="s">
        <v>8215</v>
      </c>
      <c r="I1025" s="14">
        <v>7</v>
      </c>
      <c r="J1025" s="14" t="s">
        <v>8203</v>
      </c>
    </row>
    <row r="1026" spans="1:10" x14ac:dyDescent="0.2">
      <c r="A1026" s="14">
        <v>20251031</v>
      </c>
      <c r="B1026" s="15">
        <v>3054</v>
      </c>
      <c r="C1026" s="14" t="s">
        <v>9247</v>
      </c>
      <c r="D1026" s="14" t="s">
        <v>12682</v>
      </c>
      <c r="E1026" s="14">
        <v>6050</v>
      </c>
      <c r="F1026" s="14" t="s">
        <v>8300</v>
      </c>
      <c r="G1026" s="14">
        <v>13</v>
      </c>
      <c r="H1026" s="14" t="s">
        <v>8301</v>
      </c>
      <c r="I1026" s="14" t="s">
        <v>8153</v>
      </c>
      <c r="J1026" s="14" t="s">
        <v>8153</v>
      </c>
    </row>
    <row r="1027" spans="1:10" x14ac:dyDescent="0.2">
      <c r="A1027" s="14">
        <v>20251031</v>
      </c>
      <c r="B1027" s="15">
        <v>3058</v>
      </c>
      <c r="C1027" s="14" t="s">
        <v>9248</v>
      </c>
      <c r="D1027" s="14" t="s">
        <v>12682</v>
      </c>
      <c r="E1027" s="14">
        <v>6100</v>
      </c>
      <c r="F1027" s="14" t="s">
        <v>8214</v>
      </c>
      <c r="G1027" s="14">
        <v>14</v>
      </c>
      <c r="H1027" s="14" t="s">
        <v>8215</v>
      </c>
      <c r="I1027" s="14" t="s">
        <v>8153</v>
      </c>
      <c r="J1027" s="14" t="s">
        <v>8153</v>
      </c>
    </row>
    <row r="1028" spans="1:10" x14ac:dyDescent="0.2">
      <c r="A1028" s="14">
        <v>20251031</v>
      </c>
      <c r="B1028" s="15">
        <v>3059</v>
      </c>
      <c r="C1028" s="14" t="s">
        <v>9249</v>
      </c>
      <c r="D1028" s="14" t="s">
        <v>12682</v>
      </c>
      <c r="E1028" s="14">
        <v>6100</v>
      </c>
      <c r="F1028" s="14" t="s">
        <v>8214</v>
      </c>
      <c r="G1028" s="14">
        <v>14</v>
      </c>
      <c r="H1028" s="14" t="s">
        <v>8215</v>
      </c>
      <c r="I1028" s="14" t="s">
        <v>8153</v>
      </c>
      <c r="J1028" s="14" t="s">
        <v>8153</v>
      </c>
    </row>
    <row r="1029" spans="1:10" x14ac:dyDescent="0.2">
      <c r="A1029" s="14">
        <v>20251031</v>
      </c>
      <c r="B1029" s="15" t="s">
        <v>4758</v>
      </c>
      <c r="C1029" s="14" t="s">
        <v>9250</v>
      </c>
      <c r="D1029" s="14" t="s">
        <v>8162</v>
      </c>
      <c r="E1029" s="14">
        <v>6100</v>
      </c>
      <c r="F1029" s="14" t="s">
        <v>8214</v>
      </c>
      <c r="G1029" s="14">
        <v>14</v>
      </c>
      <c r="H1029" s="14" t="s">
        <v>8215</v>
      </c>
      <c r="I1029" s="14" t="s">
        <v>8153</v>
      </c>
      <c r="J1029" s="14" t="s">
        <v>8153</v>
      </c>
    </row>
    <row r="1030" spans="1:10" x14ac:dyDescent="0.2">
      <c r="A1030" s="14">
        <v>20251031</v>
      </c>
      <c r="B1030" s="15">
        <v>3063</v>
      </c>
      <c r="C1030" s="14" t="s">
        <v>9251</v>
      </c>
      <c r="D1030" s="14" t="s">
        <v>12681</v>
      </c>
      <c r="E1030" s="14">
        <v>6100</v>
      </c>
      <c r="F1030" s="14" t="s">
        <v>8214</v>
      </c>
      <c r="G1030" s="14">
        <v>14</v>
      </c>
      <c r="H1030" s="14" t="s">
        <v>8215</v>
      </c>
      <c r="I1030" s="14" t="s">
        <v>8153</v>
      </c>
      <c r="J1030" s="14" t="s">
        <v>8153</v>
      </c>
    </row>
    <row r="1031" spans="1:10" x14ac:dyDescent="0.2">
      <c r="A1031" s="14">
        <v>20251031</v>
      </c>
      <c r="B1031" s="15">
        <v>3064</v>
      </c>
      <c r="C1031" s="14" t="s">
        <v>9252</v>
      </c>
      <c r="D1031" s="14" t="s">
        <v>12680</v>
      </c>
      <c r="E1031" s="14">
        <v>6100</v>
      </c>
      <c r="F1031" s="14" t="s">
        <v>8214</v>
      </c>
      <c r="G1031" s="14">
        <v>14</v>
      </c>
      <c r="H1031" s="14" t="s">
        <v>8215</v>
      </c>
      <c r="I1031" s="14">
        <v>4</v>
      </c>
      <c r="J1031" s="14" t="s">
        <v>8177</v>
      </c>
    </row>
    <row r="1032" spans="1:10" x14ac:dyDescent="0.2">
      <c r="A1032" s="14">
        <v>20251031</v>
      </c>
      <c r="B1032" s="15">
        <v>3065</v>
      </c>
      <c r="C1032" s="14" t="s">
        <v>9253</v>
      </c>
      <c r="D1032" s="14" t="s">
        <v>12682</v>
      </c>
      <c r="E1032" s="14">
        <v>6100</v>
      </c>
      <c r="F1032" s="14" t="s">
        <v>8214</v>
      </c>
      <c r="G1032" s="14">
        <v>14</v>
      </c>
      <c r="H1032" s="14" t="s">
        <v>8215</v>
      </c>
      <c r="I1032" s="14" t="s">
        <v>8153</v>
      </c>
      <c r="J1032" s="14" t="s">
        <v>8153</v>
      </c>
    </row>
    <row r="1033" spans="1:10" x14ac:dyDescent="0.2">
      <c r="A1033" s="14">
        <v>20251031</v>
      </c>
      <c r="B1033" s="15">
        <v>3067</v>
      </c>
      <c r="C1033" s="14" t="s">
        <v>9254</v>
      </c>
      <c r="D1033" s="14" t="s">
        <v>12682</v>
      </c>
      <c r="E1033" s="14">
        <v>6100</v>
      </c>
      <c r="F1033" s="14" t="s">
        <v>8214</v>
      </c>
      <c r="G1033" s="14">
        <v>14</v>
      </c>
      <c r="H1033" s="14" t="s">
        <v>8215</v>
      </c>
      <c r="I1033" s="14" t="s">
        <v>8153</v>
      </c>
      <c r="J1033" s="14" t="s">
        <v>8153</v>
      </c>
    </row>
    <row r="1034" spans="1:10" x14ac:dyDescent="0.2">
      <c r="A1034" s="14">
        <v>20251031</v>
      </c>
      <c r="B1034" s="15">
        <v>3068</v>
      </c>
      <c r="C1034" s="14" t="s">
        <v>9255</v>
      </c>
      <c r="D1034" s="14" t="s">
        <v>12682</v>
      </c>
      <c r="E1034" s="14">
        <v>6100</v>
      </c>
      <c r="F1034" s="14" t="s">
        <v>8214</v>
      </c>
      <c r="G1034" s="14">
        <v>14</v>
      </c>
      <c r="H1034" s="14" t="s">
        <v>8215</v>
      </c>
      <c r="I1034" s="14" t="s">
        <v>8153</v>
      </c>
      <c r="J1034" s="14" t="s">
        <v>8153</v>
      </c>
    </row>
    <row r="1035" spans="1:10" x14ac:dyDescent="0.2">
      <c r="A1035" s="14">
        <v>20251031</v>
      </c>
      <c r="B1035" s="15">
        <v>3069</v>
      </c>
      <c r="C1035" s="14" t="s">
        <v>9256</v>
      </c>
      <c r="D1035" s="14" t="s">
        <v>12682</v>
      </c>
      <c r="E1035" s="14">
        <v>3050</v>
      </c>
      <c r="F1035" s="14" t="s">
        <v>8579</v>
      </c>
      <c r="G1035" s="14">
        <v>1</v>
      </c>
      <c r="H1035" s="14" t="s">
        <v>8149</v>
      </c>
      <c r="I1035" s="14" t="s">
        <v>8153</v>
      </c>
      <c r="J1035" s="14" t="s">
        <v>8153</v>
      </c>
    </row>
    <row r="1036" spans="1:10" x14ac:dyDescent="0.2">
      <c r="A1036" s="14">
        <v>20251031</v>
      </c>
      <c r="B1036" s="15">
        <v>3070</v>
      </c>
      <c r="C1036" s="14" t="s">
        <v>9257</v>
      </c>
      <c r="D1036" s="14" t="s">
        <v>12681</v>
      </c>
      <c r="E1036" s="14">
        <v>6050</v>
      </c>
      <c r="F1036" s="14" t="s">
        <v>8300</v>
      </c>
      <c r="G1036" s="14">
        <v>13</v>
      </c>
      <c r="H1036" s="14" t="s">
        <v>8301</v>
      </c>
      <c r="I1036" s="14" t="s">
        <v>8153</v>
      </c>
      <c r="J1036" s="14" t="s">
        <v>8153</v>
      </c>
    </row>
    <row r="1037" spans="1:10" x14ac:dyDescent="0.2">
      <c r="A1037" s="14">
        <v>20251031</v>
      </c>
      <c r="B1037" s="15">
        <v>3071</v>
      </c>
      <c r="C1037" s="14" t="s">
        <v>9258</v>
      </c>
      <c r="D1037" s="14" t="s">
        <v>12682</v>
      </c>
      <c r="E1037" s="14">
        <v>6100</v>
      </c>
      <c r="F1037" s="14" t="s">
        <v>8214</v>
      </c>
      <c r="G1037" s="14">
        <v>14</v>
      </c>
      <c r="H1037" s="14" t="s">
        <v>8215</v>
      </c>
      <c r="I1037" s="14" t="s">
        <v>8153</v>
      </c>
      <c r="J1037" s="14" t="s">
        <v>8153</v>
      </c>
    </row>
    <row r="1038" spans="1:10" x14ac:dyDescent="0.2">
      <c r="A1038" s="14">
        <v>20251031</v>
      </c>
      <c r="B1038" s="15">
        <v>3073</v>
      </c>
      <c r="C1038" s="14" t="s">
        <v>9259</v>
      </c>
      <c r="D1038" s="14" t="s">
        <v>12680</v>
      </c>
      <c r="E1038" s="14">
        <v>6100</v>
      </c>
      <c r="F1038" s="14" t="s">
        <v>8214</v>
      </c>
      <c r="G1038" s="14">
        <v>14</v>
      </c>
      <c r="H1038" s="14" t="s">
        <v>8215</v>
      </c>
      <c r="I1038" s="14" t="s">
        <v>8153</v>
      </c>
      <c r="J1038" s="14" t="s">
        <v>8153</v>
      </c>
    </row>
    <row r="1039" spans="1:10" x14ac:dyDescent="0.2">
      <c r="A1039" s="14">
        <v>20251031</v>
      </c>
      <c r="B1039" s="15">
        <v>3075</v>
      </c>
      <c r="C1039" s="14" t="s">
        <v>9260</v>
      </c>
      <c r="D1039" s="14" t="s">
        <v>12682</v>
      </c>
      <c r="E1039" s="14">
        <v>6100</v>
      </c>
      <c r="F1039" s="14" t="s">
        <v>8214</v>
      </c>
      <c r="G1039" s="14">
        <v>14</v>
      </c>
      <c r="H1039" s="14" t="s">
        <v>8215</v>
      </c>
      <c r="I1039" s="14" t="s">
        <v>8153</v>
      </c>
      <c r="J1039" s="14" t="s">
        <v>8153</v>
      </c>
    </row>
    <row r="1040" spans="1:10" x14ac:dyDescent="0.2">
      <c r="A1040" s="14">
        <v>20251031</v>
      </c>
      <c r="B1040" s="15">
        <v>3076</v>
      </c>
      <c r="C1040" s="14" t="s">
        <v>9261</v>
      </c>
      <c r="D1040" s="14" t="s">
        <v>12680</v>
      </c>
      <c r="E1040" s="14">
        <v>6050</v>
      </c>
      <c r="F1040" s="14" t="s">
        <v>8300</v>
      </c>
      <c r="G1040" s="14">
        <v>13</v>
      </c>
      <c r="H1040" s="14" t="s">
        <v>8301</v>
      </c>
      <c r="I1040" s="14">
        <v>6</v>
      </c>
      <c r="J1040" s="14" t="s">
        <v>8150</v>
      </c>
    </row>
    <row r="1041" spans="1:10" x14ac:dyDescent="0.2">
      <c r="A1041" s="14">
        <v>20251031</v>
      </c>
      <c r="B1041" s="15">
        <v>3077</v>
      </c>
      <c r="C1041" s="14" t="s">
        <v>9262</v>
      </c>
      <c r="D1041" s="14" t="s">
        <v>12682</v>
      </c>
      <c r="E1041" s="14">
        <v>6100</v>
      </c>
      <c r="F1041" s="14" t="s">
        <v>8214</v>
      </c>
      <c r="G1041" s="14">
        <v>14</v>
      </c>
      <c r="H1041" s="14" t="s">
        <v>8215</v>
      </c>
      <c r="I1041" s="14" t="s">
        <v>8153</v>
      </c>
      <c r="J1041" s="14" t="s">
        <v>8153</v>
      </c>
    </row>
    <row r="1042" spans="1:10" x14ac:dyDescent="0.2">
      <c r="A1042" s="14">
        <v>20251031</v>
      </c>
      <c r="B1042" s="15">
        <v>3079</v>
      </c>
      <c r="C1042" s="14" t="s">
        <v>9263</v>
      </c>
      <c r="D1042" s="14" t="s">
        <v>12682</v>
      </c>
      <c r="E1042" s="14">
        <v>6050</v>
      </c>
      <c r="F1042" s="14" t="s">
        <v>8300</v>
      </c>
      <c r="G1042" s="14">
        <v>13</v>
      </c>
      <c r="H1042" s="14" t="s">
        <v>8301</v>
      </c>
      <c r="I1042" s="14" t="s">
        <v>8153</v>
      </c>
      <c r="J1042" s="14" t="s">
        <v>8153</v>
      </c>
    </row>
    <row r="1043" spans="1:10" x14ac:dyDescent="0.2">
      <c r="A1043" s="14">
        <v>20251031</v>
      </c>
      <c r="B1043" s="15" t="s">
        <v>5311</v>
      </c>
      <c r="C1043" s="14" t="s">
        <v>9264</v>
      </c>
      <c r="D1043" s="14" t="s">
        <v>8162</v>
      </c>
      <c r="E1043" s="14">
        <v>2050</v>
      </c>
      <c r="F1043" s="14" t="s">
        <v>8200</v>
      </c>
      <c r="G1043" s="14">
        <v>3</v>
      </c>
      <c r="H1043" s="14" t="s">
        <v>8201</v>
      </c>
      <c r="I1043" s="14" t="s">
        <v>8153</v>
      </c>
      <c r="J1043" s="14" t="s">
        <v>8153</v>
      </c>
    </row>
    <row r="1044" spans="1:10" x14ac:dyDescent="0.2">
      <c r="A1044" s="14">
        <v>20251031</v>
      </c>
      <c r="B1044" s="15">
        <v>3080</v>
      </c>
      <c r="C1044" s="14" t="s">
        <v>9265</v>
      </c>
      <c r="D1044" s="14" t="s">
        <v>12682</v>
      </c>
      <c r="E1044" s="14">
        <v>6100</v>
      </c>
      <c r="F1044" s="14" t="s">
        <v>8214</v>
      </c>
      <c r="G1044" s="14">
        <v>14</v>
      </c>
      <c r="H1044" s="14" t="s">
        <v>8215</v>
      </c>
      <c r="I1044" s="14" t="s">
        <v>8153</v>
      </c>
      <c r="J1044" s="14" t="s">
        <v>8153</v>
      </c>
    </row>
    <row r="1045" spans="1:10" x14ac:dyDescent="0.2">
      <c r="A1045" s="14">
        <v>20251031</v>
      </c>
      <c r="B1045" s="15">
        <v>3082</v>
      </c>
      <c r="C1045" s="14" t="s">
        <v>9266</v>
      </c>
      <c r="D1045" s="14" t="s">
        <v>12682</v>
      </c>
      <c r="E1045" s="14">
        <v>6100</v>
      </c>
      <c r="F1045" s="14" t="s">
        <v>8214</v>
      </c>
      <c r="G1045" s="14">
        <v>14</v>
      </c>
      <c r="H1045" s="14" t="s">
        <v>8215</v>
      </c>
      <c r="I1045" s="14" t="s">
        <v>8153</v>
      </c>
      <c r="J1045" s="14" t="s">
        <v>8153</v>
      </c>
    </row>
    <row r="1046" spans="1:10" x14ac:dyDescent="0.2">
      <c r="A1046" s="14">
        <v>20251031</v>
      </c>
      <c r="B1046" s="15">
        <v>3083</v>
      </c>
      <c r="C1046" s="14" t="s">
        <v>9267</v>
      </c>
      <c r="D1046" s="14" t="s">
        <v>12682</v>
      </c>
      <c r="E1046" s="14">
        <v>6100</v>
      </c>
      <c r="F1046" s="14" t="s">
        <v>8214</v>
      </c>
      <c r="G1046" s="14">
        <v>14</v>
      </c>
      <c r="H1046" s="14" t="s">
        <v>8215</v>
      </c>
      <c r="I1046" s="14" t="s">
        <v>8153</v>
      </c>
      <c r="J1046" s="14" t="s">
        <v>8153</v>
      </c>
    </row>
    <row r="1047" spans="1:10" x14ac:dyDescent="0.2">
      <c r="A1047" s="14">
        <v>20251031</v>
      </c>
      <c r="B1047" s="15">
        <v>3086</v>
      </c>
      <c r="C1047" s="14" t="s">
        <v>9268</v>
      </c>
      <c r="D1047" s="14" t="s">
        <v>12680</v>
      </c>
      <c r="E1047" s="14">
        <v>6100</v>
      </c>
      <c r="F1047" s="14" t="s">
        <v>8214</v>
      </c>
      <c r="G1047" s="14">
        <v>14</v>
      </c>
      <c r="H1047" s="14" t="s">
        <v>8215</v>
      </c>
      <c r="I1047" s="14">
        <v>4</v>
      </c>
      <c r="J1047" s="14" t="s">
        <v>8177</v>
      </c>
    </row>
    <row r="1048" spans="1:10" x14ac:dyDescent="0.2">
      <c r="A1048" s="14">
        <v>20251031</v>
      </c>
      <c r="B1048" s="15">
        <v>3087</v>
      </c>
      <c r="C1048" s="14" t="s">
        <v>9269</v>
      </c>
      <c r="D1048" s="14" t="s">
        <v>12680</v>
      </c>
      <c r="E1048" s="14">
        <v>6100</v>
      </c>
      <c r="F1048" s="14" t="s">
        <v>8214</v>
      </c>
      <c r="G1048" s="14">
        <v>14</v>
      </c>
      <c r="H1048" s="14" t="s">
        <v>8215</v>
      </c>
      <c r="I1048" s="14">
        <v>6</v>
      </c>
      <c r="J1048" s="14" t="s">
        <v>8150</v>
      </c>
    </row>
    <row r="1049" spans="1:10" x14ac:dyDescent="0.2">
      <c r="A1049" s="14">
        <v>20251031</v>
      </c>
      <c r="B1049" s="15">
        <v>3088</v>
      </c>
      <c r="C1049" s="14" t="s">
        <v>9270</v>
      </c>
      <c r="D1049" s="14" t="s">
        <v>12680</v>
      </c>
      <c r="E1049" s="14">
        <v>6100</v>
      </c>
      <c r="F1049" s="14" t="s">
        <v>8214</v>
      </c>
      <c r="G1049" s="14">
        <v>14</v>
      </c>
      <c r="H1049" s="14" t="s">
        <v>8215</v>
      </c>
      <c r="I1049" s="14">
        <v>4</v>
      </c>
      <c r="J1049" s="14" t="s">
        <v>8177</v>
      </c>
    </row>
    <row r="1050" spans="1:10" x14ac:dyDescent="0.2">
      <c r="A1050" s="14">
        <v>20251031</v>
      </c>
      <c r="B1050" s="15">
        <v>3089</v>
      </c>
      <c r="C1050" s="14" t="s">
        <v>9271</v>
      </c>
      <c r="D1050" s="14" t="s">
        <v>12682</v>
      </c>
      <c r="E1050" s="14">
        <v>6050</v>
      </c>
      <c r="F1050" s="14" t="s">
        <v>8300</v>
      </c>
      <c r="G1050" s="14">
        <v>13</v>
      </c>
      <c r="H1050" s="14" t="s">
        <v>8301</v>
      </c>
      <c r="I1050" s="14" t="s">
        <v>8153</v>
      </c>
      <c r="J1050" s="14" t="s">
        <v>8153</v>
      </c>
    </row>
    <row r="1051" spans="1:10" x14ac:dyDescent="0.2">
      <c r="A1051" s="14">
        <v>20251031</v>
      </c>
      <c r="B1051" s="15" t="s">
        <v>6774</v>
      </c>
      <c r="C1051" s="14" t="s">
        <v>9272</v>
      </c>
      <c r="D1051" s="14" t="s">
        <v>8162</v>
      </c>
      <c r="E1051" s="14">
        <v>9050</v>
      </c>
      <c r="F1051" s="14" t="s">
        <v>8187</v>
      </c>
      <c r="G1051" s="14">
        <v>10</v>
      </c>
      <c r="H1051" s="14" t="s">
        <v>8164</v>
      </c>
      <c r="I1051" s="14" t="s">
        <v>8153</v>
      </c>
      <c r="J1051" s="14" t="s">
        <v>8153</v>
      </c>
    </row>
    <row r="1052" spans="1:10" x14ac:dyDescent="0.2">
      <c r="A1052" s="14">
        <v>20251031</v>
      </c>
      <c r="B1052" s="15">
        <v>3091</v>
      </c>
      <c r="C1052" s="14" t="s">
        <v>9273</v>
      </c>
      <c r="D1052" s="14" t="s">
        <v>12680</v>
      </c>
      <c r="E1052" s="14">
        <v>6100</v>
      </c>
      <c r="F1052" s="14" t="s">
        <v>8214</v>
      </c>
      <c r="G1052" s="14">
        <v>14</v>
      </c>
      <c r="H1052" s="14" t="s">
        <v>8215</v>
      </c>
      <c r="I1052" s="14">
        <v>6</v>
      </c>
      <c r="J1052" s="14" t="s">
        <v>8150</v>
      </c>
    </row>
    <row r="1053" spans="1:10" x14ac:dyDescent="0.2">
      <c r="A1053" s="14">
        <v>20251031</v>
      </c>
      <c r="B1053" s="15">
        <v>3092</v>
      </c>
      <c r="C1053" s="14" t="s">
        <v>9274</v>
      </c>
      <c r="D1053" s="14" t="s">
        <v>12680</v>
      </c>
      <c r="E1053" s="14">
        <v>6100</v>
      </c>
      <c r="F1053" s="14" t="s">
        <v>8214</v>
      </c>
      <c r="G1053" s="14">
        <v>14</v>
      </c>
      <c r="H1053" s="14" t="s">
        <v>8215</v>
      </c>
      <c r="I1053" s="14">
        <v>4</v>
      </c>
      <c r="J1053" s="14" t="s">
        <v>8177</v>
      </c>
    </row>
    <row r="1054" spans="1:10" x14ac:dyDescent="0.2">
      <c r="A1054" s="14">
        <v>20251031</v>
      </c>
      <c r="B1054" s="15">
        <v>3093</v>
      </c>
      <c r="C1054" s="14" t="s">
        <v>9275</v>
      </c>
      <c r="D1054" s="14" t="s">
        <v>12680</v>
      </c>
      <c r="E1054" s="14">
        <v>6100</v>
      </c>
      <c r="F1054" s="14" t="s">
        <v>8214</v>
      </c>
      <c r="G1054" s="14">
        <v>14</v>
      </c>
      <c r="H1054" s="14" t="s">
        <v>8215</v>
      </c>
      <c r="I1054" s="14">
        <v>7</v>
      </c>
      <c r="J1054" s="14" t="s">
        <v>8203</v>
      </c>
    </row>
    <row r="1055" spans="1:10" x14ac:dyDescent="0.2">
      <c r="A1055" s="14">
        <v>20251031</v>
      </c>
      <c r="B1055" s="15">
        <v>3094</v>
      </c>
      <c r="C1055" s="14" t="s">
        <v>9276</v>
      </c>
      <c r="D1055" s="14" t="s">
        <v>12682</v>
      </c>
      <c r="E1055" s="14">
        <v>6100</v>
      </c>
      <c r="F1055" s="14" t="s">
        <v>8214</v>
      </c>
      <c r="G1055" s="14">
        <v>14</v>
      </c>
      <c r="H1055" s="14" t="s">
        <v>8215</v>
      </c>
      <c r="I1055" s="14" t="s">
        <v>8153</v>
      </c>
      <c r="J1055" s="14" t="s">
        <v>8153</v>
      </c>
    </row>
    <row r="1056" spans="1:10" x14ac:dyDescent="0.2">
      <c r="A1056" s="14">
        <v>20251031</v>
      </c>
      <c r="B1056" s="15">
        <v>3096</v>
      </c>
      <c r="C1056" s="14" t="s">
        <v>9277</v>
      </c>
      <c r="D1056" s="14" t="s">
        <v>12682</v>
      </c>
      <c r="E1056" s="14">
        <v>6100</v>
      </c>
      <c r="F1056" s="14" t="s">
        <v>8214</v>
      </c>
      <c r="G1056" s="14">
        <v>14</v>
      </c>
      <c r="H1056" s="14" t="s">
        <v>8215</v>
      </c>
      <c r="I1056" s="14" t="s">
        <v>8153</v>
      </c>
      <c r="J1056" s="14" t="s">
        <v>8153</v>
      </c>
    </row>
    <row r="1057" spans="1:10" x14ac:dyDescent="0.2">
      <c r="A1057" s="14">
        <v>20251031</v>
      </c>
      <c r="B1057" s="15">
        <v>3097</v>
      </c>
      <c r="C1057" s="14" t="s">
        <v>9278</v>
      </c>
      <c r="D1057" s="14" t="s">
        <v>12680</v>
      </c>
      <c r="E1057" s="14">
        <v>6100</v>
      </c>
      <c r="F1057" s="14" t="s">
        <v>8214</v>
      </c>
      <c r="G1057" s="14">
        <v>14</v>
      </c>
      <c r="H1057" s="14" t="s">
        <v>8215</v>
      </c>
      <c r="I1057" s="14">
        <v>6</v>
      </c>
      <c r="J1057" s="14" t="s">
        <v>8150</v>
      </c>
    </row>
    <row r="1058" spans="1:10" x14ac:dyDescent="0.2">
      <c r="A1058" s="14">
        <v>20251031</v>
      </c>
      <c r="B1058" s="15">
        <v>3099</v>
      </c>
      <c r="C1058" s="14" t="s">
        <v>9279</v>
      </c>
      <c r="D1058" s="14" t="s">
        <v>12680</v>
      </c>
      <c r="E1058" s="14">
        <v>6100</v>
      </c>
      <c r="F1058" s="14" t="s">
        <v>8214</v>
      </c>
      <c r="G1058" s="14">
        <v>14</v>
      </c>
      <c r="H1058" s="14" t="s">
        <v>8215</v>
      </c>
      <c r="I1058" s="14">
        <v>4</v>
      </c>
      <c r="J1058" s="14" t="s">
        <v>8177</v>
      </c>
    </row>
    <row r="1059" spans="1:10" x14ac:dyDescent="0.2">
      <c r="A1059" s="14">
        <v>20251031</v>
      </c>
      <c r="B1059" s="15" t="s">
        <v>4574</v>
      </c>
      <c r="C1059" s="14" t="s">
        <v>9280</v>
      </c>
      <c r="D1059" s="14" t="s">
        <v>8162</v>
      </c>
      <c r="E1059" s="14">
        <v>6100</v>
      </c>
      <c r="F1059" s="14" t="s">
        <v>8214</v>
      </c>
      <c r="G1059" s="14">
        <v>14</v>
      </c>
      <c r="H1059" s="14" t="s">
        <v>8215</v>
      </c>
      <c r="I1059" s="14" t="s">
        <v>8153</v>
      </c>
      <c r="J1059" s="14" t="s">
        <v>8153</v>
      </c>
    </row>
    <row r="1060" spans="1:10" x14ac:dyDescent="0.2">
      <c r="A1060" s="14">
        <v>20251031</v>
      </c>
      <c r="B1060" s="15">
        <v>3101</v>
      </c>
      <c r="C1060" s="14" t="s">
        <v>9281</v>
      </c>
      <c r="D1060" s="14" t="s">
        <v>12680</v>
      </c>
      <c r="E1060" s="14">
        <v>3200</v>
      </c>
      <c r="F1060" s="14" t="s">
        <v>8449</v>
      </c>
      <c r="G1060" s="14">
        <v>4</v>
      </c>
      <c r="H1060" s="14" t="s">
        <v>8450</v>
      </c>
      <c r="I1060" s="14">
        <v>6</v>
      </c>
      <c r="J1060" s="14" t="s">
        <v>8150</v>
      </c>
    </row>
    <row r="1061" spans="1:10" x14ac:dyDescent="0.2">
      <c r="A1061" s="14">
        <v>20251031</v>
      </c>
      <c r="B1061" s="15">
        <v>3103</v>
      </c>
      <c r="C1061" s="14" t="s">
        <v>9282</v>
      </c>
      <c r="D1061" s="14" t="s">
        <v>12680</v>
      </c>
      <c r="E1061" s="14">
        <v>3100</v>
      </c>
      <c r="F1061" s="14" t="s">
        <v>9217</v>
      </c>
      <c r="G1061" s="14">
        <v>4</v>
      </c>
      <c r="H1061" s="14" t="s">
        <v>8450</v>
      </c>
      <c r="I1061" s="14">
        <v>7</v>
      </c>
      <c r="J1061" s="14" t="s">
        <v>8203</v>
      </c>
    </row>
    <row r="1062" spans="1:10" x14ac:dyDescent="0.2">
      <c r="A1062" s="14">
        <v>20251031</v>
      </c>
      <c r="B1062" s="15">
        <v>3104</v>
      </c>
      <c r="C1062" s="14" t="s">
        <v>9283</v>
      </c>
      <c r="D1062" s="14" t="s">
        <v>12680</v>
      </c>
      <c r="E1062" s="14">
        <v>3100</v>
      </c>
      <c r="F1062" s="14" t="s">
        <v>9217</v>
      </c>
      <c r="G1062" s="14">
        <v>4</v>
      </c>
      <c r="H1062" s="14" t="s">
        <v>8450</v>
      </c>
      <c r="I1062" s="14">
        <v>7</v>
      </c>
      <c r="J1062" s="14" t="s">
        <v>8203</v>
      </c>
    </row>
    <row r="1063" spans="1:10" x14ac:dyDescent="0.2">
      <c r="A1063" s="14">
        <v>20251031</v>
      </c>
      <c r="B1063" s="15">
        <v>3105</v>
      </c>
      <c r="C1063" s="14" t="s">
        <v>9284</v>
      </c>
      <c r="D1063" s="14" t="s">
        <v>12680</v>
      </c>
      <c r="E1063" s="14">
        <v>3650</v>
      </c>
      <c r="F1063" s="14" t="s">
        <v>9125</v>
      </c>
      <c r="G1063" s="14">
        <v>9</v>
      </c>
      <c r="H1063" s="14" t="s">
        <v>8705</v>
      </c>
      <c r="I1063" s="14">
        <v>4</v>
      </c>
      <c r="J1063" s="14" t="s">
        <v>8177</v>
      </c>
    </row>
    <row r="1064" spans="1:10" x14ac:dyDescent="0.2">
      <c r="A1064" s="14">
        <v>20251031</v>
      </c>
      <c r="B1064" s="15">
        <v>3106</v>
      </c>
      <c r="C1064" s="14" t="s">
        <v>9285</v>
      </c>
      <c r="D1064" s="14" t="s">
        <v>12680</v>
      </c>
      <c r="E1064" s="14">
        <v>3100</v>
      </c>
      <c r="F1064" s="14" t="s">
        <v>9217</v>
      </c>
      <c r="G1064" s="14">
        <v>4</v>
      </c>
      <c r="H1064" s="14" t="s">
        <v>8450</v>
      </c>
      <c r="I1064" s="14">
        <v>6</v>
      </c>
      <c r="J1064" s="14" t="s">
        <v>8150</v>
      </c>
    </row>
    <row r="1065" spans="1:10" x14ac:dyDescent="0.2">
      <c r="A1065" s="14">
        <v>20251031</v>
      </c>
      <c r="B1065" s="15">
        <v>3107</v>
      </c>
      <c r="C1065" s="14" t="s">
        <v>9286</v>
      </c>
      <c r="D1065" s="14" t="s">
        <v>12680</v>
      </c>
      <c r="E1065" s="14">
        <v>6050</v>
      </c>
      <c r="F1065" s="14" t="s">
        <v>8300</v>
      </c>
      <c r="G1065" s="14">
        <v>13</v>
      </c>
      <c r="H1065" s="14" t="s">
        <v>8301</v>
      </c>
      <c r="I1065" s="14">
        <v>4</v>
      </c>
      <c r="J1065" s="14" t="s">
        <v>8177</v>
      </c>
    </row>
    <row r="1066" spans="1:10" x14ac:dyDescent="0.2">
      <c r="A1066" s="14">
        <v>20251031</v>
      </c>
      <c r="B1066" s="15">
        <v>3109</v>
      </c>
      <c r="C1066" s="14" t="s">
        <v>9287</v>
      </c>
      <c r="D1066" s="14" t="s">
        <v>12680</v>
      </c>
      <c r="E1066" s="14">
        <v>3100</v>
      </c>
      <c r="F1066" s="14" t="s">
        <v>9217</v>
      </c>
      <c r="G1066" s="14">
        <v>4</v>
      </c>
      <c r="H1066" s="14" t="s">
        <v>8450</v>
      </c>
      <c r="I1066" s="14">
        <v>7</v>
      </c>
      <c r="J1066" s="14" t="s">
        <v>8203</v>
      </c>
    </row>
    <row r="1067" spans="1:10" x14ac:dyDescent="0.2">
      <c r="A1067" s="14">
        <v>20251031</v>
      </c>
      <c r="B1067" s="15" t="s">
        <v>7620</v>
      </c>
      <c r="C1067" s="14" t="s">
        <v>9288</v>
      </c>
      <c r="D1067" s="14" t="s">
        <v>8162</v>
      </c>
      <c r="E1067" s="14">
        <v>8050</v>
      </c>
      <c r="F1067" s="14" t="s">
        <v>8220</v>
      </c>
      <c r="G1067" s="14">
        <v>17</v>
      </c>
      <c r="H1067" s="14" t="s">
        <v>8221</v>
      </c>
      <c r="I1067" s="14" t="s">
        <v>8153</v>
      </c>
      <c r="J1067" s="14" t="s">
        <v>8153</v>
      </c>
    </row>
    <row r="1068" spans="1:10" x14ac:dyDescent="0.2">
      <c r="A1068" s="14">
        <v>20251031</v>
      </c>
      <c r="B1068" s="15">
        <v>3110</v>
      </c>
      <c r="C1068" s="14" t="s">
        <v>9289</v>
      </c>
      <c r="D1068" s="14" t="s">
        <v>12680</v>
      </c>
      <c r="E1068" s="14">
        <v>3400</v>
      </c>
      <c r="F1068" s="14" t="s">
        <v>9290</v>
      </c>
      <c r="G1068" s="14">
        <v>3</v>
      </c>
      <c r="H1068" s="14" t="s">
        <v>8201</v>
      </c>
      <c r="I1068" s="14">
        <v>6</v>
      </c>
      <c r="J1068" s="14" t="s">
        <v>8150</v>
      </c>
    </row>
    <row r="1069" spans="1:10" x14ac:dyDescent="0.2">
      <c r="A1069" s="14">
        <v>20251031</v>
      </c>
      <c r="B1069" s="15">
        <v>3111</v>
      </c>
      <c r="C1069" s="14" t="s">
        <v>9291</v>
      </c>
      <c r="D1069" s="14" t="s">
        <v>12682</v>
      </c>
      <c r="E1069" s="14">
        <v>3100</v>
      </c>
      <c r="F1069" s="14" t="s">
        <v>9217</v>
      </c>
      <c r="G1069" s="14">
        <v>4</v>
      </c>
      <c r="H1069" s="14" t="s">
        <v>8450</v>
      </c>
      <c r="I1069" s="14" t="s">
        <v>8153</v>
      </c>
      <c r="J1069" s="14" t="s">
        <v>8153</v>
      </c>
    </row>
    <row r="1070" spans="1:10" x14ac:dyDescent="0.2">
      <c r="A1070" s="14">
        <v>20251031</v>
      </c>
      <c r="B1070" s="15">
        <v>3113</v>
      </c>
      <c r="C1070" s="14" t="s">
        <v>9292</v>
      </c>
      <c r="D1070" s="14" t="s">
        <v>12682</v>
      </c>
      <c r="E1070" s="14">
        <v>7100</v>
      </c>
      <c r="F1070" s="14" t="s">
        <v>8383</v>
      </c>
      <c r="G1070" s="14">
        <v>16</v>
      </c>
      <c r="H1070" s="14" t="s">
        <v>8312</v>
      </c>
      <c r="I1070" s="14" t="s">
        <v>8153</v>
      </c>
      <c r="J1070" s="14" t="s">
        <v>8153</v>
      </c>
    </row>
    <row r="1071" spans="1:10" x14ac:dyDescent="0.2">
      <c r="A1071" s="14">
        <v>20251031</v>
      </c>
      <c r="B1071" s="15">
        <v>3116</v>
      </c>
      <c r="C1071" s="14" t="s">
        <v>9293</v>
      </c>
      <c r="D1071" s="14" t="s">
        <v>12680</v>
      </c>
      <c r="E1071" s="14">
        <v>3700</v>
      </c>
      <c r="F1071" s="14" t="s">
        <v>9294</v>
      </c>
      <c r="G1071" s="14">
        <v>6</v>
      </c>
      <c r="H1071" s="14" t="s">
        <v>9295</v>
      </c>
      <c r="I1071" s="14">
        <v>4</v>
      </c>
      <c r="J1071" s="14" t="s">
        <v>8177</v>
      </c>
    </row>
    <row r="1072" spans="1:10" x14ac:dyDescent="0.2">
      <c r="A1072" s="14">
        <v>20251031</v>
      </c>
      <c r="B1072" s="15" t="s">
        <v>6562</v>
      </c>
      <c r="C1072" s="14" t="s">
        <v>9296</v>
      </c>
      <c r="D1072" s="14" t="s">
        <v>8162</v>
      </c>
      <c r="E1072" s="14">
        <v>3250</v>
      </c>
      <c r="F1072" s="14" t="s">
        <v>8158</v>
      </c>
      <c r="G1072" s="14">
        <v>5</v>
      </c>
      <c r="H1072" s="14" t="s">
        <v>8158</v>
      </c>
      <c r="I1072" s="14" t="s">
        <v>8153</v>
      </c>
      <c r="J1072" s="14" t="s">
        <v>8153</v>
      </c>
    </row>
    <row r="1073" spans="1:10" x14ac:dyDescent="0.2">
      <c r="A1073" s="14">
        <v>20251031</v>
      </c>
      <c r="B1073" s="15">
        <v>3121</v>
      </c>
      <c r="C1073" s="14" t="s">
        <v>9297</v>
      </c>
      <c r="D1073" s="14" t="s">
        <v>12682</v>
      </c>
      <c r="E1073" s="14">
        <v>9050</v>
      </c>
      <c r="F1073" s="14" t="s">
        <v>8187</v>
      </c>
      <c r="G1073" s="14">
        <v>10</v>
      </c>
      <c r="H1073" s="14" t="s">
        <v>8164</v>
      </c>
      <c r="I1073" s="14" t="s">
        <v>8153</v>
      </c>
      <c r="J1073" s="14" t="s">
        <v>8153</v>
      </c>
    </row>
    <row r="1074" spans="1:10" x14ac:dyDescent="0.2">
      <c r="A1074" s="14">
        <v>20251031</v>
      </c>
      <c r="B1074" s="15">
        <v>3123</v>
      </c>
      <c r="C1074" s="14" t="s">
        <v>9298</v>
      </c>
      <c r="D1074" s="14" t="s">
        <v>12682</v>
      </c>
      <c r="E1074" s="14">
        <v>3100</v>
      </c>
      <c r="F1074" s="14" t="s">
        <v>9217</v>
      </c>
      <c r="G1074" s="14">
        <v>4</v>
      </c>
      <c r="H1074" s="14" t="s">
        <v>8450</v>
      </c>
      <c r="I1074" s="14" t="s">
        <v>8153</v>
      </c>
      <c r="J1074" s="14" t="s">
        <v>8153</v>
      </c>
    </row>
    <row r="1075" spans="1:10" x14ac:dyDescent="0.2">
      <c r="A1075" s="14">
        <v>20251031</v>
      </c>
      <c r="B1075" s="15" t="s">
        <v>7149</v>
      </c>
      <c r="C1075" s="14" t="s">
        <v>9299</v>
      </c>
      <c r="D1075" s="14" t="s">
        <v>8162</v>
      </c>
      <c r="E1075" s="14">
        <v>2050</v>
      </c>
      <c r="F1075" s="14" t="s">
        <v>8200</v>
      </c>
      <c r="G1075" s="14">
        <v>3</v>
      </c>
      <c r="H1075" s="14" t="s">
        <v>8201</v>
      </c>
      <c r="I1075" s="14" t="s">
        <v>8153</v>
      </c>
      <c r="J1075" s="14" t="s">
        <v>8153</v>
      </c>
    </row>
    <row r="1076" spans="1:10" x14ac:dyDescent="0.2">
      <c r="A1076" s="14">
        <v>20251031</v>
      </c>
      <c r="B1076" s="15">
        <v>3131</v>
      </c>
      <c r="C1076" s="14" t="s">
        <v>9300</v>
      </c>
      <c r="D1076" s="14" t="s">
        <v>12682</v>
      </c>
      <c r="E1076" s="14">
        <v>6050</v>
      </c>
      <c r="F1076" s="14" t="s">
        <v>8300</v>
      </c>
      <c r="G1076" s="14">
        <v>13</v>
      </c>
      <c r="H1076" s="14" t="s">
        <v>8301</v>
      </c>
      <c r="I1076" s="14" t="s">
        <v>8153</v>
      </c>
      <c r="J1076" s="14" t="s">
        <v>8153</v>
      </c>
    </row>
    <row r="1077" spans="1:10" x14ac:dyDescent="0.2">
      <c r="A1077" s="14">
        <v>20251031</v>
      </c>
      <c r="B1077" s="15">
        <v>3132</v>
      </c>
      <c r="C1077" s="14" t="s">
        <v>9301</v>
      </c>
      <c r="D1077" s="14" t="s">
        <v>12680</v>
      </c>
      <c r="E1077" s="14">
        <v>6050</v>
      </c>
      <c r="F1077" s="14" t="s">
        <v>8300</v>
      </c>
      <c r="G1077" s="14">
        <v>13</v>
      </c>
      <c r="H1077" s="14" t="s">
        <v>8301</v>
      </c>
      <c r="I1077" s="14">
        <v>4</v>
      </c>
      <c r="J1077" s="14" t="s">
        <v>8177</v>
      </c>
    </row>
    <row r="1078" spans="1:10" x14ac:dyDescent="0.2">
      <c r="A1078" s="14">
        <v>20251031</v>
      </c>
      <c r="B1078" s="15">
        <v>3133</v>
      </c>
      <c r="C1078" s="14" t="s">
        <v>9302</v>
      </c>
      <c r="D1078" s="14" t="s">
        <v>12681</v>
      </c>
      <c r="E1078" s="14">
        <v>6100</v>
      </c>
      <c r="F1078" s="14" t="s">
        <v>8214</v>
      </c>
      <c r="G1078" s="14">
        <v>14</v>
      </c>
      <c r="H1078" s="14" t="s">
        <v>8215</v>
      </c>
      <c r="I1078" s="14" t="s">
        <v>8153</v>
      </c>
      <c r="J1078" s="14" t="s">
        <v>8153</v>
      </c>
    </row>
    <row r="1079" spans="1:10" x14ac:dyDescent="0.2">
      <c r="A1079" s="14">
        <v>20251031</v>
      </c>
      <c r="B1079" s="15">
        <v>3134</v>
      </c>
      <c r="C1079" s="14" t="s">
        <v>9303</v>
      </c>
      <c r="D1079" s="14" t="s">
        <v>12682</v>
      </c>
      <c r="E1079" s="14">
        <v>6100</v>
      </c>
      <c r="F1079" s="14" t="s">
        <v>8214</v>
      </c>
      <c r="G1079" s="14">
        <v>14</v>
      </c>
      <c r="H1079" s="14" t="s">
        <v>8215</v>
      </c>
      <c r="I1079" s="14">
        <v>7</v>
      </c>
      <c r="J1079" s="14" t="s">
        <v>8203</v>
      </c>
    </row>
    <row r="1080" spans="1:10" x14ac:dyDescent="0.2">
      <c r="A1080" s="14">
        <v>20251031</v>
      </c>
      <c r="B1080" s="15">
        <v>3135</v>
      </c>
      <c r="C1080" s="14" t="s">
        <v>9304</v>
      </c>
      <c r="D1080" s="14" t="s">
        <v>12680</v>
      </c>
      <c r="E1080" s="14">
        <v>6100</v>
      </c>
      <c r="F1080" s="14" t="s">
        <v>8214</v>
      </c>
      <c r="G1080" s="14">
        <v>14</v>
      </c>
      <c r="H1080" s="14" t="s">
        <v>8215</v>
      </c>
      <c r="I1080" s="14" t="s">
        <v>8153</v>
      </c>
      <c r="J1080" s="14" t="s">
        <v>8153</v>
      </c>
    </row>
    <row r="1081" spans="1:10" x14ac:dyDescent="0.2">
      <c r="A1081" s="14">
        <v>20251031</v>
      </c>
      <c r="B1081" s="15">
        <v>3137</v>
      </c>
      <c r="C1081" s="14" t="s">
        <v>9305</v>
      </c>
      <c r="D1081" s="14" t="s">
        <v>12681</v>
      </c>
      <c r="E1081" s="14">
        <v>6100</v>
      </c>
      <c r="F1081" s="14" t="s">
        <v>8214</v>
      </c>
      <c r="G1081" s="14">
        <v>14</v>
      </c>
      <c r="H1081" s="14" t="s">
        <v>8215</v>
      </c>
      <c r="I1081" s="14" t="s">
        <v>8153</v>
      </c>
      <c r="J1081" s="14" t="s">
        <v>8153</v>
      </c>
    </row>
    <row r="1082" spans="1:10" x14ac:dyDescent="0.2">
      <c r="A1082" s="14">
        <v>20251031</v>
      </c>
      <c r="B1082" s="15">
        <v>3138</v>
      </c>
      <c r="C1082" s="14" t="s">
        <v>9306</v>
      </c>
      <c r="D1082" s="14" t="s">
        <v>12681</v>
      </c>
      <c r="E1082" s="14">
        <v>6100</v>
      </c>
      <c r="F1082" s="14" t="s">
        <v>8214</v>
      </c>
      <c r="G1082" s="14">
        <v>14</v>
      </c>
      <c r="H1082" s="14" t="s">
        <v>8215</v>
      </c>
      <c r="I1082" s="14" t="s">
        <v>8153</v>
      </c>
      <c r="J1082" s="14" t="s">
        <v>8153</v>
      </c>
    </row>
    <row r="1083" spans="1:10" x14ac:dyDescent="0.2">
      <c r="A1083" s="14">
        <v>20251031</v>
      </c>
      <c r="B1083" s="15">
        <v>3139</v>
      </c>
      <c r="C1083" s="14" t="s">
        <v>9307</v>
      </c>
      <c r="D1083" s="14" t="s">
        <v>12680</v>
      </c>
      <c r="E1083" s="14">
        <v>6050</v>
      </c>
      <c r="F1083" s="14" t="s">
        <v>8300</v>
      </c>
      <c r="G1083" s="14">
        <v>13</v>
      </c>
      <c r="H1083" s="14" t="s">
        <v>8301</v>
      </c>
      <c r="I1083" s="14">
        <v>7</v>
      </c>
      <c r="J1083" s="14" t="s">
        <v>8203</v>
      </c>
    </row>
    <row r="1084" spans="1:10" x14ac:dyDescent="0.2">
      <c r="A1084" s="14">
        <v>20251031</v>
      </c>
      <c r="B1084" s="15" t="s">
        <v>9308</v>
      </c>
      <c r="C1084" s="14" t="s">
        <v>9309</v>
      </c>
      <c r="D1084" s="14" t="s">
        <v>8152</v>
      </c>
      <c r="E1084" s="14" t="s">
        <v>8153</v>
      </c>
      <c r="F1084" s="14" t="s">
        <v>8153</v>
      </c>
      <c r="G1084" s="14" t="s">
        <v>8153</v>
      </c>
      <c r="H1084" s="14" t="s">
        <v>8153</v>
      </c>
      <c r="I1084" s="14" t="s">
        <v>8153</v>
      </c>
      <c r="J1084" s="14" t="s">
        <v>8153</v>
      </c>
    </row>
    <row r="1085" spans="1:10" x14ac:dyDescent="0.2">
      <c r="A1085" s="14">
        <v>20251031</v>
      </c>
      <c r="B1085" s="15">
        <v>3140</v>
      </c>
      <c r="C1085" s="14" t="s">
        <v>9310</v>
      </c>
      <c r="D1085" s="14" t="s">
        <v>12681</v>
      </c>
      <c r="E1085" s="14">
        <v>6050</v>
      </c>
      <c r="F1085" s="14" t="s">
        <v>8300</v>
      </c>
      <c r="G1085" s="14">
        <v>13</v>
      </c>
      <c r="H1085" s="14" t="s">
        <v>8301</v>
      </c>
      <c r="I1085" s="14" t="s">
        <v>8153</v>
      </c>
      <c r="J1085" s="14" t="s">
        <v>8153</v>
      </c>
    </row>
    <row r="1086" spans="1:10" x14ac:dyDescent="0.2">
      <c r="A1086" s="14">
        <v>20251031</v>
      </c>
      <c r="B1086" s="15">
        <v>3141</v>
      </c>
      <c r="C1086" s="14" t="s">
        <v>9311</v>
      </c>
      <c r="D1086" s="14" t="s">
        <v>12680</v>
      </c>
      <c r="E1086" s="14">
        <v>6100</v>
      </c>
      <c r="F1086" s="14" t="s">
        <v>8214</v>
      </c>
      <c r="G1086" s="14">
        <v>14</v>
      </c>
      <c r="H1086" s="14" t="s">
        <v>8215</v>
      </c>
      <c r="I1086" s="14">
        <v>4</v>
      </c>
      <c r="J1086" s="14" t="s">
        <v>8177</v>
      </c>
    </row>
    <row r="1087" spans="1:10" x14ac:dyDescent="0.2">
      <c r="A1087" s="14">
        <v>20251031</v>
      </c>
      <c r="B1087" s="15">
        <v>3143</v>
      </c>
      <c r="C1087" s="14" t="s">
        <v>9312</v>
      </c>
      <c r="D1087" s="14" t="s">
        <v>12682</v>
      </c>
      <c r="E1087" s="14">
        <v>6050</v>
      </c>
      <c r="F1087" s="14" t="s">
        <v>8300</v>
      </c>
      <c r="G1087" s="14">
        <v>13</v>
      </c>
      <c r="H1087" s="14" t="s">
        <v>8301</v>
      </c>
      <c r="I1087" s="14" t="s">
        <v>8153</v>
      </c>
      <c r="J1087" s="14" t="s">
        <v>8153</v>
      </c>
    </row>
    <row r="1088" spans="1:10" x14ac:dyDescent="0.2">
      <c r="A1088" s="14">
        <v>20251031</v>
      </c>
      <c r="B1088" s="15">
        <v>3148</v>
      </c>
      <c r="C1088" s="14" t="s">
        <v>9313</v>
      </c>
      <c r="D1088" s="14" t="s">
        <v>12680</v>
      </c>
      <c r="E1088" s="14">
        <v>6100</v>
      </c>
      <c r="F1088" s="14" t="s">
        <v>8214</v>
      </c>
      <c r="G1088" s="14">
        <v>14</v>
      </c>
      <c r="H1088" s="14" t="s">
        <v>8215</v>
      </c>
      <c r="I1088" s="14">
        <v>6</v>
      </c>
      <c r="J1088" s="14" t="s">
        <v>8150</v>
      </c>
    </row>
    <row r="1089" spans="1:10" x14ac:dyDescent="0.2">
      <c r="A1089" s="14">
        <v>20251031</v>
      </c>
      <c r="B1089" s="15" t="s">
        <v>9314</v>
      </c>
      <c r="C1089" s="14" t="s">
        <v>9315</v>
      </c>
      <c r="D1089" s="14" t="s">
        <v>8152</v>
      </c>
      <c r="E1089" s="14" t="s">
        <v>8153</v>
      </c>
      <c r="F1089" s="14" t="s">
        <v>8153</v>
      </c>
      <c r="G1089" s="14" t="s">
        <v>8153</v>
      </c>
      <c r="H1089" s="14" t="s">
        <v>8153</v>
      </c>
      <c r="I1089" s="14" t="s">
        <v>8153</v>
      </c>
      <c r="J1089" s="14" t="s">
        <v>8153</v>
      </c>
    </row>
    <row r="1090" spans="1:10" x14ac:dyDescent="0.2">
      <c r="A1090" s="14">
        <v>20251031</v>
      </c>
      <c r="B1090" s="15">
        <v>3150</v>
      </c>
      <c r="C1090" s="14" t="s">
        <v>9316</v>
      </c>
      <c r="D1090" s="14" t="s">
        <v>12680</v>
      </c>
      <c r="E1090" s="14">
        <v>4050</v>
      </c>
      <c r="F1090" s="14" t="s">
        <v>8442</v>
      </c>
      <c r="G1090" s="14">
        <v>11</v>
      </c>
      <c r="H1090" s="14" t="s">
        <v>8443</v>
      </c>
      <c r="I1090" s="14">
        <v>7</v>
      </c>
      <c r="J1090" s="14" t="s">
        <v>8203</v>
      </c>
    </row>
    <row r="1091" spans="1:10" x14ac:dyDescent="0.2">
      <c r="A1091" s="14">
        <v>20251031</v>
      </c>
      <c r="B1091" s="15">
        <v>3151</v>
      </c>
      <c r="C1091" s="14" t="s">
        <v>9317</v>
      </c>
      <c r="D1091" s="14" t="s">
        <v>12680</v>
      </c>
      <c r="E1091" s="14">
        <v>6050</v>
      </c>
      <c r="F1091" s="14" t="s">
        <v>8300</v>
      </c>
      <c r="G1091" s="14">
        <v>13</v>
      </c>
      <c r="H1091" s="14" t="s">
        <v>8301</v>
      </c>
      <c r="I1091" s="14">
        <v>7</v>
      </c>
      <c r="J1091" s="14" t="s">
        <v>8203</v>
      </c>
    </row>
    <row r="1092" spans="1:10" x14ac:dyDescent="0.2">
      <c r="A1092" s="14">
        <v>20251031</v>
      </c>
      <c r="B1092" s="15">
        <v>3153</v>
      </c>
      <c r="C1092" s="14" t="s">
        <v>9318</v>
      </c>
      <c r="D1092" s="14" t="s">
        <v>12680</v>
      </c>
      <c r="E1092" s="14">
        <v>6050</v>
      </c>
      <c r="F1092" s="14" t="s">
        <v>8300</v>
      </c>
      <c r="G1092" s="14">
        <v>13</v>
      </c>
      <c r="H1092" s="14" t="s">
        <v>8301</v>
      </c>
      <c r="I1092" s="14">
        <v>7</v>
      </c>
      <c r="J1092" s="14" t="s">
        <v>8203</v>
      </c>
    </row>
    <row r="1093" spans="1:10" x14ac:dyDescent="0.2">
      <c r="A1093" s="14">
        <v>20251031</v>
      </c>
      <c r="B1093" s="15">
        <v>3154</v>
      </c>
      <c r="C1093" s="14" t="s">
        <v>9319</v>
      </c>
      <c r="D1093" s="14" t="s">
        <v>12680</v>
      </c>
      <c r="E1093" s="14">
        <v>6050</v>
      </c>
      <c r="F1093" s="14" t="s">
        <v>8300</v>
      </c>
      <c r="G1093" s="14">
        <v>13</v>
      </c>
      <c r="H1093" s="14" t="s">
        <v>8301</v>
      </c>
      <c r="I1093" s="14">
        <v>7</v>
      </c>
      <c r="J1093" s="14" t="s">
        <v>8203</v>
      </c>
    </row>
    <row r="1094" spans="1:10" x14ac:dyDescent="0.2">
      <c r="A1094" s="14">
        <v>20251031</v>
      </c>
      <c r="B1094" s="15">
        <v>3156</v>
      </c>
      <c r="C1094" s="14" t="s">
        <v>9320</v>
      </c>
      <c r="D1094" s="14" t="s">
        <v>12680</v>
      </c>
      <c r="E1094" s="14">
        <v>6050</v>
      </c>
      <c r="F1094" s="14" t="s">
        <v>8300</v>
      </c>
      <c r="G1094" s="14">
        <v>13</v>
      </c>
      <c r="H1094" s="14" t="s">
        <v>8301</v>
      </c>
      <c r="I1094" s="14">
        <v>7</v>
      </c>
      <c r="J1094" s="14" t="s">
        <v>8203</v>
      </c>
    </row>
    <row r="1095" spans="1:10" x14ac:dyDescent="0.2">
      <c r="A1095" s="14">
        <v>20251031</v>
      </c>
      <c r="B1095" s="15">
        <v>3157</v>
      </c>
      <c r="C1095" s="14" t="s">
        <v>9321</v>
      </c>
      <c r="D1095" s="14" t="s">
        <v>12682</v>
      </c>
      <c r="E1095" s="14">
        <v>6050</v>
      </c>
      <c r="F1095" s="14" t="s">
        <v>8300</v>
      </c>
      <c r="G1095" s="14">
        <v>13</v>
      </c>
      <c r="H1095" s="14" t="s">
        <v>8301</v>
      </c>
      <c r="I1095" s="14" t="s">
        <v>8153</v>
      </c>
      <c r="J1095" s="14" t="s">
        <v>8153</v>
      </c>
    </row>
    <row r="1096" spans="1:10" x14ac:dyDescent="0.2">
      <c r="A1096" s="14">
        <v>20251031</v>
      </c>
      <c r="B1096" s="15">
        <v>3159</v>
      </c>
      <c r="C1096" s="14" t="s">
        <v>9322</v>
      </c>
      <c r="D1096" s="14" t="s">
        <v>12682</v>
      </c>
      <c r="E1096" s="14">
        <v>6100</v>
      </c>
      <c r="F1096" s="14" t="s">
        <v>8214</v>
      </c>
      <c r="G1096" s="14">
        <v>14</v>
      </c>
      <c r="H1096" s="14" t="s">
        <v>8215</v>
      </c>
      <c r="I1096" s="14" t="s">
        <v>8153</v>
      </c>
      <c r="J1096" s="14" t="s">
        <v>8153</v>
      </c>
    </row>
    <row r="1097" spans="1:10" x14ac:dyDescent="0.2">
      <c r="A1097" s="14">
        <v>20251031</v>
      </c>
      <c r="B1097" s="15" t="s">
        <v>9323</v>
      </c>
      <c r="C1097" s="14" t="s">
        <v>9324</v>
      </c>
      <c r="D1097" s="14" t="s">
        <v>8152</v>
      </c>
      <c r="E1097" s="14" t="s">
        <v>8153</v>
      </c>
      <c r="F1097" s="14" t="s">
        <v>8153</v>
      </c>
      <c r="G1097" s="14" t="s">
        <v>8153</v>
      </c>
      <c r="H1097" s="14" t="s">
        <v>8153</v>
      </c>
      <c r="I1097" s="14" t="s">
        <v>8153</v>
      </c>
      <c r="J1097" s="14" t="s">
        <v>8153</v>
      </c>
    </row>
    <row r="1098" spans="1:10" x14ac:dyDescent="0.2">
      <c r="A1098" s="14">
        <v>20251031</v>
      </c>
      <c r="B1098" s="15">
        <v>3160</v>
      </c>
      <c r="C1098" s="14" t="s">
        <v>9325</v>
      </c>
      <c r="D1098" s="14" t="s">
        <v>12682</v>
      </c>
      <c r="E1098" s="14">
        <v>6050</v>
      </c>
      <c r="F1098" s="14" t="s">
        <v>8300</v>
      </c>
      <c r="G1098" s="14">
        <v>13</v>
      </c>
      <c r="H1098" s="14" t="s">
        <v>8301</v>
      </c>
      <c r="I1098" s="14" t="s">
        <v>8153</v>
      </c>
      <c r="J1098" s="14" t="s">
        <v>8153</v>
      </c>
    </row>
    <row r="1099" spans="1:10" x14ac:dyDescent="0.2">
      <c r="A1099" s="14">
        <v>20251031</v>
      </c>
      <c r="B1099" s="15">
        <v>3161</v>
      </c>
      <c r="C1099" s="14" t="s">
        <v>9326</v>
      </c>
      <c r="D1099" s="14" t="s">
        <v>12682</v>
      </c>
      <c r="E1099" s="14">
        <v>6050</v>
      </c>
      <c r="F1099" s="14" t="s">
        <v>8300</v>
      </c>
      <c r="G1099" s="14">
        <v>13</v>
      </c>
      <c r="H1099" s="14" t="s">
        <v>8301</v>
      </c>
      <c r="I1099" s="14" t="s">
        <v>8153</v>
      </c>
      <c r="J1099" s="14" t="s">
        <v>8153</v>
      </c>
    </row>
    <row r="1100" spans="1:10" x14ac:dyDescent="0.2">
      <c r="A1100" s="14">
        <v>20251031</v>
      </c>
      <c r="B1100" s="15">
        <v>3166</v>
      </c>
      <c r="C1100" s="14" t="s">
        <v>9327</v>
      </c>
      <c r="D1100" s="14" t="s">
        <v>12682</v>
      </c>
      <c r="E1100" s="14">
        <v>6050</v>
      </c>
      <c r="F1100" s="14" t="s">
        <v>8300</v>
      </c>
      <c r="G1100" s="14">
        <v>13</v>
      </c>
      <c r="H1100" s="14" t="s">
        <v>8301</v>
      </c>
      <c r="I1100" s="14" t="s">
        <v>8153</v>
      </c>
      <c r="J1100" s="14" t="s">
        <v>8153</v>
      </c>
    </row>
    <row r="1101" spans="1:10" x14ac:dyDescent="0.2">
      <c r="A1101" s="14">
        <v>20251031</v>
      </c>
      <c r="B1101" s="15">
        <v>3167</v>
      </c>
      <c r="C1101" s="14" t="s">
        <v>9328</v>
      </c>
      <c r="D1101" s="14" t="s">
        <v>12680</v>
      </c>
      <c r="E1101" s="14">
        <v>6050</v>
      </c>
      <c r="F1101" s="14" t="s">
        <v>8300</v>
      </c>
      <c r="G1101" s="14">
        <v>13</v>
      </c>
      <c r="H1101" s="14" t="s">
        <v>8301</v>
      </c>
      <c r="I1101" s="14">
        <v>6</v>
      </c>
      <c r="J1101" s="14" t="s">
        <v>8150</v>
      </c>
    </row>
    <row r="1102" spans="1:10" x14ac:dyDescent="0.2">
      <c r="A1102" s="14">
        <v>20251031</v>
      </c>
      <c r="B1102" s="15">
        <v>3168</v>
      </c>
      <c r="C1102" s="14" t="s">
        <v>9329</v>
      </c>
      <c r="D1102" s="14" t="s">
        <v>12682</v>
      </c>
      <c r="E1102" s="14">
        <v>6050</v>
      </c>
      <c r="F1102" s="14" t="s">
        <v>8300</v>
      </c>
      <c r="G1102" s="14">
        <v>13</v>
      </c>
      <c r="H1102" s="14" t="s">
        <v>8301</v>
      </c>
      <c r="I1102" s="14" t="s">
        <v>8153</v>
      </c>
      <c r="J1102" s="14" t="s">
        <v>8153</v>
      </c>
    </row>
    <row r="1103" spans="1:10" x14ac:dyDescent="0.2">
      <c r="A1103" s="14">
        <v>20251031</v>
      </c>
      <c r="B1103" s="15">
        <v>3169</v>
      </c>
      <c r="C1103" s="14" t="s">
        <v>9330</v>
      </c>
      <c r="D1103" s="14" t="s">
        <v>12682</v>
      </c>
      <c r="E1103" s="14">
        <v>6100</v>
      </c>
      <c r="F1103" s="14" t="s">
        <v>8214</v>
      </c>
      <c r="G1103" s="14">
        <v>14</v>
      </c>
      <c r="H1103" s="14" t="s">
        <v>8215</v>
      </c>
      <c r="I1103" s="14" t="s">
        <v>8153</v>
      </c>
      <c r="J1103" s="14" t="s">
        <v>8153</v>
      </c>
    </row>
    <row r="1104" spans="1:10" x14ac:dyDescent="0.2">
      <c r="A1104" s="14">
        <v>20251031</v>
      </c>
      <c r="B1104" s="15" t="s">
        <v>9331</v>
      </c>
      <c r="C1104" s="14" t="s">
        <v>9332</v>
      </c>
      <c r="D1104" s="14" t="s">
        <v>8152</v>
      </c>
      <c r="E1104" s="14" t="s">
        <v>8153</v>
      </c>
      <c r="F1104" s="14" t="s">
        <v>8153</v>
      </c>
      <c r="G1104" s="14" t="s">
        <v>8153</v>
      </c>
      <c r="H1104" s="14" t="s">
        <v>8153</v>
      </c>
      <c r="I1104" s="14" t="s">
        <v>8153</v>
      </c>
      <c r="J1104" s="14" t="s">
        <v>8153</v>
      </c>
    </row>
    <row r="1105" spans="1:10" x14ac:dyDescent="0.2">
      <c r="A1105" s="14">
        <v>20251031</v>
      </c>
      <c r="B1105" s="15">
        <v>3172</v>
      </c>
      <c r="C1105" s="14" t="s">
        <v>9333</v>
      </c>
      <c r="D1105" s="14" t="s">
        <v>12682</v>
      </c>
      <c r="E1105" s="14">
        <v>6100</v>
      </c>
      <c r="F1105" s="14" t="s">
        <v>8214</v>
      </c>
      <c r="G1105" s="14">
        <v>14</v>
      </c>
      <c r="H1105" s="14" t="s">
        <v>8215</v>
      </c>
      <c r="I1105" s="14" t="s">
        <v>8153</v>
      </c>
      <c r="J1105" s="14" t="s">
        <v>8153</v>
      </c>
    </row>
    <row r="1106" spans="1:10" x14ac:dyDescent="0.2">
      <c r="A1106" s="14">
        <v>20251031</v>
      </c>
      <c r="B1106" s="15">
        <v>3173</v>
      </c>
      <c r="C1106" s="14" t="s">
        <v>9334</v>
      </c>
      <c r="D1106" s="14" t="s">
        <v>12682</v>
      </c>
      <c r="E1106" s="14">
        <v>6050</v>
      </c>
      <c r="F1106" s="14" t="s">
        <v>8300</v>
      </c>
      <c r="G1106" s="14">
        <v>13</v>
      </c>
      <c r="H1106" s="14" t="s">
        <v>8301</v>
      </c>
      <c r="I1106" s="14" t="s">
        <v>8153</v>
      </c>
      <c r="J1106" s="14" t="s">
        <v>8153</v>
      </c>
    </row>
    <row r="1107" spans="1:10" x14ac:dyDescent="0.2">
      <c r="A1107" s="14">
        <v>20251031</v>
      </c>
      <c r="B1107" s="15">
        <v>3174</v>
      </c>
      <c r="C1107" s="14" t="s">
        <v>9335</v>
      </c>
      <c r="D1107" s="14" t="s">
        <v>12682</v>
      </c>
      <c r="E1107" s="14">
        <v>6100</v>
      </c>
      <c r="F1107" s="14" t="s">
        <v>8214</v>
      </c>
      <c r="G1107" s="14">
        <v>14</v>
      </c>
      <c r="H1107" s="14" t="s">
        <v>8215</v>
      </c>
      <c r="I1107" s="14" t="s">
        <v>8153</v>
      </c>
      <c r="J1107" s="14" t="s">
        <v>8153</v>
      </c>
    </row>
    <row r="1108" spans="1:10" x14ac:dyDescent="0.2">
      <c r="A1108" s="14">
        <v>20251031</v>
      </c>
      <c r="B1108" s="15">
        <v>3175</v>
      </c>
      <c r="C1108" s="14" t="s">
        <v>9336</v>
      </c>
      <c r="D1108" s="14" t="s">
        <v>12682</v>
      </c>
      <c r="E1108" s="14">
        <v>6100</v>
      </c>
      <c r="F1108" s="14" t="s">
        <v>8214</v>
      </c>
      <c r="G1108" s="14">
        <v>14</v>
      </c>
      <c r="H1108" s="14" t="s">
        <v>8215</v>
      </c>
      <c r="I1108" s="14" t="s">
        <v>8153</v>
      </c>
      <c r="J1108" s="14" t="s">
        <v>8153</v>
      </c>
    </row>
    <row r="1109" spans="1:10" x14ac:dyDescent="0.2">
      <c r="A1109" s="14">
        <v>20251031</v>
      </c>
      <c r="B1109" s="15">
        <v>3176</v>
      </c>
      <c r="C1109" s="14" t="s">
        <v>9337</v>
      </c>
      <c r="D1109" s="14" t="s">
        <v>12680</v>
      </c>
      <c r="E1109" s="14">
        <v>6050</v>
      </c>
      <c r="F1109" s="14" t="s">
        <v>8300</v>
      </c>
      <c r="G1109" s="14">
        <v>13</v>
      </c>
      <c r="H1109" s="14" t="s">
        <v>8301</v>
      </c>
      <c r="I1109" s="14">
        <v>7</v>
      </c>
      <c r="J1109" s="14" t="s">
        <v>8203</v>
      </c>
    </row>
    <row r="1110" spans="1:10" x14ac:dyDescent="0.2">
      <c r="A1110" s="14">
        <v>20251031</v>
      </c>
      <c r="B1110" s="15">
        <v>3177</v>
      </c>
      <c r="C1110" s="14" t="s">
        <v>9338</v>
      </c>
      <c r="D1110" s="14" t="s">
        <v>12682</v>
      </c>
      <c r="E1110" s="14">
        <v>6100</v>
      </c>
      <c r="F1110" s="14" t="s">
        <v>8214</v>
      </c>
      <c r="G1110" s="14">
        <v>14</v>
      </c>
      <c r="H1110" s="14" t="s">
        <v>8215</v>
      </c>
      <c r="I1110" s="14" t="s">
        <v>8153</v>
      </c>
      <c r="J1110" s="14" t="s">
        <v>8153</v>
      </c>
    </row>
    <row r="1111" spans="1:10" x14ac:dyDescent="0.2">
      <c r="A1111" s="14">
        <v>20251031</v>
      </c>
      <c r="B1111" s="15">
        <v>3178</v>
      </c>
      <c r="C1111" s="14" t="s">
        <v>9339</v>
      </c>
      <c r="D1111" s="14" t="s">
        <v>12682</v>
      </c>
      <c r="E1111" s="14">
        <v>6100</v>
      </c>
      <c r="F1111" s="14" t="s">
        <v>8214</v>
      </c>
      <c r="G1111" s="14">
        <v>14</v>
      </c>
      <c r="H1111" s="14" t="s">
        <v>8215</v>
      </c>
      <c r="I1111" s="14" t="s">
        <v>8153</v>
      </c>
      <c r="J1111" s="14" t="s">
        <v>8153</v>
      </c>
    </row>
    <row r="1112" spans="1:10" x14ac:dyDescent="0.2">
      <c r="A1112" s="14">
        <v>20251031</v>
      </c>
      <c r="B1112" s="15">
        <v>3179</v>
      </c>
      <c r="C1112" s="14" t="s">
        <v>9340</v>
      </c>
      <c r="D1112" s="14" t="s">
        <v>12680</v>
      </c>
      <c r="E1112" s="14">
        <v>6100</v>
      </c>
      <c r="F1112" s="14" t="s">
        <v>8214</v>
      </c>
      <c r="G1112" s="14">
        <v>14</v>
      </c>
      <c r="H1112" s="14" t="s">
        <v>8215</v>
      </c>
      <c r="I1112" s="14">
        <v>7</v>
      </c>
      <c r="J1112" s="14" t="s">
        <v>8203</v>
      </c>
    </row>
    <row r="1113" spans="1:10" x14ac:dyDescent="0.2">
      <c r="A1113" s="14">
        <v>20251031</v>
      </c>
      <c r="B1113" s="15" t="s">
        <v>7232</v>
      </c>
      <c r="C1113" s="14" t="s">
        <v>9341</v>
      </c>
      <c r="D1113" s="14" t="s">
        <v>8162</v>
      </c>
      <c r="E1113" s="14">
        <v>5250</v>
      </c>
      <c r="F1113" s="14" t="s">
        <v>8163</v>
      </c>
      <c r="G1113" s="14">
        <v>10</v>
      </c>
      <c r="H1113" s="14" t="s">
        <v>8164</v>
      </c>
      <c r="I1113" s="14" t="s">
        <v>8153</v>
      </c>
      <c r="J1113" s="14" t="s">
        <v>8153</v>
      </c>
    </row>
    <row r="1114" spans="1:10" x14ac:dyDescent="0.2">
      <c r="A1114" s="14">
        <v>20251031</v>
      </c>
      <c r="B1114" s="15">
        <v>3180</v>
      </c>
      <c r="C1114" s="14" t="s">
        <v>9342</v>
      </c>
      <c r="D1114" s="14" t="s">
        <v>12680</v>
      </c>
      <c r="E1114" s="14">
        <v>6050</v>
      </c>
      <c r="F1114" s="14" t="s">
        <v>8300</v>
      </c>
      <c r="G1114" s="14">
        <v>13</v>
      </c>
      <c r="H1114" s="14" t="s">
        <v>8301</v>
      </c>
      <c r="I1114" s="14">
        <v>7</v>
      </c>
      <c r="J1114" s="14" t="s">
        <v>8203</v>
      </c>
    </row>
    <row r="1115" spans="1:10" x14ac:dyDescent="0.2">
      <c r="A1115" s="14">
        <v>20251031</v>
      </c>
      <c r="B1115" s="15">
        <v>3181</v>
      </c>
      <c r="C1115" s="14" t="s">
        <v>9343</v>
      </c>
      <c r="D1115" s="14" t="s">
        <v>12682</v>
      </c>
      <c r="E1115" s="14">
        <v>6100</v>
      </c>
      <c r="F1115" s="14" t="s">
        <v>8214</v>
      </c>
      <c r="G1115" s="14">
        <v>14</v>
      </c>
      <c r="H1115" s="14" t="s">
        <v>8215</v>
      </c>
      <c r="I1115" s="14" t="s">
        <v>8153</v>
      </c>
      <c r="J1115" s="14" t="s">
        <v>8153</v>
      </c>
    </row>
    <row r="1116" spans="1:10" x14ac:dyDescent="0.2">
      <c r="A1116" s="14">
        <v>20251031</v>
      </c>
      <c r="B1116" s="15">
        <v>3182</v>
      </c>
      <c r="C1116" s="14" t="s">
        <v>9344</v>
      </c>
      <c r="D1116" s="14" t="s">
        <v>12680</v>
      </c>
      <c r="E1116" s="14">
        <v>6100</v>
      </c>
      <c r="F1116" s="14" t="s">
        <v>8214</v>
      </c>
      <c r="G1116" s="14">
        <v>14</v>
      </c>
      <c r="H1116" s="14" t="s">
        <v>8215</v>
      </c>
      <c r="I1116" s="14">
        <v>6</v>
      </c>
      <c r="J1116" s="14" t="s">
        <v>8150</v>
      </c>
    </row>
    <row r="1117" spans="1:10" x14ac:dyDescent="0.2">
      <c r="A1117" s="14">
        <v>20251031</v>
      </c>
      <c r="B1117" s="15">
        <v>3183</v>
      </c>
      <c r="C1117" s="14" t="s">
        <v>9345</v>
      </c>
      <c r="D1117" s="14" t="s">
        <v>12680</v>
      </c>
      <c r="E1117" s="14">
        <v>6050</v>
      </c>
      <c r="F1117" s="14" t="s">
        <v>8300</v>
      </c>
      <c r="G1117" s="14">
        <v>13</v>
      </c>
      <c r="H1117" s="14" t="s">
        <v>8301</v>
      </c>
      <c r="I1117" s="14">
        <v>7</v>
      </c>
      <c r="J1117" s="14" t="s">
        <v>8203</v>
      </c>
    </row>
    <row r="1118" spans="1:10" x14ac:dyDescent="0.2">
      <c r="A1118" s="14">
        <v>20251031</v>
      </c>
      <c r="B1118" s="15">
        <v>3184</v>
      </c>
      <c r="C1118" s="14" t="s">
        <v>9346</v>
      </c>
      <c r="D1118" s="14" t="s">
        <v>12682</v>
      </c>
      <c r="E1118" s="14">
        <v>6100</v>
      </c>
      <c r="F1118" s="14" t="s">
        <v>8214</v>
      </c>
      <c r="G1118" s="14">
        <v>14</v>
      </c>
      <c r="H1118" s="14" t="s">
        <v>8215</v>
      </c>
      <c r="I1118" s="14" t="s">
        <v>8153</v>
      </c>
      <c r="J1118" s="14" t="s">
        <v>8153</v>
      </c>
    </row>
    <row r="1119" spans="1:10" x14ac:dyDescent="0.2">
      <c r="A1119" s="14">
        <v>20251031</v>
      </c>
      <c r="B1119" s="15">
        <v>3185</v>
      </c>
      <c r="C1119" s="14" t="s">
        <v>9347</v>
      </c>
      <c r="D1119" s="14" t="s">
        <v>12681</v>
      </c>
      <c r="E1119" s="14">
        <v>6100</v>
      </c>
      <c r="F1119" s="14" t="s">
        <v>8214</v>
      </c>
      <c r="G1119" s="14">
        <v>14</v>
      </c>
      <c r="H1119" s="14" t="s">
        <v>8215</v>
      </c>
      <c r="I1119" s="14" t="s">
        <v>8153</v>
      </c>
      <c r="J1119" s="14" t="s">
        <v>8153</v>
      </c>
    </row>
    <row r="1120" spans="1:10" x14ac:dyDescent="0.2">
      <c r="A1120" s="14">
        <v>20251031</v>
      </c>
      <c r="B1120" s="15">
        <v>3186</v>
      </c>
      <c r="C1120" s="14" t="s">
        <v>9348</v>
      </c>
      <c r="D1120" s="14" t="s">
        <v>12680</v>
      </c>
      <c r="E1120" s="14">
        <v>6100</v>
      </c>
      <c r="F1120" s="14" t="s">
        <v>8214</v>
      </c>
      <c r="G1120" s="14">
        <v>14</v>
      </c>
      <c r="H1120" s="14" t="s">
        <v>8215</v>
      </c>
      <c r="I1120" s="14">
        <v>6</v>
      </c>
      <c r="J1120" s="14" t="s">
        <v>8150</v>
      </c>
    </row>
    <row r="1121" spans="1:10" x14ac:dyDescent="0.2">
      <c r="A1121" s="14">
        <v>20251031</v>
      </c>
      <c r="B1121" s="15">
        <v>3187</v>
      </c>
      <c r="C1121" s="14" t="s">
        <v>9349</v>
      </c>
      <c r="D1121" s="14" t="s">
        <v>12681</v>
      </c>
      <c r="E1121" s="14">
        <v>6100</v>
      </c>
      <c r="F1121" s="14" t="s">
        <v>8214</v>
      </c>
      <c r="G1121" s="14">
        <v>14</v>
      </c>
      <c r="H1121" s="14" t="s">
        <v>8215</v>
      </c>
      <c r="I1121" s="14" t="s">
        <v>8153</v>
      </c>
      <c r="J1121" s="14" t="s">
        <v>8153</v>
      </c>
    </row>
    <row r="1122" spans="1:10" x14ac:dyDescent="0.2">
      <c r="A1122" s="14">
        <v>20251031</v>
      </c>
      <c r="B1122" s="15">
        <v>3189</v>
      </c>
      <c r="C1122" s="14" t="s">
        <v>9350</v>
      </c>
      <c r="D1122" s="14" t="s">
        <v>12682</v>
      </c>
      <c r="E1122" s="14">
        <v>6100</v>
      </c>
      <c r="F1122" s="14" t="s">
        <v>8214</v>
      </c>
      <c r="G1122" s="14">
        <v>14</v>
      </c>
      <c r="H1122" s="14" t="s">
        <v>8215</v>
      </c>
      <c r="I1122" s="14" t="s">
        <v>8153</v>
      </c>
      <c r="J1122" s="14" t="s">
        <v>8153</v>
      </c>
    </row>
    <row r="1123" spans="1:10" x14ac:dyDescent="0.2">
      <c r="A1123" s="14">
        <v>20251031</v>
      </c>
      <c r="B1123" s="15" t="s">
        <v>9351</v>
      </c>
      <c r="C1123" s="14" t="s">
        <v>9352</v>
      </c>
      <c r="D1123" s="14" t="s">
        <v>8152</v>
      </c>
      <c r="E1123" s="14" t="s">
        <v>8153</v>
      </c>
      <c r="F1123" s="14" t="s">
        <v>8153</v>
      </c>
      <c r="G1123" s="14" t="s">
        <v>8153</v>
      </c>
      <c r="H1123" s="14" t="s">
        <v>8153</v>
      </c>
      <c r="I1123" s="14" t="s">
        <v>8153</v>
      </c>
      <c r="J1123" s="14" t="s">
        <v>8153</v>
      </c>
    </row>
    <row r="1124" spans="1:10" x14ac:dyDescent="0.2">
      <c r="A1124" s="14">
        <v>20251031</v>
      </c>
      <c r="B1124" s="15">
        <v>3190</v>
      </c>
      <c r="C1124" s="14" t="s">
        <v>9353</v>
      </c>
      <c r="D1124" s="14" t="s">
        <v>12682</v>
      </c>
      <c r="E1124" s="14">
        <v>6100</v>
      </c>
      <c r="F1124" s="14" t="s">
        <v>8214</v>
      </c>
      <c r="G1124" s="14">
        <v>14</v>
      </c>
      <c r="H1124" s="14" t="s">
        <v>8215</v>
      </c>
      <c r="I1124" s="14" t="s">
        <v>8153</v>
      </c>
      <c r="J1124" s="14" t="s">
        <v>8153</v>
      </c>
    </row>
    <row r="1125" spans="1:10" x14ac:dyDescent="0.2">
      <c r="A1125" s="14">
        <v>20251031</v>
      </c>
      <c r="B1125" s="15">
        <v>3191</v>
      </c>
      <c r="C1125" s="14" t="s">
        <v>9354</v>
      </c>
      <c r="D1125" s="14" t="s">
        <v>12680</v>
      </c>
      <c r="E1125" s="14">
        <v>6100</v>
      </c>
      <c r="F1125" s="14" t="s">
        <v>8214</v>
      </c>
      <c r="G1125" s="14">
        <v>14</v>
      </c>
      <c r="H1125" s="14" t="s">
        <v>8215</v>
      </c>
      <c r="I1125" s="14">
        <v>6</v>
      </c>
      <c r="J1125" s="14" t="s">
        <v>8150</v>
      </c>
    </row>
    <row r="1126" spans="1:10" x14ac:dyDescent="0.2">
      <c r="A1126" s="14">
        <v>20251031</v>
      </c>
      <c r="B1126" s="15">
        <v>3192</v>
      </c>
      <c r="C1126" s="14" t="s">
        <v>9355</v>
      </c>
      <c r="D1126" s="14" t="s">
        <v>12682</v>
      </c>
      <c r="E1126" s="14">
        <v>6100</v>
      </c>
      <c r="F1126" s="14" t="s">
        <v>8214</v>
      </c>
      <c r="G1126" s="14">
        <v>14</v>
      </c>
      <c r="H1126" s="14" t="s">
        <v>8215</v>
      </c>
      <c r="I1126" s="14" t="s">
        <v>8153</v>
      </c>
      <c r="J1126" s="14" t="s">
        <v>8153</v>
      </c>
    </row>
    <row r="1127" spans="1:10" x14ac:dyDescent="0.2">
      <c r="A1127" s="14">
        <v>20251031</v>
      </c>
      <c r="B1127" s="15">
        <v>3193</v>
      </c>
      <c r="C1127" s="14" t="s">
        <v>9356</v>
      </c>
      <c r="D1127" s="14" t="s">
        <v>12680</v>
      </c>
      <c r="E1127" s="14">
        <v>6100</v>
      </c>
      <c r="F1127" s="14" t="s">
        <v>8214</v>
      </c>
      <c r="G1127" s="14">
        <v>14</v>
      </c>
      <c r="H1127" s="14" t="s">
        <v>8215</v>
      </c>
      <c r="I1127" s="14">
        <v>7</v>
      </c>
      <c r="J1127" s="14" t="s">
        <v>8203</v>
      </c>
    </row>
    <row r="1128" spans="1:10" x14ac:dyDescent="0.2">
      <c r="A1128" s="14">
        <v>20251031</v>
      </c>
      <c r="B1128" s="15">
        <v>3195</v>
      </c>
      <c r="C1128" s="14" t="s">
        <v>9357</v>
      </c>
      <c r="D1128" s="14" t="s">
        <v>12681</v>
      </c>
      <c r="E1128" s="14">
        <v>6100</v>
      </c>
      <c r="F1128" s="14" t="s">
        <v>8214</v>
      </c>
      <c r="G1128" s="14">
        <v>14</v>
      </c>
      <c r="H1128" s="14" t="s">
        <v>8215</v>
      </c>
      <c r="I1128" s="14" t="s">
        <v>8153</v>
      </c>
      <c r="J1128" s="14" t="s">
        <v>8153</v>
      </c>
    </row>
    <row r="1129" spans="1:10" x14ac:dyDescent="0.2">
      <c r="A1129" s="14">
        <v>20251031</v>
      </c>
      <c r="B1129" s="15">
        <v>3196</v>
      </c>
      <c r="C1129" s="14" t="s">
        <v>9358</v>
      </c>
      <c r="D1129" s="14" t="s">
        <v>12680</v>
      </c>
      <c r="E1129" s="14">
        <v>6100</v>
      </c>
      <c r="F1129" s="14" t="s">
        <v>8214</v>
      </c>
      <c r="G1129" s="14">
        <v>14</v>
      </c>
      <c r="H1129" s="14" t="s">
        <v>8215</v>
      </c>
      <c r="I1129" s="14">
        <v>7</v>
      </c>
      <c r="J1129" s="14" t="s">
        <v>8203</v>
      </c>
    </row>
    <row r="1130" spans="1:10" x14ac:dyDescent="0.2">
      <c r="A1130" s="14">
        <v>20251031</v>
      </c>
      <c r="B1130" s="15">
        <v>3197</v>
      </c>
      <c r="C1130" s="14" t="s">
        <v>9359</v>
      </c>
      <c r="D1130" s="14" t="s">
        <v>12680</v>
      </c>
      <c r="E1130" s="14">
        <v>6100</v>
      </c>
      <c r="F1130" s="14" t="s">
        <v>8214</v>
      </c>
      <c r="G1130" s="14">
        <v>14</v>
      </c>
      <c r="H1130" s="14" t="s">
        <v>8215</v>
      </c>
      <c r="I1130" s="14">
        <v>4</v>
      </c>
      <c r="J1130" s="14" t="s">
        <v>8177</v>
      </c>
    </row>
    <row r="1131" spans="1:10" x14ac:dyDescent="0.2">
      <c r="A1131" s="14">
        <v>20251031</v>
      </c>
      <c r="B1131" s="15">
        <v>3198</v>
      </c>
      <c r="C1131" s="14" t="s">
        <v>9360</v>
      </c>
      <c r="D1131" s="14" t="s">
        <v>12680</v>
      </c>
      <c r="E1131" s="14">
        <v>6100</v>
      </c>
      <c r="F1131" s="14" t="s">
        <v>8214</v>
      </c>
      <c r="G1131" s="14">
        <v>14</v>
      </c>
      <c r="H1131" s="14" t="s">
        <v>8215</v>
      </c>
      <c r="I1131" s="14">
        <v>7</v>
      </c>
      <c r="J1131" s="14" t="s">
        <v>8203</v>
      </c>
    </row>
    <row r="1132" spans="1:10" x14ac:dyDescent="0.2">
      <c r="A1132" s="14">
        <v>20251031</v>
      </c>
      <c r="B1132" s="15">
        <v>3199</v>
      </c>
      <c r="C1132" s="14" t="s">
        <v>9361</v>
      </c>
      <c r="D1132" s="14" t="s">
        <v>12680</v>
      </c>
      <c r="E1132" s="14">
        <v>6100</v>
      </c>
      <c r="F1132" s="14" t="s">
        <v>8214</v>
      </c>
      <c r="G1132" s="14">
        <v>14</v>
      </c>
      <c r="H1132" s="14" t="s">
        <v>8215</v>
      </c>
      <c r="I1132" s="14">
        <v>7</v>
      </c>
      <c r="J1132" s="14" t="s">
        <v>8203</v>
      </c>
    </row>
    <row r="1133" spans="1:10" x14ac:dyDescent="0.2">
      <c r="A1133" s="14">
        <v>20251031</v>
      </c>
      <c r="B1133" s="15" t="s">
        <v>6337</v>
      </c>
      <c r="C1133" s="14" t="s">
        <v>9362</v>
      </c>
      <c r="D1133" s="14" t="s">
        <v>12681</v>
      </c>
      <c r="E1133" s="14">
        <v>3550</v>
      </c>
      <c r="F1133" s="14" t="s">
        <v>9189</v>
      </c>
      <c r="G1133" s="14">
        <v>3</v>
      </c>
      <c r="H1133" s="14" t="s">
        <v>8201</v>
      </c>
      <c r="I1133" s="14" t="s">
        <v>8153</v>
      </c>
      <c r="J1133" s="14" t="s">
        <v>8153</v>
      </c>
    </row>
    <row r="1134" spans="1:10" x14ac:dyDescent="0.2">
      <c r="A1134" s="14">
        <v>20251031</v>
      </c>
      <c r="B1134" s="15">
        <v>3201</v>
      </c>
      <c r="C1134" s="14" t="s">
        <v>9363</v>
      </c>
      <c r="D1134" s="14" t="s">
        <v>12680</v>
      </c>
      <c r="E1134" s="14">
        <v>3100</v>
      </c>
      <c r="F1134" s="14" t="s">
        <v>9217</v>
      </c>
      <c r="G1134" s="14">
        <v>4</v>
      </c>
      <c r="H1134" s="14" t="s">
        <v>8450</v>
      </c>
      <c r="I1134" s="14">
        <v>6</v>
      </c>
      <c r="J1134" s="14" t="s">
        <v>8150</v>
      </c>
    </row>
    <row r="1135" spans="1:10" x14ac:dyDescent="0.2">
      <c r="A1135" s="14">
        <v>20251031</v>
      </c>
      <c r="B1135" s="15">
        <v>3202</v>
      </c>
      <c r="C1135" s="14" t="s">
        <v>9364</v>
      </c>
      <c r="D1135" s="14" t="s">
        <v>12682</v>
      </c>
      <c r="E1135" s="14">
        <v>3100</v>
      </c>
      <c r="F1135" s="14" t="s">
        <v>9217</v>
      </c>
      <c r="G1135" s="14">
        <v>4</v>
      </c>
      <c r="H1135" s="14" t="s">
        <v>8450</v>
      </c>
      <c r="I1135" s="14" t="s">
        <v>8153</v>
      </c>
      <c r="J1135" s="14" t="s">
        <v>8153</v>
      </c>
    </row>
    <row r="1136" spans="1:10" x14ac:dyDescent="0.2">
      <c r="A1136" s="14">
        <v>20251031</v>
      </c>
      <c r="B1136" s="15">
        <v>3204</v>
      </c>
      <c r="C1136" s="14" t="s">
        <v>9365</v>
      </c>
      <c r="D1136" s="14" t="s">
        <v>12682</v>
      </c>
      <c r="E1136" s="14">
        <v>3100</v>
      </c>
      <c r="F1136" s="14" t="s">
        <v>9217</v>
      </c>
      <c r="G1136" s="14">
        <v>4</v>
      </c>
      <c r="H1136" s="14" t="s">
        <v>8450</v>
      </c>
      <c r="I1136" s="14" t="s">
        <v>8153</v>
      </c>
      <c r="J1136" s="14" t="s">
        <v>8153</v>
      </c>
    </row>
    <row r="1137" spans="1:10" x14ac:dyDescent="0.2">
      <c r="A1137" s="14">
        <v>20251031</v>
      </c>
      <c r="B1137" s="15">
        <v>3205</v>
      </c>
      <c r="C1137" s="14" t="s">
        <v>9366</v>
      </c>
      <c r="D1137" s="14" t="s">
        <v>12682</v>
      </c>
      <c r="E1137" s="14">
        <v>3100</v>
      </c>
      <c r="F1137" s="14" t="s">
        <v>9217</v>
      </c>
      <c r="G1137" s="14">
        <v>4</v>
      </c>
      <c r="H1137" s="14" t="s">
        <v>8450</v>
      </c>
      <c r="I1137" s="14" t="s">
        <v>8153</v>
      </c>
      <c r="J1137" s="14" t="s">
        <v>8153</v>
      </c>
    </row>
    <row r="1138" spans="1:10" x14ac:dyDescent="0.2">
      <c r="A1138" s="14">
        <v>20251031</v>
      </c>
      <c r="B1138" s="15" t="s">
        <v>4628</v>
      </c>
      <c r="C1138" s="14" t="s">
        <v>9367</v>
      </c>
      <c r="D1138" s="14" t="s">
        <v>8162</v>
      </c>
      <c r="E1138" s="14">
        <v>9050</v>
      </c>
      <c r="F1138" s="14" t="s">
        <v>8187</v>
      </c>
      <c r="G1138" s="14">
        <v>10</v>
      </c>
      <c r="H1138" s="14" t="s">
        <v>8164</v>
      </c>
      <c r="I1138" s="14" t="s">
        <v>8153</v>
      </c>
      <c r="J1138" s="14" t="s">
        <v>8153</v>
      </c>
    </row>
    <row r="1139" spans="1:10" x14ac:dyDescent="0.2">
      <c r="A1139" s="14">
        <v>20251031</v>
      </c>
      <c r="B1139" s="15" t="s">
        <v>5325</v>
      </c>
      <c r="C1139" s="14" t="s">
        <v>9368</v>
      </c>
      <c r="D1139" s="14" t="s">
        <v>8162</v>
      </c>
      <c r="E1139" s="14">
        <v>9050</v>
      </c>
      <c r="F1139" s="14" t="s">
        <v>8187</v>
      </c>
      <c r="G1139" s="14">
        <v>10</v>
      </c>
      <c r="H1139" s="14" t="s">
        <v>8164</v>
      </c>
      <c r="I1139" s="14" t="s">
        <v>8153</v>
      </c>
      <c r="J1139" s="14" t="s">
        <v>8153</v>
      </c>
    </row>
    <row r="1140" spans="1:10" x14ac:dyDescent="0.2">
      <c r="A1140" s="14">
        <v>20251031</v>
      </c>
      <c r="B1140" s="15">
        <v>3221</v>
      </c>
      <c r="C1140" s="14" t="s">
        <v>9369</v>
      </c>
      <c r="D1140" s="14" t="s">
        <v>12680</v>
      </c>
      <c r="E1140" s="14">
        <v>6100</v>
      </c>
      <c r="F1140" s="14" t="s">
        <v>8214</v>
      </c>
      <c r="G1140" s="14">
        <v>14</v>
      </c>
      <c r="H1140" s="14" t="s">
        <v>8215</v>
      </c>
      <c r="I1140" s="14">
        <v>7</v>
      </c>
      <c r="J1140" s="14" t="s">
        <v>8203</v>
      </c>
    </row>
    <row r="1141" spans="1:10" x14ac:dyDescent="0.2">
      <c r="A1141" s="14">
        <v>20251031</v>
      </c>
      <c r="B1141" s="15">
        <v>3222</v>
      </c>
      <c r="C1141" s="14" t="s">
        <v>9370</v>
      </c>
      <c r="D1141" s="14" t="s">
        <v>12682</v>
      </c>
      <c r="E1141" s="14">
        <v>6100</v>
      </c>
      <c r="F1141" s="14" t="s">
        <v>8214</v>
      </c>
      <c r="G1141" s="14">
        <v>14</v>
      </c>
      <c r="H1141" s="14" t="s">
        <v>8215</v>
      </c>
      <c r="I1141" s="14">
        <v>6</v>
      </c>
      <c r="J1141" s="14" t="s">
        <v>8150</v>
      </c>
    </row>
    <row r="1142" spans="1:10" x14ac:dyDescent="0.2">
      <c r="A1142" s="14">
        <v>20251031</v>
      </c>
      <c r="B1142" s="15">
        <v>3223</v>
      </c>
      <c r="C1142" s="14" t="s">
        <v>9371</v>
      </c>
      <c r="D1142" s="14" t="s">
        <v>12682</v>
      </c>
      <c r="E1142" s="14">
        <v>6100</v>
      </c>
      <c r="F1142" s="14" t="s">
        <v>8214</v>
      </c>
      <c r="G1142" s="14">
        <v>14</v>
      </c>
      <c r="H1142" s="14" t="s">
        <v>8215</v>
      </c>
      <c r="I1142" s="14" t="s">
        <v>8153</v>
      </c>
      <c r="J1142" s="14" t="s">
        <v>8153</v>
      </c>
    </row>
    <row r="1143" spans="1:10" x14ac:dyDescent="0.2">
      <c r="A1143" s="14">
        <v>20251031</v>
      </c>
      <c r="B1143" s="15">
        <v>3224</v>
      </c>
      <c r="C1143" s="14" t="s">
        <v>9372</v>
      </c>
      <c r="D1143" s="14" t="s">
        <v>12681</v>
      </c>
      <c r="E1143" s="14">
        <v>6100</v>
      </c>
      <c r="F1143" s="14" t="s">
        <v>8214</v>
      </c>
      <c r="G1143" s="14">
        <v>14</v>
      </c>
      <c r="H1143" s="14" t="s">
        <v>8215</v>
      </c>
      <c r="I1143" s="14" t="s">
        <v>8153</v>
      </c>
      <c r="J1143" s="14" t="s">
        <v>8153</v>
      </c>
    </row>
    <row r="1144" spans="1:10" x14ac:dyDescent="0.2">
      <c r="A1144" s="14">
        <v>20251031</v>
      </c>
      <c r="B1144" s="15">
        <v>3226</v>
      </c>
      <c r="C1144" s="14" t="s">
        <v>2133</v>
      </c>
      <c r="D1144" s="14" t="s">
        <v>9193</v>
      </c>
      <c r="E1144" s="14" t="s">
        <v>8153</v>
      </c>
      <c r="F1144" s="14" t="s">
        <v>8153</v>
      </c>
      <c r="G1144" s="14" t="s">
        <v>8153</v>
      </c>
      <c r="H1144" s="14" t="s">
        <v>8153</v>
      </c>
      <c r="I1144" s="14" t="s">
        <v>8153</v>
      </c>
      <c r="J1144" s="14" t="s">
        <v>8153</v>
      </c>
    </row>
    <row r="1145" spans="1:10" x14ac:dyDescent="0.2">
      <c r="A1145" s="14">
        <v>20251031</v>
      </c>
      <c r="B1145" s="15" t="s">
        <v>5236</v>
      </c>
      <c r="C1145" s="14" t="s">
        <v>9373</v>
      </c>
      <c r="D1145" s="14" t="s">
        <v>8162</v>
      </c>
      <c r="E1145" s="14">
        <v>3400</v>
      </c>
      <c r="F1145" s="14" t="s">
        <v>9290</v>
      </c>
      <c r="G1145" s="14">
        <v>3</v>
      </c>
      <c r="H1145" s="14" t="s">
        <v>8201</v>
      </c>
      <c r="I1145" s="14" t="s">
        <v>8153</v>
      </c>
      <c r="J1145" s="14" t="s">
        <v>8153</v>
      </c>
    </row>
    <row r="1146" spans="1:10" x14ac:dyDescent="0.2">
      <c r="A1146" s="14">
        <v>20251031</v>
      </c>
      <c r="B1146" s="15">
        <v>3231</v>
      </c>
      <c r="C1146" s="14" t="s">
        <v>9374</v>
      </c>
      <c r="D1146" s="14" t="s">
        <v>12680</v>
      </c>
      <c r="E1146" s="14">
        <v>8050</v>
      </c>
      <c r="F1146" s="14" t="s">
        <v>8220</v>
      </c>
      <c r="G1146" s="14">
        <v>17</v>
      </c>
      <c r="H1146" s="14" t="s">
        <v>8221</v>
      </c>
      <c r="I1146" s="14">
        <v>4</v>
      </c>
      <c r="J1146" s="14" t="s">
        <v>8177</v>
      </c>
    </row>
    <row r="1147" spans="1:10" x14ac:dyDescent="0.2">
      <c r="A1147" s="14">
        <v>20251031</v>
      </c>
      <c r="B1147" s="15">
        <v>3232</v>
      </c>
      <c r="C1147" s="14" t="s">
        <v>9375</v>
      </c>
      <c r="D1147" s="14" t="s">
        <v>12680</v>
      </c>
      <c r="E1147" s="14">
        <v>8050</v>
      </c>
      <c r="F1147" s="14" t="s">
        <v>8220</v>
      </c>
      <c r="G1147" s="14">
        <v>17</v>
      </c>
      <c r="H1147" s="14" t="s">
        <v>8221</v>
      </c>
      <c r="I1147" s="14">
        <v>7</v>
      </c>
      <c r="J1147" s="14" t="s">
        <v>8203</v>
      </c>
    </row>
    <row r="1148" spans="1:10" x14ac:dyDescent="0.2">
      <c r="A1148" s="14">
        <v>20251031</v>
      </c>
      <c r="B1148" s="15">
        <v>3234</v>
      </c>
      <c r="C1148" s="14" t="s">
        <v>9376</v>
      </c>
      <c r="D1148" s="14" t="s">
        <v>9193</v>
      </c>
      <c r="E1148" s="14" t="s">
        <v>8153</v>
      </c>
      <c r="F1148" s="14" t="s">
        <v>8153</v>
      </c>
      <c r="G1148" s="14" t="s">
        <v>8153</v>
      </c>
      <c r="H1148" s="14" t="s">
        <v>8153</v>
      </c>
      <c r="I1148" s="14" t="s">
        <v>8153</v>
      </c>
      <c r="J1148" s="14" t="s">
        <v>8153</v>
      </c>
    </row>
    <row r="1149" spans="1:10" x14ac:dyDescent="0.2">
      <c r="A1149" s="14">
        <v>20251031</v>
      </c>
      <c r="B1149" s="15">
        <v>3236</v>
      </c>
      <c r="C1149" s="14" t="s">
        <v>9377</v>
      </c>
      <c r="D1149" s="14" t="s">
        <v>12682</v>
      </c>
      <c r="E1149" s="14">
        <v>8050</v>
      </c>
      <c r="F1149" s="14" t="s">
        <v>8220</v>
      </c>
      <c r="G1149" s="14">
        <v>17</v>
      </c>
      <c r="H1149" s="14" t="s">
        <v>8221</v>
      </c>
      <c r="I1149" s="14" t="s">
        <v>8153</v>
      </c>
      <c r="J1149" s="14" t="s">
        <v>8153</v>
      </c>
    </row>
    <row r="1150" spans="1:10" x14ac:dyDescent="0.2">
      <c r="A1150" s="14">
        <v>20251031</v>
      </c>
      <c r="B1150" s="15">
        <v>3237</v>
      </c>
      <c r="C1150" s="14" t="s">
        <v>9378</v>
      </c>
      <c r="D1150" s="14" t="s">
        <v>12681</v>
      </c>
      <c r="E1150" s="14">
        <v>8050</v>
      </c>
      <c r="F1150" s="14" t="s">
        <v>8220</v>
      </c>
      <c r="G1150" s="14">
        <v>17</v>
      </c>
      <c r="H1150" s="14" t="s">
        <v>8221</v>
      </c>
      <c r="I1150" s="14" t="s">
        <v>8153</v>
      </c>
      <c r="J1150" s="14" t="s">
        <v>8153</v>
      </c>
    </row>
    <row r="1151" spans="1:10" x14ac:dyDescent="0.2">
      <c r="A1151" s="14">
        <v>20251031</v>
      </c>
      <c r="B1151" s="15">
        <v>3238</v>
      </c>
      <c r="C1151" s="14" t="s">
        <v>9379</v>
      </c>
      <c r="D1151" s="14" t="s">
        <v>12682</v>
      </c>
      <c r="E1151" s="14">
        <v>8050</v>
      </c>
      <c r="F1151" s="14" t="s">
        <v>8220</v>
      </c>
      <c r="G1151" s="14">
        <v>17</v>
      </c>
      <c r="H1151" s="14" t="s">
        <v>8221</v>
      </c>
      <c r="I1151" s="14" t="s">
        <v>8153</v>
      </c>
      <c r="J1151" s="14" t="s">
        <v>8153</v>
      </c>
    </row>
    <row r="1152" spans="1:10" x14ac:dyDescent="0.2">
      <c r="A1152" s="14">
        <v>20251031</v>
      </c>
      <c r="B1152" s="15" t="s">
        <v>4923</v>
      </c>
      <c r="C1152" s="14" t="s">
        <v>9380</v>
      </c>
      <c r="D1152" s="14" t="s">
        <v>12681</v>
      </c>
      <c r="E1152" s="14">
        <v>5250</v>
      </c>
      <c r="F1152" s="14" t="s">
        <v>8163</v>
      </c>
      <c r="G1152" s="14">
        <v>10</v>
      </c>
      <c r="H1152" s="14" t="s">
        <v>8164</v>
      </c>
      <c r="I1152" s="14" t="s">
        <v>8153</v>
      </c>
      <c r="J1152" s="14" t="s">
        <v>8153</v>
      </c>
    </row>
    <row r="1153" spans="1:10" x14ac:dyDescent="0.2">
      <c r="A1153" s="14">
        <v>20251031</v>
      </c>
      <c r="B1153" s="15">
        <v>3241</v>
      </c>
      <c r="C1153" s="14" t="s">
        <v>9381</v>
      </c>
      <c r="D1153" s="14" t="s">
        <v>12682</v>
      </c>
      <c r="E1153" s="14">
        <v>8050</v>
      </c>
      <c r="F1153" s="14" t="s">
        <v>8220</v>
      </c>
      <c r="G1153" s="14">
        <v>17</v>
      </c>
      <c r="H1153" s="14" t="s">
        <v>8221</v>
      </c>
      <c r="I1153" s="14" t="s">
        <v>8153</v>
      </c>
      <c r="J1153" s="14" t="s">
        <v>8153</v>
      </c>
    </row>
    <row r="1154" spans="1:10" x14ac:dyDescent="0.2">
      <c r="A1154" s="14">
        <v>20251031</v>
      </c>
      <c r="B1154" s="15">
        <v>3242</v>
      </c>
      <c r="C1154" s="14" t="s">
        <v>9382</v>
      </c>
      <c r="D1154" s="14" t="s">
        <v>12682</v>
      </c>
      <c r="E1154" s="14">
        <v>8050</v>
      </c>
      <c r="F1154" s="14" t="s">
        <v>8220</v>
      </c>
      <c r="G1154" s="14">
        <v>17</v>
      </c>
      <c r="H1154" s="14" t="s">
        <v>8221</v>
      </c>
      <c r="I1154" s="14" t="s">
        <v>8153</v>
      </c>
      <c r="J1154" s="14" t="s">
        <v>8153</v>
      </c>
    </row>
    <row r="1155" spans="1:10" x14ac:dyDescent="0.2">
      <c r="A1155" s="14">
        <v>20251031</v>
      </c>
      <c r="B1155" s="15">
        <v>3245</v>
      </c>
      <c r="C1155" s="14" t="s">
        <v>9383</v>
      </c>
      <c r="D1155" s="14" t="s">
        <v>12680</v>
      </c>
      <c r="E1155" s="14">
        <v>8050</v>
      </c>
      <c r="F1155" s="14" t="s">
        <v>8220</v>
      </c>
      <c r="G1155" s="14">
        <v>17</v>
      </c>
      <c r="H1155" s="14" t="s">
        <v>8221</v>
      </c>
      <c r="I1155" s="14">
        <v>7</v>
      </c>
      <c r="J1155" s="14" t="s">
        <v>8203</v>
      </c>
    </row>
    <row r="1156" spans="1:10" x14ac:dyDescent="0.2">
      <c r="A1156" s="14">
        <v>20251031</v>
      </c>
      <c r="B1156" s="15">
        <v>3246</v>
      </c>
      <c r="C1156" s="14" t="s">
        <v>9384</v>
      </c>
      <c r="D1156" s="14" t="s">
        <v>12682</v>
      </c>
      <c r="E1156" s="14">
        <v>8050</v>
      </c>
      <c r="F1156" s="14" t="s">
        <v>8220</v>
      </c>
      <c r="G1156" s="14">
        <v>17</v>
      </c>
      <c r="H1156" s="14" t="s">
        <v>8221</v>
      </c>
      <c r="I1156" s="14" t="s">
        <v>8153</v>
      </c>
      <c r="J1156" s="14" t="s">
        <v>8153</v>
      </c>
    </row>
    <row r="1157" spans="1:10" x14ac:dyDescent="0.2">
      <c r="A1157" s="14">
        <v>20251031</v>
      </c>
      <c r="B1157" s="15">
        <v>3248</v>
      </c>
      <c r="C1157" s="14" t="s">
        <v>9385</v>
      </c>
      <c r="D1157" s="14" t="s">
        <v>12682</v>
      </c>
      <c r="E1157" s="14">
        <v>8050</v>
      </c>
      <c r="F1157" s="14" t="s">
        <v>8220</v>
      </c>
      <c r="G1157" s="14">
        <v>17</v>
      </c>
      <c r="H1157" s="14" t="s">
        <v>8221</v>
      </c>
      <c r="I1157" s="14" t="s">
        <v>8153</v>
      </c>
      <c r="J1157" s="14" t="s">
        <v>8153</v>
      </c>
    </row>
    <row r="1158" spans="1:10" x14ac:dyDescent="0.2">
      <c r="A1158" s="14">
        <v>20251031</v>
      </c>
      <c r="B1158" s="15">
        <v>3249</v>
      </c>
      <c r="C1158" s="14" t="s">
        <v>9386</v>
      </c>
      <c r="D1158" s="14" t="s">
        <v>9193</v>
      </c>
      <c r="E1158" s="14" t="s">
        <v>8153</v>
      </c>
      <c r="F1158" s="14" t="s">
        <v>8153</v>
      </c>
      <c r="G1158" s="14" t="s">
        <v>8153</v>
      </c>
      <c r="H1158" s="14" t="s">
        <v>8153</v>
      </c>
      <c r="I1158" s="14" t="s">
        <v>8153</v>
      </c>
      <c r="J1158" s="14" t="s">
        <v>8153</v>
      </c>
    </row>
    <row r="1159" spans="1:10" x14ac:dyDescent="0.2">
      <c r="A1159" s="14">
        <v>20251031</v>
      </c>
      <c r="B1159" s="15" t="s">
        <v>4378</v>
      </c>
      <c r="C1159" s="14" t="s">
        <v>9387</v>
      </c>
      <c r="D1159" s="14" t="s">
        <v>12681</v>
      </c>
      <c r="E1159" s="14">
        <v>9050</v>
      </c>
      <c r="F1159" s="14" t="s">
        <v>8187</v>
      </c>
      <c r="G1159" s="14">
        <v>10</v>
      </c>
      <c r="H1159" s="14" t="s">
        <v>8164</v>
      </c>
      <c r="I1159" s="14" t="s">
        <v>8153</v>
      </c>
      <c r="J1159" s="14" t="s">
        <v>8153</v>
      </c>
    </row>
    <row r="1160" spans="1:10" x14ac:dyDescent="0.2">
      <c r="A1160" s="14">
        <v>20251031</v>
      </c>
      <c r="B1160" s="15">
        <v>3252</v>
      </c>
      <c r="C1160" s="14" t="s">
        <v>9388</v>
      </c>
      <c r="D1160" s="14" t="s">
        <v>12680</v>
      </c>
      <c r="E1160" s="14">
        <v>8050</v>
      </c>
      <c r="F1160" s="14" t="s">
        <v>8220</v>
      </c>
      <c r="G1160" s="14">
        <v>17</v>
      </c>
      <c r="H1160" s="14" t="s">
        <v>8221</v>
      </c>
      <c r="I1160" s="14">
        <v>7</v>
      </c>
      <c r="J1160" s="14" t="s">
        <v>8203</v>
      </c>
    </row>
    <row r="1161" spans="1:10" x14ac:dyDescent="0.2">
      <c r="A1161" s="14">
        <v>20251031</v>
      </c>
      <c r="B1161" s="15" t="s">
        <v>7533</v>
      </c>
      <c r="C1161" s="14" t="s">
        <v>9389</v>
      </c>
      <c r="D1161" s="14" t="s">
        <v>12681</v>
      </c>
      <c r="E1161" s="14">
        <v>3100</v>
      </c>
      <c r="F1161" s="14" t="s">
        <v>9217</v>
      </c>
      <c r="G1161" s="14">
        <v>4</v>
      </c>
      <c r="H1161" s="14" t="s">
        <v>8450</v>
      </c>
      <c r="I1161" s="14" t="s">
        <v>8153</v>
      </c>
      <c r="J1161" s="14" t="s">
        <v>8153</v>
      </c>
    </row>
    <row r="1162" spans="1:10" x14ac:dyDescent="0.2">
      <c r="A1162" s="14">
        <v>20251031</v>
      </c>
      <c r="B1162" s="15">
        <v>3261</v>
      </c>
      <c r="C1162" s="14" t="s">
        <v>9390</v>
      </c>
      <c r="D1162" s="14" t="s">
        <v>12681</v>
      </c>
      <c r="E1162" s="14">
        <v>8050</v>
      </c>
      <c r="F1162" s="14" t="s">
        <v>8220</v>
      </c>
      <c r="G1162" s="14">
        <v>17</v>
      </c>
      <c r="H1162" s="14" t="s">
        <v>8221</v>
      </c>
      <c r="I1162" s="14" t="s">
        <v>8153</v>
      </c>
      <c r="J1162" s="14" t="s">
        <v>8153</v>
      </c>
    </row>
    <row r="1163" spans="1:10" x14ac:dyDescent="0.2">
      <c r="A1163" s="14">
        <v>20251031</v>
      </c>
      <c r="B1163" s="15">
        <v>3266</v>
      </c>
      <c r="C1163" s="14" t="s">
        <v>9391</v>
      </c>
      <c r="D1163" s="14" t="s">
        <v>12682</v>
      </c>
      <c r="E1163" s="14">
        <v>8050</v>
      </c>
      <c r="F1163" s="14" t="s">
        <v>8220</v>
      </c>
      <c r="G1163" s="14">
        <v>17</v>
      </c>
      <c r="H1163" s="14" t="s">
        <v>8221</v>
      </c>
      <c r="I1163" s="14" t="s">
        <v>8153</v>
      </c>
      <c r="J1163" s="14" t="s">
        <v>8153</v>
      </c>
    </row>
    <row r="1164" spans="1:10" x14ac:dyDescent="0.2">
      <c r="A1164" s="14">
        <v>20251031</v>
      </c>
      <c r="B1164" s="15">
        <v>3267</v>
      </c>
      <c r="C1164" s="14" t="s">
        <v>9392</v>
      </c>
      <c r="D1164" s="14" t="s">
        <v>12682</v>
      </c>
      <c r="E1164" s="14">
        <v>2050</v>
      </c>
      <c r="F1164" s="14" t="s">
        <v>8200</v>
      </c>
      <c r="G1164" s="14">
        <v>3</v>
      </c>
      <c r="H1164" s="14" t="s">
        <v>8201</v>
      </c>
      <c r="I1164" s="14">
        <v>7</v>
      </c>
      <c r="J1164" s="14" t="s">
        <v>8203</v>
      </c>
    </row>
    <row r="1165" spans="1:10" x14ac:dyDescent="0.2">
      <c r="A1165" s="14">
        <v>20251031</v>
      </c>
      <c r="B1165" s="15">
        <v>3269</v>
      </c>
      <c r="C1165" s="14" t="s">
        <v>9393</v>
      </c>
      <c r="D1165" s="14" t="s">
        <v>9193</v>
      </c>
      <c r="E1165" s="14" t="s">
        <v>8153</v>
      </c>
      <c r="F1165" s="14" t="s">
        <v>8153</v>
      </c>
      <c r="G1165" s="14" t="s">
        <v>8153</v>
      </c>
      <c r="H1165" s="14" t="s">
        <v>8153</v>
      </c>
      <c r="I1165" s="14" t="s">
        <v>8153</v>
      </c>
      <c r="J1165" s="14" t="s">
        <v>8153</v>
      </c>
    </row>
    <row r="1166" spans="1:10" x14ac:dyDescent="0.2">
      <c r="A1166" s="14">
        <v>20251031</v>
      </c>
      <c r="B1166" s="15" t="s">
        <v>4064</v>
      </c>
      <c r="C1166" s="14" t="s">
        <v>9394</v>
      </c>
      <c r="D1166" s="14" t="s">
        <v>8162</v>
      </c>
      <c r="E1166" s="14">
        <v>6050</v>
      </c>
      <c r="F1166" s="14" t="s">
        <v>8300</v>
      </c>
      <c r="G1166" s="14">
        <v>13</v>
      </c>
      <c r="H1166" s="14" t="s">
        <v>8301</v>
      </c>
      <c r="I1166" s="14" t="s">
        <v>8153</v>
      </c>
      <c r="J1166" s="14" t="s">
        <v>8153</v>
      </c>
    </row>
    <row r="1167" spans="1:10" x14ac:dyDescent="0.2">
      <c r="A1167" s="14">
        <v>20251031</v>
      </c>
      <c r="B1167" s="15">
        <v>3271</v>
      </c>
      <c r="C1167" s="14" t="s">
        <v>9395</v>
      </c>
      <c r="D1167" s="14" t="s">
        <v>12682</v>
      </c>
      <c r="E1167" s="14">
        <v>8050</v>
      </c>
      <c r="F1167" s="14" t="s">
        <v>8220</v>
      </c>
      <c r="G1167" s="14">
        <v>17</v>
      </c>
      <c r="H1167" s="14" t="s">
        <v>8221</v>
      </c>
      <c r="I1167" s="14" t="s">
        <v>8153</v>
      </c>
      <c r="J1167" s="14" t="s">
        <v>8153</v>
      </c>
    </row>
    <row r="1168" spans="1:10" x14ac:dyDescent="0.2">
      <c r="A1168" s="14">
        <v>20251031</v>
      </c>
      <c r="B1168" s="15">
        <v>3276</v>
      </c>
      <c r="C1168" s="14" t="s">
        <v>9396</v>
      </c>
      <c r="D1168" s="14" t="s">
        <v>12680</v>
      </c>
      <c r="E1168" s="14">
        <v>8050</v>
      </c>
      <c r="F1168" s="14" t="s">
        <v>8220</v>
      </c>
      <c r="G1168" s="14">
        <v>17</v>
      </c>
      <c r="H1168" s="14" t="s">
        <v>8221</v>
      </c>
      <c r="I1168" s="14">
        <v>7</v>
      </c>
      <c r="J1168" s="14" t="s">
        <v>8203</v>
      </c>
    </row>
    <row r="1169" spans="1:10" x14ac:dyDescent="0.2">
      <c r="A1169" s="14">
        <v>20251031</v>
      </c>
      <c r="B1169" s="15">
        <v>3277</v>
      </c>
      <c r="C1169" s="14" t="s">
        <v>9397</v>
      </c>
      <c r="D1169" s="14" t="s">
        <v>12682</v>
      </c>
      <c r="E1169" s="14">
        <v>8050</v>
      </c>
      <c r="F1169" s="14" t="s">
        <v>8220</v>
      </c>
      <c r="G1169" s="14">
        <v>17</v>
      </c>
      <c r="H1169" s="14" t="s">
        <v>8221</v>
      </c>
      <c r="I1169" s="14" t="s">
        <v>8153</v>
      </c>
      <c r="J1169" s="14" t="s">
        <v>8153</v>
      </c>
    </row>
    <row r="1170" spans="1:10" x14ac:dyDescent="0.2">
      <c r="A1170" s="14">
        <v>20251031</v>
      </c>
      <c r="B1170" s="15">
        <v>3279</v>
      </c>
      <c r="C1170" s="14" t="s">
        <v>42</v>
      </c>
      <c r="D1170" s="14" t="s">
        <v>9193</v>
      </c>
      <c r="E1170" s="14" t="s">
        <v>8153</v>
      </c>
      <c r="F1170" s="14" t="s">
        <v>8153</v>
      </c>
      <c r="G1170" s="14" t="s">
        <v>8153</v>
      </c>
      <c r="H1170" s="14" t="s">
        <v>8153</v>
      </c>
      <c r="I1170" s="14" t="s">
        <v>8153</v>
      </c>
      <c r="J1170" s="14" t="s">
        <v>8153</v>
      </c>
    </row>
    <row r="1171" spans="1:10" x14ac:dyDescent="0.2">
      <c r="A1171" s="14">
        <v>20251031</v>
      </c>
      <c r="B1171" s="15">
        <v>3280</v>
      </c>
      <c r="C1171" s="14" t="s">
        <v>9398</v>
      </c>
      <c r="D1171" s="14" t="s">
        <v>12682</v>
      </c>
      <c r="E1171" s="14">
        <v>8050</v>
      </c>
      <c r="F1171" s="14" t="s">
        <v>8220</v>
      </c>
      <c r="G1171" s="14">
        <v>17</v>
      </c>
      <c r="H1171" s="14" t="s">
        <v>8221</v>
      </c>
      <c r="I1171" s="14" t="s">
        <v>8153</v>
      </c>
      <c r="J1171" s="14" t="s">
        <v>8153</v>
      </c>
    </row>
    <row r="1172" spans="1:10" x14ac:dyDescent="0.2">
      <c r="A1172" s="14">
        <v>20251031</v>
      </c>
      <c r="B1172" s="15">
        <v>3281</v>
      </c>
      <c r="C1172" s="14" t="s">
        <v>9399</v>
      </c>
      <c r="D1172" s="14" t="s">
        <v>9193</v>
      </c>
      <c r="E1172" s="14" t="s">
        <v>8153</v>
      </c>
      <c r="F1172" s="14" t="s">
        <v>8153</v>
      </c>
      <c r="G1172" s="14" t="s">
        <v>8153</v>
      </c>
      <c r="H1172" s="14" t="s">
        <v>8153</v>
      </c>
      <c r="I1172" s="14" t="s">
        <v>8153</v>
      </c>
      <c r="J1172" s="14" t="s">
        <v>8153</v>
      </c>
    </row>
    <row r="1173" spans="1:10" x14ac:dyDescent="0.2">
      <c r="A1173" s="14">
        <v>20251031</v>
      </c>
      <c r="B1173" s="15">
        <v>3282</v>
      </c>
      <c r="C1173" s="14" t="s">
        <v>9400</v>
      </c>
      <c r="D1173" s="14" t="s">
        <v>9193</v>
      </c>
      <c r="E1173" s="14" t="s">
        <v>8153</v>
      </c>
      <c r="F1173" s="14" t="s">
        <v>8153</v>
      </c>
      <c r="G1173" s="14" t="s">
        <v>8153</v>
      </c>
      <c r="H1173" s="14" t="s">
        <v>8153</v>
      </c>
      <c r="I1173" s="14" t="s">
        <v>8153</v>
      </c>
      <c r="J1173" s="14" t="s">
        <v>8153</v>
      </c>
    </row>
    <row r="1174" spans="1:10" x14ac:dyDescent="0.2">
      <c r="A1174" s="14">
        <v>20251031</v>
      </c>
      <c r="B1174" s="15">
        <v>3283</v>
      </c>
      <c r="C1174" s="14" t="s">
        <v>9401</v>
      </c>
      <c r="D1174" s="14" t="s">
        <v>9193</v>
      </c>
      <c r="E1174" s="14" t="s">
        <v>8153</v>
      </c>
      <c r="F1174" s="14" t="s">
        <v>8153</v>
      </c>
      <c r="G1174" s="14" t="s">
        <v>8153</v>
      </c>
      <c r="H1174" s="14" t="s">
        <v>8153</v>
      </c>
      <c r="I1174" s="14" t="s">
        <v>8153</v>
      </c>
      <c r="J1174" s="14" t="s">
        <v>8153</v>
      </c>
    </row>
    <row r="1175" spans="1:10" x14ac:dyDescent="0.2">
      <c r="A1175" s="14">
        <v>20251031</v>
      </c>
      <c r="B1175" s="15">
        <v>3284</v>
      </c>
      <c r="C1175" s="14" t="s">
        <v>9402</v>
      </c>
      <c r="D1175" s="14" t="s">
        <v>12680</v>
      </c>
      <c r="E1175" s="14">
        <v>8050</v>
      </c>
      <c r="F1175" s="14" t="s">
        <v>8220</v>
      </c>
      <c r="G1175" s="14">
        <v>17</v>
      </c>
      <c r="H1175" s="14" t="s">
        <v>8221</v>
      </c>
      <c r="I1175" s="14">
        <v>7</v>
      </c>
      <c r="J1175" s="14" t="s">
        <v>8203</v>
      </c>
    </row>
    <row r="1176" spans="1:10" x14ac:dyDescent="0.2">
      <c r="A1176" s="14">
        <v>20251031</v>
      </c>
      <c r="B1176" s="15">
        <v>3286</v>
      </c>
      <c r="C1176" s="14" t="s">
        <v>9403</v>
      </c>
      <c r="D1176" s="14" t="s">
        <v>12682</v>
      </c>
      <c r="E1176" s="14">
        <v>8050</v>
      </c>
      <c r="F1176" s="14" t="s">
        <v>8220</v>
      </c>
      <c r="G1176" s="14">
        <v>17</v>
      </c>
      <c r="H1176" s="14" t="s">
        <v>8221</v>
      </c>
      <c r="I1176" s="14" t="s">
        <v>8153</v>
      </c>
      <c r="J1176" s="14" t="s">
        <v>8153</v>
      </c>
    </row>
    <row r="1177" spans="1:10" x14ac:dyDescent="0.2">
      <c r="A1177" s="14">
        <v>20251031</v>
      </c>
      <c r="B1177" s="15">
        <v>3287</v>
      </c>
      <c r="C1177" s="14" t="s">
        <v>9404</v>
      </c>
      <c r="D1177" s="14" t="s">
        <v>9193</v>
      </c>
      <c r="E1177" s="14" t="s">
        <v>8153</v>
      </c>
      <c r="F1177" s="14" t="s">
        <v>8153</v>
      </c>
      <c r="G1177" s="14" t="s">
        <v>8153</v>
      </c>
      <c r="H1177" s="14" t="s">
        <v>8153</v>
      </c>
      <c r="I1177" s="14" t="s">
        <v>8153</v>
      </c>
      <c r="J1177" s="14" t="s">
        <v>8153</v>
      </c>
    </row>
    <row r="1178" spans="1:10" x14ac:dyDescent="0.2">
      <c r="A1178" s="14">
        <v>20251031</v>
      </c>
      <c r="B1178" s="15">
        <v>3288</v>
      </c>
      <c r="C1178" s="14" t="s">
        <v>9405</v>
      </c>
      <c r="D1178" s="14" t="s">
        <v>12680</v>
      </c>
      <c r="E1178" s="14">
        <v>8050</v>
      </c>
      <c r="F1178" s="14" t="s">
        <v>8220</v>
      </c>
      <c r="G1178" s="14">
        <v>17</v>
      </c>
      <c r="H1178" s="14" t="s">
        <v>8221</v>
      </c>
      <c r="I1178" s="14">
        <v>4</v>
      </c>
      <c r="J1178" s="14" t="s">
        <v>8177</v>
      </c>
    </row>
    <row r="1179" spans="1:10" x14ac:dyDescent="0.2">
      <c r="A1179" s="14">
        <v>20251031</v>
      </c>
      <c r="B1179" s="15">
        <v>3289</v>
      </c>
      <c r="C1179" s="14" t="s">
        <v>9406</v>
      </c>
      <c r="D1179" s="14" t="s">
        <v>12680</v>
      </c>
      <c r="E1179" s="14">
        <v>8050</v>
      </c>
      <c r="F1179" s="14" t="s">
        <v>8220</v>
      </c>
      <c r="G1179" s="14">
        <v>17</v>
      </c>
      <c r="H1179" s="14" t="s">
        <v>8221</v>
      </c>
      <c r="I1179" s="14">
        <v>4</v>
      </c>
      <c r="J1179" s="14" t="s">
        <v>8177</v>
      </c>
    </row>
    <row r="1180" spans="1:10" x14ac:dyDescent="0.2">
      <c r="A1180" s="14">
        <v>20251031</v>
      </c>
      <c r="B1180" s="15" t="s">
        <v>9407</v>
      </c>
      <c r="C1180" s="14" t="s">
        <v>9408</v>
      </c>
      <c r="D1180" s="14" t="s">
        <v>8152</v>
      </c>
      <c r="E1180" s="14" t="s">
        <v>8153</v>
      </c>
      <c r="F1180" s="14" t="s">
        <v>8153</v>
      </c>
      <c r="G1180" s="14" t="s">
        <v>8153</v>
      </c>
      <c r="H1180" s="14" t="s">
        <v>8153</v>
      </c>
      <c r="I1180" s="14" t="s">
        <v>8153</v>
      </c>
      <c r="J1180" s="14" t="s">
        <v>8153</v>
      </c>
    </row>
    <row r="1181" spans="1:10" x14ac:dyDescent="0.2">
      <c r="A1181" s="14">
        <v>20251031</v>
      </c>
      <c r="B1181" s="15">
        <v>3290</v>
      </c>
      <c r="C1181" s="14" t="s">
        <v>9409</v>
      </c>
      <c r="D1181" s="14" t="s">
        <v>9193</v>
      </c>
      <c r="E1181" s="14" t="s">
        <v>8153</v>
      </c>
      <c r="F1181" s="14" t="s">
        <v>8153</v>
      </c>
      <c r="G1181" s="14" t="s">
        <v>8153</v>
      </c>
      <c r="H1181" s="14" t="s">
        <v>8153</v>
      </c>
      <c r="I1181" s="14" t="s">
        <v>8153</v>
      </c>
      <c r="J1181" s="14" t="s">
        <v>8153</v>
      </c>
    </row>
    <row r="1182" spans="1:10" x14ac:dyDescent="0.2">
      <c r="A1182" s="14">
        <v>20251031</v>
      </c>
      <c r="B1182" s="15">
        <v>3291</v>
      </c>
      <c r="C1182" s="14" t="s">
        <v>9410</v>
      </c>
      <c r="D1182" s="14" t="s">
        <v>12680</v>
      </c>
      <c r="E1182" s="14">
        <v>8050</v>
      </c>
      <c r="F1182" s="14" t="s">
        <v>8220</v>
      </c>
      <c r="G1182" s="14">
        <v>17</v>
      </c>
      <c r="H1182" s="14" t="s">
        <v>8221</v>
      </c>
      <c r="I1182" s="14">
        <v>4</v>
      </c>
      <c r="J1182" s="14" t="s">
        <v>8177</v>
      </c>
    </row>
    <row r="1183" spans="1:10" x14ac:dyDescent="0.2">
      <c r="A1183" s="14">
        <v>20251031</v>
      </c>
      <c r="B1183" s="15">
        <v>3292</v>
      </c>
      <c r="C1183" s="14" t="s">
        <v>74</v>
      </c>
      <c r="D1183" s="14" t="s">
        <v>9193</v>
      </c>
      <c r="E1183" s="14" t="s">
        <v>8153</v>
      </c>
      <c r="F1183" s="14" t="s">
        <v>8153</v>
      </c>
      <c r="G1183" s="14" t="s">
        <v>8153</v>
      </c>
      <c r="H1183" s="14" t="s">
        <v>8153</v>
      </c>
      <c r="I1183" s="14" t="s">
        <v>8153</v>
      </c>
      <c r="J1183" s="14" t="s">
        <v>8153</v>
      </c>
    </row>
    <row r="1184" spans="1:10" x14ac:dyDescent="0.2">
      <c r="A1184" s="14">
        <v>20251031</v>
      </c>
      <c r="B1184" s="15">
        <v>3293</v>
      </c>
      <c r="C1184" s="14" t="s">
        <v>9411</v>
      </c>
      <c r="D1184" s="14" t="s">
        <v>12682</v>
      </c>
      <c r="E1184" s="14">
        <v>8050</v>
      </c>
      <c r="F1184" s="14" t="s">
        <v>8220</v>
      </c>
      <c r="G1184" s="14">
        <v>17</v>
      </c>
      <c r="H1184" s="14" t="s">
        <v>8221</v>
      </c>
      <c r="I1184" s="14" t="s">
        <v>8153</v>
      </c>
      <c r="J1184" s="14" t="s">
        <v>8153</v>
      </c>
    </row>
    <row r="1185" spans="1:10" x14ac:dyDescent="0.2">
      <c r="A1185" s="14">
        <v>20251031</v>
      </c>
      <c r="B1185" s="15">
        <v>3294</v>
      </c>
      <c r="C1185" s="14" t="s">
        <v>9412</v>
      </c>
      <c r="D1185" s="14" t="s">
        <v>12682</v>
      </c>
      <c r="E1185" s="14">
        <v>8050</v>
      </c>
      <c r="F1185" s="14" t="s">
        <v>8220</v>
      </c>
      <c r="G1185" s="14">
        <v>17</v>
      </c>
      <c r="H1185" s="14" t="s">
        <v>8221</v>
      </c>
      <c r="I1185" s="14" t="s">
        <v>8153</v>
      </c>
      <c r="J1185" s="14" t="s">
        <v>8153</v>
      </c>
    </row>
    <row r="1186" spans="1:10" x14ac:dyDescent="0.2">
      <c r="A1186" s="14">
        <v>20251031</v>
      </c>
      <c r="B1186" s="15">
        <v>3295</v>
      </c>
      <c r="C1186" s="14" t="s">
        <v>9413</v>
      </c>
      <c r="D1186" s="14" t="s">
        <v>9193</v>
      </c>
      <c r="E1186" s="14" t="s">
        <v>8153</v>
      </c>
      <c r="F1186" s="14" t="s">
        <v>8153</v>
      </c>
      <c r="G1186" s="14" t="s">
        <v>8153</v>
      </c>
      <c r="H1186" s="14" t="s">
        <v>8153</v>
      </c>
      <c r="I1186" s="14" t="s">
        <v>8153</v>
      </c>
      <c r="J1186" s="14" t="s">
        <v>8153</v>
      </c>
    </row>
    <row r="1187" spans="1:10" x14ac:dyDescent="0.2">
      <c r="A1187" s="14">
        <v>20251031</v>
      </c>
      <c r="B1187" s="15">
        <v>3296</v>
      </c>
      <c r="C1187" s="14" t="s">
        <v>9414</v>
      </c>
      <c r="D1187" s="14" t="s">
        <v>9193</v>
      </c>
      <c r="E1187" s="14" t="s">
        <v>8153</v>
      </c>
      <c r="F1187" s="14" t="s">
        <v>8153</v>
      </c>
      <c r="G1187" s="14" t="s">
        <v>8153</v>
      </c>
      <c r="H1187" s="14" t="s">
        <v>8153</v>
      </c>
      <c r="I1187" s="14" t="s">
        <v>8153</v>
      </c>
      <c r="J1187" s="14" t="s">
        <v>8153</v>
      </c>
    </row>
    <row r="1188" spans="1:10" x14ac:dyDescent="0.2">
      <c r="A1188" s="14">
        <v>20251031</v>
      </c>
      <c r="B1188" s="15">
        <v>3297</v>
      </c>
      <c r="C1188" s="14" t="s">
        <v>9415</v>
      </c>
      <c r="D1188" s="14" t="s">
        <v>12682</v>
      </c>
      <c r="E1188" s="14">
        <v>8050</v>
      </c>
      <c r="F1188" s="14" t="s">
        <v>8220</v>
      </c>
      <c r="G1188" s="14">
        <v>17</v>
      </c>
      <c r="H1188" s="14" t="s">
        <v>8221</v>
      </c>
      <c r="I1188" s="14" t="s">
        <v>8153</v>
      </c>
      <c r="J1188" s="14" t="s">
        <v>8153</v>
      </c>
    </row>
    <row r="1189" spans="1:10" x14ac:dyDescent="0.2">
      <c r="A1189" s="14">
        <v>20251031</v>
      </c>
      <c r="B1189" s="15">
        <v>3299</v>
      </c>
      <c r="C1189" s="14" t="s">
        <v>9416</v>
      </c>
      <c r="D1189" s="14" t="s">
        <v>12682</v>
      </c>
      <c r="E1189" s="14">
        <v>8050</v>
      </c>
      <c r="F1189" s="14" t="s">
        <v>8220</v>
      </c>
      <c r="G1189" s="14">
        <v>17</v>
      </c>
      <c r="H1189" s="14" t="s">
        <v>8221</v>
      </c>
      <c r="I1189" s="14" t="s">
        <v>8153</v>
      </c>
      <c r="J1189" s="14" t="s">
        <v>8153</v>
      </c>
    </row>
    <row r="1190" spans="1:10" x14ac:dyDescent="0.2">
      <c r="A1190" s="14">
        <v>20251031</v>
      </c>
      <c r="B1190" s="15" t="s">
        <v>8108</v>
      </c>
      <c r="C1190" s="14" t="s">
        <v>9417</v>
      </c>
      <c r="D1190" s="14" t="s">
        <v>8162</v>
      </c>
      <c r="E1190" s="14">
        <v>9050</v>
      </c>
      <c r="F1190" s="14" t="s">
        <v>8187</v>
      </c>
      <c r="G1190" s="14">
        <v>10</v>
      </c>
      <c r="H1190" s="14" t="s">
        <v>8164</v>
      </c>
      <c r="I1190" s="14" t="s">
        <v>8153</v>
      </c>
      <c r="J1190" s="14" t="s">
        <v>8153</v>
      </c>
    </row>
    <row r="1191" spans="1:10" x14ac:dyDescent="0.2">
      <c r="A1191" s="14">
        <v>20251031</v>
      </c>
      <c r="B1191" s="15">
        <v>3300</v>
      </c>
      <c r="C1191" s="14" t="s">
        <v>9418</v>
      </c>
      <c r="D1191" s="14" t="s">
        <v>12681</v>
      </c>
      <c r="E1191" s="14">
        <v>8050</v>
      </c>
      <c r="F1191" s="14" t="s">
        <v>8220</v>
      </c>
      <c r="G1191" s="14">
        <v>17</v>
      </c>
      <c r="H1191" s="14" t="s">
        <v>8221</v>
      </c>
      <c r="I1191" s="14" t="s">
        <v>8153</v>
      </c>
      <c r="J1191" s="14" t="s">
        <v>8153</v>
      </c>
    </row>
    <row r="1192" spans="1:10" x14ac:dyDescent="0.2">
      <c r="A1192" s="14">
        <v>20251031</v>
      </c>
      <c r="B1192" s="15">
        <v>3302</v>
      </c>
      <c r="C1192" s="14" t="s">
        <v>9419</v>
      </c>
      <c r="D1192" s="14" t="s">
        <v>12680</v>
      </c>
      <c r="E1192" s="14">
        <v>3100</v>
      </c>
      <c r="F1192" s="14" t="s">
        <v>9217</v>
      </c>
      <c r="G1192" s="14">
        <v>4</v>
      </c>
      <c r="H1192" s="14" t="s">
        <v>8450</v>
      </c>
      <c r="I1192" s="14">
        <v>7</v>
      </c>
      <c r="J1192" s="14" t="s">
        <v>8203</v>
      </c>
    </row>
    <row r="1193" spans="1:10" x14ac:dyDescent="0.2">
      <c r="A1193" s="14">
        <v>20251031</v>
      </c>
      <c r="B1193" s="15">
        <v>3306</v>
      </c>
      <c r="C1193" s="14" t="s">
        <v>9420</v>
      </c>
      <c r="D1193" s="14" t="s">
        <v>12682</v>
      </c>
      <c r="E1193" s="14">
        <v>6050</v>
      </c>
      <c r="F1193" s="14" t="s">
        <v>8300</v>
      </c>
      <c r="G1193" s="14">
        <v>13</v>
      </c>
      <c r="H1193" s="14" t="s">
        <v>8301</v>
      </c>
      <c r="I1193" s="14" t="s">
        <v>8153</v>
      </c>
      <c r="J1193" s="14" t="s">
        <v>8153</v>
      </c>
    </row>
    <row r="1194" spans="1:10" x14ac:dyDescent="0.2">
      <c r="A1194" s="14">
        <v>20251031</v>
      </c>
      <c r="B1194" s="15">
        <v>3309</v>
      </c>
      <c r="C1194" s="14" t="s">
        <v>2989</v>
      </c>
      <c r="D1194" s="14" t="s">
        <v>9193</v>
      </c>
      <c r="E1194" s="14" t="s">
        <v>8153</v>
      </c>
      <c r="F1194" s="14" t="s">
        <v>8153</v>
      </c>
      <c r="G1194" s="14" t="s">
        <v>8153</v>
      </c>
      <c r="H1194" s="14" t="s">
        <v>8153</v>
      </c>
      <c r="I1194" s="14" t="s">
        <v>8153</v>
      </c>
      <c r="J1194" s="14" t="s">
        <v>8153</v>
      </c>
    </row>
    <row r="1195" spans="1:10" x14ac:dyDescent="0.2">
      <c r="A1195" s="14">
        <v>20251031</v>
      </c>
      <c r="B1195" s="15" t="s">
        <v>7463</v>
      </c>
      <c r="C1195" s="14" t="s">
        <v>9421</v>
      </c>
      <c r="D1195" s="14" t="s">
        <v>12681</v>
      </c>
      <c r="E1195" s="14">
        <v>5250</v>
      </c>
      <c r="F1195" s="14" t="s">
        <v>8163</v>
      </c>
      <c r="G1195" s="14">
        <v>10</v>
      </c>
      <c r="H1195" s="14" t="s">
        <v>8164</v>
      </c>
      <c r="I1195" s="14" t="s">
        <v>8153</v>
      </c>
      <c r="J1195" s="14" t="s">
        <v>8153</v>
      </c>
    </row>
    <row r="1196" spans="1:10" x14ac:dyDescent="0.2">
      <c r="A1196" s="14">
        <v>20251031</v>
      </c>
      <c r="B1196" s="15">
        <v>3315</v>
      </c>
      <c r="C1196" s="14" t="s">
        <v>9422</v>
      </c>
      <c r="D1196" s="14" t="s">
        <v>12680</v>
      </c>
      <c r="E1196" s="14">
        <v>3300</v>
      </c>
      <c r="F1196" s="14" t="s">
        <v>9423</v>
      </c>
      <c r="G1196" s="14">
        <v>2</v>
      </c>
      <c r="H1196" s="14" t="s">
        <v>8294</v>
      </c>
      <c r="I1196" s="14">
        <v>7</v>
      </c>
      <c r="J1196" s="14" t="s">
        <v>8203</v>
      </c>
    </row>
    <row r="1197" spans="1:10" x14ac:dyDescent="0.2">
      <c r="A1197" s="14">
        <v>20251031</v>
      </c>
      <c r="B1197" s="15">
        <v>3317</v>
      </c>
      <c r="C1197" s="14" t="s">
        <v>9424</v>
      </c>
      <c r="D1197" s="14" t="s">
        <v>12682</v>
      </c>
      <c r="E1197" s="14">
        <v>6100</v>
      </c>
      <c r="F1197" s="14" t="s">
        <v>8214</v>
      </c>
      <c r="G1197" s="14">
        <v>14</v>
      </c>
      <c r="H1197" s="14" t="s">
        <v>8215</v>
      </c>
      <c r="I1197" s="14" t="s">
        <v>8153</v>
      </c>
      <c r="J1197" s="14" t="s">
        <v>8153</v>
      </c>
    </row>
    <row r="1198" spans="1:10" x14ac:dyDescent="0.2">
      <c r="A1198" s="14">
        <v>20251031</v>
      </c>
      <c r="B1198" s="15" t="s">
        <v>6079</v>
      </c>
      <c r="C1198" s="14" t="s">
        <v>9425</v>
      </c>
      <c r="D1198" s="14" t="s">
        <v>12682</v>
      </c>
      <c r="E1198" s="14">
        <v>9050</v>
      </c>
      <c r="F1198" s="14" t="s">
        <v>8187</v>
      </c>
      <c r="G1198" s="14">
        <v>10</v>
      </c>
      <c r="H1198" s="14" t="s">
        <v>8164</v>
      </c>
      <c r="I1198" s="14" t="s">
        <v>8153</v>
      </c>
      <c r="J1198" s="14" t="s">
        <v>8153</v>
      </c>
    </row>
    <row r="1199" spans="1:10" x14ac:dyDescent="0.2">
      <c r="A1199" s="14">
        <v>20251031</v>
      </c>
      <c r="B1199" s="15">
        <v>3320</v>
      </c>
      <c r="C1199" s="14" t="s">
        <v>9426</v>
      </c>
      <c r="D1199" s="14" t="s">
        <v>12682</v>
      </c>
      <c r="E1199" s="14">
        <v>6050</v>
      </c>
      <c r="F1199" s="14" t="s">
        <v>8300</v>
      </c>
      <c r="G1199" s="14">
        <v>13</v>
      </c>
      <c r="H1199" s="14" t="s">
        <v>8301</v>
      </c>
      <c r="I1199" s="14" t="s">
        <v>8153</v>
      </c>
      <c r="J1199" s="14" t="s">
        <v>8153</v>
      </c>
    </row>
    <row r="1200" spans="1:10" x14ac:dyDescent="0.2">
      <c r="A1200" s="14">
        <v>20251031</v>
      </c>
      <c r="B1200" s="15">
        <v>3321</v>
      </c>
      <c r="C1200" s="14" t="s">
        <v>9427</v>
      </c>
      <c r="D1200" s="14" t="s">
        <v>12682</v>
      </c>
      <c r="E1200" s="14">
        <v>6050</v>
      </c>
      <c r="F1200" s="14" t="s">
        <v>8300</v>
      </c>
      <c r="G1200" s="14">
        <v>13</v>
      </c>
      <c r="H1200" s="14" t="s">
        <v>8301</v>
      </c>
      <c r="I1200" s="14" t="s">
        <v>8153</v>
      </c>
      <c r="J1200" s="14" t="s">
        <v>8153</v>
      </c>
    </row>
    <row r="1201" spans="1:10" x14ac:dyDescent="0.2">
      <c r="A1201" s="14">
        <v>20251031</v>
      </c>
      <c r="B1201" s="15">
        <v>3323</v>
      </c>
      <c r="C1201" s="14" t="s">
        <v>9428</v>
      </c>
      <c r="D1201" s="14" t="s">
        <v>12682</v>
      </c>
      <c r="E1201" s="14">
        <v>6050</v>
      </c>
      <c r="F1201" s="14" t="s">
        <v>8300</v>
      </c>
      <c r="G1201" s="14">
        <v>13</v>
      </c>
      <c r="H1201" s="14" t="s">
        <v>8301</v>
      </c>
      <c r="I1201" s="14" t="s">
        <v>8153</v>
      </c>
      <c r="J1201" s="14" t="s">
        <v>8153</v>
      </c>
    </row>
    <row r="1202" spans="1:10" x14ac:dyDescent="0.2">
      <c r="A1202" s="14">
        <v>20251031</v>
      </c>
      <c r="B1202" s="15">
        <v>3326</v>
      </c>
      <c r="C1202" s="14" t="s">
        <v>9429</v>
      </c>
      <c r="D1202" s="14" t="s">
        <v>12682</v>
      </c>
      <c r="E1202" s="14">
        <v>9050</v>
      </c>
      <c r="F1202" s="14" t="s">
        <v>8187</v>
      </c>
      <c r="G1202" s="14">
        <v>10</v>
      </c>
      <c r="H1202" s="14" t="s">
        <v>8164</v>
      </c>
      <c r="I1202" s="14" t="s">
        <v>8153</v>
      </c>
      <c r="J1202" s="14" t="s">
        <v>8153</v>
      </c>
    </row>
    <row r="1203" spans="1:10" x14ac:dyDescent="0.2">
      <c r="A1203" s="14">
        <v>20251031</v>
      </c>
      <c r="B1203" s="15">
        <v>3329</v>
      </c>
      <c r="C1203" s="14" t="s">
        <v>9430</v>
      </c>
      <c r="D1203" s="14" t="s">
        <v>12682</v>
      </c>
      <c r="E1203" s="14">
        <v>6100</v>
      </c>
      <c r="F1203" s="14" t="s">
        <v>8214</v>
      </c>
      <c r="G1203" s="14">
        <v>14</v>
      </c>
      <c r="H1203" s="14" t="s">
        <v>8215</v>
      </c>
      <c r="I1203" s="14" t="s">
        <v>8153</v>
      </c>
      <c r="J1203" s="14" t="s">
        <v>8153</v>
      </c>
    </row>
    <row r="1204" spans="1:10" x14ac:dyDescent="0.2">
      <c r="A1204" s="14">
        <v>20251031</v>
      </c>
      <c r="B1204" s="15" t="s">
        <v>6083</v>
      </c>
      <c r="C1204" s="14" t="s">
        <v>9431</v>
      </c>
      <c r="D1204" s="14" t="s">
        <v>12681</v>
      </c>
      <c r="E1204" s="14">
        <v>5250</v>
      </c>
      <c r="F1204" s="14" t="s">
        <v>8163</v>
      </c>
      <c r="G1204" s="14">
        <v>10</v>
      </c>
      <c r="H1204" s="14" t="s">
        <v>8164</v>
      </c>
      <c r="I1204" s="14" t="s">
        <v>8153</v>
      </c>
      <c r="J1204" s="14" t="s">
        <v>8153</v>
      </c>
    </row>
    <row r="1205" spans="1:10" x14ac:dyDescent="0.2">
      <c r="A1205" s="14">
        <v>20251031</v>
      </c>
      <c r="B1205" s="15">
        <v>3333</v>
      </c>
      <c r="C1205" s="14" t="s">
        <v>9432</v>
      </c>
      <c r="D1205" s="14" t="s">
        <v>12680</v>
      </c>
      <c r="E1205" s="14">
        <v>6100</v>
      </c>
      <c r="F1205" s="14" t="s">
        <v>8214</v>
      </c>
      <c r="G1205" s="14">
        <v>14</v>
      </c>
      <c r="H1205" s="14" t="s">
        <v>8215</v>
      </c>
      <c r="I1205" s="14">
        <v>7</v>
      </c>
      <c r="J1205" s="14" t="s">
        <v>8203</v>
      </c>
    </row>
    <row r="1206" spans="1:10" x14ac:dyDescent="0.2">
      <c r="A1206" s="14">
        <v>20251031</v>
      </c>
      <c r="B1206" s="15" t="s">
        <v>7511</v>
      </c>
      <c r="C1206" s="14" t="s">
        <v>9433</v>
      </c>
      <c r="D1206" s="14" t="s">
        <v>8162</v>
      </c>
      <c r="E1206" s="14">
        <v>9050</v>
      </c>
      <c r="F1206" s="14" t="s">
        <v>8187</v>
      </c>
      <c r="G1206" s="14">
        <v>10</v>
      </c>
      <c r="H1206" s="14" t="s">
        <v>8164</v>
      </c>
      <c r="I1206" s="14" t="s">
        <v>8153</v>
      </c>
      <c r="J1206" s="14" t="s">
        <v>8153</v>
      </c>
    </row>
    <row r="1207" spans="1:10" x14ac:dyDescent="0.2">
      <c r="A1207" s="14">
        <v>20251031</v>
      </c>
      <c r="B1207" s="15">
        <v>3341</v>
      </c>
      <c r="C1207" s="14" t="s">
        <v>9434</v>
      </c>
      <c r="D1207" s="14" t="s">
        <v>12680</v>
      </c>
      <c r="E1207" s="14">
        <v>6100</v>
      </c>
      <c r="F1207" s="14" t="s">
        <v>8214</v>
      </c>
      <c r="G1207" s="14">
        <v>14</v>
      </c>
      <c r="H1207" s="14" t="s">
        <v>8215</v>
      </c>
      <c r="I1207" s="14">
        <v>6</v>
      </c>
      <c r="J1207" s="14" t="s">
        <v>8150</v>
      </c>
    </row>
    <row r="1208" spans="1:10" x14ac:dyDescent="0.2">
      <c r="A1208" s="14">
        <v>20251031</v>
      </c>
      <c r="B1208" s="15">
        <v>3349</v>
      </c>
      <c r="C1208" s="14" t="s">
        <v>9435</v>
      </c>
      <c r="D1208" s="14" t="s">
        <v>12680</v>
      </c>
      <c r="E1208" s="14">
        <v>6100</v>
      </c>
      <c r="F1208" s="14" t="s">
        <v>8214</v>
      </c>
      <c r="G1208" s="14">
        <v>14</v>
      </c>
      <c r="H1208" s="14" t="s">
        <v>8215</v>
      </c>
      <c r="I1208" s="14">
        <v>4</v>
      </c>
      <c r="J1208" s="14" t="s">
        <v>8177</v>
      </c>
    </row>
    <row r="1209" spans="1:10" x14ac:dyDescent="0.2">
      <c r="A1209" s="14">
        <v>20251031</v>
      </c>
      <c r="B1209" s="15" t="s">
        <v>7930</v>
      </c>
      <c r="C1209" s="14" t="s">
        <v>9436</v>
      </c>
      <c r="D1209" s="14" t="s">
        <v>12681</v>
      </c>
      <c r="E1209" s="14">
        <v>5250</v>
      </c>
      <c r="F1209" s="14" t="s">
        <v>8163</v>
      </c>
      <c r="G1209" s="14">
        <v>10</v>
      </c>
      <c r="H1209" s="14" t="s">
        <v>8164</v>
      </c>
      <c r="I1209" s="14" t="s">
        <v>8153</v>
      </c>
      <c r="J1209" s="14" t="s">
        <v>8153</v>
      </c>
    </row>
    <row r="1210" spans="1:10" x14ac:dyDescent="0.2">
      <c r="A1210" s="14">
        <v>20251031</v>
      </c>
      <c r="B1210" s="15">
        <v>3350</v>
      </c>
      <c r="C1210" s="14" t="s">
        <v>9437</v>
      </c>
      <c r="D1210" s="14" t="s">
        <v>12682</v>
      </c>
      <c r="E1210" s="14">
        <v>6050</v>
      </c>
      <c r="F1210" s="14" t="s">
        <v>8300</v>
      </c>
      <c r="G1210" s="14">
        <v>13</v>
      </c>
      <c r="H1210" s="14" t="s">
        <v>8301</v>
      </c>
      <c r="I1210" s="14" t="s">
        <v>8153</v>
      </c>
      <c r="J1210" s="14" t="s">
        <v>8153</v>
      </c>
    </row>
    <row r="1211" spans="1:10" x14ac:dyDescent="0.2">
      <c r="A1211" s="14">
        <v>20251031</v>
      </c>
      <c r="B1211" s="15">
        <v>3352</v>
      </c>
      <c r="C1211" s="14" t="s">
        <v>9438</v>
      </c>
      <c r="D1211" s="14" t="s">
        <v>12682</v>
      </c>
      <c r="E1211" s="14">
        <v>6100</v>
      </c>
      <c r="F1211" s="14" t="s">
        <v>8214</v>
      </c>
      <c r="G1211" s="14">
        <v>14</v>
      </c>
      <c r="H1211" s="14" t="s">
        <v>8215</v>
      </c>
      <c r="I1211" s="14" t="s">
        <v>8153</v>
      </c>
      <c r="J1211" s="14" t="s">
        <v>8153</v>
      </c>
    </row>
    <row r="1212" spans="1:10" x14ac:dyDescent="0.2">
      <c r="A1212" s="14">
        <v>20251031</v>
      </c>
      <c r="B1212" s="15">
        <v>3353</v>
      </c>
      <c r="C1212" s="14" t="s">
        <v>9439</v>
      </c>
      <c r="D1212" s="14" t="s">
        <v>12682</v>
      </c>
      <c r="E1212" s="14">
        <v>6100</v>
      </c>
      <c r="F1212" s="14" t="s">
        <v>8214</v>
      </c>
      <c r="G1212" s="14">
        <v>14</v>
      </c>
      <c r="H1212" s="14" t="s">
        <v>8215</v>
      </c>
      <c r="I1212" s="14" t="s">
        <v>8153</v>
      </c>
      <c r="J1212" s="14" t="s">
        <v>8153</v>
      </c>
    </row>
    <row r="1213" spans="1:10" x14ac:dyDescent="0.2">
      <c r="A1213" s="14">
        <v>20251031</v>
      </c>
      <c r="B1213" s="15">
        <v>3355</v>
      </c>
      <c r="C1213" s="14" t="s">
        <v>9440</v>
      </c>
      <c r="D1213" s="14" t="s">
        <v>12682</v>
      </c>
      <c r="E1213" s="14">
        <v>6050</v>
      </c>
      <c r="F1213" s="14" t="s">
        <v>8300</v>
      </c>
      <c r="G1213" s="14">
        <v>13</v>
      </c>
      <c r="H1213" s="14" t="s">
        <v>8301</v>
      </c>
      <c r="I1213" s="14" t="s">
        <v>8153</v>
      </c>
      <c r="J1213" s="14" t="s">
        <v>8153</v>
      </c>
    </row>
    <row r="1214" spans="1:10" x14ac:dyDescent="0.2">
      <c r="A1214" s="14">
        <v>20251031</v>
      </c>
      <c r="B1214" s="15">
        <v>3358</v>
      </c>
      <c r="C1214" s="14" t="s">
        <v>9441</v>
      </c>
      <c r="D1214" s="14" t="s">
        <v>12682</v>
      </c>
      <c r="E1214" s="14">
        <v>6100</v>
      </c>
      <c r="F1214" s="14" t="s">
        <v>8214</v>
      </c>
      <c r="G1214" s="14">
        <v>14</v>
      </c>
      <c r="H1214" s="14" t="s">
        <v>8215</v>
      </c>
      <c r="I1214" s="14" t="s">
        <v>8153</v>
      </c>
      <c r="J1214" s="14" t="s">
        <v>8153</v>
      </c>
    </row>
    <row r="1215" spans="1:10" x14ac:dyDescent="0.2">
      <c r="A1215" s="14">
        <v>20251031</v>
      </c>
      <c r="B1215" s="15">
        <v>3359</v>
      </c>
      <c r="C1215" s="14" t="s">
        <v>9442</v>
      </c>
      <c r="D1215" s="14" t="s">
        <v>12681</v>
      </c>
      <c r="E1215" s="14">
        <v>6050</v>
      </c>
      <c r="F1215" s="14" t="s">
        <v>8300</v>
      </c>
      <c r="G1215" s="14">
        <v>13</v>
      </c>
      <c r="H1215" s="14" t="s">
        <v>8301</v>
      </c>
      <c r="I1215" s="14" t="s">
        <v>8153</v>
      </c>
      <c r="J1215" s="14" t="s">
        <v>8153</v>
      </c>
    </row>
    <row r="1216" spans="1:10" x14ac:dyDescent="0.2">
      <c r="A1216" s="14">
        <v>20251031</v>
      </c>
      <c r="B1216" s="15" t="s">
        <v>6144</v>
      </c>
      <c r="C1216" s="14" t="s">
        <v>9443</v>
      </c>
      <c r="D1216" s="14" t="s">
        <v>12681</v>
      </c>
      <c r="E1216" s="14">
        <v>5250</v>
      </c>
      <c r="F1216" s="14" t="s">
        <v>8163</v>
      </c>
      <c r="G1216" s="14">
        <v>10</v>
      </c>
      <c r="H1216" s="14" t="s">
        <v>8164</v>
      </c>
      <c r="I1216" s="14" t="s">
        <v>8153</v>
      </c>
      <c r="J1216" s="14" t="s">
        <v>8153</v>
      </c>
    </row>
    <row r="1217" spans="1:10" x14ac:dyDescent="0.2">
      <c r="A1217" s="14">
        <v>20251031</v>
      </c>
      <c r="B1217" s="15">
        <v>3360</v>
      </c>
      <c r="C1217" s="14" t="s">
        <v>9444</v>
      </c>
      <c r="D1217" s="14" t="s">
        <v>12680</v>
      </c>
      <c r="E1217" s="14">
        <v>6050</v>
      </c>
      <c r="F1217" s="14" t="s">
        <v>8300</v>
      </c>
      <c r="G1217" s="14">
        <v>13</v>
      </c>
      <c r="H1217" s="14" t="s">
        <v>8301</v>
      </c>
      <c r="I1217" s="14">
        <v>4</v>
      </c>
      <c r="J1217" s="14" t="s">
        <v>8177</v>
      </c>
    </row>
    <row r="1218" spans="1:10" x14ac:dyDescent="0.2">
      <c r="A1218" s="14">
        <v>20251031</v>
      </c>
      <c r="B1218" s="15">
        <v>3361</v>
      </c>
      <c r="C1218" s="14" t="s">
        <v>9445</v>
      </c>
      <c r="D1218" s="14" t="s">
        <v>12682</v>
      </c>
      <c r="E1218" s="14">
        <v>6100</v>
      </c>
      <c r="F1218" s="14" t="s">
        <v>8214</v>
      </c>
      <c r="G1218" s="14">
        <v>14</v>
      </c>
      <c r="H1218" s="14" t="s">
        <v>8215</v>
      </c>
      <c r="I1218" s="14" t="s">
        <v>8153</v>
      </c>
      <c r="J1218" s="14" t="s">
        <v>8153</v>
      </c>
    </row>
    <row r="1219" spans="1:10" x14ac:dyDescent="0.2">
      <c r="A1219" s="14">
        <v>20251031</v>
      </c>
      <c r="B1219" s="15" t="s">
        <v>4773</v>
      </c>
      <c r="C1219" s="14" t="s">
        <v>9446</v>
      </c>
      <c r="D1219" s="14" t="s">
        <v>12681</v>
      </c>
      <c r="E1219" s="14">
        <v>5250</v>
      </c>
      <c r="F1219" s="14" t="s">
        <v>8163</v>
      </c>
      <c r="G1219" s="14">
        <v>10</v>
      </c>
      <c r="H1219" s="14" t="s">
        <v>8164</v>
      </c>
      <c r="I1219" s="14" t="s">
        <v>8153</v>
      </c>
      <c r="J1219" s="14" t="s">
        <v>8153</v>
      </c>
    </row>
    <row r="1220" spans="1:10" x14ac:dyDescent="0.2">
      <c r="A1220" s="14">
        <v>20251031</v>
      </c>
      <c r="B1220" s="15">
        <v>3370</v>
      </c>
      <c r="C1220" s="14" t="s">
        <v>9447</v>
      </c>
      <c r="D1220" s="14" t="s">
        <v>12682</v>
      </c>
      <c r="E1220" s="14">
        <v>6100</v>
      </c>
      <c r="F1220" s="14" t="s">
        <v>8214</v>
      </c>
      <c r="G1220" s="14">
        <v>14</v>
      </c>
      <c r="H1220" s="14" t="s">
        <v>8215</v>
      </c>
      <c r="I1220" s="14" t="s">
        <v>8153</v>
      </c>
      <c r="J1220" s="14" t="s">
        <v>8153</v>
      </c>
    </row>
    <row r="1221" spans="1:10" x14ac:dyDescent="0.2">
      <c r="A1221" s="14">
        <v>20251031</v>
      </c>
      <c r="B1221" s="15">
        <v>3371</v>
      </c>
      <c r="C1221" s="14" t="s">
        <v>9448</v>
      </c>
      <c r="D1221" s="14" t="s">
        <v>12680</v>
      </c>
      <c r="E1221" s="14">
        <v>5250</v>
      </c>
      <c r="F1221" s="14" t="s">
        <v>8163</v>
      </c>
      <c r="G1221" s="14">
        <v>10</v>
      </c>
      <c r="H1221" s="14" t="s">
        <v>8164</v>
      </c>
      <c r="I1221" s="14">
        <v>7</v>
      </c>
      <c r="J1221" s="14" t="s">
        <v>8203</v>
      </c>
    </row>
    <row r="1222" spans="1:10" x14ac:dyDescent="0.2">
      <c r="A1222" s="14">
        <v>20251031</v>
      </c>
      <c r="B1222" s="15">
        <v>3372</v>
      </c>
      <c r="C1222" s="14" t="s">
        <v>9449</v>
      </c>
      <c r="D1222" s="14" t="s">
        <v>12682</v>
      </c>
      <c r="E1222" s="14">
        <v>6100</v>
      </c>
      <c r="F1222" s="14" t="s">
        <v>8214</v>
      </c>
      <c r="G1222" s="14">
        <v>14</v>
      </c>
      <c r="H1222" s="14" t="s">
        <v>8215</v>
      </c>
      <c r="I1222" s="14" t="s">
        <v>8153</v>
      </c>
      <c r="J1222" s="14" t="s">
        <v>8153</v>
      </c>
    </row>
    <row r="1223" spans="1:10" x14ac:dyDescent="0.2">
      <c r="A1223" s="14">
        <v>20251031</v>
      </c>
      <c r="B1223" s="15">
        <v>3374</v>
      </c>
      <c r="C1223" s="14" t="s">
        <v>9450</v>
      </c>
      <c r="D1223" s="14" t="s">
        <v>12682</v>
      </c>
      <c r="E1223" s="14">
        <v>6050</v>
      </c>
      <c r="F1223" s="14" t="s">
        <v>8300</v>
      </c>
      <c r="G1223" s="14">
        <v>13</v>
      </c>
      <c r="H1223" s="14" t="s">
        <v>8301</v>
      </c>
      <c r="I1223" s="14" t="s">
        <v>8153</v>
      </c>
      <c r="J1223" s="14" t="s">
        <v>8153</v>
      </c>
    </row>
    <row r="1224" spans="1:10" x14ac:dyDescent="0.2">
      <c r="A1224" s="14">
        <v>20251031</v>
      </c>
      <c r="B1224" s="15">
        <v>3375</v>
      </c>
      <c r="C1224" s="14" t="s">
        <v>9451</v>
      </c>
      <c r="D1224" s="14" t="s">
        <v>12682</v>
      </c>
      <c r="E1224" s="14">
        <v>6100</v>
      </c>
      <c r="F1224" s="14" t="s">
        <v>8214</v>
      </c>
      <c r="G1224" s="14">
        <v>14</v>
      </c>
      <c r="H1224" s="14" t="s">
        <v>8215</v>
      </c>
      <c r="I1224" s="14" t="s">
        <v>8153</v>
      </c>
      <c r="J1224" s="14" t="s">
        <v>8153</v>
      </c>
    </row>
    <row r="1225" spans="1:10" x14ac:dyDescent="0.2">
      <c r="A1225" s="14">
        <v>20251031</v>
      </c>
      <c r="B1225" s="15">
        <v>3377</v>
      </c>
      <c r="C1225" s="14" t="s">
        <v>9452</v>
      </c>
      <c r="D1225" s="14" t="s">
        <v>12682</v>
      </c>
      <c r="E1225" s="14">
        <v>6050</v>
      </c>
      <c r="F1225" s="14" t="s">
        <v>8300</v>
      </c>
      <c r="G1225" s="14">
        <v>13</v>
      </c>
      <c r="H1225" s="14" t="s">
        <v>8301</v>
      </c>
      <c r="I1225" s="14" t="s">
        <v>8153</v>
      </c>
      <c r="J1225" s="14" t="s">
        <v>8153</v>
      </c>
    </row>
    <row r="1226" spans="1:10" x14ac:dyDescent="0.2">
      <c r="A1226" s="14">
        <v>20251031</v>
      </c>
      <c r="B1226" s="15">
        <v>3382</v>
      </c>
      <c r="C1226" s="14" t="s">
        <v>9453</v>
      </c>
      <c r="D1226" s="14" t="s">
        <v>12680</v>
      </c>
      <c r="E1226" s="14">
        <v>6100</v>
      </c>
      <c r="F1226" s="14" t="s">
        <v>8214</v>
      </c>
      <c r="G1226" s="14">
        <v>14</v>
      </c>
      <c r="H1226" s="14" t="s">
        <v>8215</v>
      </c>
      <c r="I1226" s="14">
        <v>1</v>
      </c>
      <c r="J1226" s="14" t="s">
        <v>9161</v>
      </c>
    </row>
    <row r="1227" spans="1:10" x14ac:dyDescent="0.2">
      <c r="A1227" s="14">
        <v>20251031</v>
      </c>
      <c r="B1227" s="15">
        <v>3386</v>
      </c>
      <c r="C1227" s="14" t="s">
        <v>9454</v>
      </c>
      <c r="D1227" s="14" t="s">
        <v>12682</v>
      </c>
      <c r="E1227" s="14">
        <v>6050</v>
      </c>
      <c r="F1227" s="14" t="s">
        <v>8300</v>
      </c>
      <c r="G1227" s="14">
        <v>13</v>
      </c>
      <c r="H1227" s="14" t="s">
        <v>8301</v>
      </c>
      <c r="I1227" s="14" t="s">
        <v>8153</v>
      </c>
      <c r="J1227" s="14" t="s">
        <v>8153</v>
      </c>
    </row>
    <row r="1228" spans="1:10" x14ac:dyDescent="0.2">
      <c r="A1228" s="14">
        <v>20251031</v>
      </c>
      <c r="B1228" s="15">
        <v>3387</v>
      </c>
      <c r="C1228" s="14" t="s">
        <v>9455</v>
      </c>
      <c r="D1228" s="14" t="s">
        <v>12680</v>
      </c>
      <c r="E1228" s="14">
        <v>6100</v>
      </c>
      <c r="F1228" s="14" t="s">
        <v>8214</v>
      </c>
      <c r="G1228" s="14">
        <v>14</v>
      </c>
      <c r="H1228" s="14" t="s">
        <v>8215</v>
      </c>
      <c r="I1228" s="14">
        <v>6</v>
      </c>
      <c r="J1228" s="14" t="s">
        <v>8150</v>
      </c>
    </row>
    <row r="1229" spans="1:10" x14ac:dyDescent="0.2">
      <c r="A1229" s="14">
        <v>20251031</v>
      </c>
      <c r="B1229" s="15">
        <v>3388</v>
      </c>
      <c r="C1229" s="14" t="s">
        <v>9456</v>
      </c>
      <c r="D1229" s="14" t="s">
        <v>12680</v>
      </c>
      <c r="E1229" s="14">
        <v>6050</v>
      </c>
      <c r="F1229" s="14" t="s">
        <v>8300</v>
      </c>
      <c r="G1229" s="14">
        <v>13</v>
      </c>
      <c r="H1229" s="14" t="s">
        <v>8301</v>
      </c>
      <c r="I1229" s="14">
        <v>7</v>
      </c>
      <c r="J1229" s="14" t="s">
        <v>8203</v>
      </c>
    </row>
    <row r="1230" spans="1:10" x14ac:dyDescent="0.2">
      <c r="A1230" s="14">
        <v>20251031</v>
      </c>
      <c r="B1230" s="15" t="s">
        <v>8115</v>
      </c>
      <c r="C1230" s="14" t="s">
        <v>9457</v>
      </c>
      <c r="D1230" s="14" t="s">
        <v>12681</v>
      </c>
      <c r="E1230" s="14">
        <v>5250</v>
      </c>
      <c r="F1230" s="14" t="s">
        <v>8163</v>
      </c>
      <c r="G1230" s="14">
        <v>10</v>
      </c>
      <c r="H1230" s="14" t="s">
        <v>8164</v>
      </c>
      <c r="I1230" s="14" t="s">
        <v>8153</v>
      </c>
      <c r="J1230" s="14" t="s">
        <v>8153</v>
      </c>
    </row>
    <row r="1231" spans="1:10" x14ac:dyDescent="0.2">
      <c r="A1231" s="14">
        <v>20251031</v>
      </c>
      <c r="B1231" s="15">
        <v>3391</v>
      </c>
      <c r="C1231" s="14" t="s">
        <v>9458</v>
      </c>
      <c r="D1231" s="14" t="s">
        <v>12680</v>
      </c>
      <c r="E1231" s="14">
        <v>6100</v>
      </c>
      <c r="F1231" s="14" t="s">
        <v>8214</v>
      </c>
      <c r="G1231" s="14">
        <v>14</v>
      </c>
      <c r="H1231" s="14" t="s">
        <v>8215</v>
      </c>
      <c r="I1231" s="14">
        <v>4</v>
      </c>
      <c r="J1231" s="14" t="s">
        <v>8177</v>
      </c>
    </row>
    <row r="1232" spans="1:10" x14ac:dyDescent="0.2">
      <c r="A1232" s="14">
        <v>20251031</v>
      </c>
      <c r="B1232" s="15">
        <v>3392</v>
      </c>
      <c r="C1232" s="14" t="s">
        <v>9459</v>
      </c>
      <c r="D1232" s="14" t="s">
        <v>12682</v>
      </c>
      <c r="E1232" s="14">
        <v>6050</v>
      </c>
      <c r="F1232" s="14" t="s">
        <v>8300</v>
      </c>
      <c r="G1232" s="14">
        <v>13</v>
      </c>
      <c r="H1232" s="14" t="s">
        <v>8301</v>
      </c>
      <c r="I1232" s="14" t="s">
        <v>8153</v>
      </c>
      <c r="J1232" s="14" t="s">
        <v>8153</v>
      </c>
    </row>
    <row r="1233" spans="1:10" x14ac:dyDescent="0.2">
      <c r="A1233" s="14">
        <v>20251031</v>
      </c>
      <c r="B1233" s="15">
        <v>3393</v>
      </c>
      <c r="C1233" s="14" t="s">
        <v>9460</v>
      </c>
      <c r="D1233" s="14" t="s">
        <v>12680</v>
      </c>
      <c r="E1233" s="14">
        <v>6050</v>
      </c>
      <c r="F1233" s="14" t="s">
        <v>8300</v>
      </c>
      <c r="G1233" s="14">
        <v>13</v>
      </c>
      <c r="H1233" s="14" t="s">
        <v>8301</v>
      </c>
      <c r="I1233" s="14" t="s">
        <v>8153</v>
      </c>
      <c r="J1233" s="14" t="s">
        <v>8153</v>
      </c>
    </row>
    <row r="1234" spans="1:10" x14ac:dyDescent="0.2">
      <c r="A1234" s="14">
        <v>20251031</v>
      </c>
      <c r="B1234" s="15">
        <v>3395</v>
      </c>
      <c r="C1234" s="14" t="s">
        <v>9461</v>
      </c>
      <c r="D1234" s="14" t="s">
        <v>12680</v>
      </c>
      <c r="E1234" s="14">
        <v>6100</v>
      </c>
      <c r="F1234" s="14" t="s">
        <v>8214</v>
      </c>
      <c r="G1234" s="14">
        <v>14</v>
      </c>
      <c r="H1234" s="14" t="s">
        <v>8215</v>
      </c>
      <c r="I1234" s="14">
        <v>6</v>
      </c>
      <c r="J1234" s="14" t="s">
        <v>8150</v>
      </c>
    </row>
    <row r="1235" spans="1:10" x14ac:dyDescent="0.2">
      <c r="A1235" s="14">
        <v>20251031</v>
      </c>
      <c r="B1235" s="15">
        <v>3396</v>
      </c>
      <c r="C1235" s="14" t="s">
        <v>9462</v>
      </c>
      <c r="D1235" s="14" t="s">
        <v>12682</v>
      </c>
      <c r="E1235" s="14">
        <v>6100</v>
      </c>
      <c r="F1235" s="14" t="s">
        <v>8214</v>
      </c>
      <c r="G1235" s="14">
        <v>14</v>
      </c>
      <c r="H1235" s="14" t="s">
        <v>8215</v>
      </c>
      <c r="I1235" s="14" t="s">
        <v>8153</v>
      </c>
      <c r="J1235" s="14" t="s">
        <v>8153</v>
      </c>
    </row>
    <row r="1236" spans="1:10" x14ac:dyDescent="0.2">
      <c r="A1236" s="14">
        <v>20251031</v>
      </c>
      <c r="B1236" s="15">
        <v>3397</v>
      </c>
      <c r="C1236" s="14" t="s">
        <v>9463</v>
      </c>
      <c r="D1236" s="14" t="s">
        <v>12680</v>
      </c>
      <c r="E1236" s="14">
        <v>6100</v>
      </c>
      <c r="F1236" s="14" t="s">
        <v>8214</v>
      </c>
      <c r="G1236" s="14">
        <v>14</v>
      </c>
      <c r="H1236" s="14" t="s">
        <v>8215</v>
      </c>
      <c r="I1236" s="14">
        <v>4</v>
      </c>
      <c r="J1236" s="14" t="s">
        <v>8177</v>
      </c>
    </row>
    <row r="1237" spans="1:10" x14ac:dyDescent="0.2">
      <c r="A1237" s="14">
        <v>20251031</v>
      </c>
      <c r="B1237" s="15">
        <v>3399</v>
      </c>
      <c r="C1237" s="14" t="s">
        <v>9464</v>
      </c>
      <c r="D1237" s="14" t="s">
        <v>12682</v>
      </c>
      <c r="E1237" s="14">
        <v>6100</v>
      </c>
      <c r="F1237" s="14" t="s">
        <v>8214</v>
      </c>
      <c r="G1237" s="14">
        <v>14</v>
      </c>
      <c r="H1237" s="14" t="s">
        <v>8215</v>
      </c>
      <c r="I1237" s="14" t="s">
        <v>8153</v>
      </c>
      <c r="J1237" s="14" t="s">
        <v>8153</v>
      </c>
    </row>
    <row r="1238" spans="1:10" x14ac:dyDescent="0.2">
      <c r="A1238" s="14">
        <v>20251031</v>
      </c>
      <c r="B1238" s="15" t="s">
        <v>6798</v>
      </c>
      <c r="C1238" s="14" t="s">
        <v>9465</v>
      </c>
      <c r="D1238" s="14" t="s">
        <v>12681</v>
      </c>
      <c r="E1238" s="14">
        <v>9050</v>
      </c>
      <c r="F1238" s="14" t="s">
        <v>8187</v>
      </c>
      <c r="G1238" s="14">
        <v>10</v>
      </c>
      <c r="H1238" s="14" t="s">
        <v>8164</v>
      </c>
      <c r="I1238" s="14" t="s">
        <v>8153</v>
      </c>
      <c r="J1238" s="14" t="s">
        <v>8153</v>
      </c>
    </row>
    <row r="1239" spans="1:10" x14ac:dyDescent="0.2">
      <c r="A1239" s="14">
        <v>20251031</v>
      </c>
      <c r="B1239" s="15">
        <v>3401</v>
      </c>
      <c r="C1239" s="14" t="s">
        <v>9466</v>
      </c>
      <c r="D1239" s="14" t="s">
        <v>12680</v>
      </c>
      <c r="E1239" s="14">
        <v>3100</v>
      </c>
      <c r="F1239" s="14" t="s">
        <v>9217</v>
      </c>
      <c r="G1239" s="14">
        <v>4</v>
      </c>
      <c r="H1239" s="14" t="s">
        <v>8450</v>
      </c>
      <c r="I1239" s="14">
        <v>4</v>
      </c>
      <c r="J1239" s="14" t="s">
        <v>8177</v>
      </c>
    </row>
    <row r="1240" spans="1:10" x14ac:dyDescent="0.2">
      <c r="A1240" s="14">
        <v>20251031</v>
      </c>
      <c r="B1240" s="15">
        <v>3402</v>
      </c>
      <c r="C1240" s="14" t="s">
        <v>9467</v>
      </c>
      <c r="D1240" s="14" t="s">
        <v>12680</v>
      </c>
      <c r="E1240" s="14">
        <v>3100</v>
      </c>
      <c r="F1240" s="14" t="s">
        <v>9217</v>
      </c>
      <c r="G1240" s="14">
        <v>4</v>
      </c>
      <c r="H1240" s="14" t="s">
        <v>8450</v>
      </c>
      <c r="I1240" s="14">
        <v>4</v>
      </c>
      <c r="J1240" s="14" t="s">
        <v>8177</v>
      </c>
    </row>
    <row r="1241" spans="1:10" x14ac:dyDescent="0.2">
      <c r="A1241" s="14">
        <v>20251031</v>
      </c>
      <c r="B1241" s="15">
        <v>3405</v>
      </c>
      <c r="C1241" s="14" t="s">
        <v>9468</v>
      </c>
      <c r="D1241" s="14" t="s">
        <v>12680</v>
      </c>
      <c r="E1241" s="14">
        <v>3200</v>
      </c>
      <c r="F1241" s="14" t="s">
        <v>8449</v>
      </c>
      <c r="G1241" s="14">
        <v>4</v>
      </c>
      <c r="H1241" s="14" t="s">
        <v>8450</v>
      </c>
      <c r="I1241" s="14">
        <v>4</v>
      </c>
      <c r="J1241" s="14" t="s">
        <v>8177</v>
      </c>
    </row>
    <row r="1242" spans="1:10" x14ac:dyDescent="0.2">
      <c r="A1242" s="14">
        <v>20251031</v>
      </c>
      <c r="B1242" s="15">
        <v>3407</v>
      </c>
      <c r="C1242" s="14" t="s">
        <v>9469</v>
      </c>
      <c r="D1242" s="14" t="s">
        <v>12680</v>
      </c>
      <c r="E1242" s="14">
        <v>3200</v>
      </c>
      <c r="F1242" s="14" t="s">
        <v>8449</v>
      </c>
      <c r="G1242" s="14">
        <v>4</v>
      </c>
      <c r="H1242" s="14" t="s">
        <v>8450</v>
      </c>
      <c r="I1242" s="14">
        <v>2</v>
      </c>
      <c r="J1242" s="14" t="s">
        <v>8533</v>
      </c>
    </row>
    <row r="1243" spans="1:10" x14ac:dyDescent="0.2">
      <c r="A1243" s="14">
        <v>20251031</v>
      </c>
      <c r="B1243" s="15">
        <v>3409</v>
      </c>
      <c r="C1243" s="14" t="s">
        <v>9470</v>
      </c>
      <c r="D1243" s="14" t="s">
        <v>12682</v>
      </c>
      <c r="E1243" s="14">
        <v>3100</v>
      </c>
      <c r="F1243" s="14" t="s">
        <v>9217</v>
      </c>
      <c r="G1243" s="14">
        <v>4</v>
      </c>
      <c r="H1243" s="14" t="s">
        <v>8450</v>
      </c>
      <c r="I1243" s="14" t="s">
        <v>8153</v>
      </c>
      <c r="J1243" s="14" t="s">
        <v>8153</v>
      </c>
    </row>
    <row r="1244" spans="1:10" x14ac:dyDescent="0.2">
      <c r="A1244" s="14">
        <v>20251031</v>
      </c>
      <c r="B1244" s="15" t="s">
        <v>8127</v>
      </c>
      <c r="C1244" s="14" t="s">
        <v>9471</v>
      </c>
      <c r="D1244" s="14" t="s">
        <v>12681</v>
      </c>
      <c r="E1244" s="14">
        <v>5250</v>
      </c>
      <c r="F1244" s="14" t="s">
        <v>8163</v>
      </c>
      <c r="G1244" s="14">
        <v>10</v>
      </c>
      <c r="H1244" s="14" t="s">
        <v>8164</v>
      </c>
      <c r="I1244" s="14" t="s">
        <v>8153</v>
      </c>
      <c r="J1244" s="14" t="s">
        <v>8153</v>
      </c>
    </row>
    <row r="1245" spans="1:10" x14ac:dyDescent="0.2">
      <c r="A1245" s="14">
        <v>20251031</v>
      </c>
      <c r="B1245" s="15">
        <v>3415</v>
      </c>
      <c r="C1245" s="14" t="s">
        <v>9472</v>
      </c>
      <c r="D1245" s="14" t="s">
        <v>12680</v>
      </c>
      <c r="E1245" s="14">
        <v>6100</v>
      </c>
      <c r="F1245" s="14" t="s">
        <v>8214</v>
      </c>
      <c r="G1245" s="14">
        <v>14</v>
      </c>
      <c r="H1245" s="14" t="s">
        <v>8215</v>
      </c>
      <c r="I1245" s="14">
        <v>7</v>
      </c>
      <c r="J1245" s="14" t="s">
        <v>8203</v>
      </c>
    </row>
    <row r="1246" spans="1:10" x14ac:dyDescent="0.2">
      <c r="A1246" s="14">
        <v>20251031</v>
      </c>
      <c r="B1246" s="15">
        <v>3416</v>
      </c>
      <c r="C1246" s="14" t="s">
        <v>9473</v>
      </c>
      <c r="D1246" s="14" t="s">
        <v>12681</v>
      </c>
      <c r="E1246" s="14">
        <v>6100</v>
      </c>
      <c r="F1246" s="14" t="s">
        <v>8214</v>
      </c>
      <c r="G1246" s="14">
        <v>14</v>
      </c>
      <c r="H1246" s="14" t="s">
        <v>8215</v>
      </c>
      <c r="I1246" s="14" t="s">
        <v>8153</v>
      </c>
      <c r="J1246" s="14" t="s">
        <v>8153</v>
      </c>
    </row>
    <row r="1247" spans="1:10" x14ac:dyDescent="0.2">
      <c r="A1247" s="14">
        <v>20251031</v>
      </c>
      <c r="B1247" s="15">
        <v>3417</v>
      </c>
      <c r="C1247" s="14" t="s">
        <v>9474</v>
      </c>
      <c r="D1247" s="14" t="s">
        <v>12682</v>
      </c>
      <c r="E1247" s="14">
        <v>6050</v>
      </c>
      <c r="F1247" s="14" t="s">
        <v>8300</v>
      </c>
      <c r="G1247" s="14">
        <v>13</v>
      </c>
      <c r="H1247" s="14" t="s">
        <v>8301</v>
      </c>
      <c r="I1247" s="14" t="s">
        <v>8153</v>
      </c>
      <c r="J1247" s="14" t="s">
        <v>8153</v>
      </c>
    </row>
    <row r="1248" spans="1:10" x14ac:dyDescent="0.2">
      <c r="A1248" s="14">
        <v>20251031</v>
      </c>
      <c r="B1248" s="15">
        <v>3418</v>
      </c>
      <c r="C1248" s="14" t="s">
        <v>9475</v>
      </c>
      <c r="D1248" s="14" t="s">
        <v>12681</v>
      </c>
      <c r="E1248" s="14">
        <v>6100</v>
      </c>
      <c r="F1248" s="14" t="s">
        <v>8214</v>
      </c>
      <c r="G1248" s="14">
        <v>14</v>
      </c>
      <c r="H1248" s="14" t="s">
        <v>8215</v>
      </c>
      <c r="I1248" s="14" t="s">
        <v>8153</v>
      </c>
      <c r="J1248" s="14" t="s">
        <v>8153</v>
      </c>
    </row>
    <row r="1249" spans="1:10" x14ac:dyDescent="0.2">
      <c r="A1249" s="14">
        <v>20251031</v>
      </c>
      <c r="B1249" s="15" t="s">
        <v>7789</v>
      </c>
      <c r="C1249" s="14" t="s">
        <v>9476</v>
      </c>
      <c r="D1249" s="14" t="s">
        <v>12681</v>
      </c>
      <c r="E1249" s="14">
        <v>2050</v>
      </c>
      <c r="F1249" s="14" t="s">
        <v>8200</v>
      </c>
      <c r="G1249" s="14">
        <v>3</v>
      </c>
      <c r="H1249" s="14" t="s">
        <v>8201</v>
      </c>
      <c r="I1249" s="14" t="s">
        <v>8153</v>
      </c>
      <c r="J1249" s="14" t="s">
        <v>8153</v>
      </c>
    </row>
    <row r="1250" spans="1:10" x14ac:dyDescent="0.2">
      <c r="A1250" s="14">
        <v>20251031</v>
      </c>
      <c r="B1250" s="15">
        <v>3420</v>
      </c>
      <c r="C1250" s="14" t="s">
        <v>9477</v>
      </c>
      <c r="D1250" s="14" t="s">
        <v>12682</v>
      </c>
      <c r="E1250" s="14">
        <v>3550</v>
      </c>
      <c r="F1250" s="14" t="s">
        <v>9189</v>
      </c>
      <c r="G1250" s="14">
        <v>3</v>
      </c>
      <c r="H1250" s="14" t="s">
        <v>8201</v>
      </c>
      <c r="I1250" s="14" t="s">
        <v>8153</v>
      </c>
      <c r="J1250" s="14" t="s">
        <v>8153</v>
      </c>
    </row>
    <row r="1251" spans="1:10" x14ac:dyDescent="0.2">
      <c r="A1251" s="14">
        <v>20251031</v>
      </c>
      <c r="B1251" s="15">
        <v>3421</v>
      </c>
      <c r="C1251" s="14" t="s">
        <v>9478</v>
      </c>
      <c r="D1251" s="14" t="s">
        <v>12682</v>
      </c>
      <c r="E1251" s="14">
        <v>3550</v>
      </c>
      <c r="F1251" s="14" t="s">
        <v>9189</v>
      </c>
      <c r="G1251" s="14">
        <v>3</v>
      </c>
      <c r="H1251" s="14" t="s">
        <v>8201</v>
      </c>
      <c r="I1251" s="14">
        <v>7</v>
      </c>
      <c r="J1251" s="14" t="s">
        <v>8203</v>
      </c>
    </row>
    <row r="1252" spans="1:10" x14ac:dyDescent="0.2">
      <c r="A1252" s="14">
        <v>20251031</v>
      </c>
      <c r="B1252" s="15">
        <v>3422</v>
      </c>
      <c r="C1252" s="14" t="s">
        <v>9479</v>
      </c>
      <c r="D1252" s="14" t="s">
        <v>12682</v>
      </c>
      <c r="E1252" s="14">
        <v>3550</v>
      </c>
      <c r="F1252" s="14" t="s">
        <v>9189</v>
      </c>
      <c r="G1252" s="14">
        <v>3</v>
      </c>
      <c r="H1252" s="14" t="s">
        <v>8201</v>
      </c>
      <c r="I1252" s="14" t="s">
        <v>8153</v>
      </c>
      <c r="J1252" s="14" t="s">
        <v>8153</v>
      </c>
    </row>
    <row r="1253" spans="1:10" x14ac:dyDescent="0.2">
      <c r="A1253" s="14">
        <v>20251031</v>
      </c>
      <c r="B1253" s="15">
        <v>3423</v>
      </c>
      <c r="C1253" s="14" t="s">
        <v>9480</v>
      </c>
      <c r="D1253" s="14" t="s">
        <v>12682</v>
      </c>
      <c r="E1253" s="14">
        <v>3550</v>
      </c>
      <c r="F1253" s="14" t="s">
        <v>9189</v>
      </c>
      <c r="G1253" s="14">
        <v>3</v>
      </c>
      <c r="H1253" s="14" t="s">
        <v>8201</v>
      </c>
      <c r="I1253" s="14" t="s">
        <v>8153</v>
      </c>
      <c r="J1253" s="14" t="s">
        <v>8153</v>
      </c>
    </row>
    <row r="1254" spans="1:10" x14ac:dyDescent="0.2">
      <c r="A1254" s="14">
        <v>20251031</v>
      </c>
      <c r="B1254" s="15">
        <v>3426</v>
      </c>
      <c r="C1254" s="14" t="s">
        <v>9481</v>
      </c>
      <c r="D1254" s="14" t="s">
        <v>12682</v>
      </c>
      <c r="E1254" s="14">
        <v>3550</v>
      </c>
      <c r="F1254" s="14" t="s">
        <v>9189</v>
      </c>
      <c r="G1254" s="14">
        <v>3</v>
      </c>
      <c r="H1254" s="14" t="s">
        <v>8201</v>
      </c>
      <c r="I1254" s="14" t="s">
        <v>8153</v>
      </c>
      <c r="J1254" s="14" t="s">
        <v>8153</v>
      </c>
    </row>
    <row r="1255" spans="1:10" x14ac:dyDescent="0.2">
      <c r="A1255" s="14">
        <v>20251031</v>
      </c>
      <c r="B1255" s="15">
        <v>3431</v>
      </c>
      <c r="C1255" s="14" t="s">
        <v>9482</v>
      </c>
      <c r="D1255" s="14" t="s">
        <v>12680</v>
      </c>
      <c r="E1255" s="14">
        <v>3550</v>
      </c>
      <c r="F1255" s="14" t="s">
        <v>9189</v>
      </c>
      <c r="G1255" s="14">
        <v>3</v>
      </c>
      <c r="H1255" s="14" t="s">
        <v>8201</v>
      </c>
      <c r="I1255" s="14">
        <v>6</v>
      </c>
      <c r="J1255" s="14" t="s">
        <v>8150</v>
      </c>
    </row>
    <row r="1256" spans="1:10" x14ac:dyDescent="0.2">
      <c r="A1256" s="14">
        <v>20251031</v>
      </c>
      <c r="B1256" s="15">
        <v>3433</v>
      </c>
      <c r="C1256" s="14" t="s">
        <v>9483</v>
      </c>
      <c r="D1256" s="14" t="s">
        <v>12680</v>
      </c>
      <c r="E1256" s="14">
        <v>3550</v>
      </c>
      <c r="F1256" s="14" t="s">
        <v>9189</v>
      </c>
      <c r="G1256" s="14">
        <v>3</v>
      </c>
      <c r="H1256" s="14" t="s">
        <v>8201</v>
      </c>
      <c r="I1256" s="14">
        <v>6</v>
      </c>
      <c r="J1256" s="14" t="s">
        <v>8150</v>
      </c>
    </row>
    <row r="1257" spans="1:10" x14ac:dyDescent="0.2">
      <c r="A1257" s="14">
        <v>20251031</v>
      </c>
      <c r="B1257" s="15">
        <v>3434</v>
      </c>
      <c r="C1257" s="14" t="s">
        <v>9484</v>
      </c>
      <c r="D1257" s="14" t="s">
        <v>12682</v>
      </c>
      <c r="E1257" s="14">
        <v>3550</v>
      </c>
      <c r="F1257" s="14" t="s">
        <v>9189</v>
      </c>
      <c r="G1257" s="14">
        <v>3</v>
      </c>
      <c r="H1257" s="14" t="s">
        <v>8201</v>
      </c>
      <c r="I1257" s="14" t="s">
        <v>8153</v>
      </c>
      <c r="J1257" s="14" t="s">
        <v>8153</v>
      </c>
    </row>
    <row r="1258" spans="1:10" x14ac:dyDescent="0.2">
      <c r="A1258" s="14">
        <v>20251031</v>
      </c>
      <c r="B1258" s="15">
        <v>3435</v>
      </c>
      <c r="C1258" s="14" t="s">
        <v>9485</v>
      </c>
      <c r="D1258" s="14" t="s">
        <v>12682</v>
      </c>
      <c r="E1258" s="14">
        <v>3550</v>
      </c>
      <c r="F1258" s="14" t="s">
        <v>9189</v>
      </c>
      <c r="G1258" s="14">
        <v>3</v>
      </c>
      <c r="H1258" s="14" t="s">
        <v>8201</v>
      </c>
      <c r="I1258" s="14" t="s">
        <v>8153</v>
      </c>
      <c r="J1258" s="14" t="s">
        <v>8153</v>
      </c>
    </row>
    <row r="1259" spans="1:10" x14ac:dyDescent="0.2">
      <c r="A1259" s="14">
        <v>20251031</v>
      </c>
      <c r="B1259" s="15">
        <v>3436</v>
      </c>
      <c r="C1259" s="14" t="s">
        <v>9486</v>
      </c>
      <c r="D1259" s="14" t="s">
        <v>12680</v>
      </c>
      <c r="E1259" s="14">
        <v>3550</v>
      </c>
      <c r="F1259" s="14" t="s">
        <v>9189</v>
      </c>
      <c r="G1259" s="14">
        <v>3</v>
      </c>
      <c r="H1259" s="14" t="s">
        <v>8201</v>
      </c>
      <c r="I1259" s="14">
        <v>4</v>
      </c>
      <c r="J1259" s="14" t="s">
        <v>8177</v>
      </c>
    </row>
    <row r="1260" spans="1:10" x14ac:dyDescent="0.2">
      <c r="A1260" s="14">
        <v>20251031</v>
      </c>
      <c r="B1260" s="15">
        <v>3437</v>
      </c>
      <c r="C1260" s="14" t="s">
        <v>9487</v>
      </c>
      <c r="D1260" s="14" t="s">
        <v>12682</v>
      </c>
      <c r="E1260" s="14">
        <v>3550</v>
      </c>
      <c r="F1260" s="14" t="s">
        <v>9189</v>
      </c>
      <c r="G1260" s="14">
        <v>3</v>
      </c>
      <c r="H1260" s="14" t="s">
        <v>8201</v>
      </c>
      <c r="I1260" s="14" t="s">
        <v>8153</v>
      </c>
      <c r="J1260" s="14" t="s">
        <v>8153</v>
      </c>
    </row>
    <row r="1261" spans="1:10" x14ac:dyDescent="0.2">
      <c r="A1261" s="14">
        <v>20251031</v>
      </c>
      <c r="B1261" s="15">
        <v>3439</v>
      </c>
      <c r="C1261" s="14" t="s">
        <v>9488</v>
      </c>
      <c r="D1261" s="14" t="s">
        <v>12682</v>
      </c>
      <c r="E1261" s="14">
        <v>3550</v>
      </c>
      <c r="F1261" s="14" t="s">
        <v>9189</v>
      </c>
      <c r="G1261" s="14">
        <v>3</v>
      </c>
      <c r="H1261" s="14" t="s">
        <v>8201</v>
      </c>
      <c r="I1261" s="14" t="s">
        <v>8153</v>
      </c>
      <c r="J1261" s="14" t="s">
        <v>8153</v>
      </c>
    </row>
    <row r="1262" spans="1:10" x14ac:dyDescent="0.2">
      <c r="A1262" s="14">
        <v>20251031</v>
      </c>
      <c r="B1262" s="15" t="s">
        <v>5336</v>
      </c>
      <c r="C1262" s="14" t="s">
        <v>9489</v>
      </c>
      <c r="D1262" s="14" t="s">
        <v>12682</v>
      </c>
      <c r="E1262" s="14">
        <v>9050</v>
      </c>
      <c r="F1262" s="14" t="s">
        <v>8187</v>
      </c>
      <c r="G1262" s="14">
        <v>10</v>
      </c>
      <c r="H1262" s="14" t="s">
        <v>8164</v>
      </c>
      <c r="I1262" s="14" t="s">
        <v>8153</v>
      </c>
      <c r="J1262" s="14" t="s">
        <v>8153</v>
      </c>
    </row>
    <row r="1263" spans="1:10" x14ac:dyDescent="0.2">
      <c r="A1263" s="14">
        <v>20251031</v>
      </c>
      <c r="B1263" s="15">
        <v>3440</v>
      </c>
      <c r="C1263" s="14" t="s">
        <v>9490</v>
      </c>
      <c r="D1263" s="14" t="s">
        <v>12682</v>
      </c>
      <c r="E1263" s="14">
        <v>3550</v>
      </c>
      <c r="F1263" s="14" t="s">
        <v>9189</v>
      </c>
      <c r="G1263" s="14">
        <v>3</v>
      </c>
      <c r="H1263" s="14" t="s">
        <v>8201</v>
      </c>
      <c r="I1263" s="14" t="s">
        <v>8153</v>
      </c>
      <c r="J1263" s="14" t="s">
        <v>8153</v>
      </c>
    </row>
    <row r="1264" spans="1:10" x14ac:dyDescent="0.2">
      <c r="A1264" s="14">
        <v>20251031</v>
      </c>
      <c r="B1264" s="15">
        <v>3441</v>
      </c>
      <c r="C1264" s="14" t="s">
        <v>9491</v>
      </c>
      <c r="D1264" s="14" t="s">
        <v>12682</v>
      </c>
      <c r="E1264" s="14">
        <v>3550</v>
      </c>
      <c r="F1264" s="14" t="s">
        <v>9189</v>
      </c>
      <c r="G1264" s="14">
        <v>3</v>
      </c>
      <c r="H1264" s="14" t="s">
        <v>8201</v>
      </c>
      <c r="I1264" s="14" t="s">
        <v>8153</v>
      </c>
      <c r="J1264" s="14" t="s">
        <v>8153</v>
      </c>
    </row>
    <row r="1265" spans="1:10" x14ac:dyDescent="0.2">
      <c r="A1265" s="14">
        <v>20251031</v>
      </c>
      <c r="B1265" s="15">
        <v>3443</v>
      </c>
      <c r="C1265" s="14" t="s">
        <v>9492</v>
      </c>
      <c r="D1265" s="14" t="s">
        <v>12680</v>
      </c>
      <c r="E1265" s="14">
        <v>3550</v>
      </c>
      <c r="F1265" s="14" t="s">
        <v>9189</v>
      </c>
      <c r="G1265" s="14">
        <v>3</v>
      </c>
      <c r="H1265" s="14" t="s">
        <v>8201</v>
      </c>
      <c r="I1265" s="14">
        <v>7</v>
      </c>
      <c r="J1265" s="14" t="s">
        <v>8203</v>
      </c>
    </row>
    <row r="1266" spans="1:10" x14ac:dyDescent="0.2">
      <c r="A1266" s="14">
        <v>20251031</v>
      </c>
      <c r="B1266" s="15">
        <v>3444</v>
      </c>
      <c r="C1266" s="14" t="s">
        <v>9493</v>
      </c>
      <c r="D1266" s="14" t="s">
        <v>12682</v>
      </c>
      <c r="E1266" s="14">
        <v>3550</v>
      </c>
      <c r="F1266" s="14" t="s">
        <v>9189</v>
      </c>
      <c r="G1266" s="14">
        <v>3</v>
      </c>
      <c r="H1266" s="14" t="s">
        <v>8201</v>
      </c>
      <c r="I1266" s="14" t="s">
        <v>8153</v>
      </c>
      <c r="J1266" s="14" t="s">
        <v>8153</v>
      </c>
    </row>
    <row r="1267" spans="1:10" x14ac:dyDescent="0.2">
      <c r="A1267" s="14">
        <v>20251031</v>
      </c>
      <c r="B1267" s="15">
        <v>3445</v>
      </c>
      <c r="C1267" s="14" t="s">
        <v>9494</v>
      </c>
      <c r="D1267" s="14" t="s">
        <v>12680</v>
      </c>
      <c r="E1267" s="14">
        <v>3550</v>
      </c>
      <c r="F1267" s="14" t="s">
        <v>9189</v>
      </c>
      <c r="G1267" s="14">
        <v>3</v>
      </c>
      <c r="H1267" s="14" t="s">
        <v>8201</v>
      </c>
      <c r="I1267" s="14">
        <v>6</v>
      </c>
      <c r="J1267" s="14" t="s">
        <v>8150</v>
      </c>
    </row>
    <row r="1268" spans="1:10" x14ac:dyDescent="0.2">
      <c r="A1268" s="14">
        <v>20251031</v>
      </c>
      <c r="B1268" s="15">
        <v>3446</v>
      </c>
      <c r="C1268" s="14" t="s">
        <v>9495</v>
      </c>
      <c r="D1268" s="14" t="s">
        <v>12682</v>
      </c>
      <c r="E1268" s="14">
        <v>3550</v>
      </c>
      <c r="F1268" s="14" t="s">
        <v>9189</v>
      </c>
      <c r="G1268" s="14">
        <v>3</v>
      </c>
      <c r="H1268" s="14" t="s">
        <v>8201</v>
      </c>
      <c r="I1268" s="14" t="s">
        <v>8153</v>
      </c>
      <c r="J1268" s="14" t="s">
        <v>8153</v>
      </c>
    </row>
    <row r="1269" spans="1:10" x14ac:dyDescent="0.2">
      <c r="A1269" s="14">
        <v>20251031</v>
      </c>
      <c r="B1269" s="15">
        <v>3447</v>
      </c>
      <c r="C1269" s="14" t="s">
        <v>9496</v>
      </c>
      <c r="D1269" s="14" t="s">
        <v>12682</v>
      </c>
      <c r="E1269" s="14">
        <v>3550</v>
      </c>
      <c r="F1269" s="14" t="s">
        <v>9189</v>
      </c>
      <c r="G1269" s="14">
        <v>3</v>
      </c>
      <c r="H1269" s="14" t="s">
        <v>8201</v>
      </c>
      <c r="I1269" s="14" t="s">
        <v>8153</v>
      </c>
      <c r="J1269" s="14" t="s">
        <v>8153</v>
      </c>
    </row>
    <row r="1270" spans="1:10" x14ac:dyDescent="0.2">
      <c r="A1270" s="14">
        <v>20251031</v>
      </c>
      <c r="B1270" s="15">
        <v>3448</v>
      </c>
      <c r="C1270" s="14" t="s">
        <v>9497</v>
      </c>
      <c r="D1270" s="14" t="s">
        <v>8162</v>
      </c>
      <c r="E1270" s="14">
        <v>3550</v>
      </c>
      <c r="F1270" s="14" t="s">
        <v>9189</v>
      </c>
      <c r="G1270" s="14">
        <v>3</v>
      </c>
      <c r="H1270" s="14" t="s">
        <v>8201</v>
      </c>
      <c r="I1270" s="14" t="s">
        <v>8153</v>
      </c>
      <c r="J1270" s="14" t="s">
        <v>8153</v>
      </c>
    </row>
    <row r="1271" spans="1:10" x14ac:dyDescent="0.2">
      <c r="A1271" s="14">
        <v>20251031</v>
      </c>
      <c r="B1271" s="15">
        <v>3449</v>
      </c>
      <c r="C1271" s="14" t="s">
        <v>9498</v>
      </c>
      <c r="D1271" s="14" t="s">
        <v>12682</v>
      </c>
      <c r="E1271" s="14">
        <v>3550</v>
      </c>
      <c r="F1271" s="14" t="s">
        <v>9189</v>
      </c>
      <c r="G1271" s="14">
        <v>3</v>
      </c>
      <c r="H1271" s="14" t="s">
        <v>8201</v>
      </c>
      <c r="I1271" s="14" t="s">
        <v>8153</v>
      </c>
      <c r="J1271" s="14" t="s">
        <v>8153</v>
      </c>
    </row>
    <row r="1272" spans="1:10" x14ac:dyDescent="0.2">
      <c r="A1272" s="14">
        <v>20251031</v>
      </c>
      <c r="B1272" s="15">
        <v>3450</v>
      </c>
      <c r="C1272" s="14" t="s">
        <v>9499</v>
      </c>
      <c r="D1272" s="14" t="s">
        <v>8162</v>
      </c>
      <c r="E1272" s="14">
        <v>3550</v>
      </c>
      <c r="F1272" s="14" t="s">
        <v>9189</v>
      </c>
      <c r="G1272" s="14">
        <v>3</v>
      </c>
      <c r="H1272" s="14" t="s">
        <v>8201</v>
      </c>
      <c r="I1272" s="14" t="s">
        <v>8153</v>
      </c>
      <c r="J1272" s="14" t="s">
        <v>8153</v>
      </c>
    </row>
    <row r="1273" spans="1:10" x14ac:dyDescent="0.2">
      <c r="A1273" s="14">
        <v>20251031</v>
      </c>
      <c r="B1273" s="15">
        <v>3451</v>
      </c>
      <c r="C1273" s="14" t="s">
        <v>3618</v>
      </c>
      <c r="D1273" s="14" t="s">
        <v>9193</v>
      </c>
      <c r="E1273" s="14" t="s">
        <v>8153</v>
      </c>
      <c r="F1273" s="14" t="s">
        <v>8153</v>
      </c>
      <c r="G1273" s="14" t="s">
        <v>8153</v>
      </c>
      <c r="H1273" s="14" t="s">
        <v>8153</v>
      </c>
      <c r="I1273" s="14" t="s">
        <v>8153</v>
      </c>
      <c r="J1273" s="14" t="s">
        <v>8153</v>
      </c>
    </row>
    <row r="1274" spans="1:10" x14ac:dyDescent="0.2">
      <c r="A1274" s="14">
        <v>20251031</v>
      </c>
      <c r="B1274" s="15">
        <v>3452</v>
      </c>
      <c r="C1274" s="14" t="s">
        <v>9500</v>
      </c>
      <c r="D1274" s="14" t="s">
        <v>12682</v>
      </c>
      <c r="E1274" s="14">
        <v>8050</v>
      </c>
      <c r="F1274" s="14" t="s">
        <v>8220</v>
      </c>
      <c r="G1274" s="14">
        <v>17</v>
      </c>
      <c r="H1274" s="14" t="s">
        <v>8221</v>
      </c>
      <c r="I1274" s="14" t="s">
        <v>8153</v>
      </c>
      <c r="J1274" s="14" t="s">
        <v>8153</v>
      </c>
    </row>
    <row r="1275" spans="1:10" x14ac:dyDescent="0.2">
      <c r="A1275" s="14">
        <v>20251031</v>
      </c>
      <c r="B1275" s="15">
        <v>3454</v>
      </c>
      <c r="C1275" s="14" t="s">
        <v>9501</v>
      </c>
      <c r="D1275" s="14" t="s">
        <v>12682</v>
      </c>
      <c r="E1275" s="14">
        <v>8050</v>
      </c>
      <c r="F1275" s="14" t="s">
        <v>8220</v>
      </c>
      <c r="G1275" s="14">
        <v>17</v>
      </c>
      <c r="H1275" s="14" t="s">
        <v>8221</v>
      </c>
      <c r="I1275" s="14" t="s">
        <v>8153</v>
      </c>
      <c r="J1275" s="14" t="s">
        <v>8153</v>
      </c>
    </row>
    <row r="1276" spans="1:10" x14ac:dyDescent="0.2">
      <c r="A1276" s="14">
        <v>20251031</v>
      </c>
      <c r="B1276" s="15">
        <v>3455</v>
      </c>
      <c r="C1276" s="14" t="s">
        <v>1220</v>
      </c>
      <c r="D1276" s="14" t="s">
        <v>9193</v>
      </c>
      <c r="E1276" s="14" t="s">
        <v>8153</v>
      </c>
      <c r="F1276" s="14" t="s">
        <v>8153</v>
      </c>
      <c r="G1276" s="14" t="s">
        <v>8153</v>
      </c>
      <c r="H1276" s="14" t="s">
        <v>8153</v>
      </c>
      <c r="I1276" s="14" t="s">
        <v>8153</v>
      </c>
      <c r="J1276" s="14" t="s">
        <v>8153</v>
      </c>
    </row>
    <row r="1277" spans="1:10" x14ac:dyDescent="0.2">
      <c r="A1277" s="14">
        <v>20251031</v>
      </c>
      <c r="B1277" s="15">
        <v>3457</v>
      </c>
      <c r="C1277" s="14" t="s">
        <v>9502</v>
      </c>
      <c r="D1277" s="14" t="s">
        <v>12680</v>
      </c>
      <c r="E1277" s="14">
        <v>8050</v>
      </c>
      <c r="F1277" s="14" t="s">
        <v>8220</v>
      </c>
      <c r="G1277" s="14">
        <v>17</v>
      </c>
      <c r="H1277" s="14" t="s">
        <v>8221</v>
      </c>
      <c r="I1277" s="14">
        <v>7</v>
      </c>
      <c r="J1277" s="14" t="s">
        <v>8203</v>
      </c>
    </row>
    <row r="1278" spans="1:10" x14ac:dyDescent="0.2">
      <c r="A1278" s="14">
        <v>20251031</v>
      </c>
      <c r="B1278" s="15">
        <v>3459</v>
      </c>
      <c r="C1278" s="14" t="s">
        <v>2866</v>
      </c>
      <c r="D1278" s="14" t="s">
        <v>9193</v>
      </c>
      <c r="E1278" s="14" t="s">
        <v>8153</v>
      </c>
      <c r="F1278" s="14" t="s">
        <v>8153</v>
      </c>
      <c r="G1278" s="14" t="s">
        <v>8153</v>
      </c>
      <c r="H1278" s="14" t="s">
        <v>8153</v>
      </c>
      <c r="I1278" s="14" t="s">
        <v>8153</v>
      </c>
      <c r="J1278" s="14" t="s">
        <v>8153</v>
      </c>
    </row>
    <row r="1279" spans="1:10" x14ac:dyDescent="0.2">
      <c r="A1279" s="14">
        <v>20251031</v>
      </c>
      <c r="B1279" s="15" t="s">
        <v>9503</v>
      </c>
      <c r="C1279" s="14" t="s">
        <v>9504</v>
      </c>
      <c r="D1279" s="14" t="s">
        <v>8152</v>
      </c>
      <c r="E1279" s="14" t="s">
        <v>8153</v>
      </c>
      <c r="F1279" s="14" t="s">
        <v>8153</v>
      </c>
      <c r="G1279" s="14" t="s">
        <v>8153</v>
      </c>
      <c r="H1279" s="14" t="s">
        <v>8153</v>
      </c>
      <c r="I1279" s="14" t="s">
        <v>8153</v>
      </c>
      <c r="J1279" s="14" t="s">
        <v>8153</v>
      </c>
    </row>
    <row r="1280" spans="1:10" x14ac:dyDescent="0.2">
      <c r="A1280" s="14">
        <v>20251031</v>
      </c>
      <c r="B1280" s="15">
        <v>3461</v>
      </c>
      <c r="C1280" s="14" t="s">
        <v>9505</v>
      </c>
      <c r="D1280" s="14" t="s">
        <v>12682</v>
      </c>
      <c r="E1280" s="14">
        <v>8050</v>
      </c>
      <c r="F1280" s="14" t="s">
        <v>8220</v>
      </c>
      <c r="G1280" s="14">
        <v>17</v>
      </c>
      <c r="H1280" s="14" t="s">
        <v>8221</v>
      </c>
      <c r="I1280" s="14" t="s">
        <v>8153</v>
      </c>
      <c r="J1280" s="14" t="s">
        <v>8153</v>
      </c>
    </row>
    <row r="1281" spans="1:10" x14ac:dyDescent="0.2">
      <c r="A1281" s="14">
        <v>20251031</v>
      </c>
      <c r="B1281" s="15">
        <v>3462</v>
      </c>
      <c r="C1281" s="14" t="s">
        <v>2478</v>
      </c>
      <c r="D1281" s="14" t="s">
        <v>9193</v>
      </c>
      <c r="E1281" s="14" t="s">
        <v>8153</v>
      </c>
      <c r="F1281" s="14" t="s">
        <v>8153</v>
      </c>
      <c r="G1281" s="14" t="s">
        <v>8153</v>
      </c>
      <c r="H1281" s="14" t="s">
        <v>8153</v>
      </c>
      <c r="I1281" s="14" t="s">
        <v>8153</v>
      </c>
      <c r="J1281" s="14" t="s">
        <v>8153</v>
      </c>
    </row>
    <row r="1282" spans="1:10" x14ac:dyDescent="0.2">
      <c r="A1282" s="14">
        <v>20251031</v>
      </c>
      <c r="B1282" s="15">
        <v>3463</v>
      </c>
      <c r="C1282" s="14" t="s">
        <v>1342</v>
      </c>
      <c r="D1282" s="14" t="s">
        <v>9193</v>
      </c>
      <c r="E1282" s="14" t="s">
        <v>8153</v>
      </c>
      <c r="F1282" s="14" t="s">
        <v>8153</v>
      </c>
      <c r="G1282" s="14" t="s">
        <v>8153</v>
      </c>
      <c r="H1282" s="14" t="s">
        <v>8153</v>
      </c>
      <c r="I1282" s="14" t="s">
        <v>8153</v>
      </c>
      <c r="J1282" s="14" t="s">
        <v>8153</v>
      </c>
    </row>
    <row r="1283" spans="1:10" x14ac:dyDescent="0.2">
      <c r="A1283" s="14">
        <v>20251031</v>
      </c>
      <c r="B1283" s="15">
        <v>3465</v>
      </c>
      <c r="C1283" s="14" t="s">
        <v>9506</v>
      </c>
      <c r="D1283" s="14" t="s">
        <v>12680</v>
      </c>
      <c r="E1283" s="14">
        <v>8050</v>
      </c>
      <c r="F1283" s="14" t="s">
        <v>8220</v>
      </c>
      <c r="G1283" s="14">
        <v>17</v>
      </c>
      <c r="H1283" s="14" t="s">
        <v>8221</v>
      </c>
      <c r="I1283" s="14">
        <v>6</v>
      </c>
      <c r="J1283" s="14" t="s">
        <v>8150</v>
      </c>
    </row>
    <row r="1284" spans="1:10" x14ac:dyDescent="0.2">
      <c r="A1284" s="14">
        <v>20251031</v>
      </c>
      <c r="B1284" s="15">
        <v>3466</v>
      </c>
      <c r="C1284" s="14" t="s">
        <v>1886</v>
      </c>
      <c r="D1284" s="14" t="s">
        <v>9193</v>
      </c>
      <c r="E1284" s="14" t="s">
        <v>8153</v>
      </c>
      <c r="F1284" s="14" t="s">
        <v>8153</v>
      </c>
      <c r="G1284" s="14" t="s">
        <v>8153</v>
      </c>
      <c r="H1284" s="14" t="s">
        <v>8153</v>
      </c>
      <c r="I1284" s="14" t="s">
        <v>8153</v>
      </c>
      <c r="J1284" s="14" t="s">
        <v>8153</v>
      </c>
    </row>
    <row r="1285" spans="1:10" x14ac:dyDescent="0.2">
      <c r="A1285" s="14">
        <v>20251031</v>
      </c>
      <c r="B1285" s="15">
        <v>3467</v>
      </c>
      <c r="C1285" s="14" t="s">
        <v>9507</v>
      </c>
      <c r="D1285" s="14" t="s">
        <v>12682</v>
      </c>
      <c r="E1285" s="14">
        <v>8050</v>
      </c>
      <c r="F1285" s="14" t="s">
        <v>8220</v>
      </c>
      <c r="G1285" s="14">
        <v>17</v>
      </c>
      <c r="H1285" s="14" t="s">
        <v>8221</v>
      </c>
      <c r="I1285" s="14" t="s">
        <v>8153</v>
      </c>
      <c r="J1285" s="14" t="s">
        <v>8153</v>
      </c>
    </row>
    <row r="1286" spans="1:10" x14ac:dyDescent="0.2">
      <c r="A1286" s="14">
        <v>20251031</v>
      </c>
      <c r="B1286" s="15">
        <v>3468</v>
      </c>
      <c r="C1286" s="14" t="s">
        <v>3179</v>
      </c>
      <c r="D1286" s="14" t="s">
        <v>9193</v>
      </c>
      <c r="E1286" s="14" t="s">
        <v>8153</v>
      </c>
      <c r="F1286" s="14" t="s">
        <v>8153</v>
      </c>
      <c r="G1286" s="14" t="s">
        <v>8153</v>
      </c>
      <c r="H1286" s="14" t="s">
        <v>8153</v>
      </c>
      <c r="I1286" s="14" t="s">
        <v>8153</v>
      </c>
      <c r="J1286" s="14" t="s">
        <v>8153</v>
      </c>
    </row>
    <row r="1287" spans="1:10" x14ac:dyDescent="0.2">
      <c r="A1287" s="14">
        <v>20251031</v>
      </c>
      <c r="B1287" s="15">
        <v>3469</v>
      </c>
      <c r="C1287" s="14" t="s">
        <v>9508</v>
      </c>
      <c r="D1287" s="14" t="s">
        <v>12682</v>
      </c>
      <c r="E1287" s="14">
        <v>8050</v>
      </c>
      <c r="F1287" s="14" t="s">
        <v>8220</v>
      </c>
      <c r="G1287" s="14">
        <v>17</v>
      </c>
      <c r="H1287" s="14" t="s">
        <v>8221</v>
      </c>
      <c r="I1287" s="14" t="s">
        <v>8153</v>
      </c>
      <c r="J1287" s="14" t="s">
        <v>8153</v>
      </c>
    </row>
    <row r="1288" spans="1:10" x14ac:dyDescent="0.2">
      <c r="A1288" s="14">
        <v>20251031</v>
      </c>
      <c r="B1288" s="15" t="s">
        <v>9509</v>
      </c>
      <c r="C1288" s="14" t="s">
        <v>9510</v>
      </c>
      <c r="D1288" s="14" t="s">
        <v>8152</v>
      </c>
      <c r="E1288" s="14" t="s">
        <v>8153</v>
      </c>
      <c r="F1288" s="14" t="s">
        <v>8153</v>
      </c>
      <c r="G1288" s="14" t="s">
        <v>8153</v>
      </c>
      <c r="H1288" s="14" t="s">
        <v>8153</v>
      </c>
      <c r="I1288" s="14" t="s">
        <v>8153</v>
      </c>
      <c r="J1288" s="14" t="s">
        <v>8153</v>
      </c>
    </row>
    <row r="1289" spans="1:10" x14ac:dyDescent="0.2">
      <c r="A1289" s="14">
        <v>20251031</v>
      </c>
      <c r="B1289" s="15">
        <v>3470</v>
      </c>
      <c r="C1289" s="14" t="s">
        <v>1969</v>
      </c>
      <c r="D1289" s="14" t="s">
        <v>9193</v>
      </c>
      <c r="E1289" s="14" t="s">
        <v>8153</v>
      </c>
      <c r="F1289" s="14" t="s">
        <v>8153</v>
      </c>
      <c r="G1289" s="14" t="s">
        <v>8153</v>
      </c>
      <c r="H1289" s="14" t="s">
        <v>8153</v>
      </c>
      <c r="I1289" s="14" t="s">
        <v>8153</v>
      </c>
      <c r="J1289" s="14" t="s">
        <v>8153</v>
      </c>
    </row>
    <row r="1290" spans="1:10" x14ac:dyDescent="0.2">
      <c r="A1290" s="14">
        <v>20251031</v>
      </c>
      <c r="B1290" s="15">
        <v>3471</v>
      </c>
      <c r="C1290" s="14" t="s">
        <v>2135</v>
      </c>
      <c r="D1290" s="14" t="s">
        <v>9193</v>
      </c>
      <c r="E1290" s="14" t="s">
        <v>8153</v>
      </c>
      <c r="F1290" s="14" t="s">
        <v>8153</v>
      </c>
      <c r="G1290" s="14" t="s">
        <v>8153</v>
      </c>
      <c r="H1290" s="14" t="s">
        <v>8153</v>
      </c>
      <c r="I1290" s="14" t="s">
        <v>8153</v>
      </c>
      <c r="J1290" s="14" t="s">
        <v>8153</v>
      </c>
    </row>
    <row r="1291" spans="1:10" x14ac:dyDescent="0.2">
      <c r="A1291" s="14">
        <v>20251031</v>
      </c>
      <c r="B1291" s="15">
        <v>3472</v>
      </c>
      <c r="C1291" s="14" t="s">
        <v>9511</v>
      </c>
      <c r="D1291" s="14" t="s">
        <v>9193</v>
      </c>
      <c r="E1291" s="14" t="s">
        <v>8153</v>
      </c>
      <c r="F1291" s="14" t="s">
        <v>8153</v>
      </c>
      <c r="G1291" s="14" t="s">
        <v>8153</v>
      </c>
      <c r="H1291" s="14" t="s">
        <v>8153</v>
      </c>
      <c r="I1291" s="14" t="s">
        <v>8153</v>
      </c>
      <c r="J1291" s="14" t="s">
        <v>8153</v>
      </c>
    </row>
    <row r="1292" spans="1:10" x14ac:dyDescent="0.2">
      <c r="A1292" s="14">
        <v>20251031</v>
      </c>
      <c r="B1292" s="15">
        <v>3474</v>
      </c>
      <c r="C1292" s="14" t="s">
        <v>9512</v>
      </c>
      <c r="D1292" s="14" t="s">
        <v>12681</v>
      </c>
      <c r="E1292" s="14">
        <v>8050</v>
      </c>
      <c r="F1292" s="14" t="s">
        <v>8220</v>
      </c>
      <c r="G1292" s="14">
        <v>17</v>
      </c>
      <c r="H1292" s="14" t="s">
        <v>8221</v>
      </c>
      <c r="I1292" s="14" t="s">
        <v>8153</v>
      </c>
      <c r="J1292" s="14" t="s">
        <v>8153</v>
      </c>
    </row>
    <row r="1293" spans="1:10" x14ac:dyDescent="0.2">
      <c r="A1293" s="14">
        <v>20251031</v>
      </c>
      <c r="B1293" s="15">
        <v>3475</v>
      </c>
      <c r="C1293" s="14" t="s">
        <v>9513</v>
      </c>
      <c r="D1293" s="14" t="s">
        <v>12680</v>
      </c>
      <c r="E1293" s="14">
        <v>8050</v>
      </c>
      <c r="F1293" s="14" t="s">
        <v>8220</v>
      </c>
      <c r="G1293" s="14">
        <v>17</v>
      </c>
      <c r="H1293" s="14" t="s">
        <v>8221</v>
      </c>
      <c r="I1293" s="14">
        <v>7</v>
      </c>
      <c r="J1293" s="14" t="s">
        <v>8203</v>
      </c>
    </row>
    <row r="1294" spans="1:10" x14ac:dyDescent="0.2">
      <c r="A1294" s="14">
        <v>20251031</v>
      </c>
      <c r="B1294" s="15">
        <v>3476</v>
      </c>
      <c r="C1294" s="14" t="s">
        <v>2088</v>
      </c>
      <c r="D1294" s="14" t="s">
        <v>9193</v>
      </c>
      <c r="E1294" s="14" t="s">
        <v>8153</v>
      </c>
      <c r="F1294" s="14" t="s">
        <v>8153</v>
      </c>
      <c r="G1294" s="14" t="s">
        <v>8153</v>
      </c>
      <c r="H1294" s="14" t="s">
        <v>8153</v>
      </c>
      <c r="I1294" s="14" t="s">
        <v>8153</v>
      </c>
      <c r="J1294" s="14" t="s">
        <v>8153</v>
      </c>
    </row>
    <row r="1295" spans="1:10" x14ac:dyDescent="0.2">
      <c r="A1295" s="14">
        <v>20251031</v>
      </c>
      <c r="B1295" s="15">
        <v>3477</v>
      </c>
      <c r="C1295" s="14" t="s">
        <v>9514</v>
      </c>
      <c r="D1295" s="14" t="s">
        <v>12681</v>
      </c>
      <c r="E1295" s="14">
        <v>8050</v>
      </c>
      <c r="F1295" s="14" t="s">
        <v>8220</v>
      </c>
      <c r="G1295" s="14">
        <v>17</v>
      </c>
      <c r="H1295" s="14" t="s">
        <v>8221</v>
      </c>
      <c r="I1295" s="14" t="s">
        <v>8153</v>
      </c>
      <c r="J1295" s="14" t="s">
        <v>8153</v>
      </c>
    </row>
    <row r="1296" spans="1:10" x14ac:dyDescent="0.2">
      <c r="A1296" s="14">
        <v>20251031</v>
      </c>
      <c r="B1296" s="15">
        <v>3479</v>
      </c>
      <c r="C1296" s="14" t="s">
        <v>9515</v>
      </c>
      <c r="D1296" s="14" t="s">
        <v>12681</v>
      </c>
      <c r="E1296" s="14">
        <v>8050</v>
      </c>
      <c r="F1296" s="14" t="s">
        <v>8220</v>
      </c>
      <c r="G1296" s="14">
        <v>17</v>
      </c>
      <c r="H1296" s="14" t="s">
        <v>8221</v>
      </c>
      <c r="I1296" s="14" t="s">
        <v>8153</v>
      </c>
      <c r="J1296" s="14" t="s">
        <v>8153</v>
      </c>
    </row>
    <row r="1297" spans="1:10" x14ac:dyDescent="0.2">
      <c r="A1297" s="14">
        <v>20251031</v>
      </c>
      <c r="B1297" s="15" t="s">
        <v>5141</v>
      </c>
      <c r="C1297" s="14" t="s">
        <v>9516</v>
      </c>
      <c r="D1297" s="14" t="s">
        <v>8162</v>
      </c>
      <c r="E1297" s="14">
        <v>6050</v>
      </c>
      <c r="F1297" s="14" t="s">
        <v>8300</v>
      </c>
      <c r="G1297" s="14">
        <v>13</v>
      </c>
      <c r="H1297" s="14" t="s">
        <v>8301</v>
      </c>
      <c r="I1297" s="14" t="s">
        <v>8153</v>
      </c>
      <c r="J1297" s="14" t="s">
        <v>8153</v>
      </c>
    </row>
    <row r="1298" spans="1:10" x14ac:dyDescent="0.2">
      <c r="A1298" s="14">
        <v>20251031</v>
      </c>
      <c r="B1298" s="15">
        <v>3480</v>
      </c>
      <c r="C1298" s="14" t="s">
        <v>9517</v>
      </c>
      <c r="D1298" s="14" t="s">
        <v>12680</v>
      </c>
      <c r="E1298" s="14">
        <v>8050</v>
      </c>
      <c r="F1298" s="14" t="s">
        <v>8220</v>
      </c>
      <c r="G1298" s="14">
        <v>17</v>
      </c>
      <c r="H1298" s="14" t="s">
        <v>8221</v>
      </c>
      <c r="I1298" s="14">
        <v>7</v>
      </c>
      <c r="J1298" s="14" t="s">
        <v>8203</v>
      </c>
    </row>
    <row r="1299" spans="1:10" x14ac:dyDescent="0.2">
      <c r="A1299" s="14">
        <v>20251031</v>
      </c>
      <c r="B1299" s="15">
        <v>3481</v>
      </c>
      <c r="C1299" s="14" t="s">
        <v>2112</v>
      </c>
      <c r="D1299" s="14" t="s">
        <v>9193</v>
      </c>
      <c r="E1299" s="14" t="s">
        <v>8153</v>
      </c>
      <c r="F1299" s="14" t="s">
        <v>8153</v>
      </c>
      <c r="G1299" s="14" t="s">
        <v>8153</v>
      </c>
      <c r="H1299" s="14" t="s">
        <v>8153</v>
      </c>
      <c r="I1299" s="14" t="s">
        <v>8153</v>
      </c>
      <c r="J1299" s="14" t="s">
        <v>8153</v>
      </c>
    </row>
    <row r="1300" spans="1:10" x14ac:dyDescent="0.2">
      <c r="A1300" s="14">
        <v>20251031</v>
      </c>
      <c r="B1300" s="15">
        <v>3482</v>
      </c>
      <c r="C1300" s="14" t="s">
        <v>9518</v>
      </c>
      <c r="D1300" s="14" t="s">
        <v>12680</v>
      </c>
      <c r="E1300" s="14">
        <v>8050</v>
      </c>
      <c r="F1300" s="14" t="s">
        <v>8220</v>
      </c>
      <c r="G1300" s="14">
        <v>17</v>
      </c>
      <c r="H1300" s="14" t="s">
        <v>8221</v>
      </c>
      <c r="I1300" s="14">
        <v>7</v>
      </c>
      <c r="J1300" s="14" t="s">
        <v>8203</v>
      </c>
    </row>
    <row r="1301" spans="1:10" x14ac:dyDescent="0.2">
      <c r="A1301" s="14">
        <v>20251031</v>
      </c>
      <c r="B1301" s="15">
        <v>3483</v>
      </c>
      <c r="C1301" s="14" t="s">
        <v>9519</v>
      </c>
      <c r="D1301" s="14" t="s">
        <v>8162</v>
      </c>
      <c r="E1301" s="14">
        <v>8050</v>
      </c>
      <c r="F1301" s="14" t="s">
        <v>8220</v>
      </c>
      <c r="G1301" s="14">
        <v>17</v>
      </c>
      <c r="H1301" s="14" t="s">
        <v>8221</v>
      </c>
      <c r="I1301" s="14" t="s">
        <v>8153</v>
      </c>
      <c r="J1301" s="14" t="s">
        <v>8153</v>
      </c>
    </row>
    <row r="1302" spans="1:10" x14ac:dyDescent="0.2">
      <c r="A1302" s="14">
        <v>20251031</v>
      </c>
      <c r="B1302" s="15">
        <v>3484</v>
      </c>
      <c r="C1302" s="14" t="s">
        <v>9520</v>
      </c>
      <c r="D1302" s="14" t="s">
        <v>12680</v>
      </c>
      <c r="E1302" s="14">
        <v>8050</v>
      </c>
      <c r="F1302" s="14" t="s">
        <v>8220</v>
      </c>
      <c r="G1302" s="14">
        <v>17</v>
      </c>
      <c r="H1302" s="14" t="s">
        <v>8221</v>
      </c>
      <c r="I1302" s="14" t="s">
        <v>8153</v>
      </c>
      <c r="J1302" s="14" t="s">
        <v>8153</v>
      </c>
    </row>
    <row r="1303" spans="1:10" x14ac:dyDescent="0.2">
      <c r="A1303" s="14">
        <v>20251031</v>
      </c>
      <c r="B1303" s="15">
        <v>3486</v>
      </c>
      <c r="C1303" s="14" t="s">
        <v>9521</v>
      </c>
      <c r="D1303" s="14" t="s">
        <v>12680</v>
      </c>
      <c r="E1303" s="14">
        <v>8050</v>
      </c>
      <c r="F1303" s="14" t="s">
        <v>8220</v>
      </c>
      <c r="G1303" s="14">
        <v>17</v>
      </c>
      <c r="H1303" s="14" t="s">
        <v>8221</v>
      </c>
      <c r="I1303" s="14" t="s">
        <v>8153</v>
      </c>
      <c r="J1303" s="14" t="s">
        <v>8153</v>
      </c>
    </row>
    <row r="1304" spans="1:10" x14ac:dyDescent="0.2">
      <c r="A1304" s="14">
        <v>20251031</v>
      </c>
      <c r="B1304" s="15">
        <v>3487</v>
      </c>
      <c r="C1304" s="14" t="s">
        <v>626</v>
      </c>
      <c r="D1304" s="14" t="s">
        <v>9193</v>
      </c>
      <c r="E1304" s="14" t="s">
        <v>8153</v>
      </c>
      <c r="F1304" s="14" t="s">
        <v>8153</v>
      </c>
      <c r="G1304" s="14" t="s">
        <v>8153</v>
      </c>
      <c r="H1304" s="14" t="s">
        <v>8153</v>
      </c>
      <c r="I1304" s="14" t="s">
        <v>8153</v>
      </c>
      <c r="J1304" s="14" t="s">
        <v>8153</v>
      </c>
    </row>
    <row r="1305" spans="1:10" x14ac:dyDescent="0.2">
      <c r="A1305" s="14">
        <v>20251031</v>
      </c>
      <c r="B1305" s="15">
        <v>3488</v>
      </c>
      <c r="C1305" s="14" t="s">
        <v>3863</v>
      </c>
      <c r="D1305" s="14" t="s">
        <v>9193</v>
      </c>
      <c r="E1305" s="14" t="s">
        <v>8153</v>
      </c>
      <c r="F1305" s="14" t="s">
        <v>8153</v>
      </c>
      <c r="G1305" s="14" t="s">
        <v>8153</v>
      </c>
      <c r="H1305" s="14" t="s">
        <v>8153</v>
      </c>
      <c r="I1305" s="14" t="s">
        <v>8153</v>
      </c>
      <c r="J1305" s="14" t="s">
        <v>8153</v>
      </c>
    </row>
    <row r="1306" spans="1:10" x14ac:dyDescent="0.2">
      <c r="A1306" s="14">
        <v>20251031</v>
      </c>
      <c r="B1306" s="15">
        <v>3489</v>
      </c>
      <c r="C1306" s="14" t="s">
        <v>9522</v>
      </c>
      <c r="D1306" s="14" t="s">
        <v>12682</v>
      </c>
      <c r="E1306" s="14">
        <v>8050</v>
      </c>
      <c r="F1306" s="14" t="s">
        <v>8220</v>
      </c>
      <c r="G1306" s="14">
        <v>17</v>
      </c>
      <c r="H1306" s="14" t="s">
        <v>8221</v>
      </c>
      <c r="I1306" s="14" t="s">
        <v>8153</v>
      </c>
      <c r="J1306" s="14" t="s">
        <v>8153</v>
      </c>
    </row>
    <row r="1307" spans="1:10" x14ac:dyDescent="0.2">
      <c r="A1307" s="14">
        <v>20251031</v>
      </c>
      <c r="B1307" s="15" t="s">
        <v>9523</v>
      </c>
      <c r="C1307" s="14" t="s">
        <v>9524</v>
      </c>
      <c r="D1307" s="14" t="s">
        <v>8152</v>
      </c>
      <c r="E1307" s="14" t="s">
        <v>8153</v>
      </c>
      <c r="F1307" s="14" t="s">
        <v>8153</v>
      </c>
      <c r="G1307" s="14" t="s">
        <v>8153</v>
      </c>
      <c r="H1307" s="14" t="s">
        <v>8153</v>
      </c>
      <c r="I1307" s="14" t="s">
        <v>8153</v>
      </c>
      <c r="J1307" s="14" t="s">
        <v>8153</v>
      </c>
    </row>
    <row r="1308" spans="1:10" x14ac:dyDescent="0.2">
      <c r="A1308" s="14">
        <v>20251031</v>
      </c>
      <c r="B1308" s="15">
        <v>3490</v>
      </c>
      <c r="C1308" s="14" t="s">
        <v>9525</v>
      </c>
      <c r="D1308" s="14" t="s">
        <v>12682</v>
      </c>
      <c r="E1308" s="14">
        <v>8050</v>
      </c>
      <c r="F1308" s="14" t="s">
        <v>8220</v>
      </c>
      <c r="G1308" s="14">
        <v>17</v>
      </c>
      <c r="H1308" s="14" t="s">
        <v>8221</v>
      </c>
      <c r="I1308" s="14" t="s">
        <v>8153</v>
      </c>
      <c r="J1308" s="14" t="s">
        <v>8153</v>
      </c>
    </row>
    <row r="1309" spans="1:10" x14ac:dyDescent="0.2">
      <c r="A1309" s="14">
        <v>20251031</v>
      </c>
      <c r="B1309" s="15">
        <v>3491</v>
      </c>
      <c r="C1309" s="14" t="s">
        <v>9526</v>
      </c>
      <c r="D1309" s="14" t="s">
        <v>12681</v>
      </c>
      <c r="E1309" s="14">
        <v>8050</v>
      </c>
      <c r="F1309" s="14" t="s">
        <v>8220</v>
      </c>
      <c r="G1309" s="14">
        <v>17</v>
      </c>
      <c r="H1309" s="14" t="s">
        <v>8221</v>
      </c>
      <c r="I1309" s="14" t="s">
        <v>8153</v>
      </c>
      <c r="J1309" s="14" t="s">
        <v>8153</v>
      </c>
    </row>
    <row r="1310" spans="1:10" x14ac:dyDescent="0.2">
      <c r="A1310" s="14">
        <v>20251031</v>
      </c>
      <c r="B1310" s="15">
        <v>3492</v>
      </c>
      <c r="C1310" s="14" t="s">
        <v>3328</v>
      </c>
      <c r="D1310" s="14" t="s">
        <v>9193</v>
      </c>
      <c r="E1310" s="14" t="s">
        <v>8153</v>
      </c>
      <c r="F1310" s="14" t="s">
        <v>8153</v>
      </c>
      <c r="G1310" s="14" t="s">
        <v>8153</v>
      </c>
      <c r="H1310" s="14" t="s">
        <v>8153</v>
      </c>
      <c r="I1310" s="14" t="s">
        <v>8153</v>
      </c>
      <c r="J1310" s="14" t="s">
        <v>8153</v>
      </c>
    </row>
    <row r="1311" spans="1:10" x14ac:dyDescent="0.2">
      <c r="A1311" s="14">
        <v>20251031</v>
      </c>
      <c r="B1311" s="15">
        <v>3494</v>
      </c>
      <c r="C1311" s="14" t="s">
        <v>9527</v>
      </c>
      <c r="D1311" s="14" t="s">
        <v>12682</v>
      </c>
      <c r="E1311" s="14">
        <v>8050</v>
      </c>
      <c r="F1311" s="14" t="s">
        <v>8220</v>
      </c>
      <c r="G1311" s="14">
        <v>17</v>
      </c>
      <c r="H1311" s="14" t="s">
        <v>8221</v>
      </c>
      <c r="I1311" s="14" t="s">
        <v>8153</v>
      </c>
      <c r="J1311" s="14" t="s">
        <v>8153</v>
      </c>
    </row>
    <row r="1312" spans="1:10" x14ac:dyDescent="0.2">
      <c r="A1312" s="14">
        <v>20251031</v>
      </c>
      <c r="B1312" s="15">
        <v>3495</v>
      </c>
      <c r="C1312" s="14" t="s">
        <v>9528</v>
      </c>
      <c r="D1312" s="14" t="s">
        <v>12682</v>
      </c>
      <c r="E1312" s="14">
        <v>8050</v>
      </c>
      <c r="F1312" s="14" t="s">
        <v>8220</v>
      </c>
      <c r="G1312" s="14">
        <v>17</v>
      </c>
      <c r="H1312" s="14" t="s">
        <v>8221</v>
      </c>
      <c r="I1312" s="14" t="s">
        <v>8153</v>
      </c>
      <c r="J1312" s="14" t="s">
        <v>8153</v>
      </c>
    </row>
    <row r="1313" spans="1:10" x14ac:dyDescent="0.2">
      <c r="A1313" s="14">
        <v>20251031</v>
      </c>
      <c r="B1313" s="15">
        <v>3496</v>
      </c>
      <c r="C1313" s="14" t="s">
        <v>9529</v>
      </c>
      <c r="D1313" s="14" t="s">
        <v>12680</v>
      </c>
      <c r="E1313" s="14">
        <v>8050</v>
      </c>
      <c r="F1313" s="14" t="s">
        <v>8220</v>
      </c>
      <c r="G1313" s="14">
        <v>17</v>
      </c>
      <c r="H1313" s="14" t="s">
        <v>8221</v>
      </c>
      <c r="I1313" s="14">
        <v>7</v>
      </c>
      <c r="J1313" s="14" t="s">
        <v>8203</v>
      </c>
    </row>
    <row r="1314" spans="1:10" x14ac:dyDescent="0.2">
      <c r="A1314" s="14">
        <v>20251031</v>
      </c>
      <c r="B1314" s="15">
        <v>3498</v>
      </c>
      <c r="C1314" s="14" t="s">
        <v>9530</v>
      </c>
      <c r="D1314" s="14" t="s">
        <v>12680</v>
      </c>
      <c r="E1314" s="14">
        <v>8050</v>
      </c>
      <c r="F1314" s="14" t="s">
        <v>8220</v>
      </c>
      <c r="G1314" s="14">
        <v>17</v>
      </c>
      <c r="H1314" s="14" t="s">
        <v>8221</v>
      </c>
      <c r="I1314" s="14">
        <v>6</v>
      </c>
      <c r="J1314" s="14" t="s">
        <v>8150</v>
      </c>
    </row>
    <row r="1315" spans="1:10" x14ac:dyDescent="0.2">
      <c r="A1315" s="14">
        <v>20251031</v>
      </c>
      <c r="B1315" s="15" t="s">
        <v>9531</v>
      </c>
      <c r="C1315" s="14" t="s">
        <v>9532</v>
      </c>
      <c r="D1315" s="14" t="s">
        <v>8152</v>
      </c>
      <c r="E1315" s="14" t="s">
        <v>8153</v>
      </c>
      <c r="F1315" s="14" t="s">
        <v>8153</v>
      </c>
      <c r="G1315" s="14" t="s">
        <v>8153</v>
      </c>
      <c r="H1315" s="14" t="s">
        <v>8153</v>
      </c>
      <c r="I1315" s="14" t="s">
        <v>8153</v>
      </c>
      <c r="J1315" s="14" t="s">
        <v>8153</v>
      </c>
    </row>
    <row r="1316" spans="1:10" x14ac:dyDescent="0.2">
      <c r="A1316" s="14">
        <v>20251031</v>
      </c>
      <c r="B1316" s="15">
        <v>3501</v>
      </c>
      <c r="C1316" s="14" t="s">
        <v>9533</v>
      </c>
      <c r="D1316" s="14" t="s">
        <v>12680</v>
      </c>
      <c r="E1316" s="14">
        <v>3100</v>
      </c>
      <c r="F1316" s="14" t="s">
        <v>9217</v>
      </c>
      <c r="G1316" s="14">
        <v>4</v>
      </c>
      <c r="H1316" s="14" t="s">
        <v>8450</v>
      </c>
      <c r="I1316" s="14" t="s">
        <v>8153</v>
      </c>
      <c r="J1316" s="14" t="s">
        <v>8153</v>
      </c>
    </row>
    <row r="1317" spans="1:10" x14ac:dyDescent="0.2">
      <c r="A1317" s="14">
        <v>20251031</v>
      </c>
      <c r="B1317" s="15" t="s">
        <v>4728</v>
      </c>
      <c r="C1317" s="14" t="s">
        <v>9534</v>
      </c>
      <c r="D1317" s="14" t="s">
        <v>12681</v>
      </c>
      <c r="E1317" s="14">
        <v>4050</v>
      </c>
      <c r="F1317" s="14" t="s">
        <v>8442</v>
      </c>
      <c r="G1317" s="14">
        <v>11</v>
      </c>
      <c r="H1317" s="14" t="s">
        <v>8443</v>
      </c>
      <c r="I1317" s="14" t="s">
        <v>8153</v>
      </c>
      <c r="J1317" s="14" t="s">
        <v>8153</v>
      </c>
    </row>
    <row r="1318" spans="1:10" x14ac:dyDescent="0.2">
      <c r="A1318" s="14">
        <v>20251031</v>
      </c>
      <c r="B1318" s="15">
        <v>3512</v>
      </c>
      <c r="C1318" s="14" t="s">
        <v>9535</v>
      </c>
      <c r="D1318" s="14" t="s">
        <v>12682</v>
      </c>
      <c r="E1318" s="14">
        <v>3100</v>
      </c>
      <c r="F1318" s="14" t="s">
        <v>9217</v>
      </c>
      <c r="G1318" s="14">
        <v>4</v>
      </c>
      <c r="H1318" s="14" t="s">
        <v>8450</v>
      </c>
      <c r="I1318" s="14" t="s">
        <v>8153</v>
      </c>
      <c r="J1318" s="14" t="s">
        <v>8153</v>
      </c>
    </row>
    <row r="1319" spans="1:10" x14ac:dyDescent="0.2">
      <c r="A1319" s="14">
        <v>20251031</v>
      </c>
      <c r="B1319" s="15">
        <v>3513</v>
      </c>
      <c r="C1319" s="14" t="s">
        <v>9536</v>
      </c>
      <c r="D1319" s="14" t="s">
        <v>12682</v>
      </c>
      <c r="E1319" s="14">
        <v>3100</v>
      </c>
      <c r="F1319" s="14" t="s">
        <v>9217</v>
      </c>
      <c r="G1319" s="14">
        <v>4</v>
      </c>
      <c r="H1319" s="14" t="s">
        <v>8450</v>
      </c>
      <c r="I1319" s="14" t="s">
        <v>8153</v>
      </c>
      <c r="J1319" s="14" t="s">
        <v>8153</v>
      </c>
    </row>
    <row r="1320" spans="1:10" x14ac:dyDescent="0.2">
      <c r="A1320" s="14">
        <v>20251031</v>
      </c>
      <c r="B1320" s="15" t="s">
        <v>4312</v>
      </c>
      <c r="C1320" s="14" t="s">
        <v>9537</v>
      </c>
      <c r="D1320" s="14" t="s">
        <v>8162</v>
      </c>
      <c r="E1320" s="14">
        <v>5250</v>
      </c>
      <c r="F1320" s="14" t="s">
        <v>8163</v>
      </c>
      <c r="G1320" s="14">
        <v>10</v>
      </c>
      <c r="H1320" s="14" t="s">
        <v>8164</v>
      </c>
      <c r="I1320" s="14" t="s">
        <v>8153</v>
      </c>
      <c r="J1320" s="14" t="s">
        <v>8153</v>
      </c>
    </row>
    <row r="1321" spans="1:10" x14ac:dyDescent="0.2">
      <c r="A1321" s="14">
        <v>20251031</v>
      </c>
      <c r="B1321" s="15">
        <v>3521</v>
      </c>
      <c r="C1321" s="14" t="s">
        <v>9538</v>
      </c>
      <c r="D1321" s="14" t="s">
        <v>12682</v>
      </c>
      <c r="E1321" s="14">
        <v>9050</v>
      </c>
      <c r="F1321" s="14" t="s">
        <v>8187</v>
      </c>
      <c r="G1321" s="14">
        <v>10</v>
      </c>
      <c r="H1321" s="14" t="s">
        <v>8164</v>
      </c>
      <c r="I1321" s="14" t="s">
        <v>8153</v>
      </c>
      <c r="J1321" s="14" t="s">
        <v>8153</v>
      </c>
    </row>
    <row r="1322" spans="1:10" x14ac:dyDescent="0.2">
      <c r="A1322" s="14">
        <v>20251031</v>
      </c>
      <c r="B1322" s="15">
        <v>3524</v>
      </c>
      <c r="C1322" s="14" t="s">
        <v>9539</v>
      </c>
      <c r="D1322" s="14" t="s">
        <v>12682</v>
      </c>
      <c r="E1322" s="14">
        <v>3100</v>
      </c>
      <c r="F1322" s="14" t="s">
        <v>9217</v>
      </c>
      <c r="G1322" s="14">
        <v>4</v>
      </c>
      <c r="H1322" s="14" t="s">
        <v>8450</v>
      </c>
      <c r="I1322" s="14" t="s">
        <v>8153</v>
      </c>
      <c r="J1322" s="14" t="s">
        <v>8153</v>
      </c>
    </row>
    <row r="1323" spans="1:10" x14ac:dyDescent="0.2">
      <c r="A1323" s="14">
        <v>20251031</v>
      </c>
      <c r="B1323" s="15">
        <v>3526</v>
      </c>
      <c r="C1323" s="14" t="s">
        <v>9540</v>
      </c>
      <c r="D1323" s="14" t="s">
        <v>12682</v>
      </c>
      <c r="E1323" s="14">
        <v>3700</v>
      </c>
      <c r="F1323" s="14" t="s">
        <v>9294</v>
      </c>
      <c r="G1323" s="14">
        <v>6</v>
      </c>
      <c r="H1323" s="14" t="s">
        <v>9295</v>
      </c>
      <c r="I1323" s="14" t="s">
        <v>8153</v>
      </c>
      <c r="J1323" s="14" t="s">
        <v>8153</v>
      </c>
    </row>
    <row r="1324" spans="1:10" x14ac:dyDescent="0.2">
      <c r="A1324" s="14">
        <v>20251031</v>
      </c>
      <c r="B1324" s="15">
        <v>3529</v>
      </c>
      <c r="C1324" s="14" t="s">
        <v>9541</v>
      </c>
      <c r="D1324" s="14" t="s">
        <v>12682</v>
      </c>
      <c r="E1324" s="14">
        <v>3100</v>
      </c>
      <c r="F1324" s="14" t="s">
        <v>9217</v>
      </c>
      <c r="G1324" s="14">
        <v>4</v>
      </c>
      <c r="H1324" s="14" t="s">
        <v>8450</v>
      </c>
      <c r="I1324" s="14" t="s">
        <v>8153</v>
      </c>
      <c r="J1324" s="14" t="s">
        <v>8153</v>
      </c>
    </row>
    <row r="1325" spans="1:10" x14ac:dyDescent="0.2">
      <c r="A1325" s="14">
        <v>20251031</v>
      </c>
      <c r="B1325" s="15" t="s">
        <v>5968</v>
      </c>
      <c r="C1325" s="14" t="s">
        <v>9542</v>
      </c>
      <c r="D1325" s="14" t="s">
        <v>12681</v>
      </c>
      <c r="E1325" s="14">
        <v>9050</v>
      </c>
      <c r="F1325" s="14" t="s">
        <v>8187</v>
      </c>
      <c r="G1325" s="14">
        <v>10</v>
      </c>
      <c r="H1325" s="14" t="s">
        <v>8164</v>
      </c>
      <c r="I1325" s="14" t="s">
        <v>8153</v>
      </c>
      <c r="J1325" s="14" t="s">
        <v>8153</v>
      </c>
    </row>
    <row r="1326" spans="1:10" x14ac:dyDescent="0.2">
      <c r="A1326" s="14">
        <v>20251031</v>
      </c>
      <c r="B1326" s="15">
        <v>3536</v>
      </c>
      <c r="C1326" s="14" t="s">
        <v>9543</v>
      </c>
      <c r="D1326" s="14" t="s">
        <v>12682</v>
      </c>
      <c r="E1326" s="14">
        <v>6100</v>
      </c>
      <c r="F1326" s="14" t="s">
        <v>8214</v>
      </c>
      <c r="G1326" s="14">
        <v>14</v>
      </c>
      <c r="H1326" s="14" t="s">
        <v>8215</v>
      </c>
      <c r="I1326" s="14" t="s">
        <v>8153</v>
      </c>
      <c r="J1326" s="14" t="s">
        <v>8153</v>
      </c>
    </row>
    <row r="1327" spans="1:10" x14ac:dyDescent="0.2">
      <c r="A1327" s="14">
        <v>20251031</v>
      </c>
      <c r="B1327" s="15">
        <v>3537</v>
      </c>
      <c r="C1327" s="14" t="s">
        <v>9544</v>
      </c>
      <c r="D1327" s="14" t="s">
        <v>12682</v>
      </c>
      <c r="E1327" s="14">
        <v>6050</v>
      </c>
      <c r="F1327" s="14" t="s">
        <v>8300</v>
      </c>
      <c r="G1327" s="14">
        <v>13</v>
      </c>
      <c r="H1327" s="14" t="s">
        <v>8301</v>
      </c>
      <c r="I1327" s="14" t="s">
        <v>8153</v>
      </c>
      <c r="J1327" s="14" t="s">
        <v>8153</v>
      </c>
    </row>
    <row r="1328" spans="1:10" x14ac:dyDescent="0.2">
      <c r="A1328" s="14">
        <v>20251031</v>
      </c>
      <c r="B1328" s="15">
        <v>3538</v>
      </c>
      <c r="C1328" s="14" t="s">
        <v>9545</v>
      </c>
      <c r="D1328" s="14" t="s">
        <v>12682</v>
      </c>
      <c r="E1328" s="14">
        <v>6100</v>
      </c>
      <c r="F1328" s="14" t="s">
        <v>8214</v>
      </c>
      <c r="G1328" s="14">
        <v>14</v>
      </c>
      <c r="H1328" s="14" t="s">
        <v>8215</v>
      </c>
      <c r="I1328" s="14" t="s">
        <v>8153</v>
      </c>
      <c r="J1328" s="14" t="s">
        <v>8153</v>
      </c>
    </row>
    <row r="1329" spans="1:10" x14ac:dyDescent="0.2">
      <c r="A1329" s="14">
        <v>20251031</v>
      </c>
      <c r="B1329" s="15">
        <v>3539</v>
      </c>
      <c r="C1329" s="14" t="s">
        <v>9546</v>
      </c>
      <c r="D1329" s="14" t="s">
        <v>12680</v>
      </c>
      <c r="E1329" s="14">
        <v>6100</v>
      </c>
      <c r="F1329" s="14" t="s">
        <v>8214</v>
      </c>
      <c r="G1329" s="14">
        <v>14</v>
      </c>
      <c r="H1329" s="14" t="s">
        <v>8215</v>
      </c>
      <c r="I1329" s="14">
        <v>7</v>
      </c>
      <c r="J1329" s="14" t="s">
        <v>8203</v>
      </c>
    </row>
    <row r="1330" spans="1:10" x14ac:dyDescent="0.2">
      <c r="A1330" s="14">
        <v>20251031</v>
      </c>
      <c r="B1330" s="15">
        <v>3540</v>
      </c>
      <c r="C1330" s="14" t="s">
        <v>9547</v>
      </c>
      <c r="D1330" s="14" t="s">
        <v>12682</v>
      </c>
      <c r="E1330" s="14">
        <v>6050</v>
      </c>
      <c r="F1330" s="14" t="s">
        <v>8300</v>
      </c>
      <c r="G1330" s="14">
        <v>13</v>
      </c>
      <c r="H1330" s="14" t="s">
        <v>8301</v>
      </c>
      <c r="I1330" s="14" t="s">
        <v>8153</v>
      </c>
      <c r="J1330" s="14" t="s">
        <v>8153</v>
      </c>
    </row>
    <row r="1331" spans="1:10" x14ac:dyDescent="0.2">
      <c r="A1331" s="14">
        <v>20251031</v>
      </c>
      <c r="B1331" s="15">
        <v>3541</v>
      </c>
      <c r="C1331" s="14" t="s">
        <v>9548</v>
      </c>
      <c r="D1331" s="14" t="s">
        <v>12681</v>
      </c>
      <c r="E1331" s="14">
        <v>6050</v>
      </c>
      <c r="F1331" s="14" t="s">
        <v>8300</v>
      </c>
      <c r="G1331" s="14">
        <v>13</v>
      </c>
      <c r="H1331" s="14" t="s">
        <v>8301</v>
      </c>
      <c r="I1331" s="14" t="s">
        <v>8153</v>
      </c>
      <c r="J1331" s="14" t="s">
        <v>8153</v>
      </c>
    </row>
    <row r="1332" spans="1:10" x14ac:dyDescent="0.2">
      <c r="A1332" s="14">
        <v>20251031</v>
      </c>
      <c r="B1332" s="15">
        <v>3542</v>
      </c>
      <c r="C1332" s="14" t="s">
        <v>9549</v>
      </c>
      <c r="D1332" s="14" t="s">
        <v>12681</v>
      </c>
      <c r="E1332" s="14">
        <v>6100</v>
      </c>
      <c r="F1332" s="14" t="s">
        <v>8214</v>
      </c>
      <c r="G1332" s="14">
        <v>14</v>
      </c>
      <c r="H1332" s="14" t="s">
        <v>8215</v>
      </c>
      <c r="I1332" s="14" t="s">
        <v>8153</v>
      </c>
      <c r="J1332" s="14" t="s">
        <v>8153</v>
      </c>
    </row>
    <row r="1333" spans="1:10" x14ac:dyDescent="0.2">
      <c r="A1333" s="14">
        <v>20251031</v>
      </c>
      <c r="B1333" s="15">
        <v>3543</v>
      </c>
      <c r="C1333" s="14" t="s">
        <v>9550</v>
      </c>
      <c r="D1333" s="14" t="s">
        <v>12680</v>
      </c>
      <c r="E1333" s="14">
        <v>6050</v>
      </c>
      <c r="F1333" s="14" t="s">
        <v>8300</v>
      </c>
      <c r="G1333" s="14">
        <v>13</v>
      </c>
      <c r="H1333" s="14" t="s">
        <v>8301</v>
      </c>
      <c r="I1333" s="14">
        <v>6</v>
      </c>
      <c r="J1333" s="14" t="s">
        <v>8150</v>
      </c>
    </row>
    <row r="1334" spans="1:10" x14ac:dyDescent="0.2">
      <c r="A1334" s="14">
        <v>20251031</v>
      </c>
      <c r="B1334" s="15">
        <v>3544</v>
      </c>
      <c r="C1334" s="14" t="s">
        <v>9551</v>
      </c>
      <c r="D1334" s="14" t="s">
        <v>12682</v>
      </c>
      <c r="E1334" s="14">
        <v>6100</v>
      </c>
      <c r="F1334" s="14" t="s">
        <v>8214</v>
      </c>
      <c r="G1334" s="14">
        <v>14</v>
      </c>
      <c r="H1334" s="14" t="s">
        <v>8215</v>
      </c>
      <c r="I1334" s="14" t="s">
        <v>8153</v>
      </c>
      <c r="J1334" s="14" t="s">
        <v>8153</v>
      </c>
    </row>
    <row r="1335" spans="1:10" x14ac:dyDescent="0.2">
      <c r="A1335" s="14">
        <v>20251031</v>
      </c>
      <c r="B1335" s="15">
        <v>3546</v>
      </c>
      <c r="C1335" s="14" t="s">
        <v>9552</v>
      </c>
      <c r="D1335" s="14" t="s">
        <v>12680</v>
      </c>
      <c r="E1335" s="14">
        <v>6100</v>
      </c>
      <c r="F1335" s="14" t="s">
        <v>8214</v>
      </c>
      <c r="G1335" s="14">
        <v>14</v>
      </c>
      <c r="H1335" s="14" t="s">
        <v>8215</v>
      </c>
      <c r="I1335" s="14">
        <v>7</v>
      </c>
      <c r="J1335" s="14" t="s">
        <v>8203</v>
      </c>
    </row>
    <row r="1336" spans="1:10" x14ac:dyDescent="0.2">
      <c r="A1336" s="14">
        <v>20251031</v>
      </c>
      <c r="B1336" s="15">
        <v>3547</v>
      </c>
      <c r="C1336" s="14" t="s">
        <v>9553</v>
      </c>
      <c r="D1336" s="14" t="s">
        <v>12682</v>
      </c>
      <c r="E1336" s="14">
        <v>6100</v>
      </c>
      <c r="F1336" s="14" t="s">
        <v>8214</v>
      </c>
      <c r="G1336" s="14">
        <v>14</v>
      </c>
      <c r="H1336" s="14" t="s">
        <v>8215</v>
      </c>
      <c r="I1336" s="14">
        <v>7</v>
      </c>
      <c r="J1336" s="14" t="s">
        <v>8203</v>
      </c>
    </row>
    <row r="1337" spans="1:10" x14ac:dyDescent="0.2">
      <c r="A1337" s="14">
        <v>20251031</v>
      </c>
      <c r="B1337" s="15">
        <v>3548</v>
      </c>
      <c r="C1337" s="14" t="s">
        <v>9554</v>
      </c>
      <c r="D1337" s="14" t="s">
        <v>12680</v>
      </c>
      <c r="E1337" s="14">
        <v>6100</v>
      </c>
      <c r="F1337" s="14" t="s">
        <v>8214</v>
      </c>
      <c r="G1337" s="14">
        <v>14</v>
      </c>
      <c r="H1337" s="14" t="s">
        <v>8215</v>
      </c>
      <c r="I1337" s="14">
        <v>7</v>
      </c>
      <c r="J1337" s="14" t="s">
        <v>8203</v>
      </c>
    </row>
    <row r="1338" spans="1:10" x14ac:dyDescent="0.2">
      <c r="A1338" s="14">
        <v>20251031</v>
      </c>
      <c r="B1338" s="15">
        <v>3549</v>
      </c>
      <c r="C1338" s="14" t="s">
        <v>9555</v>
      </c>
      <c r="D1338" s="14" t="s">
        <v>12680</v>
      </c>
      <c r="E1338" s="14">
        <v>6100</v>
      </c>
      <c r="F1338" s="14" t="s">
        <v>8214</v>
      </c>
      <c r="G1338" s="14">
        <v>14</v>
      </c>
      <c r="H1338" s="14" t="s">
        <v>8215</v>
      </c>
      <c r="I1338" s="14">
        <v>4</v>
      </c>
      <c r="J1338" s="14" t="s">
        <v>8177</v>
      </c>
    </row>
    <row r="1339" spans="1:10" x14ac:dyDescent="0.2">
      <c r="A1339" s="14">
        <v>20251031</v>
      </c>
      <c r="B1339" s="15" t="s">
        <v>9556</v>
      </c>
      <c r="C1339" s="14" t="s">
        <v>9557</v>
      </c>
      <c r="D1339" s="14" t="s">
        <v>8152</v>
      </c>
      <c r="E1339" s="14" t="s">
        <v>8153</v>
      </c>
      <c r="F1339" s="14" t="s">
        <v>8153</v>
      </c>
      <c r="G1339" s="14" t="s">
        <v>8153</v>
      </c>
      <c r="H1339" s="14" t="s">
        <v>8153</v>
      </c>
      <c r="I1339" s="14" t="s">
        <v>8153</v>
      </c>
      <c r="J1339" s="14" t="s">
        <v>8153</v>
      </c>
    </row>
    <row r="1340" spans="1:10" x14ac:dyDescent="0.2">
      <c r="A1340" s="14">
        <v>20251031</v>
      </c>
      <c r="B1340" s="15">
        <v>3550</v>
      </c>
      <c r="C1340" s="14" t="s">
        <v>9558</v>
      </c>
      <c r="D1340" s="14" t="s">
        <v>12681</v>
      </c>
      <c r="E1340" s="14">
        <v>6100</v>
      </c>
      <c r="F1340" s="14" t="s">
        <v>8214</v>
      </c>
      <c r="G1340" s="14">
        <v>14</v>
      </c>
      <c r="H1340" s="14" t="s">
        <v>8215</v>
      </c>
      <c r="I1340" s="14" t="s">
        <v>8153</v>
      </c>
      <c r="J1340" s="14" t="s">
        <v>8153</v>
      </c>
    </row>
    <row r="1341" spans="1:10" x14ac:dyDescent="0.2">
      <c r="A1341" s="14">
        <v>20251031</v>
      </c>
      <c r="B1341" s="15">
        <v>3551</v>
      </c>
      <c r="C1341" s="14" t="s">
        <v>9559</v>
      </c>
      <c r="D1341" s="14" t="s">
        <v>12682</v>
      </c>
      <c r="E1341" s="14">
        <v>3100</v>
      </c>
      <c r="F1341" s="14" t="s">
        <v>9217</v>
      </c>
      <c r="G1341" s="14">
        <v>4</v>
      </c>
      <c r="H1341" s="14" t="s">
        <v>8450</v>
      </c>
      <c r="I1341" s="14" t="s">
        <v>8153</v>
      </c>
      <c r="J1341" s="14" t="s">
        <v>8153</v>
      </c>
    </row>
    <row r="1342" spans="1:10" x14ac:dyDescent="0.2">
      <c r="A1342" s="14">
        <v>20251031</v>
      </c>
      <c r="B1342" s="15">
        <v>3553</v>
      </c>
      <c r="C1342" s="14" t="s">
        <v>9560</v>
      </c>
      <c r="D1342" s="14" t="s">
        <v>12682</v>
      </c>
      <c r="E1342" s="14">
        <v>3200</v>
      </c>
      <c r="F1342" s="14" t="s">
        <v>8449</v>
      </c>
      <c r="G1342" s="14">
        <v>4</v>
      </c>
      <c r="H1342" s="14" t="s">
        <v>8450</v>
      </c>
      <c r="I1342" s="14" t="s">
        <v>8153</v>
      </c>
      <c r="J1342" s="14" t="s">
        <v>8153</v>
      </c>
    </row>
    <row r="1343" spans="1:10" x14ac:dyDescent="0.2">
      <c r="A1343" s="14">
        <v>20251031</v>
      </c>
      <c r="B1343" s="15">
        <v>3556</v>
      </c>
      <c r="C1343" s="14" t="s">
        <v>9561</v>
      </c>
      <c r="D1343" s="14" t="s">
        <v>12681</v>
      </c>
      <c r="E1343" s="14">
        <v>6100</v>
      </c>
      <c r="F1343" s="14" t="s">
        <v>8214</v>
      </c>
      <c r="G1343" s="14">
        <v>14</v>
      </c>
      <c r="H1343" s="14" t="s">
        <v>8215</v>
      </c>
      <c r="I1343" s="14" t="s">
        <v>8153</v>
      </c>
      <c r="J1343" s="14" t="s">
        <v>8153</v>
      </c>
    </row>
    <row r="1344" spans="1:10" x14ac:dyDescent="0.2">
      <c r="A1344" s="14">
        <v>20251031</v>
      </c>
      <c r="B1344" s="15">
        <v>3557</v>
      </c>
      <c r="C1344" s="14" t="s">
        <v>9562</v>
      </c>
      <c r="D1344" s="14" t="s">
        <v>12681</v>
      </c>
      <c r="E1344" s="14">
        <v>6100</v>
      </c>
      <c r="F1344" s="14" t="s">
        <v>8214</v>
      </c>
      <c r="G1344" s="14">
        <v>14</v>
      </c>
      <c r="H1344" s="14" t="s">
        <v>8215</v>
      </c>
      <c r="I1344" s="14" t="s">
        <v>8153</v>
      </c>
      <c r="J1344" s="14" t="s">
        <v>8153</v>
      </c>
    </row>
    <row r="1345" spans="1:10" x14ac:dyDescent="0.2">
      <c r="A1345" s="14">
        <v>20251031</v>
      </c>
      <c r="B1345" s="15">
        <v>3558</v>
      </c>
      <c r="C1345" s="14" t="s">
        <v>9563</v>
      </c>
      <c r="D1345" s="14" t="s">
        <v>12681</v>
      </c>
      <c r="E1345" s="14">
        <v>6100</v>
      </c>
      <c r="F1345" s="14" t="s">
        <v>8214</v>
      </c>
      <c r="G1345" s="14">
        <v>14</v>
      </c>
      <c r="H1345" s="14" t="s">
        <v>8215</v>
      </c>
      <c r="I1345" s="14" t="s">
        <v>8153</v>
      </c>
      <c r="J1345" s="14" t="s">
        <v>8153</v>
      </c>
    </row>
    <row r="1346" spans="1:10" x14ac:dyDescent="0.2">
      <c r="A1346" s="14">
        <v>20251031</v>
      </c>
      <c r="B1346" s="15">
        <v>3559</v>
      </c>
      <c r="C1346" s="14" t="s">
        <v>9564</v>
      </c>
      <c r="D1346" s="14" t="s">
        <v>12682</v>
      </c>
      <c r="E1346" s="14">
        <v>6050</v>
      </c>
      <c r="F1346" s="14" t="s">
        <v>8300</v>
      </c>
      <c r="G1346" s="14">
        <v>13</v>
      </c>
      <c r="H1346" s="14" t="s">
        <v>8301</v>
      </c>
      <c r="I1346" s="14" t="s">
        <v>8153</v>
      </c>
      <c r="J1346" s="14" t="s">
        <v>8153</v>
      </c>
    </row>
    <row r="1347" spans="1:10" x14ac:dyDescent="0.2">
      <c r="A1347" s="14">
        <v>20251031</v>
      </c>
      <c r="B1347" s="15" t="s">
        <v>6556</v>
      </c>
      <c r="C1347" s="14" t="s">
        <v>9565</v>
      </c>
      <c r="D1347" s="14" t="s">
        <v>8162</v>
      </c>
      <c r="E1347" s="14">
        <v>9050</v>
      </c>
      <c r="F1347" s="14" t="s">
        <v>8187</v>
      </c>
      <c r="G1347" s="14">
        <v>10</v>
      </c>
      <c r="H1347" s="14" t="s">
        <v>8164</v>
      </c>
      <c r="I1347" s="14" t="s">
        <v>8153</v>
      </c>
      <c r="J1347" s="14" t="s">
        <v>8153</v>
      </c>
    </row>
    <row r="1348" spans="1:10" x14ac:dyDescent="0.2">
      <c r="A1348" s="14">
        <v>20251031</v>
      </c>
      <c r="B1348" s="15">
        <v>3560</v>
      </c>
      <c r="C1348" s="14" t="s">
        <v>9566</v>
      </c>
      <c r="D1348" s="14" t="s">
        <v>12682</v>
      </c>
      <c r="E1348" s="14">
        <v>6100</v>
      </c>
      <c r="F1348" s="14" t="s">
        <v>8214</v>
      </c>
      <c r="G1348" s="14">
        <v>14</v>
      </c>
      <c r="H1348" s="14" t="s">
        <v>8215</v>
      </c>
      <c r="I1348" s="14" t="s">
        <v>8153</v>
      </c>
      <c r="J1348" s="14" t="s">
        <v>8153</v>
      </c>
    </row>
    <row r="1349" spans="1:10" x14ac:dyDescent="0.2">
      <c r="A1349" s="14">
        <v>20251031</v>
      </c>
      <c r="B1349" s="15">
        <v>3561</v>
      </c>
      <c r="C1349" s="14" t="s">
        <v>9567</v>
      </c>
      <c r="D1349" s="14" t="s">
        <v>12680</v>
      </c>
      <c r="E1349" s="14">
        <v>6100</v>
      </c>
      <c r="F1349" s="14" t="s">
        <v>8214</v>
      </c>
      <c r="G1349" s="14">
        <v>14</v>
      </c>
      <c r="H1349" s="14" t="s">
        <v>8215</v>
      </c>
      <c r="I1349" s="14">
        <v>7</v>
      </c>
      <c r="J1349" s="14" t="s">
        <v>8203</v>
      </c>
    </row>
    <row r="1350" spans="1:10" x14ac:dyDescent="0.2">
      <c r="A1350" s="14">
        <v>20251031</v>
      </c>
      <c r="B1350" s="15">
        <v>3562</v>
      </c>
      <c r="C1350" s="14" t="s">
        <v>9568</v>
      </c>
      <c r="D1350" s="14" t="s">
        <v>12682</v>
      </c>
      <c r="E1350" s="14">
        <v>6050</v>
      </c>
      <c r="F1350" s="14" t="s">
        <v>8300</v>
      </c>
      <c r="G1350" s="14">
        <v>13</v>
      </c>
      <c r="H1350" s="14" t="s">
        <v>8301</v>
      </c>
      <c r="I1350" s="14" t="s">
        <v>8153</v>
      </c>
      <c r="J1350" s="14" t="s">
        <v>8153</v>
      </c>
    </row>
    <row r="1351" spans="1:10" x14ac:dyDescent="0.2">
      <c r="A1351" s="14">
        <v>20251031</v>
      </c>
      <c r="B1351" s="15">
        <v>3563</v>
      </c>
      <c r="C1351" s="14" t="s">
        <v>9569</v>
      </c>
      <c r="D1351" s="14" t="s">
        <v>12680</v>
      </c>
      <c r="E1351" s="14">
        <v>6100</v>
      </c>
      <c r="F1351" s="14" t="s">
        <v>8214</v>
      </c>
      <c r="G1351" s="14">
        <v>14</v>
      </c>
      <c r="H1351" s="14" t="s">
        <v>8215</v>
      </c>
      <c r="I1351" s="14">
        <v>4</v>
      </c>
      <c r="J1351" s="14" t="s">
        <v>8177</v>
      </c>
    </row>
    <row r="1352" spans="1:10" x14ac:dyDescent="0.2">
      <c r="A1352" s="14">
        <v>20251031</v>
      </c>
      <c r="B1352" s="15">
        <v>3565</v>
      </c>
      <c r="C1352" s="14" t="s">
        <v>9570</v>
      </c>
      <c r="D1352" s="14" t="s">
        <v>12682</v>
      </c>
      <c r="E1352" s="14">
        <v>6050</v>
      </c>
      <c r="F1352" s="14" t="s">
        <v>8300</v>
      </c>
      <c r="G1352" s="14">
        <v>13</v>
      </c>
      <c r="H1352" s="14" t="s">
        <v>8301</v>
      </c>
      <c r="I1352" s="14">
        <v>7</v>
      </c>
      <c r="J1352" s="14" t="s">
        <v>8203</v>
      </c>
    </row>
    <row r="1353" spans="1:10" x14ac:dyDescent="0.2">
      <c r="A1353" s="14">
        <v>20251031</v>
      </c>
      <c r="B1353" s="15">
        <v>3566</v>
      </c>
      <c r="C1353" s="14" t="s">
        <v>9571</v>
      </c>
      <c r="D1353" s="14" t="s">
        <v>12681</v>
      </c>
      <c r="E1353" s="14">
        <v>6100</v>
      </c>
      <c r="F1353" s="14" t="s">
        <v>8214</v>
      </c>
      <c r="G1353" s="14">
        <v>14</v>
      </c>
      <c r="H1353" s="14" t="s">
        <v>8215</v>
      </c>
      <c r="I1353" s="14" t="s">
        <v>8153</v>
      </c>
      <c r="J1353" s="14" t="s">
        <v>8153</v>
      </c>
    </row>
    <row r="1354" spans="1:10" x14ac:dyDescent="0.2">
      <c r="A1354" s="14">
        <v>20251031</v>
      </c>
      <c r="B1354" s="15">
        <v>3569</v>
      </c>
      <c r="C1354" s="14" t="s">
        <v>9572</v>
      </c>
      <c r="D1354" s="14" t="s">
        <v>12680</v>
      </c>
      <c r="E1354" s="14">
        <v>3100</v>
      </c>
      <c r="F1354" s="14" t="s">
        <v>9217</v>
      </c>
      <c r="G1354" s="14">
        <v>4</v>
      </c>
      <c r="H1354" s="14" t="s">
        <v>8450</v>
      </c>
      <c r="I1354" s="14">
        <v>6</v>
      </c>
      <c r="J1354" s="14" t="s">
        <v>8150</v>
      </c>
    </row>
    <row r="1355" spans="1:10" x14ac:dyDescent="0.2">
      <c r="A1355" s="14">
        <v>20251031</v>
      </c>
      <c r="B1355" s="15" t="s">
        <v>9573</v>
      </c>
      <c r="C1355" s="14" t="s">
        <v>9574</v>
      </c>
      <c r="D1355" s="14" t="s">
        <v>8152</v>
      </c>
      <c r="E1355" s="14" t="s">
        <v>8153</v>
      </c>
      <c r="F1355" s="14" t="s">
        <v>8153</v>
      </c>
      <c r="G1355" s="14" t="s">
        <v>8153</v>
      </c>
      <c r="H1355" s="14" t="s">
        <v>8153</v>
      </c>
      <c r="I1355" s="14" t="s">
        <v>8153</v>
      </c>
      <c r="J1355" s="14" t="s">
        <v>8153</v>
      </c>
    </row>
    <row r="1356" spans="1:10" x14ac:dyDescent="0.2">
      <c r="A1356" s="14">
        <v>20251031</v>
      </c>
      <c r="B1356" s="15">
        <v>3571</v>
      </c>
      <c r="C1356" s="14" t="s">
        <v>9575</v>
      </c>
      <c r="D1356" s="14" t="s">
        <v>12682</v>
      </c>
      <c r="E1356" s="14">
        <v>3100</v>
      </c>
      <c r="F1356" s="14" t="s">
        <v>9217</v>
      </c>
      <c r="G1356" s="14">
        <v>4</v>
      </c>
      <c r="H1356" s="14" t="s">
        <v>8450</v>
      </c>
      <c r="I1356" s="14" t="s">
        <v>8153</v>
      </c>
      <c r="J1356" s="14" t="s">
        <v>8153</v>
      </c>
    </row>
    <row r="1357" spans="1:10" x14ac:dyDescent="0.2">
      <c r="A1357" s="14">
        <v>20251031</v>
      </c>
      <c r="B1357" s="15">
        <v>3577</v>
      </c>
      <c r="C1357" s="14" t="s">
        <v>9576</v>
      </c>
      <c r="D1357" s="14" t="s">
        <v>12682</v>
      </c>
      <c r="E1357" s="14">
        <v>3100</v>
      </c>
      <c r="F1357" s="14" t="s">
        <v>9217</v>
      </c>
      <c r="G1357" s="14">
        <v>4</v>
      </c>
      <c r="H1357" s="14" t="s">
        <v>8450</v>
      </c>
      <c r="I1357" s="14" t="s">
        <v>8153</v>
      </c>
      <c r="J1357" s="14" t="s">
        <v>8153</v>
      </c>
    </row>
    <row r="1358" spans="1:10" x14ac:dyDescent="0.2">
      <c r="A1358" s="14">
        <v>20251031</v>
      </c>
      <c r="B1358" s="15" t="s">
        <v>4876</v>
      </c>
      <c r="C1358" s="14" t="s">
        <v>9577</v>
      </c>
      <c r="D1358" s="14" t="s">
        <v>8162</v>
      </c>
      <c r="E1358" s="14">
        <v>6100</v>
      </c>
      <c r="F1358" s="14" t="s">
        <v>8214</v>
      </c>
      <c r="G1358" s="14">
        <v>14</v>
      </c>
      <c r="H1358" s="14" t="s">
        <v>8215</v>
      </c>
      <c r="I1358" s="14" t="s">
        <v>8153</v>
      </c>
      <c r="J1358" s="14" t="s">
        <v>8153</v>
      </c>
    </row>
    <row r="1359" spans="1:10" x14ac:dyDescent="0.2">
      <c r="A1359" s="14">
        <v>20251031</v>
      </c>
      <c r="B1359" s="15">
        <v>3580</v>
      </c>
      <c r="C1359" s="14" t="s">
        <v>9578</v>
      </c>
      <c r="D1359" s="14" t="s">
        <v>12680</v>
      </c>
      <c r="E1359" s="14">
        <v>3100</v>
      </c>
      <c r="F1359" s="14" t="s">
        <v>9217</v>
      </c>
      <c r="G1359" s="14">
        <v>4</v>
      </c>
      <c r="H1359" s="14" t="s">
        <v>8450</v>
      </c>
      <c r="I1359" s="14">
        <v>7</v>
      </c>
      <c r="J1359" s="14" t="s">
        <v>8203</v>
      </c>
    </row>
    <row r="1360" spans="1:10" x14ac:dyDescent="0.2">
      <c r="A1360" s="14">
        <v>20251031</v>
      </c>
      <c r="B1360" s="15">
        <v>3583</v>
      </c>
      <c r="C1360" s="14" t="s">
        <v>9579</v>
      </c>
      <c r="D1360" s="14" t="s">
        <v>12682</v>
      </c>
      <c r="E1360" s="14">
        <v>3100</v>
      </c>
      <c r="F1360" s="14" t="s">
        <v>9217</v>
      </c>
      <c r="G1360" s="14">
        <v>4</v>
      </c>
      <c r="H1360" s="14" t="s">
        <v>8450</v>
      </c>
      <c r="I1360" s="14" t="s">
        <v>8153</v>
      </c>
      <c r="J1360" s="14" t="s">
        <v>8153</v>
      </c>
    </row>
    <row r="1361" spans="1:10" x14ac:dyDescent="0.2">
      <c r="A1361" s="14">
        <v>20251031</v>
      </c>
      <c r="B1361" s="15" t="s">
        <v>8113</v>
      </c>
      <c r="C1361" s="14" t="s">
        <v>9580</v>
      </c>
      <c r="D1361" s="14" t="s">
        <v>8162</v>
      </c>
      <c r="E1361" s="14">
        <v>8050</v>
      </c>
      <c r="F1361" s="14" t="s">
        <v>8220</v>
      </c>
      <c r="G1361" s="14">
        <v>17</v>
      </c>
      <c r="H1361" s="14" t="s">
        <v>8221</v>
      </c>
      <c r="I1361" s="14" t="s">
        <v>8153</v>
      </c>
      <c r="J1361" s="14" t="s">
        <v>8153</v>
      </c>
    </row>
    <row r="1362" spans="1:10" x14ac:dyDescent="0.2">
      <c r="A1362" s="14">
        <v>20251031</v>
      </c>
      <c r="B1362" s="15">
        <v>3591</v>
      </c>
      <c r="C1362" s="14" t="s">
        <v>9581</v>
      </c>
      <c r="D1362" s="14" t="s">
        <v>12680</v>
      </c>
      <c r="E1362" s="14">
        <v>3100</v>
      </c>
      <c r="F1362" s="14" t="s">
        <v>9217</v>
      </c>
      <c r="G1362" s="14">
        <v>4</v>
      </c>
      <c r="H1362" s="14" t="s">
        <v>8450</v>
      </c>
      <c r="I1362" s="14">
        <v>4</v>
      </c>
      <c r="J1362" s="14" t="s">
        <v>8177</v>
      </c>
    </row>
    <row r="1363" spans="1:10" x14ac:dyDescent="0.2">
      <c r="A1363" s="14">
        <v>20251031</v>
      </c>
      <c r="B1363" s="15">
        <v>3593</v>
      </c>
      <c r="C1363" s="14" t="s">
        <v>9582</v>
      </c>
      <c r="D1363" s="14" t="s">
        <v>12680</v>
      </c>
      <c r="E1363" s="14">
        <v>3100</v>
      </c>
      <c r="F1363" s="14" t="s">
        <v>9217</v>
      </c>
      <c r="G1363" s="14">
        <v>4</v>
      </c>
      <c r="H1363" s="14" t="s">
        <v>8450</v>
      </c>
      <c r="I1363" s="14">
        <v>6</v>
      </c>
      <c r="J1363" s="14" t="s">
        <v>8150</v>
      </c>
    </row>
    <row r="1364" spans="1:10" x14ac:dyDescent="0.2">
      <c r="A1364" s="14">
        <v>20251031</v>
      </c>
      <c r="B1364" s="15">
        <v>3597</v>
      </c>
      <c r="C1364" s="14" t="s">
        <v>9583</v>
      </c>
      <c r="D1364" s="14" t="s">
        <v>12682</v>
      </c>
      <c r="E1364" s="14">
        <v>3100</v>
      </c>
      <c r="F1364" s="14" t="s">
        <v>9217</v>
      </c>
      <c r="G1364" s="14">
        <v>4</v>
      </c>
      <c r="H1364" s="14" t="s">
        <v>8450</v>
      </c>
      <c r="I1364" s="14" t="s">
        <v>8153</v>
      </c>
      <c r="J1364" s="14" t="s">
        <v>8153</v>
      </c>
    </row>
    <row r="1365" spans="1:10" x14ac:dyDescent="0.2">
      <c r="A1365" s="14">
        <v>20251031</v>
      </c>
      <c r="B1365" s="15">
        <v>3598</v>
      </c>
      <c r="C1365" s="14" t="s">
        <v>9584</v>
      </c>
      <c r="D1365" s="14" t="s">
        <v>12682</v>
      </c>
      <c r="E1365" s="14">
        <v>3100</v>
      </c>
      <c r="F1365" s="14" t="s">
        <v>9217</v>
      </c>
      <c r="G1365" s="14">
        <v>4</v>
      </c>
      <c r="H1365" s="14" t="s">
        <v>8450</v>
      </c>
      <c r="I1365" s="14" t="s">
        <v>8153</v>
      </c>
      <c r="J1365" s="14" t="s">
        <v>8153</v>
      </c>
    </row>
    <row r="1366" spans="1:10" x14ac:dyDescent="0.2">
      <c r="A1366" s="14">
        <v>20251031</v>
      </c>
      <c r="B1366" s="15" t="s">
        <v>6341</v>
      </c>
      <c r="C1366" s="14" t="s">
        <v>9585</v>
      </c>
      <c r="D1366" s="14" t="s">
        <v>8162</v>
      </c>
      <c r="E1366" s="14">
        <v>9050</v>
      </c>
      <c r="F1366" s="14" t="s">
        <v>8187</v>
      </c>
      <c r="G1366" s="14">
        <v>10</v>
      </c>
      <c r="H1366" s="14" t="s">
        <v>8164</v>
      </c>
      <c r="I1366" s="14" t="s">
        <v>8153</v>
      </c>
      <c r="J1366" s="14" t="s">
        <v>8153</v>
      </c>
    </row>
    <row r="1367" spans="1:10" x14ac:dyDescent="0.2">
      <c r="A1367" s="14">
        <v>20251031</v>
      </c>
      <c r="B1367" s="15">
        <v>3600</v>
      </c>
      <c r="C1367" s="14" t="s">
        <v>9586</v>
      </c>
      <c r="D1367" s="14" t="s">
        <v>12682</v>
      </c>
      <c r="E1367" s="14">
        <v>3100</v>
      </c>
      <c r="F1367" s="14" t="s">
        <v>9217</v>
      </c>
      <c r="G1367" s="14">
        <v>4</v>
      </c>
      <c r="H1367" s="14" t="s">
        <v>8450</v>
      </c>
      <c r="I1367" s="14" t="s">
        <v>8153</v>
      </c>
      <c r="J1367" s="14" t="s">
        <v>8153</v>
      </c>
    </row>
    <row r="1368" spans="1:10" x14ac:dyDescent="0.2">
      <c r="A1368" s="14">
        <v>20251031</v>
      </c>
      <c r="B1368" s="15">
        <v>3607</v>
      </c>
      <c r="C1368" s="14" t="s">
        <v>9587</v>
      </c>
      <c r="D1368" s="14" t="s">
        <v>12682</v>
      </c>
      <c r="E1368" s="14">
        <v>3100</v>
      </c>
      <c r="F1368" s="14" t="s">
        <v>9217</v>
      </c>
      <c r="G1368" s="14">
        <v>4</v>
      </c>
      <c r="H1368" s="14" t="s">
        <v>8450</v>
      </c>
      <c r="I1368" s="14" t="s">
        <v>8153</v>
      </c>
      <c r="J1368" s="14" t="s">
        <v>8153</v>
      </c>
    </row>
    <row r="1369" spans="1:10" x14ac:dyDescent="0.2">
      <c r="A1369" s="14">
        <v>20251031</v>
      </c>
      <c r="B1369" s="15">
        <v>3608</v>
      </c>
      <c r="C1369" s="14" t="s">
        <v>9588</v>
      </c>
      <c r="D1369" s="14" t="s">
        <v>12680</v>
      </c>
      <c r="E1369" s="14">
        <v>3100</v>
      </c>
      <c r="F1369" s="14" t="s">
        <v>9217</v>
      </c>
      <c r="G1369" s="14">
        <v>4</v>
      </c>
      <c r="H1369" s="14" t="s">
        <v>8450</v>
      </c>
      <c r="I1369" s="14">
        <v>6</v>
      </c>
      <c r="J1369" s="14" t="s">
        <v>8150</v>
      </c>
    </row>
    <row r="1370" spans="1:10" x14ac:dyDescent="0.2">
      <c r="A1370" s="14">
        <v>20251031</v>
      </c>
      <c r="B1370" s="15" t="s">
        <v>9589</v>
      </c>
      <c r="C1370" s="14" t="s">
        <v>9590</v>
      </c>
      <c r="D1370" s="14" t="s">
        <v>8152</v>
      </c>
      <c r="E1370" s="14" t="s">
        <v>8153</v>
      </c>
      <c r="F1370" s="14" t="s">
        <v>8153</v>
      </c>
      <c r="G1370" s="14" t="s">
        <v>8153</v>
      </c>
      <c r="H1370" s="14" t="s">
        <v>8153</v>
      </c>
      <c r="I1370" s="14" t="s">
        <v>8153</v>
      </c>
      <c r="J1370" s="14" t="s">
        <v>8153</v>
      </c>
    </row>
    <row r="1371" spans="1:10" x14ac:dyDescent="0.2">
      <c r="A1371" s="14">
        <v>20251031</v>
      </c>
      <c r="B1371" s="15">
        <v>3611</v>
      </c>
      <c r="C1371" s="14" t="s">
        <v>9591</v>
      </c>
      <c r="D1371" s="14" t="s">
        <v>12682</v>
      </c>
      <c r="E1371" s="14">
        <v>3100</v>
      </c>
      <c r="F1371" s="14" t="s">
        <v>9217</v>
      </c>
      <c r="G1371" s="14">
        <v>4</v>
      </c>
      <c r="H1371" s="14" t="s">
        <v>8450</v>
      </c>
      <c r="I1371" s="14" t="s">
        <v>8153</v>
      </c>
      <c r="J1371" s="14" t="s">
        <v>8153</v>
      </c>
    </row>
    <row r="1372" spans="1:10" x14ac:dyDescent="0.2">
      <c r="A1372" s="14">
        <v>20251031</v>
      </c>
      <c r="B1372" s="15">
        <v>3612</v>
      </c>
      <c r="C1372" s="14" t="s">
        <v>9592</v>
      </c>
      <c r="D1372" s="14" t="s">
        <v>12680</v>
      </c>
      <c r="E1372" s="14">
        <v>3100</v>
      </c>
      <c r="F1372" s="14" t="s">
        <v>9217</v>
      </c>
      <c r="G1372" s="14">
        <v>4</v>
      </c>
      <c r="H1372" s="14" t="s">
        <v>8450</v>
      </c>
      <c r="I1372" s="14">
        <v>6</v>
      </c>
      <c r="J1372" s="14" t="s">
        <v>8150</v>
      </c>
    </row>
    <row r="1373" spans="1:10" x14ac:dyDescent="0.2">
      <c r="A1373" s="14">
        <v>20251031</v>
      </c>
      <c r="B1373" s="15" t="s">
        <v>5957</v>
      </c>
      <c r="C1373" s="14" t="s">
        <v>9593</v>
      </c>
      <c r="D1373" s="14" t="s">
        <v>8162</v>
      </c>
      <c r="E1373" s="14">
        <v>6100</v>
      </c>
      <c r="F1373" s="14" t="s">
        <v>8214</v>
      </c>
      <c r="G1373" s="14">
        <v>14</v>
      </c>
      <c r="H1373" s="14" t="s">
        <v>8215</v>
      </c>
      <c r="I1373" s="14" t="s">
        <v>8153</v>
      </c>
      <c r="J1373" s="14" t="s">
        <v>8153</v>
      </c>
    </row>
    <row r="1374" spans="1:10" x14ac:dyDescent="0.2">
      <c r="A1374" s="14">
        <v>20251031</v>
      </c>
      <c r="B1374" s="15">
        <v>3622</v>
      </c>
      <c r="C1374" s="14" t="s">
        <v>9594</v>
      </c>
      <c r="D1374" s="14" t="s">
        <v>12681</v>
      </c>
      <c r="E1374" s="14">
        <v>5250</v>
      </c>
      <c r="F1374" s="14" t="s">
        <v>8163</v>
      </c>
      <c r="G1374" s="14">
        <v>10</v>
      </c>
      <c r="H1374" s="14" t="s">
        <v>8164</v>
      </c>
      <c r="I1374" s="14" t="s">
        <v>8153</v>
      </c>
      <c r="J1374" s="14" t="s">
        <v>8153</v>
      </c>
    </row>
    <row r="1375" spans="1:10" x14ac:dyDescent="0.2">
      <c r="A1375" s="14">
        <v>20251031</v>
      </c>
      <c r="B1375" s="15">
        <v>3623</v>
      </c>
      <c r="C1375" s="14" t="s">
        <v>9595</v>
      </c>
      <c r="D1375" s="14" t="s">
        <v>12681</v>
      </c>
      <c r="E1375" s="14">
        <v>5250</v>
      </c>
      <c r="F1375" s="14" t="s">
        <v>8163</v>
      </c>
      <c r="G1375" s="14">
        <v>10</v>
      </c>
      <c r="H1375" s="14" t="s">
        <v>8164</v>
      </c>
      <c r="I1375" s="14" t="s">
        <v>8153</v>
      </c>
      <c r="J1375" s="14" t="s">
        <v>8153</v>
      </c>
    </row>
    <row r="1376" spans="1:10" x14ac:dyDescent="0.2">
      <c r="A1376" s="14">
        <v>20251031</v>
      </c>
      <c r="B1376" s="15">
        <v>3624</v>
      </c>
      <c r="C1376" s="14" t="s">
        <v>9596</v>
      </c>
      <c r="D1376" s="14" t="s">
        <v>12681</v>
      </c>
      <c r="E1376" s="14">
        <v>5250</v>
      </c>
      <c r="F1376" s="14" t="s">
        <v>8163</v>
      </c>
      <c r="G1376" s="14">
        <v>10</v>
      </c>
      <c r="H1376" s="14" t="s">
        <v>8164</v>
      </c>
      <c r="I1376" s="14" t="s">
        <v>8153</v>
      </c>
      <c r="J1376" s="14" t="s">
        <v>8153</v>
      </c>
    </row>
    <row r="1377" spans="1:10" x14ac:dyDescent="0.2">
      <c r="A1377" s="14">
        <v>20251031</v>
      </c>
      <c r="B1377" s="15">
        <v>3625</v>
      </c>
      <c r="C1377" s="14" t="s">
        <v>9597</v>
      </c>
      <c r="D1377" s="14" t="s">
        <v>12681</v>
      </c>
      <c r="E1377" s="14">
        <v>5250</v>
      </c>
      <c r="F1377" s="14" t="s">
        <v>8163</v>
      </c>
      <c r="G1377" s="14">
        <v>10</v>
      </c>
      <c r="H1377" s="14" t="s">
        <v>8164</v>
      </c>
      <c r="I1377" s="14" t="s">
        <v>8153</v>
      </c>
      <c r="J1377" s="14" t="s">
        <v>8153</v>
      </c>
    </row>
    <row r="1378" spans="1:10" x14ac:dyDescent="0.2">
      <c r="A1378" s="14">
        <v>20251031</v>
      </c>
      <c r="B1378" s="15">
        <v>3626</v>
      </c>
      <c r="C1378" s="14" t="s">
        <v>9598</v>
      </c>
      <c r="D1378" s="14" t="s">
        <v>12680</v>
      </c>
      <c r="E1378" s="14">
        <v>5250</v>
      </c>
      <c r="F1378" s="14" t="s">
        <v>8163</v>
      </c>
      <c r="G1378" s="14">
        <v>10</v>
      </c>
      <c r="H1378" s="14" t="s">
        <v>8164</v>
      </c>
      <c r="I1378" s="14">
        <v>4</v>
      </c>
      <c r="J1378" s="14" t="s">
        <v>8177</v>
      </c>
    </row>
    <row r="1379" spans="1:10" x14ac:dyDescent="0.2">
      <c r="A1379" s="14">
        <v>20251031</v>
      </c>
      <c r="B1379" s="15">
        <v>3627</v>
      </c>
      <c r="C1379" s="14" t="s">
        <v>9599</v>
      </c>
      <c r="D1379" s="14" t="s">
        <v>12682</v>
      </c>
      <c r="E1379" s="14">
        <v>5250</v>
      </c>
      <c r="F1379" s="14" t="s">
        <v>8163</v>
      </c>
      <c r="G1379" s="14">
        <v>10</v>
      </c>
      <c r="H1379" s="14" t="s">
        <v>8164</v>
      </c>
      <c r="I1379" s="14" t="s">
        <v>8153</v>
      </c>
      <c r="J1379" s="14" t="s">
        <v>8153</v>
      </c>
    </row>
    <row r="1380" spans="1:10" x14ac:dyDescent="0.2">
      <c r="A1380" s="14">
        <v>20251031</v>
      </c>
      <c r="B1380" s="15">
        <v>3628</v>
      </c>
      <c r="C1380" s="14" t="s">
        <v>9600</v>
      </c>
      <c r="D1380" s="14" t="s">
        <v>12681</v>
      </c>
      <c r="E1380" s="14">
        <v>5250</v>
      </c>
      <c r="F1380" s="14" t="s">
        <v>8163</v>
      </c>
      <c r="G1380" s="14">
        <v>10</v>
      </c>
      <c r="H1380" s="14" t="s">
        <v>8164</v>
      </c>
      <c r="I1380" s="14" t="s">
        <v>8153</v>
      </c>
      <c r="J1380" s="14" t="s">
        <v>8153</v>
      </c>
    </row>
    <row r="1381" spans="1:10" x14ac:dyDescent="0.2">
      <c r="A1381" s="14">
        <v>20251031</v>
      </c>
      <c r="B1381" s="15" t="s">
        <v>4868</v>
      </c>
      <c r="C1381" s="14" t="s">
        <v>9601</v>
      </c>
      <c r="D1381" s="14" t="s">
        <v>8162</v>
      </c>
      <c r="E1381" s="14">
        <v>9050</v>
      </c>
      <c r="F1381" s="14" t="s">
        <v>8187</v>
      </c>
      <c r="G1381" s="14">
        <v>10</v>
      </c>
      <c r="H1381" s="14" t="s">
        <v>8164</v>
      </c>
      <c r="I1381" s="14" t="s">
        <v>8153</v>
      </c>
      <c r="J1381" s="14" t="s">
        <v>8153</v>
      </c>
    </row>
    <row r="1382" spans="1:10" x14ac:dyDescent="0.2">
      <c r="A1382" s="14">
        <v>20251031</v>
      </c>
      <c r="B1382" s="15">
        <v>3632</v>
      </c>
      <c r="C1382" s="14" t="s">
        <v>9602</v>
      </c>
      <c r="D1382" s="14" t="s">
        <v>12680</v>
      </c>
      <c r="E1382" s="14">
        <v>5250</v>
      </c>
      <c r="F1382" s="14" t="s">
        <v>8163</v>
      </c>
      <c r="G1382" s="14">
        <v>10</v>
      </c>
      <c r="H1382" s="14" t="s">
        <v>8164</v>
      </c>
      <c r="I1382" s="14">
        <v>7</v>
      </c>
      <c r="J1382" s="14" t="s">
        <v>8203</v>
      </c>
    </row>
    <row r="1383" spans="1:10" x14ac:dyDescent="0.2">
      <c r="A1383" s="14">
        <v>20251031</v>
      </c>
      <c r="B1383" s="15">
        <v>3633</v>
      </c>
      <c r="C1383" s="14" t="s">
        <v>9603</v>
      </c>
      <c r="D1383" s="14" t="s">
        <v>12682</v>
      </c>
      <c r="E1383" s="14">
        <v>5250</v>
      </c>
      <c r="F1383" s="14" t="s">
        <v>8163</v>
      </c>
      <c r="G1383" s="14">
        <v>10</v>
      </c>
      <c r="H1383" s="14" t="s">
        <v>8164</v>
      </c>
      <c r="I1383" s="14">
        <v>7</v>
      </c>
      <c r="J1383" s="14" t="s">
        <v>8203</v>
      </c>
    </row>
    <row r="1384" spans="1:10" x14ac:dyDescent="0.2">
      <c r="A1384" s="14">
        <v>20251031</v>
      </c>
      <c r="B1384" s="15">
        <v>3634</v>
      </c>
      <c r="C1384" s="14" t="s">
        <v>9604</v>
      </c>
      <c r="D1384" s="14" t="s">
        <v>12682</v>
      </c>
      <c r="E1384" s="14">
        <v>5250</v>
      </c>
      <c r="F1384" s="14" t="s">
        <v>8163</v>
      </c>
      <c r="G1384" s="14">
        <v>10</v>
      </c>
      <c r="H1384" s="14" t="s">
        <v>8164</v>
      </c>
      <c r="I1384" s="14" t="s">
        <v>8153</v>
      </c>
      <c r="J1384" s="14" t="s">
        <v>8153</v>
      </c>
    </row>
    <row r="1385" spans="1:10" x14ac:dyDescent="0.2">
      <c r="A1385" s="14">
        <v>20251031</v>
      </c>
      <c r="B1385" s="15">
        <v>3635</v>
      </c>
      <c r="C1385" s="14" t="s">
        <v>9605</v>
      </c>
      <c r="D1385" s="14" t="s">
        <v>12680</v>
      </c>
      <c r="E1385" s="14">
        <v>5250</v>
      </c>
      <c r="F1385" s="14" t="s">
        <v>8163</v>
      </c>
      <c r="G1385" s="14">
        <v>10</v>
      </c>
      <c r="H1385" s="14" t="s">
        <v>8164</v>
      </c>
      <c r="I1385" s="14">
        <v>4</v>
      </c>
      <c r="J1385" s="14" t="s">
        <v>8177</v>
      </c>
    </row>
    <row r="1386" spans="1:10" x14ac:dyDescent="0.2">
      <c r="A1386" s="14">
        <v>20251031</v>
      </c>
      <c r="B1386" s="15">
        <v>3636</v>
      </c>
      <c r="C1386" s="14" t="s">
        <v>9606</v>
      </c>
      <c r="D1386" s="14" t="s">
        <v>12680</v>
      </c>
      <c r="E1386" s="14">
        <v>5250</v>
      </c>
      <c r="F1386" s="14" t="s">
        <v>8163</v>
      </c>
      <c r="G1386" s="14">
        <v>10</v>
      </c>
      <c r="H1386" s="14" t="s">
        <v>8164</v>
      </c>
      <c r="I1386" s="14">
        <v>6</v>
      </c>
      <c r="J1386" s="14" t="s">
        <v>8150</v>
      </c>
    </row>
    <row r="1387" spans="1:10" x14ac:dyDescent="0.2">
      <c r="A1387" s="14">
        <v>20251031</v>
      </c>
      <c r="B1387" s="15">
        <v>3639</v>
      </c>
      <c r="C1387" s="14" t="s">
        <v>9607</v>
      </c>
      <c r="D1387" s="14" t="s">
        <v>12682</v>
      </c>
      <c r="E1387" s="14">
        <v>5250</v>
      </c>
      <c r="F1387" s="14" t="s">
        <v>8163</v>
      </c>
      <c r="G1387" s="14">
        <v>10</v>
      </c>
      <c r="H1387" s="14" t="s">
        <v>8164</v>
      </c>
      <c r="I1387" s="14" t="s">
        <v>8153</v>
      </c>
      <c r="J1387" s="14" t="s">
        <v>8153</v>
      </c>
    </row>
    <row r="1388" spans="1:10" x14ac:dyDescent="0.2">
      <c r="A1388" s="14">
        <v>20251031</v>
      </c>
      <c r="B1388" s="15" t="s">
        <v>9608</v>
      </c>
      <c r="C1388" s="14" t="s">
        <v>9609</v>
      </c>
      <c r="D1388" s="14" t="s">
        <v>8152</v>
      </c>
      <c r="E1388" s="14" t="s">
        <v>8153</v>
      </c>
      <c r="F1388" s="14" t="s">
        <v>8153</v>
      </c>
      <c r="G1388" s="14" t="s">
        <v>8153</v>
      </c>
      <c r="H1388" s="14" t="s">
        <v>8153</v>
      </c>
      <c r="I1388" s="14" t="s">
        <v>8153</v>
      </c>
      <c r="J1388" s="14" t="s">
        <v>8153</v>
      </c>
    </row>
    <row r="1389" spans="1:10" x14ac:dyDescent="0.2">
      <c r="A1389" s="14">
        <v>20251031</v>
      </c>
      <c r="B1389" s="15">
        <v>3640</v>
      </c>
      <c r="C1389" s="14" t="s">
        <v>9610</v>
      </c>
      <c r="D1389" s="14" t="s">
        <v>12682</v>
      </c>
      <c r="E1389" s="14">
        <v>5250</v>
      </c>
      <c r="F1389" s="14" t="s">
        <v>8163</v>
      </c>
      <c r="G1389" s="14">
        <v>10</v>
      </c>
      <c r="H1389" s="14" t="s">
        <v>8164</v>
      </c>
      <c r="I1389" s="14" t="s">
        <v>8153</v>
      </c>
      <c r="J1389" s="14" t="s">
        <v>8153</v>
      </c>
    </row>
    <row r="1390" spans="1:10" x14ac:dyDescent="0.2">
      <c r="A1390" s="14">
        <v>20251031</v>
      </c>
      <c r="B1390" s="15">
        <v>3641</v>
      </c>
      <c r="C1390" s="14" t="s">
        <v>9611</v>
      </c>
      <c r="D1390" s="14" t="s">
        <v>12682</v>
      </c>
      <c r="E1390" s="14">
        <v>5250</v>
      </c>
      <c r="F1390" s="14" t="s">
        <v>8163</v>
      </c>
      <c r="G1390" s="14">
        <v>10</v>
      </c>
      <c r="H1390" s="14" t="s">
        <v>8164</v>
      </c>
      <c r="I1390" s="14" t="s">
        <v>8153</v>
      </c>
      <c r="J1390" s="14" t="s">
        <v>8153</v>
      </c>
    </row>
    <row r="1391" spans="1:10" x14ac:dyDescent="0.2">
      <c r="A1391" s="14">
        <v>20251031</v>
      </c>
      <c r="B1391" s="15">
        <v>3645</v>
      </c>
      <c r="C1391" s="14" t="s">
        <v>9612</v>
      </c>
      <c r="D1391" s="14" t="s">
        <v>12681</v>
      </c>
      <c r="E1391" s="14">
        <v>5250</v>
      </c>
      <c r="F1391" s="14" t="s">
        <v>8163</v>
      </c>
      <c r="G1391" s="14">
        <v>10</v>
      </c>
      <c r="H1391" s="14" t="s">
        <v>8164</v>
      </c>
      <c r="I1391" s="14" t="s">
        <v>8153</v>
      </c>
      <c r="J1391" s="14" t="s">
        <v>8153</v>
      </c>
    </row>
    <row r="1392" spans="1:10" x14ac:dyDescent="0.2">
      <c r="A1392" s="14">
        <v>20251031</v>
      </c>
      <c r="B1392" s="15">
        <v>3646</v>
      </c>
      <c r="C1392" s="14" t="s">
        <v>9613</v>
      </c>
      <c r="D1392" s="14" t="s">
        <v>12681</v>
      </c>
      <c r="E1392" s="14">
        <v>5250</v>
      </c>
      <c r="F1392" s="14" t="s">
        <v>8163</v>
      </c>
      <c r="G1392" s="14">
        <v>10</v>
      </c>
      <c r="H1392" s="14" t="s">
        <v>8164</v>
      </c>
      <c r="I1392" s="14" t="s">
        <v>8153</v>
      </c>
      <c r="J1392" s="14" t="s">
        <v>8153</v>
      </c>
    </row>
    <row r="1393" spans="1:10" x14ac:dyDescent="0.2">
      <c r="A1393" s="14">
        <v>20251031</v>
      </c>
      <c r="B1393" s="15">
        <v>3647</v>
      </c>
      <c r="C1393" s="14" t="s">
        <v>9614</v>
      </c>
      <c r="D1393" s="14" t="s">
        <v>12682</v>
      </c>
      <c r="E1393" s="14">
        <v>5250</v>
      </c>
      <c r="F1393" s="14" t="s">
        <v>8163</v>
      </c>
      <c r="G1393" s="14">
        <v>10</v>
      </c>
      <c r="H1393" s="14" t="s">
        <v>8164</v>
      </c>
      <c r="I1393" s="14" t="s">
        <v>8153</v>
      </c>
      <c r="J1393" s="14" t="s">
        <v>8153</v>
      </c>
    </row>
    <row r="1394" spans="1:10" x14ac:dyDescent="0.2">
      <c r="A1394" s="14">
        <v>20251031</v>
      </c>
      <c r="B1394" s="15">
        <v>3648</v>
      </c>
      <c r="C1394" s="14" t="s">
        <v>9615</v>
      </c>
      <c r="D1394" s="14" t="s">
        <v>12682</v>
      </c>
      <c r="E1394" s="14">
        <v>5250</v>
      </c>
      <c r="F1394" s="14" t="s">
        <v>8163</v>
      </c>
      <c r="G1394" s="14">
        <v>10</v>
      </c>
      <c r="H1394" s="14" t="s">
        <v>8164</v>
      </c>
      <c r="I1394" s="14" t="s">
        <v>8153</v>
      </c>
      <c r="J1394" s="14" t="s">
        <v>8153</v>
      </c>
    </row>
    <row r="1395" spans="1:10" x14ac:dyDescent="0.2">
      <c r="A1395" s="14">
        <v>20251031</v>
      </c>
      <c r="B1395" s="15">
        <v>3649</v>
      </c>
      <c r="C1395" s="14" t="s">
        <v>9616</v>
      </c>
      <c r="D1395" s="14" t="s">
        <v>12680</v>
      </c>
      <c r="E1395" s="14">
        <v>5250</v>
      </c>
      <c r="F1395" s="14" t="s">
        <v>8163</v>
      </c>
      <c r="G1395" s="14">
        <v>10</v>
      </c>
      <c r="H1395" s="14" t="s">
        <v>8164</v>
      </c>
      <c r="I1395" s="14">
        <v>7</v>
      </c>
      <c r="J1395" s="14" t="s">
        <v>8203</v>
      </c>
    </row>
    <row r="1396" spans="1:10" x14ac:dyDescent="0.2">
      <c r="A1396" s="14">
        <v>20251031</v>
      </c>
      <c r="B1396" s="15" t="s">
        <v>9617</v>
      </c>
      <c r="C1396" s="14" t="s">
        <v>9618</v>
      </c>
      <c r="D1396" s="14" t="s">
        <v>8152</v>
      </c>
      <c r="E1396" s="14" t="s">
        <v>8153</v>
      </c>
      <c r="F1396" s="14" t="s">
        <v>8153</v>
      </c>
      <c r="G1396" s="14" t="s">
        <v>8153</v>
      </c>
      <c r="H1396" s="14" t="s">
        <v>8153</v>
      </c>
      <c r="I1396" s="14" t="s">
        <v>8153</v>
      </c>
      <c r="J1396" s="14" t="s">
        <v>8153</v>
      </c>
    </row>
    <row r="1397" spans="1:10" x14ac:dyDescent="0.2">
      <c r="A1397" s="14">
        <v>20251031</v>
      </c>
      <c r="B1397" s="15">
        <v>3652</v>
      </c>
      <c r="C1397" s="14" t="s">
        <v>9619</v>
      </c>
      <c r="D1397" s="14" t="s">
        <v>12681</v>
      </c>
      <c r="E1397" s="14">
        <v>5250</v>
      </c>
      <c r="F1397" s="14" t="s">
        <v>8163</v>
      </c>
      <c r="G1397" s="14">
        <v>10</v>
      </c>
      <c r="H1397" s="14" t="s">
        <v>8164</v>
      </c>
      <c r="I1397" s="14" t="s">
        <v>8153</v>
      </c>
      <c r="J1397" s="14" t="s">
        <v>8153</v>
      </c>
    </row>
    <row r="1398" spans="1:10" x14ac:dyDescent="0.2">
      <c r="A1398" s="14">
        <v>20251031</v>
      </c>
      <c r="B1398" s="15">
        <v>3653</v>
      </c>
      <c r="C1398" s="14" t="s">
        <v>9620</v>
      </c>
      <c r="D1398" s="14" t="s">
        <v>12681</v>
      </c>
      <c r="E1398" s="14">
        <v>5250</v>
      </c>
      <c r="F1398" s="14" t="s">
        <v>8163</v>
      </c>
      <c r="G1398" s="14">
        <v>10</v>
      </c>
      <c r="H1398" s="14" t="s">
        <v>8164</v>
      </c>
      <c r="I1398" s="14" t="s">
        <v>8153</v>
      </c>
      <c r="J1398" s="14" t="s">
        <v>8153</v>
      </c>
    </row>
    <row r="1399" spans="1:10" x14ac:dyDescent="0.2">
      <c r="A1399" s="14">
        <v>20251031</v>
      </c>
      <c r="B1399" s="15">
        <v>3655</v>
      </c>
      <c r="C1399" s="14" t="s">
        <v>9621</v>
      </c>
      <c r="D1399" s="14" t="s">
        <v>12680</v>
      </c>
      <c r="E1399" s="14">
        <v>5250</v>
      </c>
      <c r="F1399" s="14" t="s">
        <v>8163</v>
      </c>
      <c r="G1399" s="14">
        <v>10</v>
      </c>
      <c r="H1399" s="14" t="s">
        <v>8164</v>
      </c>
      <c r="I1399" s="14">
        <v>7</v>
      </c>
      <c r="J1399" s="14" t="s">
        <v>8203</v>
      </c>
    </row>
    <row r="1400" spans="1:10" x14ac:dyDescent="0.2">
      <c r="A1400" s="14">
        <v>20251031</v>
      </c>
      <c r="B1400" s="15">
        <v>3656</v>
      </c>
      <c r="C1400" s="14" t="s">
        <v>9622</v>
      </c>
      <c r="D1400" s="14" t="s">
        <v>12680</v>
      </c>
      <c r="E1400" s="14">
        <v>5250</v>
      </c>
      <c r="F1400" s="14" t="s">
        <v>8163</v>
      </c>
      <c r="G1400" s="14">
        <v>10</v>
      </c>
      <c r="H1400" s="14" t="s">
        <v>8164</v>
      </c>
      <c r="I1400" s="14">
        <v>7</v>
      </c>
      <c r="J1400" s="14" t="s">
        <v>8203</v>
      </c>
    </row>
    <row r="1401" spans="1:10" x14ac:dyDescent="0.2">
      <c r="A1401" s="14">
        <v>20251031</v>
      </c>
      <c r="B1401" s="15">
        <v>3657</v>
      </c>
      <c r="C1401" s="14" t="s">
        <v>9623</v>
      </c>
      <c r="D1401" s="14" t="s">
        <v>12680</v>
      </c>
      <c r="E1401" s="14">
        <v>5250</v>
      </c>
      <c r="F1401" s="14" t="s">
        <v>8163</v>
      </c>
      <c r="G1401" s="14">
        <v>10</v>
      </c>
      <c r="H1401" s="14" t="s">
        <v>8164</v>
      </c>
      <c r="I1401" s="14">
        <v>7</v>
      </c>
      <c r="J1401" s="14" t="s">
        <v>8203</v>
      </c>
    </row>
    <row r="1402" spans="1:10" x14ac:dyDescent="0.2">
      <c r="A1402" s="14">
        <v>20251031</v>
      </c>
      <c r="B1402" s="15">
        <v>3659</v>
      </c>
      <c r="C1402" s="14" t="s">
        <v>9624</v>
      </c>
      <c r="D1402" s="14" t="s">
        <v>12680</v>
      </c>
      <c r="E1402" s="14">
        <v>5250</v>
      </c>
      <c r="F1402" s="14" t="s">
        <v>8163</v>
      </c>
      <c r="G1402" s="14">
        <v>10</v>
      </c>
      <c r="H1402" s="14" t="s">
        <v>8164</v>
      </c>
      <c r="I1402" s="14">
        <v>4</v>
      </c>
      <c r="J1402" s="14" t="s">
        <v>8177</v>
      </c>
    </row>
    <row r="1403" spans="1:10" x14ac:dyDescent="0.2">
      <c r="A1403" s="14">
        <v>20251031</v>
      </c>
      <c r="B1403" s="15" t="s">
        <v>5491</v>
      </c>
      <c r="C1403" s="14" t="s">
        <v>9625</v>
      </c>
      <c r="D1403" s="14" t="s">
        <v>12682</v>
      </c>
      <c r="E1403" s="14">
        <v>3100</v>
      </c>
      <c r="F1403" s="14" t="s">
        <v>9217</v>
      </c>
      <c r="G1403" s="14">
        <v>4</v>
      </c>
      <c r="H1403" s="14" t="s">
        <v>8450</v>
      </c>
      <c r="I1403" s="14" t="s">
        <v>8153</v>
      </c>
      <c r="J1403" s="14" t="s">
        <v>8153</v>
      </c>
    </row>
    <row r="1404" spans="1:10" x14ac:dyDescent="0.2">
      <c r="A1404" s="14">
        <v>20251031</v>
      </c>
      <c r="B1404" s="15">
        <v>3660</v>
      </c>
      <c r="C1404" s="14" t="s">
        <v>9626</v>
      </c>
      <c r="D1404" s="14" t="s">
        <v>12680</v>
      </c>
      <c r="E1404" s="14">
        <v>5250</v>
      </c>
      <c r="F1404" s="14" t="s">
        <v>8163</v>
      </c>
      <c r="G1404" s="14">
        <v>10</v>
      </c>
      <c r="H1404" s="14" t="s">
        <v>8164</v>
      </c>
      <c r="I1404" s="14">
        <v>6</v>
      </c>
      <c r="J1404" s="14" t="s">
        <v>8150</v>
      </c>
    </row>
    <row r="1405" spans="1:10" x14ac:dyDescent="0.2">
      <c r="A1405" s="14">
        <v>20251031</v>
      </c>
      <c r="B1405" s="15">
        <v>3661</v>
      </c>
      <c r="C1405" s="14" t="s">
        <v>9627</v>
      </c>
      <c r="D1405" s="14" t="s">
        <v>12680</v>
      </c>
      <c r="E1405" s="14">
        <v>5250</v>
      </c>
      <c r="F1405" s="14" t="s">
        <v>8163</v>
      </c>
      <c r="G1405" s="14">
        <v>10</v>
      </c>
      <c r="H1405" s="14" t="s">
        <v>8164</v>
      </c>
      <c r="I1405" s="14">
        <v>6</v>
      </c>
      <c r="J1405" s="14" t="s">
        <v>8150</v>
      </c>
    </row>
    <row r="1406" spans="1:10" x14ac:dyDescent="0.2">
      <c r="A1406" s="14">
        <v>20251031</v>
      </c>
      <c r="B1406" s="15">
        <v>3662</v>
      </c>
      <c r="C1406" s="14" t="s">
        <v>9628</v>
      </c>
      <c r="D1406" s="14" t="s">
        <v>12680</v>
      </c>
      <c r="E1406" s="14">
        <v>5250</v>
      </c>
      <c r="F1406" s="14" t="s">
        <v>8163</v>
      </c>
      <c r="G1406" s="14">
        <v>10</v>
      </c>
      <c r="H1406" s="14" t="s">
        <v>8164</v>
      </c>
      <c r="I1406" s="14">
        <v>7</v>
      </c>
      <c r="J1406" s="14" t="s">
        <v>8203</v>
      </c>
    </row>
    <row r="1407" spans="1:10" x14ac:dyDescent="0.2">
      <c r="A1407" s="14">
        <v>20251031</v>
      </c>
      <c r="B1407" s="15">
        <v>3663</v>
      </c>
      <c r="C1407" s="14" t="s">
        <v>9629</v>
      </c>
      <c r="D1407" s="14" t="s">
        <v>12680</v>
      </c>
      <c r="E1407" s="14">
        <v>5250</v>
      </c>
      <c r="F1407" s="14" t="s">
        <v>8163</v>
      </c>
      <c r="G1407" s="14">
        <v>10</v>
      </c>
      <c r="H1407" s="14" t="s">
        <v>8164</v>
      </c>
      <c r="I1407" s="14">
        <v>7</v>
      </c>
      <c r="J1407" s="14" t="s">
        <v>8203</v>
      </c>
    </row>
    <row r="1408" spans="1:10" x14ac:dyDescent="0.2">
      <c r="A1408" s="14">
        <v>20251031</v>
      </c>
      <c r="B1408" s="15">
        <v>3664</v>
      </c>
      <c r="C1408" s="14" t="s">
        <v>9630</v>
      </c>
      <c r="D1408" s="14" t="s">
        <v>12681</v>
      </c>
      <c r="E1408" s="14">
        <v>5250</v>
      </c>
      <c r="F1408" s="14" t="s">
        <v>8163</v>
      </c>
      <c r="G1408" s="14">
        <v>10</v>
      </c>
      <c r="H1408" s="14" t="s">
        <v>8164</v>
      </c>
      <c r="I1408" s="14" t="s">
        <v>8153</v>
      </c>
      <c r="J1408" s="14" t="s">
        <v>8153</v>
      </c>
    </row>
    <row r="1409" spans="1:10" x14ac:dyDescent="0.2">
      <c r="A1409" s="14">
        <v>20251031</v>
      </c>
      <c r="B1409" s="15">
        <v>3665</v>
      </c>
      <c r="C1409" s="14" t="s">
        <v>9631</v>
      </c>
      <c r="D1409" s="14" t="s">
        <v>12680</v>
      </c>
      <c r="E1409" s="14">
        <v>5250</v>
      </c>
      <c r="F1409" s="14" t="s">
        <v>8163</v>
      </c>
      <c r="G1409" s="14">
        <v>10</v>
      </c>
      <c r="H1409" s="14" t="s">
        <v>8164</v>
      </c>
      <c r="I1409" s="14">
        <v>7</v>
      </c>
      <c r="J1409" s="14" t="s">
        <v>8203</v>
      </c>
    </row>
    <row r="1410" spans="1:10" x14ac:dyDescent="0.2">
      <c r="A1410" s="14">
        <v>20251031</v>
      </c>
      <c r="B1410" s="15">
        <v>3667</v>
      </c>
      <c r="C1410" s="14" t="s">
        <v>9632</v>
      </c>
      <c r="D1410" s="14" t="s">
        <v>12682</v>
      </c>
      <c r="E1410" s="14">
        <v>5250</v>
      </c>
      <c r="F1410" s="14" t="s">
        <v>8163</v>
      </c>
      <c r="G1410" s="14">
        <v>10</v>
      </c>
      <c r="H1410" s="14" t="s">
        <v>8164</v>
      </c>
      <c r="I1410" s="14" t="s">
        <v>8153</v>
      </c>
      <c r="J1410" s="14" t="s">
        <v>8153</v>
      </c>
    </row>
    <row r="1411" spans="1:10" x14ac:dyDescent="0.2">
      <c r="A1411" s="14">
        <v>20251031</v>
      </c>
      <c r="B1411" s="15">
        <v>3668</v>
      </c>
      <c r="C1411" s="14" t="s">
        <v>9633</v>
      </c>
      <c r="D1411" s="14" t="s">
        <v>12680</v>
      </c>
      <c r="E1411" s="14">
        <v>5250</v>
      </c>
      <c r="F1411" s="14" t="s">
        <v>8163</v>
      </c>
      <c r="G1411" s="14">
        <v>10</v>
      </c>
      <c r="H1411" s="14" t="s">
        <v>8164</v>
      </c>
      <c r="I1411" s="14">
        <v>6</v>
      </c>
      <c r="J1411" s="14" t="s">
        <v>8150</v>
      </c>
    </row>
    <row r="1412" spans="1:10" x14ac:dyDescent="0.2">
      <c r="A1412" s="14">
        <v>20251031</v>
      </c>
      <c r="B1412" s="15" t="s">
        <v>7979</v>
      </c>
      <c r="C1412" s="14" t="s">
        <v>9634</v>
      </c>
      <c r="D1412" s="14" t="s">
        <v>12681</v>
      </c>
      <c r="E1412" s="14">
        <v>9050</v>
      </c>
      <c r="F1412" s="14" t="s">
        <v>8187</v>
      </c>
      <c r="G1412" s="14">
        <v>10</v>
      </c>
      <c r="H1412" s="14" t="s">
        <v>8164</v>
      </c>
      <c r="I1412" s="14" t="s">
        <v>8153</v>
      </c>
      <c r="J1412" s="14" t="s">
        <v>8153</v>
      </c>
    </row>
    <row r="1413" spans="1:10" x14ac:dyDescent="0.2">
      <c r="A1413" s="14">
        <v>20251031</v>
      </c>
      <c r="B1413" s="15">
        <v>3670</v>
      </c>
      <c r="C1413" s="14" t="s">
        <v>9635</v>
      </c>
      <c r="D1413" s="14" t="s">
        <v>12682</v>
      </c>
      <c r="E1413" s="14">
        <v>5250</v>
      </c>
      <c r="F1413" s="14" t="s">
        <v>8163</v>
      </c>
      <c r="G1413" s="14">
        <v>10</v>
      </c>
      <c r="H1413" s="14" t="s">
        <v>8164</v>
      </c>
      <c r="I1413" s="14" t="s">
        <v>8153</v>
      </c>
      <c r="J1413" s="14" t="s">
        <v>8153</v>
      </c>
    </row>
    <row r="1414" spans="1:10" x14ac:dyDescent="0.2">
      <c r="A1414" s="14">
        <v>20251031</v>
      </c>
      <c r="B1414" s="15">
        <v>3671</v>
      </c>
      <c r="C1414" s="14" t="s">
        <v>9636</v>
      </c>
      <c r="D1414" s="14" t="s">
        <v>12681</v>
      </c>
      <c r="E1414" s="14">
        <v>5250</v>
      </c>
      <c r="F1414" s="14" t="s">
        <v>8163</v>
      </c>
      <c r="G1414" s="14">
        <v>10</v>
      </c>
      <c r="H1414" s="14" t="s">
        <v>8164</v>
      </c>
      <c r="I1414" s="14" t="s">
        <v>8153</v>
      </c>
      <c r="J1414" s="14" t="s">
        <v>8153</v>
      </c>
    </row>
    <row r="1415" spans="1:10" x14ac:dyDescent="0.2">
      <c r="A1415" s="14">
        <v>20251031</v>
      </c>
      <c r="B1415" s="15">
        <v>3672</v>
      </c>
      <c r="C1415" s="14" t="s">
        <v>9637</v>
      </c>
      <c r="D1415" s="14" t="s">
        <v>12682</v>
      </c>
      <c r="E1415" s="14">
        <v>5250</v>
      </c>
      <c r="F1415" s="14" t="s">
        <v>8163</v>
      </c>
      <c r="G1415" s="14">
        <v>10</v>
      </c>
      <c r="H1415" s="14" t="s">
        <v>8164</v>
      </c>
      <c r="I1415" s="14" t="s">
        <v>8153</v>
      </c>
      <c r="J1415" s="14" t="s">
        <v>8153</v>
      </c>
    </row>
    <row r="1416" spans="1:10" x14ac:dyDescent="0.2">
      <c r="A1416" s="14">
        <v>20251031</v>
      </c>
      <c r="B1416" s="15">
        <v>3673</v>
      </c>
      <c r="C1416" s="14" t="s">
        <v>9638</v>
      </c>
      <c r="D1416" s="14" t="s">
        <v>12680</v>
      </c>
      <c r="E1416" s="14">
        <v>5250</v>
      </c>
      <c r="F1416" s="14" t="s">
        <v>8163</v>
      </c>
      <c r="G1416" s="14">
        <v>10</v>
      </c>
      <c r="H1416" s="14" t="s">
        <v>8164</v>
      </c>
      <c r="I1416" s="14">
        <v>6</v>
      </c>
      <c r="J1416" s="14" t="s">
        <v>8150</v>
      </c>
    </row>
    <row r="1417" spans="1:10" x14ac:dyDescent="0.2">
      <c r="A1417" s="14">
        <v>20251031</v>
      </c>
      <c r="B1417" s="15">
        <v>3674</v>
      </c>
      <c r="C1417" s="14" t="s">
        <v>9639</v>
      </c>
      <c r="D1417" s="14" t="s">
        <v>12681</v>
      </c>
      <c r="E1417" s="14">
        <v>5250</v>
      </c>
      <c r="F1417" s="14" t="s">
        <v>8163</v>
      </c>
      <c r="G1417" s="14">
        <v>10</v>
      </c>
      <c r="H1417" s="14" t="s">
        <v>8164</v>
      </c>
      <c r="I1417" s="14" t="s">
        <v>8153</v>
      </c>
      <c r="J1417" s="14" t="s">
        <v>8153</v>
      </c>
    </row>
    <row r="1418" spans="1:10" x14ac:dyDescent="0.2">
      <c r="A1418" s="14">
        <v>20251031</v>
      </c>
      <c r="B1418" s="15">
        <v>3675</v>
      </c>
      <c r="C1418" s="14" t="s">
        <v>9640</v>
      </c>
      <c r="D1418" s="14" t="s">
        <v>12680</v>
      </c>
      <c r="E1418" s="14">
        <v>5250</v>
      </c>
      <c r="F1418" s="14" t="s">
        <v>8163</v>
      </c>
      <c r="G1418" s="14">
        <v>10</v>
      </c>
      <c r="H1418" s="14" t="s">
        <v>8164</v>
      </c>
      <c r="I1418" s="14" t="s">
        <v>8153</v>
      </c>
      <c r="J1418" s="14" t="s">
        <v>8153</v>
      </c>
    </row>
    <row r="1419" spans="1:10" x14ac:dyDescent="0.2">
      <c r="A1419" s="14">
        <v>20251031</v>
      </c>
      <c r="B1419" s="15">
        <v>3676</v>
      </c>
      <c r="C1419" s="14" t="s">
        <v>9641</v>
      </c>
      <c r="D1419" s="14" t="s">
        <v>12680</v>
      </c>
      <c r="E1419" s="14">
        <v>5250</v>
      </c>
      <c r="F1419" s="14" t="s">
        <v>8163</v>
      </c>
      <c r="G1419" s="14">
        <v>10</v>
      </c>
      <c r="H1419" s="14" t="s">
        <v>8164</v>
      </c>
      <c r="I1419" s="14">
        <v>7</v>
      </c>
      <c r="J1419" s="14" t="s">
        <v>8203</v>
      </c>
    </row>
    <row r="1420" spans="1:10" x14ac:dyDescent="0.2">
      <c r="A1420" s="14">
        <v>20251031</v>
      </c>
      <c r="B1420" s="15">
        <v>3678</v>
      </c>
      <c r="C1420" s="14" t="s">
        <v>9642</v>
      </c>
      <c r="D1420" s="14" t="s">
        <v>12680</v>
      </c>
      <c r="E1420" s="14">
        <v>5250</v>
      </c>
      <c r="F1420" s="14" t="s">
        <v>8163</v>
      </c>
      <c r="G1420" s="14">
        <v>10</v>
      </c>
      <c r="H1420" s="14" t="s">
        <v>8164</v>
      </c>
      <c r="I1420" s="14">
        <v>7</v>
      </c>
      <c r="J1420" s="14" t="s">
        <v>8203</v>
      </c>
    </row>
    <row r="1421" spans="1:10" x14ac:dyDescent="0.2">
      <c r="A1421" s="14">
        <v>20251031</v>
      </c>
      <c r="B1421" s="15">
        <v>3679</v>
      </c>
      <c r="C1421" s="14" t="s">
        <v>9643</v>
      </c>
      <c r="D1421" s="14" t="s">
        <v>12680</v>
      </c>
      <c r="E1421" s="14">
        <v>5250</v>
      </c>
      <c r="F1421" s="14" t="s">
        <v>8163</v>
      </c>
      <c r="G1421" s="14">
        <v>10</v>
      </c>
      <c r="H1421" s="14" t="s">
        <v>8164</v>
      </c>
      <c r="I1421" s="14">
        <v>7</v>
      </c>
      <c r="J1421" s="14" t="s">
        <v>8203</v>
      </c>
    </row>
    <row r="1422" spans="1:10" x14ac:dyDescent="0.2">
      <c r="A1422" s="14">
        <v>20251031</v>
      </c>
      <c r="B1422" s="15" t="s">
        <v>6791</v>
      </c>
      <c r="C1422" s="14" t="s">
        <v>9644</v>
      </c>
      <c r="D1422" s="14" t="s">
        <v>12682</v>
      </c>
      <c r="E1422" s="14">
        <v>6100</v>
      </c>
      <c r="F1422" s="14" t="s">
        <v>8214</v>
      </c>
      <c r="G1422" s="14">
        <v>14</v>
      </c>
      <c r="H1422" s="14" t="s">
        <v>8215</v>
      </c>
      <c r="I1422" s="14" t="s">
        <v>8153</v>
      </c>
      <c r="J1422" s="14" t="s">
        <v>8153</v>
      </c>
    </row>
    <row r="1423" spans="1:10" x14ac:dyDescent="0.2">
      <c r="A1423" s="14">
        <v>20251031</v>
      </c>
      <c r="B1423" s="15">
        <v>3680</v>
      </c>
      <c r="C1423" s="14" t="s">
        <v>9645</v>
      </c>
      <c r="D1423" s="14" t="s">
        <v>12681</v>
      </c>
      <c r="E1423" s="14">
        <v>5250</v>
      </c>
      <c r="F1423" s="14" t="s">
        <v>8163</v>
      </c>
      <c r="G1423" s="14">
        <v>10</v>
      </c>
      <c r="H1423" s="14" t="s">
        <v>8164</v>
      </c>
      <c r="I1423" s="14" t="s">
        <v>8153</v>
      </c>
      <c r="J1423" s="14" t="s">
        <v>8153</v>
      </c>
    </row>
    <row r="1424" spans="1:10" x14ac:dyDescent="0.2">
      <c r="A1424" s="14">
        <v>20251031</v>
      </c>
      <c r="B1424" s="15">
        <v>3681</v>
      </c>
      <c r="C1424" s="14" t="s">
        <v>9646</v>
      </c>
      <c r="D1424" s="14" t="s">
        <v>12680</v>
      </c>
      <c r="E1424" s="14">
        <v>5250</v>
      </c>
      <c r="F1424" s="14" t="s">
        <v>8163</v>
      </c>
      <c r="G1424" s="14">
        <v>10</v>
      </c>
      <c r="H1424" s="14" t="s">
        <v>8164</v>
      </c>
      <c r="I1424" s="14">
        <v>7</v>
      </c>
      <c r="J1424" s="14" t="s">
        <v>8203</v>
      </c>
    </row>
    <row r="1425" spans="1:10" x14ac:dyDescent="0.2">
      <c r="A1425" s="14">
        <v>20251031</v>
      </c>
      <c r="B1425" s="15">
        <v>3682</v>
      </c>
      <c r="C1425" s="14" t="s">
        <v>9647</v>
      </c>
      <c r="D1425" s="14" t="s">
        <v>12682</v>
      </c>
      <c r="E1425" s="14">
        <v>5250</v>
      </c>
      <c r="F1425" s="14" t="s">
        <v>8163</v>
      </c>
      <c r="G1425" s="14">
        <v>10</v>
      </c>
      <c r="H1425" s="14" t="s">
        <v>8164</v>
      </c>
      <c r="I1425" s="14" t="s">
        <v>8153</v>
      </c>
      <c r="J1425" s="14" t="s">
        <v>8153</v>
      </c>
    </row>
    <row r="1426" spans="1:10" x14ac:dyDescent="0.2">
      <c r="A1426" s="14">
        <v>20251031</v>
      </c>
      <c r="B1426" s="15">
        <v>3683</v>
      </c>
      <c r="C1426" s="14" t="s">
        <v>9648</v>
      </c>
      <c r="D1426" s="14" t="s">
        <v>12682</v>
      </c>
      <c r="E1426" s="14">
        <v>5250</v>
      </c>
      <c r="F1426" s="14" t="s">
        <v>8163</v>
      </c>
      <c r="G1426" s="14">
        <v>10</v>
      </c>
      <c r="H1426" s="14" t="s">
        <v>8164</v>
      </c>
      <c r="I1426" s="14" t="s">
        <v>8153</v>
      </c>
      <c r="J1426" s="14" t="s">
        <v>8153</v>
      </c>
    </row>
    <row r="1427" spans="1:10" x14ac:dyDescent="0.2">
      <c r="A1427" s="14">
        <v>20251031</v>
      </c>
      <c r="B1427" s="15">
        <v>3686</v>
      </c>
      <c r="C1427" s="14" t="s">
        <v>9649</v>
      </c>
      <c r="D1427" s="14" t="s">
        <v>12682</v>
      </c>
      <c r="E1427" s="14">
        <v>5250</v>
      </c>
      <c r="F1427" s="14" t="s">
        <v>8163</v>
      </c>
      <c r="G1427" s="14">
        <v>10</v>
      </c>
      <c r="H1427" s="14" t="s">
        <v>8164</v>
      </c>
      <c r="I1427" s="14" t="s">
        <v>8153</v>
      </c>
      <c r="J1427" s="14" t="s">
        <v>8153</v>
      </c>
    </row>
    <row r="1428" spans="1:10" x14ac:dyDescent="0.2">
      <c r="A1428" s="14">
        <v>20251031</v>
      </c>
      <c r="B1428" s="15">
        <v>3687</v>
      </c>
      <c r="C1428" s="14" t="s">
        <v>9650</v>
      </c>
      <c r="D1428" s="14" t="s">
        <v>12680</v>
      </c>
      <c r="E1428" s="14">
        <v>5250</v>
      </c>
      <c r="F1428" s="14" t="s">
        <v>8163</v>
      </c>
      <c r="G1428" s="14">
        <v>10</v>
      </c>
      <c r="H1428" s="14" t="s">
        <v>8164</v>
      </c>
      <c r="I1428" s="14">
        <v>7</v>
      </c>
      <c r="J1428" s="14" t="s">
        <v>8203</v>
      </c>
    </row>
    <row r="1429" spans="1:10" x14ac:dyDescent="0.2">
      <c r="A1429" s="14">
        <v>20251031</v>
      </c>
      <c r="B1429" s="15">
        <v>3688</v>
      </c>
      <c r="C1429" s="14" t="s">
        <v>9651</v>
      </c>
      <c r="D1429" s="14" t="s">
        <v>12680</v>
      </c>
      <c r="E1429" s="14">
        <v>5250</v>
      </c>
      <c r="F1429" s="14" t="s">
        <v>8163</v>
      </c>
      <c r="G1429" s="14">
        <v>10</v>
      </c>
      <c r="H1429" s="14" t="s">
        <v>8164</v>
      </c>
      <c r="I1429" s="14">
        <v>7</v>
      </c>
      <c r="J1429" s="14" t="s">
        <v>8203</v>
      </c>
    </row>
    <row r="1430" spans="1:10" x14ac:dyDescent="0.2">
      <c r="A1430" s="14">
        <v>20251031</v>
      </c>
      <c r="B1430" s="15" t="s">
        <v>5749</v>
      </c>
      <c r="C1430" s="14" t="s">
        <v>9652</v>
      </c>
      <c r="D1430" s="14" t="s">
        <v>12680</v>
      </c>
      <c r="E1430" s="14">
        <v>3750</v>
      </c>
      <c r="F1430" s="14" t="s">
        <v>8704</v>
      </c>
      <c r="G1430" s="14">
        <v>9</v>
      </c>
      <c r="H1430" s="14" t="s">
        <v>8705</v>
      </c>
      <c r="I1430" s="14">
        <v>7</v>
      </c>
      <c r="J1430" s="14" t="s">
        <v>8203</v>
      </c>
    </row>
    <row r="1431" spans="1:10" x14ac:dyDescent="0.2">
      <c r="A1431" s="14">
        <v>20251031</v>
      </c>
      <c r="B1431" s="15">
        <v>3690</v>
      </c>
      <c r="C1431" s="14" t="s">
        <v>9653</v>
      </c>
      <c r="D1431" s="14" t="s">
        <v>12682</v>
      </c>
      <c r="E1431" s="14">
        <v>5250</v>
      </c>
      <c r="F1431" s="14" t="s">
        <v>8163</v>
      </c>
      <c r="G1431" s="14">
        <v>10</v>
      </c>
      <c r="H1431" s="14" t="s">
        <v>8164</v>
      </c>
      <c r="I1431" s="14" t="s">
        <v>8153</v>
      </c>
      <c r="J1431" s="14" t="s">
        <v>8153</v>
      </c>
    </row>
    <row r="1432" spans="1:10" x14ac:dyDescent="0.2">
      <c r="A1432" s="14">
        <v>20251031</v>
      </c>
      <c r="B1432" s="15">
        <v>3691</v>
      </c>
      <c r="C1432" s="14" t="s">
        <v>9654</v>
      </c>
      <c r="D1432" s="14" t="s">
        <v>12681</v>
      </c>
      <c r="E1432" s="14">
        <v>5250</v>
      </c>
      <c r="F1432" s="14" t="s">
        <v>8163</v>
      </c>
      <c r="G1432" s="14">
        <v>10</v>
      </c>
      <c r="H1432" s="14" t="s">
        <v>8164</v>
      </c>
      <c r="I1432" s="14" t="s">
        <v>8153</v>
      </c>
      <c r="J1432" s="14" t="s">
        <v>8153</v>
      </c>
    </row>
    <row r="1433" spans="1:10" x14ac:dyDescent="0.2">
      <c r="A1433" s="14">
        <v>20251031</v>
      </c>
      <c r="B1433" s="15">
        <v>3692</v>
      </c>
      <c r="C1433" s="14" t="s">
        <v>9655</v>
      </c>
      <c r="D1433" s="14" t="s">
        <v>12681</v>
      </c>
      <c r="E1433" s="14">
        <v>5250</v>
      </c>
      <c r="F1433" s="14" t="s">
        <v>8163</v>
      </c>
      <c r="G1433" s="14">
        <v>10</v>
      </c>
      <c r="H1433" s="14" t="s">
        <v>8164</v>
      </c>
      <c r="I1433" s="14" t="s">
        <v>8153</v>
      </c>
      <c r="J1433" s="14" t="s">
        <v>8153</v>
      </c>
    </row>
    <row r="1434" spans="1:10" x14ac:dyDescent="0.2">
      <c r="A1434" s="14">
        <v>20251031</v>
      </c>
      <c r="B1434" s="15">
        <v>3694</v>
      </c>
      <c r="C1434" s="14" t="s">
        <v>9656</v>
      </c>
      <c r="D1434" s="14" t="s">
        <v>12680</v>
      </c>
      <c r="E1434" s="14">
        <v>5250</v>
      </c>
      <c r="F1434" s="14" t="s">
        <v>8163</v>
      </c>
      <c r="G1434" s="14">
        <v>10</v>
      </c>
      <c r="H1434" s="14" t="s">
        <v>8164</v>
      </c>
      <c r="I1434" s="14">
        <v>7</v>
      </c>
      <c r="J1434" s="14" t="s">
        <v>8203</v>
      </c>
    </row>
    <row r="1435" spans="1:10" x14ac:dyDescent="0.2">
      <c r="A1435" s="14">
        <v>20251031</v>
      </c>
      <c r="B1435" s="15">
        <v>3695</v>
      </c>
      <c r="C1435" s="14" t="s">
        <v>9657</v>
      </c>
      <c r="D1435" s="14" t="s">
        <v>12681</v>
      </c>
      <c r="E1435" s="14">
        <v>5250</v>
      </c>
      <c r="F1435" s="14" t="s">
        <v>8163</v>
      </c>
      <c r="G1435" s="14">
        <v>10</v>
      </c>
      <c r="H1435" s="14" t="s">
        <v>8164</v>
      </c>
      <c r="I1435" s="14" t="s">
        <v>8153</v>
      </c>
      <c r="J1435" s="14" t="s">
        <v>8153</v>
      </c>
    </row>
    <row r="1436" spans="1:10" x14ac:dyDescent="0.2">
      <c r="A1436" s="14">
        <v>20251031</v>
      </c>
      <c r="B1436" s="15">
        <v>3696</v>
      </c>
      <c r="C1436" s="14" t="s">
        <v>9658</v>
      </c>
      <c r="D1436" s="14" t="s">
        <v>12680</v>
      </c>
      <c r="E1436" s="14">
        <v>5250</v>
      </c>
      <c r="F1436" s="14" t="s">
        <v>8163</v>
      </c>
      <c r="G1436" s="14">
        <v>10</v>
      </c>
      <c r="H1436" s="14" t="s">
        <v>8164</v>
      </c>
      <c r="I1436" s="14">
        <v>7</v>
      </c>
      <c r="J1436" s="14" t="s">
        <v>8203</v>
      </c>
    </row>
    <row r="1437" spans="1:10" x14ac:dyDescent="0.2">
      <c r="A1437" s="14">
        <v>20251031</v>
      </c>
      <c r="B1437" s="15">
        <v>3697</v>
      </c>
      <c r="C1437" s="14" t="s">
        <v>9659</v>
      </c>
      <c r="D1437" s="14" t="s">
        <v>12680</v>
      </c>
      <c r="E1437" s="14">
        <v>5250</v>
      </c>
      <c r="F1437" s="14" t="s">
        <v>8163</v>
      </c>
      <c r="G1437" s="14">
        <v>10</v>
      </c>
      <c r="H1437" s="14" t="s">
        <v>8164</v>
      </c>
      <c r="I1437" s="14">
        <v>4</v>
      </c>
      <c r="J1437" s="14" t="s">
        <v>8177</v>
      </c>
    </row>
    <row r="1438" spans="1:10" x14ac:dyDescent="0.2">
      <c r="A1438" s="14">
        <v>20251031</v>
      </c>
      <c r="B1438" s="15">
        <v>3698</v>
      </c>
      <c r="C1438" s="14" t="s">
        <v>9660</v>
      </c>
      <c r="D1438" s="14" t="s">
        <v>12681</v>
      </c>
      <c r="E1438" s="14">
        <v>5250</v>
      </c>
      <c r="F1438" s="14" t="s">
        <v>8163</v>
      </c>
      <c r="G1438" s="14">
        <v>10</v>
      </c>
      <c r="H1438" s="14" t="s">
        <v>8164</v>
      </c>
      <c r="I1438" s="14" t="s">
        <v>8153</v>
      </c>
      <c r="J1438" s="14" t="s">
        <v>8153</v>
      </c>
    </row>
    <row r="1439" spans="1:10" x14ac:dyDescent="0.2">
      <c r="A1439" s="14">
        <v>20251031</v>
      </c>
      <c r="B1439" s="15" t="s">
        <v>4280</v>
      </c>
      <c r="C1439" s="14" t="s">
        <v>9661</v>
      </c>
      <c r="D1439" s="14" t="s">
        <v>12681</v>
      </c>
      <c r="E1439" s="14">
        <v>9050</v>
      </c>
      <c r="F1439" s="14" t="s">
        <v>8187</v>
      </c>
      <c r="G1439" s="14">
        <v>10</v>
      </c>
      <c r="H1439" s="14" t="s">
        <v>8164</v>
      </c>
      <c r="I1439" s="14" t="s">
        <v>8153</v>
      </c>
      <c r="J1439" s="14" t="s">
        <v>8153</v>
      </c>
    </row>
    <row r="1440" spans="1:10" x14ac:dyDescent="0.2">
      <c r="A1440" s="14">
        <v>20251031</v>
      </c>
      <c r="B1440" s="15">
        <v>3708</v>
      </c>
      <c r="C1440" s="14" t="s">
        <v>9662</v>
      </c>
      <c r="D1440" s="14" t="s">
        <v>12680</v>
      </c>
      <c r="E1440" s="14">
        <v>3150</v>
      </c>
      <c r="F1440" s="14" t="s">
        <v>8617</v>
      </c>
      <c r="G1440" s="14">
        <v>4</v>
      </c>
      <c r="H1440" s="14" t="s">
        <v>8450</v>
      </c>
      <c r="I1440" s="14">
        <v>7</v>
      </c>
      <c r="J1440" s="14" t="s">
        <v>8203</v>
      </c>
    </row>
    <row r="1441" spans="1:10" x14ac:dyDescent="0.2">
      <c r="A1441" s="14">
        <v>20251031</v>
      </c>
      <c r="B1441" s="15" t="s">
        <v>6841</v>
      </c>
      <c r="C1441" s="14" t="s">
        <v>9663</v>
      </c>
      <c r="D1441" s="14" t="s">
        <v>8162</v>
      </c>
      <c r="E1441" s="14">
        <v>8050</v>
      </c>
      <c r="F1441" s="14" t="s">
        <v>8220</v>
      </c>
      <c r="G1441" s="14">
        <v>17</v>
      </c>
      <c r="H1441" s="14" t="s">
        <v>8221</v>
      </c>
      <c r="I1441" s="14" t="s">
        <v>8153</v>
      </c>
      <c r="J1441" s="14" t="s">
        <v>8153</v>
      </c>
    </row>
    <row r="1442" spans="1:10" x14ac:dyDescent="0.2">
      <c r="A1442" s="14">
        <v>20251031</v>
      </c>
      <c r="B1442" s="15">
        <v>3710</v>
      </c>
      <c r="C1442" s="14" t="s">
        <v>9664</v>
      </c>
      <c r="D1442" s="14" t="s">
        <v>12682</v>
      </c>
      <c r="E1442" s="14">
        <v>5250</v>
      </c>
      <c r="F1442" s="14" t="s">
        <v>8163</v>
      </c>
      <c r="G1442" s="14">
        <v>10</v>
      </c>
      <c r="H1442" s="14" t="s">
        <v>8164</v>
      </c>
      <c r="I1442" s="14" t="s">
        <v>8153</v>
      </c>
      <c r="J1442" s="14" t="s">
        <v>8153</v>
      </c>
    </row>
    <row r="1443" spans="1:10" x14ac:dyDescent="0.2">
      <c r="A1443" s="14">
        <v>20251031</v>
      </c>
      <c r="B1443" s="15">
        <v>3712</v>
      </c>
      <c r="C1443" s="14" t="s">
        <v>9665</v>
      </c>
      <c r="D1443" s="14" t="s">
        <v>12682</v>
      </c>
      <c r="E1443" s="14">
        <v>5250</v>
      </c>
      <c r="F1443" s="14" t="s">
        <v>8163</v>
      </c>
      <c r="G1443" s="14">
        <v>10</v>
      </c>
      <c r="H1443" s="14" t="s">
        <v>8164</v>
      </c>
      <c r="I1443" s="14" t="s">
        <v>8153</v>
      </c>
      <c r="J1443" s="14" t="s">
        <v>8153</v>
      </c>
    </row>
    <row r="1444" spans="1:10" x14ac:dyDescent="0.2">
      <c r="A1444" s="14">
        <v>20251031</v>
      </c>
      <c r="B1444" s="15">
        <v>3719</v>
      </c>
      <c r="C1444" s="14" t="s">
        <v>9666</v>
      </c>
      <c r="D1444" s="14" t="s">
        <v>12682</v>
      </c>
      <c r="E1444" s="14">
        <v>5250</v>
      </c>
      <c r="F1444" s="14" t="s">
        <v>8163</v>
      </c>
      <c r="G1444" s="14">
        <v>10</v>
      </c>
      <c r="H1444" s="14" t="s">
        <v>8164</v>
      </c>
      <c r="I1444" s="14" t="s">
        <v>8153</v>
      </c>
      <c r="J1444" s="14" t="s">
        <v>8153</v>
      </c>
    </row>
    <row r="1445" spans="1:10" x14ac:dyDescent="0.2">
      <c r="A1445" s="14">
        <v>20251031</v>
      </c>
      <c r="B1445" s="15" t="s">
        <v>4721</v>
      </c>
      <c r="C1445" s="14" t="s">
        <v>9667</v>
      </c>
      <c r="D1445" s="14" t="s">
        <v>8162</v>
      </c>
      <c r="E1445" s="14">
        <v>5250</v>
      </c>
      <c r="F1445" s="14" t="s">
        <v>8163</v>
      </c>
      <c r="G1445" s="14">
        <v>10</v>
      </c>
      <c r="H1445" s="14" t="s">
        <v>8164</v>
      </c>
      <c r="I1445" s="14" t="s">
        <v>8153</v>
      </c>
      <c r="J1445" s="14" t="s">
        <v>8153</v>
      </c>
    </row>
    <row r="1446" spans="1:10" x14ac:dyDescent="0.2">
      <c r="A1446" s="14">
        <v>20251031</v>
      </c>
      <c r="B1446" s="15">
        <v>3723</v>
      </c>
      <c r="C1446" s="14" t="s">
        <v>9668</v>
      </c>
      <c r="D1446" s="14" t="s">
        <v>12681</v>
      </c>
      <c r="E1446" s="14">
        <v>5250</v>
      </c>
      <c r="F1446" s="14" t="s">
        <v>8163</v>
      </c>
      <c r="G1446" s="14">
        <v>10</v>
      </c>
      <c r="H1446" s="14" t="s">
        <v>8164</v>
      </c>
      <c r="I1446" s="14" t="s">
        <v>8153</v>
      </c>
      <c r="J1446" s="14" t="s">
        <v>8153</v>
      </c>
    </row>
    <row r="1447" spans="1:10" x14ac:dyDescent="0.2">
      <c r="A1447" s="14">
        <v>20251031</v>
      </c>
      <c r="B1447" s="15">
        <v>3726</v>
      </c>
      <c r="C1447" s="14" t="s">
        <v>9669</v>
      </c>
      <c r="D1447" s="14" t="s">
        <v>12682</v>
      </c>
      <c r="E1447" s="14">
        <v>6100</v>
      </c>
      <c r="F1447" s="14" t="s">
        <v>8214</v>
      </c>
      <c r="G1447" s="14">
        <v>14</v>
      </c>
      <c r="H1447" s="14" t="s">
        <v>8215</v>
      </c>
      <c r="I1447" s="14" t="s">
        <v>8153</v>
      </c>
      <c r="J1447" s="14" t="s">
        <v>8153</v>
      </c>
    </row>
    <row r="1448" spans="1:10" x14ac:dyDescent="0.2">
      <c r="A1448" s="14">
        <v>20251031</v>
      </c>
      <c r="B1448" s="15">
        <v>3727</v>
      </c>
      <c r="C1448" s="14" t="s">
        <v>9670</v>
      </c>
      <c r="D1448" s="14" t="s">
        <v>12681</v>
      </c>
      <c r="E1448" s="14">
        <v>5250</v>
      </c>
      <c r="F1448" s="14" t="s">
        <v>8163</v>
      </c>
      <c r="G1448" s="14">
        <v>10</v>
      </c>
      <c r="H1448" s="14" t="s">
        <v>8164</v>
      </c>
      <c r="I1448" s="14" t="s">
        <v>8153</v>
      </c>
      <c r="J1448" s="14" t="s">
        <v>8153</v>
      </c>
    </row>
    <row r="1449" spans="1:10" x14ac:dyDescent="0.2">
      <c r="A1449" s="14">
        <v>20251031</v>
      </c>
      <c r="B1449" s="15" t="s">
        <v>6860</v>
      </c>
      <c r="C1449" s="14" t="s">
        <v>9671</v>
      </c>
      <c r="D1449" s="14" t="s">
        <v>12682</v>
      </c>
      <c r="E1449" s="14">
        <v>9050</v>
      </c>
      <c r="F1449" s="14" t="s">
        <v>8187</v>
      </c>
      <c r="G1449" s="14">
        <v>10</v>
      </c>
      <c r="H1449" s="14" t="s">
        <v>8164</v>
      </c>
      <c r="I1449" s="14" t="s">
        <v>8153</v>
      </c>
      <c r="J1449" s="14" t="s">
        <v>8153</v>
      </c>
    </row>
    <row r="1450" spans="1:10" x14ac:dyDescent="0.2">
      <c r="A1450" s="14">
        <v>20251031</v>
      </c>
      <c r="B1450" s="15">
        <v>3733</v>
      </c>
      <c r="C1450" s="14" t="s">
        <v>9672</v>
      </c>
      <c r="D1450" s="14" t="s">
        <v>12682</v>
      </c>
      <c r="E1450" s="14">
        <v>5250</v>
      </c>
      <c r="F1450" s="14" t="s">
        <v>8163</v>
      </c>
      <c r="G1450" s="14">
        <v>10</v>
      </c>
      <c r="H1450" s="14" t="s">
        <v>8164</v>
      </c>
      <c r="I1450" s="14" t="s">
        <v>8153</v>
      </c>
      <c r="J1450" s="14" t="s">
        <v>8153</v>
      </c>
    </row>
    <row r="1451" spans="1:10" x14ac:dyDescent="0.2">
      <c r="A1451" s="14">
        <v>20251031</v>
      </c>
      <c r="B1451" s="15" t="s">
        <v>5952</v>
      </c>
      <c r="C1451" s="14" t="s">
        <v>9673</v>
      </c>
      <c r="D1451" s="14" t="s">
        <v>12681</v>
      </c>
      <c r="E1451" s="14">
        <v>3200</v>
      </c>
      <c r="F1451" s="14" t="s">
        <v>8449</v>
      </c>
      <c r="G1451" s="14">
        <v>4</v>
      </c>
      <c r="H1451" s="14" t="s">
        <v>8450</v>
      </c>
      <c r="I1451" s="14" t="s">
        <v>8153</v>
      </c>
      <c r="J1451" s="14" t="s">
        <v>8153</v>
      </c>
    </row>
    <row r="1452" spans="1:10" x14ac:dyDescent="0.2">
      <c r="A1452" s="14">
        <v>20251031</v>
      </c>
      <c r="B1452" s="15">
        <v>3741</v>
      </c>
      <c r="C1452" s="14" t="s">
        <v>9674</v>
      </c>
      <c r="D1452" s="14" t="s">
        <v>12680</v>
      </c>
      <c r="E1452" s="14">
        <v>5250</v>
      </c>
      <c r="F1452" s="14" t="s">
        <v>8163</v>
      </c>
      <c r="G1452" s="14">
        <v>10</v>
      </c>
      <c r="H1452" s="14" t="s">
        <v>8164</v>
      </c>
      <c r="I1452" s="14">
        <v>7</v>
      </c>
      <c r="J1452" s="14" t="s">
        <v>8203</v>
      </c>
    </row>
    <row r="1453" spans="1:10" x14ac:dyDescent="0.2">
      <c r="A1453" s="14">
        <v>20251031</v>
      </c>
      <c r="B1453" s="15">
        <v>3744</v>
      </c>
      <c r="C1453" s="14" t="s">
        <v>9675</v>
      </c>
      <c r="D1453" s="14" t="s">
        <v>12682</v>
      </c>
      <c r="E1453" s="14">
        <v>5250</v>
      </c>
      <c r="F1453" s="14" t="s">
        <v>8163</v>
      </c>
      <c r="G1453" s="14">
        <v>10</v>
      </c>
      <c r="H1453" s="14" t="s">
        <v>8164</v>
      </c>
      <c r="I1453" s="14" t="s">
        <v>8153</v>
      </c>
      <c r="J1453" s="14" t="s">
        <v>8153</v>
      </c>
    </row>
    <row r="1454" spans="1:10" x14ac:dyDescent="0.2">
      <c r="A1454" s="14">
        <v>20251031</v>
      </c>
      <c r="B1454" s="15">
        <v>3747</v>
      </c>
      <c r="C1454" s="14" t="s">
        <v>9676</v>
      </c>
      <c r="D1454" s="14" t="s">
        <v>12682</v>
      </c>
      <c r="E1454" s="14">
        <v>5250</v>
      </c>
      <c r="F1454" s="14" t="s">
        <v>8163</v>
      </c>
      <c r="G1454" s="14">
        <v>10</v>
      </c>
      <c r="H1454" s="14" t="s">
        <v>8164</v>
      </c>
      <c r="I1454" s="14" t="s">
        <v>8153</v>
      </c>
      <c r="J1454" s="14" t="s">
        <v>8153</v>
      </c>
    </row>
    <row r="1455" spans="1:10" x14ac:dyDescent="0.2">
      <c r="A1455" s="14">
        <v>20251031</v>
      </c>
      <c r="B1455" s="15" t="s">
        <v>5226</v>
      </c>
      <c r="C1455" s="14" t="s">
        <v>9677</v>
      </c>
      <c r="D1455" s="14" t="s">
        <v>8162</v>
      </c>
      <c r="E1455" s="14">
        <v>5250</v>
      </c>
      <c r="F1455" s="14" t="s">
        <v>8163</v>
      </c>
      <c r="G1455" s="14">
        <v>10</v>
      </c>
      <c r="H1455" s="14" t="s">
        <v>8164</v>
      </c>
      <c r="I1455" s="14" t="s">
        <v>8153</v>
      </c>
      <c r="J1455" s="14" t="s">
        <v>8153</v>
      </c>
    </row>
    <row r="1456" spans="1:10" x14ac:dyDescent="0.2">
      <c r="A1456" s="14">
        <v>20251031</v>
      </c>
      <c r="B1456" s="15">
        <v>3750</v>
      </c>
      <c r="C1456" s="14" t="s">
        <v>9678</v>
      </c>
      <c r="D1456" s="14" t="s">
        <v>12682</v>
      </c>
      <c r="E1456" s="14">
        <v>5250</v>
      </c>
      <c r="F1456" s="14" t="s">
        <v>8163</v>
      </c>
      <c r="G1456" s="14">
        <v>10</v>
      </c>
      <c r="H1456" s="14" t="s">
        <v>8164</v>
      </c>
      <c r="I1456" s="14" t="s">
        <v>8153</v>
      </c>
      <c r="J1456" s="14" t="s">
        <v>8153</v>
      </c>
    </row>
    <row r="1457" spans="1:10" x14ac:dyDescent="0.2">
      <c r="A1457" s="14">
        <v>20251031</v>
      </c>
      <c r="B1457" s="15">
        <v>3753</v>
      </c>
      <c r="C1457" s="14" t="s">
        <v>9679</v>
      </c>
      <c r="D1457" s="14" t="s">
        <v>12682</v>
      </c>
      <c r="E1457" s="14">
        <v>5250</v>
      </c>
      <c r="F1457" s="14" t="s">
        <v>8163</v>
      </c>
      <c r="G1457" s="14">
        <v>10</v>
      </c>
      <c r="H1457" s="14" t="s">
        <v>8164</v>
      </c>
      <c r="I1457" s="14" t="s">
        <v>8153</v>
      </c>
      <c r="J1457" s="14" t="s">
        <v>8153</v>
      </c>
    </row>
    <row r="1458" spans="1:10" x14ac:dyDescent="0.2">
      <c r="A1458" s="14">
        <v>20251031</v>
      </c>
      <c r="B1458" s="15">
        <v>3758</v>
      </c>
      <c r="C1458" s="14" t="s">
        <v>9680</v>
      </c>
      <c r="D1458" s="14" t="s">
        <v>12682</v>
      </c>
      <c r="E1458" s="14">
        <v>5250</v>
      </c>
      <c r="F1458" s="14" t="s">
        <v>8163</v>
      </c>
      <c r="G1458" s="14">
        <v>10</v>
      </c>
      <c r="H1458" s="14" t="s">
        <v>8164</v>
      </c>
      <c r="I1458" s="14" t="s">
        <v>8153</v>
      </c>
      <c r="J1458" s="14" t="s">
        <v>8153</v>
      </c>
    </row>
    <row r="1459" spans="1:10" x14ac:dyDescent="0.2">
      <c r="A1459" s="14">
        <v>20251031</v>
      </c>
      <c r="B1459" s="15" t="s">
        <v>8018</v>
      </c>
      <c r="C1459" s="14" t="s">
        <v>9681</v>
      </c>
      <c r="D1459" s="14" t="s">
        <v>8162</v>
      </c>
      <c r="E1459" s="14">
        <v>8050</v>
      </c>
      <c r="F1459" s="14" t="s">
        <v>8220</v>
      </c>
      <c r="G1459" s="14">
        <v>17</v>
      </c>
      <c r="H1459" s="14" t="s">
        <v>8221</v>
      </c>
      <c r="I1459" s="14" t="s">
        <v>8153</v>
      </c>
      <c r="J1459" s="14" t="s">
        <v>8153</v>
      </c>
    </row>
    <row r="1460" spans="1:10" x14ac:dyDescent="0.2">
      <c r="A1460" s="14">
        <v>20251031</v>
      </c>
      <c r="B1460" s="15">
        <v>3760</v>
      </c>
      <c r="C1460" s="14" t="s">
        <v>9682</v>
      </c>
      <c r="D1460" s="14" t="s">
        <v>12682</v>
      </c>
      <c r="E1460" s="14">
        <v>5250</v>
      </c>
      <c r="F1460" s="14" t="s">
        <v>8163</v>
      </c>
      <c r="G1460" s="14">
        <v>10</v>
      </c>
      <c r="H1460" s="14" t="s">
        <v>8164</v>
      </c>
      <c r="I1460" s="14" t="s">
        <v>8153</v>
      </c>
      <c r="J1460" s="14" t="s">
        <v>8153</v>
      </c>
    </row>
    <row r="1461" spans="1:10" x14ac:dyDescent="0.2">
      <c r="A1461" s="14">
        <v>20251031</v>
      </c>
      <c r="B1461" s="15">
        <v>3762</v>
      </c>
      <c r="C1461" s="14" t="s">
        <v>9683</v>
      </c>
      <c r="D1461" s="14" t="s">
        <v>12680</v>
      </c>
      <c r="E1461" s="14">
        <v>5250</v>
      </c>
      <c r="F1461" s="14" t="s">
        <v>8163</v>
      </c>
      <c r="G1461" s="14">
        <v>10</v>
      </c>
      <c r="H1461" s="14" t="s">
        <v>8164</v>
      </c>
      <c r="I1461" s="14">
        <v>6</v>
      </c>
      <c r="J1461" s="14" t="s">
        <v>8150</v>
      </c>
    </row>
    <row r="1462" spans="1:10" x14ac:dyDescent="0.2">
      <c r="A1462" s="14">
        <v>20251031</v>
      </c>
      <c r="B1462" s="15">
        <v>3763</v>
      </c>
      <c r="C1462" s="14" t="s">
        <v>9684</v>
      </c>
      <c r="D1462" s="14" t="s">
        <v>12680</v>
      </c>
      <c r="E1462" s="14">
        <v>5250</v>
      </c>
      <c r="F1462" s="14" t="s">
        <v>8163</v>
      </c>
      <c r="G1462" s="14">
        <v>10</v>
      </c>
      <c r="H1462" s="14" t="s">
        <v>8164</v>
      </c>
      <c r="I1462" s="14">
        <v>7</v>
      </c>
      <c r="J1462" s="14" t="s">
        <v>8203</v>
      </c>
    </row>
    <row r="1463" spans="1:10" x14ac:dyDescent="0.2">
      <c r="A1463" s="14">
        <v>20251031</v>
      </c>
      <c r="B1463" s="15">
        <v>3765</v>
      </c>
      <c r="C1463" s="14" t="s">
        <v>9685</v>
      </c>
      <c r="D1463" s="14" t="s">
        <v>12680</v>
      </c>
      <c r="E1463" s="14">
        <v>5250</v>
      </c>
      <c r="F1463" s="14" t="s">
        <v>8163</v>
      </c>
      <c r="G1463" s="14">
        <v>10</v>
      </c>
      <c r="H1463" s="14" t="s">
        <v>8164</v>
      </c>
      <c r="I1463" s="14">
        <v>6</v>
      </c>
      <c r="J1463" s="14" t="s">
        <v>8150</v>
      </c>
    </row>
    <row r="1464" spans="1:10" x14ac:dyDescent="0.2">
      <c r="A1464" s="14">
        <v>20251031</v>
      </c>
      <c r="B1464" s="15">
        <v>3766</v>
      </c>
      <c r="C1464" s="14" t="s">
        <v>9686</v>
      </c>
      <c r="D1464" s="14" t="s">
        <v>12682</v>
      </c>
      <c r="E1464" s="14">
        <v>5250</v>
      </c>
      <c r="F1464" s="14" t="s">
        <v>8163</v>
      </c>
      <c r="G1464" s="14">
        <v>10</v>
      </c>
      <c r="H1464" s="14" t="s">
        <v>8164</v>
      </c>
      <c r="I1464" s="14" t="s">
        <v>8153</v>
      </c>
      <c r="J1464" s="14" t="s">
        <v>8153</v>
      </c>
    </row>
    <row r="1465" spans="1:10" x14ac:dyDescent="0.2">
      <c r="A1465" s="14">
        <v>20251031</v>
      </c>
      <c r="B1465" s="15">
        <v>3768</v>
      </c>
      <c r="C1465" s="14" t="s">
        <v>9687</v>
      </c>
      <c r="D1465" s="14" t="s">
        <v>12682</v>
      </c>
      <c r="E1465" s="14">
        <v>5250</v>
      </c>
      <c r="F1465" s="14" t="s">
        <v>8163</v>
      </c>
      <c r="G1465" s="14">
        <v>10</v>
      </c>
      <c r="H1465" s="14" t="s">
        <v>8164</v>
      </c>
      <c r="I1465" s="14" t="s">
        <v>8153</v>
      </c>
      <c r="J1465" s="14" t="s">
        <v>8153</v>
      </c>
    </row>
    <row r="1466" spans="1:10" x14ac:dyDescent="0.2">
      <c r="A1466" s="14">
        <v>20251031</v>
      </c>
      <c r="B1466" s="15">
        <v>3769</v>
      </c>
      <c r="C1466" s="14" t="s">
        <v>9688</v>
      </c>
      <c r="D1466" s="14" t="s">
        <v>12680</v>
      </c>
      <c r="E1466" s="14">
        <v>5250</v>
      </c>
      <c r="F1466" s="14" t="s">
        <v>8163</v>
      </c>
      <c r="G1466" s="14">
        <v>10</v>
      </c>
      <c r="H1466" s="14" t="s">
        <v>8164</v>
      </c>
      <c r="I1466" s="14">
        <v>4</v>
      </c>
      <c r="J1466" s="14" t="s">
        <v>8177</v>
      </c>
    </row>
    <row r="1467" spans="1:10" x14ac:dyDescent="0.2">
      <c r="A1467" s="14">
        <v>20251031</v>
      </c>
      <c r="B1467" s="15" t="s">
        <v>9689</v>
      </c>
      <c r="C1467" s="14" t="s">
        <v>9690</v>
      </c>
      <c r="D1467" s="14" t="s">
        <v>8152</v>
      </c>
      <c r="E1467" s="14" t="s">
        <v>8153</v>
      </c>
      <c r="F1467" s="14" t="s">
        <v>8153</v>
      </c>
      <c r="G1467" s="14" t="s">
        <v>8153</v>
      </c>
      <c r="H1467" s="14" t="s">
        <v>8153</v>
      </c>
      <c r="I1467" s="14" t="s">
        <v>8153</v>
      </c>
      <c r="J1467" s="14" t="s">
        <v>8153</v>
      </c>
    </row>
    <row r="1468" spans="1:10" x14ac:dyDescent="0.2">
      <c r="A1468" s="14">
        <v>20251031</v>
      </c>
      <c r="B1468" s="15">
        <v>3771</v>
      </c>
      <c r="C1468" s="14" t="s">
        <v>9691</v>
      </c>
      <c r="D1468" s="14" t="s">
        <v>12680</v>
      </c>
      <c r="E1468" s="14">
        <v>5250</v>
      </c>
      <c r="F1468" s="14" t="s">
        <v>8163</v>
      </c>
      <c r="G1468" s="14">
        <v>10</v>
      </c>
      <c r="H1468" s="14" t="s">
        <v>8164</v>
      </c>
      <c r="I1468" s="14">
        <v>7</v>
      </c>
      <c r="J1468" s="14" t="s">
        <v>8203</v>
      </c>
    </row>
    <row r="1469" spans="1:10" x14ac:dyDescent="0.2">
      <c r="A1469" s="14">
        <v>20251031</v>
      </c>
      <c r="B1469" s="15">
        <v>3772</v>
      </c>
      <c r="C1469" s="14" t="s">
        <v>9692</v>
      </c>
      <c r="D1469" s="14" t="s">
        <v>12682</v>
      </c>
      <c r="E1469" s="14">
        <v>8050</v>
      </c>
      <c r="F1469" s="14" t="s">
        <v>8220</v>
      </c>
      <c r="G1469" s="14">
        <v>17</v>
      </c>
      <c r="H1469" s="14" t="s">
        <v>8221</v>
      </c>
      <c r="I1469" s="14" t="s">
        <v>8153</v>
      </c>
      <c r="J1469" s="14" t="s">
        <v>8153</v>
      </c>
    </row>
    <row r="1470" spans="1:10" x14ac:dyDescent="0.2">
      <c r="A1470" s="14">
        <v>20251031</v>
      </c>
      <c r="B1470" s="15">
        <v>3773</v>
      </c>
      <c r="C1470" s="14" t="s">
        <v>9693</v>
      </c>
      <c r="D1470" s="14" t="s">
        <v>12681</v>
      </c>
      <c r="E1470" s="14">
        <v>5250</v>
      </c>
      <c r="F1470" s="14" t="s">
        <v>8163</v>
      </c>
      <c r="G1470" s="14">
        <v>10</v>
      </c>
      <c r="H1470" s="14" t="s">
        <v>8164</v>
      </c>
      <c r="I1470" s="14" t="s">
        <v>8153</v>
      </c>
      <c r="J1470" s="14" t="s">
        <v>8153</v>
      </c>
    </row>
    <row r="1471" spans="1:10" x14ac:dyDescent="0.2">
      <c r="A1471" s="14">
        <v>20251031</v>
      </c>
      <c r="B1471" s="15">
        <v>3774</v>
      </c>
      <c r="C1471" s="14" t="s">
        <v>9694</v>
      </c>
      <c r="D1471" s="14" t="s">
        <v>12680</v>
      </c>
      <c r="E1471" s="14">
        <v>5250</v>
      </c>
      <c r="F1471" s="14" t="s">
        <v>8163</v>
      </c>
      <c r="G1471" s="14">
        <v>10</v>
      </c>
      <c r="H1471" s="14" t="s">
        <v>8164</v>
      </c>
      <c r="I1471" s="14">
        <v>4</v>
      </c>
      <c r="J1471" s="14" t="s">
        <v>8177</v>
      </c>
    </row>
    <row r="1472" spans="1:10" x14ac:dyDescent="0.2">
      <c r="A1472" s="14">
        <v>20251031</v>
      </c>
      <c r="B1472" s="15">
        <v>3776</v>
      </c>
      <c r="C1472" s="14" t="s">
        <v>9695</v>
      </c>
      <c r="D1472" s="14" t="s">
        <v>12682</v>
      </c>
      <c r="E1472" s="14">
        <v>5250</v>
      </c>
      <c r="F1472" s="14" t="s">
        <v>8163</v>
      </c>
      <c r="G1472" s="14">
        <v>10</v>
      </c>
      <c r="H1472" s="14" t="s">
        <v>8164</v>
      </c>
      <c r="I1472" s="14" t="s">
        <v>8153</v>
      </c>
      <c r="J1472" s="14" t="s">
        <v>8153</v>
      </c>
    </row>
    <row r="1473" spans="1:10" x14ac:dyDescent="0.2">
      <c r="A1473" s="14">
        <v>20251031</v>
      </c>
      <c r="B1473" s="15">
        <v>3777</v>
      </c>
      <c r="C1473" s="14" t="s">
        <v>9696</v>
      </c>
      <c r="D1473" s="14" t="s">
        <v>12681</v>
      </c>
      <c r="E1473" s="14">
        <v>5250</v>
      </c>
      <c r="F1473" s="14" t="s">
        <v>8163</v>
      </c>
      <c r="G1473" s="14">
        <v>10</v>
      </c>
      <c r="H1473" s="14" t="s">
        <v>8164</v>
      </c>
      <c r="I1473" s="14" t="s">
        <v>8153</v>
      </c>
      <c r="J1473" s="14" t="s">
        <v>8153</v>
      </c>
    </row>
    <row r="1474" spans="1:10" x14ac:dyDescent="0.2">
      <c r="A1474" s="14">
        <v>20251031</v>
      </c>
      <c r="B1474" s="15">
        <v>3778</v>
      </c>
      <c r="C1474" s="14" t="s">
        <v>9697</v>
      </c>
      <c r="D1474" s="14" t="s">
        <v>12680</v>
      </c>
      <c r="E1474" s="14">
        <v>5250</v>
      </c>
      <c r="F1474" s="14" t="s">
        <v>8163</v>
      </c>
      <c r="G1474" s="14">
        <v>10</v>
      </c>
      <c r="H1474" s="14" t="s">
        <v>8164</v>
      </c>
      <c r="I1474" s="14">
        <v>6</v>
      </c>
      <c r="J1474" s="14" t="s">
        <v>8150</v>
      </c>
    </row>
    <row r="1475" spans="1:10" x14ac:dyDescent="0.2">
      <c r="A1475" s="14">
        <v>20251031</v>
      </c>
      <c r="B1475" s="15">
        <v>3779</v>
      </c>
      <c r="C1475" s="14" t="s">
        <v>9698</v>
      </c>
      <c r="D1475" s="14" t="s">
        <v>12682</v>
      </c>
      <c r="E1475" s="14">
        <v>5250</v>
      </c>
      <c r="F1475" s="14" t="s">
        <v>8163</v>
      </c>
      <c r="G1475" s="14">
        <v>10</v>
      </c>
      <c r="H1475" s="14" t="s">
        <v>8164</v>
      </c>
      <c r="I1475" s="14" t="s">
        <v>8153</v>
      </c>
      <c r="J1475" s="14" t="s">
        <v>8153</v>
      </c>
    </row>
    <row r="1476" spans="1:10" x14ac:dyDescent="0.2">
      <c r="A1476" s="14">
        <v>20251031</v>
      </c>
      <c r="B1476" s="15">
        <v>3787</v>
      </c>
      <c r="C1476" s="14" t="s">
        <v>9699</v>
      </c>
      <c r="D1476" s="14" t="s">
        <v>12682</v>
      </c>
      <c r="E1476" s="14">
        <v>5250</v>
      </c>
      <c r="F1476" s="14" t="s">
        <v>8163</v>
      </c>
      <c r="G1476" s="14">
        <v>10</v>
      </c>
      <c r="H1476" s="14" t="s">
        <v>8164</v>
      </c>
      <c r="I1476" s="14" t="s">
        <v>8153</v>
      </c>
      <c r="J1476" s="14" t="s">
        <v>8153</v>
      </c>
    </row>
    <row r="1477" spans="1:10" x14ac:dyDescent="0.2">
      <c r="A1477" s="14">
        <v>20251031</v>
      </c>
      <c r="B1477" s="15">
        <v>3788</v>
      </c>
      <c r="C1477" s="14" t="s">
        <v>9700</v>
      </c>
      <c r="D1477" s="14" t="s">
        <v>12680</v>
      </c>
      <c r="E1477" s="14">
        <v>5250</v>
      </c>
      <c r="F1477" s="14" t="s">
        <v>8163</v>
      </c>
      <c r="G1477" s="14">
        <v>10</v>
      </c>
      <c r="H1477" s="14" t="s">
        <v>8164</v>
      </c>
      <c r="I1477" s="14">
        <v>7</v>
      </c>
      <c r="J1477" s="14" t="s">
        <v>8203</v>
      </c>
    </row>
    <row r="1478" spans="1:10" x14ac:dyDescent="0.2">
      <c r="A1478" s="14">
        <v>20251031</v>
      </c>
      <c r="B1478" s="15" t="s">
        <v>5255</v>
      </c>
      <c r="C1478" s="14" t="s">
        <v>9701</v>
      </c>
      <c r="D1478" s="14" t="s">
        <v>12681</v>
      </c>
      <c r="E1478" s="14">
        <v>9050</v>
      </c>
      <c r="F1478" s="14" t="s">
        <v>8187</v>
      </c>
      <c r="G1478" s="14">
        <v>10</v>
      </c>
      <c r="H1478" s="14" t="s">
        <v>8164</v>
      </c>
      <c r="I1478" s="14" t="s">
        <v>8153</v>
      </c>
      <c r="J1478" s="14" t="s">
        <v>8153</v>
      </c>
    </row>
    <row r="1479" spans="1:10" x14ac:dyDescent="0.2">
      <c r="A1479" s="14">
        <v>20251031</v>
      </c>
      <c r="B1479" s="15">
        <v>3791</v>
      </c>
      <c r="C1479" s="14" t="s">
        <v>9702</v>
      </c>
      <c r="D1479" s="14" t="s">
        <v>12682</v>
      </c>
      <c r="E1479" s="14">
        <v>5250</v>
      </c>
      <c r="F1479" s="14" t="s">
        <v>8163</v>
      </c>
      <c r="G1479" s="14">
        <v>10</v>
      </c>
      <c r="H1479" s="14" t="s">
        <v>8164</v>
      </c>
      <c r="I1479" s="14" t="s">
        <v>8153</v>
      </c>
      <c r="J1479" s="14" t="s">
        <v>8153</v>
      </c>
    </row>
    <row r="1480" spans="1:10" x14ac:dyDescent="0.2">
      <c r="A1480" s="14">
        <v>20251031</v>
      </c>
      <c r="B1480" s="15">
        <v>3793</v>
      </c>
      <c r="C1480" s="14" t="s">
        <v>9703</v>
      </c>
      <c r="D1480" s="14" t="s">
        <v>12681</v>
      </c>
      <c r="E1480" s="14">
        <v>5250</v>
      </c>
      <c r="F1480" s="14" t="s">
        <v>8163</v>
      </c>
      <c r="G1480" s="14">
        <v>10</v>
      </c>
      <c r="H1480" s="14" t="s">
        <v>8164</v>
      </c>
      <c r="I1480" s="14" t="s">
        <v>8153</v>
      </c>
      <c r="J1480" s="14" t="s">
        <v>8153</v>
      </c>
    </row>
    <row r="1481" spans="1:10" x14ac:dyDescent="0.2">
      <c r="A1481" s="14">
        <v>20251031</v>
      </c>
      <c r="B1481" s="15">
        <v>3796</v>
      </c>
      <c r="C1481" s="14" t="s">
        <v>9704</v>
      </c>
      <c r="D1481" s="14" t="s">
        <v>12682</v>
      </c>
      <c r="E1481" s="14">
        <v>5250</v>
      </c>
      <c r="F1481" s="14" t="s">
        <v>8163</v>
      </c>
      <c r="G1481" s="14">
        <v>10</v>
      </c>
      <c r="H1481" s="14" t="s">
        <v>8164</v>
      </c>
      <c r="I1481" s="14" t="s">
        <v>8153</v>
      </c>
      <c r="J1481" s="14" t="s">
        <v>8153</v>
      </c>
    </row>
    <row r="1482" spans="1:10" x14ac:dyDescent="0.2">
      <c r="A1482" s="14">
        <v>20251031</v>
      </c>
      <c r="B1482" s="15">
        <v>3798</v>
      </c>
      <c r="C1482" s="14" t="s">
        <v>9705</v>
      </c>
      <c r="D1482" s="14" t="s">
        <v>12682</v>
      </c>
      <c r="E1482" s="14">
        <v>5250</v>
      </c>
      <c r="F1482" s="14" t="s">
        <v>8163</v>
      </c>
      <c r="G1482" s="14">
        <v>10</v>
      </c>
      <c r="H1482" s="14" t="s">
        <v>8164</v>
      </c>
      <c r="I1482" s="14" t="s">
        <v>8153</v>
      </c>
      <c r="J1482" s="14" t="s">
        <v>8153</v>
      </c>
    </row>
    <row r="1483" spans="1:10" x14ac:dyDescent="0.2">
      <c r="A1483" s="14">
        <v>20251031</v>
      </c>
      <c r="B1483" s="15">
        <v>3799</v>
      </c>
      <c r="C1483" s="14" t="s">
        <v>9706</v>
      </c>
      <c r="D1483" s="14" t="s">
        <v>12682</v>
      </c>
      <c r="E1483" s="14">
        <v>5250</v>
      </c>
      <c r="F1483" s="14" t="s">
        <v>8163</v>
      </c>
      <c r="G1483" s="14">
        <v>10</v>
      </c>
      <c r="H1483" s="14" t="s">
        <v>8164</v>
      </c>
      <c r="I1483" s="14" t="s">
        <v>8153</v>
      </c>
      <c r="J1483" s="14" t="s">
        <v>8153</v>
      </c>
    </row>
    <row r="1484" spans="1:10" x14ac:dyDescent="0.2">
      <c r="A1484" s="14">
        <v>20251031</v>
      </c>
      <c r="B1484" s="15" t="s">
        <v>9707</v>
      </c>
      <c r="C1484" s="14" t="s">
        <v>9708</v>
      </c>
      <c r="D1484" s="14" t="s">
        <v>8152</v>
      </c>
      <c r="E1484" s="14" t="s">
        <v>8153</v>
      </c>
      <c r="F1484" s="14" t="s">
        <v>8153</v>
      </c>
      <c r="G1484" s="14" t="s">
        <v>8153</v>
      </c>
      <c r="H1484" s="14" t="s">
        <v>8153</v>
      </c>
      <c r="I1484" s="14" t="s">
        <v>8153</v>
      </c>
      <c r="J1484" s="14" t="s">
        <v>8153</v>
      </c>
    </row>
    <row r="1485" spans="1:10" x14ac:dyDescent="0.2">
      <c r="A1485" s="14">
        <v>20251031</v>
      </c>
      <c r="B1485" s="15">
        <v>3800</v>
      </c>
      <c r="C1485" s="14" t="s">
        <v>9709</v>
      </c>
      <c r="D1485" s="14" t="s">
        <v>12682</v>
      </c>
      <c r="E1485" s="14">
        <v>5250</v>
      </c>
      <c r="F1485" s="14" t="s">
        <v>8163</v>
      </c>
      <c r="G1485" s="14">
        <v>10</v>
      </c>
      <c r="H1485" s="14" t="s">
        <v>8164</v>
      </c>
      <c r="I1485" s="14" t="s">
        <v>8153</v>
      </c>
      <c r="J1485" s="14" t="s">
        <v>8153</v>
      </c>
    </row>
    <row r="1486" spans="1:10" x14ac:dyDescent="0.2">
      <c r="A1486" s="14">
        <v>20251031</v>
      </c>
      <c r="B1486" s="15">
        <v>3802</v>
      </c>
      <c r="C1486" s="14" t="s">
        <v>9710</v>
      </c>
      <c r="D1486" s="14" t="s">
        <v>12682</v>
      </c>
      <c r="E1486" s="14">
        <v>5250</v>
      </c>
      <c r="F1486" s="14" t="s">
        <v>8163</v>
      </c>
      <c r="G1486" s="14">
        <v>10</v>
      </c>
      <c r="H1486" s="14" t="s">
        <v>8164</v>
      </c>
      <c r="I1486" s="14" t="s">
        <v>8153</v>
      </c>
      <c r="J1486" s="14" t="s">
        <v>8153</v>
      </c>
    </row>
    <row r="1487" spans="1:10" x14ac:dyDescent="0.2">
      <c r="A1487" s="14">
        <v>20251031</v>
      </c>
      <c r="B1487" s="15">
        <v>3803</v>
      </c>
      <c r="C1487" s="14" t="s">
        <v>9711</v>
      </c>
      <c r="D1487" s="14" t="s">
        <v>12681</v>
      </c>
      <c r="E1487" s="14">
        <v>5250</v>
      </c>
      <c r="F1487" s="14" t="s">
        <v>8163</v>
      </c>
      <c r="G1487" s="14">
        <v>10</v>
      </c>
      <c r="H1487" s="14" t="s">
        <v>8164</v>
      </c>
      <c r="I1487" s="14" t="s">
        <v>8153</v>
      </c>
      <c r="J1487" s="14" t="s">
        <v>8153</v>
      </c>
    </row>
    <row r="1488" spans="1:10" x14ac:dyDescent="0.2">
      <c r="A1488" s="14">
        <v>20251031</v>
      </c>
      <c r="B1488" s="15">
        <v>3804</v>
      </c>
      <c r="C1488" s="14" t="s">
        <v>9712</v>
      </c>
      <c r="D1488" s="14" t="s">
        <v>12682</v>
      </c>
      <c r="E1488" s="14">
        <v>5250</v>
      </c>
      <c r="F1488" s="14" t="s">
        <v>8163</v>
      </c>
      <c r="G1488" s="14">
        <v>10</v>
      </c>
      <c r="H1488" s="14" t="s">
        <v>8164</v>
      </c>
      <c r="I1488" s="14" t="s">
        <v>8153</v>
      </c>
      <c r="J1488" s="14" t="s">
        <v>8153</v>
      </c>
    </row>
    <row r="1489" spans="1:10" x14ac:dyDescent="0.2">
      <c r="A1489" s="14">
        <v>20251031</v>
      </c>
      <c r="B1489" s="15">
        <v>3807</v>
      </c>
      <c r="C1489" s="14" t="s">
        <v>9713</v>
      </c>
      <c r="D1489" s="14" t="s">
        <v>12681</v>
      </c>
      <c r="E1489" s="14">
        <v>5250</v>
      </c>
      <c r="F1489" s="14" t="s">
        <v>8163</v>
      </c>
      <c r="G1489" s="14">
        <v>10</v>
      </c>
      <c r="H1489" s="14" t="s">
        <v>8164</v>
      </c>
      <c r="I1489" s="14" t="s">
        <v>8153</v>
      </c>
      <c r="J1489" s="14" t="s">
        <v>8153</v>
      </c>
    </row>
    <row r="1490" spans="1:10" x14ac:dyDescent="0.2">
      <c r="A1490" s="14">
        <v>20251031</v>
      </c>
      <c r="B1490" s="15" t="s">
        <v>9714</v>
      </c>
      <c r="C1490" s="14" t="s">
        <v>9715</v>
      </c>
      <c r="D1490" s="14" t="s">
        <v>8152</v>
      </c>
      <c r="E1490" s="14" t="s">
        <v>8153</v>
      </c>
      <c r="F1490" s="14" t="s">
        <v>8153</v>
      </c>
      <c r="G1490" s="14" t="s">
        <v>8153</v>
      </c>
      <c r="H1490" s="14" t="s">
        <v>8153</v>
      </c>
      <c r="I1490" s="14" t="s">
        <v>8153</v>
      </c>
      <c r="J1490" s="14" t="s">
        <v>8153</v>
      </c>
    </row>
    <row r="1491" spans="1:10" x14ac:dyDescent="0.2">
      <c r="A1491" s="14">
        <v>20251031</v>
      </c>
      <c r="B1491" s="15">
        <v>3810</v>
      </c>
      <c r="C1491" s="14" t="s">
        <v>9716</v>
      </c>
      <c r="D1491" s="14" t="s">
        <v>12682</v>
      </c>
      <c r="E1491" s="14">
        <v>5250</v>
      </c>
      <c r="F1491" s="14" t="s">
        <v>8163</v>
      </c>
      <c r="G1491" s="14">
        <v>10</v>
      </c>
      <c r="H1491" s="14" t="s">
        <v>8164</v>
      </c>
      <c r="I1491" s="14" t="s">
        <v>8153</v>
      </c>
      <c r="J1491" s="14" t="s">
        <v>8153</v>
      </c>
    </row>
    <row r="1492" spans="1:10" x14ac:dyDescent="0.2">
      <c r="A1492" s="14">
        <v>20251031</v>
      </c>
      <c r="B1492" s="15">
        <v>3815</v>
      </c>
      <c r="C1492" s="14" t="s">
        <v>9717</v>
      </c>
      <c r="D1492" s="14" t="s">
        <v>12681</v>
      </c>
      <c r="E1492" s="14">
        <v>5250</v>
      </c>
      <c r="F1492" s="14" t="s">
        <v>8163</v>
      </c>
      <c r="G1492" s="14">
        <v>10</v>
      </c>
      <c r="H1492" s="14" t="s">
        <v>8164</v>
      </c>
      <c r="I1492" s="14" t="s">
        <v>8153</v>
      </c>
      <c r="J1492" s="14" t="s">
        <v>8153</v>
      </c>
    </row>
    <row r="1493" spans="1:10" x14ac:dyDescent="0.2">
      <c r="A1493" s="14">
        <v>20251031</v>
      </c>
      <c r="B1493" s="15">
        <v>3816</v>
      </c>
      <c r="C1493" s="14" t="s">
        <v>9718</v>
      </c>
      <c r="D1493" s="14" t="s">
        <v>12682</v>
      </c>
      <c r="E1493" s="14">
        <v>5250</v>
      </c>
      <c r="F1493" s="14" t="s">
        <v>8163</v>
      </c>
      <c r="G1493" s="14">
        <v>10</v>
      </c>
      <c r="H1493" s="14" t="s">
        <v>8164</v>
      </c>
      <c r="I1493" s="14" t="s">
        <v>8153</v>
      </c>
      <c r="J1493" s="14" t="s">
        <v>8153</v>
      </c>
    </row>
    <row r="1494" spans="1:10" x14ac:dyDescent="0.2">
      <c r="A1494" s="14">
        <v>20251031</v>
      </c>
      <c r="B1494" s="15">
        <v>3817</v>
      </c>
      <c r="C1494" s="14" t="s">
        <v>9719</v>
      </c>
      <c r="D1494" s="14" t="s">
        <v>12680</v>
      </c>
      <c r="E1494" s="14">
        <v>5250</v>
      </c>
      <c r="F1494" s="14" t="s">
        <v>8163</v>
      </c>
      <c r="G1494" s="14">
        <v>10</v>
      </c>
      <c r="H1494" s="14" t="s">
        <v>8164</v>
      </c>
      <c r="I1494" s="14">
        <v>7</v>
      </c>
      <c r="J1494" s="14" t="s">
        <v>8203</v>
      </c>
    </row>
    <row r="1495" spans="1:10" x14ac:dyDescent="0.2">
      <c r="A1495" s="14">
        <v>20251031</v>
      </c>
      <c r="B1495" s="15" t="s">
        <v>9720</v>
      </c>
      <c r="C1495" s="14" t="s">
        <v>9721</v>
      </c>
      <c r="D1495" s="14" t="s">
        <v>8152</v>
      </c>
      <c r="E1495" s="14" t="s">
        <v>8153</v>
      </c>
      <c r="F1495" s="14" t="s">
        <v>8153</v>
      </c>
      <c r="G1495" s="14" t="s">
        <v>8153</v>
      </c>
      <c r="H1495" s="14" t="s">
        <v>8153</v>
      </c>
      <c r="I1495" s="14" t="s">
        <v>8153</v>
      </c>
      <c r="J1495" s="14" t="s">
        <v>8153</v>
      </c>
    </row>
    <row r="1496" spans="1:10" x14ac:dyDescent="0.2">
      <c r="A1496" s="14">
        <v>20251031</v>
      </c>
      <c r="B1496" s="15">
        <v>3823</v>
      </c>
      <c r="C1496" s="14" t="s">
        <v>9722</v>
      </c>
      <c r="D1496" s="14" t="s">
        <v>12682</v>
      </c>
      <c r="E1496" s="14">
        <v>5250</v>
      </c>
      <c r="F1496" s="14" t="s">
        <v>8163</v>
      </c>
      <c r="G1496" s="14">
        <v>10</v>
      </c>
      <c r="H1496" s="14" t="s">
        <v>8164</v>
      </c>
      <c r="I1496" s="14" t="s">
        <v>8153</v>
      </c>
      <c r="J1496" s="14" t="s">
        <v>8153</v>
      </c>
    </row>
    <row r="1497" spans="1:10" x14ac:dyDescent="0.2">
      <c r="A1497" s="14">
        <v>20251031</v>
      </c>
      <c r="B1497" s="15">
        <v>3825</v>
      </c>
      <c r="C1497" s="14" t="s">
        <v>9723</v>
      </c>
      <c r="D1497" s="14" t="s">
        <v>12682</v>
      </c>
      <c r="E1497" s="14">
        <v>6100</v>
      </c>
      <c r="F1497" s="14" t="s">
        <v>8214</v>
      </c>
      <c r="G1497" s="14">
        <v>14</v>
      </c>
      <c r="H1497" s="14" t="s">
        <v>8215</v>
      </c>
      <c r="I1497" s="14" t="s">
        <v>8153</v>
      </c>
      <c r="J1497" s="14" t="s">
        <v>8153</v>
      </c>
    </row>
    <row r="1498" spans="1:10" x14ac:dyDescent="0.2">
      <c r="A1498" s="14">
        <v>20251031</v>
      </c>
      <c r="B1498" s="15">
        <v>3826</v>
      </c>
      <c r="C1498" s="14" t="s">
        <v>9724</v>
      </c>
      <c r="D1498" s="14" t="s">
        <v>12682</v>
      </c>
      <c r="E1498" s="14">
        <v>5250</v>
      </c>
      <c r="F1498" s="14" t="s">
        <v>8163</v>
      </c>
      <c r="G1498" s="14">
        <v>10</v>
      </c>
      <c r="H1498" s="14" t="s">
        <v>8164</v>
      </c>
      <c r="I1498" s="14" t="s">
        <v>8153</v>
      </c>
      <c r="J1498" s="14" t="s">
        <v>8153</v>
      </c>
    </row>
    <row r="1499" spans="1:10" x14ac:dyDescent="0.2">
      <c r="A1499" s="14">
        <v>20251031</v>
      </c>
      <c r="B1499" s="15" t="s">
        <v>9725</v>
      </c>
      <c r="C1499" s="14" t="s">
        <v>9726</v>
      </c>
      <c r="D1499" s="14" t="s">
        <v>8152</v>
      </c>
      <c r="E1499" s="14" t="s">
        <v>8153</v>
      </c>
      <c r="F1499" s="14" t="s">
        <v>8153</v>
      </c>
      <c r="G1499" s="14" t="s">
        <v>8153</v>
      </c>
      <c r="H1499" s="14" t="s">
        <v>8153</v>
      </c>
      <c r="I1499" s="14" t="s">
        <v>8153</v>
      </c>
      <c r="J1499" s="14" t="s">
        <v>8153</v>
      </c>
    </row>
    <row r="1500" spans="1:10" x14ac:dyDescent="0.2">
      <c r="A1500" s="14">
        <v>20251031</v>
      </c>
      <c r="B1500" s="15">
        <v>3834</v>
      </c>
      <c r="C1500" s="14" t="s">
        <v>9727</v>
      </c>
      <c r="D1500" s="14" t="s">
        <v>12680</v>
      </c>
      <c r="E1500" s="14">
        <v>5250</v>
      </c>
      <c r="F1500" s="14" t="s">
        <v>8163</v>
      </c>
      <c r="G1500" s="14">
        <v>10</v>
      </c>
      <c r="H1500" s="14" t="s">
        <v>8164</v>
      </c>
      <c r="I1500" s="14">
        <v>7</v>
      </c>
      <c r="J1500" s="14" t="s">
        <v>8203</v>
      </c>
    </row>
    <row r="1501" spans="1:10" x14ac:dyDescent="0.2">
      <c r="A1501" s="14">
        <v>20251031</v>
      </c>
      <c r="B1501" s="15">
        <v>3835</v>
      </c>
      <c r="C1501" s="14" t="s">
        <v>9728</v>
      </c>
      <c r="D1501" s="14" t="s">
        <v>12680</v>
      </c>
      <c r="E1501" s="14">
        <v>5250</v>
      </c>
      <c r="F1501" s="14" t="s">
        <v>8163</v>
      </c>
      <c r="G1501" s="14">
        <v>10</v>
      </c>
      <c r="H1501" s="14" t="s">
        <v>8164</v>
      </c>
      <c r="I1501" s="14">
        <v>7</v>
      </c>
      <c r="J1501" s="14" t="s">
        <v>8203</v>
      </c>
    </row>
    <row r="1502" spans="1:10" x14ac:dyDescent="0.2">
      <c r="A1502" s="14">
        <v>20251031</v>
      </c>
      <c r="B1502" s="15">
        <v>3836</v>
      </c>
      <c r="C1502" s="14" t="s">
        <v>9729</v>
      </c>
      <c r="D1502" s="14" t="s">
        <v>12680</v>
      </c>
      <c r="E1502" s="14">
        <v>5250</v>
      </c>
      <c r="F1502" s="14" t="s">
        <v>8163</v>
      </c>
      <c r="G1502" s="14">
        <v>10</v>
      </c>
      <c r="H1502" s="14" t="s">
        <v>8164</v>
      </c>
      <c r="I1502" s="14">
        <v>7</v>
      </c>
      <c r="J1502" s="14" t="s">
        <v>8203</v>
      </c>
    </row>
    <row r="1503" spans="1:10" x14ac:dyDescent="0.2">
      <c r="A1503" s="14">
        <v>20251031</v>
      </c>
      <c r="B1503" s="15">
        <v>3837</v>
      </c>
      <c r="C1503" s="14" t="s">
        <v>9730</v>
      </c>
      <c r="D1503" s="14" t="s">
        <v>12680</v>
      </c>
      <c r="E1503" s="14">
        <v>5250</v>
      </c>
      <c r="F1503" s="14" t="s">
        <v>8163</v>
      </c>
      <c r="G1503" s="14">
        <v>10</v>
      </c>
      <c r="H1503" s="14" t="s">
        <v>8164</v>
      </c>
      <c r="I1503" s="14">
        <v>7</v>
      </c>
      <c r="J1503" s="14" t="s">
        <v>8203</v>
      </c>
    </row>
    <row r="1504" spans="1:10" x14ac:dyDescent="0.2">
      <c r="A1504" s="14">
        <v>20251031</v>
      </c>
      <c r="B1504" s="15">
        <v>3839</v>
      </c>
      <c r="C1504" s="14" t="s">
        <v>9731</v>
      </c>
      <c r="D1504" s="14" t="s">
        <v>12682</v>
      </c>
      <c r="E1504" s="14">
        <v>5250</v>
      </c>
      <c r="F1504" s="14" t="s">
        <v>8163</v>
      </c>
      <c r="G1504" s="14">
        <v>10</v>
      </c>
      <c r="H1504" s="14" t="s">
        <v>8164</v>
      </c>
      <c r="I1504" s="14" t="s">
        <v>8153</v>
      </c>
      <c r="J1504" s="14" t="s">
        <v>8153</v>
      </c>
    </row>
    <row r="1505" spans="1:10" x14ac:dyDescent="0.2">
      <c r="A1505" s="14">
        <v>20251031</v>
      </c>
      <c r="B1505" s="15" t="s">
        <v>9732</v>
      </c>
      <c r="C1505" s="14" t="s">
        <v>9733</v>
      </c>
      <c r="D1505" s="14" t="s">
        <v>8152</v>
      </c>
      <c r="E1505" s="14" t="s">
        <v>8153</v>
      </c>
      <c r="F1505" s="14" t="s">
        <v>8153</v>
      </c>
      <c r="G1505" s="14" t="s">
        <v>8153</v>
      </c>
      <c r="H1505" s="14" t="s">
        <v>8153</v>
      </c>
      <c r="I1505" s="14" t="s">
        <v>8153</v>
      </c>
      <c r="J1505" s="14" t="s">
        <v>8153</v>
      </c>
    </row>
    <row r="1506" spans="1:10" x14ac:dyDescent="0.2">
      <c r="A1506" s="14">
        <v>20251031</v>
      </c>
      <c r="B1506" s="15">
        <v>3840</v>
      </c>
      <c r="C1506" s="14" t="s">
        <v>9734</v>
      </c>
      <c r="D1506" s="14" t="s">
        <v>12682</v>
      </c>
      <c r="E1506" s="14">
        <v>5250</v>
      </c>
      <c r="F1506" s="14" t="s">
        <v>8163</v>
      </c>
      <c r="G1506" s="14">
        <v>10</v>
      </c>
      <c r="H1506" s="14" t="s">
        <v>8164</v>
      </c>
      <c r="I1506" s="14" t="s">
        <v>8153</v>
      </c>
      <c r="J1506" s="14" t="s">
        <v>8153</v>
      </c>
    </row>
    <row r="1507" spans="1:10" x14ac:dyDescent="0.2">
      <c r="A1507" s="14">
        <v>20251031</v>
      </c>
      <c r="B1507" s="15">
        <v>3841</v>
      </c>
      <c r="C1507" s="14" t="s">
        <v>9735</v>
      </c>
      <c r="D1507" s="14" t="s">
        <v>12682</v>
      </c>
      <c r="E1507" s="14">
        <v>5250</v>
      </c>
      <c r="F1507" s="14" t="s">
        <v>8163</v>
      </c>
      <c r="G1507" s="14">
        <v>10</v>
      </c>
      <c r="H1507" s="14" t="s">
        <v>8164</v>
      </c>
      <c r="I1507" s="14" t="s">
        <v>8153</v>
      </c>
      <c r="J1507" s="14" t="s">
        <v>8153</v>
      </c>
    </row>
    <row r="1508" spans="1:10" x14ac:dyDescent="0.2">
      <c r="A1508" s="14">
        <v>20251031</v>
      </c>
      <c r="B1508" s="15">
        <v>3842</v>
      </c>
      <c r="C1508" s="14" t="s">
        <v>9736</v>
      </c>
      <c r="D1508" s="14" t="s">
        <v>12682</v>
      </c>
      <c r="E1508" s="14">
        <v>5250</v>
      </c>
      <c r="F1508" s="14" t="s">
        <v>8163</v>
      </c>
      <c r="G1508" s="14">
        <v>10</v>
      </c>
      <c r="H1508" s="14" t="s">
        <v>8164</v>
      </c>
      <c r="I1508" s="14" t="s">
        <v>8153</v>
      </c>
      <c r="J1508" s="14" t="s">
        <v>8153</v>
      </c>
    </row>
    <row r="1509" spans="1:10" x14ac:dyDescent="0.2">
      <c r="A1509" s="14">
        <v>20251031</v>
      </c>
      <c r="B1509" s="15">
        <v>3843</v>
      </c>
      <c r="C1509" s="14" t="s">
        <v>9737</v>
      </c>
      <c r="D1509" s="14" t="s">
        <v>12680</v>
      </c>
      <c r="E1509" s="14">
        <v>5250</v>
      </c>
      <c r="F1509" s="14" t="s">
        <v>8163</v>
      </c>
      <c r="G1509" s="14">
        <v>10</v>
      </c>
      <c r="H1509" s="14" t="s">
        <v>8164</v>
      </c>
      <c r="I1509" s="14">
        <v>7</v>
      </c>
      <c r="J1509" s="14" t="s">
        <v>8203</v>
      </c>
    </row>
    <row r="1510" spans="1:10" x14ac:dyDescent="0.2">
      <c r="A1510" s="14">
        <v>20251031</v>
      </c>
      <c r="B1510" s="15">
        <v>3844</v>
      </c>
      <c r="C1510" s="14" t="s">
        <v>9738</v>
      </c>
      <c r="D1510" s="14" t="s">
        <v>12680</v>
      </c>
      <c r="E1510" s="14">
        <v>5250</v>
      </c>
      <c r="F1510" s="14" t="s">
        <v>8163</v>
      </c>
      <c r="G1510" s="14">
        <v>10</v>
      </c>
      <c r="H1510" s="14" t="s">
        <v>8164</v>
      </c>
      <c r="I1510" s="14">
        <v>6</v>
      </c>
      <c r="J1510" s="14" t="s">
        <v>8150</v>
      </c>
    </row>
    <row r="1511" spans="1:10" x14ac:dyDescent="0.2">
      <c r="A1511" s="14">
        <v>20251031</v>
      </c>
      <c r="B1511" s="15">
        <v>3845</v>
      </c>
      <c r="C1511" s="14" t="s">
        <v>9739</v>
      </c>
      <c r="D1511" s="14" t="s">
        <v>12682</v>
      </c>
      <c r="E1511" s="14">
        <v>5250</v>
      </c>
      <c r="F1511" s="14" t="s">
        <v>8163</v>
      </c>
      <c r="G1511" s="14">
        <v>10</v>
      </c>
      <c r="H1511" s="14" t="s">
        <v>8164</v>
      </c>
      <c r="I1511" s="14" t="s">
        <v>8153</v>
      </c>
      <c r="J1511" s="14" t="s">
        <v>8153</v>
      </c>
    </row>
    <row r="1512" spans="1:10" x14ac:dyDescent="0.2">
      <c r="A1512" s="14">
        <v>20251031</v>
      </c>
      <c r="B1512" s="15">
        <v>3847</v>
      </c>
      <c r="C1512" s="14" t="s">
        <v>9740</v>
      </c>
      <c r="D1512" s="14" t="s">
        <v>12682</v>
      </c>
      <c r="E1512" s="14">
        <v>5250</v>
      </c>
      <c r="F1512" s="14" t="s">
        <v>8163</v>
      </c>
      <c r="G1512" s="14">
        <v>10</v>
      </c>
      <c r="H1512" s="14" t="s">
        <v>8164</v>
      </c>
      <c r="I1512" s="14" t="s">
        <v>8153</v>
      </c>
      <c r="J1512" s="14" t="s">
        <v>8153</v>
      </c>
    </row>
    <row r="1513" spans="1:10" x14ac:dyDescent="0.2">
      <c r="A1513" s="14">
        <v>20251031</v>
      </c>
      <c r="B1513" s="15">
        <v>3848</v>
      </c>
      <c r="C1513" s="14" t="s">
        <v>9741</v>
      </c>
      <c r="D1513" s="14" t="s">
        <v>12682</v>
      </c>
      <c r="E1513" s="14">
        <v>5250</v>
      </c>
      <c r="F1513" s="14" t="s">
        <v>8163</v>
      </c>
      <c r="G1513" s="14">
        <v>10</v>
      </c>
      <c r="H1513" s="14" t="s">
        <v>8164</v>
      </c>
      <c r="I1513" s="14" t="s">
        <v>8153</v>
      </c>
      <c r="J1513" s="14" t="s">
        <v>8153</v>
      </c>
    </row>
    <row r="1514" spans="1:10" x14ac:dyDescent="0.2">
      <c r="A1514" s="14">
        <v>20251031</v>
      </c>
      <c r="B1514" s="15">
        <v>3850</v>
      </c>
      <c r="C1514" s="14" t="s">
        <v>9742</v>
      </c>
      <c r="D1514" s="14" t="s">
        <v>12682</v>
      </c>
      <c r="E1514" s="14">
        <v>5250</v>
      </c>
      <c r="F1514" s="14" t="s">
        <v>8163</v>
      </c>
      <c r="G1514" s="14">
        <v>10</v>
      </c>
      <c r="H1514" s="14" t="s">
        <v>8164</v>
      </c>
      <c r="I1514" s="14" t="s">
        <v>8153</v>
      </c>
      <c r="J1514" s="14" t="s">
        <v>8153</v>
      </c>
    </row>
    <row r="1515" spans="1:10" x14ac:dyDescent="0.2">
      <c r="A1515" s="14">
        <v>20251031</v>
      </c>
      <c r="B1515" s="15">
        <v>3851</v>
      </c>
      <c r="C1515" s="14" t="s">
        <v>9743</v>
      </c>
      <c r="D1515" s="14" t="s">
        <v>12682</v>
      </c>
      <c r="E1515" s="14">
        <v>5250</v>
      </c>
      <c r="F1515" s="14" t="s">
        <v>8163</v>
      </c>
      <c r="G1515" s="14">
        <v>10</v>
      </c>
      <c r="H1515" s="14" t="s">
        <v>8164</v>
      </c>
      <c r="I1515" s="14" t="s">
        <v>8153</v>
      </c>
      <c r="J1515" s="14" t="s">
        <v>8153</v>
      </c>
    </row>
    <row r="1516" spans="1:10" x14ac:dyDescent="0.2">
      <c r="A1516" s="14">
        <v>20251031</v>
      </c>
      <c r="B1516" s="15">
        <v>3853</v>
      </c>
      <c r="C1516" s="14" t="s">
        <v>9744</v>
      </c>
      <c r="D1516" s="14" t="s">
        <v>12680</v>
      </c>
      <c r="E1516" s="14">
        <v>5250</v>
      </c>
      <c r="F1516" s="14" t="s">
        <v>8163</v>
      </c>
      <c r="G1516" s="14">
        <v>10</v>
      </c>
      <c r="H1516" s="14" t="s">
        <v>8164</v>
      </c>
      <c r="I1516" s="14">
        <v>7</v>
      </c>
      <c r="J1516" s="14" t="s">
        <v>8203</v>
      </c>
    </row>
    <row r="1517" spans="1:10" x14ac:dyDescent="0.2">
      <c r="A1517" s="14">
        <v>20251031</v>
      </c>
      <c r="B1517" s="15">
        <v>3854</v>
      </c>
      <c r="C1517" s="14" t="s">
        <v>9745</v>
      </c>
      <c r="D1517" s="14" t="s">
        <v>12680</v>
      </c>
      <c r="E1517" s="14">
        <v>5250</v>
      </c>
      <c r="F1517" s="14" t="s">
        <v>8163</v>
      </c>
      <c r="G1517" s="14">
        <v>10</v>
      </c>
      <c r="H1517" s="14" t="s">
        <v>8164</v>
      </c>
      <c r="I1517" s="14">
        <v>7</v>
      </c>
      <c r="J1517" s="14" t="s">
        <v>8203</v>
      </c>
    </row>
    <row r="1518" spans="1:10" x14ac:dyDescent="0.2">
      <c r="A1518" s="14">
        <v>20251031</v>
      </c>
      <c r="B1518" s="15">
        <v>3856</v>
      </c>
      <c r="C1518" s="14" t="s">
        <v>9746</v>
      </c>
      <c r="D1518" s="14" t="s">
        <v>12682</v>
      </c>
      <c r="E1518" s="14">
        <v>3650</v>
      </c>
      <c r="F1518" s="14" t="s">
        <v>9125</v>
      </c>
      <c r="G1518" s="14">
        <v>9</v>
      </c>
      <c r="H1518" s="14" t="s">
        <v>8705</v>
      </c>
      <c r="I1518" s="14" t="s">
        <v>8153</v>
      </c>
      <c r="J1518" s="14" t="s">
        <v>8153</v>
      </c>
    </row>
    <row r="1519" spans="1:10" x14ac:dyDescent="0.2">
      <c r="A1519" s="14">
        <v>20251031</v>
      </c>
      <c r="B1519" s="15">
        <v>3858</v>
      </c>
      <c r="C1519" s="14" t="s">
        <v>9747</v>
      </c>
      <c r="D1519" s="14" t="s">
        <v>12682</v>
      </c>
      <c r="E1519" s="14">
        <v>5250</v>
      </c>
      <c r="F1519" s="14" t="s">
        <v>8163</v>
      </c>
      <c r="G1519" s="14">
        <v>10</v>
      </c>
      <c r="H1519" s="14" t="s">
        <v>8164</v>
      </c>
      <c r="I1519" s="14" t="s">
        <v>8153</v>
      </c>
      <c r="J1519" s="14" t="s">
        <v>8153</v>
      </c>
    </row>
    <row r="1520" spans="1:10" x14ac:dyDescent="0.2">
      <c r="A1520" s="14">
        <v>20251031</v>
      </c>
      <c r="B1520" s="15" t="s">
        <v>8037</v>
      </c>
      <c r="C1520" s="14" t="s">
        <v>9748</v>
      </c>
      <c r="D1520" s="14" t="s">
        <v>8162</v>
      </c>
      <c r="E1520" s="14">
        <v>6050</v>
      </c>
      <c r="F1520" s="14" t="s">
        <v>8300</v>
      </c>
      <c r="G1520" s="14">
        <v>13</v>
      </c>
      <c r="H1520" s="14" t="s">
        <v>8301</v>
      </c>
      <c r="I1520" s="14" t="s">
        <v>8153</v>
      </c>
      <c r="J1520" s="14" t="s">
        <v>8153</v>
      </c>
    </row>
    <row r="1521" spans="1:10" x14ac:dyDescent="0.2">
      <c r="A1521" s="14">
        <v>20251031</v>
      </c>
      <c r="B1521" s="15">
        <v>3861</v>
      </c>
      <c r="C1521" s="14" t="s">
        <v>9749</v>
      </c>
      <c r="D1521" s="14" t="s">
        <v>12680</v>
      </c>
      <c r="E1521" s="14">
        <v>3150</v>
      </c>
      <c r="F1521" s="14" t="s">
        <v>8617</v>
      </c>
      <c r="G1521" s="14">
        <v>4</v>
      </c>
      <c r="H1521" s="14" t="s">
        <v>8450</v>
      </c>
      <c r="I1521" s="14">
        <v>4</v>
      </c>
      <c r="J1521" s="14" t="s">
        <v>8177</v>
      </c>
    </row>
    <row r="1522" spans="1:10" x14ac:dyDescent="0.2">
      <c r="A1522" s="14">
        <v>20251031</v>
      </c>
      <c r="B1522" s="15">
        <v>3863</v>
      </c>
      <c r="C1522" s="14" t="s">
        <v>9750</v>
      </c>
      <c r="D1522" s="14" t="s">
        <v>12680</v>
      </c>
      <c r="E1522" s="14">
        <v>3150</v>
      </c>
      <c r="F1522" s="14" t="s">
        <v>8617</v>
      </c>
      <c r="G1522" s="14">
        <v>4</v>
      </c>
      <c r="H1522" s="14" t="s">
        <v>8450</v>
      </c>
      <c r="I1522" s="14">
        <v>6</v>
      </c>
      <c r="J1522" s="14" t="s">
        <v>8150</v>
      </c>
    </row>
    <row r="1523" spans="1:10" x14ac:dyDescent="0.2">
      <c r="A1523" s="14">
        <v>20251031</v>
      </c>
      <c r="B1523" s="15">
        <v>3864</v>
      </c>
      <c r="C1523" s="14" t="s">
        <v>9751</v>
      </c>
      <c r="D1523" s="14" t="s">
        <v>12680</v>
      </c>
      <c r="E1523" s="14">
        <v>3150</v>
      </c>
      <c r="F1523" s="14" t="s">
        <v>8617</v>
      </c>
      <c r="G1523" s="14">
        <v>4</v>
      </c>
      <c r="H1523" s="14" t="s">
        <v>8450</v>
      </c>
      <c r="I1523" s="14" t="s">
        <v>8153</v>
      </c>
      <c r="J1523" s="14" t="s">
        <v>8153</v>
      </c>
    </row>
    <row r="1524" spans="1:10" x14ac:dyDescent="0.2">
      <c r="A1524" s="14">
        <v>20251031</v>
      </c>
      <c r="B1524" s="15">
        <v>3865</v>
      </c>
      <c r="C1524" s="14" t="s">
        <v>9752</v>
      </c>
      <c r="D1524" s="14" t="s">
        <v>12680</v>
      </c>
      <c r="E1524" s="14">
        <v>3150</v>
      </c>
      <c r="F1524" s="14" t="s">
        <v>8617</v>
      </c>
      <c r="G1524" s="14">
        <v>4</v>
      </c>
      <c r="H1524" s="14" t="s">
        <v>8450</v>
      </c>
      <c r="I1524" s="14">
        <v>6</v>
      </c>
      <c r="J1524" s="14" t="s">
        <v>8150</v>
      </c>
    </row>
    <row r="1525" spans="1:10" x14ac:dyDescent="0.2">
      <c r="A1525" s="14">
        <v>20251031</v>
      </c>
      <c r="B1525" s="15" t="s">
        <v>6138</v>
      </c>
      <c r="C1525" s="14" t="s">
        <v>9753</v>
      </c>
      <c r="D1525" s="14" t="s">
        <v>12682</v>
      </c>
      <c r="E1525" s="14">
        <v>6100</v>
      </c>
      <c r="F1525" s="14" t="s">
        <v>8214</v>
      </c>
      <c r="G1525" s="14">
        <v>14</v>
      </c>
      <c r="H1525" s="14" t="s">
        <v>8215</v>
      </c>
      <c r="I1525" s="14" t="s">
        <v>8153</v>
      </c>
      <c r="J1525" s="14" t="s">
        <v>8153</v>
      </c>
    </row>
    <row r="1526" spans="1:10" x14ac:dyDescent="0.2">
      <c r="A1526" s="14">
        <v>20251031</v>
      </c>
      <c r="B1526" s="15">
        <v>3877</v>
      </c>
      <c r="C1526" s="14" t="s">
        <v>9754</v>
      </c>
      <c r="D1526" s="14" t="s">
        <v>12680</v>
      </c>
      <c r="E1526" s="14">
        <v>3150</v>
      </c>
      <c r="F1526" s="14" t="s">
        <v>8617</v>
      </c>
      <c r="G1526" s="14">
        <v>4</v>
      </c>
      <c r="H1526" s="14" t="s">
        <v>8450</v>
      </c>
      <c r="I1526" s="14" t="s">
        <v>8153</v>
      </c>
      <c r="J1526" s="14" t="s">
        <v>8153</v>
      </c>
    </row>
    <row r="1527" spans="1:10" x14ac:dyDescent="0.2">
      <c r="A1527" s="14">
        <v>20251031</v>
      </c>
      <c r="B1527" s="15">
        <v>3878</v>
      </c>
      <c r="C1527" s="14" t="s">
        <v>9755</v>
      </c>
      <c r="D1527" s="14" t="s">
        <v>12682</v>
      </c>
      <c r="E1527" s="14">
        <v>3200</v>
      </c>
      <c r="F1527" s="14" t="s">
        <v>8449</v>
      </c>
      <c r="G1527" s="14">
        <v>4</v>
      </c>
      <c r="H1527" s="14" t="s">
        <v>8450</v>
      </c>
      <c r="I1527" s="14" t="s">
        <v>8153</v>
      </c>
      <c r="J1527" s="14" t="s">
        <v>8153</v>
      </c>
    </row>
    <row r="1528" spans="1:10" x14ac:dyDescent="0.2">
      <c r="A1528" s="14">
        <v>20251031</v>
      </c>
      <c r="B1528" s="15" t="s">
        <v>5010</v>
      </c>
      <c r="C1528" s="14" t="s">
        <v>9756</v>
      </c>
      <c r="D1528" s="14" t="s">
        <v>12681</v>
      </c>
      <c r="E1528" s="14">
        <v>5250</v>
      </c>
      <c r="F1528" s="14" t="s">
        <v>8163</v>
      </c>
      <c r="G1528" s="14">
        <v>10</v>
      </c>
      <c r="H1528" s="14" t="s">
        <v>8164</v>
      </c>
      <c r="I1528" s="14" t="s">
        <v>8153</v>
      </c>
      <c r="J1528" s="14" t="s">
        <v>8153</v>
      </c>
    </row>
    <row r="1529" spans="1:10" x14ac:dyDescent="0.2">
      <c r="A1529" s="14">
        <v>20251031</v>
      </c>
      <c r="B1529" s="15">
        <v>3880</v>
      </c>
      <c r="C1529" s="14" t="s">
        <v>9757</v>
      </c>
      <c r="D1529" s="14" t="s">
        <v>12680</v>
      </c>
      <c r="E1529" s="14">
        <v>3150</v>
      </c>
      <c r="F1529" s="14" t="s">
        <v>8617</v>
      </c>
      <c r="G1529" s="14">
        <v>4</v>
      </c>
      <c r="H1529" s="14" t="s">
        <v>8450</v>
      </c>
      <c r="I1529" s="14">
        <v>6</v>
      </c>
      <c r="J1529" s="14" t="s">
        <v>8150</v>
      </c>
    </row>
    <row r="1530" spans="1:10" x14ac:dyDescent="0.2">
      <c r="A1530" s="14">
        <v>20251031</v>
      </c>
      <c r="B1530" s="15">
        <v>3891</v>
      </c>
      <c r="C1530" s="14" t="s">
        <v>9758</v>
      </c>
      <c r="D1530" s="14" t="s">
        <v>12682</v>
      </c>
      <c r="E1530" s="14">
        <v>3150</v>
      </c>
      <c r="F1530" s="14" t="s">
        <v>8617</v>
      </c>
      <c r="G1530" s="14">
        <v>4</v>
      </c>
      <c r="H1530" s="14" t="s">
        <v>8450</v>
      </c>
      <c r="I1530" s="14" t="s">
        <v>8153</v>
      </c>
      <c r="J1530" s="14" t="s">
        <v>8153</v>
      </c>
    </row>
    <row r="1531" spans="1:10" x14ac:dyDescent="0.2">
      <c r="A1531" s="14">
        <v>20251031</v>
      </c>
      <c r="B1531" s="15">
        <v>3892</v>
      </c>
      <c r="C1531" s="14" t="s">
        <v>9759</v>
      </c>
      <c r="D1531" s="14" t="s">
        <v>12682</v>
      </c>
      <c r="E1531" s="14">
        <v>3150</v>
      </c>
      <c r="F1531" s="14" t="s">
        <v>8617</v>
      </c>
      <c r="G1531" s="14">
        <v>4</v>
      </c>
      <c r="H1531" s="14" t="s">
        <v>8450</v>
      </c>
      <c r="I1531" s="14" t="s">
        <v>8153</v>
      </c>
      <c r="J1531" s="14" t="s">
        <v>8153</v>
      </c>
    </row>
    <row r="1532" spans="1:10" x14ac:dyDescent="0.2">
      <c r="A1532" s="14">
        <v>20251031</v>
      </c>
      <c r="B1532" s="15">
        <v>3895</v>
      </c>
      <c r="C1532" s="14" t="s">
        <v>9760</v>
      </c>
      <c r="D1532" s="14" t="s">
        <v>12682</v>
      </c>
      <c r="E1532" s="14">
        <v>3150</v>
      </c>
      <c r="F1532" s="14" t="s">
        <v>8617</v>
      </c>
      <c r="G1532" s="14">
        <v>4</v>
      </c>
      <c r="H1532" s="14" t="s">
        <v>8450</v>
      </c>
      <c r="I1532" s="14" t="s">
        <v>8153</v>
      </c>
      <c r="J1532" s="14" t="s">
        <v>8153</v>
      </c>
    </row>
    <row r="1533" spans="1:10" x14ac:dyDescent="0.2">
      <c r="A1533" s="14">
        <v>20251031</v>
      </c>
      <c r="B1533" s="15">
        <v>3896</v>
      </c>
      <c r="C1533" s="14" t="s">
        <v>9761</v>
      </c>
      <c r="D1533" s="14" t="s">
        <v>12682</v>
      </c>
      <c r="E1533" s="14">
        <v>3150</v>
      </c>
      <c r="F1533" s="14" t="s">
        <v>8617</v>
      </c>
      <c r="G1533" s="14">
        <v>4</v>
      </c>
      <c r="H1533" s="14" t="s">
        <v>8450</v>
      </c>
      <c r="I1533" s="14" t="s">
        <v>8153</v>
      </c>
      <c r="J1533" s="14" t="s">
        <v>8153</v>
      </c>
    </row>
    <row r="1534" spans="1:10" x14ac:dyDescent="0.2">
      <c r="A1534" s="14">
        <v>20251031</v>
      </c>
      <c r="B1534" s="15" t="s">
        <v>5165</v>
      </c>
      <c r="C1534" s="14" t="s">
        <v>9762</v>
      </c>
      <c r="D1534" s="14" t="s">
        <v>8162</v>
      </c>
      <c r="E1534" s="14">
        <v>3650</v>
      </c>
      <c r="F1534" s="14" t="s">
        <v>9125</v>
      </c>
      <c r="G1534" s="14">
        <v>9</v>
      </c>
      <c r="H1534" s="14" t="s">
        <v>8705</v>
      </c>
      <c r="I1534" s="14" t="s">
        <v>8153</v>
      </c>
      <c r="J1534" s="14" t="s">
        <v>8153</v>
      </c>
    </row>
    <row r="1535" spans="1:10" x14ac:dyDescent="0.2">
      <c r="A1535" s="14">
        <v>20251031</v>
      </c>
      <c r="B1535" s="15">
        <v>3900</v>
      </c>
      <c r="C1535" s="14" t="s">
        <v>9763</v>
      </c>
      <c r="D1535" s="14" t="s">
        <v>12681</v>
      </c>
      <c r="E1535" s="14">
        <v>5250</v>
      </c>
      <c r="F1535" s="14" t="s">
        <v>8163</v>
      </c>
      <c r="G1535" s="14">
        <v>10</v>
      </c>
      <c r="H1535" s="14" t="s">
        <v>8164</v>
      </c>
      <c r="I1535" s="14" t="s">
        <v>8153</v>
      </c>
      <c r="J1535" s="14" t="s">
        <v>8153</v>
      </c>
    </row>
    <row r="1536" spans="1:10" x14ac:dyDescent="0.2">
      <c r="A1536" s="14">
        <v>20251031</v>
      </c>
      <c r="B1536" s="15">
        <v>3901</v>
      </c>
      <c r="C1536" s="14" t="s">
        <v>9764</v>
      </c>
      <c r="D1536" s="14" t="s">
        <v>12680</v>
      </c>
      <c r="E1536" s="14">
        <v>5250</v>
      </c>
      <c r="F1536" s="14" t="s">
        <v>8163</v>
      </c>
      <c r="G1536" s="14">
        <v>10</v>
      </c>
      <c r="H1536" s="14" t="s">
        <v>8164</v>
      </c>
      <c r="I1536" s="14">
        <v>7</v>
      </c>
      <c r="J1536" s="14" t="s">
        <v>8203</v>
      </c>
    </row>
    <row r="1537" spans="1:10" x14ac:dyDescent="0.2">
      <c r="A1537" s="14">
        <v>20251031</v>
      </c>
      <c r="B1537" s="15">
        <v>3902</v>
      </c>
      <c r="C1537" s="14" t="s">
        <v>9765</v>
      </c>
      <c r="D1537" s="14" t="s">
        <v>12680</v>
      </c>
      <c r="E1537" s="14">
        <v>5250</v>
      </c>
      <c r="F1537" s="14" t="s">
        <v>8163</v>
      </c>
      <c r="G1537" s="14">
        <v>10</v>
      </c>
      <c r="H1537" s="14" t="s">
        <v>8164</v>
      </c>
      <c r="I1537" s="14">
        <v>7</v>
      </c>
      <c r="J1537" s="14" t="s">
        <v>8203</v>
      </c>
    </row>
    <row r="1538" spans="1:10" x14ac:dyDescent="0.2">
      <c r="A1538" s="14">
        <v>20251031</v>
      </c>
      <c r="B1538" s="15">
        <v>3903</v>
      </c>
      <c r="C1538" s="14" t="s">
        <v>9766</v>
      </c>
      <c r="D1538" s="14" t="s">
        <v>12680</v>
      </c>
      <c r="E1538" s="14">
        <v>5250</v>
      </c>
      <c r="F1538" s="14" t="s">
        <v>8163</v>
      </c>
      <c r="G1538" s="14">
        <v>10</v>
      </c>
      <c r="H1538" s="14" t="s">
        <v>8164</v>
      </c>
      <c r="I1538" s="14">
        <v>7</v>
      </c>
      <c r="J1538" s="14" t="s">
        <v>8203</v>
      </c>
    </row>
    <row r="1539" spans="1:10" x14ac:dyDescent="0.2">
      <c r="A1539" s="14">
        <v>20251031</v>
      </c>
      <c r="B1539" s="15">
        <v>3904</v>
      </c>
      <c r="C1539" s="14" t="s">
        <v>9767</v>
      </c>
      <c r="D1539" s="14" t="s">
        <v>12681</v>
      </c>
      <c r="E1539" s="14">
        <v>5250</v>
      </c>
      <c r="F1539" s="14" t="s">
        <v>8163</v>
      </c>
      <c r="G1539" s="14">
        <v>10</v>
      </c>
      <c r="H1539" s="14" t="s">
        <v>8164</v>
      </c>
      <c r="I1539" s="14" t="s">
        <v>8153</v>
      </c>
      <c r="J1539" s="14" t="s">
        <v>8153</v>
      </c>
    </row>
    <row r="1540" spans="1:10" x14ac:dyDescent="0.2">
      <c r="A1540" s="14">
        <v>20251031</v>
      </c>
      <c r="B1540" s="15">
        <v>3905</v>
      </c>
      <c r="C1540" s="14" t="s">
        <v>9768</v>
      </c>
      <c r="D1540" s="14" t="s">
        <v>12681</v>
      </c>
      <c r="E1540" s="14">
        <v>5250</v>
      </c>
      <c r="F1540" s="14" t="s">
        <v>8163</v>
      </c>
      <c r="G1540" s="14">
        <v>10</v>
      </c>
      <c r="H1540" s="14" t="s">
        <v>8164</v>
      </c>
      <c r="I1540" s="14" t="s">
        <v>8153</v>
      </c>
      <c r="J1540" s="14" t="s">
        <v>8153</v>
      </c>
    </row>
    <row r="1541" spans="1:10" x14ac:dyDescent="0.2">
      <c r="A1541" s="14">
        <v>20251031</v>
      </c>
      <c r="B1541" s="15">
        <v>3907</v>
      </c>
      <c r="C1541" s="14" t="s">
        <v>9769</v>
      </c>
      <c r="D1541" s="14" t="s">
        <v>12681</v>
      </c>
      <c r="E1541" s="14">
        <v>5250</v>
      </c>
      <c r="F1541" s="14" t="s">
        <v>8163</v>
      </c>
      <c r="G1541" s="14">
        <v>10</v>
      </c>
      <c r="H1541" s="14" t="s">
        <v>8164</v>
      </c>
      <c r="I1541" s="14" t="s">
        <v>8153</v>
      </c>
      <c r="J1541" s="14" t="s">
        <v>8153</v>
      </c>
    </row>
    <row r="1542" spans="1:10" x14ac:dyDescent="0.2">
      <c r="A1542" s="14">
        <v>20251031</v>
      </c>
      <c r="B1542" s="15">
        <v>3908</v>
      </c>
      <c r="C1542" s="14" t="s">
        <v>9770</v>
      </c>
      <c r="D1542" s="14" t="s">
        <v>12681</v>
      </c>
      <c r="E1542" s="14">
        <v>5250</v>
      </c>
      <c r="F1542" s="14" t="s">
        <v>8163</v>
      </c>
      <c r="G1542" s="14">
        <v>10</v>
      </c>
      <c r="H1542" s="14" t="s">
        <v>8164</v>
      </c>
      <c r="I1542" s="14" t="s">
        <v>8153</v>
      </c>
      <c r="J1542" s="14" t="s">
        <v>8153</v>
      </c>
    </row>
    <row r="1543" spans="1:10" x14ac:dyDescent="0.2">
      <c r="A1543" s="14">
        <v>20251031</v>
      </c>
      <c r="B1543" s="15">
        <v>3909</v>
      </c>
      <c r="C1543" s="14" t="s">
        <v>9771</v>
      </c>
      <c r="D1543" s="14" t="s">
        <v>12682</v>
      </c>
      <c r="E1543" s="14">
        <v>5250</v>
      </c>
      <c r="F1543" s="14" t="s">
        <v>8163</v>
      </c>
      <c r="G1543" s="14">
        <v>10</v>
      </c>
      <c r="H1543" s="14" t="s">
        <v>8164</v>
      </c>
      <c r="I1543" s="14" t="s">
        <v>8153</v>
      </c>
      <c r="J1543" s="14" t="s">
        <v>8153</v>
      </c>
    </row>
    <row r="1544" spans="1:10" x14ac:dyDescent="0.2">
      <c r="A1544" s="14">
        <v>20251031</v>
      </c>
      <c r="B1544" s="15">
        <v>3910</v>
      </c>
      <c r="C1544" s="14" t="s">
        <v>9772</v>
      </c>
      <c r="D1544" s="14" t="s">
        <v>12682</v>
      </c>
      <c r="E1544" s="14">
        <v>5250</v>
      </c>
      <c r="F1544" s="14" t="s">
        <v>8163</v>
      </c>
      <c r="G1544" s="14">
        <v>10</v>
      </c>
      <c r="H1544" s="14" t="s">
        <v>8164</v>
      </c>
      <c r="I1544" s="14" t="s">
        <v>8153</v>
      </c>
      <c r="J1544" s="14" t="s">
        <v>8153</v>
      </c>
    </row>
    <row r="1545" spans="1:10" x14ac:dyDescent="0.2">
      <c r="A1545" s="14">
        <v>20251031</v>
      </c>
      <c r="B1545" s="15">
        <v>3911</v>
      </c>
      <c r="C1545" s="14" t="s">
        <v>9773</v>
      </c>
      <c r="D1545" s="14" t="s">
        <v>12681</v>
      </c>
      <c r="E1545" s="14">
        <v>5250</v>
      </c>
      <c r="F1545" s="14" t="s">
        <v>8163</v>
      </c>
      <c r="G1545" s="14">
        <v>10</v>
      </c>
      <c r="H1545" s="14" t="s">
        <v>8164</v>
      </c>
      <c r="I1545" s="14" t="s">
        <v>8153</v>
      </c>
      <c r="J1545" s="14" t="s">
        <v>8153</v>
      </c>
    </row>
    <row r="1546" spans="1:10" x14ac:dyDescent="0.2">
      <c r="A1546" s="14">
        <v>20251031</v>
      </c>
      <c r="B1546" s="15">
        <v>3912</v>
      </c>
      <c r="C1546" s="14" t="s">
        <v>9774</v>
      </c>
      <c r="D1546" s="14" t="s">
        <v>12682</v>
      </c>
      <c r="E1546" s="14">
        <v>5250</v>
      </c>
      <c r="F1546" s="14" t="s">
        <v>8163</v>
      </c>
      <c r="G1546" s="14">
        <v>10</v>
      </c>
      <c r="H1546" s="14" t="s">
        <v>8164</v>
      </c>
      <c r="I1546" s="14" t="s">
        <v>8153</v>
      </c>
      <c r="J1546" s="14" t="s">
        <v>8153</v>
      </c>
    </row>
    <row r="1547" spans="1:10" x14ac:dyDescent="0.2">
      <c r="A1547" s="14">
        <v>20251031</v>
      </c>
      <c r="B1547" s="15">
        <v>3913</v>
      </c>
      <c r="C1547" s="14" t="s">
        <v>9775</v>
      </c>
      <c r="D1547" s="14" t="s">
        <v>12681</v>
      </c>
      <c r="E1547" s="14">
        <v>5250</v>
      </c>
      <c r="F1547" s="14" t="s">
        <v>8163</v>
      </c>
      <c r="G1547" s="14">
        <v>10</v>
      </c>
      <c r="H1547" s="14" t="s">
        <v>8164</v>
      </c>
      <c r="I1547" s="14" t="s">
        <v>8153</v>
      </c>
      <c r="J1547" s="14" t="s">
        <v>8153</v>
      </c>
    </row>
    <row r="1548" spans="1:10" x14ac:dyDescent="0.2">
      <c r="A1548" s="14">
        <v>20251031</v>
      </c>
      <c r="B1548" s="15">
        <v>3914</v>
      </c>
      <c r="C1548" s="14" t="s">
        <v>9776</v>
      </c>
      <c r="D1548" s="14" t="s">
        <v>12681</v>
      </c>
      <c r="E1548" s="14">
        <v>5250</v>
      </c>
      <c r="F1548" s="14" t="s">
        <v>8163</v>
      </c>
      <c r="G1548" s="14">
        <v>10</v>
      </c>
      <c r="H1548" s="14" t="s">
        <v>8164</v>
      </c>
      <c r="I1548" s="14" t="s">
        <v>8153</v>
      </c>
      <c r="J1548" s="14" t="s">
        <v>8153</v>
      </c>
    </row>
    <row r="1549" spans="1:10" x14ac:dyDescent="0.2">
      <c r="A1549" s="14">
        <v>20251031</v>
      </c>
      <c r="B1549" s="15">
        <v>3915</v>
      </c>
      <c r="C1549" s="14" t="s">
        <v>9777</v>
      </c>
      <c r="D1549" s="14" t="s">
        <v>12680</v>
      </c>
      <c r="E1549" s="14">
        <v>5250</v>
      </c>
      <c r="F1549" s="14" t="s">
        <v>8163</v>
      </c>
      <c r="G1549" s="14">
        <v>10</v>
      </c>
      <c r="H1549" s="14" t="s">
        <v>8164</v>
      </c>
      <c r="I1549" s="14">
        <v>7</v>
      </c>
      <c r="J1549" s="14" t="s">
        <v>8203</v>
      </c>
    </row>
    <row r="1550" spans="1:10" x14ac:dyDescent="0.2">
      <c r="A1550" s="14">
        <v>20251031</v>
      </c>
      <c r="B1550" s="15">
        <v>3916</v>
      </c>
      <c r="C1550" s="14" t="s">
        <v>9778</v>
      </c>
      <c r="D1550" s="14" t="s">
        <v>12680</v>
      </c>
      <c r="E1550" s="14">
        <v>5250</v>
      </c>
      <c r="F1550" s="14" t="s">
        <v>8163</v>
      </c>
      <c r="G1550" s="14">
        <v>10</v>
      </c>
      <c r="H1550" s="14" t="s">
        <v>8164</v>
      </c>
      <c r="I1550" s="14">
        <v>7</v>
      </c>
      <c r="J1550" s="14" t="s">
        <v>8203</v>
      </c>
    </row>
    <row r="1551" spans="1:10" x14ac:dyDescent="0.2">
      <c r="A1551" s="14">
        <v>20251031</v>
      </c>
      <c r="B1551" s="15">
        <v>3917</v>
      </c>
      <c r="C1551" s="14" t="s">
        <v>9779</v>
      </c>
      <c r="D1551" s="14" t="s">
        <v>12681</v>
      </c>
      <c r="E1551" s="14">
        <v>5250</v>
      </c>
      <c r="F1551" s="14" t="s">
        <v>8163</v>
      </c>
      <c r="G1551" s="14">
        <v>10</v>
      </c>
      <c r="H1551" s="14" t="s">
        <v>8164</v>
      </c>
      <c r="I1551" s="14" t="s">
        <v>8153</v>
      </c>
      <c r="J1551" s="14" t="s">
        <v>8153</v>
      </c>
    </row>
    <row r="1552" spans="1:10" x14ac:dyDescent="0.2">
      <c r="A1552" s="14">
        <v>20251031</v>
      </c>
      <c r="B1552" s="15">
        <v>3918</v>
      </c>
      <c r="C1552" s="14" t="s">
        <v>9780</v>
      </c>
      <c r="D1552" s="14" t="s">
        <v>12682</v>
      </c>
      <c r="E1552" s="14">
        <v>5250</v>
      </c>
      <c r="F1552" s="14" t="s">
        <v>8163</v>
      </c>
      <c r="G1552" s="14">
        <v>10</v>
      </c>
      <c r="H1552" s="14" t="s">
        <v>8164</v>
      </c>
      <c r="I1552" s="14" t="s">
        <v>8153</v>
      </c>
      <c r="J1552" s="14" t="s">
        <v>8153</v>
      </c>
    </row>
    <row r="1553" spans="1:10" x14ac:dyDescent="0.2">
      <c r="A1553" s="14">
        <v>20251031</v>
      </c>
      <c r="B1553" s="15">
        <v>3920</v>
      </c>
      <c r="C1553" s="14" t="s">
        <v>9781</v>
      </c>
      <c r="D1553" s="14" t="s">
        <v>12682</v>
      </c>
      <c r="E1553" s="14">
        <v>5250</v>
      </c>
      <c r="F1553" s="14" t="s">
        <v>8163</v>
      </c>
      <c r="G1553" s="14">
        <v>10</v>
      </c>
      <c r="H1553" s="14" t="s">
        <v>8164</v>
      </c>
      <c r="I1553" s="14" t="s">
        <v>8153</v>
      </c>
      <c r="J1553" s="14" t="s">
        <v>8153</v>
      </c>
    </row>
    <row r="1554" spans="1:10" x14ac:dyDescent="0.2">
      <c r="A1554" s="14">
        <v>20251031</v>
      </c>
      <c r="B1554" s="15">
        <v>3921</v>
      </c>
      <c r="C1554" s="14" t="s">
        <v>9782</v>
      </c>
      <c r="D1554" s="14" t="s">
        <v>12680</v>
      </c>
      <c r="E1554" s="14">
        <v>5250</v>
      </c>
      <c r="F1554" s="14" t="s">
        <v>8163</v>
      </c>
      <c r="G1554" s="14">
        <v>10</v>
      </c>
      <c r="H1554" s="14" t="s">
        <v>8164</v>
      </c>
      <c r="I1554" s="14">
        <v>7</v>
      </c>
      <c r="J1554" s="14" t="s">
        <v>8203</v>
      </c>
    </row>
    <row r="1555" spans="1:10" x14ac:dyDescent="0.2">
      <c r="A1555" s="14">
        <v>20251031</v>
      </c>
      <c r="B1555" s="15">
        <v>3922</v>
      </c>
      <c r="C1555" s="14" t="s">
        <v>9783</v>
      </c>
      <c r="D1555" s="14" t="s">
        <v>12680</v>
      </c>
      <c r="E1555" s="14">
        <v>5250</v>
      </c>
      <c r="F1555" s="14" t="s">
        <v>8163</v>
      </c>
      <c r="G1555" s="14">
        <v>10</v>
      </c>
      <c r="H1555" s="14" t="s">
        <v>8164</v>
      </c>
      <c r="I1555" s="14">
        <v>7</v>
      </c>
      <c r="J1555" s="14" t="s">
        <v>8203</v>
      </c>
    </row>
    <row r="1556" spans="1:10" x14ac:dyDescent="0.2">
      <c r="A1556" s="14">
        <v>20251031</v>
      </c>
      <c r="B1556" s="15">
        <v>3923</v>
      </c>
      <c r="C1556" s="14" t="s">
        <v>9784</v>
      </c>
      <c r="D1556" s="14" t="s">
        <v>12680</v>
      </c>
      <c r="E1556" s="14">
        <v>5250</v>
      </c>
      <c r="F1556" s="14" t="s">
        <v>8163</v>
      </c>
      <c r="G1556" s="14">
        <v>10</v>
      </c>
      <c r="H1556" s="14" t="s">
        <v>8164</v>
      </c>
      <c r="I1556" s="14">
        <v>4</v>
      </c>
      <c r="J1556" s="14" t="s">
        <v>8177</v>
      </c>
    </row>
    <row r="1557" spans="1:10" x14ac:dyDescent="0.2">
      <c r="A1557" s="14">
        <v>20251031</v>
      </c>
      <c r="B1557" s="15">
        <v>3924</v>
      </c>
      <c r="C1557" s="14" t="s">
        <v>9785</v>
      </c>
      <c r="D1557" s="14" t="s">
        <v>12680</v>
      </c>
      <c r="E1557" s="14">
        <v>5250</v>
      </c>
      <c r="F1557" s="14" t="s">
        <v>8163</v>
      </c>
      <c r="G1557" s="14">
        <v>10</v>
      </c>
      <c r="H1557" s="14" t="s">
        <v>8164</v>
      </c>
      <c r="I1557" s="14" t="s">
        <v>8153</v>
      </c>
      <c r="J1557" s="14" t="s">
        <v>8153</v>
      </c>
    </row>
    <row r="1558" spans="1:10" x14ac:dyDescent="0.2">
      <c r="A1558" s="14">
        <v>20251031</v>
      </c>
      <c r="B1558" s="15">
        <v>3925</v>
      </c>
      <c r="C1558" s="14" t="s">
        <v>9786</v>
      </c>
      <c r="D1558" s="14" t="s">
        <v>12680</v>
      </c>
      <c r="E1558" s="14">
        <v>5250</v>
      </c>
      <c r="F1558" s="14" t="s">
        <v>8163</v>
      </c>
      <c r="G1558" s="14">
        <v>10</v>
      </c>
      <c r="H1558" s="14" t="s">
        <v>8164</v>
      </c>
      <c r="I1558" s="14">
        <v>7</v>
      </c>
      <c r="J1558" s="14" t="s">
        <v>8203</v>
      </c>
    </row>
    <row r="1559" spans="1:10" x14ac:dyDescent="0.2">
      <c r="A1559" s="14">
        <v>20251031</v>
      </c>
      <c r="B1559" s="15">
        <v>3926</v>
      </c>
      <c r="C1559" s="14" t="s">
        <v>9787</v>
      </c>
      <c r="D1559" s="14" t="s">
        <v>12680</v>
      </c>
      <c r="E1559" s="14">
        <v>5250</v>
      </c>
      <c r="F1559" s="14" t="s">
        <v>8163</v>
      </c>
      <c r="G1559" s="14">
        <v>10</v>
      </c>
      <c r="H1559" s="14" t="s">
        <v>8164</v>
      </c>
      <c r="I1559" s="14">
        <v>7</v>
      </c>
      <c r="J1559" s="14" t="s">
        <v>8203</v>
      </c>
    </row>
    <row r="1560" spans="1:10" x14ac:dyDescent="0.2">
      <c r="A1560" s="14">
        <v>20251031</v>
      </c>
      <c r="B1560" s="15">
        <v>3927</v>
      </c>
      <c r="C1560" s="14" t="s">
        <v>9788</v>
      </c>
      <c r="D1560" s="14" t="s">
        <v>12681</v>
      </c>
      <c r="E1560" s="14">
        <v>5250</v>
      </c>
      <c r="F1560" s="14" t="s">
        <v>8163</v>
      </c>
      <c r="G1560" s="14">
        <v>10</v>
      </c>
      <c r="H1560" s="14" t="s">
        <v>8164</v>
      </c>
      <c r="I1560" s="14" t="s">
        <v>8153</v>
      </c>
      <c r="J1560" s="14" t="s">
        <v>8153</v>
      </c>
    </row>
    <row r="1561" spans="1:10" x14ac:dyDescent="0.2">
      <c r="A1561" s="14">
        <v>20251031</v>
      </c>
      <c r="B1561" s="15">
        <v>3928</v>
      </c>
      <c r="C1561" s="14" t="s">
        <v>9789</v>
      </c>
      <c r="D1561" s="14" t="s">
        <v>12682</v>
      </c>
      <c r="E1561" s="14">
        <v>5250</v>
      </c>
      <c r="F1561" s="14" t="s">
        <v>8163</v>
      </c>
      <c r="G1561" s="14">
        <v>10</v>
      </c>
      <c r="H1561" s="14" t="s">
        <v>8164</v>
      </c>
      <c r="I1561" s="14" t="s">
        <v>8153</v>
      </c>
      <c r="J1561" s="14" t="s">
        <v>8153</v>
      </c>
    </row>
    <row r="1562" spans="1:10" x14ac:dyDescent="0.2">
      <c r="A1562" s="14">
        <v>20251031</v>
      </c>
      <c r="B1562" s="15">
        <v>3929</v>
      </c>
      <c r="C1562" s="14" t="s">
        <v>9790</v>
      </c>
      <c r="D1562" s="14" t="s">
        <v>12681</v>
      </c>
      <c r="E1562" s="14">
        <v>5250</v>
      </c>
      <c r="F1562" s="14" t="s">
        <v>8163</v>
      </c>
      <c r="G1562" s="14">
        <v>10</v>
      </c>
      <c r="H1562" s="14" t="s">
        <v>8164</v>
      </c>
      <c r="I1562" s="14" t="s">
        <v>8153</v>
      </c>
      <c r="J1562" s="14" t="s">
        <v>8153</v>
      </c>
    </row>
    <row r="1563" spans="1:10" x14ac:dyDescent="0.2">
      <c r="A1563" s="14">
        <v>20251031</v>
      </c>
      <c r="B1563" s="15" t="s">
        <v>9791</v>
      </c>
      <c r="C1563" s="14" t="s">
        <v>9792</v>
      </c>
      <c r="D1563" s="14" t="s">
        <v>8152</v>
      </c>
      <c r="E1563" s="14" t="s">
        <v>8153</v>
      </c>
      <c r="F1563" s="14" t="s">
        <v>8153</v>
      </c>
      <c r="G1563" s="14" t="s">
        <v>8153</v>
      </c>
      <c r="H1563" s="14" t="s">
        <v>8153</v>
      </c>
      <c r="I1563" s="14" t="s">
        <v>8153</v>
      </c>
      <c r="J1563" s="14" t="s">
        <v>8153</v>
      </c>
    </row>
    <row r="1564" spans="1:10" x14ac:dyDescent="0.2">
      <c r="A1564" s="14">
        <v>20251031</v>
      </c>
      <c r="B1564" s="15">
        <v>3930</v>
      </c>
      <c r="C1564" s="14" t="s">
        <v>9793</v>
      </c>
      <c r="D1564" s="14" t="s">
        <v>12681</v>
      </c>
      <c r="E1564" s="14">
        <v>5250</v>
      </c>
      <c r="F1564" s="14" t="s">
        <v>8163</v>
      </c>
      <c r="G1564" s="14">
        <v>10</v>
      </c>
      <c r="H1564" s="14" t="s">
        <v>8164</v>
      </c>
      <c r="I1564" s="14" t="s">
        <v>8153</v>
      </c>
      <c r="J1564" s="14" t="s">
        <v>8153</v>
      </c>
    </row>
    <row r="1565" spans="1:10" x14ac:dyDescent="0.2">
      <c r="A1565" s="14">
        <v>20251031</v>
      </c>
      <c r="B1565" s="15">
        <v>3931</v>
      </c>
      <c r="C1565" s="14" t="s">
        <v>9794</v>
      </c>
      <c r="D1565" s="14" t="s">
        <v>12681</v>
      </c>
      <c r="E1565" s="14">
        <v>5250</v>
      </c>
      <c r="F1565" s="14" t="s">
        <v>8163</v>
      </c>
      <c r="G1565" s="14">
        <v>10</v>
      </c>
      <c r="H1565" s="14" t="s">
        <v>8164</v>
      </c>
      <c r="I1565" s="14" t="s">
        <v>8153</v>
      </c>
      <c r="J1565" s="14" t="s">
        <v>8153</v>
      </c>
    </row>
    <row r="1566" spans="1:10" x14ac:dyDescent="0.2">
      <c r="A1566" s="14">
        <v>20251031</v>
      </c>
      <c r="B1566" s="15">
        <v>3932</v>
      </c>
      <c r="C1566" s="14" t="s">
        <v>9795</v>
      </c>
      <c r="D1566" s="14" t="s">
        <v>12680</v>
      </c>
      <c r="E1566" s="14">
        <v>5250</v>
      </c>
      <c r="F1566" s="14" t="s">
        <v>8163</v>
      </c>
      <c r="G1566" s="14">
        <v>10</v>
      </c>
      <c r="H1566" s="14" t="s">
        <v>8164</v>
      </c>
      <c r="I1566" s="14">
        <v>7</v>
      </c>
      <c r="J1566" s="14" t="s">
        <v>8203</v>
      </c>
    </row>
    <row r="1567" spans="1:10" x14ac:dyDescent="0.2">
      <c r="A1567" s="14">
        <v>20251031</v>
      </c>
      <c r="B1567" s="15">
        <v>3933</v>
      </c>
      <c r="C1567" s="14" t="s">
        <v>9796</v>
      </c>
      <c r="D1567" s="14" t="s">
        <v>12682</v>
      </c>
      <c r="E1567" s="14">
        <v>5250</v>
      </c>
      <c r="F1567" s="14" t="s">
        <v>8163</v>
      </c>
      <c r="G1567" s="14">
        <v>10</v>
      </c>
      <c r="H1567" s="14" t="s">
        <v>8164</v>
      </c>
      <c r="I1567" s="14" t="s">
        <v>8153</v>
      </c>
      <c r="J1567" s="14" t="s">
        <v>8153</v>
      </c>
    </row>
    <row r="1568" spans="1:10" x14ac:dyDescent="0.2">
      <c r="A1568" s="14">
        <v>20251031</v>
      </c>
      <c r="B1568" s="15">
        <v>3934</v>
      </c>
      <c r="C1568" s="14" t="s">
        <v>9797</v>
      </c>
      <c r="D1568" s="14" t="s">
        <v>12682</v>
      </c>
      <c r="E1568" s="14">
        <v>5250</v>
      </c>
      <c r="F1568" s="14" t="s">
        <v>8163</v>
      </c>
      <c r="G1568" s="14">
        <v>10</v>
      </c>
      <c r="H1568" s="14" t="s">
        <v>8164</v>
      </c>
      <c r="I1568" s="14" t="s">
        <v>8153</v>
      </c>
      <c r="J1568" s="14" t="s">
        <v>8153</v>
      </c>
    </row>
    <row r="1569" spans="1:10" x14ac:dyDescent="0.2">
      <c r="A1569" s="14">
        <v>20251031</v>
      </c>
      <c r="B1569" s="15">
        <v>3935</v>
      </c>
      <c r="C1569" s="14" t="s">
        <v>9798</v>
      </c>
      <c r="D1569" s="14" t="s">
        <v>12682</v>
      </c>
      <c r="E1569" s="14">
        <v>5250</v>
      </c>
      <c r="F1569" s="14" t="s">
        <v>8163</v>
      </c>
      <c r="G1569" s="14">
        <v>10</v>
      </c>
      <c r="H1569" s="14" t="s">
        <v>8164</v>
      </c>
      <c r="I1569" s="14" t="s">
        <v>8153</v>
      </c>
      <c r="J1569" s="14" t="s">
        <v>8153</v>
      </c>
    </row>
    <row r="1570" spans="1:10" x14ac:dyDescent="0.2">
      <c r="A1570" s="14">
        <v>20251031</v>
      </c>
      <c r="B1570" s="15">
        <v>3936</v>
      </c>
      <c r="C1570" s="14" t="s">
        <v>9799</v>
      </c>
      <c r="D1570" s="14" t="s">
        <v>12681</v>
      </c>
      <c r="E1570" s="14">
        <v>5250</v>
      </c>
      <c r="F1570" s="14" t="s">
        <v>8163</v>
      </c>
      <c r="G1570" s="14">
        <v>10</v>
      </c>
      <c r="H1570" s="14" t="s">
        <v>8164</v>
      </c>
      <c r="I1570" s="14" t="s">
        <v>8153</v>
      </c>
      <c r="J1570" s="14" t="s">
        <v>8153</v>
      </c>
    </row>
    <row r="1571" spans="1:10" x14ac:dyDescent="0.2">
      <c r="A1571" s="14">
        <v>20251031</v>
      </c>
      <c r="B1571" s="15">
        <v>3937</v>
      </c>
      <c r="C1571" s="14" t="s">
        <v>9800</v>
      </c>
      <c r="D1571" s="14" t="s">
        <v>12680</v>
      </c>
      <c r="E1571" s="14">
        <v>5250</v>
      </c>
      <c r="F1571" s="14" t="s">
        <v>8163</v>
      </c>
      <c r="G1571" s="14">
        <v>10</v>
      </c>
      <c r="H1571" s="14" t="s">
        <v>8164</v>
      </c>
      <c r="I1571" s="14">
        <v>7</v>
      </c>
      <c r="J1571" s="14" t="s">
        <v>8203</v>
      </c>
    </row>
    <row r="1572" spans="1:10" x14ac:dyDescent="0.2">
      <c r="A1572" s="14">
        <v>20251031</v>
      </c>
      <c r="B1572" s="15">
        <v>3939</v>
      </c>
      <c r="C1572" s="14" t="s">
        <v>9801</v>
      </c>
      <c r="D1572" s="14" t="s">
        <v>12680</v>
      </c>
      <c r="E1572" s="14">
        <v>5250</v>
      </c>
      <c r="F1572" s="14" t="s">
        <v>8163</v>
      </c>
      <c r="G1572" s="14">
        <v>10</v>
      </c>
      <c r="H1572" s="14" t="s">
        <v>8164</v>
      </c>
      <c r="I1572" s="14">
        <v>7</v>
      </c>
      <c r="J1572" s="14" t="s">
        <v>8203</v>
      </c>
    </row>
    <row r="1573" spans="1:10" x14ac:dyDescent="0.2">
      <c r="A1573" s="14">
        <v>20251031</v>
      </c>
      <c r="B1573" s="15" t="s">
        <v>6904</v>
      </c>
      <c r="C1573" s="14" t="s">
        <v>9802</v>
      </c>
      <c r="D1573" s="14" t="s">
        <v>8162</v>
      </c>
      <c r="E1573" s="14">
        <v>9050</v>
      </c>
      <c r="F1573" s="14" t="s">
        <v>8187</v>
      </c>
      <c r="G1573" s="14">
        <v>10</v>
      </c>
      <c r="H1573" s="14" t="s">
        <v>8164</v>
      </c>
      <c r="I1573" s="14" t="s">
        <v>8153</v>
      </c>
      <c r="J1573" s="14" t="s">
        <v>8153</v>
      </c>
    </row>
    <row r="1574" spans="1:10" x14ac:dyDescent="0.2">
      <c r="A1574" s="14">
        <v>20251031</v>
      </c>
      <c r="B1574" s="15">
        <v>3940</v>
      </c>
      <c r="C1574" s="14" t="s">
        <v>9803</v>
      </c>
      <c r="D1574" s="14" t="s">
        <v>12682</v>
      </c>
      <c r="E1574" s="14">
        <v>5250</v>
      </c>
      <c r="F1574" s="14" t="s">
        <v>8163</v>
      </c>
      <c r="G1574" s="14">
        <v>10</v>
      </c>
      <c r="H1574" s="14" t="s">
        <v>8164</v>
      </c>
      <c r="I1574" s="14" t="s">
        <v>8153</v>
      </c>
      <c r="J1574" s="14" t="s">
        <v>8153</v>
      </c>
    </row>
    <row r="1575" spans="1:10" x14ac:dyDescent="0.2">
      <c r="A1575" s="14">
        <v>20251031</v>
      </c>
      <c r="B1575" s="15">
        <v>3941</v>
      </c>
      <c r="C1575" s="14" t="s">
        <v>9804</v>
      </c>
      <c r="D1575" s="14" t="s">
        <v>12680</v>
      </c>
      <c r="E1575" s="14">
        <v>3150</v>
      </c>
      <c r="F1575" s="14" t="s">
        <v>8617</v>
      </c>
      <c r="G1575" s="14">
        <v>4</v>
      </c>
      <c r="H1575" s="14" t="s">
        <v>8450</v>
      </c>
      <c r="I1575" s="14">
        <v>4</v>
      </c>
      <c r="J1575" s="14" t="s">
        <v>8177</v>
      </c>
    </row>
    <row r="1576" spans="1:10" x14ac:dyDescent="0.2">
      <c r="A1576" s="14">
        <v>20251031</v>
      </c>
      <c r="B1576" s="15">
        <v>3943</v>
      </c>
      <c r="C1576" s="14" t="s">
        <v>9805</v>
      </c>
      <c r="D1576" s="14" t="s">
        <v>12682</v>
      </c>
      <c r="E1576" s="14">
        <v>3150</v>
      </c>
      <c r="F1576" s="14" t="s">
        <v>8617</v>
      </c>
      <c r="G1576" s="14">
        <v>4</v>
      </c>
      <c r="H1576" s="14" t="s">
        <v>8450</v>
      </c>
      <c r="I1576" s="14" t="s">
        <v>8153</v>
      </c>
      <c r="J1576" s="14" t="s">
        <v>8153</v>
      </c>
    </row>
    <row r="1577" spans="1:10" x14ac:dyDescent="0.2">
      <c r="A1577" s="14">
        <v>20251031</v>
      </c>
      <c r="B1577" s="15">
        <v>3944</v>
      </c>
      <c r="C1577" s="14" t="s">
        <v>9806</v>
      </c>
      <c r="D1577" s="14" t="s">
        <v>12682</v>
      </c>
      <c r="E1577" s="14">
        <v>3150</v>
      </c>
      <c r="F1577" s="14" t="s">
        <v>8617</v>
      </c>
      <c r="G1577" s="14">
        <v>4</v>
      </c>
      <c r="H1577" s="14" t="s">
        <v>8450</v>
      </c>
      <c r="I1577" s="14" t="s">
        <v>8153</v>
      </c>
      <c r="J1577" s="14" t="s">
        <v>8153</v>
      </c>
    </row>
    <row r="1578" spans="1:10" x14ac:dyDescent="0.2">
      <c r="A1578" s="14">
        <v>20251031</v>
      </c>
      <c r="B1578" s="15">
        <v>3945</v>
      </c>
      <c r="C1578" s="14" t="s">
        <v>9807</v>
      </c>
      <c r="D1578" s="14" t="s">
        <v>12682</v>
      </c>
      <c r="E1578" s="14">
        <v>3150</v>
      </c>
      <c r="F1578" s="14" t="s">
        <v>8617</v>
      </c>
      <c r="G1578" s="14">
        <v>4</v>
      </c>
      <c r="H1578" s="14" t="s">
        <v>8450</v>
      </c>
      <c r="I1578" s="14" t="s">
        <v>8153</v>
      </c>
      <c r="J1578" s="14" t="s">
        <v>8153</v>
      </c>
    </row>
    <row r="1579" spans="1:10" x14ac:dyDescent="0.2">
      <c r="A1579" s="14">
        <v>20251031</v>
      </c>
      <c r="B1579" s="15">
        <v>3946</v>
      </c>
      <c r="C1579" s="14" t="s">
        <v>9808</v>
      </c>
      <c r="D1579" s="14" t="s">
        <v>12680</v>
      </c>
      <c r="E1579" s="14">
        <v>3150</v>
      </c>
      <c r="F1579" s="14" t="s">
        <v>8617</v>
      </c>
      <c r="G1579" s="14">
        <v>4</v>
      </c>
      <c r="H1579" s="14" t="s">
        <v>8450</v>
      </c>
      <c r="I1579" s="14">
        <v>7</v>
      </c>
      <c r="J1579" s="14" t="s">
        <v>8203</v>
      </c>
    </row>
    <row r="1580" spans="1:10" x14ac:dyDescent="0.2">
      <c r="A1580" s="14">
        <v>20251031</v>
      </c>
      <c r="B1580" s="15">
        <v>3947</v>
      </c>
      <c r="C1580" s="14" t="s">
        <v>9809</v>
      </c>
      <c r="D1580" s="14" t="s">
        <v>12682</v>
      </c>
      <c r="E1580" s="14">
        <v>3150</v>
      </c>
      <c r="F1580" s="14" t="s">
        <v>8617</v>
      </c>
      <c r="G1580" s="14">
        <v>4</v>
      </c>
      <c r="H1580" s="14" t="s">
        <v>8450</v>
      </c>
      <c r="I1580" s="14" t="s">
        <v>8153</v>
      </c>
      <c r="J1580" s="14" t="s">
        <v>8153</v>
      </c>
    </row>
    <row r="1581" spans="1:10" x14ac:dyDescent="0.2">
      <c r="A1581" s="14">
        <v>20251031</v>
      </c>
      <c r="B1581" s="15">
        <v>3948</v>
      </c>
      <c r="C1581" s="14" t="s">
        <v>9810</v>
      </c>
      <c r="D1581" s="14" t="s">
        <v>12682</v>
      </c>
      <c r="E1581" s="14">
        <v>3150</v>
      </c>
      <c r="F1581" s="14" t="s">
        <v>8617</v>
      </c>
      <c r="G1581" s="14">
        <v>4</v>
      </c>
      <c r="H1581" s="14" t="s">
        <v>8450</v>
      </c>
      <c r="I1581" s="14" t="s">
        <v>8153</v>
      </c>
      <c r="J1581" s="14" t="s">
        <v>8153</v>
      </c>
    </row>
    <row r="1582" spans="1:10" x14ac:dyDescent="0.2">
      <c r="A1582" s="14">
        <v>20251031</v>
      </c>
      <c r="B1582" s="15" t="s">
        <v>9811</v>
      </c>
      <c r="C1582" s="14" t="s">
        <v>9812</v>
      </c>
      <c r="D1582" s="14" t="s">
        <v>8152</v>
      </c>
      <c r="E1582" s="14" t="s">
        <v>8153</v>
      </c>
      <c r="F1582" s="14" t="s">
        <v>8153</v>
      </c>
      <c r="G1582" s="14" t="s">
        <v>8153</v>
      </c>
      <c r="H1582" s="14" t="s">
        <v>8153</v>
      </c>
      <c r="I1582" s="14" t="s">
        <v>8153</v>
      </c>
      <c r="J1582" s="14" t="s">
        <v>8153</v>
      </c>
    </row>
    <row r="1583" spans="1:10" x14ac:dyDescent="0.2">
      <c r="A1583" s="14">
        <v>20251031</v>
      </c>
      <c r="B1583" s="15">
        <v>3950</v>
      </c>
      <c r="C1583" s="14" t="s">
        <v>9813</v>
      </c>
      <c r="D1583" s="14" t="s">
        <v>12680</v>
      </c>
      <c r="E1583" s="14">
        <v>3150</v>
      </c>
      <c r="F1583" s="14" t="s">
        <v>8617</v>
      </c>
      <c r="G1583" s="14">
        <v>4</v>
      </c>
      <c r="H1583" s="14" t="s">
        <v>8450</v>
      </c>
      <c r="I1583" s="14">
        <v>7</v>
      </c>
      <c r="J1583" s="14" t="s">
        <v>8203</v>
      </c>
    </row>
    <row r="1584" spans="1:10" x14ac:dyDescent="0.2">
      <c r="A1584" s="14">
        <v>20251031</v>
      </c>
      <c r="B1584" s="15">
        <v>3951</v>
      </c>
      <c r="C1584" s="14" t="s">
        <v>9814</v>
      </c>
      <c r="D1584" s="14" t="s">
        <v>12682</v>
      </c>
      <c r="E1584" s="14">
        <v>3150</v>
      </c>
      <c r="F1584" s="14" t="s">
        <v>8617</v>
      </c>
      <c r="G1584" s="14">
        <v>4</v>
      </c>
      <c r="H1584" s="14" t="s">
        <v>8450</v>
      </c>
      <c r="I1584" s="14" t="s">
        <v>8153</v>
      </c>
      <c r="J1584" s="14" t="s">
        <v>8153</v>
      </c>
    </row>
    <row r="1585" spans="1:10" x14ac:dyDescent="0.2">
      <c r="A1585" s="14">
        <v>20251031</v>
      </c>
      <c r="B1585" s="15">
        <v>3953</v>
      </c>
      <c r="C1585" s="14" t="s">
        <v>9815</v>
      </c>
      <c r="D1585" s="14" t="s">
        <v>12682</v>
      </c>
      <c r="E1585" s="14">
        <v>3150</v>
      </c>
      <c r="F1585" s="14" t="s">
        <v>8617</v>
      </c>
      <c r="G1585" s="14">
        <v>4</v>
      </c>
      <c r="H1585" s="14" t="s">
        <v>8450</v>
      </c>
      <c r="I1585" s="14" t="s">
        <v>8153</v>
      </c>
      <c r="J1585" s="14" t="s">
        <v>8153</v>
      </c>
    </row>
    <row r="1586" spans="1:10" x14ac:dyDescent="0.2">
      <c r="A1586" s="14">
        <v>20251031</v>
      </c>
      <c r="B1586" s="15">
        <v>3954</v>
      </c>
      <c r="C1586" s="14" t="s">
        <v>9816</v>
      </c>
      <c r="D1586" s="14" t="s">
        <v>12682</v>
      </c>
      <c r="E1586" s="14">
        <v>3150</v>
      </c>
      <c r="F1586" s="14" t="s">
        <v>8617</v>
      </c>
      <c r="G1586" s="14">
        <v>4</v>
      </c>
      <c r="H1586" s="14" t="s">
        <v>8450</v>
      </c>
      <c r="I1586" s="14" t="s">
        <v>8153</v>
      </c>
      <c r="J1586" s="14" t="s">
        <v>8153</v>
      </c>
    </row>
    <row r="1587" spans="1:10" x14ac:dyDescent="0.2">
      <c r="A1587" s="14">
        <v>20251031</v>
      </c>
      <c r="B1587" s="15">
        <v>3955</v>
      </c>
      <c r="C1587" s="14" t="s">
        <v>9817</v>
      </c>
      <c r="D1587" s="14" t="s">
        <v>12682</v>
      </c>
      <c r="E1587" s="14">
        <v>3150</v>
      </c>
      <c r="F1587" s="14" t="s">
        <v>8617</v>
      </c>
      <c r="G1587" s="14">
        <v>4</v>
      </c>
      <c r="H1587" s="14" t="s">
        <v>8450</v>
      </c>
      <c r="I1587" s="14" t="s">
        <v>8153</v>
      </c>
      <c r="J1587" s="14" t="s">
        <v>8153</v>
      </c>
    </row>
    <row r="1588" spans="1:10" x14ac:dyDescent="0.2">
      <c r="A1588" s="14">
        <v>20251031</v>
      </c>
      <c r="B1588" s="15">
        <v>3958</v>
      </c>
      <c r="C1588" s="14" t="s">
        <v>9818</v>
      </c>
      <c r="D1588" s="14" t="s">
        <v>12682</v>
      </c>
      <c r="E1588" s="14">
        <v>3150</v>
      </c>
      <c r="F1588" s="14" t="s">
        <v>8617</v>
      </c>
      <c r="G1588" s="14">
        <v>4</v>
      </c>
      <c r="H1588" s="14" t="s">
        <v>8450</v>
      </c>
      <c r="I1588" s="14" t="s">
        <v>8153</v>
      </c>
      <c r="J1588" s="14" t="s">
        <v>8153</v>
      </c>
    </row>
    <row r="1589" spans="1:10" x14ac:dyDescent="0.2">
      <c r="A1589" s="14">
        <v>20251031</v>
      </c>
      <c r="B1589" s="15" t="s">
        <v>9819</v>
      </c>
      <c r="C1589" s="14" t="s">
        <v>9820</v>
      </c>
      <c r="D1589" s="14" t="s">
        <v>8152</v>
      </c>
      <c r="E1589" s="14" t="s">
        <v>8153</v>
      </c>
      <c r="F1589" s="14" t="s">
        <v>8153</v>
      </c>
      <c r="G1589" s="14" t="s">
        <v>8153</v>
      </c>
      <c r="H1589" s="14" t="s">
        <v>8153</v>
      </c>
      <c r="I1589" s="14" t="s">
        <v>8153</v>
      </c>
      <c r="J1589" s="14" t="s">
        <v>8153</v>
      </c>
    </row>
    <row r="1590" spans="1:10" x14ac:dyDescent="0.2">
      <c r="A1590" s="14">
        <v>20251031</v>
      </c>
      <c r="B1590" s="15">
        <v>3961</v>
      </c>
      <c r="C1590" s="14" t="s">
        <v>9821</v>
      </c>
      <c r="D1590" s="14" t="s">
        <v>12681</v>
      </c>
      <c r="E1590" s="14">
        <v>5250</v>
      </c>
      <c r="F1590" s="14" t="s">
        <v>8163</v>
      </c>
      <c r="G1590" s="14">
        <v>10</v>
      </c>
      <c r="H1590" s="14" t="s">
        <v>8164</v>
      </c>
      <c r="I1590" s="14" t="s">
        <v>8153</v>
      </c>
      <c r="J1590" s="14" t="s">
        <v>8153</v>
      </c>
    </row>
    <row r="1591" spans="1:10" x14ac:dyDescent="0.2">
      <c r="A1591" s="14">
        <v>20251031</v>
      </c>
      <c r="B1591" s="15">
        <v>3962</v>
      </c>
      <c r="C1591" s="14" t="s">
        <v>9822</v>
      </c>
      <c r="D1591" s="14" t="s">
        <v>12680</v>
      </c>
      <c r="E1591" s="14">
        <v>5250</v>
      </c>
      <c r="F1591" s="14" t="s">
        <v>8163</v>
      </c>
      <c r="G1591" s="14">
        <v>10</v>
      </c>
      <c r="H1591" s="14" t="s">
        <v>8164</v>
      </c>
      <c r="I1591" s="14">
        <v>6</v>
      </c>
      <c r="J1591" s="14" t="s">
        <v>8150</v>
      </c>
    </row>
    <row r="1592" spans="1:10" x14ac:dyDescent="0.2">
      <c r="A1592" s="14">
        <v>20251031</v>
      </c>
      <c r="B1592" s="15">
        <v>3963</v>
      </c>
      <c r="C1592" s="14" t="s">
        <v>9823</v>
      </c>
      <c r="D1592" s="14" t="s">
        <v>12680</v>
      </c>
      <c r="E1592" s="14">
        <v>5250</v>
      </c>
      <c r="F1592" s="14" t="s">
        <v>8163</v>
      </c>
      <c r="G1592" s="14">
        <v>10</v>
      </c>
      <c r="H1592" s="14" t="s">
        <v>8164</v>
      </c>
      <c r="I1592" s="14" t="s">
        <v>8153</v>
      </c>
      <c r="J1592" s="14" t="s">
        <v>8153</v>
      </c>
    </row>
    <row r="1593" spans="1:10" x14ac:dyDescent="0.2">
      <c r="A1593" s="14">
        <v>20251031</v>
      </c>
      <c r="B1593" s="15">
        <v>3964</v>
      </c>
      <c r="C1593" s="14" t="s">
        <v>9824</v>
      </c>
      <c r="D1593" s="14" t="s">
        <v>12680</v>
      </c>
      <c r="E1593" s="14">
        <v>5250</v>
      </c>
      <c r="F1593" s="14" t="s">
        <v>8163</v>
      </c>
      <c r="G1593" s="14">
        <v>10</v>
      </c>
      <c r="H1593" s="14" t="s">
        <v>8164</v>
      </c>
      <c r="I1593" s="14">
        <v>7</v>
      </c>
      <c r="J1593" s="14" t="s">
        <v>8203</v>
      </c>
    </row>
    <row r="1594" spans="1:10" x14ac:dyDescent="0.2">
      <c r="A1594" s="14">
        <v>20251031</v>
      </c>
      <c r="B1594" s="15">
        <v>3965</v>
      </c>
      <c r="C1594" s="14" t="s">
        <v>9825</v>
      </c>
      <c r="D1594" s="14" t="s">
        <v>12682</v>
      </c>
      <c r="E1594" s="14">
        <v>5250</v>
      </c>
      <c r="F1594" s="14" t="s">
        <v>8163</v>
      </c>
      <c r="G1594" s="14">
        <v>10</v>
      </c>
      <c r="H1594" s="14" t="s">
        <v>8164</v>
      </c>
      <c r="I1594" s="14" t="s">
        <v>8153</v>
      </c>
      <c r="J1594" s="14" t="s">
        <v>8153</v>
      </c>
    </row>
    <row r="1595" spans="1:10" x14ac:dyDescent="0.2">
      <c r="A1595" s="14">
        <v>20251031</v>
      </c>
      <c r="B1595" s="15">
        <v>3967</v>
      </c>
      <c r="C1595" s="14" t="s">
        <v>9826</v>
      </c>
      <c r="D1595" s="14" t="s">
        <v>12681</v>
      </c>
      <c r="E1595" s="14">
        <v>5250</v>
      </c>
      <c r="F1595" s="14" t="s">
        <v>8163</v>
      </c>
      <c r="G1595" s="14">
        <v>10</v>
      </c>
      <c r="H1595" s="14" t="s">
        <v>8164</v>
      </c>
      <c r="I1595" s="14" t="s">
        <v>8153</v>
      </c>
      <c r="J1595" s="14" t="s">
        <v>8153</v>
      </c>
    </row>
    <row r="1596" spans="1:10" x14ac:dyDescent="0.2">
      <c r="A1596" s="14">
        <v>20251031</v>
      </c>
      <c r="B1596" s="15">
        <v>3968</v>
      </c>
      <c r="C1596" s="14" t="s">
        <v>9827</v>
      </c>
      <c r="D1596" s="14" t="s">
        <v>12680</v>
      </c>
      <c r="E1596" s="14">
        <v>5250</v>
      </c>
      <c r="F1596" s="14" t="s">
        <v>8163</v>
      </c>
      <c r="G1596" s="14">
        <v>10</v>
      </c>
      <c r="H1596" s="14" t="s">
        <v>8164</v>
      </c>
      <c r="I1596" s="14" t="s">
        <v>8153</v>
      </c>
      <c r="J1596" s="14" t="s">
        <v>8153</v>
      </c>
    </row>
    <row r="1597" spans="1:10" x14ac:dyDescent="0.2">
      <c r="A1597" s="14">
        <v>20251031</v>
      </c>
      <c r="B1597" s="15">
        <v>3969</v>
      </c>
      <c r="C1597" s="14" t="s">
        <v>9828</v>
      </c>
      <c r="D1597" s="14" t="s">
        <v>12682</v>
      </c>
      <c r="E1597" s="14">
        <v>5250</v>
      </c>
      <c r="F1597" s="14" t="s">
        <v>8163</v>
      </c>
      <c r="G1597" s="14">
        <v>10</v>
      </c>
      <c r="H1597" s="14" t="s">
        <v>8164</v>
      </c>
      <c r="I1597" s="14" t="s">
        <v>8153</v>
      </c>
      <c r="J1597" s="14" t="s">
        <v>8153</v>
      </c>
    </row>
    <row r="1598" spans="1:10" x14ac:dyDescent="0.2">
      <c r="A1598" s="14">
        <v>20251031</v>
      </c>
      <c r="B1598" s="15" t="s">
        <v>9829</v>
      </c>
      <c r="C1598" s="14" t="s">
        <v>9830</v>
      </c>
      <c r="D1598" s="14" t="s">
        <v>8152</v>
      </c>
      <c r="E1598" s="14" t="s">
        <v>8153</v>
      </c>
      <c r="F1598" s="14" t="s">
        <v>8153</v>
      </c>
      <c r="G1598" s="14" t="s">
        <v>8153</v>
      </c>
      <c r="H1598" s="14" t="s">
        <v>8153</v>
      </c>
      <c r="I1598" s="14" t="s">
        <v>8153</v>
      </c>
      <c r="J1598" s="14" t="s">
        <v>8153</v>
      </c>
    </row>
    <row r="1599" spans="1:10" x14ac:dyDescent="0.2">
      <c r="A1599" s="14">
        <v>20251031</v>
      </c>
      <c r="B1599" s="15">
        <v>3970</v>
      </c>
      <c r="C1599" s="14" t="s">
        <v>9831</v>
      </c>
      <c r="D1599" s="14" t="s">
        <v>12681</v>
      </c>
      <c r="E1599" s="14">
        <v>5250</v>
      </c>
      <c r="F1599" s="14" t="s">
        <v>8163</v>
      </c>
      <c r="G1599" s="14">
        <v>10</v>
      </c>
      <c r="H1599" s="14" t="s">
        <v>8164</v>
      </c>
      <c r="I1599" s="14" t="s">
        <v>8153</v>
      </c>
      <c r="J1599" s="14" t="s">
        <v>8153</v>
      </c>
    </row>
    <row r="1600" spans="1:10" x14ac:dyDescent="0.2">
      <c r="A1600" s="14">
        <v>20251031</v>
      </c>
      <c r="B1600" s="15">
        <v>3974</v>
      </c>
      <c r="C1600" s="14" t="s">
        <v>9832</v>
      </c>
      <c r="D1600" s="14" t="s">
        <v>12682</v>
      </c>
      <c r="E1600" s="14">
        <v>5250</v>
      </c>
      <c r="F1600" s="14" t="s">
        <v>8163</v>
      </c>
      <c r="G1600" s="14">
        <v>10</v>
      </c>
      <c r="H1600" s="14" t="s">
        <v>8164</v>
      </c>
      <c r="I1600" s="14" t="s">
        <v>8153</v>
      </c>
      <c r="J1600" s="14" t="s">
        <v>8153</v>
      </c>
    </row>
    <row r="1601" spans="1:10" x14ac:dyDescent="0.2">
      <c r="A1601" s="14">
        <v>20251031</v>
      </c>
      <c r="B1601" s="15">
        <v>3976</v>
      </c>
      <c r="C1601" s="14" t="s">
        <v>9833</v>
      </c>
      <c r="D1601" s="14" t="s">
        <v>12681</v>
      </c>
      <c r="E1601" s="14">
        <v>5250</v>
      </c>
      <c r="F1601" s="14" t="s">
        <v>8163</v>
      </c>
      <c r="G1601" s="14">
        <v>10</v>
      </c>
      <c r="H1601" s="14" t="s">
        <v>8164</v>
      </c>
      <c r="I1601" s="14" t="s">
        <v>8153</v>
      </c>
      <c r="J1601" s="14" t="s">
        <v>8153</v>
      </c>
    </row>
    <row r="1602" spans="1:10" x14ac:dyDescent="0.2">
      <c r="A1602" s="14">
        <v>20251031</v>
      </c>
      <c r="B1602" s="15">
        <v>3979</v>
      </c>
      <c r="C1602" s="14" t="s">
        <v>9834</v>
      </c>
      <c r="D1602" s="14" t="s">
        <v>12681</v>
      </c>
      <c r="E1602" s="14">
        <v>5250</v>
      </c>
      <c r="F1602" s="14" t="s">
        <v>8163</v>
      </c>
      <c r="G1602" s="14">
        <v>10</v>
      </c>
      <c r="H1602" s="14" t="s">
        <v>8164</v>
      </c>
      <c r="I1602" s="14" t="s">
        <v>8153</v>
      </c>
      <c r="J1602" s="14" t="s">
        <v>8153</v>
      </c>
    </row>
    <row r="1603" spans="1:10" x14ac:dyDescent="0.2">
      <c r="A1603" s="14">
        <v>20251031</v>
      </c>
      <c r="B1603" s="15">
        <v>3981</v>
      </c>
      <c r="C1603" s="14" t="s">
        <v>9835</v>
      </c>
      <c r="D1603" s="14" t="s">
        <v>12682</v>
      </c>
      <c r="E1603" s="14">
        <v>5250</v>
      </c>
      <c r="F1603" s="14" t="s">
        <v>8163</v>
      </c>
      <c r="G1603" s="14">
        <v>10</v>
      </c>
      <c r="H1603" s="14" t="s">
        <v>8164</v>
      </c>
      <c r="I1603" s="14" t="s">
        <v>8153</v>
      </c>
      <c r="J1603" s="14" t="s">
        <v>8153</v>
      </c>
    </row>
    <row r="1604" spans="1:10" x14ac:dyDescent="0.2">
      <c r="A1604" s="14">
        <v>20251031</v>
      </c>
      <c r="B1604" s="15">
        <v>3983</v>
      </c>
      <c r="C1604" s="14" t="s">
        <v>9836</v>
      </c>
      <c r="D1604" s="14" t="s">
        <v>12680</v>
      </c>
      <c r="E1604" s="14">
        <v>5250</v>
      </c>
      <c r="F1604" s="14" t="s">
        <v>8163</v>
      </c>
      <c r="G1604" s="14">
        <v>10</v>
      </c>
      <c r="H1604" s="14" t="s">
        <v>8164</v>
      </c>
      <c r="I1604" s="14">
        <v>7</v>
      </c>
      <c r="J1604" s="14" t="s">
        <v>8203</v>
      </c>
    </row>
    <row r="1605" spans="1:10" x14ac:dyDescent="0.2">
      <c r="A1605" s="14">
        <v>20251031</v>
      </c>
      <c r="B1605" s="15">
        <v>3984</v>
      </c>
      <c r="C1605" s="14" t="s">
        <v>9837</v>
      </c>
      <c r="D1605" s="14" t="s">
        <v>12680</v>
      </c>
      <c r="E1605" s="14">
        <v>5250</v>
      </c>
      <c r="F1605" s="14" t="s">
        <v>8163</v>
      </c>
      <c r="G1605" s="14">
        <v>10</v>
      </c>
      <c r="H1605" s="14" t="s">
        <v>8164</v>
      </c>
      <c r="I1605" s="14">
        <v>7</v>
      </c>
      <c r="J1605" s="14" t="s">
        <v>8203</v>
      </c>
    </row>
    <row r="1606" spans="1:10" x14ac:dyDescent="0.2">
      <c r="A1606" s="14">
        <v>20251031</v>
      </c>
      <c r="B1606" s="15">
        <v>3985</v>
      </c>
      <c r="C1606" s="14" t="s">
        <v>9838</v>
      </c>
      <c r="D1606" s="14" t="s">
        <v>12682</v>
      </c>
      <c r="E1606" s="14">
        <v>5250</v>
      </c>
      <c r="F1606" s="14" t="s">
        <v>8163</v>
      </c>
      <c r="G1606" s="14">
        <v>10</v>
      </c>
      <c r="H1606" s="14" t="s">
        <v>8164</v>
      </c>
      <c r="I1606" s="14" t="s">
        <v>8153</v>
      </c>
      <c r="J1606" s="14" t="s">
        <v>8153</v>
      </c>
    </row>
    <row r="1607" spans="1:10" x14ac:dyDescent="0.2">
      <c r="A1607" s="14">
        <v>20251031</v>
      </c>
      <c r="B1607" s="15">
        <v>3986</v>
      </c>
      <c r="C1607" s="14" t="s">
        <v>9839</v>
      </c>
      <c r="D1607" s="14" t="s">
        <v>12681</v>
      </c>
      <c r="E1607" s="14">
        <v>5250</v>
      </c>
      <c r="F1607" s="14" t="s">
        <v>8163</v>
      </c>
      <c r="G1607" s="14">
        <v>10</v>
      </c>
      <c r="H1607" s="14" t="s">
        <v>8164</v>
      </c>
      <c r="I1607" s="14" t="s">
        <v>8153</v>
      </c>
      <c r="J1607" s="14" t="s">
        <v>8153</v>
      </c>
    </row>
    <row r="1608" spans="1:10" x14ac:dyDescent="0.2">
      <c r="A1608" s="14">
        <v>20251031</v>
      </c>
      <c r="B1608" s="15">
        <v>3987</v>
      </c>
      <c r="C1608" s="14" t="s">
        <v>9840</v>
      </c>
      <c r="D1608" s="14" t="s">
        <v>12681</v>
      </c>
      <c r="E1608" s="14">
        <v>5250</v>
      </c>
      <c r="F1608" s="14" t="s">
        <v>8163</v>
      </c>
      <c r="G1608" s="14">
        <v>10</v>
      </c>
      <c r="H1608" s="14" t="s">
        <v>8164</v>
      </c>
      <c r="I1608" s="14" t="s">
        <v>8153</v>
      </c>
      <c r="J1608" s="14" t="s">
        <v>8153</v>
      </c>
    </row>
    <row r="1609" spans="1:10" x14ac:dyDescent="0.2">
      <c r="A1609" s="14">
        <v>20251031</v>
      </c>
      <c r="B1609" s="15">
        <v>3988</v>
      </c>
      <c r="C1609" s="14" t="s">
        <v>9841</v>
      </c>
      <c r="D1609" s="14" t="s">
        <v>12682</v>
      </c>
      <c r="E1609" s="14">
        <v>5250</v>
      </c>
      <c r="F1609" s="14" t="s">
        <v>8163</v>
      </c>
      <c r="G1609" s="14">
        <v>10</v>
      </c>
      <c r="H1609" s="14" t="s">
        <v>8164</v>
      </c>
      <c r="I1609" s="14" t="s">
        <v>8153</v>
      </c>
      <c r="J1609" s="14" t="s">
        <v>8153</v>
      </c>
    </row>
    <row r="1610" spans="1:10" x14ac:dyDescent="0.2">
      <c r="A1610" s="14">
        <v>20251031</v>
      </c>
      <c r="B1610" s="15">
        <v>3989</v>
      </c>
      <c r="C1610" s="14" t="s">
        <v>9842</v>
      </c>
      <c r="D1610" s="14" t="s">
        <v>12681</v>
      </c>
      <c r="E1610" s="14">
        <v>5250</v>
      </c>
      <c r="F1610" s="14" t="s">
        <v>8163</v>
      </c>
      <c r="G1610" s="14">
        <v>10</v>
      </c>
      <c r="H1610" s="14" t="s">
        <v>8164</v>
      </c>
      <c r="I1610" s="14" t="s">
        <v>8153</v>
      </c>
      <c r="J1610" s="14" t="s">
        <v>8153</v>
      </c>
    </row>
    <row r="1611" spans="1:10" x14ac:dyDescent="0.2">
      <c r="A1611" s="14">
        <v>20251031</v>
      </c>
      <c r="B1611" s="15" t="s">
        <v>6837</v>
      </c>
      <c r="C1611" s="14" t="s">
        <v>9843</v>
      </c>
      <c r="D1611" s="14" t="s">
        <v>8162</v>
      </c>
      <c r="E1611" s="14">
        <v>9050</v>
      </c>
      <c r="F1611" s="14" t="s">
        <v>8187</v>
      </c>
      <c r="G1611" s="14">
        <v>10</v>
      </c>
      <c r="H1611" s="14" t="s">
        <v>8164</v>
      </c>
      <c r="I1611" s="14" t="s">
        <v>8153</v>
      </c>
      <c r="J1611" s="14" t="s">
        <v>8153</v>
      </c>
    </row>
    <row r="1612" spans="1:10" x14ac:dyDescent="0.2">
      <c r="A1612" s="14">
        <v>20251031</v>
      </c>
      <c r="B1612" s="15">
        <v>3991</v>
      </c>
      <c r="C1612" s="14" t="s">
        <v>9844</v>
      </c>
      <c r="D1612" s="14" t="s">
        <v>12681</v>
      </c>
      <c r="E1612" s="14">
        <v>5250</v>
      </c>
      <c r="F1612" s="14" t="s">
        <v>8163</v>
      </c>
      <c r="G1612" s="14">
        <v>10</v>
      </c>
      <c r="H1612" s="14" t="s">
        <v>8164</v>
      </c>
      <c r="I1612" s="14" t="s">
        <v>8153</v>
      </c>
      <c r="J1612" s="14" t="s">
        <v>8153</v>
      </c>
    </row>
    <row r="1613" spans="1:10" x14ac:dyDescent="0.2">
      <c r="A1613" s="14">
        <v>20251031</v>
      </c>
      <c r="B1613" s="15">
        <v>3992</v>
      </c>
      <c r="C1613" s="14" t="s">
        <v>9845</v>
      </c>
      <c r="D1613" s="14" t="s">
        <v>12680</v>
      </c>
      <c r="E1613" s="14">
        <v>5250</v>
      </c>
      <c r="F1613" s="14" t="s">
        <v>8163</v>
      </c>
      <c r="G1613" s="14">
        <v>10</v>
      </c>
      <c r="H1613" s="14" t="s">
        <v>8164</v>
      </c>
      <c r="I1613" s="14" t="s">
        <v>8153</v>
      </c>
      <c r="J1613" s="14" t="s">
        <v>8153</v>
      </c>
    </row>
    <row r="1614" spans="1:10" x14ac:dyDescent="0.2">
      <c r="A1614" s="14">
        <v>20251031</v>
      </c>
      <c r="B1614" s="15">
        <v>3993</v>
      </c>
      <c r="C1614" s="14" t="s">
        <v>9846</v>
      </c>
      <c r="D1614" s="14" t="s">
        <v>12680</v>
      </c>
      <c r="E1614" s="14">
        <v>5250</v>
      </c>
      <c r="F1614" s="14" t="s">
        <v>8163</v>
      </c>
      <c r="G1614" s="14">
        <v>10</v>
      </c>
      <c r="H1614" s="14" t="s">
        <v>8164</v>
      </c>
      <c r="I1614" s="14">
        <v>6</v>
      </c>
      <c r="J1614" s="14" t="s">
        <v>8150</v>
      </c>
    </row>
    <row r="1615" spans="1:10" x14ac:dyDescent="0.2">
      <c r="A1615" s="14">
        <v>20251031</v>
      </c>
      <c r="B1615" s="15">
        <v>3994</v>
      </c>
      <c r="C1615" s="14" t="s">
        <v>9847</v>
      </c>
      <c r="D1615" s="14" t="s">
        <v>12680</v>
      </c>
      <c r="E1615" s="14">
        <v>5250</v>
      </c>
      <c r="F1615" s="14" t="s">
        <v>8163</v>
      </c>
      <c r="G1615" s="14">
        <v>10</v>
      </c>
      <c r="H1615" s="14" t="s">
        <v>8164</v>
      </c>
      <c r="I1615" s="14">
        <v>4</v>
      </c>
      <c r="J1615" s="14" t="s">
        <v>8177</v>
      </c>
    </row>
    <row r="1616" spans="1:10" x14ac:dyDescent="0.2">
      <c r="A1616" s="14">
        <v>20251031</v>
      </c>
      <c r="B1616" s="15">
        <v>3996</v>
      </c>
      <c r="C1616" s="14" t="s">
        <v>9848</v>
      </c>
      <c r="D1616" s="14" t="s">
        <v>12682</v>
      </c>
      <c r="E1616" s="14">
        <v>5250</v>
      </c>
      <c r="F1616" s="14" t="s">
        <v>8163</v>
      </c>
      <c r="G1616" s="14">
        <v>10</v>
      </c>
      <c r="H1616" s="14" t="s">
        <v>8164</v>
      </c>
      <c r="I1616" s="14" t="s">
        <v>8153</v>
      </c>
      <c r="J1616" s="14" t="s">
        <v>8153</v>
      </c>
    </row>
    <row r="1617" spans="1:10" x14ac:dyDescent="0.2">
      <c r="A1617" s="14">
        <v>20251031</v>
      </c>
      <c r="B1617" s="15">
        <v>3997</v>
      </c>
      <c r="C1617" s="14" t="s">
        <v>9849</v>
      </c>
      <c r="D1617" s="14" t="s">
        <v>12682</v>
      </c>
      <c r="E1617" s="14">
        <v>5250</v>
      </c>
      <c r="F1617" s="14" t="s">
        <v>8163</v>
      </c>
      <c r="G1617" s="14">
        <v>10</v>
      </c>
      <c r="H1617" s="14" t="s">
        <v>8164</v>
      </c>
      <c r="I1617" s="14" t="s">
        <v>8153</v>
      </c>
      <c r="J1617" s="14" t="s">
        <v>8153</v>
      </c>
    </row>
    <row r="1618" spans="1:10" x14ac:dyDescent="0.2">
      <c r="A1618" s="14">
        <v>20251031</v>
      </c>
      <c r="B1618" s="15">
        <v>3998</v>
      </c>
      <c r="C1618" s="14" t="s">
        <v>9850</v>
      </c>
      <c r="D1618" s="14" t="s">
        <v>12681</v>
      </c>
      <c r="E1618" s="14">
        <v>5250</v>
      </c>
      <c r="F1618" s="14" t="s">
        <v>8163</v>
      </c>
      <c r="G1618" s="14">
        <v>10</v>
      </c>
      <c r="H1618" s="14" t="s">
        <v>8164</v>
      </c>
      <c r="I1618" s="14" t="s">
        <v>8153</v>
      </c>
      <c r="J1618" s="14" t="s">
        <v>8153</v>
      </c>
    </row>
    <row r="1619" spans="1:10" x14ac:dyDescent="0.2">
      <c r="A1619" s="14">
        <v>20251031</v>
      </c>
      <c r="B1619" s="15" t="s">
        <v>9851</v>
      </c>
      <c r="C1619" s="14" t="s">
        <v>9852</v>
      </c>
      <c r="D1619" s="14" t="s">
        <v>8152</v>
      </c>
      <c r="E1619" s="14" t="s">
        <v>8153</v>
      </c>
      <c r="F1619" s="14" t="s">
        <v>8153</v>
      </c>
      <c r="G1619" s="14" t="s">
        <v>8153</v>
      </c>
      <c r="H1619" s="14" t="s">
        <v>8153</v>
      </c>
      <c r="I1619" s="14" t="s">
        <v>8153</v>
      </c>
      <c r="J1619" s="14" t="s">
        <v>8153</v>
      </c>
    </row>
    <row r="1620" spans="1:10" x14ac:dyDescent="0.2">
      <c r="A1620" s="14">
        <v>20251031</v>
      </c>
      <c r="B1620" s="15">
        <v>4004</v>
      </c>
      <c r="C1620" s="14" t="s">
        <v>9853</v>
      </c>
      <c r="D1620" s="14" t="s">
        <v>12680</v>
      </c>
      <c r="E1620" s="14">
        <v>3200</v>
      </c>
      <c r="F1620" s="14" t="s">
        <v>8449</v>
      </c>
      <c r="G1620" s="14">
        <v>4</v>
      </c>
      <c r="H1620" s="14" t="s">
        <v>8450</v>
      </c>
      <c r="I1620" s="14">
        <v>4</v>
      </c>
      <c r="J1620" s="14" t="s">
        <v>8177</v>
      </c>
    </row>
    <row r="1621" spans="1:10" x14ac:dyDescent="0.2">
      <c r="A1621" s="14">
        <v>20251031</v>
      </c>
      <c r="B1621" s="15">
        <v>4005</v>
      </c>
      <c r="C1621" s="14" t="s">
        <v>9854</v>
      </c>
      <c r="D1621" s="14" t="s">
        <v>12680</v>
      </c>
      <c r="E1621" s="14">
        <v>3200</v>
      </c>
      <c r="F1621" s="14" t="s">
        <v>8449</v>
      </c>
      <c r="G1621" s="14">
        <v>4</v>
      </c>
      <c r="H1621" s="14" t="s">
        <v>8450</v>
      </c>
      <c r="I1621" s="14">
        <v>4</v>
      </c>
      <c r="J1621" s="14" t="s">
        <v>8177</v>
      </c>
    </row>
    <row r="1622" spans="1:10" x14ac:dyDescent="0.2">
      <c r="A1622" s="14">
        <v>20251031</v>
      </c>
      <c r="B1622" s="15">
        <v>4008</v>
      </c>
      <c r="C1622" s="14" t="s">
        <v>9855</v>
      </c>
      <c r="D1622" s="14" t="s">
        <v>12680</v>
      </c>
      <c r="E1622" s="14">
        <v>3200</v>
      </c>
      <c r="F1622" s="14" t="s">
        <v>8449</v>
      </c>
      <c r="G1622" s="14">
        <v>4</v>
      </c>
      <c r="H1622" s="14" t="s">
        <v>8450</v>
      </c>
      <c r="I1622" s="14">
        <v>6</v>
      </c>
      <c r="J1622" s="14" t="s">
        <v>8150</v>
      </c>
    </row>
    <row r="1623" spans="1:10" x14ac:dyDescent="0.2">
      <c r="A1623" s="14">
        <v>20251031</v>
      </c>
      <c r="B1623" s="15">
        <v>4011</v>
      </c>
      <c r="C1623" s="14" t="s">
        <v>9856</v>
      </c>
      <c r="D1623" s="14" t="s">
        <v>12681</v>
      </c>
      <c r="E1623" s="14">
        <v>5250</v>
      </c>
      <c r="F1623" s="14" t="s">
        <v>8163</v>
      </c>
      <c r="G1623" s="14">
        <v>10</v>
      </c>
      <c r="H1623" s="14" t="s">
        <v>8164</v>
      </c>
      <c r="I1623" s="14" t="s">
        <v>8153</v>
      </c>
      <c r="J1623" s="14" t="s">
        <v>8153</v>
      </c>
    </row>
    <row r="1624" spans="1:10" x14ac:dyDescent="0.2">
      <c r="A1624" s="14">
        <v>20251031</v>
      </c>
      <c r="B1624" s="15">
        <v>4012</v>
      </c>
      <c r="C1624" s="14" t="s">
        <v>9857</v>
      </c>
      <c r="D1624" s="14" t="s">
        <v>12682</v>
      </c>
      <c r="E1624" s="14">
        <v>5250</v>
      </c>
      <c r="F1624" s="14" t="s">
        <v>8163</v>
      </c>
      <c r="G1624" s="14">
        <v>10</v>
      </c>
      <c r="H1624" s="14" t="s">
        <v>8164</v>
      </c>
      <c r="I1624" s="14" t="s">
        <v>8153</v>
      </c>
      <c r="J1624" s="14" t="s">
        <v>8153</v>
      </c>
    </row>
    <row r="1625" spans="1:10" x14ac:dyDescent="0.2">
      <c r="A1625" s="14">
        <v>20251031</v>
      </c>
      <c r="B1625" s="15">
        <v>4013</v>
      </c>
      <c r="C1625" s="14" t="s">
        <v>9858</v>
      </c>
      <c r="D1625" s="14" t="s">
        <v>12681</v>
      </c>
      <c r="E1625" s="14">
        <v>5250</v>
      </c>
      <c r="F1625" s="14" t="s">
        <v>8163</v>
      </c>
      <c r="G1625" s="14">
        <v>10</v>
      </c>
      <c r="H1625" s="14" t="s">
        <v>8164</v>
      </c>
      <c r="I1625" s="14" t="s">
        <v>8153</v>
      </c>
      <c r="J1625" s="14" t="s">
        <v>8153</v>
      </c>
    </row>
    <row r="1626" spans="1:10" x14ac:dyDescent="0.2">
      <c r="A1626" s="14">
        <v>20251031</v>
      </c>
      <c r="B1626" s="15">
        <v>4014</v>
      </c>
      <c r="C1626" s="14" t="s">
        <v>9859</v>
      </c>
      <c r="D1626" s="14" t="s">
        <v>12681</v>
      </c>
      <c r="E1626" s="14">
        <v>5250</v>
      </c>
      <c r="F1626" s="14" t="s">
        <v>8163</v>
      </c>
      <c r="G1626" s="14">
        <v>10</v>
      </c>
      <c r="H1626" s="14" t="s">
        <v>8164</v>
      </c>
      <c r="I1626" s="14" t="s">
        <v>8153</v>
      </c>
      <c r="J1626" s="14" t="s">
        <v>8153</v>
      </c>
    </row>
    <row r="1627" spans="1:10" x14ac:dyDescent="0.2">
      <c r="A1627" s="14">
        <v>20251031</v>
      </c>
      <c r="B1627" s="15">
        <v>4015</v>
      </c>
      <c r="C1627" s="14" t="s">
        <v>9860</v>
      </c>
      <c r="D1627" s="14" t="s">
        <v>12681</v>
      </c>
      <c r="E1627" s="14">
        <v>5250</v>
      </c>
      <c r="F1627" s="14" t="s">
        <v>8163</v>
      </c>
      <c r="G1627" s="14">
        <v>10</v>
      </c>
      <c r="H1627" s="14" t="s">
        <v>8164</v>
      </c>
      <c r="I1627" s="14" t="s">
        <v>8153</v>
      </c>
      <c r="J1627" s="14" t="s">
        <v>8153</v>
      </c>
    </row>
    <row r="1628" spans="1:10" x14ac:dyDescent="0.2">
      <c r="A1628" s="14">
        <v>20251031</v>
      </c>
      <c r="B1628" s="15">
        <v>4016</v>
      </c>
      <c r="C1628" s="14" t="s">
        <v>9861</v>
      </c>
      <c r="D1628" s="14" t="s">
        <v>12682</v>
      </c>
      <c r="E1628" s="14">
        <v>5250</v>
      </c>
      <c r="F1628" s="14" t="s">
        <v>8163</v>
      </c>
      <c r="G1628" s="14">
        <v>10</v>
      </c>
      <c r="H1628" s="14" t="s">
        <v>8164</v>
      </c>
      <c r="I1628" s="14" t="s">
        <v>8153</v>
      </c>
      <c r="J1628" s="14" t="s">
        <v>8153</v>
      </c>
    </row>
    <row r="1629" spans="1:10" x14ac:dyDescent="0.2">
      <c r="A1629" s="14">
        <v>20251031</v>
      </c>
      <c r="B1629" s="15">
        <v>4017</v>
      </c>
      <c r="C1629" s="14" t="s">
        <v>9862</v>
      </c>
      <c r="D1629" s="14" t="s">
        <v>12681</v>
      </c>
      <c r="E1629" s="14">
        <v>5250</v>
      </c>
      <c r="F1629" s="14" t="s">
        <v>8163</v>
      </c>
      <c r="G1629" s="14">
        <v>10</v>
      </c>
      <c r="H1629" s="14" t="s">
        <v>8164</v>
      </c>
      <c r="I1629" s="14" t="s">
        <v>8153</v>
      </c>
      <c r="J1629" s="14" t="s">
        <v>8153</v>
      </c>
    </row>
    <row r="1630" spans="1:10" x14ac:dyDescent="0.2">
      <c r="A1630" s="14">
        <v>20251031</v>
      </c>
      <c r="B1630" s="15">
        <v>4019</v>
      </c>
      <c r="C1630" s="14" t="s">
        <v>9863</v>
      </c>
      <c r="D1630" s="14" t="s">
        <v>12681</v>
      </c>
      <c r="E1630" s="14">
        <v>5250</v>
      </c>
      <c r="F1630" s="14" t="s">
        <v>8163</v>
      </c>
      <c r="G1630" s="14">
        <v>10</v>
      </c>
      <c r="H1630" s="14" t="s">
        <v>8164</v>
      </c>
      <c r="I1630" s="14" t="s">
        <v>8153</v>
      </c>
      <c r="J1630" s="14" t="s">
        <v>8153</v>
      </c>
    </row>
    <row r="1631" spans="1:10" x14ac:dyDescent="0.2">
      <c r="A1631" s="14">
        <v>20251031</v>
      </c>
      <c r="B1631" s="15" t="s">
        <v>5666</v>
      </c>
      <c r="C1631" s="14" t="s">
        <v>1651</v>
      </c>
      <c r="D1631" s="14" t="s">
        <v>9193</v>
      </c>
      <c r="E1631" s="14" t="s">
        <v>8153</v>
      </c>
      <c r="F1631" s="14" t="s">
        <v>8153</v>
      </c>
      <c r="G1631" s="14" t="s">
        <v>8153</v>
      </c>
      <c r="H1631" s="14" t="s">
        <v>8153</v>
      </c>
      <c r="I1631" s="14" t="s">
        <v>8153</v>
      </c>
      <c r="J1631" s="14" t="s">
        <v>8153</v>
      </c>
    </row>
    <row r="1632" spans="1:10" x14ac:dyDescent="0.2">
      <c r="A1632" s="14">
        <v>20251031</v>
      </c>
      <c r="B1632" s="15">
        <v>4020</v>
      </c>
      <c r="C1632" s="14" t="s">
        <v>9864</v>
      </c>
      <c r="D1632" s="14" t="s">
        <v>12681</v>
      </c>
      <c r="E1632" s="14">
        <v>5250</v>
      </c>
      <c r="F1632" s="14" t="s">
        <v>8163</v>
      </c>
      <c r="G1632" s="14">
        <v>10</v>
      </c>
      <c r="H1632" s="14" t="s">
        <v>8164</v>
      </c>
      <c r="I1632" s="14" t="s">
        <v>8153</v>
      </c>
      <c r="J1632" s="14" t="s">
        <v>8153</v>
      </c>
    </row>
    <row r="1633" spans="1:10" x14ac:dyDescent="0.2">
      <c r="A1633" s="14">
        <v>20251031</v>
      </c>
      <c r="B1633" s="15">
        <v>4021</v>
      </c>
      <c r="C1633" s="14" t="s">
        <v>9865</v>
      </c>
      <c r="D1633" s="14" t="s">
        <v>12680</v>
      </c>
      <c r="E1633" s="14">
        <v>3200</v>
      </c>
      <c r="F1633" s="14" t="s">
        <v>8449</v>
      </c>
      <c r="G1633" s="14">
        <v>4</v>
      </c>
      <c r="H1633" s="14" t="s">
        <v>8450</v>
      </c>
      <c r="I1633" s="14">
        <v>4</v>
      </c>
      <c r="J1633" s="14" t="s">
        <v>8177</v>
      </c>
    </row>
    <row r="1634" spans="1:10" x14ac:dyDescent="0.2">
      <c r="A1634" s="14">
        <v>20251031</v>
      </c>
      <c r="B1634" s="15">
        <v>4022</v>
      </c>
      <c r="C1634" s="14" t="s">
        <v>9866</v>
      </c>
      <c r="D1634" s="14" t="s">
        <v>12680</v>
      </c>
      <c r="E1634" s="14">
        <v>3200</v>
      </c>
      <c r="F1634" s="14" t="s">
        <v>8449</v>
      </c>
      <c r="G1634" s="14">
        <v>4</v>
      </c>
      <c r="H1634" s="14" t="s">
        <v>8450</v>
      </c>
      <c r="I1634" s="14">
        <v>7</v>
      </c>
      <c r="J1634" s="14" t="s">
        <v>8203</v>
      </c>
    </row>
    <row r="1635" spans="1:10" x14ac:dyDescent="0.2">
      <c r="A1635" s="14">
        <v>20251031</v>
      </c>
      <c r="B1635" s="15">
        <v>4023</v>
      </c>
      <c r="C1635" s="14" t="s">
        <v>9867</v>
      </c>
      <c r="D1635" s="14" t="s">
        <v>12680</v>
      </c>
      <c r="E1635" s="14">
        <v>3200</v>
      </c>
      <c r="F1635" s="14" t="s">
        <v>8449</v>
      </c>
      <c r="G1635" s="14">
        <v>4</v>
      </c>
      <c r="H1635" s="14" t="s">
        <v>8450</v>
      </c>
      <c r="I1635" s="14">
        <v>6</v>
      </c>
      <c r="J1635" s="14" t="s">
        <v>8150</v>
      </c>
    </row>
    <row r="1636" spans="1:10" x14ac:dyDescent="0.2">
      <c r="A1636" s="14">
        <v>20251031</v>
      </c>
      <c r="B1636" s="15">
        <v>4025</v>
      </c>
      <c r="C1636" s="14" t="s">
        <v>9868</v>
      </c>
      <c r="D1636" s="14" t="s">
        <v>12680</v>
      </c>
      <c r="E1636" s="14">
        <v>3200</v>
      </c>
      <c r="F1636" s="14" t="s">
        <v>8449</v>
      </c>
      <c r="G1636" s="14">
        <v>4</v>
      </c>
      <c r="H1636" s="14" t="s">
        <v>8450</v>
      </c>
      <c r="I1636" s="14">
        <v>7</v>
      </c>
      <c r="J1636" s="14" t="s">
        <v>8203</v>
      </c>
    </row>
    <row r="1637" spans="1:10" x14ac:dyDescent="0.2">
      <c r="A1637" s="14">
        <v>20251031</v>
      </c>
      <c r="B1637" s="15">
        <v>4026</v>
      </c>
      <c r="C1637" s="14" t="s">
        <v>9869</v>
      </c>
      <c r="D1637" s="14" t="s">
        <v>12682</v>
      </c>
      <c r="E1637" s="14">
        <v>3400</v>
      </c>
      <c r="F1637" s="14" t="s">
        <v>9290</v>
      </c>
      <c r="G1637" s="14">
        <v>3</v>
      </c>
      <c r="H1637" s="14" t="s">
        <v>8201</v>
      </c>
      <c r="I1637" s="14" t="s">
        <v>8153</v>
      </c>
      <c r="J1637" s="14" t="s">
        <v>8153</v>
      </c>
    </row>
    <row r="1638" spans="1:10" x14ac:dyDescent="0.2">
      <c r="A1638" s="14">
        <v>20251031</v>
      </c>
      <c r="B1638" s="15">
        <v>4027</v>
      </c>
      <c r="C1638" s="14" t="s">
        <v>9870</v>
      </c>
      <c r="D1638" s="14" t="s">
        <v>12680</v>
      </c>
      <c r="E1638" s="14">
        <v>3200</v>
      </c>
      <c r="F1638" s="14" t="s">
        <v>8449</v>
      </c>
      <c r="G1638" s="14">
        <v>4</v>
      </c>
      <c r="H1638" s="14" t="s">
        <v>8450</v>
      </c>
      <c r="I1638" s="14">
        <v>7</v>
      </c>
      <c r="J1638" s="14" t="s">
        <v>8203</v>
      </c>
    </row>
    <row r="1639" spans="1:10" x14ac:dyDescent="0.2">
      <c r="A1639" s="14">
        <v>20251031</v>
      </c>
      <c r="B1639" s="15">
        <v>4028</v>
      </c>
      <c r="C1639" s="14" t="s">
        <v>9871</v>
      </c>
      <c r="D1639" s="14" t="s">
        <v>12680</v>
      </c>
      <c r="E1639" s="14">
        <v>3200</v>
      </c>
      <c r="F1639" s="14" t="s">
        <v>8449</v>
      </c>
      <c r="G1639" s="14">
        <v>4</v>
      </c>
      <c r="H1639" s="14" t="s">
        <v>8450</v>
      </c>
      <c r="I1639" s="14">
        <v>6</v>
      </c>
      <c r="J1639" s="14" t="s">
        <v>8150</v>
      </c>
    </row>
    <row r="1640" spans="1:10" x14ac:dyDescent="0.2">
      <c r="A1640" s="14">
        <v>20251031</v>
      </c>
      <c r="B1640" s="15" t="s">
        <v>4307</v>
      </c>
      <c r="C1640" s="14" t="s">
        <v>9872</v>
      </c>
      <c r="D1640" s="14" t="s">
        <v>12681</v>
      </c>
      <c r="E1640" s="14">
        <v>3700</v>
      </c>
      <c r="F1640" s="14" t="s">
        <v>9294</v>
      </c>
      <c r="G1640" s="14">
        <v>6</v>
      </c>
      <c r="H1640" s="14" t="s">
        <v>9295</v>
      </c>
      <c r="I1640" s="14" t="s">
        <v>8153</v>
      </c>
      <c r="J1640" s="14" t="s">
        <v>8153</v>
      </c>
    </row>
    <row r="1641" spans="1:10" x14ac:dyDescent="0.2">
      <c r="A1641" s="14">
        <v>20251031</v>
      </c>
      <c r="B1641" s="15">
        <v>4031</v>
      </c>
      <c r="C1641" s="14" t="s">
        <v>9873</v>
      </c>
      <c r="D1641" s="14" t="s">
        <v>12682</v>
      </c>
      <c r="E1641" s="14">
        <v>3200</v>
      </c>
      <c r="F1641" s="14" t="s">
        <v>8449</v>
      </c>
      <c r="G1641" s="14">
        <v>4</v>
      </c>
      <c r="H1641" s="14" t="s">
        <v>8450</v>
      </c>
      <c r="I1641" s="14" t="s">
        <v>8153</v>
      </c>
      <c r="J1641" s="14" t="s">
        <v>8153</v>
      </c>
    </row>
    <row r="1642" spans="1:10" x14ac:dyDescent="0.2">
      <c r="A1642" s="14">
        <v>20251031</v>
      </c>
      <c r="B1642" s="15" t="s">
        <v>5270</v>
      </c>
      <c r="C1642" s="14" t="s">
        <v>9874</v>
      </c>
      <c r="D1642" s="14" t="s">
        <v>8162</v>
      </c>
      <c r="E1642" s="14">
        <v>2050</v>
      </c>
      <c r="F1642" s="14" t="s">
        <v>8200</v>
      </c>
      <c r="G1642" s="14">
        <v>3</v>
      </c>
      <c r="H1642" s="14" t="s">
        <v>8201</v>
      </c>
      <c r="I1642" s="14" t="s">
        <v>8153</v>
      </c>
      <c r="J1642" s="14" t="s">
        <v>8153</v>
      </c>
    </row>
    <row r="1643" spans="1:10" x14ac:dyDescent="0.2">
      <c r="A1643" s="14">
        <v>20251031</v>
      </c>
      <c r="B1643" s="15">
        <v>4040</v>
      </c>
      <c r="C1643" s="14" t="s">
        <v>9875</v>
      </c>
      <c r="D1643" s="14" t="s">
        <v>12682</v>
      </c>
      <c r="E1643" s="14">
        <v>3200</v>
      </c>
      <c r="F1643" s="14" t="s">
        <v>8449</v>
      </c>
      <c r="G1643" s="14">
        <v>4</v>
      </c>
      <c r="H1643" s="14" t="s">
        <v>8450</v>
      </c>
      <c r="I1643" s="14" t="s">
        <v>8153</v>
      </c>
      <c r="J1643" s="14" t="s">
        <v>8153</v>
      </c>
    </row>
    <row r="1644" spans="1:10" x14ac:dyDescent="0.2">
      <c r="A1644" s="14">
        <v>20251031</v>
      </c>
      <c r="B1644" s="15">
        <v>4041</v>
      </c>
      <c r="C1644" s="14" t="s">
        <v>9876</v>
      </c>
      <c r="D1644" s="14" t="s">
        <v>12680</v>
      </c>
      <c r="E1644" s="14">
        <v>3200</v>
      </c>
      <c r="F1644" s="14" t="s">
        <v>8449</v>
      </c>
      <c r="G1644" s="14">
        <v>4</v>
      </c>
      <c r="H1644" s="14" t="s">
        <v>8450</v>
      </c>
      <c r="I1644" s="14">
        <v>6</v>
      </c>
      <c r="J1644" s="14" t="s">
        <v>8150</v>
      </c>
    </row>
    <row r="1645" spans="1:10" x14ac:dyDescent="0.2">
      <c r="A1645" s="14">
        <v>20251031</v>
      </c>
      <c r="B1645" s="15">
        <v>4042</v>
      </c>
      <c r="C1645" s="14" t="s">
        <v>9877</v>
      </c>
      <c r="D1645" s="14" t="s">
        <v>12680</v>
      </c>
      <c r="E1645" s="14">
        <v>3200</v>
      </c>
      <c r="F1645" s="14" t="s">
        <v>8449</v>
      </c>
      <c r="G1645" s="14">
        <v>4</v>
      </c>
      <c r="H1645" s="14" t="s">
        <v>8450</v>
      </c>
      <c r="I1645" s="14">
        <v>4</v>
      </c>
      <c r="J1645" s="14" t="s">
        <v>8177</v>
      </c>
    </row>
    <row r="1646" spans="1:10" x14ac:dyDescent="0.2">
      <c r="A1646" s="14">
        <v>20251031</v>
      </c>
      <c r="B1646" s="15">
        <v>4043</v>
      </c>
      <c r="C1646" s="14" t="s">
        <v>9878</v>
      </c>
      <c r="D1646" s="14" t="s">
        <v>12680</v>
      </c>
      <c r="E1646" s="14">
        <v>3200</v>
      </c>
      <c r="F1646" s="14" t="s">
        <v>8449</v>
      </c>
      <c r="G1646" s="14">
        <v>4</v>
      </c>
      <c r="H1646" s="14" t="s">
        <v>8450</v>
      </c>
      <c r="I1646" s="14">
        <v>4</v>
      </c>
      <c r="J1646" s="14" t="s">
        <v>8177</v>
      </c>
    </row>
    <row r="1647" spans="1:10" x14ac:dyDescent="0.2">
      <c r="A1647" s="14">
        <v>20251031</v>
      </c>
      <c r="B1647" s="15">
        <v>4044</v>
      </c>
      <c r="C1647" s="14" t="s">
        <v>9879</v>
      </c>
      <c r="D1647" s="14" t="s">
        <v>12680</v>
      </c>
      <c r="E1647" s="14">
        <v>3200</v>
      </c>
      <c r="F1647" s="14" t="s">
        <v>8449</v>
      </c>
      <c r="G1647" s="14">
        <v>4</v>
      </c>
      <c r="H1647" s="14" t="s">
        <v>8450</v>
      </c>
      <c r="I1647" s="14">
        <v>6</v>
      </c>
      <c r="J1647" s="14" t="s">
        <v>8150</v>
      </c>
    </row>
    <row r="1648" spans="1:10" x14ac:dyDescent="0.2">
      <c r="A1648" s="14">
        <v>20251031</v>
      </c>
      <c r="B1648" s="15">
        <v>4045</v>
      </c>
      <c r="C1648" s="14" t="s">
        <v>9880</v>
      </c>
      <c r="D1648" s="14" t="s">
        <v>12680</v>
      </c>
      <c r="E1648" s="14">
        <v>3200</v>
      </c>
      <c r="F1648" s="14" t="s">
        <v>8449</v>
      </c>
      <c r="G1648" s="14">
        <v>4</v>
      </c>
      <c r="H1648" s="14" t="s">
        <v>8450</v>
      </c>
      <c r="I1648" s="14">
        <v>4</v>
      </c>
      <c r="J1648" s="14" t="s">
        <v>8177</v>
      </c>
    </row>
    <row r="1649" spans="1:10" x14ac:dyDescent="0.2">
      <c r="A1649" s="14">
        <v>20251031</v>
      </c>
      <c r="B1649" s="15">
        <v>4046</v>
      </c>
      <c r="C1649" s="14" t="s">
        <v>9881</v>
      </c>
      <c r="D1649" s="14" t="s">
        <v>12680</v>
      </c>
      <c r="E1649" s="14">
        <v>3200</v>
      </c>
      <c r="F1649" s="14" t="s">
        <v>8449</v>
      </c>
      <c r="G1649" s="14">
        <v>4</v>
      </c>
      <c r="H1649" s="14" t="s">
        <v>8450</v>
      </c>
      <c r="I1649" s="14">
        <v>6</v>
      </c>
      <c r="J1649" s="14" t="s">
        <v>8150</v>
      </c>
    </row>
    <row r="1650" spans="1:10" x14ac:dyDescent="0.2">
      <c r="A1650" s="14">
        <v>20251031</v>
      </c>
      <c r="B1650" s="15">
        <v>4047</v>
      </c>
      <c r="C1650" s="14" t="s">
        <v>9882</v>
      </c>
      <c r="D1650" s="14" t="s">
        <v>12680</v>
      </c>
      <c r="E1650" s="14">
        <v>3200</v>
      </c>
      <c r="F1650" s="14" t="s">
        <v>8449</v>
      </c>
      <c r="G1650" s="14">
        <v>4</v>
      </c>
      <c r="H1650" s="14" t="s">
        <v>8450</v>
      </c>
      <c r="I1650" s="14">
        <v>6</v>
      </c>
      <c r="J1650" s="14" t="s">
        <v>8150</v>
      </c>
    </row>
    <row r="1651" spans="1:10" x14ac:dyDescent="0.2">
      <c r="A1651" s="14">
        <v>20251031</v>
      </c>
      <c r="B1651" s="15" t="s">
        <v>9883</v>
      </c>
      <c r="C1651" s="14" t="s">
        <v>9884</v>
      </c>
      <c r="D1651" s="14" t="s">
        <v>8152</v>
      </c>
      <c r="E1651" s="14" t="s">
        <v>8153</v>
      </c>
      <c r="F1651" s="14" t="s">
        <v>8153</v>
      </c>
      <c r="G1651" s="14" t="s">
        <v>8153</v>
      </c>
      <c r="H1651" s="14" t="s">
        <v>8153</v>
      </c>
      <c r="I1651" s="14" t="s">
        <v>8153</v>
      </c>
      <c r="J1651" s="14" t="s">
        <v>8153</v>
      </c>
    </row>
    <row r="1652" spans="1:10" x14ac:dyDescent="0.2">
      <c r="A1652" s="14">
        <v>20251031</v>
      </c>
      <c r="B1652" s="15">
        <v>4051</v>
      </c>
      <c r="C1652" s="14" t="s">
        <v>9885</v>
      </c>
      <c r="D1652" s="14" t="s">
        <v>12680</v>
      </c>
      <c r="E1652" s="14">
        <v>5250</v>
      </c>
      <c r="F1652" s="14" t="s">
        <v>8163</v>
      </c>
      <c r="G1652" s="14">
        <v>10</v>
      </c>
      <c r="H1652" s="14" t="s">
        <v>8164</v>
      </c>
      <c r="I1652" s="14">
        <v>7</v>
      </c>
      <c r="J1652" s="14" t="s">
        <v>8203</v>
      </c>
    </row>
    <row r="1653" spans="1:10" x14ac:dyDescent="0.2">
      <c r="A1653" s="14">
        <v>20251031</v>
      </c>
      <c r="B1653" s="15">
        <v>4052</v>
      </c>
      <c r="C1653" s="14" t="s">
        <v>9886</v>
      </c>
      <c r="D1653" s="14" t="s">
        <v>12681</v>
      </c>
      <c r="E1653" s="14">
        <v>5250</v>
      </c>
      <c r="F1653" s="14" t="s">
        <v>8163</v>
      </c>
      <c r="G1653" s="14">
        <v>10</v>
      </c>
      <c r="H1653" s="14" t="s">
        <v>8164</v>
      </c>
      <c r="I1653" s="14" t="s">
        <v>8153</v>
      </c>
      <c r="J1653" s="14" t="s">
        <v>8153</v>
      </c>
    </row>
    <row r="1654" spans="1:10" x14ac:dyDescent="0.2">
      <c r="A1654" s="14">
        <v>20251031</v>
      </c>
      <c r="B1654" s="15">
        <v>4053</v>
      </c>
      <c r="C1654" s="14" t="s">
        <v>9887</v>
      </c>
      <c r="D1654" s="14" t="s">
        <v>12680</v>
      </c>
      <c r="E1654" s="14">
        <v>5250</v>
      </c>
      <c r="F1654" s="14" t="s">
        <v>8163</v>
      </c>
      <c r="G1654" s="14">
        <v>10</v>
      </c>
      <c r="H1654" s="14" t="s">
        <v>8164</v>
      </c>
      <c r="I1654" s="14">
        <v>7</v>
      </c>
      <c r="J1654" s="14" t="s">
        <v>8203</v>
      </c>
    </row>
    <row r="1655" spans="1:10" x14ac:dyDescent="0.2">
      <c r="A1655" s="14">
        <v>20251031</v>
      </c>
      <c r="B1655" s="15">
        <v>4054</v>
      </c>
      <c r="C1655" s="14" t="s">
        <v>9888</v>
      </c>
      <c r="D1655" s="14" t="s">
        <v>12681</v>
      </c>
      <c r="E1655" s="14">
        <v>5250</v>
      </c>
      <c r="F1655" s="14" t="s">
        <v>8163</v>
      </c>
      <c r="G1655" s="14">
        <v>10</v>
      </c>
      <c r="H1655" s="14" t="s">
        <v>8164</v>
      </c>
      <c r="I1655" s="14" t="s">
        <v>8153</v>
      </c>
      <c r="J1655" s="14" t="s">
        <v>8153</v>
      </c>
    </row>
    <row r="1656" spans="1:10" x14ac:dyDescent="0.2">
      <c r="A1656" s="14">
        <v>20251031</v>
      </c>
      <c r="B1656" s="15">
        <v>4055</v>
      </c>
      <c r="C1656" s="14" t="s">
        <v>9889</v>
      </c>
      <c r="D1656" s="14" t="s">
        <v>12681</v>
      </c>
      <c r="E1656" s="14">
        <v>5250</v>
      </c>
      <c r="F1656" s="14" t="s">
        <v>8163</v>
      </c>
      <c r="G1656" s="14">
        <v>10</v>
      </c>
      <c r="H1656" s="14" t="s">
        <v>8164</v>
      </c>
      <c r="I1656" s="14" t="s">
        <v>8153</v>
      </c>
      <c r="J1656" s="14" t="s">
        <v>8153</v>
      </c>
    </row>
    <row r="1657" spans="1:10" x14ac:dyDescent="0.2">
      <c r="A1657" s="14">
        <v>20251031</v>
      </c>
      <c r="B1657" s="15">
        <v>4056</v>
      </c>
      <c r="C1657" s="14" t="s">
        <v>9890</v>
      </c>
      <c r="D1657" s="14" t="s">
        <v>12681</v>
      </c>
      <c r="E1657" s="14">
        <v>5250</v>
      </c>
      <c r="F1657" s="14" t="s">
        <v>8163</v>
      </c>
      <c r="G1657" s="14">
        <v>10</v>
      </c>
      <c r="H1657" s="14" t="s">
        <v>8164</v>
      </c>
      <c r="I1657" s="14" t="s">
        <v>8153</v>
      </c>
      <c r="J1657" s="14" t="s">
        <v>8153</v>
      </c>
    </row>
    <row r="1658" spans="1:10" x14ac:dyDescent="0.2">
      <c r="A1658" s="14">
        <v>20251031</v>
      </c>
      <c r="B1658" s="15">
        <v>4057</v>
      </c>
      <c r="C1658" s="14" t="s">
        <v>9891</v>
      </c>
      <c r="D1658" s="14" t="s">
        <v>12681</v>
      </c>
      <c r="E1658" s="14">
        <v>5250</v>
      </c>
      <c r="F1658" s="14" t="s">
        <v>8163</v>
      </c>
      <c r="G1658" s="14">
        <v>10</v>
      </c>
      <c r="H1658" s="14" t="s">
        <v>8164</v>
      </c>
      <c r="I1658" s="14" t="s">
        <v>8153</v>
      </c>
      <c r="J1658" s="14" t="s">
        <v>8153</v>
      </c>
    </row>
    <row r="1659" spans="1:10" x14ac:dyDescent="0.2">
      <c r="A1659" s="14">
        <v>20251031</v>
      </c>
      <c r="B1659" s="15">
        <v>4058</v>
      </c>
      <c r="C1659" s="14" t="s">
        <v>9892</v>
      </c>
      <c r="D1659" s="14" t="s">
        <v>12681</v>
      </c>
      <c r="E1659" s="14">
        <v>5250</v>
      </c>
      <c r="F1659" s="14" t="s">
        <v>8163</v>
      </c>
      <c r="G1659" s="14">
        <v>10</v>
      </c>
      <c r="H1659" s="14" t="s">
        <v>8164</v>
      </c>
      <c r="I1659" s="14" t="s">
        <v>8153</v>
      </c>
      <c r="J1659" s="14" t="s">
        <v>8153</v>
      </c>
    </row>
    <row r="1660" spans="1:10" x14ac:dyDescent="0.2">
      <c r="A1660" s="14">
        <v>20251031</v>
      </c>
      <c r="B1660" s="15">
        <v>4059</v>
      </c>
      <c r="C1660" s="14" t="s">
        <v>9893</v>
      </c>
      <c r="D1660" s="14" t="s">
        <v>12682</v>
      </c>
      <c r="E1660" s="14">
        <v>5250</v>
      </c>
      <c r="F1660" s="14" t="s">
        <v>8163</v>
      </c>
      <c r="G1660" s="14">
        <v>10</v>
      </c>
      <c r="H1660" s="14" t="s">
        <v>8164</v>
      </c>
      <c r="I1660" s="14" t="s">
        <v>8153</v>
      </c>
      <c r="J1660" s="14" t="s">
        <v>8153</v>
      </c>
    </row>
    <row r="1661" spans="1:10" x14ac:dyDescent="0.2">
      <c r="A1661" s="14">
        <v>20251031</v>
      </c>
      <c r="B1661" s="15" t="s">
        <v>5815</v>
      </c>
      <c r="C1661" s="14" t="s">
        <v>9894</v>
      </c>
      <c r="D1661" s="14" t="s">
        <v>8162</v>
      </c>
      <c r="E1661" s="14">
        <v>6050</v>
      </c>
      <c r="F1661" s="14" t="s">
        <v>8300</v>
      </c>
      <c r="G1661" s="14">
        <v>13</v>
      </c>
      <c r="H1661" s="14" t="s">
        <v>8301</v>
      </c>
      <c r="I1661" s="14" t="s">
        <v>8153</v>
      </c>
      <c r="J1661" s="14" t="s">
        <v>8153</v>
      </c>
    </row>
    <row r="1662" spans="1:10" x14ac:dyDescent="0.2">
      <c r="A1662" s="14">
        <v>20251031</v>
      </c>
      <c r="B1662" s="15">
        <v>4060</v>
      </c>
      <c r="C1662" s="14" t="s">
        <v>9895</v>
      </c>
      <c r="D1662" s="14" t="s">
        <v>12681</v>
      </c>
      <c r="E1662" s="14">
        <v>5250</v>
      </c>
      <c r="F1662" s="14" t="s">
        <v>8163</v>
      </c>
      <c r="G1662" s="14">
        <v>10</v>
      </c>
      <c r="H1662" s="14" t="s">
        <v>8164</v>
      </c>
      <c r="I1662" s="14" t="s">
        <v>8153</v>
      </c>
      <c r="J1662" s="14" t="s">
        <v>8153</v>
      </c>
    </row>
    <row r="1663" spans="1:10" x14ac:dyDescent="0.2">
      <c r="A1663" s="14">
        <v>20251031</v>
      </c>
      <c r="B1663" s="15">
        <v>4061</v>
      </c>
      <c r="C1663" s="14" t="s">
        <v>9896</v>
      </c>
      <c r="D1663" s="14" t="s">
        <v>12680</v>
      </c>
      <c r="E1663" s="14">
        <v>3200</v>
      </c>
      <c r="F1663" s="14" t="s">
        <v>8449</v>
      </c>
      <c r="G1663" s="14">
        <v>4</v>
      </c>
      <c r="H1663" s="14" t="s">
        <v>8450</v>
      </c>
      <c r="I1663" s="14">
        <v>4</v>
      </c>
      <c r="J1663" s="14" t="s">
        <v>8177</v>
      </c>
    </row>
    <row r="1664" spans="1:10" x14ac:dyDescent="0.2">
      <c r="A1664" s="14">
        <v>20251031</v>
      </c>
      <c r="B1664" s="15">
        <v>4062</v>
      </c>
      <c r="C1664" s="14" t="s">
        <v>9897</v>
      </c>
      <c r="D1664" s="14" t="s">
        <v>12680</v>
      </c>
      <c r="E1664" s="14">
        <v>3650</v>
      </c>
      <c r="F1664" s="14" t="s">
        <v>9125</v>
      </c>
      <c r="G1664" s="14">
        <v>9</v>
      </c>
      <c r="H1664" s="14" t="s">
        <v>8705</v>
      </c>
      <c r="I1664" s="14">
        <v>4</v>
      </c>
      <c r="J1664" s="14" t="s">
        <v>8177</v>
      </c>
    </row>
    <row r="1665" spans="1:10" x14ac:dyDescent="0.2">
      <c r="A1665" s="14">
        <v>20251031</v>
      </c>
      <c r="B1665" s="15">
        <v>4063</v>
      </c>
      <c r="C1665" s="14" t="s">
        <v>9898</v>
      </c>
      <c r="D1665" s="14" t="s">
        <v>12680</v>
      </c>
      <c r="E1665" s="14">
        <v>3200</v>
      </c>
      <c r="F1665" s="14" t="s">
        <v>8449</v>
      </c>
      <c r="G1665" s="14">
        <v>4</v>
      </c>
      <c r="H1665" s="14" t="s">
        <v>8450</v>
      </c>
      <c r="I1665" s="14">
        <v>1</v>
      </c>
      <c r="J1665" s="14" t="s">
        <v>9161</v>
      </c>
    </row>
    <row r="1666" spans="1:10" x14ac:dyDescent="0.2">
      <c r="A1666" s="14">
        <v>20251031</v>
      </c>
      <c r="B1666" s="15">
        <v>4064</v>
      </c>
      <c r="C1666" s="14" t="s">
        <v>9899</v>
      </c>
      <c r="D1666" s="14" t="s">
        <v>12680</v>
      </c>
      <c r="E1666" s="14">
        <v>3200</v>
      </c>
      <c r="F1666" s="14" t="s">
        <v>8449</v>
      </c>
      <c r="G1666" s="14">
        <v>4</v>
      </c>
      <c r="H1666" s="14" t="s">
        <v>8450</v>
      </c>
      <c r="I1666" s="14">
        <v>7</v>
      </c>
      <c r="J1666" s="14" t="s">
        <v>8203</v>
      </c>
    </row>
    <row r="1667" spans="1:10" x14ac:dyDescent="0.2">
      <c r="A1667" s="14">
        <v>20251031</v>
      </c>
      <c r="B1667" s="15">
        <v>4068</v>
      </c>
      <c r="C1667" s="14" t="s">
        <v>9900</v>
      </c>
      <c r="D1667" s="14" t="s">
        <v>12681</v>
      </c>
      <c r="E1667" s="14">
        <v>5250</v>
      </c>
      <c r="F1667" s="14" t="s">
        <v>8163</v>
      </c>
      <c r="G1667" s="14">
        <v>10</v>
      </c>
      <c r="H1667" s="14" t="s">
        <v>8164</v>
      </c>
      <c r="I1667" s="14" t="s">
        <v>8153</v>
      </c>
      <c r="J1667" s="14" t="s">
        <v>8153</v>
      </c>
    </row>
    <row r="1668" spans="1:10" x14ac:dyDescent="0.2">
      <c r="A1668" s="14">
        <v>20251031</v>
      </c>
      <c r="B1668" s="15">
        <v>4069</v>
      </c>
      <c r="C1668" s="14" t="s">
        <v>9901</v>
      </c>
      <c r="D1668" s="14" t="s">
        <v>12681</v>
      </c>
      <c r="E1668" s="14">
        <v>5250</v>
      </c>
      <c r="F1668" s="14" t="s">
        <v>8163</v>
      </c>
      <c r="G1668" s="14">
        <v>10</v>
      </c>
      <c r="H1668" s="14" t="s">
        <v>8164</v>
      </c>
      <c r="I1668" s="14" t="s">
        <v>8153</v>
      </c>
      <c r="J1668" s="14" t="s">
        <v>8153</v>
      </c>
    </row>
    <row r="1669" spans="1:10" x14ac:dyDescent="0.2">
      <c r="A1669" s="14">
        <v>20251031</v>
      </c>
      <c r="B1669" s="15" t="s">
        <v>5652</v>
      </c>
      <c r="C1669" s="14" t="s">
        <v>9902</v>
      </c>
      <c r="D1669" s="14" t="s">
        <v>8162</v>
      </c>
      <c r="E1669" s="14">
        <v>9050</v>
      </c>
      <c r="F1669" s="14" t="s">
        <v>8187</v>
      </c>
      <c r="G1669" s="14">
        <v>10</v>
      </c>
      <c r="H1669" s="14" t="s">
        <v>8164</v>
      </c>
      <c r="I1669" s="14" t="s">
        <v>8153</v>
      </c>
      <c r="J1669" s="14" t="s">
        <v>8153</v>
      </c>
    </row>
    <row r="1670" spans="1:10" x14ac:dyDescent="0.2">
      <c r="A1670" s="14">
        <v>20251031</v>
      </c>
      <c r="B1670" s="15">
        <v>4071</v>
      </c>
      <c r="C1670" s="14" t="s">
        <v>9903</v>
      </c>
      <c r="D1670" s="14" t="s">
        <v>12680</v>
      </c>
      <c r="E1670" s="14">
        <v>5250</v>
      </c>
      <c r="F1670" s="14" t="s">
        <v>8163</v>
      </c>
      <c r="G1670" s="14">
        <v>10</v>
      </c>
      <c r="H1670" s="14" t="s">
        <v>8164</v>
      </c>
      <c r="I1670" s="14">
        <v>6</v>
      </c>
      <c r="J1670" s="14" t="s">
        <v>8150</v>
      </c>
    </row>
    <row r="1671" spans="1:10" x14ac:dyDescent="0.2">
      <c r="A1671" s="14">
        <v>20251031</v>
      </c>
      <c r="B1671" s="15">
        <v>4072</v>
      </c>
      <c r="C1671" s="14" t="s">
        <v>9904</v>
      </c>
      <c r="D1671" s="14" t="s">
        <v>12680</v>
      </c>
      <c r="E1671" s="14">
        <v>5250</v>
      </c>
      <c r="F1671" s="14" t="s">
        <v>8163</v>
      </c>
      <c r="G1671" s="14">
        <v>10</v>
      </c>
      <c r="H1671" s="14" t="s">
        <v>8164</v>
      </c>
      <c r="I1671" s="14">
        <v>7</v>
      </c>
      <c r="J1671" s="14" t="s">
        <v>8203</v>
      </c>
    </row>
    <row r="1672" spans="1:10" x14ac:dyDescent="0.2">
      <c r="A1672" s="14">
        <v>20251031</v>
      </c>
      <c r="B1672" s="15">
        <v>4073</v>
      </c>
      <c r="C1672" s="14" t="s">
        <v>9905</v>
      </c>
      <c r="D1672" s="14" t="s">
        <v>12681</v>
      </c>
      <c r="E1672" s="14">
        <v>5250</v>
      </c>
      <c r="F1672" s="14" t="s">
        <v>8163</v>
      </c>
      <c r="G1672" s="14">
        <v>10</v>
      </c>
      <c r="H1672" s="14" t="s">
        <v>8164</v>
      </c>
      <c r="I1672" s="14" t="s">
        <v>8153</v>
      </c>
      <c r="J1672" s="14" t="s">
        <v>8153</v>
      </c>
    </row>
    <row r="1673" spans="1:10" x14ac:dyDescent="0.2">
      <c r="A1673" s="14">
        <v>20251031</v>
      </c>
      <c r="B1673" s="15">
        <v>4074</v>
      </c>
      <c r="C1673" s="14" t="s">
        <v>9906</v>
      </c>
      <c r="D1673" s="14" t="s">
        <v>12681</v>
      </c>
      <c r="E1673" s="14">
        <v>5250</v>
      </c>
      <c r="F1673" s="14" t="s">
        <v>8163</v>
      </c>
      <c r="G1673" s="14">
        <v>10</v>
      </c>
      <c r="H1673" s="14" t="s">
        <v>8164</v>
      </c>
      <c r="I1673" s="14" t="s">
        <v>8153</v>
      </c>
      <c r="J1673" s="14" t="s">
        <v>8153</v>
      </c>
    </row>
    <row r="1674" spans="1:10" x14ac:dyDescent="0.2">
      <c r="A1674" s="14">
        <v>20251031</v>
      </c>
      <c r="B1674" s="15">
        <v>4075</v>
      </c>
      <c r="C1674" s="14" t="s">
        <v>9907</v>
      </c>
      <c r="D1674" s="14" t="s">
        <v>12681</v>
      </c>
      <c r="E1674" s="14">
        <v>5250</v>
      </c>
      <c r="F1674" s="14" t="s">
        <v>8163</v>
      </c>
      <c r="G1674" s="14">
        <v>10</v>
      </c>
      <c r="H1674" s="14" t="s">
        <v>8164</v>
      </c>
      <c r="I1674" s="14" t="s">
        <v>8153</v>
      </c>
      <c r="J1674" s="14" t="s">
        <v>8153</v>
      </c>
    </row>
    <row r="1675" spans="1:10" x14ac:dyDescent="0.2">
      <c r="A1675" s="14">
        <v>20251031</v>
      </c>
      <c r="B1675" s="15">
        <v>4076</v>
      </c>
      <c r="C1675" s="14" t="s">
        <v>9908</v>
      </c>
      <c r="D1675" s="14" t="s">
        <v>12681</v>
      </c>
      <c r="E1675" s="14">
        <v>5250</v>
      </c>
      <c r="F1675" s="14" t="s">
        <v>8163</v>
      </c>
      <c r="G1675" s="14">
        <v>10</v>
      </c>
      <c r="H1675" s="14" t="s">
        <v>8164</v>
      </c>
      <c r="I1675" s="14" t="s">
        <v>8153</v>
      </c>
      <c r="J1675" s="14" t="s">
        <v>8153</v>
      </c>
    </row>
    <row r="1676" spans="1:10" x14ac:dyDescent="0.2">
      <c r="A1676" s="14">
        <v>20251031</v>
      </c>
      <c r="B1676" s="15">
        <v>4078</v>
      </c>
      <c r="C1676" s="14" t="s">
        <v>9909</v>
      </c>
      <c r="D1676" s="14" t="s">
        <v>12680</v>
      </c>
      <c r="E1676" s="14">
        <v>3200</v>
      </c>
      <c r="F1676" s="14" t="s">
        <v>8449</v>
      </c>
      <c r="G1676" s="14">
        <v>4</v>
      </c>
      <c r="H1676" s="14" t="s">
        <v>8450</v>
      </c>
      <c r="I1676" s="14">
        <v>6</v>
      </c>
      <c r="J1676" s="14" t="s">
        <v>8150</v>
      </c>
    </row>
    <row r="1677" spans="1:10" x14ac:dyDescent="0.2">
      <c r="A1677" s="14">
        <v>20251031</v>
      </c>
      <c r="B1677" s="15" t="s">
        <v>7872</v>
      </c>
      <c r="C1677" s="14" t="s">
        <v>9910</v>
      </c>
      <c r="D1677" s="14" t="s">
        <v>12682</v>
      </c>
      <c r="E1677" s="14">
        <v>2050</v>
      </c>
      <c r="F1677" s="14" t="s">
        <v>8200</v>
      </c>
      <c r="G1677" s="14">
        <v>3</v>
      </c>
      <c r="H1677" s="14" t="s">
        <v>8201</v>
      </c>
      <c r="I1677" s="14" t="s">
        <v>8153</v>
      </c>
      <c r="J1677" s="14" t="s">
        <v>8153</v>
      </c>
    </row>
    <row r="1678" spans="1:10" x14ac:dyDescent="0.2">
      <c r="A1678" s="14">
        <v>20251031</v>
      </c>
      <c r="B1678" s="15">
        <v>4080</v>
      </c>
      <c r="C1678" s="14" t="s">
        <v>9911</v>
      </c>
      <c r="D1678" s="14" t="s">
        <v>12682</v>
      </c>
      <c r="E1678" s="14">
        <v>3200</v>
      </c>
      <c r="F1678" s="14" t="s">
        <v>8449</v>
      </c>
      <c r="G1678" s="14">
        <v>4</v>
      </c>
      <c r="H1678" s="14" t="s">
        <v>8450</v>
      </c>
      <c r="I1678" s="14" t="s">
        <v>8153</v>
      </c>
      <c r="J1678" s="14" t="s">
        <v>8153</v>
      </c>
    </row>
    <row r="1679" spans="1:10" x14ac:dyDescent="0.2">
      <c r="A1679" s="14">
        <v>20251031</v>
      </c>
      <c r="B1679" s="15">
        <v>4082</v>
      </c>
      <c r="C1679" s="14" t="s">
        <v>9912</v>
      </c>
      <c r="D1679" s="14" t="s">
        <v>12680</v>
      </c>
      <c r="E1679" s="14">
        <v>3200</v>
      </c>
      <c r="F1679" s="14" t="s">
        <v>8449</v>
      </c>
      <c r="G1679" s="14">
        <v>4</v>
      </c>
      <c r="H1679" s="14" t="s">
        <v>8450</v>
      </c>
      <c r="I1679" s="14">
        <v>7</v>
      </c>
      <c r="J1679" s="14" t="s">
        <v>8203</v>
      </c>
    </row>
    <row r="1680" spans="1:10" x14ac:dyDescent="0.2">
      <c r="A1680" s="14">
        <v>20251031</v>
      </c>
      <c r="B1680" s="15">
        <v>4088</v>
      </c>
      <c r="C1680" s="14" t="s">
        <v>9913</v>
      </c>
      <c r="D1680" s="14" t="s">
        <v>12680</v>
      </c>
      <c r="E1680" s="14">
        <v>3200</v>
      </c>
      <c r="F1680" s="14" t="s">
        <v>8449</v>
      </c>
      <c r="G1680" s="14">
        <v>4</v>
      </c>
      <c r="H1680" s="14" t="s">
        <v>8450</v>
      </c>
      <c r="I1680" s="14">
        <v>4</v>
      </c>
      <c r="J1680" s="14" t="s">
        <v>8177</v>
      </c>
    </row>
    <row r="1681" spans="1:10" x14ac:dyDescent="0.2">
      <c r="A1681" s="14">
        <v>20251031</v>
      </c>
      <c r="B1681" s="15" t="s">
        <v>9914</v>
      </c>
      <c r="C1681" s="14" t="s">
        <v>9915</v>
      </c>
      <c r="D1681" s="14" t="s">
        <v>8152</v>
      </c>
      <c r="E1681" s="14" t="s">
        <v>8153</v>
      </c>
      <c r="F1681" s="14" t="s">
        <v>8153</v>
      </c>
      <c r="G1681" s="14" t="s">
        <v>8153</v>
      </c>
      <c r="H1681" s="14" t="s">
        <v>8153</v>
      </c>
      <c r="I1681" s="14" t="s">
        <v>8153</v>
      </c>
      <c r="J1681" s="14" t="s">
        <v>8153</v>
      </c>
    </row>
    <row r="1682" spans="1:10" x14ac:dyDescent="0.2">
      <c r="A1682" s="14">
        <v>20251031</v>
      </c>
      <c r="B1682" s="15">
        <v>4091</v>
      </c>
      <c r="C1682" s="14" t="s">
        <v>9916</v>
      </c>
      <c r="D1682" s="14" t="s">
        <v>12680</v>
      </c>
      <c r="E1682" s="14">
        <v>3200</v>
      </c>
      <c r="F1682" s="14" t="s">
        <v>8449</v>
      </c>
      <c r="G1682" s="14">
        <v>4</v>
      </c>
      <c r="H1682" s="14" t="s">
        <v>8450</v>
      </c>
      <c r="I1682" s="14">
        <v>4</v>
      </c>
      <c r="J1682" s="14" t="s">
        <v>8177</v>
      </c>
    </row>
    <row r="1683" spans="1:10" x14ac:dyDescent="0.2">
      <c r="A1683" s="14">
        <v>20251031</v>
      </c>
      <c r="B1683" s="15">
        <v>4092</v>
      </c>
      <c r="C1683" s="14" t="s">
        <v>9917</v>
      </c>
      <c r="D1683" s="14" t="s">
        <v>12680</v>
      </c>
      <c r="E1683" s="14">
        <v>3200</v>
      </c>
      <c r="F1683" s="14" t="s">
        <v>8449</v>
      </c>
      <c r="G1683" s="14">
        <v>4</v>
      </c>
      <c r="H1683" s="14" t="s">
        <v>8450</v>
      </c>
      <c r="I1683" s="14">
        <v>7</v>
      </c>
      <c r="J1683" s="14" t="s">
        <v>8203</v>
      </c>
    </row>
    <row r="1684" spans="1:10" x14ac:dyDescent="0.2">
      <c r="A1684" s="14">
        <v>20251031</v>
      </c>
      <c r="B1684" s="15">
        <v>4093</v>
      </c>
      <c r="C1684" s="14" t="s">
        <v>9918</v>
      </c>
      <c r="D1684" s="14" t="s">
        <v>12680</v>
      </c>
      <c r="E1684" s="14">
        <v>3200</v>
      </c>
      <c r="F1684" s="14" t="s">
        <v>8449</v>
      </c>
      <c r="G1684" s="14">
        <v>4</v>
      </c>
      <c r="H1684" s="14" t="s">
        <v>8450</v>
      </c>
      <c r="I1684" s="14" t="s">
        <v>8153</v>
      </c>
      <c r="J1684" s="14" t="s">
        <v>8153</v>
      </c>
    </row>
    <row r="1685" spans="1:10" x14ac:dyDescent="0.2">
      <c r="A1685" s="14">
        <v>20251031</v>
      </c>
      <c r="B1685" s="15">
        <v>4094</v>
      </c>
      <c r="C1685" s="14" t="s">
        <v>9919</v>
      </c>
      <c r="D1685" s="14" t="s">
        <v>12682</v>
      </c>
      <c r="E1685" s="14">
        <v>3200</v>
      </c>
      <c r="F1685" s="14" t="s">
        <v>8449</v>
      </c>
      <c r="G1685" s="14">
        <v>4</v>
      </c>
      <c r="H1685" s="14" t="s">
        <v>8450</v>
      </c>
      <c r="I1685" s="14" t="s">
        <v>8153</v>
      </c>
      <c r="J1685" s="14" t="s">
        <v>8153</v>
      </c>
    </row>
    <row r="1686" spans="1:10" x14ac:dyDescent="0.2">
      <c r="A1686" s="14">
        <v>20251031</v>
      </c>
      <c r="B1686" s="15">
        <v>4095</v>
      </c>
      <c r="C1686" s="14" t="s">
        <v>9920</v>
      </c>
      <c r="D1686" s="14" t="s">
        <v>12680</v>
      </c>
      <c r="E1686" s="14">
        <v>3200</v>
      </c>
      <c r="F1686" s="14" t="s">
        <v>8449</v>
      </c>
      <c r="G1686" s="14">
        <v>4</v>
      </c>
      <c r="H1686" s="14" t="s">
        <v>8450</v>
      </c>
      <c r="I1686" s="14">
        <v>6</v>
      </c>
      <c r="J1686" s="14" t="s">
        <v>8150</v>
      </c>
    </row>
    <row r="1687" spans="1:10" x14ac:dyDescent="0.2">
      <c r="A1687" s="14">
        <v>20251031</v>
      </c>
      <c r="B1687" s="15">
        <v>4097</v>
      </c>
      <c r="C1687" s="14" t="s">
        <v>9921</v>
      </c>
      <c r="D1687" s="14" t="s">
        <v>12680</v>
      </c>
      <c r="E1687" s="14">
        <v>3200</v>
      </c>
      <c r="F1687" s="14" t="s">
        <v>8449</v>
      </c>
      <c r="G1687" s="14">
        <v>4</v>
      </c>
      <c r="H1687" s="14" t="s">
        <v>8450</v>
      </c>
      <c r="I1687" s="14">
        <v>7</v>
      </c>
      <c r="J1687" s="14" t="s">
        <v>8203</v>
      </c>
    </row>
    <row r="1688" spans="1:10" x14ac:dyDescent="0.2">
      <c r="A1688" s="14">
        <v>20251031</v>
      </c>
      <c r="B1688" s="15">
        <v>4098</v>
      </c>
      <c r="C1688" s="14" t="s">
        <v>9922</v>
      </c>
      <c r="D1688" s="14" t="s">
        <v>12682</v>
      </c>
      <c r="E1688" s="14">
        <v>3200</v>
      </c>
      <c r="F1688" s="14" t="s">
        <v>8449</v>
      </c>
      <c r="G1688" s="14">
        <v>4</v>
      </c>
      <c r="H1688" s="14" t="s">
        <v>8450</v>
      </c>
      <c r="I1688" s="14" t="s">
        <v>8153</v>
      </c>
      <c r="J1688" s="14" t="s">
        <v>8153</v>
      </c>
    </row>
    <row r="1689" spans="1:10" x14ac:dyDescent="0.2">
      <c r="A1689" s="14">
        <v>20251031</v>
      </c>
      <c r="B1689" s="15">
        <v>4099</v>
      </c>
      <c r="C1689" s="14" t="s">
        <v>9923</v>
      </c>
      <c r="D1689" s="14" t="s">
        <v>12680</v>
      </c>
      <c r="E1689" s="14">
        <v>3200</v>
      </c>
      <c r="F1689" s="14" t="s">
        <v>8449</v>
      </c>
      <c r="G1689" s="14">
        <v>4</v>
      </c>
      <c r="H1689" s="14" t="s">
        <v>8450</v>
      </c>
      <c r="I1689" s="14">
        <v>7</v>
      </c>
      <c r="J1689" s="14" t="s">
        <v>8203</v>
      </c>
    </row>
    <row r="1690" spans="1:10" x14ac:dyDescent="0.2">
      <c r="A1690" s="14">
        <v>20251031</v>
      </c>
      <c r="B1690" s="15" t="s">
        <v>6674</v>
      </c>
      <c r="C1690" s="14" t="s">
        <v>9924</v>
      </c>
      <c r="D1690" s="14" t="s">
        <v>12680</v>
      </c>
      <c r="E1690" s="14">
        <v>3050</v>
      </c>
      <c r="F1690" s="14" t="s">
        <v>8579</v>
      </c>
      <c r="G1690" s="14">
        <v>1</v>
      </c>
      <c r="H1690" s="14" t="s">
        <v>8149</v>
      </c>
      <c r="I1690" s="14">
        <v>7</v>
      </c>
      <c r="J1690" s="14" t="s">
        <v>8203</v>
      </c>
    </row>
    <row r="1691" spans="1:10" x14ac:dyDescent="0.2">
      <c r="A1691" s="14">
        <v>20251031</v>
      </c>
      <c r="B1691" s="15">
        <v>4100</v>
      </c>
      <c r="C1691" s="14" t="s">
        <v>9925</v>
      </c>
      <c r="D1691" s="14" t="s">
        <v>12682</v>
      </c>
      <c r="E1691" s="14">
        <v>3200</v>
      </c>
      <c r="F1691" s="14" t="s">
        <v>8449</v>
      </c>
      <c r="G1691" s="14">
        <v>4</v>
      </c>
      <c r="H1691" s="14" t="s">
        <v>8450</v>
      </c>
      <c r="I1691" s="14">
        <v>7</v>
      </c>
      <c r="J1691" s="14" t="s">
        <v>8203</v>
      </c>
    </row>
    <row r="1692" spans="1:10" x14ac:dyDescent="0.2">
      <c r="A1692" s="14">
        <v>20251031</v>
      </c>
      <c r="B1692" s="15">
        <v>4102</v>
      </c>
      <c r="C1692" s="14" t="s">
        <v>9926</v>
      </c>
      <c r="D1692" s="14" t="s">
        <v>12682</v>
      </c>
      <c r="E1692" s="14">
        <v>3200</v>
      </c>
      <c r="F1692" s="14" t="s">
        <v>8449</v>
      </c>
      <c r="G1692" s="14">
        <v>4</v>
      </c>
      <c r="H1692" s="14" t="s">
        <v>8450</v>
      </c>
      <c r="I1692" s="14" t="s">
        <v>8153</v>
      </c>
      <c r="J1692" s="14" t="s">
        <v>8153</v>
      </c>
    </row>
    <row r="1693" spans="1:10" x14ac:dyDescent="0.2">
      <c r="A1693" s="14">
        <v>20251031</v>
      </c>
      <c r="B1693" s="15">
        <v>4107</v>
      </c>
      <c r="C1693" s="14" t="s">
        <v>9927</v>
      </c>
      <c r="D1693" s="14" t="s">
        <v>12682</v>
      </c>
      <c r="E1693" s="14">
        <v>3200</v>
      </c>
      <c r="F1693" s="14" t="s">
        <v>8449</v>
      </c>
      <c r="G1693" s="14">
        <v>4</v>
      </c>
      <c r="H1693" s="14" t="s">
        <v>8450</v>
      </c>
      <c r="I1693" s="14" t="s">
        <v>8153</v>
      </c>
      <c r="J1693" s="14" t="s">
        <v>8153</v>
      </c>
    </row>
    <row r="1694" spans="1:10" x14ac:dyDescent="0.2">
      <c r="A1694" s="14">
        <v>20251031</v>
      </c>
      <c r="B1694" s="15">
        <v>4109</v>
      </c>
      <c r="C1694" s="14" t="s">
        <v>9928</v>
      </c>
      <c r="D1694" s="14" t="s">
        <v>12680</v>
      </c>
      <c r="E1694" s="14">
        <v>3200</v>
      </c>
      <c r="F1694" s="14" t="s">
        <v>8449</v>
      </c>
      <c r="G1694" s="14">
        <v>4</v>
      </c>
      <c r="H1694" s="14" t="s">
        <v>8450</v>
      </c>
      <c r="I1694" s="14">
        <v>6</v>
      </c>
      <c r="J1694" s="14" t="s">
        <v>8150</v>
      </c>
    </row>
    <row r="1695" spans="1:10" x14ac:dyDescent="0.2">
      <c r="A1695" s="14">
        <v>20251031</v>
      </c>
      <c r="B1695" s="15" t="s">
        <v>5102</v>
      </c>
      <c r="C1695" s="14" t="s">
        <v>9929</v>
      </c>
      <c r="D1695" s="14" t="s">
        <v>12681</v>
      </c>
      <c r="E1695" s="14">
        <v>9050</v>
      </c>
      <c r="F1695" s="14" t="s">
        <v>8187</v>
      </c>
      <c r="G1695" s="14">
        <v>10</v>
      </c>
      <c r="H1695" s="14" t="s">
        <v>8164</v>
      </c>
      <c r="I1695" s="14" t="s">
        <v>8153</v>
      </c>
      <c r="J1695" s="14" t="s">
        <v>8153</v>
      </c>
    </row>
    <row r="1696" spans="1:10" x14ac:dyDescent="0.2">
      <c r="A1696" s="14">
        <v>20251031</v>
      </c>
      <c r="B1696" s="15">
        <v>4112</v>
      </c>
      <c r="C1696" s="14" t="s">
        <v>9930</v>
      </c>
      <c r="D1696" s="14" t="s">
        <v>12680</v>
      </c>
      <c r="E1696" s="14">
        <v>3200</v>
      </c>
      <c r="F1696" s="14" t="s">
        <v>8449</v>
      </c>
      <c r="G1696" s="14">
        <v>4</v>
      </c>
      <c r="H1696" s="14" t="s">
        <v>8450</v>
      </c>
      <c r="I1696" s="14">
        <v>7</v>
      </c>
      <c r="J1696" s="14" t="s">
        <v>8203</v>
      </c>
    </row>
    <row r="1697" spans="1:10" x14ac:dyDescent="0.2">
      <c r="A1697" s="14">
        <v>20251031</v>
      </c>
      <c r="B1697" s="15">
        <v>4113</v>
      </c>
      <c r="C1697" s="14" t="s">
        <v>9931</v>
      </c>
      <c r="D1697" s="14" t="s">
        <v>12682</v>
      </c>
      <c r="E1697" s="14">
        <v>3200</v>
      </c>
      <c r="F1697" s="14" t="s">
        <v>8449</v>
      </c>
      <c r="G1697" s="14">
        <v>4</v>
      </c>
      <c r="H1697" s="14" t="s">
        <v>8450</v>
      </c>
      <c r="I1697" s="14" t="s">
        <v>8153</v>
      </c>
      <c r="J1697" s="14" t="s">
        <v>8153</v>
      </c>
    </row>
    <row r="1698" spans="1:10" x14ac:dyDescent="0.2">
      <c r="A1698" s="14">
        <v>20251031</v>
      </c>
      <c r="B1698" s="15">
        <v>4114</v>
      </c>
      <c r="C1698" s="14" t="s">
        <v>9932</v>
      </c>
      <c r="D1698" s="14" t="s">
        <v>12680</v>
      </c>
      <c r="E1698" s="14">
        <v>3200</v>
      </c>
      <c r="F1698" s="14" t="s">
        <v>8449</v>
      </c>
      <c r="G1698" s="14">
        <v>4</v>
      </c>
      <c r="H1698" s="14" t="s">
        <v>8450</v>
      </c>
      <c r="I1698" s="14">
        <v>4</v>
      </c>
      <c r="J1698" s="14" t="s">
        <v>8177</v>
      </c>
    </row>
    <row r="1699" spans="1:10" x14ac:dyDescent="0.2">
      <c r="A1699" s="14">
        <v>20251031</v>
      </c>
      <c r="B1699" s="15">
        <v>4116</v>
      </c>
      <c r="C1699" s="14" t="s">
        <v>9933</v>
      </c>
      <c r="D1699" s="14" t="s">
        <v>12680</v>
      </c>
      <c r="E1699" s="14">
        <v>3200</v>
      </c>
      <c r="F1699" s="14" t="s">
        <v>8449</v>
      </c>
      <c r="G1699" s="14">
        <v>4</v>
      </c>
      <c r="H1699" s="14" t="s">
        <v>8450</v>
      </c>
      <c r="I1699" s="14">
        <v>7</v>
      </c>
      <c r="J1699" s="14" t="s">
        <v>8203</v>
      </c>
    </row>
    <row r="1700" spans="1:10" x14ac:dyDescent="0.2">
      <c r="A1700" s="14">
        <v>20251031</v>
      </c>
      <c r="B1700" s="15">
        <v>4118</v>
      </c>
      <c r="C1700" s="14" t="s">
        <v>9934</v>
      </c>
      <c r="D1700" s="14" t="s">
        <v>12680</v>
      </c>
      <c r="E1700" s="14">
        <v>3200</v>
      </c>
      <c r="F1700" s="14" t="s">
        <v>8449</v>
      </c>
      <c r="G1700" s="14">
        <v>4</v>
      </c>
      <c r="H1700" s="14" t="s">
        <v>8450</v>
      </c>
      <c r="I1700" s="14">
        <v>4</v>
      </c>
      <c r="J1700" s="14" t="s">
        <v>8177</v>
      </c>
    </row>
    <row r="1701" spans="1:10" x14ac:dyDescent="0.2">
      <c r="A1701" s="14">
        <v>20251031</v>
      </c>
      <c r="B1701" s="15">
        <v>4119</v>
      </c>
      <c r="C1701" s="14" t="s">
        <v>9935</v>
      </c>
      <c r="D1701" s="14" t="s">
        <v>12682</v>
      </c>
      <c r="E1701" s="14">
        <v>3200</v>
      </c>
      <c r="F1701" s="14" t="s">
        <v>8449</v>
      </c>
      <c r="G1701" s="14">
        <v>4</v>
      </c>
      <c r="H1701" s="14" t="s">
        <v>8450</v>
      </c>
      <c r="I1701" s="14" t="s">
        <v>8153</v>
      </c>
      <c r="J1701" s="14" t="s">
        <v>8153</v>
      </c>
    </row>
    <row r="1702" spans="1:10" x14ac:dyDescent="0.2">
      <c r="A1702" s="14">
        <v>20251031</v>
      </c>
      <c r="B1702" s="15" t="s">
        <v>6452</v>
      </c>
      <c r="C1702" s="14" t="s">
        <v>9936</v>
      </c>
      <c r="D1702" s="14" t="s">
        <v>8162</v>
      </c>
      <c r="E1702" s="14">
        <v>7200</v>
      </c>
      <c r="F1702" s="14" t="s">
        <v>8311</v>
      </c>
      <c r="G1702" s="14">
        <v>16</v>
      </c>
      <c r="H1702" s="14" t="s">
        <v>8312</v>
      </c>
      <c r="I1702" s="14" t="s">
        <v>8153</v>
      </c>
      <c r="J1702" s="14" t="s">
        <v>8153</v>
      </c>
    </row>
    <row r="1703" spans="1:10" x14ac:dyDescent="0.2">
      <c r="A1703" s="14">
        <v>20251031</v>
      </c>
      <c r="B1703" s="15">
        <v>4120</v>
      </c>
      <c r="C1703" s="14" t="s">
        <v>9937</v>
      </c>
      <c r="D1703" s="14" t="s">
        <v>12682</v>
      </c>
      <c r="E1703" s="14">
        <v>3200</v>
      </c>
      <c r="F1703" s="14" t="s">
        <v>8449</v>
      </c>
      <c r="G1703" s="14">
        <v>4</v>
      </c>
      <c r="H1703" s="14" t="s">
        <v>8450</v>
      </c>
      <c r="I1703" s="14" t="s">
        <v>8153</v>
      </c>
      <c r="J1703" s="14" t="s">
        <v>8153</v>
      </c>
    </row>
    <row r="1704" spans="1:10" x14ac:dyDescent="0.2">
      <c r="A1704" s="14">
        <v>20251031</v>
      </c>
      <c r="B1704" s="15">
        <v>4124</v>
      </c>
      <c r="C1704" s="14" t="s">
        <v>9938</v>
      </c>
      <c r="D1704" s="14" t="s">
        <v>12682</v>
      </c>
      <c r="E1704" s="14">
        <v>3200</v>
      </c>
      <c r="F1704" s="14" t="s">
        <v>8449</v>
      </c>
      <c r="G1704" s="14">
        <v>4</v>
      </c>
      <c r="H1704" s="14" t="s">
        <v>8450</v>
      </c>
      <c r="I1704" s="14" t="s">
        <v>8153</v>
      </c>
      <c r="J1704" s="14" t="s">
        <v>8153</v>
      </c>
    </row>
    <row r="1705" spans="1:10" x14ac:dyDescent="0.2">
      <c r="A1705" s="14">
        <v>20251031</v>
      </c>
      <c r="B1705" s="15">
        <v>4125</v>
      </c>
      <c r="C1705" s="14" t="s">
        <v>9939</v>
      </c>
      <c r="D1705" s="14" t="s">
        <v>12682</v>
      </c>
      <c r="E1705" s="14">
        <v>3200</v>
      </c>
      <c r="F1705" s="14" t="s">
        <v>8449</v>
      </c>
      <c r="G1705" s="14">
        <v>4</v>
      </c>
      <c r="H1705" s="14" t="s">
        <v>8450</v>
      </c>
      <c r="I1705" s="14" t="s">
        <v>8153</v>
      </c>
      <c r="J1705" s="14" t="s">
        <v>8153</v>
      </c>
    </row>
    <row r="1706" spans="1:10" x14ac:dyDescent="0.2">
      <c r="A1706" s="14">
        <v>20251031</v>
      </c>
      <c r="B1706" s="15" t="s">
        <v>9940</v>
      </c>
      <c r="C1706" s="14" t="s">
        <v>9941</v>
      </c>
      <c r="D1706" s="14" t="s">
        <v>8152</v>
      </c>
      <c r="E1706" s="14" t="s">
        <v>8153</v>
      </c>
      <c r="F1706" s="14" t="s">
        <v>8153</v>
      </c>
      <c r="G1706" s="14" t="s">
        <v>8153</v>
      </c>
      <c r="H1706" s="14" t="s">
        <v>8153</v>
      </c>
      <c r="I1706" s="14" t="s">
        <v>8153</v>
      </c>
      <c r="J1706" s="14" t="s">
        <v>8153</v>
      </c>
    </row>
    <row r="1707" spans="1:10" x14ac:dyDescent="0.2">
      <c r="A1707" s="14">
        <v>20251031</v>
      </c>
      <c r="B1707" s="15" t="s">
        <v>9942</v>
      </c>
      <c r="C1707" s="14" t="s">
        <v>9943</v>
      </c>
      <c r="D1707" s="14" t="s">
        <v>8152</v>
      </c>
      <c r="E1707" s="14" t="s">
        <v>8153</v>
      </c>
      <c r="F1707" s="14" t="s">
        <v>8153</v>
      </c>
      <c r="G1707" s="14" t="s">
        <v>8153</v>
      </c>
      <c r="H1707" s="14" t="s">
        <v>8153</v>
      </c>
      <c r="I1707" s="14" t="s">
        <v>8153</v>
      </c>
      <c r="J1707" s="14" t="s">
        <v>8153</v>
      </c>
    </row>
    <row r="1708" spans="1:10" x14ac:dyDescent="0.2">
      <c r="A1708" s="14">
        <v>20251031</v>
      </c>
      <c r="B1708" s="15" t="s">
        <v>6697</v>
      </c>
      <c r="C1708" s="14" t="s">
        <v>9944</v>
      </c>
      <c r="D1708" s="14" t="s">
        <v>12681</v>
      </c>
      <c r="E1708" s="14">
        <v>5250</v>
      </c>
      <c r="F1708" s="14" t="s">
        <v>8163</v>
      </c>
      <c r="G1708" s="14">
        <v>10</v>
      </c>
      <c r="H1708" s="14" t="s">
        <v>8164</v>
      </c>
      <c r="I1708" s="14" t="s">
        <v>8153</v>
      </c>
      <c r="J1708" s="14" t="s">
        <v>8153</v>
      </c>
    </row>
    <row r="1709" spans="1:10" x14ac:dyDescent="0.2">
      <c r="A1709" s="14">
        <v>20251031</v>
      </c>
      <c r="B1709" s="15">
        <v>4151</v>
      </c>
      <c r="C1709" s="14" t="s">
        <v>9945</v>
      </c>
      <c r="D1709" s="14" t="s">
        <v>12680</v>
      </c>
      <c r="E1709" s="14">
        <v>3250</v>
      </c>
      <c r="F1709" s="14" t="s">
        <v>8158</v>
      </c>
      <c r="G1709" s="14">
        <v>5</v>
      </c>
      <c r="H1709" s="14" t="s">
        <v>8158</v>
      </c>
      <c r="I1709" s="14">
        <v>4</v>
      </c>
      <c r="J1709" s="14" t="s">
        <v>8177</v>
      </c>
    </row>
    <row r="1710" spans="1:10" x14ac:dyDescent="0.2">
      <c r="A1710" s="14">
        <v>20251031</v>
      </c>
      <c r="B1710" s="15" t="s">
        <v>5113</v>
      </c>
      <c r="C1710" s="14" t="s">
        <v>9946</v>
      </c>
      <c r="D1710" s="14" t="s">
        <v>12681</v>
      </c>
      <c r="E1710" s="14">
        <v>9050</v>
      </c>
      <c r="F1710" s="14" t="s">
        <v>8187</v>
      </c>
      <c r="G1710" s="14">
        <v>10</v>
      </c>
      <c r="H1710" s="14" t="s">
        <v>8164</v>
      </c>
      <c r="I1710" s="14" t="s">
        <v>8153</v>
      </c>
      <c r="J1710" s="14" t="s">
        <v>8153</v>
      </c>
    </row>
    <row r="1711" spans="1:10" x14ac:dyDescent="0.2">
      <c r="A1711" s="14">
        <v>20251031</v>
      </c>
      <c r="B1711" s="15">
        <v>4165</v>
      </c>
      <c r="C1711" s="14" t="s">
        <v>9947</v>
      </c>
      <c r="D1711" s="14" t="s">
        <v>12681</v>
      </c>
      <c r="E1711" s="14">
        <v>5250</v>
      </c>
      <c r="F1711" s="14" t="s">
        <v>8163</v>
      </c>
      <c r="G1711" s="14">
        <v>10</v>
      </c>
      <c r="H1711" s="14" t="s">
        <v>8164</v>
      </c>
      <c r="I1711" s="14" t="s">
        <v>8153</v>
      </c>
      <c r="J1711" s="14" t="s">
        <v>8153</v>
      </c>
    </row>
    <row r="1712" spans="1:10" x14ac:dyDescent="0.2">
      <c r="A1712" s="14">
        <v>20251031</v>
      </c>
      <c r="B1712" s="15">
        <v>4166</v>
      </c>
      <c r="C1712" s="14" t="s">
        <v>9948</v>
      </c>
      <c r="D1712" s="14" t="s">
        <v>12681</v>
      </c>
      <c r="E1712" s="14">
        <v>5250</v>
      </c>
      <c r="F1712" s="14" t="s">
        <v>8163</v>
      </c>
      <c r="G1712" s="14">
        <v>10</v>
      </c>
      <c r="H1712" s="14" t="s">
        <v>8164</v>
      </c>
      <c r="I1712" s="14" t="s">
        <v>8153</v>
      </c>
      <c r="J1712" s="14" t="s">
        <v>8153</v>
      </c>
    </row>
    <row r="1713" spans="1:10" x14ac:dyDescent="0.2">
      <c r="A1713" s="14">
        <v>20251031</v>
      </c>
      <c r="B1713" s="15">
        <v>4167</v>
      </c>
      <c r="C1713" s="14" t="s">
        <v>9949</v>
      </c>
      <c r="D1713" s="14" t="s">
        <v>12681</v>
      </c>
      <c r="E1713" s="14">
        <v>5250</v>
      </c>
      <c r="F1713" s="14" t="s">
        <v>8163</v>
      </c>
      <c r="G1713" s="14">
        <v>10</v>
      </c>
      <c r="H1713" s="14" t="s">
        <v>8164</v>
      </c>
      <c r="I1713" s="14" t="s">
        <v>8153</v>
      </c>
      <c r="J1713" s="14" t="s">
        <v>8153</v>
      </c>
    </row>
    <row r="1714" spans="1:10" x14ac:dyDescent="0.2">
      <c r="A1714" s="14">
        <v>20251031</v>
      </c>
      <c r="B1714" s="15">
        <v>4168</v>
      </c>
      <c r="C1714" s="14" t="s">
        <v>9950</v>
      </c>
      <c r="D1714" s="14" t="s">
        <v>12681</v>
      </c>
      <c r="E1714" s="14">
        <v>5250</v>
      </c>
      <c r="F1714" s="14" t="s">
        <v>8163</v>
      </c>
      <c r="G1714" s="14">
        <v>10</v>
      </c>
      <c r="H1714" s="14" t="s">
        <v>8164</v>
      </c>
      <c r="I1714" s="14" t="s">
        <v>8153</v>
      </c>
      <c r="J1714" s="14" t="s">
        <v>8153</v>
      </c>
    </row>
    <row r="1715" spans="1:10" x14ac:dyDescent="0.2">
      <c r="A1715" s="14">
        <v>20251031</v>
      </c>
      <c r="B1715" s="15">
        <v>4169</v>
      </c>
      <c r="C1715" s="14" t="s">
        <v>9951</v>
      </c>
      <c r="D1715" s="14" t="s">
        <v>12681</v>
      </c>
      <c r="E1715" s="14">
        <v>5250</v>
      </c>
      <c r="F1715" s="14" t="s">
        <v>8163</v>
      </c>
      <c r="G1715" s="14">
        <v>10</v>
      </c>
      <c r="H1715" s="14" t="s">
        <v>8164</v>
      </c>
      <c r="I1715" s="14" t="s">
        <v>8153</v>
      </c>
      <c r="J1715" s="14" t="s">
        <v>8153</v>
      </c>
    </row>
    <row r="1716" spans="1:10" x14ac:dyDescent="0.2">
      <c r="A1716" s="14">
        <v>20251031</v>
      </c>
      <c r="B1716" s="15" t="s">
        <v>4975</v>
      </c>
      <c r="C1716" s="14" t="s">
        <v>9952</v>
      </c>
      <c r="D1716" s="14" t="s">
        <v>12682</v>
      </c>
      <c r="E1716" s="14">
        <v>6050</v>
      </c>
      <c r="F1716" s="14" t="s">
        <v>8300</v>
      </c>
      <c r="G1716" s="14">
        <v>13</v>
      </c>
      <c r="H1716" s="14" t="s">
        <v>8301</v>
      </c>
      <c r="I1716" s="14" t="s">
        <v>8153</v>
      </c>
      <c r="J1716" s="14" t="s">
        <v>8153</v>
      </c>
    </row>
    <row r="1717" spans="1:10" x14ac:dyDescent="0.2">
      <c r="A1717" s="14">
        <v>20251031</v>
      </c>
      <c r="B1717" s="15">
        <v>4170</v>
      </c>
      <c r="C1717" s="14" t="s">
        <v>9953</v>
      </c>
      <c r="D1717" s="14" t="s">
        <v>12681</v>
      </c>
      <c r="E1717" s="14">
        <v>5250</v>
      </c>
      <c r="F1717" s="14" t="s">
        <v>8163</v>
      </c>
      <c r="G1717" s="14">
        <v>10</v>
      </c>
      <c r="H1717" s="14" t="s">
        <v>8164</v>
      </c>
      <c r="I1717" s="14" t="s">
        <v>8153</v>
      </c>
      <c r="J1717" s="14" t="s">
        <v>8153</v>
      </c>
    </row>
    <row r="1718" spans="1:10" x14ac:dyDescent="0.2">
      <c r="A1718" s="14">
        <v>20251031</v>
      </c>
      <c r="B1718" s="15">
        <v>4171</v>
      </c>
      <c r="C1718" s="14" t="s">
        <v>9954</v>
      </c>
      <c r="D1718" s="14" t="s">
        <v>12682</v>
      </c>
      <c r="E1718" s="14">
        <v>5250</v>
      </c>
      <c r="F1718" s="14" t="s">
        <v>8163</v>
      </c>
      <c r="G1718" s="14">
        <v>10</v>
      </c>
      <c r="H1718" s="14" t="s">
        <v>8164</v>
      </c>
      <c r="I1718" s="14" t="s">
        <v>8153</v>
      </c>
      <c r="J1718" s="14" t="s">
        <v>8153</v>
      </c>
    </row>
    <row r="1719" spans="1:10" x14ac:dyDescent="0.2">
      <c r="A1719" s="14">
        <v>20251031</v>
      </c>
      <c r="B1719" s="15">
        <v>4172</v>
      </c>
      <c r="C1719" s="14" t="s">
        <v>9955</v>
      </c>
      <c r="D1719" s="14" t="s">
        <v>12682</v>
      </c>
      <c r="E1719" s="14">
        <v>5250</v>
      </c>
      <c r="F1719" s="14" t="s">
        <v>8163</v>
      </c>
      <c r="G1719" s="14">
        <v>10</v>
      </c>
      <c r="H1719" s="14" t="s">
        <v>8164</v>
      </c>
      <c r="I1719" s="14" t="s">
        <v>8153</v>
      </c>
      <c r="J1719" s="14" t="s">
        <v>8153</v>
      </c>
    </row>
    <row r="1720" spans="1:10" x14ac:dyDescent="0.2">
      <c r="A1720" s="14">
        <v>20251031</v>
      </c>
      <c r="B1720" s="15">
        <v>4174</v>
      </c>
      <c r="C1720" s="14" t="s">
        <v>9956</v>
      </c>
      <c r="D1720" s="14" t="s">
        <v>12682</v>
      </c>
      <c r="E1720" s="14">
        <v>5250</v>
      </c>
      <c r="F1720" s="14" t="s">
        <v>8163</v>
      </c>
      <c r="G1720" s="14">
        <v>10</v>
      </c>
      <c r="H1720" s="14" t="s">
        <v>8164</v>
      </c>
      <c r="I1720" s="14" t="s">
        <v>8153</v>
      </c>
      <c r="J1720" s="14" t="s">
        <v>8153</v>
      </c>
    </row>
    <row r="1721" spans="1:10" x14ac:dyDescent="0.2">
      <c r="A1721" s="14">
        <v>20251031</v>
      </c>
      <c r="B1721" s="15">
        <v>4175</v>
      </c>
      <c r="C1721" s="14" t="s">
        <v>9957</v>
      </c>
      <c r="D1721" s="14" t="s">
        <v>12681</v>
      </c>
      <c r="E1721" s="14">
        <v>5250</v>
      </c>
      <c r="F1721" s="14" t="s">
        <v>8163</v>
      </c>
      <c r="G1721" s="14">
        <v>10</v>
      </c>
      <c r="H1721" s="14" t="s">
        <v>8164</v>
      </c>
      <c r="I1721" s="14" t="s">
        <v>8153</v>
      </c>
      <c r="J1721" s="14" t="s">
        <v>8153</v>
      </c>
    </row>
    <row r="1722" spans="1:10" x14ac:dyDescent="0.2">
      <c r="A1722" s="14">
        <v>20251031</v>
      </c>
      <c r="B1722" s="15">
        <v>4176</v>
      </c>
      <c r="C1722" s="14" t="s">
        <v>9958</v>
      </c>
      <c r="D1722" s="14" t="s">
        <v>12681</v>
      </c>
      <c r="E1722" s="14">
        <v>5250</v>
      </c>
      <c r="F1722" s="14" t="s">
        <v>8163</v>
      </c>
      <c r="G1722" s="14">
        <v>10</v>
      </c>
      <c r="H1722" s="14" t="s">
        <v>8164</v>
      </c>
      <c r="I1722" s="14" t="s">
        <v>8153</v>
      </c>
      <c r="J1722" s="14" t="s">
        <v>8153</v>
      </c>
    </row>
    <row r="1723" spans="1:10" x14ac:dyDescent="0.2">
      <c r="A1723" s="14">
        <v>20251031</v>
      </c>
      <c r="B1723" s="15">
        <v>4177</v>
      </c>
      <c r="C1723" s="14" t="s">
        <v>9959</v>
      </c>
      <c r="D1723" s="14" t="s">
        <v>12681</v>
      </c>
      <c r="E1723" s="14">
        <v>5250</v>
      </c>
      <c r="F1723" s="14" t="s">
        <v>8163</v>
      </c>
      <c r="G1723" s="14">
        <v>10</v>
      </c>
      <c r="H1723" s="14" t="s">
        <v>8164</v>
      </c>
      <c r="I1723" s="14" t="s">
        <v>8153</v>
      </c>
      <c r="J1723" s="14" t="s">
        <v>8153</v>
      </c>
    </row>
    <row r="1724" spans="1:10" x14ac:dyDescent="0.2">
      <c r="A1724" s="14">
        <v>20251031</v>
      </c>
      <c r="B1724" s="15">
        <v>4178</v>
      </c>
      <c r="C1724" s="14" t="s">
        <v>9960</v>
      </c>
      <c r="D1724" s="14" t="s">
        <v>12681</v>
      </c>
      <c r="E1724" s="14">
        <v>5250</v>
      </c>
      <c r="F1724" s="14" t="s">
        <v>8163</v>
      </c>
      <c r="G1724" s="14">
        <v>10</v>
      </c>
      <c r="H1724" s="14" t="s">
        <v>8164</v>
      </c>
      <c r="I1724" s="14" t="s">
        <v>8153</v>
      </c>
      <c r="J1724" s="14" t="s">
        <v>8153</v>
      </c>
    </row>
    <row r="1725" spans="1:10" x14ac:dyDescent="0.2">
      <c r="A1725" s="14">
        <v>20251031</v>
      </c>
      <c r="B1725" s="15">
        <v>4179</v>
      </c>
      <c r="C1725" s="14" t="s">
        <v>9961</v>
      </c>
      <c r="D1725" s="14" t="s">
        <v>12681</v>
      </c>
      <c r="E1725" s="14">
        <v>5250</v>
      </c>
      <c r="F1725" s="14" t="s">
        <v>8163</v>
      </c>
      <c r="G1725" s="14">
        <v>10</v>
      </c>
      <c r="H1725" s="14" t="s">
        <v>8164</v>
      </c>
      <c r="I1725" s="14" t="s">
        <v>8153</v>
      </c>
      <c r="J1725" s="14" t="s">
        <v>8153</v>
      </c>
    </row>
    <row r="1726" spans="1:10" x14ac:dyDescent="0.2">
      <c r="A1726" s="14">
        <v>20251031</v>
      </c>
      <c r="B1726" s="15" t="s">
        <v>4374</v>
      </c>
      <c r="C1726" s="14" t="s">
        <v>9962</v>
      </c>
      <c r="D1726" s="14" t="s">
        <v>12680</v>
      </c>
      <c r="E1726" s="14">
        <v>6100</v>
      </c>
      <c r="F1726" s="14" t="s">
        <v>8214</v>
      </c>
      <c r="G1726" s="14">
        <v>14</v>
      </c>
      <c r="H1726" s="14" t="s">
        <v>8215</v>
      </c>
      <c r="I1726" s="14">
        <v>4</v>
      </c>
      <c r="J1726" s="14" t="s">
        <v>8177</v>
      </c>
    </row>
    <row r="1727" spans="1:10" x14ac:dyDescent="0.2">
      <c r="A1727" s="14">
        <v>20251031</v>
      </c>
      <c r="B1727" s="15">
        <v>4180</v>
      </c>
      <c r="C1727" s="14" t="s">
        <v>9963</v>
      </c>
      <c r="D1727" s="14" t="s">
        <v>12680</v>
      </c>
      <c r="E1727" s="14">
        <v>5250</v>
      </c>
      <c r="F1727" s="14" t="s">
        <v>8163</v>
      </c>
      <c r="G1727" s="14">
        <v>10</v>
      </c>
      <c r="H1727" s="14" t="s">
        <v>8164</v>
      </c>
      <c r="I1727" s="14">
        <v>6</v>
      </c>
      <c r="J1727" s="14" t="s">
        <v>8150</v>
      </c>
    </row>
    <row r="1728" spans="1:10" x14ac:dyDescent="0.2">
      <c r="A1728" s="14">
        <v>20251031</v>
      </c>
      <c r="B1728" s="15">
        <v>4182</v>
      </c>
      <c r="C1728" s="14" t="s">
        <v>9964</v>
      </c>
      <c r="D1728" s="14" t="s">
        <v>12680</v>
      </c>
      <c r="E1728" s="14">
        <v>3200</v>
      </c>
      <c r="F1728" s="14" t="s">
        <v>8449</v>
      </c>
      <c r="G1728" s="14">
        <v>4</v>
      </c>
      <c r="H1728" s="14" t="s">
        <v>8450</v>
      </c>
      <c r="I1728" s="14">
        <v>4</v>
      </c>
      <c r="J1728" s="14" t="s">
        <v>8177</v>
      </c>
    </row>
    <row r="1729" spans="1:10" x14ac:dyDescent="0.2">
      <c r="A1729" s="14">
        <v>20251031</v>
      </c>
      <c r="B1729" s="15">
        <v>4183</v>
      </c>
      <c r="C1729" s="14" t="s">
        <v>9965</v>
      </c>
      <c r="D1729" s="14" t="s">
        <v>12680</v>
      </c>
      <c r="E1729" s="14">
        <v>3200</v>
      </c>
      <c r="F1729" s="14" t="s">
        <v>8449</v>
      </c>
      <c r="G1729" s="14">
        <v>4</v>
      </c>
      <c r="H1729" s="14" t="s">
        <v>8450</v>
      </c>
      <c r="I1729" s="14">
        <v>4</v>
      </c>
      <c r="J1729" s="14" t="s">
        <v>8177</v>
      </c>
    </row>
    <row r="1730" spans="1:10" x14ac:dyDescent="0.2">
      <c r="A1730" s="14">
        <v>20251031</v>
      </c>
      <c r="B1730" s="15">
        <v>4186</v>
      </c>
      <c r="C1730" s="14" t="s">
        <v>9966</v>
      </c>
      <c r="D1730" s="14" t="s">
        <v>12680</v>
      </c>
      <c r="E1730" s="14">
        <v>3200</v>
      </c>
      <c r="F1730" s="14" t="s">
        <v>8449</v>
      </c>
      <c r="G1730" s="14">
        <v>4</v>
      </c>
      <c r="H1730" s="14" t="s">
        <v>8450</v>
      </c>
      <c r="I1730" s="14">
        <v>4</v>
      </c>
      <c r="J1730" s="14" t="s">
        <v>8177</v>
      </c>
    </row>
    <row r="1731" spans="1:10" x14ac:dyDescent="0.2">
      <c r="A1731" s="14">
        <v>20251031</v>
      </c>
      <c r="B1731" s="15">
        <v>4187</v>
      </c>
      <c r="C1731" s="14" t="s">
        <v>9967</v>
      </c>
      <c r="D1731" s="14" t="s">
        <v>12680</v>
      </c>
      <c r="E1731" s="14">
        <v>3200</v>
      </c>
      <c r="F1731" s="14" t="s">
        <v>8449</v>
      </c>
      <c r="G1731" s="14">
        <v>4</v>
      </c>
      <c r="H1731" s="14" t="s">
        <v>8450</v>
      </c>
      <c r="I1731" s="14">
        <v>6</v>
      </c>
      <c r="J1731" s="14" t="s">
        <v>8150</v>
      </c>
    </row>
    <row r="1732" spans="1:10" x14ac:dyDescent="0.2">
      <c r="A1732" s="14">
        <v>20251031</v>
      </c>
      <c r="B1732" s="15">
        <v>4188</v>
      </c>
      <c r="C1732" s="14" t="s">
        <v>9968</v>
      </c>
      <c r="D1732" s="14" t="s">
        <v>12680</v>
      </c>
      <c r="E1732" s="14">
        <v>3200</v>
      </c>
      <c r="F1732" s="14" t="s">
        <v>8449</v>
      </c>
      <c r="G1732" s="14">
        <v>4</v>
      </c>
      <c r="H1732" s="14" t="s">
        <v>8450</v>
      </c>
      <c r="I1732" s="14">
        <v>2</v>
      </c>
      <c r="J1732" s="14" t="s">
        <v>8533</v>
      </c>
    </row>
    <row r="1733" spans="1:10" x14ac:dyDescent="0.2">
      <c r="A1733" s="14">
        <v>20251031</v>
      </c>
      <c r="B1733" s="15">
        <v>4189</v>
      </c>
      <c r="C1733" s="14" t="s">
        <v>9969</v>
      </c>
      <c r="D1733" s="14" t="s">
        <v>12680</v>
      </c>
      <c r="E1733" s="14">
        <v>3200</v>
      </c>
      <c r="F1733" s="14" t="s">
        <v>8449</v>
      </c>
      <c r="G1733" s="14">
        <v>4</v>
      </c>
      <c r="H1733" s="14" t="s">
        <v>8450</v>
      </c>
      <c r="I1733" s="14">
        <v>6</v>
      </c>
      <c r="J1733" s="14" t="s">
        <v>8150</v>
      </c>
    </row>
    <row r="1734" spans="1:10" x14ac:dyDescent="0.2">
      <c r="A1734" s="14">
        <v>20251031</v>
      </c>
      <c r="B1734" s="15">
        <v>4192</v>
      </c>
      <c r="C1734" s="14" t="s">
        <v>9970</v>
      </c>
      <c r="D1734" s="14" t="s">
        <v>12681</v>
      </c>
      <c r="E1734" s="14">
        <v>5250</v>
      </c>
      <c r="F1734" s="14" t="s">
        <v>8163</v>
      </c>
      <c r="G1734" s="14">
        <v>10</v>
      </c>
      <c r="H1734" s="14" t="s">
        <v>8164</v>
      </c>
      <c r="I1734" s="14" t="s">
        <v>8153</v>
      </c>
      <c r="J1734" s="14" t="s">
        <v>8153</v>
      </c>
    </row>
    <row r="1735" spans="1:10" x14ac:dyDescent="0.2">
      <c r="A1735" s="14">
        <v>20251031</v>
      </c>
      <c r="B1735" s="15">
        <v>4193</v>
      </c>
      <c r="C1735" s="14" t="s">
        <v>9971</v>
      </c>
      <c r="D1735" s="14" t="s">
        <v>12682</v>
      </c>
      <c r="E1735" s="14">
        <v>5250</v>
      </c>
      <c r="F1735" s="14" t="s">
        <v>8163</v>
      </c>
      <c r="G1735" s="14">
        <v>10</v>
      </c>
      <c r="H1735" s="14" t="s">
        <v>8164</v>
      </c>
      <c r="I1735" s="14" t="s">
        <v>8153</v>
      </c>
      <c r="J1735" s="14" t="s">
        <v>8153</v>
      </c>
    </row>
    <row r="1736" spans="1:10" x14ac:dyDescent="0.2">
      <c r="A1736" s="14">
        <v>20251031</v>
      </c>
      <c r="B1736" s="15">
        <v>4194</v>
      </c>
      <c r="C1736" s="14" t="s">
        <v>9972</v>
      </c>
      <c r="D1736" s="14" t="s">
        <v>12680</v>
      </c>
      <c r="E1736" s="14">
        <v>5250</v>
      </c>
      <c r="F1736" s="14" t="s">
        <v>8163</v>
      </c>
      <c r="G1736" s="14">
        <v>10</v>
      </c>
      <c r="H1736" s="14" t="s">
        <v>8164</v>
      </c>
      <c r="I1736" s="14">
        <v>4</v>
      </c>
      <c r="J1736" s="14" t="s">
        <v>8177</v>
      </c>
    </row>
    <row r="1737" spans="1:10" x14ac:dyDescent="0.2">
      <c r="A1737" s="14">
        <v>20251031</v>
      </c>
      <c r="B1737" s="15">
        <v>4196</v>
      </c>
      <c r="C1737" s="14" t="s">
        <v>9973</v>
      </c>
      <c r="D1737" s="14" t="s">
        <v>12682</v>
      </c>
      <c r="E1737" s="14">
        <v>5250</v>
      </c>
      <c r="F1737" s="14" t="s">
        <v>8163</v>
      </c>
      <c r="G1737" s="14">
        <v>10</v>
      </c>
      <c r="H1737" s="14" t="s">
        <v>8164</v>
      </c>
      <c r="I1737" s="14" t="s">
        <v>8153</v>
      </c>
      <c r="J1737" s="14" t="s">
        <v>8153</v>
      </c>
    </row>
    <row r="1738" spans="1:10" x14ac:dyDescent="0.2">
      <c r="A1738" s="14">
        <v>20251031</v>
      </c>
      <c r="B1738" s="15">
        <v>4197</v>
      </c>
      <c r="C1738" s="14" t="s">
        <v>9974</v>
      </c>
      <c r="D1738" s="14" t="s">
        <v>12682</v>
      </c>
      <c r="E1738" s="14">
        <v>5250</v>
      </c>
      <c r="F1738" s="14" t="s">
        <v>8163</v>
      </c>
      <c r="G1738" s="14">
        <v>10</v>
      </c>
      <c r="H1738" s="14" t="s">
        <v>8164</v>
      </c>
      <c r="I1738" s="14" t="s">
        <v>8153</v>
      </c>
      <c r="J1738" s="14" t="s">
        <v>8153</v>
      </c>
    </row>
    <row r="1739" spans="1:10" x14ac:dyDescent="0.2">
      <c r="A1739" s="14">
        <v>20251031</v>
      </c>
      <c r="B1739" s="15">
        <v>4198</v>
      </c>
      <c r="C1739" s="14" t="s">
        <v>9975</v>
      </c>
      <c r="D1739" s="14" t="s">
        <v>12682</v>
      </c>
      <c r="E1739" s="14">
        <v>5250</v>
      </c>
      <c r="F1739" s="14" t="s">
        <v>8163</v>
      </c>
      <c r="G1739" s="14">
        <v>10</v>
      </c>
      <c r="H1739" s="14" t="s">
        <v>8164</v>
      </c>
      <c r="I1739" s="14" t="s">
        <v>8153</v>
      </c>
      <c r="J1739" s="14" t="s">
        <v>8153</v>
      </c>
    </row>
    <row r="1740" spans="1:10" x14ac:dyDescent="0.2">
      <c r="A1740" s="14">
        <v>20251031</v>
      </c>
      <c r="B1740" s="15">
        <v>4199</v>
      </c>
      <c r="C1740" s="14" t="s">
        <v>9976</v>
      </c>
      <c r="D1740" s="14" t="s">
        <v>12681</v>
      </c>
      <c r="E1740" s="14">
        <v>5250</v>
      </c>
      <c r="F1740" s="14" t="s">
        <v>8163</v>
      </c>
      <c r="G1740" s="14">
        <v>10</v>
      </c>
      <c r="H1740" s="14" t="s">
        <v>8164</v>
      </c>
      <c r="I1740" s="14" t="s">
        <v>8153</v>
      </c>
      <c r="J1740" s="14" t="s">
        <v>8153</v>
      </c>
    </row>
    <row r="1741" spans="1:10" x14ac:dyDescent="0.2">
      <c r="A1741" s="14">
        <v>20251031</v>
      </c>
      <c r="B1741" s="15" t="s">
        <v>6922</v>
      </c>
      <c r="C1741" s="14" t="s">
        <v>9977</v>
      </c>
      <c r="D1741" s="14" t="s">
        <v>8162</v>
      </c>
      <c r="E1741" s="14">
        <v>6100</v>
      </c>
      <c r="F1741" s="14" t="s">
        <v>8214</v>
      </c>
      <c r="G1741" s="14">
        <v>14</v>
      </c>
      <c r="H1741" s="14" t="s">
        <v>8215</v>
      </c>
      <c r="I1741" s="14" t="s">
        <v>8153</v>
      </c>
      <c r="J1741" s="14" t="s">
        <v>8153</v>
      </c>
    </row>
    <row r="1742" spans="1:10" x14ac:dyDescent="0.2">
      <c r="A1742" s="14">
        <v>20251031</v>
      </c>
      <c r="B1742" s="15">
        <v>4202</v>
      </c>
      <c r="C1742" s="14" t="s">
        <v>9978</v>
      </c>
      <c r="D1742" s="14" t="s">
        <v>12680</v>
      </c>
      <c r="E1742" s="14">
        <v>3200</v>
      </c>
      <c r="F1742" s="14" t="s">
        <v>8449</v>
      </c>
      <c r="G1742" s="14">
        <v>4</v>
      </c>
      <c r="H1742" s="14" t="s">
        <v>8450</v>
      </c>
      <c r="I1742" s="14">
        <v>4</v>
      </c>
      <c r="J1742" s="14" t="s">
        <v>8177</v>
      </c>
    </row>
    <row r="1743" spans="1:10" x14ac:dyDescent="0.2">
      <c r="A1743" s="14">
        <v>20251031</v>
      </c>
      <c r="B1743" s="15">
        <v>4203</v>
      </c>
      <c r="C1743" s="14" t="s">
        <v>9979</v>
      </c>
      <c r="D1743" s="14" t="s">
        <v>12680</v>
      </c>
      <c r="E1743" s="14">
        <v>3200</v>
      </c>
      <c r="F1743" s="14" t="s">
        <v>8449</v>
      </c>
      <c r="G1743" s="14">
        <v>4</v>
      </c>
      <c r="H1743" s="14" t="s">
        <v>8450</v>
      </c>
      <c r="I1743" s="14">
        <v>4</v>
      </c>
      <c r="J1743" s="14" t="s">
        <v>8177</v>
      </c>
    </row>
    <row r="1744" spans="1:10" x14ac:dyDescent="0.2">
      <c r="A1744" s="14">
        <v>20251031</v>
      </c>
      <c r="B1744" s="15">
        <v>4204</v>
      </c>
      <c r="C1744" s="14" t="s">
        <v>9980</v>
      </c>
      <c r="D1744" s="14" t="s">
        <v>12680</v>
      </c>
      <c r="E1744" s="14">
        <v>3200</v>
      </c>
      <c r="F1744" s="14" t="s">
        <v>8449</v>
      </c>
      <c r="G1744" s="14">
        <v>4</v>
      </c>
      <c r="H1744" s="14" t="s">
        <v>8450</v>
      </c>
      <c r="I1744" s="14">
        <v>4</v>
      </c>
      <c r="J1744" s="14" t="s">
        <v>8177</v>
      </c>
    </row>
    <row r="1745" spans="1:10" x14ac:dyDescent="0.2">
      <c r="A1745" s="14">
        <v>20251031</v>
      </c>
      <c r="B1745" s="15">
        <v>4205</v>
      </c>
      <c r="C1745" s="14" t="s">
        <v>9981</v>
      </c>
      <c r="D1745" s="14" t="s">
        <v>12680</v>
      </c>
      <c r="E1745" s="14">
        <v>3200</v>
      </c>
      <c r="F1745" s="14" t="s">
        <v>8449</v>
      </c>
      <c r="G1745" s="14">
        <v>4</v>
      </c>
      <c r="H1745" s="14" t="s">
        <v>8450</v>
      </c>
      <c r="I1745" s="14">
        <v>4</v>
      </c>
      <c r="J1745" s="14" t="s">
        <v>8177</v>
      </c>
    </row>
    <row r="1746" spans="1:10" x14ac:dyDescent="0.2">
      <c r="A1746" s="14">
        <v>20251031</v>
      </c>
      <c r="B1746" s="15">
        <v>4206</v>
      </c>
      <c r="C1746" s="14" t="s">
        <v>9982</v>
      </c>
      <c r="D1746" s="14" t="s">
        <v>12680</v>
      </c>
      <c r="E1746" s="14">
        <v>3200</v>
      </c>
      <c r="F1746" s="14" t="s">
        <v>8449</v>
      </c>
      <c r="G1746" s="14">
        <v>4</v>
      </c>
      <c r="H1746" s="14" t="s">
        <v>8450</v>
      </c>
      <c r="I1746" s="14">
        <v>4</v>
      </c>
      <c r="J1746" s="14" t="s">
        <v>8177</v>
      </c>
    </row>
    <row r="1747" spans="1:10" x14ac:dyDescent="0.2">
      <c r="A1747" s="14">
        <v>20251031</v>
      </c>
      <c r="B1747" s="15">
        <v>4208</v>
      </c>
      <c r="C1747" s="14" t="s">
        <v>9983</v>
      </c>
      <c r="D1747" s="14" t="s">
        <v>12680</v>
      </c>
      <c r="E1747" s="14">
        <v>3200</v>
      </c>
      <c r="F1747" s="14" t="s">
        <v>8449</v>
      </c>
      <c r="G1747" s="14">
        <v>4</v>
      </c>
      <c r="H1747" s="14" t="s">
        <v>8450</v>
      </c>
      <c r="I1747" s="14">
        <v>4</v>
      </c>
      <c r="J1747" s="14" t="s">
        <v>8177</v>
      </c>
    </row>
    <row r="1748" spans="1:10" x14ac:dyDescent="0.2">
      <c r="A1748" s="14">
        <v>20251031</v>
      </c>
      <c r="B1748" s="15">
        <v>4212</v>
      </c>
      <c r="C1748" s="14" t="s">
        <v>9984</v>
      </c>
      <c r="D1748" s="14" t="s">
        <v>12680</v>
      </c>
      <c r="E1748" s="14">
        <v>3200</v>
      </c>
      <c r="F1748" s="14" t="s">
        <v>8449</v>
      </c>
      <c r="G1748" s="14">
        <v>4</v>
      </c>
      <c r="H1748" s="14" t="s">
        <v>8450</v>
      </c>
      <c r="I1748" s="14">
        <v>6</v>
      </c>
      <c r="J1748" s="14" t="s">
        <v>8150</v>
      </c>
    </row>
    <row r="1749" spans="1:10" x14ac:dyDescent="0.2">
      <c r="A1749" s="14">
        <v>20251031</v>
      </c>
      <c r="B1749" s="15">
        <v>4216</v>
      </c>
      <c r="C1749" s="14" t="s">
        <v>9985</v>
      </c>
      <c r="D1749" s="14" t="s">
        <v>12680</v>
      </c>
      <c r="E1749" s="14">
        <v>3200</v>
      </c>
      <c r="F1749" s="14" t="s">
        <v>8449</v>
      </c>
      <c r="G1749" s="14">
        <v>4</v>
      </c>
      <c r="H1749" s="14" t="s">
        <v>8450</v>
      </c>
      <c r="I1749" s="14">
        <v>6</v>
      </c>
      <c r="J1749" s="14" t="s">
        <v>8150</v>
      </c>
    </row>
    <row r="1750" spans="1:10" x14ac:dyDescent="0.2">
      <c r="A1750" s="14">
        <v>20251031</v>
      </c>
      <c r="B1750" s="15">
        <v>4218</v>
      </c>
      <c r="C1750" s="14" t="s">
        <v>9986</v>
      </c>
      <c r="D1750" s="14" t="s">
        <v>12680</v>
      </c>
      <c r="E1750" s="14">
        <v>3200</v>
      </c>
      <c r="F1750" s="14" t="s">
        <v>8449</v>
      </c>
      <c r="G1750" s="14">
        <v>4</v>
      </c>
      <c r="H1750" s="14" t="s">
        <v>8450</v>
      </c>
      <c r="I1750" s="14">
        <v>7</v>
      </c>
      <c r="J1750" s="14" t="s">
        <v>8203</v>
      </c>
    </row>
    <row r="1751" spans="1:10" x14ac:dyDescent="0.2">
      <c r="A1751" s="14">
        <v>20251031</v>
      </c>
      <c r="B1751" s="15" t="s">
        <v>6238</v>
      </c>
      <c r="C1751" s="14" t="s">
        <v>9987</v>
      </c>
      <c r="D1751" s="14" t="s">
        <v>12681</v>
      </c>
      <c r="E1751" s="14">
        <v>9050</v>
      </c>
      <c r="F1751" s="14" t="s">
        <v>8187</v>
      </c>
      <c r="G1751" s="14">
        <v>10</v>
      </c>
      <c r="H1751" s="14" t="s">
        <v>8164</v>
      </c>
      <c r="I1751" s="14" t="s">
        <v>8153</v>
      </c>
      <c r="J1751" s="14" t="s">
        <v>8153</v>
      </c>
    </row>
    <row r="1752" spans="1:10" x14ac:dyDescent="0.2">
      <c r="A1752" s="14">
        <v>20251031</v>
      </c>
      <c r="B1752" s="15">
        <v>4220</v>
      </c>
      <c r="C1752" s="14" t="s">
        <v>9988</v>
      </c>
      <c r="D1752" s="14" t="s">
        <v>12680</v>
      </c>
      <c r="E1752" s="14">
        <v>3200</v>
      </c>
      <c r="F1752" s="14" t="s">
        <v>8449</v>
      </c>
      <c r="G1752" s="14">
        <v>4</v>
      </c>
      <c r="H1752" s="14" t="s">
        <v>8450</v>
      </c>
      <c r="I1752" s="14">
        <v>7</v>
      </c>
      <c r="J1752" s="14" t="s">
        <v>8203</v>
      </c>
    </row>
    <row r="1753" spans="1:10" x14ac:dyDescent="0.2">
      <c r="A1753" s="14">
        <v>20251031</v>
      </c>
      <c r="B1753" s="15">
        <v>4221</v>
      </c>
      <c r="C1753" s="14" t="s">
        <v>9989</v>
      </c>
      <c r="D1753" s="14" t="s">
        <v>12680</v>
      </c>
      <c r="E1753" s="14">
        <v>3200</v>
      </c>
      <c r="F1753" s="14" t="s">
        <v>8449</v>
      </c>
      <c r="G1753" s="14">
        <v>4</v>
      </c>
      <c r="H1753" s="14" t="s">
        <v>8450</v>
      </c>
      <c r="I1753" s="14">
        <v>7</v>
      </c>
      <c r="J1753" s="14" t="s">
        <v>8203</v>
      </c>
    </row>
    <row r="1754" spans="1:10" x14ac:dyDescent="0.2">
      <c r="A1754" s="14">
        <v>20251031</v>
      </c>
      <c r="B1754" s="15">
        <v>4222</v>
      </c>
      <c r="C1754" s="14" t="s">
        <v>9990</v>
      </c>
      <c r="D1754" s="14" t="s">
        <v>12682</v>
      </c>
      <c r="E1754" s="14">
        <v>3200</v>
      </c>
      <c r="F1754" s="14" t="s">
        <v>8449</v>
      </c>
      <c r="G1754" s="14">
        <v>4</v>
      </c>
      <c r="H1754" s="14" t="s">
        <v>8450</v>
      </c>
      <c r="I1754" s="14" t="s">
        <v>8153</v>
      </c>
      <c r="J1754" s="14" t="s">
        <v>8153</v>
      </c>
    </row>
    <row r="1755" spans="1:10" x14ac:dyDescent="0.2">
      <c r="A1755" s="14">
        <v>20251031</v>
      </c>
      <c r="B1755" s="15">
        <v>4224</v>
      </c>
      <c r="C1755" s="14" t="s">
        <v>9991</v>
      </c>
      <c r="D1755" s="14" t="s">
        <v>12682</v>
      </c>
      <c r="E1755" s="14">
        <v>3200</v>
      </c>
      <c r="F1755" s="14" t="s">
        <v>8449</v>
      </c>
      <c r="G1755" s="14">
        <v>4</v>
      </c>
      <c r="H1755" s="14" t="s">
        <v>8450</v>
      </c>
      <c r="I1755" s="14" t="s">
        <v>8153</v>
      </c>
      <c r="J1755" s="14" t="s">
        <v>8153</v>
      </c>
    </row>
    <row r="1756" spans="1:10" x14ac:dyDescent="0.2">
      <c r="A1756" s="14">
        <v>20251031</v>
      </c>
      <c r="B1756" s="15">
        <v>4228</v>
      </c>
      <c r="C1756" s="14" t="s">
        <v>9992</v>
      </c>
      <c r="D1756" s="14" t="s">
        <v>12680</v>
      </c>
      <c r="E1756" s="14">
        <v>3200</v>
      </c>
      <c r="F1756" s="14" t="s">
        <v>8449</v>
      </c>
      <c r="G1756" s="14">
        <v>4</v>
      </c>
      <c r="H1756" s="14" t="s">
        <v>8450</v>
      </c>
      <c r="I1756" s="14">
        <v>7</v>
      </c>
      <c r="J1756" s="14" t="s">
        <v>8203</v>
      </c>
    </row>
    <row r="1757" spans="1:10" x14ac:dyDescent="0.2">
      <c r="A1757" s="14">
        <v>20251031</v>
      </c>
      <c r="B1757" s="15">
        <v>4229</v>
      </c>
      <c r="C1757" s="14" t="s">
        <v>9993</v>
      </c>
      <c r="D1757" s="14" t="s">
        <v>12680</v>
      </c>
      <c r="E1757" s="14">
        <v>3200</v>
      </c>
      <c r="F1757" s="14" t="s">
        <v>8449</v>
      </c>
      <c r="G1757" s="14">
        <v>4</v>
      </c>
      <c r="H1757" s="14" t="s">
        <v>8450</v>
      </c>
      <c r="I1757" s="14">
        <v>7</v>
      </c>
      <c r="J1757" s="14" t="s">
        <v>8203</v>
      </c>
    </row>
    <row r="1758" spans="1:10" x14ac:dyDescent="0.2">
      <c r="A1758" s="14">
        <v>20251031</v>
      </c>
      <c r="B1758" s="15" t="s">
        <v>7477</v>
      </c>
      <c r="C1758" s="14" t="s">
        <v>9994</v>
      </c>
      <c r="D1758" s="14" t="s">
        <v>8162</v>
      </c>
      <c r="E1758" s="14">
        <v>5250</v>
      </c>
      <c r="F1758" s="14" t="s">
        <v>8163</v>
      </c>
      <c r="G1758" s="14">
        <v>10</v>
      </c>
      <c r="H1758" s="14" t="s">
        <v>8164</v>
      </c>
      <c r="I1758" s="14" t="s">
        <v>8153</v>
      </c>
      <c r="J1758" s="14" t="s">
        <v>8153</v>
      </c>
    </row>
    <row r="1759" spans="1:10" x14ac:dyDescent="0.2">
      <c r="A1759" s="14">
        <v>20251031</v>
      </c>
      <c r="B1759" s="15">
        <v>4231</v>
      </c>
      <c r="C1759" s="14" t="s">
        <v>9995</v>
      </c>
      <c r="D1759" s="14" t="s">
        <v>12682</v>
      </c>
      <c r="E1759" s="14">
        <v>3200</v>
      </c>
      <c r="F1759" s="14" t="s">
        <v>8449</v>
      </c>
      <c r="G1759" s="14">
        <v>4</v>
      </c>
      <c r="H1759" s="14" t="s">
        <v>8450</v>
      </c>
      <c r="I1759" s="14" t="s">
        <v>8153</v>
      </c>
      <c r="J1759" s="14" t="s">
        <v>8153</v>
      </c>
    </row>
    <row r="1760" spans="1:10" x14ac:dyDescent="0.2">
      <c r="A1760" s="14">
        <v>20251031</v>
      </c>
      <c r="B1760" s="15">
        <v>4234</v>
      </c>
      <c r="C1760" s="14" t="s">
        <v>9996</v>
      </c>
      <c r="D1760" s="14" t="s">
        <v>12682</v>
      </c>
      <c r="E1760" s="14">
        <v>3200</v>
      </c>
      <c r="F1760" s="14" t="s">
        <v>8449</v>
      </c>
      <c r="G1760" s="14">
        <v>4</v>
      </c>
      <c r="H1760" s="14" t="s">
        <v>8450</v>
      </c>
      <c r="I1760" s="14" t="s">
        <v>8153</v>
      </c>
      <c r="J1760" s="14" t="s">
        <v>8153</v>
      </c>
    </row>
    <row r="1761" spans="1:10" x14ac:dyDescent="0.2">
      <c r="A1761" s="14">
        <v>20251031</v>
      </c>
      <c r="B1761" s="15">
        <v>4235</v>
      </c>
      <c r="C1761" s="14" t="s">
        <v>9997</v>
      </c>
      <c r="D1761" s="14" t="s">
        <v>12682</v>
      </c>
      <c r="E1761" s="14">
        <v>3200</v>
      </c>
      <c r="F1761" s="14" t="s">
        <v>8449</v>
      </c>
      <c r="G1761" s="14">
        <v>4</v>
      </c>
      <c r="H1761" s="14" t="s">
        <v>8450</v>
      </c>
      <c r="I1761" s="14" t="s">
        <v>8153</v>
      </c>
      <c r="J1761" s="14" t="s">
        <v>8153</v>
      </c>
    </row>
    <row r="1762" spans="1:10" x14ac:dyDescent="0.2">
      <c r="A1762" s="14">
        <v>20251031</v>
      </c>
      <c r="B1762" s="15">
        <v>4237</v>
      </c>
      <c r="C1762" s="14" t="s">
        <v>9998</v>
      </c>
      <c r="D1762" s="14" t="s">
        <v>12682</v>
      </c>
      <c r="E1762" s="14">
        <v>3200</v>
      </c>
      <c r="F1762" s="14" t="s">
        <v>8449</v>
      </c>
      <c r="G1762" s="14">
        <v>4</v>
      </c>
      <c r="H1762" s="14" t="s">
        <v>8450</v>
      </c>
      <c r="I1762" s="14" t="s">
        <v>8153</v>
      </c>
      <c r="J1762" s="14" t="s">
        <v>8153</v>
      </c>
    </row>
    <row r="1763" spans="1:10" x14ac:dyDescent="0.2">
      <c r="A1763" s="14">
        <v>20251031</v>
      </c>
      <c r="B1763" s="15">
        <v>4238</v>
      </c>
      <c r="C1763" s="14" t="s">
        <v>9999</v>
      </c>
      <c r="D1763" s="14" t="s">
        <v>12682</v>
      </c>
      <c r="E1763" s="14">
        <v>3200</v>
      </c>
      <c r="F1763" s="14" t="s">
        <v>8449</v>
      </c>
      <c r="G1763" s="14">
        <v>4</v>
      </c>
      <c r="H1763" s="14" t="s">
        <v>8450</v>
      </c>
      <c r="I1763" s="14" t="s">
        <v>8153</v>
      </c>
      <c r="J1763" s="14" t="s">
        <v>8153</v>
      </c>
    </row>
    <row r="1764" spans="1:10" x14ac:dyDescent="0.2">
      <c r="A1764" s="14">
        <v>20251031</v>
      </c>
      <c r="B1764" s="15" t="s">
        <v>5950</v>
      </c>
      <c r="C1764" s="14" t="s">
        <v>10000</v>
      </c>
      <c r="D1764" s="14" t="s">
        <v>12682</v>
      </c>
      <c r="E1764" s="14">
        <v>6050</v>
      </c>
      <c r="F1764" s="14" t="s">
        <v>8300</v>
      </c>
      <c r="G1764" s="14">
        <v>13</v>
      </c>
      <c r="H1764" s="14" t="s">
        <v>8301</v>
      </c>
      <c r="I1764" s="14" t="s">
        <v>8153</v>
      </c>
      <c r="J1764" s="14" t="s">
        <v>8153</v>
      </c>
    </row>
    <row r="1765" spans="1:10" x14ac:dyDescent="0.2">
      <c r="A1765" s="14">
        <v>20251031</v>
      </c>
      <c r="B1765" s="15">
        <v>4240</v>
      </c>
      <c r="C1765" s="14" t="s">
        <v>10001</v>
      </c>
      <c r="D1765" s="14" t="s">
        <v>12681</v>
      </c>
      <c r="E1765" s="14">
        <v>3200</v>
      </c>
      <c r="F1765" s="14" t="s">
        <v>8449</v>
      </c>
      <c r="G1765" s="14">
        <v>4</v>
      </c>
      <c r="H1765" s="14" t="s">
        <v>8450</v>
      </c>
      <c r="I1765" s="14" t="s">
        <v>8153</v>
      </c>
      <c r="J1765" s="14" t="s">
        <v>8153</v>
      </c>
    </row>
    <row r="1766" spans="1:10" x14ac:dyDescent="0.2">
      <c r="A1766" s="14">
        <v>20251031</v>
      </c>
      <c r="B1766" s="15">
        <v>4241</v>
      </c>
      <c r="C1766" s="14" t="s">
        <v>10002</v>
      </c>
      <c r="D1766" s="14" t="s">
        <v>12682</v>
      </c>
      <c r="E1766" s="14">
        <v>3200</v>
      </c>
      <c r="F1766" s="14" t="s">
        <v>8449</v>
      </c>
      <c r="G1766" s="14">
        <v>4</v>
      </c>
      <c r="H1766" s="14" t="s">
        <v>8450</v>
      </c>
      <c r="I1766" s="14" t="s">
        <v>8153</v>
      </c>
      <c r="J1766" s="14" t="s">
        <v>8153</v>
      </c>
    </row>
    <row r="1767" spans="1:10" x14ac:dyDescent="0.2">
      <c r="A1767" s="14">
        <v>20251031</v>
      </c>
      <c r="B1767" s="15">
        <v>4242</v>
      </c>
      <c r="C1767" s="14" t="s">
        <v>10003</v>
      </c>
      <c r="D1767" s="14" t="s">
        <v>12682</v>
      </c>
      <c r="E1767" s="14">
        <v>3200</v>
      </c>
      <c r="F1767" s="14" t="s">
        <v>8449</v>
      </c>
      <c r="G1767" s="14">
        <v>4</v>
      </c>
      <c r="H1767" s="14" t="s">
        <v>8450</v>
      </c>
      <c r="I1767" s="14" t="s">
        <v>8153</v>
      </c>
      <c r="J1767" s="14" t="s">
        <v>8153</v>
      </c>
    </row>
    <row r="1768" spans="1:10" x14ac:dyDescent="0.2">
      <c r="A1768" s="14">
        <v>20251031</v>
      </c>
      <c r="B1768" s="15">
        <v>4243</v>
      </c>
      <c r="C1768" s="14" t="s">
        <v>10004</v>
      </c>
      <c r="D1768" s="14" t="s">
        <v>12682</v>
      </c>
      <c r="E1768" s="14">
        <v>3200</v>
      </c>
      <c r="F1768" s="14" t="s">
        <v>8449</v>
      </c>
      <c r="G1768" s="14">
        <v>4</v>
      </c>
      <c r="H1768" s="14" t="s">
        <v>8450</v>
      </c>
      <c r="I1768" s="14" t="s">
        <v>8153</v>
      </c>
      <c r="J1768" s="14" t="s">
        <v>8153</v>
      </c>
    </row>
    <row r="1769" spans="1:10" x14ac:dyDescent="0.2">
      <c r="A1769" s="14">
        <v>20251031</v>
      </c>
      <c r="B1769" s="15">
        <v>4245</v>
      </c>
      <c r="C1769" s="14" t="s">
        <v>10005</v>
      </c>
      <c r="D1769" s="14" t="s">
        <v>12682</v>
      </c>
      <c r="E1769" s="14">
        <v>3200</v>
      </c>
      <c r="F1769" s="14" t="s">
        <v>8449</v>
      </c>
      <c r="G1769" s="14">
        <v>4</v>
      </c>
      <c r="H1769" s="14" t="s">
        <v>8450</v>
      </c>
      <c r="I1769" s="14" t="s">
        <v>8153</v>
      </c>
      <c r="J1769" s="14" t="s">
        <v>8153</v>
      </c>
    </row>
    <row r="1770" spans="1:10" x14ac:dyDescent="0.2">
      <c r="A1770" s="14">
        <v>20251031</v>
      </c>
      <c r="B1770" s="15">
        <v>4246</v>
      </c>
      <c r="C1770" s="14" t="s">
        <v>10006</v>
      </c>
      <c r="D1770" s="14" t="s">
        <v>12680</v>
      </c>
      <c r="E1770" s="14">
        <v>3200</v>
      </c>
      <c r="F1770" s="14" t="s">
        <v>8449</v>
      </c>
      <c r="G1770" s="14">
        <v>4</v>
      </c>
      <c r="H1770" s="14" t="s">
        <v>8450</v>
      </c>
      <c r="I1770" s="14">
        <v>7</v>
      </c>
      <c r="J1770" s="14" t="s">
        <v>8203</v>
      </c>
    </row>
    <row r="1771" spans="1:10" x14ac:dyDescent="0.2">
      <c r="A1771" s="14">
        <v>20251031</v>
      </c>
      <c r="B1771" s="15">
        <v>4247</v>
      </c>
      <c r="C1771" s="14" t="s">
        <v>10007</v>
      </c>
      <c r="D1771" s="14" t="s">
        <v>12682</v>
      </c>
      <c r="E1771" s="14">
        <v>3200</v>
      </c>
      <c r="F1771" s="14" t="s">
        <v>8449</v>
      </c>
      <c r="G1771" s="14">
        <v>4</v>
      </c>
      <c r="H1771" s="14" t="s">
        <v>8450</v>
      </c>
      <c r="I1771" s="14" t="s">
        <v>8153</v>
      </c>
      <c r="J1771" s="14" t="s">
        <v>8153</v>
      </c>
    </row>
    <row r="1772" spans="1:10" x14ac:dyDescent="0.2">
      <c r="A1772" s="14">
        <v>20251031</v>
      </c>
      <c r="B1772" s="15">
        <v>4248</v>
      </c>
      <c r="C1772" s="14" t="s">
        <v>10008</v>
      </c>
      <c r="D1772" s="14" t="s">
        <v>12682</v>
      </c>
      <c r="E1772" s="14">
        <v>3200</v>
      </c>
      <c r="F1772" s="14" t="s">
        <v>8449</v>
      </c>
      <c r="G1772" s="14">
        <v>4</v>
      </c>
      <c r="H1772" s="14" t="s">
        <v>8450</v>
      </c>
      <c r="I1772" s="14" t="s">
        <v>8153</v>
      </c>
      <c r="J1772" s="14" t="s">
        <v>8153</v>
      </c>
    </row>
    <row r="1773" spans="1:10" x14ac:dyDescent="0.2">
      <c r="A1773" s="14">
        <v>20251031</v>
      </c>
      <c r="B1773" s="15">
        <v>4249</v>
      </c>
      <c r="C1773" s="14" t="s">
        <v>10009</v>
      </c>
      <c r="D1773" s="14" t="s">
        <v>12680</v>
      </c>
      <c r="E1773" s="14">
        <v>3200</v>
      </c>
      <c r="F1773" s="14" t="s">
        <v>8449</v>
      </c>
      <c r="G1773" s="14">
        <v>4</v>
      </c>
      <c r="H1773" s="14" t="s">
        <v>8450</v>
      </c>
      <c r="I1773" s="14">
        <v>7</v>
      </c>
      <c r="J1773" s="14" t="s">
        <v>8203</v>
      </c>
    </row>
    <row r="1774" spans="1:10" x14ac:dyDescent="0.2">
      <c r="A1774" s="14">
        <v>20251031</v>
      </c>
      <c r="B1774" s="15" t="s">
        <v>10010</v>
      </c>
      <c r="C1774" s="14" t="s">
        <v>10011</v>
      </c>
      <c r="D1774" s="14" t="s">
        <v>8152</v>
      </c>
      <c r="E1774" s="14" t="s">
        <v>8153</v>
      </c>
      <c r="F1774" s="14" t="s">
        <v>8153</v>
      </c>
      <c r="G1774" s="14" t="s">
        <v>8153</v>
      </c>
      <c r="H1774" s="14" t="s">
        <v>8153</v>
      </c>
      <c r="I1774" s="14" t="s">
        <v>8153</v>
      </c>
      <c r="J1774" s="14" t="s">
        <v>8153</v>
      </c>
    </row>
    <row r="1775" spans="1:10" x14ac:dyDescent="0.2">
      <c r="A1775" s="14">
        <v>20251031</v>
      </c>
      <c r="B1775" s="15">
        <v>4251</v>
      </c>
      <c r="C1775" s="14" t="s">
        <v>10012</v>
      </c>
      <c r="D1775" s="14" t="s">
        <v>12680</v>
      </c>
      <c r="E1775" s="14">
        <v>3200</v>
      </c>
      <c r="F1775" s="14" t="s">
        <v>8449</v>
      </c>
      <c r="G1775" s="14">
        <v>4</v>
      </c>
      <c r="H1775" s="14" t="s">
        <v>8450</v>
      </c>
      <c r="I1775" s="14">
        <v>7</v>
      </c>
      <c r="J1775" s="14" t="s">
        <v>8203</v>
      </c>
    </row>
    <row r="1776" spans="1:10" x14ac:dyDescent="0.2">
      <c r="A1776" s="14">
        <v>20251031</v>
      </c>
      <c r="B1776" s="15">
        <v>4255</v>
      </c>
      <c r="C1776" s="14" t="s">
        <v>10013</v>
      </c>
      <c r="D1776" s="14" t="s">
        <v>12681</v>
      </c>
      <c r="E1776" s="14">
        <v>5250</v>
      </c>
      <c r="F1776" s="14" t="s">
        <v>8163</v>
      </c>
      <c r="G1776" s="14">
        <v>10</v>
      </c>
      <c r="H1776" s="14" t="s">
        <v>8164</v>
      </c>
      <c r="I1776" s="14" t="s">
        <v>8153</v>
      </c>
      <c r="J1776" s="14" t="s">
        <v>8153</v>
      </c>
    </row>
    <row r="1777" spans="1:10" x14ac:dyDescent="0.2">
      <c r="A1777" s="14">
        <v>20251031</v>
      </c>
      <c r="B1777" s="15">
        <v>4256</v>
      </c>
      <c r="C1777" s="14" t="s">
        <v>10014</v>
      </c>
      <c r="D1777" s="14" t="s">
        <v>12681</v>
      </c>
      <c r="E1777" s="14">
        <v>5250</v>
      </c>
      <c r="F1777" s="14" t="s">
        <v>8163</v>
      </c>
      <c r="G1777" s="14">
        <v>10</v>
      </c>
      <c r="H1777" s="14" t="s">
        <v>8164</v>
      </c>
      <c r="I1777" s="14" t="s">
        <v>8153</v>
      </c>
      <c r="J1777" s="14" t="s">
        <v>8153</v>
      </c>
    </row>
    <row r="1778" spans="1:10" x14ac:dyDescent="0.2">
      <c r="A1778" s="14">
        <v>20251031</v>
      </c>
      <c r="B1778" s="15">
        <v>4258</v>
      </c>
      <c r="C1778" s="14" t="s">
        <v>10015</v>
      </c>
      <c r="D1778" s="14" t="s">
        <v>12681</v>
      </c>
      <c r="E1778" s="14">
        <v>5250</v>
      </c>
      <c r="F1778" s="14" t="s">
        <v>8163</v>
      </c>
      <c r="G1778" s="14">
        <v>10</v>
      </c>
      <c r="H1778" s="14" t="s">
        <v>8164</v>
      </c>
      <c r="I1778" s="14" t="s">
        <v>8153</v>
      </c>
      <c r="J1778" s="14" t="s">
        <v>8153</v>
      </c>
    </row>
    <row r="1779" spans="1:10" x14ac:dyDescent="0.2">
      <c r="A1779" s="14">
        <v>20251031</v>
      </c>
      <c r="B1779" s="15">
        <v>4259</v>
      </c>
      <c r="C1779" s="14" t="s">
        <v>10016</v>
      </c>
      <c r="D1779" s="14" t="s">
        <v>12681</v>
      </c>
      <c r="E1779" s="14">
        <v>5250</v>
      </c>
      <c r="F1779" s="14" t="s">
        <v>8163</v>
      </c>
      <c r="G1779" s="14">
        <v>10</v>
      </c>
      <c r="H1779" s="14" t="s">
        <v>8164</v>
      </c>
      <c r="I1779" s="14" t="s">
        <v>8153</v>
      </c>
      <c r="J1779" s="14" t="s">
        <v>8153</v>
      </c>
    </row>
    <row r="1780" spans="1:10" x14ac:dyDescent="0.2">
      <c r="A1780" s="14">
        <v>20251031</v>
      </c>
      <c r="B1780" s="15" t="s">
        <v>10017</v>
      </c>
      <c r="C1780" s="14" t="s">
        <v>10018</v>
      </c>
      <c r="D1780" s="14" t="s">
        <v>8152</v>
      </c>
      <c r="E1780" s="14" t="s">
        <v>8153</v>
      </c>
      <c r="F1780" s="14" t="s">
        <v>8153</v>
      </c>
      <c r="G1780" s="14" t="s">
        <v>8153</v>
      </c>
      <c r="H1780" s="14" t="s">
        <v>8153</v>
      </c>
      <c r="I1780" s="14" t="s">
        <v>8153</v>
      </c>
      <c r="J1780" s="14" t="s">
        <v>8153</v>
      </c>
    </row>
    <row r="1781" spans="1:10" x14ac:dyDescent="0.2">
      <c r="A1781" s="14">
        <v>20251031</v>
      </c>
      <c r="B1781" s="15">
        <v>4260</v>
      </c>
      <c r="C1781" s="14" t="s">
        <v>10019</v>
      </c>
      <c r="D1781" s="14" t="s">
        <v>12681</v>
      </c>
      <c r="E1781" s="14">
        <v>5250</v>
      </c>
      <c r="F1781" s="14" t="s">
        <v>8163</v>
      </c>
      <c r="G1781" s="14">
        <v>10</v>
      </c>
      <c r="H1781" s="14" t="s">
        <v>8164</v>
      </c>
      <c r="I1781" s="14" t="s">
        <v>8153</v>
      </c>
      <c r="J1781" s="14" t="s">
        <v>8153</v>
      </c>
    </row>
    <row r="1782" spans="1:10" x14ac:dyDescent="0.2">
      <c r="A1782" s="14">
        <v>20251031</v>
      </c>
      <c r="B1782" s="15">
        <v>4261</v>
      </c>
      <c r="C1782" s="14" t="s">
        <v>10020</v>
      </c>
      <c r="D1782" s="14" t="s">
        <v>12681</v>
      </c>
      <c r="E1782" s="14">
        <v>5250</v>
      </c>
      <c r="F1782" s="14" t="s">
        <v>8163</v>
      </c>
      <c r="G1782" s="14">
        <v>10</v>
      </c>
      <c r="H1782" s="14" t="s">
        <v>8164</v>
      </c>
      <c r="I1782" s="14" t="s">
        <v>8153</v>
      </c>
      <c r="J1782" s="14" t="s">
        <v>8153</v>
      </c>
    </row>
    <row r="1783" spans="1:10" x14ac:dyDescent="0.2">
      <c r="A1783" s="14">
        <v>20251031</v>
      </c>
      <c r="B1783" s="15">
        <v>4262</v>
      </c>
      <c r="C1783" s="14" t="s">
        <v>10021</v>
      </c>
      <c r="D1783" s="14" t="s">
        <v>12681</v>
      </c>
      <c r="E1783" s="14">
        <v>5250</v>
      </c>
      <c r="F1783" s="14" t="s">
        <v>8163</v>
      </c>
      <c r="G1783" s="14">
        <v>10</v>
      </c>
      <c r="H1783" s="14" t="s">
        <v>8164</v>
      </c>
      <c r="I1783" s="14" t="s">
        <v>8153</v>
      </c>
      <c r="J1783" s="14" t="s">
        <v>8153</v>
      </c>
    </row>
    <row r="1784" spans="1:10" x14ac:dyDescent="0.2">
      <c r="A1784" s="14">
        <v>20251031</v>
      </c>
      <c r="B1784" s="15">
        <v>4263</v>
      </c>
      <c r="C1784" s="14" t="s">
        <v>10022</v>
      </c>
      <c r="D1784" s="14" t="s">
        <v>12681</v>
      </c>
      <c r="E1784" s="14">
        <v>5250</v>
      </c>
      <c r="F1784" s="14" t="s">
        <v>8163</v>
      </c>
      <c r="G1784" s="14">
        <v>10</v>
      </c>
      <c r="H1784" s="14" t="s">
        <v>8164</v>
      </c>
      <c r="I1784" s="14" t="s">
        <v>8153</v>
      </c>
      <c r="J1784" s="14" t="s">
        <v>8153</v>
      </c>
    </row>
    <row r="1785" spans="1:10" x14ac:dyDescent="0.2">
      <c r="A1785" s="14">
        <v>20251031</v>
      </c>
      <c r="B1785" s="15">
        <v>4264</v>
      </c>
      <c r="C1785" s="14" t="s">
        <v>10023</v>
      </c>
      <c r="D1785" s="14" t="s">
        <v>12681</v>
      </c>
      <c r="E1785" s="14">
        <v>5250</v>
      </c>
      <c r="F1785" s="14" t="s">
        <v>8163</v>
      </c>
      <c r="G1785" s="14">
        <v>10</v>
      </c>
      <c r="H1785" s="14" t="s">
        <v>8164</v>
      </c>
      <c r="I1785" s="14" t="s">
        <v>8153</v>
      </c>
      <c r="J1785" s="14" t="s">
        <v>8153</v>
      </c>
    </row>
    <row r="1786" spans="1:10" x14ac:dyDescent="0.2">
      <c r="A1786" s="14">
        <v>20251031</v>
      </c>
      <c r="B1786" s="15">
        <v>4265</v>
      </c>
      <c r="C1786" s="14" t="s">
        <v>10024</v>
      </c>
      <c r="D1786" s="14" t="s">
        <v>12681</v>
      </c>
      <c r="E1786" s="14">
        <v>5250</v>
      </c>
      <c r="F1786" s="14" t="s">
        <v>8163</v>
      </c>
      <c r="G1786" s="14">
        <v>10</v>
      </c>
      <c r="H1786" s="14" t="s">
        <v>8164</v>
      </c>
      <c r="I1786" s="14" t="s">
        <v>8153</v>
      </c>
      <c r="J1786" s="14" t="s">
        <v>8153</v>
      </c>
    </row>
    <row r="1787" spans="1:10" x14ac:dyDescent="0.2">
      <c r="A1787" s="14">
        <v>20251031</v>
      </c>
      <c r="B1787" s="15" t="s">
        <v>10025</v>
      </c>
      <c r="C1787" s="14" t="s">
        <v>10026</v>
      </c>
      <c r="D1787" s="14" t="s">
        <v>8152</v>
      </c>
      <c r="E1787" s="14" t="s">
        <v>8153</v>
      </c>
      <c r="F1787" s="14" t="s">
        <v>8153</v>
      </c>
      <c r="G1787" s="14" t="s">
        <v>8153</v>
      </c>
      <c r="H1787" s="14" t="s">
        <v>8153</v>
      </c>
      <c r="I1787" s="14" t="s">
        <v>8153</v>
      </c>
      <c r="J1787" s="14" t="s">
        <v>8153</v>
      </c>
    </row>
    <row r="1788" spans="1:10" x14ac:dyDescent="0.2">
      <c r="A1788" s="14">
        <v>20251031</v>
      </c>
      <c r="B1788" s="15">
        <v>4270</v>
      </c>
      <c r="C1788" s="14" t="s">
        <v>10027</v>
      </c>
      <c r="D1788" s="14" t="s">
        <v>12681</v>
      </c>
      <c r="E1788" s="14">
        <v>5250</v>
      </c>
      <c r="F1788" s="14" t="s">
        <v>8163</v>
      </c>
      <c r="G1788" s="14">
        <v>10</v>
      </c>
      <c r="H1788" s="14" t="s">
        <v>8164</v>
      </c>
      <c r="I1788" s="14" t="s">
        <v>8153</v>
      </c>
      <c r="J1788" s="14" t="s">
        <v>8153</v>
      </c>
    </row>
    <row r="1789" spans="1:10" x14ac:dyDescent="0.2">
      <c r="A1789" s="14">
        <v>20251031</v>
      </c>
      <c r="B1789" s="15">
        <v>4272</v>
      </c>
      <c r="C1789" s="14" t="s">
        <v>10028</v>
      </c>
      <c r="D1789" s="14" t="s">
        <v>12680</v>
      </c>
      <c r="E1789" s="14">
        <v>3200</v>
      </c>
      <c r="F1789" s="14" t="s">
        <v>8449</v>
      </c>
      <c r="G1789" s="14">
        <v>4</v>
      </c>
      <c r="H1789" s="14" t="s">
        <v>8450</v>
      </c>
      <c r="I1789" s="14">
        <v>4</v>
      </c>
      <c r="J1789" s="14" t="s">
        <v>8177</v>
      </c>
    </row>
    <row r="1790" spans="1:10" x14ac:dyDescent="0.2">
      <c r="A1790" s="14">
        <v>20251031</v>
      </c>
      <c r="B1790" s="15">
        <v>4274</v>
      </c>
      <c r="C1790" s="14" t="s">
        <v>10029</v>
      </c>
      <c r="D1790" s="14" t="s">
        <v>12682</v>
      </c>
      <c r="E1790" s="14">
        <v>3200</v>
      </c>
      <c r="F1790" s="14" t="s">
        <v>8449</v>
      </c>
      <c r="G1790" s="14">
        <v>4</v>
      </c>
      <c r="H1790" s="14" t="s">
        <v>8450</v>
      </c>
      <c r="I1790" s="14" t="s">
        <v>8153</v>
      </c>
      <c r="J1790" s="14" t="s">
        <v>8153</v>
      </c>
    </row>
    <row r="1791" spans="1:10" x14ac:dyDescent="0.2">
      <c r="A1791" s="14">
        <v>20251031</v>
      </c>
      <c r="B1791" s="15">
        <v>4275</v>
      </c>
      <c r="C1791" s="14" t="s">
        <v>10030</v>
      </c>
      <c r="D1791" s="14" t="s">
        <v>12680</v>
      </c>
      <c r="E1791" s="14">
        <v>3200</v>
      </c>
      <c r="F1791" s="14" t="s">
        <v>8449</v>
      </c>
      <c r="G1791" s="14">
        <v>4</v>
      </c>
      <c r="H1791" s="14" t="s">
        <v>8450</v>
      </c>
      <c r="I1791" s="14">
        <v>7</v>
      </c>
      <c r="J1791" s="14" t="s">
        <v>8203</v>
      </c>
    </row>
    <row r="1792" spans="1:10" x14ac:dyDescent="0.2">
      <c r="A1792" s="14">
        <v>20251031</v>
      </c>
      <c r="B1792" s="15">
        <v>4284</v>
      </c>
      <c r="C1792" s="14" t="s">
        <v>10031</v>
      </c>
      <c r="D1792" s="14" t="s">
        <v>12682</v>
      </c>
      <c r="E1792" s="14">
        <v>5250</v>
      </c>
      <c r="F1792" s="14" t="s">
        <v>8163</v>
      </c>
      <c r="G1792" s="14">
        <v>10</v>
      </c>
      <c r="H1792" s="14" t="s">
        <v>8164</v>
      </c>
      <c r="I1792" s="14" t="s">
        <v>8153</v>
      </c>
      <c r="J1792" s="14" t="s">
        <v>8153</v>
      </c>
    </row>
    <row r="1793" spans="1:10" x14ac:dyDescent="0.2">
      <c r="A1793" s="14">
        <v>20251031</v>
      </c>
      <c r="B1793" s="15">
        <v>4286</v>
      </c>
      <c r="C1793" s="14" t="s">
        <v>10032</v>
      </c>
      <c r="D1793" s="14" t="s">
        <v>12682</v>
      </c>
      <c r="E1793" s="14">
        <v>9050</v>
      </c>
      <c r="F1793" s="14" t="s">
        <v>8187</v>
      </c>
      <c r="G1793" s="14">
        <v>10</v>
      </c>
      <c r="H1793" s="14" t="s">
        <v>8164</v>
      </c>
      <c r="I1793" s="14">
        <v>7</v>
      </c>
      <c r="J1793" s="14" t="s">
        <v>8203</v>
      </c>
    </row>
    <row r="1794" spans="1:10" x14ac:dyDescent="0.2">
      <c r="A1794" s="14">
        <v>20251031</v>
      </c>
      <c r="B1794" s="15">
        <v>4287</v>
      </c>
      <c r="C1794" s="14" t="s">
        <v>10033</v>
      </c>
      <c r="D1794" s="14" t="s">
        <v>12682</v>
      </c>
      <c r="E1794" s="14">
        <v>5250</v>
      </c>
      <c r="F1794" s="14" t="s">
        <v>8163</v>
      </c>
      <c r="G1794" s="14">
        <v>10</v>
      </c>
      <c r="H1794" s="14" t="s">
        <v>8164</v>
      </c>
      <c r="I1794" s="14" t="s">
        <v>8153</v>
      </c>
      <c r="J1794" s="14" t="s">
        <v>8153</v>
      </c>
    </row>
    <row r="1795" spans="1:10" x14ac:dyDescent="0.2">
      <c r="A1795" s="14">
        <v>20251031</v>
      </c>
      <c r="B1795" s="15">
        <v>4288</v>
      </c>
      <c r="C1795" s="14" t="s">
        <v>10034</v>
      </c>
      <c r="D1795" s="14" t="s">
        <v>12682</v>
      </c>
      <c r="E1795" s="14">
        <v>5250</v>
      </c>
      <c r="F1795" s="14" t="s">
        <v>8163</v>
      </c>
      <c r="G1795" s="14">
        <v>10</v>
      </c>
      <c r="H1795" s="14" t="s">
        <v>8164</v>
      </c>
      <c r="I1795" s="14" t="s">
        <v>8153</v>
      </c>
      <c r="J1795" s="14" t="s">
        <v>8153</v>
      </c>
    </row>
    <row r="1796" spans="1:10" x14ac:dyDescent="0.2">
      <c r="A1796" s="14">
        <v>20251031</v>
      </c>
      <c r="B1796" s="15" t="s">
        <v>4624</v>
      </c>
      <c r="C1796" s="14" t="s">
        <v>10035</v>
      </c>
      <c r="D1796" s="14" t="s">
        <v>12682</v>
      </c>
      <c r="E1796" s="14">
        <v>6100</v>
      </c>
      <c r="F1796" s="14" t="s">
        <v>8214</v>
      </c>
      <c r="G1796" s="14">
        <v>14</v>
      </c>
      <c r="H1796" s="14" t="s">
        <v>8215</v>
      </c>
      <c r="I1796" s="14" t="s">
        <v>8153</v>
      </c>
      <c r="J1796" s="14" t="s">
        <v>8153</v>
      </c>
    </row>
    <row r="1797" spans="1:10" x14ac:dyDescent="0.2">
      <c r="A1797" s="14">
        <v>20251031</v>
      </c>
      <c r="B1797" s="15">
        <v>4290</v>
      </c>
      <c r="C1797" s="14" t="s">
        <v>10036</v>
      </c>
      <c r="D1797" s="14" t="s">
        <v>12680</v>
      </c>
      <c r="E1797" s="14">
        <v>9050</v>
      </c>
      <c r="F1797" s="14" t="s">
        <v>8187</v>
      </c>
      <c r="G1797" s="14">
        <v>10</v>
      </c>
      <c r="H1797" s="14" t="s">
        <v>8164</v>
      </c>
      <c r="I1797" s="14">
        <v>6</v>
      </c>
      <c r="J1797" s="14" t="s">
        <v>8150</v>
      </c>
    </row>
    <row r="1798" spans="1:10" x14ac:dyDescent="0.2">
      <c r="A1798" s="14">
        <v>20251031</v>
      </c>
      <c r="B1798" s="15">
        <v>4293</v>
      </c>
      <c r="C1798" s="14" t="s">
        <v>10037</v>
      </c>
      <c r="D1798" s="14" t="s">
        <v>12682</v>
      </c>
      <c r="E1798" s="14">
        <v>9050</v>
      </c>
      <c r="F1798" s="14" t="s">
        <v>8187</v>
      </c>
      <c r="G1798" s="14">
        <v>10</v>
      </c>
      <c r="H1798" s="14" t="s">
        <v>8164</v>
      </c>
      <c r="I1798" s="14" t="s">
        <v>8153</v>
      </c>
      <c r="J1798" s="14" t="s">
        <v>8153</v>
      </c>
    </row>
    <row r="1799" spans="1:10" x14ac:dyDescent="0.2">
      <c r="A1799" s="14">
        <v>20251031</v>
      </c>
      <c r="B1799" s="15">
        <v>4299</v>
      </c>
      <c r="C1799" s="14" t="s">
        <v>10038</v>
      </c>
      <c r="D1799" s="14" t="s">
        <v>12682</v>
      </c>
      <c r="E1799" s="14">
        <v>5250</v>
      </c>
      <c r="F1799" s="14" t="s">
        <v>8163</v>
      </c>
      <c r="G1799" s="14">
        <v>10</v>
      </c>
      <c r="H1799" s="14" t="s">
        <v>8164</v>
      </c>
      <c r="I1799" s="14">
        <v>7</v>
      </c>
      <c r="J1799" s="14" t="s">
        <v>8203</v>
      </c>
    </row>
    <row r="1800" spans="1:10" x14ac:dyDescent="0.2">
      <c r="A1800" s="14">
        <v>20251031</v>
      </c>
      <c r="B1800" s="15" t="s">
        <v>7521</v>
      </c>
      <c r="C1800" s="14" t="s">
        <v>10039</v>
      </c>
      <c r="D1800" s="14" t="s">
        <v>12680</v>
      </c>
      <c r="E1800" s="14">
        <v>3800</v>
      </c>
      <c r="F1800" s="14" t="s">
        <v>8297</v>
      </c>
      <c r="G1800" s="14">
        <v>10</v>
      </c>
      <c r="H1800" s="14" t="s">
        <v>8164</v>
      </c>
      <c r="I1800" s="14" t="s">
        <v>8153</v>
      </c>
      <c r="J1800" s="14" t="s">
        <v>8153</v>
      </c>
    </row>
    <row r="1801" spans="1:10" x14ac:dyDescent="0.2">
      <c r="A1801" s="14">
        <v>20251031</v>
      </c>
      <c r="B1801" s="15">
        <v>4301</v>
      </c>
      <c r="C1801" s="14" t="s">
        <v>10040</v>
      </c>
      <c r="D1801" s="14" t="s">
        <v>12680</v>
      </c>
      <c r="E1801" s="14">
        <v>9050</v>
      </c>
      <c r="F1801" s="14" t="s">
        <v>8187</v>
      </c>
      <c r="G1801" s="14">
        <v>10</v>
      </c>
      <c r="H1801" s="14" t="s">
        <v>8164</v>
      </c>
      <c r="I1801" s="14">
        <v>7</v>
      </c>
      <c r="J1801" s="14" t="s">
        <v>8203</v>
      </c>
    </row>
    <row r="1802" spans="1:10" x14ac:dyDescent="0.2">
      <c r="A1802" s="14">
        <v>20251031</v>
      </c>
      <c r="B1802" s="15">
        <v>4307</v>
      </c>
      <c r="C1802" s="14" t="s">
        <v>10041</v>
      </c>
      <c r="D1802" s="14" t="s">
        <v>12680</v>
      </c>
      <c r="E1802" s="14">
        <v>5250</v>
      </c>
      <c r="F1802" s="14" t="s">
        <v>8163</v>
      </c>
      <c r="G1802" s="14">
        <v>10</v>
      </c>
      <c r="H1802" s="14" t="s">
        <v>8164</v>
      </c>
      <c r="I1802" s="14">
        <v>2</v>
      </c>
      <c r="J1802" s="14" t="s">
        <v>8533</v>
      </c>
    </row>
    <row r="1803" spans="1:10" x14ac:dyDescent="0.2">
      <c r="A1803" s="14">
        <v>20251031</v>
      </c>
      <c r="B1803" s="15">
        <v>4308</v>
      </c>
      <c r="C1803" s="14" t="s">
        <v>10042</v>
      </c>
      <c r="D1803" s="14" t="s">
        <v>12681</v>
      </c>
      <c r="E1803" s="14">
        <v>5250</v>
      </c>
      <c r="F1803" s="14" t="s">
        <v>8163</v>
      </c>
      <c r="G1803" s="14">
        <v>10</v>
      </c>
      <c r="H1803" s="14" t="s">
        <v>8164</v>
      </c>
      <c r="I1803" s="14" t="s">
        <v>8153</v>
      </c>
      <c r="J1803" s="14" t="s">
        <v>8153</v>
      </c>
    </row>
    <row r="1804" spans="1:10" x14ac:dyDescent="0.2">
      <c r="A1804" s="14">
        <v>20251031</v>
      </c>
      <c r="B1804" s="15" t="s">
        <v>6339</v>
      </c>
      <c r="C1804" s="14" t="s">
        <v>10043</v>
      </c>
      <c r="D1804" s="14" t="s">
        <v>8162</v>
      </c>
      <c r="E1804" s="14">
        <v>5250</v>
      </c>
      <c r="F1804" s="14" t="s">
        <v>8163</v>
      </c>
      <c r="G1804" s="14">
        <v>10</v>
      </c>
      <c r="H1804" s="14" t="s">
        <v>8164</v>
      </c>
      <c r="I1804" s="14" t="s">
        <v>8153</v>
      </c>
      <c r="J1804" s="14" t="s">
        <v>8153</v>
      </c>
    </row>
    <row r="1805" spans="1:10" x14ac:dyDescent="0.2">
      <c r="A1805" s="14">
        <v>20251031</v>
      </c>
      <c r="B1805" s="15">
        <v>4310</v>
      </c>
      <c r="C1805" s="14" t="s">
        <v>10044</v>
      </c>
      <c r="D1805" s="14" t="s">
        <v>12680</v>
      </c>
      <c r="E1805" s="14">
        <v>9050</v>
      </c>
      <c r="F1805" s="14" t="s">
        <v>8187</v>
      </c>
      <c r="G1805" s="14">
        <v>10</v>
      </c>
      <c r="H1805" s="14" t="s">
        <v>8164</v>
      </c>
      <c r="I1805" s="14">
        <v>7</v>
      </c>
      <c r="J1805" s="14" t="s">
        <v>8203</v>
      </c>
    </row>
    <row r="1806" spans="1:10" x14ac:dyDescent="0.2">
      <c r="A1806" s="14">
        <v>20251031</v>
      </c>
      <c r="B1806" s="15">
        <v>4316</v>
      </c>
      <c r="C1806" s="14" t="s">
        <v>10045</v>
      </c>
      <c r="D1806" s="14" t="s">
        <v>12681</v>
      </c>
      <c r="E1806" s="14">
        <v>5250</v>
      </c>
      <c r="F1806" s="14" t="s">
        <v>8163</v>
      </c>
      <c r="G1806" s="14">
        <v>10</v>
      </c>
      <c r="H1806" s="14" t="s">
        <v>8164</v>
      </c>
      <c r="I1806" s="14" t="s">
        <v>8153</v>
      </c>
      <c r="J1806" s="14" t="s">
        <v>8153</v>
      </c>
    </row>
    <row r="1807" spans="1:10" x14ac:dyDescent="0.2">
      <c r="A1807" s="14">
        <v>20251031</v>
      </c>
      <c r="B1807" s="15">
        <v>4317</v>
      </c>
      <c r="C1807" s="14" t="s">
        <v>10046</v>
      </c>
      <c r="D1807" s="14" t="s">
        <v>12682</v>
      </c>
      <c r="E1807" s="14">
        <v>9050</v>
      </c>
      <c r="F1807" s="14" t="s">
        <v>8187</v>
      </c>
      <c r="G1807" s="14">
        <v>10</v>
      </c>
      <c r="H1807" s="14" t="s">
        <v>8164</v>
      </c>
      <c r="I1807" s="14" t="s">
        <v>8153</v>
      </c>
      <c r="J1807" s="14" t="s">
        <v>8153</v>
      </c>
    </row>
    <row r="1808" spans="1:10" x14ac:dyDescent="0.2">
      <c r="A1808" s="14">
        <v>20251031</v>
      </c>
      <c r="B1808" s="15">
        <v>4318</v>
      </c>
      <c r="C1808" s="14" t="s">
        <v>10047</v>
      </c>
      <c r="D1808" s="14" t="s">
        <v>12680</v>
      </c>
      <c r="E1808" s="14">
        <v>9050</v>
      </c>
      <c r="F1808" s="14" t="s">
        <v>8187</v>
      </c>
      <c r="G1808" s="14">
        <v>10</v>
      </c>
      <c r="H1808" s="14" t="s">
        <v>8164</v>
      </c>
      <c r="I1808" s="14">
        <v>7</v>
      </c>
      <c r="J1808" s="14" t="s">
        <v>8203</v>
      </c>
    </row>
    <row r="1809" spans="1:10" x14ac:dyDescent="0.2">
      <c r="A1809" s="14">
        <v>20251031</v>
      </c>
      <c r="B1809" s="15">
        <v>4319</v>
      </c>
      <c r="C1809" s="14" t="s">
        <v>10048</v>
      </c>
      <c r="D1809" s="14" t="s">
        <v>12682</v>
      </c>
      <c r="E1809" s="14">
        <v>9050</v>
      </c>
      <c r="F1809" s="14" t="s">
        <v>8187</v>
      </c>
      <c r="G1809" s="14">
        <v>10</v>
      </c>
      <c r="H1809" s="14" t="s">
        <v>8164</v>
      </c>
      <c r="I1809" s="14" t="s">
        <v>8153</v>
      </c>
      <c r="J1809" s="14" t="s">
        <v>8153</v>
      </c>
    </row>
    <row r="1810" spans="1:10" x14ac:dyDescent="0.2">
      <c r="A1810" s="14">
        <v>20251031</v>
      </c>
      <c r="B1810" s="15" t="s">
        <v>7899</v>
      </c>
      <c r="C1810" s="14" t="s">
        <v>10049</v>
      </c>
      <c r="D1810" s="14" t="s">
        <v>12681</v>
      </c>
      <c r="E1810" s="14">
        <v>5250</v>
      </c>
      <c r="F1810" s="14" t="s">
        <v>8163</v>
      </c>
      <c r="G1810" s="14">
        <v>10</v>
      </c>
      <c r="H1810" s="14" t="s">
        <v>8164</v>
      </c>
      <c r="I1810" s="14" t="s">
        <v>8153</v>
      </c>
      <c r="J1810" s="14" t="s">
        <v>8153</v>
      </c>
    </row>
    <row r="1811" spans="1:10" x14ac:dyDescent="0.2">
      <c r="A1811" s="14">
        <v>20251031</v>
      </c>
      <c r="B1811" s="15">
        <v>4320</v>
      </c>
      <c r="C1811" s="14" t="s">
        <v>10050</v>
      </c>
      <c r="D1811" s="14" t="s">
        <v>12682</v>
      </c>
      <c r="E1811" s="14">
        <v>5250</v>
      </c>
      <c r="F1811" s="14" t="s">
        <v>8163</v>
      </c>
      <c r="G1811" s="14">
        <v>10</v>
      </c>
      <c r="H1811" s="14" t="s">
        <v>8164</v>
      </c>
      <c r="I1811" s="14" t="s">
        <v>8153</v>
      </c>
      <c r="J1811" s="14" t="s">
        <v>8153</v>
      </c>
    </row>
    <row r="1812" spans="1:10" x14ac:dyDescent="0.2">
      <c r="A1812" s="14">
        <v>20251031</v>
      </c>
      <c r="B1812" s="15">
        <v>4323</v>
      </c>
      <c r="C1812" s="14" t="s">
        <v>10051</v>
      </c>
      <c r="D1812" s="14" t="s">
        <v>12680</v>
      </c>
      <c r="E1812" s="14">
        <v>5250</v>
      </c>
      <c r="F1812" s="14" t="s">
        <v>8163</v>
      </c>
      <c r="G1812" s="14">
        <v>10</v>
      </c>
      <c r="H1812" s="14" t="s">
        <v>8164</v>
      </c>
      <c r="I1812" s="14">
        <v>7</v>
      </c>
      <c r="J1812" s="14" t="s">
        <v>8203</v>
      </c>
    </row>
    <row r="1813" spans="1:10" x14ac:dyDescent="0.2">
      <c r="A1813" s="14">
        <v>20251031</v>
      </c>
      <c r="B1813" s="15">
        <v>4324</v>
      </c>
      <c r="C1813" s="14" t="s">
        <v>10052</v>
      </c>
      <c r="D1813" s="14" t="s">
        <v>12680</v>
      </c>
      <c r="E1813" s="14">
        <v>9050</v>
      </c>
      <c r="F1813" s="14" t="s">
        <v>8187</v>
      </c>
      <c r="G1813" s="14">
        <v>10</v>
      </c>
      <c r="H1813" s="14" t="s">
        <v>8164</v>
      </c>
      <c r="I1813" s="14">
        <v>4</v>
      </c>
      <c r="J1813" s="14" t="s">
        <v>8177</v>
      </c>
    </row>
    <row r="1814" spans="1:10" x14ac:dyDescent="0.2">
      <c r="A1814" s="14">
        <v>20251031</v>
      </c>
      <c r="B1814" s="15">
        <v>4326</v>
      </c>
      <c r="C1814" s="14" t="s">
        <v>10053</v>
      </c>
      <c r="D1814" s="14" t="s">
        <v>12680</v>
      </c>
      <c r="E1814" s="14">
        <v>5250</v>
      </c>
      <c r="F1814" s="14" t="s">
        <v>8163</v>
      </c>
      <c r="G1814" s="14">
        <v>10</v>
      </c>
      <c r="H1814" s="14" t="s">
        <v>8164</v>
      </c>
      <c r="I1814" s="14">
        <v>7</v>
      </c>
      <c r="J1814" s="14" t="s">
        <v>8203</v>
      </c>
    </row>
    <row r="1815" spans="1:10" x14ac:dyDescent="0.2">
      <c r="A1815" s="14">
        <v>20251031</v>
      </c>
      <c r="B1815" s="15" t="s">
        <v>4530</v>
      </c>
      <c r="C1815" s="14" t="s">
        <v>10054</v>
      </c>
      <c r="D1815" s="14" t="s">
        <v>8162</v>
      </c>
      <c r="E1815" s="14">
        <v>6050</v>
      </c>
      <c r="F1815" s="14" t="s">
        <v>8300</v>
      </c>
      <c r="G1815" s="14">
        <v>13</v>
      </c>
      <c r="H1815" s="14" t="s">
        <v>8301</v>
      </c>
      <c r="I1815" s="14" t="s">
        <v>8153</v>
      </c>
      <c r="J1815" s="14" t="s">
        <v>8153</v>
      </c>
    </row>
    <row r="1816" spans="1:10" x14ac:dyDescent="0.2">
      <c r="A1816" s="14">
        <v>20251031</v>
      </c>
      <c r="B1816" s="15">
        <v>4331</v>
      </c>
      <c r="C1816" s="14" t="s">
        <v>10055</v>
      </c>
      <c r="D1816" s="14" t="s">
        <v>12680</v>
      </c>
      <c r="E1816" s="14">
        <v>9050</v>
      </c>
      <c r="F1816" s="14" t="s">
        <v>8187</v>
      </c>
      <c r="G1816" s="14">
        <v>10</v>
      </c>
      <c r="H1816" s="14" t="s">
        <v>8164</v>
      </c>
      <c r="I1816" s="14">
        <v>7</v>
      </c>
      <c r="J1816" s="14" t="s">
        <v>8203</v>
      </c>
    </row>
    <row r="1817" spans="1:10" x14ac:dyDescent="0.2">
      <c r="A1817" s="14">
        <v>20251031</v>
      </c>
      <c r="B1817" s="15">
        <v>4333</v>
      </c>
      <c r="C1817" s="14" t="s">
        <v>10056</v>
      </c>
      <c r="D1817" s="14" t="s">
        <v>12680</v>
      </c>
      <c r="E1817" s="14">
        <v>5250</v>
      </c>
      <c r="F1817" s="14" t="s">
        <v>8163</v>
      </c>
      <c r="G1817" s="14">
        <v>10</v>
      </c>
      <c r="H1817" s="14" t="s">
        <v>8164</v>
      </c>
      <c r="I1817" s="14">
        <v>7</v>
      </c>
      <c r="J1817" s="14" t="s">
        <v>8203</v>
      </c>
    </row>
    <row r="1818" spans="1:10" x14ac:dyDescent="0.2">
      <c r="A1818" s="14">
        <v>20251031</v>
      </c>
      <c r="B1818" s="15">
        <v>4334</v>
      </c>
      <c r="C1818" s="14" t="s">
        <v>10057</v>
      </c>
      <c r="D1818" s="14" t="s">
        <v>12682</v>
      </c>
      <c r="E1818" s="14">
        <v>5250</v>
      </c>
      <c r="F1818" s="14" t="s">
        <v>8163</v>
      </c>
      <c r="G1818" s="14">
        <v>10</v>
      </c>
      <c r="H1818" s="14" t="s">
        <v>8164</v>
      </c>
      <c r="I1818" s="14" t="s">
        <v>8153</v>
      </c>
      <c r="J1818" s="14" t="s">
        <v>8153</v>
      </c>
    </row>
    <row r="1819" spans="1:10" x14ac:dyDescent="0.2">
      <c r="A1819" s="14">
        <v>20251031</v>
      </c>
      <c r="B1819" s="15">
        <v>4335</v>
      </c>
      <c r="C1819" s="14" t="s">
        <v>10058</v>
      </c>
      <c r="D1819" s="14" t="s">
        <v>12682</v>
      </c>
      <c r="E1819" s="14">
        <v>5250</v>
      </c>
      <c r="F1819" s="14" t="s">
        <v>8163</v>
      </c>
      <c r="G1819" s="14">
        <v>10</v>
      </c>
      <c r="H1819" s="14" t="s">
        <v>8164</v>
      </c>
      <c r="I1819" s="14" t="s">
        <v>8153</v>
      </c>
      <c r="J1819" s="14" t="s">
        <v>8153</v>
      </c>
    </row>
    <row r="1820" spans="1:10" x14ac:dyDescent="0.2">
      <c r="A1820" s="14">
        <v>20251031</v>
      </c>
      <c r="B1820" s="15">
        <v>4337</v>
      </c>
      <c r="C1820" s="14" t="s">
        <v>10059</v>
      </c>
      <c r="D1820" s="14" t="s">
        <v>12680</v>
      </c>
      <c r="E1820" s="14">
        <v>9050</v>
      </c>
      <c r="F1820" s="14" t="s">
        <v>8187</v>
      </c>
      <c r="G1820" s="14">
        <v>10</v>
      </c>
      <c r="H1820" s="14" t="s">
        <v>8164</v>
      </c>
      <c r="I1820" s="14">
        <v>7</v>
      </c>
      <c r="J1820" s="14" t="s">
        <v>8203</v>
      </c>
    </row>
    <row r="1821" spans="1:10" x14ac:dyDescent="0.2">
      <c r="A1821" s="14">
        <v>20251031</v>
      </c>
      <c r="B1821" s="15" t="s">
        <v>6204</v>
      </c>
      <c r="C1821" s="14" t="s">
        <v>10060</v>
      </c>
      <c r="D1821" s="14" t="s">
        <v>8162</v>
      </c>
      <c r="E1821" s="14">
        <v>6050</v>
      </c>
      <c r="F1821" s="14" t="s">
        <v>8300</v>
      </c>
      <c r="G1821" s="14">
        <v>13</v>
      </c>
      <c r="H1821" s="14" t="s">
        <v>8301</v>
      </c>
      <c r="I1821" s="14" t="s">
        <v>8153</v>
      </c>
      <c r="J1821" s="14" t="s">
        <v>8153</v>
      </c>
    </row>
    <row r="1822" spans="1:10" x14ac:dyDescent="0.2">
      <c r="A1822" s="14">
        <v>20251031</v>
      </c>
      <c r="B1822" s="15">
        <v>4341</v>
      </c>
      <c r="C1822" s="14" t="s">
        <v>10061</v>
      </c>
      <c r="D1822" s="14" t="s">
        <v>12682</v>
      </c>
      <c r="E1822" s="14">
        <v>9050</v>
      </c>
      <c r="F1822" s="14" t="s">
        <v>8187</v>
      </c>
      <c r="G1822" s="14">
        <v>10</v>
      </c>
      <c r="H1822" s="14" t="s">
        <v>8164</v>
      </c>
      <c r="I1822" s="14" t="s">
        <v>8153</v>
      </c>
      <c r="J1822" s="14" t="s">
        <v>8153</v>
      </c>
    </row>
    <row r="1823" spans="1:10" x14ac:dyDescent="0.2">
      <c r="A1823" s="14">
        <v>20251031</v>
      </c>
      <c r="B1823" s="15">
        <v>4343</v>
      </c>
      <c r="C1823" s="14" t="s">
        <v>10062</v>
      </c>
      <c r="D1823" s="14" t="s">
        <v>12680</v>
      </c>
      <c r="E1823" s="14">
        <v>9050</v>
      </c>
      <c r="F1823" s="14" t="s">
        <v>8187</v>
      </c>
      <c r="G1823" s="14">
        <v>10</v>
      </c>
      <c r="H1823" s="14" t="s">
        <v>8164</v>
      </c>
      <c r="I1823" s="14">
        <v>7</v>
      </c>
      <c r="J1823" s="14" t="s">
        <v>8203</v>
      </c>
    </row>
    <row r="1824" spans="1:10" x14ac:dyDescent="0.2">
      <c r="A1824" s="14">
        <v>20251031</v>
      </c>
      <c r="B1824" s="15">
        <v>4344</v>
      </c>
      <c r="C1824" s="14" t="s">
        <v>10063</v>
      </c>
      <c r="D1824" s="14" t="s">
        <v>12680</v>
      </c>
      <c r="E1824" s="14">
        <v>5250</v>
      </c>
      <c r="F1824" s="14" t="s">
        <v>8163</v>
      </c>
      <c r="G1824" s="14">
        <v>10</v>
      </c>
      <c r="H1824" s="14" t="s">
        <v>8164</v>
      </c>
      <c r="I1824" s="14">
        <v>7</v>
      </c>
      <c r="J1824" s="14" t="s">
        <v>8203</v>
      </c>
    </row>
    <row r="1825" spans="1:10" x14ac:dyDescent="0.2">
      <c r="A1825" s="14">
        <v>20251031</v>
      </c>
      <c r="B1825" s="15">
        <v>4345</v>
      </c>
      <c r="C1825" s="14" t="s">
        <v>10064</v>
      </c>
      <c r="D1825" s="14" t="s">
        <v>12680</v>
      </c>
      <c r="E1825" s="14">
        <v>9050</v>
      </c>
      <c r="F1825" s="14" t="s">
        <v>8187</v>
      </c>
      <c r="G1825" s="14">
        <v>10</v>
      </c>
      <c r="H1825" s="14" t="s">
        <v>8164</v>
      </c>
      <c r="I1825" s="14">
        <v>7</v>
      </c>
      <c r="J1825" s="14" t="s">
        <v>8203</v>
      </c>
    </row>
    <row r="1826" spans="1:10" x14ac:dyDescent="0.2">
      <c r="A1826" s="14">
        <v>20251031</v>
      </c>
      <c r="B1826" s="15">
        <v>4346</v>
      </c>
      <c r="C1826" s="14" t="s">
        <v>10065</v>
      </c>
      <c r="D1826" s="14" t="s">
        <v>12682</v>
      </c>
      <c r="E1826" s="14">
        <v>7200</v>
      </c>
      <c r="F1826" s="14" t="s">
        <v>8311</v>
      </c>
      <c r="G1826" s="14">
        <v>16</v>
      </c>
      <c r="H1826" s="14" t="s">
        <v>8312</v>
      </c>
      <c r="I1826" s="14" t="s">
        <v>8153</v>
      </c>
      <c r="J1826" s="14" t="s">
        <v>8153</v>
      </c>
    </row>
    <row r="1827" spans="1:10" x14ac:dyDescent="0.2">
      <c r="A1827" s="14">
        <v>20251031</v>
      </c>
      <c r="B1827" s="15">
        <v>4347</v>
      </c>
      <c r="C1827" s="14" t="s">
        <v>10066</v>
      </c>
      <c r="D1827" s="14" t="s">
        <v>12682</v>
      </c>
      <c r="E1827" s="14">
        <v>9050</v>
      </c>
      <c r="F1827" s="14" t="s">
        <v>8187</v>
      </c>
      <c r="G1827" s="14">
        <v>10</v>
      </c>
      <c r="H1827" s="14" t="s">
        <v>8164</v>
      </c>
      <c r="I1827" s="14" t="s">
        <v>8153</v>
      </c>
      <c r="J1827" s="14" t="s">
        <v>8153</v>
      </c>
    </row>
    <row r="1828" spans="1:10" x14ac:dyDescent="0.2">
      <c r="A1828" s="14">
        <v>20251031</v>
      </c>
      <c r="B1828" s="15" t="s">
        <v>5972</v>
      </c>
      <c r="C1828" s="14" t="s">
        <v>10067</v>
      </c>
      <c r="D1828" s="14" t="s">
        <v>8162</v>
      </c>
      <c r="E1828" s="14">
        <v>8050</v>
      </c>
      <c r="F1828" s="14" t="s">
        <v>8220</v>
      </c>
      <c r="G1828" s="14">
        <v>17</v>
      </c>
      <c r="H1828" s="14" t="s">
        <v>8221</v>
      </c>
      <c r="I1828" s="14" t="s">
        <v>8153</v>
      </c>
      <c r="J1828" s="14" t="s">
        <v>8153</v>
      </c>
    </row>
    <row r="1829" spans="1:10" x14ac:dyDescent="0.2">
      <c r="A1829" s="14">
        <v>20251031</v>
      </c>
      <c r="B1829" s="15">
        <v>4350</v>
      </c>
      <c r="C1829" s="14" t="s">
        <v>10068</v>
      </c>
      <c r="D1829" s="14" t="s">
        <v>12682</v>
      </c>
      <c r="E1829" s="14">
        <v>6100</v>
      </c>
      <c r="F1829" s="14" t="s">
        <v>8214</v>
      </c>
      <c r="G1829" s="14">
        <v>14</v>
      </c>
      <c r="H1829" s="14" t="s">
        <v>8215</v>
      </c>
      <c r="I1829" s="14">
        <v>7</v>
      </c>
      <c r="J1829" s="14" t="s">
        <v>8203</v>
      </c>
    </row>
    <row r="1830" spans="1:10" x14ac:dyDescent="0.2">
      <c r="A1830" s="14">
        <v>20251031</v>
      </c>
      <c r="B1830" s="15">
        <v>4351</v>
      </c>
      <c r="C1830" s="14" t="s">
        <v>10069</v>
      </c>
      <c r="D1830" s="14" t="s">
        <v>12682</v>
      </c>
      <c r="E1830" s="14">
        <v>7200</v>
      </c>
      <c r="F1830" s="14" t="s">
        <v>8311</v>
      </c>
      <c r="G1830" s="14">
        <v>16</v>
      </c>
      <c r="H1830" s="14" t="s">
        <v>8312</v>
      </c>
      <c r="I1830" s="14" t="s">
        <v>8153</v>
      </c>
      <c r="J1830" s="14" t="s">
        <v>8153</v>
      </c>
    </row>
    <row r="1831" spans="1:10" x14ac:dyDescent="0.2">
      <c r="A1831" s="14">
        <v>20251031</v>
      </c>
      <c r="B1831" s="15">
        <v>4356</v>
      </c>
      <c r="C1831" s="14" t="s">
        <v>10070</v>
      </c>
      <c r="D1831" s="14" t="s">
        <v>12682</v>
      </c>
      <c r="E1831" s="14">
        <v>5250</v>
      </c>
      <c r="F1831" s="14" t="s">
        <v>8163</v>
      </c>
      <c r="G1831" s="14">
        <v>10</v>
      </c>
      <c r="H1831" s="14" t="s">
        <v>8164</v>
      </c>
      <c r="I1831" s="14" t="s">
        <v>8153</v>
      </c>
      <c r="J1831" s="14" t="s">
        <v>8153</v>
      </c>
    </row>
    <row r="1832" spans="1:10" x14ac:dyDescent="0.2">
      <c r="A1832" s="14">
        <v>20251031</v>
      </c>
      <c r="B1832" s="15" t="s">
        <v>10071</v>
      </c>
      <c r="C1832" s="14" t="s">
        <v>10072</v>
      </c>
      <c r="D1832" s="14" t="s">
        <v>8152</v>
      </c>
      <c r="E1832" s="14" t="s">
        <v>8153</v>
      </c>
      <c r="F1832" s="14" t="s">
        <v>8153</v>
      </c>
      <c r="G1832" s="14" t="s">
        <v>8153</v>
      </c>
      <c r="H1832" s="14" t="s">
        <v>8153</v>
      </c>
      <c r="I1832" s="14" t="s">
        <v>8153</v>
      </c>
      <c r="J1832" s="14" t="s">
        <v>8153</v>
      </c>
    </row>
    <row r="1833" spans="1:10" x14ac:dyDescent="0.2">
      <c r="A1833" s="14">
        <v>20251031</v>
      </c>
      <c r="B1833" s="15">
        <v>4360</v>
      </c>
      <c r="C1833" s="14" t="s">
        <v>10073</v>
      </c>
      <c r="D1833" s="14" t="s">
        <v>12682</v>
      </c>
      <c r="E1833" s="14">
        <v>3200</v>
      </c>
      <c r="F1833" s="14" t="s">
        <v>8449</v>
      </c>
      <c r="G1833" s="14">
        <v>4</v>
      </c>
      <c r="H1833" s="14" t="s">
        <v>8450</v>
      </c>
      <c r="I1833" s="14" t="s">
        <v>8153</v>
      </c>
      <c r="J1833" s="14" t="s">
        <v>8153</v>
      </c>
    </row>
    <row r="1834" spans="1:10" x14ac:dyDescent="0.2">
      <c r="A1834" s="14">
        <v>20251031</v>
      </c>
      <c r="B1834" s="15">
        <v>4361</v>
      </c>
      <c r="C1834" s="14" t="s">
        <v>10074</v>
      </c>
      <c r="D1834" s="14" t="s">
        <v>12682</v>
      </c>
      <c r="E1834" s="14">
        <v>3200</v>
      </c>
      <c r="F1834" s="14" t="s">
        <v>8449</v>
      </c>
      <c r="G1834" s="14">
        <v>4</v>
      </c>
      <c r="H1834" s="14" t="s">
        <v>8450</v>
      </c>
      <c r="I1834" s="14" t="s">
        <v>8153</v>
      </c>
      <c r="J1834" s="14" t="s">
        <v>8153</v>
      </c>
    </row>
    <row r="1835" spans="1:10" x14ac:dyDescent="0.2">
      <c r="A1835" s="14">
        <v>20251031</v>
      </c>
      <c r="B1835" s="15">
        <v>4362</v>
      </c>
      <c r="C1835" s="14" t="s">
        <v>10075</v>
      </c>
      <c r="D1835" s="14" t="s">
        <v>12680</v>
      </c>
      <c r="E1835" s="14">
        <v>3200</v>
      </c>
      <c r="F1835" s="14" t="s">
        <v>8449</v>
      </c>
      <c r="G1835" s="14">
        <v>4</v>
      </c>
      <c r="H1835" s="14" t="s">
        <v>8450</v>
      </c>
      <c r="I1835" s="14">
        <v>7</v>
      </c>
      <c r="J1835" s="14" t="s">
        <v>8203</v>
      </c>
    </row>
    <row r="1836" spans="1:10" x14ac:dyDescent="0.2">
      <c r="A1836" s="14">
        <v>20251031</v>
      </c>
      <c r="B1836" s="15">
        <v>4365</v>
      </c>
      <c r="C1836" s="14" t="s">
        <v>10076</v>
      </c>
      <c r="D1836" s="14" t="s">
        <v>12682</v>
      </c>
      <c r="E1836" s="14">
        <v>3200</v>
      </c>
      <c r="F1836" s="14" t="s">
        <v>8449</v>
      </c>
      <c r="G1836" s="14">
        <v>4</v>
      </c>
      <c r="H1836" s="14" t="s">
        <v>8450</v>
      </c>
      <c r="I1836" s="14" t="s">
        <v>8153</v>
      </c>
      <c r="J1836" s="14" t="s">
        <v>8153</v>
      </c>
    </row>
    <row r="1837" spans="1:10" x14ac:dyDescent="0.2">
      <c r="A1837" s="14">
        <v>20251031</v>
      </c>
      <c r="B1837" s="15">
        <v>4366</v>
      </c>
      <c r="C1837" s="14" t="s">
        <v>10077</v>
      </c>
      <c r="D1837" s="14" t="s">
        <v>12682</v>
      </c>
      <c r="E1837" s="14">
        <v>3200</v>
      </c>
      <c r="F1837" s="14" t="s">
        <v>8449</v>
      </c>
      <c r="G1837" s="14">
        <v>4</v>
      </c>
      <c r="H1837" s="14" t="s">
        <v>8450</v>
      </c>
      <c r="I1837" s="14" t="s">
        <v>8153</v>
      </c>
      <c r="J1837" s="14" t="s">
        <v>8153</v>
      </c>
    </row>
    <row r="1838" spans="1:10" x14ac:dyDescent="0.2">
      <c r="A1838" s="14">
        <v>20251031</v>
      </c>
      <c r="B1838" s="15">
        <v>4367</v>
      </c>
      <c r="C1838" s="14" t="s">
        <v>10078</v>
      </c>
      <c r="D1838" s="14" t="s">
        <v>12682</v>
      </c>
      <c r="E1838" s="14">
        <v>3200</v>
      </c>
      <c r="F1838" s="14" t="s">
        <v>8449</v>
      </c>
      <c r="G1838" s="14">
        <v>4</v>
      </c>
      <c r="H1838" s="14" t="s">
        <v>8450</v>
      </c>
      <c r="I1838" s="14" t="s">
        <v>8153</v>
      </c>
      <c r="J1838" s="14" t="s">
        <v>8153</v>
      </c>
    </row>
    <row r="1839" spans="1:10" x14ac:dyDescent="0.2">
      <c r="A1839" s="14">
        <v>20251031</v>
      </c>
      <c r="B1839" s="15">
        <v>4368</v>
      </c>
      <c r="C1839" s="14" t="s">
        <v>10079</v>
      </c>
      <c r="D1839" s="14" t="s">
        <v>12680</v>
      </c>
      <c r="E1839" s="14">
        <v>3200</v>
      </c>
      <c r="F1839" s="14" t="s">
        <v>8449</v>
      </c>
      <c r="G1839" s="14">
        <v>4</v>
      </c>
      <c r="H1839" s="14" t="s">
        <v>8450</v>
      </c>
      <c r="I1839" s="14">
        <v>6</v>
      </c>
      <c r="J1839" s="14" t="s">
        <v>8150</v>
      </c>
    </row>
    <row r="1840" spans="1:10" x14ac:dyDescent="0.2">
      <c r="A1840" s="14">
        <v>20251031</v>
      </c>
      <c r="B1840" s="15">
        <v>4369</v>
      </c>
      <c r="C1840" s="14" t="s">
        <v>10080</v>
      </c>
      <c r="D1840" s="14" t="s">
        <v>12680</v>
      </c>
      <c r="E1840" s="14">
        <v>3200</v>
      </c>
      <c r="F1840" s="14" t="s">
        <v>8449</v>
      </c>
      <c r="G1840" s="14">
        <v>4</v>
      </c>
      <c r="H1840" s="14" t="s">
        <v>8450</v>
      </c>
      <c r="I1840" s="14">
        <v>6</v>
      </c>
      <c r="J1840" s="14" t="s">
        <v>8150</v>
      </c>
    </row>
    <row r="1841" spans="1:10" x14ac:dyDescent="0.2">
      <c r="A1841" s="14">
        <v>20251031</v>
      </c>
      <c r="B1841" s="15" t="s">
        <v>4617</v>
      </c>
      <c r="C1841" s="14" t="s">
        <v>10081</v>
      </c>
      <c r="D1841" s="14" t="s">
        <v>12681</v>
      </c>
      <c r="E1841" s="14">
        <v>5250</v>
      </c>
      <c r="F1841" s="14" t="s">
        <v>8163</v>
      </c>
      <c r="G1841" s="14">
        <v>10</v>
      </c>
      <c r="H1841" s="14" t="s">
        <v>8164</v>
      </c>
      <c r="I1841" s="14" t="s">
        <v>8153</v>
      </c>
      <c r="J1841" s="14" t="s">
        <v>8153</v>
      </c>
    </row>
    <row r="1842" spans="1:10" x14ac:dyDescent="0.2">
      <c r="A1842" s="14">
        <v>20251031</v>
      </c>
      <c r="B1842" s="15">
        <v>4370</v>
      </c>
      <c r="C1842" s="14" t="s">
        <v>10082</v>
      </c>
      <c r="D1842" s="14" t="s">
        <v>12681</v>
      </c>
      <c r="E1842" s="14">
        <v>5250</v>
      </c>
      <c r="F1842" s="14" t="s">
        <v>8163</v>
      </c>
      <c r="G1842" s="14">
        <v>10</v>
      </c>
      <c r="H1842" s="14" t="s">
        <v>8164</v>
      </c>
      <c r="I1842" s="14" t="s">
        <v>8153</v>
      </c>
      <c r="J1842" s="14" t="s">
        <v>8153</v>
      </c>
    </row>
    <row r="1843" spans="1:10" x14ac:dyDescent="0.2">
      <c r="A1843" s="14">
        <v>20251031</v>
      </c>
      <c r="B1843" s="15">
        <v>4371</v>
      </c>
      <c r="C1843" s="14" t="s">
        <v>10083</v>
      </c>
      <c r="D1843" s="14" t="s">
        <v>12681</v>
      </c>
      <c r="E1843" s="14">
        <v>5250</v>
      </c>
      <c r="F1843" s="14" t="s">
        <v>8163</v>
      </c>
      <c r="G1843" s="14">
        <v>10</v>
      </c>
      <c r="H1843" s="14" t="s">
        <v>8164</v>
      </c>
      <c r="I1843" s="14" t="s">
        <v>8153</v>
      </c>
      <c r="J1843" s="14" t="s">
        <v>8153</v>
      </c>
    </row>
    <row r="1844" spans="1:10" x14ac:dyDescent="0.2">
      <c r="A1844" s="14">
        <v>20251031</v>
      </c>
      <c r="B1844" s="15">
        <v>4372</v>
      </c>
      <c r="C1844" s="14" t="s">
        <v>10084</v>
      </c>
      <c r="D1844" s="14" t="s">
        <v>12681</v>
      </c>
      <c r="E1844" s="14">
        <v>5250</v>
      </c>
      <c r="F1844" s="14" t="s">
        <v>8163</v>
      </c>
      <c r="G1844" s="14">
        <v>10</v>
      </c>
      <c r="H1844" s="14" t="s">
        <v>8164</v>
      </c>
      <c r="I1844" s="14" t="s">
        <v>8153</v>
      </c>
      <c r="J1844" s="14" t="s">
        <v>8153</v>
      </c>
    </row>
    <row r="1845" spans="1:10" x14ac:dyDescent="0.2">
      <c r="A1845" s="14">
        <v>20251031</v>
      </c>
      <c r="B1845" s="15">
        <v>4373</v>
      </c>
      <c r="C1845" s="14" t="s">
        <v>10085</v>
      </c>
      <c r="D1845" s="14" t="s">
        <v>12680</v>
      </c>
      <c r="E1845" s="14">
        <v>5250</v>
      </c>
      <c r="F1845" s="14" t="s">
        <v>8163</v>
      </c>
      <c r="G1845" s="14">
        <v>10</v>
      </c>
      <c r="H1845" s="14" t="s">
        <v>8164</v>
      </c>
      <c r="I1845" s="14">
        <v>6</v>
      </c>
      <c r="J1845" s="14" t="s">
        <v>8150</v>
      </c>
    </row>
    <row r="1846" spans="1:10" x14ac:dyDescent="0.2">
      <c r="A1846" s="14">
        <v>20251031</v>
      </c>
      <c r="B1846" s="15">
        <v>4374</v>
      </c>
      <c r="C1846" s="14" t="s">
        <v>10086</v>
      </c>
      <c r="D1846" s="14" t="s">
        <v>12681</v>
      </c>
      <c r="E1846" s="14">
        <v>5250</v>
      </c>
      <c r="F1846" s="14" t="s">
        <v>8163</v>
      </c>
      <c r="G1846" s="14">
        <v>10</v>
      </c>
      <c r="H1846" s="14" t="s">
        <v>8164</v>
      </c>
      <c r="I1846" s="14" t="s">
        <v>8153</v>
      </c>
      <c r="J1846" s="14" t="s">
        <v>8153</v>
      </c>
    </row>
    <row r="1847" spans="1:10" x14ac:dyDescent="0.2">
      <c r="A1847" s="14">
        <v>20251031</v>
      </c>
      <c r="B1847" s="15">
        <v>4375</v>
      </c>
      <c r="C1847" s="14" t="s">
        <v>10087</v>
      </c>
      <c r="D1847" s="14" t="s">
        <v>12681</v>
      </c>
      <c r="E1847" s="14">
        <v>5250</v>
      </c>
      <c r="F1847" s="14" t="s">
        <v>8163</v>
      </c>
      <c r="G1847" s="14">
        <v>10</v>
      </c>
      <c r="H1847" s="14" t="s">
        <v>8164</v>
      </c>
      <c r="I1847" s="14" t="s">
        <v>8153</v>
      </c>
      <c r="J1847" s="14" t="s">
        <v>8153</v>
      </c>
    </row>
    <row r="1848" spans="1:10" x14ac:dyDescent="0.2">
      <c r="A1848" s="14">
        <v>20251031</v>
      </c>
      <c r="B1848" s="15">
        <v>4376</v>
      </c>
      <c r="C1848" s="14" t="s">
        <v>10088</v>
      </c>
      <c r="D1848" s="14" t="s">
        <v>12681</v>
      </c>
      <c r="E1848" s="14">
        <v>5250</v>
      </c>
      <c r="F1848" s="14" t="s">
        <v>8163</v>
      </c>
      <c r="G1848" s="14">
        <v>10</v>
      </c>
      <c r="H1848" s="14" t="s">
        <v>8164</v>
      </c>
      <c r="I1848" s="14" t="s">
        <v>8153</v>
      </c>
      <c r="J1848" s="14" t="s">
        <v>8153</v>
      </c>
    </row>
    <row r="1849" spans="1:10" x14ac:dyDescent="0.2">
      <c r="A1849" s="14">
        <v>20251031</v>
      </c>
      <c r="B1849" s="15">
        <v>4377</v>
      </c>
      <c r="C1849" s="14" t="s">
        <v>10089</v>
      </c>
      <c r="D1849" s="14" t="s">
        <v>12681</v>
      </c>
      <c r="E1849" s="14">
        <v>5250</v>
      </c>
      <c r="F1849" s="14" t="s">
        <v>8163</v>
      </c>
      <c r="G1849" s="14">
        <v>10</v>
      </c>
      <c r="H1849" s="14" t="s">
        <v>8164</v>
      </c>
      <c r="I1849" s="14" t="s">
        <v>8153</v>
      </c>
      <c r="J1849" s="14" t="s">
        <v>8153</v>
      </c>
    </row>
    <row r="1850" spans="1:10" x14ac:dyDescent="0.2">
      <c r="A1850" s="14">
        <v>20251031</v>
      </c>
      <c r="B1850" s="15">
        <v>4378</v>
      </c>
      <c r="C1850" s="14" t="s">
        <v>10090</v>
      </c>
      <c r="D1850" s="14" t="s">
        <v>12681</v>
      </c>
      <c r="E1850" s="14">
        <v>5250</v>
      </c>
      <c r="F1850" s="14" t="s">
        <v>8163</v>
      </c>
      <c r="G1850" s="14">
        <v>10</v>
      </c>
      <c r="H1850" s="14" t="s">
        <v>8164</v>
      </c>
      <c r="I1850" s="14" t="s">
        <v>8153</v>
      </c>
      <c r="J1850" s="14" t="s">
        <v>8153</v>
      </c>
    </row>
    <row r="1851" spans="1:10" x14ac:dyDescent="0.2">
      <c r="A1851" s="14">
        <v>20251031</v>
      </c>
      <c r="B1851" s="15">
        <v>4379</v>
      </c>
      <c r="C1851" s="14" t="s">
        <v>10091</v>
      </c>
      <c r="D1851" s="14" t="s">
        <v>12681</v>
      </c>
      <c r="E1851" s="14">
        <v>5250</v>
      </c>
      <c r="F1851" s="14" t="s">
        <v>8163</v>
      </c>
      <c r="G1851" s="14">
        <v>10</v>
      </c>
      <c r="H1851" s="14" t="s">
        <v>8164</v>
      </c>
      <c r="I1851" s="14" t="s">
        <v>8153</v>
      </c>
      <c r="J1851" s="14" t="s">
        <v>8153</v>
      </c>
    </row>
    <row r="1852" spans="1:10" x14ac:dyDescent="0.2">
      <c r="A1852" s="14">
        <v>20251031</v>
      </c>
      <c r="B1852" s="15" t="s">
        <v>5611</v>
      </c>
      <c r="C1852" s="14" t="s">
        <v>10092</v>
      </c>
      <c r="D1852" s="14" t="s">
        <v>8162</v>
      </c>
      <c r="E1852" s="14">
        <v>9050</v>
      </c>
      <c r="F1852" s="14" t="s">
        <v>8187</v>
      </c>
      <c r="G1852" s="14">
        <v>10</v>
      </c>
      <c r="H1852" s="14" t="s">
        <v>8164</v>
      </c>
      <c r="I1852" s="14" t="s">
        <v>8153</v>
      </c>
      <c r="J1852" s="14" t="s">
        <v>8153</v>
      </c>
    </row>
    <row r="1853" spans="1:10" x14ac:dyDescent="0.2">
      <c r="A1853" s="14">
        <v>20251031</v>
      </c>
      <c r="B1853" s="15">
        <v>4380</v>
      </c>
      <c r="C1853" s="14" t="s">
        <v>10093</v>
      </c>
      <c r="D1853" s="14" t="s">
        <v>12681</v>
      </c>
      <c r="E1853" s="14">
        <v>5250</v>
      </c>
      <c r="F1853" s="14" t="s">
        <v>8163</v>
      </c>
      <c r="G1853" s="14">
        <v>10</v>
      </c>
      <c r="H1853" s="14" t="s">
        <v>8164</v>
      </c>
      <c r="I1853" s="14" t="s">
        <v>8153</v>
      </c>
      <c r="J1853" s="14" t="s">
        <v>8153</v>
      </c>
    </row>
    <row r="1854" spans="1:10" x14ac:dyDescent="0.2">
      <c r="A1854" s="14">
        <v>20251031</v>
      </c>
      <c r="B1854" s="15">
        <v>4381</v>
      </c>
      <c r="C1854" s="14" t="s">
        <v>10094</v>
      </c>
      <c r="D1854" s="14" t="s">
        <v>12681</v>
      </c>
      <c r="E1854" s="14">
        <v>5250</v>
      </c>
      <c r="F1854" s="14" t="s">
        <v>8163</v>
      </c>
      <c r="G1854" s="14">
        <v>10</v>
      </c>
      <c r="H1854" s="14" t="s">
        <v>8164</v>
      </c>
      <c r="I1854" s="14" t="s">
        <v>8153</v>
      </c>
      <c r="J1854" s="14" t="s">
        <v>8153</v>
      </c>
    </row>
    <row r="1855" spans="1:10" x14ac:dyDescent="0.2">
      <c r="A1855" s="14">
        <v>20251031</v>
      </c>
      <c r="B1855" s="15">
        <v>4382</v>
      </c>
      <c r="C1855" s="14" t="s">
        <v>10095</v>
      </c>
      <c r="D1855" s="14" t="s">
        <v>12682</v>
      </c>
      <c r="E1855" s="14">
        <v>5250</v>
      </c>
      <c r="F1855" s="14" t="s">
        <v>8163</v>
      </c>
      <c r="G1855" s="14">
        <v>10</v>
      </c>
      <c r="H1855" s="14" t="s">
        <v>8164</v>
      </c>
      <c r="I1855" s="14">
        <v>7</v>
      </c>
      <c r="J1855" s="14" t="s">
        <v>8203</v>
      </c>
    </row>
    <row r="1856" spans="1:10" x14ac:dyDescent="0.2">
      <c r="A1856" s="14">
        <v>20251031</v>
      </c>
      <c r="B1856" s="15">
        <v>4384</v>
      </c>
      <c r="C1856" s="14" t="s">
        <v>10096</v>
      </c>
      <c r="D1856" s="14" t="s">
        <v>12680</v>
      </c>
      <c r="E1856" s="14">
        <v>5250</v>
      </c>
      <c r="F1856" s="14" t="s">
        <v>8163</v>
      </c>
      <c r="G1856" s="14">
        <v>10</v>
      </c>
      <c r="H1856" s="14" t="s">
        <v>8164</v>
      </c>
      <c r="I1856" s="14">
        <v>6</v>
      </c>
      <c r="J1856" s="14" t="s">
        <v>8150</v>
      </c>
    </row>
    <row r="1857" spans="1:10" x14ac:dyDescent="0.2">
      <c r="A1857" s="14">
        <v>20251031</v>
      </c>
      <c r="B1857" s="15">
        <v>4385</v>
      </c>
      <c r="C1857" s="14" t="s">
        <v>10097</v>
      </c>
      <c r="D1857" s="14" t="s">
        <v>12680</v>
      </c>
      <c r="E1857" s="14">
        <v>5250</v>
      </c>
      <c r="F1857" s="14" t="s">
        <v>8163</v>
      </c>
      <c r="G1857" s="14">
        <v>10</v>
      </c>
      <c r="H1857" s="14" t="s">
        <v>8164</v>
      </c>
      <c r="I1857" s="14">
        <v>4</v>
      </c>
      <c r="J1857" s="14" t="s">
        <v>8177</v>
      </c>
    </row>
    <row r="1858" spans="1:10" x14ac:dyDescent="0.2">
      <c r="A1858" s="14">
        <v>20251031</v>
      </c>
      <c r="B1858" s="15">
        <v>4386</v>
      </c>
      <c r="C1858" s="14" t="s">
        <v>10098</v>
      </c>
      <c r="D1858" s="14" t="s">
        <v>12682</v>
      </c>
      <c r="E1858" s="14">
        <v>5250</v>
      </c>
      <c r="F1858" s="14" t="s">
        <v>8163</v>
      </c>
      <c r="G1858" s="14">
        <v>10</v>
      </c>
      <c r="H1858" s="14" t="s">
        <v>8164</v>
      </c>
      <c r="I1858" s="14" t="s">
        <v>8153</v>
      </c>
      <c r="J1858" s="14" t="s">
        <v>8153</v>
      </c>
    </row>
    <row r="1859" spans="1:10" x14ac:dyDescent="0.2">
      <c r="A1859" s="14">
        <v>20251031</v>
      </c>
      <c r="B1859" s="15">
        <v>4387</v>
      </c>
      <c r="C1859" s="14" t="s">
        <v>10099</v>
      </c>
      <c r="D1859" s="14" t="s">
        <v>12681</v>
      </c>
      <c r="E1859" s="14">
        <v>5250</v>
      </c>
      <c r="F1859" s="14" t="s">
        <v>8163</v>
      </c>
      <c r="G1859" s="14">
        <v>10</v>
      </c>
      <c r="H1859" s="14" t="s">
        <v>8164</v>
      </c>
      <c r="I1859" s="14" t="s">
        <v>8153</v>
      </c>
      <c r="J1859" s="14" t="s">
        <v>8153</v>
      </c>
    </row>
    <row r="1860" spans="1:10" x14ac:dyDescent="0.2">
      <c r="A1860" s="14">
        <v>20251031</v>
      </c>
      <c r="B1860" s="15">
        <v>4388</v>
      </c>
      <c r="C1860" s="14" t="s">
        <v>10100</v>
      </c>
      <c r="D1860" s="14" t="s">
        <v>12681</v>
      </c>
      <c r="E1860" s="14">
        <v>5250</v>
      </c>
      <c r="F1860" s="14" t="s">
        <v>8163</v>
      </c>
      <c r="G1860" s="14">
        <v>10</v>
      </c>
      <c r="H1860" s="14" t="s">
        <v>8164</v>
      </c>
      <c r="I1860" s="14" t="s">
        <v>8153</v>
      </c>
      <c r="J1860" s="14" t="s">
        <v>8153</v>
      </c>
    </row>
    <row r="1861" spans="1:10" x14ac:dyDescent="0.2">
      <c r="A1861" s="14">
        <v>20251031</v>
      </c>
      <c r="B1861" s="15">
        <v>4389</v>
      </c>
      <c r="C1861" s="14" t="s">
        <v>10101</v>
      </c>
      <c r="D1861" s="14" t="s">
        <v>12681</v>
      </c>
      <c r="E1861" s="14">
        <v>5250</v>
      </c>
      <c r="F1861" s="14" t="s">
        <v>8163</v>
      </c>
      <c r="G1861" s="14">
        <v>10</v>
      </c>
      <c r="H1861" s="14" t="s">
        <v>8164</v>
      </c>
      <c r="I1861" s="14" t="s">
        <v>8153</v>
      </c>
      <c r="J1861" s="14" t="s">
        <v>8153</v>
      </c>
    </row>
    <row r="1862" spans="1:10" x14ac:dyDescent="0.2">
      <c r="A1862" s="14">
        <v>20251031</v>
      </c>
      <c r="B1862" s="15" t="s">
        <v>5400</v>
      </c>
      <c r="C1862" s="14" t="s">
        <v>10102</v>
      </c>
      <c r="D1862" s="14" t="s">
        <v>12681</v>
      </c>
      <c r="E1862" s="14">
        <v>5250</v>
      </c>
      <c r="F1862" s="14" t="s">
        <v>8163</v>
      </c>
      <c r="G1862" s="14">
        <v>10</v>
      </c>
      <c r="H1862" s="14" t="s">
        <v>8164</v>
      </c>
      <c r="I1862" s="14" t="s">
        <v>8153</v>
      </c>
      <c r="J1862" s="14" t="s">
        <v>8153</v>
      </c>
    </row>
    <row r="1863" spans="1:10" x14ac:dyDescent="0.2">
      <c r="A1863" s="14">
        <v>20251031</v>
      </c>
      <c r="B1863" s="15">
        <v>4390</v>
      </c>
      <c r="C1863" s="14" t="s">
        <v>10103</v>
      </c>
      <c r="D1863" s="14" t="s">
        <v>12680</v>
      </c>
      <c r="E1863" s="14">
        <v>5250</v>
      </c>
      <c r="F1863" s="14" t="s">
        <v>8163</v>
      </c>
      <c r="G1863" s="14">
        <v>10</v>
      </c>
      <c r="H1863" s="14" t="s">
        <v>8164</v>
      </c>
      <c r="I1863" s="14">
        <v>7</v>
      </c>
      <c r="J1863" s="14" t="s">
        <v>8203</v>
      </c>
    </row>
    <row r="1864" spans="1:10" x14ac:dyDescent="0.2">
      <c r="A1864" s="14">
        <v>20251031</v>
      </c>
      <c r="B1864" s="15">
        <v>4391</v>
      </c>
      <c r="C1864" s="14" t="s">
        <v>10104</v>
      </c>
      <c r="D1864" s="14" t="s">
        <v>12681</v>
      </c>
      <c r="E1864" s="14">
        <v>5250</v>
      </c>
      <c r="F1864" s="14" t="s">
        <v>8163</v>
      </c>
      <c r="G1864" s="14">
        <v>10</v>
      </c>
      <c r="H1864" s="14" t="s">
        <v>8164</v>
      </c>
      <c r="I1864" s="14" t="s">
        <v>8153</v>
      </c>
      <c r="J1864" s="14" t="s">
        <v>8153</v>
      </c>
    </row>
    <row r="1865" spans="1:10" x14ac:dyDescent="0.2">
      <c r="A1865" s="14">
        <v>20251031</v>
      </c>
      <c r="B1865" s="15">
        <v>4392</v>
      </c>
      <c r="C1865" s="14" t="s">
        <v>10105</v>
      </c>
      <c r="D1865" s="14" t="s">
        <v>12680</v>
      </c>
      <c r="E1865" s="14">
        <v>5250</v>
      </c>
      <c r="F1865" s="14" t="s">
        <v>8163</v>
      </c>
      <c r="G1865" s="14">
        <v>10</v>
      </c>
      <c r="H1865" s="14" t="s">
        <v>8164</v>
      </c>
      <c r="I1865" s="14" t="s">
        <v>8153</v>
      </c>
      <c r="J1865" s="14" t="s">
        <v>8153</v>
      </c>
    </row>
    <row r="1866" spans="1:10" x14ac:dyDescent="0.2">
      <c r="A1866" s="14">
        <v>20251031</v>
      </c>
      <c r="B1866" s="15">
        <v>4393</v>
      </c>
      <c r="C1866" s="14" t="s">
        <v>10106</v>
      </c>
      <c r="D1866" s="14" t="s">
        <v>12681</v>
      </c>
      <c r="E1866" s="14">
        <v>5250</v>
      </c>
      <c r="F1866" s="14" t="s">
        <v>8163</v>
      </c>
      <c r="G1866" s="14">
        <v>10</v>
      </c>
      <c r="H1866" s="14" t="s">
        <v>8164</v>
      </c>
      <c r="I1866" s="14" t="s">
        <v>8153</v>
      </c>
      <c r="J1866" s="14" t="s">
        <v>8153</v>
      </c>
    </row>
    <row r="1867" spans="1:10" x14ac:dyDescent="0.2">
      <c r="A1867" s="14">
        <v>20251031</v>
      </c>
      <c r="B1867" s="15">
        <v>4394</v>
      </c>
      <c r="C1867" s="14" t="s">
        <v>10107</v>
      </c>
      <c r="D1867" s="14" t="s">
        <v>12681</v>
      </c>
      <c r="E1867" s="14">
        <v>5250</v>
      </c>
      <c r="F1867" s="14" t="s">
        <v>8163</v>
      </c>
      <c r="G1867" s="14">
        <v>10</v>
      </c>
      <c r="H1867" s="14" t="s">
        <v>8164</v>
      </c>
      <c r="I1867" s="14" t="s">
        <v>8153</v>
      </c>
      <c r="J1867" s="14" t="s">
        <v>8153</v>
      </c>
    </row>
    <row r="1868" spans="1:10" x14ac:dyDescent="0.2">
      <c r="A1868" s="14">
        <v>20251031</v>
      </c>
      <c r="B1868" s="15">
        <v>4395</v>
      </c>
      <c r="C1868" s="14" t="s">
        <v>10108</v>
      </c>
      <c r="D1868" s="14" t="s">
        <v>12681</v>
      </c>
      <c r="E1868" s="14">
        <v>5250</v>
      </c>
      <c r="F1868" s="14" t="s">
        <v>8163</v>
      </c>
      <c r="G1868" s="14">
        <v>10</v>
      </c>
      <c r="H1868" s="14" t="s">
        <v>8164</v>
      </c>
      <c r="I1868" s="14" t="s">
        <v>8153</v>
      </c>
      <c r="J1868" s="14" t="s">
        <v>8153</v>
      </c>
    </row>
    <row r="1869" spans="1:10" x14ac:dyDescent="0.2">
      <c r="A1869" s="14">
        <v>20251031</v>
      </c>
      <c r="B1869" s="15">
        <v>4396</v>
      </c>
      <c r="C1869" s="14" t="s">
        <v>10109</v>
      </c>
      <c r="D1869" s="14" t="s">
        <v>12680</v>
      </c>
      <c r="E1869" s="14">
        <v>5250</v>
      </c>
      <c r="F1869" s="14" t="s">
        <v>8163</v>
      </c>
      <c r="G1869" s="14">
        <v>10</v>
      </c>
      <c r="H1869" s="14" t="s">
        <v>8164</v>
      </c>
      <c r="I1869" s="14">
        <v>7</v>
      </c>
      <c r="J1869" s="14" t="s">
        <v>8203</v>
      </c>
    </row>
    <row r="1870" spans="1:10" x14ac:dyDescent="0.2">
      <c r="A1870" s="14">
        <v>20251031</v>
      </c>
      <c r="B1870" s="15">
        <v>4397</v>
      </c>
      <c r="C1870" s="14" t="s">
        <v>10110</v>
      </c>
      <c r="D1870" s="14" t="s">
        <v>12681</v>
      </c>
      <c r="E1870" s="14">
        <v>5250</v>
      </c>
      <c r="F1870" s="14" t="s">
        <v>8163</v>
      </c>
      <c r="G1870" s="14">
        <v>10</v>
      </c>
      <c r="H1870" s="14" t="s">
        <v>8164</v>
      </c>
      <c r="I1870" s="14" t="s">
        <v>8153</v>
      </c>
      <c r="J1870" s="14" t="s">
        <v>8153</v>
      </c>
    </row>
    <row r="1871" spans="1:10" x14ac:dyDescent="0.2">
      <c r="A1871" s="14">
        <v>20251031</v>
      </c>
      <c r="B1871" s="15">
        <v>4398</v>
      </c>
      <c r="C1871" s="14" t="s">
        <v>10111</v>
      </c>
      <c r="D1871" s="14" t="s">
        <v>12682</v>
      </c>
      <c r="E1871" s="14">
        <v>5250</v>
      </c>
      <c r="F1871" s="14" t="s">
        <v>8163</v>
      </c>
      <c r="G1871" s="14">
        <v>10</v>
      </c>
      <c r="H1871" s="14" t="s">
        <v>8164</v>
      </c>
      <c r="I1871" s="14" t="s">
        <v>8153</v>
      </c>
      <c r="J1871" s="14" t="s">
        <v>8153</v>
      </c>
    </row>
    <row r="1872" spans="1:10" x14ac:dyDescent="0.2">
      <c r="A1872" s="14">
        <v>20251031</v>
      </c>
      <c r="B1872" s="15" t="s">
        <v>4042</v>
      </c>
      <c r="C1872" s="14" t="s">
        <v>10112</v>
      </c>
      <c r="D1872" s="14" t="s">
        <v>8162</v>
      </c>
      <c r="E1872" s="14">
        <v>5250</v>
      </c>
      <c r="F1872" s="14" t="s">
        <v>8163</v>
      </c>
      <c r="G1872" s="14">
        <v>10</v>
      </c>
      <c r="H1872" s="14" t="s">
        <v>8164</v>
      </c>
      <c r="I1872" s="14" t="s">
        <v>8153</v>
      </c>
      <c r="J1872" s="14" t="s">
        <v>8153</v>
      </c>
    </row>
    <row r="1873" spans="1:10" x14ac:dyDescent="0.2">
      <c r="A1873" s="14">
        <v>20251031</v>
      </c>
      <c r="B1873" s="15">
        <v>4401</v>
      </c>
      <c r="C1873" s="14" t="s">
        <v>10113</v>
      </c>
      <c r="D1873" s="14" t="s">
        <v>12680</v>
      </c>
      <c r="E1873" s="14">
        <v>3200</v>
      </c>
      <c r="F1873" s="14" t="s">
        <v>8449</v>
      </c>
      <c r="G1873" s="14">
        <v>4</v>
      </c>
      <c r="H1873" s="14" t="s">
        <v>8450</v>
      </c>
      <c r="I1873" s="14">
        <v>4</v>
      </c>
      <c r="J1873" s="14" t="s">
        <v>8177</v>
      </c>
    </row>
    <row r="1874" spans="1:10" x14ac:dyDescent="0.2">
      <c r="A1874" s="14">
        <v>20251031</v>
      </c>
      <c r="B1874" s="15">
        <v>4403</v>
      </c>
      <c r="C1874" s="14" t="s">
        <v>10114</v>
      </c>
      <c r="D1874" s="14" t="s">
        <v>12680</v>
      </c>
      <c r="E1874" s="14">
        <v>3200</v>
      </c>
      <c r="F1874" s="14" t="s">
        <v>8449</v>
      </c>
      <c r="G1874" s="14">
        <v>4</v>
      </c>
      <c r="H1874" s="14" t="s">
        <v>8450</v>
      </c>
      <c r="I1874" s="14">
        <v>4</v>
      </c>
      <c r="J1874" s="14" t="s">
        <v>8177</v>
      </c>
    </row>
    <row r="1875" spans="1:10" x14ac:dyDescent="0.2">
      <c r="A1875" s="14">
        <v>20251031</v>
      </c>
      <c r="B1875" s="15">
        <v>4404</v>
      </c>
      <c r="C1875" s="14" t="s">
        <v>10115</v>
      </c>
      <c r="D1875" s="14" t="s">
        <v>12682</v>
      </c>
      <c r="E1875" s="14">
        <v>3050</v>
      </c>
      <c r="F1875" s="14" t="s">
        <v>8579</v>
      </c>
      <c r="G1875" s="14">
        <v>1</v>
      </c>
      <c r="H1875" s="14" t="s">
        <v>8149</v>
      </c>
      <c r="I1875" s="14" t="s">
        <v>8153</v>
      </c>
      <c r="J1875" s="14" t="s">
        <v>8153</v>
      </c>
    </row>
    <row r="1876" spans="1:10" x14ac:dyDescent="0.2">
      <c r="A1876" s="14">
        <v>20251031</v>
      </c>
      <c r="B1876" s="15">
        <v>4406</v>
      </c>
      <c r="C1876" s="14" t="s">
        <v>10116</v>
      </c>
      <c r="D1876" s="14" t="s">
        <v>12682</v>
      </c>
      <c r="E1876" s="14">
        <v>3200</v>
      </c>
      <c r="F1876" s="14" t="s">
        <v>8449</v>
      </c>
      <c r="G1876" s="14">
        <v>4</v>
      </c>
      <c r="H1876" s="14" t="s">
        <v>8450</v>
      </c>
      <c r="I1876" s="14" t="s">
        <v>8153</v>
      </c>
      <c r="J1876" s="14" t="s">
        <v>8153</v>
      </c>
    </row>
    <row r="1877" spans="1:10" x14ac:dyDescent="0.2">
      <c r="A1877" s="14">
        <v>20251031</v>
      </c>
      <c r="B1877" s="15">
        <v>4409</v>
      </c>
      <c r="C1877" s="14" t="s">
        <v>10117</v>
      </c>
      <c r="D1877" s="14" t="s">
        <v>12682</v>
      </c>
      <c r="E1877" s="14">
        <v>3200</v>
      </c>
      <c r="F1877" s="14" t="s">
        <v>8449</v>
      </c>
      <c r="G1877" s="14">
        <v>4</v>
      </c>
      <c r="H1877" s="14" t="s">
        <v>8450</v>
      </c>
      <c r="I1877" s="14" t="s">
        <v>8153</v>
      </c>
      <c r="J1877" s="14" t="s">
        <v>8153</v>
      </c>
    </row>
    <row r="1878" spans="1:10" x14ac:dyDescent="0.2">
      <c r="A1878" s="14">
        <v>20251031</v>
      </c>
      <c r="B1878" s="15">
        <v>4410</v>
      </c>
      <c r="C1878" s="14" t="s">
        <v>10118</v>
      </c>
      <c r="D1878" s="14" t="s">
        <v>12680</v>
      </c>
      <c r="E1878" s="14">
        <v>3200</v>
      </c>
      <c r="F1878" s="14" t="s">
        <v>8449</v>
      </c>
      <c r="G1878" s="14">
        <v>4</v>
      </c>
      <c r="H1878" s="14" t="s">
        <v>8450</v>
      </c>
      <c r="I1878" s="14">
        <v>7</v>
      </c>
      <c r="J1878" s="14" t="s">
        <v>8203</v>
      </c>
    </row>
    <row r="1879" spans="1:10" x14ac:dyDescent="0.2">
      <c r="A1879" s="14">
        <v>20251031</v>
      </c>
      <c r="B1879" s="15">
        <v>4412</v>
      </c>
      <c r="C1879" s="14" t="s">
        <v>10119</v>
      </c>
      <c r="D1879" s="14" t="s">
        <v>12681</v>
      </c>
      <c r="E1879" s="14">
        <v>5250</v>
      </c>
      <c r="F1879" s="14" t="s">
        <v>8163</v>
      </c>
      <c r="G1879" s="14">
        <v>10</v>
      </c>
      <c r="H1879" s="14" t="s">
        <v>8164</v>
      </c>
      <c r="I1879" s="14" t="s">
        <v>8153</v>
      </c>
      <c r="J1879" s="14" t="s">
        <v>8153</v>
      </c>
    </row>
    <row r="1880" spans="1:10" x14ac:dyDescent="0.2">
      <c r="A1880" s="14">
        <v>20251031</v>
      </c>
      <c r="B1880" s="15">
        <v>4413</v>
      </c>
      <c r="C1880" s="14" t="s">
        <v>10120</v>
      </c>
      <c r="D1880" s="14" t="s">
        <v>12680</v>
      </c>
      <c r="E1880" s="14">
        <v>5250</v>
      </c>
      <c r="F1880" s="14" t="s">
        <v>8163</v>
      </c>
      <c r="G1880" s="14">
        <v>10</v>
      </c>
      <c r="H1880" s="14" t="s">
        <v>8164</v>
      </c>
      <c r="I1880" s="14">
        <v>7</v>
      </c>
      <c r="J1880" s="14" t="s">
        <v>8203</v>
      </c>
    </row>
    <row r="1881" spans="1:10" x14ac:dyDescent="0.2">
      <c r="A1881" s="14">
        <v>20251031</v>
      </c>
      <c r="B1881" s="15">
        <v>4414</v>
      </c>
      <c r="C1881" s="14" t="s">
        <v>10121</v>
      </c>
      <c r="D1881" s="14" t="s">
        <v>12681</v>
      </c>
      <c r="E1881" s="14">
        <v>5250</v>
      </c>
      <c r="F1881" s="14" t="s">
        <v>8163</v>
      </c>
      <c r="G1881" s="14">
        <v>10</v>
      </c>
      <c r="H1881" s="14" t="s">
        <v>8164</v>
      </c>
      <c r="I1881" s="14" t="s">
        <v>8153</v>
      </c>
      <c r="J1881" s="14" t="s">
        <v>8153</v>
      </c>
    </row>
    <row r="1882" spans="1:10" x14ac:dyDescent="0.2">
      <c r="A1882" s="14">
        <v>20251031</v>
      </c>
      <c r="B1882" s="15">
        <v>4415</v>
      </c>
      <c r="C1882" s="14" t="s">
        <v>10122</v>
      </c>
      <c r="D1882" s="14" t="s">
        <v>12681</v>
      </c>
      <c r="E1882" s="14">
        <v>5250</v>
      </c>
      <c r="F1882" s="14" t="s">
        <v>8163</v>
      </c>
      <c r="G1882" s="14">
        <v>10</v>
      </c>
      <c r="H1882" s="14" t="s">
        <v>8164</v>
      </c>
      <c r="I1882" s="14" t="s">
        <v>8153</v>
      </c>
      <c r="J1882" s="14" t="s">
        <v>8153</v>
      </c>
    </row>
    <row r="1883" spans="1:10" x14ac:dyDescent="0.2">
      <c r="A1883" s="14">
        <v>20251031</v>
      </c>
      <c r="B1883" s="15">
        <v>4416</v>
      </c>
      <c r="C1883" s="14" t="s">
        <v>10123</v>
      </c>
      <c r="D1883" s="14" t="s">
        <v>12681</v>
      </c>
      <c r="E1883" s="14">
        <v>5250</v>
      </c>
      <c r="F1883" s="14" t="s">
        <v>8163</v>
      </c>
      <c r="G1883" s="14">
        <v>10</v>
      </c>
      <c r="H1883" s="14" t="s">
        <v>8164</v>
      </c>
      <c r="I1883" s="14" t="s">
        <v>8153</v>
      </c>
      <c r="J1883" s="14" t="s">
        <v>8153</v>
      </c>
    </row>
    <row r="1884" spans="1:10" x14ac:dyDescent="0.2">
      <c r="A1884" s="14">
        <v>20251031</v>
      </c>
      <c r="B1884" s="15">
        <v>4417</v>
      </c>
      <c r="C1884" s="14" t="s">
        <v>10124</v>
      </c>
      <c r="D1884" s="14" t="s">
        <v>12681</v>
      </c>
      <c r="E1884" s="14">
        <v>5250</v>
      </c>
      <c r="F1884" s="14" t="s">
        <v>8163</v>
      </c>
      <c r="G1884" s="14">
        <v>10</v>
      </c>
      <c r="H1884" s="14" t="s">
        <v>8164</v>
      </c>
      <c r="I1884" s="14" t="s">
        <v>8153</v>
      </c>
      <c r="J1884" s="14" t="s">
        <v>8153</v>
      </c>
    </row>
    <row r="1885" spans="1:10" x14ac:dyDescent="0.2">
      <c r="A1885" s="14">
        <v>20251031</v>
      </c>
      <c r="B1885" s="15">
        <v>4418</v>
      </c>
      <c r="C1885" s="14" t="s">
        <v>10125</v>
      </c>
      <c r="D1885" s="14" t="s">
        <v>12681</v>
      </c>
      <c r="E1885" s="14">
        <v>5250</v>
      </c>
      <c r="F1885" s="14" t="s">
        <v>8163</v>
      </c>
      <c r="G1885" s="14">
        <v>10</v>
      </c>
      <c r="H1885" s="14" t="s">
        <v>8164</v>
      </c>
      <c r="I1885" s="14" t="s">
        <v>8153</v>
      </c>
      <c r="J1885" s="14" t="s">
        <v>8153</v>
      </c>
    </row>
    <row r="1886" spans="1:10" x14ac:dyDescent="0.2">
      <c r="A1886" s="14">
        <v>20251031</v>
      </c>
      <c r="B1886" s="15">
        <v>4419</v>
      </c>
      <c r="C1886" s="14" t="s">
        <v>10126</v>
      </c>
      <c r="D1886" s="14" t="s">
        <v>12681</v>
      </c>
      <c r="E1886" s="14">
        <v>5250</v>
      </c>
      <c r="F1886" s="14" t="s">
        <v>8163</v>
      </c>
      <c r="G1886" s="14">
        <v>10</v>
      </c>
      <c r="H1886" s="14" t="s">
        <v>8164</v>
      </c>
      <c r="I1886" s="14" t="s">
        <v>8153</v>
      </c>
      <c r="J1886" s="14" t="s">
        <v>8153</v>
      </c>
    </row>
    <row r="1887" spans="1:10" x14ac:dyDescent="0.2">
      <c r="A1887" s="14">
        <v>20251031</v>
      </c>
      <c r="B1887" s="15">
        <v>4420</v>
      </c>
      <c r="C1887" s="14" t="s">
        <v>10127</v>
      </c>
      <c r="D1887" s="14" t="s">
        <v>12682</v>
      </c>
      <c r="E1887" s="14">
        <v>5250</v>
      </c>
      <c r="F1887" s="14" t="s">
        <v>8163</v>
      </c>
      <c r="G1887" s="14">
        <v>10</v>
      </c>
      <c r="H1887" s="14" t="s">
        <v>8164</v>
      </c>
      <c r="I1887" s="14">
        <v>7</v>
      </c>
      <c r="J1887" s="14" t="s">
        <v>8203</v>
      </c>
    </row>
    <row r="1888" spans="1:10" x14ac:dyDescent="0.2">
      <c r="A1888" s="14">
        <v>20251031</v>
      </c>
      <c r="B1888" s="15">
        <v>4421</v>
      </c>
      <c r="C1888" s="14" t="s">
        <v>10128</v>
      </c>
      <c r="D1888" s="14" t="s">
        <v>12682</v>
      </c>
      <c r="E1888" s="14">
        <v>5250</v>
      </c>
      <c r="F1888" s="14" t="s">
        <v>8163</v>
      </c>
      <c r="G1888" s="14">
        <v>10</v>
      </c>
      <c r="H1888" s="14" t="s">
        <v>8164</v>
      </c>
      <c r="I1888" s="14" t="s">
        <v>8153</v>
      </c>
      <c r="J1888" s="14" t="s">
        <v>8153</v>
      </c>
    </row>
    <row r="1889" spans="1:10" x14ac:dyDescent="0.2">
      <c r="A1889" s="14">
        <v>20251031</v>
      </c>
      <c r="B1889" s="15">
        <v>4422</v>
      </c>
      <c r="C1889" s="14" t="s">
        <v>10129</v>
      </c>
      <c r="D1889" s="14" t="s">
        <v>12681</v>
      </c>
      <c r="E1889" s="14">
        <v>5250</v>
      </c>
      <c r="F1889" s="14" t="s">
        <v>8163</v>
      </c>
      <c r="G1889" s="14">
        <v>10</v>
      </c>
      <c r="H1889" s="14" t="s">
        <v>8164</v>
      </c>
      <c r="I1889" s="14" t="s">
        <v>8153</v>
      </c>
      <c r="J1889" s="14" t="s">
        <v>8153</v>
      </c>
    </row>
    <row r="1890" spans="1:10" x14ac:dyDescent="0.2">
      <c r="A1890" s="14">
        <v>20251031</v>
      </c>
      <c r="B1890" s="15">
        <v>4424</v>
      </c>
      <c r="C1890" s="14" t="s">
        <v>10130</v>
      </c>
      <c r="D1890" s="14" t="s">
        <v>12681</v>
      </c>
      <c r="E1890" s="14">
        <v>5250</v>
      </c>
      <c r="F1890" s="14" t="s">
        <v>8163</v>
      </c>
      <c r="G1890" s="14">
        <v>10</v>
      </c>
      <c r="H1890" s="14" t="s">
        <v>8164</v>
      </c>
      <c r="I1890" s="14" t="s">
        <v>8153</v>
      </c>
      <c r="J1890" s="14" t="s">
        <v>8153</v>
      </c>
    </row>
    <row r="1891" spans="1:10" x14ac:dyDescent="0.2">
      <c r="A1891" s="14">
        <v>20251031</v>
      </c>
      <c r="B1891" s="15">
        <v>4425</v>
      </c>
      <c r="C1891" s="14" t="s">
        <v>10131</v>
      </c>
      <c r="D1891" s="14" t="s">
        <v>12681</v>
      </c>
      <c r="E1891" s="14">
        <v>5250</v>
      </c>
      <c r="F1891" s="14" t="s">
        <v>8163</v>
      </c>
      <c r="G1891" s="14">
        <v>10</v>
      </c>
      <c r="H1891" s="14" t="s">
        <v>8164</v>
      </c>
      <c r="I1891" s="14" t="s">
        <v>8153</v>
      </c>
      <c r="J1891" s="14" t="s">
        <v>8153</v>
      </c>
    </row>
    <row r="1892" spans="1:10" x14ac:dyDescent="0.2">
      <c r="A1892" s="14">
        <v>20251031</v>
      </c>
      <c r="B1892" s="15">
        <v>4426</v>
      </c>
      <c r="C1892" s="14" t="s">
        <v>10132</v>
      </c>
      <c r="D1892" s="14" t="s">
        <v>8162</v>
      </c>
      <c r="E1892" s="14">
        <v>5250</v>
      </c>
      <c r="F1892" s="14" t="s">
        <v>8163</v>
      </c>
      <c r="G1892" s="14">
        <v>10</v>
      </c>
      <c r="H1892" s="14" t="s">
        <v>8164</v>
      </c>
      <c r="I1892" s="14" t="s">
        <v>8153</v>
      </c>
      <c r="J1892" s="14" t="s">
        <v>8153</v>
      </c>
    </row>
    <row r="1893" spans="1:10" x14ac:dyDescent="0.2">
      <c r="A1893" s="14">
        <v>20251031</v>
      </c>
      <c r="B1893" s="15">
        <v>4427</v>
      </c>
      <c r="C1893" s="14" t="s">
        <v>10133</v>
      </c>
      <c r="D1893" s="14" t="s">
        <v>12681</v>
      </c>
      <c r="E1893" s="14">
        <v>5250</v>
      </c>
      <c r="F1893" s="14" t="s">
        <v>8163</v>
      </c>
      <c r="G1893" s="14">
        <v>10</v>
      </c>
      <c r="H1893" s="14" t="s">
        <v>8164</v>
      </c>
      <c r="I1893" s="14" t="s">
        <v>8153</v>
      </c>
      <c r="J1893" s="14" t="s">
        <v>8153</v>
      </c>
    </row>
    <row r="1894" spans="1:10" x14ac:dyDescent="0.2">
      <c r="A1894" s="14">
        <v>20251031</v>
      </c>
      <c r="B1894" s="15">
        <v>4428</v>
      </c>
      <c r="C1894" s="14" t="s">
        <v>10134</v>
      </c>
      <c r="D1894" s="14" t="s">
        <v>12681</v>
      </c>
      <c r="E1894" s="14">
        <v>5250</v>
      </c>
      <c r="F1894" s="14" t="s">
        <v>8163</v>
      </c>
      <c r="G1894" s="14">
        <v>10</v>
      </c>
      <c r="H1894" s="14" t="s">
        <v>8164</v>
      </c>
      <c r="I1894" s="14" t="s">
        <v>8153</v>
      </c>
      <c r="J1894" s="14" t="s">
        <v>8153</v>
      </c>
    </row>
    <row r="1895" spans="1:10" x14ac:dyDescent="0.2">
      <c r="A1895" s="14">
        <v>20251031</v>
      </c>
      <c r="B1895" s="15">
        <v>4429</v>
      </c>
      <c r="C1895" s="14" t="s">
        <v>10135</v>
      </c>
      <c r="D1895" s="14" t="s">
        <v>12681</v>
      </c>
      <c r="E1895" s="14">
        <v>5250</v>
      </c>
      <c r="F1895" s="14" t="s">
        <v>8163</v>
      </c>
      <c r="G1895" s="14">
        <v>10</v>
      </c>
      <c r="H1895" s="14" t="s">
        <v>8164</v>
      </c>
      <c r="I1895" s="14" t="s">
        <v>8153</v>
      </c>
      <c r="J1895" s="14" t="s">
        <v>8153</v>
      </c>
    </row>
    <row r="1896" spans="1:10" x14ac:dyDescent="0.2">
      <c r="A1896" s="14">
        <v>20251031</v>
      </c>
      <c r="B1896" s="15">
        <v>4430</v>
      </c>
      <c r="C1896" s="14" t="s">
        <v>10136</v>
      </c>
      <c r="D1896" s="14" t="s">
        <v>12682</v>
      </c>
      <c r="E1896" s="14">
        <v>5250</v>
      </c>
      <c r="F1896" s="14" t="s">
        <v>8163</v>
      </c>
      <c r="G1896" s="14">
        <v>10</v>
      </c>
      <c r="H1896" s="14" t="s">
        <v>8164</v>
      </c>
      <c r="I1896" s="14" t="s">
        <v>8153</v>
      </c>
      <c r="J1896" s="14" t="s">
        <v>8153</v>
      </c>
    </row>
    <row r="1897" spans="1:10" x14ac:dyDescent="0.2">
      <c r="A1897" s="14">
        <v>20251031</v>
      </c>
      <c r="B1897" s="15">
        <v>4431</v>
      </c>
      <c r="C1897" s="14" t="s">
        <v>10137</v>
      </c>
      <c r="D1897" s="14" t="s">
        <v>12681</v>
      </c>
      <c r="E1897" s="14">
        <v>5250</v>
      </c>
      <c r="F1897" s="14" t="s">
        <v>8163</v>
      </c>
      <c r="G1897" s="14">
        <v>10</v>
      </c>
      <c r="H1897" s="14" t="s">
        <v>8164</v>
      </c>
      <c r="I1897" s="14" t="s">
        <v>8153</v>
      </c>
      <c r="J1897" s="14" t="s">
        <v>8153</v>
      </c>
    </row>
    <row r="1898" spans="1:10" x14ac:dyDescent="0.2">
      <c r="A1898" s="14">
        <v>20251031</v>
      </c>
      <c r="B1898" s="15">
        <v>4432</v>
      </c>
      <c r="C1898" s="14" t="s">
        <v>10138</v>
      </c>
      <c r="D1898" s="14" t="s">
        <v>12680</v>
      </c>
      <c r="E1898" s="14">
        <v>5250</v>
      </c>
      <c r="F1898" s="14" t="s">
        <v>8163</v>
      </c>
      <c r="G1898" s="14">
        <v>10</v>
      </c>
      <c r="H1898" s="14" t="s">
        <v>8164</v>
      </c>
      <c r="I1898" s="14">
        <v>6</v>
      </c>
      <c r="J1898" s="14" t="s">
        <v>8150</v>
      </c>
    </row>
    <row r="1899" spans="1:10" x14ac:dyDescent="0.2">
      <c r="A1899" s="14">
        <v>20251031</v>
      </c>
      <c r="B1899" s="15">
        <v>4433</v>
      </c>
      <c r="C1899" s="14" t="s">
        <v>10139</v>
      </c>
      <c r="D1899" s="14" t="s">
        <v>12680</v>
      </c>
      <c r="E1899" s="14">
        <v>5250</v>
      </c>
      <c r="F1899" s="14" t="s">
        <v>8163</v>
      </c>
      <c r="G1899" s="14">
        <v>10</v>
      </c>
      <c r="H1899" s="14" t="s">
        <v>8164</v>
      </c>
      <c r="I1899" s="14">
        <v>7</v>
      </c>
      <c r="J1899" s="14" t="s">
        <v>8203</v>
      </c>
    </row>
    <row r="1900" spans="1:10" x14ac:dyDescent="0.2">
      <c r="A1900" s="14">
        <v>20251031</v>
      </c>
      <c r="B1900" s="15">
        <v>4434</v>
      </c>
      <c r="C1900" s="14" t="s">
        <v>10140</v>
      </c>
      <c r="D1900" s="14" t="s">
        <v>12682</v>
      </c>
      <c r="E1900" s="14">
        <v>5250</v>
      </c>
      <c r="F1900" s="14" t="s">
        <v>8163</v>
      </c>
      <c r="G1900" s="14">
        <v>10</v>
      </c>
      <c r="H1900" s="14" t="s">
        <v>8164</v>
      </c>
      <c r="I1900" s="14">
        <v>7</v>
      </c>
      <c r="J1900" s="14" t="s">
        <v>8203</v>
      </c>
    </row>
    <row r="1901" spans="1:10" x14ac:dyDescent="0.2">
      <c r="A1901" s="14">
        <v>20251031</v>
      </c>
      <c r="B1901" s="15">
        <v>4436</v>
      </c>
      <c r="C1901" s="14" t="s">
        <v>10141</v>
      </c>
      <c r="D1901" s="14" t="s">
        <v>12681</v>
      </c>
      <c r="E1901" s="14">
        <v>5250</v>
      </c>
      <c r="F1901" s="14" t="s">
        <v>8163</v>
      </c>
      <c r="G1901" s="14">
        <v>10</v>
      </c>
      <c r="H1901" s="14" t="s">
        <v>8164</v>
      </c>
      <c r="I1901" s="14" t="s">
        <v>8153</v>
      </c>
      <c r="J1901" s="14" t="s">
        <v>8153</v>
      </c>
    </row>
    <row r="1902" spans="1:10" x14ac:dyDescent="0.2">
      <c r="A1902" s="14">
        <v>20251031</v>
      </c>
      <c r="B1902" s="15">
        <v>4437</v>
      </c>
      <c r="C1902" s="14" t="s">
        <v>10142</v>
      </c>
      <c r="D1902" s="14" t="s">
        <v>12681</v>
      </c>
      <c r="E1902" s="14">
        <v>5250</v>
      </c>
      <c r="F1902" s="14" t="s">
        <v>8163</v>
      </c>
      <c r="G1902" s="14">
        <v>10</v>
      </c>
      <c r="H1902" s="14" t="s">
        <v>8164</v>
      </c>
      <c r="I1902" s="14" t="s">
        <v>8153</v>
      </c>
      <c r="J1902" s="14" t="s">
        <v>8153</v>
      </c>
    </row>
    <row r="1903" spans="1:10" x14ac:dyDescent="0.2">
      <c r="A1903" s="14">
        <v>20251031</v>
      </c>
      <c r="B1903" s="15">
        <v>4438</v>
      </c>
      <c r="C1903" s="14" t="s">
        <v>10143</v>
      </c>
      <c r="D1903" s="14" t="s">
        <v>12681</v>
      </c>
      <c r="E1903" s="14">
        <v>5250</v>
      </c>
      <c r="F1903" s="14" t="s">
        <v>8163</v>
      </c>
      <c r="G1903" s="14">
        <v>10</v>
      </c>
      <c r="H1903" s="14" t="s">
        <v>8164</v>
      </c>
      <c r="I1903" s="14" t="s">
        <v>8153</v>
      </c>
      <c r="J1903" s="14" t="s">
        <v>8153</v>
      </c>
    </row>
    <row r="1904" spans="1:10" x14ac:dyDescent="0.2">
      <c r="A1904" s="14">
        <v>20251031</v>
      </c>
      <c r="B1904" s="15">
        <v>4439</v>
      </c>
      <c r="C1904" s="14" t="s">
        <v>10144</v>
      </c>
      <c r="D1904" s="14" t="s">
        <v>12682</v>
      </c>
      <c r="E1904" s="14">
        <v>5250</v>
      </c>
      <c r="F1904" s="14" t="s">
        <v>8163</v>
      </c>
      <c r="G1904" s="14">
        <v>10</v>
      </c>
      <c r="H1904" s="14" t="s">
        <v>8164</v>
      </c>
      <c r="I1904" s="14" t="s">
        <v>8153</v>
      </c>
      <c r="J1904" s="14" t="s">
        <v>8153</v>
      </c>
    </row>
    <row r="1905" spans="1:10" x14ac:dyDescent="0.2">
      <c r="A1905" s="14">
        <v>20251031</v>
      </c>
      <c r="B1905" s="15">
        <v>4440</v>
      </c>
      <c r="C1905" s="14" t="s">
        <v>10145</v>
      </c>
      <c r="D1905" s="14" t="s">
        <v>12682</v>
      </c>
      <c r="E1905" s="14">
        <v>5250</v>
      </c>
      <c r="F1905" s="14" t="s">
        <v>8163</v>
      </c>
      <c r="G1905" s="14">
        <v>10</v>
      </c>
      <c r="H1905" s="14" t="s">
        <v>8164</v>
      </c>
      <c r="I1905" s="14" t="s">
        <v>8153</v>
      </c>
      <c r="J1905" s="14" t="s">
        <v>8153</v>
      </c>
    </row>
    <row r="1906" spans="1:10" x14ac:dyDescent="0.2">
      <c r="A1906" s="14">
        <v>20251031</v>
      </c>
      <c r="B1906" s="15">
        <v>4441</v>
      </c>
      <c r="C1906" s="14" t="s">
        <v>10146</v>
      </c>
      <c r="D1906" s="14" t="s">
        <v>12682</v>
      </c>
      <c r="E1906" s="14">
        <v>5250</v>
      </c>
      <c r="F1906" s="14" t="s">
        <v>8163</v>
      </c>
      <c r="G1906" s="14">
        <v>10</v>
      </c>
      <c r="H1906" s="14" t="s">
        <v>8164</v>
      </c>
      <c r="I1906" s="14" t="s">
        <v>8153</v>
      </c>
      <c r="J1906" s="14" t="s">
        <v>8153</v>
      </c>
    </row>
    <row r="1907" spans="1:10" x14ac:dyDescent="0.2">
      <c r="A1907" s="14">
        <v>20251031</v>
      </c>
      <c r="B1907" s="15">
        <v>4442</v>
      </c>
      <c r="C1907" s="14" t="s">
        <v>10147</v>
      </c>
      <c r="D1907" s="14" t="s">
        <v>12681</v>
      </c>
      <c r="E1907" s="14">
        <v>5250</v>
      </c>
      <c r="F1907" s="14" t="s">
        <v>8163</v>
      </c>
      <c r="G1907" s="14">
        <v>10</v>
      </c>
      <c r="H1907" s="14" t="s">
        <v>8164</v>
      </c>
      <c r="I1907" s="14" t="s">
        <v>8153</v>
      </c>
      <c r="J1907" s="14" t="s">
        <v>8153</v>
      </c>
    </row>
    <row r="1908" spans="1:10" x14ac:dyDescent="0.2">
      <c r="A1908" s="14">
        <v>20251031</v>
      </c>
      <c r="B1908" s="15">
        <v>4443</v>
      </c>
      <c r="C1908" s="14" t="s">
        <v>10148</v>
      </c>
      <c r="D1908" s="14" t="s">
        <v>12680</v>
      </c>
      <c r="E1908" s="14">
        <v>5250</v>
      </c>
      <c r="F1908" s="14" t="s">
        <v>8163</v>
      </c>
      <c r="G1908" s="14">
        <v>10</v>
      </c>
      <c r="H1908" s="14" t="s">
        <v>8164</v>
      </c>
      <c r="I1908" s="14">
        <v>6</v>
      </c>
      <c r="J1908" s="14" t="s">
        <v>8150</v>
      </c>
    </row>
    <row r="1909" spans="1:10" x14ac:dyDescent="0.2">
      <c r="A1909" s="14">
        <v>20251031</v>
      </c>
      <c r="B1909" s="15">
        <v>4444</v>
      </c>
      <c r="C1909" s="14" t="s">
        <v>10149</v>
      </c>
      <c r="D1909" s="14" t="s">
        <v>12681</v>
      </c>
      <c r="E1909" s="14">
        <v>5250</v>
      </c>
      <c r="F1909" s="14" t="s">
        <v>8163</v>
      </c>
      <c r="G1909" s="14">
        <v>10</v>
      </c>
      <c r="H1909" s="14" t="s">
        <v>8164</v>
      </c>
      <c r="I1909" s="14" t="s">
        <v>8153</v>
      </c>
      <c r="J1909" s="14" t="s">
        <v>8153</v>
      </c>
    </row>
    <row r="1910" spans="1:10" x14ac:dyDescent="0.2">
      <c r="A1910" s="14">
        <v>20251031</v>
      </c>
      <c r="B1910" s="15">
        <v>4445</v>
      </c>
      <c r="C1910" s="14" t="s">
        <v>10150</v>
      </c>
      <c r="D1910" s="14" t="s">
        <v>12681</v>
      </c>
      <c r="E1910" s="14">
        <v>5250</v>
      </c>
      <c r="F1910" s="14" t="s">
        <v>8163</v>
      </c>
      <c r="G1910" s="14">
        <v>10</v>
      </c>
      <c r="H1910" s="14" t="s">
        <v>8164</v>
      </c>
      <c r="I1910" s="14" t="s">
        <v>8153</v>
      </c>
      <c r="J1910" s="14" t="s">
        <v>8153</v>
      </c>
    </row>
    <row r="1911" spans="1:10" x14ac:dyDescent="0.2">
      <c r="A1911" s="14">
        <v>20251031</v>
      </c>
      <c r="B1911" s="15">
        <v>4446</v>
      </c>
      <c r="C1911" s="14" t="s">
        <v>10151</v>
      </c>
      <c r="D1911" s="14" t="s">
        <v>12680</v>
      </c>
      <c r="E1911" s="14">
        <v>5250</v>
      </c>
      <c r="F1911" s="14" t="s">
        <v>8163</v>
      </c>
      <c r="G1911" s="14">
        <v>10</v>
      </c>
      <c r="H1911" s="14" t="s">
        <v>8164</v>
      </c>
      <c r="I1911" s="14" t="s">
        <v>8153</v>
      </c>
      <c r="J1911" s="14" t="s">
        <v>8153</v>
      </c>
    </row>
    <row r="1912" spans="1:10" x14ac:dyDescent="0.2">
      <c r="A1912" s="14">
        <v>20251031</v>
      </c>
      <c r="B1912" s="15">
        <v>4447</v>
      </c>
      <c r="C1912" s="14" t="s">
        <v>10152</v>
      </c>
      <c r="D1912" s="14" t="s">
        <v>12681</v>
      </c>
      <c r="E1912" s="14">
        <v>5250</v>
      </c>
      <c r="F1912" s="14" t="s">
        <v>8163</v>
      </c>
      <c r="G1912" s="14">
        <v>10</v>
      </c>
      <c r="H1912" s="14" t="s">
        <v>8164</v>
      </c>
      <c r="I1912" s="14" t="s">
        <v>8153</v>
      </c>
      <c r="J1912" s="14" t="s">
        <v>8153</v>
      </c>
    </row>
    <row r="1913" spans="1:10" x14ac:dyDescent="0.2">
      <c r="A1913" s="14">
        <v>20251031</v>
      </c>
      <c r="B1913" s="15">
        <v>4448</v>
      </c>
      <c r="C1913" s="14" t="s">
        <v>10153</v>
      </c>
      <c r="D1913" s="14" t="s">
        <v>12681</v>
      </c>
      <c r="E1913" s="14">
        <v>5250</v>
      </c>
      <c r="F1913" s="14" t="s">
        <v>8163</v>
      </c>
      <c r="G1913" s="14">
        <v>10</v>
      </c>
      <c r="H1913" s="14" t="s">
        <v>8164</v>
      </c>
      <c r="I1913" s="14" t="s">
        <v>8153</v>
      </c>
      <c r="J1913" s="14" t="s">
        <v>8153</v>
      </c>
    </row>
    <row r="1914" spans="1:10" x14ac:dyDescent="0.2">
      <c r="A1914" s="14">
        <v>20251031</v>
      </c>
      <c r="B1914" s="15">
        <v>4449</v>
      </c>
      <c r="C1914" s="14" t="s">
        <v>10154</v>
      </c>
      <c r="D1914" s="14" t="s">
        <v>12680</v>
      </c>
      <c r="E1914" s="14">
        <v>5250</v>
      </c>
      <c r="F1914" s="14" t="s">
        <v>8163</v>
      </c>
      <c r="G1914" s="14">
        <v>10</v>
      </c>
      <c r="H1914" s="14" t="s">
        <v>8164</v>
      </c>
      <c r="I1914" s="14">
        <v>7</v>
      </c>
      <c r="J1914" s="14" t="s">
        <v>8203</v>
      </c>
    </row>
    <row r="1915" spans="1:10" x14ac:dyDescent="0.2">
      <c r="A1915" s="14">
        <v>20251031</v>
      </c>
      <c r="B1915" s="15">
        <v>4450</v>
      </c>
      <c r="C1915" s="14" t="s">
        <v>10155</v>
      </c>
      <c r="D1915" s="14" t="s">
        <v>12681</v>
      </c>
      <c r="E1915" s="14">
        <v>5250</v>
      </c>
      <c r="F1915" s="14" t="s">
        <v>8163</v>
      </c>
      <c r="G1915" s="14">
        <v>10</v>
      </c>
      <c r="H1915" s="14" t="s">
        <v>8164</v>
      </c>
      <c r="I1915" s="14" t="s">
        <v>8153</v>
      </c>
      <c r="J1915" s="14" t="s">
        <v>8153</v>
      </c>
    </row>
    <row r="1916" spans="1:10" x14ac:dyDescent="0.2">
      <c r="A1916" s="14">
        <v>20251031</v>
      </c>
      <c r="B1916" s="15">
        <v>4452</v>
      </c>
      <c r="C1916" s="14" t="s">
        <v>10156</v>
      </c>
      <c r="D1916" s="14" t="s">
        <v>12680</v>
      </c>
      <c r="E1916" s="14">
        <v>3200</v>
      </c>
      <c r="F1916" s="14" t="s">
        <v>8449</v>
      </c>
      <c r="G1916" s="14">
        <v>4</v>
      </c>
      <c r="H1916" s="14" t="s">
        <v>8450</v>
      </c>
      <c r="I1916" s="14">
        <v>2</v>
      </c>
      <c r="J1916" s="14" t="s">
        <v>8533</v>
      </c>
    </row>
    <row r="1917" spans="1:10" x14ac:dyDescent="0.2">
      <c r="A1917" s="14">
        <v>20251031</v>
      </c>
      <c r="B1917" s="15">
        <v>4461</v>
      </c>
      <c r="C1917" s="14" t="s">
        <v>10157</v>
      </c>
      <c r="D1917" s="14" t="s">
        <v>12680</v>
      </c>
      <c r="E1917" s="14">
        <v>3200</v>
      </c>
      <c r="F1917" s="14" t="s">
        <v>8449</v>
      </c>
      <c r="G1917" s="14">
        <v>4</v>
      </c>
      <c r="H1917" s="14" t="s">
        <v>8450</v>
      </c>
      <c r="I1917" s="14">
        <v>7</v>
      </c>
      <c r="J1917" s="14" t="s">
        <v>8203</v>
      </c>
    </row>
    <row r="1918" spans="1:10" x14ac:dyDescent="0.2">
      <c r="A1918" s="14">
        <v>20251031</v>
      </c>
      <c r="B1918" s="15">
        <v>4462</v>
      </c>
      <c r="C1918" s="14" t="s">
        <v>10158</v>
      </c>
      <c r="D1918" s="14" t="s">
        <v>12680</v>
      </c>
      <c r="E1918" s="14">
        <v>3200</v>
      </c>
      <c r="F1918" s="14" t="s">
        <v>8449</v>
      </c>
      <c r="G1918" s="14">
        <v>4</v>
      </c>
      <c r="H1918" s="14" t="s">
        <v>8450</v>
      </c>
      <c r="I1918" s="14">
        <v>7</v>
      </c>
      <c r="J1918" s="14" t="s">
        <v>8203</v>
      </c>
    </row>
    <row r="1919" spans="1:10" x14ac:dyDescent="0.2">
      <c r="A1919" s="14">
        <v>20251031</v>
      </c>
      <c r="B1919" s="15">
        <v>4463</v>
      </c>
      <c r="C1919" s="14" t="s">
        <v>10159</v>
      </c>
      <c r="D1919" s="14" t="s">
        <v>12682</v>
      </c>
      <c r="E1919" s="14">
        <v>3200</v>
      </c>
      <c r="F1919" s="14" t="s">
        <v>8449</v>
      </c>
      <c r="G1919" s="14">
        <v>4</v>
      </c>
      <c r="H1919" s="14" t="s">
        <v>8450</v>
      </c>
      <c r="I1919" s="14" t="s">
        <v>8153</v>
      </c>
      <c r="J1919" s="14" t="s">
        <v>8153</v>
      </c>
    </row>
    <row r="1920" spans="1:10" x14ac:dyDescent="0.2">
      <c r="A1920" s="14">
        <v>20251031</v>
      </c>
      <c r="B1920" s="15">
        <v>4464</v>
      </c>
      <c r="C1920" s="14" t="s">
        <v>10160</v>
      </c>
      <c r="D1920" s="14" t="s">
        <v>12682</v>
      </c>
      <c r="E1920" s="14">
        <v>3200</v>
      </c>
      <c r="F1920" s="14" t="s">
        <v>8449</v>
      </c>
      <c r="G1920" s="14">
        <v>4</v>
      </c>
      <c r="H1920" s="14" t="s">
        <v>8450</v>
      </c>
      <c r="I1920" s="14" t="s">
        <v>8153</v>
      </c>
      <c r="J1920" s="14" t="s">
        <v>8153</v>
      </c>
    </row>
    <row r="1921" spans="1:10" x14ac:dyDescent="0.2">
      <c r="A1921" s="14">
        <v>20251031</v>
      </c>
      <c r="B1921" s="15">
        <v>4465</v>
      </c>
      <c r="C1921" s="14" t="s">
        <v>10161</v>
      </c>
      <c r="D1921" s="14" t="s">
        <v>12682</v>
      </c>
      <c r="E1921" s="14">
        <v>3200</v>
      </c>
      <c r="F1921" s="14" t="s">
        <v>8449</v>
      </c>
      <c r="G1921" s="14">
        <v>4</v>
      </c>
      <c r="H1921" s="14" t="s">
        <v>8450</v>
      </c>
      <c r="I1921" s="14" t="s">
        <v>8153</v>
      </c>
      <c r="J1921" s="14" t="s">
        <v>8153</v>
      </c>
    </row>
    <row r="1922" spans="1:10" x14ac:dyDescent="0.2">
      <c r="A1922" s="14">
        <v>20251031</v>
      </c>
      <c r="B1922" s="15">
        <v>4471</v>
      </c>
      <c r="C1922" s="14" t="s">
        <v>10162</v>
      </c>
      <c r="D1922" s="14" t="s">
        <v>12680</v>
      </c>
      <c r="E1922" s="14">
        <v>3200</v>
      </c>
      <c r="F1922" s="14" t="s">
        <v>8449</v>
      </c>
      <c r="G1922" s="14">
        <v>4</v>
      </c>
      <c r="H1922" s="14" t="s">
        <v>8450</v>
      </c>
      <c r="I1922" s="14">
        <v>6</v>
      </c>
      <c r="J1922" s="14" t="s">
        <v>8150</v>
      </c>
    </row>
    <row r="1923" spans="1:10" x14ac:dyDescent="0.2">
      <c r="A1923" s="14">
        <v>20251031</v>
      </c>
      <c r="B1923" s="15">
        <v>4475</v>
      </c>
      <c r="C1923" s="14" t="s">
        <v>10163</v>
      </c>
      <c r="D1923" s="14" t="s">
        <v>12681</v>
      </c>
      <c r="E1923" s="14">
        <v>5250</v>
      </c>
      <c r="F1923" s="14" t="s">
        <v>8163</v>
      </c>
      <c r="G1923" s="14">
        <v>10</v>
      </c>
      <c r="H1923" s="14" t="s">
        <v>8164</v>
      </c>
      <c r="I1923" s="14" t="s">
        <v>8153</v>
      </c>
      <c r="J1923" s="14" t="s">
        <v>8153</v>
      </c>
    </row>
    <row r="1924" spans="1:10" x14ac:dyDescent="0.2">
      <c r="A1924" s="14">
        <v>20251031</v>
      </c>
      <c r="B1924" s="15">
        <v>4476</v>
      </c>
      <c r="C1924" s="14" t="s">
        <v>10164</v>
      </c>
      <c r="D1924" s="14" t="s">
        <v>12681</v>
      </c>
      <c r="E1924" s="14">
        <v>5250</v>
      </c>
      <c r="F1924" s="14" t="s">
        <v>8163</v>
      </c>
      <c r="G1924" s="14">
        <v>10</v>
      </c>
      <c r="H1924" s="14" t="s">
        <v>8164</v>
      </c>
      <c r="I1924" s="14" t="s">
        <v>8153</v>
      </c>
      <c r="J1924" s="14" t="s">
        <v>8153</v>
      </c>
    </row>
    <row r="1925" spans="1:10" x14ac:dyDescent="0.2">
      <c r="A1925" s="14">
        <v>20251031</v>
      </c>
      <c r="B1925" s="15">
        <v>4477</v>
      </c>
      <c r="C1925" s="14" t="s">
        <v>10165</v>
      </c>
      <c r="D1925" s="14" t="s">
        <v>12681</v>
      </c>
      <c r="E1925" s="14">
        <v>5250</v>
      </c>
      <c r="F1925" s="14" t="s">
        <v>8163</v>
      </c>
      <c r="G1925" s="14">
        <v>10</v>
      </c>
      <c r="H1925" s="14" t="s">
        <v>8164</v>
      </c>
      <c r="I1925" s="14" t="s">
        <v>8153</v>
      </c>
      <c r="J1925" s="14" t="s">
        <v>8153</v>
      </c>
    </row>
    <row r="1926" spans="1:10" x14ac:dyDescent="0.2">
      <c r="A1926" s="14">
        <v>20251031</v>
      </c>
      <c r="B1926" s="15">
        <v>4478</v>
      </c>
      <c r="C1926" s="14" t="s">
        <v>10166</v>
      </c>
      <c r="D1926" s="14" t="s">
        <v>12681</v>
      </c>
      <c r="E1926" s="14">
        <v>5250</v>
      </c>
      <c r="F1926" s="14" t="s">
        <v>8163</v>
      </c>
      <c r="G1926" s="14">
        <v>10</v>
      </c>
      <c r="H1926" s="14" t="s">
        <v>8164</v>
      </c>
      <c r="I1926" s="14" t="s">
        <v>8153</v>
      </c>
      <c r="J1926" s="14" t="s">
        <v>8153</v>
      </c>
    </row>
    <row r="1927" spans="1:10" x14ac:dyDescent="0.2">
      <c r="A1927" s="14">
        <v>20251031</v>
      </c>
      <c r="B1927" s="15">
        <v>4479</v>
      </c>
      <c r="C1927" s="14" t="s">
        <v>10167</v>
      </c>
      <c r="D1927" s="14" t="s">
        <v>12681</v>
      </c>
      <c r="E1927" s="14">
        <v>5250</v>
      </c>
      <c r="F1927" s="14" t="s">
        <v>8163</v>
      </c>
      <c r="G1927" s="14">
        <v>10</v>
      </c>
      <c r="H1927" s="14" t="s">
        <v>8164</v>
      </c>
      <c r="I1927" s="14" t="s">
        <v>8153</v>
      </c>
      <c r="J1927" s="14" t="s">
        <v>8153</v>
      </c>
    </row>
    <row r="1928" spans="1:10" x14ac:dyDescent="0.2">
      <c r="A1928" s="14">
        <v>20251031</v>
      </c>
      <c r="B1928" s="15">
        <v>4480</v>
      </c>
      <c r="C1928" s="14" t="s">
        <v>10168</v>
      </c>
      <c r="D1928" s="14" t="s">
        <v>12680</v>
      </c>
      <c r="E1928" s="14">
        <v>5250</v>
      </c>
      <c r="F1928" s="14" t="s">
        <v>8163</v>
      </c>
      <c r="G1928" s="14">
        <v>10</v>
      </c>
      <c r="H1928" s="14" t="s">
        <v>8164</v>
      </c>
      <c r="I1928" s="14">
        <v>6</v>
      </c>
      <c r="J1928" s="14" t="s">
        <v>8150</v>
      </c>
    </row>
    <row r="1929" spans="1:10" x14ac:dyDescent="0.2">
      <c r="A1929" s="14">
        <v>20251031</v>
      </c>
      <c r="B1929" s="15">
        <v>4481</v>
      </c>
      <c r="C1929" s="14" t="s">
        <v>10169</v>
      </c>
      <c r="D1929" s="14" t="s">
        <v>12680</v>
      </c>
      <c r="E1929" s="14">
        <v>5250</v>
      </c>
      <c r="F1929" s="14" t="s">
        <v>8163</v>
      </c>
      <c r="G1929" s="14">
        <v>10</v>
      </c>
      <c r="H1929" s="14" t="s">
        <v>8164</v>
      </c>
      <c r="I1929" s="14">
        <v>7</v>
      </c>
      <c r="J1929" s="14" t="s">
        <v>8203</v>
      </c>
    </row>
    <row r="1930" spans="1:10" x14ac:dyDescent="0.2">
      <c r="A1930" s="14">
        <v>20251031</v>
      </c>
      <c r="B1930" s="15">
        <v>4482</v>
      </c>
      <c r="C1930" s="14" t="s">
        <v>10170</v>
      </c>
      <c r="D1930" s="14" t="s">
        <v>12681</v>
      </c>
      <c r="E1930" s="14">
        <v>5250</v>
      </c>
      <c r="F1930" s="14" t="s">
        <v>8163</v>
      </c>
      <c r="G1930" s="14">
        <v>10</v>
      </c>
      <c r="H1930" s="14" t="s">
        <v>8164</v>
      </c>
      <c r="I1930" s="14" t="s">
        <v>8153</v>
      </c>
      <c r="J1930" s="14" t="s">
        <v>8153</v>
      </c>
    </row>
    <row r="1931" spans="1:10" x14ac:dyDescent="0.2">
      <c r="A1931" s="14">
        <v>20251031</v>
      </c>
      <c r="B1931" s="15">
        <v>4483</v>
      </c>
      <c r="C1931" s="14" t="s">
        <v>10171</v>
      </c>
      <c r="D1931" s="14" t="s">
        <v>12680</v>
      </c>
      <c r="E1931" s="14">
        <v>5250</v>
      </c>
      <c r="F1931" s="14" t="s">
        <v>8163</v>
      </c>
      <c r="G1931" s="14">
        <v>10</v>
      </c>
      <c r="H1931" s="14" t="s">
        <v>8164</v>
      </c>
      <c r="I1931" s="14">
        <v>6</v>
      </c>
      <c r="J1931" s="14" t="s">
        <v>8150</v>
      </c>
    </row>
    <row r="1932" spans="1:10" x14ac:dyDescent="0.2">
      <c r="A1932" s="14">
        <v>20251031</v>
      </c>
      <c r="B1932" s="15">
        <v>4484</v>
      </c>
      <c r="C1932" s="14" t="s">
        <v>10172</v>
      </c>
      <c r="D1932" s="14" t="s">
        <v>12681</v>
      </c>
      <c r="E1932" s="14">
        <v>5250</v>
      </c>
      <c r="F1932" s="14" t="s">
        <v>8163</v>
      </c>
      <c r="G1932" s="14">
        <v>10</v>
      </c>
      <c r="H1932" s="14" t="s">
        <v>8164</v>
      </c>
      <c r="I1932" s="14" t="s">
        <v>8153</v>
      </c>
      <c r="J1932" s="14" t="s">
        <v>8153</v>
      </c>
    </row>
    <row r="1933" spans="1:10" x14ac:dyDescent="0.2">
      <c r="A1933" s="14">
        <v>20251031</v>
      </c>
      <c r="B1933" s="15">
        <v>4486</v>
      </c>
      <c r="C1933" s="14" t="s">
        <v>10173</v>
      </c>
      <c r="D1933" s="14" t="s">
        <v>12681</v>
      </c>
      <c r="E1933" s="14">
        <v>5250</v>
      </c>
      <c r="F1933" s="14" t="s">
        <v>8163</v>
      </c>
      <c r="G1933" s="14">
        <v>10</v>
      </c>
      <c r="H1933" s="14" t="s">
        <v>8164</v>
      </c>
      <c r="I1933" s="14" t="s">
        <v>8153</v>
      </c>
      <c r="J1933" s="14" t="s">
        <v>8153</v>
      </c>
    </row>
    <row r="1934" spans="1:10" x14ac:dyDescent="0.2">
      <c r="A1934" s="14">
        <v>20251031</v>
      </c>
      <c r="B1934" s="15">
        <v>4487</v>
      </c>
      <c r="C1934" s="14" t="s">
        <v>10174</v>
      </c>
      <c r="D1934" s="14" t="s">
        <v>12681</v>
      </c>
      <c r="E1934" s="14">
        <v>5250</v>
      </c>
      <c r="F1934" s="14" t="s">
        <v>8163</v>
      </c>
      <c r="G1934" s="14">
        <v>10</v>
      </c>
      <c r="H1934" s="14" t="s">
        <v>8164</v>
      </c>
      <c r="I1934" s="14" t="s">
        <v>8153</v>
      </c>
      <c r="J1934" s="14" t="s">
        <v>8153</v>
      </c>
    </row>
    <row r="1935" spans="1:10" x14ac:dyDescent="0.2">
      <c r="A1935" s="14">
        <v>20251031</v>
      </c>
      <c r="B1935" s="15">
        <v>4488</v>
      </c>
      <c r="C1935" s="14" t="s">
        <v>10175</v>
      </c>
      <c r="D1935" s="14" t="s">
        <v>12681</v>
      </c>
      <c r="E1935" s="14">
        <v>5250</v>
      </c>
      <c r="F1935" s="14" t="s">
        <v>8163</v>
      </c>
      <c r="G1935" s="14">
        <v>10</v>
      </c>
      <c r="H1935" s="14" t="s">
        <v>8164</v>
      </c>
      <c r="I1935" s="14" t="s">
        <v>8153</v>
      </c>
      <c r="J1935" s="14" t="s">
        <v>8153</v>
      </c>
    </row>
    <row r="1936" spans="1:10" x14ac:dyDescent="0.2">
      <c r="A1936" s="14">
        <v>20251031</v>
      </c>
      <c r="B1936" s="15">
        <v>4490</v>
      </c>
      <c r="C1936" s="14" t="s">
        <v>10176</v>
      </c>
      <c r="D1936" s="14" t="s">
        <v>12681</v>
      </c>
      <c r="E1936" s="14">
        <v>5250</v>
      </c>
      <c r="F1936" s="14" t="s">
        <v>8163</v>
      </c>
      <c r="G1936" s="14">
        <v>10</v>
      </c>
      <c r="H1936" s="14" t="s">
        <v>8164</v>
      </c>
      <c r="I1936" s="14" t="s">
        <v>8153</v>
      </c>
      <c r="J1936" s="14" t="s">
        <v>8153</v>
      </c>
    </row>
    <row r="1937" spans="1:10" x14ac:dyDescent="0.2">
      <c r="A1937" s="14">
        <v>20251031</v>
      </c>
      <c r="B1937" s="15">
        <v>4491</v>
      </c>
      <c r="C1937" s="14" t="s">
        <v>10177</v>
      </c>
      <c r="D1937" s="14" t="s">
        <v>12682</v>
      </c>
      <c r="E1937" s="14">
        <v>5250</v>
      </c>
      <c r="F1937" s="14" t="s">
        <v>8163</v>
      </c>
      <c r="G1937" s="14">
        <v>10</v>
      </c>
      <c r="H1937" s="14" t="s">
        <v>8164</v>
      </c>
      <c r="I1937" s="14" t="s">
        <v>8153</v>
      </c>
      <c r="J1937" s="14" t="s">
        <v>8153</v>
      </c>
    </row>
    <row r="1938" spans="1:10" x14ac:dyDescent="0.2">
      <c r="A1938" s="14">
        <v>20251031</v>
      </c>
      <c r="B1938" s="15">
        <v>4492</v>
      </c>
      <c r="C1938" s="14" t="s">
        <v>10178</v>
      </c>
      <c r="D1938" s="14" t="s">
        <v>12682</v>
      </c>
      <c r="E1938" s="14">
        <v>5250</v>
      </c>
      <c r="F1938" s="14" t="s">
        <v>8163</v>
      </c>
      <c r="G1938" s="14">
        <v>10</v>
      </c>
      <c r="H1938" s="14" t="s">
        <v>8164</v>
      </c>
      <c r="I1938" s="14" t="s">
        <v>8153</v>
      </c>
      <c r="J1938" s="14" t="s">
        <v>8153</v>
      </c>
    </row>
    <row r="1939" spans="1:10" x14ac:dyDescent="0.2">
      <c r="A1939" s="14">
        <v>20251031</v>
      </c>
      <c r="B1939" s="15">
        <v>4493</v>
      </c>
      <c r="C1939" s="14" t="s">
        <v>10179</v>
      </c>
      <c r="D1939" s="14" t="s">
        <v>12681</v>
      </c>
      <c r="E1939" s="14">
        <v>5250</v>
      </c>
      <c r="F1939" s="14" t="s">
        <v>8163</v>
      </c>
      <c r="G1939" s="14">
        <v>10</v>
      </c>
      <c r="H1939" s="14" t="s">
        <v>8164</v>
      </c>
      <c r="I1939" s="14" t="s">
        <v>8153</v>
      </c>
      <c r="J1939" s="14" t="s">
        <v>8153</v>
      </c>
    </row>
    <row r="1940" spans="1:10" x14ac:dyDescent="0.2">
      <c r="A1940" s="14">
        <v>20251031</v>
      </c>
      <c r="B1940" s="15">
        <v>4494</v>
      </c>
      <c r="C1940" s="14" t="s">
        <v>10180</v>
      </c>
      <c r="D1940" s="14" t="s">
        <v>12682</v>
      </c>
      <c r="E1940" s="14">
        <v>5250</v>
      </c>
      <c r="F1940" s="14" t="s">
        <v>8163</v>
      </c>
      <c r="G1940" s="14">
        <v>10</v>
      </c>
      <c r="H1940" s="14" t="s">
        <v>8164</v>
      </c>
      <c r="I1940" s="14" t="s">
        <v>8153</v>
      </c>
      <c r="J1940" s="14" t="s">
        <v>8153</v>
      </c>
    </row>
    <row r="1941" spans="1:10" x14ac:dyDescent="0.2">
      <c r="A1941" s="14">
        <v>20251031</v>
      </c>
      <c r="B1941" s="15">
        <v>4495</v>
      </c>
      <c r="C1941" s="14" t="s">
        <v>10181</v>
      </c>
      <c r="D1941" s="14" t="s">
        <v>12681</v>
      </c>
      <c r="E1941" s="14">
        <v>5250</v>
      </c>
      <c r="F1941" s="14" t="s">
        <v>8163</v>
      </c>
      <c r="G1941" s="14">
        <v>10</v>
      </c>
      <c r="H1941" s="14" t="s">
        <v>8164</v>
      </c>
      <c r="I1941" s="14" t="s">
        <v>8153</v>
      </c>
      <c r="J1941" s="14" t="s">
        <v>8153</v>
      </c>
    </row>
    <row r="1942" spans="1:10" x14ac:dyDescent="0.2">
      <c r="A1942" s="14">
        <v>20251031</v>
      </c>
      <c r="B1942" s="15">
        <v>4496</v>
      </c>
      <c r="C1942" s="14" t="s">
        <v>10182</v>
      </c>
      <c r="D1942" s="14" t="s">
        <v>12681</v>
      </c>
      <c r="E1942" s="14">
        <v>5250</v>
      </c>
      <c r="F1942" s="14" t="s">
        <v>8163</v>
      </c>
      <c r="G1942" s="14">
        <v>10</v>
      </c>
      <c r="H1942" s="14" t="s">
        <v>8164</v>
      </c>
      <c r="I1942" s="14" t="s">
        <v>8153</v>
      </c>
      <c r="J1942" s="14" t="s">
        <v>8153</v>
      </c>
    </row>
    <row r="1943" spans="1:10" x14ac:dyDescent="0.2">
      <c r="A1943" s="14">
        <v>20251031</v>
      </c>
      <c r="B1943" s="15">
        <v>4498</v>
      </c>
      <c r="C1943" s="14" t="s">
        <v>10183</v>
      </c>
      <c r="D1943" s="14" t="s">
        <v>12681</v>
      </c>
      <c r="E1943" s="14">
        <v>5250</v>
      </c>
      <c r="F1943" s="14" t="s">
        <v>8163</v>
      </c>
      <c r="G1943" s="14">
        <v>10</v>
      </c>
      <c r="H1943" s="14" t="s">
        <v>8164</v>
      </c>
      <c r="I1943" s="14" t="s">
        <v>8153</v>
      </c>
      <c r="J1943" s="14" t="s">
        <v>8153</v>
      </c>
    </row>
    <row r="1944" spans="1:10" x14ac:dyDescent="0.2">
      <c r="A1944" s="14">
        <v>20251031</v>
      </c>
      <c r="B1944" s="15">
        <v>4499</v>
      </c>
      <c r="C1944" s="14" t="s">
        <v>10184</v>
      </c>
      <c r="D1944" s="14" t="s">
        <v>12682</v>
      </c>
      <c r="E1944" s="14">
        <v>5250</v>
      </c>
      <c r="F1944" s="14" t="s">
        <v>8163</v>
      </c>
      <c r="G1944" s="14">
        <v>10</v>
      </c>
      <c r="H1944" s="14" t="s">
        <v>8164</v>
      </c>
      <c r="I1944" s="14" t="s">
        <v>8153</v>
      </c>
      <c r="J1944" s="14" t="s">
        <v>8153</v>
      </c>
    </row>
    <row r="1945" spans="1:10" x14ac:dyDescent="0.2">
      <c r="A1945" s="14">
        <v>20251031</v>
      </c>
      <c r="B1945" s="15">
        <v>4502</v>
      </c>
      <c r="C1945" s="14" t="s">
        <v>10185</v>
      </c>
      <c r="D1945" s="14" t="s">
        <v>12680</v>
      </c>
      <c r="E1945" s="14">
        <v>3250</v>
      </c>
      <c r="F1945" s="14" t="s">
        <v>8158</v>
      </c>
      <c r="G1945" s="14">
        <v>5</v>
      </c>
      <c r="H1945" s="14" t="s">
        <v>8158</v>
      </c>
      <c r="I1945" s="14">
        <v>1</v>
      </c>
      <c r="J1945" s="14" t="s">
        <v>9161</v>
      </c>
    </row>
    <row r="1946" spans="1:10" x14ac:dyDescent="0.2">
      <c r="A1946" s="14">
        <v>20251031</v>
      </c>
      <c r="B1946" s="15">
        <v>4503</v>
      </c>
      <c r="C1946" s="14" t="s">
        <v>10186</v>
      </c>
      <c r="D1946" s="14" t="s">
        <v>12680</v>
      </c>
      <c r="E1946" s="14">
        <v>3250</v>
      </c>
      <c r="F1946" s="14" t="s">
        <v>8158</v>
      </c>
      <c r="G1946" s="14">
        <v>5</v>
      </c>
      <c r="H1946" s="14" t="s">
        <v>8158</v>
      </c>
      <c r="I1946" s="14">
        <v>2</v>
      </c>
      <c r="J1946" s="14" t="s">
        <v>8533</v>
      </c>
    </row>
    <row r="1947" spans="1:10" x14ac:dyDescent="0.2">
      <c r="A1947" s="14">
        <v>20251031</v>
      </c>
      <c r="B1947" s="15">
        <v>4506</v>
      </c>
      <c r="C1947" s="14" t="s">
        <v>10187</v>
      </c>
      <c r="D1947" s="14" t="s">
        <v>12680</v>
      </c>
      <c r="E1947" s="14">
        <v>3250</v>
      </c>
      <c r="F1947" s="14" t="s">
        <v>8158</v>
      </c>
      <c r="G1947" s="14">
        <v>5</v>
      </c>
      <c r="H1947" s="14" t="s">
        <v>8158</v>
      </c>
      <c r="I1947" s="14">
        <v>4</v>
      </c>
      <c r="J1947" s="14" t="s">
        <v>8177</v>
      </c>
    </row>
    <row r="1948" spans="1:10" x14ac:dyDescent="0.2">
      <c r="A1948" s="14">
        <v>20251031</v>
      </c>
      <c r="B1948" s="15">
        <v>4507</v>
      </c>
      <c r="C1948" s="14" t="s">
        <v>10188</v>
      </c>
      <c r="D1948" s="14" t="s">
        <v>12680</v>
      </c>
      <c r="E1948" s="14">
        <v>3250</v>
      </c>
      <c r="F1948" s="14" t="s">
        <v>8158</v>
      </c>
      <c r="G1948" s="14">
        <v>5</v>
      </c>
      <c r="H1948" s="14" t="s">
        <v>8158</v>
      </c>
      <c r="I1948" s="14">
        <v>2</v>
      </c>
      <c r="J1948" s="14" t="s">
        <v>8533</v>
      </c>
    </row>
    <row r="1949" spans="1:10" x14ac:dyDescent="0.2">
      <c r="A1949" s="14">
        <v>20251031</v>
      </c>
      <c r="B1949" s="15">
        <v>4512</v>
      </c>
      <c r="C1949" s="14" t="s">
        <v>10189</v>
      </c>
      <c r="D1949" s="14" t="s">
        <v>12682</v>
      </c>
      <c r="E1949" s="14">
        <v>3250</v>
      </c>
      <c r="F1949" s="14" t="s">
        <v>8158</v>
      </c>
      <c r="G1949" s="14">
        <v>5</v>
      </c>
      <c r="H1949" s="14" t="s">
        <v>8158</v>
      </c>
      <c r="I1949" s="14" t="s">
        <v>8153</v>
      </c>
      <c r="J1949" s="14" t="s">
        <v>8153</v>
      </c>
    </row>
    <row r="1950" spans="1:10" x14ac:dyDescent="0.2">
      <c r="A1950" s="14">
        <v>20251031</v>
      </c>
      <c r="B1950" s="15">
        <v>4516</v>
      </c>
      <c r="C1950" s="14" t="s">
        <v>10190</v>
      </c>
      <c r="D1950" s="14" t="s">
        <v>12680</v>
      </c>
      <c r="E1950" s="14">
        <v>3250</v>
      </c>
      <c r="F1950" s="14" t="s">
        <v>8158</v>
      </c>
      <c r="G1950" s="14">
        <v>5</v>
      </c>
      <c r="H1950" s="14" t="s">
        <v>8158</v>
      </c>
      <c r="I1950" s="14">
        <v>4</v>
      </c>
      <c r="J1950" s="14" t="s">
        <v>8177</v>
      </c>
    </row>
    <row r="1951" spans="1:10" x14ac:dyDescent="0.2">
      <c r="A1951" s="14">
        <v>20251031</v>
      </c>
      <c r="B1951" s="15">
        <v>4519</v>
      </c>
      <c r="C1951" s="14" t="s">
        <v>10191</v>
      </c>
      <c r="D1951" s="14" t="s">
        <v>12680</v>
      </c>
      <c r="E1951" s="14">
        <v>3250</v>
      </c>
      <c r="F1951" s="14" t="s">
        <v>8158</v>
      </c>
      <c r="G1951" s="14">
        <v>5</v>
      </c>
      <c r="H1951" s="14" t="s">
        <v>8158</v>
      </c>
      <c r="I1951" s="14">
        <v>2</v>
      </c>
      <c r="J1951" s="14" t="s">
        <v>8533</v>
      </c>
    </row>
    <row r="1952" spans="1:10" x14ac:dyDescent="0.2">
      <c r="A1952" s="14">
        <v>20251031</v>
      </c>
      <c r="B1952" s="15">
        <v>4521</v>
      </c>
      <c r="C1952" s="14" t="s">
        <v>10192</v>
      </c>
      <c r="D1952" s="14" t="s">
        <v>12680</v>
      </c>
      <c r="E1952" s="14">
        <v>3250</v>
      </c>
      <c r="F1952" s="14" t="s">
        <v>8158</v>
      </c>
      <c r="G1952" s="14">
        <v>5</v>
      </c>
      <c r="H1952" s="14" t="s">
        <v>8158</v>
      </c>
      <c r="I1952" s="14">
        <v>6</v>
      </c>
      <c r="J1952" s="14" t="s">
        <v>8150</v>
      </c>
    </row>
    <row r="1953" spans="1:10" x14ac:dyDescent="0.2">
      <c r="A1953" s="14">
        <v>20251031</v>
      </c>
      <c r="B1953" s="15">
        <v>4523</v>
      </c>
      <c r="C1953" s="14" t="s">
        <v>10193</v>
      </c>
      <c r="D1953" s="14" t="s">
        <v>12680</v>
      </c>
      <c r="E1953" s="14">
        <v>3250</v>
      </c>
      <c r="F1953" s="14" t="s">
        <v>8158</v>
      </c>
      <c r="G1953" s="14">
        <v>5</v>
      </c>
      <c r="H1953" s="14" t="s">
        <v>8158</v>
      </c>
      <c r="I1953" s="14">
        <v>4</v>
      </c>
      <c r="J1953" s="14" t="s">
        <v>8177</v>
      </c>
    </row>
    <row r="1954" spans="1:10" x14ac:dyDescent="0.2">
      <c r="A1954" s="14">
        <v>20251031</v>
      </c>
      <c r="B1954" s="15">
        <v>4524</v>
      </c>
      <c r="C1954" s="14" t="s">
        <v>10194</v>
      </c>
      <c r="D1954" s="14" t="s">
        <v>12682</v>
      </c>
      <c r="E1954" s="14">
        <v>3250</v>
      </c>
      <c r="F1954" s="14" t="s">
        <v>8158</v>
      </c>
      <c r="G1954" s="14">
        <v>5</v>
      </c>
      <c r="H1954" s="14" t="s">
        <v>8158</v>
      </c>
      <c r="I1954" s="14" t="s">
        <v>8153</v>
      </c>
      <c r="J1954" s="14" t="s">
        <v>8153</v>
      </c>
    </row>
    <row r="1955" spans="1:10" x14ac:dyDescent="0.2">
      <c r="A1955" s="14">
        <v>20251031</v>
      </c>
      <c r="B1955" s="15">
        <v>4526</v>
      </c>
      <c r="C1955" s="14" t="s">
        <v>10195</v>
      </c>
      <c r="D1955" s="14" t="s">
        <v>12680</v>
      </c>
      <c r="E1955" s="14">
        <v>3050</v>
      </c>
      <c r="F1955" s="14" t="s">
        <v>8579</v>
      </c>
      <c r="G1955" s="14">
        <v>1</v>
      </c>
      <c r="H1955" s="14" t="s">
        <v>8149</v>
      </c>
      <c r="I1955" s="14">
        <v>7</v>
      </c>
      <c r="J1955" s="14" t="s">
        <v>8203</v>
      </c>
    </row>
    <row r="1956" spans="1:10" x14ac:dyDescent="0.2">
      <c r="A1956" s="14">
        <v>20251031</v>
      </c>
      <c r="B1956" s="15">
        <v>4527</v>
      </c>
      <c r="C1956" s="14" t="s">
        <v>10196</v>
      </c>
      <c r="D1956" s="14" t="s">
        <v>12680</v>
      </c>
      <c r="E1956" s="14">
        <v>3250</v>
      </c>
      <c r="F1956" s="14" t="s">
        <v>8158</v>
      </c>
      <c r="G1956" s="14">
        <v>5</v>
      </c>
      <c r="H1956" s="14" t="s">
        <v>8158</v>
      </c>
      <c r="I1956" s="14">
        <v>4</v>
      </c>
      <c r="J1956" s="14" t="s">
        <v>8177</v>
      </c>
    </row>
    <row r="1957" spans="1:10" x14ac:dyDescent="0.2">
      <c r="A1957" s="14">
        <v>20251031</v>
      </c>
      <c r="B1957" s="15">
        <v>4528</v>
      </c>
      <c r="C1957" s="14" t="s">
        <v>10197</v>
      </c>
      <c r="D1957" s="14" t="s">
        <v>12680</v>
      </c>
      <c r="E1957" s="14">
        <v>3250</v>
      </c>
      <c r="F1957" s="14" t="s">
        <v>8158</v>
      </c>
      <c r="G1957" s="14">
        <v>5</v>
      </c>
      <c r="H1957" s="14" t="s">
        <v>8158</v>
      </c>
      <c r="I1957" s="14">
        <v>4</v>
      </c>
      <c r="J1957" s="14" t="s">
        <v>8177</v>
      </c>
    </row>
    <row r="1958" spans="1:10" x14ac:dyDescent="0.2">
      <c r="A1958" s="14">
        <v>20251031</v>
      </c>
      <c r="B1958" s="15">
        <v>4530</v>
      </c>
      <c r="C1958" s="14" t="s">
        <v>10198</v>
      </c>
      <c r="D1958" s="14" t="s">
        <v>12680</v>
      </c>
      <c r="E1958" s="14">
        <v>3250</v>
      </c>
      <c r="F1958" s="14" t="s">
        <v>8158</v>
      </c>
      <c r="G1958" s="14">
        <v>5</v>
      </c>
      <c r="H1958" s="14" t="s">
        <v>8158</v>
      </c>
      <c r="I1958" s="14">
        <v>4</v>
      </c>
      <c r="J1958" s="14" t="s">
        <v>8177</v>
      </c>
    </row>
    <row r="1959" spans="1:10" x14ac:dyDescent="0.2">
      <c r="A1959" s="14">
        <v>20251031</v>
      </c>
      <c r="B1959" s="15">
        <v>4531</v>
      </c>
      <c r="C1959" s="14" t="s">
        <v>10199</v>
      </c>
      <c r="D1959" s="14" t="s">
        <v>12682</v>
      </c>
      <c r="E1959" s="14">
        <v>3200</v>
      </c>
      <c r="F1959" s="14" t="s">
        <v>8449</v>
      </c>
      <c r="G1959" s="14">
        <v>4</v>
      </c>
      <c r="H1959" s="14" t="s">
        <v>8450</v>
      </c>
      <c r="I1959" s="14" t="s">
        <v>8153</v>
      </c>
      <c r="J1959" s="14" t="s">
        <v>8153</v>
      </c>
    </row>
    <row r="1960" spans="1:10" x14ac:dyDescent="0.2">
      <c r="A1960" s="14">
        <v>20251031</v>
      </c>
      <c r="B1960" s="15">
        <v>4534</v>
      </c>
      <c r="C1960" s="14" t="s">
        <v>10200</v>
      </c>
      <c r="D1960" s="14" t="s">
        <v>12680</v>
      </c>
      <c r="E1960" s="14">
        <v>3250</v>
      </c>
      <c r="F1960" s="14" t="s">
        <v>8158</v>
      </c>
      <c r="G1960" s="14">
        <v>5</v>
      </c>
      <c r="H1960" s="14" t="s">
        <v>8158</v>
      </c>
      <c r="I1960" s="14">
        <v>7</v>
      </c>
      <c r="J1960" s="14" t="s">
        <v>8203</v>
      </c>
    </row>
    <row r="1961" spans="1:10" x14ac:dyDescent="0.2">
      <c r="A1961" s="14">
        <v>20251031</v>
      </c>
      <c r="B1961" s="15">
        <v>4536</v>
      </c>
      <c r="C1961" s="14" t="s">
        <v>10201</v>
      </c>
      <c r="D1961" s="14" t="s">
        <v>12680</v>
      </c>
      <c r="E1961" s="14">
        <v>3250</v>
      </c>
      <c r="F1961" s="14" t="s">
        <v>8158</v>
      </c>
      <c r="G1961" s="14">
        <v>5</v>
      </c>
      <c r="H1961" s="14" t="s">
        <v>8158</v>
      </c>
      <c r="I1961" s="14">
        <v>4</v>
      </c>
      <c r="J1961" s="14" t="s">
        <v>8177</v>
      </c>
    </row>
    <row r="1962" spans="1:10" x14ac:dyDescent="0.2">
      <c r="A1962" s="14">
        <v>20251031</v>
      </c>
      <c r="B1962" s="15">
        <v>4538</v>
      </c>
      <c r="C1962" s="14" t="s">
        <v>10202</v>
      </c>
      <c r="D1962" s="14" t="s">
        <v>12680</v>
      </c>
      <c r="E1962" s="14">
        <v>3250</v>
      </c>
      <c r="F1962" s="14" t="s">
        <v>8158</v>
      </c>
      <c r="G1962" s="14">
        <v>5</v>
      </c>
      <c r="H1962" s="14" t="s">
        <v>8158</v>
      </c>
      <c r="I1962" s="14">
        <v>7</v>
      </c>
      <c r="J1962" s="14" t="s">
        <v>8203</v>
      </c>
    </row>
    <row r="1963" spans="1:10" x14ac:dyDescent="0.2">
      <c r="A1963" s="14">
        <v>20251031</v>
      </c>
      <c r="B1963" s="15">
        <v>4539</v>
      </c>
      <c r="C1963" s="14" t="s">
        <v>10203</v>
      </c>
      <c r="D1963" s="14" t="s">
        <v>12682</v>
      </c>
      <c r="E1963" s="14">
        <v>3250</v>
      </c>
      <c r="F1963" s="14" t="s">
        <v>8158</v>
      </c>
      <c r="G1963" s="14">
        <v>5</v>
      </c>
      <c r="H1963" s="14" t="s">
        <v>8158</v>
      </c>
      <c r="I1963" s="14" t="s">
        <v>8153</v>
      </c>
      <c r="J1963" s="14" t="s">
        <v>8153</v>
      </c>
    </row>
    <row r="1964" spans="1:10" x14ac:dyDescent="0.2">
      <c r="A1964" s="14">
        <v>20251031</v>
      </c>
      <c r="B1964" s="15">
        <v>4540</v>
      </c>
      <c r="C1964" s="14" t="s">
        <v>10204</v>
      </c>
      <c r="D1964" s="14" t="s">
        <v>12680</v>
      </c>
      <c r="E1964" s="14">
        <v>3250</v>
      </c>
      <c r="F1964" s="14" t="s">
        <v>8158</v>
      </c>
      <c r="G1964" s="14">
        <v>5</v>
      </c>
      <c r="H1964" s="14" t="s">
        <v>8158</v>
      </c>
      <c r="I1964" s="14">
        <v>4</v>
      </c>
      <c r="J1964" s="14" t="s">
        <v>8177</v>
      </c>
    </row>
    <row r="1965" spans="1:10" x14ac:dyDescent="0.2">
      <c r="A1965" s="14">
        <v>20251031</v>
      </c>
      <c r="B1965" s="15">
        <v>4543</v>
      </c>
      <c r="C1965" s="14" t="s">
        <v>10205</v>
      </c>
      <c r="D1965" s="14" t="s">
        <v>12680</v>
      </c>
      <c r="E1965" s="14">
        <v>3750</v>
      </c>
      <c r="F1965" s="14" t="s">
        <v>8704</v>
      </c>
      <c r="G1965" s="14">
        <v>9</v>
      </c>
      <c r="H1965" s="14" t="s">
        <v>8705</v>
      </c>
      <c r="I1965" s="14">
        <v>2</v>
      </c>
      <c r="J1965" s="14" t="s">
        <v>8533</v>
      </c>
    </row>
    <row r="1966" spans="1:10" x14ac:dyDescent="0.2">
      <c r="A1966" s="14">
        <v>20251031</v>
      </c>
      <c r="B1966" s="15">
        <v>4544</v>
      </c>
      <c r="C1966" s="14" t="s">
        <v>10206</v>
      </c>
      <c r="D1966" s="14" t="s">
        <v>12680</v>
      </c>
      <c r="E1966" s="14">
        <v>9050</v>
      </c>
      <c r="F1966" s="14" t="s">
        <v>8187</v>
      </c>
      <c r="G1966" s="14">
        <v>10</v>
      </c>
      <c r="H1966" s="14" t="s">
        <v>8164</v>
      </c>
      <c r="I1966" s="14">
        <v>4</v>
      </c>
      <c r="J1966" s="14" t="s">
        <v>8177</v>
      </c>
    </row>
    <row r="1967" spans="1:10" x14ac:dyDescent="0.2">
      <c r="A1967" s="14">
        <v>20251031</v>
      </c>
      <c r="B1967" s="15">
        <v>4547</v>
      </c>
      <c r="C1967" s="14" t="s">
        <v>10207</v>
      </c>
      <c r="D1967" s="14" t="s">
        <v>12680</v>
      </c>
      <c r="E1967" s="14">
        <v>3250</v>
      </c>
      <c r="F1967" s="14" t="s">
        <v>8158</v>
      </c>
      <c r="G1967" s="14">
        <v>5</v>
      </c>
      <c r="H1967" s="14" t="s">
        <v>8158</v>
      </c>
      <c r="I1967" s="14">
        <v>6</v>
      </c>
      <c r="J1967" s="14" t="s">
        <v>8150</v>
      </c>
    </row>
    <row r="1968" spans="1:10" x14ac:dyDescent="0.2">
      <c r="A1968" s="14">
        <v>20251031</v>
      </c>
      <c r="B1968" s="15">
        <v>4548</v>
      </c>
      <c r="C1968" s="14" t="s">
        <v>10208</v>
      </c>
      <c r="D1968" s="14" t="s">
        <v>12680</v>
      </c>
      <c r="E1968" s="14">
        <v>3250</v>
      </c>
      <c r="F1968" s="14" t="s">
        <v>8158</v>
      </c>
      <c r="G1968" s="14">
        <v>5</v>
      </c>
      <c r="H1968" s="14" t="s">
        <v>8158</v>
      </c>
      <c r="I1968" s="14">
        <v>7</v>
      </c>
      <c r="J1968" s="14" t="s">
        <v>8203</v>
      </c>
    </row>
    <row r="1969" spans="1:10" x14ac:dyDescent="0.2">
      <c r="A1969" s="14">
        <v>20251031</v>
      </c>
      <c r="B1969" s="15">
        <v>4549</v>
      </c>
      <c r="C1969" s="14" t="s">
        <v>10209</v>
      </c>
      <c r="D1969" s="14" t="s">
        <v>12680</v>
      </c>
      <c r="E1969" s="14">
        <v>3250</v>
      </c>
      <c r="F1969" s="14" t="s">
        <v>8158</v>
      </c>
      <c r="G1969" s="14">
        <v>5</v>
      </c>
      <c r="H1969" s="14" t="s">
        <v>8158</v>
      </c>
      <c r="I1969" s="14">
        <v>6</v>
      </c>
      <c r="J1969" s="14" t="s">
        <v>8150</v>
      </c>
    </row>
    <row r="1970" spans="1:10" x14ac:dyDescent="0.2">
      <c r="A1970" s="14">
        <v>20251031</v>
      </c>
      <c r="B1970" s="15">
        <v>4552</v>
      </c>
      <c r="C1970" s="14" t="s">
        <v>10210</v>
      </c>
      <c r="D1970" s="14" t="s">
        <v>12680</v>
      </c>
      <c r="E1970" s="14">
        <v>3250</v>
      </c>
      <c r="F1970" s="14" t="s">
        <v>8158</v>
      </c>
      <c r="G1970" s="14">
        <v>5</v>
      </c>
      <c r="H1970" s="14" t="s">
        <v>8158</v>
      </c>
      <c r="I1970" s="14">
        <v>6</v>
      </c>
      <c r="J1970" s="14" t="s">
        <v>8150</v>
      </c>
    </row>
    <row r="1971" spans="1:10" x14ac:dyDescent="0.2">
      <c r="A1971" s="14">
        <v>20251031</v>
      </c>
      <c r="B1971" s="15">
        <v>4553</v>
      </c>
      <c r="C1971" s="14" t="s">
        <v>10211</v>
      </c>
      <c r="D1971" s="14" t="s">
        <v>12680</v>
      </c>
      <c r="E1971" s="14">
        <v>3250</v>
      </c>
      <c r="F1971" s="14" t="s">
        <v>8158</v>
      </c>
      <c r="G1971" s="14">
        <v>5</v>
      </c>
      <c r="H1971" s="14" t="s">
        <v>8158</v>
      </c>
      <c r="I1971" s="14">
        <v>6</v>
      </c>
      <c r="J1971" s="14" t="s">
        <v>8150</v>
      </c>
    </row>
    <row r="1972" spans="1:10" x14ac:dyDescent="0.2">
      <c r="A1972" s="14">
        <v>20251031</v>
      </c>
      <c r="B1972" s="15">
        <v>4554</v>
      </c>
      <c r="C1972" s="14" t="s">
        <v>10212</v>
      </c>
      <c r="D1972" s="14" t="s">
        <v>12680</v>
      </c>
      <c r="E1972" s="14">
        <v>3250</v>
      </c>
      <c r="F1972" s="14" t="s">
        <v>8158</v>
      </c>
      <c r="G1972" s="14">
        <v>5</v>
      </c>
      <c r="H1972" s="14" t="s">
        <v>8158</v>
      </c>
      <c r="I1972" s="14">
        <v>7</v>
      </c>
      <c r="J1972" s="14" t="s">
        <v>8203</v>
      </c>
    </row>
    <row r="1973" spans="1:10" x14ac:dyDescent="0.2">
      <c r="A1973" s="14">
        <v>20251031</v>
      </c>
      <c r="B1973" s="15">
        <v>4556</v>
      </c>
      <c r="C1973" s="14" t="s">
        <v>10213</v>
      </c>
      <c r="D1973" s="14" t="s">
        <v>12682</v>
      </c>
      <c r="E1973" s="14">
        <v>3250</v>
      </c>
      <c r="F1973" s="14" t="s">
        <v>8158</v>
      </c>
      <c r="G1973" s="14">
        <v>5</v>
      </c>
      <c r="H1973" s="14" t="s">
        <v>8158</v>
      </c>
      <c r="I1973" s="14" t="s">
        <v>8153</v>
      </c>
      <c r="J1973" s="14" t="s">
        <v>8153</v>
      </c>
    </row>
    <row r="1974" spans="1:10" x14ac:dyDescent="0.2">
      <c r="A1974" s="14">
        <v>20251031</v>
      </c>
      <c r="B1974" s="15">
        <v>4558</v>
      </c>
      <c r="C1974" s="14" t="s">
        <v>10214</v>
      </c>
      <c r="D1974" s="14" t="s">
        <v>12682</v>
      </c>
      <c r="E1974" s="14">
        <v>3250</v>
      </c>
      <c r="F1974" s="14" t="s">
        <v>8158</v>
      </c>
      <c r="G1974" s="14">
        <v>5</v>
      </c>
      <c r="H1974" s="14" t="s">
        <v>8158</v>
      </c>
      <c r="I1974" s="14" t="s">
        <v>8153</v>
      </c>
      <c r="J1974" s="14" t="s">
        <v>8153</v>
      </c>
    </row>
    <row r="1975" spans="1:10" x14ac:dyDescent="0.2">
      <c r="A1975" s="14">
        <v>20251031</v>
      </c>
      <c r="B1975" s="15">
        <v>4559</v>
      </c>
      <c r="C1975" s="14" t="s">
        <v>10215</v>
      </c>
      <c r="D1975" s="14" t="s">
        <v>12680</v>
      </c>
      <c r="E1975" s="14">
        <v>3250</v>
      </c>
      <c r="F1975" s="14" t="s">
        <v>8158</v>
      </c>
      <c r="G1975" s="14">
        <v>5</v>
      </c>
      <c r="H1975" s="14" t="s">
        <v>8158</v>
      </c>
      <c r="I1975" s="14">
        <v>6</v>
      </c>
      <c r="J1975" s="14" t="s">
        <v>8150</v>
      </c>
    </row>
    <row r="1976" spans="1:10" x14ac:dyDescent="0.2">
      <c r="A1976" s="14">
        <v>20251031</v>
      </c>
      <c r="B1976" s="15">
        <v>4563</v>
      </c>
      <c r="C1976" s="14" t="s">
        <v>10216</v>
      </c>
      <c r="D1976" s="14" t="s">
        <v>12681</v>
      </c>
      <c r="E1976" s="14">
        <v>3250</v>
      </c>
      <c r="F1976" s="14" t="s">
        <v>8158</v>
      </c>
      <c r="G1976" s="14">
        <v>5</v>
      </c>
      <c r="H1976" s="14" t="s">
        <v>8158</v>
      </c>
      <c r="I1976" s="14" t="s">
        <v>8153</v>
      </c>
      <c r="J1976" s="14" t="s">
        <v>8153</v>
      </c>
    </row>
    <row r="1977" spans="1:10" x14ac:dyDescent="0.2">
      <c r="A1977" s="14">
        <v>20251031</v>
      </c>
      <c r="B1977" s="15">
        <v>4564</v>
      </c>
      <c r="C1977" s="14" t="s">
        <v>10217</v>
      </c>
      <c r="D1977" s="14" t="s">
        <v>12681</v>
      </c>
      <c r="E1977" s="14">
        <v>3250</v>
      </c>
      <c r="F1977" s="14" t="s">
        <v>8158</v>
      </c>
      <c r="G1977" s="14">
        <v>5</v>
      </c>
      <c r="H1977" s="14" t="s">
        <v>8158</v>
      </c>
      <c r="I1977" s="14" t="s">
        <v>8153</v>
      </c>
      <c r="J1977" s="14" t="s">
        <v>8153</v>
      </c>
    </row>
    <row r="1978" spans="1:10" x14ac:dyDescent="0.2">
      <c r="A1978" s="14">
        <v>20251031</v>
      </c>
      <c r="B1978" s="15">
        <v>4565</v>
      </c>
      <c r="C1978" s="14" t="s">
        <v>10218</v>
      </c>
      <c r="D1978" s="14" t="s">
        <v>12680</v>
      </c>
      <c r="E1978" s="14">
        <v>3250</v>
      </c>
      <c r="F1978" s="14" t="s">
        <v>8158</v>
      </c>
      <c r="G1978" s="14">
        <v>5</v>
      </c>
      <c r="H1978" s="14" t="s">
        <v>8158</v>
      </c>
      <c r="I1978" s="14">
        <v>6</v>
      </c>
      <c r="J1978" s="14" t="s">
        <v>8150</v>
      </c>
    </row>
    <row r="1979" spans="1:10" x14ac:dyDescent="0.2">
      <c r="A1979" s="14">
        <v>20251031</v>
      </c>
      <c r="B1979" s="15">
        <v>4568</v>
      </c>
      <c r="C1979" s="14" t="s">
        <v>10219</v>
      </c>
      <c r="D1979" s="14" t="s">
        <v>12680</v>
      </c>
      <c r="E1979" s="14">
        <v>3250</v>
      </c>
      <c r="F1979" s="14" t="s">
        <v>8158</v>
      </c>
      <c r="G1979" s="14">
        <v>5</v>
      </c>
      <c r="H1979" s="14" t="s">
        <v>8158</v>
      </c>
      <c r="I1979" s="14">
        <v>1</v>
      </c>
      <c r="J1979" s="14" t="s">
        <v>9161</v>
      </c>
    </row>
    <row r="1980" spans="1:10" x14ac:dyDescent="0.2">
      <c r="A1980" s="14">
        <v>20251031</v>
      </c>
      <c r="B1980" s="15">
        <v>4569</v>
      </c>
      <c r="C1980" s="14" t="s">
        <v>10220</v>
      </c>
      <c r="D1980" s="14" t="s">
        <v>12680</v>
      </c>
      <c r="E1980" s="14">
        <v>3250</v>
      </c>
      <c r="F1980" s="14" t="s">
        <v>8158</v>
      </c>
      <c r="G1980" s="14">
        <v>5</v>
      </c>
      <c r="H1980" s="14" t="s">
        <v>8158</v>
      </c>
      <c r="I1980" s="14">
        <v>6</v>
      </c>
      <c r="J1980" s="14" t="s">
        <v>8150</v>
      </c>
    </row>
    <row r="1981" spans="1:10" x14ac:dyDescent="0.2">
      <c r="A1981" s="14">
        <v>20251031</v>
      </c>
      <c r="B1981" s="15">
        <v>4570</v>
      </c>
      <c r="C1981" s="14" t="s">
        <v>10221</v>
      </c>
      <c r="D1981" s="14" t="s">
        <v>12681</v>
      </c>
      <c r="E1981" s="14">
        <v>3250</v>
      </c>
      <c r="F1981" s="14" t="s">
        <v>8158</v>
      </c>
      <c r="G1981" s="14">
        <v>5</v>
      </c>
      <c r="H1981" s="14" t="s">
        <v>8158</v>
      </c>
      <c r="I1981" s="14" t="s">
        <v>8153</v>
      </c>
      <c r="J1981" s="14" t="s">
        <v>8153</v>
      </c>
    </row>
    <row r="1982" spans="1:10" x14ac:dyDescent="0.2">
      <c r="A1982" s="14">
        <v>20251031</v>
      </c>
      <c r="B1982" s="15">
        <v>4571</v>
      </c>
      <c r="C1982" s="14" t="s">
        <v>10222</v>
      </c>
      <c r="D1982" s="14" t="s">
        <v>12681</v>
      </c>
      <c r="E1982" s="14">
        <v>3250</v>
      </c>
      <c r="F1982" s="14" t="s">
        <v>8158</v>
      </c>
      <c r="G1982" s="14">
        <v>5</v>
      </c>
      <c r="H1982" s="14" t="s">
        <v>8158</v>
      </c>
      <c r="I1982" s="14" t="s">
        <v>8153</v>
      </c>
      <c r="J1982" s="14" t="s">
        <v>8153</v>
      </c>
    </row>
    <row r="1983" spans="1:10" x14ac:dyDescent="0.2">
      <c r="A1983" s="14">
        <v>20251031</v>
      </c>
      <c r="B1983" s="15">
        <v>4572</v>
      </c>
      <c r="C1983" s="14" t="s">
        <v>10223</v>
      </c>
      <c r="D1983" s="14" t="s">
        <v>12681</v>
      </c>
      <c r="E1983" s="14">
        <v>3250</v>
      </c>
      <c r="F1983" s="14" t="s">
        <v>8158</v>
      </c>
      <c r="G1983" s="14">
        <v>5</v>
      </c>
      <c r="H1983" s="14" t="s">
        <v>8158</v>
      </c>
      <c r="I1983" s="14" t="s">
        <v>8153</v>
      </c>
      <c r="J1983" s="14" t="s">
        <v>8153</v>
      </c>
    </row>
    <row r="1984" spans="1:10" x14ac:dyDescent="0.2">
      <c r="A1984" s="14">
        <v>20251031</v>
      </c>
      <c r="B1984" s="15">
        <v>4574</v>
      </c>
      <c r="C1984" s="14" t="s">
        <v>10224</v>
      </c>
      <c r="D1984" s="14" t="s">
        <v>12680</v>
      </c>
      <c r="E1984" s="14">
        <v>3250</v>
      </c>
      <c r="F1984" s="14" t="s">
        <v>8158</v>
      </c>
      <c r="G1984" s="14">
        <v>5</v>
      </c>
      <c r="H1984" s="14" t="s">
        <v>8158</v>
      </c>
      <c r="I1984" s="14">
        <v>7</v>
      </c>
      <c r="J1984" s="14" t="s">
        <v>8203</v>
      </c>
    </row>
    <row r="1985" spans="1:10" x14ac:dyDescent="0.2">
      <c r="A1985" s="14">
        <v>20251031</v>
      </c>
      <c r="B1985" s="15">
        <v>4575</v>
      </c>
      <c r="C1985" s="14" t="s">
        <v>10225</v>
      </c>
      <c r="D1985" s="14" t="s">
        <v>12681</v>
      </c>
      <c r="E1985" s="14">
        <v>3250</v>
      </c>
      <c r="F1985" s="14" t="s">
        <v>8158</v>
      </c>
      <c r="G1985" s="14">
        <v>5</v>
      </c>
      <c r="H1985" s="14" t="s">
        <v>8158</v>
      </c>
      <c r="I1985" s="14" t="s">
        <v>8153</v>
      </c>
      <c r="J1985" s="14" t="s">
        <v>8153</v>
      </c>
    </row>
    <row r="1986" spans="1:10" x14ac:dyDescent="0.2">
      <c r="A1986" s="14">
        <v>20251031</v>
      </c>
      <c r="B1986" s="15">
        <v>4576</v>
      </c>
      <c r="C1986" s="14" t="s">
        <v>10226</v>
      </c>
      <c r="D1986" s="14" t="s">
        <v>12681</v>
      </c>
      <c r="E1986" s="14">
        <v>3250</v>
      </c>
      <c r="F1986" s="14" t="s">
        <v>8158</v>
      </c>
      <c r="G1986" s="14">
        <v>5</v>
      </c>
      <c r="H1986" s="14" t="s">
        <v>8158</v>
      </c>
      <c r="I1986" s="14" t="s">
        <v>8153</v>
      </c>
      <c r="J1986" s="14" t="s">
        <v>8153</v>
      </c>
    </row>
    <row r="1987" spans="1:10" x14ac:dyDescent="0.2">
      <c r="A1987" s="14">
        <v>20251031</v>
      </c>
      <c r="B1987" s="15">
        <v>4577</v>
      </c>
      <c r="C1987" s="14" t="s">
        <v>10227</v>
      </c>
      <c r="D1987" s="14" t="s">
        <v>12680</v>
      </c>
      <c r="E1987" s="14">
        <v>3250</v>
      </c>
      <c r="F1987" s="14" t="s">
        <v>8158</v>
      </c>
      <c r="G1987" s="14">
        <v>5</v>
      </c>
      <c r="H1987" s="14" t="s">
        <v>8158</v>
      </c>
      <c r="I1987" s="14">
        <v>7</v>
      </c>
      <c r="J1987" s="14" t="s">
        <v>8203</v>
      </c>
    </row>
    <row r="1988" spans="1:10" x14ac:dyDescent="0.2">
      <c r="A1988" s="14">
        <v>20251031</v>
      </c>
      <c r="B1988" s="15">
        <v>4578</v>
      </c>
      <c r="C1988" s="14" t="s">
        <v>10228</v>
      </c>
      <c r="D1988" s="14" t="s">
        <v>12680</v>
      </c>
      <c r="E1988" s="14">
        <v>3250</v>
      </c>
      <c r="F1988" s="14" t="s">
        <v>8158</v>
      </c>
      <c r="G1988" s="14">
        <v>5</v>
      </c>
      <c r="H1988" s="14" t="s">
        <v>8158</v>
      </c>
      <c r="I1988" s="14">
        <v>2</v>
      </c>
      <c r="J1988" s="14" t="s">
        <v>8533</v>
      </c>
    </row>
    <row r="1989" spans="1:10" x14ac:dyDescent="0.2">
      <c r="A1989" s="14">
        <v>20251031</v>
      </c>
      <c r="B1989" s="15">
        <v>4579</v>
      </c>
      <c r="C1989" s="14" t="s">
        <v>10229</v>
      </c>
      <c r="D1989" s="14" t="s">
        <v>12681</v>
      </c>
      <c r="E1989" s="14">
        <v>3250</v>
      </c>
      <c r="F1989" s="14" t="s">
        <v>8158</v>
      </c>
      <c r="G1989" s="14">
        <v>5</v>
      </c>
      <c r="H1989" s="14" t="s">
        <v>8158</v>
      </c>
      <c r="I1989" s="14" t="s">
        <v>8153</v>
      </c>
      <c r="J1989" s="14" t="s">
        <v>8153</v>
      </c>
    </row>
    <row r="1990" spans="1:10" x14ac:dyDescent="0.2">
      <c r="A1990" s="14">
        <v>20251031</v>
      </c>
      <c r="B1990" s="15">
        <v>4582</v>
      </c>
      <c r="C1990" s="14" t="s">
        <v>10230</v>
      </c>
      <c r="D1990" s="14" t="s">
        <v>12681</v>
      </c>
      <c r="E1990" s="14">
        <v>3250</v>
      </c>
      <c r="F1990" s="14" t="s">
        <v>8158</v>
      </c>
      <c r="G1990" s="14">
        <v>5</v>
      </c>
      <c r="H1990" s="14" t="s">
        <v>8158</v>
      </c>
      <c r="I1990" s="14" t="s">
        <v>8153</v>
      </c>
      <c r="J1990" s="14" t="s">
        <v>8153</v>
      </c>
    </row>
    <row r="1991" spans="1:10" x14ac:dyDescent="0.2">
      <c r="A1991" s="14">
        <v>20251031</v>
      </c>
      <c r="B1991" s="15">
        <v>4583</v>
      </c>
      <c r="C1991" s="14" t="s">
        <v>10231</v>
      </c>
      <c r="D1991" s="14" t="s">
        <v>12681</v>
      </c>
      <c r="E1991" s="14">
        <v>3250</v>
      </c>
      <c r="F1991" s="14" t="s">
        <v>8158</v>
      </c>
      <c r="G1991" s="14">
        <v>5</v>
      </c>
      <c r="H1991" s="14" t="s">
        <v>8158</v>
      </c>
      <c r="I1991" s="14" t="s">
        <v>8153</v>
      </c>
      <c r="J1991" s="14" t="s">
        <v>8153</v>
      </c>
    </row>
    <row r="1992" spans="1:10" x14ac:dyDescent="0.2">
      <c r="A1992" s="14">
        <v>20251031</v>
      </c>
      <c r="B1992" s="15">
        <v>4584</v>
      </c>
      <c r="C1992" s="14" t="s">
        <v>10232</v>
      </c>
      <c r="D1992" s="14" t="s">
        <v>12681</v>
      </c>
      <c r="E1992" s="14">
        <v>3250</v>
      </c>
      <c r="F1992" s="14" t="s">
        <v>8158</v>
      </c>
      <c r="G1992" s="14">
        <v>5</v>
      </c>
      <c r="H1992" s="14" t="s">
        <v>8158</v>
      </c>
      <c r="I1992" s="14" t="s">
        <v>8153</v>
      </c>
      <c r="J1992" s="14" t="s">
        <v>8153</v>
      </c>
    </row>
    <row r="1993" spans="1:10" x14ac:dyDescent="0.2">
      <c r="A1993" s="14">
        <v>20251031</v>
      </c>
      <c r="B1993" s="15">
        <v>4586</v>
      </c>
      <c r="C1993" s="14" t="s">
        <v>10233</v>
      </c>
      <c r="D1993" s="14" t="s">
        <v>12681</v>
      </c>
      <c r="E1993" s="14">
        <v>3250</v>
      </c>
      <c r="F1993" s="14" t="s">
        <v>8158</v>
      </c>
      <c r="G1993" s="14">
        <v>5</v>
      </c>
      <c r="H1993" s="14" t="s">
        <v>8158</v>
      </c>
      <c r="I1993" s="14" t="s">
        <v>8153</v>
      </c>
      <c r="J1993" s="14" t="s">
        <v>8153</v>
      </c>
    </row>
    <row r="1994" spans="1:10" x14ac:dyDescent="0.2">
      <c r="A1994" s="14">
        <v>20251031</v>
      </c>
      <c r="B1994" s="15">
        <v>4587</v>
      </c>
      <c r="C1994" s="14" t="s">
        <v>10234</v>
      </c>
      <c r="D1994" s="14" t="s">
        <v>12680</v>
      </c>
      <c r="E1994" s="14">
        <v>3250</v>
      </c>
      <c r="F1994" s="14" t="s">
        <v>8158</v>
      </c>
      <c r="G1994" s="14">
        <v>5</v>
      </c>
      <c r="H1994" s="14" t="s">
        <v>8158</v>
      </c>
      <c r="I1994" s="14">
        <v>4</v>
      </c>
      <c r="J1994" s="14" t="s">
        <v>8177</v>
      </c>
    </row>
    <row r="1995" spans="1:10" x14ac:dyDescent="0.2">
      <c r="A1995" s="14">
        <v>20251031</v>
      </c>
      <c r="B1995" s="15">
        <v>4588</v>
      </c>
      <c r="C1995" s="14" t="s">
        <v>10235</v>
      </c>
      <c r="D1995" s="14" t="s">
        <v>12681</v>
      </c>
      <c r="E1995" s="14">
        <v>3250</v>
      </c>
      <c r="F1995" s="14" t="s">
        <v>8158</v>
      </c>
      <c r="G1995" s="14">
        <v>5</v>
      </c>
      <c r="H1995" s="14" t="s">
        <v>8158</v>
      </c>
      <c r="I1995" s="14" t="s">
        <v>8153</v>
      </c>
      <c r="J1995" s="14" t="s">
        <v>8153</v>
      </c>
    </row>
    <row r="1996" spans="1:10" x14ac:dyDescent="0.2">
      <c r="A1996" s="14">
        <v>20251031</v>
      </c>
      <c r="B1996" s="15">
        <v>4591</v>
      </c>
      <c r="C1996" s="14" t="s">
        <v>10236</v>
      </c>
      <c r="D1996" s="14" t="s">
        <v>12681</v>
      </c>
      <c r="E1996" s="14">
        <v>3250</v>
      </c>
      <c r="F1996" s="14" t="s">
        <v>8158</v>
      </c>
      <c r="G1996" s="14">
        <v>5</v>
      </c>
      <c r="H1996" s="14" t="s">
        <v>8158</v>
      </c>
      <c r="I1996" s="14" t="s">
        <v>8153</v>
      </c>
      <c r="J1996" s="14" t="s">
        <v>8153</v>
      </c>
    </row>
    <row r="1997" spans="1:10" x14ac:dyDescent="0.2">
      <c r="A1997" s="14">
        <v>20251031</v>
      </c>
      <c r="B1997" s="15">
        <v>4592</v>
      </c>
      <c r="C1997" s="14" t="s">
        <v>10237</v>
      </c>
      <c r="D1997" s="14" t="s">
        <v>12681</v>
      </c>
      <c r="E1997" s="14">
        <v>3250</v>
      </c>
      <c r="F1997" s="14" t="s">
        <v>8158</v>
      </c>
      <c r="G1997" s="14">
        <v>5</v>
      </c>
      <c r="H1997" s="14" t="s">
        <v>8158</v>
      </c>
      <c r="I1997" s="14" t="s">
        <v>8153</v>
      </c>
      <c r="J1997" s="14" t="s">
        <v>8153</v>
      </c>
    </row>
    <row r="1998" spans="1:10" x14ac:dyDescent="0.2">
      <c r="A1998" s="14">
        <v>20251031</v>
      </c>
      <c r="B1998" s="15">
        <v>4593</v>
      </c>
      <c r="C1998" s="14" t="s">
        <v>10238</v>
      </c>
      <c r="D1998" s="14" t="s">
        <v>12681</v>
      </c>
      <c r="E1998" s="14">
        <v>3250</v>
      </c>
      <c r="F1998" s="14" t="s">
        <v>8158</v>
      </c>
      <c r="G1998" s="14">
        <v>5</v>
      </c>
      <c r="H1998" s="14" t="s">
        <v>8158</v>
      </c>
      <c r="I1998" s="14" t="s">
        <v>8153</v>
      </c>
      <c r="J1998" s="14" t="s">
        <v>8153</v>
      </c>
    </row>
    <row r="1999" spans="1:10" x14ac:dyDescent="0.2">
      <c r="A1999" s="14">
        <v>20251031</v>
      </c>
      <c r="B1999" s="15">
        <v>4594</v>
      </c>
      <c r="C1999" s="14" t="s">
        <v>10239</v>
      </c>
      <c r="D1999" s="14" t="s">
        <v>12681</v>
      </c>
      <c r="E1999" s="14">
        <v>3250</v>
      </c>
      <c r="F1999" s="14" t="s">
        <v>8158</v>
      </c>
      <c r="G1999" s="14">
        <v>5</v>
      </c>
      <c r="H1999" s="14" t="s">
        <v>8158</v>
      </c>
      <c r="I1999" s="14" t="s">
        <v>8153</v>
      </c>
      <c r="J1999" s="14" t="s">
        <v>8153</v>
      </c>
    </row>
    <row r="2000" spans="1:10" x14ac:dyDescent="0.2">
      <c r="A2000" s="14">
        <v>20251031</v>
      </c>
      <c r="B2000" s="15">
        <v>4595</v>
      </c>
      <c r="C2000" s="14" t="s">
        <v>10240</v>
      </c>
      <c r="D2000" s="14" t="s">
        <v>12682</v>
      </c>
      <c r="E2000" s="14">
        <v>3250</v>
      </c>
      <c r="F2000" s="14" t="s">
        <v>8158</v>
      </c>
      <c r="G2000" s="14">
        <v>5</v>
      </c>
      <c r="H2000" s="14" t="s">
        <v>8158</v>
      </c>
      <c r="I2000" s="14" t="s">
        <v>8153</v>
      </c>
      <c r="J2000" s="14" t="s">
        <v>8153</v>
      </c>
    </row>
    <row r="2001" spans="1:10" x14ac:dyDescent="0.2">
      <c r="A2001" s="14">
        <v>20251031</v>
      </c>
      <c r="B2001" s="15">
        <v>4596</v>
      </c>
      <c r="C2001" s="14" t="s">
        <v>10241</v>
      </c>
      <c r="D2001" s="14" t="s">
        <v>12681</v>
      </c>
      <c r="E2001" s="14">
        <v>3250</v>
      </c>
      <c r="F2001" s="14" t="s">
        <v>8158</v>
      </c>
      <c r="G2001" s="14">
        <v>5</v>
      </c>
      <c r="H2001" s="14" t="s">
        <v>8158</v>
      </c>
      <c r="I2001" s="14" t="s">
        <v>8153</v>
      </c>
      <c r="J2001" s="14" t="s">
        <v>8153</v>
      </c>
    </row>
    <row r="2002" spans="1:10" x14ac:dyDescent="0.2">
      <c r="A2002" s="14">
        <v>20251031</v>
      </c>
      <c r="B2002" s="15">
        <v>4597</v>
      </c>
      <c r="C2002" s="14" t="s">
        <v>10242</v>
      </c>
      <c r="D2002" s="14" t="s">
        <v>12681</v>
      </c>
      <c r="E2002" s="14">
        <v>3250</v>
      </c>
      <c r="F2002" s="14" t="s">
        <v>8158</v>
      </c>
      <c r="G2002" s="14">
        <v>5</v>
      </c>
      <c r="H2002" s="14" t="s">
        <v>8158</v>
      </c>
      <c r="I2002" s="14" t="s">
        <v>8153</v>
      </c>
      <c r="J2002" s="14" t="s">
        <v>8153</v>
      </c>
    </row>
    <row r="2003" spans="1:10" x14ac:dyDescent="0.2">
      <c r="A2003" s="14">
        <v>20251031</v>
      </c>
      <c r="B2003" s="15">
        <v>4598</v>
      </c>
      <c r="C2003" s="14" t="s">
        <v>10243</v>
      </c>
      <c r="D2003" s="14" t="s">
        <v>12681</v>
      </c>
      <c r="E2003" s="14">
        <v>3250</v>
      </c>
      <c r="F2003" s="14" t="s">
        <v>8158</v>
      </c>
      <c r="G2003" s="14">
        <v>5</v>
      </c>
      <c r="H2003" s="14" t="s">
        <v>8158</v>
      </c>
      <c r="I2003" s="14" t="s">
        <v>8153</v>
      </c>
      <c r="J2003" s="14" t="s">
        <v>8153</v>
      </c>
    </row>
    <row r="2004" spans="1:10" x14ac:dyDescent="0.2">
      <c r="A2004" s="14">
        <v>20251031</v>
      </c>
      <c r="B2004" s="15">
        <v>4599</v>
      </c>
      <c r="C2004" s="14" t="s">
        <v>10244</v>
      </c>
      <c r="D2004" s="14" t="s">
        <v>12681</v>
      </c>
      <c r="E2004" s="14">
        <v>3250</v>
      </c>
      <c r="F2004" s="14" t="s">
        <v>8158</v>
      </c>
      <c r="G2004" s="14">
        <v>5</v>
      </c>
      <c r="H2004" s="14" t="s">
        <v>8158</v>
      </c>
      <c r="I2004" s="14" t="s">
        <v>8153</v>
      </c>
      <c r="J2004" s="14" t="s">
        <v>8153</v>
      </c>
    </row>
    <row r="2005" spans="1:10" x14ac:dyDescent="0.2">
      <c r="A2005" s="14">
        <v>20251031</v>
      </c>
      <c r="B2005" s="15">
        <v>4611</v>
      </c>
      <c r="C2005" s="14" t="s">
        <v>10245</v>
      </c>
      <c r="D2005" s="14" t="s">
        <v>12680</v>
      </c>
      <c r="E2005" s="14">
        <v>3200</v>
      </c>
      <c r="F2005" s="14" t="s">
        <v>8449</v>
      </c>
      <c r="G2005" s="14">
        <v>4</v>
      </c>
      <c r="H2005" s="14" t="s">
        <v>8450</v>
      </c>
      <c r="I2005" s="14">
        <v>7</v>
      </c>
      <c r="J2005" s="14" t="s">
        <v>8203</v>
      </c>
    </row>
    <row r="2006" spans="1:10" x14ac:dyDescent="0.2">
      <c r="A2006" s="14">
        <v>20251031</v>
      </c>
      <c r="B2006" s="15">
        <v>4612</v>
      </c>
      <c r="C2006" s="14" t="s">
        <v>10246</v>
      </c>
      <c r="D2006" s="14" t="s">
        <v>12680</v>
      </c>
      <c r="E2006" s="14">
        <v>3200</v>
      </c>
      <c r="F2006" s="14" t="s">
        <v>8449</v>
      </c>
      <c r="G2006" s="14">
        <v>4</v>
      </c>
      <c r="H2006" s="14" t="s">
        <v>8450</v>
      </c>
      <c r="I2006" s="14">
        <v>4</v>
      </c>
      <c r="J2006" s="14" t="s">
        <v>8177</v>
      </c>
    </row>
    <row r="2007" spans="1:10" x14ac:dyDescent="0.2">
      <c r="A2007" s="14">
        <v>20251031</v>
      </c>
      <c r="B2007" s="15">
        <v>4613</v>
      </c>
      <c r="C2007" s="14" t="s">
        <v>10247</v>
      </c>
      <c r="D2007" s="14" t="s">
        <v>12680</v>
      </c>
      <c r="E2007" s="14">
        <v>3200</v>
      </c>
      <c r="F2007" s="14" t="s">
        <v>8449</v>
      </c>
      <c r="G2007" s="14">
        <v>4</v>
      </c>
      <c r="H2007" s="14" t="s">
        <v>8450</v>
      </c>
      <c r="I2007" s="14">
        <v>4</v>
      </c>
      <c r="J2007" s="14" t="s">
        <v>8177</v>
      </c>
    </row>
    <row r="2008" spans="1:10" x14ac:dyDescent="0.2">
      <c r="A2008" s="14">
        <v>20251031</v>
      </c>
      <c r="B2008" s="15">
        <v>4615</v>
      </c>
      <c r="C2008" s="14" t="s">
        <v>10248</v>
      </c>
      <c r="D2008" s="14" t="s">
        <v>12682</v>
      </c>
      <c r="E2008" s="14">
        <v>3200</v>
      </c>
      <c r="F2008" s="14" t="s">
        <v>8449</v>
      </c>
      <c r="G2008" s="14">
        <v>4</v>
      </c>
      <c r="H2008" s="14" t="s">
        <v>8450</v>
      </c>
      <c r="I2008" s="14" t="s">
        <v>8153</v>
      </c>
      <c r="J2008" s="14" t="s">
        <v>8153</v>
      </c>
    </row>
    <row r="2009" spans="1:10" x14ac:dyDescent="0.2">
      <c r="A2009" s="14">
        <v>20251031</v>
      </c>
      <c r="B2009" s="15">
        <v>4616</v>
      </c>
      <c r="C2009" s="14" t="s">
        <v>10249</v>
      </c>
      <c r="D2009" s="14" t="s">
        <v>12682</v>
      </c>
      <c r="E2009" s="14">
        <v>3200</v>
      </c>
      <c r="F2009" s="14" t="s">
        <v>8449</v>
      </c>
      <c r="G2009" s="14">
        <v>4</v>
      </c>
      <c r="H2009" s="14" t="s">
        <v>8450</v>
      </c>
      <c r="I2009" s="14" t="s">
        <v>8153</v>
      </c>
      <c r="J2009" s="14" t="s">
        <v>8153</v>
      </c>
    </row>
    <row r="2010" spans="1:10" x14ac:dyDescent="0.2">
      <c r="A2010" s="14">
        <v>20251031</v>
      </c>
      <c r="B2010" s="15">
        <v>4617</v>
      </c>
      <c r="C2010" s="14" t="s">
        <v>10250</v>
      </c>
      <c r="D2010" s="14" t="s">
        <v>12680</v>
      </c>
      <c r="E2010" s="14">
        <v>3200</v>
      </c>
      <c r="F2010" s="14" t="s">
        <v>8449</v>
      </c>
      <c r="G2010" s="14">
        <v>4</v>
      </c>
      <c r="H2010" s="14" t="s">
        <v>8450</v>
      </c>
      <c r="I2010" s="14">
        <v>6</v>
      </c>
      <c r="J2010" s="14" t="s">
        <v>8150</v>
      </c>
    </row>
    <row r="2011" spans="1:10" x14ac:dyDescent="0.2">
      <c r="A2011" s="14">
        <v>20251031</v>
      </c>
      <c r="B2011" s="15">
        <v>4619</v>
      </c>
      <c r="C2011" s="14" t="s">
        <v>10251</v>
      </c>
      <c r="D2011" s="14" t="s">
        <v>12682</v>
      </c>
      <c r="E2011" s="14">
        <v>3200</v>
      </c>
      <c r="F2011" s="14" t="s">
        <v>8449</v>
      </c>
      <c r="G2011" s="14">
        <v>4</v>
      </c>
      <c r="H2011" s="14" t="s">
        <v>8450</v>
      </c>
      <c r="I2011" s="14" t="s">
        <v>8153</v>
      </c>
      <c r="J2011" s="14" t="s">
        <v>8153</v>
      </c>
    </row>
    <row r="2012" spans="1:10" x14ac:dyDescent="0.2">
      <c r="A2012" s="14">
        <v>20251031</v>
      </c>
      <c r="B2012" s="15">
        <v>4620</v>
      </c>
      <c r="C2012" s="14" t="s">
        <v>10252</v>
      </c>
      <c r="D2012" s="14" t="s">
        <v>12682</v>
      </c>
      <c r="E2012" s="14">
        <v>3200</v>
      </c>
      <c r="F2012" s="14" t="s">
        <v>8449</v>
      </c>
      <c r="G2012" s="14">
        <v>4</v>
      </c>
      <c r="H2012" s="14" t="s">
        <v>8450</v>
      </c>
      <c r="I2012" s="14">
        <v>7</v>
      </c>
      <c r="J2012" s="14" t="s">
        <v>8203</v>
      </c>
    </row>
    <row r="2013" spans="1:10" x14ac:dyDescent="0.2">
      <c r="A2013" s="14">
        <v>20251031</v>
      </c>
      <c r="B2013" s="15">
        <v>4623</v>
      </c>
      <c r="C2013" s="14" t="s">
        <v>10253</v>
      </c>
      <c r="D2013" s="14" t="s">
        <v>12682</v>
      </c>
      <c r="E2013" s="14">
        <v>3200</v>
      </c>
      <c r="F2013" s="14" t="s">
        <v>8449</v>
      </c>
      <c r="G2013" s="14">
        <v>4</v>
      </c>
      <c r="H2013" s="14" t="s">
        <v>8450</v>
      </c>
      <c r="I2013" s="14" t="s">
        <v>8153</v>
      </c>
      <c r="J2013" s="14" t="s">
        <v>8153</v>
      </c>
    </row>
    <row r="2014" spans="1:10" x14ac:dyDescent="0.2">
      <c r="A2014" s="14">
        <v>20251031</v>
      </c>
      <c r="B2014" s="15">
        <v>4624</v>
      </c>
      <c r="C2014" s="14" t="s">
        <v>10254</v>
      </c>
      <c r="D2014" s="14" t="s">
        <v>12682</v>
      </c>
      <c r="E2014" s="14">
        <v>3200</v>
      </c>
      <c r="F2014" s="14" t="s">
        <v>8449</v>
      </c>
      <c r="G2014" s="14">
        <v>4</v>
      </c>
      <c r="H2014" s="14" t="s">
        <v>8450</v>
      </c>
      <c r="I2014" s="14" t="s">
        <v>8153</v>
      </c>
      <c r="J2014" s="14" t="s">
        <v>8153</v>
      </c>
    </row>
    <row r="2015" spans="1:10" x14ac:dyDescent="0.2">
      <c r="A2015" s="14">
        <v>20251031</v>
      </c>
      <c r="B2015" s="15">
        <v>4625</v>
      </c>
      <c r="C2015" s="14" t="s">
        <v>10255</v>
      </c>
      <c r="D2015" s="14" t="s">
        <v>12682</v>
      </c>
      <c r="E2015" s="14">
        <v>3200</v>
      </c>
      <c r="F2015" s="14" t="s">
        <v>8449</v>
      </c>
      <c r="G2015" s="14">
        <v>4</v>
      </c>
      <c r="H2015" s="14" t="s">
        <v>8450</v>
      </c>
      <c r="I2015" s="14" t="s">
        <v>8153</v>
      </c>
      <c r="J2015" s="14" t="s">
        <v>8153</v>
      </c>
    </row>
    <row r="2016" spans="1:10" x14ac:dyDescent="0.2">
      <c r="A2016" s="14">
        <v>20251031</v>
      </c>
      <c r="B2016" s="15">
        <v>4626</v>
      </c>
      <c r="C2016" s="14" t="s">
        <v>10256</v>
      </c>
      <c r="D2016" s="14" t="s">
        <v>12680</v>
      </c>
      <c r="E2016" s="14">
        <v>3200</v>
      </c>
      <c r="F2016" s="14" t="s">
        <v>8449</v>
      </c>
      <c r="G2016" s="14">
        <v>4</v>
      </c>
      <c r="H2016" s="14" t="s">
        <v>8450</v>
      </c>
      <c r="I2016" s="14">
        <v>4</v>
      </c>
      <c r="J2016" s="14" t="s">
        <v>8177</v>
      </c>
    </row>
    <row r="2017" spans="1:10" x14ac:dyDescent="0.2">
      <c r="A2017" s="14">
        <v>20251031</v>
      </c>
      <c r="B2017" s="15">
        <v>4627</v>
      </c>
      <c r="C2017" s="14" t="s">
        <v>10257</v>
      </c>
      <c r="D2017" s="14" t="s">
        <v>12682</v>
      </c>
      <c r="E2017" s="14">
        <v>3200</v>
      </c>
      <c r="F2017" s="14" t="s">
        <v>8449</v>
      </c>
      <c r="G2017" s="14">
        <v>4</v>
      </c>
      <c r="H2017" s="14" t="s">
        <v>8450</v>
      </c>
      <c r="I2017" s="14" t="s">
        <v>8153</v>
      </c>
      <c r="J2017" s="14" t="s">
        <v>8153</v>
      </c>
    </row>
    <row r="2018" spans="1:10" x14ac:dyDescent="0.2">
      <c r="A2018" s="14">
        <v>20251031</v>
      </c>
      <c r="B2018" s="15">
        <v>4628</v>
      </c>
      <c r="C2018" s="14" t="s">
        <v>10258</v>
      </c>
      <c r="D2018" s="14" t="s">
        <v>12682</v>
      </c>
      <c r="E2018" s="14">
        <v>3200</v>
      </c>
      <c r="F2018" s="14" t="s">
        <v>8449</v>
      </c>
      <c r="G2018" s="14">
        <v>4</v>
      </c>
      <c r="H2018" s="14" t="s">
        <v>8450</v>
      </c>
      <c r="I2018" s="14" t="s">
        <v>8153</v>
      </c>
      <c r="J2018" s="14" t="s">
        <v>8153</v>
      </c>
    </row>
    <row r="2019" spans="1:10" x14ac:dyDescent="0.2">
      <c r="A2019" s="14">
        <v>20251031</v>
      </c>
      <c r="B2019" s="15">
        <v>4629</v>
      </c>
      <c r="C2019" s="14" t="s">
        <v>10259</v>
      </c>
      <c r="D2019" s="14" t="s">
        <v>12682</v>
      </c>
      <c r="E2019" s="14">
        <v>3200</v>
      </c>
      <c r="F2019" s="14" t="s">
        <v>8449</v>
      </c>
      <c r="G2019" s="14">
        <v>4</v>
      </c>
      <c r="H2019" s="14" t="s">
        <v>8450</v>
      </c>
      <c r="I2019" s="14" t="s">
        <v>8153</v>
      </c>
      <c r="J2019" s="14" t="s">
        <v>8153</v>
      </c>
    </row>
    <row r="2020" spans="1:10" x14ac:dyDescent="0.2">
      <c r="A2020" s="14">
        <v>20251031</v>
      </c>
      <c r="B2020" s="15">
        <v>4631</v>
      </c>
      <c r="C2020" s="14" t="s">
        <v>10260</v>
      </c>
      <c r="D2020" s="14" t="s">
        <v>12680</v>
      </c>
      <c r="E2020" s="14">
        <v>3200</v>
      </c>
      <c r="F2020" s="14" t="s">
        <v>8449</v>
      </c>
      <c r="G2020" s="14">
        <v>4</v>
      </c>
      <c r="H2020" s="14" t="s">
        <v>8450</v>
      </c>
      <c r="I2020" s="14">
        <v>4</v>
      </c>
      <c r="J2020" s="14" t="s">
        <v>8177</v>
      </c>
    </row>
    <row r="2021" spans="1:10" x14ac:dyDescent="0.2">
      <c r="A2021" s="14">
        <v>20251031</v>
      </c>
      <c r="B2021" s="15">
        <v>4633</v>
      </c>
      <c r="C2021" s="14" t="s">
        <v>10261</v>
      </c>
      <c r="D2021" s="14" t="s">
        <v>12680</v>
      </c>
      <c r="E2021" s="14">
        <v>3200</v>
      </c>
      <c r="F2021" s="14" t="s">
        <v>8449</v>
      </c>
      <c r="G2021" s="14">
        <v>4</v>
      </c>
      <c r="H2021" s="14" t="s">
        <v>8450</v>
      </c>
      <c r="I2021" s="14">
        <v>6</v>
      </c>
      <c r="J2021" s="14" t="s">
        <v>8150</v>
      </c>
    </row>
    <row r="2022" spans="1:10" x14ac:dyDescent="0.2">
      <c r="A2022" s="14">
        <v>20251031</v>
      </c>
      <c r="B2022" s="15">
        <v>4634</v>
      </c>
      <c r="C2022" s="14" t="s">
        <v>10262</v>
      </c>
      <c r="D2022" s="14" t="s">
        <v>12680</v>
      </c>
      <c r="E2022" s="14">
        <v>3200</v>
      </c>
      <c r="F2022" s="14" t="s">
        <v>8449</v>
      </c>
      <c r="G2022" s="14">
        <v>4</v>
      </c>
      <c r="H2022" s="14" t="s">
        <v>8450</v>
      </c>
      <c r="I2022" s="14">
        <v>6</v>
      </c>
      <c r="J2022" s="14" t="s">
        <v>8150</v>
      </c>
    </row>
    <row r="2023" spans="1:10" x14ac:dyDescent="0.2">
      <c r="A2023" s="14">
        <v>20251031</v>
      </c>
      <c r="B2023" s="15">
        <v>4635</v>
      </c>
      <c r="C2023" s="14" t="s">
        <v>10263</v>
      </c>
      <c r="D2023" s="14" t="s">
        <v>12682</v>
      </c>
      <c r="E2023" s="14">
        <v>3200</v>
      </c>
      <c r="F2023" s="14" t="s">
        <v>8449</v>
      </c>
      <c r="G2023" s="14">
        <v>4</v>
      </c>
      <c r="H2023" s="14" t="s">
        <v>8450</v>
      </c>
      <c r="I2023" s="14" t="s">
        <v>8153</v>
      </c>
      <c r="J2023" s="14" t="s">
        <v>8153</v>
      </c>
    </row>
    <row r="2024" spans="1:10" x14ac:dyDescent="0.2">
      <c r="A2024" s="14">
        <v>20251031</v>
      </c>
      <c r="B2024" s="15">
        <v>4641</v>
      </c>
      <c r="C2024" s="14" t="s">
        <v>10264</v>
      </c>
      <c r="D2024" s="14" t="s">
        <v>12680</v>
      </c>
      <c r="E2024" s="14">
        <v>9050</v>
      </c>
      <c r="F2024" s="14" t="s">
        <v>8187</v>
      </c>
      <c r="G2024" s="14">
        <v>10</v>
      </c>
      <c r="H2024" s="14" t="s">
        <v>8164</v>
      </c>
      <c r="I2024" s="14">
        <v>7</v>
      </c>
      <c r="J2024" s="14" t="s">
        <v>8203</v>
      </c>
    </row>
    <row r="2025" spans="1:10" x14ac:dyDescent="0.2">
      <c r="A2025" s="14">
        <v>20251031</v>
      </c>
      <c r="B2025" s="15">
        <v>4642</v>
      </c>
      <c r="C2025" s="14" t="s">
        <v>10265</v>
      </c>
      <c r="D2025" s="14" t="s">
        <v>12682</v>
      </c>
      <c r="E2025" s="14">
        <v>9050</v>
      </c>
      <c r="F2025" s="14" t="s">
        <v>8187</v>
      </c>
      <c r="G2025" s="14">
        <v>10</v>
      </c>
      <c r="H2025" s="14" t="s">
        <v>8164</v>
      </c>
      <c r="I2025" s="14" t="s">
        <v>8153</v>
      </c>
      <c r="J2025" s="14" t="s">
        <v>8153</v>
      </c>
    </row>
    <row r="2026" spans="1:10" x14ac:dyDescent="0.2">
      <c r="A2026" s="14">
        <v>20251031</v>
      </c>
      <c r="B2026" s="15">
        <v>4644</v>
      </c>
      <c r="C2026" s="14" t="s">
        <v>10266</v>
      </c>
      <c r="D2026" s="14" t="s">
        <v>12682</v>
      </c>
      <c r="E2026" s="14">
        <v>5250</v>
      </c>
      <c r="F2026" s="14" t="s">
        <v>8163</v>
      </c>
      <c r="G2026" s="14">
        <v>10</v>
      </c>
      <c r="H2026" s="14" t="s">
        <v>8164</v>
      </c>
      <c r="I2026" s="14" t="s">
        <v>8153</v>
      </c>
      <c r="J2026" s="14" t="s">
        <v>8153</v>
      </c>
    </row>
    <row r="2027" spans="1:10" x14ac:dyDescent="0.2">
      <c r="A2027" s="14">
        <v>20251031</v>
      </c>
      <c r="B2027" s="15">
        <v>4645</v>
      </c>
      <c r="C2027" s="14" t="s">
        <v>10267</v>
      </c>
      <c r="D2027" s="14" t="s">
        <v>12682</v>
      </c>
      <c r="E2027" s="14">
        <v>9050</v>
      </c>
      <c r="F2027" s="14" t="s">
        <v>8187</v>
      </c>
      <c r="G2027" s="14">
        <v>10</v>
      </c>
      <c r="H2027" s="14" t="s">
        <v>8164</v>
      </c>
      <c r="I2027" s="14" t="s">
        <v>8153</v>
      </c>
      <c r="J2027" s="14" t="s">
        <v>8153</v>
      </c>
    </row>
    <row r="2028" spans="1:10" x14ac:dyDescent="0.2">
      <c r="A2028" s="14">
        <v>20251031</v>
      </c>
      <c r="B2028" s="15">
        <v>4650</v>
      </c>
      <c r="C2028" s="14" t="s">
        <v>10268</v>
      </c>
      <c r="D2028" s="14" t="s">
        <v>12682</v>
      </c>
      <c r="E2028" s="14">
        <v>9050</v>
      </c>
      <c r="F2028" s="14" t="s">
        <v>8187</v>
      </c>
      <c r="G2028" s="14">
        <v>10</v>
      </c>
      <c r="H2028" s="14" t="s">
        <v>8164</v>
      </c>
      <c r="I2028" s="14" t="s">
        <v>8153</v>
      </c>
      <c r="J2028" s="14" t="s">
        <v>8153</v>
      </c>
    </row>
    <row r="2029" spans="1:10" x14ac:dyDescent="0.2">
      <c r="A2029" s="14">
        <v>20251031</v>
      </c>
      <c r="B2029" s="15">
        <v>4651</v>
      </c>
      <c r="C2029" s="14" t="s">
        <v>10269</v>
      </c>
      <c r="D2029" s="14" t="s">
        <v>12682</v>
      </c>
      <c r="E2029" s="14">
        <v>9050</v>
      </c>
      <c r="F2029" s="14" t="s">
        <v>8187</v>
      </c>
      <c r="G2029" s="14">
        <v>10</v>
      </c>
      <c r="H2029" s="14" t="s">
        <v>8164</v>
      </c>
      <c r="I2029" s="14">
        <v>7</v>
      </c>
      <c r="J2029" s="14" t="s">
        <v>8203</v>
      </c>
    </row>
    <row r="2030" spans="1:10" x14ac:dyDescent="0.2">
      <c r="A2030" s="14">
        <v>20251031</v>
      </c>
      <c r="B2030" s="15">
        <v>4657</v>
      </c>
      <c r="C2030" s="14" t="s">
        <v>10270</v>
      </c>
      <c r="D2030" s="14" t="s">
        <v>12682</v>
      </c>
      <c r="E2030" s="14">
        <v>9050</v>
      </c>
      <c r="F2030" s="14" t="s">
        <v>8187</v>
      </c>
      <c r="G2030" s="14">
        <v>10</v>
      </c>
      <c r="H2030" s="14" t="s">
        <v>8164</v>
      </c>
      <c r="I2030" s="14" t="s">
        <v>8153</v>
      </c>
      <c r="J2030" s="14" t="s">
        <v>8153</v>
      </c>
    </row>
    <row r="2031" spans="1:10" x14ac:dyDescent="0.2">
      <c r="A2031" s="14">
        <v>20251031</v>
      </c>
      <c r="B2031" s="15">
        <v>4658</v>
      </c>
      <c r="C2031" s="14" t="s">
        <v>10271</v>
      </c>
      <c r="D2031" s="14" t="s">
        <v>12680</v>
      </c>
      <c r="E2031" s="14">
        <v>9050</v>
      </c>
      <c r="F2031" s="14" t="s">
        <v>8187</v>
      </c>
      <c r="G2031" s="14">
        <v>10</v>
      </c>
      <c r="H2031" s="14" t="s">
        <v>8164</v>
      </c>
      <c r="I2031" s="14">
        <v>7</v>
      </c>
      <c r="J2031" s="14" t="s">
        <v>8203</v>
      </c>
    </row>
    <row r="2032" spans="1:10" x14ac:dyDescent="0.2">
      <c r="A2032" s="14">
        <v>20251031</v>
      </c>
      <c r="B2032" s="15">
        <v>4659</v>
      </c>
      <c r="C2032" s="14" t="s">
        <v>10272</v>
      </c>
      <c r="D2032" s="14" t="s">
        <v>12682</v>
      </c>
      <c r="E2032" s="14">
        <v>9050</v>
      </c>
      <c r="F2032" s="14" t="s">
        <v>8187</v>
      </c>
      <c r="G2032" s="14">
        <v>10</v>
      </c>
      <c r="H2032" s="14" t="s">
        <v>8164</v>
      </c>
      <c r="I2032" s="14" t="s">
        <v>8153</v>
      </c>
      <c r="J2032" s="14" t="s">
        <v>8153</v>
      </c>
    </row>
    <row r="2033" spans="1:10" x14ac:dyDescent="0.2">
      <c r="A2033" s="14">
        <v>20251031</v>
      </c>
      <c r="B2033" s="15">
        <v>4661</v>
      </c>
      <c r="C2033" s="14" t="s">
        <v>10273</v>
      </c>
      <c r="D2033" s="14" t="s">
        <v>12680</v>
      </c>
      <c r="E2033" s="14">
        <v>9050</v>
      </c>
      <c r="F2033" s="14" t="s">
        <v>8187</v>
      </c>
      <c r="G2033" s="14">
        <v>10</v>
      </c>
      <c r="H2033" s="14" t="s">
        <v>8164</v>
      </c>
      <c r="I2033" s="14">
        <v>2</v>
      </c>
      <c r="J2033" s="14" t="s">
        <v>8533</v>
      </c>
    </row>
    <row r="2034" spans="1:10" x14ac:dyDescent="0.2">
      <c r="A2034" s="14">
        <v>20251031</v>
      </c>
      <c r="B2034" s="15">
        <v>4662</v>
      </c>
      <c r="C2034" s="14" t="s">
        <v>10274</v>
      </c>
      <c r="D2034" s="14" t="s">
        <v>12680</v>
      </c>
      <c r="E2034" s="14">
        <v>5250</v>
      </c>
      <c r="F2034" s="14" t="s">
        <v>8163</v>
      </c>
      <c r="G2034" s="14">
        <v>10</v>
      </c>
      <c r="H2034" s="14" t="s">
        <v>8164</v>
      </c>
      <c r="I2034" s="14">
        <v>7</v>
      </c>
      <c r="J2034" s="14" t="s">
        <v>8203</v>
      </c>
    </row>
    <row r="2035" spans="1:10" x14ac:dyDescent="0.2">
      <c r="A2035" s="14">
        <v>20251031</v>
      </c>
      <c r="B2035" s="15">
        <v>4664</v>
      </c>
      <c r="C2035" s="14" t="s">
        <v>10275</v>
      </c>
      <c r="D2035" s="14" t="s">
        <v>12682</v>
      </c>
      <c r="E2035" s="14">
        <v>9050</v>
      </c>
      <c r="F2035" s="14" t="s">
        <v>8187</v>
      </c>
      <c r="G2035" s="14">
        <v>10</v>
      </c>
      <c r="H2035" s="14" t="s">
        <v>8164</v>
      </c>
      <c r="I2035" s="14" t="s">
        <v>8153</v>
      </c>
      <c r="J2035" s="14" t="s">
        <v>8153</v>
      </c>
    </row>
    <row r="2036" spans="1:10" x14ac:dyDescent="0.2">
      <c r="A2036" s="14">
        <v>20251031</v>
      </c>
      <c r="B2036" s="15">
        <v>4665</v>
      </c>
      <c r="C2036" s="14" t="s">
        <v>10276</v>
      </c>
      <c r="D2036" s="14" t="s">
        <v>12680</v>
      </c>
      <c r="E2036" s="14">
        <v>9050</v>
      </c>
      <c r="F2036" s="14" t="s">
        <v>8187</v>
      </c>
      <c r="G2036" s="14">
        <v>10</v>
      </c>
      <c r="H2036" s="14" t="s">
        <v>8164</v>
      </c>
      <c r="I2036" s="14">
        <v>4</v>
      </c>
      <c r="J2036" s="14" t="s">
        <v>8177</v>
      </c>
    </row>
    <row r="2037" spans="1:10" x14ac:dyDescent="0.2">
      <c r="A2037" s="14">
        <v>20251031</v>
      </c>
      <c r="B2037" s="15">
        <v>4666</v>
      </c>
      <c r="C2037" s="14" t="s">
        <v>10277</v>
      </c>
      <c r="D2037" s="14" t="s">
        <v>12680</v>
      </c>
      <c r="E2037" s="14">
        <v>8050</v>
      </c>
      <c r="F2037" s="14" t="s">
        <v>8220</v>
      </c>
      <c r="G2037" s="14">
        <v>17</v>
      </c>
      <c r="H2037" s="14" t="s">
        <v>8221</v>
      </c>
      <c r="I2037" s="14">
        <v>4</v>
      </c>
      <c r="J2037" s="14" t="s">
        <v>8177</v>
      </c>
    </row>
    <row r="2038" spans="1:10" x14ac:dyDescent="0.2">
      <c r="A2038" s="14">
        <v>20251031</v>
      </c>
      <c r="B2038" s="15">
        <v>4667</v>
      </c>
      <c r="C2038" s="14" t="s">
        <v>10278</v>
      </c>
      <c r="D2038" s="14" t="s">
        <v>12682</v>
      </c>
      <c r="E2038" s="14">
        <v>5250</v>
      </c>
      <c r="F2038" s="14" t="s">
        <v>8163</v>
      </c>
      <c r="G2038" s="14">
        <v>10</v>
      </c>
      <c r="H2038" s="14" t="s">
        <v>8164</v>
      </c>
      <c r="I2038" s="14" t="s">
        <v>8153</v>
      </c>
      <c r="J2038" s="14" t="s">
        <v>8153</v>
      </c>
    </row>
    <row r="2039" spans="1:10" x14ac:dyDescent="0.2">
      <c r="A2039" s="14">
        <v>20251031</v>
      </c>
      <c r="B2039" s="15">
        <v>4668</v>
      </c>
      <c r="C2039" s="14" t="s">
        <v>10279</v>
      </c>
      <c r="D2039" s="14" t="s">
        <v>12680</v>
      </c>
      <c r="E2039" s="14">
        <v>9050</v>
      </c>
      <c r="F2039" s="14" t="s">
        <v>8187</v>
      </c>
      <c r="G2039" s="14">
        <v>10</v>
      </c>
      <c r="H2039" s="14" t="s">
        <v>8164</v>
      </c>
      <c r="I2039" s="14">
        <v>7</v>
      </c>
      <c r="J2039" s="14" t="s">
        <v>8203</v>
      </c>
    </row>
    <row r="2040" spans="1:10" x14ac:dyDescent="0.2">
      <c r="A2040" s="14">
        <v>20251031</v>
      </c>
      <c r="B2040" s="15">
        <v>4671</v>
      </c>
      <c r="C2040" s="14" t="s">
        <v>10280</v>
      </c>
      <c r="D2040" s="14" t="s">
        <v>12682</v>
      </c>
      <c r="E2040" s="14">
        <v>9050</v>
      </c>
      <c r="F2040" s="14" t="s">
        <v>8187</v>
      </c>
      <c r="G2040" s="14">
        <v>10</v>
      </c>
      <c r="H2040" s="14" t="s">
        <v>8164</v>
      </c>
      <c r="I2040" s="14">
        <v>7</v>
      </c>
      <c r="J2040" s="14" t="s">
        <v>8203</v>
      </c>
    </row>
    <row r="2041" spans="1:10" x14ac:dyDescent="0.2">
      <c r="A2041" s="14">
        <v>20251031</v>
      </c>
      <c r="B2041" s="15">
        <v>4673</v>
      </c>
      <c r="C2041" s="14" t="s">
        <v>10281</v>
      </c>
      <c r="D2041" s="14" t="s">
        <v>12682</v>
      </c>
      <c r="E2041" s="14">
        <v>9050</v>
      </c>
      <c r="F2041" s="14" t="s">
        <v>8187</v>
      </c>
      <c r="G2041" s="14">
        <v>10</v>
      </c>
      <c r="H2041" s="14" t="s">
        <v>8164</v>
      </c>
      <c r="I2041" s="14" t="s">
        <v>8153</v>
      </c>
      <c r="J2041" s="14" t="s">
        <v>8153</v>
      </c>
    </row>
    <row r="2042" spans="1:10" x14ac:dyDescent="0.2">
      <c r="A2042" s="14">
        <v>20251031</v>
      </c>
      <c r="B2042" s="15">
        <v>4674</v>
      </c>
      <c r="C2042" s="14" t="s">
        <v>10282</v>
      </c>
      <c r="D2042" s="14" t="s">
        <v>12680</v>
      </c>
      <c r="E2042" s="14">
        <v>5250</v>
      </c>
      <c r="F2042" s="14" t="s">
        <v>8163</v>
      </c>
      <c r="G2042" s="14">
        <v>10</v>
      </c>
      <c r="H2042" s="14" t="s">
        <v>8164</v>
      </c>
      <c r="I2042" s="14">
        <v>7</v>
      </c>
      <c r="J2042" s="14" t="s">
        <v>8203</v>
      </c>
    </row>
    <row r="2043" spans="1:10" x14ac:dyDescent="0.2">
      <c r="A2043" s="14">
        <v>20251031</v>
      </c>
      <c r="B2043" s="15">
        <v>4676</v>
      </c>
      <c r="C2043" s="14" t="s">
        <v>10283</v>
      </c>
      <c r="D2043" s="14" t="s">
        <v>12680</v>
      </c>
      <c r="E2043" s="14">
        <v>5250</v>
      </c>
      <c r="F2043" s="14" t="s">
        <v>8163</v>
      </c>
      <c r="G2043" s="14">
        <v>10</v>
      </c>
      <c r="H2043" s="14" t="s">
        <v>8164</v>
      </c>
      <c r="I2043" s="14">
        <v>4</v>
      </c>
      <c r="J2043" s="14" t="s">
        <v>8177</v>
      </c>
    </row>
    <row r="2044" spans="1:10" x14ac:dyDescent="0.2">
      <c r="A2044" s="14">
        <v>20251031</v>
      </c>
      <c r="B2044" s="15">
        <v>4678</v>
      </c>
      <c r="C2044" s="14" t="s">
        <v>10284</v>
      </c>
      <c r="D2044" s="14" t="s">
        <v>12682</v>
      </c>
      <c r="E2044" s="14">
        <v>9050</v>
      </c>
      <c r="F2044" s="14" t="s">
        <v>8187</v>
      </c>
      <c r="G2044" s="14">
        <v>10</v>
      </c>
      <c r="H2044" s="14" t="s">
        <v>8164</v>
      </c>
      <c r="I2044" s="14" t="s">
        <v>8153</v>
      </c>
      <c r="J2044" s="14" t="s">
        <v>8153</v>
      </c>
    </row>
    <row r="2045" spans="1:10" x14ac:dyDescent="0.2">
      <c r="A2045" s="14">
        <v>20251031</v>
      </c>
      <c r="B2045" s="15">
        <v>4679</v>
      </c>
      <c r="C2045" s="14" t="s">
        <v>10285</v>
      </c>
      <c r="D2045" s="14" t="s">
        <v>12682</v>
      </c>
      <c r="E2045" s="14">
        <v>9050</v>
      </c>
      <c r="F2045" s="14" t="s">
        <v>8187</v>
      </c>
      <c r="G2045" s="14">
        <v>10</v>
      </c>
      <c r="H2045" s="14" t="s">
        <v>8164</v>
      </c>
      <c r="I2045" s="14" t="s">
        <v>8153</v>
      </c>
      <c r="J2045" s="14" t="s">
        <v>8153</v>
      </c>
    </row>
    <row r="2046" spans="1:10" x14ac:dyDescent="0.2">
      <c r="A2046" s="14">
        <v>20251031</v>
      </c>
      <c r="B2046" s="15">
        <v>4680</v>
      </c>
      <c r="C2046" s="14" t="s">
        <v>10286</v>
      </c>
      <c r="D2046" s="14" t="s">
        <v>12680</v>
      </c>
      <c r="E2046" s="14">
        <v>9050</v>
      </c>
      <c r="F2046" s="14" t="s">
        <v>8187</v>
      </c>
      <c r="G2046" s="14">
        <v>10</v>
      </c>
      <c r="H2046" s="14" t="s">
        <v>8164</v>
      </c>
      <c r="I2046" s="14">
        <v>4</v>
      </c>
      <c r="J2046" s="14" t="s">
        <v>8177</v>
      </c>
    </row>
    <row r="2047" spans="1:10" x14ac:dyDescent="0.2">
      <c r="A2047" s="14">
        <v>20251031</v>
      </c>
      <c r="B2047" s="15">
        <v>4681</v>
      </c>
      <c r="C2047" s="14" t="s">
        <v>10287</v>
      </c>
      <c r="D2047" s="14" t="s">
        <v>12680</v>
      </c>
      <c r="E2047" s="14">
        <v>9050</v>
      </c>
      <c r="F2047" s="14" t="s">
        <v>8187</v>
      </c>
      <c r="G2047" s="14">
        <v>10</v>
      </c>
      <c r="H2047" s="14" t="s">
        <v>8164</v>
      </c>
      <c r="I2047" s="14">
        <v>4</v>
      </c>
      <c r="J2047" s="14" t="s">
        <v>8177</v>
      </c>
    </row>
    <row r="2048" spans="1:10" x14ac:dyDescent="0.2">
      <c r="A2048" s="14">
        <v>20251031</v>
      </c>
      <c r="B2048" s="15">
        <v>4684</v>
      </c>
      <c r="C2048" s="14" t="s">
        <v>10288</v>
      </c>
      <c r="D2048" s="14" t="s">
        <v>12680</v>
      </c>
      <c r="E2048" s="14">
        <v>5250</v>
      </c>
      <c r="F2048" s="14" t="s">
        <v>8163</v>
      </c>
      <c r="G2048" s="14">
        <v>10</v>
      </c>
      <c r="H2048" s="14" t="s">
        <v>8164</v>
      </c>
      <c r="I2048" s="14">
        <v>4</v>
      </c>
      <c r="J2048" s="14" t="s">
        <v>8177</v>
      </c>
    </row>
    <row r="2049" spans="1:10" x14ac:dyDescent="0.2">
      <c r="A2049" s="14">
        <v>20251031</v>
      </c>
      <c r="B2049" s="15">
        <v>4685</v>
      </c>
      <c r="C2049" s="14" t="s">
        <v>10289</v>
      </c>
      <c r="D2049" s="14" t="s">
        <v>12682</v>
      </c>
      <c r="E2049" s="14">
        <v>5250</v>
      </c>
      <c r="F2049" s="14" t="s">
        <v>8163</v>
      </c>
      <c r="G2049" s="14">
        <v>10</v>
      </c>
      <c r="H2049" s="14" t="s">
        <v>8164</v>
      </c>
      <c r="I2049" s="14" t="s">
        <v>8153</v>
      </c>
      <c r="J2049" s="14" t="s">
        <v>8153</v>
      </c>
    </row>
    <row r="2050" spans="1:10" x14ac:dyDescent="0.2">
      <c r="A2050" s="14">
        <v>20251031</v>
      </c>
      <c r="B2050" s="15">
        <v>4686</v>
      </c>
      <c r="C2050" s="14" t="s">
        <v>10290</v>
      </c>
      <c r="D2050" s="14" t="s">
        <v>12680</v>
      </c>
      <c r="E2050" s="14">
        <v>5250</v>
      </c>
      <c r="F2050" s="14" t="s">
        <v>8163</v>
      </c>
      <c r="G2050" s="14">
        <v>10</v>
      </c>
      <c r="H2050" s="14" t="s">
        <v>8164</v>
      </c>
      <c r="I2050" s="14">
        <v>6</v>
      </c>
      <c r="J2050" s="14" t="s">
        <v>8150</v>
      </c>
    </row>
    <row r="2051" spans="1:10" x14ac:dyDescent="0.2">
      <c r="A2051" s="14">
        <v>20251031</v>
      </c>
      <c r="B2051" s="15">
        <v>4687</v>
      </c>
      <c r="C2051" s="14" t="s">
        <v>10291</v>
      </c>
      <c r="D2051" s="14" t="s">
        <v>12680</v>
      </c>
      <c r="E2051" s="14">
        <v>5250</v>
      </c>
      <c r="F2051" s="14" t="s">
        <v>8163</v>
      </c>
      <c r="G2051" s="14">
        <v>10</v>
      </c>
      <c r="H2051" s="14" t="s">
        <v>8164</v>
      </c>
      <c r="I2051" s="14">
        <v>7</v>
      </c>
      <c r="J2051" s="14" t="s">
        <v>8203</v>
      </c>
    </row>
    <row r="2052" spans="1:10" x14ac:dyDescent="0.2">
      <c r="A2052" s="14">
        <v>20251031</v>
      </c>
      <c r="B2052" s="15">
        <v>4689</v>
      </c>
      <c r="C2052" s="14" t="s">
        <v>10292</v>
      </c>
      <c r="D2052" s="14" t="s">
        <v>12680</v>
      </c>
      <c r="E2052" s="14">
        <v>5250</v>
      </c>
      <c r="F2052" s="14" t="s">
        <v>8163</v>
      </c>
      <c r="G2052" s="14">
        <v>10</v>
      </c>
      <c r="H2052" s="14" t="s">
        <v>8164</v>
      </c>
      <c r="I2052" s="14">
        <v>2</v>
      </c>
      <c r="J2052" s="14" t="s">
        <v>8533</v>
      </c>
    </row>
    <row r="2053" spans="1:10" x14ac:dyDescent="0.2">
      <c r="A2053" s="14">
        <v>20251031</v>
      </c>
      <c r="B2053" s="15">
        <v>4690</v>
      </c>
      <c r="C2053" s="14" t="s">
        <v>10293</v>
      </c>
      <c r="D2053" s="14" t="s">
        <v>12682</v>
      </c>
      <c r="E2053" s="14">
        <v>9050</v>
      </c>
      <c r="F2053" s="14" t="s">
        <v>8187</v>
      </c>
      <c r="G2053" s="14">
        <v>10</v>
      </c>
      <c r="H2053" s="14" t="s">
        <v>8164</v>
      </c>
      <c r="I2053" s="14" t="s">
        <v>8153</v>
      </c>
      <c r="J2053" s="14" t="s">
        <v>8153</v>
      </c>
    </row>
    <row r="2054" spans="1:10" x14ac:dyDescent="0.2">
      <c r="A2054" s="14">
        <v>20251031</v>
      </c>
      <c r="B2054" s="15">
        <v>4691</v>
      </c>
      <c r="C2054" s="14" t="s">
        <v>10294</v>
      </c>
      <c r="D2054" s="14" t="s">
        <v>12682</v>
      </c>
      <c r="E2054" s="14">
        <v>9050</v>
      </c>
      <c r="F2054" s="14" t="s">
        <v>8187</v>
      </c>
      <c r="G2054" s="14">
        <v>10</v>
      </c>
      <c r="H2054" s="14" t="s">
        <v>8164</v>
      </c>
      <c r="I2054" s="14" t="s">
        <v>8153</v>
      </c>
      <c r="J2054" s="14" t="s">
        <v>8153</v>
      </c>
    </row>
    <row r="2055" spans="1:10" x14ac:dyDescent="0.2">
      <c r="A2055" s="14">
        <v>20251031</v>
      </c>
      <c r="B2055" s="15">
        <v>4694</v>
      </c>
      <c r="C2055" s="14" t="s">
        <v>10295</v>
      </c>
      <c r="D2055" s="14" t="s">
        <v>12680</v>
      </c>
      <c r="E2055" s="14">
        <v>9050</v>
      </c>
      <c r="F2055" s="14" t="s">
        <v>8187</v>
      </c>
      <c r="G2055" s="14">
        <v>10</v>
      </c>
      <c r="H2055" s="14" t="s">
        <v>8164</v>
      </c>
      <c r="I2055" s="14">
        <v>6</v>
      </c>
      <c r="J2055" s="14" t="s">
        <v>8150</v>
      </c>
    </row>
    <row r="2056" spans="1:10" x14ac:dyDescent="0.2">
      <c r="A2056" s="14">
        <v>20251031</v>
      </c>
      <c r="B2056" s="15">
        <v>4704</v>
      </c>
      <c r="C2056" s="14" t="s">
        <v>10296</v>
      </c>
      <c r="D2056" s="14" t="s">
        <v>12680</v>
      </c>
      <c r="E2056" s="14">
        <v>5250</v>
      </c>
      <c r="F2056" s="14" t="s">
        <v>8163</v>
      </c>
      <c r="G2056" s="14">
        <v>10</v>
      </c>
      <c r="H2056" s="14" t="s">
        <v>8164</v>
      </c>
      <c r="I2056" s="14">
        <v>4</v>
      </c>
      <c r="J2056" s="14" t="s">
        <v>8177</v>
      </c>
    </row>
    <row r="2057" spans="1:10" x14ac:dyDescent="0.2">
      <c r="A2057" s="14">
        <v>20251031</v>
      </c>
      <c r="B2057" s="15">
        <v>4705</v>
      </c>
      <c r="C2057" s="14" t="s">
        <v>10297</v>
      </c>
      <c r="D2057" s="14" t="s">
        <v>12682</v>
      </c>
      <c r="E2057" s="14">
        <v>9050</v>
      </c>
      <c r="F2057" s="14" t="s">
        <v>8187</v>
      </c>
      <c r="G2057" s="14">
        <v>10</v>
      </c>
      <c r="H2057" s="14" t="s">
        <v>8164</v>
      </c>
      <c r="I2057" s="14" t="s">
        <v>8153</v>
      </c>
      <c r="J2057" s="14" t="s">
        <v>8153</v>
      </c>
    </row>
    <row r="2058" spans="1:10" x14ac:dyDescent="0.2">
      <c r="A2058" s="14">
        <v>20251031</v>
      </c>
      <c r="B2058" s="15">
        <v>4707</v>
      </c>
      <c r="C2058" s="14" t="s">
        <v>10298</v>
      </c>
      <c r="D2058" s="14" t="s">
        <v>12682</v>
      </c>
      <c r="E2058" s="14">
        <v>9050</v>
      </c>
      <c r="F2058" s="14" t="s">
        <v>8187</v>
      </c>
      <c r="G2058" s="14">
        <v>10</v>
      </c>
      <c r="H2058" s="14" t="s">
        <v>8164</v>
      </c>
      <c r="I2058" s="14" t="s">
        <v>8153</v>
      </c>
      <c r="J2058" s="14" t="s">
        <v>8153</v>
      </c>
    </row>
    <row r="2059" spans="1:10" x14ac:dyDescent="0.2">
      <c r="A2059" s="14">
        <v>20251031</v>
      </c>
      <c r="B2059" s="15">
        <v>4709</v>
      </c>
      <c r="C2059" s="14" t="s">
        <v>10299</v>
      </c>
      <c r="D2059" s="14" t="s">
        <v>12680</v>
      </c>
      <c r="E2059" s="14">
        <v>5250</v>
      </c>
      <c r="F2059" s="14" t="s">
        <v>8163</v>
      </c>
      <c r="G2059" s="14">
        <v>10</v>
      </c>
      <c r="H2059" s="14" t="s">
        <v>8164</v>
      </c>
      <c r="I2059" s="14">
        <v>7</v>
      </c>
      <c r="J2059" s="14" t="s">
        <v>8203</v>
      </c>
    </row>
    <row r="2060" spans="1:10" x14ac:dyDescent="0.2">
      <c r="A2060" s="14">
        <v>20251031</v>
      </c>
      <c r="B2060" s="15">
        <v>4712</v>
      </c>
      <c r="C2060" s="14" t="s">
        <v>10300</v>
      </c>
      <c r="D2060" s="14" t="s">
        <v>12682</v>
      </c>
      <c r="E2060" s="14">
        <v>9050</v>
      </c>
      <c r="F2060" s="14" t="s">
        <v>8187</v>
      </c>
      <c r="G2060" s="14">
        <v>10</v>
      </c>
      <c r="H2060" s="14" t="s">
        <v>8164</v>
      </c>
      <c r="I2060" s="14" t="s">
        <v>8153</v>
      </c>
      <c r="J2060" s="14" t="s">
        <v>8153</v>
      </c>
    </row>
    <row r="2061" spans="1:10" x14ac:dyDescent="0.2">
      <c r="A2061" s="14">
        <v>20251031</v>
      </c>
      <c r="B2061" s="15">
        <v>4714</v>
      </c>
      <c r="C2061" s="14" t="s">
        <v>10301</v>
      </c>
      <c r="D2061" s="14" t="s">
        <v>12680</v>
      </c>
      <c r="E2061" s="14">
        <v>9050</v>
      </c>
      <c r="F2061" s="14" t="s">
        <v>8187</v>
      </c>
      <c r="G2061" s="14">
        <v>10</v>
      </c>
      <c r="H2061" s="14" t="s">
        <v>8164</v>
      </c>
      <c r="I2061" s="14">
        <v>7</v>
      </c>
      <c r="J2061" s="14" t="s">
        <v>8203</v>
      </c>
    </row>
    <row r="2062" spans="1:10" x14ac:dyDescent="0.2">
      <c r="A2062" s="14">
        <v>20251031</v>
      </c>
      <c r="B2062" s="15">
        <v>4716</v>
      </c>
      <c r="C2062" s="14" t="s">
        <v>10302</v>
      </c>
      <c r="D2062" s="14" t="s">
        <v>12682</v>
      </c>
      <c r="E2062" s="14">
        <v>5250</v>
      </c>
      <c r="F2062" s="14" t="s">
        <v>8163</v>
      </c>
      <c r="G2062" s="14">
        <v>10</v>
      </c>
      <c r="H2062" s="14" t="s">
        <v>8164</v>
      </c>
      <c r="I2062" s="14">
        <v>4</v>
      </c>
      <c r="J2062" s="14" t="s">
        <v>8177</v>
      </c>
    </row>
    <row r="2063" spans="1:10" x14ac:dyDescent="0.2">
      <c r="A2063" s="14">
        <v>20251031</v>
      </c>
      <c r="B2063" s="15">
        <v>4718</v>
      </c>
      <c r="C2063" s="14" t="s">
        <v>10303</v>
      </c>
      <c r="D2063" s="14" t="s">
        <v>12680</v>
      </c>
      <c r="E2063" s="14">
        <v>9050</v>
      </c>
      <c r="F2063" s="14" t="s">
        <v>8187</v>
      </c>
      <c r="G2063" s="14">
        <v>10</v>
      </c>
      <c r="H2063" s="14" t="s">
        <v>8164</v>
      </c>
      <c r="I2063" s="14">
        <v>7</v>
      </c>
      <c r="J2063" s="14" t="s">
        <v>8203</v>
      </c>
    </row>
    <row r="2064" spans="1:10" x14ac:dyDescent="0.2">
      <c r="A2064" s="14">
        <v>20251031</v>
      </c>
      <c r="B2064" s="15">
        <v>4719</v>
      </c>
      <c r="C2064" s="14" t="s">
        <v>10304</v>
      </c>
      <c r="D2064" s="14" t="s">
        <v>12680</v>
      </c>
      <c r="E2064" s="14">
        <v>5250</v>
      </c>
      <c r="F2064" s="14" t="s">
        <v>8163</v>
      </c>
      <c r="G2064" s="14">
        <v>10</v>
      </c>
      <c r="H2064" s="14" t="s">
        <v>8164</v>
      </c>
      <c r="I2064" s="14">
        <v>7</v>
      </c>
      <c r="J2064" s="14" t="s">
        <v>8203</v>
      </c>
    </row>
    <row r="2065" spans="1:10" x14ac:dyDescent="0.2">
      <c r="A2065" s="14">
        <v>20251031</v>
      </c>
      <c r="B2065" s="15">
        <v>4720</v>
      </c>
      <c r="C2065" s="14" t="s">
        <v>10305</v>
      </c>
      <c r="D2065" s="14" t="s">
        <v>12682</v>
      </c>
      <c r="E2065" s="14">
        <v>9050</v>
      </c>
      <c r="F2065" s="14" t="s">
        <v>8187</v>
      </c>
      <c r="G2065" s="14">
        <v>10</v>
      </c>
      <c r="H2065" s="14" t="s">
        <v>8164</v>
      </c>
      <c r="I2065" s="14" t="s">
        <v>8153</v>
      </c>
      <c r="J2065" s="14" t="s">
        <v>8153</v>
      </c>
    </row>
    <row r="2066" spans="1:10" x14ac:dyDescent="0.2">
      <c r="A2066" s="14">
        <v>20251031</v>
      </c>
      <c r="B2066" s="15">
        <v>4722</v>
      </c>
      <c r="C2066" s="14" t="s">
        <v>10306</v>
      </c>
      <c r="D2066" s="14" t="s">
        <v>12680</v>
      </c>
      <c r="E2066" s="14">
        <v>5250</v>
      </c>
      <c r="F2066" s="14" t="s">
        <v>8163</v>
      </c>
      <c r="G2066" s="14">
        <v>10</v>
      </c>
      <c r="H2066" s="14" t="s">
        <v>8164</v>
      </c>
      <c r="I2066" s="14">
        <v>6</v>
      </c>
      <c r="J2066" s="14" t="s">
        <v>8150</v>
      </c>
    </row>
    <row r="2067" spans="1:10" x14ac:dyDescent="0.2">
      <c r="A2067" s="14">
        <v>20251031</v>
      </c>
      <c r="B2067" s="15">
        <v>4725</v>
      </c>
      <c r="C2067" s="14" t="s">
        <v>10307</v>
      </c>
      <c r="D2067" s="14" t="s">
        <v>12680</v>
      </c>
      <c r="E2067" s="14">
        <v>5250</v>
      </c>
      <c r="F2067" s="14" t="s">
        <v>8163</v>
      </c>
      <c r="G2067" s="14">
        <v>10</v>
      </c>
      <c r="H2067" s="14" t="s">
        <v>8164</v>
      </c>
      <c r="I2067" s="14">
        <v>7</v>
      </c>
      <c r="J2067" s="14" t="s">
        <v>8203</v>
      </c>
    </row>
    <row r="2068" spans="1:10" x14ac:dyDescent="0.2">
      <c r="A2068" s="14">
        <v>20251031</v>
      </c>
      <c r="B2068" s="15">
        <v>4728</v>
      </c>
      <c r="C2068" s="14" t="s">
        <v>10308</v>
      </c>
      <c r="D2068" s="14" t="s">
        <v>12682</v>
      </c>
      <c r="E2068" s="14">
        <v>5250</v>
      </c>
      <c r="F2068" s="14" t="s">
        <v>8163</v>
      </c>
      <c r="G2068" s="14">
        <v>10</v>
      </c>
      <c r="H2068" s="14" t="s">
        <v>8164</v>
      </c>
      <c r="I2068" s="14" t="s">
        <v>8153</v>
      </c>
      <c r="J2068" s="14" t="s">
        <v>8153</v>
      </c>
    </row>
    <row r="2069" spans="1:10" x14ac:dyDescent="0.2">
      <c r="A2069" s="14">
        <v>20251031</v>
      </c>
      <c r="B2069" s="15">
        <v>4732</v>
      </c>
      <c r="C2069" s="14" t="s">
        <v>10309</v>
      </c>
      <c r="D2069" s="14" t="s">
        <v>12680</v>
      </c>
      <c r="E2069" s="14">
        <v>9050</v>
      </c>
      <c r="F2069" s="14" t="s">
        <v>8187</v>
      </c>
      <c r="G2069" s="14">
        <v>10</v>
      </c>
      <c r="H2069" s="14" t="s">
        <v>8164</v>
      </c>
      <c r="I2069" s="14">
        <v>4</v>
      </c>
      <c r="J2069" s="14" t="s">
        <v>8177</v>
      </c>
    </row>
    <row r="2070" spans="1:10" x14ac:dyDescent="0.2">
      <c r="A2070" s="14">
        <v>20251031</v>
      </c>
      <c r="B2070" s="15">
        <v>4733</v>
      </c>
      <c r="C2070" s="14" t="s">
        <v>10310</v>
      </c>
      <c r="D2070" s="14" t="s">
        <v>12680</v>
      </c>
      <c r="E2070" s="14">
        <v>5250</v>
      </c>
      <c r="F2070" s="14" t="s">
        <v>8163</v>
      </c>
      <c r="G2070" s="14">
        <v>10</v>
      </c>
      <c r="H2070" s="14" t="s">
        <v>8164</v>
      </c>
      <c r="I2070" s="14">
        <v>4</v>
      </c>
      <c r="J2070" s="14" t="s">
        <v>8177</v>
      </c>
    </row>
    <row r="2071" spans="1:10" x14ac:dyDescent="0.2">
      <c r="A2071" s="14">
        <v>20251031</v>
      </c>
      <c r="B2071" s="15">
        <v>4735</v>
      </c>
      <c r="C2071" s="14" t="s">
        <v>10311</v>
      </c>
      <c r="D2071" s="14" t="s">
        <v>12682</v>
      </c>
      <c r="E2071" s="14">
        <v>9050</v>
      </c>
      <c r="F2071" s="14" t="s">
        <v>8187</v>
      </c>
      <c r="G2071" s="14">
        <v>10</v>
      </c>
      <c r="H2071" s="14" t="s">
        <v>8164</v>
      </c>
      <c r="I2071" s="14" t="s">
        <v>8153</v>
      </c>
      <c r="J2071" s="14" t="s">
        <v>8153</v>
      </c>
    </row>
    <row r="2072" spans="1:10" x14ac:dyDescent="0.2">
      <c r="A2072" s="14">
        <v>20251031</v>
      </c>
      <c r="B2072" s="15">
        <v>4736</v>
      </c>
      <c r="C2072" s="14" t="s">
        <v>10312</v>
      </c>
      <c r="D2072" s="14" t="s">
        <v>12682</v>
      </c>
      <c r="E2072" s="14">
        <v>5250</v>
      </c>
      <c r="F2072" s="14" t="s">
        <v>8163</v>
      </c>
      <c r="G2072" s="14">
        <v>10</v>
      </c>
      <c r="H2072" s="14" t="s">
        <v>8164</v>
      </c>
      <c r="I2072" s="14" t="s">
        <v>8153</v>
      </c>
      <c r="J2072" s="14" t="s">
        <v>8153</v>
      </c>
    </row>
    <row r="2073" spans="1:10" x14ac:dyDescent="0.2">
      <c r="A2073" s="14">
        <v>20251031</v>
      </c>
      <c r="B2073" s="15">
        <v>4743</v>
      </c>
      <c r="C2073" s="14" t="s">
        <v>10313</v>
      </c>
      <c r="D2073" s="14" t="s">
        <v>12680</v>
      </c>
      <c r="E2073" s="14">
        <v>5250</v>
      </c>
      <c r="F2073" s="14" t="s">
        <v>8163</v>
      </c>
      <c r="G2073" s="14">
        <v>10</v>
      </c>
      <c r="H2073" s="14" t="s">
        <v>8164</v>
      </c>
      <c r="I2073" s="14">
        <v>7</v>
      </c>
      <c r="J2073" s="14" t="s">
        <v>8203</v>
      </c>
    </row>
    <row r="2074" spans="1:10" x14ac:dyDescent="0.2">
      <c r="A2074" s="14">
        <v>20251031</v>
      </c>
      <c r="B2074" s="15">
        <v>4745</v>
      </c>
      <c r="C2074" s="14" t="s">
        <v>10314</v>
      </c>
      <c r="D2074" s="14" t="s">
        <v>12682</v>
      </c>
      <c r="E2074" s="14">
        <v>9050</v>
      </c>
      <c r="F2074" s="14" t="s">
        <v>8187</v>
      </c>
      <c r="G2074" s="14">
        <v>10</v>
      </c>
      <c r="H2074" s="14" t="s">
        <v>8164</v>
      </c>
      <c r="I2074" s="14">
        <v>7</v>
      </c>
      <c r="J2074" s="14" t="s">
        <v>8203</v>
      </c>
    </row>
    <row r="2075" spans="1:10" x14ac:dyDescent="0.2">
      <c r="A2075" s="14">
        <v>20251031</v>
      </c>
      <c r="B2075" s="15">
        <v>4746</v>
      </c>
      <c r="C2075" s="14" t="s">
        <v>10315</v>
      </c>
      <c r="D2075" s="14" t="s">
        <v>12682</v>
      </c>
      <c r="E2075" s="14">
        <v>5250</v>
      </c>
      <c r="F2075" s="14" t="s">
        <v>8163</v>
      </c>
      <c r="G2075" s="14">
        <v>10</v>
      </c>
      <c r="H2075" s="14" t="s">
        <v>8164</v>
      </c>
      <c r="I2075" s="14">
        <v>7</v>
      </c>
      <c r="J2075" s="14" t="s">
        <v>8203</v>
      </c>
    </row>
    <row r="2076" spans="1:10" x14ac:dyDescent="0.2">
      <c r="A2076" s="14">
        <v>20251031</v>
      </c>
      <c r="B2076" s="15">
        <v>4750</v>
      </c>
      <c r="C2076" s="14" t="s">
        <v>10316</v>
      </c>
      <c r="D2076" s="14" t="s">
        <v>12682</v>
      </c>
      <c r="E2076" s="14">
        <v>9050</v>
      </c>
      <c r="F2076" s="14" t="s">
        <v>8187</v>
      </c>
      <c r="G2076" s="14">
        <v>10</v>
      </c>
      <c r="H2076" s="14" t="s">
        <v>8164</v>
      </c>
      <c r="I2076" s="14" t="s">
        <v>8153</v>
      </c>
      <c r="J2076" s="14" t="s">
        <v>8153</v>
      </c>
    </row>
    <row r="2077" spans="1:10" x14ac:dyDescent="0.2">
      <c r="A2077" s="14">
        <v>20251031</v>
      </c>
      <c r="B2077" s="15">
        <v>4751</v>
      </c>
      <c r="C2077" s="14" t="s">
        <v>10317</v>
      </c>
      <c r="D2077" s="14" t="s">
        <v>12680</v>
      </c>
      <c r="E2077" s="14">
        <v>9050</v>
      </c>
      <c r="F2077" s="14" t="s">
        <v>8187</v>
      </c>
      <c r="G2077" s="14">
        <v>10</v>
      </c>
      <c r="H2077" s="14" t="s">
        <v>8164</v>
      </c>
      <c r="I2077" s="14">
        <v>4</v>
      </c>
      <c r="J2077" s="14" t="s">
        <v>8177</v>
      </c>
    </row>
    <row r="2078" spans="1:10" x14ac:dyDescent="0.2">
      <c r="A2078" s="14">
        <v>20251031</v>
      </c>
      <c r="B2078" s="15">
        <v>4752</v>
      </c>
      <c r="C2078" s="14" t="s">
        <v>10318</v>
      </c>
      <c r="D2078" s="14" t="s">
        <v>12682</v>
      </c>
      <c r="E2078" s="14">
        <v>5250</v>
      </c>
      <c r="F2078" s="14" t="s">
        <v>8163</v>
      </c>
      <c r="G2078" s="14">
        <v>10</v>
      </c>
      <c r="H2078" s="14" t="s">
        <v>8164</v>
      </c>
      <c r="I2078" s="14" t="s">
        <v>8153</v>
      </c>
      <c r="J2078" s="14" t="s">
        <v>8153</v>
      </c>
    </row>
    <row r="2079" spans="1:10" x14ac:dyDescent="0.2">
      <c r="A2079" s="14">
        <v>20251031</v>
      </c>
      <c r="B2079" s="15">
        <v>4754</v>
      </c>
      <c r="C2079" s="14" t="s">
        <v>10319</v>
      </c>
      <c r="D2079" s="14" t="s">
        <v>12682</v>
      </c>
      <c r="E2079" s="14">
        <v>9050</v>
      </c>
      <c r="F2079" s="14" t="s">
        <v>8187</v>
      </c>
      <c r="G2079" s="14">
        <v>10</v>
      </c>
      <c r="H2079" s="14" t="s">
        <v>8164</v>
      </c>
      <c r="I2079" s="14" t="s">
        <v>8153</v>
      </c>
      <c r="J2079" s="14" t="s">
        <v>8153</v>
      </c>
    </row>
    <row r="2080" spans="1:10" x14ac:dyDescent="0.2">
      <c r="A2080" s="14">
        <v>20251031</v>
      </c>
      <c r="B2080" s="15">
        <v>4755</v>
      </c>
      <c r="C2080" s="14" t="s">
        <v>10320</v>
      </c>
      <c r="D2080" s="14" t="s">
        <v>12680</v>
      </c>
      <c r="E2080" s="14">
        <v>9050</v>
      </c>
      <c r="F2080" s="14" t="s">
        <v>8187</v>
      </c>
      <c r="G2080" s="14">
        <v>10</v>
      </c>
      <c r="H2080" s="14" t="s">
        <v>8164</v>
      </c>
      <c r="I2080" s="14">
        <v>4</v>
      </c>
      <c r="J2080" s="14" t="s">
        <v>8177</v>
      </c>
    </row>
    <row r="2081" spans="1:10" x14ac:dyDescent="0.2">
      <c r="A2081" s="14">
        <v>20251031</v>
      </c>
      <c r="B2081" s="15">
        <v>4760</v>
      </c>
      <c r="C2081" s="14" t="s">
        <v>10321</v>
      </c>
      <c r="D2081" s="14" t="s">
        <v>12682</v>
      </c>
      <c r="E2081" s="14">
        <v>9050</v>
      </c>
      <c r="F2081" s="14" t="s">
        <v>8187</v>
      </c>
      <c r="G2081" s="14">
        <v>10</v>
      </c>
      <c r="H2081" s="14" t="s">
        <v>8164</v>
      </c>
      <c r="I2081" s="14" t="s">
        <v>8153</v>
      </c>
      <c r="J2081" s="14" t="s">
        <v>8153</v>
      </c>
    </row>
    <row r="2082" spans="1:10" x14ac:dyDescent="0.2">
      <c r="A2082" s="14">
        <v>20251031</v>
      </c>
      <c r="B2082" s="15">
        <v>4761</v>
      </c>
      <c r="C2082" s="14" t="s">
        <v>10322</v>
      </c>
      <c r="D2082" s="14" t="s">
        <v>12682</v>
      </c>
      <c r="E2082" s="14">
        <v>5250</v>
      </c>
      <c r="F2082" s="14" t="s">
        <v>8163</v>
      </c>
      <c r="G2082" s="14">
        <v>10</v>
      </c>
      <c r="H2082" s="14" t="s">
        <v>8164</v>
      </c>
      <c r="I2082" s="14" t="s">
        <v>8153</v>
      </c>
      <c r="J2082" s="14" t="s">
        <v>8153</v>
      </c>
    </row>
    <row r="2083" spans="1:10" x14ac:dyDescent="0.2">
      <c r="A2083" s="14">
        <v>20251031</v>
      </c>
      <c r="B2083" s="15">
        <v>4762</v>
      </c>
      <c r="C2083" s="14" t="s">
        <v>10323</v>
      </c>
      <c r="D2083" s="14" t="s">
        <v>12682</v>
      </c>
      <c r="E2083" s="14">
        <v>5250</v>
      </c>
      <c r="F2083" s="14" t="s">
        <v>8163</v>
      </c>
      <c r="G2083" s="14">
        <v>10</v>
      </c>
      <c r="H2083" s="14" t="s">
        <v>8164</v>
      </c>
      <c r="I2083" s="14" t="s">
        <v>8153</v>
      </c>
      <c r="J2083" s="14" t="s">
        <v>8153</v>
      </c>
    </row>
    <row r="2084" spans="1:10" x14ac:dyDescent="0.2">
      <c r="A2084" s="14">
        <v>20251031</v>
      </c>
      <c r="B2084" s="15">
        <v>4763</v>
      </c>
      <c r="C2084" s="14" t="s">
        <v>10324</v>
      </c>
      <c r="D2084" s="14" t="s">
        <v>12680</v>
      </c>
      <c r="E2084" s="14">
        <v>9050</v>
      </c>
      <c r="F2084" s="14" t="s">
        <v>8187</v>
      </c>
      <c r="G2084" s="14">
        <v>10</v>
      </c>
      <c r="H2084" s="14" t="s">
        <v>8164</v>
      </c>
      <c r="I2084" s="14">
        <v>7</v>
      </c>
      <c r="J2084" s="14" t="s">
        <v>8203</v>
      </c>
    </row>
    <row r="2085" spans="1:10" x14ac:dyDescent="0.2">
      <c r="A2085" s="14">
        <v>20251031</v>
      </c>
      <c r="B2085" s="15">
        <v>4765</v>
      </c>
      <c r="C2085" s="14" t="s">
        <v>10325</v>
      </c>
      <c r="D2085" s="14" t="s">
        <v>12680</v>
      </c>
      <c r="E2085" s="14">
        <v>9050</v>
      </c>
      <c r="F2085" s="14" t="s">
        <v>8187</v>
      </c>
      <c r="G2085" s="14">
        <v>10</v>
      </c>
      <c r="H2085" s="14" t="s">
        <v>8164</v>
      </c>
      <c r="I2085" s="14">
        <v>7</v>
      </c>
      <c r="J2085" s="14" t="s">
        <v>8203</v>
      </c>
    </row>
    <row r="2086" spans="1:10" x14ac:dyDescent="0.2">
      <c r="A2086" s="14">
        <v>20251031</v>
      </c>
      <c r="B2086" s="15">
        <v>4766</v>
      </c>
      <c r="C2086" s="14" t="s">
        <v>10326</v>
      </c>
      <c r="D2086" s="14" t="s">
        <v>12682</v>
      </c>
      <c r="E2086" s="14">
        <v>9050</v>
      </c>
      <c r="F2086" s="14" t="s">
        <v>8187</v>
      </c>
      <c r="G2086" s="14">
        <v>10</v>
      </c>
      <c r="H2086" s="14" t="s">
        <v>8164</v>
      </c>
      <c r="I2086" s="14" t="s">
        <v>8153</v>
      </c>
      <c r="J2086" s="14" t="s">
        <v>8153</v>
      </c>
    </row>
    <row r="2087" spans="1:10" x14ac:dyDescent="0.2">
      <c r="A2087" s="14">
        <v>20251031</v>
      </c>
      <c r="B2087" s="15">
        <v>4767</v>
      </c>
      <c r="C2087" s="14" t="s">
        <v>10327</v>
      </c>
      <c r="D2087" s="14" t="s">
        <v>12682</v>
      </c>
      <c r="E2087" s="14">
        <v>9050</v>
      </c>
      <c r="F2087" s="14" t="s">
        <v>8187</v>
      </c>
      <c r="G2087" s="14">
        <v>10</v>
      </c>
      <c r="H2087" s="14" t="s">
        <v>8164</v>
      </c>
      <c r="I2087" s="14">
        <v>7</v>
      </c>
      <c r="J2087" s="14" t="s">
        <v>8203</v>
      </c>
    </row>
    <row r="2088" spans="1:10" x14ac:dyDescent="0.2">
      <c r="A2088" s="14">
        <v>20251031</v>
      </c>
      <c r="B2088" s="15">
        <v>4768</v>
      </c>
      <c r="C2088" s="14" t="s">
        <v>10328</v>
      </c>
      <c r="D2088" s="14" t="s">
        <v>12680</v>
      </c>
      <c r="E2088" s="14">
        <v>5250</v>
      </c>
      <c r="F2088" s="14" t="s">
        <v>8163</v>
      </c>
      <c r="G2088" s="14">
        <v>10</v>
      </c>
      <c r="H2088" s="14" t="s">
        <v>8164</v>
      </c>
      <c r="I2088" s="14">
        <v>4</v>
      </c>
      <c r="J2088" s="14" t="s">
        <v>8177</v>
      </c>
    </row>
    <row r="2089" spans="1:10" x14ac:dyDescent="0.2">
      <c r="A2089" s="14">
        <v>20251031</v>
      </c>
      <c r="B2089" s="15">
        <v>4769</v>
      </c>
      <c r="C2089" s="14" t="s">
        <v>10329</v>
      </c>
      <c r="D2089" s="14" t="s">
        <v>12682</v>
      </c>
      <c r="E2089" s="14">
        <v>5250</v>
      </c>
      <c r="F2089" s="14" t="s">
        <v>8163</v>
      </c>
      <c r="G2089" s="14">
        <v>10</v>
      </c>
      <c r="H2089" s="14" t="s">
        <v>8164</v>
      </c>
      <c r="I2089" s="14" t="s">
        <v>8153</v>
      </c>
      <c r="J2089" s="14" t="s">
        <v>8153</v>
      </c>
    </row>
    <row r="2090" spans="1:10" x14ac:dyDescent="0.2">
      <c r="A2090" s="14">
        <v>20251031</v>
      </c>
      <c r="B2090" s="15">
        <v>4771</v>
      </c>
      <c r="C2090" s="14" t="s">
        <v>10330</v>
      </c>
      <c r="D2090" s="14" t="s">
        <v>12682</v>
      </c>
      <c r="E2090" s="14">
        <v>9050</v>
      </c>
      <c r="F2090" s="14" t="s">
        <v>8187</v>
      </c>
      <c r="G2090" s="14">
        <v>10</v>
      </c>
      <c r="H2090" s="14" t="s">
        <v>8164</v>
      </c>
      <c r="I2090" s="14" t="s">
        <v>8153</v>
      </c>
      <c r="J2090" s="14" t="s">
        <v>8153</v>
      </c>
    </row>
    <row r="2091" spans="1:10" x14ac:dyDescent="0.2">
      <c r="A2091" s="14">
        <v>20251031</v>
      </c>
      <c r="B2091" s="15">
        <v>4772</v>
      </c>
      <c r="C2091" s="14" t="s">
        <v>10331</v>
      </c>
      <c r="D2091" s="14" t="s">
        <v>12681</v>
      </c>
      <c r="E2091" s="14">
        <v>5250</v>
      </c>
      <c r="F2091" s="14" t="s">
        <v>8163</v>
      </c>
      <c r="G2091" s="14">
        <v>10</v>
      </c>
      <c r="H2091" s="14" t="s">
        <v>8164</v>
      </c>
      <c r="I2091" s="14" t="s">
        <v>8153</v>
      </c>
      <c r="J2091" s="14" t="s">
        <v>8153</v>
      </c>
    </row>
    <row r="2092" spans="1:10" x14ac:dyDescent="0.2">
      <c r="A2092" s="14">
        <v>20251031</v>
      </c>
      <c r="B2092" s="15">
        <v>4776</v>
      </c>
      <c r="C2092" s="14" t="s">
        <v>10332</v>
      </c>
      <c r="D2092" s="14" t="s">
        <v>12680</v>
      </c>
      <c r="E2092" s="14">
        <v>5250</v>
      </c>
      <c r="F2092" s="14" t="s">
        <v>8163</v>
      </c>
      <c r="G2092" s="14">
        <v>10</v>
      </c>
      <c r="H2092" s="14" t="s">
        <v>8164</v>
      </c>
      <c r="I2092" s="14">
        <v>6</v>
      </c>
      <c r="J2092" s="14" t="s">
        <v>8150</v>
      </c>
    </row>
    <row r="2093" spans="1:10" x14ac:dyDescent="0.2">
      <c r="A2093" s="14">
        <v>20251031</v>
      </c>
      <c r="B2093" s="15">
        <v>4777</v>
      </c>
      <c r="C2093" s="14" t="s">
        <v>10333</v>
      </c>
      <c r="D2093" s="14" t="s">
        <v>12682</v>
      </c>
      <c r="E2093" s="14">
        <v>5250</v>
      </c>
      <c r="F2093" s="14" t="s">
        <v>8163</v>
      </c>
      <c r="G2093" s="14">
        <v>10</v>
      </c>
      <c r="H2093" s="14" t="s">
        <v>8164</v>
      </c>
      <c r="I2093" s="14" t="s">
        <v>8153</v>
      </c>
      <c r="J2093" s="14" t="s">
        <v>8153</v>
      </c>
    </row>
    <row r="2094" spans="1:10" x14ac:dyDescent="0.2">
      <c r="A2094" s="14">
        <v>20251031</v>
      </c>
      <c r="B2094" s="15">
        <v>4783</v>
      </c>
      <c r="C2094" s="14" t="s">
        <v>10334</v>
      </c>
      <c r="D2094" s="14" t="s">
        <v>12682</v>
      </c>
      <c r="E2094" s="14">
        <v>5250</v>
      </c>
      <c r="F2094" s="14" t="s">
        <v>8163</v>
      </c>
      <c r="G2094" s="14">
        <v>10</v>
      </c>
      <c r="H2094" s="14" t="s">
        <v>8164</v>
      </c>
      <c r="I2094" s="14" t="s">
        <v>8153</v>
      </c>
      <c r="J2094" s="14" t="s">
        <v>8153</v>
      </c>
    </row>
    <row r="2095" spans="1:10" x14ac:dyDescent="0.2">
      <c r="A2095" s="14">
        <v>20251031</v>
      </c>
      <c r="B2095" s="15">
        <v>4784</v>
      </c>
      <c r="C2095" s="14" t="s">
        <v>10335</v>
      </c>
      <c r="D2095" s="14" t="s">
        <v>12680</v>
      </c>
      <c r="E2095" s="14">
        <v>9050</v>
      </c>
      <c r="F2095" s="14" t="s">
        <v>8187</v>
      </c>
      <c r="G2095" s="14">
        <v>10</v>
      </c>
      <c r="H2095" s="14" t="s">
        <v>8164</v>
      </c>
      <c r="I2095" s="14">
        <v>7</v>
      </c>
      <c r="J2095" s="14" t="s">
        <v>8203</v>
      </c>
    </row>
    <row r="2096" spans="1:10" x14ac:dyDescent="0.2">
      <c r="A2096" s="14">
        <v>20251031</v>
      </c>
      <c r="B2096" s="15">
        <v>4792</v>
      </c>
      <c r="C2096" s="14" t="s">
        <v>10336</v>
      </c>
      <c r="D2096" s="14" t="s">
        <v>12680</v>
      </c>
      <c r="E2096" s="14">
        <v>9050</v>
      </c>
      <c r="F2096" s="14" t="s">
        <v>8187</v>
      </c>
      <c r="G2096" s="14">
        <v>10</v>
      </c>
      <c r="H2096" s="14" t="s">
        <v>8164</v>
      </c>
      <c r="I2096" s="14">
        <v>7</v>
      </c>
      <c r="J2096" s="14" t="s">
        <v>8203</v>
      </c>
    </row>
    <row r="2097" spans="1:10" x14ac:dyDescent="0.2">
      <c r="A2097" s="14">
        <v>20251031</v>
      </c>
      <c r="B2097" s="15">
        <v>4800</v>
      </c>
      <c r="C2097" s="14" t="s">
        <v>10337</v>
      </c>
      <c r="D2097" s="14" t="s">
        <v>12682</v>
      </c>
      <c r="E2097" s="14">
        <v>5250</v>
      </c>
      <c r="F2097" s="14" t="s">
        <v>8163</v>
      </c>
      <c r="G2097" s="14">
        <v>10</v>
      </c>
      <c r="H2097" s="14" t="s">
        <v>8164</v>
      </c>
      <c r="I2097" s="14" t="s">
        <v>8153</v>
      </c>
      <c r="J2097" s="14" t="s">
        <v>8153</v>
      </c>
    </row>
    <row r="2098" spans="1:10" x14ac:dyDescent="0.2">
      <c r="A2098" s="14">
        <v>20251031</v>
      </c>
      <c r="B2098" s="15">
        <v>4801</v>
      </c>
      <c r="C2098" s="14" t="s">
        <v>10338</v>
      </c>
      <c r="D2098" s="14" t="s">
        <v>12680</v>
      </c>
      <c r="E2098" s="14">
        <v>9050</v>
      </c>
      <c r="F2098" s="14" t="s">
        <v>8187</v>
      </c>
      <c r="G2098" s="14">
        <v>10</v>
      </c>
      <c r="H2098" s="14" t="s">
        <v>8164</v>
      </c>
      <c r="I2098" s="14">
        <v>7</v>
      </c>
      <c r="J2098" s="14" t="s">
        <v>8203</v>
      </c>
    </row>
    <row r="2099" spans="1:10" x14ac:dyDescent="0.2">
      <c r="A2099" s="14">
        <v>20251031</v>
      </c>
      <c r="B2099" s="15">
        <v>4809</v>
      </c>
      <c r="C2099" s="14" t="s">
        <v>10339</v>
      </c>
      <c r="D2099" s="14" t="s">
        <v>12680</v>
      </c>
      <c r="E2099" s="14">
        <v>8050</v>
      </c>
      <c r="F2099" s="14" t="s">
        <v>8220</v>
      </c>
      <c r="G2099" s="14">
        <v>17</v>
      </c>
      <c r="H2099" s="14" t="s">
        <v>8221</v>
      </c>
      <c r="I2099" s="14">
        <v>7</v>
      </c>
      <c r="J2099" s="14" t="s">
        <v>8203</v>
      </c>
    </row>
    <row r="2100" spans="1:10" x14ac:dyDescent="0.2">
      <c r="A2100" s="14">
        <v>20251031</v>
      </c>
      <c r="B2100" s="15">
        <v>4811</v>
      </c>
      <c r="C2100" s="14" t="s">
        <v>10340</v>
      </c>
      <c r="D2100" s="14" t="s">
        <v>12681</v>
      </c>
      <c r="E2100" s="14">
        <v>5250</v>
      </c>
      <c r="F2100" s="14" t="s">
        <v>8163</v>
      </c>
      <c r="G2100" s="14">
        <v>10</v>
      </c>
      <c r="H2100" s="14" t="s">
        <v>8164</v>
      </c>
      <c r="I2100" s="14" t="s">
        <v>8153</v>
      </c>
      <c r="J2100" s="14" t="s">
        <v>8153</v>
      </c>
    </row>
    <row r="2101" spans="1:10" x14ac:dyDescent="0.2">
      <c r="A2101" s="14">
        <v>20251031</v>
      </c>
      <c r="B2101" s="15">
        <v>4812</v>
      </c>
      <c r="C2101" s="14" t="s">
        <v>10341</v>
      </c>
      <c r="D2101" s="14" t="s">
        <v>12680</v>
      </c>
      <c r="E2101" s="14">
        <v>5250</v>
      </c>
      <c r="F2101" s="14" t="s">
        <v>8163</v>
      </c>
      <c r="G2101" s="14">
        <v>10</v>
      </c>
      <c r="H2101" s="14" t="s">
        <v>8164</v>
      </c>
      <c r="I2101" s="14">
        <v>6</v>
      </c>
      <c r="J2101" s="14" t="s">
        <v>8150</v>
      </c>
    </row>
    <row r="2102" spans="1:10" x14ac:dyDescent="0.2">
      <c r="A2102" s="14">
        <v>20251031</v>
      </c>
      <c r="B2102" s="15">
        <v>4813</v>
      </c>
      <c r="C2102" s="14" t="s">
        <v>10342</v>
      </c>
      <c r="D2102" s="14" t="s">
        <v>12680</v>
      </c>
      <c r="E2102" s="14">
        <v>5250</v>
      </c>
      <c r="F2102" s="14" t="s">
        <v>8163</v>
      </c>
      <c r="G2102" s="14">
        <v>10</v>
      </c>
      <c r="H2102" s="14" t="s">
        <v>8164</v>
      </c>
      <c r="I2102" s="14" t="s">
        <v>8153</v>
      </c>
      <c r="J2102" s="14" t="s">
        <v>8153</v>
      </c>
    </row>
    <row r="2103" spans="1:10" x14ac:dyDescent="0.2">
      <c r="A2103" s="14">
        <v>20251031</v>
      </c>
      <c r="B2103" s="15">
        <v>4814</v>
      </c>
      <c r="C2103" s="14" t="s">
        <v>10343</v>
      </c>
      <c r="D2103" s="14" t="s">
        <v>12682</v>
      </c>
      <c r="E2103" s="14">
        <v>5250</v>
      </c>
      <c r="F2103" s="14" t="s">
        <v>8163</v>
      </c>
      <c r="G2103" s="14">
        <v>10</v>
      </c>
      <c r="H2103" s="14" t="s">
        <v>8164</v>
      </c>
      <c r="I2103" s="14" t="s">
        <v>8153</v>
      </c>
      <c r="J2103" s="14" t="s">
        <v>8153</v>
      </c>
    </row>
    <row r="2104" spans="1:10" x14ac:dyDescent="0.2">
      <c r="A2104" s="14">
        <v>20251031</v>
      </c>
      <c r="B2104" s="15">
        <v>4816</v>
      </c>
      <c r="C2104" s="14" t="s">
        <v>10344</v>
      </c>
      <c r="D2104" s="14" t="s">
        <v>12682</v>
      </c>
      <c r="E2104" s="14">
        <v>5250</v>
      </c>
      <c r="F2104" s="14" t="s">
        <v>8163</v>
      </c>
      <c r="G2104" s="14">
        <v>10</v>
      </c>
      <c r="H2104" s="14" t="s">
        <v>8164</v>
      </c>
      <c r="I2104" s="14" t="s">
        <v>8153</v>
      </c>
      <c r="J2104" s="14" t="s">
        <v>8153</v>
      </c>
    </row>
    <row r="2105" spans="1:10" x14ac:dyDescent="0.2">
      <c r="A2105" s="14">
        <v>20251031</v>
      </c>
      <c r="B2105" s="15">
        <v>4819</v>
      </c>
      <c r="C2105" s="14" t="s">
        <v>10345</v>
      </c>
      <c r="D2105" s="14" t="s">
        <v>12680</v>
      </c>
      <c r="E2105" s="14">
        <v>5250</v>
      </c>
      <c r="F2105" s="14" t="s">
        <v>8163</v>
      </c>
      <c r="G2105" s="14">
        <v>10</v>
      </c>
      <c r="H2105" s="14" t="s">
        <v>8164</v>
      </c>
      <c r="I2105" s="14">
        <v>6</v>
      </c>
      <c r="J2105" s="14" t="s">
        <v>8150</v>
      </c>
    </row>
    <row r="2106" spans="1:10" x14ac:dyDescent="0.2">
      <c r="A2106" s="14">
        <v>20251031</v>
      </c>
      <c r="B2106" s="15">
        <v>4820</v>
      </c>
      <c r="C2106" s="14" t="s">
        <v>10346</v>
      </c>
      <c r="D2106" s="14" t="s">
        <v>12680</v>
      </c>
      <c r="E2106" s="14">
        <v>5250</v>
      </c>
      <c r="F2106" s="14" t="s">
        <v>8163</v>
      </c>
      <c r="G2106" s="14">
        <v>10</v>
      </c>
      <c r="H2106" s="14" t="s">
        <v>8164</v>
      </c>
      <c r="I2106" s="14">
        <v>7</v>
      </c>
      <c r="J2106" s="14" t="s">
        <v>8203</v>
      </c>
    </row>
    <row r="2107" spans="1:10" x14ac:dyDescent="0.2">
      <c r="A2107" s="14">
        <v>20251031</v>
      </c>
      <c r="B2107" s="15">
        <v>4825</v>
      </c>
      <c r="C2107" s="14" t="s">
        <v>10347</v>
      </c>
      <c r="D2107" s="14" t="s">
        <v>12680</v>
      </c>
      <c r="E2107" s="14">
        <v>5250</v>
      </c>
      <c r="F2107" s="14" t="s">
        <v>8163</v>
      </c>
      <c r="G2107" s="14">
        <v>10</v>
      </c>
      <c r="H2107" s="14" t="s">
        <v>8164</v>
      </c>
      <c r="I2107" s="14">
        <v>6</v>
      </c>
      <c r="J2107" s="14" t="s">
        <v>8150</v>
      </c>
    </row>
    <row r="2108" spans="1:10" x14ac:dyDescent="0.2">
      <c r="A2108" s="14">
        <v>20251031</v>
      </c>
      <c r="B2108" s="15">
        <v>4826</v>
      </c>
      <c r="C2108" s="14" t="s">
        <v>10348</v>
      </c>
      <c r="D2108" s="14" t="s">
        <v>12680</v>
      </c>
      <c r="E2108" s="14">
        <v>5250</v>
      </c>
      <c r="F2108" s="14" t="s">
        <v>8163</v>
      </c>
      <c r="G2108" s="14">
        <v>10</v>
      </c>
      <c r="H2108" s="14" t="s">
        <v>8164</v>
      </c>
      <c r="I2108" s="14">
        <v>7</v>
      </c>
      <c r="J2108" s="14" t="s">
        <v>8203</v>
      </c>
    </row>
    <row r="2109" spans="1:10" x14ac:dyDescent="0.2">
      <c r="A2109" s="14">
        <v>20251031</v>
      </c>
      <c r="B2109" s="15">
        <v>4828</v>
      </c>
      <c r="C2109" s="14" t="s">
        <v>10349</v>
      </c>
      <c r="D2109" s="14" t="s">
        <v>12680</v>
      </c>
      <c r="E2109" s="14">
        <v>5250</v>
      </c>
      <c r="F2109" s="14" t="s">
        <v>8163</v>
      </c>
      <c r="G2109" s="14">
        <v>10</v>
      </c>
      <c r="H2109" s="14" t="s">
        <v>8164</v>
      </c>
      <c r="I2109" s="14">
        <v>7</v>
      </c>
      <c r="J2109" s="14" t="s">
        <v>8203</v>
      </c>
    </row>
    <row r="2110" spans="1:10" x14ac:dyDescent="0.2">
      <c r="A2110" s="14">
        <v>20251031</v>
      </c>
      <c r="B2110" s="15">
        <v>4829</v>
      </c>
      <c r="C2110" s="14" t="s">
        <v>10350</v>
      </c>
      <c r="D2110" s="14" t="s">
        <v>12682</v>
      </c>
      <c r="E2110" s="14">
        <v>5250</v>
      </c>
      <c r="F2110" s="14" t="s">
        <v>8163</v>
      </c>
      <c r="G2110" s="14">
        <v>10</v>
      </c>
      <c r="H2110" s="14" t="s">
        <v>8164</v>
      </c>
      <c r="I2110" s="14" t="s">
        <v>8153</v>
      </c>
      <c r="J2110" s="14" t="s">
        <v>8153</v>
      </c>
    </row>
    <row r="2111" spans="1:10" x14ac:dyDescent="0.2">
      <c r="A2111" s="14">
        <v>20251031</v>
      </c>
      <c r="B2111" s="15">
        <v>4832</v>
      </c>
      <c r="C2111" s="14" t="s">
        <v>10351</v>
      </c>
      <c r="D2111" s="14" t="s">
        <v>12682</v>
      </c>
      <c r="E2111" s="14">
        <v>5250</v>
      </c>
      <c r="F2111" s="14" t="s">
        <v>8163</v>
      </c>
      <c r="G2111" s="14">
        <v>10</v>
      </c>
      <c r="H2111" s="14" t="s">
        <v>8164</v>
      </c>
      <c r="I2111" s="14" t="s">
        <v>8153</v>
      </c>
      <c r="J2111" s="14" t="s">
        <v>8153</v>
      </c>
    </row>
    <row r="2112" spans="1:10" x14ac:dyDescent="0.2">
      <c r="A2112" s="14">
        <v>20251031</v>
      </c>
      <c r="B2112" s="15">
        <v>4833</v>
      </c>
      <c r="C2112" s="14" t="s">
        <v>10352</v>
      </c>
      <c r="D2112" s="14" t="s">
        <v>12681</v>
      </c>
      <c r="E2112" s="14">
        <v>9050</v>
      </c>
      <c r="F2112" s="14" t="s">
        <v>8187</v>
      </c>
      <c r="G2112" s="14">
        <v>10</v>
      </c>
      <c r="H2112" s="14" t="s">
        <v>8164</v>
      </c>
      <c r="I2112" s="14" t="s">
        <v>8153</v>
      </c>
      <c r="J2112" s="14" t="s">
        <v>8153</v>
      </c>
    </row>
    <row r="2113" spans="1:10" x14ac:dyDescent="0.2">
      <c r="A2113" s="14">
        <v>20251031</v>
      </c>
      <c r="B2113" s="15">
        <v>4838</v>
      </c>
      <c r="C2113" s="14" t="s">
        <v>10353</v>
      </c>
      <c r="D2113" s="14" t="s">
        <v>12682</v>
      </c>
      <c r="E2113" s="14">
        <v>5250</v>
      </c>
      <c r="F2113" s="14" t="s">
        <v>8163</v>
      </c>
      <c r="G2113" s="14">
        <v>10</v>
      </c>
      <c r="H2113" s="14" t="s">
        <v>8164</v>
      </c>
      <c r="I2113" s="14" t="s">
        <v>8153</v>
      </c>
      <c r="J2113" s="14" t="s">
        <v>8153</v>
      </c>
    </row>
    <row r="2114" spans="1:10" x14ac:dyDescent="0.2">
      <c r="A2114" s="14">
        <v>20251031</v>
      </c>
      <c r="B2114" s="15">
        <v>4839</v>
      </c>
      <c r="C2114" s="14" t="s">
        <v>10354</v>
      </c>
      <c r="D2114" s="14" t="s">
        <v>12680</v>
      </c>
      <c r="E2114" s="14">
        <v>5250</v>
      </c>
      <c r="F2114" s="14" t="s">
        <v>8163</v>
      </c>
      <c r="G2114" s="14">
        <v>10</v>
      </c>
      <c r="H2114" s="14" t="s">
        <v>8164</v>
      </c>
      <c r="I2114" s="14">
        <v>7</v>
      </c>
      <c r="J2114" s="14" t="s">
        <v>8203</v>
      </c>
    </row>
    <row r="2115" spans="1:10" x14ac:dyDescent="0.2">
      <c r="A2115" s="14">
        <v>20251031</v>
      </c>
      <c r="B2115" s="15">
        <v>4840</v>
      </c>
      <c r="C2115" s="14" t="s">
        <v>10355</v>
      </c>
      <c r="D2115" s="14" t="s">
        <v>12681</v>
      </c>
      <c r="E2115" s="14">
        <v>9050</v>
      </c>
      <c r="F2115" s="14" t="s">
        <v>8187</v>
      </c>
      <c r="G2115" s="14">
        <v>10</v>
      </c>
      <c r="H2115" s="14" t="s">
        <v>8164</v>
      </c>
      <c r="I2115" s="14" t="s">
        <v>8153</v>
      </c>
      <c r="J2115" s="14" t="s">
        <v>8153</v>
      </c>
    </row>
    <row r="2116" spans="1:10" x14ac:dyDescent="0.2">
      <c r="A2116" s="14">
        <v>20251031</v>
      </c>
      <c r="B2116" s="15">
        <v>4845</v>
      </c>
      <c r="C2116" s="14" t="s">
        <v>10356</v>
      </c>
      <c r="D2116" s="14" t="s">
        <v>12680</v>
      </c>
      <c r="E2116" s="14">
        <v>5250</v>
      </c>
      <c r="F2116" s="14" t="s">
        <v>8163</v>
      </c>
      <c r="G2116" s="14">
        <v>10</v>
      </c>
      <c r="H2116" s="14" t="s">
        <v>8164</v>
      </c>
      <c r="I2116" s="14">
        <v>7</v>
      </c>
      <c r="J2116" s="14" t="s">
        <v>8203</v>
      </c>
    </row>
    <row r="2117" spans="1:10" x14ac:dyDescent="0.2">
      <c r="A2117" s="14">
        <v>20251031</v>
      </c>
      <c r="B2117" s="15">
        <v>4847</v>
      </c>
      <c r="C2117" s="14" t="s">
        <v>10357</v>
      </c>
      <c r="D2117" s="14" t="s">
        <v>12680</v>
      </c>
      <c r="E2117" s="14">
        <v>5250</v>
      </c>
      <c r="F2117" s="14" t="s">
        <v>8163</v>
      </c>
      <c r="G2117" s="14">
        <v>10</v>
      </c>
      <c r="H2117" s="14" t="s">
        <v>8164</v>
      </c>
      <c r="I2117" s="14" t="s">
        <v>8153</v>
      </c>
      <c r="J2117" s="14" t="s">
        <v>8153</v>
      </c>
    </row>
    <row r="2118" spans="1:10" x14ac:dyDescent="0.2">
      <c r="A2118" s="14">
        <v>20251031</v>
      </c>
      <c r="B2118" s="15">
        <v>4848</v>
      </c>
      <c r="C2118" s="14" t="s">
        <v>10358</v>
      </c>
      <c r="D2118" s="14" t="s">
        <v>12680</v>
      </c>
      <c r="E2118" s="14">
        <v>9050</v>
      </c>
      <c r="F2118" s="14" t="s">
        <v>8187</v>
      </c>
      <c r="G2118" s="14">
        <v>10</v>
      </c>
      <c r="H2118" s="14" t="s">
        <v>8164</v>
      </c>
      <c r="I2118" s="14">
        <v>7</v>
      </c>
      <c r="J2118" s="14" t="s">
        <v>8203</v>
      </c>
    </row>
    <row r="2119" spans="1:10" x14ac:dyDescent="0.2">
      <c r="A2119" s="14">
        <v>20251031</v>
      </c>
      <c r="B2119" s="15">
        <v>4849</v>
      </c>
      <c r="C2119" s="14" t="s">
        <v>10359</v>
      </c>
      <c r="D2119" s="14" t="s">
        <v>12680</v>
      </c>
      <c r="E2119" s="14">
        <v>9050</v>
      </c>
      <c r="F2119" s="14" t="s">
        <v>8187</v>
      </c>
      <c r="G2119" s="14">
        <v>10</v>
      </c>
      <c r="H2119" s="14" t="s">
        <v>8164</v>
      </c>
      <c r="I2119" s="14">
        <v>6</v>
      </c>
      <c r="J2119" s="14" t="s">
        <v>8150</v>
      </c>
    </row>
    <row r="2120" spans="1:10" x14ac:dyDescent="0.2">
      <c r="A2120" s="14">
        <v>20251031</v>
      </c>
      <c r="B2120" s="15">
        <v>4875</v>
      </c>
      <c r="C2120" s="14" t="s">
        <v>10360</v>
      </c>
      <c r="D2120" s="14" t="s">
        <v>10361</v>
      </c>
      <c r="E2120" s="14">
        <v>3250</v>
      </c>
      <c r="F2120" s="14" t="s">
        <v>8158</v>
      </c>
      <c r="G2120" s="14">
        <v>5</v>
      </c>
      <c r="H2120" s="14" t="s">
        <v>8158</v>
      </c>
      <c r="I2120" s="14" t="s">
        <v>8153</v>
      </c>
      <c r="J2120" s="14" t="s">
        <v>8153</v>
      </c>
    </row>
    <row r="2121" spans="1:10" x14ac:dyDescent="0.2">
      <c r="A2121" s="14">
        <v>20251031</v>
      </c>
      <c r="B2121" s="15">
        <v>4880</v>
      </c>
      <c r="C2121" s="14" t="s">
        <v>10362</v>
      </c>
      <c r="D2121" s="14" t="s">
        <v>12680</v>
      </c>
      <c r="E2121" s="14">
        <v>3250</v>
      </c>
      <c r="F2121" s="14" t="s">
        <v>8158</v>
      </c>
      <c r="G2121" s="14">
        <v>5</v>
      </c>
      <c r="H2121" s="14" t="s">
        <v>8158</v>
      </c>
      <c r="I2121" s="14">
        <v>7</v>
      </c>
      <c r="J2121" s="14" t="s">
        <v>8203</v>
      </c>
    </row>
    <row r="2122" spans="1:10" x14ac:dyDescent="0.2">
      <c r="A2122" s="14">
        <v>20251031</v>
      </c>
      <c r="B2122" s="15">
        <v>4881</v>
      </c>
      <c r="C2122" s="14" t="s">
        <v>10363</v>
      </c>
      <c r="D2122" s="14" t="s">
        <v>12681</v>
      </c>
      <c r="E2122" s="14">
        <v>3250</v>
      </c>
      <c r="F2122" s="14" t="s">
        <v>8158</v>
      </c>
      <c r="G2122" s="14">
        <v>5</v>
      </c>
      <c r="H2122" s="14" t="s">
        <v>8158</v>
      </c>
      <c r="I2122" s="14" t="s">
        <v>8153</v>
      </c>
      <c r="J2122" s="14" t="s">
        <v>8153</v>
      </c>
    </row>
    <row r="2123" spans="1:10" x14ac:dyDescent="0.2">
      <c r="A2123" s="14">
        <v>20251031</v>
      </c>
      <c r="B2123" s="15">
        <v>4882</v>
      </c>
      <c r="C2123" s="14" t="s">
        <v>10364</v>
      </c>
      <c r="D2123" s="14" t="s">
        <v>12681</v>
      </c>
      <c r="E2123" s="14">
        <v>3250</v>
      </c>
      <c r="F2123" s="14" t="s">
        <v>8158</v>
      </c>
      <c r="G2123" s="14">
        <v>5</v>
      </c>
      <c r="H2123" s="14" t="s">
        <v>8158</v>
      </c>
      <c r="I2123" s="14" t="s">
        <v>8153</v>
      </c>
      <c r="J2123" s="14" t="s">
        <v>8153</v>
      </c>
    </row>
    <row r="2124" spans="1:10" x14ac:dyDescent="0.2">
      <c r="A2124" s="14">
        <v>20251031</v>
      </c>
      <c r="B2124" s="15">
        <v>4883</v>
      </c>
      <c r="C2124" s="14" t="s">
        <v>10365</v>
      </c>
      <c r="D2124" s="14" t="s">
        <v>12681</v>
      </c>
      <c r="E2124" s="14">
        <v>3250</v>
      </c>
      <c r="F2124" s="14" t="s">
        <v>8158</v>
      </c>
      <c r="G2124" s="14">
        <v>5</v>
      </c>
      <c r="H2124" s="14" t="s">
        <v>8158</v>
      </c>
      <c r="I2124" s="14" t="s">
        <v>8153</v>
      </c>
      <c r="J2124" s="14" t="s">
        <v>8153</v>
      </c>
    </row>
    <row r="2125" spans="1:10" x14ac:dyDescent="0.2">
      <c r="A2125" s="14">
        <v>20251031</v>
      </c>
      <c r="B2125" s="15">
        <v>4884</v>
      </c>
      <c r="C2125" s="14" t="s">
        <v>10366</v>
      </c>
      <c r="D2125" s="14" t="s">
        <v>12681</v>
      </c>
      <c r="E2125" s="14">
        <v>3250</v>
      </c>
      <c r="F2125" s="14" t="s">
        <v>8158</v>
      </c>
      <c r="G2125" s="14">
        <v>5</v>
      </c>
      <c r="H2125" s="14" t="s">
        <v>8158</v>
      </c>
      <c r="I2125" s="14" t="s">
        <v>8153</v>
      </c>
      <c r="J2125" s="14" t="s">
        <v>8153</v>
      </c>
    </row>
    <row r="2126" spans="1:10" x14ac:dyDescent="0.2">
      <c r="A2126" s="14">
        <v>20251031</v>
      </c>
      <c r="B2126" s="15">
        <v>4885</v>
      </c>
      <c r="C2126" s="14" t="s">
        <v>10367</v>
      </c>
      <c r="D2126" s="14" t="s">
        <v>12682</v>
      </c>
      <c r="E2126" s="14">
        <v>3250</v>
      </c>
      <c r="F2126" s="14" t="s">
        <v>8158</v>
      </c>
      <c r="G2126" s="14">
        <v>5</v>
      </c>
      <c r="H2126" s="14" t="s">
        <v>8158</v>
      </c>
      <c r="I2126" s="14" t="s">
        <v>8153</v>
      </c>
      <c r="J2126" s="14" t="s">
        <v>8153</v>
      </c>
    </row>
    <row r="2127" spans="1:10" x14ac:dyDescent="0.2">
      <c r="A2127" s="14">
        <v>20251031</v>
      </c>
      <c r="B2127" s="15">
        <v>4886</v>
      </c>
      <c r="C2127" s="14" t="s">
        <v>10368</v>
      </c>
      <c r="D2127" s="14" t="s">
        <v>12680</v>
      </c>
      <c r="E2127" s="14">
        <v>3250</v>
      </c>
      <c r="F2127" s="14" t="s">
        <v>8158</v>
      </c>
      <c r="G2127" s="14">
        <v>5</v>
      </c>
      <c r="H2127" s="14" t="s">
        <v>8158</v>
      </c>
      <c r="I2127" s="14">
        <v>7</v>
      </c>
      <c r="J2127" s="14" t="s">
        <v>8203</v>
      </c>
    </row>
    <row r="2128" spans="1:10" x14ac:dyDescent="0.2">
      <c r="A2128" s="14">
        <v>20251031</v>
      </c>
      <c r="B2128" s="15">
        <v>4887</v>
      </c>
      <c r="C2128" s="14" t="s">
        <v>10369</v>
      </c>
      <c r="D2128" s="14" t="s">
        <v>12680</v>
      </c>
      <c r="E2128" s="14">
        <v>3250</v>
      </c>
      <c r="F2128" s="14" t="s">
        <v>8158</v>
      </c>
      <c r="G2128" s="14">
        <v>5</v>
      </c>
      <c r="H2128" s="14" t="s">
        <v>8158</v>
      </c>
      <c r="I2128" s="14">
        <v>4</v>
      </c>
      <c r="J2128" s="14" t="s">
        <v>8177</v>
      </c>
    </row>
    <row r="2129" spans="1:10" x14ac:dyDescent="0.2">
      <c r="A2129" s="14">
        <v>20251031</v>
      </c>
      <c r="B2129" s="15">
        <v>4888</v>
      </c>
      <c r="C2129" s="14" t="s">
        <v>10370</v>
      </c>
      <c r="D2129" s="14" t="s">
        <v>12681</v>
      </c>
      <c r="E2129" s="14">
        <v>3250</v>
      </c>
      <c r="F2129" s="14" t="s">
        <v>8158</v>
      </c>
      <c r="G2129" s="14">
        <v>5</v>
      </c>
      <c r="H2129" s="14" t="s">
        <v>8158</v>
      </c>
      <c r="I2129" s="14" t="s">
        <v>8153</v>
      </c>
      <c r="J2129" s="14" t="s">
        <v>8153</v>
      </c>
    </row>
    <row r="2130" spans="1:10" x14ac:dyDescent="0.2">
      <c r="A2130" s="14">
        <v>20251031</v>
      </c>
      <c r="B2130" s="15">
        <v>4889</v>
      </c>
      <c r="C2130" s="14" t="s">
        <v>10371</v>
      </c>
      <c r="D2130" s="14" t="s">
        <v>12681</v>
      </c>
      <c r="E2130" s="14">
        <v>3250</v>
      </c>
      <c r="F2130" s="14" t="s">
        <v>8158</v>
      </c>
      <c r="G2130" s="14">
        <v>5</v>
      </c>
      <c r="H2130" s="14" t="s">
        <v>8158</v>
      </c>
      <c r="I2130" s="14" t="s">
        <v>8153</v>
      </c>
      <c r="J2130" s="14" t="s">
        <v>8153</v>
      </c>
    </row>
    <row r="2131" spans="1:10" x14ac:dyDescent="0.2">
      <c r="A2131" s="14">
        <v>20251031</v>
      </c>
      <c r="B2131" s="15">
        <v>4890</v>
      </c>
      <c r="C2131" s="14" t="s">
        <v>10372</v>
      </c>
      <c r="D2131" s="14" t="s">
        <v>12681</v>
      </c>
      <c r="E2131" s="14">
        <v>3250</v>
      </c>
      <c r="F2131" s="14" t="s">
        <v>8158</v>
      </c>
      <c r="G2131" s="14">
        <v>5</v>
      </c>
      <c r="H2131" s="14" t="s">
        <v>8158</v>
      </c>
      <c r="I2131" s="14" t="s">
        <v>8153</v>
      </c>
      <c r="J2131" s="14" t="s">
        <v>8153</v>
      </c>
    </row>
    <row r="2132" spans="1:10" x14ac:dyDescent="0.2">
      <c r="A2132" s="14">
        <v>20251031</v>
      </c>
      <c r="B2132" s="15">
        <v>4891</v>
      </c>
      <c r="C2132" s="14" t="s">
        <v>10373</v>
      </c>
      <c r="D2132" s="14" t="s">
        <v>12681</v>
      </c>
      <c r="E2132" s="14">
        <v>3250</v>
      </c>
      <c r="F2132" s="14" t="s">
        <v>8158</v>
      </c>
      <c r="G2132" s="14">
        <v>5</v>
      </c>
      <c r="H2132" s="14" t="s">
        <v>8158</v>
      </c>
      <c r="I2132" s="14" t="s">
        <v>8153</v>
      </c>
      <c r="J2132" s="14" t="s">
        <v>8153</v>
      </c>
    </row>
    <row r="2133" spans="1:10" x14ac:dyDescent="0.2">
      <c r="A2133" s="14">
        <v>20251031</v>
      </c>
      <c r="B2133" s="15">
        <v>4892</v>
      </c>
      <c r="C2133" s="14" t="s">
        <v>10374</v>
      </c>
      <c r="D2133" s="14" t="s">
        <v>12681</v>
      </c>
      <c r="E2133" s="14">
        <v>3250</v>
      </c>
      <c r="F2133" s="14" t="s">
        <v>8158</v>
      </c>
      <c r="G2133" s="14">
        <v>5</v>
      </c>
      <c r="H2133" s="14" t="s">
        <v>8158</v>
      </c>
      <c r="I2133" s="14" t="s">
        <v>8153</v>
      </c>
      <c r="J2133" s="14" t="s">
        <v>8153</v>
      </c>
    </row>
    <row r="2134" spans="1:10" x14ac:dyDescent="0.2">
      <c r="A2134" s="14">
        <v>20251031</v>
      </c>
      <c r="B2134" s="15">
        <v>4893</v>
      </c>
      <c r="C2134" s="14" t="s">
        <v>10375</v>
      </c>
      <c r="D2134" s="14" t="s">
        <v>12681</v>
      </c>
      <c r="E2134" s="14">
        <v>3250</v>
      </c>
      <c r="F2134" s="14" t="s">
        <v>8158</v>
      </c>
      <c r="G2134" s="14">
        <v>5</v>
      </c>
      <c r="H2134" s="14" t="s">
        <v>8158</v>
      </c>
      <c r="I2134" s="14" t="s">
        <v>8153</v>
      </c>
      <c r="J2134" s="14" t="s">
        <v>8153</v>
      </c>
    </row>
    <row r="2135" spans="1:10" x14ac:dyDescent="0.2">
      <c r="A2135" s="14">
        <v>20251031</v>
      </c>
      <c r="B2135" s="15">
        <v>4894</v>
      </c>
      <c r="C2135" s="14" t="s">
        <v>10376</v>
      </c>
      <c r="D2135" s="14" t="s">
        <v>12681</v>
      </c>
      <c r="E2135" s="14">
        <v>3250</v>
      </c>
      <c r="F2135" s="14" t="s">
        <v>8158</v>
      </c>
      <c r="G2135" s="14">
        <v>5</v>
      </c>
      <c r="H2135" s="14" t="s">
        <v>8158</v>
      </c>
      <c r="I2135" s="14" t="s">
        <v>8153</v>
      </c>
      <c r="J2135" s="14" t="s">
        <v>8153</v>
      </c>
    </row>
    <row r="2136" spans="1:10" x14ac:dyDescent="0.2">
      <c r="A2136" s="14">
        <v>20251031</v>
      </c>
      <c r="B2136" s="15">
        <v>4896</v>
      </c>
      <c r="C2136" s="14" t="s">
        <v>10377</v>
      </c>
      <c r="D2136" s="14" t="s">
        <v>12681</v>
      </c>
      <c r="E2136" s="14">
        <v>3250</v>
      </c>
      <c r="F2136" s="14" t="s">
        <v>8158</v>
      </c>
      <c r="G2136" s="14">
        <v>5</v>
      </c>
      <c r="H2136" s="14" t="s">
        <v>8158</v>
      </c>
      <c r="I2136" s="14" t="s">
        <v>8153</v>
      </c>
      <c r="J2136" s="14" t="s">
        <v>8153</v>
      </c>
    </row>
    <row r="2137" spans="1:10" x14ac:dyDescent="0.2">
      <c r="A2137" s="14">
        <v>20251031</v>
      </c>
      <c r="B2137" s="15">
        <v>4901</v>
      </c>
      <c r="C2137" s="14" t="s">
        <v>10378</v>
      </c>
      <c r="D2137" s="14" t="s">
        <v>12680</v>
      </c>
      <c r="E2137" s="14">
        <v>3200</v>
      </c>
      <c r="F2137" s="14" t="s">
        <v>8449</v>
      </c>
      <c r="G2137" s="14">
        <v>4</v>
      </c>
      <c r="H2137" s="14" t="s">
        <v>8450</v>
      </c>
      <c r="I2137" s="14">
        <v>2</v>
      </c>
      <c r="J2137" s="14" t="s">
        <v>8533</v>
      </c>
    </row>
    <row r="2138" spans="1:10" x14ac:dyDescent="0.2">
      <c r="A2138" s="14">
        <v>20251031</v>
      </c>
      <c r="B2138" s="15">
        <v>4902</v>
      </c>
      <c r="C2138" s="14" t="s">
        <v>10379</v>
      </c>
      <c r="D2138" s="14" t="s">
        <v>12680</v>
      </c>
      <c r="E2138" s="14">
        <v>3650</v>
      </c>
      <c r="F2138" s="14" t="s">
        <v>9125</v>
      </c>
      <c r="G2138" s="14">
        <v>9</v>
      </c>
      <c r="H2138" s="14" t="s">
        <v>8705</v>
      </c>
      <c r="I2138" s="14">
        <v>4</v>
      </c>
      <c r="J2138" s="14" t="s">
        <v>8177</v>
      </c>
    </row>
    <row r="2139" spans="1:10" x14ac:dyDescent="0.2">
      <c r="A2139" s="14">
        <v>20251031</v>
      </c>
      <c r="B2139" s="15">
        <v>4911</v>
      </c>
      <c r="C2139" s="14" t="s">
        <v>10380</v>
      </c>
      <c r="D2139" s="14" t="s">
        <v>12680</v>
      </c>
      <c r="E2139" s="14">
        <v>3200</v>
      </c>
      <c r="F2139" s="14" t="s">
        <v>8449</v>
      </c>
      <c r="G2139" s="14">
        <v>4</v>
      </c>
      <c r="H2139" s="14" t="s">
        <v>8450</v>
      </c>
      <c r="I2139" s="14">
        <v>4</v>
      </c>
      <c r="J2139" s="14" t="s">
        <v>8177</v>
      </c>
    </row>
    <row r="2140" spans="1:10" x14ac:dyDescent="0.2">
      <c r="A2140" s="14">
        <v>20251031</v>
      </c>
      <c r="B2140" s="15">
        <v>4912</v>
      </c>
      <c r="C2140" s="14" t="s">
        <v>10381</v>
      </c>
      <c r="D2140" s="14" t="s">
        <v>12680</v>
      </c>
      <c r="E2140" s="14">
        <v>3200</v>
      </c>
      <c r="F2140" s="14" t="s">
        <v>8449</v>
      </c>
      <c r="G2140" s="14">
        <v>4</v>
      </c>
      <c r="H2140" s="14" t="s">
        <v>8450</v>
      </c>
      <c r="I2140" s="14">
        <v>4</v>
      </c>
      <c r="J2140" s="14" t="s">
        <v>8177</v>
      </c>
    </row>
    <row r="2141" spans="1:10" x14ac:dyDescent="0.2">
      <c r="A2141" s="14">
        <v>20251031</v>
      </c>
      <c r="B2141" s="15">
        <v>4914</v>
      </c>
      <c r="C2141" s="14" t="s">
        <v>10382</v>
      </c>
      <c r="D2141" s="14" t="s">
        <v>12680</v>
      </c>
      <c r="E2141" s="14">
        <v>3200</v>
      </c>
      <c r="F2141" s="14" t="s">
        <v>8449</v>
      </c>
      <c r="G2141" s="14">
        <v>4</v>
      </c>
      <c r="H2141" s="14" t="s">
        <v>8450</v>
      </c>
      <c r="I2141" s="14">
        <v>6</v>
      </c>
      <c r="J2141" s="14" t="s">
        <v>8150</v>
      </c>
    </row>
    <row r="2142" spans="1:10" x14ac:dyDescent="0.2">
      <c r="A2142" s="14">
        <v>20251031</v>
      </c>
      <c r="B2142" s="15">
        <v>4917</v>
      </c>
      <c r="C2142" s="14" t="s">
        <v>10383</v>
      </c>
      <c r="D2142" s="14" t="s">
        <v>12680</v>
      </c>
      <c r="E2142" s="14">
        <v>3200</v>
      </c>
      <c r="F2142" s="14" t="s">
        <v>8449</v>
      </c>
      <c r="G2142" s="14">
        <v>4</v>
      </c>
      <c r="H2142" s="14" t="s">
        <v>8450</v>
      </c>
      <c r="I2142" s="14">
        <v>6</v>
      </c>
      <c r="J2142" s="14" t="s">
        <v>8150</v>
      </c>
    </row>
    <row r="2143" spans="1:10" x14ac:dyDescent="0.2">
      <c r="A2143" s="14">
        <v>20251031</v>
      </c>
      <c r="B2143" s="15">
        <v>4918</v>
      </c>
      <c r="C2143" s="14" t="s">
        <v>10384</v>
      </c>
      <c r="D2143" s="14" t="s">
        <v>12682</v>
      </c>
      <c r="E2143" s="14">
        <v>3200</v>
      </c>
      <c r="F2143" s="14" t="s">
        <v>8449</v>
      </c>
      <c r="G2143" s="14">
        <v>4</v>
      </c>
      <c r="H2143" s="14" t="s">
        <v>8450</v>
      </c>
      <c r="I2143" s="14" t="s">
        <v>8153</v>
      </c>
      <c r="J2143" s="14" t="s">
        <v>8153</v>
      </c>
    </row>
    <row r="2144" spans="1:10" x14ac:dyDescent="0.2">
      <c r="A2144" s="14">
        <v>20251031</v>
      </c>
      <c r="B2144" s="15">
        <v>4919</v>
      </c>
      <c r="C2144" s="14" t="s">
        <v>10385</v>
      </c>
      <c r="D2144" s="14" t="s">
        <v>12680</v>
      </c>
      <c r="E2144" s="14">
        <v>3200</v>
      </c>
      <c r="F2144" s="14" t="s">
        <v>8449</v>
      </c>
      <c r="G2144" s="14">
        <v>4</v>
      </c>
      <c r="H2144" s="14" t="s">
        <v>8450</v>
      </c>
      <c r="I2144" s="14">
        <v>6</v>
      </c>
      <c r="J2144" s="14" t="s">
        <v>8150</v>
      </c>
    </row>
    <row r="2145" spans="1:10" x14ac:dyDescent="0.2">
      <c r="A2145" s="14">
        <v>20251031</v>
      </c>
      <c r="B2145" s="15">
        <v>4920</v>
      </c>
      <c r="C2145" s="14" t="s">
        <v>10386</v>
      </c>
      <c r="D2145" s="14" t="s">
        <v>12682</v>
      </c>
      <c r="E2145" s="14">
        <v>3200</v>
      </c>
      <c r="F2145" s="14" t="s">
        <v>8449</v>
      </c>
      <c r="G2145" s="14">
        <v>4</v>
      </c>
      <c r="H2145" s="14" t="s">
        <v>8450</v>
      </c>
      <c r="I2145" s="14" t="s">
        <v>8153</v>
      </c>
      <c r="J2145" s="14" t="s">
        <v>8153</v>
      </c>
    </row>
    <row r="2146" spans="1:10" x14ac:dyDescent="0.2">
      <c r="A2146" s="14">
        <v>20251031</v>
      </c>
      <c r="B2146" s="15">
        <v>4922</v>
      </c>
      <c r="C2146" s="14" t="s">
        <v>10387</v>
      </c>
      <c r="D2146" s="14" t="s">
        <v>12680</v>
      </c>
      <c r="E2146" s="14">
        <v>3200</v>
      </c>
      <c r="F2146" s="14" t="s">
        <v>8449</v>
      </c>
      <c r="G2146" s="14">
        <v>4</v>
      </c>
      <c r="H2146" s="14" t="s">
        <v>8450</v>
      </c>
      <c r="I2146" s="14">
        <v>4</v>
      </c>
      <c r="J2146" s="14" t="s">
        <v>8177</v>
      </c>
    </row>
    <row r="2147" spans="1:10" x14ac:dyDescent="0.2">
      <c r="A2147" s="14">
        <v>20251031</v>
      </c>
      <c r="B2147" s="15">
        <v>4923</v>
      </c>
      <c r="C2147" s="14" t="s">
        <v>10388</v>
      </c>
      <c r="D2147" s="14" t="s">
        <v>12680</v>
      </c>
      <c r="E2147" s="14">
        <v>3200</v>
      </c>
      <c r="F2147" s="14" t="s">
        <v>8449</v>
      </c>
      <c r="G2147" s="14">
        <v>4</v>
      </c>
      <c r="H2147" s="14" t="s">
        <v>8450</v>
      </c>
      <c r="I2147" s="14">
        <v>7</v>
      </c>
      <c r="J2147" s="14" t="s">
        <v>8203</v>
      </c>
    </row>
    <row r="2148" spans="1:10" x14ac:dyDescent="0.2">
      <c r="A2148" s="14">
        <v>20251031</v>
      </c>
      <c r="B2148" s="15">
        <v>4925</v>
      </c>
      <c r="C2148" s="14" t="s">
        <v>10389</v>
      </c>
      <c r="D2148" s="14" t="s">
        <v>12682</v>
      </c>
      <c r="E2148" s="14">
        <v>3200</v>
      </c>
      <c r="F2148" s="14" t="s">
        <v>8449</v>
      </c>
      <c r="G2148" s="14">
        <v>4</v>
      </c>
      <c r="H2148" s="14" t="s">
        <v>8450</v>
      </c>
      <c r="I2148" s="14" t="s">
        <v>8153</v>
      </c>
      <c r="J2148" s="14" t="s">
        <v>8153</v>
      </c>
    </row>
    <row r="2149" spans="1:10" x14ac:dyDescent="0.2">
      <c r="A2149" s="14">
        <v>20251031</v>
      </c>
      <c r="B2149" s="15">
        <v>4926</v>
      </c>
      <c r="C2149" s="14" t="s">
        <v>10390</v>
      </c>
      <c r="D2149" s="14" t="s">
        <v>12682</v>
      </c>
      <c r="E2149" s="14">
        <v>3200</v>
      </c>
      <c r="F2149" s="14" t="s">
        <v>8449</v>
      </c>
      <c r="G2149" s="14">
        <v>4</v>
      </c>
      <c r="H2149" s="14" t="s">
        <v>8450</v>
      </c>
      <c r="I2149" s="14" t="s">
        <v>8153</v>
      </c>
      <c r="J2149" s="14" t="s">
        <v>8153</v>
      </c>
    </row>
    <row r="2150" spans="1:10" x14ac:dyDescent="0.2">
      <c r="A2150" s="14">
        <v>20251031</v>
      </c>
      <c r="B2150" s="15">
        <v>4927</v>
      </c>
      <c r="C2150" s="14" t="s">
        <v>10391</v>
      </c>
      <c r="D2150" s="14" t="s">
        <v>12680</v>
      </c>
      <c r="E2150" s="14">
        <v>3200</v>
      </c>
      <c r="F2150" s="14" t="s">
        <v>8449</v>
      </c>
      <c r="G2150" s="14">
        <v>4</v>
      </c>
      <c r="H2150" s="14" t="s">
        <v>8450</v>
      </c>
      <c r="I2150" s="14">
        <v>4</v>
      </c>
      <c r="J2150" s="14" t="s">
        <v>8177</v>
      </c>
    </row>
    <row r="2151" spans="1:10" x14ac:dyDescent="0.2">
      <c r="A2151" s="14">
        <v>20251031</v>
      </c>
      <c r="B2151" s="15">
        <v>4928</v>
      </c>
      <c r="C2151" s="14" t="s">
        <v>10392</v>
      </c>
      <c r="D2151" s="14" t="s">
        <v>12680</v>
      </c>
      <c r="E2151" s="14">
        <v>3200</v>
      </c>
      <c r="F2151" s="14" t="s">
        <v>8449</v>
      </c>
      <c r="G2151" s="14">
        <v>4</v>
      </c>
      <c r="H2151" s="14" t="s">
        <v>8450</v>
      </c>
      <c r="I2151" s="14">
        <v>6</v>
      </c>
      <c r="J2151" s="14" t="s">
        <v>8150</v>
      </c>
    </row>
    <row r="2152" spans="1:10" x14ac:dyDescent="0.2">
      <c r="A2152" s="14">
        <v>20251031</v>
      </c>
      <c r="B2152" s="15">
        <v>4929</v>
      </c>
      <c r="C2152" s="14" t="s">
        <v>10393</v>
      </c>
      <c r="D2152" s="14" t="s">
        <v>12682</v>
      </c>
      <c r="E2152" s="14">
        <v>3200</v>
      </c>
      <c r="F2152" s="14" t="s">
        <v>8449</v>
      </c>
      <c r="G2152" s="14">
        <v>4</v>
      </c>
      <c r="H2152" s="14" t="s">
        <v>8450</v>
      </c>
      <c r="I2152" s="14" t="s">
        <v>8153</v>
      </c>
      <c r="J2152" s="14" t="s">
        <v>8153</v>
      </c>
    </row>
    <row r="2153" spans="1:10" x14ac:dyDescent="0.2">
      <c r="A2153" s="14">
        <v>20251031</v>
      </c>
      <c r="B2153" s="15">
        <v>4931</v>
      </c>
      <c r="C2153" s="14" t="s">
        <v>10394</v>
      </c>
      <c r="D2153" s="14" t="s">
        <v>12680</v>
      </c>
      <c r="E2153" s="14">
        <v>3200</v>
      </c>
      <c r="F2153" s="14" t="s">
        <v>8449</v>
      </c>
      <c r="G2153" s="14">
        <v>4</v>
      </c>
      <c r="H2153" s="14" t="s">
        <v>8450</v>
      </c>
      <c r="I2153" s="14">
        <v>7</v>
      </c>
      <c r="J2153" s="14" t="s">
        <v>8203</v>
      </c>
    </row>
    <row r="2154" spans="1:10" x14ac:dyDescent="0.2">
      <c r="A2154" s="14">
        <v>20251031</v>
      </c>
      <c r="B2154" s="15">
        <v>4932</v>
      </c>
      <c r="C2154" s="14" t="s">
        <v>10395</v>
      </c>
      <c r="D2154" s="14" t="s">
        <v>12682</v>
      </c>
      <c r="E2154" s="14">
        <v>3200</v>
      </c>
      <c r="F2154" s="14" t="s">
        <v>8449</v>
      </c>
      <c r="G2154" s="14">
        <v>4</v>
      </c>
      <c r="H2154" s="14" t="s">
        <v>8450</v>
      </c>
      <c r="I2154" s="14" t="s">
        <v>8153</v>
      </c>
      <c r="J2154" s="14" t="s">
        <v>8153</v>
      </c>
    </row>
    <row r="2155" spans="1:10" x14ac:dyDescent="0.2">
      <c r="A2155" s="14">
        <v>20251031</v>
      </c>
      <c r="B2155" s="15">
        <v>4933</v>
      </c>
      <c r="C2155" s="14" t="s">
        <v>10396</v>
      </c>
      <c r="D2155" s="14" t="s">
        <v>12680</v>
      </c>
      <c r="E2155" s="14">
        <v>3200</v>
      </c>
      <c r="F2155" s="14" t="s">
        <v>8449</v>
      </c>
      <c r="G2155" s="14">
        <v>4</v>
      </c>
      <c r="H2155" s="14" t="s">
        <v>8450</v>
      </c>
      <c r="I2155" s="14">
        <v>7</v>
      </c>
      <c r="J2155" s="14" t="s">
        <v>8203</v>
      </c>
    </row>
    <row r="2156" spans="1:10" x14ac:dyDescent="0.2">
      <c r="A2156" s="14">
        <v>20251031</v>
      </c>
      <c r="B2156" s="15">
        <v>4934</v>
      </c>
      <c r="C2156" s="14" t="s">
        <v>10397</v>
      </c>
      <c r="D2156" s="14" t="s">
        <v>12681</v>
      </c>
      <c r="E2156" s="14">
        <v>3200</v>
      </c>
      <c r="F2156" s="14" t="s">
        <v>8449</v>
      </c>
      <c r="G2156" s="14">
        <v>4</v>
      </c>
      <c r="H2156" s="14" t="s">
        <v>8450</v>
      </c>
      <c r="I2156" s="14" t="s">
        <v>8153</v>
      </c>
      <c r="J2156" s="14" t="s">
        <v>8153</v>
      </c>
    </row>
    <row r="2157" spans="1:10" x14ac:dyDescent="0.2">
      <c r="A2157" s="14">
        <v>20251031</v>
      </c>
      <c r="B2157" s="15">
        <v>4935</v>
      </c>
      <c r="C2157" s="14" t="s">
        <v>10398</v>
      </c>
      <c r="D2157" s="14" t="s">
        <v>12682</v>
      </c>
      <c r="E2157" s="14">
        <v>3200</v>
      </c>
      <c r="F2157" s="14" t="s">
        <v>8449</v>
      </c>
      <c r="G2157" s="14">
        <v>4</v>
      </c>
      <c r="H2157" s="14" t="s">
        <v>8450</v>
      </c>
      <c r="I2157" s="14" t="s">
        <v>8153</v>
      </c>
      <c r="J2157" s="14" t="s">
        <v>8153</v>
      </c>
    </row>
    <row r="2158" spans="1:10" x14ac:dyDescent="0.2">
      <c r="A2158" s="14">
        <v>20251031</v>
      </c>
      <c r="B2158" s="15">
        <v>4936</v>
      </c>
      <c r="C2158" s="14" t="s">
        <v>10399</v>
      </c>
      <c r="D2158" s="14" t="s">
        <v>12682</v>
      </c>
      <c r="E2158" s="14">
        <v>3200</v>
      </c>
      <c r="F2158" s="14" t="s">
        <v>8449</v>
      </c>
      <c r="G2158" s="14">
        <v>4</v>
      </c>
      <c r="H2158" s="14" t="s">
        <v>8450</v>
      </c>
      <c r="I2158" s="14">
        <v>7</v>
      </c>
      <c r="J2158" s="14" t="s">
        <v>8203</v>
      </c>
    </row>
    <row r="2159" spans="1:10" x14ac:dyDescent="0.2">
      <c r="A2159" s="14">
        <v>20251031</v>
      </c>
      <c r="B2159" s="15">
        <v>4937</v>
      </c>
      <c r="C2159" s="14" t="s">
        <v>10400</v>
      </c>
      <c r="D2159" s="14" t="s">
        <v>12681</v>
      </c>
      <c r="E2159" s="14">
        <v>3200</v>
      </c>
      <c r="F2159" s="14" t="s">
        <v>8449</v>
      </c>
      <c r="G2159" s="14">
        <v>4</v>
      </c>
      <c r="H2159" s="14" t="s">
        <v>8450</v>
      </c>
      <c r="I2159" s="14" t="s">
        <v>8153</v>
      </c>
      <c r="J2159" s="14" t="s">
        <v>8153</v>
      </c>
    </row>
    <row r="2160" spans="1:10" x14ac:dyDescent="0.2">
      <c r="A2160" s="14">
        <v>20251031</v>
      </c>
      <c r="B2160" s="15">
        <v>4951</v>
      </c>
      <c r="C2160" s="14" t="s">
        <v>10401</v>
      </c>
      <c r="D2160" s="14" t="s">
        <v>12680</v>
      </c>
      <c r="E2160" s="14">
        <v>3200</v>
      </c>
      <c r="F2160" s="14" t="s">
        <v>8449</v>
      </c>
      <c r="G2160" s="14">
        <v>4</v>
      </c>
      <c r="H2160" s="14" t="s">
        <v>8450</v>
      </c>
      <c r="I2160" s="14">
        <v>7</v>
      </c>
      <c r="J2160" s="14" t="s">
        <v>8203</v>
      </c>
    </row>
    <row r="2161" spans="1:10" x14ac:dyDescent="0.2">
      <c r="A2161" s="14">
        <v>20251031</v>
      </c>
      <c r="B2161" s="15">
        <v>4956</v>
      </c>
      <c r="C2161" s="14" t="s">
        <v>10402</v>
      </c>
      <c r="D2161" s="14" t="s">
        <v>12680</v>
      </c>
      <c r="E2161" s="14">
        <v>3200</v>
      </c>
      <c r="F2161" s="14" t="s">
        <v>8449</v>
      </c>
      <c r="G2161" s="14">
        <v>4</v>
      </c>
      <c r="H2161" s="14" t="s">
        <v>8450</v>
      </c>
      <c r="I2161" s="14">
        <v>7</v>
      </c>
      <c r="J2161" s="14" t="s">
        <v>8203</v>
      </c>
    </row>
    <row r="2162" spans="1:10" x14ac:dyDescent="0.2">
      <c r="A2162" s="14">
        <v>20251031</v>
      </c>
      <c r="B2162" s="15">
        <v>4957</v>
      </c>
      <c r="C2162" s="14" t="s">
        <v>10403</v>
      </c>
      <c r="D2162" s="14" t="s">
        <v>12682</v>
      </c>
      <c r="E2162" s="14">
        <v>3200</v>
      </c>
      <c r="F2162" s="14" t="s">
        <v>8449</v>
      </c>
      <c r="G2162" s="14">
        <v>4</v>
      </c>
      <c r="H2162" s="14" t="s">
        <v>8450</v>
      </c>
      <c r="I2162" s="14" t="s">
        <v>8153</v>
      </c>
      <c r="J2162" s="14" t="s">
        <v>8153</v>
      </c>
    </row>
    <row r="2163" spans="1:10" x14ac:dyDescent="0.2">
      <c r="A2163" s="14">
        <v>20251031</v>
      </c>
      <c r="B2163" s="15">
        <v>4958</v>
      </c>
      <c r="C2163" s="14" t="s">
        <v>10404</v>
      </c>
      <c r="D2163" s="14" t="s">
        <v>12680</v>
      </c>
      <c r="E2163" s="14">
        <v>3200</v>
      </c>
      <c r="F2163" s="14" t="s">
        <v>8449</v>
      </c>
      <c r="G2163" s="14">
        <v>4</v>
      </c>
      <c r="H2163" s="14" t="s">
        <v>8450</v>
      </c>
      <c r="I2163" s="14">
        <v>6</v>
      </c>
      <c r="J2163" s="14" t="s">
        <v>8150</v>
      </c>
    </row>
    <row r="2164" spans="1:10" x14ac:dyDescent="0.2">
      <c r="A2164" s="14">
        <v>20251031</v>
      </c>
      <c r="B2164" s="15">
        <v>4960</v>
      </c>
      <c r="C2164" s="14" t="s">
        <v>10405</v>
      </c>
      <c r="D2164" s="14" t="s">
        <v>12682</v>
      </c>
      <c r="E2164" s="14">
        <v>3200</v>
      </c>
      <c r="F2164" s="14" t="s">
        <v>8449</v>
      </c>
      <c r="G2164" s="14">
        <v>4</v>
      </c>
      <c r="H2164" s="14" t="s">
        <v>8450</v>
      </c>
      <c r="I2164" s="14" t="s">
        <v>8153</v>
      </c>
      <c r="J2164" s="14" t="s">
        <v>8153</v>
      </c>
    </row>
    <row r="2165" spans="1:10" x14ac:dyDescent="0.2">
      <c r="A2165" s="14">
        <v>20251031</v>
      </c>
      <c r="B2165" s="15">
        <v>4966</v>
      </c>
      <c r="C2165" s="14" t="s">
        <v>10406</v>
      </c>
      <c r="D2165" s="14" t="s">
        <v>12682</v>
      </c>
      <c r="E2165" s="14">
        <v>3200</v>
      </c>
      <c r="F2165" s="14" t="s">
        <v>8449</v>
      </c>
      <c r="G2165" s="14">
        <v>4</v>
      </c>
      <c r="H2165" s="14" t="s">
        <v>8450</v>
      </c>
      <c r="I2165" s="14" t="s">
        <v>8153</v>
      </c>
      <c r="J2165" s="14" t="s">
        <v>8153</v>
      </c>
    </row>
    <row r="2166" spans="1:10" x14ac:dyDescent="0.2">
      <c r="A2166" s="14">
        <v>20251031</v>
      </c>
      <c r="B2166" s="15">
        <v>4967</v>
      </c>
      <c r="C2166" s="14" t="s">
        <v>10407</v>
      </c>
      <c r="D2166" s="14" t="s">
        <v>12680</v>
      </c>
      <c r="E2166" s="14">
        <v>3200</v>
      </c>
      <c r="F2166" s="14" t="s">
        <v>8449</v>
      </c>
      <c r="G2166" s="14">
        <v>4</v>
      </c>
      <c r="H2166" s="14" t="s">
        <v>8450</v>
      </c>
      <c r="I2166" s="14">
        <v>4</v>
      </c>
      <c r="J2166" s="14" t="s">
        <v>8177</v>
      </c>
    </row>
    <row r="2167" spans="1:10" x14ac:dyDescent="0.2">
      <c r="A2167" s="14">
        <v>20251031</v>
      </c>
      <c r="B2167" s="15">
        <v>4968</v>
      </c>
      <c r="C2167" s="14" t="s">
        <v>10408</v>
      </c>
      <c r="D2167" s="14" t="s">
        <v>12680</v>
      </c>
      <c r="E2167" s="14">
        <v>3200</v>
      </c>
      <c r="F2167" s="14" t="s">
        <v>8449</v>
      </c>
      <c r="G2167" s="14">
        <v>4</v>
      </c>
      <c r="H2167" s="14" t="s">
        <v>8450</v>
      </c>
      <c r="I2167" s="14">
        <v>7</v>
      </c>
      <c r="J2167" s="14" t="s">
        <v>8203</v>
      </c>
    </row>
    <row r="2168" spans="1:10" x14ac:dyDescent="0.2">
      <c r="A2168" s="14">
        <v>20251031</v>
      </c>
      <c r="B2168" s="15">
        <v>4970</v>
      </c>
      <c r="C2168" s="14" t="s">
        <v>10409</v>
      </c>
      <c r="D2168" s="14" t="s">
        <v>12682</v>
      </c>
      <c r="E2168" s="14">
        <v>3200</v>
      </c>
      <c r="F2168" s="14" t="s">
        <v>8449</v>
      </c>
      <c r="G2168" s="14">
        <v>4</v>
      </c>
      <c r="H2168" s="14" t="s">
        <v>8450</v>
      </c>
      <c r="I2168" s="14" t="s">
        <v>8153</v>
      </c>
      <c r="J2168" s="14" t="s">
        <v>8153</v>
      </c>
    </row>
    <row r="2169" spans="1:10" x14ac:dyDescent="0.2">
      <c r="A2169" s="14">
        <v>20251031</v>
      </c>
      <c r="B2169" s="15">
        <v>4971</v>
      </c>
      <c r="C2169" s="14" t="s">
        <v>10410</v>
      </c>
      <c r="D2169" s="14" t="s">
        <v>12680</v>
      </c>
      <c r="E2169" s="14">
        <v>3200</v>
      </c>
      <c r="F2169" s="14" t="s">
        <v>8449</v>
      </c>
      <c r="G2169" s="14">
        <v>4</v>
      </c>
      <c r="H2169" s="14" t="s">
        <v>8450</v>
      </c>
      <c r="I2169" s="14">
        <v>6</v>
      </c>
      <c r="J2169" s="14" t="s">
        <v>8150</v>
      </c>
    </row>
    <row r="2170" spans="1:10" x14ac:dyDescent="0.2">
      <c r="A2170" s="14">
        <v>20251031</v>
      </c>
      <c r="B2170" s="15">
        <v>4972</v>
      </c>
      <c r="C2170" s="14" t="s">
        <v>10411</v>
      </c>
      <c r="D2170" s="14" t="s">
        <v>12682</v>
      </c>
      <c r="E2170" s="14">
        <v>3200</v>
      </c>
      <c r="F2170" s="14" t="s">
        <v>8449</v>
      </c>
      <c r="G2170" s="14">
        <v>4</v>
      </c>
      <c r="H2170" s="14" t="s">
        <v>8450</v>
      </c>
      <c r="I2170" s="14" t="s">
        <v>8153</v>
      </c>
      <c r="J2170" s="14" t="s">
        <v>8153</v>
      </c>
    </row>
    <row r="2171" spans="1:10" x14ac:dyDescent="0.2">
      <c r="A2171" s="14">
        <v>20251031</v>
      </c>
      <c r="B2171" s="15">
        <v>4973</v>
      </c>
      <c r="C2171" s="14" t="s">
        <v>10412</v>
      </c>
      <c r="D2171" s="14" t="s">
        <v>12680</v>
      </c>
      <c r="E2171" s="14">
        <v>3200</v>
      </c>
      <c r="F2171" s="14" t="s">
        <v>8449</v>
      </c>
      <c r="G2171" s="14">
        <v>4</v>
      </c>
      <c r="H2171" s="14" t="s">
        <v>8450</v>
      </c>
      <c r="I2171" s="14">
        <v>7</v>
      </c>
      <c r="J2171" s="14" t="s">
        <v>8203</v>
      </c>
    </row>
    <row r="2172" spans="1:10" x14ac:dyDescent="0.2">
      <c r="A2172" s="14">
        <v>20251031</v>
      </c>
      <c r="B2172" s="15">
        <v>4974</v>
      </c>
      <c r="C2172" s="14" t="s">
        <v>10413</v>
      </c>
      <c r="D2172" s="14" t="s">
        <v>12680</v>
      </c>
      <c r="E2172" s="14">
        <v>3200</v>
      </c>
      <c r="F2172" s="14" t="s">
        <v>8449</v>
      </c>
      <c r="G2172" s="14">
        <v>4</v>
      </c>
      <c r="H2172" s="14" t="s">
        <v>8450</v>
      </c>
      <c r="I2172" s="14">
        <v>6</v>
      </c>
      <c r="J2172" s="14" t="s">
        <v>8150</v>
      </c>
    </row>
    <row r="2173" spans="1:10" x14ac:dyDescent="0.2">
      <c r="A2173" s="14">
        <v>20251031</v>
      </c>
      <c r="B2173" s="15">
        <v>4975</v>
      </c>
      <c r="C2173" s="14" t="s">
        <v>10414</v>
      </c>
      <c r="D2173" s="14" t="s">
        <v>12680</v>
      </c>
      <c r="E2173" s="14">
        <v>3200</v>
      </c>
      <c r="F2173" s="14" t="s">
        <v>8449</v>
      </c>
      <c r="G2173" s="14">
        <v>4</v>
      </c>
      <c r="H2173" s="14" t="s">
        <v>8450</v>
      </c>
      <c r="I2173" s="14">
        <v>6</v>
      </c>
      <c r="J2173" s="14" t="s">
        <v>8150</v>
      </c>
    </row>
    <row r="2174" spans="1:10" x14ac:dyDescent="0.2">
      <c r="A2174" s="14">
        <v>20251031</v>
      </c>
      <c r="B2174" s="15">
        <v>4976</v>
      </c>
      <c r="C2174" s="14" t="s">
        <v>10415</v>
      </c>
      <c r="D2174" s="14" t="s">
        <v>12682</v>
      </c>
      <c r="E2174" s="14">
        <v>3200</v>
      </c>
      <c r="F2174" s="14" t="s">
        <v>8449</v>
      </c>
      <c r="G2174" s="14">
        <v>4</v>
      </c>
      <c r="H2174" s="14" t="s">
        <v>8450</v>
      </c>
      <c r="I2174" s="14" t="s">
        <v>8153</v>
      </c>
      <c r="J2174" s="14" t="s">
        <v>8153</v>
      </c>
    </row>
    <row r="2175" spans="1:10" x14ac:dyDescent="0.2">
      <c r="A2175" s="14">
        <v>20251031</v>
      </c>
      <c r="B2175" s="15">
        <v>4977</v>
      </c>
      <c r="C2175" s="14" t="s">
        <v>10416</v>
      </c>
      <c r="D2175" s="14" t="s">
        <v>12682</v>
      </c>
      <c r="E2175" s="14">
        <v>3200</v>
      </c>
      <c r="F2175" s="14" t="s">
        <v>8449</v>
      </c>
      <c r="G2175" s="14">
        <v>4</v>
      </c>
      <c r="H2175" s="14" t="s">
        <v>8450</v>
      </c>
      <c r="I2175" s="14" t="s">
        <v>8153</v>
      </c>
      <c r="J2175" s="14" t="s">
        <v>8153</v>
      </c>
    </row>
    <row r="2176" spans="1:10" x14ac:dyDescent="0.2">
      <c r="A2176" s="14">
        <v>20251031</v>
      </c>
      <c r="B2176" s="15">
        <v>4978</v>
      </c>
      <c r="C2176" s="14" t="s">
        <v>10417</v>
      </c>
      <c r="D2176" s="14" t="s">
        <v>12681</v>
      </c>
      <c r="E2176" s="14">
        <v>3200</v>
      </c>
      <c r="F2176" s="14" t="s">
        <v>8449</v>
      </c>
      <c r="G2176" s="14">
        <v>4</v>
      </c>
      <c r="H2176" s="14" t="s">
        <v>8450</v>
      </c>
      <c r="I2176" s="14" t="s">
        <v>8153</v>
      </c>
      <c r="J2176" s="14" t="s">
        <v>8153</v>
      </c>
    </row>
    <row r="2177" spans="1:10" x14ac:dyDescent="0.2">
      <c r="A2177" s="14">
        <v>20251031</v>
      </c>
      <c r="B2177" s="15">
        <v>4979</v>
      </c>
      <c r="C2177" s="14" t="s">
        <v>10418</v>
      </c>
      <c r="D2177" s="14" t="s">
        <v>12682</v>
      </c>
      <c r="E2177" s="14">
        <v>3200</v>
      </c>
      <c r="F2177" s="14" t="s">
        <v>8449</v>
      </c>
      <c r="G2177" s="14">
        <v>4</v>
      </c>
      <c r="H2177" s="14" t="s">
        <v>8450</v>
      </c>
      <c r="I2177" s="14">
        <v>7</v>
      </c>
      <c r="J2177" s="14" t="s">
        <v>8203</v>
      </c>
    </row>
    <row r="2178" spans="1:10" x14ac:dyDescent="0.2">
      <c r="A2178" s="14">
        <v>20251031</v>
      </c>
      <c r="B2178" s="15">
        <v>4980</v>
      </c>
      <c r="C2178" s="14" t="s">
        <v>10419</v>
      </c>
      <c r="D2178" s="14" t="s">
        <v>12680</v>
      </c>
      <c r="E2178" s="14">
        <v>3200</v>
      </c>
      <c r="F2178" s="14" t="s">
        <v>8449</v>
      </c>
      <c r="G2178" s="14">
        <v>4</v>
      </c>
      <c r="H2178" s="14" t="s">
        <v>8450</v>
      </c>
      <c r="I2178" s="14">
        <v>4</v>
      </c>
      <c r="J2178" s="14" t="s">
        <v>8177</v>
      </c>
    </row>
    <row r="2179" spans="1:10" x14ac:dyDescent="0.2">
      <c r="A2179" s="14">
        <v>20251031</v>
      </c>
      <c r="B2179" s="15">
        <v>4985</v>
      </c>
      <c r="C2179" s="14" t="s">
        <v>10420</v>
      </c>
      <c r="D2179" s="14" t="s">
        <v>12680</v>
      </c>
      <c r="E2179" s="14">
        <v>3200</v>
      </c>
      <c r="F2179" s="14" t="s">
        <v>8449</v>
      </c>
      <c r="G2179" s="14">
        <v>4</v>
      </c>
      <c r="H2179" s="14" t="s">
        <v>8450</v>
      </c>
      <c r="I2179" s="14">
        <v>6</v>
      </c>
      <c r="J2179" s="14" t="s">
        <v>8150</v>
      </c>
    </row>
    <row r="2180" spans="1:10" x14ac:dyDescent="0.2">
      <c r="A2180" s="14">
        <v>20251031</v>
      </c>
      <c r="B2180" s="15">
        <v>4990</v>
      </c>
      <c r="C2180" s="14" t="s">
        <v>10421</v>
      </c>
      <c r="D2180" s="14" t="s">
        <v>12682</v>
      </c>
      <c r="E2180" s="14">
        <v>3200</v>
      </c>
      <c r="F2180" s="14" t="s">
        <v>8449</v>
      </c>
      <c r="G2180" s="14">
        <v>4</v>
      </c>
      <c r="H2180" s="14" t="s">
        <v>8450</v>
      </c>
      <c r="I2180" s="14" t="s">
        <v>8153</v>
      </c>
      <c r="J2180" s="14" t="s">
        <v>8153</v>
      </c>
    </row>
    <row r="2181" spans="1:10" x14ac:dyDescent="0.2">
      <c r="A2181" s="14">
        <v>20251031</v>
      </c>
      <c r="B2181" s="15">
        <v>4992</v>
      </c>
      <c r="C2181" s="14" t="s">
        <v>10422</v>
      </c>
      <c r="D2181" s="14" t="s">
        <v>12682</v>
      </c>
      <c r="E2181" s="14">
        <v>3200</v>
      </c>
      <c r="F2181" s="14" t="s">
        <v>8449</v>
      </c>
      <c r="G2181" s="14">
        <v>4</v>
      </c>
      <c r="H2181" s="14" t="s">
        <v>8450</v>
      </c>
      <c r="I2181" s="14">
        <v>7</v>
      </c>
      <c r="J2181" s="14" t="s">
        <v>8203</v>
      </c>
    </row>
    <row r="2182" spans="1:10" x14ac:dyDescent="0.2">
      <c r="A2182" s="14">
        <v>20251031</v>
      </c>
      <c r="B2182" s="15">
        <v>4994</v>
      </c>
      <c r="C2182" s="14" t="s">
        <v>10423</v>
      </c>
      <c r="D2182" s="14" t="s">
        <v>12682</v>
      </c>
      <c r="E2182" s="14">
        <v>3200</v>
      </c>
      <c r="F2182" s="14" t="s">
        <v>8449</v>
      </c>
      <c r="G2182" s="14">
        <v>4</v>
      </c>
      <c r="H2182" s="14" t="s">
        <v>8450</v>
      </c>
      <c r="I2182" s="14">
        <v>7</v>
      </c>
      <c r="J2182" s="14" t="s">
        <v>8203</v>
      </c>
    </row>
    <row r="2183" spans="1:10" x14ac:dyDescent="0.2">
      <c r="A2183" s="14">
        <v>20251031</v>
      </c>
      <c r="B2183" s="15">
        <v>4996</v>
      </c>
      <c r="C2183" s="14" t="s">
        <v>10424</v>
      </c>
      <c r="D2183" s="14" t="s">
        <v>12680</v>
      </c>
      <c r="E2183" s="14">
        <v>3200</v>
      </c>
      <c r="F2183" s="14" t="s">
        <v>8449</v>
      </c>
      <c r="G2183" s="14">
        <v>4</v>
      </c>
      <c r="H2183" s="14" t="s">
        <v>8450</v>
      </c>
      <c r="I2183" s="14">
        <v>6</v>
      </c>
      <c r="J2183" s="14" t="s">
        <v>8150</v>
      </c>
    </row>
    <row r="2184" spans="1:10" x14ac:dyDescent="0.2">
      <c r="A2184" s="14">
        <v>20251031</v>
      </c>
      <c r="B2184" s="15">
        <v>4997</v>
      </c>
      <c r="C2184" s="14" t="s">
        <v>10425</v>
      </c>
      <c r="D2184" s="14" t="s">
        <v>12680</v>
      </c>
      <c r="E2184" s="14">
        <v>3200</v>
      </c>
      <c r="F2184" s="14" t="s">
        <v>8449</v>
      </c>
      <c r="G2184" s="14">
        <v>4</v>
      </c>
      <c r="H2184" s="14" t="s">
        <v>8450</v>
      </c>
      <c r="I2184" s="14">
        <v>7</v>
      </c>
      <c r="J2184" s="14" t="s">
        <v>8203</v>
      </c>
    </row>
    <row r="2185" spans="1:10" x14ac:dyDescent="0.2">
      <c r="A2185" s="14">
        <v>20251031</v>
      </c>
      <c r="B2185" s="15">
        <v>4998</v>
      </c>
      <c r="C2185" s="14" t="s">
        <v>10426</v>
      </c>
      <c r="D2185" s="14" t="s">
        <v>12682</v>
      </c>
      <c r="E2185" s="14">
        <v>3200</v>
      </c>
      <c r="F2185" s="14" t="s">
        <v>8449</v>
      </c>
      <c r="G2185" s="14">
        <v>4</v>
      </c>
      <c r="H2185" s="14" t="s">
        <v>8450</v>
      </c>
      <c r="I2185" s="14" t="s">
        <v>8153</v>
      </c>
      <c r="J2185" s="14" t="s">
        <v>8153</v>
      </c>
    </row>
    <row r="2186" spans="1:10" x14ac:dyDescent="0.2">
      <c r="A2186" s="14">
        <v>20251031</v>
      </c>
      <c r="B2186" s="15">
        <v>5010</v>
      </c>
      <c r="C2186" s="14" t="s">
        <v>10427</v>
      </c>
      <c r="D2186" s="14" t="s">
        <v>12682</v>
      </c>
      <c r="E2186" s="14">
        <v>3300</v>
      </c>
      <c r="F2186" s="14" t="s">
        <v>9423</v>
      </c>
      <c r="G2186" s="14">
        <v>2</v>
      </c>
      <c r="H2186" s="14" t="s">
        <v>8294</v>
      </c>
      <c r="I2186" s="14" t="s">
        <v>8153</v>
      </c>
      <c r="J2186" s="14" t="s">
        <v>8153</v>
      </c>
    </row>
    <row r="2187" spans="1:10" x14ac:dyDescent="0.2">
      <c r="A2187" s="14">
        <v>20251031</v>
      </c>
      <c r="B2187" s="15">
        <v>5011</v>
      </c>
      <c r="C2187" s="14" t="s">
        <v>10428</v>
      </c>
      <c r="D2187" s="14" t="s">
        <v>12680</v>
      </c>
      <c r="E2187" s="14">
        <v>3300</v>
      </c>
      <c r="F2187" s="14" t="s">
        <v>9423</v>
      </c>
      <c r="G2187" s="14">
        <v>2</v>
      </c>
      <c r="H2187" s="14" t="s">
        <v>8294</v>
      </c>
      <c r="I2187" s="14">
        <v>7</v>
      </c>
      <c r="J2187" s="14" t="s">
        <v>8203</v>
      </c>
    </row>
    <row r="2188" spans="1:10" x14ac:dyDescent="0.2">
      <c r="A2188" s="14">
        <v>20251031</v>
      </c>
      <c r="B2188" s="15">
        <v>5013</v>
      </c>
      <c r="C2188" s="14" t="s">
        <v>10429</v>
      </c>
      <c r="D2188" s="14" t="s">
        <v>12682</v>
      </c>
      <c r="E2188" s="14">
        <v>3300</v>
      </c>
      <c r="F2188" s="14" t="s">
        <v>9423</v>
      </c>
      <c r="G2188" s="14">
        <v>2</v>
      </c>
      <c r="H2188" s="14" t="s">
        <v>8294</v>
      </c>
      <c r="I2188" s="14">
        <v>7</v>
      </c>
      <c r="J2188" s="14" t="s">
        <v>8203</v>
      </c>
    </row>
    <row r="2189" spans="1:10" x14ac:dyDescent="0.2">
      <c r="A2189" s="14">
        <v>20251031</v>
      </c>
      <c r="B2189" s="15">
        <v>5015</v>
      </c>
      <c r="C2189" s="14" t="s">
        <v>10430</v>
      </c>
      <c r="D2189" s="14" t="s">
        <v>12682</v>
      </c>
      <c r="E2189" s="14">
        <v>3300</v>
      </c>
      <c r="F2189" s="14" t="s">
        <v>9423</v>
      </c>
      <c r="G2189" s="14">
        <v>2</v>
      </c>
      <c r="H2189" s="14" t="s">
        <v>8294</v>
      </c>
      <c r="I2189" s="14" t="s">
        <v>8153</v>
      </c>
      <c r="J2189" s="14" t="s">
        <v>8153</v>
      </c>
    </row>
    <row r="2190" spans="1:10" x14ac:dyDescent="0.2">
      <c r="A2190" s="14">
        <v>20251031</v>
      </c>
      <c r="B2190" s="15">
        <v>5016</v>
      </c>
      <c r="C2190" s="14" t="s">
        <v>10431</v>
      </c>
      <c r="D2190" s="14" t="s">
        <v>12680</v>
      </c>
      <c r="E2190" s="14">
        <v>3500</v>
      </c>
      <c r="F2190" s="14" t="s">
        <v>8281</v>
      </c>
      <c r="G2190" s="14">
        <v>7</v>
      </c>
      <c r="H2190" s="14" t="s">
        <v>8282</v>
      </c>
      <c r="I2190" s="14">
        <v>4</v>
      </c>
      <c r="J2190" s="14" t="s">
        <v>8177</v>
      </c>
    </row>
    <row r="2191" spans="1:10" x14ac:dyDescent="0.2">
      <c r="A2191" s="14">
        <v>20251031</v>
      </c>
      <c r="B2191" s="15">
        <v>5017</v>
      </c>
      <c r="C2191" s="14" t="s">
        <v>10432</v>
      </c>
      <c r="D2191" s="14" t="s">
        <v>12680</v>
      </c>
      <c r="E2191" s="14">
        <v>3300</v>
      </c>
      <c r="F2191" s="14" t="s">
        <v>9423</v>
      </c>
      <c r="G2191" s="14">
        <v>2</v>
      </c>
      <c r="H2191" s="14" t="s">
        <v>8294</v>
      </c>
      <c r="I2191" s="14">
        <v>7</v>
      </c>
      <c r="J2191" s="14" t="s">
        <v>8203</v>
      </c>
    </row>
    <row r="2192" spans="1:10" x14ac:dyDescent="0.2">
      <c r="A2192" s="14">
        <v>20251031</v>
      </c>
      <c r="B2192" s="15">
        <v>5018</v>
      </c>
      <c r="C2192" s="14" t="s">
        <v>10433</v>
      </c>
      <c r="D2192" s="14" t="s">
        <v>12682</v>
      </c>
      <c r="E2192" s="14">
        <v>3300</v>
      </c>
      <c r="F2192" s="14" t="s">
        <v>9423</v>
      </c>
      <c r="G2192" s="14">
        <v>2</v>
      </c>
      <c r="H2192" s="14" t="s">
        <v>8294</v>
      </c>
      <c r="I2192" s="14" t="s">
        <v>8153</v>
      </c>
      <c r="J2192" s="14" t="s">
        <v>8153</v>
      </c>
    </row>
    <row r="2193" spans="1:10" x14ac:dyDescent="0.2">
      <c r="A2193" s="14">
        <v>20251031</v>
      </c>
      <c r="B2193" s="15">
        <v>5019</v>
      </c>
      <c r="C2193" s="14" t="s">
        <v>10434</v>
      </c>
      <c r="D2193" s="14" t="s">
        <v>12680</v>
      </c>
      <c r="E2193" s="14">
        <v>3300</v>
      </c>
      <c r="F2193" s="14" t="s">
        <v>9423</v>
      </c>
      <c r="G2193" s="14">
        <v>2</v>
      </c>
      <c r="H2193" s="14" t="s">
        <v>8294</v>
      </c>
      <c r="I2193" s="14">
        <v>4</v>
      </c>
      <c r="J2193" s="14" t="s">
        <v>8177</v>
      </c>
    </row>
    <row r="2194" spans="1:10" x14ac:dyDescent="0.2">
      <c r="A2194" s="14">
        <v>20251031</v>
      </c>
      <c r="B2194" s="15">
        <v>5020</v>
      </c>
      <c r="C2194" s="14" t="s">
        <v>10435</v>
      </c>
      <c r="D2194" s="14" t="s">
        <v>12680</v>
      </c>
      <c r="E2194" s="14">
        <v>3300</v>
      </c>
      <c r="F2194" s="14" t="s">
        <v>9423</v>
      </c>
      <c r="G2194" s="14">
        <v>2</v>
      </c>
      <c r="H2194" s="14" t="s">
        <v>8294</v>
      </c>
      <c r="I2194" s="14">
        <v>2</v>
      </c>
      <c r="J2194" s="14" t="s">
        <v>8533</v>
      </c>
    </row>
    <row r="2195" spans="1:10" x14ac:dyDescent="0.2">
      <c r="A2195" s="14">
        <v>20251031</v>
      </c>
      <c r="B2195" s="15">
        <v>5021</v>
      </c>
      <c r="C2195" s="14" t="s">
        <v>10436</v>
      </c>
      <c r="D2195" s="14" t="s">
        <v>12680</v>
      </c>
      <c r="E2195" s="14">
        <v>3300</v>
      </c>
      <c r="F2195" s="14" t="s">
        <v>9423</v>
      </c>
      <c r="G2195" s="14">
        <v>2</v>
      </c>
      <c r="H2195" s="14" t="s">
        <v>8294</v>
      </c>
      <c r="I2195" s="14">
        <v>4</v>
      </c>
      <c r="J2195" s="14" t="s">
        <v>8177</v>
      </c>
    </row>
    <row r="2196" spans="1:10" x14ac:dyDescent="0.2">
      <c r="A2196" s="14">
        <v>20251031</v>
      </c>
      <c r="B2196" s="15">
        <v>5022</v>
      </c>
      <c r="C2196" s="14" t="s">
        <v>10437</v>
      </c>
      <c r="D2196" s="14" t="s">
        <v>8162</v>
      </c>
      <c r="E2196" s="14">
        <v>3300</v>
      </c>
      <c r="F2196" s="14" t="s">
        <v>9423</v>
      </c>
      <c r="G2196" s="14">
        <v>2</v>
      </c>
      <c r="H2196" s="14" t="s">
        <v>8294</v>
      </c>
      <c r="I2196" s="14" t="s">
        <v>8153</v>
      </c>
      <c r="J2196" s="14" t="s">
        <v>8153</v>
      </c>
    </row>
    <row r="2197" spans="1:10" x14ac:dyDescent="0.2">
      <c r="A2197" s="14">
        <v>20251031</v>
      </c>
      <c r="B2197" s="15">
        <v>5025</v>
      </c>
      <c r="C2197" s="14" t="s">
        <v>10438</v>
      </c>
      <c r="D2197" s="14" t="s">
        <v>12681</v>
      </c>
      <c r="E2197" s="14">
        <v>5250</v>
      </c>
      <c r="F2197" s="14" t="s">
        <v>8163</v>
      </c>
      <c r="G2197" s="14">
        <v>10</v>
      </c>
      <c r="H2197" s="14" t="s">
        <v>8164</v>
      </c>
      <c r="I2197" s="14" t="s">
        <v>8153</v>
      </c>
      <c r="J2197" s="14" t="s">
        <v>8153</v>
      </c>
    </row>
    <row r="2198" spans="1:10" x14ac:dyDescent="0.2">
      <c r="A2198" s="14">
        <v>20251031</v>
      </c>
      <c r="B2198" s="15">
        <v>5026</v>
      </c>
      <c r="C2198" s="14" t="s">
        <v>10439</v>
      </c>
      <c r="D2198" s="14" t="s">
        <v>12681</v>
      </c>
      <c r="E2198" s="14">
        <v>5250</v>
      </c>
      <c r="F2198" s="14" t="s">
        <v>8163</v>
      </c>
      <c r="G2198" s="14">
        <v>10</v>
      </c>
      <c r="H2198" s="14" t="s">
        <v>8164</v>
      </c>
      <c r="I2198" s="14" t="s">
        <v>8153</v>
      </c>
      <c r="J2198" s="14" t="s">
        <v>8153</v>
      </c>
    </row>
    <row r="2199" spans="1:10" x14ac:dyDescent="0.2">
      <c r="A2199" s="14">
        <v>20251031</v>
      </c>
      <c r="B2199" s="15">
        <v>5027</v>
      </c>
      <c r="C2199" s="14" t="s">
        <v>10440</v>
      </c>
      <c r="D2199" s="14" t="s">
        <v>12681</v>
      </c>
      <c r="E2199" s="14">
        <v>5250</v>
      </c>
      <c r="F2199" s="14" t="s">
        <v>8163</v>
      </c>
      <c r="G2199" s="14">
        <v>10</v>
      </c>
      <c r="H2199" s="14" t="s">
        <v>8164</v>
      </c>
      <c r="I2199" s="14" t="s">
        <v>8153</v>
      </c>
      <c r="J2199" s="14" t="s">
        <v>8153</v>
      </c>
    </row>
    <row r="2200" spans="1:10" x14ac:dyDescent="0.2">
      <c r="A2200" s="14">
        <v>20251031</v>
      </c>
      <c r="B2200" s="15">
        <v>5028</v>
      </c>
      <c r="C2200" s="14" t="s">
        <v>10441</v>
      </c>
      <c r="D2200" s="14" t="s">
        <v>12681</v>
      </c>
      <c r="E2200" s="14">
        <v>5250</v>
      </c>
      <c r="F2200" s="14" t="s">
        <v>8163</v>
      </c>
      <c r="G2200" s="14">
        <v>10</v>
      </c>
      <c r="H2200" s="14" t="s">
        <v>8164</v>
      </c>
      <c r="I2200" s="14" t="s">
        <v>8153</v>
      </c>
      <c r="J2200" s="14" t="s">
        <v>8153</v>
      </c>
    </row>
    <row r="2201" spans="1:10" x14ac:dyDescent="0.2">
      <c r="A2201" s="14">
        <v>20251031</v>
      </c>
      <c r="B2201" s="15">
        <v>5029</v>
      </c>
      <c r="C2201" s="14" t="s">
        <v>10442</v>
      </c>
      <c r="D2201" s="14" t="s">
        <v>12681</v>
      </c>
      <c r="E2201" s="14">
        <v>5250</v>
      </c>
      <c r="F2201" s="14" t="s">
        <v>8163</v>
      </c>
      <c r="G2201" s="14">
        <v>10</v>
      </c>
      <c r="H2201" s="14" t="s">
        <v>8164</v>
      </c>
      <c r="I2201" s="14" t="s">
        <v>8153</v>
      </c>
      <c r="J2201" s="14" t="s">
        <v>8153</v>
      </c>
    </row>
    <row r="2202" spans="1:10" x14ac:dyDescent="0.2">
      <c r="A2202" s="14">
        <v>20251031</v>
      </c>
      <c r="B2202" s="15">
        <v>5031</v>
      </c>
      <c r="C2202" s="14" t="s">
        <v>10443</v>
      </c>
      <c r="D2202" s="14" t="s">
        <v>12681</v>
      </c>
      <c r="E2202" s="14">
        <v>5250</v>
      </c>
      <c r="F2202" s="14" t="s">
        <v>8163</v>
      </c>
      <c r="G2202" s="14">
        <v>10</v>
      </c>
      <c r="H2202" s="14" t="s">
        <v>8164</v>
      </c>
      <c r="I2202" s="14" t="s">
        <v>8153</v>
      </c>
      <c r="J2202" s="14" t="s">
        <v>8153</v>
      </c>
    </row>
    <row r="2203" spans="1:10" x14ac:dyDescent="0.2">
      <c r="A2203" s="14">
        <v>20251031</v>
      </c>
      <c r="B2203" s="15">
        <v>5032</v>
      </c>
      <c r="C2203" s="14" t="s">
        <v>10444</v>
      </c>
      <c r="D2203" s="14" t="s">
        <v>12680</v>
      </c>
      <c r="E2203" s="14">
        <v>5250</v>
      </c>
      <c r="F2203" s="14" t="s">
        <v>8163</v>
      </c>
      <c r="G2203" s="14">
        <v>10</v>
      </c>
      <c r="H2203" s="14" t="s">
        <v>8164</v>
      </c>
      <c r="I2203" s="14">
        <v>6</v>
      </c>
      <c r="J2203" s="14" t="s">
        <v>8150</v>
      </c>
    </row>
    <row r="2204" spans="1:10" x14ac:dyDescent="0.2">
      <c r="A2204" s="14">
        <v>20251031</v>
      </c>
      <c r="B2204" s="15">
        <v>5033</v>
      </c>
      <c r="C2204" s="14" t="s">
        <v>10445</v>
      </c>
      <c r="D2204" s="14" t="s">
        <v>12681</v>
      </c>
      <c r="E2204" s="14">
        <v>5250</v>
      </c>
      <c r="F2204" s="14" t="s">
        <v>8163</v>
      </c>
      <c r="G2204" s="14">
        <v>10</v>
      </c>
      <c r="H2204" s="14" t="s">
        <v>8164</v>
      </c>
      <c r="I2204" s="14" t="s">
        <v>8153</v>
      </c>
      <c r="J2204" s="14" t="s">
        <v>8153</v>
      </c>
    </row>
    <row r="2205" spans="1:10" x14ac:dyDescent="0.2">
      <c r="A2205" s="14">
        <v>20251031</v>
      </c>
      <c r="B2205" s="15">
        <v>5034</v>
      </c>
      <c r="C2205" s="14" t="s">
        <v>10446</v>
      </c>
      <c r="D2205" s="14" t="s">
        <v>12681</v>
      </c>
      <c r="E2205" s="14">
        <v>5250</v>
      </c>
      <c r="F2205" s="14" t="s">
        <v>8163</v>
      </c>
      <c r="G2205" s="14">
        <v>10</v>
      </c>
      <c r="H2205" s="14" t="s">
        <v>8164</v>
      </c>
      <c r="I2205" s="14" t="s">
        <v>8153</v>
      </c>
      <c r="J2205" s="14" t="s">
        <v>8153</v>
      </c>
    </row>
    <row r="2206" spans="1:10" x14ac:dyDescent="0.2">
      <c r="A2206" s="14">
        <v>20251031</v>
      </c>
      <c r="B2206" s="15">
        <v>5035</v>
      </c>
      <c r="C2206" s="14" t="s">
        <v>10447</v>
      </c>
      <c r="D2206" s="14" t="s">
        <v>12681</v>
      </c>
      <c r="E2206" s="14">
        <v>5250</v>
      </c>
      <c r="F2206" s="14" t="s">
        <v>8163</v>
      </c>
      <c r="G2206" s="14">
        <v>10</v>
      </c>
      <c r="H2206" s="14" t="s">
        <v>8164</v>
      </c>
      <c r="I2206" s="14" t="s">
        <v>8153</v>
      </c>
      <c r="J2206" s="14" t="s">
        <v>8153</v>
      </c>
    </row>
    <row r="2207" spans="1:10" x14ac:dyDescent="0.2">
      <c r="A2207" s="14">
        <v>20251031</v>
      </c>
      <c r="B2207" s="15">
        <v>5036</v>
      </c>
      <c r="C2207" s="14" t="s">
        <v>10448</v>
      </c>
      <c r="D2207" s="14" t="s">
        <v>12680</v>
      </c>
      <c r="E2207" s="14">
        <v>5250</v>
      </c>
      <c r="F2207" s="14" t="s">
        <v>8163</v>
      </c>
      <c r="G2207" s="14">
        <v>10</v>
      </c>
      <c r="H2207" s="14" t="s">
        <v>8164</v>
      </c>
      <c r="I2207" s="14">
        <v>7</v>
      </c>
      <c r="J2207" s="14" t="s">
        <v>8203</v>
      </c>
    </row>
    <row r="2208" spans="1:10" x14ac:dyDescent="0.2">
      <c r="A2208" s="14">
        <v>20251031</v>
      </c>
      <c r="B2208" s="15">
        <v>5037</v>
      </c>
      <c r="C2208" s="14" t="s">
        <v>10449</v>
      </c>
      <c r="D2208" s="14" t="s">
        <v>8162</v>
      </c>
      <c r="E2208" s="14">
        <v>5250</v>
      </c>
      <c r="F2208" s="14" t="s">
        <v>8163</v>
      </c>
      <c r="G2208" s="14">
        <v>10</v>
      </c>
      <c r="H2208" s="14" t="s">
        <v>8164</v>
      </c>
      <c r="I2208" s="14" t="s">
        <v>8153</v>
      </c>
      <c r="J2208" s="14" t="s">
        <v>8153</v>
      </c>
    </row>
    <row r="2209" spans="1:10" x14ac:dyDescent="0.2">
      <c r="A2209" s="14">
        <v>20251031</v>
      </c>
      <c r="B2209" s="15">
        <v>5038</v>
      </c>
      <c r="C2209" s="14" t="s">
        <v>10450</v>
      </c>
      <c r="D2209" s="14" t="s">
        <v>12681</v>
      </c>
      <c r="E2209" s="14">
        <v>5250</v>
      </c>
      <c r="F2209" s="14" t="s">
        <v>8163</v>
      </c>
      <c r="G2209" s="14">
        <v>10</v>
      </c>
      <c r="H2209" s="14" t="s">
        <v>8164</v>
      </c>
      <c r="I2209" s="14" t="s">
        <v>8153</v>
      </c>
      <c r="J2209" s="14" t="s">
        <v>8153</v>
      </c>
    </row>
    <row r="2210" spans="1:10" x14ac:dyDescent="0.2">
      <c r="A2210" s="14">
        <v>20251031</v>
      </c>
      <c r="B2210" s="15">
        <v>5070</v>
      </c>
      <c r="C2210" s="14" t="s">
        <v>10451</v>
      </c>
      <c r="D2210" s="14" t="s">
        <v>12681</v>
      </c>
      <c r="E2210" s="14">
        <v>2050</v>
      </c>
      <c r="F2210" s="14" t="s">
        <v>8200</v>
      </c>
      <c r="G2210" s="14">
        <v>3</v>
      </c>
      <c r="H2210" s="14" t="s">
        <v>8201</v>
      </c>
      <c r="I2210" s="14" t="s">
        <v>8153</v>
      </c>
      <c r="J2210" s="14" t="s">
        <v>8153</v>
      </c>
    </row>
    <row r="2211" spans="1:10" x14ac:dyDescent="0.2">
      <c r="A2211" s="14">
        <v>20251031</v>
      </c>
      <c r="B2211" s="15">
        <v>5071</v>
      </c>
      <c r="C2211" s="14" t="s">
        <v>10452</v>
      </c>
      <c r="D2211" s="14" t="s">
        <v>12682</v>
      </c>
      <c r="E2211" s="14">
        <v>9050</v>
      </c>
      <c r="F2211" s="14" t="s">
        <v>8187</v>
      </c>
      <c r="G2211" s="14">
        <v>10</v>
      </c>
      <c r="H2211" s="14" t="s">
        <v>8164</v>
      </c>
      <c r="I2211" s="14" t="s">
        <v>8153</v>
      </c>
      <c r="J2211" s="14" t="s">
        <v>8153</v>
      </c>
    </row>
    <row r="2212" spans="1:10" x14ac:dyDescent="0.2">
      <c r="A2212" s="14">
        <v>20251031</v>
      </c>
      <c r="B2212" s="15">
        <v>5072</v>
      </c>
      <c r="C2212" s="14" t="s">
        <v>10453</v>
      </c>
      <c r="D2212" s="14" t="s">
        <v>8162</v>
      </c>
      <c r="E2212" s="14">
        <v>2050</v>
      </c>
      <c r="F2212" s="14" t="s">
        <v>8200</v>
      </c>
      <c r="G2212" s="14">
        <v>3</v>
      </c>
      <c r="H2212" s="14" t="s">
        <v>8201</v>
      </c>
      <c r="I2212" s="14" t="s">
        <v>8153</v>
      </c>
      <c r="J2212" s="14" t="s">
        <v>8153</v>
      </c>
    </row>
    <row r="2213" spans="1:10" x14ac:dyDescent="0.2">
      <c r="A2213" s="14">
        <v>20251031</v>
      </c>
      <c r="B2213" s="15">
        <v>5074</v>
      </c>
      <c r="C2213" s="14" t="s">
        <v>10454</v>
      </c>
      <c r="D2213" s="14" t="s">
        <v>12680</v>
      </c>
      <c r="E2213" s="14">
        <v>2050</v>
      </c>
      <c r="F2213" s="14" t="s">
        <v>8200</v>
      </c>
      <c r="G2213" s="14">
        <v>3</v>
      </c>
      <c r="H2213" s="14" t="s">
        <v>8201</v>
      </c>
      <c r="I2213" s="14">
        <v>7</v>
      </c>
      <c r="J2213" s="14" t="s">
        <v>8203</v>
      </c>
    </row>
    <row r="2214" spans="1:10" x14ac:dyDescent="0.2">
      <c r="A2214" s="14">
        <v>20251031</v>
      </c>
      <c r="B2214" s="15">
        <v>5076</v>
      </c>
      <c r="C2214" s="14" t="s">
        <v>10455</v>
      </c>
      <c r="D2214" s="14" t="s">
        <v>12680</v>
      </c>
      <c r="E2214" s="14">
        <v>2050</v>
      </c>
      <c r="F2214" s="14" t="s">
        <v>8200</v>
      </c>
      <c r="G2214" s="14">
        <v>3</v>
      </c>
      <c r="H2214" s="14" t="s">
        <v>8201</v>
      </c>
      <c r="I2214" s="14">
        <v>4</v>
      </c>
      <c r="J2214" s="14" t="s">
        <v>8177</v>
      </c>
    </row>
    <row r="2215" spans="1:10" x14ac:dyDescent="0.2">
      <c r="A2215" s="14">
        <v>20251031</v>
      </c>
      <c r="B2215" s="15">
        <v>50765</v>
      </c>
      <c r="C2215" s="14" t="s">
        <v>10456</v>
      </c>
      <c r="D2215" s="14" t="s">
        <v>12680</v>
      </c>
      <c r="E2215" s="14">
        <v>2050</v>
      </c>
      <c r="F2215" s="14" t="s">
        <v>8200</v>
      </c>
      <c r="G2215" s="14">
        <v>3</v>
      </c>
      <c r="H2215" s="14" t="s">
        <v>8201</v>
      </c>
      <c r="I2215" s="14" t="s">
        <v>8153</v>
      </c>
      <c r="J2215" s="14" t="s">
        <v>8153</v>
      </c>
    </row>
    <row r="2216" spans="1:10" x14ac:dyDescent="0.2">
      <c r="A2216" s="14">
        <v>20251031</v>
      </c>
      <c r="B2216" s="15">
        <v>5077</v>
      </c>
      <c r="C2216" s="14" t="s">
        <v>10457</v>
      </c>
      <c r="D2216" s="14" t="s">
        <v>8162</v>
      </c>
      <c r="E2216" s="14">
        <v>2050</v>
      </c>
      <c r="F2216" s="14" t="s">
        <v>8200</v>
      </c>
      <c r="G2216" s="14">
        <v>3</v>
      </c>
      <c r="H2216" s="14" t="s">
        <v>8201</v>
      </c>
      <c r="I2216" s="14" t="s">
        <v>8153</v>
      </c>
      <c r="J2216" s="14" t="s">
        <v>8153</v>
      </c>
    </row>
    <row r="2217" spans="1:10" x14ac:dyDescent="0.2">
      <c r="A2217" s="14">
        <v>20251031</v>
      </c>
      <c r="B2217" s="15">
        <v>5078</v>
      </c>
      <c r="C2217" s="14" t="s">
        <v>10458</v>
      </c>
      <c r="D2217" s="14" t="s">
        <v>12682</v>
      </c>
      <c r="E2217" s="14">
        <v>2050</v>
      </c>
      <c r="F2217" s="14" t="s">
        <v>8200</v>
      </c>
      <c r="G2217" s="14">
        <v>3</v>
      </c>
      <c r="H2217" s="14" t="s">
        <v>8201</v>
      </c>
      <c r="I2217" s="14" t="s">
        <v>8153</v>
      </c>
      <c r="J2217" s="14" t="s">
        <v>8153</v>
      </c>
    </row>
    <row r="2218" spans="1:10" x14ac:dyDescent="0.2">
      <c r="A2218" s="14">
        <v>20251031</v>
      </c>
      <c r="B2218" s="15">
        <v>5079</v>
      </c>
      <c r="C2218" s="14" t="s">
        <v>10459</v>
      </c>
      <c r="D2218" s="14" t="s">
        <v>12682</v>
      </c>
      <c r="E2218" s="14">
        <v>2050</v>
      </c>
      <c r="F2218" s="14" t="s">
        <v>8200</v>
      </c>
      <c r="G2218" s="14">
        <v>3</v>
      </c>
      <c r="H2218" s="14" t="s">
        <v>8201</v>
      </c>
      <c r="I2218" s="14" t="s">
        <v>8153</v>
      </c>
      <c r="J2218" s="14" t="s">
        <v>8153</v>
      </c>
    </row>
    <row r="2219" spans="1:10" x14ac:dyDescent="0.2">
      <c r="A2219" s="14">
        <v>20251031</v>
      </c>
      <c r="B2219" s="15">
        <v>5101</v>
      </c>
      <c r="C2219" s="14" t="s">
        <v>10460</v>
      </c>
      <c r="D2219" s="14" t="s">
        <v>12680</v>
      </c>
      <c r="E2219" s="14">
        <v>3350</v>
      </c>
      <c r="F2219" s="14" t="s">
        <v>10461</v>
      </c>
      <c r="G2219" s="14">
        <v>6</v>
      </c>
      <c r="H2219" s="14" t="s">
        <v>9295</v>
      </c>
      <c r="I2219" s="14">
        <v>4</v>
      </c>
      <c r="J2219" s="14" t="s">
        <v>8177</v>
      </c>
    </row>
    <row r="2220" spans="1:10" x14ac:dyDescent="0.2">
      <c r="A2220" s="14">
        <v>20251031</v>
      </c>
      <c r="B2220" s="15">
        <v>5103</v>
      </c>
      <c r="C2220" s="14" t="s">
        <v>10462</v>
      </c>
      <c r="D2220" s="14" t="s">
        <v>12682</v>
      </c>
      <c r="E2220" s="14">
        <v>3350</v>
      </c>
      <c r="F2220" s="14" t="s">
        <v>10461</v>
      </c>
      <c r="G2220" s="14">
        <v>6</v>
      </c>
      <c r="H2220" s="14" t="s">
        <v>9295</v>
      </c>
      <c r="I2220" s="14" t="s">
        <v>8153</v>
      </c>
      <c r="J2220" s="14" t="s">
        <v>8153</v>
      </c>
    </row>
    <row r="2221" spans="1:10" x14ac:dyDescent="0.2">
      <c r="A2221" s="14">
        <v>20251031</v>
      </c>
      <c r="B2221" s="15">
        <v>5105</v>
      </c>
      <c r="C2221" s="14" t="s">
        <v>10463</v>
      </c>
      <c r="D2221" s="14" t="s">
        <v>12680</v>
      </c>
      <c r="E2221" s="14">
        <v>3350</v>
      </c>
      <c r="F2221" s="14" t="s">
        <v>10461</v>
      </c>
      <c r="G2221" s="14">
        <v>6</v>
      </c>
      <c r="H2221" s="14" t="s">
        <v>9295</v>
      </c>
      <c r="I2221" s="14">
        <v>4</v>
      </c>
      <c r="J2221" s="14" t="s">
        <v>8177</v>
      </c>
    </row>
    <row r="2222" spans="1:10" x14ac:dyDescent="0.2">
      <c r="A2222" s="14">
        <v>20251031</v>
      </c>
      <c r="B2222" s="15">
        <v>5108</v>
      </c>
      <c r="C2222" s="14" t="s">
        <v>10464</v>
      </c>
      <c r="D2222" s="14" t="s">
        <v>12680</v>
      </c>
      <c r="E2222" s="14">
        <v>3350</v>
      </c>
      <c r="F2222" s="14" t="s">
        <v>10461</v>
      </c>
      <c r="G2222" s="14">
        <v>6</v>
      </c>
      <c r="H2222" s="14" t="s">
        <v>9295</v>
      </c>
      <c r="I2222" s="14">
        <v>2</v>
      </c>
      <c r="J2222" s="14" t="s">
        <v>8533</v>
      </c>
    </row>
    <row r="2223" spans="1:10" x14ac:dyDescent="0.2">
      <c r="A2223" s="14">
        <v>20251031</v>
      </c>
      <c r="B2223" s="15">
        <v>5110</v>
      </c>
      <c r="C2223" s="14" t="s">
        <v>10465</v>
      </c>
      <c r="D2223" s="14" t="s">
        <v>12680</v>
      </c>
      <c r="E2223" s="14">
        <v>3350</v>
      </c>
      <c r="F2223" s="14" t="s">
        <v>10461</v>
      </c>
      <c r="G2223" s="14">
        <v>6</v>
      </c>
      <c r="H2223" s="14" t="s">
        <v>9295</v>
      </c>
      <c r="I2223" s="14">
        <v>4</v>
      </c>
      <c r="J2223" s="14" t="s">
        <v>8177</v>
      </c>
    </row>
    <row r="2224" spans="1:10" x14ac:dyDescent="0.2">
      <c r="A2224" s="14">
        <v>20251031</v>
      </c>
      <c r="B2224" s="15">
        <v>5121</v>
      </c>
      <c r="C2224" s="14" t="s">
        <v>10466</v>
      </c>
      <c r="D2224" s="14" t="s">
        <v>12680</v>
      </c>
      <c r="E2224" s="14">
        <v>3350</v>
      </c>
      <c r="F2224" s="14" t="s">
        <v>10461</v>
      </c>
      <c r="G2224" s="14">
        <v>6</v>
      </c>
      <c r="H2224" s="14" t="s">
        <v>9295</v>
      </c>
      <c r="I2224" s="14">
        <v>7</v>
      </c>
      <c r="J2224" s="14" t="s">
        <v>8203</v>
      </c>
    </row>
    <row r="2225" spans="1:10" x14ac:dyDescent="0.2">
      <c r="A2225" s="14">
        <v>20251031</v>
      </c>
      <c r="B2225" s="15">
        <v>5122</v>
      </c>
      <c r="C2225" s="14" t="s">
        <v>10467</v>
      </c>
      <c r="D2225" s="14" t="s">
        <v>12680</v>
      </c>
      <c r="E2225" s="14">
        <v>3350</v>
      </c>
      <c r="F2225" s="14" t="s">
        <v>10461</v>
      </c>
      <c r="G2225" s="14">
        <v>6</v>
      </c>
      <c r="H2225" s="14" t="s">
        <v>9295</v>
      </c>
      <c r="I2225" s="14">
        <v>7</v>
      </c>
      <c r="J2225" s="14" t="s">
        <v>8203</v>
      </c>
    </row>
    <row r="2226" spans="1:10" x14ac:dyDescent="0.2">
      <c r="A2226" s="14">
        <v>20251031</v>
      </c>
      <c r="B2226" s="15">
        <v>5125</v>
      </c>
      <c r="C2226" s="14" t="s">
        <v>10468</v>
      </c>
      <c r="D2226" s="14" t="s">
        <v>12681</v>
      </c>
      <c r="E2226" s="14">
        <v>5250</v>
      </c>
      <c r="F2226" s="14" t="s">
        <v>8163</v>
      </c>
      <c r="G2226" s="14">
        <v>10</v>
      </c>
      <c r="H2226" s="14" t="s">
        <v>8164</v>
      </c>
      <c r="I2226" s="14" t="s">
        <v>8153</v>
      </c>
      <c r="J2226" s="14" t="s">
        <v>8153</v>
      </c>
    </row>
    <row r="2227" spans="1:10" x14ac:dyDescent="0.2">
      <c r="A2227" s="14">
        <v>20251031</v>
      </c>
      <c r="B2227" s="15">
        <v>5126</v>
      </c>
      <c r="C2227" s="14" t="s">
        <v>10469</v>
      </c>
      <c r="D2227" s="14" t="s">
        <v>12681</v>
      </c>
      <c r="E2227" s="14">
        <v>5250</v>
      </c>
      <c r="F2227" s="14" t="s">
        <v>8163</v>
      </c>
      <c r="G2227" s="14">
        <v>10</v>
      </c>
      <c r="H2227" s="14" t="s">
        <v>8164</v>
      </c>
      <c r="I2227" s="14" t="s">
        <v>8153</v>
      </c>
      <c r="J2227" s="14" t="s">
        <v>8153</v>
      </c>
    </row>
    <row r="2228" spans="1:10" x14ac:dyDescent="0.2">
      <c r="A2228" s="14">
        <v>20251031</v>
      </c>
      <c r="B2228" s="15">
        <v>5129</v>
      </c>
      <c r="C2228" s="14" t="s">
        <v>10470</v>
      </c>
      <c r="D2228" s="14" t="s">
        <v>12681</v>
      </c>
      <c r="E2228" s="14">
        <v>5250</v>
      </c>
      <c r="F2228" s="14" t="s">
        <v>8163</v>
      </c>
      <c r="G2228" s="14">
        <v>10</v>
      </c>
      <c r="H2228" s="14" t="s">
        <v>8164</v>
      </c>
      <c r="I2228" s="14" t="s">
        <v>8153</v>
      </c>
      <c r="J2228" s="14" t="s">
        <v>8153</v>
      </c>
    </row>
    <row r="2229" spans="1:10" x14ac:dyDescent="0.2">
      <c r="A2229" s="14">
        <v>20251031</v>
      </c>
      <c r="B2229" s="15">
        <v>5130</v>
      </c>
      <c r="C2229" s="14" t="s">
        <v>10471</v>
      </c>
      <c r="D2229" s="14" t="s">
        <v>8162</v>
      </c>
      <c r="E2229" s="14">
        <v>5250</v>
      </c>
      <c r="F2229" s="14" t="s">
        <v>8163</v>
      </c>
      <c r="G2229" s="14">
        <v>10</v>
      </c>
      <c r="H2229" s="14" t="s">
        <v>8164</v>
      </c>
      <c r="I2229" s="14" t="s">
        <v>8153</v>
      </c>
      <c r="J2229" s="14" t="s">
        <v>8153</v>
      </c>
    </row>
    <row r="2230" spans="1:10" x14ac:dyDescent="0.2">
      <c r="A2230" s="14">
        <v>20251031</v>
      </c>
      <c r="B2230" s="15">
        <v>5131</v>
      </c>
      <c r="C2230" s="14" t="s">
        <v>10472</v>
      </c>
      <c r="D2230" s="14" t="s">
        <v>12681</v>
      </c>
      <c r="E2230" s="14">
        <v>5250</v>
      </c>
      <c r="F2230" s="14" t="s">
        <v>8163</v>
      </c>
      <c r="G2230" s="14">
        <v>10</v>
      </c>
      <c r="H2230" s="14" t="s">
        <v>8164</v>
      </c>
      <c r="I2230" s="14" t="s">
        <v>8153</v>
      </c>
      <c r="J2230" s="14" t="s">
        <v>8153</v>
      </c>
    </row>
    <row r="2231" spans="1:10" x14ac:dyDescent="0.2">
      <c r="A2231" s="14">
        <v>20251031</v>
      </c>
      <c r="B2231" s="15">
        <v>5132</v>
      </c>
      <c r="C2231" s="14" t="s">
        <v>10473</v>
      </c>
      <c r="D2231" s="14" t="s">
        <v>12681</v>
      </c>
      <c r="E2231" s="14">
        <v>5250</v>
      </c>
      <c r="F2231" s="14" t="s">
        <v>8163</v>
      </c>
      <c r="G2231" s="14">
        <v>10</v>
      </c>
      <c r="H2231" s="14" t="s">
        <v>8164</v>
      </c>
      <c r="I2231" s="14" t="s">
        <v>8153</v>
      </c>
      <c r="J2231" s="14" t="s">
        <v>8153</v>
      </c>
    </row>
    <row r="2232" spans="1:10" x14ac:dyDescent="0.2">
      <c r="A2232" s="14">
        <v>20251031</v>
      </c>
      <c r="B2232" s="15">
        <v>5133</v>
      </c>
      <c r="C2232" s="14" t="s">
        <v>10474</v>
      </c>
      <c r="D2232" s="14" t="s">
        <v>12682</v>
      </c>
      <c r="E2232" s="14">
        <v>5250</v>
      </c>
      <c r="F2232" s="14" t="s">
        <v>8163</v>
      </c>
      <c r="G2232" s="14">
        <v>10</v>
      </c>
      <c r="H2232" s="14" t="s">
        <v>8164</v>
      </c>
      <c r="I2232" s="14" t="s">
        <v>8153</v>
      </c>
      <c r="J2232" s="14" t="s">
        <v>8153</v>
      </c>
    </row>
    <row r="2233" spans="1:10" x14ac:dyDescent="0.2">
      <c r="A2233" s="14">
        <v>20251031</v>
      </c>
      <c r="B2233" s="15">
        <v>5134</v>
      </c>
      <c r="C2233" s="14" t="s">
        <v>10475</v>
      </c>
      <c r="D2233" s="14" t="s">
        <v>12681</v>
      </c>
      <c r="E2233" s="14">
        <v>5250</v>
      </c>
      <c r="F2233" s="14" t="s">
        <v>8163</v>
      </c>
      <c r="G2233" s="14">
        <v>10</v>
      </c>
      <c r="H2233" s="14" t="s">
        <v>8164</v>
      </c>
      <c r="I2233" s="14" t="s">
        <v>8153</v>
      </c>
      <c r="J2233" s="14" t="s">
        <v>8153</v>
      </c>
    </row>
    <row r="2234" spans="1:10" x14ac:dyDescent="0.2">
      <c r="A2234" s="14">
        <v>20251031</v>
      </c>
      <c r="B2234" s="15">
        <v>5135</v>
      </c>
      <c r="C2234" s="14" t="s">
        <v>10476</v>
      </c>
      <c r="D2234" s="14" t="s">
        <v>8162</v>
      </c>
      <c r="E2234" s="14">
        <v>5250</v>
      </c>
      <c r="F2234" s="14" t="s">
        <v>8163</v>
      </c>
      <c r="G2234" s="14">
        <v>10</v>
      </c>
      <c r="H2234" s="14" t="s">
        <v>8164</v>
      </c>
      <c r="I2234" s="14" t="s">
        <v>8153</v>
      </c>
      <c r="J2234" s="14" t="s">
        <v>8153</v>
      </c>
    </row>
    <row r="2235" spans="1:10" x14ac:dyDescent="0.2">
      <c r="A2235" s="14">
        <v>20251031</v>
      </c>
      <c r="B2235" s="15">
        <v>5136</v>
      </c>
      <c r="C2235" s="14" t="s">
        <v>10477</v>
      </c>
      <c r="D2235" s="14" t="s">
        <v>12681</v>
      </c>
      <c r="E2235" s="14">
        <v>5250</v>
      </c>
      <c r="F2235" s="14" t="s">
        <v>8163</v>
      </c>
      <c r="G2235" s="14">
        <v>10</v>
      </c>
      <c r="H2235" s="14" t="s">
        <v>8164</v>
      </c>
      <c r="I2235" s="14" t="s">
        <v>8153</v>
      </c>
      <c r="J2235" s="14" t="s">
        <v>8153</v>
      </c>
    </row>
    <row r="2236" spans="1:10" x14ac:dyDescent="0.2">
      <c r="A2236" s="14">
        <v>20251031</v>
      </c>
      <c r="B2236" s="15">
        <v>5137</v>
      </c>
      <c r="C2236" s="14" t="s">
        <v>10478</v>
      </c>
      <c r="D2236" s="14" t="s">
        <v>12681</v>
      </c>
      <c r="E2236" s="14">
        <v>5250</v>
      </c>
      <c r="F2236" s="14" t="s">
        <v>8163</v>
      </c>
      <c r="G2236" s="14">
        <v>10</v>
      </c>
      <c r="H2236" s="14" t="s">
        <v>8164</v>
      </c>
      <c r="I2236" s="14" t="s">
        <v>8153</v>
      </c>
      <c r="J2236" s="14" t="s">
        <v>8153</v>
      </c>
    </row>
    <row r="2237" spans="1:10" x14ac:dyDescent="0.2">
      <c r="A2237" s="14">
        <v>20251031</v>
      </c>
      <c r="B2237" s="15">
        <v>5138</v>
      </c>
      <c r="C2237" s="14" t="s">
        <v>10479</v>
      </c>
      <c r="D2237" s="14" t="s">
        <v>12681</v>
      </c>
      <c r="E2237" s="14">
        <v>5250</v>
      </c>
      <c r="F2237" s="14" t="s">
        <v>8163</v>
      </c>
      <c r="G2237" s="14">
        <v>10</v>
      </c>
      <c r="H2237" s="14" t="s">
        <v>8164</v>
      </c>
      <c r="I2237" s="14" t="s">
        <v>8153</v>
      </c>
      <c r="J2237" s="14" t="s">
        <v>8153</v>
      </c>
    </row>
    <row r="2238" spans="1:10" x14ac:dyDescent="0.2">
      <c r="A2238" s="14">
        <v>20251031</v>
      </c>
      <c r="B2238" s="15">
        <v>5139</v>
      </c>
      <c r="C2238" s="14" t="s">
        <v>10480</v>
      </c>
      <c r="D2238" s="14" t="s">
        <v>12681</v>
      </c>
      <c r="E2238" s="14">
        <v>5250</v>
      </c>
      <c r="F2238" s="14" t="s">
        <v>8163</v>
      </c>
      <c r="G2238" s="14">
        <v>10</v>
      </c>
      <c r="H2238" s="14" t="s">
        <v>8164</v>
      </c>
      <c r="I2238" s="14" t="s">
        <v>8153</v>
      </c>
      <c r="J2238" s="14" t="s">
        <v>8153</v>
      </c>
    </row>
    <row r="2239" spans="1:10" x14ac:dyDescent="0.2">
      <c r="A2239" s="14">
        <v>20251031</v>
      </c>
      <c r="B2239" s="15">
        <v>5142</v>
      </c>
      <c r="C2239" s="14" t="s">
        <v>10481</v>
      </c>
      <c r="D2239" s="14" t="s">
        <v>12680</v>
      </c>
      <c r="E2239" s="14">
        <v>3200</v>
      </c>
      <c r="F2239" s="14" t="s">
        <v>8449</v>
      </c>
      <c r="G2239" s="14">
        <v>4</v>
      </c>
      <c r="H2239" s="14" t="s">
        <v>8450</v>
      </c>
      <c r="I2239" s="14">
        <v>7</v>
      </c>
      <c r="J2239" s="14" t="s">
        <v>8203</v>
      </c>
    </row>
    <row r="2240" spans="1:10" x14ac:dyDescent="0.2">
      <c r="A2240" s="14">
        <v>20251031</v>
      </c>
      <c r="B2240" s="15">
        <v>5161</v>
      </c>
      <c r="C2240" s="14" t="s">
        <v>10482</v>
      </c>
      <c r="D2240" s="14" t="s">
        <v>12682</v>
      </c>
      <c r="E2240" s="14">
        <v>3350</v>
      </c>
      <c r="F2240" s="14" t="s">
        <v>10461</v>
      </c>
      <c r="G2240" s="14">
        <v>6</v>
      </c>
      <c r="H2240" s="14" t="s">
        <v>9295</v>
      </c>
      <c r="I2240" s="14" t="s">
        <v>8153</v>
      </c>
      <c r="J2240" s="14" t="s">
        <v>8153</v>
      </c>
    </row>
    <row r="2241" spans="1:10" x14ac:dyDescent="0.2">
      <c r="A2241" s="14">
        <v>20251031</v>
      </c>
      <c r="B2241" s="15">
        <v>5162</v>
      </c>
      <c r="C2241" s="14" t="s">
        <v>10483</v>
      </c>
      <c r="D2241" s="14" t="s">
        <v>12682</v>
      </c>
      <c r="E2241" s="14">
        <v>3350</v>
      </c>
      <c r="F2241" s="14" t="s">
        <v>10461</v>
      </c>
      <c r="G2241" s="14">
        <v>6</v>
      </c>
      <c r="H2241" s="14" t="s">
        <v>9295</v>
      </c>
      <c r="I2241" s="14" t="s">
        <v>8153</v>
      </c>
      <c r="J2241" s="14" t="s">
        <v>8153</v>
      </c>
    </row>
    <row r="2242" spans="1:10" x14ac:dyDescent="0.2">
      <c r="A2242" s="14">
        <v>20251031</v>
      </c>
      <c r="B2242" s="15">
        <v>5184</v>
      </c>
      <c r="C2242" s="14" t="s">
        <v>10484</v>
      </c>
      <c r="D2242" s="14" t="s">
        <v>12682</v>
      </c>
      <c r="E2242" s="14">
        <v>3350</v>
      </c>
      <c r="F2242" s="14" t="s">
        <v>10461</v>
      </c>
      <c r="G2242" s="14">
        <v>6</v>
      </c>
      <c r="H2242" s="14" t="s">
        <v>9295</v>
      </c>
      <c r="I2242" s="14" t="s">
        <v>8153</v>
      </c>
      <c r="J2242" s="14" t="s">
        <v>8153</v>
      </c>
    </row>
    <row r="2243" spans="1:10" x14ac:dyDescent="0.2">
      <c r="A2243" s="14">
        <v>20251031</v>
      </c>
      <c r="B2243" s="15">
        <v>5185</v>
      </c>
      <c r="C2243" s="14" t="s">
        <v>10485</v>
      </c>
      <c r="D2243" s="14" t="s">
        <v>12680</v>
      </c>
      <c r="E2243" s="14">
        <v>3350</v>
      </c>
      <c r="F2243" s="14" t="s">
        <v>10461</v>
      </c>
      <c r="G2243" s="14">
        <v>6</v>
      </c>
      <c r="H2243" s="14" t="s">
        <v>9295</v>
      </c>
      <c r="I2243" s="14">
        <v>7</v>
      </c>
      <c r="J2243" s="14" t="s">
        <v>8203</v>
      </c>
    </row>
    <row r="2244" spans="1:10" x14ac:dyDescent="0.2">
      <c r="A2244" s="14">
        <v>20251031</v>
      </c>
      <c r="B2244" s="15">
        <v>5186</v>
      </c>
      <c r="C2244" s="14" t="s">
        <v>10486</v>
      </c>
      <c r="D2244" s="14" t="s">
        <v>12680</v>
      </c>
      <c r="E2244" s="14">
        <v>3350</v>
      </c>
      <c r="F2244" s="14" t="s">
        <v>10461</v>
      </c>
      <c r="G2244" s="14">
        <v>6</v>
      </c>
      <c r="H2244" s="14" t="s">
        <v>9295</v>
      </c>
      <c r="I2244" s="14">
        <v>7</v>
      </c>
      <c r="J2244" s="14" t="s">
        <v>8203</v>
      </c>
    </row>
    <row r="2245" spans="1:10" x14ac:dyDescent="0.2">
      <c r="A2245" s="14">
        <v>20251031</v>
      </c>
      <c r="B2245" s="15">
        <v>5187</v>
      </c>
      <c r="C2245" s="14" t="s">
        <v>10487</v>
      </c>
      <c r="D2245" s="14" t="s">
        <v>12682</v>
      </c>
      <c r="E2245" s="14">
        <v>3750</v>
      </c>
      <c r="F2245" s="14" t="s">
        <v>8704</v>
      </c>
      <c r="G2245" s="14">
        <v>9</v>
      </c>
      <c r="H2245" s="14" t="s">
        <v>8705</v>
      </c>
      <c r="I2245" s="14" t="s">
        <v>8153</v>
      </c>
      <c r="J2245" s="14" t="s">
        <v>8153</v>
      </c>
    </row>
    <row r="2246" spans="1:10" x14ac:dyDescent="0.2">
      <c r="A2246" s="14">
        <v>20251031</v>
      </c>
      <c r="B2246" s="15">
        <v>5189</v>
      </c>
      <c r="C2246" s="14" t="s">
        <v>10488</v>
      </c>
      <c r="D2246" s="14" t="s">
        <v>12682</v>
      </c>
      <c r="E2246" s="14">
        <v>3350</v>
      </c>
      <c r="F2246" s="14" t="s">
        <v>10461</v>
      </c>
      <c r="G2246" s="14">
        <v>6</v>
      </c>
      <c r="H2246" s="14" t="s">
        <v>9295</v>
      </c>
      <c r="I2246" s="14" t="s">
        <v>8153</v>
      </c>
      <c r="J2246" s="14" t="s">
        <v>8153</v>
      </c>
    </row>
    <row r="2247" spans="1:10" x14ac:dyDescent="0.2">
      <c r="A2247" s="14">
        <v>20251031</v>
      </c>
      <c r="B2247" s="15">
        <v>5191</v>
      </c>
      <c r="C2247" s="14" t="s">
        <v>10489</v>
      </c>
      <c r="D2247" s="14" t="s">
        <v>12680</v>
      </c>
      <c r="E2247" s="14">
        <v>3350</v>
      </c>
      <c r="F2247" s="14" t="s">
        <v>10461</v>
      </c>
      <c r="G2247" s="14">
        <v>6</v>
      </c>
      <c r="H2247" s="14" t="s">
        <v>9295</v>
      </c>
      <c r="I2247" s="14">
        <v>6</v>
      </c>
      <c r="J2247" s="14" t="s">
        <v>8150</v>
      </c>
    </row>
    <row r="2248" spans="1:10" x14ac:dyDescent="0.2">
      <c r="A2248" s="14">
        <v>20251031</v>
      </c>
      <c r="B2248" s="15">
        <v>5192</v>
      </c>
      <c r="C2248" s="14" t="s">
        <v>10490</v>
      </c>
      <c r="D2248" s="14" t="s">
        <v>12680</v>
      </c>
      <c r="E2248" s="14">
        <v>3350</v>
      </c>
      <c r="F2248" s="14" t="s">
        <v>10461</v>
      </c>
      <c r="G2248" s="14">
        <v>6</v>
      </c>
      <c r="H2248" s="14" t="s">
        <v>9295</v>
      </c>
      <c r="I2248" s="14">
        <v>6</v>
      </c>
      <c r="J2248" s="14" t="s">
        <v>8150</v>
      </c>
    </row>
    <row r="2249" spans="1:10" x14ac:dyDescent="0.2">
      <c r="A2249" s="14">
        <v>20251031</v>
      </c>
      <c r="B2249" s="15">
        <v>5194</v>
      </c>
      <c r="C2249" s="14" t="s">
        <v>10491</v>
      </c>
      <c r="D2249" s="14" t="s">
        <v>12682</v>
      </c>
      <c r="E2249" s="14">
        <v>3350</v>
      </c>
      <c r="F2249" s="14" t="s">
        <v>10461</v>
      </c>
      <c r="G2249" s="14">
        <v>6</v>
      </c>
      <c r="H2249" s="14" t="s">
        <v>9295</v>
      </c>
      <c r="I2249" s="14" t="s">
        <v>8153</v>
      </c>
      <c r="J2249" s="14" t="s">
        <v>8153</v>
      </c>
    </row>
    <row r="2250" spans="1:10" x14ac:dyDescent="0.2">
      <c r="A2250" s="14">
        <v>20251031</v>
      </c>
      <c r="B2250" s="15">
        <v>5195</v>
      </c>
      <c r="C2250" s="14" t="s">
        <v>10492</v>
      </c>
      <c r="D2250" s="14" t="s">
        <v>12680</v>
      </c>
      <c r="E2250" s="14">
        <v>3350</v>
      </c>
      <c r="F2250" s="14" t="s">
        <v>10461</v>
      </c>
      <c r="G2250" s="14">
        <v>6</v>
      </c>
      <c r="H2250" s="14" t="s">
        <v>9295</v>
      </c>
      <c r="I2250" s="14">
        <v>7</v>
      </c>
      <c r="J2250" s="14" t="s">
        <v>8203</v>
      </c>
    </row>
    <row r="2251" spans="1:10" x14ac:dyDescent="0.2">
      <c r="A2251" s="14">
        <v>20251031</v>
      </c>
      <c r="B2251" s="15">
        <v>5199</v>
      </c>
      <c r="C2251" s="14" t="s">
        <v>10493</v>
      </c>
      <c r="D2251" s="14" t="s">
        <v>12682</v>
      </c>
      <c r="E2251" s="14">
        <v>3350</v>
      </c>
      <c r="F2251" s="14" t="s">
        <v>10461</v>
      </c>
      <c r="G2251" s="14">
        <v>6</v>
      </c>
      <c r="H2251" s="14" t="s">
        <v>9295</v>
      </c>
      <c r="I2251" s="14" t="s">
        <v>8153</v>
      </c>
      <c r="J2251" s="14" t="s">
        <v>8153</v>
      </c>
    </row>
    <row r="2252" spans="1:10" x14ac:dyDescent="0.2">
      <c r="A2252" s="14">
        <v>20251031</v>
      </c>
      <c r="B2252" s="15">
        <v>5201</v>
      </c>
      <c r="C2252" s="14" t="s">
        <v>10494</v>
      </c>
      <c r="D2252" s="14" t="s">
        <v>12680</v>
      </c>
      <c r="E2252" s="14">
        <v>3400</v>
      </c>
      <c r="F2252" s="14" t="s">
        <v>9290</v>
      </c>
      <c r="G2252" s="14">
        <v>3</v>
      </c>
      <c r="H2252" s="14" t="s">
        <v>8201</v>
      </c>
      <c r="I2252" s="14">
        <v>4</v>
      </c>
      <c r="J2252" s="14" t="s">
        <v>8177</v>
      </c>
    </row>
    <row r="2253" spans="1:10" x14ac:dyDescent="0.2">
      <c r="A2253" s="14">
        <v>20251031</v>
      </c>
      <c r="B2253" s="15">
        <v>5202</v>
      </c>
      <c r="C2253" s="14" t="s">
        <v>10495</v>
      </c>
      <c r="D2253" s="14" t="s">
        <v>12680</v>
      </c>
      <c r="E2253" s="14">
        <v>3400</v>
      </c>
      <c r="F2253" s="14" t="s">
        <v>9290</v>
      </c>
      <c r="G2253" s="14">
        <v>3</v>
      </c>
      <c r="H2253" s="14" t="s">
        <v>8201</v>
      </c>
      <c r="I2253" s="14">
        <v>6</v>
      </c>
      <c r="J2253" s="14" t="s">
        <v>8150</v>
      </c>
    </row>
    <row r="2254" spans="1:10" x14ac:dyDescent="0.2">
      <c r="A2254" s="14">
        <v>20251031</v>
      </c>
      <c r="B2254" s="15">
        <v>5204</v>
      </c>
      <c r="C2254" s="14" t="s">
        <v>10496</v>
      </c>
      <c r="D2254" s="14" t="s">
        <v>12682</v>
      </c>
      <c r="E2254" s="14">
        <v>3400</v>
      </c>
      <c r="F2254" s="14" t="s">
        <v>9290</v>
      </c>
      <c r="G2254" s="14">
        <v>3</v>
      </c>
      <c r="H2254" s="14" t="s">
        <v>8201</v>
      </c>
      <c r="I2254" s="14" t="s">
        <v>8153</v>
      </c>
      <c r="J2254" s="14" t="s">
        <v>8153</v>
      </c>
    </row>
    <row r="2255" spans="1:10" x14ac:dyDescent="0.2">
      <c r="A2255" s="14">
        <v>20251031</v>
      </c>
      <c r="B2255" s="15">
        <v>5208</v>
      </c>
      <c r="C2255" s="14" t="s">
        <v>10497</v>
      </c>
      <c r="D2255" s="14" t="s">
        <v>12680</v>
      </c>
      <c r="E2255" s="14">
        <v>3200</v>
      </c>
      <c r="F2255" s="14" t="s">
        <v>8449</v>
      </c>
      <c r="G2255" s="14">
        <v>4</v>
      </c>
      <c r="H2255" s="14" t="s">
        <v>8450</v>
      </c>
      <c r="I2255" s="14">
        <v>6</v>
      </c>
      <c r="J2255" s="14" t="s">
        <v>8150</v>
      </c>
    </row>
    <row r="2256" spans="1:10" x14ac:dyDescent="0.2">
      <c r="A2256" s="14">
        <v>20251031</v>
      </c>
      <c r="B2256" s="15">
        <v>5210</v>
      </c>
      <c r="C2256" s="14" t="s">
        <v>10498</v>
      </c>
      <c r="D2256" s="14" t="s">
        <v>12682</v>
      </c>
      <c r="E2256" s="14">
        <v>3400</v>
      </c>
      <c r="F2256" s="14" t="s">
        <v>9290</v>
      </c>
      <c r="G2256" s="14">
        <v>3</v>
      </c>
      <c r="H2256" s="14" t="s">
        <v>8201</v>
      </c>
      <c r="I2256" s="14" t="s">
        <v>8153</v>
      </c>
      <c r="J2256" s="14" t="s">
        <v>8153</v>
      </c>
    </row>
    <row r="2257" spans="1:10" x14ac:dyDescent="0.2">
      <c r="A2257" s="14">
        <v>20251031</v>
      </c>
      <c r="B2257" s="15">
        <v>5214</v>
      </c>
      <c r="C2257" s="14" t="s">
        <v>10499</v>
      </c>
      <c r="D2257" s="14" t="s">
        <v>12680</v>
      </c>
      <c r="E2257" s="14">
        <v>3400</v>
      </c>
      <c r="F2257" s="14" t="s">
        <v>9290</v>
      </c>
      <c r="G2257" s="14">
        <v>3</v>
      </c>
      <c r="H2257" s="14" t="s">
        <v>8201</v>
      </c>
      <c r="I2257" s="14">
        <v>4</v>
      </c>
      <c r="J2257" s="14" t="s">
        <v>8177</v>
      </c>
    </row>
    <row r="2258" spans="1:10" x14ac:dyDescent="0.2">
      <c r="A2258" s="14">
        <v>20251031</v>
      </c>
      <c r="B2258" s="15">
        <v>5216</v>
      </c>
      <c r="C2258" s="14" t="s">
        <v>10500</v>
      </c>
      <c r="D2258" s="14" t="s">
        <v>12682</v>
      </c>
      <c r="E2258" s="14">
        <v>3400</v>
      </c>
      <c r="F2258" s="14" t="s">
        <v>9290</v>
      </c>
      <c r="G2258" s="14">
        <v>3</v>
      </c>
      <c r="H2258" s="14" t="s">
        <v>8201</v>
      </c>
      <c r="I2258" s="14" t="s">
        <v>8153</v>
      </c>
      <c r="J2258" s="14" t="s">
        <v>8153</v>
      </c>
    </row>
    <row r="2259" spans="1:10" x14ac:dyDescent="0.2">
      <c r="A2259" s="14">
        <v>20251031</v>
      </c>
      <c r="B2259" s="15">
        <v>5218</v>
      </c>
      <c r="C2259" s="14" t="s">
        <v>10501</v>
      </c>
      <c r="D2259" s="14" t="s">
        <v>12682</v>
      </c>
      <c r="E2259" s="14">
        <v>3400</v>
      </c>
      <c r="F2259" s="14" t="s">
        <v>9290</v>
      </c>
      <c r="G2259" s="14">
        <v>3</v>
      </c>
      <c r="H2259" s="14" t="s">
        <v>8201</v>
      </c>
      <c r="I2259" s="14">
        <v>7</v>
      </c>
      <c r="J2259" s="14" t="s">
        <v>8203</v>
      </c>
    </row>
    <row r="2260" spans="1:10" x14ac:dyDescent="0.2">
      <c r="A2260" s="14">
        <v>20251031</v>
      </c>
      <c r="B2260" s="15">
        <v>5232</v>
      </c>
      <c r="C2260" s="14" t="s">
        <v>10502</v>
      </c>
      <c r="D2260" s="14" t="s">
        <v>12680</v>
      </c>
      <c r="E2260" s="14">
        <v>3400</v>
      </c>
      <c r="F2260" s="14" t="s">
        <v>9290</v>
      </c>
      <c r="G2260" s="14">
        <v>3</v>
      </c>
      <c r="H2260" s="14" t="s">
        <v>8201</v>
      </c>
      <c r="I2260" s="14">
        <v>4</v>
      </c>
      <c r="J2260" s="14" t="s">
        <v>8177</v>
      </c>
    </row>
    <row r="2261" spans="1:10" x14ac:dyDescent="0.2">
      <c r="A2261" s="14">
        <v>20251031</v>
      </c>
      <c r="B2261" s="15">
        <v>5233</v>
      </c>
      <c r="C2261" s="14" t="s">
        <v>10503</v>
      </c>
      <c r="D2261" s="14" t="s">
        <v>12680</v>
      </c>
      <c r="E2261" s="14">
        <v>3400</v>
      </c>
      <c r="F2261" s="14" t="s">
        <v>9290</v>
      </c>
      <c r="G2261" s="14">
        <v>3</v>
      </c>
      <c r="H2261" s="14" t="s">
        <v>8201</v>
      </c>
      <c r="I2261" s="14">
        <v>4</v>
      </c>
      <c r="J2261" s="14" t="s">
        <v>8177</v>
      </c>
    </row>
    <row r="2262" spans="1:10" x14ac:dyDescent="0.2">
      <c r="A2262" s="14">
        <v>20251031</v>
      </c>
      <c r="B2262" s="15">
        <v>5237</v>
      </c>
      <c r="C2262" s="14" t="s">
        <v>10504</v>
      </c>
      <c r="D2262" s="14" t="s">
        <v>12682</v>
      </c>
      <c r="E2262" s="14">
        <v>3400</v>
      </c>
      <c r="F2262" s="14" t="s">
        <v>9290</v>
      </c>
      <c r="G2262" s="14">
        <v>3</v>
      </c>
      <c r="H2262" s="14" t="s">
        <v>8201</v>
      </c>
      <c r="I2262" s="14" t="s">
        <v>8153</v>
      </c>
      <c r="J2262" s="14" t="s">
        <v>8153</v>
      </c>
    </row>
    <row r="2263" spans="1:10" x14ac:dyDescent="0.2">
      <c r="A2263" s="14">
        <v>20251031</v>
      </c>
      <c r="B2263" s="15">
        <v>5240</v>
      </c>
      <c r="C2263" s="14" t="s">
        <v>10505</v>
      </c>
      <c r="D2263" s="14" t="s">
        <v>12681</v>
      </c>
      <c r="E2263" s="14">
        <v>5250</v>
      </c>
      <c r="F2263" s="14" t="s">
        <v>8163</v>
      </c>
      <c r="G2263" s="14">
        <v>10</v>
      </c>
      <c r="H2263" s="14" t="s">
        <v>8164</v>
      </c>
      <c r="I2263" s="14" t="s">
        <v>8153</v>
      </c>
      <c r="J2263" s="14" t="s">
        <v>8153</v>
      </c>
    </row>
    <row r="2264" spans="1:10" x14ac:dyDescent="0.2">
      <c r="A2264" s="14">
        <v>20251031</v>
      </c>
      <c r="B2264" s="15">
        <v>5242</v>
      </c>
      <c r="C2264" s="14" t="s">
        <v>10506</v>
      </c>
      <c r="D2264" s="14" t="s">
        <v>12681</v>
      </c>
      <c r="E2264" s="14">
        <v>5250</v>
      </c>
      <c r="F2264" s="14" t="s">
        <v>8163</v>
      </c>
      <c r="G2264" s="14">
        <v>10</v>
      </c>
      <c r="H2264" s="14" t="s">
        <v>8164</v>
      </c>
      <c r="I2264" s="14" t="s">
        <v>8153</v>
      </c>
      <c r="J2264" s="14" t="s">
        <v>8153</v>
      </c>
    </row>
    <row r="2265" spans="1:10" x14ac:dyDescent="0.2">
      <c r="A2265" s="14">
        <v>20251031</v>
      </c>
      <c r="B2265" s="15">
        <v>5243</v>
      </c>
      <c r="C2265" s="14" t="s">
        <v>10507</v>
      </c>
      <c r="D2265" s="14" t="s">
        <v>12681</v>
      </c>
      <c r="E2265" s="14">
        <v>5250</v>
      </c>
      <c r="F2265" s="14" t="s">
        <v>8163</v>
      </c>
      <c r="G2265" s="14">
        <v>10</v>
      </c>
      <c r="H2265" s="14" t="s">
        <v>8164</v>
      </c>
      <c r="I2265" s="14" t="s">
        <v>8153</v>
      </c>
      <c r="J2265" s="14" t="s">
        <v>8153</v>
      </c>
    </row>
    <row r="2266" spans="1:10" x14ac:dyDescent="0.2">
      <c r="A2266" s="14">
        <v>20251031</v>
      </c>
      <c r="B2266" s="15">
        <v>5244</v>
      </c>
      <c r="C2266" s="14" t="s">
        <v>10508</v>
      </c>
      <c r="D2266" s="14" t="s">
        <v>12681</v>
      </c>
      <c r="E2266" s="14">
        <v>5250</v>
      </c>
      <c r="F2266" s="14" t="s">
        <v>8163</v>
      </c>
      <c r="G2266" s="14">
        <v>10</v>
      </c>
      <c r="H2266" s="14" t="s">
        <v>8164</v>
      </c>
      <c r="I2266" s="14" t="s">
        <v>8153</v>
      </c>
      <c r="J2266" s="14" t="s">
        <v>8153</v>
      </c>
    </row>
    <row r="2267" spans="1:10" x14ac:dyDescent="0.2">
      <c r="A2267" s="14">
        <v>20251031</v>
      </c>
      <c r="B2267" s="15">
        <v>5246</v>
      </c>
      <c r="C2267" s="14" t="s">
        <v>10509</v>
      </c>
      <c r="D2267" s="14" t="s">
        <v>12681</v>
      </c>
      <c r="E2267" s="14">
        <v>5250</v>
      </c>
      <c r="F2267" s="14" t="s">
        <v>8163</v>
      </c>
      <c r="G2267" s="14">
        <v>10</v>
      </c>
      <c r="H2267" s="14" t="s">
        <v>8164</v>
      </c>
      <c r="I2267" s="14" t="s">
        <v>8153</v>
      </c>
      <c r="J2267" s="14" t="s">
        <v>8153</v>
      </c>
    </row>
    <row r="2268" spans="1:10" x14ac:dyDescent="0.2">
      <c r="A2268" s="14">
        <v>20251031</v>
      </c>
      <c r="B2268" s="15">
        <v>5247</v>
      </c>
      <c r="C2268" s="14" t="s">
        <v>10510</v>
      </c>
      <c r="D2268" s="14" t="s">
        <v>12681</v>
      </c>
      <c r="E2268" s="14">
        <v>5250</v>
      </c>
      <c r="F2268" s="14" t="s">
        <v>8163</v>
      </c>
      <c r="G2268" s="14">
        <v>10</v>
      </c>
      <c r="H2268" s="14" t="s">
        <v>8164</v>
      </c>
      <c r="I2268" s="14" t="s">
        <v>8153</v>
      </c>
      <c r="J2268" s="14" t="s">
        <v>8153</v>
      </c>
    </row>
    <row r="2269" spans="1:10" x14ac:dyDescent="0.2">
      <c r="A2269" s="14">
        <v>20251031</v>
      </c>
      <c r="B2269" s="15">
        <v>5248</v>
      </c>
      <c r="C2269" s="14" t="s">
        <v>10511</v>
      </c>
      <c r="D2269" s="14" t="s">
        <v>12681</v>
      </c>
      <c r="E2269" s="14">
        <v>5250</v>
      </c>
      <c r="F2269" s="14" t="s">
        <v>8163</v>
      </c>
      <c r="G2269" s="14">
        <v>10</v>
      </c>
      <c r="H2269" s="14" t="s">
        <v>8164</v>
      </c>
      <c r="I2269" s="14" t="s">
        <v>8153</v>
      </c>
      <c r="J2269" s="14" t="s">
        <v>8153</v>
      </c>
    </row>
    <row r="2270" spans="1:10" x14ac:dyDescent="0.2">
      <c r="A2270" s="14">
        <v>20251031</v>
      </c>
      <c r="B2270" s="15">
        <v>5249</v>
      </c>
      <c r="C2270" s="14" t="s">
        <v>10512</v>
      </c>
      <c r="D2270" s="14" t="s">
        <v>8162</v>
      </c>
      <c r="E2270" s="14">
        <v>5250</v>
      </c>
      <c r="F2270" s="14" t="s">
        <v>8163</v>
      </c>
      <c r="G2270" s="14">
        <v>10</v>
      </c>
      <c r="H2270" s="14" t="s">
        <v>8164</v>
      </c>
      <c r="I2270" s="14" t="s">
        <v>8153</v>
      </c>
      <c r="J2270" s="14" t="s">
        <v>8153</v>
      </c>
    </row>
    <row r="2271" spans="1:10" x14ac:dyDescent="0.2">
      <c r="A2271" s="14">
        <v>20251031</v>
      </c>
      <c r="B2271" s="15">
        <v>5250</v>
      </c>
      <c r="C2271" s="14" t="s">
        <v>10513</v>
      </c>
      <c r="D2271" s="14" t="s">
        <v>12682</v>
      </c>
      <c r="E2271" s="14">
        <v>5250</v>
      </c>
      <c r="F2271" s="14" t="s">
        <v>8163</v>
      </c>
      <c r="G2271" s="14">
        <v>10</v>
      </c>
      <c r="H2271" s="14" t="s">
        <v>8164</v>
      </c>
      <c r="I2271" s="14" t="s">
        <v>8153</v>
      </c>
      <c r="J2271" s="14" t="s">
        <v>8153</v>
      </c>
    </row>
    <row r="2272" spans="1:10" x14ac:dyDescent="0.2">
      <c r="A2272" s="14">
        <v>20251031</v>
      </c>
      <c r="B2272" s="15">
        <v>5251</v>
      </c>
      <c r="C2272" s="14" t="s">
        <v>10514</v>
      </c>
      <c r="D2272" s="14" t="s">
        <v>8162</v>
      </c>
      <c r="E2272" s="14">
        <v>5250</v>
      </c>
      <c r="F2272" s="14" t="s">
        <v>8163</v>
      </c>
      <c r="G2272" s="14">
        <v>10</v>
      </c>
      <c r="H2272" s="14" t="s">
        <v>8164</v>
      </c>
      <c r="I2272" s="14" t="s">
        <v>8153</v>
      </c>
      <c r="J2272" s="14" t="s">
        <v>8153</v>
      </c>
    </row>
    <row r="2273" spans="1:10" x14ac:dyDescent="0.2">
      <c r="A2273" s="14">
        <v>20251031</v>
      </c>
      <c r="B2273" s="15">
        <v>5252</v>
      </c>
      <c r="C2273" s="14" t="s">
        <v>10515</v>
      </c>
      <c r="D2273" s="14" t="s">
        <v>12681</v>
      </c>
      <c r="E2273" s="14">
        <v>5250</v>
      </c>
      <c r="F2273" s="14" t="s">
        <v>8163</v>
      </c>
      <c r="G2273" s="14">
        <v>10</v>
      </c>
      <c r="H2273" s="14" t="s">
        <v>8164</v>
      </c>
      <c r="I2273" s="14" t="s">
        <v>8153</v>
      </c>
      <c r="J2273" s="14" t="s">
        <v>8153</v>
      </c>
    </row>
    <row r="2274" spans="1:10" x14ac:dyDescent="0.2">
      <c r="A2274" s="14">
        <v>20251031</v>
      </c>
      <c r="B2274" s="15">
        <v>5253</v>
      </c>
      <c r="C2274" s="14" t="s">
        <v>10516</v>
      </c>
      <c r="D2274" s="14" t="s">
        <v>12681</v>
      </c>
      <c r="E2274" s="14">
        <v>5250</v>
      </c>
      <c r="F2274" s="14" t="s">
        <v>8163</v>
      </c>
      <c r="G2274" s="14">
        <v>10</v>
      </c>
      <c r="H2274" s="14" t="s">
        <v>8164</v>
      </c>
      <c r="I2274" s="14" t="s">
        <v>8153</v>
      </c>
      <c r="J2274" s="14" t="s">
        <v>8153</v>
      </c>
    </row>
    <row r="2275" spans="1:10" x14ac:dyDescent="0.2">
      <c r="A2275" s="14">
        <v>20251031</v>
      </c>
      <c r="B2275" s="15">
        <v>5254</v>
      </c>
      <c r="C2275" s="14" t="s">
        <v>10517</v>
      </c>
      <c r="D2275" s="14" t="s">
        <v>12681</v>
      </c>
      <c r="E2275" s="14">
        <v>5250</v>
      </c>
      <c r="F2275" s="14" t="s">
        <v>8163</v>
      </c>
      <c r="G2275" s="14">
        <v>10</v>
      </c>
      <c r="H2275" s="14" t="s">
        <v>8164</v>
      </c>
      <c r="I2275" s="14" t="s">
        <v>8153</v>
      </c>
      <c r="J2275" s="14" t="s">
        <v>8153</v>
      </c>
    </row>
    <row r="2276" spans="1:10" x14ac:dyDescent="0.2">
      <c r="A2276" s="14">
        <v>20251031</v>
      </c>
      <c r="B2276" s="15">
        <v>5255</v>
      </c>
      <c r="C2276" s="14" t="s">
        <v>10518</v>
      </c>
      <c r="D2276" s="14" t="s">
        <v>12681</v>
      </c>
      <c r="E2276" s="14">
        <v>5250</v>
      </c>
      <c r="F2276" s="14" t="s">
        <v>8163</v>
      </c>
      <c r="G2276" s="14">
        <v>10</v>
      </c>
      <c r="H2276" s="14" t="s">
        <v>8164</v>
      </c>
      <c r="I2276" s="14" t="s">
        <v>8153</v>
      </c>
      <c r="J2276" s="14" t="s">
        <v>8153</v>
      </c>
    </row>
    <row r="2277" spans="1:10" x14ac:dyDescent="0.2">
      <c r="A2277" s="14">
        <v>20251031</v>
      </c>
      <c r="B2277" s="15">
        <v>5256</v>
      </c>
      <c r="C2277" s="14" t="s">
        <v>10519</v>
      </c>
      <c r="D2277" s="14" t="s">
        <v>12681</v>
      </c>
      <c r="E2277" s="14">
        <v>5250</v>
      </c>
      <c r="F2277" s="14" t="s">
        <v>8163</v>
      </c>
      <c r="G2277" s="14">
        <v>10</v>
      </c>
      <c r="H2277" s="14" t="s">
        <v>8164</v>
      </c>
      <c r="I2277" s="14" t="s">
        <v>8153</v>
      </c>
      <c r="J2277" s="14" t="s">
        <v>8153</v>
      </c>
    </row>
    <row r="2278" spans="1:10" x14ac:dyDescent="0.2">
      <c r="A2278" s="14">
        <v>20251031</v>
      </c>
      <c r="B2278" s="15">
        <v>5257</v>
      </c>
      <c r="C2278" s="14" t="s">
        <v>10520</v>
      </c>
      <c r="D2278" s="14" t="s">
        <v>12682</v>
      </c>
      <c r="E2278" s="14">
        <v>5250</v>
      </c>
      <c r="F2278" s="14" t="s">
        <v>8163</v>
      </c>
      <c r="G2278" s="14">
        <v>10</v>
      </c>
      <c r="H2278" s="14" t="s">
        <v>8164</v>
      </c>
      <c r="I2278" s="14" t="s">
        <v>8153</v>
      </c>
      <c r="J2278" s="14" t="s">
        <v>8153</v>
      </c>
    </row>
    <row r="2279" spans="1:10" x14ac:dyDescent="0.2">
      <c r="A2279" s="14">
        <v>20251031</v>
      </c>
      <c r="B2279" s="15">
        <v>5258</v>
      </c>
      <c r="C2279" s="14" t="s">
        <v>10521</v>
      </c>
      <c r="D2279" s="14" t="s">
        <v>12681</v>
      </c>
      <c r="E2279" s="14">
        <v>5250</v>
      </c>
      <c r="F2279" s="14" t="s">
        <v>8163</v>
      </c>
      <c r="G2279" s="14">
        <v>10</v>
      </c>
      <c r="H2279" s="14" t="s">
        <v>8164</v>
      </c>
      <c r="I2279" s="14" t="s">
        <v>8153</v>
      </c>
      <c r="J2279" s="14" t="s">
        <v>8153</v>
      </c>
    </row>
    <row r="2280" spans="1:10" x14ac:dyDescent="0.2">
      <c r="A2280" s="14">
        <v>20251031</v>
      </c>
      <c r="B2280" s="15">
        <v>5259</v>
      </c>
      <c r="C2280" s="14" t="s">
        <v>10522</v>
      </c>
      <c r="D2280" s="14" t="s">
        <v>12681</v>
      </c>
      <c r="E2280" s="14">
        <v>5250</v>
      </c>
      <c r="F2280" s="14" t="s">
        <v>8163</v>
      </c>
      <c r="G2280" s="14">
        <v>10</v>
      </c>
      <c r="H2280" s="14" t="s">
        <v>8164</v>
      </c>
      <c r="I2280" s="14" t="s">
        <v>8153</v>
      </c>
      <c r="J2280" s="14" t="s">
        <v>8153</v>
      </c>
    </row>
    <row r="2281" spans="1:10" x14ac:dyDescent="0.2">
      <c r="A2281" s="14">
        <v>20251031</v>
      </c>
      <c r="B2281" s="15">
        <v>5261</v>
      </c>
      <c r="C2281" s="14" t="s">
        <v>10523</v>
      </c>
      <c r="D2281" s="14" t="s">
        <v>12680</v>
      </c>
      <c r="E2281" s="14">
        <v>9050</v>
      </c>
      <c r="F2281" s="14" t="s">
        <v>8187</v>
      </c>
      <c r="G2281" s="14">
        <v>10</v>
      </c>
      <c r="H2281" s="14" t="s">
        <v>8164</v>
      </c>
      <c r="I2281" s="14" t="s">
        <v>8153</v>
      </c>
      <c r="J2281" s="14" t="s">
        <v>8153</v>
      </c>
    </row>
    <row r="2282" spans="1:10" x14ac:dyDescent="0.2">
      <c r="A2282" s="14">
        <v>20251031</v>
      </c>
      <c r="B2282" s="15">
        <v>5262</v>
      </c>
      <c r="C2282" s="14" t="s">
        <v>10524</v>
      </c>
      <c r="D2282" s="14" t="s">
        <v>12680</v>
      </c>
      <c r="E2282" s="14">
        <v>3400</v>
      </c>
      <c r="F2282" s="14" t="s">
        <v>9290</v>
      </c>
      <c r="G2282" s="14">
        <v>3</v>
      </c>
      <c r="H2282" s="14" t="s">
        <v>8201</v>
      </c>
      <c r="I2282" s="14">
        <v>6</v>
      </c>
      <c r="J2282" s="14" t="s">
        <v>8150</v>
      </c>
    </row>
    <row r="2283" spans="1:10" x14ac:dyDescent="0.2">
      <c r="A2283" s="14">
        <v>20251031</v>
      </c>
      <c r="B2283" s="15">
        <v>5268</v>
      </c>
      <c r="C2283" s="14" t="s">
        <v>10525</v>
      </c>
      <c r="D2283" s="14" t="s">
        <v>12682</v>
      </c>
      <c r="E2283" s="14">
        <v>3400</v>
      </c>
      <c r="F2283" s="14" t="s">
        <v>9290</v>
      </c>
      <c r="G2283" s="14">
        <v>3</v>
      </c>
      <c r="H2283" s="14" t="s">
        <v>8201</v>
      </c>
      <c r="I2283" s="14" t="s">
        <v>8153</v>
      </c>
      <c r="J2283" s="14" t="s">
        <v>8153</v>
      </c>
    </row>
    <row r="2284" spans="1:10" x14ac:dyDescent="0.2">
      <c r="A2284" s="14">
        <v>20251031</v>
      </c>
      <c r="B2284" s="15">
        <v>5269</v>
      </c>
      <c r="C2284" s="14" t="s">
        <v>10526</v>
      </c>
      <c r="D2284" s="14" t="s">
        <v>12680</v>
      </c>
      <c r="E2284" s="14">
        <v>3400</v>
      </c>
      <c r="F2284" s="14" t="s">
        <v>9290</v>
      </c>
      <c r="G2284" s="14">
        <v>3</v>
      </c>
      <c r="H2284" s="14" t="s">
        <v>8201</v>
      </c>
      <c r="I2284" s="14">
        <v>7</v>
      </c>
      <c r="J2284" s="14" t="s">
        <v>8203</v>
      </c>
    </row>
    <row r="2285" spans="1:10" x14ac:dyDescent="0.2">
      <c r="A2285" s="14">
        <v>20251031</v>
      </c>
      <c r="B2285" s="15">
        <v>5271</v>
      </c>
      <c r="C2285" s="14" t="s">
        <v>10527</v>
      </c>
      <c r="D2285" s="14" t="s">
        <v>12682</v>
      </c>
      <c r="E2285" s="14">
        <v>3400</v>
      </c>
      <c r="F2285" s="14" t="s">
        <v>9290</v>
      </c>
      <c r="G2285" s="14">
        <v>3</v>
      </c>
      <c r="H2285" s="14" t="s">
        <v>8201</v>
      </c>
      <c r="I2285" s="14" t="s">
        <v>8153</v>
      </c>
      <c r="J2285" s="14" t="s">
        <v>8153</v>
      </c>
    </row>
    <row r="2286" spans="1:10" x14ac:dyDescent="0.2">
      <c r="A2286" s="14">
        <v>20251031</v>
      </c>
      <c r="B2286" s="15">
        <v>5273</v>
      </c>
      <c r="C2286" s="14" t="s">
        <v>10528</v>
      </c>
      <c r="D2286" s="14" t="s">
        <v>12682</v>
      </c>
      <c r="E2286" s="14">
        <v>3400</v>
      </c>
      <c r="F2286" s="14" t="s">
        <v>9290</v>
      </c>
      <c r="G2286" s="14">
        <v>3</v>
      </c>
      <c r="H2286" s="14" t="s">
        <v>8201</v>
      </c>
      <c r="I2286" s="14">
        <v>7</v>
      </c>
      <c r="J2286" s="14" t="s">
        <v>8203</v>
      </c>
    </row>
    <row r="2287" spans="1:10" x14ac:dyDescent="0.2">
      <c r="A2287" s="14">
        <v>20251031</v>
      </c>
      <c r="B2287" s="15">
        <v>5279</v>
      </c>
      <c r="C2287" s="14" t="s">
        <v>10529</v>
      </c>
      <c r="D2287" s="14" t="s">
        <v>12682</v>
      </c>
      <c r="E2287" s="14">
        <v>3400</v>
      </c>
      <c r="F2287" s="14" t="s">
        <v>9290</v>
      </c>
      <c r="G2287" s="14">
        <v>3</v>
      </c>
      <c r="H2287" s="14" t="s">
        <v>8201</v>
      </c>
      <c r="I2287" s="14" t="s">
        <v>8153</v>
      </c>
      <c r="J2287" s="14" t="s">
        <v>8153</v>
      </c>
    </row>
    <row r="2288" spans="1:10" x14ac:dyDescent="0.2">
      <c r="A2288" s="14">
        <v>20251031</v>
      </c>
      <c r="B2288" s="15">
        <v>5280</v>
      </c>
      <c r="C2288" s="14" t="s">
        <v>10530</v>
      </c>
      <c r="D2288" s="14" t="s">
        <v>12682</v>
      </c>
      <c r="E2288" s="14">
        <v>8050</v>
      </c>
      <c r="F2288" s="14" t="s">
        <v>8220</v>
      </c>
      <c r="G2288" s="14">
        <v>17</v>
      </c>
      <c r="H2288" s="14" t="s">
        <v>8221</v>
      </c>
      <c r="I2288" s="14" t="s">
        <v>8153</v>
      </c>
      <c r="J2288" s="14" t="s">
        <v>8153</v>
      </c>
    </row>
    <row r="2289" spans="1:10" x14ac:dyDescent="0.2">
      <c r="A2289" s="14">
        <v>20251031</v>
      </c>
      <c r="B2289" s="15">
        <v>5282</v>
      </c>
      <c r="C2289" s="14" t="s">
        <v>10531</v>
      </c>
      <c r="D2289" s="14" t="s">
        <v>12682</v>
      </c>
      <c r="E2289" s="14">
        <v>3400</v>
      </c>
      <c r="F2289" s="14" t="s">
        <v>9290</v>
      </c>
      <c r="G2289" s="14">
        <v>3</v>
      </c>
      <c r="H2289" s="14" t="s">
        <v>8201</v>
      </c>
      <c r="I2289" s="14" t="s">
        <v>8153</v>
      </c>
      <c r="J2289" s="14" t="s">
        <v>8153</v>
      </c>
    </row>
    <row r="2290" spans="1:10" x14ac:dyDescent="0.2">
      <c r="A2290" s="14">
        <v>20251031</v>
      </c>
      <c r="B2290" s="15">
        <v>5283</v>
      </c>
      <c r="C2290" s="14" t="s">
        <v>10532</v>
      </c>
      <c r="D2290" s="14" t="s">
        <v>12682</v>
      </c>
      <c r="E2290" s="14">
        <v>6050</v>
      </c>
      <c r="F2290" s="14" t="s">
        <v>8300</v>
      </c>
      <c r="G2290" s="14">
        <v>13</v>
      </c>
      <c r="H2290" s="14" t="s">
        <v>8301</v>
      </c>
      <c r="I2290" s="14" t="s">
        <v>8153</v>
      </c>
      <c r="J2290" s="14" t="s">
        <v>8153</v>
      </c>
    </row>
    <row r="2291" spans="1:10" x14ac:dyDescent="0.2">
      <c r="A2291" s="14">
        <v>20251031</v>
      </c>
      <c r="B2291" s="15">
        <v>5284</v>
      </c>
      <c r="C2291" s="14" t="s">
        <v>10533</v>
      </c>
      <c r="D2291" s="14" t="s">
        <v>12682</v>
      </c>
      <c r="E2291" s="14">
        <v>3400</v>
      </c>
      <c r="F2291" s="14" t="s">
        <v>9290</v>
      </c>
      <c r="G2291" s="14">
        <v>3</v>
      </c>
      <c r="H2291" s="14" t="s">
        <v>8201</v>
      </c>
      <c r="I2291" s="14" t="s">
        <v>8153</v>
      </c>
      <c r="J2291" s="14" t="s">
        <v>8153</v>
      </c>
    </row>
    <row r="2292" spans="1:10" x14ac:dyDescent="0.2">
      <c r="A2292" s="14">
        <v>20251031</v>
      </c>
      <c r="B2292" s="15">
        <v>5285</v>
      </c>
      <c r="C2292" s="14" t="s">
        <v>10534</v>
      </c>
      <c r="D2292" s="14" t="s">
        <v>12682</v>
      </c>
      <c r="E2292" s="14">
        <v>3400</v>
      </c>
      <c r="F2292" s="14" t="s">
        <v>9290</v>
      </c>
      <c r="G2292" s="14">
        <v>3</v>
      </c>
      <c r="H2292" s="14" t="s">
        <v>8201</v>
      </c>
      <c r="I2292" s="14" t="s">
        <v>8153</v>
      </c>
      <c r="J2292" s="14" t="s">
        <v>8153</v>
      </c>
    </row>
    <row r="2293" spans="1:10" x14ac:dyDescent="0.2">
      <c r="A2293" s="14">
        <v>20251031</v>
      </c>
      <c r="B2293" s="15">
        <v>5287</v>
      </c>
      <c r="C2293" s="14" t="s">
        <v>10535</v>
      </c>
      <c r="D2293" s="14" t="s">
        <v>12682</v>
      </c>
      <c r="E2293" s="14">
        <v>3400</v>
      </c>
      <c r="F2293" s="14" t="s">
        <v>9290</v>
      </c>
      <c r="G2293" s="14">
        <v>3</v>
      </c>
      <c r="H2293" s="14" t="s">
        <v>8201</v>
      </c>
      <c r="I2293" s="14" t="s">
        <v>8153</v>
      </c>
      <c r="J2293" s="14" t="s">
        <v>8153</v>
      </c>
    </row>
    <row r="2294" spans="1:10" x14ac:dyDescent="0.2">
      <c r="A2294" s="14">
        <v>20251031</v>
      </c>
      <c r="B2294" s="15">
        <v>5288</v>
      </c>
      <c r="C2294" s="14" t="s">
        <v>10536</v>
      </c>
      <c r="D2294" s="14" t="s">
        <v>12680</v>
      </c>
      <c r="E2294" s="14">
        <v>3400</v>
      </c>
      <c r="F2294" s="14" t="s">
        <v>9290</v>
      </c>
      <c r="G2294" s="14">
        <v>3</v>
      </c>
      <c r="H2294" s="14" t="s">
        <v>8201</v>
      </c>
      <c r="I2294" s="14">
        <v>7</v>
      </c>
      <c r="J2294" s="14" t="s">
        <v>8203</v>
      </c>
    </row>
    <row r="2295" spans="1:10" x14ac:dyDescent="0.2">
      <c r="A2295" s="14">
        <v>20251031</v>
      </c>
      <c r="B2295" s="15">
        <v>5290</v>
      </c>
      <c r="C2295" s="14" t="s">
        <v>10537</v>
      </c>
      <c r="D2295" s="14" t="s">
        <v>12682</v>
      </c>
      <c r="E2295" s="14">
        <v>3400</v>
      </c>
      <c r="F2295" s="14" t="s">
        <v>9290</v>
      </c>
      <c r="G2295" s="14">
        <v>3</v>
      </c>
      <c r="H2295" s="14" t="s">
        <v>8201</v>
      </c>
      <c r="I2295" s="14" t="s">
        <v>8153</v>
      </c>
      <c r="J2295" s="14" t="s">
        <v>8153</v>
      </c>
    </row>
    <row r="2296" spans="1:10" x14ac:dyDescent="0.2">
      <c r="A2296" s="14">
        <v>20251031</v>
      </c>
      <c r="B2296" s="15">
        <v>5301</v>
      </c>
      <c r="C2296" s="14" t="s">
        <v>10538</v>
      </c>
      <c r="D2296" s="14" t="s">
        <v>12680</v>
      </c>
      <c r="E2296" s="14">
        <v>3400</v>
      </c>
      <c r="F2296" s="14" t="s">
        <v>9290</v>
      </c>
      <c r="G2296" s="14">
        <v>3</v>
      </c>
      <c r="H2296" s="14" t="s">
        <v>8201</v>
      </c>
      <c r="I2296" s="14">
        <v>4</v>
      </c>
      <c r="J2296" s="14" t="s">
        <v>8177</v>
      </c>
    </row>
    <row r="2297" spans="1:10" x14ac:dyDescent="0.2">
      <c r="A2297" s="14">
        <v>20251031</v>
      </c>
      <c r="B2297" s="15">
        <v>5302</v>
      </c>
      <c r="C2297" s="14" t="s">
        <v>10539</v>
      </c>
      <c r="D2297" s="14" t="s">
        <v>12680</v>
      </c>
      <c r="E2297" s="14">
        <v>3400</v>
      </c>
      <c r="F2297" s="14" t="s">
        <v>9290</v>
      </c>
      <c r="G2297" s="14">
        <v>3</v>
      </c>
      <c r="H2297" s="14" t="s">
        <v>8201</v>
      </c>
      <c r="I2297" s="14">
        <v>6</v>
      </c>
      <c r="J2297" s="14" t="s">
        <v>8150</v>
      </c>
    </row>
    <row r="2298" spans="1:10" x14ac:dyDescent="0.2">
      <c r="A2298" s="14">
        <v>20251031</v>
      </c>
      <c r="B2298" s="15">
        <v>5304</v>
      </c>
      <c r="C2298" s="14" t="s">
        <v>10540</v>
      </c>
      <c r="D2298" s="14" t="s">
        <v>12682</v>
      </c>
      <c r="E2298" s="14">
        <v>3400</v>
      </c>
      <c r="F2298" s="14" t="s">
        <v>9290</v>
      </c>
      <c r="G2298" s="14">
        <v>3</v>
      </c>
      <c r="H2298" s="14" t="s">
        <v>8201</v>
      </c>
      <c r="I2298" s="14" t="s">
        <v>8153</v>
      </c>
      <c r="J2298" s="14" t="s">
        <v>8153</v>
      </c>
    </row>
    <row r="2299" spans="1:10" x14ac:dyDescent="0.2">
      <c r="A2299" s="14">
        <v>20251031</v>
      </c>
      <c r="B2299" s="15">
        <v>5310</v>
      </c>
      <c r="C2299" s="14" t="s">
        <v>10541</v>
      </c>
      <c r="D2299" s="14" t="s">
        <v>12680</v>
      </c>
      <c r="E2299" s="14">
        <v>3400</v>
      </c>
      <c r="F2299" s="14" t="s">
        <v>9290</v>
      </c>
      <c r="G2299" s="14">
        <v>3</v>
      </c>
      <c r="H2299" s="14" t="s">
        <v>8201</v>
      </c>
      <c r="I2299" s="14">
        <v>6</v>
      </c>
      <c r="J2299" s="14" t="s">
        <v>8150</v>
      </c>
    </row>
    <row r="2300" spans="1:10" x14ac:dyDescent="0.2">
      <c r="A2300" s="14">
        <v>20251031</v>
      </c>
      <c r="B2300" s="15">
        <v>5331</v>
      </c>
      <c r="C2300" s="14" t="s">
        <v>10542</v>
      </c>
      <c r="D2300" s="14" t="s">
        <v>12680</v>
      </c>
      <c r="E2300" s="14">
        <v>3400</v>
      </c>
      <c r="F2300" s="14" t="s">
        <v>9290</v>
      </c>
      <c r="G2300" s="14">
        <v>3</v>
      </c>
      <c r="H2300" s="14" t="s">
        <v>8201</v>
      </c>
      <c r="I2300" s="14">
        <v>6</v>
      </c>
      <c r="J2300" s="14" t="s">
        <v>8150</v>
      </c>
    </row>
    <row r="2301" spans="1:10" x14ac:dyDescent="0.2">
      <c r="A2301" s="14">
        <v>20251031</v>
      </c>
      <c r="B2301" s="15">
        <v>5332</v>
      </c>
      <c r="C2301" s="14" t="s">
        <v>10543</v>
      </c>
      <c r="D2301" s="14" t="s">
        <v>12680</v>
      </c>
      <c r="E2301" s="14">
        <v>3400</v>
      </c>
      <c r="F2301" s="14" t="s">
        <v>9290</v>
      </c>
      <c r="G2301" s="14">
        <v>3</v>
      </c>
      <c r="H2301" s="14" t="s">
        <v>8201</v>
      </c>
      <c r="I2301" s="14">
        <v>4</v>
      </c>
      <c r="J2301" s="14" t="s">
        <v>8177</v>
      </c>
    </row>
    <row r="2302" spans="1:10" x14ac:dyDescent="0.2">
      <c r="A2302" s="14">
        <v>20251031</v>
      </c>
      <c r="B2302" s="15">
        <v>5333</v>
      </c>
      <c r="C2302" s="14" t="s">
        <v>10544</v>
      </c>
      <c r="D2302" s="14" t="s">
        <v>12680</v>
      </c>
      <c r="E2302" s="14">
        <v>3400</v>
      </c>
      <c r="F2302" s="14" t="s">
        <v>9290</v>
      </c>
      <c r="G2302" s="14">
        <v>3</v>
      </c>
      <c r="H2302" s="14" t="s">
        <v>8201</v>
      </c>
      <c r="I2302" s="14">
        <v>4</v>
      </c>
      <c r="J2302" s="14" t="s">
        <v>8177</v>
      </c>
    </row>
    <row r="2303" spans="1:10" x14ac:dyDescent="0.2">
      <c r="A2303" s="14">
        <v>20251031</v>
      </c>
      <c r="B2303" s="15">
        <v>5334</v>
      </c>
      <c r="C2303" s="14" t="s">
        <v>10545</v>
      </c>
      <c r="D2303" s="14" t="s">
        <v>12680</v>
      </c>
      <c r="E2303" s="14">
        <v>3400</v>
      </c>
      <c r="F2303" s="14" t="s">
        <v>9290</v>
      </c>
      <c r="G2303" s="14">
        <v>3</v>
      </c>
      <c r="H2303" s="14" t="s">
        <v>8201</v>
      </c>
      <c r="I2303" s="14">
        <v>4</v>
      </c>
      <c r="J2303" s="14" t="s">
        <v>8177</v>
      </c>
    </row>
    <row r="2304" spans="1:10" x14ac:dyDescent="0.2">
      <c r="A2304" s="14">
        <v>20251031</v>
      </c>
      <c r="B2304" s="15">
        <v>5337</v>
      </c>
      <c r="C2304" s="14" t="s">
        <v>10546</v>
      </c>
      <c r="D2304" s="14" t="s">
        <v>12682</v>
      </c>
      <c r="E2304" s="14">
        <v>3400</v>
      </c>
      <c r="F2304" s="14" t="s">
        <v>9290</v>
      </c>
      <c r="G2304" s="14">
        <v>3</v>
      </c>
      <c r="H2304" s="14" t="s">
        <v>8201</v>
      </c>
      <c r="I2304" s="14" t="s">
        <v>8153</v>
      </c>
      <c r="J2304" s="14" t="s">
        <v>8153</v>
      </c>
    </row>
    <row r="2305" spans="1:10" x14ac:dyDescent="0.2">
      <c r="A2305" s="14">
        <v>20251031</v>
      </c>
      <c r="B2305" s="15">
        <v>5341</v>
      </c>
      <c r="C2305" s="14" t="s">
        <v>10547</v>
      </c>
      <c r="D2305" s="14" t="s">
        <v>12682</v>
      </c>
      <c r="E2305" s="14">
        <v>3400</v>
      </c>
      <c r="F2305" s="14" t="s">
        <v>9290</v>
      </c>
      <c r="G2305" s="14">
        <v>3</v>
      </c>
      <c r="H2305" s="14" t="s">
        <v>8201</v>
      </c>
      <c r="I2305" s="14" t="s">
        <v>8153</v>
      </c>
      <c r="J2305" s="14" t="s">
        <v>8153</v>
      </c>
    </row>
    <row r="2306" spans="1:10" x14ac:dyDescent="0.2">
      <c r="A2306" s="14">
        <v>20251031</v>
      </c>
      <c r="B2306" s="15">
        <v>5344</v>
      </c>
      <c r="C2306" s="14" t="s">
        <v>10548</v>
      </c>
      <c r="D2306" s="14" t="s">
        <v>12680</v>
      </c>
      <c r="E2306" s="14">
        <v>3400</v>
      </c>
      <c r="F2306" s="14" t="s">
        <v>9290</v>
      </c>
      <c r="G2306" s="14">
        <v>3</v>
      </c>
      <c r="H2306" s="14" t="s">
        <v>8201</v>
      </c>
      <c r="I2306" s="14">
        <v>4</v>
      </c>
      <c r="J2306" s="14" t="s">
        <v>8177</v>
      </c>
    </row>
    <row r="2307" spans="1:10" x14ac:dyDescent="0.2">
      <c r="A2307" s="14">
        <v>20251031</v>
      </c>
      <c r="B2307" s="15">
        <v>5351</v>
      </c>
      <c r="C2307" s="14" t="s">
        <v>10549</v>
      </c>
      <c r="D2307" s="14" t="s">
        <v>12680</v>
      </c>
      <c r="E2307" s="14">
        <v>3400</v>
      </c>
      <c r="F2307" s="14" t="s">
        <v>9290</v>
      </c>
      <c r="G2307" s="14">
        <v>3</v>
      </c>
      <c r="H2307" s="14" t="s">
        <v>8201</v>
      </c>
      <c r="I2307" s="14">
        <v>6</v>
      </c>
      <c r="J2307" s="14" t="s">
        <v>8150</v>
      </c>
    </row>
    <row r="2308" spans="1:10" x14ac:dyDescent="0.2">
      <c r="A2308" s="14">
        <v>20251031</v>
      </c>
      <c r="B2308" s="15">
        <v>5352</v>
      </c>
      <c r="C2308" s="14" t="s">
        <v>10550</v>
      </c>
      <c r="D2308" s="14" t="s">
        <v>12680</v>
      </c>
      <c r="E2308" s="14">
        <v>3400</v>
      </c>
      <c r="F2308" s="14" t="s">
        <v>9290</v>
      </c>
      <c r="G2308" s="14">
        <v>3</v>
      </c>
      <c r="H2308" s="14" t="s">
        <v>8201</v>
      </c>
      <c r="I2308" s="14">
        <v>6</v>
      </c>
      <c r="J2308" s="14" t="s">
        <v>8150</v>
      </c>
    </row>
    <row r="2309" spans="1:10" x14ac:dyDescent="0.2">
      <c r="A2309" s="14">
        <v>20251031</v>
      </c>
      <c r="B2309" s="15">
        <v>5355</v>
      </c>
      <c r="C2309" s="14" t="s">
        <v>10551</v>
      </c>
      <c r="D2309" s="14" t="s">
        <v>12682</v>
      </c>
      <c r="E2309" s="14">
        <v>3400</v>
      </c>
      <c r="F2309" s="14" t="s">
        <v>9290</v>
      </c>
      <c r="G2309" s="14">
        <v>3</v>
      </c>
      <c r="H2309" s="14" t="s">
        <v>8201</v>
      </c>
      <c r="I2309" s="14" t="s">
        <v>8153</v>
      </c>
      <c r="J2309" s="14" t="s">
        <v>8153</v>
      </c>
    </row>
    <row r="2310" spans="1:10" x14ac:dyDescent="0.2">
      <c r="A2310" s="14">
        <v>20251031</v>
      </c>
      <c r="B2310" s="15">
        <v>5356</v>
      </c>
      <c r="C2310" s="14" t="s">
        <v>10552</v>
      </c>
      <c r="D2310" s="14" t="s">
        <v>12682</v>
      </c>
      <c r="E2310" s="14">
        <v>3400</v>
      </c>
      <c r="F2310" s="14" t="s">
        <v>9290</v>
      </c>
      <c r="G2310" s="14">
        <v>3</v>
      </c>
      <c r="H2310" s="14" t="s">
        <v>8201</v>
      </c>
      <c r="I2310" s="14" t="s">
        <v>8153</v>
      </c>
      <c r="J2310" s="14" t="s">
        <v>8153</v>
      </c>
    </row>
    <row r="2311" spans="1:10" x14ac:dyDescent="0.2">
      <c r="A2311" s="14">
        <v>20251031</v>
      </c>
      <c r="B2311" s="15">
        <v>5357</v>
      </c>
      <c r="C2311" s="14" t="s">
        <v>10553</v>
      </c>
      <c r="D2311" s="14" t="s">
        <v>12680</v>
      </c>
      <c r="E2311" s="14">
        <v>3400</v>
      </c>
      <c r="F2311" s="14" t="s">
        <v>9290</v>
      </c>
      <c r="G2311" s="14">
        <v>3</v>
      </c>
      <c r="H2311" s="14" t="s">
        <v>8201</v>
      </c>
      <c r="I2311" s="14">
        <v>7</v>
      </c>
      <c r="J2311" s="14" t="s">
        <v>8203</v>
      </c>
    </row>
    <row r="2312" spans="1:10" x14ac:dyDescent="0.2">
      <c r="A2312" s="14">
        <v>20251031</v>
      </c>
      <c r="B2312" s="15">
        <v>5363</v>
      </c>
      <c r="C2312" s="14" t="s">
        <v>10554</v>
      </c>
      <c r="D2312" s="14" t="s">
        <v>12682</v>
      </c>
      <c r="E2312" s="14">
        <v>3400</v>
      </c>
      <c r="F2312" s="14" t="s">
        <v>9290</v>
      </c>
      <c r="G2312" s="14">
        <v>3</v>
      </c>
      <c r="H2312" s="14" t="s">
        <v>8201</v>
      </c>
      <c r="I2312" s="14" t="s">
        <v>8153</v>
      </c>
      <c r="J2312" s="14" t="s">
        <v>8153</v>
      </c>
    </row>
    <row r="2313" spans="1:10" x14ac:dyDescent="0.2">
      <c r="A2313" s="14">
        <v>20251031</v>
      </c>
      <c r="B2313" s="15">
        <v>5367</v>
      </c>
      <c r="C2313" s="14" t="s">
        <v>10555</v>
      </c>
      <c r="D2313" s="14" t="s">
        <v>12682</v>
      </c>
      <c r="E2313" s="14">
        <v>3400</v>
      </c>
      <c r="F2313" s="14" t="s">
        <v>9290</v>
      </c>
      <c r="G2313" s="14">
        <v>3</v>
      </c>
      <c r="H2313" s="14" t="s">
        <v>8201</v>
      </c>
      <c r="I2313" s="14" t="s">
        <v>8153</v>
      </c>
      <c r="J2313" s="14" t="s">
        <v>8153</v>
      </c>
    </row>
    <row r="2314" spans="1:10" x14ac:dyDescent="0.2">
      <c r="A2314" s="14">
        <v>20251031</v>
      </c>
      <c r="B2314" s="15">
        <v>5368</v>
      </c>
      <c r="C2314" s="14" t="s">
        <v>10556</v>
      </c>
      <c r="D2314" s="14" t="s">
        <v>12682</v>
      </c>
      <c r="E2314" s="14">
        <v>3400</v>
      </c>
      <c r="F2314" s="14" t="s">
        <v>9290</v>
      </c>
      <c r="G2314" s="14">
        <v>3</v>
      </c>
      <c r="H2314" s="14" t="s">
        <v>8201</v>
      </c>
      <c r="I2314" s="14" t="s">
        <v>8153</v>
      </c>
      <c r="J2314" s="14" t="s">
        <v>8153</v>
      </c>
    </row>
    <row r="2315" spans="1:10" x14ac:dyDescent="0.2">
      <c r="A2315" s="14">
        <v>20251031</v>
      </c>
      <c r="B2315" s="15">
        <v>5380</v>
      </c>
      <c r="C2315" s="14" t="s">
        <v>10557</v>
      </c>
      <c r="D2315" s="14" t="s">
        <v>12682</v>
      </c>
      <c r="E2315" s="14">
        <v>3400</v>
      </c>
      <c r="F2315" s="14" t="s">
        <v>9290</v>
      </c>
      <c r="G2315" s="14">
        <v>3</v>
      </c>
      <c r="H2315" s="14" t="s">
        <v>8201</v>
      </c>
      <c r="I2315" s="14" t="s">
        <v>8153</v>
      </c>
      <c r="J2315" s="14" t="s">
        <v>8153</v>
      </c>
    </row>
    <row r="2316" spans="1:10" x14ac:dyDescent="0.2">
      <c r="A2316" s="14">
        <v>20251031</v>
      </c>
      <c r="B2316" s="15">
        <v>5381</v>
      </c>
      <c r="C2316" s="14" t="s">
        <v>10558</v>
      </c>
      <c r="D2316" s="14" t="s">
        <v>12682</v>
      </c>
      <c r="E2316" s="14">
        <v>3400</v>
      </c>
      <c r="F2316" s="14" t="s">
        <v>9290</v>
      </c>
      <c r="G2316" s="14">
        <v>3</v>
      </c>
      <c r="H2316" s="14" t="s">
        <v>8201</v>
      </c>
      <c r="I2316" s="14" t="s">
        <v>8153</v>
      </c>
      <c r="J2316" s="14" t="s">
        <v>8153</v>
      </c>
    </row>
    <row r="2317" spans="1:10" x14ac:dyDescent="0.2">
      <c r="A2317" s="14">
        <v>20251031</v>
      </c>
      <c r="B2317" s="15">
        <v>5384</v>
      </c>
      <c r="C2317" s="14" t="s">
        <v>10559</v>
      </c>
      <c r="D2317" s="14" t="s">
        <v>12680</v>
      </c>
      <c r="E2317" s="14">
        <v>3400</v>
      </c>
      <c r="F2317" s="14" t="s">
        <v>9290</v>
      </c>
      <c r="G2317" s="14">
        <v>3</v>
      </c>
      <c r="H2317" s="14" t="s">
        <v>8201</v>
      </c>
      <c r="I2317" s="14">
        <v>6</v>
      </c>
      <c r="J2317" s="14" t="s">
        <v>8150</v>
      </c>
    </row>
    <row r="2318" spans="1:10" x14ac:dyDescent="0.2">
      <c r="A2318" s="14">
        <v>20251031</v>
      </c>
      <c r="B2318" s="15">
        <v>5386</v>
      </c>
      <c r="C2318" s="14" t="s">
        <v>10560</v>
      </c>
      <c r="D2318" s="14" t="s">
        <v>12682</v>
      </c>
      <c r="E2318" s="14">
        <v>3400</v>
      </c>
      <c r="F2318" s="14" t="s">
        <v>9290</v>
      </c>
      <c r="G2318" s="14">
        <v>3</v>
      </c>
      <c r="H2318" s="14" t="s">
        <v>8201</v>
      </c>
      <c r="I2318" s="14" t="s">
        <v>8153</v>
      </c>
      <c r="J2318" s="14" t="s">
        <v>8153</v>
      </c>
    </row>
    <row r="2319" spans="1:10" x14ac:dyDescent="0.2">
      <c r="A2319" s="14">
        <v>20251031</v>
      </c>
      <c r="B2319" s="15">
        <v>5388</v>
      </c>
      <c r="C2319" s="14" t="s">
        <v>10561</v>
      </c>
      <c r="D2319" s="14" t="s">
        <v>12682</v>
      </c>
      <c r="E2319" s="14">
        <v>3400</v>
      </c>
      <c r="F2319" s="14" t="s">
        <v>9290</v>
      </c>
      <c r="G2319" s="14">
        <v>3</v>
      </c>
      <c r="H2319" s="14" t="s">
        <v>8201</v>
      </c>
      <c r="I2319" s="14" t="s">
        <v>8153</v>
      </c>
      <c r="J2319" s="14" t="s">
        <v>8153</v>
      </c>
    </row>
    <row r="2320" spans="1:10" x14ac:dyDescent="0.2">
      <c r="A2320" s="14">
        <v>20251031</v>
      </c>
      <c r="B2320" s="15">
        <v>5391</v>
      </c>
      <c r="C2320" s="14" t="s">
        <v>10562</v>
      </c>
      <c r="D2320" s="14" t="s">
        <v>12682</v>
      </c>
      <c r="E2320" s="14">
        <v>3400</v>
      </c>
      <c r="F2320" s="14" t="s">
        <v>9290</v>
      </c>
      <c r="G2320" s="14">
        <v>3</v>
      </c>
      <c r="H2320" s="14" t="s">
        <v>8201</v>
      </c>
      <c r="I2320" s="14" t="s">
        <v>8153</v>
      </c>
      <c r="J2320" s="14" t="s">
        <v>8153</v>
      </c>
    </row>
    <row r="2321" spans="1:10" x14ac:dyDescent="0.2">
      <c r="A2321" s="14">
        <v>20251031</v>
      </c>
      <c r="B2321" s="15">
        <v>5393</v>
      </c>
      <c r="C2321" s="14" t="s">
        <v>10563</v>
      </c>
      <c r="D2321" s="14" t="s">
        <v>12680</v>
      </c>
      <c r="E2321" s="14">
        <v>3400</v>
      </c>
      <c r="F2321" s="14" t="s">
        <v>9290</v>
      </c>
      <c r="G2321" s="14">
        <v>3</v>
      </c>
      <c r="H2321" s="14" t="s">
        <v>8201</v>
      </c>
      <c r="I2321" s="14">
        <v>4</v>
      </c>
      <c r="J2321" s="14" t="s">
        <v>8177</v>
      </c>
    </row>
    <row r="2322" spans="1:10" x14ac:dyDescent="0.2">
      <c r="A2322" s="14">
        <v>20251031</v>
      </c>
      <c r="B2322" s="15">
        <v>5401</v>
      </c>
      <c r="C2322" s="14" t="s">
        <v>10564</v>
      </c>
      <c r="D2322" s="14" t="s">
        <v>12680</v>
      </c>
      <c r="E2322" s="14">
        <v>3450</v>
      </c>
      <c r="F2322" s="14" t="s">
        <v>10565</v>
      </c>
      <c r="G2322" s="14">
        <v>7</v>
      </c>
      <c r="H2322" s="14" t="s">
        <v>8282</v>
      </c>
      <c r="I2322" s="14">
        <v>2</v>
      </c>
      <c r="J2322" s="14" t="s">
        <v>8533</v>
      </c>
    </row>
    <row r="2323" spans="1:10" x14ac:dyDescent="0.2">
      <c r="A2323" s="14">
        <v>20251031</v>
      </c>
      <c r="B2323" s="15">
        <v>5406</v>
      </c>
      <c r="C2323" s="14" t="s">
        <v>10566</v>
      </c>
      <c r="D2323" s="14" t="s">
        <v>12680</v>
      </c>
      <c r="E2323" s="14">
        <v>3450</v>
      </c>
      <c r="F2323" s="14" t="s">
        <v>10565</v>
      </c>
      <c r="G2323" s="14">
        <v>7</v>
      </c>
      <c r="H2323" s="14" t="s">
        <v>8282</v>
      </c>
      <c r="I2323" s="14">
        <v>4</v>
      </c>
      <c r="J2323" s="14" t="s">
        <v>8177</v>
      </c>
    </row>
    <row r="2324" spans="1:10" x14ac:dyDescent="0.2">
      <c r="A2324" s="14">
        <v>20251031</v>
      </c>
      <c r="B2324" s="15">
        <v>5408</v>
      </c>
      <c r="C2324" s="14" t="s">
        <v>10567</v>
      </c>
      <c r="D2324" s="14" t="s">
        <v>12680</v>
      </c>
      <c r="E2324" s="14">
        <v>3450</v>
      </c>
      <c r="F2324" s="14" t="s">
        <v>10565</v>
      </c>
      <c r="G2324" s="14">
        <v>7</v>
      </c>
      <c r="H2324" s="14" t="s">
        <v>8282</v>
      </c>
      <c r="I2324" s="14">
        <v>7</v>
      </c>
      <c r="J2324" s="14" t="s">
        <v>8203</v>
      </c>
    </row>
    <row r="2325" spans="1:10" x14ac:dyDescent="0.2">
      <c r="A2325" s="14">
        <v>20251031</v>
      </c>
      <c r="B2325" s="15">
        <v>5410</v>
      </c>
      <c r="C2325" s="14" t="s">
        <v>10568</v>
      </c>
      <c r="D2325" s="14" t="s">
        <v>12680</v>
      </c>
      <c r="E2325" s="14">
        <v>3450</v>
      </c>
      <c r="F2325" s="14" t="s">
        <v>10565</v>
      </c>
      <c r="G2325" s="14">
        <v>7</v>
      </c>
      <c r="H2325" s="14" t="s">
        <v>8282</v>
      </c>
      <c r="I2325" s="14">
        <v>6</v>
      </c>
      <c r="J2325" s="14" t="s">
        <v>8150</v>
      </c>
    </row>
    <row r="2326" spans="1:10" x14ac:dyDescent="0.2">
      <c r="A2326" s="14">
        <v>20251031</v>
      </c>
      <c r="B2326" s="15">
        <v>5411</v>
      </c>
      <c r="C2326" s="14" t="s">
        <v>10569</v>
      </c>
      <c r="D2326" s="14" t="s">
        <v>12680</v>
      </c>
      <c r="E2326" s="14">
        <v>3450</v>
      </c>
      <c r="F2326" s="14" t="s">
        <v>10565</v>
      </c>
      <c r="G2326" s="14">
        <v>7</v>
      </c>
      <c r="H2326" s="14" t="s">
        <v>8282</v>
      </c>
      <c r="I2326" s="14">
        <v>4</v>
      </c>
      <c r="J2326" s="14" t="s">
        <v>8177</v>
      </c>
    </row>
    <row r="2327" spans="1:10" x14ac:dyDescent="0.2">
      <c r="A2327" s="14">
        <v>20251031</v>
      </c>
      <c r="B2327" s="15">
        <v>5423</v>
      </c>
      <c r="C2327" s="14" t="s">
        <v>10570</v>
      </c>
      <c r="D2327" s="14" t="s">
        <v>12680</v>
      </c>
      <c r="E2327" s="14">
        <v>3450</v>
      </c>
      <c r="F2327" s="14" t="s">
        <v>10565</v>
      </c>
      <c r="G2327" s="14">
        <v>7</v>
      </c>
      <c r="H2327" s="14" t="s">
        <v>8282</v>
      </c>
      <c r="I2327" s="14">
        <v>6</v>
      </c>
      <c r="J2327" s="14" t="s">
        <v>8150</v>
      </c>
    </row>
    <row r="2328" spans="1:10" x14ac:dyDescent="0.2">
      <c r="A2328" s="14">
        <v>20251031</v>
      </c>
      <c r="B2328" s="15">
        <v>5440</v>
      </c>
      <c r="C2328" s="14" t="s">
        <v>10571</v>
      </c>
      <c r="D2328" s="14" t="s">
        <v>12680</v>
      </c>
      <c r="E2328" s="14">
        <v>3450</v>
      </c>
      <c r="F2328" s="14" t="s">
        <v>10565</v>
      </c>
      <c r="G2328" s="14">
        <v>7</v>
      </c>
      <c r="H2328" s="14" t="s">
        <v>8282</v>
      </c>
      <c r="I2328" s="14">
        <v>6</v>
      </c>
      <c r="J2328" s="14" t="s">
        <v>8150</v>
      </c>
    </row>
    <row r="2329" spans="1:10" x14ac:dyDescent="0.2">
      <c r="A2329" s="14">
        <v>20251031</v>
      </c>
      <c r="B2329" s="15">
        <v>5444</v>
      </c>
      <c r="C2329" s="14" t="s">
        <v>10572</v>
      </c>
      <c r="D2329" s="14" t="s">
        <v>12680</v>
      </c>
      <c r="E2329" s="14">
        <v>3450</v>
      </c>
      <c r="F2329" s="14" t="s">
        <v>10565</v>
      </c>
      <c r="G2329" s="14">
        <v>7</v>
      </c>
      <c r="H2329" s="14" t="s">
        <v>8282</v>
      </c>
      <c r="I2329" s="14">
        <v>4</v>
      </c>
      <c r="J2329" s="14" t="s">
        <v>8177</v>
      </c>
    </row>
    <row r="2330" spans="1:10" x14ac:dyDescent="0.2">
      <c r="A2330" s="14">
        <v>20251031</v>
      </c>
      <c r="B2330" s="15">
        <v>5445</v>
      </c>
      <c r="C2330" s="14" t="s">
        <v>10573</v>
      </c>
      <c r="D2330" s="14" t="s">
        <v>12680</v>
      </c>
      <c r="E2330" s="14">
        <v>3450</v>
      </c>
      <c r="F2330" s="14" t="s">
        <v>10565</v>
      </c>
      <c r="G2330" s="14">
        <v>7</v>
      </c>
      <c r="H2330" s="14" t="s">
        <v>8282</v>
      </c>
      <c r="I2330" s="14">
        <v>6</v>
      </c>
      <c r="J2330" s="14" t="s">
        <v>8150</v>
      </c>
    </row>
    <row r="2331" spans="1:10" x14ac:dyDescent="0.2">
      <c r="A2331" s="14">
        <v>20251031</v>
      </c>
      <c r="B2331" s="15">
        <v>5446</v>
      </c>
      <c r="C2331" s="14" t="s">
        <v>10574</v>
      </c>
      <c r="D2331" s="14" t="s">
        <v>12682</v>
      </c>
      <c r="E2331" s="14">
        <v>3450</v>
      </c>
      <c r="F2331" s="14" t="s">
        <v>10565</v>
      </c>
      <c r="G2331" s="14">
        <v>7</v>
      </c>
      <c r="H2331" s="14" t="s">
        <v>8282</v>
      </c>
      <c r="I2331" s="14" t="s">
        <v>8153</v>
      </c>
      <c r="J2331" s="14" t="s">
        <v>8153</v>
      </c>
    </row>
    <row r="2332" spans="1:10" x14ac:dyDescent="0.2">
      <c r="A2332" s="14">
        <v>20251031</v>
      </c>
      <c r="B2332" s="15">
        <v>5449</v>
      </c>
      <c r="C2332" s="14" t="s">
        <v>10575</v>
      </c>
      <c r="D2332" s="14" t="s">
        <v>12682</v>
      </c>
      <c r="E2332" s="14">
        <v>3450</v>
      </c>
      <c r="F2332" s="14" t="s">
        <v>10565</v>
      </c>
      <c r="G2332" s="14">
        <v>7</v>
      </c>
      <c r="H2332" s="14" t="s">
        <v>8282</v>
      </c>
      <c r="I2332" s="14">
        <v>7</v>
      </c>
      <c r="J2332" s="14" t="s">
        <v>8203</v>
      </c>
    </row>
    <row r="2333" spans="1:10" x14ac:dyDescent="0.2">
      <c r="A2333" s="14">
        <v>20251031</v>
      </c>
      <c r="B2333" s="15">
        <v>5451</v>
      </c>
      <c r="C2333" s="14" t="s">
        <v>10576</v>
      </c>
      <c r="D2333" s="14" t="s">
        <v>12680</v>
      </c>
      <c r="E2333" s="14">
        <v>3450</v>
      </c>
      <c r="F2333" s="14" t="s">
        <v>10565</v>
      </c>
      <c r="G2333" s="14">
        <v>7</v>
      </c>
      <c r="H2333" s="14" t="s">
        <v>8282</v>
      </c>
      <c r="I2333" s="14">
        <v>6</v>
      </c>
      <c r="J2333" s="14" t="s">
        <v>8150</v>
      </c>
    </row>
    <row r="2334" spans="1:10" x14ac:dyDescent="0.2">
      <c r="A2334" s="14">
        <v>20251031</v>
      </c>
      <c r="B2334" s="15">
        <v>5458</v>
      </c>
      <c r="C2334" s="14" t="s">
        <v>10577</v>
      </c>
      <c r="D2334" s="14" t="s">
        <v>12682</v>
      </c>
      <c r="E2334" s="14">
        <v>3450</v>
      </c>
      <c r="F2334" s="14" t="s">
        <v>10565</v>
      </c>
      <c r="G2334" s="14">
        <v>7</v>
      </c>
      <c r="H2334" s="14" t="s">
        <v>8282</v>
      </c>
      <c r="I2334" s="14" t="s">
        <v>8153</v>
      </c>
      <c r="J2334" s="14" t="s">
        <v>8153</v>
      </c>
    </row>
    <row r="2335" spans="1:10" x14ac:dyDescent="0.2">
      <c r="A2335" s="14">
        <v>20251031</v>
      </c>
      <c r="B2335" s="15">
        <v>5461</v>
      </c>
      <c r="C2335" s="14" t="s">
        <v>10578</v>
      </c>
      <c r="D2335" s="14" t="s">
        <v>12680</v>
      </c>
      <c r="E2335" s="14">
        <v>3450</v>
      </c>
      <c r="F2335" s="14" t="s">
        <v>10565</v>
      </c>
      <c r="G2335" s="14">
        <v>7</v>
      </c>
      <c r="H2335" s="14" t="s">
        <v>8282</v>
      </c>
      <c r="I2335" s="14">
        <v>6</v>
      </c>
      <c r="J2335" s="14" t="s">
        <v>8150</v>
      </c>
    </row>
    <row r="2336" spans="1:10" x14ac:dyDescent="0.2">
      <c r="A2336" s="14">
        <v>20251031</v>
      </c>
      <c r="B2336" s="15">
        <v>5463</v>
      </c>
      <c r="C2336" s="14" t="s">
        <v>10579</v>
      </c>
      <c r="D2336" s="14" t="s">
        <v>12680</v>
      </c>
      <c r="E2336" s="14">
        <v>3450</v>
      </c>
      <c r="F2336" s="14" t="s">
        <v>10565</v>
      </c>
      <c r="G2336" s="14">
        <v>7</v>
      </c>
      <c r="H2336" s="14" t="s">
        <v>8282</v>
      </c>
      <c r="I2336" s="14">
        <v>4</v>
      </c>
      <c r="J2336" s="14" t="s">
        <v>8177</v>
      </c>
    </row>
    <row r="2337" spans="1:10" x14ac:dyDescent="0.2">
      <c r="A2337" s="14">
        <v>20251031</v>
      </c>
      <c r="B2337" s="15">
        <v>5464</v>
      </c>
      <c r="C2337" s="14" t="s">
        <v>10580</v>
      </c>
      <c r="D2337" s="14" t="s">
        <v>12682</v>
      </c>
      <c r="E2337" s="14">
        <v>3450</v>
      </c>
      <c r="F2337" s="14" t="s">
        <v>10565</v>
      </c>
      <c r="G2337" s="14">
        <v>7</v>
      </c>
      <c r="H2337" s="14" t="s">
        <v>8282</v>
      </c>
      <c r="I2337" s="14">
        <v>7</v>
      </c>
      <c r="J2337" s="14" t="s">
        <v>8203</v>
      </c>
    </row>
    <row r="2338" spans="1:10" x14ac:dyDescent="0.2">
      <c r="A2338" s="14">
        <v>20251031</v>
      </c>
      <c r="B2338" s="15">
        <v>5471</v>
      </c>
      <c r="C2338" s="14" t="s">
        <v>10581</v>
      </c>
      <c r="D2338" s="14" t="s">
        <v>12680</v>
      </c>
      <c r="E2338" s="14">
        <v>3450</v>
      </c>
      <c r="F2338" s="14" t="s">
        <v>10565</v>
      </c>
      <c r="G2338" s="14">
        <v>7</v>
      </c>
      <c r="H2338" s="14" t="s">
        <v>8282</v>
      </c>
      <c r="I2338" s="14">
        <v>4</v>
      </c>
      <c r="J2338" s="14" t="s">
        <v>8177</v>
      </c>
    </row>
    <row r="2339" spans="1:10" x14ac:dyDescent="0.2">
      <c r="A2339" s="14">
        <v>20251031</v>
      </c>
      <c r="B2339" s="15">
        <v>5476</v>
      </c>
      <c r="C2339" s="14" t="s">
        <v>10582</v>
      </c>
      <c r="D2339" s="14" t="s">
        <v>12682</v>
      </c>
      <c r="E2339" s="14">
        <v>3450</v>
      </c>
      <c r="F2339" s="14" t="s">
        <v>10565</v>
      </c>
      <c r="G2339" s="14">
        <v>7</v>
      </c>
      <c r="H2339" s="14" t="s">
        <v>8282</v>
      </c>
      <c r="I2339" s="14" t="s">
        <v>8153</v>
      </c>
      <c r="J2339" s="14" t="s">
        <v>8153</v>
      </c>
    </row>
    <row r="2340" spans="1:10" x14ac:dyDescent="0.2">
      <c r="A2340" s="14">
        <v>20251031</v>
      </c>
      <c r="B2340" s="15">
        <v>5480</v>
      </c>
      <c r="C2340" s="14" t="s">
        <v>10583</v>
      </c>
      <c r="D2340" s="14" t="s">
        <v>12680</v>
      </c>
      <c r="E2340" s="14">
        <v>3450</v>
      </c>
      <c r="F2340" s="14" t="s">
        <v>10565</v>
      </c>
      <c r="G2340" s="14">
        <v>7</v>
      </c>
      <c r="H2340" s="14" t="s">
        <v>8282</v>
      </c>
      <c r="I2340" s="14">
        <v>6</v>
      </c>
      <c r="J2340" s="14" t="s">
        <v>8150</v>
      </c>
    </row>
    <row r="2341" spans="1:10" x14ac:dyDescent="0.2">
      <c r="A2341" s="14">
        <v>20251031</v>
      </c>
      <c r="B2341" s="15">
        <v>5482</v>
      </c>
      <c r="C2341" s="14" t="s">
        <v>10584</v>
      </c>
      <c r="D2341" s="14" t="s">
        <v>12680</v>
      </c>
      <c r="E2341" s="14">
        <v>3450</v>
      </c>
      <c r="F2341" s="14" t="s">
        <v>10565</v>
      </c>
      <c r="G2341" s="14">
        <v>7</v>
      </c>
      <c r="H2341" s="14" t="s">
        <v>8282</v>
      </c>
      <c r="I2341" s="14">
        <v>6</v>
      </c>
      <c r="J2341" s="14" t="s">
        <v>8150</v>
      </c>
    </row>
    <row r="2342" spans="1:10" x14ac:dyDescent="0.2">
      <c r="A2342" s="14">
        <v>20251031</v>
      </c>
      <c r="B2342" s="15">
        <v>5484</v>
      </c>
      <c r="C2342" s="14" t="s">
        <v>10585</v>
      </c>
      <c r="D2342" s="14" t="s">
        <v>12682</v>
      </c>
      <c r="E2342" s="14">
        <v>3450</v>
      </c>
      <c r="F2342" s="14" t="s">
        <v>10565</v>
      </c>
      <c r="G2342" s="14">
        <v>7</v>
      </c>
      <c r="H2342" s="14" t="s">
        <v>8282</v>
      </c>
      <c r="I2342" s="14" t="s">
        <v>8153</v>
      </c>
      <c r="J2342" s="14" t="s">
        <v>8153</v>
      </c>
    </row>
    <row r="2343" spans="1:10" x14ac:dyDescent="0.2">
      <c r="A2343" s="14">
        <v>20251031</v>
      </c>
      <c r="B2343" s="15">
        <v>5491</v>
      </c>
      <c r="C2343" s="14" t="s">
        <v>10586</v>
      </c>
      <c r="D2343" s="14" t="s">
        <v>12682</v>
      </c>
      <c r="E2343" s="14">
        <v>3450</v>
      </c>
      <c r="F2343" s="14" t="s">
        <v>10565</v>
      </c>
      <c r="G2343" s="14">
        <v>7</v>
      </c>
      <c r="H2343" s="14" t="s">
        <v>8282</v>
      </c>
      <c r="I2343" s="14" t="s">
        <v>8153</v>
      </c>
      <c r="J2343" s="14" t="s">
        <v>8153</v>
      </c>
    </row>
    <row r="2344" spans="1:10" x14ac:dyDescent="0.2">
      <c r="A2344" s="14">
        <v>20251031</v>
      </c>
      <c r="B2344" s="15">
        <v>5525</v>
      </c>
      <c r="C2344" s="14" t="s">
        <v>10587</v>
      </c>
      <c r="D2344" s="14" t="s">
        <v>8162</v>
      </c>
      <c r="E2344" s="14">
        <v>8050</v>
      </c>
      <c r="F2344" s="14" t="s">
        <v>8220</v>
      </c>
      <c r="G2344" s="14">
        <v>17</v>
      </c>
      <c r="H2344" s="14" t="s">
        <v>8221</v>
      </c>
      <c r="I2344" s="14" t="s">
        <v>8153</v>
      </c>
      <c r="J2344" s="14" t="s">
        <v>8153</v>
      </c>
    </row>
    <row r="2345" spans="1:10" x14ac:dyDescent="0.2">
      <c r="A2345" s="14">
        <v>20251031</v>
      </c>
      <c r="B2345" s="15">
        <v>5527</v>
      </c>
      <c r="C2345" s="14" t="s">
        <v>10588</v>
      </c>
      <c r="D2345" s="14" t="s">
        <v>12681</v>
      </c>
      <c r="E2345" s="14">
        <v>8050</v>
      </c>
      <c r="F2345" s="14" t="s">
        <v>8220</v>
      </c>
      <c r="G2345" s="14">
        <v>17</v>
      </c>
      <c r="H2345" s="14" t="s">
        <v>8221</v>
      </c>
      <c r="I2345" s="14" t="s">
        <v>8153</v>
      </c>
      <c r="J2345" s="14" t="s">
        <v>8153</v>
      </c>
    </row>
    <row r="2346" spans="1:10" x14ac:dyDescent="0.2">
      <c r="A2346" s="14">
        <v>20251031</v>
      </c>
      <c r="B2346" s="15">
        <v>5528</v>
      </c>
      <c r="C2346" s="14" t="s">
        <v>10589</v>
      </c>
      <c r="D2346" s="14" t="s">
        <v>8162</v>
      </c>
      <c r="E2346" s="14">
        <v>8050</v>
      </c>
      <c r="F2346" s="14" t="s">
        <v>8220</v>
      </c>
      <c r="G2346" s="14">
        <v>17</v>
      </c>
      <c r="H2346" s="14" t="s">
        <v>8221</v>
      </c>
      <c r="I2346" s="14" t="s">
        <v>8153</v>
      </c>
      <c r="J2346" s="14" t="s">
        <v>8153</v>
      </c>
    </row>
    <row r="2347" spans="1:10" x14ac:dyDescent="0.2">
      <c r="A2347" s="14">
        <v>20251031</v>
      </c>
      <c r="B2347" s="15">
        <v>5531</v>
      </c>
      <c r="C2347" s="14" t="s">
        <v>10590</v>
      </c>
      <c r="D2347" s="14" t="s">
        <v>8162</v>
      </c>
      <c r="E2347" s="14">
        <v>8050</v>
      </c>
      <c r="F2347" s="14" t="s">
        <v>8220</v>
      </c>
      <c r="G2347" s="14">
        <v>17</v>
      </c>
      <c r="H2347" s="14" t="s">
        <v>8221</v>
      </c>
      <c r="I2347" s="14" t="s">
        <v>8153</v>
      </c>
      <c r="J2347" s="14" t="s">
        <v>8153</v>
      </c>
    </row>
    <row r="2348" spans="1:10" x14ac:dyDescent="0.2">
      <c r="A2348" s="14">
        <v>20251031</v>
      </c>
      <c r="B2348" s="15">
        <v>5532</v>
      </c>
      <c r="C2348" s="14" t="s">
        <v>10591</v>
      </c>
      <c r="D2348" s="14" t="s">
        <v>12681</v>
      </c>
      <c r="E2348" s="14">
        <v>8050</v>
      </c>
      <c r="F2348" s="14" t="s">
        <v>8220</v>
      </c>
      <c r="G2348" s="14">
        <v>17</v>
      </c>
      <c r="H2348" s="14" t="s">
        <v>8221</v>
      </c>
      <c r="I2348" s="14" t="s">
        <v>8153</v>
      </c>
      <c r="J2348" s="14" t="s">
        <v>8153</v>
      </c>
    </row>
    <row r="2349" spans="1:10" x14ac:dyDescent="0.2">
      <c r="A2349" s="14">
        <v>20251031</v>
      </c>
      <c r="B2349" s="15">
        <v>5533</v>
      </c>
      <c r="C2349" s="14" t="s">
        <v>10592</v>
      </c>
      <c r="D2349" s="14" t="s">
        <v>12682</v>
      </c>
      <c r="E2349" s="14">
        <v>8050</v>
      </c>
      <c r="F2349" s="14" t="s">
        <v>8220</v>
      </c>
      <c r="G2349" s="14">
        <v>17</v>
      </c>
      <c r="H2349" s="14" t="s">
        <v>8221</v>
      </c>
      <c r="I2349" s="14" t="s">
        <v>8153</v>
      </c>
      <c r="J2349" s="14" t="s">
        <v>8153</v>
      </c>
    </row>
    <row r="2350" spans="1:10" x14ac:dyDescent="0.2">
      <c r="A2350" s="14">
        <v>20251031</v>
      </c>
      <c r="B2350" s="15">
        <v>5534</v>
      </c>
      <c r="C2350" s="14" t="s">
        <v>10593</v>
      </c>
      <c r="D2350" s="14" t="s">
        <v>8162</v>
      </c>
      <c r="E2350" s="14">
        <v>8050</v>
      </c>
      <c r="F2350" s="14" t="s">
        <v>8220</v>
      </c>
      <c r="G2350" s="14">
        <v>17</v>
      </c>
      <c r="H2350" s="14" t="s">
        <v>8221</v>
      </c>
      <c r="I2350" s="14" t="s">
        <v>8153</v>
      </c>
      <c r="J2350" s="14" t="s">
        <v>8153</v>
      </c>
    </row>
    <row r="2351" spans="1:10" x14ac:dyDescent="0.2">
      <c r="A2351" s="14">
        <v>20251031</v>
      </c>
      <c r="B2351" s="15">
        <v>5535</v>
      </c>
      <c r="C2351" s="14" t="s">
        <v>10594</v>
      </c>
      <c r="D2351" s="14" t="s">
        <v>12680</v>
      </c>
      <c r="E2351" s="14">
        <v>8050</v>
      </c>
      <c r="F2351" s="14" t="s">
        <v>8220</v>
      </c>
      <c r="G2351" s="14">
        <v>17</v>
      </c>
      <c r="H2351" s="14" t="s">
        <v>8221</v>
      </c>
      <c r="I2351" s="14" t="s">
        <v>8153</v>
      </c>
      <c r="J2351" s="14" t="s">
        <v>8153</v>
      </c>
    </row>
    <row r="2352" spans="1:10" x14ac:dyDescent="0.2">
      <c r="A2352" s="14">
        <v>20251031</v>
      </c>
      <c r="B2352" s="15">
        <v>5536</v>
      </c>
      <c r="C2352" s="14" t="s">
        <v>10595</v>
      </c>
      <c r="D2352" s="14" t="s">
        <v>8162</v>
      </c>
      <c r="E2352" s="14">
        <v>8050</v>
      </c>
      <c r="F2352" s="14" t="s">
        <v>8220</v>
      </c>
      <c r="G2352" s="14">
        <v>17</v>
      </c>
      <c r="H2352" s="14" t="s">
        <v>8221</v>
      </c>
      <c r="I2352" s="14" t="s">
        <v>8153</v>
      </c>
      <c r="J2352" s="14" t="s">
        <v>8153</v>
      </c>
    </row>
    <row r="2353" spans="1:10" x14ac:dyDescent="0.2">
      <c r="A2353" s="14">
        <v>20251031</v>
      </c>
      <c r="B2353" s="15">
        <v>5537</v>
      </c>
      <c r="C2353" s="14" t="s">
        <v>10596</v>
      </c>
      <c r="D2353" s="14" t="s">
        <v>8162</v>
      </c>
      <c r="E2353" s="14">
        <v>8050</v>
      </c>
      <c r="F2353" s="14" t="s">
        <v>8220</v>
      </c>
      <c r="G2353" s="14">
        <v>17</v>
      </c>
      <c r="H2353" s="14" t="s">
        <v>8221</v>
      </c>
      <c r="I2353" s="14" t="s">
        <v>8153</v>
      </c>
      <c r="J2353" s="14" t="s">
        <v>8153</v>
      </c>
    </row>
    <row r="2354" spans="1:10" x14ac:dyDescent="0.2">
      <c r="A2354" s="14">
        <v>20251031</v>
      </c>
      <c r="B2354" s="15">
        <v>5541</v>
      </c>
      <c r="C2354" s="14" t="s">
        <v>10597</v>
      </c>
      <c r="D2354" s="14" t="s">
        <v>12680</v>
      </c>
      <c r="E2354" s="14">
        <v>3450</v>
      </c>
      <c r="F2354" s="14" t="s">
        <v>10565</v>
      </c>
      <c r="G2354" s="14">
        <v>7</v>
      </c>
      <c r="H2354" s="14" t="s">
        <v>8282</v>
      </c>
      <c r="I2354" s="14">
        <v>7</v>
      </c>
      <c r="J2354" s="14" t="s">
        <v>8203</v>
      </c>
    </row>
    <row r="2355" spans="1:10" x14ac:dyDescent="0.2">
      <c r="A2355" s="14">
        <v>20251031</v>
      </c>
      <c r="B2355" s="15">
        <v>5542</v>
      </c>
      <c r="C2355" s="14" t="s">
        <v>10598</v>
      </c>
      <c r="D2355" s="14" t="s">
        <v>12682</v>
      </c>
      <c r="E2355" s="14">
        <v>3450</v>
      </c>
      <c r="F2355" s="14" t="s">
        <v>10565</v>
      </c>
      <c r="G2355" s="14">
        <v>7</v>
      </c>
      <c r="H2355" s="14" t="s">
        <v>8282</v>
      </c>
      <c r="I2355" s="14" t="s">
        <v>8153</v>
      </c>
      <c r="J2355" s="14" t="s">
        <v>8153</v>
      </c>
    </row>
    <row r="2356" spans="1:10" x14ac:dyDescent="0.2">
      <c r="A2356" s="14">
        <v>20251031</v>
      </c>
      <c r="B2356" s="15">
        <v>5563</v>
      </c>
      <c r="C2356" s="14" t="s">
        <v>10599</v>
      </c>
      <c r="D2356" s="14" t="s">
        <v>12680</v>
      </c>
      <c r="E2356" s="14">
        <v>3450</v>
      </c>
      <c r="F2356" s="14" t="s">
        <v>10565</v>
      </c>
      <c r="G2356" s="14">
        <v>7</v>
      </c>
      <c r="H2356" s="14" t="s">
        <v>8282</v>
      </c>
      <c r="I2356" s="14">
        <v>6</v>
      </c>
      <c r="J2356" s="14" t="s">
        <v>8150</v>
      </c>
    </row>
    <row r="2357" spans="1:10" x14ac:dyDescent="0.2">
      <c r="A2357" s="14">
        <v>20251031</v>
      </c>
      <c r="B2357" s="15">
        <v>5570</v>
      </c>
      <c r="C2357" s="14" t="s">
        <v>10600</v>
      </c>
      <c r="D2357" s="14" t="s">
        <v>12681</v>
      </c>
      <c r="E2357" s="14">
        <v>5250</v>
      </c>
      <c r="F2357" s="14" t="s">
        <v>8163</v>
      </c>
      <c r="G2357" s="14">
        <v>10</v>
      </c>
      <c r="H2357" s="14" t="s">
        <v>8164</v>
      </c>
      <c r="I2357" s="14" t="s">
        <v>8153</v>
      </c>
      <c r="J2357" s="14" t="s">
        <v>8153</v>
      </c>
    </row>
    <row r="2358" spans="1:10" x14ac:dyDescent="0.2">
      <c r="A2358" s="14">
        <v>20251031</v>
      </c>
      <c r="B2358" s="15">
        <v>5571</v>
      </c>
      <c r="C2358" s="14" t="s">
        <v>10601</v>
      </c>
      <c r="D2358" s="14" t="s">
        <v>12682</v>
      </c>
      <c r="E2358" s="14">
        <v>5250</v>
      </c>
      <c r="F2358" s="14" t="s">
        <v>8163</v>
      </c>
      <c r="G2358" s="14">
        <v>10</v>
      </c>
      <c r="H2358" s="14" t="s">
        <v>8164</v>
      </c>
      <c r="I2358" s="14" t="s">
        <v>8153</v>
      </c>
      <c r="J2358" s="14" t="s">
        <v>8153</v>
      </c>
    </row>
    <row r="2359" spans="1:10" x14ac:dyDescent="0.2">
      <c r="A2359" s="14">
        <v>20251031</v>
      </c>
      <c r="B2359" s="15">
        <v>5572</v>
      </c>
      <c r="C2359" s="14" t="s">
        <v>10602</v>
      </c>
      <c r="D2359" s="14" t="s">
        <v>12681</v>
      </c>
      <c r="E2359" s="14">
        <v>5250</v>
      </c>
      <c r="F2359" s="14" t="s">
        <v>8163</v>
      </c>
      <c r="G2359" s="14">
        <v>10</v>
      </c>
      <c r="H2359" s="14" t="s">
        <v>8164</v>
      </c>
      <c r="I2359" s="14" t="s">
        <v>8153</v>
      </c>
      <c r="J2359" s="14" t="s">
        <v>8153</v>
      </c>
    </row>
    <row r="2360" spans="1:10" x14ac:dyDescent="0.2">
      <c r="A2360" s="14">
        <v>20251031</v>
      </c>
      <c r="B2360" s="15">
        <v>5573</v>
      </c>
      <c r="C2360" s="14" t="s">
        <v>10603</v>
      </c>
      <c r="D2360" s="14" t="s">
        <v>8162</v>
      </c>
      <c r="E2360" s="14">
        <v>5250</v>
      </c>
      <c r="F2360" s="14" t="s">
        <v>8163</v>
      </c>
      <c r="G2360" s="14">
        <v>10</v>
      </c>
      <c r="H2360" s="14" t="s">
        <v>8164</v>
      </c>
      <c r="I2360" s="14" t="s">
        <v>8153</v>
      </c>
      <c r="J2360" s="14" t="s">
        <v>8153</v>
      </c>
    </row>
    <row r="2361" spans="1:10" x14ac:dyDescent="0.2">
      <c r="A2361" s="14">
        <v>20251031</v>
      </c>
      <c r="B2361" s="15">
        <v>5574</v>
      </c>
      <c r="C2361" s="14" t="s">
        <v>10604</v>
      </c>
      <c r="D2361" s="14" t="s">
        <v>12681</v>
      </c>
      <c r="E2361" s="14">
        <v>5250</v>
      </c>
      <c r="F2361" s="14" t="s">
        <v>8163</v>
      </c>
      <c r="G2361" s="14">
        <v>10</v>
      </c>
      <c r="H2361" s="14" t="s">
        <v>8164</v>
      </c>
      <c r="I2361" s="14" t="s">
        <v>8153</v>
      </c>
      <c r="J2361" s="14" t="s">
        <v>8153</v>
      </c>
    </row>
    <row r="2362" spans="1:10" x14ac:dyDescent="0.2">
      <c r="A2362" s="14">
        <v>20251031</v>
      </c>
      <c r="B2362" s="15">
        <v>5575</v>
      </c>
      <c r="C2362" s="14" t="s">
        <v>10605</v>
      </c>
      <c r="D2362" s="14" t="s">
        <v>12681</v>
      </c>
      <c r="E2362" s="14">
        <v>5250</v>
      </c>
      <c r="F2362" s="14" t="s">
        <v>8163</v>
      </c>
      <c r="G2362" s="14">
        <v>10</v>
      </c>
      <c r="H2362" s="14" t="s">
        <v>8164</v>
      </c>
      <c r="I2362" s="14" t="s">
        <v>8153</v>
      </c>
      <c r="J2362" s="14" t="s">
        <v>8153</v>
      </c>
    </row>
    <row r="2363" spans="1:10" x14ac:dyDescent="0.2">
      <c r="A2363" s="14">
        <v>20251031</v>
      </c>
      <c r="B2363" s="15">
        <v>5576</v>
      </c>
      <c r="C2363" s="14" t="s">
        <v>10606</v>
      </c>
      <c r="D2363" s="14" t="s">
        <v>12682</v>
      </c>
      <c r="E2363" s="14">
        <v>5250</v>
      </c>
      <c r="F2363" s="14" t="s">
        <v>8163</v>
      </c>
      <c r="G2363" s="14">
        <v>10</v>
      </c>
      <c r="H2363" s="14" t="s">
        <v>8164</v>
      </c>
      <c r="I2363" s="14" t="s">
        <v>8153</v>
      </c>
      <c r="J2363" s="14" t="s">
        <v>8153</v>
      </c>
    </row>
    <row r="2364" spans="1:10" x14ac:dyDescent="0.2">
      <c r="A2364" s="14">
        <v>20251031</v>
      </c>
      <c r="B2364" s="15">
        <v>5577</v>
      </c>
      <c r="C2364" s="14" t="s">
        <v>10607</v>
      </c>
      <c r="D2364" s="14" t="s">
        <v>12681</v>
      </c>
      <c r="E2364" s="14">
        <v>5250</v>
      </c>
      <c r="F2364" s="14" t="s">
        <v>8163</v>
      </c>
      <c r="G2364" s="14">
        <v>10</v>
      </c>
      <c r="H2364" s="14" t="s">
        <v>8164</v>
      </c>
      <c r="I2364" s="14" t="s">
        <v>8153</v>
      </c>
      <c r="J2364" s="14" t="s">
        <v>8153</v>
      </c>
    </row>
    <row r="2365" spans="1:10" x14ac:dyDescent="0.2">
      <c r="A2365" s="14">
        <v>20251031</v>
      </c>
      <c r="B2365" s="15">
        <v>5578</v>
      </c>
      <c r="C2365" s="14" t="s">
        <v>10608</v>
      </c>
      <c r="D2365" s="14" t="s">
        <v>12681</v>
      </c>
      <c r="E2365" s="14">
        <v>5250</v>
      </c>
      <c r="F2365" s="14" t="s">
        <v>8163</v>
      </c>
      <c r="G2365" s="14">
        <v>10</v>
      </c>
      <c r="H2365" s="14" t="s">
        <v>8164</v>
      </c>
      <c r="I2365" s="14" t="s">
        <v>8153</v>
      </c>
      <c r="J2365" s="14" t="s">
        <v>8153</v>
      </c>
    </row>
    <row r="2366" spans="1:10" x14ac:dyDescent="0.2">
      <c r="A2366" s="14">
        <v>20251031</v>
      </c>
      <c r="B2366" s="15">
        <v>5580</v>
      </c>
      <c r="C2366" s="14" t="s">
        <v>10609</v>
      </c>
      <c r="D2366" s="14" t="s">
        <v>12681</v>
      </c>
      <c r="E2366" s="14">
        <v>5250</v>
      </c>
      <c r="F2366" s="14" t="s">
        <v>8163</v>
      </c>
      <c r="G2366" s="14">
        <v>10</v>
      </c>
      <c r="H2366" s="14" t="s">
        <v>8164</v>
      </c>
      <c r="I2366" s="14" t="s">
        <v>8153</v>
      </c>
      <c r="J2366" s="14" t="s">
        <v>8153</v>
      </c>
    </row>
    <row r="2367" spans="1:10" x14ac:dyDescent="0.2">
      <c r="A2367" s="14">
        <v>20251031</v>
      </c>
      <c r="B2367" s="15">
        <v>5581</v>
      </c>
      <c r="C2367" s="14" t="s">
        <v>10610</v>
      </c>
      <c r="D2367" s="14" t="s">
        <v>8162</v>
      </c>
      <c r="E2367" s="14">
        <v>5250</v>
      </c>
      <c r="F2367" s="14" t="s">
        <v>8163</v>
      </c>
      <c r="G2367" s="14">
        <v>10</v>
      </c>
      <c r="H2367" s="14" t="s">
        <v>8164</v>
      </c>
      <c r="I2367" s="14" t="s">
        <v>8153</v>
      </c>
      <c r="J2367" s="14" t="s">
        <v>8153</v>
      </c>
    </row>
    <row r="2368" spans="1:10" x14ac:dyDescent="0.2">
      <c r="A2368" s="14">
        <v>20251031</v>
      </c>
      <c r="B2368" s="15">
        <v>5582</v>
      </c>
      <c r="C2368" s="14" t="s">
        <v>10611</v>
      </c>
      <c r="D2368" s="14" t="s">
        <v>12681</v>
      </c>
      <c r="E2368" s="14">
        <v>5250</v>
      </c>
      <c r="F2368" s="14" t="s">
        <v>8163</v>
      </c>
      <c r="G2368" s="14">
        <v>10</v>
      </c>
      <c r="H2368" s="14" t="s">
        <v>8164</v>
      </c>
      <c r="I2368" s="14" t="s">
        <v>8153</v>
      </c>
      <c r="J2368" s="14" t="s">
        <v>8153</v>
      </c>
    </row>
    <row r="2369" spans="1:10" x14ac:dyDescent="0.2">
      <c r="A2369" s="14">
        <v>20251031</v>
      </c>
      <c r="B2369" s="15">
        <v>5584</v>
      </c>
      <c r="C2369" s="14" t="s">
        <v>10612</v>
      </c>
      <c r="D2369" s="14" t="s">
        <v>8162</v>
      </c>
      <c r="E2369" s="14">
        <v>5250</v>
      </c>
      <c r="F2369" s="14" t="s">
        <v>8163</v>
      </c>
      <c r="G2369" s="14">
        <v>10</v>
      </c>
      <c r="H2369" s="14" t="s">
        <v>8164</v>
      </c>
      <c r="I2369" s="14" t="s">
        <v>8153</v>
      </c>
      <c r="J2369" s="14" t="s">
        <v>8153</v>
      </c>
    </row>
    <row r="2370" spans="1:10" x14ac:dyDescent="0.2">
      <c r="A2370" s="14">
        <v>20251031</v>
      </c>
      <c r="B2370" s="15">
        <v>5586</v>
      </c>
      <c r="C2370" s="14" t="s">
        <v>10613</v>
      </c>
      <c r="D2370" s="14" t="s">
        <v>12681</v>
      </c>
      <c r="E2370" s="14">
        <v>5250</v>
      </c>
      <c r="F2370" s="14" t="s">
        <v>8163</v>
      </c>
      <c r="G2370" s="14">
        <v>10</v>
      </c>
      <c r="H2370" s="14" t="s">
        <v>8164</v>
      </c>
      <c r="I2370" s="14" t="s">
        <v>8153</v>
      </c>
      <c r="J2370" s="14" t="s">
        <v>8153</v>
      </c>
    </row>
    <row r="2371" spans="1:10" x14ac:dyDescent="0.2">
      <c r="A2371" s="14">
        <v>20251031</v>
      </c>
      <c r="B2371" s="15">
        <v>5587</v>
      </c>
      <c r="C2371" s="14" t="s">
        <v>10614</v>
      </c>
      <c r="D2371" s="14" t="s">
        <v>12681</v>
      </c>
      <c r="E2371" s="14">
        <v>5250</v>
      </c>
      <c r="F2371" s="14" t="s">
        <v>8163</v>
      </c>
      <c r="G2371" s="14">
        <v>10</v>
      </c>
      <c r="H2371" s="14" t="s">
        <v>8164</v>
      </c>
      <c r="I2371" s="14" t="s">
        <v>8153</v>
      </c>
      <c r="J2371" s="14" t="s">
        <v>8153</v>
      </c>
    </row>
    <row r="2372" spans="1:10" x14ac:dyDescent="0.2">
      <c r="A2372" s="14">
        <v>20251031</v>
      </c>
      <c r="B2372" s="15">
        <v>5588</v>
      </c>
      <c r="C2372" s="14" t="s">
        <v>10615</v>
      </c>
      <c r="D2372" s="14" t="s">
        <v>12681</v>
      </c>
      <c r="E2372" s="14">
        <v>5250</v>
      </c>
      <c r="F2372" s="14" t="s">
        <v>8163</v>
      </c>
      <c r="G2372" s="14">
        <v>10</v>
      </c>
      <c r="H2372" s="14" t="s">
        <v>8164</v>
      </c>
      <c r="I2372" s="14" t="s">
        <v>8153</v>
      </c>
      <c r="J2372" s="14" t="s">
        <v>8153</v>
      </c>
    </row>
    <row r="2373" spans="1:10" x14ac:dyDescent="0.2">
      <c r="A2373" s="14">
        <v>20251031</v>
      </c>
      <c r="B2373" s="15">
        <v>5589</v>
      </c>
      <c r="C2373" s="14" t="s">
        <v>10616</v>
      </c>
      <c r="D2373" s="14" t="s">
        <v>12682</v>
      </c>
      <c r="E2373" s="14">
        <v>5250</v>
      </c>
      <c r="F2373" s="14" t="s">
        <v>8163</v>
      </c>
      <c r="G2373" s="14">
        <v>10</v>
      </c>
      <c r="H2373" s="14" t="s">
        <v>8164</v>
      </c>
      <c r="I2373" s="14" t="s">
        <v>8153</v>
      </c>
      <c r="J2373" s="14" t="s">
        <v>8153</v>
      </c>
    </row>
    <row r="2374" spans="1:10" x14ac:dyDescent="0.2">
      <c r="A2374" s="14">
        <v>20251031</v>
      </c>
      <c r="B2374" s="15">
        <v>5590</v>
      </c>
      <c r="C2374" s="14" t="s">
        <v>10617</v>
      </c>
      <c r="D2374" s="14" t="s">
        <v>12681</v>
      </c>
      <c r="E2374" s="14">
        <v>5250</v>
      </c>
      <c r="F2374" s="14" t="s">
        <v>8163</v>
      </c>
      <c r="G2374" s="14">
        <v>10</v>
      </c>
      <c r="H2374" s="14" t="s">
        <v>8164</v>
      </c>
      <c r="I2374" s="14" t="s">
        <v>8153</v>
      </c>
      <c r="J2374" s="14" t="s">
        <v>8153</v>
      </c>
    </row>
    <row r="2375" spans="1:10" x14ac:dyDescent="0.2">
      <c r="A2375" s="14">
        <v>20251031</v>
      </c>
      <c r="B2375" s="15">
        <v>5591</v>
      </c>
      <c r="C2375" s="14" t="s">
        <v>10618</v>
      </c>
      <c r="D2375" s="14" t="s">
        <v>12681</v>
      </c>
      <c r="E2375" s="14">
        <v>5250</v>
      </c>
      <c r="F2375" s="14" t="s">
        <v>8163</v>
      </c>
      <c r="G2375" s="14">
        <v>10</v>
      </c>
      <c r="H2375" s="14" t="s">
        <v>8164</v>
      </c>
      <c r="I2375" s="14" t="s">
        <v>8153</v>
      </c>
      <c r="J2375" s="14" t="s">
        <v>8153</v>
      </c>
    </row>
    <row r="2376" spans="1:10" x14ac:dyDescent="0.2">
      <c r="A2376" s="14">
        <v>20251031</v>
      </c>
      <c r="B2376" s="15">
        <v>5592</v>
      </c>
      <c r="C2376" s="14" t="s">
        <v>10619</v>
      </c>
      <c r="D2376" s="14" t="s">
        <v>12681</v>
      </c>
      <c r="E2376" s="14">
        <v>5250</v>
      </c>
      <c r="F2376" s="14" t="s">
        <v>8163</v>
      </c>
      <c r="G2376" s="14">
        <v>10</v>
      </c>
      <c r="H2376" s="14" t="s">
        <v>8164</v>
      </c>
      <c r="I2376" s="14" t="s">
        <v>8153</v>
      </c>
      <c r="J2376" s="14" t="s">
        <v>8153</v>
      </c>
    </row>
    <row r="2377" spans="1:10" x14ac:dyDescent="0.2">
      <c r="A2377" s="14">
        <v>20251031</v>
      </c>
      <c r="B2377" s="15">
        <v>5594</v>
      </c>
      <c r="C2377" s="14" t="s">
        <v>10620</v>
      </c>
      <c r="D2377" s="14" t="s">
        <v>8162</v>
      </c>
      <c r="E2377" s="14">
        <v>5250</v>
      </c>
      <c r="F2377" s="14" t="s">
        <v>8163</v>
      </c>
      <c r="G2377" s="14">
        <v>10</v>
      </c>
      <c r="H2377" s="14" t="s">
        <v>8164</v>
      </c>
      <c r="I2377" s="14" t="s">
        <v>8153</v>
      </c>
      <c r="J2377" s="14" t="s">
        <v>8153</v>
      </c>
    </row>
    <row r="2378" spans="1:10" x14ac:dyDescent="0.2">
      <c r="A2378" s="14">
        <v>20251031</v>
      </c>
      <c r="B2378" s="15">
        <v>5595</v>
      </c>
      <c r="C2378" s="14" t="s">
        <v>10621</v>
      </c>
      <c r="D2378" s="14" t="s">
        <v>12681</v>
      </c>
      <c r="E2378" s="14">
        <v>5250</v>
      </c>
      <c r="F2378" s="14" t="s">
        <v>8163</v>
      </c>
      <c r="G2378" s="14">
        <v>10</v>
      </c>
      <c r="H2378" s="14" t="s">
        <v>8164</v>
      </c>
      <c r="I2378" s="14" t="s">
        <v>8153</v>
      </c>
      <c r="J2378" s="14" t="s">
        <v>8153</v>
      </c>
    </row>
    <row r="2379" spans="1:10" x14ac:dyDescent="0.2">
      <c r="A2379" s="14">
        <v>20251031</v>
      </c>
      <c r="B2379" s="15">
        <v>5596</v>
      </c>
      <c r="C2379" s="14" t="s">
        <v>10622</v>
      </c>
      <c r="D2379" s="14" t="s">
        <v>12681</v>
      </c>
      <c r="E2379" s="14">
        <v>5250</v>
      </c>
      <c r="F2379" s="14" t="s">
        <v>8163</v>
      </c>
      <c r="G2379" s="14">
        <v>10</v>
      </c>
      <c r="H2379" s="14" t="s">
        <v>8164</v>
      </c>
      <c r="I2379" s="14" t="s">
        <v>8153</v>
      </c>
      <c r="J2379" s="14" t="s">
        <v>8153</v>
      </c>
    </row>
    <row r="2380" spans="1:10" x14ac:dyDescent="0.2">
      <c r="A2380" s="14">
        <v>20251031</v>
      </c>
      <c r="B2380" s="15">
        <v>5597</v>
      </c>
      <c r="C2380" s="14" t="s">
        <v>10623</v>
      </c>
      <c r="D2380" s="14" t="s">
        <v>12681</v>
      </c>
      <c r="E2380" s="14">
        <v>5250</v>
      </c>
      <c r="F2380" s="14" t="s">
        <v>8163</v>
      </c>
      <c r="G2380" s="14">
        <v>10</v>
      </c>
      <c r="H2380" s="14" t="s">
        <v>8164</v>
      </c>
      <c r="I2380" s="14" t="s">
        <v>8153</v>
      </c>
      <c r="J2380" s="14" t="s">
        <v>8153</v>
      </c>
    </row>
    <row r="2381" spans="1:10" x14ac:dyDescent="0.2">
      <c r="A2381" s="14">
        <v>20251031</v>
      </c>
      <c r="B2381" s="15">
        <v>5598</v>
      </c>
      <c r="C2381" s="14" t="s">
        <v>10624</v>
      </c>
      <c r="D2381" s="14" t="s">
        <v>8162</v>
      </c>
      <c r="E2381" s="14">
        <v>5250</v>
      </c>
      <c r="F2381" s="14" t="s">
        <v>8163</v>
      </c>
      <c r="G2381" s="14">
        <v>10</v>
      </c>
      <c r="H2381" s="14" t="s">
        <v>8164</v>
      </c>
      <c r="I2381" s="14" t="s">
        <v>8153</v>
      </c>
      <c r="J2381" s="14" t="s">
        <v>8153</v>
      </c>
    </row>
    <row r="2382" spans="1:10" x14ac:dyDescent="0.2">
      <c r="A2382" s="14">
        <v>20251031</v>
      </c>
      <c r="B2382" s="15">
        <v>5599</v>
      </c>
      <c r="C2382" s="14" t="s">
        <v>10625</v>
      </c>
      <c r="D2382" s="14" t="s">
        <v>12681</v>
      </c>
      <c r="E2382" s="14">
        <v>5250</v>
      </c>
      <c r="F2382" s="14" t="s">
        <v>8163</v>
      </c>
      <c r="G2382" s="14">
        <v>10</v>
      </c>
      <c r="H2382" s="14" t="s">
        <v>8164</v>
      </c>
      <c r="I2382" s="14" t="s">
        <v>8153</v>
      </c>
      <c r="J2382" s="14" t="s">
        <v>8153</v>
      </c>
    </row>
    <row r="2383" spans="1:10" x14ac:dyDescent="0.2">
      <c r="A2383" s="14">
        <v>20251031</v>
      </c>
      <c r="B2383" s="15">
        <v>5602</v>
      </c>
      <c r="C2383" s="14" t="s">
        <v>10626</v>
      </c>
      <c r="D2383" s="14" t="s">
        <v>12680</v>
      </c>
      <c r="E2383" s="14">
        <v>3450</v>
      </c>
      <c r="F2383" s="14" t="s">
        <v>10565</v>
      </c>
      <c r="G2383" s="14">
        <v>7</v>
      </c>
      <c r="H2383" s="14" t="s">
        <v>8282</v>
      </c>
      <c r="I2383" s="14">
        <v>6</v>
      </c>
      <c r="J2383" s="14" t="s">
        <v>8150</v>
      </c>
    </row>
    <row r="2384" spans="1:10" x14ac:dyDescent="0.2">
      <c r="A2384" s="14">
        <v>20251031</v>
      </c>
      <c r="B2384" s="15">
        <v>5603</v>
      </c>
      <c r="C2384" s="14" t="s">
        <v>10627</v>
      </c>
      <c r="D2384" s="14" t="s">
        <v>12682</v>
      </c>
      <c r="E2384" s="14">
        <v>3450</v>
      </c>
      <c r="F2384" s="14" t="s">
        <v>10565</v>
      </c>
      <c r="G2384" s="14">
        <v>7</v>
      </c>
      <c r="H2384" s="14" t="s">
        <v>8282</v>
      </c>
      <c r="I2384" s="14" t="s">
        <v>8153</v>
      </c>
      <c r="J2384" s="14" t="s">
        <v>8153</v>
      </c>
    </row>
    <row r="2385" spans="1:10" x14ac:dyDescent="0.2">
      <c r="A2385" s="14">
        <v>20251031</v>
      </c>
      <c r="B2385" s="15">
        <v>5609</v>
      </c>
      <c r="C2385" s="14" t="s">
        <v>10628</v>
      </c>
      <c r="D2385" s="14" t="s">
        <v>12682</v>
      </c>
      <c r="E2385" s="14">
        <v>3450</v>
      </c>
      <c r="F2385" s="14" t="s">
        <v>10565</v>
      </c>
      <c r="G2385" s="14">
        <v>7</v>
      </c>
      <c r="H2385" s="14" t="s">
        <v>8282</v>
      </c>
      <c r="I2385" s="14" t="s">
        <v>8153</v>
      </c>
      <c r="J2385" s="14" t="s">
        <v>8153</v>
      </c>
    </row>
    <row r="2386" spans="1:10" x14ac:dyDescent="0.2">
      <c r="A2386" s="14">
        <v>20251031</v>
      </c>
      <c r="B2386" s="15">
        <v>5612</v>
      </c>
      <c r="C2386" s="14" t="s">
        <v>10629</v>
      </c>
      <c r="D2386" s="14" t="s">
        <v>12682</v>
      </c>
      <c r="E2386" s="14">
        <v>3450</v>
      </c>
      <c r="F2386" s="14" t="s">
        <v>10565</v>
      </c>
      <c r="G2386" s="14">
        <v>7</v>
      </c>
      <c r="H2386" s="14" t="s">
        <v>8282</v>
      </c>
      <c r="I2386" s="14" t="s">
        <v>8153</v>
      </c>
      <c r="J2386" s="14" t="s">
        <v>8153</v>
      </c>
    </row>
    <row r="2387" spans="1:10" x14ac:dyDescent="0.2">
      <c r="A2387" s="14">
        <v>20251031</v>
      </c>
      <c r="B2387" s="15">
        <v>5616</v>
      </c>
      <c r="C2387" s="14" t="s">
        <v>10630</v>
      </c>
      <c r="D2387" s="14" t="s">
        <v>12681</v>
      </c>
      <c r="E2387" s="14">
        <v>5250</v>
      </c>
      <c r="F2387" s="14" t="s">
        <v>8163</v>
      </c>
      <c r="G2387" s="14">
        <v>10</v>
      </c>
      <c r="H2387" s="14" t="s">
        <v>8164</v>
      </c>
      <c r="I2387" s="14" t="s">
        <v>8153</v>
      </c>
      <c r="J2387" s="14" t="s">
        <v>8153</v>
      </c>
    </row>
    <row r="2388" spans="1:10" x14ac:dyDescent="0.2">
      <c r="A2388" s="14">
        <v>20251031</v>
      </c>
      <c r="B2388" s="15">
        <v>5617</v>
      </c>
      <c r="C2388" s="14" t="s">
        <v>10631</v>
      </c>
      <c r="D2388" s="14" t="s">
        <v>8162</v>
      </c>
      <c r="E2388" s="14">
        <v>5250</v>
      </c>
      <c r="F2388" s="14" t="s">
        <v>8163</v>
      </c>
      <c r="G2388" s="14">
        <v>10</v>
      </c>
      <c r="H2388" s="14" t="s">
        <v>8164</v>
      </c>
      <c r="I2388" s="14" t="s">
        <v>8153</v>
      </c>
      <c r="J2388" s="14" t="s">
        <v>8153</v>
      </c>
    </row>
    <row r="2389" spans="1:10" x14ac:dyDescent="0.2">
      <c r="A2389" s="14">
        <v>20251031</v>
      </c>
      <c r="B2389" s="15">
        <v>5618</v>
      </c>
      <c r="C2389" s="14" t="s">
        <v>10632</v>
      </c>
      <c r="D2389" s="14" t="s">
        <v>12681</v>
      </c>
      <c r="E2389" s="14">
        <v>5250</v>
      </c>
      <c r="F2389" s="14" t="s">
        <v>8163</v>
      </c>
      <c r="G2389" s="14">
        <v>10</v>
      </c>
      <c r="H2389" s="14" t="s">
        <v>8164</v>
      </c>
      <c r="I2389" s="14" t="s">
        <v>8153</v>
      </c>
      <c r="J2389" s="14" t="s">
        <v>8153</v>
      </c>
    </row>
    <row r="2390" spans="1:10" x14ac:dyDescent="0.2">
      <c r="A2390" s="14">
        <v>20251031</v>
      </c>
      <c r="B2390" s="15">
        <v>5619</v>
      </c>
      <c r="C2390" s="14" t="s">
        <v>10633</v>
      </c>
      <c r="D2390" s="14" t="s">
        <v>12681</v>
      </c>
      <c r="E2390" s="14">
        <v>5250</v>
      </c>
      <c r="F2390" s="14" t="s">
        <v>8163</v>
      </c>
      <c r="G2390" s="14">
        <v>10</v>
      </c>
      <c r="H2390" s="14" t="s">
        <v>8164</v>
      </c>
      <c r="I2390" s="14" t="s">
        <v>8153</v>
      </c>
      <c r="J2390" s="14" t="s">
        <v>8153</v>
      </c>
    </row>
    <row r="2391" spans="1:10" x14ac:dyDescent="0.2">
      <c r="A2391" s="14">
        <v>20251031</v>
      </c>
      <c r="B2391" s="15">
        <v>5620</v>
      </c>
      <c r="C2391" s="14" t="s">
        <v>10634</v>
      </c>
      <c r="D2391" s="14" t="s">
        <v>8162</v>
      </c>
      <c r="E2391" s="14">
        <v>5250</v>
      </c>
      <c r="F2391" s="14" t="s">
        <v>8163</v>
      </c>
      <c r="G2391" s="14">
        <v>10</v>
      </c>
      <c r="H2391" s="14" t="s">
        <v>8164</v>
      </c>
      <c r="I2391" s="14" t="s">
        <v>8153</v>
      </c>
      <c r="J2391" s="14" t="s">
        <v>8153</v>
      </c>
    </row>
    <row r="2392" spans="1:10" x14ac:dyDescent="0.2">
      <c r="A2392" s="14">
        <v>20251031</v>
      </c>
      <c r="B2392" s="15">
        <v>5621</v>
      </c>
      <c r="C2392" s="14" t="s">
        <v>10635</v>
      </c>
      <c r="D2392" s="14" t="s">
        <v>12681</v>
      </c>
      <c r="E2392" s="14">
        <v>5250</v>
      </c>
      <c r="F2392" s="14" t="s">
        <v>8163</v>
      </c>
      <c r="G2392" s="14">
        <v>10</v>
      </c>
      <c r="H2392" s="14" t="s">
        <v>8164</v>
      </c>
      <c r="I2392" s="14" t="s">
        <v>8153</v>
      </c>
      <c r="J2392" s="14" t="s">
        <v>8153</v>
      </c>
    </row>
    <row r="2393" spans="1:10" x14ac:dyDescent="0.2">
      <c r="A2393" s="14">
        <v>20251031</v>
      </c>
      <c r="B2393" s="15">
        <v>5622</v>
      </c>
      <c r="C2393" s="14" t="s">
        <v>10636</v>
      </c>
      <c r="D2393" s="14" t="s">
        <v>8162</v>
      </c>
      <c r="E2393" s="14">
        <v>5250</v>
      </c>
      <c r="F2393" s="14" t="s">
        <v>8163</v>
      </c>
      <c r="G2393" s="14">
        <v>10</v>
      </c>
      <c r="H2393" s="14" t="s">
        <v>8164</v>
      </c>
      <c r="I2393" s="14" t="s">
        <v>8153</v>
      </c>
      <c r="J2393" s="14" t="s">
        <v>8153</v>
      </c>
    </row>
    <row r="2394" spans="1:10" x14ac:dyDescent="0.2">
      <c r="A2394" s="14">
        <v>20251031</v>
      </c>
      <c r="B2394" s="15">
        <v>5631</v>
      </c>
      <c r="C2394" s="14" t="s">
        <v>10637</v>
      </c>
      <c r="D2394" s="14" t="s">
        <v>12680</v>
      </c>
      <c r="E2394" s="14">
        <v>3600</v>
      </c>
      <c r="F2394" s="14" t="s">
        <v>8526</v>
      </c>
      <c r="G2394" s="14">
        <v>8</v>
      </c>
      <c r="H2394" s="14" t="s">
        <v>8526</v>
      </c>
      <c r="I2394" s="14">
        <v>4</v>
      </c>
      <c r="J2394" s="14" t="s">
        <v>8177</v>
      </c>
    </row>
    <row r="2395" spans="1:10" x14ac:dyDescent="0.2">
      <c r="A2395" s="14">
        <v>20251031</v>
      </c>
      <c r="B2395" s="15">
        <v>5632</v>
      </c>
      <c r="C2395" s="14" t="s">
        <v>10638</v>
      </c>
      <c r="D2395" s="14" t="s">
        <v>12680</v>
      </c>
      <c r="E2395" s="14">
        <v>3450</v>
      </c>
      <c r="F2395" s="14" t="s">
        <v>10565</v>
      </c>
      <c r="G2395" s="14">
        <v>7</v>
      </c>
      <c r="H2395" s="14" t="s">
        <v>8282</v>
      </c>
      <c r="I2395" s="14">
        <v>7</v>
      </c>
      <c r="J2395" s="14" t="s">
        <v>8203</v>
      </c>
    </row>
    <row r="2396" spans="1:10" x14ac:dyDescent="0.2">
      <c r="A2396" s="14">
        <v>20251031</v>
      </c>
      <c r="B2396" s="15">
        <v>5644</v>
      </c>
      <c r="C2396" s="14" t="s">
        <v>10639</v>
      </c>
      <c r="D2396" s="14" t="s">
        <v>12682</v>
      </c>
      <c r="E2396" s="14">
        <v>3450</v>
      </c>
      <c r="F2396" s="14" t="s">
        <v>10565</v>
      </c>
      <c r="G2396" s="14">
        <v>7</v>
      </c>
      <c r="H2396" s="14" t="s">
        <v>8282</v>
      </c>
      <c r="I2396" s="14" t="s">
        <v>8153</v>
      </c>
      <c r="J2396" s="14" t="s">
        <v>8153</v>
      </c>
    </row>
    <row r="2397" spans="1:10" x14ac:dyDescent="0.2">
      <c r="A2397" s="14">
        <v>20251031</v>
      </c>
      <c r="B2397" s="15">
        <v>5658</v>
      </c>
      <c r="C2397" s="14" t="s">
        <v>10640</v>
      </c>
      <c r="D2397" s="14" t="s">
        <v>12682</v>
      </c>
      <c r="E2397" s="14">
        <v>3450</v>
      </c>
      <c r="F2397" s="14" t="s">
        <v>10565</v>
      </c>
      <c r="G2397" s="14">
        <v>7</v>
      </c>
      <c r="H2397" s="14" t="s">
        <v>8282</v>
      </c>
      <c r="I2397" s="14" t="s">
        <v>8153</v>
      </c>
      <c r="J2397" s="14" t="s">
        <v>8153</v>
      </c>
    </row>
    <row r="2398" spans="1:10" x14ac:dyDescent="0.2">
      <c r="A2398" s="14">
        <v>20251031</v>
      </c>
      <c r="B2398" s="15">
        <v>5659</v>
      </c>
      <c r="C2398" s="14" t="s">
        <v>10641</v>
      </c>
      <c r="D2398" s="14" t="s">
        <v>12680</v>
      </c>
      <c r="E2398" s="14">
        <v>3450</v>
      </c>
      <c r="F2398" s="14" t="s">
        <v>10565</v>
      </c>
      <c r="G2398" s="14">
        <v>7</v>
      </c>
      <c r="H2398" s="14" t="s">
        <v>8282</v>
      </c>
      <c r="I2398" s="14">
        <v>7</v>
      </c>
      <c r="J2398" s="14" t="s">
        <v>8203</v>
      </c>
    </row>
    <row r="2399" spans="1:10" x14ac:dyDescent="0.2">
      <c r="A2399" s="14">
        <v>20251031</v>
      </c>
      <c r="B2399" s="15">
        <v>5660</v>
      </c>
      <c r="C2399" s="14" t="s">
        <v>10642</v>
      </c>
      <c r="D2399" s="14" t="s">
        <v>12682</v>
      </c>
      <c r="E2399" s="14">
        <v>3450</v>
      </c>
      <c r="F2399" s="14" t="s">
        <v>10565</v>
      </c>
      <c r="G2399" s="14">
        <v>7</v>
      </c>
      <c r="H2399" s="14" t="s">
        <v>8282</v>
      </c>
      <c r="I2399" s="14" t="s">
        <v>8153</v>
      </c>
      <c r="J2399" s="14" t="s">
        <v>8153</v>
      </c>
    </row>
    <row r="2400" spans="1:10" x14ac:dyDescent="0.2">
      <c r="A2400" s="14">
        <v>20251031</v>
      </c>
      <c r="B2400" s="15">
        <v>5695</v>
      </c>
      <c r="C2400" s="14" t="s">
        <v>10643</v>
      </c>
      <c r="D2400" s="14" t="s">
        <v>12682</v>
      </c>
      <c r="E2400" s="14">
        <v>3450</v>
      </c>
      <c r="F2400" s="14" t="s">
        <v>10565</v>
      </c>
      <c r="G2400" s="14">
        <v>7</v>
      </c>
      <c r="H2400" s="14" t="s">
        <v>8282</v>
      </c>
      <c r="I2400" s="14" t="s">
        <v>8153</v>
      </c>
      <c r="J2400" s="14" t="s">
        <v>8153</v>
      </c>
    </row>
    <row r="2401" spans="1:10" x14ac:dyDescent="0.2">
      <c r="A2401" s="14">
        <v>20251031</v>
      </c>
      <c r="B2401" s="15">
        <v>5697</v>
      </c>
      <c r="C2401" s="14" t="s">
        <v>10644</v>
      </c>
      <c r="D2401" s="14" t="s">
        <v>12682</v>
      </c>
      <c r="E2401" s="14">
        <v>3450</v>
      </c>
      <c r="F2401" s="14" t="s">
        <v>10565</v>
      </c>
      <c r="G2401" s="14">
        <v>7</v>
      </c>
      <c r="H2401" s="14" t="s">
        <v>8282</v>
      </c>
      <c r="I2401" s="14" t="s">
        <v>8153</v>
      </c>
      <c r="J2401" s="14" t="s">
        <v>8153</v>
      </c>
    </row>
    <row r="2402" spans="1:10" x14ac:dyDescent="0.2">
      <c r="A2402" s="14">
        <v>20251031</v>
      </c>
      <c r="B2402" s="15">
        <v>5698</v>
      </c>
      <c r="C2402" s="14" t="s">
        <v>10645</v>
      </c>
      <c r="D2402" s="14" t="s">
        <v>12682</v>
      </c>
      <c r="E2402" s="14">
        <v>3450</v>
      </c>
      <c r="F2402" s="14" t="s">
        <v>10565</v>
      </c>
      <c r="G2402" s="14">
        <v>7</v>
      </c>
      <c r="H2402" s="14" t="s">
        <v>8282</v>
      </c>
      <c r="I2402" s="14">
        <v>7</v>
      </c>
      <c r="J2402" s="14" t="s">
        <v>8203</v>
      </c>
    </row>
    <row r="2403" spans="1:10" x14ac:dyDescent="0.2">
      <c r="A2403" s="14">
        <v>20251031</v>
      </c>
      <c r="B2403" s="15">
        <v>5699</v>
      </c>
      <c r="C2403" s="14" t="s">
        <v>10646</v>
      </c>
      <c r="D2403" s="14" t="s">
        <v>12682</v>
      </c>
      <c r="E2403" s="14">
        <v>3450</v>
      </c>
      <c r="F2403" s="14" t="s">
        <v>10565</v>
      </c>
      <c r="G2403" s="14">
        <v>7</v>
      </c>
      <c r="H2403" s="14" t="s">
        <v>8282</v>
      </c>
      <c r="I2403" s="14" t="s">
        <v>8153</v>
      </c>
      <c r="J2403" s="14" t="s">
        <v>8153</v>
      </c>
    </row>
    <row r="2404" spans="1:10" x14ac:dyDescent="0.2">
      <c r="A2404" s="14">
        <v>20251031</v>
      </c>
      <c r="B2404" s="15">
        <v>5702</v>
      </c>
      <c r="C2404" s="14" t="s">
        <v>10647</v>
      </c>
      <c r="D2404" s="14" t="s">
        <v>12680</v>
      </c>
      <c r="E2404" s="14">
        <v>3500</v>
      </c>
      <c r="F2404" s="14" t="s">
        <v>8281</v>
      </c>
      <c r="G2404" s="14">
        <v>7</v>
      </c>
      <c r="H2404" s="14" t="s">
        <v>8282</v>
      </c>
      <c r="I2404" s="14">
        <v>6</v>
      </c>
      <c r="J2404" s="14" t="s">
        <v>8150</v>
      </c>
    </row>
    <row r="2405" spans="1:10" x14ac:dyDescent="0.2">
      <c r="A2405" s="14">
        <v>20251031</v>
      </c>
      <c r="B2405" s="15">
        <v>5703</v>
      </c>
      <c r="C2405" s="14" t="s">
        <v>10648</v>
      </c>
      <c r="D2405" s="14" t="s">
        <v>12680</v>
      </c>
      <c r="E2405" s="14">
        <v>3500</v>
      </c>
      <c r="F2405" s="14" t="s">
        <v>8281</v>
      </c>
      <c r="G2405" s="14">
        <v>7</v>
      </c>
      <c r="H2405" s="14" t="s">
        <v>8282</v>
      </c>
      <c r="I2405" s="14">
        <v>6</v>
      </c>
      <c r="J2405" s="14" t="s">
        <v>8150</v>
      </c>
    </row>
    <row r="2406" spans="1:10" x14ac:dyDescent="0.2">
      <c r="A2406" s="14">
        <v>20251031</v>
      </c>
      <c r="B2406" s="15">
        <v>5704</v>
      </c>
      <c r="C2406" s="14" t="s">
        <v>10649</v>
      </c>
      <c r="D2406" s="14" t="s">
        <v>12681</v>
      </c>
      <c r="E2406" s="14">
        <v>3500</v>
      </c>
      <c r="F2406" s="14" t="s">
        <v>8281</v>
      </c>
      <c r="G2406" s="14">
        <v>7</v>
      </c>
      <c r="H2406" s="14" t="s">
        <v>8282</v>
      </c>
      <c r="I2406" s="14" t="s">
        <v>8153</v>
      </c>
      <c r="J2406" s="14" t="s">
        <v>8153</v>
      </c>
    </row>
    <row r="2407" spans="1:10" x14ac:dyDescent="0.2">
      <c r="A2407" s="14">
        <v>20251031</v>
      </c>
      <c r="B2407" s="15">
        <v>5706</v>
      </c>
      <c r="C2407" s="14" t="s">
        <v>10650</v>
      </c>
      <c r="D2407" s="14" t="s">
        <v>12680</v>
      </c>
      <c r="E2407" s="14">
        <v>3500</v>
      </c>
      <c r="F2407" s="14" t="s">
        <v>8281</v>
      </c>
      <c r="G2407" s="14">
        <v>7</v>
      </c>
      <c r="H2407" s="14" t="s">
        <v>8282</v>
      </c>
      <c r="I2407" s="14">
        <v>4</v>
      </c>
      <c r="J2407" s="14" t="s">
        <v>8177</v>
      </c>
    </row>
    <row r="2408" spans="1:10" x14ac:dyDescent="0.2">
      <c r="A2408" s="14">
        <v>20251031</v>
      </c>
      <c r="B2408" s="15">
        <v>5707</v>
      </c>
      <c r="C2408" s="14" t="s">
        <v>10651</v>
      </c>
      <c r="D2408" s="14" t="s">
        <v>12680</v>
      </c>
      <c r="E2408" s="14">
        <v>3500</v>
      </c>
      <c r="F2408" s="14" t="s">
        <v>8281</v>
      </c>
      <c r="G2408" s="14">
        <v>7</v>
      </c>
      <c r="H2408" s="14" t="s">
        <v>8282</v>
      </c>
      <c r="I2408" s="14">
        <v>7</v>
      </c>
      <c r="J2408" s="14" t="s">
        <v>8203</v>
      </c>
    </row>
    <row r="2409" spans="1:10" x14ac:dyDescent="0.2">
      <c r="A2409" s="14">
        <v>20251031</v>
      </c>
      <c r="B2409" s="15">
        <v>5711</v>
      </c>
      <c r="C2409" s="14" t="s">
        <v>10652</v>
      </c>
      <c r="D2409" s="14" t="s">
        <v>12680</v>
      </c>
      <c r="E2409" s="14">
        <v>3500</v>
      </c>
      <c r="F2409" s="14" t="s">
        <v>8281</v>
      </c>
      <c r="G2409" s="14">
        <v>7</v>
      </c>
      <c r="H2409" s="14" t="s">
        <v>8282</v>
      </c>
      <c r="I2409" s="14">
        <v>4</v>
      </c>
      <c r="J2409" s="14" t="s">
        <v>8177</v>
      </c>
    </row>
    <row r="2410" spans="1:10" x14ac:dyDescent="0.2">
      <c r="A2410" s="14">
        <v>20251031</v>
      </c>
      <c r="B2410" s="15">
        <v>5713</v>
      </c>
      <c r="C2410" s="14" t="s">
        <v>10653</v>
      </c>
      <c r="D2410" s="14" t="s">
        <v>12680</v>
      </c>
      <c r="E2410" s="14">
        <v>3500</v>
      </c>
      <c r="F2410" s="14" t="s">
        <v>8281</v>
      </c>
      <c r="G2410" s="14">
        <v>7</v>
      </c>
      <c r="H2410" s="14" t="s">
        <v>8282</v>
      </c>
      <c r="I2410" s="14">
        <v>4</v>
      </c>
      <c r="J2410" s="14" t="s">
        <v>8177</v>
      </c>
    </row>
    <row r="2411" spans="1:10" x14ac:dyDescent="0.2">
      <c r="A2411" s="14">
        <v>20251031</v>
      </c>
      <c r="B2411" s="15">
        <v>5714</v>
      </c>
      <c r="C2411" s="14" t="s">
        <v>10654</v>
      </c>
      <c r="D2411" s="14" t="s">
        <v>12680</v>
      </c>
      <c r="E2411" s="14">
        <v>3500</v>
      </c>
      <c r="F2411" s="14" t="s">
        <v>8281</v>
      </c>
      <c r="G2411" s="14">
        <v>7</v>
      </c>
      <c r="H2411" s="14" t="s">
        <v>8282</v>
      </c>
      <c r="I2411" s="14">
        <v>4</v>
      </c>
      <c r="J2411" s="14" t="s">
        <v>8177</v>
      </c>
    </row>
    <row r="2412" spans="1:10" x14ac:dyDescent="0.2">
      <c r="A2412" s="14">
        <v>20251031</v>
      </c>
      <c r="B2412" s="15">
        <v>5715</v>
      </c>
      <c r="C2412" s="14" t="s">
        <v>10655</v>
      </c>
      <c r="D2412" s="14" t="s">
        <v>12680</v>
      </c>
      <c r="E2412" s="14">
        <v>3500</v>
      </c>
      <c r="F2412" s="14" t="s">
        <v>8281</v>
      </c>
      <c r="G2412" s="14">
        <v>7</v>
      </c>
      <c r="H2412" s="14" t="s">
        <v>8282</v>
      </c>
      <c r="I2412" s="14">
        <v>6</v>
      </c>
      <c r="J2412" s="14" t="s">
        <v>8150</v>
      </c>
    </row>
    <row r="2413" spans="1:10" x14ac:dyDescent="0.2">
      <c r="A2413" s="14">
        <v>20251031</v>
      </c>
      <c r="B2413" s="15">
        <v>5721</v>
      </c>
      <c r="C2413" s="14" t="s">
        <v>10656</v>
      </c>
      <c r="D2413" s="14" t="s">
        <v>12682</v>
      </c>
      <c r="E2413" s="14">
        <v>3500</v>
      </c>
      <c r="F2413" s="14" t="s">
        <v>8281</v>
      </c>
      <c r="G2413" s="14">
        <v>7</v>
      </c>
      <c r="H2413" s="14" t="s">
        <v>8282</v>
      </c>
      <c r="I2413" s="14" t="s">
        <v>8153</v>
      </c>
      <c r="J2413" s="14" t="s">
        <v>8153</v>
      </c>
    </row>
    <row r="2414" spans="1:10" x14ac:dyDescent="0.2">
      <c r="A2414" s="14">
        <v>20251031</v>
      </c>
      <c r="B2414" s="15">
        <v>5724</v>
      </c>
      <c r="C2414" s="14" t="s">
        <v>10657</v>
      </c>
      <c r="D2414" s="14" t="s">
        <v>12682</v>
      </c>
      <c r="E2414" s="14">
        <v>3500</v>
      </c>
      <c r="F2414" s="14" t="s">
        <v>8281</v>
      </c>
      <c r="G2414" s="14">
        <v>7</v>
      </c>
      <c r="H2414" s="14" t="s">
        <v>8282</v>
      </c>
      <c r="I2414" s="14" t="s">
        <v>8153</v>
      </c>
      <c r="J2414" s="14" t="s">
        <v>8153</v>
      </c>
    </row>
    <row r="2415" spans="1:10" x14ac:dyDescent="0.2">
      <c r="A2415" s="14">
        <v>20251031</v>
      </c>
      <c r="B2415" s="15">
        <v>5726</v>
      </c>
      <c r="C2415" s="14" t="s">
        <v>10658</v>
      </c>
      <c r="D2415" s="14" t="s">
        <v>12680</v>
      </c>
      <c r="E2415" s="14">
        <v>3500</v>
      </c>
      <c r="F2415" s="14" t="s">
        <v>8281</v>
      </c>
      <c r="G2415" s="14">
        <v>7</v>
      </c>
      <c r="H2415" s="14" t="s">
        <v>8282</v>
      </c>
      <c r="I2415" s="14">
        <v>6</v>
      </c>
      <c r="J2415" s="14" t="s">
        <v>8150</v>
      </c>
    </row>
    <row r="2416" spans="1:10" x14ac:dyDescent="0.2">
      <c r="A2416" s="14">
        <v>20251031</v>
      </c>
      <c r="B2416" s="15">
        <v>5727</v>
      </c>
      <c r="C2416" s="14" t="s">
        <v>10659</v>
      </c>
      <c r="D2416" s="14" t="s">
        <v>12680</v>
      </c>
      <c r="E2416" s="14">
        <v>3500</v>
      </c>
      <c r="F2416" s="14" t="s">
        <v>8281</v>
      </c>
      <c r="G2416" s="14">
        <v>7</v>
      </c>
      <c r="H2416" s="14" t="s">
        <v>8282</v>
      </c>
      <c r="I2416" s="14">
        <v>6</v>
      </c>
      <c r="J2416" s="14" t="s">
        <v>8150</v>
      </c>
    </row>
    <row r="2417" spans="1:10" x14ac:dyDescent="0.2">
      <c r="A2417" s="14">
        <v>20251031</v>
      </c>
      <c r="B2417" s="15">
        <v>5729</v>
      </c>
      <c r="C2417" s="14" t="s">
        <v>10660</v>
      </c>
      <c r="D2417" s="14" t="s">
        <v>12682</v>
      </c>
      <c r="E2417" s="14">
        <v>3500</v>
      </c>
      <c r="F2417" s="14" t="s">
        <v>8281</v>
      </c>
      <c r="G2417" s="14">
        <v>7</v>
      </c>
      <c r="H2417" s="14" t="s">
        <v>8282</v>
      </c>
      <c r="I2417" s="14" t="s">
        <v>8153</v>
      </c>
      <c r="J2417" s="14" t="s">
        <v>8153</v>
      </c>
    </row>
    <row r="2418" spans="1:10" x14ac:dyDescent="0.2">
      <c r="A2418" s="14">
        <v>20251031</v>
      </c>
      <c r="B2418" s="15">
        <v>5741</v>
      </c>
      <c r="C2418" s="14" t="s">
        <v>10661</v>
      </c>
      <c r="D2418" s="14" t="s">
        <v>12680</v>
      </c>
      <c r="E2418" s="14">
        <v>3500</v>
      </c>
      <c r="F2418" s="14" t="s">
        <v>8281</v>
      </c>
      <c r="G2418" s="14">
        <v>7</v>
      </c>
      <c r="H2418" s="14" t="s">
        <v>8282</v>
      </c>
      <c r="I2418" s="14">
        <v>6</v>
      </c>
      <c r="J2418" s="14" t="s">
        <v>8150</v>
      </c>
    </row>
    <row r="2419" spans="1:10" x14ac:dyDescent="0.2">
      <c r="A2419" s="14">
        <v>20251031</v>
      </c>
      <c r="B2419" s="15">
        <v>5742</v>
      </c>
      <c r="C2419" s="14" t="s">
        <v>10662</v>
      </c>
      <c r="D2419" s="14" t="s">
        <v>12682</v>
      </c>
      <c r="E2419" s="14">
        <v>3500</v>
      </c>
      <c r="F2419" s="14" t="s">
        <v>8281</v>
      </c>
      <c r="G2419" s="14">
        <v>7</v>
      </c>
      <c r="H2419" s="14" t="s">
        <v>8282</v>
      </c>
      <c r="I2419" s="14" t="s">
        <v>8153</v>
      </c>
      <c r="J2419" s="14" t="s">
        <v>8153</v>
      </c>
    </row>
    <row r="2420" spans="1:10" x14ac:dyDescent="0.2">
      <c r="A2420" s="14">
        <v>20251031</v>
      </c>
      <c r="B2420" s="15">
        <v>5753</v>
      </c>
      <c r="C2420" s="14" t="s">
        <v>10663</v>
      </c>
      <c r="D2420" s="14" t="s">
        <v>12682</v>
      </c>
      <c r="E2420" s="14">
        <v>3500</v>
      </c>
      <c r="F2420" s="14" t="s">
        <v>8281</v>
      </c>
      <c r="G2420" s="14">
        <v>7</v>
      </c>
      <c r="H2420" s="14" t="s">
        <v>8282</v>
      </c>
      <c r="I2420" s="14" t="s">
        <v>8153</v>
      </c>
      <c r="J2420" s="14" t="s">
        <v>8153</v>
      </c>
    </row>
    <row r="2421" spans="1:10" x14ac:dyDescent="0.2">
      <c r="A2421" s="14">
        <v>20251031</v>
      </c>
      <c r="B2421" s="15">
        <v>5757</v>
      </c>
      <c r="C2421" s="14" t="s">
        <v>10664</v>
      </c>
      <c r="D2421" s="14" t="s">
        <v>12680</v>
      </c>
      <c r="E2421" s="14">
        <v>3500</v>
      </c>
      <c r="F2421" s="14" t="s">
        <v>8281</v>
      </c>
      <c r="G2421" s="14">
        <v>7</v>
      </c>
      <c r="H2421" s="14" t="s">
        <v>8282</v>
      </c>
      <c r="I2421" s="14">
        <v>7</v>
      </c>
      <c r="J2421" s="14" t="s">
        <v>8203</v>
      </c>
    </row>
    <row r="2422" spans="1:10" x14ac:dyDescent="0.2">
      <c r="A2422" s="14">
        <v>20251031</v>
      </c>
      <c r="B2422" s="15">
        <v>5801</v>
      </c>
      <c r="C2422" s="14" t="s">
        <v>10665</v>
      </c>
      <c r="D2422" s="14" t="s">
        <v>12680</v>
      </c>
      <c r="E2422" s="14">
        <v>3500</v>
      </c>
      <c r="F2422" s="14" t="s">
        <v>8281</v>
      </c>
      <c r="G2422" s="14">
        <v>7</v>
      </c>
      <c r="H2422" s="14" t="s">
        <v>8282</v>
      </c>
      <c r="I2422" s="14">
        <v>4</v>
      </c>
      <c r="J2422" s="14" t="s">
        <v>8177</v>
      </c>
    </row>
    <row r="2423" spans="1:10" x14ac:dyDescent="0.2">
      <c r="A2423" s="14">
        <v>20251031</v>
      </c>
      <c r="B2423" s="15">
        <v>5802</v>
      </c>
      <c r="C2423" s="14" t="s">
        <v>10666</v>
      </c>
      <c r="D2423" s="14" t="s">
        <v>12680</v>
      </c>
      <c r="E2423" s="14">
        <v>3500</v>
      </c>
      <c r="F2423" s="14" t="s">
        <v>8281</v>
      </c>
      <c r="G2423" s="14">
        <v>7</v>
      </c>
      <c r="H2423" s="14" t="s">
        <v>8282</v>
      </c>
      <c r="I2423" s="14">
        <v>2</v>
      </c>
      <c r="J2423" s="14" t="s">
        <v>8533</v>
      </c>
    </row>
    <row r="2424" spans="1:10" x14ac:dyDescent="0.2">
      <c r="A2424" s="14">
        <v>20251031</v>
      </c>
      <c r="B2424" s="15">
        <v>5803</v>
      </c>
      <c r="C2424" s="14" t="s">
        <v>10667</v>
      </c>
      <c r="D2424" s="14" t="s">
        <v>12680</v>
      </c>
      <c r="E2424" s="14">
        <v>3500</v>
      </c>
      <c r="F2424" s="14" t="s">
        <v>8281</v>
      </c>
      <c r="G2424" s="14">
        <v>7</v>
      </c>
      <c r="H2424" s="14" t="s">
        <v>8282</v>
      </c>
      <c r="I2424" s="14">
        <v>2</v>
      </c>
      <c r="J2424" s="14" t="s">
        <v>8533</v>
      </c>
    </row>
    <row r="2425" spans="1:10" x14ac:dyDescent="0.2">
      <c r="A2425" s="14">
        <v>20251031</v>
      </c>
      <c r="B2425" s="15">
        <v>5805</v>
      </c>
      <c r="C2425" s="14" t="s">
        <v>10668</v>
      </c>
      <c r="D2425" s="14" t="s">
        <v>12680</v>
      </c>
      <c r="E2425" s="14">
        <v>3500</v>
      </c>
      <c r="F2425" s="14" t="s">
        <v>8281</v>
      </c>
      <c r="G2425" s="14">
        <v>7</v>
      </c>
      <c r="H2425" s="14" t="s">
        <v>8282</v>
      </c>
      <c r="I2425" s="14">
        <v>6</v>
      </c>
      <c r="J2425" s="14" t="s">
        <v>8150</v>
      </c>
    </row>
    <row r="2426" spans="1:10" x14ac:dyDescent="0.2">
      <c r="A2426" s="14">
        <v>20251031</v>
      </c>
      <c r="B2426" s="15">
        <v>5816</v>
      </c>
      <c r="C2426" s="14" t="s">
        <v>10669</v>
      </c>
      <c r="D2426" s="14" t="s">
        <v>12682</v>
      </c>
      <c r="E2426" s="14">
        <v>3500</v>
      </c>
      <c r="F2426" s="14" t="s">
        <v>8281</v>
      </c>
      <c r="G2426" s="14">
        <v>7</v>
      </c>
      <c r="H2426" s="14" t="s">
        <v>8282</v>
      </c>
      <c r="I2426" s="14" t="s">
        <v>8153</v>
      </c>
      <c r="J2426" s="14" t="s">
        <v>8153</v>
      </c>
    </row>
    <row r="2427" spans="1:10" x14ac:dyDescent="0.2">
      <c r="A2427" s="14">
        <v>20251031</v>
      </c>
      <c r="B2427" s="15">
        <v>5817</v>
      </c>
      <c r="C2427" s="14" t="s">
        <v>10670</v>
      </c>
      <c r="D2427" s="14" t="s">
        <v>12682</v>
      </c>
      <c r="E2427" s="14">
        <v>3500</v>
      </c>
      <c r="F2427" s="14" t="s">
        <v>8281</v>
      </c>
      <c r="G2427" s="14">
        <v>7</v>
      </c>
      <c r="H2427" s="14" t="s">
        <v>8282</v>
      </c>
      <c r="I2427" s="14" t="s">
        <v>8153</v>
      </c>
      <c r="J2427" s="14" t="s">
        <v>8153</v>
      </c>
    </row>
    <row r="2428" spans="1:10" x14ac:dyDescent="0.2">
      <c r="A2428" s="14">
        <v>20251031</v>
      </c>
      <c r="B2428" s="15">
        <v>5819</v>
      </c>
      <c r="C2428" s="14" t="s">
        <v>10671</v>
      </c>
      <c r="D2428" s="14" t="s">
        <v>12682</v>
      </c>
      <c r="E2428" s="14">
        <v>3500</v>
      </c>
      <c r="F2428" s="14" t="s">
        <v>8281</v>
      </c>
      <c r="G2428" s="14">
        <v>7</v>
      </c>
      <c r="H2428" s="14" t="s">
        <v>8282</v>
      </c>
      <c r="I2428" s="14" t="s">
        <v>8153</v>
      </c>
      <c r="J2428" s="14" t="s">
        <v>8153</v>
      </c>
    </row>
    <row r="2429" spans="1:10" x14ac:dyDescent="0.2">
      <c r="A2429" s="14">
        <v>20251031</v>
      </c>
      <c r="B2429" s="15">
        <v>5820</v>
      </c>
      <c r="C2429" s="14" t="s">
        <v>10672</v>
      </c>
      <c r="D2429" s="14" t="s">
        <v>12682</v>
      </c>
      <c r="E2429" s="14">
        <v>3500</v>
      </c>
      <c r="F2429" s="14" t="s">
        <v>8281</v>
      </c>
      <c r="G2429" s="14">
        <v>7</v>
      </c>
      <c r="H2429" s="14" t="s">
        <v>8282</v>
      </c>
      <c r="I2429" s="14" t="s">
        <v>8153</v>
      </c>
      <c r="J2429" s="14" t="s">
        <v>8153</v>
      </c>
    </row>
    <row r="2430" spans="1:10" x14ac:dyDescent="0.2">
      <c r="A2430" s="14">
        <v>20251031</v>
      </c>
      <c r="B2430" s="15">
        <v>5821</v>
      </c>
      <c r="C2430" s="14" t="s">
        <v>10673</v>
      </c>
      <c r="D2430" s="14" t="s">
        <v>12680</v>
      </c>
      <c r="E2430" s="14">
        <v>3500</v>
      </c>
      <c r="F2430" s="14" t="s">
        <v>8281</v>
      </c>
      <c r="G2430" s="14">
        <v>7</v>
      </c>
      <c r="H2430" s="14" t="s">
        <v>8282</v>
      </c>
      <c r="I2430" s="14">
        <v>7</v>
      </c>
      <c r="J2430" s="14" t="s">
        <v>8203</v>
      </c>
    </row>
    <row r="2431" spans="1:10" x14ac:dyDescent="0.2">
      <c r="A2431" s="14">
        <v>20251031</v>
      </c>
      <c r="B2431" s="15">
        <v>5830</v>
      </c>
      <c r="C2431" s="14" t="s">
        <v>10674</v>
      </c>
      <c r="D2431" s="14" t="s">
        <v>12680</v>
      </c>
      <c r="E2431" s="14">
        <v>7050</v>
      </c>
      <c r="F2431" s="14" t="s">
        <v>10675</v>
      </c>
      <c r="G2431" s="14">
        <v>15</v>
      </c>
      <c r="H2431" s="14" t="s">
        <v>10676</v>
      </c>
      <c r="I2431" s="14">
        <v>4</v>
      </c>
      <c r="J2431" s="14" t="s">
        <v>8177</v>
      </c>
    </row>
    <row r="2432" spans="1:10" x14ac:dyDescent="0.2">
      <c r="A2432" s="14">
        <v>20251031</v>
      </c>
      <c r="B2432" s="15">
        <v>5831</v>
      </c>
      <c r="C2432" s="14" t="s">
        <v>10677</v>
      </c>
      <c r="D2432" s="14" t="s">
        <v>12680</v>
      </c>
      <c r="E2432" s="14">
        <v>7050</v>
      </c>
      <c r="F2432" s="14" t="s">
        <v>10675</v>
      </c>
      <c r="G2432" s="14">
        <v>15</v>
      </c>
      <c r="H2432" s="14" t="s">
        <v>10676</v>
      </c>
      <c r="I2432" s="14">
        <v>4</v>
      </c>
      <c r="J2432" s="14" t="s">
        <v>8177</v>
      </c>
    </row>
    <row r="2433" spans="1:10" x14ac:dyDescent="0.2">
      <c r="A2433" s="14">
        <v>20251031</v>
      </c>
      <c r="B2433" s="15">
        <v>5832</v>
      </c>
      <c r="C2433" s="14" t="s">
        <v>10678</v>
      </c>
      <c r="D2433" s="14" t="s">
        <v>12680</v>
      </c>
      <c r="E2433" s="14">
        <v>7050</v>
      </c>
      <c r="F2433" s="14" t="s">
        <v>10675</v>
      </c>
      <c r="G2433" s="14">
        <v>15</v>
      </c>
      <c r="H2433" s="14" t="s">
        <v>10676</v>
      </c>
      <c r="I2433" s="14">
        <v>4</v>
      </c>
      <c r="J2433" s="14" t="s">
        <v>8177</v>
      </c>
    </row>
    <row r="2434" spans="1:10" x14ac:dyDescent="0.2">
      <c r="A2434" s="14">
        <v>20251031</v>
      </c>
      <c r="B2434" s="15">
        <v>5834</v>
      </c>
      <c r="C2434" s="14" t="s">
        <v>10679</v>
      </c>
      <c r="D2434" s="14" t="s">
        <v>12681</v>
      </c>
      <c r="E2434" s="14">
        <v>7100</v>
      </c>
      <c r="F2434" s="14" t="s">
        <v>8383</v>
      </c>
      <c r="G2434" s="14">
        <v>16</v>
      </c>
      <c r="H2434" s="14" t="s">
        <v>8312</v>
      </c>
      <c r="I2434" s="14" t="s">
        <v>8153</v>
      </c>
      <c r="J2434" s="14" t="s">
        <v>8153</v>
      </c>
    </row>
    <row r="2435" spans="1:10" x14ac:dyDescent="0.2">
      <c r="A2435" s="14">
        <v>20251031</v>
      </c>
      <c r="B2435" s="15">
        <v>5838</v>
      </c>
      <c r="C2435" s="14" t="s">
        <v>10680</v>
      </c>
      <c r="D2435" s="14" t="s">
        <v>12680</v>
      </c>
      <c r="E2435" s="14">
        <v>7050</v>
      </c>
      <c r="F2435" s="14" t="s">
        <v>10675</v>
      </c>
      <c r="G2435" s="14">
        <v>15</v>
      </c>
      <c r="H2435" s="14" t="s">
        <v>10676</v>
      </c>
      <c r="I2435" s="14">
        <v>4</v>
      </c>
      <c r="J2435" s="14" t="s">
        <v>8177</v>
      </c>
    </row>
    <row r="2436" spans="1:10" x14ac:dyDescent="0.2">
      <c r="A2436" s="14">
        <v>20251031</v>
      </c>
      <c r="B2436" s="15">
        <v>5840</v>
      </c>
      <c r="C2436" s="14" t="s">
        <v>10681</v>
      </c>
      <c r="D2436" s="14" t="s">
        <v>8162</v>
      </c>
      <c r="E2436" s="14">
        <v>7150</v>
      </c>
      <c r="F2436" s="14" t="s">
        <v>10682</v>
      </c>
      <c r="G2436" s="14">
        <v>16</v>
      </c>
      <c r="H2436" s="14" t="s">
        <v>8312</v>
      </c>
      <c r="I2436" s="14" t="s">
        <v>8153</v>
      </c>
      <c r="J2436" s="14" t="s">
        <v>8153</v>
      </c>
    </row>
    <row r="2437" spans="1:10" x14ac:dyDescent="0.2">
      <c r="A2437" s="14">
        <v>20251031</v>
      </c>
      <c r="B2437" s="15">
        <v>5842</v>
      </c>
      <c r="C2437" s="14" t="s">
        <v>10683</v>
      </c>
      <c r="D2437" s="14" t="s">
        <v>12681</v>
      </c>
      <c r="E2437" s="14">
        <v>7100</v>
      </c>
      <c r="F2437" s="14" t="s">
        <v>8383</v>
      </c>
      <c r="G2437" s="14">
        <v>16</v>
      </c>
      <c r="H2437" s="14" t="s">
        <v>8312</v>
      </c>
      <c r="I2437" s="14" t="s">
        <v>8153</v>
      </c>
      <c r="J2437" s="14" t="s">
        <v>8153</v>
      </c>
    </row>
    <row r="2438" spans="1:10" x14ac:dyDescent="0.2">
      <c r="A2438" s="14">
        <v>20251031</v>
      </c>
      <c r="B2438" s="15">
        <v>5843</v>
      </c>
      <c r="C2438" s="14" t="s">
        <v>10684</v>
      </c>
      <c r="D2438" s="14" t="s">
        <v>12682</v>
      </c>
      <c r="E2438" s="14">
        <v>7200</v>
      </c>
      <c r="F2438" s="14" t="s">
        <v>8311</v>
      </c>
      <c r="G2438" s="14">
        <v>16</v>
      </c>
      <c r="H2438" s="14" t="s">
        <v>8312</v>
      </c>
      <c r="I2438" s="14" t="s">
        <v>8153</v>
      </c>
      <c r="J2438" s="14" t="s">
        <v>8153</v>
      </c>
    </row>
    <row r="2439" spans="1:10" x14ac:dyDescent="0.2">
      <c r="A2439" s="14">
        <v>20251031</v>
      </c>
      <c r="B2439" s="15">
        <v>5844</v>
      </c>
      <c r="C2439" s="14" t="s">
        <v>10685</v>
      </c>
      <c r="D2439" s="14" t="s">
        <v>12680</v>
      </c>
      <c r="E2439" s="14">
        <v>7050</v>
      </c>
      <c r="F2439" s="14" t="s">
        <v>10675</v>
      </c>
      <c r="G2439" s="14">
        <v>15</v>
      </c>
      <c r="H2439" s="14" t="s">
        <v>10676</v>
      </c>
      <c r="I2439" s="14">
        <v>4</v>
      </c>
      <c r="J2439" s="14" t="s">
        <v>8177</v>
      </c>
    </row>
    <row r="2440" spans="1:10" x14ac:dyDescent="0.2">
      <c r="A2440" s="14">
        <v>20251031</v>
      </c>
      <c r="B2440" s="15">
        <v>5845</v>
      </c>
      <c r="C2440" s="14" t="s">
        <v>10686</v>
      </c>
      <c r="D2440" s="14" t="s">
        <v>12682</v>
      </c>
      <c r="E2440" s="14">
        <v>7200</v>
      </c>
      <c r="F2440" s="14" t="s">
        <v>8311</v>
      </c>
      <c r="G2440" s="14">
        <v>16</v>
      </c>
      <c r="H2440" s="14" t="s">
        <v>8312</v>
      </c>
      <c r="I2440" s="14" t="s">
        <v>8153</v>
      </c>
      <c r="J2440" s="14" t="s">
        <v>8153</v>
      </c>
    </row>
    <row r="2441" spans="1:10" x14ac:dyDescent="0.2">
      <c r="A2441" s="14">
        <v>20251031</v>
      </c>
      <c r="B2441" s="15">
        <v>5851</v>
      </c>
      <c r="C2441" s="14" t="s">
        <v>10687</v>
      </c>
      <c r="D2441" s="14" t="s">
        <v>12680</v>
      </c>
      <c r="E2441" s="14">
        <v>3500</v>
      </c>
      <c r="F2441" s="14" t="s">
        <v>8281</v>
      </c>
      <c r="G2441" s="14">
        <v>7</v>
      </c>
      <c r="H2441" s="14" t="s">
        <v>8282</v>
      </c>
      <c r="I2441" s="14">
        <v>6</v>
      </c>
      <c r="J2441" s="14" t="s">
        <v>8150</v>
      </c>
    </row>
    <row r="2442" spans="1:10" x14ac:dyDescent="0.2">
      <c r="A2442" s="14">
        <v>20251031</v>
      </c>
      <c r="B2442" s="15">
        <v>5852</v>
      </c>
      <c r="C2442" s="14" t="s">
        <v>10688</v>
      </c>
      <c r="D2442" s="14" t="s">
        <v>12680</v>
      </c>
      <c r="E2442" s="14">
        <v>3500</v>
      </c>
      <c r="F2442" s="14" t="s">
        <v>8281</v>
      </c>
      <c r="G2442" s="14">
        <v>7</v>
      </c>
      <c r="H2442" s="14" t="s">
        <v>8282</v>
      </c>
      <c r="I2442" s="14" t="s">
        <v>8153</v>
      </c>
      <c r="J2442" s="14" t="s">
        <v>8153</v>
      </c>
    </row>
    <row r="2443" spans="1:10" x14ac:dyDescent="0.2">
      <c r="A2443" s="14">
        <v>20251031</v>
      </c>
      <c r="B2443" s="15">
        <v>5856</v>
      </c>
      <c r="C2443" s="14" t="s">
        <v>10689</v>
      </c>
      <c r="D2443" s="14" t="s">
        <v>12682</v>
      </c>
      <c r="E2443" s="14">
        <v>6100</v>
      </c>
      <c r="F2443" s="14" t="s">
        <v>8214</v>
      </c>
      <c r="G2443" s="14">
        <v>14</v>
      </c>
      <c r="H2443" s="14" t="s">
        <v>8215</v>
      </c>
      <c r="I2443" s="14" t="s">
        <v>8153</v>
      </c>
      <c r="J2443" s="14" t="s">
        <v>8153</v>
      </c>
    </row>
    <row r="2444" spans="1:10" x14ac:dyDescent="0.2">
      <c r="A2444" s="14">
        <v>20251031</v>
      </c>
      <c r="B2444" s="15">
        <v>5857</v>
      </c>
      <c r="C2444" s="14" t="s">
        <v>10690</v>
      </c>
      <c r="D2444" s="14" t="s">
        <v>12680</v>
      </c>
      <c r="E2444" s="14">
        <v>3500</v>
      </c>
      <c r="F2444" s="14" t="s">
        <v>8281</v>
      </c>
      <c r="G2444" s="14">
        <v>7</v>
      </c>
      <c r="H2444" s="14" t="s">
        <v>8282</v>
      </c>
      <c r="I2444" s="14">
        <v>6</v>
      </c>
      <c r="J2444" s="14" t="s">
        <v>8150</v>
      </c>
    </row>
    <row r="2445" spans="1:10" x14ac:dyDescent="0.2">
      <c r="A2445" s="14">
        <v>20251031</v>
      </c>
      <c r="B2445" s="15">
        <v>5858</v>
      </c>
      <c r="C2445" s="14" t="s">
        <v>10691</v>
      </c>
      <c r="D2445" s="14" t="s">
        <v>12681</v>
      </c>
      <c r="E2445" s="14">
        <v>3500</v>
      </c>
      <c r="F2445" s="14" t="s">
        <v>8281</v>
      </c>
      <c r="G2445" s="14">
        <v>7</v>
      </c>
      <c r="H2445" s="14" t="s">
        <v>8282</v>
      </c>
      <c r="I2445" s="14" t="s">
        <v>8153</v>
      </c>
      <c r="J2445" s="14" t="s">
        <v>8153</v>
      </c>
    </row>
    <row r="2446" spans="1:10" x14ac:dyDescent="0.2">
      <c r="A2446" s="14">
        <v>20251031</v>
      </c>
      <c r="B2446" s="15">
        <v>5866</v>
      </c>
      <c r="C2446" s="14" t="s">
        <v>10692</v>
      </c>
      <c r="D2446" s="14" t="s">
        <v>8162</v>
      </c>
      <c r="E2446" s="14">
        <v>9050</v>
      </c>
      <c r="F2446" s="14" t="s">
        <v>8187</v>
      </c>
      <c r="G2446" s="14">
        <v>10</v>
      </c>
      <c r="H2446" s="14" t="s">
        <v>8164</v>
      </c>
      <c r="I2446" s="14" t="s">
        <v>8153</v>
      </c>
      <c r="J2446" s="14" t="s">
        <v>8153</v>
      </c>
    </row>
    <row r="2447" spans="1:10" x14ac:dyDescent="0.2">
      <c r="A2447" s="14">
        <v>20251031</v>
      </c>
      <c r="B2447" s="15">
        <v>5867</v>
      </c>
      <c r="C2447" s="14" t="s">
        <v>10693</v>
      </c>
      <c r="D2447" s="14" t="s">
        <v>12681</v>
      </c>
      <c r="E2447" s="14">
        <v>9050</v>
      </c>
      <c r="F2447" s="14" t="s">
        <v>8187</v>
      </c>
      <c r="G2447" s="14">
        <v>10</v>
      </c>
      <c r="H2447" s="14" t="s">
        <v>8164</v>
      </c>
      <c r="I2447" s="14" t="s">
        <v>8153</v>
      </c>
      <c r="J2447" s="14" t="s">
        <v>8153</v>
      </c>
    </row>
    <row r="2448" spans="1:10" x14ac:dyDescent="0.2">
      <c r="A2448" s="14">
        <v>20251031</v>
      </c>
      <c r="B2448" s="15">
        <v>5868</v>
      </c>
      <c r="C2448" s="14" t="s">
        <v>10694</v>
      </c>
      <c r="D2448" s="14" t="s">
        <v>12682</v>
      </c>
      <c r="E2448" s="14">
        <v>9050</v>
      </c>
      <c r="F2448" s="14" t="s">
        <v>8187</v>
      </c>
      <c r="G2448" s="14">
        <v>10</v>
      </c>
      <c r="H2448" s="14" t="s">
        <v>8164</v>
      </c>
      <c r="I2448" s="14" t="s">
        <v>8153</v>
      </c>
      <c r="J2448" s="14" t="s">
        <v>8153</v>
      </c>
    </row>
    <row r="2449" spans="1:10" x14ac:dyDescent="0.2">
      <c r="A2449" s="14">
        <v>20251031</v>
      </c>
      <c r="B2449" s="15">
        <v>5869</v>
      </c>
      <c r="C2449" s="14" t="s">
        <v>10695</v>
      </c>
      <c r="D2449" s="14" t="s">
        <v>12682</v>
      </c>
      <c r="E2449" s="14">
        <v>9050</v>
      </c>
      <c r="F2449" s="14" t="s">
        <v>8187</v>
      </c>
      <c r="G2449" s="14">
        <v>10</v>
      </c>
      <c r="H2449" s="14" t="s">
        <v>8164</v>
      </c>
      <c r="I2449" s="14" t="s">
        <v>8153</v>
      </c>
      <c r="J2449" s="14" t="s">
        <v>8153</v>
      </c>
    </row>
    <row r="2450" spans="1:10" x14ac:dyDescent="0.2">
      <c r="A2450" s="14">
        <v>20251031</v>
      </c>
      <c r="B2450" s="15">
        <v>5870</v>
      </c>
      <c r="C2450" s="14" t="s">
        <v>10696</v>
      </c>
      <c r="D2450" s="14" t="s">
        <v>12681</v>
      </c>
      <c r="E2450" s="14">
        <v>9050</v>
      </c>
      <c r="F2450" s="14" t="s">
        <v>8187</v>
      </c>
      <c r="G2450" s="14">
        <v>10</v>
      </c>
      <c r="H2450" s="14" t="s">
        <v>8164</v>
      </c>
      <c r="I2450" s="14" t="s">
        <v>8153</v>
      </c>
      <c r="J2450" s="14" t="s">
        <v>8153</v>
      </c>
    </row>
    <row r="2451" spans="1:10" x14ac:dyDescent="0.2">
      <c r="A2451" s="14">
        <v>20251031</v>
      </c>
      <c r="B2451" s="15">
        <v>5871</v>
      </c>
      <c r="C2451" s="14" t="s">
        <v>10697</v>
      </c>
      <c r="D2451" s="14" t="s">
        <v>12682</v>
      </c>
      <c r="E2451" s="14">
        <v>9050</v>
      </c>
      <c r="F2451" s="14" t="s">
        <v>8187</v>
      </c>
      <c r="G2451" s="14">
        <v>10</v>
      </c>
      <c r="H2451" s="14" t="s">
        <v>8164</v>
      </c>
      <c r="I2451" s="14" t="s">
        <v>8153</v>
      </c>
      <c r="J2451" s="14" t="s">
        <v>8153</v>
      </c>
    </row>
    <row r="2452" spans="1:10" x14ac:dyDescent="0.2">
      <c r="A2452" s="14">
        <v>20251031</v>
      </c>
      <c r="B2452" s="15">
        <v>5883</v>
      </c>
      <c r="C2452" s="14" t="s">
        <v>10698</v>
      </c>
      <c r="D2452" s="14" t="s">
        <v>8162</v>
      </c>
      <c r="E2452" s="14">
        <v>6050</v>
      </c>
      <c r="F2452" s="14" t="s">
        <v>8300</v>
      </c>
      <c r="G2452" s="14">
        <v>13</v>
      </c>
      <c r="H2452" s="14" t="s">
        <v>8301</v>
      </c>
      <c r="I2452" s="14" t="s">
        <v>8153</v>
      </c>
      <c r="J2452" s="14" t="s">
        <v>8153</v>
      </c>
    </row>
    <row r="2453" spans="1:10" x14ac:dyDescent="0.2">
      <c r="A2453" s="14">
        <v>20251031</v>
      </c>
      <c r="B2453" s="15">
        <v>5884</v>
      </c>
      <c r="C2453" s="14" t="s">
        <v>10699</v>
      </c>
      <c r="D2453" s="14" t="s">
        <v>12681</v>
      </c>
      <c r="E2453" s="14">
        <v>6100</v>
      </c>
      <c r="F2453" s="14" t="s">
        <v>8214</v>
      </c>
      <c r="G2453" s="14">
        <v>14</v>
      </c>
      <c r="H2453" s="14" t="s">
        <v>8215</v>
      </c>
      <c r="I2453" s="14" t="s">
        <v>8153</v>
      </c>
      <c r="J2453" s="14" t="s">
        <v>8153</v>
      </c>
    </row>
    <row r="2454" spans="1:10" x14ac:dyDescent="0.2">
      <c r="A2454" s="14">
        <v>20251031</v>
      </c>
      <c r="B2454" s="15">
        <v>5885</v>
      </c>
      <c r="C2454" s="14" t="s">
        <v>10700</v>
      </c>
      <c r="D2454" s="14" t="s">
        <v>12682</v>
      </c>
      <c r="E2454" s="14">
        <v>6050</v>
      </c>
      <c r="F2454" s="14" t="s">
        <v>8300</v>
      </c>
      <c r="G2454" s="14">
        <v>13</v>
      </c>
      <c r="H2454" s="14" t="s">
        <v>8301</v>
      </c>
      <c r="I2454" s="14" t="s">
        <v>8153</v>
      </c>
      <c r="J2454" s="14" t="s">
        <v>8153</v>
      </c>
    </row>
    <row r="2455" spans="1:10" x14ac:dyDescent="0.2">
      <c r="A2455" s="14">
        <v>20251031</v>
      </c>
      <c r="B2455" s="15">
        <v>5886</v>
      </c>
      <c r="C2455" s="14" t="s">
        <v>10701</v>
      </c>
      <c r="D2455" s="14" t="s">
        <v>8162</v>
      </c>
      <c r="E2455" s="14">
        <v>6050</v>
      </c>
      <c r="F2455" s="14" t="s">
        <v>8300</v>
      </c>
      <c r="G2455" s="14">
        <v>13</v>
      </c>
      <c r="H2455" s="14" t="s">
        <v>8301</v>
      </c>
      <c r="I2455" s="14" t="s">
        <v>8153</v>
      </c>
      <c r="J2455" s="14" t="s">
        <v>8153</v>
      </c>
    </row>
    <row r="2456" spans="1:10" x14ac:dyDescent="0.2">
      <c r="A2456" s="14">
        <v>20251031</v>
      </c>
      <c r="B2456" s="15">
        <v>5887</v>
      </c>
      <c r="C2456" s="14" t="s">
        <v>10702</v>
      </c>
      <c r="D2456" s="14" t="s">
        <v>8162</v>
      </c>
      <c r="E2456" s="14">
        <v>6050</v>
      </c>
      <c r="F2456" s="14" t="s">
        <v>8300</v>
      </c>
      <c r="G2456" s="14">
        <v>13</v>
      </c>
      <c r="H2456" s="14" t="s">
        <v>8301</v>
      </c>
      <c r="I2456" s="14" t="s">
        <v>8153</v>
      </c>
      <c r="J2456" s="14" t="s">
        <v>8153</v>
      </c>
    </row>
    <row r="2457" spans="1:10" x14ac:dyDescent="0.2">
      <c r="A2457" s="14">
        <v>20251031</v>
      </c>
      <c r="B2457" s="15">
        <v>5888</v>
      </c>
      <c r="C2457" s="14" t="s">
        <v>10703</v>
      </c>
      <c r="D2457" s="14" t="s">
        <v>12681</v>
      </c>
      <c r="E2457" s="14">
        <v>6100</v>
      </c>
      <c r="F2457" s="14" t="s">
        <v>8214</v>
      </c>
      <c r="G2457" s="14">
        <v>14</v>
      </c>
      <c r="H2457" s="14" t="s">
        <v>8215</v>
      </c>
      <c r="I2457" s="14" t="s">
        <v>8153</v>
      </c>
      <c r="J2457" s="14" t="s">
        <v>8153</v>
      </c>
    </row>
    <row r="2458" spans="1:10" x14ac:dyDescent="0.2">
      <c r="A2458" s="14">
        <v>20251031</v>
      </c>
      <c r="B2458" s="15">
        <v>5889</v>
      </c>
      <c r="C2458" s="14" t="s">
        <v>10704</v>
      </c>
      <c r="D2458" s="14" t="s">
        <v>12680</v>
      </c>
      <c r="E2458" s="14">
        <v>6100</v>
      </c>
      <c r="F2458" s="14" t="s">
        <v>8214</v>
      </c>
      <c r="G2458" s="14">
        <v>14</v>
      </c>
      <c r="H2458" s="14" t="s">
        <v>8215</v>
      </c>
      <c r="I2458" s="14" t="s">
        <v>8153</v>
      </c>
      <c r="J2458" s="14" t="s">
        <v>8153</v>
      </c>
    </row>
    <row r="2459" spans="1:10" x14ac:dyDescent="0.2">
      <c r="A2459" s="14">
        <v>20251031</v>
      </c>
      <c r="B2459" s="15">
        <v>5890</v>
      </c>
      <c r="C2459" s="14" t="s">
        <v>10705</v>
      </c>
      <c r="D2459" s="14" t="s">
        <v>8162</v>
      </c>
      <c r="E2459" s="14">
        <v>6100</v>
      </c>
      <c r="F2459" s="14" t="s">
        <v>8214</v>
      </c>
      <c r="G2459" s="14">
        <v>14</v>
      </c>
      <c r="H2459" s="14" t="s">
        <v>8215</v>
      </c>
      <c r="I2459" s="14" t="s">
        <v>8153</v>
      </c>
      <c r="J2459" s="14" t="s">
        <v>8153</v>
      </c>
    </row>
    <row r="2460" spans="1:10" x14ac:dyDescent="0.2">
      <c r="A2460" s="14">
        <v>20251031</v>
      </c>
      <c r="B2460" s="15">
        <v>5891</v>
      </c>
      <c r="C2460" s="14" t="s">
        <v>10706</v>
      </c>
      <c r="D2460" s="14" t="s">
        <v>12682</v>
      </c>
      <c r="E2460" s="14">
        <v>6100</v>
      </c>
      <c r="F2460" s="14" t="s">
        <v>8214</v>
      </c>
      <c r="G2460" s="14">
        <v>14</v>
      </c>
      <c r="H2460" s="14" t="s">
        <v>8215</v>
      </c>
      <c r="I2460" s="14" t="s">
        <v>8153</v>
      </c>
      <c r="J2460" s="14" t="s">
        <v>8153</v>
      </c>
    </row>
    <row r="2461" spans="1:10" x14ac:dyDescent="0.2">
      <c r="A2461" s="14">
        <v>20251031</v>
      </c>
      <c r="B2461" s="15">
        <v>5892</v>
      </c>
      <c r="C2461" s="14" t="s">
        <v>10707</v>
      </c>
      <c r="D2461" s="14" t="s">
        <v>12681</v>
      </c>
      <c r="E2461" s="14">
        <v>6100</v>
      </c>
      <c r="F2461" s="14" t="s">
        <v>8214</v>
      </c>
      <c r="G2461" s="14">
        <v>14</v>
      </c>
      <c r="H2461" s="14" t="s">
        <v>8215</v>
      </c>
      <c r="I2461" s="14" t="s">
        <v>8153</v>
      </c>
      <c r="J2461" s="14" t="s">
        <v>8153</v>
      </c>
    </row>
    <row r="2462" spans="1:10" x14ac:dyDescent="0.2">
      <c r="A2462" s="14">
        <v>20251031</v>
      </c>
      <c r="B2462" s="15">
        <v>5893</v>
      </c>
      <c r="C2462" s="14" t="s">
        <v>10708</v>
      </c>
      <c r="D2462" s="14" t="s">
        <v>8162</v>
      </c>
      <c r="E2462" s="14">
        <v>6100</v>
      </c>
      <c r="F2462" s="14" t="s">
        <v>8214</v>
      </c>
      <c r="G2462" s="14">
        <v>14</v>
      </c>
      <c r="H2462" s="14" t="s">
        <v>8215</v>
      </c>
      <c r="I2462" s="14" t="s">
        <v>8153</v>
      </c>
      <c r="J2462" s="14" t="s">
        <v>8153</v>
      </c>
    </row>
    <row r="2463" spans="1:10" x14ac:dyDescent="0.2">
      <c r="A2463" s="14">
        <v>20251031</v>
      </c>
      <c r="B2463" s="15">
        <v>5900</v>
      </c>
      <c r="C2463" s="14" t="s">
        <v>10709</v>
      </c>
      <c r="D2463" s="14" t="s">
        <v>12682</v>
      </c>
      <c r="E2463" s="14">
        <v>3550</v>
      </c>
      <c r="F2463" s="14" t="s">
        <v>9189</v>
      </c>
      <c r="G2463" s="14">
        <v>3</v>
      </c>
      <c r="H2463" s="14" t="s">
        <v>8201</v>
      </c>
      <c r="I2463" s="14" t="s">
        <v>8153</v>
      </c>
      <c r="J2463" s="14" t="s">
        <v>8153</v>
      </c>
    </row>
    <row r="2464" spans="1:10" x14ac:dyDescent="0.2">
      <c r="A2464" s="14">
        <v>20251031</v>
      </c>
      <c r="B2464" s="15">
        <v>5901</v>
      </c>
      <c r="C2464" s="14" t="s">
        <v>10710</v>
      </c>
      <c r="D2464" s="14" t="s">
        <v>12680</v>
      </c>
      <c r="E2464" s="14">
        <v>3550</v>
      </c>
      <c r="F2464" s="14" t="s">
        <v>9189</v>
      </c>
      <c r="G2464" s="14">
        <v>3</v>
      </c>
      <c r="H2464" s="14" t="s">
        <v>8201</v>
      </c>
      <c r="I2464" s="14">
        <v>4</v>
      </c>
      <c r="J2464" s="14" t="s">
        <v>8177</v>
      </c>
    </row>
    <row r="2465" spans="1:10" x14ac:dyDescent="0.2">
      <c r="A2465" s="14">
        <v>20251031</v>
      </c>
      <c r="B2465" s="15">
        <v>5902</v>
      </c>
      <c r="C2465" s="14" t="s">
        <v>10711</v>
      </c>
      <c r="D2465" s="14" t="s">
        <v>12680</v>
      </c>
      <c r="E2465" s="14">
        <v>3550</v>
      </c>
      <c r="F2465" s="14" t="s">
        <v>9189</v>
      </c>
      <c r="G2465" s="14">
        <v>3</v>
      </c>
      <c r="H2465" s="14" t="s">
        <v>8201</v>
      </c>
      <c r="I2465" s="14">
        <v>7</v>
      </c>
      <c r="J2465" s="14" t="s">
        <v>8203</v>
      </c>
    </row>
    <row r="2466" spans="1:10" x14ac:dyDescent="0.2">
      <c r="A2466" s="14">
        <v>20251031</v>
      </c>
      <c r="B2466" s="15">
        <v>5903</v>
      </c>
      <c r="C2466" s="14" t="s">
        <v>10712</v>
      </c>
      <c r="D2466" s="14" t="s">
        <v>12682</v>
      </c>
      <c r="E2466" s="14">
        <v>3550</v>
      </c>
      <c r="F2466" s="14" t="s">
        <v>9189</v>
      </c>
      <c r="G2466" s="14">
        <v>3</v>
      </c>
      <c r="H2466" s="14" t="s">
        <v>8201</v>
      </c>
      <c r="I2466" s="14" t="s">
        <v>8153</v>
      </c>
      <c r="J2466" s="14" t="s">
        <v>8153</v>
      </c>
    </row>
    <row r="2467" spans="1:10" x14ac:dyDescent="0.2">
      <c r="A2467" s="14">
        <v>20251031</v>
      </c>
      <c r="B2467" s="15">
        <v>5905</v>
      </c>
      <c r="C2467" s="14" t="s">
        <v>10713</v>
      </c>
      <c r="D2467" s="14" t="s">
        <v>12682</v>
      </c>
      <c r="E2467" s="14">
        <v>3550</v>
      </c>
      <c r="F2467" s="14" t="s">
        <v>9189</v>
      </c>
      <c r="G2467" s="14">
        <v>3</v>
      </c>
      <c r="H2467" s="14" t="s">
        <v>8201</v>
      </c>
      <c r="I2467" s="14" t="s">
        <v>8153</v>
      </c>
      <c r="J2467" s="14" t="s">
        <v>8153</v>
      </c>
    </row>
    <row r="2468" spans="1:10" x14ac:dyDescent="0.2">
      <c r="A2468" s="14">
        <v>20251031</v>
      </c>
      <c r="B2468" s="15">
        <v>5906</v>
      </c>
      <c r="C2468" s="14" t="s">
        <v>10714</v>
      </c>
      <c r="D2468" s="14" t="s">
        <v>12682</v>
      </c>
      <c r="E2468" s="14">
        <v>3550</v>
      </c>
      <c r="F2468" s="14" t="s">
        <v>9189</v>
      </c>
      <c r="G2468" s="14">
        <v>3</v>
      </c>
      <c r="H2468" s="14" t="s">
        <v>8201</v>
      </c>
      <c r="I2468" s="14" t="s">
        <v>8153</v>
      </c>
      <c r="J2468" s="14" t="s">
        <v>8153</v>
      </c>
    </row>
    <row r="2469" spans="1:10" x14ac:dyDescent="0.2">
      <c r="A2469" s="14">
        <v>20251031</v>
      </c>
      <c r="B2469" s="15">
        <v>5909</v>
      </c>
      <c r="C2469" s="14" t="s">
        <v>10715</v>
      </c>
      <c r="D2469" s="14" t="s">
        <v>12682</v>
      </c>
      <c r="E2469" s="14">
        <v>3550</v>
      </c>
      <c r="F2469" s="14" t="s">
        <v>9189</v>
      </c>
      <c r="G2469" s="14">
        <v>3</v>
      </c>
      <c r="H2469" s="14" t="s">
        <v>8201</v>
      </c>
      <c r="I2469" s="14">
        <v>7</v>
      </c>
      <c r="J2469" s="14" t="s">
        <v>8203</v>
      </c>
    </row>
    <row r="2470" spans="1:10" x14ac:dyDescent="0.2">
      <c r="A2470" s="14">
        <v>20251031</v>
      </c>
      <c r="B2470" s="15">
        <v>5911</v>
      </c>
      <c r="C2470" s="14" t="s">
        <v>10716</v>
      </c>
      <c r="D2470" s="14" t="s">
        <v>12680</v>
      </c>
      <c r="E2470" s="14">
        <v>3550</v>
      </c>
      <c r="F2470" s="14" t="s">
        <v>9189</v>
      </c>
      <c r="G2470" s="14">
        <v>3</v>
      </c>
      <c r="H2470" s="14" t="s">
        <v>8201</v>
      </c>
      <c r="I2470" s="14">
        <v>6</v>
      </c>
      <c r="J2470" s="14" t="s">
        <v>8150</v>
      </c>
    </row>
    <row r="2471" spans="1:10" x14ac:dyDescent="0.2">
      <c r="A2471" s="14">
        <v>20251031</v>
      </c>
      <c r="B2471" s="15">
        <v>5915</v>
      </c>
      <c r="C2471" s="14" t="s">
        <v>10717</v>
      </c>
      <c r="D2471" s="14" t="s">
        <v>12682</v>
      </c>
      <c r="E2471" s="14">
        <v>3550</v>
      </c>
      <c r="F2471" s="14" t="s">
        <v>9189</v>
      </c>
      <c r="G2471" s="14">
        <v>3</v>
      </c>
      <c r="H2471" s="14" t="s">
        <v>8201</v>
      </c>
      <c r="I2471" s="14" t="s">
        <v>8153</v>
      </c>
      <c r="J2471" s="14" t="s">
        <v>8153</v>
      </c>
    </row>
    <row r="2472" spans="1:10" x14ac:dyDescent="0.2">
      <c r="A2472" s="14">
        <v>20251031</v>
      </c>
      <c r="B2472" s="15">
        <v>5918</v>
      </c>
      <c r="C2472" s="14" t="s">
        <v>10718</v>
      </c>
      <c r="D2472" s="14" t="s">
        <v>12682</v>
      </c>
      <c r="E2472" s="14">
        <v>3550</v>
      </c>
      <c r="F2472" s="14" t="s">
        <v>9189</v>
      </c>
      <c r="G2472" s="14">
        <v>3</v>
      </c>
      <c r="H2472" s="14" t="s">
        <v>8201</v>
      </c>
      <c r="I2472" s="14" t="s">
        <v>8153</v>
      </c>
      <c r="J2472" s="14" t="s">
        <v>8153</v>
      </c>
    </row>
    <row r="2473" spans="1:10" x14ac:dyDescent="0.2">
      <c r="A2473" s="14">
        <v>20251031</v>
      </c>
      <c r="B2473" s="15">
        <v>5921</v>
      </c>
      <c r="C2473" s="14" t="s">
        <v>10719</v>
      </c>
      <c r="D2473" s="14" t="s">
        <v>12682</v>
      </c>
      <c r="E2473" s="14">
        <v>3550</v>
      </c>
      <c r="F2473" s="14" t="s">
        <v>9189</v>
      </c>
      <c r="G2473" s="14">
        <v>3</v>
      </c>
      <c r="H2473" s="14" t="s">
        <v>8201</v>
      </c>
      <c r="I2473" s="14" t="s">
        <v>8153</v>
      </c>
      <c r="J2473" s="14" t="s">
        <v>8153</v>
      </c>
    </row>
    <row r="2474" spans="1:10" x14ac:dyDescent="0.2">
      <c r="A2474" s="14">
        <v>20251031</v>
      </c>
      <c r="B2474" s="15">
        <v>5922</v>
      </c>
      <c r="C2474" s="14" t="s">
        <v>10720</v>
      </c>
      <c r="D2474" s="14" t="s">
        <v>12682</v>
      </c>
      <c r="E2474" s="14">
        <v>3550</v>
      </c>
      <c r="F2474" s="14" t="s">
        <v>9189</v>
      </c>
      <c r="G2474" s="14">
        <v>3</v>
      </c>
      <c r="H2474" s="14" t="s">
        <v>8201</v>
      </c>
      <c r="I2474" s="14" t="s">
        <v>8153</v>
      </c>
      <c r="J2474" s="14" t="s">
        <v>8153</v>
      </c>
    </row>
    <row r="2475" spans="1:10" x14ac:dyDescent="0.2">
      <c r="A2475" s="14">
        <v>20251031</v>
      </c>
      <c r="B2475" s="15">
        <v>5923</v>
      </c>
      <c r="C2475" s="14" t="s">
        <v>10721</v>
      </c>
      <c r="D2475" s="14" t="s">
        <v>12682</v>
      </c>
      <c r="E2475" s="14">
        <v>3550</v>
      </c>
      <c r="F2475" s="14" t="s">
        <v>9189</v>
      </c>
      <c r="G2475" s="14">
        <v>3</v>
      </c>
      <c r="H2475" s="14" t="s">
        <v>8201</v>
      </c>
      <c r="I2475" s="14" t="s">
        <v>8153</v>
      </c>
      <c r="J2475" s="14" t="s">
        <v>8153</v>
      </c>
    </row>
    <row r="2476" spans="1:10" x14ac:dyDescent="0.2">
      <c r="A2476" s="14">
        <v>20251031</v>
      </c>
      <c r="B2476" s="15">
        <v>5928</v>
      </c>
      <c r="C2476" s="14" t="s">
        <v>10722</v>
      </c>
      <c r="D2476" s="14" t="s">
        <v>12682</v>
      </c>
      <c r="E2476" s="14">
        <v>3550</v>
      </c>
      <c r="F2476" s="14" t="s">
        <v>9189</v>
      </c>
      <c r="G2476" s="14">
        <v>3</v>
      </c>
      <c r="H2476" s="14" t="s">
        <v>8201</v>
      </c>
      <c r="I2476" s="14" t="s">
        <v>8153</v>
      </c>
      <c r="J2476" s="14" t="s">
        <v>8153</v>
      </c>
    </row>
    <row r="2477" spans="1:10" x14ac:dyDescent="0.2">
      <c r="A2477" s="14">
        <v>20251031</v>
      </c>
      <c r="B2477" s="15">
        <v>5929</v>
      </c>
      <c r="C2477" s="14" t="s">
        <v>10723</v>
      </c>
      <c r="D2477" s="14" t="s">
        <v>12680</v>
      </c>
      <c r="E2477" s="14">
        <v>3550</v>
      </c>
      <c r="F2477" s="14" t="s">
        <v>9189</v>
      </c>
      <c r="G2477" s="14">
        <v>3</v>
      </c>
      <c r="H2477" s="14" t="s">
        <v>8201</v>
      </c>
      <c r="I2477" s="14">
        <v>4</v>
      </c>
      <c r="J2477" s="14" t="s">
        <v>8177</v>
      </c>
    </row>
    <row r="2478" spans="1:10" x14ac:dyDescent="0.2">
      <c r="A2478" s="14">
        <v>20251031</v>
      </c>
      <c r="B2478" s="15">
        <v>5930</v>
      </c>
      <c r="C2478" s="14" t="s">
        <v>10724</v>
      </c>
      <c r="D2478" s="14" t="s">
        <v>12680</v>
      </c>
      <c r="E2478" s="14">
        <v>3550</v>
      </c>
      <c r="F2478" s="14" t="s">
        <v>9189</v>
      </c>
      <c r="G2478" s="14">
        <v>3</v>
      </c>
      <c r="H2478" s="14" t="s">
        <v>8201</v>
      </c>
      <c r="I2478" s="14">
        <v>6</v>
      </c>
      <c r="J2478" s="14" t="s">
        <v>8150</v>
      </c>
    </row>
    <row r="2479" spans="1:10" x14ac:dyDescent="0.2">
      <c r="A2479" s="14">
        <v>20251031</v>
      </c>
      <c r="B2479" s="15">
        <v>5932</v>
      </c>
      <c r="C2479" s="14" t="s">
        <v>10725</v>
      </c>
      <c r="D2479" s="14" t="s">
        <v>12680</v>
      </c>
      <c r="E2479" s="14">
        <v>3550</v>
      </c>
      <c r="F2479" s="14" t="s">
        <v>9189</v>
      </c>
      <c r="G2479" s="14">
        <v>3</v>
      </c>
      <c r="H2479" s="14" t="s">
        <v>8201</v>
      </c>
      <c r="I2479" s="14">
        <v>7</v>
      </c>
      <c r="J2479" s="14" t="s">
        <v>8203</v>
      </c>
    </row>
    <row r="2480" spans="1:10" x14ac:dyDescent="0.2">
      <c r="A2480" s="14">
        <v>20251031</v>
      </c>
      <c r="B2480" s="15">
        <v>5933</v>
      </c>
      <c r="C2480" s="14" t="s">
        <v>10726</v>
      </c>
      <c r="D2480" s="14" t="s">
        <v>12680</v>
      </c>
      <c r="E2480" s="14">
        <v>3550</v>
      </c>
      <c r="F2480" s="14" t="s">
        <v>9189</v>
      </c>
      <c r="G2480" s="14">
        <v>3</v>
      </c>
      <c r="H2480" s="14" t="s">
        <v>8201</v>
      </c>
      <c r="I2480" s="14">
        <v>7</v>
      </c>
      <c r="J2480" s="14" t="s">
        <v>8203</v>
      </c>
    </row>
    <row r="2481" spans="1:10" x14ac:dyDescent="0.2">
      <c r="A2481" s="14">
        <v>20251031</v>
      </c>
      <c r="B2481" s="15">
        <v>5936</v>
      </c>
      <c r="C2481" s="14" t="s">
        <v>10727</v>
      </c>
      <c r="D2481" s="14" t="s">
        <v>12682</v>
      </c>
      <c r="E2481" s="14">
        <v>3550</v>
      </c>
      <c r="F2481" s="14" t="s">
        <v>9189</v>
      </c>
      <c r="G2481" s="14">
        <v>3</v>
      </c>
      <c r="H2481" s="14" t="s">
        <v>8201</v>
      </c>
      <c r="I2481" s="14" t="s">
        <v>8153</v>
      </c>
      <c r="J2481" s="14" t="s">
        <v>8153</v>
      </c>
    </row>
    <row r="2482" spans="1:10" x14ac:dyDescent="0.2">
      <c r="A2482" s="14">
        <v>20251031</v>
      </c>
      <c r="B2482" s="15">
        <v>5938</v>
      </c>
      <c r="C2482" s="14" t="s">
        <v>10728</v>
      </c>
      <c r="D2482" s="14" t="s">
        <v>12680</v>
      </c>
      <c r="E2482" s="14">
        <v>3550</v>
      </c>
      <c r="F2482" s="14" t="s">
        <v>9189</v>
      </c>
      <c r="G2482" s="14">
        <v>3</v>
      </c>
      <c r="H2482" s="14" t="s">
        <v>8201</v>
      </c>
      <c r="I2482" s="14">
        <v>4</v>
      </c>
      <c r="J2482" s="14" t="s">
        <v>8177</v>
      </c>
    </row>
    <row r="2483" spans="1:10" x14ac:dyDescent="0.2">
      <c r="A2483" s="14">
        <v>20251031</v>
      </c>
      <c r="B2483" s="15">
        <v>5939</v>
      </c>
      <c r="C2483" s="14" t="s">
        <v>10729</v>
      </c>
      <c r="D2483" s="14" t="s">
        <v>12682</v>
      </c>
      <c r="E2483" s="14">
        <v>3550</v>
      </c>
      <c r="F2483" s="14" t="s">
        <v>9189</v>
      </c>
      <c r="G2483" s="14">
        <v>3</v>
      </c>
      <c r="H2483" s="14" t="s">
        <v>8201</v>
      </c>
      <c r="I2483" s="14" t="s">
        <v>8153</v>
      </c>
      <c r="J2483" s="14" t="s">
        <v>8153</v>
      </c>
    </row>
    <row r="2484" spans="1:10" x14ac:dyDescent="0.2">
      <c r="A2484" s="14">
        <v>20251031</v>
      </c>
      <c r="B2484" s="15">
        <v>5940</v>
      </c>
      <c r="C2484" s="14" t="s">
        <v>10730</v>
      </c>
      <c r="D2484" s="14" t="s">
        <v>12682</v>
      </c>
      <c r="E2484" s="14">
        <v>3550</v>
      </c>
      <c r="F2484" s="14" t="s">
        <v>9189</v>
      </c>
      <c r="G2484" s="14">
        <v>3</v>
      </c>
      <c r="H2484" s="14" t="s">
        <v>8201</v>
      </c>
      <c r="I2484" s="14" t="s">
        <v>8153</v>
      </c>
      <c r="J2484" s="14" t="s">
        <v>8153</v>
      </c>
    </row>
    <row r="2485" spans="1:10" x14ac:dyDescent="0.2">
      <c r="A2485" s="14">
        <v>20251031</v>
      </c>
      <c r="B2485" s="15">
        <v>5941</v>
      </c>
      <c r="C2485" s="14" t="s">
        <v>10731</v>
      </c>
      <c r="D2485" s="14" t="s">
        <v>12682</v>
      </c>
      <c r="E2485" s="14">
        <v>3550</v>
      </c>
      <c r="F2485" s="14" t="s">
        <v>9189</v>
      </c>
      <c r="G2485" s="14">
        <v>3</v>
      </c>
      <c r="H2485" s="14" t="s">
        <v>8201</v>
      </c>
      <c r="I2485" s="14" t="s">
        <v>8153</v>
      </c>
      <c r="J2485" s="14" t="s">
        <v>8153</v>
      </c>
    </row>
    <row r="2486" spans="1:10" x14ac:dyDescent="0.2">
      <c r="A2486" s="14">
        <v>20251031</v>
      </c>
      <c r="B2486" s="15">
        <v>5942</v>
      </c>
      <c r="C2486" s="14" t="s">
        <v>10732</v>
      </c>
      <c r="D2486" s="14" t="s">
        <v>12682</v>
      </c>
      <c r="E2486" s="14">
        <v>3550</v>
      </c>
      <c r="F2486" s="14" t="s">
        <v>9189</v>
      </c>
      <c r="G2486" s="14">
        <v>3</v>
      </c>
      <c r="H2486" s="14" t="s">
        <v>8201</v>
      </c>
      <c r="I2486" s="14" t="s">
        <v>8153</v>
      </c>
      <c r="J2486" s="14" t="s">
        <v>8153</v>
      </c>
    </row>
    <row r="2487" spans="1:10" x14ac:dyDescent="0.2">
      <c r="A2487" s="14">
        <v>20251031</v>
      </c>
      <c r="B2487" s="15">
        <v>5943</v>
      </c>
      <c r="C2487" s="14" t="s">
        <v>10733</v>
      </c>
      <c r="D2487" s="14" t="s">
        <v>12680</v>
      </c>
      <c r="E2487" s="14">
        <v>3550</v>
      </c>
      <c r="F2487" s="14" t="s">
        <v>9189</v>
      </c>
      <c r="G2487" s="14">
        <v>3</v>
      </c>
      <c r="H2487" s="14" t="s">
        <v>8201</v>
      </c>
      <c r="I2487" s="14">
        <v>6</v>
      </c>
      <c r="J2487" s="14" t="s">
        <v>8150</v>
      </c>
    </row>
    <row r="2488" spans="1:10" x14ac:dyDescent="0.2">
      <c r="A2488" s="14">
        <v>20251031</v>
      </c>
      <c r="B2488" s="15">
        <v>5945</v>
      </c>
      <c r="C2488" s="14" t="s">
        <v>10734</v>
      </c>
      <c r="D2488" s="14" t="s">
        <v>12682</v>
      </c>
      <c r="E2488" s="14">
        <v>3550</v>
      </c>
      <c r="F2488" s="14" t="s">
        <v>9189</v>
      </c>
      <c r="G2488" s="14">
        <v>3</v>
      </c>
      <c r="H2488" s="14" t="s">
        <v>8201</v>
      </c>
      <c r="I2488" s="14" t="s">
        <v>8153</v>
      </c>
      <c r="J2488" s="14" t="s">
        <v>8153</v>
      </c>
    </row>
    <row r="2489" spans="1:10" x14ac:dyDescent="0.2">
      <c r="A2489" s="14">
        <v>20251031</v>
      </c>
      <c r="B2489" s="15">
        <v>5946</v>
      </c>
      <c r="C2489" s="14" t="s">
        <v>10735</v>
      </c>
      <c r="D2489" s="14" t="s">
        <v>12680</v>
      </c>
      <c r="E2489" s="14">
        <v>3550</v>
      </c>
      <c r="F2489" s="14" t="s">
        <v>9189</v>
      </c>
      <c r="G2489" s="14">
        <v>3</v>
      </c>
      <c r="H2489" s="14" t="s">
        <v>8201</v>
      </c>
      <c r="I2489" s="14">
        <v>7</v>
      </c>
      <c r="J2489" s="14" t="s">
        <v>8203</v>
      </c>
    </row>
    <row r="2490" spans="1:10" x14ac:dyDescent="0.2">
      <c r="A2490" s="14">
        <v>20251031</v>
      </c>
      <c r="B2490" s="15">
        <v>5947</v>
      </c>
      <c r="C2490" s="14" t="s">
        <v>10736</v>
      </c>
      <c r="D2490" s="14" t="s">
        <v>12680</v>
      </c>
      <c r="E2490" s="14">
        <v>3550</v>
      </c>
      <c r="F2490" s="14" t="s">
        <v>9189</v>
      </c>
      <c r="G2490" s="14">
        <v>3</v>
      </c>
      <c r="H2490" s="14" t="s">
        <v>8201</v>
      </c>
      <c r="I2490" s="14">
        <v>4</v>
      </c>
      <c r="J2490" s="14" t="s">
        <v>8177</v>
      </c>
    </row>
    <row r="2491" spans="1:10" x14ac:dyDescent="0.2">
      <c r="A2491" s="14">
        <v>20251031</v>
      </c>
      <c r="B2491" s="15">
        <v>5949</v>
      </c>
      <c r="C2491" s="14" t="s">
        <v>10737</v>
      </c>
      <c r="D2491" s="14" t="s">
        <v>12680</v>
      </c>
      <c r="E2491" s="14">
        <v>3700</v>
      </c>
      <c r="F2491" s="14" t="s">
        <v>9294</v>
      </c>
      <c r="G2491" s="14">
        <v>6</v>
      </c>
      <c r="H2491" s="14" t="s">
        <v>9295</v>
      </c>
      <c r="I2491" s="14">
        <v>6</v>
      </c>
      <c r="J2491" s="14" t="s">
        <v>8150</v>
      </c>
    </row>
    <row r="2492" spans="1:10" x14ac:dyDescent="0.2">
      <c r="A2492" s="14">
        <v>20251031</v>
      </c>
      <c r="B2492" s="15">
        <v>5950</v>
      </c>
      <c r="C2492" s="14" t="s">
        <v>10738</v>
      </c>
      <c r="D2492" s="14" t="s">
        <v>12682</v>
      </c>
      <c r="E2492" s="14">
        <v>3550</v>
      </c>
      <c r="F2492" s="14" t="s">
        <v>9189</v>
      </c>
      <c r="G2492" s="14">
        <v>3</v>
      </c>
      <c r="H2492" s="14" t="s">
        <v>8201</v>
      </c>
      <c r="I2492" s="14" t="s">
        <v>8153</v>
      </c>
      <c r="J2492" s="14" t="s">
        <v>8153</v>
      </c>
    </row>
    <row r="2493" spans="1:10" x14ac:dyDescent="0.2">
      <c r="A2493" s="14">
        <v>20251031</v>
      </c>
      <c r="B2493" s="15">
        <v>5951</v>
      </c>
      <c r="C2493" s="14" t="s">
        <v>10739</v>
      </c>
      <c r="D2493" s="14" t="s">
        <v>12682</v>
      </c>
      <c r="E2493" s="14">
        <v>3550</v>
      </c>
      <c r="F2493" s="14" t="s">
        <v>9189</v>
      </c>
      <c r="G2493" s="14">
        <v>3</v>
      </c>
      <c r="H2493" s="14" t="s">
        <v>8201</v>
      </c>
      <c r="I2493" s="14" t="s">
        <v>8153</v>
      </c>
      <c r="J2493" s="14" t="s">
        <v>8153</v>
      </c>
    </row>
    <row r="2494" spans="1:10" x14ac:dyDescent="0.2">
      <c r="A2494" s="14">
        <v>20251031</v>
      </c>
      <c r="B2494" s="15">
        <v>5952</v>
      </c>
      <c r="C2494" s="14" t="s">
        <v>10740</v>
      </c>
      <c r="D2494" s="14" t="s">
        <v>12682</v>
      </c>
      <c r="E2494" s="14">
        <v>3550</v>
      </c>
      <c r="F2494" s="14" t="s">
        <v>9189</v>
      </c>
      <c r="G2494" s="14">
        <v>3</v>
      </c>
      <c r="H2494" s="14" t="s">
        <v>8201</v>
      </c>
      <c r="I2494" s="14" t="s">
        <v>8153</v>
      </c>
      <c r="J2494" s="14" t="s">
        <v>8153</v>
      </c>
    </row>
    <row r="2495" spans="1:10" x14ac:dyDescent="0.2">
      <c r="A2495" s="14">
        <v>20251031</v>
      </c>
      <c r="B2495" s="15">
        <v>5955</v>
      </c>
      <c r="C2495" s="14" t="s">
        <v>10741</v>
      </c>
      <c r="D2495" s="14" t="s">
        <v>12682</v>
      </c>
      <c r="E2495" s="14">
        <v>3550</v>
      </c>
      <c r="F2495" s="14" t="s">
        <v>9189</v>
      </c>
      <c r="G2495" s="14">
        <v>3</v>
      </c>
      <c r="H2495" s="14" t="s">
        <v>8201</v>
      </c>
      <c r="I2495" s="14" t="s">
        <v>8153</v>
      </c>
      <c r="J2495" s="14" t="s">
        <v>8153</v>
      </c>
    </row>
    <row r="2496" spans="1:10" x14ac:dyDescent="0.2">
      <c r="A2496" s="14">
        <v>20251031</v>
      </c>
      <c r="B2496" s="15">
        <v>5956</v>
      </c>
      <c r="C2496" s="14" t="s">
        <v>10742</v>
      </c>
      <c r="D2496" s="14" t="s">
        <v>12682</v>
      </c>
      <c r="E2496" s="14">
        <v>3550</v>
      </c>
      <c r="F2496" s="14" t="s">
        <v>9189</v>
      </c>
      <c r="G2496" s="14">
        <v>3</v>
      </c>
      <c r="H2496" s="14" t="s">
        <v>8201</v>
      </c>
      <c r="I2496" s="14" t="s">
        <v>8153</v>
      </c>
      <c r="J2496" s="14" t="s">
        <v>8153</v>
      </c>
    </row>
    <row r="2497" spans="1:10" x14ac:dyDescent="0.2">
      <c r="A2497" s="14">
        <v>20251031</v>
      </c>
      <c r="B2497" s="15">
        <v>5957</v>
      </c>
      <c r="C2497" s="14" t="s">
        <v>10743</v>
      </c>
      <c r="D2497" s="14" t="s">
        <v>12680</v>
      </c>
      <c r="E2497" s="14">
        <v>3550</v>
      </c>
      <c r="F2497" s="14" t="s">
        <v>9189</v>
      </c>
      <c r="G2497" s="14">
        <v>3</v>
      </c>
      <c r="H2497" s="14" t="s">
        <v>8201</v>
      </c>
      <c r="I2497" s="14">
        <v>7</v>
      </c>
      <c r="J2497" s="14" t="s">
        <v>8203</v>
      </c>
    </row>
    <row r="2498" spans="1:10" x14ac:dyDescent="0.2">
      <c r="A2498" s="14">
        <v>20251031</v>
      </c>
      <c r="B2498" s="15">
        <v>5958</v>
      </c>
      <c r="C2498" s="14" t="s">
        <v>10744</v>
      </c>
      <c r="D2498" s="14" t="s">
        <v>12682</v>
      </c>
      <c r="E2498" s="14">
        <v>3550</v>
      </c>
      <c r="F2498" s="14" t="s">
        <v>9189</v>
      </c>
      <c r="G2498" s="14">
        <v>3</v>
      </c>
      <c r="H2498" s="14" t="s">
        <v>8201</v>
      </c>
      <c r="I2498" s="14" t="s">
        <v>8153</v>
      </c>
      <c r="J2498" s="14" t="s">
        <v>8153</v>
      </c>
    </row>
    <row r="2499" spans="1:10" x14ac:dyDescent="0.2">
      <c r="A2499" s="14">
        <v>20251031</v>
      </c>
      <c r="B2499" s="15">
        <v>5959</v>
      </c>
      <c r="C2499" s="14" t="s">
        <v>10745</v>
      </c>
      <c r="D2499" s="14" t="s">
        <v>12680</v>
      </c>
      <c r="E2499" s="14">
        <v>3550</v>
      </c>
      <c r="F2499" s="14" t="s">
        <v>9189</v>
      </c>
      <c r="G2499" s="14">
        <v>3</v>
      </c>
      <c r="H2499" s="14" t="s">
        <v>8201</v>
      </c>
      <c r="I2499" s="14">
        <v>7</v>
      </c>
      <c r="J2499" s="14" t="s">
        <v>8203</v>
      </c>
    </row>
    <row r="2500" spans="1:10" x14ac:dyDescent="0.2">
      <c r="A2500" s="14">
        <v>20251031</v>
      </c>
      <c r="B2500" s="15">
        <v>5962</v>
      </c>
      <c r="C2500" s="14" t="s">
        <v>10746</v>
      </c>
      <c r="D2500" s="14" t="s">
        <v>12682</v>
      </c>
      <c r="E2500" s="14">
        <v>3800</v>
      </c>
      <c r="F2500" s="14" t="s">
        <v>8297</v>
      </c>
      <c r="G2500" s="14">
        <v>10</v>
      </c>
      <c r="H2500" s="14" t="s">
        <v>8164</v>
      </c>
      <c r="I2500" s="14" t="s">
        <v>8153</v>
      </c>
      <c r="J2500" s="14" t="s">
        <v>8153</v>
      </c>
    </row>
    <row r="2501" spans="1:10" x14ac:dyDescent="0.2">
      <c r="A2501" s="14">
        <v>20251031</v>
      </c>
      <c r="B2501" s="15">
        <v>5965</v>
      </c>
      <c r="C2501" s="14" t="s">
        <v>10747</v>
      </c>
      <c r="D2501" s="14" t="s">
        <v>12682</v>
      </c>
      <c r="E2501" s="14">
        <v>3550</v>
      </c>
      <c r="F2501" s="14" t="s">
        <v>9189</v>
      </c>
      <c r="G2501" s="14">
        <v>3</v>
      </c>
      <c r="H2501" s="14" t="s">
        <v>8201</v>
      </c>
      <c r="I2501" s="14" t="s">
        <v>8153</v>
      </c>
      <c r="J2501" s="14" t="s">
        <v>8153</v>
      </c>
    </row>
    <row r="2502" spans="1:10" x14ac:dyDescent="0.2">
      <c r="A2502" s="14">
        <v>20251031</v>
      </c>
      <c r="B2502" s="15">
        <v>5966</v>
      </c>
      <c r="C2502" s="14" t="s">
        <v>10748</v>
      </c>
      <c r="D2502" s="14" t="s">
        <v>12682</v>
      </c>
      <c r="E2502" s="14">
        <v>3550</v>
      </c>
      <c r="F2502" s="14" t="s">
        <v>9189</v>
      </c>
      <c r="G2502" s="14">
        <v>3</v>
      </c>
      <c r="H2502" s="14" t="s">
        <v>8201</v>
      </c>
      <c r="I2502" s="14" t="s">
        <v>8153</v>
      </c>
      <c r="J2502" s="14" t="s">
        <v>8153</v>
      </c>
    </row>
    <row r="2503" spans="1:10" x14ac:dyDescent="0.2">
      <c r="A2503" s="14">
        <v>20251031</v>
      </c>
      <c r="B2503" s="15">
        <v>5967</v>
      </c>
      <c r="C2503" s="14" t="s">
        <v>10749</v>
      </c>
      <c r="D2503" s="14" t="s">
        <v>12682</v>
      </c>
      <c r="E2503" s="14">
        <v>3550</v>
      </c>
      <c r="F2503" s="14" t="s">
        <v>9189</v>
      </c>
      <c r="G2503" s="14">
        <v>3</v>
      </c>
      <c r="H2503" s="14" t="s">
        <v>8201</v>
      </c>
      <c r="I2503" s="14" t="s">
        <v>8153</v>
      </c>
      <c r="J2503" s="14" t="s">
        <v>8153</v>
      </c>
    </row>
    <row r="2504" spans="1:10" x14ac:dyDescent="0.2">
      <c r="A2504" s="14">
        <v>20251031</v>
      </c>
      <c r="B2504" s="15">
        <v>5969</v>
      </c>
      <c r="C2504" s="14" t="s">
        <v>10750</v>
      </c>
      <c r="D2504" s="14" t="s">
        <v>12682</v>
      </c>
      <c r="E2504" s="14">
        <v>3550</v>
      </c>
      <c r="F2504" s="14" t="s">
        <v>9189</v>
      </c>
      <c r="G2504" s="14">
        <v>3</v>
      </c>
      <c r="H2504" s="14" t="s">
        <v>8201</v>
      </c>
      <c r="I2504" s="14" t="s">
        <v>8153</v>
      </c>
      <c r="J2504" s="14" t="s">
        <v>8153</v>
      </c>
    </row>
    <row r="2505" spans="1:10" x14ac:dyDescent="0.2">
      <c r="A2505" s="14">
        <v>20251031</v>
      </c>
      <c r="B2505" s="15">
        <v>5970</v>
      </c>
      <c r="C2505" s="14" t="s">
        <v>10751</v>
      </c>
      <c r="D2505" s="14" t="s">
        <v>12680</v>
      </c>
      <c r="E2505" s="14">
        <v>3550</v>
      </c>
      <c r="F2505" s="14" t="s">
        <v>9189</v>
      </c>
      <c r="G2505" s="14">
        <v>3</v>
      </c>
      <c r="H2505" s="14" t="s">
        <v>8201</v>
      </c>
      <c r="I2505" s="14">
        <v>6</v>
      </c>
      <c r="J2505" s="14" t="s">
        <v>8150</v>
      </c>
    </row>
    <row r="2506" spans="1:10" x14ac:dyDescent="0.2">
      <c r="A2506" s="14">
        <v>20251031</v>
      </c>
      <c r="B2506" s="15">
        <v>5971</v>
      </c>
      <c r="C2506" s="14" t="s">
        <v>10752</v>
      </c>
      <c r="D2506" s="14" t="s">
        <v>12682</v>
      </c>
      <c r="E2506" s="14">
        <v>3550</v>
      </c>
      <c r="F2506" s="14" t="s">
        <v>9189</v>
      </c>
      <c r="G2506" s="14">
        <v>3</v>
      </c>
      <c r="H2506" s="14" t="s">
        <v>8201</v>
      </c>
      <c r="I2506" s="14" t="s">
        <v>8153</v>
      </c>
      <c r="J2506" s="14" t="s">
        <v>8153</v>
      </c>
    </row>
    <row r="2507" spans="1:10" x14ac:dyDescent="0.2">
      <c r="A2507" s="14">
        <v>20251031</v>
      </c>
      <c r="B2507" s="15">
        <v>5973</v>
      </c>
      <c r="C2507" s="14" t="s">
        <v>10753</v>
      </c>
      <c r="D2507" s="14" t="s">
        <v>12682</v>
      </c>
      <c r="E2507" s="14">
        <v>3550</v>
      </c>
      <c r="F2507" s="14" t="s">
        <v>9189</v>
      </c>
      <c r="G2507" s="14">
        <v>3</v>
      </c>
      <c r="H2507" s="14" t="s">
        <v>8201</v>
      </c>
      <c r="I2507" s="14" t="s">
        <v>8153</v>
      </c>
      <c r="J2507" s="14" t="s">
        <v>8153</v>
      </c>
    </row>
    <row r="2508" spans="1:10" x14ac:dyDescent="0.2">
      <c r="A2508" s="14">
        <v>20251031</v>
      </c>
      <c r="B2508" s="15">
        <v>5974</v>
      </c>
      <c r="C2508" s="14" t="s">
        <v>10754</v>
      </c>
      <c r="D2508" s="14" t="s">
        <v>12682</v>
      </c>
      <c r="E2508" s="14">
        <v>3550</v>
      </c>
      <c r="F2508" s="14" t="s">
        <v>9189</v>
      </c>
      <c r="G2508" s="14">
        <v>3</v>
      </c>
      <c r="H2508" s="14" t="s">
        <v>8201</v>
      </c>
      <c r="I2508" s="14" t="s">
        <v>8153</v>
      </c>
      <c r="J2508" s="14" t="s">
        <v>8153</v>
      </c>
    </row>
    <row r="2509" spans="1:10" x14ac:dyDescent="0.2">
      <c r="A2509" s="14">
        <v>20251031</v>
      </c>
      <c r="B2509" s="15">
        <v>5975</v>
      </c>
      <c r="C2509" s="14" t="s">
        <v>10755</v>
      </c>
      <c r="D2509" s="14" t="s">
        <v>12680</v>
      </c>
      <c r="E2509" s="14">
        <v>3550</v>
      </c>
      <c r="F2509" s="14" t="s">
        <v>9189</v>
      </c>
      <c r="G2509" s="14">
        <v>3</v>
      </c>
      <c r="H2509" s="14" t="s">
        <v>8201</v>
      </c>
      <c r="I2509" s="14">
        <v>6</v>
      </c>
      <c r="J2509" s="14" t="s">
        <v>8150</v>
      </c>
    </row>
    <row r="2510" spans="1:10" x14ac:dyDescent="0.2">
      <c r="A2510" s="14">
        <v>20251031</v>
      </c>
      <c r="B2510" s="15">
        <v>5976</v>
      </c>
      <c r="C2510" s="14" t="s">
        <v>10756</v>
      </c>
      <c r="D2510" s="14" t="s">
        <v>12680</v>
      </c>
      <c r="E2510" s="14">
        <v>3550</v>
      </c>
      <c r="F2510" s="14" t="s">
        <v>9189</v>
      </c>
      <c r="G2510" s="14">
        <v>3</v>
      </c>
      <c r="H2510" s="14" t="s">
        <v>8201</v>
      </c>
      <c r="I2510" s="14">
        <v>7</v>
      </c>
      <c r="J2510" s="14" t="s">
        <v>8203</v>
      </c>
    </row>
    <row r="2511" spans="1:10" x14ac:dyDescent="0.2">
      <c r="A2511" s="14">
        <v>20251031</v>
      </c>
      <c r="B2511" s="15">
        <v>5981</v>
      </c>
      <c r="C2511" s="14" t="s">
        <v>10757</v>
      </c>
      <c r="D2511" s="14" t="s">
        <v>12680</v>
      </c>
      <c r="E2511" s="14">
        <v>3550</v>
      </c>
      <c r="F2511" s="14" t="s">
        <v>9189</v>
      </c>
      <c r="G2511" s="14">
        <v>3</v>
      </c>
      <c r="H2511" s="14" t="s">
        <v>8201</v>
      </c>
      <c r="I2511" s="14">
        <v>7</v>
      </c>
      <c r="J2511" s="14" t="s">
        <v>8203</v>
      </c>
    </row>
    <row r="2512" spans="1:10" x14ac:dyDescent="0.2">
      <c r="A2512" s="14">
        <v>20251031</v>
      </c>
      <c r="B2512" s="15">
        <v>5982</v>
      </c>
      <c r="C2512" s="14" t="s">
        <v>10758</v>
      </c>
      <c r="D2512" s="14" t="s">
        <v>12682</v>
      </c>
      <c r="E2512" s="14">
        <v>3550</v>
      </c>
      <c r="F2512" s="14" t="s">
        <v>9189</v>
      </c>
      <c r="G2512" s="14">
        <v>3</v>
      </c>
      <c r="H2512" s="14" t="s">
        <v>8201</v>
      </c>
      <c r="I2512" s="14" t="s">
        <v>8153</v>
      </c>
      <c r="J2512" s="14" t="s">
        <v>8153</v>
      </c>
    </row>
    <row r="2513" spans="1:10" x14ac:dyDescent="0.2">
      <c r="A2513" s="14">
        <v>20251031</v>
      </c>
      <c r="B2513" s="15">
        <v>5983</v>
      </c>
      <c r="C2513" s="14" t="s">
        <v>10759</v>
      </c>
      <c r="D2513" s="14" t="s">
        <v>12682</v>
      </c>
      <c r="E2513" s="14">
        <v>3550</v>
      </c>
      <c r="F2513" s="14" t="s">
        <v>9189</v>
      </c>
      <c r="G2513" s="14">
        <v>3</v>
      </c>
      <c r="H2513" s="14" t="s">
        <v>8201</v>
      </c>
      <c r="I2513" s="14" t="s">
        <v>8153</v>
      </c>
      <c r="J2513" s="14" t="s">
        <v>8153</v>
      </c>
    </row>
    <row r="2514" spans="1:10" x14ac:dyDescent="0.2">
      <c r="A2514" s="14">
        <v>20251031</v>
      </c>
      <c r="B2514" s="15">
        <v>5984</v>
      </c>
      <c r="C2514" s="14" t="s">
        <v>10760</v>
      </c>
      <c r="D2514" s="14" t="s">
        <v>12682</v>
      </c>
      <c r="E2514" s="14">
        <v>3550</v>
      </c>
      <c r="F2514" s="14" t="s">
        <v>9189</v>
      </c>
      <c r="G2514" s="14">
        <v>3</v>
      </c>
      <c r="H2514" s="14" t="s">
        <v>8201</v>
      </c>
      <c r="I2514" s="14" t="s">
        <v>8153</v>
      </c>
      <c r="J2514" s="14" t="s">
        <v>8153</v>
      </c>
    </row>
    <row r="2515" spans="1:10" x14ac:dyDescent="0.2">
      <c r="A2515" s="14">
        <v>20251031</v>
      </c>
      <c r="B2515" s="15">
        <v>5985</v>
      </c>
      <c r="C2515" s="14" t="s">
        <v>10761</v>
      </c>
      <c r="D2515" s="14" t="s">
        <v>12682</v>
      </c>
      <c r="E2515" s="14">
        <v>3550</v>
      </c>
      <c r="F2515" s="14" t="s">
        <v>9189</v>
      </c>
      <c r="G2515" s="14">
        <v>3</v>
      </c>
      <c r="H2515" s="14" t="s">
        <v>8201</v>
      </c>
      <c r="I2515" s="14">
        <v>7</v>
      </c>
      <c r="J2515" s="14" t="s">
        <v>8203</v>
      </c>
    </row>
    <row r="2516" spans="1:10" x14ac:dyDescent="0.2">
      <c r="A2516" s="14">
        <v>20251031</v>
      </c>
      <c r="B2516" s="15">
        <v>5986</v>
      </c>
      <c r="C2516" s="14" t="s">
        <v>10762</v>
      </c>
      <c r="D2516" s="14" t="s">
        <v>12682</v>
      </c>
      <c r="E2516" s="14">
        <v>3550</v>
      </c>
      <c r="F2516" s="14" t="s">
        <v>9189</v>
      </c>
      <c r="G2516" s="14">
        <v>3</v>
      </c>
      <c r="H2516" s="14" t="s">
        <v>8201</v>
      </c>
      <c r="I2516" s="14" t="s">
        <v>8153</v>
      </c>
      <c r="J2516" s="14" t="s">
        <v>8153</v>
      </c>
    </row>
    <row r="2517" spans="1:10" x14ac:dyDescent="0.2">
      <c r="A2517" s="14">
        <v>20251031</v>
      </c>
      <c r="B2517" s="15">
        <v>5987</v>
      </c>
      <c r="C2517" s="14" t="s">
        <v>10763</v>
      </c>
      <c r="D2517" s="14" t="s">
        <v>12682</v>
      </c>
      <c r="E2517" s="14">
        <v>3550</v>
      </c>
      <c r="F2517" s="14" t="s">
        <v>9189</v>
      </c>
      <c r="G2517" s="14">
        <v>3</v>
      </c>
      <c r="H2517" s="14" t="s">
        <v>8201</v>
      </c>
      <c r="I2517" s="14" t="s">
        <v>8153</v>
      </c>
      <c r="J2517" s="14" t="s">
        <v>8153</v>
      </c>
    </row>
    <row r="2518" spans="1:10" x14ac:dyDescent="0.2">
      <c r="A2518" s="14">
        <v>20251031</v>
      </c>
      <c r="B2518" s="15">
        <v>5988</v>
      </c>
      <c r="C2518" s="14" t="s">
        <v>10764</v>
      </c>
      <c r="D2518" s="14" t="s">
        <v>12680</v>
      </c>
      <c r="E2518" s="14">
        <v>3550</v>
      </c>
      <c r="F2518" s="14" t="s">
        <v>9189</v>
      </c>
      <c r="G2518" s="14">
        <v>3</v>
      </c>
      <c r="H2518" s="14" t="s">
        <v>8201</v>
      </c>
      <c r="I2518" s="14">
        <v>6</v>
      </c>
      <c r="J2518" s="14" t="s">
        <v>8150</v>
      </c>
    </row>
    <row r="2519" spans="1:10" x14ac:dyDescent="0.2">
      <c r="A2519" s="14">
        <v>20251031</v>
      </c>
      <c r="B2519" s="15">
        <v>5989</v>
      </c>
      <c r="C2519" s="14" t="s">
        <v>10765</v>
      </c>
      <c r="D2519" s="14" t="s">
        <v>12680</v>
      </c>
      <c r="E2519" s="14">
        <v>3550</v>
      </c>
      <c r="F2519" s="14" t="s">
        <v>9189</v>
      </c>
      <c r="G2519" s="14">
        <v>3</v>
      </c>
      <c r="H2519" s="14" t="s">
        <v>8201</v>
      </c>
      <c r="I2519" s="14">
        <v>7</v>
      </c>
      <c r="J2519" s="14" t="s">
        <v>8203</v>
      </c>
    </row>
    <row r="2520" spans="1:10" x14ac:dyDescent="0.2">
      <c r="A2520" s="14">
        <v>20251031</v>
      </c>
      <c r="B2520" s="15">
        <v>5990</v>
      </c>
      <c r="C2520" s="14" t="s">
        <v>10766</v>
      </c>
      <c r="D2520" s="14" t="s">
        <v>12682</v>
      </c>
      <c r="E2520" s="14">
        <v>3550</v>
      </c>
      <c r="F2520" s="14" t="s">
        <v>9189</v>
      </c>
      <c r="G2520" s="14">
        <v>3</v>
      </c>
      <c r="H2520" s="14" t="s">
        <v>8201</v>
      </c>
      <c r="I2520" s="14" t="s">
        <v>8153</v>
      </c>
      <c r="J2520" s="14" t="s">
        <v>8153</v>
      </c>
    </row>
    <row r="2521" spans="1:10" x14ac:dyDescent="0.2">
      <c r="A2521" s="14">
        <v>20251031</v>
      </c>
      <c r="B2521" s="15">
        <v>5991</v>
      </c>
      <c r="C2521" s="14" t="s">
        <v>10767</v>
      </c>
      <c r="D2521" s="14" t="s">
        <v>12680</v>
      </c>
      <c r="E2521" s="14">
        <v>3550</v>
      </c>
      <c r="F2521" s="14" t="s">
        <v>9189</v>
      </c>
      <c r="G2521" s="14">
        <v>3</v>
      </c>
      <c r="H2521" s="14" t="s">
        <v>8201</v>
      </c>
      <c r="I2521" s="14">
        <v>4</v>
      </c>
      <c r="J2521" s="14" t="s">
        <v>8177</v>
      </c>
    </row>
    <row r="2522" spans="1:10" x14ac:dyDescent="0.2">
      <c r="A2522" s="14">
        <v>20251031</v>
      </c>
      <c r="B2522" s="15">
        <v>5992</v>
      </c>
      <c r="C2522" s="14" t="s">
        <v>10768</v>
      </c>
      <c r="D2522" s="14" t="s">
        <v>12682</v>
      </c>
      <c r="E2522" s="14">
        <v>3550</v>
      </c>
      <c r="F2522" s="14" t="s">
        <v>9189</v>
      </c>
      <c r="G2522" s="14">
        <v>3</v>
      </c>
      <c r="H2522" s="14" t="s">
        <v>8201</v>
      </c>
      <c r="I2522" s="14">
        <v>7</v>
      </c>
      <c r="J2522" s="14" t="s">
        <v>8203</v>
      </c>
    </row>
    <row r="2523" spans="1:10" x14ac:dyDescent="0.2">
      <c r="A2523" s="14">
        <v>20251031</v>
      </c>
      <c r="B2523" s="15">
        <v>5994</v>
      </c>
      <c r="C2523" s="14" t="s">
        <v>10769</v>
      </c>
      <c r="D2523" s="14" t="s">
        <v>12682</v>
      </c>
      <c r="E2523" s="14">
        <v>3550</v>
      </c>
      <c r="F2523" s="14" t="s">
        <v>9189</v>
      </c>
      <c r="G2523" s="14">
        <v>3</v>
      </c>
      <c r="H2523" s="14" t="s">
        <v>8201</v>
      </c>
      <c r="I2523" s="14" t="s">
        <v>8153</v>
      </c>
      <c r="J2523" s="14" t="s">
        <v>8153</v>
      </c>
    </row>
    <row r="2524" spans="1:10" x14ac:dyDescent="0.2">
      <c r="A2524" s="14">
        <v>20251031</v>
      </c>
      <c r="B2524" s="15">
        <v>5997</v>
      </c>
      <c r="C2524" s="14" t="s">
        <v>10770</v>
      </c>
      <c r="D2524" s="14" t="s">
        <v>12682</v>
      </c>
      <c r="E2524" s="14">
        <v>3550</v>
      </c>
      <c r="F2524" s="14" t="s">
        <v>9189</v>
      </c>
      <c r="G2524" s="14">
        <v>3</v>
      </c>
      <c r="H2524" s="14" t="s">
        <v>8201</v>
      </c>
      <c r="I2524" s="14" t="s">
        <v>8153</v>
      </c>
      <c r="J2524" s="14" t="s">
        <v>8153</v>
      </c>
    </row>
    <row r="2525" spans="1:10" x14ac:dyDescent="0.2">
      <c r="A2525" s="14">
        <v>20251031</v>
      </c>
      <c r="B2525" s="15">
        <v>5998</v>
      </c>
      <c r="C2525" s="14" t="s">
        <v>10771</v>
      </c>
      <c r="D2525" s="14" t="s">
        <v>12682</v>
      </c>
      <c r="E2525" s="14">
        <v>3550</v>
      </c>
      <c r="F2525" s="14" t="s">
        <v>9189</v>
      </c>
      <c r="G2525" s="14">
        <v>3</v>
      </c>
      <c r="H2525" s="14" t="s">
        <v>8201</v>
      </c>
      <c r="I2525" s="14" t="s">
        <v>8153</v>
      </c>
      <c r="J2525" s="14" t="s">
        <v>8153</v>
      </c>
    </row>
    <row r="2526" spans="1:10" x14ac:dyDescent="0.2">
      <c r="A2526" s="14">
        <v>20251031</v>
      </c>
      <c r="B2526" s="15">
        <v>6005</v>
      </c>
      <c r="C2526" s="14" t="s">
        <v>10772</v>
      </c>
      <c r="D2526" s="14" t="s">
        <v>12680</v>
      </c>
      <c r="E2526" s="14">
        <v>3600</v>
      </c>
      <c r="F2526" s="14" t="s">
        <v>8526</v>
      </c>
      <c r="G2526" s="14">
        <v>8</v>
      </c>
      <c r="H2526" s="14" t="s">
        <v>8526</v>
      </c>
      <c r="I2526" s="14">
        <v>4</v>
      </c>
      <c r="J2526" s="14" t="s">
        <v>8177</v>
      </c>
    </row>
    <row r="2527" spans="1:10" x14ac:dyDescent="0.2">
      <c r="A2527" s="14">
        <v>20251031</v>
      </c>
      <c r="B2527" s="15">
        <v>6013</v>
      </c>
      <c r="C2527" s="14" t="s">
        <v>10773</v>
      </c>
      <c r="D2527" s="14" t="s">
        <v>12680</v>
      </c>
      <c r="E2527" s="14">
        <v>3600</v>
      </c>
      <c r="F2527" s="14" t="s">
        <v>8526</v>
      </c>
      <c r="G2527" s="14">
        <v>8</v>
      </c>
      <c r="H2527" s="14" t="s">
        <v>8526</v>
      </c>
      <c r="I2527" s="14">
        <v>6</v>
      </c>
      <c r="J2527" s="14" t="s">
        <v>8150</v>
      </c>
    </row>
    <row r="2528" spans="1:10" x14ac:dyDescent="0.2">
      <c r="A2528" s="14">
        <v>20251031</v>
      </c>
      <c r="B2528" s="15">
        <v>6016</v>
      </c>
      <c r="C2528" s="14" t="s">
        <v>10774</v>
      </c>
      <c r="D2528" s="14" t="s">
        <v>12682</v>
      </c>
      <c r="E2528" s="14">
        <v>3700</v>
      </c>
      <c r="F2528" s="14" t="s">
        <v>9294</v>
      </c>
      <c r="G2528" s="14">
        <v>6</v>
      </c>
      <c r="H2528" s="14" t="s">
        <v>9295</v>
      </c>
      <c r="I2528" s="14" t="s">
        <v>8153</v>
      </c>
      <c r="J2528" s="14" t="s">
        <v>8153</v>
      </c>
    </row>
    <row r="2529" spans="1:10" x14ac:dyDescent="0.2">
      <c r="A2529" s="14">
        <v>20251031</v>
      </c>
      <c r="B2529" s="15">
        <v>6018</v>
      </c>
      <c r="C2529" s="14" t="s">
        <v>10775</v>
      </c>
      <c r="D2529" s="14" t="s">
        <v>12682</v>
      </c>
      <c r="E2529" s="14">
        <v>3700</v>
      </c>
      <c r="F2529" s="14" t="s">
        <v>9294</v>
      </c>
      <c r="G2529" s="14">
        <v>6</v>
      </c>
      <c r="H2529" s="14" t="s">
        <v>9295</v>
      </c>
      <c r="I2529" s="14" t="s">
        <v>8153</v>
      </c>
      <c r="J2529" s="14" t="s">
        <v>8153</v>
      </c>
    </row>
    <row r="2530" spans="1:10" x14ac:dyDescent="0.2">
      <c r="A2530" s="14">
        <v>20251031</v>
      </c>
      <c r="B2530" s="15">
        <v>6022</v>
      </c>
      <c r="C2530" s="14" t="s">
        <v>10776</v>
      </c>
      <c r="D2530" s="14" t="s">
        <v>12682</v>
      </c>
      <c r="E2530" s="14">
        <v>3600</v>
      </c>
      <c r="F2530" s="14" t="s">
        <v>8526</v>
      </c>
      <c r="G2530" s="14">
        <v>8</v>
      </c>
      <c r="H2530" s="14" t="s">
        <v>8526</v>
      </c>
      <c r="I2530" s="14" t="s">
        <v>8153</v>
      </c>
      <c r="J2530" s="14" t="s">
        <v>8153</v>
      </c>
    </row>
    <row r="2531" spans="1:10" x14ac:dyDescent="0.2">
      <c r="A2531" s="14">
        <v>20251031</v>
      </c>
      <c r="B2531" s="15">
        <v>6023</v>
      </c>
      <c r="C2531" s="14" t="s">
        <v>10777</v>
      </c>
      <c r="D2531" s="14" t="s">
        <v>12682</v>
      </c>
      <c r="E2531" s="14">
        <v>3700</v>
      </c>
      <c r="F2531" s="14" t="s">
        <v>9294</v>
      </c>
      <c r="G2531" s="14">
        <v>6</v>
      </c>
      <c r="H2531" s="14" t="s">
        <v>9295</v>
      </c>
      <c r="I2531" s="14" t="s">
        <v>8153</v>
      </c>
      <c r="J2531" s="14" t="s">
        <v>8153</v>
      </c>
    </row>
    <row r="2532" spans="1:10" x14ac:dyDescent="0.2">
      <c r="A2532" s="14">
        <v>20251031</v>
      </c>
      <c r="B2532" s="15">
        <v>6027</v>
      </c>
      <c r="C2532" s="14" t="s">
        <v>10778</v>
      </c>
      <c r="D2532" s="14" t="s">
        <v>12681</v>
      </c>
      <c r="E2532" s="14">
        <v>9050</v>
      </c>
      <c r="F2532" s="14" t="s">
        <v>8187</v>
      </c>
      <c r="G2532" s="14">
        <v>10</v>
      </c>
      <c r="H2532" s="14" t="s">
        <v>8164</v>
      </c>
      <c r="I2532" s="14" t="s">
        <v>8153</v>
      </c>
      <c r="J2532" s="14" t="s">
        <v>8153</v>
      </c>
    </row>
    <row r="2533" spans="1:10" x14ac:dyDescent="0.2">
      <c r="A2533" s="14">
        <v>20251031</v>
      </c>
      <c r="B2533" s="15">
        <v>6028</v>
      </c>
      <c r="C2533" s="14" t="s">
        <v>10779</v>
      </c>
      <c r="D2533" s="14" t="s">
        <v>12680</v>
      </c>
      <c r="E2533" s="14">
        <v>9050</v>
      </c>
      <c r="F2533" s="14" t="s">
        <v>8187</v>
      </c>
      <c r="G2533" s="14">
        <v>10</v>
      </c>
      <c r="H2533" s="14" t="s">
        <v>8164</v>
      </c>
      <c r="I2533" s="14">
        <v>4</v>
      </c>
      <c r="J2533" s="14" t="s">
        <v>8177</v>
      </c>
    </row>
    <row r="2534" spans="1:10" x14ac:dyDescent="0.2">
      <c r="A2534" s="14">
        <v>20251031</v>
      </c>
      <c r="B2534" s="15">
        <v>6029</v>
      </c>
      <c r="C2534" s="14" t="s">
        <v>10780</v>
      </c>
      <c r="D2534" s="14" t="s">
        <v>12682</v>
      </c>
      <c r="E2534" s="14">
        <v>9050</v>
      </c>
      <c r="F2534" s="14" t="s">
        <v>8187</v>
      </c>
      <c r="G2534" s="14">
        <v>10</v>
      </c>
      <c r="H2534" s="14" t="s">
        <v>8164</v>
      </c>
      <c r="I2534" s="14" t="s">
        <v>8153</v>
      </c>
      <c r="J2534" s="14" t="s">
        <v>8153</v>
      </c>
    </row>
    <row r="2535" spans="1:10" x14ac:dyDescent="0.2">
      <c r="A2535" s="14">
        <v>20251031</v>
      </c>
      <c r="B2535" s="15">
        <v>6030</v>
      </c>
      <c r="C2535" s="14" t="s">
        <v>10781</v>
      </c>
      <c r="D2535" s="14" t="s">
        <v>12681</v>
      </c>
      <c r="E2535" s="14">
        <v>9050</v>
      </c>
      <c r="F2535" s="14" t="s">
        <v>8187</v>
      </c>
      <c r="G2535" s="14">
        <v>10</v>
      </c>
      <c r="H2535" s="14" t="s">
        <v>8164</v>
      </c>
      <c r="I2535" s="14" t="s">
        <v>8153</v>
      </c>
      <c r="J2535" s="14" t="s">
        <v>8153</v>
      </c>
    </row>
    <row r="2536" spans="1:10" x14ac:dyDescent="0.2">
      <c r="A2536" s="14">
        <v>20251031</v>
      </c>
      <c r="B2536" s="15">
        <v>6031</v>
      </c>
      <c r="C2536" s="14" t="s">
        <v>10782</v>
      </c>
      <c r="D2536" s="14" t="s">
        <v>12681</v>
      </c>
      <c r="E2536" s="14">
        <v>9050</v>
      </c>
      <c r="F2536" s="14" t="s">
        <v>8187</v>
      </c>
      <c r="G2536" s="14">
        <v>10</v>
      </c>
      <c r="H2536" s="14" t="s">
        <v>8164</v>
      </c>
      <c r="I2536" s="14" t="s">
        <v>8153</v>
      </c>
      <c r="J2536" s="14" t="s">
        <v>8153</v>
      </c>
    </row>
    <row r="2537" spans="1:10" x14ac:dyDescent="0.2">
      <c r="A2537" s="14">
        <v>20251031</v>
      </c>
      <c r="B2537" s="15">
        <v>6033</v>
      </c>
      <c r="C2537" s="14" t="s">
        <v>10783</v>
      </c>
      <c r="D2537" s="14" t="s">
        <v>12681</v>
      </c>
      <c r="E2537" s="14">
        <v>9050</v>
      </c>
      <c r="F2537" s="14" t="s">
        <v>8187</v>
      </c>
      <c r="G2537" s="14">
        <v>10</v>
      </c>
      <c r="H2537" s="14" t="s">
        <v>8164</v>
      </c>
      <c r="I2537" s="14" t="s">
        <v>8153</v>
      </c>
      <c r="J2537" s="14" t="s">
        <v>8153</v>
      </c>
    </row>
    <row r="2538" spans="1:10" x14ac:dyDescent="0.2">
      <c r="A2538" s="14">
        <v>20251031</v>
      </c>
      <c r="B2538" s="15">
        <v>6034</v>
      </c>
      <c r="C2538" s="14" t="s">
        <v>10784</v>
      </c>
      <c r="D2538" s="14" t="s">
        <v>12681</v>
      </c>
      <c r="E2538" s="14">
        <v>9050</v>
      </c>
      <c r="F2538" s="14" t="s">
        <v>8187</v>
      </c>
      <c r="G2538" s="14">
        <v>10</v>
      </c>
      <c r="H2538" s="14" t="s">
        <v>8164</v>
      </c>
      <c r="I2538" s="14" t="s">
        <v>8153</v>
      </c>
      <c r="J2538" s="14" t="s">
        <v>8153</v>
      </c>
    </row>
    <row r="2539" spans="1:10" x14ac:dyDescent="0.2">
      <c r="A2539" s="14">
        <v>20251031</v>
      </c>
      <c r="B2539" s="15">
        <v>6035</v>
      </c>
      <c r="C2539" s="14" t="s">
        <v>10785</v>
      </c>
      <c r="D2539" s="14" t="s">
        <v>12680</v>
      </c>
      <c r="E2539" s="14">
        <v>9050</v>
      </c>
      <c r="F2539" s="14" t="s">
        <v>8187</v>
      </c>
      <c r="G2539" s="14">
        <v>10</v>
      </c>
      <c r="H2539" s="14" t="s">
        <v>8164</v>
      </c>
      <c r="I2539" s="14">
        <v>7</v>
      </c>
      <c r="J2539" s="14" t="s">
        <v>8203</v>
      </c>
    </row>
    <row r="2540" spans="1:10" x14ac:dyDescent="0.2">
      <c r="A2540" s="14">
        <v>20251031</v>
      </c>
      <c r="B2540" s="15">
        <v>6036</v>
      </c>
      <c r="C2540" s="14" t="s">
        <v>10786</v>
      </c>
      <c r="D2540" s="14" t="s">
        <v>12680</v>
      </c>
      <c r="E2540" s="14">
        <v>9050</v>
      </c>
      <c r="F2540" s="14" t="s">
        <v>8187</v>
      </c>
      <c r="G2540" s="14">
        <v>10</v>
      </c>
      <c r="H2540" s="14" t="s">
        <v>8164</v>
      </c>
      <c r="I2540" s="14">
        <v>6</v>
      </c>
      <c r="J2540" s="14" t="s">
        <v>8150</v>
      </c>
    </row>
    <row r="2541" spans="1:10" x14ac:dyDescent="0.2">
      <c r="A2541" s="14">
        <v>20251031</v>
      </c>
      <c r="B2541" s="15">
        <v>6037</v>
      </c>
      <c r="C2541" s="14" t="s">
        <v>10787</v>
      </c>
      <c r="D2541" s="14" t="s">
        <v>12682</v>
      </c>
      <c r="E2541" s="14">
        <v>9050</v>
      </c>
      <c r="F2541" s="14" t="s">
        <v>8187</v>
      </c>
      <c r="G2541" s="14">
        <v>10</v>
      </c>
      <c r="H2541" s="14" t="s">
        <v>8164</v>
      </c>
      <c r="I2541" s="14" t="s">
        <v>8153</v>
      </c>
      <c r="J2541" s="14" t="s">
        <v>8153</v>
      </c>
    </row>
    <row r="2542" spans="1:10" x14ac:dyDescent="0.2">
      <c r="A2542" s="14">
        <v>20251031</v>
      </c>
      <c r="B2542" s="15">
        <v>6038</v>
      </c>
      <c r="C2542" s="14" t="s">
        <v>10788</v>
      </c>
      <c r="D2542" s="14" t="s">
        <v>12681</v>
      </c>
      <c r="E2542" s="14">
        <v>9050</v>
      </c>
      <c r="F2542" s="14" t="s">
        <v>8187</v>
      </c>
      <c r="G2542" s="14">
        <v>10</v>
      </c>
      <c r="H2542" s="14" t="s">
        <v>8164</v>
      </c>
      <c r="I2542" s="14" t="s">
        <v>8153</v>
      </c>
      <c r="J2542" s="14" t="s">
        <v>8153</v>
      </c>
    </row>
    <row r="2543" spans="1:10" x14ac:dyDescent="0.2">
      <c r="A2543" s="14">
        <v>20251031</v>
      </c>
      <c r="B2543" s="15">
        <v>6039</v>
      </c>
      <c r="C2543" s="14" t="s">
        <v>1494</v>
      </c>
      <c r="D2543" s="14" t="s">
        <v>12681</v>
      </c>
      <c r="E2543" s="14">
        <v>9050</v>
      </c>
      <c r="F2543" s="14" t="s">
        <v>8187</v>
      </c>
      <c r="G2543" s="14">
        <v>10</v>
      </c>
      <c r="H2543" s="14" t="s">
        <v>8164</v>
      </c>
      <c r="I2543" s="14" t="s">
        <v>8153</v>
      </c>
      <c r="J2543" s="14" t="s">
        <v>8153</v>
      </c>
    </row>
    <row r="2544" spans="1:10" x14ac:dyDescent="0.2">
      <c r="A2544" s="14">
        <v>20251031</v>
      </c>
      <c r="B2544" s="15">
        <v>6040</v>
      </c>
      <c r="C2544" s="14" t="s">
        <v>10789</v>
      </c>
      <c r="D2544" s="14" t="s">
        <v>12681</v>
      </c>
      <c r="E2544" s="14">
        <v>9050</v>
      </c>
      <c r="F2544" s="14" t="s">
        <v>8187</v>
      </c>
      <c r="G2544" s="14">
        <v>10</v>
      </c>
      <c r="H2544" s="14" t="s">
        <v>8164</v>
      </c>
      <c r="I2544" s="14" t="s">
        <v>8153</v>
      </c>
      <c r="J2544" s="14" t="s">
        <v>8153</v>
      </c>
    </row>
    <row r="2545" spans="1:10" x14ac:dyDescent="0.2">
      <c r="A2545" s="14">
        <v>20251031</v>
      </c>
      <c r="B2545" s="15">
        <v>6042</v>
      </c>
      <c r="C2545" s="14" t="s">
        <v>10790</v>
      </c>
      <c r="D2545" s="14" t="s">
        <v>12682</v>
      </c>
      <c r="E2545" s="14">
        <v>3700</v>
      </c>
      <c r="F2545" s="14" t="s">
        <v>9294</v>
      </c>
      <c r="G2545" s="14">
        <v>6</v>
      </c>
      <c r="H2545" s="14" t="s">
        <v>9295</v>
      </c>
      <c r="I2545" s="14" t="s">
        <v>8153</v>
      </c>
      <c r="J2545" s="14" t="s">
        <v>8153</v>
      </c>
    </row>
    <row r="2546" spans="1:10" x14ac:dyDescent="0.2">
      <c r="A2546" s="14">
        <v>20251031</v>
      </c>
      <c r="B2546" s="15">
        <v>6044</v>
      </c>
      <c r="C2546" s="14" t="s">
        <v>10791</v>
      </c>
      <c r="D2546" s="14" t="s">
        <v>12682</v>
      </c>
      <c r="E2546" s="14">
        <v>9050</v>
      </c>
      <c r="F2546" s="14" t="s">
        <v>8187</v>
      </c>
      <c r="G2546" s="14">
        <v>10</v>
      </c>
      <c r="H2546" s="14" t="s">
        <v>8164</v>
      </c>
      <c r="I2546" s="14" t="s">
        <v>8153</v>
      </c>
      <c r="J2546" s="14" t="s">
        <v>8153</v>
      </c>
    </row>
    <row r="2547" spans="1:10" x14ac:dyDescent="0.2">
      <c r="A2547" s="14">
        <v>20251031</v>
      </c>
      <c r="B2547" s="15">
        <v>6045</v>
      </c>
      <c r="C2547" s="14" t="s">
        <v>10792</v>
      </c>
      <c r="D2547" s="14" t="s">
        <v>12681</v>
      </c>
      <c r="E2547" s="14">
        <v>9050</v>
      </c>
      <c r="F2547" s="14" t="s">
        <v>8187</v>
      </c>
      <c r="G2547" s="14">
        <v>10</v>
      </c>
      <c r="H2547" s="14" t="s">
        <v>8164</v>
      </c>
      <c r="I2547" s="14" t="s">
        <v>8153</v>
      </c>
      <c r="J2547" s="14" t="s">
        <v>8153</v>
      </c>
    </row>
    <row r="2548" spans="1:10" x14ac:dyDescent="0.2">
      <c r="A2548" s="14">
        <v>20251031</v>
      </c>
      <c r="B2548" s="15">
        <v>6046</v>
      </c>
      <c r="C2548" s="14" t="s">
        <v>10793</v>
      </c>
      <c r="D2548" s="14" t="s">
        <v>12681</v>
      </c>
      <c r="E2548" s="14">
        <v>9050</v>
      </c>
      <c r="F2548" s="14" t="s">
        <v>8187</v>
      </c>
      <c r="G2548" s="14">
        <v>10</v>
      </c>
      <c r="H2548" s="14" t="s">
        <v>8164</v>
      </c>
      <c r="I2548" s="14" t="s">
        <v>8153</v>
      </c>
      <c r="J2548" s="14" t="s">
        <v>8153</v>
      </c>
    </row>
    <row r="2549" spans="1:10" x14ac:dyDescent="0.2">
      <c r="A2549" s="14">
        <v>20251031</v>
      </c>
      <c r="B2549" s="15">
        <v>6047</v>
      </c>
      <c r="C2549" s="14" t="s">
        <v>10794</v>
      </c>
      <c r="D2549" s="14" t="s">
        <v>12680</v>
      </c>
      <c r="E2549" s="14">
        <v>9050</v>
      </c>
      <c r="F2549" s="14" t="s">
        <v>8187</v>
      </c>
      <c r="G2549" s="14">
        <v>10</v>
      </c>
      <c r="H2549" s="14" t="s">
        <v>8164</v>
      </c>
      <c r="I2549" s="14">
        <v>7</v>
      </c>
      <c r="J2549" s="14" t="s">
        <v>8203</v>
      </c>
    </row>
    <row r="2550" spans="1:10" x14ac:dyDescent="0.2">
      <c r="A2550" s="14">
        <v>20251031</v>
      </c>
      <c r="B2550" s="15">
        <v>6049</v>
      </c>
      <c r="C2550" s="14" t="s">
        <v>10795</v>
      </c>
      <c r="D2550" s="14" t="s">
        <v>12681</v>
      </c>
      <c r="E2550" s="14">
        <v>9050</v>
      </c>
      <c r="F2550" s="14" t="s">
        <v>8187</v>
      </c>
      <c r="G2550" s="14">
        <v>10</v>
      </c>
      <c r="H2550" s="14" t="s">
        <v>8164</v>
      </c>
      <c r="I2550" s="14" t="s">
        <v>8153</v>
      </c>
      <c r="J2550" s="14" t="s">
        <v>8153</v>
      </c>
    </row>
    <row r="2551" spans="1:10" x14ac:dyDescent="0.2">
      <c r="A2551" s="14">
        <v>20251031</v>
      </c>
      <c r="B2551" s="15">
        <v>6050</v>
      </c>
      <c r="C2551" s="14" t="s">
        <v>10796</v>
      </c>
      <c r="D2551" s="14" t="s">
        <v>12680</v>
      </c>
      <c r="E2551" s="14">
        <v>9050</v>
      </c>
      <c r="F2551" s="14" t="s">
        <v>8187</v>
      </c>
      <c r="G2551" s="14">
        <v>10</v>
      </c>
      <c r="H2551" s="14" t="s">
        <v>8164</v>
      </c>
      <c r="I2551" s="14">
        <v>7</v>
      </c>
      <c r="J2551" s="14" t="s">
        <v>8203</v>
      </c>
    </row>
    <row r="2552" spans="1:10" x14ac:dyDescent="0.2">
      <c r="A2552" s="14">
        <v>20251031</v>
      </c>
      <c r="B2552" s="15">
        <v>6054</v>
      </c>
      <c r="C2552" s="14" t="s">
        <v>10797</v>
      </c>
      <c r="D2552" s="14" t="s">
        <v>12682</v>
      </c>
      <c r="E2552" s="14">
        <v>9050</v>
      </c>
      <c r="F2552" s="14" t="s">
        <v>8187</v>
      </c>
      <c r="G2552" s="14">
        <v>10</v>
      </c>
      <c r="H2552" s="14" t="s">
        <v>8164</v>
      </c>
      <c r="I2552" s="14" t="s">
        <v>8153</v>
      </c>
      <c r="J2552" s="14" t="s">
        <v>8153</v>
      </c>
    </row>
    <row r="2553" spans="1:10" x14ac:dyDescent="0.2">
      <c r="A2553" s="14">
        <v>20251031</v>
      </c>
      <c r="B2553" s="15">
        <v>6055</v>
      </c>
      <c r="C2553" s="14" t="s">
        <v>10798</v>
      </c>
      <c r="D2553" s="14" t="s">
        <v>12680</v>
      </c>
      <c r="E2553" s="14">
        <v>9050</v>
      </c>
      <c r="F2553" s="14" t="s">
        <v>8187</v>
      </c>
      <c r="G2553" s="14">
        <v>10</v>
      </c>
      <c r="H2553" s="14" t="s">
        <v>8164</v>
      </c>
      <c r="I2553" s="14">
        <v>6</v>
      </c>
      <c r="J2553" s="14" t="s">
        <v>8150</v>
      </c>
    </row>
    <row r="2554" spans="1:10" x14ac:dyDescent="0.2">
      <c r="A2554" s="14">
        <v>20251031</v>
      </c>
      <c r="B2554" s="15">
        <v>6058</v>
      </c>
      <c r="C2554" s="14" t="s">
        <v>10799</v>
      </c>
      <c r="D2554" s="14" t="s">
        <v>12680</v>
      </c>
      <c r="E2554" s="14">
        <v>9050</v>
      </c>
      <c r="F2554" s="14" t="s">
        <v>8187</v>
      </c>
      <c r="G2554" s="14">
        <v>10</v>
      </c>
      <c r="H2554" s="14" t="s">
        <v>8164</v>
      </c>
      <c r="I2554" s="14">
        <v>7</v>
      </c>
      <c r="J2554" s="14" t="s">
        <v>8203</v>
      </c>
    </row>
    <row r="2555" spans="1:10" x14ac:dyDescent="0.2">
      <c r="A2555" s="14">
        <v>20251031</v>
      </c>
      <c r="B2555" s="15">
        <v>6059</v>
      </c>
      <c r="C2555" s="14" t="s">
        <v>10800</v>
      </c>
      <c r="D2555" s="14" t="s">
        <v>12682</v>
      </c>
      <c r="E2555" s="14">
        <v>9050</v>
      </c>
      <c r="F2555" s="14" t="s">
        <v>8187</v>
      </c>
      <c r="G2555" s="14">
        <v>10</v>
      </c>
      <c r="H2555" s="14" t="s">
        <v>8164</v>
      </c>
      <c r="I2555" s="14" t="s">
        <v>8153</v>
      </c>
      <c r="J2555" s="14" t="s">
        <v>8153</v>
      </c>
    </row>
    <row r="2556" spans="1:10" x14ac:dyDescent="0.2">
      <c r="A2556" s="14">
        <v>20251031</v>
      </c>
      <c r="B2556" s="15">
        <v>6060</v>
      </c>
      <c r="C2556" s="14" t="s">
        <v>10801</v>
      </c>
      <c r="D2556" s="14" t="s">
        <v>12682</v>
      </c>
      <c r="E2556" s="14">
        <v>9050</v>
      </c>
      <c r="F2556" s="14" t="s">
        <v>8187</v>
      </c>
      <c r="G2556" s="14">
        <v>10</v>
      </c>
      <c r="H2556" s="14" t="s">
        <v>8164</v>
      </c>
      <c r="I2556" s="14" t="s">
        <v>8153</v>
      </c>
      <c r="J2556" s="14" t="s">
        <v>8153</v>
      </c>
    </row>
    <row r="2557" spans="1:10" x14ac:dyDescent="0.2">
      <c r="A2557" s="14">
        <v>20251031</v>
      </c>
      <c r="B2557" s="15">
        <v>6061</v>
      </c>
      <c r="C2557" s="14" t="s">
        <v>10802</v>
      </c>
      <c r="D2557" s="14" t="s">
        <v>12682</v>
      </c>
      <c r="E2557" s="14">
        <v>9050</v>
      </c>
      <c r="F2557" s="14" t="s">
        <v>8187</v>
      </c>
      <c r="G2557" s="14">
        <v>10</v>
      </c>
      <c r="H2557" s="14" t="s">
        <v>8164</v>
      </c>
      <c r="I2557" s="14" t="s">
        <v>8153</v>
      </c>
      <c r="J2557" s="14" t="s">
        <v>8153</v>
      </c>
    </row>
    <row r="2558" spans="1:10" x14ac:dyDescent="0.2">
      <c r="A2558" s="14">
        <v>20251031</v>
      </c>
      <c r="B2558" s="15">
        <v>6062</v>
      </c>
      <c r="C2558" s="14" t="s">
        <v>10803</v>
      </c>
      <c r="D2558" s="14" t="s">
        <v>12680</v>
      </c>
      <c r="E2558" s="14">
        <v>9050</v>
      </c>
      <c r="F2558" s="14" t="s">
        <v>8187</v>
      </c>
      <c r="G2558" s="14">
        <v>10</v>
      </c>
      <c r="H2558" s="14" t="s">
        <v>8164</v>
      </c>
      <c r="I2558" s="14">
        <v>7</v>
      </c>
      <c r="J2558" s="14" t="s">
        <v>8203</v>
      </c>
    </row>
    <row r="2559" spans="1:10" x14ac:dyDescent="0.2">
      <c r="A2559" s="14">
        <v>20251031</v>
      </c>
      <c r="B2559" s="15">
        <v>6063</v>
      </c>
      <c r="C2559" s="14" t="s">
        <v>10804</v>
      </c>
      <c r="D2559" s="14" t="s">
        <v>12682</v>
      </c>
      <c r="E2559" s="14">
        <v>9050</v>
      </c>
      <c r="F2559" s="14" t="s">
        <v>8187</v>
      </c>
      <c r="G2559" s="14">
        <v>10</v>
      </c>
      <c r="H2559" s="14" t="s">
        <v>8164</v>
      </c>
      <c r="I2559" s="14" t="s">
        <v>8153</v>
      </c>
      <c r="J2559" s="14" t="s">
        <v>8153</v>
      </c>
    </row>
    <row r="2560" spans="1:10" x14ac:dyDescent="0.2">
      <c r="A2560" s="14">
        <v>20251031</v>
      </c>
      <c r="B2560" s="15">
        <v>6069</v>
      </c>
      <c r="C2560" s="14" t="s">
        <v>10805</v>
      </c>
      <c r="D2560" s="14" t="s">
        <v>12681</v>
      </c>
      <c r="E2560" s="14">
        <v>9050</v>
      </c>
      <c r="F2560" s="14" t="s">
        <v>8187</v>
      </c>
      <c r="G2560" s="14">
        <v>10</v>
      </c>
      <c r="H2560" s="14" t="s">
        <v>8164</v>
      </c>
      <c r="I2560" s="14" t="s">
        <v>8153</v>
      </c>
      <c r="J2560" s="14" t="s">
        <v>8153</v>
      </c>
    </row>
    <row r="2561" spans="1:10" x14ac:dyDescent="0.2">
      <c r="A2561" s="14">
        <v>20251031</v>
      </c>
      <c r="B2561" s="15">
        <v>6070</v>
      </c>
      <c r="C2561" s="14" t="s">
        <v>10806</v>
      </c>
      <c r="D2561" s="14" t="s">
        <v>12680</v>
      </c>
      <c r="E2561" s="14">
        <v>9050</v>
      </c>
      <c r="F2561" s="14" t="s">
        <v>8187</v>
      </c>
      <c r="G2561" s="14">
        <v>10</v>
      </c>
      <c r="H2561" s="14" t="s">
        <v>8164</v>
      </c>
      <c r="I2561" s="14">
        <v>7</v>
      </c>
      <c r="J2561" s="14" t="s">
        <v>8203</v>
      </c>
    </row>
    <row r="2562" spans="1:10" x14ac:dyDescent="0.2">
      <c r="A2562" s="14">
        <v>20251031</v>
      </c>
      <c r="B2562" s="15">
        <v>6071</v>
      </c>
      <c r="C2562" s="14" t="s">
        <v>10807</v>
      </c>
      <c r="D2562" s="14" t="s">
        <v>12680</v>
      </c>
      <c r="E2562" s="14">
        <v>9050</v>
      </c>
      <c r="F2562" s="14" t="s">
        <v>8187</v>
      </c>
      <c r="G2562" s="14">
        <v>10</v>
      </c>
      <c r="H2562" s="14" t="s">
        <v>8164</v>
      </c>
      <c r="I2562" s="14">
        <v>7</v>
      </c>
      <c r="J2562" s="14" t="s">
        <v>8203</v>
      </c>
    </row>
    <row r="2563" spans="1:10" x14ac:dyDescent="0.2">
      <c r="A2563" s="14">
        <v>20251031</v>
      </c>
      <c r="B2563" s="15">
        <v>6072</v>
      </c>
      <c r="C2563" s="14" t="s">
        <v>10808</v>
      </c>
      <c r="D2563" s="14" t="s">
        <v>12681</v>
      </c>
      <c r="E2563" s="14">
        <v>9050</v>
      </c>
      <c r="F2563" s="14" t="s">
        <v>8187</v>
      </c>
      <c r="G2563" s="14">
        <v>10</v>
      </c>
      <c r="H2563" s="14" t="s">
        <v>8164</v>
      </c>
      <c r="I2563" s="14" t="s">
        <v>8153</v>
      </c>
      <c r="J2563" s="14" t="s">
        <v>8153</v>
      </c>
    </row>
    <row r="2564" spans="1:10" x14ac:dyDescent="0.2">
      <c r="A2564" s="14">
        <v>20251031</v>
      </c>
      <c r="B2564" s="15">
        <v>6073</v>
      </c>
      <c r="C2564" s="14" t="s">
        <v>10809</v>
      </c>
      <c r="D2564" s="14" t="s">
        <v>12680</v>
      </c>
      <c r="E2564" s="14">
        <v>9050</v>
      </c>
      <c r="F2564" s="14" t="s">
        <v>8187</v>
      </c>
      <c r="G2564" s="14">
        <v>10</v>
      </c>
      <c r="H2564" s="14" t="s">
        <v>8164</v>
      </c>
      <c r="I2564" s="14">
        <v>7</v>
      </c>
      <c r="J2564" s="14" t="s">
        <v>8203</v>
      </c>
    </row>
    <row r="2565" spans="1:10" x14ac:dyDescent="0.2">
      <c r="A2565" s="14">
        <v>20251031</v>
      </c>
      <c r="B2565" s="15">
        <v>6074</v>
      </c>
      <c r="C2565" s="14" t="s">
        <v>10810</v>
      </c>
      <c r="D2565" s="14" t="s">
        <v>12682</v>
      </c>
      <c r="E2565" s="14">
        <v>9050</v>
      </c>
      <c r="F2565" s="14" t="s">
        <v>8187</v>
      </c>
      <c r="G2565" s="14">
        <v>10</v>
      </c>
      <c r="H2565" s="14" t="s">
        <v>8164</v>
      </c>
      <c r="I2565" s="14" t="s">
        <v>8153</v>
      </c>
      <c r="J2565" s="14" t="s">
        <v>8153</v>
      </c>
    </row>
    <row r="2566" spans="1:10" x14ac:dyDescent="0.2">
      <c r="A2566" s="14">
        <v>20251031</v>
      </c>
      <c r="B2566" s="15">
        <v>6078</v>
      </c>
      <c r="C2566" s="14" t="s">
        <v>10811</v>
      </c>
      <c r="D2566" s="14" t="s">
        <v>12680</v>
      </c>
      <c r="E2566" s="14">
        <v>9050</v>
      </c>
      <c r="F2566" s="14" t="s">
        <v>8187</v>
      </c>
      <c r="G2566" s="14">
        <v>10</v>
      </c>
      <c r="H2566" s="14" t="s">
        <v>8164</v>
      </c>
      <c r="I2566" s="14">
        <v>7</v>
      </c>
      <c r="J2566" s="14" t="s">
        <v>8203</v>
      </c>
    </row>
    <row r="2567" spans="1:10" x14ac:dyDescent="0.2">
      <c r="A2567" s="14">
        <v>20251031</v>
      </c>
      <c r="B2567" s="15">
        <v>6080</v>
      </c>
      <c r="C2567" s="14" t="s">
        <v>10812</v>
      </c>
      <c r="D2567" s="14" t="s">
        <v>12680</v>
      </c>
      <c r="E2567" s="14">
        <v>9050</v>
      </c>
      <c r="F2567" s="14" t="s">
        <v>8187</v>
      </c>
      <c r="G2567" s="14">
        <v>10</v>
      </c>
      <c r="H2567" s="14" t="s">
        <v>8164</v>
      </c>
      <c r="I2567" s="14">
        <v>6</v>
      </c>
      <c r="J2567" s="14" t="s">
        <v>8150</v>
      </c>
    </row>
    <row r="2568" spans="1:10" x14ac:dyDescent="0.2">
      <c r="A2568" s="14">
        <v>20251031</v>
      </c>
      <c r="B2568" s="15">
        <v>6081</v>
      </c>
      <c r="C2568" s="14" t="s">
        <v>10813</v>
      </c>
      <c r="D2568" s="14" t="s">
        <v>12681</v>
      </c>
      <c r="E2568" s="14">
        <v>9050</v>
      </c>
      <c r="F2568" s="14" t="s">
        <v>8187</v>
      </c>
      <c r="G2568" s="14">
        <v>10</v>
      </c>
      <c r="H2568" s="14" t="s">
        <v>8164</v>
      </c>
      <c r="I2568" s="14" t="s">
        <v>8153</v>
      </c>
      <c r="J2568" s="14" t="s">
        <v>8153</v>
      </c>
    </row>
    <row r="2569" spans="1:10" x14ac:dyDescent="0.2">
      <c r="A2569" s="14">
        <v>20251031</v>
      </c>
      <c r="B2569" s="15">
        <v>6082</v>
      </c>
      <c r="C2569" s="14" t="s">
        <v>10814</v>
      </c>
      <c r="D2569" s="14" t="s">
        <v>12682</v>
      </c>
      <c r="E2569" s="14">
        <v>9050</v>
      </c>
      <c r="F2569" s="14" t="s">
        <v>8187</v>
      </c>
      <c r="G2569" s="14">
        <v>10</v>
      </c>
      <c r="H2569" s="14" t="s">
        <v>8164</v>
      </c>
      <c r="I2569" s="14">
        <v>7</v>
      </c>
      <c r="J2569" s="14" t="s">
        <v>8203</v>
      </c>
    </row>
    <row r="2570" spans="1:10" x14ac:dyDescent="0.2">
      <c r="A2570" s="14">
        <v>20251031</v>
      </c>
      <c r="B2570" s="15">
        <v>6083</v>
      </c>
      <c r="C2570" s="14" t="s">
        <v>10815</v>
      </c>
      <c r="D2570" s="14" t="s">
        <v>12682</v>
      </c>
      <c r="E2570" s="14">
        <v>9050</v>
      </c>
      <c r="F2570" s="14" t="s">
        <v>8187</v>
      </c>
      <c r="G2570" s="14">
        <v>10</v>
      </c>
      <c r="H2570" s="14" t="s">
        <v>8164</v>
      </c>
      <c r="I2570" s="14" t="s">
        <v>8153</v>
      </c>
      <c r="J2570" s="14" t="s">
        <v>8153</v>
      </c>
    </row>
    <row r="2571" spans="1:10" x14ac:dyDescent="0.2">
      <c r="A2571" s="14">
        <v>20251031</v>
      </c>
      <c r="B2571" s="15">
        <v>6085</v>
      </c>
      <c r="C2571" s="14" t="s">
        <v>10816</v>
      </c>
      <c r="D2571" s="14" t="s">
        <v>12681</v>
      </c>
      <c r="E2571" s="14">
        <v>9050</v>
      </c>
      <c r="F2571" s="14" t="s">
        <v>8187</v>
      </c>
      <c r="G2571" s="14">
        <v>10</v>
      </c>
      <c r="H2571" s="14" t="s">
        <v>8164</v>
      </c>
      <c r="I2571" s="14" t="s">
        <v>8153</v>
      </c>
      <c r="J2571" s="14" t="s">
        <v>8153</v>
      </c>
    </row>
    <row r="2572" spans="1:10" x14ac:dyDescent="0.2">
      <c r="A2572" s="14">
        <v>20251031</v>
      </c>
      <c r="B2572" s="15">
        <v>6086</v>
      </c>
      <c r="C2572" s="14" t="s">
        <v>10817</v>
      </c>
      <c r="D2572" s="14" t="s">
        <v>12681</v>
      </c>
      <c r="E2572" s="14">
        <v>9050</v>
      </c>
      <c r="F2572" s="14" t="s">
        <v>8187</v>
      </c>
      <c r="G2572" s="14">
        <v>10</v>
      </c>
      <c r="H2572" s="14" t="s">
        <v>8164</v>
      </c>
      <c r="I2572" s="14" t="s">
        <v>8153</v>
      </c>
      <c r="J2572" s="14" t="s">
        <v>8153</v>
      </c>
    </row>
    <row r="2573" spans="1:10" x14ac:dyDescent="0.2">
      <c r="A2573" s="14">
        <v>20251031</v>
      </c>
      <c r="B2573" s="15">
        <v>6087</v>
      </c>
      <c r="C2573" s="14" t="s">
        <v>10818</v>
      </c>
      <c r="D2573" s="14" t="s">
        <v>12682</v>
      </c>
      <c r="E2573" s="14">
        <v>9050</v>
      </c>
      <c r="F2573" s="14" t="s">
        <v>8187</v>
      </c>
      <c r="G2573" s="14">
        <v>10</v>
      </c>
      <c r="H2573" s="14" t="s">
        <v>8164</v>
      </c>
      <c r="I2573" s="14" t="s">
        <v>8153</v>
      </c>
      <c r="J2573" s="14" t="s">
        <v>8153</v>
      </c>
    </row>
    <row r="2574" spans="1:10" x14ac:dyDescent="0.2">
      <c r="A2574" s="14">
        <v>20251031</v>
      </c>
      <c r="B2574" s="15">
        <v>6088</v>
      </c>
      <c r="C2574" s="14" t="s">
        <v>10819</v>
      </c>
      <c r="D2574" s="14" t="s">
        <v>12680</v>
      </c>
      <c r="E2574" s="14">
        <v>9050</v>
      </c>
      <c r="F2574" s="14" t="s">
        <v>8187</v>
      </c>
      <c r="G2574" s="14">
        <v>10</v>
      </c>
      <c r="H2574" s="14" t="s">
        <v>8164</v>
      </c>
      <c r="I2574" s="14">
        <v>6</v>
      </c>
      <c r="J2574" s="14" t="s">
        <v>8150</v>
      </c>
    </row>
    <row r="2575" spans="1:10" x14ac:dyDescent="0.2">
      <c r="A2575" s="14">
        <v>20251031</v>
      </c>
      <c r="B2575" s="15">
        <v>6089</v>
      </c>
      <c r="C2575" s="14" t="s">
        <v>10820</v>
      </c>
      <c r="D2575" s="14" t="s">
        <v>12680</v>
      </c>
      <c r="E2575" s="14">
        <v>9050</v>
      </c>
      <c r="F2575" s="14" t="s">
        <v>8187</v>
      </c>
      <c r="G2575" s="14">
        <v>10</v>
      </c>
      <c r="H2575" s="14" t="s">
        <v>8164</v>
      </c>
      <c r="I2575" s="14">
        <v>7</v>
      </c>
      <c r="J2575" s="14" t="s">
        <v>8203</v>
      </c>
    </row>
    <row r="2576" spans="1:10" x14ac:dyDescent="0.2">
      <c r="A2576" s="14">
        <v>20251031</v>
      </c>
      <c r="B2576" s="15">
        <v>6090</v>
      </c>
      <c r="C2576" s="14" t="s">
        <v>10821</v>
      </c>
      <c r="D2576" s="14" t="s">
        <v>12682</v>
      </c>
      <c r="E2576" s="14">
        <v>9050</v>
      </c>
      <c r="F2576" s="14" t="s">
        <v>8187</v>
      </c>
      <c r="G2576" s="14">
        <v>10</v>
      </c>
      <c r="H2576" s="14" t="s">
        <v>8164</v>
      </c>
      <c r="I2576" s="14" t="s">
        <v>8153</v>
      </c>
      <c r="J2576" s="14" t="s">
        <v>8153</v>
      </c>
    </row>
    <row r="2577" spans="1:10" x14ac:dyDescent="0.2">
      <c r="A2577" s="14">
        <v>20251031</v>
      </c>
      <c r="B2577" s="15">
        <v>6091</v>
      </c>
      <c r="C2577" s="14" t="s">
        <v>10822</v>
      </c>
      <c r="D2577" s="14" t="s">
        <v>12682</v>
      </c>
      <c r="E2577" s="14">
        <v>9050</v>
      </c>
      <c r="F2577" s="14" t="s">
        <v>8187</v>
      </c>
      <c r="G2577" s="14">
        <v>10</v>
      </c>
      <c r="H2577" s="14" t="s">
        <v>8164</v>
      </c>
      <c r="I2577" s="14" t="s">
        <v>8153</v>
      </c>
      <c r="J2577" s="14" t="s">
        <v>8153</v>
      </c>
    </row>
    <row r="2578" spans="1:10" x14ac:dyDescent="0.2">
      <c r="A2578" s="14">
        <v>20251031</v>
      </c>
      <c r="B2578" s="15">
        <v>6092</v>
      </c>
      <c r="C2578" s="14" t="s">
        <v>10823</v>
      </c>
      <c r="D2578" s="14" t="s">
        <v>12682</v>
      </c>
      <c r="E2578" s="14">
        <v>9050</v>
      </c>
      <c r="F2578" s="14" t="s">
        <v>8187</v>
      </c>
      <c r="G2578" s="14">
        <v>10</v>
      </c>
      <c r="H2578" s="14" t="s">
        <v>8164</v>
      </c>
      <c r="I2578" s="14" t="s">
        <v>8153</v>
      </c>
      <c r="J2578" s="14" t="s">
        <v>8153</v>
      </c>
    </row>
    <row r="2579" spans="1:10" x14ac:dyDescent="0.2">
      <c r="A2579" s="14">
        <v>20251031</v>
      </c>
      <c r="B2579" s="15">
        <v>6093</v>
      </c>
      <c r="C2579" s="14" t="s">
        <v>10824</v>
      </c>
      <c r="D2579" s="14" t="s">
        <v>12682</v>
      </c>
      <c r="E2579" s="14">
        <v>9050</v>
      </c>
      <c r="F2579" s="14" t="s">
        <v>8187</v>
      </c>
      <c r="G2579" s="14">
        <v>10</v>
      </c>
      <c r="H2579" s="14" t="s">
        <v>8164</v>
      </c>
      <c r="I2579" s="14" t="s">
        <v>8153</v>
      </c>
      <c r="J2579" s="14" t="s">
        <v>8153</v>
      </c>
    </row>
    <row r="2580" spans="1:10" x14ac:dyDescent="0.2">
      <c r="A2580" s="14">
        <v>20251031</v>
      </c>
      <c r="B2580" s="15">
        <v>6094</v>
      </c>
      <c r="C2580" s="14" t="s">
        <v>10825</v>
      </c>
      <c r="D2580" s="14" t="s">
        <v>12681</v>
      </c>
      <c r="E2580" s="14">
        <v>9050</v>
      </c>
      <c r="F2580" s="14" t="s">
        <v>8187</v>
      </c>
      <c r="G2580" s="14">
        <v>10</v>
      </c>
      <c r="H2580" s="14" t="s">
        <v>8164</v>
      </c>
      <c r="I2580" s="14" t="s">
        <v>8153</v>
      </c>
      <c r="J2580" s="14" t="s">
        <v>8153</v>
      </c>
    </row>
    <row r="2581" spans="1:10" x14ac:dyDescent="0.2">
      <c r="A2581" s="14">
        <v>20251031</v>
      </c>
      <c r="B2581" s="15">
        <v>6096</v>
      </c>
      <c r="C2581" s="14" t="s">
        <v>10826</v>
      </c>
      <c r="D2581" s="14" t="s">
        <v>12682</v>
      </c>
      <c r="E2581" s="14">
        <v>9050</v>
      </c>
      <c r="F2581" s="14" t="s">
        <v>8187</v>
      </c>
      <c r="G2581" s="14">
        <v>10</v>
      </c>
      <c r="H2581" s="14" t="s">
        <v>8164</v>
      </c>
      <c r="I2581" s="14" t="s">
        <v>8153</v>
      </c>
      <c r="J2581" s="14" t="s">
        <v>8153</v>
      </c>
    </row>
    <row r="2582" spans="1:10" x14ac:dyDescent="0.2">
      <c r="A2582" s="14">
        <v>20251031</v>
      </c>
      <c r="B2582" s="15">
        <v>6098</v>
      </c>
      <c r="C2582" s="14" t="s">
        <v>10827</v>
      </c>
      <c r="D2582" s="14" t="s">
        <v>12680</v>
      </c>
      <c r="E2582" s="14">
        <v>9050</v>
      </c>
      <c r="F2582" s="14" t="s">
        <v>8187</v>
      </c>
      <c r="G2582" s="14">
        <v>10</v>
      </c>
      <c r="H2582" s="14" t="s">
        <v>8164</v>
      </c>
      <c r="I2582" s="14">
        <v>1</v>
      </c>
      <c r="J2582" s="14" t="s">
        <v>9161</v>
      </c>
    </row>
    <row r="2583" spans="1:10" x14ac:dyDescent="0.2">
      <c r="A2583" s="14">
        <v>20251031</v>
      </c>
      <c r="B2583" s="15">
        <v>6099</v>
      </c>
      <c r="C2583" s="14" t="s">
        <v>10828</v>
      </c>
      <c r="D2583" s="14" t="s">
        <v>12680</v>
      </c>
      <c r="E2583" s="14">
        <v>9050</v>
      </c>
      <c r="F2583" s="14" t="s">
        <v>8187</v>
      </c>
      <c r="G2583" s="14">
        <v>10</v>
      </c>
      <c r="H2583" s="14" t="s">
        <v>8164</v>
      </c>
      <c r="I2583" s="14">
        <v>7</v>
      </c>
      <c r="J2583" s="14" t="s">
        <v>8203</v>
      </c>
    </row>
    <row r="2584" spans="1:10" x14ac:dyDescent="0.2">
      <c r="A2584" s="14">
        <v>20251031</v>
      </c>
      <c r="B2584" s="15">
        <v>6101</v>
      </c>
      <c r="C2584" s="14" t="s">
        <v>10829</v>
      </c>
      <c r="D2584" s="14" t="s">
        <v>12680</v>
      </c>
      <c r="E2584" s="14">
        <v>3600</v>
      </c>
      <c r="F2584" s="14" t="s">
        <v>8526</v>
      </c>
      <c r="G2584" s="14">
        <v>8</v>
      </c>
      <c r="H2584" s="14" t="s">
        <v>8526</v>
      </c>
      <c r="I2584" s="14">
        <v>6</v>
      </c>
      <c r="J2584" s="14" t="s">
        <v>8150</v>
      </c>
    </row>
    <row r="2585" spans="1:10" x14ac:dyDescent="0.2">
      <c r="A2585" s="14">
        <v>20251031</v>
      </c>
      <c r="B2585" s="15">
        <v>6103</v>
      </c>
      <c r="C2585" s="14" t="s">
        <v>10830</v>
      </c>
      <c r="D2585" s="14" t="s">
        <v>12680</v>
      </c>
      <c r="E2585" s="14">
        <v>3600</v>
      </c>
      <c r="F2585" s="14" t="s">
        <v>8526</v>
      </c>
      <c r="G2585" s="14">
        <v>8</v>
      </c>
      <c r="H2585" s="14" t="s">
        <v>8526</v>
      </c>
      <c r="I2585" s="14">
        <v>6</v>
      </c>
      <c r="J2585" s="14" t="s">
        <v>8150</v>
      </c>
    </row>
    <row r="2586" spans="1:10" x14ac:dyDescent="0.2">
      <c r="A2586" s="14">
        <v>20251031</v>
      </c>
      <c r="B2586" s="15">
        <v>6104</v>
      </c>
      <c r="C2586" s="14" t="s">
        <v>10831</v>
      </c>
      <c r="D2586" s="14" t="s">
        <v>12680</v>
      </c>
      <c r="E2586" s="14">
        <v>3600</v>
      </c>
      <c r="F2586" s="14" t="s">
        <v>8526</v>
      </c>
      <c r="G2586" s="14">
        <v>8</v>
      </c>
      <c r="H2586" s="14" t="s">
        <v>8526</v>
      </c>
      <c r="I2586" s="14">
        <v>6</v>
      </c>
      <c r="J2586" s="14" t="s">
        <v>8150</v>
      </c>
    </row>
    <row r="2587" spans="1:10" x14ac:dyDescent="0.2">
      <c r="A2587" s="14">
        <v>20251031</v>
      </c>
      <c r="B2587" s="15">
        <v>6113</v>
      </c>
      <c r="C2587" s="14" t="s">
        <v>10832</v>
      </c>
      <c r="D2587" s="14" t="s">
        <v>12680</v>
      </c>
      <c r="E2587" s="14">
        <v>3600</v>
      </c>
      <c r="F2587" s="14" t="s">
        <v>8526</v>
      </c>
      <c r="G2587" s="14">
        <v>8</v>
      </c>
      <c r="H2587" s="14" t="s">
        <v>8526</v>
      </c>
      <c r="I2587" s="14">
        <v>4</v>
      </c>
      <c r="J2587" s="14" t="s">
        <v>8177</v>
      </c>
    </row>
    <row r="2588" spans="1:10" x14ac:dyDescent="0.2">
      <c r="A2588" s="14">
        <v>20251031</v>
      </c>
      <c r="B2588" s="15">
        <v>6118</v>
      </c>
      <c r="C2588" s="14" t="s">
        <v>10833</v>
      </c>
      <c r="D2588" s="14" t="s">
        <v>12680</v>
      </c>
      <c r="E2588" s="14">
        <v>3600</v>
      </c>
      <c r="F2588" s="14" t="s">
        <v>8526</v>
      </c>
      <c r="G2588" s="14">
        <v>8</v>
      </c>
      <c r="H2588" s="14" t="s">
        <v>8526</v>
      </c>
      <c r="I2588" s="14">
        <v>6</v>
      </c>
      <c r="J2588" s="14" t="s">
        <v>8150</v>
      </c>
    </row>
    <row r="2589" spans="1:10" x14ac:dyDescent="0.2">
      <c r="A2589" s="14">
        <v>20251031</v>
      </c>
      <c r="B2589" s="15">
        <v>6125</v>
      </c>
      <c r="C2589" s="14" t="s">
        <v>10834</v>
      </c>
      <c r="D2589" s="14" t="s">
        <v>12682</v>
      </c>
      <c r="E2589" s="14">
        <v>3600</v>
      </c>
      <c r="F2589" s="14" t="s">
        <v>8526</v>
      </c>
      <c r="G2589" s="14">
        <v>8</v>
      </c>
      <c r="H2589" s="14" t="s">
        <v>8526</v>
      </c>
      <c r="I2589" s="14" t="s">
        <v>8153</v>
      </c>
      <c r="J2589" s="14" t="s">
        <v>8153</v>
      </c>
    </row>
    <row r="2590" spans="1:10" x14ac:dyDescent="0.2">
      <c r="A2590" s="14">
        <v>20251031</v>
      </c>
      <c r="B2590" s="15">
        <v>6134</v>
      </c>
      <c r="C2590" s="14" t="s">
        <v>10835</v>
      </c>
      <c r="D2590" s="14" t="s">
        <v>12680</v>
      </c>
      <c r="E2590" s="14">
        <v>3600</v>
      </c>
      <c r="F2590" s="14" t="s">
        <v>8526</v>
      </c>
      <c r="G2590" s="14">
        <v>8</v>
      </c>
      <c r="H2590" s="14" t="s">
        <v>8526</v>
      </c>
      <c r="I2590" s="14">
        <v>4</v>
      </c>
      <c r="J2590" s="14" t="s">
        <v>8177</v>
      </c>
    </row>
    <row r="2591" spans="1:10" x14ac:dyDescent="0.2">
      <c r="A2591" s="14">
        <v>20251031</v>
      </c>
      <c r="B2591" s="15">
        <v>6135</v>
      </c>
      <c r="C2591" s="14" t="s">
        <v>10836</v>
      </c>
      <c r="D2591" s="14" t="s">
        <v>12680</v>
      </c>
      <c r="E2591" s="14">
        <v>3600</v>
      </c>
      <c r="F2591" s="14" t="s">
        <v>8526</v>
      </c>
      <c r="G2591" s="14">
        <v>8</v>
      </c>
      <c r="H2591" s="14" t="s">
        <v>8526</v>
      </c>
      <c r="I2591" s="14">
        <v>6</v>
      </c>
      <c r="J2591" s="14" t="s">
        <v>8150</v>
      </c>
    </row>
    <row r="2592" spans="1:10" x14ac:dyDescent="0.2">
      <c r="A2592" s="14">
        <v>20251031</v>
      </c>
      <c r="B2592" s="15">
        <v>6136</v>
      </c>
      <c r="C2592" s="14" t="s">
        <v>10837</v>
      </c>
      <c r="D2592" s="14" t="s">
        <v>12680</v>
      </c>
      <c r="E2592" s="14">
        <v>3600</v>
      </c>
      <c r="F2592" s="14" t="s">
        <v>8526</v>
      </c>
      <c r="G2592" s="14">
        <v>8</v>
      </c>
      <c r="H2592" s="14" t="s">
        <v>8526</v>
      </c>
      <c r="I2592" s="14">
        <v>4</v>
      </c>
      <c r="J2592" s="14" t="s">
        <v>8177</v>
      </c>
    </row>
    <row r="2593" spans="1:10" x14ac:dyDescent="0.2">
      <c r="A2593" s="14">
        <v>20251031</v>
      </c>
      <c r="B2593" s="15">
        <v>6137</v>
      </c>
      <c r="C2593" s="14" t="s">
        <v>10838</v>
      </c>
      <c r="D2593" s="14" t="s">
        <v>12682</v>
      </c>
      <c r="E2593" s="14">
        <v>3600</v>
      </c>
      <c r="F2593" s="14" t="s">
        <v>8526</v>
      </c>
      <c r="G2593" s="14">
        <v>8</v>
      </c>
      <c r="H2593" s="14" t="s">
        <v>8526</v>
      </c>
      <c r="I2593" s="14" t="s">
        <v>8153</v>
      </c>
      <c r="J2593" s="14" t="s">
        <v>8153</v>
      </c>
    </row>
    <row r="2594" spans="1:10" x14ac:dyDescent="0.2">
      <c r="A2594" s="14">
        <v>20251031</v>
      </c>
      <c r="B2594" s="15">
        <v>6138</v>
      </c>
      <c r="C2594" s="14" t="s">
        <v>10839</v>
      </c>
      <c r="D2594" s="14" t="s">
        <v>12682</v>
      </c>
      <c r="E2594" s="14">
        <v>3600</v>
      </c>
      <c r="F2594" s="14" t="s">
        <v>8526</v>
      </c>
      <c r="G2594" s="14">
        <v>8</v>
      </c>
      <c r="H2594" s="14" t="s">
        <v>8526</v>
      </c>
      <c r="I2594" s="14" t="s">
        <v>8153</v>
      </c>
      <c r="J2594" s="14" t="s">
        <v>8153</v>
      </c>
    </row>
    <row r="2595" spans="1:10" x14ac:dyDescent="0.2">
      <c r="A2595" s="14">
        <v>20251031</v>
      </c>
      <c r="B2595" s="15">
        <v>6140</v>
      </c>
      <c r="C2595" s="14" t="s">
        <v>10840</v>
      </c>
      <c r="D2595" s="14" t="s">
        <v>12680</v>
      </c>
      <c r="E2595" s="14">
        <v>3600</v>
      </c>
      <c r="F2595" s="14" t="s">
        <v>8526</v>
      </c>
      <c r="G2595" s="14">
        <v>8</v>
      </c>
      <c r="H2595" s="14" t="s">
        <v>8526</v>
      </c>
      <c r="I2595" s="14">
        <v>6</v>
      </c>
      <c r="J2595" s="14" t="s">
        <v>8150</v>
      </c>
    </row>
    <row r="2596" spans="1:10" x14ac:dyDescent="0.2">
      <c r="A2596" s="14">
        <v>20251031</v>
      </c>
      <c r="B2596" s="15">
        <v>6141</v>
      </c>
      <c r="C2596" s="14" t="s">
        <v>10841</v>
      </c>
      <c r="D2596" s="14" t="s">
        <v>12680</v>
      </c>
      <c r="E2596" s="14">
        <v>3600</v>
      </c>
      <c r="F2596" s="14" t="s">
        <v>8526</v>
      </c>
      <c r="G2596" s="14">
        <v>8</v>
      </c>
      <c r="H2596" s="14" t="s">
        <v>8526</v>
      </c>
      <c r="I2596" s="14">
        <v>4</v>
      </c>
      <c r="J2596" s="14" t="s">
        <v>8177</v>
      </c>
    </row>
    <row r="2597" spans="1:10" x14ac:dyDescent="0.2">
      <c r="A2597" s="14">
        <v>20251031</v>
      </c>
      <c r="B2597" s="15">
        <v>6143</v>
      </c>
      <c r="C2597" s="14" t="s">
        <v>10842</v>
      </c>
      <c r="D2597" s="14" t="s">
        <v>12680</v>
      </c>
      <c r="E2597" s="14">
        <v>3600</v>
      </c>
      <c r="F2597" s="14" t="s">
        <v>8526</v>
      </c>
      <c r="G2597" s="14">
        <v>8</v>
      </c>
      <c r="H2597" s="14" t="s">
        <v>8526</v>
      </c>
      <c r="I2597" s="14">
        <v>6</v>
      </c>
      <c r="J2597" s="14" t="s">
        <v>8150</v>
      </c>
    </row>
    <row r="2598" spans="1:10" x14ac:dyDescent="0.2">
      <c r="A2598" s="14">
        <v>20251031</v>
      </c>
      <c r="B2598" s="15">
        <v>6144</v>
      </c>
      <c r="C2598" s="14" t="s">
        <v>10843</v>
      </c>
      <c r="D2598" s="14" t="s">
        <v>12682</v>
      </c>
      <c r="E2598" s="14">
        <v>3600</v>
      </c>
      <c r="F2598" s="14" t="s">
        <v>8526</v>
      </c>
      <c r="G2598" s="14">
        <v>8</v>
      </c>
      <c r="H2598" s="14" t="s">
        <v>8526</v>
      </c>
      <c r="I2598" s="14" t="s">
        <v>8153</v>
      </c>
      <c r="J2598" s="14" t="s">
        <v>8153</v>
      </c>
    </row>
    <row r="2599" spans="1:10" x14ac:dyDescent="0.2">
      <c r="A2599" s="14">
        <v>20251031</v>
      </c>
      <c r="B2599" s="15">
        <v>6145</v>
      </c>
      <c r="C2599" s="14" t="s">
        <v>10844</v>
      </c>
      <c r="D2599" s="14" t="s">
        <v>12682</v>
      </c>
      <c r="E2599" s="14">
        <v>3600</v>
      </c>
      <c r="F2599" s="14" t="s">
        <v>8526</v>
      </c>
      <c r="G2599" s="14">
        <v>8</v>
      </c>
      <c r="H2599" s="14" t="s">
        <v>8526</v>
      </c>
      <c r="I2599" s="14" t="s">
        <v>8153</v>
      </c>
      <c r="J2599" s="14" t="s">
        <v>8153</v>
      </c>
    </row>
    <row r="2600" spans="1:10" x14ac:dyDescent="0.2">
      <c r="A2600" s="14">
        <v>20251031</v>
      </c>
      <c r="B2600" s="15">
        <v>6146</v>
      </c>
      <c r="C2600" s="14" t="s">
        <v>10845</v>
      </c>
      <c r="D2600" s="14" t="s">
        <v>12680</v>
      </c>
      <c r="E2600" s="14">
        <v>3600</v>
      </c>
      <c r="F2600" s="14" t="s">
        <v>8526</v>
      </c>
      <c r="G2600" s="14">
        <v>8</v>
      </c>
      <c r="H2600" s="14" t="s">
        <v>8526</v>
      </c>
      <c r="I2600" s="14">
        <v>2</v>
      </c>
      <c r="J2600" s="14" t="s">
        <v>8533</v>
      </c>
    </row>
    <row r="2601" spans="1:10" x14ac:dyDescent="0.2">
      <c r="A2601" s="14">
        <v>20251031</v>
      </c>
      <c r="B2601" s="15">
        <v>6147</v>
      </c>
      <c r="C2601" s="14" t="s">
        <v>10846</v>
      </c>
      <c r="D2601" s="14" t="s">
        <v>12682</v>
      </c>
      <c r="E2601" s="14">
        <v>3600</v>
      </c>
      <c r="F2601" s="14" t="s">
        <v>8526</v>
      </c>
      <c r="G2601" s="14">
        <v>8</v>
      </c>
      <c r="H2601" s="14" t="s">
        <v>8526</v>
      </c>
      <c r="I2601" s="14" t="s">
        <v>8153</v>
      </c>
      <c r="J2601" s="14" t="s">
        <v>8153</v>
      </c>
    </row>
    <row r="2602" spans="1:10" x14ac:dyDescent="0.2">
      <c r="A2602" s="14">
        <v>20251031</v>
      </c>
      <c r="B2602" s="15">
        <v>6149</v>
      </c>
      <c r="C2602" s="14" t="s">
        <v>10847</v>
      </c>
      <c r="D2602" s="14" t="s">
        <v>12682</v>
      </c>
      <c r="E2602" s="14">
        <v>3600</v>
      </c>
      <c r="F2602" s="14" t="s">
        <v>8526</v>
      </c>
      <c r="G2602" s="14">
        <v>8</v>
      </c>
      <c r="H2602" s="14" t="s">
        <v>8526</v>
      </c>
      <c r="I2602" s="14" t="s">
        <v>8153</v>
      </c>
      <c r="J2602" s="14" t="s">
        <v>8153</v>
      </c>
    </row>
    <row r="2603" spans="1:10" x14ac:dyDescent="0.2">
      <c r="A2603" s="14">
        <v>20251031</v>
      </c>
      <c r="B2603" s="15">
        <v>6150</v>
      </c>
      <c r="C2603" s="14" t="s">
        <v>10848</v>
      </c>
      <c r="D2603" s="14" t="s">
        <v>12682</v>
      </c>
      <c r="E2603" s="14">
        <v>3600</v>
      </c>
      <c r="F2603" s="14" t="s">
        <v>8526</v>
      </c>
      <c r="G2603" s="14">
        <v>8</v>
      </c>
      <c r="H2603" s="14" t="s">
        <v>8526</v>
      </c>
      <c r="I2603" s="14" t="s">
        <v>8153</v>
      </c>
      <c r="J2603" s="14" t="s">
        <v>8153</v>
      </c>
    </row>
    <row r="2604" spans="1:10" x14ac:dyDescent="0.2">
      <c r="A2604" s="14">
        <v>20251031</v>
      </c>
      <c r="B2604" s="15">
        <v>6151</v>
      </c>
      <c r="C2604" s="14" t="s">
        <v>10849</v>
      </c>
      <c r="D2604" s="14" t="s">
        <v>12680</v>
      </c>
      <c r="E2604" s="14">
        <v>3600</v>
      </c>
      <c r="F2604" s="14" t="s">
        <v>8526</v>
      </c>
      <c r="G2604" s="14">
        <v>8</v>
      </c>
      <c r="H2604" s="14" t="s">
        <v>8526</v>
      </c>
      <c r="I2604" s="14">
        <v>7</v>
      </c>
      <c r="J2604" s="14" t="s">
        <v>8203</v>
      </c>
    </row>
    <row r="2605" spans="1:10" x14ac:dyDescent="0.2">
      <c r="A2605" s="14">
        <v>20251031</v>
      </c>
      <c r="B2605" s="15">
        <v>6155</v>
      </c>
      <c r="C2605" s="14" t="s">
        <v>10850</v>
      </c>
      <c r="D2605" s="14" t="s">
        <v>12682</v>
      </c>
      <c r="E2605" s="14">
        <v>3600</v>
      </c>
      <c r="F2605" s="14" t="s">
        <v>8526</v>
      </c>
      <c r="G2605" s="14">
        <v>8</v>
      </c>
      <c r="H2605" s="14" t="s">
        <v>8526</v>
      </c>
      <c r="I2605" s="14" t="s">
        <v>8153</v>
      </c>
      <c r="J2605" s="14" t="s">
        <v>8153</v>
      </c>
    </row>
    <row r="2606" spans="1:10" x14ac:dyDescent="0.2">
      <c r="A2606" s="14">
        <v>20251031</v>
      </c>
      <c r="B2606" s="15">
        <v>6156</v>
      </c>
      <c r="C2606" s="14" t="s">
        <v>10851</v>
      </c>
      <c r="D2606" s="14" t="s">
        <v>12682</v>
      </c>
      <c r="E2606" s="14">
        <v>3600</v>
      </c>
      <c r="F2606" s="14" t="s">
        <v>8526</v>
      </c>
      <c r="G2606" s="14">
        <v>8</v>
      </c>
      <c r="H2606" s="14" t="s">
        <v>8526</v>
      </c>
      <c r="I2606" s="14" t="s">
        <v>8153</v>
      </c>
      <c r="J2606" s="14" t="s">
        <v>8153</v>
      </c>
    </row>
    <row r="2607" spans="1:10" x14ac:dyDescent="0.2">
      <c r="A2607" s="14">
        <v>20251031</v>
      </c>
      <c r="B2607" s="15">
        <v>6157</v>
      </c>
      <c r="C2607" s="14" t="s">
        <v>10852</v>
      </c>
      <c r="D2607" s="14" t="s">
        <v>12680</v>
      </c>
      <c r="E2607" s="14">
        <v>3600</v>
      </c>
      <c r="F2607" s="14" t="s">
        <v>8526</v>
      </c>
      <c r="G2607" s="14">
        <v>8</v>
      </c>
      <c r="H2607" s="14" t="s">
        <v>8526</v>
      </c>
      <c r="I2607" s="14">
        <v>7</v>
      </c>
      <c r="J2607" s="14" t="s">
        <v>8203</v>
      </c>
    </row>
    <row r="2608" spans="1:10" x14ac:dyDescent="0.2">
      <c r="A2608" s="14">
        <v>20251031</v>
      </c>
      <c r="B2608" s="15">
        <v>6158</v>
      </c>
      <c r="C2608" s="14" t="s">
        <v>10853</v>
      </c>
      <c r="D2608" s="14" t="s">
        <v>12682</v>
      </c>
      <c r="E2608" s="14">
        <v>3600</v>
      </c>
      <c r="F2608" s="14" t="s">
        <v>8526</v>
      </c>
      <c r="G2608" s="14">
        <v>8</v>
      </c>
      <c r="H2608" s="14" t="s">
        <v>8526</v>
      </c>
      <c r="I2608" s="14" t="s">
        <v>8153</v>
      </c>
      <c r="J2608" s="14" t="s">
        <v>8153</v>
      </c>
    </row>
    <row r="2609" spans="1:10" x14ac:dyDescent="0.2">
      <c r="A2609" s="14">
        <v>20251031</v>
      </c>
      <c r="B2609" s="15">
        <v>6159</v>
      </c>
      <c r="C2609" s="14" t="s">
        <v>10854</v>
      </c>
      <c r="D2609" s="14" t="s">
        <v>12682</v>
      </c>
      <c r="E2609" s="14">
        <v>3600</v>
      </c>
      <c r="F2609" s="14" t="s">
        <v>8526</v>
      </c>
      <c r="G2609" s="14">
        <v>8</v>
      </c>
      <c r="H2609" s="14" t="s">
        <v>8526</v>
      </c>
      <c r="I2609" s="14" t="s">
        <v>8153</v>
      </c>
      <c r="J2609" s="14" t="s">
        <v>8153</v>
      </c>
    </row>
    <row r="2610" spans="1:10" x14ac:dyDescent="0.2">
      <c r="A2610" s="14">
        <v>20251031</v>
      </c>
      <c r="B2610" s="15">
        <v>6161</v>
      </c>
      <c r="C2610" s="14" t="s">
        <v>10855</v>
      </c>
      <c r="D2610" s="14" t="s">
        <v>12682</v>
      </c>
      <c r="E2610" s="14">
        <v>3600</v>
      </c>
      <c r="F2610" s="14" t="s">
        <v>8526</v>
      </c>
      <c r="G2610" s="14">
        <v>8</v>
      </c>
      <c r="H2610" s="14" t="s">
        <v>8526</v>
      </c>
      <c r="I2610" s="14" t="s">
        <v>8153</v>
      </c>
      <c r="J2610" s="14" t="s">
        <v>8153</v>
      </c>
    </row>
    <row r="2611" spans="1:10" x14ac:dyDescent="0.2">
      <c r="A2611" s="14">
        <v>20251031</v>
      </c>
      <c r="B2611" s="15">
        <v>6165</v>
      </c>
      <c r="C2611" s="14" t="s">
        <v>10856</v>
      </c>
      <c r="D2611" s="14" t="s">
        <v>12682</v>
      </c>
      <c r="E2611" s="14">
        <v>3600</v>
      </c>
      <c r="F2611" s="14" t="s">
        <v>8526</v>
      </c>
      <c r="G2611" s="14">
        <v>8</v>
      </c>
      <c r="H2611" s="14" t="s">
        <v>8526</v>
      </c>
      <c r="I2611" s="14" t="s">
        <v>8153</v>
      </c>
      <c r="J2611" s="14" t="s">
        <v>8153</v>
      </c>
    </row>
    <row r="2612" spans="1:10" x14ac:dyDescent="0.2">
      <c r="A2612" s="14">
        <v>20251031</v>
      </c>
      <c r="B2612" s="15">
        <v>6166</v>
      </c>
      <c r="C2612" s="14" t="s">
        <v>10857</v>
      </c>
      <c r="D2612" s="14" t="s">
        <v>12681</v>
      </c>
      <c r="E2612" s="14">
        <v>3600</v>
      </c>
      <c r="F2612" s="14" t="s">
        <v>8526</v>
      </c>
      <c r="G2612" s="14">
        <v>8</v>
      </c>
      <c r="H2612" s="14" t="s">
        <v>8526</v>
      </c>
      <c r="I2612" s="14" t="s">
        <v>8153</v>
      </c>
      <c r="J2612" s="14" t="s">
        <v>8153</v>
      </c>
    </row>
    <row r="2613" spans="1:10" x14ac:dyDescent="0.2">
      <c r="A2613" s="14">
        <v>20251031</v>
      </c>
      <c r="B2613" s="15">
        <v>6167</v>
      </c>
      <c r="C2613" s="14" t="s">
        <v>10858</v>
      </c>
      <c r="D2613" s="14" t="s">
        <v>12680</v>
      </c>
      <c r="E2613" s="14">
        <v>3600</v>
      </c>
      <c r="F2613" s="14" t="s">
        <v>8526</v>
      </c>
      <c r="G2613" s="14">
        <v>8</v>
      </c>
      <c r="H2613" s="14" t="s">
        <v>8526</v>
      </c>
      <c r="I2613" s="14">
        <v>7</v>
      </c>
      <c r="J2613" s="14" t="s">
        <v>8203</v>
      </c>
    </row>
    <row r="2614" spans="1:10" x14ac:dyDescent="0.2">
      <c r="A2614" s="14">
        <v>20251031</v>
      </c>
      <c r="B2614" s="15">
        <v>6168</v>
      </c>
      <c r="C2614" s="14" t="s">
        <v>10859</v>
      </c>
      <c r="D2614" s="14" t="s">
        <v>8162</v>
      </c>
      <c r="E2614" s="14">
        <v>3600</v>
      </c>
      <c r="F2614" s="14" t="s">
        <v>8526</v>
      </c>
      <c r="G2614" s="14">
        <v>8</v>
      </c>
      <c r="H2614" s="14" t="s">
        <v>8526</v>
      </c>
      <c r="I2614" s="14" t="s">
        <v>8153</v>
      </c>
      <c r="J2614" s="14" t="s">
        <v>8153</v>
      </c>
    </row>
    <row r="2615" spans="1:10" x14ac:dyDescent="0.2">
      <c r="A2615" s="14">
        <v>20251031</v>
      </c>
      <c r="B2615" s="15">
        <v>6171</v>
      </c>
      <c r="C2615" s="14" t="s">
        <v>10860</v>
      </c>
      <c r="D2615" s="14" t="s">
        <v>12682</v>
      </c>
      <c r="E2615" s="14">
        <v>9050</v>
      </c>
      <c r="F2615" s="14" t="s">
        <v>8187</v>
      </c>
      <c r="G2615" s="14">
        <v>10</v>
      </c>
      <c r="H2615" s="14" t="s">
        <v>8164</v>
      </c>
      <c r="I2615" s="14" t="s">
        <v>8153</v>
      </c>
      <c r="J2615" s="14" t="s">
        <v>8153</v>
      </c>
    </row>
    <row r="2616" spans="1:10" x14ac:dyDescent="0.2">
      <c r="A2616" s="14">
        <v>20251031</v>
      </c>
      <c r="B2616" s="15">
        <v>6173</v>
      </c>
      <c r="C2616" s="14" t="s">
        <v>10861</v>
      </c>
      <c r="D2616" s="14" t="s">
        <v>12681</v>
      </c>
      <c r="E2616" s="14">
        <v>9050</v>
      </c>
      <c r="F2616" s="14" t="s">
        <v>8187</v>
      </c>
      <c r="G2616" s="14">
        <v>10</v>
      </c>
      <c r="H2616" s="14" t="s">
        <v>8164</v>
      </c>
      <c r="I2616" s="14" t="s">
        <v>8153</v>
      </c>
      <c r="J2616" s="14" t="s">
        <v>8153</v>
      </c>
    </row>
    <row r="2617" spans="1:10" x14ac:dyDescent="0.2">
      <c r="A2617" s="14">
        <v>20251031</v>
      </c>
      <c r="B2617" s="15">
        <v>6174</v>
      </c>
      <c r="C2617" s="14" t="s">
        <v>10862</v>
      </c>
      <c r="D2617" s="14" t="s">
        <v>8162</v>
      </c>
      <c r="E2617" s="14">
        <v>9050</v>
      </c>
      <c r="F2617" s="14" t="s">
        <v>8187</v>
      </c>
      <c r="G2617" s="14">
        <v>10</v>
      </c>
      <c r="H2617" s="14" t="s">
        <v>8164</v>
      </c>
      <c r="I2617" s="14" t="s">
        <v>8153</v>
      </c>
      <c r="J2617" s="14" t="s">
        <v>8153</v>
      </c>
    </row>
    <row r="2618" spans="1:10" x14ac:dyDescent="0.2">
      <c r="A2618" s="14">
        <v>20251031</v>
      </c>
      <c r="B2618" s="15">
        <v>6176</v>
      </c>
      <c r="C2618" s="14" t="s">
        <v>10863</v>
      </c>
      <c r="D2618" s="14" t="s">
        <v>12681</v>
      </c>
      <c r="E2618" s="14">
        <v>9050</v>
      </c>
      <c r="F2618" s="14" t="s">
        <v>8187</v>
      </c>
      <c r="G2618" s="14">
        <v>10</v>
      </c>
      <c r="H2618" s="14" t="s">
        <v>8164</v>
      </c>
      <c r="I2618" s="14" t="s">
        <v>8153</v>
      </c>
      <c r="J2618" s="14" t="s">
        <v>8153</v>
      </c>
    </row>
    <row r="2619" spans="1:10" x14ac:dyDescent="0.2">
      <c r="A2619" s="14">
        <v>20251031</v>
      </c>
      <c r="B2619" s="15">
        <v>6177</v>
      </c>
      <c r="C2619" s="14" t="s">
        <v>10864</v>
      </c>
      <c r="D2619" s="14" t="s">
        <v>12681</v>
      </c>
      <c r="E2619" s="14">
        <v>9050</v>
      </c>
      <c r="F2619" s="14" t="s">
        <v>8187</v>
      </c>
      <c r="G2619" s="14">
        <v>10</v>
      </c>
      <c r="H2619" s="14" t="s">
        <v>8164</v>
      </c>
      <c r="I2619" s="14" t="s">
        <v>8153</v>
      </c>
      <c r="J2619" s="14" t="s">
        <v>8153</v>
      </c>
    </row>
    <row r="2620" spans="1:10" x14ac:dyDescent="0.2">
      <c r="A2620" s="14">
        <v>20251031</v>
      </c>
      <c r="B2620" s="15">
        <v>6178</v>
      </c>
      <c r="C2620" s="14" t="s">
        <v>10865</v>
      </c>
      <c r="D2620" s="14" t="s">
        <v>12680</v>
      </c>
      <c r="E2620" s="14">
        <v>9050</v>
      </c>
      <c r="F2620" s="14" t="s">
        <v>8187</v>
      </c>
      <c r="G2620" s="14">
        <v>10</v>
      </c>
      <c r="H2620" s="14" t="s">
        <v>8164</v>
      </c>
      <c r="I2620" s="14">
        <v>2</v>
      </c>
      <c r="J2620" s="14" t="s">
        <v>8533</v>
      </c>
    </row>
    <row r="2621" spans="1:10" x14ac:dyDescent="0.2">
      <c r="A2621" s="14">
        <v>20251031</v>
      </c>
      <c r="B2621" s="15">
        <v>6180</v>
      </c>
      <c r="C2621" s="14" t="s">
        <v>10866</v>
      </c>
      <c r="D2621" s="14" t="s">
        <v>12681</v>
      </c>
      <c r="E2621" s="14">
        <v>9050</v>
      </c>
      <c r="F2621" s="14" t="s">
        <v>8187</v>
      </c>
      <c r="G2621" s="14">
        <v>10</v>
      </c>
      <c r="H2621" s="14" t="s">
        <v>8164</v>
      </c>
      <c r="I2621" s="14" t="s">
        <v>8153</v>
      </c>
      <c r="J2621" s="14" t="s">
        <v>8153</v>
      </c>
    </row>
    <row r="2622" spans="1:10" x14ac:dyDescent="0.2">
      <c r="A2622" s="14">
        <v>20251031</v>
      </c>
      <c r="B2622" s="15">
        <v>6181</v>
      </c>
      <c r="C2622" s="14" t="s">
        <v>10867</v>
      </c>
      <c r="D2622" s="14" t="s">
        <v>12681</v>
      </c>
      <c r="E2622" s="14">
        <v>9050</v>
      </c>
      <c r="F2622" s="14" t="s">
        <v>8187</v>
      </c>
      <c r="G2622" s="14">
        <v>10</v>
      </c>
      <c r="H2622" s="14" t="s">
        <v>8164</v>
      </c>
      <c r="I2622" s="14" t="s">
        <v>8153</v>
      </c>
      <c r="J2622" s="14" t="s">
        <v>8153</v>
      </c>
    </row>
    <row r="2623" spans="1:10" x14ac:dyDescent="0.2">
      <c r="A2623" s="14">
        <v>20251031</v>
      </c>
      <c r="B2623" s="15">
        <v>6182</v>
      </c>
      <c r="C2623" s="14" t="s">
        <v>10868</v>
      </c>
      <c r="D2623" s="14" t="s">
        <v>12681</v>
      </c>
      <c r="E2623" s="14">
        <v>9050</v>
      </c>
      <c r="F2623" s="14" t="s">
        <v>8187</v>
      </c>
      <c r="G2623" s="14">
        <v>10</v>
      </c>
      <c r="H2623" s="14" t="s">
        <v>8164</v>
      </c>
      <c r="I2623" s="14" t="s">
        <v>8153</v>
      </c>
      <c r="J2623" s="14" t="s">
        <v>8153</v>
      </c>
    </row>
    <row r="2624" spans="1:10" x14ac:dyDescent="0.2">
      <c r="A2624" s="14">
        <v>20251031</v>
      </c>
      <c r="B2624" s="15">
        <v>6183</v>
      </c>
      <c r="C2624" s="14" t="s">
        <v>10869</v>
      </c>
      <c r="D2624" s="14" t="s">
        <v>12680</v>
      </c>
      <c r="E2624" s="14">
        <v>9050</v>
      </c>
      <c r="F2624" s="14" t="s">
        <v>8187</v>
      </c>
      <c r="G2624" s="14">
        <v>10</v>
      </c>
      <c r="H2624" s="14" t="s">
        <v>8164</v>
      </c>
      <c r="I2624" s="14">
        <v>7</v>
      </c>
      <c r="J2624" s="14" t="s">
        <v>8203</v>
      </c>
    </row>
    <row r="2625" spans="1:10" x14ac:dyDescent="0.2">
      <c r="A2625" s="14">
        <v>20251031</v>
      </c>
      <c r="B2625" s="15">
        <v>6184</v>
      </c>
      <c r="C2625" s="14" t="s">
        <v>10870</v>
      </c>
      <c r="D2625" s="14" t="s">
        <v>12680</v>
      </c>
      <c r="E2625" s="14">
        <v>9050</v>
      </c>
      <c r="F2625" s="14" t="s">
        <v>8187</v>
      </c>
      <c r="G2625" s="14">
        <v>10</v>
      </c>
      <c r="H2625" s="14" t="s">
        <v>8164</v>
      </c>
      <c r="I2625" s="14">
        <v>7</v>
      </c>
      <c r="J2625" s="14" t="s">
        <v>8203</v>
      </c>
    </row>
    <row r="2626" spans="1:10" x14ac:dyDescent="0.2">
      <c r="A2626" s="14">
        <v>20251031</v>
      </c>
      <c r="B2626" s="15">
        <v>6185</v>
      </c>
      <c r="C2626" s="14" t="s">
        <v>10871</v>
      </c>
      <c r="D2626" s="14" t="s">
        <v>12682</v>
      </c>
      <c r="E2626" s="14">
        <v>9050</v>
      </c>
      <c r="F2626" s="14" t="s">
        <v>8187</v>
      </c>
      <c r="G2626" s="14">
        <v>10</v>
      </c>
      <c r="H2626" s="14" t="s">
        <v>8164</v>
      </c>
      <c r="I2626" s="14" t="s">
        <v>8153</v>
      </c>
      <c r="J2626" s="14" t="s">
        <v>8153</v>
      </c>
    </row>
    <row r="2627" spans="1:10" x14ac:dyDescent="0.2">
      <c r="A2627" s="14">
        <v>20251031</v>
      </c>
      <c r="B2627" s="15">
        <v>6186</v>
      </c>
      <c r="C2627" s="14" t="s">
        <v>10872</v>
      </c>
      <c r="D2627" s="14" t="s">
        <v>12682</v>
      </c>
      <c r="E2627" s="14">
        <v>9050</v>
      </c>
      <c r="F2627" s="14" t="s">
        <v>8187</v>
      </c>
      <c r="G2627" s="14">
        <v>10</v>
      </c>
      <c r="H2627" s="14" t="s">
        <v>8164</v>
      </c>
      <c r="I2627" s="14" t="s">
        <v>8153</v>
      </c>
      <c r="J2627" s="14" t="s">
        <v>8153</v>
      </c>
    </row>
    <row r="2628" spans="1:10" x14ac:dyDescent="0.2">
      <c r="A2628" s="14">
        <v>20251031</v>
      </c>
      <c r="B2628" s="15">
        <v>6189</v>
      </c>
      <c r="C2628" s="14" t="s">
        <v>10873</v>
      </c>
      <c r="D2628" s="14" t="s">
        <v>12682</v>
      </c>
      <c r="E2628" s="14">
        <v>9050</v>
      </c>
      <c r="F2628" s="14" t="s">
        <v>8187</v>
      </c>
      <c r="G2628" s="14">
        <v>10</v>
      </c>
      <c r="H2628" s="14" t="s">
        <v>8164</v>
      </c>
      <c r="I2628" s="14" t="s">
        <v>8153</v>
      </c>
      <c r="J2628" s="14" t="s">
        <v>8153</v>
      </c>
    </row>
    <row r="2629" spans="1:10" x14ac:dyDescent="0.2">
      <c r="A2629" s="14">
        <v>20251031</v>
      </c>
      <c r="B2629" s="15">
        <v>6190</v>
      </c>
      <c r="C2629" s="14" t="s">
        <v>10874</v>
      </c>
      <c r="D2629" s="14" t="s">
        <v>12681</v>
      </c>
      <c r="E2629" s="14">
        <v>9050</v>
      </c>
      <c r="F2629" s="14" t="s">
        <v>8187</v>
      </c>
      <c r="G2629" s="14">
        <v>10</v>
      </c>
      <c r="H2629" s="14" t="s">
        <v>8164</v>
      </c>
      <c r="I2629" s="14" t="s">
        <v>8153</v>
      </c>
      <c r="J2629" s="14" t="s">
        <v>8153</v>
      </c>
    </row>
    <row r="2630" spans="1:10" x14ac:dyDescent="0.2">
      <c r="A2630" s="14">
        <v>20251031</v>
      </c>
      <c r="B2630" s="15">
        <v>6191</v>
      </c>
      <c r="C2630" s="14" t="s">
        <v>10875</v>
      </c>
      <c r="D2630" s="14" t="s">
        <v>12680</v>
      </c>
      <c r="E2630" s="14">
        <v>9050</v>
      </c>
      <c r="F2630" s="14" t="s">
        <v>8187</v>
      </c>
      <c r="G2630" s="14">
        <v>10</v>
      </c>
      <c r="H2630" s="14" t="s">
        <v>8164</v>
      </c>
      <c r="I2630" s="14">
        <v>7</v>
      </c>
      <c r="J2630" s="14" t="s">
        <v>8203</v>
      </c>
    </row>
    <row r="2631" spans="1:10" x14ac:dyDescent="0.2">
      <c r="A2631" s="14">
        <v>20251031</v>
      </c>
      <c r="B2631" s="15">
        <v>6193</v>
      </c>
      <c r="C2631" s="14" t="s">
        <v>10876</v>
      </c>
      <c r="D2631" s="14" t="s">
        <v>12681</v>
      </c>
      <c r="E2631" s="14">
        <v>9050</v>
      </c>
      <c r="F2631" s="14" t="s">
        <v>8187</v>
      </c>
      <c r="G2631" s="14">
        <v>10</v>
      </c>
      <c r="H2631" s="14" t="s">
        <v>8164</v>
      </c>
      <c r="I2631" s="14" t="s">
        <v>8153</v>
      </c>
      <c r="J2631" s="14" t="s">
        <v>8153</v>
      </c>
    </row>
    <row r="2632" spans="1:10" x14ac:dyDescent="0.2">
      <c r="A2632" s="14">
        <v>20251031</v>
      </c>
      <c r="B2632" s="15">
        <v>6194</v>
      </c>
      <c r="C2632" s="14" t="s">
        <v>10877</v>
      </c>
      <c r="D2632" s="14" t="s">
        <v>12680</v>
      </c>
      <c r="E2632" s="14">
        <v>9050</v>
      </c>
      <c r="F2632" s="14" t="s">
        <v>8187</v>
      </c>
      <c r="G2632" s="14">
        <v>10</v>
      </c>
      <c r="H2632" s="14" t="s">
        <v>8164</v>
      </c>
      <c r="I2632" s="14">
        <v>7</v>
      </c>
      <c r="J2632" s="14" t="s">
        <v>8203</v>
      </c>
    </row>
    <row r="2633" spans="1:10" x14ac:dyDescent="0.2">
      <c r="A2633" s="14">
        <v>20251031</v>
      </c>
      <c r="B2633" s="15">
        <v>6195</v>
      </c>
      <c r="C2633" s="14" t="s">
        <v>10878</v>
      </c>
      <c r="D2633" s="14" t="s">
        <v>12681</v>
      </c>
      <c r="E2633" s="14">
        <v>9050</v>
      </c>
      <c r="F2633" s="14" t="s">
        <v>8187</v>
      </c>
      <c r="G2633" s="14">
        <v>10</v>
      </c>
      <c r="H2633" s="14" t="s">
        <v>8164</v>
      </c>
      <c r="I2633" s="14" t="s">
        <v>8153</v>
      </c>
      <c r="J2633" s="14" t="s">
        <v>8153</v>
      </c>
    </row>
    <row r="2634" spans="1:10" x14ac:dyDescent="0.2">
      <c r="A2634" s="14">
        <v>20251031</v>
      </c>
      <c r="B2634" s="15">
        <v>6196</v>
      </c>
      <c r="C2634" s="14" t="s">
        <v>10879</v>
      </c>
      <c r="D2634" s="14" t="s">
        <v>12680</v>
      </c>
      <c r="E2634" s="14">
        <v>9050</v>
      </c>
      <c r="F2634" s="14" t="s">
        <v>8187</v>
      </c>
      <c r="G2634" s="14">
        <v>10</v>
      </c>
      <c r="H2634" s="14" t="s">
        <v>8164</v>
      </c>
      <c r="I2634" s="14">
        <v>6</v>
      </c>
      <c r="J2634" s="14" t="s">
        <v>8150</v>
      </c>
    </row>
    <row r="2635" spans="1:10" x14ac:dyDescent="0.2">
      <c r="A2635" s="14">
        <v>20251031</v>
      </c>
      <c r="B2635" s="15">
        <v>6197</v>
      </c>
      <c r="C2635" s="14" t="s">
        <v>10880</v>
      </c>
      <c r="D2635" s="14" t="s">
        <v>12680</v>
      </c>
      <c r="E2635" s="14">
        <v>9050</v>
      </c>
      <c r="F2635" s="14" t="s">
        <v>8187</v>
      </c>
      <c r="G2635" s="14">
        <v>10</v>
      </c>
      <c r="H2635" s="14" t="s">
        <v>8164</v>
      </c>
      <c r="I2635" s="14">
        <v>7</v>
      </c>
      <c r="J2635" s="14" t="s">
        <v>8203</v>
      </c>
    </row>
    <row r="2636" spans="1:10" x14ac:dyDescent="0.2">
      <c r="A2636" s="14">
        <v>20251031</v>
      </c>
      <c r="B2636" s="15">
        <v>6198</v>
      </c>
      <c r="C2636" s="14" t="s">
        <v>10881</v>
      </c>
      <c r="D2636" s="14" t="s">
        <v>12681</v>
      </c>
      <c r="E2636" s="14">
        <v>9050</v>
      </c>
      <c r="F2636" s="14" t="s">
        <v>8187</v>
      </c>
      <c r="G2636" s="14">
        <v>10</v>
      </c>
      <c r="H2636" s="14" t="s">
        <v>8164</v>
      </c>
      <c r="I2636" s="14" t="s">
        <v>8153</v>
      </c>
      <c r="J2636" s="14" t="s">
        <v>8153</v>
      </c>
    </row>
    <row r="2637" spans="1:10" x14ac:dyDescent="0.2">
      <c r="A2637" s="14">
        <v>20251031</v>
      </c>
      <c r="B2637" s="15">
        <v>6199</v>
      </c>
      <c r="C2637" s="14" t="s">
        <v>10882</v>
      </c>
      <c r="D2637" s="14" t="s">
        <v>12682</v>
      </c>
      <c r="E2637" s="14">
        <v>9050</v>
      </c>
      <c r="F2637" s="14" t="s">
        <v>8187</v>
      </c>
      <c r="G2637" s="14">
        <v>10</v>
      </c>
      <c r="H2637" s="14" t="s">
        <v>8164</v>
      </c>
      <c r="I2637" s="14">
        <v>7</v>
      </c>
      <c r="J2637" s="14" t="s">
        <v>8203</v>
      </c>
    </row>
    <row r="2638" spans="1:10" x14ac:dyDescent="0.2">
      <c r="A2638" s="14">
        <v>20251031</v>
      </c>
      <c r="B2638" s="15">
        <v>6200</v>
      </c>
      <c r="C2638" s="14" t="s">
        <v>10883</v>
      </c>
      <c r="D2638" s="14" t="s">
        <v>12680</v>
      </c>
      <c r="E2638" s="14">
        <v>9050</v>
      </c>
      <c r="F2638" s="14" t="s">
        <v>8187</v>
      </c>
      <c r="G2638" s="14">
        <v>10</v>
      </c>
      <c r="H2638" s="14" t="s">
        <v>8164</v>
      </c>
      <c r="I2638" s="14">
        <v>6</v>
      </c>
      <c r="J2638" s="14" t="s">
        <v>8150</v>
      </c>
    </row>
    <row r="2639" spans="1:10" x14ac:dyDescent="0.2">
      <c r="A2639" s="14">
        <v>20251031</v>
      </c>
      <c r="B2639" s="15">
        <v>6201</v>
      </c>
      <c r="C2639" s="14" t="s">
        <v>10884</v>
      </c>
      <c r="D2639" s="14" t="s">
        <v>12680</v>
      </c>
      <c r="E2639" s="14">
        <v>3700</v>
      </c>
      <c r="F2639" s="14" t="s">
        <v>9294</v>
      </c>
      <c r="G2639" s="14">
        <v>6</v>
      </c>
      <c r="H2639" s="14" t="s">
        <v>9295</v>
      </c>
      <c r="I2639" s="14">
        <v>2</v>
      </c>
      <c r="J2639" s="14" t="s">
        <v>8533</v>
      </c>
    </row>
    <row r="2640" spans="1:10" x14ac:dyDescent="0.2">
      <c r="A2640" s="14">
        <v>20251031</v>
      </c>
      <c r="B2640" s="15">
        <v>6203</v>
      </c>
      <c r="C2640" s="14" t="s">
        <v>10885</v>
      </c>
      <c r="D2640" s="14" t="s">
        <v>12682</v>
      </c>
      <c r="E2640" s="14">
        <v>3600</v>
      </c>
      <c r="F2640" s="14" t="s">
        <v>8526</v>
      </c>
      <c r="G2640" s="14">
        <v>8</v>
      </c>
      <c r="H2640" s="14" t="s">
        <v>8526</v>
      </c>
      <c r="I2640" s="14" t="s">
        <v>8153</v>
      </c>
      <c r="J2640" s="14" t="s">
        <v>8153</v>
      </c>
    </row>
    <row r="2641" spans="1:10" x14ac:dyDescent="0.2">
      <c r="A2641" s="14">
        <v>20251031</v>
      </c>
      <c r="B2641" s="15">
        <v>6208</v>
      </c>
      <c r="C2641" s="14" t="s">
        <v>10886</v>
      </c>
      <c r="D2641" s="14" t="s">
        <v>12682</v>
      </c>
      <c r="E2641" s="14">
        <v>3600</v>
      </c>
      <c r="F2641" s="14" t="s">
        <v>8526</v>
      </c>
      <c r="G2641" s="14">
        <v>8</v>
      </c>
      <c r="H2641" s="14" t="s">
        <v>8526</v>
      </c>
      <c r="I2641" s="14" t="s">
        <v>8153</v>
      </c>
      <c r="J2641" s="14" t="s">
        <v>8153</v>
      </c>
    </row>
    <row r="2642" spans="1:10" x14ac:dyDescent="0.2">
      <c r="A2642" s="14">
        <v>20251031</v>
      </c>
      <c r="B2642" s="15">
        <v>6209</v>
      </c>
      <c r="C2642" s="14" t="s">
        <v>10887</v>
      </c>
      <c r="D2642" s="14" t="s">
        <v>12680</v>
      </c>
      <c r="E2642" s="14">
        <v>3600</v>
      </c>
      <c r="F2642" s="14" t="s">
        <v>8526</v>
      </c>
      <c r="G2642" s="14">
        <v>8</v>
      </c>
      <c r="H2642" s="14" t="s">
        <v>8526</v>
      </c>
      <c r="I2642" s="14">
        <v>6</v>
      </c>
      <c r="J2642" s="14" t="s">
        <v>8150</v>
      </c>
    </row>
    <row r="2643" spans="1:10" x14ac:dyDescent="0.2">
      <c r="A2643" s="14">
        <v>20251031</v>
      </c>
      <c r="B2643" s="15">
        <v>6210</v>
      </c>
      <c r="C2643" s="14" t="s">
        <v>10888</v>
      </c>
      <c r="D2643" s="14" t="s">
        <v>12682</v>
      </c>
      <c r="E2643" s="14">
        <v>3600</v>
      </c>
      <c r="F2643" s="14" t="s">
        <v>8526</v>
      </c>
      <c r="G2643" s="14">
        <v>8</v>
      </c>
      <c r="H2643" s="14" t="s">
        <v>8526</v>
      </c>
      <c r="I2643" s="14" t="s">
        <v>8153</v>
      </c>
      <c r="J2643" s="14" t="s">
        <v>8153</v>
      </c>
    </row>
    <row r="2644" spans="1:10" x14ac:dyDescent="0.2">
      <c r="A2644" s="14">
        <v>20251031</v>
      </c>
      <c r="B2644" s="15">
        <v>6217</v>
      </c>
      <c r="C2644" s="14" t="s">
        <v>10889</v>
      </c>
      <c r="D2644" s="14" t="s">
        <v>12682</v>
      </c>
      <c r="E2644" s="14">
        <v>3600</v>
      </c>
      <c r="F2644" s="14" t="s">
        <v>8526</v>
      </c>
      <c r="G2644" s="14">
        <v>8</v>
      </c>
      <c r="H2644" s="14" t="s">
        <v>8526</v>
      </c>
      <c r="I2644" s="14" t="s">
        <v>8153</v>
      </c>
      <c r="J2644" s="14" t="s">
        <v>8153</v>
      </c>
    </row>
    <row r="2645" spans="1:10" x14ac:dyDescent="0.2">
      <c r="A2645" s="14">
        <v>20251031</v>
      </c>
      <c r="B2645" s="15">
        <v>6218</v>
      </c>
      <c r="C2645" s="14" t="s">
        <v>10890</v>
      </c>
      <c r="D2645" s="14" t="s">
        <v>12682</v>
      </c>
      <c r="E2645" s="14">
        <v>3600</v>
      </c>
      <c r="F2645" s="14" t="s">
        <v>8526</v>
      </c>
      <c r="G2645" s="14">
        <v>8</v>
      </c>
      <c r="H2645" s="14" t="s">
        <v>8526</v>
      </c>
      <c r="I2645" s="14" t="s">
        <v>8153</v>
      </c>
      <c r="J2645" s="14" t="s">
        <v>8153</v>
      </c>
    </row>
    <row r="2646" spans="1:10" x14ac:dyDescent="0.2">
      <c r="A2646" s="14">
        <v>20251031</v>
      </c>
      <c r="B2646" s="15">
        <v>6222</v>
      </c>
      <c r="C2646" s="14" t="s">
        <v>10891</v>
      </c>
      <c r="D2646" s="14" t="s">
        <v>12680</v>
      </c>
      <c r="E2646" s="14">
        <v>3600</v>
      </c>
      <c r="F2646" s="14" t="s">
        <v>8526</v>
      </c>
      <c r="G2646" s="14">
        <v>8</v>
      </c>
      <c r="H2646" s="14" t="s">
        <v>8526</v>
      </c>
      <c r="I2646" s="14">
        <v>6</v>
      </c>
      <c r="J2646" s="14" t="s">
        <v>8150</v>
      </c>
    </row>
    <row r="2647" spans="1:10" x14ac:dyDescent="0.2">
      <c r="A2647" s="14">
        <v>20251031</v>
      </c>
      <c r="B2647" s="15">
        <v>6223</v>
      </c>
      <c r="C2647" s="14" t="s">
        <v>10892</v>
      </c>
      <c r="D2647" s="14" t="s">
        <v>12682</v>
      </c>
      <c r="E2647" s="14">
        <v>3600</v>
      </c>
      <c r="F2647" s="14" t="s">
        <v>8526</v>
      </c>
      <c r="G2647" s="14">
        <v>8</v>
      </c>
      <c r="H2647" s="14" t="s">
        <v>8526</v>
      </c>
      <c r="I2647" s="14" t="s">
        <v>8153</v>
      </c>
      <c r="J2647" s="14" t="s">
        <v>8153</v>
      </c>
    </row>
    <row r="2648" spans="1:10" x14ac:dyDescent="0.2">
      <c r="A2648" s="14">
        <v>20251031</v>
      </c>
      <c r="B2648" s="15">
        <v>6224</v>
      </c>
      <c r="C2648" s="14" t="s">
        <v>10893</v>
      </c>
      <c r="D2648" s="14" t="s">
        <v>12681</v>
      </c>
      <c r="E2648" s="14">
        <v>3600</v>
      </c>
      <c r="F2648" s="14" t="s">
        <v>8526</v>
      </c>
      <c r="G2648" s="14">
        <v>8</v>
      </c>
      <c r="H2648" s="14" t="s">
        <v>8526</v>
      </c>
      <c r="I2648" s="14" t="s">
        <v>8153</v>
      </c>
      <c r="J2648" s="14" t="s">
        <v>8153</v>
      </c>
    </row>
    <row r="2649" spans="1:10" x14ac:dyDescent="0.2">
      <c r="A2649" s="14">
        <v>20251031</v>
      </c>
      <c r="B2649" s="15">
        <v>6226</v>
      </c>
      <c r="C2649" s="14" t="s">
        <v>10894</v>
      </c>
      <c r="D2649" s="14" t="s">
        <v>12682</v>
      </c>
      <c r="E2649" s="14">
        <v>3600</v>
      </c>
      <c r="F2649" s="14" t="s">
        <v>8526</v>
      </c>
      <c r="G2649" s="14">
        <v>8</v>
      </c>
      <c r="H2649" s="14" t="s">
        <v>8526</v>
      </c>
      <c r="I2649" s="14" t="s">
        <v>8153</v>
      </c>
      <c r="J2649" s="14" t="s">
        <v>8153</v>
      </c>
    </row>
    <row r="2650" spans="1:10" x14ac:dyDescent="0.2">
      <c r="A2650" s="14">
        <v>20251031</v>
      </c>
      <c r="B2650" s="15">
        <v>6227</v>
      </c>
      <c r="C2650" s="14" t="s">
        <v>10895</v>
      </c>
      <c r="D2650" s="14" t="s">
        <v>12682</v>
      </c>
      <c r="E2650" s="14">
        <v>3600</v>
      </c>
      <c r="F2650" s="14" t="s">
        <v>8526</v>
      </c>
      <c r="G2650" s="14">
        <v>8</v>
      </c>
      <c r="H2650" s="14" t="s">
        <v>8526</v>
      </c>
      <c r="I2650" s="14" t="s">
        <v>8153</v>
      </c>
      <c r="J2650" s="14" t="s">
        <v>8153</v>
      </c>
    </row>
    <row r="2651" spans="1:10" x14ac:dyDescent="0.2">
      <c r="A2651" s="14">
        <v>20251031</v>
      </c>
      <c r="B2651" s="15">
        <v>6228</v>
      </c>
      <c r="C2651" s="14" t="s">
        <v>10896</v>
      </c>
      <c r="D2651" s="14" t="s">
        <v>12682</v>
      </c>
      <c r="E2651" s="14">
        <v>3600</v>
      </c>
      <c r="F2651" s="14" t="s">
        <v>8526</v>
      </c>
      <c r="G2651" s="14">
        <v>8</v>
      </c>
      <c r="H2651" s="14" t="s">
        <v>8526</v>
      </c>
      <c r="I2651" s="14" t="s">
        <v>8153</v>
      </c>
      <c r="J2651" s="14" t="s">
        <v>8153</v>
      </c>
    </row>
    <row r="2652" spans="1:10" x14ac:dyDescent="0.2">
      <c r="A2652" s="14">
        <v>20251031</v>
      </c>
      <c r="B2652" s="15">
        <v>6229</v>
      </c>
      <c r="C2652" s="14" t="s">
        <v>10897</v>
      </c>
      <c r="D2652" s="14" t="s">
        <v>12682</v>
      </c>
      <c r="E2652" s="14">
        <v>3600</v>
      </c>
      <c r="F2652" s="14" t="s">
        <v>8526</v>
      </c>
      <c r="G2652" s="14">
        <v>8</v>
      </c>
      <c r="H2652" s="14" t="s">
        <v>8526</v>
      </c>
      <c r="I2652" s="14" t="s">
        <v>8153</v>
      </c>
      <c r="J2652" s="14" t="s">
        <v>8153</v>
      </c>
    </row>
    <row r="2653" spans="1:10" x14ac:dyDescent="0.2">
      <c r="A2653" s="14">
        <v>20251031</v>
      </c>
      <c r="B2653" s="15">
        <v>6230</v>
      </c>
      <c r="C2653" s="14" t="s">
        <v>10898</v>
      </c>
      <c r="D2653" s="14" t="s">
        <v>12682</v>
      </c>
      <c r="E2653" s="14">
        <v>3600</v>
      </c>
      <c r="F2653" s="14" t="s">
        <v>8526</v>
      </c>
      <c r="G2653" s="14">
        <v>8</v>
      </c>
      <c r="H2653" s="14" t="s">
        <v>8526</v>
      </c>
      <c r="I2653" s="14" t="s">
        <v>8153</v>
      </c>
      <c r="J2653" s="14" t="s">
        <v>8153</v>
      </c>
    </row>
    <row r="2654" spans="1:10" x14ac:dyDescent="0.2">
      <c r="A2654" s="14">
        <v>20251031</v>
      </c>
      <c r="B2654" s="15">
        <v>6231</v>
      </c>
      <c r="C2654" s="14" t="s">
        <v>10899</v>
      </c>
      <c r="D2654" s="14" t="s">
        <v>12682</v>
      </c>
      <c r="E2654" s="14">
        <v>3600</v>
      </c>
      <c r="F2654" s="14" t="s">
        <v>8526</v>
      </c>
      <c r="G2654" s="14">
        <v>8</v>
      </c>
      <c r="H2654" s="14" t="s">
        <v>8526</v>
      </c>
      <c r="I2654" s="14" t="s">
        <v>8153</v>
      </c>
      <c r="J2654" s="14" t="s">
        <v>8153</v>
      </c>
    </row>
    <row r="2655" spans="1:10" x14ac:dyDescent="0.2">
      <c r="A2655" s="14">
        <v>20251031</v>
      </c>
      <c r="B2655" s="15">
        <v>6232</v>
      </c>
      <c r="C2655" s="14" t="s">
        <v>10900</v>
      </c>
      <c r="D2655" s="14" t="s">
        <v>12681</v>
      </c>
      <c r="E2655" s="14">
        <v>3600</v>
      </c>
      <c r="F2655" s="14" t="s">
        <v>8526</v>
      </c>
      <c r="G2655" s="14">
        <v>8</v>
      </c>
      <c r="H2655" s="14" t="s">
        <v>8526</v>
      </c>
      <c r="I2655" s="14" t="s">
        <v>8153</v>
      </c>
      <c r="J2655" s="14" t="s">
        <v>8153</v>
      </c>
    </row>
    <row r="2656" spans="1:10" x14ac:dyDescent="0.2">
      <c r="A2656" s="14">
        <v>20251031</v>
      </c>
      <c r="B2656" s="15">
        <v>6233</v>
      </c>
      <c r="C2656" s="14" t="s">
        <v>10901</v>
      </c>
      <c r="D2656" s="14" t="s">
        <v>12682</v>
      </c>
      <c r="E2656" s="14">
        <v>3600</v>
      </c>
      <c r="F2656" s="14" t="s">
        <v>8526</v>
      </c>
      <c r="G2656" s="14">
        <v>8</v>
      </c>
      <c r="H2656" s="14" t="s">
        <v>8526</v>
      </c>
      <c r="I2656" s="14" t="s">
        <v>8153</v>
      </c>
      <c r="J2656" s="14" t="s">
        <v>8153</v>
      </c>
    </row>
    <row r="2657" spans="1:10" x14ac:dyDescent="0.2">
      <c r="A2657" s="14">
        <v>20251031</v>
      </c>
      <c r="B2657" s="15">
        <v>6235</v>
      </c>
      <c r="C2657" s="14" t="s">
        <v>10902</v>
      </c>
      <c r="D2657" s="14" t="s">
        <v>12680</v>
      </c>
      <c r="E2657" s="14">
        <v>3600</v>
      </c>
      <c r="F2657" s="14" t="s">
        <v>8526</v>
      </c>
      <c r="G2657" s="14">
        <v>8</v>
      </c>
      <c r="H2657" s="14" t="s">
        <v>8526</v>
      </c>
      <c r="I2657" s="14">
        <v>6</v>
      </c>
      <c r="J2657" s="14" t="s">
        <v>8150</v>
      </c>
    </row>
    <row r="2658" spans="1:10" x14ac:dyDescent="0.2">
      <c r="A2658" s="14">
        <v>20251031</v>
      </c>
      <c r="B2658" s="15">
        <v>6237</v>
      </c>
      <c r="C2658" s="14" t="s">
        <v>10903</v>
      </c>
      <c r="D2658" s="14" t="s">
        <v>12680</v>
      </c>
      <c r="E2658" s="14">
        <v>3600</v>
      </c>
      <c r="F2658" s="14" t="s">
        <v>8526</v>
      </c>
      <c r="G2658" s="14">
        <v>8</v>
      </c>
      <c r="H2658" s="14" t="s">
        <v>8526</v>
      </c>
      <c r="I2658" s="14">
        <v>7</v>
      </c>
      <c r="J2658" s="14" t="s">
        <v>8203</v>
      </c>
    </row>
    <row r="2659" spans="1:10" x14ac:dyDescent="0.2">
      <c r="A2659" s="14">
        <v>20251031</v>
      </c>
      <c r="B2659" s="15">
        <v>6238</v>
      </c>
      <c r="C2659" s="14" t="s">
        <v>10904</v>
      </c>
      <c r="D2659" s="14" t="s">
        <v>12680</v>
      </c>
      <c r="E2659" s="14">
        <v>3600</v>
      </c>
      <c r="F2659" s="14" t="s">
        <v>8526</v>
      </c>
      <c r="G2659" s="14">
        <v>8</v>
      </c>
      <c r="H2659" s="14" t="s">
        <v>8526</v>
      </c>
      <c r="I2659" s="14">
        <v>7</v>
      </c>
      <c r="J2659" s="14" t="s">
        <v>8203</v>
      </c>
    </row>
    <row r="2660" spans="1:10" x14ac:dyDescent="0.2">
      <c r="A2660" s="14">
        <v>20251031</v>
      </c>
      <c r="B2660" s="15">
        <v>6239</v>
      </c>
      <c r="C2660" s="14" t="s">
        <v>10905</v>
      </c>
      <c r="D2660" s="14" t="s">
        <v>12682</v>
      </c>
      <c r="E2660" s="14">
        <v>3600</v>
      </c>
      <c r="F2660" s="14" t="s">
        <v>8526</v>
      </c>
      <c r="G2660" s="14">
        <v>8</v>
      </c>
      <c r="H2660" s="14" t="s">
        <v>8526</v>
      </c>
      <c r="I2660" s="14" t="s">
        <v>8153</v>
      </c>
      <c r="J2660" s="14" t="s">
        <v>8153</v>
      </c>
    </row>
    <row r="2661" spans="1:10" x14ac:dyDescent="0.2">
      <c r="A2661" s="14">
        <v>20251031</v>
      </c>
      <c r="B2661" s="15">
        <v>6240</v>
      </c>
      <c r="C2661" s="14" t="s">
        <v>10906</v>
      </c>
      <c r="D2661" s="14" t="s">
        <v>12680</v>
      </c>
      <c r="E2661" s="14">
        <v>3600</v>
      </c>
      <c r="F2661" s="14" t="s">
        <v>8526</v>
      </c>
      <c r="G2661" s="14">
        <v>8</v>
      </c>
      <c r="H2661" s="14" t="s">
        <v>8526</v>
      </c>
      <c r="I2661" s="14">
        <v>7</v>
      </c>
      <c r="J2661" s="14" t="s">
        <v>8203</v>
      </c>
    </row>
    <row r="2662" spans="1:10" x14ac:dyDescent="0.2">
      <c r="A2662" s="14">
        <v>20251031</v>
      </c>
      <c r="B2662" s="15">
        <v>6245</v>
      </c>
      <c r="C2662" s="14" t="s">
        <v>10907</v>
      </c>
      <c r="D2662" s="14" t="s">
        <v>12682</v>
      </c>
      <c r="E2662" s="14">
        <v>3600</v>
      </c>
      <c r="F2662" s="14" t="s">
        <v>8526</v>
      </c>
      <c r="G2662" s="14">
        <v>8</v>
      </c>
      <c r="H2662" s="14" t="s">
        <v>8526</v>
      </c>
      <c r="I2662" s="14" t="s">
        <v>8153</v>
      </c>
      <c r="J2662" s="14" t="s">
        <v>8153</v>
      </c>
    </row>
    <row r="2663" spans="1:10" x14ac:dyDescent="0.2">
      <c r="A2663" s="14">
        <v>20251031</v>
      </c>
      <c r="B2663" s="15">
        <v>6246</v>
      </c>
      <c r="C2663" s="14" t="s">
        <v>10908</v>
      </c>
      <c r="D2663" s="14" t="s">
        <v>12682</v>
      </c>
      <c r="E2663" s="14">
        <v>3600</v>
      </c>
      <c r="F2663" s="14" t="s">
        <v>8526</v>
      </c>
      <c r="G2663" s="14">
        <v>8</v>
      </c>
      <c r="H2663" s="14" t="s">
        <v>8526</v>
      </c>
      <c r="I2663" s="14" t="s">
        <v>8153</v>
      </c>
      <c r="J2663" s="14" t="s">
        <v>8153</v>
      </c>
    </row>
    <row r="2664" spans="1:10" x14ac:dyDescent="0.2">
      <c r="A2664" s="14">
        <v>20251031</v>
      </c>
      <c r="B2664" s="15">
        <v>6247</v>
      </c>
      <c r="C2664" s="14" t="s">
        <v>10909</v>
      </c>
      <c r="D2664" s="14" t="s">
        <v>12680</v>
      </c>
      <c r="E2664" s="14">
        <v>3600</v>
      </c>
      <c r="F2664" s="14" t="s">
        <v>8526</v>
      </c>
      <c r="G2664" s="14">
        <v>8</v>
      </c>
      <c r="H2664" s="14" t="s">
        <v>8526</v>
      </c>
      <c r="I2664" s="14">
        <v>7</v>
      </c>
      <c r="J2664" s="14" t="s">
        <v>8203</v>
      </c>
    </row>
    <row r="2665" spans="1:10" x14ac:dyDescent="0.2">
      <c r="A2665" s="14">
        <v>20251031</v>
      </c>
      <c r="B2665" s="15">
        <v>6248</v>
      </c>
      <c r="C2665" s="14" t="s">
        <v>10910</v>
      </c>
      <c r="D2665" s="14" t="s">
        <v>12682</v>
      </c>
      <c r="E2665" s="14">
        <v>3600</v>
      </c>
      <c r="F2665" s="14" t="s">
        <v>8526</v>
      </c>
      <c r="G2665" s="14">
        <v>8</v>
      </c>
      <c r="H2665" s="14" t="s">
        <v>8526</v>
      </c>
      <c r="I2665" s="14" t="s">
        <v>8153</v>
      </c>
      <c r="J2665" s="14" t="s">
        <v>8153</v>
      </c>
    </row>
    <row r="2666" spans="1:10" x14ac:dyDescent="0.2">
      <c r="A2666" s="14">
        <v>20251031</v>
      </c>
      <c r="B2666" s="15">
        <v>6249</v>
      </c>
      <c r="C2666" s="14" t="s">
        <v>10911</v>
      </c>
      <c r="D2666" s="14" t="s">
        <v>12682</v>
      </c>
      <c r="E2666" s="14">
        <v>3600</v>
      </c>
      <c r="F2666" s="14" t="s">
        <v>8526</v>
      </c>
      <c r="G2666" s="14">
        <v>8</v>
      </c>
      <c r="H2666" s="14" t="s">
        <v>8526</v>
      </c>
      <c r="I2666" s="14" t="s">
        <v>8153</v>
      </c>
      <c r="J2666" s="14" t="s">
        <v>8153</v>
      </c>
    </row>
    <row r="2667" spans="1:10" x14ac:dyDescent="0.2">
      <c r="A2667" s="14">
        <v>20251031</v>
      </c>
      <c r="B2667" s="15">
        <v>6250</v>
      </c>
      <c r="C2667" s="14" t="s">
        <v>10912</v>
      </c>
      <c r="D2667" s="14" t="s">
        <v>12680</v>
      </c>
      <c r="E2667" s="14">
        <v>3600</v>
      </c>
      <c r="F2667" s="14" t="s">
        <v>8526</v>
      </c>
      <c r="G2667" s="14">
        <v>8</v>
      </c>
      <c r="H2667" s="14" t="s">
        <v>8526</v>
      </c>
      <c r="I2667" s="14">
        <v>6</v>
      </c>
      <c r="J2667" s="14" t="s">
        <v>8150</v>
      </c>
    </row>
    <row r="2668" spans="1:10" x14ac:dyDescent="0.2">
      <c r="A2668" s="14">
        <v>20251031</v>
      </c>
      <c r="B2668" s="15">
        <v>6254</v>
      </c>
      <c r="C2668" s="14" t="s">
        <v>10913</v>
      </c>
      <c r="D2668" s="14" t="s">
        <v>12680</v>
      </c>
      <c r="E2668" s="14">
        <v>3600</v>
      </c>
      <c r="F2668" s="14" t="s">
        <v>8526</v>
      </c>
      <c r="G2668" s="14">
        <v>8</v>
      </c>
      <c r="H2668" s="14" t="s">
        <v>8526</v>
      </c>
      <c r="I2668" s="14">
        <v>6</v>
      </c>
      <c r="J2668" s="14" t="s">
        <v>8150</v>
      </c>
    </row>
    <row r="2669" spans="1:10" x14ac:dyDescent="0.2">
      <c r="A2669" s="14">
        <v>20251031</v>
      </c>
      <c r="B2669" s="15">
        <v>6255</v>
      </c>
      <c r="C2669" s="14" t="s">
        <v>10914</v>
      </c>
      <c r="D2669" s="14" t="s">
        <v>12681</v>
      </c>
      <c r="E2669" s="14">
        <v>3600</v>
      </c>
      <c r="F2669" s="14" t="s">
        <v>8526</v>
      </c>
      <c r="G2669" s="14">
        <v>8</v>
      </c>
      <c r="H2669" s="14" t="s">
        <v>8526</v>
      </c>
      <c r="I2669" s="14" t="s">
        <v>8153</v>
      </c>
      <c r="J2669" s="14" t="s">
        <v>8153</v>
      </c>
    </row>
    <row r="2670" spans="1:10" x14ac:dyDescent="0.2">
      <c r="A2670" s="14">
        <v>20251031</v>
      </c>
      <c r="B2670" s="15">
        <v>6257</v>
      </c>
      <c r="C2670" s="14" t="s">
        <v>10915</v>
      </c>
      <c r="D2670" s="14" t="s">
        <v>12682</v>
      </c>
      <c r="E2670" s="14">
        <v>3600</v>
      </c>
      <c r="F2670" s="14" t="s">
        <v>8526</v>
      </c>
      <c r="G2670" s="14">
        <v>8</v>
      </c>
      <c r="H2670" s="14" t="s">
        <v>8526</v>
      </c>
      <c r="I2670" s="14" t="s">
        <v>8153</v>
      </c>
      <c r="J2670" s="14" t="s">
        <v>8153</v>
      </c>
    </row>
    <row r="2671" spans="1:10" x14ac:dyDescent="0.2">
      <c r="A2671" s="14">
        <v>20251031</v>
      </c>
      <c r="B2671" s="15">
        <v>6258</v>
      </c>
      <c r="C2671" s="14" t="s">
        <v>10916</v>
      </c>
      <c r="D2671" s="14" t="s">
        <v>12680</v>
      </c>
      <c r="E2671" s="14">
        <v>3600</v>
      </c>
      <c r="F2671" s="14" t="s">
        <v>8526</v>
      </c>
      <c r="G2671" s="14">
        <v>8</v>
      </c>
      <c r="H2671" s="14" t="s">
        <v>8526</v>
      </c>
      <c r="I2671" s="14">
        <v>6</v>
      </c>
      <c r="J2671" s="14" t="s">
        <v>8150</v>
      </c>
    </row>
    <row r="2672" spans="1:10" x14ac:dyDescent="0.2">
      <c r="A2672" s="14">
        <v>20251031</v>
      </c>
      <c r="B2672" s="15">
        <v>6262</v>
      </c>
      <c r="C2672" s="14" t="s">
        <v>10917</v>
      </c>
      <c r="D2672" s="14" t="s">
        <v>12682</v>
      </c>
      <c r="E2672" s="14">
        <v>3600</v>
      </c>
      <c r="F2672" s="14" t="s">
        <v>8526</v>
      </c>
      <c r="G2672" s="14">
        <v>8</v>
      </c>
      <c r="H2672" s="14" t="s">
        <v>8526</v>
      </c>
      <c r="I2672" s="14">
        <v>7</v>
      </c>
      <c r="J2672" s="14" t="s">
        <v>8203</v>
      </c>
    </row>
    <row r="2673" spans="1:10" x14ac:dyDescent="0.2">
      <c r="A2673" s="14">
        <v>20251031</v>
      </c>
      <c r="B2673" s="15">
        <v>6264</v>
      </c>
      <c r="C2673" s="14" t="s">
        <v>10918</v>
      </c>
      <c r="D2673" s="14" t="s">
        <v>12680</v>
      </c>
      <c r="E2673" s="14">
        <v>3600</v>
      </c>
      <c r="F2673" s="14" t="s">
        <v>8526</v>
      </c>
      <c r="G2673" s="14">
        <v>8</v>
      </c>
      <c r="H2673" s="14" t="s">
        <v>8526</v>
      </c>
      <c r="I2673" s="14">
        <v>7</v>
      </c>
      <c r="J2673" s="14" t="s">
        <v>8203</v>
      </c>
    </row>
    <row r="2674" spans="1:10" x14ac:dyDescent="0.2">
      <c r="A2674" s="14">
        <v>20251031</v>
      </c>
      <c r="B2674" s="15">
        <v>6265</v>
      </c>
      <c r="C2674" s="14" t="s">
        <v>10919</v>
      </c>
      <c r="D2674" s="14" t="s">
        <v>12682</v>
      </c>
      <c r="E2674" s="14">
        <v>3600</v>
      </c>
      <c r="F2674" s="14" t="s">
        <v>8526</v>
      </c>
      <c r="G2674" s="14">
        <v>8</v>
      </c>
      <c r="H2674" s="14" t="s">
        <v>8526</v>
      </c>
      <c r="I2674" s="14" t="s">
        <v>8153</v>
      </c>
      <c r="J2674" s="14" t="s">
        <v>8153</v>
      </c>
    </row>
    <row r="2675" spans="1:10" x14ac:dyDescent="0.2">
      <c r="A2675" s="14">
        <v>20251031</v>
      </c>
      <c r="B2675" s="15">
        <v>6266</v>
      </c>
      <c r="C2675" s="14" t="s">
        <v>10920</v>
      </c>
      <c r="D2675" s="14" t="s">
        <v>12680</v>
      </c>
      <c r="E2675" s="14">
        <v>3600</v>
      </c>
      <c r="F2675" s="14" t="s">
        <v>8526</v>
      </c>
      <c r="G2675" s="14">
        <v>8</v>
      </c>
      <c r="H2675" s="14" t="s">
        <v>8526</v>
      </c>
      <c r="I2675" s="14">
        <v>7</v>
      </c>
      <c r="J2675" s="14" t="s">
        <v>8203</v>
      </c>
    </row>
    <row r="2676" spans="1:10" x14ac:dyDescent="0.2">
      <c r="A2676" s="14">
        <v>20251031</v>
      </c>
      <c r="B2676" s="15">
        <v>6267</v>
      </c>
      <c r="C2676" s="14" t="s">
        <v>10921</v>
      </c>
      <c r="D2676" s="14" t="s">
        <v>12682</v>
      </c>
      <c r="E2676" s="14">
        <v>3600</v>
      </c>
      <c r="F2676" s="14" t="s">
        <v>8526</v>
      </c>
      <c r="G2676" s="14">
        <v>8</v>
      </c>
      <c r="H2676" s="14" t="s">
        <v>8526</v>
      </c>
      <c r="I2676" s="14" t="s">
        <v>8153</v>
      </c>
      <c r="J2676" s="14" t="s">
        <v>8153</v>
      </c>
    </row>
    <row r="2677" spans="1:10" x14ac:dyDescent="0.2">
      <c r="A2677" s="14">
        <v>20251031</v>
      </c>
      <c r="B2677" s="15">
        <v>6268</v>
      </c>
      <c r="C2677" s="14" t="s">
        <v>10922</v>
      </c>
      <c r="D2677" s="14" t="s">
        <v>12680</v>
      </c>
      <c r="E2677" s="14">
        <v>3600</v>
      </c>
      <c r="F2677" s="14" t="s">
        <v>8526</v>
      </c>
      <c r="G2677" s="14">
        <v>8</v>
      </c>
      <c r="H2677" s="14" t="s">
        <v>8526</v>
      </c>
      <c r="I2677" s="14">
        <v>4</v>
      </c>
      <c r="J2677" s="14" t="s">
        <v>8177</v>
      </c>
    </row>
    <row r="2678" spans="1:10" x14ac:dyDescent="0.2">
      <c r="A2678" s="14">
        <v>20251031</v>
      </c>
      <c r="B2678" s="15">
        <v>6269</v>
      </c>
      <c r="C2678" s="14" t="s">
        <v>10923</v>
      </c>
      <c r="D2678" s="14" t="s">
        <v>12680</v>
      </c>
      <c r="E2678" s="14">
        <v>3600</v>
      </c>
      <c r="F2678" s="14" t="s">
        <v>8526</v>
      </c>
      <c r="G2678" s="14">
        <v>8</v>
      </c>
      <c r="H2678" s="14" t="s">
        <v>8526</v>
      </c>
      <c r="I2678" s="14">
        <v>4</v>
      </c>
      <c r="J2678" s="14" t="s">
        <v>8177</v>
      </c>
    </row>
    <row r="2679" spans="1:10" x14ac:dyDescent="0.2">
      <c r="A2679" s="14">
        <v>20251031</v>
      </c>
      <c r="B2679" s="15">
        <v>6272</v>
      </c>
      <c r="C2679" s="14" t="s">
        <v>10924</v>
      </c>
      <c r="D2679" s="14" t="s">
        <v>12680</v>
      </c>
      <c r="E2679" s="14">
        <v>3600</v>
      </c>
      <c r="F2679" s="14" t="s">
        <v>8526</v>
      </c>
      <c r="G2679" s="14">
        <v>8</v>
      </c>
      <c r="H2679" s="14" t="s">
        <v>8526</v>
      </c>
      <c r="I2679" s="14">
        <v>7</v>
      </c>
      <c r="J2679" s="14" t="s">
        <v>8203</v>
      </c>
    </row>
    <row r="2680" spans="1:10" x14ac:dyDescent="0.2">
      <c r="A2680" s="14">
        <v>20251031</v>
      </c>
      <c r="B2680" s="15">
        <v>6273</v>
      </c>
      <c r="C2680" s="14" t="s">
        <v>10925</v>
      </c>
      <c r="D2680" s="14" t="s">
        <v>12680</v>
      </c>
      <c r="E2680" s="14">
        <v>3600</v>
      </c>
      <c r="F2680" s="14" t="s">
        <v>8526</v>
      </c>
      <c r="G2680" s="14">
        <v>8</v>
      </c>
      <c r="H2680" s="14" t="s">
        <v>8526</v>
      </c>
      <c r="I2680" s="14">
        <v>2</v>
      </c>
      <c r="J2680" s="14" t="s">
        <v>8533</v>
      </c>
    </row>
    <row r="2681" spans="1:10" x14ac:dyDescent="0.2">
      <c r="A2681" s="14">
        <v>20251031</v>
      </c>
      <c r="B2681" s="15">
        <v>6276</v>
      </c>
      <c r="C2681" s="14" t="s">
        <v>10926</v>
      </c>
      <c r="D2681" s="14" t="s">
        <v>12682</v>
      </c>
      <c r="E2681" s="14">
        <v>3650</v>
      </c>
      <c r="F2681" s="14" t="s">
        <v>9125</v>
      </c>
      <c r="G2681" s="14">
        <v>9</v>
      </c>
      <c r="H2681" s="14" t="s">
        <v>8705</v>
      </c>
      <c r="I2681" s="14" t="s">
        <v>8153</v>
      </c>
      <c r="J2681" s="14" t="s">
        <v>8153</v>
      </c>
    </row>
    <row r="2682" spans="1:10" x14ac:dyDescent="0.2">
      <c r="A2682" s="14">
        <v>20251031</v>
      </c>
      <c r="B2682" s="15">
        <v>6277</v>
      </c>
      <c r="C2682" s="14" t="s">
        <v>10927</v>
      </c>
      <c r="D2682" s="14" t="s">
        <v>12680</v>
      </c>
      <c r="E2682" s="14">
        <v>3600</v>
      </c>
      <c r="F2682" s="14" t="s">
        <v>8526</v>
      </c>
      <c r="G2682" s="14">
        <v>8</v>
      </c>
      <c r="H2682" s="14" t="s">
        <v>8526</v>
      </c>
      <c r="I2682" s="14">
        <v>6</v>
      </c>
      <c r="J2682" s="14" t="s">
        <v>8150</v>
      </c>
    </row>
    <row r="2683" spans="1:10" x14ac:dyDescent="0.2">
      <c r="A2683" s="14">
        <v>20251031</v>
      </c>
      <c r="B2683" s="15">
        <v>6278</v>
      </c>
      <c r="C2683" s="14" t="s">
        <v>10928</v>
      </c>
      <c r="D2683" s="14" t="s">
        <v>12680</v>
      </c>
      <c r="E2683" s="14">
        <v>3600</v>
      </c>
      <c r="F2683" s="14" t="s">
        <v>8526</v>
      </c>
      <c r="G2683" s="14">
        <v>8</v>
      </c>
      <c r="H2683" s="14" t="s">
        <v>8526</v>
      </c>
      <c r="I2683" s="14">
        <v>6</v>
      </c>
      <c r="J2683" s="14" t="s">
        <v>8150</v>
      </c>
    </row>
    <row r="2684" spans="1:10" x14ac:dyDescent="0.2">
      <c r="A2684" s="14">
        <v>20251031</v>
      </c>
      <c r="B2684" s="15">
        <v>6279</v>
      </c>
      <c r="C2684" s="14" t="s">
        <v>10929</v>
      </c>
      <c r="D2684" s="14" t="s">
        <v>12680</v>
      </c>
      <c r="E2684" s="14">
        <v>3600</v>
      </c>
      <c r="F2684" s="14" t="s">
        <v>8526</v>
      </c>
      <c r="G2684" s="14">
        <v>8</v>
      </c>
      <c r="H2684" s="14" t="s">
        <v>8526</v>
      </c>
      <c r="I2684" s="14">
        <v>7</v>
      </c>
      <c r="J2684" s="14" t="s">
        <v>8203</v>
      </c>
    </row>
    <row r="2685" spans="1:10" x14ac:dyDescent="0.2">
      <c r="A2685" s="14">
        <v>20251031</v>
      </c>
      <c r="B2685" s="15">
        <v>6282</v>
      </c>
      <c r="C2685" s="14" t="s">
        <v>10930</v>
      </c>
      <c r="D2685" s="14" t="s">
        <v>12680</v>
      </c>
      <c r="E2685" s="14">
        <v>3600</v>
      </c>
      <c r="F2685" s="14" t="s">
        <v>8526</v>
      </c>
      <c r="G2685" s="14">
        <v>8</v>
      </c>
      <c r="H2685" s="14" t="s">
        <v>8526</v>
      </c>
      <c r="I2685" s="14">
        <v>6</v>
      </c>
      <c r="J2685" s="14" t="s">
        <v>8150</v>
      </c>
    </row>
    <row r="2686" spans="1:10" x14ac:dyDescent="0.2">
      <c r="A2686" s="14">
        <v>20251031</v>
      </c>
      <c r="B2686" s="15">
        <v>6284</v>
      </c>
      <c r="C2686" s="14" t="s">
        <v>10931</v>
      </c>
      <c r="D2686" s="14" t="s">
        <v>12680</v>
      </c>
      <c r="E2686" s="14">
        <v>3600</v>
      </c>
      <c r="F2686" s="14" t="s">
        <v>8526</v>
      </c>
      <c r="G2686" s="14">
        <v>8</v>
      </c>
      <c r="H2686" s="14" t="s">
        <v>8526</v>
      </c>
      <c r="I2686" s="14">
        <v>6</v>
      </c>
      <c r="J2686" s="14" t="s">
        <v>8150</v>
      </c>
    </row>
    <row r="2687" spans="1:10" x14ac:dyDescent="0.2">
      <c r="A2687" s="14">
        <v>20251031</v>
      </c>
      <c r="B2687" s="15">
        <v>6286</v>
      </c>
      <c r="C2687" s="14" t="s">
        <v>10932</v>
      </c>
      <c r="D2687" s="14" t="s">
        <v>12682</v>
      </c>
      <c r="E2687" s="14">
        <v>3600</v>
      </c>
      <c r="F2687" s="14" t="s">
        <v>8526</v>
      </c>
      <c r="G2687" s="14">
        <v>8</v>
      </c>
      <c r="H2687" s="14" t="s">
        <v>8526</v>
      </c>
      <c r="I2687" s="14" t="s">
        <v>8153</v>
      </c>
      <c r="J2687" s="14" t="s">
        <v>8153</v>
      </c>
    </row>
    <row r="2688" spans="1:10" x14ac:dyDescent="0.2">
      <c r="A2688" s="14">
        <v>20251031</v>
      </c>
      <c r="B2688" s="15">
        <v>6287</v>
      </c>
      <c r="C2688" s="14" t="s">
        <v>10933</v>
      </c>
      <c r="D2688" s="14" t="s">
        <v>12680</v>
      </c>
      <c r="E2688" s="14">
        <v>3600</v>
      </c>
      <c r="F2688" s="14" t="s">
        <v>8526</v>
      </c>
      <c r="G2688" s="14">
        <v>8</v>
      </c>
      <c r="H2688" s="14" t="s">
        <v>8526</v>
      </c>
      <c r="I2688" s="14">
        <v>6</v>
      </c>
      <c r="J2688" s="14" t="s">
        <v>8150</v>
      </c>
    </row>
    <row r="2689" spans="1:10" x14ac:dyDescent="0.2">
      <c r="A2689" s="14">
        <v>20251031</v>
      </c>
      <c r="B2689" s="15">
        <v>6289</v>
      </c>
      <c r="C2689" s="14" t="s">
        <v>10934</v>
      </c>
      <c r="D2689" s="14" t="s">
        <v>12680</v>
      </c>
      <c r="E2689" s="14">
        <v>3600</v>
      </c>
      <c r="F2689" s="14" t="s">
        <v>8526</v>
      </c>
      <c r="G2689" s="14">
        <v>8</v>
      </c>
      <c r="H2689" s="14" t="s">
        <v>8526</v>
      </c>
      <c r="I2689" s="14">
        <v>7</v>
      </c>
      <c r="J2689" s="14" t="s">
        <v>8203</v>
      </c>
    </row>
    <row r="2690" spans="1:10" x14ac:dyDescent="0.2">
      <c r="A2690" s="14">
        <v>20251031</v>
      </c>
      <c r="B2690" s="15">
        <v>6291</v>
      </c>
      <c r="C2690" s="14" t="s">
        <v>10935</v>
      </c>
      <c r="D2690" s="14" t="s">
        <v>12682</v>
      </c>
      <c r="E2690" s="14">
        <v>3600</v>
      </c>
      <c r="F2690" s="14" t="s">
        <v>8526</v>
      </c>
      <c r="G2690" s="14">
        <v>8</v>
      </c>
      <c r="H2690" s="14" t="s">
        <v>8526</v>
      </c>
      <c r="I2690" s="14">
        <v>7</v>
      </c>
      <c r="J2690" s="14" t="s">
        <v>8203</v>
      </c>
    </row>
    <row r="2691" spans="1:10" x14ac:dyDescent="0.2">
      <c r="A2691" s="14">
        <v>20251031</v>
      </c>
      <c r="B2691" s="15">
        <v>6292</v>
      </c>
      <c r="C2691" s="14" t="s">
        <v>10936</v>
      </c>
      <c r="D2691" s="14" t="s">
        <v>12682</v>
      </c>
      <c r="E2691" s="14">
        <v>3600</v>
      </c>
      <c r="F2691" s="14" t="s">
        <v>8526</v>
      </c>
      <c r="G2691" s="14">
        <v>8</v>
      </c>
      <c r="H2691" s="14" t="s">
        <v>8526</v>
      </c>
      <c r="I2691" s="14" t="s">
        <v>8153</v>
      </c>
      <c r="J2691" s="14" t="s">
        <v>8153</v>
      </c>
    </row>
    <row r="2692" spans="1:10" x14ac:dyDescent="0.2">
      <c r="A2692" s="14">
        <v>20251031</v>
      </c>
      <c r="B2692" s="15">
        <v>6293</v>
      </c>
      <c r="C2692" s="14" t="s">
        <v>10937</v>
      </c>
      <c r="D2692" s="14" t="s">
        <v>12680</v>
      </c>
      <c r="E2692" s="14">
        <v>3600</v>
      </c>
      <c r="F2692" s="14" t="s">
        <v>8526</v>
      </c>
      <c r="G2692" s="14">
        <v>8</v>
      </c>
      <c r="H2692" s="14" t="s">
        <v>8526</v>
      </c>
      <c r="I2692" s="14">
        <v>7</v>
      </c>
      <c r="J2692" s="14" t="s">
        <v>8203</v>
      </c>
    </row>
    <row r="2693" spans="1:10" x14ac:dyDescent="0.2">
      <c r="A2693" s="14">
        <v>20251031</v>
      </c>
      <c r="B2693" s="15">
        <v>6294</v>
      </c>
      <c r="C2693" s="14" t="s">
        <v>10938</v>
      </c>
      <c r="D2693" s="14" t="s">
        <v>12680</v>
      </c>
      <c r="E2693" s="14">
        <v>3600</v>
      </c>
      <c r="F2693" s="14" t="s">
        <v>8526</v>
      </c>
      <c r="G2693" s="14">
        <v>8</v>
      </c>
      <c r="H2693" s="14" t="s">
        <v>8526</v>
      </c>
      <c r="I2693" s="14" t="s">
        <v>8153</v>
      </c>
      <c r="J2693" s="14" t="s">
        <v>8153</v>
      </c>
    </row>
    <row r="2694" spans="1:10" x14ac:dyDescent="0.2">
      <c r="A2694" s="14">
        <v>20251031</v>
      </c>
      <c r="B2694" s="15">
        <v>6297</v>
      </c>
      <c r="C2694" s="14" t="s">
        <v>10939</v>
      </c>
      <c r="D2694" s="14" t="s">
        <v>12682</v>
      </c>
      <c r="E2694" s="14">
        <v>3600</v>
      </c>
      <c r="F2694" s="14" t="s">
        <v>8526</v>
      </c>
      <c r="G2694" s="14">
        <v>8</v>
      </c>
      <c r="H2694" s="14" t="s">
        <v>8526</v>
      </c>
      <c r="I2694" s="14" t="s">
        <v>8153</v>
      </c>
      <c r="J2694" s="14" t="s">
        <v>8153</v>
      </c>
    </row>
    <row r="2695" spans="1:10" x14ac:dyDescent="0.2">
      <c r="A2695" s="14">
        <v>20251031</v>
      </c>
      <c r="B2695" s="15">
        <v>6298</v>
      </c>
      <c r="C2695" s="14" t="s">
        <v>10940</v>
      </c>
      <c r="D2695" s="14" t="s">
        <v>12680</v>
      </c>
      <c r="E2695" s="14">
        <v>3600</v>
      </c>
      <c r="F2695" s="14" t="s">
        <v>8526</v>
      </c>
      <c r="G2695" s="14">
        <v>8</v>
      </c>
      <c r="H2695" s="14" t="s">
        <v>8526</v>
      </c>
      <c r="I2695" s="14">
        <v>7</v>
      </c>
      <c r="J2695" s="14" t="s">
        <v>8203</v>
      </c>
    </row>
    <row r="2696" spans="1:10" x14ac:dyDescent="0.2">
      <c r="A2696" s="14">
        <v>20251031</v>
      </c>
      <c r="B2696" s="15">
        <v>6301</v>
      </c>
      <c r="C2696" s="14" t="s">
        <v>10941</v>
      </c>
      <c r="D2696" s="14" t="s">
        <v>12680</v>
      </c>
      <c r="E2696" s="14">
        <v>3600</v>
      </c>
      <c r="F2696" s="14" t="s">
        <v>8526</v>
      </c>
      <c r="G2696" s="14">
        <v>8</v>
      </c>
      <c r="H2696" s="14" t="s">
        <v>8526</v>
      </c>
      <c r="I2696" s="14">
        <v>2</v>
      </c>
      <c r="J2696" s="14" t="s">
        <v>8533</v>
      </c>
    </row>
    <row r="2697" spans="1:10" x14ac:dyDescent="0.2">
      <c r="A2697" s="14">
        <v>20251031</v>
      </c>
      <c r="B2697" s="15">
        <v>6302</v>
      </c>
      <c r="C2697" s="14" t="s">
        <v>10942</v>
      </c>
      <c r="D2697" s="14" t="s">
        <v>12680</v>
      </c>
      <c r="E2697" s="14">
        <v>3600</v>
      </c>
      <c r="F2697" s="14" t="s">
        <v>8526</v>
      </c>
      <c r="G2697" s="14">
        <v>8</v>
      </c>
      <c r="H2697" s="14" t="s">
        <v>8526</v>
      </c>
      <c r="I2697" s="14">
        <v>4</v>
      </c>
      <c r="J2697" s="14" t="s">
        <v>8177</v>
      </c>
    </row>
    <row r="2698" spans="1:10" x14ac:dyDescent="0.2">
      <c r="A2698" s="14">
        <v>20251031</v>
      </c>
      <c r="B2698" s="15">
        <v>6305</v>
      </c>
      <c r="C2698" s="14" t="s">
        <v>10943</v>
      </c>
      <c r="D2698" s="14" t="s">
        <v>12680</v>
      </c>
      <c r="E2698" s="14">
        <v>3600</v>
      </c>
      <c r="F2698" s="14" t="s">
        <v>8526</v>
      </c>
      <c r="G2698" s="14">
        <v>8</v>
      </c>
      <c r="H2698" s="14" t="s">
        <v>8526</v>
      </c>
      <c r="I2698" s="14">
        <v>4</v>
      </c>
      <c r="J2698" s="14" t="s">
        <v>8177</v>
      </c>
    </row>
    <row r="2699" spans="1:10" x14ac:dyDescent="0.2">
      <c r="A2699" s="14">
        <v>20251031</v>
      </c>
      <c r="B2699" s="15">
        <v>6306</v>
      </c>
      <c r="C2699" s="14" t="s">
        <v>10944</v>
      </c>
      <c r="D2699" s="14" t="s">
        <v>12680</v>
      </c>
      <c r="E2699" s="14">
        <v>3600</v>
      </c>
      <c r="F2699" s="14" t="s">
        <v>8526</v>
      </c>
      <c r="G2699" s="14">
        <v>8</v>
      </c>
      <c r="H2699" s="14" t="s">
        <v>8526</v>
      </c>
      <c r="I2699" s="14">
        <v>7</v>
      </c>
      <c r="J2699" s="14" t="s">
        <v>8203</v>
      </c>
    </row>
    <row r="2700" spans="1:10" x14ac:dyDescent="0.2">
      <c r="A2700" s="14">
        <v>20251031</v>
      </c>
      <c r="B2700" s="15">
        <v>6307</v>
      </c>
      <c r="C2700" s="14" t="s">
        <v>10945</v>
      </c>
      <c r="D2700" s="14" t="s">
        <v>12682</v>
      </c>
      <c r="E2700" s="14">
        <v>3600</v>
      </c>
      <c r="F2700" s="14" t="s">
        <v>8526</v>
      </c>
      <c r="G2700" s="14">
        <v>8</v>
      </c>
      <c r="H2700" s="14" t="s">
        <v>8526</v>
      </c>
      <c r="I2700" s="14" t="s">
        <v>8153</v>
      </c>
      <c r="J2700" s="14" t="s">
        <v>8153</v>
      </c>
    </row>
    <row r="2701" spans="1:10" x14ac:dyDescent="0.2">
      <c r="A2701" s="14">
        <v>20251031</v>
      </c>
      <c r="B2701" s="15">
        <v>6309</v>
      </c>
      <c r="C2701" s="14" t="s">
        <v>10946</v>
      </c>
      <c r="D2701" s="14" t="s">
        <v>12680</v>
      </c>
      <c r="E2701" s="14">
        <v>3600</v>
      </c>
      <c r="F2701" s="14" t="s">
        <v>8526</v>
      </c>
      <c r="G2701" s="14">
        <v>8</v>
      </c>
      <c r="H2701" s="14" t="s">
        <v>8526</v>
      </c>
      <c r="I2701" s="14">
        <v>7</v>
      </c>
      <c r="J2701" s="14" t="s">
        <v>8203</v>
      </c>
    </row>
    <row r="2702" spans="1:10" x14ac:dyDescent="0.2">
      <c r="A2702" s="14">
        <v>20251031</v>
      </c>
      <c r="B2702" s="15">
        <v>6310</v>
      </c>
      <c r="C2702" s="14" t="s">
        <v>10947</v>
      </c>
      <c r="D2702" s="14" t="s">
        <v>12680</v>
      </c>
      <c r="E2702" s="14">
        <v>3600</v>
      </c>
      <c r="F2702" s="14" t="s">
        <v>8526</v>
      </c>
      <c r="G2702" s="14">
        <v>8</v>
      </c>
      <c r="H2702" s="14" t="s">
        <v>8526</v>
      </c>
      <c r="I2702" s="14">
        <v>7</v>
      </c>
      <c r="J2702" s="14" t="s">
        <v>8203</v>
      </c>
    </row>
    <row r="2703" spans="1:10" x14ac:dyDescent="0.2">
      <c r="A2703" s="14">
        <v>20251031</v>
      </c>
      <c r="B2703" s="15">
        <v>6312</v>
      </c>
      <c r="C2703" s="14" t="s">
        <v>10948</v>
      </c>
      <c r="D2703" s="14" t="s">
        <v>12682</v>
      </c>
      <c r="E2703" s="14">
        <v>3600</v>
      </c>
      <c r="F2703" s="14" t="s">
        <v>8526</v>
      </c>
      <c r="G2703" s="14">
        <v>8</v>
      </c>
      <c r="H2703" s="14" t="s">
        <v>8526</v>
      </c>
      <c r="I2703" s="14" t="s">
        <v>8153</v>
      </c>
      <c r="J2703" s="14" t="s">
        <v>8153</v>
      </c>
    </row>
    <row r="2704" spans="1:10" x14ac:dyDescent="0.2">
      <c r="A2704" s="14">
        <v>20251031</v>
      </c>
      <c r="B2704" s="15">
        <v>6315</v>
      </c>
      <c r="C2704" s="14" t="s">
        <v>10949</v>
      </c>
      <c r="D2704" s="14" t="s">
        <v>12680</v>
      </c>
      <c r="E2704" s="14">
        <v>3600</v>
      </c>
      <c r="F2704" s="14" t="s">
        <v>8526</v>
      </c>
      <c r="G2704" s="14">
        <v>8</v>
      </c>
      <c r="H2704" s="14" t="s">
        <v>8526</v>
      </c>
      <c r="I2704" s="14">
        <v>6</v>
      </c>
      <c r="J2704" s="14" t="s">
        <v>8150</v>
      </c>
    </row>
    <row r="2705" spans="1:10" x14ac:dyDescent="0.2">
      <c r="A2705" s="14">
        <v>20251031</v>
      </c>
      <c r="B2705" s="15">
        <v>6316</v>
      </c>
      <c r="C2705" s="14" t="s">
        <v>10950</v>
      </c>
      <c r="D2705" s="14" t="s">
        <v>12682</v>
      </c>
      <c r="E2705" s="14">
        <v>3600</v>
      </c>
      <c r="F2705" s="14" t="s">
        <v>8526</v>
      </c>
      <c r="G2705" s="14">
        <v>8</v>
      </c>
      <c r="H2705" s="14" t="s">
        <v>8526</v>
      </c>
      <c r="I2705" s="14" t="s">
        <v>8153</v>
      </c>
      <c r="J2705" s="14" t="s">
        <v>8153</v>
      </c>
    </row>
    <row r="2706" spans="1:10" x14ac:dyDescent="0.2">
      <c r="A2706" s="14">
        <v>20251031</v>
      </c>
      <c r="B2706" s="15">
        <v>6317</v>
      </c>
      <c r="C2706" s="14" t="s">
        <v>10951</v>
      </c>
      <c r="D2706" s="14" t="s">
        <v>12682</v>
      </c>
      <c r="E2706" s="14">
        <v>3600</v>
      </c>
      <c r="F2706" s="14" t="s">
        <v>8526</v>
      </c>
      <c r="G2706" s="14">
        <v>8</v>
      </c>
      <c r="H2706" s="14" t="s">
        <v>8526</v>
      </c>
      <c r="I2706" s="14">
        <v>7</v>
      </c>
      <c r="J2706" s="14" t="s">
        <v>8203</v>
      </c>
    </row>
    <row r="2707" spans="1:10" x14ac:dyDescent="0.2">
      <c r="A2707" s="14">
        <v>20251031</v>
      </c>
      <c r="B2707" s="15">
        <v>6322</v>
      </c>
      <c r="C2707" s="14" t="s">
        <v>10952</v>
      </c>
      <c r="D2707" s="14" t="s">
        <v>12682</v>
      </c>
      <c r="E2707" s="14">
        <v>3600</v>
      </c>
      <c r="F2707" s="14" t="s">
        <v>8526</v>
      </c>
      <c r="G2707" s="14">
        <v>8</v>
      </c>
      <c r="H2707" s="14" t="s">
        <v>8526</v>
      </c>
      <c r="I2707" s="14" t="s">
        <v>8153</v>
      </c>
      <c r="J2707" s="14" t="s">
        <v>8153</v>
      </c>
    </row>
    <row r="2708" spans="1:10" x14ac:dyDescent="0.2">
      <c r="A2708" s="14">
        <v>20251031</v>
      </c>
      <c r="B2708" s="15">
        <v>6323</v>
      </c>
      <c r="C2708" s="14" t="s">
        <v>10953</v>
      </c>
      <c r="D2708" s="14" t="s">
        <v>12680</v>
      </c>
      <c r="E2708" s="14">
        <v>3600</v>
      </c>
      <c r="F2708" s="14" t="s">
        <v>8526</v>
      </c>
      <c r="G2708" s="14">
        <v>8</v>
      </c>
      <c r="H2708" s="14" t="s">
        <v>8526</v>
      </c>
      <c r="I2708" s="14">
        <v>4</v>
      </c>
      <c r="J2708" s="14" t="s">
        <v>8177</v>
      </c>
    </row>
    <row r="2709" spans="1:10" x14ac:dyDescent="0.2">
      <c r="A2709" s="14">
        <v>20251031</v>
      </c>
      <c r="B2709" s="15">
        <v>6324</v>
      </c>
      <c r="C2709" s="14" t="s">
        <v>10954</v>
      </c>
      <c r="D2709" s="14" t="s">
        <v>12682</v>
      </c>
      <c r="E2709" s="14">
        <v>3600</v>
      </c>
      <c r="F2709" s="14" t="s">
        <v>8526</v>
      </c>
      <c r="G2709" s="14">
        <v>8</v>
      </c>
      <c r="H2709" s="14" t="s">
        <v>8526</v>
      </c>
      <c r="I2709" s="14" t="s">
        <v>8153</v>
      </c>
      <c r="J2709" s="14" t="s">
        <v>8153</v>
      </c>
    </row>
    <row r="2710" spans="1:10" x14ac:dyDescent="0.2">
      <c r="A2710" s="14">
        <v>20251031</v>
      </c>
      <c r="B2710" s="15">
        <v>6325</v>
      </c>
      <c r="C2710" s="14" t="s">
        <v>10955</v>
      </c>
      <c r="D2710" s="14" t="s">
        <v>12682</v>
      </c>
      <c r="E2710" s="14">
        <v>3600</v>
      </c>
      <c r="F2710" s="14" t="s">
        <v>8526</v>
      </c>
      <c r="G2710" s="14">
        <v>8</v>
      </c>
      <c r="H2710" s="14" t="s">
        <v>8526</v>
      </c>
      <c r="I2710" s="14" t="s">
        <v>8153</v>
      </c>
      <c r="J2710" s="14" t="s">
        <v>8153</v>
      </c>
    </row>
    <row r="2711" spans="1:10" x14ac:dyDescent="0.2">
      <c r="A2711" s="14">
        <v>20251031</v>
      </c>
      <c r="B2711" s="15">
        <v>6326</v>
      </c>
      <c r="C2711" s="14" t="s">
        <v>10956</v>
      </c>
      <c r="D2711" s="14" t="s">
        <v>12680</v>
      </c>
      <c r="E2711" s="14">
        <v>3600</v>
      </c>
      <c r="F2711" s="14" t="s">
        <v>8526</v>
      </c>
      <c r="G2711" s="14">
        <v>8</v>
      </c>
      <c r="H2711" s="14" t="s">
        <v>8526</v>
      </c>
      <c r="I2711" s="14">
        <v>2</v>
      </c>
      <c r="J2711" s="14" t="s">
        <v>8533</v>
      </c>
    </row>
    <row r="2712" spans="1:10" x14ac:dyDescent="0.2">
      <c r="A2712" s="14">
        <v>20251031</v>
      </c>
      <c r="B2712" s="15">
        <v>6327</v>
      </c>
      <c r="C2712" s="14" t="s">
        <v>10957</v>
      </c>
      <c r="D2712" s="14" t="s">
        <v>12682</v>
      </c>
      <c r="E2712" s="14">
        <v>3600</v>
      </c>
      <c r="F2712" s="14" t="s">
        <v>8526</v>
      </c>
      <c r="G2712" s="14">
        <v>8</v>
      </c>
      <c r="H2712" s="14" t="s">
        <v>8526</v>
      </c>
      <c r="I2712" s="14" t="s">
        <v>8153</v>
      </c>
      <c r="J2712" s="14" t="s">
        <v>8153</v>
      </c>
    </row>
    <row r="2713" spans="1:10" x14ac:dyDescent="0.2">
      <c r="A2713" s="14">
        <v>20251031</v>
      </c>
      <c r="B2713" s="15">
        <v>6328</v>
      </c>
      <c r="C2713" s="14" t="s">
        <v>10958</v>
      </c>
      <c r="D2713" s="14" t="s">
        <v>12680</v>
      </c>
      <c r="E2713" s="14">
        <v>3600</v>
      </c>
      <c r="F2713" s="14" t="s">
        <v>8526</v>
      </c>
      <c r="G2713" s="14">
        <v>8</v>
      </c>
      <c r="H2713" s="14" t="s">
        <v>8526</v>
      </c>
      <c r="I2713" s="14">
        <v>7</v>
      </c>
      <c r="J2713" s="14" t="s">
        <v>8203</v>
      </c>
    </row>
    <row r="2714" spans="1:10" x14ac:dyDescent="0.2">
      <c r="A2714" s="14">
        <v>20251031</v>
      </c>
      <c r="B2714" s="15">
        <v>6330</v>
      </c>
      <c r="C2714" s="14" t="s">
        <v>10959</v>
      </c>
      <c r="D2714" s="14" t="s">
        <v>12680</v>
      </c>
      <c r="E2714" s="14">
        <v>2050</v>
      </c>
      <c r="F2714" s="14" t="s">
        <v>8200</v>
      </c>
      <c r="G2714" s="14">
        <v>3</v>
      </c>
      <c r="H2714" s="14" t="s">
        <v>8201</v>
      </c>
      <c r="I2714" s="14">
        <v>7</v>
      </c>
      <c r="J2714" s="14" t="s">
        <v>8203</v>
      </c>
    </row>
    <row r="2715" spans="1:10" x14ac:dyDescent="0.2">
      <c r="A2715" s="14">
        <v>20251031</v>
      </c>
      <c r="B2715" s="15">
        <v>6331</v>
      </c>
      <c r="C2715" s="14" t="s">
        <v>10960</v>
      </c>
      <c r="D2715" s="14" t="s">
        <v>12680</v>
      </c>
      <c r="E2715" s="14">
        <v>3600</v>
      </c>
      <c r="F2715" s="14" t="s">
        <v>8526</v>
      </c>
      <c r="G2715" s="14">
        <v>8</v>
      </c>
      <c r="H2715" s="14" t="s">
        <v>8526</v>
      </c>
      <c r="I2715" s="14">
        <v>6</v>
      </c>
      <c r="J2715" s="14" t="s">
        <v>8150</v>
      </c>
    </row>
    <row r="2716" spans="1:10" x14ac:dyDescent="0.2">
      <c r="A2716" s="14">
        <v>20251031</v>
      </c>
      <c r="B2716" s="15">
        <v>6332</v>
      </c>
      <c r="C2716" s="14" t="s">
        <v>10961</v>
      </c>
      <c r="D2716" s="14" t="s">
        <v>12680</v>
      </c>
      <c r="E2716" s="14">
        <v>3600</v>
      </c>
      <c r="F2716" s="14" t="s">
        <v>8526</v>
      </c>
      <c r="G2716" s="14">
        <v>8</v>
      </c>
      <c r="H2716" s="14" t="s">
        <v>8526</v>
      </c>
      <c r="I2716" s="14">
        <v>6</v>
      </c>
      <c r="J2716" s="14" t="s">
        <v>8150</v>
      </c>
    </row>
    <row r="2717" spans="1:10" x14ac:dyDescent="0.2">
      <c r="A2717" s="14">
        <v>20251031</v>
      </c>
      <c r="B2717" s="15">
        <v>6333</v>
      </c>
      <c r="C2717" s="14" t="s">
        <v>10962</v>
      </c>
      <c r="D2717" s="14" t="s">
        <v>12680</v>
      </c>
      <c r="E2717" s="14">
        <v>3600</v>
      </c>
      <c r="F2717" s="14" t="s">
        <v>8526</v>
      </c>
      <c r="G2717" s="14">
        <v>8</v>
      </c>
      <c r="H2717" s="14" t="s">
        <v>8526</v>
      </c>
      <c r="I2717" s="14">
        <v>7</v>
      </c>
      <c r="J2717" s="14" t="s">
        <v>8203</v>
      </c>
    </row>
    <row r="2718" spans="1:10" x14ac:dyDescent="0.2">
      <c r="A2718" s="14">
        <v>20251031</v>
      </c>
      <c r="B2718" s="15">
        <v>6334</v>
      </c>
      <c r="C2718" s="14" t="s">
        <v>10963</v>
      </c>
      <c r="D2718" s="14" t="s">
        <v>12682</v>
      </c>
      <c r="E2718" s="14">
        <v>3600</v>
      </c>
      <c r="F2718" s="14" t="s">
        <v>8526</v>
      </c>
      <c r="G2718" s="14">
        <v>8</v>
      </c>
      <c r="H2718" s="14" t="s">
        <v>8526</v>
      </c>
      <c r="I2718" s="14" t="s">
        <v>8153</v>
      </c>
      <c r="J2718" s="14" t="s">
        <v>8153</v>
      </c>
    </row>
    <row r="2719" spans="1:10" x14ac:dyDescent="0.2">
      <c r="A2719" s="14">
        <v>20251031</v>
      </c>
      <c r="B2719" s="15">
        <v>6335</v>
      </c>
      <c r="C2719" s="14" t="s">
        <v>10964</v>
      </c>
      <c r="D2719" s="14" t="s">
        <v>12682</v>
      </c>
      <c r="E2719" s="14">
        <v>3600</v>
      </c>
      <c r="F2719" s="14" t="s">
        <v>8526</v>
      </c>
      <c r="G2719" s="14">
        <v>8</v>
      </c>
      <c r="H2719" s="14" t="s">
        <v>8526</v>
      </c>
      <c r="I2719" s="14" t="s">
        <v>8153</v>
      </c>
      <c r="J2719" s="14" t="s">
        <v>8153</v>
      </c>
    </row>
    <row r="2720" spans="1:10" x14ac:dyDescent="0.2">
      <c r="A2720" s="14">
        <v>20251031</v>
      </c>
      <c r="B2720" s="15">
        <v>6336</v>
      </c>
      <c r="C2720" s="14" t="s">
        <v>10965</v>
      </c>
      <c r="D2720" s="14" t="s">
        <v>12682</v>
      </c>
      <c r="E2720" s="14">
        <v>3600</v>
      </c>
      <c r="F2720" s="14" t="s">
        <v>8526</v>
      </c>
      <c r="G2720" s="14">
        <v>8</v>
      </c>
      <c r="H2720" s="14" t="s">
        <v>8526</v>
      </c>
      <c r="I2720" s="14" t="s">
        <v>8153</v>
      </c>
      <c r="J2720" s="14" t="s">
        <v>8153</v>
      </c>
    </row>
    <row r="2721" spans="1:10" x14ac:dyDescent="0.2">
      <c r="A2721" s="14">
        <v>20251031</v>
      </c>
      <c r="B2721" s="15">
        <v>6337</v>
      </c>
      <c r="C2721" s="14" t="s">
        <v>10966</v>
      </c>
      <c r="D2721" s="14" t="s">
        <v>12682</v>
      </c>
      <c r="E2721" s="14">
        <v>3600</v>
      </c>
      <c r="F2721" s="14" t="s">
        <v>8526</v>
      </c>
      <c r="G2721" s="14">
        <v>8</v>
      </c>
      <c r="H2721" s="14" t="s">
        <v>8526</v>
      </c>
      <c r="I2721" s="14" t="s">
        <v>8153</v>
      </c>
      <c r="J2721" s="14" t="s">
        <v>8153</v>
      </c>
    </row>
    <row r="2722" spans="1:10" x14ac:dyDescent="0.2">
      <c r="A2722" s="14">
        <v>20251031</v>
      </c>
      <c r="B2722" s="15">
        <v>6338</v>
      </c>
      <c r="C2722" s="14" t="s">
        <v>10967</v>
      </c>
      <c r="D2722" s="14" t="s">
        <v>12682</v>
      </c>
      <c r="E2722" s="14">
        <v>3600</v>
      </c>
      <c r="F2722" s="14" t="s">
        <v>8526</v>
      </c>
      <c r="G2722" s="14">
        <v>8</v>
      </c>
      <c r="H2722" s="14" t="s">
        <v>8526</v>
      </c>
      <c r="I2722" s="14" t="s">
        <v>8153</v>
      </c>
      <c r="J2722" s="14" t="s">
        <v>8153</v>
      </c>
    </row>
    <row r="2723" spans="1:10" x14ac:dyDescent="0.2">
      <c r="A2723" s="14">
        <v>20251031</v>
      </c>
      <c r="B2723" s="15">
        <v>6339</v>
      </c>
      <c r="C2723" s="14" t="s">
        <v>10968</v>
      </c>
      <c r="D2723" s="14" t="s">
        <v>12680</v>
      </c>
      <c r="E2723" s="14">
        <v>3600</v>
      </c>
      <c r="F2723" s="14" t="s">
        <v>8526</v>
      </c>
      <c r="G2723" s="14">
        <v>8</v>
      </c>
      <c r="H2723" s="14" t="s">
        <v>8526</v>
      </c>
      <c r="I2723" s="14">
        <v>7</v>
      </c>
      <c r="J2723" s="14" t="s">
        <v>8203</v>
      </c>
    </row>
    <row r="2724" spans="1:10" x14ac:dyDescent="0.2">
      <c r="A2724" s="14">
        <v>20251031</v>
      </c>
      <c r="B2724" s="15">
        <v>6340</v>
      </c>
      <c r="C2724" s="14" t="s">
        <v>10969</v>
      </c>
      <c r="D2724" s="14" t="s">
        <v>12680</v>
      </c>
      <c r="E2724" s="14">
        <v>3600</v>
      </c>
      <c r="F2724" s="14" t="s">
        <v>8526</v>
      </c>
      <c r="G2724" s="14">
        <v>8</v>
      </c>
      <c r="H2724" s="14" t="s">
        <v>8526</v>
      </c>
      <c r="I2724" s="14">
        <v>7</v>
      </c>
      <c r="J2724" s="14" t="s">
        <v>8203</v>
      </c>
    </row>
    <row r="2725" spans="1:10" x14ac:dyDescent="0.2">
      <c r="A2725" s="14">
        <v>20251031</v>
      </c>
      <c r="B2725" s="15">
        <v>6342</v>
      </c>
      <c r="C2725" s="14" t="s">
        <v>10970</v>
      </c>
      <c r="D2725" s="14" t="s">
        <v>12682</v>
      </c>
      <c r="E2725" s="14">
        <v>3600</v>
      </c>
      <c r="F2725" s="14" t="s">
        <v>8526</v>
      </c>
      <c r="G2725" s="14">
        <v>8</v>
      </c>
      <c r="H2725" s="14" t="s">
        <v>8526</v>
      </c>
      <c r="I2725" s="14" t="s">
        <v>8153</v>
      </c>
      <c r="J2725" s="14" t="s">
        <v>8153</v>
      </c>
    </row>
    <row r="2726" spans="1:10" x14ac:dyDescent="0.2">
      <c r="A2726" s="14">
        <v>20251031</v>
      </c>
      <c r="B2726" s="15">
        <v>6343</v>
      </c>
      <c r="C2726" s="14" t="s">
        <v>10971</v>
      </c>
      <c r="D2726" s="14" t="s">
        <v>12682</v>
      </c>
      <c r="E2726" s="14">
        <v>3600</v>
      </c>
      <c r="F2726" s="14" t="s">
        <v>8526</v>
      </c>
      <c r="G2726" s="14">
        <v>8</v>
      </c>
      <c r="H2726" s="14" t="s">
        <v>8526</v>
      </c>
      <c r="I2726" s="14" t="s">
        <v>8153</v>
      </c>
      <c r="J2726" s="14" t="s">
        <v>8153</v>
      </c>
    </row>
    <row r="2727" spans="1:10" x14ac:dyDescent="0.2">
      <c r="A2727" s="14">
        <v>20251031</v>
      </c>
      <c r="B2727" s="15">
        <v>6345</v>
      </c>
      <c r="C2727" s="14" t="s">
        <v>10972</v>
      </c>
      <c r="D2727" s="14" t="s">
        <v>12680</v>
      </c>
      <c r="E2727" s="14">
        <v>3600</v>
      </c>
      <c r="F2727" s="14" t="s">
        <v>8526</v>
      </c>
      <c r="G2727" s="14">
        <v>8</v>
      </c>
      <c r="H2727" s="14" t="s">
        <v>8526</v>
      </c>
      <c r="I2727" s="14">
        <v>7</v>
      </c>
      <c r="J2727" s="14" t="s">
        <v>8203</v>
      </c>
    </row>
    <row r="2728" spans="1:10" x14ac:dyDescent="0.2">
      <c r="A2728" s="14">
        <v>20251031</v>
      </c>
      <c r="B2728" s="15">
        <v>6346</v>
      </c>
      <c r="C2728" s="14" t="s">
        <v>10973</v>
      </c>
      <c r="D2728" s="14" t="s">
        <v>12682</v>
      </c>
      <c r="E2728" s="14">
        <v>3600</v>
      </c>
      <c r="F2728" s="14" t="s">
        <v>8526</v>
      </c>
      <c r="G2728" s="14">
        <v>8</v>
      </c>
      <c r="H2728" s="14" t="s">
        <v>8526</v>
      </c>
      <c r="I2728" s="14" t="s">
        <v>8153</v>
      </c>
      <c r="J2728" s="14" t="s">
        <v>8153</v>
      </c>
    </row>
    <row r="2729" spans="1:10" x14ac:dyDescent="0.2">
      <c r="A2729" s="14">
        <v>20251031</v>
      </c>
      <c r="B2729" s="15">
        <v>6347</v>
      </c>
      <c r="C2729" s="14" t="s">
        <v>10974</v>
      </c>
      <c r="D2729" s="14" t="s">
        <v>12682</v>
      </c>
      <c r="E2729" s="14">
        <v>3600</v>
      </c>
      <c r="F2729" s="14" t="s">
        <v>8526</v>
      </c>
      <c r="G2729" s="14">
        <v>8</v>
      </c>
      <c r="H2729" s="14" t="s">
        <v>8526</v>
      </c>
      <c r="I2729" s="14" t="s">
        <v>8153</v>
      </c>
      <c r="J2729" s="14" t="s">
        <v>8153</v>
      </c>
    </row>
    <row r="2730" spans="1:10" x14ac:dyDescent="0.2">
      <c r="A2730" s="14">
        <v>20251031</v>
      </c>
      <c r="B2730" s="15">
        <v>6349</v>
      </c>
      <c r="C2730" s="14" t="s">
        <v>10975</v>
      </c>
      <c r="D2730" s="14" t="s">
        <v>12680</v>
      </c>
      <c r="E2730" s="14">
        <v>3600</v>
      </c>
      <c r="F2730" s="14" t="s">
        <v>8526</v>
      </c>
      <c r="G2730" s="14">
        <v>8</v>
      </c>
      <c r="H2730" s="14" t="s">
        <v>8526</v>
      </c>
      <c r="I2730" s="14">
        <v>6</v>
      </c>
      <c r="J2730" s="14" t="s">
        <v>8150</v>
      </c>
    </row>
    <row r="2731" spans="1:10" x14ac:dyDescent="0.2">
      <c r="A2731" s="14">
        <v>20251031</v>
      </c>
      <c r="B2731" s="15">
        <v>6351</v>
      </c>
      <c r="C2731" s="14" t="s">
        <v>10976</v>
      </c>
      <c r="D2731" s="14" t="s">
        <v>12680</v>
      </c>
      <c r="E2731" s="14">
        <v>3600</v>
      </c>
      <c r="F2731" s="14" t="s">
        <v>8526</v>
      </c>
      <c r="G2731" s="14">
        <v>8</v>
      </c>
      <c r="H2731" s="14" t="s">
        <v>8526</v>
      </c>
      <c r="I2731" s="14">
        <v>7</v>
      </c>
      <c r="J2731" s="14" t="s">
        <v>8203</v>
      </c>
    </row>
    <row r="2732" spans="1:10" x14ac:dyDescent="0.2">
      <c r="A2732" s="14">
        <v>20251031</v>
      </c>
      <c r="B2732" s="15">
        <v>6356</v>
      </c>
      <c r="C2732" s="14" t="s">
        <v>10977</v>
      </c>
      <c r="D2732" s="14" t="s">
        <v>12682</v>
      </c>
      <c r="E2732" s="14">
        <v>3600</v>
      </c>
      <c r="F2732" s="14" t="s">
        <v>8526</v>
      </c>
      <c r="G2732" s="14">
        <v>8</v>
      </c>
      <c r="H2732" s="14" t="s">
        <v>8526</v>
      </c>
      <c r="I2732" s="14" t="s">
        <v>8153</v>
      </c>
      <c r="J2732" s="14" t="s">
        <v>8153</v>
      </c>
    </row>
    <row r="2733" spans="1:10" x14ac:dyDescent="0.2">
      <c r="A2733" s="14">
        <v>20251031</v>
      </c>
      <c r="B2733" s="15">
        <v>6357</v>
      </c>
      <c r="C2733" s="14" t="s">
        <v>10978</v>
      </c>
      <c r="D2733" s="14" t="s">
        <v>12682</v>
      </c>
      <c r="E2733" s="14">
        <v>3600</v>
      </c>
      <c r="F2733" s="14" t="s">
        <v>8526</v>
      </c>
      <c r="G2733" s="14">
        <v>8</v>
      </c>
      <c r="H2733" s="14" t="s">
        <v>8526</v>
      </c>
      <c r="I2733" s="14" t="s">
        <v>8153</v>
      </c>
      <c r="J2733" s="14" t="s">
        <v>8153</v>
      </c>
    </row>
    <row r="2734" spans="1:10" x14ac:dyDescent="0.2">
      <c r="A2734" s="14">
        <v>20251031</v>
      </c>
      <c r="B2734" s="15">
        <v>6358</v>
      </c>
      <c r="C2734" s="14" t="s">
        <v>10979</v>
      </c>
      <c r="D2734" s="14" t="s">
        <v>12680</v>
      </c>
      <c r="E2734" s="14">
        <v>3600</v>
      </c>
      <c r="F2734" s="14" t="s">
        <v>8526</v>
      </c>
      <c r="G2734" s="14">
        <v>8</v>
      </c>
      <c r="H2734" s="14" t="s">
        <v>8526</v>
      </c>
      <c r="I2734" s="14">
        <v>7</v>
      </c>
      <c r="J2734" s="14" t="s">
        <v>8203</v>
      </c>
    </row>
    <row r="2735" spans="1:10" x14ac:dyDescent="0.2">
      <c r="A2735" s="14">
        <v>20251031</v>
      </c>
      <c r="B2735" s="15">
        <v>6360</v>
      </c>
      <c r="C2735" s="14" t="s">
        <v>10980</v>
      </c>
      <c r="D2735" s="14" t="s">
        <v>12682</v>
      </c>
      <c r="E2735" s="14">
        <v>3600</v>
      </c>
      <c r="F2735" s="14" t="s">
        <v>8526</v>
      </c>
      <c r="G2735" s="14">
        <v>8</v>
      </c>
      <c r="H2735" s="14" t="s">
        <v>8526</v>
      </c>
      <c r="I2735" s="14" t="s">
        <v>8153</v>
      </c>
      <c r="J2735" s="14" t="s">
        <v>8153</v>
      </c>
    </row>
    <row r="2736" spans="1:10" x14ac:dyDescent="0.2">
      <c r="A2736" s="14">
        <v>20251031</v>
      </c>
      <c r="B2736" s="15">
        <v>6361</v>
      </c>
      <c r="C2736" s="14" t="s">
        <v>10981</v>
      </c>
      <c r="D2736" s="14" t="s">
        <v>12680</v>
      </c>
      <c r="E2736" s="14">
        <v>3600</v>
      </c>
      <c r="F2736" s="14" t="s">
        <v>8526</v>
      </c>
      <c r="G2736" s="14">
        <v>8</v>
      </c>
      <c r="H2736" s="14" t="s">
        <v>8526</v>
      </c>
      <c r="I2736" s="14">
        <v>4</v>
      </c>
      <c r="J2736" s="14" t="s">
        <v>8177</v>
      </c>
    </row>
    <row r="2737" spans="1:10" x14ac:dyDescent="0.2">
      <c r="A2737" s="14">
        <v>20251031</v>
      </c>
      <c r="B2737" s="15">
        <v>6363</v>
      </c>
      <c r="C2737" s="14" t="s">
        <v>10982</v>
      </c>
      <c r="D2737" s="14" t="s">
        <v>12680</v>
      </c>
      <c r="E2737" s="14">
        <v>3600</v>
      </c>
      <c r="F2737" s="14" t="s">
        <v>8526</v>
      </c>
      <c r="G2737" s="14">
        <v>8</v>
      </c>
      <c r="H2737" s="14" t="s">
        <v>8526</v>
      </c>
      <c r="I2737" s="14">
        <v>6</v>
      </c>
      <c r="J2737" s="14" t="s">
        <v>8150</v>
      </c>
    </row>
    <row r="2738" spans="1:10" x14ac:dyDescent="0.2">
      <c r="A2738" s="14">
        <v>20251031</v>
      </c>
      <c r="B2738" s="15">
        <v>6364</v>
      </c>
      <c r="C2738" s="14" t="s">
        <v>10983</v>
      </c>
      <c r="D2738" s="14" t="s">
        <v>12680</v>
      </c>
      <c r="E2738" s="14">
        <v>3600</v>
      </c>
      <c r="F2738" s="14" t="s">
        <v>8526</v>
      </c>
      <c r="G2738" s="14">
        <v>8</v>
      </c>
      <c r="H2738" s="14" t="s">
        <v>8526</v>
      </c>
      <c r="I2738" s="14">
        <v>7</v>
      </c>
      <c r="J2738" s="14" t="s">
        <v>8203</v>
      </c>
    </row>
    <row r="2739" spans="1:10" x14ac:dyDescent="0.2">
      <c r="A2739" s="14">
        <v>20251031</v>
      </c>
      <c r="B2739" s="15">
        <v>6365</v>
      </c>
      <c r="C2739" s="14" t="s">
        <v>10984</v>
      </c>
      <c r="D2739" s="14" t="s">
        <v>12682</v>
      </c>
      <c r="E2739" s="14">
        <v>3600</v>
      </c>
      <c r="F2739" s="14" t="s">
        <v>8526</v>
      </c>
      <c r="G2739" s="14">
        <v>8</v>
      </c>
      <c r="H2739" s="14" t="s">
        <v>8526</v>
      </c>
      <c r="I2739" s="14" t="s">
        <v>8153</v>
      </c>
      <c r="J2739" s="14" t="s">
        <v>8153</v>
      </c>
    </row>
    <row r="2740" spans="1:10" x14ac:dyDescent="0.2">
      <c r="A2740" s="14">
        <v>20251031</v>
      </c>
      <c r="B2740" s="15">
        <v>6366</v>
      </c>
      <c r="C2740" s="14" t="s">
        <v>10985</v>
      </c>
      <c r="D2740" s="14" t="s">
        <v>12682</v>
      </c>
      <c r="E2740" s="14">
        <v>2050</v>
      </c>
      <c r="F2740" s="14" t="s">
        <v>8200</v>
      </c>
      <c r="G2740" s="14">
        <v>3</v>
      </c>
      <c r="H2740" s="14" t="s">
        <v>8201</v>
      </c>
      <c r="I2740" s="14" t="s">
        <v>8153</v>
      </c>
      <c r="J2740" s="14" t="s">
        <v>8153</v>
      </c>
    </row>
    <row r="2741" spans="1:10" x14ac:dyDescent="0.2">
      <c r="A2741" s="14">
        <v>20251031</v>
      </c>
      <c r="B2741" s="15">
        <v>6367</v>
      </c>
      <c r="C2741" s="14" t="s">
        <v>10986</v>
      </c>
      <c r="D2741" s="14" t="s">
        <v>12680</v>
      </c>
      <c r="E2741" s="14">
        <v>3600</v>
      </c>
      <c r="F2741" s="14" t="s">
        <v>8526</v>
      </c>
      <c r="G2741" s="14">
        <v>8</v>
      </c>
      <c r="H2741" s="14" t="s">
        <v>8526</v>
      </c>
      <c r="I2741" s="14">
        <v>1</v>
      </c>
      <c r="J2741" s="14" t="s">
        <v>9161</v>
      </c>
    </row>
    <row r="2742" spans="1:10" x14ac:dyDescent="0.2">
      <c r="A2742" s="14">
        <v>20251031</v>
      </c>
      <c r="B2742" s="15">
        <v>6368</v>
      </c>
      <c r="C2742" s="14" t="s">
        <v>10987</v>
      </c>
      <c r="D2742" s="14" t="s">
        <v>12680</v>
      </c>
      <c r="E2742" s="14">
        <v>3600</v>
      </c>
      <c r="F2742" s="14" t="s">
        <v>8526</v>
      </c>
      <c r="G2742" s="14">
        <v>8</v>
      </c>
      <c r="H2742" s="14" t="s">
        <v>8526</v>
      </c>
      <c r="I2742" s="14">
        <v>4</v>
      </c>
      <c r="J2742" s="14" t="s">
        <v>8177</v>
      </c>
    </row>
    <row r="2743" spans="1:10" x14ac:dyDescent="0.2">
      <c r="A2743" s="14">
        <v>20251031</v>
      </c>
      <c r="B2743" s="15">
        <v>6369</v>
      </c>
      <c r="C2743" s="14" t="s">
        <v>10988</v>
      </c>
      <c r="D2743" s="14" t="s">
        <v>12680</v>
      </c>
      <c r="E2743" s="14">
        <v>3600</v>
      </c>
      <c r="F2743" s="14" t="s">
        <v>8526</v>
      </c>
      <c r="G2743" s="14">
        <v>8</v>
      </c>
      <c r="H2743" s="14" t="s">
        <v>8526</v>
      </c>
      <c r="I2743" s="14">
        <v>7</v>
      </c>
      <c r="J2743" s="14" t="s">
        <v>8203</v>
      </c>
    </row>
    <row r="2744" spans="1:10" x14ac:dyDescent="0.2">
      <c r="A2744" s="14">
        <v>20251031</v>
      </c>
      <c r="B2744" s="15">
        <v>6370</v>
      </c>
      <c r="C2744" s="14" t="s">
        <v>10989</v>
      </c>
      <c r="D2744" s="14" t="s">
        <v>12680</v>
      </c>
      <c r="E2744" s="14">
        <v>3600</v>
      </c>
      <c r="F2744" s="14" t="s">
        <v>8526</v>
      </c>
      <c r="G2744" s="14">
        <v>8</v>
      </c>
      <c r="H2744" s="14" t="s">
        <v>8526</v>
      </c>
      <c r="I2744" s="14">
        <v>4</v>
      </c>
      <c r="J2744" s="14" t="s">
        <v>8177</v>
      </c>
    </row>
    <row r="2745" spans="1:10" x14ac:dyDescent="0.2">
      <c r="A2745" s="14">
        <v>20251031</v>
      </c>
      <c r="B2745" s="15">
        <v>6371</v>
      </c>
      <c r="C2745" s="14" t="s">
        <v>10990</v>
      </c>
      <c r="D2745" s="14" t="s">
        <v>12680</v>
      </c>
      <c r="E2745" s="14">
        <v>3600</v>
      </c>
      <c r="F2745" s="14" t="s">
        <v>8526</v>
      </c>
      <c r="G2745" s="14">
        <v>8</v>
      </c>
      <c r="H2745" s="14" t="s">
        <v>8526</v>
      </c>
      <c r="I2745" s="14">
        <v>6</v>
      </c>
      <c r="J2745" s="14" t="s">
        <v>8150</v>
      </c>
    </row>
    <row r="2746" spans="1:10" x14ac:dyDescent="0.2">
      <c r="A2746" s="14">
        <v>20251031</v>
      </c>
      <c r="B2746" s="15">
        <v>6373</v>
      </c>
      <c r="C2746" s="14" t="s">
        <v>10991</v>
      </c>
      <c r="D2746" s="14" t="s">
        <v>12682</v>
      </c>
      <c r="E2746" s="14">
        <v>3600</v>
      </c>
      <c r="F2746" s="14" t="s">
        <v>8526</v>
      </c>
      <c r="G2746" s="14">
        <v>8</v>
      </c>
      <c r="H2746" s="14" t="s">
        <v>8526</v>
      </c>
      <c r="I2746" s="14" t="s">
        <v>8153</v>
      </c>
      <c r="J2746" s="14" t="s">
        <v>8153</v>
      </c>
    </row>
    <row r="2747" spans="1:10" x14ac:dyDescent="0.2">
      <c r="A2747" s="14">
        <v>20251031</v>
      </c>
      <c r="B2747" s="15">
        <v>6376</v>
      </c>
      <c r="C2747" s="14" t="s">
        <v>10992</v>
      </c>
      <c r="D2747" s="14" t="s">
        <v>12680</v>
      </c>
      <c r="E2747" s="14">
        <v>3750</v>
      </c>
      <c r="F2747" s="14" t="s">
        <v>8704</v>
      </c>
      <c r="G2747" s="14">
        <v>9</v>
      </c>
      <c r="H2747" s="14" t="s">
        <v>8705</v>
      </c>
      <c r="I2747" s="14">
        <v>6</v>
      </c>
      <c r="J2747" s="14" t="s">
        <v>8150</v>
      </c>
    </row>
    <row r="2748" spans="1:10" x14ac:dyDescent="0.2">
      <c r="A2748" s="14">
        <v>20251031</v>
      </c>
      <c r="B2748" s="15">
        <v>6378</v>
      </c>
      <c r="C2748" s="14" t="s">
        <v>10993</v>
      </c>
      <c r="D2748" s="14" t="s">
        <v>12682</v>
      </c>
      <c r="E2748" s="14">
        <v>3600</v>
      </c>
      <c r="F2748" s="14" t="s">
        <v>8526</v>
      </c>
      <c r="G2748" s="14">
        <v>8</v>
      </c>
      <c r="H2748" s="14" t="s">
        <v>8526</v>
      </c>
      <c r="I2748" s="14">
        <v>7</v>
      </c>
      <c r="J2748" s="14" t="s">
        <v>8203</v>
      </c>
    </row>
    <row r="2749" spans="1:10" x14ac:dyDescent="0.2">
      <c r="A2749" s="14">
        <v>20251031</v>
      </c>
      <c r="B2749" s="15">
        <v>6379</v>
      </c>
      <c r="C2749" s="14" t="s">
        <v>10994</v>
      </c>
      <c r="D2749" s="14" t="s">
        <v>12680</v>
      </c>
      <c r="E2749" s="14">
        <v>2050</v>
      </c>
      <c r="F2749" s="14" t="s">
        <v>8200</v>
      </c>
      <c r="G2749" s="14">
        <v>3</v>
      </c>
      <c r="H2749" s="14" t="s">
        <v>8201</v>
      </c>
      <c r="I2749" s="14">
        <v>7</v>
      </c>
      <c r="J2749" s="14" t="s">
        <v>8203</v>
      </c>
    </row>
    <row r="2750" spans="1:10" x14ac:dyDescent="0.2">
      <c r="A2750" s="14">
        <v>20251031</v>
      </c>
      <c r="B2750" s="15">
        <v>6380</v>
      </c>
      <c r="C2750" s="14" t="s">
        <v>10995</v>
      </c>
      <c r="D2750" s="14" t="s">
        <v>12682</v>
      </c>
      <c r="E2750" s="14">
        <v>3600</v>
      </c>
      <c r="F2750" s="14" t="s">
        <v>8526</v>
      </c>
      <c r="G2750" s="14">
        <v>8</v>
      </c>
      <c r="H2750" s="14" t="s">
        <v>8526</v>
      </c>
      <c r="I2750" s="14" t="s">
        <v>8153</v>
      </c>
      <c r="J2750" s="14" t="s">
        <v>8153</v>
      </c>
    </row>
    <row r="2751" spans="1:10" x14ac:dyDescent="0.2">
      <c r="A2751" s="14">
        <v>20251031</v>
      </c>
      <c r="B2751" s="15">
        <v>6381</v>
      </c>
      <c r="C2751" s="14" t="s">
        <v>10996</v>
      </c>
      <c r="D2751" s="14" t="s">
        <v>12680</v>
      </c>
      <c r="E2751" s="14">
        <v>3600</v>
      </c>
      <c r="F2751" s="14" t="s">
        <v>8526</v>
      </c>
      <c r="G2751" s="14">
        <v>8</v>
      </c>
      <c r="H2751" s="14" t="s">
        <v>8526</v>
      </c>
      <c r="I2751" s="14">
        <v>7</v>
      </c>
      <c r="J2751" s="14" t="s">
        <v>8203</v>
      </c>
    </row>
    <row r="2752" spans="1:10" x14ac:dyDescent="0.2">
      <c r="A2752" s="14">
        <v>20251031</v>
      </c>
      <c r="B2752" s="15">
        <v>6382</v>
      </c>
      <c r="C2752" s="14" t="s">
        <v>10997</v>
      </c>
      <c r="D2752" s="14" t="s">
        <v>12682</v>
      </c>
      <c r="E2752" s="14">
        <v>3600</v>
      </c>
      <c r="F2752" s="14" t="s">
        <v>8526</v>
      </c>
      <c r="G2752" s="14">
        <v>8</v>
      </c>
      <c r="H2752" s="14" t="s">
        <v>8526</v>
      </c>
      <c r="I2752" s="14" t="s">
        <v>8153</v>
      </c>
      <c r="J2752" s="14" t="s">
        <v>8153</v>
      </c>
    </row>
    <row r="2753" spans="1:10" x14ac:dyDescent="0.2">
      <c r="A2753" s="14">
        <v>20251031</v>
      </c>
      <c r="B2753" s="15">
        <v>6383</v>
      </c>
      <c r="C2753" s="14" t="s">
        <v>10998</v>
      </c>
      <c r="D2753" s="14" t="s">
        <v>12680</v>
      </c>
      <c r="E2753" s="14">
        <v>3600</v>
      </c>
      <c r="F2753" s="14" t="s">
        <v>8526</v>
      </c>
      <c r="G2753" s="14">
        <v>8</v>
      </c>
      <c r="H2753" s="14" t="s">
        <v>8526</v>
      </c>
      <c r="I2753" s="14">
        <v>4</v>
      </c>
      <c r="J2753" s="14" t="s">
        <v>8177</v>
      </c>
    </row>
    <row r="2754" spans="1:10" x14ac:dyDescent="0.2">
      <c r="A2754" s="14">
        <v>20251031</v>
      </c>
      <c r="B2754" s="15">
        <v>6384</v>
      </c>
      <c r="C2754" s="14" t="s">
        <v>10999</v>
      </c>
      <c r="D2754" s="14" t="s">
        <v>12682</v>
      </c>
      <c r="E2754" s="14">
        <v>3600</v>
      </c>
      <c r="F2754" s="14" t="s">
        <v>8526</v>
      </c>
      <c r="G2754" s="14">
        <v>8</v>
      </c>
      <c r="H2754" s="14" t="s">
        <v>8526</v>
      </c>
      <c r="I2754" s="14" t="s">
        <v>8153</v>
      </c>
      <c r="J2754" s="14" t="s">
        <v>8153</v>
      </c>
    </row>
    <row r="2755" spans="1:10" x14ac:dyDescent="0.2">
      <c r="A2755" s="14">
        <v>20251031</v>
      </c>
      <c r="B2755" s="15">
        <v>6387</v>
      </c>
      <c r="C2755" s="14" t="s">
        <v>11000</v>
      </c>
      <c r="D2755" s="14" t="s">
        <v>12680</v>
      </c>
      <c r="E2755" s="14">
        <v>3600</v>
      </c>
      <c r="F2755" s="14" t="s">
        <v>8526</v>
      </c>
      <c r="G2755" s="14">
        <v>8</v>
      </c>
      <c r="H2755" s="14" t="s">
        <v>8526</v>
      </c>
      <c r="I2755" s="14">
        <v>7</v>
      </c>
      <c r="J2755" s="14" t="s">
        <v>8203</v>
      </c>
    </row>
    <row r="2756" spans="1:10" x14ac:dyDescent="0.2">
      <c r="A2756" s="14">
        <v>20251031</v>
      </c>
      <c r="B2756" s="15">
        <v>6390</v>
      </c>
      <c r="C2756" s="14" t="s">
        <v>11001</v>
      </c>
      <c r="D2756" s="14" t="s">
        <v>12680</v>
      </c>
      <c r="E2756" s="14">
        <v>3600</v>
      </c>
      <c r="F2756" s="14" t="s">
        <v>8526</v>
      </c>
      <c r="G2756" s="14">
        <v>8</v>
      </c>
      <c r="H2756" s="14" t="s">
        <v>8526</v>
      </c>
      <c r="I2756" s="14" t="s">
        <v>8153</v>
      </c>
      <c r="J2756" s="14" t="s">
        <v>8153</v>
      </c>
    </row>
    <row r="2757" spans="1:10" x14ac:dyDescent="0.2">
      <c r="A2757" s="14">
        <v>20251031</v>
      </c>
      <c r="B2757" s="15">
        <v>6391</v>
      </c>
      <c r="C2757" s="14" t="s">
        <v>11002</v>
      </c>
      <c r="D2757" s="14" t="s">
        <v>12682</v>
      </c>
      <c r="E2757" s="14">
        <v>3600</v>
      </c>
      <c r="F2757" s="14" t="s">
        <v>8526</v>
      </c>
      <c r="G2757" s="14">
        <v>8</v>
      </c>
      <c r="H2757" s="14" t="s">
        <v>8526</v>
      </c>
      <c r="I2757" s="14" t="s">
        <v>8153</v>
      </c>
      <c r="J2757" s="14" t="s">
        <v>8153</v>
      </c>
    </row>
    <row r="2758" spans="1:10" x14ac:dyDescent="0.2">
      <c r="A2758" s="14">
        <v>20251031</v>
      </c>
      <c r="B2758" s="15">
        <v>6392</v>
      </c>
      <c r="C2758" s="14" t="s">
        <v>11003</v>
      </c>
      <c r="D2758" s="14" t="s">
        <v>12682</v>
      </c>
      <c r="E2758" s="14">
        <v>3600</v>
      </c>
      <c r="F2758" s="14" t="s">
        <v>8526</v>
      </c>
      <c r="G2758" s="14">
        <v>8</v>
      </c>
      <c r="H2758" s="14" t="s">
        <v>8526</v>
      </c>
      <c r="I2758" s="14" t="s">
        <v>8153</v>
      </c>
      <c r="J2758" s="14" t="s">
        <v>8153</v>
      </c>
    </row>
    <row r="2759" spans="1:10" x14ac:dyDescent="0.2">
      <c r="A2759" s="14">
        <v>20251031</v>
      </c>
      <c r="B2759" s="15">
        <v>6393</v>
      </c>
      <c r="C2759" s="14" t="s">
        <v>11004</v>
      </c>
      <c r="D2759" s="14" t="s">
        <v>12682</v>
      </c>
      <c r="E2759" s="14">
        <v>3600</v>
      </c>
      <c r="F2759" s="14" t="s">
        <v>8526</v>
      </c>
      <c r="G2759" s="14">
        <v>8</v>
      </c>
      <c r="H2759" s="14" t="s">
        <v>8526</v>
      </c>
      <c r="I2759" s="14" t="s">
        <v>8153</v>
      </c>
      <c r="J2759" s="14" t="s">
        <v>8153</v>
      </c>
    </row>
    <row r="2760" spans="1:10" x14ac:dyDescent="0.2">
      <c r="A2760" s="14">
        <v>20251031</v>
      </c>
      <c r="B2760" s="15">
        <v>6395</v>
      </c>
      <c r="C2760" s="14" t="s">
        <v>11005</v>
      </c>
      <c r="D2760" s="14" t="s">
        <v>12680</v>
      </c>
      <c r="E2760" s="14">
        <v>3600</v>
      </c>
      <c r="F2760" s="14" t="s">
        <v>8526</v>
      </c>
      <c r="G2760" s="14">
        <v>8</v>
      </c>
      <c r="H2760" s="14" t="s">
        <v>8526</v>
      </c>
      <c r="I2760" s="14">
        <v>6</v>
      </c>
      <c r="J2760" s="14" t="s">
        <v>8150</v>
      </c>
    </row>
    <row r="2761" spans="1:10" x14ac:dyDescent="0.2">
      <c r="A2761" s="14">
        <v>20251031</v>
      </c>
      <c r="B2761" s="15">
        <v>6396</v>
      </c>
      <c r="C2761" s="14" t="s">
        <v>11006</v>
      </c>
      <c r="D2761" s="14" t="s">
        <v>12682</v>
      </c>
      <c r="E2761" s="14">
        <v>3600</v>
      </c>
      <c r="F2761" s="14" t="s">
        <v>8526</v>
      </c>
      <c r="G2761" s="14">
        <v>8</v>
      </c>
      <c r="H2761" s="14" t="s">
        <v>8526</v>
      </c>
      <c r="I2761" s="14" t="s">
        <v>8153</v>
      </c>
      <c r="J2761" s="14" t="s">
        <v>8153</v>
      </c>
    </row>
    <row r="2762" spans="1:10" x14ac:dyDescent="0.2">
      <c r="A2762" s="14">
        <v>20251031</v>
      </c>
      <c r="B2762" s="15">
        <v>6400</v>
      </c>
      <c r="C2762" s="14" t="s">
        <v>11007</v>
      </c>
      <c r="D2762" s="14" t="s">
        <v>12682</v>
      </c>
      <c r="E2762" s="14">
        <v>3600</v>
      </c>
      <c r="F2762" s="14" t="s">
        <v>8526</v>
      </c>
      <c r="G2762" s="14">
        <v>8</v>
      </c>
      <c r="H2762" s="14" t="s">
        <v>8526</v>
      </c>
      <c r="I2762" s="14" t="s">
        <v>8153</v>
      </c>
      <c r="J2762" s="14" t="s">
        <v>8153</v>
      </c>
    </row>
    <row r="2763" spans="1:10" x14ac:dyDescent="0.2">
      <c r="A2763" s="14">
        <v>20251031</v>
      </c>
      <c r="B2763" s="15">
        <v>6402</v>
      </c>
      <c r="C2763" s="14" t="s">
        <v>11008</v>
      </c>
      <c r="D2763" s="14" t="s">
        <v>12682</v>
      </c>
      <c r="E2763" s="14">
        <v>3600</v>
      </c>
      <c r="F2763" s="14" t="s">
        <v>8526</v>
      </c>
      <c r="G2763" s="14">
        <v>8</v>
      </c>
      <c r="H2763" s="14" t="s">
        <v>8526</v>
      </c>
      <c r="I2763" s="14" t="s">
        <v>8153</v>
      </c>
      <c r="J2763" s="14" t="s">
        <v>8153</v>
      </c>
    </row>
    <row r="2764" spans="1:10" x14ac:dyDescent="0.2">
      <c r="A2764" s="14">
        <v>20251031</v>
      </c>
      <c r="B2764" s="15">
        <v>6403</v>
      </c>
      <c r="C2764" s="14" t="s">
        <v>11009</v>
      </c>
      <c r="D2764" s="14" t="s">
        <v>12682</v>
      </c>
      <c r="E2764" s="14">
        <v>3600</v>
      </c>
      <c r="F2764" s="14" t="s">
        <v>8526</v>
      </c>
      <c r="G2764" s="14">
        <v>8</v>
      </c>
      <c r="H2764" s="14" t="s">
        <v>8526</v>
      </c>
      <c r="I2764" s="14" t="s">
        <v>8153</v>
      </c>
      <c r="J2764" s="14" t="s">
        <v>8153</v>
      </c>
    </row>
    <row r="2765" spans="1:10" x14ac:dyDescent="0.2">
      <c r="A2765" s="14">
        <v>20251031</v>
      </c>
      <c r="B2765" s="15">
        <v>6405</v>
      </c>
      <c r="C2765" s="14" t="s">
        <v>11010</v>
      </c>
      <c r="D2765" s="14" t="s">
        <v>12682</v>
      </c>
      <c r="E2765" s="14">
        <v>3600</v>
      </c>
      <c r="F2765" s="14" t="s">
        <v>8526</v>
      </c>
      <c r="G2765" s="14">
        <v>8</v>
      </c>
      <c r="H2765" s="14" t="s">
        <v>8526</v>
      </c>
      <c r="I2765" s="14" t="s">
        <v>8153</v>
      </c>
      <c r="J2765" s="14" t="s">
        <v>8153</v>
      </c>
    </row>
    <row r="2766" spans="1:10" x14ac:dyDescent="0.2">
      <c r="A2766" s="14">
        <v>20251031</v>
      </c>
      <c r="B2766" s="15">
        <v>6406</v>
      </c>
      <c r="C2766" s="14" t="s">
        <v>11011</v>
      </c>
      <c r="D2766" s="14" t="s">
        <v>12680</v>
      </c>
      <c r="E2766" s="14">
        <v>3600</v>
      </c>
      <c r="F2766" s="14" t="s">
        <v>8526</v>
      </c>
      <c r="G2766" s="14">
        <v>8</v>
      </c>
      <c r="H2766" s="14" t="s">
        <v>8526</v>
      </c>
      <c r="I2766" s="14">
        <v>4</v>
      </c>
      <c r="J2766" s="14" t="s">
        <v>8177</v>
      </c>
    </row>
    <row r="2767" spans="1:10" x14ac:dyDescent="0.2">
      <c r="A2767" s="14">
        <v>20251031</v>
      </c>
      <c r="B2767" s="15">
        <v>6407</v>
      </c>
      <c r="C2767" s="14" t="s">
        <v>11012</v>
      </c>
      <c r="D2767" s="14" t="s">
        <v>12680</v>
      </c>
      <c r="E2767" s="14">
        <v>3600</v>
      </c>
      <c r="F2767" s="14" t="s">
        <v>8526</v>
      </c>
      <c r="G2767" s="14">
        <v>8</v>
      </c>
      <c r="H2767" s="14" t="s">
        <v>8526</v>
      </c>
      <c r="I2767" s="14">
        <v>6</v>
      </c>
      <c r="J2767" s="14" t="s">
        <v>8150</v>
      </c>
    </row>
    <row r="2768" spans="1:10" x14ac:dyDescent="0.2">
      <c r="A2768" s="14">
        <v>20251031</v>
      </c>
      <c r="B2768" s="15">
        <v>6408</v>
      </c>
      <c r="C2768" s="14" t="s">
        <v>11013</v>
      </c>
      <c r="D2768" s="14" t="s">
        <v>12682</v>
      </c>
      <c r="E2768" s="14">
        <v>3600</v>
      </c>
      <c r="F2768" s="14" t="s">
        <v>8526</v>
      </c>
      <c r="G2768" s="14">
        <v>8</v>
      </c>
      <c r="H2768" s="14" t="s">
        <v>8526</v>
      </c>
      <c r="I2768" s="14" t="s">
        <v>8153</v>
      </c>
      <c r="J2768" s="14" t="s">
        <v>8153</v>
      </c>
    </row>
    <row r="2769" spans="1:10" x14ac:dyDescent="0.2">
      <c r="A2769" s="14">
        <v>20251031</v>
      </c>
      <c r="B2769" s="15">
        <v>6412</v>
      </c>
      <c r="C2769" s="14" t="s">
        <v>11014</v>
      </c>
      <c r="D2769" s="14" t="s">
        <v>12680</v>
      </c>
      <c r="E2769" s="14">
        <v>3600</v>
      </c>
      <c r="F2769" s="14" t="s">
        <v>8526</v>
      </c>
      <c r="G2769" s="14">
        <v>8</v>
      </c>
      <c r="H2769" s="14" t="s">
        <v>8526</v>
      </c>
      <c r="I2769" s="14">
        <v>6</v>
      </c>
      <c r="J2769" s="14" t="s">
        <v>8150</v>
      </c>
    </row>
    <row r="2770" spans="1:10" x14ac:dyDescent="0.2">
      <c r="A2770" s="14">
        <v>20251031</v>
      </c>
      <c r="B2770" s="15">
        <v>6413</v>
      </c>
      <c r="C2770" s="14" t="s">
        <v>11015</v>
      </c>
      <c r="D2770" s="14" t="s">
        <v>12680</v>
      </c>
      <c r="E2770" s="14">
        <v>3600</v>
      </c>
      <c r="F2770" s="14" t="s">
        <v>8526</v>
      </c>
      <c r="G2770" s="14">
        <v>8</v>
      </c>
      <c r="H2770" s="14" t="s">
        <v>8526</v>
      </c>
      <c r="I2770" s="14">
        <v>7</v>
      </c>
      <c r="J2770" s="14" t="s">
        <v>8203</v>
      </c>
    </row>
    <row r="2771" spans="1:10" x14ac:dyDescent="0.2">
      <c r="A2771" s="14">
        <v>20251031</v>
      </c>
      <c r="B2771" s="15">
        <v>6416</v>
      </c>
      <c r="C2771" s="14" t="s">
        <v>11016</v>
      </c>
      <c r="D2771" s="14" t="s">
        <v>12682</v>
      </c>
      <c r="E2771" s="14">
        <v>3600</v>
      </c>
      <c r="F2771" s="14" t="s">
        <v>8526</v>
      </c>
      <c r="G2771" s="14">
        <v>8</v>
      </c>
      <c r="H2771" s="14" t="s">
        <v>8526</v>
      </c>
      <c r="I2771" s="14" t="s">
        <v>8153</v>
      </c>
      <c r="J2771" s="14" t="s">
        <v>8153</v>
      </c>
    </row>
    <row r="2772" spans="1:10" x14ac:dyDescent="0.2">
      <c r="A2772" s="14">
        <v>20251031</v>
      </c>
      <c r="B2772" s="15">
        <v>6417</v>
      </c>
      <c r="C2772" s="14" t="s">
        <v>11017</v>
      </c>
      <c r="D2772" s="14" t="s">
        <v>12680</v>
      </c>
      <c r="E2772" s="14">
        <v>3600</v>
      </c>
      <c r="F2772" s="14" t="s">
        <v>8526</v>
      </c>
      <c r="G2772" s="14">
        <v>8</v>
      </c>
      <c r="H2772" s="14" t="s">
        <v>8526</v>
      </c>
      <c r="I2772" s="14">
        <v>4</v>
      </c>
      <c r="J2772" s="14" t="s">
        <v>8177</v>
      </c>
    </row>
    <row r="2773" spans="1:10" x14ac:dyDescent="0.2">
      <c r="A2773" s="14">
        <v>20251031</v>
      </c>
      <c r="B2773" s="15">
        <v>6418</v>
      </c>
      <c r="C2773" s="14" t="s">
        <v>11018</v>
      </c>
      <c r="D2773" s="14" t="s">
        <v>12680</v>
      </c>
      <c r="E2773" s="14">
        <v>3600</v>
      </c>
      <c r="F2773" s="14" t="s">
        <v>8526</v>
      </c>
      <c r="G2773" s="14">
        <v>8</v>
      </c>
      <c r="H2773" s="14" t="s">
        <v>8526</v>
      </c>
      <c r="I2773" s="14">
        <v>7</v>
      </c>
      <c r="J2773" s="14" t="s">
        <v>8203</v>
      </c>
    </row>
    <row r="2774" spans="1:10" x14ac:dyDescent="0.2">
      <c r="A2774" s="14">
        <v>20251031</v>
      </c>
      <c r="B2774" s="15">
        <v>6419</v>
      </c>
      <c r="C2774" s="14" t="s">
        <v>11019</v>
      </c>
      <c r="D2774" s="14" t="s">
        <v>12680</v>
      </c>
      <c r="E2774" s="14">
        <v>3600</v>
      </c>
      <c r="F2774" s="14" t="s">
        <v>8526</v>
      </c>
      <c r="G2774" s="14">
        <v>8</v>
      </c>
      <c r="H2774" s="14" t="s">
        <v>8526</v>
      </c>
      <c r="I2774" s="14">
        <v>6</v>
      </c>
      <c r="J2774" s="14" t="s">
        <v>8150</v>
      </c>
    </row>
    <row r="2775" spans="1:10" x14ac:dyDescent="0.2">
      <c r="A2775" s="14">
        <v>20251031</v>
      </c>
      <c r="B2775" s="15">
        <v>6420</v>
      </c>
      <c r="C2775" s="14" t="s">
        <v>11020</v>
      </c>
      <c r="D2775" s="14" t="s">
        <v>12680</v>
      </c>
      <c r="E2775" s="14">
        <v>3600</v>
      </c>
      <c r="F2775" s="14" t="s">
        <v>8526</v>
      </c>
      <c r="G2775" s="14">
        <v>8</v>
      </c>
      <c r="H2775" s="14" t="s">
        <v>8526</v>
      </c>
      <c r="I2775" s="14">
        <v>6</v>
      </c>
      <c r="J2775" s="14" t="s">
        <v>8150</v>
      </c>
    </row>
    <row r="2776" spans="1:10" x14ac:dyDescent="0.2">
      <c r="A2776" s="14">
        <v>20251031</v>
      </c>
      <c r="B2776" s="15">
        <v>6424</v>
      </c>
      <c r="C2776" s="14" t="s">
        <v>11021</v>
      </c>
      <c r="D2776" s="14" t="s">
        <v>12682</v>
      </c>
      <c r="E2776" s="14">
        <v>3600</v>
      </c>
      <c r="F2776" s="14" t="s">
        <v>8526</v>
      </c>
      <c r="G2776" s="14">
        <v>8</v>
      </c>
      <c r="H2776" s="14" t="s">
        <v>8526</v>
      </c>
      <c r="I2776" s="14" t="s">
        <v>8153</v>
      </c>
      <c r="J2776" s="14" t="s">
        <v>8153</v>
      </c>
    </row>
    <row r="2777" spans="1:10" x14ac:dyDescent="0.2">
      <c r="A2777" s="14">
        <v>20251031</v>
      </c>
      <c r="B2777" s="15">
        <v>6425</v>
      </c>
      <c r="C2777" s="14" t="s">
        <v>11022</v>
      </c>
      <c r="D2777" s="14" t="s">
        <v>12682</v>
      </c>
      <c r="E2777" s="14">
        <v>3600</v>
      </c>
      <c r="F2777" s="14" t="s">
        <v>8526</v>
      </c>
      <c r="G2777" s="14">
        <v>8</v>
      </c>
      <c r="H2777" s="14" t="s">
        <v>8526</v>
      </c>
      <c r="I2777" s="14" t="s">
        <v>8153</v>
      </c>
      <c r="J2777" s="14" t="s">
        <v>8153</v>
      </c>
    </row>
    <row r="2778" spans="1:10" x14ac:dyDescent="0.2">
      <c r="A2778" s="14">
        <v>20251031</v>
      </c>
      <c r="B2778" s="15">
        <v>6428</v>
      </c>
      <c r="C2778" s="14" t="s">
        <v>11023</v>
      </c>
      <c r="D2778" s="14" t="s">
        <v>12682</v>
      </c>
      <c r="E2778" s="14">
        <v>3600</v>
      </c>
      <c r="F2778" s="14" t="s">
        <v>8526</v>
      </c>
      <c r="G2778" s="14">
        <v>8</v>
      </c>
      <c r="H2778" s="14" t="s">
        <v>8526</v>
      </c>
      <c r="I2778" s="14" t="s">
        <v>8153</v>
      </c>
      <c r="J2778" s="14" t="s">
        <v>8153</v>
      </c>
    </row>
    <row r="2779" spans="1:10" x14ac:dyDescent="0.2">
      <c r="A2779" s="14">
        <v>20251031</v>
      </c>
      <c r="B2779" s="15">
        <v>6430</v>
      </c>
      <c r="C2779" s="14" t="s">
        <v>11024</v>
      </c>
      <c r="D2779" s="14" t="s">
        <v>12680</v>
      </c>
      <c r="E2779" s="14">
        <v>3600</v>
      </c>
      <c r="F2779" s="14" t="s">
        <v>8526</v>
      </c>
      <c r="G2779" s="14">
        <v>8</v>
      </c>
      <c r="H2779" s="14" t="s">
        <v>8526</v>
      </c>
      <c r="I2779" s="14">
        <v>7</v>
      </c>
      <c r="J2779" s="14" t="s">
        <v>8203</v>
      </c>
    </row>
    <row r="2780" spans="1:10" x14ac:dyDescent="0.2">
      <c r="A2780" s="14">
        <v>20251031</v>
      </c>
      <c r="B2780" s="15">
        <v>6432</v>
      </c>
      <c r="C2780" s="14" t="s">
        <v>11025</v>
      </c>
      <c r="D2780" s="14" t="s">
        <v>12680</v>
      </c>
      <c r="E2780" s="14">
        <v>3600</v>
      </c>
      <c r="F2780" s="14" t="s">
        <v>8526</v>
      </c>
      <c r="G2780" s="14">
        <v>8</v>
      </c>
      <c r="H2780" s="14" t="s">
        <v>8526</v>
      </c>
      <c r="I2780" s="14">
        <v>6</v>
      </c>
      <c r="J2780" s="14" t="s">
        <v>8150</v>
      </c>
    </row>
    <row r="2781" spans="1:10" x14ac:dyDescent="0.2">
      <c r="A2781" s="14">
        <v>20251031</v>
      </c>
      <c r="B2781" s="15">
        <v>6433</v>
      </c>
      <c r="C2781" s="14" t="s">
        <v>11026</v>
      </c>
      <c r="D2781" s="14" t="s">
        <v>12682</v>
      </c>
      <c r="E2781" s="14">
        <v>3600</v>
      </c>
      <c r="F2781" s="14" t="s">
        <v>8526</v>
      </c>
      <c r="G2781" s="14">
        <v>8</v>
      </c>
      <c r="H2781" s="14" t="s">
        <v>8526</v>
      </c>
      <c r="I2781" s="14" t="s">
        <v>8153</v>
      </c>
      <c r="J2781" s="14" t="s">
        <v>8153</v>
      </c>
    </row>
    <row r="2782" spans="1:10" x14ac:dyDescent="0.2">
      <c r="A2782" s="14">
        <v>20251031</v>
      </c>
      <c r="B2782" s="15">
        <v>6436</v>
      </c>
      <c r="C2782" s="14" t="s">
        <v>11027</v>
      </c>
      <c r="D2782" s="14" t="s">
        <v>12680</v>
      </c>
      <c r="E2782" s="14">
        <v>3600</v>
      </c>
      <c r="F2782" s="14" t="s">
        <v>8526</v>
      </c>
      <c r="G2782" s="14">
        <v>8</v>
      </c>
      <c r="H2782" s="14" t="s">
        <v>8526</v>
      </c>
      <c r="I2782" s="14">
        <v>4</v>
      </c>
      <c r="J2782" s="14" t="s">
        <v>8177</v>
      </c>
    </row>
    <row r="2783" spans="1:10" x14ac:dyDescent="0.2">
      <c r="A2783" s="14">
        <v>20251031</v>
      </c>
      <c r="B2783" s="15">
        <v>6440</v>
      </c>
      <c r="C2783" s="14" t="s">
        <v>11028</v>
      </c>
      <c r="D2783" s="14" t="s">
        <v>12680</v>
      </c>
      <c r="E2783" s="14">
        <v>3600</v>
      </c>
      <c r="F2783" s="14" t="s">
        <v>8526</v>
      </c>
      <c r="G2783" s="14">
        <v>8</v>
      </c>
      <c r="H2783" s="14" t="s">
        <v>8526</v>
      </c>
      <c r="I2783" s="14">
        <v>7</v>
      </c>
      <c r="J2783" s="14" t="s">
        <v>8203</v>
      </c>
    </row>
    <row r="2784" spans="1:10" x14ac:dyDescent="0.2">
      <c r="A2784" s="14">
        <v>20251031</v>
      </c>
      <c r="B2784" s="15">
        <v>6444</v>
      </c>
      <c r="C2784" s="14" t="s">
        <v>11029</v>
      </c>
      <c r="D2784" s="14" t="s">
        <v>12682</v>
      </c>
      <c r="E2784" s="14">
        <v>3600</v>
      </c>
      <c r="F2784" s="14" t="s">
        <v>8526</v>
      </c>
      <c r="G2784" s="14">
        <v>8</v>
      </c>
      <c r="H2784" s="14" t="s">
        <v>8526</v>
      </c>
      <c r="I2784" s="14" t="s">
        <v>8153</v>
      </c>
      <c r="J2784" s="14" t="s">
        <v>8153</v>
      </c>
    </row>
    <row r="2785" spans="1:10" x14ac:dyDescent="0.2">
      <c r="A2785" s="14">
        <v>20251031</v>
      </c>
      <c r="B2785" s="15">
        <v>6445</v>
      </c>
      <c r="C2785" s="14" t="s">
        <v>11030</v>
      </c>
      <c r="D2785" s="14" t="s">
        <v>12680</v>
      </c>
      <c r="E2785" s="14">
        <v>3600</v>
      </c>
      <c r="F2785" s="14" t="s">
        <v>8526</v>
      </c>
      <c r="G2785" s="14">
        <v>8</v>
      </c>
      <c r="H2785" s="14" t="s">
        <v>8526</v>
      </c>
      <c r="I2785" s="14">
        <v>7</v>
      </c>
      <c r="J2785" s="14" t="s">
        <v>8203</v>
      </c>
    </row>
    <row r="2786" spans="1:10" x14ac:dyDescent="0.2">
      <c r="A2786" s="14">
        <v>20251031</v>
      </c>
      <c r="B2786" s="15">
        <v>6448</v>
      </c>
      <c r="C2786" s="14" t="s">
        <v>11031</v>
      </c>
      <c r="D2786" s="14" t="s">
        <v>12680</v>
      </c>
      <c r="E2786" s="14">
        <v>3650</v>
      </c>
      <c r="F2786" s="14" t="s">
        <v>9125</v>
      </c>
      <c r="G2786" s="14">
        <v>9</v>
      </c>
      <c r="H2786" s="14" t="s">
        <v>8705</v>
      </c>
      <c r="I2786" s="14">
        <v>4</v>
      </c>
      <c r="J2786" s="14" t="s">
        <v>8177</v>
      </c>
    </row>
    <row r="2787" spans="1:10" x14ac:dyDescent="0.2">
      <c r="A2787" s="14">
        <v>20251031</v>
      </c>
      <c r="B2787" s="15">
        <v>6454</v>
      </c>
      <c r="C2787" s="14" t="s">
        <v>11032</v>
      </c>
      <c r="D2787" s="14" t="s">
        <v>12680</v>
      </c>
      <c r="E2787" s="14">
        <v>3600</v>
      </c>
      <c r="F2787" s="14" t="s">
        <v>8526</v>
      </c>
      <c r="G2787" s="14">
        <v>8</v>
      </c>
      <c r="H2787" s="14" t="s">
        <v>8526</v>
      </c>
      <c r="I2787" s="14">
        <v>6</v>
      </c>
      <c r="J2787" s="14" t="s">
        <v>8150</v>
      </c>
    </row>
    <row r="2788" spans="1:10" x14ac:dyDescent="0.2">
      <c r="A2788" s="14">
        <v>20251031</v>
      </c>
      <c r="B2788" s="15">
        <v>6455</v>
      </c>
      <c r="C2788" s="14" t="s">
        <v>11033</v>
      </c>
      <c r="D2788" s="14" t="s">
        <v>12680</v>
      </c>
      <c r="E2788" s="14">
        <v>3700</v>
      </c>
      <c r="F2788" s="14" t="s">
        <v>9294</v>
      </c>
      <c r="G2788" s="14">
        <v>6</v>
      </c>
      <c r="H2788" s="14" t="s">
        <v>9295</v>
      </c>
      <c r="I2788" s="14">
        <v>7</v>
      </c>
      <c r="J2788" s="14" t="s">
        <v>8203</v>
      </c>
    </row>
    <row r="2789" spans="1:10" x14ac:dyDescent="0.2">
      <c r="A2789" s="14">
        <v>20251031</v>
      </c>
      <c r="B2789" s="15">
        <v>6457</v>
      </c>
      <c r="C2789" s="14" t="s">
        <v>11034</v>
      </c>
      <c r="D2789" s="14" t="s">
        <v>12680</v>
      </c>
      <c r="E2789" s="14">
        <v>3600</v>
      </c>
      <c r="F2789" s="14" t="s">
        <v>8526</v>
      </c>
      <c r="G2789" s="14">
        <v>8</v>
      </c>
      <c r="H2789" s="14" t="s">
        <v>8526</v>
      </c>
      <c r="I2789" s="14">
        <v>4</v>
      </c>
      <c r="J2789" s="14" t="s">
        <v>8177</v>
      </c>
    </row>
    <row r="2790" spans="1:10" x14ac:dyDescent="0.2">
      <c r="A2790" s="14">
        <v>20251031</v>
      </c>
      <c r="B2790" s="15">
        <v>6458</v>
      </c>
      <c r="C2790" s="14" t="s">
        <v>11035</v>
      </c>
      <c r="D2790" s="14" t="s">
        <v>12680</v>
      </c>
      <c r="E2790" s="14">
        <v>3600</v>
      </c>
      <c r="F2790" s="14" t="s">
        <v>8526</v>
      </c>
      <c r="G2790" s="14">
        <v>8</v>
      </c>
      <c r="H2790" s="14" t="s">
        <v>8526</v>
      </c>
      <c r="I2790" s="14">
        <v>6</v>
      </c>
      <c r="J2790" s="14" t="s">
        <v>8150</v>
      </c>
    </row>
    <row r="2791" spans="1:10" x14ac:dyDescent="0.2">
      <c r="A2791" s="14">
        <v>20251031</v>
      </c>
      <c r="B2791" s="15">
        <v>6459</v>
      </c>
      <c r="C2791" s="14" t="s">
        <v>11036</v>
      </c>
      <c r="D2791" s="14" t="s">
        <v>12680</v>
      </c>
      <c r="E2791" s="14">
        <v>3600</v>
      </c>
      <c r="F2791" s="14" t="s">
        <v>8526</v>
      </c>
      <c r="G2791" s="14">
        <v>8</v>
      </c>
      <c r="H2791" s="14" t="s">
        <v>8526</v>
      </c>
      <c r="I2791" s="14">
        <v>7</v>
      </c>
      <c r="J2791" s="14" t="s">
        <v>8203</v>
      </c>
    </row>
    <row r="2792" spans="1:10" x14ac:dyDescent="0.2">
      <c r="A2792" s="14">
        <v>20251031</v>
      </c>
      <c r="B2792" s="15">
        <v>6460</v>
      </c>
      <c r="C2792" s="14" t="s">
        <v>11037</v>
      </c>
      <c r="D2792" s="14" t="s">
        <v>12680</v>
      </c>
      <c r="E2792" s="14">
        <v>3600</v>
      </c>
      <c r="F2792" s="14" t="s">
        <v>8526</v>
      </c>
      <c r="G2792" s="14">
        <v>8</v>
      </c>
      <c r="H2792" s="14" t="s">
        <v>8526</v>
      </c>
      <c r="I2792" s="14">
        <v>4</v>
      </c>
      <c r="J2792" s="14" t="s">
        <v>8177</v>
      </c>
    </row>
    <row r="2793" spans="1:10" x14ac:dyDescent="0.2">
      <c r="A2793" s="14">
        <v>20251031</v>
      </c>
      <c r="B2793" s="15">
        <v>6463</v>
      </c>
      <c r="C2793" s="14" t="s">
        <v>11038</v>
      </c>
      <c r="D2793" s="14" t="s">
        <v>12680</v>
      </c>
      <c r="E2793" s="14">
        <v>3600</v>
      </c>
      <c r="F2793" s="14" t="s">
        <v>8526</v>
      </c>
      <c r="G2793" s="14">
        <v>8</v>
      </c>
      <c r="H2793" s="14" t="s">
        <v>8526</v>
      </c>
      <c r="I2793" s="14">
        <v>6</v>
      </c>
      <c r="J2793" s="14" t="s">
        <v>8150</v>
      </c>
    </row>
    <row r="2794" spans="1:10" x14ac:dyDescent="0.2">
      <c r="A2794" s="14">
        <v>20251031</v>
      </c>
      <c r="B2794" s="15">
        <v>6464</v>
      </c>
      <c r="C2794" s="14" t="s">
        <v>11039</v>
      </c>
      <c r="D2794" s="14" t="s">
        <v>12680</v>
      </c>
      <c r="E2794" s="14">
        <v>3600</v>
      </c>
      <c r="F2794" s="14" t="s">
        <v>8526</v>
      </c>
      <c r="G2794" s="14">
        <v>8</v>
      </c>
      <c r="H2794" s="14" t="s">
        <v>8526</v>
      </c>
      <c r="I2794" s="14">
        <v>7</v>
      </c>
      <c r="J2794" s="14" t="s">
        <v>8203</v>
      </c>
    </row>
    <row r="2795" spans="1:10" x14ac:dyDescent="0.2">
      <c r="A2795" s="14">
        <v>20251031</v>
      </c>
      <c r="B2795" s="15">
        <v>6465</v>
      </c>
      <c r="C2795" s="14" t="s">
        <v>11040</v>
      </c>
      <c r="D2795" s="14" t="s">
        <v>12680</v>
      </c>
      <c r="E2795" s="14">
        <v>3600</v>
      </c>
      <c r="F2795" s="14" t="s">
        <v>8526</v>
      </c>
      <c r="G2795" s="14">
        <v>8</v>
      </c>
      <c r="H2795" s="14" t="s">
        <v>8526</v>
      </c>
      <c r="I2795" s="14">
        <v>4</v>
      </c>
      <c r="J2795" s="14" t="s">
        <v>8177</v>
      </c>
    </row>
    <row r="2796" spans="1:10" x14ac:dyDescent="0.2">
      <c r="A2796" s="14">
        <v>20251031</v>
      </c>
      <c r="B2796" s="15">
        <v>6466</v>
      </c>
      <c r="C2796" s="14" t="s">
        <v>11041</v>
      </c>
      <c r="D2796" s="14" t="s">
        <v>12682</v>
      </c>
      <c r="E2796" s="14">
        <v>3600</v>
      </c>
      <c r="F2796" s="14" t="s">
        <v>8526</v>
      </c>
      <c r="G2796" s="14">
        <v>8</v>
      </c>
      <c r="H2796" s="14" t="s">
        <v>8526</v>
      </c>
      <c r="I2796" s="14" t="s">
        <v>8153</v>
      </c>
      <c r="J2796" s="14" t="s">
        <v>8153</v>
      </c>
    </row>
    <row r="2797" spans="1:10" x14ac:dyDescent="0.2">
      <c r="A2797" s="14">
        <v>20251031</v>
      </c>
      <c r="B2797" s="15">
        <v>6467</v>
      </c>
      <c r="C2797" s="14" t="s">
        <v>11042</v>
      </c>
      <c r="D2797" s="14" t="s">
        <v>12682</v>
      </c>
      <c r="E2797" s="14">
        <v>3600</v>
      </c>
      <c r="F2797" s="14" t="s">
        <v>8526</v>
      </c>
      <c r="G2797" s="14">
        <v>8</v>
      </c>
      <c r="H2797" s="14" t="s">
        <v>8526</v>
      </c>
      <c r="I2797" s="14" t="s">
        <v>8153</v>
      </c>
      <c r="J2797" s="14" t="s">
        <v>8153</v>
      </c>
    </row>
    <row r="2798" spans="1:10" x14ac:dyDescent="0.2">
      <c r="A2798" s="14">
        <v>20251031</v>
      </c>
      <c r="B2798" s="15">
        <v>6469</v>
      </c>
      <c r="C2798" s="14" t="s">
        <v>11043</v>
      </c>
      <c r="D2798" s="14" t="s">
        <v>12682</v>
      </c>
      <c r="E2798" s="14">
        <v>3600</v>
      </c>
      <c r="F2798" s="14" t="s">
        <v>8526</v>
      </c>
      <c r="G2798" s="14">
        <v>8</v>
      </c>
      <c r="H2798" s="14" t="s">
        <v>8526</v>
      </c>
      <c r="I2798" s="14" t="s">
        <v>8153</v>
      </c>
      <c r="J2798" s="14" t="s">
        <v>8153</v>
      </c>
    </row>
    <row r="2799" spans="1:10" x14ac:dyDescent="0.2">
      <c r="A2799" s="14">
        <v>20251031</v>
      </c>
      <c r="B2799" s="15">
        <v>6470</v>
      </c>
      <c r="C2799" s="14" t="s">
        <v>11044</v>
      </c>
      <c r="D2799" s="14" t="s">
        <v>12682</v>
      </c>
      <c r="E2799" s="14">
        <v>3600</v>
      </c>
      <c r="F2799" s="14" t="s">
        <v>8526</v>
      </c>
      <c r="G2799" s="14">
        <v>8</v>
      </c>
      <c r="H2799" s="14" t="s">
        <v>8526</v>
      </c>
      <c r="I2799" s="14">
        <v>7</v>
      </c>
      <c r="J2799" s="14" t="s">
        <v>8203</v>
      </c>
    </row>
    <row r="2800" spans="1:10" x14ac:dyDescent="0.2">
      <c r="A2800" s="14">
        <v>20251031</v>
      </c>
      <c r="B2800" s="15">
        <v>6471</v>
      </c>
      <c r="C2800" s="14" t="s">
        <v>11045</v>
      </c>
      <c r="D2800" s="14" t="s">
        <v>12680</v>
      </c>
      <c r="E2800" s="14">
        <v>3600</v>
      </c>
      <c r="F2800" s="14" t="s">
        <v>8526</v>
      </c>
      <c r="G2800" s="14">
        <v>8</v>
      </c>
      <c r="H2800" s="14" t="s">
        <v>8526</v>
      </c>
      <c r="I2800" s="14">
        <v>4</v>
      </c>
      <c r="J2800" s="14" t="s">
        <v>8177</v>
      </c>
    </row>
    <row r="2801" spans="1:10" x14ac:dyDescent="0.2">
      <c r="A2801" s="14">
        <v>20251031</v>
      </c>
      <c r="B2801" s="15">
        <v>6472</v>
      </c>
      <c r="C2801" s="14" t="s">
        <v>11046</v>
      </c>
      <c r="D2801" s="14" t="s">
        <v>12680</v>
      </c>
      <c r="E2801" s="14">
        <v>3600</v>
      </c>
      <c r="F2801" s="14" t="s">
        <v>8526</v>
      </c>
      <c r="G2801" s="14">
        <v>8</v>
      </c>
      <c r="H2801" s="14" t="s">
        <v>8526</v>
      </c>
      <c r="I2801" s="14">
        <v>4</v>
      </c>
      <c r="J2801" s="14" t="s">
        <v>8177</v>
      </c>
    </row>
    <row r="2802" spans="1:10" x14ac:dyDescent="0.2">
      <c r="A2802" s="14">
        <v>20251031</v>
      </c>
      <c r="B2802" s="15">
        <v>6473</v>
      </c>
      <c r="C2802" s="14" t="s">
        <v>11047</v>
      </c>
      <c r="D2802" s="14" t="s">
        <v>12680</v>
      </c>
      <c r="E2802" s="14">
        <v>3600</v>
      </c>
      <c r="F2802" s="14" t="s">
        <v>8526</v>
      </c>
      <c r="G2802" s="14">
        <v>8</v>
      </c>
      <c r="H2802" s="14" t="s">
        <v>8526</v>
      </c>
      <c r="I2802" s="14">
        <v>4</v>
      </c>
      <c r="J2802" s="14" t="s">
        <v>8177</v>
      </c>
    </row>
    <row r="2803" spans="1:10" x14ac:dyDescent="0.2">
      <c r="A2803" s="14">
        <v>20251031</v>
      </c>
      <c r="B2803" s="15">
        <v>6474</v>
      </c>
      <c r="C2803" s="14" t="s">
        <v>11048</v>
      </c>
      <c r="D2803" s="14" t="s">
        <v>12680</v>
      </c>
      <c r="E2803" s="14">
        <v>3600</v>
      </c>
      <c r="F2803" s="14" t="s">
        <v>8526</v>
      </c>
      <c r="G2803" s="14">
        <v>8</v>
      </c>
      <c r="H2803" s="14" t="s">
        <v>8526</v>
      </c>
      <c r="I2803" s="14">
        <v>6</v>
      </c>
      <c r="J2803" s="14" t="s">
        <v>8150</v>
      </c>
    </row>
    <row r="2804" spans="1:10" x14ac:dyDescent="0.2">
      <c r="A2804" s="14">
        <v>20251031</v>
      </c>
      <c r="B2804" s="15">
        <v>6479</v>
      </c>
      <c r="C2804" s="14" t="s">
        <v>11049</v>
      </c>
      <c r="D2804" s="14" t="s">
        <v>12680</v>
      </c>
      <c r="E2804" s="14">
        <v>3650</v>
      </c>
      <c r="F2804" s="14" t="s">
        <v>9125</v>
      </c>
      <c r="G2804" s="14">
        <v>9</v>
      </c>
      <c r="H2804" s="14" t="s">
        <v>8705</v>
      </c>
      <c r="I2804" s="14">
        <v>4</v>
      </c>
      <c r="J2804" s="14" t="s">
        <v>8177</v>
      </c>
    </row>
    <row r="2805" spans="1:10" x14ac:dyDescent="0.2">
      <c r="A2805" s="14">
        <v>20251031</v>
      </c>
      <c r="B2805" s="15">
        <v>6480</v>
      </c>
      <c r="C2805" s="14" t="s">
        <v>11050</v>
      </c>
      <c r="D2805" s="14" t="s">
        <v>12680</v>
      </c>
      <c r="E2805" s="14">
        <v>3600</v>
      </c>
      <c r="F2805" s="14" t="s">
        <v>8526</v>
      </c>
      <c r="G2805" s="14">
        <v>8</v>
      </c>
      <c r="H2805" s="14" t="s">
        <v>8526</v>
      </c>
      <c r="I2805" s="14">
        <v>7</v>
      </c>
      <c r="J2805" s="14" t="s">
        <v>8203</v>
      </c>
    </row>
    <row r="2806" spans="1:10" x14ac:dyDescent="0.2">
      <c r="A2806" s="14">
        <v>20251031</v>
      </c>
      <c r="B2806" s="15">
        <v>6481</v>
      </c>
      <c r="C2806" s="14" t="s">
        <v>11051</v>
      </c>
      <c r="D2806" s="14" t="s">
        <v>12680</v>
      </c>
      <c r="E2806" s="14">
        <v>3600</v>
      </c>
      <c r="F2806" s="14" t="s">
        <v>8526</v>
      </c>
      <c r="G2806" s="14">
        <v>8</v>
      </c>
      <c r="H2806" s="14" t="s">
        <v>8526</v>
      </c>
      <c r="I2806" s="14">
        <v>4</v>
      </c>
      <c r="J2806" s="14" t="s">
        <v>8177</v>
      </c>
    </row>
    <row r="2807" spans="1:10" x14ac:dyDescent="0.2">
      <c r="A2807" s="14">
        <v>20251031</v>
      </c>
      <c r="B2807" s="15">
        <v>6482</v>
      </c>
      <c r="C2807" s="14" t="s">
        <v>11052</v>
      </c>
      <c r="D2807" s="14" t="s">
        <v>12682</v>
      </c>
      <c r="E2807" s="14">
        <v>3600</v>
      </c>
      <c r="F2807" s="14" t="s">
        <v>8526</v>
      </c>
      <c r="G2807" s="14">
        <v>8</v>
      </c>
      <c r="H2807" s="14" t="s">
        <v>8526</v>
      </c>
      <c r="I2807" s="14">
        <v>7</v>
      </c>
      <c r="J2807" s="14" t="s">
        <v>8203</v>
      </c>
    </row>
    <row r="2808" spans="1:10" x14ac:dyDescent="0.2">
      <c r="A2808" s="14">
        <v>20251031</v>
      </c>
      <c r="B2808" s="15">
        <v>6484</v>
      </c>
      <c r="C2808" s="14" t="s">
        <v>11053</v>
      </c>
      <c r="D2808" s="14" t="s">
        <v>12682</v>
      </c>
      <c r="E2808" s="14">
        <v>3600</v>
      </c>
      <c r="F2808" s="14" t="s">
        <v>8526</v>
      </c>
      <c r="G2808" s="14">
        <v>8</v>
      </c>
      <c r="H2808" s="14" t="s">
        <v>8526</v>
      </c>
      <c r="I2808" s="14" t="s">
        <v>8153</v>
      </c>
      <c r="J2808" s="14" t="s">
        <v>8153</v>
      </c>
    </row>
    <row r="2809" spans="1:10" x14ac:dyDescent="0.2">
      <c r="A2809" s="14">
        <v>20251031</v>
      </c>
      <c r="B2809" s="15">
        <v>6485</v>
      </c>
      <c r="C2809" s="14" t="s">
        <v>11054</v>
      </c>
      <c r="D2809" s="14" t="s">
        <v>12682</v>
      </c>
      <c r="E2809" s="14">
        <v>3600</v>
      </c>
      <c r="F2809" s="14" t="s">
        <v>8526</v>
      </c>
      <c r="G2809" s="14">
        <v>8</v>
      </c>
      <c r="H2809" s="14" t="s">
        <v>8526</v>
      </c>
      <c r="I2809" s="14">
        <v>7</v>
      </c>
      <c r="J2809" s="14" t="s">
        <v>8203</v>
      </c>
    </row>
    <row r="2810" spans="1:10" x14ac:dyDescent="0.2">
      <c r="A2810" s="14">
        <v>20251031</v>
      </c>
      <c r="B2810" s="15">
        <v>6486</v>
      </c>
      <c r="C2810" s="14" t="s">
        <v>11055</v>
      </c>
      <c r="D2810" s="14" t="s">
        <v>12680</v>
      </c>
      <c r="E2810" s="14">
        <v>3600</v>
      </c>
      <c r="F2810" s="14" t="s">
        <v>8526</v>
      </c>
      <c r="G2810" s="14">
        <v>8</v>
      </c>
      <c r="H2810" s="14" t="s">
        <v>8526</v>
      </c>
      <c r="I2810" s="14">
        <v>6</v>
      </c>
      <c r="J2810" s="14" t="s">
        <v>8150</v>
      </c>
    </row>
    <row r="2811" spans="1:10" x14ac:dyDescent="0.2">
      <c r="A2811" s="14">
        <v>20251031</v>
      </c>
      <c r="B2811" s="15">
        <v>6488</v>
      </c>
      <c r="C2811" s="14" t="s">
        <v>11056</v>
      </c>
      <c r="D2811" s="14" t="s">
        <v>12682</v>
      </c>
      <c r="E2811" s="14">
        <v>3600</v>
      </c>
      <c r="F2811" s="14" t="s">
        <v>8526</v>
      </c>
      <c r="G2811" s="14">
        <v>8</v>
      </c>
      <c r="H2811" s="14" t="s">
        <v>8526</v>
      </c>
      <c r="I2811" s="14" t="s">
        <v>8153</v>
      </c>
      <c r="J2811" s="14" t="s">
        <v>8153</v>
      </c>
    </row>
    <row r="2812" spans="1:10" x14ac:dyDescent="0.2">
      <c r="A2812" s="14">
        <v>20251031</v>
      </c>
      <c r="B2812" s="15">
        <v>6489</v>
      </c>
      <c r="C2812" s="14" t="s">
        <v>11057</v>
      </c>
      <c r="D2812" s="14" t="s">
        <v>12682</v>
      </c>
      <c r="E2812" s="14">
        <v>3600</v>
      </c>
      <c r="F2812" s="14" t="s">
        <v>8526</v>
      </c>
      <c r="G2812" s="14">
        <v>8</v>
      </c>
      <c r="H2812" s="14" t="s">
        <v>8526</v>
      </c>
      <c r="I2812" s="14" t="s">
        <v>8153</v>
      </c>
      <c r="J2812" s="14" t="s">
        <v>8153</v>
      </c>
    </row>
    <row r="2813" spans="1:10" x14ac:dyDescent="0.2">
      <c r="A2813" s="14">
        <v>20251031</v>
      </c>
      <c r="B2813" s="15">
        <v>6490</v>
      </c>
      <c r="C2813" s="14" t="s">
        <v>11058</v>
      </c>
      <c r="D2813" s="14" t="s">
        <v>12680</v>
      </c>
      <c r="E2813" s="14">
        <v>3600</v>
      </c>
      <c r="F2813" s="14" t="s">
        <v>8526</v>
      </c>
      <c r="G2813" s="14">
        <v>8</v>
      </c>
      <c r="H2813" s="14" t="s">
        <v>8526</v>
      </c>
      <c r="I2813" s="14">
        <v>6</v>
      </c>
      <c r="J2813" s="14" t="s">
        <v>8150</v>
      </c>
    </row>
    <row r="2814" spans="1:10" x14ac:dyDescent="0.2">
      <c r="A2814" s="14">
        <v>20251031</v>
      </c>
      <c r="B2814" s="15">
        <v>6492</v>
      </c>
      <c r="C2814" s="14" t="s">
        <v>11059</v>
      </c>
      <c r="D2814" s="14" t="s">
        <v>12682</v>
      </c>
      <c r="E2814" s="14">
        <v>3600</v>
      </c>
      <c r="F2814" s="14" t="s">
        <v>8526</v>
      </c>
      <c r="G2814" s="14">
        <v>8</v>
      </c>
      <c r="H2814" s="14" t="s">
        <v>8526</v>
      </c>
      <c r="I2814" s="14" t="s">
        <v>8153</v>
      </c>
      <c r="J2814" s="14" t="s">
        <v>8153</v>
      </c>
    </row>
    <row r="2815" spans="1:10" x14ac:dyDescent="0.2">
      <c r="A2815" s="14">
        <v>20251031</v>
      </c>
      <c r="B2815" s="15">
        <v>6493</v>
      </c>
      <c r="C2815" s="14" t="s">
        <v>11060</v>
      </c>
      <c r="D2815" s="14" t="s">
        <v>12682</v>
      </c>
      <c r="E2815" s="14">
        <v>3700</v>
      </c>
      <c r="F2815" s="14" t="s">
        <v>9294</v>
      </c>
      <c r="G2815" s="14">
        <v>6</v>
      </c>
      <c r="H2815" s="14" t="s">
        <v>9295</v>
      </c>
      <c r="I2815" s="14" t="s">
        <v>8153</v>
      </c>
      <c r="J2815" s="14" t="s">
        <v>8153</v>
      </c>
    </row>
    <row r="2816" spans="1:10" x14ac:dyDescent="0.2">
      <c r="A2816" s="14">
        <v>20251031</v>
      </c>
      <c r="B2816" s="15">
        <v>6494</v>
      </c>
      <c r="C2816" s="14" t="s">
        <v>11061</v>
      </c>
      <c r="D2816" s="14" t="s">
        <v>12682</v>
      </c>
      <c r="E2816" s="14">
        <v>3600</v>
      </c>
      <c r="F2816" s="14" t="s">
        <v>8526</v>
      </c>
      <c r="G2816" s="14">
        <v>8</v>
      </c>
      <c r="H2816" s="14" t="s">
        <v>8526</v>
      </c>
      <c r="I2816" s="14" t="s">
        <v>8153</v>
      </c>
      <c r="J2816" s="14" t="s">
        <v>8153</v>
      </c>
    </row>
    <row r="2817" spans="1:10" x14ac:dyDescent="0.2">
      <c r="A2817" s="14">
        <v>20251031</v>
      </c>
      <c r="B2817" s="15">
        <v>6495</v>
      </c>
      <c r="C2817" s="14" t="s">
        <v>11062</v>
      </c>
      <c r="D2817" s="14" t="s">
        <v>12682</v>
      </c>
      <c r="E2817" s="14">
        <v>3600</v>
      </c>
      <c r="F2817" s="14" t="s">
        <v>8526</v>
      </c>
      <c r="G2817" s="14">
        <v>8</v>
      </c>
      <c r="H2817" s="14" t="s">
        <v>8526</v>
      </c>
      <c r="I2817" s="14" t="s">
        <v>8153</v>
      </c>
      <c r="J2817" s="14" t="s">
        <v>8153</v>
      </c>
    </row>
    <row r="2818" spans="1:10" x14ac:dyDescent="0.2">
      <c r="A2818" s="14">
        <v>20251031</v>
      </c>
      <c r="B2818" s="15">
        <v>6496</v>
      </c>
      <c r="C2818" s="14" t="s">
        <v>11063</v>
      </c>
      <c r="D2818" s="14" t="s">
        <v>12682</v>
      </c>
      <c r="E2818" s="14">
        <v>3600</v>
      </c>
      <c r="F2818" s="14" t="s">
        <v>8526</v>
      </c>
      <c r="G2818" s="14">
        <v>8</v>
      </c>
      <c r="H2818" s="14" t="s">
        <v>8526</v>
      </c>
      <c r="I2818" s="14" t="s">
        <v>8153</v>
      </c>
      <c r="J2818" s="14" t="s">
        <v>8153</v>
      </c>
    </row>
    <row r="2819" spans="1:10" x14ac:dyDescent="0.2">
      <c r="A2819" s="14">
        <v>20251031</v>
      </c>
      <c r="B2819" s="15">
        <v>6497</v>
      </c>
      <c r="C2819" s="14" t="s">
        <v>11064</v>
      </c>
      <c r="D2819" s="14" t="s">
        <v>12682</v>
      </c>
      <c r="E2819" s="14">
        <v>3600</v>
      </c>
      <c r="F2819" s="14" t="s">
        <v>8526</v>
      </c>
      <c r="G2819" s="14">
        <v>8</v>
      </c>
      <c r="H2819" s="14" t="s">
        <v>8526</v>
      </c>
      <c r="I2819" s="14" t="s">
        <v>8153</v>
      </c>
      <c r="J2819" s="14" t="s">
        <v>8153</v>
      </c>
    </row>
    <row r="2820" spans="1:10" x14ac:dyDescent="0.2">
      <c r="A2820" s="14">
        <v>20251031</v>
      </c>
      <c r="B2820" s="15">
        <v>6498</v>
      </c>
      <c r="C2820" s="14" t="s">
        <v>11065</v>
      </c>
      <c r="D2820" s="14" t="s">
        <v>12680</v>
      </c>
      <c r="E2820" s="14">
        <v>3600</v>
      </c>
      <c r="F2820" s="14" t="s">
        <v>8526</v>
      </c>
      <c r="G2820" s="14">
        <v>8</v>
      </c>
      <c r="H2820" s="14" t="s">
        <v>8526</v>
      </c>
      <c r="I2820" s="14">
        <v>6</v>
      </c>
      <c r="J2820" s="14" t="s">
        <v>8150</v>
      </c>
    </row>
    <row r="2821" spans="1:10" x14ac:dyDescent="0.2">
      <c r="A2821" s="14">
        <v>20251031</v>
      </c>
      <c r="B2821" s="15">
        <v>6501</v>
      </c>
      <c r="C2821" s="14" t="s">
        <v>11066</v>
      </c>
      <c r="D2821" s="14" t="s">
        <v>12680</v>
      </c>
      <c r="E2821" s="14">
        <v>3650</v>
      </c>
      <c r="F2821" s="14" t="s">
        <v>9125</v>
      </c>
      <c r="G2821" s="14">
        <v>9</v>
      </c>
      <c r="H2821" s="14" t="s">
        <v>8705</v>
      </c>
      <c r="I2821" s="14">
        <v>1</v>
      </c>
      <c r="J2821" s="14" t="s">
        <v>9161</v>
      </c>
    </row>
    <row r="2822" spans="1:10" x14ac:dyDescent="0.2">
      <c r="A2822" s="14">
        <v>20251031</v>
      </c>
      <c r="B2822" s="15">
        <v>6503</v>
      </c>
      <c r="C2822" s="14" t="s">
        <v>11067</v>
      </c>
      <c r="D2822" s="14" t="s">
        <v>12680</v>
      </c>
      <c r="E2822" s="14">
        <v>3650</v>
      </c>
      <c r="F2822" s="14" t="s">
        <v>9125</v>
      </c>
      <c r="G2822" s="14">
        <v>9</v>
      </c>
      <c r="H2822" s="14" t="s">
        <v>8705</v>
      </c>
      <c r="I2822" s="14">
        <v>1</v>
      </c>
      <c r="J2822" s="14" t="s">
        <v>9161</v>
      </c>
    </row>
    <row r="2823" spans="1:10" x14ac:dyDescent="0.2">
      <c r="A2823" s="14">
        <v>20251031</v>
      </c>
      <c r="B2823" s="15">
        <v>6504</v>
      </c>
      <c r="C2823" s="14" t="s">
        <v>11068</v>
      </c>
      <c r="D2823" s="14" t="s">
        <v>12680</v>
      </c>
      <c r="E2823" s="14">
        <v>3650</v>
      </c>
      <c r="F2823" s="14" t="s">
        <v>9125</v>
      </c>
      <c r="G2823" s="14">
        <v>9</v>
      </c>
      <c r="H2823" s="14" t="s">
        <v>8705</v>
      </c>
      <c r="I2823" s="14">
        <v>4</v>
      </c>
      <c r="J2823" s="14" t="s">
        <v>8177</v>
      </c>
    </row>
    <row r="2824" spans="1:10" x14ac:dyDescent="0.2">
      <c r="A2824" s="14">
        <v>20251031</v>
      </c>
      <c r="B2824" s="15">
        <v>6505</v>
      </c>
      <c r="C2824" s="14" t="s">
        <v>11069</v>
      </c>
      <c r="D2824" s="14" t="s">
        <v>12682</v>
      </c>
      <c r="E2824" s="14">
        <v>3650</v>
      </c>
      <c r="F2824" s="14" t="s">
        <v>9125</v>
      </c>
      <c r="G2824" s="14">
        <v>9</v>
      </c>
      <c r="H2824" s="14" t="s">
        <v>8705</v>
      </c>
      <c r="I2824" s="14" t="s">
        <v>8153</v>
      </c>
      <c r="J2824" s="14" t="s">
        <v>8153</v>
      </c>
    </row>
    <row r="2825" spans="1:10" x14ac:dyDescent="0.2">
      <c r="A2825" s="14">
        <v>20251031</v>
      </c>
      <c r="B2825" s="15">
        <v>6506</v>
      </c>
      <c r="C2825" s="14" t="s">
        <v>11070</v>
      </c>
      <c r="D2825" s="14" t="s">
        <v>12680</v>
      </c>
      <c r="E2825" s="14">
        <v>3650</v>
      </c>
      <c r="F2825" s="14" t="s">
        <v>9125</v>
      </c>
      <c r="G2825" s="14">
        <v>9</v>
      </c>
      <c r="H2825" s="14" t="s">
        <v>8705</v>
      </c>
      <c r="I2825" s="14">
        <v>4</v>
      </c>
      <c r="J2825" s="14" t="s">
        <v>8177</v>
      </c>
    </row>
    <row r="2826" spans="1:10" x14ac:dyDescent="0.2">
      <c r="A2826" s="14">
        <v>20251031</v>
      </c>
      <c r="B2826" s="15">
        <v>6507</v>
      </c>
      <c r="C2826" s="14" t="s">
        <v>11071</v>
      </c>
      <c r="D2826" s="14" t="s">
        <v>12680</v>
      </c>
      <c r="E2826" s="14">
        <v>3650</v>
      </c>
      <c r="F2826" s="14" t="s">
        <v>9125</v>
      </c>
      <c r="G2826" s="14">
        <v>9</v>
      </c>
      <c r="H2826" s="14" t="s">
        <v>8705</v>
      </c>
      <c r="I2826" s="14">
        <v>6</v>
      </c>
      <c r="J2826" s="14" t="s">
        <v>8150</v>
      </c>
    </row>
    <row r="2827" spans="1:10" x14ac:dyDescent="0.2">
      <c r="A2827" s="14">
        <v>20251031</v>
      </c>
      <c r="B2827" s="15">
        <v>6508</v>
      </c>
      <c r="C2827" s="14" t="s">
        <v>11072</v>
      </c>
      <c r="D2827" s="14" t="s">
        <v>12680</v>
      </c>
      <c r="E2827" s="14">
        <v>3650</v>
      </c>
      <c r="F2827" s="14" t="s">
        <v>9125</v>
      </c>
      <c r="G2827" s="14">
        <v>9</v>
      </c>
      <c r="H2827" s="14" t="s">
        <v>8705</v>
      </c>
      <c r="I2827" s="14">
        <v>6</v>
      </c>
      <c r="J2827" s="14" t="s">
        <v>8150</v>
      </c>
    </row>
    <row r="2828" spans="1:10" x14ac:dyDescent="0.2">
      <c r="A2828" s="14">
        <v>20251031</v>
      </c>
      <c r="B2828" s="15">
        <v>6513</v>
      </c>
      <c r="C2828" s="14" t="s">
        <v>11073</v>
      </c>
      <c r="D2828" s="14" t="s">
        <v>12682</v>
      </c>
      <c r="E2828" s="14">
        <v>3650</v>
      </c>
      <c r="F2828" s="14" t="s">
        <v>9125</v>
      </c>
      <c r="G2828" s="14">
        <v>9</v>
      </c>
      <c r="H2828" s="14" t="s">
        <v>8705</v>
      </c>
      <c r="I2828" s="14" t="s">
        <v>8153</v>
      </c>
      <c r="J2828" s="14" t="s">
        <v>8153</v>
      </c>
    </row>
    <row r="2829" spans="1:10" x14ac:dyDescent="0.2">
      <c r="A2829" s="14">
        <v>20251031</v>
      </c>
      <c r="B2829" s="15">
        <v>6516</v>
      </c>
      <c r="C2829" s="14" t="s">
        <v>11074</v>
      </c>
      <c r="D2829" s="14" t="s">
        <v>12680</v>
      </c>
      <c r="E2829" s="14">
        <v>3650</v>
      </c>
      <c r="F2829" s="14" t="s">
        <v>9125</v>
      </c>
      <c r="G2829" s="14">
        <v>9</v>
      </c>
      <c r="H2829" s="14" t="s">
        <v>8705</v>
      </c>
      <c r="I2829" s="14">
        <v>6</v>
      </c>
      <c r="J2829" s="14" t="s">
        <v>8150</v>
      </c>
    </row>
    <row r="2830" spans="1:10" x14ac:dyDescent="0.2">
      <c r="A2830" s="14">
        <v>20251031</v>
      </c>
      <c r="B2830" s="15">
        <v>6517</v>
      </c>
      <c r="C2830" s="14" t="s">
        <v>11075</v>
      </c>
      <c r="D2830" s="14" t="s">
        <v>12680</v>
      </c>
      <c r="E2830" s="14">
        <v>3650</v>
      </c>
      <c r="F2830" s="14" t="s">
        <v>9125</v>
      </c>
      <c r="G2830" s="14">
        <v>9</v>
      </c>
      <c r="H2830" s="14" t="s">
        <v>8705</v>
      </c>
      <c r="I2830" s="14">
        <v>7</v>
      </c>
      <c r="J2830" s="14" t="s">
        <v>8203</v>
      </c>
    </row>
    <row r="2831" spans="1:10" x14ac:dyDescent="0.2">
      <c r="A2831" s="14">
        <v>20251031</v>
      </c>
      <c r="B2831" s="15">
        <v>6518</v>
      </c>
      <c r="C2831" s="14" t="s">
        <v>11076</v>
      </c>
      <c r="D2831" s="14" t="s">
        <v>12682</v>
      </c>
      <c r="E2831" s="14">
        <v>3650</v>
      </c>
      <c r="F2831" s="14" t="s">
        <v>9125</v>
      </c>
      <c r="G2831" s="14">
        <v>9</v>
      </c>
      <c r="H2831" s="14" t="s">
        <v>8705</v>
      </c>
      <c r="I2831" s="14" t="s">
        <v>8153</v>
      </c>
      <c r="J2831" s="14" t="s">
        <v>8153</v>
      </c>
    </row>
    <row r="2832" spans="1:10" x14ac:dyDescent="0.2">
      <c r="A2832" s="14">
        <v>20251031</v>
      </c>
      <c r="B2832" s="15">
        <v>6521</v>
      </c>
      <c r="C2832" s="14" t="s">
        <v>11077</v>
      </c>
      <c r="D2832" s="14" t="s">
        <v>12681</v>
      </c>
      <c r="E2832" s="14">
        <v>3650</v>
      </c>
      <c r="F2832" s="14" t="s">
        <v>9125</v>
      </c>
      <c r="G2832" s="14">
        <v>9</v>
      </c>
      <c r="H2832" s="14" t="s">
        <v>8705</v>
      </c>
      <c r="I2832" s="14" t="s">
        <v>8153</v>
      </c>
      <c r="J2832" s="14" t="s">
        <v>8153</v>
      </c>
    </row>
    <row r="2833" spans="1:10" x14ac:dyDescent="0.2">
      <c r="A2833" s="14">
        <v>20251031</v>
      </c>
      <c r="B2833" s="15">
        <v>6522</v>
      </c>
      <c r="C2833" s="14" t="s">
        <v>11078</v>
      </c>
      <c r="D2833" s="14" t="s">
        <v>12681</v>
      </c>
      <c r="E2833" s="14">
        <v>3650</v>
      </c>
      <c r="F2833" s="14" t="s">
        <v>9125</v>
      </c>
      <c r="G2833" s="14">
        <v>9</v>
      </c>
      <c r="H2833" s="14" t="s">
        <v>8705</v>
      </c>
      <c r="I2833" s="14" t="s">
        <v>8153</v>
      </c>
      <c r="J2833" s="14" t="s">
        <v>8153</v>
      </c>
    </row>
    <row r="2834" spans="1:10" x14ac:dyDescent="0.2">
      <c r="A2834" s="14">
        <v>20251031</v>
      </c>
      <c r="B2834" s="15">
        <v>6523</v>
      </c>
      <c r="C2834" s="14" t="s">
        <v>11079</v>
      </c>
      <c r="D2834" s="14" t="s">
        <v>12680</v>
      </c>
      <c r="E2834" s="14">
        <v>3650</v>
      </c>
      <c r="F2834" s="14" t="s">
        <v>9125</v>
      </c>
      <c r="G2834" s="14">
        <v>9</v>
      </c>
      <c r="H2834" s="14" t="s">
        <v>8705</v>
      </c>
      <c r="I2834" s="14">
        <v>6</v>
      </c>
      <c r="J2834" s="14" t="s">
        <v>8150</v>
      </c>
    </row>
    <row r="2835" spans="1:10" x14ac:dyDescent="0.2">
      <c r="A2835" s="14">
        <v>20251031</v>
      </c>
      <c r="B2835" s="15">
        <v>6524</v>
      </c>
      <c r="C2835" s="14" t="s">
        <v>11080</v>
      </c>
      <c r="D2835" s="14" t="s">
        <v>12682</v>
      </c>
      <c r="E2835" s="14">
        <v>3650</v>
      </c>
      <c r="F2835" s="14" t="s">
        <v>9125</v>
      </c>
      <c r="G2835" s="14">
        <v>9</v>
      </c>
      <c r="H2835" s="14" t="s">
        <v>8705</v>
      </c>
      <c r="I2835" s="14" t="s">
        <v>8153</v>
      </c>
      <c r="J2835" s="14" t="s">
        <v>8153</v>
      </c>
    </row>
    <row r="2836" spans="1:10" x14ac:dyDescent="0.2">
      <c r="A2836" s="14">
        <v>20251031</v>
      </c>
      <c r="B2836" s="15">
        <v>6525</v>
      </c>
      <c r="C2836" s="14" t="s">
        <v>11081</v>
      </c>
      <c r="D2836" s="14" t="s">
        <v>12680</v>
      </c>
      <c r="E2836" s="14">
        <v>3650</v>
      </c>
      <c r="F2836" s="14" t="s">
        <v>9125</v>
      </c>
      <c r="G2836" s="14">
        <v>9</v>
      </c>
      <c r="H2836" s="14" t="s">
        <v>8705</v>
      </c>
      <c r="I2836" s="14">
        <v>4</v>
      </c>
      <c r="J2836" s="14" t="s">
        <v>8177</v>
      </c>
    </row>
    <row r="2837" spans="1:10" x14ac:dyDescent="0.2">
      <c r="A2837" s="14">
        <v>20251031</v>
      </c>
      <c r="B2837" s="15">
        <v>6526</v>
      </c>
      <c r="C2837" s="14" t="s">
        <v>11082</v>
      </c>
      <c r="D2837" s="14" t="s">
        <v>12680</v>
      </c>
      <c r="E2837" s="14">
        <v>3650</v>
      </c>
      <c r="F2837" s="14" t="s">
        <v>9125</v>
      </c>
      <c r="G2837" s="14">
        <v>9</v>
      </c>
      <c r="H2837" s="14" t="s">
        <v>8705</v>
      </c>
      <c r="I2837" s="14">
        <v>4</v>
      </c>
      <c r="J2837" s="14" t="s">
        <v>8177</v>
      </c>
    </row>
    <row r="2838" spans="1:10" x14ac:dyDescent="0.2">
      <c r="A2838" s="14">
        <v>20251031</v>
      </c>
      <c r="B2838" s="15">
        <v>6527</v>
      </c>
      <c r="C2838" s="14" t="s">
        <v>11083</v>
      </c>
      <c r="D2838" s="14" t="s">
        <v>8162</v>
      </c>
      <c r="E2838" s="14">
        <v>3650</v>
      </c>
      <c r="F2838" s="14" t="s">
        <v>9125</v>
      </c>
      <c r="G2838" s="14">
        <v>9</v>
      </c>
      <c r="H2838" s="14" t="s">
        <v>8705</v>
      </c>
      <c r="I2838" s="14" t="s">
        <v>8153</v>
      </c>
      <c r="J2838" s="14" t="s">
        <v>8153</v>
      </c>
    </row>
    <row r="2839" spans="1:10" x14ac:dyDescent="0.2">
      <c r="A2839" s="14">
        <v>20251031</v>
      </c>
      <c r="B2839" s="15">
        <v>6532</v>
      </c>
      <c r="C2839" s="14" t="s">
        <v>11084</v>
      </c>
      <c r="D2839" s="14" t="s">
        <v>12680</v>
      </c>
      <c r="E2839" s="14">
        <v>9050</v>
      </c>
      <c r="F2839" s="14" t="s">
        <v>8187</v>
      </c>
      <c r="G2839" s="14">
        <v>10</v>
      </c>
      <c r="H2839" s="14" t="s">
        <v>8164</v>
      </c>
      <c r="I2839" s="14">
        <v>4</v>
      </c>
      <c r="J2839" s="14" t="s">
        <v>8177</v>
      </c>
    </row>
    <row r="2840" spans="1:10" x14ac:dyDescent="0.2">
      <c r="A2840" s="14">
        <v>20251031</v>
      </c>
      <c r="B2840" s="15">
        <v>6533</v>
      </c>
      <c r="C2840" s="14" t="s">
        <v>11085</v>
      </c>
      <c r="D2840" s="14" t="s">
        <v>12680</v>
      </c>
      <c r="E2840" s="14">
        <v>9050</v>
      </c>
      <c r="F2840" s="14" t="s">
        <v>8187</v>
      </c>
      <c r="G2840" s="14">
        <v>10</v>
      </c>
      <c r="H2840" s="14" t="s">
        <v>8164</v>
      </c>
      <c r="I2840" s="14">
        <v>7</v>
      </c>
      <c r="J2840" s="14" t="s">
        <v>8203</v>
      </c>
    </row>
    <row r="2841" spans="1:10" x14ac:dyDescent="0.2">
      <c r="A2841" s="14">
        <v>20251031</v>
      </c>
      <c r="B2841" s="15">
        <v>6535</v>
      </c>
      <c r="C2841" s="14" t="s">
        <v>11086</v>
      </c>
      <c r="D2841" s="14" t="s">
        <v>12680</v>
      </c>
      <c r="E2841" s="14">
        <v>9050</v>
      </c>
      <c r="F2841" s="14" t="s">
        <v>8187</v>
      </c>
      <c r="G2841" s="14">
        <v>10</v>
      </c>
      <c r="H2841" s="14" t="s">
        <v>8164</v>
      </c>
      <c r="I2841" s="14">
        <v>7</v>
      </c>
      <c r="J2841" s="14" t="s">
        <v>8203</v>
      </c>
    </row>
    <row r="2842" spans="1:10" x14ac:dyDescent="0.2">
      <c r="A2842" s="14">
        <v>20251031</v>
      </c>
      <c r="B2842" s="15">
        <v>6537</v>
      </c>
      <c r="C2842" s="14" t="s">
        <v>11087</v>
      </c>
      <c r="D2842" s="14" t="s">
        <v>12681</v>
      </c>
      <c r="E2842" s="14">
        <v>9050</v>
      </c>
      <c r="F2842" s="14" t="s">
        <v>8187</v>
      </c>
      <c r="G2842" s="14">
        <v>10</v>
      </c>
      <c r="H2842" s="14" t="s">
        <v>8164</v>
      </c>
      <c r="I2842" s="14" t="s">
        <v>8153</v>
      </c>
      <c r="J2842" s="14" t="s">
        <v>8153</v>
      </c>
    </row>
    <row r="2843" spans="1:10" x14ac:dyDescent="0.2">
      <c r="A2843" s="14">
        <v>20251031</v>
      </c>
      <c r="B2843" s="15">
        <v>6538</v>
      </c>
      <c r="C2843" s="14" t="s">
        <v>11088</v>
      </c>
      <c r="D2843" s="14" t="s">
        <v>12682</v>
      </c>
      <c r="E2843" s="14">
        <v>9050</v>
      </c>
      <c r="F2843" s="14" t="s">
        <v>8187</v>
      </c>
      <c r="G2843" s="14">
        <v>10</v>
      </c>
      <c r="H2843" s="14" t="s">
        <v>8164</v>
      </c>
      <c r="I2843" s="14" t="s">
        <v>8153</v>
      </c>
      <c r="J2843" s="14" t="s">
        <v>8153</v>
      </c>
    </row>
    <row r="2844" spans="1:10" x14ac:dyDescent="0.2">
      <c r="A2844" s="14">
        <v>20251031</v>
      </c>
      <c r="B2844" s="15">
        <v>6539</v>
      </c>
      <c r="C2844" s="14" t="s">
        <v>11089</v>
      </c>
      <c r="D2844" s="14" t="s">
        <v>12680</v>
      </c>
      <c r="E2844" s="14">
        <v>9050</v>
      </c>
      <c r="F2844" s="14" t="s">
        <v>8187</v>
      </c>
      <c r="G2844" s="14">
        <v>10</v>
      </c>
      <c r="H2844" s="14" t="s">
        <v>8164</v>
      </c>
      <c r="I2844" s="14">
        <v>7</v>
      </c>
      <c r="J2844" s="14" t="s">
        <v>8203</v>
      </c>
    </row>
    <row r="2845" spans="1:10" x14ac:dyDescent="0.2">
      <c r="A2845" s="14">
        <v>20251031</v>
      </c>
      <c r="B2845" s="15">
        <v>6540</v>
      </c>
      <c r="C2845" s="14" t="s">
        <v>11090</v>
      </c>
      <c r="D2845" s="14" t="s">
        <v>12682</v>
      </c>
      <c r="E2845" s="14">
        <v>9050</v>
      </c>
      <c r="F2845" s="14" t="s">
        <v>8187</v>
      </c>
      <c r="G2845" s="14">
        <v>10</v>
      </c>
      <c r="H2845" s="14" t="s">
        <v>8164</v>
      </c>
      <c r="I2845" s="14" t="s">
        <v>8153</v>
      </c>
      <c r="J2845" s="14" t="s">
        <v>8153</v>
      </c>
    </row>
    <row r="2846" spans="1:10" x14ac:dyDescent="0.2">
      <c r="A2846" s="14">
        <v>20251031</v>
      </c>
      <c r="B2846" s="15">
        <v>6542</v>
      </c>
      <c r="C2846" s="14" t="s">
        <v>11091</v>
      </c>
      <c r="D2846" s="14" t="s">
        <v>12682</v>
      </c>
      <c r="E2846" s="14">
        <v>9050</v>
      </c>
      <c r="F2846" s="14" t="s">
        <v>8187</v>
      </c>
      <c r="G2846" s="14">
        <v>10</v>
      </c>
      <c r="H2846" s="14" t="s">
        <v>8164</v>
      </c>
      <c r="I2846" s="14" t="s">
        <v>8153</v>
      </c>
      <c r="J2846" s="14" t="s">
        <v>8153</v>
      </c>
    </row>
    <row r="2847" spans="1:10" x14ac:dyDescent="0.2">
      <c r="A2847" s="14">
        <v>20251031</v>
      </c>
      <c r="B2847" s="15">
        <v>6543</v>
      </c>
      <c r="C2847" s="14" t="s">
        <v>11092</v>
      </c>
      <c r="D2847" s="14" t="s">
        <v>12682</v>
      </c>
      <c r="E2847" s="14">
        <v>9050</v>
      </c>
      <c r="F2847" s="14" t="s">
        <v>8187</v>
      </c>
      <c r="G2847" s="14">
        <v>10</v>
      </c>
      <c r="H2847" s="14" t="s">
        <v>8164</v>
      </c>
      <c r="I2847" s="14" t="s">
        <v>8153</v>
      </c>
      <c r="J2847" s="14" t="s">
        <v>8153</v>
      </c>
    </row>
    <row r="2848" spans="1:10" x14ac:dyDescent="0.2">
      <c r="A2848" s="14">
        <v>20251031</v>
      </c>
      <c r="B2848" s="15">
        <v>6544</v>
      </c>
      <c r="C2848" s="14" t="s">
        <v>11093</v>
      </c>
      <c r="D2848" s="14" t="s">
        <v>12680</v>
      </c>
      <c r="E2848" s="14">
        <v>9050</v>
      </c>
      <c r="F2848" s="14" t="s">
        <v>8187</v>
      </c>
      <c r="G2848" s="14">
        <v>10</v>
      </c>
      <c r="H2848" s="14" t="s">
        <v>8164</v>
      </c>
      <c r="I2848" s="14">
        <v>4</v>
      </c>
      <c r="J2848" s="14" t="s">
        <v>8177</v>
      </c>
    </row>
    <row r="2849" spans="1:10" x14ac:dyDescent="0.2">
      <c r="A2849" s="14">
        <v>20251031</v>
      </c>
      <c r="B2849" s="15">
        <v>6545</v>
      </c>
      <c r="C2849" s="14" t="s">
        <v>11094</v>
      </c>
      <c r="D2849" s="14" t="s">
        <v>12681</v>
      </c>
      <c r="E2849" s="14">
        <v>9050</v>
      </c>
      <c r="F2849" s="14" t="s">
        <v>8187</v>
      </c>
      <c r="G2849" s="14">
        <v>10</v>
      </c>
      <c r="H2849" s="14" t="s">
        <v>8164</v>
      </c>
      <c r="I2849" s="14" t="s">
        <v>8153</v>
      </c>
      <c r="J2849" s="14" t="s">
        <v>8153</v>
      </c>
    </row>
    <row r="2850" spans="1:10" x14ac:dyDescent="0.2">
      <c r="A2850" s="14">
        <v>20251031</v>
      </c>
      <c r="B2850" s="15">
        <v>6546</v>
      </c>
      <c r="C2850" s="14" t="s">
        <v>11095</v>
      </c>
      <c r="D2850" s="14" t="s">
        <v>12682</v>
      </c>
      <c r="E2850" s="14">
        <v>9050</v>
      </c>
      <c r="F2850" s="14" t="s">
        <v>8187</v>
      </c>
      <c r="G2850" s="14">
        <v>10</v>
      </c>
      <c r="H2850" s="14" t="s">
        <v>8164</v>
      </c>
      <c r="I2850" s="14" t="s">
        <v>8153</v>
      </c>
      <c r="J2850" s="14" t="s">
        <v>8153</v>
      </c>
    </row>
    <row r="2851" spans="1:10" x14ac:dyDescent="0.2">
      <c r="A2851" s="14">
        <v>20251031</v>
      </c>
      <c r="B2851" s="15">
        <v>6547</v>
      </c>
      <c r="C2851" s="14" t="s">
        <v>11096</v>
      </c>
      <c r="D2851" s="14" t="s">
        <v>12682</v>
      </c>
      <c r="E2851" s="14">
        <v>9050</v>
      </c>
      <c r="F2851" s="14" t="s">
        <v>8187</v>
      </c>
      <c r="G2851" s="14">
        <v>10</v>
      </c>
      <c r="H2851" s="14" t="s">
        <v>8164</v>
      </c>
      <c r="I2851" s="14" t="s">
        <v>8153</v>
      </c>
      <c r="J2851" s="14" t="s">
        <v>8153</v>
      </c>
    </row>
    <row r="2852" spans="1:10" x14ac:dyDescent="0.2">
      <c r="A2852" s="14">
        <v>20251031</v>
      </c>
      <c r="B2852" s="15">
        <v>6548</v>
      </c>
      <c r="C2852" s="14" t="s">
        <v>11097</v>
      </c>
      <c r="D2852" s="14" t="s">
        <v>12681</v>
      </c>
      <c r="E2852" s="14">
        <v>9050</v>
      </c>
      <c r="F2852" s="14" t="s">
        <v>8187</v>
      </c>
      <c r="G2852" s="14">
        <v>10</v>
      </c>
      <c r="H2852" s="14" t="s">
        <v>8164</v>
      </c>
      <c r="I2852" s="14" t="s">
        <v>8153</v>
      </c>
      <c r="J2852" s="14" t="s">
        <v>8153</v>
      </c>
    </row>
    <row r="2853" spans="1:10" x14ac:dyDescent="0.2">
      <c r="A2853" s="14">
        <v>20251031</v>
      </c>
      <c r="B2853" s="15">
        <v>6549</v>
      </c>
      <c r="C2853" s="14" t="s">
        <v>11098</v>
      </c>
      <c r="D2853" s="14" t="s">
        <v>12682</v>
      </c>
      <c r="E2853" s="14">
        <v>9050</v>
      </c>
      <c r="F2853" s="14" t="s">
        <v>8187</v>
      </c>
      <c r="G2853" s="14">
        <v>10</v>
      </c>
      <c r="H2853" s="14" t="s">
        <v>8164</v>
      </c>
      <c r="I2853" s="14" t="s">
        <v>8153</v>
      </c>
      <c r="J2853" s="14" t="s">
        <v>8153</v>
      </c>
    </row>
    <row r="2854" spans="1:10" x14ac:dyDescent="0.2">
      <c r="A2854" s="14">
        <v>20251031</v>
      </c>
      <c r="B2854" s="15">
        <v>6551</v>
      </c>
      <c r="C2854" s="14" t="s">
        <v>11099</v>
      </c>
      <c r="D2854" s="14" t="s">
        <v>12682</v>
      </c>
      <c r="E2854" s="14">
        <v>9050</v>
      </c>
      <c r="F2854" s="14" t="s">
        <v>8187</v>
      </c>
      <c r="G2854" s="14">
        <v>10</v>
      </c>
      <c r="H2854" s="14" t="s">
        <v>8164</v>
      </c>
      <c r="I2854" s="14" t="s">
        <v>8153</v>
      </c>
      <c r="J2854" s="14" t="s">
        <v>8153</v>
      </c>
    </row>
    <row r="2855" spans="1:10" x14ac:dyDescent="0.2">
      <c r="A2855" s="14">
        <v>20251031</v>
      </c>
      <c r="B2855" s="15">
        <v>6552</v>
      </c>
      <c r="C2855" s="14" t="s">
        <v>11100</v>
      </c>
      <c r="D2855" s="14" t="s">
        <v>12682</v>
      </c>
      <c r="E2855" s="14">
        <v>9050</v>
      </c>
      <c r="F2855" s="14" t="s">
        <v>8187</v>
      </c>
      <c r="G2855" s="14">
        <v>10</v>
      </c>
      <c r="H2855" s="14" t="s">
        <v>8164</v>
      </c>
      <c r="I2855" s="14" t="s">
        <v>8153</v>
      </c>
      <c r="J2855" s="14" t="s">
        <v>8153</v>
      </c>
    </row>
    <row r="2856" spans="1:10" x14ac:dyDescent="0.2">
      <c r="A2856" s="14">
        <v>20251031</v>
      </c>
      <c r="B2856" s="15">
        <v>6554</v>
      </c>
      <c r="C2856" s="14" t="s">
        <v>11101</v>
      </c>
      <c r="D2856" s="14" t="s">
        <v>12681</v>
      </c>
      <c r="E2856" s="14">
        <v>9050</v>
      </c>
      <c r="F2856" s="14" t="s">
        <v>8187</v>
      </c>
      <c r="G2856" s="14">
        <v>10</v>
      </c>
      <c r="H2856" s="14" t="s">
        <v>8164</v>
      </c>
      <c r="I2856" s="14" t="s">
        <v>8153</v>
      </c>
      <c r="J2856" s="14" t="s">
        <v>8153</v>
      </c>
    </row>
    <row r="2857" spans="1:10" x14ac:dyDescent="0.2">
      <c r="A2857" s="14">
        <v>20251031</v>
      </c>
      <c r="B2857" s="15">
        <v>6555</v>
      </c>
      <c r="C2857" s="14" t="s">
        <v>11102</v>
      </c>
      <c r="D2857" s="14" t="s">
        <v>12682</v>
      </c>
      <c r="E2857" s="14">
        <v>9050</v>
      </c>
      <c r="F2857" s="14" t="s">
        <v>8187</v>
      </c>
      <c r="G2857" s="14">
        <v>10</v>
      </c>
      <c r="H2857" s="14" t="s">
        <v>8164</v>
      </c>
      <c r="I2857" s="14" t="s">
        <v>8153</v>
      </c>
      <c r="J2857" s="14" t="s">
        <v>8153</v>
      </c>
    </row>
    <row r="2858" spans="1:10" x14ac:dyDescent="0.2">
      <c r="A2858" s="14">
        <v>20251031</v>
      </c>
      <c r="B2858" s="15">
        <v>6557</v>
      </c>
      <c r="C2858" s="14" t="s">
        <v>11103</v>
      </c>
      <c r="D2858" s="14" t="s">
        <v>12681</v>
      </c>
      <c r="E2858" s="14">
        <v>9050</v>
      </c>
      <c r="F2858" s="14" t="s">
        <v>8187</v>
      </c>
      <c r="G2858" s="14">
        <v>10</v>
      </c>
      <c r="H2858" s="14" t="s">
        <v>8164</v>
      </c>
      <c r="I2858" s="14" t="s">
        <v>8153</v>
      </c>
      <c r="J2858" s="14" t="s">
        <v>8153</v>
      </c>
    </row>
    <row r="2859" spans="1:10" x14ac:dyDescent="0.2">
      <c r="A2859" s="14">
        <v>20251031</v>
      </c>
      <c r="B2859" s="15">
        <v>6558</v>
      </c>
      <c r="C2859" s="14" t="s">
        <v>11104</v>
      </c>
      <c r="D2859" s="14" t="s">
        <v>12681</v>
      </c>
      <c r="E2859" s="14">
        <v>9050</v>
      </c>
      <c r="F2859" s="14" t="s">
        <v>8187</v>
      </c>
      <c r="G2859" s="14">
        <v>10</v>
      </c>
      <c r="H2859" s="14" t="s">
        <v>8164</v>
      </c>
      <c r="I2859" s="14" t="s">
        <v>8153</v>
      </c>
      <c r="J2859" s="14" t="s">
        <v>8153</v>
      </c>
    </row>
    <row r="2860" spans="1:10" x14ac:dyDescent="0.2">
      <c r="A2860" s="14">
        <v>20251031</v>
      </c>
      <c r="B2860" s="15">
        <v>6560</v>
      </c>
      <c r="C2860" s="14" t="s">
        <v>11105</v>
      </c>
      <c r="D2860" s="14" t="s">
        <v>12680</v>
      </c>
      <c r="E2860" s="14">
        <v>9050</v>
      </c>
      <c r="F2860" s="14" t="s">
        <v>8187</v>
      </c>
      <c r="G2860" s="14">
        <v>10</v>
      </c>
      <c r="H2860" s="14" t="s">
        <v>8164</v>
      </c>
      <c r="I2860" s="14">
        <v>7</v>
      </c>
      <c r="J2860" s="14" t="s">
        <v>8203</v>
      </c>
    </row>
    <row r="2861" spans="1:10" x14ac:dyDescent="0.2">
      <c r="A2861" s="14">
        <v>20251031</v>
      </c>
      <c r="B2861" s="15">
        <v>6561</v>
      </c>
      <c r="C2861" s="14" t="s">
        <v>11106</v>
      </c>
      <c r="D2861" s="14" t="s">
        <v>12681</v>
      </c>
      <c r="E2861" s="14">
        <v>9050</v>
      </c>
      <c r="F2861" s="14" t="s">
        <v>8187</v>
      </c>
      <c r="G2861" s="14">
        <v>10</v>
      </c>
      <c r="H2861" s="14" t="s">
        <v>8164</v>
      </c>
      <c r="I2861" s="14" t="s">
        <v>8153</v>
      </c>
      <c r="J2861" s="14" t="s">
        <v>8153</v>
      </c>
    </row>
    <row r="2862" spans="1:10" x14ac:dyDescent="0.2">
      <c r="A2862" s="14">
        <v>20251031</v>
      </c>
      <c r="B2862" s="15">
        <v>6562</v>
      </c>
      <c r="C2862" s="14" t="s">
        <v>11107</v>
      </c>
      <c r="D2862" s="14" t="s">
        <v>12681</v>
      </c>
      <c r="E2862" s="14">
        <v>9050</v>
      </c>
      <c r="F2862" s="14" t="s">
        <v>8187</v>
      </c>
      <c r="G2862" s="14">
        <v>10</v>
      </c>
      <c r="H2862" s="14" t="s">
        <v>8164</v>
      </c>
      <c r="I2862" s="14" t="s">
        <v>8153</v>
      </c>
      <c r="J2862" s="14" t="s">
        <v>8153</v>
      </c>
    </row>
    <row r="2863" spans="1:10" x14ac:dyDescent="0.2">
      <c r="A2863" s="14">
        <v>20251031</v>
      </c>
      <c r="B2863" s="15">
        <v>6563</v>
      </c>
      <c r="C2863" s="14" t="s">
        <v>11108</v>
      </c>
      <c r="D2863" s="14" t="s">
        <v>12681</v>
      </c>
      <c r="E2863" s="14">
        <v>9050</v>
      </c>
      <c r="F2863" s="14" t="s">
        <v>8187</v>
      </c>
      <c r="G2863" s="14">
        <v>10</v>
      </c>
      <c r="H2863" s="14" t="s">
        <v>8164</v>
      </c>
      <c r="I2863" s="14" t="s">
        <v>8153</v>
      </c>
      <c r="J2863" s="14" t="s">
        <v>8153</v>
      </c>
    </row>
    <row r="2864" spans="1:10" x14ac:dyDescent="0.2">
      <c r="A2864" s="14">
        <v>20251031</v>
      </c>
      <c r="B2864" s="15">
        <v>6564</v>
      </c>
      <c r="C2864" s="14" t="s">
        <v>11109</v>
      </c>
      <c r="D2864" s="14" t="s">
        <v>12680</v>
      </c>
      <c r="E2864" s="14">
        <v>9050</v>
      </c>
      <c r="F2864" s="14" t="s">
        <v>8187</v>
      </c>
      <c r="G2864" s="14">
        <v>10</v>
      </c>
      <c r="H2864" s="14" t="s">
        <v>8164</v>
      </c>
      <c r="I2864" s="14">
        <v>7</v>
      </c>
      <c r="J2864" s="14" t="s">
        <v>8203</v>
      </c>
    </row>
    <row r="2865" spans="1:10" x14ac:dyDescent="0.2">
      <c r="A2865" s="14">
        <v>20251031</v>
      </c>
      <c r="B2865" s="15">
        <v>6565</v>
      </c>
      <c r="C2865" s="14" t="s">
        <v>11110</v>
      </c>
      <c r="D2865" s="14" t="s">
        <v>12682</v>
      </c>
      <c r="E2865" s="14">
        <v>9050</v>
      </c>
      <c r="F2865" s="14" t="s">
        <v>8187</v>
      </c>
      <c r="G2865" s="14">
        <v>10</v>
      </c>
      <c r="H2865" s="14" t="s">
        <v>8164</v>
      </c>
      <c r="I2865" s="14" t="s">
        <v>8153</v>
      </c>
      <c r="J2865" s="14" t="s">
        <v>8153</v>
      </c>
    </row>
    <row r="2866" spans="1:10" x14ac:dyDescent="0.2">
      <c r="A2866" s="14">
        <v>20251031</v>
      </c>
      <c r="B2866" s="15">
        <v>6566</v>
      </c>
      <c r="C2866" s="14" t="s">
        <v>11111</v>
      </c>
      <c r="D2866" s="14" t="s">
        <v>12682</v>
      </c>
      <c r="E2866" s="14">
        <v>9050</v>
      </c>
      <c r="F2866" s="14" t="s">
        <v>8187</v>
      </c>
      <c r="G2866" s="14">
        <v>10</v>
      </c>
      <c r="H2866" s="14" t="s">
        <v>8164</v>
      </c>
      <c r="I2866" s="14" t="s">
        <v>8153</v>
      </c>
      <c r="J2866" s="14" t="s">
        <v>8153</v>
      </c>
    </row>
    <row r="2867" spans="1:10" x14ac:dyDescent="0.2">
      <c r="A2867" s="14">
        <v>20251031</v>
      </c>
      <c r="B2867" s="15">
        <v>6568</v>
      </c>
      <c r="C2867" s="14" t="s">
        <v>11112</v>
      </c>
      <c r="D2867" s="14" t="s">
        <v>12681</v>
      </c>
      <c r="E2867" s="14">
        <v>9050</v>
      </c>
      <c r="F2867" s="14" t="s">
        <v>8187</v>
      </c>
      <c r="G2867" s="14">
        <v>10</v>
      </c>
      <c r="H2867" s="14" t="s">
        <v>8164</v>
      </c>
      <c r="I2867" s="14" t="s">
        <v>8153</v>
      </c>
      <c r="J2867" s="14" t="s">
        <v>8153</v>
      </c>
    </row>
    <row r="2868" spans="1:10" x14ac:dyDescent="0.2">
      <c r="A2868" s="14">
        <v>20251031</v>
      </c>
      <c r="B2868" s="15">
        <v>6570</v>
      </c>
      <c r="C2868" s="14" t="s">
        <v>11113</v>
      </c>
      <c r="D2868" s="14" t="s">
        <v>12682</v>
      </c>
      <c r="E2868" s="14">
        <v>9050</v>
      </c>
      <c r="F2868" s="14" t="s">
        <v>8187</v>
      </c>
      <c r="G2868" s="14">
        <v>10</v>
      </c>
      <c r="H2868" s="14" t="s">
        <v>8164</v>
      </c>
      <c r="I2868" s="14" t="s">
        <v>8153</v>
      </c>
      <c r="J2868" s="14" t="s">
        <v>8153</v>
      </c>
    </row>
    <row r="2869" spans="1:10" x14ac:dyDescent="0.2">
      <c r="A2869" s="14">
        <v>20251031</v>
      </c>
      <c r="B2869" s="15">
        <v>6571</v>
      </c>
      <c r="C2869" s="14" t="s">
        <v>11114</v>
      </c>
      <c r="D2869" s="14" t="s">
        <v>12680</v>
      </c>
      <c r="E2869" s="14">
        <v>9050</v>
      </c>
      <c r="F2869" s="14" t="s">
        <v>8187</v>
      </c>
      <c r="G2869" s="14">
        <v>10</v>
      </c>
      <c r="H2869" s="14" t="s">
        <v>8164</v>
      </c>
      <c r="I2869" s="14">
        <v>7</v>
      </c>
      <c r="J2869" s="14" t="s">
        <v>8203</v>
      </c>
    </row>
    <row r="2870" spans="1:10" x14ac:dyDescent="0.2">
      <c r="A2870" s="14">
        <v>20251031</v>
      </c>
      <c r="B2870" s="15">
        <v>6572</v>
      </c>
      <c r="C2870" s="14" t="s">
        <v>11115</v>
      </c>
      <c r="D2870" s="14" t="s">
        <v>12680</v>
      </c>
      <c r="E2870" s="14">
        <v>9050</v>
      </c>
      <c r="F2870" s="14" t="s">
        <v>8187</v>
      </c>
      <c r="G2870" s="14">
        <v>10</v>
      </c>
      <c r="H2870" s="14" t="s">
        <v>8164</v>
      </c>
      <c r="I2870" s="14">
        <v>7</v>
      </c>
      <c r="J2870" s="14" t="s">
        <v>8203</v>
      </c>
    </row>
    <row r="2871" spans="1:10" x14ac:dyDescent="0.2">
      <c r="A2871" s="14">
        <v>20251031</v>
      </c>
      <c r="B2871" s="15">
        <v>6573</v>
      </c>
      <c r="C2871" s="14" t="s">
        <v>11116</v>
      </c>
      <c r="D2871" s="14" t="s">
        <v>12681</v>
      </c>
      <c r="E2871" s="14">
        <v>9050</v>
      </c>
      <c r="F2871" s="14" t="s">
        <v>8187</v>
      </c>
      <c r="G2871" s="14">
        <v>10</v>
      </c>
      <c r="H2871" s="14" t="s">
        <v>8164</v>
      </c>
      <c r="I2871" s="14" t="s">
        <v>8153</v>
      </c>
      <c r="J2871" s="14" t="s">
        <v>8153</v>
      </c>
    </row>
    <row r="2872" spans="1:10" x14ac:dyDescent="0.2">
      <c r="A2872" s="14">
        <v>20251031</v>
      </c>
      <c r="B2872" s="15">
        <v>6574</v>
      </c>
      <c r="C2872" s="14" t="s">
        <v>11117</v>
      </c>
      <c r="D2872" s="14" t="s">
        <v>12681</v>
      </c>
      <c r="E2872" s="14">
        <v>9050</v>
      </c>
      <c r="F2872" s="14" t="s">
        <v>8187</v>
      </c>
      <c r="G2872" s="14">
        <v>10</v>
      </c>
      <c r="H2872" s="14" t="s">
        <v>8164</v>
      </c>
      <c r="I2872" s="14" t="s">
        <v>8153</v>
      </c>
      <c r="J2872" s="14" t="s">
        <v>8153</v>
      </c>
    </row>
    <row r="2873" spans="1:10" x14ac:dyDescent="0.2">
      <c r="A2873" s="14">
        <v>20251031</v>
      </c>
      <c r="B2873" s="15">
        <v>6576</v>
      </c>
      <c r="C2873" s="14" t="s">
        <v>11118</v>
      </c>
      <c r="D2873" s="14" t="s">
        <v>8162</v>
      </c>
      <c r="E2873" s="14">
        <v>9050</v>
      </c>
      <c r="F2873" s="14" t="s">
        <v>8187</v>
      </c>
      <c r="G2873" s="14">
        <v>10</v>
      </c>
      <c r="H2873" s="14" t="s">
        <v>8164</v>
      </c>
      <c r="I2873" s="14" t="s">
        <v>8153</v>
      </c>
      <c r="J2873" s="14" t="s">
        <v>8153</v>
      </c>
    </row>
    <row r="2874" spans="1:10" x14ac:dyDescent="0.2">
      <c r="A2874" s="14">
        <v>20251031</v>
      </c>
      <c r="B2874" s="15">
        <v>6577</v>
      </c>
      <c r="C2874" s="14" t="s">
        <v>11119</v>
      </c>
      <c r="D2874" s="14" t="s">
        <v>12681</v>
      </c>
      <c r="E2874" s="14">
        <v>9050</v>
      </c>
      <c r="F2874" s="14" t="s">
        <v>8187</v>
      </c>
      <c r="G2874" s="14">
        <v>10</v>
      </c>
      <c r="H2874" s="14" t="s">
        <v>8164</v>
      </c>
      <c r="I2874" s="14" t="s">
        <v>8153</v>
      </c>
      <c r="J2874" s="14" t="s">
        <v>8153</v>
      </c>
    </row>
    <row r="2875" spans="1:10" x14ac:dyDescent="0.2">
      <c r="A2875" s="14">
        <v>20251031</v>
      </c>
      <c r="B2875" s="15">
        <v>6578</v>
      </c>
      <c r="C2875" s="14" t="s">
        <v>11120</v>
      </c>
      <c r="D2875" s="14" t="s">
        <v>12682</v>
      </c>
      <c r="E2875" s="14">
        <v>9050</v>
      </c>
      <c r="F2875" s="14" t="s">
        <v>8187</v>
      </c>
      <c r="G2875" s="14">
        <v>10</v>
      </c>
      <c r="H2875" s="14" t="s">
        <v>8164</v>
      </c>
      <c r="I2875" s="14" t="s">
        <v>8153</v>
      </c>
      <c r="J2875" s="14" t="s">
        <v>8153</v>
      </c>
    </row>
    <row r="2876" spans="1:10" x14ac:dyDescent="0.2">
      <c r="A2876" s="14">
        <v>20251031</v>
      </c>
      <c r="B2876" s="15">
        <v>6579</v>
      </c>
      <c r="C2876" s="14" t="s">
        <v>11121</v>
      </c>
      <c r="D2876" s="14" t="s">
        <v>12681</v>
      </c>
      <c r="E2876" s="14">
        <v>9050</v>
      </c>
      <c r="F2876" s="14" t="s">
        <v>8187</v>
      </c>
      <c r="G2876" s="14">
        <v>10</v>
      </c>
      <c r="H2876" s="14" t="s">
        <v>8164</v>
      </c>
      <c r="I2876" s="14" t="s">
        <v>8153</v>
      </c>
      <c r="J2876" s="14" t="s">
        <v>8153</v>
      </c>
    </row>
    <row r="2877" spans="1:10" x14ac:dyDescent="0.2">
      <c r="A2877" s="14">
        <v>20251031</v>
      </c>
      <c r="B2877" s="15">
        <v>6580</v>
      </c>
      <c r="C2877" s="14" t="s">
        <v>11122</v>
      </c>
      <c r="D2877" s="14" t="s">
        <v>12681</v>
      </c>
      <c r="E2877" s="14">
        <v>9050</v>
      </c>
      <c r="F2877" s="14" t="s">
        <v>8187</v>
      </c>
      <c r="G2877" s="14">
        <v>10</v>
      </c>
      <c r="H2877" s="14" t="s">
        <v>8164</v>
      </c>
      <c r="I2877" s="14" t="s">
        <v>8153</v>
      </c>
      <c r="J2877" s="14" t="s">
        <v>8153</v>
      </c>
    </row>
    <row r="2878" spans="1:10" x14ac:dyDescent="0.2">
      <c r="A2878" s="14">
        <v>20251031</v>
      </c>
      <c r="B2878" s="15">
        <v>6584</v>
      </c>
      <c r="C2878" s="14" t="s">
        <v>11123</v>
      </c>
      <c r="D2878" s="14" t="s">
        <v>12680</v>
      </c>
      <c r="E2878" s="14">
        <v>3700</v>
      </c>
      <c r="F2878" s="14" t="s">
        <v>9294</v>
      </c>
      <c r="G2878" s="14">
        <v>6</v>
      </c>
      <c r="H2878" s="14" t="s">
        <v>9295</v>
      </c>
      <c r="I2878" s="14">
        <v>7</v>
      </c>
      <c r="J2878" s="14" t="s">
        <v>8203</v>
      </c>
    </row>
    <row r="2879" spans="1:10" x14ac:dyDescent="0.2">
      <c r="A2879" s="14">
        <v>20251031</v>
      </c>
      <c r="B2879" s="15">
        <v>6586</v>
      </c>
      <c r="C2879" s="14" t="s">
        <v>11124</v>
      </c>
      <c r="D2879" s="14" t="s">
        <v>12680</v>
      </c>
      <c r="E2879" s="14">
        <v>3600</v>
      </c>
      <c r="F2879" s="14" t="s">
        <v>8526</v>
      </c>
      <c r="G2879" s="14">
        <v>8</v>
      </c>
      <c r="H2879" s="14" t="s">
        <v>8526</v>
      </c>
      <c r="I2879" s="14">
        <v>4</v>
      </c>
      <c r="J2879" s="14" t="s">
        <v>8177</v>
      </c>
    </row>
    <row r="2880" spans="1:10" x14ac:dyDescent="0.2">
      <c r="A2880" s="14">
        <v>20251031</v>
      </c>
      <c r="B2880" s="15">
        <v>6588</v>
      </c>
      <c r="C2880" s="14" t="s">
        <v>11125</v>
      </c>
      <c r="D2880" s="14" t="s">
        <v>12680</v>
      </c>
      <c r="E2880" s="14">
        <v>3650</v>
      </c>
      <c r="F2880" s="14" t="s">
        <v>9125</v>
      </c>
      <c r="G2880" s="14">
        <v>9</v>
      </c>
      <c r="H2880" s="14" t="s">
        <v>8705</v>
      </c>
      <c r="I2880" s="14">
        <v>6</v>
      </c>
      <c r="J2880" s="14" t="s">
        <v>8150</v>
      </c>
    </row>
    <row r="2881" spans="1:10" x14ac:dyDescent="0.2">
      <c r="A2881" s="14">
        <v>20251031</v>
      </c>
      <c r="B2881" s="15">
        <v>6590</v>
      </c>
      <c r="C2881" s="14" t="s">
        <v>11126</v>
      </c>
      <c r="D2881" s="14" t="s">
        <v>12680</v>
      </c>
      <c r="E2881" s="14">
        <v>3650</v>
      </c>
      <c r="F2881" s="14" t="s">
        <v>9125</v>
      </c>
      <c r="G2881" s="14">
        <v>9</v>
      </c>
      <c r="H2881" s="14" t="s">
        <v>8705</v>
      </c>
      <c r="I2881" s="14">
        <v>6</v>
      </c>
      <c r="J2881" s="14" t="s">
        <v>8150</v>
      </c>
    </row>
    <row r="2882" spans="1:10" x14ac:dyDescent="0.2">
      <c r="A2882" s="14">
        <v>20251031</v>
      </c>
      <c r="B2882" s="15">
        <v>6592</v>
      </c>
      <c r="C2882" s="14" t="s">
        <v>11127</v>
      </c>
      <c r="D2882" s="14" t="s">
        <v>12680</v>
      </c>
      <c r="E2882" s="14">
        <v>3650</v>
      </c>
      <c r="F2882" s="14" t="s">
        <v>9125</v>
      </c>
      <c r="G2882" s="14">
        <v>9</v>
      </c>
      <c r="H2882" s="14" t="s">
        <v>8705</v>
      </c>
      <c r="I2882" s="14">
        <v>4</v>
      </c>
      <c r="J2882" s="14" t="s">
        <v>8177</v>
      </c>
    </row>
    <row r="2883" spans="1:10" x14ac:dyDescent="0.2">
      <c r="A2883" s="14">
        <v>20251031</v>
      </c>
      <c r="B2883" s="15">
        <v>6594</v>
      </c>
      <c r="C2883" s="14" t="s">
        <v>11128</v>
      </c>
      <c r="D2883" s="14" t="s">
        <v>12680</v>
      </c>
      <c r="E2883" s="14">
        <v>3650</v>
      </c>
      <c r="F2883" s="14" t="s">
        <v>9125</v>
      </c>
      <c r="G2883" s="14">
        <v>9</v>
      </c>
      <c r="H2883" s="14" t="s">
        <v>8705</v>
      </c>
      <c r="I2883" s="14">
        <v>2</v>
      </c>
      <c r="J2883" s="14" t="s">
        <v>8533</v>
      </c>
    </row>
    <row r="2884" spans="1:10" x14ac:dyDescent="0.2">
      <c r="A2884" s="14">
        <v>20251031</v>
      </c>
      <c r="B2884" s="15">
        <v>6596</v>
      </c>
      <c r="C2884" s="14" t="s">
        <v>11129</v>
      </c>
      <c r="D2884" s="14" t="s">
        <v>8162</v>
      </c>
      <c r="E2884" s="14">
        <v>3650</v>
      </c>
      <c r="F2884" s="14" t="s">
        <v>9125</v>
      </c>
      <c r="G2884" s="14">
        <v>9</v>
      </c>
      <c r="H2884" s="14" t="s">
        <v>8705</v>
      </c>
      <c r="I2884" s="14" t="s">
        <v>8153</v>
      </c>
      <c r="J2884" s="14" t="s">
        <v>8153</v>
      </c>
    </row>
    <row r="2885" spans="1:10" x14ac:dyDescent="0.2">
      <c r="A2885" s="14">
        <v>20251031</v>
      </c>
      <c r="B2885" s="15">
        <v>6597</v>
      </c>
      <c r="C2885" s="14" t="s">
        <v>11130</v>
      </c>
      <c r="D2885" s="14" t="s">
        <v>12681</v>
      </c>
      <c r="E2885" s="14">
        <v>3650</v>
      </c>
      <c r="F2885" s="14" t="s">
        <v>9125</v>
      </c>
      <c r="G2885" s="14">
        <v>9</v>
      </c>
      <c r="H2885" s="14" t="s">
        <v>8705</v>
      </c>
      <c r="I2885" s="14" t="s">
        <v>8153</v>
      </c>
      <c r="J2885" s="14" t="s">
        <v>8153</v>
      </c>
    </row>
    <row r="2886" spans="1:10" x14ac:dyDescent="0.2">
      <c r="A2886" s="14">
        <v>20251031</v>
      </c>
      <c r="B2886" s="15">
        <v>6599</v>
      </c>
      <c r="C2886" s="14" t="s">
        <v>11131</v>
      </c>
      <c r="D2886" s="14" t="s">
        <v>12682</v>
      </c>
      <c r="E2886" s="14">
        <v>3650</v>
      </c>
      <c r="F2886" s="14" t="s">
        <v>9125</v>
      </c>
      <c r="G2886" s="14">
        <v>9</v>
      </c>
      <c r="H2886" s="14" t="s">
        <v>8705</v>
      </c>
      <c r="I2886" s="14" t="s">
        <v>8153</v>
      </c>
      <c r="J2886" s="14" t="s">
        <v>8153</v>
      </c>
    </row>
    <row r="2887" spans="1:10" x14ac:dyDescent="0.2">
      <c r="A2887" s="14">
        <v>20251031</v>
      </c>
      <c r="B2887" s="15">
        <v>6612</v>
      </c>
      <c r="C2887" s="14" t="s">
        <v>11132</v>
      </c>
      <c r="D2887" s="14" t="s">
        <v>12681</v>
      </c>
      <c r="E2887" s="14">
        <v>3650</v>
      </c>
      <c r="F2887" s="14" t="s">
        <v>9125</v>
      </c>
      <c r="G2887" s="14">
        <v>9</v>
      </c>
      <c r="H2887" s="14" t="s">
        <v>8705</v>
      </c>
      <c r="I2887" s="14" t="s">
        <v>8153</v>
      </c>
      <c r="J2887" s="14" t="s">
        <v>8153</v>
      </c>
    </row>
    <row r="2888" spans="1:10" x14ac:dyDescent="0.2">
      <c r="A2888" s="14">
        <v>20251031</v>
      </c>
      <c r="B2888" s="15">
        <v>6613</v>
      </c>
      <c r="C2888" s="14" t="s">
        <v>11133</v>
      </c>
      <c r="D2888" s="14" t="s">
        <v>12681</v>
      </c>
      <c r="E2888" s="14">
        <v>3650</v>
      </c>
      <c r="F2888" s="14" t="s">
        <v>9125</v>
      </c>
      <c r="G2888" s="14">
        <v>9</v>
      </c>
      <c r="H2888" s="14" t="s">
        <v>8705</v>
      </c>
      <c r="I2888" s="14" t="s">
        <v>8153</v>
      </c>
      <c r="J2888" s="14" t="s">
        <v>8153</v>
      </c>
    </row>
    <row r="2889" spans="1:10" x14ac:dyDescent="0.2">
      <c r="A2889" s="14">
        <v>20251031</v>
      </c>
      <c r="B2889" s="15">
        <v>6614</v>
      </c>
      <c r="C2889" s="14" t="s">
        <v>11134</v>
      </c>
      <c r="D2889" s="14" t="s">
        <v>12682</v>
      </c>
      <c r="E2889" s="14">
        <v>3650</v>
      </c>
      <c r="F2889" s="14" t="s">
        <v>9125</v>
      </c>
      <c r="G2889" s="14">
        <v>9</v>
      </c>
      <c r="H2889" s="14" t="s">
        <v>8705</v>
      </c>
      <c r="I2889" s="14" t="s">
        <v>8153</v>
      </c>
      <c r="J2889" s="14" t="s">
        <v>8153</v>
      </c>
    </row>
    <row r="2890" spans="1:10" x14ac:dyDescent="0.2">
      <c r="A2890" s="14">
        <v>20251031</v>
      </c>
      <c r="B2890" s="15">
        <v>6615</v>
      </c>
      <c r="C2890" s="14" t="s">
        <v>11135</v>
      </c>
      <c r="D2890" s="14" t="s">
        <v>12680</v>
      </c>
      <c r="E2890" s="14">
        <v>3650</v>
      </c>
      <c r="F2890" s="14" t="s">
        <v>9125</v>
      </c>
      <c r="G2890" s="14">
        <v>9</v>
      </c>
      <c r="H2890" s="14" t="s">
        <v>8705</v>
      </c>
      <c r="I2890" s="14">
        <v>7</v>
      </c>
      <c r="J2890" s="14" t="s">
        <v>8203</v>
      </c>
    </row>
    <row r="2891" spans="1:10" x14ac:dyDescent="0.2">
      <c r="A2891" s="14">
        <v>20251031</v>
      </c>
      <c r="B2891" s="15">
        <v>6616</v>
      </c>
      <c r="C2891" s="14" t="s">
        <v>11136</v>
      </c>
      <c r="D2891" s="14" t="s">
        <v>12680</v>
      </c>
      <c r="E2891" s="14">
        <v>3650</v>
      </c>
      <c r="F2891" s="14" t="s">
        <v>9125</v>
      </c>
      <c r="G2891" s="14">
        <v>9</v>
      </c>
      <c r="H2891" s="14" t="s">
        <v>8705</v>
      </c>
      <c r="I2891" s="14">
        <v>7</v>
      </c>
      <c r="J2891" s="14" t="s">
        <v>8203</v>
      </c>
    </row>
    <row r="2892" spans="1:10" x14ac:dyDescent="0.2">
      <c r="A2892" s="14">
        <v>20251031</v>
      </c>
      <c r="B2892" s="15">
        <v>6617</v>
      </c>
      <c r="C2892" s="14" t="s">
        <v>11137</v>
      </c>
      <c r="D2892" s="14" t="s">
        <v>12680</v>
      </c>
      <c r="E2892" s="14">
        <v>3650</v>
      </c>
      <c r="F2892" s="14" t="s">
        <v>9125</v>
      </c>
      <c r="G2892" s="14">
        <v>9</v>
      </c>
      <c r="H2892" s="14" t="s">
        <v>8705</v>
      </c>
      <c r="I2892" s="14">
        <v>7</v>
      </c>
      <c r="J2892" s="14" t="s">
        <v>8203</v>
      </c>
    </row>
    <row r="2893" spans="1:10" x14ac:dyDescent="0.2">
      <c r="A2893" s="14">
        <v>20251031</v>
      </c>
      <c r="B2893" s="15">
        <v>6619</v>
      </c>
      <c r="C2893" s="14" t="s">
        <v>11138</v>
      </c>
      <c r="D2893" s="14" t="s">
        <v>12680</v>
      </c>
      <c r="E2893" s="14">
        <v>3650</v>
      </c>
      <c r="F2893" s="14" t="s">
        <v>9125</v>
      </c>
      <c r="G2893" s="14">
        <v>9</v>
      </c>
      <c r="H2893" s="14" t="s">
        <v>8705</v>
      </c>
      <c r="I2893" s="14">
        <v>7</v>
      </c>
      <c r="J2893" s="14" t="s">
        <v>8203</v>
      </c>
    </row>
    <row r="2894" spans="1:10" x14ac:dyDescent="0.2">
      <c r="A2894" s="14">
        <v>20251031</v>
      </c>
      <c r="B2894" s="15">
        <v>6620</v>
      </c>
      <c r="C2894" s="14" t="s">
        <v>11139</v>
      </c>
      <c r="D2894" s="14" t="s">
        <v>12680</v>
      </c>
      <c r="E2894" s="14">
        <v>8050</v>
      </c>
      <c r="F2894" s="14" t="s">
        <v>8220</v>
      </c>
      <c r="G2894" s="14">
        <v>17</v>
      </c>
      <c r="H2894" s="14" t="s">
        <v>8221</v>
      </c>
      <c r="I2894" s="14">
        <v>7</v>
      </c>
      <c r="J2894" s="14" t="s">
        <v>8203</v>
      </c>
    </row>
    <row r="2895" spans="1:10" x14ac:dyDescent="0.2">
      <c r="A2895" s="14">
        <v>20251031</v>
      </c>
      <c r="B2895" s="15">
        <v>6622</v>
      </c>
      <c r="C2895" s="14" t="s">
        <v>11140</v>
      </c>
      <c r="D2895" s="14" t="s">
        <v>12680</v>
      </c>
      <c r="E2895" s="14">
        <v>3650</v>
      </c>
      <c r="F2895" s="14" t="s">
        <v>9125</v>
      </c>
      <c r="G2895" s="14">
        <v>9</v>
      </c>
      <c r="H2895" s="14" t="s">
        <v>8705</v>
      </c>
      <c r="I2895" s="14">
        <v>6</v>
      </c>
      <c r="J2895" s="14" t="s">
        <v>8150</v>
      </c>
    </row>
    <row r="2896" spans="1:10" x14ac:dyDescent="0.2">
      <c r="A2896" s="14">
        <v>20251031</v>
      </c>
      <c r="B2896" s="15">
        <v>6625</v>
      </c>
      <c r="C2896" s="14" t="s">
        <v>11141</v>
      </c>
      <c r="D2896" s="14" t="s">
        <v>12682</v>
      </c>
      <c r="E2896" s="14">
        <v>8050</v>
      </c>
      <c r="F2896" s="14" t="s">
        <v>8220</v>
      </c>
      <c r="G2896" s="14">
        <v>17</v>
      </c>
      <c r="H2896" s="14" t="s">
        <v>8221</v>
      </c>
      <c r="I2896" s="14" t="s">
        <v>8153</v>
      </c>
      <c r="J2896" s="14" t="s">
        <v>8153</v>
      </c>
    </row>
    <row r="2897" spans="1:10" x14ac:dyDescent="0.2">
      <c r="A2897" s="14">
        <v>20251031</v>
      </c>
      <c r="B2897" s="15">
        <v>6626</v>
      </c>
      <c r="C2897" s="14" t="s">
        <v>11142</v>
      </c>
      <c r="D2897" s="14" t="s">
        <v>12682</v>
      </c>
      <c r="E2897" s="14">
        <v>3650</v>
      </c>
      <c r="F2897" s="14" t="s">
        <v>9125</v>
      </c>
      <c r="G2897" s="14">
        <v>9</v>
      </c>
      <c r="H2897" s="14" t="s">
        <v>8705</v>
      </c>
      <c r="I2897" s="14" t="s">
        <v>8153</v>
      </c>
      <c r="J2897" s="14" t="s">
        <v>8153</v>
      </c>
    </row>
    <row r="2898" spans="1:10" x14ac:dyDescent="0.2">
      <c r="A2898" s="14">
        <v>20251031</v>
      </c>
      <c r="B2898" s="15">
        <v>6627</v>
      </c>
      <c r="C2898" s="14" t="s">
        <v>11143</v>
      </c>
      <c r="D2898" s="14" t="s">
        <v>12682</v>
      </c>
      <c r="E2898" s="14">
        <v>3650</v>
      </c>
      <c r="F2898" s="14" t="s">
        <v>9125</v>
      </c>
      <c r="G2898" s="14">
        <v>9</v>
      </c>
      <c r="H2898" s="14" t="s">
        <v>8705</v>
      </c>
      <c r="I2898" s="14" t="s">
        <v>8153</v>
      </c>
      <c r="J2898" s="14" t="s">
        <v>8153</v>
      </c>
    </row>
    <row r="2899" spans="1:10" x14ac:dyDescent="0.2">
      <c r="A2899" s="14">
        <v>20251031</v>
      </c>
      <c r="B2899" s="15">
        <v>6629</v>
      </c>
      <c r="C2899" s="14" t="s">
        <v>11144</v>
      </c>
      <c r="D2899" s="14" t="s">
        <v>12682</v>
      </c>
      <c r="E2899" s="14">
        <v>3650</v>
      </c>
      <c r="F2899" s="14" t="s">
        <v>9125</v>
      </c>
      <c r="G2899" s="14">
        <v>9</v>
      </c>
      <c r="H2899" s="14" t="s">
        <v>8705</v>
      </c>
      <c r="I2899" s="14" t="s">
        <v>8153</v>
      </c>
      <c r="J2899" s="14" t="s">
        <v>8153</v>
      </c>
    </row>
    <row r="2900" spans="1:10" x14ac:dyDescent="0.2">
      <c r="A2900" s="14">
        <v>20251031</v>
      </c>
      <c r="B2900" s="15">
        <v>6630</v>
      </c>
      <c r="C2900" s="14" t="s">
        <v>11145</v>
      </c>
      <c r="D2900" s="14" t="s">
        <v>12680</v>
      </c>
      <c r="E2900" s="14">
        <v>3650</v>
      </c>
      <c r="F2900" s="14" t="s">
        <v>9125</v>
      </c>
      <c r="G2900" s="14">
        <v>9</v>
      </c>
      <c r="H2900" s="14" t="s">
        <v>8705</v>
      </c>
      <c r="I2900" s="14">
        <v>6</v>
      </c>
      <c r="J2900" s="14" t="s">
        <v>8150</v>
      </c>
    </row>
    <row r="2901" spans="1:10" x14ac:dyDescent="0.2">
      <c r="A2901" s="14">
        <v>20251031</v>
      </c>
      <c r="B2901" s="15">
        <v>6632</v>
      </c>
      <c r="C2901" s="14" t="s">
        <v>11146</v>
      </c>
      <c r="D2901" s="14" t="s">
        <v>12680</v>
      </c>
      <c r="E2901" s="14">
        <v>3650</v>
      </c>
      <c r="F2901" s="14" t="s">
        <v>9125</v>
      </c>
      <c r="G2901" s="14">
        <v>9</v>
      </c>
      <c r="H2901" s="14" t="s">
        <v>8705</v>
      </c>
      <c r="I2901" s="14">
        <v>4</v>
      </c>
      <c r="J2901" s="14" t="s">
        <v>8177</v>
      </c>
    </row>
    <row r="2902" spans="1:10" x14ac:dyDescent="0.2">
      <c r="A2902" s="14">
        <v>20251031</v>
      </c>
      <c r="B2902" s="15">
        <v>6633</v>
      </c>
      <c r="C2902" s="14" t="s">
        <v>11147</v>
      </c>
      <c r="D2902" s="14" t="s">
        <v>12682</v>
      </c>
      <c r="E2902" s="14">
        <v>3650</v>
      </c>
      <c r="F2902" s="14" t="s">
        <v>9125</v>
      </c>
      <c r="G2902" s="14">
        <v>9</v>
      </c>
      <c r="H2902" s="14" t="s">
        <v>8705</v>
      </c>
      <c r="I2902" s="14" t="s">
        <v>8153</v>
      </c>
      <c r="J2902" s="14" t="s">
        <v>8153</v>
      </c>
    </row>
    <row r="2903" spans="1:10" x14ac:dyDescent="0.2">
      <c r="A2903" s="14">
        <v>20251031</v>
      </c>
      <c r="B2903" s="15">
        <v>6634</v>
      </c>
      <c r="C2903" s="14" t="s">
        <v>11148</v>
      </c>
      <c r="D2903" s="14" t="s">
        <v>12682</v>
      </c>
      <c r="E2903" s="14">
        <v>3650</v>
      </c>
      <c r="F2903" s="14" t="s">
        <v>9125</v>
      </c>
      <c r="G2903" s="14">
        <v>9</v>
      </c>
      <c r="H2903" s="14" t="s">
        <v>8705</v>
      </c>
      <c r="I2903" s="14" t="s">
        <v>8153</v>
      </c>
      <c r="J2903" s="14" t="s">
        <v>8153</v>
      </c>
    </row>
    <row r="2904" spans="1:10" x14ac:dyDescent="0.2">
      <c r="A2904" s="14">
        <v>20251031</v>
      </c>
      <c r="B2904" s="15">
        <v>6635</v>
      </c>
      <c r="C2904" s="14" t="s">
        <v>11149</v>
      </c>
      <c r="D2904" s="14" t="s">
        <v>12682</v>
      </c>
      <c r="E2904" s="14">
        <v>3650</v>
      </c>
      <c r="F2904" s="14" t="s">
        <v>9125</v>
      </c>
      <c r="G2904" s="14">
        <v>9</v>
      </c>
      <c r="H2904" s="14" t="s">
        <v>8705</v>
      </c>
      <c r="I2904" s="14" t="s">
        <v>8153</v>
      </c>
      <c r="J2904" s="14" t="s">
        <v>8153</v>
      </c>
    </row>
    <row r="2905" spans="1:10" x14ac:dyDescent="0.2">
      <c r="A2905" s="14">
        <v>20251031</v>
      </c>
      <c r="B2905" s="15">
        <v>6637</v>
      </c>
      <c r="C2905" s="14" t="s">
        <v>11150</v>
      </c>
      <c r="D2905" s="14" t="s">
        <v>12682</v>
      </c>
      <c r="E2905" s="14">
        <v>3650</v>
      </c>
      <c r="F2905" s="14" t="s">
        <v>9125</v>
      </c>
      <c r="G2905" s="14">
        <v>9</v>
      </c>
      <c r="H2905" s="14" t="s">
        <v>8705</v>
      </c>
      <c r="I2905" s="14" t="s">
        <v>8153</v>
      </c>
      <c r="J2905" s="14" t="s">
        <v>8153</v>
      </c>
    </row>
    <row r="2906" spans="1:10" x14ac:dyDescent="0.2">
      <c r="A2906" s="14">
        <v>20251031</v>
      </c>
      <c r="B2906" s="15">
        <v>6638</v>
      </c>
      <c r="C2906" s="14" t="s">
        <v>11151</v>
      </c>
      <c r="D2906" s="14" t="s">
        <v>12680</v>
      </c>
      <c r="E2906" s="14">
        <v>3650</v>
      </c>
      <c r="F2906" s="14" t="s">
        <v>9125</v>
      </c>
      <c r="G2906" s="14">
        <v>9</v>
      </c>
      <c r="H2906" s="14" t="s">
        <v>8705</v>
      </c>
      <c r="I2906" s="14">
        <v>7</v>
      </c>
      <c r="J2906" s="14" t="s">
        <v>8203</v>
      </c>
    </row>
    <row r="2907" spans="1:10" x14ac:dyDescent="0.2">
      <c r="A2907" s="14">
        <v>20251031</v>
      </c>
      <c r="B2907" s="15">
        <v>6643</v>
      </c>
      <c r="C2907" s="14" t="s">
        <v>11152</v>
      </c>
      <c r="D2907" s="14" t="s">
        <v>12682</v>
      </c>
      <c r="E2907" s="14">
        <v>3650</v>
      </c>
      <c r="F2907" s="14" t="s">
        <v>9125</v>
      </c>
      <c r="G2907" s="14">
        <v>9</v>
      </c>
      <c r="H2907" s="14" t="s">
        <v>8705</v>
      </c>
      <c r="I2907" s="14" t="s">
        <v>8153</v>
      </c>
      <c r="J2907" s="14" t="s">
        <v>8153</v>
      </c>
    </row>
    <row r="2908" spans="1:10" x14ac:dyDescent="0.2">
      <c r="A2908" s="14">
        <v>20251031</v>
      </c>
      <c r="B2908" s="15">
        <v>6644</v>
      </c>
      <c r="C2908" s="14" t="s">
        <v>11153</v>
      </c>
      <c r="D2908" s="14" t="s">
        <v>12680</v>
      </c>
      <c r="E2908" s="14">
        <v>3650</v>
      </c>
      <c r="F2908" s="14" t="s">
        <v>9125</v>
      </c>
      <c r="G2908" s="14">
        <v>9</v>
      </c>
      <c r="H2908" s="14" t="s">
        <v>8705</v>
      </c>
      <c r="I2908" s="14">
        <v>7</v>
      </c>
      <c r="J2908" s="14" t="s">
        <v>8203</v>
      </c>
    </row>
    <row r="2909" spans="1:10" x14ac:dyDescent="0.2">
      <c r="A2909" s="14">
        <v>20251031</v>
      </c>
      <c r="B2909" s="15">
        <v>6645</v>
      </c>
      <c r="C2909" s="14" t="s">
        <v>11154</v>
      </c>
      <c r="D2909" s="14" t="s">
        <v>12680</v>
      </c>
      <c r="E2909" s="14">
        <v>3650</v>
      </c>
      <c r="F2909" s="14" t="s">
        <v>9125</v>
      </c>
      <c r="G2909" s="14">
        <v>9</v>
      </c>
      <c r="H2909" s="14" t="s">
        <v>8705</v>
      </c>
      <c r="I2909" s="14">
        <v>4</v>
      </c>
      <c r="J2909" s="14" t="s">
        <v>8177</v>
      </c>
    </row>
    <row r="2910" spans="1:10" x14ac:dyDescent="0.2">
      <c r="A2910" s="14">
        <v>20251031</v>
      </c>
      <c r="B2910" s="15">
        <v>6647</v>
      </c>
      <c r="C2910" s="14" t="s">
        <v>11155</v>
      </c>
      <c r="D2910" s="14" t="s">
        <v>12682</v>
      </c>
      <c r="E2910" s="14">
        <v>3650</v>
      </c>
      <c r="F2910" s="14" t="s">
        <v>9125</v>
      </c>
      <c r="G2910" s="14">
        <v>9</v>
      </c>
      <c r="H2910" s="14" t="s">
        <v>8705</v>
      </c>
      <c r="I2910" s="14" t="s">
        <v>8153</v>
      </c>
      <c r="J2910" s="14" t="s">
        <v>8153</v>
      </c>
    </row>
    <row r="2911" spans="1:10" x14ac:dyDescent="0.2">
      <c r="A2911" s="14">
        <v>20251031</v>
      </c>
      <c r="B2911" s="15">
        <v>6648</v>
      </c>
      <c r="C2911" s="14" t="s">
        <v>11156</v>
      </c>
      <c r="D2911" s="14" t="s">
        <v>12682</v>
      </c>
      <c r="E2911" s="14">
        <v>3650</v>
      </c>
      <c r="F2911" s="14" t="s">
        <v>9125</v>
      </c>
      <c r="G2911" s="14">
        <v>9</v>
      </c>
      <c r="H2911" s="14" t="s">
        <v>8705</v>
      </c>
      <c r="I2911" s="14" t="s">
        <v>8153</v>
      </c>
      <c r="J2911" s="14" t="s">
        <v>8153</v>
      </c>
    </row>
    <row r="2912" spans="1:10" x14ac:dyDescent="0.2">
      <c r="A2912" s="14">
        <v>20251031</v>
      </c>
      <c r="B2912" s="15">
        <v>6651</v>
      </c>
      <c r="C2912" s="14" t="s">
        <v>11157</v>
      </c>
      <c r="D2912" s="14" t="s">
        <v>12680</v>
      </c>
      <c r="E2912" s="14">
        <v>3650</v>
      </c>
      <c r="F2912" s="14" t="s">
        <v>9125</v>
      </c>
      <c r="G2912" s="14">
        <v>9</v>
      </c>
      <c r="H2912" s="14" t="s">
        <v>8705</v>
      </c>
      <c r="I2912" s="14">
        <v>6</v>
      </c>
      <c r="J2912" s="14" t="s">
        <v>8150</v>
      </c>
    </row>
    <row r="2913" spans="1:10" x14ac:dyDescent="0.2">
      <c r="A2913" s="14">
        <v>20251031</v>
      </c>
      <c r="B2913" s="15">
        <v>6652</v>
      </c>
      <c r="C2913" s="14" t="s">
        <v>11158</v>
      </c>
      <c r="D2913" s="14" t="s">
        <v>12680</v>
      </c>
      <c r="E2913" s="14">
        <v>3650</v>
      </c>
      <c r="F2913" s="14" t="s">
        <v>9125</v>
      </c>
      <c r="G2913" s="14">
        <v>9</v>
      </c>
      <c r="H2913" s="14" t="s">
        <v>8705</v>
      </c>
      <c r="I2913" s="14">
        <v>6</v>
      </c>
      <c r="J2913" s="14" t="s">
        <v>8150</v>
      </c>
    </row>
    <row r="2914" spans="1:10" x14ac:dyDescent="0.2">
      <c r="A2914" s="14">
        <v>20251031</v>
      </c>
      <c r="B2914" s="15">
        <v>6653</v>
      </c>
      <c r="C2914" s="14" t="s">
        <v>11159</v>
      </c>
      <c r="D2914" s="14" t="s">
        <v>12680</v>
      </c>
      <c r="E2914" s="14">
        <v>3650</v>
      </c>
      <c r="F2914" s="14" t="s">
        <v>9125</v>
      </c>
      <c r="G2914" s="14">
        <v>9</v>
      </c>
      <c r="H2914" s="14" t="s">
        <v>8705</v>
      </c>
      <c r="I2914" s="14" t="s">
        <v>8153</v>
      </c>
      <c r="J2914" s="14" t="s">
        <v>8153</v>
      </c>
    </row>
    <row r="2915" spans="1:10" x14ac:dyDescent="0.2">
      <c r="A2915" s="14">
        <v>20251031</v>
      </c>
      <c r="B2915" s="15">
        <v>6654</v>
      </c>
      <c r="C2915" s="14" t="s">
        <v>11160</v>
      </c>
      <c r="D2915" s="14" t="s">
        <v>12682</v>
      </c>
      <c r="E2915" s="14">
        <v>3650</v>
      </c>
      <c r="F2915" s="14" t="s">
        <v>9125</v>
      </c>
      <c r="G2915" s="14">
        <v>9</v>
      </c>
      <c r="H2915" s="14" t="s">
        <v>8705</v>
      </c>
      <c r="I2915" s="14" t="s">
        <v>8153</v>
      </c>
      <c r="J2915" s="14" t="s">
        <v>8153</v>
      </c>
    </row>
    <row r="2916" spans="1:10" x14ac:dyDescent="0.2">
      <c r="A2916" s="14">
        <v>20251031</v>
      </c>
      <c r="B2916" s="15">
        <v>6656</v>
      </c>
      <c r="C2916" s="14" t="s">
        <v>11161</v>
      </c>
      <c r="D2916" s="14" t="s">
        <v>12682</v>
      </c>
      <c r="E2916" s="14">
        <v>3650</v>
      </c>
      <c r="F2916" s="14" t="s">
        <v>9125</v>
      </c>
      <c r="G2916" s="14">
        <v>9</v>
      </c>
      <c r="H2916" s="14" t="s">
        <v>8705</v>
      </c>
      <c r="I2916" s="14" t="s">
        <v>8153</v>
      </c>
      <c r="J2916" s="14" t="s">
        <v>8153</v>
      </c>
    </row>
    <row r="2917" spans="1:10" x14ac:dyDescent="0.2">
      <c r="A2917" s="14">
        <v>20251031</v>
      </c>
      <c r="B2917" s="15">
        <v>6658</v>
      </c>
      <c r="C2917" s="14" t="s">
        <v>11162</v>
      </c>
      <c r="D2917" s="14" t="s">
        <v>12682</v>
      </c>
      <c r="E2917" s="14">
        <v>3650</v>
      </c>
      <c r="F2917" s="14" t="s">
        <v>9125</v>
      </c>
      <c r="G2917" s="14">
        <v>9</v>
      </c>
      <c r="H2917" s="14" t="s">
        <v>8705</v>
      </c>
      <c r="I2917" s="14" t="s">
        <v>8153</v>
      </c>
      <c r="J2917" s="14" t="s">
        <v>8153</v>
      </c>
    </row>
    <row r="2918" spans="1:10" x14ac:dyDescent="0.2">
      <c r="A2918" s="14">
        <v>20251031</v>
      </c>
      <c r="B2918" s="15">
        <v>6659</v>
      </c>
      <c r="C2918" s="14" t="s">
        <v>11163</v>
      </c>
      <c r="D2918" s="14" t="s">
        <v>12682</v>
      </c>
      <c r="E2918" s="14">
        <v>3650</v>
      </c>
      <c r="F2918" s="14" t="s">
        <v>9125</v>
      </c>
      <c r="G2918" s="14">
        <v>9</v>
      </c>
      <c r="H2918" s="14" t="s">
        <v>8705</v>
      </c>
      <c r="I2918" s="14" t="s">
        <v>8153</v>
      </c>
      <c r="J2918" s="14" t="s">
        <v>8153</v>
      </c>
    </row>
    <row r="2919" spans="1:10" x14ac:dyDescent="0.2">
      <c r="A2919" s="14">
        <v>20251031</v>
      </c>
      <c r="B2919" s="15">
        <v>6662</v>
      </c>
      <c r="C2919" s="14" t="s">
        <v>11164</v>
      </c>
      <c r="D2919" s="14" t="s">
        <v>12682</v>
      </c>
      <c r="E2919" s="14">
        <v>3650</v>
      </c>
      <c r="F2919" s="14" t="s">
        <v>9125</v>
      </c>
      <c r="G2919" s="14">
        <v>9</v>
      </c>
      <c r="H2919" s="14" t="s">
        <v>8705</v>
      </c>
      <c r="I2919" s="14" t="s">
        <v>8153</v>
      </c>
      <c r="J2919" s="14" t="s">
        <v>8153</v>
      </c>
    </row>
    <row r="2920" spans="1:10" x14ac:dyDescent="0.2">
      <c r="A2920" s="14">
        <v>20251031</v>
      </c>
      <c r="B2920" s="15">
        <v>6663</v>
      </c>
      <c r="C2920" s="14" t="s">
        <v>11165</v>
      </c>
      <c r="D2920" s="14" t="s">
        <v>12682</v>
      </c>
      <c r="E2920" s="14">
        <v>3650</v>
      </c>
      <c r="F2920" s="14" t="s">
        <v>9125</v>
      </c>
      <c r="G2920" s="14">
        <v>9</v>
      </c>
      <c r="H2920" s="14" t="s">
        <v>8705</v>
      </c>
      <c r="I2920" s="14" t="s">
        <v>8153</v>
      </c>
      <c r="J2920" s="14" t="s">
        <v>8153</v>
      </c>
    </row>
    <row r="2921" spans="1:10" x14ac:dyDescent="0.2">
      <c r="A2921" s="14">
        <v>20251031</v>
      </c>
      <c r="B2921" s="15">
        <v>6664</v>
      </c>
      <c r="C2921" s="14" t="s">
        <v>11166</v>
      </c>
      <c r="D2921" s="14" t="s">
        <v>12682</v>
      </c>
      <c r="E2921" s="14">
        <v>3650</v>
      </c>
      <c r="F2921" s="14" t="s">
        <v>9125</v>
      </c>
      <c r="G2921" s="14">
        <v>9</v>
      </c>
      <c r="H2921" s="14" t="s">
        <v>8705</v>
      </c>
      <c r="I2921" s="14" t="s">
        <v>8153</v>
      </c>
      <c r="J2921" s="14" t="s">
        <v>8153</v>
      </c>
    </row>
    <row r="2922" spans="1:10" x14ac:dyDescent="0.2">
      <c r="A2922" s="14">
        <v>20251031</v>
      </c>
      <c r="B2922" s="15">
        <v>6666</v>
      </c>
      <c r="C2922" s="14" t="s">
        <v>11167</v>
      </c>
      <c r="D2922" s="14" t="s">
        <v>12682</v>
      </c>
      <c r="E2922" s="14">
        <v>3650</v>
      </c>
      <c r="F2922" s="14" t="s">
        <v>9125</v>
      </c>
      <c r="G2922" s="14">
        <v>9</v>
      </c>
      <c r="H2922" s="14" t="s">
        <v>8705</v>
      </c>
      <c r="I2922" s="14" t="s">
        <v>8153</v>
      </c>
      <c r="J2922" s="14" t="s">
        <v>8153</v>
      </c>
    </row>
    <row r="2923" spans="1:10" x14ac:dyDescent="0.2">
      <c r="A2923" s="14">
        <v>20251031</v>
      </c>
      <c r="B2923" s="15">
        <v>6668</v>
      </c>
      <c r="C2923" s="14" t="s">
        <v>11168</v>
      </c>
      <c r="D2923" s="14" t="s">
        <v>12682</v>
      </c>
      <c r="E2923" s="14">
        <v>3650</v>
      </c>
      <c r="F2923" s="14" t="s">
        <v>9125</v>
      </c>
      <c r="G2923" s="14">
        <v>9</v>
      </c>
      <c r="H2923" s="14" t="s">
        <v>8705</v>
      </c>
      <c r="I2923" s="14" t="s">
        <v>8153</v>
      </c>
      <c r="J2923" s="14" t="s">
        <v>8153</v>
      </c>
    </row>
    <row r="2924" spans="1:10" x14ac:dyDescent="0.2">
      <c r="A2924" s="14">
        <v>20251031</v>
      </c>
      <c r="B2924" s="15">
        <v>6670</v>
      </c>
      <c r="C2924" s="14" t="s">
        <v>11169</v>
      </c>
      <c r="D2924" s="14" t="s">
        <v>12682</v>
      </c>
      <c r="E2924" s="14">
        <v>3650</v>
      </c>
      <c r="F2924" s="14" t="s">
        <v>9125</v>
      </c>
      <c r="G2924" s="14">
        <v>9</v>
      </c>
      <c r="H2924" s="14" t="s">
        <v>8705</v>
      </c>
      <c r="I2924" s="14" t="s">
        <v>8153</v>
      </c>
      <c r="J2924" s="14" t="s">
        <v>8153</v>
      </c>
    </row>
    <row r="2925" spans="1:10" x14ac:dyDescent="0.2">
      <c r="A2925" s="14">
        <v>20251031</v>
      </c>
      <c r="B2925" s="15">
        <v>6674</v>
      </c>
      <c r="C2925" s="14" t="s">
        <v>11170</v>
      </c>
      <c r="D2925" s="14" t="s">
        <v>12680</v>
      </c>
      <c r="E2925" s="14">
        <v>3650</v>
      </c>
      <c r="F2925" s="14" t="s">
        <v>9125</v>
      </c>
      <c r="G2925" s="14">
        <v>9</v>
      </c>
      <c r="H2925" s="14" t="s">
        <v>8705</v>
      </c>
      <c r="I2925" s="14">
        <v>4</v>
      </c>
      <c r="J2925" s="14" t="s">
        <v>8177</v>
      </c>
    </row>
    <row r="2926" spans="1:10" x14ac:dyDescent="0.2">
      <c r="A2926" s="14">
        <v>20251031</v>
      </c>
      <c r="B2926" s="15">
        <v>6675</v>
      </c>
      <c r="C2926" s="14" t="s">
        <v>11171</v>
      </c>
      <c r="D2926" s="14" t="s">
        <v>12682</v>
      </c>
      <c r="E2926" s="14">
        <v>3650</v>
      </c>
      <c r="F2926" s="14" t="s">
        <v>9125</v>
      </c>
      <c r="G2926" s="14">
        <v>9</v>
      </c>
      <c r="H2926" s="14" t="s">
        <v>8705</v>
      </c>
      <c r="I2926" s="14" t="s">
        <v>8153</v>
      </c>
      <c r="J2926" s="14" t="s">
        <v>8153</v>
      </c>
    </row>
    <row r="2927" spans="1:10" x14ac:dyDescent="0.2">
      <c r="A2927" s="14">
        <v>20251031</v>
      </c>
      <c r="B2927" s="15">
        <v>6676</v>
      </c>
      <c r="C2927" s="14" t="s">
        <v>11172</v>
      </c>
      <c r="D2927" s="14" t="s">
        <v>12682</v>
      </c>
      <c r="E2927" s="14">
        <v>3650</v>
      </c>
      <c r="F2927" s="14" t="s">
        <v>9125</v>
      </c>
      <c r="G2927" s="14">
        <v>9</v>
      </c>
      <c r="H2927" s="14" t="s">
        <v>8705</v>
      </c>
      <c r="I2927" s="14">
        <v>7</v>
      </c>
      <c r="J2927" s="14" t="s">
        <v>8203</v>
      </c>
    </row>
    <row r="2928" spans="1:10" x14ac:dyDescent="0.2">
      <c r="A2928" s="14">
        <v>20251031</v>
      </c>
      <c r="B2928" s="15">
        <v>6677</v>
      </c>
      <c r="C2928" s="14" t="s">
        <v>11173</v>
      </c>
      <c r="D2928" s="14" t="s">
        <v>12682</v>
      </c>
      <c r="E2928" s="14">
        <v>3650</v>
      </c>
      <c r="F2928" s="14" t="s">
        <v>9125</v>
      </c>
      <c r="G2928" s="14">
        <v>9</v>
      </c>
      <c r="H2928" s="14" t="s">
        <v>8705</v>
      </c>
      <c r="I2928" s="14" t="s">
        <v>8153</v>
      </c>
      <c r="J2928" s="14" t="s">
        <v>8153</v>
      </c>
    </row>
    <row r="2929" spans="1:10" x14ac:dyDescent="0.2">
      <c r="A2929" s="14">
        <v>20251031</v>
      </c>
      <c r="B2929" s="15">
        <v>6678</v>
      </c>
      <c r="C2929" s="14" t="s">
        <v>11174</v>
      </c>
      <c r="D2929" s="14" t="s">
        <v>12682</v>
      </c>
      <c r="E2929" s="14">
        <v>3650</v>
      </c>
      <c r="F2929" s="14" t="s">
        <v>9125</v>
      </c>
      <c r="G2929" s="14">
        <v>9</v>
      </c>
      <c r="H2929" s="14" t="s">
        <v>8705</v>
      </c>
      <c r="I2929" s="14">
        <v>7</v>
      </c>
      <c r="J2929" s="14" t="s">
        <v>8203</v>
      </c>
    </row>
    <row r="2930" spans="1:10" x14ac:dyDescent="0.2">
      <c r="A2930" s="14">
        <v>20251031</v>
      </c>
      <c r="B2930" s="15">
        <v>6694</v>
      </c>
      <c r="C2930" s="14" t="s">
        <v>11175</v>
      </c>
      <c r="D2930" s="14" t="s">
        <v>12682</v>
      </c>
      <c r="E2930" s="14">
        <v>3650</v>
      </c>
      <c r="F2930" s="14" t="s">
        <v>9125</v>
      </c>
      <c r="G2930" s="14">
        <v>9</v>
      </c>
      <c r="H2930" s="14" t="s">
        <v>8705</v>
      </c>
      <c r="I2930" s="14" t="s">
        <v>8153</v>
      </c>
      <c r="J2930" s="14" t="s">
        <v>8153</v>
      </c>
    </row>
    <row r="2931" spans="1:10" x14ac:dyDescent="0.2">
      <c r="A2931" s="14">
        <v>20251031</v>
      </c>
      <c r="B2931" s="15">
        <v>6695</v>
      </c>
      <c r="C2931" s="14" t="s">
        <v>11176</v>
      </c>
      <c r="D2931" s="14" t="s">
        <v>8162</v>
      </c>
      <c r="E2931" s="14">
        <v>3650</v>
      </c>
      <c r="F2931" s="14" t="s">
        <v>9125</v>
      </c>
      <c r="G2931" s="14">
        <v>9</v>
      </c>
      <c r="H2931" s="14" t="s">
        <v>8705</v>
      </c>
      <c r="I2931" s="14" t="s">
        <v>8153</v>
      </c>
      <c r="J2931" s="14" t="s">
        <v>8153</v>
      </c>
    </row>
    <row r="2932" spans="1:10" x14ac:dyDescent="0.2">
      <c r="A2932" s="14">
        <v>20251031</v>
      </c>
      <c r="B2932" s="15">
        <v>6696</v>
      </c>
      <c r="C2932" s="14" t="s">
        <v>11177</v>
      </c>
      <c r="D2932" s="14" t="s">
        <v>12681</v>
      </c>
      <c r="E2932" s="14">
        <v>3650</v>
      </c>
      <c r="F2932" s="14" t="s">
        <v>9125</v>
      </c>
      <c r="G2932" s="14">
        <v>9</v>
      </c>
      <c r="H2932" s="14" t="s">
        <v>8705</v>
      </c>
      <c r="I2932" s="14" t="s">
        <v>8153</v>
      </c>
      <c r="J2932" s="14" t="s">
        <v>8153</v>
      </c>
    </row>
    <row r="2933" spans="1:10" x14ac:dyDescent="0.2">
      <c r="A2933" s="14">
        <v>20251031</v>
      </c>
      <c r="B2933" s="15">
        <v>6699</v>
      </c>
      <c r="C2933" s="14" t="s">
        <v>11178</v>
      </c>
      <c r="D2933" s="14" t="s">
        <v>12680</v>
      </c>
      <c r="E2933" s="14">
        <v>3650</v>
      </c>
      <c r="F2933" s="14" t="s">
        <v>9125</v>
      </c>
      <c r="G2933" s="14">
        <v>9</v>
      </c>
      <c r="H2933" s="14" t="s">
        <v>8705</v>
      </c>
      <c r="I2933" s="14">
        <v>7</v>
      </c>
      <c r="J2933" s="14" t="s">
        <v>8203</v>
      </c>
    </row>
    <row r="2934" spans="1:10" x14ac:dyDescent="0.2">
      <c r="A2934" s="14">
        <v>20251031</v>
      </c>
      <c r="B2934" s="15">
        <v>6701</v>
      </c>
      <c r="C2934" s="14" t="s">
        <v>11179</v>
      </c>
      <c r="D2934" s="14" t="s">
        <v>12680</v>
      </c>
      <c r="E2934" s="14">
        <v>3650</v>
      </c>
      <c r="F2934" s="14" t="s">
        <v>9125</v>
      </c>
      <c r="G2934" s="14">
        <v>9</v>
      </c>
      <c r="H2934" s="14" t="s">
        <v>8705</v>
      </c>
      <c r="I2934" s="14">
        <v>2</v>
      </c>
      <c r="J2934" s="14" t="s">
        <v>8533</v>
      </c>
    </row>
    <row r="2935" spans="1:10" x14ac:dyDescent="0.2">
      <c r="A2935" s="14">
        <v>20251031</v>
      </c>
      <c r="B2935" s="15">
        <v>6702</v>
      </c>
      <c r="C2935" s="14" t="s">
        <v>11180</v>
      </c>
      <c r="D2935" s="14" t="s">
        <v>12680</v>
      </c>
      <c r="E2935" s="14">
        <v>3650</v>
      </c>
      <c r="F2935" s="14" t="s">
        <v>9125</v>
      </c>
      <c r="G2935" s="14">
        <v>9</v>
      </c>
      <c r="H2935" s="14" t="s">
        <v>8705</v>
      </c>
      <c r="I2935" s="14">
        <v>2</v>
      </c>
      <c r="J2935" s="14" t="s">
        <v>8533</v>
      </c>
    </row>
    <row r="2936" spans="1:10" x14ac:dyDescent="0.2">
      <c r="A2936" s="14">
        <v>20251031</v>
      </c>
      <c r="B2936" s="15">
        <v>6703</v>
      </c>
      <c r="C2936" s="14" t="s">
        <v>11181</v>
      </c>
      <c r="D2936" s="14" t="s">
        <v>12680</v>
      </c>
      <c r="E2936" s="14">
        <v>3650</v>
      </c>
      <c r="F2936" s="14" t="s">
        <v>9125</v>
      </c>
      <c r="G2936" s="14">
        <v>9</v>
      </c>
      <c r="H2936" s="14" t="s">
        <v>8705</v>
      </c>
      <c r="I2936" s="14">
        <v>6</v>
      </c>
      <c r="J2936" s="14" t="s">
        <v>8150</v>
      </c>
    </row>
    <row r="2937" spans="1:10" x14ac:dyDescent="0.2">
      <c r="A2937" s="14">
        <v>20251031</v>
      </c>
      <c r="B2937" s="15">
        <v>6706</v>
      </c>
      <c r="C2937" s="14" t="s">
        <v>11182</v>
      </c>
      <c r="D2937" s="14" t="s">
        <v>12680</v>
      </c>
      <c r="E2937" s="14">
        <v>3650</v>
      </c>
      <c r="F2937" s="14" t="s">
        <v>9125</v>
      </c>
      <c r="G2937" s="14">
        <v>9</v>
      </c>
      <c r="H2937" s="14" t="s">
        <v>8705</v>
      </c>
      <c r="I2937" s="14">
        <v>7</v>
      </c>
      <c r="J2937" s="14" t="s">
        <v>8203</v>
      </c>
    </row>
    <row r="2938" spans="1:10" x14ac:dyDescent="0.2">
      <c r="A2938" s="14">
        <v>20251031</v>
      </c>
      <c r="B2938" s="15">
        <v>6707</v>
      </c>
      <c r="C2938" s="14" t="s">
        <v>11183</v>
      </c>
      <c r="D2938" s="14" t="s">
        <v>12680</v>
      </c>
      <c r="E2938" s="14">
        <v>3650</v>
      </c>
      <c r="F2938" s="14" t="s">
        <v>9125</v>
      </c>
      <c r="G2938" s="14">
        <v>9</v>
      </c>
      <c r="H2938" s="14" t="s">
        <v>8705</v>
      </c>
      <c r="I2938" s="14">
        <v>4</v>
      </c>
      <c r="J2938" s="14" t="s">
        <v>8177</v>
      </c>
    </row>
    <row r="2939" spans="1:10" x14ac:dyDescent="0.2">
      <c r="A2939" s="14">
        <v>20251031</v>
      </c>
      <c r="B2939" s="15">
        <v>6718</v>
      </c>
      <c r="C2939" s="14" t="s">
        <v>11184</v>
      </c>
      <c r="D2939" s="14" t="s">
        <v>12680</v>
      </c>
      <c r="E2939" s="14">
        <v>3650</v>
      </c>
      <c r="F2939" s="14" t="s">
        <v>9125</v>
      </c>
      <c r="G2939" s="14">
        <v>9</v>
      </c>
      <c r="H2939" s="14" t="s">
        <v>8705</v>
      </c>
      <c r="I2939" s="14">
        <v>7</v>
      </c>
      <c r="J2939" s="14" t="s">
        <v>8203</v>
      </c>
    </row>
    <row r="2940" spans="1:10" x14ac:dyDescent="0.2">
      <c r="A2940" s="14">
        <v>20251031</v>
      </c>
      <c r="B2940" s="15">
        <v>6721</v>
      </c>
      <c r="C2940" s="14" t="s">
        <v>11185</v>
      </c>
      <c r="D2940" s="14" t="s">
        <v>12682</v>
      </c>
      <c r="E2940" s="14">
        <v>3650</v>
      </c>
      <c r="F2940" s="14" t="s">
        <v>9125</v>
      </c>
      <c r="G2940" s="14">
        <v>9</v>
      </c>
      <c r="H2940" s="14" t="s">
        <v>8705</v>
      </c>
      <c r="I2940" s="14" t="s">
        <v>8153</v>
      </c>
      <c r="J2940" s="14" t="s">
        <v>8153</v>
      </c>
    </row>
    <row r="2941" spans="1:10" x14ac:dyDescent="0.2">
      <c r="A2941" s="14">
        <v>20251031</v>
      </c>
      <c r="B2941" s="15">
        <v>6723</v>
      </c>
      <c r="C2941" s="14" t="s">
        <v>11186</v>
      </c>
      <c r="D2941" s="14" t="s">
        <v>12680</v>
      </c>
      <c r="E2941" s="14">
        <v>3650</v>
      </c>
      <c r="F2941" s="14" t="s">
        <v>9125</v>
      </c>
      <c r="G2941" s="14">
        <v>9</v>
      </c>
      <c r="H2941" s="14" t="s">
        <v>8705</v>
      </c>
      <c r="I2941" s="14">
        <v>2</v>
      </c>
      <c r="J2941" s="14" t="s">
        <v>8533</v>
      </c>
    </row>
    <row r="2942" spans="1:10" x14ac:dyDescent="0.2">
      <c r="A2942" s="14">
        <v>20251031</v>
      </c>
      <c r="B2942" s="15">
        <v>6724</v>
      </c>
      <c r="C2942" s="14" t="s">
        <v>11187</v>
      </c>
      <c r="D2942" s="14" t="s">
        <v>12680</v>
      </c>
      <c r="E2942" s="14">
        <v>3650</v>
      </c>
      <c r="F2942" s="14" t="s">
        <v>9125</v>
      </c>
      <c r="G2942" s="14">
        <v>9</v>
      </c>
      <c r="H2942" s="14" t="s">
        <v>8705</v>
      </c>
      <c r="I2942" s="14">
        <v>4</v>
      </c>
      <c r="J2942" s="14" t="s">
        <v>8177</v>
      </c>
    </row>
    <row r="2943" spans="1:10" x14ac:dyDescent="0.2">
      <c r="A2943" s="14">
        <v>20251031</v>
      </c>
      <c r="B2943" s="15">
        <v>6727</v>
      </c>
      <c r="C2943" s="14" t="s">
        <v>11188</v>
      </c>
      <c r="D2943" s="14" t="s">
        <v>12680</v>
      </c>
      <c r="E2943" s="14">
        <v>3650</v>
      </c>
      <c r="F2943" s="14" t="s">
        <v>9125</v>
      </c>
      <c r="G2943" s="14">
        <v>9</v>
      </c>
      <c r="H2943" s="14" t="s">
        <v>8705</v>
      </c>
      <c r="I2943" s="14">
        <v>6</v>
      </c>
      <c r="J2943" s="14" t="s">
        <v>8150</v>
      </c>
    </row>
    <row r="2944" spans="1:10" x14ac:dyDescent="0.2">
      <c r="A2944" s="14">
        <v>20251031</v>
      </c>
      <c r="B2944" s="15">
        <v>6728</v>
      </c>
      <c r="C2944" s="14" t="s">
        <v>11189</v>
      </c>
      <c r="D2944" s="14" t="s">
        <v>12680</v>
      </c>
      <c r="E2944" s="14">
        <v>3650</v>
      </c>
      <c r="F2944" s="14" t="s">
        <v>9125</v>
      </c>
      <c r="G2944" s="14">
        <v>9</v>
      </c>
      <c r="H2944" s="14" t="s">
        <v>8705</v>
      </c>
      <c r="I2944" s="14">
        <v>4</v>
      </c>
      <c r="J2944" s="14" t="s">
        <v>8177</v>
      </c>
    </row>
    <row r="2945" spans="1:10" x14ac:dyDescent="0.2">
      <c r="A2945" s="14">
        <v>20251031</v>
      </c>
      <c r="B2945" s="15">
        <v>6730</v>
      </c>
      <c r="C2945" s="14" t="s">
        <v>11190</v>
      </c>
      <c r="D2945" s="14" t="s">
        <v>12682</v>
      </c>
      <c r="E2945" s="14">
        <v>3650</v>
      </c>
      <c r="F2945" s="14" t="s">
        <v>9125</v>
      </c>
      <c r="G2945" s="14">
        <v>9</v>
      </c>
      <c r="H2945" s="14" t="s">
        <v>8705</v>
      </c>
      <c r="I2945" s="14">
        <v>7</v>
      </c>
      <c r="J2945" s="14" t="s">
        <v>8203</v>
      </c>
    </row>
    <row r="2946" spans="1:10" x14ac:dyDescent="0.2">
      <c r="A2946" s="14">
        <v>20251031</v>
      </c>
      <c r="B2946" s="15">
        <v>6731</v>
      </c>
      <c r="C2946" s="14" t="s">
        <v>11191</v>
      </c>
      <c r="D2946" s="14" t="s">
        <v>12682</v>
      </c>
      <c r="E2946" s="14">
        <v>3650</v>
      </c>
      <c r="F2946" s="14" t="s">
        <v>9125</v>
      </c>
      <c r="G2946" s="14">
        <v>9</v>
      </c>
      <c r="H2946" s="14" t="s">
        <v>8705</v>
      </c>
      <c r="I2946" s="14" t="s">
        <v>8153</v>
      </c>
      <c r="J2946" s="14" t="s">
        <v>8153</v>
      </c>
    </row>
    <row r="2947" spans="1:10" x14ac:dyDescent="0.2">
      <c r="A2947" s="14">
        <v>20251031</v>
      </c>
      <c r="B2947" s="15">
        <v>6734</v>
      </c>
      <c r="C2947" s="14" t="s">
        <v>11192</v>
      </c>
      <c r="D2947" s="14" t="s">
        <v>12682</v>
      </c>
      <c r="E2947" s="14">
        <v>3650</v>
      </c>
      <c r="F2947" s="14" t="s">
        <v>9125</v>
      </c>
      <c r="G2947" s="14">
        <v>9</v>
      </c>
      <c r="H2947" s="14" t="s">
        <v>8705</v>
      </c>
      <c r="I2947" s="14" t="s">
        <v>8153</v>
      </c>
      <c r="J2947" s="14" t="s">
        <v>8153</v>
      </c>
    </row>
    <row r="2948" spans="1:10" x14ac:dyDescent="0.2">
      <c r="A2948" s="14">
        <v>20251031</v>
      </c>
      <c r="B2948" s="15">
        <v>6736</v>
      </c>
      <c r="C2948" s="14" t="s">
        <v>11193</v>
      </c>
      <c r="D2948" s="14" t="s">
        <v>12682</v>
      </c>
      <c r="E2948" s="14">
        <v>3650</v>
      </c>
      <c r="F2948" s="14" t="s">
        <v>9125</v>
      </c>
      <c r="G2948" s="14">
        <v>9</v>
      </c>
      <c r="H2948" s="14" t="s">
        <v>8705</v>
      </c>
      <c r="I2948" s="14" t="s">
        <v>8153</v>
      </c>
      <c r="J2948" s="14" t="s">
        <v>8153</v>
      </c>
    </row>
    <row r="2949" spans="1:10" x14ac:dyDescent="0.2">
      <c r="A2949" s="14">
        <v>20251031</v>
      </c>
      <c r="B2949" s="15">
        <v>6737</v>
      </c>
      <c r="C2949" s="14" t="s">
        <v>11194</v>
      </c>
      <c r="D2949" s="14" t="s">
        <v>12680</v>
      </c>
      <c r="E2949" s="14">
        <v>3650</v>
      </c>
      <c r="F2949" s="14" t="s">
        <v>9125</v>
      </c>
      <c r="G2949" s="14">
        <v>9</v>
      </c>
      <c r="H2949" s="14" t="s">
        <v>8705</v>
      </c>
      <c r="I2949" s="14">
        <v>6</v>
      </c>
      <c r="J2949" s="14" t="s">
        <v>8150</v>
      </c>
    </row>
    <row r="2950" spans="1:10" x14ac:dyDescent="0.2">
      <c r="A2950" s="14">
        <v>20251031</v>
      </c>
      <c r="B2950" s="15">
        <v>6740</v>
      </c>
      <c r="C2950" s="14" t="s">
        <v>11195</v>
      </c>
      <c r="D2950" s="14" t="s">
        <v>12680</v>
      </c>
      <c r="E2950" s="14">
        <v>3650</v>
      </c>
      <c r="F2950" s="14" t="s">
        <v>9125</v>
      </c>
      <c r="G2950" s="14">
        <v>9</v>
      </c>
      <c r="H2950" s="14" t="s">
        <v>8705</v>
      </c>
      <c r="I2950" s="14">
        <v>7</v>
      </c>
      <c r="J2950" s="14" t="s">
        <v>8203</v>
      </c>
    </row>
    <row r="2951" spans="1:10" x14ac:dyDescent="0.2">
      <c r="A2951" s="14">
        <v>20251031</v>
      </c>
      <c r="B2951" s="15">
        <v>6741</v>
      </c>
      <c r="C2951" s="14" t="s">
        <v>11196</v>
      </c>
      <c r="D2951" s="14" t="s">
        <v>12680</v>
      </c>
      <c r="E2951" s="14">
        <v>3650</v>
      </c>
      <c r="F2951" s="14" t="s">
        <v>9125</v>
      </c>
      <c r="G2951" s="14">
        <v>9</v>
      </c>
      <c r="H2951" s="14" t="s">
        <v>8705</v>
      </c>
      <c r="I2951" s="14">
        <v>7</v>
      </c>
      <c r="J2951" s="14" t="s">
        <v>8203</v>
      </c>
    </row>
    <row r="2952" spans="1:10" x14ac:dyDescent="0.2">
      <c r="A2952" s="14">
        <v>20251031</v>
      </c>
      <c r="B2952" s="15">
        <v>6742</v>
      </c>
      <c r="C2952" s="14" t="s">
        <v>11197</v>
      </c>
      <c r="D2952" s="14" t="s">
        <v>12680</v>
      </c>
      <c r="E2952" s="14">
        <v>3650</v>
      </c>
      <c r="F2952" s="14" t="s">
        <v>9125</v>
      </c>
      <c r="G2952" s="14">
        <v>9</v>
      </c>
      <c r="H2952" s="14" t="s">
        <v>8705</v>
      </c>
      <c r="I2952" s="14">
        <v>7</v>
      </c>
      <c r="J2952" s="14" t="s">
        <v>8203</v>
      </c>
    </row>
    <row r="2953" spans="1:10" x14ac:dyDescent="0.2">
      <c r="A2953" s="14">
        <v>20251031</v>
      </c>
      <c r="B2953" s="15">
        <v>6743</v>
      </c>
      <c r="C2953" s="14" t="s">
        <v>11198</v>
      </c>
      <c r="D2953" s="14" t="s">
        <v>12682</v>
      </c>
      <c r="E2953" s="14">
        <v>3650</v>
      </c>
      <c r="F2953" s="14" t="s">
        <v>9125</v>
      </c>
      <c r="G2953" s="14">
        <v>9</v>
      </c>
      <c r="H2953" s="14" t="s">
        <v>8705</v>
      </c>
      <c r="I2953" s="14" t="s">
        <v>8153</v>
      </c>
      <c r="J2953" s="14" t="s">
        <v>8153</v>
      </c>
    </row>
    <row r="2954" spans="1:10" x14ac:dyDescent="0.2">
      <c r="A2954" s="14">
        <v>20251031</v>
      </c>
      <c r="B2954" s="15">
        <v>6744</v>
      </c>
      <c r="C2954" s="14" t="s">
        <v>11199</v>
      </c>
      <c r="D2954" s="14" t="s">
        <v>12680</v>
      </c>
      <c r="E2954" s="14">
        <v>3650</v>
      </c>
      <c r="F2954" s="14" t="s">
        <v>9125</v>
      </c>
      <c r="G2954" s="14">
        <v>9</v>
      </c>
      <c r="H2954" s="14" t="s">
        <v>8705</v>
      </c>
      <c r="I2954" s="14">
        <v>6</v>
      </c>
      <c r="J2954" s="14" t="s">
        <v>8150</v>
      </c>
    </row>
    <row r="2955" spans="1:10" x14ac:dyDescent="0.2">
      <c r="A2955" s="14">
        <v>20251031</v>
      </c>
      <c r="B2955" s="15">
        <v>6745</v>
      </c>
      <c r="C2955" s="14" t="s">
        <v>11200</v>
      </c>
      <c r="D2955" s="14" t="s">
        <v>12680</v>
      </c>
      <c r="E2955" s="14">
        <v>3650</v>
      </c>
      <c r="F2955" s="14" t="s">
        <v>9125</v>
      </c>
      <c r="G2955" s="14">
        <v>9</v>
      </c>
      <c r="H2955" s="14" t="s">
        <v>8705</v>
      </c>
      <c r="I2955" s="14">
        <v>7</v>
      </c>
      <c r="J2955" s="14" t="s">
        <v>8203</v>
      </c>
    </row>
    <row r="2956" spans="1:10" x14ac:dyDescent="0.2">
      <c r="A2956" s="14">
        <v>20251031</v>
      </c>
      <c r="B2956" s="15">
        <v>6748</v>
      </c>
      <c r="C2956" s="14" t="s">
        <v>11201</v>
      </c>
      <c r="D2956" s="14" t="s">
        <v>12682</v>
      </c>
      <c r="E2956" s="14">
        <v>3650</v>
      </c>
      <c r="F2956" s="14" t="s">
        <v>9125</v>
      </c>
      <c r="G2956" s="14">
        <v>9</v>
      </c>
      <c r="H2956" s="14" t="s">
        <v>8705</v>
      </c>
      <c r="I2956" s="14" t="s">
        <v>8153</v>
      </c>
      <c r="J2956" s="14" t="s">
        <v>8153</v>
      </c>
    </row>
    <row r="2957" spans="1:10" x14ac:dyDescent="0.2">
      <c r="A2957" s="14">
        <v>20251031</v>
      </c>
      <c r="B2957" s="15">
        <v>6750</v>
      </c>
      <c r="C2957" s="14" t="s">
        <v>11202</v>
      </c>
      <c r="D2957" s="14" t="s">
        <v>12680</v>
      </c>
      <c r="E2957" s="14">
        <v>3650</v>
      </c>
      <c r="F2957" s="14" t="s">
        <v>9125</v>
      </c>
      <c r="G2957" s="14">
        <v>9</v>
      </c>
      <c r="H2957" s="14" t="s">
        <v>8705</v>
      </c>
      <c r="I2957" s="14">
        <v>6</v>
      </c>
      <c r="J2957" s="14" t="s">
        <v>8150</v>
      </c>
    </row>
    <row r="2958" spans="1:10" x14ac:dyDescent="0.2">
      <c r="A2958" s="14">
        <v>20251031</v>
      </c>
      <c r="B2958" s="15">
        <v>6752</v>
      </c>
      <c r="C2958" s="14" t="s">
        <v>11203</v>
      </c>
      <c r="D2958" s="14" t="s">
        <v>12680</v>
      </c>
      <c r="E2958" s="14">
        <v>3650</v>
      </c>
      <c r="F2958" s="14" t="s">
        <v>9125</v>
      </c>
      <c r="G2958" s="14">
        <v>9</v>
      </c>
      <c r="H2958" s="14" t="s">
        <v>8705</v>
      </c>
      <c r="I2958" s="14">
        <v>2</v>
      </c>
      <c r="J2958" s="14" t="s">
        <v>8533</v>
      </c>
    </row>
    <row r="2959" spans="1:10" x14ac:dyDescent="0.2">
      <c r="A2959" s="14">
        <v>20251031</v>
      </c>
      <c r="B2959" s="15">
        <v>6753</v>
      </c>
      <c r="C2959" s="14" t="s">
        <v>11204</v>
      </c>
      <c r="D2959" s="14" t="s">
        <v>12680</v>
      </c>
      <c r="E2959" s="14">
        <v>3650</v>
      </c>
      <c r="F2959" s="14" t="s">
        <v>9125</v>
      </c>
      <c r="G2959" s="14">
        <v>9</v>
      </c>
      <c r="H2959" s="14" t="s">
        <v>8705</v>
      </c>
      <c r="I2959" s="14">
        <v>4</v>
      </c>
      <c r="J2959" s="14" t="s">
        <v>8177</v>
      </c>
    </row>
    <row r="2960" spans="1:10" x14ac:dyDescent="0.2">
      <c r="A2960" s="14">
        <v>20251031</v>
      </c>
      <c r="B2960" s="15">
        <v>6754</v>
      </c>
      <c r="C2960" s="14" t="s">
        <v>11205</v>
      </c>
      <c r="D2960" s="14" t="s">
        <v>12680</v>
      </c>
      <c r="E2960" s="14">
        <v>3650</v>
      </c>
      <c r="F2960" s="14" t="s">
        <v>9125</v>
      </c>
      <c r="G2960" s="14">
        <v>9</v>
      </c>
      <c r="H2960" s="14" t="s">
        <v>8705</v>
      </c>
      <c r="I2960" s="14">
        <v>4</v>
      </c>
      <c r="J2960" s="14" t="s">
        <v>8177</v>
      </c>
    </row>
    <row r="2961" spans="1:10" x14ac:dyDescent="0.2">
      <c r="A2961" s="14">
        <v>20251031</v>
      </c>
      <c r="B2961" s="15">
        <v>6757</v>
      </c>
      <c r="C2961" s="14" t="s">
        <v>11206</v>
      </c>
      <c r="D2961" s="14" t="s">
        <v>12682</v>
      </c>
      <c r="E2961" s="14">
        <v>3650</v>
      </c>
      <c r="F2961" s="14" t="s">
        <v>9125</v>
      </c>
      <c r="G2961" s="14">
        <v>9</v>
      </c>
      <c r="H2961" s="14" t="s">
        <v>8705</v>
      </c>
      <c r="I2961" s="14" t="s">
        <v>8153</v>
      </c>
      <c r="J2961" s="14" t="s">
        <v>8153</v>
      </c>
    </row>
    <row r="2962" spans="1:10" x14ac:dyDescent="0.2">
      <c r="A2962" s="14">
        <v>20251031</v>
      </c>
      <c r="B2962" s="15">
        <v>6758</v>
      </c>
      <c r="C2962" s="14" t="s">
        <v>11207</v>
      </c>
      <c r="D2962" s="14" t="s">
        <v>12680</v>
      </c>
      <c r="E2962" s="14">
        <v>3650</v>
      </c>
      <c r="F2962" s="14" t="s">
        <v>9125</v>
      </c>
      <c r="G2962" s="14">
        <v>9</v>
      </c>
      <c r="H2962" s="14" t="s">
        <v>8705</v>
      </c>
      <c r="I2962" s="14">
        <v>1</v>
      </c>
      <c r="J2962" s="14" t="s">
        <v>9161</v>
      </c>
    </row>
    <row r="2963" spans="1:10" x14ac:dyDescent="0.2">
      <c r="A2963" s="14">
        <v>20251031</v>
      </c>
      <c r="B2963" s="15">
        <v>6762</v>
      </c>
      <c r="C2963" s="14" t="s">
        <v>11208</v>
      </c>
      <c r="D2963" s="14" t="s">
        <v>12680</v>
      </c>
      <c r="E2963" s="14">
        <v>3650</v>
      </c>
      <c r="F2963" s="14" t="s">
        <v>9125</v>
      </c>
      <c r="G2963" s="14">
        <v>9</v>
      </c>
      <c r="H2963" s="14" t="s">
        <v>8705</v>
      </c>
      <c r="I2963" s="14">
        <v>2</v>
      </c>
      <c r="J2963" s="14" t="s">
        <v>8533</v>
      </c>
    </row>
    <row r="2964" spans="1:10" x14ac:dyDescent="0.2">
      <c r="A2964" s="14">
        <v>20251031</v>
      </c>
      <c r="B2964" s="15">
        <v>6763</v>
      </c>
      <c r="C2964" s="14" t="s">
        <v>11209</v>
      </c>
      <c r="D2964" s="14" t="s">
        <v>12680</v>
      </c>
      <c r="E2964" s="14">
        <v>3650</v>
      </c>
      <c r="F2964" s="14" t="s">
        <v>9125</v>
      </c>
      <c r="G2964" s="14">
        <v>9</v>
      </c>
      <c r="H2964" s="14" t="s">
        <v>8705</v>
      </c>
      <c r="I2964" s="14">
        <v>7</v>
      </c>
      <c r="J2964" s="14" t="s">
        <v>8203</v>
      </c>
    </row>
    <row r="2965" spans="1:10" x14ac:dyDescent="0.2">
      <c r="A2965" s="14">
        <v>20251031</v>
      </c>
      <c r="B2965" s="15">
        <v>6768</v>
      </c>
      <c r="C2965" s="14" t="s">
        <v>11210</v>
      </c>
      <c r="D2965" s="14" t="s">
        <v>12680</v>
      </c>
      <c r="E2965" s="14">
        <v>3650</v>
      </c>
      <c r="F2965" s="14" t="s">
        <v>9125</v>
      </c>
      <c r="G2965" s="14">
        <v>9</v>
      </c>
      <c r="H2965" s="14" t="s">
        <v>8705</v>
      </c>
      <c r="I2965" s="14">
        <v>6</v>
      </c>
      <c r="J2965" s="14" t="s">
        <v>8150</v>
      </c>
    </row>
    <row r="2966" spans="1:10" x14ac:dyDescent="0.2">
      <c r="A2966" s="14">
        <v>20251031</v>
      </c>
      <c r="B2966" s="15">
        <v>6769</v>
      </c>
      <c r="C2966" s="14" t="s">
        <v>11211</v>
      </c>
      <c r="D2966" s="14" t="s">
        <v>12682</v>
      </c>
      <c r="E2966" s="14">
        <v>3650</v>
      </c>
      <c r="F2966" s="14" t="s">
        <v>9125</v>
      </c>
      <c r="G2966" s="14">
        <v>9</v>
      </c>
      <c r="H2966" s="14" t="s">
        <v>8705</v>
      </c>
      <c r="I2966" s="14" t="s">
        <v>8153</v>
      </c>
      <c r="J2966" s="14" t="s">
        <v>8153</v>
      </c>
    </row>
    <row r="2967" spans="1:10" x14ac:dyDescent="0.2">
      <c r="A2967" s="14">
        <v>20251031</v>
      </c>
      <c r="B2967" s="15">
        <v>6770</v>
      </c>
      <c r="C2967" s="14" t="s">
        <v>11212</v>
      </c>
      <c r="D2967" s="14" t="s">
        <v>12680</v>
      </c>
      <c r="E2967" s="14">
        <v>3650</v>
      </c>
      <c r="F2967" s="14" t="s">
        <v>9125</v>
      </c>
      <c r="G2967" s="14">
        <v>9</v>
      </c>
      <c r="H2967" s="14" t="s">
        <v>8705</v>
      </c>
      <c r="I2967" s="14">
        <v>4</v>
      </c>
      <c r="J2967" s="14" t="s">
        <v>8177</v>
      </c>
    </row>
    <row r="2968" spans="1:10" x14ac:dyDescent="0.2">
      <c r="A2968" s="14">
        <v>20251031</v>
      </c>
      <c r="B2968" s="15">
        <v>6771</v>
      </c>
      <c r="C2968" s="14" t="s">
        <v>11213</v>
      </c>
      <c r="D2968" s="14" t="s">
        <v>12682</v>
      </c>
      <c r="E2968" s="14">
        <v>3650</v>
      </c>
      <c r="F2968" s="14" t="s">
        <v>9125</v>
      </c>
      <c r="G2968" s="14">
        <v>9</v>
      </c>
      <c r="H2968" s="14" t="s">
        <v>8705</v>
      </c>
      <c r="I2968" s="14" t="s">
        <v>8153</v>
      </c>
      <c r="J2968" s="14" t="s">
        <v>8153</v>
      </c>
    </row>
    <row r="2969" spans="1:10" x14ac:dyDescent="0.2">
      <c r="A2969" s="14">
        <v>20251031</v>
      </c>
      <c r="B2969" s="15">
        <v>6772</v>
      </c>
      <c r="C2969" s="14" t="s">
        <v>11214</v>
      </c>
      <c r="D2969" s="14" t="s">
        <v>12682</v>
      </c>
      <c r="E2969" s="14">
        <v>3650</v>
      </c>
      <c r="F2969" s="14" t="s">
        <v>9125</v>
      </c>
      <c r="G2969" s="14">
        <v>9</v>
      </c>
      <c r="H2969" s="14" t="s">
        <v>8705</v>
      </c>
      <c r="I2969" s="14" t="s">
        <v>8153</v>
      </c>
      <c r="J2969" s="14" t="s">
        <v>8153</v>
      </c>
    </row>
    <row r="2970" spans="1:10" x14ac:dyDescent="0.2">
      <c r="A2970" s="14">
        <v>20251031</v>
      </c>
      <c r="B2970" s="15">
        <v>6775</v>
      </c>
      <c r="C2970" s="14" t="s">
        <v>11215</v>
      </c>
      <c r="D2970" s="14" t="s">
        <v>12682</v>
      </c>
      <c r="E2970" s="14">
        <v>3650</v>
      </c>
      <c r="F2970" s="14" t="s">
        <v>9125</v>
      </c>
      <c r="G2970" s="14">
        <v>9</v>
      </c>
      <c r="H2970" s="14" t="s">
        <v>8705</v>
      </c>
      <c r="I2970" s="14" t="s">
        <v>8153</v>
      </c>
      <c r="J2970" s="14" t="s">
        <v>8153</v>
      </c>
    </row>
    <row r="2971" spans="1:10" x14ac:dyDescent="0.2">
      <c r="A2971" s="14">
        <v>20251031</v>
      </c>
      <c r="B2971" s="15">
        <v>6776</v>
      </c>
      <c r="C2971" s="14" t="s">
        <v>11216</v>
      </c>
      <c r="D2971" s="14" t="s">
        <v>12682</v>
      </c>
      <c r="E2971" s="14">
        <v>3200</v>
      </c>
      <c r="F2971" s="14" t="s">
        <v>8449</v>
      </c>
      <c r="G2971" s="14">
        <v>4</v>
      </c>
      <c r="H2971" s="14" t="s">
        <v>8450</v>
      </c>
      <c r="I2971" s="14" t="s">
        <v>8153</v>
      </c>
      <c r="J2971" s="14" t="s">
        <v>8153</v>
      </c>
    </row>
    <row r="2972" spans="1:10" x14ac:dyDescent="0.2">
      <c r="A2972" s="14">
        <v>20251031</v>
      </c>
      <c r="B2972" s="15">
        <v>6777</v>
      </c>
      <c r="C2972" s="14" t="s">
        <v>11217</v>
      </c>
      <c r="D2972" s="14" t="s">
        <v>12682</v>
      </c>
      <c r="E2972" s="14">
        <v>3650</v>
      </c>
      <c r="F2972" s="14" t="s">
        <v>9125</v>
      </c>
      <c r="G2972" s="14">
        <v>9</v>
      </c>
      <c r="H2972" s="14" t="s">
        <v>8705</v>
      </c>
      <c r="I2972" s="14" t="s">
        <v>8153</v>
      </c>
      <c r="J2972" s="14" t="s">
        <v>8153</v>
      </c>
    </row>
    <row r="2973" spans="1:10" x14ac:dyDescent="0.2">
      <c r="A2973" s="14">
        <v>20251031</v>
      </c>
      <c r="B2973" s="15">
        <v>6778</v>
      </c>
      <c r="C2973" s="14" t="s">
        <v>11218</v>
      </c>
      <c r="D2973" s="14" t="s">
        <v>12682</v>
      </c>
      <c r="E2973" s="14">
        <v>3650</v>
      </c>
      <c r="F2973" s="14" t="s">
        <v>9125</v>
      </c>
      <c r="G2973" s="14">
        <v>9</v>
      </c>
      <c r="H2973" s="14" t="s">
        <v>8705</v>
      </c>
      <c r="I2973" s="14" t="s">
        <v>8153</v>
      </c>
      <c r="J2973" s="14" t="s">
        <v>8153</v>
      </c>
    </row>
    <row r="2974" spans="1:10" x14ac:dyDescent="0.2">
      <c r="A2974" s="14">
        <v>20251031</v>
      </c>
      <c r="B2974" s="15">
        <v>6779</v>
      </c>
      <c r="C2974" s="14" t="s">
        <v>11219</v>
      </c>
      <c r="D2974" s="14" t="s">
        <v>12680</v>
      </c>
      <c r="E2974" s="14">
        <v>3650</v>
      </c>
      <c r="F2974" s="14" t="s">
        <v>9125</v>
      </c>
      <c r="G2974" s="14">
        <v>9</v>
      </c>
      <c r="H2974" s="14" t="s">
        <v>8705</v>
      </c>
      <c r="I2974" s="14">
        <v>7</v>
      </c>
      <c r="J2974" s="14" t="s">
        <v>8203</v>
      </c>
    </row>
    <row r="2975" spans="1:10" x14ac:dyDescent="0.2">
      <c r="A2975" s="14">
        <v>20251031</v>
      </c>
      <c r="B2975" s="15">
        <v>6785</v>
      </c>
      <c r="C2975" s="14" t="s">
        <v>11220</v>
      </c>
      <c r="D2975" s="14" t="s">
        <v>12680</v>
      </c>
      <c r="E2975" s="14">
        <v>3650</v>
      </c>
      <c r="F2975" s="14" t="s">
        <v>9125</v>
      </c>
      <c r="G2975" s="14">
        <v>9</v>
      </c>
      <c r="H2975" s="14" t="s">
        <v>8705</v>
      </c>
      <c r="I2975" s="14">
        <v>7</v>
      </c>
      <c r="J2975" s="14" t="s">
        <v>8203</v>
      </c>
    </row>
    <row r="2976" spans="1:10" x14ac:dyDescent="0.2">
      <c r="A2976" s="14">
        <v>20251031</v>
      </c>
      <c r="B2976" s="15">
        <v>6786</v>
      </c>
      <c r="C2976" s="14" t="s">
        <v>11221</v>
      </c>
      <c r="D2976" s="14" t="s">
        <v>12682</v>
      </c>
      <c r="E2976" s="14">
        <v>9050</v>
      </c>
      <c r="F2976" s="14" t="s">
        <v>8187</v>
      </c>
      <c r="G2976" s="14">
        <v>10</v>
      </c>
      <c r="H2976" s="14" t="s">
        <v>8164</v>
      </c>
      <c r="I2976" s="14" t="s">
        <v>8153</v>
      </c>
      <c r="J2976" s="14" t="s">
        <v>8153</v>
      </c>
    </row>
    <row r="2977" spans="1:10" x14ac:dyDescent="0.2">
      <c r="A2977" s="14">
        <v>20251031</v>
      </c>
      <c r="B2977" s="15">
        <v>6787</v>
      </c>
      <c r="C2977" s="14" t="s">
        <v>11222</v>
      </c>
      <c r="D2977" s="14" t="s">
        <v>12680</v>
      </c>
      <c r="E2977" s="14">
        <v>3650</v>
      </c>
      <c r="F2977" s="14" t="s">
        <v>9125</v>
      </c>
      <c r="G2977" s="14">
        <v>9</v>
      </c>
      <c r="H2977" s="14" t="s">
        <v>8705</v>
      </c>
      <c r="I2977" s="14">
        <v>6</v>
      </c>
      <c r="J2977" s="14" t="s">
        <v>8150</v>
      </c>
    </row>
    <row r="2978" spans="1:10" x14ac:dyDescent="0.2">
      <c r="A2978" s="14">
        <v>20251031</v>
      </c>
      <c r="B2978" s="15">
        <v>6788</v>
      </c>
      <c r="C2978" s="14" t="s">
        <v>11223</v>
      </c>
      <c r="D2978" s="14" t="s">
        <v>12680</v>
      </c>
      <c r="E2978" s="14">
        <v>3650</v>
      </c>
      <c r="F2978" s="14" t="s">
        <v>9125</v>
      </c>
      <c r="G2978" s="14">
        <v>9</v>
      </c>
      <c r="H2978" s="14" t="s">
        <v>8705</v>
      </c>
      <c r="I2978" s="14">
        <v>7</v>
      </c>
      <c r="J2978" s="14" t="s">
        <v>8203</v>
      </c>
    </row>
    <row r="2979" spans="1:10" x14ac:dyDescent="0.2">
      <c r="A2979" s="14">
        <v>20251031</v>
      </c>
      <c r="B2979" s="15">
        <v>6794</v>
      </c>
      <c r="C2979" s="14" t="s">
        <v>11224</v>
      </c>
      <c r="D2979" s="14" t="s">
        <v>12680</v>
      </c>
      <c r="E2979" s="14">
        <v>3650</v>
      </c>
      <c r="F2979" s="14" t="s">
        <v>9125</v>
      </c>
      <c r="G2979" s="14">
        <v>9</v>
      </c>
      <c r="H2979" s="14" t="s">
        <v>8705</v>
      </c>
      <c r="I2979" s="14">
        <v>7</v>
      </c>
      <c r="J2979" s="14" t="s">
        <v>8203</v>
      </c>
    </row>
    <row r="2980" spans="1:10" x14ac:dyDescent="0.2">
      <c r="A2980" s="14">
        <v>20251031</v>
      </c>
      <c r="B2980" s="15">
        <v>6797</v>
      </c>
      <c r="C2980" s="14" t="s">
        <v>11225</v>
      </c>
      <c r="D2980" s="14" t="s">
        <v>12682</v>
      </c>
      <c r="E2980" s="14">
        <v>3650</v>
      </c>
      <c r="F2980" s="14" t="s">
        <v>9125</v>
      </c>
      <c r="G2980" s="14">
        <v>9</v>
      </c>
      <c r="H2980" s="14" t="s">
        <v>8705</v>
      </c>
      <c r="I2980" s="14" t="s">
        <v>8153</v>
      </c>
      <c r="J2980" s="14" t="s">
        <v>8153</v>
      </c>
    </row>
    <row r="2981" spans="1:10" x14ac:dyDescent="0.2">
      <c r="A2981" s="14">
        <v>20251031</v>
      </c>
      <c r="B2981" s="15">
        <v>6798</v>
      </c>
      <c r="C2981" s="14" t="s">
        <v>11226</v>
      </c>
      <c r="D2981" s="14" t="s">
        <v>12680</v>
      </c>
      <c r="E2981" s="14">
        <v>3650</v>
      </c>
      <c r="F2981" s="14" t="s">
        <v>9125</v>
      </c>
      <c r="G2981" s="14">
        <v>9</v>
      </c>
      <c r="H2981" s="14" t="s">
        <v>8705</v>
      </c>
      <c r="I2981" s="14">
        <v>7</v>
      </c>
      <c r="J2981" s="14" t="s">
        <v>8203</v>
      </c>
    </row>
    <row r="2982" spans="1:10" x14ac:dyDescent="0.2">
      <c r="A2982" s="14">
        <v>20251031</v>
      </c>
      <c r="B2982" s="15">
        <v>6800</v>
      </c>
      <c r="C2982" s="14" t="s">
        <v>11227</v>
      </c>
      <c r="D2982" s="14" t="s">
        <v>12680</v>
      </c>
      <c r="E2982" s="14">
        <v>3650</v>
      </c>
      <c r="F2982" s="14" t="s">
        <v>9125</v>
      </c>
      <c r="G2982" s="14">
        <v>9</v>
      </c>
      <c r="H2982" s="14" t="s">
        <v>8705</v>
      </c>
      <c r="I2982" s="14">
        <v>7</v>
      </c>
      <c r="J2982" s="14" t="s">
        <v>8203</v>
      </c>
    </row>
    <row r="2983" spans="1:10" x14ac:dyDescent="0.2">
      <c r="A2983" s="14">
        <v>20251031</v>
      </c>
      <c r="B2983" s="15">
        <v>6803</v>
      </c>
      <c r="C2983" s="14" t="s">
        <v>11228</v>
      </c>
      <c r="D2983" s="14" t="s">
        <v>12682</v>
      </c>
      <c r="E2983" s="14">
        <v>3650</v>
      </c>
      <c r="F2983" s="14" t="s">
        <v>9125</v>
      </c>
      <c r="G2983" s="14">
        <v>9</v>
      </c>
      <c r="H2983" s="14" t="s">
        <v>8705</v>
      </c>
      <c r="I2983" s="14" t="s">
        <v>8153</v>
      </c>
      <c r="J2983" s="14" t="s">
        <v>8153</v>
      </c>
    </row>
    <row r="2984" spans="1:10" x14ac:dyDescent="0.2">
      <c r="A2984" s="14">
        <v>20251031</v>
      </c>
      <c r="B2984" s="15">
        <v>6804</v>
      </c>
      <c r="C2984" s="14" t="s">
        <v>11229</v>
      </c>
      <c r="D2984" s="14" t="s">
        <v>12680</v>
      </c>
      <c r="E2984" s="14">
        <v>3650</v>
      </c>
      <c r="F2984" s="14" t="s">
        <v>9125</v>
      </c>
      <c r="G2984" s="14">
        <v>9</v>
      </c>
      <c r="H2984" s="14" t="s">
        <v>8705</v>
      </c>
      <c r="I2984" s="14">
        <v>6</v>
      </c>
      <c r="J2984" s="14" t="s">
        <v>8150</v>
      </c>
    </row>
    <row r="2985" spans="1:10" x14ac:dyDescent="0.2">
      <c r="A2985" s="14">
        <v>20251031</v>
      </c>
      <c r="B2985" s="15">
        <v>6806</v>
      </c>
      <c r="C2985" s="14" t="s">
        <v>11230</v>
      </c>
      <c r="D2985" s="14" t="s">
        <v>12680</v>
      </c>
      <c r="E2985" s="14">
        <v>3650</v>
      </c>
      <c r="F2985" s="14" t="s">
        <v>9125</v>
      </c>
      <c r="G2985" s="14">
        <v>9</v>
      </c>
      <c r="H2985" s="14" t="s">
        <v>8705</v>
      </c>
      <c r="I2985" s="14">
        <v>4</v>
      </c>
      <c r="J2985" s="14" t="s">
        <v>8177</v>
      </c>
    </row>
    <row r="2986" spans="1:10" x14ac:dyDescent="0.2">
      <c r="A2986" s="14">
        <v>20251031</v>
      </c>
      <c r="B2986" s="15">
        <v>6807</v>
      </c>
      <c r="C2986" s="14" t="s">
        <v>11231</v>
      </c>
      <c r="D2986" s="14" t="s">
        <v>12680</v>
      </c>
      <c r="E2986" s="14">
        <v>3650</v>
      </c>
      <c r="F2986" s="14" t="s">
        <v>9125</v>
      </c>
      <c r="G2986" s="14">
        <v>9</v>
      </c>
      <c r="H2986" s="14" t="s">
        <v>8705</v>
      </c>
      <c r="I2986" s="14">
        <v>6</v>
      </c>
      <c r="J2986" s="14" t="s">
        <v>8150</v>
      </c>
    </row>
    <row r="2987" spans="1:10" x14ac:dyDescent="0.2">
      <c r="A2987" s="14">
        <v>20251031</v>
      </c>
      <c r="B2987" s="15">
        <v>6809</v>
      </c>
      <c r="C2987" s="14" t="s">
        <v>11232</v>
      </c>
      <c r="D2987" s="14" t="s">
        <v>12680</v>
      </c>
      <c r="E2987" s="14">
        <v>3650</v>
      </c>
      <c r="F2987" s="14" t="s">
        <v>9125</v>
      </c>
      <c r="G2987" s="14">
        <v>9</v>
      </c>
      <c r="H2987" s="14" t="s">
        <v>8705</v>
      </c>
      <c r="I2987" s="14">
        <v>7</v>
      </c>
      <c r="J2987" s="14" t="s">
        <v>8203</v>
      </c>
    </row>
    <row r="2988" spans="1:10" x14ac:dyDescent="0.2">
      <c r="A2988" s="14">
        <v>20251031</v>
      </c>
      <c r="B2988" s="15">
        <v>6810</v>
      </c>
      <c r="C2988" s="14" t="s">
        <v>11233</v>
      </c>
      <c r="D2988" s="14" t="s">
        <v>12680</v>
      </c>
      <c r="E2988" s="14">
        <v>3650</v>
      </c>
      <c r="F2988" s="14" t="s">
        <v>9125</v>
      </c>
      <c r="G2988" s="14">
        <v>9</v>
      </c>
      <c r="H2988" s="14" t="s">
        <v>8705</v>
      </c>
      <c r="I2988" s="14">
        <v>6</v>
      </c>
      <c r="J2988" s="14" t="s">
        <v>8150</v>
      </c>
    </row>
    <row r="2989" spans="1:10" x14ac:dyDescent="0.2">
      <c r="A2989" s="14">
        <v>20251031</v>
      </c>
      <c r="B2989" s="15">
        <v>6814</v>
      </c>
      <c r="C2989" s="14" t="s">
        <v>11234</v>
      </c>
      <c r="D2989" s="14" t="s">
        <v>12680</v>
      </c>
      <c r="E2989" s="14">
        <v>3650</v>
      </c>
      <c r="F2989" s="14" t="s">
        <v>9125</v>
      </c>
      <c r="G2989" s="14">
        <v>9</v>
      </c>
      <c r="H2989" s="14" t="s">
        <v>8705</v>
      </c>
      <c r="I2989" s="14">
        <v>6</v>
      </c>
      <c r="J2989" s="14" t="s">
        <v>8150</v>
      </c>
    </row>
    <row r="2990" spans="1:10" x14ac:dyDescent="0.2">
      <c r="A2990" s="14">
        <v>20251031</v>
      </c>
      <c r="B2990" s="15">
        <v>6817</v>
      </c>
      <c r="C2990" s="14" t="s">
        <v>11235</v>
      </c>
      <c r="D2990" s="14" t="s">
        <v>12680</v>
      </c>
      <c r="E2990" s="14">
        <v>3650</v>
      </c>
      <c r="F2990" s="14" t="s">
        <v>9125</v>
      </c>
      <c r="G2990" s="14">
        <v>9</v>
      </c>
      <c r="H2990" s="14" t="s">
        <v>8705</v>
      </c>
      <c r="I2990" s="14">
        <v>7</v>
      </c>
      <c r="J2990" s="14" t="s">
        <v>8203</v>
      </c>
    </row>
    <row r="2991" spans="1:10" x14ac:dyDescent="0.2">
      <c r="A2991" s="14">
        <v>20251031</v>
      </c>
      <c r="B2991" s="15">
        <v>6819</v>
      </c>
      <c r="C2991" s="14" t="s">
        <v>11236</v>
      </c>
      <c r="D2991" s="14" t="s">
        <v>12682</v>
      </c>
      <c r="E2991" s="14">
        <v>9050</v>
      </c>
      <c r="F2991" s="14" t="s">
        <v>8187</v>
      </c>
      <c r="G2991" s="14">
        <v>10</v>
      </c>
      <c r="H2991" s="14" t="s">
        <v>8164</v>
      </c>
      <c r="I2991" s="14" t="s">
        <v>8153</v>
      </c>
      <c r="J2991" s="14" t="s">
        <v>8153</v>
      </c>
    </row>
    <row r="2992" spans="1:10" x14ac:dyDescent="0.2">
      <c r="A2992" s="14">
        <v>20251031</v>
      </c>
      <c r="B2992" s="15">
        <v>6820</v>
      </c>
      <c r="C2992" s="14" t="s">
        <v>11237</v>
      </c>
      <c r="D2992" s="14" t="s">
        <v>12680</v>
      </c>
      <c r="E2992" s="14">
        <v>3650</v>
      </c>
      <c r="F2992" s="14" t="s">
        <v>9125</v>
      </c>
      <c r="G2992" s="14">
        <v>9</v>
      </c>
      <c r="H2992" s="14" t="s">
        <v>8705</v>
      </c>
      <c r="I2992" s="14">
        <v>7</v>
      </c>
      <c r="J2992" s="14" t="s">
        <v>8203</v>
      </c>
    </row>
    <row r="2993" spans="1:10" x14ac:dyDescent="0.2">
      <c r="A2993" s="14">
        <v>20251031</v>
      </c>
      <c r="B2993" s="15">
        <v>6822</v>
      </c>
      <c r="C2993" s="14" t="s">
        <v>11238</v>
      </c>
      <c r="D2993" s="14" t="s">
        <v>12682</v>
      </c>
      <c r="E2993" s="14">
        <v>3650</v>
      </c>
      <c r="F2993" s="14" t="s">
        <v>9125</v>
      </c>
      <c r="G2993" s="14">
        <v>9</v>
      </c>
      <c r="H2993" s="14" t="s">
        <v>8705</v>
      </c>
      <c r="I2993" s="14" t="s">
        <v>8153</v>
      </c>
      <c r="J2993" s="14" t="s">
        <v>8153</v>
      </c>
    </row>
    <row r="2994" spans="1:10" x14ac:dyDescent="0.2">
      <c r="A2994" s="14">
        <v>20251031</v>
      </c>
      <c r="B2994" s="15">
        <v>6823</v>
      </c>
      <c r="C2994" s="14" t="s">
        <v>11239</v>
      </c>
      <c r="D2994" s="14" t="s">
        <v>12680</v>
      </c>
      <c r="E2994" s="14">
        <v>3650</v>
      </c>
      <c r="F2994" s="14" t="s">
        <v>9125</v>
      </c>
      <c r="G2994" s="14">
        <v>9</v>
      </c>
      <c r="H2994" s="14" t="s">
        <v>8705</v>
      </c>
      <c r="I2994" s="14">
        <v>7</v>
      </c>
      <c r="J2994" s="14" t="s">
        <v>8203</v>
      </c>
    </row>
    <row r="2995" spans="1:10" x14ac:dyDescent="0.2">
      <c r="A2995" s="14">
        <v>20251031</v>
      </c>
      <c r="B2995" s="15">
        <v>6824</v>
      </c>
      <c r="C2995" s="14" t="s">
        <v>11240</v>
      </c>
      <c r="D2995" s="14" t="s">
        <v>12682</v>
      </c>
      <c r="E2995" s="14">
        <v>3650</v>
      </c>
      <c r="F2995" s="14" t="s">
        <v>9125</v>
      </c>
      <c r="G2995" s="14">
        <v>9</v>
      </c>
      <c r="H2995" s="14" t="s">
        <v>8705</v>
      </c>
      <c r="I2995" s="14" t="s">
        <v>8153</v>
      </c>
      <c r="J2995" s="14" t="s">
        <v>8153</v>
      </c>
    </row>
    <row r="2996" spans="1:10" x14ac:dyDescent="0.2">
      <c r="A2996" s="14">
        <v>20251031</v>
      </c>
      <c r="B2996" s="15">
        <v>6832</v>
      </c>
      <c r="C2996" s="14" t="s">
        <v>11241</v>
      </c>
      <c r="D2996" s="14" t="s">
        <v>12682</v>
      </c>
      <c r="E2996" s="14">
        <v>3650</v>
      </c>
      <c r="F2996" s="14" t="s">
        <v>9125</v>
      </c>
      <c r="G2996" s="14">
        <v>9</v>
      </c>
      <c r="H2996" s="14" t="s">
        <v>8705</v>
      </c>
      <c r="I2996" s="14" t="s">
        <v>8153</v>
      </c>
      <c r="J2996" s="14" t="s">
        <v>8153</v>
      </c>
    </row>
    <row r="2997" spans="1:10" x14ac:dyDescent="0.2">
      <c r="A2997" s="14">
        <v>20251031</v>
      </c>
      <c r="B2997" s="15">
        <v>6834</v>
      </c>
      <c r="C2997" s="14" t="s">
        <v>11242</v>
      </c>
      <c r="D2997" s="14" t="s">
        <v>12682</v>
      </c>
      <c r="E2997" s="14">
        <v>3650</v>
      </c>
      <c r="F2997" s="14" t="s">
        <v>9125</v>
      </c>
      <c r="G2997" s="14">
        <v>9</v>
      </c>
      <c r="H2997" s="14" t="s">
        <v>8705</v>
      </c>
      <c r="I2997" s="14" t="s">
        <v>8153</v>
      </c>
      <c r="J2997" s="14" t="s">
        <v>8153</v>
      </c>
    </row>
    <row r="2998" spans="1:10" x14ac:dyDescent="0.2">
      <c r="A2998" s="14">
        <v>20251031</v>
      </c>
      <c r="B2998" s="15">
        <v>6835</v>
      </c>
      <c r="C2998" s="14" t="s">
        <v>11243</v>
      </c>
      <c r="D2998" s="14" t="s">
        <v>12682</v>
      </c>
      <c r="E2998" s="14">
        <v>3650</v>
      </c>
      <c r="F2998" s="14" t="s">
        <v>9125</v>
      </c>
      <c r="G2998" s="14">
        <v>9</v>
      </c>
      <c r="H2998" s="14" t="s">
        <v>8705</v>
      </c>
      <c r="I2998" s="14" t="s">
        <v>8153</v>
      </c>
      <c r="J2998" s="14" t="s">
        <v>8153</v>
      </c>
    </row>
    <row r="2999" spans="1:10" x14ac:dyDescent="0.2">
      <c r="A2999" s="14">
        <v>20251031</v>
      </c>
      <c r="B2999" s="15">
        <v>6836</v>
      </c>
      <c r="C2999" s="14" t="s">
        <v>11244</v>
      </c>
      <c r="D2999" s="14" t="s">
        <v>12682</v>
      </c>
      <c r="E2999" s="14">
        <v>3650</v>
      </c>
      <c r="F2999" s="14" t="s">
        <v>9125</v>
      </c>
      <c r="G2999" s="14">
        <v>9</v>
      </c>
      <c r="H2999" s="14" t="s">
        <v>8705</v>
      </c>
      <c r="I2999" s="14" t="s">
        <v>8153</v>
      </c>
      <c r="J2999" s="14" t="s">
        <v>8153</v>
      </c>
    </row>
    <row r="3000" spans="1:10" x14ac:dyDescent="0.2">
      <c r="A3000" s="14">
        <v>20251031</v>
      </c>
      <c r="B3000" s="15">
        <v>6837</v>
      </c>
      <c r="C3000" s="14" t="s">
        <v>11245</v>
      </c>
      <c r="D3000" s="14" t="s">
        <v>12682</v>
      </c>
      <c r="E3000" s="14">
        <v>3650</v>
      </c>
      <c r="F3000" s="14" t="s">
        <v>9125</v>
      </c>
      <c r="G3000" s="14">
        <v>9</v>
      </c>
      <c r="H3000" s="14" t="s">
        <v>8705</v>
      </c>
      <c r="I3000" s="14" t="s">
        <v>8153</v>
      </c>
      <c r="J3000" s="14" t="s">
        <v>8153</v>
      </c>
    </row>
    <row r="3001" spans="1:10" x14ac:dyDescent="0.2">
      <c r="A3001" s="14">
        <v>20251031</v>
      </c>
      <c r="B3001" s="15">
        <v>6838</v>
      </c>
      <c r="C3001" s="14" t="s">
        <v>11246</v>
      </c>
      <c r="D3001" s="14" t="s">
        <v>12682</v>
      </c>
      <c r="E3001" s="14">
        <v>3650</v>
      </c>
      <c r="F3001" s="14" t="s">
        <v>9125</v>
      </c>
      <c r="G3001" s="14">
        <v>9</v>
      </c>
      <c r="H3001" s="14" t="s">
        <v>8705</v>
      </c>
      <c r="I3001" s="14" t="s">
        <v>8153</v>
      </c>
      <c r="J3001" s="14" t="s">
        <v>8153</v>
      </c>
    </row>
    <row r="3002" spans="1:10" x14ac:dyDescent="0.2">
      <c r="A3002" s="14">
        <v>20251031</v>
      </c>
      <c r="B3002" s="15">
        <v>6840</v>
      </c>
      <c r="C3002" s="14" t="s">
        <v>11247</v>
      </c>
      <c r="D3002" s="14" t="s">
        <v>12682</v>
      </c>
      <c r="E3002" s="14">
        <v>3650</v>
      </c>
      <c r="F3002" s="14" t="s">
        <v>9125</v>
      </c>
      <c r="G3002" s="14">
        <v>9</v>
      </c>
      <c r="H3002" s="14" t="s">
        <v>8705</v>
      </c>
      <c r="I3002" s="14" t="s">
        <v>8153</v>
      </c>
      <c r="J3002" s="14" t="s">
        <v>8153</v>
      </c>
    </row>
    <row r="3003" spans="1:10" x14ac:dyDescent="0.2">
      <c r="A3003" s="14">
        <v>20251031</v>
      </c>
      <c r="B3003" s="15">
        <v>6841</v>
      </c>
      <c r="C3003" s="14" t="s">
        <v>11248</v>
      </c>
      <c r="D3003" s="14" t="s">
        <v>12680</v>
      </c>
      <c r="E3003" s="14">
        <v>3650</v>
      </c>
      <c r="F3003" s="14" t="s">
        <v>9125</v>
      </c>
      <c r="G3003" s="14">
        <v>9</v>
      </c>
      <c r="H3003" s="14" t="s">
        <v>8705</v>
      </c>
      <c r="I3003" s="14">
        <v>4</v>
      </c>
      <c r="J3003" s="14" t="s">
        <v>8177</v>
      </c>
    </row>
    <row r="3004" spans="1:10" x14ac:dyDescent="0.2">
      <c r="A3004" s="14">
        <v>20251031</v>
      </c>
      <c r="B3004" s="15">
        <v>6844</v>
      </c>
      <c r="C3004" s="14" t="s">
        <v>11249</v>
      </c>
      <c r="D3004" s="14" t="s">
        <v>12680</v>
      </c>
      <c r="E3004" s="14">
        <v>3650</v>
      </c>
      <c r="F3004" s="14" t="s">
        <v>9125</v>
      </c>
      <c r="G3004" s="14">
        <v>9</v>
      </c>
      <c r="H3004" s="14" t="s">
        <v>8705</v>
      </c>
      <c r="I3004" s="14">
        <v>7</v>
      </c>
      <c r="J3004" s="14" t="s">
        <v>8203</v>
      </c>
    </row>
    <row r="3005" spans="1:10" x14ac:dyDescent="0.2">
      <c r="A3005" s="14">
        <v>20251031</v>
      </c>
      <c r="B3005" s="15">
        <v>6845</v>
      </c>
      <c r="C3005" s="14" t="s">
        <v>11250</v>
      </c>
      <c r="D3005" s="14" t="s">
        <v>12680</v>
      </c>
      <c r="E3005" s="14">
        <v>3650</v>
      </c>
      <c r="F3005" s="14" t="s">
        <v>9125</v>
      </c>
      <c r="G3005" s="14">
        <v>9</v>
      </c>
      <c r="H3005" s="14" t="s">
        <v>8705</v>
      </c>
      <c r="I3005" s="14">
        <v>4</v>
      </c>
      <c r="J3005" s="14" t="s">
        <v>8177</v>
      </c>
    </row>
    <row r="3006" spans="1:10" x14ac:dyDescent="0.2">
      <c r="A3006" s="14">
        <v>20251031</v>
      </c>
      <c r="B3006" s="15">
        <v>6848</v>
      </c>
      <c r="C3006" s="14" t="s">
        <v>11251</v>
      </c>
      <c r="D3006" s="14" t="s">
        <v>12682</v>
      </c>
      <c r="E3006" s="14">
        <v>3650</v>
      </c>
      <c r="F3006" s="14" t="s">
        <v>9125</v>
      </c>
      <c r="G3006" s="14">
        <v>9</v>
      </c>
      <c r="H3006" s="14" t="s">
        <v>8705</v>
      </c>
      <c r="I3006" s="14" t="s">
        <v>8153</v>
      </c>
      <c r="J3006" s="14" t="s">
        <v>8153</v>
      </c>
    </row>
    <row r="3007" spans="1:10" x14ac:dyDescent="0.2">
      <c r="A3007" s="14">
        <v>20251031</v>
      </c>
      <c r="B3007" s="15">
        <v>6849</v>
      </c>
      <c r="C3007" s="14" t="s">
        <v>11252</v>
      </c>
      <c r="D3007" s="14" t="s">
        <v>12680</v>
      </c>
      <c r="E3007" s="14">
        <v>3650</v>
      </c>
      <c r="F3007" s="14" t="s">
        <v>9125</v>
      </c>
      <c r="G3007" s="14">
        <v>9</v>
      </c>
      <c r="H3007" s="14" t="s">
        <v>8705</v>
      </c>
      <c r="I3007" s="14">
        <v>4</v>
      </c>
      <c r="J3007" s="14" t="s">
        <v>8177</v>
      </c>
    </row>
    <row r="3008" spans="1:10" x14ac:dyDescent="0.2">
      <c r="A3008" s="14">
        <v>20251031</v>
      </c>
      <c r="B3008" s="15">
        <v>6850</v>
      </c>
      <c r="C3008" s="14" t="s">
        <v>11253</v>
      </c>
      <c r="D3008" s="14" t="s">
        <v>12680</v>
      </c>
      <c r="E3008" s="14">
        <v>3650</v>
      </c>
      <c r="F3008" s="14" t="s">
        <v>9125</v>
      </c>
      <c r="G3008" s="14">
        <v>9</v>
      </c>
      <c r="H3008" s="14" t="s">
        <v>8705</v>
      </c>
      <c r="I3008" s="14">
        <v>7</v>
      </c>
      <c r="J3008" s="14" t="s">
        <v>8203</v>
      </c>
    </row>
    <row r="3009" spans="1:10" x14ac:dyDescent="0.2">
      <c r="A3009" s="14">
        <v>20251031</v>
      </c>
      <c r="B3009" s="15">
        <v>6853</v>
      </c>
      <c r="C3009" s="14" t="s">
        <v>11254</v>
      </c>
      <c r="D3009" s="14" t="s">
        <v>12682</v>
      </c>
      <c r="E3009" s="14">
        <v>3650</v>
      </c>
      <c r="F3009" s="14" t="s">
        <v>9125</v>
      </c>
      <c r="G3009" s="14">
        <v>9</v>
      </c>
      <c r="H3009" s="14" t="s">
        <v>8705</v>
      </c>
      <c r="I3009" s="14" t="s">
        <v>8153</v>
      </c>
      <c r="J3009" s="14" t="s">
        <v>8153</v>
      </c>
    </row>
    <row r="3010" spans="1:10" x14ac:dyDescent="0.2">
      <c r="A3010" s="14">
        <v>20251031</v>
      </c>
      <c r="B3010" s="15">
        <v>6855</v>
      </c>
      <c r="C3010" s="14" t="s">
        <v>11255</v>
      </c>
      <c r="D3010" s="14" t="s">
        <v>12682</v>
      </c>
      <c r="E3010" s="14">
        <v>3650</v>
      </c>
      <c r="F3010" s="14" t="s">
        <v>9125</v>
      </c>
      <c r="G3010" s="14">
        <v>9</v>
      </c>
      <c r="H3010" s="14" t="s">
        <v>8705</v>
      </c>
      <c r="I3010" s="14">
        <v>7</v>
      </c>
      <c r="J3010" s="14" t="s">
        <v>8203</v>
      </c>
    </row>
    <row r="3011" spans="1:10" x14ac:dyDescent="0.2">
      <c r="A3011" s="14">
        <v>20251031</v>
      </c>
      <c r="B3011" s="15">
        <v>6856</v>
      </c>
      <c r="C3011" s="14" t="s">
        <v>11256</v>
      </c>
      <c r="D3011" s="14" t="s">
        <v>12680</v>
      </c>
      <c r="E3011" s="14">
        <v>3650</v>
      </c>
      <c r="F3011" s="14" t="s">
        <v>9125</v>
      </c>
      <c r="G3011" s="14">
        <v>9</v>
      </c>
      <c r="H3011" s="14" t="s">
        <v>8705</v>
      </c>
      <c r="I3011" s="14">
        <v>4</v>
      </c>
      <c r="J3011" s="14" t="s">
        <v>8177</v>
      </c>
    </row>
    <row r="3012" spans="1:10" x14ac:dyDescent="0.2">
      <c r="A3012" s="14">
        <v>20251031</v>
      </c>
      <c r="B3012" s="15">
        <v>6857</v>
      </c>
      <c r="C3012" s="14" t="s">
        <v>11257</v>
      </c>
      <c r="D3012" s="14" t="s">
        <v>12680</v>
      </c>
      <c r="E3012" s="14">
        <v>3650</v>
      </c>
      <c r="F3012" s="14" t="s">
        <v>9125</v>
      </c>
      <c r="G3012" s="14">
        <v>9</v>
      </c>
      <c r="H3012" s="14" t="s">
        <v>8705</v>
      </c>
      <c r="I3012" s="14">
        <v>1</v>
      </c>
      <c r="J3012" s="14" t="s">
        <v>9161</v>
      </c>
    </row>
    <row r="3013" spans="1:10" x14ac:dyDescent="0.2">
      <c r="A3013" s="14">
        <v>20251031</v>
      </c>
      <c r="B3013" s="15">
        <v>6858</v>
      </c>
      <c r="C3013" s="14" t="s">
        <v>11258</v>
      </c>
      <c r="D3013" s="14" t="s">
        <v>12682</v>
      </c>
      <c r="E3013" s="14">
        <v>3650</v>
      </c>
      <c r="F3013" s="14" t="s">
        <v>9125</v>
      </c>
      <c r="G3013" s="14">
        <v>9</v>
      </c>
      <c r="H3013" s="14" t="s">
        <v>8705</v>
      </c>
      <c r="I3013" s="14" t="s">
        <v>8153</v>
      </c>
      <c r="J3013" s="14" t="s">
        <v>8153</v>
      </c>
    </row>
    <row r="3014" spans="1:10" x14ac:dyDescent="0.2">
      <c r="A3014" s="14">
        <v>20251031</v>
      </c>
      <c r="B3014" s="15">
        <v>6859</v>
      </c>
      <c r="C3014" s="14" t="s">
        <v>11259</v>
      </c>
      <c r="D3014" s="14" t="s">
        <v>12680</v>
      </c>
      <c r="E3014" s="14">
        <v>3650</v>
      </c>
      <c r="F3014" s="14" t="s">
        <v>9125</v>
      </c>
      <c r="G3014" s="14">
        <v>9</v>
      </c>
      <c r="H3014" s="14" t="s">
        <v>8705</v>
      </c>
      <c r="I3014" s="14">
        <v>6</v>
      </c>
      <c r="J3014" s="14" t="s">
        <v>8150</v>
      </c>
    </row>
    <row r="3015" spans="1:10" x14ac:dyDescent="0.2">
      <c r="A3015" s="14">
        <v>20251031</v>
      </c>
      <c r="B3015" s="15">
        <v>6861</v>
      </c>
      <c r="C3015" s="14" t="s">
        <v>11260</v>
      </c>
      <c r="D3015" s="14" t="s">
        <v>12680</v>
      </c>
      <c r="E3015" s="14">
        <v>3650</v>
      </c>
      <c r="F3015" s="14" t="s">
        <v>9125</v>
      </c>
      <c r="G3015" s="14">
        <v>9</v>
      </c>
      <c r="H3015" s="14" t="s">
        <v>8705</v>
      </c>
      <c r="I3015" s="14">
        <v>1</v>
      </c>
      <c r="J3015" s="14" t="s">
        <v>9161</v>
      </c>
    </row>
    <row r="3016" spans="1:10" x14ac:dyDescent="0.2">
      <c r="A3016" s="14">
        <v>20251031</v>
      </c>
      <c r="B3016" s="15">
        <v>6862</v>
      </c>
      <c r="C3016" s="14" t="s">
        <v>11261</v>
      </c>
      <c r="D3016" s="14" t="s">
        <v>12682</v>
      </c>
      <c r="E3016" s="14">
        <v>3650</v>
      </c>
      <c r="F3016" s="14" t="s">
        <v>9125</v>
      </c>
      <c r="G3016" s="14">
        <v>9</v>
      </c>
      <c r="H3016" s="14" t="s">
        <v>8705</v>
      </c>
      <c r="I3016" s="14" t="s">
        <v>8153</v>
      </c>
      <c r="J3016" s="14" t="s">
        <v>8153</v>
      </c>
    </row>
    <row r="3017" spans="1:10" x14ac:dyDescent="0.2">
      <c r="A3017" s="14">
        <v>20251031</v>
      </c>
      <c r="B3017" s="15">
        <v>6863</v>
      </c>
      <c r="C3017" s="14" t="s">
        <v>11262</v>
      </c>
      <c r="D3017" s="14" t="s">
        <v>12682</v>
      </c>
      <c r="E3017" s="14">
        <v>3650</v>
      </c>
      <c r="F3017" s="14" t="s">
        <v>9125</v>
      </c>
      <c r="G3017" s="14">
        <v>9</v>
      </c>
      <c r="H3017" s="14" t="s">
        <v>8705</v>
      </c>
      <c r="I3017" s="14" t="s">
        <v>8153</v>
      </c>
      <c r="J3017" s="14" t="s">
        <v>8153</v>
      </c>
    </row>
    <row r="3018" spans="1:10" x14ac:dyDescent="0.2">
      <c r="A3018" s="14">
        <v>20251031</v>
      </c>
      <c r="B3018" s="15">
        <v>6864</v>
      </c>
      <c r="C3018" s="14" t="s">
        <v>11263</v>
      </c>
      <c r="D3018" s="14" t="s">
        <v>12682</v>
      </c>
      <c r="E3018" s="14">
        <v>3650</v>
      </c>
      <c r="F3018" s="14" t="s">
        <v>9125</v>
      </c>
      <c r="G3018" s="14">
        <v>9</v>
      </c>
      <c r="H3018" s="14" t="s">
        <v>8705</v>
      </c>
      <c r="I3018" s="14" t="s">
        <v>8153</v>
      </c>
      <c r="J3018" s="14" t="s">
        <v>8153</v>
      </c>
    </row>
    <row r="3019" spans="1:10" x14ac:dyDescent="0.2">
      <c r="A3019" s="14">
        <v>20251031</v>
      </c>
      <c r="B3019" s="15">
        <v>6866</v>
      </c>
      <c r="C3019" s="14" t="s">
        <v>11264</v>
      </c>
      <c r="D3019" s="14" t="s">
        <v>12680</v>
      </c>
      <c r="E3019" s="14">
        <v>3650</v>
      </c>
      <c r="F3019" s="14" t="s">
        <v>9125</v>
      </c>
      <c r="G3019" s="14">
        <v>9</v>
      </c>
      <c r="H3019" s="14" t="s">
        <v>8705</v>
      </c>
      <c r="I3019" s="14">
        <v>6</v>
      </c>
      <c r="J3019" s="14" t="s">
        <v>8150</v>
      </c>
    </row>
    <row r="3020" spans="1:10" x14ac:dyDescent="0.2">
      <c r="A3020" s="14">
        <v>20251031</v>
      </c>
      <c r="B3020" s="15">
        <v>6867</v>
      </c>
      <c r="C3020" s="14" t="s">
        <v>11265</v>
      </c>
      <c r="D3020" s="14" t="s">
        <v>12682</v>
      </c>
      <c r="E3020" s="14">
        <v>3650</v>
      </c>
      <c r="F3020" s="14" t="s">
        <v>9125</v>
      </c>
      <c r="G3020" s="14">
        <v>9</v>
      </c>
      <c r="H3020" s="14" t="s">
        <v>8705</v>
      </c>
      <c r="I3020" s="14" t="s">
        <v>8153</v>
      </c>
      <c r="J3020" s="14" t="s">
        <v>8153</v>
      </c>
    </row>
    <row r="3021" spans="1:10" x14ac:dyDescent="0.2">
      <c r="A3021" s="14">
        <v>20251031</v>
      </c>
      <c r="B3021" s="15">
        <v>6869</v>
      </c>
      <c r="C3021" s="14" t="s">
        <v>11266</v>
      </c>
      <c r="D3021" s="14" t="s">
        <v>12680</v>
      </c>
      <c r="E3021" s="14">
        <v>3650</v>
      </c>
      <c r="F3021" s="14" t="s">
        <v>9125</v>
      </c>
      <c r="G3021" s="14">
        <v>9</v>
      </c>
      <c r="H3021" s="14" t="s">
        <v>8705</v>
      </c>
      <c r="I3021" s="14">
        <v>4</v>
      </c>
      <c r="J3021" s="14" t="s">
        <v>8177</v>
      </c>
    </row>
    <row r="3022" spans="1:10" x14ac:dyDescent="0.2">
      <c r="A3022" s="14">
        <v>20251031</v>
      </c>
      <c r="B3022" s="15">
        <v>6870</v>
      </c>
      <c r="C3022" s="14" t="s">
        <v>11267</v>
      </c>
      <c r="D3022" s="14" t="s">
        <v>12682</v>
      </c>
      <c r="E3022" s="14">
        <v>3650</v>
      </c>
      <c r="F3022" s="14" t="s">
        <v>9125</v>
      </c>
      <c r="G3022" s="14">
        <v>9</v>
      </c>
      <c r="H3022" s="14" t="s">
        <v>8705</v>
      </c>
      <c r="I3022" s="14" t="s">
        <v>8153</v>
      </c>
      <c r="J3022" s="14" t="s">
        <v>8153</v>
      </c>
    </row>
    <row r="3023" spans="1:10" x14ac:dyDescent="0.2">
      <c r="A3023" s="14">
        <v>20251031</v>
      </c>
      <c r="B3023" s="15">
        <v>6871</v>
      </c>
      <c r="C3023" s="14" t="s">
        <v>11268</v>
      </c>
      <c r="D3023" s="14" t="s">
        <v>12680</v>
      </c>
      <c r="E3023" s="14">
        <v>3650</v>
      </c>
      <c r="F3023" s="14" t="s">
        <v>9125</v>
      </c>
      <c r="G3023" s="14">
        <v>9</v>
      </c>
      <c r="H3023" s="14" t="s">
        <v>8705</v>
      </c>
      <c r="I3023" s="14">
        <v>6</v>
      </c>
      <c r="J3023" s="14" t="s">
        <v>8150</v>
      </c>
    </row>
    <row r="3024" spans="1:10" x14ac:dyDescent="0.2">
      <c r="A3024" s="14">
        <v>20251031</v>
      </c>
      <c r="B3024" s="15">
        <v>6874</v>
      </c>
      <c r="C3024" s="14" t="s">
        <v>11269</v>
      </c>
      <c r="D3024" s="14" t="s">
        <v>12682</v>
      </c>
      <c r="E3024" s="14">
        <v>3650</v>
      </c>
      <c r="F3024" s="14" t="s">
        <v>9125</v>
      </c>
      <c r="G3024" s="14">
        <v>9</v>
      </c>
      <c r="H3024" s="14" t="s">
        <v>8705</v>
      </c>
      <c r="I3024" s="14" t="s">
        <v>8153</v>
      </c>
      <c r="J3024" s="14" t="s">
        <v>8153</v>
      </c>
    </row>
    <row r="3025" spans="1:10" x14ac:dyDescent="0.2">
      <c r="A3025" s="14">
        <v>20251031</v>
      </c>
      <c r="B3025" s="15">
        <v>6875</v>
      </c>
      <c r="C3025" s="14" t="s">
        <v>11270</v>
      </c>
      <c r="D3025" s="14" t="s">
        <v>12680</v>
      </c>
      <c r="E3025" s="14">
        <v>3650</v>
      </c>
      <c r="F3025" s="14" t="s">
        <v>9125</v>
      </c>
      <c r="G3025" s="14">
        <v>9</v>
      </c>
      <c r="H3025" s="14" t="s">
        <v>8705</v>
      </c>
      <c r="I3025" s="14">
        <v>6</v>
      </c>
      <c r="J3025" s="14" t="s">
        <v>8150</v>
      </c>
    </row>
    <row r="3026" spans="1:10" x14ac:dyDescent="0.2">
      <c r="A3026" s="14">
        <v>20251031</v>
      </c>
      <c r="B3026" s="15">
        <v>6877</v>
      </c>
      <c r="C3026" s="14" t="s">
        <v>11271</v>
      </c>
      <c r="D3026" s="14" t="s">
        <v>12682</v>
      </c>
      <c r="E3026" s="14">
        <v>3650</v>
      </c>
      <c r="F3026" s="14" t="s">
        <v>9125</v>
      </c>
      <c r="G3026" s="14">
        <v>9</v>
      </c>
      <c r="H3026" s="14" t="s">
        <v>8705</v>
      </c>
      <c r="I3026" s="14">
        <v>7</v>
      </c>
      <c r="J3026" s="14" t="s">
        <v>8203</v>
      </c>
    </row>
    <row r="3027" spans="1:10" x14ac:dyDescent="0.2">
      <c r="A3027" s="14">
        <v>20251031</v>
      </c>
      <c r="B3027" s="15">
        <v>6882</v>
      </c>
      <c r="C3027" s="14" t="s">
        <v>11272</v>
      </c>
      <c r="D3027" s="14" t="s">
        <v>12682</v>
      </c>
      <c r="E3027" s="14">
        <v>3650</v>
      </c>
      <c r="F3027" s="14" t="s">
        <v>9125</v>
      </c>
      <c r="G3027" s="14">
        <v>9</v>
      </c>
      <c r="H3027" s="14" t="s">
        <v>8705</v>
      </c>
      <c r="I3027" s="14" t="s">
        <v>8153</v>
      </c>
      <c r="J3027" s="14" t="s">
        <v>8153</v>
      </c>
    </row>
    <row r="3028" spans="1:10" x14ac:dyDescent="0.2">
      <c r="A3028" s="14">
        <v>20251031</v>
      </c>
      <c r="B3028" s="15">
        <v>6888</v>
      </c>
      <c r="C3028" s="14" t="s">
        <v>11273</v>
      </c>
      <c r="D3028" s="14" t="s">
        <v>12682</v>
      </c>
      <c r="E3028" s="14">
        <v>5250</v>
      </c>
      <c r="F3028" s="14" t="s">
        <v>8163</v>
      </c>
      <c r="G3028" s="14">
        <v>10</v>
      </c>
      <c r="H3028" s="14" t="s">
        <v>8164</v>
      </c>
      <c r="I3028" s="14" t="s">
        <v>8153</v>
      </c>
      <c r="J3028" s="14" t="s">
        <v>8153</v>
      </c>
    </row>
    <row r="3029" spans="1:10" x14ac:dyDescent="0.2">
      <c r="A3029" s="14">
        <v>20251031</v>
      </c>
      <c r="B3029" s="15">
        <v>6890</v>
      </c>
      <c r="C3029" s="14" t="s">
        <v>11274</v>
      </c>
      <c r="D3029" s="14" t="s">
        <v>12682</v>
      </c>
      <c r="E3029" s="14">
        <v>3650</v>
      </c>
      <c r="F3029" s="14" t="s">
        <v>9125</v>
      </c>
      <c r="G3029" s="14">
        <v>9</v>
      </c>
      <c r="H3029" s="14" t="s">
        <v>8705</v>
      </c>
      <c r="I3029" s="14" t="s">
        <v>8153</v>
      </c>
      <c r="J3029" s="14" t="s">
        <v>8153</v>
      </c>
    </row>
    <row r="3030" spans="1:10" x14ac:dyDescent="0.2">
      <c r="A3030" s="14">
        <v>20251031</v>
      </c>
      <c r="B3030" s="15">
        <v>6894</v>
      </c>
      <c r="C3030" s="14" t="s">
        <v>11275</v>
      </c>
      <c r="D3030" s="14" t="s">
        <v>12682</v>
      </c>
      <c r="E3030" s="14">
        <v>3650</v>
      </c>
      <c r="F3030" s="14" t="s">
        <v>9125</v>
      </c>
      <c r="G3030" s="14">
        <v>9</v>
      </c>
      <c r="H3030" s="14" t="s">
        <v>8705</v>
      </c>
      <c r="I3030" s="14" t="s">
        <v>8153</v>
      </c>
      <c r="J3030" s="14" t="s">
        <v>8153</v>
      </c>
    </row>
    <row r="3031" spans="1:10" x14ac:dyDescent="0.2">
      <c r="A3031" s="14">
        <v>20251031</v>
      </c>
      <c r="B3031" s="15">
        <v>6897</v>
      </c>
      <c r="C3031" s="14" t="s">
        <v>11276</v>
      </c>
      <c r="D3031" s="14" t="s">
        <v>12682</v>
      </c>
      <c r="E3031" s="14">
        <v>3650</v>
      </c>
      <c r="F3031" s="14" t="s">
        <v>9125</v>
      </c>
      <c r="G3031" s="14">
        <v>9</v>
      </c>
      <c r="H3031" s="14" t="s">
        <v>8705</v>
      </c>
      <c r="I3031" s="14" t="s">
        <v>8153</v>
      </c>
      <c r="J3031" s="14" t="s">
        <v>8153</v>
      </c>
    </row>
    <row r="3032" spans="1:10" x14ac:dyDescent="0.2">
      <c r="A3032" s="14">
        <v>20251031</v>
      </c>
      <c r="B3032" s="15">
        <v>6898</v>
      </c>
      <c r="C3032" s="14" t="s">
        <v>11277</v>
      </c>
      <c r="D3032" s="14" t="s">
        <v>12682</v>
      </c>
      <c r="E3032" s="14">
        <v>3650</v>
      </c>
      <c r="F3032" s="14" t="s">
        <v>9125</v>
      </c>
      <c r="G3032" s="14">
        <v>9</v>
      </c>
      <c r="H3032" s="14" t="s">
        <v>8705</v>
      </c>
      <c r="I3032" s="14" t="s">
        <v>8153</v>
      </c>
      <c r="J3032" s="14" t="s">
        <v>8153</v>
      </c>
    </row>
    <row r="3033" spans="1:10" x14ac:dyDescent="0.2">
      <c r="A3033" s="14">
        <v>20251031</v>
      </c>
      <c r="B3033" s="15">
        <v>6899</v>
      </c>
      <c r="C3033" s="14" t="s">
        <v>11278</v>
      </c>
      <c r="D3033" s="14" t="s">
        <v>12682</v>
      </c>
      <c r="E3033" s="14">
        <v>3650</v>
      </c>
      <c r="F3033" s="14" t="s">
        <v>9125</v>
      </c>
      <c r="G3033" s="14">
        <v>9</v>
      </c>
      <c r="H3033" s="14" t="s">
        <v>8705</v>
      </c>
      <c r="I3033" s="14" t="s">
        <v>8153</v>
      </c>
      <c r="J3033" s="14" t="s">
        <v>8153</v>
      </c>
    </row>
    <row r="3034" spans="1:10" x14ac:dyDescent="0.2">
      <c r="A3034" s="14">
        <v>20251031</v>
      </c>
      <c r="B3034" s="15">
        <v>6901</v>
      </c>
      <c r="C3034" s="14" t="s">
        <v>11279</v>
      </c>
      <c r="D3034" s="14" t="s">
        <v>12682</v>
      </c>
      <c r="E3034" s="14">
        <v>3650</v>
      </c>
      <c r="F3034" s="14" t="s">
        <v>9125</v>
      </c>
      <c r="G3034" s="14">
        <v>9</v>
      </c>
      <c r="H3034" s="14" t="s">
        <v>8705</v>
      </c>
      <c r="I3034" s="14" t="s">
        <v>8153</v>
      </c>
      <c r="J3034" s="14" t="s">
        <v>8153</v>
      </c>
    </row>
    <row r="3035" spans="1:10" x14ac:dyDescent="0.2">
      <c r="A3035" s="14">
        <v>20251031</v>
      </c>
      <c r="B3035" s="15">
        <v>6902</v>
      </c>
      <c r="C3035" s="14" t="s">
        <v>11280</v>
      </c>
      <c r="D3035" s="14" t="s">
        <v>12680</v>
      </c>
      <c r="E3035" s="14">
        <v>3700</v>
      </c>
      <c r="F3035" s="14" t="s">
        <v>9294</v>
      </c>
      <c r="G3035" s="14">
        <v>6</v>
      </c>
      <c r="H3035" s="14" t="s">
        <v>9295</v>
      </c>
      <c r="I3035" s="14">
        <v>2</v>
      </c>
      <c r="J3035" s="14" t="s">
        <v>8533</v>
      </c>
    </row>
    <row r="3036" spans="1:10" x14ac:dyDescent="0.2">
      <c r="A3036" s="14">
        <v>20251031</v>
      </c>
      <c r="B3036" s="15">
        <v>6904</v>
      </c>
      <c r="C3036" s="14" t="s">
        <v>11281</v>
      </c>
      <c r="D3036" s="14" t="s">
        <v>12682</v>
      </c>
      <c r="E3036" s="14">
        <v>3650</v>
      </c>
      <c r="F3036" s="14" t="s">
        <v>9125</v>
      </c>
      <c r="G3036" s="14">
        <v>9</v>
      </c>
      <c r="H3036" s="14" t="s">
        <v>8705</v>
      </c>
      <c r="I3036" s="14" t="s">
        <v>8153</v>
      </c>
      <c r="J3036" s="14" t="s">
        <v>8153</v>
      </c>
    </row>
    <row r="3037" spans="1:10" x14ac:dyDescent="0.2">
      <c r="A3037" s="14">
        <v>20251031</v>
      </c>
      <c r="B3037" s="15">
        <v>6905</v>
      </c>
      <c r="C3037" s="14" t="s">
        <v>11282</v>
      </c>
      <c r="D3037" s="14" t="s">
        <v>12680</v>
      </c>
      <c r="E3037" s="14">
        <v>3650</v>
      </c>
      <c r="F3037" s="14" t="s">
        <v>9125</v>
      </c>
      <c r="G3037" s="14">
        <v>9</v>
      </c>
      <c r="H3037" s="14" t="s">
        <v>8705</v>
      </c>
      <c r="I3037" s="14">
        <v>7</v>
      </c>
      <c r="J3037" s="14" t="s">
        <v>8203</v>
      </c>
    </row>
    <row r="3038" spans="1:10" x14ac:dyDescent="0.2">
      <c r="A3038" s="14">
        <v>20251031</v>
      </c>
      <c r="B3038" s="15">
        <v>6907</v>
      </c>
      <c r="C3038" s="14" t="s">
        <v>11283</v>
      </c>
      <c r="D3038" s="14" t="s">
        <v>12682</v>
      </c>
      <c r="E3038" s="14">
        <v>3650</v>
      </c>
      <c r="F3038" s="14" t="s">
        <v>9125</v>
      </c>
      <c r="G3038" s="14">
        <v>9</v>
      </c>
      <c r="H3038" s="14" t="s">
        <v>8705</v>
      </c>
      <c r="I3038" s="14" t="s">
        <v>8153</v>
      </c>
      <c r="J3038" s="14" t="s">
        <v>8153</v>
      </c>
    </row>
    <row r="3039" spans="1:10" x14ac:dyDescent="0.2">
      <c r="A3039" s="14">
        <v>20251031</v>
      </c>
      <c r="B3039" s="15">
        <v>6908</v>
      </c>
      <c r="C3039" s="14" t="s">
        <v>11284</v>
      </c>
      <c r="D3039" s="14" t="s">
        <v>12680</v>
      </c>
      <c r="E3039" s="14">
        <v>3650</v>
      </c>
      <c r="F3039" s="14" t="s">
        <v>9125</v>
      </c>
      <c r="G3039" s="14">
        <v>9</v>
      </c>
      <c r="H3039" s="14" t="s">
        <v>8705</v>
      </c>
      <c r="I3039" s="14">
        <v>6</v>
      </c>
      <c r="J3039" s="14" t="s">
        <v>8150</v>
      </c>
    </row>
    <row r="3040" spans="1:10" x14ac:dyDescent="0.2">
      <c r="A3040" s="14">
        <v>20251031</v>
      </c>
      <c r="B3040" s="15">
        <v>6912</v>
      </c>
      <c r="C3040" s="14" t="s">
        <v>11285</v>
      </c>
      <c r="D3040" s="14" t="s">
        <v>12682</v>
      </c>
      <c r="E3040" s="14">
        <v>3650</v>
      </c>
      <c r="F3040" s="14" t="s">
        <v>9125</v>
      </c>
      <c r="G3040" s="14">
        <v>9</v>
      </c>
      <c r="H3040" s="14" t="s">
        <v>8705</v>
      </c>
      <c r="I3040" s="14" t="s">
        <v>8153</v>
      </c>
      <c r="J3040" s="14" t="s">
        <v>8153</v>
      </c>
    </row>
    <row r="3041" spans="1:10" x14ac:dyDescent="0.2">
      <c r="A3041" s="14">
        <v>20251031</v>
      </c>
      <c r="B3041" s="15">
        <v>6914</v>
      </c>
      <c r="C3041" s="14" t="s">
        <v>11286</v>
      </c>
      <c r="D3041" s="14" t="s">
        <v>12680</v>
      </c>
      <c r="E3041" s="14">
        <v>3650</v>
      </c>
      <c r="F3041" s="14" t="s">
        <v>9125</v>
      </c>
      <c r="G3041" s="14">
        <v>9</v>
      </c>
      <c r="H3041" s="14" t="s">
        <v>8705</v>
      </c>
      <c r="I3041" s="14">
        <v>6</v>
      </c>
      <c r="J3041" s="14" t="s">
        <v>8150</v>
      </c>
    </row>
    <row r="3042" spans="1:10" x14ac:dyDescent="0.2">
      <c r="A3042" s="14">
        <v>20251031</v>
      </c>
      <c r="B3042" s="15">
        <v>6915</v>
      </c>
      <c r="C3042" s="14" t="s">
        <v>11287</v>
      </c>
      <c r="D3042" s="14" t="s">
        <v>12682</v>
      </c>
      <c r="E3042" s="14">
        <v>3650</v>
      </c>
      <c r="F3042" s="14" t="s">
        <v>9125</v>
      </c>
      <c r="G3042" s="14">
        <v>9</v>
      </c>
      <c r="H3042" s="14" t="s">
        <v>8705</v>
      </c>
      <c r="I3042" s="14">
        <v>7</v>
      </c>
      <c r="J3042" s="14" t="s">
        <v>8203</v>
      </c>
    </row>
    <row r="3043" spans="1:10" x14ac:dyDescent="0.2">
      <c r="A3043" s="14">
        <v>20251031</v>
      </c>
      <c r="B3043" s="15">
        <v>6918</v>
      </c>
      <c r="C3043" s="14" t="s">
        <v>11288</v>
      </c>
      <c r="D3043" s="14" t="s">
        <v>12682</v>
      </c>
      <c r="E3043" s="14">
        <v>3650</v>
      </c>
      <c r="F3043" s="14" t="s">
        <v>9125</v>
      </c>
      <c r="G3043" s="14">
        <v>9</v>
      </c>
      <c r="H3043" s="14" t="s">
        <v>8705</v>
      </c>
      <c r="I3043" s="14" t="s">
        <v>8153</v>
      </c>
      <c r="J3043" s="14" t="s">
        <v>8153</v>
      </c>
    </row>
    <row r="3044" spans="1:10" x14ac:dyDescent="0.2">
      <c r="A3044" s="14">
        <v>20251031</v>
      </c>
      <c r="B3044" s="15">
        <v>6919</v>
      </c>
      <c r="C3044" s="14" t="s">
        <v>11289</v>
      </c>
      <c r="D3044" s="14" t="s">
        <v>12682</v>
      </c>
      <c r="E3044" s="14">
        <v>3650</v>
      </c>
      <c r="F3044" s="14" t="s">
        <v>9125</v>
      </c>
      <c r="G3044" s="14">
        <v>9</v>
      </c>
      <c r="H3044" s="14" t="s">
        <v>8705</v>
      </c>
      <c r="I3044" s="14" t="s">
        <v>8153</v>
      </c>
      <c r="J3044" s="14" t="s">
        <v>8153</v>
      </c>
    </row>
    <row r="3045" spans="1:10" x14ac:dyDescent="0.2">
      <c r="A3045" s="14">
        <v>20251031</v>
      </c>
      <c r="B3045" s="15">
        <v>6920</v>
      </c>
      <c r="C3045" s="14" t="s">
        <v>11290</v>
      </c>
      <c r="D3045" s="14" t="s">
        <v>12680</v>
      </c>
      <c r="E3045" s="14">
        <v>3650</v>
      </c>
      <c r="F3045" s="14" t="s">
        <v>9125</v>
      </c>
      <c r="G3045" s="14">
        <v>9</v>
      </c>
      <c r="H3045" s="14" t="s">
        <v>8705</v>
      </c>
      <c r="I3045" s="14">
        <v>2</v>
      </c>
      <c r="J3045" s="14" t="s">
        <v>8533</v>
      </c>
    </row>
    <row r="3046" spans="1:10" x14ac:dyDescent="0.2">
      <c r="A3046" s="14">
        <v>20251031</v>
      </c>
      <c r="B3046" s="15">
        <v>6923</v>
      </c>
      <c r="C3046" s="14" t="s">
        <v>11291</v>
      </c>
      <c r="D3046" s="14" t="s">
        <v>12680</v>
      </c>
      <c r="E3046" s="14">
        <v>3650</v>
      </c>
      <c r="F3046" s="14" t="s">
        <v>9125</v>
      </c>
      <c r="G3046" s="14">
        <v>9</v>
      </c>
      <c r="H3046" s="14" t="s">
        <v>8705</v>
      </c>
      <c r="I3046" s="14">
        <v>4</v>
      </c>
      <c r="J3046" s="14" t="s">
        <v>8177</v>
      </c>
    </row>
    <row r="3047" spans="1:10" x14ac:dyDescent="0.2">
      <c r="A3047" s="14">
        <v>20251031</v>
      </c>
      <c r="B3047" s="15">
        <v>6925</v>
      </c>
      <c r="C3047" s="14" t="s">
        <v>11292</v>
      </c>
      <c r="D3047" s="14" t="s">
        <v>12680</v>
      </c>
      <c r="E3047" s="14">
        <v>3650</v>
      </c>
      <c r="F3047" s="14" t="s">
        <v>9125</v>
      </c>
      <c r="G3047" s="14">
        <v>9</v>
      </c>
      <c r="H3047" s="14" t="s">
        <v>8705</v>
      </c>
      <c r="I3047" s="14">
        <v>4</v>
      </c>
      <c r="J3047" s="14" t="s">
        <v>8177</v>
      </c>
    </row>
    <row r="3048" spans="1:10" x14ac:dyDescent="0.2">
      <c r="A3048" s="14">
        <v>20251031</v>
      </c>
      <c r="B3048" s="15">
        <v>6926</v>
      </c>
      <c r="C3048" s="14" t="s">
        <v>11293</v>
      </c>
      <c r="D3048" s="14" t="s">
        <v>12682</v>
      </c>
      <c r="E3048" s="14">
        <v>3650</v>
      </c>
      <c r="F3048" s="14" t="s">
        <v>9125</v>
      </c>
      <c r="G3048" s="14">
        <v>9</v>
      </c>
      <c r="H3048" s="14" t="s">
        <v>8705</v>
      </c>
      <c r="I3048" s="14" t="s">
        <v>8153</v>
      </c>
      <c r="J3048" s="14" t="s">
        <v>8153</v>
      </c>
    </row>
    <row r="3049" spans="1:10" x14ac:dyDescent="0.2">
      <c r="A3049" s="14">
        <v>20251031</v>
      </c>
      <c r="B3049" s="15">
        <v>6927</v>
      </c>
      <c r="C3049" s="14" t="s">
        <v>11294</v>
      </c>
      <c r="D3049" s="14" t="s">
        <v>12682</v>
      </c>
      <c r="E3049" s="14">
        <v>3650</v>
      </c>
      <c r="F3049" s="14" t="s">
        <v>9125</v>
      </c>
      <c r="G3049" s="14">
        <v>9</v>
      </c>
      <c r="H3049" s="14" t="s">
        <v>8705</v>
      </c>
      <c r="I3049" s="14" t="s">
        <v>8153</v>
      </c>
      <c r="J3049" s="14" t="s">
        <v>8153</v>
      </c>
    </row>
    <row r="3050" spans="1:10" x14ac:dyDescent="0.2">
      <c r="A3050" s="14">
        <v>20251031</v>
      </c>
      <c r="B3050" s="15">
        <v>6928</v>
      </c>
      <c r="C3050" s="14" t="s">
        <v>11295</v>
      </c>
      <c r="D3050" s="14" t="s">
        <v>12680</v>
      </c>
      <c r="E3050" s="14">
        <v>3650</v>
      </c>
      <c r="F3050" s="14" t="s">
        <v>9125</v>
      </c>
      <c r="G3050" s="14">
        <v>9</v>
      </c>
      <c r="H3050" s="14" t="s">
        <v>8705</v>
      </c>
      <c r="I3050" s="14" t="s">
        <v>8153</v>
      </c>
      <c r="J3050" s="14" t="s">
        <v>8153</v>
      </c>
    </row>
    <row r="3051" spans="1:10" x14ac:dyDescent="0.2">
      <c r="A3051" s="14">
        <v>20251031</v>
      </c>
      <c r="B3051" s="15">
        <v>6929</v>
      </c>
      <c r="C3051" s="14" t="s">
        <v>11296</v>
      </c>
      <c r="D3051" s="14" t="s">
        <v>12680</v>
      </c>
      <c r="E3051" s="14">
        <v>3650</v>
      </c>
      <c r="F3051" s="14" t="s">
        <v>9125</v>
      </c>
      <c r="G3051" s="14">
        <v>9</v>
      </c>
      <c r="H3051" s="14" t="s">
        <v>8705</v>
      </c>
      <c r="I3051" s="14">
        <v>6</v>
      </c>
      <c r="J3051" s="14" t="s">
        <v>8150</v>
      </c>
    </row>
    <row r="3052" spans="1:10" x14ac:dyDescent="0.2">
      <c r="A3052" s="14">
        <v>20251031</v>
      </c>
      <c r="B3052" s="15">
        <v>6930</v>
      </c>
      <c r="C3052" s="14" t="s">
        <v>11297</v>
      </c>
      <c r="D3052" s="14" t="s">
        <v>12682</v>
      </c>
      <c r="E3052" s="14">
        <v>3650</v>
      </c>
      <c r="F3052" s="14" t="s">
        <v>9125</v>
      </c>
      <c r="G3052" s="14">
        <v>9</v>
      </c>
      <c r="H3052" s="14" t="s">
        <v>8705</v>
      </c>
      <c r="I3052" s="14" t="s">
        <v>8153</v>
      </c>
      <c r="J3052" s="14" t="s">
        <v>8153</v>
      </c>
    </row>
    <row r="3053" spans="1:10" x14ac:dyDescent="0.2">
      <c r="A3053" s="14">
        <v>20251031</v>
      </c>
      <c r="B3053" s="15">
        <v>6932</v>
      </c>
      <c r="C3053" s="14" t="s">
        <v>11298</v>
      </c>
      <c r="D3053" s="14" t="s">
        <v>12682</v>
      </c>
      <c r="E3053" s="14">
        <v>3650</v>
      </c>
      <c r="F3053" s="14" t="s">
        <v>9125</v>
      </c>
      <c r="G3053" s="14">
        <v>9</v>
      </c>
      <c r="H3053" s="14" t="s">
        <v>8705</v>
      </c>
      <c r="I3053" s="14" t="s">
        <v>8153</v>
      </c>
      <c r="J3053" s="14" t="s">
        <v>8153</v>
      </c>
    </row>
    <row r="3054" spans="1:10" x14ac:dyDescent="0.2">
      <c r="A3054" s="14">
        <v>20251031</v>
      </c>
      <c r="B3054" s="15">
        <v>6937</v>
      </c>
      <c r="C3054" s="14" t="s">
        <v>11299</v>
      </c>
      <c r="D3054" s="14" t="s">
        <v>12680</v>
      </c>
      <c r="E3054" s="14">
        <v>3650</v>
      </c>
      <c r="F3054" s="14" t="s">
        <v>9125</v>
      </c>
      <c r="G3054" s="14">
        <v>9</v>
      </c>
      <c r="H3054" s="14" t="s">
        <v>8705</v>
      </c>
      <c r="I3054" s="14">
        <v>7</v>
      </c>
      <c r="J3054" s="14" t="s">
        <v>8203</v>
      </c>
    </row>
    <row r="3055" spans="1:10" x14ac:dyDescent="0.2">
      <c r="A3055" s="14">
        <v>20251031</v>
      </c>
      <c r="B3055" s="15">
        <v>6941</v>
      </c>
      <c r="C3055" s="14" t="s">
        <v>11300</v>
      </c>
      <c r="D3055" s="14" t="s">
        <v>12680</v>
      </c>
      <c r="E3055" s="14">
        <v>3650</v>
      </c>
      <c r="F3055" s="14" t="s">
        <v>9125</v>
      </c>
      <c r="G3055" s="14">
        <v>9</v>
      </c>
      <c r="H3055" s="14" t="s">
        <v>8705</v>
      </c>
      <c r="I3055" s="14">
        <v>6</v>
      </c>
      <c r="J3055" s="14" t="s">
        <v>8150</v>
      </c>
    </row>
    <row r="3056" spans="1:10" x14ac:dyDescent="0.2">
      <c r="A3056" s="14">
        <v>20251031</v>
      </c>
      <c r="B3056" s="15">
        <v>6942</v>
      </c>
      <c r="C3056" s="14" t="s">
        <v>11301</v>
      </c>
      <c r="D3056" s="14" t="s">
        <v>12682</v>
      </c>
      <c r="E3056" s="14">
        <v>5250</v>
      </c>
      <c r="F3056" s="14" t="s">
        <v>8163</v>
      </c>
      <c r="G3056" s="14">
        <v>10</v>
      </c>
      <c r="H3056" s="14" t="s">
        <v>8164</v>
      </c>
      <c r="I3056" s="14" t="s">
        <v>8153</v>
      </c>
      <c r="J3056" s="14" t="s">
        <v>8153</v>
      </c>
    </row>
    <row r="3057" spans="1:10" x14ac:dyDescent="0.2">
      <c r="A3057" s="14">
        <v>20251031</v>
      </c>
      <c r="B3057" s="15">
        <v>6943</v>
      </c>
      <c r="C3057" s="14" t="s">
        <v>11302</v>
      </c>
      <c r="D3057" s="14" t="s">
        <v>12682</v>
      </c>
      <c r="E3057" s="14">
        <v>3650</v>
      </c>
      <c r="F3057" s="14" t="s">
        <v>9125</v>
      </c>
      <c r="G3057" s="14">
        <v>9</v>
      </c>
      <c r="H3057" s="14" t="s">
        <v>8705</v>
      </c>
      <c r="I3057" s="14" t="s">
        <v>8153</v>
      </c>
      <c r="J3057" s="14" t="s">
        <v>8153</v>
      </c>
    </row>
    <row r="3058" spans="1:10" x14ac:dyDescent="0.2">
      <c r="A3058" s="14">
        <v>20251031</v>
      </c>
      <c r="B3058" s="15">
        <v>6946</v>
      </c>
      <c r="C3058" s="14" t="s">
        <v>11303</v>
      </c>
      <c r="D3058" s="14" t="s">
        <v>12682</v>
      </c>
      <c r="E3058" s="14">
        <v>3650</v>
      </c>
      <c r="F3058" s="14" t="s">
        <v>9125</v>
      </c>
      <c r="G3058" s="14">
        <v>9</v>
      </c>
      <c r="H3058" s="14" t="s">
        <v>8705</v>
      </c>
      <c r="I3058" s="14" t="s">
        <v>8153</v>
      </c>
      <c r="J3058" s="14" t="s">
        <v>8153</v>
      </c>
    </row>
    <row r="3059" spans="1:10" x14ac:dyDescent="0.2">
      <c r="A3059" s="14">
        <v>20251031</v>
      </c>
      <c r="B3059" s="15">
        <v>6947</v>
      </c>
      <c r="C3059" s="14" t="s">
        <v>11304</v>
      </c>
      <c r="D3059" s="14" t="s">
        <v>12680</v>
      </c>
      <c r="E3059" s="14">
        <v>3650</v>
      </c>
      <c r="F3059" s="14" t="s">
        <v>9125</v>
      </c>
      <c r="G3059" s="14">
        <v>9</v>
      </c>
      <c r="H3059" s="14" t="s">
        <v>8705</v>
      </c>
      <c r="I3059" s="14">
        <v>6</v>
      </c>
      <c r="J3059" s="14" t="s">
        <v>8150</v>
      </c>
    </row>
    <row r="3060" spans="1:10" x14ac:dyDescent="0.2">
      <c r="A3060" s="14">
        <v>20251031</v>
      </c>
      <c r="B3060" s="15">
        <v>6951</v>
      </c>
      <c r="C3060" s="14" t="s">
        <v>11305</v>
      </c>
      <c r="D3060" s="14" t="s">
        <v>12680</v>
      </c>
      <c r="E3060" s="14">
        <v>3650</v>
      </c>
      <c r="F3060" s="14" t="s">
        <v>9125</v>
      </c>
      <c r="G3060" s="14">
        <v>9</v>
      </c>
      <c r="H3060" s="14" t="s">
        <v>8705</v>
      </c>
      <c r="I3060" s="14">
        <v>4</v>
      </c>
      <c r="J3060" s="14" t="s">
        <v>8177</v>
      </c>
    </row>
    <row r="3061" spans="1:10" x14ac:dyDescent="0.2">
      <c r="A3061" s="14">
        <v>20251031</v>
      </c>
      <c r="B3061" s="15">
        <v>6952</v>
      </c>
      <c r="C3061" s="14" t="s">
        <v>11306</v>
      </c>
      <c r="D3061" s="14" t="s">
        <v>12680</v>
      </c>
      <c r="E3061" s="14">
        <v>3650</v>
      </c>
      <c r="F3061" s="14" t="s">
        <v>9125</v>
      </c>
      <c r="G3061" s="14">
        <v>9</v>
      </c>
      <c r="H3061" s="14" t="s">
        <v>8705</v>
      </c>
      <c r="I3061" s="14">
        <v>4</v>
      </c>
      <c r="J3061" s="14" t="s">
        <v>8177</v>
      </c>
    </row>
    <row r="3062" spans="1:10" x14ac:dyDescent="0.2">
      <c r="A3062" s="14">
        <v>20251031</v>
      </c>
      <c r="B3062" s="15">
        <v>6954</v>
      </c>
      <c r="C3062" s="14" t="s">
        <v>11307</v>
      </c>
      <c r="D3062" s="14" t="s">
        <v>12680</v>
      </c>
      <c r="E3062" s="14">
        <v>3650</v>
      </c>
      <c r="F3062" s="14" t="s">
        <v>9125</v>
      </c>
      <c r="G3062" s="14">
        <v>9</v>
      </c>
      <c r="H3062" s="14" t="s">
        <v>8705</v>
      </c>
      <c r="I3062" s="14">
        <v>2</v>
      </c>
      <c r="J3062" s="14" t="s">
        <v>8533</v>
      </c>
    </row>
    <row r="3063" spans="1:10" x14ac:dyDescent="0.2">
      <c r="A3063" s="14">
        <v>20251031</v>
      </c>
      <c r="B3063" s="15">
        <v>6955</v>
      </c>
      <c r="C3063" s="14" t="s">
        <v>11308</v>
      </c>
      <c r="D3063" s="14" t="s">
        <v>12682</v>
      </c>
      <c r="E3063" s="14">
        <v>3650</v>
      </c>
      <c r="F3063" s="14" t="s">
        <v>9125</v>
      </c>
      <c r="G3063" s="14">
        <v>9</v>
      </c>
      <c r="H3063" s="14" t="s">
        <v>8705</v>
      </c>
      <c r="I3063" s="14" t="s">
        <v>8153</v>
      </c>
      <c r="J3063" s="14" t="s">
        <v>8153</v>
      </c>
    </row>
    <row r="3064" spans="1:10" x14ac:dyDescent="0.2">
      <c r="A3064" s="14">
        <v>20251031</v>
      </c>
      <c r="B3064" s="15">
        <v>6957</v>
      </c>
      <c r="C3064" s="14" t="s">
        <v>11309</v>
      </c>
      <c r="D3064" s="14" t="s">
        <v>12682</v>
      </c>
      <c r="E3064" s="14">
        <v>3650</v>
      </c>
      <c r="F3064" s="14" t="s">
        <v>9125</v>
      </c>
      <c r="G3064" s="14">
        <v>9</v>
      </c>
      <c r="H3064" s="14" t="s">
        <v>8705</v>
      </c>
      <c r="I3064" s="14" t="s">
        <v>8153</v>
      </c>
      <c r="J3064" s="14" t="s">
        <v>8153</v>
      </c>
    </row>
    <row r="3065" spans="1:10" x14ac:dyDescent="0.2">
      <c r="A3065" s="14">
        <v>20251031</v>
      </c>
      <c r="B3065" s="15">
        <v>6958</v>
      </c>
      <c r="C3065" s="14" t="s">
        <v>11310</v>
      </c>
      <c r="D3065" s="14" t="s">
        <v>12680</v>
      </c>
      <c r="E3065" s="14">
        <v>3650</v>
      </c>
      <c r="F3065" s="14" t="s">
        <v>9125</v>
      </c>
      <c r="G3065" s="14">
        <v>9</v>
      </c>
      <c r="H3065" s="14" t="s">
        <v>8705</v>
      </c>
      <c r="I3065" s="14">
        <v>7</v>
      </c>
      <c r="J3065" s="14" t="s">
        <v>8203</v>
      </c>
    </row>
    <row r="3066" spans="1:10" x14ac:dyDescent="0.2">
      <c r="A3066" s="14">
        <v>20251031</v>
      </c>
      <c r="B3066" s="15">
        <v>6960</v>
      </c>
      <c r="C3066" s="14" t="s">
        <v>11311</v>
      </c>
      <c r="D3066" s="14" t="s">
        <v>12682</v>
      </c>
      <c r="E3066" s="14">
        <v>3650</v>
      </c>
      <c r="F3066" s="14" t="s">
        <v>9125</v>
      </c>
      <c r="G3066" s="14">
        <v>9</v>
      </c>
      <c r="H3066" s="14" t="s">
        <v>8705</v>
      </c>
      <c r="I3066" s="14" t="s">
        <v>8153</v>
      </c>
      <c r="J3066" s="14" t="s">
        <v>8153</v>
      </c>
    </row>
    <row r="3067" spans="1:10" x14ac:dyDescent="0.2">
      <c r="A3067" s="14">
        <v>20251031</v>
      </c>
      <c r="B3067" s="15">
        <v>6961</v>
      </c>
      <c r="C3067" s="14" t="s">
        <v>11312</v>
      </c>
      <c r="D3067" s="14" t="s">
        <v>12680</v>
      </c>
      <c r="E3067" s="14">
        <v>3650</v>
      </c>
      <c r="F3067" s="14" t="s">
        <v>9125</v>
      </c>
      <c r="G3067" s="14">
        <v>9</v>
      </c>
      <c r="H3067" s="14" t="s">
        <v>8705</v>
      </c>
      <c r="I3067" s="14">
        <v>7</v>
      </c>
      <c r="J3067" s="14" t="s">
        <v>8203</v>
      </c>
    </row>
    <row r="3068" spans="1:10" x14ac:dyDescent="0.2">
      <c r="A3068" s="14">
        <v>20251031</v>
      </c>
      <c r="B3068" s="15">
        <v>6962</v>
      </c>
      <c r="C3068" s="14" t="s">
        <v>11313</v>
      </c>
      <c r="D3068" s="14" t="s">
        <v>12680</v>
      </c>
      <c r="E3068" s="14">
        <v>3650</v>
      </c>
      <c r="F3068" s="14" t="s">
        <v>9125</v>
      </c>
      <c r="G3068" s="14">
        <v>9</v>
      </c>
      <c r="H3068" s="14" t="s">
        <v>8705</v>
      </c>
      <c r="I3068" s="14">
        <v>7</v>
      </c>
      <c r="J3068" s="14" t="s">
        <v>8203</v>
      </c>
    </row>
    <row r="3069" spans="1:10" x14ac:dyDescent="0.2">
      <c r="A3069" s="14">
        <v>20251031</v>
      </c>
      <c r="B3069" s="15">
        <v>6963</v>
      </c>
      <c r="C3069" s="14" t="s">
        <v>11314</v>
      </c>
      <c r="D3069" s="14" t="s">
        <v>12680</v>
      </c>
      <c r="E3069" s="14">
        <v>3650</v>
      </c>
      <c r="F3069" s="14" t="s">
        <v>9125</v>
      </c>
      <c r="G3069" s="14">
        <v>9</v>
      </c>
      <c r="H3069" s="14" t="s">
        <v>8705</v>
      </c>
      <c r="I3069" s="14">
        <v>4</v>
      </c>
      <c r="J3069" s="14" t="s">
        <v>8177</v>
      </c>
    </row>
    <row r="3070" spans="1:10" x14ac:dyDescent="0.2">
      <c r="A3070" s="14">
        <v>20251031</v>
      </c>
      <c r="B3070" s="15">
        <v>6964</v>
      </c>
      <c r="C3070" s="14" t="s">
        <v>11315</v>
      </c>
      <c r="D3070" s="14" t="s">
        <v>12682</v>
      </c>
      <c r="E3070" s="14">
        <v>3650</v>
      </c>
      <c r="F3070" s="14" t="s">
        <v>9125</v>
      </c>
      <c r="G3070" s="14">
        <v>9</v>
      </c>
      <c r="H3070" s="14" t="s">
        <v>8705</v>
      </c>
      <c r="I3070" s="14" t="s">
        <v>8153</v>
      </c>
      <c r="J3070" s="14" t="s">
        <v>8153</v>
      </c>
    </row>
    <row r="3071" spans="1:10" x14ac:dyDescent="0.2">
      <c r="A3071" s="14">
        <v>20251031</v>
      </c>
      <c r="B3071" s="15">
        <v>6965</v>
      </c>
      <c r="C3071" s="14" t="s">
        <v>11316</v>
      </c>
      <c r="D3071" s="14" t="s">
        <v>12680</v>
      </c>
      <c r="E3071" s="14">
        <v>3650</v>
      </c>
      <c r="F3071" s="14" t="s">
        <v>9125</v>
      </c>
      <c r="G3071" s="14">
        <v>9</v>
      </c>
      <c r="H3071" s="14" t="s">
        <v>8705</v>
      </c>
      <c r="I3071" s="14">
        <v>4</v>
      </c>
      <c r="J3071" s="14" t="s">
        <v>8177</v>
      </c>
    </row>
    <row r="3072" spans="1:10" x14ac:dyDescent="0.2">
      <c r="A3072" s="14">
        <v>20251031</v>
      </c>
      <c r="B3072" s="15">
        <v>6966</v>
      </c>
      <c r="C3072" s="14" t="s">
        <v>11317</v>
      </c>
      <c r="D3072" s="14" t="s">
        <v>12680</v>
      </c>
      <c r="E3072" s="14">
        <v>3650</v>
      </c>
      <c r="F3072" s="14" t="s">
        <v>9125</v>
      </c>
      <c r="G3072" s="14">
        <v>9</v>
      </c>
      <c r="H3072" s="14" t="s">
        <v>8705</v>
      </c>
      <c r="I3072" s="14">
        <v>6</v>
      </c>
      <c r="J3072" s="14" t="s">
        <v>8150</v>
      </c>
    </row>
    <row r="3073" spans="1:10" x14ac:dyDescent="0.2">
      <c r="A3073" s="14">
        <v>20251031</v>
      </c>
      <c r="B3073" s="15">
        <v>6969</v>
      </c>
      <c r="C3073" s="14" t="s">
        <v>11318</v>
      </c>
      <c r="D3073" s="14" t="s">
        <v>12682</v>
      </c>
      <c r="E3073" s="14">
        <v>3650</v>
      </c>
      <c r="F3073" s="14" t="s">
        <v>9125</v>
      </c>
      <c r="G3073" s="14">
        <v>9</v>
      </c>
      <c r="H3073" s="14" t="s">
        <v>8705</v>
      </c>
      <c r="I3073" s="14" t="s">
        <v>8153</v>
      </c>
      <c r="J3073" s="14" t="s">
        <v>8153</v>
      </c>
    </row>
    <row r="3074" spans="1:10" x14ac:dyDescent="0.2">
      <c r="A3074" s="14">
        <v>20251031</v>
      </c>
      <c r="B3074" s="15">
        <v>6971</v>
      </c>
      <c r="C3074" s="14" t="s">
        <v>11319</v>
      </c>
      <c r="D3074" s="14" t="s">
        <v>12680</v>
      </c>
      <c r="E3074" s="14">
        <v>3650</v>
      </c>
      <c r="F3074" s="14" t="s">
        <v>9125</v>
      </c>
      <c r="G3074" s="14">
        <v>9</v>
      </c>
      <c r="H3074" s="14" t="s">
        <v>8705</v>
      </c>
      <c r="I3074" s="14">
        <v>2</v>
      </c>
      <c r="J3074" s="14" t="s">
        <v>8533</v>
      </c>
    </row>
    <row r="3075" spans="1:10" x14ac:dyDescent="0.2">
      <c r="A3075" s="14">
        <v>20251031</v>
      </c>
      <c r="B3075" s="15">
        <v>6976</v>
      </c>
      <c r="C3075" s="14" t="s">
        <v>11320</v>
      </c>
      <c r="D3075" s="14" t="s">
        <v>12680</v>
      </c>
      <c r="E3075" s="14">
        <v>3650</v>
      </c>
      <c r="F3075" s="14" t="s">
        <v>9125</v>
      </c>
      <c r="G3075" s="14">
        <v>9</v>
      </c>
      <c r="H3075" s="14" t="s">
        <v>8705</v>
      </c>
      <c r="I3075" s="14">
        <v>4</v>
      </c>
      <c r="J3075" s="14" t="s">
        <v>8177</v>
      </c>
    </row>
    <row r="3076" spans="1:10" x14ac:dyDescent="0.2">
      <c r="A3076" s="14">
        <v>20251031</v>
      </c>
      <c r="B3076" s="15">
        <v>6977</v>
      </c>
      <c r="C3076" s="14" t="s">
        <v>11321</v>
      </c>
      <c r="D3076" s="14" t="s">
        <v>12682</v>
      </c>
      <c r="E3076" s="14">
        <v>3650</v>
      </c>
      <c r="F3076" s="14" t="s">
        <v>9125</v>
      </c>
      <c r="G3076" s="14">
        <v>9</v>
      </c>
      <c r="H3076" s="14" t="s">
        <v>8705</v>
      </c>
      <c r="I3076" s="14" t="s">
        <v>8153</v>
      </c>
      <c r="J3076" s="14" t="s">
        <v>8153</v>
      </c>
    </row>
    <row r="3077" spans="1:10" x14ac:dyDescent="0.2">
      <c r="A3077" s="14">
        <v>20251031</v>
      </c>
      <c r="B3077" s="15">
        <v>6981</v>
      </c>
      <c r="C3077" s="14" t="s">
        <v>11322</v>
      </c>
      <c r="D3077" s="14" t="s">
        <v>12680</v>
      </c>
      <c r="E3077" s="14">
        <v>3650</v>
      </c>
      <c r="F3077" s="14" t="s">
        <v>9125</v>
      </c>
      <c r="G3077" s="14">
        <v>9</v>
      </c>
      <c r="H3077" s="14" t="s">
        <v>8705</v>
      </c>
      <c r="I3077" s="14">
        <v>2</v>
      </c>
      <c r="J3077" s="14" t="s">
        <v>8533</v>
      </c>
    </row>
    <row r="3078" spans="1:10" x14ac:dyDescent="0.2">
      <c r="A3078" s="14">
        <v>20251031</v>
      </c>
      <c r="B3078" s="15">
        <v>6982</v>
      </c>
      <c r="C3078" s="14" t="s">
        <v>11323</v>
      </c>
      <c r="D3078" s="14" t="s">
        <v>12682</v>
      </c>
      <c r="E3078" s="14">
        <v>3700</v>
      </c>
      <c r="F3078" s="14" t="s">
        <v>9294</v>
      </c>
      <c r="G3078" s="14">
        <v>6</v>
      </c>
      <c r="H3078" s="14" t="s">
        <v>9295</v>
      </c>
      <c r="I3078" s="14" t="s">
        <v>8153</v>
      </c>
      <c r="J3078" s="14" t="s">
        <v>8153</v>
      </c>
    </row>
    <row r="3079" spans="1:10" x14ac:dyDescent="0.2">
      <c r="A3079" s="14">
        <v>20251031</v>
      </c>
      <c r="B3079" s="15">
        <v>6986</v>
      </c>
      <c r="C3079" s="14" t="s">
        <v>11324</v>
      </c>
      <c r="D3079" s="14" t="s">
        <v>12680</v>
      </c>
      <c r="E3079" s="14">
        <v>3650</v>
      </c>
      <c r="F3079" s="14" t="s">
        <v>9125</v>
      </c>
      <c r="G3079" s="14">
        <v>9</v>
      </c>
      <c r="H3079" s="14" t="s">
        <v>8705</v>
      </c>
      <c r="I3079" s="14">
        <v>7</v>
      </c>
      <c r="J3079" s="14" t="s">
        <v>8203</v>
      </c>
    </row>
    <row r="3080" spans="1:10" x14ac:dyDescent="0.2">
      <c r="A3080" s="14">
        <v>20251031</v>
      </c>
      <c r="B3080" s="15">
        <v>6988</v>
      </c>
      <c r="C3080" s="14" t="s">
        <v>11325</v>
      </c>
      <c r="D3080" s="14" t="s">
        <v>12680</v>
      </c>
      <c r="E3080" s="14">
        <v>3200</v>
      </c>
      <c r="F3080" s="14" t="s">
        <v>8449</v>
      </c>
      <c r="G3080" s="14">
        <v>4</v>
      </c>
      <c r="H3080" s="14" t="s">
        <v>8450</v>
      </c>
      <c r="I3080" s="14">
        <v>4</v>
      </c>
      <c r="J3080" s="14" t="s">
        <v>8177</v>
      </c>
    </row>
    <row r="3081" spans="1:10" x14ac:dyDescent="0.2">
      <c r="A3081" s="14">
        <v>20251031</v>
      </c>
      <c r="B3081" s="15">
        <v>6989</v>
      </c>
      <c r="C3081" s="14" t="s">
        <v>11326</v>
      </c>
      <c r="D3081" s="14" t="s">
        <v>12682</v>
      </c>
      <c r="E3081" s="14">
        <v>3650</v>
      </c>
      <c r="F3081" s="14" t="s">
        <v>9125</v>
      </c>
      <c r="G3081" s="14">
        <v>9</v>
      </c>
      <c r="H3081" s="14" t="s">
        <v>8705</v>
      </c>
      <c r="I3081" s="14" t="s">
        <v>8153</v>
      </c>
      <c r="J3081" s="14" t="s">
        <v>8153</v>
      </c>
    </row>
    <row r="3082" spans="1:10" x14ac:dyDescent="0.2">
      <c r="A3082" s="14">
        <v>20251031</v>
      </c>
      <c r="B3082" s="15">
        <v>6993</v>
      </c>
      <c r="C3082" s="14" t="s">
        <v>11327</v>
      </c>
      <c r="D3082" s="14" t="s">
        <v>12682</v>
      </c>
      <c r="E3082" s="14">
        <v>6100</v>
      </c>
      <c r="F3082" s="14" t="s">
        <v>8214</v>
      </c>
      <c r="G3082" s="14">
        <v>14</v>
      </c>
      <c r="H3082" s="14" t="s">
        <v>8215</v>
      </c>
      <c r="I3082" s="14" t="s">
        <v>8153</v>
      </c>
      <c r="J3082" s="14" t="s">
        <v>8153</v>
      </c>
    </row>
    <row r="3083" spans="1:10" x14ac:dyDescent="0.2">
      <c r="A3083" s="14">
        <v>20251031</v>
      </c>
      <c r="B3083" s="15">
        <v>6994</v>
      </c>
      <c r="C3083" s="14" t="s">
        <v>11328</v>
      </c>
      <c r="D3083" s="14" t="s">
        <v>12682</v>
      </c>
      <c r="E3083" s="14">
        <v>3650</v>
      </c>
      <c r="F3083" s="14" t="s">
        <v>9125</v>
      </c>
      <c r="G3083" s="14">
        <v>9</v>
      </c>
      <c r="H3083" s="14" t="s">
        <v>8705</v>
      </c>
      <c r="I3083" s="14" t="s">
        <v>8153</v>
      </c>
      <c r="J3083" s="14" t="s">
        <v>8153</v>
      </c>
    </row>
    <row r="3084" spans="1:10" x14ac:dyDescent="0.2">
      <c r="A3084" s="14">
        <v>20251031</v>
      </c>
      <c r="B3084" s="15">
        <v>6995</v>
      </c>
      <c r="C3084" s="14" t="s">
        <v>11329</v>
      </c>
      <c r="D3084" s="14" t="s">
        <v>12680</v>
      </c>
      <c r="E3084" s="14">
        <v>3700</v>
      </c>
      <c r="F3084" s="14" t="s">
        <v>9294</v>
      </c>
      <c r="G3084" s="14">
        <v>6</v>
      </c>
      <c r="H3084" s="14" t="s">
        <v>9295</v>
      </c>
      <c r="I3084" s="14">
        <v>6</v>
      </c>
      <c r="J3084" s="14" t="s">
        <v>8150</v>
      </c>
    </row>
    <row r="3085" spans="1:10" x14ac:dyDescent="0.2">
      <c r="A3085" s="14">
        <v>20251031</v>
      </c>
      <c r="B3085" s="15">
        <v>6996</v>
      </c>
      <c r="C3085" s="14" t="s">
        <v>11330</v>
      </c>
      <c r="D3085" s="14" t="s">
        <v>12680</v>
      </c>
      <c r="E3085" s="14">
        <v>3650</v>
      </c>
      <c r="F3085" s="14" t="s">
        <v>9125</v>
      </c>
      <c r="G3085" s="14">
        <v>9</v>
      </c>
      <c r="H3085" s="14" t="s">
        <v>8705</v>
      </c>
      <c r="I3085" s="14">
        <v>6</v>
      </c>
      <c r="J3085" s="14" t="s">
        <v>8150</v>
      </c>
    </row>
    <row r="3086" spans="1:10" x14ac:dyDescent="0.2">
      <c r="A3086" s="14">
        <v>20251031</v>
      </c>
      <c r="B3086" s="15">
        <v>6997</v>
      </c>
      <c r="C3086" s="14" t="s">
        <v>11331</v>
      </c>
      <c r="D3086" s="14" t="s">
        <v>12680</v>
      </c>
      <c r="E3086" s="14">
        <v>3650</v>
      </c>
      <c r="F3086" s="14" t="s">
        <v>9125</v>
      </c>
      <c r="G3086" s="14">
        <v>9</v>
      </c>
      <c r="H3086" s="14" t="s">
        <v>8705</v>
      </c>
      <c r="I3086" s="14">
        <v>7</v>
      </c>
      <c r="J3086" s="14" t="s">
        <v>8203</v>
      </c>
    </row>
    <row r="3087" spans="1:10" x14ac:dyDescent="0.2">
      <c r="A3087" s="14">
        <v>20251031</v>
      </c>
      <c r="B3087" s="15">
        <v>6998</v>
      </c>
      <c r="C3087" s="14" t="s">
        <v>11332</v>
      </c>
      <c r="D3087" s="14" t="s">
        <v>12682</v>
      </c>
      <c r="E3087" s="14">
        <v>3650</v>
      </c>
      <c r="F3087" s="14" t="s">
        <v>9125</v>
      </c>
      <c r="G3087" s="14">
        <v>9</v>
      </c>
      <c r="H3087" s="14" t="s">
        <v>8705</v>
      </c>
      <c r="I3087" s="14" t="s">
        <v>8153</v>
      </c>
      <c r="J3087" s="14" t="s">
        <v>8153</v>
      </c>
    </row>
    <row r="3088" spans="1:10" x14ac:dyDescent="0.2">
      <c r="A3088" s="14">
        <v>20251031</v>
      </c>
      <c r="B3088" s="15">
        <v>6999</v>
      </c>
      <c r="C3088" s="14" t="s">
        <v>11333</v>
      </c>
      <c r="D3088" s="14" t="s">
        <v>12680</v>
      </c>
      <c r="E3088" s="14">
        <v>3650</v>
      </c>
      <c r="F3088" s="14" t="s">
        <v>9125</v>
      </c>
      <c r="G3088" s="14">
        <v>9</v>
      </c>
      <c r="H3088" s="14" t="s">
        <v>8705</v>
      </c>
      <c r="I3088" s="14">
        <v>6</v>
      </c>
      <c r="J3088" s="14" t="s">
        <v>8150</v>
      </c>
    </row>
    <row r="3089" spans="1:10" x14ac:dyDescent="0.2">
      <c r="A3089" s="14">
        <v>20251031</v>
      </c>
      <c r="B3089" s="15">
        <v>7003</v>
      </c>
      <c r="C3089" s="14" t="s">
        <v>11334</v>
      </c>
      <c r="D3089" s="14" t="s">
        <v>12680</v>
      </c>
      <c r="E3089" s="14">
        <v>3600</v>
      </c>
      <c r="F3089" s="14" t="s">
        <v>8526</v>
      </c>
      <c r="G3089" s="14">
        <v>8</v>
      </c>
      <c r="H3089" s="14" t="s">
        <v>8526</v>
      </c>
      <c r="I3089" s="14">
        <v>4</v>
      </c>
      <c r="J3089" s="14" t="s">
        <v>8177</v>
      </c>
    </row>
    <row r="3090" spans="1:10" x14ac:dyDescent="0.2">
      <c r="A3090" s="14">
        <v>20251031</v>
      </c>
      <c r="B3090" s="15">
        <v>7004</v>
      </c>
      <c r="C3090" s="14" t="s">
        <v>11335</v>
      </c>
      <c r="D3090" s="14" t="s">
        <v>12680</v>
      </c>
      <c r="E3090" s="14">
        <v>3600</v>
      </c>
      <c r="F3090" s="14" t="s">
        <v>8526</v>
      </c>
      <c r="G3090" s="14">
        <v>8</v>
      </c>
      <c r="H3090" s="14" t="s">
        <v>8526</v>
      </c>
      <c r="I3090" s="14">
        <v>6</v>
      </c>
      <c r="J3090" s="14" t="s">
        <v>8150</v>
      </c>
    </row>
    <row r="3091" spans="1:10" x14ac:dyDescent="0.2">
      <c r="A3091" s="14">
        <v>20251031</v>
      </c>
      <c r="B3091" s="15">
        <v>7011</v>
      </c>
      <c r="C3091" s="14" t="s">
        <v>11336</v>
      </c>
      <c r="D3091" s="14" t="s">
        <v>12680</v>
      </c>
      <c r="E3091" s="14">
        <v>3600</v>
      </c>
      <c r="F3091" s="14" t="s">
        <v>8526</v>
      </c>
      <c r="G3091" s="14">
        <v>8</v>
      </c>
      <c r="H3091" s="14" t="s">
        <v>8526</v>
      </c>
      <c r="I3091" s="14">
        <v>1</v>
      </c>
      <c r="J3091" s="14" t="s">
        <v>9161</v>
      </c>
    </row>
    <row r="3092" spans="1:10" x14ac:dyDescent="0.2">
      <c r="A3092" s="14">
        <v>20251031</v>
      </c>
      <c r="B3092" s="15">
        <v>7012</v>
      </c>
      <c r="C3092" s="14" t="s">
        <v>11337</v>
      </c>
      <c r="D3092" s="14" t="s">
        <v>12680</v>
      </c>
      <c r="E3092" s="14">
        <v>3700</v>
      </c>
      <c r="F3092" s="14" t="s">
        <v>9294</v>
      </c>
      <c r="G3092" s="14">
        <v>6</v>
      </c>
      <c r="H3092" s="14" t="s">
        <v>9295</v>
      </c>
      <c r="I3092" s="14">
        <v>4</v>
      </c>
      <c r="J3092" s="14" t="s">
        <v>8177</v>
      </c>
    </row>
    <row r="3093" spans="1:10" x14ac:dyDescent="0.2">
      <c r="A3093" s="14">
        <v>20251031</v>
      </c>
      <c r="B3093" s="15">
        <v>7013</v>
      </c>
      <c r="C3093" s="14" t="s">
        <v>11338</v>
      </c>
      <c r="D3093" s="14" t="s">
        <v>12680</v>
      </c>
      <c r="E3093" s="14">
        <v>3600</v>
      </c>
      <c r="F3093" s="14" t="s">
        <v>8526</v>
      </c>
      <c r="G3093" s="14">
        <v>8</v>
      </c>
      <c r="H3093" s="14" t="s">
        <v>8526</v>
      </c>
      <c r="I3093" s="14">
        <v>4</v>
      </c>
      <c r="J3093" s="14" t="s">
        <v>8177</v>
      </c>
    </row>
    <row r="3094" spans="1:10" x14ac:dyDescent="0.2">
      <c r="A3094" s="14">
        <v>20251031</v>
      </c>
      <c r="B3094" s="15">
        <v>7014</v>
      </c>
      <c r="C3094" s="14" t="s">
        <v>11339</v>
      </c>
      <c r="D3094" s="14" t="s">
        <v>12682</v>
      </c>
      <c r="E3094" s="14">
        <v>3700</v>
      </c>
      <c r="F3094" s="14" t="s">
        <v>9294</v>
      </c>
      <c r="G3094" s="14">
        <v>6</v>
      </c>
      <c r="H3094" s="14" t="s">
        <v>9295</v>
      </c>
      <c r="I3094" s="14">
        <v>6</v>
      </c>
      <c r="J3094" s="14" t="s">
        <v>8150</v>
      </c>
    </row>
    <row r="3095" spans="1:10" x14ac:dyDescent="0.2">
      <c r="A3095" s="14">
        <v>20251031</v>
      </c>
      <c r="B3095" s="15">
        <v>7018</v>
      </c>
      <c r="C3095" s="14" t="s">
        <v>11340</v>
      </c>
      <c r="D3095" s="14" t="s">
        <v>12682</v>
      </c>
      <c r="E3095" s="14">
        <v>3700</v>
      </c>
      <c r="F3095" s="14" t="s">
        <v>9294</v>
      </c>
      <c r="G3095" s="14">
        <v>6</v>
      </c>
      <c r="H3095" s="14" t="s">
        <v>9295</v>
      </c>
      <c r="I3095" s="14" t="s">
        <v>8153</v>
      </c>
      <c r="J3095" s="14" t="s">
        <v>8153</v>
      </c>
    </row>
    <row r="3096" spans="1:10" x14ac:dyDescent="0.2">
      <c r="A3096" s="14">
        <v>20251031</v>
      </c>
      <c r="B3096" s="15">
        <v>7021</v>
      </c>
      <c r="C3096" s="14" t="s">
        <v>11341</v>
      </c>
      <c r="D3096" s="14" t="s">
        <v>12682</v>
      </c>
      <c r="E3096" s="14">
        <v>3600</v>
      </c>
      <c r="F3096" s="14" t="s">
        <v>8526</v>
      </c>
      <c r="G3096" s="14">
        <v>8</v>
      </c>
      <c r="H3096" s="14" t="s">
        <v>8526</v>
      </c>
      <c r="I3096" s="14" t="s">
        <v>8153</v>
      </c>
      <c r="J3096" s="14" t="s">
        <v>8153</v>
      </c>
    </row>
    <row r="3097" spans="1:10" x14ac:dyDescent="0.2">
      <c r="A3097" s="14">
        <v>20251031</v>
      </c>
      <c r="B3097" s="15">
        <v>7022</v>
      </c>
      <c r="C3097" s="14" t="s">
        <v>11342</v>
      </c>
      <c r="D3097" s="14" t="s">
        <v>12682</v>
      </c>
      <c r="E3097" s="14">
        <v>3600</v>
      </c>
      <c r="F3097" s="14" t="s">
        <v>8526</v>
      </c>
      <c r="G3097" s="14">
        <v>8</v>
      </c>
      <c r="H3097" s="14" t="s">
        <v>8526</v>
      </c>
      <c r="I3097" s="14" t="s">
        <v>8153</v>
      </c>
      <c r="J3097" s="14" t="s">
        <v>8153</v>
      </c>
    </row>
    <row r="3098" spans="1:10" x14ac:dyDescent="0.2">
      <c r="A3098" s="14">
        <v>20251031</v>
      </c>
      <c r="B3098" s="15">
        <v>7030</v>
      </c>
      <c r="C3098" s="14" t="s">
        <v>11343</v>
      </c>
      <c r="D3098" s="14" t="s">
        <v>12682</v>
      </c>
      <c r="E3098" s="14">
        <v>9050</v>
      </c>
      <c r="F3098" s="14" t="s">
        <v>8187</v>
      </c>
      <c r="G3098" s="14">
        <v>10</v>
      </c>
      <c r="H3098" s="14" t="s">
        <v>8164</v>
      </c>
      <c r="I3098" s="14" t="s">
        <v>8153</v>
      </c>
      <c r="J3098" s="14" t="s">
        <v>8153</v>
      </c>
    </row>
    <row r="3099" spans="1:10" x14ac:dyDescent="0.2">
      <c r="A3099" s="14">
        <v>20251031</v>
      </c>
      <c r="B3099" s="15">
        <v>7031</v>
      </c>
      <c r="C3099" s="14" t="s">
        <v>11344</v>
      </c>
      <c r="D3099" s="14" t="s">
        <v>12681</v>
      </c>
      <c r="E3099" s="14">
        <v>9050</v>
      </c>
      <c r="F3099" s="14" t="s">
        <v>8187</v>
      </c>
      <c r="G3099" s="14">
        <v>10</v>
      </c>
      <c r="H3099" s="14" t="s">
        <v>8164</v>
      </c>
      <c r="I3099" s="14" t="s">
        <v>8153</v>
      </c>
      <c r="J3099" s="14" t="s">
        <v>8153</v>
      </c>
    </row>
    <row r="3100" spans="1:10" x14ac:dyDescent="0.2">
      <c r="A3100" s="14">
        <v>20251031</v>
      </c>
      <c r="B3100" s="15">
        <v>7033</v>
      </c>
      <c r="C3100" s="14" t="s">
        <v>11345</v>
      </c>
      <c r="D3100" s="14" t="s">
        <v>12680</v>
      </c>
      <c r="E3100" s="14">
        <v>9050</v>
      </c>
      <c r="F3100" s="14" t="s">
        <v>8187</v>
      </c>
      <c r="G3100" s="14">
        <v>10</v>
      </c>
      <c r="H3100" s="14" t="s">
        <v>8164</v>
      </c>
      <c r="I3100" s="14">
        <v>7</v>
      </c>
      <c r="J3100" s="14" t="s">
        <v>8203</v>
      </c>
    </row>
    <row r="3101" spans="1:10" x14ac:dyDescent="0.2">
      <c r="A3101" s="14">
        <v>20251031</v>
      </c>
      <c r="B3101" s="15">
        <v>7034</v>
      </c>
      <c r="C3101" s="14" t="s">
        <v>11346</v>
      </c>
      <c r="D3101" s="14" t="s">
        <v>12680</v>
      </c>
      <c r="E3101" s="14">
        <v>9050</v>
      </c>
      <c r="F3101" s="14" t="s">
        <v>8187</v>
      </c>
      <c r="G3101" s="14">
        <v>10</v>
      </c>
      <c r="H3101" s="14" t="s">
        <v>8164</v>
      </c>
      <c r="I3101" s="14">
        <v>7</v>
      </c>
      <c r="J3101" s="14" t="s">
        <v>8203</v>
      </c>
    </row>
    <row r="3102" spans="1:10" x14ac:dyDescent="0.2">
      <c r="A3102" s="14">
        <v>20251031</v>
      </c>
      <c r="B3102" s="15">
        <v>7035</v>
      </c>
      <c r="C3102" s="14" t="s">
        <v>11347</v>
      </c>
      <c r="D3102" s="14" t="s">
        <v>12682</v>
      </c>
      <c r="E3102" s="14">
        <v>9050</v>
      </c>
      <c r="F3102" s="14" t="s">
        <v>8187</v>
      </c>
      <c r="G3102" s="14">
        <v>10</v>
      </c>
      <c r="H3102" s="14" t="s">
        <v>8164</v>
      </c>
      <c r="I3102" s="14" t="s">
        <v>8153</v>
      </c>
      <c r="J3102" s="14" t="s">
        <v>8153</v>
      </c>
    </row>
    <row r="3103" spans="1:10" x14ac:dyDescent="0.2">
      <c r="A3103" s="14">
        <v>20251031</v>
      </c>
      <c r="B3103" s="15">
        <v>7036</v>
      </c>
      <c r="C3103" s="14" t="s">
        <v>11348</v>
      </c>
      <c r="D3103" s="14" t="s">
        <v>12681</v>
      </c>
      <c r="E3103" s="14">
        <v>9050</v>
      </c>
      <c r="F3103" s="14" t="s">
        <v>8187</v>
      </c>
      <c r="G3103" s="14">
        <v>10</v>
      </c>
      <c r="H3103" s="14" t="s">
        <v>8164</v>
      </c>
      <c r="I3103" s="14" t="s">
        <v>8153</v>
      </c>
      <c r="J3103" s="14" t="s">
        <v>8153</v>
      </c>
    </row>
    <row r="3104" spans="1:10" x14ac:dyDescent="0.2">
      <c r="A3104" s="14">
        <v>20251031</v>
      </c>
      <c r="B3104" s="15">
        <v>7037</v>
      </c>
      <c r="C3104" s="14" t="s">
        <v>11349</v>
      </c>
      <c r="D3104" s="14" t="s">
        <v>12682</v>
      </c>
      <c r="E3104" s="14">
        <v>9050</v>
      </c>
      <c r="F3104" s="14" t="s">
        <v>8187</v>
      </c>
      <c r="G3104" s="14">
        <v>10</v>
      </c>
      <c r="H3104" s="14" t="s">
        <v>8164</v>
      </c>
      <c r="I3104" s="14" t="s">
        <v>8153</v>
      </c>
      <c r="J3104" s="14" t="s">
        <v>8153</v>
      </c>
    </row>
    <row r="3105" spans="1:10" x14ac:dyDescent="0.2">
      <c r="A3105" s="14">
        <v>20251031</v>
      </c>
      <c r="B3105" s="15">
        <v>7038</v>
      </c>
      <c r="C3105" s="14" t="s">
        <v>11350</v>
      </c>
      <c r="D3105" s="14" t="s">
        <v>12680</v>
      </c>
      <c r="E3105" s="14">
        <v>9050</v>
      </c>
      <c r="F3105" s="14" t="s">
        <v>8187</v>
      </c>
      <c r="G3105" s="14">
        <v>10</v>
      </c>
      <c r="H3105" s="14" t="s">
        <v>8164</v>
      </c>
      <c r="I3105" s="14">
        <v>7</v>
      </c>
      <c r="J3105" s="14" t="s">
        <v>8203</v>
      </c>
    </row>
    <row r="3106" spans="1:10" x14ac:dyDescent="0.2">
      <c r="A3106" s="14">
        <v>20251031</v>
      </c>
      <c r="B3106" s="15">
        <v>7039</v>
      </c>
      <c r="C3106" s="14" t="s">
        <v>11351</v>
      </c>
      <c r="D3106" s="14" t="s">
        <v>12681</v>
      </c>
      <c r="E3106" s="14">
        <v>9050</v>
      </c>
      <c r="F3106" s="14" t="s">
        <v>8187</v>
      </c>
      <c r="G3106" s="14">
        <v>10</v>
      </c>
      <c r="H3106" s="14" t="s">
        <v>8164</v>
      </c>
      <c r="I3106" s="14" t="s">
        <v>8153</v>
      </c>
      <c r="J3106" s="14" t="s">
        <v>8153</v>
      </c>
    </row>
    <row r="3107" spans="1:10" x14ac:dyDescent="0.2">
      <c r="A3107" s="14">
        <v>20251031</v>
      </c>
      <c r="B3107" s="15">
        <v>7040</v>
      </c>
      <c r="C3107" s="14" t="s">
        <v>11352</v>
      </c>
      <c r="D3107" s="14" t="s">
        <v>12682</v>
      </c>
      <c r="E3107" s="14">
        <v>9050</v>
      </c>
      <c r="F3107" s="14" t="s">
        <v>8187</v>
      </c>
      <c r="G3107" s="14">
        <v>10</v>
      </c>
      <c r="H3107" s="14" t="s">
        <v>8164</v>
      </c>
      <c r="I3107" s="14" t="s">
        <v>8153</v>
      </c>
      <c r="J3107" s="14" t="s">
        <v>8153</v>
      </c>
    </row>
    <row r="3108" spans="1:10" x14ac:dyDescent="0.2">
      <c r="A3108" s="14">
        <v>20251031</v>
      </c>
      <c r="B3108" s="15">
        <v>7041</v>
      </c>
      <c r="C3108" s="14" t="s">
        <v>11353</v>
      </c>
      <c r="D3108" s="14" t="s">
        <v>12681</v>
      </c>
      <c r="E3108" s="14">
        <v>9050</v>
      </c>
      <c r="F3108" s="14" t="s">
        <v>8187</v>
      </c>
      <c r="G3108" s="14">
        <v>10</v>
      </c>
      <c r="H3108" s="14" t="s">
        <v>8164</v>
      </c>
      <c r="I3108" s="14" t="s">
        <v>8153</v>
      </c>
      <c r="J3108" s="14" t="s">
        <v>8153</v>
      </c>
    </row>
    <row r="3109" spans="1:10" x14ac:dyDescent="0.2">
      <c r="A3109" s="14">
        <v>20251031</v>
      </c>
      <c r="B3109" s="15">
        <v>7042</v>
      </c>
      <c r="C3109" s="14" t="s">
        <v>11354</v>
      </c>
      <c r="D3109" s="14" t="s">
        <v>12682</v>
      </c>
      <c r="E3109" s="14">
        <v>9050</v>
      </c>
      <c r="F3109" s="14" t="s">
        <v>8187</v>
      </c>
      <c r="G3109" s="14">
        <v>10</v>
      </c>
      <c r="H3109" s="14" t="s">
        <v>8164</v>
      </c>
      <c r="I3109" s="14" t="s">
        <v>8153</v>
      </c>
      <c r="J3109" s="14" t="s">
        <v>8153</v>
      </c>
    </row>
    <row r="3110" spans="1:10" x14ac:dyDescent="0.2">
      <c r="A3110" s="14">
        <v>20251031</v>
      </c>
      <c r="B3110" s="15">
        <v>7043</v>
      </c>
      <c r="C3110" s="14" t="s">
        <v>11355</v>
      </c>
      <c r="D3110" s="14" t="s">
        <v>12681</v>
      </c>
      <c r="E3110" s="14">
        <v>9050</v>
      </c>
      <c r="F3110" s="14" t="s">
        <v>8187</v>
      </c>
      <c r="G3110" s="14">
        <v>10</v>
      </c>
      <c r="H3110" s="14" t="s">
        <v>8164</v>
      </c>
      <c r="I3110" s="14" t="s">
        <v>8153</v>
      </c>
      <c r="J3110" s="14" t="s">
        <v>8153</v>
      </c>
    </row>
    <row r="3111" spans="1:10" x14ac:dyDescent="0.2">
      <c r="A3111" s="14">
        <v>20251031</v>
      </c>
      <c r="B3111" s="15">
        <v>7044</v>
      </c>
      <c r="C3111" s="14" t="s">
        <v>11356</v>
      </c>
      <c r="D3111" s="14" t="s">
        <v>12682</v>
      </c>
      <c r="E3111" s="14">
        <v>9050</v>
      </c>
      <c r="F3111" s="14" t="s">
        <v>8187</v>
      </c>
      <c r="G3111" s="14">
        <v>10</v>
      </c>
      <c r="H3111" s="14" t="s">
        <v>8164</v>
      </c>
      <c r="I3111" s="14" t="s">
        <v>8153</v>
      </c>
      <c r="J3111" s="14" t="s">
        <v>8153</v>
      </c>
    </row>
    <row r="3112" spans="1:10" x14ac:dyDescent="0.2">
      <c r="A3112" s="14">
        <v>20251031</v>
      </c>
      <c r="B3112" s="15">
        <v>7046</v>
      </c>
      <c r="C3112" s="14" t="s">
        <v>11357</v>
      </c>
      <c r="D3112" s="14" t="s">
        <v>12681</v>
      </c>
      <c r="E3112" s="14">
        <v>9050</v>
      </c>
      <c r="F3112" s="14" t="s">
        <v>8187</v>
      </c>
      <c r="G3112" s="14">
        <v>10</v>
      </c>
      <c r="H3112" s="14" t="s">
        <v>8164</v>
      </c>
      <c r="I3112" s="14" t="s">
        <v>8153</v>
      </c>
      <c r="J3112" s="14" t="s">
        <v>8153</v>
      </c>
    </row>
    <row r="3113" spans="1:10" x14ac:dyDescent="0.2">
      <c r="A3113" s="14">
        <v>20251031</v>
      </c>
      <c r="B3113" s="15">
        <v>7047</v>
      </c>
      <c r="C3113" s="14" t="s">
        <v>11358</v>
      </c>
      <c r="D3113" s="14" t="s">
        <v>12681</v>
      </c>
      <c r="E3113" s="14">
        <v>9050</v>
      </c>
      <c r="F3113" s="14" t="s">
        <v>8187</v>
      </c>
      <c r="G3113" s="14">
        <v>10</v>
      </c>
      <c r="H3113" s="14" t="s">
        <v>8164</v>
      </c>
      <c r="I3113" s="14" t="s">
        <v>8153</v>
      </c>
      <c r="J3113" s="14" t="s">
        <v>8153</v>
      </c>
    </row>
    <row r="3114" spans="1:10" x14ac:dyDescent="0.2">
      <c r="A3114" s="14">
        <v>20251031</v>
      </c>
      <c r="B3114" s="15">
        <v>7048</v>
      </c>
      <c r="C3114" s="14" t="s">
        <v>11359</v>
      </c>
      <c r="D3114" s="14" t="s">
        <v>12681</v>
      </c>
      <c r="E3114" s="14">
        <v>9050</v>
      </c>
      <c r="F3114" s="14" t="s">
        <v>8187</v>
      </c>
      <c r="G3114" s="14">
        <v>10</v>
      </c>
      <c r="H3114" s="14" t="s">
        <v>8164</v>
      </c>
      <c r="I3114" s="14" t="s">
        <v>8153</v>
      </c>
      <c r="J3114" s="14" t="s">
        <v>8153</v>
      </c>
    </row>
    <row r="3115" spans="1:10" x14ac:dyDescent="0.2">
      <c r="A3115" s="14">
        <v>20251031</v>
      </c>
      <c r="B3115" s="15">
        <v>7049</v>
      </c>
      <c r="C3115" s="14" t="s">
        <v>11360</v>
      </c>
      <c r="D3115" s="14" t="s">
        <v>12681</v>
      </c>
      <c r="E3115" s="14">
        <v>9050</v>
      </c>
      <c r="F3115" s="14" t="s">
        <v>8187</v>
      </c>
      <c r="G3115" s="14">
        <v>10</v>
      </c>
      <c r="H3115" s="14" t="s">
        <v>8164</v>
      </c>
      <c r="I3115" s="14" t="s">
        <v>8153</v>
      </c>
      <c r="J3115" s="14" t="s">
        <v>8153</v>
      </c>
    </row>
    <row r="3116" spans="1:10" x14ac:dyDescent="0.2">
      <c r="A3116" s="14">
        <v>20251031</v>
      </c>
      <c r="B3116" s="15">
        <v>7050</v>
      </c>
      <c r="C3116" s="14" t="s">
        <v>11361</v>
      </c>
      <c r="D3116" s="14" t="s">
        <v>12681</v>
      </c>
      <c r="E3116" s="14">
        <v>9050</v>
      </c>
      <c r="F3116" s="14" t="s">
        <v>8187</v>
      </c>
      <c r="G3116" s="14">
        <v>10</v>
      </c>
      <c r="H3116" s="14" t="s">
        <v>8164</v>
      </c>
      <c r="I3116" s="14" t="s">
        <v>8153</v>
      </c>
      <c r="J3116" s="14" t="s">
        <v>8153</v>
      </c>
    </row>
    <row r="3117" spans="1:10" x14ac:dyDescent="0.2">
      <c r="A3117" s="14">
        <v>20251031</v>
      </c>
      <c r="B3117" s="15">
        <v>7056</v>
      </c>
      <c r="C3117" s="14" t="s">
        <v>11362</v>
      </c>
      <c r="D3117" s="14" t="s">
        <v>8162</v>
      </c>
      <c r="E3117" s="14">
        <v>9050</v>
      </c>
      <c r="F3117" s="14" t="s">
        <v>8187</v>
      </c>
      <c r="G3117" s="14">
        <v>10</v>
      </c>
      <c r="H3117" s="14" t="s">
        <v>8164</v>
      </c>
      <c r="I3117" s="14" t="s">
        <v>8153</v>
      </c>
      <c r="J3117" s="14" t="s">
        <v>8153</v>
      </c>
    </row>
    <row r="3118" spans="1:10" x14ac:dyDescent="0.2">
      <c r="A3118" s="14">
        <v>20251031</v>
      </c>
      <c r="B3118" s="15">
        <v>7057</v>
      </c>
      <c r="C3118" s="14" t="s">
        <v>11363</v>
      </c>
      <c r="D3118" s="14" t="s">
        <v>12682</v>
      </c>
      <c r="E3118" s="14">
        <v>9050</v>
      </c>
      <c r="F3118" s="14" t="s">
        <v>8187</v>
      </c>
      <c r="G3118" s="14">
        <v>10</v>
      </c>
      <c r="H3118" s="14" t="s">
        <v>8164</v>
      </c>
      <c r="I3118" s="14" t="s">
        <v>8153</v>
      </c>
      <c r="J3118" s="14" t="s">
        <v>8153</v>
      </c>
    </row>
    <row r="3119" spans="1:10" x14ac:dyDescent="0.2">
      <c r="A3119" s="14">
        <v>20251031</v>
      </c>
      <c r="B3119" s="15">
        <v>7058</v>
      </c>
      <c r="C3119" s="14" t="s">
        <v>11364</v>
      </c>
      <c r="D3119" s="14" t="s">
        <v>12682</v>
      </c>
      <c r="E3119" s="14">
        <v>9050</v>
      </c>
      <c r="F3119" s="14" t="s">
        <v>8187</v>
      </c>
      <c r="G3119" s="14">
        <v>10</v>
      </c>
      <c r="H3119" s="14" t="s">
        <v>8164</v>
      </c>
      <c r="I3119" s="14" t="s">
        <v>8153</v>
      </c>
      <c r="J3119" s="14" t="s">
        <v>8153</v>
      </c>
    </row>
    <row r="3120" spans="1:10" x14ac:dyDescent="0.2">
      <c r="A3120" s="14">
        <v>20251031</v>
      </c>
      <c r="B3120" s="15">
        <v>7059</v>
      </c>
      <c r="C3120" s="14" t="s">
        <v>11365</v>
      </c>
      <c r="D3120" s="14" t="s">
        <v>12680</v>
      </c>
      <c r="E3120" s="14">
        <v>9050</v>
      </c>
      <c r="F3120" s="14" t="s">
        <v>8187</v>
      </c>
      <c r="G3120" s="14">
        <v>10</v>
      </c>
      <c r="H3120" s="14" t="s">
        <v>8164</v>
      </c>
      <c r="I3120" s="14" t="s">
        <v>8153</v>
      </c>
      <c r="J3120" s="14" t="s">
        <v>8153</v>
      </c>
    </row>
    <row r="3121" spans="1:10" x14ac:dyDescent="0.2">
      <c r="A3121" s="14">
        <v>20251031</v>
      </c>
      <c r="B3121" s="15">
        <v>7060</v>
      </c>
      <c r="C3121" s="14" t="s">
        <v>11366</v>
      </c>
      <c r="D3121" s="14" t="s">
        <v>12682</v>
      </c>
      <c r="E3121" s="14">
        <v>9050</v>
      </c>
      <c r="F3121" s="14" t="s">
        <v>8187</v>
      </c>
      <c r="G3121" s="14">
        <v>10</v>
      </c>
      <c r="H3121" s="14" t="s">
        <v>8164</v>
      </c>
      <c r="I3121" s="14" t="s">
        <v>8153</v>
      </c>
      <c r="J3121" s="14" t="s">
        <v>8153</v>
      </c>
    </row>
    <row r="3122" spans="1:10" x14ac:dyDescent="0.2">
      <c r="A3122" s="14">
        <v>20251031</v>
      </c>
      <c r="B3122" s="15">
        <v>7061</v>
      </c>
      <c r="C3122" s="14" t="s">
        <v>11367</v>
      </c>
      <c r="D3122" s="14" t="s">
        <v>12681</v>
      </c>
      <c r="E3122" s="14">
        <v>9050</v>
      </c>
      <c r="F3122" s="14" t="s">
        <v>8187</v>
      </c>
      <c r="G3122" s="14">
        <v>10</v>
      </c>
      <c r="H3122" s="14" t="s">
        <v>8164</v>
      </c>
      <c r="I3122" s="14" t="s">
        <v>8153</v>
      </c>
      <c r="J3122" s="14" t="s">
        <v>8153</v>
      </c>
    </row>
    <row r="3123" spans="1:10" x14ac:dyDescent="0.2">
      <c r="A3123" s="14">
        <v>20251031</v>
      </c>
      <c r="B3123" s="15">
        <v>7062</v>
      </c>
      <c r="C3123" s="14" t="s">
        <v>11368</v>
      </c>
      <c r="D3123" s="14" t="s">
        <v>12681</v>
      </c>
      <c r="E3123" s="14">
        <v>9050</v>
      </c>
      <c r="F3123" s="14" t="s">
        <v>8187</v>
      </c>
      <c r="G3123" s="14">
        <v>10</v>
      </c>
      <c r="H3123" s="14" t="s">
        <v>8164</v>
      </c>
      <c r="I3123" s="14" t="s">
        <v>8153</v>
      </c>
      <c r="J3123" s="14" t="s">
        <v>8153</v>
      </c>
    </row>
    <row r="3124" spans="1:10" x14ac:dyDescent="0.2">
      <c r="A3124" s="14">
        <v>20251031</v>
      </c>
      <c r="B3124" s="15">
        <v>7063</v>
      </c>
      <c r="C3124" s="14" t="s">
        <v>11369</v>
      </c>
      <c r="D3124" s="14" t="s">
        <v>12681</v>
      </c>
      <c r="E3124" s="14">
        <v>9050</v>
      </c>
      <c r="F3124" s="14" t="s">
        <v>8187</v>
      </c>
      <c r="G3124" s="14">
        <v>10</v>
      </c>
      <c r="H3124" s="14" t="s">
        <v>8164</v>
      </c>
      <c r="I3124" s="14" t="s">
        <v>8153</v>
      </c>
      <c r="J3124" s="14" t="s">
        <v>8153</v>
      </c>
    </row>
    <row r="3125" spans="1:10" x14ac:dyDescent="0.2">
      <c r="A3125" s="14">
        <v>20251031</v>
      </c>
      <c r="B3125" s="15">
        <v>7064</v>
      </c>
      <c r="C3125" s="14" t="s">
        <v>11370</v>
      </c>
      <c r="D3125" s="14" t="s">
        <v>12681</v>
      </c>
      <c r="E3125" s="14">
        <v>9050</v>
      </c>
      <c r="F3125" s="14" t="s">
        <v>8187</v>
      </c>
      <c r="G3125" s="14">
        <v>10</v>
      </c>
      <c r="H3125" s="14" t="s">
        <v>8164</v>
      </c>
      <c r="I3125" s="14" t="s">
        <v>8153</v>
      </c>
      <c r="J3125" s="14" t="s">
        <v>8153</v>
      </c>
    </row>
    <row r="3126" spans="1:10" x14ac:dyDescent="0.2">
      <c r="A3126" s="14">
        <v>20251031</v>
      </c>
      <c r="B3126" s="15">
        <v>7065</v>
      </c>
      <c r="C3126" s="14" t="s">
        <v>11371</v>
      </c>
      <c r="D3126" s="14" t="s">
        <v>12682</v>
      </c>
      <c r="E3126" s="14">
        <v>9050</v>
      </c>
      <c r="F3126" s="14" t="s">
        <v>8187</v>
      </c>
      <c r="G3126" s="14">
        <v>10</v>
      </c>
      <c r="H3126" s="14" t="s">
        <v>8164</v>
      </c>
      <c r="I3126" s="14" t="s">
        <v>8153</v>
      </c>
      <c r="J3126" s="14" t="s">
        <v>8153</v>
      </c>
    </row>
    <row r="3127" spans="1:10" x14ac:dyDescent="0.2">
      <c r="A3127" s="14">
        <v>20251031</v>
      </c>
      <c r="B3127" s="15">
        <v>7066</v>
      </c>
      <c r="C3127" s="14" t="s">
        <v>11372</v>
      </c>
      <c r="D3127" s="14" t="s">
        <v>12681</v>
      </c>
      <c r="E3127" s="14">
        <v>9050</v>
      </c>
      <c r="F3127" s="14" t="s">
        <v>8187</v>
      </c>
      <c r="G3127" s="14">
        <v>10</v>
      </c>
      <c r="H3127" s="14" t="s">
        <v>8164</v>
      </c>
      <c r="I3127" s="14" t="s">
        <v>8153</v>
      </c>
      <c r="J3127" s="14" t="s">
        <v>8153</v>
      </c>
    </row>
    <row r="3128" spans="1:10" x14ac:dyDescent="0.2">
      <c r="A3128" s="14">
        <v>20251031</v>
      </c>
      <c r="B3128" s="15">
        <v>7067</v>
      </c>
      <c r="C3128" s="14" t="s">
        <v>11373</v>
      </c>
      <c r="D3128" s="14" t="s">
        <v>12681</v>
      </c>
      <c r="E3128" s="14">
        <v>9050</v>
      </c>
      <c r="F3128" s="14" t="s">
        <v>8187</v>
      </c>
      <c r="G3128" s="14">
        <v>10</v>
      </c>
      <c r="H3128" s="14" t="s">
        <v>8164</v>
      </c>
      <c r="I3128" s="14" t="s">
        <v>8153</v>
      </c>
      <c r="J3128" s="14" t="s">
        <v>8153</v>
      </c>
    </row>
    <row r="3129" spans="1:10" x14ac:dyDescent="0.2">
      <c r="A3129" s="14">
        <v>20251031</v>
      </c>
      <c r="B3129" s="15">
        <v>7068</v>
      </c>
      <c r="C3129" s="14" t="s">
        <v>11374</v>
      </c>
      <c r="D3129" s="14" t="s">
        <v>12681</v>
      </c>
      <c r="E3129" s="14">
        <v>9050</v>
      </c>
      <c r="F3129" s="14" t="s">
        <v>8187</v>
      </c>
      <c r="G3129" s="14">
        <v>10</v>
      </c>
      <c r="H3129" s="14" t="s">
        <v>8164</v>
      </c>
      <c r="I3129" s="14" t="s">
        <v>8153</v>
      </c>
      <c r="J3129" s="14" t="s">
        <v>8153</v>
      </c>
    </row>
    <row r="3130" spans="1:10" x14ac:dyDescent="0.2">
      <c r="A3130" s="14">
        <v>20251031</v>
      </c>
      <c r="B3130" s="15">
        <v>7069</v>
      </c>
      <c r="C3130" s="14" t="s">
        <v>11375</v>
      </c>
      <c r="D3130" s="14" t="s">
        <v>12681</v>
      </c>
      <c r="E3130" s="14">
        <v>9050</v>
      </c>
      <c r="F3130" s="14" t="s">
        <v>8187</v>
      </c>
      <c r="G3130" s="14">
        <v>10</v>
      </c>
      <c r="H3130" s="14" t="s">
        <v>8164</v>
      </c>
      <c r="I3130" s="14" t="s">
        <v>8153</v>
      </c>
      <c r="J3130" s="14" t="s">
        <v>8153</v>
      </c>
    </row>
    <row r="3131" spans="1:10" x14ac:dyDescent="0.2">
      <c r="A3131" s="14">
        <v>20251031</v>
      </c>
      <c r="B3131" s="15">
        <v>7071</v>
      </c>
      <c r="C3131" s="14" t="s">
        <v>11376</v>
      </c>
      <c r="D3131" s="14" t="s">
        <v>12680</v>
      </c>
      <c r="E3131" s="14">
        <v>9050</v>
      </c>
      <c r="F3131" s="14" t="s">
        <v>8187</v>
      </c>
      <c r="G3131" s="14">
        <v>10</v>
      </c>
      <c r="H3131" s="14" t="s">
        <v>8164</v>
      </c>
      <c r="I3131" s="14">
        <v>7</v>
      </c>
      <c r="J3131" s="14" t="s">
        <v>8203</v>
      </c>
    </row>
    <row r="3132" spans="1:10" x14ac:dyDescent="0.2">
      <c r="A3132" s="14">
        <v>20251031</v>
      </c>
      <c r="B3132" s="15">
        <v>7072</v>
      </c>
      <c r="C3132" s="14" t="s">
        <v>11377</v>
      </c>
      <c r="D3132" s="14" t="s">
        <v>12681</v>
      </c>
      <c r="E3132" s="14">
        <v>9050</v>
      </c>
      <c r="F3132" s="14" t="s">
        <v>8187</v>
      </c>
      <c r="G3132" s="14">
        <v>10</v>
      </c>
      <c r="H3132" s="14" t="s">
        <v>8164</v>
      </c>
      <c r="I3132" s="14" t="s">
        <v>8153</v>
      </c>
      <c r="J3132" s="14" t="s">
        <v>8153</v>
      </c>
    </row>
    <row r="3133" spans="1:10" x14ac:dyDescent="0.2">
      <c r="A3133" s="14">
        <v>20251031</v>
      </c>
      <c r="B3133" s="15">
        <v>7073</v>
      </c>
      <c r="C3133" s="14" t="s">
        <v>11378</v>
      </c>
      <c r="D3133" s="14" t="s">
        <v>12681</v>
      </c>
      <c r="E3133" s="14">
        <v>9050</v>
      </c>
      <c r="F3133" s="14" t="s">
        <v>8187</v>
      </c>
      <c r="G3133" s="14">
        <v>10</v>
      </c>
      <c r="H3133" s="14" t="s">
        <v>8164</v>
      </c>
      <c r="I3133" s="14" t="s">
        <v>8153</v>
      </c>
      <c r="J3133" s="14" t="s">
        <v>8153</v>
      </c>
    </row>
    <row r="3134" spans="1:10" x14ac:dyDescent="0.2">
      <c r="A3134" s="14">
        <v>20251031</v>
      </c>
      <c r="B3134" s="15">
        <v>7074</v>
      </c>
      <c r="C3134" s="14" t="s">
        <v>11379</v>
      </c>
      <c r="D3134" s="14" t="s">
        <v>12681</v>
      </c>
      <c r="E3134" s="14">
        <v>9050</v>
      </c>
      <c r="F3134" s="14" t="s">
        <v>8187</v>
      </c>
      <c r="G3134" s="14">
        <v>10</v>
      </c>
      <c r="H3134" s="14" t="s">
        <v>8164</v>
      </c>
      <c r="I3134" s="14" t="s">
        <v>8153</v>
      </c>
      <c r="J3134" s="14" t="s">
        <v>8153</v>
      </c>
    </row>
    <row r="3135" spans="1:10" x14ac:dyDescent="0.2">
      <c r="A3135" s="14">
        <v>20251031</v>
      </c>
      <c r="B3135" s="15">
        <v>7075</v>
      </c>
      <c r="C3135" s="14" t="s">
        <v>11380</v>
      </c>
      <c r="D3135" s="14" t="s">
        <v>12681</v>
      </c>
      <c r="E3135" s="14">
        <v>9050</v>
      </c>
      <c r="F3135" s="14" t="s">
        <v>8187</v>
      </c>
      <c r="G3135" s="14">
        <v>10</v>
      </c>
      <c r="H3135" s="14" t="s">
        <v>8164</v>
      </c>
      <c r="I3135" s="14" t="s">
        <v>8153</v>
      </c>
      <c r="J3135" s="14" t="s">
        <v>8153</v>
      </c>
    </row>
    <row r="3136" spans="1:10" x14ac:dyDescent="0.2">
      <c r="A3136" s="14">
        <v>20251031</v>
      </c>
      <c r="B3136" s="15">
        <v>7077</v>
      </c>
      <c r="C3136" s="14" t="s">
        <v>11381</v>
      </c>
      <c r="D3136" s="14" t="s">
        <v>12681</v>
      </c>
      <c r="E3136" s="14">
        <v>9050</v>
      </c>
      <c r="F3136" s="14" t="s">
        <v>8187</v>
      </c>
      <c r="G3136" s="14">
        <v>10</v>
      </c>
      <c r="H3136" s="14" t="s">
        <v>8164</v>
      </c>
      <c r="I3136" s="14" t="s">
        <v>8153</v>
      </c>
      <c r="J3136" s="14" t="s">
        <v>8153</v>
      </c>
    </row>
    <row r="3137" spans="1:10" x14ac:dyDescent="0.2">
      <c r="A3137" s="14">
        <v>20251031</v>
      </c>
      <c r="B3137" s="15">
        <v>7078</v>
      </c>
      <c r="C3137" s="14" t="s">
        <v>11382</v>
      </c>
      <c r="D3137" s="14" t="s">
        <v>12681</v>
      </c>
      <c r="E3137" s="14">
        <v>9050</v>
      </c>
      <c r="F3137" s="14" t="s">
        <v>8187</v>
      </c>
      <c r="G3137" s="14">
        <v>10</v>
      </c>
      <c r="H3137" s="14" t="s">
        <v>8164</v>
      </c>
      <c r="I3137" s="14" t="s">
        <v>8153</v>
      </c>
      <c r="J3137" s="14" t="s">
        <v>8153</v>
      </c>
    </row>
    <row r="3138" spans="1:10" x14ac:dyDescent="0.2">
      <c r="A3138" s="14">
        <v>20251031</v>
      </c>
      <c r="B3138" s="15">
        <v>7079</v>
      </c>
      <c r="C3138" s="14" t="s">
        <v>11383</v>
      </c>
      <c r="D3138" s="14" t="s">
        <v>12681</v>
      </c>
      <c r="E3138" s="14">
        <v>9050</v>
      </c>
      <c r="F3138" s="14" t="s">
        <v>8187</v>
      </c>
      <c r="G3138" s="14">
        <v>10</v>
      </c>
      <c r="H3138" s="14" t="s">
        <v>8164</v>
      </c>
      <c r="I3138" s="14" t="s">
        <v>8153</v>
      </c>
      <c r="J3138" s="14" t="s">
        <v>8153</v>
      </c>
    </row>
    <row r="3139" spans="1:10" x14ac:dyDescent="0.2">
      <c r="A3139" s="14">
        <v>20251031</v>
      </c>
      <c r="B3139" s="15">
        <v>7080</v>
      </c>
      <c r="C3139" s="14" t="s">
        <v>11384</v>
      </c>
      <c r="D3139" s="14" t="s">
        <v>12681</v>
      </c>
      <c r="E3139" s="14">
        <v>9050</v>
      </c>
      <c r="F3139" s="14" t="s">
        <v>8187</v>
      </c>
      <c r="G3139" s="14">
        <v>10</v>
      </c>
      <c r="H3139" s="14" t="s">
        <v>8164</v>
      </c>
      <c r="I3139" s="14" t="s">
        <v>8153</v>
      </c>
      <c r="J3139" s="14" t="s">
        <v>8153</v>
      </c>
    </row>
    <row r="3140" spans="1:10" x14ac:dyDescent="0.2">
      <c r="A3140" s="14">
        <v>20251031</v>
      </c>
      <c r="B3140" s="15">
        <v>7081</v>
      </c>
      <c r="C3140" s="14" t="s">
        <v>11385</v>
      </c>
      <c r="D3140" s="14" t="s">
        <v>12682</v>
      </c>
      <c r="E3140" s="14">
        <v>9050</v>
      </c>
      <c r="F3140" s="14" t="s">
        <v>8187</v>
      </c>
      <c r="G3140" s="14">
        <v>10</v>
      </c>
      <c r="H3140" s="14" t="s">
        <v>8164</v>
      </c>
      <c r="I3140" s="14" t="s">
        <v>8153</v>
      </c>
      <c r="J3140" s="14" t="s">
        <v>8153</v>
      </c>
    </row>
    <row r="3141" spans="1:10" x14ac:dyDescent="0.2">
      <c r="A3141" s="14">
        <v>20251031</v>
      </c>
      <c r="B3141" s="15">
        <v>7082</v>
      </c>
      <c r="C3141" s="14" t="s">
        <v>11386</v>
      </c>
      <c r="D3141" s="14" t="s">
        <v>12681</v>
      </c>
      <c r="E3141" s="14">
        <v>9050</v>
      </c>
      <c r="F3141" s="14" t="s">
        <v>8187</v>
      </c>
      <c r="G3141" s="14">
        <v>10</v>
      </c>
      <c r="H3141" s="14" t="s">
        <v>8164</v>
      </c>
      <c r="I3141" s="14" t="s">
        <v>8153</v>
      </c>
      <c r="J3141" s="14" t="s">
        <v>8153</v>
      </c>
    </row>
    <row r="3142" spans="1:10" x14ac:dyDescent="0.2">
      <c r="A3142" s="14">
        <v>20251031</v>
      </c>
      <c r="B3142" s="15">
        <v>7083</v>
      </c>
      <c r="C3142" s="14" t="s">
        <v>11387</v>
      </c>
      <c r="D3142" s="14" t="s">
        <v>12681</v>
      </c>
      <c r="E3142" s="14">
        <v>9050</v>
      </c>
      <c r="F3142" s="14" t="s">
        <v>8187</v>
      </c>
      <c r="G3142" s="14">
        <v>10</v>
      </c>
      <c r="H3142" s="14" t="s">
        <v>8164</v>
      </c>
      <c r="I3142" s="14" t="s">
        <v>8153</v>
      </c>
      <c r="J3142" s="14" t="s">
        <v>8153</v>
      </c>
    </row>
    <row r="3143" spans="1:10" x14ac:dyDescent="0.2">
      <c r="A3143" s="14">
        <v>20251031</v>
      </c>
      <c r="B3143" s="15">
        <v>7084</v>
      </c>
      <c r="C3143" s="14" t="s">
        <v>11388</v>
      </c>
      <c r="D3143" s="14" t="s">
        <v>12681</v>
      </c>
      <c r="E3143" s="14">
        <v>9050</v>
      </c>
      <c r="F3143" s="14" t="s">
        <v>8187</v>
      </c>
      <c r="G3143" s="14">
        <v>10</v>
      </c>
      <c r="H3143" s="14" t="s">
        <v>8164</v>
      </c>
      <c r="I3143" s="14" t="s">
        <v>8153</v>
      </c>
      <c r="J3143" s="14" t="s">
        <v>8153</v>
      </c>
    </row>
    <row r="3144" spans="1:10" x14ac:dyDescent="0.2">
      <c r="A3144" s="14">
        <v>20251031</v>
      </c>
      <c r="B3144" s="15">
        <v>7085</v>
      </c>
      <c r="C3144" s="14" t="s">
        <v>11389</v>
      </c>
      <c r="D3144" s="14" t="s">
        <v>12680</v>
      </c>
      <c r="E3144" s="14">
        <v>9050</v>
      </c>
      <c r="F3144" s="14" t="s">
        <v>8187</v>
      </c>
      <c r="G3144" s="14">
        <v>10</v>
      </c>
      <c r="H3144" s="14" t="s">
        <v>8164</v>
      </c>
      <c r="I3144" s="14">
        <v>6</v>
      </c>
      <c r="J3144" s="14" t="s">
        <v>8150</v>
      </c>
    </row>
    <row r="3145" spans="1:10" x14ac:dyDescent="0.2">
      <c r="A3145" s="14">
        <v>20251031</v>
      </c>
      <c r="B3145" s="15">
        <v>7087</v>
      </c>
      <c r="C3145" s="14" t="s">
        <v>11390</v>
      </c>
      <c r="D3145" s="14" t="s">
        <v>12682</v>
      </c>
      <c r="E3145" s="14">
        <v>9050</v>
      </c>
      <c r="F3145" s="14" t="s">
        <v>8187</v>
      </c>
      <c r="G3145" s="14">
        <v>10</v>
      </c>
      <c r="H3145" s="14" t="s">
        <v>8164</v>
      </c>
      <c r="I3145" s="14" t="s">
        <v>8153</v>
      </c>
      <c r="J3145" s="14" t="s">
        <v>8153</v>
      </c>
    </row>
    <row r="3146" spans="1:10" x14ac:dyDescent="0.2">
      <c r="A3146" s="14">
        <v>20251031</v>
      </c>
      <c r="B3146" s="15">
        <v>7088</v>
      </c>
      <c r="C3146" s="14" t="s">
        <v>11391</v>
      </c>
      <c r="D3146" s="14" t="s">
        <v>12680</v>
      </c>
      <c r="E3146" s="14">
        <v>9050</v>
      </c>
      <c r="F3146" s="14" t="s">
        <v>8187</v>
      </c>
      <c r="G3146" s="14">
        <v>10</v>
      </c>
      <c r="H3146" s="14" t="s">
        <v>8164</v>
      </c>
      <c r="I3146" s="14">
        <v>7</v>
      </c>
      <c r="J3146" s="14" t="s">
        <v>8203</v>
      </c>
    </row>
    <row r="3147" spans="1:10" x14ac:dyDescent="0.2">
      <c r="A3147" s="14">
        <v>20251031</v>
      </c>
      <c r="B3147" s="15">
        <v>7089</v>
      </c>
      <c r="C3147" s="14" t="s">
        <v>11392</v>
      </c>
      <c r="D3147" s="14" t="s">
        <v>12681</v>
      </c>
      <c r="E3147" s="14">
        <v>9050</v>
      </c>
      <c r="F3147" s="14" t="s">
        <v>8187</v>
      </c>
      <c r="G3147" s="14">
        <v>10</v>
      </c>
      <c r="H3147" s="14" t="s">
        <v>8164</v>
      </c>
      <c r="I3147" s="14" t="s">
        <v>8153</v>
      </c>
      <c r="J3147" s="14" t="s">
        <v>8153</v>
      </c>
    </row>
    <row r="3148" spans="1:10" x14ac:dyDescent="0.2">
      <c r="A3148" s="14">
        <v>20251031</v>
      </c>
      <c r="B3148" s="15">
        <v>7090</v>
      </c>
      <c r="C3148" s="14" t="s">
        <v>11393</v>
      </c>
      <c r="D3148" s="14" t="s">
        <v>12681</v>
      </c>
      <c r="E3148" s="14">
        <v>9050</v>
      </c>
      <c r="F3148" s="14" t="s">
        <v>8187</v>
      </c>
      <c r="G3148" s="14">
        <v>10</v>
      </c>
      <c r="H3148" s="14" t="s">
        <v>8164</v>
      </c>
      <c r="I3148" s="14" t="s">
        <v>8153</v>
      </c>
      <c r="J3148" s="14" t="s">
        <v>8153</v>
      </c>
    </row>
    <row r="3149" spans="1:10" x14ac:dyDescent="0.2">
      <c r="A3149" s="14">
        <v>20251031</v>
      </c>
      <c r="B3149" s="15">
        <v>7091</v>
      </c>
      <c r="C3149" s="14" t="s">
        <v>11394</v>
      </c>
      <c r="D3149" s="14" t="s">
        <v>12681</v>
      </c>
      <c r="E3149" s="14">
        <v>9050</v>
      </c>
      <c r="F3149" s="14" t="s">
        <v>8187</v>
      </c>
      <c r="G3149" s="14">
        <v>10</v>
      </c>
      <c r="H3149" s="14" t="s">
        <v>8164</v>
      </c>
      <c r="I3149" s="14" t="s">
        <v>8153</v>
      </c>
      <c r="J3149" s="14" t="s">
        <v>8153</v>
      </c>
    </row>
    <row r="3150" spans="1:10" x14ac:dyDescent="0.2">
      <c r="A3150" s="14">
        <v>20251031</v>
      </c>
      <c r="B3150" s="15">
        <v>7092</v>
      </c>
      <c r="C3150" s="14" t="s">
        <v>11395</v>
      </c>
      <c r="D3150" s="14" t="s">
        <v>12680</v>
      </c>
      <c r="E3150" s="14">
        <v>9050</v>
      </c>
      <c r="F3150" s="14" t="s">
        <v>8187</v>
      </c>
      <c r="G3150" s="14">
        <v>10</v>
      </c>
      <c r="H3150" s="14" t="s">
        <v>8164</v>
      </c>
      <c r="I3150" s="14">
        <v>7</v>
      </c>
      <c r="J3150" s="14" t="s">
        <v>8203</v>
      </c>
    </row>
    <row r="3151" spans="1:10" x14ac:dyDescent="0.2">
      <c r="A3151" s="14">
        <v>20251031</v>
      </c>
      <c r="B3151" s="15">
        <v>7093</v>
      </c>
      <c r="C3151" s="14" t="s">
        <v>11396</v>
      </c>
      <c r="D3151" s="14" t="s">
        <v>12681</v>
      </c>
      <c r="E3151" s="14">
        <v>9050</v>
      </c>
      <c r="F3151" s="14" t="s">
        <v>8187</v>
      </c>
      <c r="G3151" s="14">
        <v>10</v>
      </c>
      <c r="H3151" s="14" t="s">
        <v>8164</v>
      </c>
      <c r="I3151" s="14" t="s">
        <v>8153</v>
      </c>
      <c r="J3151" s="14" t="s">
        <v>8153</v>
      </c>
    </row>
    <row r="3152" spans="1:10" x14ac:dyDescent="0.2">
      <c r="A3152" s="14">
        <v>20251031</v>
      </c>
      <c r="B3152" s="15">
        <v>7094</v>
      </c>
      <c r="C3152" s="14" t="s">
        <v>11397</v>
      </c>
      <c r="D3152" s="14" t="s">
        <v>12681</v>
      </c>
      <c r="E3152" s="14">
        <v>9050</v>
      </c>
      <c r="F3152" s="14" t="s">
        <v>8187</v>
      </c>
      <c r="G3152" s="14">
        <v>10</v>
      </c>
      <c r="H3152" s="14" t="s">
        <v>8164</v>
      </c>
      <c r="I3152" s="14" t="s">
        <v>8153</v>
      </c>
      <c r="J3152" s="14" t="s">
        <v>8153</v>
      </c>
    </row>
    <row r="3153" spans="1:10" x14ac:dyDescent="0.2">
      <c r="A3153" s="14">
        <v>20251031</v>
      </c>
      <c r="B3153" s="15">
        <v>7095</v>
      </c>
      <c r="C3153" s="14" t="s">
        <v>11398</v>
      </c>
      <c r="D3153" s="14" t="s">
        <v>12680</v>
      </c>
      <c r="E3153" s="14">
        <v>9050</v>
      </c>
      <c r="F3153" s="14" t="s">
        <v>8187</v>
      </c>
      <c r="G3153" s="14">
        <v>10</v>
      </c>
      <c r="H3153" s="14" t="s">
        <v>8164</v>
      </c>
      <c r="I3153" s="14">
        <v>7</v>
      </c>
      <c r="J3153" s="14" t="s">
        <v>8203</v>
      </c>
    </row>
    <row r="3154" spans="1:10" x14ac:dyDescent="0.2">
      <c r="A3154" s="14">
        <v>20251031</v>
      </c>
      <c r="B3154" s="15">
        <v>7096</v>
      </c>
      <c r="C3154" s="14" t="s">
        <v>11399</v>
      </c>
      <c r="D3154" s="14" t="s">
        <v>12681</v>
      </c>
      <c r="E3154" s="14">
        <v>9050</v>
      </c>
      <c r="F3154" s="14" t="s">
        <v>8187</v>
      </c>
      <c r="G3154" s="14">
        <v>10</v>
      </c>
      <c r="H3154" s="14" t="s">
        <v>8164</v>
      </c>
      <c r="I3154" s="14" t="s">
        <v>8153</v>
      </c>
      <c r="J3154" s="14" t="s">
        <v>8153</v>
      </c>
    </row>
    <row r="3155" spans="1:10" x14ac:dyDescent="0.2">
      <c r="A3155" s="14">
        <v>20251031</v>
      </c>
      <c r="B3155" s="15">
        <v>7097</v>
      </c>
      <c r="C3155" s="14" t="s">
        <v>11400</v>
      </c>
      <c r="D3155" s="14" t="s">
        <v>12681</v>
      </c>
      <c r="E3155" s="14">
        <v>9050</v>
      </c>
      <c r="F3155" s="14" t="s">
        <v>8187</v>
      </c>
      <c r="G3155" s="14">
        <v>10</v>
      </c>
      <c r="H3155" s="14" t="s">
        <v>8164</v>
      </c>
      <c r="I3155" s="14" t="s">
        <v>8153</v>
      </c>
      <c r="J3155" s="14" t="s">
        <v>8153</v>
      </c>
    </row>
    <row r="3156" spans="1:10" x14ac:dyDescent="0.2">
      <c r="A3156" s="14">
        <v>20251031</v>
      </c>
      <c r="B3156" s="15">
        <v>7098</v>
      </c>
      <c r="C3156" s="14" t="s">
        <v>11401</v>
      </c>
      <c r="D3156" s="14" t="s">
        <v>8162</v>
      </c>
      <c r="E3156" s="14">
        <v>9050</v>
      </c>
      <c r="F3156" s="14" t="s">
        <v>8187</v>
      </c>
      <c r="G3156" s="14">
        <v>10</v>
      </c>
      <c r="H3156" s="14" t="s">
        <v>8164</v>
      </c>
      <c r="I3156" s="14" t="s">
        <v>8153</v>
      </c>
      <c r="J3156" s="14" t="s">
        <v>8153</v>
      </c>
    </row>
    <row r="3157" spans="1:10" x14ac:dyDescent="0.2">
      <c r="A3157" s="14">
        <v>20251031</v>
      </c>
      <c r="B3157" s="15">
        <v>7102</v>
      </c>
      <c r="C3157" s="14" t="s">
        <v>11402</v>
      </c>
      <c r="D3157" s="14" t="s">
        <v>12680</v>
      </c>
      <c r="E3157" s="14">
        <v>3700</v>
      </c>
      <c r="F3157" s="14" t="s">
        <v>9294</v>
      </c>
      <c r="G3157" s="14">
        <v>6</v>
      </c>
      <c r="H3157" s="14" t="s">
        <v>9295</v>
      </c>
      <c r="I3157" s="14">
        <v>7</v>
      </c>
      <c r="J3157" s="14" t="s">
        <v>8203</v>
      </c>
    </row>
    <row r="3158" spans="1:10" x14ac:dyDescent="0.2">
      <c r="A3158" s="14">
        <v>20251031</v>
      </c>
      <c r="B3158" s="15">
        <v>7105</v>
      </c>
      <c r="C3158" s="14" t="s">
        <v>11403</v>
      </c>
      <c r="D3158" s="14" t="s">
        <v>12682</v>
      </c>
      <c r="E3158" s="14">
        <v>3700</v>
      </c>
      <c r="F3158" s="14" t="s">
        <v>9294</v>
      </c>
      <c r="G3158" s="14">
        <v>6</v>
      </c>
      <c r="H3158" s="14" t="s">
        <v>9295</v>
      </c>
      <c r="I3158" s="14">
        <v>6</v>
      </c>
      <c r="J3158" s="14" t="s">
        <v>8150</v>
      </c>
    </row>
    <row r="3159" spans="1:10" x14ac:dyDescent="0.2">
      <c r="A3159" s="14">
        <v>20251031</v>
      </c>
      <c r="B3159" s="15">
        <v>7110</v>
      </c>
      <c r="C3159" s="14" t="s">
        <v>11404</v>
      </c>
      <c r="D3159" s="14" t="s">
        <v>12681</v>
      </c>
      <c r="E3159" s="14">
        <v>6100</v>
      </c>
      <c r="F3159" s="14" t="s">
        <v>8214</v>
      </c>
      <c r="G3159" s="14">
        <v>14</v>
      </c>
      <c r="H3159" s="14" t="s">
        <v>8215</v>
      </c>
      <c r="I3159" s="14" t="s">
        <v>8153</v>
      </c>
      <c r="J3159" s="14" t="s">
        <v>8153</v>
      </c>
    </row>
    <row r="3160" spans="1:10" x14ac:dyDescent="0.2">
      <c r="A3160" s="14">
        <v>20251031</v>
      </c>
      <c r="B3160" s="15">
        <v>7111</v>
      </c>
      <c r="C3160" s="14" t="s">
        <v>11405</v>
      </c>
      <c r="D3160" s="14" t="s">
        <v>12682</v>
      </c>
      <c r="E3160" s="14">
        <v>6050</v>
      </c>
      <c r="F3160" s="14" t="s">
        <v>8300</v>
      </c>
      <c r="G3160" s="14">
        <v>13</v>
      </c>
      <c r="H3160" s="14" t="s">
        <v>8301</v>
      </c>
      <c r="I3160" s="14" t="s">
        <v>8153</v>
      </c>
      <c r="J3160" s="14" t="s">
        <v>8153</v>
      </c>
    </row>
    <row r="3161" spans="1:10" x14ac:dyDescent="0.2">
      <c r="A3161" s="14">
        <v>20251031</v>
      </c>
      <c r="B3161" s="15">
        <v>7112</v>
      </c>
      <c r="C3161" s="14" t="s">
        <v>11406</v>
      </c>
      <c r="D3161" s="14" t="s">
        <v>12681</v>
      </c>
      <c r="E3161" s="14">
        <v>6100</v>
      </c>
      <c r="F3161" s="14" t="s">
        <v>8214</v>
      </c>
      <c r="G3161" s="14">
        <v>14</v>
      </c>
      <c r="H3161" s="14" t="s">
        <v>8215</v>
      </c>
      <c r="I3161" s="14" t="s">
        <v>8153</v>
      </c>
      <c r="J3161" s="14" t="s">
        <v>8153</v>
      </c>
    </row>
    <row r="3162" spans="1:10" x14ac:dyDescent="0.2">
      <c r="A3162" s="14">
        <v>20251031</v>
      </c>
      <c r="B3162" s="15">
        <v>7114</v>
      </c>
      <c r="C3162" s="14" t="s">
        <v>11407</v>
      </c>
      <c r="D3162" s="14" t="s">
        <v>12681</v>
      </c>
      <c r="E3162" s="14">
        <v>6050</v>
      </c>
      <c r="F3162" s="14" t="s">
        <v>8300</v>
      </c>
      <c r="G3162" s="14">
        <v>13</v>
      </c>
      <c r="H3162" s="14" t="s">
        <v>8301</v>
      </c>
      <c r="I3162" s="14" t="s">
        <v>8153</v>
      </c>
      <c r="J3162" s="14" t="s">
        <v>8153</v>
      </c>
    </row>
    <row r="3163" spans="1:10" x14ac:dyDescent="0.2">
      <c r="A3163" s="14">
        <v>20251031</v>
      </c>
      <c r="B3163" s="15">
        <v>7115</v>
      </c>
      <c r="C3163" s="14" t="s">
        <v>11408</v>
      </c>
      <c r="D3163" s="14" t="s">
        <v>12682</v>
      </c>
      <c r="E3163" s="14">
        <v>6050</v>
      </c>
      <c r="F3163" s="14" t="s">
        <v>8300</v>
      </c>
      <c r="G3163" s="14">
        <v>13</v>
      </c>
      <c r="H3163" s="14" t="s">
        <v>8301</v>
      </c>
      <c r="I3163" s="14" t="s">
        <v>8153</v>
      </c>
      <c r="J3163" s="14" t="s">
        <v>8153</v>
      </c>
    </row>
    <row r="3164" spans="1:10" x14ac:dyDescent="0.2">
      <c r="A3164" s="14">
        <v>20251031</v>
      </c>
      <c r="B3164" s="15">
        <v>7116</v>
      </c>
      <c r="C3164" s="14" t="s">
        <v>11409</v>
      </c>
      <c r="D3164" s="14" t="s">
        <v>12682</v>
      </c>
      <c r="E3164" s="14">
        <v>6050</v>
      </c>
      <c r="F3164" s="14" t="s">
        <v>8300</v>
      </c>
      <c r="G3164" s="14">
        <v>13</v>
      </c>
      <c r="H3164" s="14" t="s">
        <v>8301</v>
      </c>
      <c r="I3164" s="14" t="s">
        <v>8153</v>
      </c>
      <c r="J3164" s="14" t="s">
        <v>8153</v>
      </c>
    </row>
    <row r="3165" spans="1:10" x14ac:dyDescent="0.2">
      <c r="A3165" s="14">
        <v>20251031</v>
      </c>
      <c r="B3165" s="15">
        <v>7119</v>
      </c>
      <c r="C3165" s="14" t="s">
        <v>11410</v>
      </c>
      <c r="D3165" s="14" t="s">
        <v>12681</v>
      </c>
      <c r="E3165" s="14">
        <v>6100</v>
      </c>
      <c r="F3165" s="14" t="s">
        <v>8214</v>
      </c>
      <c r="G3165" s="14">
        <v>14</v>
      </c>
      <c r="H3165" s="14" t="s">
        <v>8215</v>
      </c>
      <c r="I3165" s="14" t="s">
        <v>8153</v>
      </c>
      <c r="J3165" s="14" t="s">
        <v>8153</v>
      </c>
    </row>
    <row r="3166" spans="1:10" x14ac:dyDescent="0.2">
      <c r="A3166" s="14">
        <v>20251031</v>
      </c>
      <c r="B3166" s="15">
        <v>7120</v>
      </c>
      <c r="C3166" s="14" t="s">
        <v>11411</v>
      </c>
      <c r="D3166" s="14" t="s">
        <v>12682</v>
      </c>
      <c r="E3166" s="14">
        <v>6050</v>
      </c>
      <c r="F3166" s="14" t="s">
        <v>8300</v>
      </c>
      <c r="G3166" s="14">
        <v>13</v>
      </c>
      <c r="H3166" s="14" t="s">
        <v>8301</v>
      </c>
      <c r="I3166" s="14" t="s">
        <v>8153</v>
      </c>
      <c r="J3166" s="14" t="s">
        <v>8153</v>
      </c>
    </row>
    <row r="3167" spans="1:10" x14ac:dyDescent="0.2">
      <c r="A3167" s="14">
        <v>20251031</v>
      </c>
      <c r="B3167" s="15">
        <v>7122</v>
      </c>
      <c r="C3167" s="14" t="s">
        <v>11412</v>
      </c>
      <c r="D3167" s="14" t="s">
        <v>12682</v>
      </c>
      <c r="E3167" s="14">
        <v>3700</v>
      </c>
      <c r="F3167" s="14" t="s">
        <v>9294</v>
      </c>
      <c r="G3167" s="14">
        <v>6</v>
      </c>
      <c r="H3167" s="14" t="s">
        <v>9295</v>
      </c>
      <c r="I3167" s="14" t="s">
        <v>8153</v>
      </c>
      <c r="J3167" s="14" t="s">
        <v>8153</v>
      </c>
    </row>
    <row r="3168" spans="1:10" x14ac:dyDescent="0.2">
      <c r="A3168" s="14">
        <v>20251031</v>
      </c>
      <c r="B3168" s="15">
        <v>7126</v>
      </c>
      <c r="C3168" s="14" t="s">
        <v>11413</v>
      </c>
      <c r="D3168" s="14" t="s">
        <v>12682</v>
      </c>
      <c r="E3168" s="14">
        <v>6100</v>
      </c>
      <c r="F3168" s="14" t="s">
        <v>8214</v>
      </c>
      <c r="G3168" s="14">
        <v>14</v>
      </c>
      <c r="H3168" s="14" t="s">
        <v>8215</v>
      </c>
      <c r="I3168" s="14" t="s">
        <v>8153</v>
      </c>
      <c r="J3168" s="14" t="s">
        <v>8153</v>
      </c>
    </row>
    <row r="3169" spans="1:10" x14ac:dyDescent="0.2">
      <c r="A3169" s="14">
        <v>20251031</v>
      </c>
      <c r="B3169" s="15">
        <v>7127</v>
      </c>
      <c r="C3169" s="14" t="s">
        <v>11414</v>
      </c>
      <c r="D3169" s="14" t="s">
        <v>12682</v>
      </c>
      <c r="E3169" s="14">
        <v>6100</v>
      </c>
      <c r="F3169" s="14" t="s">
        <v>8214</v>
      </c>
      <c r="G3169" s="14">
        <v>14</v>
      </c>
      <c r="H3169" s="14" t="s">
        <v>8215</v>
      </c>
      <c r="I3169" s="14" t="s">
        <v>8153</v>
      </c>
      <c r="J3169" s="14" t="s">
        <v>8153</v>
      </c>
    </row>
    <row r="3170" spans="1:10" x14ac:dyDescent="0.2">
      <c r="A3170" s="14">
        <v>20251031</v>
      </c>
      <c r="B3170" s="15">
        <v>7128</v>
      </c>
      <c r="C3170" s="14" t="s">
        <v>11415</v>
      </c>
      <c r="D3170" s="14" t="s">
        <v>12680</v>
      </c>
      <c r="E3170" s="14">
        <v>6050</v>
      </c>
      <c r="F3170" s="14" t="s">
        <v>8300</v>
      </c>
      <c r="G3170" s="14">
        <v>13</v>
      </c>
      <c r="H3170" s="14" t="s">
        <v>8301</v>
      </c>
      <c r="I3170" s="14">
        <v>6</v>
      </c>
      <c r="J3170" s="14" t="s">
        <v>8150</v>
      </c>
    </row>
    <row r="3171" spans="1:10" x14ac:dyDescent="0.2">
      <c r="A3171" s="14">
        <v>20251031</v>
      </c>
      <c r="B3171" s="15">
        <v>7129</v>
      </c>
      <c r="C3171" s="14" t="s">
        <v>11416</v>
      </c>
      <c r="D3171" s="14" t="s">
        <v>12682</v>
      </c>
      <c r="E3171" s="14">
        <v>6100</v>
      </c>
      <c r="F3171" s="14" t="s">
        <v>8214</v>
      </c>
      <c r="G3171" s="14">
        <v>14</v>
      </c>
      <c r="H3171" s="14" t="s">
        <v>8215</v>
      </c>
      <c r="I3171" s="14" t="s">
        <v>8153</v>
      </c>
      <c r="J3171" s="14" t="s">
        <v>8153</v>
      </c>
    </row>
    <row r="3172" spans="1:10" x14ac:dyDescent="0.2">
      <c r="A3172" s="14">
        <v>20251031</v>
      </c>
      <c r="B3172" s="15">
        <v>7130</v>
      </c>
      <c r="C3172" s="14" t="s">
        <v>11417</v>
      </c>
      <c r="D3172" s="14" t="s">
        <v>12680</v>
      </c>
      <c r="E3172" s="14">
        <v>6050</v>
      </c>
      <c r="F3172" s="14" t="s">
        <v>8300</v>
      </c>
      <c r="G3172" s="14">
        <v>13</v>
      </c>
      <c r="H3172" s="14" t="s">
        <v>8301</v>
      </c>
      <c r="I3172" s="14">
        <v>6</v>
      </c>
      <c r="J3172" s="14" t="s">
        <v>8150</v>
      </c>
    </row>
    <row r="3173" spans="1:10" x14ac:dyDescent="0.2">
      <c r="A3173" s="14">
        <v>20251031</v>
      </c>
      <c r="B3173" s="15">
        <v>7131</v>
      </c>
      <c r="C3173" s="14" t="s">
        <v>11418</v>
      </c>
      <c r="D3173" s="14" t="s">
        <v>12682</v>
      </c>
      <c r="E3173" s="14">
        <v>6050</v>
      </c>
      <c r="F3173" s="14" t="s">
        <v>8300</v>
      </c>
      <c r="G3173" s="14">
        <v>13</v>
      </c>
      <c r="H3173" s="14" t="s">
        <v>8301</v>
      </c>
      <c r="I3173" s="14" t="s">
        <v>8153</v>
      </c>
      <c r="J3173" s="14" t="s">
        <v>8153</v>
      </c>
    </row>
    <row r="3174" spans="1:10" x14ac:dyDescent="0.2">
      <c r="A3174" s="14">
        <v>20251031</v>
      </c>
      <c r="B3174" s="15">
        <v>7132</v>
      </c>
      <c r="C3174" s="14" t="s">
        <v>11419</v>
      </c>
      <c r="D3174" s="14" t="s">
        <v>8162</v>
      </c>
      <c r="E3174" s="14">
        <v>6050</v>
      </c>
      <c r="F3174" s="14" t="s">
        <v>8300</v>
      </c>
      <c r="G3174" s="14">
        <v>13</v>
      </c>
      <c r="H3174" s="14" t="s">
        <v>8301</v>
      </c>
      <c r="I3174" s="14" t="s">
        <v>8153</v>
      </c>
      <c r="J3174" s="14" t="s">
        <v>8153</v>
      </c>
    </row>
    <row r="3175" spans="1:10" x14ac:dyDescent="0.2">
      <c r="A3175" s="14">
        <v>20251031</v>
      </c>
      <c r="B3175" s="15">
        <v>7133</v>
      </c>
      <c r="C3175" s="14" t="s">
        <v>11420</v>
      </c>
      <c r="D3175" s="14" t="s">
        <v>12681</v>
      </c>
      <c r="E3175" s="14">
        <v>6100</v>
      </c>
      <c r="F3175" s="14" t="s">
        <v>8214</v>
      </c>
      <c r="G3175" s="14">
        <v>14</v>
      </c>
      <c r="H3175" s="14" t="s">
        <v>8215</v>
      </c>
      <c r="I3175" s="14" t="s">
        <v>8153</v>
      </c>
      <c r="J3175" s="14" t="s">
        <v>8153</v>
      </c>
    </row>
    <row r="3176" spans="1:10" x14ac:dyDescent="0.2">
      <c r="A3176" s="14">
        <v>20251031</v>
      </c>
      <c r="B3176" s="15">
        <v>7134</v>
      </c>
      <c r="C3176" s="14" t="s">
        <v>11421</v>
      </c>
      <c r="D3176" s="14" t="s">
        <v>12682</v>
      </c>
      <c r="E3176" s="14">
        <v>6100</v>
      </c>
      <c r="F3176" s="14" t="s">
        <v>8214</v>
      </c>
      <c r="G3176" s="14">
        <v>14</v>
      </c>
      <c r="H3176" s="14" t="s">
        <v>8215</v>
      </c>
      <c r="I3176" s="14" t="s">
        <v>8153</v>
      </c>
      <c r="J3176" s="14" t="s">
        <v>8153</v>
      </c>
    </row>
    <row r="3177" spans="1:10" x14ac:dyDescent="0.2">
      <c r="A3177" s="14">
        <v>20251031</v>
      </c>
      <c r="B3177" s="15">
        <v>7135</v>
      </c>
      <c r="C3177" s="14" t="s">
        <v>11422</v>
      </c>
      <c r="D3177" s="14" t="s">
        <v>12682</v>
      </c>
      <c r="E3177" s="14">
        <v>6100</v>
      </c>
      <c r="F3177" s="14" t="s">
        <v>8214</v>
      </c>
      <c r="G3177" s="14">
        <v>14</v>
      </c>
      <c r="H3177" s="14" t="s">
        <v>8215</v>
      </c>
      <c r="I3177" s="14" t="s">
        <v>8153</v>
      </c>
      <c r="J3177" s="14" t="s">
        <v>8153</v>
      </c>
    </row>
    <row r="3178" spans="1:10" x14ac:dyDescent="0.2">
      <c r="A3178" s="14">
        <v>20251031</v>
      </c>
      <c r="B3178" s="15">
        <v>7136</v>
      </c>
      <c r="C3178" s="14" t="s">
        <v>11423</v>
      </c>
      <c r="D3178" s="14" t="s">
        <v>8162</v>
      </c>
      <c r="E3178" s="14">
        <v>6100</v>
      </c>
      <c r="F3178" s="14" t="s">
        <v>8214</v>
      </c>
      <c r="G3178" s="14">
        <v>14</v>
      </c>
      <c r="H3178" s="14" t="s">
        <v>8215</v>
      </c>
      <c r="I3178" s="14" t="s">
        <v>8153</v>
      </c>
      <c r="J3178" s="14" t="s">
        <v>8153</v>
      </c>
    </row>
    <row r="3179" spans="1:10" x14ac:dyDescent="0.2">
      <c r="A3179" s="14">
        <v>20251031</v>
      </c>
      <c r="B3179" s="15">
        <v>7137</v>
      </c>
      <c r="C3179" s="14" t="s">
        <v>11424</v>
      </c>
      <c r="D3179" s="14" t="s">
        <v>8162</v>
      </c>
      <c r="E3179" s="14">
        <v>6100</v>
      </c>
      <c r="F3179" s="14" t="s">
        <v>8214</v>
      </c>
      <c r="G3179" s="14">
        <v>14</v>
      </c>
      <c r="H3179" s="14" t="s">
        <v>8215</v>
      </c>
      <c r="I3179" s="14" t="s">
        <v>8153</v>
      </c>
      <c r="J3179" s="14" t="s">
        <v>8153</v>
      </c>
    </row>
    <row r="3180" spans="1:10" x14ac:dyDescent="0.2">
      <c r="A3180" s="14">
        <v>20251031</v>
      </c>
      <c r="B3180" s="15">
        <v>7138</v>
      </c>
      <c r="C3180" s="14" t="s">
        <v>11425</v>
      </c>
      <c r="D3180" s="14" t="s">
        <v>12681</v>
      </c>
      <c r="E3180" s="14">
        <v>6100</v>
      </c>
      <c r="F3180" s="14" t="s">
        <v>8214</v>
      </c>
      <c r="G3180" s="14">
        <v>14</v>
      </c>
      <c r="H3180" s="14" t="s">
        <v>8215</v>
      </c>
      <c r="I3180" s="14" t="s">
        <v>8153</v>
      </c>
      <c r="J3180" s="14" t="s">
        <v>8153</v>
      </c>
    </row>
    <row r="3181" spans="1:10" x14ac:dyDescent="0.2">
      <c r="A3181" s="14">
        <v>20251031</v>
      </c>
      <c r="B3181" s="15">
        <v>7139</v>
      </c>
      <c r="C3181" s="14" t="s">
        <v>11426</v>
      </c>
      <c r="D3181" s="14" t="s">
        <v>8162</v>
      </c>
      <c r="E3181" s="14">
        <v>6050</v>
      </c>
      <c r="F3181" s="14" t="s">
        <v>8300</v>
      </c>
      <c r="G3181" s="14">
        <v>13</v>
      </c>
      <c r="H3181" s="14" t="s">
        <v>8301</v>
      </c>
      <c r="I3181" s="14" t="s">
        <v>8153</v>
      </c>
      <c r="J3181" s="14" t="s">
        <v>8153</v>
      </c>
    </row>
    <row r="3182" spans="1:10" x14ac:dyDescent="0.2">
      <c r="A3182" s="14">
        <v>20251031</v>
      </c>
      <c r="B3182" s="15">
        <v>7140</v>
      </c>
      <c r="C3182" s="14" t="s">
        <v>11427</v>
      </c>
      <c r="D3182" s="14" t="s">
        <v>12681</v>
      </c>
      <c r="E3182" s="14">
        <v>6100</v>
      </c>
      <c r="F3182" s="14" t="s">
        <v>8214</v>
      </c>
      <c r="G3182" s="14">
        <v>14</v>
      </c>
      <c r="H3182" s="14" t="s">
        <v>8215</v>
      </c>
      <c r="I3182" s="14" t="s">
        <v>8153</v>
      </c>
      <c r="J3182" s="14" t="s">
        <v>8153</v>
      </c>
    </row>
    <row r="3183" spans="1:10" x14ac:dyDescent="0.2">
      <c r="A3183" s="14">
        <v>20251031</v>
      </c>
      <c r="B3183" s="15">
        <v>7148</v>
      </c>
      <c r="C3183" s="14" t="s">
        <v>11428</v>
      </c>
      <c r="D3183" s="14" t="s">
        <v>12680</v>
      </c>
      <c r="E3183" s="14">
        <v>7100</v>
      </c>
      <c r="F3183" s="14" t="s">
        <v>8383</v>
      </c>
      <c r="G3183" s="14">
        <v>16</v>
      </c>
      <c r="H3183" s="14" t="s">
        <v>8312</v>
      </c>
      <c r="I3183" s="14">
        <v>6</v>
      </c>
      <c r="J3183" s="14" t="s">
        <v>8150</v>
      </c>
    </row>
    <row r="3184" spans="1:10" x14ac:dyDescent="0.2">
      <c r="A3184" s="14">
        <v>20251031</v>
      </c>
      <c r="B3184" s="15">
        <v>7150</v>
      </c>
      <c r="C3184" s="14" t="s">
        <v>11429</v>
      </c>
      <c r="D3184" s="14" t="s">
        <v>12682</v>
      </c>
      <c r="E3184" s="14">
        <v>7050</v>
      </c>
      <c r="F3184" s="14" t="s">
        <v>10675</v>
      </c>
      <c r="G3184" s="14">
        <v>15</v>
      </c>
      <c r="H3184" s="14" t="s">
        <v>10676</v>
      </c>
      <c r="I3184" s="14" t="s">
        <v>8153</v>
      </c>
      <c r="J3184" s="14" t="s">
        <v>8153</v>
      </c>
    </row>
    <row r="3185" spans="1:10" x14ac:dyDescent="0.2">
      <c r="A3185" s="14">
        <v>20251031</v>
      </c>
      <c r="B3185" s="15">
        <v>7157</v>
      </c>
      <c r="C3185" s="14" t="s">
        <v>11430</v>
      </c>
      <c r="D3185" s="14" t="s">
        <v>12680</v>
      </c>
      <c r="E3185" s="14">
        <v>7150</v>
      </c>
      <c r="F3185" s="14" t="s">
        <v>10682</v>
      </c>
      <c r="G3185" s="14">
        <v>16</v>
      </c>
      <c r="H3185" s="14" t="s">
        <v>8312</v>
      </c>
      <c r="I3185" s="14">
        <v>6</v>
      </c>
      <c r="J3185" s="14" t="s">
        <v>8150</v>
      </c>
    </row>
    <row r="3186" spans="1:10" x14ac:dyDescent="0.2">
      <c r="A3186" s="14">
        <v>20251031</v>
      </c>
      <c r="B3186" s="15">
        <v>7161</v>
      </c>
      <c r="C3186" s="14" t="s">
        <v>11431</v>
      </c>
      <c r="D3186" s="14" t="s">
        <v>12682</v>
      </c>
      <c r="E3186" s="14">
        <v>7050</v>
      </c>
      <c r="F3186" s="14" t="s">
        <v>10675</v>
      </c>
      <c r="G3186" s="14">
        <v>15</v>
      </c>
      <c r="H3186" s="14" t="s">
        <v>10676</v>
      </c>
      <c r="I3186" s="14" t="s">
        <v>8153</v>
      </c>
      <c r="J3186" s="14" t="s">
        <v>8153</v>
      </c>
    </row>
    <row r="3187" spans="1:10" x14ac:dyDescent="0.2">
      <c r="A3187" s="14">
        <v>20251031</v>
      </c>
      <c r="B3187" s="15">
        <v>7162</v>
      </c>
      <c r="C3187" s="14" t="s">
        <v>11432</v>
      </c>
      <c r="D3187" s="14" t="s">
        <v>12682</v>
      </c>
      <c r="E3187" s="14">
        <v>4050</v>
      </c>
      <c r="F3187" s="14" t="s">
        <v>8442</v>
      </c>
      <c r="G3187" s="14">
        <v>11</v>
      </c>
      <c r="H3187" s="14" t="s">
        <v>8443</v>
      </c>
      <c r="I3187" s="14" t="s">
        <v>8153</v>
      </c>
      <c r="J3187" s="14" t="s">
        <v>8153</v>
      </c>
    </row>
    <row r="3188" spans="1:10" x14ac:dyDescent="0.2">
      <c r="A3188" s="14">
        <v>20251031</v>
      </c>
      <c r="B3188" s="15">
        <v>7164</v>
      </c>
      <c r="C3188" s="14" t="s">
        <v>11433</v>
      </c>
      <c r="D3188" s="14" t="s">
        <v>12680</v>
      </c>
      <c r="E3188" s="14">
        <v>7200</v>
      </c>
      <c r="F3188" s="14" t="s">
        <v>8311</v>
      </c>
      <c r="G3188" s="14">
        <v>16</v>
      </c>
      <c r="H3188" s="14" t="s">
        <v>8312</v>
      </c>
      <c r="I3188" s="14">
        <v>4</v>
      </c>
      <c r="J3188" s="14" t="s">
        <v>8177</v>
      </c>
    </row>
    <row r="3189" spans="1:10" x14ac:dyDescent="0.2">
      <c r="A3189" s="14">
        <v>20251031</v>
      </c>
      <c r="B3189" s="15">
        <v>7167</v>
      </c>
      <c r="C3189" s="14" t="s">
        <v>11434</v>
      </c>
      <c r="D3189" s="14" t="s">
        <v>12680</v>
      </c>
      <c r="E3189" s="14">
        <v>7050</v>
      </c>
      <c r="F3189" s="14" t="s">
        <v>10675</v>
      </c>
      <c r="G3189" s="14">
        <v>15</v>
      </c>
      <c r="H3189" s="14" t="s">
        <v>10676</v>
      </c>
      <c r="I3189" s="14">
        <v>4</v>
      </c>
      <c r="J3189" s="14" t="s">
        <v>8177</v>
      </c>
    </row>
    <row r="3190" spans="1:10" x14ac:dyDescent="0.2">
      <c r="A3190" s="14">
        <v>20251031</v>
      </c>
      <c r="B3190" s="15">
        <v>7170</v>
      </c>
      <c r="C3190" s="14" t="s">
        <v>11435</v>
      </c>
      <c r="D3190" s="14" t="s">
        <v>8162</v>
      </c>
      <c r="E3190" s="14">
        <v>7150</v>
      </c>
      <c r="F3190" s="14" t="s">
        <v>10682</v>
      </c>
      <c r="G3190" s="14">
        <v>16</v>
      </c>
      <c r="H3190" s="14" t="s">
        <v>8312</v>
      </c>
      <c r="I3190" s="14" t="s">
        <v>8153</v>
      </c>
      <c r="J3190" s="14" t="s">
        <v>8153</v>
      </c>
    </row>
    <row r="3191" spans="1:10" x14ac:dyDescent="0.2">
      <c r="A3191" s="14">
        <v>20251031</v>
      </c>
      <c r="B3191" s="15">
        <v>7172</v>
      </c>
      <c r="C3191" s="14" t="s">
        <v>11436</v>
      </c>
      <c r="D3191" s="14" t="s">
        <v>12680</v>
      </c>
      <c r="E3191" s="14">
        <v>7100</v>
      </c>
      <c r="F3191" s="14" t="s">
        <v>8383</v>
      </c>
      <c r="G3191" s="14">
        <v>16</v>
      </c>
      <c r="H3191" s="14" t="s">
        <v>8312</v>
      </c>
      <c r="I3191" s="14">
        <v>6</v>
      </c>
      <c r="J3191" s="14" t="s">
        <v>8150</v>
      </c>
    </row>
    <row r="3192" spans="1:10" x14ac:dyDescent="0.2">
      <c r="A3192" s="14">
        <v>20251031</v>
      </c>
      <c r="B3192" s="15">
        <v>7173</v>
      </c>
      <c r="C3192" s="14" t="s">
        <v>11437</v>
      </c>
      <c r="D3192" s="14" t="s">
        <v>12680</v>
      </c>
      <c r="E3192" s="14">
        <v>7050</v>
      </c>
      <c r="F3192" s="14" t="s">
        <v>10675</v>
      </c>
      <c r="G3192" s="14">
        <v>15</v>
      </c>
      <c r="H3192" s="14" t="s">
        <v>10676</v>
      </c>
      <c r="I3192" s="14">
        <v>6</v>
      </c>
      <c r="J3192" s="14" t="s">
        <v>8150</v>
      </c>
    </row>
    <row r="3193" spans="1:10" x14ac:dyDescent="0.2">
      <c r="A3193" s="14">
        <v>20251031</v>
      </c>
      <c r="B3193" s="15">
        <v>7175</v>
      </c>
      <c r="C3193" s="14" t="s">
        <v>11438</v>
      </c>
      <c r="D3193" s="14" t="s">
        <v>12682</v>
      </c>
      <c r="E3193" s="14">
        <v>7100</v>
      </c>
      <c r="F3193" s="14" t="s">
        <v>8383</v>
      </c>
      <c r="G3193" s="14">
        <v>16</v>
      </c>
      <c r="H3193" s="14" t="s">
        <v>8312</v>
      </c>
      <c r="I3193" s="14" t="s">
        <v>8153</v>
      </c>
      <c r="J3193" s="14" t="s">
        <v>8153</v>
      </c>
    </row>
    <row r="3194" spans="1:10" x14ac:dyDescent="0.2">
      <c r="A3194" s="14">
        <v>20251031</v>
      </c>
      <c r="B3194" s="15">
        <v>7176</v>
      </c>
      <c r="C3194" s="14" t="s">
        <v>11439</v>
      </c>
      <c r="D3194" s="14" t="s">
        <v>8162</v>
      </c>
      <c r="E3194" s="14">
        <v>7100</v>
      </c>
      <c r="F3194" s="14" t="s">
        <v>8383</v>
      </c>
      <c r="G3194" s="14">
        <v>16</v>
      </c>
      <c r="H3194" s="14" t="s">
        <v>8312</v>
      </c>
      <c r="I3194" s="14" t="s">
        <v>8153</v>
      </c>
      <c r="J3194" s="14" t="s">
        <v>8153</v>
      </c>
    </row>
    <row r="3195" spans="1:10" x14ac:dyDescent="0.2">
      <c r="A3195" s="14">
        <v>20251031</v>
      </c>
      <c r="B3195" s="15">
        <v>7177</v>
      </c>
      <c r="C3195" s="14" t="s">
        <v>11440</v>
      </c>
      <c r="D3195" s="14" t="s">
        <v>12682</v>
      </c>
      <c r="E3195" s="14">
        <v>7100</v>
      </c>
      <c r="F3195" s="14" t="s">
        <v>8383</v>
      </c>
      <c r="G3195" s="14">
        <v>16</v>
      </c>
      <c r="H3195" s="14" t="s">
        <v>8312</v>
      </c>
      <c r="I3195" s="14" t="s">
        <v>8153</v>
      </c>
      <c r="J3195" s="14" t="s">
        <v>8153</v>
      </c>
    </row>
    <row r="3196" spans="1:10" x14ac:dyDescent="0.2">
      <c r="A3196" s="14">
        <v>20251031</v>
      </c>
      <c r="B3196" s="15">
        <v>7180</v>
      </c>
      <c r="C3196" s="14" t="s">
        <v>11441</v>
      </c>
      <c r="D3196" s="14" t="s">
        <v>12680</v>
      </c>
      <c r="E3196" s="14">
        <v>7050</v>
      </c>
      <c r="F3196" s="14" t="s">
        <v>10675</v>
      </c>
      <c r="G3196" s="14">
        <v>15</v>
      </c>
      <c r="H3196" s="14" t="s">
        <v>10676</v>
      </c>
      <c r="I3196" s="14">
        <v>4</v>
      </c>
      <c r="J3196" s="14" t="s">
        <v>8177</v>
      </c>
    </row>
    <row r="3197" spans="1:10" x14ac:dyDescent="0.2">
      <c r="A3197" s="14">
        <v>20251031</v>
      </c>
      <c r="B3197" s="15">
        <v>7181</v>
      </c>
      <c r="C3197" s="14" t="s">
        <v>11442</v>
      </c>
      <c r="D3197" s="14" t="s">
        <v>12680</v>
      </c>
      <c r="E3197" s="14">
        <v>7150</v>
      </c>
      <c r="F3197" s="14" t="s">
        <v>10682</v>
      </c>
      <c r="G3197" s="14">
        <v>16</v>
      </c>
      <c r="H3197" s="14" t="s">
        <v>8312</v>
      </c>
      <c r="I3197" s="14">
        <v>4</v>
      </c>
      <c r="J3197" s="14" t="s">
        <v>8177</v>
      </c>
    </row>
    <row r="3198" spans="1:10" x14ac:dyDescent="0.2">
      <c r="A3198" s="14">
        <v>20251031</v>
      </c>
      <c r="B3198" s="15">
        <v>7182</v>
      </c>
      <c r="C3198" s="14" t="s">
        <v>11443</v>
      </c>
      <c r="D3198" s="14" t="s">
        <v>12680</v>
      </c>
      <c r="E3198" s="14">
        <v>7050</v>
      </c>
      <c r="F3198" s="14" t="s">
        <v>10675</v>
      </c>
      <c r="G3198" s="14">
        <v>15</v>
      </c>
      <c r="H3198" s="14" t="s">
        <v>10676</v>
      </c>
      <c r="I3198" s="14">
        <v>2</v>
      </c>
      <c r="J3198" s="14" t="s">
        <v>8533</v>
      </c>
    </row>
    <row r="3199" spans="1:10" x14ac:dyDescent="0.2">
      <c r="A3199" s="14">
        <v>20251031</v>
      </c>
      <c r="B3199" s="15">
        <v>7183</v>
      </c>
      <c r="C3199" s="14" t="s">
        <v>11444</v>
      </c>
      <c r="D3199" s="14" t="s">
        <v>12682</v>
      </c>
      <c r="E3199" s="14">
        <v>7200</v>
      </c>
      <c r="F3199" s="14" t="s">
        <v>8311</v>
      </c>
      <c r="G3199" s="14">
        <v>16</v>
      </c>
      <c r="H3199" s="14" t="s">
        <v>8312</v>
      </c>
      <c r="I3199" s="14" t="s">
        <v>8153</v>
      </c>
      <c r="J3199" s="14" t="s">
        <v>8153</v>
      </c>
    </row>
    <row r="3200" spans="1:10" x14ac:dyDescent="0.2">
      <c r="A3200" s="14">
        <v>20251031</v>
      </c>
      <c r="B3200" s="15">
        <v>7184</v>
      </c>
      <c r="C3200" s="14" t="s">
        <v>11445</v>
      </c>
      <c r="D3200" s="14" t="s">
        <v>12680</v>
      </c>
      <c r="E3200" s="14">
        <v>7050</v>
      </c>
      <c r="F3200" s="14" t="s">
        <v>10675</v>
      </c>
      <c r="G3200" s="14">
        <v>15</v>
      </c>
      <c r="H3200" s="14" t="s">
        <v>10676</v>
      </c>
      <c r="I3200" s="14">
        <v>6</v>
      </c>
      <c r="J3200" s="14" t="s">
        <v>8150</v>
      </c>
    </row>
    <row r="3201" spans="1:10" x14ac:dyDescent="0.2">
      <c r="A3201" s="14">
        <v>20251031</v>
      </c>
      <c r="B3201" s="15">
        <v>7185</v>
      </c>
      <c r="C3201" s="14" t="s">
        <v>11446</v>
      </c>
      <c r="D3201" s="14" t="s">
        <v>12682</v>
      </c>
      <c r="E3201" s="14">
        <v>7100</v>
      </c>
      <c r="F3201" s="14" t="s">
        <v>8383</v>
      </c>
      <c r="G3201" s="14">
        <v>16</v>
      </c>
      <c r="H3201" s="14" t="s">
        <v>8312</v>
      </c>
      <c r="I3201" s="14" t="s">
        <v>8153</v>
      </c>
      <c r="J3201" s="14" t="s">
        <v>8153</v>
      </c>
    </row>
    <row r="3202" spans="1:10" x14ac:dyDescent="0.2">
      <c r="A3202" s="14">
        <v>20251031</v>
      </c>
      <c r="B3202" s="15">
        <v>7186</v>
      </c>
      <c r="C3202" s="14" t="s">
        <v>11447</v>
      </c>
      <c r="D3202" s="14" t="s">
        <v>12680</v>
      </c>
      <c r="E3202" s="14">
        <v>7050</v>
      </c>
      <c r="F3202" s="14" t="s">
        <v>10675</v>
      </c>
      <c r="G3202" s="14">
        <v>15</v>
      </c>
      <c r="H3202" s="14" t="s">
        <v>10676</v>
      </c>
      <c r="I3202" s="14">
        <v>4</v>
      </c>
      <c r="J3202" s="14" t="s">
        <v>8177</v>
      </c>
    </row>
    <row r="3203" spans="1:10" x14ac:dyDescent="0.2">
      <c r="A3203" s="14">
        <v>20251031</v>
      </c>
      <c r="B3203" s="15">
        <v>7187</v>
      </c>
      <c r="C3203" s="14" t="s">
        <v>11448</v>
      </c>
      <c r="D3203" s="14" t="s">
        <v>12680</v>
      </c>
      <c r="E3203" s="14">
        <v>7200</v>
      </c>
      <c r="F3203" s="14" t="s">
        <v>8311</v>
      </c>
      <c r="G3203" s="14">
        <v>16</v>
      </c>
      <c r="H3203" s="14" t="s">
        <v>8312</v>
      </c>
      <c r="I3203" s="14">
        <v>7</v>
      </c>
      <c r="J3203" s="14" t="s">
        <v>8203</v>
      </c>
    </row>
    <row r="3204" spans="1:10" x14ac:dyDescent="0.2">
      <c r="A3204" s="14">
        <v>20251031</v>
      </c>
      <c r="B3204" s="15">
        <v>7189</v>
      </c>
      <c r="C3204" s="14" t="s">
        <v>11449</v>
      </c>
      <c r="D3204" s="14" t="s">
        <v>12680</v>
      </c>
      <c r="E3204" s="14">
        <v>7050</v>
      </c>
      <c r="F3204" s="14" t="s">
        <v>10675</v>
      </c>
      <c r="G3204" s="14">
        <v>15</v>
      </c>
      <c r="H3204" s="14" t="s">
        <v>10676</v>
      </c>
      <c r="I3204" s="14">
        <v>4</v>
      </c>
      <c r="J3204" s="14" t="s">
        <v>8177</v>
      </c>
    </row>
    <row r="3205" spans="1:10" x14ac:dyDescent="0.2">
      <c r="A3205" s="14">
        <v>20251031</v>
      </c>
      <c r="B3205" s="15">
        <v>7191</v>
      </c>
      <c r="C3205" s="14" t="s">
        <v>11450</v>
      </c>
      <c r="D3205" s="14" t="s">
        <v>12682</v>
      </c>
      <c r="E3205" s="14">
        <v>7200</v>
      </c>
      <c r="F3205" s="14" t="s">
        <v>8311</v>
      </c>
      <c r="G3205" s="14">
        <v>16</v>
      </c>
      <c r="H3205" s="14" t="s">
        <v>8312</v>
      </c>
      <c r="I3205" s="14" t="s">
        <v>8153</v>
      </c>
      <c r="J3205" s="14" t="s">
        <v>8153</v>
      </c>
    </row>
    <row r="3206" spans="1:10" x14ac:dyDescent="0.2">
      <c r="A3206" s="14">
        <v>20251031</v>
      </c>
      <c r="B3206" s="15">
        <v>7192</v>
      </c>
      <c r="C3206" s="14" t="s">
        <v>11451</v>
      </c>
      <c r="D3206" s="14" t="s">
        <v>12682</v>
      </c>
      <c r="E3206" s="14">
        <v>7200</v>
      </c>
      <c r="F3206" s="14" t="s">
        <v>8311</v>
      </c>
      <c r="G3206" s="14">
        <v>16</v>
      </c>
      <c r="H3206" s="14" t="s">
        <v>8312</v>
      </c>
      <c r="I3206" s="14" t="s">
        <v>8153</v>
      </c>
      <c r="J3206" s="14" t="s">
        <v>8153</v>
      </c>
    </row>
    <row r="3207" spans="1:10" x14ac:dyDescent="0.2">
      <c r="A3207" s="14">
        <v>20251031</v>
      </c>
      <c r="B3207" s="15">
        <v>7196</v>
      </c>
      <c r="C3207" s="14" t="s">
        <v>11452</v>
      </c>
      <c r="D3207" s="14" t="s">
        <v>12682</v>
      </c>
      <c r="E3207" s="14">
        <v>7200</v>
      </c>
      <c r="F3207" s="14" t="s">
        <v>8311</v>
      </c>
      <c r="G3207" s="14">
        <v>16</v>
      </c>
      <c r="H3207" s="14" t="s">
        <v>8312</v>
      </c>
      <c r="I3207" s="14" t="s">
        <v>8153</v>
      </c>
      <c r="J3207" s="14" t="s">
        <v>8153</v>
      </c>
    </row>
    <row r="3208" spans="1:10" x14ac:dyDescent="0.2">
      <c r="A3208" s="14">
        <v>20251031</v>
      </c>
      <c r="B3208" s="15">
        <v>7198</v>
      </c>
      <c r="C3208" s="14" t="s">
        <v>11453</v>
      </c>
      <c r="D3208" s="14" t="s">
        <v>12680</v>
      </c>
      <c r="E3208" s="14">
        <v>7200</v>
      </c>
      <c r="F3208" s="14" t="s">
        <v>8311</v>
      </c>
      <c r="G3208" s="14">
        <v>16</v>
      </c>
      <c r="H3208" s="14" t="s">
        <v>8312</v>
      </c>
      <c r="I3208" s="14">
        <v>7</v>
      </c>
      <c r="J3208" s="14" t="s">
        <v>8203</v>
      </c>
    </row>
    <row r="3209" spans="1:10" x14ac:dyDescent="0.2">
      <c r="A3209" s="14">
        <v>20251031</v>
      </c>
      <c r="B3209" s="15">
        <v>7199</v>
      </c>
      <c r="C3209" s="14" t="s">
        <v>11454</v>
      </c>
      <c r="D3209" s="14" t="s">
        <v>12680</v>
      </c>
      <c r="E3209" s="14">
        <v>7200</v>
      </c>
      <c r="F3209" s="14" t="s">
        <v>8311</v>
      </c>
      <c r="G3209" s="14">
        <v>16</v>
      </c>
      <c r="H3209" s="14" t="s">
        <v>8312</v>
      </c>
      <c r="I3209" s="14">
        <v>6</v>
      </c>
      <c r="J3209" s="14" t="s">
        <v>8150</v>
      </c>
    </row>
    <row r="3210" spans="1:10" x14ac:dyDescent="0.2">
      <c r="A3210" s="14">
        <v>20251031</v>
      </c>
      <c r="B3210" s="15">
        <v>7201</v>
      </c>
      <c r="C3210" s="14" t="s">
        <v>11455</v>
      </c>
      <c r="D3210" s="14" t="s">
        <v>12680</v>
      </c>
      <c r="E3210" s="14">
        <v>3700</v>
      </c>
      <c r="F3210" s="14" t="s">
        <v>9294</v>
      </c>
      <c r="G3210" s="14">
        <v>6</v>
      </c>
      <c r="H3210" s="14" t="s">
        <v>9295</v>
      </c>
      <c r="I3210" s="14">
        <v>4</v>
      </c>
      <c r="J3210" s="14" t="s">
        <v>8177</v>
      </c>
    </row>
    <row r="3211" spans="1:10" x14ac:dyDescent="0.2">
      <c r="A3211" s="14">
        <v>20251031</v>
      </c>
      <c r="B3211" s="15">
        <v>7202</v>
      </c>
      <c r="C3211" s="14" t="s">
        <v>11456</v>
      </c>
      <c r="D3211" s="14" t="s">
        <v>12680</v>
      </c>
      <c r="E3211" s="14">
        <v>3700</v>
      </c>
      <c r="F3211" s="14" t="s">
        <v>9294</v>
      </c>
      <c r="G3211" s="14">
        <v>6</v>
      </c>
      <c r="H3211" s="14" t="s">
        <v>9295</v>
      </c>
      <c r="I3211" s="14">
        <v>4</v>
      </c>
      <c r="J3211" s="14" t="s">
        <v>8177</v>
      </c>
    </row>
    <row r="3212" spans="1:10" x14ac:dyDescent="0.2">
      <c r="A3212" s="14">
        <v>20251031</v>
      </c>
      <c r="B3212" s="15">
        <v>7203</v>
      </c>
      <c r="C3212" s="14" t="s">
        <v>11457</v>
      </c>
      <c r="D3212" s="14" t="s">
        <v>12680</v>
      </c>
      <c r="E3212" s="14">
        <v>3700</v>
      </c>
      <c r="F3212" s="14" t="s">
        <v>9294</v>
      </c>
      <c r="G3212" s="14">
        <v>6</v>
      </c>
      <c r="H3212" s="14" t="s">
        <v>9295</v>
      </c>
      <c r="I3212" s="14">
        <v>1</v>
      </c>
      <c r="J3212" s="14" t="s">
        <v>9161</v>
      </c>
    </row>
    <row r="3213" spans="1:10" x14ac:dyDescent="0.2">
      <c r="A3213" s="14">
        <v>20251031</v>
      </c>
      <c r="B3213" s="15">
        <v>7205</v>
      </c>
      <c r="C3213" s="14" t="s">
        <v>11458</v>
      </c>
      <c r="D3213" s="14" t="s">
        <v>12680</v>
      </c>
      <c r="E3213" s="14">
        <v>3700</v>
      </c>
      <c r="F3213" s="14" t="s">
        <v>9294</v>
      </c>
      <c r="G3213" s="14">
        <v>6</v>
      </c>
      <c r="H3213" s="14" t="s">
        <v>9295</v>
      </c>
      <c r="I3213" s="14">
        <v>6</v>
      </c>
      <c r="J3213" s="14" t="s">
        <v>8150</v>
      </c>
    </row>
    <row r="3214" spans="1:10" x14ac:dyDescent="0.2">
      <c r="A3214" s="14">
        <v>20251031</v>
      </c>
      <c r="B3214" s="15">
        <v>7208</v>
      </c>
      <c r="C3214" s="14" t="s">
        <v>11459</v>
      </c>
      <c r="D3214" s="14" t="s">
        <v>12682</v>
      </c>
      <c r="E3214" s="14">
        <v>3700</v>
      </c>
      <c r="F3214" s="14" t="s">
        <v>9294</v>
      </c>
      <c r="G3214" s="14">
        <v>6</v>
      </c>
      <c r="H3214" s="14" t="s">
        <v>9295</v>
      </c>
      <c r="I3214" s="14" t="s">
        <v>8153</v>
      </c>
      <c r="J3214" s="14" t="s">
        <v>8153</v>
      </c>
    </row>
    <row r="3215" spans="1:10" x14ac:dyDescent="0.2">
      <c r="A3215" s="14">
        <v>20251031</v>
      </c>
      <c r="B3215" s="15">
        <v>7211</v>
      </c>
      <c r="C3215" s="14" t="s">
        <v>11460</v>
      </c>
      <c r="D3215" s="14" t="s">
        <v>12680</v>
      </c>
      <c r="E3215" s="14">
        <v>3700</v>
      </c>
      <c r="F3215" s="14" t="s">
        <v>9294</v>
      </c>
      <c r="G3215" s="14">
        <v>6</v>
      </c>
      <c r="H3215" s="14" t="s">
        <v>9295</v>
      </c>
      <c r="I3215" s="14">
        <v>4</v>
      </c>
      <c r="J3215" s="14" t="s">
        <v>8177</v>
      </c>
    </row>
    <row r="3216" spans="1:10" x14ac:dyDescent="0.2">
      <c r="A3216" s="14">
        <v>20251031</v>
      </c>
      <c r="B3216" s="15">
        <v>7212</v>
      </c>
      <c r="C3216" s="14" t="s">
        <v>11461</v>
      </c>
      <c r="D3216" s="14" t="s">
        <v>12682</v>
      </c>
      <c r="E3216" s="14">
        <v>3700</v>
      </c>
      <c r="F3216" s="14" t="s">
        <v>9294</v>
      </c>
      <c r="G3216" s="14">
        <v>6</v>
      </c>
      <c r="H3216" s="14" t="s">
        <v>9295</v>
      </c>
      <c r="I3216" s="14" t="s">
        <v>8153</v>
      </c>
      <c r="J3216" s="14" t="s">
        <v>8153</v>
      </c>
    </row>
    <row r="3217" spans="1:10" x14ac:dyDescent="0.2">
      <c r="A3217" s="14">
        <v>20251031</v>
      </c>
      <c r="B3217" s="15">
        <v>7213</v>
      </c>
      <c r="C3217" s="14" t="s">
        <v>11462</v>
      </c>
      <c r="D3217" s="14" t="s">
        <v>12682</v>
      </c>
      <c r="E3217" s="14">
        <v>3700</v>
      </c>
      <c r="F3217" s="14" t="s">
        <v>9294</v>
      </c>
      <c r="G3217" s="14">
        <v>6</v>
      </c>
      <c r="H3217" s="14" t="s">
        <v>9295</v>
      </c>
      <c r="I3217" s="14" t="s">
        <v>8153</v>
      </c>
      <c r="J3217" s="14" t="s">
        <v>8153</v>
      </c>
    </row>
    <row r="3218" spans="1:10" x14ac:dyDescent="0.2">
      <c r="A3218" s="14">
        <v>20251031</v>
      </c>
      <c r="B3218" s="15">
        <v>7214</v>
      </c>
      <c r="C3218" s="14" t="s">
        <v>11463</v>
      </c>
      <c r="D3218" s="14" t="s">
        <v>12682</v>
      </c>
      <c r="E3218" s="14">
        <v>3700</v>
      </c>
      <c r="F3218" s="14" t="s">
        <v>9294</v>
      </c>
      <c r="G3218" s="14">
        <v>6</v>
      </c>
      <c r="H3218" s="14" t="s">
        <v>9295</v>
      </c>
      <c r="I3218" s="14" t="s">
        <v>8153</v>
      </c>
      <c r="J3218" s="14" t="s">
        <v>8153</v>
      </c>
    </row>
    <row r="3219" spans="1:10" x14ac:dyDescent="0.2">
      <c r="A3219" s="14">
        <v>20251031</v>
      </c>
      <c r="B3219" s="15">
        <v>7215</v>
      </c>
      <c r="C3219" s="14" t="s">
        <v>11464</v>
      </c>
      <c r="D3219" s="14" t="s">
        <v>12682</v>
      </c>
      <c r="E3219" s="14">
        <v>3700</v>
      </c>
      <c r="F3219" s="14" t="s">
        <v>9294</v>
      </c>
      <c r="G3219" s="14">
        <v>6</v>
      </c>
      <c r="H3219" s="14" t="s">
        <v>9295</v>
      </c>
      <c r="I3219" s="14" t="s">
        <v>8153</v>
      </c>
      <c r="J3219" s="14" t="s">
        <v>8153</v>
      </c>
    </row>
    <row r="3220" spans="1:10" x14ac:dyDescent="0.2">
      <c r="A3220" s="14">
        <v>20251031</v>
      </c>
      <c r="B3220" s="15">
        <v>7217</v>
      </c>
      <c r="C3220" s="14" t="s">
        <v>11465</v>
      </c>
      <c r="D3220" s="14" t="s">
        <v>12682</v>
      </c>
      <c r="E3220" s="14">
        <v>3700</v>
      </c>
      <c r="F3220" s="14" t="s">
        <v>9294</v>
      </c>
      <c r="G3220" s="14">
        <v>6</v>
      </c>
      <c r="H3220" s="14" t="s">
        <v>9295</v>
      </c>
      <c r="I3220" s="14" t="s">
        <v>8153</v>
      </c>
      <c r="J3220" s="14" t="s">
        <v>8153</v>
      </c>
    </row>
    <row r="3221" spans="1:10" x14ac:dyDescent="0.2">
      <c r="A3221" s="14">
        <v>20251031</v>
      </c>
      <c r="B3221" s="15">
        <v>7218</v>
      </c>
      <c r="C3221" s="14" t="s">
        <v>11466</v>
      </c>
      <c r="D3221" s="14" t="s">
        <v>12682</v>
      </c>
      <c r="E3221" s="14">
        <v>3700</v>
      </c>
      <c r="F3221" s="14" t="s">
        <v>9294</v>
      </c>
      <c r="G3221" s="14">
        <v>6</v>
      </c>
      <c r="H3221" s="14" t="s">
        <v>9295</v>
      </c>
      <c r="I3221" s="14" t="s">
        <v>8153</v>
      </c>
      <c r="J3221" s="14" t="s">
        <v>8153</v>
      </c>
    </row>
    <row r="3222" spans="1:10" x14ac:dyDescent="0.2">
      <c r="A3222" s="14">
        <v>20251031</v>
      </c>
      <c r="B3222" s="15">
        <v>7219</v>
      </c>
      <c r="C3222" s="14" t="s">
        <v>11467</v>
      </c>
      <c r="D3222" s="14" t="s">
        <v>12682</v>
      </c>
      <c r="E3222" s="14">
        <v>3700</v>
      </c>
      <c r="F3222" s="14" t="s">
        <v>9294</v>
      </c>
      <c r="G3222" s="14">
        <v>6</v>
      </c>
      <c r="H3222" s="14" t="s">
        <v>9295</v>
      </c>
      <c r="I3222" s="14" t="s">
        <v>8153</v>
      </c>
      <c r="J3222" s="14" t="s">
        <v>8153</v>
      </c>
    </row>
    <row r="3223" spans="1:10" x14ac:dyDescent="0.2">
      <c r="A3223" s="14">
        <v>20251031</v>
      </c>
      <c r="B3223" s="15">
        <v>7220</v>
      </c>
      <c r="C3223" s="14" t="s">
        <v>11468</v>
      </c>
      <c r="D3223" s="14" t="s">
        <v>12680</v>
      </c>
      <c r="E3223" s="14">
        <v>3700</v>
      </c>
      <c r="F3223" s="14" t="s">
        <v>9294</v>
      </c>
      <c r="G3223" s="14">
        <v>6</v>
      </c>
      <c r="H3223" s="14" t="s">
        <v>9295</v>
      </c>
      <c r="I3223" s="14">
        <v>6</v>
      </c>
      <c r="J3223" s="14" t="s">
        <v>8150</v>
      </c>
    </row>
    <row r="3224" spans="1:10" x14ac:dyDescent="0.2">
      <c r="A3224" s="14">
        <v>20251031</v>
      </c>
      <c r="B3224" s="15">
        <v>7222</v>
      </c>
      <c r="C3224" s="14" t="s">
        <v>11469</v>
      </c>
      <c r="D3224" s="14" t="s">
        <v>12682</v>
      </c>
      <c r="E3224" s="14">
        <v>3700</v>
      </c>
      <c r="F3224" s="14" t="s">
        <v>9294</v>
      </c>
      <c r="G3224" s="14">
        <v>6</v>
      </c>
      <c r="H3224" s="14" t="s">
        <v>9295</v>
      </c>
      <c r="I3224" s="14">
        <v>7</v>
      </c>
      <c r="J3224" s="14" t="s">
        <v>8203</v>
      </c>
    </row>
    <row r="3225" spans="1:10" x14ac:dyDescent="0.2">
      <c r="A3225" s="14">
        <v>20251031</v>
      </c>
      <c r="B3225" s="15">
        <v>7224</v>
      </c>
      <c r="C3225" s="14" t="s">
        <v>11470</v>
      </c>
      <c r="D3225" s="14" t="s">
        <v>12680</v>
      </c>
      <c r="E3225" s="14">
        <v>3700</v>
      </c>
      <c r="F3225" s="14" t="s">
        <v>9294</v>
      </c>
      <c r="G3225" s="14">
        <v>6</v>
      </c>
      <c r="H3225" s="14" t="s">
        <v>9295</v>
      </c>
      <c r="I3225" s="14">
        <v>6</v>
      </c>
      <c r="J3225" s="14" t="s">
        <v>8150</v>
      </c>
    </row>
    <row r="3226" spans="1:10" x14ac:dyDescent="0.2">
      <c r="A3226" s="14">
        <v>20251031</v>
      </c>
      <c r="B3226" s="15">
        <v>7226</v>
      </c>
      <c r="C3226" s="14" t="s">
        <v>11471</v>
      </c>
      <c r="D3226" s="14" t="s">
        <v>12680</v>
      </c>
      <c r="E3226" s="14">
        <v>3700</v>
      </c>
      <c r="F3226" s="14" t="s">
        <v>9294</v>
      </c>
      <c r="G3226" s="14">
        <v>6</v>
      </c>
      <c r="H3226" s="14" t="s">
        <v>9295</v>
      </c>
      <c r="I3226" s="14">
        <v>6</v>
      </c>
      <c r="J3226" s="14" t="s">
        <v>8150</v>
      </c>
    </row>
    <row r="3227" spans="1:10" x14ac:dyDescent="0.2">
      <c r="A3227" s="14">
        <v>20251031</v>
      </c>
      <c r="B3227" s="15">
        <v>7228</v>
      </c>
      <c r="C3227" s="14" t="s">
        <v>11472</v>
      </c>
      <c r="D3227" s="14" t="s">
        <v>12682</v>
      </c>
      <c r="E3227" s="14">
        <v>3700</v>
      </c>
      <c r="F3227" s="14" t="s">
        <v>9294</v>
      </c>
      <c r="G3227" s="14">
        <v>6</v>
      </c>
      <c r="H3227" s="14" t="s">
        <v>9295</v>
      </c>
      <c r="I3227" s="14" t="s">
        <v>8153</v>
      </c>
      <c r="J3227" s="14" t="s">
        <v>8153</v>
      </c>
    </row>
    <row r="3228" spans="1:10" x14ac:dyDescent="0.2">
      <c r="A3228" s="14">
        <v>20251031</v>
      </c>
      <c r="B3228" s="15">
        <v>7229</v>
      </c>
      <c r="C3228" s="14" t="s">
        <v>11473</v>
      </c>
      <c r="D3228" s="14" t="s">
        <v>12682</v>
      </c>
      <c r="E3228" s="14">
        <v>3700</v>
      </c>
      <c r="F3228" s="14" t="s">
        <v>9294</v>
      </c>
      <c r="G3228" s="14">
        <v>6</v>
      </c>
      <c r="H3228" s="14" t="s">
        <v>9295</v>
      </c>
      <c r="I3228" s="14" t="s">
        <v>8153</v>
      </c>
      <c r="J3228" s="14" t="s">
        <v>8153</v>
      </c>
    </row>
    <row r="3229" spans="1:10" x14ac:dyDescent="0.2">
      <c r="A3229" s="14">
        <v>20251031</v>
      </c>
      <c r="B3229" s="15">
        <v>7231</v>
      </c>
      <c r="C3229" s="14" t="s">
        <v>11474</v>
      </c>
      <c r="D3229" s="14" t="s">
        <v>12680</v>
      </c>
      <c r="E3229" s="14">
        <v>3700</v>
      </c>
      <c r="F3229" s="14" t="s">
        <v>9294</v>
      </c>
      <c r="G3229" s="14">
        <v>6</v>
      </c>
      <c r="H3229" s="14" t="s">
        <v>9295</v>
      </c>
      <c r="I3229" s="14">
        <v>7</v>
      </c>
      <c r="J3229" s="14" t="s">
        <v>8203</v>
      </c>
    </row>
    <row r="3230" spans="1:10" x14ac:dyDescent="0.2">
      <c r="A3230" s="14">
        <v>20251031</v>
      </c>
      <c r="B3230" s="15">
        <v>7235</v>
      </c>
      <c r="C3230" s="14" t="s">
        <v>11475</v>
      </c>
      <c r="D3230" s="14" t="s">
        <v>12682</v>
      </c>
      <c r="E3230" s="14">
        <v>3700</v>
      </c>
      <c r="F3230" s="14" t="s">
        <v>9294</v>
      </c>
      <c r="G3230" s="14">
        <v>6</v>
      </c>
      <c r="H3230" s="14" t="s">
        <v>9295</v>
      </c>
      <c r="I3230" s="14" t="s">
        <v>8153</v>
      </c>
      <c r="J3230" s="14" t="s">
        <v>8153</v>
      </c>
    </row>
    <row r="3231" spans="1:10" x14ac:dyDescent="0.2">
      <c r="A3231" s="14">
        <v>20251031</v>
      </c>
      <c r="B3231" s="15">
        <v>7236</v>
      </c>
      <c r="C3231" s="14" t="s">
        <v>11476</v>
      </c>
      <c r="D3231" s="14" t="s">
        <v>12680</v>
      </c>
      <c r="E3231" s="14">
        <v>3700</v>
      </c>
      <c r="F3231" s="14" t="s">
        <v>9294</v>
      </c>
      <c r="G3231" s="14">
        <v>6</v>
      </c>
      <c r="H3231" s="14" t="s">
        <v>9295</v>
      </c>
      <c r="I3231" s="14">
        <v>7</v>
      </c>
      <c r="J3231" s="14" t="s">
        <v>8203</v>
      </c>
    </row>
    <row r="3232" spans="1:10" x14ac:dyDescent="0.2">
      <c r="A3232" s="14">
        <v>20251031</v>
      </c>
      <c r="B3232" s="15">
        <v>7238</v>
      </c>
      <c r="C3232" s="14" t="s">
        <v>11477</v>
      </c>
      <c r="D3232" s="14" t="s">
        <v>12680</v>
      </c>
      <c r="E3232" s="14">
        <v>3700</v>
      </c>
      <c r="F3232" s="14" t="s">
        <v>9294</v>
      </c>
      <c r="G3232" s="14">
        <v>6</v>
      </c>
      <c r="H3232" s="14" t="s">
        <v>9295</v>
      </c>
      <c r="I3232" s="14">
        <v>7</v>
      </c>
      <c r="J3232" s="14" t="s">
        <v>8203</v>
      </c>
    </row>
    <row r="3233" spans="1:10" x14ac:dyDescent="0.2">
      <c r="A3233" s="14">
        <v>20251031</v>
      </c>
      <c r="B3233" s="15">
        <v>7239</v>
      </c>
      <c r="C3233" s="14" t="s">
        <v>11478</v>
      </c>
      <c r="D3233" s="14" t="s">
        <v>12680</v>
      </c>
      <c r="E3233" s="14">
        <v>3700</v>
      </c>
      <c r="F3233" s="14" t="s">
        <v>9294</v>
      </c>
      <c r="G3233" s="14">
        <v>6</v>
      </c>
      <c r="H3233" s="14" t="s">
        <v>9295</v>
      </c>
      <c r="I3233" s="14">
        <v>6</v>
      </c>
      <c r="J3233" s="14" t="s">
        <v>8150</v>
      </c>
    </row>
    <row r="3234" spans="1:10" x14ac:dyDescent="0.2">
      <c r="A3234" s="14">
        <v>20251031</v>
      </c>
      <c r="B3234" s="15">
        <v>7240</v>
      </c>
      <c r="C3234" s="14" t="s">
        <v>11479</v>
      </c>
      <c r="D3234" s="14" t="s">
        <v>12680</v>
      </c>
      <c r="E3234" s="14">
        <v>3700</v>
      </c>
      <c r="F3234" s="14" t="s">
        <v>9294</v>
      </c>
      <c r="G3234" s="14">
        <v>6</v>
      </c>
      <c r="H3234" s="14" t="s">
        <v>9295</v>
      </c>
      <c r="I3234" s="14">
        <v>4</v>
      </c>
      <c r="J3234" s="14" t="s">
        <v>8177</v>
      </c>
    </row>
    <row r="3235" spans="1:10" x14ac:dyDescent="0.2">
      <c r="A3235" s="14">
        <v>20251031</v>
      </c>
      <c r="B3235" s="15">
        <v>7241</v>
      </c>
      <c r="C3235" s="14" t="s">
        <v>11480</v>
      </c>
      <c r="D3235" s="14" t="s">
        <v>12680</v>
      </c>
      <c r="E3235" s="14">
        <v>3700</v>
      </c>
      <c r="F3235" s="14" t="s">
        <v>9294</v>
      </c>
      <c r="G3235" s="14">
        <v>6</v>
      </c>
      <c r="H3235" s="14" t="s">
        <v>9295</v>
      </c>
      <c r="I3235" s="14">
        <v>6</v>
      </c>
      <c r="J3235" s="14" t="s">
        <v>8150</v>
      </c>
    </row>
    <row r="3236" spans="1:10" x14ac:dyDescent="0.2">
      <c r="A3236" s="14">
        <v>20251031</v>
      </c>
      <c r="B3236" s="15">
        <v>7242</v>
      </c>
      <c r="C3236" s="14" t="s">
        <v>11481</v>
      </c>
      <c r="D3236" s="14" t="s">
        <v>12680</v>
      </c>
      <c r="E3236" s="14">
        <v>3700</v>
      </c>
      <c r="F3236" s="14" t="s">
        <v>9294</v>
      </c>
      <c r="G3236" s="14">
        <v>6</v>
      </c>
      <c r="H3236" s="14" t="s">
        <v>9295</v>
      </c>
      <c r="I3236" s="14">
        <v>6</v>
      </c>
      <c r="J3236" s="14" t="s">
        <v>8150</v>
      </c>
    </row>
    <row r="3237" spans="1:10" x14ac:dyDescent="0.2">
      <c r="A3237" s="14">
        <v>20251031</v>
      </c>
      <c r="B3237" s="15">
        <v>7244</v>
      </c>
      <c r="C3237" s="14" t="s">
        <v>11482</v>
      </c>
      <c r="D3237" s="14" t="s">
        <v>12680</v>
      </c>
      <c r="E3237" s="14">
        <v>3650</v>
      </c>
      <c r="F3237" s="14" t="s">
        <v>9125</v>
      </c>
      <c r="G3237" s="14">
        <v>9</v>
      </c>
      <c r="H3237" s="14" t="s">
        <v>8705</v>
      </c>
      <c r="I3237" s="14">
        <v>7</v>
      </c>
      <c r="J3237" s="14" t="s">
        <v>8203</v>
      </c>
    </row>
    <row r="3238" spans="1:10" x14ac:dyDescent="0.2">
      <c r="A3238" s="14">
        <v>20251031</v>
      </c>
      <c r="B3238" s="15">
        <v>7245</v>
      </c>
      <c r="C3238" s="14" t="s">
        <v>11483</v>
      </c>
      <c r="D3238" s="14" t="s">
        <v>12680</v>
      </c>
      <c r="E3238" s="14">
        <v>3700</v>
      </c>
      <c r="F3238" s="14" t="s">
        <v>9294</v>
      </c>
      <c r="G3238" s="14">
        <v>6</v>
      </c>
      <c r="H3238" s="14" t="s">
        <v>9295</v>
      </c>
      <c r="I3238" s="14">
        <v>7</v>
      </c>
      <c r="J3238" s="14" t="s">
        <v>8203</v>
      </c>
    </row>
    <row r="3239" spans="1:10" x14ac:dyDescent="0.2">
      <c r="A3239" s="14">
        <v>20251031</v>
      </c>
      <c r="B3239" s="15">
        <v>7246</v>
      </c>
      <c r="C3239" s="14" t="s">
        <v>11484</v>
      </c>
      <c r="D3239" s="14" t="s">
        <v>12680</v>
      </c>
      <c r="E3239" s="14">
        <v>3700</v>
      </c>
      <c r="F3239" s="14" t="s">
        <v>9294</v>
      </c>
      <c r="G3239" s="14">
        <v>6</v>
      </c>
      <c r="H3239" s="14" t="s">
        <v>9295</v>
      </c>
      <c r="I3239" s="14">
        <v>6</v>
      </c>
      <c r="J3239" s="14" t="s">
        <v>8150</v>
      </c>
    </row>
    <row r="3240" spans="1:10" x14ac:dyDescent="0.2">
      <c r="A3240" s="14">
        <v>20251031</v>
      </c>
      <c r="B3240" s="15">
        <v>7247</v>
      </c>
      <c r="C3240" s="14" t="s">
        <v>11485</v>
      </c>
      <c r="D3240" s="14" t="s">
        <v>12682</v>
      </c>
      <c r="E3240" s="14">
        <v>3700</v>
      </c>
      <c r="F3240" s="14" t="s">
        <v>9294</v>
      </c>
      <c r="G3240" s="14">
        <v>6</v>
      </c>
      <c r="H3240" s="14" t="s">
        <v>9295</v>
      </c>
      <c r="I3240" s="14" t="s">
        <v>8153</v>
      </c>
      <c r="J3240" s="14" t="s">
        <v>8153</v>
      </c>
    </row>
    <row r="3241" spans="1:10" x14ac:dyDescent="0.2">
      <c r="A3241" s="14">
        <v>20251031</v>
      </c>
      <c r="B3241" s="15">
        <v>7250</v>
      </c>
      <c r="C3241" s="14" t="s">
        <v>11486</v>
      </c>
      <c r="D3241" s="14" t="s">
        <v>12680</v>
      </c>
      <c r="E3241" s="14">
        <v>3700</v>
      </c>
      <c r="F3241" s="14" t="s">
        <v>9294</v>
      </c>
      <c r="G3241" s="14">
        <v>6</v>
      </c>
      <c r="H3241" s="14" t="s">
        <v>9295</v>
      </c>
      <c r="I3241" s="14">
        <v>6</v>
      </c>
      <c r="J3241" s="14" t="s">
        <v>8150</v>
      </c>
    </row>
    <row r="3242" spans="1:10" x14ac:dyDescent="0.2">
      <c r="A3242" s="14">
        <v>20251031</v>
      </c>
      <c r="B3242" s="15">
        <v>7254</v>
      </c>
      <c r="C3242" s="14" t="s">
        <v>11487</v>
      </c>
      <c r="D3242" s="14" t="s">
        <v>12682</v>
      </c>
      <c r="E3242" s="14">
        <v>3700</v>
      </c>
      <c r="F3242" s="14" t="s">
        <v>9294</v>
      </c>
      <c r="G3242" s="14">
        <v>6</v>
      </c>
      <c r="H3242" s="14" t="s">
        <v>9295</v>
      </c>
      <c r="I3242" s="14" t="s">
        <v>8153</v>
      </c>
      <c r="J3242" s="14" t="s">
        <v>8153</v>
      </c>
    </row>
    <row r="3243" spans="1:10" x14ac:dyDescent="0.2">
      <c r="A3243" s="14">
        <v>20251031</v>
      </c>
      <c r="B3243" s="15">
        <v>7255</v>
      </c>
      <c r="C3243" s="14" t="s">
        <v>11488</v>
      </c>
      <c r="D3243" s="14" t="s">
        <v>12682</v>
      </c>
      <c r="E3243" s="14">
        <v>3700</v>
      </c>
      <c r="F3243" s="14" t="s">
        <v>9294</v>
      </c>
      <c r="G3243" s="14">
        <v>6</v>
      </c>
      <c r="H3243" s="14" t="s">
        <v>9295</v>
      </c>
      <c r="I3243" s="14" t="s">
        <v>8153</v>
      </c>
      <c r="J3243" s="14" t="s">
        <v>8153</v>
      </c>
    </row>
    <row r="3244" spans="1:10" x14ac:dyDescent="0.2">
      <c r="A3244" s="14">
        <v>20251031</v>
      </c>
      <c r="B3244" s="15">
        <v>7256</v>
      </c>
      <c r="C3244" s="14" t="s">
        <v>11489</v>
      </c>
      <c r="D3244" s="14" t="s">
        <v>12682</v>
      </c>
      <c r="E3244" s="14">
        <v>3700</v>
      </c>
      <c r="F3244" s="14" t="s">
        <v>9294</v>
      </c>
      <c r="G3244" s="14">
        <v>6</v>
      </c>
      <c r="H3244" s="14" t="s">
        <v>9295</v>
      </c>
      <c r="I3244" s="14" t="s">
        <v>8153</v>
      </c>
      <c r="J3244" s="14" t="s">
        <v>8153</v>
      </c>
    </row>
    <row r="3245" spans="1:10" x14ac:dyDescent="0.2">
      <c r="A3245" s="14">
        <v>20251031</v>
      </c>
      <c r="B3245" s="15">
        <v>7259</v>
      </c>
      <c r="C3245" s="14" t="s">
        <v>11490</v>
      </c>
      <c r="D3245" s="14" t="s">
        <v>12680</v>
      </c>
      <c r="E3245" s="14">
        <v>3700</v>
      </c>
      <c r="F3245" s="14" t="s">
        <v>9294</v>
      </c>
      <c r="G3245" s="14">
        <v>6</v>
      </c>
      <c r="H3245" s="14" t="s">
        <v>9295</v>
      </c>
      <c r="I3245" s="14">
        <v>4</v>
      </c>
      <c r="J3245" s="14" t="s">
        <v>8177</v>
      </c>
    </row>
    <row r="3246" spans="1:10" x14ac:dyDescent="0.2">
      <c r="A3246" s="14">
        <v>20251031</v>
      </c>
      <c r="B3246" s="15">
        <v>7261</v>
      </c>
      <c r="C3246" s="14" t="s">
        <v>11491</v>
      </c>
      <c r="D3246" s="14" t="s">
        <v>12680</v>
      </c>
      <c r="E3246" s="14">
        <v>3700</v>
      </c>
      <c r="F3246" s="14" t="s">
        <v>9294</v>
      </c>
      <c r="G3246" s="14">
        <v>6</v>
      </c>
      <c r="H3246" s="14" t="s">
        <v>9295</v>
      </c>
      <c r="I3246" s="14">
        <v>4</v>
      </c>
      <c r="J3246" s="14" t="s">
        <v>8177</v>
      </c>
    </row>
    <row r="3247" spans="1:10" x14ac:dyDescent="0.2">
      <c r="A3247" s="14">
        <v>20251031</v>
      </c>
      <c r="B3247" s="15">
        <v>7264</v>
      </c>
      <c r="C3247" s="14" t="s">
        <v>11492</v>
      </c>
      <c r="D3247" s="14" t="s">
        <v>12682</v>
      </c>
      <c r="E3247" s="14">
        <v>3700</v>
      </c>
      <c r="F3247" s="14" t="s">
        <v>9294</v>
      </c>
      <c r="G3247" s="14">
        <v>6</v>
      </c>
      <c r="H3247" s="14" t="s">
        <v>9295</v>
      </c>
      <c r="I3247" s="14" t="s">
        <v>8153</v>
      </c>
      <c r="J3247" s="14" t="s">
        <v>8153</v>
      </c>
    </row>
    <row r="3248" spans="1:10" x14ac:dyDescent="0.2">
      <c r="A3248" s="14">
        <v>20251031</v>
      </c>
      <c r="B3248" s="15">
        <v>7265</v>
      </c>
      <c r="C3248" s="14" t="s">
        <v>11493</v>
      </c>
      <c r="D3248" s="14" t="s">
        <v>12682</v>
      </c>
      <c r="E3248" s="14">
        <v>3700</v>
      </c>
      <c r="F3248" s="14" t="s">
        <v>9294</v>
      </c>
      <c r="G3248" s="14">
        <v>6</v>
      </c>
      <c r="H3248" s="14" t="s">
        <v>9295</v>
      </c>
      <c r="I3248" s="14" t="s">
        <v>8153</v>
      </c>
      <c r="J3248" s="14" t="s">
        <v>8153</v>
      </c>
    </row>
    <row r="3249" spans="1:10" x14ac:dyDescent="0.2">
      <c r="A3249" s="14">
        <v>20251031</v>
      </c>
      <c r="B3249" s="15">
        <v>7266</v>
      </c>
      <c r="C3249" s="14" t="s">
        <v>11494</v>
      </c>
      <c r="D3249" s="14" t="s">
        <v>12682</v>
      </c>
      <c r="E3249" s="14">
        <v>3700</v>
      </c>
      <c r="F3249" s="14" t="s">
        <v>9294</v>
      </c>
      <c r="G3249" s="14">
        <v>6</v>
      </c>
      <c r="H3249" s="14" t="s">
        <v>9295</v>
      </c>
      <c r="I3249" s="14" t="s">
        <v>8153</v>
      </c>
      <c r="J3249" s="14" t="s">
        <v>8153</v>
      </c>
    </row>
    <row r="3250" spans="1:10" x14ac:dyDescent="0.2">
      <c r="A3250" s="14">
        <v>20251031</v>
      </c>
      <c r="B3250" s="15">
        <v>7267</v>
      </c>
      <c r="C3250" s="14" t="s">
        <v>11495</v>
      </c>
      <c r="D3250" s="14" t="s">
        <v>12680</v>
      </c>
      <c r="E3250" s="14">
        <v>3700</v>
      </c>
      <c r="F3250" s="14" t="s">
        <v>9294</v>
      </c>
      <c r="G3250" s="14">
        <v>6</v>
      </c>
      <c r="H3250" s="14" t="s">
        <v>9295</v>
      </c>
      <c r="I3250" s="14">
        <v>1</v>
      </c>
      <c r="J3250" s="14" t="s">
        <v>9161</v>
      </c>
    </row>
    <row r="3251" spans="1:10" x14ac:dyDescent="0.2">
      <c r="A3251" s="14">
        <v>20251031</v>
      </c>
      <c r="B3251" s="15">
        <v>7269</v>
      </c>
      <c r="C3251" s="14" t="s">
        <v>11496</v>
      </c>
      <c r="D3251" s="14" t="s">
        <v>12680</v>
      </c>
      <c r="E3251" s="14">
        <v>3700</v>
      </c>
      <c r="F3251" s="14" t="s">
        <v>9294</v>
      </c>
      <c r="G3251" s="14">
        <v>6</v>
      </c>
      <c r="H3251" s="14" t="s">
        <v>9295</v>
      </c>
      <c r="I3251" s="14">
        <v>2</v>
      </c>
      <c r="J3251" s="14" t="s">
        <v>8533</v>
      </c>
    </row>
    <row r="3252" spans="1:10" x14ac:dyDescent="0.2">
      <c r="A3252" s="14">
        <v>20251031</v>
      </c>
      <c r="B3252" s="15">
        <v>7270</v>
      </c>
      <c r="C3252" s="14" t="s">
        <v>11497</v>
      </c>
      <c r="D3252" s="14" t="s">
        <v>12680</v>
      </c>
      <c r="E3252" s="14">
        <v>3700</v>
      </c>
      <c r="F3252" s="14" t="s">
        <v>9294</v>
      </c>
      <c r="G3252" s="14">
        <v>6</v>
      </c>
      <c r="H3252" s="14" t="s">
        <v>9295</v>
      </c>
      <c r="I3252" s="14">
        <v>2</v>
      </c>
      <c r="J3252" s="14" t="s">
        <v>8533</v>
      </c>
    </row>
    <row r="3253" spans="1:10" x14ac:dyDescent="0.2">
      <c r="A3253" s="14">
        <v>20251031</v>
      </c>
      <c r="B3253" s="15">
        <v>7271</v>
      </c>
      <c r="C3253" s="14" t="s">
        <v>11498</v>
      </c>
      <c r="D3253" s="14" t="s">
        <v>12682</v>
      </c>
      <c r="E3253" s="14">
        <v>3700</v>
      </c>
      <c r="F3253" s="14" t="s">
        <v>9294</v>
      </c>
      <c r="G3253" s="14">
        <v>6</v>
      </c>
      <c r="H3253" s="14" t="s">
        <v>9295</v>
      </c>
      <c r="I3253" s="14" t="s">
        <v>8153</v>
      </c>
      <c r="J3253" s="14" t="s">
        <v>8153</v>
      </c>
    </row>
    <row r="3254" spans="1:10" x14ac:dyDescent="0.2">
      <c r="A3254" s="14">
        <v>20251031</v>
      </c>
      <c r="B3254" s="15">
        <v>7272</v>
      </c>
      <c r="C3254" s="14" t="s">
        <v>11499</v>
      </c>
      <c r="D3254" s="14" t="s">
        <v>12680</v>
      </c>
      <c r="E3254" s="14">
        <v>3700</v>
      </c>
      <c r="F3254" s="14" t="s">
        <v>9294</v>
      </c>
      <c r="G3254" s="14">
        <v>6</v>
      </c>
      <c r="H3254" s="14" t="s">
        <v>9295</v>
      </c>
      <c r="I3254" s="14">
        <v>4</v>
      </c>
      <c r="J3254" s="14" t="s">
        <v>8177</v>
      </c>
    </row>
    <row r="3255" spans="1:10" x14ac:dyDescent="0.2">
      <c r="A3255" s="14">
        <v>20251031</v>
      </c>
      <c r="B3255" s="15">
        <v>7273</v>
      </c>
      <c r="C3255" s="14" t="s">
        <v>11500</v>
      </c>
      <c r="D3255" s="14" t="s">
        <v>12682</v>
      </c>
      <c r="E3255" s="14">
        <v>3700</v>
      </c>
      <c r="F3255" s="14" t="s">
        <v>9294</v>
      </c>
      <c r="G3255" s="14">
        <v>6</v>
      </c>
      <c r="H3255" s="14" t="s">
        <v>9295</v>
      </c>
      <c r="I3255" s="14" t="s">
        <v>8153</v>
      </c>
      <c r="J3255" s="14" t="s">
        <v>8153</v>
      </c>
    </row>
    <row r="3256" spans="1:10" x14ac:dyDescent="0.2">
      <c r="A3256" s="14">
        <v>20251031</v>
      </c>
      <c r="B3256" s="15">
        <v>7276</v>
      </c>
      <c r="C3256" s="14" t="s">
        <v>11501</v>
      </c>
      <c r="D3256" s="14" t="s">
        <v>12680</v>
      </c>
      <c r="E3256" s="14">
        <v>3650</v>
      </c>
      <c r="F3256" s="14" t="s">
        <v>9125</v>
      </c>
      <c r="G3256" s="14">
        <v>9</v>
      </c>
      <c r="H3256" s="14" t="s">
        <v>8705</v>
      </c>
      <c r="I3256" s="14">
        <v>4</v>
      </c>
      <c r="J3256" s="14" t="s">
        <v>8177</v>
      </c>
    </row>
    <row r="3257" spans="1:10" x14ac:dyDescent="0.2">
      <c r="A3257" s="14">
        <v>20251031</v>
      </c>
      <c r="B3257" s="15">
        <v>7277</v>
      </c>
      <c r="C3257" s="14" t="s">
        <v>11502</v>
      </c>
      <c r="D3257" s="14" t="s">
        <v>12682</v>
      </c>
      <c r="E3257" s="14">
        <v>3700</v>
      </c>
      <c r="F3257" s="14" t="s">
        <v>9294</v>
      </c>
      <c r="G3257" s="14">
        <v>6</v>
      </c>
      <c r="H3257" s="14" t="s">
        <v>9295</v>
      </c>
      <c r="I3257" s="14" t="s">
        <v>8153</v>
      </c>
      <c r="J3257" s="14" t="s">
        <v>8153</v>
      </c>
    </row>
    <row r="3258" spans="1:10" x14ac:dyDescent="0.2">
      <c r="A3258" s="14">
        <v>20251031</v>
      </c>
      <c r="B3258" s="15">
        <v>7278</v>
      </c>
      <c r="C3258" s="14" t="s">
        <v>11503</v>
      </c>
      <c r="D3258" s="14" t="s">
        <v>12680</v>
      </c>
      <c r="E3258" s="14">
        <v>3700</v>
      </c>
      <c r="F3258" s="14" t="s">
        <v>9294</v>
      </c>
      <c r="G3258" s="14">
        <v>6</v>
      </c>
      <c r="H3258" s="14" t="s">
        <v>9295</v>
      </c>
      <c r="I3258" s="14">
        <v>6</v>
      </c>
      <c r="J3258" s="14" t="s">
        <v>8150</v>
      </c>
    </row>
    <row r="3259" spans="1:10" x14ac:dyDescent="0.2">
      <c r="A3259" s="14">
        <v>20251031</v>
      </c>
      <c r="B3259" s="15">
        <v>7279</v>
      </c>
      <c r="C3259" s="14" t="s">
        <v>11504</v>
      </c>
      <c r="D3259" s="14" t="s">
        <v>12682</v>
      </c>
      <c r="E3259" s="14">
        <v>3700</v>
      </c>
      <c r="F3259" s="14" t="s">
        <v>9294</v>
      </c>
      <c r="G3259" s="14">
        <v>6</v>
      </c>
      <c r="H3259" s="14" t="s">
        <v>9295</v>
      </c>
      <c r="I3259" s="14" t="s">
        <v>8153</v>
      </c>
      <c r="J3259" s="14" t="s">
        <v>8153</v>
      </c>
    </row>
    <row r="3260" spans="1:10" x14ac:dyDescent="0.2">
      <c r="A3260" s="14">
        <v>20251031</v>
      </c>
      <c r="B3260" s="15">
        <v>7280</v>
      </c>
      <c r="C3260" s="14" t="s">
        <v>11505</v>
      </c>
      <c r="D3260" s="14" t="s">
        <v>12680</v>
      </c>
      <c r="E3260" s="14">
        <v>3650</v>
      </c>
      <c r="F3260" s="14" t="s">
        <v>9125</v>
      </c>
      <c r="G3260" s="14">
        <v>9</v>
      </c>
      <c r="H3260" s="14" t="s">
        <v>8705</v>
      </c>
      <c r="I3260" s="14">
        <v>6</v>
      </c>
      <c r="J3260" s="14" t="s">
        <v>8150</v>
      </c>
    </row>
    <row r="3261" spans="1:10" x14ac:dyDescent="0.2">
      <c r="A3261" s="14">
        <v>20251031</v>
      </c>
      <c r="B3261" s="15">
        <v>7282</v>
      </c>
      <c r="C3261" s="14" t="s">
        <v>11506</v>
      </c>
      <c r="D3261" s="14" t="s">
        <v>12680</v>
      </c>
      <c r="E3261" s="14">
        <v>3700</v>
      </c>
      <c r="F3261" s="14" t="s">
        <v>9294</v>
      </c>
      <c r="G3261" s="14">
        <v>6</v>
      </c>
      <c r="H3261" s="14" t="s">
        <v>9295</v>
      </c>
      <c r="I3261" s="14">
        <v>4</v>
      </c>
      <c r="J3261" s="14" t="s">
        <v>8177</v>
      </c>
    </row>
    <row r="3262" spans="1:10" x14ac:dyDescent="0.2">
      <c r="A3262" s="14">
        <v>20251031</v>
      </c>
      <c r="B3262" s="15">
        <v>7283</v>
      </c>
      <c r="C3262" s="14" t="s">
        <v>11507</v>
      </c>
      <c r="D3262" s="14" t="s">
        <v>12680</v>
      </c>
      <c r="E3262" s="14">
        <v>3700</v>
      </c>
      <c r="F3262" s="14" t="s">
        <v>9294</v>
      </c>
      <c r="G3262" s="14">
        <v>6</v>
      </c>
      <c r="H3262" s="14" t="s">
        <v>9295</v>
      </c>
      <c r="I3262" s="14">
        <v>6</v>
      </c>
      <c r="J3262" s="14" t="s">
        <v>8150</v>
      </c>
    </row>
    <row r="3263" spans="1:10" x14ac:dyDescent="0.2">
      <c r="A3263" s="14">
        <v>20251031</v>
      </c>
      <c r="B3263" s="15">
        <v>7284</v>
      </c>
      <c r="C3263" s="14" t="s">
        <v>11508</v>
      </c>
      <c r="D3263" s="14" t="s">
        <v>12682</v>
      </c>
      <c r="E3263" s="14">
        <v>3700</v>
      </c>
      <c r="F3263" s="14" t="s">
        <v>9294</v>
      </c>
      <c r="G3263" s="14">
        <v>6</v>
      </c>
      <c r="H3263" s="14" t="s">
        <v>9295</v>
      </c>
      <c r="I3263" s="14" t="s">
        <v>8153</v>
      </c>
      <c r="J3263" s="14" t="s">
        <v>8153</v>
      </c>
    </row>
    <row r="3264" spans="1:10" x14ac:dyDescent="0.2">
      <c r="A3264" s="14">
        <v>20251031</v>
      </c>
      <c r="B3264" s="15">
        <v>7287</v>
      </c>
      <c r="C3264" s="14" t="s">
        <v>11509</v>
      </c>
      <c r="D3264" s="14" t="s">
        <v>12682</v>
      </c>
      <c r="E3264" s="14">
        <v>3700</v>
      </c>
      <c r="F3264" s="14" t="s">
        <v>9294</v>
      </c>
      <c r="G3264" s="14">
        <v>6</v>
      </c>
      <c r="H3264" s="14" t="s">
        <v>9295</v>
      </c>
      <c r="I3264" s="14" t="s">
        <v>8153</v>
      </c>
      <c r="J3264" s="14" t="s">
        <v>8153</v>
      </c>
    </row>
    <row r="3265" spans="1:10" x14ac:dyDescent="0.2">
      <c r="A3265" s="14">
        <v>20251031</v>
      </c>
      <c r="B3265" s="15">
        <v>7291</v>
      </c>
      <c r="C3265" s="14" t="s">
        <v>11510</v>
      </c>
      <c r="D3265" s="14" t="s">
        <v>12682</v>
      </c>
      <c r="E3265" s="14">
        <v>3700</v>
      </c>
      <c r="F3265" s="14" t="s">
        <v>9294</v>
      </c>
      <c r="G3265" s="14">
        <v>6</v>
      </c>
      <c r="H3265" s="14" t="s">
        <v>9295</v>
      </c>
      <c r="I3265" s="14" t="s">
        <v>8153</v>
      </c>
      <c r="J3265" s="14" t="s">
        <v>8153</v>
      </c>
    </row>
    <row r="3266" spans="1:10" x14ac:dyDescent="0.2">
      <c r="A3266" s="14">
        <v>20251031</v>
      </c>
      <c r="B3266" s="15">
        <v>7292</v>
      </c>
      <c r="C3266" s="14" t="s">
        <v>11511</v>
      </c>
      <c r="D3266" s="14" t="s">
        <v>12682</v>
      </c>
      <c r="E3266" s="14">
        <v>3700</v>
      </c>
      <c r="F3266" s="14" t="s">
        <v>9294</v>
      </c>
      <c r="G3266" s="14">
        <v>6</v>
      </c>
      <c r="H3266" s="14" t="s">
        <v>9295</v>
      </c>
      <c r="I3266" s="14" t="s">
        <v>8153</v>
      </c>
      <c r="J3266" s="14" t="s">
        <v>8153</v>
      </c>
    </row>
    <row r="3267" spans="1:10" x14ac:dyDescent="0.2">
      <c r="A3267" s="14">
        <v>20251031</v>
      </c>
      <c r="B3267" s="15">
        <v>7294</v>
      </c>
      <c r="C3267" s="14" t="s">
        <v>11512</v>
      </c>
      <c r="D3267" s="14" t="s">
        <v>12680</v>
      </c>
      <c r="E3267" s="14">
        <v>3700</v>
      </c>
      <c r="F3267" s="14" t="s">
        <v>9294</v>
      </c>
      <c r="G3267" s="14">
        <v>6</v>
      </c>
      <c r="H3267" s="14" t="s">
        <v>9295</v>
      </c>
      <c r="I3267" s="14">
        <v>7</v>
      </c>
      <c r="J3267" s="14" t="s">
        <v>8203</v>
      </c>
    </row>
    <row r="3268" spans="1:10" x14ac:dyDescent="0.2">
      <c r="A3268" s="14">
        <v>20251031</v>
      </c>
      <c r="B3268" s="15">
        <v>7296</v>
      </c>
      <c r="C3268" s="14" t="s">
        <v>11513</v>
      </c>
      <c r="D3268" s="14" t="s">
        <v>12680</v>
      </c>
      <c r="E3268" s="14">
        <v>3700</v>
      </c>
      <c r="F3268" s="14" t="s">
        <v>9294</v>
      </c>
      <c r="G3268" s="14">
        <v>6</v>
      </c>
      <c r="H3268" s="14" t="s">
        <v>9295</v>
      </c>
      <c r="I3268" s="14">
        <v>6</v>
      </c>
      <c r="J3268" s="14" t="s">
        <v>8150</v>
      </c>
    </row>
    <row r="3269" spans="1:10" x14ac:dyDescent="0.2">
      <c r="A3269" s="14">
        <v>20251031</v>
      </c>
      <c r="B3269" s="15">
        <v>7297</v>
      </c>
      <c r="C3269" s="14" t="s">
        <v>11514</v>
      </c>
      <c r="D3269" s="14" t="s">
        <v>12682</v>
      </c>
      <c r="E3269" s="14">
        <v>3700</v>
      </c>
      <c r="F3269" s="14" t="s">
        <v>9294</v>
      </c>
      <c r="G3269" s="14">
        <v>6</v>
      </c>
      <c r="H3269" s="14" t="s">
        <v>9295</v>
      </c>
      <c r="I3269" s="14" t="s">
        <v>8153</v>
      </c>
      <c r="J3269" s="14" t="s">
        <v>8153</v>
      </c>
    </row>
    <row r="3270" spans="1:10" x14ac:dyDescent="0.2">
      <c r="A3270" s="14">
        <v>20251031</v>
      </c>
      <c r="B3270" s="15">
        <v>7299</v>
      </c>
      <c r="C3270" s="14" t="s">
        <v>11515</v>
      </c>
      <c r="D3270" s="14" t="s">
        <v>12682</v>
      </c>
      <c r="E3270" s="14">
        <v>3700</v>
      </c>
      <c r="F3270" s="14" t="s">
        <v>9294</v>
      </c>
      <c r="G3270" s="14">
        <v>6</v>
      </c>
      <c r="H3270" s="14" t="s">
        <v>9295</v>
      </c>
      <c r="I3270" s="14" t="s">
        <v>8153</v>
      </c>
      <c r="J3270" s="14" t="s">
        <v>8153</v>
      </c>
    </row>
    <row r="3271" spans="1:10" x14ac:dyDescent="0.2">
      <c r="A3271" s="14">
        <v>20251031</v>
      </c>
      <c r="B3271" s="15">
        <v>7305</v>
      </c>
      <c r="C3271" s="14" t="s">
        <v>11516</v>
      </c>
      <c r="D3271" s="14" t="s">
        <v>12682</v>
      </c>
      <c r="E3271" s="14">
        <v>3450</v>
      </c>
      <c r="F3271" s="14" t="s">
        <v>10565</v>
      </c>
      <c r="G3271" s="14">
        <v>7</v>
      </c>
      <c r="H3271" s="14" t="s">
        <v>8282</v>
      </c>
      <c r="I3271" s="14" t="s">
        <v>8153</v>
      </c>
      <c r="J3271" s="14" t="s">
        <v>8153</v>
      </c>
    </row>
    <row r="3272" spans="1:10" x14ac:dyDescent="0.2">
      <c r="A3272" s="14">
        <v>20251031</v>
      </c>
      <c r="B3272" s="15">
        <v>7309</v>
      </c>
      <c r="C3272" s="14" t="s">
        <v>11517</v>
      </c>
      <c r="D3272" s="14" t="s">
        <v>12680</v>
      </c>
      <c r="E3272" s="14">
        <v>3700</v>
      </c>
      <c r="F3272" s="14" t="s">
        <v>9294</v>
      </c>
      <c r="G3272" s="14">
        <v>6</v>
      </c>
      <c r="H3272" s="14" t="s">
        <v>9295</v>
      </c>
      <c r="I3272" s="14">
        <v>2</v>
      </c>
      <c r="J3272" s="14" t="s">
        <v>8533</v>
      </c>
    </row>
    <row r="3273" spans="1:10" x14ac:dyDescent="0.2">
      <c r="A3273" s="14">
        <v>20251031</v>
      </c>
      <c r="B3273" s="15">
        <v>7313</v>
      </c>
      <c r="C3273" s="14" t="s">
        <v>11518</v>
      </c>
      <c r="D3273" s="14" t="s">
        <v>12680</v>
      </c>
      <c r="E3273" s="14">
        <v>3700</v>
      </c>
      <c r="F3273" s="14" t="s">
        <v>9294</v>
      </c>
      <c r="G3273" s="14">
        <v>6</v>
      </c>
      <c r="H3273" s="14" t="s">
        <v>9295</v>
      </c>
      <c r="I3273" s="14">
        <v>4</v>
      </c>
      <c r="J3273" s="14" t="s">
        <v>8177</v>
      </c>
    </row>
    <row r="3274" spans="1:10" x14ac:dyDescent="0.2">
      <c r="A3274" s="14">
        <v>20251031</v>
      </c>
      <c r="B3274" s="15">
        <v>7314</v>
      </c>
      <c r="C3274" s="14" t="s">
        <v>11519</v>
      </c>
      <c r="D3274" s="14" t="s">
        <v>12682</v>
      </c>
      <c r="E3274" s="14">
        <v>3700</v>
      </c>
      <c r="F3274" s="14" t="s">
        <v>9294</v>
      </c>
      <c r="G3274" s="14">
        <v>6</v>
      </c>
      <c r="H3274" s="14" t="s">
        <v>9295</v>
      </c>
      <c r="I3274" s="14" t="s">
        <v>8153</v>
      </c>
      <c r="J3274" s="14" t="s">
        <v>8153</v>
      </c>
    </row>
    <row r="3275" spans="1:10" x14ac:dyDescent="0.2">
      <c r="A3275" s="14">
        <v>20251031</v>
      </c>
      <c r="B3275" s="15">
        <v>7317</v>
      </c>
      <c r="C3275" s="14" t="s">
        <v>11520</v>
      </c>
      <c r="D3275" s="14" t="s">
        <v>12681</v>
      </c>
      <c r="E3275" s="14">
        <v>3700</v>
      </c>
      <c r="F3275" s="14" t="s">
        <v>9294</v>
      </c>
      <c r="G3275" s="14">
        <v>6</v>
      </c>
      <c r="H3275" s="14" t="s">
        <v>9295</v>
      </c>
      <c r="I3275" s="14" t="s">
        <v>8153</v>
      </c>
      <c r="J3275" s="14" t="s">
        <v>8153</v>
      </c>
    </row>
    <row r="3276" spans="1:10" x14ac:dyDescent="0.2">
      <c r="A3276" s="14">
        <v>20251031</v>
      </c>
      <c r="B3276" s="15">
        <v>7318</v>
      </c>
      <c r="C3276" s="14" t="s">
        <v>11521</v>
      </c>
      <c r="D3276" s="14" t="s">
        <v>12681</v>
      </c>
      <c r="E3276" s="14">
        <v>3700</v>
      </c>
      <c r="F3276" s="14" t="s">
        <v>9294</v>
      </c>
      <c r="G3276" s="14">
        <v>6</v>
      </c>
      <c r="H3276" s="14" t="s">
        <v>9295</v>
      </c>
      <c r="I3276" s="14" t="s">
        <v>8153</v>
      </c>
      <c r="J3276" s="14" t="s">
        <v>8153</v>
      </c>
    </row>
    <row r="3277" spans="1:10" x14ac:dyDescent="0.2">
      <c r="A3277" s="14">
        <v>20251031</v>
      </c>
      <c r="B3277" s="15">
        <v>7320</v>
      </c>
      <c r="C3277" s="14" t="s">
        <v>11522</v>
      </c>
      <c r="D3277" s="14" t="s">
        <v>12681</v>
      </c>
      <c r="E3277" s="14">
        <v>7200</v>
      </c>
      <c r="F3277" s="14" t="s">
        <v>8311</v>
      </c>
      <c r="G3277" s="14">
        <v>16</v>
      </c>
      <c r="H3277" s="14" t="s">
        <v>8312</v>
      </c>
      <c r="I3277" s="14" t="s">
        <v>8153</v>
      </c>
      <c r="J3277" s="14" t="s">
        <v>8153</v>
      </c>
    </row>
    <row r="3278" spans="1:10" x14ac:dyDescent="0.2">
      <c r="A3278" s="14">
        <v>20251031</v>
      </c>
      <c r="B3278" s="15">
        <v>7322</v>
      </c>
      <c r="C3278" s="14" t="s">
        <v>11523</v>
      </c>
      <c r="D3278" s="14" t="s">
        <v>12680</v>
      </c>
      <c r="E3278" s="14">
        <v>7050</v>
      </c>
      <c r="F3278" s="14" t="s">
        <v>10675</v>
      </c>
      <c r="G3278" s="14">
        <v>15</v>
      </c>
      <c r="H3278" s="14" t="s">
        <v>10676</v>
      </c>
      <c r="I3278" s="14">
        <v>7</v>
      </c>
      <c r="J3278" s="14" t="s">
        <v>8203</v>
      </c>
    </row>
    <row r="3279" spans="1:10" x14ac:dyDescent="0.2">
      <c r="A3279" s="14">
        <v>20251031</v>
      </c>
      <c r="B3279" s="15">
        <v>7325</v>
      </c>
      <c r="C3279" s="14" t="s">
        <v>11524</v>
      </c>
      <c r="D3279" s="14" t="s">
        <v>12681</v>
      </c>
      <c r="E3279" s="14">
        <v>7150</v>
      </c>
      <c r="F3279" s="14" t="s">
        <v>10682</v>
      </c>
      <c r="G3279" s="14">
        <v>16</v>
      </c>
      <c r="H3279" s="14" t="s">
        <v>8312</v>
      </c>
      <c r="I3279" s="14" t="s">
        <v>8153</v>
      </c>
      <c r="J3279" s="14" t="s">
        <v>8153</v>
      </c>
    </row>
    <row r="3280" spans="1:10" x14ac:dyDescent="0.2">
      <c r="A3280" s="14">
        <v>20251031</v>
      </c>
      <c r="B3280" s="15">
        <v>7326</v>
      </c>
      <c r="C3280" s="14" t="s">
        <v>11525</v>
      </c>
      <c r="D3280" s="14" t="s">
        <v>12681</v>
      </c>
      <c r="E3280" s="14">
        <v>7150</v>
      </c>
      <c r="F3280" s="14" t="s">
        <v>10682</v>
      </c>
      <c r="G3280" s="14">
        <v>16</v>
      </c>
      <c r="H3280" s="14" t="s">
        <v>8312</v>
      </c>
      <c r="I3280" s="14" t="s">
        <v>8153</v>
      </c>
      <c r="J3280" s="14" t="s">
        <v>8153</v>
      </c>
    </row>
    <row r="3281" spans="1:10" x14ac:dyDescent="0.2">
      <c r="A3281" s="14">
        <v>20251031</v>
      </c>
      <c r="B3281" s="15">
        <v>7327</v>
      </c>
      <c r="C3281" s="14" t="s">
        <v>11526</v>
      </c>
      <c r="D3281" s="14" t="s">
        <v>12680</v>
      </c>
      <c r="E3281" s="14">
        <v>7050</v>
      </c>
      <c r="F3281" s="14" t="s">
        <v>10675</v>
      </c>
      <c r="G3281" s="14">
        <v>15</v>
      </c>
      <c r="H3281" s="14" t="s">
        <v>10676</v>
      </c>
      <c r="I3281" s="14">
        <v>6</v>
      </c>
      <c r="J3281" s="14" t="s">
        <v>8150</v>
      </c>
    </row>
    <row r="3282" spans="1:10" x14ac:dyDescent="0.2">
      <c r="A3282" s="14">
        <v>20251031</v>
      </c>
      <c r="B3282" s="15">
        <v>7337</v>
      </c>
      <c r="C3282" s="14" t="s">
        <v>11527</v>
      </c>
      <c r="D3282" s="14" t="s">
        <v>12680</v>
      </c>
      <c r="E3282" s="14">
        <v>7050</v>
      </c>
      <c r="F3282" s="14" t="s">
        <v>10675</v>
      </c>
      <c r="G3282" s="14">
        <v>15</v>
      </c>
      <c r="H3282" s="14" t="s">
        <v>10676</v>
      </c>
      <c r="I3282" s="14">
        <v>4</v>
      </c>
      <c r="J3282" s="14" t="s">
        <v>8177</v>
      </c>
    </row>
    <row r="3283" spans="1:10" x14ac:dyDescent="0.2">
      <c r="A3283" s="14">
        <v>20251031</v>
      </c>
      <c r="B3283" s="15">
        <v>7343</v>
      </c>
      <c r="C3283" s="14" t="s">
        <v>11528</v>
      </c>
      <c r="D3283" s="14" t="s">
        <v>12681</v>
      </c>
      <c r="E3283" s="14">
        <v>7150</v>
      </c>
      <c r="F3283" s="14" t="s">
        <v>10682</v>
      </c>
      <c r="G3283" s="14">
        <v>16</v>
      </c>
      <c r="H3283" s="14" t="s">
        <v>8312</v>
      </c>
      <c r="I3283" s="14" t="s">
        <v>8153</v>
      </c>
      <c r="J3283" s="14" t="s">
        <v>8153</v>
      </c>
    </row>
    <row r="3284" spans="1:10" x14ac:dyDescent="0.2">
      <c r="A3284" s="14">
        <v>20251031</v>
      </c>
      <c r="B3284" s="15">
        <v>7345</v>
      </c>
      <c r="C3284" s="14" t="s">
        <v>11529</v>
      </c>
      <c r="D3284" s="14" t="s">
        <v>12681</v>
      </c>
      <c r="E3284" s="14">
        <v>7200</v>
      </c>
      <c r="F3284" s="14" t="s">
        <v>8311</v>
      </c>
      <c r="G3284" s="14">
        <v>16</v>
      </c>
      <c r="H3284" s="14" t="s">
        <v>8312</v>
      </c>
      <c r="I3284" s="14" t="s">
        <v>8153</v>
      </c>
      <c r="J3284" s="14" t="s">
        <v>8153</v>
      </c>
    </row>
    <row r="3285" spans="1:10" x14ac:dyDescent="0.2">
      <c r="A3285" s="14">
        <v>20251031</v>
      </c>
      <c r="B3285" s="15">
        <v>7347</v>
      </c>
      <c r="C3285" s="14" t="s">
        <v>11530</v>
      </c>
      <c r="D3285" s="14" t="s">
        <v>12680</v>
      </c>
      <c r="E3285" s="14">
        <v>7100</v>
      </c>
      <c r="F3285" s="14" t="s">
        <v>8383</v>
      </c>
      <c r="G3285" s="14">
        <v>16</v>
      </c>
      <c r="H3285" s="14" t="s">
        <v>8312</v>
      </c>
      <c r="I3285" s="14" t="s">
        <v>8153</v>
      </c>
      <c r="J3285" s="14" t="s">
        <v>8153</v>
      </c>
    </row>
    <row r="3286" spans="1:10" x14ac:dyDescent="0.2">
      <c r="A3286" s="14">
        <v>20251031</v>
      </c>
      <c r="B3286" s="15">
        <v>7350</v>
      </c>
      <c r="C3286" s="14" t="s">
        <v>11531</v>
      </c>
      <c r="D3286" s="14" t="s">
        <v>12680</v>
      </c>
      <c r="E3286" s="14">
        <v>7050</v>
      </c>
      <c r="F3286" s="14" t="s">
        <v>10675</v>
      </c>
      <c r="G3286" s="14">
        <v>15</v>
      </c>
      <c r="H3286" s="14" t="s">
        <v>10676</v>
      </c>
      <c r="I3286" s="14">
        <v>6</v>
      </c>
      <c r="J3286" s="14" t="s">
        <v>8150</v>
      </c>
    </row>
    <row r="3287" spans="1:10" x14ac:dyDescent="0.2">
      <c r="A3287" s="14">
        <v>20251031</v>
      </c>
      <c r="B3287" s="15">
        <v>7351</v>
      </c>
      <c r="C3287" s="14" t="s">
        <v>11532</v>
      </c>
      <c r="D3287" s="14" t="s">
        <v>12681</v>
      </c>
      <c r="E3287" s="14">
        <v>9050</v>
      </c>
      <c r="F3287" s="14" t="s">
        <v>8187</v>
      </c>
      <c r="G3287" s="14">
        <v>10</v>
      </c>
      <c r="H3287" s="14" t="s">
        <v>8164</v>
      </c>
      <c r="I3287" s="14" t="s">
        <v>8153</v>
      </c>
      <c r="J3287" s="14" t="s">
        <v>8153</v>
      </c>
    </row>
    <row r="3288" spans="1:10" x14ac:dyDescent="0.2">
      <c r="A3288" s="14">
        <v>20251031</v>
      </c>
      <c r="B3288" s="15">
        <v>7352</v>
      </c>
      <c r="C3288" s="14" t="s">
        <v>11533</v>
      </c>
      <c r="D3288" s="14" t="s">
        <v>12681</v>
      </c>
      <c r="E3288" s="14">
        <v>9050</v>
      </c>
      <c r="F3288" s="14" t="s">
        <v>8187</v>
      </c>
      <c r="G3288" s="14">
        <v>10</v>
      </c>
      <c r="H3288" s="14" t="s">
        <v>8164</v>
      </c>
      <c r="I3288" s="14" t="s">
        <v>8153</v>
      </c>
      <c r="J3288" s="14" t="s">
        <v>8153</v>
      </c>
    </row>
    <row r="3289" spans="1:10" x14ac:dyDescent="0.2">
      <c r="A3289" s="14">
        <v>20251031</v>
      </c>
      <c r="B3289" s="15">
        <v>7353</v>
      </c>
      <c r="C3289" s="14" t="s">
        <v>11534</v>
      </c>
      <c r="D3289" s="14" t="s">
        <v>12681</v>
      </c>
      <c r="E3289" s="14">
        <v>9050</v>
      </c>
      <c r="F3289" s="14" t="s">
        <v>8187</v>
      </c>
      <c r="G3289" s="14">
        <v>10</v>
      </c>
      <c r="H3289" s="14" t="s">
        <v>8164</v>
      </c>
      <c r="I3289" s="14" t="s">
        <v>8153</v>
      </c>
      <c r="J3289" s="14" t="s">
        <v>8153</v>
      </c>
    </row>
    <row r="3290" spans="1:10" x14ac:dyDescent="0.2">
      <c r="A3290" s="14">
        <v>20251031</v>
      </c>
      <c r="B3290" s="15">
        <v>7354</v>
      </c>
      <c r="C3290" s="14" t="s">
        <v>11535</v>
      </c>
      <c r="D3290" s="14" t="s">
        <v>12680</v>
      </c>
      <c r="E3290" s="14">
        <v>9050</v>
      </c>
      <c r="F3290" s="14" t="s">
        <v>8187</v>
      </c>
      <c r="G3290" s="14">
        <v>10</v>
      </c>
      <c r="H3290" s="14" t="s">
        <v>8164</v>
      </c>
      <c r="I3290" s="14">
        <v>7</v>
      </c>
      <c r="J3290" s="14" t="s">
        <v>8203</v>
      </c>
    </row>
    <row r="3291" spans="1:10" x14ac:dyDescent="0.2">
      <c r="A3291" s="14">
        <v>20251031</v>
      </c>
      <c r="B3291" s="15">
        <v>7355</v>
      </c>
      <c r="C3291" s="14" t="s">
        <v>11536</v>
      </c>
      <c r="D3291" s="14" t="s">
        <v>8162</v>
      </c>
      <c r="E3291" s="14">
        <v>9050</v>
      </c>
      <c r="F3291" s="14" t="s">
        <v>8187</v>
      </c>
      <c r="G3291" s="14">
        <v>10</v>
      </c>
      <c r="H3291" s="14" t="s">
        <v>8164</v>
      </c>
      <c r="I3291" s="14" t="s">
        <v>8153</v>
      </c>
      <c r="J3291" s="14" t="s">
        <v>8153</v>
      </c>
    </row>
    <row r="3292" spans="1:10" x14ac:dyDescent="0.2">
      <c r="A3292" s="14">
        <v>20251031</v>
      </c>
      <c r="B3292" s="15">
        <v>7356</v>
      </c>
      <c r="C3292" s="14" t="s">
        <v>11537</v>
      </c>
      <c r="D3292" s="14" t="s">
        <v>12681</v>
      </c>
      <c r="E3292" s="14">
        <v>9050</v>
      </c>
      <c r="F3292" s="14" t="s">
        <v>8187</v>
      </c>
      <c r="G3292" s="14">
        <v>10</v>
      </c>
      <c r="H3292" s="14" t="s">
        <v>8164</v>
      </c>
      <c r="I3292" s="14" t="s">
        <v>8153</v>
      </c>
      <c r="J3292" s="14" t="s">
        <v>8153</v>
      </c>
    </row>
    <row r="3293" spans="1:10" x14ac:dyDescent="0.2">
      <c r="A3293" s="14">
        <v>20251031</v>
      </c>
      <c r="B3293" s="15">
        <v>7357</v>
      </c>
      <c r="C3293" s="14" t="s">
        <v>11538</v>
      </c>
      <c r="D3293" s="14" t="s">
        <v>12682</v>
      </c>
      <c r="E3293" s="14">
        <v>9050</v>
      </c>
      <c r="F3293" s="14" t="s">
        <v>8187</v>
      </c>
      <c r="G3293" s="14">
        <v>10</v>
      </c>
      <c r="H3293" s="14" t="s">
        <v>8164</v>
      </c>
      <c r="I3293" s="14" t="s">
        <v>8153</v>
      </c>
      <c r="J3293" s="14" t="s">
        <v>8153</v>
      </c>
    </row>
    <row r="3294" spans="1:10" x14ac:dyDescent="0.2">
      <c r="A3294" s="14">
        <v>20251031</v>
      </c>
      <c r="B3294" s="15">
        <v>7358</v>
      </c>
      <c r="C3294" s="14" t="s">
        <v>11539</v>
      </c>
      <c r="D3294" s="14" t="s">
        <v>12682</v>
      </c>
      <c r="E3294" s="14">
        <v>9050</v>
      </c>
      <c r="F3294" s="14" t="s">
        <v>8187</v>
      </c>
      <c r="G3294" s="14">
        <v>10</v>
      </c>
      <c r="H3294" s="14" t="s">
        <v>8164</v>
      </c>
      <c r="I3294" s="14">
        <v>7</v>
      </c>
      <c r="J3294" s="14" t="s">
        <v>8203</v>
      </c>
    </row>
    <row r="3295" spans="1:10" x14ac:dyDescent="0.2">
      <c r="A3295" s="14">
        <v>20251031</v>
      </c>
      <c r="B3295" s="15">
        <v>7359</v>
      </c>
      <c r="C3295" s="14" t="s">
        <v>11540</v>
      </c>
      <c r="D3295" s="14" t="s">
        <v>12681</v>
      </c>
      <c r="E3295" s="14">
        <v>9050</v>
      </c>
      <c r="F3295" s="14" t="s">
        <v>8187</v>
      </c>
      <c r="G3295" s="14">
        <v>10</v>
      </c>
      <c r="H3295" s="14" t="s">
        <v>8164</v>
      </c>
      <c r="I3295" s="14" t="s">
        <v>8153</v>
      </c>
      <c r="J3295" s="14" t="s">
        <v>8153</v>
      </c>
    </row>
    <row r="3296" spans="1:10" x14ac:dyDescent="0.2">
      <c r="A3296" s="14">
        <v>20251031</v>
      </c>
      <c r="B3296" s="15">
        <v>7360</v>
      </c>
      <c r="C3296" s="14" t="s">
        <v>11541</v>
      </c>
      <c r="D3296" s="14" t="s">
        <v>12681</v>
      </c>
      <c r="E3296" s="14">
        <v>9050</v>
      </c>
      <c r="F3296" s="14" t="s">
        <v>8187</v>
      </c>
      <c r="G3296" s="14">
        <v>10</v>
      </c>
      <c r="H3296" s="14" t="s">
        <v>8164</v>
      </c>
      <c r="I3296" s="14" t="s">
        <v>8153</v>
      </c>
      <c r="J3296" s="14" t="s">
        <v>8153</v>
      </c>
    </row>
    <row r="3297" spans="1:10" x14ac:dyDescent="0.2">
      <c r="A3297" s="14">
        <v>20251031</v>
      </c>
      <c r="B3297" s="15">
        <v>7361</v>
      </c>
      <c r="C3297" s="14" t="s">
        <v>11542</v>
      </c>
      <c r="D3297" s="14" t="s">
        <v>12681</v>
      </c>
      <c r="E3297" s="14">
        <v>9050</v>
      </c>
      <c r="F3297" s="14" t="s">
        <v>8187</v>
      </c>
      <c r="G3297" s="14">
        <v>10</v>
      </c>
      <c r="H3297" s="14" t="s">
        <v>8164</v>
      </c>
      <c r="I3297" s="14" t="s">
        <v>8153</v>
      </c>
      <c r="J3297" s="14" t="s">
        <v>8153</v>
      </c>
    </row>
    <row r="3298" spans="1:10" x14ac:dyDescent="0.2">
      <c r="A3298" s="14">
        <v>20251031</v>
      </c>
      <c r="B3298" s="15">
        <v>7362</v>
      </c>
      <c r="C3298" s="14" t="s">
        <v>11543</v>
      </c>
      <c r="D3298" s="14" t="s">
        <v>12681</v>
      </c>
      <c r="E3298" s="14">
        <v>9050</v>
      </c>
      <c r="F3298" s="14" t="s">
        <v>8187</v>
      </c>
      <c r="G3298" s="14">
        <v>10</v>
      </c>
      <c r="H3298" s="14" t="s">
        <v>8164</v>
      </c>
      <c r="I3298" s="14" t="s">
        <v>8153</v>
      </c>
      <c r="J3298" s="14" t="s">
        <v>8153</v>
      </c>
    </row>
    <row r="3299" spans="1:10" x14ac:dyDescent="0.2">
      <c r="A3299" s="14">
        <v>20251031</v>
      </c>
      <c r="B3299" s="15">
        <v>7363</v>
      </c>
      <c r="C3299" s="14" t="s">
        <v>11544</v>
      </c>
      <c r="D3299" s="14" t="s">
        <v>12681</v>
      </c>
      <c r="E3299" s="14">
        <v>9050</v>
      </c>
      <c r="F3299" s="14" t="s">
        <v>8187</v>
      </c>
      <c r="G3299" s="14">
        <v>10</v>
      </c>
      <c r="H3299" s="14" t="s">
        <v>8164</v>
      </c>
      <c r="I3299" s="14" t="s">
        <v>8153</v>
      </c>
      <c r="J3299" s="14" t="s">
        <v>8153</v>
      </c>
    </row>
    <row r="3300" spans="1:10" x14ac:dyDescent="0.2">
      <c r="A3300" s="14">
        <v>20251031</v>
      </c>
      <c r="B3300" s="15">
        <v>7364</v>
      </c>
      <c r="C3300" s="14" t="s">
        <v>11545</v>
      </c>
      <c r="D3300" s="14" t="s">
        <v>8162</v>
      </c>
      <c r="E3300" s="14">
        <v>9050</v>
      </c>
      <c r="F3300" s="14" t="s">
        <v>8187</v>
      </c>
      <c r="G3300" s="14">
        <v>10</v>
      </c>
      <c r="H3300" s="14" t="s">
        <v>8164</v>
      </c>
      <c r="I3300" s="14" t="s">
        <v>8153</v>
      </c>
      <c r="J3300" s="14" t="s">
        <v>8153</v>
      </c>
    </row>
    <row r="3301" spans="1:10" x14ac:dyDescent="0.2">
      <c r="A3301" s="14">
        <v>20251031</v>
      </c>
      <c r="B3301" s="15">
        <v>7366</v>
      </c>
      <c r="C3301" s="14" t="s">
        <v>11546</v>
      </c>
      <c r="D3301" s="14" t="s">
        <v>12680</v>
      </c>
      <c r="E3301" s="14">
        <v>9050</v>
      </c>
      <c r="F3301" s="14" t="s">
        <v>8187</v>
      </c>
      <c r="G3301" s="14">
        <v>10</v>
      </c>
      <c r="H3301" s="14" t="s">
        <v>8164</v>
      </c>
      <c r="I3301" s="14">
        <v>7</v>
      </c>
      <c r="J3301" s="14" t="s">
        <v>8203</v>
      </c>
    </row>
    <row r="3302" spans="1:10" x14ac:dyDescent="0.2">
      <c r="A3302" s="14">
        <v>20251031</v>
      </c>
      <c r="B3302" s="15">
        <v>7367</v>
      </c>
      <c r="C3302" s="14" t="s">
        <v>11547</v>
      </c>
      <c r="D3302" s="14" t="s">
        <v>12682</v>
      </c>
      <c r="E3302" s="14">
        <v>9050</v>
      </c>
      <c r="F3302" s="14" t="s">
        <v>8187</v>
      </c>
      <c r="G3302" s="14">
        <v>10</v>
      </c>
      <c r="H3302" s="14" t="s">
        <v>8164</v>
      </c>
      <c r="I3302" s="14" t="s">
        <v>8153</v>
      </c>
      <c r="J3302" s="14" t="s">
        <v>8153</v>
      </c>
    </row>
    <row r="3303" spans="1:10" x14ac:dyDescent="0.2">
      <c r="A3303" s="14">
        <v>20251031</v>
      </c>
      <c r="B3303" s="15">
        <v>7368</v>
      </c>
      <c r="C3303" s="14" t="s">
        <v>11548</v>
      </c>
      <c r="D3303" s="14" t="s">
        <v>12682</v>
      </c>
      <c r="E3303" s="14">
        <v>9050</v>
      </c>
      <c r="F3303" s="14" t="s">
        <v>8187</v>
      </c>
      <c r="G3303" s="14">
        <v>10</v>
      </c>
      <c r="H3303" s="14" t="s">
        <v>8164</v>
      </c>
      <c r="I3303" s="14" t="s">
        <v>8153</v>
      </c>
      <c r="J3303" s="14" t="s">
        <v>8153</v>
      </c>
    </row>
    <row r="3304" spans="1:10" x14ac:dyDescent="0.2">
      <c r="A3304" s="14">
        <v>20251031</v>
      </c>
      <c r="B3304" s="15">
        <v>7369</v>
      </c>
      <c r="C3304" s="14" t="s">
        <v>11549</v>
      </c>
      <c r="D3304" s="14" t="s">
        <v>12681</v>
      </c>
      <c r="E3304" s="14">
        <v>9050</v>
      </c>
      <c r="F3304" s="14" t="s">
        <v>8187</v>
      </c>
      <c r="G3304" s="14">
        <v>10</v>
      </c>
      <c r="H3304" s="14" t="s">
        <v>8164</v>
      </c>
      <c r="I3304" s="14" t="s">
        <v>8153</v>
      </c>
      <c r="J3304" s="14" t="s">
        <v>8153</v>
      </c>
    </row>
    <row r="3305" spans="1:10" x14ac:dyDescent="0.2">
      <c r="A3305" s="14">
        <v>20251031</v>
      </c>
      <c r="B3305" s="15">
        <v>7370</v>
      </c>
      <c r="C3305" s="14" t="s">
        <v>11550</v>
      </c>
      <c r="D3305" s="14" t="s">
        <v>12681</v>
      </c>
      <c r="E3305" s="14">
        <v>9050</v>
      </c>
      <c r="F3305" s="14" t="s">
        <v>8187</v>
      </c>
      <c r="G3305" s="14">
        <v>10</v>
      </c>
      <c r="H3305" s="14" t="s">
        <v>8164</v>
      </c>
      <c r="I3305" s="14" t="s">
        <v>8153</v>
      </c>
      <c r="J3305" s="14" t="s">
        <v>8153</v>
      </c>
    </row>
    <row r="3306" spans="1:10" x14ac:dyDescent="0.2">
      <c r="A3306" s="14">
        <v>20251031</v>
      </c>
      <c r="B3306" s="15">
        <v>7371</v>
      </c>
      <c r="C3306" s="14" t="s">
        <v>11551</v>
      </c>
      <c r="D3306" s="14" t="s">
        <v>12681</v>
      </c>
      <c r="E3306" s="14">
        <v>9050</v>
      </c>
      <c r="F3306" s="14" t="s">
        <v>8187</v>
      </c>
      <c r="G3306" s="14">
        <v>10</v>
      </c>
      <c r="H3306" s="14" t="s">
        <v>8164</v>
      </c>
      <c r="I3306" s="14" t="s">
        <v>8153</v>
      </c>
      <c r="J3306" s="14" t="s">
        <v>8153</v>
      </c>
    </row>
    <row r="3307" spans="1:10" x14ac:dyDescent="0.2">
      <c r="A3307" s="14">
        <v>20251031</v>
      </c>
      <c r="B3307" s="15">
        <v>7372</v>
      </c>
      <c r="C3307" s="14" t="s">
        <v>11552</v>
      </c>
      <c r="D3307" s="14" t="s">
        <v>12681</v>
      </c>
      <c r="E3307" s="14">
        <v>9050</v>
      </c>
      <c r="F3307" s="14" t="s">
        <v>8187</v>
      </c>
      <c r="G3307" s="14">
        <v>10</v>
      </c>
      <c r="H3307" s="14" t="s">
        <v>8164</v>
      </c>
      <c r="I3307" s="14" t="s">
        <v>8153</v>
      </c>
      <c r="J3307" s="14" t="s">
        <v>8153</v>
      </c>
    </row>
    <row r="3308" spans="1:10" x14ac:dyDescent="0.2">
      <c r="A3308" s="14">
        <v>20251031</v>
      </c>
      <c r="B3308" s="15">
        <v>7373</v>
      </c>
      <c r="C3308" s="14" t="s">
        <v>11553</v>
      </c>
      <c r="D3308" s="14" t="s">
        <v>12681</v>
      </c>
      <c r="E3308" s="14">
        <v>9050</v>
      </c>
      <c r="F3308" s="14" t="s">
        <v>8187</v>
      </c>
      <c r="G3308" s="14">
        <v>10</v>
      </c>
      <c r="H3308" s="14" t="s">
        <v>8164</v>
      </c>
      <c r="I3308" s="14" t="s">
        <v>8153</v>
      </c>
      <c r="J3308" s="14" t="s">
        <v>8153</v>
      </c>
    </row>
    <row r="3309" spans="1:10" x14ac:dyDescent="0.2">
      <c r="A3309" s="14">
        <v>20251031</v>
      </c>
      <c r="B3309" s="15">
        <v>7374</v>
      </c>
      <c r="C3309" s="14" t="s">
        <v>11554</v>
      </c>
      <c r="D3309" s="14" t="s">
        <v>12681</v>
      </c>
      <c r="E3309" s="14">
        <v>9050</v>
      </c>
      <c r="F3309" s="14" t="s">
        <v>8187</v>
      </c>
      <c r="G3309" s="14">
        <v>10</v>
      </c>
      <c r="H3309" s="14" t="s">
        <v>8164</v>
      </c>
      <c r="I3309" s="14" t="s">
        <v>8153</v>
      </c>
      <c r="J3309" s="14" t="s">
        <v>8153</v>
      </c>
    </row>
    <row r="3310" spans="1:10" x14ac:dyDescent="0.2">
      <c r="A3310" s="14">
        <v>20251031</v>
      </c>
      <c r="B3310" s="15">
        <v>7375</v>
      </c>
      <c r="C3310" s="14" t="s">
        <v>11555</v>
      </c>
      <c r="D3310" s="14" t="s">
        <v>12681</v>
      </c>
      <c r="E3310" s="14">
        <v>9050</v>
      </c>
      <c r="F3310" s="14" t="s">
        <v>8187</v>
      </c>
      <c r="G3310" s="14">
        <v>10</v>
      </c>
      <c r="H3310" s="14" t="s">
        <v>8164</v>
      </c>
      <c r="I3310" s="14" t="s">
        <v>8153</v>
      </c>
      <c r="J3310" s="14" t="s">
        <v>8153</v>
      </c>
    </row>
    <row r="3311" spans="1:10" x14ac:dyDescent="0.2">
      <c r="A3311" s="14">
        <v>20251031</v>
      </c>
      <c r="B3311" s="15">
        <v>7376</v>
      </c>
      <c r="C3311" s="14" t="s">
        <v>11556</v>
      </c>
      <c r="D3311" s="14" t="s">
        <v>12681</v>
      </c>
      <c r="E3311" s="14">
        <v>9050</v>
      </c>
      <c r="F3311" s="14" t="s">
        <v>8187</v>
      </c>
      <c r="G3311" s="14">
        <v>10</v>
      </c>
      <c r="H3311" s="14" t="s">
        <v>8164</v>
      </c>
      <c r="I3311" s="14" t="s">
        <v>8153</v>
      </c>
      <c r="J3311" s="14" t="s">
        <v>8153</v>
      </c>
    </row>
    <row r="3312" spans="1:10" x14ac:dyDescent="0.2">
      <c r="A3312" s="14">
        <v>20251031</v>
      </c>
      <c r="B3312" s="15">
        <v>7377</v>
      </c>
      <c r="C3312" s="14" t="s">
        <v>11557</v>
      </c>
      <c r="D3312" s="14" t="s">
        <v>12682</v>
      </c>
      <c r="E3312" s="14">
        <v>9050</v>
      </c>
      <c r="F3312" s="14" t="s">
        <v>8187</v>
      </c>
      <c r="G3312" s="14">
        <v>10</v>
      </c>
      <c r="H3312" s="14" t="s">
        <v>8164</v>
      </c>
      <c r="I3312" s="14" t="s">
        <v>8153</v>
      </c>
      <c r="J3312" s="14" t="s">
        <v>8153</v>
      </c>
    </row>
    <row r="3313" spans="1:10" x14ac:dyDescent="0.2">
      <c r="A3313" s="14">
        <v>20251031</v>
      </c>
      <c r="B3313" s="15">
        <v>7378</v>
      </c>
      <c r="C3313" s="14" t="s">
        <v>11558</v>
      </c>
      <c r="D3313" s="14" t="s">
        <v>12681</v>
      </c>
      <c r="E3313" s="14">
        <v>9050</v>
      </c>
      <c r="F3313" s="14" t="s">
        <v>8187</v>
      </c>
      <c r="G3313" s="14">
        <v>10</v>
      </c>
      <c r="H3313" s="14" t="s">
        <v>8164</v>
      </c>
      <c r="I3313" s="14" t="s">
        <v>8153</v>
      </c>
      <c r="J3313" s="14" t="s">
        <v>8153</v>
      </c>
    </row>
    <row r="3314" spans="1:10" x14ac:dyDescent="0.2">
      <c r="A3314" s="14">
        <v>20251031</v>
      </c>
      <c r="B3314" s="15">
        <v>7380</v>
      </c>
      <c r="C3314" s="14" t="s">
        <v>11559</v>
      </c>
      <c r="D3314" s="14" t="s">
        <v>12680</v>
      </c>
      <c r="E3314" s="14">
        <v>7050</v>
      </c>
      <c r="F3314" s="14" t="s">
        <v>10675</v>
      </c>
      <c r="G3314" s="14">
        <v>15</v>
      </c>
      <c r="H3314" s="14" t="s">
        <v>10676</v>
      </c>
      <c r="I3314" s="14">
        <v>6</v>
      </c>
      <c r="J3314" s="14" t="s">
        <v>8150</v>
      </c>
    </row>
    <row r="3315" spans="1:10" x14ac:dyDescent="0.2">
      <c r="A3315" s="14">
        <v>20251031</v>
      </c>
      <c r="B3315" s="15">
        <v>7381</v>
      </c>
      <c r="C3315" s="14" t="s">
        <v>11560</v>
      </c>
      <c r="D3315" s="14" t="s">
        <v>12680</v>
      </c>
      <c r="E3315" s="14">
        <v>7050</v>
      </c>
      <c r="F3315" s="14" t="s">
        <v>10675</v>
      </c>
      <c r="G3315" s="14">
        <v>15</v>
      </c>
      <c r="H3315" s="14" t="s">
        <v>10676</v>
      </c>
      <c r="I3315" s="14">
        <v>6</v>
      </c>
      <c r="J3315" s="14" t="s">
        <v>8150</v>
      </c>
    </row>
    <row r="3316" spans="1:10" x14ac:dyDescent="0.2">
      <c r="A3316" s="14">
        <v>20251031</v>
      </c>
      <c r="B3316" s="15">
        <v>7383</v>
      </c>
      <c r="C3316" s="14" t="s">
        <v>11561</v>
      </c>
      <c r="D3316" s="14" t="s">
        <v>12680</v>
      </c>
      <c r="E3316" s="14">
        <v>7200</v>
      </c>
      <c r="F3316" s="14" t="s">
        <v>8311</v>
      </c>
      <c r="G3316" s="14">
        <v>16</v>
      </c>
      <c r="H3316" s="14" t="s">
        <v>8312</v>
      </c>
      <c r="I3316" s="14">
        <v>6</v>
      </c>
      <c r="J3316" s="14" t="s">
        <v>8150</v>
      </c>
    </row>
    <row r="3317" spans="1:10" x14ac:dyDescent="0.2">
      <c r="A3317" s="14">
        <v>20251031</v>
      </c>
      <c r="B3317" s="15">
        <v>7384</v>
      </c>
      <c r="C3317" s="14" t="s">
        <v>11562</v>
      </c>
      <c r="D3317" s="14" t="s">
        <v>12680</v>
      </c>
      <c r="E3317" s="14">
        <v>7050</v>
      </c>
      <c r="F3317" s="14" t="s">
        <v>10675</v>
      </c>
      <c r="G3317" s="14">
        <v>15</v>
      </c>
      <c r="H3317" s="14" t="s">
        <v>10676</v>
      </c>
      <c r="I3317" s="14">
        <v>7</v>
      </c>
      <c r="J3317" s="14" t="s">
        <v>8203</v>
      </c>
    </row>
    <row r="3318" spans="1:10" x14ac:dyDescent="0.2">
      <c r="A3318" s="14">
        <v>20251031</v>
      </c>
      <c r="B3318" s="15">
        <v>7388</v>
      </c>
      <c r="C3318" s="14" t="s">
        <v>11563</v>
      </c>
      <c r="D3318" s="14" t="s">
        <v>12680</v>
      </c>
      <c r="E3318" s="14">
        <v>7150</v>
      </c>
      <c r="F3318" s="14" t="s">
        <v>10682</v>
      </c>
      <c r="G3318" s="14">
        <v>16</v>
      </c>
      <c r="H3318" s="14" t="s">
        <v>8312</v>
      </c>
      <c r="I3318" s="14">
        <v>7</v>
      </c>
      <c r="J3318" s="14" t="s">
        <v>8203</v>
      </c>
    </row>
    <row r="3319" spans="1:10" x14ac:dyDescent="0.2">
      <c r="A3319" s="14">
        <v>20251031</v>
      </c>
      <c r="B3319" s="15">
        <v>7389</v>
      </c>
      <c r="C3319" s="14" t="s">
        <v>11564</v>
      </c>
      <c r="D3319" s="14" t="s">
        <v>12680</v>
      </c>
      <c r="E3319" s="14">
        <v>7050</v>
      </c>
      <c r="F3319" s="14" t="s">
        <v>10675</v>
      </c>
      <c r="G3319" s="14">
        <v>15</v>
      </c>
      <c r="H3319" s="14" t="s">
        <v>10676</v>
      </c>
      <c r="I3319" s="14">
        <v>6</v>
      </c>
      <c r="J3319" s="14" t="s">
        <v>8150</v>
      </c>
    </row>
    <row r="3320" spans="1:10" x14ac:dyDescent="0.2">
      <c r="A3320" s="14">
        <v>20251031</v>
      </c>
      <c r="B3320" s="15">
        <v>7399</v>
      </c>
      <c r="C3320" s="14" t="s">
        <v>11565</v>
      </c>
      <c r="D3320" s="14" t="s">
        <v>12682</v>
      </c>
      <c r="E3320" s="14">
        <v>3700</v>
      </c>
      <c r="F3320" s="14" t="s">
        <v>9294</v>
      </c>
      <c r="G3320" s="14">
        <v>6</v>
      </c>
      <c r="H3320" s="14" t="s">
        <v>9295</v>
      </c>
      <c r="I3320" s="14" t="s">
        <v>8153</v>
      </c>
      <c r="J3320" s="14" t="s">
        <v>8153</v>
      </c>
    </row>
    <row r="3321" spans="1:10" x14ac:dyDescent="0.2">
      <c r="A3321" s="14">
        <v>20251031</v>
      </c>
      <c r="B3321" s="15">
        <v>7409</v>
      </c>
      <c r="C3321" s="14" t="s">
        <v>11566</v>
      </c>
      <c r="D3321" s="14" t="s">
        <v>12681</v>
      </c>
      <c r="E3321" s="14">
        <v>3700</v>
      </c>
      <c r="F3321" s="14" t="s">
        <v>9294</v>
      </c>
      <c r="G3321" s="14">
        <v>6</v>
      </c>
      <c r="H3321" s="14" t="s">
        <v>9295</v>
      </c>
      <c r="I3321" s="14" t="s">
        <v>8153</v>
      </c>
      <c r="J3321" s="14" t="s">
        <v>8153</v>
      </c>
    </row>
    <row r="3322" spans="1:10" x14ac:dyDescent="0.2">
      <c r="A3322" s="14">
        <v>20251031</v>
      </c>
      <c r="B3322" s="15">
        <v>7412</v>
      </c>
      <c r="C3322" s="14" t="s">
        <v>11567</v>
      </c>
      <c r="D3322" s="14" t="s">
        <v>12682</v>
      </c>
      <c r="E3322" s="14">
        <v>6100</v>
      </c>
      <c r="F3322" s="14" t="s">
        <v>8214</v>
      </c>
      <c r="G3322" s="14">
        <v>14</v>
      </c>
      <c r="H3322" s="14" t="s">
        <v>8215</v>
      </c>
      <c r="I3322" s="14" t="s">
        <v>8153</v>
      </c>
      <c r="J3322" s="14" t="s">
        <v>8153</v>
      </c>
    </row>
    <row r="3323" spans="1:10" x14ac:dyDescent="0.2">
      <c r="A3323" s="14">
        <v>20251031</v>
      </c>
      <c r="B3323" s="15">
        <v>7413</v>
      </c>
      <c r="C3323" s="14" t="s">
        <v>11568</v>
      </c>
      <c r="D3323" s="14" t="s">
        <v>12682</v>
      </c>
      <c r="E3323" s="14">
        <v>6050</v>
      </c>
      <c r="F3323" s="14" t="s">
        <v>8300</v>
      </c>
      <c r="G3323" s="14">
        <v>13</v>
      </c>
      <c r="H3323" s="14" t="s">
        <v>8301</v>
      </c>
      <c r="I3323" s="14" t="s">
        <v>8153</v>
      </c>
      <c r="J3323" s="14" t="s">
        <v>8153</v>
      </c>
    </row>
    <row r="3324" spans="1:10" x14ac:dyDescent="0.2">
      <c r="A3324" s="14">
        <v>20251031</v>
      </c>
      <c r="B3324" s="15">
        <v>7414</v>
      </c>
      <c r="C3324" s="14" t="s">
        <v>11569</v>
      </c>
      <c r="D3324" s="14" t="s">
        <v>12680</v>
      </c>
      <c r="E3324" s="14">
        <v>6050</v>
      </c>
      <c r="F3324" s="14" t="s">
        <v>8300</v>
      </c>
      <c r="G3324" s="14">
        <v>13</v>
      </c>
      <c r="H3324" s="14" t="s">
        <v>8301</v>
      </c>
      <c r="I3324" s="14">
        <v>7</v>
      </c>
      <c r="J3324" s="14" t="s">
        <v>8203</v>
      </c>
    </row>
    <row r="3325" spans="1:10" x14ac:dyDescent="0.2">
      <c r="A3325" s="14">
        <v>20251031</v>
      </c>
      <c r="B3325" s="15">
        <v>7416</v>
      </c>
      <c r="C3325" s="14" t="s">
        <v>11570</v>
      </c>
      <c r="D3325" s="14" t="s">
        <v>12682</v>
      </c>
      <c r="E3325" s="14">
        <v>6100</v>
      </c>
      <c r="F3325" s="14" t="s">
        <v>8214</v>
      </c>
      <c r="G3325" s="14">
        <v>14</v>
      </c>
      <c r="H3325" s="14" t="s">
        <v>8215</v>
      </c>
      <c r="I3325" s="14" t="s">
        <v>8153</v>
      </c>
      <c r="J3325" s="14" t="s">
        <v>8153</v>
      </c>
    </row>
    <row r="3326" spans="1:10" x14ac:dyDescent="0.2">
      <c r="A3326" s="14">
        <v>20251031</v>
      </c>
      <c r="B3326" s="15">
        <v>7417</v>
      </c>
      <c r="C3326" s="14" t="s">
        <v>11571</v>
      </c>
      <c r="D3326" s="14" t="s">
        <v>12682</v>
      </c>
      <c r="E3326" s="14">
        <v>6050</v>
      </c>
      <c r="F3326" s="14" t="s">
        <v>8300</v>
      </c>
      <c r="G3326" s="14">
        <v>13</v>
      </c>
      <c r="H3326" s="14" t="s">
        <v>8301</v>
      </c>
      <c r="I3326" s="14" t="s">
        <v>8153</v>
      </c>
      <c r="J3326" s="14" t="s">
        <v>8153</v>
      </c>
    </row>
    <row r="3327" spans="1:10" x14ac:dyDescent="0.2">
      <c r="A3327" s="14">
        <v>20251031</v>
      </c>
      <c r="B3327" s="15">
        <v>7419</v>
      </c>
      <c r="C3327" s="14" t="s">
        <v>11572</v>
      </c>
      <c r="D3327" s="14" t="s">
        <v>12680</v>
      </c>
      <c r="E3327" s="14">
        <v>6100</v>
      </c>
      <c r="F3327" s="14" t="s">
        <v>8214</v>
      </c>
      <c r="G3327" s="14">
        <v>14</v>
      </c>
      <c r="H3327" s="14" t="s">
        <v>8215</v>
      </c>
      <c r="I3327" s="14">
        <v>6</v>
      </c>
      <c r="J3327" s="14" t="s">
        <v>8150</v>
      </c>
    </row>
    <row r="3328" spans="1:10" x14ac:dyDescent="0.2">
      <c r="A3328" s="14">
        <v>20251031</v>
      </c>
      <c r="B3328" s="15">
        <v>7420</v>
      </c>
      <c r="C3328" s="14" t="s">
        <v>11573</v>
      </c>
      <c r="D3328" s="14" t="s">
        <v>12680</v>
      </c>
      <c r="E3328" s="14">
        <v>6050</v>
      </c>
      <c r="F3328" s="14" t="s">
        <v>8300</v>
      </c>
      <c r="G3328" s="14">
        <v>13</v>
      </c>
      <c r="H3328" s="14" t="s">
        <v>8301</v>
      </c>
      <c r="I3328" s="14">
        <v>7</v>
      </c>
      <c r="J3328" s="14" t="s">
        <v>8203</v>
      </c>
    </row>
    <row r="3329" spans="1:10" x14ac:dyDescent="0.2">
      <c r="A3329" s="14">
        <v>20251031</v>
      </c>
      <c r="B3329" s="15">
        <v>7421</v>
      </c>
      <c r="C3329" s="14" t="s">
        <v>11574</v>
      </c>
      <c r="D3329" s="14" t="s">
        <v>12680</v>
      </c>
      <c r="E3329" s="14">
        <v>6100</v>
      </c>
      <c r="F3329" s="14" t="s">
        <v>8214</v>
      </c>
      <c r="G3329" s="14">
        <v>14</v>
      </c>
      <c r="H3329" s="14" t="s">
        <v>8215</v>
      </c>
      <c r="I3329" s="14">
        <v>6</v>
      </c>
      <c r="J3329" s="14" t="s">
        <v>8150</v>
      </c>
    </row>
    <row r="3330" spans="1:10" x14ac:dyDescent="0.2">
      <c r="A3330" s="14">
        <v>20251031</v>
      </c>
      <c r="B3330" s="15">
        <v>7422</v>
      </c>
      <c r="C3330" s="14" t="s">
        <v>11575</v>
      </c>
      <c r="D3330" s="14" t="s">
        <v>12682</v>
      </c>
      <c r="E3330" s="14">
        <v>6050</v>
      </c>
      <c r="F3330" s="14" t="s">
        <v>8300</v>
      </c>
      <c r="G3330" s="14">
        <v>13</v>
      </c>
      <c r="H3330" s="14" t="s">
        <v>8301</v>
      </c>
      <c r="I3330" s="14" t="s">
        <v>8153</v>
      </c>
      <c r="J3330" s="14" t="s">
        <v>8153</v>
      </c>
    </row>
    <row r="3331" spans="1:10" x14ac:dyDescent="0.2">
      <c r="A3331" s="14">
        <v>20251031</v>
      </c>
      <c r="B3331" s="15">
        <v>7425</v>
      </c>
      <c r="C3331" s="14" t="s">
        <v>11576</v>
      </c>
      <c r="D3331" s="14" t="s">
        <v>12682</v>
      </c>
      <c r="E3331" s="14">
        <v>6050</v>
      </c>
      <c r="F3331" s="14" t="s">
        <v>8300</v>
      </c>
      <c r="G3331" s="14">
        <v>13</v>
      </c>
      <c r="H3331" s="14" t="s">
        <v>8301</v>
      </c>
      <c r="I3331" s="14" t="s">
        <v>8153</v>
      </c>
      <c r="J3331" s="14" t="s">
        <v>8153</v>
      </c>
    </row>
    <row r="3332" spans="1:10" x14ac:dyDescent="0.2">
      <c r="A3332" s="14">
        <v>20251031</v>
      </c>
      <c r="B3332" s="15">
        <v>7426</v>
      </c>
      <c r="C3332" s="14" t="s">
        <v>11577</v>
      </c>
      <c r="D3332" s="14" t="s">
        <v>12682</v>
      </c>
      <c r="E3332" s="14">
        <v>6050</v>
      </c>
      <c r="F3332" s="14" t="s">
        <v>8300</v>
      </c>
      <c r="G3332" s="14">
        <v>13</v>
      </c>
      <c r="H3332" s="14" t="s">
        <v>8301</v>
      </c>
      <c r="I3332" s="14" t="s">
        <v>8153</v>
      </c>
      <c r="J3332" s="14" t="s">
        <v>8153</v>
      </c>
    </row>
    <row r="3333" spans="1:10" x14ac:dyDescent="0.2">
      <c r="A3333" s="14">
        <v>20251031</v>
      </c>
      <c r="B3333" s="15">
        <v>7427</v>
      </c>
      <c r="C3333" s="14" t="s">
        <v>11578</v>
      </c>
      <c r="D3333" s="14" t="s">
        <v>12682</v>
      </c>
      <c r="E3333" s="14">
        <v>6050</v>
      </c>
      <c r="F3333" s="14" t="s">
        <v>8300</v>
      </c>
      <c r="G3333" s="14">
        <v>13</v>
      </c>
      <c r="H3333" s="14" t="s">
        <v>8301</v>
      </c>
      <c r="I3333" s="14" t="s">
        <v>8153</v>
      </c>
      <c r="J3333" s="14" t="s">
        <v>8153</v>
      </c>
    </row>
    <row r="3334" spans="1:10" x14ac:dyDescent="0.2">
      <c r="A3334" s="14">
        <v>20251031</v>
      </c>
      <c r="B3334" s="15">
        <v>7433</v>
      </c>
      <c r="C3334" s="14" t="s">
        <v>11579</v>
      </c>
      <c r="D3334" s="14" t="s">
        <v>12680</v>
      </c>
      <c r="E3334" s="14">
        <v>6050</v>
      </c>
      <c r="F3334" s="14" t="s">
        <v>8300</v>
      </c>
      <c r="G3334" s="14">
        <v>13</v>
      </c>
      <c r="H3334" s="14" t="s">
        <v>8301</v>
      </c>
      <c r="I3334" s="14">
        <v>6</v>
      </c>
      <c r="J3334" s="14" t="s">
        <v>8150</v>
      </c>
    </row>
    <row r="3335" spans="1:10" x14ac:dyDescent="0.2">
      <c r="A3335" s="14">
        <v>20251031</v>
      </c>
      <c r="B3335" s="15">
        <v>7434</v>
      </c>
      <c r="C3335" s="14" t="s">
        <v>11580</v>
      </c>
      <c r="D3335" s="14" t="s">
        <v>12682</v>
      </c>
      <c r="E3335" s="14">
        <v>6050</v>
      </c>
      <c r="F3335" s="14" t="s">
        <v>8300</v>
      </c>
      <c r="G3335" s="14">
        <v>13</v>
      </c>
      <c r="H3335" s="14" t="s">
        <v>8301</v>
      </c>
      <c r="I3335" s="14" t="s">
        <v>8153</v>
      </c>
      <c r="J3335" s="14" t="s">
        <v>8153</v>
      </c>
    </row>
    <row r="3336" spans="1:10" x14ac:dyDescent="0.2">
      <c r="A3336" s="14">
        <v>20251031</v>
      </c>
      <c r="B3336" s="15">
        <v>7435</v>
      </c>
      <c r="C3336" s="14" t="s">
        <v>11581</v>
      </c>
      <c r="D3336" s="14" t="s">
        <v>12682</v>
      </c>
      <c r="E3336" s="14">
        <v>6050</v>
      </c>
      <c r="F3336" s="14" t="s">
        <v>8300</v>
      </c>
      <c r="G3336" s="14">
        <v>13</v>
      </c>
      <c r="H3336" s="14" t="s">
        <v>8301</v>
      </c>
      <c r="I3336" s="14" t="s">
        <v>8153</v>
      </c>
      <c r="J3336" s="14" t="s">
        <v>8153</v>
      </c>
    </row>
    <row r="3337" spans="1:10" x14ac:dyDescent="0.2">
      <c r="A3337" s="14">
        <v>20251031</v>
      </c>
      <c r="B3337" s="15">
        <v>7438</v>
      </c>
      <c r="C3337" s="14" t="s">
        <v>11582</v>
      </c>
      <c r="D3337" s="14" t="s">
        <v>12680</v>
      </c>
      <c r="E3337" s="14">
        <v>6050</v>
      </c>
      <c r="F3337" s="14" t="s">
        <v>8300</v>
      </c>
      <c r="G3337" s="14">
        <v>13</v>
      </c>
      <c r="H3337" s="14" t="s">
        <v>8301</v>
      </c>
      <c r="I3337" s="14">
        <v>7</v>
      </c>
      <c r="J3337" s="14" t="s">
        <v>8203</v>
      </c>
    </row>
    <row r="3338" spans="1:10" x14ac:dyDescent="0.2">
      <c r="A3338" s="14">
        <v>20251031</v>
      </c>
      <c r="B3338" s="15">
        <v>7442</v>
      </c>
      <c r="C3338" s="14" t="s">
        <v>11583</v>
      </c>
      <c r="D3338" s="14" t="s">
        <v>12682</v>
      </c>
      <c r="E3338" s="14">
        <v>6050</v>
      </c>
      <c r="F3338" s="14" t="s">
        <v>8300</v>
      </c>
      <c r="G3338" s="14">
        <v>13</v>
      </c>
      <c r="H3338" s="14" t="s">
        <v>8301</v>
      </c>
      <c r="I3338" s="14" t="s">
        <v>8153</v>
      </c>
      <c r="J3338" s="14" t="s">
        <v>8153</v>
      </c>
    </row>
    <row r="3339" spans="1:10" x14ac:dyDescent="0.2">
      <c r="A3339" s="14">
        <v>20251031</v>
      </c>
      <c r="B3339" s="15">
        <v>7443</v>
      </c>
      <c r="C3339" s="14" t="s">
        <v>11584</v>
      </c>
      <c r="D3339" s="14" t="s">
        <v>12682</v>
      </c>
      <c r="E3339" s="14">
        <v>6050</v>
      </c>
      <c r="F3339" s="14" t="s">
        <v>8300</v>
      </c>
      <c r="G3339" s="14">
        <v>13</v>
      </c>
      <c r="H3339" s="14" t="s">
        <v>8301</v>
      </c>
      <c r="I3339" s="14" t="s">
        <v>8153</v>
      </c>
      <c r="J3339" s="14" t="s">
        <v>8153</v>
      </c>
    </row>
    <row r="3340" spans="1:10" x14ac:dyDescent="0.2">
      <c r="A3340" s="14">
        <v>20251031</v>
      </c>
      <c r="B3340" s="15">
        <v>7444</v>
      </c>
      <c r="C3340" s="14" t="s">
        <v>11585</v>
      </c>
      <c r="D3340" s="14" t="s">
        <v>12682</v>
      </c>
      <c r="E3340" s="14">
        <v>6050</v>
      </c>
      <c r="F3340" s="14" t="s">
        <v>8300</v>
      </c>
      <c r="G3340" s="14">
        <v>13</v>
      </c>
      <c r="H3340" s="14" t="s">
        <v>8301</v>
      </c>
      <c r="I3340" s="14" t="s">
        <v>8153</v>
      </c>
      <c r="J3340" s="14" t="s">
        <v>8153</v>
      </c>
    </row>
    <row r="3341" spans="1:10" x14ac:dyDescent="0.2">
      <c r="A3341" s="14">
        <v>20251031</v>
      </c>
      <c r="B3341" s="15">
        <v>7445</v>
      </c>
      <c r="C3341" s="14" t="s">
        <v>11586</v>
      </c>
      <c r="D3341" s="14" t="s">
        <v>12682</v>
      </c>
      <c r="E3341" s="14">
        <v>6100</v>
      </c>
      <c r="F3341" s="14" t="s">
        <v>8214</v>
      </c>
      <c r="G3341" s="14">
        <v>14</v>
      </c>
      <c r="H3341" s="14" t="s">
        <v>8215</v>
      </c>
      <c r="I3341" s="14" t="s">
        <v>8153</v>
      </c>
      <c r="J3341" s="14" t="s">
        <v>8153</v>
      </c>
    </row>
    <row r="3342" spans="1:10" x14ac:dyDescent="0.2">
      <c r="A3342" s="14">
        <v>20251031</v>
      </c>
      <c r="B3342" s="15">
        <v>7446</v>
      </c>
      <c r="C3342" s="14" t="s">
        <v>11587</v>
      </c>
      <c r="D3342" s="14" t="s">
        <v>12682</v>
      </c>
      <c r="E3342" s="14">
        <v>6050</v>
      </c>
      <c r="F3342" s="14" t="s">
        <v>8300</v>
      </c>
      <c r="G3342" s="14">
        <v>13</v>
      </c>
      <c r="H3342" s="14" t="s">
        <v>8301</v>
      </c>
      <c r="I3342" s="14" t="s">
        <v>8153</v>
      </c>
      <c r="J3342" s="14" t="s">
        <v>8153</v>
      </c>
    </row>
    <row r="3343" spans="1:10" x14ac:dyDescent="0.2">
      <c r="A3343" s="14">
        <v>20251031</v>
      </c>
      <c r="B3343" s="15">
        <v>7447</v>
      </c>
      <c r="C3343" s="14" t="s">
        <v>11588</v>
      </c>
      <c r="D3343" s="14" t="s">
        <v>12680</v>
      </c>
      <c r="E3343" s="14">
        <v>6050</v>
      </c>
      <c r="F3343" s="14" t="s">
        <v>8300</v>
      </c>
      <c r="G3343" s="14">
        <v>13</v>
      </c>
      <c r="H3343" s="14" t="s">
        <v>8301</v>
      </c>
      <c r="I3343" s="14">
        <v>7</v>
      </c>
      <c r="J3343" s="14" t="s">
        <v>8203</v>
      </c>
    </row>
    <row r="3344" spans="1:10" x14ac:dyDescent="0.2">
      <c r="A3344" s="14">
        <v>20251031</v>
      </c>
      <c r="B3344" s="15">
        <v>7450</v>
      </c>
      <c r="C3344" s="14" t="s">
        <v>11589</v>
      </c>
      <c r="D3344" s="14" t="s">
        <v>12682</v>
      </c>
      <c r="E3344" s="14">
        <v>6100</v>
      </c>
      <c r="F3344" s="14" t="s">
        <v>8214</v>
      </c>
      <c r="G3344" s="14">
        <v>14</v>
      </c>
      <c r="H3344" s="14" t="s">
        <v>8215</v>
      </c>
      <c r="I3344" s="14" t="s">
        <v>8153</v>
      </c>
      <c r="J3344" s="14" t="s">
        <v>8153</v>
      </c>
    </row>
    <row r="3345" spans="1:10" x14ac:dyDescent="0.2">
      <c r="A3345" s="14">
        <v>20251031</v>
      </c>
      <c r="B3345" s="15">
        <v>7453</v>
      </c>
      <c r="C3345" s="14" t="s">
        <v>11590</v>
      </c>
      <c r="D3345" s="14" t="s">
        <v>12680</v>
      </c>
      <c r="E3345" s="14">
        <v>6100</v>
      </c>
      <c r="F3345" s="14" t="s">
        <v>8214</v>
      </c>
      <c r="G3345" s="14">
        <v>14</v>
      </c>
      <c r="H3345" s="14" t="s">
        <v>8215</v>
      </c>
      <c r="I3345" s="14">
        <v>4</v>
      </c>
      <c r="J3345" s="14" t="s">
        <v>8177</v>
      </c>
    </row>
    <row r="3346" spans="1:10" x14ac:dyDescent="0.2">
      <c r="A3346" s="14">
        <v>20251031</v>
      </c>
      <c r="B3346" s="15">
        <v>7455</v>
      </c>
      <c r="C3346" s="14" t="s">
        <v>11591</v>
      </c>
      <c r="D3346" s="14" t="s">
        <v>12682</v>
      </c>
      <c r="E3346" s="14">
        <v>6100</v>
      </c>
      <c r="F3346" s="14" t="s">
        <v>8214</v>
      </c>
      <c r="G3346" s="14">
        <v>14</v>
      </c>
      <c r="H3346" s="14" t="s">
        <v>8215</v>
      </c>
      <c r="I3346" s="14" t="s">
        <v>8153</v>
      </c>
      <c r="J3346" s="14" t="s">
        <v>8153</v>
      </c>
    </row>
    <row r="3347" spans="1:10" x14ac:dyDescent="0.2">
      <c r="A3347" s="14">
        <v>20251031</v>
      </c>
      <c r="B3347" s="15">
        <v>7456</v>
      </c>
      <c r="C3347" s="14" t="s">
        <v>11592</v>
      </c>
      <c r="D3347" s="14" t="s">
        <v>12680</v>
      </c>
      <c r="E3347" s="14">
        <v>6050</v>
      </c>
      <c r="F3347" s="14" t="s">
        <v>8300</v>
      </c>
      <c r="G3347" s="14">
        <v>13</v>
      </c>
      <c r="H3347" s="14" t="s">
        <v>8301</v>
      </c>
      <c r="I3347" s="14">
        <v>6</v>
      </c>
      <c r="J3347" s="14" t="s">
        <v>8150</v>
      </c>
    </row>
    <row r="3348" spans="1:10" x14ac:dyDescent="0.2">
      <c r="A3348" s="14">
        <v>20251031</v>
      </c>
      <c r="B3348" s="15">
        <v>7458</v>
      </c>
      <c r="C3348" s="14" t="s">
        <v>11593</v>
      </c>
      <c r="D3348" s="14" t="s">
        <v>12680</v>
      </c>
      <c r="E3348" s="14">
        <v>6050</v>
      </c>
      <c r="F3348" s="14" t="s">
        <v>8300</v>
      </c>
      <c r="G3348" s="14">
        <v>13</v>
      </c>
      <c r="H3348" s="14" t="s">
        <v>8301</v>
      </c>
      <c r="I3348" s="14">
        <v>4</v>
      </c>
      <c r="J3348" s="14" t="s">
        <v>8177</v>
      </c>
    </row>
    <row r="3349" spans="1:10" x14ac:dyDescent="0.2">
      <c r="A3349" s="14">
        <v>20251031</v>
      </c>
      <c r="B3349" s="15">
        <v>7459</v>
      </c>
      <c r="C3349" s="14" t="s">
        <v>11594</v>
      </c>
      <c r="D3349" s="14" t="s">
        <v>12680</v>
      </c>
      <c r="E3349" s="14">
        <v>6050</v>
      </c>
      <c r="F3349" s="14" t="s">
        <v>8300</v>
      </c>
      <c r="G3349" s="14">
        <v>13</v>
      </c>
      <c r="H3349" s="14" t="s">
        <v>8301</v>
      </c>
      <c r="I3349" s="14">
        <v>4</v>
      </c>
      <c r="J3349" s="14" t="s">
        <v>8177</v>
      </c>
    </row>
    <row r="3350" spans="1:10" x14ac:dyDescent="0.2">
      <c r="A3350" s="14">
        <v>20251031</v>
      </c>
      <c r="B3350" s="15">
        <v>7460</v>
      </c>
      <c r="C3350" s="14" t="s">
        <v>11595</v>
      </c>
      <c r="D3350" s="14" t="s">
        <v>12682</v>
      </c>
      <c r="E3350" s="14">
        <v>6050</v>
      </c>
      <c r="F3350" s="14" t="s">
        <v>8300</v>
      </c>
      <c r="G3350" s="14">
        <v>13</v>
      </c>
      <c r="H3350" s="14" t="s">
        <v>8301</v>
      </c>
      <c r="I3350" s="14" t="s">
        <v>8153</v>
      </c>
      <c r="J3350" s="14" t="s">
        <v>8153</v>
      </c>
    </row>
    <row r="3351" spans="1:10" x14ac:dyDescent="0.2">
      <c r="A3351" s="14">
        <v>20251031</v>
      </c>
      <c r="B3351" s="15">
        <v>7461</v>
      </c>
      <c r="C3351" s="14" t="s">
        <v>11596</v>
      </c>
      <c r="D3351" s="14" t="s">
        <v>12682</v>
      </c>
      <c r="E3351" s="14">
        <v>6050</v>
      </c>
      <c r="F3351" s="14" t="s">
        <v>8300</v>
      </c>
      <c r="G3351" s="14">
        <v>13</v>
      </c>
      <c r="H3351" s="14" t="s">
        <v>8301</v>
      </c>
      <c r="I3351" s="14" t="s">
        <v>8153</v>
      </c>
      <c r="J3351" s="14" t="s">
        <v>8153</v>
      </c>
    </row>
    <row r="3352" spans="1:10" x14ac:dyDescent="0.2">
      <c r="A3352" s="14">
        <v>20251031</v>
      </c>
      <c r="B3352" s="15">
        <v>7462</v>
      </c>
      <c r="C3352" s="14" t="s">
        <v>11597</v>
      </c>
      <c r="D3352" s="14" t="s">
        <v>12682</v>
      </c>
      <c r="E3352" s="14">
        <v>6100</v>
      </c>
      <c r="F3352" s="14" t="s">
        <v>8214</v>
      </c>
      <c r="G3352" s="14">
        <v>14</v>
      </c>
      <c r="H3352" s="14" t="s">
        <v>8215</v>
      </c>
      <c r="I3352" s="14" t="s">
        <v>8153</v>
      </c>
      <c r="J3352" s="14" t="s">
        <v>8153</v>
      </c>
    </row>
    <row r="3353" spans="1:10" x14ac:dyDescent="0.2">
      <c r="A3353" s="14">
        <v>20251031</v>
      </c>
      <c r="B3353" s="15">
        <v>7463</v>
      </c>
      <c r="C3353" s="14" t="s">
        <v>11598</v>
      </c>
      <c r="D3353" s="14" t="s">
        <v>12682</v>
      </c>
      <c r="E3353" s="14">
        <v>6100</v>
      </c>
      <c r="F3353" s="14" t="s">
        <v>8214</v>
      </c>
      <c r="G3353" s="14">
        <v>14</v>
      </c>
      <c r="H3353" s="14" t="s">
        <v>8215</v>
      </c>
      <c r="I3353" s="14">
        <v>7</v>
      </c>
      <c r="J3353" s="14" t="s">
        <v>8203</v>
      </c>
    </row>
    <row r="3354" spans="1:10" x14ac:dyDescent="0.2">
      <c r="A3354" s="14">
        <v>20251031</v>
      </c>
      <c r="B3354" s="15">
        <v>7464</v>
      </c>
      <c r="C3354" s="14" t="s">
        <v>11599</v>
      </c>
      <c r="D3354" s="14" t="s">
        <v>12682</v>
      </c>
      <c r="E3354" s="14">
        <v>6050</v>
      </c>
      <c r="F3354" s="14" t="s">
        <v>8300</v>
      </c>
      <c r="G3354" s="14">
        <v>13</v>
      </c>
      <c r="H3354" s="14" t="s">
        <v>8301</v>
      </c>
      <c r="I3354" s="14" t="s">
        <v>8153</v>
      </c>
      <c r="J3354" s="14" t="s">
        <v>8153</v>
      </c>
    </row>
    <row r="3355" spans="1:10" x14ac:dyDescent="0.2">
      <c r="A3355" s="14">
        <v>20251031</v>
      </c>
      <c r="B3355" s="15">
        <v>7466</v>
      </c>
      <c r="C3355" s="14" t="s">
        <v>11600</v>
      </c>
      <c r="D3355" s="14" t="s">
        <v>12680</v>
      </c>
      <c r="E3355" s="14">
        <v>6050</v>
      </c>
      <c r="F3355" s="14" t="s">
        <v>8300</v>
      </c>
      <c r="G3355" s="14">
        <v>13</v>
      </c>
      <c r="H3355" s="14" t="s">
        <v>8301</v>
      </c>
      <c r="I3355" s="14">
        <v>7</v>
      </c>
      <c r="J3355" s="14" t="s">
        <v>8203</v>
      </c>
    </row>
    <row r="3356" spans="1:10" x14ac:dyDescent="0.2">
      <c r="A3356" s="14">
        <v>20251031</v>
      </c>
      <c r="B3356" s="15">
        <v>7467</v>
      </c>
      <c r="C3356" s="14" t="s">
        <v>11601</v>
      </c>
      <c r="D3356" s="14" t="s">
        <v>12680</v>
      </c>
      <c r="E3356" s="14">
        <v>6050</v>
      </c>
      <c r="F3356" s="14" t="s">
        <v>8300</v>
      </c>
      <c r="G3356" s="14">
        <v>13</v>
      </c>
      <c r="H3356" s="14" t="s">
        <v>8301</v>
      </c>
      <c r="I3356" s="14">
        <v>7</v>
      </c>
      <c r="J3356" s="14" t="s">
        <v>8203</v>
      </c>
    </row>
    <row r="3357" spans="1:10" x14ac:dyDescent="0.2">
      <c r="A3357" s="14">
        <v>20251031</v>
      </c>
      <c r="B3357" s="15">
        <v>7472</v>
      </c>
      <c r="C3357" s="14" t="s">
        <v>11602</v>
      </c>
      <c r="D3357" s="14" t="s">
        <v>12682</v>
      </c>
      <c r="E3357" s="14">
        <v>6050</v>
      </c>
      <c r="F3357" s="14" t="s">
        <v>8300</v>
      </c>
      <c r="G3357" s="14">
        <v>13</v>
      </c>
      <c r="H3357" s="14" t="s">
        <v>8301</v>
      </c>
      <c r="I3357" s="14" t="s">
        <v>8153</v>
      </c>
      <c r="J3357" s="14" t="s">
        <v>8153</v>
      </c>
    </row>
    <row r="3358" spans="1:10" x14ac:dyDescent="0.2">
      <c r="A3358" s="14">
        <v>20251031</v>
      </c>
      <c r="B3358" s="15">
        <v>7475</v>
      </c>
      <c r="C3358" s="14" t="s">
        <v>11603</v>
      </c>
      <c r="D3358" s="14" t="s">
        <v>12680</v>
      </c>
      <c r="E3358" s="14">
        <v>6100</v>
      </c>
      <c r="F3358" s="14" t="s">
        <v>8214</v>
      </c>
      <c r="G3358" s="14">
        <v>14</v>
      </c>
      <c r="H3358" s="14" t="s">
        <v>8215</v>
      </c>
      <c r="I3358" s="14">
        <v>7</v>
      </c>
      <c r="J3358" s="14" t="s">
        <v>8203</v>
      </c>
    </row>
    <row r="3359" spans="1:10" x14ac:dyDescent="0.2">
      <c r="A3359" s="14">
        <v>20251031</v>
      </c>
      <c r="B3359" s="15">
        <v>7476</v>
      </c>
      <c r="C3359" s="14" t="s">
        <v>11604</v>
      </c>
      <c r="D3359" s="14" t="s">
        <v>12680</v>
      </c>
      <c r="E3359" s="14">
        <v>6050</v>
      </c>
      <c r="F3359" s="14" t="s">
        <v>8300</v>
      </c>
      <c r="G3359" s="14">
        <v>13</v>
      </c>
      <c r="H3359" s="14" t="s">
        <v>8301</v>
      </c>
      <c r="I3359" s="14">
        <v>4</v>
      </c>
      <c r="J3359" s="14" t="s">
        <v>8177</v>
      </c>
    </row>
    <row r="3360" spans="1:10" x14ac:dyDescent="0.2">
      <c r="A3360" s="14">
        <v>20251031</v>
      </c>
      <c r="B3360" s="15">
        <v>7477</v>
      </c>
      <c r="C3360" s="14" t="s">
        <v>11605</v>
      </c>
      <c r="D3360" s="14" t="s">
        <v>12682</v>
      </c>
      <c r="E3360" s="14">
        <v>6050</v>
      </c>
      <c r="F3360" s="14" t="s">
        <v>8300</v>
      </c>
      <c r="G3360" s="14">
        <v>13</v>
      </c>
      <c r="H3360" s="14" t="s">
        <v>8301</v>
      </c>
      <c r="I3360" s="14" t="s">
        <v>8153</v>
      </c>
      <c r="J3360" s="14" t="s">
        <v>8153</v>
      </c>
    </row>
    <row r="3361" spans="1:10" x14ac:dyDescent="0.2">
      <c r="A3361" s="14">
        <v>20251031</v>
      </c>
      <c r="B3361" s="15">
        <v>7480</v>
      </c>
      <c r="C3361" s="14" t="s">
        <v>11606</v>
      </c>
      <c r="D3361" s="14" t="s">
        <v>12682</v>
      </c>
      <c r="E3361" s="14">
        <v>6050</v>
      </c>
      <c r="F3361" s="14" t="s">
        <v>8300</v>
      </c>
      <c r="G3361" s="14">
        <v>13</v>
      </c>
      <c r="H3361" s="14" t="s">
        <v>8301</v>
      </c>
      <c r="I3361" s="14">
        <v>7</v>
      </c>
      <c r="J3361" s="14" t="s">
        <v>8203</v>
      </c>
    </row>
    <row r="3362" spans="1:10" x14ac:dyDescent="0.2">
      <c r="A3362" s="14">
        <v>20251031</v>
      </c>
      <c r="B3362" s="15">
        <v>7481</v>
      </c>
      <c r="C3362" s="14" t="s">
        <v>11607</v>
      </c>
      <c r="D3362" s="14" t="s">
        <v>12682</v>
      </c>
      <c r="E3362" s="14">
        <v>6050</v>
      </c>
      <c r="F3362" s="14" t="s">
        <v>8300</v>
      </c>
      <c r="G3362" s="14">
        <v>13</v>
      </c>
      <c r="H3362" s="14" t="s">
        <v>8301</v>
      </c>
      <c r="I3362" s="14" t="s">
        <v>8153</v>
      </c>
      <c r="J3362" s="14" t="s">
        <v>8153</v>
      </c>
    </row>
    <row r="3363" spans="1:10" x14ac:dyDescent="0.2">
      <c r="A3363" s="14">
        <v>20251031</v>
      </c>
      <c r="B3363" s="15">
        <v>7482</v>
      </c>
      <c r="C3363" s="14" t="s">
        <v>11608</v>
      </c>
      <c r="D3363" s="14" t="s">
        <v>12680</v>
      </c>
      <c r="E3363" s="14">
        <v>6050</v>
      </c>
      <c r="F3363" s="14" t="s">
        <v>8300</v>
      </c>
      <c r="G3363" s="14">
        <v>13</v>
      </c>
      <c r="H3363" s="14" t="s">
        <v>8301</v>
      </c>
      <c r="I3363" s="14">
        <v>7</v>
      </c>
      <c r="J3363" s="14" t="s">
        <v>8203</v>
      </c>
    </row>
    <row r="3364" spans="1:10" x14ac:dyDescent="0.2">
      <c r="A3364" s="14">
        <v>20251031</v>
      </c>
      <c r="B3364" s="15">
        <v>7483</v>
      </c>
      <c r="C3364" s="14" t="s">
        <v>11609</v>
      </c>
      <c r="D3364" s="14" t="s">
        <v>12680</v>
      </c>
      <c r="E3364" s="14">
        <v>6050</v>
      </c>
      <c r="F3364" s="14" t="s">
        <v>8300</v>
      </c>
      <c r="G3364" s="14">
        <v>13</v>
      </c>
      <c r="H3364" s="14" t="s">
        <v>8301</v>
      </c>
      <c r="I3364" s="14">
        <v>7</v>
      </c>
      <c r="J3364" s="14" t="s">
        <v>8203</v>
      </c>
    </row>
    <row r="3365" spans="1:10" x14ac:dyDescent="0.2">
      <c r="A3365" s="14">
        <v>20251031</v>
      </c>
      <c r="B3365" s="15">
        <v>7486</v>
      </c>
      <c r="C3365" s="14" t="s">
        <v>11610</v>
      </c>
      <c r="D3365" s="14" t="s">
        <v>12682</v>
      </c>
      <c r="E3365" s="14">
        <v>6050</v>
      </c>
      <c r="F3365" s="14" t="s">
        <v>8300</v>
      </c>
      <c r="G3365" s="14">
        <v>13</v>
      </c>
      <c r="H3365" s="14" t="s">
        <v>8301</v>
      </c>
      <c r="I3365" s="14" t="s">
        <v>8153</v>
      </c>
      <c r="J3365" s="14" t="s">
        <v>8153</v>
      </c>
    </row>
    <row r="3366" spans="1:10" x14ac:dyDescent="0.2">
      <c r="A3366" s="14">
        <v>20251031</v>
      </c>
      <c r="B3366" s="15">
        <v>7487</v>
      </c>
      <c r="C3366" s="14" t="s">
        <v>11611</v>
      </c>
      <c r="D3366" s="14" t="s">
        <v>12682</v>
      </c>
      <c r="E3366" s="14">
        <v>6050</v>
      </c>
      <c r="F3366" s="14" t="s">
        <v>8300</v>
      </c>
      <c r="G3366" s="14">
        <v>13</v>
      </c>
      <c r="H3366" s="14" t="s">
        <v>8301</v>
      </c>
      <c r="I3366" s="14" t="s">
        <v>8153</v>
      </c>
      <c r="J3366" s="14" t="s">
        <v>8153</v>
      </c>
    </row>
    <row r="3367" spans="1:10" x14ac:dyDescent="0.2">
      <c r="A3367" s="14">
        <v>20251031</v>
      </c>
      <c r="B3367" s="15">
        <v>7490</v>
      </c>
      <c r="C3367" s="14" t="s">
        <v>11612</v>
      </c>
      <c r="D3367" s="14" t="s">
        <v>12682</v>
      </c>
      <c r="E3367" s="14">
        <v>6050</v>
      </c>
      <c r="F3367" s="14" t="s">
        <v>8300</v>
      </c>
      <c r="G3367" s="14">
        <v>13</v>
      </c>
      <c r="H3367" s="14" t="s">
        <v>8301</v>
      </c>
      <c r="I3367" s="14" t="s">
        <v>8153</v>
      </c>
      <c r="J3367" s="14" t="s">
        <v>8153</v>
      </c>
    </row>
    <row r="3368" spans="1:10" x14ac:dyDescent="0.2">
      <c r="A3368" s="14">
        <v>20251031</v>
      </c>
      <c r="B3368" s="15">
        <v>7494</v>
      </c>
      <c r="C3368" s="14" t="s">
        <v>11613</v>
      </c>
      <c r="D3368" s="14" t="s">
        <v>12682</v>
      </c>
      <c r="E3368" s="14">
        <v>6100</v>
      </c>
      <c r="F3368" s="14" t="s">
        <v>8214</v>
      </c>
      <c r="G3368" s="14">
        <v>14</v>
      </c>
      <c r="H3368" s="14" t="s">
        <v>8215</v>
      </c>
      <c r="I3368" s="14" t="s">
        <v>8153</v>
      </c>
      <c r="J3368" s="14" t="s">
        <v>8153</v>
      </c>
    </row>
    <row r="3369" spans="1:10" x14ac:dyDescent="0.2">
      <c r="A3369" s="14">
        <v>20251031</v>
      </c>
      <c r="B3369" s="15">
        <v>7500</v>
      </c>
      <c r="C3369" s="14" t="s">
        <v>11614</v>
      </c>
      <c r="D3369" s="14" t="s">
        <v>12682</v>
      </c>
      <c r="E3369" s="14">
        <v>6050</v>
      </c>
      <c r="F3369" s="14" t="s">
        <v>8300</v>
      </c>
      <c r="G3369" s="14">
        <v>13</v>
      </c>
      <c r="H3369" s="14" t="s">
        <v>8301</v>
      </c>
      <c r="I3369" s="14" t="s">
        <v>8153</v>
      </c>
      <c r="J3369" s="14" t="s">
        <v>8153</v>
      </c>
    </row>
    <row r="3370" spans="1:10" x14ac:dyDescent="0.2">
      <c r="A3370" s="14">
        <v>20251031</v>
      </c>
      <c r="B3370" s="15">
        <v>7501</v>
      </c>
      <c r="C3370" s="14" t="s">
        <v>11615</v>
      </c>
      <c r="D3370" s="14" t="s">
        <v>12682</v>
      </c>
      <c r="E3370" s="14">
        <v>6050</v>
      </c>
      <c r="F3370" s="14" t="s">
        <v>8300</v>
      </c>
      <c r="G3370" s="14">
        <v>13</v>
      </c>
      <c r="H3370" s="14" t="s">
        <v>8301</v>
      </c>
      <c r="I3370" s="14" t="s">
        <v>8153</v>
      </c>
      <c r="J3370" s="14" t="s">
        <v>8153</v>
      </c>
    </row>
    <row r="3371" spans="1:10" x14ac:dyDescent="0.2">
      <c r="A3371" s="14">
        <v>20251031</v>
      </c>
      <c r="B3371" s="15">
        <v>7502</v>
      </c>
      <c r="C3371" s="14" t="s">
        <v>11616</v>
      </c>
      <c r="D3371" s="14" t="s">
        <v>12682</v>
      </c>
      <c r="E3371" s="14">
        <v>9050</v>
      </c>
      <c r="F3371" s="14" t="s">
        <v>8187</v>
      </c>
      <c r="G3371" s="14">
        <v>10</v>
      </c>
      <c r="H3371" s="14" t="s">
        <v>8164</v>
      </c>
      <c r="I3371" s="14" t="s">
        <v>8153</v>
      </c>
      <c r="J3371" s="14" t="s">
        <v>8153</v>
      </c>
    </row>
    <row r="3372" spans="1:10" x14ac:dyDescent="0.2">
      <c r="A3372" s="14">
        <v>20251031</v>
      </c>
      <c r="B3372" s="15">
        <v>7504</v>
      </c>
      <c r="C3372" s="14" t="s">
        <v>11617</v>
      </c>
      <c r="D3372" s="14" t="s">
        <v>12680</v>
      </c>
      <c r="E3372" s="14">
        <v>6050</v>
      </c>
      <c r="F3372" s="14" t="s">
        <v>8300</v>
      </c>
      <c r="G3372" s="14">
        <v>13</v>
      </c>
      <c r="H3372" s="14" t="s">
        <v>8301</v>
      </c>
      <c r="I3372" s="14">
        <v>7</v>
      </c>
      <c r="J3372" s="14" t="s">
        <v>8203</v>
      </c>
    </row>
    <row r="3373" spans="1:10" x14ac:dyDescent="0.2">
      <c r="A3373" s="14">
        <v>20251031</v>
      </c>
      <c r="B3373" s="15">
        <v>7505</v>
      </c>
      <c r="C3373" s="14" t="s">
        <v>11618</v>
      </c>
      <c r="D3373" s="14" t="s">
        <v>12682</v>
      </c>
      <c r="E3373" s="14">
        <v>6050</v>
      </c>
      <c r="F3373" s="14" t="s">
        <v>8300</v>
      </c>
      <c r="G3373" s="14">
        <v>13</v>
      </c>
      <c r="H3373" s="14" t="s">
        <v>8301</v>
      </c>
      <c r="I3373" s="14" t="s">
        <v>8153</v>
      </c>
      <c r="J3373" s="14" t="s">
        <v>8153</v>
      </c>
    </row>
    <row r="3374" spans="1:10" x14ac:dyDescent="0.2">
      <c r="A3374" s="14">
        <v>20251031</v>
      </c>
      <c r="B3374" s="15">
        <v>7506</v>
      </c>
      <c r="C3374" s="14" t="s">
        <v>11619</v>
      </c>
      <c r="D3374" s="14" t="s">
        <v>12682</v>
      </c>
      <c r="E3374" s="14">
        <v>6100</v>
      </c>
      <c r="F3374" s="14" t="s">
        <v>8214</v>
      </c>
      <c r="G3374" s="14">
        <v>14</v>
      </c>
      <c r="H3374" s="14" t="s">
        <v>8215</v>
      </c>
      <c r="I3374" s="14" t="s">
        <v>8153</v>
      </c>
      <c r="J3374" s="14" t="s">
        <v>8153</v>
      </c>
    </row>
    <row r="3375" spans="1:10" x14ac:dyDescent="0.2">
      <c r="A3375" s="14">
        <v>20251031</v>
      </c>
      <c r="B3375" s="15">
        <v>7508</v>
      </c>
      <c r="C3375" s="14" t="s">
        <v>11620</v>
      </c>
      <c r="D3375" s="14" t="s">
        <v>12680</v>
      </c>
      <c r="E3375" s="14">
        <v>6100</v>
      </c>
      <c r="F3375" s="14" t="s">
        <v>8214</v>
      </c>
      <c r="G3375" s="14">
        <v>14</v>
      </c>
      <c r="H3375" s="14" t="s">
        <v>8215</v>
      </c>
      <c r="I3375" s="14">
        <v>7</v>
      </c>
      <c r="J3375" s="14" t="s">
        <v>8203</v>
      </c>
    </row>
    <row r="3376" spans="1:10" x14ac:dyDescent="0.2">
      <c r="A3376" s="14">
        <v>20251031</v>
      </c>
      <c r="B3376" s="15">
        <v>7509</v>
      </c>
      <c r="C3376" s="14" t="s">
        <v>11621</v>
      </c>
      <c r="D3376" s="14" t="s">
        <v>12682</v>
      </c>
      <c r="E3376" s="14">
        <v>6100</v>
      </c>
      <c r="F3376" s="14" t="s">
        <v>8214</v>
      </c>
      <c r="G3376" s="14">
        <v>14</v>
      </c>
      <c r="H3376" s="14" t="s">
        <v>8215</v>
      </c>
      <c r="I3376" s="14" t="s">
        <v>8153</v>
      </c>
      <c r="J3376" s="14" t="s">
        <v>8153</v>
      </c>
    </row>
    <row r="3377" spans="1:10" x14ac:dyDescent="0.2">
      <c r="A3377" s="14">
        <v>20251031</v>
      </c>
      <c r="B3377" s="15">
        <v>7510</v>
      </c>
      <c r="C3377" s="14" t="s">
        <v>11622</v>
      </c>
      <c r="D3377" s="14" t="s">
        <v>12680</v>
      </c>
      <c r="E3377" s="14">
        <v>6050</v>
      </c>
      <c r="F3377" s="14" t="s">
        <v>8300</v>
      </c>
      <c r="G3377" s="14">
        <v>13</v>
      </c>
      <c r="H3377" s="14" t="s">
        <v>8301</v>
      </c>
      <c r="I3377" s="14">
        <v>7</v>
      </c>
      <c r="J3377" s="14" t="s">
        <v>8203</v>
      </c>
    </row>
    <row r="3378" spans="1:10" x14ac:dyDescent="0.2">
      <c r="A3378" s="14">
        <v>20251031</v>
      </c>
      <c r="B3378" s="15">
        <v>7512</v>
      </c>
      <c r="C3378" s="14" t="s">
        <v>11623</v>
      </c>
      <c r="D3378" s="14" t="s">
        <v>12682</v>
      </c>
      <c r="E3378" s="14">
        <v>6100</v>
      </c>
      <c r="F3378" s="14" t="s">
        <v>8214</v>
      </c>
      <c r="G3378" s="14">
        <v>14</v>
      </c>
      <c r="H3378" s="14" t="s">
        <v>8215</v>
      </c>
      <c r="I3378" s="14">
        <v>6</v>
      </c>
      <c r="J3378" s="14" t="s">
        <v>8150</v>
      </c>
    </row>
    <row r="3379" spans="1:10" x14ac:dyDescent="0.2">
      <c r="A3379" s="14">
        <v>20251031</v>
      </c>
      <c r="B3379" s="15">
        <v>7513</v>
      </c>
      <c r="C3379" s="14" t="s">
        <v>11624</v>
      </c>
      <c r="D3379" s="14" t="s">
        <v>12680</v>
      </c>
      <c r="E3379" s="14">
        <v>6100</v>
      </c>
      <c r="F3379" s="14" t="s">
        <v>8214</v>
      </c>
      <c r="G3379" s="14">
        <v>14</v>
      </c>
      <c r="H3379" s="14" t="s">
        <v>8215</v>
      </c>
      <c r="I3379" s="14">
        <v>6</v>
      </c>
      <c r="J3379" s="14" t="s">
        <v>8150</v>
      </c>
    </row>
    <row r="3380" spans="1:10" x14ac:dyDescent="0.2">
      <c r="A3380" s="14">
        <v>20251031</v>
      </c>
      <c r="B3380" s="15">
        <v>7514</v>
      </c>
      <c r="C3380" s="14" t="s">
        <v>11625</v>
      </c>
      <c r="D3380" s="14" t="s">
        <v>12682</v>
      </c>
      <c r="E3380" s="14">
        <v>6100</v>
      </c>
      <c r="F3380" s="14" t="s">
        <v>8214</v>
      </c>
      <c r="G3380" s="14">
        <v>14</v>
      </c>
      <c r="H3380" s="14" t="s">
        <v>8215</v>
      </c>
      <c r="I3380" s="14" t="s">
        <v>8153</v>
      </c>
      <c r="J3380" s="14" t="s">
        <v>8153</v>
      </c>
    </row>
    <row r="3381" spans="1:10" x14ac:dyDescent="0.2">
      <c r="A3381" s="14">
        <v>20251031</v>
      </c>
      <c r="B3381" s="15">
        <v>7515</v>
      </c>
      <c r="C3381" s="14" t="s">
        <v>11626</v>
      </c>
      <c r="D3381" s="14" t="s">
        <v>12682</v>
      </c>
      <c r="E3381" s="14">
        <v>6100</v>
      </c>
      <c r="F3381" s="14" t="s">
        <v>8214</v>
      </c>
      <c r="G3381" s="14">
        <v>14</v>
      </c>
      <c r="H3381" s="14" t="s">
        <v>8215</v>
      </c>
      <c r="I3381" s="14" t="s">
        <v>8153</v>
      </c>
      <c r="J3381" s="14" t="s">
        <v>8153</v>
      </c>
    </row>
    <row r="3382" spans="1:10" x14ac:dyDescent="0.2">
      <c r="A3382" s="14">
        <v>20251031</v>
      </c>
      <c r="B3382" s="15">
        <v>7516</v>
      </c>
      <c r="C3382" s="14" t="s">
        <v>11627</v>
      </c>
      <c r="D3382" s="14" t="s">
        <v>12680</v>
      </c>
      <c r="E3382" s="14">
        <v>6100</v>
      </c>
      <c r="F3382" s="14" t="s">
        <v>8214</v>
      </c>
      <c r="G3382" s="14">
        <v>14</v>
      </c>
      <c r="H3382" s="14" t="s">
        <v>8215</v>
      </c>
      <c r="I3382" s="14">
        <v>6</v>
      </c>
      <c r="J3382" s="14" t="s">
        <v>8150</v>
      </c>
    </row>
    <row r="3383" spans="1:10" x14ac:dyDescent="0.2">
      <c r="A3383" s="14">
        <v>20251031</v>
      </c>
      <c r="B3383" s="15">
        <v>7520</v>
      </c>
      <c r="C3383" s="14" t="s">
        <v>11628</v>
      </c>
      <c r="D3383" s="14" t="s">
        <v>12680</v>
      </c>
      <c r="E3383" s="14">
        <v>6100</v>
      </c>
      <c r="F3383" s="14" t="s">
        <v>8214</v>
      </c>
      <c r="G3383" s="14">
        <v>14</v>
      </c>
      <c r="H3383" s="14" t="s">
        <v>8215</v>
      </c>
      <c r="I3383" s="14">
        <v>7</v>
      </c>
      <c r="J3383" s="14" t="s">
        <v>8203</v>
      </c>
    </row>
    <row r="3384" spans="1:10" x14ac:dyDescent="0.2">
      <c r="A3384" s="14">
        <v>20251031</v>
      </c>
      <c r="B3384" s="15">
        <v>7521</v>
      </c>
      <c r="C3384" s="14" t="s">
        <v>11629</v>
      </c>
      <c r="D3384" s="14" t="s">
        <v>12682</v>
      </c>
      <c r="E3384" s="14">
        <v>6050</v>
      </c>
      <c r="F3384" s="14" t="s">
        <v>8300</v>
      </c>
      <c r="G3384" s="14">
        <v>13</v>
      </c>
      <c r="H3384" s="14" t="s">
        <v>8301</v>
      </c>
      <c r="I3384" s="14" t="s">
        <v>8153</v>
      </c>
      <c r="J3384" s="14" t="s">
        <v>8153</v>
      </c>
    </row>
    <row r="3385" spans="1:10" x14ac:dyDescent="0.2">
      <c r="A3385" s="14">
        <v>20251031</v>
      </c>
      <c r="B3385" s="15">
        <v>7522</v>
      </c>
      <c r="C3385" s="14" t="s">
        <v>11630</v>
      </c>
      <c r="D3385" s="14" t="s">
        <v>12680</v>
      </c>
      <c r="E3385" s="14">
        <v>6100</v>
      </c>
      <c r="F3385" s="14" t="s">
        <v>8214</v>
      </c>
      <c r="G3385" s="14">
        <v>14</v>
      </c>
      <c r="H3385" s="14" t="s">
        <v>8215</v>
      </c>
      <c r="I3385" s="14">
        <v>7</v>
      </c>
      <c r="J3385" s="14" t="s">
        <v>8203</v>
      </c>
    </row>
    <row r="3386" spans="1:10" x14ac:dyDescent="0.2">
      <c r="A3386" s="14">
        <v>20251031</v>
      </c>
      <c r="B3386" s="15">
        <v>7523</v>
      </c>
      <c r="C3386" s="14" t="s">
        <v>11631</v>
      </c>
      <c r="D3386" s="14" t="s">
        <v>12682</v>
      </c>
      <c r="E3386" s="14">
        <v>6100</v>
      </c>
      <c r="F3386" s="14" t="s">
        <v>8214</v>
      </c>
      <c r="G3386" s="14">
        <v>14</v>
      </c>
      <c r="H3386" s="14" t="s">
        <v>8215</v>
      </c>
      <c r="I3386" s="14" t="s">
        <v>8153</v>
      </c>
      <c r="J3386" s="14" t="s">
        <v>8153</v>
      </c>
    </row>
    <row r="3387" spans="1:10" x14ac:dyDescent="0.2">
      <c r="A3387" s="14">
        <v>20251031</v>
      </c>
      <c r="B3387" s="15">
        <v>7524</v>
      </c>
      <c r="C3387" s="14" t="s">
        <v>11632</v>
      </c>
      <c r="D3387" s="14" t="s">
        <v>12682</v>
      </c>
      <c r="E3387" s="14">
        <v>6100</v>
      </c>
      <c r="F3387" s="14" t="s">
        <v>8214</v>
      </c>
      <c r="G3387" s="14">
        <v>14</v>
      </c>
      <c r="H3387" s="14" t="s">
        <v>8215</v>
      </c>
      <c r="I3387" s="14" t="s">
        <v>8153</v>
      </c>
      <c r="J3387" s="14" t="s">
        <v>8153</v>
      </c>
    </row>
    <row r="3388" spans="1:10" x14ac:dyDescent="0.2">
      <c r="A3388" s="14">
        <v>20251031</v>
      </c>
      <c r="B3388" s="15">
        <v>7525</v>
      </c>
      <c r="C3388" s="14" t="s">
        <v>11633</v>
      </c>
      <c r="D3388" s="14" t="s">
        <v>12680</v>
      </c>
      <c r="E3388" s="14">
        <v>6050</v>
      </c>
      <c r="F3388" s="14" t="s">
        <v>8300</v>
      </c>
      <c r="G3388" s="14">
        <v>13</v>
      </c>
      <c r="H3388" s="14" t="s">
        <v>8301</v>
      </c>
      <c r="I3388" s="14">
        <v>7</v>
      </c>
      <c r="J3388" s="14" t="s">
        <v>8203</v>
      </c>
    </row>
    <row r="3389" spans="1:10" x14ac:dyDescent="0.2">
      <c r="A3389" s="14">
        <v>20251031</v>
      </c>
      <c r="B3389" s="15">
        <v>7527</v>
      </c>
      <c r="C3389" s="14" t="s">
        <v>11634</v>
      </c>
      <c r="D3389" s="14" t="s">
        <v>12682</v>
      </c>
      <c r="E3389" s="14">
        <v>5250</v>
      </c>
      <c r="F3389" s="14" t="s">
        <v>8163</v>
      </c>
      <c r="G3389" s="14">
        <v>10</v>
      </c>
      <c r="H3389" s="14" t="s">
        <v>8164</v>
      </c>
      <c r="I3389" s="14">
        <v>7</v>
      </c>
      <c r="J3389" s="14" t="s">
        <v>8203</v>
      </c>
    </row>
    <row r="3390" spans="1:10" x14ac:dyDescent="0.2">
      <c r="A3390" s="14">
        <v>20251031</v>
      </c>
      <c r="B3390" s="15">
        <v>7531</v>
      </c>
      <c r="C3390" s="14" t="s">
        <v>11635</v>
      </c>
      <c r="D3390" s="14" t="s">
        <v>12682</v>
      </c>
      <c r="E3390" s="14">
        <v>6050</v>
      </c>
      <c r="F3390" s="14" t="s">
        <v>8300</v>
      </c>
      <c r="G3390" s="14">
        <v>13</v>
      </c>
      <c r="H3390" s="14" t="s">
        <v>8301</v>
      </c>
      <c r="I3390" s="14" t="s">
        <v>8153</v>
      </c>
      <c r="J3390" s="14" t="s">
        <v>8153</v>
      </c>
    </row>
    <row r="3391" spans="1:10" x14ac:dyDescent="0.2">
      <c r="A3391" s="14">
        <v>20251031</v>
      </c>
      <c r="B3391" s="15">
        <v>7532</v>
      </c>
      <c r="C3391" s="14" t="s">
        <v>11636</v>
      </c>
      <c r="D3391" s="14" t="s">
        <v>12680</v>
      </c>
      <c r="E3391" s="14">
        <v>6100</v>
      </c>
      <c r="F3391" s="14" t="s">
        <v>8214</v>
      </c>
      <c r="G3391" s="14">
        <v>14</v>
      </c>
      <c r="H3391" s="14" t="s">
        <v>8215</v>
      </c>
      <c r="I3391" s="14">
        <v>4</v>
      </c>
      <c r="J3391" s="14" t="s">
        <v>8177</v>
      </c>
    </row>
    <row r="3392" spans="1:10" x14ac:dyDescent="0.2">
      <c r="A3392" s="14">
        <v>20251031</v>
      </c>
      <c r="B3392" s="15">
        <v>7537</v>
      </c>
      <c r="C3392" s="14" t="s">
        <v>11637</v>
      </c>
      <c r="D3392" s="14" t="s">
        <v>12680</v>
      </c>
      <c r="E3392" s="14">
        <v>6050</v>
      </c>
      <c r="F3392" s="14" t="s">
        <v>8300</v>
      </c>
      <c r="G3392" s="14">
        <v>13</v>
      </c>
      <c r="H3392" s="14" t="s">
        <v>8301</v>
      </c>
      <c r="I3392" s="14">
        <v>7</v>
      </c>
      <c r="J3392" s="14" t="s">
        <v>8203</v>
      </c>
    </row>
    <row r="3393" spans="1:10" x14ac:dyDescent="0.2">
      <c r="A3393" s="14">
        <v>20251031</v>
      </c>
      <c r="B3393" s="15">
        <v>7538</v>
      </c>
      <c r="C3393" s="14" t="s">
        <v>11638</v>
      </c>
      <c r="D3393" s="14" t="s">
        <v>12682</v>
      </c>
      <c r="E3393" s="14">
        <v>6050</v>
      </c>
      <c r="F3393" s="14" t="s">
        <v>8300</v>
      </c>
      <c r="G3393" s="14">
        <v>13</v>
      </c>
      <c r="H3393" s="14" t="s">
        <v>8301</v>
      </c>
      <c r="I3393" s="14" t="s">
        <v>8153</v>
      </c>
      <c r="J3393" s="14" t="s">
        <v>8153</v>
      </c>
    </row>
    <row r="3394" spans="1:10" x14ac:dyDescent="0.2">
      <c r="A3394" s="14">
        <v>20251031</v>
      </c>
      <c r="B3394" s="15">
        <v>7539</v>
      </c>
      <c r="C3394" s="14" t="s">
        <v>11639</v>
      </c>
      <c r="D3394" s="14" t="s">
        <v>12682</v>
      </c>
      <c r="E3394" s="14">
        <v>6050</v>
      </c>
      <c r="F3394" s="14" t="s">
        <v>8300</v>
      </c>
      <c r="G3394" s="14">
        <v>13</v>
      </c>
      <c r="H3394" s="14" t="s">
        <v>8301</v>
      </c>
      <c r="I3394" s="14" t="s">
        <v>8153</v>
      </c>
      <c r="J3394" s="14" t="s">
        <v>8153</v>
      </c>
    </row>
    <row r="3395" spans="1:10" x14ac:dyDescent="0.2">
      <c r="A3395" s="14">
        <v>20251031</v>
      </c>
      <c r="B3395" s="15">
        <v>7544</v>
      </c>
      <c r="C3395" s="14" t="s">
        <v>11640</v>
      </c>
      <c r="D3395" s="14" t="s">
        <v>12682</v>
      </c>
      <c r="E3395" s="14">
        <v>6100</v>
      </c>
      <c r="F3395" s="14" t="s">
        <v>8214</v>
      </c>
      <c r="G3395" s="14">
        <v>14</v>
      </c>
      <c r="H3395" s="14" t="s">
        <v>8215</v>
      </c>
      <c r="I3395" s="14" t="s">
        <v>8153</v>
      </c>
      <c r="J3395" s="14" t="s">
        <v>8153</v>
      </c>
    </row>
    <row r="3396" spans="1:10" x14ac:dyDescent="0.2">
      <c r="A3396" s="14">
        <v>20251031</v>
      </c>
      <c r="B3396" s="15">
        <v>7545</v>
      </c>
      <c r="C3396" s="14" t="s">
        <v>11641</v>
      </c>
      <c r="D3396" s="14" t="s">
        <v>12680</v>
      </c>
      <c r="E3396" s="14">
        <v>6100</v>
      </c>
      <c r="F3396" s="14" t="s">
        <v>8214</v>
      </c>
      <c r="G3396" s="14">
        <v>14</v>
      </c>
      <c r="H3396" s="14" t="s">
        <v>8215</v>
      </c>
      <c r="I3396" s="14">
        <v>6</v>
      </c>
      <c r="J3396" s="14" t="s">
        <v>8150</v>
      </c>
    </row>
    <row r="3397" spans="1:10" x14ac:dyDescent="0.2">
      <c r="A3397" s="14">
        <v>20251031</v>
      </c>
      <c r="B3397" s="15">
        <v>7550</v>
      </c>
      <c r="C3397" s="14" t="s">
        <v>11642</v>
      </c>
      <c r="D3397" s="14" t="s">
        <v>12680</v>
      </c>
      <c r="E3397" s="14">
        <v>6100</v>
      </c>
      <c r="F3397" s="14" t="s">
        <v>8214</v>
      </c>
      <c r="G3397" s="14">
        <v>14</v>
      </c>
      <c r="H3397" s="14" t="s">
        <v>8215</v>
      </c>
      <c r="I3397" s="14">
        <v>4</v>
      </c>
      <c r="J3397" s="14" t="s">
        <v>8177</v>
      </c>
    </row>
    <row r="3398" spans="1:10" x14ac:dyDescent="0.2">
      <c r="A3398" s="14">
        <v>20251031</v>
      </c>
      <c r="B3398" s="15">
        <v>75505</v>
      </c>
      <c r="C3398" s="14" t="s">
        <v>11643</v>
      </c>
      <c r="D3398" s="14" t="s">
        <v>12680</v>
      </c>
      <c r="E3398" s="14">
        <v>6100</v>
      </c>
      <c r="F3398" s="14" t="s">
        <v>8214</v>
      </c>
      <c r="G3398" s="14">
        <v>14</v>
      </c>
      <c r="H3398" s="14" t="s">
        <v>8215</v>
      </c>
      <c r="I3398" s="14" t="s">
        <v>8153</v>
      </c>
      <c r="J3398" s="14" t="s">
        <v>8153</v>
      </c>
    </row>
    <row r="3399" spans="1:10" x14ac:dyDescent="0.2">
      <c r="A3399" s="14">
        <v>20251031</v>
      </c>
      <c r="B3399" s="15">
        <v>7551</v>
      </c>
      <c r="C3399" s="14" t="s">
        <v>11644</v>
      </c>
      <c r="D3399" s="14" t="s">
        <v>12682</v>
      </c>
      <c r="E3399" s="14">
        <v>3700</v>
      </c>
      <c r="F3399" s="14" t="s">
        <v>9294</v>
      </c>
      <c r="G3399" s="14">
        <v>6</v>
      </c>
      <c r="H3399" s="14" t="s">
        <v>9295</v>
      </c>
      <c r="I3399" s="14" t="s">
        <v>8153</v>
      </c>
      <c r="J3399" s="14" t="s">
        <v>8153</v>
      </c>
    </row>
    <row r="3400" spans="1:10" x14ac:dyDescent="0.2">
      <c r="A3400" s="14">
        <v>20251031</v>
      </c>
      <c r="B3400" s="15">
        <v>7552</v>
      </c>
      <c r="C3400" s="14" t="s">
        <v>11645</v>
      </c>
      <c r="D3400" s="14" t="s">
        <v>12680</v>
      </c>
      <c r="E3400" s="14">
        <v>6050</v>
      </c>
      <c r="F3400" s="14" t="s">
        <v>8300</v>
      </c>
      <c r="G3400" s="14">
        <v>13</v>
      </c>
      <c r="H3400" s="14" t="s">
        <v>8301</v>
      </c>
      <c r="I3400" s="14">
        <v>6</v>
      </c>
      <c r="J3400" s="14" t="s">
        <v>8150</v>
      </c>
    </row>
    <row r="3401" spans="1:10" x14ac:dyDescent="0.2">
      <c r="A3401" s="14">
        <v>20251031</v>
      </c>
      <c r="B3401" s="15">
        <v>7554</v>
      </c>
      <c r="C3401" s="14" t="s">
        <v>11646</v>
      </c>
      <c r="D3401" s="14" t="s">
        <v>12680</v>
      </c>
      <c r="E3401" s="14">
        <v>6100</v>
      </c>
      <c r="F3401" s="14" t="s">
        <v>8214</v>
      </c>
      <c r="G3401" s="14">
        <v>14</v>
      </c>
      <c r="H3401" s="14" t="s">
        <v>8215</v>
      </c>
      <c r="I3401" s="14">
        <v>7</v>
      </c>
      <c r="J3401" s="14" t="s">
        <v>8203</v>
      </c>
    </row>
    <row r="3402" spans="1:10" x14ac:dyDescent="0.2">
      <c r="A3402" s="14">
        <v>20251031</v>
      </c>
      <c r="B3402" s="15">
        <v>7555</v>
      </c>
      <c r="C3402" s="14" t="s">
        <v>11647</v>
      </c>
      <c r="D3402" s="14" t="s">
        <v>12682</v>
      </c>
      <c r="E3402" s="14">
        <v>6050</v>
      </c>
      <c r="F3402" s="14" t="s">
        <v>8300</v>
      </c>
      <c r="G3402" s="14">
        <v>13</v>
      </c>
      <c r="H3402" s="14" t="s">
        <v>8301</v>
      </c>
      <c r="I3402" s="14" t="s">
        <v>8153</v>
      </c>
      <c r="J3402" s="14" t="s">
        <v>8153</v>
      </c>
    </row>
    <row r="3403" spans="1:10" x14ac:dyDescent="0.2">
      <c r="A3403" s="14">
        <v>20251031</v>
      </c>
      <c r="B3403" s="15">
        <v>7561</v>
      </c>
      <c r="C3403" s="14" t="s">
        <v>11648</v>
      </c>
      <c r="D3403" s="14" t="s">
        <v>12682</v>
      </c>
      <c r="E3403" s="14">
        <v>6100</v>
      </c>
      <c r="F3403" s="14" t="s">
        <v>8214</v>
      </c>
      <c r="G3403" s="14">
        <v>14</v>
      </c>
      <c r="H3403" s="14" t="s">
        <v>8215</v>
      </c>
      <c r="I3403" s="14" t="s">
        <v>8153</v>
      </c>
      <c r="J3403" s="14" t="s">
        <v>8153</v>
      </c>
    </row>
    <row r="3404" spans="1:10" x14ac:dyDescent="0.2">
      <c r="A3404" s="14">
        <v>20251031</v>
      </c>
      <c r="B3404" s="15">
        <v>7562</v>
      </c>
      <c r="C3404" s="14" t="s">
        <v>11649</v>
      </c>
      <c r="D3404" s="14" t="s">
        <v>12682</v>
      </c>
      <c r="E3404" s="14">
        <v>6100</v>
      </c>
      <c r="F3404" s="14" t="s">
        <v>8214</v>
      </c>
      <c r="G3404" s="14">
        <v>14</v>
      </c>
      <c r="H3404" s="14" t="s">
        <v>8215</v>
      </c>
      <c r="I3404" s="14" t="s">
        <v>8153</v>
      </c>
      <c r="J3404" s="14" t="s">
        <v>8153</v>
      </c>
    </row>
    <row r="3405" spans="1:10" x14ac:dyDescent="0.2">
      <c r="A3405" s="14">
        <v>20251031</v>
      </c>
      <c r="B3405" s="15">
        <v>7564</v>
      </c>
      <c r="C3405" s="14" t="s">
        <v>11650</v>
      </c>
      <c r="D3405" s="14" t="s">
        <v>12682</v>
      </c>
      <c r="E3405" s="14">
        <v>6100</v>
      </c>
      <c r="F3405" s="14" t="s">
        <v>8214</v>
      </c>
      <c r="G3405" s="14">
        <v>14</v>
      </c>
      <c r="H3405" s="14" t="s">
        <v>8215</v>
      </c>
      <c r="I3405" s="14" t="s">
        <v>8153</v>
      </c>
      <c r="J3405" s="14" t="s">
        <v>8153</v>
      </c>
    </row>
    <row r="3406" spans="1:10" x14ac:dyDescent="0.2">
      <c r="A3406" s="14">
        <v>20251031</v>
      </c>
      <c r="B3406" s="15">
        <v>7565</v>
      </c>
      <c r="C3406" s="14" t="s">
        <v>11651</v>
      </c>
      <c r="D3406" s="14" t="s">
        <v>12682</v>
      </c>
      <c r="E3406" s="14">
        <v>6050</v>
      </c>
      <c r="F3406" s="14" t="s">
        <v>8300</v>
      </c>
      <c r="G3406" s="14">
        <v>13</v>
      </c>
      <c r="H3406" s="14" t="s">
        <v>8301</v>
      </c>
      <c r="I3406" s="14" t="s">
        <v>8153</v>
      </c>
      <c r="J3406" s="14" t="s">
        <v>8153</v>
      </c>
    </row>
    <row r="3407" spans="1:10" x14ac:dyDescent="0.2">
      <c r="A3407" s="14">
        <v>20251031</v>
      </c>
      <c r="B3407" s="15">
        <v>7567</v>
      </c>
      <c r="C3407" s="14" t="s">
        <v>11652</v>
      </c>
      <c r="D3407" s="14" t="s">
        <v>12682</v>
      </c>
      <c r="E3407" s="14">
        <v>6050</v>
      </c>
      <c r="F3407" s="14" t="s">
        <v>8300</v>
      </c>
      <c r="G3407" s="14">
        <v>13</v>
      </c>
      <c r="H3407" s="14" t="s">
        <v>8301</v>
      </c>
      <c r="I3407" s="14" t="s">
        <v>8153</v>
      </c>
      <c r="J3407" s="14" t="s">
        <v>8153</v>
      </c>
    </row>
    <row r="3408" spans="1:10" x14ac:dyDescent="0.2">
      <c r="A3408" s="14">
        <v>20251031</v>
      </c>
      <c r="B3408" s="15">
        <v>7570</v>
      </c>
      <c r="C3408" s="14" t="s">
        <v>11653</v>
      </c>
      <c r="D3408" s="14" t="s">
        <v>12682</v>
      </c>
      <c r="E3408" s="14">
        <v>6050</v>
      </c>
      <c r="F3408" s="14" t="s">
        <v>8300</v>
      </c>
      <c r="G3408" s="14">
        <v>13</v>
      </c>
      <c r="H3408" s="14" t="s">
        <v>8301</v>
      </c>
      <c r="I3408" s="14">
        <v>7</v>
      </c>
      <c r="J3408" s="14" t="s">
        <v>8203</v>
      </c>
    </row>
    <row r="3409" spans="1:10" x14ac:dyDescent="0.2">
      <c r="A3409" s="14">
        <v>20251031</v>
      </c>
      <c r="B3409" s="15">
        <v>7571</v>
      </c>
      <c r="C3409" s="14" t="s">
        <v>11654</v>
      </c>
      <c r="D3409" s="14" t="s">
        <v>12682</v>
      </c>
      <c r="E3409" s="14">
        <v>6100</v>
      </c>
      <c r="F3409" s="14" t="s">
        <v>8214</v>
      </c>
      <c r="G3409" s="14">
        <v>14</v>
      </c>
      <c r="H3409" s="14" t="s">
        <v>8215</v>
      </c>
      <c r="I3409" s="14" t="s">
        <v>8153</v>
      </c>
      <c r="J3409" s="14" t="s">
        <v>8153</v>
      </c>
    </row>
    <row r="3410" spans="1:10" x14ac:dyDescent="0.2">
      <c r="A3410" s="14">
        <v>20251031</v>
      </c>
      <c r="B3410" s="15">
        <v>7575</v>
      </c>
      <c r="C3410" s="14" t="s">
        <v>11655</v>
      </c>
      <c r="D3410" s="14" t="s">
        <v>12680</v>
      </c>
      <c r="E3410" s="14">
        <v>6050</v>
      </c>
      <c r="F3410" s="14" t="s">
        <v>8300</v>
      </c>
      <c r="G3410" s="14">
        <v>13</v>
      </c>
      <c r="H3410" s="14" t="s">
        <v>8301</v>
      </c>
      <c r="I3410" s="14">
        <v>6</v>
      </c>
      <c r="J3410" s="14" t="s">
        <v>8150</v>
      </c>
    </row>
    <row r="3411" spans="1:10" x14ac:dyDescent="0.2">
      <c r="A3411" s="14">
        <v>20251031</v>
      </c>
      <c r="B3411" s="15">
        <v>7578</v>
      </c>
      <c r="C3411" s="14" t="s">
        <v>11656</v>
      </c>
      <c r="D3411" s="14" t="s">
        <v>12682</v>
      </c>
      <c r="E3411" s="14">
        <v>6100</v>
      </c>
      <c r="F3411" s="14" t="s">
        <v>8214</v>
      </c>
      <c r="G3411" s="14">
        <v>14</v>
      </c>
      <c r="H3411" s="14" t="s">
        <v>8215</v>
      </c>
      <c r="I3411" s="14" t="s">
        <v>8153</v>
      </c>
      <c r="J3411" s="14" t="s">
        <v>8153</v>
      </c>
    </row>
    <row r="3412" spans="1:10" x14ac:dyDescent="0.2">
      <c r="A3412" s="14">
        <v>20251031</v>
      </c>
      <c r="B3412" s="15">
        <v>7581</v>
      </c>
      <c r="C3412" s="14" t="s">
        <v>11657</v>
      </c>
      <c r="D3412" s="14" t="s">
        <v>12680</v>
      </c>
      <c r="E3412" s="14">
        <v>6100</v>
      </c>
      <c r="F3412" s="14" t="s">
        <v>8214</v>
      </c>
      <c r="G3412" s="14">
        <v>14</v>
      </c>
      <c r="H3412" s="14" t="s">
        <v>8215</v>
      </c>
      <c r="I3412" s="14">
        <v>6</v>
      </c>
      <c r="J3412" s="14" t="s">
        <v>8150</v>
      </c>
    </row>
    <row r="3413" spans="1:10" x14ac:dyDescent="0.2">
      <c r="A3413" s="14">
        <v>20251031</v>
      </c>
      <c r="B3413" s="15">
        <v>7585</v>
      </c>
      <c r="C3413" s="14" t="s">
        <v>11658</v>
      </c>
      <c r="D3413" s="14" t="s">
        <v>12682</v>
      </c>
      <c r="E3413" s="14">
        <v>6100</v>
      </c>
      <c r="F3413" s="14" t="s">
        <v>8214</v>
      </c>
      <c r="G3413" s="14">
        <v>14</v>
      </c>
      <c r="H3413" s="14" t="s">
        <v>8215</v>
      </c>
      <c r="I3413" s="14" t="s">
        <v>8153</v>
      </c>
      <c r="J3413" s="14" t="s">
        <v>8153</v>
      </c>
    </row>
    <row r="3414" spans="1:10" x14ac:dyDescent="0.2">
      <c r="A3414" s="14">
        <v>20251031</v>
      </c>
      <c r="B3414" s="15">
        <v>7590</v>
      </c>
      <c r="C3414" s="14" t="s">
        <v>11659</v>
      </c>
      <c r="D3414" s="14" t="s">
        <v>12682</v>
      </c>
      <c r="E3414" s="14">
        <v>6050</v>
      </c>
      <c r="F3414" s="14" t="s">
        <v>8300</v>
      </c>
      <c r="G3414" s="14">
        <v>13</v>
      </c>
      <c r="H3414" s="14" t="s">
        <v>8301</v>
      </c>
      <c r="I3414" s="14">
        <v>7</v>
      </c>
      <c r="J3414" s="14" t="s">
        <v>8203</v>
      </c>
    </row>
    <row r="3415" spans="1:10" x14ac:dyDescent="0.2">
      <c r="A3415" s="14">
        <v>20251031</v>
      </c>
      <c r="B3415" s="15">
        <v>7593</v>
      </c>
      <c r="C3415" s="14" t="s">
        <v>11660</v>
      </c>
      <c r="D3415" s="14" t="s">
        <v>12680</v>
      </c>
      <c r="E3415" s="14">
        <v>6100</v>
      </c>
      <c r="F3415" s="14" t="s">
        <v>8214</v>
      </c>
      <c r="G3415" s="14">
        <v>14</v>
      </c>
      <c r="H3415" s="14" t="s">
        <v>8215</v>
      </c>
      <c r="I3415" s="14">
        <v>6</v>
      </c>
      <c r="J3415" s="14" t="s">
        <v>8150</v>
      </c>
    </row>
    <row r="3416" spans="1:10" x14ac:dyDescent="0.2">
      <c r="A3416" s="14">
        <v>20251031</v>
      </c>
      <c r="B3416" s="15">
        <v>7595</v>
      </c>
      <c r="C3416" s="14" t="s">
        <v>11661</v>
      </c>
      <c r="D3416" s="14" t="s">
        <v>12680</v>
      </c>
      <c r="E3416" s="14">
        <v>5250</v>
      </c>
      <c r="F3416" s="14" t="s">
        <v>8163</v>
      </c>
      <c r="G3416" s="14">
        <v>10</v>
      </c>
      <c r="H3416" s="14" t="s">
        <v>8164</v>
      </c>
      <c r="I3416" s="14">
        <v>6</v>
      </c>
      <c r="J3416" s="14" t="s">
        <v>8150</v>
      </c>
    </row>
    <row r="3417" spans="1:10" x14ac:dyDescent="0.2">
      <c r="A3417" s="14">
        <v>20251031</v>
      </c>
      <c r="B3417" s="15">
        <v>7596</v>
      </c>
      <c r="C3417" s="14" t="s">
        <v>11662</v>
      </c>
      <c r="D3417" s="14" t="s">
        <v>12680</v>
      </c>
      <c r="E3417" s="14">
        <v>6100</v>
      </c>
      <c r="F3417" s="14" t="s">
        <v>8214</v>
      </c>
      <c r="G3417" s="14">
        <v>14</v>
      </c>
      <c r="H3417" s="14" t="s">
        <v>8215</v>
      </c>
      <c r="I3417" s="14">
        <v>7</v>
      </c>
      <c r="J3417" s="14" t="s">
        <v>8203</v>
      </c>
    </row>
    <row r="3418" spans="1:10" x14ac:dyDescent="0.2">
      <c r="A3418" s="14">
        <v>20251031</v>
      </c>
      <c r="B3418" s="15">
        <v>7599</v>
      </c>
      <c r="C3418" s="14" t="s">
        <v>11663</v>
      </c>
      <c r="D3418" s="14" t="s">
        <v>12680</v>
      </c>
      <c r="E3418" s="14">
        <v>6050</v>
      </c>
      <c r="F3418" s="14" t="s">
        <v>8300</v>
      </c>
      <c r="G3418" s="14">
        <v>13</v>
      </c>
      <c r="H3418" s="14" t="s">
        <v>8301</v>
      </c>
      <c r="I3418" s="14">
        <v>6</v>
      </c>
      <c r="J3418" s="14" t="s">
        <v>8150</v>
      </c>
    </row>
    <row r="3419" spans="1:10" x14ac:dyDescent="0.2">
      <c r="A3419" s="14">
        <v>20251031</v>
      </c>
      <c r="B3419" s="15">
        <v>7600</v>
      </c>
      <c r="C3419" s="14" t="s">
        <v>11664</v>
      </c>
      <c r="D3419" s="14" t="s">
        <v>12680</v>
      </c>
      <c r="E3419" s="14">
        <v>3750</v>
      </c>
      <c r="F3419" s="14" t="s">
        <v>8704</v>
      </c>
      <c r="G3419" s="14">
        <v>9</v>
      </c>
      <c r="H3419" s="14" t="s">
        <v>8705</v>
      </c>
      <c r="I3419" s="14">
        <v>7</v>
      </c>
      <c r="J3419" s="14" t="s">
        <v>8203</v>
      </c>
    </row>
    <row r="3420" spans="1:10" x14ac:dyDescent="0.2">
      <c r="A3420" s="14">
        <v>20251031</v>
      </c>
      <c r="B3420" s="15">
        <v>7601</v>
      </c>
      <c r="C3420" s="14" t="s">
        <v>11665</v>
      </c>
      <c r="D3420" s="14" t="s">
        <v>12682</v>
      </c>
      <c r="E3420" s="14">
        <v>6100</v>
      </c>
      <c r="F3420" s="14" t="s">
        <v>8214</v>
      </c>
      <c r="G3420" s="14">
        <v>14</v>
      </c>
      <c r="H3420" s="14" t="s">
        <v>8215</v>
      </c>
      <c r="I3420" s="14" t="s">
        <v>8153</v>
      </c>
      <c r="J3420" s="14" t="s">
        <v>8153</v>
      </c>
    </row>
    <row r="3421" spans="1:10" x14ac:dyDescent="0.2">
      <c r="A3421" s="14">
        <v>20251031</v>
      </c>
      <c r="B3421" s="15">
        <v>7602</v>
      </c>
      <c r="C3421" s="14" t="s">
        <v>11666</v>
      </c>
      <c r="D3421" s="14" t="s">
        <v>12682</v>
      </c>
      <c r="E3421" s="14">
        <v>6050</v>
      </c>
      <c r="F3421" s="14" t="s">
        <v>8300</v>
      </c>
      <c r="G3421" s="14">
        <v>13</v>
      </c>
      <c r="H3421" s="14" t="s">
        <v>8301</v>
      </c>
      <c r="I3421" s="14" t="s">
        <v>8153</v>
      </c>
      <c r="J3421" s="14" t="s">
        <v>8153</v>
      </c>
    </row>
    <row r="3422" spans="1:10" x14ac:dyDescent="0.2">
      <c r="A3422" s="14">
        <v>20251031</v>
      </c>
      <c r="B3422" s="15">
        <v>7603</v>
      </c>
      <c r="C3422" s="14" t="s">
        <v>11667</v>
      </c>
      <c r="D3422" s="14" t="s">
        <v>12682</v>
      </c>
      <c r="E3422" s="14">
        <v>6100</v>
      </c>
      <c r="F3422" s="14" t="s">
        <v>8214</v>
      </c>
      <c r="G3422" s="14">
        <v>14</v>
      </c>
      <c r="H3422" s="14" t="s">
        <v>8215</v>
      </c>
      <c r="I3422" s="14" t="s">
        <v>8153</v>
      </c>
      <c r="J3422" s="14" t="s">
        <v>8153</v>
      </c>
    </row>
    <row r="3423" spans="1:10" x14ac:dyDescent="0.2">
      <c r="A3423" s="14">
        <v>20251031</v>
      </c>
      <c r="B3423" s="15">
        <v>7604</v>
      </c>
      <c r="C3423" s="14" t="s">
        <v>11668</v>
      </c>
      <c r="D3423" s="14" t="s">
        <v>12682</v>
      </c>
      <c r="E3423" s="14">
        <v>6100</v>
      </c>
      <c r="F3423" s="14" t="s">
        <v>8214</v>
      </c>
      <c r="G3423" s="14">
        <v>14</v>
      </c>
      <c r="H3423" s="14" t="s">
        <v>8215</v>
      </c>
      <c r="I3423" s="14" t="s">
        <v>8153</v>
      </c>
      <c r="J3423" s="14" t="s">
        <v>8153</v>
      </c>
    </row>
    <row r="3424" spans="1:10" x14ac:dyDescent="0.2">
      <c r="A3424" s="14">
        <v>20251031</v>
      </c>
      <c r="B3424" s="15">
        <v>7606</v>
      </c>
      <c r="C3424" s="14" t="s">
        <v>11669</v>
      </c>
      <c r="D3424" s="14" t="s">
        <v>12680</v>
      </c>
      <c r="E3424" s="14">
        <v>6100</v>
      </c>
      <c r="F3424" s="14" t="s">
        <v>8214</v>
      </c>
      <c r="G3424" s="14">
        <v>14</v>
      </c>
      <c r="H3424" s="14" t="s">
        <v>8215</v>
      </c>
      <c r="I3424" s="14">
        <v>6</v>
      </c>
      <c r="J3424" s="14" t="s">
        <v>8150</v>
      </c>
    </row>
    <row r="3425" spans="1:10" x14ac:dyDescent="0.2">
      <c r="A3425" s="14">
        <v>20251031</v>
      </c>
      <c r="B3425" s="15">
        <v>7607</v>
      </c>
      <c r="C3425" s="14" t="s">
        <v>11670</v>
      </c>
      <c r="D3425" s="14" t="s">
        <v>12680</v>
      </c>
      <c r="E3425" s="14">
        <v>6050</v>
      </c>
      <c r="F3425" s="14" t="s">
        <v>8300</v>
      </c>
      <c r="G3425" s="14">
        <v>13</v>
      </c>
      <c r="H3425" s="14" t="s">
        <v>8301</v>
      </c>
      <c r="I3425" s="14">
        <v>7</v>
      </c>
      <c r="J3425" s="14" t="s">
        <v>8203</v>
      </c>
    </row>
    <row r="3426" spans="1:10" x14ac:dyDescent="0.2">
      <c r="A3426" s="14">
        <v>20251031</v>
      </c>
      <c r="B3426" s="15">
        <v>7608</v>
      </c>
      <c r="C3426" s="14" t="s">
        <v>11671</v>
      </c>
      <c r="D3426" s="14" t="s">
        <v>12682</v>
      </c>
      <c r="E3426" s="14">
        <v>6050</v>
      </c>
      <c r="F3426" s="14" t="s">
        <v>8300</v>
      </c>
      <c r="G3426" s="14">
        <v>13</v>
      </c>
      <c r="H3426" s="14" t="s">
        <v>8301</v>
      </c>
      <c r="I3426" s="14" t="s">
        <v>8153</v>
      </c>
      <c r="J3426" s="14" t="s">
        <v>8153</v>
      </c>
    </row>
    <row r="3427" spans="1:10" x14ac:dyDescent="0.2">
      <c r="A3427" s="14">
        <v>20251031</v>
      </c>
      <c r="B3427" s="15">
        <v>7609</v>
      </c>
      <c r="C3427" s="14" t="s">
        <v>11672</v>
      </c>
      <c r="D3427" s="14" t="s">
        <v>12680</v>
      </c>
      <c r="E3427" s="14">
        <v>6050</v>
      </c>
      <c r="F3427" s="14" t="s">
        <v>8300</v>
      </c>
      <c r="G3427" s="14">
        <v>13</v>
      </c>
      <c r="H3427" s="14" t="s">
        <v>8301</v>
      </c>
      <c r="I3427" s="14">
        <v>7</v>
      </c>
      <c r="J3427" s="14" t="s">
        <v>8203</v>
      </c>
    </row>
    <row r="3428" spans="1:10" x14ac:dyDescent="0.2">
      <c r="A3428" s="14">
        <v>20251031</v>
      </c>
      <c r="B3428" s="15">
        <v>7610</v>
      </c>
      <c r="C3428" s="14" t="s">
        <v>11673</v>
      </c>
      <c r="D3428" s="14" t="s">
        <v>12682</v>
      </c>
      <c r="E3428" s="14">
        <v>6100</v>
      </c>
      <c r="F3428" s="14" t="s">
        <v>8214</v>
      </c>
      <c r="G3428" s="14">
        <v>14</v>
      </c>
      <c r="H3428" s="14" t="s">
        <v>8215</v>
      </c>
      <c r="I3428" s="14" t="s">
        <v>8153</v>
      </c>
      <c r="J3428" s="14" t="s">
        <v>8153</v>
      </c>
    </row>
    <row r="3429" spans="1:10" x14ac:dyDescent="0.2">
      <c r="A3429" s="14">
        <v>20251031</v>
      </c>
      <c r="B3429" s="15">
        <v>7611</v>
      </c>
      <c r="C3429" s="14" t="s">
        <v>11674</v>
      </c>
      <c r="D3429" s="14" t="s">
        <v>12680</v>
      </c>
      <c r="E3429" s="14">
        <v>6100</v>
      </c>
      <c r="F3429" s="14" t="s">
        <v>8214</v>
      </c>
      <c r="G3429" s="14">
        <v>14</v>
      </c>
      <c r="H3429" s="14" t="s">
        <v>8215</v>
      </c>
      <c r="I3429" s="14">
        <v>6</v>
      </c>
      <c r="J3429" s="14" t="s">
        <v>8150</v>
      </c>
    </row>
    <row r="3430" spans="1:10" x14ac:dyDescent="0.2">
      <c r="A3430" s="14">
        <v>20251031</v>
      </c>
      <c r="B3430" s="15">
        <v>7613</v>
      </c>
      <c r="C3430" s="14" t="s">
        <v>11675</v>
      </c>
      <c r="D3430" s="14" t="s">
        <v>12680</v>
      </c>
      <c r="E3430" s="14">
        <v>6050</v>
      </c>
      <c r="F3430" s="14" t="s">
        <v>8300</v>
      </c>
      <c r="G3430" s="14">
        <v>13</v>
      </c>
      <c r="H3430" s="14" t="s">
        <v>8301</v>
      </c>
      <c r="I3430" s="14">
        <v>6</v>
      </c>
      <c r="J3430" s="14" t="s">
        <v>8150</v>
      </c>
    </row>
    <row r="3431" spans="1:10" x14ac:dyDescent="0.2">
      <c r="A3431" s="14">
        <v>20251031</v>
      </c>
      <c r="B3431" s="15">
        <v>7614</v>
      </c>
      <c r="C3431" s="14" t="s">
        <v>11676</v>
      </c>
      <c r="D3431" s="14" t="s">
        <v>12682</v>
      </c>
      <c r="E3431" s="14">
        <v>6100</v>
      </c>
      <c r="F3431" s="14" t="s">
        <v>8214</v>
      </c>
      <c r="G3431" s="14">
        <v>14</v>
      </c>
      <c r="H3431" s="14" t="s">
        <v>8215</v>
      </c>
      <c r="I3431" s="14" t="s">
        <v>8153</v>
      </c>
      <c r="J3431" s="14" t="s">
        <v>8153</v>
      </c>
    </row>
    <row r="3432" spans="1:10" x14ac:dyDescent="0.2">
      <c r="A3432" s="14">
        <v>20251031</v>
      </c>
      <c r="B3432" s="15">
        <v>7615</v>
      </c>
      <c r="C3432" s="14" t="s">
        <v>11677</v>
      </c>
      <c r="D3432" s="14" t="s">
        <v>12682</v>
      </c>
      <c r="E3432" s="14">
        <v>6100</v>
      </c>
      <c r="F3432" s="14" t="s">
        <v>8214</v>
      </c>
      <c r="G3432" s="14">
        <v>14</v>
      </c>
      <c r="H3432" s="14" t="s">
        <v>8215</v>
      </c>
      <c r="I3432" s="14" t="s">
        <v>8153</v>
      </c>
      <c r="J3432" s="14" t="s">
        <v>8153</v>
      </c>
    </row>
    <row r="3433" spans="1:10" x14ac:dyDescent="0.2">
      <c r="A3433" s="14">
        <v>20251031</v>
      </c>
      <c r="B3433" s="15">
        <v>7616</v>
      </c>
      <c r="C3433" s="14" t="s">
        <v>11678</v>
      </c>
      <c r="D3433" s="14" t="s">
        <v>12680</v>
      </c>
      <c r="E3433" s="14">
        <v>6100</v>
      </c>
      <c r="F3433" s="14" t="s">
        <v>8214</v>
      </c>
      <c r="G3433" s="14">
        <v>14</v>
      </c>
      <c r="H3433" s="14" t="s">
        <v>8215</v>
      </c>
      <c r="I3433" s="14">
        <v>4</v>
      </c>
      <c r="J3433" s="14" t="s">
        <v>8177</v>
      </c>
    </row>
    <row r="3434" spans="1:10" x14ac:dyDescent="0.2">
      <c r="A3434" s="14">
        <v>20251031</v>
      </c>
      <c r="B3434" s="15">
        <v>7619</v>
      </c>
      <c r="C3434" s="14" t="s">
        <v>11679</v>
      </c>
      <c r="D3434" s="14" t="s">
        <v>12682</v>
      </c>
      <c r="E3434" s="14">
        <v>6050</v>
      </c>
      <c r="F3434" s="14" t="s">
        <v>8300</v>
      </c>
      <c r="G3434" s="14">
        <v>13</v>
      </c>
      <c r="H3434" s="14" t="s">
        <v>8301</v>
      </c>
      <c r="I3434" s="14" t="s">
        <v>8153</v>
      </c>
      <c r="J3434" s="14" t="s">
        <v>8153</v>
      </c>
    </row>
    <row r="3435" spans="1:10" x14ac:dyDescent="0.2">
      <c r="A3435" s="14">
        <v>20251031</v>
      </c>
      <c r="B3435" s="15">
        <v>7621</v>
      </c>
      <c r="C3435" s="14" t="s">
        <v>11680</v>
      </c>
      <c r="D3435" s="14" t="s">
        <v>12682</v>
      </c>
      <c r="E3435" s="14">
        <v>6100</v>
      </c>
      <c r="F3435" s="14" t="s">
        <v>8214</v>
      </c>
      <c r="G3435" s="14">
        <v>14</v>
      </c>
      <c r="H3435" s="14" t="s">
        <v>8215</v>
      </c>
      <c r="I3435" s="14" t="s">
        <v>8153</v>
      </c>
      <c r="J3435" s="14" t="s">
        <v>8153</v>
      </c>
    </row>
    <row r="3436" spans="1:10" x14ac:dyDescent="0.2">
      <c r="A3436" s="14">
        <v>20251031</v>
      </c>
      <c r="B3436" s="15">
        <v>7624</v>
      </c>
      <c r="C3436" s="14" t="s">
        <v>11681</v>
      </c>
      <c r="D3436" s="14" t="s">
        <v>12682</v>
      </c>
      <c r="E3436" s="14">
        <v>6050</v>
      </c>
      <c r="F3436" s="14" t="s">
        <v>8300</v>
      </c>
      <c r="G3436" s="14">
        <v>13</v>
      </c>
      <c r="H3436" s="14" t="s">
        <v>8301</v>
      </c>
      <c r="I3436" s="14" t="s">
        <v>8153</v>
      </c>
      <c r="J3436" s="14" t="s">
        <v>8153</v>
      </c>
    </row>
    <row r="3437" spans="1:10" x14ac:dyDescent="0.2">
      <c r="A3437" s="14">
        <v>20251031</v>
      </c>
      <c r="B3437" s="15">
        <v>7625</v>
      </c>
      <c r="C3437" s="14" t="s">
        <v>11682</v>
      </c>
      <c r="D3437" s="14" t="s">
        <v>12682</v>
      </c>
      <c r="E3437" s="14">
        <v>6100</v>
      </c>
      <c r="F3437" s="14" t="s">
        <v>8214</v>
      </c>
      <c r="G3437" s="14">
        <v>14</v>
      </c>
      <c r="H3437" s="14" t="s">
        <v>8215</v>
      </c>
      <c r="I3437" s="14" t="s">
        <v>8153</v>
      </c>
      <c r="J3437" s="14" t="s">
        <v>8153</v>
      </c>
    </row>
    <row r="3438" spans="1:10" x14ac:dyDescent="0.2">
      <c r="A3438" s="14">
        <v>20251031</v>
      </c>
      <c r="B3438" s="15">
        <v>7628</v>
      </c>
      <c r="C3438" s="14" t="s">
        <v>11683</v>
      </c>
      <c r="D3438" s="14" t="s">
        <v>12680</v>
      </c>
      <c r="E3438" s="14">
        <v>6050</v>
      </c>
      <c r="F3438" s="14" t="s">
        <v>8300</v>
      </c>
      <c r="G3438" s="14">
        <v>13</v>
      </c>
      <c r="H3438" s="14" t="s">
        <v>8301</v>
      </c>
      <c r="I3438" s="14">
        <v>7</v>
      </c>
      <c r="J3438" s="14" t="s">
        <v>8203</v>
      </c>
    </row>
    <row r="3439" spans="1:10" x14ac:dyDescent="0.2">
      <c r="A3439" s="14">
        <v>20251031</v>
      </c>
      <c r="B3439" s="15">
        <v>7630</v>
      </c>
      <c r="C3439" s="14" t="s">
        <v>11684</v>
      </c>
      <c r="D3439" s="14" t="s">
        <v>12680</v>
      </c>
      <c r="E3439" s="14">
        <v>6100</v>
      </c>
      <c r="F3439" s="14" t="s">
        <v>8214</v>
      </c>
      <c r="G3439" s="14">
        <v>14</v>
      </c>
      <c r="H3439" s="14" t="s">
        <v>8215</v>
      </c>
      <c r="I3439" s="14">
        <v>6</v>
      </c>
      <c r="J3439" s="14" t="s">
        <v>8150</v>
      </c>
    </row>
    <row r="3440" spans="1:10" x14ac:dyDescent="0.2">
      <c r="A3440" s="14">
        <v>20251031</v>
      </c>
      <c r="B3440" s="15">
        <v>7634</v>
      </c>
      <c r="C3440" s="14" t="s">
        <v>11685</v>
      </c>
      <c r="D3440" s="14" t="s">
        <v>12682</v>
      </c>
      <c r="E3440" s="14">
        <v>6050</v>
      </c>
      <c r="F3440" s="14" t="s">
        <v>8300</v>
      </c>
      <c r="G3440" s="14">
        <v>13</v>
      </c>
      <c r="H3440" s="14" t="s">
        <v>8301</v>
      </c>
      <c r="I3440" s="14" t="s">
        <v>8153</v>
      </c>
      <c r="J3440" s="14" t="s">
        <v>8153</v>
      </c>
    </row>
    <row r="3441" spans="1:10" x14ac:dyDescent="0.2">
      <c r="A3441" s="14">
        <v>20251031</v>
      </c>
      <c r="B3441" s="15">
        <v>7635</v>
      </c>
      <c r="C3441" s="14" t="s">
        <v>11686</v>
      </c>
      <c r="D3441" s="14" t="s">
        <v>12682</v>
      </c>
      <c r="E3441" s="14">
        <v>6050</v>
      </c>
      <c r="F3441" s="14" t="s">
        <v>8300</v>
      </c>
      <c r="G3441" s="14">
        <v>13</v>
      </c>
      <c r="H3441" s="14" t="s">
        <v>8301</v>
      </c>
      <c r="I3441" s="14" t="s">
        <v>8153</v>
      </c>
      <c r="J3441" s="14" t="s">
        <v>8153</v>
      </c>
    </row>
    <row r="3442" spans="1:10" x14ac:dyDescent="0.2">
      <c r="A3442" s="14">
        <v>20251031</v>
      </c>
      <c r="B3442" s="15">
        <v>7636</v>
      </c>
      <c r="C3442" s="14" t="s">
        <v>11687</v>
      </c>
      <c r="D3442" s="14" t="s">
        <v>12682</v>
      </c>
      <c r="E3442" s="14">
        <v>6100</v>
      </c>
      <c r="F3442" s="14" t="s">
        <v>8214</v>
      </c>
      <c r="G3442" s="14">
        <v>14</v>
      </c>
      <c r="H3442" s="14" t="s">
        <v>8215</v>
      </c>
      <c r="I3442" s="14" t="s">
        <v>8153</v>
      </c>
      <c r="J3442" s="14" t="s">
        <v>8153</v>
      </c>
    </row>
    <row r="3443" spans="1:10" x14ac:dyDescent="0.2">
      <c r="A3443" s="14">
        <v>20251031</v>
      </c>
      <c r="B3443" s="15">
        <v>7637</v>
      </c>
      <c r="C3443" s="14" t="s">
        <v>11688</v>
      </c>
      <c r="D3443" s="14" t="s">
        <v>12680</v>
      </c>
      <c r="E3443" s="14">
        <v>6050</v>
      </c>
      <c r="F3443" s="14" t="s">
        <v>8300</v>
      </c>
      <c r="G3443" s="14">
        <v>13</v>
      </c>
      <c r="H3443" s="14" t="s">
        <v>8301</v>
      </c>
      <c r="I3443" s="14">
        <v>7</v>
      </c>
      <c r="J3443" s="14" t="s">
        <v>8203</v>
      </c>
    </row>
    <row r="3444" spans="1:10" x14ac:dyDescent="0.2">
      <c r="A3444" s="14">
        <v>20251031</v>
      </c>
      <c r="B3444" s="15">
        <v>7638</v>
      </c>
      <c r="C3444" s="14" t="s">
        <v>11689</v>
      </c>
      <c r="D3444" s="14" t="s">
        <v>12682</v>
      </c>
      <c r="E3444" s="14">
        <v>6100</v>
      </c>
      <c r="F3444" s="14" t="s">
        <v>8214</v>
      </c>
      <c r="G3444" s="14">
        <v>14</v>
      </c>
      <c r="H3444" s="14" t="s">
        <v>8215</v>
      </c>
      <c r="I3444" s="14" t="s">
        <v>8153</v>
      </c>
      <c r="J3444" s="14" t="s">
        <v>8153</v>
      </c>
    </row>
    <row r="3445" spans="1:10" x14ac:dyDescent="0.2">
      <c r="A3445" s="14">
        <v>20251031</v>
      </c>
      <c r="B3445" s="15">
        <v>7640</v>
      </c>
      <c r="C3445" s="14" t="s">
        <v>11690</v>
      </c>
      <c r="D3445" s="14" t="s">
        <v>12682</v>
      </c>
      <c r="E3445" s="14">
        <v>6100</v>
      </c>
      <c r="F3445" s="14" t="s">
        <v>8214</v>
      </c>
      <c r="G3445" s="14">
        <v>14</v>
      </c>
      <c r="H3445" s="14" t="s">
        <v>8215</v>
      </c>
      <c r="I3445" s="14" t="s">
        <v>8153</v>
      </c>
      <c r="J3445" s="14" t="s">
        <v>8153</v>
      </c>
    </row>
    <row r="3446" spans="1:10" x14ac:dyDescent="0.2">
      <c r="A3446" s="14">
        <v>20251031</v>
      </c>
      <c r="B3446" s="15">
        <v>7643</v>
      </c>
      <c r="C3446" s="14" t="s">
        <v>11691</v>
      </c>
      <c r="D3446" s="14" t="s">
        <v>12682</v>
      </c>
      <c r="E3446" s="14">
        <v>6100</v>
      </c>
      <c r="F3446" s="14" t="s">
        <v>8214</v>
      </c>
      <c r="G3446" s="14">
        <v>14</v>
      </c>
      <c r="H3446" s="14" t="s">
        <v>8215</v>
      </c>
      <c r="I3446" s="14" t="s">
        <v>8153</v>
      </c>
      <c r="J3446" s="14" t="s">
        <v>8153</v>
      </c>
    </row>
    <row r="3447" spans="1:10" x14ac:dyDescent="0.2">
      <c r="A3447" s="14">
        <v>20251031</v>
      </c>
      <c r="B3447" s="15">
        <v>7646</v>
      </c>
      <c r="C3447" s="14" t="s">
        <v>11692</v>
      </c>
      <c r="D3447" s="14" t="s">
        <v>12682</v>
      </c>
      <c r="E3447" s="14">
        <v>6100</v>
      </c>
      <c r="F3447" s="14" t="s">
        <v>8214</v>
      </c>
      <c r="G3447" s="14">
        <v>14</v>
      </c>
      <c r="H3447" s="14" t="s">
        <v>8215</v>
      </c>
      <c r="I3447" s="14" t="s">
        <v>8153</v>
      </c>
      <c r="J3447" s="14" t="s">
        <v>8153</v>
      </c>
    </row>
    <row r="3448" spans="1:10" x14ac:dyDescent="0.2">
      <c r="A3448" s="14">
        <v>20251031</v>
      </c>
      <c r="B3448" s="15">
        <v>7649</v>
      </c>
      <c r="C3448" s="14" t="s">
        <v>11693</v>
      </c>
      <c r="D3448" s="14" t="s">
        <v>12680</v>
      </c>
      <c r="E3448" s="14">
        <v>6100</v>
      </c>
      <c r="F3448" s="14" t="s">
        <v>8214</v>
      </c>
      <c r="G3448" s="14">
        <v>14</v>
      </c>
      <c r="H3448" s="14" t="s">
        <v>8215</v>
      </c>
      <c r="I3448" s="14">
        <v>4</v>
      </c>
      <c r="J3448" s="14" t="s">
        <v>8177</v>
      </c>
    </row>
    <row r="3449" spans="1:10" x14ac:dyDescent="0.2">
      <c r="A3449" s="14">
        <v>20251031</v>
      </c>
      <c r="B3449" s="15">
        <v>7670</v>
      </c>
      <c r="C3449" s="14" t="s">
        <v>11694</v>
      </c>
      <c r="D3449" s="14" t="s">
        <v>12682</v>
      </c>
      <c r="E3449" s="14">
        <v>6050</v>
      </c>
      <c r="F3449" s="14" t="s">
        <v>8300</v>
      </c>
      <c r="G3449" s="14">
        <v>13</v>
      </c>
      <c r="H3449" s="14" t="s">
        <v>8301</v>
      </c>
      <c r="I3449" s="14" t="s">
        <v>8153</v>
      </c>
      <c r="J3449" s="14" t="s">
        <v>8153</v>
      </c>
    </row>
    <row r="3450" spans="1:10" x14ac:dyDescent="0.2">
      <c r="A3450" s="14">
        <v>20251031</v>
      </c>
      <c r="B3450" s="15">
        <v>7673</v>
      </c>
      <c r="C3450" s="14" t="s">
        <v>11695</v>
      </c>
      <c r="D3450" s="14" t="s">
        <v>12682</v>
      </c>
      <c r="E3450" s="14">
        <v>6050</v>
      </c>
      <c r="F3450" s="14" t="s">
        <v>8300</v>
      </c>
      <c r="G3450" s="14">
        <v>13</v>
      </c>
      <c r="H3450" s="14" t="s">
        <v>8301</v>
      </c>
      <c r="I3450" s="14" t="s">
        <v>8153</v>
      </c>
      <c r="J3450" s="14" t="s">
        <v>8153</v>
      </c>
    </row>
    <row r="3451" spans="1:10" x14ac:dyDescent="0.2">
      <c r="A3451" s="14">
        <v>20251031</v>
      </c>
      <c r="B3451" s="15">
        <v>7674</v>
      </c>
      <c r="C3451" s="14" t="s">
        <v>11696</v>
      </c>
      <c r="D3451" s="14" t="s">
        <v>12681</v>
      </c>
      <c r="E3451" s="14">
        <v>6100</v>
      </c>
      <c r="F3451" s="14" t="s">
        <v>8214</v>
      </c>
      <c r="G3451" s="14">
        <v>14</v>
      </c>
      <c r="H3451" s="14" t="s">
        <v>8215</v>
      </c>
      <c r="I3451" s="14" t="s">
        <v>8153</v>
      </c>
      <c r="J3451" s="14" t="s">
        <v>8153</v>
      </c>
    </row>
    <row r="3452" spans="1:10" x14ac:dyDescent="0.2">
      <c r="A3452" s="14">
        <v>20251031</v>
      </c>
      <c r="B3452" s="15">
        <v>7677</v>
      </c>
      <c r="C3452" s="14" t="s">
        <v>11697</v>
      </c>
      <c r="D3452" s="14" t="s">
        <v>12682</v>
      </c>
      <c r="E3452" s="14">
        <v>6050</v>
      </c>
      <c r="F3452" s="14" t="s">
        <v>8300</v>
      </c>
      <c r="G3452" s="14">
        <v>13</v>
      </c>
      <c r="H3452" s="14" t="s">
        <v>8301</v>
      </c>
      <c r="I3452" s="14" t="s">
        <v>8153</v>
      </c>
      <c r="J3452" s="14" t="s">
        <v>8153</v>
      </c>
    </row>
    <row r="3453" spans="1:10" x14ac:dyDescent="0.2">
      <c r="A3453" s="14">
        <v>20251031</v>
      </c>
      <c r="B3453" s="15">
        <v>7678</v>
      </c>
      <c r="C3453" s="14" t="s">
        <v>11698</v>
      </c>
      <c r="D3453" s="14" t="s">
        <v>12682</v>
      </c>
      <c r="E3453" s="14">
        <v>6100</v>
      </c>
      <c r="F3453" s="14" t="s">
        <v>8214</v>
      </c>
      <c r="G3453" s="14">
        <v>14</v>
      </c>
      <c r="H3453" s="14" t="s">
        <v>8215</v>
      </c>
      <c r="I3453" s="14" t="s">
        <v>8153</v>
      </c>
      <c r="J3453" s="14" t="s">
        <v>8153</v>
      </c>
    </row>
    <row r="3454" spans="1:10" x14ac:dyDescent="0.2">
      <c r="A3454" s="14">
        <v>20251031</v>
      </c>
      <c r="B3454" s="15">
        <v>7679</v>
      </c>
      <c r="C3454" s="14" t="s">
        <v>11699</v>
      </c>
      <c r="D3454" s="14" t="s">
        <v>12680</v>
      </c>
      <c r="E3454" s="14">
        <v>6100</v>
      </c>
      <c r="F3454" s="14" t="s">
        <v>8214</v>
      </c>
      <c r="G3454" s="14">
        <v>14</v>
      </c>
      <c r="H3454" s="14" t="s">
        <v>8215</v>
      </c>
      <c r="I3454" s="14">
        <v>7</v>
      </c>
      <c r="J3454" s="14" t="s">
        <v>8203</v>
      </c>
    </row>
    <row r="3455" spans="1:10" x14ac:dyDescent="0.2">
      <c r="A3455" s="14">
        <v>20251031</v>
      </c>
      <c r="B3455" s="15">
        <v>7680</v>
      </c>
      <c r="C3455" s="14" t="s">
        <v>11700</v>
      </c>
      <c r="D3455" s="14" t="s">
        <v>8162</v>
      </c>
      <c r="E3455" s="14">
        <v>6100</v>
      </c>
      <c r="F3455" s="14" t="s">
        <v>8214</v>
      </c>
      <c r="G3455" s="14">
        <v>14</v>
      </c>
      <c r="H3455" s="14" t="s">
        <v>8215</v>
      </c>
      <c r="I3455" s="14" t="s">
        <v>8153</v>
      </c>
      <c r="J3455" s="14" t="s">
        <v>8153</v>
      </c>
    </row>
    <row r="3456" spans="1:10" x14ac:dyDescent="0.2">
      <c r="A3456" s="14">
        <v>20251031</v>
      </c>
      <c r="B3456" s="15">
        <v>7681</v>
      </c>
      <c r="C3456" s="14" t="s">
        <v>11701</v>
      </c>
      <c r="D3456" s="14" t="s">
        <v>12682</v>
      </c>
      <c r="E3456" s="14">
        <v>6050</v>
      </c>
      <c r="F3456" s="14" t="s">
        <v>8300</v>
      </c>
      <c r="G3456" s="14">
        <v>13</v>
      </c>
      <c r="H3456" s="14" t="s">
        <v>8301</v>
      </c>
      <c r="I3456" s="14" t="s">
        <v>8153</v>
      </c>
      <c r="J3456" s="14" t="s">
        <v>8153</v>
      </c>
    </row>
    <row r="3457" spans="1:10" x14ac:dyDescent="0.2">
      <c r="A3457" s="14">
        <v>20251031</v>
      </c>
      <c r="B3457" s="15">
        <v>7682</v>
      </c>
      <c r="C3457" s="14" t="s">
        <v>11702</v>
      </c>
      <c r="D3457" s="14" t="s">
        <v>12682</v>
      </c>
      <c r="E3457" s="14">
        <v>6100</v>
      </c>
      <c r="F3457" s="14" t="s">
        <v>8214</v>
      </c>
      <c r="G3457" s="14">
        <v>14</v>
      </c>
      <c r="H3457" s="14" t="s">
        <v>8215</v>
      </c>
      <c r="I3457" s="14" t="s">
        <v>8153</v>
      </c>
      <c r="J3457" s="14" t="s">
        <v>8153</v>
      </c>
    </row>
    <row r="3458" spans="1:10" x14ac:dyDescent="0.2">
      <c r="A3458" s="14">
        <v>20251031</v>
      </c>
      <c r="B3458" s="15">
        <v>7683</v>
      </c>
      <c r="C3458" s="14" t="s">
        <v>11703</v>
      </c>
      <c r="D3458" s="14" t="s">
        <v>12680</v>
      </c>
      <c r="E3458" s="14">
        <v>6100</v>
      </c>
      <c r="F3458" s="14" t="s">
        <v>8214</v>
      </c>
      <c r="G3458" s="14">
        <v>14</v>
      </c>
      <c r="H3458" s="14" t="s">
        <v>8215</v>
      </c>
      <c r="I3458" s="14">
        <v>7</v>
      </c>
      <c r="J3458" s="14" t="s">
        <v>8203</v>
      </c>
    </row>
    <row r="3459" spans="1:10" x14ac:dyDescent="0.2">
      <c r="A3459" s="14">
        <v>20251031</v>
      </c>
      <c r="B3459" s="15">
        <v>7685</v>
      </c>
      <c r="C3459" s="14" t="s">
        <v>11704</v>
      </c>
      <c r="D3459" s="14" t="s">
        <v>12681</v>
      </c>
      <c r="E3459" s="14">
        <v>6050</v>
      </c>
      <c r="F3459" s="14" t="s">
        <v>8300</v>
      </c>
      <c r="G3459" s="14">
        <v>13</v>
      </c>
      <c r="H3459" s="14" t="s">
        <v>8301</v>
      </c>
      <c r="I3459" s="14" t="s">
        <v>8153</v>
      </c>
      <c r="J3459" s="14" t="s">
        <v>8153</v>
      </c>
    </row>
    <row r="3460" spans="1:10" x14ac:dyDescent="0.2">
      <c r="A3460" s="14">
        <v>20251031</v>
      </c>
      <c r="B3460" s="15">
        <v>7686</v>
      </c>
      <c r="C3460" s="14" t="s">
        <v>11705</v>
      </c>
      <c r="D3460" s="14" t="s">
        <v>12682</v>
      </c>
      <c r="E3460" s="14">
        <v>6100</v>
      </c>
      <c r="F3460" s="14" t="s">
        <v>8214</v>
      </c>
      <c r="G3460" s="14">
        <v>14</v>
      </c>
      <c r="H3460" s="14" t="s">
        <v>8215</v>
      </c>
      <c r="I3460" s="14" t="s">
        <v>8153</v>
      </c>
      <c r="J3460" s="14" t="s">
        <v>8153</v>
      </c>
    </row>
    <row r="3461" spans="1:10" x14ac:dyDescent="0.2">
      <c r="A3461" s="14">
        <v>20251031</v>
      </c>
      <c r="B3461" s="15">
        <v>7687</v>
      </c>
      <c r="C3461" s="14" t="s">
        <v>11706</v>
      </c>
      <c r="D3461" s="14" t="s">
        <v>12681</v>
      </c>
      <c r="E3461" s="14">
        <v>6050</v>
      </c>
      <c r="F3461" s="14" t="s">
        <v>8300</v>
      </c>
      <c r="G3461" s="14">
        <v>13</v>
      </c>
      <c r="H3461" s="14" t="s">
        <v>8301</v>
      </c>
      <c r="I3461" s="14" t="s">
        <v>8153</v>
      </c>
      <c r="J3461" s="14" t="s">
        <v>8153</v>
      </c>
    </row>
    <row r="3462" spans="1:10" x14ac:dyDescent="0.2">
      <c r="A3462" s="14">
        <v>20251031</v>
      </c>
      <c r="B3462" s="15">
        <v>7689</v>
      </c>
      <c r="C3462" s="14" t="s">
        <v>11707</v>
      </c>
      <c r="D3462" s="14" t="s">
        <v>12681</v>
      </c>
      <c r="E3462" s="14">
        <v>6050</v>
      </c>
      <c r="F3462" s="14" t="s">
        <v>8300</v>
      </c>
      <c r="G3462" s="14">
        <v>13</v>
      </c>
      <c r="H3462" s="14" t="s">
        <v>8301</v>
      </c>
      <c r="I3462" s="14" t="s">
        <v>8153</v>
      </c>
      <c r="J3462" s="14" t="s">
        <v>8153</v>
      </c>
    </row>
    <row r="3463" spans="1:10" x14ac:dyDescent="0.2">
      <c r="A3463" s="14">
        <v>20251031</v>
      </c>
      <c r="B3463" s="15">
        <v>7690</v>
      </c>
      <c r="C3463" s="14" t="s">
        <v>11708</v>
      </c>
      <c r="D3463" s="14" t="s">
        <v>8162</v>
      </c>
      <c r="E3463" s="14">
        <v>6050</v>
      </c>
      <c r="F3463" s="14" t="s">
        <v>8300</v>
      </c>
      <c r="G3463" s="14">
        <v>13</v>
      </c>
      <c r="H3463" s="14" t="s">
        <v>8301</v>
      </c>
      <c r="I3463" s="14" t="s">
        <v>8153</v>
      </c>
      <c r="J3463" s="14" t="s">
        <v>8153</v>
      </c>
    </row>
    <row r="3464" spans="1:10" x14ac:dyDescent="0.2">
      <c r="A3464" s="14">
        <v>20251031</v>
      </c>
      <c r="B3464" s="15">
        <v>7691</v>
      </c>
      <c r="C3464" s="14" t="s">
        <v>11709</v>
      </c>
      <c r="D3464" s="14" t="s">
        <v>8162</v>
      </c>
      <c r="E3464" s="14">
        <v>6100</v>
      </c>
      <c r="F3464" s="14" t="s">
        <v>8214</v>
      </c>
      <c r="G3464" s="14">
        <v>14</v>
      </c>
      <c r="H3464" s="14" t="s">
        <v>8215</v>
      </c>
      <c r="I3464" s="14" t="s">
        <v>8153</v>
      </c>
      <c r="J3464" s="14" t="s">
        <v>8153</v>
      </c>
    </row>
    <row r="3465" spans="1:10" x14ac:dyDescent="0.2">
      <c r="A3465" s="14">
        <v>20251031</v>
      </c>
      <c r="B3465" s="15">
        <v>7692</v>
      </c>
      <c r="C3465" s="14" t="s">
        <v>11710</v>
      </c>
      <c r="D3465" s="14" t="s">
        <v>12682</v>
      </c>
      <c r="E3465" s="14">
        <v>4050</v>
      </c>
      <c r="F3465" s="14" t="s">
        <v>8442</v>
      </c>
      <c r="G3465" s="14">
        <v>11</v>
      </c>
      <c r="H3465" s="14" t="s">
        <v>8443</v>
      </c>
      <c r="I3465" s="14" t="s">
        <v>8153</v>
      </c>
      <c r="J3465" s="14" t="s">
        <v>8153</v>
      </c>
    </row>
    <row r="3466" spans="1:10" x14ac:dyDescent="0.2">
      <c r="A3466" s="14">
        <v>20251031</v>
      </c>
      <c r="B3466" s="15">
        <v>7693</v>
      </c>
      <c r="C3466" s="14" t="s">
        <v>11711</v>
      </c>
      <c r="D3466" s="14" t="s">
        <v>8162</v>
      </c>
      <c r="E3466" s="14">
        <v>6050</v>
      </c>
      <c r="F3466" s="14" t="s">
        <v>8300</v>
      </c>
      <c r="G3466" s="14">
        <v>13</v>
      </c>
      <c r="H3466" s="14" t="s">
        <v>8301</v>
      </c>
      <c r="I3466" s="14" t="s">
        <v>8153</v>
      </c>
      <c r="J3466" s="14" t="s">
        <v>8153</v>
      </c>
    </row>
    <row r="3467" spans="1:10" x14ac:dyDescent="0.2">
      <c r="A3467" s="14">
        <v>20251031</v>
      </c>
      <c r="B3467" s="15">
        <v>7694</v>
      </c>
      <c r="C3467" s="14" t="s">
        <v>11712</v>
      </c>
      <c r="D3467" s="14" t="s">
        <v>12681</v>
      </c>
      <c r="E3467" s="14">
        <v>6100</v>
      </c>
      <c r="F3467" s="14" t="s">
        <v>8214</v>
      </c>
      <c r="G3467" s="14">
        <v>14</v>
      </c>
      <c r="H3467" s="14" t="s">
        <v>8215</v>
      </c>
      <c r="I3467" s="14" t="s">
        <v>8153</v>
      </c>
      <c r="J3467" s="14" t="s">
        <v>8153</v>
      </c>
    </row>
    <row r="3468" spans="1:10" x14ac:dyDescent="0.2">
      <c r="A3468" s="14">
        <v>20251031</v>
      </c>
      <c r="B3468" s="15">
        <v>7695</v>
      </c>
      <c r="C3468" s="14" t="s">
        <v>11713</v>
      </c>
      <c r="D3468" s="14" t="s">
        <v>12681</v>
      </c>
      <c r="E3468" s="14">
        <v>6100</v>
      </c>
      <c r="F3468" s="14" t="s">
        <v>8214</v>
      </c>
      <c r="G3468" s="14">
        <v>14</v>
      </c>
      <c r="H3468" s="14" t="s">
        <v>8215</v>
      </c>
      <c r="I3468" s="14" t="s">
        <v>8153</v>
      </c>
      <c r="J3468" s="14" t="s">
        <v>8153</v>
      </c>
    </row>
    <row r="3469" spans="1:10" x14ac:dyDescent="0.2">
      <c r="A3469" s="14">
        <v>20251031</v>
      </c>
      <c r="B3469" s="15">
        <v>7698</v>
      </c>
      <c r="C3469" s="14" t="s">
        <v>11714</v>
      </c>
      <c r="D3469" s="14" t="s">
        <v>12682</v>
      </c>
      <c r="E3469" s="14">
        <v>6050</v>
      </c>
      <c r="F3469" s="14" t="s">
        <v>8300</v>
      </c>
      <c r="G3469" s="14">
        <v>13</v>
      </c>
      <c r="H3469" s="14" t="s">
        <v>8301</v>
      </c>
      <c r="I3469" s="14" t="s">
        <v>8153</v>
      </c>
      <c r="J3469" s="14" t="s">
        <v>8153</v>
      </c>
    </row>
    <row r="3470" spans="1:10" x14ac:dyDescent="0.2">
      <c r="A3470" s="14">
        <v>20251031</v>
      </c>
      <c r="B3470" s="15">
        <v>7699</v>
      </c>
      <c r="C3470" s="14" t="s">
        <v>11715</v>
      </c>
      <c r="D3470" s="14" t="s">
        <v>11716</v>
      </c>
      <c r="E3470" s="14">
        <v>6050</v>
      </c>
      <c r="F3470" s="14" t="s">
        <v>8300</v>
      </c>
      <c r="G3470" s="14">
        <v>13</v>
      </c>
      <c r="H3470" s="14" t="s">
        <v>8301</v>
      </c>
      <c r="I3470" s="14" t="s">
        <v>8153</v>
      </c>
      <c r="J3470" s="14" t="s">
        <v>8153</v>
      </c>
    </row>
    <row r="3471" spans="1:10" x14ac:dyDescent="0.2">
      <c r="A3471" s="14">
        <v>20251031</v>
      </c>
      <c r="B3471" s="15">
        <v>7701</v>
      </c>
      <c r="C3471" s="14" t="s">
        <v>11717</v>
      </c>
      <c r="D3471" s="14" t="s">
        <v>12680</v>
      </c>
      <c r="E3471" s="14">
        <v>3750</v>
      </c>
      <c r="F3471" s="14" t="s">
        <v>8704</v>
      </c>
      <c r="G3471" s="14">
        <v>9</v>
      </c>
      <c r="H3471" s="14" t="s">
        <v>8705</v>
      </c>
      <c r="I3471" s="14">
        <v>4</v>
      </c>
      <c r="J3471" s="14" t="s">
        <v>8177</v>
      </c>
    </row>
    <row r="3472" spans="1:10" x14ac:dyDescent="0.2">
      <c r="A3472" s="14">
        <v>20251031</v>
      </c>
      <c r="B3472" s="15">
        <v>7702</v>
      </c>
      <c r="C3472" s="14" t="s">
        <v>11718</v>
      </c>
      <c r="D3472" s="14" t="s">
        <v>12682</v>
      </c>
      <c r="E3472" s="14">
        <v>3750</v>
      </c>
      <c r="F3472" s="14" t="s">
        <v>8704</v>
      </c>
      <c r="G3472" s="14">
        <v>9</v>
      </c>
      <c r="H3472" s="14" t="s">
        <v>8705</v>
      </c>
      <c r="I3472" s="14">
        <v>7</v>
      </c>
      <c r="J3472" s="14" t="s">
        <v>8203</v>
      </c>
    </row>
    <row r="3473" spans="1:10" x14ac:dyDescent="0.2">
      <c r="A3473" s="14">
        <v>20251031</v>
      </c>
      <c r="B3473" s="15">
        <v>7707</v>
      </c>
      <c r="C3473" s="14" t="s">
        <v>11719</v>
      </c>
      <c r="D3473" s="14" t="s">
        <v>12681</v>
      </c>
      <c r="E3473" s="14">
        <v>3750</v>
      </c>
      <c r="F3473" s="14" t="s">
        <v>8704</v>
      </c>
      <c r="G3473" s="14">
        <v>9</v>
      </c>
      <c r="H3473" s="14" t="s">
        <v>8705</v>
      </c>
      <c r="I3473" s="14" t="s">
        <v>8153</v>
      </c>
      <c r="J3473" s="14" t="s">
        <v>8153</v>
      </c>
    </row>
    <row r="3474" spans="1:10" x14ac:dyDescent="0.2">
      <c r="A3474" s="14">
        <v>20251031</v>
      </c>
      <c r="B3474" s="15">
        <v>7709</v>
      </c>
      <c r="C3474" s="14" t="s">
        <v>11720</v>
      </c>
      <c r="D3474" s="14" t="s">
        <v>12682</v>
      </c>
      <c r="E3474" s="14">
        <v>3750</v>
      </c>
      <c r="F3474" s="14" t="s">
        <v>8704</v>
      </c>
      <c r="G3474" s="14">
        <v>9</v>
      </c>
      <c r="H3474" s="14" t="s">
        <v>8705</v>
      </c>
      <c r="I3474" s="14" t="s">
        <v>8153</v>
      </c>
      <c r="J3474" s="14" t="s">
        <v>8153</v>
      </c>
    </row>
    <row r="3475" spans="1:10" x14ac:dyDescent="0.2">
      <c r="A3475" s="14">
        <v>20251031</v>
      </c>
      <c r="B3475" s="15">
        <v>7711</v>
      </c>
      <c r="C3475" s="14" t="s">
        <v>11721</v>
      </c>
      <c r="D3475" s="14" t="s">
        <v>12682</v>
      </c>
      <c r="E3475" s="14">
        <v>3750</v>
      </c>
      <c r="F3475" s="14" t="s">
        <v>8704</v>
      </c>
      <c r="G3475" s="14">
        <v>9</v>
      </c>
      <c r="H3475" s="14" t="s">
        <v>8705</v>
      </c>
      <c r="I3475" s="14" t="s">
        <v>8153</v>
      </c>
      <c r="J3475" s="14" t="s">
        <v>8153</v>
      </c>
    </row>
    <row r="3476" spans="1:10" x14ac:dyDescent="0.2">
      <c r="A3476" s="14">
        <v>20251031</v>
      </c>
      <c r="B3476" s="15">
        <v>7713</v>
      </c>
      <c r="C3476" s="14" t="s">
        <v>11722</v>
      </c>
      <c r="D3476" s="14" t="s">
        <v>12682</v>
      </c>
      <c r="E3476" s="14">
        <v>3750</v>
      </c>
      <c r="F3476" s="14" t="s">
        <v>8704</v>
      </c>
      <c r="G3476" s="14">
        <v>9</v>
      </c>
      <c r="H3476" s="14" t="s">
        <v>8705</v>
      </c>
      <c r="I3476" s="14" t="s">
        <v>8153</v>
      </c>
      <c r="J3476" s="14" t="s">
        <v>8153</v>
      </c>
    </row>
    <row r="3477" spans="1:10" x14ac:dyDescent="0.2">
      <c r="A3477" s="14">
        <v>20251031</v>
      </c>
      <c r="B3477" s="15">
        <v>7715</v>
      </c>
      <c r="C3477" s="14" t="s">
        <v>11723</v>
      </c>
      <c r="D3477" s="14" t="s">
        <v>12680</v>
      </c>
      <c r="E3477" s="14">
        <v>3750</v>
      </c>
      <c r="F3477" s="14" t="s">
        <v>8704</v>
      </c>
      <c r="G3477" s="14">
        <v>9</v>
      </c>
      <c r="H3477" s="14" t="s">
        <v>8705</v>
      </c>
      <c r="I3477" s="14">
        <v>7</v>
      </c>
      <c r="J3477" s="14" t="s">
        <v>8203</v>
      </c>
    </row>
    <row r="3478" spans="1:10" x14ac:dyDescent="0.2">
      <c r="A3478" s="14">
        <v>20251031</v>
      </c>
      <c r="B3478" s="15">
        <v>7716</v>
      </c>
      <c r="C3478" s="14" t="s">
        <v>11724</v>
      </c>
      <c r="D3478" s="14" t="s">
        <v>12682</v>
      </c>
      <c r="E3478" s="14">
        <v>3750</v>
      </c>
      <c r="F3478" s="14" t="s">
        <v>8704</v>
      </c>
      <c r="G3478" s="14">
        <v>9</v>
      </c>
      <c r="H3478" s="14" t="s">
        <v>8705</v>
      </c>
      <c r="I3478" s="14" t="s">
        <v>8153</v>
      </c>
      <c r="J3478" s="14" t="s">
        <v>8153</v>
      </c>
    </row>
    <row r="3479" spans="1:10" x14ac:dyDescent="0.2">
      <c r="A3479" s="14">
        <v>20251031</v>
      </c>
      <c r="B3479" s="15">
        <v>7717</v>
      </c>
      <c r="C3479" s="14" t="s">
        <v>11725</v>
      </c>
      <c r="D3479" s="14" t="s">
        <v>12680</v>
      </c>
      <c r="E3479" s="14">
        <v>3750</v>
      </c>
      <c r="F3479" s="14" t="s">
        <v>8704</v>
      </c>
      <c r="G3479" s="14">
        <v>9</v>
      </c>
      <c r="H3479" s="14" t="s">
        <v>8705</v>
      </c>
      <c r="I3479" s="14">
        <v>7</v>
      </c>
      <c r="J3479" s="14" t="s">
        <v>8203</v>
      </c>
    </row>
    <row r="3480" spans="1:10" x14ac:dyDescent="0.2">
      <c r="A3480" s="14">
        <v>20251031</v>
      </c>
      <c r="B3480" s="15">
        <v>7718</v>
      </c>
      <c r="C3480" s="14" t="s">
        <v>11726</v>
      </c>
      <c r="D3480" s="14" t="s">
        <v>12680</v>
      </c>
      <c r="E3480" s="14">
        <v>3600</v>
      </c>
      <c r="F3480" s="14" t="s">
        <v>8526</v>
      </c>
      <c r="G3480" s="14">
        <v>8</v>
      </c>
      <c r="H3480" s="14" t="s">
        <v>8526</v>
      </c>
      <c r="I3480" s="14">
        <v>6</v>
      </c>
      <c r="J3480" s="14" t="s">
        <v>8150</v>
      </c>
    </row>
    <row r="3481" spans="1:10" x14ac:dyDescent="0.2">
      <c r="A3481" s="14">
        <v>20251031</v>
      </c>
      <c r="B3481" s="15">
        <v>7719</v>
      </c>
      <c r="C3481" s="14" t="s">
        <v>11727</v>
      </c>
      <c r="D3481" s="14" t="s">
        <v>12682</v>
      </c>
      <c r="E3481" s="14">
        <v>3750</v>
      </c>
      <c r="F3481" s="14" t="s">
        <v>8704</v>
      </c>
      <c r="G3481" s="14">
        <v>9</v>
      </c>
      <c r="H3481" s="14" t="s">
        <v>8705</v>
      </c>
      <c r="I3481" s="14" t="s">
        <v>8153</v>
      </c>
      <c r="J3481" s="14" t="s">
        <v>8153</v>
      </c>
    </row>
    <row r="3482" spans="1:10" x14ac:dyDescent="0.2">
      <c r="A3482" s="14">
        <v>20251031</v>
      </c>
      <c r="B3482" s="15">
        <v>7721</v>
      </c>
      <c r="C3482" s="14" t="s">
        <v>11728</v>
      </c>
      <c r="D3482" s="14" t="s">
        <v>12680</v>
      </c>
      <c r="E3482" s="14">
        <v>3750</v>
      </c>
      <c r="F3482" s="14" t="s">
        <v>8704</v>
      </c>
      <c r="G3482" s="14">
        <v>9</v>
      </c>
      <c r="H3482" s="14" t="s">
        <v>8705</v>
      </c>
      <c r="I3482" s="14">
        <v>6</v>
      </c>
      <c r="J3482" s="14" t="s">
        <v>8150</v>
      </c>
    </row>
    <row r="3483" spans="1:10" x14ac:dyDescent="0.2">
      <c r="A3483" s="14">
        <v>20251031</v>
      </c>
      <c r="B3483" s="15">
        <v>7722</v>
      </c>
      <c r="C3483" s="14" t="s">
        <v>11729</v>
      </c>
      <c r="D3483" s="14" t="s">
        <v>12682</v>
      </c>
      <c r="E3483" s="14">
        <v>3750</v>
      </c>
      <c r="F3483" s="14" t="s">
        <v>8704</v>
      </c>
      <c r="G3483" s="14">
        <v>9</v>
      </c>
      <c r="H3483" s="14" t="s">
        <v>8705</v>
      </c>
      <c r="I3483" s="14" t="s">
        <v>8153</v>
      </c>
      <c r="J3483" s="14" t="s">
        <v>8153</v>
      </c>
    </row>
    <row r="3484" spans="1:10" x14ac:dyDescent="0.2">
      <c r="A3484" s="14">
        <v>20251031</v>
      </c>
      <c r="B3484" s="15">
        <v>7723</v>
      </c>
      <c r="C3484" s="14" t="s">
        <v>11730</v>
      </c>
      <c r="D3484" s="14" t="s">
        <v>12680</v>
      </c>
      <c r="E3484" s="14">
        <v>3750</v>
      </c>
      <c r="F3484" s="14" t="s">
        <v>8704</v>
      </c>
      <c r="G3484" s="14">
        <v>9</v>
      </c>
      <c r="H3484" s="14" t="s">
        <v>8705</v>
      </c>
      <c r="I3484" s="14">
        <v>7</v>
      </c>
      <c r="J3484" s="14" t="s">
        <v>8203</v>
      </c>
    </row>
    <row r="3485" spans="1:10" x14ac:dyDescent="0.2">
      <c r="A3485" s="14">
        <v>20251031</v>
      </c>
      <c r="B3485" s="15">
        <v>7725</v>
      </c>
      <c r="C3485" s="14" t="s">
        <v>11731</v>
      </c>
      <c r="D3485" s="14" t="s">
        <v>12680</v>
      </c>
      <c r="E3485" s="14">
        <v>3750</v>
      </c>
      <c r="F3485" s="14" t="s">
        <v>8704</v>
      </c>
      <c r="G3485" s="14">
        <v>9</v>
      </c>
      <c r="H3485" s="14" t="s">
        <v>8705</v>
      </c>
      <c r="I3485" s="14">
        <v>7</v>
      </c>
      <c r="J3485" s="14" t="s">
        <v>8203</v>
      </c>
    </row>
    <row r="3486" spans="1:10" x14ac:dyDescent="0.2">
      <c r="A3486" s="14">
        <v>20251031</v>
      </c>
      <c r="B3486" s="15">
        <v>7726</v>
      </c>
      <c r="C3486" s="14" t="s">
        <v>11732</v>
      </c>
      <c r="D3486" s="14" t="s">
        <v>12682</v>
      </c>
      <c r="E3486" s="14">
        <v>3600</v>
      </c>
      <c r="F3486" s="14" t="s">
        <v>8526</v>
      </c>
      <c r="G3486" s="14">
        <v>8</v>
      </c>
      <c r="H3486" s="14" t="s">
        <v>8526</v>
      </c>
      <c r="I3486" s="14" t="s">
        <v>8153</v>
      </c>
      <c r="J3486" s="14" t="s">
        <v>8153</v>
      </c>
    </row>
    <row r="3487" spans="1:10" x14ac:dyDescent="0.2">
      <c r="A3487" s="14">
        <v>20251031</v>
      </c>
      <c r="B3487" s="15">
        <v>7727</v>
      </c>
      <c r="C3487" s="14" t="s">
        <v>11733</v>
      </c>
      <c r="D3487" s="14" t="s">
        <v>12682</v>
      </c>
      <c r="E3487" s="14">
        <v>3750</v>
      </c>
      <c r="F3487" s="14" t="s">
        <v>8704</v>
      </c>
      <c r="G3487" s="14">
        <v>9</v>
      </c>
      <c r="H3487" s="14" t="s">
        <v>8705</v>
      </c>
      <c r="I3487" s="14" t="s">
        <v>8153</v>
      </c>
      <c r="J3487" s="14" t="s">
        <v>8153</v>
      </c>
    </row>
    <row r="3488" spans="1:10" x14ac:dyDescent="0.2">
      <c r="A3488" s="14">
        <v>20251031</v>
      </c>
      <c r="B3488" s="15">
        <v>7729</v>
      </c>
      <c r="C3488" s="14" t="s">
        <v>11734</v>
      </c>
      <c r="D3488" s="14" t="s">
        <v>12680</v>
      </c>
      <c r="E3488" s="14">
        <v>3750</v>
      </c>
      <c r="F3488" s="14" t="s">
        <v>8704</v>
      </c>
      <c r="G3488" s="14">
        <v>9</v>
      </c>
      <c r="H3488" s="14" t="s">
        <v>8705</v>
      </c>
      <c r="I3488" s="14">
        <v>4</v>
      </c>
      <c r="J3488" s="14" t="s">
        <v>8177</v>
      </c>
    </row>
    <row r="3489" spans="1:10" x14ac:dyDescent="0.2">
      <c r="A3489" s="14">
        <v>20251031</v>
      </c>
      <c r="B3489" s="15">
        <v>7730</v>
      </c>
      <c r="C3489" s="14" t="s">
        <v>11735</v>
      </c>
      <c r="D3489" s="14" t="s">
        <v>12680</v>
      </c>
      <c r="E3489" s="14">
        <v>3750</v>
      </c>
      <c r="F3489" s="14" t="s">
        <v>8704</v>
      </c>
      <c r="G3489" s="14">
        <v>9</v>
      </c>
      <c r="H3489" s="14" t="s">
        <v>8705</v>
      </c>
      <c r="I3489" s="14">
        <v>6</v>
      </c>
      <c r="J3489" s="14" t="s">
        <v>8150</v>
      </c>
    </row>
    <row r="3490" spans="1:10" x14ac:dyDescent="0.2">
      <c r="A3490" s="14">
        <v>20251031</v>
      </c>
      <c r="B3490" s="15">
        <v>7731</v>
      </c>
      <c r="C3490" s="14" t="s">
        <v>11736</v>
      </c>
      <c r="D3490" s="14" t="s">
        <v>12680</v>
      </c>
      <c r="E3490" s="14">
        <v>3750</v>
      </c>
      <c r="F3490" s="14" t="s">
        <v>8704</v>
      </c>
      <c r="G3490" s="14">
        <v>9</v>
      </c>
      <c r="H3490" s="14" t="s">
        <v>8705</v>
      </c>
      <c r="I3490" s="14">
        <v>4</v>
      </c>
      <c r="J3490" s="14" t="s">
        <v>8177</v>
      </c>
    </row>
    <row r="3491" spans="1:10" x14ac:dyDescent="0.2">
      <c r="A3491" s="14">
        <v>20251031</v>
      </c>
      <c r="B3491" s="15">
        <v>7732</v>
      </c>
      <c r="C3491" s="14" t="s">
        <v>11737</v>
      </c>
      <c r="D3491" s="14" t="s">
        <v>12680</v>
      </c>
      <c r="E3491" s="14">
        <v>3750</v>
      </c>
      <c r="F3491" s="14" t="s">
        <v>8704</v>
      </c>
      <c r="G3491" s="14">
        <v>9</v>
      </c>
      <c r="H3491" s="14" t="s">
        <v>8705</v>
      </c>
      <c r="I3491" s="14">
        <v>4</v>
      </c>
      <c r="J3491" s="14" t="s">
        <v>8177</v>
      </c>
    </row>
    <row r="3492" spans="1:10" x14ac:dyDescent="0.2">
      <c r="A3492" s="14">
        <v>20251031</v>
      </c>
      <c r="B3492" s="15">
        <v>7733</v>
      </c>
      <c r="C3492" s="14" t="s">
        <v>11738</v>
      </c>
      <c r="D3492" s="14" t="s">
        <v>12680</v>
      </c>
      <c r="E3492" s="14">
        <v>3750</v>
      </c>
      <c r="F3492" s="14" t="s">
        <v>8704</v>
      </c>
      <c r="G3492" s="14">
        <v>9</v>
      </c>
      <c r="H3492" s="14" t="s">
        <v>8705</v>
      </c>
      <c r="I3492" s="14">
        <v>2</v>
      </c>
      <c r="J3492" s="14" t="s">
        <v>8533</v>
      </c>
    </row>
    <row r="3493" spans="1:10" x14ac:dyDescent="0.2">
      <c r="A3493" s="14">
        <v>20251031</v>
      </c>
      <c r="B3493" s="15">
        <v>7734</v>
      </c>
      <c r="C3493" s="14" t="s">
        <v>11739</v>
      </c>
      <c r="D3493" s="14" t="s">
        <v>12680</v>
      </c>
      <c r="E3493" s="14">
        <v>3750</v>
      </c>
      <c r="F3493" s="14" t="s">
        <v>8704</v>
      </c>
      <c r="G3493" s="14">
        <v>9</v>
      </c>
      <c r="H3493" s="14" t="s">
        <v>8705</v>
      </c>
      <c r="I3493" s="14">
        <v>6</v>
      </c>
      <c r="J3493" s="14" t="s">
        <v>8150</v>
      </c>
    </row>
    <row r="3494" spans="1:10" x14ac:dyDescent="0.2">
      <c r="A3494" s="14">
        <v>20251031</v>
      </c>
      <c r="B3494" s="15">
        <v>7735</v>
      </c>
      <c r="C3494" s="14" t="s">
        <v>11740</v>
      </c>
      <c r="D3494" s="14" t="s">
        <v>12680</v>
      </c>
      <c r="E3494" s="14">
        <v>3650</v>
      </c>
      <c r="F3494" s="14" t="s">
        <v>9125</v>
      </c>
      <c r="G3494" s="14">
        <v>9</v>
      </c>
      <c r="H3494" s="14" t="s">
        <v>8705</v>
      </c>
      <c r="I3494" s="14">
        <v>4</v>
      </c>
      <c r="J3494" s="14" t="s">
        <v>8177</v>
      </c>
    </row>
    <row r="3495" spans="1:10" x14ac:dyDescent="0.2">
      <c r="A3495" s="14">
        <v>20251031</v>
      </c>
      <c r="B3495" s="15">
        <v>7739</v>
      </c>
      <c r="C3495" s="14" t="s">
        <v>11741</v>
      </c>
      <c r="D3495" s="14" t="s">
        <v>12680</v>
      </c>
      <c r="E3495" s="14">
        <v>3650</v>
      </c>
      <c r="F3495" s="14" t="s">
        <v>9125</v>
      </c>
      <c r="G3495" s="14">
        <v>9</v>
      </c>
      <c r="H3495" s="14" t="s">
        <v>8705</v>
      </c>
      <c r="I3495" s="14">
        <v>6</v>
      </c>
      <c r="J3495" s="14" t="s">
        <v>8150</v>
      </c>
    </row>
    <row r="3496" spans="1:10" x14ac:dyDescent="0.2">
      <c r="A3496" s="14">
        <v>20251031</v>
      </c>
      <c r="B3496" s="15">
        <v>7740</v>
      </c>
      <c r="C3496" s="14" t="s">
        <v>11742</v>
      </c>
      <c r="D3496" s="14" t="s">
        <v>12680</v>
      </c>
      <c r="E3496" s="14">
        <v>3750</v>
      </c>
      <c r="F3496" s="14" t="s">
        <v>8704</v>
      </c>
      <c r="G3496" s="14">
        <v>9</v>
      </c>
      <c r="H3496" s="14" t="s">
        <v>8705</v>
      </c>
      <c r="I3496" s="14">
        <v>6</v>
      </c>
      <c r="J3496" s="14" t="s">
        <v>8150</v>
      </c>
    </row>
    <row r="3497" spans="1:10" x14ac:dyDescent="0.2">
      <c r="A3497" s="14">
        <v>20251031</v>
      </c>
      <c r="B3497" s="15">
        <v>7741</v>
      </c>
      <c r="C3497" s="14" t="s">
        <v>11743</v>
      </c>
      <c r="D3497" s="14" t="s">
        <v>12680</v>
      </c>
      <c r="E3497" s="14">
        <v>3750</v>
      </c>
      <c r="F3497" s="14" t="s">
        <v>8704</v>
      </c>
      <c r="G3497" s="14">
        <v>9</v>
      </c>
      <c r="H3497" s="14" t="s">
        <v>8705</v>
      </c>
      <c r="I3497" s="14">
        <v>1</v>
      </c>
      <c r="J3497" s="14" t="s">
        <v>9161</v>
      </c>
    </row>
    <row r="3498" spans="1:10" x14ac:dyDescent="0.2">
      <c r="A3498" s="14">
        <v>20251031</v>
      </c>
      <c r="B3498" s="15">
        <v>7743</v>
      </c>
      <c r="C3498" s="14" t="s">
        <v>11744</v>
      </c>
      <c r="D3498" s="14" t="s">
        <v>12680</v>
      </c>
      <c r="E3498" s="14">
        <v>3750</v>
      </c>
      <c r="F3498" s="14" t="s">
        <v>8704</v>
      </c>
      <c r="G3498" s="14">
        <v>9</v>
      </c>
      <c r="H3498" s="14" t="s">
        <v>8705</v>
      </c>
      <c r="I3498" s="14" t="s">
        <v>8153</v>
      </c>
      <c r="J3498" s="14" t="s">
        <v>8153</v>
      </c>
    </row>
    <row r="3499" spans="1:10" x14ac:dyDescent="0.2">
      <c r="A3499" s="14">
        <v>20251031</v>
      </c>
      <c r="B3499" s="15">
        <v>7744</v>
      </c>
      <c r="C3499" s="14" t="s">
        <v>11745</v>
      </c>
      <c r="D3499" s="14" t="s">
        <v>12680</v>
      </c>
      <c r="E3499" s="14">
        <v>3750</v>
      </c>
      <c r="F3499" s="14" t="s">
        <v>8704</v>
      </c>
      <c r="G3499" s="14">
        <v>9</v>
      </c>
      <c r="H3499" s="14" t="s">
        <v>8705</v>
      </c>
      <c r="I3499" s="14">
        <v>6</v>
      </c>
      <c r="J3499" s="14" t="s">
        <v>8150</v>
      </c>
    </row>
    <row r="3500" spans="1:10" x14ac:dyDescent="0.2">
      <c r="A3500" s="14">
        <v>20251031</v>
      </c>
      <c r="B3500" s="15">
        <v>7745</v>
      </c>
      <c r="C3500" s="14" t="s">
        <v>11746</v>
      </c>
      <c r="D3500" s="14" t="s">
        <v>12680</v>
      </c>
      <c r="E3500" s="14">
        <v>3750</v>
      </c>
      <c r="F3500" s="14" t="s">
        <v>8704</v>
      </c>
      <c r="G3500" s="14">
        <v>9</v>
      </c>
      <c r="H3500" s="14" t="s">
        <v>8705</v>
      </c>
      <c r="I3500" s="14">
        <v>6</v>
      </c>
      <c r="J3500" s="14" t="s">
        <v>8150</v>
      </c>
    </row>
    <row r="3501" spans="1:10" x14ac:dyDescent="0.2">
      <c r="A3501" s="14">
        <v>20251031</v>
      </c>
      <c r="B3501" s="15">
        <v>7746</v>
      </c>
      <c r="C3501" s="14" t="s">
        <v>11747</v>
      </c>
      <c r="D3501" s="14" t="s">
        <v>12682</v>
      </c>
      <c r="E3501" s="14">
        <v>3750</v>
      </c>
      <c r="F3501" s="14" t="s">
        <v>8704</v>
      </c>
      <c r="G3501" s="14">
        <v>9</v>
      </c>
      <c r="H3501" s="14" t="s">
        <v>8705</v>
      </c>
      <c r="I3501" s="14" t="s">
        <v>8153</v>
      </c>
      <c r="J3501" s="14" t="s">
        <v>8153</v>
      </c>
    </row>
    <row r="3502" spans="1:10" x14ac:dyDescent="0.2">
      <c r="A3502" s="14">
        <v>20251031</v>
      </c>
      <c r="B3502" s="15">
        <v>7747</v>
      </c>
      <c r="C3502" s="14" t="s">
        <v>11748</v>
      </c>
      <c r="D3502" s="14" t="s">
        <v>12680</v>
      </c>
      <c r="E3502" s="14">
        <v>3750</v>
      </c>
      <c r="F3502" s="14" t="s">
        <v>8704</v>
      </c>
      <c r="G3502" s="14">
        <v>9</v>
      </c>
      <c r="H3502" s="14" t="s">
        <v>8705</v>
      </c>
      <c r="I3502" s="14">
        <v>4</v>
      </c>
      <c r="J3502" s="14" t="s">
        <v>8177</v>
      </c>
    </row>
    <row r="3503" spans="1:10" x14ac:dyDescent="0.2">
      <c r="A3503" s="14">
        <v>20251031</v>
      </c>
      <c r="B3503" s="15">
        <v>7749</v>
      </c>
      <c r="C3503" s="14" t="s">
        <v>11749</v>
      </c>
      <c r="D3503" s="14" t="s">
        <v>12682</v>
      </c>
      <c r="E3503" s="14">
        <v>3750</v>
      </c>
      <c r="F3503" s="14" t="s">
        <v>8704</v>
      </c>
      <c r="G3503" s="14">
        <v>9</v>
      </c>
      <c r="H3503" s="14" t="s">
        <v>8705</v>
      </c>
      <c r="I3503" s="14" t="s">
        <v>8153</v>
      </c>
      <c r="J3503" s="14" t="s">
        <v>8153</v>
      </c>
    </row>
    <row r="3504" spans="1:10" x14ac:dyDescent="0.2">
      <c r="A3504" s="14">
        <v>20251031</v>
      </c>
      <c r="B3504" s="15">
        <v>7751</v>
      </c>
      <c r="C3504" s="14" t="s">
        <v>11750</v>
      </c>
      <c r="D3504" s="14" t="s">
        <v>12680</v>
      </c>
      <c r="E3504" s="14">
        <v>3650</v>
      </c>
      <c r="F3504" s="14" t="s">
        <v>9125</v>
      </c>
      <c r="G3504" s="14">
        <v>9</v>
      </c>
      <c r="H3504" s="14" t="s">
        <v>8705</v>
      </c>
      <c r="I3504" s="14">
        <v>2</v>
      </c>
      <c r="J3504" s="14" t="s">
        <v>8533</v>
      </c>
    </row>
    <row r="3505" spans="1:10" x14ac:dyDescent="0.2">
      <c r="A3505" s="14">
        <v>20251031</v>
      </c>
      <c r="B3505" s="15">
        <v>7752</v>
      </c>
      <c r="C3505" s="14" t="s">
        <v>11751</v>
      </c>
      <c r="D3505" s="14" t="s">
        <v>12680</v>
      </c>
      <c r="E3505" s="14">
        <v>3650</v>
      </c>
      <c r="F3505" s="14" t="s">
        <v>9125</v>
      </c>
      <c r="G3505" s="14">
        <v>9</v>
      </c>
      <c r="H3505" s="14" t="s">
        <v>8705</v>
      </c>
      <c r="I3505" s="14">
        <v>4</v>
      </c>
      <c r="J3505" s="14" t="s">
        <v>8177</v>
      </c>
    </row>
    <row r="3506" spans="1:10" x14ac:dyDescent="0.2">
      <c r="A3506" s="14">
        <v>20251031</v>
      </c>
      <c r="B3506" s="15">
        <v>7760</v>
      </c>
      <c r="C3506" s="14" t="s">
        <v>11752</v>
      </c>
      <c r="D3506" s="14" t="s">
        <v>12682</v>
      </c>
      <c r="E3506" s="14">
        <v>3750</v>
      </c>
      <c r="F3506" s="14" t="s">
        <v>8704</v>
      </c>
      <c r="G3506" s="14">
        <v>9</v>
      </c>
      <c r="H3506" s="14" t="s">
        <v>8705</v>
      </c>
      <c r="I3506" s="14" t="s">
        <v>8153</v>
      </c>
      <c r="J3506" s="14" t="s">
        <v>8153</v>
      </c>
    </row>
    <row r="3507" spans="1:10" x14ac:dyDescent="0.2">
      <c r="A3507" s="14">
        <v>20251031</v>
      </c>
      <c r="B3507" s="15">
        <v>7762</v>
      </c>
      <c r="C3507" s="14" t="s">
        <v>11753</v>
      </c>
      <c r="D3507" s="14" t="s">
        <v>12680</v>
      </c>
      <c r="E3507" s="14">
        <v>3750</v>
      </c>
      <c r="F3507" s="14" t="s">
        <v>8704</v>
      </c>
      <c r="G3507" s="14">
        <v>9</v>
      </c>
      <c r="H3507" s="14" t="s">
        <v>8705</v>
      </c>
      <c r="I3507" s="14">
        <v>6</v>
      </c>
      <c r="J3507" s="14" t="s">
        <v>8150</v>
      </c>
    </row>
    <row r="3508" spans="1:10" x14ac:dyDescent="0.2">
      <c r="A3508" s="14">
        <v>20251031</v>
      </c>
      <c r="B3508" s="15">
        <v>7769</v>
      </c>
      <c r="C3508" s="14" t="s">
        <v>11754</v>
      </c>
      <c r="D3508" s="14" t="s">
        <v>12680</v>
      </c>
      <c r="E3508" s="14">
        <v>3750</v>
      </c>
      <c r="F3508" s="14" t="s">
        <v>8704</v>
      </c>
      <c r="G3508" s="14">
        <v>9</v>
      </c>
      <c r="H3508" s="14" t="s">
        <v>8705</v>
      </c>
      <c r="I3508" s="14" t="s">
        <v>8153</v>
      </c>
      <c r="J3508" s="14" t="s">
        <v>8153</v>
      </c>
    </row>
    <row r="3509" spans="1:10" x14ac:dyDescent="0.2">
      <c r="A3509" s="14">
        <v>20251031</v>
      </c>
      <c r="B3509" s="15">
        <v>7771</v>
      </c>
      <c r="C3509" s="14" t="s">
        <v>11755</v>
      </c>
      <c r="D3509" s="14" t="s">
        <v>12682</v>
      </c>
      <c r="E3509" s="14">
        <v>3750</v>
      </c>
      <c r="F3509" s="14" t="s">
        <v>8704</v>
      </c>
      <c r="G3509" s="14">
        <v>9</v>
      </c>
      <c r="H3509" s="14" t="s">
        <v>8705</v>
      </c>
      <c r="I3509" s="14" t="s">
        <v>8153</v>
      </c>
      <c r="J3509" s="14" t="s">
        <v>8153</v>
      </c>
    </row>
    <row r="3510" spans="1:10" x14ac:dyDescent="0.2">
      <c r="A3510" s="14">
        <v>20251031</v>
      </c>
      <c r="B3510" s="15">
        <v>7774</v>
      </c>
      <c r="C3510" s="14" t="s">
        <v>11756</v>
      </c>
      <c r="D3510" s="14" t="s">
        <v>12681</v>
      </c>
      <c r="E3510" s="14">
        <v>3750</v>
      </c>
      <c r="F3510" s="14" t="s">
        <v>8704</v>
      </c>
      <c r="G3510" s="14">
        <v>9</v>
      </c>
      <c r="H3510" s="14" t="s">
        <v>8705</v>
      </c>
      <c r="I3510" s="14" t="s">
        <v>8153</v>
      </c>
      <c r="J3510" s="14" t="s">
        <v>8153</v>
      </c>
    </row>
    <row r="3511" spans="1:10" x14ac:dyDescent="0.2">
      <c r="A3511" s="14">
        <v>20251031</v>
      </c>
      <c r="B3511" s="15">
        <v>7775</v>
      </c>
      <c r="C3511" s="14" t="s">
        <v>11757</v>
      </c>
      <c r="D3511" s="14" t="s">
        <v>12682</v>
      </c>
      <c r="E3511" s="14">
        <v>3750</v>
      </c>
      <c r="F3511" s="14" t="s">
        <v>8704</v>
      </c>
      <c r="G3511" s="14">
        <v>9</v>
      </c>
      <c r="H3511" s="14" t="s">
        <v>8705</v>
      </c>
      <c r="I3511" s="14" t="s">
        <v>8153</v>
      </c>
      <c r="J3511" s="14" t="s">
        <v>8153</v>
      </c>
    </row>
    <row r="3512" spans="1:10" x14ac:dyDescent="0.2">
      <c r="A3512" s="14">
        <v>20251031</v>
      </c>
      <c r="B3512" s="15">
        <v>7776</v>
      </c>
      <c r="C3512" s="14" t="s">
        <v>11758</v>
      </c>
      <c r="D3512" s="14" t="s">
        <v>12681</v>
      </c>
      <c r="E3512" s="14">
        <v>3750</v>
      </c>
      <c r="F3512" s="14" t="s">
        <v>8704</v>
      </c>
      <c r="G3512" s="14">
        <v>9</v>
      </c>
      <c r="H3512" s="14" t="s">
        <v>8705</v>
      </c>
      <c r="I3512" s="14" t="s">
        <v>8153</v>
      </c>
      <c r="J3512" s="14" t="s">
        <v>8153</v>
      </c>
    </row>
    <row r="3513" spans="1:10" x14ac:dyDescent="0.2">
      <c r="A3513" s="14">
        <v>20251031</v>
      </c>
      <c r="B3513" s="15">
        <v>7777</v>
      </c>
      <c r="C3513" s="14" t="s">
        <v>11759</v>
      </c>
      <c r="D3513" s="14" t="s">
        <v>12681</v>
      </c>
      <c r="E3513" s="14">
        <v>3750</v>
      </c>
      <c r="F3513" s="14" t="s">
        <v>8704</v>
      </c>
      <c r="G3513" s="14">
        <v>9</v>
      </c>
      <c r="H3513" s="14" t="s">
        <v>8705</v>
      </c>
      <c r="I3513" s="14" t="s">
        <v>8153</v>
      </c>
      <c r="J3513" s="14" t="s">
        <v>8153</v>
      </c>
    </row>
    <row r="3514" spans="1:10" x14ac:dyDescent="0.2">
      <c r="A3514" s="14">
        <v>20251031</v>
      </c>
      <c r="B3514" s="15">
        <v>7779</v>
      </c>
      <c r="C3514" s="14" t="s">
        <v>11760</v>
      </c>
      <c r="D3514" s="14" t="s">
        <v>12681</v>
      </c>
      <c r="E3514" s="14">
        <v>3750</v>
      </c>
      <c r="F3514" s="14" t="s">
        <v>8704</v>
      </c>
      <c r="G3514" s="14">
        <v>9</v>
      </c>
      <c r="H3514" s="14" t="s">
        <v>8705</v>
      </c>
      <c r="I3514" s="14" t="s">
        <v>8153</v>
      </c>
      <c r="J3514" s="14" t="s">
        <v>8153</v>
      </c>
    </row>
    <row r="3515" spans="1:10" x14ac:dyDescent="0.2">
      <c r="A3515" s="14">
        <v>20251031</v>
      </c>
      <c r="B3515" s="15">
        <v>7780</v>
      </c>
      <c r="C3515" s="14" t="s">
        <v>11761</v>
      </c>
      <c r="D3515" s="14" t="s">
        <v>12680</v>
      </c>
      <c r="E3515" s="14">
        <v>3750</v>
      </c>
      <c r="F3515" s="14" t="s">
        <v>8704</v>
      </c>
      <c r="G3515" s="14">
        <v>9</v>
      </c>
      <c r="H3515" s="14" t="s">
        <v>8705</v>
      </c>
      <c r="I3515" s="14">
        <v>6</v>
      </c>
      <c r="J3515" s="14" t="s">
        <v>8150</v>
      </c>
    </row>
    <row r="3516" spans="1:10" x14ac:dyDescent="0.2">
      <c r="A3516" s="14">
        <v>20251031</v>
      </c>
      <c r="B3516" s="15">
        <v>7781</v>
      </c>
      <c r="C3516" s="14" t="s">
        <v>11762</v>
      </c>
      <c r="D3516" s="14" t="s">
        <v>12682</v>
      </c>
      <c r="E3516" s="14">
        <v>3750</v>
      </c>
      <c r="F3516" s="14" t="s">
        <v>8704</v>
      </c>
      <c r="G3516" s="14">
        <v>9</v>
      </c>
      <c r="H3516" s="14" t="s">
        <v>8705</v>
      </c>
      <c r="I3516" s="14" t="s">
        <v>8153</v>
      </c>
      <c r="J3516" s="14" t="s">
        <v>8153</v>
      </c>
    </row>
    <row r="3517" spans="1:10" x14ac:dyDescent="0.2">
      <c r="A3517" s="14">
        <v>20251031</v>
      </c>
      <c r="B3517" s="15">
        <v>7782</v>
      </c>
      <c r="C3517" s="14" t="s">
        <v>11763</v>
      </c>
      <c r="D3517" s="14" t="s">
        <v>12682</v>
      </c>
      <c r="E3517" s="14">
        <v>3750</v>
      </c>
      <c r="F3517" s="14" t="s">
        <v>8704</v>
      </c>
      <c r="G3517" s="14">
        <v>9</v>
      </c>
      <c r="H3517" s="14" t="s">
        <v>8705</v>
      </c>
      <c r="I3517" s="14" t="s">
        <v>8153</v>
      </c>
      <c r="J3517" s="14" t="s">
        <v>8153</v>
      </c>
    </row>
    <row r="3518" spans="1:10" x14ac:dyDescent="0.2">
      <c r="A3518" s="14">
        <v>20251031</v>
      </c>
      <c r="B3518" s="15">
        <v>7791</v>
      </c>
      <c r="C3518" s="14" t="s">
        <v>11764</v>
      </c>
      <c r="D3518" s="14" t="s">
        <v>12682</v>
      </c>
      <c r="E3518" s="14">
        <v>3800</v>
      </c>
      <c r="F3518" s="14" t="s">
        <v>8297</v>
      </c>
      <c r="G3518" s="14">
        <v>10</v>
      </c>
      <c r="H3518" s="14" t="s">
        <v>8164</v>
      </c>
      <c r="I3518" s="14" t="s">
        <v>8153</v>
      </c>
      <c r="J3518" s="14" t="s">
        <v>8153</v>
      </c>
    </row>
    <row r="3519" spans="1:10" x14ac:dyDescent="0.2">
      <c r="A3519" s="14">
        <v>20251031</v>
      </c>
      <c r="B3519" s="15">
        <v>7792</v>
      </c>
      <c r="C3519" s="14" t="s">
        <v>11765</v>
      </c>
      <c r="D3519" s="14" t="s">
        <v>12681</v>
      </c>
      <c r="E3519" s="14">
        <v>3800</v>
      </c>
      <c r="F3519" s="14" t="s">
        <v>8297</v>
      </c>
      <c r="G3519" s="14">
        <v>10</v>
      </c>
      <c r="H3519" s="14" t="s">
        <v>8164</v>
      </c>
      <c r="I3519" s="14" t="s">
        <v>8153</v>
      </c>
      <c r="J3519" s="14" t="s">
        <v>8153</v>
      </c>
    </row>
    <row r="3520" spans="1:10" x14ac:dyDescent="0.2">
      <c r="A3520" s="14">
        <v>20251031</v>
      </c>
      <c r="B3520" s="15">
        <v>7793</v>
      </c>
      <c r="C3520" s="14" t="s">
        <v>11766</v>
      </c>
      <c r="D3520" s="14" t="s">
        <v>12681</v>
      </c>
      <c r="E3520" s="14">
        <v>3800</v>
      </c>
      <c r="F3520" s="14" t="s">
        <v>8297</v>
      </c>
      <c r="G3520" s="14">
        <v>10</v>
      </c>
      <c r="H3520" s="14" t="s">
        <v>8164</v>
      </c>
      <c r="I3520" s="14" t="s">
        <v>8153</v>
      </c>
      <c r="J3520" s="14" t="s">
        <v>8153</v>
      </c>
    </row>
    <row r="3521" spans="1:10" x14ac:dyDescent="0.2">
      <c r="A3521" s="14">
        <v>20251031</v>
      </c>
      <c r="B3521" s="15">
        <v>7794</v>
      </c>
      <c r="C3521" s="14" t="s">
        <v>11767</v>
      </c>
      <c r="D3521" s="14" t="s">
        <v>12681</v>
      </c>
      <c r="E3521" s="14">
        <v>3800</v>
      </c>
      <c r="F3521" s="14" t="s">
        <v>8297</v>
      </c>
      <c r="G3521" s="14">
        <v>10</v>
      </c>
      <c r="H3521" s="14" t="s">
        <v>8164</v>
      </c>
      <c r="I3521" s="14" t="s">
        <v>8153</v>
      </c>
      <c r="J3521" s="14" t="s">
        <v>8153</v>
      </c>
    </row>
    <row r="3522" spans="1:10" x14ac:dyDescent="0.2">
      <c r="A3522" s="14">
        <v>20251031</v>
      </c>
      <c r="B3522" s="15">
        <v>7795</v>
      </c>
      <c r="C3522" s="14" t="s">
        <v>11768</v>
      </c>
      <c r="D3522" s="14" t="s">
        <v>12682</v>
      </c>
      <c r="E3522" s="14">
        <v>3800</v>
      </c>
      <c r="F3522" s="14" t="s">
        <v>8297</v>
      </c>
      <c r="G3522" s="14">
        <v>10</v>
      </c>
      <c r="H3522" s="14" t="s">
        <v>8164</v>
      </c>
      <c r="I3522" s="14" t="s">
        <v>8153</v>
      </c>
      <c r="J3522" s="14" t="s">
        <v>8153</v>
      </c>
    </row>
    <row r="3523" spans="1:10" x14ac:dyDescent="0.2">
      <c r="A3523" s="14">
        <v>20251031</v>
      </c>
      <c r="B3523" s="15">
        <v>7800</v>
      </c>
      <c r="C3523" s="14" t="s">
        <v>11769</v>
      </c>
      <c r="D3523" s="14" t="s">
        <v>12682</v>
      </c>
      <c r="E3523" s="14">
        <v>3800</v>
      </c>
      <c r="F3523" s="14" t="s">
        <v>8297</v>
      </c>
      <c r="G3523" s="14">
        <v>10</v>
      </c>
      <c r="H3523" s="14" t="s">
        <v>8164</v>
      </c>
      <c r="I3523" s="14" t="s">
        <v>8153</v>
      </c>
      <c r="J3523" s="14" t="s">
        <v>8153</v>
      </c>
    </row>
    <row r="3524" spans="1:10" x14ac:dyDescent="0.2">
      <c r="A3524" s="14">
        <v>20251031</v>
      </c>
      <c r="B3524" s="15">
        <v>7803</v>
      </c>
      <c r="C3524" s="14" t="s">
        <v>11770</v>
      </c>
      <c r="D3524" s="14" t="s">
        <v>12681</v>
      </c>
      <c r="E3524" s="14">
        <v>3800</v>
      </c>
      <c r="F3524" s="14" t="s">
        <v>8297</v>
      </c>
      <c r="G3524" s="14">
        <v>10</v>
      </c>
      <c r="H3524" s="14" t="s">
        <v>8164</v>
      </c>
      <c r="I3524" s="14" t="s">
        <v>8153</v>
      </c>
      <c r="J3524" s="14" t="s">
        <v>8153</v>
      </c>
    </row>
    <row r="3525" spans="1:10" x14ac:dyDescent="0.2">
      <c r="A3525" s="14">
        <v>20251031</v>
      </c>
      <c r="B3525" s="15">
        <v>7804</v>
      </c>
      <c r="C3525" s="14" t="s">
        <v>11771</v>
      </c>
      <c r="D3525" s="14" t="s">
        <v>12682</v>
      </c>
      <c r="E3525" s="14">
        <v>3800</v>
      </c>
      <c r="F3525" s="14" t="s">
        <v>8297</v>
      </c>
      <c r="G3525" s="14">
        <v>10</v>
      </c>
      <c r="H3525" s="14" t="s">
        <v>8164</v>
      </c>
      <c r="I3525" s="14" t="s">
        <v>8153</v>
      </c>
      <c r="J3525" s="14" t="s">
        <v>8153</v>
      </c>
    </row>
    <row r="3526" spans="1:10" x14ac:dyDescent="0.2">
      <c r="A3526" s="14">
        <v>20251031</v>
      </c>
      <c r="B3526" s="15">
        <v>7805</v>
      </c>
      <c r="C3526" s="14" t="s">
        <v>11772</v>
      </c>
      <c r="D3526" s="14" t="s">
        <v>12682</v>
      </c>
      <c r="E3526" s="14">
        <v>3800</v>
      </c>
      <c r="F3526" s="14" t="s">
        <v>8297</v>
      </c>
      <c r="G3526" s="14">
        <v>10</v>
      </c>
      <c r="H3526" s="14" t="s">
        <v>8164</v>
      </c>
      <c r="I3526" s="14" t="s">
        <v>8153</v>
      </c>
      <c r="J3526" s="14" t="s">
        <v>8153</v>
      </c>
    </row>
    <row r="3527" spans="1:10" x14ac:dyDescent="0.2">
      <c r="A3527" s="14">
        <v>20251031</v>
      </c>
      <c r="B3527" s="15">
        <v>7806</v>
      </c>
      <c r="C3527" s="14" t="s">
        <v>11773</v>
      </c>
      <c r="D3527" s="14" t="s">
        <v>12681</v>
      </c>
      <c r="E3527" s="14">
        <v>3800</v>
      </c>
      <c r="F3527" s="14" t="s">
        <v>8297</v>
      </c>
      <c r="G3527" s="14">
        <v>10</v>
      </c>
      <c r="H3527" s="14" t="s">
        <v>8164</v>
      </c>
      <c r="I3527" s="14" t="s">
        <v>8153</v>
      </c>
      <c r="J3527" s="14" t="s">
        <v>8153</v>
      </c>
    </row>
    <row r="3528" spans="1:10" x14ac:dyDescent="0.2">
      <c r="A3528" s="14">
        <v>20251031</v>
      </c>
      <c r="B3528" s="15">
        <v>7807</v>
      </c>
      <c r="C3528" s="14" t="s">
        <v>11774</v>
      </c>
      <c r="D3528" s="14" t="s">
        <v>12682</v>
      </c>
      <c r="E3528" s="14">
        <v>3800</v>
      </c>
      <c r="F3528" s="14" t="s">
        <v>8297</v>
      </c>
      <c r="G3528" s="14">
        <v>10</v>
      </c>
      <c r="H3528" s="14" t="s">
        <v>8164</v>
      </c>
      <c r="I3528" s="14" t="s">
        <v>8153</v>
      </c>
      <c r="J3528" s="14" t="s">
        <v>8153</v>
      </c>
    </row>
    <row r="3529" spans="1:10" x14ac:dyDescent="0.2">
      <c r="A3529" s="14">
        <v>20251031</v>
      </c>
      <c r="B3529" s="15">
        <v>7808</v>
      </c>
      <c r="C3529" s="14" t="s">
        <v>11775</v>
      </c>
      <c r="D3529" s="14" t="s">
        <v>12682</v>
      </c>
      <c r="E3529" s="14">
        <v>3800</v>
      </c>
      <c r="F3529" s="14" t="s">
        <v>8297</v>
      </c>
      <c r="G3529" s="14">
        <v>10</v>
      </c>
      <c r="H3529" s="14" t="s">
        <v>8164</v>
      </c>
      <c r="I3529" s="14" t="s">
        <v>8153</v>
      </c>
      <c r="J3529" s="14" t="s">
        <v>8153</v>
      </c>
    </row>
    <row r="3530" spans="1:10" x14ac:dyDescent="0.2">
      <c r="A3530" s="14">
        <v>20251031</v>
      </c>
      <c r="B3530" s="15">
        <v>7809</v>
      </c>
      <c r="C3530" s="14" t="s">
        <v>11776</v>
      </c>
      <c r="D3530" s="14" t="s">
        <v>12682</v>
      </c>
      <c r="E3530" s="14">
        <v>3800</v>
      </c>
      <c r="F3530" s="14" t="s">
        <v>8297</v>
      </c>
      <c r="G3530" s="14">
        <v>10</v>
      </c>
      <c r="H3530" s="14" t="s">
        <v>8164</v>
      </c>
      <c r="I3530" s="14" t="s">
        <v>8153</v>
      </c>
      <c r="J3530" s="14" t="s">
        <v>8153</v>
      </c>
    </row>
    <row r="3531" spans="1:10" x14ac:dyDescent="0.2">
      <c r="A3531" s="14">
        <v>20251031</v>
      </c>
      <c r="B3531" s="15">
        <v>7810</v>
      </c>
      <c r="C3531" s="14" t="s">
        <v>11777</v>
      </c>
      <c r="D3531" s="14" t="s">
        <v>12682</v>
      </c>
      <c r="E3531" s="14">
        <v>3800</v>
      </c>
      <c r="F3531" s="14" t="s">
        <v>8297</v>
      </c>
      <c r="G3531" s="14">
        <v>10</v>
      </c>
      <c r="H3531" s="14" t="s">
        <v>8164</v>
      </c>
      <c r="I3531" s="14" t="s">
        <v>8153</v>
      </c>
      <c r="J3531" s="14" t="s">
        <v>8153</v>
      </c>
    </row>
    <row r="3532" spans="1:10" x14ac:dyDescent="0.2">
      <c r="A3532" s="14">
        <v>20251031</v>
      </c>
      <c r="B3532" s="15">
        <v>7811</v>
      </c>
      <c r="C3532" s="14" t="s">
        <v>11778</v>
      </c>
      <c r="D3532" s="14" t="s">
        <v>12682</v>
      </c>
      <c r="E3532" s="14">
        <v>3800</v>
      </c>
      <c r="F3532" s="14" t="s">
        <v>8297</v>
      </c>
      <c r="G3532" s="14">
        <v>10</v>
      </c>
      <c r="H3532" s="14" t="s">
        <v>8164</v>
      </c>
      <c r="I3532" s="14" t="s">
        <v>8153</v>
      </c>
      <c r="J3532" s="14" t="s">
        <v>8153</v>
      </c>
    </row>
    <row r="3533" spans="1:10" x14ac:dyDescent="0.2">
      <c r="A3533" s="14">
        <v>20251031</v>
      </c>
      <c r="B3533" s="15">
        <v>7812</v>
      </c>
      <c r="C3533" s="14" t="s">
        <v>11779</v>
      </c>
      <c r="D3533" s="14" t="s">
        <v>12682</v>
      </c>
      <c r="E3533" s="14">
        <v>3800</v>
      </c>
      <c r="F3533" s="14" t="s">
        <v>8297</v>
      </c>
      <c r="G3533" s="14">
        <v>10</v>
      </c>
      <c r="H3533" s="14" t="s">
        <v>8164</v>
      </c>
      <c r="I3533" s="14" t="s">
        <v>8153</v>
      </c>
      <c r="J3533" s="14" t="s">
        <v>8153</v>
      </c>
    </row>
    <row r="3534" spans="1:10" x14ac:dyDescent="0.2">
      <c r="A3534" s="14">
        <v>20251031</v>
      </c>
      <c r="B3534" s="15">
        <v>7813</v>
      </c>
      <c r="C3534" s="14" t="s">
        <v>11780</v>
      </c>
      <c r="D3534" s="14" t="s">
        <v>12682</v>
      </c>
      <c r="E3534" s="14">
        <v>3800</v>
      </c>
      <c r="F3534" s="14" t="s">
        <v>8297</v>
      </c>
      <c r="G3534" s="14">
        <v>10</v>
      </c>
      <c r="H3534" s="14" t="s">
        <v>8164</v>
      </c>
      <c r="I3534" s="14" t="s">
        <v>8153</v>
      </c>
      <c r="J3534" s="14" t="s">
        <v>8153</v>
      </c>
    </row>
    <row r="3535" spans="1:10" x14ac:dyDescent="0.2">
      <c r="A3535" s="14">
        <v>20251031</v>
      </c>
      <c r="B3535" s="15">
        <v>7814</v>
      </c>
      <c r="C3535" s="14" t="s">
        <v>11781</v>
      </c>
      <c r="D3535" s="14" t="s">
        <v>12682</v>
      </c>
      <c r="E3535" s="14">
        <v>3800</v>
      </c>
      <c r="F3535" s="14" t="s">
        <v>8297</v>
      </c>
      <c r="G3535" s="14">
        <v>10</v>
      </c>
      <c r="H3535" s="14" t="s">
        <v>8164</v>
      </c>
      <c r="I3535" s="14" t="s">
        <v>8153</v>
      </c>
      <c r="J3535" s="14" t="s">
        <v>8153</v>
      </c>
    </row>
    <row r="3536" spans="1:10" x14ac:dyDescent="0.2">
      <c r="A3536" s="14">
        <v>20251031</v>
      </c>
      <c r="B3536" s="15">
        <v>7815</v>
      </c>
      <c r="C3536" s="14" t="s">
        <v>11782</v>
      </c>
      <c r="D3536" s="14" t="s">
        <v>12682</v>
      </c>
      <c r="E3536" s="14">
        <v>3800</v>
      </c>
      <c r="F3536" s="14" t="s">
        <v>8297</v>
      </c>
      <c r="G3536" s="14">
        <v>10</v>
      </c>
      <c r="H3536" s="14" t="s">
        <v>8164</v>
      </c>
      <c r="I3536" s="14" t="s">
        <v>8153</v>
      </c>
      <c r="J3536" s="14" t="s">
        <v>8153</v>
      </c>
    </row>
    <row r="3537" spans="1:10" x14ac:dyDescent="0.2">
      <c r="A3537" s="14">
        <v>20251031</v>
      </c>
      <c r="B3537" s="15">
        <v>7817</v>
      </c>
      <c r="C3537" s="14" t="s">
        <v>11783</v>
      </c>
      <c r="D3537" s="14" t="s">
        <v>12680</v>
      </c>
      <c r="E3537" s="14">
        <v>3800</v>
      </c>
      <c r="F3537" s="14" t="s">
        <v>8297</v>
      </c>
      <c r="G3537" s="14">
        <v>10</v>
      </c>
      <c r="H3537" s="14" t="s">
        <v>8164</v>
      </c>
      <c r="I3537" s="14">
        <v>6</v>
      </c>
      <c r="J3537" s="14" t="s">
        <v>8150</v>
      </c>
    </row>
    <row r="3538" spans="1:10" x14ac:dyDescent="0.2">
      <c r="A3538" s="14">
        <v>20251031</v>
      </c>
      <c r="B3538" s="15">
        <v>7818</v>
      </c>
      <c r="C3538" s="14" t="s">
        <v>11784</v>
      </c>
      <c r="D3538" s="14" t="s">
        <v>12680</v>
      </c>
      <c r="E3538" s="14">
        <v>3800</v>
      </c>
      <c r="F3538" s="14" t="s">
        <v>8297</v>
      </c>
      <c r="G3538" s="14">
        <v>10</v>
      </c>
      <c r="H3538" s="14" t="s">
        <v>8164</v>
      </c>
      <c r="I3538" s="14">
        <v>7</v>
      </c>
      <c r="J3538" s="14" t="s">
        <v>8203</v>
      </c>
    </row>
    <row r="3539" spans="1:10" x14ac:dyDescent="0.2">
      <c r="A3539" s="14">
        <v>20251031</v>
      </c>
      <c r="B3539" s="15">
        <v>7819</v>
      </c>
      <c r="C3539" s="14" t="s">
        <v>11785</v>
      </c>
      <c r="D3539" s="14" t="s">
        <v>12682</v>
      </c>
      <c r="E3539" s="14">
        <v>3800</v>
      </c>
      <c r="F3539" s="14" t="s">
        <v>8297</v>
      </c>
      <c r="G3539" s="14">
        <v>10</v>
      </c>
      <c r="H3539" s="14" t="s">
        <v>8164</v>
      </c>
      <c r="I3539" s="14" t="s">
        <v>8153</v>
      </c>
      <c r="J3539" s="14" t="s">
        <v>8153</v>
      </c>
    </row>
    <row r="3540" spans="1:10" x14ac:dyDescent="0.2">
      <c r="A3540" s="14">
        <v>20251031</v>
      </c>
      <c r="B3540" s="15">
        <v>7820</v>
      </c>
      <c r="C3540" s="14" t="s">
        <v>11786</v>
      </c>
      <c r="D3540" s="14" t="s">
        <v>12680</v>
      </c>
      <c r="E3540" s="14">
        <v>3800</v>
      </c>
      <c r="F3540" s="14" t="s">
        <v>8297</v>
      </c>
      <c r="G3540" s="14">
        <v>10</v>
      </c>
      <c r="H3540" s="14" t="s">
        <v>8164</v>
      </c>
      <c r="I3540" s="14">
        <v>7</v>
      </c>
      <c r="J3540" s="14" t="s">
        <v>8203</v>
      </c>
    </row>
    <row r="3541" spans="1:10" x14ac:dyDescent="0.2">
      <c r="A3541" s="14">
        <v>20251031</v>
      </c>
      <c r="B3541" s="15">
        <v>7821</v>
      </c>
      <c r="C3541" s="14" t="s">
        <v>11787</v>
      </c>
      <c r="D3541" s="14" t="s">
        <v>12680</v>
      </c>
      <c r="E3541" s="14">
        <v>3800</v>
      </c>
      <c r="F3541" s="14" t="s">
        <v>8297</v>
      </c>
      <c r="G3541" s="14">
        <v>10</v>
      </c>
      <c r="H3541" s="14" t="s">
        <v>8164</v>
      </c>
      <c r="I3541" s="14">
        <v>6</v>
      </c>
      <c r="J3541" s="14" t="s">
        <v>8150</v>
      </c>
    </row>
    <row r="3542" spans="1:10" x14ac:dyDescent="0.2">
      <c r="A3542" s="14">
        <v>20251031</v>
      </c>
      <c r="B3542" s="15">
        <v>7822</v>
      </c>
      <c r="C3542" s="14" t="s">
        <v>11788</v>
      </c>
      <c r="D3542" s="14" t="s">
        <v>12682</v>
      </c>
      <c r="E3542" s="14">
        <v>3800</v>
      </c>
      <c r="F3542" s="14" t="s">
        <v>8297</v>
      </c>
      <c r="G3542" s="14">
        <v>10</v>
      </c>
      <c r="H3542" s="14" t="s">
        <v>8164</v>
      </c>
      <c r="I3542" s="14" t="s">
        <v>8153</v>
      </c>
      <c r="J3542" s="14" t="s">
        <v>8153</v>
      </c>
    </row>
    <row r="3543" spans="1:10" x14ac:dyDescent="0.2">
      <c r="A3543" s="14">
        <v>20251031</v>
      </c>
      <c r="B3543" s="15">
        <v>7823</v>
      </c>
      <c r="C3543" s="14" t="s">
        <v>11789</v>
      </c>
      <c r="D3543" s="14" t="s">
        <v>12682</v>
      </c>
      <c r="E3543" s="14">
        <v>3800</v>
      </c>
      <c r="F3543" s="14" t="s">
        <v>8297</v>
      </c>
      <c r="G3543" s="14">
        <v>10</v>
      </c>
      <c r="H3543" s="14" t="s">
        <v>8164</v>
      </c>
      <c r="I3543" s="14">
        <v>7</v>
      </c>
      <c r="J3543" s="14" t="s">
        <v>8203</v>
      </c>
    </row>
    <row r="3544" spans="1:10" x14ac:dyDescent="0.2">
      <c r="A3544" s="14">
        <v>20251031</v>
      </c>
      <c r="B3544" s="15">
        <v>7826</v>
      </c>
      <c r="C3544" s="14" t="s">
        <v>11790</v>
      </c>
      <c r="D3544" s="14" t="s">
        <v>12680</v>
      </c>
      <c r="E3544" s="14">
        <v>3800</v>
      </c>
      <c r="F3544" s="14" t="s">
        <v>8297</v>
      </c>
      <c r="G3544" s="14">
        <v>10</v>
      </c>
      <c r="H3544" s="14" t="s">
        <v>8164</v>
      </c>
      <c r="I3544" s="14">
        <v>6</v>
      </c>
      <c r="J3544" s="14" t="s">
        <v>8150</v>
      </c>
    </row>
    <row r="3545" spans="1:10" x14ac:dyDescent="0.2">
      <c r="A3545" s="14">
        <v>20251031</v>
      </c>
      <c r="B3545" s="15">
        <v>7827</v>
      </c>
      <c r="C3545" s="14" t="s">
        <v>11791</v>
      </c>
      <c r="D3545" s="14" t="s">
        <v>12682</v>
      </c>
      <c r="E3545" s="14">
        <v>3800</v>
      </c>
      <c r="F3545" s="14" t="s">
        <v>8297</v>
      </c>
      <c r="G3545" s="14">
        <v>10</v>
      </c>
      <c r="H3545" s="14" t="s">
        <v>8164</v>
      </c>
      <c r="I3545" s="14" t="s">
        <v>8153</v>
      </c>
      <c r="J3545" s="14" t="s">
        <v>8153</v>
      </c>
    </row>
    <row r="3546" spans="1:10" x14ac:dyDescent="0.2">
      <c r="A3546" s="14">
        <v>20251031</v>
      </c>
      <c r="B3546" s="15">
        <v>7831</v>
      </c>
      <c r="C3546" s="14" t="s">
        <v>11792</v>
      </c>
      <c r="D3546" s="14" t="s">
        <v>12682</v>
      </c>
      <c r="E3546" s="14">
        <v>3800</v>
      </c>
      <c r="F3546" s="14" t="s">
        <v>8297</v>
      </c>
      <c r="G3546" s="14">
        <v>10</v>
      </c>
      <c r="H3546" s="14" t="s">
        <v>8164</v>
      </c>
      <c r="I3546" s="14" t="s">
        <v>8153</v>
      </c>
      <c r="J3546" s="14" t="s">
        <v>8153</v>
      </c>
    </row>
    <row r="3547" spans="1:10" x14ac:dyDescent="0.2">
      <c r="A3547" s="14">
        <v>20251031</v>
      </c>
      <c r="B3547" s="15">
        <v>7832</v>
      </c>
      <c r="C3547" s="14" t="s">
        <v>11793</v>
      </c>
      <c r="D3547" s="14" t="s">
        <v>12680</v>
      </c>
      <c r="E3547" s="14">
        <v>3800</v>
      </c>
      <c r="F3547" s="14" t="s">
        <v>8297</v>
      </c>
      <c r="G3547" s="14">
        <v>10</v>
      </c>
      <c r="H3547" s="14" t="s">
        <v>8164</v>
      </c>
      <c r="I3547" s="14">
        <v>2</v>
      </c>
      <c r="J3547" s="14" t="s">
        <v>8533</v>
      </c>
    </row>
    <row r="3548" spans="1:10" x14ac:dyDescent="0.2">
      <c r="A3548" s="14">
        <v>20251031</v>
      </c>
      <c r="B3548" s="15">
        <v>7833</v>
      </c>
      <c r="C3548" s="14" t="s">
        <v>11794</v>
      </c>
      <c r="D3548" s="14" t="s">
        <v>12682</v>
      </c>
      <c r="E3548" s="14">
        <v>3800</v>
      </c>
      <c r="F3548" s="14" t="s">
        <v>8297</v>
      </c>
      <c r="G3548" s="14">
        <v>10</v>
      </c>
      <c r="H3548" s="14" t="s">
        <v>8164</v>
      </c>
      <c r="I3548" s="14" t="s">
        <v>8153</v>
      </c>
      <c r="J3548" s="14" t="s">
        <v>8153</v>
      </c>
    </row>
    <row r="3549" spans="1:10" x14ac:dyDescent="0.2">
      <c r="A3549" s="14">
        <v>20251031</v>
      </c>
      <c r="B3549" s="15">
        <v>7836</v>
      </c>
      <c r="C3549" s="14" t="s">
        <v>11795</v>
      </c>
      <c r="D3549" s="14" t="s">
        <v>12682</v>
      </c>
      <c r="E3549" s="14">
        <v>3800</v>
      </c>
      <c r="F3549" s="14" t="s">
        <v>8297</v>
      </c>
      <c r="G3549" s="14">
        <v>10</v>
      </c>
      <c r="H3549" s="14" t="s">
        <v>8164</v>
      </c>
      <c r="I3549" s="14" t="s">
        <v>8153</v>
      </c>
      <c r="J3549" s="14" t="s">
        <v>8153</v>
      </c>
    </row>
    <row r="3550" spans="1:10" x14ac:dyDescent="0.2">
      <c r="A3550" s="14">
        <v>20251031</v>
      </c>
      <c r="B3550" s="15">
        <v>7837</v>
      </c>
      <c r="C3550" s="14" t="s">
        <v>11796</v>
      </c>
      <c r="D3550" s="14" t="s">
        <v>12682</v>
      </c>
      <c r="E3550" s="14">
        <v>3800</v>
      </c>
      <c r="F3550" s="14" t="s">
        <v>8297</v>
      </c>
      <c r="G3550" s="14">
        <v>10</v>
      </c>
      <c r="H3550" s="14" t="s">
        <v>8164</v>
      </c>
      <c r="I3550" s="14" t="s">
        <v>8153</v>
      </c>
      <c r="J3550" s="14" t="s">
        <v>8153</v>
      </c>
    </row>
    <row r="3551" spans="1:10" x14ac:dyDescent="0.2">
      <c r="A3551" s="14">
        <v>20251031</v>
      </c>
      <c r="B3551" s="15">
        <v>7839</v>
      </c>
      <c r="C3551" s="14" t="s">
        <v>11797</v>
      </c>
      <c r="D3551" s="14" t="s">
        <v>12680</v>
      </c>
      <c r="E3551" s="14">
        <v>3800</v>
      </c>
      <c r="F3551" s="14" t="s">
        <v>8297</v>
      </c>
      <c r="G3551" s="14">
        <v>10</v>
      </c>
      <c r="H3551" s="14" t="s">
        <v>8164</v>
      </c>
      <c r="I3551" s="14">
        <v>6</v>
      </c>
      <c r="J3551" s="14" t="s">
        <v>8150</v>
      </c>
    </row>
    <row r="3552" spans="1:10" x14ac:dyDescent="0.2">
      <c r="A3552" s="14">
        <v>20251031</v>
      </c>
      <c r="B3552" s="15">
        <v>7840</v>
      </c>
      <c r="C3552" s="14" t="s">
        <v>11798</v>
      </c>
      <c r="D3552" s="14" t="s">
        <v>12680</v>
      </c>
      <c r="E3552" s="14">
        <v>3800</v>
      </c>
      <c r="F3552" s="14" t="s">
        <v>8297</v>
      </c>
      <c r="G3552" s="14">
        <v>10</v>
      </c>
      <c r="H3552" s="14" t="s">
        <v>8164</v>
      </c>
      <c r="I3552" s="14">
        <v>7</v>
      </c>
      <c r="J3552" s="14" t="s">
        <v>8203</v>
      </c>
    </row>
    <row r="3553" spans="1:10" x14ac:dyDescent="0.2">
      <c r="A3553" s="14">
        <v>20251031</v>
      </c>
      <c r="B3553" s="15">
        <v>7841</v>
      </c>
      <c r="C3553" s="14" t="s">
        <v>11799</v>
      </c>
      <c r="D3553" s="14" t="s">
        <v>12682</v>
      </c>
      <c r="E3553" s="14">
        <v>3800</v>
      </c>
      <c r="F3553" s="14" t="s">
        <v>8297</v>
      </c>
      <c r="G3553" s="14">
        <v>10</v>
      </c>
      <c r="H3553" s="14" t="s">
        <v>8164</v>
      </c>
      <c r="I3553" s="14" t="s">
        <v>8153</v>
      </c>
      <c r="J3553" s="14" t="s">
        <v>8153</v>
      </c>
    </row>
    <row r="3554" spans="1:10" x14ac:dyDescent="0.2">
      <c r="A3554" s="14">
        <v>20251031</v>
      </c>
      <c r="B3554" s="15">
        <v>7844</v>
      </c>
      <c r="C3554" s="14" t="s">
        <v>11800</v>
      </c>
      <c r="D3554" s="14" t="s">
        <v>12680</v>
      </c>
      <c r="E3554" s="14">
        <v>5250</v>
      </c>
      <c r="F3554" s="14" t="s">
        <v>8163</v>
      </c>
      <c r="G3554" s="14">
        <v>10</v>
      </c>
      <c r="H3554" s="14" t="s">
        <v>8164</v>
      </c>
      <c r="I3554" s="14">
        <v>7</v>
      </c>
      <c r="J3554" s="14" t="s">
        <v>8203</v>
      </c>
    </row>
    <row r="3555" spans="1:10" x14ac:dyDescent="0.2">
      <c r="A3555" s="14">
        <v>20251031</v>
      </c>
      <c r="B3555" s="15">
        <v>7846</v>
      </c>
      <c r="C3555" s="14" t="s">
        <v>11801</v>
      </c>
      <c r="D3555" s="14" t="s">
        <v>12680</v>
      </c>
      <c r="E3555" s="14">
        <v>3800</v>
      </c>
      <c r="F3555" s="14" t="s">
        <v>8297</v>
      </c>
      <c r="G3555" s="14">
        <v>10</v>
      </c>
      <c r="H3555" s="14" t="s">
        <v>8164</v>
      </c>
      <c r="I3555" s="14">
        <v>4</v>
      </c>
      <c r="J3555" s="14" t="s">
        <v>8177</v>
      </c>
    </row>
    <row r="3556" spans="1:10" x14ac:dyDescent="0.2">
      <c r="A3556" s="14">
        <v>20251031</v>
      </c>
      <c r="B3556" s="15">
        <v>7847</v>
      </c>
      <c r="C3556" s="14" t="s">
        <v>11802</v>
      </c>
      <c r="D3556" s="14" t="s">
        <v>12682</v>
      </c>
      <c r="E3556" s="14">
        <v>3800</v>
      </c>
      <c r="F3556" s="14" t="s">
        <v>8297</v>
      </c>
      <c r="G3556" s="14">
        <v>10</v>
      </c>
      <c r="H3556" s="14" t="s">
        <v>8164</v>
      </c>
      <c r="I3556" s="14" t="s">
        <v>8153</v>
      </c>
      <c r="J3556" s="14" t="s">
        <v>8153</v>
      </c>
    </row>
    <row r="3557" spans="1:10" x14ac:dyDescent="0.2">
      <c r="A3557" s="14">
        <v>20251031</v>
      </c>
      <c r="B3557" s="15">
        <v>7849</v>
      </c>
      <c r="C3557" s="14" t="s">
        <v>11803</v>
      </c>
      <c r="D3557" s="14" t="s">
        <v>12682</v>
      </c>
      <c r="E3557" s="14">
        <v>5250</v>
      </c>
      <c r="F3557" s="14" t="s">
        <v>8163</v>
      </c>
      <c r="G3557" s="14">
        <v>10</v>
      </c>
      <c r="H3557" s="14" t="s">
        <v>8164</v>
      </c>
      <c r="I3557" s="14" t="s">
        <v>8153</v>
      </c>
      <c r="J3557" s="14" t="s">
        <v>8153</v>
      </c>
    </row>
    <row r="3558" spans="1:10" x14ac:dyDescent="0.2">
      <c r="A3558" s="14">
        <v>20251031</v>
      </c>
      <c r="B3558" s="15">
        <v>7850</v>
      </c>
      <c r="C3558" s="14" t="s">
        <v>11804</v>
      </c>
      <c r="D3558" s="14" t="s">
        <v>12682</v>
      </c>
      <c r="E3558" s="14">
        <v>3800</v>
      </c>
      <c r="F3558" s="14" t="s">
        <v>8297</v>
      </c>
      <c r="G3558" s="14">
        <v>10</v>
      </c>
      <c r="H3558" s="14" t="s">
        <v>8164</v>
      </c>
      <c r="I3558" s="14" t="s">
        <v>8153</v>
      </c>
      <c r="J3558" s="14" t="s">
        <v>8153</v>
      </c>
    </row>
    <row r="3559" spans="1:10" x14ac:dyDescent="0.2">
      <c r="A3559" s="14">
        <v>20251031</v>
      </c>
      <c r="B3559" s="15">
        <v>7851</v>
      </c>
      <c r="C3559" s="14" t="s">
        <v>11805</v>
      </c>
      <c r="D3559" s="14" t="s">
        <v>12682</v>
      </c>
      <c r="E3559" s="14">
        <v>3800</v>
      </c>
      <c r="F3559" s="14" t="s">
        <v>8297</v>
      </c>
      <c r="G3559" s="14">
        <v>10</v>
      </c>
      <c r="H3559" s="14" t="s">
        <v>8164</v>
      </c>
      <c r="I3559" s="14" t="s">
        <v>8153</v>
      </c>
      <c r="J3559" s="14" t="s">
        <v>8153</v>
      </c>
    </row>
    <row r="3560" spans="1:10" x14ac:dyDescent="0.2">
      <c r="A3560" s="14">
        <v>20251031</v>
      </c>
      <c r="B3560" s="15">
        <v>7856</v>
      </c>
      <c r="C3560" s="14" t="s">
        <v>11806</v>
      </c>
      <c r="D3560" s="14" t="s">
        <v>12680</v>
      </c>
      <c r="E3560" s="14">
        <v>3800</v>
      </c>
      <c r="F3560" s="14" t="s">
        <v>8297</v>
      </c>
      <c r="G3560" s="14">
        <v>10</v>
      </c>
      <c r="H3560" s="14" t="s">
        <v>8164</v>
      </c>
      <c r="I3560" s="14">
        <v>7</v>
      </c>
      <c r="J3560" s="14" t="s">
        <v>8203</v>
      </c>
    </row>
    <row r="3561" spans="1:10" x14ac:dyDescent="0.2">
      <c r="A3561" s="14">
        <v>20251031</v>
      </c>
      <c r="B3561" s="15">
        <v>7857</v>
      </c>
      <c r="C3561" s="14" t="s">
        <v>11807</v>
      </c>
      <c r="D3561" s="14" t="s">
        <v>12682</v>
      </c>
      <c r="E3561" s="14">
        <v>3800</v>
      </c>
      <c r="F3561" s="14" t="s">
        <v>8297</v>
      </c>
      <c r="G3561" s="14">
        <v>10</v>
      </c>
      <c r="H3561" s="14" t="s">
        <v>8164</v>
      </c>
      <c r="I3561" s="14" t="s">
        <v>8153</v>
      </c>
      <c r="J3561" s="14" t="s">
        <v>8153</v>
      </c>
    </row>
    <row r="3562" spans="1:10" x14ac:dyDescent="0.2">
      <c r="A3562" s="14">
        <v>20251031</v>
      </c>
      <c r="B3562" s="15">
        <v>7859</v>
      </c>
      <c r="C3562" s="14" t="s">
        <v>11808</v>
      </c>
      <c r="D3562" s="14" t="s">
        <v>12682</v>
      </c>
      <c r="E3562" s="14">
        <v>3800</v>
      </c>
      <c r="F3562" s="14" t="s">
        <v>8297</v>
      </c>
      <c r="G3562" s="14">
        <v>10</v>
      </c>
      <c r="H3562" s="14" t="s">
        <v>8164</v>
      </c>
      <c r="I3562" s="14" t="s">
        <v>8153</v>
      </c>
      <c r="J3562" s="14" t="s">
        <v>8153</v>
      </c>
    </row>
    <row r="3563" spans="1:10" x14ac:dyDescent="0.2">
      <c r="A3563" s="14">
        <v>20251031</v>
      </c>
      <c r="B3563" s="15">
        <v>7860</v>
      </c>
      <c r="C3563" s="14" t="s">
        <v>11809</v>
      </c>
      <c r="D3563" s="14" t="s">
        <v>12680</v>
      </c>
      <c r="E3563" s="14">
        <v>5250</v>
      </c>
      <c r="F3563" s="14" t="s">
        <v>8163</v>
      </c>
      <c r="G3563" s="14">
        <v>10</v>
      </c>
      <c r="H3563" s="14" t="s">
        <v>8164</v>
      </c>
      <c r="I3563" s="14">
        <v>6</v>
      </c>
      <c r="J3563" s="14" t="s">
        <v>8150</v>
      </c>
    </row>
    <row r="3564" spans="1:10" x14ac:dyDescent="0.2">
      <c r="A3564" s="14">
        <v>20251031</v>
      </c>
      <c r="B3564" s="15">
        <v>7863</v>
      </c>
      <c r="C3564" s="14" t="s">
        <v>11810</v>
      </c>
      <c r="D3564" s="14" t="s">
        <v>12682</v>
      </c>
      <c r="E3564" s="14">
        <v>3800</v>
      </c>
      <c r="F3564" s="14" t="s">
        <v>8297</v>
      </c>
      <c r="G3564" s="14">
        <v>10</v>
      </c>
      <c r="H3564" s="14" t="s">
        <v>8164</v>
      </c>
      <c r="I3564" s="14" t="s">
        <v>8153</v>
      </c>
      <c r="J3564" s="14" t="s">
        <v>8153</v>
      </c>
    </row>
    <row r="3565" spans="1:10" x14ac:dyDescent="0.2">
      <c r="A3565" s="14">
        <v>20251031</v>
      </c>
      <c r="B3565" s="15">
        <v>7864</v>
      </c>
      <c r="C3565" s="14" t="s">
        <v>11811</v>
      </c>
      <c r="D3565" s="14" t="s">
        <v>12680</v>
      </c>
      <c r="E3565" s="14">
        <v>3800</v>
      </c>
      <c r="F3565" s="14" t="s">
        <v>8297</v>
      </c>
      <c r="G3565" s="14">
        <v>10</v>
      </c>
      <c r="H3565" s="14" t="s">
        <v>8164</v>
      </c>
      <c r="I3565" s="14">
        <v>6</v>
      </c>
      <c r="J3565" s="14" t="s">
        <v>8150</v>
      </c>
    </row>
    <row r="3566" spans="1:10" x14ac:dyDescent="0.2">
      <c r="A3566" s="14">
        <v>20251031</v>
      </c>
      <c r="B3566" s="15">
        <v>7865</v>
      </c>
      <c r="C3566" s="14" t="s">
        <v>11812</v>
      </c>
      <c r="D3566" s="14" t="s">
        <v>12682</v>
      </c>
      <c r="E3566" s="14">
        <v>3800</v>
      </c>
      <c r="F3566" s="14" t="s">
        <v>8297</v>
      </c>
      <c r="G3566" s="14">
        <v>10</v>
      </c>
      <c r="H3566" s="14" t="s">
        <v>8164</v>
      </c>
      <c r="I3566" s="14" t="s">
        <v>8153</v>
      </c>
      <c r="J3566" s="14" t="s">
        <v>8153</v>
      </c>
    </row>
    <row r="3567" spans="1:10" x14ac:dyDescent="0.2">
      <c r="A3567" s="14">
        <v>20251031</v>
      </c>
      <c r="B3567" s="15">
        <v>7867</v>
      </c>
      <c r="C3567" s="14" t="s">
        <v>11813</v>
      </c>
      <c r="D3567" s="14" t="s">
        <v>12680</v>
      </c>
      <c r="E3567" s="14">
        <v>3800</v>
      </c>
      <c r="F3567" s="14" t="s">
        <v>8297</v>
      </c>
      <c r="G3567" s="14">
        <v>10</v>
      </c>
      <c r="H3567" s="14" t="s">
        <v>8164</v>
      </c>
      <c r="I3567" s="14">
        <v>4</v>
      </c>
      <c r="J3567" s="14" t="s">
        <v>8177</v>
      </c>
    </row>
    <row r="3568" spans="1:10" x14ac:dyDescent="0.2">
      <c r="A3568" s="14">
        <v>20251031</v>
      </c>
      <c r="B3568" s="15">
        <v>7868</v>
      </c>
      <c r="C3568" s="14" t="s">
        <v>11814</v>
      </c>
      <c r="D3568" s="14" t="s">
        <v>12680</v>
      </c>
      <c r="E3568" s="14">
        <v>3800</v>
      </c>
      <c r="F3568" s="14" t="s">
        <v>8297</v>
      </c>
      <c r="G3568" s="14">
        <v>10</v>
      </c>
      <c r="H3568" s="14" t="s">
        <v>8164</v>
      </c>
      <c r="I3568" s="14">
        <v>7</v>
      </c>
      <c r="J3568" s="14" t="s">
        <v>8203</v>
      </c>
    </row>
    <row r="3569" spans="1:10" x14ac:dyDescent="0.2">
      <c r="A3569" s="14">
        <v>20251031</v>
      </c>
      <c r="B3569" s="15">
        <v>7871</v>
      </c>
      <c r="C3569" s="14" t="s">
        <v>11815</v>
      </c>
      <c r="D3569" s="14" t="s">
        <v>12682</v>
      </c>
      <c r="E3569" s="14">
        <v>3200</v>
      </c>
      <c r="F3569" s="14" t="s">
        <v>8449</v>
      </c>
      <c r="G3569" s="14">
        <v>4</v>
      </c>
      <c r="H3569" s="14" t="s">
        <v>8450</v>
      </c>
      <c r="I3569" s="14" t="s">
        <v>8153</v>
      </c>
      <c r="J3569" s="14" t="s">
        <v>8153</v>
      </c>
    </row>
    <row r="3570" spans="1:10" x14ac:dyDescent="0.2">
      <c r="A3570" s="14">
        <v>20251031</v>
      </c>
      <c r="B3570" s="15">
        <v>7872</v>
      </c>
      <c r="C3570" s="14" t="s">
        <v>11816</v>
      </c>
      <c r="D3570" s="14" t="s">
        <v>12682</v>
      </c>
      <c r="E3570" s="14">
        <v>3800</v>
      </c>
      <c r="F3570" s="14" t="s">
        <v>8297</v>
      </c>
      <c r="G3570" s="14">
        <v>10</v>
      </c>
      <c r="H3570" s="14" t="s">
        <v>8164</v>
      </c>
      <c r="I3570" s="14" t="s">
        <v>8153</v>
      </c>
      <c r="J3570" s="14" t="s">
        <v>8153</v>
      </c>
    </row>
    <row r="3571" spans="1:10" x14ac:dyDescent="0.2">
      <c r="A3571" s="14">
        <v>20251031</v>
      </c>
      <c r="B3571" s="15">
        <v>7874</v>
      </c>
      <c r="C3571" s="14" t="s">
        <v>11817</v>
      </c>
      <c r="D3571" s="14" t="s">
        <v>12680</v>
      </c>
      <c r="E3571" s="14">
        <v>3200</v>
      </c>
      <c r="F3571" s="14" t="s">
        <v>8449</v>
      </c>
      <c r="G3571" s="14">
        <v>4</v>
      </c>
      <c r="H3571" s="14" t="s">
        <v>8450</v>
      </c>
      <c r="I3571" s="14">
        <v>7</v>
      </c>
      <c r="J3571" s="14" t="s">
        <v>8203</v>
      </c>
    </row>
    <row r="3572" spans="1:10" x14ac:dyDescent="0.2">
      <c r="A3572" s="14">
        <v>20251031</v>
      </c>
      <c r="B3572" s="15">
        <v>7875</v>
      </c>
      <c r="C3572" s="14" t="s">
        <v>11818</v>
      </c>
      <c r="D3572" s="14" t="s">
        <v>12682</v>
      </c>
      <c r="E3572" s="14">
        <v>3800</v>
      </c>
      <c r="F3572" s="14" t="s">
        <v>8297</v>
      </c>
      <c r="G3572" s="14">
        <v>10</v>
      </c>
      <c r="H3572" s="14" t="s">
        <v>8164</v>
      </c>
      <c r="I3572" s="14" t="s">
        <v>8153</v>
      </c>
      <c r="J3572" s="14" t="s">
        <v>8153</v>
      </c>
    </row>
    <row r="3573" spans="1:10" x14ac:dyDescent="0.2">
      <c r="A3573" s="14">
        <v>20251031</v>
      </c>
      <c r="B3573" s="15">
        <v>7877</v>
      </c>
      <c r="C3573" s="14" t="s">
        <v>11819</v>
      </c>
      <c r="D3573" s="14" t="s">
        <v>12682</v>
      </c>
      <c r="E3573" s="14">
        <v>3200</v>
      </c>
      <c r="F3573" s="14" t="s">
        <v>8449</v>
      </c>
      <c r="G3573" s="14">
        <v>4</v>
      </c>
      <c r="H3573" s="14" t="s">
        <v>8450</v>
      </c>
      <c r="I3573" s="14" t="s">
        <v>8153</v>
      </c>
      <c r="J3573" s="14" t="s">
        <v>8153</v>
      </c>
    </row>
    <row r="3574" spans="1:10" x14ac:dyDescent="0.2">
      <c r="A3574" s="14">
        <v>20251031</v>
      </c>
      <c r="B3574" s="15">
        <v>7878</v>
      </c>
      <c r="C3574" s="14" t="s">
        <v>11820</v>
      </c>
      <c r="D3574" s="14" t="s">
        <v>12682</v>
      </c>
      <c r="E3574" s="14">
        <v>3800</v>
      </c>
      <c r="F3574" s="14" t="s">
        <v>8297</v>
      </c>
      <c r="G3574" s="14">
        <v>10</v>
      </c>
      <c r="H3574" s="14" t="s">
        <v>8164</v>
      </c>
      <c r="I3574" s="14" t="s">
        <v>8153</v>
      </c>
      <c r="J3574" s="14" t="s">
        <v>8153</v>
      </c>
    </row>
    <row r="3575" spans="1:10" x14ac:dyDescent="0.2">
      <c r="A3575" s="14">
        <v>20251031</v>
      </c>
      <c r="B3575" s="15">
        <v>7879</v>
      </c>
      <c r="C3575" s="14" t="s">
        <v>11821</v>
      </c>
      <c r="D3575" s="14" t="s">
        <v>12682</v>
      </c>
      <c r="E3575" s="14">
        <v>3800</v>
      </c>
      <c r="F3575" s="14" t="s">
        <v>8297</v>
      </c>
      <c r="G3575" s="14">
        <v>10</v>
      </c>
      <c r="H3575" s="14" t="s">
        <v>8164</v>
      </c>
      <c r="I3575" s="14" t="s">
        <v>8153</v>
      </c>
      <c r="J3575" s="14" t="s">
        <v>8153</v>
      </c>
    </row>
    <row r="3576" spans="1:10" x14ac:dyDescent="0.2">
      <c r="A3576" s="14">
        <v>20251031</v>
      </c>
      <c r="B3576" s="15">
        <v>7883</v>
      </c>
      <c r="C3576" s="14" t="s">
        <v>11822</v>
      </c>
      <c r="D3576" s="14" t="s">
        <v>12682</v>
      </c>
      <c r="E3576" s="14">
        <v>3800</v>
      </c>
      <c r="F3576" s="14" t="s">
        <v>8297</v>
      </c>
      <c r="G3576" s="14">
        <v>10</v>
      </c>
      <c r="H3576" s="14" t="s">
        <v>8164</v>
      </c>
      <c r="I3576" s="14" t="s">
        <v>8153</v>
      </c>
      <c r="J3576" s="14" t="s">
        <v>8153</v>
      </c>
    </row>
    <row r="3577" spans="1:10" x14ac:dyDescent="0.2">
      <c r="A3577" s="14">
        <v>20251031</v>
      </c>
      <c r="B3577" s="15">
        <v>7885</v>
      </c>
      <c r="C3577" s="14" t="s">
        <v>11823</v>
      </c>
      <c r="D3577" s="14" t="s">
        <v>12682</v>
      </c>
      <c r="E3577" s="14">
        <v>3800</v>
      </c>
      <c r="F3577" s="14" t="s">
        <v>8297</v>
      </c>
      <c r="G3577" s="14">
        <v>10</v>
      </c>
      <c r="H3577" s="14" t="s">
        <v>8164</v>
      </c>
      <c r="I3577" s="14" t="s">
        <v>8153</v>
      </c>
      <c r="J3577" s="14" t="s">
        <v>8153</v>
      </c>
    </row>
    <row r="3578" spans="1:10" x14ac:dyDescent="0.2">
      <c r="A3578" s="14">
        <v>20251031</v>
      </c>
      <c r="B3578" s="15">
        <v>7886</v>
      </c>
      <c r="C3578" s="14" t="s">
        <v>11824</v>
      </c>
      <c r="D3578" s="14" t="s">
        <v>12682</v>
      </c>
      <c r="E3578" s="14">
        <v>3200</v>
      </c>
      <c r="F3578" s="14" t="s">
        <v>8449</v>
      </c>
      <c r="G3578" s="14">
        <v>4</v>
      </c>
      <c r="H3578" s="14" t="s">
        <v>8450</v>
      </c>
      <c r="I3578" s="14" t="s">
        <v>8153</v>
      </c>
      <c r="J3578" s="14" t="s">
        <v>8153</v>
      </c>
    </row>
    <row r="3579" spans="1:10" x14ac:dyDescent="0.2">
      <c r="A3579" s="14">
        <v>20251031</v>
      </c>
      <c r="B3579" s="15">
        <v>7887</v>
      </c>
      <c r="C3579" s="14" t="s">
        <v>11825</v>
      </c>
      <c r="D3579" s="14" t="s">
        <v>12682</v>
      </c>
      <c r="E3579" s="14">
        <v>3800</v>
      </c>
      <c r="F3579" s="14" t="s">
        <v>8297</v>
      </c>
      <c r="G3579" s="14">
        <v>10</v>
      </c>
      <c r="H3579" s="14" t="s">
        <v>8164</v>
      </c>
      <c r="I3579" s="14" t="s">
        <v>8153</v>
      </c>
      <c r="J3579" s="14" t="s">
        <v>8153</v>
      </c>
    </row>
    <row r="3580" spans="1:10" x14ac:dyDescent="0.2">
      <c r="A3580" s="14">
        <v>20251031</v>
      </c>
      <c r="B3580" s="15">
        <v>7888</v>
      </c>
      <c r="C3580" s="14" t="s">
        <v>11826</v>
      </c>
      <c r="D3580" s="14" t="s">
        <v>12680</v>
      </c>
      <c r="E3580" s="14">
        <v>3200</v>
      </c>
      <c r="F3580" s="14" t="s">
        <v>8449</v>
      </c>
      <c r="G3580" s="14">
        <v>4</v>
      </c>
      <c r="H3580" s="14" t="s">
        <v>8450</v>
      </c>
      <c r="I3580" s="14">
        <v>7</v>
      </c>
      <c r="J3580" s="14" t="s">
        <v>8203</v>
      </c>
    </row>
    <row r="3581" spans="1:10" x14ac:dyDescent="0.2">
      <c r="A3581" s="14">
        <v>20251031</v>
      </c>
      <c r="B3581" s="15">
        <v>7893</v>
      </c>
      <c r="C3581" s="14" t="s">
        <v>11827</v>
      </c>
      <c r="D3581" s="14" t="s">
        <v>12680</v>
      </c>
      <c r="E3581" s="14">
        <v>3800</v>
      </c>
      <c r="F3581" s="14" t="s">
        <v>8297</v>
      </c>
      <c r="G3581" s="14">
        <v>10</v>
      </c>
      <c r="H3581" s="14" t="s">
        <v>8164</v>
      </c>
      <c r="I3581" s="14">
        <v>7</v>
      </c>
      <c r="J3581" s="14" t="s">
        <v>8203</v>
      </c>
    </row>
    <row r="3582" spans="1:10" x14ac:dyDescent="0.2">
      <c r="A3582" s="14">
        <v>20251031</v>
      </c>
      <c r="B3582" s="15">
        <v>7896</v>
      </c>
      <c r="C3582" s="14" t="s">
        <v>11828</v>
      </c>
      <c r="D3582" s="14" t="s">
        <v>12682</v>
      </c>
      <c r="E3582" s="14">
        <v>3800</v>
      </c>
      <c r="F3582" s="14" t="s">
        <v>8297</v>
      </c>
      <c r="G3582" s="14">
        <v>10</v>
      </c>
      <c r="H3582" s="14" t="s">
        <v>8164</v>
      </c>
      <c r="I3582" s="14" t="s">
        <v>8153</v>
      </c>
      <c r="J3582" s="14" t="s">
        <v>8153</v>
      </c>
    </row>
    <row r="3583" spans="1:10" x14ac:dyDescent="0.2">
      <c r="A3583" s="14">
        <v>20251031</v>
      </c>
      <c r="B3583" s="15">
        <v>7897</v>
      </c>
      <c r="C3583" s="14" t="s">
        <v>11829</v>
      </c>
      <c r="D3583" s="14" t="s">
        <v>12682</v>
      </c>
      <c r="E3583" s="14">
        <v>3800</v>
      </c>
      <c r="F3583" s="14" t="s">
        <v>8297</v>
      </c>
      <c r="G3583" s="14">
        <v>10</v>
      </c>
      <c r="H3583" s="14" t="s">
        <v>8164</v>
      </c>
      <c r="I3583" s="14" t="s">
        <v>8153</v>
      </c>
      <c r="J3583" s="14" t="s">
        <v>8153</v>
      </c>
    </row>
    <row r="3584" spans="1:10" x14ac:dyDescent="0.2">
      <c r="A3584" s="14">
        <v>20251031</v>
      </c>
      <c r="B3584" s="15">
        <v>7898</v>
      </c>
      <c r="C3584" s="14" t="s">
        <v>11830</v>
      </c>
      <c r="D3584" s="14" t="s">
        <v>12682</v>
      </c>
      <c r="E3584" s="14">
        <v>3800</v>
      </c>
      <c r="F3584" s="14" t="s">
        <v>8297</v>
      </c>
      <c r="G3584" s="14">
        <v>10</v>
      </c>
      <c r="H3584" s="14" t="s">
        <v>8164</v>
      </c>
      <c r="I3584" s="14" t="s">
        <v>8153</v>
      </c>
      <c r="J3584" s="14" t="s">
        <v>8153</v>
      </c>
    </row>
    <row r="3585" spans="1:10" x14ac:dyDescent="0.2">
      <c r="A3585" s="14">
        <v>20251031</v>
      </c>
      <c r="B3585" s="15">
        <v>7901</v>
      </c>
      <c r="C3585" s="14" t="s">
        <v>11831</v>
      </c>
      <c r="D3585" s="14" t="s">
        <v>12682</v>
      </c>
      <c r="E3585" s="14">
        <v>3800</v>
      </c>
      <c r="F3585" s="14" t="s">
        <v>8297</v>
      </c>
      <c r="G3585" s="14">
        <v>10</v>
      </c>
      <c r="H3585" s="14" t="s">
        <v>8164</v>
      </c>
      <c r="I3585" s="14" t="s">
        <v>8153</v>
      </c>
      <c r="J3585" s="14" t="s">
        <v>8153</v>
      </c>
    </row>
    <row r="3586" spans="1:10" x14ac:dyDescent="0.2">
      <c r="A3586" s="14">
        <v>20251031</v>
      </c>
      <c r="B3586" s="15">
        <v>7902</v>
      </c>
      <c r="C3586" s="14" t="s">
        <v>11832</v>
      </c>
      <c r="D3586" s="14" t="s">
        <v>12682</v>
      </c>
      <c r="E3586" s="14">
        <v>3800</v>
      </c>
      <c r="F3586" s="14" t="s">
        <v>8297</v>
      </c>
      <c r="G3586" s="14">
        <v>10</v>
      </c>
      <c r="H3586" s="14" t="s">
        <v>8164</v>
      </c>
      <c r="I3586" s="14" t="s">
        <v>8153</v>
      </c>
      <c r="J3586" s="14" t="s">
        <v>8153</v>
      </c>
    </row>
    <row r="3587" spans="1:10" x14ac:dyDescent="0.2">
      <c r="A3587" s="14">
        <v>20251031</v>
      </c>
      <c r="B3587" s="15">
        <v>7906</v>
      </c>
      <c r="C3587" s="14" t="s">
        <v>11833</v>
      </c>
      <c r="D3587" s="14" t="s">
        <v>12682</v>
      </c>
      <c r="E3587" s="14">
        <v>3800</v>
      </c>
      <c r="F3587" s="14" t="s">
        <v>8297</v>
      </c>
      <c r="G3587" s="14">
        <v>10</v>
      </c>
      <c r="H3587" s="14" t="s">
        <v>8164</v>
      </c>
      <c r="I3587" s="14" t="s">
        <v>8153</v>
      </c>
      <c r="J3587" s="14" t="s">
        <v>8153</v>
      </c>
    </row>
    <row r="3588" spans="1:10" x14ac:dyDescent="0.2">
      <c r="A3588" s="14">
        <v>20251031</v>
      </c>
      <c r="B3588" s="15">
        <v>7908</v>
      </c>
      <c r="C3588" s="14" t="s">
        <v>11834</v>
      </c>
      <c r="D3588" s="14" t="s">
        <v>12682</v>
      </c>
      <c r="E3588" s="14">
        <v>3200</v>
      </c>
      <c r="F3588" s="14" t="s">
        <v>8449</v>
      </c>
      <c r="G3588" s="14">
        <v>4</v>
      </c>
      <c r="H3588" s="14" t="s">
        <v>8450</v>
      </c>
      <c r="I3588" s="14" t="s">
        <v>8153</v>
      </c>
      <c r="J3588" s="14" t="s">
        <v>8153</v>
      </c>
    </row>
    <row r="3589" spans="1:10" x14ac:dyDescent="0.2">
      <c r="A3589" s="14">
        <v>20251031</v>
      </c>
      <c r="B3589" s="15">
        <v>7911</v>
      </c>
      <c r="C3589" s="14" t="s">
        <v>11835</v>
      </c>
      <c r="D3589" s="14" t="s">
        <v>12680</v>
      </c>
      <c r="E3589" s="14">
        <v>3800</v>
      </c>
      <c r="F3589" s="14" t="s">
        <v>8297</v>
      </c>
      <c r="G3589" s="14">
        <v>10</v>
      </c>
      <c r="H3589" s="14" t="s">
        <v>8164</v>
      </c>
      <c r="I3589" s="14">
        <v>4</v>
      </c>
      <c r="J3589" s="14" t="s">
        <v>8177</v>
      </c>
    </row>
    <row r="3590" spans="1:10" x14ac:dyDescent="0.2">
      <c r="A3590" s="14">
        <v>20251031</v>
      </c>
      <c r="B3590" s="15">
        <v>7912</v>
      </c>
      <c r="C3590" s="14" t="s">
        <v>11836</v>
      </c>
      <c r="D3590" s="14" t="s">
        <v>12680</v>
      </c>
      <c r="E3590" s="14">
        <v>3800</v>
      </c>
      <c r="F3590" s="14" t="s">
        <v>8297</v>
      </c>
      <c r="G3590" s="14">
        <v>10</v>
      </c>
      <c r="H3590" s="14" t="s">
        <v>8164</v>
      </c>
      <c r="I3590" s="14">
        <v>4</v>
      </c>
      <c r="J3590" s="14" t="s">
        <v>8177</v>
      </c>
    </row>
    <row r="3591" spans="1:10" x14ac:dyDescent="0.2">
      <c r="A3591" s="14">
        <v>20251031</v>
      </c>
      <c r="B3591" s="15">
        <v>7914</v>
      </c>
      <c r="C3591" s="14" t="s">
        <v>11837</v>
      </c>
      <c r="D3591" s="14" t="s">
        <v>12680</v>
      </c>
      <c r="E3591" s="14">
        <v>3800</v>
      </c>
      <c r="F3591" s="14" t="s">
        <v>8297</v>
      </c>
      <c r="G3591" s="14">
        <v>10</v>
      </c>
      <c r="H3591" s="14" t="s">
        <v>8164</v>
      </c>
      <c r="I3591" s="14">
        <v>7</v>
      </c>
      <c r="J3591" s="14" t="s">
        <v>8203</v>
      </c>
    </row>
    <row r="3592" spans="1:10" x14ac:dyDescent="0.2">
      <c r="A3592" s="14">
        <v>20251031</v>
      </c>
      <c r="B3592" s="15">
        <v>7915</v>
      </c>
      <c r="C3592" s="14" t="s">
        <v>11838</v>
      </c>
      <c r="D3592" s="14" t="s">
        <v>12680</v>
      </c>
      <c r="E3592" s="14">
        <v>3800</v>
      </c>
      <c r="F3592" s="14" t="s">
        <v>8297</v>
      </c>
      <c r="G3592" s="14">
        <v>10</v>
      </c>
      <c r="H3592" s="14" t="s">
        <v>8164</v>
      </c>
      <c r="I3592" s="14">
        <v>6</v>
      </c>
      <c r="J3592" s="14" t="s">
        <v>8150</v>
      </c>
    </row>
    <row r="3593" spans="1:10" x14ac:dyDescent="0.2">
      <c r="A3593" s="14">
        <v>20251031</v>
      </c>
      <c r="B3593" s="15">
        <v>7916</v>
      </c>
      <c r="C3593" s="14" t="s">
        <v>11839</v>
      </c>
      <c r="D3593" s="14" t="s">
        <v>12682</v>
      </c>
      <c r="E3593" s="14">
        <v>3800</v>
      </c>
      <c r="F3593" s="14" t="s">
        <v>8297</v>
      </c>
      <c r="G3593" s="14">
        <v>10</v>
      </c>
      <c r="H3593" s="14" t="s">
        <v>8164</v>
      </c>
      <c r="I3593" s="14" t="s">
        <v>8153</v>
      </c>
      <c r="J3593" s="14" t="s">
        <v>8153</v>
      </c>
    </row>
    <row r="3594" spans="1:10" x14ac:dyDescent="0.2">
      <c r="A3594" s="14">
        <v>20251031</v>
      </c>
      <c r="B3594" s="15">
        <v>7917</v>
      </c>
      <c r="C3594" s="14" t="s">
        <v>11840</v>
      </c>
      <c r="D3594" s="14" t="s">
        <v>12680</v>
      </c>
      <c r="E3594" s="14">
        <v>3200</v>
      </c>
      <c r="F3594" s="14" t="s">
        <v>8449</v>
      </c>
      <c r="G3594" s="14">
        <v>4</v>
      </c>
      <c r="H3594" s="14" t="s">
        <v>8450</v>
      </c>
      <c r="I3594" s="14">
        <v>7</v>
      </c>
      <c r="J3594" s="14" t="s">
        <v>8203</v>
      </c>
    </row>
    <row r="3595" spans="1:10" x14ac:dyDescent="0.2">
      <c r="A3595" s="14">
        <v>20251031</v>
      </c>
      <c r="B3595" s="15">
        <v>7918</v>
      </c>
      <c r="C3595" s="14" t="s">
        <v>11841</v>
      </c>
      <c r="D3595" s="14" t="s">
        <v>12682</v>
      </c>
      <c r="E3595" s="14">
        <v>6100</v>
      </c>
      <c r="F3595" s="14" t="s">
        <v>8214</v>
      </c>
      <c r="G3595" s="14">
        <v>14</v>
      </c>
      <c r="H3595" s="14" t="s">
        <v>8215</v>
      </c>
      <c r="I3595" s="14" t="s">
        <v>8153</v>
      </c>
      <c r="J3595" s="14" t="s">
        <v>8153</v>
      </c>
    </row>
    <row r="3596" spans="1:10" x14ac:dyDescent="0.2">
      <c r="A3596" s="14">
        <v>20251031</v>
      </c>
      <c r="B3596" s="15">
        <v>7919</v>
      </c>
      <c r="C3596" s="14" t="s">
        <v>11842</v>
      </c>
      <c r="D3596" s="14" t="s">
        <v>12682</v>
      </c>
      <c r="E3596" s="14">
        <v>3800</v>
      </c>
      <c r="F3596" s="14" t="s">
        <v>8297</v>
      </c>
      <c r="G3596" s="14">
        <v>10</v>
      </c>
      <c r="H3596" s="14" t="s">
        <v>8164</v>
      </c>
      <c r="I3596" s="14" t="s">
        <v>8153</v>
      </c>
      <c r="J3596" s="14" t="s">
        <v>8153</v>
      </c>
    </row>
    <row r="3597" spans="1:10" x14ac:dyDescent="0.2">
      <c r="A3597" s="14">
        <v>20251031</v>
      </c>
      <c r="B3597" s="15">
        <v>7921</v>
      </c>
      <c r="C3597" s="14" t="s">
        <v>11843</v>
      </c>
      <c r="D3597" s="14" t="s">
        <v>12680</v>
      </c>
      <c r="E3597" s="14">
        <v>3800</v>
      </c>
      <c r="F3597" s="14" t="s">
        <v>8297</v>
      </c>
      <c r="G3597" s="14">
        <v>10</v>
      </c>
      <c r="H3597" s="14" t="s">
        <v>8164</v>
      </c>
      <c r="I3597" s="14">
        <v>7</v>
      </c>
      <c r="J3597" s="14" t="s">
        <v>8203</v>
      </c>
    </row>
    <row r="3598" spans="1:10" x14ac:dyDescent="0.2">
      <c r="A3598" s="14">
        <v>20251031</v>
      </c>
      <c r="B3598" s="15">
        <v>7922</v>
      </c>
      <c r="C3598" s="14" t="s">
        <v>11844</v>
      </c>
      <c r="D3598" s="14" t="s">
        <v>12682</v>
      </c>
      <c r="E3598" s="14">
        <v>3800</v>
      </c>
      <c r="F3598" s="14" t="s">
        <v>8297</v>
      </c>
      <c r="G3598" s="14">
        <v>10</v>
      </c>
      <c r="H3598" s="14" t="s">
        <v>8164</v>
      </c>
      <c r="I3598" s="14" t="s">
        <v>8153</v>
      </c>
      <c r="J3598" s="14" t="s">
        <v>8153</v>
      </c>
    </row>
    <row r="3599" spans="1:10" x14ac:dyDescent="0.2">
      <c r="A3599" s="14">
        <v>20251031</v>
      </c>
      <c r="B3599" s="15">
        <v>7923</v>
      </c>
      <c r="C3599" s="14" t="s">
        <v>11845</v>
      </c>
      <c r="D3599" s="14" t="s">
        <v>12682</v>
      </c>
      <c r="E3599" s="14">
        <v>3800</v>
      </c>
      <c r="F3599" s="14" t="s">
        <v>8297</v>
      </c>
      <c r="G3599" s="14">
        <v>10</v>
      </c>
      <c r="H3599" s="14" t="s">
        <v>8164</v>
      </c>
      <c r="I3599" s="14" t="s">
        <v>8153</v>
      </c>
      <c r="J3599" s="14" t="s">
        <v>8153</v>
      </c>
    </row>
    <row r="3600" spans="1:10" x14ac:dyDescent="0.2">
      <c r="A3600" s="14">
        <v>20251031</v>
      </c>
      <c r="B3600" s="15">
        <v>7925</v>
      </c>
      <c r="C3600" s="14" t="s">
        <v>11846</v>
      </c>
      <c r="D3600" s="14" t="s">
        <v>12680</v>
      </c>
      <c r="E3600" s="14">
        <v>3200</v>
      </c>
      <c r="F3600" s="14" t="s">
        <v>8449</v>
      </c>
      <c r="G3600" s="14">
        <v>4</v>
      </c>
      <c r="H3600" s="14" t="s">
        <v>8450</v>
      </c>
      <c r="I3600" s="14">
        <v>7</v>
      </c>
      <c r="J3600" s="14" t="s">
        <v>8203</v>
      </c>
    </row>
    <row r="3601" spans="1:10" x14ac:dyDescent="0.2">
      <c r="A3601" s="14">
        <v>20251031</v>
      </c>
      <c r="B3601" s="15">
        <v>7927</v>
      </c>
      <c r="C3601" s="14" t="s">
        <v>11847</v>
      </c>
      <c r="D3601" s="14" t="s">
        <v>12682</v>
      </c>
      <c r="E3601" s="14">
        <v>3200</v>
      </c>
      <c r="F3601" s="14" t="s">
        <v>8449</v>
      </c>
      <c r="G3601" s="14">
        <v>4</v>
      </c>
      <c r="H3601" s="14" t="s">
        <v>8450</v>
      </c>
      <c r="I3601" s="14" t="s">
        <v>8153</v>
      </c>
      <c r="J3601" s="14" t="s">
        <v>8153</v>
      </c>
    </row>
    <row r="3602" spans="1:10" x14ac:dyDescent="0.2">
      <c r="A3602" s="14">
        <v>20251031</v>
      </c>
      <c r="B3602" s="15">
        <v>7928</v>
      </c>
      <c r="C3602" s="14" t="s">
        <v>11848</v>
      </c>
      <c r="D3602" s="14" t="s">
        <v>12682</v>
      </c>
      <c r="E3602" s="14">
        <v>3200</v>
      </c>
      <c r="F3602" s="14" t="s">
        <v>8449</v>
      </c>
      <c r="G3602" s="14">
        <v>4</v>
      </c>
      <c r="H3602" s="14" t="s">
        <v>8450</v>
      </c>
      <c r="I3602" s="14" t="s">
        <v>8153</v>
      </c>
      <c r="J3602" s="14" t="s">
        <v>8153</v>
      </c>
    </row>
    <row r="3603" spans="1:10" x14ac:dyDescent="0.2">
      <c r="A3603" s="14">
        <v>20251031</v>
      </c>
      <c r="B3603" s="15">
        <v>7931</v>
      </c>
      <c r="C3603" s="14" t="s">
        <v>11849</v>
      </c>
      <c r="D3603" s="14" t="s">
        <v>12680</v>
      </c>
      <c r="E3603" s="14">
        <v>3200</v>
      </c>
      <c r="F3603" s="14" t="s">
        <v>8449</v>
      </c>
      <c r="G3603" s="14">
        <v>4</v>
      </c>
      <c r="H3603" s="14" t="s">
        <v>8450</v>
      </c>
      <c r="I3603" s="14">
        <v>7</v>
      </c>
      <c r="J3603" s="14" t="s">
        <v>8203</v>
      </c>
    </row>
    <row r="3604" spans="1:10" x14ac:dyDescent="0.2">
      <c r="A3604" s="14">
        <v>20251031</v>
      </c>
      <c r="B3604" s="15">
        <v>7932</v>
      </c>
      <c r="C3604" s="14" t="s">
        <v>11850</v>
      </c>
      <c r="D3604" s="14" t="s">
        <v>12682</v>
      </c>
      <c r="E3604" s="14">
        <v>3800</v>
      </c>
      <c r="F3604" s="14" t="s">
        <v>8297</v>
      </c>
      <c r="G3604" s="14">
        <v>10</v>
      </c>
      <c r="H3604" s="14" t="s">
        <v>8164</v>
      </c>
      <c r="I3604" s="14" t="s">
        <v>8153</v>
      </c>
      <c r="J3604" s="14" t="s">
        <v>8153</v>
      </c>
    </row>
    <row r="3605" spans="1:10" x14ac:dyDescent="0.2">
      <c r="A3605" s="14">
        <v>20251031</v>
      </c>
      <c r="B3605" s="15">
        <v>7936</v>
      </c>
      <c r="C3605" s="14" t="s">
        <v>11851</v>
      </c>
      <c r="D3605" s="14" t="s">
        <v>12680</v>
      </c>
      <c r="E3605" s="14">
        <v>3800</v>
      </c>
      <c r="F3605" s="14" t="s">
        <v>8297</v>
      </c>
      <c r="G3605" s="14">
        <v>10</v>
      </c>
      <c r="H3605" s="14" t="s">
        <v>8164</v>
      </c>
      <c r="I3605" s="14">
        <v>2</v>
      </c>
      <c r="J3605" s="14" t="s">
        <v>8533</v>
      </c>
    </row>
    <row r="3606" spans="1:10" x14ac:dyDescent="0.2">
      <c r="A3606" s="14">
        <v>20251031</v>
      </c>
      <c r="B3606" s="15">
        <v>7937</v>
      </c>
      <c r="C3606" s="14" t="s">
        <v>11852</v>
      </c>
      <c r="D3606" s="14" t="s">
        <v>12682</v>
      </c>
      <c r="E3606" s="14">
        <v>3800</v>
      </c>
      <c r="F3606" s="14" t="s">
        <v>8297</v>
      </c>
      <c r="G3606" s="14">
        <v>10</v>
      </c>
      <c r="H3606" s="14" t="s">
        <v>8164</v>
      </c>
      <c r="I3606" s="14">
        <v>7</v>
      </c>
      <c r="J3606" s="14" t="s">
        <v>8203</v>
      </c>
    </row>
    <row r="3607" spans="1:10" x14ac:dyDescent="0.2">
      <c r="A3607" s="14">
        <v>20251031</v>
      </c>
      <c r="B3607" s="15">
        <v>7938</v>
      </c>
      <c r="C3607" s="14" t="s">
        <v>11853</v>
      </c>
      <c r="D3607" s="14" t="s">
        <v>12682</v>
      </c>
      <c r="E3607" s="14">
        <v>3800</v>
      </c>
      <c r="F3607" s="14" t="s">
        <v>8297</v>
      </c>
      <c r="G3607" s="14">
        <v>10</v>
      </c>
      <c r="H3607" s="14" t="s">
        <v>8164</v>
      </c>
      <c r="I3607" s="14" t="s">
        <v>8153</v>
      </c>
      <c r="J3607" s="14" t="s">
        <v>8153</v>
      </c>
    </row>
    <row r="3608" spans="1:10" x14ac:dyDescent="0.2">
      <c r="A3608" s="14">
        <v>20251031</v>
      </c>
      <c r="B3608" s="15">
        <v>7939</v>
      </c>
      <c r="C3608" s="14" t="s">
        <v>11854</v>
      </c>
      <c r="D3608" s="14" t="s">
        <v>12682</v>
      </c>
      <c r="E3608" s="14">
        <v>3800</v>
      </c>
      <c r="F3608" s="14" t="s">
        <v>8297</v>
      </c>
      <c r="G3608" s="14">
        <v>10</v>
      </c>
      <c r="H3608" s="14" t="s">
        <v>8164</v>
      </c>
      <c r="I3608" s="14" t="s">
        <v>8153</v>
      </c>
      <c r="J3608" s="14" t="s">
        <v>8153</v>
      </c>
    </row>
    <row r="3609" spans="1:10" x14ac:dyDescent="0.2">
      <c r="A3609" s="14">
        <v>20251031</v>
      </c>
      <c r="B3609" s="15">
        <v>7940</v>
      </c>
      <c r="C3609" s="14" t="s">
        <v>11855</v>
      </c>
      <c r="D3609" s="14" t="s">
        <v>12682</v>
      </c>
      <c r="E3609" s="14">
        <v>3200</v>
      </c>
      <c r="F3609" s="14" t="s">
        <v>8449</v>
      </c>
      <c r="G3609" s="14">
        <v>4</v>
      </c>
      <c r="H3609" s="14" t="s">
        <v>8450</v>
      </c>
      <c r="I3609" s="14" t="s">
        <v>8153</v>
      </c>
      <c r="J3609" s="14" t="s">
        <v>8153</v>
      </c>
    </row>
    <row r="3610" spans="1:10" x14ac:dyDescent="0.2">
      <c r="A3610" s="14">
        <v>20251031</v>
      </c>
      <c r="B3610" s="15">
        <v>7942</v>
      </c>
      <c r="C3610" s="14" t="s">
        <v>11856</v>
      </c>
      <c r="D3610" s="14" t="s">
        <v>12680</v>
      </c>
      <c r="E3610" s="14">
        <v>3200</v>
      </c>
      <c r="F3610" s="14" t="s">
        <v>8449</v>
      </c>
      <c r="G3610" s="14">
        <v>4</v>
      </c>
      <c r="H3610" s="14" t="s">
        <v>8450</v>
      </c>
      <c r="I3610" s="14">
        <v>7</v>
      </c>
      <c r="J3610" s="14" t="s">
        <v>8203</v>
      </c>
    </row>
    <row r="3611" spans="1:10" x14ac:dyDescent="0.2">
      <c r="A3611" s="14">
        <v>20251031</v>
      </c>
      <c r="B3611" s="15">
        <v>7943</v>
      </c>
      <c r="C3611" s="14" t="s">
        <v>11857</v>
      </c>
      <c r="D3611" s="14" t="s">
        <v>12680</v>
      </c>
      <c r="E3611" s="14">
        <v>3400</v>
      </c>
      <c r="F3611" s="14" t="s">
        <v>9290</v>
      </c>
      <c r="G3611" s="14">
        <v>3</v>
      </c>
      <c r="H3611" s="14" t="s">
        <v>8201</v>
      </c>
      <c r="I3611" s="14">
        <v>6</v>
      </c>
      <c r="J3611" s="14" t="s">
        <v>8150</v>
      </c>
    </row>
    <row r="3612" spans="1:10" x14ac:dyDescent="0.2">
      <c r="A3612" s="14">
        <v>20251031</v>
      </c>
      <c r="B3612" s="15">
        <v>7944</v>
      </c>
      <c r="C3612" s="14" t="s">
        <v>11858</v>
      </c>
      <c r="D3612" s="14" t="s">
        <v>12680</v>
      </c>
      <c r="E3612" s="14">
        <v>3800</v>
      </c>
      <c r="F3612" s="14" t="s">
        <v>8297</v>
      </c>
      <c r="G3612" s="14">
        <v>10</v>
      </c>
      <c r="H3612" s="14" t="s">
        <v>8164</v>
      </c>
      <c r="I3612" s="14">
        <v>6</v>
      </c>
      <c r="J3612" s="14" t="s">
        <v>8150</v>
      </c>
    </row>
    <row r="3613" spans="1:10" x14ac:dyDescent="0.2">
      <c r="A3613" s="14">
        <v>20251031</v>
      </c>
      <c r="B3613" s="15">
        <v>7946</v>
      </c>
      <c r="C3613" s="14" t="s">
        <v>11859</v>
      </c>
      <c r="D3613" s="14" t="s">
        <v>12682</v>
      </c>
      <c r="E3613" s="14">
        <v>3800</v>
      </c>
      <c r="F3613" s="14" t="s">
        <v>8297</v>
      </c>
      <c r="G3613" s="14">
        <v>10</v>
      </c>
      <c r="H3613" s="14" t="s">
        <v>8164</v>
      </c>
      <c r="I3613" s="14" t="s">
        <v>8153</v>
      </c>
      <c r="J3613" s="14" t="s">
        <v>8153</v>
      </c>
    </row>
    <row r="3614" spans="1:10" x14ac:dyDescent="0.2">
      <c r="A3614" s="14">
        <v>20251031</v>
      </c>
      <c r="B3614" s="15">
        <v>7947</v>
      </c>
      <c r="C3614" s="14" t="s">
        <v>11860</v>
      </c>
      <c r="D3614" s="14" t="s">
        <v>12680</v>
      </c>
      <c r="E3614" s="14">
        <v>3200</v>
      </c>
      <c r="F3614" s="14" t="s">
        <v>8449</v>
      </c>
      <c r="G3614" s="14">
        <v>4</v>
      </c>
      <c r="H3614" s="14" t="s">
        <v>8450</v>
      </c>
      <c r="I3614" s="14">
        <v>6</v>
      </c>
      <c r="J3614" s="14" t="s">
        <v>8150</v>
      </c>
    </row>
    <row r="3615" spans="1:10" x14ac:dyDescent="0.2">
      <c r="A3615" s="14">
        <v>20251031</v>
      </c>
      <c r="B3615" s="15">
        <v>7949</v>
      </c>
      <c r="C3615" s="14" t="s">
        <v>11861</v>
      </c>
      <c r="D3615" s="14" t="s">
        <v>12680</v>
      </c>
      <c r="E3615" s="14">
        <v>3800</v>
      </c>
      <c r="F3615" s="14" t="s">
        <v>8297</v>
      </c>
      <c r="G3615" s="14">
        <v>10</v>
      </c>
      <c r="H3615" s="14" t="s">
        <v>8164</v>
      </c>
      <c r="I3615" s="14">
        <v>7</v>
      </c>
      <c r="J3615" s="14" t="s">
        <v>8203</v>
      </c>
    </row>
    <row r="3616" spans="1:10" x14ac:dyDescent="0.2">
      <c r="A3616" s="14">
        <v>20251031</v>
      </c>
      <c r="B3616" s="15">
        <v>7951</v>
      </c>
      <c r="C3616" s="14" t="s">
        <v>11862</v>
      </c>
      <c r="D3616" s="14" t="s">
        <v>12680</v>
      </c>
      <c r="E3616" s="14">
        <v>3800</v>
      </c>
      <c r="F3616" s="14" t="s">
        <v>8297</v>
      </c>
      <c r="G3616" s="14">
        <v>10</v>
      </c>
      <c r="H3616" s="14" t="s">
        <v>8164</v>
      </c>
      <c r="I3616" s="14">
        <v>4</v>
      </c>
      <c r="J3616" s="14" t="s">
        <v>8177</v>
      </c>
    </row>
    <row r="3617" spans="1:10" x14ac:dyDescent="0.2">
      <c r="A3617" s="14">
        <v>20251031</v>
      </c>
      <c r="B3617" s="15">
        <v>7952</v>
      </c>
      <c r="C3617" s="14" t="s">
        <v>11863</v>
      </c>
      <c r="D3617" s="14" t="s">
        <v>12680</v>
      </c>
      <c r="E3617" s="14">
        <v>3800</v>
      </c>
      <c r="F3617" s="14" t="s">
        <v>8297</v>
      </c>
      <c r="G3617" s="14">
        <v>10</v>
      </c>
      <c r="H3617" s="14" t="s">
        <v>8164</v>
      </c>
      <c r="I3617" s="14">
        <v>7</v>
      </c>
      <c r="J3617" s="14" t="s">
        <v>8203</v>
      </c>
    </row>
    <row r="3618" spans="1:10" x14ac:dyDescent="0.2">
      <c r="A3618" s="14">
        <v>20251031</v>
      </c>
      <c r="B3618" s="15">
        <v>7953</v>
      </c>
      <c r="C3618" s="14" t="s">
        <v>11864</v>
      </c>
      <c r="D3618" s="14" t="s">
        <v>12682</v>
      </c>
      <c r="E3618" s="14">
        <v>3800</v>
      </c>
      <c r="F3618" s="14" t="s">
        <v>8297</v>
      </c>
      <c r="G3618" s="14">
        <v>10</v>
      </c>
      <c r="H3618" s="14" t="s">
        <v>8164</v>
      </c>
      <c r="I3618" s="14" t="s">
        <v>8153</v>
      </c>
      <c r="J3618" s="14" t="s">
        <v>8153</v>
      </c>
    </row>
    <row r="3619" spans="1:10" x14ac:dyDescent="0.2">
      <c r="A3619" s="14">
        <v>20251031</v>
      </c>
      <c r="B3619" s="15">
        <v>7955</v>
      </c>
      <c r="C3619" s="14" t="s">
        <v>11865</v>
      </c>
      <c r="D3619" s="14" t="s">
        <v>12680</v>
      </c>
      <c r="E3619" s="14">
        <v>3800</v>
      </c>
      <c r="F3619" s="14" t="s">
        <v>8297</v>
      </c>
      <c r="G3619" s="14">
        <v>10</v>
      </c>
      <c r="H3619" s="14" t="s">
        <v>8164</v>
      </c>
      <c r="I3619" s="14">
        <v>7</v>
      </c>
      <c r="J3619" s="14" t="s">
        <v>8203</v>
      </c>
    </row>
    <row r="3620" spans="1:10" x14ac:dyDescent="0.2">
      <c r="A3620" s="14">
        <v>20251031</v>
      </c>
      <c r="B3620" s="15">
        <v>7956</v>
      </c>
      <c r="C3620" s="14" t="s">
        <v>11866</v>
      </c>
      <c r="D3620" s="14" t="s">
        <v>12680</v>
      </c>
      <c r="E3620" s="14">
        <v>3800</v>
      </c>
      <c r="F3620" s="14" t="s">
        <v>8297</v>
      </c>
      <c r="G3620" s="14">
        <v>10</v>
      </c>
      <c r="H3620" s="14" t="s">
        <v>8164</v>
      </c>
      <c r="I3620" s="14">
        <v>4</v>
      </c>
      <c r="J3620" s="14" t="s">
        <v>8177</v>
      </c>
    </row>
    <row r="3621" spans="1:10" x14ac:dyDescent="0.2">
      <c r="A3621" s="14">
        <v>20251031</v>
      </c>
      <c r="B3621" s="15">
        <v>7957</v>
      </c>
      <c r="C3621" s="14" t="s">
        <v>11867</v>
      </c>
      <c r="D3621" s="14" t="s">
        <v>12682</v>
      </c>
      <c r="E3621" s="14">
        <v>3800</v>
      </c>
      <c r="F3621" s="14" t="s">
        <v>8297</v>
      </c>
      <c r="G3621" s="14">
        <v>10</v>
      </c>
      <c r="H3621" s="14" t="s">
        <v>8164</v>
      </c>
      <c r="I3621" s="14" t="s">
        <v>8153</v>
      </c>
      <c r="J3621" s="14" t="s">
        <v>8153</v>
      </c>
    </row>
    <row r="3622" spans="1:10" x14ac:dyDescent="0.2">
      <c r="A3622" s="14">
        <v>20251031</v>
      </c>
      <c r="B3622" s="15">
        <v>7962</v>
      </c>
      <c r="C3622" s="14" t="s">
        <v>11868</v>
      </c>
      <c r="D3622" s="14" t="s">
        <v>12680</v>
      </c>
      <c r="E3622" s="14">
        <v>3800</v>
      </c>
      <c r="F3622" s="14" t="s">
        <v>8297</v>
      </c>
      <c r="G3622" s="14">
        <v>10</v>
      </c>
      <c r="H3622" s="14" t="s">
        <v>8164</v>
      </c>
      <c r="I3622" s="14">
        <v>7</v>
      </c>
      <c r="J3622" s="14" t="s">
        <v>8203</v>
      </c>
    </row>
    <row r="3623" spans="1:10" x14ac:dyDescent="0.2">
      <c r="A3623" s="14">
        <v>20251031</v>
      </c>
      <c r="B3623" s="15">
        <v>7963</v>
      </c>
      <c r="C3623" s="14" t="s">
        <v>11869</v>
      </c>
      <c r="D3623" s="14" t="s">
        <v>12682</v>
      </c>
      <c r="E3623" s="14">
        <v>3800</v>
      </c>
      <c r="F3623" s="14" t="s">
        <v>8297</v>
      </c>
      <c r="G3623" s="14">
        <v>10</v>
      </c>
      <c r="H3623" s="14" t="s">
        <v>8164</v>
      </c>
      <c r="I3623" s="14" t="s">
        <v>8153</v>
      </c>
      <c r="J3623" s="14" t="s">
        <v>8153</v>
      </c>
    </row>
    <row r="3624" spans="1:10" x14ac:dyDescent="0.2">
      <c r="A3624" s="14">
        <v>20251031</v>
      </c>
      <c r="B3624" s="15">
        <v>7965</v>
      </c>
      <c r="C3624" s="14" t="s">
        <v>11870</v>
      </c>
      <c r="D3624" s="14" t="s">
        <v>12680</v>
      </c>
      <c r="E3624" s="14">
        <v>3650</v>
      </c>
      <c r="F3624" s="14" t="s">
        <v>9125</v>
      </c>
      <c r="G3624" s="14">
        <v>9</v>
      </c>
      <c r="H3624" s="14" t="s">
        <v>8705</v>
      </c>
      <c r="I3624" s="14">
        <v>6</v>
      </c>
      <c r="J3624" s="14" t="s">
        <v>8150</v>
      </c>
    </row>
    <row r="3625" spans="1:10" x14ac:dyDescent="0.2">
      <c r="A3625" s="14">
        <v>20251031</v>
      </c>
      <c r="B3625" s="15">
        <v>7966</v>
      </c>
      <c r="C3625" s="14" t="s">
        <v>11871</v>
      </c>
      <c r="D3625" s="14" t="s">
        <v>12680</v>
      </c>
      <c r="E3625" s="14">
        <v>3800</v>
      </c>
      <c r="F3625" s="14" t="s">
        <v>8297</v>
      </c>
      <c r="G3625" s="14">
        <v>10</v>
      </c>
      <c r="H3625" s="14" t="s">
        <v>8164</v>
      </c>
      <c r="I3625" s="14">
        <v>6</v>
      </c>
      <c r="J3625" s="14" t="s">
        <v>8150</v>
      </c>
    </row>
    <row r="3626" spans="1:10" x14ac:dyDescent="0.2">
      <c r="A3626" s="14">
        <v>20251031</v>
      </c>
      <c r="B3626" s="15">
        <v>7970</v>
      </c>
      <c r="C3626" s="14" t="s">
        <v>11872</v>
      </c>
      <c r="D3626" s="14" t="s">
        <v>12680</v>
      </c>
      <c r="E3626" s="14">
        <v>3200</v>
      </c>
      <c r="F3626" s="14" t="s">
        <v>8449</v>
      </c>
      <c r="G3626" s="14">
        <v>4</v>
      </c>
      <c r="H3626" s="14" t="s">
        <v>8450</v>
      </c>
      <c r="I3626" s="14">
        <v>6</v>
      </c>
      <c r="J3626" s="14" t="s">
        <v>8150</v>
      </c>
    </row>
    <row r="3627" spans="1:10" x14ac:dyDescent="0.2">
      <c r="A3627" s="14">
        <v>20251031</v>
      </c>
      <c r="B3627" s="15">
        <v>7971</v>
      </c>
      <c r="C3627" s="14" t="s">
        <v>11873</v>
      </c>
      <c r="D3627" s="14" t="s">
        <v>12682</v>
      </c>
      <c r="E3627" s="14">
        <v>3200</v>
      </c>
      <c r="F3627" s="14" t="s">
        <v>8449</v>
      </c>
      <c r="G3627" s="14">
        <v>4</v>
      </c>
      <c r="H3627" s="14" t="s">
        <v>8450</v>
      </c>
      <c r="I3627" s="14" t="s">
        <v>8153</v>
      </c>
      <c r="J3627" s="14" t="s">
        <v>8153</v>
      </c>
    </row>
    <row r="3628" spans="1:10" x14ac:dyDescent="0.2">
      <c r="A3628" s="14">
        <v>20251031</v>
      </c>
      <c r="B3628" s="15">
        <v>7972</v>
      </c>
      <c r="C3628" s="14" t="s">
        <v>11874</v>
      </c>
      <c r="D3628" s="14" t="s">
        <v>12680</v>
      </c>
      <c r="E3628" s="14">
        <v>3800</v>
      </c>
      <c r="F3628" s="14" t="s">
        <v>8297</v>
      </c>
      <c r="G3628" s="14">
        <v>10</v>
      </c>
      <c r="H3628" s="14" t="s">
        <v>8164</v>
      </c>
      <c r="I3628" s="14">
        <v>6</v>
      </c>
      <c r="J3628" s="14" t="s">
        <v>8150</v>
      </c>
    </row>
    <row r="3629" spans="1:10" x14ac:dyDescent="0.2">
      <c r="A3629" s="14">
        <v>20251031</v>
      </c>
      <c r="B3629" s="15">
        <v>7974</v>
      </c>
      <c r="C3629" s="14" t="s">
        <v>11875</v>
      </c>
      <c r="D3629" s="14" t="s">
        <v>12680</v>
      </c>
      <c r="E3629" s="14">
        <v>3800</v>
      </c>
      <c r="F3629" s="14" t="s">
        <v>8297</v>
      </c>
      <c r="G3629" s="14">
        <v>10</v>
      </c>
      <c r="H3629" s="14" t="s">
        <v>8164</v>
      </c>
      <c r="I3629" s="14">
        <v>1</v>
      </c>
      <c r="J3629" s="14" t="s">
        <v>9161</v>
      </c>
    </row>
    <row r="3630" spans="1:10" x14ac:dyDescent="0.2">
      <c r="A3630" s="14">
        <v>20251031</v>
      </c>
      <c r="B3630" s="15">
        <v>7975</v>
      </c>
      <c r="C3630" s="14" t="s">
        <v>11876</v>
      </c>
      <c r="D3630" s="14" t="s">
        <v>12682</v>
      </c>
      <c r="E3630" s="14">
        <v>3800</v>
      </c>
      <c r="F3630" s="14" t="s">
        <v>8297</v>
      </c>
      <c r="G3630" s="14">
        <v>10</v>
      </c>
      <c r="H3630" s="14" t="s">
        <v>8164</v>
      </c>
      <c r="I3630" s="14" t="s">
        <v>8153</v>
      </c>
      <c r="J3630" s="14" t="s">
        <v>8153</v>
      </c>
    </row>
    <row r="3631" spans="1:10" x14ac:dyDescent="0.2">
      <c r="A3631" s="14">
        <v>20251031</v>
      </c>
      <c r="B3631" s="15">
        <v>7976</v>
      </c>
      <c r="C3631" s="14" t="s">
        <v>11877</v>
      </c>
      <c r="D3631" s="14" t="s">
        <v>12680</v>
      </c>
      <c r="E3631" s="14">
        <v>3800</v>
      </c>
      <c r="F3631" s="14" t="s">
        <v>8297</v>
      </c>
      <c r="G3631" s="14">
        <v>10</v>
      </c>
      <c r="H3631" s="14" t="s">
        <v>8164</v>
      </c>
      <c r="I3631" s="14">
        <v>6</v>
      </c>
      <c r="J3631" s="14" t="s">
        <v>8150</v>
      </c>
    </row>
    <row r="3632" spans="1:10" x14ac:dyDescent="0.2">
      <c r="A3632" s="14">
        <v>20251031</v>
      </c>
      <c r="B3632" s="15">
        <v>7979</v>
      </c>
      <c r="C3632" s="14" t="s">
        <v>11878</v>
      </c>
      <c r="D3632" s="14" t="s">
        <v>12680</v>
      </c>
      <c r="E3632" s="14">
        <v>3750</v>
      </c>
      <c r="F3632" s="14" t="s">
        <v>8704</v>
      </c>
      <c r="G3632" s="14">
        <v>9</v>
      </c>
      <c r="H3632" s="14" t="s">
        <v>8705</v>
      </c>
      <c r="I3632" s="14">
        <v>7</v>
      </c>
      <c r="J3632" s="14" t="s">
        <v>8203</v>
      </c>
    </row>
    <row r="3633" spans="1:10" x14ac:dyDescent="0.2">
      <c r="A3633" s="14">
        <v>20251031</v>
      </c>
      <c r="B3633" s="15">
        <v>7980</v>
      </c>
      <c r="C3633" s="14" t="s">
        <v>11879</v>
      </c>
      <c r="D3633" s="14" t="s">
        <v>12682</v>
      </c>
      <c r="E3633" s="14">
        <v>3800</v>
      </c>
      <c r="F3633" s="14" t="s">
        <v>8297</v>
      </c>
      <c r="G3633" s="14">
        <v>10</v>
      </c>
      <c r="H3633" s="14" t="s">
        <v>8164</v>
      </c>
      <c r="I3633" s="14" t="s">
        <v>8153</v>
      </c>
      <c r="J3633" s="14" t="s">
        <v>8153</v>
      </c>
    </row>
    <row r="3634" spans="1:10" x14ac:dyDescent="0.2">
      <c r="A3634" s="14">
        <v>20251031</v>
      </c>
      <c r="B3634" s="15">
        <v>7981</v>
      </c>
      <c r="C3634" s="14" t="s">
        <v>11880</v>
      </c>
      <c r="D3634" s="14" t="s">
        <v>12680</v>
      </c>
      <c r="E3634" s="14">
        <v>3800</v>
      </c>
      <c r="F3634" s="14" t="s">
        <v>8297</v>
      </c>
      <c r="G3634" s="14">
        <v>10</v>
      </c>
      <c r="H3634" s="14" t="s">
        <v>8164</v>
      </c>
      <c r="I3634" s="14">
        <v>6</v>
      </c>
      <c r="J3634" s="14" t="s">
        <v>8150</v>
      </c>
    </row>
    <row r="3635" spans="1:10" x14ac:dyDescent="0.2">
      <c r="A3635" s="14">
        <v>20251031</v>
      </c>
      <c r="B3635" s="15">
        <v>7983</v>
      </c>
      <c r="C3635" s="14" t="s">
        <v>11881</v>
      </c>
      <c r="D3635" s="14" t="s">
        <v>12682</v>
      </c>
      <c r="E3635" s="14">
        <v>3800</v>
      </c>
      <c r="F3635" s="14" t="s">
        <v>8297</v>
      </c>
      <c r="G3635" s="14">
        <v>10</v>
      </c>
      <c r="H3635" s="14" t="s">
        <v>8164</v>
      </c>
      <c r="I3635" s="14" t="s">
        <v>8153</v>
      </c>
      <c r="J3635" s="14" t="s">
        <v>8153</v>
      </c>
    </row>
    <row r="3636" spans="1:10" x14ac:dyDescent="0.2">
      <c r="A3636" s="14">
        <v>20251031</v>
      </c>
      <c r="B3636" s="15">
        <v>7984</v>
      </c>
      <c r="C3636" s="14" t="s">
        <v>11882</v>
      </c>
      <c r="D3636" s="14" t="s">
        <v>12680</v>
      </c>
      <c r="E3636" s="14">
        <v>3800</v>
      </c>
      <c r="F3636" s="14" t="s">
        <v>8297</v>
      </c>
      <c r="G3636" s="14">
        <v>10</v>
      </c>
      <c r="H3636" s="14" t="s">
        <v>8164</v>
      </c>
      <c r="I3636" s="14">
        <v>4</v>
      </c>
      <c r="J3636" s="14" t="s">
        <v>8177</v>
      </c>
    </row>
    <row r="3637" spans="1:10" x14ac:dyDescent="0.2">
      <c r="A3637" s="14">
        <v>20251031</v>
      </c>
      <c r="B3637" s="15">
        <v>7985</v>
      </c>
      <c r="C3637" s="14" t="s">
        <v>11883</v>
      </c>
      <c r="D3637" s="14" t="s">
        <v>12682</v>
      </c>
      <c r="E3637" s="14">
        <v>3550</v>
      </c>
      <c r="F3637" s="14" t="s">
        <v>9189</v>
      </c>
      <c r="G3637" s="14">
        <v>3</v>
      </c>
      <c r="H3637" s="14" t="s">
        <v>8201</v>
      </c>
      <c r="I3637" s="14" t="s">
        <v>8153</v>
      </c>
      <c r="J3637" s="14" t="s">
        <v>8153</v>
      </c>
    </row>
    <row r="3638" spans="1:10" x14ac:dyDescent="0.2">
      <c r="A3638" s="14">
        <v>20251031</v>
      </c>
      <c r="B3638" s="15">
        <v>7986</v>
      </c>
      <c r="C3638" s="14" t="s">
        <v>11884</v>
      </c>
      <c r="D3638" s="14" t="s">
        <v>12682</v>
      </c>
      <c r="E3638" s="14">
        <v>3800</v>
      </c>
      <c r="F3638" s="14" t="s">
        <v>8297</v>
      </c>
      <c r="G3638" s="14">
        <v>10</v>
      </c>
      <c r="H3638" s="14" t="s">
        <v>8164</v>
      </c>
      <c r="I3638" s="14" t="s">
        <v>8153</v>
      </c>
      <c r="J3638" s="14" t="s">
        <v>8153</v>
      </c>
    </row>
    <row r="3639" spans="1:10" x14ac:dyDescent="0.2">
      <c r="A3639" s="14">
        <v>20251031</v>
      </c>
      <c r="B3639" s="15">
        <v>7987</v>
      </c>
      <c r="C3639" s="14" t="s">
        <v>11885</v>
      </c>
      <c r="D3639" s="14" t="s">
        <v>12682</v>
      </c>
      <c r="E3639" s="14">
        <v>3800</v>
      </c>
      <c r="F3639" s="14" t="s">
        <v>8297</v>
      </c>
      <c r="G3639" s="14">
        <v>10</v>
      </c>
      <c r="H3639" s="14" t="s">
        <v>8164</v>
      </c>
      <c r="I3639" s="14">
        <v>7</v>
      </c>
      <c r="J3639" s="14" t="s">
        <v>8203</v>
      </c>
    </row>
    <row r="3640" spans="1:10" x14ac:dyDescent="0.2">
      <c r="A3640" s="14">
        <v>20251031</v>
      </c>
      <c r="B3640" s="15">
        <v>7988</v>
      </c>
      <c r="C3640" s="14" t="s">
        <v>11886</v>
      </c>
      <c r="D3640" s="14" t="s">
        <v>12680</v>
      </c>
      <c r="E3640" s="14">
        <v>3200</v>
      </c>
      <c r="F3640" s="14" t="s">
        <v>8449</v>
      </c>
      <c r="G3640" s="14">
        <v>4</v>
      </c>
      <c r="H3640" s="14" t="s">
        <v>8450</v>
      </c>
      <c r="I3640" s="14">
        <v>4</v>
      </c>
      <c r="J3640" s="14" t="s">
        <v>8177</v>
      </c>
    </row>
    <row r="3641" spans="1:10" x14ac:dyDescent="0.2">
      <c r="A3641" s="14">
        <v>20251031</v>
      </c>
      <c r="B3641" s="15">
        <v>7989</v>
      </c>
      <c r="C3641" s="14" t="s">
        <v>11887</v>
      </c>
      <c r="D3641" s="14" t="s">
        <v>12680</v>
      </c>
      <c r="E3641" s="14">
        <v>3550</v>
      </c>
      <c r="F3641" s="14" t="s">
        <v>9189</v>
      </c>
      <c r="G3641" s="14">
        <v>3</v>
      </c>
      <c r="H3641" s="14" t="s">
        <v>8201</v>
      </c>
      <c r="I3641" s="14">
        <v>7</v>
      </c>
      <c r="J3641" s="14" t="s">
        <v>8203</v>
      </c>
    </row>
    <row r="3642" spans="1:10" x14ac:dyDescent="0.2">
      <c r="A3642" s="14">
        <v>20251031</v>
      </c>
      <c r="B3642" s="15">
        <v>7990</v>
      </c>
      <c r="C3642" s="14" t="s">
        <v>11888</v>
      </c>
      <c r="D3642" s="14" t="s">
        <v>12680</v>
      </c>
      <c r="E3642" s="14">
        <v>3800</v>
      </c>
      <c r="F3642" s="14" t="s">
        <v>8297</v>
      </c>
      <c r="G3642" s="14">
        <v>10</v>
      </c>
      <c r="H3642" s="14" t="s">
        <v>8164</v>
      </c>
      <c r="I3642" s="14">
        <v>6</v>
      </c>
      <c r="J3642" s="14" t="s">
        <v>8150</v>
      </c>
    </row>
    <row r="3643" spans="1:10" x14ac:dyDescent="0.2">
      <c r="A3643" s="14">
        <v>20251031</v>
      </c>
      <c r="B3643" s="15">
        <v>7991</v>
      </c>
      <c r="C3643" s="14" t="s">
        <v>11889</v>
      </c>
      <c r="D3643" s="14" t="s">
        <v>12682</v>
      </c>
      <c r="E3643" s="14">
        <v>3600</v>
      </c>
      <c r="F3643" s="14" t="s">
        <v>8526</v>
      </c>
      <c r="G3643" s="14">
        <v>8</v>
      </c>
      <c r="H3643" s="14" t="s">
        <v>8526</v>
      </c>
      <c r="I3643" s="14" t="s">
        <v>8153</v>
      </c>
      <c r="J3643" s="14" t="s">
        <v>8153</v>
      </c>
    </row>
    <row r="3644" spans="1:10" x14ac:dyDescent="0.2">
      <c r="A3644" s="14">
        <v>20251031</v>
      </c>
      <c r="B3644" s="15">
        <v>7992</v>
      </c>
      <c r="C3644" s="14" t="s">
        <v>11890</v>
      </c>
      <c r="D3644" s="14" t="s">
        <v>12682</v>
      </c>
      <c r="E3644" s="14">
        <v>3800</v>
      </c>
      <c r="F3644" s="14" t="s">
        <v>8297</v>
      </c>
      <c r="G3644" s="14">
        <v>10</v>
      </c>
      <c r="H3644" s="14" t="s">
        <v>8164</v>
      </c>
      <c r="I3644" s="14" t="s">
        <v>8153</v>
      </c>
      <c r="J3644" s="14" t="s">
        <v>8153</v>
      </c>
    </row>
    <row r="3645" spans="1:10" x14ac:dyDescent="0.2">
      <c r="A3645" s="14">
        <v>20251031</v>
      </c>
      <c r="B3645" s="15">
        <v>7994</v>
      </c>
      <c r="C3645" s="14" t="s">
        <v>11891</v>
      </c>
      <c r="D3645" s="14" t="s">
        <v>12680</v>
      </c>
      <c r="E3645" s="14">
        <v>3800</v>
      </c>
      <c r="F3645" s="14" t="s">
        <v>8297</v>
      </c>
      <c r="G3645" s="14">
        <v>10</v>
      </c>
      <c r="H3645" s="14" t="s">
        <v>8164</v>
      </c>
      <c r="I3645" s="14">
        <v>6</v>
      </c>
      <c r="J3645" s="14" t="s">
        <v>8150</v>
      </c>
    </row>
    <row r="3646" spans="1:10" x14ac:dyDescent="0.2">
      <c r="A3646" s="14">
        <v>20251031</v>
      </c>
      <c r="B3646" s="15">
        <v>7995</v>
      </c>
      <c r="C3646" s="14" t="s">
        <v>11892</v>
      </c>
      <c r="D3646" s="14" t="s">
        <v>12680</v>
      </c>
      <c r="E3646" s="14">
        <v>3200</v>
      </c>
      <c r="F3646" s="14" t="s">
        <v>8449</v>
      </c>
      <c r="G3646" s="14">
        <v>4</v>
      </c>
      <c r="H3646" s="14" t="s">
        <v>8450</v>
      </c>
      <c r="I3646" s="14">
        <v>6</v>
      </c>
      <c r="J3646" s="14" t="s">
        <v>8150</v>
      </c>
    </row>
    <row r="3647" spans="1:10" x14ac:dyDescent="0.2">
      <c r="A3647" s="14">
        <v>20251031</v>
      </c>
      <c r="B3647" s="15">
        <v>7997</v>
      </c>
      <c r="C3647" s="14" t="s">
        <v>11893</v>
      </c>
      <c r="D3647" s="14" t="s">
        <v>12682</v>
      </c>
      <c r="E3647" s="14">
        <v>3800</v>
      </c>
      <c r="F3647" s="14" t="s">
        <v>8297</v>
      </c>
      <c r="G3647" s="14">
        <v>10</v>
      </c>
      <c r="H3647" s="14" t="s">
        <v>8164</v>
      </c>
      <c r="I3647" s="14" t="s">
        <v>8153</v>
      </c>
      <c r="J3647" s="14" t="s">
        <v>8153</v>
      </c>
    </row>
    <row r="3648" spans="1:10" x14ac:dyDescent="0.2">
      <c r="A3648" s="14">
        <v>20251031</v>
      </c>
      <c r="B3648" s="15">
        <v>7999</v>
      </c>
      <c r="C3648" s="14" t="s">
        <v>11894</v>
      </c>
      <c r="D3648" s="14" t="s">
        <v>12682</v>
      </c>
      <c r="E3648" s="14">
        <v>3650</v>
      </c>
      <c r="F3648" s="14" t="s">
        <v>9125</v>
      </c>
      <c r="G3648" s="14">
        <v>9</v>
      </c>
      <c r="H3648" s="14" t="s">
        <v>8705</v>
      </c>
      <c r="I3648" s="14" t="s">
        <v>8153</v>
      </c>
      <c r="J3648" s="14" t="s">
        <v>8153</v>
      </c>
    </row>
    <row r="3649" spans="1:10" x14ac:dyDescent="0.2">
      <c r="A3649" s="14">
        <v>20251031</v>
      </c>
      <c r="B3649" s="15">
        <v>8001</v>
      </c>
      <c r="C3649" s="14" t="s">
        <v>11895</v>
      </c>
      <c r="D3649" s="14" t="s">
        <v>12680</v>
      </c>
      <c r="E3649" s="14">
        <v>6050</v>
      </c>
      <c r="F3649" s="14" t="s">
        <v>8300</v>
      </c>
      <c r="G3649" s="14">
        <v>13</v>
      </c>
      <c r="H3649" s="14" t="s">
        <v>8301</v>
      </c>
      <c r="I3649" s="14">
        <v>1</v>
      </c>
      <c r="J3649" s="14" t="s">
        <v>9161</v>
      </c>
    </row>
    <row r="3650" spans="1:10" x14ac:dyDescent="0.2">
      <c r="A3650" s="14">
        <v>20251031</v>
      </c>
      <c r="B3650" s="15">
        <v>8002</v>
      </c>
      <c r="C3650" s="14" t="s">
        <v>11896</v>
      </c>
      <c r="D3650" s="14" t="s">
        <v>12680</v>
      </c>
      <c r="E3650" s="14">
        <v>6050</v>
      </c>
      <c r="F3650" s="14" t="s">
        <v>8300</v>
      </c>
      <c r="G3650" s="14">
        <v>13</v>
      </c>
      <c r="H3650" s="14" t="s">
        <v>8301</v>
      </c>
      <c r="I3650" s="14">
        <v>2</v>
      </c>
      <c r="J3650" s="14" t="s">
        <v>8533</v>
      </c>
    </row>
    <row r="3651" spans="1:10" x14ac:dyDescent="0.2">
      <c r="A3651" s="14">
        <v>20251031</v>
      </c>
      <c r="B3651" s="15">
        <v>8005</v>
      </c>
      <c r="C3651" s="14" t="s">
        <v>11897</v>
      </c>
      <c r="D3651" s="14" t="s">
        <v>12680</v>
      </c>
      <c r="E3651" s="14">
        <v>6100</v>
      </c>
      <c r="F3651" s="14" t="s">
        <v>8214</v>
      </c>
      <c r="G3651" s="14">
        <v>14</v>
      </c>
      <c r="H3651" s="14" t="s">
        <v>8215</v>
      </c>
      <c r="I3651" s="14">
        <v>7</v>
      </c>
      <c r="J3651" s="14" t="s">
        <v>8203</v>
      </c>
    </row>
    <row r="3652" spans="1:10" x14ac:dyDescent="0.2">
      <c r="A3652" s="14">
        <v>20251031</v>
      </c>
      <c r="B3652" s="15">
        <v>8006</v>
      </c>
      <c r="C3652" s="14" t="s">
        <v>11898</v>
      </c>
      <c r="D3652" s="14" t="s">
        <v>12682</v>
      </c>
      <c r="E3652" s="14">
        <v>6050</v>
      </c>
      <c r="F3652" s="14" t="s">
        <v>8300</v>
      </c>
      <c r="G3652" s="14">
        <v>13</v>
      </c>
      <c r="H3652" s="14" t="s">
        <v>8301</v>
      </c>
      <c r="I3652" s="14" t="s">
        <v>8153</v>
      </c>
      <c r="J3652" s="14" t="s">
        <v>8153</v>
      </c>
    </row>
    <row r="3653" spans="1:10" x14ac:dyDescent="0.2">
      <c r="A3653" s="14">
        <v>20251031</v>
      </c>
      <c r="B3653" s="15">
        <v>8007</v>
      </c>
      <c r="C3653" s="14" t="s">
        <v>11899</v>
      </c>
      <c r="D3653" s="14" t="s">
        <v>12680</v>
      </c>
      <c r="E3653" s="14">
        <v>6050</v>
      </c>
      <c r="F3653" s="14" t="s">
        <v>8300</v>
      </c>
      <c r="G3653" s="14">
        <v>13</v>
      </c>
      <c r="H3653" s="14" t="s">
        <v>8301</v>
      </c>
      <c r="I3653" s="14" t="s">
        <v>8153</v>
      </c>
      <c r="J3653" s="14" t="s">
        <v>8153</v>
      </c>
    </row>
    <row r="3654" spans="1:10" x14ac:dyDescent="0.2">
      <c r="A3654" s="14">
        <v>20251031</v>
      </c>
      <c r="B3654" s="15">
        <v>8008</v>
      </c>
      <c r="C3654" s="14" t="s">
        <v>11900</v>
      </c>
      <c r="D3654" s="14" t="s">
        <v>12680</v>
      </c>
      <c r="E3654" s="14">
        <v>6100</v>
      </c>
      <c r="F3654" s="14" t="s">
        <v>8214</v>
      </c>
      <c r="G3654" s="14">
        <v>14</v>
      </c>
      <c r="H3654" s="14" t="s">
        <v>8215</v>
      </c>
      <c r="I3654" s="14">
        <v>6</v>
      </c>
      <c r="J3654" s="14" t="s">
        <v>8150</v>
      </c>
    </row>
    <row r="3655" spans="1:10" x14ac:dyDescent="0.2">
      <c r="A3655" s="14">
        <v>20251031</v>
      </c>
      <c r="B3655" s="15">
        <v>8011</v>
      </c>
      <c r="C3655" s="14" t="s">
        <v>11901</v>
      </c>
      <c r="D3655" s="14" t="s">
        <v>12680</v>
      </c>
      <c r="E3655" s="14">
        <v>3100</v>
      </c>
      <c r="F3655" s="14" t="s">
        <v>9217</v>
      </c>
      <c r="G3655" s="14">
        <v>4</v>
      </c>
      <c r="H3655" s="14" t="s">
        <v>8450</v>
      </c>
      <c r="I3655" s="14">
        <v>7</v>
      </c>
      <c r="J3655" s="14" t="s">
        <v>8203</v>
      </c>
    </row>
    <row r="3656" spans="1:10" x14ac:dyDescent="0.2">
      <c r="A3656" s="14">
        <v>20251031</v>
      </c>
      <c r="B3656" s="15">
        <v>8012</v>
      </c>
      <c r="C3656" s="14" t="s">
        <v>11902</v>
      </c>
      <c r="D3656" s="14" t="s">
        <v>12680</v>
      </c>
      <c r="E3656" s="14">
        <v>6050</v>
      </c>
      <c r="F3656" s="14" t="s">
        <v>8300</v>
      </c>
      <c r="G3656" s="14">
        <v>13</v>
      </c>
      <c r="H3656" s="14" t="s">
        <v>8301</v>
      </c>
      <c r="I3656" s="14">
        <v>4</v>
      </c>
      <c r="J3656" s="14" t="s">
        <v>8177</v>
      </c>
    </row>
    <row r="3657" spans="1:10" x14ac:dyDescent="0.2">
      <c r="A3657" s="14">
        <v>20251031</v>
      </c>
      <c r="B3657" s="15">
        <v>8013</v>
      </c>
      <c r="C3657" s="14" t="s">
        <v>11903</v>
      </c>
      <c r="D3657" s="14" t="s">
        <v>12682</v>
      </c>
      <c r="E3657" s="14">
        <v>3100</v>
      </c>
      <c r="F3657" s="14" t="s">
        <v>9217</v>
      </c>
      <c r="G3657" s="14">
        <v>4</v>
      </c>
      <c r="H3657" s="14" t="s">
        <v>8450</v>
      </c>
      <c r="I3657" s="14" t="s">
        <v>8153</v>
      </c>
      <c r="J3657" s="14" t="s">
        <v>8153</v>
      </c>
    </row>
    <row r="3658" spans="1:10" x14ac:dyDescent="0.2">
      <c r="A3658" s="14">
        <v>20251031</v>
      </c>
      <c r="B3658" s="15">
        <v>8014</v>
      </c>
      <c r="C3658" s="14" t="s">
        <v>11904</v>
      </c>
      <c r="D3658" s="14" t="s">
        <v>12680</v>
      </c>
      <c r="E3658" s="14">
        <v>6050</v>
      </c>
      <c r="F3658" s="14" t="s">
        <v>8300</v>
      </c>
      <c r="G3658" s="14">
        <v>13</v>
      </c>
      <c r="H3658" s="14" t="s">
        <v>8301</v>
      </c>
      <c r="I3658" s="14">
        <v>7</v>
      </c>
      <c r="J3658" s="14" t="s">
        <v>8203</v>
      </c>
    </row>
    <row r="3659" spans="1:10" x14ac:dyDescent="0.2">
      <c r="A3659" s="14">
        <v>20251031</v>
      </c>
      <c r="B3659" s="15">
        <v>8015</v>
      </c>
      <c r="C3659" s="14" t="s">
        <v>11905</v>
      </c>
      <c r="D3659" s="14" t="s">
        <v>12680</v>
      </c>
      <c r="E3659" s="14">
        <v>6050</v>
      </c>
      <c r="F3659" s="14" t="s">
        <v>8300</v>
      </c>
      <c r="G3659" s="14">
        <v>13</v>
      </c>
      <c r="H3659" s="14" t="s">
        <v>8301</v>
      </c>
      <c r="I3659" s="14">
        <v>2</v>
      </c>
      <c r="J3659" s="14" t="s">
        <v>8533</v>
      </c>
    </row>
    <row r="3660" spans="1:10" x14ac:dyDescent="0.2">
      <c r="A3660" s="14">
        <v>20251031</v>
      </c>
      <c r="B3660" s="15">
        <v>8016</v>
      </c>
      <c r="C3660" s="14" t="s">
        <v>11906</v>
      </c>
      <c r="D3660" s="14" t="s">
        <v>12680</v>
      </c>
      <c r="E3660" s="14">
        <v>3100</v>
      </c>
      <c r="F3660" s="14" t="s">
        <v>9217</v>
      </c>
      <c r="G3660" s="14">
        <v>4</v>
      </c>
      <c r="H3660" s="14" t="s">
        <v>8450</v>
      </c>
      <c r="I3660" s="14">
        <v>6</v>
      </c>
      <c r="J3660" s="14" t="s">
        <v>8150</v>
      </c>
    </row>
    <row r="3661" spans="1:10" x14ac:dyDescent="0.2">
      <c r="A3661" s="14">
        <v>20251031</v>
      </c>
      <c r="B3661" s="15">
        <v>8018</v>
      </c>
      <c r="C3661" s="14" t="s">
        <v>11907</v>
      </c>
      <c r="D3661" s="14" t="s">
        <v>12682</v>
      </c>
      <c r="E3661" s="14">
        <v>6050</v>
      </c>
      <c r="F3661" s="14" t="s">
        <v>8300</v>
      </c>
      <c r="G3661" s="14">
        <v>13</v>
      </c>
      <c r="H3661" s="14" t="s">
        <v>8301</v>
      </c>
      <c r="I3661" s="14">
        <v>7</v>
      </c>
      <c r="J3661" s="14" t="s">
        <v>8203</v>
      </c>
    </row>
    <row r="3662" spans="1:10" x14ac:dyDescent="0.2">
      <c r="A3662" s="14">
        <v>20251031</v>
      </c>
      <c r="B3662" s="15">
        <v>8020</v>
      </c>
      <c r="C3662" s="14" t="s">
        <v>11908</v>
      </c>
      <c r="D3662" s="14" t="s">
        <v>12680</v>
      </c>
      <c r="E3662" s="14">
        <v>6050</v>
      </c>
      <c r="F3662" s="14" t="s">
        <v>8300</v>
      </c>
      <c r="G3662" s="14">
        <v>13</v>
      </c>
      <c r="H3662" s="14" t="s">
        <v>8301</v>
      </c>
      <c r="I3662" s="14">
        <v>4</v>
      </c>
      <c r="J3662" s="14" t="s">
        <v>8177</v>
      </c>
    </row>
    <row r="3663" spans="1:10" x14ac:dyDescent="0.2">
      <c r="A3663" s="14">
        <v>20251031</v>
      </c>
      <c r="B3663" s="15">
        <v>8022</v>
      </c>
      <c r="C3663" s="14" t="s">
        <v>11909</v>
      </c>
      <c r="D3663" s="14" t="s">
        <v>12680</v>
      </c>
      <c r="E3663" s="14">
        <v>3800</v>
      </c>
      <c r="F3663" s="14" t="s">
        <v>8297</v>
      </c>
      <c r="G3663" s="14">
        <v>10</v>
      </c>
      <c r="H3663" s="14" t="s">
        <v>8164</v>
      </c>
      <c r="I3663" s="14">
        <v>6</v>
      </c>
      <c r="J3663" s="14" t="s">
        <v>8150</v>
      </c>
    </row>
    <row r="3664" spans="1:10" x14ac:dyDescent="0.2">
      <c r="A3664" s="14">
        <v>20251031</v>
      </c>
      <c r="B3664" s="15">
        <v>8023</v>
      </c>
      <c r="C3664" s="14" t="s">
        <v>11910</v>
      </c>
      <c r="D3664" s="14" t="s">
        <v>12682</v>
      </c>
      <c r="E3664" s="14">
        <v>5250</v>
      </c>
      <c r="F3664" s="14" t="s">
        <v>8163</v>
      </c>
      <c r="G3664" s="14">
        <v>10</v>
      </c>
      <c r="H3664" s="14" t="s">
        <v>8164</v>
      </c>
      <c r="I3664" s="14" t="s">
        <v>8153</v>
      </c>
      <c r="J3664" s="14" t="s">
        <v>8153</v>
      </c>
    </row>
    <row r="3665" spans="1:10" x14ac:dyDescent="0.2">
      <c r="A3665" s="14">
        <v>20251031</v>
      </c>
      <c r="B3665" s="15">
        <v>8025</v>
      </c>
      <c r="C3665" s="14" t="s">
        <v>11911</v>
      </c>
      <c r="D3665" s="14" t="s">
        <v>12682</v>
      </c>
      <c r="E3665" s="14">
        <v>6050</v>
      </c>
      <c r="F3665" s="14" t="s">
        <v>8300</v>
      </c>
      <c r="G3665" s="14">
        <v>13</v>
      </c>
      <c r="H3665" s="14" t="s">
        <v>8301</v>
      </c>
      <c r="I3665" s="14" t="s">
        <v>8153</v>
      </c>
      <c r="J3665" s="14" t="s">
        <v>8153</v>
      </c>
    </row>
    <row r="3666" spans="1:10" x14ac:dyDescent="0.2">
      <c r="A3666" s="14">
        <v>20251031</v>
      </c>
      <c r="B3666" s="15">
        <v>8029</v>
      </c>
      <c r="C3666" s="14" t="s">
        <v>11912</v>
      </c>
      <c r="D3666" s="14" t="s">
        <v>12682</v>
      </c>
      <c r="E3666" s="14">
        <v>3100</v>
      </c>
      <c r="F3666" s="14" t="s">
        <v>9217</v>
      </c>
      <c r="G3666" s="14">
        <v>4</v>
      </c>
      <c r="H3666" s="14" t="s">
        <v>8450</v>
      </c>
      <c r="I3666" s="14">
        <v>7</v>
      </c>
      <c r="J3666" s="14" t="s">
        <v>8203</v>
      </c>
    </row>
    <row r="3667" spans="1:10" x14ac:dyDescent="0.2">
      <c r="A3667" s="14">
        <v>20251031</v>
      </c>
      <c r="B3667" s="15">
        <v>8030</v>
      </c>
      <c r="C3667" s="14" t="s">
        <v>11913</v>
      </c>
      <c r="D3667" s="14" t="s">
        <v>12682</v>
      </c>
      <c r="E3667" s="14">
        <v>6050</v>
      </c>
      <c r="F3667" s="14" t="s">
        <v>8300</v>
      </c>
      <c r="G3667" s="14">
        <v>13</v>
      </c>
      <c r="H3667" s="14" t="s">
        <v>8301</v>
      </c>
      <c r="I3667" s="14" t="s">
        <v>8153</v>
      </c>
      <c r="J3667" s="14" t="s">
        <v>8153</v>
      </c>
    </row>
    <row r="3668" spans="1:10" x14ac:dyDescent="0.2">
      <c r="A3668" s="14">
        <v>20251031</v>
      </c>
      <c r="B3668" s="15">
        <v>8031</v>
      </c>
      <c r="C3668" s="14" t="s">
        <v>11914</v>
      </c>
      <c r="D3668" s="14" t="s">
        <v>12680</v>
      </c>
      <c r="E3668" s="14">
        <v>6050</v>
      </c>
      <c r="F3668" s="14" t="s">
        <v>8300</v>
      </c>
      <c r="G3668" s="14">
        <v>13</v>
      </c>
      <c r="H3668" s="14" t="s">
        <v>8301</v>
      </c>
      <c r="I3668" s="14">
        <v>1</v>
      </c>
      <c r="J3668" s="14" t="s">
        <v>9161</v>
      </c>
    </row>
    <row r="3669" spans="1:10" x14ac:dyDescent="0.2">
      <c r="A3669" s="14">
        <v>20251031</v>
      </c>
      <c r="B3669" s="15">
        <v>8032</v>
      </c>
      <c r="C3669" s="14" t="s">
        <v>11915</v>
      </c>
      <c r="D3669" s="14" t="s">
        <v>12680</v>
      </c>
      <c r="E3669" s="14">
        <v>6050</v>
      </c>
      <c r="F3669" s="14" t="s">
        <v>8300</v>
      </c>
      <c r="G3669" s="14">
        <v>13</v>
      </c>
      <c r="H3669" s="14" t="s">
        <v>8301</v>
      </c>
      <c r="I3669" s="14">
        <v>7</v>
      </c>
      <c r="J3669" s="14" t="s">
        <v>8203</v>
      </c>
    </row>
    <row r="3670" spans="1:10" x14ac:dyDescent="0.2">
      <c r="A3670" s="14">
        <v>20251031</v>
      </c>
      <c r="B3670" s="15">
        <v>8035</v>
      </c>
      <c r="C3670" s="14" t="s">
        <v>11916</v>
      </c>
      <c r="D3670" s="14" t="s">
        <v>12680</v>
      </c>
      <c r="E3670" s="14">
        <v>3650</v>
      </c>
      <c r="F3670" s="14" t="s">
        <v>9125</v>
      </c>
      <c r="G3670" s="14">
        <v>9</v>
      </c>
      <c r="H3670" s="14" t="s">
        <v>8705</v>
      </c>
      <c r="I3670" s="14">
        <v>1</v>
      </c>
      <c r="J3670" s="14" t="s">
        <v>9161</v>
      </c>
    </row>
    <row r="3671" spans="1:10" x14ac:dyDescent="0.2">
      <c r="A3671" s="14">
        <v>20251031</v>
      </c>
      <c r="B3671" s="15">
        <v>8037</v>
      </c>
      <c r="C3671" s="14" t="s">
        <v>11917</v>
      </c>
      <c r="D3671" s="14" t="s">
        <v>12680</v>
      </c>
      <c r="E3671" s="14">
        <v>6050</v>
      </c>
      <c r="F3671" s="14" t="s">
        <v>8300</v>
      </c>
      <c r="G3671" s="14">
        <v>13</v>
      </c>
      <c r="H3671" s="14" t="s">
        <v>8301</v>
      </c>
      <c r="I3671" s="14">
        <v>7</v>
      </c>
      <c r="J3671" s="14" t="s">
        <v>8203</v>
      </c>
    </row>
    <row r="3672" spans="1:10" x14ac:dyDescent="0.2">
      <c r="A3672" s="14">
        <v>20251031</v>
      </c>
      <c r="B3672" s="15">
        <v>8039</v>
      </c>
      <c r="C3672" s="14" t="s">
        <v>11918</v>
      </c>
      <c r="D3672" s="14" t="s">
        <v>12682</v>
      </c>
      <c r="E3672" s="14">
        <v>6050</v>
      </c>
      <c r="F3672" s="14" t="s">
        <v>8300</v>
      </c>
      <c r="G3672" s="14">
        <v>13</v>
      </c>
      <c r="H3672" s="14" t="s">
        <v>8301</v>
      </c>
      <c r="I3672" s="14" t="s">
        <v>8153</v>
      </c>
      <c r="J3672" s="14" t="s">
        <v>8153</v>
      </c>
    </row>
    <row r="3673" spans="1:10" x14ac:dyDescent="0.2">
      <c r="A3673" s="14">
        <v>20251031</v>
      </c>
      <c r="B3673" s="15">
        <v>8040</v>
      </c>
      <c r="C3673" s="14" t="s">
        <v>11919</v>
      </c>
      <c r="D3673" s="14" t="s">
        <v>12682</v>
      </c>
      <c r="E3673" s="14">
        <v>3100</v>
      </c>
      <c r="F3673" s="14" t="s">
        <v>9217</v>
      </c>
      <c r="G3673" s="14">
        <v>4</v>
      </c>
      <c r="H3673" s="14" t="s">
        <v>8450</v>
      </c>
      <c r="I3673" s="14" t="s">
        <v>8153</v>
      </c>
      <c r="J3673" s="14" t="s">
        <v>8153</v>
      </c>
    </row>
    <row r="3674" spans="1:10" x14ac:dyDescent="0.2">
      <c r="A3674" s="14">
        <v>20251031</v>
      </c>
      <c r="B3674" s="15">
        <v>8041</v>
      </c>
      <c r="C3674" s="14" t="s">
        <v>11920</v>
      </c>
      <c r="D3674" s="14" t="s">
        <v>12682</v>
      </c>
      <c r="E3674" s="14">
        <v>6050</v>
      </c>
      <c r="F3674" s="14" t="s">
        <v>8300</v>
      </c>
      <c r="G3674" s="14">
        <v>13</v>
      </c>
      <c r="H3674" s="14" t="s">
        <v>8301</v>
      </c>
      <c r="I3674" s="14" t="s">
        <v>8153</v>
      </c>
      <c r="J3674" s="14" t="s">
        <v>8153</v>
      </c>
    </row>
    <row r="3675" spans="1:10" x14ac:dyDescent="0.2">
      <c r="A3675" s="14">
        <v>20251031</v>
      </c>
      <c r="B3675" s="15">
        <v>8043</v>
      </c>
      <c r="C3675" s="14" t="s">
        <v>11921</v>
      </c>
      <c r="D3675" s="14" t="s">
        <v>12680</v>
      </c>
      <c r="E3675" s="14">
        <v>6050</v>
      </c>
      <c r="F3675" s="14" t="s">
        <v>8300</v>
      </c>
      <c r="G3675" s="14">
        <v>13</v>
      </c>
      <c r="H3675" s="14" t="s">
        <v>8301</v>
      </c>
      <c r="I3675" s="14">
        <v>7</v>
      </c>
      <c r="J3675" s="14" t="s">
        <v>8203</v>
      </c>
    </row>
    <row r="3676" spans="1:10" x14ac:dyDescent="0.2">
      <c r="A3676" s="14">
        <v>20251031</v>
      </c>
      <c r="B3676" s="15">
        <v>8045</v>
      </c>
      <c r="C3676" s="14" t="s">
        <v>11922</v>
      </c>
      <c r="D3676" s="14" t="s">
        <v>12682</v>
      </c>
      <c r="E3676" s="14">
        <v>6050</v>
      </c>
      <c r="F3676" s="14" t="s">
        <v>8300</v>
      </c>
      <c r="G3676" s="14">
        <v>13</v>
      </c>
      <c r="H3676" s="14" t="s">
        <v>8301</v>
      </c>
      <c r="I3676" s="14" t="s">
        <v>8153</v>
      </c>
      <c r="J3676" s="14" t="s">
        <v>8153</v>
      </c>
    </row>
    <row r="3677" spans="1:10" x14ac:dyDescent="0.2">
      <c r="A3677" s="14">
        <v>20251031</v>
      </c>
      <c r="B3677" s="15">
        <v>8046</v>
      </c>
      <c r="C3677" s="14" t="s">
        <v>11923</v>
      </c>
      <c r="D3677" s="14" t="s">
        <v>12682</v>
      </c>
      <c r="E3677" s="14">
        <v>6050</v>
      </c>
      <c r="F3677" s="14" t="s">
        <v>8300</v>
      </c>
      <c r="G3677" s="14">
        <v>13</v>
      </c>
      <c r="H3677" s="14" t="s">
        <v>8301</v>
      </c>
      <c r="I3677" s="14" t="s">
        <v>8153</v>
      </c>
      <c r="J3677" s="14" t="s">
        <v>8153</v>
      </c>
    </row>
    <row r="3678" spans="1:10" x14ac:dyDescent="0.2">
      <c r="A3678" s="14">
        <v>20251031</v>
      </c>
      <c r="B3678" s="15">
        <v>8050</v>
      </c>
      <c r="C3678" s="14" t="s">
        <v>11924</v>
      </c>
      <c r="D3678" s="14" t="s">
        <v>12680</v>
      </c>
      <c r="E3678" s="14">
        <v>3750</v>
      </c>
      <c r="F3678" s="14" t="s">
        <v>8704</v>
      </c>
      <c r="G3678" s="14">
        <v>9</v>
      </c>
      <c r="H3678" s="14" t="s">
        <v>8705</v>
      </c>
      <c r="I3678" s="14">
        <v>6</v>
      </c>
      <c r="J3678" s="14" t="s">
        <v>8150</v>
      </c>
    </row>
    <row r="3679" spans="1:10" x14ac:dyDescent="0.2">
      <c r="A3679" s="14">
        <v>20251031</v>
      </c>
      <c r="B3679" s="15">
        <v>8051</v>
      </c>
      <c r="C3679" s="14" t="s">
        <v>11925</v>
      </c>
      <c r="D3679" s="14" t="s">
        <v>12680</v>
      </c>
      <c r="E3679" s="14">
        <v>6050</v>
      </c>
      <c r="F3679" s="14" t="s">
        <v>8300</v>
      </c>
      <c r="G3679" s="14">
        <v>13</v>
      </c>
      <c r="H3679" s="14" t="s">
        <v>8301</v>
      </c>
      <c r="I3679" s="14">
        <v>6</v>
      </c>
      <c r="J3679" s="14" t="s">
        <v>8150</v>
      </c>
    </row>
    <row r="3680" spans="1:10" x14ac:dyDescent="0.2">
      <c r="A3680" s="14">
        <v>20251031</v>
      </c>
      <c r="B3680" s="15">
        <v>8052</v>
      </c>
      <c r="C3680" s="14" t="s">
        <v>11926</v>
      </c>
      <c r="D3680" s="14" t="s">
        <v>12680</v>
      </c>
      <c r="E3680" s="14">
        <v>6050</v>
      </c>
      <c r="F3680" s="14" t="s">
        <v>8300</v>
      </c>
      <c r="G3680" s="14">
        <v>13</v>
      </c>
      <c r="H3680" s="14" t="s">
        <v>8301</v>
      </c>
      <c r="I3680" s="14">
        <v>7</v>
      </c>
      <c r="J3680" s="14" t="s">
        <v>8203</v>
      </c>
    </row>
    <row r="3681" spans="1:10" x14ac:dyDescent="0.2">
      <c r="A3681" s="14">
        <v>20251031</v>
      </c>
      <c r="B3681" s="15">
        <v>8053</v>
      </c>
      <c r="C3681" s="14" t="s">
        <v>11927</v>
      </c>
      <c r="D3681" s="14" t="s">
        <v>12680</v>
      </c>
      <c r="E3681" s="14">
        <v>6050</v>
      </c>
      <c r="F3681" s="14" t="s">
        <v>8300</v>
      </c>
      <c r="G3681" s="14">
        <v>13</v>
      </c>
      <c r="H3681" s="14" t="s">
        <v>8301</v>
      </c>
      <c r="I3681" s="14">
        <v>2</v>
      </c>
      <c r="J3681" s="14" t="s">
        <v>8533</v>
      </c>
    </row>
    <row r="3682" spans="1:10" x14ac:dyDescent="0.2">
      <c r="A3682" s="14">
        <v>20251031</v>
      </c>
      <c r="B3682" s="15">
        <v>8056</v>
      </c>
      <c r="C3682" s="14" t="s">
        <v>11928</v>
      </c>
      <c r="D3682" s="14" t="s">
        <v>12680</v>
      </c>
      <c r="E3682" s="14">
        <v>5250</v>
      </c>
      <c r="F3682" s="14" t="s">
        <v>8163</v>
      </c>
      <c r="G3682" s="14">
        <v>10</v>
      </c>
      <c r="H3682" s="14" t="s">
        <v>8164</v>
      </c>
      <c r="I3682" s="14">
        <v>4</v>
      </c>
      <c r="J3682" s="14" t="s">
        <v>8177</v>
      </c>
    </row>
    <row r="3683" spans="1:10" x14ac:dyDescent="0.2">
      <c r="A3683" s="14">
        <v>20251031</v>
      </c>
      <c r="B3683" s="15">
        <v>8057</v>
      </c>
      <c r="C3683" s="14" t="s">
        <v>11929</v>
      </c>
      <c r="D3683" s="14" t="s">
        <v>12680</v>
      </c>
      <c r="E3683" s="14">
        <v>6050</v>
      </c>
      <c r="F3683" s="14" t="s">
        <v>8300</v>
      </c>
      <c r="G3683" s="14">
        <v>13</v>
      </c>
      <c r="H3683" s="14" t="s">
        <v>8301</v>
      </c>
      <c r="I3683" s="14">
        <v>6</v>
      </c>
      <c r="J3683" s="14" t="s">
        <v>8150</v>
      </c>
    </row>
    <row r="3684" spans="1:10" x14ac:dyDescent="0.2">
      <c r="A3684" s="14">
        <v>20251031</v>
      </c>
      <c r="B3684" s="15">
        <v>8058</v>
      </c>
      <c r="C3684" s="14" t="s">
        <v>11930</v>
      </c>
      <c r="D3684" s="14" t="s">
        <v>12680</v>
      </c>
      <c r="E3684" s="14">
        <v>6050</v>
      </c>
      <c r="F3684" s="14" t="s">
        <v>8300</v>
      </c>
      <c r="G3684" s="14">
        <v>13</v>
      </c>
      <c r="H3684" s="14" t="s">
        <v>8301</v>
      </c>
      <c r="I3684" s="14">
        <v>1</v>
      </c>
      <c r="J3684" s="14" t="s">
        <v>9161</v>
      </c>
    </row>
    <row r="3685" spans="1:10" x14ac:dyDescent="0.2">
      <c r="A3685" s="14">
        <v>20251031</v>
      </c>
      <c r="B3685" s="15">
        <v>8059</v>
      </c>
      <c r="C3685" s="14" t="s">
        <v>11931</v>
      </c>
      <c r="D3685" s="14" t="s">
        <v>12680</v>
      </c>
      <c r="E3685" s="14">
        <v>6050</v>
      </c>
      <c r="F3685" s="14" t="s">
        <v>8300</v>
      </c>
      <c r="G3685" s="14">
        <v>13</v>
      </c>
      <c r="H3685" s="14" t="s">
        <v>8301</v>
      </c>
      <c r="I3685" s="14">
        <v>7</v>
      </c>
      <c r="J3685" s="14" t="s">
        <v>8203</v>
      </c>
    </row>
    <row r="3686" spans="1:10" x14ac:dyDescent="0.2">
      <c r="A3686" s="14">
        <v>20251031</v>
      </c>
      <c r="B3686" s="15">
        <v>8060</v>
      </c>
      <c r="C3686" s="14" t="s">
        <v>11932</v>
      </c>
      <c r="D3686" s="14" t="s">
        <v>12680</v>
      </c>
      <c r="E3686" s="14">
        <v>6050</v>
      </c>
      <c r="F3686" s="14" t="s">
        <v>8300</v>
      </c>
      <c r="G3686" s="14">
        <v>13</v>
      </c>
      <c r="H3686" s="14" t="s">
        <v>8301</v>
      </c>
      <c r="I3686" s="14">
        <v>4</v>
      </c>
      <c r="J3686" s="14" t="s">
        <v>8177</v>
      </c>
    </row>
    <row r="3687" spans="1:10" x14ac:dyDescent="0.2">
      <c r="A3687" s="14">
        <v>20251031</v>
      </c>
      <c r="B3687" s="15">
        <v>8061</v>
      </c>
      <c r="C3687" s="14" t="s">
        <v>11933</v>
      </c>
      <c r="D3687" s="14" t="s">
        <v>12680</v>
      </c>
      <c r="E3687" s="14">
        <v>6050</v>
      </c>
      <c r="F3687" s="14" t="s">
        <v>8300</v>
      </c>
      <c r="G3687" s="14">
        <v>13</v>
      </c>
      <c r="H3687" s="14" t="s">
        <v>8301</v>
      </c>
      <c r="I3687" s="14">
        <v>6</v>
      </c>
      <c r="J3687" s="14" t="s">
        <v>8150</v>
      </c>
    </row>
    <row r="3688" spans="1:10" x14ac:dyDescent="0.2">
      <c r="A3688" s="14">
        <v>20251031</v>
      </c>
      <c r="B3688" s="15">
        <v>8065</v>
      </c>
      <c r="C3688" s="14" t="s">
        <v>11934</v>
      </c>
      <c r="D3688" s="14" t="s">
        <v>12680</v>
      </c>
      <c r="E3688" s="14">
        <v>6050</v>
      </c>
      <c r="F3688" s="14" t="s">
        <v>8300</v>
      </c>
      <c r="G3688" s="14">
        <v>13</v>
      </c>
      <c r="H3688" s="14" t="s">
        <v>8301</v>
      </c>
      <c r="I3688" s="14">
        <v>7</v>
      </c>
      <c r="J3688" s="14" t="s">
        <v>8203</v>
      </c>
    </row>
    <row r="3689" spans="1:10" x14ac:dyDescent="0.2">
      <c r="A3689" s="14">
        <v>20251031</v>
      </c>
      <c r="B3689" s="15">
        <v>8066</v>
      </c>
      <c r="C3689" s="14" t="s">
        <v>11935</v>
      </c>
      <c r="D3689" s="14" t="s">
        <v>12682</v>
      </c>
      <c r="E3689" s="14">
        <v>6050</v>
      </c>
      <c r="F3689" s="14" t="s">
        <v>8300</v>
      </c>
      <c r="G3689" s="14">
        <v>13</v>
      </c>
      <c r="H3689" s="14" t="s">
        <v>8301</v>
      </c>
      <c r="I3689" s="14" t="s">
        <v>8153</v>
      </c>
      <c r="J3689" s="14" t="s">
        <v>8153</v>
      </c>
    </row>
    <row r="3690" spans="1:10" x14ac:dyDescent="0.2">
      <c r="A3690" s="14">
        <v>20251031</v>
      </c>
      <c r="B3690" s="15">
        <v>8070</v>
      </c>
      <c r="C3690" s="14" t="s">
        <v>11936</v>
      </c>
      <c r="D3690" s="14" t="s">
        <v>12680</v>
      </c>
      <c r="E3690" s="14">
        <v>6050</v>
      </c>
      <c r="F3690" s="14" t="s">
        <v>8300</v>
      </c>
      <c r="G3690" s="14">
        <v>13</v>
      </c>
      <c r="H3690" s="14" t="s">
        <v>8301</v>
      </c>
      <c r="I3690" s="14">
        <v>7</v>
      </c>
      <c r="J3690" s="14" t="s">
        <v>8203</v>
      </c>
    </row>
    <row r="3691" spans="1:10" x14ac:dyDescent="0.2">
      <c r="A3691" s="14">
        <v>20251031</v>
      </c>
      <c r="B3691" s="15">
        <v>8074</v>
      </c>
      <c r="C3691" s="14" t="s">
        <v>11937</v>
      </c>
      <c r="D3691" s="14" t="s">
        <v>12680</v>
      </c>
      <c r="E3691" s="14">
        <v>6050</v>
      </c>
      <c r="F3691" s="14" t="s">
        <v>8300</v>
      </c>
      <c r="G3691" s="14">
        <v>13</v>
      </c>
      <c r="H3691" s="14" t="s">
        <v>8301</v>
      </c>
      <c r="I3691" s="14">
        <v>6</v>
      </c>
      <c r="J3691" s="14" t="s">
        <v>8150</v>
      </c>
    </row>
    <row r="3692" spans="1:10" x14ac:dyDescent="0.2">
      <c r="A3692" s="14">
        <v>20251031</v>
      </c>
      <c r="B3692" s="15">
        <v>8075</v>
      </c>
      <c r="C3692" s="14" t="s">
        <v>11938</v>
      </c>
      <c r="D3692" s="14" t="s">
        <v>12680</v>
      </c>
      <c r="E3692" s="14">
        <v>6050</v>
      </c>
      <c r="F3692" s="14" t="s">
        <v>8300</v>
      </c>
      <c r="G3692" s="14">
        <v>13</v>
      </c>
      <c r="H3692" s="14" t="s">
        <v>8301</v>
      </c>
      <c r="I3692" s="14">
        <v>7</v>
      </c>
      <c r="J3692" s="14" t="s">
        <v>8203</v>
      </c>
    </row>
    <row r="3693" spans="1:10" x14ac:dyDescent="0.2">
      <c r="A3693" s="14">
        <v>20251031</v>
      </c>
      <c r="B3693" s="15">
        <v>8076</v>
      </c>
      <c r="C3693" s="14" t="s">
        <v>11939</v>
      </c>
      <c r="D3693" s="14" t="s">
        <v>12682</v>
      </c>
      <c r="E3693" s="14">
        <v>6050</v>
      </c>
      <c r="F3693" s="14" t="s">
        <v>8300</v>
      </c>
      <c r="G3693" s="14">
        <v>13</v>
      </c>
      <c r="H3693" s="14" t="s">
        <v>8301</v>
      </c>
      <c r="I3693" s="14" t="s">
        <v>8153</v>
      </c>
      <c r="J3693" s="14" t="s">
        <v>8153</v>
      </c>
    </row>
    <row r="3694" spans="1:10" x14ac:dyDescent="0.2">
      <c r="A3694" s="14">
        <v>20251031</v>
      </c>
      <c r="B3694" s="15">
        <v>8077</v>
      </c>
      <c r="C3694" s="14" t="s">
        <v>11940</v>
      </c>
      <c r="D3694" s="14" t="s">
        <v>12682</v>
      </c>
      <c r="E3694" s="14">
        <v>6050</v>
      </c>
      <c r="F3694" s="14" t="s">
        <v>8300</v>
      </c>
      <c r="G3694" s="14">
        <v>13</v>
      </c>
      <c r="H3694" s="14" t="s">
        <v>8301</v>
      </c>
      <c r="I3694" s="14" t="s">
        <v>8153</v>
      </c>
      <c r="J3694" s="14" t="s">
        <v>8153</v>
      </c>
    </row>
    <row r="3695" spans="1:10" x14ac:dyDescent="0.2">
      <c r="A3695" s="14">
        <v>20251031</v>
      </c>
      <c r="B3695" s="15">
        <v>8078</v>
      </c>
      <c r="C3695" s="14" t="s">
        <v>11941</v>
      </c>
      <c r="D3695" s="14" t="s">
        <v>12680</v>
      </c>
      <c r="E3695" s="14">
        <v>6050</v>
      </c>
      <c r="F3695" s="14" t="s">
        <v>8300</v>
      </c>
      <c r="G3695" s="14">
        <v>13</v>
      </c>
      <c r="H3695" s="14" t="s">
        <v>8301</v>
      </c>
      <c r="I3695" s="14">
        <v>6</v>
      </c>
      <c r="J3695" s="14" t="s">
        <v>8150</v>
      </c>
    </row>
    <row r="3696" spans="1:10" x14ac:dyDescent="0.2">
      <c r="A3696" s="14">
        <v>20251031</v>
      </c>
      <c r="B3696" s="15">
        <v>8079</v>
      </c>
      <c r="C3696" s="14" t="s">
        <v>11942</v>
      </c>
      <c r="D3696" s="14" t="s">
        <v>12680</v>
      </c>
      <c r="E3696" s="14">
        <v>6050</v>
      </c>
      <c r="F3696" s="14" t="s">
        <v>8300</v>
      </c>
      <c r="G3696" s="14">
        <v>13</v>
      </c>
      <c r="H3696" s="14" t="s">
        <v>8301</v>
      </c>
      <c r="I3696" s="14">
        <v>6</v>
      </c>
      <c r="J3696" s="14" t="s">
        <v>8150</v>
      </c>
    </row>
    <row r="3697" spans="1:10" x14ac:dyDescent="0.2">
      <c r="A3697" s="14">
        <v>20251031</v>
      </c>
      <c r="B3697" s="15">
        <v>8081</v>
      </c>
      <c r="C3697" s="14" t="s">
        <v>11943</v>
      </c>
      <c r="D3697" s="14" t="s">
        <v>12680</v>
      </c>
      <c r="E3697" s="14">
        <v>6050</v>
      </c>
      <c r="F3697" s="14" t="s">
        <v>8300</v>
      </c>
      <c r="G3697" s="14">
        <v>13</v>
      </c>
      <c r="H3697" s="14" t="s">
        <v>8301</v>
      </c>
      <c r="I3697" s="14">
        <v>7</v>
      </c>
      <c r="J3697" s="14" t="s">
        <v>8203</v>
      </c>
    </row>
    <row r="3698" spans="1:10" x14ac:dyDescent="0.2">
      <c r="A3698" s="14">
        <v>20251031</v>
      </c>
      <c r="B3698" s="15">
        <v>8084</v>
      </c>
      <c r="C3698" s="14" t="s">
        <v>11944</v>
      </c>
      <c r="D3698" s="14" t="s">
        <v>12680</v>
      </c>
      <c r="E3698" s="14">
        <v>6050</v>
      </c>
      <c r="F3698" s="14" t="s">
        <v>8300</v>
      </c>
      <c r="G3698" s="14">
        <v>13</v>
      </c>
      <c r="H3698" s="14" t="s">
        <v>8301</v>
      </c>
      <c r="I3698" s="14">
        <v>7</v>
      </c>
      <c r="J3698" s="14" t="s">
        <v>8203</v>
      </c>
    </row>
    <row r="3699" spans="1:10" x14ac:dyDescent="0.2">
      <c r="A3699" s="14">
        <v>20251031</v>
      </c>
      <c r="B3699" s="15">
        <v>8085</v>
      </c>
      <c r="C3699" s="14" t="s">
        <v>11945</v>
      </c>
      <c r="D3699" s="14" t="s">
        <v>12682</v>
      </c>
      <c r="E3699" s="14">
        <v>6050</v>
      </c>
      <c r="F3699" s="14" t="s">
        <v>8300</v>
      </c>
      <c r="G3699" s="14">
        <v>13</v>
      </c>
      <c r="H3699" s="14" t="s">
        <v>8301</v>
      </c>
      <c r="I3699" s="14" t="s">
        <v>8153</v>
      </c>
      <c r="J3699" s="14" t="s">
        <v>8153</v>
      </c>
    </row>
    <row r="3700" spans="1:10" x14ac:dyDescent="0.2">
      <c r="A3700" s="14">
        <v>20251031</v>
      </c>
      <c r="B3700" s="15">
        <v>8086</v>
      </c>
      <c r="C3700" s="14" t="s">
        <v>11946</v>
      </c>
      <c r="D3700" s="14" t="s">
        <v>12680</v>
      </c>
      <c r="E3700" s="14">
        <v>3750</v>
      </c>
      <c r="F3700" s="14" t="s">
        <v>8704</v>
      </c>
      <c r="G3700" s="14">
        <v>9</v>
      </c>
      <c r="H3700" s="14" t="s">
        <v>8705</v>
      </c>
      <c r="I3700" s="14">
        <v>4</v>
      </c>
      <c r="J3700" s="14" t="s">
        <v>8177</v>
      </c>
    </row>
    <row r="3701" spans="1:10" x14ac:dyDescent="0.2">
      <c r="A3701" s="14">
        <v>20251031</v>
      </c>
      <c r="B3701" s="15">
        <v>8088</v>
      </c>
      <c r="C3701" s="14" t="s">
        <v>11947</v>
      </c>
      <c r="D3701" s="14" t="s">
        <v>12680</v>
      </c>
      <c r="E3701" s="14">
        <v>6050</v>
      </c>
      <c r="F3701" s="14" t="s">
        <v>8300</v>
      </c>
      <c r="G3701" s="14">
        <v>13</v>
      </c>
      <c r="H3701" s="14" t="s">
        <v>8301</v>
      </c>
      <c r="I3701" s="14">
        <v>4</v>
      </c>
      <c r="J3701" s="14" t="s">
        <v>8177</v>
      </c>
    </row>
    <row r="3702" spans="1:10" x14ac:dyDescent="0.2">
      <c r="A3702" s="14">
        <v>20251031</v>
      </c>
      <c r="B3702" s="15">
        <v>8089</v>
      </c>
      <c r="C3702" s="14" t="s">
        <v>11948</v>
      </c>
      <c r="D3702" s="14" t="s">
        <v>12682</v>
      </c>
      <c r="E3702" s="14">
        <v>6050</v>
      </c>
      <c r="F3702" s="14" t="s">
        <v>8300</v>
      </c>
      <c r="G3702" s="14">
        <v>13</v>
      </c>
      <c r="H3702" s="14" t="s">
        <v>8301</v>
      </c>
      <c r="I3702" s="14" t="s">
        <v>8153</v>
      </c>
      <c r="J3702" s="14" t="s">
        <v>8153</v>
      </c>
    </row>
    <row r="3703" spans="1:10" x14ac:dyDescent="0.2">
      <c r="A3703" s="14">
        <v>20251031</v>
      </c>
      <c r="B3703" s="15">
        <v>8091</v>
      </c>
      <c r="C3703" s="14" t="s">
        <v>11949</v>
      </c>
      <c r="D3703" s="14" t="s">
        <v>12680</v>
      </c>
      <c r="E3703" s="14">
        <v>6050</v>
      </c>
      <c r="F3703" s="14" t="s">
        <v>8300</v>
      </c>
      <c r="G3703" s="14">
        <v>13</v>
      </c>
      <c r="H3703" s="14" t="s">
        <v>8301</v>
      </c>
      <c r="I3703" s="14" t="s">
        <v>8153</v>
      </c>
      <c r="J3703" s="14" t="s">
        <v>8153</v>
      </c>
    </row>
    <row r="3704" spans="1:10" x14ac:dyDescent="0.2">
      <c r="A3704" s="14">
        <v>20251031</v>
      </c>
      <c r="B3704" s="15">
        <v>8093</v>
      </c>
      <c r="C3704" s="14" t="s">
        <v>11950</v>
      </c>
      <c r="D3704" s="14" t="s">
        <v>12680</v>
      </c>
      <c r="E3704" s="14">
        <v>6050</v>
      </c>
      <c r="F3704" s="14" t="s">
        <v>8300</v>
      </c>
      <c r="G3704" s="14">
        <v>13</v>
      </c>
      <c r="H3704" s="14" t="s">
        <v>8301</v>
      </c>
      <c r="I3704" s="14">
        <v>7</v>
      </c>
      <c r="J3704" s="14" t="s">
        <v>8203</v>
      </c>
    </row>
    <row r="3705" spans="1:10" x14ac:dyDescent="0.2">
      <c r="A3705" s="14">
        <v>20251031</v>
      </c>
      <c r="B3705" s="15">
        <v>8095</v>
      </c>
      <c r="C3705" s="14" t="s">
        <v>11951</v>
      </c>
      <c r="D3705" s="14" t="s">
        <v>12680</v>
      </c>
      <c r="E3705" s="14">
        <v>6050</v>
      </c>
      <c r="F3705" s="14" t="s">
        <v>8300</v>
      </c>
      <c r="G3705" s="14">
        <v>13</v>
      </c>
      <c r="H3705" s="14" t="s">
        <v>8301</v>
      </c>
      <c r="I3705" s="14">
        <v>7</v>
      </c>
      <c r="J3705" s="14" t="s">
        <v>8203</v>
      </c>
    </row>
    <row r="3706" spans="1:10" x14ac:dyDescent="0.2">
      <c r="A3706" s="14">
        <v>20251031</v>
      </c>
      <c r="B3706" s="15">
        <v>8097</v>
      </c>
      <c r="C3706" s="14" t="s">
        <v>11952</v>
      </c>
      <c r="D3706" s="14" t="s">
        <v>12680</v>
      </c>
      <c r="E3706" s="14">
        <v>6050</v>
      </c>
      <c r="F3706" s="14" t="s">
        <v>8300</v>
      </c>
      <c r="G3706" s="14">
        <v>13</v>
      </c>
      <c r="H3706" s="14" t="s">
        <v>8301</v>
      </c>
      <c r="I3706" s="14">
        <v>6</v>
      </c>
      <c r="J3706" s="14" t="s">
        <v>8150</v>
      </c>
    </row>
    <row r="3707" spans="1:10" x14ac:dyDescent="0.2">
      <c r="A3707" s="14">
        <v>20251031</v>
      </c>
      <c r="B3707" s="15">
        <v>8098</v>
      </c>
      <c r="C3707" s="14" t="s">
        <v>11953</v>
      </c>
      <c r="D3707" s="14" t="s">
        <v>12680</v>
      </c>
      <c r="E3707" s="14">
        <v>6050</v>
      </c>
      <c r="F3707" s="14" t="s">
        <v>8300</v>
      </c>
      <c r="G3707" s="14">
        <v>13</v>
      </c>
      <c r="H3707" s="14" t="s">
        <v>8301</v>
      </c>
      <c r="I3707" s="14">
        <v>6</v>
      </c>
      <c r="J3707" s="14" t="s">
        <v>8150</v>
      </c>
    </row>
    <row r="3708" spans="1:10" x14ac:dyDescent="0.2">
      <c r="A3708" s="14">
        <v>20251031</v>
      </c>
      <c r="B3708" s="15">
        <v>8101</v>
      </c>
      <c r="C3708" s="14" t="s">
        <v>11954</v>
      </c>
      <c r="D3708" s="14" t="s">
        <v>12680</v>
      </c>
      <c r="E3708" s="14">
        <v>6050</v>
      </c>
      <c r="F3708" s="14" t="s">
        <v>8300</v>
      </c>
      <c r="G3708" s="14">
        <v>13</v>
      </c>
      <c r="H3708" s="14" t="s">
        <v>8301</v>
      </c>
      <c r="I3708" s="14">
        <v>7</v>
      </c>
      <c r="J3708" s="14" t="s">
        <v>8203</v>
      </c>
    </row>
    <row r="3709" spans="1:10" x14ac:dyDescent="0.2">
      <c r="A3709" s="14">
        <v>20251031</v>
      </c>
      <c r="B3709" s="15">
        <v>8103</v>
      </c>
      <c r="C3709" s="14" t="s">
        <v>11955</v>
      </c>
      <c r="D3709" s="14" t="s">
        <v>12680</v>
      </c>
      <c r="E3709" s="14">
        <v>6050</v>
      </c>
      <c r="F3709" s="14" t="s">
        <v>8300</v>
      </c>
      <c r="G3709" s="14">
        <v>13</v>
      </c>
      <c r="H3709" s="14" t="s">
        <v>8301</v>
      </c>
      <c r="I3709" s="14">
        <v>7</v>
      </c>
      <c r="J3709" s="14" t="s">
        <v>8203</v>
      </c>
    </row>
    <row r="3710" spans="1:10" x14ac:dyDescent="0.2">
      <c r="A3710" s="14">
        <v>20251031</v>
      </c>
      <c r="B3710" s="15">
        <v>8104</v>
      </c>
      <c r="C3710" s="14" t="s">
        <v>11956</v>
      </c>
      <c r="D3710" s="14" t="s">
        <v>12682</v>
      </c>
      <c r="E3710" s="14">
        <v>6050</v>
      </c>
      <c r="F3710" s="14" t="s">
        <v>8300</v>
      </c>
      <c r="G3710" s="14">
        <v>13</v>
      </c>
      <c r="H3710" s="14" t="s">
        <v>8301</v>
      </c>
      <c r="I3710" s="14" t="s">
        <v>8153</v>
      </c>
      <c r="J3710" s="14" t="s">
        <v>8153</v>
      </c>
    </row>
    <row r="3711" spans="1:10" x14ac:dyDescent="0.2">
      <c r="A3711" s="14">
        <v>20251031</v>
      </c>
      <c r="B3711" s="15">
        <v>8105</v>
      </c>
      <c r="C3711" s="14" t="s">
        <v>11957</v>
      </c>
      <c r="D3711" s="14" t="s">
        <v>12682</v>
      </c>
      <c r="E3711" s="14">
        <v>6050</v>
      </c>
      <c r="F3711" s="14" t="s">
        <v>8300</v>
      </c>
      <c r="G3711" s="14">
        <v>13</v>
      </c>
      <c r="H3711" s="14" t="s">
        <v>8301</v>
      </c>
      <c r="I3711" s="14" t="s">
        <v>8153</v>
      </c>
      <c r="J3711" s="14" t="s">
        <v>8153</v>
      </c>
    </row>
    <row r="3712" spans="1:10" x14ac:dyDescent="0.2">
      <c r="A3712" s="14">
        <v>20251031</v>
      </c>
      <c r="B3712" s="15">
        <v>8107</v>
      </c>
      <c r="C3712" s="14" t="s">
        <v>11958</v>
      </c>
      <c r="D3712" s="14" t="s">
        <v>12682</v>
      </c>
      <c r="E3712" s="14">
        <v>3100</v>
      </c>
      <c r="F3712" s="14" t="s">
        <v>9217</v>
      </c>
      <c r="G3712" s="14">
        <v>4</v>
      </c>
      <c r="H3712" s="14" t="s">
        <v>8450</v>
      </c>
      <c r="I3712" s="14" t="s">
        <v>8153</v>
      </c>
      <c r="J3712" s="14" t="s">
        <v>8153</v>
      </c>
    </row>
    <row r="3713" spans="1:10" x14ac:dyDescent="0.2">
      <c r="A3713" s="14">
        <v>20251031</v>
      </c>
      <c r="B3713" s="15">
        <v>8111</v>
      </c>
      <c r="C3713" s="14" t="s">
        <v>11959</v>
      </c>
      <c r="D3713" s="14" t="s">
        <v>12680</v>
      </c>
      <c r="E3713" s="14">
        <v>3100</v>
      </c>
      <c r="F3713" s="14" t="s">
        <v>9217</v>
      </c>
      <c r="G3713" s="14">
        <v>4</v>
      </c>
      <c r="H3713" s="14" t="s">
        <v>8450</v>
      </c>
      <c r="I3713" s="14">
        <v>4</v>
      </c>
      <c r="J3713" s="14" t="s">
        <v>8177</v>
      </c>
    </row>
    <row r="3714" spans="1:10" x14ac:dyDescent="0.2">
      <c r="A3714" s="14">
        <v>20251031</v>
      </c>
      <c r="B3714" s="15">
        <v>8113</v>
      </c>
      <c r="C3714" s="14" t="s">
        <v>11960</v>
      </c>
      <c r="D3714" s="14" t="s">
        <v>12680</v>
      </c>
      <c r="E3714" s="14">
        <v>3200</v>
      </c>
      <c r="F3714" s="14" t="s">
        <v>8449</v>
      </c>
      <c r="G3714" s="14">
        <v>4</v>
      </c>
      <c r="H3714" s="14" t="s">
        <v>8450</v>
      </c>
      <c r="I3714" s="14">
        <v>2</v>
      </c>
      <c r="J3714" s="14" t="s">
        <v>8533</v>
      </c>
    </row>
    <row r="3715" spans="1:10" x14ac:dyDescent="0.2">
      <c r="A3715" s="14">
        <v>20251031</v>
      </c>
      <c r="B3715" s="15">
        <v>8115</v>
      </c>
      <c r="C3715" s="14" t="s">
        <v>11961</v>
      </c>
      <c r="D3715" s="14" t="s">
        <v>12682</v>
      </c>
      <c r="E3715" s="14">
        <v>6050</v>
      </c>
      <c r="F3715" s="14" t="s">
        <v>8300</v>
      </c>
      <c r="G3715" s="14">
        <v>13</v>
      </c>
      <c r="H3715" s="14" t="s">
        <v>8301</v>
      </c>
      <c r="I3715" s="14" t="s">
        <v>8153</v>
      </c>
      <c r="J3715" s="14" t="s">
        <v>8153</v>
      </c>
    </row>
    <row r="3716" spans="1:10" x14ac:dyDescent="0.2">
      <c r="A3716" s="14">
        <v>20251031</v>
      </c>
      <c r="B3716" s="15">
        <v>8117</v>
      </c>
      <c r="C3716" s="14" t="s">
        <v>11962</v>
      </c>
      <c r="D3716" s="14" t="s">
        <v>12682</v>
      </c>
      <c r="E3716" s="14">
        <v>6050</v>
      </c>
      <c r="F3716" s="14" t="s">
        <v>8300</v>
      </c>
      <c r="G3716" s="14">
        <v>13</v>
      </c>
      <c r="H3716" s="14" t="s">
        <v>8301</v>
      </c>
      <c r="I3716" s="14" t="s">
        <v>8153</v>
      </c>
      <c r="J3716" s="14" t="s">
        <v>8153</v>
      </c>
    </row>
    <row r="3717" spans="1:10" x14ac:dyDescent="0.2">
      <c r="A3717" s="14">
        <v>20251031</v>
      </c>
      <c r="B3717" s="15">
        <v>8118</v>
      </c>
      <c r="C3717" s="14" t="s">
        <v>11963</v>
      </c>
      <c r="D3717" s="14" t="s">
        <v>12682</v>
      </c>
      <c r="E3717" s="14">
        <v>3100</v>
      </c>
      <c r="F3717" s="14" t="s">
        <v>9217</v>
      </c>
      <c r="G3717" s="14">
        <v>4</v>
      </c>
      <c r="H3717" s="14" t="s">
        <v>8450</v>
      </c>
      <c r="I3717" s="14" t="s">
        <v>8153</v>
      </c>
      <c r="J3717" s="14" t="s">
        <v>8153</v>
      </c>
    </row>
    <row r="3718" spans="1:10" x14ac:dyDescent="0.2">
      <c r="A3718" s="14">
        <v>20251031</v>
      </c>
      <c r="B3718" s="15">
        <v>8119</v>
      </c>
      <c r="C3718" s="14" t="s">
        <v>11964</v>
      </c>
      <c r="D3718" s="14" t="s">
        <v>12682</v>
      </c>
      <c r="E3718" s="14">
        <v>6050</v>
      </c>
      <c r="F3718" s="14" t="s">
        <v>8300</v>
      </c>
      <c r="G3718" s="14">
        <v>13</v>
      </c>
      <c r="H3718" s="14" t="s">
        <v>8301</v>
      </c>
      <c r="I3718" s="14" t="s">
        <v>8153</v>
      </c>
      <c r="J3718" s="14" t="s">
        <v>8153</v>
      </c>
    </row>
    <row r="3719" spans="1:10" x14ac:dyDescent="0.2">
      <c r="A3719" s="14">
        <v>20251031</v>
      </c>
      <c r="B3719" s="15">
        <v>8123</v>
      </c>
      <c r="C3719" s="14" t="s">
        <v>11965</v>
      </c>
      <c r="D3719" s="14" t="s">
        <v>12682</v>
      </c>
      <c r="E3719" s="14">
        <v>6050</v>
      </c>
      <c r="F3719" s="14" t="s">
        <v>8300</v>
      </c>
      <c r="G3719" s="14">
        <v>13</v>
      </c>
      <c r="H3719" s="14" t="s">
        <v>8301</v>
      </c>
      <c r="I3719" s="14" t="s">
        <v>8153</v>
      </c>
      <c r="J3719" s="14" t="s">
        <v>8153</v>
      </c>
    </row>
    <row r="3720" spans="1:10" x14ac:dyDescent="0.2">
      <c r="A3720" s="14">
        <v>20251031</v>
      </c>
      <c r="B3720" s="15">
        <v>8125</v>
      </c>
      <c r="C3720" s="14" t="s">
        <v>11966</v>
      </c>
      <c r="D3720" s="14" t="s">
        <v>12680</v>
      </c>
      <c r="E3720" s="14">
        <v>6050</v>
      </c>
      <c r="F3720" s="14" t="s">
        <v>8300</v>
      </c>
      <c r="G3720" s="14">
        <v>13</v>
      </c>
      <c r="H3720" s="14" t="s">
        <v>8301</v>
      </c>
      <c r="I3720" s="14">
        <v>6</v>
      </c>
      <c r="J3720" s="14" t="s">
        <v>8150</v>
      </c>
    </row>
    <row r="3721" spans="1:10" x14ac:dyDescent="0.2">
      <c r="A3721" s="14">
        <v>20251031</v>
      </c>
      <c r="B3721" s="15">
        <v>8127</v>
      </c>
      <c r="C3721" s="14" t="s">
        <v>11967</v>
      </c>
      <c r="D3721" s="14" t="s">
        <v>12682</v>
      </c>
      <c r="E3721" s="14">
        <v>3100</v>
      </c>
      <c r="F3721" s="14" t="s">
        <v>9217</v>
      </c>
      <c r="G3721" s="14">
        <v>4</v>
      </c>
      <c r="H3721" s="14" t="s">
        <v>8450</v>
      </c>
      <c r="I3721" s="14" t="s">
        <v>8153</v>
      </c>
      <c r="J3721" s="14" t="s">
        <v>8153</v>
      </c>
    </row>
    <row r="3722" spans="1:10" x14ac:dyDescent="0.2">
      <c r="A3722" s="14">
        <v>20251031</v>
      </c>
      <c r="B3722" s="15">
        <v>8129</v>
      </c>
      <c r="C3722" s="14" t="s">
        <v>11968</v>
      </c>
      <c r="D3722" s="14" t="s">
        <v>12680</v>
      </c>
      <c r="E3722" s="14">
        <v>6050</v>
      </c>
      <c r="F3722" s="14" t="s">
        <v>8300</v>
      </c>
      <c r="G3722" s="14">
        <v>13</v>
      </c>
      <c r="H3722" s="14" t="s">
        <v>8301</v>
      </c>
      <c r="I3722" s="14">
        <v>4</v>
      </c>
      <c r="J3722" s="14" t="s">
        <v>8177</v>
      </c>
    </row>
    <row r="3723" spans="1:10" x14ac:dyDescent="0.2">
      <c r="A3723" s="14">
        <v>20251031</v>
      </c>
      <c r="B3723" s="15">
        <v>8130</v>
      </c>
      <c r="C3723" s="14" t="s">
        <v>11969</v>
      </c>
      <c r="D3723" s="14" t="s">
        <v>12680</v>
      </c>
      <c r="E3723" s="14">
        <v>6050</v>
      </c>
      <c r="F3723" s="14" t="s">
        <v>8300</v>
      </c>
      <c r="G3723" s="14">
        <v>13</v>
      </c>
      <c r="H3723" s="14" t="s">
        <v>8301</v>
      </c>
      <c r="I3723" s="14">
        <v>6</v>
      </c>
      <c r="J3723" s="14" t="s">
        <v>8150</v>
      </c>
    </row>
    <row r="3724" spans="1:10" x14ac:dyDescent="0.2">
      <c r="A3724" s="14">
        <v>20251031</v>
      </c>
      <c r="B3724" s="15">
        <v>8131</v>
      </c>
      <c r="C3724" s="14" t="s">
        <v>11970</v>
      </c>
      <c r="D3724" s="14" t="s">
        <v>12682</v>
      </c>
      <c r="E3724" s="14">
        <v>6050</v>
      </c>
      <c r="F3724" s="14" t="s">
        <v>8300</v>
      </c>
      <c r="G3724" s="14">
        <v>13</v>
      </c>
      <c r="H3724" s="14" t="s">
        <v>8301</v>
      </c>
      <c r="I3724" s="14">
        <v>7</v>
      </c>
      <c r="J3724" s="14" t="s">
        <v>8203</v>
      </c>
    </row>
    <row r="3725" spans="1:10" x14ac:dyDescent="0.2">
      <c r="A3725" s="14">
        <v>20251031</v>
      </c>
      <c r="B3725" s="15">
        <v>8132</v>
      </c>
      <c r="C3725" s="14" t="s">
        <v>11971</v>
      </c>
      <c r="D3725" s="14" t="s">
        <v>12680</v>
      </c>
      <c r="E3725" s="14">
        <v>6050</v>
      </c>
      <c r="F3725" s="14" t="s">
        <v>8300</v>
      </c>
      <c r="G3725" s="14">
        <v>13</v>
      </c>
      <c r="H3725" s="14" t="s">
        <v>8301</v>
      </c>
      <c r="I3725" s="14">
        <v>7</v>
      </c>
      <c r="J3725" s="14" t="s">
        <v>8203</v>
      </c>
    </row>
    <row r="3726" spans="1:10" x14ac:dyDescent="0.2">
      <c r="A3726" s="14">
        <v>20251031</v>
      </c>
      <c r="B3726" s="15">
        <v>8133</v>
      </c>
      <c r="C3726" s="14" t="s">
        <v>11972</v>
      </c>
      <c r="D3726" s="14" t="s">
        <v>12680</v>
      </c>
      <c r="E3726" s="14">
        <v>6050</v>
      </c>
      <c r="F3726" s="14" t="s">
        <v>8300</v>
      </c>
      <c r="G3726" s="14">
        <v>13</v>
      </c>
      <c r="H3726" s="14" t="s">
        <v>8301</v>
      </c>
      <c r="I3726" s="14">
        <v>6</v>
      </c>
      <c r="J3726" s="14" t="s">
        <v>8150</v>
      </c>
    </row>
    <row r="3727" spans="1:10" x14ac:dyDescent="0.2">
      <c r="A3727" s="14">
        <v>20251031</v>
      </c>
      <c r="B3727" s="15">
        <v>8135</v>
      </c>
      <c r="C3727" s="14" t="s">
        <v>11973</v>
      </c>
      <c r="D3727" s="14" t="s">
        <v>12682</v>
      </c>
      <c r="E3727" s="14">
        <v>6050</v>
      </c>
      <c r="F3727" s="14" t="s">
        <v>8300</v>
      </c>
      <c r="G3727" s="14">
        <v>13</v>
      </c>
      <c r="H3727" s="14" t="s">
        <v>8301</v>
      </c>
      <c r="I3727" s="14" t="s">
        <v>8153</v>
      </c>
      <c r="J3727" s="14" t="s">
        <v>8153</v>
      </c>
    </row>
    <row r="3728" spans="1:10" x14ac:dyDescent="0.2">
      <c r="A3728" s="14">
        <v>20251031</v>
      </c>
      <c r="B3728" s="15">
        <v>8136</v>
      </c>
      <c r="C3728" s="14" t="s">
        <v>11974</v>
      </c>
      <c r="D3728" s="14" t="s">
        <v>12680</v>
      </c>
      <c r="E3728" s="14">
        <v>6050</v>
      </c>
      <c r="F3728" s="14" t="s">
        <v>8300</v>
      </c>
      <c r="G3728" s="14">
        <v>13</v>
      </c>
      <c r="H3728" s="14" t="s">
        <v>8301</v>
      </c>
      <c r="I3728" s="14">
        <v>4</v>
      </c>
      <c r="J3728" s="14" t="s">
        <v>8177</v>
      </c>
    </row>
    <row r="3729" spans="1:10" x14ac:dyDescent="0.2">
      <c r="A3729" s="14">
        <v>20251031</v>
      </c>
      <c r="B3729" s="15">
        <v>8137</v>
      </c>
      <c r="C3729" s="14" t="s">
        <v>11975</v>
      </c>
      <c r="D3729" s="14" t="s">
        <v>12680</v>
      </c>
      <c r="E3729" s="14">
        <v>6050</v>
      </c>
      <c r="F3729" s="14" t="s">
        <v>8300</v>
      </c>
      <c r="G3729" s="14">
        <v>13</v>
      </c>
      <c r="H3729" s="14" t="s">
        <v>8301</v>
      </c>
      <c r="I3729" s="14">
        <v>7</v>
      </c>
      <c r="J3729" s="14" t="s">
        <v>8203</v>
      </c>
    </row>
    <row r="3730" spans="1:10" x14ac:dyDescent="0.2">
      <c r="A3730" s="14">
        <v>20251031</v>
      </c>
      <c r="B3730" s="15">
        <v>8138</v>
      </c>
      <c r="C3730" s="14" t="s">
        <v>11976</v>
      </c>
      <c r="D3730" s="14" t="s">
        <v>12682</v>
      </c>
      <c r="E3730" s="14">
        <v>6050</v>
      </c>
      <c r="F3730" s="14" t="s">
        <v>8300</v>
      </c>
      <c r="G3730" s="14">
        <v>13</v>
      </c>
      <c r="H3730" s="14" t="s">
        <v>8301</v>
      </c>
      <c r="I3730" s="14" t="s">
        <v>8153</v>
      </c>
      <c r="J3730" s="14" t="s">
        <v>8153</v>
      </c>
    </row>
    <row r="3731" spans="1:10" x14ac:dyDescent="0.2">
      <c r="A3731" s="14">
        <v>20251031</v>
      </c>
      <c r="B3731" s="15">
        <v>8139</v>
      </c>
      <c r="C3731" s="14" t="s">
        <v>11977</v>
      </c>
      <c r="D3731" s="14" t="s">
        <v>12682</v>
      </c>
      <c r="E3731" s="14">
        <v>6050</v>
      </c>
      <c r="F3731" s="14" t="s">
        <v>8300</v>
      </c>
      <c r="G3731" s="14">
        <v>13</v>
      </c>
      <c r="H3731" s="14" t="s">
        <v>8301</v>
      </c>
      <c r="I3731" s="14" t="s">
        <v>8153</v>
      </c>
      <c r="J3731" s="14" t="s">
        <v>8153</v>
      </c>
    </row>
    <row r="3732" spans="1:10" x14ac:dyDescent="0.2">
      <c r="A3732" s="14">
        <v>20251031</v>
      </c>
      <c r="B3732" s="15">
        <v>8141</v>
      </c>
      <c r="C3732" s="14" t="s">
        <v>11978</v>
      </c>
      <c r="D3732" s="14" t="s">
        <v>12680</v>
      </c>
      <c r="E3732" s="14">
        <v>6050</v>
      </c>
      <c r="F3732" s="14" t="s">
        <v>8300</v>
      </c>
      <c r="G3732" s="14">
        <v>13</v>
      </c>
      <c r="H3732" s="14" t="s">
        <v>8301</v>
      </c>
      <c r="I3732" s="14">
        <v>7</v>
      </c>
      <c r="J3732" s="14" t="s">
        <v>8203</v>
      </c>
    </row>
    <row r="3733" spans="1:10" x14ac:dyDescent="0.2">
      <c r="A3733" s="14">
        <v>20251031</v>
      </c>
      <c r="B3733" s="15">
        <v>8142</v>
      </c>
      <c r="C3733" s="14" t="s">
        <v>11979</v>
      </c>
      <c r="D3733" s="14" t="s">
        <v>12680</v>
      </c>
      <c r="E3733" s="14">
        <v>6050</v>
      </c>
      <c r="F3733" s="14" t="s">
        <v>8300</v>
      </c>
      <c r="G3733" s="14">
        <v>13</v>
      </c>
      <c r="H3733" s="14" t="s">
        <v>8301</v>
      </c>
      <c r="I3733" s="14">
        <v>7</v>
      </c>
      <c r="J3733" s="14" t="s">
        <v>8203</v>
      </c>
    </row>
    <row r="3734" spans="1:10" x14ac:dyDescent="0.2">
      <c r="A3734" s="14">
        <v>20251031</v>
      </c>
      <c r="B3734" s="15">
        <v>8143</v>
      </c>
      <c r="C3734" s="14" t="s">
        <v>11980</v>
      </c>
      <c r="D3734" s="14" t="s">
        <v>12682</v>
      </c>
      <c r="E3734" s="14">
        <v>3100</v>
      </c>
      <c r="F3734" s="14" t="s">
        <v>9217</v>
      </c>
      <c r="G3734" s="14">
        <v>4</v>
      </c>
      <c r="H3734" s="14" t="s">
        <v>8450</v>
      </c>
      <c r="I3734" s="14" t="s">
        <v>8153</v>
      </c>
      <c r="J3734" s="14" t="s">
        <v>8153</v>
      </c>
    </row>
    <row r="3735" spans="1:10" x14ac:dyDescent="0.2">
      <c r="A3735" s="14">
        <v>20251031</v>
      </c>
      <c r="B3735" s="15">
        <v>8144</v>
      </c>
      <c r="C3735" s="14" t="s">
        <v>11981</v>
      </c>
      <c r="D3735" s="14" t="s">
        <v>12682</v>
      </c>
      <c r="E3735" s="14">
        <v>6050</v>
      </c>
      <c r="F3735" s="14" t="s">
        <v>8300</v>
      </c>
      <c r="G3735" s="14">
        <v>13</v>
      </c>
      <c r="H3735" s="14" t="s">
        <v>8301</v>
      </c>
      <c r="I3735" s="14" t="s">
        <v>8153</v>
      </c>
      <c r="J3735" s="14" t="s">
        <v>8153</v>
      </c>
    </row>
    <row r="3736" spans="1:10" x14ac:dyDescent="0.2">
      <c r="A3736" s="14">
        <v>20251031</v>
      </c>
      <c r="B3736" s="15">
        <v>8147</v>
      </c>
      <c r="C3736" s="14" t="s">
        <v>11982</v>
      </c>
      <c r="D3736" s="14" t="s">
        <v>12682</v>
      </c>
      <c r="E3736" s="14">
        <v>6050</v>
      </c>
      <c r="F3736" s="14" t="s">
        <v>8300</v>
      </c>
      <c r="G3736" s="14">
        <v>13</v>
      </c>
      <c r="H3736" s="14" t="s">
        <v>8301</v>
      </c>
      <c r="I3736" s="14" t="s">
        <v>8153</v>
      </c>
      <c r="J3736" s="14" t="s">
        <v>8153</v>
      </c>
    </row>
    <row r="3737" spans="1:10" x14ac:dyDescent="0.2">
      <c r="A3737" s="14">
        <v>20251031</v>
      </c>
      <c r="B3737" s="15">
        <v>8150</v>
      </c>
      <c r="C3737" s="14" t="s">
        <v>11983</v>
      </c>
      <c r="D3737" s="14" t="s">
        <v>12680</v>
      </c>
      <c r="E3737" s="14">
        <v>6050</v>
      </c>
      <c r="F3737" s="14" t="s">
        <v>8300</v>
      </c>
      <c r="G3737" s="14">
        <v>13</v>
      </c>
      <c r="H3737" s="14" t="s">
        <v>8301</v>
      </c>
      <c r="I3737" s="14">
        <v>7</v>
      </c>
      <c r="J3737" s="14" t="s">
        <v>8203</v>
      </c>
    </row>
    <row r="3738" spans="1:10" x14ac:dyDescent="0.2">
      <c r="A3738" s="14">
        <v>20251031</v>
      </c>
      <c r="B3738" s="15">
        <v>8151</v>
      </c>
      <c r="C3738" s="14" t="s">
        <v>11984</v>
      </c>
      <c r="D3738" s="14" t="s">
        <v>12680</v>
      </c>
      <c r="E3738" s="14">
        <v>6050</v>
      </c>
      <c r="F3738" s="14" t="s">
        <v>8300</v>
      </c>
      <c r="G3738" s="14">
        <v>13</v>
      </c>
      <c r="H3738" s="14" t="s">
        <v>8301</v>
      </c>
      <c r="I3738" s="14">
        <v>7</v>
      </c>
      <c r="J3738" s="14" t="s">
        <v>8203</v>
      </c>
    </row>
    <row r="3739" spans="1:10" x14ac:dyDescent="0.2">
      <c r="A3739" s="14">
        <v>20251031</v>
      </c>
      <c r="B3739" s="15">
        <v>8152</v>
      </c>
      <c r="C3739" s="14" t="s">
        <v>11985</v>
      </c>
      <c r="D3739" s="14" t="s">
        <v>12682</v>
      </c>
      <c r="E3739" s="14">
        <v>6050</v>
      </c>
      <c r="F3739" s="14" t="s">
        <v>8300</v>
      </c>
      <c r="G3739" s="14">
        <v>13</v>
      </c>
      <c r="H3739" s="14" t="s">
        <v>8301</v>
      </c>
      <c r="I3739" s="14" t="s">
        <v>8153</v>
      </c>
      <c r="J3739" s="14" t="s">
        <v>8153</v>
      </c>
    </row>
    <row r="3740" spans="1:10" x14ac:dyDescent="0.2">
      <c r="A3740" s="14">
        <v>20251031</v>
      </c>
      <c r="B3740" s="15">
        <v>8153</v>
      </c>
      <c r="C3740" s="14" t="s">
        <v>11986</v>
      </c>
      <c r="D3740" s="14" t="s">
        <v>12680</v>
      </c>
      <c r="E3740" s="14">
        <v>6050</v>
      </c>
      <c r="F3740" s="14" t="s">
        <v>8300</v>
      </c>
      <c r="G3740" s="14">
        <v>13</v>
      </c>
      <c r="H3740" s="14" t="s">
        <v>8301</v>
      </c>
      <c r="I3740" s="14">
        <v>6</v>
      </c>
      <c r="J3740" s="14" t="s">
        <v>8150</v>
      </c>
    </row>
    <row r="3741" spans="1:10" x14ac:dyDescent="0.2">
      <c r="A3741" s="14">
        <v>20251031</v>
      </c>
      <c r="B3741" s="15">
        <v>8154</v>
      </c>
      <c r="C3741" s="14" t="s">
        <v>11987</v>
      </c>
      <c r="D3741" s="14" t="s">
        <v>12680</v>
      </c>
      <c r="E3741" s="14">
        <v>6050</v>
      </c>
      <c r="F3741" s="14" t="s">
        <v>8300</v>
      </c>
      <c r="G3741" s="14">
        <v>13</v>
      </c>
      <c r="H3741" s="14" t="s">
        <v>8301</v>
      </c>
      <c r="I3741" s="14">
        <v>6</v>
      </c>
      <c r="J3741" s="14" t="s">
        <v>8150</v>
      </c>
    </row>
    <row r="3742" spans="1:10" x14ac:dyDescent="0.2">
      <c r="A3742" s="14">
        <v>20251031</v>
      </c>
      <c r="B3742" s="15">
        <v>8157</v>
      </c>
      <c r="C3742" s="14" t="s">
        <v>11988</v>
      </c>
      <c r="D3742" s="14" t="s">
        <v>12680</v>
      </c>
      <c r="E3742" s="14">
        <v>5250</v>
      </c>
      <c r="F3742" s="14" t="s">
        <v>8163</v>
      </c>
      <c r="G3742" s="14">
        <v>10</v>
      </c>
      <c r="H3742" s="14" t="s">
        <v>8164</v>
      </c>
      <c r="I3742" s="14">
        <v>7</v>
      </c>
      <c r="J3742" s="14" t="s">
        <v>8203</v>
      </c>
    </row>
    <row r="3743" spans="1:10" x14ac:dyDescent="0.2">
      <c r="A3743" s="14">
        <v>20251031</v>
      </c>
      <c r="B3743" s="15">
        <v>8158</v>
      </c>
      <c r="C3743" s="14" t="s">
        <v>11989</v>
      </c>
      <c r="D3743" s="14" t="s">
        <v>12680</v>
      </c>
      <c r="E3743" s="14">
        <v>6050</v>
      </c>
      <c r="F3743" s="14" t="s">
        <v>8300</v>
      </c>
      <c r="G3743" s="14">
        <v>13</v>
      </c>
      <c r="H3743" s="14" t="s">
        <v>8301</v>
      </c>
      <c r="I3743" s="14">
        <v>7</v>
      </c>
      <c r="J3743" s="14" t="s">
        <v>8203</v>
      </c>
    </row>
    <row r="3744" spans="1:10" x14ac:dyDescent="0.2">
      <c r="A3744" s="14">
        <v>20251031</v>
      </c>
      <c r="B3744" s="15">
        <v>8159</v>
      </c>
      <c r="C3744" s="14" t="s">
        <v>11990</v>
      </c>
      <c r="D3744" s="14" t="s">
        <v>12680</v>
      </c>
      <c r="E3744" s="14">
        <v>6050</v>
      </c>
      <c r="F3744" s="14" t="s">
        <v>8300</v>
      </c>
      <c r="G3744" s="14">
        <v>13</v>
      </c>
      <c r="H3744" s="14" t="s">
        <v>8301</v>
      </c>
      <c r="I3744" s="14">
        <v>7</v>
      </c>
      <c r="J3744" s="14" t="s">
        <v>8203</v>
      </c>
    </row>
    <row r="3745" spans="1:10" x14ac:dyDescent="0.2">
      <c r="A3745" s="14">
        <v>20251031</v>
      </c>
      <c r="B3745" s="15">
        <v>8160</v>
      </c>
      <c r="C3745" s="14" t="s">
        <v>11991</v>
      </c>
      <c r="D3745" s="14" t="s">
        <v>12680</v>
      </c>
      <c r="E3745" s="14">
        <v>6100</v>
      </c>
      <c r="F3745" s="14" t="s">
        <v>8214</v>
      </c>
      <c r="G3745" s="14">
        <v>14</v>
      </c>
      <c r="H3745" s="14" t="s">
        <v>8215</v>
      </c>
      <c r="I3745" s="14">
        <v>6</v>
      </c>
      <c r="J3745" s="14" t="s">
        <v>8150</v>
      </c>
    </row>
    <row r="3746" spans="1:10" x14ac:dyDescent="0.2">
      <c r="A3746" s="14">
        <v>20251031</v>
      </c>
      <c r="B3746" s="15">
        <v>8163</v>
      </c>
      <c r="C3746" s="14" t="s">
        <v>11992</v>
      </c>
      <c r="D3746" s="14" t="s">
        <v>12680</v>
      </c>
      <c r="E3746" s="14">
        <v>6100</v>
      </c>
      <c r="F3746" s="14" t="s">
        <v>8214</v>
      </c>
      <c r="G3746" s="14">
        <v>14</v>
      </c>
      <c r="H3746" s="14" t="s">
        <v>8215</v>
      </c>
      <c r="I3746" s="14">
        <v>7</v>
      </c>
      <c r="J3746" s="14" t="s">
        <v>8203</v>
      </c>
    </row>
    <row r="3747" spans="1:10" x14ac:dyDescent="0.2">
      <c r="A3747" s="14">
        <v>20251031</v>
      </c>
      <c r="B3747" s="15">
        <v>8165</v>
      </c>
      <c r="C3747" s="14" t="s">
        <v>11993</v>
      </c>
      <c r="D3747" s="14" t="s">
        <v>12682</v>
      </c>
      <c r="E3747" s="14">
        <v>6100</v>
      </c>
      <c r="F3747" s="14" t="s">
        <v>8214</v>
      </c>
      <c r="G3747" s="14">
        <v>14</v>
      </c>
      <c r="H3747" s="14" t="s">
        <v>8215</v>
      </c>
      <c r="I3747" s="14">
        <v>7</v>
      </c>
      <c r="J3747" s="14" t="s">
        <v>8203</v>
      </c>
    </row>
    <row r="3748" spans="1:10" x14ac:dyDescent="0.2">
      <c r="A3748" s="14">
        <v>20251031</v>
      </c>
      <c r="B3748" s="15">
        <v>8166</v>
      </c>
      <c r="C3748" s="14" t="s">
        <v>11994</v>
      </c>
      <c r="D3748" s="14" t="s">
        <v>12682</v>
      </c>
      <c r="E3748" s="14">
        <v>6100</v>
      </c>
      <c r="F3748" s="14" t="s">
        <v>8214</v>
      </c>
      <c r="G3748" s="14">
        <v>14</v>
      </c>
      <c r="H3748" s="14" t="s">
        <v>8215</v>
      </c>
      <c r="I3748" s="14" t="s">
        <v>8153</v>
      </c>
      <c r="J3748" s="14" t="s">
        <v>8153</v>
      </c>
    </row>
    <row r="3749" spans="1:10" x14ac:dyDescent="0.2">
      <c r="A3749" s="14">
        <v>20251031</v>
      </c>
      <c r="B3749" s="15">
        <v>8167</v>
      </c>
      <c r="C3749" s="14" t="s">
        <v>11995</v>
      </c>
      <c r="D3749" s="14" t="s">
        <v>12680</v>
      </c>
      <c r="E3749" s="14">
        <v>6100</v>
      </c>
      <c r="F3749" s="14" t="s">
        <v>8214</v>
      </c>
      <c r="G3749" s="14">
        <v>14</v>
      </c>
      <c r="H3749" s="14" t="s">
        <v>8215</v>
      </c>
      <c r="I3749" s="14">
        <v>7</v>
      </c>
      <c r="J3749" s="14" t="s">
        <v>8203</v>
      </c>
    </row>
    <row r="3750" spans="1:10" x14ac:dyDescent="0.2">
      <c r="A3750" s="14">
        <v>20251031</v>
      </c>
      <c r="B3750" s="15">
        <v>8173</v>
      </c>
      <c r="C3750" s="14" t="s">
        <v>11996</v>
      </c>
      <c r="D3750" s="14" t="s">
        <v>12680</v>
      </c>
      <c r="E3750" s="14">
        <v>6100</v>
      </c>
      <c r="F3750" s="14" t="s">
        <v>8214</v>
      </c>
      <c r="G3750" s="14">
        <v>14</v>
      </c>
      <c r="H3750" s="14" t="s">
        <v>8215</v>
      </c>
      <c r="I3750" s="14">
        <v>6</v>
      </c>
      <c r="J3750" s="14" t="s">
        <v>8150</v>
      </c>
    </row>
    <row r="3751" spans="1:10" x14ac:dyDescent="0.2">
      <c r="A3751" s="14">
        <v>20251031</v>
      </c>
      <c r="B3751" s="15">
        <v>8174</v>
      </c>
      <c r="C3751" s="14" t="s">
        <v>11997</v>
      </c>
      <c r="D3751" s="14" t="s">
        <v>12680</v>
      </c>
      <c r="E3751" s="14">
        <v>6100</v>
      </c>
      <c r="F3751" s="14" t="s">
        <v>8214</v>
      </c>
      <c r="G3751" s="14">
        <v>14</v>
      </c>
      <c r="H3751" s="14" t="s">
        <v>8215</v>
      </c>
      <c r="I3751" s="14">
        <v>4</v>
      </c>
      <c r="J3751" s="14" t="s">
        <v>8177</v>
      </c>
    </row>
    <row r="3752" spans="1:10" x14ac:dyDescent="0.2">
      <c r="A3752" s="14">
        <v>20251031</v>
      </c>
      <c r="B3752" s="15">
        <v>8179</v>
      </c>
      <c r="C3752" s="14" t="s">
        <v>11998</v>
      </c>
      <c r="D3752" s="14" t="s">
        <v>12680</v>
      </c>
      <c r="E3752" s="14">
        <v>6100</v>
      </c>
      <c r="F3752" s="14" t="s">
        <v>8214</v>
      </c>
      <c r="G3752" s="14">
        <v>14</v>
      </c>
      <c r="H3752" s="14" t="s">
        <v>8215</v>
      </c>
      <c r="I3752" s="14">
        <v>6</v>
      </c>
      <c r="J3752" s="14" t="s">
        <v>8150</v>
      </c>
    </row>
    <row r="3753" spans="1:10" x14ac:dyDescent="0.2">
      <c r="A3753" s="14">
        <v>20251031</v>
      </c>
      <c r="B3753" s="15">
        <v>8181</v>
      </c>
      <c r="C3753" s="14" t="s">
        <v>11999</v>
      </c>
      <c r="D3753" s="14" t="s">
        <v>12682</v>
      </c>
      <c r="E3753" s="14">
        <v>6100</v>
      </c>
      <c r="F3753" s="14" t="s">
        <v>8214</v>
      </c>
      <c r="G3753" s="14">
        <v>14</v>
      </c>
      <c r="H3753" s="14" t="s">
        <v>8215</v>
      </c>
      <c r="I3753" s="14" t="s">
        <v>8153</v>
      </c>
      <c r="J3753" s="14" t="s">
        <v>8153</v>
      </c>
    </row>
    <row r="3754" spans="1:10" x14ac:dyDescent="0.2">
      <c r="A3754" s="14">
        <v>20251031</v>
      </c>
      <c r="B3754" s="15">
        <v>8185</v>
      </c>
      <c r="C3754" s="14" t="s">
        <v>12000</v>
      </c>
      <c r="D3754" s="14" t="s">
        <v>12680</v>
      </c>
      <c r="E3754" s="14">
        <v>6100</v>
      </c>
      <c r="F3754" s="14" t="s">
        <v>8214</v>
      </c>
      <c r="G3754" s="14">
        <v>14</v>
      </c>
      <c r="H3754" s="14" t="s">
        <v>8215</v>
      </c>
      <c r="I3754" s="14">
        <v>7</v>
      </c>
      <c r="J3754" s="14" t="s">
        <v>8203</v>
      </c>
    </row>
    <row r="3755" spans="1:10" x14ac:dyDescent="0.2">
      <c r="A3755" s="14">
        <v>20251031</v>
      </c>
      <c r="B3755" s="15">
        <v>8194</v>
      </c>
      <c r="C3755" s="14" t="s">
        <v>12001</v>
      </c>
      <c r="D3755" s="14" t="s">
        <v>12680</v>
      </c>
      <c r="E3755" s="14">
        <v>6100</v>
      </c>
      <c r="F3755" s="14" t="s">
        <v>8214</v>
      </c>
      <c r="G3755" s="14">
        <v>14</v>
      </c>
      <c r="H3755" s="14" t="s">
        <v>8215</v>
      </c>
      <c r="I3755" s="14">
        <v>6</v>
      </c>
      <c r="J3755" s="14" t="s">
        <v>8150</v>
      </c>
    </row>
    <row r="3756" spans="1:10" x14ac:dyDescent="0.2">
      <c r="A3756" s="14">
        <v>20251031</v>
      </c>
      <c r="B3756" s="15">
        <v>8198</v>
      </c>
      <c r="C3756" s="14" t="s">
        <v>12002</v>
      </c>
      <c r="D3756" s="14" t="s">
        <v>12682</v>
      </c>
      <c r="E3756" s="14">
        <v>6100</v>
      </c>
      <c r="F3756" s="14" t="s">
        <v>8214</v>
      </c>
      <c r="G3756" s="14">
        <v>14</v>
      </c>
      <c r="H3756" s="14" t="s">
        <v>8215</v>
      </c>
      <c r="I3756" s="14" t="s">
        <v>8153</v>
      </c>
      <c r="J3756" s="14" t="s">
        <v>8153</v>
      </c>
    </row>
    <row r="3757" spans="1:10" x14ac:dyDescent="0.2">
      <c r="A3757" s="14">
        <v>20251031</v>
      </c>
      <c r="B3757" s="15">
        <v>8200</v>
      </c>
      <c r="C3757" s="14" t="s">
        <v>12003</v>
      </c>
      <c r="D3757" s="14" t="s">
        <v>12680</v>
      </c>
      <c r="E3757" s="14">
        <v>6100</v>
      </c>
      <c r="F3757" s="14" t="s">
        <v>8214</v>
      </c>
      <c r="G3757" s="14">
        <v>14</v>
      </c>
      <c r="H3757" s="14" t="s">
        <v>8215</v>
      </c>
      <c r="I3757" s="14">
        <v>6</v>
      </c>
      <c r="J3757" s="14" t="s">
        <v>8150</v>
      </c>
    </row>
    <row r="3758" spans="1:10" x14ac:dyDescent="0.2">
      <c r="A3758" s="14">
        <v>20251031</v>
      </c>
      <c r="B3758" s="15">
        <v>8202</v>
      </c>
      <c r="C3758" s="14" t="s">
        <v>12004</v>
      </c>
      <c r="D3758" s="14" t="s">
        <v>12682</v>
      </c>
      <c r="E3758" s="14">
        <v>6100</v>
      </c>
      <c r="F3758" s="14" t="s">
        <v>8214</v>
      </c>
      <c r="G3758" s="14">
        <v>14</v>
      </c>
      <c r="H3758" s="14" t="s">
        <v>8215</v>
      </c>
      <c r="I3758" s="14" t="s">
        <v>8153</v>
      </c>
      <c r="J3758" s="14" t="s">
        <v>8153</v>
      </c>
    </row>
    <row r="3759" spans="1:10" x14ac:dyDescent="0.2">
      <c r="A3759" s="14">
        <v>20251031</v>
      </c>
      <c r="B3759" s="15">
        <v>8203</v>
      </c>
      <c r="C3759" s="14" t="s">
        <v>12005</v>
      </c>
      <c r="D3759" s="14" t="s">
        <v>12680</v>
      </c>
      <c r="E3759" s="14">
        <v>6100</v>
      </c>
      <c r="F3759" s="14" t="s">
        <v>8214</v>
      </c>
      <c r="G3759" s="14">
        <v>14</v>
      </c>
      <c r="H3759" s="14" t="s">
        <v>8215</v>
      </c>
      <c r="I3759" s="14">
        <v>7</v>
      </c>
      <c r="J3759" s="14" t="s">
        <v>8203</v>
      </c>
    </row>
    <row r="3760" spans="1:10" x14ac:dyDescent="0.2">
      <c r="A3760" s="14">
        <v>20251031</v>
      </c>
      <c r="B3760" s="15">
        <v>8207</v>
      </c>
      <c r="C3760" s="14" t="s">
        <v>12006</v>
      </c>
      <c r="D3760" s="14" t="s">
        <v>12682</v>
      </c>
      <c r="E3760" s="14">
        <v>6100</v>
      </c>
      <c r="F3760" s="14" t="s">
        <v>8214</v>
      </c>
      <c r="G3760" s="14">
        <v>14</v>
      </c>
      <c r="H3760" s="14" t="s">
        <v>8215</v>
      </c>
      <c r="I3760" s="14" t="s">
        <v>8153</v>
      </c>
      <c r="J3760" s="14" t="s">
        <v>8153</v>
      </c>
    </row>
    <row r="3761" spans="1:10" x14ac:dyDescent="0.2">
      <c r="A3761" s="14">
        <v>20251031</v>
      </c>
      <c r="B3761" s="15">
        <v>8209</v>
      </c>
      <c r="C3761" s="14" t="s">
        <v>12007</v>
      </c>
      <c r="D3761" s="14" t="s">
        <v>12682</v>
      </c>
      <c r="E3761" s="14">
        <v>6100</v>
      </c>
      <c r="F3761" s="14" t="s">
        <v>8214</v>
      </c>
      <c r="G3761" s="14">
        <v>14</v>
      </c>
      <c r="H3761" s="14" t="s">
        <v>8215</v>
      </c>
      <c r="I3761" s="14" t="s">
        <v>8153</v>
      </c>
      <c r="J3761" s="14" t="s">
        <v>8153</v>
      </c>
    </row>
    <row r="3762" spans="1:10" x14ac:dyDescent="0.2">
      <c r="A3762" s="14">
        <v>20251031</v>
      </c>
      <c r="B3762" s="15">
        <v>8214</v>
      </c>
      <c r="C3762" s="14" t="s">
        <v>12008</v>
      </c>
      <c r="D3762" s="14" t="s">
        <v>12680</v>
      </c>
      <c r="E3762" s="14">
        <v>6100</v>
      </c>
      <c r="F3762" s="14" t="s">
        <v>8214</v>
      </c>
      <c r="G3762" s="14">
        <v>14</v>
      </c>
      <c r="H3762" s="14" t="s">
        <v>8215</v>
      </c>
      <c r="I3762" s="14">
        <v>6</v>
      </c>
      <c r="J3762" s="14" t="s">
        <v>8150</v>
      </c>
    </row>
    <row r="3763" spans="1:10" x14ac:dyDescent="0.2">
      <c r="A3763" s="14">
        <v>20251031</v>
      </c>
      <c r="B3763" s="15">
        <v>8217</v>
      </c>
      <c r="C3763" s="14" t="s">
        <v>12009</v>
      </c>
      <c r="D3763" s="14" t="s">
        <v>12680</v>
      </c>
      <c r="E3763" s="14">
        <v>6100</v>
      </c>
      <c r="F3763" s="14" t="s">
        <v>8214</v>
      </c>
      <c r="G3763" s="14">
        <v>14</v>
      </c>
      <c r="H3763" s="14" t="s">
        <v>8215</v>
      </c>
      <c r="I3763" s="14">
        <v>7</v>
      </c>
      <c r="J3763" s="14" t="s">
        <v>8203</v>
      </c>
    </row>
    <row r="3764" spans="1:10" x14ac:dyDescent="0.2">
      <c r="A3764" s="14">
        <v>20251031</v>
      </c>
      <c r="B3764" s="15">
        <v>8218</v>
      </c>
      <c r="C3764" s="14" t="s">
        <v>12010</v>
      </c>
      <c r="D3764" s="14" t="s">
        <v>12680</v>
      </c>
      <c r="E3764" s="14">
        <v>6100</v>
      </c>
      <c r="F3764" s="14" t="s">
        <v>8214</v>
      </c>
      <c r="G3764" s="14">
        <v>14</v>
      </c>
      <c r="H3764" s="14" t="s">
        <v>8215</v>
      </c>
      <c r="I3764" s="14">
        <v>6</v>
      </c>
      <c r="J3764" s="14" t="s">
        <v>8150</v>
      </c>
    </row>
    <row r="3765" spans="1:10" x14ac:dyDescent="0.2">
      <c r="A3765" s="14">
        <v>20251031</v>
      </c>
      <c r="B3765" s="15">
        <v>8219</v>
      </c>
      <c r="C3765" s="14" t="s">
        <v>12011</v>
      </c>
      <c r="D3765" s="14" t="s">
        <v>12680</v>
      </c>
      <c r="E3765" s="14">
        <v>6100</v>
      </c>
      <c r="F3765" s="14" t="s">
        <v>8214</v>
      </c>
      <c r="G3765" s="14">
        <v>14</v>
      </c>
      <c r="H3765" s="14" t="s">
        <v>8215</v>
      </c>
      <c r="I3765" s="14">
        <v>6</v>
      </c>
      <c r="J3765" s="14" t="s">
        <v>8150</v>
      </c>
    </row>
    <row r="3766" spans="1:10" x14ac:dyDescent="0.2">
      <c r="A3766" s="14">
        <v>20251031</v>
      </c>
      <c r="B3766" s="15">
        <v>8225</v>
      </c>
      <c r="C3766" s="14" t="s">
        <v>12012</v>
      </c>
      <c r="D3766" s="14" t="s">
        <v>12682</v>
      </c>
      <c r="E3766" s="14">
        <v>6050</v>
      </c>
      <c r="F3766" s="14" t="s">
        <v>8300</v>
      </c>
      <c r="G3766" s="14">
        <v>13</v>
      </c>
      <c r="H3766" s="14" t="s">
        <v>8301</v>
      </c>
      <c r="I3766" s="14" t="s">
        <v>8153</v>
      </c>
      <c r="J3766" s="14" t="s">
        <v>8153</v>
      </c>
    </row>
    <row r="3767" spans="1:10" x14ac:dyDescent="0.2">
      <c r="A3767" s="14">
        <v>20251031</v>
      </c>
      <c r="B3767" s="15">
        <v>8226</v>
      </c>
      <c r="C3767" s="14" t="s">
        <v>12013</v>
      </c>
      <c r="D3767" s="14" t="s">
        <v>12682</v>
      </c>
      <c r="E3767" s="14">
        <v>6050</v>
      </c>
      <c r="F3767" s="14" t="s">
        <v>8300</v>
      </c>
      <c r="G3767" s="14">
        <v>13</v>
      </c>
      <c r="H3767" s="14" t="s">
        <v>8301</v>
      </c>
      <c r="I3767" s="14" t="s">
        <v>8153</v>
      </c>
      <c r="J3767" s="14" t="s">
        <v>8153</v>
      </c>
    </row>
    <row r="3768" spans="1:10" x14ac:dyDescent="0.2">
      <c r="A3768" s="14">
        <v>20251031</v>
      </c>
      <c r="B3768" s="15">
        <v>8227</v>
      </c>
      <c r="C3768" s="14" t="s">
        <v>12014</v>
      </c>
      <c r="D3768" s="14" t="s">
        <v>12680</v>
      </c>
      <c r="E3768" s="14">
        <v>6100</v>
      </c>
      <c r="F3768" s="14" t="s">
        <v>8214</v>
      </c>
      <c r="G3768" s="14">
        <v>14</v>
      </c>
      <c r="H3768" s="14" t="s">
        <v>8215</v>
      </c>
      <c r="I3768" s="14">
        <v>4</v>
      </c>
      <c r="J3768" s="14" t="s">
        <v>8177</v>
      </c>
    </row>
    <row r="3769" spans="1:10" x14ac:dyDescent="0.2">
      <c r="A3769" s="14">
        <v>20251031</v>
      </c>
      <c r="B3769" s="15">
        <v>8230</v>
      </c>
      <c r="C3769" s="14" t="s">
        <v>12015</v>
      </c>
      <c r="D3769" s="14" t="s">
        <v>12682</v>
      </c>
      <c r="E3769" s="14">
        <v>6100</v>
      </c>
      <c r="F3769" s="14" t="s">
        <v>8214</v>
      </c>
      <c r="G3769" s="14">
        <v>14</v>
      </c>
      <c r="H3769" s="14" t="s">
        <v>8215</v>
      </c>
      <c r="I3769" s="14" t="s">
        <v>8153</v>
      </c>
      <c r="J3769" s="14" t="s">
        <v>8153</v>
      </c>
    </row>
    <row r="3770" spans="1:10" x14ac:dyDescent="0.2">
      <c r="A3770" s="14">
        <v>20251031</v>
      </c>
      <c r="B3770" s="15">
        <v>8233</v>
      </c>
      <c r="C3770" s="14" t="s">
        <v>12016</v>
      </c>
      <c r="D3770" s="14" t="s">
        <v>12680</v>
      </c>
      <c r="E3770" s="14">
        <v>6100</v>
      </c>
      <c r="F3770" s="14" t="s">
        <v>8214</v>
      </c>
      <c r="G3770" s="14">
        <v>14</v>
      </c>
      <c r="H3770" s="14" t="s">
        <v>8215</v>
      </c>
      <c r="I3770" s="14">
        <v>4</v>
      </c>
      <c r="J3770" s="14" t="s">
        <v>8177</v>
      </c>
    </row>
    <row r="3771" spans="1:10" x14ac:dyDescent="0.2">
      <c r="A3771" s="14">
        <v>20251031</v>
      </c>
      <c r="B3771" s="15">
        <v>8237</v>
      </c>
      <c r="C3771" s="14" t="s">
        <v>12017</v>
      </c>
      <c r="D3771" s="14" t="s">
        <v>12680</v>
      </c>
      <c r="E3771" s="14">
        <v>6100</v>
      </c>
      <c r="F3771" s="14" t="s">
        <v>8214</v>
      </c>
      <c r="G3771" s="14">
        <v>14</v>
      </c>
      <c r="H3771" s="14" t="s">
        <v>8215</v>
      </c>
      <c r="I3771" s="14">
        <v>6</v>
      </c>
      <c r="J3771" s="14" t="s">
        <v>8150</v>
      </c>
    </row>
    <row r="3772" spans="1:10" x14ac:dyDescent="0.2">
      <c r="A3772" s="14">
        <v>20251031</v>
      </c>
      <c r="B3772" s="15">
        <v>8242</v>
      </c>
      <c r="C3772" s="14" t="s">
        <v>12018</v>
      </c>
      <c r="D3772" s="14" t="s">
        <v>12680</v>
      </c>
      <c r="E3772" s="14">
        <v>6100</v>
      </c>
      <c r="F3772" s="14" t="s">
        <v>8214</v>
      </c>
      <c r="G3772" s="14">
        <v>14</v>
      </c>
      <c r="H3772" s="14" t="s">
        <v>8215</v>
      </c>
      <c r="I3772" s="14">
        <v>4</v>
      </c>
      <c r="J3772" s="14" t="s">
        <v>8177</v>
      </c>
    </row>
    <row r="3773" spans="1:10" x14ac:dyDescent="0.2">
      <c r="A3773" s="14">
        <v>20251031</v>
      </c>
      <c r="B3773" s="15">
        <v>8244</v>
      </c>
      <c r="C3773" s="14" t="s">
        <v>12019</v>
      </c>
      <c r="D3773" s="14" t="s">
        <v>12682</v>
      </c>
      <c r="E3773" s="14">
        <v>6100</v>
      </c>
      <c r="F3773" s="14" t="s">
        <v>8214</v>
      </c>
      <c r="G3773" s="14">
        <v>14</v>
      </c>
      <c r="H3773" s="14" t="s">
        <v>8215</v>
      </c>
      <c r="I3773" s="14">
        <v>7</v>
      </c>
      <c r="J3773" s="14" t="s">
        <v>8203</v>
      </c>
    </row>
    <row r="3774" spans="1:10" x14ac:dyDescent="0.2">
      <c r="A3774" s="14">
        <v>20251031</v>
      </c>
      <c r="B3774" s="15">
        <v>8247</v>
      </c>
      <c r="C3774" s="14" t="s">
        <v>12020</v>
      </c>
      <c r="D3774" s="14" t="s">
        <v>12682</v>
      </c>
      <c r="E3774" s="14">
        <v>6100</v>
      </c>
      <c r="F3774" s="14" t="s">
        <v>8214</v>
      </c>
      <c r="G3774" s="14">
        <v>14</v>
      </c>
      <c r="H3774" s="14" t="s">
        <v>8215</v>
      </c>
      <c r="I3774" s="14" t="s">
        <v>8153</v>
      </c>
      <c r="J3774" s="14" t="s">
        <v>8153</v>
      </c>
    </row>
    <row r="3775" spans="1:10" x14ac:dyDescent="0.2">
      <c r="A3775" s="14">
        <v>20251031</v>
      </c>
      <c r="B3775" s="15">
        <v>8252</v>
      </c>
      <c r="C3775" s="14" t="s">
        <v>12021</v>
      </c>
      <c r="D3775" s="14" t="s">
        <v>12680</v>
      </c>
      <c r="E3775" s="14">
        <v>6100</v>
      </c>
      <c r="F3775" s="14" t="s">
        <v>8214</v>
      </c>
      <c r="G3775" s="14">
        <v>14</v>
      </c>
      <c r="H3775" s="14" t="s">
        <v>8215</v>
      </c>
      <c r="I3775" s="14">
        <v>4</v>
      </c>
      <c r="J3775" s="14" t="s">
        <v>8177</v>
      </c>
    </row>
    <row r="3776" spans="1:10" x14ac:dyDescent="0.2">
      <c r="A3776" s="14">
        <v>20251031</v>
      </c>
      <c r="B3776" s="15">
        <v>8253</v>
      </c>
      <c r="C3776" s="14" t="s">
        <v>12022</v>
      </c>
      <c r="D3776" s="14" t="s">
        <v>12680</v>
      </c>
      <c r="E3776" s="14">
        <v>7200</v>
      </c>
      <c r="F3776" s="14" t="s">
        <v>8311</v>
      </c>
      <c r="G3776" s="14">
        <v>16</v>
      </c>
      <c r="H3776" s="14" t="s">
        <v>8312</v>
      </c>
      <c r="I3776" s="14">
        <v>4</v>
      </c>
      <c r="J3776" s="14" t="s">
        <v>8177</v>
      </c>
    </row>
    <row r="3777" spans="1:10" x14ac:dyDescent="0.2">
      <c r="A3777" s="14">
        <v>20251031</v>
      </c>
      <c r="B3777" s="15">
        <v>8254</v>
      </c>
      <c r="C3777" s="14" t="s">
        <v>12023</v>
      </c>
      <c r="D3777" s="14" t="s">
        <v>12682</v>
      </c>
      <c r="E3777" s="14">
        <v>6100</v>
      </c>
      <c r="F3777" s="14" t="s">
        <v>8214</v>
      </c>
      <c r="G3777" s="14">
        <v>14</v>
      </c>
      <c r="H3777" s="14" t="s">
        <v>8215</v>
      </c>
      <c r="I3777" s="14" t="s">
        <v>8153</v>
      </c>
      <c r="J3777" s="14" t="s">
        <v>8153</v>
      </c>
    </row>
    <row r="3778" spans="1:10" x14ac:dyDescent="0.2">
      <c r="A3778" s="14">
        <v>20251031</v>
      </c>
      <c r="B3778" s="15">
        <v>8255</v>
      </c>
      <c r="C3778" s="14" t="s">
        <v>12024</v>
      </c>
      <c r="D3778" s="14" t="s">
        <v>12680</v>
      </c>
      <c r="E3778" s="14">
        <v>6100</v>
      </c>
      <c r="F3778" s="14" t="s">
        <v>8214</v>
      </c>
      <c r="G3778" s="14">
        <v>14</v>
      </c>
      <c r="H3778" s="14" t="s">
        <v>8215</v>
      </c>
      <c r="I3778" s="14">
        <v>7</v>
      </c>
      <c r="J3778" s="14" t="s">
        <v>8203</v>
      </c>
    </row>
    <row r="3779" spans="1:10" x14ac:dyDescent="0.2">
      <c r="A3779" s="14">
        <v>20251031</v>
      </c>
      <c r="B3779" s="15">
        <v>8260</v>
      </c>
      <c r="C3779" s="14" t="s">
        <v>12025</v>
      </c>
      <c r="D3779" s="14" t="s">
        <v>12682</v>
      </c>
      <c r="E3779" s="14">
        <v>6100</v>
      </c>
      <c r="F3779" s="14" t="s">
        <v>8214</v>
      </c>
      <c r="G3779" s="14">
        <v>14</v>
      </c>
      <c r="H3779" s="14" t="s">
        <v>8215</v>
      </c>
      <c r="I3779" s="14" t="s">
        <v>8153</v>
      </c>
      <c r="J3779" s="14" t="s">
        <v>8153</v>
      </c>
    </row>
    <row r="3780" spans="1:10" x14ac:dyDescent="0.2">
      <c r="A3780" s="14">
        <v>20251031</v>
      </c>
      <c r="B3780" s="15">
        <v>8267</v>
      </c>
      <c r="C3780" s="14" t="s">
        <v>12026</v>
      </c>
      <c r="D3780" s="14" t="s">
        <v>12680</v>
      </c>
      <c r="E3780" s="14">
        <v>6100</v>
      </c>
      <c r="F3780" s="14" t="s">
        <v>8214</v>
      </c>
      <c r="G3780" s="14">
        <v>14</v>
      </c>
      <c r="H3780" s="14" t="s">
        <v>8215</v>
      </c>
      <c r="I3780" s="14">
        <v>2</v>
      </c>
      <c r="J3780" s="14" t="s">
        <v>8533</v>
      </c>
    </row>
    <row r="3781" spans="1:10" x14ac:dyDescent="0.2">
      <c r="A3781" s="14">
        <v>20251031</v>
      </c>
      <c r="B3781" s="15">
        <v>8273</v>
      </c>
      <c r="C3781" s="14" t="s">
        <v>12027</v>
      </c>
      <c r="D3781" s="14" t="s">
        <v>12680</v>
      </c>
      <c r="E3781" s="14">
        <v>6100</v>
      </c>
      <c r="F3781" s="14" t="s">
        <v>8214</v>
      </c>
      <c r="G3781" s="14">
        <v>14</v>
      </c>
      <c r="H3781" s="14" t="s">
        <v>8215</v>
      </c>
      <c r="I3781" s="14">
        <v>6</v>
      </c>
      <c r="J3781" s="14" t="s">
        <v>8150</v>
      </c>
    </row>
    <row r="3782" spans="1:10" x14ac:dyDescent="0.2">
      <c r="A3782" s="14">
        <v>20251031</v>
      </c>
      <c r="B3782" s="15">
        <v>8275</v>
      </c>
      <c r="C3782" s="14" t="s">
        <v>12028</v>
      </c>
      <c r="D3782" s="14" t="s">
        <v>12682</v>
      </c>
      <c r="E3782" s="14">
        <v>6050</v>
      </c>
      <c r="F3782" s="14" t="s">
        <v>8300</v>
      </c>
      <c r="G3782" s="14">
        <v>13</v>
      </c>
      <c r="H3782" s="14" t="s">
        <v>8301</v>
      </c>
      <c r="I3782" s="14">
        <v>7</v>
      </c>
      <c r="J3782" s="14" t="s">
        <v>8203</v>
      </c>
    </row>
    <row r="3783" spans="1:10" x14ac:dyDescent="0.2">
      <c r="A3783" s="14">
        <v>20251031</v>
      </c>
      <c r="B3783" s="15">
        <v>8276</v>
      </c>
      <c r="C3783" s="14" t="s">
        <v>12029</v>
      </c>
      <c r="D3783" s="14" t="s">
        <v>12680</v>
      </c>
      <c r="E3783" s="14">
        <v>6100</v>
      </c>
      <c r="F3783" s="14" t="s">
        <v>8214</v>
      </c>
      <c r="G3783" s="14">
        <v>14</v>
      </c>
      <c r="H3783" s="14" t="s">
        <v>8215</v>
      </c>
      <c r="I3783" s="14">
        <v>6</v>
      </c>
      <c r="J3783" s="14" t="s">
        <v>8150</v>
      </c>
    </row>
    <row r="3784" spans="1:10" x14ac:dyDescent="0.2">
      <c r="A3784" s="14">
        <v>20251031</v>
      </c>
      <c r="B3784" s="15">
        <v>8278</v>
      </c>
      <c r="C3784" s="14" t="s">
        <v>12030</v>
      </c>
      <c r="D3784" s="14" t="s">
        <v>12680</v>
      </c>
      <c r="E3784" s="14">
        <v>6100</v>
      </c>
      <c r="F3784" s="14" t="s">
        <v>8214</v>
      </c>
      <c r="G3784" s="14">
        <v>14</v>
      </c>
      <c r="H3784" s="14" t="s">
        <v>8215</v>
      </c>
      <c r="I3784" s="14">
        <v>6</v>
      </c>
      <c r="J3784" s="14" t="s">
        <v>8150</v>
      </c>
    </row>
    <row r="3785" spans="1:10" x14ac:dyDescent="0.2">
      <c r="A3785" s="14">
        <v>20251031</v>
      </c>
      <c r="B3785" s="15">
        <v>8281</v>
      </c>
      <c r="C3785" s="14" t="s">
        <v>12031</v>
      </c>
      <c r="D3785" s="14" t="s">
        <v>12680</v>
      </c>
      <c r="E3785" s="14">
        <v>6100</v>
      </c>
      <c r="F3785" s="14" t="s">
        <v>8214</v>
      </c>
      <c r="G3785" s="14">
        <v>14</v>
      </c>
      <c r="H3785" s="14" t="s">
        <v>8215</v>
      </c>
      <c r="I3785" s="14">
        <v>6</v>
      </c>
      <c r="J3785" s="14" t="s">
        <v>8150</v>
      </c>
    </row>
    <row r="3786" spans="1:10" x14ac:dyDescent="0.2">
      <c r="A3786" s="14">
        <v>20251031</v>
      </c>
      <c r="B3786" s="15">
        <v>8282</v>
      </c>
      <c r="C3786" s="14" t="s">
        <v>12032</v>
      </c>
      <c r="D3786" s="14" t="s">
        <v>12680</v>
      </c>
      <c r="E3786" s="14">
        <v>6100</v>
      </c>
      <c r="F3786" s="14" t="s">
        <v>8214</v>
      </c>
      <c r="G3786" s="14">
        <v>14</v>
      </c>
      <c r="H3786" s="14" t="s">
        <v>8215</v>
      </c>
      <c r="I3786" s="14">
        <v>4</v>
      </c>
      <c r="J3786" s="14" t="s">
        <v>8177</v>
      </c>
    </row>
    <row r="3787" spans="1:10" x14ac:dyDescent="0.2">
      <c r="A3787" s="14">
        <v>20251031</v>
      </c>
      <c r="B3787" s="15">
        <v>8283</v>
      </c>
      <c r="C3787" s="14" t="s">
        <v>12033</v>
      </c>
      <c r="D3787" s="14" t="s">
        <v>12680</v>
      </c>
      <c r="E3787" s="14">
        <v>6050</v>
      </c>
      <c r="F3787" s="14" t="s">
        <v>8300</v>
      </c>
      <c r="G3787" s="14">
        <v>13</v>
      </c>
      <c r="H3787" s="14" t="s">
        <v>8301</v>
      </c>
      <c r="I3787" s="14">
        <v>4</v>
      </c>
      <c r="J3787" s="14" t="s">
        <v>8177</v>
      </c>
    </row>
    <row r="3788" spans="1:10" x14ac:dyDescent="0.2">
      <c r="A3788" s="14">
        <v>20251031</v>
      </c>
      <c r="B3788" s="15">
        <v>8285</v>
      </c>
      <c r="C3788" s="14" t="s">
        <v>12034</v>
      </c>
      <c r="D3788" s="14" t="s">
        <v>12682</v>
      </c>
      <c r="E3788" s="14">
        <v>6050</v>
      </c>
      <c r="F3788" s="14" t="s">
        <v>8300</v>
      </c>
      <c r="G3788" s="14">
        <v>13</v>
      </c>
      <c r="H3788" s="14" t="s">
        <v>8301</v>
      </c>
      <c r="I3788" s="14">
        <v>7</v>
      </c>
      <c r="J3788" s="14" t="s">
        <v>8203</v>
      </c>
    </row>
    <row r="3789" spans="1:10" x14ac:dyDescent="0.2">
      <c r="A3789" s="14">
        <v>20251031</v>
      </c>
      <c r="B3789" s="15">
        <v>8289</v>
      </c>
      <c r="C3789" s="14" t="s">
        <v>12035</v>
      </c>
      <c r="D3789" s="14" t="s">
        <v>12682</v>
      </c>
      <c r="E3789" s="14">
        <v>6100</v>
      </c>
      <c r="F3789" s="14" t="s">
        <v>8214</v>
      </c>
      <c r="G3789" s="14">
        <v>14</v>
      </c>
      <c r="H3789" s="14" t="s">
        <v>8215</v>
      </c>
      <c r="I3789" s="14" t="s">
        <v>8153</v>
      </c>
      <c r="J3789" s="14" t="s">
        <v>8153</v>
      </c>
    </row>
    <row r="3790" spans="1:10" x14ac:dyDescent="0.2">
      <c r="A3790" s="14">
        <v>20251031</v>
      </c>
      <c r="B3790" s="15">
        <v>8291</v>
      </c>
      <c r="C3790" s="14" t="s">
        <v>12036</v>
      </c>
      <c r="D3790" s="14" t="s">
        <v>12682</v>
      </c>
      <c r="E3790" s="14">
        <v>6100</v>
      </c>
      <c r="F3790" s="14" t="s">
        <v>8214</v>
      </c>
      <c r="G3790" s="14">
        <v>14</v>
      </c>
      <c r="H3790" s="14" t="s">
        <v>8215</v>
      </c>
      <c r="I3790" s="14" t="s">
        <v>8153</v>
      </c>
      <c r="J3790" s="14" t="s">
        <v>8153</v>
      </c>
    </row>
    <row r="3791" spans="1:10" x14ac:dyDescent="0.2">
      <c r="A3791" s="14">
        <v>20251031</v>
      </c>
      <c r="B3791" s="15">
        <v>8301</v>
      </c>
      <c r="C3791" s="14" t="s">
        <v>12037</v>
      </c>
      <c r="D3791" s="14" t="s">
        <v>12038</v>
      </c>
      <c r="E3791" s="14" t="s">
        <v>8153</v>
      </c>
      <c r="F3791" s="14" t="s">
        <v>8153</v>
      </c>
      <c r="G3791" s="14" t="s">
        <v>8153</v>
      </c>
      <c r="H3791" s="14" t="s">
        <v>8153</v>
      </c>
      <c r="I3791" s="14" t="s">
        <v>8153</v>
      </c>
      <c r="J3791" s="14" t="s">
        <v>8153</v>
      </c>
    </row>
    <row r="3792" spans="1:10" x14ac:dyDescent="0.2">
      <c r="A3792" s="14">
        <v>20251031</v>
      </c>
      <c r="B3792" s="15">
        <v>8304</v>
      </c>
      <c r="C3792" s="14" t="s">
        <v>12039</v>
      </c>
      <c r="D3792" s="14" t="s">
        <v>12680</v>
      </c>
      <c r="E3792" s="14">
        <v>7050</v>
      </c>
      <c r="F3792" s="14" t="s">
        <v>10675</v>
      </c>
      <c r="G3792" s="14">
        <v>15</v>
      </c>
      <c r="H3792" s="14" t="s">
        <v>10676</v>
      </c>
      <c r="I3792" s="14">
        <v>4</v>
      </c>
      <c r="J3792" s="14" t="s">
        <v>8177</v>
      </c>
    </row>
    <row r="3793" spans="1:10" x14ac:dyDescent="0.2">
      <c r="A3793" s="14">
        <v>20251031</v>
      </c>
      <c r="B3793" s="15">
        <v>8306</v>
      </c>
      <c r="C3793" s="14" t="s">
        <v>12040</v>
      </c>
      <c r="D3793" s="14" t="s">
        <v>12680</v>
      </c>
      <c r="E3793" s="14">
        <v>7050</v>
      </c>
      <c r="F3793" s="14" t="s">
        <v>10675</v>
      </c>
      <c r="G3793" s="14">
        <v>15</v>
      </c>
      <c r="H3793" s="14" t="s">
        <v>10676</v>
      </c>
      <c r="I3793" s="14">
        <v>1</v>
      </c>
      <c r="J3793" s="14" t="s">
        <v>9161</v>
      </c>
    </row>
    <row r="3794" spans="1:10" x14ac:dyDescent="0.2">
      <c r="A3794" s="14">
        <v>20251031</v>
      </c>
      <c r="B3794" s="15">
        <v>8308</v>
      </c>
      <c r="C3794" s="14" t="s">
        <v>12041</v>
      </c>
      <c r="D3794" s="14" t="s">
        <v>12680</v>
      </c>
      <c r="E3794" s="14">
        <v>7050</v>
      </c>
      <c r="F3794" s="14" t="s">
        <v>10675</v>
      </c>
      <c r="G3794" s="14">
        <v>15</v>
      </c>
      <c r="H3794" s="14" t="s">
        <v>10676</v>
      </c>
      <c r="I3794" s="14">
        <v>2</v>
      </c>
      <c r="J3794" s="14" t="s">
        <v>8533</v>
      </c>
    </row>
    <row r="3795" spans="1:10" x14ac:dyDescent="0.2">
      <c r="A3795" s="14">
        <v>20251031</v>
      </c>
      <c r="B3795" s="15">
        <v>8309</v>
      </c>
      <c r="C3795" s="14" t="s">
        <v>12042</v>
      </c>
      <c r="D3795" s="14" t="s">
        <v>12680</v>
      </c>
      <c r="E3795" s="14">
        <v>7050</v>
      </c>
      <c r="F3795" s="14" t="s">
        <v>10675</v>
      </c>
      <c r="G3795" s="14">
        <v>15</v>
      </c>
      <c r="H3795" s="14" t="s">
        <v>10676</v>
      </c>
      <c r="I3795" s="14">
        <v>2</v>
      </c>
      <c r="J3795" s="14" t="s">
        <v>8533</v>
      </c>
    </row>
    <row r="3796" spans="1:10" x14ac:dyDescent="0.2">
      <c r="A3796" s="14">
        <v>20251031</v>
      </c>
      <c r="B3796" s="15">
        <v>8316</v>
      </c>
      <c r="C3796" s="14" t="s">
        <v>12043</v>
      </c>
      <c r="D3796" s="14" t="s">
        <v>12680</v>
      </c>
      <c r="E3796" s="14">
        <v>7050</v>
      </c>
      <c r="F3796" s="14" t="s">
        <v>10675</v>
      </c>
      <c r="G3796" s="14">
        <v>15</v>
      </c>
      <c r="H3796" s="14" t="s">
        <v>10676</v>
      </c>
      <c r="I3796" s="14">
        <v>1</v>
      </c>
      <c r="J3796" s="14" t="s">
        <v>9161</v>
      </c>
    </row>
    <row r="3797" spans="1:10" x14ac:dyDescent="0.2">
      <c r="A3797" s="14">
        <v>20251031</v>
      </c>
      <c r="B3797" s="15">
        <v>8331</v>
      </c>
      <c r="C3797" s="14" t="s">
        <v>12044</v>
      </c>
      <c r="D3797" s="14" t="s">
        <v>12680</v>
      </c>
      <c r="E3797" s="14">
        <v>7050</v>
      </c>
      <c r="F3797" s="14" t="s">
        <v>10675</v>
      </c>
      <c r="G3797" s="14">
        <v>15</v>
      </c>
      <c r="H3797" s="14" t="s">
        <v>10676</v>
      </c>
      <c r="I3797" s="14">
        <v>4</v>
      </c>
      <c r="J3797" s="14" t="s">
        <v>8177</v>
      </c>
    </row>
    <row r="3798" spans="1:10" x14ac:dyDescent="0.2">
      <c r="A3798" s="14">
        <v>20251031</v>
      </c>
      <c r="B3798" s="15">
        <v>8334</v>
      </c>
      <c r="C3798" s="14" t="s">
        <v>12045</v>
      </c>
      <c r="D3798" s="14" t="s">
        <v>12680</v>
      </c>
      <c r="E3798" s="14">
        <v>7050</v>
      </c>
      <c r="F3798" s="14" t="s">
        <v>10675</v>
      </c>
      <c r="G3798" s="14">
        <v>15</v>
      </c>
      <c r="H3798" s="14" t="s">
        <v>10676</v>
      </c>
      <c r="I3798" s="14">
        <v>4</v>
      </c>
      <c r="J3798" s="14" t="s">
        <v>8177</v>
      </c>
    </row>
    <row r="3799" spans="1:10" x14ac:dyDescent="0.2">
      <c r="A3799" s="14">
        <v>20251031</v>
      </c>
      <c r="B3799" s="15">
        <v>8336</v>
      </c>
      <c r="C3799" s="14" t="s">
        <v>12046</v>
      </c>
      <c r="D3799" s="14" t="s">
        <v>12680</v>
      </c>
      <c r="E3799" s="14">
        <v>7050</v>
      </c>
      <c r="F3799" s="14" t="s">
        <v>10675</v>
      </c>
      <c r="G3799" s="14">
        <v>15</v>
      </c>
      <c r="H3799" s="14" t="s">
        <v>10676</v>
      </c>
      <c r="I3799" s="14">
        <v>6</v>
      </c>
      <c r="J3799" s="14" t="s">
        <v>8150</v>
      </c>
    </row>
    <row r="3800" spans="1:10" x14ac:dyDescent="0.2">
      <c r="A3800" s="14">
        <v>20251031</v>
      </c>
      <c r="B3800" s="15">
        <v>8337</v>
      </c>
      <c r="C3800" s="14" t="s">
        <v>12047</v>
      </c>
      <c r="D3800" s="14" t="s">
        <v>12680</v>
      </c>
      <c r="E3800" s="14">
        <v>7050</v>
      </c>
      <c r="F3800" s="14" t="s">
        <v>10675</v>
      </c>
      <c r="G3800" s="14">
        <v>15</v>
      </c>
      <c r="H3800" s="14" t="s">
        <v>10676</v>
      </c>
      <c r="I3800" s="14">
        <v>6</v>
      </c>
      <c r="J3800" s="14" t="s">
        <v>8150</v>
      </c>
    </row>
    <row r="3801" spans="1:10" x14ac:dyDescent="0.2">
      <c r="A3801" s="14">
        <v>20251031</v>
      </c>
      <c r="B3801" s="15">
        <v>8338</v>
      </c>
      <c r="C3801" s="14" t="s">
        <v>12048</v>
      </c>
      <c r="D3801" s="14" t="s">
        <v>12680</v>
      </c>
      <c r="E3801" s="14">
        <v>7050</v>
      </c>
      <c r="F3801" s="14" t="s">
        <v>10675</v>
      </c>
      <c r="G3801" s="14">
        <v>15</v>
      </c>
      <c r="H3801" s="14" t="s">
        <v>10676</v>
      </c>
      <c r="I3801" s="14">
        <v>7</v>
      </c>
      <c r="J3801" s="14" t="s">
        <v>8203</v>
      </c>
    </row>
    <row r="3802" spans="1:10" x14ac:dyDescent="0.2">
      <c r="A3802" s="14">
        <v>20251031</v>
      </c>
      <c r="B3802" s="15">
        <v>8341</v>
      </c>
      <c r="C3802" s="14" t="s">
        <v>12049</v>
      </c>
      <c r="D3802" s="14" t="s">
        <v>12680</v>
      </c>
      <c r="E3802" s="14">
        <v>7050</v>
      </c>
      <c r="F3802" s="14" t="s">
        <v>10675</v>
      </c>
      <c r="G3802" s="14">
        <v>15</v>
      </c>
      <c r="H3802" s="14" t="s">
        <v>10676</v>
      </c>
      <c r="I3802" s="14">
        <v>4</v>
      </c>
      <c r="J3802" s="14" t="s">
        <v>8177</v>
      </c>
    </row>
    <row r="3803" spans="1:10" x14ac:dyDescent="0.2">
      <c r="A3803" s="14">
        <v>20251031</v>
      </c>
      <c r="B3803" s="15">
        <v>8343</v>
      </c>
      <c r="C3803" s="14" t="s">
        <v>12050</v>
      </c>
      <c r="D3803" s="14" t="s">
        <v>12680</v>
      </c>
      <c r="E3803" s="14">
        <v>7050</v>
      </c>
      <c r="F3803" s="14" t="s">
        <v>10675</v>
      </c>
      <c r="G3803" s="14">
        <v>15</v>
      </c>
      <c r="H3803" s="14" t="s">
        <v>10676</v>
      </c>
      <c r="I3803" s="14">
        <v>7</v>
      </c>
      <c r="J3803" s="14" t="s">
        <v>8203</v>
      </c>
    </row>
    <row r="3804" spans="1:10" x14ac:dyDescent="0.2">
      <c r="A3804" s="14">
        <v>20251031</v>
      </c>
      <c r="B3804" s="15">
        <v>8344</v>
      </c>
      <c r="C3804" s="14" t="s">
        <v>12051</v>
      </c>
      <c r="D3804" s="14" t="s">
        <v>12680</v>
      </c>
      <c r="E3804" s="14">
        <v>7050</v>
      </c>
      <c r="F3804" s="14" t="s">
        <v>10675</v>
      </c>
      <c r="G3804" s="14">
        <v>15</v>
      </c>
      <c r="H3804" s="14" t="s">
        <v>10676</v>
      </c>
      <c r="I3804" s="14">
        <v>7</v>
      </c>
      <c r="J3804" s="14" t="s">
        <v>8203</v>
      </c>
    </row>
    <row r="3805" spans="1:10" x14ac:dyDescent="0.2">
      <c r="A3805" s="14">
        <v>20251031</v>
      </c>
      <c r="B3805" s="15">
        <v>8345</v>
      </c>
      <c r="C3805" s="14" t="s">
        <v>12052</v>
      </c>
      <c r="D3805" s="14" t="s">
        <v>12680</v>
      </c>
      <c r="E3805" s="14">
        <v>7050</v>
      </c>
      <c r="F3805" s="14" t="s">
        <v>10675</v>
      </c>
      <c r="G3805" s="14">
        <v>15</v>
      </c>
      <c r="H3805" s="14" t="s">
        <v>10676</v>
      </c>
      <c r="I3805" s="14">
        <v>7</v>
      </c>
      <c r="J3805" s="14" t="s">
        <v>8203</v>
      </c>
    </row>
    <row r="3806" spans="1:10" x14ac:dyDescent="0.2">
      <c r="A3806" s="14">
        <v>20251031</v>
      </c>
      <c r="B3806" s="15">
        <v>8346</v>
      </c>
      <c r="C3806" s="14" t="s">
        <v>12053</v>
      </c>
      <c r="D3806" s="14" t="s">
        <v>12680</v>
      </c>
      <c r="E3806" s="14">
        <v>7050</v>
      </c>
      <c r="F3806" s="14" t="s">
        <v>10675</v>
      </c>
      <c r="G3806" s="14">
        <v>15</v>
      </c>
      <c r="H3806" s="14" t="s">
        <v>10676</v>
      </c>
      <c r="I3806" s="14">
        <v>6</v>
      </c>
      <c r="J3806" s="14" t="s">
        <v>8150</v>
      </c>
    </row>
    <row r="3807" spans="1:10" x14ac:dyDescent="0.2">
      <c r="A3807" s="14">
        <v>20251031</v>
      </c>
      <c r="B3807" s="15">
        <v>8349</v>
      </c>
      <c r="C3807" s="14" t="s">
        <v>12054</v>
      </c>
      <c r="D3807" s="14" t="s">
        <v>12682</v>
      </c>
      <c r="E3807" s="14">
        <v>7050</v>
      </c>
      <c r="F3807" s="14" t="s">
        <v>10675</v>
      </c>
      <c r="G3807" s="14">
        <v>15</v>
      </c>
      <c r="H3807" s="14" t="s">
        <v>10676</v>
      </c>
      <c r="I3807" s="14" t="s">
        <v>8153</v>
      </c>
      <c r="J3807" s="14" t="s">
        <v>8153</v>
      </c>
    </row>
    <row r="3808" spans="1:10" x14ac:dyDescent="0.2">
      <c r="A3808" s="14">
        <v>20251031</v>
      </c>
      <c r="B3808" s="15">
        <v>8354</v>
      </c>
      <c r="C3808" s="14" t="s">
        <v>12055</v>
      </c>
      <c r="D3808" s="14" t="s">
        <v>12680</v>
      </c>
      <c r="E3808" s="14">
        <v>7050</v>
      </c>
      <c r="F3808" s="14" t="s">
        <v>10675</v>
      </c>
      <c r="G3808" s="14">
        <v>15</v>
      </c>
      <c r="H3808" s="14" t="s">
        <v>10676</v>
      </c>
      <c r="I3808" s="14">
        <v>4</v>
      </c>
      <c r="J3808" s="14" t="s">
        <v>8177</v>
      </c>
    </row>
    <row r="3809" spans="1:10" x14ac:dyDescent="0.2">
      <c r="A3809" s="14">
        <v>20251031</v>
      </c>
      <c r="B3809" s="15">
        <v>8358</v>
      </c>
      <c r="C3809" s="14" t="s">
        <v>12056</v>
      </c>
      <c r="D3809" s="14" t="s">
        <v>12680</v>
      </c>
      <c r="E3809" s="14">
        <v>7050</v>
      </c>
      <c r="F3809" s="14" t="s">
        <v>10675</v>
      </c>
      <c r="G3809" s="14">
        <v>15</v>
      </c>
      <c r="H3809" s="14" t="s">
        <v>10676</v>
      </c>
      <c r="I3809" s="14">
        <v>6</v>
      </c>
      <c r="J3809" s="14" t="s">
        <v>8150</v>
      </c>
    </row>
    <row r="3810" spans="1:10" x14ac:dyDescent="0.2">
      <c r="A3810" s="14">
        <v>20251031</v>
      </c>
      <c r="B3810" s="15">
        <v>8359</v>
      </c>
      <c r="C3810" s="14" t="s">
        <v>12057</v>
      </c>
      <c r="D3810" s="14" t="s">
        <v>12680</v>
      </c>
      <c r="E3810" s="14">
        <v>7050</v>
      </c>
      <c r="F3810" s="14" t="s">
        <v>10675</v>
      </c>
      <c r="G3810" s="14">
        <v>15</v>
      </c>
      <c r="H3810" s="14" t="s">
        <v>10676</v>
      </c>
      <c r="I3810" s="14">
        <v>4</v>
      </c>
      <c r="J3810" s="14" t="s">
        <v>8177</v>
      </c>
    </row>
    <row r="3811" spans="1:10" x14ac:dyDescent="0.2">
      <c r="A3811" s="14">
        <v>20251031</v>
      </c>
      <c r="B3811" s="15">
        <v>8360</v>
      </c>
      <c r="C3811" s="14" t="s">
        <v>12058</v>
      </c>
      <c r="D3811" s="14" t="s">
        <v>12680</v>
      </c>
      <c r="E3811" s="14">
        <v>7050</v>
      </c>
      <c r="F3811" s="14" t="s">
        <v>10675</v>
      </c>
      <c r="G3811" s="14">
        <v>15</v>
      </c>
      <c r="H3811" s="14" t="s">
        <v>10676</v>
      </c>
      <c r="I3811" s="14">
        <v>6</v>
      </c>
      <c r="J3811" s="14" t="s">
        <v>8150</v>
      </c>
    </row>
    <row r="3812" spans="1:10" x14ac:dyDescent="0.2">
      <c r="A3812" s="14">
        <v>20251031</v>
      </c>
      <c r="B3812" s="15">
        <v>8361</v>
      </c>
      <c r="C3812" s="14" t="s">
        <v>12059</v>
      </c>
      <c r="D3812" s="14" t="s">
        <v>12680</v>
      </c>
      <c r="E3812" s="14">
        <v>7050</v>
      </c>
      <c r="F3812" s="14" t="s">
        <v>10675</v>
      </c>
      <c r="G3812" s="14">
        <v>15</v>
      </c>
      <c r="H3812" s="14" t="s">
        <v>10676</v>
      </c>
      <c r="I3812" s="14">
        <v>6</v>
      </c>
      <c r="J3812" s="14" t="s">
        <v>8150</v>
      </c>
    </row>
    <row r="3813" spans="1:10" x14ac:dyDescent="0.2">
      <c r="A3813" s="14">
        <v>20251031</v>
      </c>
      <c r="B3813" s="15">
        <v>8362</v>
      </c>
      <c r="C3813" s="14" t="s">
        <v>12060</v>
      </c>
      <c r="D3813" s="14" t="s">
        <v>12680</v>
      </c>
      <c r="E3813" s="14">
        <v>7050</v>
      </c>
      <c r="F3813" s="14" t="s">
        <v>10675</v>
      </c>
      <c r="G3813" s="14">
        <v>15</v>
      </c>
      <c r="H3813" s="14" t="s">
        <v>10676</v>
      </c>
      <c r="I3813" s="14">
        <v>7</v>
      </c>
      <c r="J3813" s="14" t="s">
        <v>8203</v>
      </c>
    </row>
    <row r="3814" spans="1:10" x14ac:dyDescent="0.2">
      <c r="A3814" s="14">
        <v>20251031</v>
      </c>
      <c r="B3814" s="15">
        <v>8364</v>
      </c>
      <c r="C3814" s="14" t="s">
        <v>12061</v>
      </c>
      <c r="D3814" s="14" t="s">
        <v>12680</v>
      </c>
      <c r="E3814" s="14">
        <v>7050</v>
      </c>
      <c r="F3814" s="14" t="s">
        <v>10675</v>
      </c>
      <c r="G3814" s="14">
        <v>15</v>
      </c>
      <c r="H3814" s="14" t="s">
        <v>10676</v>
      </c>
      <c r="I3814" s="14">
        <v>7</v>
      </c>
      <c r="J3814" s="14" t="s">
        <v>8203</v>
      </c>
    </row>
    <row r="3815" spans="1:10" x14ac:dyDescent="0.2">
      <c r="A3815" s="14">
        <v>20251031</v>
      </c>
      <c r="B3815" s="15">
        <v>8365</v>
      </c>
      <c r="C3815" s="14" t="s">
        <v>12062</v>
      </c>
      <c r="D3815" s="14" t="s">
        <v>12682</v>
      </c>
      <c r="E3815" s="14">
        <v>7050</v>
      </c>
      <c r="F3815" s="14" t="s">
        <v>10675</v>
      </c>
      <c r="G3815" s="14">
        <v>15</v>
      </c>
      <c r="H3815" s="14" t="s">
        <v>10676</v>
      </c>
      <c r="I3815" s="14" t="s">
        <v>8153</v>
      </c>
      <c r="J3815" s="14" t="s">
        <v>8153</v>
      </c>
    </row>
    <row r="3816" spans="1:10" x14ac:dyDescent="0.2">
      <c r="A3816" s="14">
        <v>20251031</v>
      </c>
      <c r="B3816" s="15">
        <v>8366</v>
      </c>
      <c r="C3816" s="14" t="s">
        <v>12063</v>
      </c>
      <c r="D3816" s="14" t="s">
        <v>12680</v>
      </c>
      <c r="E3816" s="14">
        <v>7050</v>
      </c>
      <c r="F3816" s="14" t="s">
        <v>10675</v>
      </c>
      <c r="G3816" s="14">
        <v>15</v>
      </c>
      <c r="H3816" s="14" t="s">
        <v>10676</v>
      </c>
      <c r="I3816" s="14">
        <v>6</v>
      </c>
      <c r="J3816" s="14" t="s">
        <v>8150</v>
      </c>
    </row>
    <row r="3817" spans="1:10" x14ac:dyDescent="0.2">
      <c r="A3817" s="14">
        <v>20251031</v>
      </c>
      <c r="B3817" s="15">
        <v>8367</v>
      </c>
      <c r="C3817" s="14" t="s">
        <v>12064</v>
      </c>
      <c r="D3817" s="14" t="s">
        <v>12680</v>
      </c>
      <c r="E3817" s="14">
        <v>7050</v>
      </c>
      <c r="F3817" s="14" t="s">
        <v>10675</v>
      </c>
      <c r="G3817" s="14">
        <v>15</v>
      </c>
      <c r="H3817" s="14" t="s">
        <v>10676</v>
      </c>
      <c r="I3817" s="14">
        <v>6</v>
      </c>
      <c r="J3817" s="14" t="s">
        <v>8150</v>
      </c>
    </row>
    <row r="3818" spans="1:10" x14ac:dyDescent="0.2">
      <c r="A3818" s="14">
        <v>20251031</v>
      </c>
      <c r="B3818" s="15">
        <v>8368</v>
      </c>
      <c r="C3818" s="14" t="s">
        <v>12065</v>
      </c>
      <c r="D3818" s="14" t="s">
        <v>12680</v>
      </c>
      <c r="E3818" s="14">
        <v>7050</v>
      </c>
      <c r="F3818" s="14" t="s">
        <v>10675</v>
      </c>
      <c r="G3818" s="14">
        <v>15</v>
      </c>
      <c r="H3818" s="14" t="s">
        <v>10676</v>
      </c>
      <c r="I3818" s="14">
        <v>6</v>
      </c>
      <c r="J3818" s="14" t="s">
        <v>8150</v>
      </c>
    </row>
    <row r="3819" spans="1:10" x14ac:dyDescent="0.2">
      <c r="A3819" s="14">
        <v>20251031</v>
      </c>
      <c r="B3819" s="15">
        <v>8370</v>
      </c>
      <c r="C3819" s="14" t="s">
        <v>12066</v>
      </c>
      <c r="D3819" s="14" t="s">
        <v>12680</v>
      </c>
      <c r="E3819" s="14">
        <v>7050</v>
      </c>
      <c r="F3819" s="14" t="s">
        <v>10675</v>
      </c>
      <c r="G3819" s="14">
        <v>15</v>
      </c>
      <c r="H3819" s="14" t="s">
        <v>10676</v>
      </c>
      <c r="I3819" s="14">
        <v>6</v>
      </c>
      <c r="J3819" s="14" t="s">
        <v>8150</v>
      </c>
    </row>
    <row r="3820" spans="1:10" x14ac:dyDescent="0.2">
      <c r="A3820" s="14">
        <v>20251031</v>
      </c>
      <c r="B3820" s="15">
        <v>8377</v>
      </c>
      <c r="C3820" s="14" t="s">
        <v>12067</v>
      </c>
      <c r="D3820" s="14" t="s">
        <v>12680</v>
      </c>
      <c r="E3820" s="14">
        <v>7050</v>
      </c>
      <c r="F3820" s="14" t="s">
        <v>10675</v>
      </c>
      <c r="G3820" s="14">
        <v>15</v>
      </c>
      <c r="H3820" s="14" t="s">
        <v>10676</v>
      </c>
      <c r="I3820" s="14">
        <v>4</v>
      </c>
      <c r="J3820" s="14" t="s">
        <v>8177</v>
      </c>
    </row>
    <row r="3821" spans="1:10" x14ac:dyDescent="0.2">
      <c r="A3821" s="14">
        <v>20251031</v>
      </c>
      <c r="B3821" s="15">
        <v>8381</v>
      </c>
      <c r="C3821" s="14" t="s">
        <v>12068</v>
      </c>
      <c r="D3821" s="14" t="s">
        <v>12680</v>
      </c>
      <c r="E3821" s="14">
        <v>7050</v>
      </c>
      <c r="F3821" s="14" t="s">
        <v>10675</v>
      </c>
      <c r="G3821" s="14">
        <v>15</v>
      </c>
      <c r="H3821" s="14" t="s">
        <v>10676</v>
      </c>
      <c r="I3821" s="14">
        <v>6</v>
      </c>
      <c r="J3821" s="14" t="s">
        <v>8150</v>
      </c>
    </row>
    <row r="3822" spans="1:10" x14ac:dyDescent="0.2">
      <c r="A3822" s="14">
        <v>20251031</v>
      </c>
      <c r="B3822" s="15">
        <v>8383</v>
      </c>
      <c r="C3822" s="14" t="s">
        <v>12069</v>
      </c>
      <c r="D3822" s="14" t="s">
        <v>12682</v>
      </c>
      <c r="E3822" s="14">
        <v>7050</v>
      </c>
      <c r="F3822" s="14" t="s">
        <v>10675</v>
      </c>
      <c r="G3822" s="14">
        <v>15</v>
      </c>
      <c r="H3822" s="14" t="s">
        <v>10676</v>
      </c>
      <c r="I3822" s="14" t="s">
        <v>8153</v>
      </c>
      <c r="J3822" s="14" t="s">
        <v>8153</v>
      </c>
    </row>
    <row r="3823" spans="1:10" x14ac:dyDescent="0.2">
      <c r="A3823" s="14">
        <v>20251031</v>
      </c>
      <c r="B3823" s="15">
        <v>8386</v>
      </c>
      <c r="C3823" s="14" t="s">
        <v>12070</v>
      </c>
      <c r="D3823" s="14" t="s">
        <v>12680</v>
      </c>
      <c r="E3823" s="14">
        <v>7050</v>
      </c>
      <c r="F3823" s="14" t="s">
        <v>10675</v>
      </c>
      <c r="G3823" s="14">
        <v>15</v>
      </c>
      <c r="H3823" s="14" t="s">
        <v>10676</v>
      </c>
      <c r="I3823" s="14">
        <v>6</v>
      </c>
      <c r="J3823" s="14" t="s">
        <v>8150</v>
      </c>
    </row>
    <row r="3824" spans="1:10" x14ac:dyDescent="0.2">
      <c r="A3824" s="14">
        <v>20251031</v>
      </c>
      <c r="B3824" s="15">
        <v>8387</v>
      </c>
      <c r="C3824" s="14" t="s">
        <v>12071</v>
      </c>
      <c r="D3824" s="14" t="s">
        <v>12680</v>
      </c>
      <c r="E3824" s="14">
        <v>7050</v>
      </c>
      <c r="F3824" s="14" t="s">
        <v>10675</v>
      </c>
      <c r="G3824" s="14">
        <v>15</v>
      </c>
      <c r="H3824" s="14" t="s">
        <v>10676</v>
      </c>
      <c r="I3824" s="14">
        <v>7</v>
      </c>
      <c r="J3824" s="14" t="s">
        <v>8203</v>
      </c>
    </row>
    <row r="3825" spans="1:10" x14ac:dyDescent="0.2">
      <c r="A3825" s="14">
        <v>20251031</v>
      </c>
      <c r="B3825" s="15">
        <v>8388</v>
      </c>
      <c r="C3825" s="14" t="s">
        <v>12072</v>
      </c>
      <c r="D3825" s="14" t="s">
        <v>12680</v>
      </c>
      <c r="E3825" s="14">
        <v>7050</v>
      </c>
      <c r="F3825" s="14" t="s">
        <v>10675</v>
      </c>
      <c r="G3825" s="14">
        <v>15</v>
      </c>
      <c r="H3825" s="14" t="s">
        <v>10676</v>
      </c>
      <c r="I3825" s="14">
        <v>6</v>
      </c>
      <c r="J3825" s="14" t="s">
        <v>8150</v>
      </c>
    </row>
    <row r="3826" spans="1:10" x14ac:dyDescent="0.2">
      <c r="A3826" s="14">
        <v>20251031</v>
      </c>
      <c r="B3826" s="15">
        <v>8392</v>
      </c>
      <c r="C3826" s="14" t="s">
        <v>12073</v>
      </c>
      <c r="D3826" s="14" t="s">
        <v>12680</v>
      </c>
      <c r="E3826" s="14">
        <v>7050</v>
      </c>
      <c r="F3826" s="14" t="s">
        <v>10675</v>
      </c>
      <c r="G3826" s="14">
        <v>15</v>
      </c>
      <c r="H3826" s="14" t="s">
        <v>10676</v>
      </c>
      <c r="I3826" s="14">
        <v>7</v>
      </c>
      <c r="J3826" s="14" t="s">
        <v>8203</v>
      </c>
    </row>
    <row r="3827" spans="1:10" x14ac:dyDescent="0.2">
      <c r="A3827" s="14">
        <v>20251031</v>
      </c>
      <c r="B3827" s="15">
        <v>8393</v>
      </c>
      <c r="C3827" s="14" t="s">
        <v>12074</v>
      </c>
      <c r="D3827" s="14" t="s">
        <v>12680</v>
      </c>
      <c r="E3827" s="14">
        <v>7050</v>
      </c>
      <c r="F3827" s="14" t="s">
        <v>10675</v>
      </c>
      <c r="G3827" s="14">
        <v>15</v>
      </c>
      <c r="H3827" s="14" t="s">
        <v>10676</v>
      </c>
      <c r="I3827" s="14">
        <v>7</v>
      </c>
      <c r="J3827" s="14" t="s">
        <v>8203</v>
      </c>
    </row>
    <row r="3828" spans="1:10" x14ac:dyDescent="0.2">
      <c r="A3828" s="14">
        <v>20251031</v>
      </c>
      <c r="B3828" s="15">
        <v>8395</v>
      </c>
      <c r="C3828" s="14" t="s">
        <v>12075</v>
      </c>
      <c r="D3828" s="14" t="s">
        <v>12680</v>
      </c>
      <c r="E3828" s="14">
        <v>7050</v>
      </c>
      <c r="F3828" s="14" t="s">
        <v>10675</v>
      </c>
      <c r="G3828" s="14">
        <v>15</v>
      </c>
      <c r="H3828" s="14" t="s">
        <v>10676</v>
      </c>
      <c r="I3828" s="14">
        <v>7</v>
      </c>
      <c r="J3828" s="14" t="s">
        <v>8203</v>
      </c>
    </row>
    <row r="3829" spans="1:10" x14ac:dyDescent="0.2">
      <c r="A3829" s="14">
        <v>20251031</v>
      </c>
      <c r="B3829" s="15">
        <v>8399</v>
      </c>
      <c r="C3829" s="14" t="s">
        <v>12076</v>
      </c>
      <c r="D3829" s="14" t="s">
        <v>12680</v>
      </c>
      <c r="E3829" s="14">
        <v>7050</v>
      </c>
      <c r="F3829" s="14" t="s">
        <v>10675</v>
      </c>
      <c r="G3829" s="14">
        <v>15</v>
      </c>
      <c r="H3829" s="14" t="s">
        <v>10676</v>
      </c>
      <c r="I3829" s="14">
        <v>6</v>
      </c>
      <c r="J3829" s="14" t="s">
        <v>8150</v>
      </c>
    </row>
    <row r="3830" spans="1:10" x14ac:dyDescent="0.2">
      <c r="A3830" s="14">
        <v>20251031</v>
      </c>
      <c r="B3830" s="15">
        <v>8410</v>
      </c>
      <c r="C3830" s="14" t="s">
        <v>12077</v>
      </c>
      <c r="D3830" s="14" t="s">
        <v>12680</v>
      </c>
      <c r="E3830" s="14">
        <v>7050</v>
      </c>
      <c r="F3830" s="14" t="s">
        <v>10675</v>
      </c>
      <c r="G3830" s="14">
        <v>15</v>
      </c>
      <c r="H3830" s="14" t="s">
        <v>10676</v>
      </c>
      <c r="I3830" s="14">
        <v>4</v>
      </c>
      <c r="J3830" s="14" t="s">
        <v>8177</v>
      </c>
    </row>
    <row r="3831" spans="1:10" x14ac:dyDescent="0.2">
      <c r="A3831" s="14">
        <v>20251031</v>
      </c>
      <c r="B3831" s="15">
        <v>8411</v>
      </c>
      <c r="C3831" s="14" t="s">
        <v>12078</v>
      </c>
      <c r="D3831" s="14" t="s">
        <v>12680</v>
      </c>
      <c r="E3831" s="14">
        <v>7050</v>
      </c>
      <c r="F3831" s="14" t="s">
        <v>10675</v>
      </c>
      <c r="G3831" s="14">
        <v>15</v>
      </c>
      <c r="H3831" s="14" t="s">
        <v>10676</v>
      </c>
      <c r="I3831" s="14">
        <v>1</v>
      </c>
      <c r="J3831" s="14" t="s">
        <v>9161</v>
      </c>
    </row>
    <row r="3832" spans="1:10" x14ac:dyDescent="0.2">
      <c r="A3832" s="14">
        <v>20251031</v>
      </c>
      <c r="B3832" s="15">
        <v>8416</v>
      </c>
      <c r="C3832" s="14" t="s">
        <v>12079</v>
      </c>
      <c r="D3832" s="14" t="s">
        <v>12682</v>
      </c>
      <c r="E3832" s="14">
        <v>7050</v>
      </c>
      <c r="F3832" s="14" t="s">
        <v>10675</v>
      </c>
      <c r="G3832" s="14">
        <v>15</v>
      </c>
      <c r="H3832" s="14" t="s">
        <v>10676</v>
      </c>
      <c r="I3832" s="14" t="s">
        <v>8153</v>
      </c>
      <c r="J3832" s="14" t="s">
        <v>8153</v>
      </c>
    </row>
    <row r="3833" spans="1:10" x14ac:dyDescent="0.2">
      <c r="A3833" s="14">
        <v>20251031</v>
      </c>
      <c r="B3833" s="15">
        <v>8418</v>
      </c>
      <c r="C3833" s="14" t="s">
        <v>12080</v>
      </c>
      <c r="D3833" s="14" t="s">
        <v>12680</v>
      </c>
      <c r="E3833" s="14">
        <v>7050</v>
      </c>
      <c r="F3833" s="14" t="s">
        <v>10675</v>
      </c>
      <c r="G3833" s="14">
        <v>15</v>
      </c>
      <c r="H3833" s="14" t="s">
        <v>10676</v>
      </c>
      <c r="I3833" s="14">
        <v>4</v>
      </c>
      <c r="J3833" s="14" t="s">
        <v>8177</v>
      </c>
    </row>
    <row r="3834" spans="1:10" x14ac:dyDescent="0.2">
      <c r="A3834" s="14">
        <v>20251031</v>
      </c>
      <c r="B3834" s="15">
        <v>8421</v>
      </c>
      <c r="C3834" s="14" t="s">
        <v>12081</v>
      </c>
      <c r="D3834" s="14" t="s">
        <v>12038</v>
      </c>
      <c r="E3834" s="14" t="s">
        <v>8153</v>
      </c>
      <c r="F3834" s="14" t="s">
        <v>8153</v>
      </c>
      <c r="G3834" s="14" t="s">
        <v>8153</v>
      </c>
      <c r="H3834" s="14" t="s">
        <v>8153</v>
      </c>
      <c r="I3834" s="14" t="s">
        <v>8153</v>
      </c>
      <c r="J3834" s="14" t="s">
        <v>8153</v>
      </c>
    </row>
    <row r="3835" spans="1:10" x14ac:dyDescent="0.2">
      <c r="A3835" s="14">
        <v>20251031</v>
      </c>
      <c r="B3835" s="15">
        <v>8424</v>
      </c>
      <c r="C3835" s="14" t="s">
        <v>12082</v>
      </c>
      <c r="D3835" s="14" t="s">
        <v>12680</v>
      </c>
      <c r="E3835" s="14">
        <v>7200</v>
      </c>
      <c r="F3835" s="14" t="s">
        <v>8311</v>
      </c>
      <c r="G3835" s="14">
        <v>16</v>
      </c>
      <c r="H3835" s="14" t="s">
        <v>8312</v>
      </c>
      <c r="I3835" s="14">
        <v>4</v>
      </c>
      <c r="J3835" s="14" t="s">
        <v>8177</v>
      </c>
    </row>
    <row r="3836" spans="1:10" x14ac:dyDescent="0.2">
      <c r="A3836" s="14">
        <v>20251031</v>
      </c>
      <c r="B3836" s="15">
        <v>8425</v>
      </c>
      <c r="C3836" s="14" t="s">
        <v>12083</v>
      </c>
      <c r="D3836" s="14" t="s">
        <v>12680</v>
      </c>
      <c r="E3836" s="14">
        <v>7200</v>
      </c>
      <c r="F3836" s="14" t="s">
        <v>8311</v>
      </c>
      <c r="G3836" s="14">
        <v>16</v>
      </c>
      <c r="H3836" s="14" t="s">
        <v>8312</v>
      </c>
      <c r="I3836" s="14">
        <v>6</v>
      </c>
      <c r="J3836" s="14" t="s">
        <v>8150</v>
      </c>
    </row>
    <row r="3837" spans="1:10" x14ac:dyDescent="0.2">
      <c r="A3837" s="14">
        <v>20251031</v>
      </c>
      <c r="B3837" s="15">
        <v>8439</v>
      </c>
      <c r="C3837" s="14" t="s">
        <v>12084</v>
      </c>
      <c r="D3837" s="14" t="s">
        <v>12680</v>
      </c>
      <c r="E3837" s="14">
        <v>7200</v>
      </c>
      <c r="F3837" s="14" t="s">
        <v>8311</v>
      </c>
      <c r="G3837" s="14">
        <v>16</v>
      </c>
      <c r="H3837" s="14" t="s">
        <v>8312</v>
      </c>
      <c r="I3837" s="14">
        <v>4</v>
      </c>
      <c r="J3837" s="14" t="s">
        <v>8177</v>
      </c>
    </row>
    <row r="3838" spans="1:10" x14ac:dyDescent="0.2">
      <c r="A3838" s="14">
        <v>20251031</v>
      </c>
      <c r="B3838" s="15">
        <v>8473</v>
      </c>
      <c r="C3838" s="14" t="s">
        <v>12085</v>
      </c>
      <c r="D3838" s="14" t="s">
        <v>12680</v>
      </c>
      <c r="E3838" s="14">
        <v>7100</v>
      </c>
      <c r="F3838" s="14" t="s">
        <v>8383</v>
      </c>
      <c r="G3838" s="14">
        <v>16</v>
      </c>
      <c r="H3838" s="14" t="s">
        <v>8312</v>
      </c>
      <c r="I3838" s="14">
        <v>4</v>
      </c>
      <c r="J3838" s="14" t="s">
        <v>8177</v>
      </c>
    </row>
    <row r="3839" spans="1:10" x14ac:dyDescent="0.2">
      <c r="A3839" s="14">
        <v>20251031</v>
      </c>
      <c r="B3839" s="15">
        <v>8508</v>
      </c>
      <c r="C3839" s="14" t="s">
        <v>12086</v>
      </c>
      <c r="D3839" s="14" t="s">
        <v>12682</v>
      </c>
      <c r="E3839" s="14">
        <v>7200</v>
      </c>
      <c r="F3839" s="14" t="s">
        <v>8311</v>
      </c>
      <c r="G3839" s="14">
        <v>16</v>
      </c>
      <c r="H3839" s="14" t="s">
        <v>8312</v>
      </c>
      <c r="I3839" s="14" t="s">
        <v>8153</v>
      </c>
      <c r="J3839" s="14" t="s">
        <v>8153</v>
      </c>
    </row>
    <row r="3840" spans="1:10" x14ac:dyDescent="0.2">
      <c r="A3840" s="14">
        <v>20251031</v>
      </c>
      <c r="B3840" s="15">
        <v>8511</v>
      </c>
      <c r="C3840" s="14" t="s">
        <v>12087</v>
      </c>
      <c r="D3840" s="14" t="s">
        <v>12680</v>
      </c>
      <c r="E3840" s="14">
        <v>7200</v>
      </c>
      <c r="F3840" s="14" t="s">
        <v>8311</v>
      </c>
      <c r="G3840" s="14">
        <v>16</v>
      </c>
      <c r="H3840" s="14" t="s">
        <v>8312</v>
      </c>
      <c r="I3840" s="14">
        <v>6</v>
      </c>
      <c r="J3840" s="14" t="s">
        <v>8150</v>
      </c>
    </row>
    <row r="3841" spans="1:10" x14ac:dyDescent="0.2">
      <c r="A3841" s="14">
        <v>20251031</v>
      </c>
      <c r="B3841" s="15">
        <v>8515</v>
      </c>
      <c r="C3841" s="14" t="s">
        <v>12088</v>
      </c>
      <c r="D3841" s="14" t="s">
        <v>12680</v>
      </c>
      <c r="E3841" s="14">
        <v>7200</v>
      </c>
      <c r="F3841" s="14" t="s">
        <v>8311</v>
      </c>
      <c r="G3841" s="14">
        <v>16</v>
      </c>
      <c r="H3841" s="14" t="s">
        <v>8312</v>
      </c>
      <c r="I3841" s="14">
        <v>6</v>
      </c>
      <c r="J3841" s="14" t="s">
        <v>8150</v>
      </c>
    </row>
    <row r="3842" spans="1:10" x14ac:dyDescent="0.2">
      <c r="A3842" s="14">
        <v>20251031</v>
      </c>
      <c r="B3842" s="15">
        <v>8518</v>
      </c>
      <c r="C3842" s="14" t="s">
        <v>12089</v>
      </c>
      <c r="D3842" s="14" t="s">
        <v>12682</v>
      </c>
      <c r="E3842" s="14">
        <v>7100</v>
      </c>
      <c r="F3842" s="14" t="s">
        <v>8383</v>
      </c>
      <c r="G3842" s="14">
        <v>16</v>
      </c>
      <c r="H3842" s="14" t="s">
        <v>8312</v>
      </c>
      <c r="I3842" s="14" t="s">
        <v>8153</v>
      </c>
      <c r="J3842" s="14" t="s">
        <v>8153</v>
      </c>
    </row>
    <row r="3843" spans="1:10" x14ac:dyDescent="0.2">
      <c r="A3843" s="14">
        <v>20251031</v>
      </c>
      <c r="B3843" s="15">
        <v>8522</v>
      </c>
      <c r="C3843" s="14" t="s">
        <v>12090</v>
      </c>
      <c r="D3843" s="14" t="s">
        <v>12680</v>
      </c>
      <c r="E3843" s="14">
        <v>7050</v>
      </c>
      <c r="F3843" s="14" t="s">
        <v>10675</v>
      </c>
      <c r="G3843" s="14">
        <v>15</v>
      </c>
      <c r="H3843" s="14" t="s">
        <v>10676</v>
      </c>
      <c r="I3843" s="14">
        <v>6</v>
      </c>
      <c r="J3843" s="14" t="s">
        <v>8150</v>
      </c>
    </row>
    <row r="3844" spans="1:10" x14ac:dyDescent="0.2">
      <c r="A3844" s="14">
        <v>20251031</v>
      </c>
      <c r="B3844" s="15">
        <v>8524</v>
      </c>
      <c r="C3844" s="14" t="s">
        <v>12091</v>
      </c>
      <c r="D3844" s="14" t="s">
        <v>12680</v>
      </c>
      <c r="E3844" s="14">
        <v>7050</v>
      </c>
      <c r="F3844" s="14" t="s">
        <v>10675</v>
      </c>
      <c r="G3844" s="14">
        <v>15</v>
      </c>
      <c r="H3844" s="14" t="s">
        <v>10676</v>
      </c>
      <c r="I3844" s="14">
        <v>6</v>
      </c>
      <c r="J3844" s="14" t="s">
        <v>8150</v>
      </c>
    </row>
    <row r="3845" spans="1:10" x14ac:dyDescent="0.2">
      <c r="A3845" s="14">
        <v>20251031</v>
      </c>
      <c r="B3845" s="15">
        <v>8537</v>
      </c>
      <c r="C3845" s="14" t="s">
        <v>12092</v>
      </c>
      <c r="D3845" s="14" t="s">
        <v>12682</v>
      </c>
      <c r="E3845" s="14">
        <v>7050</v>
      </c>
      <c r="F3845" s="14" t="s">
        <v>10675</v>
      </c>
      <c r="G3845" s="14">
        <v>15</v>
      </c>
      <c r="H3845" s="14" t="s">
        <v>10676</v>
      </c>
      <c r="I3845" s="14" t="s">
        <v>8153</v>
      </c>
      <c r="J3845" s="14" t="s">
        <v>8153</v>
      </c>
    </row>
    <row r="3846" spans="1:10" x14ac:dyDescent="0.2">
      <c r="A3846" s="14">
        <v>20251031</v>
      </c>
      <c r="B3846" s="15">
        <v>8541</v>
      </c>
      <c r="C3846" s="14" t="s">
        <v>12093</v>
      </c>
      <c r="D3846" s="14" t="s">
        <v>12680</v>
      </c>
      <c r="E3846" s="14">
        <v>7050</v>
      </c>
      <c r="F3846" s="14" t="s">
        <v>10675</v>
      </c>
      <c r="G3846" s="14">
        <v>15</v>
      </c>
      <c r="H3846" s="14" t="s">
        <v>10676</v>
      </c>
      <c r="I3846" s="14">
        <v>7</v>
      </c>
      <c r="J3846" s="14" t="s">
        <v>8203</v>
      </c>
    </row>
    <row r="3847" spans="1:10" x14ac:dyDescent="0.2">
      <c r="A3847" s="14">
        <v>20251031</v>
      </c>
      <c r="B3847" s="15">
        <v>8542</v>
      </c>
      <c r="C3847" s="14" t="s">
        <v>12094</v>
      </c>
      <c r="D3847" s="14" t="s">
        <v>12682</v>
      </c>
      <c r="E3847" s="14">
        <v>7050</v>
      </c>
      <c r="F3847" s="14" t="s">
        <v>10675</v>
      </c>
      <c r="G3847" s="14">
        <v>15</v>
      </c>
      <c r="H3847" s="14" t="s">
        <v>10676</v>
      </c>
      <c r="I3847" s="14" t="s">
        <v>8153</v>
      </c>
      <c r="J3847" s="14" t="s">
        <v>8153</v>
      </c>
    </row>
    <row r="3848" spans="1:10" x14ac:dyDescent="0.2">
      <c r="A3848" s="14">
        <v>20251031</v>
      </c>
      <c r="B3848" s="15">
        <v>8544</v>
      </c>
      <c r="C3848" s="14" t="s">
        <v>12095</v>
      </c>
      <c r="D3848" s="14" t="s">
        <v>12680</v>
      </c>
      <c r="E3848" s="14">
        <v>7050</v>
      </c>
      <c r="F3848" s="14" t="s">
        <v>10675</v>
      </c>
      <c r="G3848" s="14">
        <v>15</v>
      </c>
      <c r="H3848" s="14" t="s">
        <v>10676</v>
      </c>
      <c r="I3848" s="14">
        <v>6</v>
      </c>
      <c r="J3848" s="14" t="s">
        <v>8150</v>
      </c>
    </row>
    <row r="3849" spans="1:10" x14ac:dyDescent="0.2">
      <c r="A3849" s="14">
        <v>20251031</v>
      </c>
      <c r="B3849" s="15">
        <v>8550</v>
      </c>
      <c r="C3849" s="14" t="s">
        <v>12096</v>
      </c>
      <c r="D3849" s="14" t="s">
        <v>12680</v>
      </c>
      <c r="E3849" s="14">
        <v>7050</v>
      </c>
      <c r="F3849" s="14" t="s">
        <v>10675</v>
      </c>
      <c r="G3849" s="14">
        <v>15</v>
      </c>
      <c r="H3849" s="14" t="s">
        <v>10676</v>
      </c>
      <c r="I3849" s="14">
        <v>7</v>
      </c>
      <c r="J3849" s="14" t="s">
        <v>8203</v>
      </c>
    </row>
    <row r="3850" spans="1:10" x14ac:dyDescent="0.2">
      <c r="A3850" s="14">
        <v>20251031</v>
      </c>
      <c r="B3850" s="15">
        <v>8551</v>
      </c>
      <c r="C3850" s="14" t="s">
        <v>12097</v>
      </c>
      <c r="D3850" s="14" t="s">
        <v>12680</v>
      </c>
      <c r="E3850" s="14">
        <v>7050</v>
      </c>
      <c r="F3850" s="14" t="s">
        <v>10675</v>
      </c>
      <c r="G3850" s="14">
        <v>15</v>
      </c>
      <c r="H3850" s="14" t="s">
        <v>10676</v>
      </c>
      <c r="I3850" s="14">
        <v>7</v>
      </c>
      <c r="J3850" s="14" t="s">
        <v>8203</v>
      </c>
    </row>
    <row r="3851" spans="1:10" x14ac:dyDescent="0.2">
      <c r="A3851" s="14">
        <v>20251031</v>
      </c>
      <c r="B3851" s="15">
        <v>8558</v>
      </c>
      <c r="C3851" s="14" t="s">
        <v>12098</v>
      </c>
      <c r="D3851" s="14" t="s">
        <v>12680</v>
      </c>
      <c r="E3851" s="14">
        <v>7050</v>
      </c>
      <c r="F3851" s="14" t="s">
        <v>10675</v>
      </c>
      <c r="G3851" s="14">
        <v>15</v>
      </c>
      <c r="H3851" s="14" t="s">
        <v>10676</v>
      </c>
      <c r="I3851" s="14">
        <v>7</v>
      </c>
      <c r="J3851" s="14" t="s">
        <v>8203</v>
      </c>
    </row>
    <row r="3852" spans="1:10" x14ac:dyDescent="0.2">
      <c r="A3852" s="14">
        <v>20251031</v>
      </c>
      <c r="B3852" s="15">
        <v>8562</v>
      </c>
      <c r="C3852" s="14" t="s">
        <v>12099</v>
      </c>
      <c r="D3852" s="14" t="s">
        <v>12682</v>
      </c>
      <c r="E3852" s="14">
        <v>7050</v>
      </c>
      <c r="F3852" s="14" t="s">
        <v>10675</v>
      </c>
      <c r="G3852" s="14">
        <v>15</v>
      </c>
      <c r="H3852" s="14" t="s">
        <v>10676</v>
      </c>
      <c r="I3852" s="14" t="s">
        <v>8153</v>
      </c>
      <c r="J3852" s="14" t="s">
        <v>8153</v>
      </c>
    </row>
    <row r="3853" spans="1:10" x14ac:dyDescent="0.2">
      <c r="A3853" s="14">
        <v>20251031</v>
      </c>
      <c r="B3853" s="15">
        <v>8563</v>
      </c>
      <c r="C3853" s="14" t="s">
        <v>12100</v>
      </c>
      <c r="D3853" s="14" t="s">
        <v>12682</v>
      </c>
      <c r="E3853" s="14">
        <v>7050</v>
      </c>
      <c r="F3853" s="14" t="s">
        <v>10675</v>
      </c>
      <c r="G3853" s="14">
        <v>15</v>
      </c>
      <c r="H3853" s="14" t="s">
        <v>10676</v>
      </c>
      <c r="I3853" s="14" t="s">
        <v>8153</v>
      </c>
      <c r="J3853" s="14" t="s">
        <v>8153</v>
      </c>
    </row>
    <row r="3854" spans="1:10" x14ac:dyDescent="0.2">
      <c r="A3854" s="14">
        <v>20251031</v>
      </c>
      <c r="B3854" s="15">
        <v>8566</v>
      </c>
      <c r="C3854" s="14" t="s">
        <v>12101</v>
      </c>
      <c r="D3854" s="14" t="s">
        <v>12680</v>
      </c>
      <c r="E3854" s="14">
        <v>7200</v>
      </c>
      <c r="F3854" s="14" t="s">
        <v>8311</v>
      </c>
      <c r="G3854" s="14">
        <v>16</v>
      </c>
      <c r="H3854" s="14" t="s">
        <v>8312</v>
      </c>
      <c r="I3854" s="14">
        <v>6</v>
      </c>
      <c r="J3854" s="14" t="s">
        <v>8150</v>
      </c>
    </row>
    <row r="3855" spans="1:10" x14ac:dyDescent="0.2">
      <c r="A3855" s="14">
        <v>20251031</v>
      </c>
      <c r="B3855" s="15">
        <v>8570</v>
      </c>
      <c r="C3855" s="14" t="s">
        <v>12102</v>
      </c>
      <c r="D3855" s="14" t="s">
        <v>12680</v>
      </c>
      <c r="E3855" s="14">
        <v>7200</v>
      </c>
      <c r="F3855" s="14" t="s">
        <v>8311</v>
      </c>
      <c r="G3855" s="14">
        <v>16</v>
      </c>
      <c r="H3855" s="14" t="s">
        <v>8312</v>
      </c>
      <c r="I3855" s="14">
        <v>4</v>
      </c>
      <c r="J3855" s="14" t="s">
        <v>8177</v>
      </c>
    </row>
    <row r="3856" spans="1:10" x14ac:dyDescent="0.2">
      <c r="A3856" s="14">
        <v>20251031</v>
      </c>
      <c r="B3856" s="15">
        <v>8572</v>
      </c>
      <c r="C3856" s="14" t="s">
        <v>12103</v>
      </c>
      <c r="D3856" s="14" t="s">
        <v>12682</v>
      </c>
      <c r="E3856" s="14">
        <v>7200</v>
      </c>
      <c r="F3856" s="14" t="s">
        <v>8311</v>
      </c>
      <c r="G3856" s="14">
        <v>16</v>
      </c>
      <c r="H3856" s="14" t="s">
        <v>8312</v>
      </c>
      <c r="I3856" s="14">
        <v>4</v>
      </c>
      <c r="J3856" s="14" t="s">
        <v>8177</v>
      </c>
    </row>
    <row r="3857" spans="1:10" x14ac:dyDescent="0.2">
      <c r="A3857" s="14">
        <v>20251031</v>
      </c>
      <c r="B3857" s="15">
        <v>8584</v>
      </c>
      <c r="C3857" s="14" t="s">
        <v>12104</v>
      </c>
      <c r="D3857" s="14" t="s">
        <v>12680</v>
      </c>
      <c r="E3857" s="14">
        <v>7200</v>
      </c>
      <c r="F3857" s="14" t="s">
        <v>8311</v>
      </c>
      <c r="G3857" s="14">
        <v>16</v>
      </c>
      <c r="H3857" s="14" t="s">
        <v>8312</v>
      </c>
      <c r="I3857" s="14">
        <v>6</v>
      </c>
      <c r="J3857" s="14" t="s">
        <v>8150</v>
      </c>
    </row>
    <row r="3858" spans="1:10" x14ac:dyDescent="0.2">
      <c r="A3858" s="14">
        <v>20251031</v>
      </c>
      <c r="B3858" s="15">
        <v>8585</v>
      </c>
      <c r="C3858" s="14" t="s">
        <v>12105</v>
      </c>
      <c r="D3858" s="14" t="s">
        <v>12680</v>
      </c>
      <c r="E3858" s="14">
        <v>7200</v>
      </c>
      <c r="F3858" s="14" t="s">
        <v>8311</v>
      </c>
      <c r="G3858" s="14">
        <v>16</v>
      </c>
      <c r="H3858" s="14" t="s">
        <v>8312</v>
      </c>
      <c r="I3858" s="14">
        <v>6</v>
      </c>
      <c r="J3858" s="14" t="s">
        <v>8150</v>
      </c>
    </row>
    <row r="3859" spans="1:10" x14ac:dyDescent="0.2">
      <c r="A3859" s="14">
        <v>20251031</v>
      </c>
      <c r="B3859" s="15">
        <v>8591</v>
      </c>
      <c r="C3859" s="14" t="s">
        <v>12106</v>
      </c>
      <c r="D3859" s="14" t="s">
        <v>12680</v>
      </c>
      <c r="E3859" s="14">
        <v>7200</v>
      </c>
      <c r="F3859" s="14" t="s">
        <v>8311</v>
      </c>
      <c r="G3859" s="14">
        <v>16</v>
      </c>
      <c r="H3859" s="14" t="s">
        <v>8312</v>
      </c>
      <c r="I3859" s="14">
        <v>2</v>
      </c>
      <c r="J3859" s="14" t="s">
        <v>8533</v>
      </c>
    </row>
    <row r="3860" spans="1:10" x14ac:dyDescent="0.2">
      <c r="A3860" s="14">
        <v>20251031</v>
      </c>
      <c r="B3860" s="15">
        <v>8593</v>
      </c>
      <c r="C3860" s="14" t="s">
        <v>12107</v>
      </c>
      <c r="D3860" s="14" t="s">
        <v>12680</v>
      </c>
      <c r="E3860" s="14">
        <v>7200</v>
      </c>
      <c r="F3860" s="14" t="s">
        <v>8311</v>
      </c>
      <c r="G3860" s="14">
        <v>16</v>
      </c>
      <c r="H3860" s="14" t="s">
        <v>8312</v>
      </c>
      <c r="I3860" s="14">
        <v>4</v>
      </c>
      <c r="J3860" s="14" t="s">
        <v>8177</v>
      </c>
    </row>
    <row r="3861" spans="1:10" x14ac:dyDescent="0.2">
      <c r="A3861" s="14">
        <v>20251031</v>
      </c>
      <c r="B3861" s="15">
        <v>8595</v>
      </c>
      <c r="C3861" s="14" t="s">
        <v>12108</v>
      </c>
      <c r="D3861" s="14" t="s">
        <v>12680</v>
      </c>
      <c r="E3861" s="14">
        <v>7100</v>
      </c>
      <c r="F3861" s="14" t="s">
        <v>8383</v>
      </c>
      <c r="G3861" s="14">
        <v>16</v>
      </c>
      <c r="H3861" s="14" t="s">
        <v>8312</v>
      </c>
      <c r="I3861" s="14">
        <v>4</v>
      </c>
      <c r="J3861" s="14" t="s">
        <v>8177</v>
      </c>
    </row>
    <row r="3862" spans="1:10" x14ac:dyDescent="0.2">
      <c r="A3862" s="14">
        <v>20251031</v>
      </c>
      <c r="B3862" s="15">
        <v>8596</v>
      </c>
      <c r="C3862" s="14" t="s">
        <v>12109</v>
      </c>
      <c r="D3862" s="14" t="s">
        <v>12682</v>
      </c>
      <c r="E3862" s="14">
        <v>7200</v>
      </c>
      <c r="F3862" s="14" t="s">
        <v>8311</v>
      </c>
      <c r="G3862" s="14">
        <v>16</v>
      </c>
      <c r="H3862" s="14" t="s">
        <v>8312</v>
      </c>
      <c r="I3862" s="14" t="s">
        <v>8153</v>
      </c>
      <c r="J3862" s="14" t="s">
        <v>8153</v>
      </c>
    </row>
    <row r="3863" spans="1:10" x14ac:dyDescent="0.2">
      <c r="A3863" s="14">
        <v>20251031</v>
      </c>
      <c r="B3863" s="15">
        <v>8600</v>
      </c>
      <c r="C3863" s="14" t="s">
        <v>12110</v>
      </c>
      <c r="D3863" s="14" t="s">
        <v>12680</v>
      </c>
      <c r="E3863" s="14">
        <v>7050</v>
      </c>
      <c r="F3863" s="14" t="s">
        <v>10675</v>
      </c>
      <c r="G3863" s="14">
        <v>15</v>
      </c>
      <c r="H3863" s="14" t="s">
        <v>10676</v>
      </c>
      <c r="I3863" s="14">
        <v>6</v>
      </c>
      <c r="J3863" s="14" t="s">
        <v>8150</v>
      </c>
    </row>
    <row r="3864" spans="1:10" x14ac:dyDescent="0.2">
      <c r="A3864" s="14">
        <v>20251031</v>
      </c>
      <c r="B3864" s="15">
        <v>8601</v>
      </c>
      <c r="C3864" s="14" t="s">
        <v>12111</v>
      </c>
      <c r="D3864" s="14" t="s">
        <v>12680</v>
      </c>
      <c r="E3864" s="14">
        <v>7100</v>
      </c>
      <c r="F3864" s="14" t="s">
        <v>8383</v>
      </c>
      <c r="G3864" s="14">
        <v>16</v>
      </c>
      <c r="H3864" s="14" t="s">
        <v>8312</v>
      </c>
      <c r="I3864" s="14">
        <v>4</v>
      </c>
      <c r="J3864" s="14" t="s">
        <v>8177</v>
      </c>
    </row>
    <row r="3865" spans="1:10" x14ac:dyDescent="0.2">
      <c r="A3865" s="14">
        <v>20251031</v>
      </c>
      <c r="B3865" s="15">
        <v>8604</v>
      </c>
      <c r="C3865" s="14" t="s">
        <v>12112</v>
      </c>
      <c r="D3865" s="14" t="s">
        <v>12680</v>
      </c>
      <c r="E3865" s="14">
        <v>7100</v>
      </c>
      <c r="F3865" s="14" t="s">
        <v>8383</v>
      </c>
      <c r="G3865" s="14">
        <v>16</v>
      </c>
      <c r="H3865" s="14" t="s">
        <v>8312</v>
      </c>
      <c r="I3865" s="14">
        <v>2</v>
      </c>
      <c r="J3865" s="14" t="s">
        <v>8533</v>
      </c>
    </row>
    <row r="3866" spans="1:10" x14ac:dyDescent="0.2">
      <c r="A3866" s="14">
        <v>20251031</v>
      </c>
      <c r="B3866" s="15">
        <v>8609</v>
      </c>
      <c r="C3866" s="14" t="s">
        <v>12113</v>
      </c>
      <c r="D3866" s="14" t="s">
        <v>12680</v>
      </c>
      <c r="E3866" s="14">
        <v>7100</v>
      </c>
      <c r="F3866" s="14" t="s">
        <v>8383</v>
      </c>
      <c r="G3866" s="14">
        <v>16</v>
      </c>
      <c r="H3866" s="14" t="s">
        <v>8312</v>
      </c>
      <c r="I3866" s="14">
        <v>6</v>
      </c>
      <c r="J3866" s="14" t="s">
        <v>8150</v>
      </c>
    </row>
    <row r="3867" spans="1:10" x14ac:dyDescent="0.2">
      <c r="A3867" s="14">
        <v>20251031</v>
      </c>
      <c r="B3867" s="15">
        <v>8613</v>
      </c>
      <c r="C3867" s="14" t="s">
        <v>12114</v>
      </c>
      <c r="D3867" s="14" t="s">
        <v>12680</v>
      </c>
      <c r="E3867" s="14">
        <v>7100</v>
      </c>
      <c r="F3867" s="14" t="s">
        <v>8383</v>
      </c>
      <c r="G3867" s="14">
        <v>16</v>
      </c>
      <c r="H3867" s="14" t="s">
        <v>8312</v>
      </c>
      <c r="I3867" s="14">
        <v>6</v>
      </c>
      <c r="J3867" s="14" t="s">
        <v>8150</v>
      </c>
    </row>
    <row r="3868" spans="1:10" x14ac:dyDescent="0.2">
      <c r="A3868" s="14">
        <v>20251031</v>
      </c>
      <c r="B3868" s="15">
        <v>8614</v>
      </c>
      <c r="C3868" s="14" t="s">
        <v>12115</v>
      </c>
      <c r="D3868" s="14" t="s">
        <v>12680</v>
      </c>
      <c r="E3868" s="14">
        <v>7100</v>
      </c>
      <c r="F3868" s="14" t="s">
        <v>8383</v>
      </c>
      <c r="G3868" s="14">
        <v>16</v>
      </c>
      <c r="H3868" s="14" t="s">
        <v>8312</v>
      </c>
      <c r="I3868" s="14">
        <v>7</v>
      </c>
      <c r="J3868" s="14" t="s">
        <v>8203</v>
      </c>
    </row>
    <row r="3869" spans="1:10" x14ac:dyDescent="0.2">
      <c r="A3869" s="14">
        <v>20251031</v>
      </c>
      <c r="B3869" s="15">
        <v>8616</v>
      </c>
      <c r="C3869" s="14" t="s">
        <v>12116</v>
      </c>
      <c r="D3869" s="14" t="s">
        <v>12680</v>
      </c>
      <c r="E3869" s="14">
        <v>7100</v>
      </c>
      <c r="F3869" s="14" t="s">
        <v>8383</v>
      </c>
      <c r="G3869" s="14">
        <v>16</v>
      </c>
      <c r="H3869" s="14" t="s">
        <v>8312</v>
      </c>
      <c r="I3869" s="14">
        <v>6</v>
      </c>
      <c r="J3869" s="14" t="s">
        <v>8150</v>
      </c>
    </row>
    <row r="3870" spans="1:10" x14ac:dyDescent="0.2">
      <c r="A3870" s="14">
        <v>20251031</v>
      </c>
      <c r="B3870" s="15">
        <v>8617</v>
      </c>
      <c r="C3870" s="14" t="s">
        <v>12117</v>
      </c>
      <c r="D3870" s="14" t="s">
        <v>12682</v>
      </c>
      <c r="E3870" s="14">
        <v>7100</v>
      </c>
      <c r="F3870" s="14" t="s">
        <v>8383</v>
      </c>
      <c r="G3870" s="14">
        <v>16</v>
      </c>
      <c r="H3870" s="14" t="s">
        <v>8312</v>
      </c>
      <c r="I3870" s="14" t="s">
        <v>8153</v>
      </c>
      <c r="J3870" s="14" t="s">
        <v>8153</v>
      </c>
    </row>
    <row r="3871" spans="1:10" x14ac:dyDescent="0.2">
      <c r="A3871" s="14">
        <v>20251031</v>
      </c>
      <c r="B3871" s="15">
        <v>8622</v>
      </c>
      <c r="C3871" s="14" t="s">
        <v>12118</v>
      </c>
      <c r="D3871" s="14" t="s">
        <v>12680</v>
      </c>
      <c r="E3871" s="14">
        <v>7100</v>
      </c>
      <c r="F3871" s="14" t="s">
        <v>8383</v>
      </c>
      <c r="G3871" s="14">
        <v>16</v>
      </c>
      <c r="H3871" s="14" t="s">
        <v>8312</v>
      </c>
      <c r="I3871" s="14">
        <v>7</v>
      </c>
      <c r="J3871" s="14" t="s">
        <v>8203</v>
      </c>
    </row>
    <row r="3872" spans="1:10" x14ac:dyDescent="0.2">
      <c r="A3872" s="14">
        <v>20251031</v>
      </c>
      <c r="B3872" s="15">
        <v>8624</v>
      </c>
      <c r="C3872" s="14" t="s">
        <v>12119</v>
      </c>
      <c r="D3872" s="14" t="s">
        <v>12680</v>
      </c>
      <c r="E3872" s="14">
        <v>7100</v>
      </c>
      <c r="F3872" s="14" t="s">
        <v>8383</v>
      </c>
      <c r="G3872" s="14">
        <v>16</v>
      </c>
      <c r="H3872" s="14" t="s">
        <v>8312</v>
      </c>
      <c r="I3872" s="14">
        <v>7</v>
      </c>
      <c r="J3872" s="14" t="s">
        <v>8203</v>
      </c>
    </row>
    <row r="3873" spans="1:10" x14ac:dyDescent="0.2">
      <c r="A3873" s="14">
        <v>20251031</v>
      </c>
      <c r="B3873" s="15">
        <v>8628</v>
      </c>
      <c r="C3873" s="14" t="s">
        <v>12120</v>
      </c>
      <c r="D3873" s="14" t="s">
        <v>12680</v>
      </c>
      <c r="E3873" s="14">
        <v>7100</v>
      </c>
      <c r="F3873" s="14" t="s">
        <v>8383</v>
      </c>
      <c r="G3873" s="14">
        <v>16</v>
      </c>
      <c r="H3873" s="14" t="s">
        <v>8312</v>
      </c>
      <c r="I3873" s="14">
        <v>6</v>
      </c>
      <c r="J3873" s="14" t="s">
        <v>8150</v>
      </c>
    </row>
    <row r="3874" spans="1:10" x14ac:dyDescent="0.2">
      <c r="A3874" s="14">
        <v>20251031</v>
      </c>
      <c r="B3874" s="15">
        <v>8630</v>
      </c>
      <c r="C3874" s="14" t="s">
        <v>12121</v>
      </c>
      <c r="D3874" s="14" t="s">
        <v>12680</v>
      </c>
      <c r="E3874" s="14">
        <v>7150</v>
      </c>
      <c r="F3874" s="14" t="s">
        <v>10682</v>
      </c>
      <c r="G3874" s="14">
        <v>16</v>
      </c>
      <c r="H3874" s="14" t="s">
        <v>8312</v>
      </c>
      <c r="I3874" s="14">
        <v>2</v>
      </c>
      <c r="J3874" s="14" t="s">
        <v>8533</v>
      </c>
    </row>
    <row r="3875" spans="1:10" x14ac:dyDescent="0.2">
      <c r="A3875" s="14">
        <v>20251031</v>
      </c>
      <c r="B3875" s="15">
        <v>8697</v>
      </c>
      <c r="C3875" s="14" t="s">
        <v>12122</v>
      </c>
      <c r="D3875" s="14" t="s">
        <v>12680</v>
      </c>
      <c r="E3875" s="14">
        <v>7200</v>
      </c>
      <c r="F3875" s="14" t="s">
        <v>8311</v>
      </c>
      <c r="G3875" s="14">
        <v>16</v>
      </c>
      <c r="H3875" s="14" t="s">
        <v>8312</v>
      </c>
      <c r="I3875" s="14">
        <v>2</v>
      </c>
      <c r="J3875" s="14" t="s">
        <v>8533</v>
      </c>
    </row>
    <row r="3876" spans="1:10" x14ac:dyDescent="0.2">
      <c r="A3876" s="14">
        <v>20251031</v>
      </c>
      <c r="B3876" s="15">
        <v>8698</v>
      </c>
      <c r="C3876" s="14" t="s">
        <v>12123</v>
      </c>
      <c r="D3876" s="14" t="s">
        <v>12680</v>
      </c>
      <c r="E3876" s="14">
        <v>7100</v>
      </c>
      <c r="F3876" s="14" t="s">
        <v>8383</v>
      </c>
      <c r="G3876" s="14">
        <v>16</v>
      </c>
      <c r="H3876" s="14" t="s">
        <v>8312</v>
      </c>
      <c r="I3876" s="14">
        <v>6</v>
      </c>
      <c r="J3876" s="14" t="s">
        <v>8150</v>
      </c>
    </row>
    <row r="3877" spans="1:10" x14ac:dyDescent="0.2">
      <c r="A3877" s="14">
        <v>20251031</v>
      </c>
      <c r="B3877" s="15">
        <v>8699</v>
      </c>
      <c r="C3877" s="14" t="s">
        <v>12124</v>
      </c>
      <c r="D3877" s="14" t="s">
        <v>12682</v>
      </c>
      <c r="E3877" s="14">
        <v>7100</v>
      </c>
      <c r="F3877" s="14" t="s">
        <v>8383</v>
      </c>
      <c r="G3877" s="14">
        <v>16</v>
      </c>
      <c r="H3877" s="14" t="s">
        <v>8312</v>
      </c>
      <c r="I3877" s="14" t="s">
        <v>8153</v>
      </c>
      <c r="J3877" s="14" t="s">
        <v>8153</v>
      </c>
    </row>
    <row r="3878" spans="1:10" x14ac:dyDescent="0.2">
      <c r="A3878" s="14">
        <v>20251031</v>
      </c>
      <c r="B3878" s="15">
        <v>8700</v>
      </c>
      <c r="C3878" s="14" t="s">
        <v>12125</v>
      </c>
      <c r="D3878" s="14" t="s">
        <v>12682</v>
      </c>
      <c r="E3878" s="14">
        <v>7100</v>
      </c>
      <c r="F3878" s="14" t="s">
        <v>8383</v>
      </c>
      <c r="G3878" s="14">
        <v>16</v>
      </c>
      <c r="H3878" s="14" t="s">
        <v>8312</v>
      </c>
      <c r="I3878" s="14" t="s">
        <v>8153</v>
      </c>
      <c r="J3878" s="14" t="s">
        <v>8153</v>
      </c>
    </row>
    <row r="3879" spans="1:10" x14ac:dyDescent="0.2">
      <c r="A3879" s="14">
        <v>20251031</v>
      </c>
      <c r="B3879" s="15">
        <v>8704</v>
      </c>
      <c r="C3879" s="14" t="s">
        <v>12126</v>
      </c>
      <c r="D3879" s="14" t="s">
        <v>12682</v>
      </c>
      <c r="E3879" s="14">
        <v>7100</v>
      </c>
      <c r="F3879" s="14" t="s">
        <v>8383</v>
      </c>
      <c r="G3879" s="14">
        <v>16</v>
      </c>
      <c r="H3879" s="14" t="s">
        <v>8312</v>
      </c>
      <c r="I3879" s="14" t="s">
        <v>8153</v>
      </c>
      <c r="J3879" s="14" t="s">
        <v>8153</v>
      </c>
    </row>
    <row r="3880" spans="1:10" x14ac:dyDescent="0.2">
      <c r="A3880" s="14">
        <v>20251031</v>
      </c>
      <c r="B3880" s="15">
        <v>8705</v>
      </c>
      <c r="C3880" s="14" t="s">
        <v>12127</v>
      </c>
      <c r="D3880" s="14" t="s">
        <v>12682</v>
      </c>
      <c r="E3880" s="14">
        <v>7100</v>
      </c>
      <c r="F3880" s="14" t="s">
        <v>8383</v>
      </c>
      <c r="G3880" s="14">
        <v>16</v>
      </c>
      <c r="H3880" s="14" t="s">
        <v>8312</v>
      </c>
      <c r="I3880" s="14" t="s">
        <v>8153</v>
      </c>
      <c r="J3880" s="14" t="s">
        <v>8153</v>
      </c>
    </row>
    <row r="3881" spans="1:10" x14ac:dyDescent="0.2">
      <c r="A3881" s="14">
        <v>20251031</v>
      </c>
      <c r="B3881" s="15">
        <v>8706</v>
      </c>
      <c r="C3881" s="14" t="s">
        <v>12128</v>
      </c>
      <c r="D3881" s="14" t="s">
        <v>12680</v>
      </c>
      <c r="E3881" s="14">
        <v>7100</v>
      </c>
      <c r="F3881" s="14" t="s">
        <v>8383</v>
      </c>
      <c r="G3881" s="14">
        <v>16</v>
      </c>
      <c r="H3881" s="14" t="s">
        <v>8312</v>
      </c>
      <c r="I3881" s="14">
        <v>6</v>
      </c>
      <c r="J3881" s="14" t="s">
        <v>8150</v>
      </c>
    </row>
    <row r="3882" spans="1:10" x14ac:dyDescent="0.2">
      <c r="A3882" s="14">
        <v>20251031</v>
      </c>
      <c r="B3882" s="15">
        <v>8707</v>
      </c>
      <c r="C3882" s="14" t="s">
        <v>12129</v>
      </c>
      <c r="D3882" s="14" t="s">
        <v>12680</v>
      </c>
      <c r="E3882" s="14">
        <v>7100</v>
      </c>
      <c r="F3882" s="14" t="s">
        <v>8383</v>
      </c>
      <c r="G3882" s="14">
        <v>16</v>
      </c>
      <c r="H3882" s="14" t="s">
        <v>8312</v>
      </c>
      <c r="I3882" s="14">
        <v>6</v>
      </c>
      <c r="J3882" s="14" t="s">
        <v>8150</v>
      </c>
    </row>
    <row r="3883" spans="1:10" x14ac:dyDescent="0.2">
      <c r="A3883" s="14">
        <v>20251031</v>
      </c>
      <c r="B3883" s="15">
        <v>8708</v>
      </c>
      <c r="C3883" s="14" t="s">
        <v>12130</v>
      </c>
      <c r="D3883" s="14" t="s">
        <v>12680</v>
      </c>
      <c r="E3883" s="14">
        <v>7100</v>
      </c>
      <c r="F3883" s="14" t="s">
        <v>8383</v>
      </c>
      <c r="G3883" s="14">
        <v>16</v>
      </c>
      <c r="H3883" s="14" t="s">
        <v>8312</v>
      </c>
      <c r="I3883" s="14">
        <v>7</v>
      </c>
      <c r="J3883" s="14" t="s">
        <v>8203</v>
      </c>
    </row>
    <row r="3884" spans="1:10" x14ac:dyDescent="0.2">
      <c r="A3884" s="14">
        <v>20251031</v>
      </c>
      <c r="B3884" s="15">
        <v>8713</v>
      </c>
      <c r="C3884" s="14" t="s">
        <v>12131</v>
      </c>
      <c r="D3884" s="14" t="s">
        <v>12680</v>
      </c>
      <c r="E3884" s="14">
        <v>7050</v>
      </c>
      <c r="F3884" s="14" t="s">
        <v>10675</v>
      </c>
      <c r="G3884" s="14">
        <v>15</v>
      </c>
      <c r="H3884" s="14" t="s">
        <v>10676</v>
      </c>
      <c r="I3884" s="14">
        <v>7</v>
      </c>
      <c r="J3884" s="14" t="s">
        <v>8203</v>
      </c>
    </row>
    <row r="3885" spans="1:10" x14ac:dyDescent="0.2">
      <c r="A3885" s="14">
        <v>20251031</v>
      </c>
      <c r="B3885" s="15">
        <v>8714</v>
      </c>
      <c r="C3885" s="14" t="s">
        <v>12132</v>
      </c>
      <c r="D3885" s="14" t="s">
        <v>12680</v>
      </c>
      <c r="E3885" s="14">
        <v>7050</v>
      </c>
      <c r="F3885" s="14" t="s">
        <v>10675</v>
      </c>
      <c r="G3885" s="14">
        <v>15</v>
      </c>
      <c r="H3885" s="14" t="s">
        <v>10676</v>
      </c>
      <c r="I3885" s="14">
        <v>6</v>
      </c>
      <c r="J3885" s="14" t="s">
        <v>8150</v>
      </c>
    </row>
    <row r="3886" spans="1:10" x14ac:dyDescent="0.2">
      <c r="A3886" s="14">
        <v>20251031</v>
      </c>
      <c r="B3886" s="15">
        <v>8715</v>
      </c>
      <c r="C3886" s="14" t="s">
        <v>12133</v>
      </c>
      <c r="D3886" s="14" t="s">
        <v>12680</v>
      </c>
      <c r="E3886" s="14">
        <v>7150</v>
      </c>
      <c r="F3886" s="14" t="s">
        <v>10682</v>
      </c>
      <c r="G3886" s="14">
        <v>16</v>
      </c>
      <c r="H3886" s="14" t="s">
        <v>8312</v>
      </c>
      <c r="I3886" s="14">
        <v>6</v>
      </c>
      <c r="J3886" s="14" t="s">
        <v>8150</v>
      </c>
    </row>
    <row r="3887" spans="1:10" x14ac:dyDescent="0.2">
      <c r="A3887" s="14">
        <v>20251031</v>
      </c>
      <c r="B3887" s="15">
        <v>8725</v>
      </c>
      <c r="C3887" s="14" t="s">
        <v>12134</v>
      </c>
      <c r="D3887" s="14" t="s">
        <v>12680</v>
      </c>
      <c r="E3887" s="14">
        <v>7150</v>
      </c>
      <c r="F3887" s="14" t="s">
        <v>10682</v>
      </c>
      <c r="G3887" s="14">
        <v>16</v>
      </c>
      <c r="H3887" s="14" t="s">
        <v>8312</v>
      </c>
      <c r="I3887" s="14">
        <v>2</v>
      </c>
      <c r="J3887" s="14" t="s">
        <v>8533</v>
      </c>
    </row>
    <row r="3888" spans="1:10" x14ac:dyDescent="0.2">
      <c r="A3888" s="14">
        <v>20251031</v>
      </c>
      <c r="B3888" s="15">
        <v>8729</v>
      </c>
      <c r="C3888" s="14" t="s">
        <v>12135</v>
      </c>
      <c r="D3888" s="14" t="s">
        <v>12680</v>
      </c>
      <c r="E3888" s="14">
        <v>7150</v>
      </c>
      <c r="F3888" s="14" t="s">
        <v>10682</v>
      </c>
      <c r="G3888" s="14">
        <v>16</v>
      </c>
      <c r="H3888" s="14" t="s">
        <v>8312</v>
      </c>
      <c r="I3888" s="14">
        <v>1</v>
      </c>
      <c r="J3888" s="14" t="s">
        <v>9161</v>
      </c>
    </row>
    <row r="3889" spans="1:10" x14ac:dyDescent="0.2">
      <c r="A3889" s="14">
        <v>20251031</v>
      </c>
      <c r="B3889" s="15">
        <v>8737</v>
      </c>
      <c r="C3889" s="14" t="s">
        <v>12136</v>
      </c>
      <c r="D3889" s="14" t="s">
        <v>12682</v>
      </c>
      <c r="E3889" s="14">
        <v>7100</v>
      </c>
      <c r="F3889" s="14" t="s">
        <v>8383</v>
      </c>
      <c r="G3889" s="14">
        <v>16</v>
      </c>
      <c r="H3889" s="14" t="s">
        <v>8312</v>
      </c>
      <c r="I3889" s="14" t="s">
        <v>8153</v>
      </c>
      <c r="J3889" s="14" t="s">
        <v>8153</v>
      </c>
    </row>
    <row r="3890" spans="1:10" x14ac:dyDescent="0.2">
      <c r="A3890" s="14">
        <v>20251031</v>
      </c>
      <c r="B3890" s="15">
        <v>8739</v>
      </c>
      <c r="C3890" s="14" t="s">
        <v>12137</v>
      </c>
      <c r="D3890" s="14" t="s">
        <v>12680</v>
      </c>
      <c r="E3890" s="14">
        <v>7100</v>
      </c>
      <c r="F3890" s="14" t="s">
        <v>8383</v>
      </c>
      <c r="G3890" s="14">
        <v>16</v>
      </c>
      <c r="H3890" s="14" t="s">
        <v>8312</v>
      </c>
      <c r="I3890" s="14">
        <v>7</v>
      </c>
      <c r="J3890" s="14" t="s">
        <v>8203</v>
      </c>
    </row>
    <row r="3891" spans="1:10" x14ac:dyDescent="0.2">
      <c r="A3891" s="14">
        <v>20251031</v>
      </c>
      <c r="B3891" s="15">
        <v>8742</v>
      </c>
      <c r="C3891" s="14" t="s">
        <v>12138</v>
      </c>
      <c r="D3891" s="14" t="s">
        <v>12682</v>
      </c>
      <c r="E3891" s="14">
        <v>7100</v>
      </c>
      <c r="F3891" s="14" t="s">
        <v>8383</v>
      </c>
      <c r="G3891" s="14">
        <v>16</v>
      </c>
      <c r="H3891" s="14" t="s">
        <v>8312</v>
      </c>
      <c r="I3891" s="14" t="s">
        <v>8153</v>
      </c>
      <c r="J3891" s="14" t="s">
        <v>8153</v>
      </c>
    </row>
    <row r="3892" spans="1:10" x14ac:dyDescent="0.2">
      <c r="A3892" s="14">
        <v>20251031</v>
      </c>
      <c r="B3892" s="15">
        <v>8746</v>
      </c>
      <c r="C3892" s="14" t="s">
        <v>12139</v>
      </c>
      <c r="D3892" s="14" t="s">
        <v>12682</v>
      </c>
      <c r="E3892" s="14">
        <v>7100</v>
      </c>
      <c r="F3892" s="14" t="s">
        <v>8383</v>
      </c>
      <c r="G3892" s="14">
        <v>16</v>
      </c>
      <c r="H3892" s="14" t="s">
        <v>8312</v>
      </c>
      <c r="I3892" s="14" t="s">
        <v>8153</v>
      </c>
      <c r="J3892" s="14" t="s">
        <v>8153</v>
      </c>
    </row>
    <row r="3893" spans="1:10" x14ac:dyDescent="0.2">
      <c r="A3893" s="14">
        <v>20251031</v>
      </c>
      <c r="B3893" s="15">
        <v>8747</v>
      </c>
      <c r="C3893" s="14" t="s">
        <v>12140</v>
      </c>
      <c r="D3893" s="14" t="s">
        <v>12682</v>
      </c>
      <c r="E3893" s="14">
        <v>7100</v>
      </c>
      <c r="F3893" s="14" t="s">
        <v>8383</v>
      </c>
      <c r="G3893" s="14">
        <v>16</v>
      </c>
      <c r="H3893" s="14" t="s">
        <v>8312</v>
      </c>
      <c r="I3893" s="14" t="s">
        <v>8153</v>
      </c>
      <c r="J3893" s="14" t="s">
        <v>8153</v>
      </c>
    </row>
    <row r="3894" spans="1:10" x14ac:dyDescent="0.2">
      <c r="A3894" s="14">
        <v>20251031</v>
      </c>
      <c r="B3894" s="15">
        <v>8750</v>
      </c>
      <c r="C3894" s="14" t="s">
        <v>12141</v>
      </c>
      <c r="D3894" s="14" t="s">
        <v>12680</v>
      </c>
      <c r="E3894" s="14">
        <v>7150</v>
      </c>
      <c r="F3894" s="14" t="s">
        <v>10682</v>
      </c>
      <c r="G3894" s="14">
        <v>16</v>
      </c>
      <c r="H3894" s="14" t="s">
        <v>8312</v>
      </c>
      <c r="I3894" s="14">
        <v>2</v>
      </c>
      <c r="J3894" s="14" t="s">
        <v>8533</v>
      </c>
    </row>
    <row r="3895" spans="1:10" x14ac:dyDescent="0.2">
      <c r="A3895" s="14">
        <v>20251031</v>
      </c>
      <c r="B3895" s="15">
        <v>8766</v>
      </c>
      <c r="C3895" s="14" t="s">
        <v>12142</v>
      </c>
      <c r="D3895" s="14" t="s">
        <v>12680</v>
      </c>
      <c r="E3895" s="14">
        <v>7150</v>
      </c>
      <c r="F3895" s="14" t="s">
        <v>10682</v>
      </c>
      <c r="G3895" s="14">
        <v>16</v>
      </c>
      <c r="H3895" s="14" t="s">
        <v>8312</v>
      </c>
      <c r="I3895" s="14">
        <v>1</v>
      </c>
      <c r="J3895" s="14" t="s">
        <v>9161</v>
      </c>
    </row>
    <row r="3896" spans="1:10" x14ac:dyDescent="0.2">
      <c r="A3896" s="14">
        <v>20251031</v>
      </c>
      <c r="B3896" s="15">
        <v>8769</v>
      </c>
      <c r="C3896" s="14" t="s">
        <v>12143</v>
      </c>
      <c r="D3896" s="14" t="s">
        <v>12682</v>
      </c>
      <c r="E3896" s="14">
        <v>9050</v>
      </c>
      <c r="F3896" s="14" t="s">
        <v>8187</v>
      </c>
      <c r="G3896" s="14">
        <v>10</v>
      </c>
      <c r="H3896" s="14" t="s">
        <v>8164</v>
      </c>
      <c r="I3896" s="14" t="s">
        <v>8153</v>
      </c>
      <c r="J3896" s="14" t="s">
        <v>8153</v>
      </c>
    </row>
    <row r="3897" spans="1:10" x14ac:dyDescent="0.2">
      <c r="A3897" s="14">
        <v>20251031</v>
      </c>
      <c r="B3897" s="15">
        <v>8771</v>
      </c>
      <c r="C3897" s="14" t="s">
        <v>12144</v>
      </c>
      <c r="D3897" s="14" t="s">
        <v>12680</v>
      </c>
      <c r="E3897" s="14">
        <v>7200</v>
      </c>
      <c r="F3897" s="14" t="s">
        <v>8311</v>
      </c>
      <c r="G3897" s="14">
        <v>16</v>
      </c>
      <c r="H3897" s="14" t="s">
        <v>8312</v>
      </c>
      <c r="I3897" s="14">
        <v>6</v>
      </c>
      <c r="J3897" s="14" t="s">
        <v>8150</v>
      </c>
    </row>
    <row r="3898" spans="1:10" x14ac:dyDescent="0.2">
      <c r="A3898" s="14">
        <v>20251031</v>
      </c>
      <c r="B3898" s="15">
        <v>8772</v>
      </c>
      <c r="C3898" s="14" t="s">
        <v>12145</v>
      </c>
      <c r="D3898" s="14" t="s">
        <v>12682</v>
      </c>
      <c r="E3898" s="14">
        <v>7200</v>
      </c>
      <c r="F3898" s="14" t="s">
        <v>8311</v>
      </c>
      <c r="G3898" s="14">
        <v>16</v>
      </c>
      <c r="H3898" s="14" t="s">
        <v>8312</v>
      </c>
      <c r="I3898" s="14" t="s">
        <v>8153</v>
      </c>
      <c r="J3898" s="14" t="s">
        <v>8153</v>
      </c>
    </row>
    <row r="3899" spans="1:10" x14ac:dyDescent="0.2">
      <c r="A3899" s="14">
        <v>20251031</v>
      </c>
      <c r="B3899" s="15">
        <v>8783</v>
      </c>
      <c r="C3899" s="14" t="s">
        <v>12146</v>
      </c>
      <c r="D3899" s="14" t="s">
        <v>12682</v>
      </c>
      <c r="E3899" s="14">
        <v>7200</v>
      </c>
      <c r="F3899" s="14" t="s">
        <v>8311</v>
      </c>
      <c r="G3899" s="14">
        <v>16</v>
      </c>
      <c r="H3899" s="14" t="s">
        <v>8312</v>
      </c>
      <c r="I3899" s="14" t="s">
        <v>8153</v>
      </c>
      <c r="J3899" s="14" t="s">
        <v>8153</v>
      </c>
    </row>
    <row r="3900" spans="1:10" x14ac:dyDescent="0.2">
      <c r="A3900" s="14">
        <v>20251031</v>
      </c>
      <c r="B3900" s="15">
        <v>8789</v>
      </c>
      <c r="C3900" s="14" t="s">
        <v>12147</v>
      </c>
      <c r="D3900" s="14" t="s">
        <v>12682</v>
      </c>
      <c r="E3900" s="14">
        <v>7200</v>
      </c>
      <c r="F3900" s="14" t="s">
        <v>8311</v>
      </c>
      <c r="G3900" s="14">
        <v>16</v>
      </c>
      <c r="H3900" s="14" t="s">
        <v>8312</v>
      </c>
      <c r="I3900" s="14" t="s">
        <v>8153</v>
      </c>
      <c r="J3900" s="14" t="s">
        <v>8153</v>
      </c>
    </row>
    <row r="3901" spans="1:10" x14ac:dyDescent="0.2">
      <c r="A3901" s="14">
        <v>20251031</v>
      </c>
      <c r="B3901" s="15">
        <v>8793</v>
      </c>
      <c r="C3901" s="14" t="s">
        <v>12148</v>
      </c>
      <c r="D3901" s="14" t="s">
        <v>12680</v>
      </c>
      <c r="E3901" s="14">
        <v>7200</v>
      </c>
      <c r="F3901" s="14" t="s">
        <v>8311</v>
      </c>
      <c r="G3901" s="14">
        <v>16</v>
      </c>
      <c r="H3901" s="14" t="s">
        <v>8312</v>
      </c>
      <c r="I3901" s="14">
        <v>7</v>
      </c>
      <c r="J3901" s="14" t="s">
        <v>8203</v>
      </c>
    </row>
    <row r="3902" spans="1:10" x14ac:dyDescent="0.2">
      <c r="A3902" s="14">
        <v>20251031</v>
      </c>
      <c r="B3902" s="15">
        <v>8795</v>
      </c>
      <c r="C3902" s="14" t="s">
        <v>12149</v>
      </c>
      <c r="D3902" s="14" t="s">
        <v>12680</v>
      </c>
      <c r="E3902" s="14">
        <v>7150</v>
      </c>
      <c r="F3902" s="14" t="s">
        <v>10682</v>
      </c>
      <c r="G3902" s="14">
        <v>16</v>
      </c>
      <c r="H3902" s="14" t="s">
        <v>8312</v>
      </c>
      <c r="I3902" s="14">
        <v>4</v>
      </c>
      <c r="J3902" s="14" t="s">
        <v>8177</v>
      </c>
    </row>
    <row r="3903" spans="1:10" x14ac:dyDescent="0.2">
      <c r="A3903" s="14">
        <v>20251031</v>
      </c>
      <c r="B3903" s="15">
        <v>8798</v>
      </c>
      <c r="C3903" s="14" t="s">
        <v>12150</v>
      </c>
      <c r="D3903" s="14" t="s">
        <v>12680</v>
      </c>
      <c r="E3903" s="14">
        <v>7150</v>
      </c>
      <c r="F3903" s="14" t="s">
        <v>10682</v>
      </c>
      <c r="G3903" s="14">
        <v>16</v>
      </c>
      <c r="H3903" s="14" t="s">
        <v>8312</v>
      </c>
      <c r="I3903" s="14">
        <v>7</v>
      </c>
      <c r="J3903" s="14" t="s">
        <v>8203</v>
      </c>
    </row>
    <row r="3904" spans="1:10" x14ac:dyDescent="0.2">
      <c r="A3904" s="14">
        <v>20251031</v>
      </c>
      <c r="B3904" s="15">
        <v>8801</v>
      </c>
      <c r="C3904" s="14" t="s">
        <v>12151</v>
      </c>
      <c r="D3904" s="14" t="s">
        <v>12680</v>
      </c>
      <c r="E3904" s="14">
        <v>8050</v>
      </c>
      <c r="F3904" s="14" t="s">
        <v>8220</v>
      </c>
      <c r="G3904" s="14">
        <v>17</v>
      </c>
      <c r="H3904" s="14" t="s">
        <v>8221</v>
      </c>
      <c r="I3904" s="14">
        <v>2</v>
      </c>
      <c r="J3904" s="14" t="s">
        <v>8533</v>
      </c>
    </row>
    <row r="3905" spans="1:10" x14ac:dyDescent="0.2">
      <c r="A3905" s="14">
        <v>20251031</v>
      </c>
      <c r="B3905" s="15">
        <v>8802</v>
      </c>
      <c r="C3905" s="14" t="s">
        <v>12152</v>
      </c>
      <c r="D3905" s="14" t="s">
        <v>12680</v>
      </c>
      <c r="E3905" s="14">
        <v>8050</v>
      </c>
      <c r="F3905" s="14" t="s">
        <v>8220</v>
      </c>
      <c r="G3905" s="14">
        <v>17</v>
      </c>
      <c r="H3905" s="14" t="s">
        <v>8221</v>
      </c>
      <c r="I3905" s="14">
        <v>2</v>
      </c>
      <c r="J3905" s="14" t="s">
        <v>8533</v>
      </c>
    </row>
    <row r="3906" spans="1:10" x14ac:dyDescent="0.2">
      <c r="A3906" s="14">
        <v>20251031</v>
      </c>
      <c r="B3906" s="15">
        <v>8803</v>
      </c>
      <c r="C3906" s="14" t="s">
        <v>12153</v>
      </c>
      <c r="D3906" s="14" t="s">
        <v>12680</v>
      </c>
      <c r="E3906" s="14">
        <v>8050</v>
      </c>
      <c r="F3906" s="14" t="s">
        <v>8220</v>
      </c>
      <c r="G3906" s="14">
        <v>17</v>
      </c>
      <c r="H3906" s="14" t="s">
        <v>8221</v>
      </c>
      <c r="I3906" s="14">
        <v>6</v>
      </c>
      <c r="J3906" s="14" t="s">
        <v>8150</v>
      </c>
    </row>
    <row r="3907" spans="1:10" x14ac:dyDescent="0.2">
      <c r="A3907" s="14">
        <v>20251031</v>
      </c>
      <c r="B3907" s="15">
        <v>8804</v>
      </c>
      <c r="C3907" s="14" t="s">
        <v>12154</v>
      </c>
      <c r="D3907" s="14" t="s">
        <v>12680</v>
      </c>
      <c r="E3907" s="14">
        <v>8050</v>
      </c>
      <c r="F3907" s="14" t="s">
        <v>8220</v>
      </c>
      <c r="G3907" s="14">
        <v>17</v>
      </c>
      <c r="H3907" s="14" t="s">
        <v>8221</v>
      </c>
      <c r="I3907" s="14">
        <v>4</v>
      </c>
      <c r="J3907" s="14" t="s">
        <v>8177</v>
      </c>
    </row>
    <row r="3908" spans="1:10" x14ac:dyDescent="0.2">
      <c r="A3908" s="14">
        <v>20251031</v>
      </c>
      <c r="B3908" s="15">
        <v>8818</v>
      </c>
      <c r="C3908" s="14" t="s">
        <v>12155</v>
      </c>
      <c r="D3908" s="14" t="s">
        <v>12680</v>
      </c>
      <c r="E3908" s="14">
        <v>8050</v>
      </c>
      <c r="F3908" s="14" t="s">
        <v>8220</v>
      </c>
      <c r="G3908" s="14">
        <v>17</v>
      </c>
      <c r="H3908" s="14" t="s">
        <v>8221</v>
      </c>
      <c r="I3908" s="14">
        <v>7</v>
      </c>
      <c r="J3908" s="14" t="s">
        <v>8203</v>
      </c>
    </row>
    <row r="3909" spans="1:10" x14ac:dyDescent="0.2">
      <c r="A3909" s="14">
        <v>20251031</v>
      </c>
      <c r="B3909" s="15">
        <v>8830</v>
      </c>
      <c r="C3909" s="14" t="s">
        <v>12156</v>
      </c>
      <c r="D3909" s="14" t="s">
        <v>12680</v>
      </c>
      <c r="E3909" s="14">
        <v>8050</v>
      </c>
      <c r="F3909" s="14" t="s">
        <v>8220</v>
      </c>
      <c r="G3909" s="14">
        <v>17</v>
      </c>
      <c r="H3909" s="14" t="s">
        <v>8221</v>
      </c>
      <c r="I3909" s="14">
        <v>2</v>
      </c>
      <c r="J3909" s="14" t="s">
        <v>8533</v>
      </c>
    </row>
    <row r="3910" spans="1:10" x14ac:dyDescent="0.2">
      <c r="A3910" s="14">
        <v>20251031</v>
      </c>
      <c r="B3910" s="15">
        <v>8835</v>
      </c>
      <c r="C3910" s="14" t="s">
        <v>12157</v>
      </c>
      <c r="D3910" s="14" t="s">
        <v>12682</v>
      </c>
      <c r="E3910" s="14">
        <v>6050</v>
      </c>
      <c r="F3910" s="14" t="s">
        <v>8300</v>
      </c>
      <c r="G3910" s="14">
        <v>13</v>
      </c>
      <c r="H3910" s="14" t="s">
        <v>8301</v>
      </c>
      <c r="I3910" s="14" t="s">
        <v>8153</v>
      </c>
      <c r="J3910" s="14" t="s">
        <v>8153</v>
      </c>
    </row>
    <row r="3911" spans="1:10" x14ac:dyDescent="0.2">
      <c r="A3911" s="14">
        <v>20251031</v>
      </c>
      <c r="B3911" s="15">
        <v>8836</v>
      </c>
      <c r="C3911" s="14" t="s">
        <v>12158</v>
      </c>
      <c r="D3911" s="14" t="s">
        <v>12682</v>
      </c>
      <c r="E3911" s="14">
        <v>8050</v>
      </c>
      <c r="F3911" s="14" t="s">
        <v>8220</v>
      </c>
      <c r="G3911" s="14">
        <v>17</v>
      </c>
      <c r="H3911" s="14" t="s">
        <v>8221</v>
      </c>
      <c r="I3911" s="14" t="s">
        <v>8153</v>
      </c>
      <c r="J3911" s="14" t="s">
        <v>8153</v>
      </c>
    </row>
    <row r="3912" spans="1:10" x14ac:dyDescent="0.2">
      <c r="A3912" s="14">
        <v>20251031</v>
      </c>
      <c r="B3912" s="15">
        <v>8841</v>
      </c>
      <c r="C3912" s="14" t="s">
        <v>12159</v>
      </c>
      <c r="D3912" s="14" t="s">
        <v>12682</v>
      </c>
      <c r="E3912" s="14">
        <v>8050</v>
      </c>
      <c r="F3912" s="14" t="s">
        <v>8220</v>
      </c>
      <c r="G3912" s="14">
        <v>17</v>
      </c>
      <c r="H3912" s="14" t="s">
        <v>8221</v>
      </c>
      <c r="I3912" s="14">
        <v>7</v>
      </c>
      <c r="J3912" s="14" t="s">
        <v>8203</v>
      </c>
    </row>
    <row r="3913" spans="1:10" x14ac:dyDescent="0.2">
      <c r="A3913" s="14">
        <v>20251031</v>
      </c>
      <c r="B3913" s="15">
        <v>8844</v>
      </c>
      <c r="C3913" s="14" t="s">
        <v>12160</v>
      </c>
      <c r="D3913" s="14" t="s">
        <v>12682</v>
      </c>
      <c r="E3913" s="14">
        <v>8050</v>
      </c>
      <c r="F3913" s="14" t="s">
        <v>8220</v>
      </c>
      <c r="G3913" s="14">
        <v>17</v>
      </c>
      <c r="H3913" s="14" t="s">
        <v>8221</v>
      </c>
      <c r="I3913" s="14" t="s">
        <v>8153</v>
      </c>
      <c r="J3913" s="14" t="s">
        <v>8153</v>
      </c>
    </row>
    <row r="3914" spans="1:10" x14ac:dyDescent="0.2">
      <c r="A3914" s="14">
        <v>20251031</v>
      </c>
      <c r="B3914" s="15">
        <v>8848</v>
      </c>
      <c r="C3914" s="14" t="s">
        <v>12161</v>
      </c>
      <c r="D3914" s="14" t="s">
        <v>12680</v>
      </c>
      <c r="E3914" s="14">
        <v>8050</v>
      </c>
      <c r="F3914" s="14" t="s">
        <v>8220</v>
      </c>
      <c r="G3914" s="14">
        <v>17</v>
      </c>
      <c r="H3914" s="14" t="s">
        <v>8221</v>
      </c>
      <c r="I3914" s="14">
        <v>6</v>
      </c>
      <c r="J3914" s="14" t="s">
        <v>8150</v>
      </c>
    </row>
    <row r="3915" spans="1:10" x14ac:dyDescent="0.2">
      <c r="A3915" s="14">
        <v>20251031</v>
      </c>
      <c r="B3915" s="15">
        <v>8850</v>
      </c>
      <c r="C3915" s="14" t="s">
        <v>12162</v>
      </c>
      <c r="D3915" s="14" t="s">
        <v>12680</v>
      </c>
      <c r="E3915" s="14">
        <v>8050</v>
      </c>
      <c r="F3915" s="14" t="s">
        <v>8220</v>
      </c>
      <c r="G3915" s="14">
        <v>17</v>
      </c>
      <c r="H3915" s="14" t="s">
        <v>8221</v>
      </c>
      <c r="I3915" s="14">
        <v>6</v>
      </c>
      <c r="J3915" s="14" t="s">
        <v>8150</v>
      </c>
    </row>
    <row r="3916" spans="1:10" x14ac:dyDescent="0.2">
      <c r="A3916" s="14">
        <v>20251031</v>
      </c>
      <c r="B3916" s="15">
        <v>8860</v>
      </c>
      <c r="C3916" s="14" t="s">
        <v>12163</v>
      </c>
      <c r="D3916" s="14" t="s">
        <v>12680</v>
      </c>
      <c r="E3916" s="14">
        <v>8050</v>
      </c>
      <c r="F3916" s="14" t="s">
        <v>8220</v>
      </c>
      <c r="G3916" s="14">
        <v>17</v>
      </c>
      <c r="H3916" s="14" t="s">
        <v>8221</v>
      </c>
      <c r="I3916" s="14">
        <v>7</v>
      </c>
      <c r="J3916" s="14" t="s">
        <v>8203</v>
      </c>
    </row>
    <row r="3917" spans="1:10" x14ac:dyDescent="0.2">
      <c r="A3917" s="14">
        <v>20251031</v>
      </c>
      <c r="B3917" s="15">
        <v>8864</v>
      </c>
      <c r="C3917" s="14" t="s">
        <v>12164</v>
      </c>
      <c r="D3917" s="14" t="s">
        <v>12680</v>
      </c>
      <c r="E3917" s="14">
        <v>8050</v>
      </c>
      <c r="F3917" s="14" t="s">
        <v>8220</v>
      </c>
      <c r="G3917" s="14">
        <v>17</v>
      </c>
      <c r="H3917" s="14" t="s">
        <v>8221</v>
      </c>
      <c r="I3917" s="14">
        <v>7</v>
      </c>
      <c r="J3917" s="14" t="s">
        <v>8203</v>
      </c>
    </row>
    <row r="3918" spans="1:10" x14ac:dyDescent="0.2">
      <c r="A3918" s="14">
        <v>20251031</v>
      </c>
      <c r="B3918" s="15">
        <v>8869</v>
      </c>
      <c r="C3918" s="14" t="s">
        <v>12165</v>
      </c>
      <c r="D3918" s="14" t="s">
        <v>12682</v>
      </c>
      <c r="E3918" s="14">
        <v>8050</v>
      </c>
      <c r="F3918" s="14" t="s">
        <v>8220</v>
      </c>
      <c r="G3918" s="14">
        <v>17</v>
      </c>
      <c r="H3918" s="14" t="s">
        <v>8221</v>
      </c>
      <c r="I3918" s="14">
        <v>7</v>
      </c>
      <c r="J3918" s="14" t="s">
        <v>8203</v>
      </c>
    </row>
    <row r="3919" spans="1:10" x14ac:dyDescent="0.2">
      <c r="A3919" s="14">
        <v>20251031</v>
      </c>
      <c r="B3919" s="15">
        <v>8871</v>
      </c>
      <c r="C3919" s="14" t="s">
        <v>12166</v>
      </c>
      <c r="D3919" s="14" t="s">
        <v>12682</v>
      </c>
      <c r="E3919" s="14">
        <v>8050</v>
      </c>
      <c r="F3919" s="14" t="s">
        <v>8220</v>
      </c>
      <c r="G3919" s="14">
        <v>17</v>
      </c>
      <c r="H3919" s="14" t="s">
        <v>8221</v>
      </c>
      <c r="I3919" s="14">
        <v>6</v>
      </c>
      <c r="J3919" s="14" t="s">
        <v>8150</v>
      </c>
    </row>
    <row r="3920" spans="1:10" x14ac:dyDescent="0.2">
      <c r="A3920" s="14">
        <v>20251031</v>
      </c>
      <c r="B3920" s="15">
        <v>8876</v>
      </c>
      <c r="C3920" s="14" t="s">
        <v>12167</v>
      </c>
      <c r="D3920" s="14" t="s">
        <v>12680</v>
      </c>
      <c r="E3920" s="14">
        <v>9050</v>
      </c>
      <c r="F3920" s="14" t="s">
        <v>8187</v>
      </c>
      <c r="G3920" s="14">
        <v>10</v>
      </c>
      <c r="H3920" s="14" t="s">
        <v>8164</v>
      </c>
      <c r="I3920" s="14">
        <v>4</v>
      </c>
      <c r="J3920" s="14" t="s">
        <v>8177</v>
      </c>
    </row>
    <row r="3921" spans="1:10" x14ac:dyDescent="0.2">
      <c r="A3921" s="14">
        <v>20251031</v>
      </c>
      <c r="B3921" s="15">
        <v>8877</v>
      </c>
      <c r="C3921" s="14" t="s">
        <v>12168</v>
      </c>
      <c r="D3921" s="14" t="s">
        <v>12680</v>
      </c>
      <c r="E3921" s="14">
        <v>8050</v>
      </c>
      <c r="F3921" s="14" t="s">
        <v>8220</v>
      </c>
      <c r="G3921" s="14">
        <v>17</v>
      </c>
      <c r="H3921" s="14" t="s">
        <v>8221</v>
      </c>
      <c r="I3921" s="14">
        <v>7</v>
      </c>
      <c r="J3921" s="14" t="s">
        <v>8203</v>
      </c>
    </row>
    <row r="3922" spans="1:10" x14ac:dyDescent="0.2">
      <c r="A3922" s="14">
        <v>20251031</v>
      </c>
      <c r="B3922" s="15">
        <v>8881</v>
      </c>
      <c r="C3922" s="14" t="s">
        <v>12169</v>
      </c>
      <c r="D3922" s="14" t="s">
        <v>12680</v>
      </c>
      <c r="E3922" s="14">
        <v>8050</v>
      </c>
      <c r="F3922" s="14" t="s">
        <v>8220</v>
      </c>
      <c r="G3922" s="14">
        <v>17</v>
      </c>
      <c r="H3922" s="14" t="s">
        <v>8221</v>
      </c>
      <c r="I3922" s="14">
        <v>7</v>
      </c>
      <c r="J3922" s="14" t="s">
        <v>8203</v>
      </c>
    </row>
    <row r="3923" spans="1:10" x14ac:dyDescent="0.2">
      <c r="A3923" s="14">
        <v>20251031</v>
      </c>
      <c r="B3923" s="15">
        <v>8887</v>
      </c>
      <c r="C3923" s="14" t="s">
        <v>12170</v>
      </c>
      <c r="D3923" s="14" t="s">
        <v>12682</v>
      </c>
      <c r="E3923" s="14">
        <v>8050</v>
      </c>
      <c r="F3923" s="14" t="s">
        <v>8220</v>
      </c>
      <c r="G3923" s="14">
        <v>17</v>
      </c>
      <c r="H3923" s="14" t="s">
        <v>8221</v>
      </c>
      <c r="I3923" s="14" t="s">
        <v>8153</v>
      </c>
      <c r="J3923" s="14" t="s">
        <v>8153</v>
      </c>
    </row>
    <row r="3924" spans="1:10" x14ac:dyDescent="0.2">
      <c r="A3924" s="14">
        <v>20251031</v>
      </c>
      <c r="B3924" s="15">
        <v>8891</v>
      </c>
      <c r="C3924" s="14" t="s">
        <v>12171</v>
      </c>
      <c r="D3924" s="14" t="s">
        <v>12682</v>
      </c>
      <c r="E3924" s="14">
        <v>8050</v>
      </c>
      <c r="F3924" s="14" t="s">
        <v>8220</v>
      </c>
      <c r="G3924" s="14">
        <v>17</v>
      </c>
      <c r="H3924" s="14" t="s">
        <v>8221</v>
      </c>
      <c r="I3924" s="14" t="s">
        <v>8153</v>
      </c>
      <c r="J3924" s="14" t="s">
        <v>8153</v>
      </c>
    </row>
    <row r="3925" spans="1:10" x14ac:dyDescent="0.2">
      <c r="A3925" s="14">
        <v>20251031</v>
      </c>
      <c r="B3925" s="15">
        <v>8892</v>
      </c>
      <c r="C3925" s="14" t="s">
        <v>12172</v>
      </c>
      <c r="D3925" s="14" t="s">
        <v>12680</v>
      </c>
      <c r="E3925" s="14">
        <v>8050</v>
      </c>
      <c r="F3925" s="14" t="s">
        <v>8220</v>
      </c>
      <c r="G3925" s="14">
        <v>17</v>
      </c>
      <c r="H3925" s="14" t="s">
        <v>8221</v>
      </c>
      <c r="I3925" s="14">
        <v>6</v>
      </c>
      <c r="J3925" s="14" t="s">
        <v>8150</v>
      </c>
    </row>
    <row r="3926" spans="1:10" x14ac:dyDescent="0.2">
      <c r="A3926" s="14">
        <v>20251031</v>
      </c>
      <c r="B3926" s="15">
        <v>8894</v>
      </c>
      <c r="C3926" s="14" t="s">
        <v>12173</v>
      </c>
      <c r="D3926" s="14" t="s">
        <v>12682</v>
      </c>
      <c r="E3926" s="14">
        <v>8050</v>
      </c>
      <c r="F3926" s="14" t="s">
        <v>8220</v>
      </c>
      <c r="G3926" s="14">
        <v>17</v>
      </c>
      <c r="H3926" s="14" t="s">
        <v>8221</v>
      </c>
      <c r="I3926" s="14" t="s">
        <v>8153</v>
      </c>
      <c r="J3926" s="14" t="s">
        <v>8153</v>
      </c>
    </row>
    <row r="3927" spans="1:10" x14ac:dyDescent="0.2">
      <c r="A3927" s="14">
        <v>20251031</v>
      </c>
      <c r="B3927" s="15">
        <v>8897</v>
      </c>
      <c r="C3927" s="14" t="s">
        <v>12174</v>
      </c>
      <c r="D3927" s="14" t="s">
        <v>12680</v>
      </c>
      <c r="E3927" s="14">
        <v>8050</v>
      </c>
      <c r="F3927" s="14" t="s">
        <v>8220</v>
      </c>
      <c r="G3927" s="14">
        <v>17</v>
      </c>
      <c r="H3927" s="14" t="s">
        <v>8221</v>
      </c>
      <c r="I3927" s="14">
        <v>6</v>
      </c>
      <c r="J3927" s="14" t="s">
        <v>8150</v>
      </c>
    </row>
    <row r="3928" spans="1:10" x14ac:dyDescent="0.2">
      <c r="A3928" s="14">
        <v>20251031</v>
      </c>
      <c r="B3928" s="15">
        <v>8898</v>
      </c>
      <c r="C3928" s="14" t="s">
        <v>12175</v>
      </c>
      <c r="D3928" s="14" t="s">
        <v>12682</v>
      </c>
      <c r="E3928" s="14">
        <v>8050</v>
      </c>
      <c r="F3928" s="14" t="s">
        <v>8220</v>
      </c>
      <c r="G3928" s="14">
        <v>17</v>
      </c>
      <c r="H3928" s="14" t="s">
        <v>8221</v>
      </c>
      <c r="I3928" s="14" t="s">
        <v>8153</v>
      </c>
      <c r="J3928" s="14" t="s">
        <v>8153</v>
      </c>
    </row>
    <row r="3929" spans="1:10" x14ac:dyDescent="0.2">
      <c r="A3929" s="14">
        <v>20251031</v>
      </c>
      <c r="B3929" s="15">
        <v>8904</v>
      </c>
      <c r="C3929" s="14" t="s">
        <v>12176</v>
      </c>
      <c r="D3929" s="14" t="s">
        <v>12682</v>
      </c>
      <c r="E3929" s="14">
        <v>8050</v>
      </c>
      <c r="F3929" s="14" t="s">
        <v>8220</v>
      </c>
      <c r="G3929" s="14">
        <v>17</v>
      </c>
      <c r="H3929" s="14" t="s">
        <v>8221</v>
      </c>
      <c r="I3929" s="14" t="s">
        <v>8153</v>
      </c>
      <c r="J3929" s="14" t="s">
        <v>8153</v>
      </c>
    </row>
    <row r="3930" spans="1:10" x14ac:dyDescent="0.2">
      <c r="A3930" s="14">
        <v>20251031</v>
      </c>
      <c r="B3930" s="15">
        <v>8908</v>
      </c>
      <c r="C3930" s="14" t="s">
        <v>12177</v>
      </c>
      <c r="D3930" s="14" t="s">
        <v>12682</v>
      </c>
      <c r="E3930" s="14">
        <v>8050</v>
      </c>
      <c r="F3930" s="14" t="s">
        <v>8220</v>
      </c>
      <c r="G3930" s="14">
        <v>17</v>
      </c>
      <c r="H3930" s="14" t="s">
        <v>8221</v>
      </c>
      <c r="I3930" s="14" t="s">
        <v>8153</v>
      </c>
      <c r="J3930" s="14" t="s">
        <v>8153</v>
      </c>
    </row>
    <row r="3931" spans="1:10" x14ac:dyDescent="0.2">
      <c r="A3931" s="14">
        <v>20251031</v>
      </c>
      <c r="B3931" s="15">
        <v>8912</v>
      </c>
      <c r="C3931" s="14" t="s">
        <v>12178</v>
      </c>
      <c r="D3931" s="14" t="s">
        <v>12682</v>
      </c>
      <c r="E3931" s="14">
        <v>8050</v>
      </c>
      <c r="F3931" s="14" t="s">
        <v>8220</v>
      </c>
      <c r="G3931" s="14">
        <v>17</v>
      </c>
      <c r="H3931" s="14" t="s">
        <v>8221</v>
      </c>
      <c r="I3931" s="14" t="s">
        <v>8153</v>
      </c>
      <c r="J3931" s="14" t="s">
        <v>8153</v>
      </c>
    </row>
    <row r="3932" spans="1:10" x14ac:dyDescent="0.2">
      <c r="A3932" s="14">
        <v>20251031</v>
      </c>
      <c r="B3932" s="15">
        <v>8914</v>
      </c>
      <c r="C3932" s="14" t="s">
        <v>12179</v>
      </c>
      <c r="D3932" s="14" t="s">
        <v>12682</v>
      </c>
      <c r="E3932" s="14">
        <v>8050</v>
      </c>
      <c r="F3932" s="14" t="s">
        <v>8220</v>
      </c>
      <c r="G3932" s="14">
        <v>17</v>
      </c>
      <c r="H3932" s="14" t="s">
        <v>8221</v>
      </c>
      <c r="I3932" s="14" t="s">
        <v>8153</v>
      </c>
      <c r="J3932" s="14" t="s">
        <v>8153</v>
      </c>
    </row>
    <row r="3933" spans="1:10" x14ac:dyDescent="0.2">
      <c r="A3933" s="14">
        <v>20251031</v>
      </c>
      <c r="B3933" s="15">
        <v>8917</v>
      </c>
      <c r="C3933" s="14" t="s">
        <v>12180</v>
      </c>
      <c r="D3933" s="14" t="s">
        <v>12682</v>
      </c>
      <c r="E3933" s="14">
        <v>8050</v>
      </c>
      <c r="F3933" s="14" t="s">
        <v>8220</v>
      </c>
      <c r="G3933" s="14">
        <v>17</v>
      </c>
      <c r="H3933" s="14" t="s">
        <v>8221</v>
      </c>
      <c r="I3933" s="14" t="s">
        <v>8153</v>
      </c>
      <c r="J3933" s="14" t="s">
        <v>8153</v>
      </c>
    </row>
    <row r="3934" spans="1:10" x14ac:dyDescent="0.2">
      <c r="A3934" s="14">
        <v>20251031</v>
      </c>
      <c r="B3934" s="15">
        <v>8918</v>
      </c>
      <c r="C3934" s="14" t="s">
        <v>12181</v>
      </c>
      <c r="D3934" s="14" t="s">
        <v>12682</v>
      </c>
      <c r="E3934" s="14">
        <v>8050</v>
      </c>
      <c r="F3934" s="14" t="s">
        <v>8220</v>
      </c>
      <c r="G3934" s="14">
        <v>17</v>
      </c>
      <c r="H3934" s="14" t="s">
        <v>8221</v>
      </c>
      <c r="I3934" s="14">
        <v>7</v>
      </c>
      <c r="J3934" s="14" t="s">
        <v>8203</v>
      </c>
    </row>
    <row r="3935" spans="1:10" x14ac:dyDescent="0.2">
      <c r="A3935" s="14">
        <v>20251031</v>
      </c>
      <c r="B3935" s="15">
        <v>8919</v>
      </c>
      <c r="C3935" s="14" t="s">
        <v>12182</v>
      </c>
      <c r="D3935" s="14" t="s">
        <v>12680</v>
      </c>
      <c r="E3935" s="14">
        <v>8050</v>
      </c>
      <c r="F3935" s="14" t="s">
        <v>8220</v>
      </c>
      <c r="G3935" s="14">
        <v>17</v>
      </c>
      <c r="H3935" s="14" t="s">
        <v>8221</v>
      </c>
      <c r="I3935" s="14">
        <v>6</v>
      </c>
      <c r="J3935" s="14" t="s">
        <v>8150</v>
      </c>
    </row>
    <row r="3936" spans="1:10" x14ac:dyDescent="0.2">
      <c r="A3936" s="14">
        <v>20251031</v>
      </c>
      <c r="B3936" s="15">
        <v>8920</v>
      </c>
      <c r="C3936" s="14" t="s">
        <v>12183</v>
      </c>
      <c r="D3936" s="14" t="s">
        <v>12682</v>
      </c>
      <c r="E3936" s="14">
        <v>9050</v>
      </c>
      <c r="F3936" s="14" t="s">
        <v>8187</v>
      </c>
      <c r="G3936" s="14">
        <v>10</v>
      </c>
      <c r="H3936" s="14" t="s">
        <v>8164</v>
      </c>
      <c r="I3936" s="14">
        <v>7</v>
      </c>
      <c r="J3936" s="14" t="s">
        <v>8203</v>
      </c>
    </row>
    <row r="3937" spans="1:10" x14ac:dyDescent="0.2">
      <c r="A3937" s="14">
        <v>20251031</v>
      </c>
      <c r="B3937" s="15">
        <v>8921</v>
      </c>
      <c r="C3937" s="14" t="s">
        <v>12184</v>
      </c>
      <c r="D3937" s="14" t="s">
        <v>8162</v>
      </c>
      <c r="E3937" s="14">
        <v>8050</v>
      </c>
      <c r="F3937" s="14" t="s">
        <v>8220</v>
      </c>
      <c r="G3937" s="14">
        <v>17</v>
      </c>
      <c r="H3937" s="14" t="s">
        <v>8221</v>
      </c>
      <c r="I3937" s="14" t="s">
        <v>8153</v>
      </c>
      <c r="J3937" s="14" t="s">
        <v>8153</v>
      </c>
    </row>
    <row r="3938" spans="1:10" x14ac:dyDescent="0.2">
      <c r="A3938" s="14">
        <v>20251031</v>
      </c>
      <c r="B3938" s="15">
        <v>8923</v>
      </c>
      <c r="C3938" s="14" t="s">
        <v>12185</v>
      </c>
      <c r="D3938" s="14" t="s">
        <v>12680</v>
      </c>
      <c r="E3938" s="14">
        <v>8050</v>
      </c>
      <c r="F3938" s="14" t="s">
        <v>8220</v>
      </c>
      <c r="G3938" s="14">
        <v>17</v>
      </c>
      <c r="H3938" s="14" t="s">
        <v>8221</v>
      </c>
      <c r="I3938" s="14">
        <v>6</v>
      </c>
      <c r="J3938" s="14" t="s">
        <v>8150</v>
      </c>
    </row>
    <row r="3939" spans="1:10" x14ac:dyDescent="0.2">
      <c r="A3939" s="14">
        <v>20251031</v>
      </c>
      <c r="B3939" s="15">
        <v>8927</v>
      </c>
      <c r="C3939" s="14" t="s">
        <v>12186</v>
      </c>
      <c r="D3939" s="14" t="s">
        <v>12682</v>
      </c>
      <c r="E3939" s="14">
        <v>8050</v>
      </c>
      <c r="F3939" s="14" t="s">
        <v>8220</v>
      </c>
      <c r="G3939" s="14">
        <v>17</v>
      </c>
      <c r="H3939" s="14" t="s">
        <v>8221</v>
      </c>
      <c r="I3939" s="14" t="s">
        <v>8153</v>
      </c>
      <c r="J3939" s="14" t="s">
        <v>8153</v>
      </c>
    </row>
    <row r="3940" spans="1:10" x14ac:dyDescent="0.2">
      <c r="A3940" s="14">
        <v>20251031</v>
      </c>
      <c r="B3940" s="15">
        <v>8928</v>
      </c>
      <c r="C3940" s="14" t="s">
        <v>12187</v>
      </c>
      <c r="D3940" s="14" t="s">
        <v>12682</v>
      </c>
      <c r="E3940" s="14">
        <v>8050</v>
      </c>
      <c r="F3940" s="14" t="s">
        <v>8220</v>
      </c>
      <c r="G3940" s="14">
        <v>17</v>
      </c>
      <c r="H3940" s="14" t="s">
        <v>8221</v>
      </c>
      <c r="I3940" s="14" t="s">
        <v>8153</v>
      </c>
      <c r="J3940" s="14" t="s">
        <v>8153</v>
      </c>
    </row>
    <row r="3941" spans="1:10" x14ac:dyDescent="0.2">
      <c r="A3941" s="14">
        <v>20251031</v>
      </c>
      <c r="B3941" s="15">
        <v>8929</v>
      </c>
      <c r="C3941" s="14" t="s">
        <v>12188</v>
      </c>
      <c r="D3941" s="14" t="s">
        <v>12682</v>
      </c>
      <c r="E3941" s="14">
        <v>8050</v>
      </c>
      <c r="F3941" s="14" t="s">
        <v>8220</v>
      </c>
      <c r="G3941" s="14">
        <v>17</v>
      </c>
      <c r="H3941" s="14" t="s">
        <v>8221</v>
      </c>
      <c r="I3941" s="14" t="s">
        <v>8153</v>
      </c>
      <c r="J3941" s="14" t="s">
        <v>8153</v>
      </c>
    </row>
    <row r="3942" spans="1:10" x14ac:dyDescent="0.2">
      <c r="A3942" s="14">
        <v>20251031</v>
      </c>
      <c r="B3942" s="15">
        <v>8931</v>
      </c>
      <c r="C3942" s="14" t="s">
        <v>12189</v>
      </c>
      <c r="D3942" s="14" t="s">
        <v>12682</v>
      </c>
      <c r="E3942" s="14">
        <v>8050</v>
      </c>
      <c r="F3942" s="14" t="s">
        <v>8220</v>
      </c>
      <c r="G3942" s="14">
        <v>17</v>
      </c>
      <c r="H3942" s="14" t="s">
        <v>8221</v>
      </c>
      <c r="I3942" s="14" t="s">
        <v>8153</v>
      </c>
      <c r="J3942" s="14" t="s">
        <v>8153</v>
      </c>
    </row>
    <row r="3943" spans="1:10" x14ac:dyDescent="0.2">
      <c r="A3943" s="14">
        <v>20251031</v>
      </c>
      <c r="B3943" s="15">
        <v>8934</v>
      </c>
      <c r="C3943" s="14" t="s">
        <v>12190</v>
      </c>
      <c r="D3943" s="14" t="s">
        <v>12680</v>
      </c>
      <c r="E3943" s="14">
        <v>8050</v>
      </c>
      <c r="F3943" s="14" t="s">
        <v>8220</v>
      </c>
      <c r="G3943" s="14">
        <v>17</v>
      </c>
      <c r="H3943" s="14" t="s">
        <v>8221</v>
      </c>
      <c r="I3943" s="14">
        <v>6</v>
      </c>
      <c r="J3943" s="14" t="s">
        <v>8150</v>
      </c>
    </row>
    <row r="3944" spans="1:10" x14ac:dyDescent="0.2">
      <c r="A3944" s="14">
        <v>20251031</v>
      </c>
      <c r="B3944" s="15">
        <v>8935</v>
      </c>
      <c r="C3944" s="14" t="s">
        <v>12191</v>
      </c>
      <c r="D3944" s="14" t="s">
        <v>12680</v>
      </c>
      <c r="E3944" s="14">
        <v>8050</v>
      </c>
      <c r="F3944" s="14" t="s">
        <v>8220</v>
      </c>
      <c r="G3944" s="14">
        <v>17</v>
      </c>
      <c r="H3944" s="14" t="s">
        <v>8221</v>
      </c>
      <c r="I3944" s="14">
        <v>7</v>
      </c>
      <c r="J3944" s="14" t="s">
        <v>8203</v>
      </c>
    </row>
    <row r="3945" spans="1:10" x14ac:dyDescent="0.2">
      <c r="A3945" s="14">
        <v>20251031</v>
      </c>
      <c r="B3945" s="15">
        <v>8938</v>
      </c>
      <c r="C3945" s="14" t="s">
        <v>12192</v>
      </c>
      <c r="D3945" s="14" t="s">
        <v>12681</v>
      </c>
      <c r="E3945" s="14">
        <v>8050</v>
      </c>
      <c r="F3945" s="14" t="s">
        <v>8220</v>
      </c>
      <c r="G3945" s="14">
        <v>17</v>
      </c>
      <c r="H3945" s="14" t="s">
        <v>8221</v>
      </c>
      <c r="I3945" s="14" t="s">
        <v>8153</v>
      </c>
      <c r="J3945" s="14" t="s">
        <v>8153</v>
      </c>
    </row>
    <row r="3946" spans="1:10" x14ac:dyDescent="0.2">
      <c r="A3946" s="14">
        <v>20251031</v>
      </c>
      <c r="B3946" s="15">
        <v>8940</v>
      </c>
      <c r="C3946" s="14" t="s">
        <v>12193</v>
      </c>
      <c r="D3946" s="14" t="s">
        <v>12682</v>
      </c>
      <c r="E3946" s="14">
        <v>8050</v>
      </c>
      <c r="F3946" s="14" t="s">
        <v>8220</v>
      </c>
      <c r="G3946" s="14">
        <v>17</v>
      </c>
      <c r="H3946" s="14" t="s">
        <v>8221</v>
      </c>
      <c r="I3946" s="14" t="s">
        <v>8153</v>
      </c>
      <c r="J3946" s="14" t="s">
        <v>8153</v>
      </c>
    </row>
    <row r="3947" spans="1:10" x14ac:dyDescent="0.2">
      <c r="A3947" s="14">
        <v>20251031</v>
      </c>
      <c r="B3947" s="15">
        <v>8944</v>
      </c>
      <c r="C3947" s="14" t="s">
        <v>12194</v>
      </c>
      <c r="D3947" s="14" t="s">
        <v>12682</v>
      </c>
      <c r="E3947" s="14">
        <v>8050</v>
      </c>
      <c r="F3947" s="14" t="s">
        <v>8220</v>
      </c>
      <c r="G3947" s="14">
        <v>17</v>
      </c>
      <c r="H3947" s="14" t="s">
        <v>8221</v>
      </c>
      <c r="I3947" s="14" t="s">
        <v>8153</v>
      </c>
      <c r="J3947" s="14" t="s">
        <v>8153</v>
      </c>
    </row>
    <row r="3948" spans="1:10" x14ac:dyDescent="0.2">
      <c r="A3948" s="14">
        <v>20251031</v>
      </c>
      <c r="B3948" s="15">
        <v>8945</v>
      </c>
      <c r="C3948" s="14" t="s">
        <v>12195</v>
      </c>
      <c r="D3948" s="14" t="s">
        <v>12682</v>
      </c>
      <c r="E3948" s="14">
        <v>8050</v>
      </c>
      <c r="F3948" s="14" t="s">
        <v>8220</v>
      </c>
      <c r="G3948" s="14">
        <v>17</v>
      </c>
      <c r="H3948" s="14" t="s">
        <v>8221</v>
      </c>
      <c r="I3948" s="14" t="s">
        <v>8153</v>
      </c>
      <c r="J3948" s="14" t="s">
        <v>8153</v>
      </c>
    </row>
    <row r="3949" spans="1:10" x14ac:dyDescent="0.2">
      <c r="A3949" s="14">
        <v>20251031</v>
      </c>
      <c r="B3949" s="15">
        <v>8946</v>
      </c>
      <c r="C3949" s="14" t="s">
        <v>12196</v>
      </c>
      <c r="D3949" s="14" t="s">
        <v>12682</v>
      </c>
      <c r="E3949" s="14">
        <v>8050</v>
      </c>
      <c r="F3949" s="14" t="s">
        <v>8220</v>
      </c>
      <c r="G3949" s="14">
        <v>17</v>
      </c>
      <c r="H3949" s="14" t="s">
        <v>8221</v>
      </c>
      <c r="I3949" s="14" t="s">
        <v>8153</v>
      </c>
      <c r="J3949" s="14" t="s">
        <v>8153</v>
      </c>
    </row>
    <row r="3950" spans="1:10" x14ac:dyDescent="0.2">
      <c r="A3950" s="14">
        <v>20251031</v>
      </c>
      <c r="B3950" s="15">
        <v>8951</v>
      </c>
      <c r="C3950" s="14" t="s">
        <v>2351</v>
      </c>
      <c r="D3950" s="14" t="s">
        <v>9193</v>
      </c>
      <c r="E3950" s="14" t="s">
        <v>8153</v>
      </c>
      <c r="F3950" s="14" t="s">
        <v>8153</v>
      </c>
      <c r="G3950" s="14" t="s">
        <v>8153</v>
      </c>
      <c r="H3950" s="14" t="s">
        <v>8153</v>
      </c>
      <c r="I3950" s="14" t="s">
        <v>8153</v>
      </c>
      <c r="J3950" s="14" t="s">
        <v>8153</v>
      </c>
    </row>
    <row r="3951" spans="1:10" x14ac:dyDescent="0.2">
      <c r="A3951" s="14">
        <v>20251031</v>
      </c>
      <c r="B3951" s="15">
        <v>8952</v>
      </c>
      <c r="C3951" s="14" t="s">
        <v>1535</v>
      </c>
      <c r="D3951" s="14" t="s">
        <v>9193</v>
      </c>
      <c r="E3951" s="14" t="s">
        <v>8153</v>
      </c>
      <c r="F3951" s="14" t="s">
        <v>8153</v>
      </c>
      <c r="G3951" s="14" t="s">
        <v>8153</v>
      </c>
      <c r="H3951" s="14" t="s">
        <v>8153</v>
      </c>
      <c r="I3951" s="14" t="s">
        <v>8153</v>
      </c>
      <c r="J3951" s="14" t="s">
        <v>8153</v>
      </c>
    </row>
    <row r="3952" spans="1:10" x14ac:dyDescent="0.2">
      <c r="A3952" s="14">
        <v>20251031</v>
      </c>
      <c r="B3952" s="15">
        <v>8953</v>
      </c>
      <c r="C3952" s="14" t="s">
        <v>1522</v>
      </c>
      <c r="D3952" s="14" t="s">
        <v>9193</v>
      </c>
      <c r="E3952" s="14" t="s">
        <v>8153</v>
      </c>
      <c r="F3952" s="14" t="s">
        <v>8153</v>
      </c>
      <c r="G3952" s="14" t="s">
        <v>8153</v>
      </c>
      <c r="H3952" s="14" t="s">
        <v>8153</v>
      </c>
      <c r="I3952" s="14" t="s">
        <v>8153</v>
      </c>
      <c r="J3952" s="14" t="s">
        <v>8153</v>
      </c>
    </row>
    <row r="3953" spans="1:10" x14ac:dyDescent="0.2">
      <c r="A3953" s="14">
        <v>20251031</v>
      </c>
      <c r="B3953" s="15">
        <v>8954</v>
      </c>
      <c r="C3953" s="14" t="s">
        <v>2600</v>
      </c>
      <c r="D3953" s="14" t="s">
        <v>9193</v>
      </c>
      <c r="E3953" s="14" t="s">
        <v>8153</v>
      </c>
      <c r="F3953" s="14" t="s">
        <v>8153</v>
      </c>
      <c r="G3953" s="14" t="s">
        <v>8153</v>
      </c>
      <c r="H3953" s="14" t="s">
        <v>8153</v>
      </c>
      <c r="I3953" s="14" t="s">
        <v>8153</v>
      </c>
      <c r="J3953" s="14" t="s">
        <v>8153</v>
      </c>
    </row>
    <row r="3954" spans="1:10" x14ac:dyDescent="0.2">
      <c r="A3954" s="14">
        <v>20251031</v>
      </c>
      <c r="B3954" s="15">
        <v>8955</v>
      </c>
      <c r="C3954" s="14" t="s">
        <v>1529</v>
      </c>
      <c r="D3954" s="14" t="s">
        <v>9193</v>
      </c>
      <c r="E3954" s="14" t="s">
        <v>8153</v>
      </c>
      <c r="F3954" s="14" t="s">
        <v>8153</v>
      </c>
      <c r="G3954" s="14" t="s">
        <v>8153</v>
      </c>
      <c r="H3954" s="14" t="s">
        <v>8153</v>
      </c>
      <c r="I3954" s="14" t="s">
        <v>8153</v>
      </c>
      <c r="J3954" s="14" t="s">
        <v>8153</v>
      </c>
    </row>
    <row r="3955" spans="1:10" x14ac:dyDescent="0.2">
      <c r="A3955" s="14">
        <v>20251031</v>
      </c>
      <c r="B3955" s="15">
        <v>8956</v>
      </c>
      <c r="C3955" s="14" t="s">
        <v>12197</v>
      </c>
      <c r="D3955" s="14" t="s">
        <v>9193</v>
      </c>
      <c r="E3955" s="14" t="s">
        <v>8153</v>
      </c>
      <c r="F3955" s="14" t="s">
        <v>8153</v>
      </c>
      <c r="G3955" s="14" t="s">
        <v>8153</v>
      </c>
      <c r="H3955" s="14" t="s">
        <v>8153</v>
      </c>
      <c r="I3955" s="14" t="s">
        <v>8153</v>
      </c>
      <c r="J3955" s="14" t="s">
        <v>8153</v>
      </c>
    </row>
    <row r="3956" spans="1:10" x14ac:dyDescent="0.2">
      <c r="A3956" s="14">
        <v>20251031</v>
      </c>
      <c r="B3956" s="15">
        <v>8957</v>
      </c>
      <c r="C3956" s="14" t="s">
        <v>3592</v>
      </c>
      <c r="D3956" s="14" t="s">
        <v>9193</v>
      </c>
      <c r="E3956" s="14" t="s">
        <v>8153</v>
      </c>
      <c r="F3956" s="14" t="s">
        <v>8153</v>
      </c>
      <c r="G3956" s="14" t="s">
        <v>8153</v>
      </c>
      <c r="H3956" s="14" t="s">
        <v>8153</v>
      </c>
      <c r="I3956" s="14" t="s">
        <v>8153</v>
      </c>
      <c r="J3956" s="14" t="s">
        <v>8153</v>
      </c>
    </row>
    <row r="3957" spans="1:10" x14ac:dyDescent="0.2">
      <c r="A3957" s="14">
        <v>20251031</v>
      </c>
      <c r="B3957" s="15">
        <v>8958</v>
      </c>
      <c r="C3957" s="14" t="s">
        <v>12198</v>
      </c>
      <c r="D3957" s="14" t="s">
        <v>9193</v>
      </c>
      <c r="E3957" s="14" t="s">
        <v>8153</v>
      </c>
      <c r="F3957" s="14" t="s">
        <v>8153</v>
      </c>
      <c r="G3957" s="14" t="s">
        <v>8153</v>
      </c>
      <c r="H3957" s="14" t="s">
        <v>8153</v>
      </c>
      <c r="I3957" s="14" t="s">
        <v>8153</v>
      </c>
      <c r="J3957" s="14" t="s">
        <v>8153</v>
      </c>
    </row>
    <row r="3958" spans="1:10" x14ac:dyDescent="0.2">
      <c r="A3958" s="14">
        <v>20251031</v>
      </c>
      <c r="B3958" s="15">
        <v>8960</v>
      </c>
      <c r="C3958" s="14" t="s">
        <v>12199</v>
      </c>
      <c r="D3958" s="14" t="s">
        <v>9193</v>
      </c>
      <c r="E3958" s="14" t="s">
        <v>8153</v>
      </c>
      <c r="F3958" s="14" t="s">
        <v>8153</v>
      </c>
      <c r="G3958" s="14" t="s">
        <v>8153</v>
      </c>
      <c r="H3958" s="14" t="s">
        <v>8153</v>
      </c>
      <c r="I3958" s="14" t="s">
        <v>8153</v>
      </c>
      <c r="J3958" s="14" t="s">
        <v>8153</v>
      </c>
    </row>
    <row r="3959" spans="1:10" x14ac:dyDescent="0.2">
      <c r="A3959" s="14">
        <v>20251031</v>
      </c>
      <c r="B3959" s="15">
        <v>8961</v>
      </c>
      <c r="C3959" s="14" t="s">
        <v>2170</v>
      </c>
      <c r="D3959" s="14" t="s">
        <v>9193</v>
      </c>
      <c r="E3959" s="14" t="s">
        <v>8153</v>
      </c>
      <c r="F3959" s="14" t="s">
        <v>8153</v>
      </c>
      <c r="G3959" s="14" t="s">
        <v>8153</v>
      </c>
      <c r="H3959" s="14" t="s">
        <v>8153</v>
      </c>
      <c r="I3959" s="14" t="s">
        <v>8153</v>
      </c>
      <c r="J3959" s="14" t="s">
        <v>8153</v>
      </c>
    </row>
    <row r="3960" spans="1:10" x14ac:dyDescent="0.2">
      <c r="A3960" s="14">
        <v>20251031</v>
      </c>
      <c r="B3960" s="15">
        <v>8963</v>
      </c>
      <c r="C3960" s="14" t="s">
        <v>12200</v>
      </c>
      <c r="D3960" s="14" t="s">
        <v>9193</v>
      </c>
      <c r="E3960" s="14" t="s">
        <v>8153</v>
      </c>
      <c r="F3960" s="14" t="s">
        <v>8153</v>
      </c>
      <c r="G3960" s="14" t="s">
        <v>8153</v>
      </c>
      <c r="H3960" s="14" t="s">
        <v>8153</v>
      </c>
      <c r="I3960" s="14" t="s">
        <v>8153</v>
      </c>
      <c r="J3960" s="14" t="s">
        <v>8153</v>
      </c>
    </row>
    <row r="3961" spans="1:10" x14ac:dyDescent="0.2">
      <c r="A3961" s="14">
        <v>20251031</v>
      </c>
      <c r="B3961" s="15">
        <v>8964</v>
      </c>
      <c r="C3961" s="14" t="s">
        <v>986</v>
      </c>
      <c r="D3961" s="14" t="s">
        <v>9193</v>
      </c>
      <c r="E3961" s="14" t="s">
        <v>8153</v>
      </c>
      <c r="F3961" s="14" t="s">
        <v>8153</v>
      </c>
      <c r="G3961" s="14" t="s">
        <v>8153</v>
      </c>
      <c r="H3961" s="14" t="s">
        <v>8153</v>
      </c>
      <c r="I3961" s="14" t="s">
        <v>8153</v>
      </c>
      <c r="J3961" s="14" t="s">
        <v>8153</v>
      </c>
    </row>
    <row r="3962" spans="1:10" x14ac:dyDescent="0.2">
      <c r="A3962" s="14">
        <v>20251031</v>
      </c>
      <c r="B3962" s="15">
        <v>8966</v>
      </c>
      <c r="C3962" s="14" t="s">
        <v>12201</v>
      </c>
      <c r="D3962" s="14" t="s">
        <v>9193</v>
      </c>
      <c r="E3962" s="14" t="s">
        <v>8153</v>
      </c>
      <c r="F3962" s="14" t="s">
        <v>8153</v>
      </c>
      <c r="G3962" s="14" t="s">
        <v>8153</v>
      </c>
      <c r="H3962" s="14" t="s">
        <v>8153</v>
      </c>
      <c r="I3962" s="14" t="s">
        <v>8153</v>
      </c>
      <c r="J3962" s="14" t="s">
        <v>8153</v>
      </c>
    </row>
    <row r="3963" spans="1:10" x14ac:dyDescent="0.2">
      <c r="A3963" s="14">
        <v>20251031</v>
      </c>
      <c r="B3963" s="15">
        <v>8967</v>
      </c>
      <c r="C3963" s="14" t="s">
        <v>12202</v>
      </c>
      <c r="D3963" s="14" t="s">
        <v>9193</v>
      </c>
      <c r="E3963" s="14" t="s">
        <v>8153</v>
      </c>
      <c r="F3963" s="14" t="s">
        <v>8153</v>
      </c>
      <c r="G3963" s="14" t="s">
        <v>8153</v>
      </c>
      <c r="H3963" s="14" t="s">
        <v>8153</v>
      </c>
      <c r="I3963" s="14" t="s">
        <v>8153</v>
      </c>
      <c r="J3963" s="14" t="s">
        <v>8153</v>
      </c>
    </row>
    <row r="3964" spans="1:10" x14ac:dyDescent="0.2">
      <c r="A3964" s="14">
        <v>20251031</v>
      </c>
      <c r="B3964" s="15">
        <v>8968</v>
      </c>
      <c r="C3964" s="14" t="s">
        <v>1036</v>
      </c>
      <c r="D3964" s="14" t="s">
        <v>9193</v>
      </c>
      <c r="E3964" s="14" t="s">
        <v>8153</v>
      </c>
      <c r="F3964" s="14" t="s">
        <v>8153</v>
      </c>
      <c r="G3964" s="14" t="s">
        <v>8153</v>
      </c>
      <c r="H3964" s="14" t="s">
        <v>8153</v>
      </c>
      <c r="I3964" s="14" t="s">
        <v>8153</v>
      </c>
      <c r="J3964" s="14" t="s">
        <v>8153</v>
      </c>
    </row>
    <row r="3965" spans="1:10" x14ac:dyDescent="0.2">
      <c r="A3965" s="14">
        <v>20251031</v>
      </c>
      <c r="B3965" s="15">
        <v>8972</v>
      </c>
      <c r="C3965" s="14" t="s">
        <v>12203</v>
      </c>
      <c r="D3965" s="14" t="s">
        <v>9193</v>
      </c>
      <c r="E3965" s="14" t="s">
        <v>8153</v>
      </c>
      <c r="F3965" s="14" t="s">
        <v>8153</v>
      </c>
      <c r="G3965" s="14" t="s">
        <v>8153</v>
      </c>
      <c r="H3965" s="14" t="s">
        <v>8153</v>
      </c>
      <c r="I3965" s="14" t="s">
        <v>8153</v>
      </c>
      <c r="J3965" s="14" t="s">
        <v>8153</v>
      </c>
    </row>
    <row r="3966" spans="1:10" x14ac:dyDescent="0.2">
      <c r="A3966" s="14">
        <v>20251031</v>
      </c>
      <c r="B3966" s="15">
        <v>8975</v>
      </c>
      <c r="C3966" s="14" t="s">
        <v>1344</v>
      </c>
      <c r="D3966" s="14" t="s">
        <v>9193</v>
      </c>
      <c r="E3966" s="14" t="s">
        <v>8153</v>
      </c>
      <c r="F3966" s="14" t="s">
        <v>8153</v>
      </c>
      <c r="G3966" s="14" t="s">
        <v>8153</v>
      </c>
      <c r="H3966" s="14" t="s">
        <v>8153</v>
      </c>
      <c r="I3966" s="14" t="s">
        <v>8153</v>
      </c>
      <c r="J3966" s="14" t="s">
        <v>8153</v>
      </c>
    </row>
    <row r="3967" spans="1:10" x14ac:dyDescent="0.2">
      <c r="A3967" s="14">
        <v>20251031</v>
      </c>
      <c r="B3967" s="15">
        <v>8976</v>
      </c>
      <c r="C3967" s="14" t="s">
        <v>740</v>
      </c>
      <c r="D3967" s="14" t="s">
        <v>9193</v>
      </c>
      <c r="E3967" s="14" t="s">
        <v>8153</v>
      </c>
      <c r="F3967" s="14" t="s">
        <v>8153</v>
      </c>
      <c r="G3967" s="14" t="s">
        <v>8153</v>
      </c>
      <c r="H3967" s="14" t="s">
        <v>8153</v>
      </c>
      <c r="I3967" s="14" t="s">
        <v>8153</v>
      </c>
      <c r="J3967" s="14" t="s">
        <v>8153</v>
      </c>
    </row>
    <row r="3968" spans="1:10" x14ac:dyDescent="0.2">
      <c r="A3968" s="14">
        <v>20251031</v>
      </c>
      <c r="B3968" s="15">
        <v>8977</v>
      </c>
      <c r="C3968" s="14" t="s">
        <v>1198</v>
      </c>
      <c r="D3968" s="14" t="s">
        <v>9193</v>
      </c>
      <c r="E3968" s="14" t="s">
        <v>8153</v>
      </c>
      <c r="F3968" s="14" t="s">
        <v>8153</v>
      </c>
      <c r="G3968" s="14" t="s">
        <v>8153</v>
      </c>
      <c r="H3968" s="14" t="s">
        <v>8153</v>
      </c>
      <c r="I3968" s="14" t="s">
        <v>8153</v>
      </c>
      <c r="J3968" s="14" t="s">
        <v>8153</v>
      </c>
    </row>
    <row r="3969" spans="1:10" x14ac:dyDescent="0.2">
      <c r="A3969" s="14">
        <v>20251031</v>
      </c>
      <c r="B3969" s="15">
        <v>8979</v>
      </c>
      <c r="C3969" s="14" t="s">
        <v>3186</v>
      </c>
      <c r="D3969" s="14" t="s">
        <v>9193</v>
      </c>
      <c r="E3969" s="14" t="s">
        <v>8153</v>
      </c>
      <c r="F3969" s="14" t="s">
        <v>8153</v>
      </c>
      <c r="G3969" s="14" t="s">
        <v>8153</v>
      </c>
      <c r="H3969" s="14" t="s">
        <v>8153</v>
      </c>
      <c r="I3969" s="14" t="s">
        <v>8153</v>
      </c>
      <c r="J3969" s="14" t="s">
        <v>8153</v>
      </c>
    </row>
    <row r="3970" spans="1:10" x14ac:dyDescent="0.2">
      <c r="A3970" s="14">
        <v>20251031</v>
      </c>
      <c r="B3970" s="15">
        <v>8984</v>
      </c>
      <c r="C3970" s="14" t="s">
        <v>737</v>
      </c>
      <c r="D3970" s="14" t="s">
        <v>9193</v>
      </c>
      <c r="E3970" s="14" t="s">
        <v>8153</v>
      </c>
      <c r="F3970" s="14" t="s">
        <v>8153</v>
      </c>
      <c r="G3970" s="14" t="s">
        <v>8153</v>
      </c>
      <c r="H3970" s="14" t="s">
        <v>8153</v>
      </c>
      <c r="I3970" s="14" t="s">
        <v>8153</v>
      </c>
      <c r="J3970" s="14" t="s">
        <v>8153</v>
      </c>
    </row>
    <row r="3971" spans="1:10" x14ac:dyDescent="0.2">
      <c r="A3971" s="14">
        <v>20251031</v>
      </c>
      <c r="B3971" s="15">
        <v>8985</v>
      </c>
      <c r="C3971" s="14" t="s">
        <v>1514</v>
      </c>
      <c r="D3971" s="14" t="s">
        <v>9193</v>
      </c>
      <c r="E3971" s="14" t="s">
        <v>8153</v>
      </c>
      <c r="F3971" s="14" t="s">
        <v>8153</v>
      </c>
      <c r="G3971" s="14" t="s">
        <v>8153</v>
      </c>
      <c r="H3971" s="14" t="s">
        <v>8153</v>
      </c>
      <c r="I3971" s="14" t="s">
        <v>8153</v>
      </c>
      <c r="J3971" s="14" t="s">
        <v>8153</v>
      </c>
    </row>
    <row r="3972" spans="1:10" x14ac:dyDescent="0.2">
      <c r="A3972" s="14">
        <v>20251031</v>
      </c>
      <c r="B3972" s="15">
        <v>8986</v>
      </c>
      <c r="C3972" s="14" t="s">
        <v>742</v>
      </c>
      <c r="D3972" s="14" t="s">
        <v>9193</v>
      </c>
      <c r="E3972" s="14" t="s">
        <v>8153</v>
      </c>
      <c r="F3972" s="14" t="s">
        <v>8153</v>
      </c>
      <c r="G3972" s="14" t="s">
        <v>8153</v>
      </c>
      <c r="H3972" s="14" t="s">
        <v>8153</v>
      </c>
      <c r="I3972" s="14" t="s">
        <v>8153</v>
      </c>
      <c r="J3972" s="14" t="s">
        <v>8153</v>
      </c>
    </row>
    <row r="3973" spans="1:10" x14ac:dyDescent="0.2">
      <c r="A3973" s="14">
        <v>20251031</v>
      </c>
      <c r="B3973" s="15">
        <v>8987</v>
      </c>
      <c r="C3973" s="14" t="s">
        <v>1508</v>
      </c>
      <c r="D3973" s="14" t="s">
        <v>9193</v>
      </c>
      <c r="E3973" s="14" t="s">
        <v>8153</v>
      </c>
      <c r="F3973" s="14" t="s">
        <v>8153</v>
      </c>
      <c r="G3973" s="14" t="s">
        <v>8153</v>
      </c>
      <c r="H3973" s="14" t="s">
        <v>8153</v>
      </c>
      <c r="I3973" s="14" t="s">
        <v>8153</v>
      </c>
      <c r="J3973" s="14" t="s">
        <v>8153</v>
      </c>
    </row>
    <row r="3974" spans="1:10" x14ac:dyDescent="0.2">
      <c r="A3974" s="14">
        <v>20251031</v>
      </c>
      <c r="B3974" s="15">
        <v>8995</v>
      </c>
      <c r="C3974" s="14" t="s">
        <v>12204</v>
      </c>
      <c r="D3974" s="14" t="s">
        <v>12682</v>
      </c>
      <c r="E3974" s="14">
        <v>8050</v>
      </c>
      <c r="F3974" s="14" t="s">
        <v>8220</v>
      </c>
      <c r="G3974" s="14">
        <v>17</v>
      </c>
      <c r="H3974" s="14" t="s">
        <v>8221</v>
      </c>
      <c r="I3974" s="14" t="s">
        <v>8153</v>
      </c>
      <c r="J3974" s="14" t="s">
        <v>8153</v>
      </c>
    </row>
    <row r="3975" spans="1:10" x14ac:dyDescent="0.2">
      <c r="A3975" s="14">
        <v>20251031</v>
      </c>
      <c r="B3975" s="15">
        <v>8996</v>
      </c>
      <c r="C3975" s="14" t="s">
        <v>12205</v>
      </c>
      <c r="D3975" s="14" t="s">
        <v>12682</v>
      </c>
      <c r="E3975" s="14">
        <v>8050</v>
      </c>
      <c r="F3975" s="14" t="s">
        <v>8220</v>
      </c>
      <c r="G3975" s="14">
        <v>17</v>
      </c>
      <c r="H3975" s="14" t="s">
        <v>8221</v>
      </c>
      <c r="I3975" s="14" t="s">
        <v>8153</v>
      </c>
      <c r="J3975" s="14" t="s">
        <v>8153</v>
      </c>
    </row>
    <row r="3976" spans="1:10" x14ac:dyDescent="0.2">
      <c r="A3976" s="14">
        <v>20251031</v>
      </c>
      <c r="B3976" s="15">
        <v>8999</v>
      </c>
      <c r="C3976" s="14" t="s">
        <v>12206</v>
      </c>
      <c r="D3976" s="14" t="s">
        <v>12680</v>
      </c>
      <c r="E3976" s="14">
        <v>8050</v>
      </c>
      <c r="F3976" s="14" t="s">
        <v>8220</v>
      </c>
      <c r="G3976" s="14">
        <v>17</v>
      </c>
      <c r="H3976" s="14" t="s">
        <v>8221</v>
      </c>
      <c r="I3976" s="14">
        <v>7</v>
      </c>
      <c r="J3976" s="14" t="s">
        <v>8203</v>
      </c>
    </row>
    <row r="3977" spans="1:10" x14ac:dyDescent="0.2">
      <c r="A3977" s="14">
        <v>20251031</v>
      </c>
      <c r="B3977" s="15">
        <v>9001</v>
      </c>
      <c r="C3977" s="14" t="s">
        <v>12207</v>
      </c>
      <c r="D3977" s="14" t="s">
        <v>12680</v>
      </c>
      <c r="E3977" s="14">
        <v>5050</v>
      </c>
      <c r="F3977" s="14" t="s">
        <v>8173</v>
      </c>
      <c r="G3977" s="14">
        <v>12</v>
      </c>
      <c r="H3977" s="14" t="s">
        <v>8174</v>
      </c>
      <c r="I3977" s="14">
        <v>4</v>
      </c>
      <c r="J3977" s="14" t="s">
        <v>8177</v>
      </c>
    </row>
    <row r="3978" spans="1:10" x14ac:dyDescent="0.2">
      <c r="A3978" s="14">
        <v>20251031</v>
      </c>
      <c r="B3978" s="15">
        <v>9003</v>
      </c>
      <c r="C3978" s="14" t="s">
        <v>12208</v>
      </c>
      <c r="D3978" s="14" t="s">
        <v>12680</v>
      </c>
      <c r="E3978" s="14">
        <v>5050</v>
      </c>
      <c r="F3978" s="14" t="s">
        <v>8173</v>
      </c>
      <c r="G3978" s="14">
        <v>12</v>
      </c>
      <c r="H3978" s="14" t="s">
        <v>8174</v>
      </c>
      <c r="I3978" s="14">
        <v>4</v>
      </c>
      <c r="J3978" s="14" t="s">
        <v>8177</v>
      </c>
    </row>
    <row r="3979" spans="1:10" x14ac:dyDescent="0.2">
      <c r="A3979" s="14">
        <v>20251031</v>
      </c>
      <c r="B3979" s="15">
        <v>9005</v>
      </c>
      <c r="C3979" s="14" t="s">
        <v>12209</v>
      </c>
      <c r="D3979" s="14" t="s">
        <v>12680</v>
      </c>
      <c r="E3979" s="14">
        <v>5050</v>
      </c>
      <c r="F3979" s="14" t="s">
        <v>8173</v>
      </c>
      <c r="G3979" s="14">
        <v>12</v>
      </c>
      <c r="H3979" s="14" t="s">
        <v>8174</v>
      </c>
      <c r="I3979" s="14">
        <v>4</v>
      </c>
      <c r="J3979" s="14" t="s">
        <v>8177</v>
      </c>
    </row>
    <row r="3980" spans="1:10" x14ac:dyDescent="0.2">
      <c r="A3980" s="14">
        <v>20251031</v>
      </c>
      <c r="B3980" s="15">
        <v>9006</v>
      </c>
      <c r="C3980" s="14" t="s">
        <v>12210</v>
      </c>
      <c r="D3980" s="14" t="s">
        <v>12680</v>
      </c>
      <c r="E3980" s="14">
        <v>5050</v>
      </c>
      <c r="F3980" s="14" t="s">
        <v>8173</v>
      </c>
      <c r="G3980" s="14">
        <v>12</v>
      </c>
      <c r="H3980" s="14" t="s">
        <v>8174</v>
      </c>
      <c r="I3980" s="14">
        <v>4</v>
      </c>
      <c r="J3980" s="14" t="s">
        <v>8177</v>
      </c>
    </row>
    <row r="3981" spans="1:10" x14ac:dyDescent="0.2">
      <c r="A3981" s="14">
        <v>20251031</v>
      </c>
      <c r="B3981" s="15">
        <v>9007</v>
      </c>
      <c r="C3981" s="14" t="s">
        <v>12211</v>
      </c>
      <c r="D3981" s="14" t="s">
        <v>12680</v>
      </c>
      <c r="E3981" s="14">
        <v>5050</v>
      </c>
      <c r="F3981" s="14" t="s">
        <v>8173</v>
      </c>
      <c r="G3981" s="14">
        <v>12</v>
      </c>
      <c r="H3981" s="14" t="s">
        <v>8174</v>
      </c>
      <c r="I3981" s="14">
        <v>4</v>
      </c>
      <c r="J3981" s="14" t="s">
        <v>8177</v>
      </c>
    </row>
    <row r="3982" spans="1:10" x14ac:dyDescent="0.2">
      <c r="A3982" s="14">
        <v>20251031</v>
      </c>
      <c r="B3982" s="15">
        <v>9008</v>
      </c>
      <c r="C3982" s="14" t="s">
        <v>12212</v>
      </c>
      <c r="D3982" s="14" t="s">
        <v>12680</v>
      </c>
      <c r="E3982" s="14">
        <v>5050</v>
      </c>
      <c r="F3982" s="14" t="s">
        <v>8173</v>
      </c>
      <c r="G3982" s="14">
        <v>12</v>
      </c>
      <c r="H3982" s="14" t="s">
        <v>8174</v>
      </c>
      <c r="I3982" s="14">
        <v>4</v>
      </c>
      <c r="J3982" s="14" t="s">
        <v>8177</v>
      </c>
    </row>
    <row r="3983" spans="1:10" x14ac:dyDescent="0.2">
      <c r="A3983" s="14">
        <v>20251031</v>
      </c>
      <c r="B3983" s="15">
        <v>9009</v>
      </c>
      <c r="C3983" s="14" t="s">
        <v>12213</v>
      </c>
      <c r="D3983" s="14" t="s">
        <v>12680</v>
      </c>
      <c r="E3983" s="14">
        <v>5050</v>
      </c>
      <c r="F3983" s="14" t="s">
        <v>8173</v>
      </c>
      <c r="G3983" s="14">
        <v>12</v>
      </c>
      <c r="H3983" s="14" t="s">
        <v>8174</v>
      </c>
      <c r="I3983" s="14">
        <v>4</v>
      </c>
      <c r="J3983" s="14" t="s">
        <v>8177</v>
      </c>
    </row>
    <row r="3984" spans="1:10" x14ac:dyDescent="0.2">
      <c r="A3984" s="14">
        <v>20251031</v>
      </c>
      <c r="B3984" s="15">
        <v>9010</v>
      </c>
      <c r="C3984" s="14" t="s">
        <v>12214</v>
      </c>
      <c r="D3984" s="14" t="s">
        <v>12680</v>
      </c>
      <c r="E3984" s="14">
        <v>5050</v>
      </c>
      <c r="F3984" s="14" t="s">
        <v>8173</v>
      </c>
      <c r="G3984" s="14">
        <v>12</v>
      </c>
      <c r="H3984" s="14" t="s">
        <v>8174</v>
      </c>
      <c r="I3984" s="14">
        <v>6</v>
      </c>
      <c r="J3984" s="14" t="s">
        <v>8150</v>
      </c>
    </row>
    <row r="3985" spans="1:10" x14ac:dyDescent="0.2">
      <c r="A3985" s="14">
        <v>20251031</v>
      </c>
      <c r="B3985" s="15">
        <v>9012</v>
      </c>
      <c r="C3985" s="14" t="s">
        <v>12215</v>
      </c>
      <c r="D3985" s="14" t="s">
        <v>12682</v>
      </c>
      <c r="E3985" s="14">
        <v>5050</v>
      </c>
      <c r="F3985" s="14" t="s">
        <v>8173</v>
      </c>
      <c r="G3985" s="14">
        <v>12</v>
      </c>
      <c r="H3985" s="14" t="s">
        <v>8174</v>
      </c>
      <c r="I3985" s="14" t="s">
        <v>8153</v>
      </c>
      <c r="J3985" s="14" t="s">
        <v>8153</v>
      </c>
    </row>
    <row r="3986" spans="1:10" x14ac:dyDescent="0.2">
      <c r="A3986" s="14">
        <v>20251031</v>
      </c>
      <c r="B3986" s="15">
        <v>9017</v>
      </c>
      <c r="C3986" s="14" t="s">
        <v>12216</v>
      </c>
      <c r="D3986" s="14" t="s">
        <v>12682</v>
      </c>
      <c r="E3986" s="14">
        <v>5050</v>
      </c>
      <c r="F3986" s="14" t="s">
        <v>8173</v>
      </c>
      <c r="G3986" s="14">
        <v>12</v>
      </c>
      <c r="H3986" s="14" t="s">
        <v>8174</v>
      </c>
      <c r="I3986" s="14" t="s">
        <v>8153</v>
      </c>
      <c r="J3986" s="14" t="s">
        <v>8153</v>
      </c>
    </row>
    <row r="3987" spans="1:10" x14ac:dyDescent="0.2">
      <c r="A3987" s="14">
        <v>20251031</v>
      </c>
      <c r="B3987" s="15">
        <v>9020</v>
      </c>
      <c r="C3987" s="14" t="s">
        <v>12217</v>
      </c>
      <c r="D3987" s="14" t="s">
        <v>12680</v>
      </c>
      <c r="E3987" s="14">
        <v>5050</v>
      </c>
      <c r="F3987" s="14" t="s">
        <v>8173</v>
      </c>
      <c r="G3987" s="14">
        <v>12</v>
      </c>
      <c r="H3987" s="14" t="s">
        <v>8174</v>
      </c>
      <c r="I3987" s="14">
        <v>2</v>
      </c>
      <c r="J3987" s="14" t="s">
        <v>8533</v>
      </c>
    </row>
    <row r="3988" spans="1:10" x14ac:dyDescent="0.2">
      <c r="A3988" s="14">
        <v>20251031</v>
      </c>
      <c r="B3988" s="15">
        <v>9021</v>
      </c>
      <c r="C3988" s="14" t="s">
        <v>12218</v>
      </c>
      <c r="D3988" s="14" t="s">
        <v>12680</v>
      </c>
      <c r="E3988" s="14">
        <v>5050</v>
      </c>
      <c r="F3988" s="14" t="s">
        <v>8173</v>
      </c>
      <c r="G3988" s="14">
        <v>12</v>
      </c>
      <c r="H3988" s="14" t="s">
        <v>8174</v>
      </c>
      <c r="I3988" s="14">
        <v>2</v>
      </c>
      <c r="J3988" s="14" t="s">
        <v>8533</v>
      </c>
    </row>
    <row r="3989" spans="1:10" x14ac:dyDescent="0.2">
      <c r="A3989" s="14">
        <v>20251031</v>
      </c>
      <c r="B3989" s="15">
        <v>9022</v>
      </c>
      <c r="C3989" s="14" t="s">
        <v>12219</v>
      </c>
      <c r="D3989" s="14" t="s">
        <v>12680</v>
      </c>
      <c r="E3989" s="14">
        <v>5050</v>
      </c>
      <c r="F3989" s="14" t="s">
        <v>8173</v>
      </c>
      <c r="G3989" s="14">
        <v>12</v>
      </c>
      <c r="H3989" s="14" t="s">
        <v>8174</v>
      </c>
      <c r="I3989" s="14">
        <v>2</v>
      </c>
      <c r="J3989" s="14" t="s">
        <v>8533</v>
      </c>
    </row>
    <row r="3990" spans="1:10" x14ac:dyDescent="0.2">
      <c r="A3990" s="14">
        <v>20251031</v>
      </c>
      <c r="B3990" s="15">
        <v>9023</v>
      </c>
      <c r="C3990" s="14" t="s">
        <v>12220</v>
      </c>
      <c r="D3990" s="14" t="s">
        <v>12680</v>
      </c>
      <c r="E3990" s="14">
        <v>5050</v>
      </c>
      <c r="F3990" s="14" t="s">
        <v>8173</v>
      </c>
      <c r="G3990" s="14">
        <v>12</v>
      </c>
      <c r="H3990" s="14" t="s">
        <v>8174</v>
      </c>
      <c r="I3990" s="14">
        <v>4</v>
      </c>
      <c r="J3990" s="14" t="s">
        <v>8177</v>
      </c>
    </row>
    <row r="3991" spans="1:10" x14ac:dyDescent="0.2">
      <c r="A3991" s="14">
        <v>20251031</v>
      </c>
      <c r="B3991" s="15">
        <v>9024</v>
      </c>
      <c r="C3991" s="14" t="s">
        <v>12221</v>
      </c>
      <c r="D3991" s="14" t="s">
        <v>12680</v>
      </c>
      <c r="E3991" s="14">
        <v>5050</v>
      </c>
      <c r="F3991" s="14" t="s">
        <v>8173</v>
      </c>
      <c r="G3991" s="14">
        <v>12</v>
      </c>
      <c r="H3991" s="14" t="s">
        <v>8174</v>
      </c>
      <c r="I3991" s="14">
        <v>4</v>
      </c>
      <c r="J3991" s="14" t="s">
        <v>8177</v>
      </c>
    </row>
    <row r="3992" spans="1:10" x14ac:dyDescent="0.2">
      <c r="A3992" s="14">
        <v>20251031</v>
      </c>
      <c r="B3992" s="15">
        <v>9025</v>
      </c>
      <c r="C3992" s="14" t="s">
        <v>12222</v>
      </c>
      <c r="D3992" s="14" t="s">
        <v>12680</v>
      </c>
      <c r="E3992" s="14">
        <v>5050</v>
      </c>
      <c r="F3992" s="14" t="s">
        <v>8173</v>
      </c>
      <c r="G3992" s="14">
        <v>12</v>
      </c>
      <c r="H3992" s="14" t="s">
        <v>8174</v>
      </c>
      <c r="I3992" s="14">
        <v>6</v>
      </c>
      <c r="J3992" s="14" t="s">
        <v>8150</v>
      </c>
    </row>
    <row r="3993" spans="1:10" x14ac:dyDescent="0.2">
      <c r="A3993" s="14">
        <v>20251031</v>
      </c>
      <c r="B3993" s="15">
        <v>9028</v>
      </c>
      <c r="C3993" s="14" t="s">
        <v>12223</v>
      </c>
      <c r="D3993" s="14" t="s">
        <v>12682</v>
      </c>
      <c r="E3993" s="14">
        <v>5050</v>
      </c>
      <c r="F3993" s="14" t="s">
        <v>8173</v>
      </c>
      <c r="G3993" s="14">
        <v>12</v>
      </c>
      <c r="H3993" s="14" t="s">
        <v>8174</v>
      </c>
      <c r="I3993" s="14" t="s">
        <v>8153</v>
      </c>
      <c r="J3993" s="14" t="s">
        <v>8153</v>
      </c>
    </row>
    <row r="3994" spans="1:10" x14ac:dyDescent="0.2">
      <c r="A3994" s="14">
        <v>20251031</v>
      </c>
      <c r="B3994" s="15">
        <v>9029</v>
      </c>
      <c r="C3994" s="14" t="s">
        <v>12224</v>
      </c>
      <c r="D3994" s="14" t="s">
        <v>12682</v>
      </c>
      <c r="E3994" s="14">
        <v>5050</v>
      </c>
      <c r="F3994" s="14" t="s">
        <v>8173</v>
      </c>
      <c r="G3994" s="14">
        <v>12</v>
      </c>
      <c r="H3994" s="14" t="s">
        <v>8174</v>
      </c>
      <c r="I3994" s="14" t="s">
        <v>8153</v>
      </c>
      <c r="J3994" s="14" t="s">
        <v>8153</v>
      </c>
    </row>
    <row r="3995" spans="1:10" x14ac:dyDescent="0.2">
      <c r="A3995" s="14">
        <v>20251031</v>
      </c>
      <c r="B3995" s="15">
        <v>9031</v>
      </c>
      <c r="C3995" s="14" t="s">
        <v>12225</v>
      </c>
      <c r="D3995" s="14" t="s">
        <v>12680</v>
      </c>
      <c r="E3995" s="14">
        <v>5050</v>
      </c>
      <c r="F3995" s="14" t="s">
        <v>8173</v>
      </c>
      <c r="G3995" s="14">
        <v>12</v>
      </c>
      <c r="H3995" s="14" t="s">
        <v>8174</v>
      </c>
      <c r="I3995" s="14">
        <v>4</v>
      </c>
      <c r="J3995" s="14" t="s">
        <v>8177</v>
      </c>
    </row>
    <row r="3996" spans="1:10" x14ac:dyDescent="0.2">
      <c r="A3996" s="14">
        <v>20251031</v>
      </c>
      <c r="B3996" s="15">
        <v>9033</v>
      </c>
      <c r="C3996" s="14" t="s">
        <v>12226</v>
      </c>
      <c r="D3996" s="14" t="s">
        <v>12682</v>
      </c>
      <c r="E3996" s="14">
        <v>5050</v>
      </c>
      <c r="F3996" s="14" t="s">
        <v>8173</v>
      </c>
      <c r="G3996" s="14">
        <v>12</v>
      </c>
      <c r="H3996" s="14" t="s">
        <v>8174</v>
      </c>
      <c r="I3996" s="14" t="s">
        <v>8153</v>
      </c>
      <c r="J3996" s="14" t="s">
        <v>8153</v>
      </c>
    </row>
    <row r="3997" spans="1:10" x14ac:dyDescent="0.2">
      <c r="A3997" s="14">
        <v>20251031</v>
      </c>
      <c r="B3997" s="15">
        <v>9034</v>
      </c>
      <c r="C3997" s="14" t="s">
        <v>12227</v>
      </c>
      <c r="D3997" s="14" t="s">
        <v>12682</v>
      </c>
      <c r="E3997" s="14">
        <v>5050</v>
      </c>
      <c r="F3997" s="14" t="s">
        <v>8173</v>
      </c>
      <c r="G3997" s="14">
        <v>12</v>
      </c>
      <c r="H3997" s="14" t="s">
        <v>8174</v>
      </c>
      <c r="I3997" s="14" t="s">
        <v>8153</v>
      </c>
      <c r="J3997" s="14" t="s">
        <v>8153</v>
      </c>
    </row>
    <row r="3998" spans="1:10" x14ac:dyDescent="0.2">
      <c r="A3998" s="14">
        <v>20251031</v>
      </c>
      <c r="B3998" s="15">
        <v>9036</v>
      </c>
      <c r="C3998" s="14" t="s">
        <v>12228</v>
      </c>
      <c r="D3998" s="14" t="s">
        <v>12682</v>
      </c>
      <c r="E3998" s="14">
        <v>5050</v>
      </c>
      <c r="F3998" s="14" t="s">
        <v>8173</v>
      </c>
      <c r="G3998" s="14">
        <v>12</v>
      </c>
      <c r="H3998" s="14" t="s">
        <v>8174</v>
      </c>
      <c r="I3998" s="14" t="s">
        <v>8153</v>
      </c>
      <c r="J3998" s="14" t="s">
        <v>8153</v>
      </c>
    </row>
    <row r="3999" spans="1:10" x14ac:dyDescent="0.2">
      <c r="A3999" s="14">
        <v>20251031</v>
      </c>
      <c r="B3999" s="15">
        <v>9037</v>
      </c>
      <c r="C3999" s="14" t="s">
        <v>12229</v>
      </c>
      <c r="D3999" s="14" t="s">
        <v>12680</v>
      </c>
      <c r="E3999" s="14">
        <v>5050</v>
      </c>
      <c r="F3999" s="14" t="s">
        <v>8173</v>
      </c>
      <c r="G3999" s="14">
        <v>12</v>
      </c>
      <c r="H3999" s="14" t="s">
        <v>8174</v>
      </c>
      <c r="I3999" s="14">
        <v>6</v>
      </c>
      <c r="J3999" s="14" t="s">
        <v>8150</v>
      </c>
    </row>
    <row r="4000" spans="1:10" x14ac:dyDescent="0.2">
      <c r="A4000" s="14">
        <v>20251031</v>
      </c>
      <c r="B4000" s="15">
        <v>9039</v>
      </c>
      <c r="C4000" s="14" t="s">
        <v>12230</v>
      </c>
      <c r="D4000" s="14" t="s">
        <v>12680</v>
      </c>
      <c r="E4000" s="14">
        <v>5050</v>
      </c>
      <c r="F4000" s="14" t="s">
        <v>8173</v>
      </c>
      <c r="G4000" s="14">
        <v>12</v>
      </c>
      <c r="H4000" s="14" t="s">
        <v>8174</v>
      </c>
      <c r="I4000" s="14">
        <v>6</v>
      </c>
      <c r="J4000" s="14" t="s">
        <v>8150</v>
      </c>
    </row>
    <row r="4001" spans="1:10" x14ac:dyDescent="0.2">
      <c r="A4001" s="14">
        <v>20251031</v>
      </c>
      <c r="B4001" s="15">
        <v>9041</v>
      </c>
      <c r="C4001" s="14" t="s">
        <v>12231</v>
      </c>
      <c r="D4001" s="14" t="s">
        <v>12680</v>
      </c>
      <c r="E4001" s="14">
        <v>5050</v>
      </c>
      <c r="F4001" s="14" t="s">
        <v>8173</v>
      </c>
      <c r="G4001" s="14">
        <v>12</v>
      </c>
      <c r="H4001" s="14" t="s">
        <v>8174</v>
      </c>
      <c r="I4001" s="14">
        <v>4</v>
      </c>
      <c r="J4001" s="14" t="s">
        <v>8177</v>
      </c>
    </row>
    <row r="4002" spans="1:10" x14ac:dyDescent="0.2">
      <c r="A4002" s="14">
        <v>20251031</v>
      </c>
      <c r="B4002" s="15">
        <v>9042</v>
      </c>
      <c r="C4002" s="14" t="s">
        <v>12232</v>
      </c>
      <c r="D4002" s="14" t="s">
        <v>12680</v>
      </c>
      <c r="E4002" s="14">
        <v>5050</v>
      </c>
      <c r="F4002" s="14" t="s">
        <v>8173</v>
      </c>
      <c r="G4002" s="14">
        <v>12</v>
      </c>
      <c r="H4002" s="14" t="s">
        <v>8174</v>
      </c>
      <c r="I4002" s="14">
        <v>4</v>
      </c>
      <c r="J4002" s="14" t="s">
        <v>8177</v>
      </c>
    </row>
    <row r="4003" spans="1:10" x14ac:dyDescent="0.2">
      <c r="A4003" s="14">
        <v>20251031</v>
      </c>
      <c r="B4003" s="15">
        <v>9044</v>
      </c>
      <c r="C4003" s="14" t="s">
        <v>12233</v>
      </c>
      <c r="D4003" s="14" t="s">
        <v>12680</v>
      </c>
      <c r="E4003" s="14">
        <v>5050</v>
      </c>
      <c r="F4003" s="14" t="s">
        <v>8173</v>
      </c>
      <c r="G4003" s="14">
        <v>12</v>
      </c>
      <c r="H4003" s="14" t="s">
        <v>8174</v>
      </c>
      <c r="I4003" s="14">
        <v>4</v>
      </c>
      <c r="J4003" s="14" t="s">
        <v>8177</v>
      </c>
    </row>
    <row r="4004" spans="1:10" x14ac:dyDescent="0.2">
      <c r="A4004" s="14">
        <v>20251031</v>
      </c>
      <c r="B4004" s="15">
        <v>9045</v>
      </c>
      <c r="C4004" s="14" t="s">
        <v>12234</v>
      </c>
      <c r="D4004" s="14" t="s">
        <v>12680</v>
      </c>
      <c r="E4004" s="14">
        <v>5050</v>
      </c>
      <c r="F4004" s="14" t="s">
        <v>8173</v>
      </c>
      <c r="G4004" s="14">
        <v>12</v>
      </c>
      <c r="H4004" s="14" t="s">
        <v>8174</v>
      </c>
      <c r="I4004" s="14">
        <v>4</v>
      </c>
      <c r="J4004" s="14" t="s">
        <v>8177</v>
      </c>
    </row>
    <row r="4005" spans="1:10" x14ac:dyDescent="0.2">
      <c r="A4005" s="14">
        <v>20251031</v>
      </c>
      <c r="B4005" s="15">
        <v>9046</v>
      </c>
      <c r="C4005" s="14" t="s">
        <v>12235</v>
      </c>
      <c r="D4005" s="14" t="s">
        <v>12680</v>
      </c>
      <c r="E4005" s="14">
        <v>5050</v>
      </c>
      <c r="F4005" s="14" t="s">
        <v>8173</v>
      </c>
      <c r="G4005" s="14">
        <v>12</v>
      </c>
      <c r="H4005" s="14" t="s">
        <v>8174</v>
      </c>
      <c r="I4005" s="14">
        <v>7</v>
      </c>
      <c r="J4005" s="14" t="s">
        <v>8203</v>
      </c>
    </row>
    <row r="4006" spans="1:10" x14ac:dyDescent="0.2">
      <c r="A4006" s="14">
        <v>20251031</v>
      </c>
      <c r="B4006" s="15">
        <v>9048</v>
      </c>
      <c r="C4006" s="14" t="s">
        <v>12236</v>
      </c>
      <c r="D4006" s="14" t="s">
        <v>12680</v>
      </c>
      <c r="E4006" s="14">
        <v>5050</v>
      </c>
      <c r="F4006" s="14" t="s">
        <v>8173</v>
      </c>
      <c r="G4006" s="14">
        <v>12</v>
      </c>
      <c r="H4006" s="14" t="s">
        <v>8174</v>
      </c>
      <c r="I4006" s="14">
        <v>4</v>
      </c>
      <c r="J4006" s="14" t="s">
        <v>8177</v>
      </c>
    </row>
    <row r="4007" spans="1:10" x14ac:dyDescent="0.2">
      <c r="A4007" s="14">
        <v>20251031</v>
      </c>
      <c r="B4007" s="15">
        <v>9049</v>
      </c>
      <c r="C4007" s="14" t="s">
        <v>12237</v>
      </c>
      <c r="D4007" s="14" t="s">
        <v>12682</v>
      </c>
      <c r="E4007" s="14">
        <v>5050</v>
      </c>
      <c r="F4007" s="14" t="s">
        <v>8173</v>
      </c>
      <c r="G4007" s="14">
        <v>12</v>
      </c>
      <c r="H4007" s="14" t="s">
        <v>8174</v>
      </c>
      <c r="I4007" s="14" t="s">
        <v>8153</v>
      </c>
      <c r="J4007" s="14" t="s">
        <v>8153</v>
      </c>
    </row>
    <row r="4008" spans="1:10" x14ac:dyDescent="0.2">
      <c r="A4008" s="14">
        <v>20251031</v>
      </c>
      <c r="B4008" s="15">
        <v>9051</v>
      </c>
      <c r="C4008" s="14" t="s">
        <v>12238</v>
      </c>
      <c r="D4008" s="14" t="s">
        <v>12682</v>
      </c>
      <c r="E4008" s="14">
        <v>5050</v>
      </c>
      <c r="F4008" s="14" t="s">
        <v>8173</v>
      </c>
      <c r="G4008" s="14">
        <v>12</v>
      </c>
      <c r="H4008" s="14" t="s">
        <v>8174</v>
      </c>
      <c r="I4008" s="14" t="s">
        <v>8153</v>
      </c>
      <c r="J4008" s="14" t="s">
        <v>8153</v>
      </c>
    </row>
    <row r="4009" spans="1:10" x14ac:dyDescent="0.2">
      <c r="A4009" s="14">
        <v>20251031</v>
      </c>
      <c r="B4009" s="15">
        <v>9052</v>
      </c>
      <c r="C4009" s="14" t="s">
        <v>12239</v>
      </c>
      <c r="D4009" s="14" t="s">
        <v>12680</v>
      </c>
      <c r="E4009" s="14">
        <v>5050</v>
      </c>
      <c r="F4009" s="14" t="s">
        <v>8173</v>
      </c>
      <c r="G4009" s="14">
        <v>12</v>
      </c>
      <c r="H4009" s="14" t="s">
        <v>8174</v>
      </c>
      <c r="I4009" s="14">
        <v>7</v>
      </c>
      <c r="J4009" s="14" t="s">
        <v>8203</v>
      </c>
    </row>
    <row r="4010" spans="1:10" x14ac:dyDescent="0.2">
      <c r="A4010" s="14">
        <v>20251031</v>
      </c>
      <c r="B4010" s="15">
        <v>9057</v>
      </c>
      <c r="C4010" s="14" t="s">
        <v>12240</v>
      </c>
      <c r="D4010" s="14" t="s">
        <v>12682</v>
      </c>
      <c r="E4010" s="14">
        <v>5050</v>
      </c>
      <c r="F4010" s="14" t="s">
        <v>8173</v>
      </c>
      <c r="G4010" s="14">
        <v>12</v>
      </c>
      <c r="H4010" s="14" t="s">
        <v>8174</v>
      </c>
      <c r="I4010" s="14" t="s">
        <v>8153</v>
      </c>
      <c r="J4010" s="14" t="s">
        <v>8153</v>
      </c>
    </row>
    <row r="4011" spans="1:10" x14ac:dyDescent="0.2">
      <c r="A4011" s="14">
        <v>20251031</v>
      </c>
      <c r="B4011" s="15">
        <v>9059</v>
      </c>
      <c r="C4011" s="14" t="s">
        <v>12241</v>
      </c>
      <c r="D4011" s="14" t="s">
        <v>12682</v>
      </c>
      <c r="E4011" s="14">
        <v>5050</v>
      </c>
      <c r="F4011" s="14" t="s">
        <v>8173</v>
      </c>
      <c r="G4011" s="14">
        <v>12</v>
      </c>
      <c r="H4011" s="14" t="s">
        <v>8174</v>
      </c>
      <c r="I4011" s="14" t="s">
        <v>8153</v>
      </c>
      <c r="J4011" s="14" t="s">
        <v>8153</v>
      </c>
    </row>
    <row r="4012" spans="1:10" x14ac:dyDescent="0.2">
      <c r="A4012" s="14">
        <v>20251031</v>
      </c>
      <c r="B4012" s="15">
        <v>9060</v>
      </c>
      <c r="C4012" s="14" t="s">
        <v>12242</v>
      </c>
      <c r="D4012" s="14" t="s">
        <v>12682</v>
      </c>
      <c r="E4012" s="14">
        <v>5050</v>
      </c>
      <c r="F4012" s="14" t="s">
        <v>8173</v>
      </c>
      <c r="G4012" s="14">
        <v>12</v>
      </c>
      <c r="H4012" s="14" t="s">
        <v>8174</v>
      </c>
      <c r="I4012" s="14" t="s">
        <v>8153</v>
      </c>
      <c r="J4012" s="14" t="s">
        <v>8153</v>
      </c>
    </row>
    <row r="4013" spans="1:10" x14ac:dyDescent="0.2">
      <c r="A4013" s="14">
        <v>20251031</v>
      </c>
      <c r="B4013" s="15">
        <v>9063</v>
      </c>
      <c r="C4013" s="14" t="s">
        <v>12243</v>
      </c>
      <c r="D4013" s="14" t="s">
        <v>12682</v>
      </c>
      <c r="E4013" s="14">
        <v>5050</v>
      </c>
      <c r="F4013" s="14" t="s">
        <v>8173</v>
      </c>
      <c r="G4013" s="14">
        <v>12</v>
      </c>
      <c r="H4013" s="14" t="s">
        <v>8174</v>
      </c>
      <c r="I4013" s="14" t="s">
        <v>8153</v>
      </c>
      <c r="J4013" s="14" t="s">
        <v>8153</v>
      </c>
    </row>
    <row r="4014" spans="1:10" x14ac:dyDescent="0.2">
      <c r="A4014" s="14">
        <v>20251031</v>
      </c>
      <c r="B4014" s="15">
        <v>9064</v>
      </c>
      <c r="C4014" s="14" t="s">
        <v>12244</v>
      </c>
      <c r="D4014" s="14" t="s">
        <v>12680</v>
      </c>
      <c r="E4014" s="14">
        <v>5050</v>
      </c>
      <c r="F4014" s="14" t="s">
        <v>8173</v>
      </c>
      <c r="G4014" s="14">
        <v>12</v>
      </c>
      <c r="H4014" s="14" t="s">
        <v>8174</v>
      </c>
      <c r="I4014" s="14">
        <v>4</v>
      </c>
      <c r="J4014" s="14" t="s">
        <v>8177</v>
      </c>
    </row>
    <row r="4015" spans="1:10" x14ac:dyDescent="0.2">
      <c r="A4015" s="14">
        <v>20251031</v>
      </c>
      <c r="B4015" s="15">
        <v>9065</v>
      </c>
      <c r="C4015" s="14" t="s">
        <v>12245</v>
      </c>
      <c r="D4015" s="14" t="s">
        <v>12680</v>
      </c>
      <c r="E4015" s="14">
        <v>5050</v>
      </c>
      <c r="F4015" s="14" t="s">
        <v>8173</v>
      </c>
      <c r="G4015" s="14">
        <v>12</v>
      </c>
      <c r="H4015" s="14" t="s">
        <v>8174</v>
      </c>
      <c r="I4015" s="14">
        <v>4</v>
      </c>
      <c r="J4015" s="14" t="s">
        <v>8177</v>
      </c>
    </row>
    <row r="4016" spans="1:10" x14ac:dyDescent="0.2">
      <c r="A4016" s="14">
        <v>20251031</v>
      </c>
      <c r="B4016" s="15">
        <v>9067</v>
      </c>
      <c r="C4016" s="14" t="s">
        <v>12246</v>
      </c>
      <c r="D4016" s="14" t="s">
        <v>12682</v>
      </c>
      <c r="E4016" s="14">
        <v>5050</v>
      </c>
      <c r="F4016" s="14" t="s">
        <v>8173</v>
      </c>
      <c r="G4016" s="14">
        <v>12</v>
      </c>
      <c r="H4016" s="14" t="s">
        <v>8174</v>
      </c>
      <c r="I4016" s="14" t="s">
        <v>8153</v>
      </c>
      <c r="J4016" s="14" t="s">
        <v>8153</v>
      </c>
    </row>
    <row r="4017" spans="1:10" x14ac:dyDescent="0.2">
      <c r="A4017" s="14">
        <v>20251031</v>
      </c>
      <c r="B4017" s="15">
        <v>9068</v>
      </c>
      <c r="C4017" s="14" t="s">
        <v>12247</v>
      </c>
      <c r="D4017" s="14" t="s">
        <v>12680</v>
      </c>
      <c r="E4017" s="14">
        <v>5050</v>
      </c>
      <c r="F4017" s="14" t="s">
        <v>8173</v>
      </c>
      <c r="G4017" s="14">
        <v>12</v>
      </c>
      <c r="H4017" s="14" t="s">
        <v>8174</v>
      </c>
      <c r="I4017" s="14">
        <v>6</v>
      </c>
      <c r="J4017" s="14" t="s">
        <v>8150</v>
      </c>
    </row>
    <row r="4018" spans="1:10" x14ac:dyDescent="0.2">
      <c r="A4018" s="14">
        <v>20251031</v>
      </c>
      <c r="B4018" s="15">
        <v>9069</v>
      </c>
      <c r="C4018" s="14" t="s">
        <v>12248</v>
      </c>
      <c r="D4018" s="14" t="s">
        <v>12680</v>
      </c>
      <c r="E4018" s="14">
        <v>5050</v>
      </c>
      <c r="F4018" s="14" t="s">
        <v>8173</v>
      </c>
      <c r="G4018" s="14">
        <v>12</v>
      </c>
      <c r="H4018" s="14" t="s">
        <v>8174</v>
      </c>
      <c r="I4018" s="14">
        <v>4</v>
      </c>
      <c r="J4018" s="14" t="s">
        <v>8177</v>
      </c>
    </row>
    <row r="4019" spans="1:10" x14ac:dyDescent="0.2">
      <c r="A4019" s="14">
        <v>20251031</v>
      </c>
      <c r="B4019" s="15">
        <v>9072</v>
      </c>
      <c r="C4019" s="14" t="s">
        <v>12249</v>
      </c>
      <c r="D4019" s="14" t="s">
        <v>12680</v>
      </c>
      <c r="E4019" s="14">
        <v>5050</v>
      </c>
      <c r="F4019" s="14" t="s">
        <v>8173</v>
      </c>
      <c r="G4019" s="14">
        <v>12</v>
      </c>
      <c r="H4019" s="14" t="s">
        <v>8174</v>
      </c>
      <c r="I4019" s="14">
        <v>4</v>
      </c>
      <c r="J4019" s="14" t="s">
        <v>8177</v>
      </c>
    </row>
    <row r="4020" spans="1:10" x14ac:dyDescent="0.2">
      <c r="A4020" s="14">
        <v>20251031</v>
      </c>
      <c r="B4020" s="15">
        <v>9073</v>
      </c>
      <c r="C4020" s="14" t="s">
        <v>12250</v>
      </c>
      <c r="D4020" s="14" t="s">
        <v>12682</v>
      </c>
      <c r="E4020" s="14">
        <v>5050</v>
      </c>
      <c r="F4020" s="14" t="s">
        <v>8173</v>
      </c>
      <c r="G4020" s="14">
        <v>12</v>
      </c>
      <c r="H4020" s="14" t="s">
        <v>8174</v>
      </c>
      <c r="I4020" s="14" t="s">
        <v>8153</v>
      </c>
      <c r="J4020" s="14" t="s">
        <v>8153</v>
      </c>
    </row>
    <row r="4021" spans="1:10" x14ac:dyDescent="0.2">
      <c r="A4021" s="14">
        <v>20251031</v>
      </c>
      <c r="B4021" s="15">
        <v>9074</v>
      </c>
      <c r="C4021" s="14" t="s">
        <v>12251</v>
      </c>
      <c r="D4021" s="14" t="s">
        <v>12682</v>
      </c>
      <c r="E4021" s="14">
        <v>5050</v>
      </c>
      <c r="F4021" s="14" t="s">
        <v>8173</v>
      </c>
      <c r="G4021" s="14">
        <v>12</v>
      </c>
      <c r="H4021" s="14" t="s">
        <v>8174</v>
      </c>
      <c r="I4021" s="14" t="s">
        <v>8153</v>
      </c>
      <c r="J4021" s="14" t="s">
        <v>8153</v>
      </c>
    </row>
    <row r="4022" spans="1:10" x14ac:dyDescent="0.2">
      <c r="A4022" s="14">
        <v>20251031</v>
      </c>
      <c r="B4022" s="15">
        <v>9075</v>
      </c>
      <c r="C4022" s="14" t="s">
        <v>12252</v>
      </c>
      <c r="D4022" s="14" t="s">
        <v>12680</v>
      </c>
      <c r="E4022" s="14">
        <v>5050</v>
      </c>
      <c r="F4022" s="14" t="s">
        <v>8173</v>
      </c>
      <c r="G4022" s="14">
        <v>12</v>
      </c>
      <c r="H4022" s="14" t="s">
        <v>8174</v>
      </c>
      <c r="I4022" s="14">
        <v>6</v>
      </c>
      <c r="J4022" s="14" t="s">
        <v>8150</v>
      </c>
    </row>
    <row r="4023" spans="1:10" x14ac:dyDescent="0.2">
      <c r="A4023" s="14">
        <v>20251031</v>
      </c>
      <c r="B4023" s="15">
        <v>9076</v>
      </c>
      <c r="C4023" s="14" t="s">
        <v>12253</v>
      </c>
      <c r="D4023" s="14" t="s">
        <v>12680</v>
      </c>
      <c r="E4023" s="14">
        <v>5050</v>
      </c>
      <c r="F4023" s="14" t="s">
        <v>8173</v>
      </c>
      <c r="G4023" s="14">
        <v>12</v>
      </c>
      <c r="H4023" s="14" t="s">
        <v>8174</v>
      </c>
      <c r="I4023" s="14">
        <v>4</v>
      </c>
      <c r="J4023" s="14" t="s">
        <v>8177</v>
      </c>
    </row>
    <row r="4024" spans="1:10" x14ac:dyDescent="0.2">
      <c r="A4024" s="14">
        <v>20251031</v>
      </c>
      <c r="B4024" s="15">
        <v>9081</v>
      </c>
      <c r="C4024" s="14" t="s">
        <v>12254</v>
      </c>
      <c r="D4024" s="14" t="s">
        <v>12680</v>
      </c>
      <c r="E4024" s="14">
        <v>5050</v>
      </c>
      <c r="F4024" s="14" t="s">
        <v>8173</v>
      </c>
      <c r="G4024" s="14">
        <v>12</v>
      </c>
      <c r="H4024" s="14" t="s">
        <v>8174</v>
      </c>
      <c r="I4024" s="14">
        <v>7</v>
      </c>
      <c r="J4024" s="14" t="s">
        <v>8203</v>
      </c>
    </row>
    <row r="4025" spans="1:10" x14ac:dyDescent="0.2">
      <c r="A4025" s="14">
        <v>20251031</v>
      </c>
      <c r="B4025" s="15">
        <v>9082</v>
      </c>
      <c r="C4025" s="14" t="s">
        <v>12255</v>
      </c>
      <c r="D4025" s="14" t="s">
        <v>12682</v>
      </c>
      <c r="E4025" s="14">
        <v>5050</v>
      </c>
      <c r="F4025" s="14" t="s">
        <v>8173</v>
      </c>
      <c r="G4025" s="14">
        <v>12</v>
      </c>
      <c r="H4025" s="14" t="s">
        <v>8174</v>
      </c>
      <c r="I4025" s="14" t="s">
        <v>8153</v>
      </c>
      <c r="J4025" s="14" t="s">
        <v>8153</v>
      </c>
    </row>
    <row r="4026" spans="1:10" x14ac:dyDescent="0.2">
      <c r="A4026" s="14">
        <v>20251031</v>
      </c>
      <c r="B4026" s="15">
        <v>9083</v>
      </c>
      <c r="C4026" s="14" t="s">
        <v>12256</v>
      </c>
      <c r="D4026" s="14" t="s">
        <v>12682</v>
      </c>
      <c r="E4026" s="14">
        <v>5050</v>
      </c>
      <c r="F4026" s="14" t="s">
        <v>8173</v>
      </c>
      <c r="G4026" s="14">
        <v>12</v>
      </c>
      <c r="H4026" s="14" t="s">
        <v>8174</v>
      </c>
      <c r="I4026" s="14" t="s">
        <v>8153</v>
      </c>
      <c r="J4026" s="14" t="s">
        <v>8153</v>
      </c>
    </row>
    <row r="4027" spans="1:10" x14ac:dyDescent="0.2">
      <c r="A4027" s="14">
        <v>20251031</v>
      </c>
      <c r="B4027" s="15">
        <v>9087</v>
      </c>
      <c r="C4027" s="14" t="s">
        <v>12257</v>
      </c>
      <c r="D4027" s="14" t="s">
        <v>12682</v>
      </c>
      <c r="E4027" s="14">
        <v>5050</v>
      </c>
      <c r="F4027" s="14" t="s">
        <v>8173</v>
      </c>
      <c r="G4027" s="14">
        <v>12</v>
      </c>
      <c r="H4027" s="14" t="s">
        <v>8174</v>
      </c>
      <c r="I4027" s="14" t="s">
        <v>8153</v>
      </c>
      <c r="J4027" s="14" t="s">
        <v>8153</v>
      </c>
    </row>
    <row r="4028" spans="1:10" x14ac:dyDescent="0.2">
      <c r="A4028" s="14">
        <v>20251031</v>
      </c>
      <c r="B4028" s="15">
        <v>9090</v>
      </c>
      <c r="C4028" s="14" t="s">
        <v>12258</v>
      </c>
      <c r="D4028" s="14" t="s">
        <v>12680</v>
      </c>
      <c r="E4028" s="14">
        <v>5050</v>
      </c>
      <c r="F4028" s="14" t="s">
        <v>8173</v>
      </c>
      <c r="G4028" s="14">
        <v>12</v>
      </c>
      <c r="H4028" s="14" t="s">
        <v>8174</v>
      </c>
      <c r="I4028" s="14">
        <v>6</v>
      </c>
      <c r="J4028" s="14" t="s">
        <v>8150</v>
      </c>
    </row>
    <row r="4029" spans="1:10" x14ac:dyDescent="0.2">
      <c r="A4029" s="14">
        <v>20251031</v>
      </c>
      <c r="B4029" s="15">
        <v>9101</v>
      </c>
      <c r="C4029" s="14" t="s">
        <v>12259</v>
      </c>
      <c r="D4029" s="14" t="s">
        <v>12680</v>
      </c>
      <c r="E4029" s="14">
        <v>5100</v>
      </c>
      <c r="F4029" s="14" t="s">
        <v>12260</v>
      </c>
      <c r="G4029" s="14">
        <v>12</v>
      </c>
      <c r="H4029" s="14" t="s">
        <v>8174</v>
      </c>
      <c r="I4029" s="14">
        <v>2</v>
      </c>
      <c r="J4029" s="14" t="s">
        <v>8533</v>
      </c>
    </row>
    <row r="4030" spans="1:10" x14ac:dyDescent="0.2">
      <c r="A4030" s="14">
        <v>20251031</v>
      </c>
      <c r="B4030" s="15">
        <v>9104</v>
      </c>
      <c r="C4030" s="14" t="s">
        <v>12261</v>
      </c>
      <c r="D4030" s="14" t="s">
        <v>12680</v>
      </c>
      <c r="E4030" s="14">
        <v>5100</v>
      </c>
      <c r="F4030" s="14" t="s">
        <v>12260</v>
      </c>
      <c r="G4030" s="14">
        <v>12</v>
      </c>
      <c r="H4030" s="14" t="s">
        <v>8174</v>
      </c>
      <c r="I4030" s="14">
        <v>2</v>
      </c>
      <c r="J4030" s="14" t="s">
        <v>8533</v>
      </c>
    </row>
    <row r="4031" spans="1:10" x14ac:dyDescent="0.2">
      <c r="A4031" s="14">
        <v>20251031</v>
      </c>
      <c r="B4031" s="15">
        <v>9107</v>
      </c>
      <c r="C4031" s="14" t="s">
        <v>12262</v>
      </c>
      <c r="D4031" s="14" t="s">
        <v>12680</v>
      </c>
      <c r="E4031" s="14">
        <v>5100</v>
      </c>
      <c r="F4031" s="14" t="s">
        <v>12260</v>
      </c>
      <c r="G4031" s="14">
        <v>12</v>
      </c>
      <c r="H4031" s="14" t="s">
        <v>8174</v>
      </c>
      <c r="I4031" s="14">
        <v>4</v>
      </c>
      <c r="J4031" s="14" t="s">
        <v>8177</v>
      </c>
    </row>
    <row r="4032" spans="1:10" x14ac:dyDescent="0.2">
      <c r="A4032" s="14">
        <v>20251031</v>
      </c>
      <c r="B4032" s="15">
        <v>9110</v>
      </c>
      <c r="C4032" s="14" t="s">
        <v>12263</v>
      </c>
      <c r="D4032" s="14" t="s">
        <v>12680</v>
      </c>
      <c r="E4032" s="14">
        <v>5100</v>
      </c>
      <c r="F4032" s="14" t="s">
        <v>12260</v>
      </c>
      <c r="G4032" s="14">
        <v>12</v>
      </c>
      <c r="H4032" s="14" t="s">
        <v>8174</v>
      </c>
      <c r="I4032" s="14">
        <v>6</v>
      </c>
      <c r="J4032" s="14" t="s">
        <v>8150</v>
      </c>
    </row>
    <row r="4033" spans="1:10" x14ac:dyDescent="0.2">
      <c r="A4033" s="14">
        <v>20251031</v>
      </c>
      <c r="B4033" s="15">
        <v>9115</v>
      </c>
      <c r="C4033" s="14" t="s">
        <v>12264</v>
      </c>
      <c r="D4033" s="14" t="s">
        <v>12682</v>
      </c>
      <c r="E4033" s="14">
        <v>5100</v>
      </c>
      <c r="F4033" s="14" t="s">
        <v>12260</v>
      </c>
      <c r="G4033" s="14">
        <v>12</v>
      </c>
      <c r="H4033" s="14" t="s">
        <v>8174</v>
      </c>
      <c r="I4033" s="14" t="s">
        <v>8153</v>
      </c>
      <c r="J4033" s="14" t="s">
        <v>8153</v>
      </c>
    </row>
    <row r="4034" spans="1:10" x14ac:dyDescent="0.2">
      <c r="A4034" s="14">
        <v>20251031</v>
      </c>
      <c r="B4034" s="15">
        <v>9119</v>
      </c>
      <c r="C4034" s="14" t="s">
        <v>12265</v>
      </c>
      <c r="D4034" s="14" t="s">
        <v>12680</v>
      </c>
      <c r="E4034" s="14">
        <v>5100</v>
      </c>
      <c r="F4034" s="14" t="s">
        <v>12260</v>
      </c>
      <c r="G4034" s="14">
        <v>12</v>
      </c>
      <c r="H4034" s="14" t="s">
        <v>8174</v>
      </c>
      <c r="I4034" s="14">
        <v>6</v>
      </c>
      <c r="J4034" s="14" t="s">
        <v>8150</v>
      </c>
    </row>
    <row r="4035" spans="1:10" x14ac:dyDescent="0.2">
      <c r="A4035" s="14">
        <v>20251031</v>
      </c>
      <c r="B4035" s="15">
        <v>9127</v>
      </c>
      <c r="C4035" s="14" t="s">
        <v>12266</v>
      </c>
      <c r="D4035" s="14" t="s">
        <v>12682</v>
      </c>
      <c r="E4035" s="14">
        <v>5100</v>
      </c>
      <c r="F4035" s="14" t="s">
        <v>12260</v>
      </c>
      <c r="G4035" s="14">
        <v>12</v>
      </c>
      <c r="H4035" s="14" t="s">
        <v>8174</v>
      </c>
      <c r="I4035" s="14" t="s">
        <v>8153</v>
      </c>
      <c r="J4035" s="14" t="s">
        <v>8153</v>
      </c>
    </row>
    <row r="4036" spans="1:10" x14ac:dyDescent="0.2">
      <c r="A4036" s="14">
        <v>20251031</v>
      </c>
      <c r="B4036" s="15">
        <v>9130</v>
      </c>
      <c r="C4036" s="14" t="s">
        <v>12267</v>
      </c>
      <c r="D4036" s="14" t="s">
        <v>12682</v>
      </c>
      <c r="E4036" s="14">
        <v>5100</v>
      </c>
      <c r="F4036" s="14" t="s">
        <v>12260</v>
      </c>
      <c r="G4036" s="14">
        <v>12</v>
      </c>
      <c r="H4036" s="14" t="s">
        <v>8174</v>
      </c>
      <c r="I4036" s="14" t="s">
        <v>8153</v>
      </c>
      <c r="J4036" s="14" t="s">
        <v>8153</v>
      </c>
    </row>
    <row r="4037" spans="1:10" x14ac:dyDescent="0.2">
      <c r="A4037" s="14">
        <v>20251031</v>
      </c>
      <c r="B4037" s="15">
        <v>9142</v>
      </c>
      <c r="C4037" s="14" t="s">
        <v>12268</v>
      </c>
      <c r="D4037" s="14" t="s">
        <v>12680</v>
      </c>
      <c r="E4037" s="14">
        <v>5050</v>
      </c>
      <c r="F4037" s="14" t="s">
        <v>8173</v>
      </c>
      <c r="G4037" s="14">
        <v>12</v>
      </c>
      <c r="H4037" s="14" t="s">
        <v>8174</v>
      </c>
      <c r="I4037" s="14">
        <v>4</v>
      </c>
      <c r="J4037" s="14" t="s">
        <v>8177</v>
      </c>
    </row>
    <row r="4038" spans="1:10" x14ac:dyDescent="0.2">
      <c r="A4038" s="14">
        <v>20251031</v>
      </c>
      <c r="B4038" s="15">
        <v>9143</v>
      </c>
      <c r="C4038" s="14" t="s">
        <v>12269</v>
      </c>
      <c r="D4038" s="14" t="s">
        <v>12680</v>
      </c>
      <c r="E4038" s="14">
        <v>5050</v>
      </c>
      <c r="F4038" s="14" t="s">
        <v>8173</v>
      </c>
      <c r="G4038" s="14">
        <v>12</v>
      </c>
      <c r="H4038" s="14" t="s">
        <v>8174</v>
      </c>
      <c r="I4038" s="14">
        <v>4</v>
      </c>
      <c r="J4038" s="14" t="s">
        <v>8177</v>
      </c>
    </row>
    <row r="4039" spans="1:10" x14ac:dyDescent="0.2">
      <c r="A4039" s="14">
        <v>20251031</v>
      </c>
      <c r="B4039" s="15">
        <v>9145</v>
      </c>
      <c r="C4039" s="14" t="s">
        <v>12270</v>
      </c>
      <c r="D4039" s="14" t="s">
        <v>12682</v>
      </c>
      <c r="E4039" s="14">
        <v>5050</v>
      </c>
      <c r="F4039" s="14" t="s">
        <v>8173</v>
      </c>
      <c r="G4039" s="14">
        <v>12</v>
      </c>
      <c r="H4039" s="14" t="s">
        <v>8174</v>
      </c>
      <c r="I4039" s="14" t="s">
        <v>8153</v>
      </c>
      <c r="J4039" s="14" t="s">
        <v>8153</v>
      </c>
    </row>
    <row r="4040" spans="1:10" x14ac:dyDescent="0.2">
      <c r="A4040" s="14">
        <v>20251031</v>
      </c>
      <c r="B4040" s="15">
        <v>9146</v>
      </c>
      <c r="C4040" s="14" t="s">
        <v>12271</v>
      </c>
      <c r="D4040" s="14" t="s">
        <v>8162</v>
      </c>
      <c r="E4040" s="14">
        <v>5050</v>
      </c>
      <c r="F4040" s="14" t="s">
        <v>8173</v>
      </c>
      <c r="G4040" s="14">
        <v>12</v>
      </c>
      <c r="H4040" s="14" t="s">
        <v>8174</v>
      </c>
      <c r="I4040" s="14" t="s">
        <v>8153</v>
      </c>
      <c r="J4040" s="14" t="s">
        <v>8153</v>
      </c>
    </row>
    <row r="4041" spans="1:10" x14ac:dyDescent="0.2">
      <c r="A4041" s="14">
        <v>20251031</v>
      </c>
      <c r="B4041" s="15">
        <v>9147</v>
      </c>
      <c r="C4041" s="14" t="s">
        <v>12272</v>
      </c>
      <c r="D4041" s="14" t="s">
        <v>12680</v>
      </c>
      <c r="E4041" s="14">
        <v>5050</v>
      </c>
      <c r="F4041" s="14" t="s">
        <v>8173</v>
      </c>
      <c r="G4041" s="14">
        <v>12</v>
      </c>
      <c r="H4041" s="14" t="s">
        <v>8174</v>
      </c>
      <c r="I4041" s="14">
        <v>4</v>
      </c>
      <c r="J4041" s="14" t="s">
        <v>8177</v>
      </c>
    </row>
    <row r="4042" spans="1:10" x14ac:dyDescent="0.2">
      <c r="A4042" s="14">
        <v>20251031</v>
      </c>
      <c r="B4042" s="15">
        <v>9149</v>
      </c>
      <c r="C4042" s="14" t="s">
        <v>12273</v>
      </c>
      <c r="D4042" s="14" t="s">
        <v>8162</v>
      </c>
      <c r="E4042" s="14">
        <v>5050</v>
      </c>
      <c r="F4042" s="14" t="s">
        <v>8173</v>
      </c>
      <c r="G4042" s="14">
        <v>12</v>
      </c>
      <c r="H4042" s="14" t="s">
        <v>8174</v>
      </c>
      <c r="I4042" s="14" t="s">
        <v>8153</v>
      </c>
      <c r="J4042" s="14" t="s">
        <v>8153</v>
      </c>
    </row>
    <row r="4043" spans="1:10" x14ac:dyDescent="0.2">
      <c r="A4043" s="14">
        <v>20251031</v>
      </c>
      <c r="B4043" s="15">
        <v>9156</v>
      </c>
      <c r="C4043" s="14" t="s">
        <v>12274</v>
      </c>
      <c r="D4043" s="14" t="s">
        <v>8162</v>
      </c>
      <c r="E4043" s="14">
        <v>9050</v>
      </c>
      <c r="F4043" s="14" t="s">
        <v>8187</v>
      </c>
      <c r="G4043" s="14">
        <v>10</v>
      </c>
      <c r="H4043" s="14" t="s">
        <v>8164</v>
      </c>
      <c r="I4043" s="14" t="s">
        <v>8153</v>
      </c>
      <c r="J4043" s="14" t="s">
        <v>8153</v>
      </c>
    </row>
    <row r="4044" spans="1:10" x14ac:dyDescent="0.2">
      <c r="A4044" s="14">
        <v>20251031</v>
      </c>
      <c r="B4044" s="15">
        <v>9158</v>
      </c>
      <c r="C4044" s="14" t="s">
        <v>12275</v>
      </c>
      <c r="D4044" s="14" t="s">
        <v>12681</v>
      </c>
      <c r="E4044" s="14">
        <v>9050</v>
      </c>
      <c r="F4044" s="14" t="s">
        <v>8187</v>
      </c>
      <c r="G4044" s="14">
        <v>10</v>
      </c>
      <c r="H4044" s="14" t="s">
        <v>8164</v>
      </c>
      <c r="I4044" s="14" t="s">
        <v>8153</v>
      </c>
      <c r="J4044" s="14" t="s">
        <v>8153</v>
      </c>
    </row>
    <row r="4045" spans="1:10" x14ac:dyDescent="0.2">
      <c r="A4045" s="14">
        <v>20251031</v>
      </c>
      <c r="B4045" s="15">
        <v>9159</v>
      </c>
      <c r="C4045" s="14" t="s">
        <v>12276</v>
      </c>
      <c r="D4045" s="14" t="s">
        <v>12681</v>
      </c>
      <c r="E4045" s="14">
        <v>9050</v>
      </c>
      <c r="F4045" s="14" t="s">
        <v>8187</v>
      </c>
      <c r="G4045" s="14">
        <v>10</v>
      </c>
      <c r="H4045" s="14" t="s">
        <v>8164</v>
      </c>
      <c r="I4045" s="14" t="s">
        <v>8153</v>
      </c>
      <c r="J4045" s="14" t="s">
        <v>8153</v>
      </c>
    </row>
    <row r="4046" spans="1:10" x14ac:dyDescent="0.2">
      <c r="A4046" s="14">
        <v>20251031</v>
      </c>
      <c r="B4046" s="15">
        <v>9160</v>
      </c>
      <c r="C4046" s="14" t="s">
        <v>12277</v>
      </c>
      <c r="D4046" s="14" t="s">
        <v>12682</v>
      </c>
      <c r="E4046" s="14">
        <v>9050</v>
      </c>
      <c r="F4046" s="14" t="s">
        <v>8187</v>
      </c>
      <c r="G4046" s="14">
        <v>10</v>
      </c>
      <c r="H4046" s="14" t="s">
        <v>8164</v>
      </c>
      <c r="I4046" s="14" t="s">
        <v>8153</v>
      </c>
      <c r="J4046" s="14" t="s">
        <v>8153</v>
      </c>
    </row>
    <row r="4047" spans="1:10" x14ac:dyDescent="0.2">
      <c r="A4047" s="14">
        <v>20251031</v>
      </c>
      <c r="B4047" s="15">
        <v>9162</v>
      </c>
      <c r="C4047" s="14" t="s">
        <v>12278</v>
      </c>
      <c r="D4047" s="14" t="s">
        <v>12681</v>
      </c>
      <c r="E4047" s="14">
        <v>9050</v>
      </c>
      <c r="F4047" s="14" t="s">
        <v>8187</v>
      </c>
      <c r="G4047" s="14">
        <v>10</v>
      </c>
      <c r="H4047" s="14" t="s">
        <v>8164</v>
      </c>
      <c r="I4047" s="14" t="s">
        <v>8153</v>
      </c>
      <c r="J4047" s="14" t="s">
        <v>8153</v>
      </c>
    </row>
    <row r="4048" spans="1:10" x14ac:dyDescent="0.2">
      <c r="A4048" s="14">
        <v>20251031</v>
      </c>
      <c r="B4048" s="15">
        <v>9163</v>
      </c>
      <c r="C4048" s="14" t="s">
        <v>12279</v>
      </c>
      <c r="D4048" s="14" t="s">
        <v>12681</v>
      </c>
      <c r="E4048" s="14">
        <v>9050</v>
      </c>
      <c r="F4048" s="14" t="s">
        <v>8187</v>
      </c>
      <c r="G4048" s="14">
        <v>10</v>
      </c>
      <c r="H4048" s="14" t="s">
        <v>8164</v>
      </c>
      <c r="I4048" s="14" t="s">
        <v>8153</v>
      </c>
      <c r="J4048" s="14" t="s">
        <v>8153</v>
      </c>
    </row>
    <row r="4049" spans="1:10" x14ac:dyDescent="0.2">
      <c r="A4049" s="14">
        <v>20251031</v>
      </c>
      <c r="B4049" s="15">
        <v>9165</v>
      </c>
      <c r="C4049" s="14" t="s">
        <v>12280</v>
      </c>
      <c r="D4049" s="14" t="s">
        <v>12681</v>
      </c>
      <c r="E4049" s="14">
        <v>9050</v>
      </c>
      <c r="F4049" s="14" t="s">
        <v>8187</v>
      </c>
      <c r="G4049" s="14">
        <v>10</v>
      </c>
      <c r="H4049" s="14" t="s">
        <v>8164</v>
      </c>
      <c r="I4049" s="14" t="s">
        <v>8153</v>
      </c>
      <c r="J4049" s="14" t="s">
        <v>8153</v>
      </c>
    </row>
    <row r="4050" spans="1:10" x14ac:dyDescent="0.2">
      <c r="A4050" s="14">
        <v>20251031</v>
      </c>
      <c r="B4050" s="15">
        <v>9166</v>
      </c>
      <c r="C4050" s="14" t="s">
        <v>12281</v>
      </c>
      <c r="D4050" s="14" t="s">
        <v>12681</v>
      </c>
      <c r="E4050" s="14">
        <v>9050</v>
      </c>
      <c r="F4050" s="14" t="s">
        <v>8187</v>
      </c>
      <c r="G4050" s="14">
        <v>10</v>
      </c>
      <c r="H4050" s="14" t="s">
        <v>8164</v>
      </c>
      <c r="I4050" s="14" t="s">
        <v>8153</v>
      </c>
      <c r="J4050" s="14" t="s">
        <v>8153</v>
      </c>
    </row>
    <row r="4051" spans="1:10" x14ac:dyDescent="0.2">
      <c r="A4051" s="14">
        <v>20251031</v>
      </c>
      <c r="B4051" s="15">
        <v>9167</v>
      </c>
      <c r="C4051" s="14" t="s">
        <v>12282</v>
      </c>
      <c r="D4051" s="14" t="s">
        <v>8162</v>
      </c>
      <c r="E4051" s="14">
        <v>9050</v>
      </c>
      <c r="F4051" s="14" t="s">
        <v>8187</v>
      </c>
      <c r="G4051" s="14">
        <v>10</v>
      </c>
      <c r="H4051" s="14" t="s">
        <v>8164</v>
      </c>
      <c r="I4051" s="14" t="s">
        <v>8153</v>
      </c>
      <c r="J4051" s="14" t="s">
        <v>8153</v>
      </c>
    </row>
    <row r="4052" spans="1:10" x14ac:dyDescent="0.2">
      <c r="A4052" s="14">
        <v>20251031</v>
      </c>
      <c r="B4052" s="15">
        <v>9168</v>
      </c>
      <c r="C4052" s="14" t="s">
        <v>12283</v>
      </c>
      <c r="D4052" s="14" t="s">
        <v>12681</v>
      </c>
      <c r="E4052" s="14">
        <v>9050</v>
      </c>
      <c r="F4052" s="14" t="s">
        <v>8187</v>
      </c>
      <c r="G4052" s="14">
        <v>10</v>
      </c>
      <c r="H4052" s="14" t="s">
        <v>8164</v>
      </c>
      <c r="I4052" s="14" t="s">
        <v>8153</v>
      </c>
      <c r="J4052" s="14" t="s">
        <v>8153</v>
      </c>
    </row>
    <row r="4053" spans="1:10" x14ac:dyDescent="0.2">
      <c r="A4053" s="14">
        <v>20251031</v>
      </c>
      <c r="B4053" s="15">
        <v>9169</v>
      </c>
      <c r="C4053" s="14" t="s">
        <v>12284</v>
      </c>
      <c r="D4053" s="14" t="s">
        <v>8162</v>
      </c>
      <c r="E4053" s="14">
        <v>9050</v>
      </c>
      <c r="F4053" s="14" t="s">
        <v>8187</v>
      </c>
      <c r="G4053" s="14">
        <v>10</v>
      </c>
      <c r="H4053" s="14" t="s">
        <v>8164</v>
      </c>
      <c r="I4053" s="14" t="s">
        <v>8153</v>
      </c>
      <c r="J4053" s="14" t="s">
        <v>8153</v>
      </c>
    </row>
    <row r="4054" spans="1:10" x14ac:dyDescent="0.2">
      <c r="A4054" s="14">
        <v>20251031</v>
      </c>
      <c r="B4054" s="15">
        <v>9171</v>
      </c>
      <c r="C4054" s="14" t="s">
        <v>12285</v>
      </c>
      <c r="D4054" s="14" t="s">
        <v>12682</v>
      </c>
      <c r="E4054" s="14">
        <v>5100</v>
      </c>
      <c r="F4054" s="14" t="s">
        <v>12260</v>
      </c>
      <c r="G4054" s="14">
        <v>12</v>
      </c>
      <c r="H4054" s="14" t="s">
        <v>8174</v>
      </c>
      <c r="I4054" s="14" t="s">
        <v>8153</v>
      </c>
      <c r="J4054" s="14" t="s">
        <v>8153</v>
      </c>
    </row>
    <row r="4055" spans="1:10" x14ac:dyDescent="0.2">
      <c r="A4055" s="14">
        <v>20251031</v>
      </c>
      <c r="B4055" s="15">
        <v>9173</v>
      </c>
      <c r="C4055" s="14" t="s">
        <v>12286</v>
      </c>
      <c r="D4055" s="14" t="s">
        <v>12682</v>
      </c>
      <c r="E4055" s="14">
        <v>5100</v>
      </c>
      <c r="F4055" s="14" t="s">
        <v>12260</v>
      </c>
      <c r="G4055" s="14">
        <v>12</v>
      </c>
      <c r="H4055" s="14" t="s">
        <v>8174</v>
      </c>
      <c r="I4055" s="14" t="s">
        <v>8153</v>
      </c>
      <c r="J4055" s="14" t="s">
        <v>8153</v>
      </c>
    </row>
    <row r="4056" spans="1:10" x14ac:dyDescent="0.2">
      <c r="A4056" s="14">
        <v>20251031</v>
      </c>
      <c r="B4056" s="15">
        <v>9193</v>
      </c>
      <c r="C4056" s="14" t="s">
        <v>12287</v>
      </c>
      <c r="D4056" s="14" t="s">
        <v>12682</v>
      </c>
      <c r="E4056" s="14">
        <v>5200</v>
      </c>
      <c r="F4056" s="14" t="s">
        <v>12288</v>
      </c>
      <c r="G4056" s="14">
        <v>12</v>
      </c>
      <c r="H4056" s="14" t="s">
        <v>8174</v>
      </c>
      <c r="I4056" s="14" t="s">
        <v>8153</v>
      </c>
      <c r="J4056" s="14" t="s">
        <v>8153</v>
      </c>
    </row>
    <row r="4057" spans="1:10" x14ac:dyDescent="0.2">
      <c r="A4057" s="14">
        <v>20251031</v>
      </c>
      <c r="B4057" s="15">
        <v>9201</v>
      </c>
      <c r="C4057" s="14" t="s">
        <v>12289</v>
      </c>
      <c r="D4057" s="14" t="s">
        <v>12680</v>
      </c>
      <c r="E4057" s="14">
        <v>5150</v>
      </c>
      <c r="F4057" s="14" t="s">
        <v>12290</v>
      </c>
      <c r="G4057" s="14">
        <v>12</v>
      </c>
      <c r="H4057" s="14" t="s">
        <v>8174</v>
      </c>
      <c r="I4057" s="14">
        <v>4</v>
      </c>
      <c r="J4057" s="14" t="s">
        <v>8177</v>
      </c>
    </row>
    <row r="4058" spans="1:10" x14ac:dyDescent="0.2">
      <c r="A4058" s="14">
        <v>20251031</v>
      </c>
      <c r="B4058" s="15">
        <v>9202</v>
      </c>
      <c r="C4058" s="14" t="s">
        <v>12291</v>
      </c>
      <c r="D4058" s="14" t="s">
        <v>12680</v>
      </c>
      <c r="E4058" s="14">
        <v>5150</v>
      </c>
      <c r="F4058" s="14" t="s">
        <v>12290</v>
      </c>
      <c r="G4058" s="14">
        <v>12</v>
      </c>
      <c r="H4058" s="14" t="s">
        <v>8174</v>
      </c>
      <c r="I4058" s="14">
        <v>2</v>
      </c>
      <c r="J4058" s="14" t="s">
        <v>8533</v>
      </c>
    </row>
    <row r="4059" spans="1:10" x14ac:dyDescent="0.2">
      <c r="A4059" s="14">
        <v>20251031</v>
      </c>
      <c r="B4059" s="15">
        <v>9204</v>
      </c>
      <c r="C4059" s="14" t="s">
        <v>12292</v>
      </c>
      <c r="D4059" s="14" t="s">
        <v>12681</v>
      </c>
      <c r="E4059" s="14">
        <v>5150</v>
      </c>
      <c r="F4059" s="14" t="s">
        <v>12290</v>
      </c>
      <c r="G4059" s="14">
        <v>12</v>
      </c>
      <c r="H4059" s="14" t="s">
        <v>8174</v>
      </c>
      <c r="I4059" s="14" t="s">
        <v>8153</v>
      </c>
      <c r="J4059" s="14" t="s">
        <v>8153</v>
      </c>
    </row>
    <row r="4060" spans="1:10" x14ac:dyDescent="0.2">
      <c r="A4060" s="14">
        <v>20251031</v>
      </c>
      <c r="B4060" s="15">
        <v>9206</v>
      </c>
      <c r="C4060" s="14" t="s">
        <v>12293</v>
      </c>
      <c r="D4060" s="14" t="s">
        <v>12682</v>
      </c>
      <c r="E4060" s="14">
        <v>5150</v>
      </c>
      <c r="F4060" s="14" t="s">
        <v>12290</v>
      </c>
      <c r="G4060" s="14">
        <v>12</v>
      </c>
      <c r="H4060" s="14" t="s">
        <v>8174</v>
      </c>
      <c r="I4060" s="14" t="s">
        <v>8153</v>
      </c>
      <c r="J4060" s="14" t="s">
        <v>8153</v>
      </c>
    </row>
    <row r="4061" spans="1:10" x14ac:dyDescent="0.2">
      <c r="A4061" s="14">
        <v>20251031</v>
      </c>
      <c r="B4061" s="15">
        <v>9211</v>
      </c>
      <c r="C4061" s="14" t="s">
        <v>12294</v>
      </c>
      <c r="D4061" s="14" t="s">
        <v>12681</v>
      </c>
      <c r="E4061" s="14">
        <v>9050</v>
      </c>
      <c r="F4061" s="14" t="s">
        <v>8187</v>
      </c>
      <c r="G4061" s="14">
        <v>10</v>
      </c>
      <c r="H4061" s="14" t="s">
        <v>8164</v>
      </c>
      <c r="I4061" s="14" t="s">
        <v>8153</v>
      </c>
      <c r="J4061" s="14" t="s">
        <v>8153</v>
      </c>
    </row>
    <row r="4062" spans="1:10" x14ac:dyDescent="0.2">
      <c r="A4062" s="14">
        <v>20251031</v>
      </c>
      <c r="B4062" s="15">
        <v>9212</v>
      </c>
      <c r="C4062" s="14" t="s">
        <v>12295</v>
      </c>
      <c r="D4062" s="14" t="s">
        <v>12681</v>
      </c>
      <c r="E4062" s="14">
        <v>9050</v>
      </c>
      <c r="F4062" s="14" t="s">
        <v>8187</v>
      </c>
      <c r="G4062" s="14">
        <v>10</v>
      </c>
      <c r="H4062" s="14" t="s">
        <v>8164</v>
      </c>
      <c r="I4062" s="14" t="s">
        <v>8153</v>
      </c>
      <c r="J4062" s="14" t="s">
        <v>8153</v>
      </c>
    </row>
    <row r="4063" spans="1:10" x14ac:dyDescent="0.2">
      <c r="A4063" s="14">
        <v>20251031</v>
      </c>
      <c r="B4063" s="15">
        <v>9213</v>
      </c>
      <c r="C4063" s="14" t="s">
        <v>12296</v>
      </c>
      <c r="D4063" s="14" t="s">
        <v>12682</v>
      </c>
      <c r="E4063" s="14">
        <v>9050</v>
      </c>
      <c r="F4063" s="14" t="s">
        <v>8187</v>
      </c>
      <c r="G4063" s="14">
        <v>10</v>
      </c>
      <c r="H4063" s="14" t="s">
        <v>8164</v>
      </c>
      <c r="I4063" s="14" t="s">
        <v>8153</v>
      </c>
      <c r="J4063" s="14" t="s">
        <v>8153</v>
      </c>
    </row>
    <row r="4064" spans="1:10" x14ac:dyDescent="0.2">
      <c r="A4064" s="14">
        <v>20251031</v>
      </c>
      <c r="B4064" s="15">
        <v>9214</v>
      </c>
      <c r="C4064" s="14" t="s">
        <v>12297</v>
      </c>
      <c r="D4064" s="14" t="s">
        <v>12681</v>
      </c>
      <c r="E4064" s="14">
        <v>9050</v>
      </c>
      <c r="F4064" s="14" t="s">
        <v>8187</v>
      </c>
      <c r="G4064" s="14">
        <v>10</v>
      </c>
      <c r="H4064" s="14" t="s">
        <v>8164</v>
      </c>
      <c r="I4064" s="14" t="s">
        <v>8153</v>
      </c>
      <c r="J4064" s="14" t="s">
        <v>8153</v>
      </c>
    </row>
    <row r="4065" spans="1:10" x14ac:dyDescent="0.2">
      <c r="A4065" s="14">
        <v>20251031</v>
      </c>
      <c r="B4065" s="15">
        <v>9215</v>
      </c>
      <c r="C4065" s="14" t="s">
        <v>12298</v>
      </c>
      <c r="D4065" s="14" t="s">
        <v>12681</v>
      </c>
      <c r="E4065" s="14">
        <v>9050</v>
      </c>
      <c r="F4065" s="14" t="s">
        <v>8187</v>
      </c>
      <c r="G4065" s="14">
        <v>10</v>
      </c>
      <c r="H4065" s="14" t="s">
        <v>8164</v>
      </c>
      <c r="I4065" s="14" t="s">
        <v>8153</v>
      </c>
      <c r="J4065" s="14" t="s">
        <v>8153</v>
      </c>
    </row>
    <row r="4066" spans="1:10" x14ac:dyDescent="0.2">
      <c r="A4066" s="14">
        <v>20251031</v>
      </c>
      <c r="B4066" s="15">
        <v>9216</v>
      </c>
      <c r="C4066" s="14" t="s">
        <v>12299</v>
      </c>
      <c r="D4066" s="14" t="s">
        <v>12680</v>
      </c>
      <c r="E4066" s="14">
        <v>9050</v>
      </c>
      <c r="F4066" s="14" t="s">
        <v>8187</v>
      </c>
      <c r="G4066" s="14">
        <v>10</v>
      </c>
      <c r="H4066" s="14" t="s">
        <v>8164</v>
      </c>
      <c r="I4066" s="14">
        <v>7</v>
      </c>
      <c r="J4066" s="14" t="s">
        <v>8203</v>
      </c>
    </row>
    <row r="4067" spans="1:10" x14ac:dyDescent="0.2">
      <c r="A4067" s="14">
        <v>20251031</v>
      </c>
      <c r="B4067" s="15">
        <v>9218</v>
      </c>
      <c r="C4067" s="14" t="s">
        <v>12300</v>
      </c>
      <c r="D4067" s="14" t="s">
        <v>12681</v>
      </c>
      <c r="E4067" s="14">
        <v>9050</v>
      </c>
      <c r="F4067" s="14" t="s">
        <v>8187</v>
      </c>
      <c r="G4067" s="14">
        <v>10</v>
      </c>
      <c r="H4067" s="14" t="s">
        <v>8164</v>
      </c>
      <c r="I4067" s="14" t="s">
        <v>8153</v>
      </c>
      <c r="J4067" s="14" t="s">
        <v>8153</v>
      </c>
    </row>
    <row r="4068" spans="1:10" x14ac:dyDescent="0.2">
      <c r="A4068" s="14">
        <v>20251031</v>
      </c>
      <c r="B4068" s="15">
        <v>9219</v>
      </c>
      <c r="C4068" s="14" t="s">
        <v>12301</v>
      </c>
      <c r="D4068" s="14" t="s">
        <v>12681</v>
      </c>
      <c r="E4068" s="14">
        <v>9050</v>
      </c>
      <c r="F4068" s="14" t="s">
        <v>8187</v>
      </c>
      <c r="G4068" s="14">
        <v>10</v>
      </c>
      <c r="H4068" s="14" t="s">
        <v>8164</v>
      </c>
      <c r="I4068" s="14" t="s">
        <v>8153</v>
      </c>
      <c r="J4068" s="14" t="s">
        <v>8153</v>
      </c>
    </row>
    <row r="4069" spans="1:10" x14ac:dyDescent="0.2">
      <c r="A4069" s="14">
        <v>20251031</v>
      </c>
      <c r="B4069" s="15">
        <v>9220</v>
      </c>
      <c r="C4069" s="14" t="s">
        <v>12302</v>
      </c>
      <c r="D4069" s="14" t="s">
        <v>12682</v>
      </c>
      <c r="E4069" s="14">
        <v>9050</v>
      </c>
      <c r="F4069" s="14" t="s">
        <v>8187</v>
      </c>
      <c r="G4069" s="14">
        <v>10</v>
      </c>
      <c r="H4069" s="14" t="s">
        <v>8164</v>
      </c>
      <c r="I4069" s="14" t="s">
        <v>8153</v>
      </c>
      <c r="J4069" s="14" t="s">
        <v>8153</v>
      </c>
    </row>
    <row r="4070" spans="1:10" x14ac:dyDescent="0.2">
      <c r="A4070" s="14">
        <v>20251031</v>
      </c>
      <c r="B4070" s="15">
        <v>9221</v>
      </c>
      <c r="C4070" s="14" t="s">
        <v>12303</v>
      </c>
      <c r="D4070" s="14" t="s">
        <v>12682</v>
      </c>
      <c r="E4070" s="14">
        <v>9050</v>
      </c>
      <c r="F4070" s="14" t="s">
        <v>8187</v>
      </c>
      <c r="G4070" s="14">
        <v>10</v>
      </c>
      <c r="H4070" s="14" t="s">
        <v>8164</v>
      </c>
      <c r="I4070" s="14" t="s">
        <v>8153</v>
      </c>
      <c r="J4070" s="14" t="s">
        <v>8153</v>
      </c>
    </row>
    <row r="4071" spans="1:10" x14ac:dyDescent="0.2">
      <c r="A4071" s="14">
        <v>20251031</v>
      </c>
      <c r="B4071" s="15">
        <v>9222</v>
      </c>
      <c r="C4071" s="14" t="s">
        <v>12304</v>
      </c>
      <c r="D4071" s="14" t="s">
        <v>8162</v>
      </c>
      <c r="E4071" s="14">
        <v>9050</v>
      </c>
      <c r="F4071" s="14" t="s">
        <v>8187</v>
      </c>
      <c r="G4071" s="14">
        <v>10</v>
      </c>
      <c r="H4071" s="14" t="s">
        <v>8164</v>
      </c>
      <c r="I4071" s="14" t="s">
        <v>8153</v>
      </c>
      <c r="J4071" s="14" t="s">
        <v>8153</v>
      </c>
    </row>
    <row r="4072" spans="1:10" x14ac:dyDescent="0.2">
      <c r="A4072" s="14">
        <v>20251031</v>
      </c>
      <c r="B4072" s="15">
        <v>9223</v>
      </c>
      <c r="C4072" s="14" t="s">
        <v>12305</v>
      </c>
      <c r="D4072" s="14" t="s">
        <v>12681</v>
      </c>
      <c r="E4072" s="14">
        <v>9050</v>
      </c>
      <c r="F4072" s="14" t="s">
        <v>8187</v>
      </c>
      <c r="G4072" s="14">
        <v>10</v>
      </c>
      <c r="H4072" s="14" t="s">
        <v>8164</v>
      </c>
      <c r="I4072" s="14" t="s">
        <v>8153</v>
      </c>
      <c r="J4072" s="14" t="s">
        <v>8153</v>
      </c>
    </row>
    <row r="4073" spans="1:10" x14ac:dyDescent="0.2">
      <c r="A4073" s="14">
        <v>20251031</v>
      </c>
      <c r="B4073" s="15">
        <v>9225</v>
      </c>
      <c r="C4073" s="14" t="s">
        <v>12306</v>
      </c>
      <c r="D4073" s="14" t="s">
        <v>12681</v>
      </c>
      <c r="E4073" s="14">
        <v>9050</v>
      </c>
      <c r="F4073" s="14" t="s">
        <v>8187</v>
      </c>
      <c r="G4073" s="14">
        <v>10</v>
      </c>
      <c r="H4073" s="14" t="s">
        <v>8164</v>
      </c>
      <c r="I4073" s="14" t="s">
        <v>8153</v>
      </c>
      <c r="J4073" s="14" t="s">
        <v>8153</v>
      </c>
    </row>
    <row r="4074" spans="1:10" x14ac:dyDescent="0.2">
      <c r="A4074" s="14">
        <v>20251031</v>
      </c>
      <c r="B4074" s="15">
        <v>9226</v>
      </c>
      <c r="C4074" s="14" t="s">
        <v>12307</v>
      </c>
      <c r="D4074" s="14" t="s">
        <v>8162</v>
      </c>
      <c r="E4074" s="14">
        <v>9050</v>
      </c>
      <c r="F4074" s="14" t="s">
        <v>8187</v>
      </c>
      <c r="G4074" s="14">
        <v>10</v>
      </c>
      <c r="H4074" s="14" t="s">
        <v>8164</v>
      </c>
      <c r="I4074" s="14" t="s">
        <v>8153</v>
      </c>
      <c r="J4074" s="14" t="s">
        <v>8153</v>
      </c>
    </row>
    <row r="4075" spans="1:10" x14ac:dyDescent="0.2">
      <c r="A4075" s="14">
        <v>20251031</v>
      </c>
      <c r="B4075" s="15">
        <v>9227</v>
      </c>
      <c r="C4075" s="14" t="s">
        <v>12308</v>
      </c>
      <c r="D4075" s="14" t="s">
        <v>12681</v>
      </c>
      <c r="E4075" s="14">
        <v>9050</v>
      </c>
      <c r="F4075" s="14" t="s">
        <v>8187</v>
      </c>
      <c r="G4075" s="14">
        <v>10</v>
      </c>
      <c r="H4075" s="14" t="s">
        <v>8164</v>
      </c>
      <c r="I4075" s="14" t="s">
        <v>8153</v>
      </c>
      <c r="J4075" s="14" t="s">
        <v>8153</v>
      </c>
    </row>
    <row r="4076" spans="1:10" x14ac:dyDescent="0.2">
      <c r="A4076" s="14">
        <v>20251031</v>
      </c>
      <c r="B4076" s="15">
        <v>9229</v>
      </c>
      <c r="C4076" s="14" t="s">
        <v>12309</v>
      </c>
      <c r="D4076" s="14" t="s">
        <v>12680</v>
      </c>
      <c r="E4076" s="14">
        <v>9050</v>
      </c>
      <c r="F4076" s="14" t="s">
        <v>8187</v>
      </c>
      <c r="G4076" s="14">
        <v>10</v>
      </c>
      <c r="H4076" s="14" t="s">
        <v>8164</v>
      </c>
      <c r="I4076" s="14">
        <v>7</v>
      </c>
      <c r="J4076" s="14" t="s">
        <v>8203</v>
      </c>
    </row>
    <row r="4077" spans="1:10" x14ac:dyDescent="0.2">
      <c r="A4077" s="14">
        <v>20251031</v>
      </c>
      <c r="B4077" s="15">
        <v>9233</v>
      </c>
      <c r="C4077" s="14" t="s">
        <v>12310</v>
      </c>
      <c r="D4077" s="14" t="s">
        <v>12682</v>
      </c>
      <c r="E4077" s="14">
        <v>5150</v>
      </c>
      <c r="F4077" s="14" t="s">
        <v>12290</v>
      </c>
      <c r="G4077" s="14">
        <v>12</v>
      </c>
      <c r="H4077" s="14" t="s">
        <v>8174</v>
      </c>
      <c r="I4077" s="14" t="s">
        <v>8153</v>
      </c>
      <c r="J4077" s="14" t="s">
        <v>8153</v>
      </c>
    </row>
    <row r="4078" spans="1:10" x14ac:dyDescent="0.2">
      <c r="A4078" s="14">
        <v>20251031</v>
      </c>
      <c r="B4078" s="15">
        <v>9235</v>
      </c>
      <c r="C4078" s="14" t="s">
        <v>12311</v>
      </c>
      <c r="D4078" s="14" t="s">
        <v>12681</v>
      </c>
      <c r="E4078" s="14">
        <v>9050</v>
      </c>
      <c r="F4078" s="14" t="s">
        <v>8187</v>
      </c>
      <c r="G4078" s="14">
        <v>10</v>
      </c>
      <c r="H4078" s="14" t="s">
        <v>8164</v>
      </c>
      <c r="I4078" s="14" t="s">
        <v>8153</v>
      </c>
      <c r="J4078" s="14" t="s">
        <v>8153</v>
      </c>
    </row>
    <row r="4079" spans="1:10" x14ac:dyDescent="0.2">
      <c r="A4079" s="14">
        <v>20251031</v>
      </c>
      <c r="B4079" s="15">
        <v>9236</v>
      </c>
      <c r="C4079" s="14" t="s">
        <v>12312</v>
      </c>
      <c r="D4079" s="14" t="s">
        <v>12681</v>
      </c>
      <c r="E4079" s="14">
        <v>9050</v>
      </c>
      <c r="F4079" s="14" t="s">
        <v>8187</v>
      </c>
      <c r="G4079" s="14">
        <v>10</v>
      </c>
      <c r="H4079" s="14" t="s">
        <v>8164</v>
      </c>
      <c r="I4079" s="14" t="s">
        <v>8153</v>
      </c>
      <c r="J4079" s="14" t="s">
        <v>8153</v>
      </c>
    </row>
    <row r="4080" spans="1:10" x14ac:dyDescent="0.2">
      <c r="A4080" s="14">
        <v>20251031</v>
      </c>
      <c r="B4080" s="15">
        <v>9237</v>
      </c>
      <c r="C4080" s="14" t="s">
        <v>12313</v>
      </c>
      <c r="D4080" s="14" t="s">
        <v>12681</v>
      </c>
      <c r="E4080" s="14">
        <v>9050</v>
      </c>
      <c r="F4080" s="14" t="s">
        <v>8187</v>
      </c>
      <c r="G4080" s="14">
        <v>10</v>
      </c>
      <c r="H4080" s="14" t="s">
        <v>8164</v>
      </c>
      <c r="I4080" s="14" t="s">
        <v>8153</v>
      </c>
      <c r="J4080" s="14" t="s">
        <v>8153</v>
      </c>
    </row>
    <row r="4081" spans="1:10" x14ac:dyDescent="0.2">
      <c r="A4081" s="14">
        <v>20251031</v>
      </c>
      <c r="B4081" s="15">
        <v>9238</v>
      </c>
      <c r="C4081" s="14" t="s">
        <v>12314</v>
      </c>
      <c r="D4081" s="14" t="s">
        <v>12681</v>
      </c>
      <c r="E4081" s="14">
        <v>9050</v>
      </c>
      <c r="F4081" s="14" t="s">
        <v>8187</v>
      </c>
      <c r="G4081" s="14">
        <v>10</v>
      </c>
      <c r="H4081" s="14" t="s">
        <v>8164</v>
      </c>
      <c r="I4081" s="14" t="s">
        <v>8153</v>
      </c>
      <c r="J4081" s="14" t="s">
        <v>8153</v>
      </c>
    </row>
    <row r="4082" spans="1:10" x14ac:dyDescent="0.2">
      <c r="A4082" s="14">
        <v>20251031</v>
      </c>
      <c r="B4082" s="15">
        <v>9239</v>
      </c>
      <c r="C4082" s="14" t="s">
        <v>12315</v>
      </c>
      <c r="D4082" s="14" t="s">
        <v>8162</v>
      </c>
      <c r="E4082" s="14">
        <v>9050</v>
      </c>
      <c r="F4082" s="14" t="s">
        <v>8187</v>
      </c>
      <c r="G4082" s="14">
        <v>10</v>
      </c>
      <c r="H4082" s="14" t="s">
        <v>8164</v>
      </c>
      <c r="I4082" s="14" t="s">
        <v>8153</v>
      </c>
      <c r="J4082" s="14" t="s">
        <v>8153</v>
      </c>
    </row>
    <row r="4083" spans="1:10" x14ac:dyDescent="0.2">
      <c r="A4083" s="14">
        <v>20251031</v>
      </c>
      <c r="B4083" s="15">
        <v>9240</v>
      </c>
      <c r="C4083" s="14" t="s">
        <v>12316</v>
      </c>
      <c r="D4083" s="14" t="s">
        <v>12681</v>
      </c>
      <c r="E4083" s="14">
        <v>9050</v>
      </c>
      <c r="F4083" s="14" t="s">
        <v>8187</v>
      </c>
      <c r="G4083" s="14">
        <v>10</v>
      </c>
      <c r="H4083" s="14" t="s">
        <v>8164</v>
      </c>
      <c r="I4083" s="14" t="s">
        <v>8153</v>
      </c>
      <c r="J4083" s="14" t="s">
        <v>8153</v>
      </c>
    </row>
    <row r="4084" spans="1:10" x14ac:dyDescent="0.2">
      <c r="A4084" s="14">
        <v>20251031</v>
      </c>
      <c r="B4084" s="15">
        <v>9241</v>
      </c>
      <c r="C4084" s="14" t="s">
        <v>12317</v>
      </c>
      <c r="D4084" s="14" t="s">
        <v>12681</v>
      </c>
      <c r="E4084" s="14">
        <v>9050</v>
      </c>
      <c r="F4084" s="14" t="s">
        <v>8187</v>
      </c>
      <c r="G4084" s="14">
        <v>10</v>
      </c>
      <c r="H4084" s="14" t="s">
        <v>8164</v>
      </c>
      <c r="I4084" s="14" t="s">
        <v>8153</v>
      </c>
      <c r="J4084" s="14" t="s">
        <v>8153</v>
      </c>
    </row>
    <row r="4085" spans="1:10" x14ac:dyDescent="0.2">
      <c r="A4085" s="14">
        <v>20251031</v>
      </c>
      <c r="B4085" s="15">
        <v>9242</v>
      </c>
      <c r="C4085" s="14" t="s">
        <v>12318</v>
      </c>
      <c r="D4085" s="14" t="s">
        <v>12681</v>
      </c>
      <c r="E4085" s="14">
        <v>9050</v>
      </c>
      <c r="F4085" s="14" t="s">
        <v>8187</v>
      </c>
      <c r="G4085" s="14">
        <v>10</v>
      </c>
      <c r="H4085" s="14" t="s">
        <v>8164</v>
      </c>
      <c r="I4085" s="14" t="s">
        <v>8153</v>
      </c>
      <c r="J4085" s="14" t="s">
        <v>8153</v>
      </c>
    </row>
    <row r="4086" spans="1:10" x14ac:dyDescent="0.2">
      <c r="A4086" s="14">
        <v>20251031</v>
      </c>
      <c r="B4086" s="15">
        <v>9243</v>
      </c>
      <c r="C4086" s="14" t="s">
        <v>12319</v>
      </c>
      <c r="D4086" s="14" t="s">
        <v>8162</v>
      </c>
      <c r="E4086" s="14">
        <v>9050</v>
      </c>
      <c r="F4086" s="14" t="s">
        <v>8187</v>
      </c>
      <c r="G4086" s="14">
        <v>10</v>
      </c>
      <c r="H4086" s="14" t="s">
        <v>8164</v>
      </c>
      <c r="I4086" s="14" t="s">
        <v>8153</v>
      </c>
      <c r="J4086" s="14" t="s">
        <v>8153</v>
      </c>
    </row>
    <row r="4087" spans="1:10" x14ac:dyDescent="0.2">
      <c r="A4087" s="14">
        <v>20251031</v>
      </c>
      <c r="B4087" s="15">
        <v>9244</v>
      </c>
      <c r="C4087" s="14" t="s">
        <v>12320</v>
      </c>
      <c r="D4087" s="14" t="s">
        <v>12681</v>
      </c>
      <c r="E4087" s="14">
        <v>9050</v>
      </c>
      <c r="F4087" s="14" t="s">
        <v>8187</v>
      </c>
      <c r="G4087" s="14">
        <v>10</v>
      </c>
      <c r="H4087" s="14" t="s">
        <v>8164</v>
      </c>
      <c r="I4087" s="14" t="s">
        <v>8153</v>
      </c>
      <c r="J4087" s="14" t="s">
        <v>8153</v>
      </c>
    </row>
    <row r="4088" spans="1:10" x14ac:dyDescent="0.2">
      <c r="A4088" s="14">
        <v>20251031</v>
      </c>
      <c r="B4088" s="15">
        <v>9245</v>
      </c>
      <c r="C4088" s="14" t="s">
        <v>12321</v>
      </c>
      <c r="D4088" s="14" t="s">
        <v>12681</v>
      </c>
      <c r="E4088" s="14">
        <v>9050</v>
      </c>
      <c r="F4088" s="14" t="s">
        <v>8187</v>
      </c>
      <c r="G4088" s="14">
        <v>10</v>
      </c>
      <c r="H4088" s="14" t="s">
        <v>8164</v>
      </c>
      <c r="I4088" s="14" t="s">
        <v>8153</v>
      </c>
      <c r="J4088" s="14" t="s">
        <v>8153</v>
      </c>
    </row>
    <row r="4089" spans="1:10" x14ac:dyDescent="0.2">
      <c r="A4089" s="14">
        <v>20251031</v>
      </c>
      <c r="B4089" s="15">
        <v>9246</v>
      </c>
      <c r="C4089" s="14" t="s">
        <v>12322</v>
      </c>
      <c r="D4089" s="14" t="s">
        <v>12681</v>
      </c>
      <c r="E4089" s="14">
        <v>9050</v>
      </c>
      <c r="F4089" s="14" t="s">
        <v>8187</v>
      </c>
      <c r="G4089" s="14">
        <v>10</v>
      </c>
      <c r="H4089" s="14" t="s">
        <v>8164</v>
      </c>
      <c r="I4089" s="14" t="s">
        <v>8153</v>
      </c>
      <c r="J4089" s="14" t="s">
        <v>8153</v>
      </c>
    </row>
    <row r="4090" spans="1:10" x14ac:dyDescent="0.2">
      <c r="A4090" s="14">
        <v>20251031</v>
      </c>
      <c r="B4090" s="15">
        <v>9247</v>
      </c>
      <c r="C4090" s="14" t="s">
        <v>12323</v>
      </c>
      <c r="D4090" s="14" t="s">
        <v>12680</v>
      </c>
      <c r="E4090" s="14">
        <v>9050</v>
      </c>
      <c r="F4090" s="14" t="s">
        <v>8187</v>
      </c>
      <c r="G4090" s="14">
        <v>10</v>
      </c>
      <c r="H4090" s="14" t="s">
        <v>8164</v>
      </c>
      <c r="I4090" s="14">
        <v>6</v>
      </c>
      <c r="J4090" s="14" t="s">
        <v>8150</v>
      </c>
    </row>
    <row r="4091" spans="1:10" x14ac:dyDescent="0.2">
      <c r="A4091" s="14">
        <v>20251031</v>
      </c>
      <c r="B4091" s="15">
        <v>9248</v>
      </c>
      <c r="C4091" s="14" t="s">
        <v>12324</v>
      </c>
      <c r="D4091" s="14" t="s">
        <v>12682</v>
      </c>
      <c r="E4091" s="14">
        <v>9050</v>
      </c>
      <c r="F4091" s="14" t="s">
        <v>8187</v>
      </c>
      <c r="G4091" s="14">
        <v>10</v>
      </c>
      <c r="H4091" s="14" t="s">
        <v>8164</v>
      </c>
      <c r="I4091" s="14">
        <v>7</v>
      </c>
      <c r="J4091" s="14" t="s">
        <v>8203</v>
      </c>
    </row>
    <row r="4092" spans="1:10" x14ac:dyDescent="0.2">
      <c r="A4092" s="14">
        <v>20251031</v>
      </c>
      <c r="B4092" s="15">
        <v>9249</v>
      </c>
      <c r="C4092" s="14" t="s">
        <v>12325</v>
      </c>
      <c r="D4092" s="14" t="s">
        <v>12682</v>
      </c>
      <c r="E4092" s="14">
        <v>9050</v>
      </c>
      <c r="F4092" s="14" t="s">
        <v>8187</v>
      </c>
      <c r="G4092" s="14">
        <v>10</v>
      </c>
      <c r="H4092" s="14" t="s">
        <v>8164</v>
      </c>
      <c r="I4092" s="14" t="s">
        <v>8153</v>
      </c>
      <c r="J4092" s="14" t="s">
        <v>8153</v>
      </c>
    </row>
    <row r="4093" spans="1:10" x14ac:dyDescent="0.2">
      <c r="A4093" s="14">
        <v>20251031</v>
      </c>
      <c r="B4093" s="15">
        <v>9250</v>
      </c>
      <c r="C4093" s="14" t="s">
        <v>12326</v>
      </c>
      <c r="D4093" s="14" t="s">
        <v>12681</v>
      </c>
      <c r="E4093" s="14">
        <v>9050</v>
      </c>
      <c r="F4093" s="14" t="s">
        <v>8187</v>
      </c>
      <c r="G4093" s="14">
        <v>10</v>
      </c>
      <c r="H4093" s="14" t="s">
        <v>8164</v>
      </c>
      <c r="I4093" s="14" t="s">
        <v>8153</v>
      </c>
      <c r="J4093" s="14" t="s">
        <v>8153</v>
      </c>
    </row>
    <row r="4094" spans="1:10" x14ac:dyDescent="0.2">
      <c r="A4094" s="14">
        <v>20251031</v>
      </c>
      <c r="B4094" s="15">
        <v>9251</v>
      </c>
      <c r="C4094" s="14" t="s">
        <v>12327</v>
      </c>
      <c r="D4094" s="14" t="s">
        <v>12681</v>
      </c>
      <c r="E4094" s="14">
        <v>9050</v>
      </c>
      <c r="F4094" s="14" t="s">
        <v>8187</v>
      </c>
      <c r="G4094" s="14">
        <v>10</v>
      </c>
      <c r="H4094" s="14" t="s">
        <v>8164</v>
      </c>
      <c r="I4094" s="14" t="s">
        <v>8153</v>
      </c>
      <c r="J4094" s="14" t="s">
        <v>8153</v>
      </c>
    </row>
    <row r="4095" spans="1:10" x14ac:dyDescent="0.2">
      <c r="A4095" s="14">
        <v>20251031</v>
      </c>
      <c r="B4095" s="15">
        <v>9252</v>
      </c>
      <c r="C4095" s="14" t="s">
        <v>12328</v>
      </c>
      <c r="D4095" s="14" t="s">
        <v>12681</v>
      </c>
      <c r="E4095" s="14">
        <v>9050</v>
      </c>
      <c r="F4095" s="14" t="s">
        <v>8187</v>
      </c>
      <c r="G4095" s="14">
        <v>10</v>
      </c>
      <c r="H4095" s="14" t="s">
        <v>8164</v>
      </c>
      <c r="I4095" s="14" t="s">
        <v>8153</v>
      </c>
      <c r="J4095" s="14" t="s">
        <v>8153</v>
      </c>
    </row>
    <row r="4096" spans="1:10" x14ac:dyDescent="0.2">
      <c r="A4096" s="14">
        <v>20251031</v>
      </c>
      <c r="B4096" s="15">
        <v>9253</v>
      </c>
      <c r="C4096" s="14" t="s">
        <v>12329</v>
      </c>
      <c r="D4096" s="14" t="s">
        <v>12681</v>
      </c>
      <c r="E4096" s="14">
        <v>9050</v>
      </c>
      <c r="F4096" s="14" t="s">
        <v>8187</v>
      </c>
      <c r="G4096" s="14">
        <v>10</v>
      </c>
      <c r="H4096" s="14" t="s">
        <v>8164</v>
      </c>
      <c r="I4096" s="14" t="s">
        <v>8153</v>
      </c>
      <c r="J4096" s="14" t="s">
        <v>8153</v>
      </c>
    </row>
    <row r="4097" spans="1:10" x14ac:dyDescent="0.2">
      <c r="A4097" s="14">
        <v>20251031</v>
      </c>
      <c r="B4097" s="15">
        <v>9254</v>
      </c>
      <c r="C4097" s="14" t="s">
        <v>12330</v>
      </c>
      <c r="D4097" s="14" t="s">
        <v>12681</v>
      </c>
      <c r="E4097" s="14">
        <v>9050</v>
      </c>
      <c r="F4097" s="14" t="s">
        <v>8187</v>
      </c>
      <c r="G4097" s="14">
        <v>10</v>
      </c>
      <c r="H4097" s="14" t="s">
        <v>8164</v>
      </c>
      <c r="I4097" s="14" t="s">
        <v>8153</v>
      </c>
      <c r="J4097" s="14" t="s">
        <v>8153</v>
      </c>
    </row>
    <row r="4098" spans="1:10" x14ac:dyDescent="0.2">
      <c r="A4098" s="14">
        <v>20251031</v>
      </c>
      <c r="B4098" s="15">
        <v>9256</v>
      </c>
      <c r="C4098" s="14" t="s">
        <v>12331</v>
      </c>
      <c r="D4098" s="14" t="s">
        <v>12681</v>
      </c>
      <c r="E4098" s="14">
        <v>9050</v>
      </c>
      <c r="F4098" s="14" t="s">
        <v>8187</v>
      </c>
      <c r="G4098" s="14">
        <v>10</v>
      </c>
      <c r="H4098" s="14" t="s">
        <v>8164</v>
      </c>
      <c r="I4098" s="14" t="s">
        <v>8153</v>
      </c>
      <c r="J4098" s="14" t="s">
        <v>8153</v>
      </c>
    </row>
    <row r="4099" spans="1:10" x14ac:dyDescent="0.2">
      <c r="A4099" s="14">
        <v>20251031</v>
      </c>
      <c r="B4099" s="15">
        <v>9257</v>
      </c>
      <c r="C4099" s="14" t="s">
        <v>12332</v>
      </c>
      <c r="D4099" s="14" t="s">
        <v>11716</v>
      </c>
      <c r="E4099" s="14">
        <v>9050</v>
      </c>
      <c r="F4099" s="14" t="s">
        <v>8187</v>
      </c>
      <c r="G4099" s="14">
        <v>10</v>
      </c>
      <c r="H4099" s="14" t="s">
        <v>8164</v>
      </c>
      <c r="I4099" s="14" t="s">
        <v>8153</v>
      </c>
      <c r="J4099" s="14" t="s">
        <v>8153</v>
      </c>
    </row>
    <row r="4100" spans="1:10" x14ac:dyDescent="0.2">
      <c r="A4100" s="14">
        <v>20251031</v>
      </c>
      <c r="B4100" s="15">
        <v>9258</v>
      </c>
      <c r="C4100" s="14" t="s">
        <v>12333</v>
      </c>
      <c r="D4100" s="14" t="s">
        <v>12681</v>
      </c>
      <c r="E4100" s="14">
        <v>9050</v>
      </c>
      <c r="F4100" s="14" t="s">
        <v>8187</v>
      </c>
      <c r="G4100" s="14">
        <v>10</v>
      </c>
      <c r="H4100" s="14" t="s">
        <v>8164</v>
      </c>
      <c r="I4100" s="14" t="s">
        <v>8153</v>
      </c>
      <c r="J4100" s="14" t="s">
        <v>8153</v>
      </c>
    </row>
    <row r="4101" spans="1:10" x14ac:dyDescent="0.2">
      <c r="A4101" s="14">
        <v>20251031</v>
      </c>
      <c r="B4101" s="15">
        <v>9259</v>
      </c>
      <c r="C4101" s="14" t="s">
        <v>12334</v>
      </c>
      <c r="D4101" s="14" t="s">
        <v>12681</v>
      </c>
      <c r="E4101" s="14">
        <v>9050</v>
      </c>
      <c r="F4101" s="14" t="s">
        <v>8187</v>
      </c>
      <c r="G4101" s="14">
        <v>10</v>
      </c>
      <c r="H4101" s="14" t="s">
        <v>8164</v>
      </c>
      <c r="I4101" s="14" t="s">
        <v>8153</v>
      </c>
      <c r="J4101" s="14" t="s">
        <v>8153</v>
      </c>
    </row>
    <row r="4102" spans="1:10" x14ac:dyDescent="0.2">
      <c r="A4102" s="14">
        <v>20251031</v>
      </c>
      <c r="B4102" s="15">
        <v>9262</v>
      </c>
      <c r="C4102" s="14" t="s">
        <v>12335</v>
      </c>
      <c r="D4102" s="14" t="s">
        <v>12682</v>
      </c>
      <c r="E4102" s="14">
        <v>6100</v>
      </c>
      <c r="F4102" s="14" t="s">
        <v>8214</v>
      </c>
      <c r="G4102" s="14">
        <v>14</v>
      </c>
      <c r="H4102" s="14" t="s">
        <v>8215</v>
      </c>
      <c r="I4102" s="14">
        <v>7</v>
      </c>
      <c r="J4102" s="14" t="s">
        <v>8203</v>
      </c>
    </row>
    <row r="4103" spans="1:10" x14ac:dyDescent="0.2">
      <c r="A4103" s="14">
        <v>20251031</v>
      </c>
      <c r="B4103" s="15">
        <v>9264</v>
      </c>
      <c r="C4103" s="14" t="s">
        <v>12336</v>
      </c>
      <c r="D4103" s="14" t="s">
        <v>12682</v>
      </c>
      <c r="E4103" s="14">
        <v>6050</v>
      </c>
      <c r="F4103" s="14" t="s">
        <v>8300</v>
      </c>
      <c r="G4103" s="14">
        <v>13</v>
      </c>
      <c r="H4103" s="14" t="s">
        <v>8301</v>
      </c>
      <c r="I4103" s="14" t="s">
        <v>8153</v>
      </c>
      <c r="J4103" s="14" t="s">
        <v>8153</v>
      </c>
    </row>
    <row r="4104" spans="1:10" x14ac:dyDescent="0.2">
      <c r="A4104" s="14">
        <v>20251031</v>
      </c>
      <c r="B4104" s="15">
        <v>9265</v>
      </c>
      <c r="C4104" s="14" t="s">
        <v>12337</v>
      </c>
      <c r="D4104" s="14" t="s">
        <v>12682</v>
      </c>
      <c r="E4104" s="14">
        <v>6050</v>
      </c>
      <c r="F4104" s="14" t="s">
        <v>8300</v>
      </c>
      <c r="G4104" s="14">
        <v>13</v>
      </c>
      <c r="H4104" s="14" t="s">
        <v>8301</v>
      </c>
      <c r="I4104" s="14" t="s">
        <v>8153</v>
      </c>
      <c r="J4104" s="14" t="s">
        <v>8153</v>
      </c>
    </row>
    <row r="4105" spans="1:10" x14ac:dyDescent="0.2">
      <c r="A4105" s="14">
        <v>20251031</v>
      </c>
      <c r="B4105" s="15">
        <v>9267</v>
      </c>
      <c r="C4105" s="14" t="s">
        <v>12338</v>
      </c>
      <c r="D4105" s="14" t="s">
        <v>12680</v>
      </c>
      <c r="E4105" s="14">
        <v>6100</v>
      </c>
      <c r="F4105" s="14" t="s">
        <v>8214</v>
      </c>
      <c r="G4105" s="14">
        <v>14</v>
      </c>
      <c r="H4105" s="14" t="s">
        <v>8215</v>
      </c>
      <c r="I4105" s="14">
        <v>6</v>
      </c>
      <c r="J4105" s="14" t="s">
        <v>8150</v>
      </c>
    </row>
    <row r="4106" spans="1:10" x14ac:dyDescent="0.2">
      <c r="A4106" s="14">
        <v>20251031</v>
      </c>
      <c r="B4106" s="15">
        <v>9268</v>
      </c>
      <c r="C4106" s="14" t="s">
        <v>12339</v>
      </c>
      <c r="D4106" s="14" t="s">
        <v>12682</v>
      </c>
      <c r="E4106" s="14">
        <v>6050</v>
      </c>
      <c r="F4106" s="14" t="s">
        <v>8300</v>
      </c>
      <c r="G4106" s="14">
        <v>13</v>
      </c>
      <c r="H4106" s="14" t="s">
        <v>8301</v>
      </c>
      <c r="I4106" s="14" t="s">
        <v>8153</v>
      </c>
      <c r="J4106" s="14" t="s">
        <v>8153</v>
      </c>
    </row>
    <row r="4107" spans="1:10" x14ac:dyDescent="0.2">
      <c r="A4107" s="14">
        <v>20251031</v>
      </c>
      <c r="B4107" s="15">
        <v>9270</v>
      </c>
      <c r="C4107" s="14" t="s">
        <v>12340</v>
      </c>
      <c r="D4107" s="14" t="s">
        <v>12681</v>
      </c>
      <c r="E4107" s="14">
        <v>6050</v>
      </c>
      <c r="F4107" s="14" t="s">
        <v>8300</v>
      </c>
      <c r="G4107" s="14">
        <v>13</v>
      </c>
      <c r="H4107" s="14" t="s">
        <v>8301</v>
      </c>
      <c r="I4107" s="14" t="s">
        <v>8153</v>
      </c>
      <c r="J4107" s="14" t="s">
        <v>8153</v>
      </c>
    </row>
    <row r="4108" spans="1:10" x14ac:dyDescent="0.2">
      <c r="A4108" s="14">
        <v>20251031</v>
      </c>
      <c r="B4108" s="15">
        <v>9271</v>
      </c>
      <c r="C4108" s="14" t="s">
        <v>12341</v>
      </c>
      <c r="D4108" s="14" t="s">
        <v>12681</v>
      </c>
      <c r="E4108" s="14">
        <v>6100</v>
      </c>
      <c r="F4108" s="14" t="s">
        <v>8214</v>
      </c>
      <c r="G4108" s="14">
        <v>14</v>
      </c>
      <c r="H4108" s="14" t="s">
        <v>8215</v>
      </c>
      <c r="I4108" s="14" t="s">
        <v>8153</v>
      </c>
      <c r="J4108" s="14" t="s">
        <v>8153</v>
      </c>
    </row>
    <row r="4109" spans="1:10" x14ac:dyDescent="0.2">
      <c r="A4109" s="14">
        <v>20251031</v>
      </c>
      <c r="B4109" s="15">
        <v>9272</v>
      </c>
      <c r="C4109" s="14" t="s">
        <v>12342</v>
      </c>
      <c r="D4109" s="14" t="s">
        <v>12681</v>
      </c>
      <c r="E4109" s="14">
        <v>9050</v>
      </c>
      <c r="F4109" s="14" t="s">
        <v>8187</v>
      </c>
      <c r="G4109" s="14">
        <v>10</v>
      </c>
      <c r="H4109" s="14" t="s">
        <v>8164</v>
      </c>
      <c r="I4109" s="14" t="s">
        <v>8153</v>
      </c>
      <c r="J4109" s="14" t="s">
        <v>8153</v>
      </c>
    </row>
    <row r="4110" spans="1:10" x14ac:dyDescent="0.2">
      <c r="A4110" s="14">
        <v>20251031</v>
      </c>
      <c r="B4110" s="15">
        <v>9273</v>
      </c>
      <c r="C4110" s="14" t="s">
        <v>12343</v>
      </c>
      <c r="D4110" s="14" t="s">
        <v>12680</v>
      </c>
      <c r="E4110" s="14">
        <v>6050</v>
      </c>
      <c r="F4110" s="14" t="s">
        <v>8300</v>
      </c>
      <c r="G4110" s="14">
        <v>13</v>
      </c>
      <c r="H4110" s="14" t="s">
        <v>8301</v>
      </c>
      <c r="I4110" s="14">
        <v>7</v>
      </c>
      <c r="J4110" s="14" t="s">
        <v>8203</v>
      </c>
    </row>
    <row r="4111" spans="1:10" x14ac:dyDescent="0.2">
      <c r="A4111" s="14">
        <v>20251031</v>
      </c>
      <c r="B4111" s="15">
        <v>9274</v>
      </c>
      <c r="C4111" s="14" t="s">
        <v>12344</v>
      </c>
      <c r="D4111" s="14" t="s">
        <v>12680</v>
      </c>
      <c r="E4111" s="14">
        <v>6050</v>
      </c>
      <c r="F4111" s="14" t="s">
        <v>8300</v>
      </c>
      <c r="G4111" s="14">
        <v>13</v>
      </c>
      <c r="H4111" s="14" t="s">
        <v>8301</v>
      </c>
      <c r="I4111" s="14">
        <v>6</v>
      </c>
      <c r="J4111" s="14" t="s">
        <v>8150</v>
      </c>
    </row>
    <row r="4112" spans="1:10" x14ac:dyDescent="0.2">
      <c r="A4112" s="14">
        <v>20251031</v>
      </c>
      <c r="B4112" s="15">
        <v>9278</v>
      </c>
      <c r="C4112" s="14" t="s">
        <v>12345</v>
      </c>
      <c r="D4112" s="14" t="s">
        <v>12680</v>
      </c>
      <c r="E4112" s="14">
        <v>6100</v>
      </c>
      <c r="F4112" s="14" t="s">
        <v>8214</v>
      </c>
      <c r="G4112" s="14">
        <v>14</v>
      </c>
      <c r="H4112" s="14" t="s">
        <v>8215</v>
      </c>
      <c r="I4112" s="14">
        <v>7</v>
      </c>
      <c r="J4112" s="14" t="s">
        <v>8203</v>
      </c>
    </row>
    <row r="4113" spans="1:10" x14ac:dyDescent="0.2">
      <c r="A4113" s="14">
        <v>20251031</v>
      </c>
      <c r="B4113" s="15">
        <v>9279</v>
      </c>
      <c r="C4113" s="14" t="s">
        <v>12346</v>
      </c>
      <c r="D4113" s="14" t="s">
        <v>12680</v>
      </c>
      <c r="E4113" s="14">
        <v>6100</v>
      </c>
      <c r="F4113" s="14" t="s">
        <v>8214</v>
      </c>
      <c r="G4113" s="14">
        <v>14</v>
      </c>
      <c r="H4113" s="14" t="s">
        <v>8215</v>
      </c>
      <c r="I4113" s="14">
        <v>7</v>
      </c>
      <c r="J4113" s="14" t="s">
        <v>8203</v>
      </c>
    </row>
    <row r="4114" spans="1:10" x14ac:dyDescent="0.2">
      <c r="A4114" s="14">
        <v>20251031</v>
      </c>
      <c r="B4114" s="15">
        <v>9282</v>
      </c>
      <c r="C4114" s="14" t="s">
        <v>12347</v>
      </c>
      <c r="D4114" s="14" t="s">
        <v>9193</v>
      </c>
      <c r="E4114" s="14" t="s">
        <v>8153</v>
      </c>
      <c r="F4114" s="14" t="s">
        <v>8153</v>
      </c>
      <c r="G4114" s="14" t="s">
        <v>8153</v>
      </c>
      <c r="H4114" s="14" t="s">
        <v>8153</v>
      </c>
      <c r="I4114" s="14" t="s">
        <v>8153</v>
      </c>
      <c r="J4114" s="14" t="s">
        <v>8153</v>
      </c>
    </row>
    <row r="4115" spans="1:10" x14ac:dyDescent="0.2">
      <c r="A4115" s="14">
        <v>20251031</v>
      </c>
      <c r="B4115" s="15">
        <v>9284</v>
      </c>
      <c r="C4115" s="14" t="s">
        <v>12348</v>
      </c>
      <c r="D4115" s="14" t="s">
        <v>9193</v>
      </c>
      <c r="E4115" s="14" t="s">
        <v>8153</v>
      </c>
      <c r="F4115" s="14" t="s">
        <v>8153</v>
      </c>
      <c r="G4115" s="14" t="s">
        <v>8153</v>
      </c>
      <c r="H4115" s="14" t="s">
        <v>8153</v>
      </c>
      <c r="I4115" s="14" t="s">
        <v>8153</v>
      </c>
      <c r="J4115" s="14" t="s">
        <v>8153</v>
      </c>
    </row>
    <row r="4116" spans="1:10" x14ac:dyDescent="0.2">
      <c r="A4116" s="14">
        <v>20251031</v>
      </c>
      <c r="B4116" s="15">
        <v>9285</v>
      </c>
      <c r="C4116" s="14" t="s">
        <v>12349</v>
      </c>
      <c r="D4116" s="14" t="s">
        <v>9193</v>
      </c>
      <c r="E4116" s="14" t="s">
        <v>8153</v>
      </c>
      <c r="F4116" s="14" t="s">
        <v>8153</v>
      </c>
      <c r="G4116" s="14" t="s">
        <v>8153</v>
      </c>
      <c r="H4116" s="14" t="s">
        <v>8153</v>
      </c>
      <c r="I4116" s="14" t="s">
        <v>8153</v>
      </c>
      <c r="J4116" s="14" t="s">
        <v>8153</v>
      </c>
    </row>
    <row r="4117" spans="1:10" x14ac:dyDescent="0.2">
      <c r="A4117" s="14">
        <v>20251031</v>
      </c>
      <c r="B4117" s="15">
        <v>9286</v>
      </c>
      <c r="C4117" s="14" t="s">
        <v>12350</v>
      </c>
      <c r="D4117" s="14" t="s">
        <v>9193</v>
      </c>
      <c r="E4117" s="14" t="s">
        <v>8153</v>
      </c>
      <c r="F4117" s="14" t="s">
        <v>8153</v>
      </c>
      <c r="G4117" s="14" t="s">
        <v>8153</v>
      </c>
      <c r="H4117" s="14" t="s">
        <v>8153</v>
      </c>
      <c r="I4117" s="14" t="s">
        <v>8153</v>
      </c>
      <c r="J4117" s="14" t="s">
        <v>8153</v>
      </c>
    </row>
    <row r="4118" spans="1:10" x14ac:dyDescent="0.2">
      <c r="A4118" s="14">
        <v>20251031</v>
      </c>
      <c r="B4118" s="15">
        <v>9287</v>
      </c>
      <c r="C4118" s="14" t="s">
        <v>12351</v>
      </c>
      <c r="D4118" s="14" t="s">
        <v>9193</v>
      </c>
      <c r="E4118" s="14" t="s">
        <v>8153</v>
      </c>
      <c r="F4118" s="14" t="s">
        <v>8153</v>
      </c>
      <c r="G4118" s="14" t="s">
        <v>8153</v>
      </c>
      <c r="H4118" s="14" t="s">
        <v>8153</v>
      </c>
      <c r="I4118" s="14" t="s">
        <v>8153</v>
      </c>
      <c r="J4118" s="14" t="s">
        <v>8153</v>
      </c>
    </row>
    <row r="4119" spans="1:10" x14ac:dyDescent="0.2">
      <c r="A4119" s="14">
        <v>20251031</v>
      </c>
      <c r="B4119" s="15">
        <v>9301</v>
      </c>
      <c r="C4119" s="14" t="s">
        <v>12352</v>
      </c>
      <c r="D4119" s="14" t="s">
        <v>12680</v>
      </c>
      <c r="E4119" s="14">
        <v>5200</v>
      </c>
      <c r="F4119" s="14" t="s">
        <v>12288</v>
      </c>
      <c r="G4119" s="14">
        <v>12</v>
      </c>
      <c r="H4119" s="14" t="s">
        <v>8174</v>
      </c>
      <c r="I4119" s="14">
        <v>4</v>
      </c>
      <c r="J4119" s="14" t="s">
        <v>8177</v>
      </c>
    </row>
    <row r="4120" spans="1:10" x14ac:dyDescent="0.2">
      <c r="A4120" s="14">
        <v>20251031</v>
      </c>
      <c r="B4120" s="15">
        <v>9302</v>
      </c>
      <c r="C4120" s="14" t="s">
        <v>12353</v>
      </c>
      <c r="D4120" s="14" t="s">
        <v>12680</v>
      </c>
      <c r="E4120" s="14">
        <v>5200</v>
      </c>
      <c r="F4120" s="14" t="s">
        <v>12288</v>
      </c>
      <c r="G4120" s="14">
        <v>12</v>
      </c>
      <c r="H4120" s="14" t="s">
        <v>8174</v>
      </c>
      <c r="I4120" s="14">
        <v>4</v>
      </c>
      <c r="J4120" s="14" t="s">
        <v>8177</v>
      </c>
    </row>
    <row r="4121" spans="1:10" x14ac:dyDescent="0.2">
      <c r="A4121" s="14">
        <v>20251031</v>
      </c>
      <c r="B4121" s="15">
        <v>9303</v>
      </c>
      <c r="C4121" s="14" t="s">
        <v>12354</v>
      </c>
      <c r="D4121" s="14" t="s">
        <v>12680</v>
      </c>
      <c r="E4121" s="14">
        <v>5200</v>
      </c>
      <c r="F4121" s="14" t="s">
        <v>12288</v>
      </c>
      <c r="G4121" s="14">
        <v>12</v>
      </c>
      <c r="H4121" s="14" t="s">
        <v>8174</v>
      </c>
      <c r="I4121" s="14">
        <v>6</v>
      </c>
      <c r="J4121" s="14" t="s">
        <v>8150</v>
      </c>
    </row>
    <row r="4122" spans="1:10" x14ac:dyDescent="0.2">
      <c r="A4122" s="14">
        <v>20251031</v>
      </c>
      <c r="B4122" s="15">
        <v>9304</v>
      </c>
      <c r="C4122" s="14" t="s">
        <v>12355</v>
      </c>
      <c r="D4122" s="14" t="s">
        <v>12680</v>
      </c>
      <c r="E4122" s="14">
        <v>5200</v>
      </c>
      <c r="F4122" s="14" t="s">
        <v>12288</v>
      </c>
      <c r="G4122" s="14">
        <v>12</v>
      </c>
      <c r="H4122" s="14" t="s">
        <v>8174</v>
      </c>
      <c r="I4122" s="14">
        <v>7</v>
      </c>
      <c r="J4122" s="14" t="s">
        <v>8203</v>
      </c>
    </row>
    <row r="4123" spans="1:10" x14ac:dyDescent="0.2">
      <c r="A4123" s="14">
        <v>20251031</v>
      </c>
      <c r="B4123" s="15">
        <v>9305</v>
      </c>
      <c r="C4123" s="14" t="s">
        <v>12356</v>
      </c>
      <c r="D4123" s="14" t="s">
        <v>12680</v>
      </c>
      <c r="E4123" s="14">
        <v>6050</v>
      </c>
      <c r="F4123" s="14" t="s">
        <v>8300</v>
      </c>
      <c r="G4123" s="14">
        <v>13</v>
      </c>
      <c r="H4123" s="14" t="s">
        <v>8301</v>
      </c>
      <c r="I4123" s="14">
        <v>7</v>
      </c>
      <c r="J4123" s="14" t="s">
        <v>8203</v>
      </c>
    </row>
    <row r="4124" spans="1:10" x14ac:dyDescent="0.2">
      <c r="A4124" s="14">
        <v>20251031</v>
      </c>
      <c r="B4124" s="15">
        <v>9306</v>
      </c>
      <c r="C4124" s="14" t="s">
        <v>12357</v>
      </c>
      <c r="D4124" s="14" t="s">
        <v>12682</v>
      </c>
      <c r="E4124" s="14">
        <v>5200</v>
      </c>
      <c r="F4124" s="14" t="s">
        <v>12288</v>
      </c>
      <c r="G4124" s="14">
        <v>12</v>
      </c>
      <c r="H4124" s="14" t="s">
        <v>8174</v>
      </c>
      <c r="I4124" s="14" t="s">
        <v>8153</v>
      </c>
      <c r="J4124" s="14" t="s">
        <v>8153</v>
      </c>
    </row>
    <row r="4125" spans="1:10" x14ac:dyDescent="0.2">
      <c r="A4125" s="14">
        <v>20251031</v>
      </c>
      <c r="B4125" s="15">
        <v>9307</v>
      </c>
      <c r="C4125" s="14" t="s">
        <v>12358</v>
      </c>
      <c r="D4125" s="14" t="s">
        <v>12682</v>
      </c>
      <c r="E4125" s="14">
        <v>5200</v>
      </c>
      <c r="F4125" s="14" t="s">
        <v>12288</v>
      </c>
      <c r="G4125" s="14">
        <v>12</v>
      </c>
      <c r="H4125" s="14" t="s">
        <v>8174</v>
      </c>
      <c r="I4125" s="14" t="s">
        <v>8153</v>
      </c>
      <c r="J4125" s="14" t="s">
        <v>8153</v>
      </c>
    </row>
    <row r="4126" spans="1:10" x14ac:dyDescent="0.2">
      <c r="A4126" s="14">
        <v>20251031</v>
      </c>
      <c r="B4126" s="15">
        <v>9308</v>
      </c>
      <c r="C4126" s="14" t="s">
        <v>12359</v>
      </c>
      <c r="D4126" s="14" t="s">
        <v>12682</v>
      </c>
      <c r="E4126" s="14">
        <v>5100</v>
      </c>
      <c r="F4126" s="14" t="s">
        <v>12260</v>
      </c>
      <c r="G4126" s="14">
        <v>12</v>
      </c>
      <c r="H4126" s="14" t="s">
        <v>8174</v>
      </c>
      <c r="I4126" s="14">
        <v>7</v>
      </c>
      <c r="J4126" s="14" t="s">
        <v>8203</v>
      </c>
    </row>
    <row r="4127" spans="1:10" x14ac:dyDescent="0.2">
      <c r="A4127" s="14">
        <v>20251031</v>
      </c>
      <c r="B4127" s="15">
        <v>9310</v>
      </c>
      <c r="C4127" s="14" t="s">
        <v>12360</v>
      </c>
      <c r="D4127" s="14" t="s">
        <v>12680</v>
      </c>
      <c r="E4127" s="14">
        <v>5200</v>
      </c>
      <c r="F4127" s="14" t="s">
        <v>12288</v>
      </c>
      <c r="G4127" s="14">
        <v>12</v>
      </c>
      <c r="H4127" s="14" t="s">
        <v>8174</v>
      </c>
      <c r="I4127" s="14">
        <v>7</v>
      </c>
      <c r="J4127" s="14" t="s">
        <v>8203</v>
      </c>
    </row>
    <row r="4128" spans="1:10" x14ac:dyDescent="0.2">
      <c r="A4128" s="14">
        <v>20251031</v>
      </c>
      <c r="B4128" s="15">
        <v>9311</v>
      </c>
      <c r="C4128" s="14" t="s">
        <v>12361</v>
      </c>
      <c r="D4128" s="14" t="s">
        <v>12682</v>
      </c>
      <c r="E4128" s="14">
        <v>5200</v>
      </c>
      <c r="F4128" s="14" t="s">
        <v>12288</v>
      </c>
      <c r="G4128" s="14">
        <v>12</v>
      </c>
      <c r="H4128" s="14" t="s">
        <v>8174</v>
      </c>
      <c r="I4128" s="14" t="s">
        <v>8153</v>
      </c>
      <c r="J4128" s="14" t="s">
        <v>8153</v>
      </c>
    </row>
    <row r="4129" spans="1:10" x14ac:dyDescent="0.2">
      <c r="A4129" s="14">
        <v>20251031</v>
      </c>
      <c r="B4129" s="15">
        <v>9312</v>
      </c>
      <c r="C4129" s="14" t="s">
        <v>12362</v>
      </c>
      <c r="D4129" s="14" t="s">
        <v>12682</v>
      </c>
      <c r="E4129" s="14">
        <v>5200</v>
      </c>
      <c r="F4129" s="14" t="s">
        <v>12288</v>
      </c>
      <c r="G4129" s="14">
        <v>12</v>
      </c>
      <c r="H4129" s="14" t="s">
        <v>8174</v>
      </c>
      <c r="I4129" s="14" t="s">
        <v>8153</v>
      </c>
      <c r="J4129" s="14" t="s">
        <v>8153</v>
      </c>
    </row>
    <row r="4130" spans="1:10" x14ac:dyDescent="0.2">
      <c r="A4130" s="14">
        <v>20251031</v>
      </c>
      <c r="B4130" s="15">
        <v>9313</v>
      </c>
      <c r="C4130" s="14" t="s">
        <v>12363</v>
      </c>
      <c r="D4130" s="14" t="s">
        <v>12682</v>
      </c>
      <c r="E4130" s="14">
        <v>5200</v>
      </c>
      <c r="F4130" s="14" t="s">
        <v>12288</v>
      </c>
      <c r="G4130" s="14">
        <v>12</v>
      </c>
      <c r="H4130" s="14" t="s">
        <v>8174</v>
      </c>
      <c r="I4130" s="14" t="s">
        <v>8153</v>
      </c>
      <c r="J4130" s="14" t="s">
        <v>8153</v>
      </c>
    </row>
    <row r="4131" spans="1:10" x14ac:dyDescent="0.2">
      <c r="A4131" s="14">
        <v>20251031</v>
      </c>
      <c r="B4131" s="15">
        <v>9319</v>
      </c>
      <c r="C4131" s="14" t="s">
        <v>12364</v>
      </c>
      <c r="D4131" s="14" t="s">
        <v>12680</v>
      </c>
      <c r="E4131" s="14">
        <v>5200</v>
      </c>
      <c r="F4131" s="14" t="s">
        <v>12288</v>
      </c>
      <c r="G4131" s="14">
        <v>12</v>
      </c>
      <c r="H4131" s="14" t="s">
        <v>8174</v>
      </c>
      <c r="I4131" s="14">
        <v>7</v>
      </c>
      <c r="J4131" s="14" t="s">
        <v>8203</v>
      </c>
    </row>
    <row r="4132" spans="1:10" x14ac:dyDescent="0.2">
      <c r="A4132" s="14">
        <v>20251031</v>
      </c>
      <c r="B4132" s="15">
        <v>9322</v>
      </c>
      <c r="C4132" s="14" t="s">
        <v>12365</v>
      </c>
      <c r="D4132" s="14" t="s">
        <v>12682</v>
      </c>
      <c r="E4132" s="14">
        <v>5200</v>
      </c>
      <c r="F4132" s="14" t="s">
        <v>12288</v>
      </c>
      <c r="G4132" s="14">
        <v>12</v>
      </c>
      <c r="H4132" s="14" t="s">
        <v>8174</v>
      </c>
      <c r="I4132" s="14" t="s">
        <v>8153</v>
      </c>
      <c r="J4132" s="14" t="s">
        <v>8153</v>
      </c>
    </row>
    <row r="4133" spans="1:10" x14ac:dyDescent="0.2">
      <c r="A4133" s="14">
        <v>20251031</v>
      </c>
      <c r="B4133" s="15">
        <v>9324</v>
      </c>
      <c r="C4133" s="14" t="s">
        <v>12366</v>
      </c>
      <c r="D4133" s="14" t="s">
        <v>12680</v>
      </c>
      <c r="E4133" s="14">
        <v>5200</v>
      </c>
      <c r="F4133" s="14" t="s">
        <v>12288</v>
      </c>
      <c r="G4133" s="14">
        <v>12</v>
      </c>
      <c r="H4133" s="14" t="s">
        <v>8174</v>
      </c>
      <c r="I4133" s="14">
        <v>7</v>
      </c>
      <c r="J4133" s="14" t="s">
        <v>8203</v>
      </c>
    </row>
    <row r="4134" spans="1:10" x14ac:dyDescent="0.2">
      <c r="A4134" s="14">
        <v>20251031</v>
      </c>
      <c r="B4134" s="15">
        <v>9325</v>
      </c>
      <c r="C4134" s="14" t="s">
        <v>12367</v>
      </c>
      <c r="D4134" s="14" t="s">
        <v>12682</v>
      </c>
      <c r="E4134" s="14">
        <v>5200</v>
      </c>
      <c r="F4134" s="14" t="s">
        <v>12288</v>
      </c>
      <c r="G4134" s="14">
        <v>12</v>
      </c>
      <c r="H4134" s="14" t="s">
        <v>8174</v>
      </c>
      <c r="I4134" s="14" t="s">
        <v>8153</v>
      </c>
      <c r="J4134" s="14" t="s">
        <v>8153</v>
      </c>
    </row>
    <row r="4135" spans="1:10" x14ac:dyDescent="0.2">
      <c r="A4135" s="14">
        <v>20251031</v>
      </c>
      <c r="B4135" s="15">
        <v>9326</v>
      </c>
      <c r="C4135" s="14" t="s">
        <v>12368</v>
      </c>
      <c r="D4135" s="14" t="s">
        <v>12681</v>
      </c>
      <c r="E4135" s="14">
        <v>5200</v>
      </c>
      <c r="F4135" s="14" t="s">
        <v>12288</v>
      </c>
      <c r="G4135" s="14">
        <v>12</v>
      </c>
      <c r="H4135" s="14" t="s">
        <v>8174</v>
      </c>
      <c r="I4135" s="14" t="s">
        <v>8153</v>
      </c>
      <c r="J4135" s="14" t="s">
        <v>8153</v>
      </c>
    </row>
    <row r="4136" spans="1:10" x14ac:dyDescent="0.2">
      <c r="A4136" s="14">
        <v>20251031</v>
      </c>
      <c r="B4136" s="15">
        <v>9327</v>
      </c>
      <c r="C4136" s="14" t="s">
        <v>12369</v>
      </c>
      <c r="D4136" s="14" t="s">
        <v>12682</v>
      </c>
      <c r="E4136" s="14">
        <v>5200</v>
      </c>
      <c r="F4136" s="14" t="s">
        <v>12288</v>
      </c>
      <c r="G4136" s="14">
        <v>12</v>
      </c>
      <c r="H4136" s="14" t="s">
        <v>8174</v>
      </c>
      <c r="I4136" s="14" t="s">
        <v>8153</v>
      </c>
      <c r="J4136" s="14" t="s">
        <v>8153</v>
      </c>
    </row>
    <row r="4137" spans="1:10" x14ac:dyDescent="0.2">
      <c r="A4137" s="14">
        <v>20251031</v>
      </c>
      <c r="B4137" s="15">
        <v>9330</v>
      </c>
      <c r="C4137" s="14" t="s">
        <v>12370</v>
      </c>
      <c r="D4137" s="14" t="s">
        <v>12681</v>
      </c>
      <c r="E4137" s="14">
        <v>9050</v>
      </c>
      <c r="F4137" s="14" t="s">
        <v>8187</v>
      </c>
      <c r="G4137" s="14">
        <v>10</v>
      </c>
      <c r="H4137" s="14" t="s">
        <v>8164</v>
      </c>
      <c r="I4137" s="14" t="s">
        <v>8153</v>
      </c>
      <c r="J4137" s="14" t="s">
        <v>8153</v>
      </c>
    </row>
    <row r="4138" spans="1:10" x14ac:dyDescent="0.2">
      <c r="A4138" s="14">
        <v>20251031</v>
      </c>
      <c r="B4138" s="15">
        <v>9331</v>
      </c>
      <c r="C4138" s="14" t="s">
        <v>12371</v>
      </c>
      <c r="D4138" s="14" t="s">
        <v>12681</v>
      </c>
      <c r="E4138" s="14">
        <v>9050</v>
      </c>
      <c r="F4138" s="14" t="s">
        <v>8187</v>
      </c>
      <c r="G4138" s="14">
        <v>10</v>
      </c>
      <c r="H4138" s="14" t="s">
        <v>8164</v>
      </c>
      <c r="I4138" s="14" t="s">
        <v>8153</v>
      </c>
      <c r="J4138" s="14" t="s">
        <v>8153</v>
      </c>
    </row>
    <row r="4139" spans="1:10" x14ac:dyDescent="0.2">
      <c r="A4139" s="14">
        <v>20251031</v>
      </c>
      <c r="B4139" s="15">
        <v>9332</v>
      </c>
      <c r="C4139" s="14" t="s">
        <v>12372</v>
      </c>
      <c r="D4139" s="14" t="s">
        <v>12680</v>
      </c>
      <c r="E4139" s="14">
        <v>9050</v>
      </c>
      <c r="F4139" s="14" t="s">
        <v>8187</v>
      </c>
      <c r="G4139" s="14">
        <v>10</v>
      </c>
      <c r="H4139" s="14" t="s">
        <v>8164</v>
      </c>
      <c r="I4139" s="14">
        <v>7</v>
      </c>
      <c r="J4139" s="14" t="s">
        <v>8203</v>
      </c>
    </row>
    <row r="4140" spans="1:10" x14ac:dyDescent="0.2">
      <c r="A4140" s="14">
        <v>20251031</v>
      </c>
      <c r="B4140" s="15">
        <v>9334</v>
      </c>
      <c r="C4140" s="14" t="s">
        <v>12373</v>
      </c>
      <c r="D4140" s="14" t="s">
        <v>8162</v>
      </c>
      <c r="E4140" s="14">
        <v>9050</v>
      </c>
      <c r="F4140" s="14" t="s">
        <v>8187</v>
      </c>
      <c r="G4140" s="14">
        <v>10</v>
      </c>
      <c r="H4140" s="14" t="s">
        <v>8164</v>
      </c>
      <c r="I4140" s="14" t="s">
        <v>8153</v>
      </c>
      <c r="J4140" s="14" t="s">
        <v>8153</v>
      </c>
    </row>
    <row r="4141" spans="1:10" x14ac:dyDescent="0.2">
      <c r="A4141" s="14">
        <v>20251031</v>
      </c>
      <c r="B4141" s="15">
        <v>9335</v>
      </c>
      <c r="C4141" s="14" t="s">
        <v>12374</v>
      </c>
      <c r="D4141" s="14" t="s">
        <v>8162</v>
      </c>
      <c r="E4141" s="14">
        <v>9050</v>
      </c>
      <c r="F4141" s="14" t="s">
        <v>8187</v>
      </c>
      <c r="G4141" s="14">
        <v>10</v>
      </c>
      <c r="H4141" s="14" t="s">
        <v>8164</v>
      </c>
      <c r="I4141" s="14" t="s">
        <v>8153</v>
      </c>
      <c r="J4141" s="14" t="s">
        <v>8153</v>
      </c>
    </row>
    <row r="4142" spans="1:10" x14ac:dyDescent="0.2">
      <c r="A4142" s="14">
        <v>20251031</v>
      </c>
      <c r="B4142" s="15">
        <v>9336</v>
      </c>
      <c r="C4142" s="14" t="s">
        <v>12375</v>
      </c>
      <c r="D4142" s="14" t="s">
        <v>12680</v>
      </c>
      <c r="E4142" s="14">
        <v>9050</v>
      </c>
      <c r="F4142" s="14" t="s">
        <v>8187</v>
      </c>
      <c r="G4142" s="14">
        <v>10</v>
      </c>
      <c r="H4142" s="14" t="s">
        <v>8164</v>
      </c>
      <c r="I4142" s="14">
        <v>6</v>
      </c>
      <c r="J4142" s="14" t="s">
        <v>8150</v>
      </c>
    </row>
    <row r="4143" spans="1:10" x14ac:dyDescent="0.2">
      <c r="A4143" s="14">
        <v>20251031</v>
      </c>
      <c r="B4143" s="15">
        <v>9337</v>
      </c>
      <c r="C4143" s="14" t="s">
        <v>12376</v>
      </c>
      <c r="D4143" s="14" t="s">
        <v>12681</v>
      </c>
      <c r="E4143" s="14">
        <v>9050</v>
      </c>
      <c r="F4143" s="14" t="s">
        <v>8187</v>
      </c>
      <c r="G4143" s="14">
        <v>10</v>
      </c>
      <c r="H4143" s="14" t="s">
        <v>8164</v>
      </c>
      <c r="I4143" s="14" t="s">
        <v>8153</v>
      </c>
      <c r="J4143" s="14" t="s">
        <v>8153</v>
      </c>
    </row>
    <row r="4144" spans="1:10" x14ac:dyDescent="0.2">
      <c r="A4144" s="14">
        <v>20251031</v>
      </c>
      <c r="B4144" s="15">
        <v>9338</v>
      </c>
      <c r="C4144" s="14" t="s">
        <v>12377</v>
      </c>
      <c r="D4144" s="14" t="s">
        <v>12681</v>
      </c>
      <c r="E4144" s="14">
        <v>9050</v>
      </c>
      <c r="F4144" s="14" t="s">
        <v>8187</v>
      </c>
      <c r="G4144" s="14">
        <v>10</v>
      </c>
      <c r="H4144" s="14" t="s">
        <v>8164</v>
      </c>
      <c r="I4144" s="14" t="s">
        <v>8153</v>
      </c>
      <c r="J4144" s="14" t="s">
        <v>8153</v>
      </c>
    </row>
    <row r="4145" spans="1:10" x14ac:dyDescent="0.2">
      <c r="A4145" s="14">
        <v>20251031</v>
      </c>
      <c r="B4145" s="15">
        <v>9339</v>
      </c>
      <c r="C4145" s="14" t="s">
        <v>12378</v>
      </c>
      <c r="D4145" s="14" t="s">
        <v>12682</v>
      </c>
      <c r="E4145" s="14">
        <v>9050</v>
      </c>
      <c r="F4145" s="14" t="s">
        <v>8187</v>
      </c>
      <c r="G4145" s="14">
        <v>10</v>
      </c>
      <c r="H4145" s="14" t="s">
        <v>8164</v>
      </c>
      <c r="I4145" s="14" t="s">
        <v>8153</v>
      </c>
      <c r="J4145" s="14" t="s">
        <v>8153</v>
      </c>
    </row>
    <row r="4146" spans="1:10" x14ac:dyDescent="0.2">
      <c r="A4146" s="14">
        <v>20251031</v>
      </c>
      <c r="B4146" s="15">
        <v>9340</v>
      </c>
      <c r="C4146" s="14" t="s">
        <v>12379</v>
      </c>
      <c r="D4146" s="14" t="s">
        <v>12682</v>
      </c>
      <c r="E4146" s="14">
        <v>9050</v>
      </c>
      <c r="F4146" s="14" t="s">
        <v>8187</v>
      </c>
      <c r="G4146" s="14">
        <v>10</v>
      </c>
      <c r="H4146" s="14" t="s">
        <v>8164</v>
      </c>
      <c r="I4146" s="14" t="s">
        <v>8153</v>
      </c>
      <c r="J4146" s="14" t="s">
        <v>8153</v>
      </c>
    </row>
    <row r="4147" spans="1:10" x14ac:dyDescent="0.2">
      <c r="A4147" s="14">
        <v>20251031</v>
      </c>
      <c r="B4147" s="15">
        <v>9341</v>
      </c>
      <c r="C4147" s="14" t="s">
        <v>12380</v>
      </c>
      <c r="D4147" s="14" t="s">
        <v>12680</v>
      </c>
      <c r="E4147" s="14">
        <v>9050</v>
      </c>
      <c r="F4147" s="14" t="s">
        <v>8187</v>
      </c>
      <c r="G4147" s="14">
        <v>10</v>
      </c>
      <c r="H4147" s="14" t="s">
        <v>8164</v>
      </c>
      <c r="I4147" s="14">
        <v>7</v>
      </c>
      <c r="J4147" s="14" t="s">
        <v>8203</v>
      </c>
    </row>
    <row r="4148" spans="1:10" x14ac:dyDescent="0.2">
      <c r="A4148" s="14">
        <v>20251031</v>
      </c>
      <c r="B4148" s="15">
        <v>9342</v>
      </c>
      <c r="C4148" s="14" t="s">
        <v>12381</v>
      </c>
      <c r="D4148" s="14" t="s">
        <v>12681</v>
      </c>
      <c r="E4148" s="14">
        <v>9050</v>
      </c>
      <c r="F4148" s="14" t="s">
        <v>8187</v>
      </c>
      <c r="G4148" s="14">
        <v>10</v>
      </c>
      <c r="H4148" s="14" t="s">
        <v>8164</v>
      </c>
      <c r="I4148" s="14" t="s">
        <v>8153</v>
      </c>
      <c r="J4148" s="14" t="s">
        <v>8153</v>
      </c>
    </row>
    <row r="4149" spans="1:10" x14ac:dyDescent="0.2">
      <c r="A4149" s="14">
        <v>20251031</v>
      </c>
      <c r="B4149" s="15">
        <v>9343</v>
      </c>
      <c r="C4149" s="14" t="s">
        <v>12382</v>
      </c>
      <c r="D4149" s="14" t="s">
        <v>12681</v>
      </c>
      <c r="E4149" s="14">
        <v>9050</v>
      </c>
      <c r="F4149" s="14" t="s">
        <v>8187</v>
      </c>
      <c r="G4149" s="14">
        <v>10</v>
      </c>
      <c r="H4149" s="14" t="s">
        <v>8164</v>
      </c>
      <c r="I4149" s="14" t="s">
        <v>8153</v>
      </c>
      <c r="J4149" s="14" t="s">
        <v>8153</v>
      </c>
    </row>
    <row r="4150" spans="1:10" x14ac:dyDescent="0.2">
      <c r="A4150" s="14">
        <v>20251031</v>
      </c>
      <c r="B4150" s="15">
        <v>9344</v>
      </c>
      <c r="C4150" s="14" t="s">
        <v>12383</v>
      </c>
      <c r="D4150" s="14" t="s">
        <v>12681</v>
      </c>
      <c r="E4150" s="14">
        <v>9050</v>
      </c>
      <c r="F4150" s="14" t="s">
        <v>8187</v>
      </c>
      <c r="G4150" s="14">
        <v>10</v>
      </c>
      <c r="H4150" s="14" t="s">
        <v>8164</v>
      </c>
      <c r="I4150" s="14" t="s">
        <v>8153</v>
      </c>
      <c r="J4150" s="14" t="s">
        <v>8153</v>
      </c>
    </row>
    <row r="4151" spans="1:10" x14ac:dyDescent="0.2">
      <c r="A4151" s="14">
        <v>20251031</v>
      </c>
      <c r="B4151" s="15">
        <v>9345</v>
      </c>
      <c r="C4151" s="14" t="s">
        <v>12384</v>
      </c>
      <c r="D4151" s="14" t="s">
        <v>12681</v>
      </c>
      <c r="E4151" s="14">
        <v>9050</v>
      </c>
      <c r="F4151" s="14" t="s">
        <v>8187</v>
      </c>
      <c r="G4151" s="14">
        <v>10</v>
      </c>
      <c r="H4151" s="14" t="s">
        <v>8164</v>
      </c>
      <c r="I4151" s="14" t="s">
        <v>8153</v>
      </c>
      <c r="J4151" s="14" t="s">
        <v>8153</v>
      </c>
    </row>
    <row r="4152" spans="1:10" x14ac:dyDescent="0.2">
      <c r="A4152" s="14">
        <v>20251031</v>
      </c>
      <c r="B4152" s="15">
        <v>9346</v>
      </c>
      <c r="C4152" s="14" t="s">
        <v>12385</v>
      </c>
      <c r="D4152" s="14" t="s">
        <v>12681</v>
      </c>
      <c r="E4152" s="14">
        <v>9050</v>
      </c>
      <c r="F4152" s="14" t="s">
        <v>8187</v>
      </c>
      <c r="G4152" s="14">
        <v>10</v>
      </c>
      <c r="H4152" s="14" t="s">
        <v>8164</v>
      </c>
      <c r="I4152" s="14" t="s">
        <v>8153</v>
      </c>
      <c r="J4152" s="14" t="s">
        <v>8153</v>
      </c>
    </row>
    <row r="4153" spans="1:10" x14ac:dyDescent="0.2">
      <c r="A4153" s="14">
        <v>20251031</v>
      </c>
      <c r="B4153" s="15">
        <v>9347</v>
      </c>
      <c r="C4153" s="14" t="s">
        <v>12386</v>
      </c>
      <c r="D4153" s="14" t="s">
        <v>12680</v>
      </c>
      <c r="E4153" s="14">
        <v>9050</v>
      </c>
      <c r="F4153" s="14" t="s">
        <v>8187</v>
      </c>
      <c r="G4153" s="14">
        <v>10</v>
      </c>
      <c r="H4153" s="14" t="s">
        <v>8164</v>
      </c>
      <c r="I4153" s="14">
        <v>7</v>
      </c>
      <c r="J4153" s="14" t="s">
        <v>8203</v>
      </c>
    </row>
    <row r="4154" spans="1:10" x14ac:dyDescent="0.2">
      <c r="A4154" s="14">
        <v>20251031</v>
      </c>
      <c r="B4154" s="15">
        <v>9348</v>
      </c>
      <c r="C4154" s="14" t="s">
        <v>12387</v>
      </c>
      <c r="D4154" s="14" t="s">
        <v>12681</v>
      </c>
      <c r="E4154" s="14">
        <v>9050</v>
      </c>
      <c r="F4154" s="14" t="s">
        <v>8187</v>
      </c>
      <c r="G4154" s="14">
        <v>10</v>
      </c>
      <c r="H4154" s="14" t="s">
        <v>8164</v>
      </c>
      <c r="I4154" s="14" t="s">
        <v>8153</v>
      </c>
      <c r="J4154" s="14" t="s">
        <v>8153</v>
      </c>
    </row>
    <row r="4155" spans="1:10" x14ac:dyDescent="0.2">
      <c r="A4155" s="14">
        <v>20251031</v>
      </c>
      <c r="B4155" s="15">
        <v>9351</v>
      </c>
      <c r="C4155" s="14" t="s">
        <v>12388</v>
      </c>
      <c r="D4155" s="14" t="s">
        <v>12682</v>
      </c>
      <c r="E4155" s="14">
        <v>5200</v>
      </c>
      <c r="F4155" s="14" t="s">
        <v>12288</v>
      </c>
      <c r="G4155" s="14">
        <v>12</v>
      </c>
      <c r="H4155" s="14" t="s">
        <v>8174</v>
      </c>
      <c r="I4155" s="14" t="s">
        <v>8153</v>
      </c>
      <c r="J4155" s="14" t="s">
        <v>8153</v>
      </c>
    </row>
    <row r="4156" spans="1:10" x14ac:dyDescent="0.2">
      <c r="A4156" s="14">
        <v>20251031</v>
      </c>
      <c r="B4156" s="15">
        <v>9353</v>
      </c>
      <c r="C4156" s="14" t="s">
        <v>12389</v>
      </c>
      <c r="D4156" s="14" t="s">
        <v>12682</v>
      </c>
      <c r="E4156" s="14">
        <v>5200</v>
      </c>
      <c r="F4156" s="14" t="s">
        <v>12288</v>
      </c>
      <c r="G4156" s="14">
        <v>12</v>
      </c>
      <c r="H4156" s="14" t="s">
        <v>8174</v>
      </c>
      <c r="I4156" s="14" t="s">
        <v>8153</v>
      </c>
      <c r="J4156" s="14" t="s">
        <v>8153</v>
      </c>
    </row>
    <row r="4157" spans="1:10" x14ac:dyDescent="0.2">
      <c r="A4157" s="14">
        <v>20251031</v>
      </c>
      <c r="B4157" s="15">
        <v>9355</v>
      </c>
      <c r="C4157" s="14" t="s">
        <v>12390</v>
      </c>
      <c r="D4157" s="14" t="s">
        <v>12682</v>
      </c>
      <c r="E4157" s="14">
        <v>5200</v>
      </c>
      <c r="F4157" s="14" t="s">
        <v>12288</v>
      </c>
      <c r="G4157" s="14">
        <v>12</v>
      </c>
      <c r="H4157" s="14" t="s">
        <v>8174</v>
      </c>
      <c r="I4157" s="14" t="s">
        <v>8153</v>
      </c>
      <c r="J4157" s="14" t="s">
        <v>8153</v>
      </c>
    </row>
    <row r="4158" spans="1:10" x14ac:dyDescent="0.2">
      <c r="A4158" s="14">
        <v>20251031</v>
      </c>
      <c r="B4158" s="15">
        <v>9360</v>
      </c>
      <c r="C4158" s="14" t="s">
        <v>12391</v>
      </c>
      <c r="D4158" s="14" t="s">
        <v>12682</v>
      </c>
      <c r="E4158" s="14">
        <v>5250</v>
      </c>
      <c r="F4158" s="14" t="s">
        <v>8163</v>
      </c>
      <c r="G4158" s="14">
        <v>10</v>
      </c>
      <c r="H4158" s="14" t="s">
        <v>8164</v>
      </c>
      <c r="I4158" s="14" t="s">
        <v>8153</v>
      </c>
      <c r="J4158" s="14" t="s">
        <v>8153</v>
      </c>
    </row>
    <row r="4159" spans="1:10" x14ac:dyDescent="0.2">
      <c r="A4159" s="14">
        <v>20251031</v>
      </c>
      <c r="B4159" s="15">
        <v>9361</v>
      </c>
      <c r="C4159" s="14" t="s">
        <v>12392</v>
      </c>
      <c r="D4159" s="14" t="s">
        <v>12682</v>
      </c>
      <c r="E4159" s="14">
        <v>5200</v>
      </c>
      <c r="F4159" s="14" t="s">
        <v>12288</v>
      </c>
      <c r="G4159" s="14">
        <v>12</v>
      </c>
      <c r="H4159" s="14" t="s">
        <v>8174</v>
      </c>
      <c r="I4159" s="14" t="s">
        <v>8153</v>
      </c>
      <c r="J4159" s="14" t="s">
        <v>8153</v>
      </c>
    </row>
    <row r="4160" spans="1:10" x14ac:dyDescent="0.2">
      <c r="A4160" s="14">
        <v>20251031</v>
      </c>
      <c r="B4160" s="15">
        <v>9362</v>
      </c>
      <c r="C4160" s="14" t="s">
        <v>12393</v>
      </c>
      <c r="D4160" s="14" t="s">
        <v>12682</v>
      </c>
      <c r="E4160" s="14">
        <v>5200</v>
      </c>
      <c r="F4160" s="14" t="s">
        <v>12288</v>
      </c>
      <c r="G4160" s="14">
        <v>12</v>
      </c>
      <c r="H4160" s="14" t="s">
        <v>8174</v>
      </c>
      <c r="I4160" s="14" t="s">
        <v>8153</v>
      </c>
      <c r="J4160" s="14" t="s">
        <v>8153</v>
      </c>
    </row>
    <row r="4161" spans="1:10" x14ac:dyDescent="0.2">
      <c r="A4161" s="14">
        <v>20251031</v>
      </c>
      <c r="B4161" s="15">
        <v>9363</v>
      </c>
      <c r="C4161" s="14" t="s">
        <v>12394</v>
      </c>
      <c r="D4161" s="14" t="s">
        <v>12682</v>
      </c>
      <c r="E4161" s="14">
        <v>5200</v>
      </c>
      <c r="F4161" s="14" t="s">
        <v>12288</v>
      </c>
      <c r="G4161" s="14">
        <v>12</v>
      </c>
      <c r="H4161" s="14" t="s">
        <v>8174</v>
      </c>
      <c r="I4161" s="14" t="s">
        <v>8153</v>
      </c>
      <c r="J4161" s="14" t="s">
        <v>8153</v>
      </c>
    </row>
    <row r="4162" spans="1:10" x14ac:dyDescent="0.2">
      <c r="A4162" s="14">
        <v>20251031</v>
      </c>
      <c r="B4162" s="15">
        <v>9364</v>
      </c>
      <c r="C4162" s="14" t="s">
        <v>12395</v>
      </c>
      <c r="D4162" s="14" t="s">
        <v>12680</v>
      </c>
      <c r="E4162" s="14">
        <v>5200</v>
      </c>
      <c r="F4162" s="14" t="s">
        <v>12288</v>
      </c>
      <c r="G4162" s="14">
        <v>12</v>
      </c>
      <c r="H4162" s="14" t="s">
        <v>8174</v>
      </c>
      <c r="I4162" s="14">
        <v>4</v>
      </c>
      <c r="J4162" s="14" t="s">
        <v>8177</v>
      </c>
    </row>
    <row r="4163" spans="1:10" x14ac:dyDescent="0.2">
      <c r="A4163" s="14">
        <v>20251031</v>
      </c>
      <c r="B4163" s="15">
        <v>9365</v>
      </c>
      <c r="C4163" s="14" t="s">
        <v>12396</v>
      </c>
      <c r="D4163" s="14" t="s">
        <v>12682</v>
      </c>
      <c r="E4163" s="14">
        <v>5200</v>
      </c>
      <c r="F4163" s="14" t="s">
        <v>12288</v>
      </c>
      <c r="G4163" s="14">
        <v>12</v>
      </c>
      <c r="H4163" s="14" t="s">
        <v>8174</v>
      </c>
      <c r="I4163" s="14" t="s">
        <v>8153</v>
      </c>
      <c r="J4163" s="14" t="s">
        <v>8153</v>
      </c>
    </row>
    <row r="4164" spans="1:10" x14ac:dyDescent="0.2">
      <c r="A4164" s="14">
        <v>20251031</v>
      </c>
      <c r="B4164" s="15">
        <v>9366</v>
      </c>
      <c r="C4164" s="14" t="s">
        <v>12397</v>
      </c>
      <c r="D4164" s="14" t="s">
        <v>12682</v>
      </c>
      <c r="E4164" s="14">
        <v>5200</v>
      </c>
      <c r="F4164" s="14" t="s">
        <v>12288</v>
      </c>
      <c r="G4164" s="14">
        <v>12</v>
      </c>
      <c r="H4164" s="14" t="s">
        <v>8174</v>
      </c>
      <c r="I4164" s="14" t="s">
        <v>8153</v>
      </c>
      <c r="J4164" s="14" t="s">
        <v>8153</v>
      </c>
    </row>
    <row r="4165" spans="1:10" x14ac:dyDescent="0.2">
      <c r="A4165" s="14">
        <v>20251031</v>
      </c>
      <c r="B4165" s="15">
        <v>9367</v>
      </c>
      <c r="C4165" s="14" t="s">
        <v>12398</v>
      </c>
      <c r="D4165" s="14" t="s">
        <v>12682</v>
      </c>
      <c r="E4165" s="14">
        <v>5200</v>
      </c>
      <c r="F4165" s="14" t="s">
        <v>12288</v>
      </c>
      <c r="G4165" s="14">
        <v>12</v>
      </c>
      <c r="H4165" s="14" t="s">
        <v>8174</v>
      </c>
      <c r="I4165" s="14" t="s">
        <v>8153</v>
      </c>
      <c r="J4165" s="14" t="s">
        <v>8153</v>
      </c>
    </row>
    <row r="4166" spans="1:10" x14ac:dyDescent="0.2">
      <c r="A4166" s="14">
        <v>20251031</v>
      </c>
      <c r="B4166" s="15">
        <v>9368</v>
      </c>
      <c r="C4166" s="14" t="s">
        <v>12399</v>
      </c>
      <c r="D4166" s="14" t="s">
        <v>12682</v>
      </c>
      <c r="E4166" s="14">
        <v>5200</v>
      </c>
      <c r="F4166" s="14" t="s">
        <v>12288</v>
      </c>
      <c r="G4166" s="14">
        <v>12</v>
      </c>
      <c r="H4166" s="14" t="s">
        <v>8174</v>
      </c>
      <c r="I4166" s="14" t="s">
        <v>8153</v>
      </c>
      <c r="J4166" s="14" t="s">
        <v>8153</v>
      </c>
    </row>
    <row r="4167" spans="1:10" x14ac:dyDescent="0.2">
      <c r="A4167" s="14">
        <v>20251031</v>
      </c>
      <c r="B4167" s="15">
        <v>9369</v>
      </c>
      <c r="C4167" s="14" t="s">
        <v>12400</v>
      </c>
      <c r="D4167" s="14" t="s">
        <v>12682</v>
      </c>
      <c r="E4167" s="14">
        <v>5200</v>
      </c>
      <c r="F4167" s="14" t="s">
        <v>12288</v>
      </c>
      <c r="G4167" s="14">
        <v>12</v>
      </c>
      <c r="H4167" s="14" t="s">
        <v>8174</v>
      </c>
      <c r="I4167" s="14">
        <v>7</v>
      </c>
      <c r="J4167" s="14" t="s">
        <v>8203</v>
      </c>
    </row>
    <row r="4168" spans="1:10" x14ac:dyDescent="0.2">
      <c r="A4168" s="14">
        <v>20251031</v>
      </c>
      <c r="B4168" s="15">
        <v>9376</v>
      </c>
      <c r="C4168" s="14" t="s">
        <v>12401</v>
      </c>
      <c r="D4168" s="14" t="s">
        <v>12682</v>
      </c>
      <c r="E4168" s="14">
        <v>9050</v>
      </c>
      <c r="F4168" s="14" t="s">
        <v>8187</v>
      </c>
      <c r="G4168" s="14">
        <v>10</v>
      </c>
      <c r="H4168" s="14" t="s">
        <v>8164</v>
      </c>
      <c r="I4168" s="14" t="s">
        <v>8153</v>
      </c>
      <c r="J4168" s="14" t="s">
        <v>8153</v>
      </c>
    </row>
    <row r="4169" spans="1:10" x14ac:dyDescent="0.2">
      <c r="A4169" s="14">
        <v>20251031</v>
      </c>
      <c r="B4169" s="15">
        <v>9380</v>
      </c>
      <c r="C4169" s="14" t="s">
        <v>12402</v>
      </c>
      <c r="D4169" s="14" t="s">
        <v>12682</v>
      </c>
      <c r="E4169" s="14">
        <v>5200</v>
      </c>
      <c r="F4169" s="14" t="s">
        <v>12288</v>
      </c>
      <c r="G4169" s="14">
        <v>12</v>
      </c>
      <c r="H4169" s="14" t="s">
        <v>8174</v>
      </c>
      <c r="I4169" s="14" t="s">
        <v>8153</v>
      </c>
      <c r="J4169" s="14" t="s">
        <v>8153</v>
      </c>
    </row>
    <row r="4170" spans="1:10" x14ac:dyDescent="0.2">
      <c r="A4170" s="14">
        <v>20251031</v>
      </c>
      <c r="B4170" s="15">
        <v>9381</v>
      </c>
      <c r="C4170" s="14" t="s">
        <v>12403</v>
      </c>
      <c r="D4170" s="14" t="s">
        <v>12680</v>
      </c>
      <c r="E4170" s="14">
        <v>5200</v>
      </c>
      <c r="F4170" s="14" t="s">
        <v>12288</v>
      </c>
      <c r="G4170" s="14">
        <v>12</v>
      </c>
      <c r="H4170" s="14" t="s">
        <v>8174</v>
      </c>
      <c r="I4170" s="14">
        <v>7</v>
      </c>
      <c r="J4170" s="14" t="s">
        <v>8203</v>
      </c>
    </row>
    <row r="4171" spans="1:10" x14ac:dyDescent="0.2">
      <c r="A4171" s="14">
        <v>20251031</v>
      </c>
      <c r="B4171" s="15">
        <v>9385</v>
      </c>
      <c r="C4171" s="14" t="s">
        <v>12404</v>
      </c>
      <c r="D4171" s="14" t="s">
        <v>12682</v>
      </c>
      <c r="E4171" s="14">
        <v>3200</v>
      </c>
      <c r="F4171" s="14" t="s">
        <v>8449</v>
      </c>
      <c r="G4171" s="14">
        <v>4</v>
      </c>
      <c r="H4171" s="14" t="s">
        <v>8450</v>
      </c>
      <c r="I4171" s="14" t="s">
        <v>8153</v>
      </c>
      <c r="J4171" s="14" t="s">
        <v>8153</v>
      </c>
    </row>
    <row r="4172" spans="1:10" x14ac:dyDescent="0.2">
      <c r="A4172" s="14">
        <v>20251031</v>
      </c>
      <c r="B4172" s="15">
        <v>9386</v>
      </c>
      <c r="C4172" s="14" t="s">
        <v>12405</v>
      </c>
      <c r="D4172" s="14" t="s">
        <v>12680</v>
      </c>
      <c r="E4172" s="14">
        <v>5200</v>
      </c>
      <c r="F4172" s="14" t="s">
        <v>12288</v>
      </c>
      <c r="G4172" s="14">
        <v>12</v>
      </c>
      <c r="H4172" s="14" t="s">
        <v>8174</v>
      </c>
      <c r="I4172" s="14" t="s">
        <v>8153</v>
      </c>
      <c r="J4172" s="14" t="s">
        <v>8153</v>
      </c>
    </row>
    <row r="4173" spans="1:10" x14ac:dyDescent="0.2">
      <c r="A4173" s="14">
        <v>20251031</v>
      </c>
      <c r="B4173" s="15">
        <v>9399</v>
      </c>
      <c r="C4173" s="14" t="s">
        <v>12406</v>
      </c>
      <c r="D4173" s="14" t="s">
        <v>10361</v>
      </c>
      <c r="E4173" s="14">
        <v>5250</v>
      </c>
      <c r="F4173" s="14" t="s">
        <v>8163</v>
      </c>
      <c r="G4173" s="14">
        <v>10</v>
      </c>
      <c r="H4173" s="14" t="s">
        <v>8164</v>
      </c>
      <c r="I4173" s="14" t="s">
        <v>8153</v>
      </c>
      <c r="J4173" s="14" t="s">
        <v>8153</v>
      </c>
    </row>
    <row r="4174" spans="1:10" x14ac:dyDescent="0.2">
      <c r="A4174" s="14">
        <v>20251031</v>
      </c>
      <c r="B4174" s="15">
        <v>9401</v>
      </c>
      <c r="C4174" s="14" t="s">
        <v>12407</v>
      </c>
      <c r="D4174" s="14" t="s">
        <v>12680</v>
      </c>
      <c r="E4174" s="14">
        <v>5250</v>
      </c>
      <c r="F4174" s="14" t="s">
        <v>8163</v>
      </c>
      <c r="G4174" s="14">
        <v>10</v>
      </c>
      <c r="H4174" s="14" t="s">
        <v>8164</v>
      </c>
      <c r="I4174" s="14">
        <v>4</v>
      </c>
      <c r="J4174" s="14" t="s">
        <v>8177</v>
      </c>
    </row>
    <row r="4175" spans="1:10" x14ac:dyDescent="0.2">
      <c r="A4175" s="14">
        <v>20251031</v>
      </c>
      <c r="B4175" s="15">
        <v>9404</v>
      </c>
      <c r="C4175" s="14" t="s">
        <v>12408</v>
      </c>
      <c r="D4175" s="14" t="s">
        <v>12680</v>
      </c>
      <c r="E4175" s="14">
        <v>5250</v>
      </c>
      <c r="F4175" s="14" t="s">
        <v>8163</v>
      </c>
      <c r="G4175" s="14">
        <v>10</v>
      </c>
      <c r="H4175" s="14" t="s">
        <v>8164</v>
      </c>
      <c r="I4175" s="14">
        <v>4</v>
      </c>
      <c r="J4175" s="14" t="s">
        <v>8177</v>
      </c>
    </row>
    <row r="4176" spans="1:10" x14ac:dyDescent="0.2">
      <c r="A4176" s="14">
        <v>20251031</v>
      </c>
      <c r="B4176" s="15">
        <v>9405</v>
      </c>
      <c r="C4176" s="14" t="s">
        <v>12409</v>
      </c>
      <c r="D4176" s="14" t="s">
        <v>12680</v>
      </c>
      <c r="E4176" s="14">
        <v>5250</v>
      </c>
      <c r="F4176" s="14" t="s">
        <v>8163</v>
      </c>
      <c r="G4176" s="14">
        <v>10</v>
      </c>
      <c r="H4176" s="14" t="s">
        <v>8164</v>
      </c>
      <c r="I4176" s="14">
        <v>7</v>
      </c>
      <c r="J4176" s="14" t="s">
        <v>8203</v>
      </c>
    </row>
    <row r="4177" spans="1:10" x14ac:dyDescent="0.2">
      <c r="A4177" s="14">
        <v>20251031</v>
      </c>
      <c r="B4177" s="15">
        <v>9408</v>
      </c>
      <c r="C4177" s="14" t="s">
        <v>12410</v>
      </c>
      <c r="D4177" s="14" t="s">
        <v>12682</v>
      </c>
      <c r="E4177" s="14">
        <v>5250</v>
      </c>
      <c r="F4177" s="14" t="s">
        <v>8163</v>
      </c>
      <c r="G4177" s="14">
        <v>10</v>
      </c>
      <c r="H4177" s="14" t="s">
        <v>8164</v>
      </c>
      <c r="I4177" s="14" t="s">
        <v>8153</v>
      </c>
      <c r="J4177" s="14" t="s">
        <v>8153</v>
      </c>
    </row>
    <row r="4178" spans="1:10" x14ac:dyDescent="0.2">
      <c r="A4178" s="14">
        <v>20251031</v>
      </c>
      <c r="B4178" s="15">
        <v>9409</v>
      </c>
      <c r="C4178" s="14" t="s">
        <v>12411</v>
      </c>
      <c r="D4178" s="14" t="s">
        <v>12680</v>
      </c>
      <c r="E4178" s="14">
        <v>5250</v>
      </c>
      <c r="F4178" s="14" t="s">
        <v>8163</v>
      </c>
      <c r="G4178" s="14">
        <v>10</v>
      </c>
      <c r="H4178" s="14" t="s">
        <v>8164</v>
      </c>
      <c r="I4178" s="14">
        <v>6</v>
      </c>
      <c r="J4178" s="14" t="s">
        <v>8150</v>
      </c>
    </row>
    <row r="4179" spans="1:10" x14ac:dyDescent="0.2">
      <c r="A4179" s="14">
        <v>20251031</v>
      </c>
      <c r="B4179" s="15">
        <v>9412</v>
      </c>
      <c r="C4179" s="14" t="s">
        <v>12412</v>
      </c>
      <c r="D4179" s="14" t="s">
        <v>12680</v>
      </c>
      <c r="E4179" s="14">
        <v>5250</v>
      </c>
      <c r="F4179" s="14" t="s">
        <v>8163</v>
      </c>
      <c r="G4179" s="14">
        <v>10</v>
      </c>
      <c r="H4179" s="14" t="s">
        <v>8164</v>
      </c>
      <c r="I4179" s="14">
        <v>6</v>
      </c>
      <c r="J4179" s="14" t="s">
        <v>8150</v>
      </c>
    </row>
    <row r="4180" spans="1:10" x14ac:dyDescent="0.2">
      <c r="A4180" s="14">
        <v>20251031</v>
      </c>
      <c r="B4180" s="15">
        <v>9413</v>
      </c>
      <c r="C4180" s="14" t="s">
        <v>12413</v>
      </c>
      <c r="D4180" s="14" t="s">
        <v>12680</v>
      </c>
      <c r="E4180" s="14">
        <v>5250</v>
      </c>
      <c r="F4180" s="14" t="s">
        <v>8163</v>
      </c>
      <c r="G4180" s="14">
        <v>10</v>
      </c>
      <c r="H4180" s="14" t="s">
        <v>8164</v>
      </c>
      <c r="I4180" s="14">
        <v>6</v>
      </c>
      <c r="J4180" s="14" t="s">
        <v>8150</v>
      </c>
    </row>
    <row r="4181" spans="1:10" x14ac:dyDescent="0.2">
      <c r="A4181" s="14">
        <v>20251031</v>
      </c>
      <c r="B4181" s="15">
        <v>9414</v>
      </c>
      <c r="C4181" s="14" t="s">
        <v>12414</v>
      </c>
      <c r="D4181" s="14" t="s">
        <v>12682</v>
      </c>
      <c r="E4181" s="14">
        <v>5250</v>
      </c>
      <c r="F4181" s="14" t="s">
        <v>8163</v>
      </c>
      <c r="G4181" s="14">
        <v>10</v>
      </c>
      <c r="H4181" s="14" t="s">
        <v>8164</v>
      </c>
      <c r="I4181" s="14" t="s">
        <v>8153</v>
      </c>
      <c r="J4181" s="14" t="s">
        <v>8153</v>
      </c>
    </row>
    <row r="4182" spans="1:10" x14ac:dyDescent="0.2">
      <c r="A4182" s="14">
        <v>20251031</v>
      </c>
      <c r="B4182" s="15">
        <v>9416</v>
      </c>
      <c r="C4182" s="14" t="s">
        <v>12415</v>
      </c>
      <c r="D4182" s="14" t="s">
        <v>12680</v>
      </c>
      <c r="E4182" s="14">
        <v>5250</v>
      </c>
      <c r="F4182" s="14" t="s">
        <v>8163</v>
      </c>
      <c r="G4182" s="14">
        <v>10</v>
      </c>
      <c r="H4182" s="14" t="s">
        <v>8164</v>
      </c>
      <c r="I4182" s="14">
        <v>6</v>
      </c>
      <c r="J4182" s="14" t="s">
        <v>8150</v>
      </c>
    </row>
    <row r="4183" spans="1:10" x14ac:dyDescent="0.2">
      <c r="A4183" s="14">
        <v>20251031</v>
      </c>
      <c r="B4183" s="15">
        <v>9417</v>
      </c>
      <c r="C4183" s="14" t="s">
        <v>12416</v>
      </c>
      <c r="D4183" s="14" t="s">
        <v>12682</v>
      </c>
      <c r="E4183" s="14">
        <v>5250</v>
      </c>
      <c r="F4183" s="14" t="s">
        <v>8163</v>
      </c>
      <c r="G4183" s="14">
        <v>10</v>
      </c>
      <c r="H4183" s="14" t="s">
        <v>8164</v>
      </c>
      <c r="I4183" s="14" t="s">
        <v>8153</v>
      </c>
      <c r="J4183" s="14" t="s">
        <v>8153</v>
      </c>
    </row>
    <row r="4184" spans="1:10" x14ac:dyDescent="0.2">
      <c r="A4184" s="14">
        <v>20251031</v>
      </c>
      <c r="B4184" s="15">
        <v>9418</v>
      </c>
      <c r="C4184" s="14" t="s">
        <v>12417</v>
      </c>
      <c r="D4184" s="14" t="s">
        <v>12680</v>
      </c>
      <c r="E4184" s="14">
        <v>5250</v>
      </c>
      <c r="F4184" s="14" t="s">
        <v>8163</v>
      </c>
      <c r="G4184" s="14">
        <v>10</v>
      </c>
      <c r="H4184" s="14" t="s">
        <v>8164</v>
      </c>
      <c r="I4184" s="14">
        <v>6</v>
      </c>
      <c r="J4184" s="14" t="s">
        <v>8150</v>
      </c>
    </row>
    <row r="4185" spans="1:10" x14ac:dyDescent="0.2">
      <c r="A4185" s="14">
        <v>20251031</v>
      </c>
      <c r="B4185" s="15">
        <v>9419</v>
      </c>
      <c r="C4185" s="14" t="s">
        <v>12418</v>
      </c>
      <c r="D4185" s="14" t="s">
        <v>12682</v>
      </c>
      <c r="E4185" s="14">
        <v>5250</v>
      </c>
      <c r="F4185" s="14" t="s">
        <v>8163</v>
      </c>
      <c r="G4185" s="14">
        <v>10</v>
      </c>
      <c r="H4185" s="14" t="s">
        <v>8164</v>
      </c>
      <c r="I4185" s="14" t="s">
        <v>8153</v>
      </c>
      <c r="J4185" s="14" t="s">
        <v>8153</v>
      </c>
    </row>
    <row r="4186" spans="1:10" x14ac:dyDescent="0.2">
      <c r="A4186" s="14">
        <v>20251031</v>
      </c>
      <c r="B4186" s="15">
        <v>9421</v>
      </c>
      <c r="C4186" s="14" t="s">
        <v>12419</v>
      </c>
      <c r="D4186" s="14" t="s">
        <v>12682</v>
      </c>
      <c r="E4186" s="14">
        <v>5250</v>
      </c>
      <c r="F4186" s="14" t="s">
        <v>8163</v>
      </c>
      <c r="G4186" s="14">
        <v>10</v>
      </c>
      <c r="H4186" s="14" t="s">
        <v>8164</v>
      </c>
      <c r="I4186" s="14" t="s">
        <v>8153</v>
      </c>
      <c r="J4186" s="14" t="s">
        <v>8153</v>
      </c>
    </row>
    <row r="4187" spans="1:10" x14ac:dyDescent="0.2">
      <c r="A4187" s="14">
        <v>20251031</v>
      </c>
      <c r="B4187" s="15">
        <v>9423</v>
      </c>
      <c r="C4187" s="14" t="s">
        <v>12420</v>
      </c>
      <c r="D4187" s="14" t="s">
        <v>12682</v>
      </c>
      <c r="E4187" s="14">
        <v>5250</v>
      </c>
      <c r="F4187" s="14" t="s">
        <v>8163</v>
      </c>
      <c r="G4187" s="14">
        <v>10</v>
      </c>
      <c r="H4187" s="14" t="s">
        <v>8164</v>
      </c>
      <c r="I4187" s="14" t="s">
        <v>8153</v>
      </c>
      <c r="J4187" s="14" t="s">
        <v>8153</v>
      </c>
    </row>
    <row r="4188" spans="1:10" x14ac:dyDescent="0.2">
      <c r="A4188" s="14">
        <v>20251031</v>
      </c>
      <c r="B4188" s="15">
        <v>9424</v>
      </c>
      <c r="C4188" s="14" t="s">
        <v>12421</v>
      </c>
      <c r="D4188" s="14" t="s">
        <v>12680</v>
      </c>
      <c r="E4188" s="14">
        <v>5250</v>
      </c>
      <c r="F4188" s="14" t="s">
        <v>8163</v>
      </c>
      <c r="G4188" s="14">
        <v>10</v>
      </c>
      <c r="H4188" s="14" t="s">
        <v>8164</v>
      </c>
      <c r="I4188" s="14">
        <v>7</v>
      </c>
      <c r="J4188" s="14" t="s">
        <v>8203</v>
      </c>
    </row>
    <row r="4189" spans="1:10" x14ac:dyDescent="0.2">
      <c r="A4189" s="14">
        <v>20251031</v>
      </c>
      <c r="B4189" s="15">
        <v>9425</v>
      </c>
      <c r="C4189" s="14" t="s">
        <v>12422</v>
      </c>
      <c r="D4189" s="14" t="s">
        <v>12682</v>
      </c>
      <c r="E4189" s="14">
        <v>5250</v>
      </c>
      <c r="F4189" s="14" t="s">
        <v>8163</v>
      </c>
      <c r="G4189" s="14">
        <v>10</v>
      </c>
      <c r="H4189" s="14" t="s">
        <v>8164</v>
      </c>
      <c r="I4189" s="14" t="s">
        <v>8153</v>
      </c>
      <c r="J4189" s="14" t="s">
        <v>8153</v>
      </c>
    </row>
    <row r="4190" spans="1:10" x14ac:dyDescent="0.2">
      <c r="A4190" s="14">
        <v>20251031</v>
      </c>
      <c r="B4190" s="15">
        <v>9428</v>
      </c>
      <c r="C4190" s="14" t="s">
        <v>12423</v>
      </c>
      <c r="D4190" s="14" t="s">
        <v>12682</v>
      </c>
      <c r="E4190" s="14">
        <v>5250</v>
      </c>
      <c r="F4190" s="14" t="s">
        <v>8163</v>
      </c>
      <c r="G4190" s="14">
        <v>10</v>
      </c>
      <c r="H4190" s="14" t="s">
        <v>8164</v>
      </c>
      <c r="I4190" s="14" t="s">
        <v>8153</v>
      </c>
      <c r="J4190" s="14" t="s">
        <v>8153</v>
      </c>
    </row>
    <row r="4191" spans="1:10" x14ac:dyDescent="0.2">
      <c r="A4191" s="14">
        <v>20251031</v>
      </c>
      <c r="B4191" s="15">
        <v>9432</v>
      </c>
      <c r="C4191" s="14" t="s">
        <v>12424</v>
      </c>
      <c r="D4191" s="14" t="s">
        <v>12680</v>
      </c>
      <c r="E4191" s="14">
        <v>5250</v>
      </c>
      <c r="F4191" s="14" t="s">
        <v>8163</v>
      </c>
      <c r="G4191" s="14">
        <v>10</v>
      </c>
      <c r="H4191" s="14" t="s">
        <v>8164</v>
      </c>
      <c r="I4191" s="14">
        <v>1</v>
      </c>
      <c r="J4191" s="14" t="s">
        <v>9161</v>
      </c>
    </row>
    <row r="4192" spans="1:10" x14ac:dyDescent="0.2">
      <c r="A4192" s="14">
        <v>20251031</v>
      </c>
      <c r="B4192" s="15">
        <v>9433</v>
      </c>
      <c r="C4192" s="14" t="s">
        <v>12425</v>
      </c>
      <c r="D4192" s="14" t="s">
        <v>12680</v>
      </c>
      <c r="E4192" s="14">
        <v>5250</v>
      </c>
      <c r="F4192" s="14" t="s">
        <v>8163</v>
      </c>
      <c r="G4192" s="14">
        <v>10</v>
      </c>
      <c r="H4192" s="14" t="s">
        <v>8164</v>
      </c>
      <c r="I4192" s="14">
        <v>1</v>
      </c>
      <c r="J4192" s="14" t="s">
        <v>9161</v>
      </c>
    </row>
    <row r="4193" spans="1:10" x14ac:dyDescent="0.2">
      <c r="A4193" s="14">
        <v>20251031</v>
      </c>
      <c r="B4193" s="15">
        <v>9434</v>
      </c>
      <c r="C4193" s="14" t="s">
        <v>12426</v>
      </c>
      <c r="D4193" s="14" t="s">
        <v>12680</v>
      </c>
      <c r="E4193" s="14">
        <v>5250</v>
      </c>
      <c r="F4193" s="14" t="s">
        <v>8163</v>
      </c>
      <c r="G4193" s="14">
        <v>10</v>
      </c>
      <c r="H4193" s="14" t="s">
        <v>8164</v>
      </c>
      <c r="I4193" s="14">
        <v>1</v>
      </c>
      <c r="J4193" s="14" t="s">
        <v>9161</v>
      </c>
    </row>
    <row r="4194" spans="1:10" x14ac:dyDescent="0.2">
      <c r="A4194" s="14">
        <v>20251031</v>
      </c>
      <c r="B4194" s="15">
        <v>94345</v>
      </c>
      <c r="C4194" s="14" t="s">
        <v>12427</v>
      </c>
      <c r="D4194" s="14" t="s">
        <v>12680</v>
      </c>
      <c r="E4194" s="14">
        <v>5250</v>
      </c>
      <c r="F4194" s="14" t="s">
        <v>8163</v>
      </c>
      <c r="G4194" s="14">
        <v>10</v>
      </c>
      <c r="H4194" s="14" t="s">
        <v>8164</v>
      </c>
      <c r="I4194" s="14" t="s">
        <v>8153</v>
      </c>
      <c r="J4194" s="14" t="s">
        <v>8153</v>
      </c>
    </row>
    <row r="4195" spans="1:10" x14ac:dyDescent="0.2">
      <c r="A4195" s="14">
        <v>20251031</v>
      </c>
      <c r="B4195" s="15">
        <v>94346</v>
      </c>
      <c r="C4195" s="14" t="s">
        <v>12428</v>
      </c>
      <c r="D4195" s="14" t="s">
        <v>12680</v>
      </c>
      <c r="E4195" s="14">
        <v>5250</v>
      </c>
      <c r="F4195" s="14" t="s">
        <v>8163</v>
      </c>
      <c r="G4195" s="14">
        <v>10</v>
      </c>
      <c r="H4195" s="14" t="s">
        <v>8164</v>
      </c>
      <c r="I4195" s="14" t="s">
        <v>8153</v>
      </c>
      <c r="J4195" s="14" t="s">
        <v>8153</v>
      </c>
    </row>
    <row r="4196" spans="1:10" x14ac:dyDescent="0.2">
      <c r="A4196" s="14">
        <v>20251031</v>
      </c>
      <c r="B4196" s="15">
        <v>9435</v>
      </c>
      <c r="C4196" s="14" t="s">
        <v>12429</v>
      </c>
      <c r="D4196" s="14" t="s">
        <v>12680</v>
      </c>
      <c r="E4196" s="14">
        <v>5250</v>
      </c>
      <c r="F4196" s="14" t="s">
        <v>8163</v>
      </c>
      <c r="G4196" s="14">
        <v>10</v>
      </c>
      <c r="H4196" s="14" t="s">
        <v>8164</v>
      </c>
      <c r="I4196" s="14">
        <v>4</v>
      </c>
      <c r="J4196" s="14" t="s">
        <v>8177</v>
      </c>
    </row>
    <row r="4197" spans="1:10" x14ac:dyDescent="0.2">
      <c r="A4197" s="14">
        <v>20251031</v>
      </c>
      <c r="B4197" s="15">
        <v>9436</v>
      </c>
      <c r="C4197" s="14" t="s">
        <v>12430</v>
      </c>
      <c r="D4197" s="14" t="s">
        <v>12682</v>
      </c>
      <c r="E4197" s="14">
        <v>5250</v>
      </c>
      <c r="F4197" s="14" t="s">
        <v>8163</v>
      </c>
      <c r="G4197" s="14">
        <v>10</v>
      </c>
      <c r="H4197" s="14" t="s">
        <v>8164</v>
      </c>
      <c r="I4197" s="14" t="s">
        <v>8153</v>
      </c>
      <c r="J4197" s="14" t="s">
        <v>8153</v>
      </c>
    </row>
    <row r="4198" spans="1:10" x14ac:dyDescent="0.2">
      <c r="A4198" s="14">
        <v>20251031</v>
      </c>
      <c r="B4198" s="15">
        <v>9438</v>
      </c>
      <c r="C4198" s="14" t="s">
        <v>12431</v>
      </c>
      <c r="D4198" s="14" t="s">
        <v>12680</v>
      </c>
      <c r="E4198" s="14">
        <v>5250</v>
      </c>
      <c r="F4198" s="14" t="s">
        <v>8163</v>
      </c>
      <c r="G4198" s="14">
        <v>10</v>
      </c>
      <c r="H4198" s="14" t="s">
        <v>8164</v>
      </c>
      <c r="I4198" s="14">
        <v>7</v>
      </c>
      <c r="J4198" s="14" t="s">
        <v>8203</v>
      </c>
    </row>
    <row r="4199" spans="1:10" x14ac:dyDescent="0.2">
      <c r="A4199" s="14">
        <v>20251031</v>
      </c>
      <c r="B4199" s="15">
        <v>9439</v>
      </c>
      <c r="C4199" s="14" t="s">
        <v>12432</v>
      </c>
      <c r="D4199" s="14" t="s">
        <v>12682</v>
      </c>
      <c r="E4199" s="14">
        <v>9050</v>
      </c>
      <c r="F4199" s="14" t="s">
        <v>8187</v>
      </c>
      <c r="G4199" s="14">
        <v>10</v>
      </c>
      <c r="H4199" s="14" t="s">
        <v>8164</v>
      </c>
      <c r="I4199" s="14" t="s">
        <v>8153</v>
      </c>
      <c r="J4199" s="14" t="s">
        <v>8153</v>
      </c>
    </row>
    <row r="4200" spans="1:10" x14ac:dyDescent="0.2">
      <c r="A4200" s="14">
        <v>20251031</v>
      </c>
      <c r="B4200" s="15">
        <v>9441</v>
      </c>
      <c r="C4200" s="14" t="s">
        <v>12433</v>
      </c>
      <c r="D4200" s="14" t="s">
        <v>12682</v>
      </c>
      <c r="E4200" s="14">
        <v>5250</v>
      </c>
      <c r="F4200" s="14" t="s">
        <v>8163</v>
      </c>
      <c r="G4200" s="14">
        <v>10</v>
      </c>
      <c r="H4200" s="14" t="s">
        <v>8164</v>
      </c>
      <c r="I4200" s="14" t="s">
        <v>8153</v>
      </c>
      <c r="J4200" s="14" t="s">
        <v>8153</v>
      </c>
    </row>
    <row r="4201" spans="1:10" x14ac:dyDescent="0.2">
      <c r="A4201" s="14">
        <v>20251031</v>
      </c>
      <c r="B4201" s="15">
        <v>9444</v>
      </c>
      <c r="C4201" s="14" t="s">
        <v>12434</v>
      </c>
      <c r="D4201" s="14" t="s">
        <v>12682</v>
      </c>
      <c r="E4201" s="14">
        <v>5250</v>
      </c>
      <c r="F4201" s="14" t="s">
        <v>8163</v>
      </c>
      <c r="G4201" s="14">
        <v>10</v>
      </c>
      <c r="H4201" s="14" t="s">
        <v>8164</v>
      </c>
      <c r="I4201" s="14" t="s">
        <v>8153</v>
      </c>
      <c r="J4201" s="14" t="s">
        <v>8153</v>
      </c>
    </row>
    <row r="4202" spans="1:10" x14ac:dyDescent="0.2">
      <c r="A4202" s="14">
        <v>20251031</v>
      </c>
      <c r="B4202" s="15">
        <v>9445</v>
      </c>
      <c r="C4202" s="14" t="s">
        <v>12435</v>
      </c>
      <c r="D4202" s="14" t="s">
        <v>12682</v>
      </c>
      <c r="E4202" s="14">
        <v>5250</v>
      </c>
      <c r="F4202" s="14" t="s">
        <v>8163</v>
      </c>
      <c r="G4202" s="14">
        <v>10</v>
      </c>
      <c r="H4202" s="14" t="s">
        <v>8164</v>
      </c>
      <c r="I4202" s="14" t="s">
        <v>8153</v>
      </c>
      <c r="J4202" s="14" t="s">
        <v>8153</v>
      </c>
    </row>
    <row r="4203" spans="1:10" x14ac:dyDescent="0.2">
      <c r="A4203" s="14">
        <v>20251031</v>
      </c>
      <c r="B4203" s="15">
        <v>9446</v>
      </c>
      <c r="C4203" s="14" t="s">
        <v>12436</v>
      </c>
      <c r="D4203" s="14" t="s">
        <v>12682</v>
      </c>
      <c r="E4203" s="14">
        <v>5250</v>
      </c>
      <c r="F4203" s="14" t="s">
        <v>8163</v>
      </c>
      <c r="G4203" s="14">
        <v>10</v>
      </c>
      <c r="H4203" s="14" t="s">
        <v>8164</v>
      </c>
      <c r="I4203" s="14" t="s">
        <v>8153</v>
      </c>
      <c r="J4203" s="14" t="s">
        <v>8153</v>
      </c>
    </row>
    <row r="4204" spans="1:10" x14ac:dyDescent="0.2">
      <c r="A4204" s="14">
        <v>20251031</v>
      </c>
      <c r="B4204" s="15">
        <v>9449</v>
      </c>
      <c r="C4204" s="14" t="s">
        <v>12437</v>
      </c>
      <c r="D4204" s="14" t="s">
        <v>12680</v>
      </c>
      <c r="E4204" s="14">
        <v>5250</v>
      </c>
      <c r="F4204" s="14" t="s">
        <v>8163</v>
      </c>
      <c r="G4204" s="14">
        <v>10</v>
      </c>
      <c r="H4204" s="14" t="s">
        <v>8164</v>
      </c>
      <c r="I4204" s="14">
        <v>4</v>
      </c>
      <c r="J4204" s="14" t="s">
        <v>8177</v>
      </c>
    </row>
    <row r="4205" spans="1:10" x14ac:dyDescent="0.2">
      <c r="A4205" s="14">
        <v>20251031</v>
      </c>
      <c r="B4205" s="15">
        <v>9450</v>
      </c>
      <c r="C4205" s="14" t="s">
        <v>12438</v>
      </c>
      <c r="D4205" s="14" t="s">
        <v>12682</v>
      </c>
      <c r="E4205" s="14">
        <v>5250</v>
      </c>
      <c r="F4205" s="14" t="s">
        <v>8163</v>
      </c>
      <c r="G4205" s="14">
        <v>10</v>
      </c>
      <c r="H4205" s="14" t="s">
        <v>8164</v>
      </c>
      <c r="I4205" s="14">
        <v>7</v>
      </c>
      <c r="J4205" s="14" t="s">
        <v>8203</v>
      </c>
    </row>
    <row r="4206" spans="1:10" x14ac:dyDescent="0.2">
      <c r="A4206" s="14">
        <v>20251031</v>
      </c>
      <c r="B4206" s="15">
        <v>9466</v>
      </c>
      <c r="C4206" s="14" t="s">
        <v>12439</v>
      </c>
      <c r="D4206" s="14" t="s">
        <v>12682</v>
      </c>
      <c r="E4206" s="14">
        <v>5250</v>
      </c>
      <c r="F4206" s="14" t="s">
        <v>8163</v>
      </c>
      <c r="G4206" s="14">
        <v>10</v>
      </c>
      <c r="H4206" s="14" t="s">
        <v>8164</v>
      </c>
      <c r="I4206" s="14" t="s">
        <v>8153</v>
      </c>
      <c r="J4206" s="14" t="s">
        <v>8153</v>
      </c>
    </row>
    <row r="4207" spans="1:10" x14ac:dyDescent="0.2">
      <c r="A4207" s="14">
        <v>20251031</v>
      </c>
      <c r="B4207" s="15">
        <v>9467</v>
      </c>
      <c r="C4207" s="14" t="s">
        <v>12440</v>
      </c>
      <c r="D4207" s="14" t="s">
        <v>12681</v>
      </c>
      <c r="E4207" s="14">
        <v>5250</v>
      </c>
      <c r="F4207" s="14" t="s">
        <v>8163</v>
      </c>
      <c r="G4207" s="14">
        <v>10</v>
      </c>
      <c r="H4207" s="14" t="s">
        <v>8164</v>
      </c>
      <c r="I4207" s="14" t="s">
        <v>8153</v>
      </c>
      <c r="J4207" s="14" t="s">
        <v>8153</v>
      </c>
    </row>
    <row r="4208" spans="1:10" x14ac:dyDescent="0.2">
      <c r="A4208" s="14">
        <v>20251031</v>
      </c>
      <c r="B4208" s="15">
        <v>9468</v>
      </c>
      <c r="C4208" s="14" t="s">
        <v>12441</v>
      </c>
      <c r="D4208" s="14" t="s">
        <v>12680</v>
      </c>
      <c r="E4208" s="14">
        <v>5250</v>
      </c>
      <c r="F4208" s="14" t="s">
        <v>8163</v>
      </c>
      <c r="G4208" s="14">
        <v>10</v>
      </c>
      <c r="H4208" s="14" t="s">
        <v>8164</v>
      </c>
      <c r="I4208" s="14">
        <v>4</v>
      </c>
      <c r="J4208" s="14" t="s">
        <v>8177</v>
      </c>
    </row>
    <row r="4209" spans="1:10" x14ac:dyDescent="0.2">
      <c r="A4209" s="14">
        <v>20251031</v>
      </c>
      <c r="B4209" s="15">
        <v>9470</v>
      </c>
      <c r="C4209" s="14" t="s">
        <v>12442</v>
      </c>
      <c r="D4209" s="14" t="s">
        <v>12680</v>
      </c>
      <c r="E4209" s="14">
        <v>5250</v>
      </c>
      <c r="F4209" s="14" t="s">
        <v>8163</v>
      </c>
      <c r="G4209" s="14">
        <v>10</v>
      </c>
      <c r="H4209" s="14" t="s">
        <v>8164</v>
      </c>
      <c r="I4209" s="14">
        <v>7</v>
      </c>
      <c r="J4209" s="14" t="s">
        <v>8203</v>
      </c>
    </row>
    <row r="4210" spans="1:10" x14ac:dyDescent="0.2">
      <c r="A4210" s="14">
        <v>20251031</v>
      </c>
      <c r="B4210" s="15">
        <v>9474</v>
      </c>
      <c r="C4210" s="14" t="s">
        <v>12443</v>
      </c>
      <c r="D4210" s="14" t="s">
        <v>12680</v>
      </c>
      <c r="E4210" s="14">
        <v>5250</v>
      </c>
      <c r="F4210" s="14" t="s">
        <v>8163</v>
      </c>
      <c r="G4210" s="14">
        <v>10</v>
      </c>
      <c r="H4210" s="14" t="s">
        <v>8164</v>
      </c>
      <c r="I4210" s="14">
        <v>7</v>
      </c>
      <c r="J4210" s="14" t="s">
        <v>8203</v>
      </c>
    </row>
    <row r="4211" spans="1:10" x14ac:dyDescent="0.2">
      <c r="A4211" s="14">
        <v>20251031</v>
      </c>
      <c r="B4211" s="15">
        <v>9475</v>
      </c>
      <c r="C4211" s="14" t="s">
        <v>12444</v>
      </c>
      <c r="D4211" s="14" t="s">
        <v>12682</v>
      </c>
      <c r="E4211" s="14">
        <v>5250</v>
      </c>
      <c r="F4211" s="14" t="s">
        <v>8163</v>
      </c>
      <c r="G4211" s="14">
        <v>10</v>
      </c>
      <c r="H4211" s="14" t="s">
        <v>8164</v>
      </c>
      <c r="I4211" s="14" t="s">
        <v>8153</v>
      </c>
      <c r="J4211" s="14" t="s">
        <v>8153</v>
      </c>
    </row>
    <row r="4212" spans="1:10" x14ac:dyDescent="0.2">
      <c r="A4212" s="14">
        <v>20251031</v>
      </c>
      <c r="B4212" s="15">
        <v>9476</v>
      </c>
      <c r="C4212" s="14" t="s">
        <v>12445</v>
      </c>
      <c r="D4212" s="14" t="s">
        <v>12682</v>
      </c>
      <c r="E4212" s="14">
        <v>5250</v>
      </c>
      <c r="F4212" s="14" t="s">
        <v>8163</v>
      </c>
      <c r="G4212" s="14">
        <v>10</v>
      </c>
      <c r="H4212" s="14" t="s">
        <v>8164</v>
      </c>
      <c r="I4212" s="14" t="s">
        <v>8153</v>
      </c>
      <c r="J4212" s="14" t="s">
        <v>8153</v>
      </c>
    </row>
    <row r="4213" spans="1:10" x14ac:dyDescent="0.2">
      <c r="A4213" s="14">
        <v>20251031</v>
      </c>
      <c r="B4213" s="15">
        <v>9478</v>
      </c>
      <c r="C4213" s="14" t="s">
        <v>12446</v>
      </c>
      <c r="D4213" s="14" t="s">
        <v>12682</v>
      </c>
      <c r="E4213" s="14">
        <v>5250</v>
      </c>
      <c r="F4213" s="14" t="s">
        <v>8163</v>
      </c>
      <c r="G4213" s="14">
        <v>10</v>
      </c>
      <c r="H4213" s="14" t="s">
        <v>8164</v>
      </c>
      <c r="I4213" s="14" t="s">
        <v>8153</v>
      </c>
      <c r="J4213" s="14" t="s">
        <v>8153</v>
      </c>
    </row>
    <row r="4214" spans="1:10" x14ac:dyDescent="0.2">
      <c r="A4214" s="14">
        <v>20251031</v>
      </c>
      <c r="B4214" s="15">
        <v>9501</v>
      </c>
      <c r="C4214" s="14" t="s">
        <v>12447</v>
      </c>
      <c r="D4214" s="14" t="s">
        <v>12680</v>
      </c>
      <c r="E4214" s="14">
        <v>4050</v>
      </c>
      <c r="F4214" s="14" t="s">
        <v>8442</v>
      </c>
      <c r="G4214" s="14">
        <v>11</v>
      </c>
      <c r="H4214" s="14" t="s">
        <v>8443</v>
      </c>
      <c r="I4214" s="14">
        <v>4</v>
      </c>
      <c r="J4214" s="14" t="s">
        <v>8177</v>
      </c>
    </row>
    <row r="4215" spans="1:10" x14ac:dyDescent="0.2">
      <c r="A4215" s="14">
        <v>20251031</v>
      </c>
      <c r="B4215" s="15">
        <v>9502</v>
      </c>
      <c r="C4215" s="14" t="s">
        <v>12448</v>
      </c>
      <c r="D4215" s="14" t="s">
        <v>12680</v>
      </c>
      <c r="E4215" s="14">
        <v>4050</v>
      </c>
      <c r="F4215" s="14" t="s">
        <v>8442</v>
      </c>
      <c r="G4215" s="14">
        <v>11</v>
      </c>
      <c r="H4215" s="14" t="s">
        <v>8443</v>
      </c>
      <c r="I4215" s="14">
        <v>4</v>
      </c>
      <c r="J4215" s="14" t="s">
        <v>8177</v>
      </c>
    </row>
    <row r="4216" spans="1:10" x14ac:dyDescent="0.2">
      <c r="A4216" s="14">
        <v>20251031</v>
      </c>
      <c r="B4216" s="15">
        <v>9503</v>
      </c>
      <c r="C4216" s="14" t="s">
        <v>12449</v>
      </c>
      <c r="D4216" s="14" t="s">
        <v>12680</v>
      </c>
      <c r="E4216" s="14">
        <v>4050</v>
      </c>
      <c r="F4216" s="14" t="s">
        <v>8442</v>
      </c>
      <c r="G4216" s="14">
        <v>11</v>
      </c>
      <c r="H4216" s="14" t="s">
        <v>8443</v>
      </c>
      <c r="I4216" s="14">
        <v>4</v>
      </c>
      <c r="J4216" s="14" t="s">
        <v>8177</v>
      </c>
    </row>
    <row r="4217" spans="1:10" x14ac:dyDescent="0.2">
      <c r="A4217" s="14">
        <v>20251031</v>
      </c>
      <c r="B4217" s="15">
        <v>9504</v>
      </c>
      <c r="C4217" s="14" t="s">
        <v>12450</v>
      </c>
      <c r="D4217" s="14" t="s">
        <v>12680</v>
      </c>
      <c r="E4217" s="14">
        <v>4050</v>
      </c>
      <c r="F4217" s="14" t="s">
        <v>8442</v>
      </c>
      <c r="G4217" s="14">
        <v>11</v>
      </c>
      <c r="H4217" s="14" t="s">
        <v>8443</v>
      </c>
      <c r="I4217" s="14">
        <v>4</v>
      </c>
      <c r="J4217" s="14" t="s">
        <v>8177</v>
      </c>
    </row>
    <row r="4218" spans="1:10" x14ac:dyDescent="0.2">
      <c r="A4218" s="14">
        <v>20251031</v>
      </c>
      <c r="B4218" s="15">
        <v>9505</v>
      </c>
      <c r="C4218" s="14" t="s">
        <v>12451</v>
      </c>
      <c r="D4218" s="14" t="s">
        <v>12680</v>
      </c>
      <c r="E4218" s="14">
        <v>4050</v>
      </c>
      <c r="F4218" s="14" t="s">
        <v>8442</v>
      </c>
      <c r="G4218" s="14">
        <v>11</v>
      </c>
      <c r="H4218" s="14" t="s">
        <v>8443</v>
      </c>
      <c r="I4218" s="14">
        <v>4</v>
      </c>
      <c r="J4218" s="14" t="s">
        <v>8177</v>
      </c>
    </row>
    <row r="4219" spans="1:10" x14ac:dyDescent="0.2">
      <c r="A4219" s="14">
        <v>20251031</v>
      </c>
      <c r="B4219" s="15">
        <v>9506</v>
      </c>
      <c r="C4219" s="14" t="s">
        <v>12452</v>
      </c>
      <c r="D4219" s="14" t="s">
        <v>12680</v>
      </c>
      <c r="E4219" s="14">
        <v>4050</v>
      </c>
      <c r="F4219" s="14" t="s">
        <v>8442</v>
      </c>
      <c r="G4219" s="14">
        <v>11</v>
      </c>
      <c r="H4219" s="14" t="s">
        <v>8443</v>
      </c>
      <c r="I4219" s="14">
        <v>4</v>
      </c>
      <c r="J4219" s="14" t="s">
        <v>8177</v>
      </c>
    </row>
    <row r="4220" spans="1:10" x14ac:dyDescent="0.2">
      <c r="A4220" s="14">
        <v>20251031</v>
      </c>
      <c r="B4220" s="15">
        <v>9507</v>
      </c>
      <c r="C4220" s="14" t="s">
        <v>12453</v>
      </c>
      <c r="D4220" s="14" t="s">
        <v>12680</v>
      </c>
      <c r="E4220" s="14">
        <v>4050</v>
      </c>
      <c r="F4220" s="14" t="s">
        <v>8442</v>
      </c>
      <c r="G4220" s="14">
        <v>11</v>
      </c>
      <c r="H4220" s="14" t="s">
        <v>8443</v>
      </c>
      <c r="I4220" s="14">
        <v>4</v>
      </c>
      <c r="J4220" s="14" t="s">
        <v>8177</v>
      </c>
    </row>
    <row r="4221" spans="1:10" x14ac:dyDescent="0.2">
      <c r="A4221" s="14">
        <v>20251031</v>
      </c>
      <c r="B4221" s="15">
        <v>9508</v>
      </c>
      <c r="C4221" s="14" t="s">
        <v>12454</v>
      </c>
      <c r="D4221" s="14" t="s">
        <v>12680</v>
      </c>
      <c r="E4221" s="14">
        <v>4050</v>
      </c>
      <c r="F4221" s="14" t="s">
        <v>8442</v>
      </c>
      <c r="G4221" s="14">
        <v>11</v>
      </c>
      <c r="H4221" s="14" t="s">
        <v>8443</v>
      </c>
      <c r="I4221" s="14">
        <v>4</v>
      </c>
      <c r="J4221" s="14" t="s">
        <v>8177</v>
      </c>
    </row>
    <row r="4222" spans="1:10" x14ac:dyDescent="0.2">
      <c r="A4222" s="14">
        <v>20251031</v>
      </c>
      <c r="B4222" s="15">
        <v>9509</v>
      </c>
      <c r="C4222" s="14" t="s">
        <v>12455</v>
      </c>
      <c r="D4222" s="14" t="s">
        <v>12680</v>
      </c>
      <c r="E4222" s="14">
        <v>4050</v>
      </c>
      <c r="F4222" s="14" t="s">
        <v>8442</v>
      </c>
      <c r="G4222" s="14">
        <v>11</v>
      </c>
      <c r="H4222" s="14" t="s">
        <v>8443</v>
      </c>
      <c r="I4222" s="14">
        <v>4</v>
      </c>
      <c r="J4222" s="14" t="s">
        <v>8177</v>
      </c>
    </row>
    <row r="4223" spans="1:10" x14ac:dyDescent="0.2">
      <c r="A4223" s="14">
        <v>20251031</v>
      </c>
      <c r="B4223" s="15">
        <v>9511</v>
      </c>
      <c r="C4223" s="14" t="s">
        <v>12456</v>
      </c>
      <c r="D4223" s="14" t="s">
        <v>12680</v>
      </c>
      <c r="E4223" s="14">
        <v>4050</v>
      </c>
      <c r="F4223" s="14" t="s">
        <v>8442</v>
      </c>
      <c r="G4223" s="14">
        <v>11</v>
      </c>
      <c r="H4223" s="14" t="s">
        <v>8443</v>
      </c>
      <c r="I4223" s="14">
        <v>6</v>
      </c>
      <c r="J4223" s="14" t="s">
        <v>8150</v>
      </c>
    </row>
    <row r="4224" spans="1:10" x14ac:dyDescent="0.2">
      <c r="A4224" s="14">
        <v>20251031</v>
      </c>
      <c r="B4224" s="15">
        <v>9513</v>
      </c>
      <c r="C4224" s="14" t="s">
        <v>12457</v>
      </c>
      <c r="D4224" s="14" t="s">
        <v>12680</v>
      </c>
      <c r="E4224" s="14">
        <v>4050</v>
      </c>
      <c r="F4224" s="14" t="s">
        <v>8442</v>
      </c>
      <c r="G4224" s="14">
        <v>11</v>
      </c>
      <c r="H4224" s="14" t="s">
        <v>8443</v>
      </c>
      <c r="I4224" s="14">
        <v>4</v>
      </c>
      <c r="J4224" s="14" t="s">
        <v>8177</v>
      </c>
    </row>
    <row r="4225" spans="1:10" x14ac:dyDescent="0.2">
      <c r="A4225" s="14">
        <v>20251031</v>
      </c>
      <c r="B4225" s="15">
        <v>9514</v>
      </c>
      <c r="C4225" s="14" t="s">
        <v>12458</v>
      </c>
      <c r="D4225" s="14" t="s">
        <v>12682</v>
      </c>
      <c r="E4225" s="14">
        <v>4050</v>
      </c>
      <c r="F4225" s="14" t="s">
        <v>8442</v>
      </c>
      <c r="G4225" s="14">
        <v>11</v>
      </c>
      <c r="H4225" s="14" t="s">
        <v>8443</v>
      </c>
      <c r="I4225" s="14">
        <v>7</v>
      </c>
      <c r="J4225" s="14" t="s">
        <v>8203</v>
      </c>
    </row>
    <row r="4226" spans="1:10" x14ac:dyDescent="0.2">
      <c r="A4226" s="14">
        <v>20251031</v>
      </c>
      <c r="B4226" s="15">
        <v>9517</v>
      </c>
      <c r="C4226" s="14" t="s">
        <v>12459</v>
      </c>
      <c r="D4226" s="14" t="s">
        <v>12680</v>
      </c>
      <c r="E4226" s="14">
        <v>4050</v>
      </c>
      <c r="F4226" s="14" t="s">
        <v>8442</v>
      </c>
      <c r="G4226" s="14">
        <v>11</v>
      </c>
      <c r="H4226" s="14" t="s">
        <v>8443</v>
      </c>
      <c r="I4226" s="14">
        <v>7</v>
      </c>
      <c r="J4226" s="14" t="s">
        <v>8203</v>
      </c>
    </row>
    <row r="4227" spans="1:10" x14ac:dyDescent="0.2">
      <c r="A4227" s="14">
        <v>20251031</v>
      </c>
      <c r="B4227" s="15">
        <v>9519</v>
      </c>
      <c r="C4227" s="14" t="s">
        <v>12460</v>
      </c>
      <c r="D4227" s="14" t="s">
        <v>12680</v>
      </c>
      <c r="E4227" s="14">
        <v>4050</v>
      </c>
      <c r="F4227" s="14" t="s">
        <v>8442</v>
      </c>
      <c r="G4227" s="14">
        <v>11</v>
      </c>
      <c r="H4227" s="14" t="s">
        <v>8443</v>
      </c>
      <c r="I4227" s="14">
        <v>6</v>
      </c>
      <c r="J4227" s="14" t="s">
        <v>8150</v>
      </c>
    </row>
    <row r="4228" spans="1:10" x14ac:dyDescent="0.2">
      <c r="A4228" s="14">
        <v>20251031</v>
      </c>
      <c r="B4228" s="15">
        <v>9531</v>
      </c>
      <c r="C4228" s="14" t="s">
        <v>12461</v>
      </c>
      <c r="D4228" s="14" t="s">
        <v>12680</v>
      </c>
      <c r="E4228" s="14">
        <v>4050</v>
      </c>
      <c r="F4228" s="14" t="s">
        <v>8442</v>
      </c>
      <c r="G4228" s="14">
        <v>11</v>
      </c>
      <c r="H4228" s="14" t="s">
        <v>8443</v>
      </c>
      <c r="I4228" s="14">
        <v>4</v>
      </c>
      <c r="J4228" s="14" t="s">
        <v>8177</v>
      </c>
    </row>
    <row r="4229" spans="1:10" x14ac:dyDescent="0.2">
      <c r="A4229" s="14">
        <v>20251031</v>
      </c>
      <c r="B4229" s="15">
        <v>9532</v>
      </c>
      <c r="C4229" s="14" t="s">
        <v>12462</v>
      </c>
      <c r="D4229" s="14" t="s">
        <v>12680</v>
      </c>
      <c r="E4229" s="14">
        <v>4050</v>
      </c>
      <c r="F4229" s="14" t="s">
        <v>8442</v>
      </c>
      <c r="G4229" s="14">
        <v>11</v>
      </c>
      <c r="H4229" s="14" t="s">
        <v>8443</v>
      </c>
      <c r="I4229" s="14">
        <v>4</v>
      </c>
      <c r="J4229" s="14" t="s">
        <v>8177</v>
      </c>
    </row>
    <row r="4230" spans="1:10" x14ac:dyDescent="0.2">
      <c r="A4230" s="14">
        <v>20251031</v>
      </c>
      <c r="B4230" s="15">
        <v>9533</v>
      </c>
      <c r="C4230" s="14" t="s">
        <v>12463</v>
      </c>
      <c r="D4230" s="14" t="s">
        <v>12680</v>
      </c>
      <c r="E4230" s="14">
        <v>4050</v>
      </c>
      <c r="F4230" s="14" t="s">
        <v>8442</v>
      </c>
      <c r="G4230" s="14">
        <v>11</v>
      </c>
      <c r="H4230" s="14" t="s">
        <v>8443</v>
      </c>
      <c r="I4230" s="14">
        <v>4</v>
      </c>
      <c r="J4230" s="14" t="s">
        <v>8177</v>
      </c>
    </row>
    <row r="4231" spans="1:10" x14ac:dyDescent="0.2">
      <c r="A4231" s="14">
        <v>20251031</v>
      </c>
      <c r="B4231" s="15">
        <v>9534</v>
      </c>
      <c r="C4231" s="14" t="s">
        <v>12464</v>
      </c>
      <c r="D4231" s="14" t="s">
        <v>12680</v>
      </c>
      <c r="E4231" s="14">
        <v>4050</v>
      </c>
      <c r="F4231" s="14" t="s">
        <v>8442</v>
      </c>
      <c r="G4231" s="14">
        <v>11</v>
      </c>
      <c r="H4231" s="14" t="s">
        <v>8443</v>
      </c>
      <c r="I4231" s="14">
        <v>7</v>
      </c>
      <c r="J4231" s="14" t="s">
        <v>8203</v>
      </c>
    </row>
    <row r="4232" spans="1:10" x14ac:dyDescent="0.2">
      <c r="A4232" s="14">
        <v>20251031</v>
      </c>
      <c r="B4232" s="15">
        <v>9535</v>
      </c>
      <c r="C4232" s="14" t="s">
        <v>12465</v>
      </c>
      <c r="D4232" s="14" t="s">
        <v>12680</v>
      </c>
      <c r="E4232" s="14">
        <v>4050</v>
      </c>
      <c r="F4232" s="14" t="s">
        <v>8442</v>
      </c>
      <c r="G4232" s="14">
        <v>11</v>
      </c>
      <c r="H4232" s="14" t="s">
        <v>8443</v>
      </c>
      <c r="I4232" s="14">
        <v>7</v>
      </c>
      <c r="J4232" s="14" t="s">
        <v>8203</v>
      </c>
    </row>
    <row r="4233" spans="1:10" x14ac:dyDescent="0.2">
      <c r="A4233" s="14">
        <v>20251031</v>
      </c>
      <c r="B4233" s="15">
        <v>9536</v>
      </c>
      <c r="C4233" s="14" t="s">
        <v>12466</v>
      </c>
      <c r="D4233" s="14" t="s">
        <v>12680</v>
      </c>
      <c r="E4233" s="14">
        <v>4050</v>
      </c>
      <c r="F4233" s="14" t="s">
        <v>8442</v>
      </c>
      <c r="G4233" s="14">
        <v>11</v>
      </c>
      <c r="H4233" s="14" t="s">
        <v>8443</v>
      </c>
      <c r="I4233" s="14">
        <v>7</v>
      </c>
      <c r="J4233" s="14" t="s">
        <v>8203</v>
      </c>
    </row>
    <row r="4234" spans="1:10" x14ac:dyDescent="0.2">
      <c r="A4234" s="14">
        <v>20251031</v>
      </c>
      <c r="B4234" s="15">
        <v>9537</v>
      </c>
      <c r="C4234" s="14" t="s">
        <v>12467</v>
      </c>
      <c r="D4234" s="14" t="s">
        <v>12682</v>
      </c>
      <c r="E4234" s="14">
        <v>4050</v>
      </c>
      <c r="F4234" s="14" t="s">
        <v>8442</v>
      </c>
      <c r="G4234" s="14">
        <v>11</v>
      </c>
      <c r="H4234" s="14" t="s">
        <v>8443</v>
      </c>
      <c r="I4234" s="14" t="s">
        <v>8153</v>
      </c>
      <c r="J4234" s="14" t="s">
        <v>8153</v>
      </c>
    </row>
    <row r="4235" spans="1:10" x14ac:dyDescent="0.2">
      <c r="A4235" s="14">
        <v>20251031</v>
      </c>
      <c r="B4235" s="15">
        <v>9539</v>
      </c>
      <c r="C4235" s="14" t="s">
        <v>12468</v>
      </c>
      <c r="D4235" s="14" t="s">
        <v>12682</v>
      </c>
      <c r="E4235" s="14">
        <v>4050</v>
      </c>
      <c r="F4235" s="14" t="s">
        <v>8442</v>
      </c>
      <c r="G4235" s="14">
        <v>11</v>
      </c>
      <c r="H4235" s="14" t="s">
        <v>8443</v>
      </c>
      <c r="I4235" s="14" t="s">
        <v>8153</v>
      </c>
      <c r="J4235" s="14" t="s">
        <v>8153</v>
      </c>
    </row>
    <row r="4236" spans="1:10" x14ac:dyDescent="0.2">
      <c r="A4236" s="14">
        <v>20251031</v>
      </c>
      <c r="B4236" s="15">
        <v>9543</v>
      </c>
      <c r="C4236" s="14" t="s">
        <v>12469</v>
      </c>
      <c r="D4236" s="14" t="s">
        <v>12680</v>
      </c>
      <c r="E4236" s="14">
        <v>4050</v>
      </c>
      <c r="F4236" s="14" t="s">
        <v>8442</v>
      </c>
      <c r="G4236" s="14">
        <v>11</v>
      </c>
      <c r="H4236" s="14" t="s">
        <v>8443</v>
      </c>
      <c r="I4236" s="14">
        <v>6</v>
      </c>
      <c r="J4236" s="14" t="s">
        <v>8150</v>
      </c>
    </row>
    <row r="4237" spans="1:10" x14ac:dyDescent="0.2">
      <c r="A4237" s="14">
        <v>20251031</v>
      </c>
      <c r="B4237" s="15">
        <v>9551</v>
      </c>
      <c r="C4237" s="14" t="s">
        <v>12470</v>
      </c>
      <c r="D4237" s="14" t="s">
        <v>12680</v>
      </c>
      <c r="E4237" s="14">
        <v>4050</v>
      </c>
      <c r="F4237" s="14" t="s">
        <v>8442</v>
      </c>
      <c r="G4237" s="14">
        <v>11</v>
      </c>
      <c r="H4237" s="14" t="s">
        <v>8443</v>
      </c>
      <c r="I4237" s="14">
        <v>6</v>
      </c>
      <c r="J4237" s="14" t="s">
        <v>8150</v>
      </c>
    </row>
    <row r="4238" spans="1:10" x14ac:dyDescent="0.2">
      <c r="A4238" s="14">
        <v>20251031</v>
      </c>
      <c r="B4238" s="15">
        <v>9552</v>
      </c>
      <c r="C4238" s="14" t="s">
        <v>12471</v>
      </c>
      <c r="D4238" s="14" t="s">
        <v>12680</v>
      </c>
      <c r="E4238" s="14">
        <v>9050</v>
      </c>
      <c r="F4238" s="14" t="s">
        <v>8187</v>
      </c>
      <c r="G4238" s="14">
        <v>10</v>
      </c>
      <c r="H4238" s="14" t="s">
        <v>8164</v>
      </c>
      <c r="I4238" s="14">
        <v>6</v>
      </c>
      <c r="J4238" s="14" t="s">
        <v>8150</v>
      </c>
    </row>
    <row r="4239" spans="1:10" x14ac:dyDescent="0.2">
      <c r="A4239" s="14">
        <v>20251031</v>
      </c>
      <c r="B4239" s="15">
        <v>9553</v>
      </c>
      <c r="C4239" s="14" t="s">
        <v>12472</v>
      </c>
      <c r="D4239" s="14" t="s">
        <v>12681</v>
      </c>
      <c r="E4239" s="14">
        <v>9050</v>
      </c>
      <c r="F4239" s="14" t="s">
        <v>8187</v>
      </c>
      <c r="G4239" s="14">
        <v>10</v>
      </c>
      <c r="H4239" s="14" t="s">
        <v>8164</v>
      </c>
      <c r="I4239" s="14" t="s">
        <v>8153</v>
      </c>
      <c r="J4239" s="14" t="s">
        <v>8153</v>
      </c>
    </row>
    <row r="4240" spans="1:10" x14ac:dyDescent="0.2">
      <c r="A4240" s="14">
        <v>20251031</v>
      </c>
      <c r="B4240" s="15">
        <v>9554</v>
      </c>
      <c r="C4240" s="14" t="s">
        <v>12473</v>
      </c>
      <c r="D4240" s="14" t="s">
        <v>12681</v>
      </c>
      <c r="E4240" s="14">
        <v>9050</v>
      </c>
      <c r="F4240" s="14" t="s">
        <v>8187</v>
      </c>
      <c r="G4240" s="14">
        <v>10</v>
      </c>
      <c r="H4240" s="14" t="s">
        <v>8164</v>
      </c>
      <c r="I4240" s="14" t="s">
        <v>8153</v>
      </c>
      <c r="J4240" s="14" t="s">
        <v>8153</v>
      </c>
    </row>
    <row r="4241" spans="1:10" x14ac:dyDescent="0.2">
      <c r="A4241" s="14">
        <v>20251031</v>
      </c>
      <c r="B4241" s="15">
        <v>9556</v>
      </c>
      <c r="C4241" s="14" t="s">
        <v>12474</v>
      </c>
      <c r="D4241" s="14" t="s">
        <v>12681</v>
      </c>
      <c r="E4241" s="14">
        <v>9050</v>
      </c>
      <c r="F4241" s="14" t="s">
        <v>8187</v>
      </c>
      <c r="G4241" s="14">
        <v>10</v>
      </c>
      <c r="H4241" s="14" t="s">
        <v>8164</v>
      </c>
      <c r="I4241" s="14" t="s">
        <v>8153</v>
      </c>
      <c r="J4241" s="14" t="s">
        <v>8153</v>
      </c>
    </row>
    <row r="4242" spans="1:10" x14ac:dyDescent="0.2">
      <c r="A4242" s="14">
        <v>20251031</v>
      </c>
      <c r="B4242" s="15">
        <v>9557</v>
      </c>
      <c r="C4242" s="14" t="s">
        <v>12475</v>
      </c>
      <c r="D4242" s="14" t="s">
        <v>12681</v>
      </c>
      <c r="E4242" s="14">
        <v>9050</v>
      </c>
      <c r="F4242" s="14" t="s">
        <v>8187</v>
      </c>
      <c r="G4242" s="14">
        <v>10</v>
      </c>
      <c r="H4242" s="14" t="s">
        <v>8164</v>
      </c>
      <c r="I4242" s="14" t="s">
        <v>8153</v>
      </c>
      <c r="J4242" s="14" t="s">
        <v>8153</v>
      </c>
    </row>
    <row r="4243" spans="1:10" x14ac:dyDescent="0.2">
      <c r="A4243" s="14">
        <v>20251031</v>
      </c>
      <c r="B4243" s="15">
        <v>9558</v>
      </c>
      <c r="C4243" s="14" t="s">
        <v>12476</v>
      </c>
      <c r="D4243" s="14" t="s">
        <v>12681</v>
      </c>
      <c r="E4243" s="14">
        <v>9050</v>
      </c>
      <c r="F4243" s="14" t="s">
        <v>8187</v>
      </c>
      <c r="G4243" s="14">
        <v>10</v>
      </c>
      <c r="H4243" s="14" t="s">
        <v>8164</v>
      </c>
      <c r="I4243" s="14" t="s">
        <v>8153</v>
      </c>
      <c r="J4243" s="14" t="s">
        <v>8153</v>
      </c>
    </row>
    <row r="4244" spans="1:10" x14ac:dyDescent="0.2">
      <c r="A4244" s="14">
        <v>20251031</v>
      </c>
      <c r="B4244" s="15">
        <v>9560</v>
      </c>
      <c r="C4244" s="14" t="s">
        <v>12477</v>
      </c>
      <c r="D4244" s="14" t="s">
        <v>12681</v>
      </c>
      <c r="E4244" s="14">
        <v>9050</v>
      </c>
      <c r="F4244" s="14" t="s">
        <v>8187</v>
      </c>
      <c r="G4244" s="14">
        <v>10</v>
      </c>
      <c r="H4244" s="14" t="s">
        <v>8164</v>
      </c>
      <c r="I4244" s="14" t="s">
        <v>8153</v>
      </c>
      <c r="J4244" s="14" t="s">
        <v>8153</v>
      </c>
    </row>
    <row r="4245" spans="1:10" x14ac:dyDescent="0.2">
      <c r="A4245" s="14">
        <v>20251031</v>
      </c>
      <c r="B4245" s="15">
        <v>9561</v>
      </c>
      <c r="C4245" s="14" t="s">
        <v>12478</v>
      </c>
      <c r="D4245" s="14" t="s">
        <v>12681</v>
      </c>
      <c r="E4245" s="14">
        <v>9050</v>
      </c>
      <c r="F4245" s="14" t="s">
        <v>8187</v>
      </c>
      <c r="G4245" s="14">
        <v>10</v>
      </c>
      <c r="H4245" s="14" t="s">
        <v>8164</v>
      </c>
      <c r="I4245" s="14" t="s">
        <v>8153</v>
      </c>
      <c r="J4245" s="14" t="s">
        <v>8153</v>
      </c>
    </row>
    <row r="4246" spans="1:10" x14ac:dyDescent="0.2">
      <c r="A4246" s="14">
        <v>20251031</v>
      </c>
      <c r="B4246" s="15">
        <v>9562</v>
      </c>
      <c r="C4246" s="14" t="s">
        <v>12479</v>
      </c>
      <c r="D4246" s="14" t="s">
        <v>12681</v>
      </c>
      <c r="E4246" s="14">
        <v>9050</v>
      </c>
      <c r="F4246" s="14" t="s">
        <v>8187</v>
      </c>
      <c r="G4246" s="14">
        <v>10</v>
      </c>
      <c r="H4246" s="14" t="s">
        <v>8164</v>
      </c>
      <c r="I4246" s="14" t="s">
        <v>8153</v>
      </c>
      <c r="J4246" s="14" t="s">
        <v>8153</v>
      </c>
    </row>
    <row r="4247" spans="1:10" x14ac:dyDescent="0.2">
      <c r="A4247" s="14">
        <v>20251031</v>
      </c>
      <c r="B4247" s="15">
        <v>9563</v>
      </c>
      <c r="C4247" s="14" t="s">
        <v>12480</v>
      </c>
      <c r="D4247" s="14" t="s">
        <v>12681</v>
      </c>
      <c r="E4247" s="14">
        <v>9050</v>
      </c>
      <c r="F4247" s="14" t="s">
        <v>8187</v>
      </c>
      <c r="G4247" s="14">
        <v>10</v>
      </c>
      <c r="H4247" s="14" t="s">
        <v>8164</v>
      </c>
      <c r="I4247" s="14" t="s">
        <v>8153</v>
      </c>
      <c r="J4247" s="14" t="s">
        <v>8153</v>
      </c>
    </row>
    <row r="4248" spans="1:10" x14ac:dyDescent="0.2">
      <c r="A4248" s="14">
        <v>20251031</v>
      </c>
      <c r="B4248" s="15">
        <v>9564</v>
      </c>
      <c r="C4248" s="14" t="s">
        <v>12481</v>
      </c>
      <c r="D4248" s="14" t="s">
        <v>12682</v>
      </c>
      <c r="E4248" s="14">
        <v>9050</v>
      </c>
      <c r="F4248" s="14" t="s">
        <v>8187</v>
      </c>
      <c r="G4248" s="14">
        <v>10</v>
      </c>
      <c r="H4248" s="14" t="s">
        <v>8164</v>
      </c>
      <c r="I4248" s="14" t="s">
        <v>8153</v>
      </c>
      <c r="J4248" s="14" t="s">
        <v>8153</v>
      </c>
    </row>
    <row r="4249" spans="1:10" x14ac:dyDescent="0.2">
      <c r="A4249" s="14">
        <v>20251031</v>
      </c>
      <c r="B4249" s="15">
        <v>9565</v>
      </c>
      <c r="C4249" s="14" t="s">
        <v>12482</v>
      </c>
      <c r="D4249" s="14" t="s">
        <v>12681</v>
      </c>
      <c r="E4249" s="14">
        <v>9050</v>
      </c>
      <c r="F4249" s="14" t="s">
        <v>8187</v>
      </c>
      <c r="G4249" s="14">
        <v>10</v>
      </c>
      <c r="H4249" s="14" t="s">
        <v>8164</v>
      </c>
      <c r="I4249" s="14" t="s">
        <v>8153</v>
      </c>
      <c r="J4249" s="14" t="s">
        <v>8153</v>
      </c>
    </row>
    <row r="4250" spans="1:10" x14ac:dyDescent="0.2">
      <c r="A4250" s="14">
        <v>20251031</v>
      </c>
      <c r="B4250" s="15">
        <v>9600</v>
      </c>
      <c r="C4250" s="14" t="s">
        <v>12483</v>
      </c>
      <c r="D4250" s="14" t="s">
        <v>12680</v>
      </c>
      <c r="E4250" s="14">
        <v>5250</v>
      </c>
      <c r="F4250" s="14" t="s">
        <v>8163</v>
      </c>
      <c r="G4250" s="14">
        <v>10</v>
      </c>
      <c r="H4250" s="14" t="s">
        <v>8164</v>
      </c>
      <c r="I4250" s="14">
        <v>7</v>
      </c>
      <c r="J4250" s="14" t="s">
        <v>8203</v>
      </c>
    </row>
    <row r="4251" spans="1:10" x14ac:dyDescent="0.2">
      <c r="A4251" s="14">
        <v>20251031</v>
      </c>
      <c r="B4251" s="15">
        <v>9601</v>
      </c>
      <c r="C4251" s="14" t="s">
        <v>12484</v>
      </c>
      <c r="D4251" s="14" t="s">
        <v>12680</v>
      </c>
      <c r="E4251" s="14">
        <v>5250</v>
      </c>
      <c r="F4251" s="14" t="s">
        <v>8163</v>
      </c>
      <c r="G4251" s="14">
        <v>10</v>
      </c>
      <c r="H4251" s="14" t="s">
        <v>8164</v>
      </c>
      <c r="I4251" s="14">
        <v>6</v>
      </c>
      <c r="J4251" s="14" t="s">
        <v>8150</v>
      </c>
    </row>
    <row r="4252" spans="1:10" x14ac:dyDescent="0.2">
      <c r="A4252" s="14">
        <v>20251031</v>
      </c>
      <c r="B4252" s="15">
        <v>9602</v>
      </c>
      <c r="C4252" s="14" t="s">
        <v>12485</v>
      </c>
      <c r="D4252" s="14" t="s">
        <v>12680</v>
      </c>
      <c r="E4252" s="14">
        <v>5250</v>
      </c>
      <c r="F4252" s="14" t="s">
        <v>8163</v>
      </c>
      <c r="G4252" s="14">
        <v>10</v>
      </c>
      <c r="H4252" s="14" t="s">
        <v>8164</v>
      </c>
      <c r="I4252" s="14">
        <v>4</v>
      </c>
      <c r="J4252" s="14" t="s">
        <v>8177</v>
      </c>
    </row>
    <row r="4253" spans="1:10" x14ac:dyDescent="0.2">
      <c r="A4253" s="14">
        <v>20251031</v>
      </c>
      <c r="B4253" s="15">
        <v>9603</v>
      </c>
      <c r="C4253" s="14" t="s">
        <v>12486</v>
      </c>
      <c r="D4253" s="14" t="s">
        <v>12680</v>
      </c>
      <c r="E4253" s="14">
        <v>9050</v>
      </c>
      <c r="F4253" s="14" t="s">
        <v>8187</v>
      </c>
      <c r="G4253" s="14">
        <v>10</v>
      </c>
      <c r="H4253" s="14" t="s">
        <v>8164</v>
      </c>
      <c r="I4253" s="14">
        <v>6</v>
      </c>
      <c r="J4253" s="14" t="s">
        <v>8150</v>
      </c>
    </row>
    <row r="4254" spans="1:10" x14ac:dyDescent="0.2">
      <c r="A4254" s="14">
        <v>20251031</v>
      </c>
      <c r="B4254" s="15">
        <v>9605</v>
      </c>
      <c r="C4254" s="14" t="s">
        <v>12487</v>
      </c>
      <c r="D4254" s="14" t="s">
        <v>12680</v>
      </c>
      <c r="E4254" s="14">
        <v>5250</v>
      </c>
      <c r="F4254" s="14" t="s">
        <v>8163</v>
      </c>
      <c r="G4254" s="14">
        <v>10</v>
      </c>
      <c r="H4254" s="14" t="s">
        <v>8164</v>
      </c>
      <c r="I4254" s="14">
        <v>6</v>
      </c>
      <c r="J4254" s="14" t="s">
        <v>8150</v>
      </c>
    </row>
    <row r="4255" spans="1:10" x14ac:dyDescent="0.2">
      <c r="A4255" s="14">
        <v>20251031</v>
      </c>
      <c r="B4255" s="15">
        <v>9610</v>
      </c>
      <c r="C4255" s="14" t="s">
        <v>12488</v>
      </c>
      <c r="D4255" s="14" t="s">
        <v>12682</v>
      </c>
      <c r="E4255" s="14">
        <v>9050</v>
      </c>
      <c r="F4255" s="14" t="s">
        <v>8187</v>
      </c>
      <c r="G4255" s="14">
        <v>10</v>
      </c>
      <c r="H4255" s="14" t="s">
        <v>8164</v>
      </c>
      <c r="I4255" s="14" t="s">
        <v>8153</v>
      </c>
      <c r="J4255" s="14" t="s">
        <v>8153</v>
      </c>
    </row>
    <row r="4256" spans="1:10" x14ac:dyDescent="0.2">
      <c r="A4256" s="14">
        <v>20251031</v>
      </c>
      <c r="B4256" s="15">
        <v>9612</v>
      </c>
      <c r="C4256" s="14" t="s">
        <v>12489</v>
      </c>
      <c r="D4256" s="14" t="s">
        <v>12680</v>
      </c>
      <c r="E4256" s="14">
        <v>9050</v>
      </c>
      <c r="F4256" s="14" t="s">
        <v>8187</v>
      </c>
      <c r="G4256" s="14">
        <v>10</v>
      </c>
      <c r="H4256" s="14" t="s">
        <v>8164</v>
      </c>
      <c r="I4256" s="14">
        <v>7</v>
      </c>
      <c r="J4256" s="14" t="s">
        <v>8203</v>
      </c>
    </row>
    <row r="4257" spans="1:10" x14ac:dyDescent="0.2">
      <c r="A4257" s="14">
        <v>20251031</v>
      </c>
      <c r="B4257" s="15">
        <v>9616</v>
      </c>
      <c r="C4257" s="14" t="s">
        <v>12490</v>
      </c>
      <c r="D4257" s="14" t="s">
        <v>12680</v>
      </c>
      <c r="E4257" s="14">
        <v>9050</v>
      </c>
      <c r="F4257" s="14" t="s">
        <v>8187</v>
      </c>
      <c r="G4257" s="14">
        <v>10</v>
      </c>
      <c r="H4257" s="14" t="s">
        <v>8164</v>
      </c>
      <c r="I4257" s="14">
        <v>4</v>
      </c>
      <c r="J4257" s="14" t="s">
        <v>8177</v>
      </c>
    </row>
    <row r="4258" spans="1:10" x14ac:dyDescent="0.2">
      <c r="A4258" s="14">
        <v>20251031</v>
      </c>
      <c r="B4258" s="15">
        <v>9619</v>
      </c>
      <c r="C4258" s="14" t="s">
        <v>12491</v>
      </c>
      <c r="D4258" s="14" t="s">
        <v>12680</v>
      </c>
      <c r="E4258" s="14">
        <v>9050</v>
      </c>
      <c r="F4258" s="14" t="s">
        <v>8187</v>
      </c>
      <c r="G4258" s="14">
        <v>10</v>
      </c>
      <c r="H4258" s="14" t="s">
        <v>8164</v>
      </c>
      <c r="I4258" s="14">
        <v>7</v>
      </c>
      <c r="J4258" s="14" t="s">
        <v>8203</v>
      </c>
    </row>
    <row r="4259" spans="1:10" x14ac:dyDescent="0.2">
      <c r="A4259" s="14">
        <v>20251031</v>
      </c>
      <c r="B4259" s="15">
        <v>9621</v>
      </c>
      <c r="C4259" s="14" t="s">
        <v>12492</v>
      </c>
      <c r="D4259" s="14" t="s">
        <v>12680</v>
      </c>
      <c r="E4259" s="14">
        <v>9050</v>
      </c>
      <c r="F4259" s="14" t="s">
        <v>8187</v>
      </c>
      <c r="G4259" s="14">
        <v>10</v>
      </c>
      <c r="H4259" s="14" t="s">
        <v>8164</v>
      </c>
      <c r="I4259" s="14">
        <v>6</v>
      </c>
      <c r="J4259" s="14" t="s">
        <v>8150</v>
      </c>
    </row>
    <row r="4260" spans="1:10" x14ac:dyDescent="0.2">
      <c r="A4260" s="14">
        <v>20251031</v>
      </c>
      <c r="B4260" s="15">
        <v>9622</v>
      </c>
      <c r="C4260" s="14" t="s">
        <v>12493</v>
      </c>
      <c r="D4260" s="14" t="s">
        <v>12680</v>
      </c>
      <c r="E4260" s="14">
        <v>9050</v>
      </c>
      <c r="F4260" s="14" t="s">
        <v>8187</v>
      </c>
      <c r="G4260" s="14">
        <v>10</v>
      </c>
      <c r="H4260" s="14" t="s">
        <v>8164</v>
      </c>
      <c r="I4260" s="14">
        <v>7</v>
      </c>
      <c r="J4260" s="14" t="s">
        <v>8203</v>
      </c>
    </row>
    <row r="4261" spans="1:10" x14ac:dyDescent="0.2">
      <c r="A4261" s="14">
        <v>20251031</v>
      </c>
      <c r="B4261" s="15">
        <v>9625</v>
      </c>
      <c r="C4261" s="14" t="s">
        <v>12494</v>
      </c>
      <c r="D4261" s="14" t="s">
        <v>12682</v>
      </c>
      <c r="E4261" s="14">
        <v>9050</v>
      </c>
      <c r="F4261" s="14" t="s">
        <v>8187</v>
      </c>
      <c r="G4261" s="14">
        <v>10</v>
      </c>
      <c r="H4261" s="14" t="s">
        <v>8164</v>
      </c>
      <c r="I4261" s="14" t="s">
        <v>8153</v>
      </c>
      <c r="J4261" s="14" t="s">
        <v>8153</v>
      </c>
    </row>
    <row r="4262" spans="1:10" x14ac:dyDescent="0.2">
      <c r="A4262" s="14">
        <v>20251031</v>
      </c>
      <c r="B4262" s="15">
        <v>9627</v>
      </c>
      <c r="C4262" s="14" t="s">
        <v>12495</v>
      </c>
      <c r="D4262" s="14" t="s">
        <v>12680</v>
      </c>
      <c r="E4262" s="14">
        <v>6100</v>
      </c>
      <c r="F4262" s="14" t="s">
        <v>8214</v>
      </c>
      <c r="G4262" s="14">
        <v>14</v>
      </c>
      <c r="H4262" s="14" t="s">
        <v>8215</v>
      </c>
      <c r="I4262" s="14">
        <v>4</v>
      </c>
      <c r="J4262" s="14" t="s">
        <v>8177</v>
      </c>
    </row>
    <row r="4263" spans="1:10" x14ac:dyDescent="0.2">
      <c r="A4263" s="14">
        <v>20251031</v>
      </c>
      <c r="B4263" s="15">
        <v>9628</v>
      </c>
      <c r="C4263" s="14" t="s">
        <v>12496</v>
      </c>
      <c r="D4263" s="14" t="s">
        <v>12680</v>
      </c>
      <c r="E4263" s="14">
        <v>9050</v>
      </c>
      <c r="F4263" s="14" t="s">
        <v>8187</v>
      </c>
      <c r="G4263" s="14">
        <v>10</v>
      </c>
      <c r="H4263" s="14" t="s">
        <v>8164</v>
      </c>
      <c r="I4263" s="14">
        <v>7</v>
      </c>
      <c r="J4263" s="14" t="s">
        <v>8203</v>
      </c>
    </row>
    <row r="4264" spans="1:10" x14ac:dyDescent="0.2">
      <c r="A4264" s="14">
        <v>20251031</v>
      </c>
      <c r="B4264" s="15">
        <v>9629</v>
      </c>
      <c r="C4264" s="14" t="s">
        <v>12497</v>
      </c>
      <c r="D4264" s="14" t="s">
        <v>12680</v>
      </c>
      <c r="E4264" s="14">
        <v>5250</v>
      </c>
      <c r="F4264" s="14" t="s">
        <v>8163</v>
      </c>
      <c r="G4264" s="14">
        <v>10</v>
      </c>
      <c r="H4264" s="14" t="s">
        <v>8164</v>
      </c>
      <c r="I4264" s="14">
        <v>7</v>
      </c>
      <c r="J4264" s="14" t="s">
        <v>8203</v>
      </c>
    </row>
    <row r="4265" spans="1:10" x14ac:dyDescent="0.2">
      <c r="A4265" s="14">
        <v>20251031</v>
      </c>
      <c r="B4265" s="15">
        <v>9632</v>
      </c>
      <c r="C4265" s="14" t="s">
        <v>12498</v>
      </c>
      <c r="D4265" s="14" t="s">
        <v>12682</v>
      </c>
      <c r="E4265" s="14">
        <v>9050</v>
      </c>
      <c r="F4265" s="14" t="s">
        <v>8187</v>
      </c>
      <c r="G4265" s="14">
        <v>10</v>
      </c>
      <c r="H4265" s="14" t="s">
        <v>8164</v>
      </c>
      <c r="I4265" s="14">
        <v>7</v>
      </c>
      <c r="J4265" s="14" t="s">
        <v>8203</v>
      </c>
    </row>
    <row r="4266" spans="1:10" x14ac:dyDescent="0.2">
      <c r="A4266" s="14">
        <v>20251031</v>
      </c>
      <c r="B4266" s="15">
        <v>9633</v>
      </c>
      <c r="C4266" s="14" t="s">
        <v>12499</v>
      </c>
      <c r="D4266" s="14" t="s">
        <v>12682</v>
      </c>
      <c r="E4266" s="14">
        <v>8050</v>
      </c>
      <c r="F4266" s="14" t="s">
        <v>8220</v>
      </c>
      <c r="G4266" s="14">
        <v>17</v>
      </c>
      <c r="H4266" s="14" t="s">
        <v>8221</v>
      </c>
      <c r="I4266" s="14" t="s">
        <v>8153</v>
      </c>
      <c r="J4266" s="14" t="s">
        <v>8153</v>
      </c>
    </row>
    <row r="4267" spans="1:10" x14ac:dyDescent="0.2">
      <c r="A4267" s="14">
        <v>20251031</v>
      </c>
      <c r="B4267" s="15">
        <v>9635</v>
      </c>
      <c r="C4267" s="14" t="s">
        <v>12500</v>
      </c>
      <c r="D4267" s="14" t="s">
        <v>12682</v>
      </c>
      <c r="E4267" s="14">
        <v>9050</v>
      </c>
      <c r="F4267" s="14" t="s">
        <v>8187</v>
      </c>
      <c r="G4267" s="14">
        <v>10</v>
      </c>
      <c r="H4267" s="14" t="s">
        <v>8164</v>
      </c>
      <c r="I4267" s="14" t="s">
        <v>8153</v>
      </c>
      <c r="J4267" s="14" t="s">
        <v>8153</v>
      </c>
    </row>
    <row r="4268" spans="1:10" x14ac:dyDescent="0.2">
      <c r="A4268" s="14">
        <v>20251031</v>
      </c>
      <c r="B4268" s="15">
        <v>9636</v>
      </c>
      <c r="C4268" s="14" t="s">
        <v>12501</v>
      </c>
      <c r="D4268" s="14" t="s">
        <v>12682</v>
      </c>
      <c r="E4268" s="14">
        <v>9050</v>
      </c>
      <c r="F4268" s="14" t="s">
        <v>8187</v>
      </c>
      <c r="G4268" s="14">
        <v>10</v>
      </c>
      <c r="H4268" s="14" t="s">
        <v>8164</v>
      </c>
      <c r="I4268" s="14" t="s">
        <v>8153</v>
      </c>
      <c r="J4268" s="14" t="s">
        <v>8153</v>
      </c>
    </row>
    <row r="4269" spans="1:10" x14ac:dyDescent="0.2">
      <c r="A4269" s="14">
        <v>20251031</v>
      </c>
      <c r="B4269" s="15">
        <v>9639</v>
      </c>
      <c r="C4269" s="14" t="s">
        <v>12502</v>
      </c>
      <c r="D4269" s="14" t="s">
        <v>12682</v>
      </c>
      <c r="E4269" s="14">
        <v>9050</v>
      </c>
      <c r="F4269" s="14" t="s">
        <v>8187</v>
      </c>
      <c r="G4269" s="14">
        <v>10</v>
      </c>
      <c r="H4269" s="14" t="s">
        <v>8164</v>
      </c>
      <c r="I4269" s="14" t="s">
        <v>8153</v>
      </c>
      <c r="J4269" s="14" t="s">
        <v>8153</v>
      </c>
    </row>
    <row r="4270" spans="1:10" x14ac:dyDescent="0.2">
      <c r="A4270" s="14">
        <v>20251031</v>
      </c>
      <c r="B4270" s="15">
        <v>9640</v>
      </c>
      <c r="C4270" s="14" t="s">
        <v>12503</v>
      </c>
      <c r="D4270" s="14" t="s">
        <v>12682</v>
      </c>
      <c r="E4270" s="14">
        <v>5250</v>
      </c>
      <c r="F4270" s="14" t="s">
        <v>8163</v>
      </c>
      <c r="G4270" s="14">
        <v>10</v>
      </c>
      <c r="H4270" s="14" t="s">
        <v>8164</v>
      </c>
      <c r="I4270" s="14" t="s">
        <v>8153</v>
      </c>
      <c r="J4270" s="14" t="s">
        <v>8153</v>
      </c>
    </row>
    <row r="4271" spans="1:10" x14ac:dyDescent="0.2">
      <c r="A4271" s="14">
        <v>20251031</v>
      </c>
      <c r="B4271" s="15">
        <v>9644</v>
      </c>
      <c r="C4271" s="14" t="s">
        <v>12504</v>
      </c>
      <c r="D4271" s="14" t="s">
        <v>12680</v>
      </c>
      <c r="E4271" s="14">
        <v>9050</v>
      </c>
      <c r="F4271" s="14" t="s">
        <v>8187</v>
      </c>
      <c r="G4271" s="14">
        <v>10</v>
      </c>
      <c r="H4271" s="14" t="s">
        <v>8164</v>
      </c>
      <c r="I4271" s="14">
        <v>7</v>
      </c>
      <c r="J4271" s="14" t="s">
        <v>8203</v>
      </c>
    </row>
    <row r="4272" spans="1:10" x14ac:dyDescent="0.2">
      <c r="A4272" s="14">
        <v>20251031</v>
      </c>
      <c r="B4272" s="15">
        <v>9647</v>
      </c>
      <c r="C4272" s="14" t="s">
        <v>12505</v>
      </c>
      <c r="D4272" s="14" t="s">
        <v>12682</v>
      </c>
      <c r="E4272" s="14">
        <v>9050</v>
      </c>
      <c r="F4272" s="14" t="s">
        <v>8187</v>
      </c>
      <c r="G4272" s="14">
        <v>10</v>
      </c>
      <c r="H4272" s="14" t="s">
        <v>8164</v>
      </c>
      <c r="I4272" s="14" t="s">
        <v>8153</v>
      </c>
      <c r="J4272" s="14" t="s">
        <v>8153</v>
      </c>
    </row>
    <row r="4273" spans="1:10" x14ac:dyDescent="0.2">
      <c r="A4273" s="14">
        <v>20251031</v>
      </c>
      <c r="B4273" s="15">
        <v>9651</v>
      </c>
      <c r="C4273" s="14" t="s">
        <v>12506</v>
      </c>
      <c r="D4273" s="14" t="s">
        <v>12682</v>
      </c>
      <c r="E4273" s="14">
        <v>5250</v>
      </c>
      <c r="F4273" s="14" t="s">
        <v>8163</v>
      </c>
      <c r="G4273" s="14">
        <v>10</v>
      </c>
      <c r="H4273" s="14" t="s">
        <v>8164</v>
      </c>
      <c r="I4273" s="14" t="s">
        <v>8153</v>
      </c>
      <c r="J4273" s="14" t="s">
        <v>8153</v>
      </c>
    </row>
    <row r="4274" spans="1:10" x14ac:dyDescent="0.2">
      <c r="A4274" s="14">
        <v>20251031</v>
      </c>
      <c r="B4274" s="15">
        <v>9656</v>
      </c>
      <c r="C4274" s="14" t="s">
        <v>12507</v>
      </c>
      <c r="D4274" s="14" t="s">
        <v>12682</v>
      </c>
      <c r="E4274" s="14">
        <v>9050</v>
      </c>
      <c r="F4274" s="14" t="s">
        <v>8187</v>
      </c>
      <c r="G4274" s="14">
        <v>10</v>
      </c>
      <c r="H4274" s="14" t="s">
        <v>8164</v>
      </c>
      <c r="I4274" s="14" t="s">
        <v>8153</v>
      </c>
      <c r="J4274" s="14" t="s">
        <v>8153</v>
      </c>
    </row>
    <row r="4275" spans="1:10" x14ac:dyDescent="0.2">
      <c r="A4275" s="14">
        <v>20251031</v>
      </c>
      <c r="B4275" s="15">
        <v>9658</v>
      </c>
      <c r="C4275" s="14" t="s">
        <v>12508</v>
      </c>
      <c r="D4275" s="14" t="s">
        <v>12680</v>
      </c>
      <c r="E4275" s="14">
        <v>5250</v>
      </c>
      <c r="F4275" s="14" t="s">
        <v>8163</v>
      </c>
      <c r="G4275" s="14">
        <v>10</v>
      </c>
      <c r="H4275" s="14" t="s">
        <v>8164</v>
      </c>
      <c r="I4275" s="14">
        <v>7</v>
      </c>
      <c r="J4275" s="14" t="s">
        <v>8203</v>
      </c>
    </row>
    <row r="4276" spans="1:10" x14ac:dyDescent="0.2">
      <c r="A4276" s="14">
        <v>20251031</v>
      </c>
      <c r="B4276" s="15">
        <v>9661</v>
      </c>
      <c r="C4276" s="14" t="s">
        <v>12509</v>
      </c>
      <c r="D4276" s="14" t="s">
        <v>12682</v>
      </c>
      <c r="E4276" s="14">
        <v>9050</v>
      </c>
      <c r="F4276" s="14" t="s">
        <v>8187</v>
      </c>
      <c r="G4276" s="14">
        <v>10</v>
      </c>
      <c r="H4276" s="14" t="s">
        <v>8164</v>
      </c>
      <c r="I4276" s="14" t="s">
        <v>8153</v>
      </c>
      <c r="J4276" s="14" t="s">
        <v>8153</v>
      </c>
    </row>
    <row r="4277" spans="1:10" x14ac:dyDescent="0.2">
      <c r="A4277" s="14">
        <v>20251031</v>
      </c>
      <c r="B4277" s="15">
        <v>9663</v>
      </c>
      <c r="C4277" s="14" t="s">
        <v>12510</v>
      </c>
      <c r="D4277" s="14" t="s">
        <v>12680</v>
      </c>
      <c r="E4277" s="14">
        <v>9050</v>
      </c>
      <c r="F4277" s="14" t="s">
        <v>8187</v>
      </c>
      <c r="G4277" s="14">
        <v>10</v>
      </c>
      <c r="H4277" s="14" t="s">
        <v>8164</v>
      </c>
      <c r="I4277" s="14">
        <v>7</v>
      </c>
      <c r="J4277" s="14" t="s">
        <v>8203</v>
      </c>
    </row>
    <row r="4278" spans="1:10" x14ac:dyDescent="0.2">
      <c r="A4278" s="14">
        <v>20251031</v>
      </c>
      <c r="B4278" s="15">
        <v>9672</v>
      </c>
      <c r="C4278" s="14" t="s">
        <v>12511</v>
      </c>
      <c r="D4278" s="14" t="s">
        <v>12680</v>
      </c>
      <c r="E4278" s="14">
        <v>9050</v>
      </c>
      <c r="F4278" s="14" t="s">
        <v>8187</v>
      </c>
      <c r="G4278" s="14">
        <v>10</v>
      </c>
      <c r="H4278" s="14" t="s">
        <v>8164</v>
      </c>
      <c r="I4278" s="14">
        <v>6</v>
      </c>
      <c r="J4278" s="14" t="s">
        <v>8150</v>
      </c>
    </row>
    <row r="4279" spans="1:10" x14ac:dyDescent="0.2">
      <c r="A4279" s="14">
        <v>20251031</v>
      </c>
      <c r="B4279" s="15">
        <v>9678</v>
      </c>
      <c r="C4279" s="14" t="s">
        <v>12512</v>
      </c>
      <c r="D4279" s="14" t="s">
        <v>12680</v>
      </c>
      <c r="E4279" s="14">
        <v>9050</v>
      </c>
      <c r="F4279" s="14" t="s">
        <v>8187</v>
      </c>
      <c r="G4279" s="14">
        <v>10</v>
      </c>
      <c r="H4279" s="14" t="s">
        <v>8164</v>
      </c>
      <c r="I4279" s="14">
        <v>6</v>
      </c>
      <c r="J4279" s="14" t="s">
        <v>8150</v>
      </c>
    </row>
    <row r="4280" spans="1:10" x14ac:dyDescent="0.2">
      <c r="A4280" s="14">
        <v>20251031</v>
      </c>
      <c r="B4280" s="15">
        <v>9679</v>
      </c>
      <c r="C4280" s="14" t="s">
        <v>12513</v>
      </c>
      <c r="D4280" s="14" t="s">
        <v>12682</v>
      </c>
      <c r="E4280" s="14">
        <v>9050</v>
      </c>
      <c r="F4280" s="14" t="s">
        <v>8187</v>
      </c>
      <c r="G4280" s="14">
        <v>10</v>
      </c>
      <c r="H4280" s="14" t="s">
        <v>8164</v>
      </c>
      <c r="I4280" s="14" t="s">
        <v>8153</v>
      </c>
      <c r="J4280" s="14" t="s">
        <v>8153</v>
      </c>
    </row>
    <row r="4281" spans="1:10" x14ac:dyDescent="0.2">
      <c r="A4281" s="14">
        <v>20251031</v>
      </c>
      <c r="B4281" s="15">
        <v>9682</v>
      </c>
      <c r="C4281" s="14" t="s">
        <v>12514</v>
      </c>
      <c r="D4281" s="14" t="s">
        <v>12680</v>
      </c>
      <c r="E4281" s="14">
        <v>5250</v>
      </c>
      <c r="F4281" s="14" t="s">
        <v>8163</v>
      </c>
      <c r="G4281" s="14">
        <v>10</v>
      </c>
      <c r="H4281" s="14" t="s">
        <v>8164</v>
      </c>
      <c r="I4281" s="14">
        <v>6</v>
      </c>
      <c r="J4281" s="14" t="s">
        <v>8150</v>
      </c>
    </row>
    <row r="4282" spans="1:10" x14ac:dyDescent="0.2">
      <c r="A4282" s="14">
        <v>20251031</v>
      </c>
      <c r="B4282" s="15">
        <v>9684</v>
      </c>
      <c r="C4282" s="14" t="s">
        <v>12515</v>
      </c>
      <c r="D4282" s="14" t="s">
        <v>12680</v>
      </c>
      <c r="E4282" s="14">
        <v>5250</v>
      </c>
      <c r="F4282" s="14" t="s">
        <v>8163</v>
      </c>
      <c r="G4282" s="14">
        <v>10</v>
      </c>
      <c r="H4282" s="14" t="s">
        <v>8164</v>
      </c>
      <c r="I4282" s="14">
        <v>4</v>
      </c>
      <c r="J4282" s="14" t="s">
        <v>8177</v>
      </c>
    </row>
    <row r="4283" spans="1:10" x14ac:dyDescent="0.2">
      <c r="A4283" s="14">
        <v>20251031</v>
      </c>
      <c r="B4283" s="15">
        <v>9685</v>
      </c>
      <c r="C4283" s="14" t="s">
        <v>12516</v>
      </c>
      <c r="D4283" s="14" t="s">
        <v>12682</v>
      </c>
      <c r="E4283" s="14">
        <v>5250</v>
      </c>
      <c r="F4283" s="14" t="s">
        <v>8163</v>
      </c>
      <c r="G4283" s="14">
        <v>10</v>
      </c>
      <c r="H4283" s="14" t="s">
        <v>8164</v>
      </c>
      <c r="I4283" s="14" t="s">
        <v>8153</v>
      </c>
      <c r="J4283" s="14" t="s">
        <v>8153</v>
      </c>
    </row>
    <row r="4284" spans="1:10" x14ac:dyDescent="0.2">
      <c r="A4284" s="14">
        <v>20251031</v>
      </c>
      <c r="B4284" s="15">
        <v>9686</v>
      </c>
      <c r="C4284" s="14" t="s">
        <v>12517</v>
      </c>
      <c r="D4284" s="14" t="s">
        <v>12682</v>
      </c>
      <c r="E4284" s="14">
        <v>9050</v>
      </c>
      <c r="F4284" s="14" t="s">
        <v>8187</v>
      </c>
      <c r="G4284" s="14">
        <v>10</v>
      </c>
      <c r="H4284" s="14" t="s">
        <v>8164</v>
      </c>
      <c r="I4284" s="14" t="s">
        <v>8153</v>
      </c>
      <c r="J4284" s="14" t="s">
        <v>8153</v>
      </c>
    </row>
    <row r="4285" spans="1:10" x14ac:dyDescent="0.2">
      <c r="A4285" s="14">
        <v>20251031</v>
      </c>
      <c r="B4285" s="15">
        <v>9687</v>
      </c>
      <c r="C4285" s="14" t="s">
        <v>12518</v>
      </c>
      <c r="D4285" s="14" t="s">
        <v>12682</v>
      </c>
      <c r="E4285" s="14">
        <v>5250</v>
      </c>
      <c r="F4285" s="14" t="s">
        <v>8163</v>
      </c>
      <c r="G4285" s="14">
        <v>10</v>
      </c>
      <c r="H4285" s="14" t="s">
        <v>8164</v>
      </c>
      <c r="I4285" s="14" t="s">
        <v>8153</v>
      </c>
      <c r="J4285" s="14" t="s">
        <v>8153</v>
      </c>
    </row>
    <row r="4286" spans="1:10" x14ac:dyDescent="0.2">
      <c r="A4286" s="14">
        <v>20251031</v>
      </c>
      <c r="B4286" s="15">
        <v>9691</v>
      </c>
      <c r="C4286" s="14" t="s">
        <v>12519</v>
      </c>
      <c r="D4286" s="14" t="s">
        <v>12682</v>
      </c>
      <c r="E4286" s="14">
        <v>5250</v>
      </c>
      <c r="F4286" s="14" t="s">
        <v>8163</v>
      </c>
      <c r="G4286" s="14">
        <v>10</v>
      </c>
      <c r="H4286" s="14" t="s">
        <v>8164</v>
      </c>
      <c r="I4286" s="14" t="s">
        <v>8153</v>
      </c>
      <c r="J4286" s="14" t="s">
        <v>8153</v>
      </c>
    </row>
    <row r="4287" spans="1:10" x14ac:dyDescent="0.2">
      <c r="A4287" s="14">
        <v>20251031</v>
      </c>
      <c r="B4287" s="15">
        <v>9692</v>
      </c>
      <c r="C4287" s="14" t="s">
        <v>12520</v>
      </c>
      <c r="D4287" s="14" t="s">
        <v>12680</v>
      </c>
      <c r="E4287" s="14">
        <v>5250</v>
      </c>
      <c r="F4287" s="14" t="s">
        <v>8163</v>
      </c>
      <c r="G4287" s="14">
        <v>10</v>
      </c>
      <c r="H4287" s="14" t="s">
        <v>8164</v>
      </c>
      <c r="I4287" s="14">
        <v>6</v>
      </c>
      <c r="J4287" s="14" t="s">
        <v>8150</v>
      </c>
    </row>
    <row r="4288" spans="1:10" x14ac:dyDescent="0.2">
      <c r="A4288" s="14">
        <v>20251031</v>
      </c>
      <c r="B4288" s="15">
        <v>9697</v>
      </c>
      <c r="C4288" s="14" t="s">
        <v>12521</v>
      </c>
      <c r="D4288" s="14" t="s">
        <v>12680</v>
      </c>
      <c r="E4288" s="14">
        <v>5250</v>
      </c>
      <c r="F4288" s="14" t="s">
        <v>8163</v>
      </c>
      <c r="G4288" s="14">
        <v>10</v>
      </c>
      <c r="H4288" s="14" t="s">
        <v>8164</v>
      </c>
      <c r="I4288" s="14">
        <v>4</v>
      </c>
      <c r="J4288" s="14" t="s">
        <v>8177</v>
      </c>
    </row>
    <row r="4289" spans="1:10" x14ac:dyDescent="0.2">
      <c r="A4289" s="14">
        <v>20251031</v>
      </c>
      <c r="B4289" s="15">
        <v>9698</v>
      </c>
      <c r="C4289" s="14" t="s">
        <v>12522</v>
      </c>
      <c r="D4289" s="14" t="s">
        <v>12682</v>
      </c>
      <c r="E4289" s="14">
        <v>5250</v>
      </c>
      <c r="F4289" s="14" t="s">
        <v>8163</v>
      </c>
      <c r="G4289" s="14">
        <v>10</v>
      </c>
      <c r="H4289" s="14" t="s">
        <v>8164</v>
      </c>
      <c r="I4289" s="14" t="s">
        <v>8153</v>
      </c>
      <c r="J4289" s="14" t="s">
        <v>8153</v>
      </c>
    </row>
    <row r="4290" spans="1:10" x14ac:dyDescent="0.2">
      <c r="A4290" s="14">
        <v>20251031</v>
      </c>
      <c r="B4290" s="15">
        <v>9699</v>
      </c>
      <c r="C4290" s="14" t="s">
        <v>12523</v>
      </c>
      <c r="D4290" s="14" t="s">
        <v>12680</v>
      </c>
      <c r="E4290" s="14">
        <v>9050</v>
      </c>
      <c r="F4290" s="14" t="s">
        <v>8187</v>
      </c>
      <c r="G4290" s="14">
        <v>10</v>
      </c>
      <c r="H4290" s="14" t="s">
        <v>8164</v>
      </c>
      <c r="I4290" s="14">
        <v>6</v>
      </c>
      <c r="J4290" s="14" t="s">
        <v>8150</v>
      </c>
    </row>
    <row r="4291" spans="1:10" x14ac:dyDescent="0.2">
      <c r="A4291" s="14">
        <v>20251031</v>
      </c>
      <c r="B4291" s="15">
        <v>9701</v>
      </c>
      <c r="C4291" s="14" t="s">
        <v>12524</v>
      </c>
      <c r="D4291" s="14" t="s">
        <v>12682</v>
      </c>
      <c r="E4291" s="14">
        <v>9050</v>
      </c>
      <c r="F4291" s="14" t="s">
        <v>8187</v>
      </c>
      <c r="G4291" s="14">
        <v>10</v>
      </c>
      <c r="H4291" s="14" t="s">
        <v>8164</v>
      </c>
      <c r="I4291" s="14" t="s">
        <v>8153</v>
      </c>
      <c r="J4291" s="14" t="s">
        <v>8153</v>
      </c>
    </row>
    <row r="4292" spans="1:10" x14ac:dyDescent="0.2">
      <c r="A4292" s="14">
        <v>20251031</v>
      </c>
      <c r="B4292" s="15">
        <v>9702</v>
      </c>
      <c r="C4292" s="14" t="s">
        <v>12525</v>
      </c>
      <c r="D4292" s="14" t="s">
        <v>12680</v>
      </c>
      <c r="E4292" s="14">
        <v>5250</v>
      </c>
      <c r="F4292" s="14" t="s">
        <v>8163</v>
      </c>
      <c r="G4292" s="14">
        <v>10</v>
      </c>
      <c r="H4292" s="14" t="s">
        <v>8164</v>
      </c>
      <c r="I4292" s="14">
        <v>7</v>
      </c>
      <c r="J4292" s="14" t="s">
        <v>8203</v>
      </c>
    </row>
    <row r="4293" spans="1:10" x14ac:dyDescent="0.2">
      <c r="A4293" s="14">
        <v>20251031</v>
      </c>
      <c r="B4293" s="15">
        <v>9704</v>
      </c>
      <c r="C4293" s="14" t="s">
        <v>12526</v>
      </c>
      <c r="D4293" s="14" t="s">
        <v>12682</v>
      </c>
      <c r="E4293" s="14">
        <v>9050</v>
      </c>
      <c r="F4293" s="14" t="s">
        <v>8187</v>
      </c>
      <c r="G4293" s="14">
        <v>10</v>
      </c>
      <c r="H4293" s="14" t="s">
        <v>8164</v>
      </c>
      <c r="I4293" s="14" t="s">
        <v>8153</v>
      </c>
      <c r="J4293" s="14" t="s">
        <v>8153</v>
      </c>
    </row>
    <row r="4294" spans="1:10" x14ac:dyDescent="0.2">
      <c r="A4294" s="14">
        <v>20251031</v>
      </c>
      <c r="B4294" s="15">
        <v>9706</v>
      </c>
      <c r="C4294" s="14" t="s">
        <v>12527</v>
      </c>
      <c r="D4294" s="14" t="s">
        <v>12680</v>
      </c>
      <c r="E4294" s="14">
        <v>8050</v>
      </c>
      <c r="F4294" s="14" t="s">
        <v>8220</v>
      </c>
      <c r="G4294" s="14">
        <v>17</v>
      </c>
      <c r="H4294" s="14" t="s">
        <v>8221</v>
      </c>
      <c r="I4294" s="14">
        <v>4</v>
      </c>
      <c r="J4294" s="14" t="s">
        <v>8177</v>
      </c>
    </row>
    <row r="4295" spans="1:10" x14ac:dyDescent="0.2">
      <c r="A4295" s="14">
        <v>20251031</v>
      </c>
      <c r="B4295" s="15">
        <v>9708</v>
      </c>
      <c r="C4295" s="14" t="s">
        <v>12528</v>
      </c>
      <c r="D4295" s="14" t="s">
        <v>12682</v>
      </c>
      <c r="E4295" s="14">
        <v>9050</v>
      </c>
      <c r="F4295" s="14" t="s">
        <v>8187</v>
      </c>
      <c r="G4295" s="14">
        <v>10</v>
      </c>
      <c r="H4295" s="14" t="s">
        <v>8164</v>
      </c>
      <c r="I4295" s="14" t="s">
        <v>8153</v>
      </c>
      <c r="J4295" s="14" t="s">
        <v>8153</v>
      </c>
    </row>
    <row r="4296" spans="1:10" x14ac:dyDescent="0.2">
      <c r="A4296" s="14">
        <v>20251031</v>
      </c>
      <c r="B4296" s="15">
        <v>9709</v>
      </c>
      <c r="C4296" s="14" t="s">
        <v>12529</v>
      </c>
      <c r="D4296" s="14" t="s">
        <v>12682</v>
      </c>
      <c r="E4296" s="14">
        <v>5250</v>
      </c>
      <c r="F4296" s="14" t="s">
        <v>8163</v>
      </c>
      <c r="G4296" s="14">
        <v>10</v>
      </c>
      <c r="H4296" s="14" t="s">
        <v>8164</v>
      </c>
      <c r="I4296" s="14" t="s">
        <v>8153</v>
      </c>
      <c r="J4296" s="14" t="s">
        <v>8153</v>
      </c>
    </row>
    <row r="4297" spans="1:10" x14ac:dyDescent="0.2">
      <c r="A4297" s="14">
        <v>20251031</v>
      </c>
      <c r="B4297" s="15">
        <v>9713</v>
      </c>
      <c r="C4297" s="14" t="s">
        <v>12530</v>
      </c>
      <c r="D4297" s="14" t="s">
        <v>12682</v>
      </c>
      <c r="E4297" s="14">
        <v>9050</v>
      </c>
      <c r="F4297" s="14" t="s">
        <v>8187</v>
      </c>
      <c r="G4297" s="14">
        <v>10</v>
      </c>
      <c r="H4297" s="14" t="s">
        <v>8164</v>
      </c>
      <c r="I4297" s="14" t="s">
        <v>8153</v>
      </c>
      <c r="J4297" s="14" t="s">
        <v>8153</v>
      </c>
    </row>
    <row r="4298" spans="1:10" x14ac:dyDescent="0.2">
      <c r="A4298" s="14">
        <v>20251031</v>
      </c>
      <c r="B4298" s="15">
        <v>9715</v>
      </c>
      <c r="C4298" s="14" t="s">
        <v>12531</v>
      </c>
      <c r="D4298" s="14" t="s">
        <v>12680</v>
      </c>
      <c r="E4298" s="14">
        <v>9050</v>
      </c>
      <c r="F4298" s="14" t="s">
        <v>8187</v>
      </c>
      <c r="G4298" s="14">
        <v>10</v>
      </c>
      <c r="H4298" s="14" t="s">
        <v>8164</v>
      </c>
      <c r="I4298" s="14">
        <v>6</v>
      </c>
      <c r="J4298" s="14" t="s">
        <v>8150</v>
      </c>
    </row>
    <row r="4299" spans="1:10" x14ac:dyDescent="0.2">
      <c r="A4299" s="14">
        <v>20251031</v>
      </c>
      <c r="B4299" s="15">
        <v>9716</v>
      </c>
      <c r="C4299" s="14" t="s">
        <v>12532</v>
      </c>
      <c r="D4299" s="14" t="s">
        <v>12680</v>
      </c>
      <c r="E4299" s="14">
        <v>9050</v>
      </c>
      <c r="F4299" s="14" t="s">
        <v>8187</v>
      </c>
      <c r="G4299" s="14">
        <v>10</v>
      </c>
      <c r="H4299" s="14" t="s">
        <v>8164</v>
      </c>
      <c r="I4299" s="14">
        <v>6</v>
      </c>
      <c r="J4299" s="14" t="s">
        <v>8150</v>
      </c>
    </row>
    <row r="4300" spans="1:10" x14ac:dyDescent="0.2">
      <c r="A4300" s="14">
        <v>20251031</v>
      </c>
      <c r="B4300" s="15">
        <v>9719</v>
      </c>
      <c r="C4300" s="14" t="s">
        <v>12533</v>
      </c>
      <c r="D4300" s="14" t="s">
        <v>12680</v>
      </c>
      <c r="E4300" s="14">
        <v>5250</v>
      </c>
      <c r="F4300" s="14" t="s">
        <v>8163</v>
      </c>
      <c r="G4300" s="14">
        <v>10</v>
      </c>
      <c r="H4300" s="14" t="s">
        <v>8164</v>
      </c>
      <c r="I4300" s="14">
        <v>4</v>
      </c>
      <c r="J4300" s="14" t="s">
        <v>8177</v>
      </c>
    </row>
    <row r="4301" spans="1:10" x14ac:dyDescent="0.2">
      <c r="A4301" s="14">
        <v>20251031</v>
      </c>
      <c r="B4301" s="15">
        <v>9720</v>
      </c>
      <c r="C4301" s="14" t="s">
        <v>12534</v>
      </c>
      <c r="D4301" s="14" t="s">
        <v>12682</v>
      </c>
      <c r="E4301" s="14">
        <v>9050</v>
      </c>
      <c r="F4301" s="14" t="s">
        <v>8187</v>
      </c>
      <c r="G4301" s="14">
        <v>10</v>
      </c>
      <c r="H4301" s="14" t="s">
        <v>8164</v>
      </c>
      <c r="I4301" s="14" t="s">
        <v>8153</v>
      </c>
      <c r="J4301" s="14" t="s">
        <v>8153</v>
      </c>
    </row>
    <row r="4302" spans="1:10" x14ac:dyDescent="0.2">
      <c r="A4302" s="14">
        <v>20251031</v>
      </c>
      <c r="B4302" s="15">
        <v>9722</v>
      </c>
      <c r="C4302" s="14" t="s">
        <v>12535</v>
      </c>
      <c r="D4302" s="14" t="s">
        <v>12680</v>
      </c>
      <c r="E4302" s="14">
        <v>9050</v>
      </c>
      <c r="F4302" s="14" t="s">
        <v>8187</v>
      </c>
      <c r="G4302" s="14">
        <v>10</v>
      </c>
      <c r="H4302" s="14" t="s">
        <v>8164</v>
      </c>
      <c r="I4302" s="14">
        <v>6</v>
      </c>
      <c r="J4302" s="14" t="s">
        <v>8150</v>
      </c>
    </row>
    <row r="4303" spans="1:10" x14ac:dyDescent="0.2">
      <c r="A4303" s="14">
        <v>20251031</v>
      </c>
      <c r="B4303" s="15">
        <v>9723</v>
      </c>
      <c r="C4303" s="14" t="s">
        <v>12536</v>
      </c>
      <c r="D4303" s="14" t="s">
        <v>12682</v>
      </c>
      <c r="E4303" s="14">
        <v>9050</v>
      </c>
      <c r="F4303" s="14" t="s">
        <v>8187</v>
      </c>
      <c r="G4303" s="14">
        <v>10</v>
      </c>
      <c r="H4303" s="14" t="s">
        <v>8164</v>
      </c>
      <c r="I4303" s="14" t="s">
        <v>8153</v>
      </c>
      <c r="J4303" s="14" t="s">
        <v>8153</v>
      </c>
    </row>
    <row r="4304" spans="1:10" x14ac:dyDescent="0.2">
      <c r="A4304" s="14">
        <v>20251031</v>
      </c>
      <c r="B4304" s="15">
        <v>9726</v>
      </c>
      <c r="C4304" s="14" t="s">
        <v>12537</v>
      </c>
      <c r="D4304" s="14" t="s">
        <v>12682</v>
      </c>
      <c r="E4304" s="14">
        <v>9050</v>
      </c>
      <c r="F4304" s="14" t="s">
        <v>8187</v>
      </c>
      <c r="G4304" s="14">
        <v>10</v>
      </c>
      <c r="H4304" s="14" t="s">
        <v>8164</v>
      </c>
      <c r="I4304" s="14">
        <v>7</v>
      </c>
      <c r="J4304" s="14" t="s">
        <v>8203</v>
      </c>
    </row>
    <row r="4305" spans="1:10" x14ac:dyDescent="0.2">
      <c r="A4305" s="14">
        <v>20251031</v>
      </c>
      <c r="B4305" s="15">
        <v>9729</v>
      </c>
      <c r="C4305" s="14" t="s">
        <v>12538</v>
      </c>
      <c r="D4305" s="14" t="s">
        <v>12680</v>
      </c>
      <c r="E4305" s="14">
        <v>9050</v>
      </c>
      <c r="F4305" s="14" t="s">
        <v>8187</v>
      </c>
      <c r="G4305" s="14">
        <v>10</v>
      </c>
      <c r="H4305" s="14" t="s">
        <v>8164</v>
      </c>
      <c r="I4305" s="14">
        <v>7</v>
      </c>
      <c r="J4305" s="14" t="s">
        <v>8203</v>
      </c>
    </row>
    <row r="4306" spans="1:10" x14ac:dyDescent="0.2">
      <c r="A4306" s="14">
        <v>20251031</v>
      </c>
      <c r="B4306" s="15">
        <v>9731</v>
      </c>
      <c r="C4306" s="14" t="s">
        <v>12539</v>
      </c>
      <c r="D4306" s="14" t="s">
        <v>12682</v>
      </c>
      <c r="E4306" s="14">
        <v>9050</v>
      </c>
      <c r="F4306" s="14" t="s">
        <v>8187</v>
      </c>
      <c r="G4306" s="14">
        <v>10</v>
      </c>
      <c r="H4306" s="14" t="s">
        <v>8164</v>
      </c>
      <c r="I4306" s="14" t="s">
        <v>8153</v>
      </c>
      <c r="J4306" s="14" t="s">
        <v>8153</v>
      </c>
    </row>
    <row r="4307" spans="1:10" x14ac:dyDescent="0.2">
      <c r="A4307" s="14">
        <v>20251031</v>
      </c>
      <c r="B4307" s="15">
        <v>9733</v>
      </c>
      <c r="C4307" s="14" t="s">
        <v>12540</v>
      </c>
      <c r="D4307" s="14" t="s">
        <v>12682</v>
      </c>
      <c r="E4307" s="14">
        <v>9050</v>
      </c>
      <c r="F4307" s="14" t="s">
        <v>8187</v>
      </c>
      <c r="G4307" s="14">
        <v>10</v>
      </c>
      <c r="H4307" s="14" t="s">
        <v>8164</v>
      </c>
      <c r="I4307" s="14" t="s">
        <v>8153</v>
      </c>
      <c r="J4307" s="14" t="s">
        <v>8153</v>
      </c>
    </row>
    <row r="4308" spans="1:10" x14ac:dyDescent="0.2">
      <c r="A4308" s="14">
        <v>20251031</v>
      </c>
      <c r="B4308" s="15">
        <v>9735</v>
      </c>
      <c r="C4308" s="14" t="s">
        <v>12541</v>
      </c>
      <c r="D4308" s="14" t="s">
        <v>12680</v>
      </c>
      <c r="E4308" s="14">
        <v>9050</v>
      </c>
      <c r="F4308" s="14" t="s">
        <v>8187</v>
      </c>
      <c r="G4308" s="14">
        <v>10</v>
      </c>
      <c r="H4308" s="14" t="s">
        <v>8164</v>
      </c>
      <c r="I4308" s="14">
        <v>2</v>
      </c>
      <c r="J4308" s="14" t="s">
        <v>8533</v>
      </c>
    </row>
    <row r="4309" spans="1:10" x14ac:dyDescent="0.2">
      <c r="A4309" s="14">
        <v>20251031</v>
      </c>
      <c r="B4309" s="15">
        <v>9739</v>
      </c>
      <c r="C4309" s="14" t="s">
        <v>12542</v>
      </c>
      <c r="D4309" s="14" t="s">
        <v>12680</v>
      </c>
      <c r="E4309" s="14">
        <v>5250</v>
      </c>
      <c r="F4309" s="14" t="s">
        <v>8163</v>
      </c>
      <c r="G4309" s="14">
        <v>10</v>
      </c>
      <c r="H4309" s="14" t="s">
        <v>8164</v>
      </c>
      <c r="I4309" s="14">
        <v>7</v>
      </c>
      <c r="J4309" s="14" t="s">
        <v>8203</v>
      </c>
    </row>
    <row r="4310" spans="1:10" x14ac:dyDescent="0.2">
      <c r="A4310" s="14">
        <v>20251031</v>
      </c>
      <c r="B4310" s="15">
        <v>9740</v>
      </c>
      <c r="C4310" s="14" t="s">
        <v>12543</v>
      </c>
      <c r="D4310" s="14" t="s">
        <v>12680</v>
      </c>
      <c r="E4310" s="14">
        <v>9050</v>
      </c>
      <c r="F4310" s="14" t="s">
        <v>8187</v>
      </c>
      <c r="G4310" s="14">
        <v>10</v>
      </c>
      <c r="H4310" s="14" t="s">
        <v>8164</v>
      </c>
      <c r="I4310" s="14">
        <v>7</v>
      </c>
      <c r="J4310" s="14" t="s">
        <v>8203</v>
      </c>
    </row>
    <row r="4311" spans="1:10" x14ac:dyDescent="0.2">
      <c r="A4311" s="14">
        <v>20251031</v>
      </c>
      <c r="B4311" s="15">
        <v>9742</v>
      </c>
      <c r="C4311" s="14" t="s">
        <v>12544</v>
      </c>
      <c r="D4311" s="14" t="s">
        <v>12680</v>
      </c>
      <c r="E4311" s="14">
        <v>5250</v>
      </c>
      <c r="F4311" s="14" t="s">
        <v>8163</v>
      </c>
      <c r="G4311" s="14">
        <v>10</v>
      </c>
      <c r="H4311" s="14" t="s">
        <v>8164</v>
      </c>
      <c r="I4311" s="14">
        <v>7</v>
      </c>
      <c r="J4311" s="14" t="s">
        <v>8203</v>
      </c>
    </row>
    <row r="4312" spans="1:10" x14ac:dyDescent="0.2">
      <c r="A4312" s="14">
        <v>20251031</v>
      </c>
      <c r="B4312" s="15">
        <v>9743</v>
      </c>
      <c r="C4312" s="14" t="s">
        <v>12545</v>
      </c>
      <c r="D4312" s="14" t="s">
        <v>12680</v>
      </c>
      <c r="E4312" s="14">
        <v>9050</v>
      </c>
      <c r="F4312" s="14" t="s">
        <v>8187</v>
      </c>
      <c r="G4312" s="14">
        <v>10</v>
      </c>
      <c r="H4312" s="14" t="s">
        <v>8164</v>
      </c>
      <c r="I4312" s="14">
        <v>6</v>
      </c>
      <c r="J4312" s="14" t="s">
        <v>8150</v>
      </c>
    </row>
    <row r="4313" spans="1:10" x14ac:dyDescent="0.2">
      <c r="A4313" s="14">
        <v>20251031</v>
      </c>
      <c r="B4313" s="15">
        <v>9744</v>
      </c>
      <c r="C4313" s="14" t="s">
        <v>12546</v>
      </c>
      <c r="D4313" s="14" t="s">
        <v>12680</v>
      </c>
      <c r="E4313" s="14">
        <v>9050</v>
      </c>
      <c r="F4313" s="14" t="s">
        <v>8187</v>
      </c>
      <c r="G4313" s="14">
        <v>10</v>
      </c>
      <c r="H4313" s="14" t="s">
        <v>8164</v>
      </c>
      <c r="I4313" s="14">
        <v>4</v>
      </c>
      <c r="J4313" s="14" t="s">
        <v>8177</v>
      </c>
    </row>
    <row r="4314" spans="1:10" x14ac:dyDescent="0.2">
      <c r="A4314" s="14">
        <v>20251031</v>
      </c>
      <c r="B4314" s="15">
        <v>9746</v>
      </c>
      <c r="C4314" s="14" t="s">
        <v>12547</v>
      </c>
      <c r="D4314" s="14" t="s">
        <v>12680</v>
      </c>
      <c r="E4314" s="14">
        <v>5250</v>
      </c>
      <c r="F4314" s="14" t="s">
        <v>8163</v>
      </c>
      <c r="G4314" s="14">
        <v>10</v>
      </c>
      <c r="H4314" s="14" t="s">
        <v>8164</v>
      </c>
      <c r="I4314" s="14">
        <v>6</v>
      </c>
      <c r="J4314" s="14" t="s">
        <v>8150</v>
      </c>
    </row>
    <row r="4315" spans="1:10" x14ac:dyDescent="0.2">
      <c r="A4315" s="14">
        <v>20251031</v>
      </c>
      <c r="B4315" s="15">
        <v>9753</v>
      </c>
      <c r="C4315" s="14" t="s">
        <v>12548</v>
      </c>
      <c r="D4315" s="14" t="s">
        <v>12682</v>
      </c>
      <c r="E4315" s="14">
        <v>5250</v>
      </c>
      <c r="F4315" s="14" t="s">
        <v>8163</v>
      </c>
      <c r="G4315" s="14">
        <v>10</v>
      </c>
      <c r="H4315" s="14" t="s">
        <v>8164</v>
      </c>
      <c r="I4315" s="14" t="s">
        <v>8153</v>
      </c>
      <c r="J4315" s="14" t="s">
        <v>8153</v>
      </c>
    </row>
    <row r="4316" spans="1:10" x14ac:dyDescent="0.2">
      <c r="A4316" s="14">
        <v>20251031</v>
      </c>
      <c r="B4316" s="15">
        <v>9755</v>
      </c>
      <c r="C4316" s="14" t="s">
        <v>12549</v>
      </c>
      <c r="D4316" s="14" t="s">
        <v>12680</v>
      </c>
      <c r="E4316" s="14">
        <v>9050</v>
      </c>
      <c r="F4316" s="14" t="s">
        <v>8187</v>
      </c>
      <c r="G4316" s="14">
        <v>10</v>
      </c>
      <c r="H4316" s="14" t="s">
        <v>8164</v>
      </c>
      <c r="I4316" s="14">
        <v>7</v>
      </c>
      <c r="J4316" s="14" t="s">
        <v>8203</v>
      </c>
    </row>
    <row r="4317" spans="1:10" x14ac:dyDescent="0.2">
      <c r="A4317" s="14">
        <v>20251031</v>
      </c>
      <c r="B4317" s="15">
        <v>9757</v>
      </c>
      <c r="C4317" s="14" t="s">
        <v>12550</v>
      </c>
      <c r="D4317" s="14" t="s">
        <v>12680</v>
      </c>
      <c r="E4317" s="14">
        <v>9050</v>
      </c>
      <c r="F4317" s="14" t="s">
        <v>8187</v>
      </c>
      <c r="G4317" s="14">
        <v>10</v>
      </c>
      <c r="H4317" s="14" t="s">
        <v>8164</v>
      </c>
      <c r="I4317" s="14">
        <v>6</v>
      </c>
      <c r="J4317" s="14" t="s">
        <v>8150</v>
      </c>
    </row>
    <row r="4318" spans="1:10" x14ac:dyDescent="0.2">
      <c r="A4318" s="14">
        <v>20251031</v>
      </c>
      <c r="B4318" s="15">
        <v>9759</v>
      </c>
      <c r="C4318" s="14" t="s">
        <v>12551</v>
      </c>
      <c r="D4318" s="14" t="s">
        <v>12680</v>
      </c>
      <c r="E4318" s="14">
        <v>5250</v>
      </c>
      <c r="F4318" s="14" t="s">
        <v>8163</v>
      </c>
      <c r="G4318" s="14">
        <v>10</v>
      </c>
      <c r="H4318" s="14" t="s">
        <v>8164</v>
      </c>
      <c r="I4318" s="14">
        <v>4</v>
      </c>
      <c r="J4318" s="14" t="s">
        <v>8177</v>
      </c>
    </row>
    <row r="4319" spans="1:10" x14ac:dyDescent="0.2">
      <c r="A4319" s="14">
        <v>20251031</v>
      </c>
      <c r="B4319" s="15">
        <v>9760</v>
      </c>
      <c r="C4319" s="14" t="s">
        <v>12552</v>
      </c>
      <c r="D4319" s="14" t="s">
        <v>12682</v>
      </c>
      <c r="E4319" s="14">
        <v>9050</v>
      </c>
      <c r="F4319" s="14" t="s">
        <v>8187</v>
      </c>
      <c r="G4319" s="14">
        <v>10</v>
      </c>
      <c r="H4319" s="14" t="s">
        <v>8164</v>
      </c>
      <c r="I4319" s="14" t="s">
        <v>8153</v>
      </c>
      <c r="J4319" s="14" t="s">
        <v>8153</v>
      </c>
    </row>
    <row r="4320" spans="1:10" x14ac:dyDescent="0.2">
      <c r="A4320" s="14">
        <v>20251031</v>
      </c>
      <c r="B4320" s="15">
        <v>9761</v>
      </c>
      <c r="C4320" s="14" t="s">
        <v>12553</v>
      </c>
      <c r="D4320" s="14" t="s">
        <v>12682</v>
      </c>
      <c r="E4320" s="14">
        <v>9050</v>
      </c>
      <c r="F4320" s="14" t="s">
        <v>8187</v>
      </c>
      <c r="G4320" s="14">
        <v>10</v>
      </c>
      <c r="H4320" s="14" t="s">
        <v>8164</v>
      </c>
      <c r="I4320" s="14" t="s">
        <v>8153</v>
      </c>
      <c r="J4320" s="14" t="s">
        <v>8153</v>
      </c>
    </row>
    <row r="4321" spans="1:10" x14ac:dyDescent="0.2">
      <c r="A4321" s="14">
        <v>20251031</v>
      </c>
      <c r="B4321" s="15">
        <v>9763</v>
      </c>
      <c r="C4321" s="14" t="s">
        <v>12554</v>
      </c>
      <c r="D4321" s="14" t="s">
        <v>12682</v>
      </c>
      <c r="E4321" s="14">
        <v>6050</v>
      </c>
      <c r="F4321" s="14" t="s">
        <v>8300</v>
      </c>
      <c r="G4321" s="14">
        <v>13</v>
      </c>
      <c r="H4321" s="14" t="s">
        <v>8301</v>
      </c>
      <c r="I4321" s="14" t="s">
        <v>8153</v>
      </c>
      <c r="J4321" s="14" t="s">
        <v>8153</v>
      </c>
    </row>
    <row r="4322" spans="1:10" x14ac:dyDescent="0.2">
      <c r="A4322" s="14">
        <v>20251031</v>
      </c>
      <c r="B4322" s="15">
        <v>9765</v>
      </c>
      <c r="C4322" s="14" t="s">
        <v>12555</v>
      </c>
      <c r="D4322" s="14" t="s">
        <v>12680</v>
      </c>
      <c r="E4322" s="14">
        <v>9050</v>
      </c>
      <c r="F4322" s="14" t="s">
        <v>8187</v>
      </c>
      <c r="G4322" s="14">
        <v>10</v>
      </c>
      <c r="H4322" s="14" t="s">
        <v>8164</v>
      </c>
      <c r="I4322" s="14" t="s">
        <v>8153</v>
      </c>
      <c r="J4322" s="14" t="s">
        <v>8153</v>
      </c>
    </row>
    <row r="4323" spans="1:10" x14ac:dyDescent="0.2">
      <c r="A4323" s="14">
        <v>20251031</v>
      </c>
      <c r="B4323" s="15">
        <v>9766</v>
      </c>
      <c r="C4323" s="14" t="s">
        <v>12556</v>
      </c>
      <c r="D4323" s="14" t="s">
        <v>12680</v>
      </c>
      <c r="E4323" s="14">
        <v>5250</v>
      </c>
      <c r="F4323" s="14" t="s">
        <v>8163</v>
      </c>
      <c r="G4323" s="14">
        <v>10</v>
      </c>
      <c r="H4323" s="14" t="s">
        <v>8164</v>
      </c>
      <c r="I4323" s="14">
        <v>4</v>
      </c>
      <c r="J4323" s="14" t="s">
        <v>8177</v>
      </c>
    </row>
    <row r="4324" spans="1:10" x14ac:dyDescent="0.2">
      <c r="A4324" s="14">
        <v>20251031</v>
      </c>
      <c r="B4324" s="15">
        <v>9767</v>
      </c>
      <c r="C4324" s="14" t="s">
        <v>12557</v>
      </c>
      <c r="D4324" s="14" t="s">
        <v>12682</v>
      </c>
      <c r="E4324" s="14">
        <v>9050</v>
      </c>
      <c r="F4324" s="14" t="s">
        <v>8187</v>
      </c>
      <c r="G4324" s="14">
        <v>10</v>
      </c>
      <c r="H4324" s="14" t="s">
        <v>8164</v>
      </c>
      <c r="I4324" s="14" t="s">
        <v>8153</v>
      </c>
      <c r="J4324" s="14" t="s">
        <v>8153</v>
      </c>
    </row>
    <row r="4325" spans="1:10" x14ac:dyDescent="0.2">
      <c r="A4325" s="14">
        <v>20251031</v>
      </c>
      <c r="B4325" s="15">
        <v>9768</v>
      </c>
      <c r="C4325" s="14" t="s">
        <v>12558</v>
      </c>
      <c r="D4325" s="14" t="s">
        <v>12682</v>
      </c>
      <c r="E4325" s="14">
        <v>9050</v>
      </c>
      <c r="F4325" s="14" t="s">
        <v>8187</v>
      </c>
      <c r="G4325" s="14">
        <v>10</v>
      </c>
      <c r="H4325" s="14" t="s">
        <v>8164</v>
      </c>
      <c r="I4325" s="14" t="s">
        <v>8153</v>
      </c>
      <c r="J4325" s="14" t="s">
        <v>8153</v>
      </c>
    </row>
    <row r="4326" spans="1:10" x14ac:dyDescent="0.2">
      <c r="A4326" s="14">
        <v>20251031</v>
      </c>
      <c r="B4326" s="15">
        <v>9769</v>
      </c>
      <c r="C4326" s="14" t="s">
        <v>12559</v>
      </c>
      <c r="D4326" s="14" t="s">
        <v>12680</v>
      </c>
      <c r="E4326" s="14">
        <v>9050</v>
      </c>
      <c r="F4326" s="14" t="s">
        <v>8187</v>
      </c>
      <c r="G4326" s="14">
        <v>10</v>
      </c>
      <c r="H4326" s="14" t="s">
        <v>8164</v>
      </c>
      <c r="I4326" s="14">
        <v>7</v>
      </c>
      <c r="J4326" s="14" t="s">
        <v>8203</v>
      </c>
    </row>
    <row r="4327" spans="1:10" x14ac:dyDescent="0.2">
      <c r="A4327" s="14">
        <v>20251031</v>
      </c>
      <c r="B4327" s="15">
        <v>9776</v>
      </c>
      <c r="C4327" s="14" t="s">
        <v>12560</v>
      </c>
      <c r="D4327" s="14" t="s">
        <v>12682</v>
      </c>
      <c r="E4327" s="14">
        <v>9050</v>
      </c>
      <c r="F4327" s="14" t="s">
        <v>8187</v>
      </c>
      <c r="G4327" s="14">
        <v>10</v>
      </c>
      <c r="H4327" s="14" t="s">
        <v>8164</v>
      </c>
      <c r="I4327" s="14" t="s">
        <v>8153</v>
      </c>
      <c r="J4327" s="14" t="s">
        <v>8153</v>
      </c>
    </row>
    <row r="4328" spans="1:10" x14ac:dyDescent="0.2">
      <c r="A4328" s="14">
        <v>20251031</v>
      </c>
      <c r="B4328" s="15">
        <v>9778</v>
      </c>
      <c r="C4328" s="14" t="s">
        <v>12561</v>
      </c>
      <c r="D4328" s="14" t="s">
        <v>12682</v>
      </c>
      <c r="E4328" s="14">
        <v>9050</v>
      </c>
      <c r="F4328" s="14" t="s">
        <v>8187</v>
      </c>
      <c r="G4328" s="14">
        <v>10</v>
      </c>
      <c r="H4328" s="14" t="s">
        <v>8164</v>
      </c>
      <c r="I4328" s="14" t="s">
        <v>8153</v>
      </c>
      <c r="J4328" s="14" t="s">
        <v>8153</v>
      </c>
    </row>
    <row r="4329" spans="1:10" x14ac:dyDescent="0.2">
      <c r="A4329" s="14">
        <v>20251031</v>
      </c>
      <c r="B4329" s="15">
        <v>9780</v>
      </c>
      <c r="C4329" s="14" t="s">
        <v>12562</v>
      </c>
      <c r="D4329" s="14" t="s">
        <v>12682</v>
      </c>
      <c r="E4329" s="14">
        <v>9050</v>
      </c>
      <c r="F4329" s="14" t="s">
        <v>8187</v>
      </c>
      <c r="G4329" s="14">
        <v>10</v>
      </c>
      <c r="H4329" s="14" t="s">
        <v>8164</v>
      </c>
      <c r="I4329" s="14" t="s">
        <v>8153</v>
      </c>
      <c r="J4329" s="14" t="s">
        <v>8153</v>
      </c>
    </row>
    <row r="4330" spans="1:10" x14ac:dyDescent="0.2">
      <c r="A4330" s="14">
        <v>20251031</v>
      </c>
      <c r="B4330" s="15">
        <v>9782</v>
      </c>
      <c r="C4330" s="14" t="s">
        <v>12563</v>
      </c>
      <c r="D4330" s="14" t="s">
        <v>12682</v>
      </c>
      <c r="E4330" s="14">
        <v>9050</v>
      </c>
      <c r="F4330" s="14" t="s">
        <v>8187</v>
      </c>
      <c r="G4330" s="14">
        <v>10</v>
      </c>
      <c r="H4330" s="14" t="s">
        <v>8164</v>
      </c>
      <c r="I4330" s="14" t="s">
        <v>8153</v>
      </c>
      <c r="J4330" s="14" t="s">
        <v>8153</v>
      </c>
    </row>
    <row r="4331" spans="1:10" x14ac:dyDescent="0.2">
      <c r="A4331" s="14">
        <v>20251031</v>
      </c>
      <c r="B4331" s="15">
        <v>9788</v>
      </c>
      <c r="C4331" s="14" t="s">
        <v>12564</v>
      </c>
      <c r="D4331" s="14" t="s">
        <v>12680</v>
      </c>
      <c r="E4331" s="14">
        <v>9050</v>
      </c>
      <c r="F4331" s="14" t="s">
        <v>8187</v>
      </c>
      <c r="G4331" s="14">
        <v>10</v>
      </c>
      <c r="H4331" s="14" t="s">
        <v>8164</v>
      </c>
      <c r="I4331" s="14">
        <v>7</v>
      </c>
      <c r="J4331" s="14" t="s">
        <v>8203</v>
      </c>
    </row>
    <row r="4332" spans="1:10" x14ac:dyDescent="0.2">
      <c r="A4332" s="14">
        <v>20251031</v>
      </c>
      <c r="B4332" s="15">
        <v>9790</v>
      </c>
      <c r="C4332" s="14" t="s">
        <v>12565</v>
      </c>
      <c r="D4332" s="14" t="s">
        <v>12680</v>
      </c>
      <c r="E4332" s="14">
        <v>5250</v>
      </c>
      <c r="F4332" s="14" t="s">
        <v>8163</v>
      </c>
      <c r="G4332" s="14">
        <v>10</v>
      </c>
      <c r="H4332" s="14" t="s">
        <v>8164</v>
      </c>
      <c r="I4332" s="14">
        <v>7</v>
      </c>
      <c r="J4332" s="14" t="s">
        <v>8203</v>
      </c>
    </row>
    <row r="4333" spans="1:10" x14ac:dyDescent="0.2">
      <c r="A4333" s="14">
        <v>20251031</v>
      </c>
      <c r="B4333" s="15">
        <v>9791</v>
      </c>
      <c r="C4333" s="14" t="s">
        <v>12566</v>
      </c>
      <c r="D4333" s="14" t="s">
        <v>12682</v>
      </c>
      <c r="E4333" s="14">
        <v>9050</v>
      </c>
      <c r="F4333" s="14" t="s">
        <v>8187</v>
      </c>
      <c r="G4333" s="14">
        <v>10</v>
      </c>
      <c r="H4333" s="14" t="s">
        <v>8164</v>
      </c>
      <c r="I4333" s="14" t="s">
        <v>8153</v>
      </c>
      <c r="J4333" s="14" t="s">
        <v>8153</v>
      </c>
    </row>
    <row r="4334" spans="1:10" x14ac:dyDescent="0.2">
      <c r="A4334" s="14">
        <v>20251031</v>
      </c>
      <c r="B4334" s="15">
        <v>9793</v>
      </c>
      <c r="C4334" s="14" t="s">
        <v>12567</v>
      </c>
      <c r="D4334" s="14" t="s">
        <v>12680</v>
      </c>
      <c r="E4334" s="14">
        <v>9050</v>
      </c>
      <c r="F4334" s="14" t="s">
        <v>8187</v>
      </c>
      <c r="G4334" s="14">
        <v>10</v>
      </c>
      <c r="H4334" s="14" t="s">
        <v>8164</v>
      </c>
      <c r="I4334" s="14">
        <v>6</v>
      </c>
      <c r="J4334" s="14" t="s">
        <v>8150</v>
      </c>
    </row>
    <row r="4335" spans="1:10" x14ac:dyDescent="0.2">
      <c r="A4335" s="14">
        <v>20251031</v>
      </c>
      <c r="B4335" s="15">
        <v>9795</v>
      </c>
      <c r="C4335" s="14" t="s">
        <v>12568</v>
      </c>
      <c r="D4335" s="14" t="s">
        <v>12680</v>
      </c>
      <c r="E4335" s="14">
        <v>9050</v>
      </c>
      <c r="F4335" s="14" t="s">
        <v>8187</v>
      </c>
      <c r="G4335" s="14">
        <v>10</v>
      </c>
      <c r="H4335" s="14" t="s">
        <v>8164</v>
      </c>
      <c r="I4335" s="14">
        <v>7</v>
      </c>
      <c r="J4335" s="14" t="s">
        <v>8203</v>
      </c>
    </row>
    <row r="4336" spans="1:10" x14ac:dyDescent="0.2">
      <c r="A4336" s="14">
        <v>20251031</v>
      </c>
      <c r="B4336" s="15">
        <v>9799</v>
      </c>
      <c r="C4336" s="14" t="s">
        <v>12569</v>
      </c>
      <c r="D4336" s="14" t="s">
        <v>12682</v>
      </c>
      <c r="E4336" s="14">
        <v>5250</v>
      </c>
      <c r="F4336" s="14" t="s">
        <v>8163</v>
      </c>
      <c r="G4336" s="14">
        <v>10</v>
      </c>
      <c r="H4336" s="14" t="s">
        <v>8164</v>
      </c>
      <c r="I4336" s="14" t="s">
        <v>8153</v>
      </c>
      <c r="J4336" s="14" t="s">
        <v>8153</v>
      </c>
    </row>
    <row r="4337" spans="1:10" x14ac:dyDescent="0.2">
      <c r="A4337" s="14">
        <v>20251031</v>
      </c>
      <c r="B4337" s="15">
        <v>9812</v>
      </c>
      <c r="C4337" s="14" t="s">
        <v>12570</v>
      </c>
      <c r="D4337" s="14" t="s">
        <v>12682</v>
      </c>
      <c r="E4337" s="14">
        <v>6050</v>
      </c>
      <c r="F4337" s="14" t="s">
        <v>8300</v>
      </c>
      <c r="G4337" s="14">
        <v>13</v>
      </c>
      <c r="H4337" s="14" t="s">
        <v>8301</v>
      </c>
      <c r="I4337" s="14" t="s">
        <v>8153</v>
      </c>
      <c r="J4337" s="14" t="s">
        <v>8153</v>
      </c>
    </row>
    <row r="4338" spans="1:10" x14ac:dyDescent="0.2">
      <c r="A4338" s="14">
        <v>20251031</v>
      </c>
      <c r="B4338" s="15">
        <v>9816</v>
      </c>
      <c r="C4338" s="14" t="s">
        <v>12571</v>
      </c>
      <c r="D4338" s="14" t="s">
        <v>12682</v>
      </c>
      <c r="E4338" s="14">
        <v>8050</v>
      </c>
      <c r="F4338" s="14" t="s">
        <v>8220</v>
      </c>
      <c r="G4338" s="14">
        <v>17</v>
      </c>
      <c r="H4338" s="14" t="s">
        <v>8221</v>
      </c>
      <c r="I4338" s="14" t="s">
        <v>8153</v>
      </c>
      <c r="J4338" s="14" t="s">
        <v>8153</v>
      </c>
    </row>
    <row r="4339" spans="1:10" x14ac:dyDescent="0.2">
      <c r="A4339" s="14">
        <v>20251031</v>
      </c>
      <c r="B4339" s="15">
        <v>9818</v>
      </c>
      <c r="C4339" s="14" t="s">
        <v>12572</v>
      </c>
      <c r="D4339" s="14" t="s">
        <v>12682</v>
      </c>
      <c r="E4339" s="14">
        <v>6050</v>
      </c>
      <c r="F4339" s="14" t="s">
        <v>8300</v>
      </c>
      <c r="G4339" s="14">
        <v>13</v>
      </c>
      <c r="H4339" s="14" t="s">
        <v>8301</v>
      </c>
      <c r="I4339" s="14" t="s">
        <v>8153</v>
      </c>
      <c r="J4339" s="14" t="s">
        <v>8153</v>
      </c>
    </row>
    <row r="4340" spans="1:10" x14ac:dyDescent="0.2">
      <c r="A4340" s="14">
        <v>20251031</v>
      </c>
      <c r="B4340" s="15">
        <v>9820</v>
      </c>
      <c r="C4340" s="14" t="s">
        <v>12573</v>
      </c>
      <c r="D4340" s="14" t="s">
        <v>12682</v>
      </c>
      <c r="E4340" s="14">
        <v>8050</v>
      </c>
      <c r="F4340" s="14" t="s">
        <v>8220</v>
      </c>
      <c r="G4340" s="14">
        <v>17</v>
      </c>
      <c r="H4340" s="14" t="s">
        <v>8221</v>
      </c>
      <c r="I4340" s="14" t="s">
        <v>8153</v>
      </c>
      <c r="J4340" s="14" t="s">
        <v>8153</v>
      </c>
    </row>
    <row r="4341" spans="1:10" x14ac:dyDescent="0.2">
      <c r="A4341" s="14">
        <v>20251031</v>
      </c>
      <c r="B4341" s="15">
        <v>9823</v>
      </c>
      <c r="C4341" s="14" t="s">
        <v>12574</v>
      </c>
      <c r="D4341" s="14" t="s">
        <v>12682</v>
      </c>
      <c r="E4341" s="14">
        <v>6100</v>
      </c>
      <c r="F4341" s="14" t="s">
        <v>8214</v>
      </c>
      <c r="G4341" s="14">
        <v>14</v>
      </c>
      <c r="H4341" s="14" t="s">
        <v>8215</v>
      </c>
      <c r="I4341" s="14" t="s">
        <v>8153</v>
      </c>
      <c r="J4341" s="14" t="s">
        <v>8153</v>
      </c>
    </row>
    <row r="4342" spans="1:10" x14ac:dyDescent="0.2">
      <c r="A4342" s="14">
        <v>20251031</v>
      </c>
      <c r="B4342" s="15">
        <v>9824</v>
      </c>
      <c r="C4342" s="14" t="s">
        <v>12575</v>
      </c>
      <c r="D4342" s="14" t="s">
        <v>12680</v>
      </c>
      <c r="E4342" s="14">
        <v>6050</v>
      </c>
      <c r="F4342" s="14" t="s">
        <v>8300</v>
      </c>
      <c r="G4342" s="14">
        <v>13</v>
      </c>
      <c r="H4342" s="14" t="s">
        <v>8301</v>
      </c>
      <c r="I4342" s="14">
        <v>6</v>
      </c>
      <c r="J4342" s="14" t="s">
        <v>8150</v>
      </c>
    </row>
    <row r="4343" spans="1:10" x14ac:dyDescent="0.2">
      <c r="A4343" s="14">
        <v>20251031</v>
      </c>
      <c r="B4343" s="15">
        <v>9827</v>
      </c>
      <c r="C4343" s="14" t="s">
        <v>12576</v>
      </c>
      <c r="D4343" s="14" t="s">
        <v>12682</v>
      </c>
      <c r="E4343" s="14">
        <v>6050</v>
      </c>
      <c r="F4343" s="14" t="s">
        <v>8300</v>
      </c>
      <c r="G4343" s="14">
        <v>13</v>
      </c>
      <c r="H4343" s="14" t="s">
        <v>8301</v>
      </c>
      <c r="I4343" s="14" t="s">
        <v>8153</v>
      </c>
      <c r="J4343" s="14" t="s">
        <v>8153</v>
      </c>
    </row>
    <row r="4344" spans="1:10" x14ac:dyDescent="0.2">
      <c r="A4344" s="14">
        <v>20251031</v>
      </c>
      <c r="B4344" s="15">
        <v>9828</v>
      </c>
      <c r="C4344" s="14" t="s">
        <v>12577</v>
      </c>
      <c r="D4344" s="14" t="s">
        <v>12682</v>
      </c>
      <c r="E4344" s="14">
        <v>6100</v>
      </c>
      <c r="F4344" s="14" t="s">
        <v>8214</v>
      </c>
      <c r="G4344" s="14">
        <v>14</v>
      </c>
      <c r="H4344" s="14" t="s">
        <v>8215</v>
      </c>
      <c r="I4344" s="14">
        <v>6</v>
      </c>
      <c r="J4344" s="14" t="s">
        <v>8150</v>
      </c>
    </row>
    <row r="4345" spans="1:10" x14ac:dyDescent="0.2">
      <c r="A4345" s="14">
        <v>20251031</v>
      </c>
      <c r="B4345" s="15">
        <v>9830</v>
      </c>
      <c r="C4345" s="14" t="s">
        <v>12578</v>
      </c>
      <c r="D4345" s="14" t="s">
        <v>12680</v>
      </c>
      <c r="E4345" s="14">
        <v>6050</v>
      </c>
      <c r="F4345" s="14" t="s">
        <v>8300</v>
      </c>
      <c r="G4345" s="14">
        <v>13</v>
      </c>
      <c r="H4345" s="14" t="s">
        <v>8301</v>
      </c>
      <c r="I4345" s="14">
        <v>6</v>
      </c>
      <c r="J4345" s="14" t="s">
        <v>8150</v>
      </c>
    </row>
    <row r="4346" spans="1:10" x14ac:dyDescent="0.2">
      <c r="A4346" s="14">
        <v>20251031</v>
      </c>
      <c r="B4346" s="15">
        <v>9831</v>
      </c>
      <c r="C4346" s="14" t="s">
        <v>12579</v>
      </c>
      <c r="D4346" s="14" t="s">
        <v>12680</v>
      </c>
      <c r="E4346" s="14">
        <v>6100</v>
      </c>
      <c r="F4346" s="14" t="s">
        <v>8214</v>
      </c>
      <c r="G4346" s="14">
        <v>14</v>
      </c>
      <c r="H4346" s="14" t="s">
        <v>8215</v>
      </c>
      <c r="I4346" s="14">
        <v>4</v>
      </c>
      <c r="J4346" s="14" t="s">
        <v>8177</v>
      </c>
    </row>
    <row r="4347" spans="1:10" x14ac:dyDescent="0.2">
      <c r="A4347" s="14">
        <v>20251031</v>
      </c>
      <c r="B4347" s="15">
        <v>9832</v>
      </c>
      <c r="C4347" s="14" t="s">
        <v>12580</v>
      </c>
      <c r="D4347" s="14" t="s">
        <v>12680</v>
      </c>
      <c r="E4347" s="14">
        <v>6050</v>
      </c>
      <c r="F4347" s="14" t="s">
        <v>8300</v>
      </c>
      <c r="G4347" s="14">
        <v>13</v>
      </c>
      <c r="H4347" s="14" t="s">
        <v>8301</v>
      </c>
      <c r="I4347" s="14">
        <v>6</v>
      </c>
      <c r="J4347" s="14" t="s">
        <v>8150</v>
      </c>
    </row>
    <row r="4348" spans="1:10" x14ac:dyDescent="0.2">
      <c r="A4348" s="14">
        <v>20251031</v>
      </c>
      <c r="B4348" s="15">
        <v>9835</v>
      </c>
      <c r="C4348" s="14" t="s">
        <v>12581</v>
      </c>
      <c r="D4348" s="14" t="s">
        <v>12682</v>
      </c>
      <c r="E4348" s="14">
        <v>6100</v>
      </c>
      <c r="F4348" s="14" t="s">
        <v>8214</v>
      </c>
      <c r="G4348" s="14">
        <v>14</v>
      </c>
      <c r="H4348" s="14" t="s">
        <v>8215</v>
      </c>
      <c r="I4348" s="14" t="s">
        <v>8153</v>
      </c>
      <c r="J4348" s="14" t="s">
        <v>8153</v>
      </c>
    </row>
    <row r="4349" spans="1:10" x14ac:dyDescent="0.2">
      <c r="A4349" s="14">
        <v>20251031</v>
      </c>
      <c r="B4349" s="15">
        <v>9837</v>
      </c>
      <c r="C4349" s="14" t="s">
        <v>12582</v>
      </c>
      <c r="D4349" s="14" t="s">
        <v>12680</v>
      </c>
      <c r="E4349" s="14">
        <v>6050</v>
      </c>
      <c r="F4349" s="14" t="s">
        <v>8300</v>
      </c>
      <c r="G4349" s="14">
        <v>13</v>
      </c>
      <c r="H4349" s="14" t="s">
        <v>8301</v>
      </c>
      <c r="I4349" s="14">
        <v>7</v>
      </c>
      <c r="J4349" s="14" t="s">
        <v>8203</v>
      </c>
    </row>
    <row r="4350" spans="1:10" x14ac:dyDescent="0.2">
      <c r="A4350" s="14">
        <v>20251031</v>
      </c>
      <c r="B4350" s="15">
        <v>9842</v>
      </c>
      <c r="C4350" s="14" t="s">
        <v>12583</v>
      </c>
      <c r="D4350" s="14" t="s">
        <v>12680</v>
      </c>
      <c r="E4350" s="14">
        <v>6100</v>
      </c>
      <c r="F4350" s="14" t="s">
        <v>8214</v>
      </c>
      <c r="G4350" s="14">
        <v>14</v>
      </c>
      <c r="H4350" s="14" t="s">
        <v>8215</v>
      </c>
      <c r="I4350" s="14">
        <v>6</v>
      </c>
      <c r="J4350" s="14" t="s">
        <v>8150</v>
      </c>
    </row>
    <row r="4351" spans="1:10" x14ac:dyDescent="0.2">
      <c r="A4351" s="14">
        <v>20251031</v>
      </c>
      <c r="B4351" s="15">
        <v>9843</v>
      </c>
      <c r="C4351" s="14" t="s">
        <v>12584</v>
      </c>
      <c r="D4351" s="14" t="s">
        <v>12680</v>
      </c>
      <c r="E4351" s="14">
        <v>6100</v>
      </c>
      <c r="F4351" s="14" t="s">
        <v>8214</v>
      </c>
      <c r="G4351" s="14">
        <v>14</v>
      </c>
      <c r="H4351" s="14" t="s">
        <v>8215</v>
      </c>
      <c r="I4351" s="14">
        <v>4</v>
      </c>
      <c r="J4351" s="14" t="s">
        <v>8177</v>
      </c>
    </row>
    <row r="4352" spans="1:10" x14ac:dyDescent="0.2">
      <c r="A4352" s="14">
        <v>20251031</v>
      </c>
      <c r="B4352" s="15">
        <v>9845</v>
      </c>
      <c r="C4352" s="14" t="s">
        <v>12585</v>
      </c>
      <c r="D4352" s="14" t="s">
        <v>12682</v>
      </c>
      <c r="E4352" s="14">
        <v>3200</v>
      </c>
      <c r="F4352" s="14" t="s">
        <v>8449</v>
      </c>
      <c r="G4352" s="14">
        <v>4</v>
      </c>
      <c r="H4352" s="14" t="s">
        <v>8450</v>
      </c>
      <c r="I4352" s="14" t="s">
        <v>8153</v>
      </c>
      <c r="J4352" s="14" t="s">
        <v>8153</v>
      </c>
    </row>
    <row r="4353" spans="1:10" x14ac:dyDescent="0.2">
      <c r="A4353" s="14">
        <v>20251031</v>
      </c>
      <c r="B4353" s="15">
        <v>9846</v>
      </c>
      <c r="C4353" s="14" t="s">
        <v>12586</v>
      </c>
      <c r="D4353" s="14" t="s">
        <v>12682</v>
      </c>
      <c r="E4353" s="14">
        <v>6100</v>
      </c>
      <c r="F4353" s="14" t="s">
        <v>8214</v>
      </c>
      <c r="G4353" s="14">
        <v>14</v>
      </c>
      <c r="H4353" s="14" t="s">
        <v>8215</v>
      </c>
      <c r="I4353" s="14" t="s">
        <v>8153</v>
      </c>
      <c r="J4353" s="14" t="s">
        <v>8153</v>
      </c>
    </row>
    <row r="4354" spans="1:10" x14ac:dyDescent="0.2">
      <c r="A4354" s="14">
        <v>20251031</v>
      </c>
      <c r="B4354" s="15">
        <v>9849</v>
      </c>
      <c r="C4354" s="14" t="s">
        <v>12587</v>
      </c>
      <c r="D4354" s="14" t="s">
        <v>12682</v>
      </c>
      <c r="E4354" s="14">
        <v>6050</v>
      </c>
      <c r="F4354" s="14" t="s">
        <v>8300</v>
      </c>
      <c r="G4354" s="14">
        <v>13</v>
      </c>
      <c r="H4354" s="14" t="s">
        <v>8301</v>
      </c>
      <c r="I4354" s="14" t="s">
        <v>8153</v>
      </c>
      <c r="J4354" s="14" t="s">
        <v>8153</v>
      </c>
    </row>
    <row r="4355" spans="1:10" x14ac:dyDescent="0.2">
      <c r="A4355" s="14">
        <v>20251031</v>
      </c>
      <c r="B4355" s="15">
        <v>9850</v>
      </c>
      <c r="C4355" s="14" t="s">
        <v>12588</v>
      </c>
      <c r="D4355" s="14" t="s">
        <v>12680</v>
      </c>
      <c r="E4355" s="14">
        <v>6100</v>
      </c>
      <c r="F4355" s="14" t="s">
        <v>8214</v>
      </c>
      <c r="G4355" s="14">
        <v>14</v>
      </c>
      <c r="H4355" s="14" t="s">
        <v>8215</v>
      </c>
      <c r="I4355" s="14">
        <v>7</v>
      </c>
      <c r="J4355" s="14" t="s">
        <v>8203</v>
      </c>
    </row>
    <row r="4356" spans="1:10" x14ac:dyDescent="0.2">
      <c r="A4356" s="14">
        <v>20251031</v>
      </c>
      <c r="B4356" s="15">
        <v>9853</v>
      </c>
      <c r="C4356" s="14" t="s">
        <v>12589</v>
      </c>
      <c r="D4356" s="14" t="s">
        <v>12682</v>
      </c>
      <c r="E4356" s="14">
        <v>6100</v>
      </c>
      <c r="F4356" s="14" t="s">
        <v>8214</v>
      </c>
      <c r="G4356" s="14">
        <v>14</v>
      </c>
      <c r="H4356" s="14" t="s">
        <v>8215</v>
      </c>
      <c r="I4356" s="14" t="s">
        <v>8153</v>
      </c>
      <c r="J4356" s="14" t="s">
        <v>8153</v>
      </c>
    </row>
    <row r="4357" spans="1:10" x14ac:dyDescent="0.2">
      <c r="A4357" s="14">
        <v>20251031</v>
      </c>
      <c r="B4357" s="15">
        <v>9854</v>
      </c>
      <c r="C4357" s="14" t="s">
        <v>12590</v>
      </c>
      <c r="D4357" s="14" t="s">
        <v>12682</v>
      </c>
      <c r="E4357" s="14">
        <v>6100</v>
      </c>
      <c r="F4357" s="14" t="s">
        <v>8214</v>
      </c>
      <c r="G4357" s="14">
        <v>14</v>
      </c>
      <c r="H4357" s="14" t="s">
        <v>8215</v>
      </c>
      <c r="I4357" s="14" t="s">
        <v>8153</v>
      </c>
      <c r="J4357" s="14" t="s">
        <v>8153</v>
      </c>
    </row>
    <row r="4358" spans="1:10" x14ac:dyDescent="0.2">
      <c r="A4358" s="14">
        <v>20251031</v>
      </c>
      <c r="B4358" s="15">
        <v>9856</v>
      </c>
      <c r="C4358" s="14" t="s">
        <v>12591</v>
      </c>
      <c r="D4358" s="14" t="s">
        <v>12682</v>
      </c>
      <c r="E4358" s="14">
        <v>6100</v>
      </c>
      <c r="F4358" s="14" t="s">
        <v>8214</v>
      </c>
      <c r="G4358" s="14">
        <v>14</v>
      </c>
      <c r="H4358" s="14" t="s">
        <v>8215</v>
      </c>
      <c r="I4358" s="14">
        <v>7</v>
      </c>
      <c r="J4358" s="14" t="s">
        <v>8203</v>
      </c>
    </row>
    <row r="4359" spans="1:10" x14ac:dyDescent="0.2">
      <c r="A4359" s="14">
        <v>20251031</v>
      </c>
      <c r="B4359" s="15">
        <v>9857</v>
      </c>
      <c r="C4359" s="14" t="s">
        <v>12592</v>
      </c>
      <c r="D4359" s="14" t="s">
        <v>12682</v>
      </c>
      <c r="E4359" s="14">
        <v>6050</v>
      </c>
      <c r="F4359" s="14" t="s">
        <v>8300</v>
      </c>
      <c r="G4359" s="14">
        <v>13</v>
      </c>
      <c r="H4359" s="14" t="s">
        <v>8301</v>
      </c>
      <c r="I4359" s="14" t="s">
        <v>8153</v>
      </c>
      <c r="J4359" s="14" t="s">
        <v>8153</v>
      </c>
    </row>
    <row r="4360" spans="1:10" x14ac:dyDescent="0.2">
      <c r="A4360" s="14">
        <v>20251031</v>
      </c>
      <c r="B4360" s="15">
        <v>9861</v>
      </c>
      <c r="C4360" s="14" t="s">
        <v>12593</v>
      </c>
      <c r="D4360" s="14" t="s">
        <v>12680</v>
      </c>
      <c r="E4360" s="14">
        <v>6100</v>
      </c>
      <c r="F4360" s="14" t="s">
        <v>8214</v>
      </c>
      <c r="G4360" s="14">
        <v>14</v>
      </c>
      <c r="H4360" s="14" t="s">
        <v>8215</v>
      </c>
      <c r="I4360" s="14">
        <v>4</v>
      </c>
      <c r="J4360" s="14" t="s">
        <v>8177</v>
      </c>
    </row>
    <row r="4361" spans="1:10" x14ac:dyDescent="0.2">
      <c r="A4361" s="14">
        <v>20251031</v>
      </c>
      <c r="B4361" s="15">
        <v>9867</v>
      </c>
      <c r="C4361" s="14" t="s">
        <v>12594</v>
      </c>
      <c r="D4361" s="14" t="s">
        <v>12682</v>
      </c>
      <c r="E4361" s="14">
        <v>6050</v>
      </c>
      <c r="F4361" s="14" t="s">
        <v>8300</v>
      </c>
      <c r="G4361" s="14">
        <v>13</v>
      </c>
      <c r="H4361" s="14" t="s">
        <v>8301</v>
      </c>
      <c r="I4361" s="14" t="s">
        <v>8153</v>
      </c>
      <c r="J4361" s="14" t="s">
        <v>8153</v>
      </c>
    </row>
    <row r="4362" spans="1:10" x14ac:dyDescent="0.2">
      <c r="A4362" s="14">
        <v>20251031</v>
      </c>
      <c r="B4362" s="15">
        <v>9869</v>
      </c>
      <c r="C4362" s="14" t="s">
        <v>12595</v>
      </c>
      <c r="D4362" s="14" t="s">
        <v>12680</v>
      </c>
      <c r="E4362" s="14">
        <v>6050</v>
      </c>
      <c r="F4362" s="14" t="s">
        <v>8300</v>
      </c>
      <c r="G4362" s="14">
        <v>13</v>
      </c>
      <c r="H4362" s="14" t="s">
        <v>8301</v>
      </c>
      <c r="I4362" s="14">
        <v>6</v>
      </c>
      <c r="J4362" s="14" t="s">
        <v>8150</v>
      </c>
    </row>
    <row r="4363" spans="1:10" x14ac:dyDescent="0.2">
      <c r="A4363" s="14">
        <v>20251031</v>
      </c>
      <c r="B4363" s="15">
        <v>9872</v>
      </c>
      <c r="C4363" s="14" t="s">
        <v>12596</v>
      </c>
      <c r="D4363" s="14" t="s">
        <v>12682</v>
      </c>
      <c r="E4363" s="14">
        <v>6050</v>
      </c>
      <c r="F4363" s="14" t="s">
        <v>8300</v>
      </c>
      <c r="G4363" s="14">
        <v>13</v>
      </c>
      <c r="H4363" s="14" t="s">
        <v>8301</v>
      </c>
      <c r="I4363" s="14" t="s">
        <v>8153</v>
      </c>
      <c r="J4363" s="14" t="s">
        <v>8153</v>
      </c>
    </row>
    <row r="4364" spans="1:10" x14ac:dyDescent="0.2">
      <c r="A4364" s="14">
        <v>20251031</v>
      </c>
      <c r="B4364" s="15">
        <v>9876</v>
      </c>
      <c r="C4364" s="14" t="s">
        <v>12597</v>
      </c>
      <c r="D4364" s="14" t="s">
        <v>12682</v>
      </c>
      <c r="E4364" s="14">
        <v>6100</v>
      </c>
      <c r="F4364" s="14" t="s">
        <v>8214</v>
      </c>
      <c r="G4364" s="14">
        <v>14</v>
      </c>
      <c r="H4364" s="14" t="s">
        <v>8215</v>
      </c>
      <c r="I4364" s="14" t="s">
        <v>8153</v>
      </c>
      <c r="J4364" s="14" t="s">
        <v>8153</v>
      </c>
    </row>
    <row r="4365" spans="1:10" x14ac:dyDescent="0.2">
      <c r="A4365" s="14">
        <v>20251031</v>
      </c>
      <c r="B4365" s="15">
        <v>9878</v>
      </c>
      <c r="C4365" s="14" t="s">
        <v>12598</v>
      </c>
      <c r="D4365" s="14" t="s">
        <v>12682</v>
      </c>
      <c r="E4365" s="14">
        <v>6100</v>
      </c>
      <c r="F4365" s="14" t="s">
        <v>8214</v>
      </c>
      <c r="G4365" s="14">
        <v>14</v>
      </c>
      <c r="H4365" s="14" t="s">
        <v>8215</v>
      </c>
      <c r="I4365" s="14" t="s">
        <v>8153</v>
      </c>
      <c r="J4365" s="14" t="s">
        <v>8153</v>
      </c>
    </row>
    <row r="4366" spans="1:10" x14ac:dyDescent="0.2">
      <c r="A4366" s="14">
        <v>20251031</v>
      </c>
      <c r="B4366" s="15">
        <v>9880</v>
      </c>
      <c r="C4366" s="14" t="s">
        <v>12599</v>
      </c>
      <c r="D4366" s="14" t="s">
        <v>12680</v>
      </c>
      <c r="E4366" s="14">
        <v>3650</v>
      </c>
      <c r="F4366" s="14" t="s">
        <v>9125</v>
      </c>
      <c r="G4366" s="14">
        <v>9</v>
      </c>
      <c r="H4366" s="14" t="s">
        <v>8705</v>
      </c>
      <c r="I4366" s="14">
        <v>7</v>
      </c>
      <c r="J4366" s="14" t="s">
        <v>8203</v>
      </c>
    </row>
    <row r="4367" spans="1:10" x14ac:dyDescent="0.2">
      <c r="A4367" s="14">
        <v>20251031</v>
      </c>
      <c r="B4367" s="15">
        <v>9882</v>
      </c>
      <c r="C4367" s="14" t="s">
        <v>12600</v>
      </c>
      <c r="D4367" s="14" t="s">
        <v>12680</v>
      </c>
      <c r="E4367" s="14">
        <v>6050</v>
      </c>
      <c r="F4367" s="14" t="s">
        <v>8300</v>
      </c>
      <c r="G4367" s="14">
        <v>13</v>
      </c>
      <c r="H4367" s="14" t="s">
        <v>8301</v>
      </c>
      <c r="I4367" s="14">
        <v>6</v>
      </c>
      <c r="J4367" s="14" t="s">
        <v>8150</v>
      </c>
    </row>
    <row r="4368" spans="1:10" x14ac:dyDescent="0.2">
      <c r="A4368" s="14">
        <v>20251031</v>
      </c>
      <c r="B4368" s="15">
        <v>9885</v>
      </c>
      <c r="C4368" s="14" t="s">
        <v>12601</v>
      </c>
      <c r="D4368" s="14" t="s">
        <v>12682</v>
      </c>
      <c r="E4368" s="14">
        <v>6050</v>
      </c>
      <c r="F4368" s="14" t="s">
        <v>8300</v>
      </c>
      <c r="G4368" s="14">
        <v>13</v>
      </c>
      <c r="H4368" s="14" t="s">
        <v>8301</v>
      </c>
      <c r="I4368" s="14" t="s">
        <v>8153</v>
      </c>
      <c r="J4368" s="14" t="s">
        <v>8153</v>
      </c>
    </row>
    <row r="4369" spans="1:10" x14ac:dyDescent="0.2">
      <c r="A4369" s="14">
        <v>20251031</v>
      </c>
      <c r="B4369" s="15">
        <v>9887</v>
      </c>
      <c r="C4369" s="14" t="s">
        <v>12602</v>
      </c>
      <c r="D4369" s="14" t="s">
        <v>12680</v>
      </c>
      <c r="E4369" s="14">
        <v>6100</v>
      </c>
      <c r="F4369" s="14" t="s">
        <v>8214</v>
      </c>
      <c r="G4369" s="14">
        <v>14</v>
      </c>
      <c r="H4369" s="14" t="s">
        <v>8215</v>
      </c>
      <c r="I4369" s="14">
        <v>6</v>
      </c>
      <c r="J4369" s="14" t="s">
        <v>8150</v>
      </c>
    </row>
    <row r="4370" spans="1:10" x14ac:dyDescent="0.2">
      <c r="A4370" s="14">
        <v>20251031</v>
      </c>
      <c r="B4370" s="15">
        <v>9888</v>
      </c>
      <c r="C4370" s="14" t="s">
        <v>12603</v>
      </c>
      <c r="D4370" s="14" t="s">
        <v>12682</v>
      </c>
      <c r="E4370" s="14">
        <v>6050</v>
      </c>
      <c r="F4370" s="14" t="s">
        <v>8300</v>
      </c>
      <c r="G4370" s="14">
        <v>13</v>
      </c>
      <c r="H4370" s="14" t="s">
        <v>8301</v>
      </c>
      <c r="I4370" s="14" t="s">
        <v>8153</v>
      </c>
      <c r="J4370" s="14" t="s">
        <v>8153</v>
      </c>
    </row>
    <row r="4371" spans="1:10" x14ac:dyDescent="0.2">
      <c r="A4371" s="14">
        <v>20251031</v>
      </c>
      <c r="B4371" s="15">
        <v>9889</v>
      </c>
      <c r="C4371" s="14" t="s">
        <v>12604</v>
      </c>
      <c r="D4371" s="14" t="s">
        <v>12680</v>
      </c>
      <c r="E4371" s="14">
        <v>5250</v>
      </c>
      <c r="F4371" s="14" t="s">
        <v>8163</v>
      </c>
      <c r="G4371" s="14">
        <v>10</v>
      </c>
      <c r="H4371" s="14" t="s">
        <v>8164</v>
      </c>
      <c r="I4371" s="14">
        <v>6</v>
      </c>
      <c r="J4371" s="14" t="s">
        <v>8150</v>
      </c>
    </row>
    <row r="4372" spans="1:10" x14ac:dyDescent="0.2">
      <c r="A4372" s="14">
        <v>20251031</v>
      </c>
      <c r="B4372" s="15">
        <v>9890</v>
      </c>
      <c r="C4372" s="14" t="s">
        <v>12605</v>
      </c>
      <c r="D4372" s="14" t="s">
        <v>12682</v>
      </c>
      <c r="E4372" s="14">
        <v>6100</v>
      </c>
      <c r="F4372" s="14" t="s">
        <v>8214</v>
      </c>
      <c r="G4372" s="14">
        <v>14</v>
      </c>
      <c r="H4372" s="14" t="s">
        <v>8215</v>
      </c>
      <c r="I4372" s="14" t="s">
        <v>8153</v>
      </c>
      <c r="J4372" s="14" t="s">
        <v>8153</v>
      </c>
    </row>
    <row r="4373" spans="1:10" x14ac:dyDescent="0.2">
      <c r="A4373" s="14">
        <v>20251031</v>
      </c>
      <c r="B4373" s="15">
        <v>9895</v>
      </c>
      <c r="C4373" s="14" t="s">
        <v>12606</v>
      </c>
      <c r="D4373" s="14" t="s">
        <v>12682</v>
      </c>
      <c r="E4373" s="14">
        <v>6050</v>
      </c>
      <c r="F4373" s="14" t="s">
        <v>8300</v>
      </c>
      <c r="G4373" s="14">
        <v>13</v>
      </c>
      <c r="H4373" s="14" t="s">
        <v>8301</v>
      </c>
      <c r="I4373" s="14" t="s">
        <v>8153</v>
      </c>
      <c r="J4373" s="14" t="s">
        <v>8153</v>
      </c>
    </row>
    <row r="4374" spans="1:10" x14ac:dyDescent="0.2">
      <c r="A4374" s="14">
        <v>20251031</v>
      </c>
      <c r="B4374" s="15">
        <v>9896</v>
      </c>
      <c r="C4374" s="14" t="s">
        <v>12607</v>
      </c>
      <c r="D4374" s="14" t="s">
        <v>12682</v>
      </c>
      <c r="E4374" s="14">
        <v>6050</v>
      </c>
      <c r="F4374" s="14" t="s">
        <v>8300</v>
      </c>
      <c r="G4374" s="14">
        <v>13</v>
      </c>
      <c r="H4374" s="14" t="s">
        <v>8301</v>
      </c>
      <c r="I4374" s="14">
        <v>7</v>
      </c>
      <c r="J4374" s="14" t="s">
        <v>8203</v>
      </c>
    </row>
    <row r="4375" spans="1:10" x14ac:dyDescent="0.2">
      <c r="A4375" s="14">
        <v>20251031</v>
      </c>
      <c r="B4375" s="15">
        <v>9900</v>
      </c>
      <c r="C4375" s="14" t="s">
        <v>12608</v>
      </c>
      <c r="D4375" s="14" t="s">
        <v>12680</v>
      </c>
      <c r="E4375" s="14">
        <v>6100</v>
      </c>
      <c r="F4375" s="14" t="s">
        <v>8214</v>
      </c>
      <c r="G4375" s="14">
        <v>14</v>
      </c>
      <c r="H4375" s="14" t="s">
        <v>8215</v>
      </c>
      <c r="I4375" s="14">
        <v>6</v>
      </c>
      <c r="J4375" s="14" t="s">
        <v>8150</v>
      </c>
    </row>
    <row r="4376" spans="1:10" x14ac:dyDescent="0.2">
      <c r="A4376" s="14">
        <v>20251031</v>
      </c>
      <c r="B4376" s="15">
        <v>9902</v>
      </c>
      <c r="C4376" s="14" t="s">
        <v>12609</v>
      </c>
      <c r="D4376" s="14" t="s">
        <v>12680</v>
      </c>
      <c r="E4376" s="14">
        <v>6050</v>
      </c>
      <c r="F4376" s="14" t="s">
        <v>8300</v>
      </c>
      <c r="G4376" s="14">
        <v>13</v>
      </c>
      <c r="H4376" s="14" t="s">
        <v>8301</v>
      </c>
      <c r="I4376" s="14">
        <v>7</v>
      </c>
      <c r="J4376" s="14" t="s">
        <v>8203</v>
      </c>
    </row>
    <row r="4377" spans="1:10" x14ac:dyDescent="0.2">
      <c r="A4377" s="14">
        <v>20251031</v>
      </c>
      <c r="B4377" s="15">
        <v>9903</v>
      </c>
      <c r="C4377" s="14" t="s">
        <v>12610</v>
      </c>
      <c r="D4377" s="14" t="s">
        <v>12682</v>
      </c>
      <c r="E4377" s="14">
        <v>6100</v>
      </c>
      <c r="F4377" s="14" t="s">
        <v>8214</v>
      </c>
      <c r="G4377" s="14">
        <v>14</v>
      </c>
      <c r="H4377" s="14" t="s">
        <v>8215</v>
      </c>
      <c r="I4377" s="14" t="s">
        <v>8153</v>
      </c>
      <c r="J4377" s="14" t="s">
        <v>8153</v>
      </c>
    </row>
    <row r="4378" spans="1:10" x14ac:dyDescent="0.2">
      <c r="A4378" s="14">
        <v>20251031</v>
      </c>
      <c r="B4378" s="15">
        <v>9904</v>
      </c>
      <c r="C4378" s="14" t="s">
        <v>12611</v>
      </c>
      <c r="D4378" s="14" t="s">
        <v>12682</v>
      </c>
      <c r="E4378" s="14">
        <v>6100</v>
      </c>
      <c r="F4378" s="14" t="s">
        <v>8214</v>
      </c>
      <c r="G4378" s="14">
        <v>14</v>
      </c>
      <c r="H4378" s="14" t="s">
        <v>8215</v>
      </c>
      <c r="I4378" s="14" t="s">
        <v>8153</v>
      </c>
      <c r="J4378" s="14" t="s">
        <v>8153</v>
      </c>
    </row>
    <row r="4379" spans="1:10" x14ac:dyDescent="0.2">
      <c r="A4379" s="14">
        <v>20251031</v>
      </c>
      <c r="B4379" s="15">
        <v>9906</v>
      </c>
      <c r="C4379" s="14" t="s">
        <v>12612</v>
      </c>
      <c r="D4379" s="14" t="s">
        <v>12682</v>
      </c>
      <c r="E4379" s="14">
        <v>6050</v>
      </c>
      <c r="F4379" s="14" t="s">
        <v>8300</v>
      </c>
      <c r="G4379" s="14">
        <v>13</v>
      </c>
      <c r="H4379" s="14" t="s">
        <v>8301</v>
      </c>
      <c r="I4379" s="14" t="s">
        <v>8153</v>
      </c>
      <c r="J4379" s="14" t="s">
        <v>8153</v>
      </c>
    </row>
    <row r="4380" spans="1:10" x14ac:dyDescent="0.2">
      <c r="A4380" s="14">
        <v>20251031</v>
      </c>
      <c r="B4380" s="15">
        <v>9908</v>
      </c>
      <c r="C4380" s="14" t="s">
        <v>12613</v>
      </c>
      <c r="D4380" s="14" t="s">
        <v>12682</v>
      </c>
      <c r="E4380" s="14">
        <v>6050</v>
      </c>
      <c r="F4380" s="14" t="s">
        <v>8300</v>
      </c>
      <c r="G4380" s="14">
        <v>13</v>
      </c>
      <c r="H4380" s="14" t="s">
        <v>8301</v>
      </c>
      <c r="I4380" s="14" t="s">
        <v>8153</v>
      </c>
      <c r="J4380" s="14" t="s">
        <v>8153</v>
      </c>
    </row>
    <row r="4381" spans="1:10" x14ac:dyDescent="0.2">
      <c r="A4381" s="14">
        <v>20251031</v>
      </c>
      <c r="B4381" s="15">
        <v>9913</v>
      </c>
      <c r="C4381" s="14" t="s">
        <v>12614</v>
      </c>
      <c r="D4381" s="14" t="s">
        <v>12682</v>
      </c>
      <c r="E4381" s="14">
        <v>6050</v>
      </c>
      <c r="F4381" s="14" t="s">
        <v>8300</v>
      </c>
      <c r="G4381" s="14">
        <v>13</v>
      </c>
      <c r="H4381" s="14" t="s">
        <v>8301</v>
      </c>
      <c r="I4381" s="14" t="s">
        <v>8153</v>
      </c>
      <c r="J4381" s="14" t="s">
        <v>8153</v>
      </c>
    </row>
    <row r="4382" spans="1:10" x14ac:dyDescent="0.2">
      <c r="A4382" s="14">
        <v>20251031</v>
      </c>
      <c r="B4382" s="15">
        <v>9914</v>
      </c>
      <c r="C4382" s="14" t="s">
        <v>12615</v>
      </c>
      <c r="D4382" s="14" t="s">
        <v>12682</v>
      </c>
      <c r="E4382" s="14">
        <v>6050</v>
      </c>
      <c r="F4382" s="14" t="s">
        <v>8300</v>
      </c>
      <c r="G4382" s="14">
        <v>13</v>
      </c>
      <c r="H4382" s="14" t="s">
        <v>8301</v>
      </c>
      <c r="I4382" s="14" t="s">
        <v>8153</v>
      </c>
      <c r="J4382" s="14" t="s">
        <v>8153</v>
      </c>
    </row>
    <row r="4383" spans="1:10" x14ac:dyDescent="0.2">
      <c r="A4383" s="14">
        <v>20251031</v>
      </c>
      <c r="B4383" s="15">
        <v>9927</v>
      </c>
      <c r="C4383" s="14" t="s">
        <v>12616</v>
      </c>
      <c r="D4383" s="14" t="s">
        <v>12682</v>
      </c>
      <c r="E4383" s="14">
        <v>6100</v>
      </c>
      <c r="F4383" s="14" t="s">
        <v>8214</v>
      </c>
      <c r="G4383" s="14">
        <v>14</v>
      </c>
      <c r="H4383" s="14" t="s">
        <v>8215</v>
      </c>
      <c r="I4383" s="14" t="s">
        <v>8153</v>
      </c>
      <c r="J4383" s="14" t="s">
        <v>8153</v>
      </c>
    </row>
    <row r="4384" spans="1:10" x14ac:dyDescent="0.2">
      <c r="A4384" s="14">
        <v>20251031</v>
      </c>
      <c r="B4384" s="15">
        <v>9928</v>
      </c>
      <c r="C4384" s="14" t="s">
        <v>12617</v>
      </c>
      <c r="D4384" s="14" t="s">
        <v>12680</v>
      </c>
      <c r="E4384" s="14">
        <v>5250</v>
      </c>
      <c r="F4384" s="14" t="s">
        <v>8163</v>
      </c>
      <c r="G4384" s="14">
        <v>10</v>
      </c>
      <c r="H4384" s="14" t="s">
        <v>8164</v>
      </c>
      <c r="I4384" s="14">
        <v>7</v>
      </c>
      <c r="J4384" s="14" t="s">
        <v>8203</v>
      </c>
    </row>
    <row r="4385" spans="1:10" x14ac:dyDescent="0.2">
      <c r="A4385" s="14">
        <v>20251031</v>
      </c>
      <c r="B4385" s="15">
        <v>9929</v>
      </c>
      <c r="C4385" s="14" t="s">
        <v>12618</v>
      </c>
      <c r="D4385" s="14" t="s">
        <v>12682</v>
      </c>
      <c r="E4385" s="14">
        <v>6050</v>
      </c>
      <c r="F4385" s="14" t="s">
        <v>8300</v>
      </c>
      <c r="G4385" s="14">
        <v>13</v>
      </c>
      <c r="H4385" s="14" t="s">
        <v>8301</v>
      </c>
      <c r="I4385" s="14" t="s">
        <v>8153</v>
      </c>
      <c r="J4385" s="14" t="s">
        <v>8153</v>
      </c>
    </row>
    <row r="4386" spans="1:10" x14ac:dyDescent="0.2">
      <c r="A4386" s="14">
        <v>20251031</v>
      </c>
      <c r="B4386" s="15">
        <v>9930</v>
      </c>
      <c r="C4386" s="14" t="s">
        <v>12619</v>
      </c>
      <c r="D4386" s="14" t="s">
        <v>12682</v>
      </c>
      <c r="E4386" s="14">
        <v>6050</v>
      </c>
      <c r="F4386" s="14" t="s">
        <v>8300</v>
      </c>
      <c r="G4386" s="14">
        <v>13</v>
      </c>
      <c r="H4386" s="14" t="s">
        <v>8301</v>
      </c>
      <c r="I4386" s="14" t="s">
        <v>8153</v>
      </c>
      <c r="J4386" s="14" t="s">
        <v>8153</v>
      </c>
    </row>
    <row r="4387" spans="1:10" x14ac:dyDescent="0.2">
      <c r="A4387" s="14">
        <v>20251031</v>
      </c>
      <c r="B4387" s="15">
        <v>9932</v>
      </c>
      <c r="C4387" s="14" t="s">
        <v>12620</v>
      </c>
      <c r="D4387" s="14" t="s">
        <v>12680</v>
      </c>
      <c r="E4387" s="14">
        <v>6050</v>
      </c>
      <c r="F4387" s="14" t="s">
        <v>8300</v>
      </c>
      <c r="G4387" s="14">
        <v>13</v>
      </c>
      <c r="H4387" s="14" t="s">
        <v>8301</v>
      </c>
      <c r="I4387" s="14">
        <v>7</v>
      </c>
      <c r="J4387" s="14" t="s">
        <v>8203</v>
      </c>
    </row>
    <row r="4388" spans="1:10" x14ac:dyDescent="0.2">
      <c r="A4388" s="14">
        <v>20251031</v>
      </c>
      <c r="B4388" s="15">
        <v>9934</v>
      </c>
      <c r="C4388" s="14" t="s">
        <v>12621</v>
      </c>
      <c r="D4388" s="14" t="s">
        <v>12680</v>
      </c>
      <c r="E4388" s="14">
        <v>6050</v>
      </c>
      <c r="F4388" s="14" t="s">
        <v>8300</v>
      </c>
      <c r="G4388" s="14">
        <v>13</v>
      </c>
      <c r="H4388" s="14" t="s">
        <v>8301</v>
      </c>
      <c r="I4388" s="14">
        <v>4</v>
      </c>
      <c r="J4388" s="14" t="s">
        <v>8177</v>
      </c>
    </row>
    <row r="4389" spans="1:10" x14ac:dyDescent="0.2">
      <c r="A4389" s="14">
        <v>20251031</v>
      </c>
      <c r="B4389" s="15">
        <v>9936</v>
      </c>
      <c r="C4389" s="14" t="s">
        <v>12622</v>
      </c>
      <c r="D4389" s="14" t="s">
        <v>12680</v>
      </c>
      <c r="E4389" s="14">
        <v>6100</v>
      </c>
      <c r="F4389" s="14" t="s">
        <v>8214</v>
      </c>
      <c r="G4389" s="14">
        <v>14</v>
      </c>
      <c r="H4389" s="14" t="s">
        <v>8215</v>
      </c>
      <c r="I4389" s="14">
        <v>6</v>
      </c>
      <c r="J4389" s="14" t="s">
        <v>8150</v>
      </c>
    </row>
    <row r="4390" spans="1:10" x14ac:dyDescent="0.2">
      <c r="A4390" s="14">
        <v>20251031</v>
      </c>
      <c r="B4390" s="15">
        <v>9941</v>
      </c>
      <c r="C4390" s="14" t="s">
        <v>12623</v>
      </c>
      <c r="D4390" s="14" t="s">
        <v>12682</v>
      </c>
      <c r="E4390" s="14">
        <v>6050</v>
      </c>
      <c r="F4390" s="14" t="s">
        <v>8300</v>
      </c>
      <c r="G4390" s="14">
        <v>13</v>
      </c>
      <c r="H4390" s="14" t="s">
        <v>8301</v>
      </c>
      <c r="I4390" s="14" t="s">
        <v>8153</v>
      </c>
      <c r="J4390" s="14" t="s">
        <v>8153</v>
      </c>
    </row>
    <row r="4391" spans="1:10" x14ac:dyDescent="0.2">
      <c r="A4391" s="14">
        <v>20251031</v>
      </c>
      <c r="B4391" s="15">
        <v>9946</v>
      </c>
      <c r="C4391" s="14" t="s">
        <v>12624</v>
      </c>
      <c r="D4391" s="14" t="s">
        <v>12680</v>
      </c>
      <c r="E4391" s="14">
        <v>6100</v>
      </c>
      <c r="F4391" s="14" t="s">
        <v>8214</v>
      </c>
      <c r="G4391" s="14">
        <v>14</v>
      </c>
      <c r="H4391" s="14" t="s">
        <v>8215</v>
      </c>
      <c r="I4391" s="14">
        <v>7</v>
      </c>
      <c r="J4391" s="14" t="s">
        <v>8203</v>
      </c>
    </row>
    <row r="4392" spans="1:10" x14ac:dyDescent="0.2">
      <c r="A4392" s="14">
        <v>20251031</v>
      </c>
      <c r="B4392" s="15">
        <v>9948</v>
      </c>
      <c r="C4392" s="14" t="s">
        <v>12625</v>
      </c>
      <c r="D4392" s="14" t="s">
        <v>12680</v>
      </c>
      <c r="E4392" s="14">
        <v>6100</v>
      </c>
      <c r="F4392" s="14" t="s">
        <v>8214</v>
      </c>
      <c r="G4392" s="14">
        <v>14</v>
      </c>
      <c r="H4392" s="14" t="s">
        <v>8215</v>
      </c>
      <c r="I4392" s="14">
        <v>6</v>
      </c>
      <c r="J4392" s="14" t="s">
        <v>8150</v>
      </c>
    </row>
    <row r="4393" spans="1:10" x14ac:dyDescent="0.2">
      <c r="A4393" s="14">
        <v>20251031</v>
      </c>
      <c r="B4393" s="15">
        <v>9950</v>
      </c>
      <c r="C4393" s="14" t="s">
        <v>12626</v>
      </c>
      <c r="D4393" s="14" t="s">
        <v>12682</v>
      </c>
      <c r="E4393" s="14">
        <v>6100</v>
      </c>
      <c r="F4393" s="14" t="s">
        <v>8214</v>
      </c>
      <c r="G4393" s="14">
        <v>14</v>
      </c>
      <c r="H4393" s="14" t="s">
        <v>8215</v>
      </c>
      <c r="I4393" s="14" t="s">
        <v>8153</v>
      </c>
      <c r="J4393" s="14" t="s">
        <v>8153</v>
      </c>
    </row>
    <row r="4394" spans="1:10" x14ac:dyDescent="0.2">
      <c r="A4394" s="14">
        <v>20251031</v>
      </c>
      <c r="B4394" s="15">
        <v>9955</v>
      </c>
      <c r="C4394" s="14" t="s">
        <v>12627</v>
      </c>
      <c r="D4394" s="14" t="s">
        <v>12682</v>
      </c>
      <c r="E4394" s="14">
        <v>6050</v>
      </c>
      <c r="F4394" s="14" t="s">
        <v>8300</v>
      </c>
      <c r="G4394" s="14">
        <v>13</v>
      </c>
      <c r="H4394" s="14" t="s">
        <v>8301</v>
      </c>
      <c r="I4394" s="14" t="s">
        <v>8153</v>
      </c>
      <c r="J4394" s="14" t="s">
        <v>8153</v>
      </c>
    </row>
    <row r="4395" spans="1:10" x14ac:dyDescent="0.2">
      <c r="A4395" s="14">
        <v>20251031</v>
      </c>
      <c r="B4395" s="15">
        <v>9956</v>
      </c>
      <c r="C4395" s="14" t="s">
        <v>12628</v>
      </c>
      <c r="D4395" s="14" t="s">
        <v>12680</v>
      </c>
      <c r="E4395" s="14">
        <v>6100</v>
      </c>
      <c r="F4395" s="14" t="s">
        <v>8214</v>
      </c>
      <c r="G4395" s="14">
        <v>14</v>
      </c>
      <c r="H4395" s="14" t="s">
        <v>8215</v>
      </c>
      <c r="I4395" s="14">
        <v>6</v>
      </c>
      <c r="J4395" s="14" t="s">
        <v>8150</v>
      </c>
    </row>
    <row r="4396" spans="1:10" x14ac:dyDescent="0.2">
      <c r="A4396" s="14">
        <v>20251031</v>
      </c>
      <c r="B4396" s="15">
        <v>9959</v>
      </c>
      <c r="C4396" s="14" t="s">
        <v>12629</v>
      </c>
      <c r="D4396" s="14" t="s">
        <v>12682</v>
      </c>
      <c r="E4396" s="14">
        <v>6100</v>
      </c>
      <c r="F4396" s="14" t="s">
        <v>8214</v>
      </c>
      <c r="G4396" s="14">
        <v>14</v>
      </c>
      <c r="H4396" s="14" t="s">
        <v>8215</v>
      </c>
      <c r="I4396" s="14" t="s">
        <v>8153</v>
      </c>
      <c r="J4396" s="14" t="s">
        <v>8153</v>
      </c>
    </row>
    <row r="4397" spans="1:10" x14ac:dyDescent="0.2">
      <c r="A4397" s="14">
        <v>20251031</v>
      </c>
      <c r="B4397" s="15">
        <v>9960</v>
      </c>
      <c r="C4397" s="14" t="s">
        <v>12630</v>
      </c>
      <c r="D4397" s="14" t="s">
        <v>12680</v>
      </c>
      <c r="E4397" s="14">
        <v>6050</v>
      </c>
      <c r="F4397" s="14" t="s">
        <v>8300</v>
      </c>
      <c r="G4397" s="14">
        <v>13</v>
      </c>
      <c r="H4397" s="14" t="s">
        <v>8301</v>
      </c>
      <c r="I4397" s="14">
        <v>6</v>
      </c>
      <c r="J4397" s="14" t="s">
        <v>8150</v>
      </c>
    </row>
    <row r="4398" spans="1:10" x14ac:dyDescent="0.2">
      <c r="A4398" s="14">
        <v>20251031</v>
      </c>
      <c r="B4398" s="15">
        <v>9962</v>
      </c>
      <c r="C4398" s="14" t="s">
        <v>12631</v>
      </c>
      <c r="D4398" s="14" t="s">
        <v>12680</v>
      </c>
      <c r="E4398" s="14">
        <v>6050</v>
      </c>
      <c r="F4398" s="14" t="s">
        <v>8300</v>
      </c>
      <c r="G4398" s="14">
        <v>13</v>
      </c>
      <c r="H4398" s="14" t="s">
        <v>8301</v>
      </c>
      <c r="I4398" s="14">
        <v>4</v>
      </c>
      <c r="J4398" s="14" t="s">
        <v>8177</v>
      </c>
    </row>
    <row r="4399" spans="1:10" x14ac:dyDescent="0.2">
      <c r="A4399" s="14">
        <v>20251031</v>
      </c>
      <c r="B4399" s="15">
        <v>9969</v>
      </c>
      <c r="C4399" s="14" t="s">
        <v>12632</v>
      </c>
      <c r="D4399" s="14" t="s">
        <v>12682</v>
      </c>
      <c r="E4399" s="14">
        <v>6100</v>
      </c>
      <c r="F4399" s="14" t="s">
        <v>8214</v>
      </c>
      <c r="G4399" s="14">
        <v>14</v>
      </c>
      <c r="H4399" s="14" t="s">
        <v>8215</v>
      </c>
      <c r="I4399" s="14" t="s">
        <v>8153</v>
      </c>
      <c r="J4399" s="14" t="s">
        <v>8153</v>
      </c>
    </row>
    <row r="4400" spans="1:10" x14ac:dyDescent="0.2">
      <c r="A4400" s="14">
        <v>20251031</v>
      </c>
      <c r="B4400" s="15">
        <v>9972</v>
      </c>
      <c r="C4400" s="14" t="s">
        <v>12633</v>
      </c>
      <c r="D4400" s="14" t="s">
        <v>12682</v>
      </c>
      <c r="E4400" s="14">
        <v>6050</v>
      </c>
      <c r="F4400" s="14" t="s">
        <v>8300</v>
      </c>
      <c r="G4400" s="14">
        <v>13</v>
      </c>
      <c r="H4400" s="14" t="s">
        <v>8301</v>
      </c>
      <c r="I4400" s="14" t="s">
        <v>8153</v>
      </c>
      <c r="J4400" s="14" t="s">
        <v>8153</v>
      </c>
    </row>
    <row r="4401" spans="1:10" x14ac:dyDescent="0.2">
      <c r="A4401" s="14">
        <v>20251031</v>
      </c>
      <c r="B4401" s="15">
        <v>9973</v>
      </c>
      <c r="C4401" s="14" t="s">
        <v>12634</v>
      </c>
      <c r="D4401" s="14" t="s">
        <v>12682</v>
      </c>
      <c r="E4401" s="14">
        <v>6100</v>
      </c>
      <c r="F4401" s="14" t="s">
        <v>8214</v>
      </c>
      <c r="G4401" s="14">
        <v>14</v>
      </c>
      <c r="H4401" s="14" t="s">
        <v>8215</v>
      </c>
      <c r="I4401" s="14" t="s">
        <v>8153</v>
      </c>
      <c r="J4401" s="14" t="s">
        <v>8153</v>
      </c>
    </row>
    <row r="4402" spans="1:10" x14ac:dyDescent="0.2">
      <c r="A4402" s="14">
        <v>20251031</v>
      </c>
      <c r="B4402" s="15">
        <v>9974</v>
      </c>
      <c r="C4402" s="14" t="s">
        <v>12635</v>
      </c>
      <c r="D4402" s="14" t="s">
        <v>12680</v>
      </c>
      <c r="E4402" s="14">
        <v>6100</v>
      </c>
      <c r="F4402" s="14" t="s">
        <v>8214</v>
      </c>
      <c r="G4402" s="14">
        <v>14</v>
      </c>
      <c r="H4402" s="14" t="s">
        <v>8215</v>
      </c>
      <c r="I4402" s="14">
        <v>6</v>
      </c>
      <c r="J4402" s="14" t="s">
        <v>8150</v>
      </c>
    </row>
    <row r="4403" spans="1:10" x14ac:dyDescent="0.2">
      <c r="A4403" s="14">
        <v>20251031</v>
      </c>
      <c r="B4403" s="15">
        <v>9976</v>
      </c>
      <c r="C4403" s="14" t="s">
        <v>12636</v>
      </c>
      <c r="D4403" s="14" t="s">
        <v>12682</v>
      </c>
      <c r="E4403" s="14">
        <v>6100</v>
      </c>
      <c r="F4403" s="14" t="s">
        <v>8214</v>
      </c>
      <c r="G4403" s="14">
        <v>14</v>
      </c>
      <c r="H4403" s="14" t="s">
        <v>8215</v>
      </c>
      <c r="I4403" s="14" t="s">
        <v>8153</v>
      </c>
      <c r="J4403" s="14" t="s">
        <v>8153</v>
      </c>
    </row>
    <row r="4404" spans="1:10" x14ac:dyDescent="0.2">
      <c r="A4404" s="14">
        <v>20251031</v>
      </c>
      <c r="B4404" s="15">
        <v>9978</v>
      </c>
      <c r="C4404" s="14" t="s">
        <v>12637</v>
      </c>
      <c r="D4404" s="14" t="s">
        <v>12682</v>
      </c>
      <c r="E4404" s="14">
        <v>6100</v>
      </c>
      <c r="F4404" s="14" t="s">
        <v>8214</v>
      </c>
      <c r="G4404" s="14">
        <v>14</v>
      </c>
      <c r="H4404" s="14" t="s">
        <v>8215</v>
      </c>
      <c r="I4404" s="14" t="s">
        <v>8153</v>
      </c>
      <c r="J4404" s="14" t="s">
        <v>8153</v>
      </c>
    </row>
    <row r="4405" spans="1:10" x14ac:dyDescent="0.2">
      <c r="A4405" s="14">
        <v>20251031</v>
      </c>
      <c r="B4405" s="15">
        <v>9979</v>
      </c>
      <c r="C4405" s="14" t="s">
        <v>12638</v>
      </c>
      <c r="D4405" s="14" t="s">
        <v>12682</v>
      </c>
      <c r="E4405" s="14">
        <v>6100</v>
      </c>
      <c r="F4405" s="14" t="s">
        <v>8214</v>
      </c>
      <c r="G4405" s="14">
        <v>14</v>
      </c>
      <c r="H4405" s="14" t="s">
        <v>8215</v>
      </c>
      <c r="I4405" s="14">
        <v>7</v>
      </c>
      <c r="J4405" s="14" t="s">
        <v>8203</v>
      </c>
    </row>
    <row r="4406" spans="1:10" x14ac:dyDescent="0.2">
      <c r="A4406" s="14">
        <v>20251031</v>
      </c>
      <c r="B4406" s="15">
        <v>9980</v>
      </c>
      <c r="C4406" s="14" t="s">
        <v>12639</v>
      </c>
      <c r="D4406" s="14" t="s">
        <v>12682</v>
      </c>
      <c r="E4406" s="14">
        <v>6100</v>
      </c>
      <c r="F4406" s="14" t="s">
        <v>8214</v>
      </c>
      <c r="G4406" s="14">
        <v>14</v>
      </c>
      <c r="H4406" s="14" t="s">
        <v>8215</v>
      </c>
      <c r="I4406" s="14" t="s">
        <v>8153</v>
      </c>
      <c r="J4406" s="14" t="s">
        <v>8153</v>
      </c>
    </row>
    <row r="4407" spans="1:10" x14ac:dyDescent="0.2">
      <c r="A4407" s="14">
        <v>20251031</v>
      </c>
      <c r="B4407" s="15">
        <v>9982</v>
      </c>
      <c r="C4407" s="14" t="s">
        <v>12640</v>
      </c>
      <c r="D4407" s="14" t="s">
        <v>12682</v>
      </c>
      <c r="E4407" s="14">
        <v>6050</v>
      </c>
      <c r="F4407" s="14" t="s">
        <v>8300</v>
      </c>
      <c r="G4407" s="14">
        <v>13</v>
      </c>
      <c r="H4407" s="14" t="s">
        <v>8301</v>
      </c>
      <c r="I4407" s="14" t="s">
        <v>8153</v>
      </c>
      <c r="J4407" s="14" t="s">
        <v>8153</v>
      </c>
    </row>
    <row r="4408" spans="1:10" x14ac:dyDescent="0.2">
      <c r="A4408" s="14">
        <v>20251031</v>
      </c>
      <c r="B4408" s="15">
        <v>9983</v>
      </c>
      <c r="C4408" s="14" t="s">
        <v>12641</v>
      </c>
      <c r="D4408" s="14" t="s">
        <v>12680</v>
      </c>
      <c r="E4408" s="14">
        <v>6100</v>
      </c>
      <c r="F4408" s="14" t="s">
        <v>8214</v>
      </c>
      <c r="G4408" s="14">
        <v>14</v>
      </c>
      <c r="H4408" s="14" t="s">
        <v>8215</v>
      </c>
      <c r="I4408" s="14">
        <v>1</v>
      </c>
      <c r="J4408" s="14" t="s">
        <v>9161</v>
      </c>
    </row>
    <row r="4409" spans="1:10" x14ac:dyDescent="0.2">
      <c r="A4409" s="14">
        <v>20251031</v>
      </c>
      <c r="B4409" s="15">
        <v>9984</v>
      </c>
      <c r="C4409" s="14" t="s">
        <v>12642</v>
      </c>
      <c r="D4409" s="14" t="s">
        <v>12680</v>
      </c>
      <c r="E4409" s="14">
        <v>5250</v>
      </c>
      <c r="F4409" s="14" t="s">
        <v>8163</v>
      </c>
      <c r="G4409" s="14">
        <v>10</v>
      </c>
      <c r="H4409" s="14" t="s">
        <v>8164</v>
      </c>
      <c r="I4409" s="14">
        <v>1</v>
      </c>
      <c r="J4409" s="14" t="s">
        <v>9161</v>
      </c>
    </row>
    <row r="4410" spans="1:10" x14ac:dyDescent="0.2">
      <c r="A4410" s="14">
        <v>20251031</v>
      </c>
      <c r="B4410" s="15">
        <v>9986</v>
      </c>
      <c r="C4410" s="14" t="s">
        <v>12643</v>
      </c>
      <c r="D4410" s="14" t="s">
        <v>12682</v>
      </c>
      <c r="E4410" s="14">
        <v>6050</v>
      </c>
      <c r="F4410" s="14" t="s">
        <v>8300</v>
      </c>
      <c r="G4410" s="14">
        <v>13</v>
      </c>
      <c r="H4410" s="14" t="s">
        <v>8301</v>
      </c>
      <c r="I4410" s="14" t="s">
        <v>8153</v>
      </c>
      <c r="J4410" s="14" t="s">
        <v>8153</v>
      </c>
    </row>
    <row r="4411" spans="1:10" x14ac:dyDescent="0.2">
      <c r="A4411" s="14">
        <v>20251031</v>
      </c>
      <c r="B4411" s="15">
        <v>9987</v>
      </c>
      <c r="C4411" s="14" t="s">
        <v>12644</v>
      </c>
      <c r="D4411" s="14" t="s">
        <v>12680</v>
      </c>
      <c r="E4411" s="14">
        <v>6050</v>
      </c>
      <c r="F4411" s="14" t="s">
        <v>8300</v>
      </c>
      <c r="G4411" s="14">
        <v>13</v>
      </c>
      <c r="H4411" s="14" t="s">
        <v>8301</v>
      </c>
      <c r="I4411" s="14">
        <v>4</v>
      </c>
      <c r="J4411" s="14" t="s">
        <v>8177</v>
      </c>
    </row>
    <row r="4412" spans="1:10" x14ac:dyDescent="0.2">
      <c r="A4412" s="14">
        <v>20251031</v>
      </c>
      <c r="B4412" s="15">
        <v>9989</v>
      </c>
      <c r="C4412" s="14" t="s">
        <v>12645</v>
      </c>
      <c r="D4412" s="14" t="s">
        <v>12680</v>
      </c>
      <c r="E4412" s="14">
        <v>6100</v>
      </c>
      <c r="F4412" s="14" t="s">
        <v>8214</v>
      </c>
      <c r="G4412" s="14">
        <v>14</v>
      </c>
      <c r="H4412" s="14" t="s">
        <v>8215</v>
      </c>
      <c r="I4412" s="14">
        <v>4</v>
      </c>
      <c r="J4412" s="14" t="s">
        <v>8177</v>
      </c>
    </row>
    <row r="4413" spans="1:10" x14ac:dyDescent="0.2">
      <c r="A4413" s="14">
        <v>20251031</v>
      </c>
      <c r="B4413" s="15">
        <v>9990</v>
      </c>
      <c r="C4413" s="14" t="s">
        <v>12646</v>
      </c>
      <c r="D4413" s="14" t="s">
        <v>12680</v>
      </c>
      <c r="E4413" s="14">
        <v>6100</v>
      </c>
      <c r="F4413" s="14" t="s">
        <v>8214</v>
      </c>
      <c r="G4413" s="14">
        <v>14</v>
      </c>
      <c r="H4413" s="14" t="s">
        <v>8215</v>
      </c>
      <c r="I4413" s="14">
        <v>7</v>
      </c>
      <c r="J4413" s="14" t="s">
        <v>8203</v>
      </c>
    </row>
    <row r="4414" spans="1:10" x14ac:dyDescent="0.2">
      <c r="A4414" s="14">
        <v>20251031</v>
      </c>
      <c r="B4414" s="15">
        <v>9991</v>
      </c>
      <c r="C4414" s="14" t="s">
        <v>12647</v>
      </c>
      <c r="D4414" s="14" t="s">
        <v>12680</v>
      </c>
      <c r="E4414" s="14">
        <v>6050</v>
      </c>
      <c r="F4414" s="14" t="s">
        <v>8300</v>
      </c>
      <c r="G4414" s="14">
        <v>13</v>
      </c>
      <c r="H4414" s="14" t="s">
        <v>8301</v>
      </c>
      <c r="I4414" s="14">
        <v>7</v>
      </c>
      <c r="J4414" s="14" t="s">
        <v>8203</v>
      </c>
    </row>
    <row r="4415" spans="1:10" x14ac:dyDescent="0.2">
      <c r="A4415" s="14">
        <v>20251031</v>
      </c>
      <c r="B4415" s="15">
        <v>9993</v>
      </c>
      <c r="C4415" s="14" t="s">
        <v>12648</v>
      </c>
      <c r="D4415" s="14" t="s">
        <v>12682</v>
      </c>
      <c r="E4415" s="14">
        <v>6100</v>
      </c>
      <c r="F4415" s="14" t="s">
        <v>8214</v>
      </c>
      <c r="G4415" s="14">
        <v>14</v>
      </c>
      <c r="H4415" s="14" t="s">
        <v>8215</v>
      </c>
      <c r="I4415" s="14" t="s">
        <v>8153</v>
      </c>
      <c r="J4415" s="14" t="s">
        <v>8153</v>
      </c>
    </row>
    <row r="4416" spans="1:10" x14ac:dyDescent="0.2">
      <c r="A4416" s="14">
        <v>20251031</v>
      </c>
      <c r="B4416" s="15">
        <v>9994</v>
      </c>
      <c r="C4416" s="14" t="s">
        <v>12649</v>
      </c>
      <c r="D4416" s="14" t="s">
        <v>12682</v>
      </c>
      <c r="E4416" s="14">
        <v>6100</v>
      </c>
      <c r="F4416" s="14" t="s">
        <v>8214</v>
      </c>
      <c r="G4416" s="14">
        <v>14</v>
      </c>
      <c r="H4416" s="14" t="s">
        <v>8215</v>
      </c>
      <c r="I4416" s="14" t="s">
        <v>8153</v>
      </c>
      <c r="J4416" s="14" t="s">
        <v>8153</v>
      </c>
    </row>
    <row r="4417" spans="1:10" x14ac:dyDescent="0.2">
      <c r="A4417" s="14">
        <v>20251031</v>
      </c>
      <c r="B4417" s="15">
        <v>9996</v>
      </c>
      <c r="C4417" s="14" t="s">
        <v>12650</v>
      </c>
      <c r="D4417" s="14" t="s">
        <v>12682</v>
      </c>
      <c r="E4417" s="14">
        <v>6050</v>
      </c>
      <c r="F4417" s="14" t="s">
        <v>8300</v>
      </c>
      <c r="G4417" s="14">
        <v>13</v>
      </c>
      <c r="H4417" s="14" t="s">
        <v>8301</v>
      </c>
      <c r="I4417" s="14" t="s">
        <v>8153</v>
      </c>
      <c r="J4417" s="14" t="s">
        <v>8153</v>
      </c>
    </row>
    <row r="4418" spans="1:10" x14ac:dyDescent="0.2">
      <c r="A4418" s="14">
        <v>20251031</v>
      </c>
      <c r="B4418" s="15">
        <v>9997</v>
      </c>
      <c r="C4418" s="14" t="s">
        <v>12651</v>
      </c>
      <c r="D4418" s="14" t="s">
        <v>12680</v>
      </c>
      <c r="E4418" s="14">
        <v>6100</v>
      </c>
      <c r="F4418" s="14" t="s">
        <v>8214</v>
      </c>
      <c r="G4418" s="14">
        <v>14</v>
      </c>
      <c r="H4418" s="14" t="s">
        <v>8215</v>
      </c>
      <c r="I4418" s="14">
        <v>6</v>
      </c>
      <c r="J4418" s="14" t="s">
        <v>8150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FF2B-C3A2-4DE0-AAFF-341193AD6864}">
  <dimension ref="A3:AF3910"/>
  <sheetViews>
    <sheetView topLeftCell="W2843" workbookViewId="0">
      <selection activeCell="AB9" sqref="AB9:AB3910"/>
    </sheetView>
  </sheetViews>
  <sheetFormatPr defaultRowHeight="13" x14ac:dyDescent="0.2"/>
  <cols>
    <col min="1" max="1" width="48.54296875" customWidth="1"/>
    <col min="2" max="2" width="18.54296875" customWidth="1"/>
    <col min="3" max="4" width="48.54296875" customWidth="1"/>
    <col min="5" max="5" width="20.54296875" customWidth="1"/>
    <col min="6" max="6" width="16.81640625" customWidth="1"/>
    <col min="7" max="7" width="18.81640625" customWidth="1"/>
    <col min="8" max="10" width="16.81640625" customWidth="1"/>
    <col min="11" max="12" width="25.54296875" customWidth="1"/>
    <col min="13" max="13" width="16.81640625" customWidth="1"/>
    <col min="14" max="14" width="16.1796875" customWidth="1"/>
    <col min="15" max="16" width="18.26953125" customWidth="1"/>
    <col min="17" max="17" width="18.81640625" customWidth="1"/>
    <col min="18" max="18" width="16.81640625" customWidth="1"/>
    <col min="19" max="21" width="18.26953125" customWidth="1"/>
    <col min="22" max="23" width="16.81640625" customWidth="1"/>
    <col min="24" max="25" width="19.54296875" customWidth="1"/>
    <col min="26" max="26" width="18.81640625" customWidth="1"/>
    <col min="27" max="27" width="16.81640625" customWidth="1"/>
    <col min="28" max="28" width="16.1796875" customWidth="1"/>
    <col min="29" max="30" width="19.54296875" customWidth="1"/>
    <col min="31" max="31" width="16.1796875" customWidth="1"/>
    <col min="32" max="32" width="48.54296875" customWidth="1"/>
  </cols>
  <sheetData>
    <row r="3" spans="1:32" x14ac:dyDescent="0.2">
      <c r="A3" s="1" t="e">
        <f ca="1">SPGTable($B$8:$B$3910,$C$5:$AF$5,$C$6:$AF$6,"Options:Curr=JPY,Mag=Standard,ConvMethod=R,FilingVer=Current/Restated")</f>
        <v>#NAME?</v>
      </c>
    </row>
    <row r="4" spans="1:32" x14ac:dyDescent="0.2">
      <c r="A4" s="8" t="e">
        <f ca="1">SPGLabel(266637,267969,"","Options:Curr=JPY,Mag=Standard,ConvMethod=R,FilingVer=Current/Restated")</f>
        <v>#NAME?</v>
      </c>
      <c r="B4" s="8" t="e">
        <f ca="1">SPGLabel(266637,267961,"","Options:Curr=JPY,Mag=Standard,ConvMethod=R,FilingVer=Current/Restated")</f>
        <v>#NAME?</v>
      </c>
      <c r="C4" s="8" t="e">
        <f ca="1">SPGLabel(266637,313763,"","Options:Curr=JPY,Mag=Standard,ConvMethod=R,FilingVer=Current/Restated")</f>
        <v>#NAME?</v>
      </c>
      <c r="D4" s="8" t="e">
        <f ca="1">SPGLabel(266637,268194,"","Options:Curr=JPY,Mag=Standard,ConvMethod=R,FilingVer=Current/Restated")</f>
        <v>#NAME?</v>
      </c>
      <c r="E4" s="9" t="e">
        <f ca="1">SPGLabel(266637,329044,"11/06/2025","Options:Curr=JPY,Mag=Standard,ConvMethod=R,FilingVer=Current/Restated")</f>
        <v>#NAME?</v>
      </c>
      <c r="F4" s="9" t="e">
        <f ca="1">SPGLabel(266637,329291,"FY2021","Options:Curr=JPY,Mag=Standard,ConvMethod=R,FilingVer=Current/Restated")</f>
        <v>#NAME?</v>
      </c>
      <c r="G4" s="9" t="e">
        <f ca="1">SPGLabel(266637,329291,"FY2022","Options:Curr=JPY,Mag=Standard,ConvMethod=R,FilingVer=Current/Restated")</f>
        <v>#NAME?</v>
      </c>
      <c r="H4" s="9" t="e">
        <f ca="1">SPGLabel(266637,329291,"FY2023","Options:Curr=JPY,Mag=Standard,ConvMethod=R,FilingVer=Current/Restated")</f>
        <v>#NAME?</v>
      </c>
      <c r="I4" s="9" t="e">
        <f ca="1">SPGLabel(266637,329291,"FY2024","Options:Curr=JPY,Mag=Standard,ConvMethod=R,FilingVer=Current/Restated")</f>
        <v>#NAME?</v>
      </c>
      <c r="J4" s="9" t="e">
        <f ca="1">SPGLabel(266637,329291,"FY0","Options:Curr=JPY,Mag=Standard,ConvMethod=R,FilingVer=Current/Restated")</f>
        <v>#NAME?</v>
      </c>
      <c r="K4" s="9" t="e">
        <f ca="1">SPGLabel(266637,290546,"FY+1","Options:Curr=JPY,Mag=Standard,ConvMethod=R,FilingVer=Current/Restated")</f>
        <v>#NAME?</v>
      </c>
      <c r="L4" s="9" t="e">
        <f ca="1">SPGLabel(266637,290546,"FY+2","Options:Curr=JPY,Mag=Standard,ConvMethod=R,FilingVer=Current/Restated")</f>
        <v>#NAME?</v>
      </c>
      <c r="M4" s="9" t="e">
        <f ca="1">SPGLabel(266637,272591,"FY2021","Options:Curr=JPY,Mag=Standard,ConvMethod=R,FilingVer=Current/Restated")</f>
        <v>#NAME?</v>
      </c>
      <c r="N4" s="9" t="e">
        <f ca="1">SPGLabel(266637,272591,"FY2022","Options:Curr=JPY,Mag=Standard,ConvMethod=R,FilingVer=Current/Restated")</f>
        <v>#NAME?</v>
      </c>
      <c r="O4" s="9" t="e">
        <f ca="1">SPGLabel(266637,272591,"FY2023","Options:Curr=JPY,Mag=Standard,ConvMethod=R,FilingVer=Current/Restated")</f>
        <v>#NAME?</v>
      </c>
      <c r="P4" s="9" t="e">
        <f ca="1">SPGLabel(266637,272591,"FY2024","Options:Curr=JPY,Mag=Standard,ConvMethod=R,FilingVer=Current/Restated")</f>
        <v>#NAME?</v>
      </c>
      <c r="Q4" s="9" t="e">
        <f ca="1">SPGLabel(266637,272591,"FY0","Options:Curr=JPY,Mag=Standard,ConvMethod=R,FilingVer=Current/Restated")</f>
        <v>#NAME?</v>
      </c>
      <c r="R4" s="9" t="e">
        <f ca="1">SPGLabel(266637,272601,"FY2021","Options:Curr=JPY,Mag=Standard,ConvMethod=R,FilingVer=Current/Restated")</f>
        <v>#NAME?</v>
      </c>
      <c r="S4" s="9" t="e">
        <f ca="1">SPGLabel(266637,272601,"FY2022","Options:Curr=JPY,Mag=Standard,ConvMethod=R,FilingVer=Current/Restated")</f>
        <v>#NAME?</v>
      </c>
      <c r="T4" s="9" t="e">
        <f ca="1">SPGLabel(266637,272601,"FY2023","Options:Curr=JPY,Mag=Standard,ConvMethod=R,FilingVer=Current/Restated")</f>
        <v>#NAME?</v>
      </c>
      <c r="U4" s="9" t="e">
        <f ca="1">SPGLabel(266637,272601,"FY2024","Options:Curr=JPY,Mag=Standard,ConvMethod=R,FilingVer=Current/Restated")</f>
        <v>#NAME?</v>
      </c>
      <c r="V4" s="9" t="e">
        <f ca="1">SPGLabel(266637,272601,"FY0","Options:Curr=JPY,Mag=Standard,ConvMethod=R,FilingVer=Current/Restated")</f>
        <v>#NAME?</v>
      </c>
      <c r="W4" s="9" t="e">
        <f ca="1">SPGLabel(266637,329316,"FY2021","Options:Curr=JPY,Mag=Standard,ConvMethod=R,FilingVer=Current/Restated")</f>
        <v>#NAME?</v>
      </c>
      <c r="X4" s="9" t="e">
        <f ca="1">SPGLabel(266637,329316,"FY2022","Options:Curr=JPY,Mag=Standard,ConvMethod=R,FilingVer=Current/Restated")</f>
        <v>#NAME?</v>
      </c>
      <c r="Y4" s="9" t="e">
        <f ca="1">SPGLabel(266637,329316,"FY2023","Options:Curr=JPY,Mag=Standard,ConvMethod=R,FilingVer=Current/Restated")</f>
        <v>#NAME?</v>
      </c>
      <c r="Z4" s="9" t="e">
        <f ca="1">SPGLabel(266637,329316,"FY2024","Options:Curr=JPY,Mag=Standard,ConvMethod=R,FilingVer=Current/Restated")</f>
        <v>#NAME?</v>
      </c>
      <c r="AA4" s="9" t="e">
        <f ca="1">SPGLabel(266637,329316,"FY0","Options:Curr=JPY,Mag=Standard,ConvMethod=R,FilingVer=Current/Restated")</f>
        <v>#NAME?</v>
      </c>
      <c r="AB4" s="8" t="e">
        <f ca="1">SPGLabel(266637,271442,"","Options:Curr=JPY,Mag=Standard,ConvMethod=R,FilingVer=Current/Restated")</f>
        <v>#NAME?</v>
      </c>
      <c r="AC4" s="9" t="e">
        <f ca="1">SPGLabel(266637,371494,"LTM","Options:Curr=JPY,Mag=Standard,ConvMethod=R,FilingVer=Current/Restated")</f>
        <v>#NAME?</v>
      </c>
      <c r="AD4" s="9" t="e">
        <f ca="1">SPGLabel(266637,371493,"LTM","Options:Curr=JPY,Mag=Standard,ConvMethod=R,FilingVer=Current/Restated")</f>
        <v>#NAME?</v>
      </c>
      <c r="AE4" s="8" t="e">
        <f ca="1">SPGLabel(266637,271669,"","Options:Curr=JPY,Mag=Standard,ConvMethod=R,FilingVer=Current/Restated")</f>
        <v>#NAME?</v>
      </c>
      <c r="AF4" s="8" t="e">
        <f ca="1">SPGLabel(266637,329068,"","Options:Curr=JPY,Mag=Standard,ConvMethod=R,FilingVer=Current/Restated")</f>
        <v>#NAME?</v>
      </c>
    </row>
    <row r="5" spans="1:32" x14ac:dyDescent="0.2">
      <c r="A5" s="8" t="s">
        <v>3997</v>
      </c>
      <c r="B5" s="8" t="s">
        <v>3998</v>
      </c>
      <c r="C5" s="8" t="s">
        <v>3999</v>
      </c>
      <c r="D5" s="8" t="s">
        <v>4000</v>
      </c>
      <c r="E5" s="9" t="s">
        <v>4001</v>
      </c>
      <c r="F5" s="9" t="s">
        <v>4002</v>
      </c>
      <c r="G5" s="9" t="s">
        <v>4002</v>
      </c>
      <c r="H5" s="9" t="s">
        <v>4002</v>
      </c>
      <c r="I5" s="9" t="s">
        <v>4002</v>
      </c>
      <c r="J5" s="9" t="s">
        <v>4002</v>
      </c>
      <c r="K5" s="9" t="s">
        <v>4003</v>
      </c>
      <c r="L5" s="9" t="s">
        <v>4003</v>
      </c>
      <c r="M5" s="9" t="s">
        <v>4004</v>
      </c>
      <c r="N5" s="9" t="s">
        <v>4004</v>
      </c>
      <c r="O5" s="9" t="s">
        <v>4004</v>
      </c>
      <c r="P5" s="9" t="s">
        <v>4004</v>
      </c>
      <c r="Q5" s="9" t="s">
        <v>4004</v>
      </c>
      <c r="R5" s="9" t="s">
        <v>4005</v>
      </c>
      <c r="S5" s="9" t="s">
        <v>4005</v>
      </c>
      <c r="T5" s="9" t="s">
        <v>4005</v>
      </c>
      <c r="U5" s="9" t="s">
        <v>4005</v>
      </c>
      <c r="V5" s="9" t="s">
        <v>4005</v>
      </c>
      <c r="W5" s="9" t="s">
        <v>4006</v>
      </c>
      <c r="X5" s="9" t="s">
        <v>4006</v>
      </c>
      <c r="Y5" s="9" t="s">
        <v>4006</v>
      </c>
      <c r="Z5" s="9" t="s">
        <v>4006</v>
      </c>
      <c r="AA5" s="9" t="s">
        <v>4006</v>
      </c>
      <c r="AB5" s="8" t="s">
        <v>4007</v>
      </c>
      <c r="AC5" s="9" t="s">
        <v>4008</v>
      </c>
      <c r="AD5" s="9" t="s">
        <v>4009</v>
      </c>
      <c r="AE5" s="8" t="s">
        <v>12652</v>
      </c>
      <c r="AF5" s="8" t="s">
        <v>12653</v>
      </c>
    </row>
    <row r="6" spans="1:32" x14ac:dyDescent="0.2">
      <c r="A6" s="8"/>
      <c r="B6" s="8"/>
      <c r="C6" s="8"/>
      <c r="D6" s="8"/>
      <c r="E6" s="9" t="e">
        <f ca="1">SPGLabel(266637,329044,"&lt;&gt;11/06/2025","Options:Curr=JPY,Mag=Standard,ConvMethod=R,FilingVer=Current/Restated")</f>
        <v>#NAME?</v>
      </c>
      <c r="F6" s="9" t="s">
        <v>4010</v>
      </c>
      <c r="G6" s="9" t="s">
        <v>4011</v>
      </c>
      <c r="H6" s="9" t="s">
        <v>4012</v>
      </c>
      <c r="I6" s="9" t="s">
        <v>4013</v>
      </c>
      <c r="J6" s="9" t="s">
        <v>4014</v>
      </c>
      <c r="K6" s="9" t="s">
        <v>4015</v>
      </c>
      <c r="L6" s="9" t="s">
        <v>4016</v>
      </c>
      <c r="M6" s="9" t="s">
        <v>4010</v>
      </c>
      <c r="N6" s="9" t="s">
        <v>4011</v>
      </c>
      <c r="O6" s="9" t="s">
        <v>4012</v>
      </c>
      <c r="P6" s="9" t="s">
        <v>4013</v>
      </c>
      <c r="Q6" s="9" t="s">
        <v>4014</v>
      </c>
      <c r="R6" s="9" t="s">
        <v>4010</v>
      </c>
      <c r="S6" s="9" t="s">
        <v>4011</v>
      </c>
      <c r="T6" s="9" t="s">
        <v>4012</v>
      </c>
      <c r="U6" s="9" t="s">
        <v>4013</v>
      </c>
      <c r="V6" s="9" t="s">
        <v>4014</v>
      </c>
      <c r="W6" s="9" t="s">
        <v>4010</v>
      </c>
      <c r="X6" s="9" t="s">
        <v>4011</v>
      </c>
      <c r="Y6" s="9" t="s">
        <v>4012</v>
      </c>
      <c r="Z6" s="9" t="s">
        <v>4013</v>
      </c>
      <c r="AA6" s="9" t="s">
        <v>4014</v>
      </c>
      <c r="AB6" s="8"/>
      <c r="AC6" s="9" t="s">
        <v>4017</v>
      </c>
      <c r="AD6" s="9" t="s">
        <v>4017</v>
      </c>
      <c r="AE6" s="8"/>
      <c r="AF6" s="8"/>
    </row>
    <row r="7" spans="1:32" x14ac:dyDescent="0.2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8"/>
      <c r="AC7" s="9"/>
      <c r="AD7" s="9"/>
      <c r="AE7" s="8"/>
      <c r="AF7" s="8"/>
    </row>
    <row r="8" spans="1:32" x14ac:dyDescent="0.2">
      <c r="A8" s="1" t="s">
        <v>4018</v>
      </c>
      <c r="B8" s="10">
        <v>4984797</v>
      </c>
      <c r="C8" s="1" t="s">
        <v>0</v>
      </c>
      <c r="D8" s="1" t="s">
        <v>1</v>
      </c>
      <c r="E8" s="11">
        <v>19957406</v>
      </c>
      <c r="F8" s="11">
        <v>2589</v>
      </c>
      <c r="G8" s="11">
        <v>2872</v>
      </c>
      <c r="H8" s="11">
        <v>3177</v>
      </c>
      <c r="I8" s="11">
        <v>3588</v>
      </c>
      <c r="J8" s="11">
        <v>2621</v>
      </c>
      <c r="K8" s="12" t="s">
        <v>2</v>
      </c>
      <c r="L8" s="12" t="s">
        <v>2</v>
      </c>
      <c r="M8" s="11">
        <v>12696</v>
      </c>
      <c r="N8" s="11">
        <v>11983</v>
      </c>
      <c r="O8" s="11">
        <v>-12713</v>
      </c>
      <c r="P8" s="11">
        <v>7440</v>
      </c>
      <c r="Q8" s="11">
        <v>7522</v>
      </c>
      <c r="R8" s="11">
        <v>-15289</v>
      </c>
      <c r="S8" s="11">
        <v>-20879</v>
      </c>
      <c r="T8" s="11">
        <v>-6408</v>
      </c>
      <c r="U8" s="11">
        <v>-1309</v>
      </c>
      <c r="V8" s="11">
        <v>-735</v>
      </c>
      <c r="W8" s="13">
        <v>13.215999999999999</v>
      </c>
      <c r="X8" s="13">
        <v>14.629</v>
      </c>
      <c r="Y8" s="13">
        <v>15.010999999999999</v>
      </c>
      <c r="Z8" s="13">
        <v>15.17</v>
      </c>
      <c r="AA8" s="13">
        <v>13.114000000000001</v>
      </c>
      <c r="AB8" s="1">
        <v>3457</v>
      </c>
      <c r="AC8" s="13">
        <v>8.8853259999999992</v>
      </c>
      <c r="AD8" s="13">
        <v>1.1388400000000001</v>
      </c>
      <c r="AE8" s="1" t="s">
        <v>12654</v>
      </c>
      <c r="AF8" s="1" t="s">
        <v>12655</v>
      </c>
    </row>
    <row r="9" spans="1:32" x14ac:dyDescent="0.2">
      <c r="A9" s="1" t="s">
        <v>4020</v>
      </c>
      <c r="B9" s="10">
        <v>4813042</v>
      </c>
      <c r="C9" s="1" t="s">
        <v>4</v>
      </c>
      <c r="D9" s="1" t="s">
        <v>5</v>
      </c>
      <c r="E9" s="11">
        <v>114260900</v>
      </c>
      <c r="F9" s="11">
        <v>-2649</v>
      </c>
      <c r="G9" s="11">
        <v>-2736</v>
      </c>
      <c r="H9" s="11">
        <v>-3158</v>
      </c>
      <c r="I9" s="11">
        <v>-2117</v>
      </c>
      <c r="J9" s="11">
        <v>-1156</v>
      </c>
      <c r="K9" s="12" t="s">
        <v>2</v>
      </c>
      <c r="L9" s="12" t="s">
        <v>2</v>
      </c>
      <c r="M9" s="11">
        <v>-3249</v>
      </c>
      <c r="N9" s="11">
        <v>-2903</v>
      </c>
      <c r="O9" s="11">
        <v>-4585</v>
      </c>
      <c r="P9" s="11">
        <v>-1899</v>
      </c>
      <c r="Q9" s="11">
        <v>-1714</v>
      </c>
      <c r="R9" s="11">
        <v>-160</v>
      </c>
      <c r="S9" s="11">
        <v>-79</v>
      </c>
      <c r="T9" s="11">
        <v>-81</v>
      </c>
      <c r="U9" s="11">
        <v>-29</v>
      </c>
      <c r="V9" s="11">
        <v>-33</v>
      </c>
      <c r="W9" s="13">
        <v>-188.654</v>
      </c>
      <c r="X9" s="13">
        <v>-121.488</v>
      </c>
      <c r="Y9" s="13">
        <v>-246.72</v>
      </c>
      <c r="Z9" s="13">
        <v>-58.152999999999999</v>
      </c>
      <c r="AA9" s="13">
        <v>-194.78200000000001</v>
      </c>
      <c r="AB9" s="1">
        <v>7777</v>
      </c>
      <c r="AC9" s="12" t="s">
        <v>4019</v>
      </c>
      <c r="AD9" s="13">
        <v>13.560043</v>
      </c>
      <c r="AE9" s="1" t="s">
        <v>12654</v>
      </c>
      <c r="AF9" s="1" t="s">
        <v>12656</v>
      </c>
    </row>
    <row r="10" spans="1:32" x14ac:dyDescent="0.2">
      <c r="A10" s="1" t="s">
        <v>4021</v>
      </c>
      <c r="B10" s="10">
        <v>4914111</v>
      </c>
      <c r="C10" s="1" t="s">
        <v>6</v>
      </c>
      <c r="D10" s="1" t="s">
        <v>7</v>
      </c>
      <c r="E10" s="11">
        <v>10747248</v>
      </c>
      <c r="F10" s="11">
        <v>-148</v>
      </c>
      <c r="G10" s="11">
        <v>-119</v>
      </c>
      <c r="H10" s="11">
        <v>-215</v>
      </c>
      <c r="I10" s="11">
        <v>-126</v>
      </c>
      <c r="J10" s="11">
        <v>-126</v>
      </c>
      <c r="K10" s="12" t="s">
        <v>2</v>
      </c>
      <c r="L10" s="12" t="s">
        <v>2</v>
      </c>
      <c r="M10" s="11">
        <v>-106</v>
      </c>
      <c r="N10" s="11">
        <v>-41</v>
      </c>
      <c r="O10" s="11">
        <v>-324</v>
      </c>
      <c r="P10" s="11">
        <v>-361</v>
      </c>
      <c r="Q10" s="11">
        <v>-361</v>
      </c>
      <c r="R10" s="11">
        <v>-8</v>
      </c>
      <c r="S10" s="11">
        <v>-4</v>
      </c>
      <c r="T10" s="11">
        <v>-102</v>
      </c>
      <c r="U10" s="11">
        <v>-50</v>
      </c>
      <c r="V10" s="11">
        <v>-50</v>
      </c>
      <c r="W10" s="13">
        <v>-28.097999999999999</v>
      </c>
      <c r="X10" s="13">
        <v>-29.798999999999999</v>
      </c>
      <c r="Y10" s="13">
        <v>-56.082000000000001</v>
      </c>
      <c r="Z10" s="13">
        <v>-32.326999999999998</v>
      </c>
      <c r="AA10" s="13">
        <v>-32.326999999999998</v>
      </c>
      <c r="AB10" s="1">
        <v>3726</v>
      </c>
      <c r="AC10" s="12" t="s">
        <v>4019</v>
      </c>
      <c r="AD10" s="13">
        <v>3.5257399999999999</v>
      </c>
      <c r="AE10" s="1" t="s">
        <v>12654</v>
      </c>
      <c r="AF10" s="1" t="s">
        <v>12657</v>
      </c>
    </row>
    <row r="11" spans="1:32" x14ac:dyDescent="0.2">
      <c r="A11" s="1" t="s">
        <v>4022</v>
      </c>
      <c r="B11" s="10">
        <v>6333703</v>
      </c>
      <c r="C11" s="1" t="s">
        <v>8</v>
      </c>
      <c r="D11" s="1" t="s">
        <v>9</v>
      </c>
      <c r="E11" s="11">
        <v>7675364</v>
      </c>
      <c r="F11" s="11">
        <v>1472</v>
      </c>
      <c r="G11" s="11">
        <v>1441</v>
      </c>
      <c r="H11" s="11">
        <v>1491</v>
      </c>
      <c r="I11" s="11">
        <v>2320</v>
      </c>
      <c r="J11" s="11">
        <v>1917</v>
      </c>
      <c r="K11" s="12" t="s">
        <v>2</v>
      </c>
      <c r="L11" s="12" t="s">
        <v>2</v>
      </c>
      <c r="M11" s="11">
        <v>1076</v>
      </c>
      <c r="N11" s="11">
        <v>1741</v>
      </c>
      <c r="O11" s="11">
        <v>-694</v>
      </c>
      <c r="P11" s="11">
        <v>3065</v>
      </c>
      <c r="Q11" s="11">
        <v>1230</v>
      </c>
      <c r="R11" s="11">
        <v>-1215</v>
      </c>
      <c r="S11" s="11">
        <v>-1654</v>
      </c>
      <c r="T11" s="11">
        <v>-317</v>
      </c>
      <c r="U11" s="11">
        <v>515</v>
      </c>
      <c r="V11" s="11">
        <v>-2624</v>
      </c>
      <c r="W11" s="13">
        <v>4.9580000000000002</v>
      </c>
      <c r="X11" s="13">
        <v>6.2270000000000003</v>
      </c>
      <c r="Y11" s="13">
        <v>5.7869999999999999</v>
      </c>
      <c r="Z11" s="13">
        <v>15.234999999999999</v>
      </c>
      <c r="AA11" s="13">
        <v>-0.63900000000000001</v>
      </c>
      <c r="AB11" s="1">
        <v>5391</v>
      </c>
      <c r="AC11" s="13">
        <v>90.576796999999999</v>
      </c>
      <c r="AD11" s="13">
        <v>0.49331799999999998</v>
      </c>
      <c r="AE11" s="1" t="s">
        <v>12654</v>
      </c>
      <c r="AF11" s="1" t="s">
        <v>12658</v>
      </c>
    </row>
    <row r="12" spans="1:32" x14ac:dyDescent="0.2">
      <c r="A12" s="1" t="s">
        <v>4023</v>
      </c>
      <c r="B12" s="10">
        <v>4298464</v>
      </c>
      <c r="C12" s="1" t="s">
        <v>10</v>
      </c>
      <c r="D12" s="1" t="s">
        <v>11</v>
      </c>
      <c r="E12" s="11">
        <v>27373761</v>
      </c>
      <c r="F12" s="11">
        <v>4405</v>
      </c>
      <c r="G12" s="11">
        <v>5497</v>
      </c>
      <c r="H12" s="11">
        <v>7476</v>
      </c>
      <c r="I12" s="11">
        <v>7956</v>
      </c>
      <c r="J12" s="11">
        <v>8813</v>
      </c>
      <c r="K12" s="13">
        <v>9422.5</v>
      </c>
      <c r="L12" s="13">
        <v>9890</v>
      </c>
      <c r="M12" s="11">
        <v>5194</v>
      </c>
      <c r="N12" s="11">
        <v>1782</v>
      </c>
      <c r="O12" s="11">
        <v>4096</v>
      </c>
      <c r="P12" s="11">
        <v>7201</v>
      </c>
      <c r="Q12" s="11">
        <v>6578</v>
      </c>
      <c r="R12" s="11">
        <v>-2222</v>
      </c>
      <c r="S12" s="11">
        <v>-2395</v>
      </c>
      <c r="T12" s="11">
        <v>-1364</v>
      </c>
      <c r="U12" s="11">
        <v>-2007</v>
      </c>
      <c r="V12" s="11">
        <v>-2005</v>
      </c>
      <c r="W12" s="13">
        <v>17.082000000000001</v>
      </c>
      <c r="X12" s="13">
        <v>15.760999999999999</v>
      </c>
      <c r="Y12" s="13">
        <v>18.576000000000001</v>
      </c>
      <c r="Z12" s="13">
        <v>15.125</v>
      </c>
      <c r="AA12" s="13">
        <v>16.12</v>
      </c>
      <c r="AB12" s="1">
        <v>7745</v>
      </c>
      <c r="AC12" s="13">
        <v>8.3556749999999997</v>
      </c>
      <c r="AD12" s="13">
        <v>1.2106170000000001</v>
      </c>
      <c r="AE12" s="1" t="s">
        <v>12654</v>
      </c>
      <c r="AF12" s="1" t="s">
        <v>12659</v>
      </c>
    </row>
    <row r="13" spans="1:32" x14ac:dyDescent="0.2">
      <c r="A13" s="1" t="s">
        <v>4024</v>
      </c>
      <c r="B13" s="10">
        <v>19462280</v>
      </c>
      <c r="C13" s="1" t="s">
        <v>12</v>
      </c>
      <c r="D13" s="1" t="s">
        <v>13</v>
      </c>
      <c r="E13" s="11">
        <v>48530334</v>
      </c>
      <c r="F13" s="11">
        <v>927</v>
      </c>
      <c r="G13" s="11">
        <v>1370</v>
      </c>
      <c r="H13" s="11">
        <v>2435</v>
      </c>
      <c r="I13" s="11">
        <v>3209</v>
      </c>
      <c r="J13" s="11">
        <v>3209</v>
      </c>
      <c r="K13" s="12" t="s">
        <v>2</v>
      </c>
      <c r="L13" s="12" t="s">
        <v>2</v>
      </c>
      <c r="M13" s="11">
        <v>-4435</v>
      </c>
      <c r="N13" s="11">
        <v>-11454</v>
      </c>
      <c r="O13" s="11">
        <v>-683</v>
      </c>
      <c r="P13" s="11">
        <v>1725</v>
      </c>
      <c r="Q13" s="11">
        <v>1725</v>
      </c>
      <c r="R13" s="11">
        <v>-151</v>
      </c>
      <c r="S13" s="11">
        <v>142</v>
      </c>
      <c r="T13" s="11">
        <v>-146</v>
      </c>
      <c r="U13" s="11">
        <v>-329</v>
      </c>
      <c r="V13" s="11">
        <v>-329</v>
      </c>
      <c r="W13" s="13">
        <v>2.2330000000000001</v>
      </c>
      <c r="X13" s="13">
        <v>3.5409999999999999</v>
      </c>
      <c r="Y13" s="13">
        <v>8.5950000000000006</v>
      </c>
      <c r="Z13" s="13">
        <v>8.9359999999999999</v>
      </c>
      <c r="AA13" s="13">
        <v>8.9359999999999999</v>
      </c>
      <c r="AB13" s="1">
        <v>2982</v>
      </c>
      <c r="AC13" s="13">
        <v>9.9175299999999993</v>
      </c>
      <c r="AD13" s="13">
        <v>1.1497409999999999</v>
      </c>
      <c r="AE13" s="1" t="s">
        <v>12654</v>
      </c>
      <c r="AF13" s="1" t="s">
        <v>12660</v>
      </c>
    </row>
    <row r="14" spans="1:32" x14ac:dyDescent="0.2">
      <c r="A14" s="1" t="s">
        <v>4025</v>
      </c>
      <c r="B14" s="10">
        <v>11097415</v>
      </c>
      <c r="C14" s="1" t="s">
        <v>14</v>
      </c>
      <c r="D14" s="1" t="s">
        <v>15</v>
      </c>
      <c r="E14" s="11">
        <v>14246059</v>
      </c>
      <c r="F14" s="11">
        <v>1526</v>
      </c>
      <c r="G14" s="11">
        <v>1368</v>
      </c>
      <c r="H14" s="11">
        <v>1852</v>
      </c>
      <c r="I14" s="11">
        <v>1679</v>
      </c>
      <c r="J14" s="11">
        <v>1679</v>
      </c>
      <c r="K14" s="13">
        <v>1750</v>
      </c>
      <c r="L14" s="13">
        <v>1850</v>
      </c>
      <c r="M14" s="11">
        <v>2198</v>
      </c>
      <c r="N14" s="11">
        <v>2278</v>
      </c>
      <c r="O14" s="11">
        <v>2714</v>
      </c>
      <c r="P14" s="11">
        <v>3411</v>
      </c>
      <c r="Q14" s="11">
        <v>3411</v>
      </c>
      <c r="R14" s="11">
        <v>-426</v>
      </c>
      <c r="S14" s="11">
        <v>-693</v>
      </c>
      <c r="T14" s="11">
        <v>-637</v>
      </c>
      <c r="U14" s="11">
        <v>-700</v>
      </c>
      <c r="V14" s="11">
        <v>-700</v>
      </c>
      <c r="W14" s="13">
        <v>14.545999999999999</v>
      </c>
      <c r="X14" s="13">
        <v>11.178000000000001</v>
      </c>
      <c r="Y14" s="13">
        <v>13.476000000000001</v>
      </c>
      <c r="Z14" s="13">
        <v>12.654</v>
      </c>
      <c r="AA14" s="13">
        <v>12.654</v>
      </c>
      <c r="AB14" s="1">
        <v>9251</v>
      </c>
      <c r="AC14" s="13">
        <v>15.044273</v>
      </c>
      <c r="AD14" s="13">
        <v>1.7077359999999999</v>
      </c>
      <c r="AE14" s="1" t="s">
        <v>12654</v>
      </c>
      <c r="AF14" s="1" t="s">
        <v>12661</v>
      </c>
    </row>
    <row r="15" spans="1:32" x14ac:dyDescent="0.2">
      <c r="A15" s="1" t="s">
        <v>4026</v>
      </c>
      <c r="B15" s="10">
        <v>4972437</v>
      </c>
      <c r="C15" s="1" t="s">
        <v>16</v>
      </c>
      <c r="D15" s="1" t="s">
        <v>17</v>
      </c>
      <c r="E15" s="11">
        <v>18903017</v>
      </c>
      <c r="F15" s="11">
        <v>1362</v>
      </c>
      <c r="G15" s="11">
        <v>1581</v>
      </c>
      <c r="H15" s="11">
        <v>12805</v>
      </c>
      <c r="I15" s="11">
        <v>23268</v>
      </c>
      <c r="J15" s="11">
        <v>4817.3320000000003</v>
      </c>
      <c r="K15" s="12" t="s">
        <v>2</v>
      </c>
      <c r="L15" s="12" t="s">
        <v>2</v>
      </c>
      <c r="M15" s="11">
        <v>-608</v>
      </c>
      <c r="N15" s="11">
        <v>-6449</v>
      </c>
      <c r="O15" s="11">
        <v>18526</v>
      </c>
      <c r="P15" s="11">
        <v>44757</v>
      </c>
      <c r="Q15" s="11">
        <v>-13814.663</v>
      </c>
      <c r="R15" s="11">
        <v>-1391</v>
      </c>
      <c r="S15" s="11">
        <v>-13221</v>
      </c>
      <c r="T15" s="11">
        <v>-20670</v>
      </c>
      <c r="U15" s="11">
        <v>-21191</v>
      </c>
      <c r="V15" s="11">
        <v>-3493.3319999999999</v>
      </c>
      <c r="W15" s="13">
        <v>26.849</v>
      </c>
      <c r="X15" s="13">
        <v>24.478999999999999</v>
      </c>
      <c r="Y15" s="13">
        <v>77.665000000000006</v>
      </c>
      <c r="Z15" s="13">
        <v>61.972000000000001</v>
      </c>
      <c r="AA15" s="12" t="s">
        <v>2</v>
      </c>
      <c r="AB15" s="1">
        <v>3856</v>
      </c>
      <c r="AC15" s="13">
        <v>14.102888</v>
      </c>
      <c r="AD15" s="13">
        <v>0.73182700000000001</v>
      </c>
      <c r="AE15" s="1" t="s">
        <v>12654</v>
      </c>
      <c r="AF15" s="1" t="s">
        <v>12662</v>
      </c>
    </row>
    <row r="16" spans="1:32" x14ac:dyDescent="0.2">
      <c r="A16" s="1" t="s">
        <v>4027</v>
      </c>
      <c r="B16" s="10">
        <v>4773566</v>
      </c>
      <c r="C16" s="1" t="s">
        <v>19</v>
      </c>
      <c r="D16" s="1" t="s">
        <v>20</v>
      </c>
      <c r="E16" s="11">
        <v>28912248</v>
      </c>
      <c r="F16" s="11">
        <v>-1465</v>
      </c>
      <c r="G16" s="11">
        <v>-699</v>
      </c>
      <c r="H16" s="11">
        <v>-1914</v>
      </c>
      <c r="I16" s="11">
        <v>-2116</v>
      </c>
      <c r="J16" s="11">
        <v>-2615</v>
      </c>
      <c r="K16" s="12" t="s">
        <v>2</v>
      </c>
      <c r="L16" s="12" t="s">
        <v>2</v>
      </c>
      <c r="M16" s="11">
        <v>41</v>
      </c>
      <c r="N16" s="11">
        <v>-965</v>
      </c>
      <c r="O16" s="11">
        <v>-3314</v>
      </c>
      <c r="P16" s="11">
        <v>-1472</v>
      </c>
      <c r="Q16" s="11">
        <v>-2420</v>
      </c>
      <c r="R16" s="11">
        <v>-205</v>
      </c>
      <c r="S16" s="11">
        <v>-235</v>
      </c>
      <c r="T16" s="11">
        <v>-895</v>
      </c>
      <c r="U16" s="11">
        <v>-625</v>
      </c>
      <c r="V16" s="11">
        <v>-3425</v>
      </c>
      <c r="W16" s="13">
        <v>-219.727</v>
      </c>
      <c r="X16" s="13">
        <v>-449.71100000000001</v>
      </c>
      <c r="Y16" s="13">
        <v>-256.25400000000002</v>
      </c>
      <c r="Z16" s="13">
        <v>-328.96300000000002</v>
      </c>
      <c r="AA16" s="13">
        <v>-292.74700000000001</v>
      </c>
      <c r="AB16" s="1">
        <v>8783</v>
      </c>
      <c r="AC16" s="12" t="s">
        <v>4019</v>
      </c>
      <c r="AD16" s="13">
        <v>2.200081</v>
      </c>
      <c r="AE16" s="1" t="s">
        <v>12654</v>
      </c>
      <c r="AF16" s="1" t="s">
        <v>12661</v>
      </c>
    </row>
    <row r="17" spans="1:32" x14ac:dyDescent="0.2">
      <c r="A17" s="1" t="s">
        <v>4028</v>
      </c>
      <c r="B17" s="10">
        <v>4916142</v>
      </c>
      <c r="C17" s="1" t="s">
        <v>21</v>
      </c>
      <c r="D17" s="1" t="s">
        <v>22</v>
      </c>
      <c r="E17" s="11">
        <v>247616642</v>
      </c>
      <c r="F17" s="11">
        <v>19515</v>
      </c>
      <c r="G17" s="11">
        <v>27448</v>
      </c>
      <c r="H17" s="11">
        <v>42302</v>
      </c>
      <c r="I17" s="11">
        <v>55672</v>
      </c>
      <c r="J17" s="11">
        <v>62551</v>
      </c>
      <c r="K17" s="13">
        <v>64822.017590000003</v>
      </c>
      <c r="L17" s="13">
        <v>67487.046860000002</v>
      </c>
      <c r="M17" s="11">
        <v>23487</v>
      </c>
      <c r="N17" s="11">
        <v>25157</v>
      </c>
      <c r="O17" s="11">
        <v>10882</v>
      </c>
      <c r="P17" s="11">
        <v>51230</v>
      </c>
      <c r="Q17" s="11">
        <v>56125</v>
      </c>
      <c r="R17" s="11">
        <v>-11316</v>
      </c>
      <c r="S17" s="11">
        <v>-7458</v>
      </c>
      <c r="T17" s="11">
        <v>-9003</v>
      </c>
      <c r="U17" s="11">
        <v>-11405</v>
      </c>
      <c r="V17" s="11">
        <v>-15103</v>
      </c>
      <c r="W17" s="13">
        <v>7.0389999999999997</v>
      </c>
      <c r="X17" s="13">
        <v>6.1980000000000004</v>
      </c>
      <c r="Y17" s="13">
        <v>10.207000000000001</v>
      </c>
      <c r="Z17" s="13">
        <v>12.303000000000001</v>
      </c>
      <c r="AA17" s="13">
        <v>12.782</v>
      </c>
      <c r="AB17" s="1">
        <v>2670</v>
      </c>
      <c r="AC17" s="13">
        <v>14.516901000000001</v>
      </c>
      <c r="AD17" s="13">
        <v>1.7382649999999999</v>
      </c>
      <c r="AE17" s="1" t="s">
        <v>12654</v>
      </c>
      <c r="AF17" s="1" t="s">
        <v>12657</v>
      </c>
    </row>
    <row r="18" spans="1:32" x14ac:dyDescent="0.2">
      <c r="A18" s="1" t="s">
        <v>4029</v>
      </c>
      <c r="B18" s="10">
        <v>5267033</v>
      </c>
      <c r="C18" s="1" t="s">
        <v>23</v>
      </c>
      <c r="D18" s="1" t="s">
        <v>24</v>
      </c>
      <c r="E18" s="11">
        <v>9405600</v>
      </c>
      <c r="F18" s="11">
        <v>-265</v>
      </c>
      <c r="G18" s="11">
        <v>-163</v>
      </c>
      <c r="H18" s="11">
        <v>403</v>
      </c>
      <c r="I18" s="11">
        <v>291</v>
      </c>
      <c r="J18" s="11">
        <v>446</v>
      </c>
      <c r="K18" s="13">
        <v>480</v>
      </c>
      <c r="L18" s="13">
        <v>599</v>
      </c>
      <c r="M18" s="12" t="s">
        <v>2</v>
      </c>
      <c r="N18" s="12" t="s">
        <v>2</v>
      </c>
      <c r="O18" s="11">
        <v>460</v>
      </c>
      <c r="P18" s="11">
        <v>-760</v>
      </c>
      <c r="Q18" s="11">
        <v>1621</v>
      </c>
      <c r="R18" s="12" t="s">
        <v>2</v>
      </c>
      <c r="S18" s="12" t="s">
        <v>2</v>
      </c>
      <c r="T18" s="11">
        <v>-5</v>
      </c>
      <c r="U18" s="11">
        <v>-28</v>
      </c>
      <c r="V18" s="11">
        <v>-28</v>
      </c>
      <c r="W18" s="12" t="s">
        <v>2</v>
      </c>
      <c r="X18" s="13">
        <v>-10.375999999999999</v>
      </c>
      <c r="Y18" s="13">
        <v>15.968</v>
      </c>
      <c r="Z18" s="13">
        <v>5.91</v>
      </c>
      <c r="AA18" s="13">
        <v>10.707000000000001</v>
      </c>
      <c r="AB18" s="1">
        <v>5574</v>
      </c>
      <c r="AC18" s="13">
        <v>63.356481000000002</v>
      </c>
      <c r="AD18" s="13">
        <v>5.9727480000000002</v>
      </c>
      <c r="AE18" s="1" t="s">
        <v>12654</v>
      </c>
      <c r="AF18" s="1" t="s">
        <v>12663</v>
      </c>
    </row>
    <row r="19" spans="1:32" x14ac:dyDescent="0.2">
      <c r="A19" s="1" t="s">
        <v>4030</v>
      </c>
      <c r="B19" s="10">
        <v>6567493</v>
      </c>
      <c r="C19" s="1" t="s">
        <v>25</v>
      </c>
      <c r="D19" s="1" t="s">
        <v>26</v>
      </c>
      <c r="E19" s="11">
        <v>14175573</v>
      </c>
      <c r="F19" s="11">
        <v>45</v>
      </c>
      <c r="G19" s="11">
        <v>959</v>
      </c>
      <c r="H19" s="11">
        <v>2977</v>
      </c>
      <c r="I19" s="11">
        <v>3612</v>
      </c>
      <c r="J19" s="11">
        <v>3963</v>
      </c>
      <c r="K19" s="12" t="s">
        <v>2</v>
      </c>
      <c r="L19" s="12" t="s">
        <v>2</v>
      </c>
      <c r="M19" s="11">
        <v>-10</v>
      </c>
      <c r="N19" s="11">
        <v>2056</v>
      </c>
      <c r="O19" s="11">
        <v>2996</v>
      </c>
      <c r="P19" s="11">
        <v>2842</v>
      </c>
      <c r="Q19" s="11">
        <v>3277</v>
      </c>
      <c r="R19" s="11">
        <v>-2065</v>
      </c>
      <c r="S19" s="11">
        <v>-516</v>
      </c>
      <c r="T19" s="11">
        <v>-194</v>
      </c>
      <c r="U19" s="11">
        <v>-1161</v>
      </c>
      <c r="V19" s="11">
        <v>-3778</v>
      </c>
      <c r="W19" s="13">
        <v>0.16600000000000001</v>
      </c>
      <c r="X19" s="13">
        <v>9.0519999999999996</v>
      </c>
      <c r="Y19" s="13">
        <v>24.367999999999999</v>
      </c>
      <c r="Z19" s="13">
        <v>24.696000000000002</v>
      </c>
      <c r="AA19" s="13">
        <v>21.931000000000001</v>
      </c>
      <c r="AB19" s="1">
        <v>6565</v>
      </c>
      <c r="AC19" s="13">
        <v>8.5352770000000007</v>
      </c>
      <c r="AD19" s="13">
        <v>1.737771</v>
      </c>
      <c r="AE19" s="1" t="s">
        <v>12654</v>
      </c>
      <c r="AF19" s="1" t="s">
        <v>12661</v>
      </c>
    </row>
    <row r="20" spans="1:32" x14ac:dyDescent="0.2">
      <c r="A20" s="1" t="s">
        <v>4031</v>
      </c>
      <c r="B20" s="10">
        <v>4996292</v>
      </c>
      <c r="C20" s="1" t="s">
        <v>27</v>
      </c>
      <c r="D20" s="1" t="s">
        <v>28</v>
      </c>
      <c r="E20" s="11">
        <v>3979320</v>
      </c>
      <c r="F20" s="11">
        <v>429</v>
      </c>
      <c r="G20" s="11">
        <v>735</v>
      </c>
      <c r="H20" s="11">
        <v>717.96699999999998</v>
      </c>
      <c r="I20" s="11">
        <v>903.48400000000004</v>
      </c>
      <c r="J20" s="11">
        <v>903.48400000000004</v>
      </c>
      <c r="K20" s="12" t="s">
        <v>2</v>
      </c>
      <c r="L20" s="12" t="s">
        <v>2</v>
      </c>
      <c r="M20" s="11">
        <v>341</v>
      </c>
      <c r="N20" s="11">
        <v>711</v>
      </c>
      <c r="O20" s="11">
        <v>827.91</v>
      </c>
      <c r="P20" s="11">
        <v>572.35</v>
      </c>
      <c r="Q20" s="11">
        <v>572.35</v>
      </c>
      <c r="R20" s="11">
        <v>638</v>
      </c>
      <c r="S20" s="11">
        <v>-44</v>
      </c>
      <c r="T20" s="11">
        <v>40.86</v>
      </c>
      <c r="U20" s="11">
        <v>12.135999999999999</v>
      </c>
      <c r="V20" s="11">
        <v>12.135999999999999</v>
      </c>
      <c r="W20" s="13">
        <v>9.3610000000000007</v>
      </c>
      <c r="X20" s="13">
        <v>4.92</v>
      </c>
      <c r="Y20" s="13">
        <v>11.308</v>
      </c>
      <c r="Z20" s="13">
        <v>9.0069999999999997</v>
      </c>
      <c r="AA20" s="13">
        <v>9.0069999999999997</v>
      </c>
      <c r="AB20" s="1">
        <v>6087</v>
      </c>
      <c r="AC20" s="13">
        <v>21.503975000000001</v>
      </c>
      <c r="AD20" s="13">
        <v>1.8170740000000001</v>
      </c>
      <c r="AE20" s="1" t="s">
        <v>12654</v>
      </c>
      <c r="AF20" s="1" t="s">
        <v>12664</v>
      </c>
    </row>
    <row r="21" spans="1:32" x14ac:dyDescent="0.2">
      <c r="A21" s="1" t="s">
        <v>4032</v>
      </c>
      <c r="B21" s="10">
        <v>6477405</v>
      </c>
      <c r="C21" s="1"/>
      <c r="D21" s="1" t="s">
        <v>29</v>
      </c>
      <c r="E21" s="11">
        <v>834000</v>
      </c>
      <c r="F21" s="12" t="s">
        <v>2</v>
      </c>
      <c r="G21" s="12" t="s">
        <v>2</v>
      </c>
      <c r="H21" s="11">
        <v>12</v>
      </c>
      <c r="I21" s="11">
        <v>30</v>
      </c>
      <c r="J21" s="11">
        <v>1</v>
      </c>
      <c r="K21" s="12" t="s">
        <v>2</v>
      </c>
      <c r="L21" s="12" t="s">
        <v>2</v>
      </c>
      <c r="M21" s="12" t="s">
        <v>2</v>
      </c>
      <c r="N21" s="12" t="s">
        <v>2</v>
      </c>
      <c r="O21" s="12" t="s">
        <v>2</v>
      </c>
      <c r="P21" s="12" t="s">
        <v>2</v>
      </c>
      <c r="Q21" s="11">
        <v>-33</v>
      </c>
      <c r="R21" s="12" t="s">
        <v>2</v>
      </c>
      <c r="S21" s="12" t="s">
        <v>2</v>
      </c>
      <c r="T21" s="12" t="s">
        <v>2</v>
      </c>
      <c r="U21" s="12" t="s">
        <v>2</v>
      </c>
      <c r="V21" s="11">
        <v>-31</v>
      </c>
      <c r="W21" s="12" t="s">
        <v>2</v>
      </c>
      <c r="X21" s="12" t="s">
        <v>2</v>
      </c>
      <c r="Y21" s="12" t="s">
        <v>2</v>
      </c>
      <c r="Z21" s="13">
        <v>4.0540000000000003</v>
      </c>
      <c r="AA21" s="13">
        <v>0</v>
      </c>
      <c r="AB21" s="1" t="s">
        <v>4033</v>
      </c>
      <c r="AC21" s="12" t="s">
        <v>4019</v>
      </c>
      <c r="AD21" s="12" t="s">
        <v>2</v>
      </c>
      <c r="AE21" s="1" t="s">
        <v>12654</v>
      </c>
      <c r="AF21" s="1" t="s">
        <v>12665</v>
      </c>
    </row>
    <row r="22" spans="1:32" x14ac:dyDescent="0.2">
      <c r="A22" s="1" t="s">
        <v>4034</v>
      </c>
      <c r="B22" s="10">
        <v>4207883</v>
      </c>
      <c r="C22" s="1" t="s">
        <v>30</v>
      </c>
      <c r="D22" s="1" t="s">
        <v>24</v>
      </c>
      <c r="E22" s="11">
        <v>37787430</v>
      </c>
      <c r="F22" s="11">
        <v>-2120</v>
      </c>
      <c r="G22" s="11">
        <v>-3207</v>
      </c>
      <c r="H22" s="11">
        <v>-1510</v>
      </c>
      <c r="I22" s="11">
        <v>-1978</v>
      </c>
      <c r="J22" s="11">
        <v>-2260</v>
      </c>
      <c r="K22" s="12" t="s">
        <v>2</v>
      </c>
      <c r="L22" s="12" t="s">
        <v>2</v>
      </c>
      <c r="M22" s="11">
        <v>302</v>
      </c>
      <c r="N22" s="11">
        <v>-370</v>
      </c>
      <c r="O22" s="11">
        <v>-909</v>
      </c>
      <c r="P22" s="11">
        <v>96</v>
      </c>
      <c r="Q22" s="11">
        <v>1134</v>
      </c>
      <c r="R22" s="11">
        <v>-2621</v>
      </c>
      <c r="S22" s="11">
        <v>-1335</v>
      </c>
      <c r="T22" s="11">
        <v>-1056</v>
      </c>
      <c r="U22" s="11">
        <v>-1571</v>
      </c>
      <c r="V22" s="11">
        <v>-1068</v>
      </c>
      <c r="W22" s="13">
        <v>-8.5760000000000005</v>
      </c>
      <c r="X22" s="13">
        <v>-14.75</v>
      </c>
      <c r="Y22" s="13">
        <v>-13.173999999999999</v>
      </c>
      <c r="Z22" s="13">
        <v>-13.967000000000001</v>
      </c>
      <c r="AA22" s="13">
        <v>-42.77</v>
      </c>
      <c r="AB22" s="1">
        <v>4813</v>
      </c>
      <c r="AC22" s="12" t="s">
        <v>4019</v>
      </c>
      <c r="AD22" s="13">
        <v>2.7566039999999998</v>
      </c>
      <c r="AE22" s="1" t="s">
        <v>12654</v>
      </c>
      <c r="AF22" s="1" t="s">
        <v>12663</v>
      </c>
    </row>
    <row r="23" spans="1:32" x14ac:dyDescent="0.2">
      <c r="A23" s="1" t="s">
        <v>4035</v>
      </c>
      <c r="B23" s="10">
        <v>6840415</v>
      </c>
      <c r="C23" s="1" t="s">
        <v>31</v>
      </c>
      <c r="D23" s="1" t="s">
        <v>32</v>
      </c>
      <c r="E23" s="11">
        <v>3210410</v>
      </c>
      <c r="F23" s="11">
        <v>-226</v>
      </c>
      <c r="G23" s="11">
        <v>55</v>
      </c>
      <c r="H23" s="11">
        <v>181</v>
      </c>
      <c r="I23" s="11">
        <v>89</v>
      </c>
      <c r="J23" s="11">
        <v>230</v>
      </c>
      <c r="K23" s="12" t="s">
        <v>2</v>
      </c>
      <c r="L23" s="12" t="s">
        <v>2</v>
      </c>
      <c r="M23" s="11">
        <v>-436</v>
      </c>
      <c r="N23" s="11">
        <v>-20</v>
      </c>
      <c r="O23" s="11">
        <v>-138</v>
      </c>
      <c r="P23" s="11">
        <v>244</v>
      </c>
      <c r="Q23" s="11">
        <v>190</v>
      </c>
      <c r="R23" s="11">
        <v>56</v>
      </c>
      <c r="S23" s="11">
        <v>269</v>
      </c>
      <c r="T23" s="11">
        <v>216</v>
      </c>
      <c r="U23" s="11">
        <v>22</v>
      </c>
      <c r="V23" s="11">
        <v>43</v>
      </c>
      <c r="W23" s="13">
        <v>-66.667000000000002</v>
      </c>
      <c r="X23" s="13">
        <v>2.4830000000000001</v>
      </c>
      <c r="Y23" s="12" t="s">
        <v>2</v>
      </c>
      <c r="Z23" s="13">
        <v>18.829000000000001</v>
      </c>
      <c r="AA23" s="13">
        <v>18.477</v>
      </c>
      <c r="AB23" s="1">
        <v>7042</v>
      </c>
      <c r="AC23" s="13">
        <v>12.227212</v>
      </c>
      <c r="AD23" s="13">
        <v>1.6249260000000001</v>
      </c>
      <c r="AE23" s="1" t="s">
        <v>12654</v>
      </c>
      <c r="AF23" s="1" t="s">
        <v>12666</v>
      </c>
    </row>
    <row r="24" spans="1:32" x14ac:dyDescent="0.2">
      <c r="A24" s="1" t="s">
        <v>4036</v>
      </c>
      <c r="B24" s="10">
        <v>7709174</v>
      </c>
      <c r="C24" s="1" t="s">
        <v>33</v>
      </c>
      <c r="D24" s="1" t="s">
        <v>34</v>
      </c>
      <c r="E24" s="11">
        <v>6769884</v>
      </c>
      <c r="F24" s="11">
        <v>466</v>
      </c>
      <c r="G24" s="11">
        <v>1172</v>
      </c>
      <c r="H24" s="11">
        <v>310</v>
      </c>
      <c r="I24" s="11">
        <v>331</v>
      </c>
      <c r="J24" s="11">
        <v>331</v>
      </c>
      <c r="K24" s="12" t="s">
        <v>2</v>
      </c>
      <c r="L24" s="12" t="s">
        <v>2</v>
      </c>
      <c r="M24" s="11">
        <v>359</v>
      </c>
      <c r="N24" s="11">
        <v>976</v>
      </c>
      <c r="O24" s="11">
        <v>191</v>
      </c>
      <c r="P24" s="11">
        <v>214</v>
      </c>
      <c r="Q24" s="11">
        <v>214</v>
      </c>
      <c r="R24" s="11">
        <v>-464</v>
      </c>
      <c r="S24" s="11">
        <v>-471</v>
      </c>
      <c r="T24" s="11">
        <v>-95</v>
      </c>
      <c r="U24" s="11">
        <v>-104</v>
      </c>
      <c r="V24" s="11">
        <v>-104</v>
      </c>
      <c r="W24" s="12" t="s">
        <v>2</v>
      </c>
      <c r="X24" s="13">
        <v>43.542000000000002</v>
      </c>
      <c r="Y24" s="13">
        <v>-1.157</v>
      </c>
      <c r="Z24" s="13">
        <v>-5.1959999999999997</v>
      </c>
      <c r="AA24" s="13">
        <v>-5.1959999999999997</v>
      </c>
      <c r="AB24" s="1">
        <v>4395</v>
      </c>
      <c r="AC24" s="13">
        <v>41.268729</v>
      </c>
      <c r="AD24" s="13">
        <v>2.5264380000000002</v>
      </c>
      <c r="AE24" s="1" t="s">
        <v>12654</v>
      </c>
      <c r="AF24" s="1" t="s">
        <v>12665</v>
      </c>
    </row>
    <row r="25" spans="1:32" x14ac:dyDescent="0.2">
      <c r="A25" s="1" t="s">
        <v>4037</v>
      </c>
      <c r="B25" s="10">
        <v>4986666</v>
      </c>
      <c r="C25" s="1" t="s">
        <v>35</v>
      </c>
      <c r="D25" s="1" t="s">
        <v>36</v>
      </c>
      <c r="E25" s="11">
        <v>13666949</v>
      </c>
      <c r="F25" s="11">
        <v>1571</v>
      </c>
      <c r="G25" s="11">
        <v>856</v>
      </c>
      <c r="H25" s="11">
        <v>-712</v>
      </c>
      <c r="I25" s="11">
        <v>-959</v>
      </c>
      <c r="J25" s="11">
        <v>-436</v>
      </c>
      <c r="K25" s="12" t="s">
        <v>2</v>
      </c>
      <c r="L25" s="12" t="s">
        <v>2</v>
      </c>
      <c r="M25" s="11">
        <v>4509</v>
      </c>
      <c r="N25" s="11">
        <v>4707</v>
      </c>
      <c r="O25" s="11">
        <v>-1072</v>
      </c>
      <c r="P25" s="11">
        <v>1878</v>
      </c>
      <c r="Q25" s="11">
        <v>2686</v>
      </c>
      <c r="R25" s="11">
        <v>-2830</v>
      </c>
      <c r="S25" s="11">
        <v>-5030</v>
      </c>
      <c r="T25" s="11">
        <v>-4484</v>
      </c>
      <c r="U25" s="11">
        <v>-3793</v>
      </c>
      <c r="V25" s="11">
        <v>-1918</v>
      </c>
      <c r="W25" s="13">
        <v>7.3289999999999997</v>
      </c>
      <c r="X25" s="13">
        <v>3.2410000000000001</v>
      </c>
      <c r="Y25" s="13">
        <v>-2.5640000000000001</v>
      </c>
      <c r="Z25" s="13">
        <v>-19.148</v>
      </c>
      <c r="AA25" s="13">
        <v>1.083</v>
      </c>
      <c r="AB25" s="1">
        <v>5142</v>
      </c>
      <c r="AC25" s="13">
        <v>22.887733999999998</v>
      </c>
      <c r="AD25" s="13">
        <v>0.41641699999999998</v>
      </c>
      <c r="AE25" s="1" t="s">
        <v>12654</v>
      </c>
      <c r="AF25" s="1" t="s">
        <v>12667</v>
      </c>
    </row>
    <row r="26" spans="1:32" x14ac:dyDescent="0.2">
      <c r="A26" s="1" t="s">
        <v>4038</v>
      </c>
      <c r="B26" s="10">
        <v>4545341</v>
      </c>
      <c r="C26" s="1" t="s">
        <v>37</v>
      </c>
      <c r="D26" s="1" t="s">
        <v>24</v>
      </c>
      <c r="E26" s="11">
        <v>9948057</v>
      </c>
      <c r="F26" s="11">
        <v>501</v>
      </c>
      <c r="G26" s="11">
        <v>472</v>
      </c>
      <c r="H26" s="11">
        <v>650</v>
      </c>
      <c r="I26" s="11">
        <v>661</v>
      </c>
      <c r="J26" s="11">
        <v>584</v>
      </c>
      <c r="K26" s="12" t="s">
        <v>2</v>
      </c>
      <c r="L26" s="12" t="s">
        <v>2</v>
      </c>
      <c r="M26" s="11">
        <v>290</v>
      </c>
      <c r="N26" s="11">
        <v>358</v>
      </c>
      <c r="O26" s="11">
        <v>626</v>
      </c>
      <c r="P26" s="11">
        <v>347</v>
      </c>
      <c r="Q26" s="11">
        <v>256</v>
      </c>
      <c r="R26" s="11">
        <v>-26</v>
      </c>
      <c r="S26" s="11">
        <v>-341</v>
      </c>
      <c r="T26" s="11">
        <v>-118</v>
      </c>
      <c r="U26" s="11">
        <v>-230</v>
      </c>
      <c r="V26" s="11">
        <v>-13</v>
      </c>
      <c r="W26" s="13">
        <v>15.967000000000001</v>
      </c>
      <c r="X26" s="13">
        <v>11.688000000000001</v>
      </c>
      <c r="Y26" s="13">
        <v>14.917</v>
      </c>
      <c r="Z26" s="13">
        <v>13.529</v>
      </c>
      <c r="AA26" s="13">
        <v>11.37</v>
      </c>
      <c r="AB26" s="1">
        <v>6888</v>
      </c>
      <c r="AC26" s="13">
        <v>14.735021</v>
      </c>
      <c r="AD26" s="13">
        <v>1.70871</v>
      </c>
      <c r="AE26" s="1" t="s">
        <v>12654</v>
      </c>
      <c r="AF26" s="1" t="s">
        <v>12663</v>
      </c>
    </row>
    <row r="27" spans="1:32" x14ac:dyDescent="0.2">
      <c r="A27" s="1" t="s">
        <v>4039</v>
      </c>
      <c r="B27" s="10">
        <v>4250356</v>
      </c>
      <c r="C27" s="1" t="s">
        <v>38</v>
      </c>
      <c r="D27" s="1" t="s">
        <v>39</v>
      </c>
      <c r="E27" s="11">
        <v>1566613978</v>
      </c>
      <c r="F27" s="11">
        <v>98897</v>
      </c>
      <c r="G27" s="11">
        <v>34779</v>
      </c>
      <c r="H27" s="11">
        <v>91303</v>
      </c>
      <c r="I27" s="11">
        <v>91280</v>
      </c>
      <c r="J27" s="11">
        <v>64314</v>
      </c>
      <c r="K27" s="13">
        <v>95288.378450000004</v>
      </c>
      <c r="L27" s="13">
        <v>100760.0485</v>
      </c>
      <c r="M27" s="11">
        <v>113179</v>
      </c>
      <c r="N27" s="11">
        <v>46089</v>
      </c>
      <c r="O27" s="11">
        <v>-1318</v>
      </c>
      <c r="P27" s="11">
        <v>-36759</v>
      </c>
      <c r="Q27" s="11">
        <v>876</v>
      </c>
      <c r="R27" s="11">
        <v>-4566</v>
      </c>
      <c r="S27" s="11">
        <v>-4032</v>
      </c>
      <c r="T27" s="11">
        <v>-2692</v>
      </c>
      <c r="U27" s="11">
        <v>-6178</v>
      </c>
      <c r="V27" s="11">
        <v>-6478</v>
      </c>
      <c r="W27" s="13">
        <v>17.469000000000001</v>
      </c>
      <c r="X27" s="13">
        <v>11.085000000000001</v>
      </c>
      <c r="Y27" s="13">
        <v>10.048</v>
      </c>
      <c r="Z27" s="13">
        <v>8.9369999999999994</v>
      </c>
      <c r="AA27" s="13">
        <v>5.2880000000000003</v>
      </c>
      <c r="AB27" s="1">
        <v>8572</v>
      </c>
      <c r="AC27" s="13">
        <v>13.349016000000001</v>
      </c>
      <c r="AD27" s="13">
        <v>1.0493129999999999</v>
      </c>
      <c r="AE27" s="1" t="s">
        <v>12654</v>
      </c>
      <c r="AF27" s="1" t="s">
        <v>12668</v>
      </c>
    </row>
    <row r="28" spans="1:32" x14ac:dyDescent="0.2">
      <c r="A28" s="1" t="s">
        <v>4040</v>
      </c>
      <c r="B28" s="10">
        <v>6322700</v>
      </c>
      <c r="C28" s="1" t="s">
        <v>40</v>
      </c>
      <c r="D28" s="1" t="s">
        <v>11</v>
      </c>
      <c r="E28" s="11">
        <v>15924439</v>
      </c>
      <c r="F28" s="11">
        <v>-1585.3330000000001</v>
      </c>
      <c r="G28" s="11">
        <v>-2203</v>
      </c>
      <c r="H28" s="11">
        <v>-2071</v>
      </c>
      <c r="I28" s="11">
        <v>-2293</v>
      </c>
      <c r="J28" s="11">
        <v>-2293</v>
      </c>
      <c r="K28" s="13">
        <v>-1400</v>
      </c>
      <c r="L28" s="13">
        <v>-700</v>
      </c>
      <c r="M28" s="11">
        <v>-1793.3330000000001</v>
      </c>
      <c r="N28" s="11">
        <v>-2148</v>
      </c>
      <c r="O28" s="11">
        <v>-2572</v>
      </c>
      <c r="P28" s="11">
        <v>-1902</v>
      </c>
      <c r="Q28" s="11">
        <v>-1902</v>
      </c>
      <c r="R28" s="11">
        <v>-1001.333</v>
      </c>
      <c r="S28" s="11">
        <v>-271</v>
      </c>
      <c r="T28" s="11">
        <v>-94</v>
      </c>
      <c r="U28" s="11">
        <v>-46</v>
      </c>
      <c r="V28" s="11">
        <v>-46</v>
      </c>
      <c r="W28" s="12" t="s">
        <v>2</v>
      </c>
      <c r="X28" s="13">
        <v>-62.061999999999998</v>
      </c>
      <c r="Y28" s="13">
        <v>-97.864999999999995</v>
      </c>
      <c r="Z28" s="13">
        <v>-193.078</v>
      </c>
      <c r="AA28" s="13">
        <v>-193.078</v>
      </c>
      <c r="AB28" s="1">
        <v>6232</v>
      </c>
      <c r="AC28" s="12" t="s">
        <v>4019</v>
      </c>
      <c r="AD28" s="13">
        <v>29.037745999999999</v>
      </c>
      <c r="AE28" s="1" t="s">
        <v>12654</v>
      </c>
      <c r="AF28" s="1" t="s">
        <v>12659</v>
      </c>
    </row>
    <row r="29" spans="1:32" x14ac:dyDescent="0.2">
      <c r="A29" s="1" t="s">
        <v>4041</v>
      </c>
      <c r="B29" s="10">
        <v>113256625</v>
      </c>
      <c r="C29" s="1"/>
      <c r="D29" s="1" t="s">
        <v>41</v>
      </c>
      <c r="E29" s="11">
        <v>100000</v>
      </c>
      <c r="F29" s="12" t="s">
        <v>2</v>
      </c>
      <c r="G29" s="12" t="s">
        <v>2</v>
      </c>
      <c r="H29" s="12" t="s">
        <v>2</v>
      </c>
      <c r="I29" s="12" t="s">
        <v>2</v>
      </c>
      <c r="J29" s="11">
        <v>35</v>
      </c>
      <c r="K29" s="12" t="s">
        <v>2</v>
      </c>
      <c r="L29" s="12" t="s">
        <v>2</v>
      </c>
      <c r="M29" s="12" t="s">
        <v>2</v>
      </c>
      <c r="N29" s="12" t="s">
        <v>2</v>
      </c>
      <c r="O29" s="12" t="s">
        <v>2</v>
      </c>
      <c r="P29" s="12" t="s">
        <v>2</v>
      </c>
      <c r="Q29" s="12" t="s">
        <v>2</v>
      </c>
      <c r="R29" s="12" t="s">
        <v>2</v>
      </c>
      <c r="S29" s="12" t="s">
        <v>2</v>
      </c>
      <c r="T29" s="12" t="s">
        <v>2</v>
      </c>
      <c r="U29" s="12" t="s">
        <v>2</v>
      </c>
      <c r="V29" s="12" t="s">
        <v>2</v>
      </c>
      <c r="W29" s="12" t="s">
        <v>2</v>
      </c>
      <c r="X29" s="12" t="s">
        <v>2</v>
      </c>
      <c r="Y29" s="12" t="s">
        <v>2</v>
      </c>
      <c r="Z29" s="12" t="s">
        <v>2</v>
      </c>
      <c r="AA29" s="12" t="s">
        <v>2</v>
      </c>
      <c r="AB29" s="1" t="s">
        <v>4042</v>
      </c>
      <c r="AC29" s="13">
        <v>23.809524</v>
      </c>
      <c r="AD29" s="12" t="s">
        <v>2</v>
      </c>
      <c r="AE29" s="1" t="s">
        <v>12654</v>
      </c>
      <c r="AF29" s="1" t="s">
        <v>12663</v>
      </c>
    </row>
    <row r="30" spans="1:32" x14ac:dyDescent="0.2">
      <c r="A30" s="1" t="s">
        <v>4043</v>
      </c>
      <c r="B30" s="10">
        <v>6354598</v>
      </c>
      <c r="C30" s="1" t="s">
        <v>43</v>
      </c>
      <c r="D30" s="1" t="s">
        <v>36</v>
      </c>
      <c r="E30" s="11">
        <v>100330297</v>
      </c>
      <c r="F30" s="11">
        <v>28980</v>
      </c>
      <c r="G30" s="11">
        <v>34928</v>
      </c>
      <c r="H30" s="11">
        <v>32371</v>
      </c>
      <c r="I30" s="11">
        <v>35429</v>
      </c>
      <c r="J30" s="11">
        <v>41011</v>
      </c>
      <c r="K30" s="13">
        <v>42757.14286</v>
      </c>
      <c r="L30" s="13">
        <v>46257.14286</v>
      </c>
      <c r="M30" s="11">
        <v>36872</v>
      </c>
      <c r="N30" s="11">
        <v>21367</v>
      </c>
      <c r="O30" s="11">
        <v>17253</v>
      </c>
      <c r="P30" s="11">
        <v>41954</v>
      </c>
      <c r="Q30" s="11">
        <v>46235</v>
      </c>
      <c r="R30" s="11">
        <v>-14189</v>
      </c>
      <c r="S30" s="11">
        <v>-11317</v>
      </c>
      <c r="T30" s="11">
        <v>-19520</v>
      </c>
      <c r="U30" s="11">
        <v>-23069</v>
      </c>
      <c r="V30" s="11">
        <v>-12553</v>
      </c>
      <c r="W30" s="13">
        <v>7.4470000000000001</v>
      </c>
      <c r="X30" s="13">
        <v>9.6289999999999996</v>
      </c>
      <c r="Y30" s="13">
        <v>6.8879999999999999</v>
      </c>
      <c r="Z30" s="13">
        <v>8.0779999999999994</v>
      </c>
      <c r="AA30" s="13">
        <v>8.2479999999999993</v>
      </c>
      <c r="AB30" s="1">
        <v>4401</v>
      </c>
      <c r="AC30" s="13">
        <v>14.138828</v>
      </c>
      <c r="AD30" s="13">
        <v>1.1963950000000001</v>
      </c>
      <c r="AE30" s="1" t="s">
        <v>12654</v>
      </c>
      <c r="AF30" s="1" t="s">
        <v>12667</v>
      </c>
    </row>
    <row r="31" spans="1:32" x14ac:dyDescent="0.2">
      <c r="A31" s="1" t="s">
        <v>4044</v>
      </c>
      <c r="B31" s="10">
        <v>9831689</v>
      </c>
      <c r="C31" s="1" t="s">
        <v>44</v>
      </c>
      <c r="D31" s="1" t="s">
        <v>45</v>
      </c>
      <c r="E31" s="11">
        <v>1964560</v>
      </c>
      <c r="F31" s="11">
        <v>52</v>
      </c>
      <c r="G31" s="11">
        <v>98</v>
      </c>
      <c r="H31" s="11">
        <v>-172</v>
      </c>
      <c r="I31" s="11">
        <v>-132</v>
      </c>
      <c r="J31" s="11">
        <v>-132</v>
      </c>
      <c r="K31" s="12" t="s">
        <v>2</v>
      </c>
      <c r="L31" s="12" t="s">
        <v>2</v>
      </c>
      <c r="M31" s="11">
        <v>112</v>
      </c>
      <c r="N31" s="11">
        <v>93</v>
      </c>
      <c r="O31" s="11">
        <v>-249</v>
      </c>
      <c r="P31" s="11">
        <v>-186</v>
      </c>
      <c r="Q31" s="11">
        <v>-186</v>
      </c>
      <c r="R31" s="11">
        <v>-55</v>
      </c>
      <c r="S31" s="11">
        <v>-15</v>
      </c>
      <c r="T31" s="11">
        <v>-14</v>
      </c>
      <c r="U31" s="11">
        <v>-16</v>
      </c>
      <c r="V31" s="11">
        <v>-16</v>
      </c>
      <c r="W31" s="13">
        <v>7.7990000000000004</v>
      </c>
      <c r="X31" s="13">
        <v>11.241</v>
      </c>
      <c r="Y31" s="13">
        <v>-33.332999999999998</v>
      </c>
      <c r="Z31" s="13">
        <v>-29.151</v>
      </c>
      <c r="AA31" s="13">
        <v>-29.151</v>
      </c>
      <c r="AB31" s="1">
        <v>7093</v>
      </c>
      <c r="AC31" s="12" t="s">
        <v>4019</v>
      </c>
      <c r="AD31" s="13">
        <v>2.7962349999999998</v>
      </c>
      <c r="AE31" s="1" t="s">
        <v>12654</v>
      </c>
      <c r="AF31" s="1" t="s">
        <v>12663</v>
      </c>
    </row>
    <row r="32" spans="1:32" x14ac:dyDescent="0.2">
      <c r="A32" s="1" t="s">
        <v>4045</v>
      </c>
      <c r="B32" s="10">
        <v>4916932</v>
      </c>
      <c r="C32" s="1" t="s">
        <v>46</v>
      </c>
      <c r="D32" s="1" t="s">
        <v>47</v>
      </c>
      <c r="E32" s="11">
        <v>8000395</v>
      </c>
      <c r="F32" s="11">
        <v>294</v>
      </c>
      <c r="G32" s="11">
        <v>391</v>
      </c>
      <c r="H32" s="11">
        <v>233</v>
      </c>
      <c r="I32" s="11">
        <v>-1</v>
      </c>
      <c r="J32" s="11">
        <v>127</v>
      </c>
      <c r="K32" s="12" t="s">
        <v>2</v>
      </c>
      <c r="L32" s="12" t="s">
        <v>2</v>
      </c>
      <c r="M32" s="11">
        <v>403</v>
      </c>
      <c r="N32" s="11">
        <v>417</v>
      </c>
      <c r="O32" s="11">
        <v>-321</v>
      </c>
      <c r="P32" s="11">
        <v>377</v>
      </c>
      <c r="Q32" s="11">
        <v>307</v>
      </c>
      <c r="R32" s="11">
        <v>-235</v>
      </c>
      <c r="S32" s="11">
        <v>24</v>
      </c>
      <c r="T32" s="11">
        <v>344</v>
      </c>
      <c r="U32" s="11">
        <v>391</v>
      </c>
      <c r="V32" s="11">
        <v>-95</v>
      </c>
      <c r="W32" s="13">
        <v>3.4569999999999999</v>
      </c>
      <c r="X32" s="13">
        <v>9.3469999999999995</v>
      </c>
      <c r="Y32" s="13">
        <v>9.1549999999999994</v>
      </c>
      <c r="Z32" s="13">
        <v>-2.2749999999999999</v>
      </c>
      <c r="AA32" s="13">
        <v>0.95299999999999996</v>
      </c>
      <c r="AB32" s="1">
        <v>4929</v>
      </c>
      <c r="AC32" s="13">
        <v>164.175872</v>
      </c>
      <c r="AD32" s="13">
        <v>1.4819880000000001</v>
      </c>
      <c r="AE32" s="1" t="s">
        <v>12654</v>
      </c>
      <c r="AF32" s="1" t="s">
        <v>12669</v>
      </c>
    </row>
    <row r="33" spans="1:32" x14ac:dyDescent="0.2">
      <c r="A33" s="1" t="s">
        <v>4046</v>
      </c>
      <c r="B33" s="10">
        <v>4989711</v>
      </c>
      <c r="C33" s="1" t="s">
        <v>48</v>
      </c>
      <c r="D33" s="1" t="s">
        <v>49</v>
      </c>
      <c r="E33" s="11">
        <v>8928219</v>
      </c>
      <c r="F33" s="11">
        <v>-731</v>
      </c>
      <c r="G33" s="11">
        <v>-462</v>
      </c>
      <c r="H33" s="11">
        <v>-795</v>
      </c>
      <c r="I33" s="11">
        <v>-773</v>
      </c>
      <c r="J33" s="11">
        <v>-807</v>
      </c>
      <c r="K33" s="12" t="s">
        <v>2</v>
      </c>
      <c r="L33" s="12" t="s">
        <v>2</v>
      </c>
      <c r="M33" s="11">
        <v>-82</v>
      </c>
      <c r="N33" s="11">
        <v>-187</v>
      </c>
      <c r="O33" s="11">
        <v>-39</v>
      </c>
      <c r="P33" s="11">
        <v>-1152</v>
      </c>
      <c r="Q33" s="11">
        <v>-987</v>
      </c>
      <c r="R33" s="11">
        <v>6</v>
      </c>
      <c r="S33" s="11">
        <v>-216</v>
      </c>
      <c r="T33" s="11">
        <v>-283</v>
      </c>
      <c r="U33" s="11">
        <v>8689</v>
      </c>
      <c r="V33" s="11">
        <v>22</v>
      </c>
      <c r="W33" s="13">
        <v>-21.007999999999999</v>
      </c>
      <c r="X33" s="13">
        <v>-2.121</v>
      </c>
      <c r="Y33" s="13">
        <v>-33.244</v>
      </c>
      <c r="Z33" s="13">
        <v>5.0640000000000001</v>
      </c>
      <c r="AA33" s="13">
        <v>-125</v>
      </c>
      <c r="AB33" s="1">
        <v>3750</v>
      </c>
      <c r="AC33" s="12" t="s">
        <v>4019</v>
      </c>
      <c r="AD33" s="13">
        <v>15.331699</v>
      </c>
      <c r="AE33" s="1" t="s">
        <v>12654</v>
      </c>
      <c r="AF33" s="1" t="s">
        <v>12660</v>
      </c>
    </row>
    <row r="34" spans="1:32" x14ac:dyDescent="0.2">
      <c r="A34" s="1" t="s">
        <v>4047</v>
      </c>
      <c r="B34" s="10">
        <v>4970320</v>
      </c>
      <c r="C34" s="1" t="s">
        <v>50</v>
      </c>
      <c r="D34" s="1" t="s">
        <v>41</v>
      </c>
      <c r="E34" s="11">
        <v>17459596</v>
      </c>
      <c r="F34" s="11">
        <v>1285</v>
      </c>
      <c r="G34" s="11">
        <v>1088</v>
      </c>
      <c r="H34" s="11">
        <v>1211</v>
      </c>
      <c r="I34" s="11">
        <v>1438</v>
      </c>
      <c r="J34" s="11">
        <v>1711</v>
      </c>
      <c r="K34" s="13">
        <v>1900</v>
      </c>
      <c r="L34" s="13">
        <v>2100</v>
      </c>
      <c r="M34" s="11">
        <v>187</v>
      </c>
      <c r="N34" s="11">
        <v>1781</v>
      </c>
      <c r="O34" s="11">
        <v>1020</v>
      </c>
      <c r="P34" s="11">
        <v>804</v>
      </c>
      <c r="Q34" s="11">
        <v>1027</v>
      </c>
      <c r="R34" s="11">
        <v>-6</v>
      </c>
      <c r="S34" s="11">
        <v>-241</v>
      </c>
      <c r="T34" s="11">
        <v>-99</v>
      </c>
      <c r="U34" s="11">
        <v>-71</v>
      </c>
      <c r="V34" s="11">
        <v>-202</v>
      </c>
      <c r="W34" s="12" t="s">
        <v>2</v>
      </c>
      <c r="X34" s="13">
        <v>13.88</v>
      </c>
      <c r="Y34" s="13">
        <v>13.305</v>
      </c>
      <c r="Z34" s="13">
        <v>14.022</v>
      </c>
      <c r="AA34" s="13">
        <v>16.835999999999999</v>
      </c>
      <c r="AB34" s="1">
        <v>3837</v>
      </c>
      <c r="AC34" s="13">
        <v>18.880745999999998</v>
      </c>
      <c r="AD34" s="13">
        <v>3.2269160000000001</v>
      </c>
      <c r="AE34" s="1" t="s">
        <v>12654</v>
      </c>
      <c r="AF34" s="1" t="s">
        <v>12663</v>
      </c>
    </row>
    <row r="35" spans="1:32" x14ac:dyDescent="0.2">
      <c r="A35" s="1" t="s">
        <v>4048</v>
      </c>
      <c r="B35" s="10">
        <v>4545709</v>
      </c>
      <c r="C35" s="1" t="s">
        <v>51</v>
      </c>
      <c r="D35" s="1" t="s">
        <v>11</v>
      </c>
      <c r="E35" s="11">
        <v>8567267</v>
      </c>
      <c r="F35" s="11">
        <v>1103</v>
      </c>
      <c r="G35" s="11">
        <v>2736</v>
      </c>
      <c r="H35" s="11">
        <v>2242</v>
      </c>
      <c r="I35" s="11">
        <v>1486</v>
      </c>
      <c r="J35" s="11">
        <v>1809</v>
      </c>
      <c r="K35" s="12" t="s">
        <v>2</v>
      </c>
      <c r="L35" s="12" t="s">
        <v>2</v>
      </c>
      <c r="M35" s="11">
        <v>-185</v>
      </c>
      <c r="N35" s="11">
        <v>-1583</v>
      </c>
      <c r="O35" s="11">
        <v>-1501</v>
      </c>
      <c r="P35" s="11">
        <v>3032</v>
      </c>
      <c r="Q35" s="11">
        <v>3364</v>
      </c>
      <c r="R35" s="11">
        <v>-226</v>
      </c>
      <c r="S35" s="11">
        <v>-1709</v>
      </c>
      <c r="T35" s="11">
        <v>-1935</v>
      </c>
      <c r="U35" s="11">
        <v>-937</v>
      </c>
      <c r="V35" s="11">
        <v>-259</v>
      </c>
      <c r="W35" s="13">
        <v>13.851000000000001</v>
      </c>
      <c r="X35" s="13">
        <v>27.454999999999998</v>
      </c>
      <c r="Y35" s="13">
        <v>16.782</v>
      </c>
      <c r="Z35" s="13">
        <v>10.565</v>
      </c>
      <c r="AA35" s="13">
        <v>15.881</v>
      </c>
      <c r="AB35" s="1">
        <v>6668</v>
      </c>
      <c r="AC35" s="13">
        <v>5.2518859999999998</v>
      </c>
      <c r="AD35" s="13">
        <v>0.80017499999999997</v>
      </c>
      <c r="AE35" s="1" t="s">
        <v>12654</v>
      </c>
      <c r="AF35" s="1" t="s">
        <v>12659</v>
      </c>
    </row>
    <row r="36" spans="1:32" x14ac:dyDescent="0.2">
      <c r="A36" s="1" t="s">
        <v>4049</v>
      </c>
      <c r="B36" s="10">
        <v>4993150</v>
      </c>
      <c r="C36" s="1" t="s">
        <v>52</v>
      </c>
      <c r="D36" s="1" t="s">
        <v>53</v>
      </c>
      <c r="E36" s="11">
        <v>34101145</v>
      </c>
      <c r="F36" s="11">
        <v>4086</v>
      </c>
      <c r="G36" s="11">
        <v>3828</v>
      </c>
      <c r="H36" s="11">
        <v>4702</v>
      </c>
      <c r="I36" s="11">
        <v>3939</v>
      </c>
      <c r="J36" s="11">
        <v>3151</v>
      </c>
      <c r="K36" s="12" t="s">
        <v>2</v>
      </c>
      <c r="L36" s="12" t="s">
        <v>2</v>
      </c>
      <c r="M36" s="11">
        <v>5457</v>
      </c>
      <c r="N36" s="11">
        <v>3209</v>
      </c>
      <c r="O36" s="11">
        <v>3753</v>
      </c>
      <c r="P36" s="11">
        <v>4967</v>
      </c>
      <c r="Q36" s="11">
        <v>1890</v>
      </c>
      <c r="R36" s="11">
        <v>-4676</v>
      </c>
      <c r="S36" s="11">
        <v>-506</v>
      </c>
      <c r="T36" s="11">
        <v>-8091</v>
      </c>
      <c r="U36" s="11">
        <v>-5582</v>
      </c>
      <c r="V36" s="11">
        <v>1186</v>
      </c>
      <c r="W36" s="13">
        <v>6.6669999999999998</v>
      </c>
      <c r="X36" s="13">
        <v>9.1620000000000008</v>
      </c>
      <c r="Y36" s="13">
        <v>7.9139999999999997</v>
      </c>
      <c r="Z36" s="13">
        <v>22.404</v>
      </c>
      <c r="AA36" s="13">
        <v>11.622999999999999</v>
      </c>
      <c r="AB36" s="1">
        <v>7463</v>
      </c>
      <c r="AC36" s="13">
        <v>4.0711040000000001</v>
      </c>
      <c r="AD36" s="13">
        <v>0.54392399999999996</v>
      </c>
      <c r="AE36" s="1" t="s">
        <v>12654</v>
      </c>
      <c r="AF36" s="1" t="s">
        <v>12658</v>
      </c>
    </row>
    <row r="37" spans="1:32" x14ac:dyDescent="0.2">
      <c r="A37" s="1" t="s">
        <v>4050</v>
      </c>
      <c r="B37" s="10">
        <v>5000326</v>
      </c>
      <c r="C37" s="1" t="s">
        <v>54</v>
      </c>
      <c r="D37" s="1" t="s">
        <v>55</v>
      </c>
      <c r="E37" s="11">
        <v>31896771</v>
      </c>
      <c r="F37" s="11">
        <v>891</v>
      </c>
      <c r="G37" s="11">
        <v>95</v>
      </c>
      <c r="H37" s="11">
        <v>-1303</v>
      </c>
      <c r="I37" s="11">
        <v>-712</v>
      </c>
      <c r="J37" s="11">
        <v>-712</v>
      </c>
      <c r="K37" s="12" t="s">
        <v>2</v>
      </c>
      <c r="L37" s="12" t="s">
        <v>2</v>
      </c>
      <c r="M37" s="11">
        <v>1643</v>
      </c>
      <c r="N37" s="11">
        <v>364</v>
      </c>
      <c r="O37" s="11">
        <v>-206</v>
      </c>
      <c r="P37" s="11">
        <v>-1674</v>
      </c>
      <c r="Q37" s="11">
        <v>-1674</v>
      </c>
      <c r="R37" s="11">
        <v>-485</v>
      </c>
      <c r="S37" s="11">
        <v>-391</v>
      </c>
      <c r="T37" s="11">
        <v>-668</v>
      </c>
      <c r="U37" s="11">
        <v>-117</v>
      </c>
      <c r="V37" s="11">
        <v>-117</v>
      </c>
      <c r="W37" s="13">
        <v>3.7570000000000001</v>
      </c>
      <c r="X37" s="13">
        <v>-65.599000000000004</v>
      </c>
      <c r="Y37" s="13">
        <v>325.267</v>
      </c>
      <c r="Z37" s="13">
        <v>61.61</v>
      </c>
      <c r="AA37" s="13">
        <v>61.61</v>
      </c>
      <c r="AB37" s="1">
        <v>8798</v>
      </c>
      <c r="AC37" s="12" t="s">
        <v>4019</v>
      </c>
      <c r="AD37" s="12" t="s">
        <v>4019</v>
      </c>
      <c r="AE37" s="1" t="s">
        <v>12654</v>
      </c>
      <c r="AF37" s="1" t="s">
        <v>12670</v>
      </c>
    </row>
    <row r="38" spans="1:32" x14ac:dyDescent="0.2">
      <c r="A38" s="1" t="s">
        <v>4051</v>
      </c>
      <c r="B38" s="10">
        <v>4970714</v>
      </c>
      <c r="C38" s="1" t="s">
        <v>56</v>
      </c>
      <c r="D38" s="1" t="s">
        <v>24</v>
      </c>
      <c r="E38" s="11">
        <v>15600391</v>
      </c>
      <c r="F38" s="11">
        <v>680</v>
      </c>
      <c r="G38" s="11">
        <v>812</v>
      </c>
      <c r="H38" s="11">
        <v>1081</v>
      </c>
      <c r="I38" s="11">
        <v>1359</v>
      </c>
      <c r="J38" s="11">
        <v>1443</v>
      </c>
      <c r="K38" s="13">
        <v>1290</v>
      </c>
      <c r="L38" s="13">
        <v>1320</v>
      </c>
      <c r="M38" s="11">
        <v>1232</v>
      </c>
      <c r="N38" s="11">
        <v>1149</v>
      </c>
      <c r="O38" s="11">
        <v>1266</v>
      </c>
      <c r="P38" s="11">
        <v>1494</v>
      </c>
      <c r="Q38" s="11">
        <v>1432</v>
      </c>
      <c r="R38" s="11">
        <v>-402</v>
      </c>
      <c r="S38" s="11">
        <v>-367</v>
      </c>
      <c r="T38" s="11">
        <v>-2861</v>
      </c>
      <c r="U38" s="11">
        <v>-1270</v>
      </c>
      <c r="V38" s="11">
        <v>-1069</v>
      </c>
      <c r="W38" s="13">
        <v>5.6660000000000004</v>
      </c>
      <c r="X38" s="13">
        <v>3.855</v>
      </c>
      <c r="Y38" s="13">
        <v>8.093</v>
      </c>
      <c r="Z38" s="13">
        <v>9.5879999999999992</v>
      </c>
      <c r="AA38" s="13">
        <v>11.95</v>
      </c>
      <c r="AB38" s="1">
        <v>3773</v>
      </c>
      <c r="AC38" s="13">
        <v>10.877955</v>
      </c>
      <c r="AD38" s="13">
        <v>1.2817810000000001</v>
      </c>
      <c r="AE38" s="1" t="s">
        <v>12654</v>
      </c>
      <c r="AF38" s="1" t="s">
        <v>12663</v>
      </c>
    </row>
    <row r="39" spans="1:32" x14ac:dyDescent="0.2">
      <c r="A39" s="1" t="s">
        <v>4052</v>
      </c>
      <c r="B39" s="10">
        <v>4992625</v>
      </c>
      <c r="C39" s="1" t="s">
        <v>57</v>
      </c>
      <c r="D39" s="1" t="s">
        <v>58</v>
      </c>
      <c r="E39" s="11">
        <v>4105745</v>
      </c>
      <c r="F39" s="11">
        <v>176</v>
      </c>
      <c r="G39" s="11">
        <v>148</v>
      </c>
      <c r="H39" s="11">
        <v>61</v>
      </c>
      <c r="I39" s="11">
        <v>387</v>
      </c>
      <c r="J39" s="11">
        <v>1109</v>
      </c>
      <c r="K39" s="13">
        <v>1400</v>
      </c>
      <c r="L39" s="13">
        <v>1700</v>
      </c>
      <c r="M39" s="11">
        <v>1404</v>
      </c>
      <c r="N39" s="11">
        <v>945</v>
      </c>
      <c r="O39" s="11">
        <v>279</v>
      </c>
      <c r="P39" s="11">
        <v>2048</v>
      </c>
      <c r="Q39" s="11">
        <v>509</v>
      </c>
      <c r="R39" s="11">
        <v>327</v>
      </c>
      <c r="S39" s="11">
        <v>-1557</v>
      </c>
      <c r="T39" s="11">
        <v>-1599</v>
      </c>
      <c r="U39" s="11">
        <v>-667</v>
      </c>
      <c r="V39" s="11">
        <v>-1302</v>
      </c>
      <c r="W39" s="13">
        <v>11.182</v>
      </c>
      <c r="X39" s="13">
        <v>-1.238</v>
      </c>
      <c r="Y39" s="13">
        <v>0.84899999999999998</v>
      </c>
      <c r="Z39" s="13">
        <v>3.456</v>
      </c>
      <c r="AA39" s="13">
        <v>-7.6680000000000001</v>
      </c>
      <c r="AB39" s="1">
        <v>5998</v>
      </c>
      <c r="AC39" s="12" t="s">
        <v>4019</v>
      </c>
      <c r="AD39" s="13">
        <v>0.82319500000000001</v>
      </c>
      <c r="AE39" s="1" t="s">
        <v>12654</v>
      </c>
      <c r="AF39" s="1" t="s">
        <v>12658</v>
      </c>
    </row>
    <row r="40" spans="1:32" x14ac:dyDescent="0.2">
      <c r="A40" s="1" t="s">
        <v>4053</v>
      </c>
      <c r="B40" s="10">
        <v>4812978</v>
      </c>
      <c r="C40" s="1" t="s">
        <v>59</v>
      </c>
      <c r="D40" s="1" t="s">
        <v>60</v>
      </c>
      <c r="E40" s="11">
        <v>15697546</v>
      </c>
      <c r="F40" s="11">
        <v>727</v>
      </c>
      <c r="G40" s="11">
        <v>353</v>
      </c>
      <c r="H40" s="11">
        <v>553</v>
      </c>
      <c r="I40" s="11">
        <v>726</v>
      </c>
      <c r="J40" s="11">
        <v>1023</v>
      </c>
      <c r="K40" s="12" t="s">
        <v>2</v>
      </c>
      <c r="L40" s="12" t="s">
        <v>2</v>
      </c>
      <c r="M40" s="11">
        <v>712</v>
      </c>
      <c r="N40" s="11">
        <v>578</v>
      </c>
      <c r="O40" s="11">
        <v>931</v>
      </c>
      <c r="P40" s="11">
        <v>1292</v>
      </c>
      <c r="Q40" s="11">
        <v>1705</v>
      </c>
      <c r="R40" s="11">
        <v>-772</v>
      </c>
      <c r="S40" s="11">
        <v>-2148</v>
      </c>
      <c r="T40" s="11">
        <v>-219</v>
      </c>
      <c r="U40" s="11">
        <v>-948</v>
      </c>
      <c r="V40" s="11">
        <v>-2262</v>
      </c>
      <c r="W40" s="13">
        <v>14.041</v>
      </c>
      <c r="X40" s="13">
        <v>5.6479999999999997</v>
      </c>
      <c r="Y40" s="13">
        <v>10.673999999999999</v>
      </c>
      <c r="Z40" s="13">
        <v>13.256</v>
      </c>
      <c r="AA40" s="13">
        <v>18.742999999999999</v>
      </c>
      <c r="AB40" s="1">
        <v>8769</v>
      </c>
      <c r="AC40" s="13">
        <v>13.349683000000001</v>
      </c>
      <c r="AD40" s="13">
        <v>2.6636150000000001</v>
      </c>
      <c r="AE40" s="1" t="s">
        <v>12654</v>
      </c>
      <c r="AF40" s="1" t="s">
        <v>12671</v>
      </c>
    </row>
    <row r="41" spans="1:32" x14ac:dyDescent="0.2">
      <c r="A41" s="1" t="s">
        <v>4054</v>
      </c>
      <c r="B41" s="10">
        <v>4228826</v>
      </c>
      <c r="C41" s="1" t="s">
        <v>61</v>
      </c>
      <c r="D41" s="1" t="s">
        <v>62</v>
      </c>
      <c r="E41" s="11">
        <v>727392176</v>
      </c>
      <c r="F41" s="11">
        <v>68275</v>
      </c>
      <c r="G41" s="11">
        <v>114734</v>
      </c>
      <c r="H41" s="11">
        <v>167687</v>
      </c>
      <c r="I41" s="11">
        <v>90626</v>
      </c>
      <c r="J41" s="11">
        <v>249554</v>
      </c>
      <c r="K41" s="13">
        <v>360320.71805000002</v>
      </c>
      <c r="L41" s="13">
        <v>415033.70945999998</v>
      </c>
      <c r="M41" s="11">
        <v>67830</v>
      </c>
      <c r="N41" s="11">
        <v>78889</v>
      </c>
      <c r="O41" s="11">
        <v>70224</v>
      </c>
      <c r="P41" s="11">
        <v>32668</v>
      </c>
      <c r="Q41" s="11">
        <v>285971</v>
      </c>
      <c r="R41" s="11">
        <v>-16831</v>
      </c>
      <c r="S41" s="11">
        <v>-46907</v>
      </c>
      <c r="T41" s="11">
        <v>-26706</v>
      </c>
      <c r="U41" s="11">
        <v>-27940</v>
      </c>
      <c r="V41" s="11">
        <v>-42189</v>
      </c>
      <c r="W41" s="13">
        <v>27.27</v>
      </c>
      <c r="X41" s="13">
        <v>30.366</v>
      </c>
      <c r="Y41" s="13">
        <v>39.317999999999998</v>
      </c>
      <c r="Z41" s="13">
        <v>15.574999999999999</v>
      </c>
      <c r="AA41" s="13">
        <v>34.375999999999998</v>
      </c>
      <c r="AB41" s="1">
        <v>6857</v>
      </c>
      <c r="AC41" s="13">
        <v>56.133482999999998</v>
      </c>
      <c r="AD41" s="13">
        <v>23.787958</v>
      </c>
      <c r="AE41" s="1" t="s">
        <v>12654</v>
      </c>
      <c r="AF41" s="1" t="s">
        <v>12662</v>
      </c>
    </row>
    <row r="42" spans="1:32" x14ac:dyDescent="0.2">
      <c r="A42" s="1" t="s">
        <v>4055</v>
      </c>
      <c r="B42" s="10">
        <v>4980613</v>
      </c>
      <c r="C42" s="1" t="s">
        <v>63</v>
      </c>
      <c r="D42" s="1" t="s">
        <v>26</v>
      </c>
      <c r="E42" s="11">
        <v>7435578</v>
      </c>
      <c r="F42" s="11">
        <v>820</v>
      </c>
      <c r="G42" s="11">
        <v>1983</v>
      </c>
      <c r="H42" s="11">
        <v>2881</v>
      </c>
      <c r="I42" s="11">
        <v>1589</v>
      </c>
      <c r="J42" s="11">
        <v>1085</v>
      </c>
      <c r="K42" s="12" t="s">
        <v>2</v>
      </c>
      <c r="L42" s="12" t="s">
        <v>2</v>
      </c>
      <c r="M42" s="11">
        <v>-251</v>
      </c>
      <c r="N42" s="11">
        <v>2999</v>
      </c>
      <c r="O42" s="11">
        <v>3040</v>
      </c>
      <c r="P42" s="11">
        <v>856</v>
      </c>
      <c r="Q42" s="11">
        <v>2220</v>
      </c>
      <c r="R42" s="11">
        <v>-628</v>
      </c>
      <c r="S42" s="11">
        <v>351</v>
      </c>
      <c r="T42" s="11">
        <v>-895</v>
      </c>
      <c r="U42" s="11">
        <v>-295</v>
      </c>
      <c r="V42" s="11">
        <v>-1139</v>
      </c>
      <c r="W42" s="13">
        <v>39.43</v>
      </c>
      <c r="X42" s="13">
        <v>22.366</v>
      </c>
      <c r="Y42" s="13">
        <v>17.405999999999999</v>
      </c>
      <c r="Z42" s="13">
        <v>5.93</v>
      </c>
      <c r="AA42" s="13">
        <v>-19.364000000000001</v>
      </c>
      <c r="AB42" s="1">
        <v>6030</v>
      </c>
      <c r="AC42" s="12" t="s">
        <v>4019</v>
      </c>
      <c r="AD42" s="13">
        <v>1.8712029999999999</v>
      </c>
      <c r="AE42" s="1" t="s">
        <v>12654</v>
      </c>
      <c r="AF42" s="1" t="s">
        <v>12661</v>
      </c>
    </row>
    <row r="43" spans="1:32" x14ac:dyDescent="0.2">
      <c r="A43" s="1" t="s">
        <v>4056</v>
      </c>
      <c r="B43" s="10">
        <v>4993415</v>
      </c>
      <c r="C43" s="1" t="s">
        <v>64</v>
      </c>
      <c r="D43" s="1" t="s">
        <v>32</v>
      </c>
      <c r="E43" s="11">
        <v>39082120</v>
      </c>
      <c r="F43" s="11">
        <v>1842</v>
      </c>
      <c r="G43" s="11">
        <v>1183</v>
      </c>
      <c r="H43" s="11">
        <v>922</v>
      </c>
      <c r="I43" s="11">
        <v>159</v>
      </c>
      <c r="J43" s="11">
        <v>159</v>
      </c>
      <c r="K43" s="12" t="s">
        <v>2</v>
      </c>
      <c r="L43" s="12" t="s">
        <v>2</v>
      </c>
      <c r="M43" s="11">
        <v>1232</v>
      </c>
      <c r="N43" s="11">
        <v>385</v>
      </c>
      <c r="O43" s="11">
        <v>592</v>
      </c>
      <c r="P43" s="11">
        <v>185</v>
      </c>
      <c r="Q43" s="11">
        <v>185</v>
      </c>
      <c r="R43" s="11">
        <v>-289.33300000000003</v>
      </c>
      <c r="S43" s="11">
        <v>1957</v>
      </c>
      <c r="T43" s="11">
        <v>-95</v>
      </c>
      <c r="U43" s="11">
        <v>155</v>
      </c>
      <c r="V43" s="11">
        <v>155</v>
      </c>
      <c r="W43" s="12" t="s">
        <v>2</v>
      </c>
      <c r="X43" s="13">
        <v>16.591999999999999</v>
      </c>
      <c r="Y43" s="13">
        <v>5.97</v>
      </c>
      <c r="Z43" s="13">
        <v>-3.0830000000000002</v>
      </c>
      <c r="AA43" s="13">
        <v>-3.0830000000000002</v>
      </c>
      <c r="AB43" s="1">
        <v>2489</v>
      </c>
      <c r="AC43" s="12" t="s">
        <v>4019</v>
      </c>
      <c r="AD43" s="13">
        <v>0.86019599999999996</v>
      </c>
      <c r="AE43" s="1" t="s">
        <v>12654</v>
      </c>
      <c r="AF43" s="1" t="s">
        <v>12666</v>
      </c>
    </row>
    <row r="44" spans="1:32" x14ac:dyDescent="0.2">
      <c r="A44" s="1" t="s">
        <v>4057</v>
      </c>
      <c r="B44" s="10">
        <v>4160743</v>
      </c>
      <c r="C44" s="1" t="s">
        <v>65</v>
      </c>
      <c r="D44" s="1" t="s">
        <v>66</v>
      </c>
      <c r="E44" s="11">
        <v>2766798546</v>
      </c>
      <c r="F44" s="11">
        <v>151054</v>
      </c>
      <c r="G44" s="11">
        <v>174799</v>
      </c>
      <c r="H44" s="11">
        <v>210347</v>
      </c>
      <c r="I44" s="11">
        <v>251335</v>
      </c>
      <c r="J44" s="11">
        <v>238047</v>
      </c>
      <c r="K44" s="13">
        <v>274930.09513999999</v>
      </c>
      <c r="L44" s="13">
        <v>322280.81257000001</v>
      </c>
      <c r="M44" s="11">
        <v>396461</v>
      </c>
      <c r="N44" s="11">
        <v>204452</v>
      </c>
      <c r="O44" s="11">
        <v>433710</v>
      </c>
      <c r="P44" s="11">
        <v>368487</v>
      </c>
      <c r="Q44" s="11">
        <v>566218</v>
      </c>
      <c r="R44" s="11">
        <v>-341814</v>
      </c>
      <c r="S44" s="11">
        <v>-343854</v>
      </c>
      <c r="T44" s="11">
        <v>-335123</v>
      </c>
      <c r="U44" s="11">
        <v>-508876</v>
      </c>
      <c r="V44" s="11">
        <v>-478810</v>
      </c>
      <c r="W44" s="13">
        <v>-2.0960000000000001</v>
      </c>
      <c r="X44" s="13">
        <v>3.25</v>
      </c>
      <c r="Y44" s="13">
        <v>4.4610000000000003</v>
      </c>
      <c r="Z44" s="13">
        <v>5.1689999999999996</v>
      </c>
      <c r="AA44" s="13">
        <v>3.39</v>
      </c>
      <c r="AB44" s="1">
        <v>8267</v>
      </c>
      <c r="AC44" s="13">
        <v>218.43361999999999</v>
      </c>
      <c r="AD44" s="13">
        <v>5.249314</v>
      </c>
      <c r="AE44" s="1" t="s">
        <v>12654</v>
      </c>
      <c r="AF44" s="1" t="s">
        <v>12672</v>
      </c>
    </row>
    <row r="45" spans="1:32" x14ac:dyDescent="0.2">
      <c r="A45" s="1" t="s">
        <v>4058</v>
      </c>
      <c r="B45" s="10">
        <v>4626508</v>
      </c>
      <c r="C45" s="1" t="s">
        <v>67</v>
      </c>
      <c r="D45" s="1" t="s">
        <v>68</v>
      </c>
      <c r="E45" s="11">
        <v>19779671</v>
      </c>
      <c r="F45" s="11">
        <v>-7429</v>
      </c>
      <c r="G45" s="11">
        <v>-3408</v>
      </c>
      <c r="H45" s="11">
        <v>849</v>
      </c>
      <c r="I45" s="11">
        <v>3585</v>
      </c>
      <c r="J45" s="11">
        <v>4345</v>
      </c>
      <c r="K45" s="13">
        <v>7400</v>
      </c>
      <c r="L45" s="13">
        <v>8550</v>
      </c>
      <c r="M45" s="11">
        <v>183</v>
      </c>
      <c r="N45" s="11">
        <v>6176</v>
      </c>
      <c r="O45" s="11">
        <v>9057</v>
      </c>
      <c r="P45" s="11">
        <v>12056</v>
      </c>
      <c r="Q45" s="11">
        <v>12353</v>
      </c>
      <c r="R45" s="11">
        <v>-6964</v>
      </c>
      <c r="S45" s="11">
        <v>-7091</v>
      </c>
      <c r="T45" s="11">
        <v>-4845</v>
      </c>
      <c r="U45" s="11">
        <v>-10725</v>
      </c>
      <c r="V45" s="11">
        <v>-10858</v>
      </c>
      <c r="W45" s="13">
        <v>-43.177999999999997</v>
      </c>
      <c r="X45" s="13">
        <v>-31.853000000000002</v>
      </c>
      <c r="Y45" s="13">
        <v>-33.505000000000003</v>
      </c>
      <c r="Z45" s="13">
        <v>16.154</v>
      </c>
      <c r="AA45" s="13">
        <v>-23.474</v>
      </c>
      <c r="AB45" s="1">
        <v>4343</v>
      </c>
      <c r="AC45" s="12" t="s">
        <v>4019</v>
      </c>
      <c r="AD45" s="13">
        <v>6.7044980000000001</v>
      </c>
      <c r="AE45" s="1" t="s">
        <v>12654</v>
      </c>
      <c r="AF45" s="1" t="s">
        <v>12661</v>
      </c>
    </row>
    <row r="46" spans="1:32" x14ac:dyDescent="0.2">
      <c r="A46" s="1" t="s">
        <v>4059</v>
      </c>
      <c r="B46" s="10">
        <v>4329529</v>
      </c>
      <c r="C46" s="1" t="s">
        <v>69</v>
      </c>
      <c r="D46" s="1" t="s">
        <v>39</v>
      </c>
      <c r="E46" s="11">
        <v>215884387</v>
      </c>
      <c r="F46" s="12" t="s">
        <v>2</v>
      </c>
      <c r="G46" s="12" t="s">
        <v>2</v>
      </c>
      <c r="H46" s="12" t="s">
        <v>2</v>
      </c>
      <c r="I46" s="12" t="s">
        <v>2</v>
      </c>
      <c r="J46" s="12" t="s">
        <v>2</v>
      </c>
      <c r="K46" s="13">
        <v>58486.752209999999</v>
      </c>
      <c r="L46" s="13">
        <v>66148.299849999996</v>
      </c>
      <c r="M46" s="11">
        <v>-176829</v>
      </c>
      <c r="N46" s="11">
        <v>-82282</v>
      </c>
      <c r="O46" s="11">
        <v>-117402</v>
      </c>
      <c r="P46" s="11">
        <v>-191950</v>
      </c>
      <c r="Q46" s="11">
        <v>-338712</v>
      </c>
      <c r="R46" s="11">
        <v>-94557</v>
      </c>
      <c r="S46" s="11">
        <v>-33562</v>
      </c>
      <c r="T46" s="11">
        <v>10981</v>
      </c>
      <c r="U46" s="11">
        <v>-113697</v>
      </c>
      <c r="V46" s="11">
        <v>-158479</v>
      </c>
      <c r="W46" s="13">
        <v>5.5919999999999996</v>
      </c>
      <c r="X46" s="13">
        <v>8.3450000000000006</v>
      </c>
      <c r="Y46" s="13">
        <v>8.3070000000000004</v>
      </c>
      <c r="Z46" s="13">
        <v>6.0439999999999996</v>
      </c>
      <c r="AA46" s="13">
        <v>5.5759999999999996</v>
      </c>
      <c r="AB46" s="1">
        <v>8570</v>
      </c>
      <c r="AC46" s="13">
        <v>18.083669</v>
      </c>
      <c r="AD46" s="13">
        <v>0.71954499999999999</v>
      </c>
      <c r="AE46" s="1" t="s">
        <v>12654</v>
      </c>
      <c r="AF46" s="1" t="s">
        <v>12668</v>
      </c>
    </row>
    <row r="47" spans="1:32" x14ac:dyDescent="0.2">
      <c r="A47" s="1" t="s">
        <v>4060</v>
      </c>
      <c r="B47" s="10">
        <v>4546016</v>
      </c>
      <c r="C47" s="1" t="s">
        <v>70</v>
      </c>
      <c r="D47" s="1" t="s">
        <v>71</v>
      </c>
      <c r="E47" s="11">
        <v>139457984</v>
      </c>
      <c r="F47" s="12" t="s">
        <v>2</v>
      </c>
      <c r="G47" s="12" t="s">
        <v>2</v>
      </c>
      <c r="H47" s="12" t="s">
        <v>2</v>
      </c>
      <c r="I47" s="12" t="s">
        <v>2</v>
      </c>
      <c r="J47" s="11">
        <v>2549</v>
      </c>
      <c r="K47" s="12" t="s">
        <v>2</v>
      </c>
      <c r="L47" s="12" t="s">
        <v>2</v>
      </c>
      <c r="M47" s="12" t="s">
        <v>2</v>
      </c>
      <c r="N47" s="12" t="s">
        <v>2</v>
      </c>
      <c r="O47" s="12" t="s">
        <v>2</v>
      </c>
      <c r="P47" s="12" t="s">
        <v>2</v>
      </c>
      <c r="Q47" s="11">
        <v>7857</v>
      </c>
      <c r="R47" s="12" t="s">
        <v>2</v>
      </c>
      <c r="S47" s="12" t="s">
        <v>2</v>
      </c>
      <c r="T47" s="12" t="s">
        <v>2</v>
      </c>
      <c r="U47" s="12" t="s">
        <v>2</v>
      </c>
      <c r="V47" s="11">
        <v>-3740</v>
      </c>
      <c r="W47" s="12" t="s">
        <v>2</v>
      </c>
      <c r="X47" s="12" t="s">
        <v>2</v>
      </c>
      <c r="Y47" s="12" t="s">
        <v>2</v>
      </c>
      <c r="Z47" s="12" t="s">
        <v>2</v>
      </c>
      <c r="AA47" s="13">
        <v>6.3719999999999999</v>
      </c>
      <c r="AB47" s="1">
        <v>7512</v>
      </c>
      <c r="AC47" s="13">
        <v>42.568717999999997</v>
      </c>
      <c r="AD47" s="13">
        <v>1.5974349999999999</v>
      </c>
      <c r="AE47" s="1" t="s">
        <v>12654</v>
      </c>
      <c r="AF47" s="1" t="s">
        <v>12672</v>
      </c>
    </row>
    <row r="48" spans="1:32" x14ac:dyDescent="0.2">
      <c r="A48" s="1" t="s">
        <v>4061</v>
      </c>
      <c r="B48" s="10">
        <v>4160741</v>
      </c>
      <c r="C48" s="1" t="s">
        <v>72</v>
      </c>
      <c r="D48" s="1" t="s">
        <v>73</v>
      </c>
      <c r="E48" s="11">
        <v>34130103</v>
      </c>
      <c r="F48" s="12" t="s">
        <v>2</v>
      </c>
      <c r="G48" s="12" t="s">
        <v>2</v>
      </c>
      <c r="H48" s="12" t="s">
        <v>2</v>
      </c>
      <c r="I48" s="11">
        <v>10382</v>
      </c>
      <c r="J48" s="11">
        <v>10537</v>
      </c>
      <c r="K48" s="12" t="s">
        <v>2</v>
      </c>
      <c r="L48" s="12" t="s">
        <v>2</v>
      </c>
      <c r="M48" s="12" t="s">
        <v>2</v>
      </c>
      <c r="N48" s="12" t="s">
        <v>2</v>
      </c>
      <c r="O48" s="12" t="s">
        <v>2</v>
      </c>
      <c r="P48" s="11">
        <v>14616</v>
      </c>
      <c r="Q48" s="11">
        <v>14426</v>
      </c>
      <c r="R48" s="12" t="s">
        <v>2</v>
      </c>
      <c r="S48" s="12" t="s">
        <v>2</v>
      </c>
      <c r="T48" s="12" t="s">
        <v>2</v>
      </c>
      <c r="U48" s="11">
        <v>-11630</v>
      </c>
      <c r="V48" s="11">
        <v>-17354</v>
      </c>
      <c r="W48" s="12" t="s">
        <v>2</v>
      </c>
      <c r="X48" s="12" t="s">
        <v>2</v>
      </c>
      <c r="Y48" s="12" t="s">
        <v>2</v>
      </c>
      <c r="Z48" s="12" t="s">
        <v>2</v>
      </c>
      <c r="AA48" s="13">
        <v>10.592000000000001</v>
      </c>
      <c r="AB48" s="1">
        <v>2653</v>
      </c>
      <c r="AC48" s="13">
        <v>12.975871</v>
      </c>
      <c r="AD48" s="13">
        <v>1.7065049999999999</v>
      </c>
      <c r="AE48" s="1" t="s">
        <v>12654</v>
      </c>
      <c r="AF48" s="1" t="s">
        <v>12657</v>
      </c>
    </row>
    <row r="49" spans="1:32" x14ac:dyDescent="0.2">
      <c r="A49" s="1" t="s">
        <v>4062</v>
      </c>
      <c r="B49" s="10">
        <v>4233025</v>
      </c>
      <c r="C49" s="1" t="s">
        <v>75</v>
      </c>
      <c r="D49" s="1" t="s">
        <v>76</v>
      </c>
      <c r="E49" s="11">
        <v>20833054</v>
      </c>
      <c r="F49" s="11">
        <v>840</v>
      </c>
      <c r="G49" s="11">
        <v>846</v>
      </c>
      <c r="H49" s="11">
        <v>477</v>
      </c>
      <c r="I49" s="11">
        <v>-42</v>
      </c>
      <c r="J49" s="11">
        <v>-42</v>
      </c>
      <c r="K49" s="12" t="s">
        <v>2</v>
      </c>
      <c r="L49" s="12" t="s">
        <v>2</v>
      </c>
      <c r="M49" s="11">
        <v>2048</v>
      </c>
      <c r="N49" s="11">
        <v>-1085</v>
      </c>
      <c r="O49" s="11">
        <v>-1975</v>
      </c>
      <c r="P49" s="11">
        <v>-327</v>
      </c>
      <c r="Q49" s="11">
        <v>-327</v>
      </c>
      <c r="R49" s="11">
        <v>159</v>
      </c>
      <c r="S49" s="11">
        <v>-51</v>
      </c>
      <c r="T49" s="11">
        <v>168</v>
      </c>
      <c r="U49" s="11">
        <v>-464</v>
      </c>
      <c r="V49" s="11">
        <v>-464</v>
      </c>
      <c r="W49" s="13">
        <v>5.9950000000000001</v>
      </c>
      <c r="X49" s="13">
        <v>2.093</v>
      </c>
      <c r="Y49" s="13">
        <v>5.1660000000000004</v>
      </c>
      <c r="Z49" s="13">
        <v>-7.7549999999999999</v>
      </c>
      <c r="AA49" s="13">
        <v>-7.7549999999999999</v>
      </c>
      <c r="AB49" s="1">
        <v>3758</v>
      </c>
      <c r="AC49" s="12" t="s">
        <v>4019</v>
      </c>
      <c r="AD49" s="13">
        <v>0.69468099999999999</v>
      </c>
      <c r="AE49" s="1" t="s">
        <v>12654</v>
      </c>
      <c r="AF49" s="1" t="s">
        <v>12666</v>
      </c>
    </row>
    <row r="50" spans="1:32" x14ac:dyDescent="0.2">
      <c r="A50" s="1" t="s">
        <v>4063</v>
      </c>
      <c r="B50" s="10">
        <v>113619268</v>
      </c>
      <c r="C50" s="1"/>
      <c r="D50" s="1" t="s">
        <v>77</v>
      </c>
      <c r="E50" s="11">
        <v>325000</v>
      </c>
      <c r="F50" s="12" t="s">
        <v>2</v>
      </c>
      <c r="G50" s="12" t="s">
        <v>2</v>
      </c>
      <c r="H50" s="11">
        <v>69</v>
      </c>
      <c r="I50" s="11">
        <v>-93</v>
      </c>
      <c r="J50" s="11">
        <v>93</v>
      </c>
      <c r="K50" s="12" t="s">
        <v>2</v>
      </c>
      <c r="L50" s="12" t="s">
        <v>2</v>
      </c>
      <c r="M50" s="12" t="s">
        <v>2</v>
      </c>
      <c r="N50" s="12" t="s">
        <v>2</v>
      </c>
      <c r="O50" s="12" t="s">
        <v>2</v>
      </c>
      <c r="P50" s="12" t="s">
        <v>2</v>
      </c>
      <c r="Q50" s="11">
        <v>-138</v>
      </c>
      <c r="R50" s="12" t="s">
        <v>2</v>
      </c>
      <c r="S50" s="12" t="s">
        <v>2</v>
      </c>
      <c r="T50" s="12" t="s">
        <v>2</v>
      </c>
      <c r="U50" s="12" t="s">
        <v>2</v>
      </c>
      <c r="V50" s="11">
        <v>-101</v>
      </c>
      <c r="W50" s="12" t="s">
        <v>2</v>
      </c>
      <c r="X50" s="12" t="s">
        <v>2</v>
      </c>
      <c r="Y50" s="12" t="s">
        <v>2</v>
      </c>
      <c r="Z50" s="13">
        <v>-34.436999999999998</v>
      </c>
      <c r="AA50" s="13">
        <v>62.295000000000002</v>
      </c>
      <c r="AB50" s="1" t="s">
        <v>4064</v>
      </c>
      <c r="AC50" s="12" t="s">
        <v>4019</v>
      </c>
      <c r="AD50" s="12" t="s">
        <v>2</v>
      </c>
      <c r="AE50" s="1" t="s">
        <v>12654</v>
      </c>
      <c r="AF50" s="1" t="s">
        <v>12673</v>
      </c>
    </row>
    <row r="51" spans="1:32" x14ac:dyDescent="0.2">
      <c r="A51" s="1" t="s">
        <v>4065</v>
      </c>
      <c r="B51" s="10">
        <v>10417907</v>
      </c>
      <c r="C51" s="1" t="s">
        <v>78</v>
      </c>
      <c r="D51" s="1" t="s">
        <v>79</v>
      </c>
      <c r="E51" s="11">
        <v>3842379</v>
      </c>
      <c r="F51" s="11">
        <v>-845</v>
      </c>
      <c r="G51" s="11">
        <v>-124</v>
      </c>
      <c r="H51" s="11">
        <v>479</v>
      </c>
      <c r="I51" s="11">
        <v>706</v>
      </c>
      <c r="J51" s="11">
        <v>655</v>
      </c>
      <c r="K51" s="12" t="s">
        <v>2</v>
      </c>
      <c r="L51" s="12" t="s">
        <v>2</v>
      </c>
      <c r="M51" s="12" t="s">
        <v>2</v>
      </c>
      <c r="N51" s="12" t="s">
        <v>2</v>
      </c>
      <c r="O51" s="11">
        <v>1077</v>
      </c>
      <c r="P51" s="11">
        <v>1391</v>
      </c>
      <c r="Q51" s="11">
        <v>1333</v>
      </c>
      <c r="R51" s="12" t="s">
        <v>2</v>
      </c>
      <c r="S51" s="12" t="s">
        <v>2</v>
      </c>
      <c r="T51" s="11">
        <v>-137</v>
      </c>
      <c r="U51" s="11">
        <v>-1526</v>
      </c>
      <c r="V51" s="11">
        <v>-1952</v>
      </c>
      <c r="W51" s="12" t="s">
        <v>2</v>
      </c>
      <c r="X51" s="13">
        <v>0.72299999999999998</v>
      </c>
      <c r="Y51" s="13">
        <v>52.271999999999998</v>
      </c>
      <c r="Z51" s="13">
        <v>29.608000000000001</v>
      </c>
      <c r="AA51" s="13">
        <v>21.021999999999998</v>
      </c>
      <c r="AB51" s="1">
        <v>7409</v>
      </c>
      <c r="AC51" s="13">
        <v>34.826160000000002</v>
      </c>
      <c r="AD51" s="13">
        <v>5.9085650000000003</v>
      </c>
      <c r="AE51" s="1" t="s">
        <v>12654</v>
      </c>
      <c r="AF51" s="1" t="s">
        <v>12658</v>
      </c>
    </row>
    <row r="52" spans="1:32" x14ac:dyDescent="0.2">
      <c r="A52" s="1" t="s">
        <v>4066</v>
      </c>
      <c r="B52" s="10">
        <v>4546022</v>
      </c>
      <c r="C52" s="1" t="s">
        <v>80</v>
      </c>
      <c r="D52" s="1" t="s">
        <v>47</v>
      </c>
      <c r="E52" s="11">
        <v>14091105</v>
      </c>
      <c r="F52" s="11">
        <v>2246</v>
      </c>
      <c r="G52" s="11">
        <v>1012</v>
      </c>
      <c r="H52" s="11">
        <v>1637</v>
      </c>
      <c r="I52" s="11">
        <v>1916</v>
      </c>
      <c r="J52" s="11">
        <v>2410</v>
      </c>
      <c r="K52" s="12" t="s">
        <v>2</v>
      </c>
      <c r="L52" s="12" t="s">
        <v>2</v>
      </c>
      <c r="M52" s="11">
        <v>2582</v>
      </c>
      <c r="N52" s="11">
        <v>1492</v>
      </c>
      <c r="O52" s="11">
        <v>865</v>
      </c>
      <c r="P52" s="11">
        <v>1540</v>
      </c>
      <c r="Q52" s="11">
        <v>1854</v>
      </c>
      <c r="R52" s="11">
        <v>-274</v>
      </c>
      <c r="S52" s="11">
        <v>-1077</v>
      </c>
      <c r="T52" s="11">
        <v>-1946</v>
      </c>
      <c r="U52" s="11">
        <v>-2761</v>
      </c>
      <c r="V52" s="11">
        <v>-3394</v>
      </c>
      <c r="W52" s="13">
        <v>12.93</v>
      </c>
      <c r="X52" s="13">
        <v>5.8719999999999999</v>
      </c>
      <c r="Y52" s="13">
        <v>8.641</v>
      </c>
      <c r="Z52" s="13">
        <v>9.1920000000000002</v>
      </c>
      <c r="AA52" s="13">
        <v>10.071</v>
      </c>
      <c r="AB52" s="1">
        <v>2927</v>
      </c>
      <c r="AC52" s="13">
        <v>8.2379680000000004</v>
      </c>
      <c r="AD52" s="13">
        <v>0.79265399999999997</v>
      </c>
      <c r="AE52" s="1" t="s">
        <v>12654</v>
      </c>
      <c r="AF52" s="1" t="s">
        <v>12669</v>
      </c>
    </row>
    <row r="53" spans="1:32" x14ac:dyDescent="0.2">
      <c r="A53" s="1" t="s">
        <v>4067</v>
      </c>
      <c r="B53" s="10">
        <v>6333234</v>
      </c>
      <c r="C53" s="1" t="s">
        <v>81</v>
      </c>
      <c r="D53" s="1" t="s">
        <v>9</v>
      </c>
      <c r="E53" s="11">
        <v>212358940</v>
      </c>
      <c r="F53" s="11">
        <v>203990</v>
      </c>
      <c r="G53" s="11">
        <v>183377</v>
      </c>
      <c r="H53" s="11">
        <v>130630</v>
      </c>
      <c r="I53" s="11">
        <v>118617</v>
      </c>
      <c r="J53" s="11">
        <v>118617</v>
      </c>
      <c r="K53" s="13">
        <v>123226.58560000001</v>
      </c>
      <c r="L53" s="13">
        <v>154843.82852000001</v>
      </c>
      <c r="M53" s="11">
        <v>326713</v>
      </c>
      <c r="N53" s="11">
        <v>217146</v>
      </c>
      <c r="O53" s="11">
        <v>212546</v>
      </c>
      <c r="P53" s="11">
        <v>284815</v>
      </c>
      <c r="Q53" s="11">
        <v>284815</v>
      </c>
      <c r="R53" s="11">
        <v>-123787</v>
      </c>
      <c r="S53" s="11">
        <v>-145312</v>
      </c>
      <c r="T53" s="11">
        <v>-179790</v>
      </c>
      <c r="U53" s="11">
        <v>-195583</v>
      </c>
      <c r="V53" s="11">
        <v>-195583</v>
      </c>
      <c r="W53" s="13">
        <v>11.677</v>
      </c>
      <c r="X53" s="13">
        <v>1.468</v>
      </c>
      <c r="Y53" s="13">
        <v>5.0919999999999996</v>
      </c>
      <c r="Z53" s="13">
        <v>-4.6859999999999999</v>
      </c>
      <c r="AA53" s="13">
        <v>-4.6859999999999999</v>
      </c>
      <c r="AB53" s="1">
        <v>5201</v>
      </c>
      <c r="AC53" s="13">
        <v>20.994249</v>
      </c>
      <c r="AD53" s="13">
        <v>0.77231499999999997</v>
      </c>
      <c r="AE53" s="1" t="s">
        <v>12654</v>
      </c>
      <c r="AF53" s="1" t="s">
        <v>12658</v>
      </c>
    </row>
    <row r="54" spans="1:32" x14ac:dyDescent="0.2">
      <c r="A54" s="1" t="s">
        <v>4068</v>
      </c>
      <c r="B54" s="10">
        <v>10499704</v>
      </c>
      <c r="C54" s="1" t="s">
        <v>82</v>
      </c>
      <c r="D54" s="1" t="s">
        <v>32</v>
      </c>
      <c r="E54" s="11">
        <v>1428500</v>
      </c>
      <c r="F54" s="12" t="s">
        <v>2</v>
      </c>
      <c r="G54" s="12" t="s">
        <v>2</v>
      </c>
      <c r="H54" s="12" t="s">
        <v>2</v>
      </c>
      <c r="I54" s="12" t="s">
        <v>2</v>
      </c>
      <c r="J54" s="12" t="s">
        <v>2</v>
      </c>
      <c r="K54" s="12" t="s">
        <v>2</v>
      </c>
      <c r="L54" s="12" t="s">
        <v>2</v>
      </c>
      <c r="M54" s="12" t="s">
        <v>2</v>
      </c>
      <c r="N54" s="12" t="s">
        <v>2</v>
      </c>
      <c r="O54" s="12" t="s">
        <v>2</v>
      </c>
      <c r="P54" s="12" t="s">
        <v>2</v>
      </c>
      <c r="Q54" s="12" t="s">
        <v>2</v>
      </c>
      <c r="R54" s="12" t="s">
        <v>2</v>
      </c>
      <c r="S54" s="12" t="s">
        <v>2</v>
      </c>
      <c r="T54" s="12" t="s">
        <v>2</v>
      </c>
      <c r="U54" s="12" t="s">
        <v>2</v>
      </c>
      <c r="V54" s="12" t="s">
        <v>2</v>
      </c>
      <c r="W54" s="12" t="s">
        <v>2</v>
      </c>
      <c r="X54" s="12" t="s">
        <v>2</v>
      </c>
      <c r="Y54" s="12" t="s">
        <v>2</v>
      </c>
      <c r="Z54" s="12" t="s">
        <v>2</v>
      </c>
      <c r="AA54" s="12" t="s">
        <v>2</v>
      </c>
      <c r="AB54" s="1">
        <v>9330</v>
      </c>
      <c r="AC54" s="12" t="s">
        <v>2</v>
      </c>
      <c r="AD54" s="12" t="s">
        <v>2</v>
      </c>
      <c r="AE54" s="1" t="s">
        <v>12654</v>
      </c>
      <c r="AF54" s="1" t="s">
        <v>12666</v>
      </c>
    </row>
    <row r="55" spans="1:32" x14ac:dyDescent="0.2">
      <c r="A55" s="1" t="s">
        <v>4069</v>
      </c>
      <c r="B55" s="10">
        <v>6471802</v>
      </c>
      <c r="C55" s="1" t="s">
        <v>83</v>
      </c>
      <c r="D55" s="1" t="s">
        <v>84</v>
      </c>
      <c r="E55" s="11">
        <v>32755720</v>
      </c>
      <c r="F55" s="11">
        <v>-107</v>
      </c>
      <c r="G55" s="11">
        <v>-223</v>
      </c>
      <c r="H55" s="11">
        <v>-406</v>
      </c>
      <c r="I55" s="11">
        <v>-302</v>
      </c>
      <c r="J55" s="11">
        <v>-302</v>
      </c>
      <c r="K55" s="12" t="s">
        <v>2</v>
      </c>
      <c r="L55" s="12" t="s">
        <v>2</v>
      </c>
      <c r="M55" s="11">
        <v>-217</v>
      </c>
      <c r="N55" s="11">
        <v>-515</v>
      </c>
      <c r="O55" s="11">
        <v>-577</v>
      </c>
      <c r="P55" s="11">
        <v>-266</v>
      </c>
      <c r="Q55" s="11">
        <v>-266</v>
      </c>
      <c r="R55" s="11">
        <v>-32</v>
      </c>
      <c r="S55" s="11">
        <v>28</v>
      </c>
      <c r="T55" s="11">
        <v>-99</v>
      </c>
      <c r="U55" s="11">
        <v>-79</v>
      </c>
      <c r="V55" s="11">
        <v>-79</v>
      </c>
      <c r="W55" s="13">
        <v>-954.83900000000006</v>
      </c>
      <c r="X55" s="13">
        <v>155.55600000000001</v>
      </c>
      <c r="Y55" s="13">
        <v>-547.54100000000005</v>
      </c>
      <c r="Z55" s="13">
        <v>-147.345</v>
      </c>
      <c r="AA55" s="13">
        <v>-147.345</v>
      </c>
      <c r="AB55" s="1">
        <v>6573</v>
      </c>
      <c r="AC55" s="12" t="s">
        <v>4019</v>
      </c>
      <c r="AD55" s="13">
        <v>5.5527829999999998</v>
      </c>
      <c r="AE55" s="1" t="s">
        <v>12654</v>
      </c>
      <c r="AF55" s="1" t="s">
        <v>12666</v>
      </c>
    </row>
    <row r="56" spans="1:32" x14ac:dyDescent="0.2">
      <c r="A56" s="1" t="s">
        <v>4070</v>
      </c>
      <c r="B56" s="10">
        <v>4217808</v>
      </c>
      <c r="C56" s="1" t="s">
        <v>85</v>
      </c>
      <c r="D56" s="1" t="s">
        <v>26</v>
      </c>
      <c r="E56" s="11">
        <v>266703960</v>
      </c>
      <c r="F56" s="11">
        <v>-1413</v>
      </c>
      <c r="G56" s="11">
        <v>-1433</v>
      </c>
      <c r="H56" s="11">
        <v>-110</v>
      </c>
      <c r="I56" s="11">
        <v>261</v>
      </c>
      <c r="J56" s="11">
        <v>261</v>
      </c>
      <c r="K56" s="12" t="s">
        <v>2</v>
      </c>
      <c r="L56" s="12" t="s">
        <v>2</v>
      </c>
      <c r="M56" s="11">
        <v>-373</v>
      </c>
      <c r="N56" s="11">
        <v>240</v>
      </c>
      <c r="O56" s="11">
        <v>394</v>
      </c>
      <c r="P56" s="11">
        <v>435</v>
      </c>
      <c r="Q56" s="11">
        <v>435</v>
      </c>
      <c r="R56" s="11">
        <v>-4</v>
      </c>
      <c r="S56" s="11">
        <v>-763</v>
      </c>
      <c r="T56" s="11">
        <v>-617</v>
      </c>
      <c r="U56" s="11">
        <v>-2625</v>
      </c>
      <c r="V56" s="11">
        <v>-2625</v>
      </c>
      <c r="W56" s="13">
        <v>-25.186</v>
      </c>
      <c r="X56" s="13">
        <v>-24.463999999999999</v>
      </c>
      <c r="Y56" s="13">
        <v>-3.5670000000000002</v>
      </c>
      <c r="Z56" s="13">
        <v>2.903</v>
      </c>
      <c r="AA56" s="13">
        <v>2.903</v>
      </c>
      <c r="AB56" s="1">
        <v>9704</v>
      </c>
      <c r="AC56" s="13">
        <v>59.716599000000002</v>
      </c>
      <c r="AD56" s="13">
        <v>3.5163000000000002</v>
      </c>
      <c r="AE56" s="1" t="s">
        <v>12654</v>
      </c>
      <c r="AF56" s="1" t="s">
        <v>12661</v>
      </c>
    </row>
    <row r="57" spans="1:32" x14ac:dyDescent="0.2">
      <c r="A57" s="1" t="s">
        <v>4071</v>
      </c>
      <c r="B57" s="10">
        <v>4984819</v>
      </c>
      <c r="C57" s="1" t="s">
        <v>86</v>
      </c>
      <c r="D57" s="1" t="s">
        <v>1</v>
      </c>
      <c r="E57" s="11">
        <v>5753697</v>
      </c>
      <c r="F57" s="12" t="s">
        <v>2</v>
      </c>
      <c r="G57" s="12" t="s">
        <v>2</v>
      </c>
      <c r="H57" s="12" t="s">
        <v>2</v>
      </c>
      <c r="I57" s="11">
        <v>1611</v>
      </c>
      <c r="J57" s="11">
        <v>2549</v>
      </c>
      <c r="K57" s="12" t="s">
        <v>2</v>
      </c>
      <c r="L57" s="12" t="s">
        <v>2</v>
      </c>
      <c r="M57" s="12" t="s">
        <v>2</v>
      </c>
      <c r="N57" s="12" t="s">
        <v>2</v>
      </c>
      <c r="O57" s="12" t="s">
        <v>2</v>
      </c>
      <c r="P57" s="11">
        <v>-588</v>
      </c>
      <c r="Q57" s="11">
        <v>-4555</v>
      </c>
      <c r="R57" s="12" t="s">
        <v>2</v>
      </c>
      <c r="S57" s="12" t="s">
        <v>2</v>
      </c>
      <c r="T57" s="12" t="s">
        <v>2</v>
      </c>
      <c r="U57" s="11">
        <v>-493</v>
      </c>
      <c r="V57" s="11">
        <v>37</v>
      </c>
      <c r="W57" s="12" t="s">
        <v>2</v>
      </c>
      <c r="X57" s="12" t="s">
        <v>2</v>
      </c>
      <c r="Y57" s="12" t="s">
        <v>2</v>
      </c>
      <c r="Z57" s="12" t="s">
        <v>2</v>
      </c>
      <c r="AA57" s="13">
        <v>23.901</v>
      </c>
      <c r="AB57" s="1">
        <v>3467</v>
      </c>
      <c r="AC57" s="13">
        <v>7.3694579999999998</v>
      </c>
      <c r="AD57" s="13">
        <v>1.8566720000000001</v>
      </c>
      <c r="AE57" s="1" t="s">
        <v>12654</v>
      </c>
      <c r="AF57" s="1" t="s">
        <v>12655</v>
      </c>
    </row>
    <row r="58" spans="1:32" x14ac:dyDescent="0.2">
      <c r="A58" s="1" t="s">
        <v>4072</v>
      </c>
      <c r="B58" s="10">
        <v>4971327</v>
      </c>
      <c r="C58" s="1" t="s">
        <v>87</v>
      </c>
      <c r="D58" s="1" t="s">
        <v>41</v>
      </c>
      <c r="E58" s="11">
        <v>16714442</v>
      </c>
      <c r="F58" s="11">
        <v>769</v>
      </c>
      <c r="G58" s="11">
        <v>949</v>
      </c>
      <c r="H58" s="11">
        <v>874</v>
      </c>
      <c r="I58" s="11">
        <v>1273</v>
      </c>
      <c r="J58" s="11">
        <v>1850</v>
      </c>
      <c r="K58" s="12" t="s">
        <v>2</v>
      </c>
      <c r="L58" s="12" t="s">
        <v>2</v>
      </c>
      <c r="M58" s="11">
        <v>1747</v>
      </c>
      <c r="N58" s="11">
        <v>2123</v>
      </c>
      <c r="O58" s="11">
        <v>1711</v>
      </c>
      <c r="P58" s="11">
        <v>2505</v>
      </c>
      <c r="Q58" s="11">
        <v>742</v>
      </c>
      <c r="R58" s="11">
        <v>-702</v>
      </c>
      <c r="S58" s="11">
        <v>-518</v>
      </c>
      <c r="T58" s="11">
        <v>-475</v>
      </c>
      <c r="U58" s="11">
        <v>-595</v>
      </c>
      <c r="V58" s="11">
        <v>-608</v>
      </c>
      <c r="W58" s="13">
        <v>4.0579999999999998</v>
      </c>
      <c r="X58" s="13">
        <v>5.0220000000000002</v>
      </c>
      <c r="Y58" s="13">
        <v>5.1769999999999996</v>
      </c>
      <c r="Z58" s="13">
        <v>6.859</v>
      </c>
      <c r="AA58" s="13">
        <v>9.673</v>
      </c>
      <c r="AB58" s="1">
        <v>3648</v>
      </c>
      <c r="AC58" s="13">
        <v>11.562657</v>
      </c>
      <c r="AD58" s="13">
        <v>1.4717560000000001</v>
      </c>
      <c r="AE58" s="1" t="s">
        <v>12654</v>
      </c>
      <c r="AF58" s="1" t="s">
        <v>12663</v>
      </c>
    </row>
    <row r="59" spans="1:32" x14ac:dyDescent="0.2">
      <c r="A59" s="1" t="s">
        <v>4073</v>
      </c>
      <c r="B59" s="10">
        <v>19775910</v>
      </c>
      <c r="C59" s="1" t="s">
        <v>88</v>
      </c>
      <c r="D59" s="1" t="s">
        <v>15</v>
      </c>
      <c r="E59" s="11">
        <v>2107493</v>
      </c>
      <c r="F59" s="11">
        <v>-234</v>
      </c>
      <c r="G59" s="11">
        <v>-219</v>
      </c>
      <c r="H59" s="11">
        <v>15</v>
      </c>
      <c r="I59" s="11">
        <v>142</v>
      </c>
      <c r="J59" s="11">
        <v>142</v>
      </c>
      <c r="K59" s="12" t="s">
        <v>2</v>
      </c>
      <c r="L59" s="12" t="s">
        <v>2</v>
      </c>
      <c r="M59" s="11">
        <v>-12</v>
      </c>
      <c r="N59" s="11">
        <v>-102</v>
      </c>
      <c r="O59" s="11">
        <v>97</v>
      </c>
      <c r="P59" s="11">
        <v>439</v>
      </c>
      <c r="Q59" s="11">
        <v>439</v>
      </c>
      <c r="R59" s="11">
        <v>-670</v>
      </c>
      <c r="S59" s="11">
        <v>-909</v>
      </c>
      <c r="T59" s="11">
        <v>-94</v>
      </c>
      <c r="U59" s="11">
        <v>-358</v>
      </c>
      <c r="V59" s="11">
        <v>-358</v>
      </c>
      <c r="W59" s="13">
        <v>7.3999999999999996E-2</v>
      </c>
      <c r="X59" s="13">
        <v>-20.943999999999999</v>
      </c>
      <c r="Y59" s="13">
        <v>5.9770000000000003</v>
      </c>
      <c r="Z59" s="13">
        <v>8.3019999999999996</v>
      </c>
      <c r="AA59" s="13">
        <v>8.3019999999999996</v>
      </c>
      <c r="AB59" s="1">
        <v>7083</v>
      </c>
      <c r="AC59" s="13">
        <v>36.544997000000002</v>
      </c>
      <c r="AD59" s="13">
        <v>1.408398</v>
      </c>
      <c r="AE59" s="1" t="s">
        <v>12654</v>
      </c>
      <c r="AF59" s="1" t="s">
        <v>12661</v>
      </c>
    </row>
    <row r="60" spans="1:32" x14ac:dyDescent="0.2">
      <c r="A60" s="1" t="s">
        <v>4074</v>
      </c>
      <c r="B60" s="10">
        <v>4251525</v>
      </c>
      <c r="C60" s="1" t="s">
        <v>89</v>
      </c>
      <c r="D60" s="1" t="s">
        <v>90</v>
      </c>
      <c r="E60" s="11">
        <v>7610947</v>
      </c>
      <c r="F60" s="11">
        <v>632</v>
      </c>
      <c r="G60" s="11">
        <v>560</v>
      </c>
      <c r="H60" s="11">
        <v>89</v>
      </c>
      <c r="I60" s="11">
        <v>1710</v>
      </c>
      <c r="J60" s="11">
        <v>1965</v>
      </c>
      <c r="K60" s="12" t="s">
        <v>2</v>
      </c>
      <c r="L60" s="12" t="s">
        <v>2</v>
      </c>
      <c r="M60" s="11">
        <v>2002</v>
      </c>
      <c r="N60" s="11">
        <v>442</v>
      </c>
      <c r="O60" s="11">
        <v>959</v>
      </c>
      <c r="P60" s="11">
        <v>1376</v>
      </c>
      <c r="Q60" s="11">
        <v>3455</v>
      </c>
      <c r="R60" s="11">
        <v>-238</v>
      </c>
      <c r="S60" s="11">
        <v>-438</v>
      </c>
      <c r="T60" s="11">
        <v>-533</v>
      </c>
      <c r="U60" s="11">
        <v>-1100</v>
      </c>
      <c r="V60" s="11">
        <v>-763</v>
      </c>
      <c r="W60" s="13">
        <v>4.6369999999999996</v>
      </c>
      <c r="X60" s="13">
        <v>4.6859999999999999</v>
      </c>
      <c r="Y60" s="13">
        <v>1.905</v>
      </c>
      <c r="Z60" s="13">
        <v>10.06</v>
      </c>
      <c r="AA60" s="13">
        <v>9.3160000000000007</v>
      </c>
      <c r="AB60" s="1">
        <v>2907</v>
      </c>
      <c r="AC60" s="13">
        <v>9.190035</v>
      </c>
      <c r="AD60" s="13">
        <v>0.54942400000000002</v>
      </c>
      <c r="AE60" s="1" t="s">
        <v>12654</v>
      </c>
      <c r="AF60" s="1" t="s">
        <v>12674</v>
      </c>
    </row>
    <row r="61" spans="1:32" x14ac:dyDescent="0.2">
      <c r="A61" s="1" t="s">
        <v>4075</v>
      </c>
      <c r="B61" s="10">
        <v>4916285</v>
      </c>
      <c r="C61" s="1" t="s">
        <v>91</v>
      </c>
      <c r="D61" s="1" t="s">
        <v>92</v>
      </c>
      <c r="E61" s="11">
        <v>24801156</v>
      </c>
      <c r="F61" s="11">
        <v>-2553</v>
      </c>
      <c r="G61" s="11">
        <v>-2422</v>
      </c>
      <c r="H61" s="11">
        <v>24</v>
      </c>
      <c r="I61" s="11">
        <v>2291</v>
      </c>
      <c r="J61" s="11">
        <v>3372</v>
      </c>
      <c r="K61" s="13">
        <v>5400</v>
      </c>
      <c r="L61" s="13">
        <v>6000</v>
      </c>
      <c r="M61" s="11">
        <v>7942</v>
      </c>
      <c r="N61" s="11">
        <v>8259</v>
      </c>
      <c r="O61" s="11">
        <v>10727</v>
      </c>
      <c r="P61" s="11">
        <v>18319</v>
      </c>
      <c r="Q61" s="11">
        <v>15308</v>
      </c>
      <c r="R61" s="11">
        <v>-11570</v>
      </c>
      <c r="S61" s="11">
        <v>-6083</v>
      </c>
      <c r="T61" s="11">
        <v>-6331</v>
      </c>
      <c r="U61" s="11">
        <v>-13939</v>
      </c>
      <c r="V61" s="11">
        <v>-12889</v>
      </c>
      <c r="W61" s="13">
        <v>-5.032</v>
      </c>
      <c r="X61" s="13">
        <v>-9.5039999999999996</v>
      </c>
      <c r="Y61" s="13">
        <v>-0.152</v>
      </c>
      <c r="Z61" s="13">
        <v>-14.223000000000001</v>
      </c>
      <c r="AA61" s="13">
        <v>-5.5830000000000002</v>
      </c>
      <c r="AB61" s="1">
        <v>5852</v>
      </c>
      <c r="AC61" s="12" t="s">
        <v>4019</v>
      </c>
      <c r="AD61" s="13">
        <v>0.38969700000000002</v>
      </c>
      <c r="AE61" s="1" t="s">
        <v>12654</v>
      </c>
      <c r="AF61" s="1" t="s">
        <v>12675</v>
      </c>
    </row>
    <row r="62" spans="1:32" x14ac:dyDescent="0.2">
      <c r="A62" s="1" t="s">
        <v>4076</v>
      </c>
      <c r="B62" s="10">
        <v>7337268</v>
      </c>
      <c r="C62" s="1" t="s">
        <v>93</v>
      </c>
      <c r="D62" s="1" t="s">
        <v>24</v>
      </c>
      <c r="E62" s="11">
        <v>3758446</v>
      </c>
      <c r="F62" s="11">
        <v>260</v>
      </c>
      <c r="G62" s="11">
        <v>224</v>
      </c>
      <c r="H62" s="11">
        <v>292</v>
      </c>
      <c r="I62" s="11">
        <v>335</v>
      </c>
      <c r="J62" s="11">
        <v>335</v>
      </c>
      <c r="K62" s="12" t="s">
        <v>2</v>
      </c>
      <c r="L62" s="12" t="s">
        <v>2</v>
      </c>
      <c r="M62" s="11">
        <v>187</v>
      </c>
      <c r="N62" s="11">
        <v>-4</v>
      </c>
      <c r="O62" s="11">
        <v>360</v>
      </c>
      <c r="P62" s="11">
        <v>342</v>
      </c>
      <c r="Q62" s="11">
        <v>342</v>
      </c>
      <c r="R62" s="11">
        <v>96</v>
      </c>
      <c r="S62" s="11">
        <v>-94</v>
      </c>
      <c r="T62" s="11">
        <v>-29</v>
      </c>
      <c r="U62" s="11">
        <v>-24</v>
      </c>
      <c r="V62" s="11">
        <v>-24</v>
      </c>
      <c r="W62" s="12" t="s">
        <v>2</v>
      </c>
      <c r="X62" s="13">
        <v>5.9969999999999999</v>
      </c>
      <c r="Y62" s="13">
        <v>9.42</v>
      </c>
      <c r="Z62" s="13">
        <v>8.7390000000000008</v>
      </c>
      <c r="AA62" s="13">
        <v>8.7390000000000008</v>
      </c>
      <c r="AB62" s="1">
        <v>4476</v>
      </c>
      <c r="AC62" s="13">
        <v>74.045670999999999</v>
      </c>
      <c r="AD62" s="13">
        <v>3.6361889999999999</v>
      </c>
      <c r="AE62" s="1" t="s">
        <v>12654</v>
      </c>
      <c r="AF62" s="1" t="s">
        <v>12663</v>
      </c>
    </row>
    <row r="63" spans="1:32" x14ac:dyDescent="0.2">
      <c r="A63" s="1" t="s">
        <v>4077</v>
      </c>
      <c r="B63" s="10">
        <v>4772411</v>
      </c>
      <c r="C63" s="1" t="s">
        <v>94</v>
      </c>
      <c r="D63" s="1" t="s">
        <v>95</v>
      </c>
      <c r="E63" s="11">
        <v>7965225</v>
      </c>
      <c r="F63" s="11">
        <v>-14</v>
      </c>
      <c r="G63" s="11">
        <v>66</v>
      </c>
      <c r="H63" s="11">
        <v>53</v>
      </c>
      <c r="I63" s="11">
        <v>-49</v>
      </c>
      <c r="J63" s="11">
        <v>-49</v>
      </c>
      <c r="K63" s="12" t="s">
        <v>2</v>
      </c>
      <c r="L63" s="12" t="s">
        <v>2</v>
      </c>
      <c r="M63" s="11">
        <v>277</v>
      </c>
      <c r="N63" s="11">
        <v>228</v>
      </c>
      <c r="O63" s="11">
        <v>190</v>
      </c>
      <c r="P63" s="11">
        <v>-4</v>
      </c>
      <c r="Q63" s="11">
        <v>-4</v>
      </c>
      <c r="R63" s="11">
        <v>-12</v>
      </c>
      <c r="S63" s="11">
        <v>-42</v>
      </c>
      <c r="T63" s="11">
        <v>399</v>
      </c>
      <c r="U63" s="11">
        <v>1309</v>
      </c>
      <c r="V63" s="11">
        <v>1309</v>
      </c>
      <c r="W63" s="13">
        <v>3.2189999999999999</v>
      </c>
      <c r="X63" s="13">
        <v>5.2279999999999998</v>
      </c>
      <c r="Y63" s="13">
        <v>32.353000000000002</v>
      </c>
      <c r="Z63" s="13">
        <v>26.23</v>
      </c>
      <c r="AA63" s="13">
        <v>26.23</v>
      </c>
      <c r="AB63" s="1" t="s">
        <v>4078</v>
      </c>
      <c r="AC63" s="12" t="s">
        <v>4019</v>
      </c>
      <c r="AD63" s="13">
        <v>2.010977</v>
      </c>
      <c r="AE63" s="1" t="s">
        <v>12654</v>
      </c>
      <c r="AF63" s="1" t="s">
        <v>12668</v>
      </c>
    </row>
    <row r="64" spans="1:32" x14ac:dyDescent="0.2">
      <c r="A64" s="1" t="s">
        <v>4079</v>
      </c>
      <c r="B64" s="10">
        <v>4967992</v>
      </c>
      <c r="C64" s="1" t="s">
        <v>96</v>
      </c>
      <c r="D64" s="1" t="s">
        <v>11</v>
      </c>
      <c r="E64" s="11">
        <v>53273695</v>
      </c>
      <c r="F64" s="11">
        <v>9449</v>
      </c>
      <c r="G64" s="11">
        <v>9851</v>
      </c>
      <c r="H64" s="11">
        <v>9600</v>
      </c>
      <c r="I64" s="11">
        <v>9810</v>
      </c>
      <c r="J64" s="11">
        <v>8890</v>
      </c>
      <c r="K64" s="13">
        <v>10700</v>
      </c>
      <c r="L64" s="13">
        <v>11100</v>
      </c>
      <c r="M64" s="11">
        <v>9372</v>
      </c>
      <c r="N64" s="11">
        <v>8095</v>
      </c>
      <c r="O64" s="11">
        <v>4541</v>
      </c>
      <c r="P64" s="11">
        <v>8432</v>
      </c>
      <c r="Q64" s="11">
        <v>7647</v>
      </c>
      <c r="R64" s="11">
        <v>-656</v>
      </c>
      <c r="S64" s="11">
        <v>-2207</v>
      </c>
      <c r="T64" s="11">
        <v>-1314</v>
      </c>
      <c r="U64" s="11">
        <v>-6428</v>
      </c>
      <c r="V64" s="11">
        <v>7084</v>
      </c>
      <c r="W64" s="13">
        <v>11.372999999999999</v>
      </c>
      <c r="X64" s="13">
        <v>13.465</v>
      </c>
      <c r="Y64" s="13">
        <v>12.832000000000001</v>
      </c>
      <c r="Z64" s="13">
        <v>21.381</v>
      </c>
      <c r="AA64" s="13">
        <v>22.103000000000002</v>
      </c>
      <c r="AB64" s="1">
        <v>3076</v>
      </c>
      <c r="AC64" s="13">
        <v>6.4918639999999996</v>
      </c>
      <c r="AD64" s="13">
        <v>1.285363</v>
      </c>
      <c r="AE64" s="1" t="s">
        <v>12654</v>
      </c>
      <c r="AF64" s="1" t="s">
        <v>12659</v>
      </c>
    </row>
    <row r="65" spans="1:32" x14ac:dyDescent="0.2">
      <c r="A65" s="1" t="s">
        <v>4080</v>
      </c>
      <c r="B65" s="10">
        <v>5313695</v>
      </c>
      <c r="C65" s="1" t="s">
        <v>97</v>
      </c>
      <c r="D65" s="1" t="s">
        <v>24</v>
      </c>
      <c r="E65" s="11">
        <v>3965532</v>
      </c>
      <c r="F65" s="11">
        <v>2361</v>
      </c>
      <c r="G65" s="11">
        <v>569</v>
      </c>
      <c r="H65" s="11">
        <v>284</v>
      </c>
      <c r="I65" s="11">
        <v>448</v>
      </c>
      <c r="J65" s="11">
        <v>385</v>
      </c>
      <c r="K65" s="12" t="s">
        <v>2</v>
      </c>
      <c r="L65" s="12" t="s">
        <v>2</v>
      </c>
      <c r="M65" s="11">
        <v>2090</v>
      </c>
      <c r="N65" s="11">
        <v>-208</v>
      </c>
      <c r="O65" s="11">
        <v>793</v>
      </c>
      <c r="P65" s="11">
        <v>737</v>
      </c>
      <c r="Q65" s="11">
        <v>778</v>
      </c>
      <c r="R65" s="11">
        <v>-1503</v>
      </c>
      <c r="S65" s="11">
        <v>-223</v>
      </c>
      <c r="T65" s="11">
        <v>-2068</v>
      </c>
      <c r="U65" s="11">
        <v>597</v>
      </c>
      <c r="V65" s="11">
        <v>-200</v>
      </c>
      <c r="W65" s="13">
        <v>51.014000000000003</v>
      </c>
      <c r="X65" s="13">
        <v>9.202</v>
      </c>
      <c r="Y65" s="13">
        <v>-11.404999999999999</v>
      </c>
      <c r="Z65" s="13">
        <v>11.492000000000001</v>
      </c>
      <c r="AA65" s="13">
        <v>-10.484999999999999</v>
      </c>
      <c r="AB65" s="1">
        <v>4488</v>
      </c>
      <c r="AC65" s="12" t="s">
        <v>4019</v>
      </c>
      <c r="AD65" s="13">
        <v>2.4915569999999998</v>
      </c>
      <c r="AE65" s="1" t="s">
        <v>12654</v>
      </c>
      <c r="AF65" s="1" t="s">
        <v>12663</v>
      </c>
    </row>
    <row r="66" spans="1:32" x14ac:dyDescent="0.2">
      <c r="A66" s="1" t="s">
        <v>4081</v>
      </c>
      <c r="B66" s="10">
        <v>27861046</v>
      </c>
      <c r="C66" s="1" t="s">
        <v>98</v>
      </c>
      <c r="D66" s="1" t="s">
        <v>99</v>
      </c>
      <c r="E66" s="11">
        <v>3272000</v>
      </c>
      <c r="F66" s="11">
        <v>246</v>
      </c>
      <c r="G66" s="11">
        <v>116</v>
      </c>
      <c r="H66" s="11">
        <v>-121</v>
      </c>
      <c r="I66" s="11">
        <v>14</v>
      </c>
      <c r="J66" s="11">
        <v>-2</v>
      </c>
      <c r="K66" s="12" t="s">
        <v>2</v>
      </c>
      <c r="L66" s="12" t="s">
        <v>2</v>
      </c>
      <c r="M66" s="11">
        <v>311</v>
      </c>
      <c r="N66" s="11">
        <v>-60</v>
      </c>
      <c r="O66" s="11">
        <v>-61</v>
      </c>
      <c r="P66" s="11">
        <v>14</v>
      </c>
      <c r="Q66" s="11">
        <v>-3</v>
      </c>
      <c r="R66" s="11">
        <v>-19</v>
      </c>
      <c r="S66" s="11">
        <v>-35</v>
      </c>
      <c r="T66" s="11">
        <v>-12</v>
      </c>
      <c r="U66" s="11">
        <v>-6</v>
      </c>
      <c r="V66" s="11">
        <v>-5</v>
      </c>
      <c r="W66" s="13">
        <v>36.277000000000001</v>
      </c>
      <c r="X66" s="13">
        <v>9.3840000000000003</v>
      </c>
      <c r="Y66" s="13">
        <v>-17.408999999999999</v>
      </c>
      <c r="Z66" s="13">
        <v>1.103</v>
      </c>
      <c r="AA66" s="13">
        <v>-1.4239999999999999</v>
      </c>
      <c r="AB66" s="1">
        <v>7345</v>
      </c>
      <c r="AC66" s="12" t="s">
        <v>4019</v>
      </c>
      <c r="AD66" s="13">
        <v>3.3316870000000001</v>
      </c>
      <c r="AE66" s="1" t="s">
        <v>12654</v>
      </c>
      <c r="AF66" s="1" t="s">
        <v>12668</v>
      </c>
    </row>
    <row r="67" spans="1:32" x14ac:dyDescent="0.2">
      <c r="A67" s="1" t="s">
        <v>4082</v>
      </c>
      <c r="B67" s="10">
        <v>5329740</v>
      </c>
      <c r="C67" s="1" t="s">
        <v>100</v>
      </c>
      <c r="D67" s="1" t="s">
        <v>32</v>
      </c>
      <c r="E67" s="11">
        <v>58389950</v>
      </c>
      <c r="F67" s="12" t="s">
        <v>2</v>
      </c>
      <c r="G67" s="12" t="s">
        <v>2</v>
      </c>
      <c r="H67" s="11">
        <v>306.38600000000002</v>
      </c>
      <c r="I67" s="11">
        <v>1256.9960000000001</v>
      </c>
      <c r="J67" s="11">
        <v>2480.2890000000002</v>
      </c>
      <c r="K67" s="13">
        <v>4555</v>
      </c>
      <c r="L67" s="13">
        <v>7225</v>
      </c>
      <c r="M67" s="12" t="s">
        <v>2</v>
      </c>
      <c r="N67" s="12" t="s">
        <v>2</v>
      </c>
      <c r="O67" s="11">
        <v>10.907</v>
      </c>
      <c r="P67" s="11">
        <v>900.17499999999995</v>
      </c>
      <c r="Q67" s="11">
        <v>1316.1949999999999</v>
      </c>
      <c r="R67" s="12" t="s">
        <v>2</v>
      </c>
      <c r="S67" s="12" t="s">
        <v>2</v>
      </c>
      <c r="T67" s="11">
        <v>0.184</v>
      </c>
      <c r="U67" s="11">
        <v>-89.686000000000007</v>
      </c>
      <c r="V67" s="11">
        <v>-158.536</v>
      </c>
      <c r="W67" s="12" t="s">
        <v>2</v>
      </c>
      <c r="X67" s="12" t="s">
        <v>2</v>
      </c>
      <c r="Y67" s="12" t="s">
        <v>2</v>
      </c>
      <c r="Z67" s="13">
        <v>115.167</v>
      </c>
      <c r="AA67" s="13">
        <v>76.741</v>
      </c>
      <c r="AB67" s="1" t="s">
        <v>4083</v>
      </c>
      <c r="AC67" s="13">
        <v>103.107625</v>
      </c>
      <c r="AD67" s="13">
        <v>36.632685000000002</v>
      </c>
      <c r="AE67" s="1" t="s">
        <v>12654</v>
      </c>
      <c r="AF67" s="1" t="s">
        <v>12666</v>
      </c>
    </row>
    <row r="68" spans="1:32" x14ac:dyDescent="0.2">
      <c r="A68" s="1" t="s">
        <v>4084</v>
      </c>
      <c r="B68" s="10">
        <v>4996817</v>
      </c>
      <c r="C68" s="1" t="s">
        <v>101</v>
      </c>
      <c r="D68" s="1" t="s">
        <v>28</v>
      </c>
      <c r="E68" s="11">
        <v>25765232</v>
      </c>
      <c r="F68" s="11">
        <v>-92</v>
      </c>
      <c r="G68" s="12" t="s">
        <v>2</v>
      </c>
      <c r="H68" s="12" t="s">
        <v>2</v>
      </c>
      <c r="I68" s="12" t="s">
        <v>2</v>
      </c>
      <c r="J68" s="11">
        <v>-92</v>
      </c>
      <c r="K68" s="12" t="s">
        <v>2</v>
      </c>
      <c r="L68" s="12" t="s">
        <v>2</v>
      </c>
      <c r="M68" s="11">
        <v>-73</v>
      </c>
      <c r="N68" s="12" t="s">
        <v>2</v>
      </c>
      <c r="O68" s="12" t="s">
        <v>2</v>
      </c>
      <c r="P68" s="12" t="s">
        <v>2</v>
      </c>
      <c r="Q68" s="11">
        <v>-73</v>
      </c>
      <c r="R68" s="11">
        <v>-40</v>
      </c>
      <c r="S68" s="12" t="s">
        <v>2</v>
      </c>
      <c r="T68" s="12" t="s">
        <v>2</v>
      </c>
      <c r="U68" s="12" t="s">
        <v>2</v>
      </c>
      <c r="V68" s="11">
        <v>-40</v>
      </c>
      <c r="W68" s="12" t="s">
        <v>2</v>
      </c>
      <c r="X68" s="12" t="s">
        <v>2</v>
      </c>
      <c r="Y68" s="12" t="s">
        <v>2</v>
      </c>
      <c r="Z68" s="12" t="s">
        <v>2</v>
      </c>
      <c r="AA68" s="12" t="s">
        <v>2</v>
      </c>
      <c r="AB68" s="1">
        <v>3719</v>
      </c>
      <c r="AC68" s="12" t="s">
        <v>4019</v>
      </c>
      <c r="AD68" s="13">
        <v>9.9351230000000008</v>
      </c>
      <c r="AE68" s="1" t="s">
        <v>12654</v>
      </c>
      <c r="AF68" s="1" t="s">
        <v>12664</v>
      </c>
    </row>
    <row r="69" spans="1:32" x14ac:dyDescent="0.2">
      <c r="A69" s="1" t="s">
        <v>4085</v>
      </c>
      <c r="B69" s="10">
        <v>7380451</v>
      </c>
      <c r="C69" s="1" t="s">
        <v>102</v>
      </c>
      <c r="D69" s="1" t="s">
        <v>24</v>
      </c>
      <c r="E69" s="11">
        <v>6587627</v>
      </c>
      <c r="F69" s="12" t="s">
        <v>2</v>
      </c>
      <c r="G69" s="12" t="s">
        <v>2</v>
      </c>
      <c r="H69" s="12" t="s">
        <v>2</v>
      </c>
      <c r="I69" s="12" t="s">
        <v>2</v>
      </c>
      <c r="J69" s="11">
        <v>109</v>
      </c>
      <c r="K69" s="12" t="s">
        <v>2</v>
      </c>
      <c r="L69" s="12" t="s">
        <v>2</v>
      </c>
      <c r="M69" s="12" t="s">
        <v>2</v>
      </c>
      <c r="N69" s="12" t="s">
        <v>2</v>
      </c>
      <c r="O69" s="12" t="s">
        <v>2</v>
      </c>
      <c r="P69" s="12" t="s">
        <v>2</v>
      </c>
      <c r="Q69" s="11">
        <v>101</v>
      </c>
      <c r="R69" s="12" t="s">
        <v>2</v>
      </c>
      <c r="S69" s="12" t="s">
        <v>2</v>
      </c>
      <c r="T69" s="12" t="s">
        <v>2</v>
      </c>
      <c r="U69" s="12" t="s">
        <v>2</v>
      </c>
      <c r="V69" s="11">
        <v>-245</v>
      </c>
      <c r="W69" s="12" t="s">
        <v>2</v>
      </c>
      <c r="X69" s="12" t="s">
        <v>2</v>
      </c>
      <c r="Y69" s="12" t="s">
        <v>2</v>
      </c>
      <c r="Z69" s="12" t="s">
        <v>2</v>
      </c>
      <c r="AA69" s="12" t="s">
        <v>2</v>
      </c>
      <c r="AB69" s="1">
        <v>4388</v>
      </c>
      <c r="AC69" s="12" t="s">
        <v>4019</v>
      </c>
      <c r="AD69" s="13">
        <v>1.3411850000000001</v>
      </c>
      <c r="AE69" s="1" t="s">
        <v>12654</v>
      </c>
      <c r="AF69" s="1" t="s">
        <v>12663</v>
      </c>
    </row>
    <row r="70" spans="1:32" x14ac:dyDescent="0.2">
      <c r="A70" s="1" t="s">
        <v>4086</v>
      </c>
      <c r="B70" s="10">
        <v>8382031</v>
      </c>
      <c r="C70" s="1" t="s">
        <v>103</v>
      </c>
      <c r="D70" s="1" t="s">
        <v>15</v>
      </c>
      <c r="E70" s="11">
        <v>6592136</v>
      </c>
      <c r="F70" s="11">
        <v>-437</v>
      </c>
      <c r="G70" s="11">
        <v>-311</v>
      </c>
      <c r="H70" s="11">
        <v>81</v>
      </c>
      <c r="I70" s="11">
        <v>533</v>
      </c>
      <c r="J70" s="11">
        <v>734</v>
      </c>
      <c r="K70" s="12" t="s">
        <v>2</v>
      </c>
      <c r="L70" s="12" t="s">
        <v>2</v>
      </c>
      <c r="M70" s="11">
        <v>850</v>
      </c>
      <c r="N70" s="11">
        <v>476</v>
      </c>
      <c r="O70" s="11">
        <v>873</v>
      </c>
      <c r="P70" s="11">
        <v>1767</v>
      </c>
      <c r="Q70" s="11">
        <v>1393</v>
      </c>
      <c r="R70" s="11">
        <v>-1491</v>
      </c>
      <c r="S70" s="11">
        <v>-1368.8</v>
      </c>
      <c r="T70" s="11">
        <v>-809</v>
      </c>
      <c r="U70" s="11">
        <v>-619</v>
      </c>
      <c r="V70" s="11">
        <v>-424</v>
      </c>
      <c r="W70" s="13">
        <v>-4.5789999999999997</v>
      </c>
      <c r="X70" s="12" t="s">
        <v>2</v>
      </c>
      <c r="Y70" s="13">
        <v>-34.551000000000002</v>
      </c>
      <c r="Z70" s="13">
        <v>22.907</v>
      </c>
      <c r="AA70" s="13">
        <v>18.469000000000001</v>
      </c>
      <c r="AB70" s="1">
        <v>6557</v>
      </c>
      <c r="AC70" s="13">
        <v>19.379363999999999</v>
      </c>
      <c r="AD70" s="13">
        <v>3.2194440000000002</v>
      </c>
      <c r="AE70" s="1" t="s">
        <v>12654</v>
      </c>
      <c r="AF70" s="1" t="s">
        <v>12661</v>
      </c>
    </row>
    <row r="71" spans="1:32" x14ac:dyDescent="0.2">
      <c r="A71" s="1" t="s">
        <v>4087</v>
      </c>
      <c r="B71" s="10">
        <v>4264988</v>
      </c>
      <c r="C71" s="1" t="s">
        <v>104</v>
      </c>
      <c r="D71" s="1" t="s">
        <v>105</v>
      </c>
      <c r="E71" s="11">
        <v>61140500</v>
      </c>
      <c r="F71" s="11">
        <v>17992</v>
      </c>
      <c r="G71" s="11">
        <v>20349</v>
      </c>
      <c r="H71" s="11">
        <v>20557</v>
      </c>
      <c r="I71" s="11">
        <v>25287</v>
      </c>
      <c r="J71" s="11">
        <v>27409</v>
      </c>
      <c r="K71" s="13">
        <v>29525</v>
      </c>
      <c r="L71" s="13">
        <v>31550</v>
      </c>
      <c r="M71" s="11">
        <v>19713</v>
      </c>
      <c r="N71" s="11">
        <v>11685</v>
      </c>
      <c r="O71" s="11">
        <v>19852</v>
      </c>
      <c r="P71" s="11">
        <v>28482</v>
      </c>
      <c r="Q71" s="11">
        <v>26751</v>
      </c>
      <c r="R71" s="11">
        <v>-9756</v>
      </c>
      <c r="S71" s="11">
        <v>-8342</v>
      </c>
      <c r="T71" s="11">
        <v>-9061</v>
      </c>
      <c r="U71" s="11">
        <v>-7574</v>
      </c>
      <c r="V71" s="11">
        <v>-11121</v>
      </c>
      <c r="W71" s="13">
        <v>8.1289999999999996</v>
      </c>
      <c r="X71" s="13">
        <v>9.1869999999999994</v>
      </c>
      <c r="Y71" s="13">
        <v>6.8120000000000003</v>
      </c>
      <c r="Z71" s="13">
        <v>10.010999999999999</v>
      </c>
      <c r="AA71" s="13">
        <v>10.212</v>
      </c>
      <c r="AB71" s="1">
        <v>4206</v>
      </c>
      <c r="AC71" s="13">
        <v>14.19788</v>
      </c>
      <c r="AD71" s="13">
        <v>1.2480690000000001</v>
      </c>
      <c r="AE71" s="1" t="s">
        <v>12654</v>
      </c>
      <c r="AF71" s="1" t="s">
        <v>12667</v>
      </c>
    </row>
    <row r="72" spans="1:32" x14ac:dyDescent="0.2">
      <c r="A72" s="1" t="s">
        <v>4088</v>
      </c>
      <c r="B72" s="10">
        <v>4996047</v>
      </c>
      <c r="C72" s="1" t="s">
        <v>106</v>
      </c>
      <c r="D72" s="1" t="s">
        <v>107</v>
      </c>
      <c r="E72" s="11">
        <v>64559841</v>
      </c>
      <c r="F72" s="11">
        <v>7051</v>
      </c>
      <c r="G72" s="11">
        <v>6862</v>
      </c>
      <c r="H72" s="11">
        <v>7351</v>
      </c>
      <c r="I72" s="11">
        <v>6342</v>
      </c>
      <c r="J72" s="11">
        <v>7440</v>
      </c>
      <c r="K72" s="13">
        <v>7900</v>
      </c>
      <c r="L72" s="13">
        <v>8550</v>
      </c>
      <c r="M72" s="11">
        <v>10873</v>
      </c>
      <c r="N72" s="11">
        <v>3989</v>
      </c>
      <c r="O72" s="11">
        <v>4508</v>
      </c>
      <c r="P72" s="11">
        <v>7111</v>
      </c>
      <c r="Q72" s="11">
        <v>9871</v>
      </c>
      <c r="R72" s="11">
        <v>-10655</v>
      </c>
      <c r="S72" s="11">
        <v>997</v>
      </c>
      <c r="T72" s="11">
        <v>-2253</v>
      </c>
      <c r="U72" s="11">
        <v>32763</v>
      </c>
      <c r="V72" s="11">
        <v>-1955</v>
      </c>
      <c r="W72" s="13">
        <v>8.3620000000000001</v>
      </c>
      <c r="X72" s="13">
        <v>7.5570000000000004</v>
      </c>
      <c r="Y72" s="13">
        <v>7.7069999999999999</v>
      </c>
      <c r="Z72" s="13">
        <v>6.5730000000000004</v>
      </c>
      <c r="AA72" s="13">
        <v>7.64</v>
      </c>
      <c r="AB72" s="1">
        <v>6345</v>
      </c>
      <c r="AC72" s="13">
        <v>15.084346</v>
      </c>
      <c r="AD72" s="13">
        <v>1.1974560000000001</v>
      </c>
      <c r="AE72" s="1" t="s">
        <v>12654</v>
      </c>
      <c r="AF72" s="1" t="s">
        <v>12658</v>
      </c>
    </row>
    <row r="73" spans="1:32" x14ac:dyDescent="0.2">
      <c r="A73" s="1" t="s">
        <v>4089</v>
      </c>
      <c r="B73" s="10">
        <v>106378376</v>
      </c>
      <c r="C73" s="1" t="s">
        <v>109</v>
      </c>
      <c r="D73" s="1" t="s">
        <v>110</v>
      </c>
      <c r="E73" s="11">
        <v>48704445</v>
      </c>
      <c r="F73" s="12" t="s">
        <v>2</v>
      </c>
      <c r="G73" s="12" t="s">
        <v>2</v>
      </c>
      <c r="H73" s="12" t="s">
        <v>2</v>
      </c>
      <c r="I73" s="12" t="s">
        <v>2</v>
      </c>
      <c r="J73" s="12" t="s">
        <v>2</v>
      </c>
      <c r="K73" s="12" t="s">
        <v>2</v>
      </c>
      <c r="L73" s="12" t="s">
        <v>2</v>
      </c>
      <c r="M73" s="12" t="s">
        <v>2</v>
      </c>
      <c r="N73" s="12" t="s">
        <v>2</v>
      </c>
      <c r="O73" s="11">
        <v>-317411</v>
      </c>
      <c r="P73" s="11">
        <v>-374975</v>
      </c>
      <c r="Q73" s="11">
        <v>-194569</v>
      </c>
      <c r="R73" s="12" t="s">
        <v>2</v>
      </c>
      <c r="S73" s="12" t="s">
        <v>2</v>
      </c>
      <c r="T73" s="11">
        <v>33031</v>
      </c>
      <c r="U73" s="11">
        <v>64784</v>
      </c>
      <c r="V73" s="11">
        <v>117584</v>
      </c>
      <c r="W73" s="12" t="s">
        <v>2</v>
      </c>
      <c r="X73" s="12" t="s">
        <v>2</v>
      </c>
      <c r="Y73" s="12" t="s">
        <v>2</v>
      </c>
      <c r="Z73" s="13">
        <v>2.3809999999999998</v>
      </c>
      <c r="AA73" s="13">
        <v>2.4809999999999999</v>
      </c>
      <c r="AB73" s="1">
        <v>7389</v>
      </c>
      <c r="AC73" s="13">
        <v>25.679908999999999</v>
      </c>
      <c r="AD73" s="13">
        <v>0.54663200000000001</v>
      </c>
      <c r="AE73" s="1" t="s">
        <v>12654</v>
      </c>
      <c r="AF73" s="1" t="s">
        <v>12676</v>
      </c>
    </row>
    <row r="74" spans="1:32" x14ac:dyDescent="0.2">
      <c r="A74" s="1" t="s">
        <v>4090</v>
      </c>
      <c r="B74" s="10">
        <v>6333634</v>
      </c>
      <c r="C74" s="1" t="s">
        <v>111</v>
      </c>
      <c r="D74" s="1" t="s">
        <v>112</v>
      </c>
      <c r="E74" s="11">
        <v>64004316</v>
      </c>
      <c r="F74" s="11">
        <v>3564</v>
      </c>
      <c r="G74" s="11">
        <v>3328</v>
      </c>
      <c r="H74" s="11">
        <v>4041</v>
      </c>
      <c r="I74" s="11">
        <v>12477</v>
      </c>
      <c r="J74" s="11">
        <v>12708</v>
      </c>
      <c r="K74" s="12" t="s">
        <v>2</v>
      </c>
      <c r="L74" s="12" t="s">
        <v>2</v>
      </c>
      <c r="M74" s="11">
        <v>14793</v>
      </c>
      <c r="N74" s="11">
        <v>5210</v>
      </c>
      <c r="O74" s="11">
        <v>13028</v>
      </c>
      <c r="P74" s="11">
        <v>33817</v>
      </c>
      <c r="Q74" s="11">
        <v>25354</v>
      </c>
      <c r="R74" s="11">
        <v>-13834</v>
      </c>
      <c r="S74" s="11">
        <v>-15542</v>
      </c>
      <c r="T74" s="11">
        <v>-15958</v>
      </c>
      <c r="U74" s="11">
        <v>-18895</v>
      </c>
      <c r="V74" s="11">
        <v>-17918</v>
      </c>
      <c r="W74" s="13">
        <v>2.3029999999999999</v>
      </c>
      <c r="X74" s="13">
        <v>1.085</v>
      </c>
      <c r="Y74" s="13">
        <v>1.345</v>
      </c>
      <c r="Z74" s="13">
        <v>3.3410000000000002</v>
      </c>
      <c r="AA74" s="13">
        <v>3.6909999999999998</v>
      </c>
      <c r="AB74" s="1">
        <v>5482</v>
      </c>
      <c r="AC74" s="13">
        <v>17.341004999999999</v>
      </c>
      <c r="AD74" s="13">
        <v>0.84328899999999996</v>
      </c>
      <c r="AE74" s="1" t="s">
        <v>12654</v>
      </c>
      <c r="AF74" s="1" t="s">
        <v>12667</v>
      </c>
    </row>
    <row r="75" spans="1:32" x14ac:dyDescent="0.2">
      <c r="A75" s="1" t="s">
        <v>4091</v>
      </c>
      <c r="B75" s="10">
        <v>4241622</v>
      </c>
      <c r="C75" s="1" t="s">
        <v>113</v>
      </c>
      <c r="D75" s="1" t="s">
        <v>11</v>
      </c>
      <c r="E75" s="11">
        <v>15382378</v>
      </c>
      <c r="F75" s="11">
        <v>3003</v>
      </c>
      <c r="G75" s="11">
        <v>3288</v>
      </c>
      <c r="H75" s="11">
        <v>3982</v>
      </c>
      <c r="I75" s="11">
        <v>3618</v>
      </c>
      <c r="J75" s="11">
        <v>3941</v>
      </c>
      <c r="K75" s="12" t="s">
        <v>2</v>
      </c>
      <c r="L75" s="12" t="s">
        <v>2</v>
      </c>
      <c r="M75" s="11">
        <v>4192</v>
      </c>
      <c r="N75" s="11">
        <v>3115</v>
      </c>
      <c r="O75" s="11">
        <v>1876</v>
      </c>
      <c r="P75" s="11">
        <v>1742</v>
      </c>
      <c r="Q75" s="11">
        <v>1856</v>
      </c>
      <c r="R75" s="11">
        <v>-2423</v>
      </c>
      <c r="S75" s="11">
        <v>2589</v>
      </c>
      <c r="T75" s="11">
        <v>-683</v>
      </c>
      <c r="U75" s="11">
        <v>-1092</v>
      </c>
      <c r="V75" s="11">
        <v>738</v>
      </c>
      <c r="W75" s="13">
        <v>9.2370000000000001</v>
      </c>
      <c r="X75" s="13">
        <v>8.016</v>
      </c>
      <c r="Y75" s="13">
        <v>9.3940000000000001</v>
      </c>
      <c r="Z75" s="13">
        <v>7.6890000000000001</v>
      </c>
      <c r="AA75" s="13">
        <v>7.7690000000000001</v>
      </c>
      <c r="AB75" s="1">
        <v>7723</v>
      </c>
      <c r="AC75" s="13">
        <v>10.399343999999999</v>
      </c>
      <c r="AD75" s="13">
        <v>0.84038100000000004</v>
      </c>
      <c r="AE75" s="1" t="s">
        <v>12654</v>
      </c>
      <c r="AF75" s="1" t="s">
        <v>12659</v>
      </c>
    </row>
    <row r="76" spans="1:32" x14ac:dyDescent="0.2">
      <c r="A76" s="1" t="s">
        <v>4092</v>
      </c>
      <c r="B76" s="10">
        <v>4992157</v>
      </c>
      <c r="C76" s="1" t="s">
        <v>114</v>
      </c>
      <c r="D76" s="1" t="s">
        <v>58</v>
      </c>
      <c r="E76" s="11">
        <v>54303137</v>
      </c>
      <c r="F76" s="11">
        <v>3723</v>
      </c>
      <c r="G76" s="11">
        <v>2506</v>
      </c>
      <c r="H76" s="11">
        <v>1540</v>
      </c>
      <c r="I76" s="11">
        <v>3615</v>
      </c>
      <c r="J76" s="11">
        <v>5531</v>
      </c>
      <c r="K76" s="13">
        <v>6000</v>
      </c>
      <c r="L76" s="13">
        <v>7000</v>
      </c>
      <c r="M76" s="11">
        <v>7263</v>
      </c>
      <c r="N76" s="11">
        <v>5905</v>
      </c>
      <c r="O76" s="11">
        <v>-1129</v>
      </c>
      <c r="P76" s="11">
        <v>3169</v>
      </c>
      <c r="Q76" s="11">
        <v>6512</v>
      </c>
      <c r="R76" s="11">
        <v>-1921</v>
      </c>
      <c r="S76" s="11">
        <v>-2828</v>
      </c>
      <c r="T76" s="11">
        <v>-1884</v>
      </c>
      <c r="U76" s="11">
        <v>-1988</v>
      </c>
      <c r="V76" s="11">
        <v>-1830</v>
      </c>
      <c r="W76" s="13">
        <v>1.7749999999999999</v>
      </c>
      <c r="X76" s="13">
        <v>1.1579999999999999</v>
      </c>
      <c r="Y76" s="13">
        <v>1.653</v>
      </c>
      <c r="Z76" s="13">
        <v>3.5019999999999998</v>
      </c>
      <c r="AA76" s="13">
        <v>6.1470000000000002</v>
      </c>
      <c r="AB76" s="1">
        <v>6118</v>
      </c>
      <c r="AC76" s="13">
        <v>9.8878219999999999</v>
      </c>
      <c r="AD76" s="13">
        <v>0.62359699999999996</v>
      </c>
      <c r="AE76" s="1" t="s">
        <v>12654</v>
      </c>
      <c r="AF76" s="1" t="s">
        <v>12658</v>
      </c>
    </row>
    <row r="77" spans="1:32" x14ac:dyDescent="0.2">
      <c r="A77" s="1" t="s">
        <v>4093</v>
      </c>
      <c r="B77" s="10">
        <v>7805311</v>
      </c>
      <c r="C77" s="1"/>
      <c r="D77" s="1" t="s">
        <v>49</v>
      </c>
      <c r="E77" s="11">
        <v>36759726</v>
      </c>
      <c r="F77" s="11">
        <v>1774</v>
      </c>
      <c r="G77" s="11">
        <v>1731</v>
      </c>
      <c r="H77" s="11">
        <v>-1283</v>
      </c>
      <c r="I77" s="11">
        <v>807</v>
      </c>
      <c r="J77" s="11">
        <v>-704</v>
      </c>
      <c r="K77" s="12" t="s">
        <v>2</v>
      </c>
      <c r="L77" s="12" t="s">
        <v>2</v>
      </c>
      <c r="M77" s="11">
        <v>9300</v>
      </c>
      <c r="N77" s="11">
        <v>3885</v>
      </c>
      <c r="O77" s="11">
        <v>-17929</v>
      </c>
      <c r="P77" s="11">
        <v>-11748</v>
      </c>
      <c r="Q77" s="11">
        <v>13868</v>
      </c>
      <c r="R77" s="11">
        <v>121</v>
      </c>
      <c r="S77" s="11">
        <v>-636</v>
      </c>
      <c r="T77" s="11">
        <v>-668</v>
      </c>
      <c r="U77" s="11">
        <v>9166</v>
      </c>
      <c r="V77" s="11">
        <v>1855</v>
      </c>
      <c r="W77" s="13">
        <v>7.1420000000000003</v>
      </c>
      <c r="X77" s="13">
        <v>6.585</v>
      </c>
      <c r="Y77" s="13">
        <v>-16.439</v>
      </c>
      <c r="Z77" s="13">
        <v>12.183999999999999</v>
      </c>
      <c r="AA77" s="13">
        <v>-4.9489999999999998</v>
      </c>
      <c r="AB77" s="1">
        <v>2990</v>
      </c>
      <c r="AC77" s="12" t="s">
        <v>4019</v>
      </c>
      <c r="AD77" s="12" t="s">
        <v>2</v>
      </c>
      <c r="AE77" s="1" t="s">
        <v>12654</v>
      </c>
      <c r="AF77" s="1" t="s">
        <v>12660</v>
      </c>
    </row>
    <row r="78" spans="1:32" x14ac:dyDescent="0.2">
      <c r="A78" s="1" t="s">
        <v>4094</v>
      </c>
      <c r="B78" s="10">
        <v>19083095</v>
      </c>
      <c r="C78" s="1" t="s">
        <v>116</v>
      </c>
      <c r="D78" s="1" t="s">
        <v>117</v>
      </c>
      <c r="E78" s="11">
        <v>14863020</v>
      </c>
      <c r="F78" s="11">
        <v>830</v>
      </c>
      <c r="G78" s="11">
        <v>1639</v>
      </c>
      <c r="H78" s="11">
        <v>2209</v>
      </c>
      <c r="I78" s="11">
        <v>2468</v>
      </c>
      <c r="J78" s="11">
        <v>3103</v>
      </c>
      <c r="K78" s="13">
        <v>4150</v>
      </c>
      <c r="L78" s="13">
        <v>5050</v>
      </c>
      <c r="M78" s="11">
        <v>1377</v>
      </c>
      <c r="N78" s="11">
        <v>1742</v>
      </c>
      <c r="O78" s="11">
        <v>2181</v>
      </c>
      <c r="P78" s="11">
        <v>1194</v>
      </c>
      <c r="Q78" s="11">
        <v>2479</v>
      </c>
      <c r="R78" s="11">
        <v>-150</v>
      </c>
      <c r="S78" s="11">
        <v>-1627</v>
      </c>
      <c r="T78" s="11">
        <v>-812</v>
      </c>
      <c r="U78" s="11">
        <v>-1074</v>
      </c>
      <c r="V78" s="11">
        <v>-799</v>
      </c>
      <c r="W78" s="13">
        <v>27.042000000000002</v>
      </c>
      <c r="X78" s="13">
        <v>29.422000000000001</v>
      </c>
      <c r="Y78" s="13">
        <v>27.274000000000001</v>
      </c>
      <c r="Z78" s="13">
        <v>23.663</v>
      </c>
      <c r="AA78" s="13">
        <v>28.129000000000001</v>
      </c>
      <c r="AB78" s="1">
        <v>7373</v>
      </c>
      <c r="AC78" s="13">
        <v>21.923045999999999</v>
      </c>
      <c r="AD78" s="13">
        <v>5.6865030000000001</v>
      </c>
      <c r="AE78" s="1" t="s">
        <v>12654</v>
      </c>
      <c r="AF78" s="1" t="s">
        <v>12664</v>
      </c>
    </row>
    <row r="79" spans="1:32" x14ac:dyDescent="0.2">
      <c r="A79" s="1" t="s">
        <v>4095</v>
      </c>
      <c r="B79" s="10">
        <v>4989724</v>
      </c>
      <c r="C79" s="1" t="s">
        <v>118</v>
      </c>
      <c r="D79" s="1" t="s">
        <v>32</v>
      </c>
      <c r="E79" s="11">
        <v>13079009</v>
      </c>
      <c r="F79" s="11">
        <v>213</v>
      </c>
      <c r="G79" s="11">
        <v>234</v>
      </c>
      <c r="H79" s="11">
        <v>318</v>
      </c>
      <c r="I79" s="11">
        <v>302</v>
      </c>
      <c r="J79" s="11">
        <v>360</v>
      </c>
      <c r="K79" s="12" t="s">
        <v>2</v>
      </c>
      <c r="L79" s="12" t="s">
        <v>2</v>
      </c>
      <c r="M79" s="11">
        <v>372</v>
      </c>
      <c r="N79" s="11">
        <v>238</v>
      </c>
      <c r="O79" s="11">
        <v>367</v>
      </c>
      <c r="P79" s="11">
        <v>299</v>
      </c>
      <c r="Q79" s="11">
        <v>232</v>
      </c>
      <c r="R79" s="11">
        <v>-373</v>
      </c>
      <c r="S79" s="11">
        <v>126</v>
      </c>
      <c r="T79" s="11">
        <v>55</v>
      </c>
      <c r="U79" s="11">
        <v>-61</v>
      </c>
      <c r="V79" s="11">
        <v>-143</v>
      </c>
      <c r="W79" s="13">
        <v>-11.394</v>
      </c>
      <c r="X79" s="13">
        <v>1.9219999999999999</v>
      </c>
      <c r="Y79" s="13">
        <v>-4.3570000000000002</v>
      </c>
      <c r="Z79" s="13">
        <v>5.43</v>
      </c>
      <c r="AA79" s="13">
        <v>15.124000000000001</v>
      </c>
      <c r="AB79" s="1">
        <v>9466</v>
      </c>
      <c r="AC79" s="13">
        <v>6.4983139999999997</v>
      </c>
      <c r="AD79" s="13">
        <v>0.96866399999999997</v>
      </c>
      <c r="AE79" s="1" t="s">
        <v>12654</v>
      </c>
      <c r="AF79" s="1" t="s">
        <v>12666</v>
      </c>
    </row>
    <row r="80" spans="1:32" x14ac:dyDescent="0.2">
      <c r="A80" s="1" t="s">
        <v>4096</v>
      </c>
      <c r="B80" s="10">
        <v>4210214</v>
      </c>
      <c r="C80" s="1" t="s">
        <v>119</v>
      </c>
      <c r="D80" s="1" t="s">
        <v>39</v>
      </c>
      <c r="E80" s="11">
        <v>478830198</v>
      </c>
      <c r="F80" s="11">
        <v>17484</v>
      </c>
      <c r="G80" s="11">
        <v>11239</v>
      </c>
      <c r="H80" s="11">
        <v>23722</v>
      </c>
      <c r="I80" s="11">
        <v>21064</v>
      </c>
      <c r="J80" s="11">
        <v>25301</v>
      </c>
      <c r="K80" s="13">
        <v>32328.226839999999</v>
      </c>
      <c r="L80" s="13">
        <v>40752.879780000003</v>
      </c>
      <c r="M80" s="11">
        <v>20280</v>
      </c>
      <c r="N80" s="11">
        <v>-15628</v>
      </c>
      <c r="O80" s="11">
        <v>-70589</v>
      </c>
      <c r="P80" s="11">
        <v>-74208</v>
      </c>
      <c r="Q80" s="11">
        <v>-82874</v>
      </c>
      <c r="R80" s="11">
        <v>-9274</v>
      </c>
      <c r="S80" s="11">
        <v>-2218</v>
      </c>
      <c r="T80" s="11">
        <v>-8947</v>
      </c>
      <c r="U80" s="11">
        <v>-12762</v>
      </c>
      <c r="V80" s="11">
        <v>-35099</v>
      </c>
      <c r="W80" s="13">
        <v>12.866</v>
      </c>
      <c r="X80" s="13">
        <v>8.5709999999999997</v>
      </c>
      <c r="Y80" s="13">
        <v>13.654</v>
      </c>
      <c r="Z80" s="13">
        <v>11.287000000000001</v>
      </c>
      <c r="AA80" s="13">
        <v>10.449</v>
      </c>
      <c r="AB80" s="1">
        <v>8515</v>
      </c>
      <c r="AC80" s="13">
        <v>9.5538720000000001</v>
      </c>
      <c r="AD80" s="13">
        <v>0.65181800000000001</v>
      </c>
      <c r="AE80" s="1" t="s">
        <v>12654</v>
      </c>
      <c r="AF80" s="1" t="s">
        <v>12668</v>
      </c>
    </row>
    <row r="81" spans="1:32" x14ac:dyDescent="0.2">
      <c r="A81" s="1" t="s">
        <v>4097</v>
      </c>
      <c r="B81" s="10">
        <v>4242351</v>
      </c>
      <c r="C81" s="1" t="s">
        <v>120</v>
      </c>
      <c r="D81" s="1" t="s">
        <v>7</v>
      </c>
      <c r="E81" s="11">
        <v>19407013</v>
      </c>
      <c r="F81" s="11">
        <v>-521</v>
      </c>
      <c r="G81" s="11">
        <v>-585</v>
      </c>
      <c r="H81" s="11">
        <v>-475</v>
      </c>
      <c r="I81" s="11">
        <v>-123</v>
      </c>
      <c r="J81" s="11">
        <v>-128</v>
      </c>
      <c r="K81" s="12" t="s">
        <v>2</v>
      </c>
      <c r="L81" s="12" t="s">
        <v>2</v>
      </c>
      <c r="M81" s="11">
        <v>-229</v>
      </c>
      <c r="N81" s="11">
        <v>-358</v>
      </c>
      <c r="O81" s="11">
        <v>-97</v>
      </c>
      <c r="P81" s="11">
        <v>-87</v>
      </c>
      <c r="Q81" s="11">
        <v>-155</v>
      </c>
      <c r="R81" s="11">
        <v>-79</v>
      </c>
      <c r="S81" s="11">
        <v>273</v>
      </c>
      <c r="T81" s="11">
        <v>-16</v>
      </c>
      <c r="U81" s="11">
        <v>-166</v>
      </c>
      <c r="V81" s="11">
        <v>94</v>
      </c>
      <c r="W81" s="13">
        <v>-4.0220000000000002</v>
      </c>
      <c r="X81" s="13">
        <v>-5.2030000000000003</v>
      </c>
      <c r="Y81" s="13">
        <v>-6.407</v>
      </c>
      <c r="Z81" s="13">
        <v>-1.4930000000000001</v>
      </c>
      <c r="AA81" s="13">
        <v>2.5000000000000001E-2</v>
      </c>
      <c r="AB81" s="1">
        <v>9854</v>
      </c>
      <c r="AC81" s="13">
        <v>52.895149000000004</v>
      </c>
      <c r="AD81" s="13">
        <v>0.27471200000000001</v>
      </c>
      <c r="AE81" s="1" t="s">
        <v>12654</v>
      </c>
      <c r="AF81" s="1" t="s">
        <v>12657</v>
      </c>
    </row>
    <row r="82" spans="1:32" x14ac:dyDescent="0.2">
      <c r="A82" s="1" t="s">
        <v>4098</v>
      </c>
      <c r="B82" s="10">
        <v>13018487</v>
      </c>
      <c r="C82" s="1" t="s">
        <v>121</v>
      </c>
      <c r="D82" s="1" t="s">
        <v>122</v>
      </c>
      <c r="E82" s="11">
        <v>6191457</v>
      </c>
      <c r="F82" s="11">
        <v>1011</v>
      </c>
      <c r="G82" s="11">
        <v>736</v>
      </c>
      <c r="H82" s="11">
        <v>581</v>
      </c>
      <c r="I82" s="11">
        <v>261</v>
      </c>
      <c r="J82" s="11">
        <v>2095</v>
      </c>
      <c r="K82" s="13">
        <v>2750</v>
      </c>
      <c r="L82" s="13">
        <v>3400</v>
      </c>
      <c r="M82" s="11">
        <v>1609</v>
      </c>
      <c r="N82" s="11">
        <v>698</v>
      </c>
      <c r="O82" s="11">
        <v>-692</v>
      </c>
      <c r="P82" s="11">
        <v>-1131</v>
      </c>
      <c r="Q82" s="11">
        <v>1526</v>
      </c>
      <c r="R82" s="11">
        <v>-575</v>
      </c>
      <c r="S82" s="11">
        <v>-340</v>
      </c>
      <c r="T82" s="11">
        <v>-1130</v>
      </c>
      <c r="U82" s="11">
        <v>-889</v>
      </c>
      <c r="V82" s="11">
        <v>-2482</v>
      </c>
      <c r="W82" s="13">
        <v>9.7710000000000008</v>
      </c>
      <c r="X82" s="13">
        <v>6.1429999999999998</v>
      </c>
      <c r="Y82" s="13">
        <v>14.010999999999999</v>
      </c>
      <c r="Z82" s="13">
        <v>1.113</v>
      </c>
      <c r="AA82" s="13">
        <v>3.09</v>
      </c>
      <c r="AB82" s="1">
        <v>6227</v>
      </c>
      <c r="AC82" s="13">
        <v>88.099631000000002</v>
      </c>
      <c r="AD82" s="13">
        <v>2.7225540000000001</v>
      </c>
      <c r="AE82" s="1" t="s">
        <v>12654</v>
      </c>
      <c r="AF82" s="1" t="s">
        <v>12662</v>
      </c>
    </row>
    <row r="83" spans="1:32" x14ac:dyDescent="0.2">
      <c r="A83" s="1" t="s">
        <v>4099</v>
      </c>
      <c r="B83" s="10">
        <v>4972425</v>
      </c>
      <c r="C83" s="1" t="s">
        <v>123</v>
      </c>
      <c r="D83" s="1" t="s">
        <v>76</v>
      </c>
      <c r="E83" s="11">
        <v>46668200</v>
      </c>
      <c r="F83" s="12" t="s">
        <v>2</v>
      </c>
      <c r="G83" s="11">
        <v>400</v>
      </c>
      <c r="H83" s="11">
        <v>-1309</v>
      </c>
      <c r="I83" s="11">
        <v>-553</v>
      </c>
      <c r="J83" s="11">
        <v>-553</v>
      </c>
      <c r="K83" s="12" t="s">
        <v>2</v>
      </c>
      <c r="L83" s="12" t="s">
        <v>2</v>
      </c>
      <c r="M83" s="12" t="s">
        <v>2</v>
      </c>
      <c r="N83" s="11">
        <v>-350</v>
      </c>
      <c r="O83" s="11">
        <v>-1153</v>
      </c>
      <c r="P83" s="11">
        <v>-964</v>
      </c>
      <c r="Q83" s="11">
        <v>-964</v>
      </c>
      <c r="R83" s="12" t="s">
        <v>2</v>
      </c>
      <c r="S83" s="11">
        <v>-262</v>
      </c>
      <c r="T83" s="11">
        <v>-695</v>
      </c>
      <c r="U83" s="11">
        <v>-215</v>
      </c>
      <c r="V83" s="11">
        <v>-215</v>
      </c>
      <c r="W83" s="12" t="s">
        <v>2</v>
      </c>
      <c r="X83" s="12" t="s">
        <v>2</v>
      </c>
      <c r="Y83" s="13">
        <v>-18.718</v>
      </c>
      <c r="Z83" s="13">
        <v>-7.38</v>
      </c>
      <c r="AA83" s="13">
        <v>-7.38</v>
      </c>
      <c r="AB83" s="1">
        <v>3911</v>
      </c>
      <c r="AC83" s="13">
        <v>5.692698</v>
      </c>
      <c r="AD83" s="13">
        <v>1.4673419999999999</v>
      </c>
      <c r="AE83" s="1" t="s">
        <v>12654</v>
      </c>
      <c r="AF83" s="1" t="s">
        <v>12666</v>
      </c>
    </row>
    <row r="84" spans="1:32" x14ac:dyDescent="0.2">
      <c r="A84" s="1" t="s">
        <v>4100</v>
      </c>
      <c r="B84" s="10">
        <v>4913588</v>
      </c>
      <c r="C84" s="1" t="s">
        <v>124</v>
      </c>
      <c r="D84" s="1" t="s">
        <v>125</v>
      </c>
      <c r="E84" s="11">
        <v>35073225</v>
      </c>
      <c r="F84" s="11">
        <v>10751</v>
      </c>
      <c r="G84" s="11">
        <v>15134</v>
      </c>
      <c r="H84" s="11">
        <v>15957</v>
      </c>
      <c r="I84" s="11">
        <v>20337</v>
      </c>
      <c r="J84" s="11">
        <v>16871</v>
      </c>
      <c r="K84" s="13">
        <v>28029.833330000001</v>
      </c>
      <c r="L84" s="13">
        <v>33119</v>
      </c>
      <c r="M84" s="11">
        <v>14928</v>
      </c>
      <c r="N84" s="11">
        <v>26156</v>
      </c>
      <c r="O84" s="11">
        <v>20267</v>
      </c>
      <c r="P84" s="11">
        <v>23023</v>
      </c>
      <c r="Q84" s="11">
        <v>23146</v>
      </c>
      <c r="R84" s="11">
        <v>-9493</v>
      </c>
      <c r="S84" s="11">
        <v>-13943</v>
      </c>
      <c r="T84" s="11">
        <v>-22292</v>
      </c>
      <c r="U84" s="11">
        <v>-15748</v>
      </c>
      <c r="V84" s="11">
        <v>-65920</v>
      </c>
      <c r="W84" s="13">
        <v>5.8970000000000002</v>
      </c>
      <c r="X84" s="13">
        <v>6.0469999999999997</v>
      </c>
      <c r="Y84" s="13">
        <v>7.5279999999999996</v>
      </c>
      <c r="Z84" s="13">
        <v>8.7100000000000009</v>
      </c>
      <c r="AA84" s="13">
        <v>6.6669999999999998</v>
      </c>
      <c r="AB84" s="1">
        <v>9627</v>
      </c>
      <c r="AC84" s="13">
        <v>24.462327999999999</v>
      </c>
      <c r="AD84" s="13">
        <v>1.645848</v>
      </c>
      <c r="AE84" s="1" t="s">
        <v>12654</v>
      </c>
      <c r="AF84" s="1" t="s">
        <v>12672</v>
      </c>
    </row>
    <row r="85" spans="1:32" x14ac:dyDescent="0.2">
      <c r="A85" s="1" t="s">
        <v>4101</v>
      </c>
      <c r="B85" s="10">
        <v>4546296</v>
      </c>
      <c r="C85" s="1" t="s">
        <v>126</v>
      </c>
      <c r="D85" s="1" t="s">
        <v>1</v>
      </c>
      <c r="E85" s="11">
        <v>23231428</v>
      </c>
      <c r="F85" s="11">
        <v>1903</v>
      </c>
      <c r="G85" s="11">
        <v>1899</v>
      </c>
      <c r="H85" s="11">
        <v>1770</v>
      </c>
      <c r="I85" s="11">
        <v>2171</v>
      </c>
      <c r="J85" s="11">
        <v>2171</v>
      </c>
      <c r="K85" s="12" t="s">
        <v>2</v>
      </c>
      <c r="L85" s="12" t="s">
        <v>2</v>
      </c>
      <c r="M85" s="11">
        <v>1941</v>
      </c>
      <c r="N85" s="11">
        <v>395</v>
      </c>
      <c r="O85" s="11">
        <v>1677</v>
      </c>
      <c r="P85" s="11">
        <v>2825</v>
      </c>
      <c r="Q85" s="11">
        <v>2825</v>
      </c>
      <c r="R85" s="11">
        <v>-364</v>
      </c>
      <c r="S85" s="11">
        <v>388</v>
      </c>
      <c r="T85" s="11">
        <v>-2876</v>
      </c>
      <c r="U85" s="11">
        <v>-641</v>
      </c>
      <c r="V85" s="11">
        <v>-641</v>
      </c>
      <c r="W85" s="13">
        <v>6.0529999999999999</v>
      </c>
      <c r="X85" s="13">
        <v>7.2539999999999996</v>
      </c>
      <c r="Y85" s="13">
        <v>5.3769999999999998</v>
      </c>
      <c r="Z85" s="13">
        <v>5.1710000000000003</v>
      </c>
      <c r="AA85" s="13">
        <v>5.1710000000000003</v>
      </c>
      <c r="AB85" s="1">
        <v>7539</v>
      </c>
      <c r="AC85" s="13">
        <v>9.7798169999999995</v>
      </c>
      <c r="AD85" s="13">
        <v>0.642011</v>
      </c>
      <c r="AE85" s="1" t="s">
        <v>12654</v>
      </c>
      <c r="AF85" s="1" t="s">
        <v>12655</v>
      </c>
    </row>
    <row r="86" spans="1:32" x14ac:dyDescent="0.2">
      <c r="A86" s="1" t="s">
        <v>4102</v>
      </c>
      <c r="B86" s="10">
        <v>4250476</v>
      </c>
      <c r="C86" s="1" t="s">
        <v>127</v>
      </c>
      <c r="D86" s="1" t="s">
        <v>128</v>
      </c>
      <c r="E86" s="11">
        <v>16366109</v>
      </c>
      <c r="F86" s="11">
        <v>3623</v>
      </c>
      <c r="G86" s="11">
        <v>5538</v>
      </c>
      <c r="H86" s="11">
        <v>3760</v>
      </c>
      <c r="I86" s="11">
        <v>5227</v>
      </c>
      <c r="J86" s="11">
        <v>3815</v>
      </c>
      <c r="K86" s="13">
        <v>3885</v>
      </c>
      <c r="L86" s="13">
        <v>4580</v>
      </c>
      <c r="M86" s="11">
        <v>3115</v>
      </c>
      <c r="N86" s="11">
        <v>1872</v>
      </c>
      <c r="O86" s="11">
        <v>-4781</v>
      </c>
      <c r="P86" s="11">
        <v>9056</v>
      </c>
      <c r="Q86" s="11">
        <v>5717</v>
      </c>
      <c r="R86" s="11">
        <v>-1296</v>
      </c>
      <c r="S86" s="11">
        <v>3729</v>
      </c>
      <c r="T86" s="11">
        <v>-2533</v>
      </c>
      <c r="U86" s="11">
        <v>-58</v>
      </c>
      <c r="V86" s="11">
        <v>-729</v>
      </c>
      <c r="W86" s="13">
        <v>5.9870000000000001</v>
      </c>
      <c r="X86" s="13">
        <v>7.8120000000000003</v>
      </c>
      <c r="Y86" s="13">
        <v>5.1239999999999997</v>
      </c>
      <c r="Z86" s="13">
        <v>7.5339999999999998</v>
      </c>
      <c r="AA86" s="13">
        <v>5.4969999999999999</v>
      </c>
      <c r="AB86" s="1">
        <v>6718</v>
      </c>
      <c r="AC86" s="13">
        <v>16.595922999999999</v>
      </c>
      <c r="AD86" s="13">
        <v>0.68888300000000002</v>
      </c>
      <c r="AE86" s="1" t="s">
        <v>12654</v>
      </c>
      <c r="AF86" s="1" t="s">
        <v>12659</v>
      </c>
    </row>
    <row r="87" spans="1:32" x14ac:dyDescent="0.2">
      <c r="A87" s="1" t="s">
        <v>4103</v>
      </c>
      <c r="B87" s="10">
        <v>6333663</v>
      </c>
      <c r="C87" s="1" t="s">
        <v>129</v>
      </c>
      <c r="D87" s="1" t="s">
        <v>130</v>
      </c>
      <c r="E87" s="11">
        <v>229156684</v>
      </c>
      <c r="F87" s="11">
        <v>47458</v>
      </c>
      <c r="G87" s="11">
        <v>61264</v>
      </c>
      <c r="H87" s="11">
        <v>54018</v>
      </c>
      <c r="I87" s="11">
        <v>64553</v>
      </c>
      <c r="J87" s="11">
        <v>66424</v>
      </c>
      <c r="K87" s="13">
        <v>83293.166670000006</v>
      </c>
      <c r="L87" s="13">
        <v>89816</v>
      </c>
      <c r="M87" s="11">
        <v>76601</v>
      </c>
      <c r="N87" s="11">
        <v>71572</v>
      </c>
      <c r="O87" s="11">
        <v>56953</v>
      </c>
      <c r="P87" s="11">
        <v>79625</v>
      </c>
      <c r="Q87" s="11">
        <v>93236</v>
      </c>
      <c r="R87" s="11">
        <v>-52699</v>
      </c>
      <c r="S87" s="11">
        <v>-53154</v>
      </c>
      <c r="T87" s="11">
        <v>-71135</v>
      </c>
      <c r="U87" s="11">
        <v>-97966</v>
      </c>
      <c r="V87" s="11">
        <v>-62166</v>
      </c>
      <c r="W87" s="13">
        <v>8.3840000000000003</v>
      </c>
      <c r="X87" s="13">
        <v>11.715</v>
      </c>
      <c r="Y87" s="13">
        <v>9.9160000000000004</v>
      </c>
      <c r="Z87" s="13">
        <v>9.6639999999999997</v>
      </c>
      <c r="AA87" s="13">
        <v>9.6440000000000001</v>
      </c>
      <c r="AB87" s="1">
        <v>4088</v>
      </c>
      <c r="AC87" s="13">
        <v>10.274096999999999</v>
      </c>
      <c r="AD87" s="13">
        <v>1.0093529999999999</v>
      </c>
      <c r="AE87" s="1" t="s">
        <v>12654</v>
      </c>
      <c r="AF87" s="1" t="s">
        <v>12667</v>
      </c>
    </row>
    <row r="88" spans="1:32" x14ac:dyDescent="0.2">
      <c r="A88" s="1" t="s">
        <v>4104</v>
      </c>
      <c r="B88" s="10">
        <v>5295777</v>
      </c>
      <c r="C88" s="1" t="s">
        <v>131</v>
      </c>
      <c r="D88" s="1" t="s">
        <v>7</v>
      </c>
      <c r="E88" s="11">
        <v>8236200</v>
      </c>
      <c r="F88" s="11">
        <v>39</v>
      </c>
      <c r="G88" s="11">
        <v>-52</v>
      </c>
      <c r="H88" s="11">
        <v>-188</v>
      </c>
      <c r="I88" s="11">
        <v>-35</v>
      </c>
      <c r="J88" s="11">
        <v>102</v>
      </c>
      <c r="K88" s="12" t="s">
        <v>2</v>
      </c>
      <c r="L88" s="12" t="s">
        <v>2</v>
      </c>
      <c r="M88" s="12" t="s">
        <v>2</v>
      </c>
      <c r="N88" s="11">
        <v>156</v>
      </c>
      <c r="O88" s="11">
        <v>479</v>
      </c>
      <c r="P88" s="11">
        <v>802</v>
      </c>
      <c r="Q88" s="11">
        <v>1060</v>
      </c>
      <c r="R88" s="12" t="s">
        <v>2</v>
      </c>
      <c r="S88" s="11">
        <v>-1029</v>
      </c>
      <c r="T88" s="11">
        <v>-907</v>
      </c>
      <c r="U88" s="11">
        <v>-778</v>
      </c>
      <c r="V88" s="11">
        <v>-1389</v>
      </c>
      <c r="W88" s="13">
        <v>-358.33300000000003</v>
      </c>
      <c r="X88" s="13">
        <v>-208.26400000000001</v>
      </c>
      <c r="Y88" s="13">
        <v>-80.546000000000006</v>
      </c>
      <c r="Z88" s="13">
        <v>-9.9339999999999993</v>
      </c>
      <c r="AA88" s="13">
        <v>4.327</v>
      </c>
      <c r="AB88" s="1">
        <v>9557</v>
      </c>
      <c r="AC88" s="13">
        <v>122.901036</v>
      </c>
      <c r="AD88" s="13">
        <v>5.1419259999999998</v>
      </c>
      <c r="AE88" s="1" t="s">
        <v>12654</v>
      </c>
      <c r="AF88" s="1" t="s">
        <v>12657</v>
      </c>
    </row>
    <row r="89" spans="1:32" x14ac:dyDescent="0.2">
      <c r="A89" s="1" t="s">
        <v>4105</v>
      </c>
      <c r="B89" s="10">
        <v>4992525</v>
      </c>
      <c r="C89" s="1" t="s">
        <v>132</v>
      </c>
      <c r="D89" s="1" t="s">
        <v>58</v>
      </c>
      <c r="E89" s="11">
        <v>27287124</v>
      </c>
      <c r="F89" s="11">
        <v>2490</v>
      </c>
      <c r="G89" s="11">
        <v>3570</v>
      </c>
      <c r="H89" s="11">
        <v>4842</v>
      </c>
      <c r="I89" s="11">
        <v>6188</v>
      </c>
      <c r="J89" s="11">
        <v>6918</v>
      </c>
      <c r="K89" s="13">
        <v>6800</v>
      </c>
      <c r="L89" s="13">
        <v>7300</v>
      </c>
      <c r="M89" s="11">
        <v>4099</v>
      </c>
      <c r="N89" s="11">
        <v>2276</v>
      </c>
      <c r="O89" s="11">
        <v>2869</v>
      </c>
      <c r="P89" s="11">
        <v>3970</v>
      </c>
      <c r="Q89" s="11">
        <v>3910</v>
      </c>
      <c r="R89" s="11">
        <v>-2017</v>
      </c>
      <c r="S89" s="11">
        <v>-615</v>
      </c>
      <c r="T89" s="11">
        <v>-867</v>
      </c>
      <c r="U89" s="11">
        <v>-2757</v>
      </c>
      <c r="V89" s="11">
        <v>-1084</v>
      </c>
      <c r="W89" s="13">
        <v>6.6310000000000002</v>
      </c>
      <c r="X89" s="13">
        <v>9.0239999999999991</v>
      </c>
      <c r="Y89" s="13">
        <v>11.509</v>
      </c>
      <c r="Z89" s="13">
        <v>14.252000000000001</v>
      </c>
      <c r="AA89" s="13">
        <v>12.273</v>
      </c>
      <c r="AB89" s="1">
        <v>6364</v>
      </c>
      <c r="AC89" s="13">
        <v>10.474621000000001</v>
      </c>
      <c r="AD89" s="13">
        <v>1.21855</v>
      </c>
      <c r="AE89" s="1" t="s">
        <v>12654</v>
      </c>
      <c r="AF89" s="1" t="s">
        <v>12658</v>
      </c>
    </row>
    <row r="90" spans="1:32" x14ac:dyDescent="0.2">
      <c r="A90" s="1" t="s">
        <v>4106</v>
      </c>
      <c r="B90" s="10">
        <v>6333838</v>
      </c>
      <c r="C90" s="1" t="s">
        <v>133</v>
      </c>
      <c r="D90" s="1" t="s">
        <v>134</v>
      </c>
      <c r="E90" s="11">
        <v>50288468</v>
      </c>
      <c r="F90" s="11">
        <v>3832</v>
      </c>
      <c r="G90" s="11">
        <v>3281</v>
      </c>
      <c r="H90" s="11">
        <v>2504</v>
      </c>
      <c r="I90" s="11">
        <v>3183</v>
      </c>
      <c r="J90" s="11">
        <v>4470</v>
      </c>
      <c r="K90" s="13">
        <v>4725</v>
      </c>
      <c r="L90" s="13">
        <v>5205</v>
      </c>
      <c r="M90" s="11">
        <v>4758</v>
      </c>
      <c r="N90" s="11">
        <v>8467</v>
      </c>
      <c r="O90" s="11">
        <v>2017</v>
      </c>
      <c r="P90" s="11">
        <v>784</v>
      </c>
      <c r="Q90" s="11">
        <v>5239</v>
      </c>
      <c r="R90" s="11">
        <v>-2704</v>
      </c>
      <c r="S90" s="11">
        <v>-449</v>
      </c>
      <c r="T90" s="11">
        <v>1198</v>
      </c>
      <c r="U90" s="11">
        <v>-3831</v>
      </c>
      <c r="V90" s="11">
        <v>-3419</v>
      </c>
      <c r="W90" s="13">
        <v>-1.405</v>
      </c>
      <c r="X90" s="13">
        <v>1.6160000000000001</v>
      </c>
      <c r="Y90" s="13">
        <v>2.8260000000000001</v>
      </c>
      <c r="Z90" s="13">
        <v>3.613</v>
      </c>
      <c r="AA90" s="13">
        <v>4.258</v>
      </c>
      <c r="AB90" s="1">
        <v>8864</v>
      </c>
      <c r="AC90" s="13">
        <v>27.8141</v>
      </c>
      <c r="AD90" s="13">
        <v>0.85119199999999995</v>
      </c>
      <c r="AE90" s="1" t="s">
        <v>12654</v>
      </c>
      <c r="AF90" s="1" t="s">
        <v>12660</v>
      </c>
    </row>
    <row r="91" spans="1:32" x14ac:dyDescent="0.2">
      <c r="A91" s="1" t="s">
        <v>4107</v>
      </c>
      <c r="B91" s="10">
        <v>4992324</v>
      </c>
      <c r="C91" s="1" t="s">
        <v>135</v>
      </c>
      <c r="D91" s="1" t="s">
        <v>58</v>
      </c>
      <c r="E91" s="11">
        <v>10093083</v>
      </c>
      <c r="F91" s="12" t="s">
        <v>2</v>
      </c>
      <c r="G91" s="12" t="s">
        <v>2</v>
      </c>
      <c r="H91" s="12" t="s">
        <v>2</v>
      </c>
      <c r="I91" s="12" t="s">
        <v>2</v>
      </c>
      <c r="J91" s="11">
        <v>37.564</v>
      </c>
      <c r="K91" s="12" t="s">
        <v>2</v>
      </c>
      <c r="L91" s="12" t="s">
        <v>2</v>
      </c>
      <c r="M91" s="12" t="s">
        <v>2</v>
      </c>
      <c r="N91" s="12" t="s">
        <v>2</v>
      </c>
      <c r="O91" s="12" t="s">
        <v>2</v>
      </c>
      <c r="P91" s="12" t="s">
        <v>2</v>
      </c>
      <c r="Q91" s="11">
        <v>103.63800000000001</v>
      </c>
      <c r="R91" s="12" t="s">
        <v>2</v>
      </c>
      <c r="S91" s="12" t="s">
        <v>2</v>
      </c>
      <c r="T91" s="12" t="s">
        <v>2</v>
      </c>
      <c r="U91" s="12" t="s">
        <v>2</v>
      </c>
      <c r="V91" s="11">
        <v>-52.805999999999997</v>
      </c>
      <c r="W91" s="12" t="s">
        <v>2</v>
      </c>
      <c r="X91" s="12" t="s">
        <v>2</v>
      </c>
      <c r="Y91" s="12" t="s">
        <v>2</v>
      </c>
      <c r="Z91" s="12" t="s">
        <v>2</v>
      </c>
      <c r="AA91" s="13">
        <v>0.33200000000000002</v>
      </c>
      <c r="AB91" s="1">
        <v>6291</v>
      </c>
      <c r="AC91" s="12" t="s">
        <v>4019</v>
      </c>
      <c r="AD91" s="13">
        <v>1.317534</v>
      </c>
      <c r="AE91" s="1" t="s">
        <v>12654</v>
      </c>
      <c r="AF91" s="1" t="s">
        <v>12658</v>
      </c>
    </row>
    <row r="92" spans="1:32" x14ac:dyDescent="0.2">
      <c r="A92" s="1" t="s">
        <v>4108</v>
      </c>
      <c r="B92" s="10">
        <v>4916191</v>
      </c>
      <c r="C92" s="1" t="s">
        <v>136</v>
      </c>
      <c r="D92" s="1" t="s">
        <v>26</v>
      </c>
      <c r="E92" s="11">
        <v>22397656</v>
      </c>
      <c r="F92" s="11">
        <v>2404</v>
      </c>
      <c r="G92" s="11">
        <v>1201</v>
      </c>
      <c r="H92" s="11">
        <v>2703</v>
      </c>
      <c r="I92" s="11">
        <v>3428</v>
      </c>
      <c r="J92" s="11">
        <v>3428</v>
      </c>
      <c r="K92" s="13">
        <v>2000</v>
      </c>
      <c r="L92" s="13">
        <v>2500</v>
      </c>
      <c r="M92" s="11">
        <v>3630</v>
      </c>
      <c r="N92" s="11">
        <v>2807</v>
      </c>
      <c r="O92" s="11">
        <v>4117</v>
      </c>
      <c r="P92" s="11">
        <v>2271</v>
      </c>
      <c r="Q92" s="11">
        <v>2271</v>
      </c>
      <c r="R92" s="11">
        <v>-1715</v>
      </c>
      <c r="S92" s="11">
        <v>-952</v>
      </c>
      <c r="T92" s="11">
        <v>-583</v>
      </c>
      <c r="U92" s="11">
        <v>-3629</v>
      </c>
      <c r="V92" s="11">
        <v>-3629</v>
      </c>
      <c r="W92" s="13">
        <v>47.104999999999997</v>
      </c>
      <c r="X92" s="13">
        <v>18.023</v>
      </c>
      <c r="Y92" s="13">
        <v>9.4849999999999994</v>
      </c>
      <c r="Z92" s="13">
        <v>14.576000000000001</v>
      </c>
      <c r="AA92" s="13">
        <v>14.576000000000001</v>
      </c>
      <c r="AB92" s="1">
        <v>6191</v>
      </c>
      <c r="AC92" s="13">
        <v>14.921673999999999</v>
      </c>
      <c r="AD92" s="12" t="s">
        <v>2</v>
      </c>
      <c r="AE92" s="1" t="s">
        <v>12654</v>
      </c>
      <c r="AF92" s="1" t="s">
        <v>12661</v>
      </c>
    </row>
    <row r="93" spans="1:32" x14ac:dyDescent="0.2">
      <c r="A93" s="1" t="s">
        <v>4109</v>
      </c>
      <c r="B93" s="10">
        <v>108019790</v>
      </c>
      <c r="C93" s="1"/>
      <c r="D93" s="1" t="s">
        <v>34</v>
      </c>
      <c r="E93" s="11">
        <v>30000000</v>
      </c>
      <c r="F93" s="11">
        <v>681</v>
      </c>
      <c r="G93" s="11">
        <v>1152</v>
      </c>
      <c r="H93" s="11">
        <v>1707</v>
      </c>
      <c r="I93" s="11">
        <v>1943</v>
      </c>
      <c r="J93" s="11">
        <v>1943</v>
      </c>
      <c r="K93" s="12" t="s">
        <v>2</v>
      </c>
      <c r="L93" s="12" t="s">
        <v>2</v>
      </c>
      <c r="M93" s="12" t="s">
        <v>2</v>
      </c>
      <c r="N93" s="11">
        <v>967</v>
      </c>
      <c r="O93" s="11">
        <v>1364</v>
      </c>
      <c r="P93" s="11">
        <v>1253</v>
      </c>
      <c r="Q93" s="11">
        <v>1253</v>
      </c>
      <c r="R93" s="12" t="s">
        <v>2</v>
      </c>
      <c r="S93" s="11">
        <v>56</v>
      </c>
      <c r="T93" s="11">
        <v>-426</v>
      </c>
      <c r="U93" s="11">
        <v>-281</v>
      </c>
      <c r="V93" s="11">
        <v>-281</v>
      </c>
      <c r="W93" s="13">
        <v>43.756</v>
      </c>
      <c r="X93" s="13">
        <v>44.37</v>
      </c>
      <c r="Y93" s="13">
        <v>43.542999999999999</v>
      </c>
      <c r="Z93" s="13">
        <v>33.497999999999998</v>
      </c>
      <c r="AA93" s="13">
        <v>33.497999999999998</v>
      </c>
      <c r="AB93" s="1">
        <v>5135</v>
      </c>
      <c r="AC93" s="13">
        <v>3.8934950000000002</v>
      </c>
      <c r="AD93" s="12" t="s">
        <v>2</v>
      </c>
      <c r="AE93" s="1" t="s">
        <v>12654</v>
      </c>
      <c r="AF93" s="1" t="s">
        <v>12665</v>
      </c>
    </row>
    <row r="94" spans="1:32" x14ac:dyDescent="0.2">
      <c r="A94" s="1" t="s">
        <v>4110</v>
      </c>
      <c r="B94" s="10">
        <v>4554421</v>
      </c>
      <c r="C94" s="1" t="s">
        <v>137</v>
      </c>
      <c r="D94" s="1" t="s">
        <v>92</v>
      </c>
      <c r="E94" s="11">
        <v>57027755</v>
      </c>
      <c r="F94" s="11">
        <v>4957</v>
      </c>
      <c r="G94" s="11">
        <v>9810</v>
      </c>
      <c r="H94" s="11">
        <v>13633</v>
      </c>
      <c r="I94" s="11">
        <v>15499</v>
      </c>
      <c r="J94" s="11">
        <v>18340</v>
      </c>
      <c r="K94" s="13">
        <v>20000</v>
      </c>
      <c r="L94" s="13">
        <v>22000</v>
      </c>
      <c r="M94" s="11">
        <v>17761</v>
      </c>
      <c r="N94" s="11">
        <v>13544</v>
      </c>
      <c r="O94" s="11">
        <v>20269</v>
      </c>
      <c r="P94" s="11">
        <v>38627</v>
      </c>
      <c r="Q94" s="11">
        <v>28222</v>
      </c>
      <c r="R94" s="11">
        <v>-6785</v>
      </c>
      <c r="S94" s="11">
        <v>-6955</v>
      </c>
      <c r="T94" s="11">
        <v>-29599</v>
      </c>
      <c r="U94" s="11">
        <v>-9664</v>
      </c>
      <c r="V94" s="11">
        <v>-20128</v>
      </c>
      <c r="W94" s="13">
        <v>4.3970000000000002</v>
      </c>
      <c r="X94" s="13">
        <v>7.8140000000000001</v>
      </c>
      <c r="Y94" s="13">
        <v>8.65</v>
      </c>
      <c r="Z94" s="13">
        <v>9.9499999999999993</v>
      </c>
      <c r="AA94" s="13">
        <v>9.9640000000000004</v>
      </c>
      <c r="AB94" s="1">
        <v>7283</v>
      </c>
      <c r="AC94" s="13">
        <v>9.7447119999999998</v>
      </c>
      <c r="AD94" s="13">
        <v>0.90212400000000004</v>
      </c>
      <c r="AE94" s="1" t="s">
        <v>12654</v>
      </c>
      <c r="AF94" s="1" t="s">
        <v>12675</v>
      </c>
    </row>
    <row r="95" spans="1:32" x14ac:dyDescent="0.2">
      <c r="A95" s="1" t="s">
        <v>4111</v>
      </c>
      <c r="B95" s="10">
        <v>4546303</v>
      </c>
      <c r="C95" s="1" t="s">
        <v>138</v>
      </c>
      <c r="D95" s="1" t="s">
        <v>24</v>
      </c>
      <c r="E95" s="11">
        <v>5268557</v>
      </c>
      <c r="F95" s="11">
        <v>245</v>
      </c>
      <c r="G95" s="11">
        <v>257</v>
      </c>
      <c r="H95" s="11">
        <v>331</v>
      </c>
      <c r="I95" s="11">
        <v>450</v>
      </c>
      <c r="J95" s="11">
        <v>449</v>
      </c>
      <c r="K95" s="12" t="s">
        <v>2</v>
      </c>
      <c r="L95" s="12" t="s">
        <v>2</v>
      </c>
      <c r="M95" s="11">
        <v>408</v>
      </c>
      <c r="N95" s="11">
        <v>586</v>
      </c>
      <c r="O95" s="11">
        <v>391</v>
      </c>
      <c r="P95" s="11">
        <v>-240</v>
      </c>
      <c r="Q95" s="11">
        <v>933</v>
      </c>
      <c r="R95" s="11">
        <v>-126</v>
      </c>
      <c r="S95" s="11">
        <v>-201</v>
      </c>
      <c r="T95" s="11">
        <v>-209</v>
      </c>
      <c r="U95" s="11">
        <v>-125</v>
      </c>
      <c r="V95" s="11">
        <v>-174</v>
      </c>
      <c r="W95" s="13">
        <v>3.1389999999999998</v>
      </c>
      <c r="X95" s="13">
        <v>3.5150000000000001</v>
      </c>
      <c r="Y95" s="13">
        <v>4.0380000000000003</v>
      </c>
      <c r="Z95" s="13">
        <v>5.3760000000000003</v>
      </c>
      <c r="AA95" s="13">
        <v>4.7720000000000002</v>
      </c>
      <c r="AB95" s="1">
        <v>4667</v>
      </c>
      <c r="AC95" s="13">
        <v>28.501021999999999</v>
      </c>
      <c r="AD95" s="13">
        <v>1.303164</v>
      </c>
      <c r="AE95" s="1" t="s">
        <v>12654</v>
      </c>
      <c r="AF95" s="1" t="s">
        <v>12663</v>
      </c>
    </row>
    <row r="96" spans="1:32" x14ac:dyDescent="0.2">
      <c r="A96" s="1" t="s">
        <v>4112</v>
      </c>
      <c r="B96" s="10">
        <v>4251532</v>
      </c>
      <c r="C96" s="1" t="s">
        <v>139</v>
      </c>
      <c r="D96" s="1" t="s">
        <v>92</v>
      </c>
      <c r="E96" s="11">
        <v>737750935</v>
      </c>
      <c r="F96" s="11">
        <v>145044</v>
      </c>
      <c r="G96" s="11">
        <v>179056</v>
      </c>
      <c r="H96" s="11">
        <v>74555</v>
      </c>
      <c r="I96" s="11">
        <v>146503</v>
      </c>
      <c r="J96" s="11">
        <v>202372</v>
      </c>
      <c r="K96" s="13">
        <v>222387.18786000001</v>
      </c>
      <c r="L96" s="13">
        <v>262715.84149999998</v>
      </c>
      <c r="M96" s="11">
        <v>343314</v>
      </c>
      <c r="N96" s="11">
        <v>193343</v>
      </c>
      <c r="O96" s="11">
        <v>237970</v>
      </c>
      <c r="P96" s="11">
        <v>499740</v>
      </c>
      <c r="Q96" s="11">
        <v>339870</v>
      </c>
      <c r="R96" s="11">
        <v>-138175</v>
      </c>
      <c r="S96" s="11">
        <v>-204952</v>
      </c>
      <c r="T96" s="11">
        <v>-186857</v>
      </c>
      <c r="U96" s="11">
        <v>-93153</v>
      </c>
      <c r="V96" s="11">
        <v>-146948</v>
      </c>
      <c r="W96" s="13">
        <v>6.1959999999999997</v>
      </c>
      <c r="X96" s="13">
        <v>8.3629999999999995</v>
      </c>
      <c r="Y96" s="13">
        <v>2.403</v>
      </c>
      <c r="Z96" s="13">
        <v>5.1349999999999998</v>
      </c>
      <c r="AA96" s="13">
        <v>5.36</v>
      </c>
      <c r="AB96" s="1">
        <v>7259</v>
      </c>
      <c r="AC96" s="13">
        <v>12.364477000000001</v>
      </c>
      <c r="AD96" s="13">
        <v>1.0048840000000001</v>
      </c>
      <c r="AE96" s="1" t="s">
        <v>12654</v>
      </c>
      <c r="AF96" s="1" t="s">
        <v>12675</v>
      </c>
    </row>
    <row r="97" spans="1:32" x14ac:dyDescent="0.2">
      <c r="A97" s="1" t="s">
        <v>4113</v>
      </c>
      <c r="B97" s="10">
        <v>4995166</v>
      </c>
      <c r="C97" s="1" t="s">
        <v>140</v>
      </c>
      <c r="D97" s="1" t="s">
        <v>141</v>
      </c>
      <c r="E97" s="11">
        <v>23493592</v>
      </c>
      <c r="F97" s="11">
        <v>2305</v>
      </c>
      <c r="G97" s="11">
        <v>3582</v>
      </c>
      <c r="H97" s="11">
        <v>5289</v>
      </c>
      <c r="I97" s="11">
        <v>4329</v>
      </c>
      <c r="J97" s="11">
        <v>4075</v>
      </c>
      <c r="K97" s="12" t="s">
        <v>2</v>
      </c>
      <c r="L97" s="12" t="s">
        <v>2</v>
      </c>
      <c r="M97" s="11">
        <v>1521</v>
      </c>
      <c r="N97" s="11">
        <v>3772</v>
      </c>
      <c r="O97" s="11">
        <v>5321</v>
      </c>
      <c r="P97" s="11">
        <v>3174</v>
      </c>
      <c r="Q97" s="11">
        <v>3228</v>
      </c>
      <c r="R97" s="11">
        <v>-300</v>
      </c>
      <c r="S97" s="11">
        <v>396</v>
      </c>
      <c r="T97" s="11">
        <v>167</v>
      </c>
      <c r="U97" s="11">
        <v>-201</v>
      </c>
      <c r="V97" s="11">
        <v>-1878</v>
      </c>
      <c r="W97" s="13">
        <v>14.734</v>
      </c>
      <c r="X97" s="13">
        <v>18.268999999999998</v>
      </c>
      <c r="Y97" s="13">
        <v>24.677</v>
      </c>
      <c r="Z97" s="13">
        <v>17.780999999999999</v>
      </c>
      <c r="AA97" s="13">
        <v>16.914000000000001</v>
      </c>
      <c r="AB97" s="1">
        <v>9381</v>
      </c>
      <c r="AC97" s="13">
        <v>15.046245000000001</v>
      </c>
      <c r="AD97" s="13">
        <v>2.4520629999999999</v>
      </c>
      <c r="AE97" s="1" t="s">
        <v>12654</v>
      </c>
      <c r="AF97" s="1" t="s">
        <v>12673</v>
      </c>
    </row>
    <row r="98" spans="1:32" x14ac:dyDescent="0.2">
      <c r="A98" s="1" t="s">
        <v>4114</v>
      </c>
      <c r="B98" s="10">
        <v>4207686</v>
      </c>
      <c r="C98" s="1" t="s">
        <v>142</v>
      </c>
      <c r="D98" s="1" t="s">
        <v>99</v>
      </c>
      <c r="E98" s="11">
        <v>31139226</v>
      </c>
      <c r="F98" s="12" t="s">
        <v>2</v>
      </c>
      <c r="G98" s="12" t="s">
        <v>2</v>
      </c>
      <c r="H98" s="12" t="s">
        <v>2</v>
      </c>
      <c r="I98" s="12" t="s">
        <v>2</v>
      </c>
      <c r="J98" s="12" t="s">
        <v>2</v>
      </c>
      <c r="K98" s="12" t="s">
        <v>2</v>
      </c>
      <c r="L98" s="12" t="s">
        <v>2</v>
      </c>
      <c r="M98" s="11">
        <v>-1618</v>
      </c>
      <c r="N98" s="11">
        <v>-3930</v>
      </c>
      <c r="O98" s="11">
        <v>-9487</v>
      </c>
      <c r="P98" s="11">
        <v>8447</v>
      </c>
      <c r="Q98" s="11">
        <v>-5759</v>
      </c>
      <c r="R98" s="11">
        <v>4111</v>
      </c>
      <c r="S98" s="11">
        <v>4749</v>
      </c>
      <c r="T98" s="11">
        <v>474</v>
      </c>
      <c r="U98" s="11">
        <v>1478</v>
      </c>
      <c r="V98" s="11">
        <v>1180</v>
      </c>
      <c r="W98" s="13">
        <v>8.3640000000000008</v>
      </c>
      <c r="X98" s="13">
        <v>4.9260000000000002</v>
      </c>
      <c r="Y98" s="13">
        <v>-4.2889999999999997</v>
      </c>
      <c r="Z98" s="13">
        <v>5.1150000000000002</v>
      </c>
      <c r="AA98" s="13">
        <v>5.88</v>
      </c>
      <c r="AB98" s="1">
        <v>8708</v>
      </c>
      <c r="AC98" s="13">
        <v>14.848229</v>
      </c>
      <c r="AD98" s="13">
        <v>0.87600900000000004</v>
      </c>
      <c r="AE98" s="1" t="s">
        <v>12654</v>
      </c>
      <c r="AF98" s="1" t="s">
        <v>12668</v>
      </c>
    </row>
    <row r="99" spans="1:32" x14ac:dyDescent="0.2">
      <c r="A99" s="1" t="s">
        <v>4115</v>
      </c>
      <c r="B99" s="10">
        <v>4250477</v>
      </c>
      <c r="C99" s="1" t="s">
        <v>143</v>
      </c>
      <c r="D99" s="1" t="s">
        <v>90</v>
      </c>
      <c r="E99" s="11">
        <v>972148252</v>
      </c>
      <c r="F99" s="11">
        <v>105844</v>
      </c>
      <c r="G99" s="11">
        <v>121918</v>
      </c>
      <c r="H99" s="11">
        <v>130601</v>
      </c>
      <c r="I99" s="11">
        <v>141110</v>
      </c>
      <c r="J99" s="11">
        <v>146871</v>
      </c>
      <c r="K99" s="13">
        <v>182660.52806000001</v>
      </c>
      <c r="L99" s="13">
        <v>209599.39934999999</v>
      </c>
      <c r="M99" s="11">
        <v>165650</v>
      </c>
      <c r="N99" s="11">
        <v>145576</v>
      </c>
      <c r="O99" s="11">
        <v>117640</v>
      </c>
      <c r="P99" s="11">
        <v>168074</v>
      </c>
      <c r="Q99" s="11">
        <v>209898</v>
      </c>
      <c r="R99" s="11">
        <v>-66247</v>
      </c>
      <c r="S99" s="11">
        <v>-61567</v>
      </c>
      <c r="T99" s="11">
        <v>-30087</v>
      </c>
      <c r="U99" s="11">
        <v>-132434</v>
      </c>
      <c r="V99" s="11">
        <v>-77382</v>
      </c>
      <c r="W99" s="13">
        <v>10.521000000000001</v>
      </c>
      <c r="X99" s="13">
        <v>11.398999999999999</v>
      </c>
      <c r="Y99" s="13">
        <v>12.82</v>
      </c>
      <c r="Z99" s="13">
        <v>11.954000000000001</v>
      </c>
      <c r="AA99" s="13">
        <v>9.5180000000000007</v>
      </c>
      <c r="AB99" s="1">
        <v>2802</v>
      </c>
      <c r="AC99" s="13">
        <v>50.342517999999998</v>
      </c>
      <c r="AD99" s="13">
        <v>4.9258810000000004</v>
      </c>
      <c r="AE99" s="1" t="s">
        <v>12654</v>
      </c>
      <c r="AF99" s="1" t="s">
        <v>12674</v>
      </c>
    </row>
    <row r="100" spans="1:32" x14ac:dyDescent="0.2">
      <c r="A100" s="1" t="s">
        <v>4116</v>
      </c>
      <c r="B100" s="10">
        <v>6342366</v>
      </c>
      <c r="C100" s="1" t="s">
        <v>144</v>
      </c>
      <c r="D100" s="1" t="s">
        <v>117</v>
      </c>
      <c r="E100" s="11">
        <v>8433724</v>
      </c>
      <c r="F100" s="11">
        <v>4721</v>
      </c>
      <c r="G100" s="11">
        <v>3936</v>
      </c>
      <c r="H100" s="11">
        <v>2804</v>
      </c>
      <c r="I100" s="11">
        <v>2522</v>
      </c>
      <c r="J100" s="11">
        <v>3028</v>
      </c>
      <c r="K100" s="12" t="s">
        <v>2</v>
      </c>
      <c r="L100" s="12" t="s">
        <v>2</v>
      </c>
      <c r="M100" s="11">
        <v>4047</v>
      </c>
      <c r="N100" s="11">
        <v>1533</v>
      </c>
      <c r="O100" s="11">
        <v>2921</v>
      </c>
      <c r="P100" s="11">
        <v>1978</v>
      </c>
      <c r="Q100" s="11">
        <v>3126</v>
      </c>
      <c r="R100" s="11">
        <v>-309</v>
      </c>
      <c r="S100" s="11">
        <v>427</v>
      </c>
      <c r="T100" s="11">
        <v>-556</v>
      </c>
      <c r="U100" s="11">
        <v>-3279</v>
      </c>
      <c r="V100" s="11">
        <v>-325</v>
      </c>
      <c r="W100" s="13">
        <v>18.003</v>
      </c>
      <c r="X100" s="13">
        <v>11.515000000000001</v>
      </c>
      <c r="Y100" s="13">
        <v>8.7409999999999997</v>
      </c>
      <c r="Z100" s="13">
        <v>8.3160000000000007</v>
      </c>
      <c r="AA100" s="13">
        <v>8.6720000000000006</v>
      </c>
      <c r="AB100" s="1">
        <v>4659</v>
      </c>
      <c r="AC100" s="13">
        <v>11.368342</v>
      </c>
      <c r="AD100" s="13">
        <v>0.97804199999999997</v>
      </c>
      <c r="AE100" s="1" t="s">
        <v>12654</v>
      </c>
      <c r="AF100" s="1" t="s">
        <v>12664</v>
      </c>
    </row>
    <row r="101" spans="1:32" x14ac:dyDescent="0.2">
      <c r="A101" s="1" t="s">
        <v>4117</v>
      </c>
      <c r="B101" s="10">
        <v>4244732</v>
      </c>
      <c r="C101" s="1" t="s">
        <v>145</v>
      </c>
      <c r="D101" s="1" t="s">
        <v>107</v>
      </c>
      <c r="E101" s="11">
        <v>1504698</v>
      </c>
      <c r="F101" s="12" t="s">
        <v>2</v>
      </c>
      <c r="G101" s="12" t="s">
        <v>2</v>
      </c>
      <c r="H101" s="12" t="s">
        <v>2</v>
      </c>
      <c r="I101" s="12" t="s">
        <v>2</v>
      </c>
      <c r="J101" s="11">
        <v>848.44299999999998</v>
      </c>
      <c r="K101" s="12" t="s">
        <v>2</v>
      </c>
      <c r="L101" s="12" t="s">
        <v>2</v>
      </c>
      <c r="M101" s="12" t="s">
        <v>2</v>
      </c>
      <c r="N101" s="12" t="s">
        <v>2</v>
      </c>
      <c r="O101" s="12" t="s">
        <v>2</v>
      </c>
      <c r="P101" s="12" t="s">
        <v>2</v>
      </c>
      <c r="Q101" s="11">
        <v>637.88400000000001</v>
      </c>
      <c r="R101" s="12" t="s">
        <v>2</v>
      </c>
      <c r="S101" s="12" t="s">
        <v>2</v>
      </c>
      <c r="T101" s="12" t="s">
        <v>2</v>
      </c>
      <c r="U101" s="12" t="s">
        <v>2</v>
      </c>
      <c r="V101" s="11">
        <v>-1239.8440000000001</v>
      </c>
      <c r="W101" s="12" t="s">
        <v>2</v>
      </c>
      <c r="X101" s="12" t="s">
        <v>2</v>
      </c>
      <c r="Y101" s="12" t="s">
        <v>2</v>
      </c>
      <c r="Z101" s="12" t="s">
        <v>2</v>
      </c>
      <c r="AA101" s="13">
        <v>6.2720000000000002</v>
      </c>
      <c r="AB101" s="1">
        <v>6022</v>
      </c>
      <c r="AC101" s="13">
        <v>24.737224999999999</v>
      </c>
      <c r="AD101" s="13">
        <v>1.0055050000000001</v>
      </c>
      <c r="AE101" s="1" t="s">
        <v>12654</v>
      </c>
      <c r="AF101" s="1" t="s">
        <v>12658</v>
      </c>
    </row>
    <row r="102" spans="1:32" x14ac:dyDescent="0.2">
      <c r="A102" s="1" t="s">
        <v>4118</v>
      </c>
      <c r="B102" s="10">
        <v>4298525</v>
      </c>
      <c r="C102" s="1" t="s">
        <v>146</v>
      </c>
      <c r="D102" s="1" t="s">
        <v>99</v>
      </c>
      <c r="E102" s="11">
        <v>30268061</v>
      </c>
      <c r="F102" s="11">
        <v>2591</v>
      </c>
      <c r="G102" s="11">
        <v>1568</v>
      </c>
      <c r="H102" s="11">
        <v>1803</v>
      </c>
      <c r="I102" s="11">
        <v>3419</v>
      </c>
      <c r="J102" s="11">
        <v>3725</v>
      </c>
      <c r="K102" s="12" t="s">
        <v>2</v>
      </c>
      <c r="L102" s="12" t="s">
        <v>2</v>
      </c>
      <c r="M102" s="11">
        <v>6852</v>
      </c>
      <c r="N102" s="11">
        <v>-4612</v>
      </c>
      <c r="O102" s="11">
        <v>-474</v>
      </c>
      <c r="P102" s="11">
        <v>817</v>
      </c>
      <c r="Q102" s="11">
        <v>-3348</v>
      </c>
      <c r="R102" s="11">
        <v>-1436</v>
      </c>
      <c r="S102" s="11">
        <v>-950</v>
      </c>
      <c r="T102" s="11">
        <v>51</v>
      </c>
      <c r="U102" s="11">
        <v>-771</v>
      </c>
      <c r="V102" s="11">
        <v>-298</v>
      </c>
      <c r="W102" s="13">
        <v>10.491</v>
      </c>
      <c r="X102" s="13">
        <v>6.8979999999999997</v>
      </c>
      <c r="Y102" s="13">
        <v>6.3390000000000004</v>
      </c>
      <c r="Z102" s="13">
        <v>16.170000000000002</v>
      </c>
      <c r="AA102" s="13">
        <v>14.922000000000001</v>
      </c>
      <c r="AB102" s="1">
        <v>8737</v>
      </c>
      <c r="AC102" s="13">
        <v>6.068371</v>
      </c>
      <c r="AD102" s="13">
        <v>0.88588599999999995</v>
      </c>
      <c r="AE102" s="1" t="s">
        <v>12654</v>
      </c>
      <c r="AF102" s="1" t="s">
        <v>12668</v>
      </c>
    </row>
    <row r="103" spans="1:32" x14ac:dyDescent="0.2">
      <c r="A103" s="1" t="s">
        <v>4119</v>
      </c>
      <c r="B103" s="10">
        <v>4990415</v>
      </c>
      <c r="C103" s="1" t="s">
        <v>147</v>
      </c>
      <c r="D103" s="1" t="s">
        <v>148</v>
      </c>
      <c r="E103" s="11">
        <v>2024415</v>
      </c>
      <c r="F103" s="12" t="s">
        <v>2</v>
      </c>
      <c r="G103" s="12" t="s">
        <v>2</v>
      </c>
      <c r="H103" s="12" t="s">
        <v>2</v>
      </c>
      <c r="I103" s="12" t="s">
        <v>2</v>
      </c>
      <c r="J103" s="11">
        <v>296.71100000000001</v>
      </c>
      <c r="K103" s="12" t="s">
        <v>2</v>
      </c>
      <c r="L103" s="12" t="s">
        <v>2</v>
      </c>
      <c r="M103" s="12" t="s">
        <v>2</v>
      </c>
      <c r="N103" s="12" t="s">
        <v>2</v>
      </c>
      <c r="O103" s="12" t="s">
        <v>2</v>
      </c>
      <c r="P103" s="12" t="s">
        <v>2</v>
      </c>
      <c r="Q103" s="11">
        <v>1042.816</v>
      </c>
      <c r="R103" s="12" t="s">
        <v>2</v>
      </c>
      <c r="S103" s="12" t="s">
        <v>2</v>
      </c>
      <c r="T103" s="12" t="s">
        <v>2</v>
      </c>
      <c r="U103" s="12" t="s">
        <v>2</v>
      </c>
      <c r="V103" s="11">
        <v>-109.123</v>
      </c>
      <c r="W103" s="12" t="s">
        <v>2</v>
      </c>
      <c r="X103" s="12" t="s">
        <v>2</v>
      </c>
      <c r="Y103" s="12" t="s">
        <v>2</v>
      </c>
      <c r="Z103" s="12" t="s">
        <v>2</v>
      </c>
      <c r="AA103" s="13">
        <v>12.196</v>
      </c>
      <c r="AB103" s="1">
        <v>1997</v>
      </c>
      <c r="AC103" s="13">
        <v>31.067457000000001</v>
      </c>
      <c r="AD103" s="13">
        <v>3.9353379999999998</v>
      </c>
      <c r="AE103" s="1" t="s">
        <v>12654</v>
      </c>
      <c r="AF103" s="1" t="s">
        <v>12658</v>
      </c>
    </row>
    <row r="104" spans="1:32" x14ac:dyDescent="0.2">
      <c r="A104" s="1" t="s">
        <v>4120</v>
      </c>
      <c r="B104" s="10">
        <v>4972955</v>
      </c>
      <c r="C104" s="1" t="s">
        <v>149</v>
      </c>
      <c r="D104" s="1" t="s">
        <v>76</v>
      </c>
      <c r="E104" s="11">
        <v>14419769</v>
      </c>
      <c r="F104" s="11">
        <v>11153</v>
      </c>
      <c r="G104" s="11">
        <v>7549</v>
      </c>
      <c r="H104" s="11">
        <v>5701</v>
      </c>
      <c r="I104" s="11">
        <v>2677</v>
      </c>
      <c r="J104" s="11">
        <v>3916</v>
      </c>
      <c r="K104" s="13">
        <v>3200</v>
      </c>
      <c r="L104" s="13">
        <v>4050</v>
      </c>
      <c r="M104" s="11">
        <v>10013</v>
      </c>
      <c r="N104" s="11">
        <v>4793</v>
      </c>
      <c r="O104" s="11">
        <v>5047</v>
      </c>
      <c r="P104" s="11">
        <v>-84</v>
      </c>
      <c r="Q104" s="11">
        <v>3639</v>
      </c>
      <c r="R104" s="11">
        <v>-4772</v>
      </c>
      <c r="S104" s="11">
        <v>-3008</v>
      </c>
      <c r="T104" s="11">
        <v>1191</v>
      </c>
      <c r="U104" s="11">
        <v>-77</v>
      </c>
      <c r="V104" s="11">
        <v>-1240</v>
      </c>
      <c r="W104" s="13">
        <v>19.228999999999999</v>
      </c>
      <c r="X104" s="13">
        <v>14.034000000000001</v>
      </c>
      <c r="Y104" s="13">
        <v>3.484</v>
      </c>
      <c r="Z104" s="13">
        <v>3.262</v>
      </c>
      <c r="AA104" s="13">
        <v>4.0289999999999999</v>
      </c>
      <c r="AB104" s="1">
        <v>3932</v>
      </c>
      <c r="AC104" s="13">
        <v>51.006478999999999</v>
      </c>
      <c r="AD104" s="13">
        <v>0.94706299999999999</v>
      </c>
      <c r="AE104" s="1" t="s">
        <v>12654</v>
      </c>
      <c r="AF104" s="1" t="s">
        <v>12666</v>
      </c>
    </row>
    <row r="105" spans="1:32" x14ac:dyDescent="0.2">
      <c r="A105" s="1" t="s">
        <v>4121</v>
      </c>
      <c r="B105" s="10">
        <v>4239535</v>
      </c>
      <c r="C105" s="1" t="s">
        <v>150</v>
      </c>
      <c r="D105" s="1" t="s">
        <v>92</v>
      </c>
      <c r="E105" s="11">
        <v>271408542</v>
      </c>
      <c r="F105" s="11">
        <v>-596</v>
      </c>
      <c r="G105" s="11">
        <v>4241</v>
      </c>
      <c r="H105" s="11">
        <v>184</v>
      </c>
      <c r="I105" s="11">
        <v>3152</v>
      </c>
      <c r="J105" s="11">
        <v>3123</v>
      </c>
      <c r="K105" s="12" t="s">
        <v>2</v>
      </c>
      <c r="L105" s="12" t="s">
        <v>2</v>
      </c>
      <c r="M105" s="11">
        <v>5587</v>
      </c>
      <c r="N105" s="11">
        <v>5474</v>
      </c>
      <c r="O105" s="11">
        <v>4649</v>
      </c>
      <c r="P105" s="11">
        <v>7622</v>
      </c>
      <c r="Q105" s="11">
        <v>1446</v>
      </c>
      <c r="R105" s="11">
        <v>-2742</v>
      </c>
      <c r="S105" s="11">
        <v>-2237</v>
      </c>
      <c r="T105" s="11">
        <v>-6428</v>
      </c>
      <c r="U105" s="11">
        <v>-3516</v>
      </c>
      <c r="V105" s="11">
        <v>5974</v>
      </c>
      <c r="W105" s="13">
        <v>-24</v>
      </c>
      <c r="X105" s="13">
        <v>10.52</v>
      </c>
      <c r="Y105" s="13">
        <v>3.3690000000000002</v>
      </c>
      <c r="Z105" s="13">
        <v>7.5430000000000001</v>
      </c>
      <c r="AA105" s="13">
        <v>1.3440000000000001</v>
      </c>
      <c r="AB105" s="1">
        <v>7238</v>
      </c>
      <c r="AC105" s="12" t="s">
        <v>4019</v>
      </c>
      <c r="AD105" s="13">
        <v>0.64711700000000005</v>
      </c>
      <c r="AE105" s="1" t="s">
        <v>12654</v>
      </c>
      <c r="AF105" s="1" t="s">
        <v>12675</v>
      </c>
    </row>
    <row r="106" spans="1:32" x14ac:dyDescent="0.2">
      <c r="A106" s="1" t="s">
        <v>4122</v>
      </c>
      <c r="B106" s="10">
        <v>4967951</v>
      </c>
      <c r="C106" s="1" t="s">
        <v>151</v>
      </c>
      <c r="D106" s="1" t="s">
        <v>152</v>
      </c>
      <c r="E106" s="11">
        <v>9184580</v>
      </c>
      <c r="F106" s="11">
        <v>697</v>
      </c>
      <c r="G106" s="11">
        <v>721</v>
      </c>
      <c r="H106" s="11">
        <v>1064</v>
      </c>
      <c r="I106" s="11">
        <v>838</v>
      </c>
      <c r="J106" s="11">
        <v>717</v>
      </c>
      <c r="K106" s="12" t="s">
        <v>2</v>
      </c>
      <c r="L106" s="12" t="s">
        <v>2</v>
      </c>
      <c r="M106" s="11">
        <v>948</v>
      </c>
      <c r="N106" s="11">
        <v>-147</v>
      </c>
      <c r="O106" s="11">
        <v>-20</v>
      </c>
      <c r="P106" s="11">
        <v>-40</v>
      </c>
      <c r="Q106" s="11">
        <v>-374</v>
      </c>
      <c r="R106" s="11">
        <v>-183</v>
      </c>
      <c r="S106" s="11">
        <v>-112</v>
      </c>
      <c r="T106" s="11">
        <v>-393</v>
      </c>
      <c r="U106" s="11">
        <v>-212</v>
      </c>
      <c r="V106" s="11">
        <v>-108</v>
      </c>
      <c r="W106" s="13">
        <v>19.341000000000001</v>
      </c>
      <c r="X106" s="13">
        <v>17.120999999999999</v>
      </c>
      <c r="Y106" s="13">
        <v>24.861000000000001</v>
      </c>
      <c r="Z106" s="13">
        <v>10.138999999999999</v>
      </c>
      <c r="AA106" s="13">
        <v>4.6840000000000002</v>
      </c>
      <c r="AB106" s="1">
        <v>6840</v>
      </c>
      <c r="AC106" s="13">
        <v>22.992048</v>
      </c>
      <c r="AD106" s="13">
        <v>0.95294800000000002</v>
      </c>
      <c r="AE106" s="1" t="s">
        <v>12654</v>
      </c>
      <c r="AF106" s="1" t="s">
        <v>12659</v>
      </c>
    </row>
    <row r="107" spans="1:32" x14ac:dyDescent="0.2">
      <c r="A107" s="1" t="s">
        <v>4123</v>
      </c>
      <c r="B107" s="10">
        <v>4546360</v>
      </c>
      <c r="C107" s="1" t="s">
        <v>153</v>
      </c>
      <c r="D107" s="1" t="s">
        <v>90</v>
      </c>
      <c r="E107" s="11">
        <v>4169122</v>
      </c>
      <c r="F107" s="11">
        <v>265</v>
      </c>
      <c r="G107" s="11">
        <v>115</v>
      </c>
      <c r="H107" s="11">
        <v>20</v>
      </c>
      <c r="I107" s="11">
        <v>12</v>
      </c>
      <c r="J107" s="11">
        <v>-3</v>
      </c>
      <c r="K107" s="12" t="s">
        <v>2</v>
      </c>
      <c r="L107" s="12" t="s">
        <v>2</v>
      </c>
      <c r="M107" s="11">
        <v>785</v>
      </c>
      <c r="N107" s="11">
        <v>364</v>
      </c>
      <c r="O107" s="11">
        <v>449</v>
      </c>
      <c r="P107" s="11">
        <v>393</v>
      </c>
      <c r="Q107" s="11">
        <v>725</v>
      </c>
      <c r="R107" s="11">
        <v>-332</v>
      </c>
      <c r="S107" s="11">
        <v>-497</v>
      </c>
      <c r="T107" s="11">
        <v>-708</v>
      </c>
      <c r="U107" s="11">
        <v>-1114</v>
      </c>
      <c r="V107" s="11">
        <v>-451</v>
      </c>
      <c r="W107" s="13">
        <v>9.26</v>
      </c>
      <c r="X107" s="13">
        <v>8.0449999999999999</v>
      </c>
      <c r="Y107" s="13">
        <v>7.48</v>
      </c>
      <c r="Z107" s="13">
        <v>4.58</v>
      </c>
      <c r="AA107" s="13">
        <v>1.2809999999999999</v>
      </c>
      <c r="AB107" s="1">
        <v>1380</v>
      </c>
      <c r="AC107" s="13">
        <v>66.971490000000003</v>
      </c>
      <c r="AD107" s="13">
        <v>1.9458519999999999</v>
      </c>
      <c r="AE107" s="1" t="s">
        <v>12654</v>
      </c>
      <c r="AF107" s="1" t="s">
        <v>12674</v>
      </c>
    </row>
    <row r="108" spans="1:32" x14ac:dyDescent="0.2">
      <c r="A108" s="1" t="s">
        <v>4124</v>
      </c>
      <c r="B108" s="10">
        <v>114466186</v>
      </c>
      <c r="C108" s="1"/>
      <c r="D108" s="1" t="s">
        <v>13</v>
      </c>
      <c r="E108" s="11">
        <v>8103200</v>
      </c>
      <c r="F108" s="11">
        <v>65</v>
      </c>
      <c r="G108" s="11">
        <v>187</v>
      </c>
      <c r="H108" s="11">
        <v>427</v>
      </c>
      <c r="I108" s="11">
        <v>554</v>
      </c>
      <c r="J108" s="11">
        <v>554</v>
      </c>
      <c r="K108" s="12" t="s">
        <v>2</v>
      </c>
      <c r="L108" s="12" t="s">
        <v>2</v>
      </c>
      <c r="M108" s="12" t="s">
        <v>2</v>
      </c>
      <c r="N108" s="12" t="s">
        <v>2</v>
      </c>
      <c r="O108" s="11">
        <v>481</v>
      </c>
      <c r="P108" s="11">
        <v>859</v>
      </c>
      <c r="Q108" s="11">
        <v>859</v>
      </c>
      <c r="R108" s="12" t="s">
        <v>2</v>
      </c>
      <c r="S108" s="12" t="s">
        <v>2</v>
      </c>
      <c r="T108" s="11">
        <v>-47</v>
      </c>
      <c r="U108" s="11">
        <v>-221</v>
      </c>
      <c r="V108" s="11">
        <v>-221</v>
      </c>
      <c r="W108" s="12" t="s">
        <v>2</v>
      </c>
      <c r="X108" s="13">
        <v>52.417000000000002</v>
      </c>
      <c r="Y108" s="13">
        <v>72.400999999999996</v>
      </c>
      <c r="Z108" s="13">
        <v>52.5</v>
      </c>
      <c r="AA108" s="13">
        <v>52.5</v>
      </c>
      <c r="AB108" s="1">
        <v>5537</v>
      </c>
      <c r="AC108" s="13">
        <v>0.84368500000000002</v>
      </c>
      <c r="AD108" s="12" t="s">
        <v>2</v>
      </c>
      <c r="AE108" s="1" t="s">
        <v>12654</v>
      </c>
      <c r="AF108" s="1" t="s">
        <v>12660</v>
      </c>
    </row>
    <row r="109" spans="1:32" x14ac:dyDescent="0.2">
      <c r="A109" s="1" t="s">
        <v>4125</v>
      </c>
      <c r="B109" s="10">
        <v>4546299</v>
      </c>
      <c r="C109" s="1" t="s">
        <v>154</v>
      </c>
      <c r="D109" s="1" t="s">
        <v>71</v>
      </c>
      <c r="E109" s="11">
        <v>8355309</v>
      </c>
      <c r="F109" s="11">
        <v>1798</v>
      </c>
      <c r="G109" s="11">
        <v>2452</v>
      </c>
      <c r="H109" s="11">
        <v>1939</v>
      </c>
      <c r="I109" s="11">
        <v>2143</v>
      </c>
      <c r="J109" s="11">
        <v>2063</v>
      </c>
      <c r="K109" s="12" t="s">
        <v>2</v>
      </c>
      <c r="L109" s="12" t="s">
        <v>2</v>
      </c>
      <c r="M109" s="11">
        <v>5606</v>
      </c>
      <c r="N109" s="11">
        <v>4210</v>
      </c>
      <c r="O109" s="11">
        <v>4029</v>
      </c>
      <c r="P109" s="11">
        <v>4473</v>
      </c>
      <c r="Q109" s="11">
        <v>3060</v>
      </c>
      <c r="R109" s="11">
        <v>-1942</v>
      </c>
      <c r="S109" s="11">
        <v>-2147</v>
      </c>
      <c r="T109" s="11">
        <v>-1591</v>
      </c>
      <c r="U109" s="11">
        <v>-2312</v>
      </c>
      <c r="V109" s="11">
        <v>-4907</v>
      </c>
      <c r="W109" s="13">
        <v>5.4260000000000002</v>
      </c>
      <c r="X109" s="13">
        <v>7.3250000000000002</v>
      </c>
      <c r="Y109" s="13">
        <v>5.6109999999999998</v>
      </c>
      <c r="Z109" s="13">
        <v>4.9829999999999997</v>
      </c>
      <c r="AA109" s="13">
        <v>5.0869999999999997</v>
      </c>
      <c r="AB109" s="1">
        <v>7475</v>
      </c>
      <c r="AC109" s="13">
        <v>15.392249</v>
      </c>
      <c r="AD109" s="13">
        <v>0.70948699999999998</v>
      </c>
      <c r="AE109" s="1" t="s">
        <v>12654</v>
      </c>
      <c r="AF109" s="1" t="s">
        <v>12672</v>
      </c>
    </row>
    <row r="110" spans="1:32" x14ac:dyDescent="0.2">
      <c r="A110" s="1" t="s">
        <v>4126</v>
      </c>
      <c r="B110" s="10">
        <v>4983854</v>
      </c>
      <c r="C110" s="1" t="s">
        <v>155</v>
      </c>
      <c r="D110" s="1" t="s">
        <v>53</v>
      </c>
      <c r="E110" s="11">
        <v>29933799</v>
      </c>
      <c r="F110" s="11">
        <v>5623</v>
      </c>
      <c r="G110" s="11">
        <v>11021</v>
      </c>
      <c r="H110" s="11">
        <v>8394</v>
      </c>
      <c r="I110" s="11">
        <v>5464</v>
      </c>
      <c r="J110" s="11">
        <v>6920</v>
      </c>
      <c r="K110" s="12" t="s">
        <v>2</v>
      </c>
      <c r="L110" s="12" t="s">
        <v>2</v>
      </c>
      <c r="M110" s="11">
        <v>4098</v>
      </c>
      <c r="N110" s="11">
        <v>-3329</v>
      </c>
      <c r="O110" s="11">
        <v>226</v>
      </c>
      <c r="P110" s="11">
        <v>15215</v>
      </c>
      <c r="Q110" s="11">
        <v>7003</v>
      </c>
      <c r="R110" s="11">
        <v>-2472</v>
      </c>
      <c r="S110" s="11">
        <v>-3257</v>
      </c>
      <c r="T110" s="11">
        <v>-7045</v>
      </c>
      <c r="U110" s="11">
        <v>-2622</v>
      </c>
      <c r="V110" s="11">
        <v>-4705</v>
      </c>
      <c r="W110" s="13">
        <v>6.8449999999999998</v>
      </c>
      <c r="X110" s="13">
        <v>15.084</v>
      </c>
      <c r="Y110" s="13">
        <v>9.2010000000000005</v>
      </c>
      <c r="Z110" s="13">
        <v>2.5499999999999998</v>
      </c>
      <c r="AA110" s="13">
        <v>7.1319999999999997</v>
      </c>
      <c r="AB110" s="1">
        <v>3036</v>
      </c>
      <c r="AC110" s="13">
        <v>13.468035</v>
      </c>
      <c r="AD110" s="13">
        <v>0.90852599999999994</v>
      </c>
      <c r="AE110" s="1" t="s">
        <v>12654</v>
      </c>
      <c r="AF110" s="1" t="s">
        <v>12658</v>
      </c>
    </row>
    <row r="111" spans="1:32" x14ac:dyDescent="0.2">
      <c r="A111" s="1" t="s">
        <v>4127</v>
      </c>
      <c r="B111" s="10">
        <v>4812996</v>
      </c>
      <c r="C111" s="1" t="s">
        <v>156</v>
      </c>
      <c r="D111" s="1" t="s">
        <v>157</v>
      </c>
      <c r="E111" s="11">
        <v>181897503</v>
      </c>
      <c r="F111" s="11">
        <v>20673</v>
      </c>
      <c r="G111" s="11">
        <v>29092</v>
      </c>
      <c r="H111" s="11">
        <v>30149</v>
      </c>
      <c r="I111" s="11">
        <v>38462</v>
      </c>
      <c r="J111" s="11">
        <v>38082</v>
      </c>
      <c r="K111" s="13">
        <v>40568.766669999997</v>
      </c>
      <c r="L111" s="13">
        <v>42327.06667</v>
      </c>
      <c r="M111" s="11">
        <v>-21191</v>
      </c>
      <c r="N111" s="11">
        <v>36546</v>
      </c>
      <c r="O111" s="11">
        <v>13086</v>
      </c>
      <c r="P111" s="11">
        <v>86379</v>
      </c>
      <c r="Q111" s="11">
        <v>5639</v>
      </c>
      <c r="R111" s="11">
        <v>-4732</v>
      </c>
      <c r="S111" s="11">
        <v>2304</v>
      </c>
      <c r="T111" s="11">
        <v>-20539</v>
      </c>
      <c r="U111" s="11">
        <v>-14217</v>
      </c>
      <c r="V111" s="11">
        <v>-24917</v>
      </c>
      <c r="W111" s="13">
        <v>5.077</v>
      </c>
      <c r="X111" s="13">
        <v>6.6959999999999997</v>
      </c>
      <c r="Y111" s="13">
        <v>5.3719999999999999</v>
      </c>
      <c r="Z111" s="13">
        <v>6.109</v>
      </c>
      <c r="AA111" s="13">
        <v>5.7030000000000003</v>
      </c>
      <c r="AB111" s="1">
        <v>2784</v>
      </c>
      <c r="AC111" s="13">
        <v>16.668509</v>
      </c>
      <c r="AD111" s="13">
        <v>0.84327399999999997</v>
      </c>
      <c r="AE111" s="1" t="s">
        <v>12654</v>
      </c>
      <c r="AF111" s="1" t="s">
        <v>12671</v>
      </c>
    </row>
    <row r="112" spans="1:32" x14ac:dyDescent="0.2">
      <c r="A112" s="1" t="s">
        <v>4128</v>
      </c>
      <c r="B112" s="10">
        <v>4992923</v>
      </c>
      <c r="C112" s="1" t="s">
        <v>158</v>
      </c>
      <c r="D112" s="1" t="s">
        <v>58</v>
      </c>
      <c r="E112" s="11">
        <v>19973254</v>
      </c>
      <c r="F112" s="11">
        <v>2554</v>
      </c>
      <c r="G112" s="11">
        <v>1119</v>
      </c>
      <c r="H112" s="11">
        <v>2421</v>
      </c>
      <c r="I112" s="11">
        <v>1782</v>
      </c>
      <c r="J112" s="11">
        <v>2196</v>
      </c>
      <c r="K112" s="12" t="s">
        <v>2</v>
      </c>
      <c r="L112" s="12" t="s">
        <v>2</v>
      </c>
      <c r="M112" s="11">
        <v>5293</v>
      </c>
      <c r="N112" s="11">
        <v>2711</v>
      </c>
      <c r="O112" s="11">
        <v>2688</v>
      </c>
      <c r="P112" s="11">
        <v>1685</v>
      </c>
      <c r="Q112" s="11">
        <v>5424</v>
      </c>
      <c r="R112" s="11">
        <v>-4681</v>
      </c>
      <c r="S112" s="11">
        <v>-3664</v>
      </c>
      <c r="T112" s="11">
        <v>-3723</v>
      </c>
      <c r="U112" s="11">
        <v>-5332</v>
      </c>
      <c r="V112" s="11">
        <v>-5560</v>
      </c>
      <c r="W112" s="13">
        <v>6.218</v>
      </c>
      <c r="X112" s="13">
        <v>1.587</v>
      </c>
      <c r="Y112" s="13">
        <v>6.7119999999999997</v>
      </c>
      <c r="Z112" s="13">
        <v>6.7409999999999997</v>
      </c>
      <c r="AA112" s="13">
        <v>6.2489999999999997</v>
      </c>
      <c r="AB112" s="1">
        <v>5933</v>
      </c>
      <c r="AC112" s="13">
        <v>11.095805</v>
      </c>
      <c r="AD112" s="13">
        <v>0.63917900000000005</v>
      </c>
      <c r="AE112" s="1" t="s">
        <v>12654</v>
      </c>
      <c r="AF112" s="1" t="s">
        <v>12658</v>
      </c>
    </row>
    <row r="113" spans="1:32" x14ac:dyDescent="0.2">
      <c r="A113" s="1" t="s">
        <v>4129</v>
      </c>
      <c r="B113" s="10">
        <v>13568857</v>
      </c>
      <c r="C113" s="1" t="s">
        <v>159</v>
      </c>
      <c r="D113" s="1" t="s">
        <v>84</v>
      </c>
      <c r="E113" s="11">
        <v>1806832</v>
      </c>
      <c r="F113" s="12" t="s">
        <v>2</v>
      </c>
      <c r="G113" s="12" t="s">
        <v>2</v>
      </c>
      <c r="H113" s="12" t="s">
        <v>2</v>
      </c>
      <c r="I113" s="12" t="s">
        <v>2</v>
      </c>
      <c r="J113" s="11">
        <v>43</v>
      </c>
      <c r="K113" s="12" t="s">
        <v>2</v>
      </c>
      <c r="L113" s="12" t="s">
        <v>2</v>
      </c>
      <c r="M113" s="12" t="s">
        <v>2</v>
      </c>
      <c r="N113" s="12" t="s">
        <v>2</v>
      </c>
      <c r="O113" s="12" t="s">
        <v>2</v>
      </c>
      <c r="P113" s="12" t="s">
        <v>2</v>
      </c>
      <c r="Q113" s="11">
        <v>255</v>
      </c>
      <c r="R113" s="12" t="s">
        <v>2</v>
      </c>
      <c r="S113" s="12" t="s">
        <v>2</v>
      </c>
      <c r="T113" s="12" t="s">
        <v>2</v>
      </c>
      <c r="U113" s="12" t="s">
        <v>2</v>
      </c>
      <c r="V113" s="11">
        <v>-350</v>
      </c>
      <c r="W113" s="12" t="s">
        <v>2</v>
      </c>
      <c r="X113" s="12" t="s">
        <v>2</v>
      </c>
      <c r="Y113" s="12" t="s">
        <v>2</v>
      </c>
      <c r="Z113" s="12" t="s">
        <v>2</v>
      </c>
      <c r="AA113" s="12" t="s">
        <v>2</v>
      </c>
      <c r="AB113" s="1">
        <v>7077</v>
      </c>
      <c r="AC113" s="12" t="s">
        <v>4019</v>
      </c>
      <c r="AD113" s="13">
        <v>1.184642</v>
      </c>
      <c r="AE113" s="1" t="s">
        <v>12654</v>
      </c>
      <c r="AF113" s="1" t="s">
        <v>12666</v>
      </c>
    </row>
    <row r="114" spans="1:32" x14ac:dyDescent="0.2">
      <c r="A114" s="1" t="s">
        <v>4130</v>
      </c>
      <c r="B114" s="10">
        <v>4970338</v>
      </c>
      <c r="C114" s="1" t="s">
        <v>160</v>
      </c>
      <c r="D114" s="1" t="s">
        <v>32</v>
      </c>
      <c r="E114" s="11">
        <v>13975041</v>
      </c>
      <c r="F114" s="11">
        <v>910</v>
      </c>
      <c r="G114" s="11">
        <v>657</v>
      </c>
      <c r="H114" s="11">
        <v>6</v>
      </c>
      <c r="I114" s="11">
        <v>-461</v>
      </c>
      <c r="J114" s="11">
        <v>11</v>
      </c>
      <c r="K114" s="12" t="s">
        <v>2</v>
      </c>
      <c r="L114" s="12" t="s">
        <v>2</v>
      </c>
      <c r="M114" s="11">
        <v>808</v>
      </c>
      <c r="N114" s="11">
        <v>542</v>
      </c>
      <c r="O114" s="11">
        <v>143</v>
      </c>
      <c r="P114" s="11">
        <v>340</v>
      </c>
      <c r="Q114" s="11">
        <v>249</v>
      </c>
      <c r="R114" s="11">
        <v>-605</v>
      </c>
      <c r="S114" s="11">
        <v>-468</v>
      </c>
      <c r="T114" s="11">
        <v>-852</v>
      </c>
      <c r="U114" s="11">
        <v>-384</v>
      </c>
      <c r="V114" s="11">
        <v>-448</v>
      </c>
      <c r="W114" s="13">
        <v>11.862</v>
      </c>
      <c r="X114" s="13">
        <v>7.2210000000000001</v>
      </c>
      <c r="Y114" s="13">
        <v>-1.605</v>
      </c>
      <c r="Z114" s="13">
        <v>-9.7789999999999999</v>
      </c>
      <c r="AA114" s="13">
        <v>-0.56100000000000005</v>
      </c>
      <c r="AB114" s="1">
        <v>2454</v>
      </c>
      <c r="AC114" s="13">
        <v>74.354494000000003</v>
      </c>
      <c r="AD114" s="13">
        <v>1.3384450000000001</v>
      </c>
      <c r="AE114" s="1" t="s">
        <v>12654</v>
      </c>
      <c r="AF114" s="1" t="s">
        <v>12666</v>
      </c>
    </row>
    <row r="115" spans="1:32" x14ac:dyDescent="0.2">
      <c r="A115" s="1" t="s">
        <v>4131</v>
      </c>
      <c r="B115" s="10">
        <v>6327079</v>
      </c>
      <c r="C115" s="1" t="s">
        <v>161</v>
      </c>
      <c r="D115" s="1" t="s">
        <v>162</v>
      </c>
      <c r="E115" s="11">
        <v>30023259</v>
      </c>
      <c r="F115" s="11">
        <v>8350</v>
      </c>
      <c r="G115" s="11">
        <v>6282</v>
      </c>
      <c r="H115" s="11">
        <v>5394</v>
      </c>
      <c r="I115" s="11">
        <v>4107</v>
      </c>
      <c r="J115" s="11">
        <v>3511</v>
      </c>
      <c r="K115" s="12" t="s">
        <v>2</v>
      </c>
      <c r="L115" s="12" t="s">
        <v>2</v>
      </c>
      <c r="M115" s="11">
        <v>13824</v>
      </c>
      <c r="N115" s="11">
        <v>-1335</v>
      </c>
      <c r="O115" s="11">
        <v>5263</v>
      </c>
      <c r="P115" s="11">
        <v>3925</v>
      </c>
      <c r="Q115" s="11">
        <v>7172</v>
      </c>
      <c r="R115" s="11">
        <v>-4238</v>
      </c>
      <c r="S115" s="11">
        <v>-4182</v>
      </c>
      <c r="T115" s="11">
        <v>-5787</v>
      </c>
      <c r="U115" s="11">
        <v>-3461</v>
      </c>
      <c r="V115" s="11">
        <v>-4409</v>
      </c>
      <c r="W115" s="13">
        <v>22.856999999999999</v>
      </c>
      <c r="X115" s="13">
        <v>15.679</v>
      </c>
      <c r="Y115" s="13">
        <v>9.5009999999999994</v>
      </c>
      <c r="Z115" s="13">
        <v>7.6870000000000003</v>
      </c>
      <c r="AA115" s="13">
        <v>6.7489999999999997</v>
      </c>
      <c r="AB115" s="1">
        <v>3546</v>
      </c>
      <c r="AC115" s="13">
        <v>10.913399999999999</v>
      </c>
      <c r="AD115" s="13">
        <v>0.98231400000000002</v>
      </c>
      <c r="AE115" s="1" t="s">
        <v>12654</v>
      </c>
      <c r="AF115" s="1" t="s">
        <v>12657</v>
      </c>
    </row>
    <row r="116" spans="1:32" x14ac:dyDescent="0.2">
      <c r="A116" s="1" t="s">
        <v>4132</v>
      </c>
      <c r="B116" s="10">
        <v>4989590</v>
      </c>
      <c r="C116" s="1" t="s">
        <v>163</v>
      </c>
      <c r="D116" s="1" t="s">
        <v>32</v>
      </c>
      <c r="E116" s="11">
        <v>14203062</v>
      </c>
      <c r="F116" s="11">
        <v>799</v>
      </c>
      <c r="G116" s="11">
        <v>895</v>
      </c>
      <c r="H116" s="11">
        <v>147</v>
      </c>
      <c r="I116" s="11">
        <v>-460</v>
      </c>
      <c r="J116" s="11">
        <v>-460</v>
      </c>
      <c r="K116" s="12" t="s">
        <v>2</v>
      </c>
      <c r="L116" s="12" t="s">
        <v>2</v>
      </c>
      <c r="M116" s="11">
        <v>849</v>
      </c>
      <c r="N116" s="11">
        <v>338</v>
      </c>
      <c r="O116" s="11">
        <v>-118</v>
      </c>
      <c r="P116" s="11">
        <v>-106</v>
      </c>
      <c r="Q116" s="11">
        <v>-106</v>
      </c>
      <c r="R116" s="11">
        <v>87</v>
      </c>
      <c r="S116" s="11">
        <v>-66</v>
      </c>
      <c r="T116" s="11">
        <v>49</v>
      </c>
      <c r="U116" s="11">
        <v>-139</v>
      </c>
      <c r="V116" s="11">
        <v>-139</v>
      </c>
      <c r="W116" s="13">
        <v>35.319000000000003</v>
      </c>
      <c r="X116" s="13">
        <v>25.402000000000001</v>
      </c>
      <c r="Y116" s="13">
        <v>-7.6319999999999997</v>
      </c>
      <c r="Z116" s="13">
        <v>-18.152000000000001</v>
      </c>
      <c r="AA116" s="13">
        <v>-18.152000000000001</v>
      </c>
      <c r="AB116" s="1">
        <v>6081</v>
      </c>
      <c r="AC116" s="12" t="s">
        <v>4019</v>
      </c>
      <c r="AD116" s="13">
        <v>1.656218</v>
      </c>
      <c r="AE116" s="1" t="s">
        <v>12654</v>
      </c>
      <c r="AF116" s="1" t="s">
        <v>12666</v>
      </c>
    </row>
    <row r="117" spans="1:32" x14ac:dyDescent="0.2">
      <c r="A117" s="1" t="s">
        <v>4133</v>
      </c>
      <c r="B117" s="10">
        <v>4967089</v>
      </c>
      <c r="C117" s="1" t="s">
        <v>164</v>
      </c>
      <c r="D117" s="1" t="s">
        <v>128</v>
      </c>
      <c r="E117" s="11">
        <v>105715676</v>
      </c>
      <c r="F117" s="11">
        <v>1403</v>
      </c>
      <c r="G117" s="11">
        <v>1885</v>
      </c>
      <c r="H117" s="11">
        <v>2208</v>
      </c>
      <c r="I117" s="11">
        <v>3425</v>
      </c>
      <c r="J117" s="11">
        <v>3425</v>
      </c>
      <c r="K117" s="12" t="s">
        <v>2</v>
      </c>
      <c r="L117" s="12" t="s">
        <v>2</v>
      </c>
      <c r="M117" s="11">
        <v>2539</v>
      </c>
      <c r="N117" s="11">
        <v>8406</v>
      </c>
      <c r="O117" s="11">
        <v>-74</v>
      </c>
      <c r="P117" s="11">
        <v>5743</v>
      </c>
      <c r="Q117" s="11">
        <v>5743</v>
      </c>
      <c r="R117" s="11">
        <v>-423</v>
      </c>
      <c r="S117" s="11">
        <v>-1454</v>
      </c>
      <c r="T117" s="11">
        <v>-967</v>
      </c>
      <c r="U117" s="11">
        <v>2875</v>
      </c>
      <c r="V117" s="11">
        <v>2875</v>
      </c>
      <c r="W117" s="13">
        <v>26.006</v>
      </c>
      <c r="X117" s="13">
        <v>78.347999999999999</v>
      </c>
      <c r="Y117" s="13">
        <v>6.5540000000000003</v>
      </c>
      <c r="Z117" s="13">
        <v>19.509</v>
      </c>
      <c r="AA117" s="13">
        <v>19.509</v>
      </c>
      <c r="AB117" s="1">
        <v>6835</v>
      </c>
      <c r="AC117" s="13">
        <v>5.9599219999999997</v>
      </c>
      <c r="AD117" s="13">
        <v>1.1864030000000001</v>
      </c>
      <c r="AE117" s="1" t="s">
        <v>12654</v>
      </c>
      <c r="AF117" s="1" t="s">
        <v>12659</v>
      </c>
    </row>
    <row r="118" spans="1:32" x14ac:dyDescent="0.2">
      <c r="A118" s="1" t="s">
        <v>4134</v>
      </c>
      <c r="B118" s="10">
        <v>5664280</v>
      </c>
      <c r="C118" s="1" t="s">
        <v>165</v>
      </c>
      <c r="D118" s="1" t="s">
        <v>47</v>
      </c>
      <c r="E118" s="11">
        <v>9156367</v>
      </c>
      <c r="F118" s="11">
        <v>527</v>
      </c>
      <c r="G118" s="11">
        <v>836</v>
      </c>
      <c r="H118" s="11">
        <v>831</v>
      </c>
      <c r="I118" s="11">
        <v>960</v>
      </c>
      <c r="J118" s="11">
        <v>946</v>
      </c>
      <c r="K118" s="12" t="s">
        <v>2</v>
      </c>
      <c r="L118" s="12" t="s">
        <v>2</v>
      </c>
      <c r="M118" s="11">
        <v>653</v>
      </c>
      <c r="N118" s="11">
        <v>260</v>
      </c>
      <c r="O118" s="11">
        <v>711</v>
      </c>
      <c r="P118" s="11">
        <v>846</v>
      </c>
      <c r="Q118" s="11">
        <v>-189</v>
      </c>
      <c r="R118" s="11">
        <v>-13</v>
      </c>
      <c r="S118" s="11">
        <v>-9</v>
      </c>
      <c r="T118" s="11">
        <v>-7</v>
      </c>
      <c r="U118" s="11">
        <v>-1</v>
      </c>
      <c r="V118" s="11">
        <v>-108</v>
      </c>
      <c r="W118" s="13">
        <v>17.206</v>
      </c>
      <c r="X118" s="13">
        <v>23.257000000000001</v>
      </c>
      <c r="Y118" s="13">
        <v>23.306999999999999</v>
      </c>
      <c r="Z118" s="13">
        <v>32.97</v>
      </c>
      <c r="AA118" s="13">
        <v>34.601999999999997</v>
      </c>
      <c r="AB118" s="1">
        <v>4932</v>
      </c>
      <c r="AC118" s="13">
        <v>21.841217</v>
      </c>
      <c r="AD118" s="13">
        <v>15.079814000000001</v>
      </c>
      <c r="AE118" s="1" t="s">
        <v>12654</v>
      </c>
      <c r="AF118" s="1" t="s">
        <v>12669</v>
      </c>
    </row>
    <row r="119" spans="1:32" x14ac:dyDescent="0.2">
      <c r="A119" s="1" t="s">
        <v>4135</v>
      </c>
      <c r="B119" s="10">
        <v>4397125</v>
      </c>
      <c r="C119" s="1" t="s">
        <v>166</v>
      </c>
      <c r="D119" s="1" t="s">
        <v>11</v>
      </c>
      <c r="E119" s="11">
        <v>20035579</v>
      </c>
      <c r="F119" s="11">
        <v>-11</v>
      </c>
      <c r="G119" s="11">
        <v>75</v>
      </c>
      <c r="H119" s="11">
        <v>535</v>
      </c>
      <c r="I119" s="11">
        <v>3364</v>
      </c>
      <c r="J119" s="11">
        <v>867</v>
      </c>
      <c r="K119" s="12" t="s">
        <v>2</v>
      </c>
      <c r="L119" s="12" t="s">
        <v>2</v>
      </c>
      <c r="M119" s="11">
        <v>45</v>
      </c>
      <c r="N119" s="11">
        <v>-280</v>
      </c>
      <c r="O119" s="11">
        <v>447</v>
      </c>
      <c r="P119" s="11">
        <v>2249</v>
      </c>
      <c r="Q119" s="11">
        <v>866</v>
      </c>
      <c r="R119" s="11">
        <v>-135</v>
      </c>
      <c r="S119" s="11">
        <v>-347</v>
      </c>
      <c r="T119" s="11">
        <v>-1049</v>
      </c>
      <c r="U119" s="11">
        <v>-1283</v>
      </c>
      <c r="V119" s="11">
        <v>-698</v>
      </c>
      <c r="W119" s="13">
        <v>-5.2670000000000003</v>
      </c>
      <c r="X119" s="13">
        <v>-1.4830000000000001</v>
      </c>
      <c r="Y119" s="13">
        <v>5.3449999999999998</v>
      </c>
      <c r="Z119" s="13">
        <v>42.570999999999998</v>
      </c>
      <c r="AA119" s="13">
        <v>6.0430000000000001</v>
      </c>
      <c r="AB119" s="1">
        <v>7859</v>
      </c>
      <c r="AC119" s="12" t="s">
        <v>4019</v>
      </c>
      <c r="AD119" s="13">
        <v>0.44080900000000001</v>
      </c>
      <c r="AE119" s="1" t="s">
        <v>12654</v>
      </c>
      <c r="AF119" s="1" t="s">
        <v>12659</v>
      </c>
    </row>
    <row r="120" spans="1:32" x14ac:dyDescent="0.2">
      <c r="A120" s="1" t="s">
        <v>4136</v>
      </c>
      <c r="B120" s="10">
        <v>6346820</v>
      </c>
      <c r="C120" s="1" t="s">
        <v>167</v>
      </c>
      <c r="D120" s="1" t="s">
        <v>9</v>
      </c>
      <c r="E120" s="11">
        <v>11097000</v>
      </c>
      <c r="F120" s="12" t="s">
        <v>2</v>
      </c>
      <c r="G120" s="12" t="s">
        <v>2</v>
      </c>
      <c r="H120" s="12" t="s">
        <v>2</v>
      </c>
      <c r="I120" s="12" t="s">
        <v>2</v>
      </c>
      <c r="J120" s="11">
        <v>410.19200000000001</v>
      </c>
      <c r="K120" s="12" t="s">
        <v>2</v>
      </c>
      <c r="L120" s="12" t="s">
        <v>2</v>
      </c>
      <c r="M120" s="12" t="s">
        <v>2</v>
      </c>
      <c r="N120" s="12" t="s">
        <v>2</v>
      </c>
      <c r="O120" s="12" t="s">
        <v>2</v>
      </c>
      <c r="P120" s="12" t="s">
        <v>2</v>
      </c>
      <c r="Q120" s="11">
        <v>588.51</v>
      </c>
      <c r="R120" s="12" t="s">
        <v>2</v>
      </c>
      <c r="S120" s="12" t="s">
        <v>2</v>
      </c>
      <c r="T120" s="12" t="s">
        <v>2</v>
      </c>
      <c r="U120" s="12" t="s">
        <v>2</v>
      </c>
      <c r="V120" s="11">
        <v>3.141</v>
      </c>
      <c r="W120" s="12" t="s">
        <v>2</v>
      </c>
      <c r="X120" s="12" t="s">
        <v>2</v>
      </c>
      <c r="Y120" s="12" t="s">
        <v>2</v>
      </c>
      <c r="Z120" s="12" t="s">
        <v>2</v>
      </c>
      <c r="AA120" s="13">
        <v>3.09</v>
      </c>
      <c r="AB120" s="1">
        <v>5928</v>
      </c>
      <c r="AC120" s="13">
        <v>8.6017989999999998</v>
      </c>
      <c r="AD120" s="13">
        <v>0.39531899999999998</v>
      </c>
      <c r="AE120" s="1" t="s">
        <v>12654</v>
      </c>
      <c r="AF120" s="1" t="s">
        <v>12658</v>
      </c>
    </row>
    <row r="121" spans="1:32" x14ac:dyDescent="0.2">
      <c r="A121" s="1" t="s">
        <v>4137</v>
      </c>
      <c r="B121" s="10">
        <v>4546554</v>
      </c>
      <c r="C121" s="1" t="s">
        <v>168</v>
      </c>
      <c r="D121" s="1" t="s">
        <v>7</v>
      </c>
      <c r="E121" s="11">
        <v>38548687</v>
      </c>
      <c r="F121" s="11">
        <v>15088</v>
      </c>
      <c r="G121" s="11">
        <v>7153</v>
      </c>
      <c r="H121" s="11">
        <v>5064</v>
      </c>
      <c r="I121" s="11">
        <v>3331</v>
      </c>
      <c r="J121" s="11">
        <v>8517</v>
      </c>
      <c r="K121" s="12" t="s">
        <v>2</v>
      </c>
      <c r="L121" s="12" t="s">
        <v>2</v>
      </c>
      <c r="M121" s="11">
        <v>46882</v>
      </c>
      <c r="N121" s="11">
        <v>-4700</v>
      </c>
      <c r="O121" s="11">
        <v>5785</v>
      </c>
      <c r="P121" s="11">
        <v>5705</v>
      </c>
      <c r="Q121" s="11">
        <v>9080</v>
      </c>
      <c r="R121" s="11">
        <v>-5745</v>
      </c>
      <c r="S121" s="11">
        <v>-7546</v>
      </c>
      <c r="T121" s="11">
        <v>-6746</v>
      </c>
      <c r="U121" s="11">
        <v>-10508</v>
      </c>
      <c r="V121" s="11">
        <v>-8574</v>
      </c>
      <c r="W121" s="13">
        <v>10.374000000000001</v>
      </c>
      <c r="X121" s="13">
        <v>4.8239999999999998</v>
      </c>
      <c r="Y121" s="13">
        <v>4.8179999999999996</v>
      </c>
      <c r="Z121" s="13">
        <v>1.488</v>
      </c>
      <c r="AA121" s="13">
        <v>4.6760000000000002</v>
      </c>
      <c r="AB121" s="1">
        <v>3028</v>
      </c>
      <c r="AC121" s="13">
        <v>16.673718999999998</v>
      </c>
      <c r="AD121" s="13">
        <v>0.74275899999999995</v>
      </c>
      <c r="AE121" s="1" t="s">
        <v>12654</v>
      </c>
      <c r="AF121" s="1" t="s">
        <v>12657</v>
      </c>
    </row>
    <row r="122" spans="1:32" x14ac:dyDescent="0.2">
      <c r="A122" s="1" t="s">
        <v>4138</v>
      </c>
      <c r="B122" s="10">
        <v>4989584</v>
      </c>
      <c r="C122" s="1" t="s">
        <v>169</v>
      </c>
      <c r="D122" s="1" t="s">
        <v>32</v>
      </c>
      <c r="E122" s="11">
        <v>804040</v>
      </c>
      <c r="F122" s="11">
        <v>-89</v>
      </c>
      <c r="G122" s="11">
        <v>-165</v>
      </c>
      <c r="H122" s="11">
        <v>-295</v>
      </c>
      <c r="I122" s="11">
        <v>114</v>
      </c>
      <c r="J122" s="11">
        <v>235</v>
      </c>
      <c r="K122" s="12" t="s">
        <v>2</v>
      </c>
      <c r="L122" s="12" t="s">
        <v>2</v>
      </c>
      <c r="M122" s="11">
        <v>104</v>
      </c>
      <c r="N122" s="11">
        <v>-154</v>
      </c>
      <c r="O122" s="11">
        <v>-339</v>
      </c>
      <c r="P122" s="11">
        <v>166</v>
      </c>
      <c r="Q122" s="11">
        <v>-100</v>
      </c>
      <c r="R122" s="11">
        <v>-83</v>
      </c>
      <c r="S122" s="11">
        <v>-73</v>
      </c>
      <c r="T122" s="11">
        <v>-50</v>
      </c>
      <c r="U122" s="11">
        <v>296</v>
      </c>
      <c r="V122" s="11">
        <v>34</v>
      </c>
      <c r="W122" s="13">
        <v>-41.755000000000003</v>
      </c>
      <c r="X122" s="13">
        <v>-10.568</v>
      </c>
      <c r="Y122" s="13">
        <v>-37.216000000000001</v>
      </c>
      <c r="Z122" s="13">
        <v>11.262</v>
      </c>
      <c r="AA122" s="13">
        <v>8.7439999999999998</v>
      </c>
      <c r="AB122" s="1">
        <v>4760</v>
      </c>
      <c r="AC122" s="13">
        <v>10.268941999999999</v>
      </c>
      <c r="AD122" s="13">
        <v>0.85686799999999996</v>
      </c>
      <c r="AE122" s="1" t="s">
        <v>12654</v>
      </c>
      <c r="AF122" s="1" t="s">
        <v>12666</v>
      </c>
    </row>
    <row r="123" spans="1:32" x14ac:dyDescent="0.2">
      <c r="A123" s="1" t="s">
        <v>4139</v>
      </c>
      <c r="B123" s="10">
        <v>4912643</v>
      </c>
      <c r="C123" s="1" t="s">
        <v>169</v>
      </c>
      <c r="D123" s="1" t="s">
        <v>92</v>
      </c>
      <c r="E123" s="11">
        <v>9594677</v>
      </c>
      <c r="F123" s="11">
        <v>868</v>
      </c>
      <c r="G123" s="11">
        <v>586</v>
      </c>
      <c r="H123" s="11">
        <v>601</v>
      </c>
      <c r="I123" s="11">
        <v>2438</v>
      </c>
      <c r="J123" s="11">
        <v>914</v>
      </c>
      <c r="K123" s="12" t="s">
        <v>2</v>
      </c>
      <c r="L123" s="12" t="s">
        <v>2</v>
      </c>
      <c r="M123" s="11">
        <v>3060</v>
      </c>
      <c r="N123" s="11">
        <v>1874</v>
      </c>
      <c r="O123" s="11">
        <v>2911</v>
      </c>
      <c r="P123" s="11">
        <v>7111</v>
      </c>
      <c r="Q123" s="11">
        <v>5892</v>
      </c>
      <c r="R123" s="11">
        <v>-1962</v>
      </c>
      <c r="S123" s="11">
        <v>-1650</v>
      </c>
      <c r="T123" s="11">
        <v>-2784</v>
      </c>
      <c r="U123" s="11">
        <v>-3260</v>
      </c>
      <c r="V123" s="11">
        <v>-3915</v>
      </c>
      <c r="W123" s="13">
        <v>0.81100000000000005</v>
      </c>
      <c r="X123" s="13">
        <v>2.2559999999999998</v>
      </c>
      <c r="Y123" s="13">
        <v>1.4</v>
      </c>
      <c r="Z123" s="13">
        <v>5.0110000000000001</v>
      </c>
      <c r="AA123" s="13">
        <v>-1.3129999999999999</v>
      </c>
      <c r="AB123" s="1">
        <v>3434</v>
      </c>
      <c r="AC123" s="12" t="s">
        <v>4019</v>
      </c>
      <c r="AD123" s="13">
        <v>0.32677600000000001</v>
      </c>
      <c r="AE123" s="1" t="s">
        <v>12654</v>
      </c>
      <c r="AF123" s="1" t="s">
        <v>12675</v>
      </c>
    </row>
    <row r="124" spans="1:32" x14ac:dyDescent="0.2">
      <c r="A124" s="1" t="s">
        <v>4140</v>
      </c>
      <c r="B124" s="10">
        <v>4966512</v>
      </c>
      <c r="C124" s="1" t="s">
        <v>170</v>
      </c>
      <c r="D124" s="1" t="s">
        <v>18</v>
      </c>
      <c r="E124" s="11">
        <v>14038705</v>
      </c>
      <c r="F124" s="11">
        <v>3370</v>
      </c>
      <c r="G124" s="11">
        <v>4033</v>
      </c>
      <c r="H124" s="11">
        <v>4213</v>
      </c>
      <c r="I124" s="11">
        <v>4349</v>
      </c>
      <c r="J124" s="11">
        <v>4423</v>
      </c>
      <c r="K124" s="12" t="s">
        <v>2</v>
      </c>
      <c r="L124" s="12" t="s">
        <v>2</v>
      </c>
      <c r="M124" s="11">
        <v>2238</v>
      </c>
      <c r="N124" s="11">
        <v>2929</v>
      </c>
      <c r="O124" s="11">
        <v>2946</v>
      </c>
      <c r="P124" s="11">
        <v>4706</v>
      </c>
      <c r="Q124" s="11">
        <v>1568</v>
      </c>
      <c r="R124" s="11">
        <v>342</v>
      </c>
      <c r="S124" s="11">
        <v>-57</v>
      </c>
      <c r="T124" s="11">
        <v>-1341</v>
      </c>
      <c r="U124" s="11">
        <v>-1138</v>
      </c>
      <c r="V124" s="11">
        <v>-3085</v>
      </c>
      <c r="W124" s="13">
        <v>6.42</v>
      </c>
      <c r="X124" s="13">
        <v>7.5030000000000001</v>
      </c>
      <c r="Y124" s="13">
        <v>7.492</v>
      </c>
      <c r="Z124" s="13">
        <v>7.46</v>
      </c>
      <c r="AA124" s="13">
        <v>7.5259999999999998</v>
      </c>
      <c r="AB124" s="1">
        <v>4719</v>
      </c>
      <c r="AC124" s="13">
        <v>14.912148</v>
      </c>
      <c r="AD124" s="13">
        <v>1.1565529999999999</v>
      </c>
      <c r="AE124" s="1" t="s">
        <v>12654</v>
      </c>
      <c r="AF124" s="1" t="s">
        <v>12663</v>
      </c>
    </row>
    <row r="125" spans="1:32" x14ac:dyDescent="0.2">
      <c r="A125" s="1" t="s">
        <v>4141</v>
      </c>
      <c r="B125" s="10">
        <v>4993929</v>
      </c>
      <c r="C125" s="1" t="s">
        <v>171</v>
      </c>
      <c r="D125" s="1" t="s">
        <v>172</v>
      </c>
      <c r="E125" s="11">
        <v>29061204</v>
      </c>
      <c r="F125" s="11">
        <v>2163</v>
      </c>
      <c r="G125" s="11">
        <v>2195</v>
      </c>
      <c r="H125" s="11">
        <v>2417</v>
      </c>
      <c r="I125" s="11">
        <v>2273</v>
      </c>
      <c r="J125" s="11">
        <v>3222</v>
      </c>
      <c r="K125" s="13">
        <v>3700</v>
      </c>
      <c r="L125" s="13">
        <v>4200</v>
      </c>
      <c r="M125" s="11">
        <v>1638</v>
      </c>
      <c r="N125" s="11">
        <v>1073</v>
      </c>
      <c r="O125" s="11">
        <v>1618</v>
      </c>
      <c r="P125" s="11">
        <v>1248</v>
      </c>
      <c r="Q125" s="11">
        <v>1994</v>
      </c>
      <c r="R125" s="11">
        <v>-74</v>
      </c>
      <c r="S125" s="11">
        <v>-37</v>
      </c>
      <c r="T125" s="11">
        <v>25</v>
      </c>
      <c r="U125" s="11">
        <v>-286</v>
      </c>
      <c r="V125" s="11">
        <v>-162</v>
      </c>
      <c r="W125" s="13">
        <v>19.573</v>
      </c>
      <c r="X125" s="13">
        <v>17.082999999999998</v>
      </c>
      <c r="Y125" s="13">
        <v>15.798999999999999</v>
      </c>
      <c r="Z125" s="13">
        <v>12.77</v>
      </c>
      <c r="AA125" s="13">
        <v>15.9</v>
      </c>
      <c r="AB125" s="1">
        <v>9467</v>
      </c>
      <c r="AC125" s="13">
        <v>21.345306999999998</v>
      </c>
      <c r="AD125" s="13">
        <v>3.1788349999999999</v>
      </c>
      <c r="AE125" s="1" t="s">
        <v>12654</v>
      </c>
      <c r="AF125" s="1" t="s">
        <v>12666</v>
      </c>
    </row>
    <row r="126" spans="1:32" x14ac:dyDescent="0.2">
      <c r="A126" s="1" t="s">
        <v>4142</v>
      </c>
      <c r="B126" s="10">
        <v>6225882</v>
      </c>
      <c r="C126" s="1" t="s">
        <v>173</v>
      </c>
      <c r="D126" s="1" t="s">
        <v>174</v>
      </c>
      <c r="E126" s="11">
        <v>9649010</v>
      </c>
      <c r="F126" s="11">
        <v>865</v>
      </c>
      <c r="G126" s="11">
        <v>1042</v>
      </c>
      <c r="H126" s="11">
        <v>1188</v>
      </c>
      <c r="I126" s="11">
        <v>1242</v>
      </c>
      <c r="J126" s="11">
        <v>1242</v>
      </c>
      <c r="K126" s="12" t="s">
        <v>2</v>
      </c>
      <c r="L126" s="12" t="s">
        <v>2</v>
      </c>
      <c r="M126" s="12" t="s">
        <v>2</v>
      </c>
      <c r="N126" s="11">
        <v>1377</v>
      </c>
      <c r="O126" s="11">
        <v>1224</v>
      </c>
      <c r="P126" s="11">
        <v>2471</v>
      </c>
      <c r="Q126" s="11">
        <v>2471</v>
      </c>
      <c r="R126" s="12" t="s">
        <v>2</v>
      </c>
      <c r="S126" s="11">
        <v>-679</v>
      </c>
      <c r="T126" s="11">
        <v>-722</v>
      </c>
      <c r="U126" s="11">
        <v>-665</v>
      </c>
      <c r="V126" s="11">
        <v>-665</v>
      </c>
      <c r="W126" s="13">
        <v>18.13</v>
      </c>
      <c r="X126" s="13">
        <v>18.434000000000001</v>
      </c>
      <c r="Y126" s="13">
        <v>17.062999999999999</v>
      </c>
      <c r="Z126" s="13">
        <v>15.121</v>
      </c>
      <c r="AA126" s="13">
        <v>15.121</v>
      </c>
      <c r="AB126" s="1">
        <v>7115</v>
      </c>
      <c r="AC126" s="13">
        <v>24.289432000000001</v>
      </c>
      <c r="AD126" s="13">
        <v>3.7468810000000001</v>
      </c>
      <c r="AE126" s="1" t="s">
        <v>12654</v>
      </c>
      <c r="AF126" s="1" t="s">
        <v>12664</v>
      </c>
    </row>
    <row r="127" spans="1:32" x14ac:dyDescent="0.2">
      <c r="A127" s="1" t="s">
        <v>4143</v>
      </c>
      <c r="B127" s="10">
        <v>6268139</v>
      </c>
      <c r="C127" s="1" t="s">
        <v>175</v>
      </c>
      <c r="D127" s="1" t="s">
        <v>71</v>
      </c>
      <c r="E127" s="11">
        <v>71113246</v>
      </c>
      <c r="F127" s="12" t="s">
        <v>2</v>
      </c>
      <c r="G127" s="12" t="s">
        <v>2</v>
      </c>
      <c r="H127" s="11">
        <v>546</v>
      </c>
      <c r="I127" s="11">
        <v>2449</v>
      </c>
      <c r="J127" s="11">
        <v>3413</v>
      </c>
      <c r="K127" s="12" t="s">
        <v>2</v>
      </c>
      <c r="L127" s="12" t="s">
        <v>2</v>
      </c>
      <c r="M127" s="12" t="s">
        <v>2</v>
      </c>
      <c r="N127" s="12" t="s">
        <v>2</v>
      </c>
      <c r="O127" s="12" t="s">
        <v>2</v>
      </c>
      <c r="P127" s="12" t="s">
        <v>2</v>
      </c>
      <c r="Q127" s="11">
        <v>2503</v>
      </c>
      <c r="R127" s="12" t="s">
        <v>2</v>
      </c>
      <c r="S127" s="12" t="s">
        <v>2</v>
      </c>
      <c r="T127" s="12" t="s">
        <v>2</v>
      </c>
      <c r="U127" s="12" t="s">
        <v>2</v>
      </c>
      <c r="V127" s="11">
        <v>-1955</v>
      </c>
      <c r="W127" s="12" t="s">
        <v>2</v>
      </c>
      <c r="X127" s="12" t="s">
        <v>2</v>
      </c>
      <c r="Y127" s="12" t="s">
        <v>2</v>
      </c>
      <c r="Z127" s="13">
        <v>8.8979999999999997</v>
      </c>
      <c r="AA127" s="13">
        <v>18.298999999999999</v>
      </c>
      <c r="AB127" s="1" t="s">
        <v>4144</v>
      </c>
      <c r="AC127" s="13">
        <v>8.4288109999999996</v>
      </c>
      <c r="AD127" s="13">
        <v>1.1332199999999999</v>
      </c>
      <c r="AE127" s="1" t="s">
        <v>12654</v>
      </c>
      <c r="AF127" s="1" t="s">
        <v>12672</v>
      </c>
    </row>
    <row r="128" spans="1:32" x14ac:dyDescent="0.2">
      <c r="A128" s="1" t="s">
        <v>4145</v>
      </c>
      <c r="B128" s="10">
        <v>4294571</v>
      </c>
      <c r="C128" s="1" t="s">
        <v>176</v>
      </c>
      <c r="D128" s="1" t="s">
        <v>177</v>
      </c>
      <c r="E128" s="11">
        <v>201268894</v>
      </c>
      <c r="F128" s="11">
        <v>12373</v>
      </c>
      <c r="G128" s="11">
        <v>34552</v>
      </c>
      <c r="H128" s="11">
        <v>33088</v>
      </c>
      <c r="I128" s="11">
        <v>19285</v>
      </c>
      <c r="J128" s="11">
        <v>33688</v>
      </c>
      <c r="K128" s="13">
        <v>28259.98846</v>
      </c>
      <c r="L128" s="13">
        <v>34725.878140000001</v>
      </c>
      <c r="M128" s="11">
        <v>42636</v>
      </c>
      <c r="N128" s="11">
        <v>34304</v>
      </c>
      <c r="O128" s="11">
        <v>15413</v>
      </c>
      <c r="P128" s="11">
        <v>89173</v>
      </c>
      <c r="Q128" s="11">
        <v>65817</v>
      </c>
      <c r="R128" s="11">
        <v>-41165</v>
      </c>
      <c r="S128" s="11">
        <v>-45507</v>
      </c>
      <c r="T128" s="11">
        <v>-54205</v>
      </c>
      <c r="U128" s="11">
        <v>-55095</v>
      </c>
      <c r="V128" s="11">
        <v>-1683</v>
      </c>
      <c r="W128" s="13">
        <v>-0.437</v>
      </c>
      <c r="X128" s="13">
        <v>6.3140000000000001</v>
      </c>
      <c r="Y128" s="13">
        <v>3.1459999999999999</v>
      </c>
      <c r="Z128" s="13">
        <v>-7.4459999999999997</v>
      </c>
      <c r="AA128" s="13">
        <v>9.423</v>
      </c>
      <c r="AB128" s="1">
        <v>6770</v>
      </c>
      <c r="AC128" s="13">
        <v>8.1325559999999992</v>
      </c>
      <c r="AD128" s="13">
        <v>0.94230100000000006</v>
      </c>
      <c r="AE128" s="1" t="s">
        <v>12654</v>
      </c>
      <c r="AF128" s="1" t="s">
        <v>12659</v>
      </c>
    </row>
    <row r="129" spans="1:32" x14ac:dyDescent="0.2">
      <c r="A129" s="1" t="s">
        <v>4146</v>
      </c>
      <c r="B129" s="10">
        <v>4238197</v>
      </c>
      <c r="C129" s="1" t="s">
        <v>178</v>
      </c>
      <c r="D129" s="1" t="s">
        <v>179</v>
      </c>
      <c r="E129" s="11">
        <v>484886152</v>
      </c>
      <c r="F129" s="11">
        <v>36076</v>
      </c>
      <c r="G129" s="11">
        <v>41814</v>
      </c>
      <c r="H129" s="11">
        <v>35962</v>
      </c>
      <c r="I129" s="11">
        <v>38080</v>
      </c>
      <c r="J129" s="11">
        <v>40203</v>
      </c>
      <c r="K129" s="13">
        <v>47145.166669999999</v>
      </c>
      <c r="L129" s="13">
        <v>51146.333330000001</v>
      </c>
      <c r="M129" s="11">
        <v>55522</v>
      </c>
      <c r="N129" s="11">
        <v>42736</v>
      </c>
      <c r="O129" s="11">
        <v>31682</v>
      </c>
      <c r="P129" s="11">
        <v>56063</v>
      </c>
      <c r="Q129" s="11">
        <v>42647</v>
      </c>
      <c r="R129" s="11">
        <v>-38452</v>
      </c>
      <c r="S129" s="11">
        <v>-14093</v>
      </c>
      <c r="T129" s="11">
        <v>-24818</v>
      </c>
      <c r="U129" s="11">
        <v>-16913</v>
      </c>
      <c r="V129" s="11">
        <v>-15550</v>
      </c>
      <c r="W129" s="13">
        <v>9.3629999999999995</v>
      </c>
      <c r="X129" s="13">
        <v>9.7789999999999999</v>
      </c>
      <c r="Y129" s="13">
        <v>7.702</v>
      </c>
      <c r="Z129" s="13">
        <v>7.9850000000000003</v>
      </c>
      <c r="AA129" s="13">
        <v>7.6959999999999997</v>
      </c>
      <c r="AB129" s="1">
        <v>2331</v>
      </c>
      <c r="AC129" s="13">
        <v>17.274984</v>
      </c>
      <c r="AD129" s="13">
        <v>1.5800350000000001</v>
      </c>
      <c r="AE129" s="1" t="s">
        <v>12654</v>
      </c>
      <c r="AF129" s="1" t="s">
        <v>12664</v>
      </c>
    </row>
    <row r="130" spans="1:32" x14ac:dyDescent="0.2">
      <c r="A130" s="1" t="s">
        <v>4147</v>
      </c>
      <c r="B130" s="10">
        <v>4993176</v>
      </c>
      <c r="C130" s="1" t="s">
        <v>180</v>
      </c>
      <c r="D130" s="1" t="s">
        <v>53</v>
      </c>
      <c r="E130" s="11">
        <v>13769389</v>
      </c>
      <c r="F130" s="11">
        <v>607</v>
      </c>
      <c r="G130" s="11">
        <v>441</v>
      </c>
      <c r="H130" s="11">
        <v>-275</v>
      </c>
      <c r="I130" s="11">
        <v>-148</v>
      </c>
      <c r="J130" s="11">
        <v>-148</v>
      </c>
      <c r="K130" s="12" t="s">
        <v>2</v>
      </c>
      <c r="L130" s="12" t="s">
        <v>2</v>
      </c>
      <c r="M130" s="11">
        <v>1132</v>
      </c>
      <c r="N130" s="11">
        <v>525</v>
      </c>
      <c r="O130" s="11">
        <v>-937</v>
      </c>
      <c r="P130" s="11">
        <v>454</v>
      </c>
      <c r="Q130" s="11">
        <v>454</v>
      </c>
      <c r="R130" s="11">
        <v>-1910</v>
      </c>
      <c r="S130" s="11">
        <v>-962</v>
      </c>
      <c r="T130" s="11">
        <v>-2436</v>
      </c>
      <c r="U130" s="11">
        <v>972</v>
      </c>
      <c r="V130" s="11">
        <v>972</v>
      </c>
      <c r="W130" s="13">
        <v>4.1239999999999997</v>
      </c>
      <c r="X130" s="13">
        <v>2.927</v>
      </c>
      <c r="Y130" s="13">
        <v>-9.0470000000000006</v>
      </c>
      <c r="Z130" s="13">
        <v>-3.6720000000000002</v>
      </c>
      <c r="AA130" s="13">
        <v>-3.6720000000000002</v>
      </c>
      <c r="AB130" s="1">
        <v>9972</v>
      </c>
      <c r="AC130" s="12" t="s">
        <v>4019</v>
      </c>
      <c r="AD130" s="13">
        <v>0.34776800000000002</v>
      </c>
      <c r="AE130" s="1" t="s">
        <v>12654</v>
      </c>
      <c r="AF130" s="1" t="s">
        <v>12658</v>
      </c>
    </row>
    <row r="131" spans="1:32" x14ac:dyDescent="0.2">
      <c r="A131" s="1" t="s">
        <v>4148</v>
      </c>
      <c r="B131" s="10">
        <v>4996515</v>
      </c>
      <c r="C131" s="1" t="s">
        <v>181</v>
      </c>
      <c r="D131" s="1" t="s">
        <v>182</v>
      </c>
      <c r="E131" s="11">
        <v>19618637</v>
      </c>
      <c r="F131" s="11">
        <v>3876</v>
      </c>
      <c r="G131" s="11">
        <v>4649</v>
      </c>
      <c r="H131" s="11">
        <v>4983</v>
      </c>
      <c r="I131" s="11">
        <v>5159</v>
      </c>
      <c r="J131" s="11">
        <v>5159</v>
      </c>
      <c r="K131" s="13">
        <v>5400</v>
      </c>
      <c r="L131" s="13">
        <v>5600</v>
      </c>
      <c r="M131" s="11">
        <v>3169</v>
      </c>
      <c r="N131" s="11">
        <v>3663</v>
      </c>
      <c r="O131" s="11">
        <v>3213</v>
      </c>
      <c r="P131" s="11">
        <v>4584</v>
      </c>
      <c r="Q131" s="11">
        <v>4584</v>
      </c>
      <c r="R131" s="11">
        <v>-222</v>
      </c>
      <c r="S131" s="11">
        <v>-125</v>
      </c>
      <c r="T131" s="11">
        <v>138</v>
      </c>
      <c r="U131" s="11">
        <v>-366</v>
      </c>
      <c r="V131" s="11">
        <v>-366</v>
      </c>
      <c r="W131" s="13">
        <v>22.623999999999999</v>
      </c>
      <c r="X131" s="13">
        <v>22.413</v>
      </c>
      <c r="Y131" s="13">
        <v>22.628</v>
      </c>
      <c r="Z131" s="13">
        <v>20.715</v>
      </c>
      <c r="AA131" s="13">
        <v>20.715</v>
      </c>
      <c r="AB131" s="1">
        <v>4641</v>
      </c>
      <c r="AC131" s="13">
        <v>12.877537999999999</v>
      </c>
      <c r="AD131" s="13">
        <v>2.6605750000000001</v>
      </c>
      <c r="AE131" s="1" t="s">
        <v>12654</v>
      </c>
      <c r="AF131" s="1" t="s">
        <v>12664</v>
      </c>
    </row>
    <row r="132" spans="1:32" x14ac:dyDescent="0.2">
      <c r="A132" s="1" t="s">
        <v>4149</v>
      </c>
      <c r="B132" s="10">
        <v>4972703</v>
      </c>
      <c r="C132" s="1" t="s">
        <v>183</v>
      </c>
      <c r="D132" s="1" t="s">
        <v>76</v>
      </c>
      <c r="E132" s="11">
        <v>39392806</v>
      </c>
      <c r="F132" s="11">
        <v>-555</v>
      </c>
      <c r="G132" s="11">
        <v>-802</v>
      </c>
      <c r="H132" s="11">
        <v>-556</v>
      </c>
      <c r="I132" s="11">
        <v>-453</v>
      </c>
      <c r="J132" s="11">
        <v>-453</v>
      </c>
      <c r="K132" s="12" t="s">
        <v>2</v>
      </c>
      <c r="L132" s="12" t="s">
        <v>2</v>
      </c>
      <c r="M132" s="11">
        <v>-63</v>
      </c>
      <c r="N132" s="11">
        <v>-710</v>
      </c>
      <c r="O132" s="11">
        <v>-452</v>
      </c>
      <c r="P132" s="11">
        <v>-410</v>
      </c>
      <c r="Q132" s="11">
        <v>-410</v>
      </c>
      <c r="R132" s="11">
        <v>-317</v>
      </c>
      <c r="S132" s="11">
        <v>94</v>
      </c>
      <c r="T132" s="11">
        <v>309</v>
      </c>
      <c r="U132" s="11">
        <v>62</v>
      </c>
      <c r="V132" s="11">
        <v>62</v>
      </c>
      <c r="W132" s="13">
        <v>-20.507000000000001</v>
      </c>
      <c r="X132" s="13">
        <v>-59.338000000000001</v>
      </c>
      <c r="Y132" s="13">
        <v>-44.61</v>
      </c>
      <c r="Z132" s="13">
        <v>-52.314999999999998</v>
      </c>
      <c r="AA132" s="13">
        <v>-52.314999999999998</v>
      </c>
      <c r="AB132" s="1">
        <v>3672</v>
      </c>
      <c r="AC132" s="12" t="s">
        <v>4019</v>
      </c>
      <c r="AD132" s="13">
        <v>3.2297530000000001</v>
      </c>
      <c r="AE132" s="1" t="s">
        <v>12654</v>
      </c>
      <c r="AF132" s="1" t="s">
        <v>12666</v>
      </c>
    </row>
    <row r="133" spans="1:32" x14ac:dyDescent="0.2">
      <c r="A133" s="1" t="s">
        <v>4150</v>
      </c>
      <c r="B133" s="10">
        <v>7221448</v>
      </c>
      <c r="C133" s="1" t="s">
        <v>184</v>
      </c>
      <c r="D133" s="1" t="s">
        <v>182</v>
      </c>
      <c r="E133" s="11">
        <v>2548056</v>
      </c>
      <c r="F133" s="11">
        <v>279</v>
      </c>
      <c r="G133" s="11">
        <v>231</v>
      </c>
      <c r="H133" s="11">
        <v>85</v>
      </c>
      <c r="I133" s="11">
        <v>-64</v>
      </c>
      <c r="J133" s="11">
        <v>-64</v>
      </c>
      <c r="K133" s="12" t="s">
        <v>2</v>
      </c>
      <c r="L133" s="12" t="s">
        <v>2</v>
      </c>
      <c r="M133" s="11">
        <v>365</v>
      </c>
      <c r="N133" s="11">
        <v>90</v>
      </c>
      <c r="O133" s="11">
        <v>133</v>
      </c>
      <c r="P133" s="11">
        <v>-37</v>
      </c>
      <c r="Q133" s="11">
        <v>-37</v>
      </c>
      <c r="R133" s="11">
        <v>-60</v>
      </c>
      <c r="S133" s="11">
        <v>-48</v>
      </c>
      <c r="T133" s="11">
        <v>-52</v>
      </c>
      <c r="U133" s="11">
        <v>-218</v>
      </c>
      <c r="V133" s="11">
        <v>-218</v>
      </c>
      <c r="W133" s="13">
        <v>19.468</v>
      </c>
      <c r="X133" s="13">
        <v>14.827999999999999</v>
      </c>
      <c r="Y133" s="13">
        <v>4.5549999999999997</v>
      </c>
      <c r="Z133" s="13">
        <v>-5.9809999999999999</v>
      </c>
      <c r="AA133" s="13">
        <v>-5.9809999999999999</v>
      </c>
      <c r="AB133" s="1">
        <v>7043</v>
      </c>
      <c r="AC133" s="13">
        <v>42.638500000000001</v>
      </c>
      <c r="AD133" s="13">
        <v>2.016022</v>
      </c>
      <c r="AE133" s="1" t="s">
        <v>12654</v>
      </c>
      <c r="AF133" s="1" t="s">
        <v>12664</v>
      </c>
    </row>
    <row r="134" spans="1:32" x14ac:dyDescent="0.2">
      <c r="A134" s="1" t="s">
        <v>4151</v>
      </c>
      <c r="B134" s="10">
        <v>4991678</v>
      </c>
      <c r="C134" s="1" t="s">
        <v>185</v>
      </c>
      <c r="D134" s="1" t="s">
        <v>58</v>
      </c>
      <c r="E134" s="11">
        <v>320840434</v>
      </c>
      <c r="F134" s="11">
        <v>17859</v>
      </c>
      <c r="G134" s="11">
        <v>40056</v>
      </c>
      <c r="H134" s="11">
        <v>50334</v>
      </c>
      <c r="I134" s="11">
        <v>57229</v>
      </c>
      <c r="J134" s="11">
        <v>48152</v>
      </c>
      <c r="K134" s="13">
        <v>46985.714290000004</v>
      </c>
      <c r="L134" s="13">
        <v>56571.428569999996</v>
      </c>
      <c r="M134" s="11">
        <v>57579</v>
      </c>
      <c r="N134" s="11">
        <v>56865</v>
      </c>
      <c r="O134" s="11">
        <v>24949</v>
      </c>
      <c r="P134" s="11">
        <v>47595</v>
      </c>
      <c r="Q134" s="11">
        <v>46192</v>
      </c>
      <c r="R134" s="11">
        <v>-8727</v>
      </c>
      <c r="S134" s="11">
        <v>-7921</v>
      </c>
      <c r="T134" s="11">
        <v>-13323</v>
      </c>
      <c r="U134" s="11">
        <v>-15188</v>
      </c>
      <c r="V134" s="11">
        <v>7851</v>
      </c>
      <c r="W134" s="13">
        <v>4.2329999999999997</v>
      </c>
      <c r="X134" s="13">
        <v>5.99</v>
      </c>
      <c r="Y134" s="13">
        <v>6.9379999999999997</v>
      </c>
      <c r="Z134" s="13">
        <v>7.83</v>
      </c>
      <c r="AA134" s="13">
        <v>6.17</v>
      </c>
      <c r="AB134" s="1">
        <v>6113</v>
      </c>
      <c r="AC134" s="13">
        <v>20.334249</v>
      </c>
      <c r="AD134" s="13">
        <v>1.117146</v>
      </c>
      <c r="AE134" s="1" t="s">
        <v>12654</v>
      </c>
      <c r="AF134" s="1" t="s">
        <v>12658</v>
      </c>
    </row>
    <row r="135" spans="1:32" x14ac:dyDescent="0.2">
      <c r="A135" s="1" t="s">
        <v>4152</v>
      </c>
      <c r="B135" s="10">
        <v>4239543</v>
      </c>
      <c r="C135" s="1" t="s">
        <v>186</v>
      </c>
      <c r="D135" s="1" t="s">
        <v>11</v>
      </c>
      <c r="E135" s="11">
        <v>70393943</v>
      </c>
      <c r="F135" s="11">
        <v>9935</v>
      </c>
      <c r="G135" s="11">
        <v>12894</v>
      </c>
      <c r="H135" s="11">
        <v>15788</v>
      </c>
      <c r="I135" s="11">
        <v>19568</v>
      </c>
      <c r="J135" s="11">
        <v>23040</v>
      </c>
      <c r="K135" s="13">
        <v>24500</v>
      </c>
      <c r="L135" s="13">
        <v>26990</v>
      </c>
      <c r="M135" s="11">
        <v>15596</v>
      </c>
      <c r="N135" s="11">
        <v>19200</v>
      </c>
      <c r="O135" s="11">
        <v>18951</v>
      </c>
      <c r="P135" s="11">
        <v>23771</v>
      </c>
      <c r="Q135" s="11">
        <v>24672</v>
      </c>
      <c r="R135" s="11">
        <v>-6355</v>
      </c>
      <c r="S135" s="11">
        <v>-5891</v>
      </c>
      <c r="T135" s="11">
        <v>-7376</v>
      </c>
      <c r="U135" s="11">
        <v>-10221</v>
      </c>
      <c r="V135" s="11">
        <v>-4192</v>
      </c>
      <c r="W135" s="13">
        <v>6.6079999999999997</v>
      </c>
      <c r="X135" s="13">
        <v>8.5830000000000002</v>
      </c>
      <c r="Y135" s="13">
        <v>9.5440000000000005</v>
      </c>
      <c r="Z135" s="13">
        <v>10.619</v>
      </c>
      <c r="AA135" s="13">
        <v>13.606</v>
      </c>
      <c r="AB135" s="1">
        <v>6436</v>
      </c>
      <c r="AC135" s="13">
        <v>16.592856999999999</v>
      </c>
      <c r="AD135" s="13">
        <v>2.2124139999999999</v>
      </c>
      <c r="AE135" s="1" t="s">
        <v>12654</v>
      </c>
      <c r="AF135" s="1" t="s">
        <v>12659</v>
      </c>
    </row>
    <row r="136" spans="1:32" x14ac:dyDescent="0.2">
      <c r="A136" s="1" t="s">
        <v>4153</v>
      </c>
      <c r="B136" s="10">
        <v>4987204</v>
      </c>
      <c r="C136" s="1" t="s">
        <v>187</v>
      </c>
      <c r="D136" s="1" t="s">
        <v>9</v>
      </c>
      <c r="E136" s="11">
        <v>11852996</v>
      </c>
      <c r="F136" s="11">
        <v>16</v>
      </c>
      <c r="G136" s="11">
        <v>15</v>
      </c>
      <c r="H136" s="11">
        <v>162</v>
      </c>
      <c r="I136" s="11">
        <v>188</v>
      </c>
      <c r="J136" s="11">
        <v>239</v>
      </c>
      <c r="K136" s="12" t="s">
        <v>2</v>
      </c>
      <c r="L136" s="12" t="s">
        <v>2</v>
      </c>
      <c r="M136" s="11">
        <v>175</v>
      </c>
      <c r="N136" s="11">
        <v>367</v>
      </c>
      <c r="O136" s="11">
        <v>-165</v>
      </c>
      <c r="P136" s="11">
        <v>761</v>
      </c>
      <c r="Q136" s="11">
        <v>461</v>
      </c>
      <c r="R136" s="11">
        <v>-223</v>
      </c>
      <c r="S136" s="11">
        <v>-83</v>
      </c>
      <c r="T136" s="11">
        <v>-204</v>
      </c>
      <c r="U136" s="11">
        <v>-61</v>
      </c>
      <c r="V136" s="11">
        <v>-110</v>
      </c>
      <c r="W136" s="13">
        <v>0.58299999999999996</v>
      </c>
      <c r="X136" s="13">
        <v>0.503</v>
      </c>
      <c r="Y136" s="13">
        <v>6.4749999999999996</v>
      </c>
      <c r="Z136" s="13">
        <v>10.118</v>
      </c>
      <c r="AA136" s="13">
        <v>9.9440000000000008</v>
      </c>
      <c r="AB136" s="1">
        <v>5952</v>
      </c>
      <c r="AC136" s="13">
        <v>14.720314</v>
      </c>
      <c r="AD136" s="13">
        <v>1.561712</v>
      </c>
      <c r="AE136" s="1" t="s">
        <v>12654</v>
      </c>
      <c r="AF136" s="1" t="s">
        <v>12658</v>
      </c>
    </row>
    <row r="137" spans="1:32" x14ac:dyDescent="0.2">
      <c r="A137" s="1" t="s">
        <v>4154</v>
      </c>
      <c r="B137" s="10">
        <v>6573970</v>
      </c>
      <c r="C137" s="1" t="s">
        <v>188</v>
      </c>
      <c r="D137" s="1" t="s">
        <v>84</v>
      </c>
      <c r="E137" s="11">
        <v>6577296</v>
      </c>
      <c r="F137" s="12" t="s">
        <v>2</v>
      </c>
      <c r="G137" s="12" t="s">
        <v>2</v>
      </c>
      <c r="H137" s="12" t="s">
        <v>2</v>
      </c>
      <c r="I137" s="11">
        <v>-401</v>
      </c>
      <c r="J137" s="11">
        <v>-401</v>
      </c>
      <c r="K137" s="12" t="s">
        <v>2</v>
      </c>
      <c r="L137" s="12" t="s">
        <v>2</v>
      </c>
      <c r="M137" s="12" t="s">
        <v>2</v>
      </c>
      <c r="N137" s="12" t="s">
        <v>2</v>
      </c>
      <c r="O137" s="12" t="s">
        <v>2</v>
      </c>
      <c r="P137" s="11">
        <v>-336</v>
      </c>
      <c r="Q137" s="11">
        <v>-336</v>
      </c>
      <c r="R137" s="12" t="s">
        <v>2</v>
      </c>
      <c r="S137" s="12" t="s">
        <v>2</v>
      </c>
      <c r="T137" s="12" t="s">
        <v>2</v>
      </c>
      <c r="U137" s="11">
        <v>-83</v>
      </c>
      <c r="V137" s="11">
        <v>-83</v>
      </c>
      <c r="W137" s="12" t="s">
        <v>2</v>
      </c>
      <c r="X137" s="12" t="s">
        <v>2</v>
      </c>
      <c r="Y137" s="12" t="s">
        <v>2</v>
      </c>
      <c r="Z137" s="12" t="s">
        <v>2</v>
      </c>
      <c r="AA137" s="12" t="s">
        <v>2</v>
      </c>
      <c r="AB137" s="1">
        <v>4424</v>
      </c>
      <c r="AC137" s="12" t="s">
        <v>4019</v>
      </c>
      <c r="AD137" s="13">
        <v>1.3546020000000001</v>
      </c>
      <c r="AE137" s="1" t="s">
        <v>12654</v>
      </c>
      <c r="AF137" s="1" t="s">
        <v>12666</v>
      </c>
    </row>
    <row r="138" spans="1:32" x14ac:dyDescent="0.2">
      <c r="A138" s="1" t="s">
        <v>4155</v>
      </c>
      <c r="B138" s="10">
        <v>4864459</v>
      </c>
      <c r="C138" s="1" t="s">
        <v>189</v>
      </c>
      <c r="D138" s="1" t="s">
        <v>134</v>
      </c>
      <c r="E138" s="11">
        <v>7119107</v>
      </c>
      <c r="F138" s="11">
        <v>978</v>
      </c>
      <c r="G138" s="11">
        <v>1499</v>
      </c>
      <c r="H138" s="11">
        <v>1604</v>
      </c>
      <c r="I138" s="11">
        <v>2726</v>
      </c>
      <c r="J138" s="11">
        <v>3947</v>
      </c>
      <c r="K138" s="12" t="s">
        <v>2</v>
      </c>
      <c r="L138" s="12" t="s">
        <v>2</v>
      </c>
      <c r="M138" s="11">
        <v>-1243</v>
      </c>
      <c r="N138" s="11">
        <v>4102</v>
      </c>
      <c r="O138" s="11">
        <v>2282</v>
      </c>
      <c r="P138" s="11">
        <v>-977</v>
      </c>
      <c r="Q138" s="11">
        <v>16</v>
      </c>
      <c r="R138" s="11">
        <v>-1187</v>
      </c>
      <c r="S138" s="11">
        <v>-1064</v>
      </c>
      <c r="T138" s="11">
        <v>-4271</v>
      </c>
      <c r="U138" s="11">
        <v>-3399</v>
      </c>
      <c r="V138" s="11">
        <v>-5664</v>
      </c>
      <c r="W138" s="13">
        <v>15.365</v>
      </c>
      <c r="X138" s="13">
        <v>21.76</v>
      </c>
      <c r="Y138" s="13">
        <v>23.094000000000001</v>
      </c>
      <c r="Z138" s="13">
        <v>30.542000000000002</v>
      </c>
      <c r="AA138" s="13">
        <v>32.435000000000002</v>
      </c>
      <c r="AB138" s="1">
        <v>3300</v>
      </c>
      <c r="AC138" s="13">
        <v>7.8861359999999996</v>
      </c>
      <c r="AD138" s="13">
        <v>2.0595129999999999</v>
      </c>
      <c r="AE138" s="1" t="s">
        <v>12654</v>
      </c>
      <c r="AF138" s="1" t="s">
        <v>12660</v>
      </c>
    </row>
    <row r="139" spans="1:32" x14ac:dyDescent="0.2">
      <c r="A139" s="1" t="s">
        <v>4156</v>
      </c>
      <c r="B139" s="10">
        <v>8616874</v>
      </c>
      <c r="C139" s="1" t="s">
        <v>190</v>
      </c>
      <c r="D139" s="1" t="s">
        <v>71</v>
      </c>
      <c r="E139" s="11">
        <v>2420550</v>
      </c>
      <c r="F139" s="11">
        <v>-649</v>
      </c>
      <c r="G139" s="11">
        <v>-476</v>
      </c>
      <c r="H139" s="11">
        <v>-230</v>
      </c>
      <c r="I139" s="11">
        <v>-161</v>
      </c>
      <c r="J139" s="11">
        <v>-161</v>
      </c>
      <c r="K139" s="12" t="s">
        <v>2</v>
      </c>
      <c r="L139" s="12" t="s">
        <v>2</v>
      </c>
      <c r="M139" s="12" t="s">
        <v>2</v>
      </c>
      <c r="N139" s="12" t="s">
        <v>2</v>
      </c>
      <c r="O139" s="11">
        <v>-241</v>
      </c>
      <c r="P139" s="11">
        <v>-250</v>
      </c>
      <c r="Q139" s="11">
        <v>-250</v>
      </c>
      <c r="R139" s="12" t="s">
        <v>2</v>
      </c>
      <c r="S139" s="12" t="s">
        <v>2</v>
      </c>
      <c r="T139" s="11">
        <v>2</v>
      </c>
      <c r="U139" s="11">
        <v>-89</v>
      </c>
      <c r="V139" s="11">
        <v>-89</v>
      </c>
      <c r="W139" s="12" t="s">
        <v>2</v>
      </c>
      <c r="X139" s="13">
        <v>-219.048</v>
      </c>
      <c r="Y139" s="13">
        <v>-62.651000000000003</v>
      </c>
      <c r="Z139" s="13">
        <v>-41.058</v>
      </c>
      <c r="AA139" s="13">
        <v>-41.058</v>
      </c>
      <c r="AB139" s="1">
        <v>5616</v>
      </c>
      <c r="AC139" s="12" t="s">
        <v>4019</v>
      </c>
      <c r="AD139" s="13">
        <v>7.9781519999999997</v>
      </c>
      <c r="AE139" s="1" t="s">
        <v>12654</v>
      </c>
      <c r="AF139" s="1" t="s">
        <v>12672</v>
      </c>
    </row>
    <row r="140" spans="1:32" x14ac:dyDescent="0.2">
      <c r="A140" s="1" t="s">
        <v>4157</v>
      </c>
      <c r="B140" s="10">
        <v>6342699</v>
      </c>
      <c r="C140" s="1" t="s">
        <v>191</v>
      </c>
      <c r="D140" s="1" t="s">
        <v>49</v>
      </c>
      <c r="E140" s="11">
        <v>2801150</v>
      </c>
      <c r="F140" s="11">
        <v>983</v>
      </c>
      <c r="G140" s="11">
        <v>1421</v>
      </c>
      <c r="H140" s="11">
        <v>1434</v>
      </c>
      <c r="I140" s="11">
        <v>1816</v>
      </c>
      <c r="J140" s="11">
        <v>1551</v>
      </c>
      <c r="K140" s="12" t="s">
        <v>2</v>
      </c>
      <c r="L140" s="12" t="s">
        <v>2</v>
      </c>
      <c r="M140" s="11">
        <v>945</v>
      </c>
      <c r="N140" s="11">
        <v>58</v>
      </c>
      <c r="O140" s="11">
        <v>-3860</v>
      </c>
      <c r="P140" s="11">
        <v>-3040</v>
      </c>
      <c r="Q140" s="11">
        <v>4266</v>
      </c>
      <c r="R140" s="11">
        <v>1899</v>
      </c>
      <c r="S140" s="11">
        <v>-20</v>
      </c>
      <c r="T140" s="11">
        <v>1029</v>
      </c>
      <c r="U140" s="11">
        <v>58</v>
      </c>
      <c r="V140" s="11">
        <v>-30</v>
      </c>
      <c r="W140" s="13">
        <v>37.811</v>
      </c>
      <c r="X140" s="13">
        <v>14.391</v>
      </c>
      <c r="Y140" s="13">
        <v>36.75</v>
      </c>
      <c r="Z140" s="13">
        <v>11.071</v>
      </c>
      <c r="AA140" s="13">
        <v>9.2070000000000007</v>
      </c>
      <c r="AB140" s="1">
        <v>8891</v>
      </c>
      <c r="AC140" s="13">
        <v>6.1654689999999999</v>
      </c>
      <c r="AD140" s="13">
        <v>0.54761400000000005</v>
      </c>
      <c r="AE140" s="1" t="s">
        <v>12654</v>
      </c>
      <c r="AF140" s="1" t="s">
        <v>12660</v>
      </c>
    </row>
    <row r="141" spans="1:32" x14ac:dyDescent="0.2">
      <c r="A141" s="1" t="s">
        <v>4158</v>
      </c>
      <c r="B141" s="10">
        <v>12112291</v>
      </c>
      <c r="C141" s="1" t="s">
        <v>192</v>
      </c>
      <c r="D141" s="1" t="s">
        <v>193</v>
      </c>
      <c r="E141" s="11">
        <v>3018561</v>
      </c>
      <c r="F141" s="11">
        <v>216</v>
      </c>
      <c r="G141" s="11">
        <v>296</v>
      </c>
      <c r="H141" s="11">
        <v>182</v>
      </c>
      <c r="I141" s="11">
        <v>-298</v>
      </c>
      <c r="J141" s="11">
        <v>-298</v>
      </c>
      <c r="K141" s="12" t="s">
        <v>2</v>
      </c>
      <c r="L141" s="12" t="s">
        <v>2</v>
      </c>
      <c r="M141" s="11">
        <v>132</v>
      </c>
      <c r="N141" s="11">
        <v>-233</v>
      </c>
      <c r="O141" s="11">
        <v>-1033</v>
      </c>
      <c r="P141" s="11">
        <v>441</v>
      </c>
      <c r="Q141" s="11">
        <v>441</v>
      </c>
      <c r="R141" s="11">
        <v>-58</v>
      </c>
      <c r="S141" s="11">
        <v>-15</v>
      </c>
      <c r="T141" s="11">
        <v>-35</v>
      </c>
      <c r="U141" s="11">
        <v>-44</v>
      </c>
      <c r="V141" s="11">
        <v>-44</v>
      </c>
      <c r="W141" s="13">
        <v>7.7430000000000003</v>
      </c>
      <c r="X141" s="13">
        <v>9.3279999999999994</v>
      </c>
      <c r="Y141" s="13">
        <v>6.0460000000000003</v>
      </c>
      <c r="Z141" s="13">
        <v>-13.243</v>
      </c>
      <c r="AA141" s="13">
        <v>-13.243</v>
      </c>
      <c r="AB141" s="1">
        <v>7800</v>
      </c>
      <c r="AC141" s="12" t="s">
        <v>4019</v>
      </c>
      <c r="AD141" s="13">
        <v>0.91287099999999999</v>
      </c>
      <c r="AE141" s="1" t="s">
        <v>12654</v>
      </c>
      <c r="AF141" s="1" t="s">
        <v>12667</v>
      </c>
    </row>
    <row r="142" spans="1:32" x14ac:dyDescent="0.2">
      <c r="A142" s="1" t="s">
        <v>4159</v>
      </c>
      <c r="B142" s="10">
        <v>4988381</v>
      </c>
      <c r="C142" s="1" t="s">
        <v>194</v>
      </c>
      <c r="D142" s="1" t="s">
        <v>195</v>
      </c>
      <c r="E142" s="11">
        <v>17552470</v>
      </c>
      <c r="F142" s="11">
        <v>560</v>
      </c>
      <c r="G142" s="11">
        <v>609</v>
      </c>
      <c r="H142" s="11">
        <v>472</v>
      </c>
      <c r="I142" s="11">
        <v>474</v>
      </c>
      <c r="J142" s="11">
        <v>474</v>
      </c>
      <c r="K142" s="12" t="s">
        <v>2</v>
      </c>
      <c r="L142" s="12" t="s">
        <v>2</v>
      </c>
      <c r="M142" s="11">
        <v>873</v>
      </c>
      <c r="N142" s="11">
        <v>585</v>
      </c>
      <c r="O142" s="11">
        <v>725</v>
      </c>
      <c r="P142" s="11">
        <v>474</v>
      </c>
      <c r="Q142" s="11">
        <v>474</v>
      </c>
      <c r="R142" s="11">
        <v>-73</v>
      </c>
      <c r="S142" s="11">
        <v>-69</v>
      </c>
      <c r="T142" s="11">
        <v>-441</v>
      </c>
      <c r="U142" s="11">
        <v>-514</v>
      </c>
      <c r="V142" s="11">
        <v>-514</v>
      </c>
      <c r="W142" s="13">
        <v>55.854999999999997</v>
      </c>
      <c r="X142" s="13">
        <v>30.747</v>
      </c>
      <c r="Y142" s="13">
        <v>14.443</v>
      </c>
      <c r="Z142" s="13">
        <v>16.93</v>
      </c>
      <c r="AA142" s="13">
        <v>16.93</v>
      </c>
      <c r="AB142" s="1">
        <v>2195</v>
      </c>
      <c r="AC142" s="13">
        <v>16.347061</v>
      </c>
      <c r="AD142" s="13">
        <v>2.0297830000000001</v>
      </c>
      <c r="AE142" s="1" t="s">
        <v>12654</v>
      </c>
      <c r="AF142" s="1" t="s">
        <v>12664</v>
      </c>
    </row>
    <row r="143" spans="1:32" x14ac:dyDescent="0.2">
      <c r="A143" s="1" t="s">
        <v>4160</v>
      </c>
      <c r="B143" s="10">
        <v>11214394</v>
      </c>
      <c r="C143" s="1" t="s">
        <v>196</v>
      </c>
      <c r="D143" s="1" t="s">
        <v>18</v>
      </c>
      <c r="E143" s="11">
        <v>8323090</v>
      </c>
      <c r="F143" s="12" t="s">
        <v>2</v>
      </c>
      <c r="G143" s="12" t="s">
        <v>2</v>
      </c>
      <c r="H143" s="11">
        <v>364</v>
      </c>
      <c r="I143" s="11">
        <v>526</v>
      </c>
      <c r="J143" s="11">
        <v>526</v>
      </c>
      <c r="K143" s="12" t="s">
        <v>2</v>
      </c>
      <c r="L143" s="12" t="s">
        <v>2</v>
      </c>
      <c r="M143" s="12" t="s">
        <v>2</v>
      </c>
      <c r="N143" s="12" t="s">
        <v>2</v>
      </c>
      <c r="O143" s="11">
        <v>528</v>
      </c>
      <c r="P143" s="11">
        <v>1176</v>
      </c>
      <c r="Q143" s="11">
        <v>1176</v>
      </c>
      <c r="R143" s="12" t="s">
        <v>2</v>
      </c>
      <c r="S143" s="12" t="s">
        <v>2</v>
      </c>
      <c r="T143" s="11">
        <v>-266</v>
      </c>
      <c r="U143" s="11">
        <v>-126</v>
      </c>
      <c r="V143" s="11">
        <v>-126</v>
      </c>
      <c r="W143" s="12" t="s">
        <v>2</v>
      </c>
      <c r="X143" s="12" t="s">
        <v>2</v>
      </c>
      <c r="Y143" s="12" t="s">
        <v>2</v>
      </c>
      <c r="Z143" s="13">
        <v>19.611999999999998</v>
      </c>
      <c r="AA143" s="13">
        <v>19.611999999999998</v>
      </c>
      <c r="AB143" s="1">
        <v>4258</v>
      </c>
      <c r="AC143" s="13">
        <v>61.023068000000002</v>
      </c>
      <c r="AD143" s="13">
        <v>12.060772</v>
      </c>
      <c r="AE143" s="1" t="s">
        <v>12654</v>
      </c>
      <c r="AF143" s="1" t="s">
        <v>12663</v>
      </c>
    </row>
    <row r="144" spans="1:32" x14ac:dyDescent="0.2">
      <c r="A144" s="1" t="s">
        <v>4161</v>
      </c>
      <c r="B144" s="10">
        <v>4546487</v>
      </c>
      <c r="C144" s="1" t="s">
        <v>197</v>
      </c>
      <c r="D144" s="1" t="s">
        <v>20</v>
      </c>
      <c r="E144" s="11">
        <v>20545770</v>
      </c>
      <c r="F144" s="11">
        <v>-2403</v>
      </c>
      <c r="G144" s="11">
        <v>-3383</v>
      </c>
      <c r="H144" s="11">
        <v>422</v>
      </c>
      <c r="I144" s="11">
        <v>2222</v>
      </c>
      <c r="J144" s="11">
        <v>2639</v>
      </c>
      <c r="K144" s="13">
        <v>2200</v>
      </c>
      <c r="L144" s="13">
        <v>2340</v>
      </c>
      <c r="M144" s="11">
        <v>-1151</v>
      </c>
      <c r="N144" s="11">
        <v>1170</v>
      </c>
      <c r="O144" s="11">
        <v>2031</v>
      </c>
      <c r="P144" s="11">
        <v>3531</v>
      </c>
      <c r="Q144" s="11">
        <v>2712</v>
      </c>
      <c r="R144" s="11">
        <v>-2982</v>
      </c>
      <c r="S144" s="11">
        <v>-808</v>
      </c>
      <c r="T144" s="11">
        <v>-1105</v>
      </c>
      <c r="U144" s="11">
        <v>-1619</v>
      </c>
      <c r="V144" s="11">
        <v>54</v>
      </c>
      <c r="W144" s="13">
        <v>-6.9539999999999997</v>
      </c>
      <c r="X144" s="13">
        <v>3.1459999999999999</v>
      </c>
      <c r="Y144" s="13">
        <v>0.65700000000000003</v>
      </c>
      <c r="Z144" s="13">
        <v>6.3819999999999997</v>
      </c>
      <c r="AA144" s="13">
        <v>8.1059999999999999</v>
      </c>
      <c r="AB144" s="1">
        <v>2753</v>
      </c>
      <c r="AC144" s="13">
        <v>18.911296</v>
      </c>
      <c r="AD144" s="13">
        <v>1.244327</v>
      </c>
      <c r="AE144" s="1" t="s">
        <v>12654</v>
      </c>
      <c r="AF144" s="1" t="s">
        <v>12661</v>
      </c>
    </row>
    <row r="145" spans="1:32" x14ac:dyDescent="0.2">
      <c r="A145" s="1" t="s">
        <v>4162</v>
      </c>
      <c r="B145" s="10">
        <v>4995818</v>
      </c>
      <c r="C145" s="1" t="s">
        <v>198</v>
      </c>
      <c r="D145" s="1" t="s">
        <v>3</v>
      </c>
      <c r="E145" s="11">
        <v>16178033</v>
      </c>
      <c r="F145" s="11">
        <v>3575</v>
      </c>
      <c r="G145" s="11">
        <v>2880</v>
      </c>
      <c r="H145" s="11">
        <v>3153</v>
      </c>
      <c r="I145" s="11">
        <v>1369</v>
      </c>
      <c r="J145" s="11">
        <v>2799</v>
      </c>
      <c r="K145" s="12" t="s">
        <v>2</v>
      </c>
      <c r="L145" s="12" t="s">
        <v>2</v>
      </c>
      <c r="M145" s="11">
        <v>-272</v>
      </c>
      <c r="N145" s="11">
        <v>1654</v>
      </c>
      <c r="O145" s="11">
        <v>10002</v>
      </c>
      <c r="P145" s="11">
        <v>-313</v>
      </c>
      <c r="Q145" s="11">
        <v>433</v>
      </c>
      <c r="R145" s="11">
        <v>-1720</v>
      </c>
      <c r="S145" s="11">
        <v>-1280</v>
      </c>
      <c r="T145" s="11">
        <v>-1957</v>
      </c>
      <c r="U145" s="11">
        <v>-1729</v>
      </c>
      <c r="V145" s="11">
        <v>-611</v>
      </c>
      <c r="W145" s="13">
        <v>4.976</v>
      </c>
      <c r="X145" s="13">
        <v>4.577</v>
      </c>
      <c r="Y145" s="13">
        <v>6.1059999999999999</v>
      </c>
      <c r="Z145" s="13">
        <v>2.605</v>
      </c>
      <c r="AA145" s="13">
        <v>5.5350000000000001</v>
      </c>
      <c r="AB145" s="1">
        <v>4301</v>
      </c>
      <c r="AC145" s="13">
        <v>7.9710109999999998</v>
      </c>
      <c r="AD145" s="13">
        <v>0.83191499999999996</v>
      </c>
      <c r="AE145" s="1" t="s">
        <v>12654</v>
      </c>
      <c r="AF145" s="1" t="s">
        <v>12666</v>
      </c>
    </row>
    <row r="146" spans="1:32" x14ac:dyDescent="0.2">
      <c r="A146" s="1" t="s">
        <v>4163</v>
      </c>
      <c r="B146" s="10">
        <v>19177305</v>
      </c>
      <c r="C146" s="1" t="s">
        <v>199</v>
      </c>
      <c r="D146" s="1" t="s">
        <v>200</v>
      </c>
      <c r="E146" s="11">
        <v>97535396</v>
      </c>
      <c r="F146" s="11">
        <v>3786</v>
      </c>
      <c r="G146" s="11">
        <v>6133</v>
      </c>
      <c r="H146" s="11">
        <v>8631</v>
      </c>
      <c r="I146" s="11">
        <v>10613</v>
      </c>
      <c r="J146" s="11">
        <v>6163</v>
      </c>
      <c r="K146" s="13">
        <v>11050</v>
      </c>
      <c r="L146" s="13">
        <v>13050</v>
      </c>
      <c r="M146" s="11">
        <v>2584</v>
      </c>
      <c r="N146" s="11">
        <v>4415</v>
      </c>
      <c r="O146" s="11">
        <v>6798</v>
      </c>
      <c r="P146" s="11">
        <v>7484</v>
      </c>
      <c r="Q146" s="11">
        <v>6025</v>
      </c>
      <c r="R146" s="11">
        <v>-5780</v>
      </c>
      <c r="S146" s="11">
        <v>-7751</v>
      </c>
      <c r="T146" s="11">
        <v>-10312</v>
      </c>
      <c r="U146" s="11">
        <v>-16828</v>
      </c>
      <c r="V146" s="11">
        <v>-10427</v>
      </c>
      <c r="W146" s="13">
        <v>24.373000000000001</v>
      </c>
      <c r="X146" s="13">
        <v>23.254999999999999</v>
      </c>
      <c r="Y146" s="13">
        <v>26.861000000000001</v>
      </c>
      <c r="Z146" s="13">
        <v>24.902999999999999</v>
      </c>
      <c r="AA146" s="13">
        <v>10.555999999999999</v>
      </c>
      <c r="AB146" s="1">
        <v>7071</v>
      </c>
      <c r="AC146" s="13">
        <v>11.383630999999999</v>
      </c>
      <c r="AD146" s="13">
        <v>1.152606</v>
      </c>
      <c r="AE146" s="1" t="s">
        <v>12654</v>
      </c>
      <c r="AF146" s="1" t="s">
        <v>12671</v>
      </c>
    </row>
    <row r="147" spans="1:32" x14ac:dyDescent="0.2">
      <c r="A147" s="1" t="s">
        <v>4164</v>
      </c>
      <c r="B147" s="10">
        <v>4157845</v>
      </c>
      <c r="C147" s="1" t="s">
        <v>201</v>
      </c>
      <c r="D147" s="1" t="s">
        <v>202</v>
      </c>
      <c r="E147" s="11">
        <v>467439011</v>
      </c>
      <c r="F147" s="11">
        <v>-464774</v>
      </c>
      <c r="G147" s="11">
        <v>-173127</v>
      </c>
      <c r="H147" s="11">
        <v>120030</v>
      </c>
      <c r="I147" s="11">
        <v>207911</v>
      </c>
      <c r="J147" s="11">
        <v>196639</v>
      </c>
      <c r="K147" s="13">
        <v>203230.23985000001</v>
      </c>
      <c r="L147" s="13">
        <v>215379.16260000001</v>
      </c>
      <c r="M147" s="11">
        <v>-270441</v>
      </c>
      <c r="N147" s="11">
        <v>-76413</v>
      </c>
      <c r="O147" s="11">
        <v>449822</v>
      </c>
      <c r="P147" s="11">
        <v>420622</v>
      </c>
      <c r="Q147" s="11">
        <v>373034</v>
      </c>
      <c r="R147" s="11">
        <v>-595759</v>
      </c>
      <c r="S147" s="11">
        <v>230019</v>
      </c>
      <c r="T147" s="11">
        <v>-204026</v>
      </c>
      <c r="U147" s="11">
        <v>-399525</v>
      </c>
      <c r="V147" s="11">
        <v>-343656</v>
      </c>
      <c r="W147" s="13">
        <v>-39.179000000000002</v>
      </c>
      <c r="X147" s="13">
        <v>-15.667</v>
      </c>
      <c r="Y147" s="13">
        <v>10.766</v>
      </c>
      <c r="Z147" s="13">
        <v>16.466999999999999</v>
      </c>
      <c r="AA147" s="13">
        <v>14.035</v>
      </c>
      <c r="AB147" s="1">
        <v>9202</v>
      </c>
      <c r="AC147" s="13">
        <v>10.14645</v>
      </c>
      <c r="AD147" s="13">
        <v>1.143969</v>
      </c>
      <c r="AE147" s="1" t="s">
        <v>12654</v>
      </c>
      <c r="AF147" s="1" t="s">
        <v>12673</v>
      </c>
    </row>
    <row r="148" spans="1:32" x14ac:dyDescent="0.2">
      <c r="A148" s="1" t="s">
        <v>4165</v>
      </c>
      <c r="B148" s="10">
        <v>6344780</v>
      </c>
      <c r="C148" s="1" t="s">
        <v>203</v>
      </c>
      <c r="D148" s="1" t="s">
        <v>49</v>
      </c>
      <c r="E148" s="11">
        <v>10666801</v>
      </c>
      <c r="F148" s="11">
        <v>5443</v>
      </c>
      <c r="G148" s="11">
        <v>6971</v>
      </c>
      <c r="H148" s="11">
        <v>6194</v>
      </c>
      <c r="I148" s="11">
        <v>5572</v>
      </c>
      <c r="J148" s="11">
        <v>5691</v>
      </c>
      <c r="K148" s="12" t="s">
        <v>2</v>
      </c>
      <c r="L148" s="12" t="s">
        <v>2</v>
      </c>
      <c r="M148" s="11">
        <v>4002</v>
      </c>
      <c r="N148" s="11">
        <v>1797</v>
      </c>
      <c r="O148" s="11">
        <v>-7860</v>
      </c>
      <c r="P148" s="11">
        <v>-1136</v>
      </c>
      <c r="Q148" s="11">
        <v>55</v>
      </c>
      <c r="R148" s="11">
        <v>-5757</v>
      </c>
      <c r="S148" s="11">
        <v>1804</v>
      </c>
      <c r="T148" s="11">
        <v>130</v>
      </c>
      <c r="U148" s="11">
        <v>-2228</v>
      </c>
      <c r="V148" s="11">
        <v>-6543</v>
      </c>
      <c r="W148" s="13">
        <v>10.752000000000001</v>
      </c>
      <c r="X148" s="13">
        <v>13.362</v>
      </c>
      <c r="Y148" s="13">
        <v>11.718999999999999</v>
      </c>
      <c r="Z148" s="13">
        <v>12.622999999999999</v>
      </c>
      <c r="AA148" s="13">
        <v>8.8469999999999995</v>
      </c>
      <c r="AB148" s="1">
        <v>8928</v>
      </c>
      <c r="AC148" s="13">
        <v>6.1272510000000002</v>
      </c>
      <c r="AD148" s="13">
        <v>0.523509</v>
      </c>
      <c r="AE148" s="1" t="s">
        <v>12654</v>
      </c>
      <c r="AF148" s="1" t="s">
        <v>12660</v>
      </c>
    </row>
    <row r="149" spans="1:32" x14ac:dyDescent="0.2">
      <c r="A149" s="1" t="s">
        <v>4166</v>
      </c>
      <c r="B149" s="10">
        <v>4916204</v>
      </c>
      <c r="C149" s="1" t="s">
        <v>204</v>
      </c>
      <c r="D149" s="1" t="s">
        <v>22</v>
      </c>
      <c r="E149" s="11">
        <v>37547736</v>
      </c>
      <c r="F149" s="11">
        <v>-644</v>
      </c>
      <c r="G149" s="11">
        <v>-425</v>
      </c>
      <c r="H149" s="11">
        <v>-740</v>
      </c>
      <c r="I149" s="12" t="s">
        <v>2</v>
      </c>
      <c r="J149" s="11">
        <v>-1457</v>
      </c>
      <c r="K149" s="12" t="s">
        <v>2</v>
      </c>
      <c r="L149" s="12" t="s">
        <v>2</v>
      </c>
      <c r="M149" s="11">
        <v>-397</v>
      </c>
      <c r="N149" s="11">
        <v>-580</v>
      </c>
      <c r="O149" s="11">
        <v>-597</v>
      </c>
      <c r="P149" s="12" t="s">
        <v>2</v>
      </c>
      <c r="Q149" s="11">
        <v>-1948</v>
      </c>
      <c r="R149" s="11">
        <v>-230</v>
      </c>
      <c r="S149" s="11">
        <v>-43</v>
      </c>
      <c r="T149" s="11">
        <v>-55</v>
      </c>
      <c r="U149" s="12" t="s">
        <v>2</v>
      </c>
      <c r="V149" s="11">
        <v>-10681</v>
      </c>
      <c r="W149" s="13">
        <v>-81.799000000000007</v>
      </c>
      <c r="X149" s="13">
        <v>-155.786</v>
      </c>
      <c r="Y149" s="13">
        <v>293.56900000000002</v>
      </c>
      <c r="Z149" s="12" t="s">
        <v>2</v>
      </c>
      <c r="AA149" s="12" t="s">
        <v>2</v>
      </c>
      <c r="AB149" s="1">
        <v>3189</v>
      </c>
      <c r="AC149" s="12" t="s">
        <v>4019</v>
      </c>
      <c r="AD149" s="13">
        <v>1.449168</v>
      </c>
      <c r="AE149" s="1" t="s">
        <v>12654</v>
      </c>
      <c r="AF149" s="1" t="s">
        <v>12657</v>
      </c>
    </row>
    <row r="150" spans="1:32" x14ac:dyDescent="0.2">
      <c r="A150" s="1" t="s">
        <v>4167</v>
      </c>
      <c r="B150" s="10">
        <v>6316799</v>
      </c>
      <c r="C150" s="1" t="s">
        <v>205</v>
      </c>
      <c r="D150" s="1" t="s">
        <v>76</v>
      </c>
      <c r="E150" s="11">
        <v>11261693</v>
      </c>
      <c r="F150" s="11">
        <v>-242.286</v>
      </c>
      <c r="G150" s="11">
        <v>-107.084</v>
      </c>
      <c r="H150" s="11">
        <v>146.09399999999999</v>
      </c>
      <c r="I150" s="11">
        <v>-317.52600000000001</v>
      </c>
      <c r="J150" s="11">
        <v>-266.02100000000002</v>
      </c>
      <c r="K150" s="12" t="s">
        <v>2</v>
      </c>
      <c r="L150" s="12" t="s">
        <v>2</v>
      </c>
      <c r="M150" s="11">
        <v>-118.116</v>
      </c>
      <c r="N150" s="11">
        <v>-32.058</v>
      </c>
      <c r="O150" s="11">
        <v>-71.012</v>
      </c>
      <c r="P150" s="11">
        <v>1826.797</v>
      </c>
      <c r="Q150" s="11">
        <v>-428.88499999999999</v>
      </c>
      <c r="R150" s="11">
        <v>-79.712999999999994</v>
      </c>
      <c r="S150" s="11">
        <v>69.400999999999996</v>
      </c>
      <c r="T150" s="11">
        <v>131.66900000000001</v>
      </c>
      <c r="U150" s="11">
        <v>1662.98</v>
      </c>
      <c r="V150" s="11">
        <v>-122.405</v>
      </c>
      <c r="W150" s="13">
        <v>-42.68</v>
      </c>
      <c r="X150" s="13">
        <v>-40.694000000000003</v>
      </c>
      <c r="Y150" s="13">
        <v>9.5890000000000004</v>
      </c>
      <c r="Z150" s="13">
        <v>7.633</v>
      </c>
      <c r="AA150" s="13">
        <v>-30.73</v>
      </c>
      <c r="AB150" s="1">
        <v>7035</v>
      </c>
      <c r="AC150" s="12" t="s">
        <v>4019</v>
      </c>
      <c r="AD150" s="13">
        <v>2.6151219999999999</v>
      </c>
      <c r="AE150" s="1" t="s">
        <v>12654</v>
      </c>
      <c r="AF150" s="1" t="s">
        <v>12666</v>
      </c>
    </row>
    <row r="151" spans="1:32" x14ac:dyDescent="0.2">
      <c r="A151" s="1" t="s">
        <v>4168</v>
      </c>
      <c r="B151" s="10">
        <v>4916141</v>
      </c>
      <c r="C151" s="1" t="s">
        <v>206</v>
      </c>
      <c r="D151" s="1" t="s">
        <v>22</v>
      </c>
      <c r="E151" s="11">
        <v>46128190</v>
      </c>
      <c r="F151" s="11">
        <v>768</v>
      </c>
      <c r="G151" s="11">
        <v>6829</v>
      </c>
      <c r="H151" s="11">
        <v>11516</v>
      </c>
      <c r="I151" s="11">
        <v>18015</v>
      </c>
      <c r="J151" s="11">
        <v>15511</v>
      </c>
      <c r="K151" s="13">
        <v>17150</v>
      </c>
      <c r="L151" s="13">
        <v>18200</v>
      </c>
      <c r="M151" s="11">
        <v>11933</v>
      </c>
      <c r="N151" s="11">
        <v>3504</v>
      </c>
      <c r="O151" s="11">
        <v>13460</v>
      </c>
      <c r="P151" s="11">
        <v>22223</v>
      </c>
      <c r="Q151" s="11">
        <v>21373</v>
      </c>
      <c r="R151" s="11">
        <v>-7366</v>
      </c>
      <c r="S151" s="11">
        <v>-7780</v>
      </c>
      <c r="T151" s="11">
        <v>-9963</v>
      </c>
      <c r="U151" s="11">
        <v>-9920</v>
      </c>
      <c r="V151" s="11">
        <v>-16971</v>
      </c>
      <c r="W151" s="13">
        <v>-1.286</v>
      </c>
      <c r="X151" s="13">
        <v>9.3070000000000004</v>
      </c>
      <c r="Y151" s="13">
        <v>13.442</v>
      </c>
      <c r="Z151" s="13">
        <v>20.457999999999998</v>
      </c>
      <c r="AA151" s="13">
        <v>12.734</v>
      </c>
      <c r="AB151" s="1">
        <v>2685</v>
      </c>
      <c r="AC151" s="13">
        <v>14.749167999999999</v>
      </c>
      <c r="AD151" s="13">
        <v>1.590508</v>
      </c>
      <c r="AE151" s="1" t="s">
        <v>12654</v>
      </c>
      <c r="AF151" s="1" t="s">
        <v>12657</v>
      </c>
    </row>
    <row r="152" spans="1:32" x14ac:dyDescent="0.2">
      <c r="A152" s="1" t="s">
        <v>4169</v>
      </c>
      <c r="B152" s="10">
        <v>4992504</v>
      </c>
      <c r="C152" s="1" t="s">
        <v>207</v>
      </c>
      <c r="D152" s="1" t="s">
        <v>58</v>
      </c>
      <c r="E152" s="11">
        <v>39343616</v>
      </c>
      <c r="F152" s="11">
        <v>3444</v>
      </c>
      <c r="G152" s="11">
        <v>4781</v>
      </c>
      <c r="H152" s="11">
        <v>5839</v>
      </c>
      <c r="I152" s="11">
        <v>6176</v>
      </c>
      <c r="J152" s="11">
        <v>5903</v>
      </c>
      <c r="K152" s="12" t="s">
        <v>2</v>
      </c>
      <c r="L152" s="12" t="s">
        <v>2</v>
      </c>
      <c r="M152" s="11">
        <v>4602</v>
      </c>
      <c r="N152" s="11">
        <v>3889</v>
      </c>
      <c r="O152" s="11">
        <v>4329</v>
      </c>
      <c r="P152" s="11">
        <v>6770</v>
      </c>
      <c r="Q152" s="11">
        <v>9746</v>
      </c>
      <c r="R152" s="11">
        <v>-1067</v>
      </c>
      <c r="S152" s="11">
        <v>-1078</v>
      </c>
      <c r="T152" s="11">
        <v>-3323</v>
      </c>
      <c r="U152" s="11">
        <v>-1260</v>
      </c>
      <c r="V152" s="11">
        <v>-3255</v>
      </c>
      <c r="W152" s="13">
        <v>8.6080000000000005</v>
      </c>
      <c r="X152" s="13">
        <v>10.867000000000001</v>
      </c>
      <c r="Y152" s="13">
        <v>12.327999999999999</v>
      </c>
      <c r="Z152" s="13">
        <v>12.45</v>
      </c>
      <c r="AA152" s="13">
        <v>10.353999999999999</v>
      </c>
      <c r="AB152" s="1">
        <v>6381</v>
      </c>
      <c r="AC152" s="13">
        <v>14.477349999999999</v>
      </c>
      <c r="AD152" s="13">
        <v>1.2945869999999999</v>
      </c>
      <c r="AE152" s="1" t="s">
        <v>12654</v>
      </c>
      <c r="AF152" s="1" t="s">
        <v>12658</v>
      </c>
    </row>
    <row r="153" spans="1:32" x14ac:dyDescent="0.2">
      <c r="A153" s="1" t="s">
        <v>4170</v>
      </c>
      <c r="B153" s="10">
        <v>113018154</v>
      </c>
      <c r="C153" s="1"/>
      <c r="D153" s="1" t="s">
        <v>26</v>
      </c>
      <c r="E153" s="11">
        <v>3880000</v>
      </c>
      <c r="F153" s="11">
        <v>-295</v>
      </c>
      <c r="G153" s="11">
        <v>386</v>
      </c>
      <c r="H153" s="11">
        <v>351</v>
      </c>
      <c r="I153" s="11">
        <v>283</v>
      </c>
      <c r="J153" s="11">
        <v>499</v>
      </c>
      <c r="K153" s="12" t="s">
        <v>2</v>
      </c>
      <c r="L153" s="12" t="s">
        <v>2</v>
      </c>
      <c r="M153" s="12" t="s">
        <v>2</v>
      </c>
      <c r="N153" s="12" t="s">
        <v>2</v>
      </c>
      <c r="O153" s="11">
        <v>-733</v>
      </c>
      <c r="P153" s="11">
        <v>-26</v>
      </c>
      <c r="Q153" s="11">
        <v>-183</v>
      </c>
      <c r="R153" s="12" t="s">
        <v>2</v>
      </c>
      <c r="S153" s="12" t="s">
        <v>2</v>
      </c>
      <c r="T153" s="11">
        <v>-225</v>
      </c>
      <c r="U153" s="11">
        <v>-418</v>
      </c>
      <c r="V153" s="11">
        <v>3159</v>
      </c>
      <c r="W153" s="12" t="s">
        <v>2</v>
      </c>
      <c r="X153" s="13">
        <v>2.544</v>
      </c>
      <c r="Y153" s="13">
        <v>9.8460000000000001</v>
      </c>
      <c r="Z153" s="13">
        <v>7.47</v>
      </c>
      <c r="AA153" s="13">
        <v>23.082999999999998</v>
      </c>
      <c r="AB153" s="1">
        <v>5534</v>
      </c>
      <c r="AC153" s="13">
        <v>0.97956600000000005</v>
      </c>
      <c r="AD153" s="12" t="s">
        <v>2</v>
      </c>
      <c r="AE153" s="1" t="s">
        <v>12654</v>
      </c>
      <c r="AF153" s="1" t="s">
        <v>12661</v>
      </c>
    </row>
    <row r="154" spans="1:32" x14ac:dyDescent="0.2">
      <c r="A154" s="1" t="s">
        <v>4171</v>
      </c>
      <c r="B154" s="10">
        <v>4812093</v>
      </c>
      <c r="C154" s="1" t="s">
        <v>208</v>
      </c>
      <c r="D154" s="1" t="s">
        <v>5</v>
      </c>
      <c r="E154" s="11">
        <v>362357220</v>
      </c>
      <c r="F154" s="11">
        <v>-15632</v>
      </c>
      <c r="G154" s="11">
        <v>-16316</v>
      </c>
      <c r="H154" s="11">
        <v>-11968</v>
      </c>
      <c r="I154" s="11">
        <v>-9110</v>
      </c>
      <c r="J154" s="11">
        <v>-9110</v>
      </c>
      <c r="K154" s="12" t="s">
        <v>2</v>
      </c>
      <c r="L154" s="12" t="s">
        <v>2</v>
      </c>
      <c r="M154" s="11">
        <v>-11380</v>
      </c>
      <c r="N154" s="11">
        <v>-11214</v>
      </c>
      <c r="O154" s="11">
        <v>-8745</v>
      </c>
      <c r="P154" s="11">
        <v>-6612</v>
      </c>
      <c r="Q154" s="11">
        <v>-6612</v>
      </c>
      <c r="R154" s="11">
        <v>-154</v>
      </c>
      <c r="S154" s="11">
        <v>-97</v>
      </c>
      <c r="T154" s="11">
        <v>-356</v>
      </c>
      <c r="U154" s="11">
        <v>-130</v>
      </c>
      <c r="V154" s="11">
        <v>-130</v>
      </c>
      <c r="W154" s="13">
        <v>-38.353000000000002</v>
      </c>
      <c r="X154" s="13">
        <v>-42.615000000000002</v>
      </c>
      <c r="Y154" s="13">
        <v>-26.314</v>
      </c>
      <c r="Z154" s="13">
        <v>-199.08699999999999</v>
      </c>
      <c r="AA154" s="13">
        <v>-199.08699999999999</v>
      </c>
      <c r="AB154" s="1">
        <v>4563</v>
      </c>
      <c r="AC154" s="12" t="s">
        <v>4019</v>
      </c>
      <c r="AD154" s="13">
        <v>7.0992090000000001</v>
      </c>
      <c r="AE154" s="1" t="s">
        <v>12654</v>
      </c>
      <c r="AF154" s="1" t="s">
        <v>12656</v>
      </c>
    </row>
    <row r="155" spans="1:32" x14ac:dyDescent="0.2">
      <c r="A155" s="1" t="s">
        <v>4172</v>
      </c>
      <c r="B155" s="10">
        <v>4331395</v>
      </c>
      <c r="C155" s="1" t="s">
        <v>209</v>
      </c>
      <c r="D155" s="1" t="s">
        <v>210</v>
      </c>
      <c r="E155" s="11">
        <v>73638428</v>
      </c>
      <c r="F155" s="11">
        <v>2907</v>
      </c>
      <c r="G155" s="11">
        <v>3244</v>
      </c>
      <c r="H155" s="11">
        <v>3819</v>
      </c>
      <c r="I155" s="11">
        <v>4266</v>
      </c>
      <c r="J155" s="11">
        <v>5240</v>
      </c>
      <c r="K155" s="12" t="s">
        <v>2</v>
      </c>
      <c r="L155" s="12" t="s">
        <v>2</v>
      </c>
      <c r="M155" s="11">
        <v>4231</v>
      </c>
      <c r="N155" s="11">
        <v>4456</v>
      </c>
      <c r="O155" s="11">
        <v>4422</v>
      </c>
      <c r="P155" s="11">
        <v>5669</v>
      </c>
      <c r="Q155" s="11">
        <v>6400</v>
      </c>
      <c r="R155" s="11">
        <v>-2129</v>
      </c>
      <c r="S155" s="11">
        <v>-5485</v>
      </c>
      <c r="T155" s="11">
        <v>-4066</v>
      </c>
      <c r="U155" s="11">
        <v>-11132</v>
      </c>
      <c r="V155" s="11">
        <v>-5091</v>
      </c>
      <c r="W155" s="13">
        <v>6.468</v>
      </c>
      <c r="X155" s="13">
        <v>7.9649999999999999</v>
      </c>
      <c r="Y155" s="13">
        <v>8.23</v>
      </c>
      <c r="Z155" s="13">
        <v>9.3559999999999999</v>
      </c>
      <c r="AA155" s="13">
        <v>10.976000000000001</v>
      </c>
      <c r="AB155" s="1">
        <v>8715</v>
      </c>
      <c r="AC155" s="13">
        <v>22.230729</v>
      </c>
      <c r="AD155" s="13">
        <v>2.17489</v>
      </c>
      <c r="AE155" s="1" t="s">
        <v>12654</v>
      </c>
      <c r="AF155" s="1" t="s">
        <v>12670</v>
      </c>
    </row>
    <row r="156" spans="1:32" x14ac:dyDescent="0.2">
      <c r="A156" s="1" t="s">
        <v>4173</v>
      </c>
      <c r="B156" s="10">
        <v>4250901</v>
      </c>
      <c r="C156" s="1" t="s">
        <v>211</v>
      </c>
      <c r="D156" s="1" t="s">
        <v>20</v>
      </c>
      <c r="E156" s="11">
        <v>4618176</v>
      </c>
      <c r="F156" s="11">
        <v>-1340</v>
      </c>
      <c r="G156" s="11">
        <v>-2414</v>
      </c>
      <c r="H156" s="11">
        <v>-103</v>
      </c>
      <c r="I156" s="11">
        <v>1464</v>
      </c>
      <c r="J156" s="11">
        <v>1460</v>
      </c>
      <c r="K156" s="12" t="s">
        <v>2</v>
      </c>
      <c r="L156" s="12" t="s">
        <v>2</v>
      </c>
      <c r="M156" s="11">
        <v>590</v>
      </c>
      <c r="N156" s="11">
        <v>-1204</v>
      </c>
      <c r="O156" s="11">
        <v>664</v>
      </c>
      <c r="P156" s="11">
        <v>2491</v>
      </c>
      <c r="Q156" s="11">
        <v>1300</v>
      </c>
      <c r="R156" s="11">
        <v>-59</v>
      </c>
      <c r="S156" s="11">
        <v>-166</v>
      </c>
      <c r="T156" s="11">
        <v>-253</v>
      </c>
      <c r="U156" s="11">
        <v>-661</v>
      </c>
      <c r="V156" s="11">
        <v>-298</v>
      </c>
      <c r="W156" s="13">
        <v>-22.263999999999999</v>
      </c>
      <c r="X156" s="13">
        <v>10.409000000000001</v>
      </c>
      <c r="Y156" s="13">
        <v>-5.3310000000000004</v>
      </c>
      <c r="Z156" s="13">
        <v>16.882000000000001</v>
      </c>
      <c r="AA156" s="13">
        <v>8.26</v>
      </c>
      <c r="AB156" s="1">
        <v>7562</v>
      </c>
      <c r="AC156" s="13">
        <v>47.294123999999996</v>
      </c>
      <c r="AD156" s="13">
        <v>2.2504219999999999</v>
      </c>
      <c r="AE156" s="1" t="s">
        <v>12654</v>
      </c>
      <c r="AF156" s="1" t="s">
        <v>12661</v>
      </c>
    </row>
    <row r="157" spans="1:32" x14ac:dyDescent="0.2">
      <c r="A157" s="1" t="s">
        <v>4174</v>
      </c>
      <c r="B157" s="10">
        <v>4239731</v>
      </c>
      <c r="C157" s="1" t="s">
        <v>212</v>
      </c>
      <c r="D157" s="1" t="s">
        <v>11</v>
      </c>
      <c r="E157" s="11">
        <v>127988058</v>
      </c>
      <c r="F157" s="11">
        <v>19691</v>
      </c>
      <c r="G157" s="11">
        <v>16836</v>
      </c>
      <c r="H157" s="11">
        <v>11702</v>
      </c>
      <c r="I157" s="11">
        <v>9498</v>
      </c>
      <c r="J157" s="11">
        <v>12025</v>
      </c>
      <c r="K157" s="13">
        <v>14312.12773</v>
      </c>
      <c r="L157" s="13">
        <v>16551.396499999999</v>
      </c>
      <c r="M157" s="11">
        <v>20481</v>
      </c>
      <c r="N157" s="11">
        <v>16031</v>
      </c>
      <c r="O157" s="11">
        <v>6114</v>
      </c>
      <c r="P157" s="11">
        <v>16573</v>
      </c>
      <c r="Q157" s="11">
        <v>21071</v>
      </c>
      <c r="R157" s="11">
        <v>-5029</v>
      </c>
      <c r="S157" s="11">
        <v>-8706</v>
      </c>
      <c r="T157" s="11">
        <v>-5216</v>
      </c>
      <c r="U157" s="11">
        <v>-3643</v>
      </c>
      <c r="V157" s="11">
        <v>-3916</v>
      </c>
      <c r="W157" s="13">
        <v>15.842000000000001</v>
      </c>
      <c r="X157" s="13">
        <v>11.471</v>
      </c>
      <c r="Y157" s="13">
        <v>7.9809999999999999</v>
      </c>
      <c r="Z157" s="13">
        <v>6.3150000000000004</v>
      </c>
      <c r="AA157" s="13">
        <v>7.4130000000000003</v>
      </c>
      <c r="AB157" s="1">
        <v>6754</v>
      </c>
      <c r="AC157" s="13">
        <v>26.849091999999999</v>
      </c>
      <c r="AD157" s="13">
        <v>2.2992110000000001</v>
      </c>
      <c r="AE157" s="1" t="s">
        <v>12654</v>
      </c>
      <c r="AF157" s="1" t="s">
        <v>12659</v>
      </c>
    </row>
    <row r="158" spans="1:32" x14ac:dyDescent="0.2">
      <c r="A158" s="1" t="s">
        <v>4175</v>
      </c>
      <c r="B158" s="10">
        <v>4772312</v>
      </c>
      <c r="C158" s="1" t="s">
        <v>213</v>
      </c>
      <c r="D158" s="1" t="s">
        <v>39</v>
      </c>
      <c r="E158" s="11">
        <v>17371388</v>
      </c>
      <c r="F158" s="11">
        <v>672</v>
      </c>
      <c r="G158" s="11">
        <v>458</v>
      </c>
      <c r="H158" s="11">
        <v>571</v>
      </c>
      <c r="I158" s="11">
        <v>440</v>
      </c>
      <c r="J158" s="11">
        <v>59</v>
      </c>
      <c r="K158" s="12" t="s">
        <v>2</v>
      </c>
      <c r="L158" s="12" t="s">
        <v>2</v>
      </c>
      <c r="M158" s="11">
        <v>397</v>
      </c>
      <c r="N158" s="11">
        <v>170</v>
      </c>
      <c r="O158" s="11">
        <v>185</v>
      </c>
      <c r="P158" s="11">
        <v>-30</v>
      </c>
      <c r="Q158" s="11">
        <v>-243</v>
      </c>
      <c r="R158" s="11">
        <v>-35</v>
      </c>
      <c r="S158" s="11">
        <v>-106</v>
      </c>
      <c r="T158" s="11">
        <v>-50</v>
      </c>
      <c r="U158" s="11">
        <v>-52</v>
      </c>
      <c r="V158" s="11">
        <v>-86</v>
      </c>
      <c r="W158" s="13">
        <v>20.134</v>
      </c>
      <c r="X158" s="13">
        <v>17.065000000000001</v>
      </c>
      <c r="Y158" s="13">
        <v>24.074000000000002</v>
      </c>
      <c r="Z158" s="13">
        <v>16.617999999999999</v>
      </c>
      <c r="AA158" s="13">
        <v>3.8</v>
      </c>
      <c r="AB158" s="1">
        <v>7183</v>
      </c>
      <c r="AC158" s="12" t="s">
        <v>2</v>
      </c>
      <c r="AD158" s="12" t="s">
        <v>2</v>
      </c>
      <c r="AE158" s="1" t="s">
        <v>12654</v>
      </c>
      <c r="AF158" s="1" t="s">
        <v>12668</v>
      </c>
    </row>
    <row r="159" spans="1:32" x14ac:dyDescent="0.2">
      <c r="A159" s="1" t="s">
        <v>4176</v>
      </c>
      <c r="B159" s="10">
        <v>19164858</v>
      </c>
      <c r="C159" s="1" t="s">
        <v>214</v>
      </c>
      <c r="D159" s="1" t="s">
        <v>3</v>
      </c>
      <c r="E159" s="11">
        <v>61094543</v>
      </c>
      <c r="F159" s="11">
        <v>1453</v>
      </c>
      <c r="G159" s="11">
        <v>4191</v>
      </c>
      <c r="H159" s="11">
        <v>9410</v>
      </c>
      <c r="I159" s="11">
        <v>12362</v>
      </c>
      <c r="J159" s="11">
        <v>16280</v>
      </c>
      <c r="K159" s="13">
        <v>22527.5</v>
      </c>
      <c r="L159" s="13">
        <v>25900</v>
      </c>
      <c r="M159" s="12" t="s">
        <v>2</v>
      </c>
      <c r="N159" s="11">
        <v>2718</v>
      </c>
      <c r="O159" s="11">
        <v>6723</v>
      </c>
      <c r="P159" s="11">
        <v>6903</v>
      </c>
      <c r="Q159" s="11">
        <v>11184</v>
      </c>
      <c r="R159" s="12" t="s">
        <v>2</v>
      </c>
      <c r="S159" s="11">
        <v>-34</v>
      </c>
      <c r="T159" s="11">
        <v>-103</v>
      </c>
      <c r="U159" s="11">
        <v>-658</v>
      </c>
      <c r="V159" s="11">
        <v>-2277</v>
      </c>
      <c r="W159" s="13">
        <v>30.09</v>
      </c>
      <c r="X159" s="13">
        <v>56.750999999999998</v>
      </c>
      <c r="Y159" s="13">
        <v>68.430999999999997</v>
      </c>
      <c r="Z159" s="13">
        <v>52.92</v>
      </c>
      <c r="AA159" s="13">
        <v>55.225000000000001</v>
      </c>
      <c r="AB159" s="1">
        <v>5032</v>
      </c>
      <c r="AC159" s="13">
        <v>26.107351999999999</v>
      </c>
      <c r="AD159" s="13">
        <v>15.228213999999999</v>
      </c>
      <c r="AE159" s="1" t="s">
        <v>12654</v>
      </c>
      <c r="AF159" s="1" t="s">
        <v>12666</v>
      </c>
    </row>
    <row r="160" spans="1:32" x14ac:dyDescent="0.2">
      <c r="A160" s="1" t="s">
        <v>4177</v>
      </c>
      <c r="B160" s="10">
        <v>19970234</v>
      </c>
      <c r="C160" s="1" t="s">
        <v>215</v>
      </c>
      <c r="D160" s="1" t="s">
        <v>24</v>
      </c>
      <c r="E160" s="11">
        <v>59498750</v>
      </c>
      <c r="F160" s="11">
        <v>-210</v>
      </c>
      <c r="G160" s="11">
        <v>33</v>
      </c>
      <c r="H160" s="11">
        <v>735</v>
      </c>
      <c r="I160" s="11">
        <v>2546</v>
      </c>
      <c r="J160" s="11">
        <v>2546</v>
      </c>
      <c r="K160" s="12" t="s">
        <v>2</v>
      </c>
      <c r="L160" s="12" t="s">
        <v>2</v>
      </c>
      <c r="M160" s="12" t="s">
        <v>2</v>
      </c>
      <c r="N160" s="12" t="s">
        <v>2</v>
      </c>
      <c r="O160" s="11">
        <v>1028</v>
      </c>
      <c r="P160" s="11">
        <v>2399</v>
      </c>
      <c r="Q160" s="11">
        <v>2399</v>
      </c>
      <c r="R160" s="12" t="s">
        <v>2</v>
      </c>
      <c r="S160" s="12" t="s">
        <v>2</v>
      </c>
      <c r="T160" s="11">
        <v>-1261</v>
      </c>
      <c r="U160" s="11">
        <v>-1341</v>
      </c>
      <c r="V160" s="11">
        <v>-1341</v>
      </c>
      <c r="W160" s="13">
        <v>-24.538</v>
      </c>
      <c r="X160" s="13">
        <v>2.6139999999999999</v>
      </c>
      <c r="Y160" s="13">
        <v>4.4749999999999996</v>
      </c>
      <c r="Z160" s="13">
        <v>15.614000000000001</v>
      </c>
      <c r="AA160" s="13">
        <v>15.614000000000001</v>
      </c>
      <c r="AB160" s="1">
        <v>5027</v>
      </c>
      <c r="AC160" s="13">
        <v>23.268932</v>
      </c>
      <c r="AD160" s="13">
        <v>2.458329</v>
      </c>
      <c r="AE160" s="1" t="s">
        <v>12654</v>
      </c>
      <c r="AF160" s="1" t="s">
        <v>12663</v>
      </c>
    </row>
    <row r="161" spans="1:32" x14ac:dyDescent="0.2">
      <c r="A161" s="1" t="s">
        <v>4178</v>
      </c>
      <c r="B161" s="10">
        <v>4338016</v>
      </c>
      <c r="C161" s="1" t="s">
        <v>216</v>
      </c>
      <c r="D161" s="1" t="s">
        <v>115</v>
      </c>
      <c r="E161" s="11">
        <v>12663324</v>
      </c>
      <c r="F161" s="11">
        <v>200</v>
      </c>
      <c r="G161" s="11">
        <v>471</v>
      </c>
      <c r="H161" s="11">
        <v>333</v>
      </c>
      <c r="I161" s="11">
        <v>383</v>
      </c>
      <c r="J161" s="11">
        <v>441</v>
      </c>
      <c r="K161" s="12" t="s">
        <v>2</v>
      </c>
      <c r="L161" s="12" t="s">
        <v>2</v>
      </c>
      <c r="M161" s="11">
        <v>869</v>
      </c>
      <c r="N161" s="11">
        <v>582</v>
      </c>
      <c r="O161" s="11">
        <v>1116</v>
      </c>
      <c r="P161" s="11">
        <v>-428</v>
      </c>
      <c r="Q161" s="11">
        <v>1097</v>
      </c>
      <c r="R161" s="11">
        <v>-341</v>
      </c>
      <c r="S161" s="11">
        <v>-1045</v>
      </c>
      <c r="T161" s="11">
        <v>2307</v>
      </c>
      <c r="U161" s="11">
        <v>46</v>
      </c>
      <c r="V161" s="11">
        <v>-174</v>
      </c>
      <c r="W161" s="13">
        <v>1.829</v>
      </c>
      <c r="X161" s="13">
        <v>4.9489999999999998</v>
      </c>
      <c r="Y161" s="13">
        <v>15.438000000000001</v>
      </c>
      <c r="Z161" s="13">
        <v>5.0529999999999999</v>
      </c>
      <c r="AA161" s="13">
        <v>5.1849999999999996</v>
      </c>
      <c r="AB161" s="1">
        <v>2464</v>
      </c>
      <c r="AC161" s="13">
        <v>17.306733000000001</v>
      </c>
      <c r="AD161" s="13">
        <v>0.99146500000000004</v>
      </c>
      <c r="AE161" s="1" t="s">
        <v>12654</v>
      </c>
      <c r="AF161" s="1" t="s">
        <v>12661</v>
      </c>
    </row>
    <row r="162" spans="1:32" x14ac:dyDescent="0.2">
      <c r="A162" s="1" t="s">
        <v>4179</v>
      </c>
      <c r="B162" s="10">
        <v>4270706</v>
      </c>
      <c r="C162" s="1" t="s">
        <v>217</v>
      </c>
      <c r="D162" s="1" t="s">
        <v>17</v>
      </c>
      <c r="E162" s="11">
        <v>11198967</v>
      </c>
      <c r="F162" s="11">
        <v>1323</v>
      </c>
      <c r="G162" s="11">
        <v>3285</v>
      </c>
      <c r="H162" s="11">
        <v>125</v>
      </c>
      <c r="I162" s="11">
        <v>-1581</v>
      </c>
      <c r="J162" s="11">
        <v>408</v>
      </c>
      <c r="K162" s="13">
        <v>720</v>
      </c>
      <c r="L162" s="13">
        <v>640</v>
      </c>
      <c r="M162" s="11">
        <v>4575</v>
      </c>
      <c r="N162" s="11">
        <v>4031</v>
      </c>
      <c r="O162" s="11">
        <v>3588</v>
      </c>
      <c r="P162" s="11">
        <v>2705</v>
      </c>
      <c r="Q162" s="11">
        <v>1450</v>
      </c>
      <c r="R162" s="11">
        <v>-2450</v>
      </c>
      <c r="S162" s="11">
        <v>-2683</v>
      </c>
      <c r="T162" s="11">
        <v>-3850</v>
      </c>
      <c r="U162" s="11">
        <v>-2964</v>
      </c>
      <c r="V162" s="11">
        <v>-7852</v>
      </c>
      <c r="W162" s="13">
        <v>2.1749999999999998</v>
      </c>
      <c r="X162" s="13">
        <v>5.6059999999999999</v>
      </c>
      <c r="Y162" s="13">
        <v>2.8000000000000001E-2</v>
      </c>
      <c r="Z162" s="13">
        <v>-11.228</v>
      </c>
      <c r="AA162" s="13">
        <v>0.41399999999999998</v>
      </c>
      <c r="AB162" s="1">
        <v>6832</v>
      </c>
      <c r="AC162" s="13">
        <v>212.88404399999999</v>
      </c>
      <c r="AD162" s="13">
        <v>0.55854300000000001</v>
      </c>
      <c r="AE162" s="1" t="s">
        <v>12654</v>
      </c>
      <c r="AF162" s="1" t="s">
        <v>12662</v>
      </c>
    </row>
    <row r="163" spans="1:32" x14ac:dyDescent="0.2">
      <c r="A163" s="1" t="s">
        <v>4180</v>
      </c>
      <c r="B163" s="10">
        <v>4239732</v>
      </c>
      <c r="C163" s="1" t="s">
        <v>218</v>
      </c>
      <c r="D163" s="1" t="s">
        <v>22</v>
      </c>
      <c r="E163" s="11">
        <v>84097667</v>
      </c>
      <c r="F163" s="11">
        <v>-5793</v>
      </c>
      <c r="G163" s="11">
        <v>5444</v>
      </c>
      <c r="H163" s="11">
        <v>10236</v>
      </c>
      <c r="I163" s="11">
        <v>13861</v>
      </c>
      <c r="J163" s="11">
        <v>15647</v>
      </c>
      <c r="K163" s="12" t="s">
        <v>2</v>
      </c>
      <c r="L163" s="12" t="s">
        <v>2</v>
      </c>
      <c r="M163" s="11">
        <v>4351</v>
      </c>
      <c r="N163" s="11">
        <v>17132</v>
      </c>
      <c r="O163" s="11">
        <v>17475</v>
      </c>
      <c r="P163" s="11">
        <v>17593</v>
      </c>
      <c r="Q163" s="11">
        <v>21736</v>
      </c>
      <c r="R163" s="11">
        <v>-11518</v>
      </c>
      <c r="S163" s="11">
        <v>886</v>
      </c>
      <c r="T163" s="11">
        <v>-3026</v>
      </c>
      <c r="U163" s="11">
        <v>-10886</v>
      </c>
      <c r="V163" s="11">
        <v>-8519</v>
      </c>
      <c r="W163" s="13">
        <v>-9.0030000000000001</v>
      </c>
      <c r="X163" s="13">
        <v>2.0219999999999998</v>
      </c>
      <c r="Y163" s="13">
        <v>4.2290000000000001</v>
      </c>
      <c r="Z163" s="13">
        <v>5.6369999999999996</v>
      </c>
      <c r="AA163" s="13">
        <v>6.8579999999999997</v>
      </c>
      <c r="AB163" s="1">
        <v>8214</v>
      </c>
      <c r="AC163" s="13">
        <v>16.207723000000001</v>
      </c>
      <c r="AD163" s="13">
        <v>1.0136879999999999</v>
      </c>
      <c r="AE163" s="1" t="s">
        <v>12654</v>
      </c>
      <c r="AF163" s="1" t="s">
        <v>12657</v>
      </c>
    </row>
    <row r="164" spans="1:32" x14ac:dyDescent="0.2">
      <c r="A164" s="1" t="s">
        <v>4181</v>
      </c>
      <c r="B164" s="10">
        <v>4991795</v>
      </c>
      <c r="C164" s="1" t="s">
        <v>219</v>
      </c>
      <c r="D164" s="1" t="s">
        <v>58</v>
      </c>
      <c r="E164" s="11">
        <v>5005500</v>
      </c>
      <c r="F164" s="11">
        <v>378</v>
      </c>
      <c r="G164" s="11">
        <v>434</v>
      </c>
      <c r="H164" s="11">
        <v>276</v>
      </c>
      <c r="I164" s="11">
        <v>165</v>
      </c>
      <c r="J164" s="11">
        <v>84</v>
      </c>
      <c r="K164" s="12" t="s">
        <v>2</v>
      </c>
      <c r="L164" s="12" t="s">
        <v>2</v>
      </c>
      <c r="M164" s="11">
        <v>392</v>
      </c>
      <c r="N164" s="11">
        <v>606</v>
      </c>
      <c r="O164" s="11">
        <v>422</v>
      </c>
      <c r="P164" s="11">
        <v>342</v>
      </c>
      <c r="Q164" s="11">
        <v>151</v>
      </c>
      <c r="R164" s="11">
        <v>-137</v>
      </c>
      <c r="S164" s="11">
        <v>-185</v>
      </c>
      <c r="T164" s="11">
        <v>-73</v>
      </c>
      <c r="U164" s="11">
        <v>-138</v>
      </c>
      <c r="V164" s="11">
        <v>104</v>
      </c>
      <c r="W164" s="13">
        <v>3.1960000000000002</v>
      </c>
      <c r="X164" s="13">
        <v>3.6259999999999999</v>
      </c>
      <c r="Y164" s="13">
        <v>2.2320000000000002</v>
      </c>
      <c r="Z164" s="13">
        <v>1.444</v>
      </c>
      <c r="AA164" s="13">
        <v>-2.82</v>
      </c>
      <c r="AB164" s="1">
        <v>6156</v>
      </c>
      <c r="AC164" s="12" t="s">
        <v>4019</v>
      </c>
      <c r="AD164" s="13">
        <v>1.263774</v>
      </c>
      <c r="AE164" s="1" t="s">
        <v>12654</v>
      </c>
      <c r="AF164" s="1" t="s">
        <v>12658</v>
      </c>
    </row>
    <row r="165" spans="1:32" x14ac:dyDescent="0.2">
      <c r="A165" s="1" t="s">
        <v>4182</v>
      </c>
      <c r="B165" s="10">
        <v>4274488</v>
      </c>
      <c r="C165" s="1" t="s">
        <v>220</v>
      </c>
      <c r="D165" s="1" t="s">
        <v>22</v>
      </c>
      <c r="E165" s="11">
        <v>48539277</v>
      </c>
      <c r="F165" s="11">
        <v>-14403</v>
      </c>
      <c r="G165" s="11">
        <v>2182</v>
      </c>
      <c r="H165" s="11">
        <v>7112</v>
      </c>
      <c r="I165" s="11">
        <v>11920</v>
      </c>
      <c r="J165" s="11">
        <v>12573</v>
      </c>
      <c r="K165" s="13">
        <v>12800</v>
      </c>
      <c r="L165" s="13">
        <v>12800</v>
      </c>
      <c r="M165" s="11">
        <v>-6135</v>
      </c>
      <c r="N165" s="11">
        <v>16526</v>
      </c>
      <c r="O165" s="11">
        <v>23077</v>
      </c>
      <c r="P165" s="11">
        <v>12960</v>
      </c>
      <c r="Q165" s="11">
        <v>13784</v>
      </c>
      <c r="R165" s="11">
        <v>13229</v>
      </c>
      <c r="S165" s="11">
        <v>3776</v>
      </c>
      <c r="T165" s="11">
        <v>-3264</v>
      </c>
      <c r="U165" s="11">
        <v>-2491</v>
      </c>
      <c r="V165" s="11">
        <v>5744</v>
      </c>
      <c r="W165" s="13">
        <v>-21.283000000000001</v>
      </c>
      <c r="X165" s="13">
        <v>0.67700000000000005</v>
      </c>
      <c r="Y165" s="13">
        <v>2.7090000000000001</v>
      </c>
      <c r="Z165" s="13">
        <v>5.8259999999999996</v>
      </c>
      <c r="AA165" s="13">
        <v>5.181</v>
      </c>
      <c r="AB165" s="1">
        <v>8219</v>
      </c>
      <c r="AC165" s="13">
        <v>12.137237000000001</v>
      </c>
      <c r="AD165" s="13">
        <v>0.63595100000000004</v>
      </c>
      <c r="AE165" s="1" t="s">
        <v>12654</v>
      </c>
      <c r="AF165" s="1" t="s">
        <v>12657</v>
      </c>
    </row>
    <row r="166" spans="1:32" x14ac:dyDescent="0.2">
      <c r="A166" s="1" t="s">
        <v>4183</v>
      </c>
      <c r="B166" s="10">
        <v>4863755</v>
      </c>
      <c r="C166" s="1" t="s">
        <v>221</v>
      </c>
      <c r="D166" s="1" t="s">
        <v>13</v>
      </c>
      <c r="E166" s="11">
        <v>23964609</v>
      </c>
      <c r="F166" s="11">
        <v>1856</v>
      </c>
      <c r="G166" s="11">
        <v>2630</v>
      </c>
      <c r="H166" s="11">
        <v>3266</v>
      </c>
      <c r="I166" s="11">
        <v>3507</v>
      </c>
      <c r="J166" s="11">
        <v>3507</v>
      </c>
      <c r="K166" s="13">
        <v>3975</v>
      </c>
      <c r="L166" s="13">
        <v>4325</v>
      </c>
      <c r="M166" s="11">
        <v>2389</v>
      </c>
      <c r="N166" s="11">
        <v>2219</v>
      </c>
      <c r="O166" s="11">
        <v>2488</v>
      </c>
      <c r="P166" s="11">
        <v>6662</v>
      </c>
      <c r="Q166" s="11">
        <v>6662</v>
      </c>
      <c r="R166" s="11">
        <v>-631</v>
      </c>
      <c r="S166" s="11">
        <v>-1256</v>
      </c>
      <c r="T166" s="11">
        <v>212</v>
      </c>
      <c r="U166" s="11">
        <v>-2659</v>
      </c>
      <c r="V166" s="11">
        <v>-2659</v>
      </c>
      <c r="W166" s="13">
        <v>21.577999999999999</v>
      </c>
      <c r="X166" s="13">
        <v>21.937000000000001</v>
      </c>
      <c r="Y166" s="13">
        <v>23.172000000000001</v>
      </c>
      <c r="Z166" s="13">
        <v>25.013000000000002</v>
      </c>
      <c r="AA166" s="13">
        <v>25.013000000000002</v>
      </c>
      <c r="AB166" s="1">
        <v>8929</v>
      </c>
      <c r="AC166" s="13">
        <v>19.543274</v>
      </c>
      <c r="AD166" s="13">
        <v>4.5703420000000001</v>
      </c>
      <c r="AE166" s="1" t="s">
        <v>12654</v>
      </c>
      <c r="AF166" s="1" t="s">
        <v>12660</v>
      </c>
    </row>
    <row r="167" spans="1:32" x14ac:dyDescent="0.2">
      <c r="A167" s="1" t="s">
        <v>4184</v>
      </c>
      <c r="B167" s="10">
        <v>4215447</v>
      </c>
      <c r="C167" s="1" t="s">
        <v>222</v>
      </c>
      <c r="D167" s="1" t="s">
        <v>110</v>
      </c>
      <c r="E167" s="11">
        <v>138381090</v>
      </c>
      <c r="F167" s="12" t="s">
        <v>2</v>
      </c>
      <c r="G167" s="12" t="s">
        <v>2</v>
      </c>
      <c r="H167" s="12" t="s">
        <v>2</v>
      </c>
      <c r="I167" s="12" t="s">
        <v>2</v>
      </c>
      <c r="J167" s="12" t="s">
        <v>2</v>
      </c>
      <c r="K167" s="13">
        <v>28446.16893</v>
      </c>
      <c r="L167" s="13">
        <v>34539.339070000002</v>
      </c>
      <c r="M167" s="11">
        <v>113125</v>
      </c>
      <c r="N167" s="11">
        <v>-605149</v>
      </c>
      <c r="O167" s="11">
        <v>-687178</v>
      </c>
      <c r="P167" s="11">
        <v>-145070</v>
      </c>
      <c r="Q167" s="11">
        <v>46571</v>
      </c>
      <c r="R167" s="11">
        <v>-223529</v>
      </c>
      <c r="S167" s="11">
        <v>-23830</v>
      </c>
      <c r="T167" s="11">
        <v>213939</v>
      </c>
      <c r="U167" s="11">
        <v>167439</v>
      </c>
      <c r="V167" s="11">
        <v>-147849</v>
      </c>
      <c r="W167" s="13">
        <v>5.8479999999999999</v>
      </c>
      <c r="X167" s="13">
        <v>6.7610000000000001</v>
      </c>
      <c r="Y167" s="13">
        <v>1.4490000000000001</v>
      </c>
      <c r="Z167" s="13">
        <v>-12.585000000000001</v>
      </c>
      <c r="AA167" s="13">
        <v>4.6159999999999997</v>
      </c>
      <c r="AB167" s="1">
        <v>8304</v>
      </c>
      <c r="AC167" s="13">
        <v>16.102585000000001</v>
      </c>
      <c r="AD167" s="13">
        <v>0.674203</v>
      </c>
      <c r="AE167" s="1" t="s">
        <v>12654</v>
      </c>
      <c r="AF167" s="1" t="s">
        <v>12676</v>
      </c>
    </row>
    <row r="168" spans="1:32" x14ac:dyDescent="0.2">
      <c r="A168" s="1" t="s">
        <v>4185</v>
      </c>
      <c r="B168" s="10">
        <v>4424886</v>
      </c>
      <c r="C168" s="1" t="s">
        <v>223</v>
      </c>
      <c r="D168" s="1" t="s">
        <v>20</v>
      </c>
      <c r="E168" s="11">
        <v>12708944</v>
      </c>
      <c r="F168" s="11">
        <v>-3751</v>
      </c>
      <c r="G168" s="11">
        <v>-3770</v>
      </c>
      <c r="H168" s="11">
        <v>-1734</v>
      </c>
      <c r="I168" s="11">
        <v>-112</v>
      </c>
      <c r="J168" s="11">
        <v>263</v>
      </c>
      <c r="K168" s="12" t="s">
        <v>2</v>
      </c>
      <c r="L168" s="12" t="s">
        <v>2</v>
      </c>
      <c r="M168" s="11">
        <v>-3555</v>
      </c>
      <c r="N168" s="11">
        <v>113</v>
      </c>
      <c r="O168" s="11">
        <v>1023</v>
      </c>
      <c r="P168" s="11">
        <v>250</v>
      </c>
      <c r="Q168" s="11">
        <v>541</v>
      </c>
      <c r="R168" s="11">
        <v>-234</v>
      </c>
      <c r="S168" s="11">
        <v>-580</v>
      </c>
      <c r="T168" s="11">
        <v>-560</v>
      </c>
      <c r="U168" s="11">
        <v>-68</v>
      </c>
      <c r="V168" s="11">
        <v>-818</v>
      </c>
      <c r="W168" s="13">
        <v>-343.93799999999999</v>
      </c>
      <c r="X168" s="13">
        <v>6.0149999999999997</v>
      </c>
      <c r="Y168" s="13">
        <v>-397.57600000000002</v>
      </c>
      <c r="Z168" s="13">
        <v>-312.76600000000002</v>
      </c>
      <c r="AA168" s="13">
        <v>-57.658000000000001</v>
      </c>
      <c r="AB168" s="1">
        <v>3175</v>
      </c>
      <c r="AC168" s="13">
        <v>33.509450000000001</v>
      </c>
      <c r="AD168" s="13">
        <v>26.395173</v>
      </c>
      <c r="AE168" s="1" t="s">
        <v>12654</v>
      </c>
      <c r="AF168" s="1" t="s">
        <v>12661</v>
      </c>
    </row>
    <row r="169" spans="1:32" x14ac:dyDescent="0.2">
      <c r="A169" s="1" t="s">
        <v>4186</v>
      </c>
      <c r="B169" s="10">
        <v>4968166</v>
      </c>
      <c r="C169" s="1" t="s">
        <v>224</v>
      </c>
      <c r="D169" s="1" t="s">
        <v>24</v>
      </c>
      <c r="E169" s="11">
        <v>21756443</v>
      </c>
      <c r="F169" s="11">
        <v>-102</v>
      </c>
      <c r="G169" s="11">
        <v>49</v>
      </c>
      <c r="H169" s="11">
        <v>321</v>
      </c>
      <c r="I169" s="11">
        <v>235</v>
      </c>
      <c r="J169" s="11">
        <v>235</v>
      </c>
      <c r="K169" s="12" t="s">
        <v>2</v>
      </c>
      <c r="L169" s="12" t="s">
        <v>2</v>
      </c>
      <c r="M169" s="11">
        <v>59</v>
      </c>
      <c r="N169" s="11">
        <v>237</v>
      </c>
      <c r="O169" s="11">
        <v>435</v>
      </c>
      <c r="P169" s="11">
        <v>316</v>
      </c>
      <c r="Q169" s="11">
        <v>316</v>
      </c>
      <c r="R169" s="11">
        <v>-34</v>
      </c>
      <c r="S169" s="11">
        <v>-17</v>
      </c>
      <c r="T169" s="11">
        <v>-82</v>
      </c>
      <c r="U169" s="11">
        <v>-1059</v>
      </c>
      <c r="V169" s="11">
        <v>-1059</v>
      </c>
      <c r="W169" s="13">
        <v>-5.0270000000000001</v>
      </c>
      <c r="X169" s="13">
        <v>6.5019999999999998</v>
      </c>
      <c r="Y169" s="13">
        <v>14.156000000000001</v>
      </c>
      <c r="Z169" s="13">
        <v>6.0990000000000002</v>
      </c>
      <c r="AA169" s="13">
        <v>6.0990000000000002</v>
      </c>
      <c r="AB169" s="1">
        <v>3727</v>
      </c>
      <c r="AC169" s="13">
        <v>25.682418999999999</v>
      </c>
      <c r="AD169" s="13">
        <v>1.474019</v>
      </c>
      <c r="AE169" s="1" t="s">
        <v>12654</v>
      </c>
      <c r="AF169" s="1" t="s">
        <v>12663</v>
      </c>
    </row>
    <row r="170" spans="1:32" x14ac:dyDescent="0.2">
      <c r="A170" s="1" t="s">
        <v>4187</v>
      </c>
      <c r="B170" s="10">
        <v>4916291</v>
      </c>
      <c r="C170" s="1" t="s">
        <v>225</v>
      </c>
      <c r="D170" s="1" t="s">
        <v>32</v>
      </c>
      <c r="E170" s="11">
        <v>14205857</v>
      </c>
      <c r="F170" s="11">
        <v>-193</v>
      </c>
      <c r="G170" s="11">
        <v>-276</v>
      </c>
      <c r="H170" s="11">
        <v>-371</v>
      </c>
      <c r="I170" s="12" t="s">
        <v>2</v>
      </c>
      <c r="J170" s="11">
        <v>-371</v>
      </c>
      <c r="K170" s="12" t="s">
        <v>2</v>
      </c>
      <c r="L170" s="12" t="s">
        <v>2</v>
      </c>
      <c r="M170" s="11">
        <v>-194</v>
      </c>
      <c r="N170" s="11">
        <v>-216</v>
      </c>
      <c r="O170" s="11">
        <v>-300</v>
      </c>
      <c r="P170" s="12" t="s">
        <v>2</v>
      </c>
      <c r="Q170" s="11">
        <v>-300</v>
      </c>
      <c r="R170" s="11">
        <v>-18</v>
      </c>
      <c r="S170" s="11">
        <v>-4</v>
      </c>
      <c r="T170" s="11">
        <v>-6</v>
      </c>
      <c r="U170" s="12" t="s">
        <v>2</v>
      </c>
      <c r="V170" s="11">
        <v>-6</v>
      </c>
      <c r="W170" s="13">
        <v>-43.661999999999999</v>
      </c>
      <c r="X170" s="13">
        <v>-119.255</v>
      </c>
      <c r="Y170" s="13">
        <v>-478.40899999999999</v>
      </c>
      <c r="Z170" s="12" t="s">
        <v>2</v>
      </c>
      <c r="AA170" s="13">
        <v>-478.40899999999999</v>
      </c>
      <c r="AB170" s="1">
        <v>6177</v>
      </c>
      <c r="AC170" s="12" t="s">
        <v>4019</v>
      </c>
      <c r="AD170" s="13">
        <v>77.424612999999994</v>
      </c>
      <c r="AE170" s="1" t="s">
        <v>12654</v>
      </c>
      <c r="AF170" s="1" t="s">
        <v>12666</v>
      </c>
    </row>
    <row r="171" spans="1:32" x14ac:dyDescent="0.2">
      <c r="A171" s="1" t="s">
        <v>4188</v>
      </c>
      <c r="B171" s="10">
        <v>27808615</v>
      </c>
      <c r="C171" s="1" t="s">
        <v>226</v>
      </c>
      <c r="D171" s="1" t="s">
        <v>24</v>
      </c>
      <c r="E171" s="11">
        <v>101819984</v>
      </c>
      <c r="F171" s="11">
        <v>-1127</v>
      </c>
      <c r="G171" s="11">
        <v>-28</v>
      </c>
      <c r="H171" s="11">
        <v>546</v>
      </c>
      <c r="I171" s="11">
        <v>1690</v>
      </c>
      <c r="J171" s="11">
        <v>1690</v>
      </c>
      <c r="K171" s="13">
        <v>4040.1053400000001</v>
      </c>
      <c r="L171" s="13">
        <v>7177.2649300000003</v>
      </c>
      <c r="M171" s="11">
        <v>-746</v>
      </c>
      <c r="N171" s="11">
        <v>995</v>
      </c>
      <c r="O171" s="11">
        <v>2224</v>
      </c>
      <c r="P171" s="11">
        <v>1929</v>
      </c>
      <c r="Q171" s="11">
        <v>1929</v>
      </c>
      <c r="R171" s="11">
        <v>-9075</v>
      </c>
      <c r="S171" s="11">
        <v>-3772</v>
      </c>
      <c r="T171" s="11">
        <v>1971</v>
      </c>
      <c r="U171" s="11">
        <v>-2241</v>
      </c>
      <c r="V171" s="11">
        <v>-2241</v>
      </c>
      <c r="W171" s="13">
        <v>-7.7240000000000002</v>
      </c>
      <c r="X171" s="13">
        <v>8.5999999999999993E-2</v>
      </c>
      <c r="Y171" s="13">
        <v>3.621</v>
      </c>
      <c r="Z171" s="13">
        <v>9.2330000000000005</v>
      </c>
      <c r="AA171" s="13">
        <v>9.2330000000000005</v>
      </c>
      <c r="AB171" s="1">
        <v>4180</v>
      </c>
      <c r="AC171" s="13">
        <v>39.318393</v>
      </c>
      <c r="AD171" s="13">
        <v>3.7370100000000002</v>
      </c>
      <c r="AE171" s="1" t="s">
        <v>12654</v>
      </c>
      <c r="AF171" s="1" t="s">
        <v>12663</v>
      </c>
    </row>
    <row r="172" spans="1:32" x14ac:dyDescent="0.2">
      <c r="A172" s="1" t="s">
        <v>4189</v>
      </c>
      <c r="B172" s="10">
        <v>5382053</v>
      </c>
      <c r="C172" s="1" t="s">
        <v>227</v>
      </c>
      <c r="D172" s="1" t="s">
        <v>41</v>
      </c>
      <c r="E172" s="11">
        <v>4039662</v>
      </c>
      <c r="F172" s="12" t="s">
        <v>2</v>
      </c>
      <c r="G172" s="11">
        <v>233</v>
      </c>
      <c r="H172" s="11">
        <v>463</v>
      </c>
      <c r="I172" s="11">
        <v>599</v>
      </c>
      <c r="J172" s="11">
        <v>185</v>
      </c>
      <c r="K172" s="12" t="s">
        <v>2</v>
      </c>
      <c r="L172" s="12" t="s">
        <v>2</v>
      </c>
      <c r="M172" s="12" t="s">
        <v>2</v>
      </c>
      <c r="N172" s="11">
        <v>307</v>
      </c>
      <c r="O172" s="11">
        <v>535</v>
      </c>
      <c r="P172" s="11">
        <v>251</v>
      </c>
      <c r="Q172" s="11">
        <v>10</v>
      </c>
      <c r="R172" s="12" t="s">
        <v>2</v>
      </c>
      <c r="S172" s="11">
        <v>-426</v>
      </c>
      <c r="T172" s="11">
        <v>-254</v>
      </c>
      <c r="U172" s="11">
        <v>-462</v>
      </c>
      <c r="V172" s="11">
        <v>-160</v>
      </c>
      <c r="W172" s="12" t="s">
        <v>2</v>
      </c>
      <c r="X172" s="12" t="s">
        <v>2</v>
      </c>
      <c r="Y172" s="13">
        <v>10.385999999999999</v>
      </c>
      <c r="Z172" s="13">
        <v>16.829999999999998</v>
      </c>
      <c r="AA172" s="13">
        <v>1.851</v>
      </c>
      <c r="AB172" s="1">
        <v>4174</v>
      </c>
      <c r="AC172" s="13">
        <v>103.91636800000001</v>
      </c>
      <c r="AD172" s="13">
        <v>1.149259</v>
      </c>
      <c r="AE172" s="1" t="s">
        <v>12654</v>
      </c>
      <c r="AF172" s="1" t="s">
        <v>12663</v>
      </c>
    </row>
    <row r="173" spans="1:32" x14ac:dyDescent="0.2">
      <c r="A173" s="1" t="s">
        <v>4190</v>
      </c>
      <c r="B173" s="10">
        <v>4912200</v>
      </c>
      <c r="C173" s="1" t="s">
        <v>228</v>
      </c>
      <c r="D173" s="1" t="s">
        <v>229</v>
      </c>
      <c r="E173" s="11">
        <v>12841124</v>
      </c>
      <c r="F173" s="11">
        <v>323</v>
      </c>
      <c r="G173" s="11">
        <v>1459</v>
      </c>
      <c r="H173" s="11">
        <v>1031</v>
      </c>
      <c r="I173" s="11">
        <v>1366</v>
      </c>
      <c r="J173" s="11">
        <v>1366</v>
      </c>
      <c r="K173" s="12" t="s">
        <v>2</v>
      </c>
      <c r="L173" s="12" t="s">
        <v>2</v>
      </c>
      <c r="M173" s="11">
        <v>2752</v>
      </c>
      <c r="N173" s="11">
        <v>-608</v>
      </c>
      <c r="O173" s="11">
        <v>-275</v>
      </c>
      <c r="P173" s="11">
        <v>-1208</v>
      </c>
      <c r="Q173" s="11">
        <v>-1208</v>
      </c>
      <c r="R173" s="11">
        <v>-437</v>
      </c>
      <c r="S173" s="11">
        <v>-24</v>
      </c>
      <c r="T173" s="11">
        <v>449</v>
      </c>
      <c r="U173" s="11">
        <v>-25</v>
      </c>
      <c r="V173" s="11">
        <v>-25</v>
      </c>
      <c r="W173" s="13">
        <v>6.7089999999999996</v>
      </c>
      <c r="X173" s="13">
        <v>18.75</v>
      </c>
      <c r="Y173" s="13">
        <v>12.603999999999999</v>
      </c>
      <c r="Z173" s="13">
        <v>13.246</v>
      </c>
      <c r="AA173" s="13">
        <v>13.246</v>
      </c>
      <c r="AB173" s="1">
        <v>2788</v>
      </c>
      <c r="AC173" s="13">
        <v>7.1961680000000001</v>
      </c>
      <c r="AD173" s="13">
        <v>0.47549599999999997</v>
      </c>
      <c r="AE173" s="1" t="s">
        <v>12654</v>
      </c>
      <c r="AF173" s="1" t="s">
        <v>12657</v>
      </c>
    </row>
    <row r="174" spans="1:32" x14ac:dyDescent="0.2">
      <c r="A174" s="1" t="s">
        <v>4191</v>
      </c>
      <c r="B174" s="10">
        <v>11088894</v>
      </c>
      <c r="C174" s="1"/>
      <c r="D174" s="1" t="s">
        <v>28</v>
      </c>
      <c r="E174" s="11">
        <v>1334000</v>
      </c>
      <c r="F174" s="12" t="s">
        <v>2</v>
      </c>
      <c r="G174" s="11">
        <v>233</v>
      </c>
      <c r="H174" s="11">
        <v>450</v>
      </c>
      <c r="I174" s="11">
        <v>589</v>
      </c>
      <c r="J174" s="11">
        <v>612</v>
      </c>
      <c r="K174" s="12" t="s">
        <v>2</v>
      </c>
      <c r="L174" s="12" t="s">
        <v>2</v>
      </c>
      <c r="M174" s="12" t="s">
        <v>2</v>
      </c>
      <c r="N174" s="12" t="s">
        <v>2</v>
      </c>
      <c r="O174" s="12" t="s">
        <v>2</v>
      </c>
      <c r="P174" s="11">
        <v>686</v>
      </c>
      <c r="Q174" s="11">
        <v>791</v>
      </c>
      <c r="R174" s="12" t="s">
        <v>2</v>
      </c>
      <c r="S174" s="12" t="s">
        <v>2</v>
      </c>
      <c r="T174" s="12" t="s">
        <v>2</v>
      </c>
      <c r="U174" s="11">
        <v>-343</v>
      </c>
      <c r="V174" s="11">
        <v>-726</v>
      </c>
      <c r="W174" s="12" t="s">
        <v>2</v>
      </c>
      <c r="X174" s="12" t="s">
        <v>2</v>
      </c>
      <c r="Y174" s="13">
        <v>62.485999999999997</v>
      </c>
      <c r="Z174" s="13">
        <v>52.161999999999999</v>
      </c>
      <c r="AA174" s="13">
        <v>40.334000000000003</v>
      </c>
      <c r="AB174" s="1" t="s">
        <v>4192</v>
      </c>
      <c r="AC174" s="13">
        <v>5.7545089999999997</v>
      </c>
      <c r="AD174" s="12" t="s">
        <v>2</v>
      </c>
      <c r="AE174" s="1" t="s">
        <v>12654</v>
      </c>
      <c r="AF174" s="1" t="s">
        <v>12664</v>
      </c>
    </row>
    <row r="175" spans="1:32" x14ac:dyDescent="0.2">
      <c r="A175" s="1" t="s">
        <v>4193</v>
      </c>
      <c r="B175" s="10">
        <v>4913962</v>
      </c>
      <c r="C175" s="1" t="s">
        <v>230</v>
      </c>
      <c r="D175" s="1" t="s">
        <v>231</v>
      </c>
      <c r="E175" s="11">
        <v>2702892</v>
      </c>
      <c r="F175" s="11">
        <v>2373</v>
      </c>
      <c r="G175" s="11">
        <v>2366</v>
      </c>
      <c r="H175" s="11">
        <v>1738</v>
      </c>
      <c r="I175" s="11">
        <v>2125</v>
      </c>
      <c r="J175" s="11">
        <v>2668</v>
      </c>
      <c r="K175" s="12" t="s">
        <v>2</v>
      </c>
      <c r="L175" s="12" t="s">
        <v>2</v>
      </c>
      <c r="M175" s="11">
        <v>1347</v>
      </c>
      <c r="N175" s="11">
        <v>996</v>
      </c>
      <c r="O175" s="11">
        <v>1831</v>
      </c>
      <c r="P175" s="11">
        <v>1427</v>
      </c>
      <c r="Q175" s="11">
        <v>2945</v>
      </c>
      <c r="R175" s="11">
        <v>-650</v>
      </c>
      <c r="S175" s="11">
        <v>-606</v>
      </c>
      <c r="T175" s="11">
        <v>-710</v>
      </c>
      <c r="U175" s="11">
        <v>-316</v>
      </c>
      <c r="V175" s="11">
        <v>-604</v>
      </c>
      <c r="W175" s="13">
        <v>19.335000000000001</v>
      </c>
      <c r="X175" s="13">
        <v>17.085999999999999</v>
      </c>
      <c r="Y175" s="13">
        <v>12.366</v>
      </c>
      <c r="Z175" s="13">
        <v>12.318</v>
      </c>
      <c r="AA175" s="13">
        <v>15.907999999999999</v>
      </c>
      <c r="AB175" s="1">
        <v>3020</v>
      </c>
      <c r="AC175" s="13">
        <v>5.667211</v>
      </c>
      <c r="AD175" s="13">
        <v>0.86596600000000001</v>
      </c>
      <c r="AE175" s="1" t="s">
        <v>12654</v>
      </c>
      <c r="AF175" s="1" t="s">
        <v>12657</v>
      </c>
    </row>
    <row r="176" spans="1:32" x14ac:dyDescent="0.2">
      <c r="A176" s="1" t="s">
        <v>4194</v>
      </c>
      <c r="B176" s="10">
        <v>4969228</v>
      </c>
      <c r="C176" s="1" t="s">
        <v>232</v>
      </c>
      <c r="D176" s="1" t="s">
        <v>41</v>
      </c>
      <c r="E176" s="11">
        <v>5716800</v>
      </c>
      <c r="F176" s="12" t="s">
        <v>2</v>
      </c>
      <c r="G176" s="12" t="s">
        <v>2</v>
      </c>
      <c r="H176" s="12" t="s">
        <v>2</v>
      </c>
      <c r="I176" s="12" t="s">
        <v>2</v>
      </c>
      <c r="J176" s="11">
        <v>78.165000000000006</v>
      </c>
      <c r="K176" s="12" t="s">
        <v>2</v>
      </c>
      <c r="L176" s="12" t="s">
        <v>2</v>
      </c>
      <c r="M176" s="12" t="s">
        <v>2</v>
      </c>
      <c r="N176" s="12" t="s">
        <v>2</v>
      </c>
      <c r="O176" s="12" t="s">
        <v>2</v>
      </c>
      <c r="P176" s="12" t="s">
        <v>2</v>
      </c>
      <c r="Q176" s="11">
        <v>283.053</v>
      </c>
      <c r="R176" s="12" t="s">
        <v>2</v>
      </c>
      <c r="S176" s="12" t="s">
        <v>2</v>
      </c>
      <c r="T176" s="12" t="s">
        <v>2</v>
      </c>
      <c r="U176" s="12" t="s">
        <v>2</v>
      </c>
      <c r="V176" s="11">
        <v>-13.327</v>
      </c>
      <c r="W176" s="12" t="s">
        <v>2</v>
      </c>
      <c r="X176" s="12" t="s">
        <v>2</v>
      </c>
      <c r="Y176" s="12" t="s">
        <v>2</v>
      </c>
      <c r="Z176" s="12" t="s">
        <v>2</v>
      </c>
      <c r="AA176" s="13">
        <v>6.5049999999999999</v>
      </c>
      <c r="AB176" s="1">
        <v>4356</v>
      </c>
      <c r="AC176" s="13">
        <v>155.32061200000001</v>
      </c>
      <c r="AD176" s="13">
        <v>9.7835920000000005</v>
      </c>
      <c r="AE176" s="1" t="s">
        <v>12654</v>
      </c>
      <c r="AF176" s="1" t="s">
        <v>12663</v>
      </c>
    </row>
    <row r="177" spans="1:32" x14ac:dyDescent="0.2">
      <c r="A177" s="1" t="s">
        <v>4195</v>
      </c>
      <c r="B177" s="10">
        <v>4988328</v>
      </c>
      <c r="C177" s="1" t="s">
        <v>233</v>
      </c>
      <c r="D177" s="1" t="s">
        <v>117</v>
      </c>
      <c r="E177" s="11">
        <v>7093062</v>
      </c>
      <c r="F177" s="11">
        <v>-447</v>
      </c>
      <c r="G177" s="11">
        <v>-544</v>
      </c>
      <c r="H177" s="11">
        <v>-226</v>
      </c>
      <c r="I177" s="11">
        <v>-347</v>
      </c>
      <c r="J177" s="11">
        <v>-400</v>
      </c>
      <c r="K177" s="12" t="s">
        <v>2</v>
      </c>
      <c r="L177" s="12" t="s">
        <v>2</v>
      </c>
      <c r="M177" s="11">
        <v>154</v>
      </c>
      <c r="N177" s="11">
        <v>-434</v>
      </c>
      <c r="O177" s="11">
        <v>4</v>
      </c>
      <c r="P177" s="11">
        <v>-28</v>
      </c>
      <c r="Q177" s="11">
        <v>-402</v>
      </c>
      <c r="R177" s="11">
        <v>-685</v>
      </c>
      <c r="S177" s="11">
        <v>-42</v>
      </c>
      <c r="T177" s="11">
        <v>-318</v>
      </c>
      <c r="U177" s="11">
        <v>-137</v>
      </c>
      <c r="V177" s="11">
        <v>523</v>
      </c>
      <c r="W177" s="13">
        <v>-67.128</v>
      </c>
      <c r="X177" s="13">
        <v>-88.731999999999999</v>
      </c>
      <c r="Y177" s="13">
        <v>-179.178</v>
      </c>
      <c r="Z177" s="13">
        <v>-13866.666999999999</v>
      </c>
      <c r="AA177" s="13">
        <v>202.59100000000001</v>
      </c>
      <c r="AB177" s="1">
        <v>6173</v>
      </c>
      <c r="AC177" s="12" t="s">
        <v>4019</v>
      </c>
      <c r="AD177" s="12" t="s">
        <v>4019</v>
      </c>
      <c r="AE177" s="1" t="s">
        <v>12654</v>
      </c>
      <c r="AF177" s="1" t="s">
        <v>12664</v>
      </c>
    </row>
    <row r="178" spans="1:32" x14ac:dyDescent="0.2">
      <c r="A178" s="1" t="s">
        <v>4196</v>
      </c>
      <c r="B178" s="10">
        <v>5677702</v>
      </c>
      <c r="C178" s="1" t="s">
        <v>234</v>
      </c>
      <c r="D178" s="1" t="s">
        <v>41</v>
      </c>
      <c r="E178" s="11">
        <v>3257713</v>
      </c>
      <c r="F178" s="11">
        <v>436</v>
      </c>
      <c r="G178" s="11">
        <v>397</v>
      </c>
      <c r="H178" s="11">
        <v>529</v>
      </c>
      <c r="I178" s="11">
        <v>421</v>
      </c>
      <c r="J178" s="11">
        <v>829</v>
      </c>
      <c r="K178" s="12" t="s">
        <v>2</v>
      </c>
      <c r="L178" s="12" t="s">
        <v>2</v>
      </c>
      <c r="M178" s="12" t="s">
        <v>2</v>
      </c>
      <c r="N178" s="12" t="s">
        <v>2</v>
      </c>
      <c r="O178" s="11">
        <v>740</v>
      </c>
      <c r="P178" s="11">
        <v>363</v>
      </c>
      <c r="Q178" s="11">
        <v>1141</v>
      </c>
      <c r="R178" s="12" t="s">
        <v>2</v>
      </c>
      <c r="S178" s="12" t="s">
        <v>2</v>
      </c>
      <c r="T178" s="11">
        <v>-118</v>
      </c>
      <c r="U178" s="11">
        <v>-361</v>
      </c>
      <c r="V178" s="11">
        <v>-192</v>
      </c>
      <c r="W178" s="12" t="s">
        <v>2</v>
      </c>
      <c r="X178" s="13">
        <v>28.012</v>
      </c>
      <c r="Y178" s="13">
        <v>22.355</v>
      </c>
      <c r="Z178" s="13">
        <v>14.805</v>
      </c>
      <c r="AA178" s="13">
        <v>21.524000000000001</v>
      </c>
      <c r="AB178" s="1">
        <v>5578</v>
      </c>
      <c r="AC178" s="13">
        <v>25.907326999999999</v>
      </c>
      <c r="AD178" s="13">
        <v>5.2249249999999998</v>
      </c>
      <c r="AE178" s="1" t="s">
        <v>12654</v>
      </c>
      <c r="AF178" s="1" t="s">
        <v>12663</v>
      </c>
    </row>
    <row r="179" spans="1:32" x14ac:dyDescent="0.2">
      <c r="A179" s="1" t="s">
        <v>4197</v>
      </c>
      <c r="B179" s="10">
        <v>4241426</v>
      </c>
      <c r="C179" s="1" t="s">
        <v>235</v>
      </c>
      <c r="D179" s="1" t="s">
        <v>36</v>
      </c>
      <c r="E179" s="11">
        <v>19838789</v>
      </c>
      <c r="F179" s="11">
        <v>3257</v>
      </c>
      <c r="G179" s="11">
        <v>3304</v>
      </c>
      <c r="H179" s="11">
        <v>-2907</v>
      </c>
      <c r="I179" s="11">
        <v>-2660</v>
      </c>
      <c r="J179" s="11">
        <v>661</v>
      </c>
      <c r="K179" s="13">
        <v>3000</v>
      </c>
      <c r="L179" s="13">
        <v>4500</v>
      </c>
      <c r="M179" s="11">
        <v>3685</v>
      </c>
      <c r="N179" s="11">
        <v>3989</v>
      </c>
      <c r="O179" s="11">
        <v>-575</v>
      </c>
      <c r="P179" s="11">
        <v>1157</v>
      </c>
      <c r="Q179" s="11">
        <v>5119</v>
      </c>
      <c r="R179" s="11">
        <v>-7298</v>
      </c>
      <c r="S179" s="11">
        <v>-7401</v>
      </c>
      <c r="T179" s="11">
        <v>-6046</v>
      </c>
      <c r="U179" s="11">
        <v>-7140</v>
      </c>
      <c r="V179" s="11">
        <v>-3243</v>
      </c>
      <c r="W179" s="13">
        <v>4.2290000000000001</v>
      </c>
      <c r="X179" s="13">
        <v>2.9830000000000001</v>
      </c>
      <c r="Y179" s="13">
        <v>-9.298</v>
      </c>
      <c r="Z179" s="13">
        <v>-4.1539999999999999</v>
      </c>
      <c r="AA179" s="13">
        <v>1.861</v>
      </c>
      <c r="AB179" s="1">
        <v>4968</v>
      </c>
      <c r="AC179" s="13">
        <v>12.436358999999999</v>
      </c>
      <c r="AD179" s="13">
        <v>0.36821199999999998</v>
      </c>
      <c r="AE179" s="1" t="s">
        <v>12654</v>
      </c>
      <c r="AF179" s="1" t="s">
        <v>12667</v>
      </c>
    </row>
    <row r="180" spans="1:32" x14ac:dyDescent="0.2">
      <c r="A180" s="1" t="s">
        <v>4198</v>
      </c>
      <c r="B180" s="10">
        <v>4316158</v>
      </c>
      <c r="C180" s="1" t="s">
        <v>236</v>
      </c>
      <c r="D180" s="1" t="s">
        <v>237</v>
      </c>
      <c r="E180" s="11">
        <v>33439472</v>
      </c>
      <c r="F180" s="11">
        <v>11523</v>
      </c>
      <c r="G180" s="11">
        <v>12748</v>
      </c>
      <c r="H180" s="11">
        <v>12816</v>
      </c>
      <c r="I180" s="11">
        <v>14510</v>
      </c>
      <c r="J180" s="11">
        <v>14992</v>
      </c>
      <c r="K180" s="13">
        <v>16800</v>
      </c>
      <c r="L180" s="13">
        <v>17800</v>
      </c>
      <c r="M180" s="11">
        <v>14071</v>
      </c>
      <c r="N180" s="11">
        <v>6545</v>
      </c>
      <c r="O180" s="11">
        <v>10969</v>
      </c>
      <c r="P180" s="11">
        <v>14059</v>
      </c>
      <c r="Q180" s="11">
        <v>9775</v>
      </c>
      <c r="R180" s="11">
        <v>-5157</v>
      </c>
      <c r="S180" s="11">
        <v>-7205</v>
      </c>
      <c r="T180" s="11">
        <v>-4281</v>
      </c>
      <c r="U180" s="11">
        <v>-5305</v>
      </c>
      <c r="V180" s="11">
        <v>-6363</v>
      </c>
      <c r="W180" s="13">
        <v>9.4220000000000006</v>
      </c>
      <c r="X180" s="13">
        <v>9.6289999999999996</v>
      </c>
      <c r="Y180" s="13">
        <v>8.2989999999999995</v>
      </c>
      <c r="Z180" s="13">
        <v>9.7639999999999993</v>
      </c>
      <c r="AA180" s="13">
        <v>9.1630000000000003</v>
      </c>
      <c r="AB180" s="1">
        <v>2733</v>
      </c>
      <c r="AC180" s="13">
        <v>10.393293</v>
      </c>
      <c r="AD180" s="13">
        <v>0.85692000000000002</v>
      </c>
      <c r="AE180" s="1" t="s">
        <v>12654</v>
      </c>
      <c r="AF180" s="1" t="s">
        <v>12657</v>
      </c>
    </row>
    <row r="181" spans="1:32" x14ac:dyDescent="0.2">
      <c r="A181" s="1" t="s">
        <v>4199</v>
      </c>
      <c r="B181" s="10">
        <v>6333757</v>
      </c>
      <c r="C181" s="1" t="s">
        <v>238</v>
      </c>
      <c r="D181" s="1" t="s">
        <v>112</v>
      </c>
      <c r="E181" s="11">
        <v>4767287</v>
      </c>
      <c r="F181" s="11">
        <v>713</v>
      </c>
      <c r="G181" s="11">
        <v>3385</v>
      </c>
      <c r="H181" s="11">
        <v>4629</v>
      </c>
      <c r="I181" s="11">
        <v>2054</v>
      </c>
      <c r="J181" s="11">
        <v>1642</v>
      </c>
      <c r="K181" s="12" t="s">
        <v>2</v>
      </c>
      <c r="L181" s="12" t="s">
        <v>2</v>
      </c>
      <c r="M181" s="11">
        <v>2314</v>
      </c>
      <c r="N181" s="11">
        <v>1220</v>
      </c>
      <c r="O181" s="11">
        <v>2067</v>
      </c>
      <c r="P181" s="11">
        <v>2872</v>
      </c>
      <c r="Q181" s="11">
        <v>2733</v>
      </c>
      <c r="R181" s="11">
        <v>-671</v>
      </c>
      <c r="S181" s="11">
        <v>-849</v>
      </c>
      <c r="T181" s="11">
        <v>-1072</v>
      </c>
      <c r="U181" s="11">
        <v>-683</v>
      </c>
      <c r="V181" s="11">
        <v>590</v>
      </c>
      <c r="W181" s="13">
        <v>5.31</v>
      </c>
      <c r="X181" s="13">
        <v>9.4469999999999992</v>
      </c>
      <c r="Y181" s="13">
        <v>10.464</v>
      </c>
      <c r="Z181" s="13">
        <v>5.1239999999999997</v>
      </c>
      <c r="AA181" s="13">
        <v>6.4450000000000003</v>
      </c>
      <c r="AB181" s="1">
        <v>7305</v>
      </c>
      <c r="AC181" s="13">
        <v>12.261945000000001</v>
      </c>
      <c r="AD181" s="13">
        <v>0.74006899999999998</v>
      </c>
      <c r="AE181" s="1" t="s">
        <v>12654</v>
      </c>
      <c r="AF181" s="1" t="s">
        <v>12667</v>
      </c>
    </row>
    <row r="182" spans="1:32" x14ac:dyDescent="0.2">
      <c r="A182" s="1" t="s">
        <v>4200</v>
      </c>
      <c r="B182" s="10">
        <v>4993982</v>
      </c>
      <c r="C182" s="1" t="s">
        <v>239</v>
      </c>
      <c r="D182" s="1" t="s">
        <v>172</v>
      </c>
      <c r="E182" s="11">
        <v>18289482</v>
      </c>
      <c r="F182" s="11">
        <v>-545</v>
      </c>
      <c r="G182" s="11">
        <v>0</v>
      </c>
      <c r="H182" s="11">
        <v>55</v>
      </c>
      <c r="I182" s="11">
        <v>108</v>
      </c>
      <c r="J182" s="11">
        <v>68</v>
      </c>
      <c r="K182" s="12" t="s">
        <v>2</v>
      </c>
      <c r="L182" s="12" t="s">
        <v>2</v>
      </c>
      <c r="M182" s="11">
        <v>-437</v>
      </c>
      <c r="N182" s="11">
        <v>123</v>
      </c>
      <c r="O182" s="11">
        <v>23</v>
      </c>
      <c r="P182" s="11">
        <v>168</v>
      </c>
      <c r="Q182" s="11">
        <v>97</v>
      </c>
      <c r="R182" s="11">
        <v>-51</v>
      </c>
      <c r="S182" s="11">
        <v>-209</v>
      </c>
      <c r="T182" s="11">
        <v>-206</v>
      </c>
      <c r="U182" s="11">
        <v>-163</v>
      </c>
      <c r="V182" s="11">
        <v>-146</v>
      </c>
      <c r="W182" s="13">
        <v>-10.718999999999999</v>
      </c>
      <c r="X182" s="13">
        <v>0.89800000000000002</v>
      </c>
      <c r="Y182" s="13">
        <v>1.026</v>
      </c>
      <c r="Z182" s="13">
        <v>-0.84899999999999998</v>
      </c>
      <c r="AA182" s="13">
        <v>-15.314</v>
      </c>
      <c r="AB182" s="1">
        <v>2341</v>
      </c>
      <c r="AC182" s="12" t="s">
        <v>4019</v>
      </c>
      <c r="AD182" s="13">
        <v>1.1858029999999999</v>
      </c>
      <c r="AE182" s="1" t="s">
        <v>12654</v>
      </c>
      <c r="AF182" s="1" t="s">
        <v>12666</v>
      </c>
    </row>
    <row r="183" spans="1:32" x14ac:dyDescent="0.2">
      <c r="A183" s="1" t="s">
        <v>4201</v>
      </c>
      <c r="B183" s="10">
        <v>4996630</v>
      </c>
      <c r="C183" s="1" t="s">
        <v>240</v>
      </c>
      <c r="D183" s="1" t="s">
        <v>28</v>
      </c>
      <c r="E183" s="11">
        <v>11474097</v>
      </c>
      <c r="F183" s="12" t="s">
        <v>2</v>
      </c>
      <c r="G183" s="11">
        <v>-261</v>
      </c>
      <c r="H183" s="11">
        <v>-349</v>
      </c>
      <c r="I183" s="11">
        <v>-217</v>
      </c>
      <c r="J183" s="11">
        <v>-97</v>
      </c>
      <c r="K183" s="12" t="s">
        <v>2</v>
      </c>
      <c r="L183" s="12" t="s">
        <v>2</v>
      </c>
      <c r="M183" s="12" t="s">
        <v>2</v>
      </c>
      <c r="N183" s="11">
        <v>-211</v>
      </c>
      <c r="O183" s="11">
        <v>-319</v>
      </c>
      <c r="P183" s="11">
        <v>-204</v>
      </c>
      <c r="Q183" s="11">
        <v>-84</v>
      </c>
      <c r="R183" s="12" t="s">
        <v>2</v>
      </c>
      <c r="S183" s="11">
        <v>-18</v>
      </c>
      <c r="T183" s="11">
        <v>-51</v>
      </c>
      <c r="U183" s="11">
        <v>-90</v>
      </c>
      <c r="V183" s="11">
        <v>-46</v>
      </c>
      <c r="W183" s="12" t="s">
        <v>2</v>
      </c>
      <c r="X183" s="12" t="s">
        <v>2</v>
      </c>
      <c r="Y183" s="13">
        <v>-114.631</v>
      </c>
      <c r="Z183" s="13">
        <v>-326.697</v>
      </c>
      <c r="AA183" s="13">
        <v>-54.914999999999999</v>
      </c>
      <c r="AB183" s="1">
        <v>6085</v>
      </c>
      <c r="AC183" s="12" t="s">
        <v>4019</v>
      </c>
      <c r="AD183" s="13">
        <v>12.381522</v>
      </c>
      <c r="AE183" s="1" t="s">
        <v>12654</v>
      </c>
      <c r="AF183" s="1" t="s">
        <v>12664</v>
      </c>
    </row>
    <row r="184" spans="1:32" x14ac:dyDescent="0.2">
      <c r="A184" s="1" t="s">
        <v>4202</v>
      </c>
      <c r="B184" s="10">
        <v>4326252</v>
      </c>
      <c r="C184" s="1" t="s">
        <v>241</v>
      </c>
      <c r="D184" s="1" t="s">
        <v>162</v>
      </c>
      <c r="E184" s="11">
        <v>62298303</v>
      </c>
      <c r="F184" s="11">
        <v>16019</v>
      </c>
      <c r="G184" s="11">
        <v>18957.334999999999</v>
      </c>
      <c r="H184" s="11">
        <v>18911</v>
      </c>
      <c r="I184" s="11">
        <v>16114</v>
      </c>
      <c r="J184" s="11">
        <v>16231</v>
      </c>
      <c r="K184" s="13">
        <v>17100</v>
      </c>
      <c r="L184" s="13">
        <v>17900</v>
      </c>
      <c r="M184" s="11">
        <v>6525</v>
      </c>
      <c r="N184" s="11">
        <v>25809.233</v>
      </c>
      <c r="O184" s="11">
        <v>20497</v>
      </c>
      <c r="P184" s="11">
        <v>16794</v>
      </c>
      <c r="Q184" s="11">
        <v>31011</v>
      </c>
      <c r="R184" s="11">
        <v>-98027</v>
      </c>
      <c r="S184" s="11">
        <v>-18049.848000000002</v>
      </c>
      <c r="T184" s="11">
        <v>-13122</v>
      </c>
      <c r="U184" s="11">
        <v>-6951</v>
      </c>
      <c r="V184" s="11">
        <v>5093</v>
      </c>
      <c r="W184" s="13">
        <v>11.448</v>
      </c>
      <c r="X184" s="13">
        <v>16.884</v>
      </c>
      <c r="Y184" s="13">
        <v>9.8840000000000003</v>
      </c>
      <c r="Z184" s="13">
        <v>8.5389999999999997</v>
      </c>
      <c r="AA184" s="13">
        <v>8.5609999999999999</v>
      </c>
      <c r="AB184" s="1">
        <v>9842</v>
      </c>
      <c r="AC184" s="13">
        <v>11.834629</v>
      </c>
      <c r="AD184" s="13">
        <v>0.89968300000000001</v>
      </c>
      <c r="AE184" s="1" t="s">
        <v>12654</v>
      </c>
      <c r="AF184" s="1" t="s">
        <v>12657</v>
      </c>
    </row>
    <row r="185" spans="1:32" x14ac:dyDescent="0.2">
      <c r="A185" s="1" t="s">
        <v>4203</v>
      </c>
      <c r="B185" s="10">
        <v>4913659</v>
      </c>
      <c r="C185" s="1" t="s">
        <v>242</v>
      </c>
      <c r="D185" s="1" t="s">
        <v>71</v>
      </c>
      <c r="E185" s="11">
        <v>53980502</v>
      </c>
      <c r="F185" s="11">
        <v>17729</v>
      </c>
      <c r="G185" s="11">
        <v>15546</v>
      </c>
      <c r="H185" s="11">
        <v>14821</v>
      </c>
      <c r="I185" s="11">
        <v>16809</v>
      </c>
      <c r="J185" s="11">
        <v>15914</v>
      </c>
      <c r="K185" s="13">
        <v>16600</v>
      </c>
      <c r="L185" s="13">
        <v>17200</v>
      </c>
      <c r="M185" s="11">
        <v>29047</v>
      </c>
      <c r="N185" s="11">
        <v>14215</v>
      </c>
      <c r="O185" s="11">
        <v>16989</v>
      </c>
      <c r="P185" s="11">
        <v>24052</v>
      </c>
      <c r="Q185" s="11">
        <v>19384</v>
      </c>
      <c r="R185" s="11">
        <v>-5627</v>
      </c>
      <c r="S185" s="11">
        <v>-4385</v>
      </c>
      <c r="T185" s="11">
        <v>-7768</v>
      </c>
      <c r="U185" s="11">
        <v>-10647</v>
      </c>
      <c r="V185" s="11">
        <v>-11490</v>
      </c>
      <c r="W185" s="13">
        <v>8.5879999999999992</v>
      </c>
      <c r="X185" s="13">
        <v>6.4130000000000003</v>
      </c>
      <c r="Y185" s="13">
        <v>5.9249999999999998</v>
      </c>
      <c r="Z185" s="13">
        <v>6.7329999999999997</v>
      </c>
      <c r="AA185" s="13">
        <v>6.1150000000000002</v>
      </c>
      <c r="AB185" s="1">
        <v>9948</v>
      </c>
      <c r="AC185" s="13">
        <v>14.575656</v>
      </c>
      <c r="AD185" s="13">
        <v>0.90915299999999999</v>
      </c>
      <c r="AE185" s="1" t="s">
        <v>12654</v>
      </c>
      <c r="AF185" s="1" t="s">
        <v>12672</v>
      </c>
    </row>
    <row r="186" spans="1:32" x14ac:dyDescent="0.2">
      <c r="A186" s="1" t="s">
        <v>4204</v>
      </c>
      <c r="B186" s="10">
        <v>4555158</v>
      </c>
      <c r="C186" s="1" t="s">
        <v>243</v>
      </c>
      <c r="D186" s="1" t="s">
        <v>244</v>
      </c>
      <c r="E186" s="11">
        <v>76629204</v>
      </c>
      <c r="F186" s="11">
        <v>25569</v>
      </c>
      <c r="G186" s="11">
        <v>26838</v>
      </c>
      <c r="H186" s="11">
        <v>21361</v>
      </c>
      <c r="I186" s="11">
        <v>13192</v>
      </c>
      <c r="J186" s="11">
        <v>20463</v>
      </c>
      <c r="K186" s="13">
        <v>30200</v>
      </c>
      <c r="L186" s="13">
        <v>30950</v>
      </c>
      <c r="M186" s="11">
        <v>-33353</v>
      </c>
      <c r="N186" s="11">
        <v>11103</v>
      </c>
      <c r="O186" s="11">
        <v>36754</v>
      </c>
      <c r="P186" s="11">
        <v>12621</v>
      </c>
      <c r="Q186" s="11">
        <v>14685</v>
      </c>
      <c r="R186" s="11">
        <v>-2800</v>
      </c>
      <c r="S186" s="11">
        <v>-7820</v>
      </c>
      <c r="T186" s="11">
        <v>-3935</v>
      </c>
      <c r="U186" s="11">
        <v>-28707</v>
      </c>
      <c r="V186" s="11">
        <v>250</v>
      </c>
      <c r="W186" s="13">
        <v>30.794</v>
      </c>
      <c r="X186" s="13">
        <v>18.454000000000001</v>
      </c>
      <c r="Y186" s="13">
        <v>10.305999999999999</v>
      </c>
      <c r="Z186" s="13">
        <v>7.2939999999999996</v>
      </c>
      <c r="AA186" s="13">
        <v>11.321</v>
      </c>
      <c r="AB186" s="1">
        <v>5857</v>
      </c>
      <c r="AC186" s="13">
        <v>12.052485000000001</v>
      </c>
      <c r="AD186" s="13">
        <v>1.518521</v>
      </c>
      <c r="AE186" s="1" t="s">
        <v>12654</v>
      </c>
      <c r="AF186" s="1" t="s">
        <v>12667</v>
      </c>
    </row>
    <row r="187" spans="1:32" x14ac:dyDescent="0.2">
      <c r="A187" s="1" t="s">
        <v>4205</v>
      </c>
      <c r="B187" s="10">
        <v>4980223</v>
      </c>
      <c r="C187" s="1" t="s">
        <v>245</v>
      </c>
      <c r="D187" s="1" t="s">
        <v>13</v>
      </c>
      <c r="E187" s="11">
        <v>16025800</v>
      </c>
      <c r="F187" s="11">
        <v>215</v>
      </c>
      <c r="G187" s="11">
        <v>177</v>
      </c>
      <c r="H187" s="11">
        <v>233</v>
      </c>
      <c r="I187" s="11">
        <v>113</v>
      </c>
      <c r="J187" s="11">
        <v>291</v>
      </c>
      <c r="K187" s="12" t="s">
        <v>2</v>
      </c>
      <c r="L187" s="12" t="s">
        <v>2</v>
      </c>
      <c r="M187" s="11">
        <v>204</v>
      </c>
      <c r="N187" s="11">
        <v>184</v>
      </c>
      <c r="O187" s="11">
        <v>207</v>
      </c>
      <c r="P187" s="11">
        <v>62</v>
      </c>
      <c r="Q187" s="11">
        <v>297</v>
      </c>
      <c r="R187" s="11">
        <v>-26</v>
      </c>
      <c r="S187" s="11">
        <v>-150</v>
      </c>
      <c r="T187" s="11">
        <v>56</v>
      </c>
      <c r="U187" s="11">
        <v>375</v>
      </c>
      <c r="V187" s="11">
        <v>-183</v>
      </c>
      <c r="W187" s="13">
        <v>10.018000000000001</v>
      </c>
      <c r="X187" s="13">
        <v>6.6239999999999997</v>
      </c>
      <c r="Y187" s="13">
        <v>6.9580000000000002</v>
      </c>
      <c r="Z187" s="13">
        <v>8.2669999999999995</v>
      </c>
      <c r="AA187" s="13">
        <v>7.4420000000000002</v>
      </c>
      <c r="AB187" s="1">
        <v>8912</v>
      </c>
      <c r="AC187" s="13">
        <v>23.092369000000001</v>
      </c>
      <c r="AD187" s="13">
        <v>1.858908</v>
      </c>
      <c r="AE187" s="1" t="s">
        <v>12654</v>
      </c>
      <c r="AF187" s="1" t="s">
        <v>12660</v>
      </c>
    </row>
    <row r="188" spans="1:32" x14ac:dyDescent="0.2">
      <c r="A188" s="1" t="s">
        <v>4206</v>
      </c>
      <c r="B188" s="10">
        <v>4863665</v>
      </c>
      <c r="C188" s="1" t="s">
        <v>246</v>
      </c>
      <c r="D188" s="1" t="s">
        <v>134</v>
      </c>
      <c r="E188" s="11">
        <v>50832268</v>
      </c>
      <c r="F188" s="12" t="s">
        <v>2</v>
      </c>
      <c r="G188" s="12" t="s">
        <v>2</v>
      </c>
      <c r="H188" s="12" t="s">
        <v>2</v>
      </c>
      <c r="I188" s="12" t="s">
        <v>2</v>
      </c>
      <c r="J188" s="11">
        <v>1094.94</v>
      </c>
      <c r="K188" s="12" t="s">
        <v>2</v>
      </c>
      <c r="L188" s="12" t="s">
        <v>2</v>
      </c>
      <c r="M188" s="12" t="s">
        <v>2</v>
      </c>
      <c r="N188" s="12" t="s">
        <v>2</v>
      </c>
      <c r="O188" s="12" t="s">
        <v>2</v>
      </c>
      <c r="P188" s="12" t="s">
        <v>2</v>
      </c>
      <c r="Q188" s="11">
        <v>2533.5230000000001</v>
      </c>
      <c r="R188" s="12" t="s">
        <v>2</v>
      </c>
      <c r="S188" s="12" t="s">
        <v>2</v>
      </c>
      <c r="T188" s="12" t="s">
        <v>2</v>
      </c>
      <c r="U188" s="12" t="s">
        <v>2</v>
      </c>
      <c r="V188" s="11">
        <v>-588.65300000000002</v>
      </c>
      <c r="W188" s="12" t="s">
        <v>2</v>
      </c>
      <c r="X188" s="12" t="s">
        <v>2</v>
      </c>
      <c r="Y188" s="12" t="s">
        <v>2</v>
      </c>
      <c r="Z188" s="12" t="s">
        <v>2</v>
      </c>
      <c r="AA188" s="13">
        <v>7.976</v>
      </c>
      <c r="AB188" s="1">
        <v>8914</v>
      </c>
      <c r="AC188" s="13">
        <v>71.259404000000004</v>
      </c>
      <c r="AD188" s="13">
        <v>5.451581</v>
      </c>
      <c r="AE188" s="1" t="s">
        <v>12654</v>
      </c>
      <c r="AF188" s="1" t="s">
        <v>12660</v>
      </c>
    </row>
    <row r="189" spans="1:32" x14ac:dyDescent="0.2">
      <c r="A189" s="1" t="s">
        <v>4207</v>
      </c>
      <c r="B189" s="10">
        <v>22799379</v>
      </c>
      <c r="C189" s="1" t="s">
        <v>247</v>
      </c>
      <c r="D189" s="1" t="s">
        <v>41</v>
      </c>
      <c r="E189" s="11">
        <v>6537838</v>
      </c>
      <c r="F189" s="11">
        <v>166</v>
      </c>
      <c r="G189" s="11">
        <v>244</v>
      </c>
      <c r="H189" s="11">
        <v>708</v>
      </c>
      <c r="I189" s="11">
        <v>1236</v>
      </c>
      <c r="J189" s="11">
        <v>1691</v>
      </c>
      <c r="K189" s="13">
        <v>1500</v>
      </c>
      <c r="L189" s="13">
        <v>2200</v>
      </c>
      <c r="M189" s="12" t="s">
        <v>2</v>
      </c>
      <c r="N189" s="12" t="s">
        <v>2</v>
      </c>
      <c r="O189" s="11">
        <v>833</v>
      </c>
      <c r="P189" s="11">
        <v>850</v>
      </c>
      <c r="Q189" s="11">
        <v>840</v>
      </c>
      <c r="R189" s="12" t="s">
        <v>2</v>
      </c>
      <c r="S189" s="12" t="s">
        <v>2</v>
      </c>
      <c r="T189" s="11">
        <v>-454</v>
      </c>
      <c r="U189" s="11">
        <v>-43</v>
      </c>
      <c r="V189" s="11">
        <v>-841</v>
      </c>
      <c r="W189" s="12" t="s">
        <v>2</v>
      </c>
      <c r="X189" s="13">
        <v>-3.532</v>
      </c>
      <c r="Y189" s="13">
        <v>11.586</v>
      </c>
      <c r="Z189" s="13">
        <v>17.315000000000001</v>
      </c>
      <c r="AA189" s="13">
        <v>14.14</v>
      </c>
      <c r="AB189" s="1">
        <v>5254</v>
      </c>
      <c r="AC189" s="13">
        <v>43.591377000000001</v>
      </c>
      <c r="AD189" s="13">
        <v>5.5070069999999998</v>
      </c>
      <c r="AE189" s="1" t="s">
        <v>12654</v>
      </c>
      <c r="AF189" s="1" t="s">
        <v>12663</v>
      </c>
    </row>
    <row r="190" spans="1:32" x14ac:dyDescent="0.2">
      <c r="A190" s="1" t="s">
        <v>4208</v>
      </c>
      <c r="B190" s="10">
        <v>4242352</v>
      </c>
      <c r="C190" s="1" t="s">
        <v>248</v>
      </c>
      <c r="D190" s="1" t="s">
        <v>41</v>
      </c>
      <c r="E190" s="11">
        <v>85230092</v>
      </c>
      <c r="F190" s="11">
        <v>5639</v>
      </c>
      <c r="G190" s="11">
        <v>6602</v>
      </c>
      <c r="H190" s="11">
        <v>7774</v>
      </c>
      <c r="I190" s="11">
        <v>9173</v>
      </c>
      <c r="J190" s="11">
        <v>10199</v>
      </c>
      <c r="K190" s="12" t="s">
        <v>2</v>
      </c>
      <c r="L190" s="12" t="s">
        <v>2</v>
      </c>
      <c r="M190" s="11">
        <v>2591</v>
      </c>
      <c r="N190" s="11">
        <v>5959</v>
      </c>
      <c r="O190" s="11">
        <v>3365</v>
      </c>
      <c r="P190" s="11">
        <v>9676</v>
      </c>
      <c r="Q190" s="11">
        <v>6458</v>
      </c>
      <c r="R190" s="11">
        <v>-258</v>
      </c>
      <c r="S190" s="11">
        <v>-538</v>
      </c>
      <c r="T190" s="11">
        <v>-1949</v>
      </c>
      <c r="U190" s="11">
        <v>-935</v>
      </c>
      <c r="V190" s="11">
        <v>-176</v>
      </c>
      <c r="W190" s="13">
        <v>11.932</v>
      </c>
      <c r="X190" s="13">
        <v>12.413</v>
      </c>
      <c r="Y190" s="13">
        <v>13.358000000000001</v>
      </c>
      <c r="Z190" s="13">
        <v>13.967000000000001</v>
      </c>
      <c r="AA190" s="13">
        <v>13.585000000000001</v>
      </c>
      <c r="AB190" s="1">
        <v>7595</v>
      </c>
      <c r="AC190" s="13">
        <v>9.9806690000000007</v>
      </c>
      <c r="AD190" s="12" t="s">
        <v>2</v>
      </c>
      <c r="AE190" s="1" t="s">
        <v>12654</v>
      </c>
      <c r="AF190" s="1" t="s">
        <v>12663</v>
      </c>
    </row>
    <row r="191" spans="1:32" x14ac:dyDescent="0.2">
      <c r="A191" s="1" t="s">
        <v>4209</v>
      </c>
      <c r="B191" s="10">
        <v>4295490</v>
      </c>
      <c r="C191" s="1" t="s">
        <v>249</v>
      </c>
      <c r="D191" s="1" t="s">
        <v>90</v>
      </c>
      <c r="E191" s="11">
        <v>31848529</v>
      </c>
      <c r="F191" s="11">
        <v>10046</v>
      </c>
      <c r="G191" s="11">
        <v>10620</v>
      </c>
      <c r="H191" s="11">
        <v>8483</v>
      </c>
      <c r="I191" s="11">
        <v>8587</v>
      </c>
      <c r="J191" s="11">
        <v>11040</v>
      </c>
      <c r="K191" s="13">
        <v>12500</v>
      </c>
      <c r="L191" s="13">
        <v>13966.666670000001</v>
      </c>
      <c r="M191" s="11">
        <v>11015</v>
      </c>
      <c r="N191" s="11">
        <v>8302</v>
      </c>
      <c r="O191" s="11">
        <v>5597</v>
      </c>
      <c r="P191" s="11">
        <v>8808</v>
      </c>
      <c r="Q191" s="11">
        <v>12170</v>
      </c>
      <c r="R191" s="11">
        <v>4276</v>
      </c>
      <c r="S191" s="11">
        <v>7058</v>
      </c>
      <c r="T191" s="11">
        <v>-1915</v>
      </c>
      <c r="U191" s="11">
        <v>-14498</v>
      </c>
      <c r="V191" s="11">
        <v>675</v>
      </c>
      <c r="W191" s="13">
        <v>7.6619999999999999</v>
      </c>
      <c r="X191" s="13">
        <v>7.6269999999999998</v>
      </c>
      <c r="Y191" s="13">
        <v>5.9509999999999996</v>
      </c>
      <c r="Z191" s="13">
        <v>6.4279999999999999</v>
      </c>
      <c r="AA191" s="13">
        <v>6.6959999999999997</v>
      </c>
      <c r="AB191" s="1">
        <v>2815</v>
      </c>
      <c r="AC191" s="13">
        <v>16.392372000000002</v>
      </c>
      <c r="AD191" s="13">
        <v>1.2993129999999999</v>
      </c>
      <c r="AE191" s="1" t="s">
        <v>12654</v>
      </c>
      <c r="AF191" s="1" t="s">
        <v>12674</v>
      </c>
    </row>
    <row r="192" spans="1:32" x14ac:dyDescent="0.2">
      <c r="A192" s="1" t="s">
        <v>4210</v>
      </c>
      <c r="B192" s="10">
        <v>4262849</v>
      </c>
      <c r="C192" s="1" t="s">
        <v>250</v>
      </c>
      <c r="D192" s="1" t="s">
        <v>20</v>
      </c>
      <c r="E192" s="11">
        <v>923132</v>
      </c>
      <c r="F192" s="11">
        <v>200</v>
      </c>
      <c r="G192" s="11">
        <v>400</v>
      </c>
      <c r="H192" s="11">
        <v>611</v>
      </c>
      <c r="I192" s="11">
        <v>726</v>
      </c>
      <c r="J192" s="11">
        <v>880</v>
      </c>
      <c r="K192" s="12" t="s">
        <v>2</v>
      </c>
      <c r="L192" s="12" t="s">
        <v>2</v>
      </c>
      <c r="M192" s="11">
        <v>395</v>
      </c>
      <c r="N192" s="11">
        <v>619</v>
      </c>
      <c r="O192" s="11">
        <v>730</v>
      </c>
      <c r="P192" s="11">
        <v>821</v>
      </c>
      <c r="Q192" s="11">
        <v>858</v>
      </c>
      <c r="R192" s="11">
        <v>-267</v>
      </c>
      <c r="S192" s="11">
        <v>-184</v>
      </c>
      <c r="T192" s="11">
        <v>-560</v>
      </c>
      <c r="U192" s="11">
        <v>-576</v>
      </c>
      <c r="V192" s="11">
        <v>-620</v>
      </c>
      <c r="W192" s="13">
        <v>8.2390000000000008</v>
      </c>
      <c r="X192" s="13">
        <v>12.91</v>
      </c>
      <c r="Y192" s="13">
        <v>14.792</v>
      </c>
      <c r="Z192" s="13">
        <v>17.036999999999999</v>
      </c>
      <c r="AA192" s="13">
        <v>19.024999999999999</v>
      </c>
      <c r="AB192" s="1">
        <v>3177</v>
      </c>
      <c r="AC192" s="13">
        <v>6.8826499999999999</v>
      </c>
      <c r="AD192" s="13">
        <v>0.99359799999999998</v>
      </c>
      <c r="AE192" s="1" t="s">
        <v>12654</v>
      </c>
      <c r="AF192" s="1" t="s">
        <v>12661</v>
      </c>
    </row>
    <row r="193" spans="1:32" x14ac:dyDescent="0.2">
      <c r="A193" s="1" t="s">
        <v>4211</v>
      </c>
      <c r="B193" s="10">
        <v>4966748</v>
      </c>
      <c r="C193" s="1" t="s">
        <v>251</v>
      </c>
      <c r="D193" s="1" t="s">
        <v>177</v>
      </c>
      <c r="E193" s="11">
        <v>33221768</v>
      </c>
      <c r="F193" s="11">
        <v>3118</v>
      </c>
      <c r="G193" s="11">
        <v>3321</v>
      </c>
      <c r="H193" s="11">
        <v>2228</v>
      </c>
      <c r="I193" s="11">
        <v>1484</v>
      </c>
      <c r="J193" s="11">
        <v>4893</v>
      </c>
      <c r="K193" s="13">
        <v>4800</v>
      </c>
      <c r="L193" s="13">
        <v>5000</v>
      </c>
      <c r="M193" s="11">
        <v>610</v>
      </c>
      <c r="N193" s="11">
        <v>5901</v>
      </c>
      <c r="O193" s="11">
        <v>3471</v>
      </c>
      <c r="P193" s="11">
        <v>3219</v>
      </c>
      <c r="Q193" s="11">
        <v>4548</v>
      </c>
      <c r="R193" s="11">
        <v>1567</v>
      </c>
      <c r="S193" s="11">
        <v>2869</v>
      </c>
      <c r="T193" s="11">
        <v>508</v>
      </c>
      <c r="U193" s="11">
        <v>-1061</v>
      </c>
      <c r="V193" s="11">
        <v>-2076</v>
      </c>
      <c r="W193" s="13">
        <v>5.3849999999999998</v>
      </c>
      <c r="X193" s="13">
        <v>8.3940000000000001</v>
      </c>
      <c r="Y193" s="13">
        <v>6.0119999999999996</v>
      </c>
      <c r="Z193" s="13">
        <v>3.5110000000000001</v>
      </c>
      <c r="AA193" s="13">
        <v>8.3729999999999993</v>
      </c>
      <c r="AB193" s="1">
        <v>5208</v>
      </c>
      <c r="AC193" s="13">
        <v>15.309305999999999</v>
      </c>
      <c r="AD193" s="13">
        <v>1.0813440000000001</v>
      </c>
      <c r="AE193" s="1" t="s">
        <v>12654</v>
      </c>
      <c r="AF193" s="1" t="s">
        <v>12659</v>
      </c>
    </row>
    <row r="194" spans="1:32" x14ac:dyDescent="0.2">
      <c r="A194" s="1" t="s">
        <v>4212</v>
      </c>
      <c r="B194" s="10">
        <v>7940083</v>
      </c>
      <c r="C194" s="1" t="s">
        <v>252</v>
      </c>
      <c r="D194" s="1" t="s">
        <v>1</v>
      </c>
      <c r="E194" s="11">
        <v>5336215</v>
      </c>
      <c r="F194" s="11">
        <v>626</v>
      </c>
      <c r="G194" s="11">
        <v>1520</v>
      </c>
      <c r="H194" s="11">
        <v>692</v>
      </c>
      <c r="I194" s="11">
        <v>532</v>
      </c>
      <c r="J194" s="11">
        <v>2163</v>
      </c>
      <c r="K194" s="12" t="s">
        <v>2</v>
      </c>
      <c r="L194" s="12" t="s">
        <v>2</v>
      </c>
      <c r="M194" s="11">
        <v>162</v>
      </c>
      <c r="N194" s="11">
        <v>-2456</v>
      </c>
      <c r="O194" s="11">
        <v>-3066</v>
      </c>
      <c r="P194" s="11">
        <v>608</v>
      </c>
      <c r="Q194" s="11">
        <v>1948</v>
      </c>
      <c r="R194" s="11">
        <v>-290</v>
      </c>
      <c r="S194" s="11">
        <v>-379</v>
      </c>
      <c r="T194" s="11">
        <v>-468</v>
      </c>
      <c r="U194" s="11">
        <v>-213</v>
      </c>
      <c r="V194" s="11">
        <v>-323</v>
      </c>
      <c r="W194" s="13">
        <v>16.457999999999998</v>
      </c>
      <c r="X194" s="13">
        <v>30.863</v>
      </c>
      <c r="Y194" s="13">
        <v>7.9950000000000001</v>
      </c>
      <c r="Z194" s="13">
        <v>5.1340000000000003</v>
      </c>
      <c r="AA194" s="13">
        <v>28.666</v>
      </c>
      <c r="AB194" s="1">
        <v>2983</v>
      </c>
      <c r="AC194" s="13">
        <v>6.7940550000000002</v>
      </c>
      <c r="AD194" s="13">
        <v>1.916183</v>
      </c>
      <c r="AE194" s="1" t="s">
        <v>12654</v>
      </c>
      <c r="AF194" s="1" t="s">
        <v>12655</v>
      </c>
    </row>
    <row r="195" spans="1:32" x14ac:dyDescent="0.2">
      <c r="A195" s="1" t="s">
        <v>4213</v>
      </c>
      <c r="B195" s="10">
        <v>4244573</v>
      </c>
      <c r="C195" s="1" t="s">
        <v>253</v>
      </c>
      <c r="D195" s="1" t="s">
        <v>7</v>
      </c>
      <c r="E195" s="11">
        <v>9107069</v>
      </c>
      <c r="F195" s="11">
        <v>1413</v>
      </c>
      <c r="G195" s="11">
        <v>2160</v>
      </c>
      <c r="H195" s="11">
        <v>2248</v>
      </c>
      <c r="I195" s="11">
        <v>2364</v>
      </c>
      <c r="J195" s="11">
        <v>2114</v>
      </c>
      <c r="K195" s="12" t="s">
        <v>2</v>
      </c>
      <c r="L195" s="12" t="s">
        <v>2</v>
      </c>
      <c r="M195" s="11">
        <v>1256</v>
      </c>
      <c r="N195" s="11">
        <v>-336</v>
      </c>
      <c r="O195" s="11">
        <v>162</v>
      </c>
      <c r="P195" s="11">
        <v>-495</v>
      </c>
      <c r="Q195" s="11">
        <v>2016</v>
      </c>
      <c r="R195" s="11">
        <v>-1116</v>
      </c>
      <c r="S195" s="11">
        <v>-46</v>
      </c>
      <c r="T195" s="11">
        <v>-308</v>
      </c>
      <c r="U195" s="11">
        <v>558</v>
      </c>
      <c r="V195" s="11">
        <v>-447</v>
      </c>
      <c r="W195" s="13">
        <v>3.387</v>
      </c>
      <c r="X195" s="13">
        <v>8.5120000000000005</v>
      </c>
      <c r="Y195" s="13">
        <v>9.1329999999999991</v>
      </c>
      <c r="Z195" s="13">
        <v>11.292</v>
      </c>
      <c r="AA195" s="13">
        <v>8.1150000000000002</v>
      </c>
      <c r="AB195" s="1">
        <v>7523</v>
      </c>
      <c r="AC195" s="13">
        <v>15.789557</v>
      </c>
      <c r="AD195" s="13">
        <v>1.207694</v>
      </c>
      <c r="AE195" s="1" t="s">
        <v>12654</v>
      </c>
      <c r="AF195" s="1" t="s">
        <v>12657</v>
      </c>
    </row>
    <row r="196" spans="1:32" x14ac:dyDescent="0.2">
      <c r="A196" s="1" t="s">
        <v>4214</v>
      </c>
      <c r="B196" s="10">
        <v>4162707</v>
      </c>
      <c r="C196" s="1" t="s">
        <v>254</v>
      </c>
      <c r="D196" s="1" t="s">
        <v>105</v>
      </c>
      <c r="E196" s="11">
        <v>48386197</v>
      </c>
      <c r="F196" s="11">
        <v>13006</v>
      </c>
      <c r="G196" s="11">
        <v>6866</v>
      </c>
      <c r="H196" s="11">
        <v>13374</v>
      </c>
      <c r="I196" s="11">
        <v>20415</v>
      </c>
      <c r="J196" s="11">
        <v>20415</v>
      </c>
      <c r="K196" s="13">
        <v>18833.333330000001</v>
      </c>
      <c r="L196" s="13">
        <v>20833.333330000001</v>
      </c>
      <c r="M196" s="11">
        <v>15760</v>
      </c>
      <c r="N196" s="11">
        <v>4262</v>
      </c>
      <c r="O196" s="11">
        <v>23478</v>
      </c>
      <c r="P196" s="11">
        <v>26964</v>
      </c>
      <c r="Q196" s="11">
        <v>26964</v>
      </c>
      <c r="R196" s="11">
        <v>-17576</v>
      </c>
      <c r="S196" s="11">
        <v>-5645</v>
      </c>
      <c r="T196" s="11">
        <v>-19457</v>
      </c>
      <c r="U196" s="11">
        <v>-10172</v>
      </c>
      <c r="V196" s="11">
        <v>-10172</v>
      </c>
      <c r="W196" s="13">
        <v>4.3570000000000002</v>
      </c>
      <c r="X196" s="13">
        <v>4.13</v>
      </c>
      <c r="Y196" s="13">
        <v>4.0419999999999998</v>
      </c>
      <c r="Z196" s="13">
        <v>7.0819999999999999</v>
      </c>
      <c r="AA196" s="13">
        <v>7.0819999999999999</v>
      </c>
      <c r="AB196" s="1">
        <v>4634</v>
      </c>
      <c r="AC196" s="13">
        <v>11.051958000000001</v>
      </c>
      <c r="AD196" s="13">
        <v>0.62200100000000003</v>
      </c>
      <c r="AE196" s="1" t="s">
        <v>12654</v>
      </c>
      <c r="AF196" s="1" t="s">
        <v>12667</v>
      </c>
    </row>
    <row r="197" spans="1:32" x14ac:dyDescent="0.2">
      <c r="A197" s="1" t="s">
        <v>4215</v>
      </c>
      <c r="B197" s="10">
        <v>4968352</v>
      </c>
      <c r="C197" s="1" t="s">
        <v>255</v>
      </c>
      <c r="D197" s="1" t="s">
        <v>128</v>
      </c>
      <c r="E197" s="11">
        <v>8779530</v>
      </c>
      <c r="F197" s="11">
        <v>835</v>
      </c>
      <c r="G197" s="11">
        <v>1462</v>
      </c>
      <c r="H197" s="11">
        <v>399</v>
      </c>
      <c r="I197" s="11">
        <v>32</v>
      </c>
      <c r="J197" s="11">
        <v>116</v>
      </c>
      <c r="K197" s="13">
        <v>300</v>
      </c>
      <c r="L197" s="13">
        <v>300</v>
      </c>
      <c r="M197" s="11">
        <v>1873</v>
      </c>
      <c r="N197" s="11">
        <v>826</v>
      </c>
      <c r="O197" s="11">
        <v>233</v>
      </c>
      <c r="P197" s="11">
        <v>226</v>
      </c>
      <c r="Q197" s="11">
        <v>398</v>
      </c>
      <c r="R197" s="11">
        <v>-529</v>
      </c>
      <c r="S197" s="11">
        <v>-201</v>
      </c>
      <c r="T197" s="11">
        <v>100</v>
      </c>
      <c r="U197" s="11">
        <v>-59</v>
      </c>
      <c r="V197" s="11">
        <v>-4133</v>
      </c>
      <c r="W197" s="13">
        <v>14.824</v>
      </c>
      <c r="X197" s="13">
        <v>15.407999999999999</v>
      </c>
      <c r="Y197" s="13">
        <v>1.5840000000000001</v>
      </c>
      <c r="Z197" s="13">
        <v>-1.986</v>
      </c>
      <c r="AA197" s="13">
        <v>1.9630000000000001</v>
      </c>
      <c r="AB197" s="1">
        <v>6778</v>
      </c>
      <c r="AC197" s="13">
        <v>41.070946999999997</v>
      </c>
      <c r="AD197" s="13">
        <v>0.81505000000000005</v>
      </c>
      <c r="AE197" s="1" t="s">
        <v>12654</v>
      </c>
      <c r="AF197" s="1" t="s">
        <v>12659</v>
      </c>
    </row>
    <row r="198" spans="1:32" x14ac:dyDescent="0.2">
      <c r="A198" s="1" t="s">
        <v>4216</v>
      </c>
      <c r="B198" s="10">
        <v>4241541</v>
      </c>
      <c r="C198" s="1" t="s">
        <v>256</v>
      </c>
      <c r="D198" s="1" t="s">
        <v>47</v>
      </c>
      <c r="E198" s="11">
        <v>32575760</v>
      </c>
      <c r="F198" s="11">
        <v>1753</v>
      </c>
      <c r="G198" s="11">
        <v>2863</v>
      </c>
      <c r="H198" s="11">
        <v>3420</v>
      </c>
      <c r="I198" s="11">
        <v>2619</v>
      </c>
      <c r="J198" s="11">
        <v>2132</v>
      </c>
      <c r="K198" s="12" t="s">
        <v>2</v>
      </c>
      <c r="L198" s="12" t="s">
        <v>2</v>
      </c>
      <c r="M198" s="11">
        <v>4232</v>
      </c>
      <c r="N198" s="11">
        <v>2505</v>
      </c>
      <c r="O198" s="11">
        <v>2927</v>
      </c>
      <c r="P198" s="11">
        <v>2137</v>
      </c>
      <c r="Q198" s="11">
        <v>2580</v>
      </c>
      <c r="R198" s="11">
        <v>-885</v>
      </c>
      <c r="S198" s="11">
        <v>-1183</v>
      </c>
      <c r="T198" s="11">
        <v>-1417</v>
      </c>
      <c r="U198" s="11">
        <v>-2165</v>
      </c>
      <c r="V198" s="11">
        <v>-2909</v>
      </c>
      <c r="W198" s="13">
        <v>3.3050000000000002</v>
      </c>
      <c r="X198" s="13">
        <v>4.843</v>
      </c>
      <c r="Y198" s="13">
        <v>7.4269999999999996</v>
      </c>
      <c r="Z198" s="13">
        <v>5.5389999999999997</v>
      </c>
      <c r="AA198" s="13">
        <v>3.0489999999999999</v>
      </c>
      <c r="AB198" s="1">
        <v>7823</v>
      </c>
      <c r="AC198" s="13">
        <v>25.956413000000001</v>
      </c>
      <c r="AD198" s="13">
        <v>0.97935499999999998</v>
      </c>
      <c r="AE198" s="1" t="s">
        <v>12654</v>
      </c>
      <c r="AF198" s="1" t="s">
        <v>12669</v>
      </c>
    </row>
    <row r="199" spans="1:32" x14ac:dyDescent="0.2">
      <c r="A199" s="1" t="s">
        <v>4217</v>
      </c>
      <c r="B199" s="10">
        <v>4996716</v>
      </c>
      <c r="C199" s="1" t="s">
        <v>257</v>
      </c>
      <c r="D199" s="1" t="s">
        <v>182</v>
      </c>
      <c r="E199" s="11">
        <v>10625363</v>
      </c>
      <c r="F199" s="11">
        <v>887</v>
      </c>
      <c r="G199" s="11">
        <v>1010</v>
      </c>
      <c r="H199" s="11">
        <v>1194</v>
      </c>
      <c r="I199" s="11">
        <v>1522.85</v>
      </c>
      <c r="J199" s="11">
        <v>1522.85</v>
      </c>
      <c r="K199" s="12" t="s">
        <v>2</v>
      </c>
      <c r="L199" s="12" t="s">
        <v>2</v>
      </c>
      <c r="M199" s="11">
        <v>899</v>
      </c>
      <c r="N199" s="11">
        <v>770</v>
      </c>
      <c r="O199" s="11">
        <v>872</v>
      </c>
      <c r="P199" s="11">
        <v>1126.248</v>
      </c>
      <c r="Q199" s="11">
        <v>1126.248</v>
      </c>
      <c r="R199" s="11">
        <v>-30</v>
      </c>
      <c r="S199" s="11">
        <v>33</v>
      </c>
      <c r="T199" s="11">
        <v>-24</v>
      </c>
      <c r="U199" s="11">
        <v>-5.9749999999999996</v>
      </c>
      <c r="V199" s="11">
        <v>-5.9749999999999996</v>
      </c>
      <c r="W199" s="13">
        <v>21.474</v>
      </c>
      <c r="X199" s="13">
        <v>21.722000000000001</v>
      </c>
      <c r="Y199" s="13">
        <v>23.466000000000001</v>
      </c>
      <c r="Z199" s="13">
        <v>25.29</v>
      </c>
      <c r="AA199" s="13">
        <v>25.29</v>
      </c>
      <c r="AB199" s="1">
        <v>2163</v>
      </c>
      <c r="AC199" s="13">
        <v>15.262821000000001</v>
      </c>
      <c r="AD199" s="13">
        <v>4.1246910000000003</v>
      </c>
      <c r="AE199" s="1" t="s">
        <v>12654</v>
      </c>
      <c r="AF199" s="1" t="s">
        <v>12664</v>
      </c>
    </row>
    <row r="200" spans="1:32" x14ac:dyDescent="0.2">
      <c r="A200" s="1" t="s">
        <v>4218</v>
      </c>
      <c r="B200" s="10">
        <v>4813022</v>
      </c>
      <c r="C200" s="1" t="s">
        <v>258</v>
      </c>
      <c r="D200" s="1" t="s">
        <v>60</v>
      </c>
      <c r="E200" s="11">
        <v>10266734</v>
      </c>
      <c r="F200" s="11">
        <v>-223</v>
      </c>
      <c r="G200" s="11">
        <v>3</v>
      </c>
      <c r="H200" s="11">
        <v>51</v>
      </c>
      <c r="I200" s="11">
        <v>6</v>
      </c>
      <c r="J200" s="11">
        <v>6</v>
      </c>
      <c r="K200" s="12" t="s">
        <v>2</v>
      </c>
      <c r="L200" s="12" t="s">
        <v>2</v>
      </c>
      <c r="M200" s="11">
        <v>-208</v>
      </c>
      <c r="N200" s="11">
        <v>-132</v>
      </c>
      <c r="O200" s="11">
        <v>217</v>
      </c>
      <c r="P200" s="11">
        <v>200</v>
      </c>
      <c r="Q200" s="11">
        <v>200</v>
      </c>
      <c r="R200" s="11">
        <v>-563</v>
      </c>
      <c r="S200" s="11">
        <v>-154</v>
      </c>
      <c r="T200" s="11">
        <v>-11</v>
      </c>
      <c r="U200" s="11">
        <v>-31</v>
      </c>
      <c r="V200" s="11">
        <v>-31</v>
      </c>
      <c r="W200" s="13">
        <v>-25</v>
      </c>
      <c r="X200" s="13">
        <v>0.14599999999999999</v>
      </c>
      <c r="Y200" s="13">
        <v>3.8530000000000002</v>
      </c>
      <c r="Z200" s="13">
        <v>-2.5</v>
      </c>
      <c r="AA200" s="13">
        <v>-2.5</v>
      </c>
      <c r="AB200" s="1">
        <v>6029</v>
      </c>
      <c r="AC200" s="13">
        <v>10.917503999999999</v>
      </c>
      <c r="AD200" s="13">
        <v>1.0008220000000001</v>
      </c>
      <c r="AE200" s="1" t="s">
        <v>12654</v>
      </c>
      <c r="AF200" s="1" t="s">
        <v>12671</v>
      </c>
    </row>
    <row r="201" spans="1:32" x14ac:dyDescent="0.2">
      <c r="A201" s="1" t="s">
        <v>4219</v>
      </c>
      <c r="B201" s="10">
        <v>4813092</v>
      </c>
      <c r="C201" s="1" t="s">
        <v>259</v>
      </c>
      <c r="D201" s="1" t="s">
        <v>157</v>
      </c>
      <c r="E201" s="11">
        <v>71650911</v>
      </c>
      <c r="F201" s="11">
        <v>9892</v>
      </c>
      <c r="G201" s="11">
        <v>9342</v>
      </c>
      <c r="H201" s="11">
        <v>11396</v>
      </c>
      <c r="I201" s="11">
        <v>10436</v>
      </c>
      <c r="J201" s="11">
        <v>11594</v>
      </c>
      <c r="K201" s="13">
        <v>12700</v>
      </c>
      <c r="L201" s="13">
        <v>13745.25</v>
      </c>
      <c r="M201" s="11">
        <v>5381</v>
      </c>
      <c r="N201" s="11">
        <v>8840</v>
      </c>
      <c r="O201" s="11">
        <v>6969</v>
      </c>
      <c r="P201" s="11">
        <v>6496</v>
      </c>
      <c r="Q201" s="11">
        <v>9311</v>
      </c>
      <c r="R201" s="11">
        <v>-2116</v>
      </c>
      <c r="S201" s="11">
        <v>591</v>
      </c>
      <c r="T201" s="11">
        <v>-367</v>
      </c>
      <c r="U201" s="11">
        <v>-1928</v>
      </c>
      <c r="V201" s="11">
        <v>850</v>
      </c>
      <c r="W201" s="13">
        <v>10.042999999999999</v>
      </c>
      <c r="X201" s="13">
        <v>11.173</v>
      </c>
      <c r="Y201" s="13">
        <v>12.468999999999999</v>
      </c>
      <c r="Z201" s="13">
        <v>11.662000000000001</v>
      </c>
      <c r="AA201" s="13">
        <v>12.528</v>
      </c>
      <c r="AB201" s="1">
        <v>7476</v>
      </c>
      <c r="AC201" s="13">
        <v>20.410259</v>
      </c>
      <c r="AD201" s="13">
        <v>2.5409190000000001</v>
      </c>
      <c r="AE201" s="1" t="s">
        <v>12654</v>
      </c>
      <c r="AF201" s="1" t="s">
        <v>12671</v>
      </c>
    </row>
    <row r="202" spans="1:32" x14ac:dyDescent="0.2">
      <c r="A202" s="1" t="s">
        <v>4220</v>
      </c>
      <c r="B202" s="10">
        <v>4262612</v>
      </c>
      <c r="C202" s="1" t="s">
        <v>260</v>
      </c>
      <c r="D202" s="1" t="s">
        <v>200</v>
      </c>
      <c r="E202" s="11">
        <v>3576000</v>
      </c>
      <c r="F202" s="12" t="s">
        <v>2</v>
      </c>
      <c r="G202" s="12" t="s">
        <v>2</v>
      </c>
      <c r="H202" s="11">
        <v>201.09299999999999</v>
      </c>
      <c r="I202" s="11">
        <v>805.50199999999995</v>
      </c>
      <c r="J202" s="11">
        <v>1305.1310000000001</v>
      </c>
      <c r="K202" s="13">
        <v>1470</v>
      </c>
      <c r="L202" s="13">
        <v>1700</v>
      </c>
      <c r="M202" s="12" t="s">
        <v>2</v>
      </c>
      <c r="N202" s="12" t="s">
        <v>2</v>
      </c>
      <c r="O202" s="11">
        <v>-745.17700000000002</v>
      </c>
      <c r="P202" s="11">
        <v>3432.7289999999998</v>
      </c>
      <c r="Q202" s="11">
        <v>775.63400000000001</v>
      </c>
      <c r="R202" s="12" t="s">
        <v>2</v>
      </c>
      <c r="S202" s="12" t="s">
        <v>2</v>
      </c>
      <c r="T202" s="11">
        <v>-707.64400000000001</v>
      </c>
      <c r="U202" s="11">
        <v>-1430.4680000000001</v>
      </c>
      <c r="V202" s="11">
        <v>-4645.942</v>
      </c>
      <c r="W202" s="12" t="s">
        <v>2</v>
      </c>
      <c r="X202" s="12" t="s">
        <v>2</v>
      </c>
      <c r="Y202" s="12" t="s">
        <v>2</v>
      </c>
      <c r="Z202" s="13">
        <v>26.552</v>
      </c>
      <c r="AA202" s="13">
        <v>29.242000000000001</v>
      </c>
      <c r="AB202" s="1" t="s">
        <v>4221</v>
      </c>
      <c r="AC202" s="13">
        <v>10.016131</v>
      </c>
      <c r="AD202" s="13">
        <v>2.293533</v>
      </c>
      <c r="AE202" s="1" t="s">
        <v>12654</v>
      </c>
      <c r="AF202" s="1" t="s">
        <v>12671</v>
      </c>
    </row>
    <row r="203" spans="1:32" x14ac:dyDescent="0.2">
      <c r="A203" s="1" t="s">
        <v>4222</v>
      </c>
      <c r="B203" s="10">
        <v>4995506</v>
      </c>
      <c r="C203" s="1" t="s">
        <v>261</v>
      </c>
      <c r="D203" s="1" t="s">
        <v>262</v>
      </c>
      <c r="E203" s="11">
        <v>1414531</v>
      </c>
      <c r="F203" s="11">
        <v>645</v>
      </c>
      <c r="G203" s="11">
        <v>1991</v>
      </c>
      <c r="H203" s="11">
        <v>1676</v>
      </c>
      <c r="I203" s="11">
        <v>1538</v>
      </c>
      <c r="J203" s="11">
        <v>1928</v>
      </c>
      <c r="K203" s="12" t="s">
        <v>2</v>
      </c>
      <c r="L203" s="12" t="s">
        <v>2</v>
      </c>
      <c r="M203" s="11">
        <v>2910</v>
      </c>
      <c r="N203" s="11">
        <v>2555</v>
      </c>
      <c r="O203" s="11">
        <v>2008</v>
      </c>
      <c r="P203" s="11">
        <v>2839</v>
      </c>
      <c r="Q203" s="11">
        <v>3126</v>
      </c>
      <c r="R203" s="11">
        <v>-1539</v>
      </c>
      <c r="S203" s="11">
        <v>-826</v>
      </c>
      <c r="T203" s="11">
        <v>-790</v>
      </c>
      <c r="U203" s="11">
        <v>-900</v>
      </c>
      <c r="V203" s="11">
        <v>-486</v>
      </c>
      <c r="W203" s="13">
        <v>0.84799999999999998</v>
      </c>
      <c r="X203" s="13">
        <v>7.1639999999999997</v>
      </c>
      <c r="Y203" s="13">
        <v>5.3810000000000002</v>
      </c>
      <c r="Z203" s="13">
        <v>4.3689999999999998</v>
      </c>
      <c r="AA203" s="13">
        <v>5.6550000000000002</v>
      </c>
      <c r="AB203" s="1">
        <v>9311</v>
      </c>
      <c r="AC203" s="13">
        <v>5.9616230000000003</v>
      </c>
      <c r="AD203" s="13">
        <v>0.43676700000000002</v>
      </c>
      <c r="AE203" s="1" t="s">
        <v>12654</v>
      </c>
      <c r="AF203" s="1" t="s">
        <v>12673</v>
      </c>
    </row>
    <row r="204" spans="1:32" x14ac:dyDescent="0.2">
      <c r="A204" s="1" t="s">
        <v>4223</v>
      </c>
      <c r="B204" s="10">
        <v>6336218</v>
      </c>
      <c r="C204" s="1" t="s">
        <v>263</v>
      </c>
      <c r="D204" s="1" t="s">
        <v>264</v>
      </c>
      <c r="E204" s="11">
        <v>41732141</v>
      </c>
      <c r="F204" s="11">
        <v>2695</v>
      </c>
      <c r="G204" s="11">
        <v>4204</v>
      </c>
      <c r="H204" s="11">
        <v>2393</v>
      </c>
      <c r="I204" s="11">
        <v>762</v>
      </c>
      <c r="J204" s="11">
        <v>2588</v>
      </c>
      <c r="K204" s="13">
        <v>2800</v>
      </c>
      <c r="L204" s="13">
        <v>2800</v>
      </c>
      <c r="M204" s="11">
        <v>5952</v>
      </c>
      <c r="N204" s="11">
        <v>4689</v>
      </c>
      <c r="O204" s="11">
        <v>2951</v>
      </c>
      <c r="P204" s="11">
        <v>5658</v>
      </c>
      <c r="Q204" s="11">
        <v>5299</v>
      </c>
      <c r="R204" s="11">
        <v>-10311</v>
      </c>
      <c r="S204" s="11">
        <v>-4276</v>
      </c>
      <c r="T204" s="11">
        <v>-5046</v>
      </c>
      <c r="U204" s="11">
        <v>-5659</v>
      </c>
      <c r="V204" s="11">
        <v>-3809</v>
      </c>
      <c r="W204" s="13">
        <v>-1.6890000000000001</v>
      </c>
      <c r="X204" s="13">
        <v>3.5459999999999998</v>
      </c>
      <c r="Y204" s="13">
        <v>1.417</v>
      </c>
      <c r="Z204" s="13">
        <v>-1.4810000000000001</v>
      </c>
      <c r="AA204" s="13">
        <v>3.1739999999999999</v>
      </c>
      <c r="AB204" s="1">
        <v>9405</v>
      </c>
      <c r="AC204" s="13">
        <v>6.0987539999999996</v>
      </c>
      <c r="AD204" s="13">
        <v>0.38024599999999997</v>
      </c>
      <c r="AE204" s="1" t="s">
        <v>12654</v>
      </c>
      <c r="AF204" s="1" t="s">
        <v>12666</v>
      </c>
    </row>
    <row r="205" spans="1:32" x14ac:dyDescent="0.2">
      <c r="A205" s="1" t="s">
        <v>4224</v>
      </c>
      <c r="B205" s="10">
        <v>4915980</v>
      </c>
      <c r="C205" s="1" t="s">
        <v>265</v>
      </c>
      <c r="D205" s="1" t="s">
        <v>7</v>
      </c>
      <c r="E205" s="11">
        <v>26041919</v>
      </c>
      <c r="F205" s="11">
        <v>6864</v>
      </c>
      <c r="G205" s="11">
        <v>5221</v>
      </c>
      <c r="H205" s="11">
        <v>5128</v>
      </c>
      <c r="I205" s="11">
        <v>4912</v>
      </c>
      <c r="J205" s="11">
        <v>5486</v>
      </c>
      <c r="K205" s="13">
        <v>4700</v>
      </c>
      <c r="L205" s="13">
        <v>5000</v>
      </c>
      <c r="M205" s="11">
        <v>7295</v>
      </c>
      <c r="N205" s="11">
        <v>1585</v>
      </c>
      <c r="O205" s="11">
        <v>2534</v>
      </c>
      <c r="P205" s="11">
        <v>8581</v>
      </c>
      <c r="Q205" s="11">
        <v>4293</v>
      </c>
      <c r="R205" s="11">
        <v>-1870</v>
      </c>
      <c r="S205" s="11">
        <v>-2414</v>
      </c>
      <c r="T205" s="11">
        <v>-2638</v>
      </c>
      <c r="U205" s="11">
        <v>-3053</v>
      </c>
      <c r="V205" s="11">
        <v>-2998</v>
      </c>
      <c r="W205" s="13">
        <v>15.538</v>
      </c>
      <c r="X205" s="13">
        <v>10.439</v>
      </c>
      <c r="Y205" s="13">
        <v>9.5719999999999992</v>
      </c>
      <c r="Z205" s="13">
        <v>8.6530000000000005</v>
      </c>
      <c r="AA205" s="13">
        <v>9.3460000000000001</v>
      </c>
      <c r="AB205" s="1">
        <v>3333</v>
      </c>
      <c r="AC205" s="13">
        <v>11.851997000000001</v>
      </c>
      <c r="AD205" s="13">
        <v>0.84165500000000004</v>
      </c>
      <c r="AE205" s="1" t="s">
        <v>12654</v>
      </c>
      <c r="AF205" s="1" t="s">
        <v>12657</v>
      </c>
    </row>
    <row r="206" spans="1:32" x14ac:dyDescent="0.2">
      <c r="A206" s="1" t="s">
        <v>4225</v>
      </c>
      <c r="B206" s="10">
        <v>6333952</v>
      </c>
      <c r="C206" s="1" t="s">
        <v>266</v>
      </c>
      <c r="D206" s="1" t="s">
        <v>267</v>
      </c>
      <c r="E206" s="11">
        <v>13147754</v>
      </c>
      <c r="F206" s="11">
        <v>508</v>
      </c>
      <c r="G206" s="11">
        <v>366</v>
      </c>
      <c r="H206" s="11">
        <v>346</v>
      </c>
      <c r="I206" s="11">
        <v>412</v>
      </c>
      <c r="J206" s="11">
        <v>555</v>
      </c>
      <c r="K206" s="12" t="s">
        <v>2</v>
      </c>
      <c r="L206" s="12" t="s">
        <v>2</v>
      </c>
      <c r="M206" s="11">
        <v>647</v>
      </c>
      <c r="N206" s="11">
        <v>388</v>
      </c>
      <c r="O206" s="11">
        <v>740</v>
      </c>
      <c r="P206" s="11">
        <v>414</v>
      </c>
      <c r="Q206" s="11">
        <v>883</v>
      </c>
      <c r="R206" s="11">
        <v>136</v>
      </c>
      <c r="S206" s="11">
        <v>-322</v>
      </c>
      <c r="T206" s="11">
        <v>-352</v>
      </c>
      <c r="U206" s="11">
        <v>-42</v>
      </c>
      <c r="V206" s="11">
        <v>-406</v>
      </c>
      <c r="W206" s="13">
        <v>4.1379999999999999</v>
      </c>
      <c r="X206" s="13">
        <v>3.036</v>
      </c>
      <c r="Y206" s="13">
        <v>3.028</v>
      </c>
      <c r="Z206" s="13">
        <v>3.177</v>
      </c>
      <c r="AA206" s="13">
        <v>3.577</v>
      </c>
      <c r="AB206" s="1">
        <v>5268</v>
      </c>
      <c r="AC206" s="13">
        <v>55.621080999999997</v>
      </c>
      <c r="AD206" s="13">
        <v>0.84032200000000001</v>
      </c>
      <c r="AE206" s="1" t="s">
        <v>12654</v>
      </c>
      <c r="AF206" s="1" t="s">
        <v>12667</v>
      </c>
    </row>
    <row r="207" spans="1:32" x14ac:dyDescent="0.2">
      <c r="A207" s="1" t="s">
        <v>4226</v>
      </c>
      <c r="B207" s="10">
        <v>4991627</v>
      </c>
      <c r="C207" s="1" t="s">
        <v>268</v>
      </c>
      <c r="D207" s="1" t="s">
        <v>58</v>
      </c>
      <c r="E207" s="11">
        <v>49047516</v>
      </c>
      <c r="F207" s="11">
        <v>-732</v>
      </c>
      <c r="G207" s="11">
        <v>2811</v>
      </c>
      <c r="H207" s="11">
        <v>2506</v>
      </c>
      <c r="I207" s="11">
        <v>1527</v>
      </c>
      <c r="J207" s="11">
        <v>2311</v>
      </c>
      <c r="K207" s="13">
        <v>2300</v>
      </c>
      <c r="L207" s="13">
        <v>3380</v>
      </c>
      <c r="M207" s="11">
        <v>-90</v>
      </c>
      <c r="N207" s="11">
        <v>5948</v>
      </c>
      <c r="O207" s="11">
        <v>4979</v>
      </c>
      <c r="P207" s="11">
        <v>2839</v>
      </c>
      <c r="Q207" s="11">
        <v>5765</v>
      </c>
      <c r="R207" s="11">
        <v>-4289</v>
      </c>
      <c r="S207" s="11">
        <v>-356</v>
      </c>
      <c r="T207" s="11">
        <v>-1260</v>
      </c>
      <c r="U207" s="11">
        <v>-3505</v>
      </c>
      <c r="V207" s="11">
        <v>-3820</v>
      </c>
      <c r="W207" s="13">
        <v>-0.54</v>
      </c>
      <c r="X207" s="13">
        <v>5.7309999999999999</v>
      </c>
      <c r="Y207" s="13">
        <v>4.6159999999999997</v>
      </c>
      <c r="Z207" s="13">
        <v>3.44</v>
      </c>
      <c r="AA207" s="13">
        <v>4.1829999999999998</v>
      </c>
      <c r="AB207" s="1">
        <v>6140</v>
      </c>
      <c r="AC207" s="13">
        <v>14.093923999999999</v>
      </c>
      <c r="AD207" s="13">
        <v>0.64696799999999999</v>
      </c>
      <c r="AE207" s="1" t="s">
        <v>12654</v>
      </c>
      <c r="AF207" s="1" t="s">
        <v>12658</v>
      </c>
    </row>
    <row r="208" spans="1:32" x14ac:dyDescent="0.2">
      <c r="A208" s="1" t="s">
        <v>4227</v>
      </c>
      <c r="B208" s="10">
        <v>6342595</v>
      </c>
      <c r="C208" s="1" t="s">
        <v>269</v>
      </c>
      <c r="D208" s="1" t="s">
        <v>9</v>
      </c>
      <c r="E208" s="11">
        <v>6299638</v>
      </c>
      <c r="F208" s="11">
        <v>-5</v>
      </c>
      <c r="G208" s="11">
        <v>-189</v>
      </c>
      <c r="H208" s="11">
        <v>-471</v>
      </c>
      <c r="I208" s="11">
        <v>-321</v>
      </c>
      <c r="J208" s="11">
        <v>-321</v>
      </c>
      <c r="K208" s="12" t="s">
        <v>2</v>
      </c>
      <c r="L208" s="12" t="s">
        <v>2</v>
      </c>
      <c r="M208" s="11">
        <v>-35</v>
      </c>
      <c r="N208" s="11">
        <v>-501</v>
      </c>
      <c r="O208" s="11">
        <v>-104</v>
      </c>
      <c r="P208" s="11">
        <v>-165</v>
      </c>
      <c r="Q208" s="11">
        <v>-165</v>
      </c>
      <c r="R208" s="11">
        <v>-28</v>
      </c>
      <c r="S208" s="11">
        <v>-52</v>
      </c>
      <c r="T208" s="11">
        <v>129</v>
      </c>
      <c r="U208" s="11">
        <v>18</v>
      </c>
      <c r="V208" s="11">
        <v>18</v>
      </c>
      <c r="W208" s="13">
        <v>-3.8730000000000002</v>
      </c>
      <c r="X208" s="13">
        <v>-13.837</v>
      </c>
      <c r="Y208" s="13">
        <v>-52.371000000000002</v>
      </c>
      <c r="Z208" s="13">
        <v>-32.049999999999997</v>
      </c>
      <c r="AA208" s="13">
        <v>-32.049999999999997</v>
      </c>
      <c r="AB208" s="1">
        <v>5341</v>
      </c>
      <c r="AC208" s="12" t="s">
        <v>4019</v>
      </c>
      <c r="AD208" s="13">
        <v>1.892142</v>
      </c>
      <c r="AE208" s="1" t="s">
        <v>12654</v>
      </c>
      <c r="AF208" s="1" t="s">
        <v>12658</v>
      </c>
    </row>
    <row r="209" spans="1:32" x14ac:dyDescent="0.2">
      <c r="A209" s="1" t="s">
        <v>4228</v>
      </c>
      <c r="B209" s="10">
        <v>4916360</v>
      </c>
      <c r="C209" s="1" t="s">
        <v>270</v>
      </c>
      <c r="D209" s="1" t="s">
        <v>271</v>
      </c>
      <c r="E209" s="11">
        <v>1483680457</v>
      </c>
      <c r="F209" s="11">
        <v>194258</v>
      </c>
      <c r="G209" s="11">
        <v>225999</v>
      </c>
      <c r="H209" s="11">
        <v>250748</v>
      </c>
      <c r="I209" s="11">
        <v>260486</v>
      </c>
      <c r="J209" s="11">
        <v>260486</v>
      </c>
      <c r="K209" s="13">
        <v>271272.45893999998</v>
      </c>
      <c r="L209" s="13">
        <v>299580.55618000001</v>
      </c>
      <c r="M209" s="11">
        <v>337812</v>
      </c>
      <c r="N209" s="11">
        <v>265991</v>
      </c>
      <c r="O209" s="11">
        <v>347547</v>
      </c>
      <c r="P209" s="11">
        <v>403723</v>
      </c>
      <c r="Q209" s="11">
        <v>403723</v>
      </c>
      <c r="R209" s="11">
        <v>-14348</v>
      </c>
      <c r="S209" s="11">
        <v>-69186</v>
      </c>
      <c r="T209" s="11">
        <v>-117713</v>
      </c>
      <c r="U209" s="11">
        <v>-118665</v>
      </c>
      <c r="V209" s="11">
        <v>-118665</v>
      </c>
      <c r="W209" s="13">
        <v>9.3879999999999999</v>
      </c>
      <c r="X209" s="13">
        <v>7.9390000000000001</v>
      </c>
      <c r="Y209" s="13">
        <v>7.3319999999999999</v>
      </c>
      <c r="Z209" s="13">
        <v>7.5170000000000003</v>
      </c>
      <c r="AA209" s="13">
        <v>7.5170000000000003</v>
      </c>
      <c r="AB209" s="1">
        <v>2502</v>
      </c>
      <c r="AC209" s="13">
        <v>14.972545</v>
      </c>
      <c r="AD209" s="13">
        <v>0.97406800000000004</v>
      </c>
      <c r="AE209" s="1" t="s">
        <v>12654</v>
      </c>
      <c r="AF209" s="1" t="s">
        <v>12674</v>
      </c>
    </row>
    <row r="210" spans="1:32" x14ac:dyDescent="0.2">
      <c r="A210" s="1" t="s">
        <v>4229</v>
      </c>
      <c r="B210" s="10">
        <v>4812477</v>
      </c>
      <c r="C210" s="1" t="s">
        <v>272</v>
      </c>
      <c r="D210" s="1" t="s">
        <v>273</v>
      </c>
      <c r="E210" s="11">
        <v>266531123</v>
      </c>
      <c r="F210" s="11">
        <v>12795</v>
      </c>
      <c r="G210" s="11">
        <v>15134</v>
      </c>
      <c r="H210" s="11">
        <v>18019</v>
      </c>
      <c r="I210" s="11">
        <v>22136</v>
      </c>
      <c r="J210" s="11">
        <v>30181</v>
      </c>
      <c r="K210" s="13">
        <v>32984.516259999997</v>
      </c>
      <c r="L210" s="13">
        <v>36872.13538</v>
      </c>
      <c r="M210" s="11">
        <v>8920</v>
      </c>
      <c r="N210" s="11">
        <v>17302</v>
      </c>
      <c r="O210" s="11">
        <v>19138</v>
      </c>
      <c r="P210" s="11">
        <v>34708</v>
      </c>
      <c r="Q210" s="11">
        <v>40543</v>
      </c>
      <c r="R210" s="11">
        <v>-16327</v>
      </c>
      <c r="S210" s="11">
        <v>-18703</v>
      </c>
      <c r="T210" s="11">
        <v>-15135</v>
      </c>
      <c r="U210" s="11">
        <v>-21222</v>
      </c>
      <c r="V210" s="11">
        <v>-13434</v>
      </c>
      <c r="W210" s="13">
        <v>12.11</v>
      </c>
      <c r="X210" s="13">
        <v>10.269</v>
      </c>
      <c r="Y210" s="13">
        <v>10.395</v>
      </c>
      <c r="Z210" s="13">
        <v>11.105</v>
      </c>
      <c r="AA210" s="13">
        <v>8.4339999999999993</v>
      </c>
      <c r="AB210" s="1">
        <v>7747</v>
      </c>
      <c r="AC210" s="13">
        <v>51.227674</v>
      </c>
      <c r="AD210" s="13">
        <v>4.3049790000000003</v>
      </c>
      <c r="AE210" s="1" t="s">
        <v>12654</v>
      </c>
      <c r="AF210" s="1" t="s">
        <v>12671</v>
      </c>
    </row>
    <row r="211" spans="1:32" x14ac:dyDescent="0.2">
      <c r="A211" s="1" t="s">
        <v>4230</v>
      </c>
      <c r="B211" s="10">
        <v>4274947</v>
      </c>
      <c r="C211" s="1" t="s">
        <v>274</v>
      </c>
      <c r="D211" s="1" t="s">
        <v>41</v>
      </c>
      <c r="E211" s="11">
        <v>15580076</v>
      </c>
      <c r="F211" s="11">
        <v>1210</v>
      </c>
      <c r="G211" s="11">
        <v>1248</v>
      </c>
      <c r="H211" s="11">
        <v>1312</v>
      </c>
      <c r="I211" s="11">
        <v>1428</v>
      </c>
      <c r="J211" s="11">
        <v>1586</v>
      </c>
      <c r="K211" s="12" t="s">
        <v>2</v>
      </c>
      <c r="L211" s="12" t="s">
        <v>2</v>
      </c>
      <c r="M211" s="11">
        <v>992</v>
      </c>
      <c r="N211" s="11">
        <v>781</v>
      </c>
      <c r="O211" s="11">
        <v>587</v>
      </c>
      <c r="P211" s="11">
        <v>1066</v>
      </c>
      <c r="Q211" s="11">
        <v>927</v>
      </c>
      <c r="R211" s="11">
        <v>0</v>
      </c>
      <c r="S211" s="11">
        <v>-610</v>
      </c>
      <c r="T211" s="11">
        <v>47</v>
      </c>
      <c r="U211" s="11">
        <v>372</v>
      </c>
      <c r="V211" s="11">
        <v>-527</v>
      </c>
      <c r="W211" s="13">
        <v>9.65</v>
      </c>
      <c r="X211" s="13">
        <v>9.2720000000000002</v>
      </c>
      <c r="Y211" s="13">
        <v>9.2309999999999999</v>
      </c>
      <c r="Z211" s="13">
        <v>10.135999999999999</v>
      </c>
      <c r="AA211" s="13">
        <v>10.5</v>
      </c>
      <c r="AB211" s="1">
        <v>9799</v>
      </c>
      <c r="AC211" s="13">
        <v>16.887463</v>
      </c>
      <c r="AD211" s="13">
        <v>1.420836</v>
      </c>
      <c r="AE211" s="1" t="s">
        <v>12654</v>
      </c>
      <c r="AF211" s="1" t="s">
        <v>12663</v>
      </c>
    </row>
    <row r="212" spans="1:32" x14ac:dyDescent="0.2">
      <c r="A212" s="1" t="s">
        <v>4231</v>
      </c>
      <c r="B212" s="10">
        <v>4986962</v>
      </c>
      <c r="C212" s="1" t="s">
        <v>275</v>
      </c>
      <c r="D212" s="1" t="s">
        <v>36</v>
      </c>
      <c r="E212" s="11">
        <v>3127771</v>
      </c>
      <c r="F212" s="11">
        <v>806</v>
      </c>
      <c r="G212" s="11">
        <v>527</v>
      </c>
      <c r="H212" s="11">
        <v>170</v>
      </c>
      <c r="I212" s="11">
        <v>38</v>
      </c>
      <c r="J212" s="11">
        <v>-46</v>
      </c>
      <c r="K212" s="12" t="s">
        <v>2</v>
      </c>
      <c r="L212" s="12" t="s">
        <v>2</v>
      </c>
      <c r="M212" s="11">
        <v>692</v>
      </c>
      <c r="N212" s="11">
        <v>253</v>
      </c>
      <c r="O212" s="11">
        <v>755</v>
      </c>
      <c r="P212" s="11">
        <v>296</v>
      </c>
      <c r="Q212" s="11">
        <v>137</v>
      </c>
      <c r="R212" s="11">
        <v>-668</v>
      </c>
      <c r="S212" s="11">
        <v>-323</v>
      </c>
      <c r="T212" s="11">
        <v>-548</v>
      </c>
      <c r="U212" s="11">
        <v>-394</v>
      </c>
      <c r="V212" s="11">
        <v>-283</v>
      </c>
      <c r="W212" s="13">
        <v>13.039</v>
      </c>
      <c r="X212" s="13">
        <v>7.875</v>
      </c>
      <c r="Y212" s="13">
        <v>0.442</v>
      </c>
      <c r="Z212" s="13">
        <v>1.742</v>
      </c>
      <c r="AA212" s="13">
        <v>0.86899999999999999</v>
      </c>
      <c r="AB212" s="1">
        <v>7928</v>
      </c>
      <c r="AC212" s="13">
        <v>38.397551</v>
      </c>
      <c r="AD212" s="13">
        <v>0.34115800000000002</v>
      </c>
      <c r="AE212" s="1" t="s">
        <v>12654</v>
      </c>
      <c r="AF212" s="1" t="s">
        <v>12667</v>
      </c>
    </row>
    <row r="213" spans="1:32" x14ac:dyDescent="0.2">
      <c r="A213" s="1" t="s">
        <v>4232</v>
      </c>
      <c r="B213" s="10">
        <v>4219555</v>
      </c>
      <c r="C213" s="1" t="s">
        <v>276</v>
      </c>
      <c r="D213" s="1" t="s">
        <v>36</v>
      </c>
      <c r="E213" s="11">
        <v>1358270747</v>
      </c>
      <c r="F213" s="11">
        <v>171808</v>
      </c>
      <c r="G213" s="11">
        <v>202646</v>
      </c>
      <c r="H213" s="11">
        <v>128352</v>
      </c>
      <c r="I213" s="11">
        <v>140746</v>
      </c>
      <c r="J213" s="11">
        <v>211921</v>
      </c>
      <c r="K213" s="13">
        <v>224828.28292999999</v>
      </c>
      <c r="L213" s="13">
        <v>250749.99416</v>
      </c>
      <c r="M213" s="11">
        <v>253676</v>
      </c>
      <c r="N213" s="11">
        <v>183271</v>
      </c>
      <c r="O213" s="11">
        <v>90804</v>
      </c>
      <c r="P213" s="11">
        <v>295300</v>
      </c>
      <c r="Q213" s="11">
        <v>301489</v>
      </c>
      <c r="R213" s="11">
        <v>-157751</v>
      </c>
      <c r="S213" s="11">
        <v>-221019</v>
      </c>
      <c r="T213" s="11">
        <v>-213584</v>
      </c>
      <c r="U213" s="11">
        <v>-142598</v>
      </c>
      <c r="V213" s="11">
        <v>-381150</v>
      </c>
      <c r="W213" s="13">
        <v>5.7050000000000001</v>
      </c>
      <c r="X213" s="13">
        <v>10.196999999999999</v>
      </c>
      <c r="Y213" s="13">
        <v>-5.234</v>
      </c>
      <c r="Z213" s="13">
        <v>2.6139999999999999</v>
      </c>
      <c r="AA213" s="13">
        <v>7.4630000000000001</v>
      </c>
      <c r="AB213" s="1">
        <v>3407</v>
      </c>
      <c r="AC213" s="13">
        <v>12.272758</v>
      </c>
      <c r="AD213" s="13">
        <v>0.907138</v>
      </c>
      <c r="AE213" s="1" t="s">
        <v>12654</v>
      </c>
      <c r="AF213" s="1" t="s">
        <v>12667</v>
      </c>
    </row>
    <row r="214" spans="1:32" x14ac:dyDescent="0.2">
      <c r="A214" s="1" t="s">
        <v>4233</v>
      </c>
      <c r="B214" s="10">
        <v>4217920</v>
      </c>
      <c r="C214" s="1" t="s">
        <v>277</v>
      </c>
      <c r="D214" s="1" t="s">
        <v>148</v>
      </c>
      <c r="E214" s="11">
        <v>25755464</v>
      </c>
      <c r="F214" s="11">
        <v>2236</v>
      </c>
      <c r="G214" s="11">
        <v>2288</v>
      </c>
      <c r="H214" s="11">
        <v>2699</v>
      </c>
      <c r="I214" s="11">
        <v>4569</v>
      </c>
      <c r="J214" s="11">
        <v>7249</v>
      </c>
      <c r="K214" s="12" t="s">
        <v>2</v>
      </c>
      <c r="L214" s="12" t="s">
        <v>2</v>
      </c>
      <c r="M214" s="11">
        <v>-1459</v>
      </c>
      <c r="N214" s="11">
        <v>4648</v>
      </c>
      <c r="O214" s="11">
        <v>-34</v>
      </c>
      <c r="P214" s="11">
        <v>2010</v>
      </c>
      <c r="Q214" s="11">
        <v>1276</v>
      </c>
      <c r="R214" s="11">
        <v>-170</v>
      </c>
      <c r="S214" s="11">
        <v>89</v>
      </c>
      <c r="T214" s="11">
        <v>-481</v>
      </c>
      <c r="U214" s="11">
        <v>-304</v>
      </c>
      <c r="V214" s="11">
        <v>612</v>
      </c>
      <c r="W214" s="13">
        <v>5.66</v>
      </c>
      <c r="X214" s="13">
        <v>5.4690000000000003</v>
      </c>
      <c r="Y214" s="13">
        <v>7.1120000000000001</v>
      </c>
      <c r="Z214" s="13">
        <v>10.013999999999999</v>
      </c>
      <c r="AA214" s="13">
        <v>15.422000000000001</v>
      </c>
      <c r="AB214" s="1">
        <v>1975</v>
      </c>
      <c r="AC214" s="13">
        <v>12.054971999999999</v>
      </c>
      <c r="AD214" s="13">
        <v>2.0284089999999999</v>
      </c>
      <c r="AE214" s="1" t="s">
        <v>12654</v>
      </c>
      <c r="AF214" s="1" t="s">
        <v>12658</v>
      </c>
    </row>
    <row r="215" spans="1:32" x14ac:dyDescent="0.2">
      <c r="A215" s="1" t="s">
        <v>4234</v>
      </c>
      <c r="B215" s="10">
        <v>4970851</v>
      </c>
      <c r="C215" s="1" t="s">
        <v>278</v>
      </c>
      <c r="D215" s="1" t="s">
        <v>279</v>
      </c>
      <c r="E215" s="11">
        <v>25847013</v>
      </c>
      <c r="F215" s="12" t="s">
        <v>2</v>
      </c>
      <c r="G215" s="12" t="s">
        <v>2</v>
      </c>
      <c r="H215" s="12" t="s">
        <v>2</v>
      </c>
      <c r="I215" s="12" t="s">
        <v>2</v>
      </c>
      <c r="J215" s="11">
        <v>1557</v>
      </c>
      <c r="K215" s="12" t="s">
        <v>2</v>
      </c>
      <c r="L215" s="12" t="s">
        <v>2</v>
      </c>
      <c r="M215" s="12" t="s">
        <v>2</v>
      </c>
      <c r="N215" s="12" t="s">
        <v>2</v>
      </c>
      <c r="O215" s="12" t="s">
        <v>2</v>
      </c>
      <c r="P215" s="12" t="s">
        <v>2</v>
      </c>
      <c r="Q215" s="11">
        <v>1241</v>
      </c>
      <c r="R215" s="12" t="s">
        <v>2</v>
      </c>
      <c r="S215" s="12" t="s">
        <v>2</v>
      </c>
      <c r="T215" s="12" t="s">
        <v>2</v>
      </c>
      <c r="U215" s="12" t="s">
        <v>2</v>
      </c>
      <c r="V215" s="11">
        <v>-289</v>
      </c>
      <c r="W215" s="12" t="s">
        <v>2</v>
      </c>
      <c r="X215" s="12" t="s">
        <v>2</v>
      </c>
      <c r="Y215" s="12" t="s">
        <v>2</v>
      </c>
      <c r="Z215" s="12" t="s">
        <v>2</v>
      </c>
      <c r="AA215" s="13">
        <v>9.9949999999999992</v>
      </c>
      <c r="AB215" s="1">
        <v>3834</v>
      </c>
      <c r="AC215" s="13">
        <v>24.076992000000001</v>
      </c>
      <c r="AD215" s="13">
        <v>2.40103</v>
      </c>
      <c r="AE215" s="1" t="s">
        <v>12654</v>
      </c>
      <c r="AF215" s="1" t="s">
        <v>12665</v>
      </c>
    </row>
    <row r="216" spans="1:32" x14ac:dyDescent="0.2">
      <c r="A216" s="1" t="s">
        <v>4235</v>
      </c>
      <c r="B216" s="10">
        <v>4547130</v>
      </c>
      <c r="C216" s="1" t="s">
        <v>280</v>
      </c>
      <c r="D216" s="1" t="s">
        <v>281</v>
      </c>
      <c r="E216" s="11">
        <v>21236547</v>
      </c>
      <c r="F216" s="11">
        <v>1976</v>
      </c>
      <c r="G216" s="11">
        <v>2251</v>
      </c>
      <c r="H216" s="11">
        <v>2218</v>
      </c>
      <c r="I216" s="11">
        <v>2049</v>
      </c>
      <c r="J216" s="11">
        <v>2047</v>
      </c>
      <c r="K216" s="12" t="s">
        <v>2</v>
      </c>
      <c r="L216" s="12" t="s">
        <v>2</v>
      </c>
      <c r="M216" s="11">
        <v>4466</v>
      </c>
      <c r="N216" s="11">
        <v>4573</v>
      </c>
      <c r="O216" s="11">
        <v>4575</v>
      </c>
      <c r="P216" s="11">
        <v>3549</v>
      </c>
      <c r="Q216" s="11">
        <v>4530</v>
      </c>
      <c r="R216" s="11">
        <v>-4332</v>
      </c>
      <c r="S216" s="11">
        <v>-840</v>
      </c>
      <c r="T216" s="11">
        <v>-2376</v>
      </c>
      <c r="U216" s="11">
        <v>-4958</v>
      </c>
      <c r="V216" s="11">
        <v>-3545</v>
      </c>
      <c r="W216" s="13">
        <v>5.3540000000000001</v>
      </c>
      <c r="X216" s="13">
        <v>5.7080000000000002</v>
      </c>
      <c r="Y216" s="13">
        <v>5.3479999999999999</v>
      </c>
      <c r="Z216" s="13">
        <v>4.8630000000000004</v>
      </c>
      <c r="AA216" s="13">
        <v>5.0469999999999997</v>
      </c>
      <c r="AB216" s="1">
        <v>3951</v>
      </c>
      <c r="AC216" s="13">
        <v>12.037407</v>
      </c>
      <c r="AD216" s="13">
        <v>0.54661099999999996</v>
      </c>
      <c r="AE216" s="1" t="s">
        <v>12654</v>
      </c>
      <c r="AF216" s="1" t="s">
        <v>12667</v>
      </c>
    </row>
    <row r="217" spans="1:32" x14ac:dyDescent="0.2">
      <c r="A217" s="1" t="s">
        <v>4236</v>
      </c>
      <c r="B217" s="10">
        <v>4991526</v>
      </c>
      <c r="C217" s="1" t="s">
        <v>282</v>
      </c>
      <c r="D217" s="1" t="s">
        <v>58</v>
      </c>
      <c r="E217" s="11">
        <v>4562875</v>
      </c>
      <c r="F217" s="11">
        <v>-93</v>
      </c>
      <c r="G217" s="11">
        <v>292</v>
      </c>
      <c r="H217" s="11">
        <v>185</v>
      </c>
      <c r="I217" s="11">
        <v>156</v>
      </c>
      <c r="J217" s="11">
        <v>2</v>
      </c>
      <c r="K217" s="13">
        <v>180</v>
      </c>
      <c r="L217" s="13">
        <v>300</v>
      </c>
      <c r="M217" s="11">
        <v>719</v>
      </c>
      <c r="N217" s="11">
        <v>435</v>
      </c>
      <c r="O217" s="11">
        <v>432</v>
      </c>
      <c r="P217" s="11">
        <v>641</v>
      </c>
      <c r="Q217" s="11">
        <v>482</v>
      </c>
      <c r="R217" s="11">
        <v>-54</v>
      </c>
      <c r="S217" s="11">
        <v>-214</v>
      </c>
      <c r="T217" s="11">
        <v>87</v>
      </c>
      <c r="U217" s="11">
        <v>71</v>
      </c>
      <c r="V217" s="11">
        <v>-746</v>
      </c>
      <c r="W217" s="13">
        <v>2.544</v>
      </c>
      <c r="X217" s="13">
        <v>5.2279999999999998</v>
      </c>
      <c r="Y217" s="13">
        <v>4.2450000000000001</v>
      </c>
      <c r="Z217" s="13">
        <v>2.6789999999999998</v>
      </c>
      <c r="AA217" s="13">
        <v>-4.758</v>
      </c>
      <c r="AB217" s="1">
        <v>5162</v>
      </c>
      <c r="AC217" s="12" t="s">
        <v>4019</v>
      </c>
      <c r="AD217" s="13">
        <v>0.64667699999999995</v>
      </c>
      <c r="AE217" s="1" t="s">
        <v>12654</v>
      </c>
      <c r="AF217" s="1" t="s">
        <v>12658</v>
      </c>
    </row>
    <row r="218" spans="1:32" x14ac:dyDescent="0.2">
      <c r="A218" s="1" t="s">
        <v>4237</v>
      </c>
      <c r="B218" s="10">
        <v>4986423</v>
      </c>
      <c r="C218" s="1" t="s">
        <v>283</v>
      </c>
      <c r="D218" s="1" t="s">
        <v>36</v>
      </c>
      <c r="E218" s="11">
        <v>18783452</v>
      </c>
      <c r="F218" s="11">
        <v>3404</v>
      </c>
      <c r="G218" s="11">
        <v>6575</v>
      </c>
      <c r="H218" s="11">
        <v>11948</v>
      </c>
      <c r="I218" s="11">
        <v>15575</v>
      </c>
      <c r="J218" s="11">
        <v>11121</v>
      </c>
      <c r="K218" s="13">
        <v>10200</v>
      </c>
      <c r="L218" s="13">
        <v>12100</v>
      </c>
      <c r="M218" s="11">
        <v>3420</v>
      </c>
      <c r="N218" s="11">
        <v>7175</v>
      </c>
      <c r="O218" s="11">
        <v>5841</v>
      </c>
      <c r="P218" s="11">
        <v>9698</v>
      </c>
      <c r="Q218" s="11">
        <v>11335</v>
      </c>
      <c r="R218" s="11">
        <v>-2069</v>
      </c>
      <c r="S218" s="11">
        <v>-1655</v>
      </c>
      <c r="T218" s="11">
        <v>-4836</v>
      </c>
      <c r="U218" s="11">
        <v>-4649</v>
      </c>
      <c r="V218" s="11">
        <v>-5157</v>
      </c>
      <c r="W218" s="13">
        <v>6.2069999999999999</v>
      </c>
      <c r="X218" s="13">
        <v>9.7279999999999998</v>
      </c>
      <c r="Y218" s="13">
        <v>16.751000000000001</v>
      </c>
      <c r="Z218" s="13">
        <v>17.347000000000001</v>
      </c>
      <c r="AA218" s="13">
        <v>10.417999999999999</v>
      </c>
      <c r="AB218" s="1">
        <v>4216</v>
      </c>
      <c r="AC218" s="13">
        <v>12.352449</v>
      </c>
      <c r="AD218" s="13">
        <v>1.0830230000000001</v>
      </c>
      <c r="AE218" s="1" t="s">
        <v>12654</v>
      </c>
      <c r="AF218" s="1" t="s">
        <v>12667</v>
      </c>
    </row>
    <row r="219" spans="1:32" x14ac:dyDescent="0.2">
      <c r="A219" s="1" t="s">
        <v>4238</v>
      </c>
      <c r="B219" s="10">
        <v>4251538</v>
      </c>
      <c r="C219" s="1" t="s">
        <v>284</v>
      </c>
      <c r="D219" s="1" t="s">
        <v>90</v>
      </c>
      <c r="E219" s="11">
        <v>1848611</v>
      </c>
      <c r="F219" s="11">
        <v>265</v>
      </c>
      <c r="G219" s="11">
        <v>205</v>
      </c>
      <c r="H219" s="11">
        <v>-50</v>
      </c>
      <c r="I219" s="11">
        <v>206</v>
      </c>
      <c r="J219" s="11">
        <v>226</v>
      </c>
      <c r="K219" s="12" t="s">
        <v>2</v>
      </c>
      <c r="L219" s="12" t="s">
        <v>2</v>
      </c>
      <c r="M219" s="11">
        <v>829</v>
      </c>
      <c r="N219" s="11">
        <v>675</v>
      </c>
      <c r="O219" s="11">
        <v>205</v>
      </c>
      <c r="P219" s="11">
        <v>729</v>
      </c>
      <c r="Q219" s="11">
        <v>478</v>
      </c>
      <c r="R219" s="11">
        <v>-691</v>
      </c>
      <c r="S219" s="11">
        <v>-188</v>
      </c>
      <c r="T219" s="11">
        <v>-28</v>
      </c>
      <c r="U219" s="11">
        <v>-538</v>
      </c>
      <c r="V219" s="11">
        <v>-496</v>
      </c>
      <c r="W219" s="13">
        <v>3.3159999999999998</v>
      </c>
      <c r="X219" s="13">
        <v>2.6509999999999998</v>
      </c>
      <c r="Y219" s="13">
        <v>-0.88900000000000001</v>
      </c>
      <c r="Z219" s="13">
        <v>3.0350000000000001</v>
      </c>
      <c r="AA219" s="13">
        <v>2.9689999999999999</v>
      </c>
      <c r="AB219" s="1">
        <v>2911</v>
      </c>
      <c r="AC219" s="13">
        <v>15.621022999999999</v>
      </c>
      <c r="AD219" s="13">
        <v>0.50666299999999997</v>
      </c>
      <c r="AE219" s="1" t="s">
        <v>12654</v>
      </c>
      <c r="AF219" s="1" t="s">
        <v>12674</v>
      </c>
    </row>
    <row r="220" spans="1:32" x14ac:dyDescent="0.2">
      <c r="A220" s="1" t="s">
        <v>4239</v>
      </c>
      <c r="B220" s="10">
        <v>6345050</v>
      </c>
      <c r="C220" s="1" t="s">
        <v>285</v>
      </c>
      <c r="D220" s="1" t="s">
        <v>36</v>
      </c>
      <c r="E220" s="11">
        <v>3883821</v>
      </c>
      <c r="F220" s="11">
        <v>1009</v>
      </c>
      <c r="G220" s="11">
        <v>830</v>
      </c>
      <c r="H220" s="11">
        <v>791</v>
      </c>
      <c r="I220" s="11">
        <v>845</v>
      </c>
      <c r="J220" s="11">
        <v>866</v>
      </c>
      <c r="K220" s="12" t="s">
        <v>2</v>
      </c>
      <c r="L220" s="12" t="s">
        <v>2</v>
      </c>
      <c r="M220" s="11">
        <v>1420</v>
      </c>
      <c r="N220" s="11">
        <v>1261</v>
      </c>
      <c r="O220" s="11">
        <v>350</v>
      </c>
      <c r="P220" s="11">
        <v>841</v>
      </c>
      <c r="Q220" s="11">
        <v>966</v>
      </c>
      <c r="R220" s="11">
        <v>-1055</v>
      </c>
      <c r="S220" s="11">
        <v>107</v>
      </c>
      <c r="T220" s="11">
        <v>-1405</v>
      </c>
      <c r="U220" s="11">
        <v>-316</v>
      </c>
      <c r="V220" s="11">
        <v>-1207</v>
      </c>
      <c r="W220" s="13">
        <v>5.0199999999999996</v>
      </c>
      <c r="X220" s="13">
        <v>7.6609999999999996</v>
      </c>
      <c r="Y220" s="13">
        <v>4.8769999999999998</v>
      </c>
      <c r="Z220" s="13">
        <v>2.7909999999999999</v>
      </c>
      <c r="AA220" s="13">
        <v>5.0330000000000004</v>
      </c>
      <c r="AB220" s="1">
        <v>4623</v>
      </c>
      <c r="AC220" s="13">
        <v>10.401602</v>
      </c>
      <c r="AD220" s="13">
        <v>0.45154100000000003</v>
      </c>
      <c r="AE220" s="1" t="s">
        <v>12654</v>
      </c>
      <c r="AF220" s="1" t="s">
        <v>12667</v>
      </c>
    </row>
    <row r="221" spans="1:32" x14ac:dyDescent="0.2">
      <c r="A221" s="1" t="s">
        <v>4240</v>
      </c>
      <c r="B221" s="10">
        <v>4250480</v>
      </c>
      <c r="C221" s="1" t="s">
        <v>286</v>
      </c>
      <c r="D221" s="1" t="s">
        <v>287</v>
      </c>
      <c r="E221" s="11">
        <v>951578</v>
      </c>
      <c r="F221" s="11">
        <v>183</v>
      </c>
      <c r="G221" s="11">
        <v>296</v>
      </c>
      <c r="H221" s="11">
        <v>277</v>
      </c>
      <c r="I221" s="11">
        <v>312</v>
      </c>
      <c r="J221" s="11">
        <v>305</v>
      </c>
      <c r="K221" s="12" t="s">
        <v>2</v>
      </c>
      <c r="L221" s="12" t="s">
        <v>2</v>
      </c>
      <c r="M221" s="11">
        <v>191</v>
      </c>
      <c r="N221" s="11">
        <v>496</v>
      </c>
      <c r="O221" s="11">
        <v>42</v>
      </c>
      <c r="P221" s="11">
        <v>27</v>
      </c>
      <c r="Q221" s="11">
        <v>234</v>
      </c>
      <c r="R221" s="11">
        <v>-152</v>
      </c>
      <c r="S221" s="11">
        <v>-52</v>
      </c>
      <c r="T221" s="11">
        <v>-97</v>
      </c>
      <c r="U221" s="11">
        <v>90</v>
      </c>
      <c r="V221" s="11">
        <v>-285</v>
      </c>
      <c r="W221" s="13">
        <v>4.5629999999999997</v>
      </c>
      <c r="X221" s="13">
        <v>6.5510000000000002</v>
      </c>
      <c r="Y221" s="13">
        <v>5.718</v>
      </c>
      <c r="Z221" s="13">
        <v>8.0359999999999996</v>
      </c>
      <c r="AA221" s="13">
        <v>5.5119999999999996</v>
      </c>
      <c r="AB221" s="1">
        <v>5962</v>
      </c>
      <c r="AC221" s="13">
        <v>11.134753999999999</v>
      </c>
      <c r="AD221" s="13">
        <v>0.41178599999999999</v>
      </c>
      <c r="AE221" s="1" t="s">
        <v>12654</v>
      </c>
      <c r="AF221" s="1" t="s">
        <v>12655</v>
      </c>
    </row>
    <row r="222" spans="1:32" x14ac:dyDescent="0.2">
      <c r="A222" s="1" t="s">
        <v>4241</v>
      </c>
      <c r="B222" s="10">
        <v>6386680</v>
      </c>
      <c r="C222" s="1" t="s">
        <v>288</v>
      </c>
      <c r="D222" s="1" t="s">
        <v>195</v>
      </c>
      <c r="E222" s="11">
        <v>5026827</v>
      </c>
      <c r="F222" s="11">
        <v>448</v>
      </c>
      <c r="G222" s="11">
        <v>872</v>
      </c>
      <c r="H222" s="11">
        <v>387</v>
      </c>
      <c r="I222" s="11">
        <v>293</v>
      </c>
      <c r="J222" s="11">
        <v>293</v>
      </c>
      <c r="K222" s="12" t="s">
        <v>2</v>
      </c>
      <c r="L222" s="12" t="s">
        <v>2</v>
      </c>
      <c r="M222" s="11">
        <v>399</v>
      </c>
      <c r="N222" s="11">
        <v>838</v>
      </c>
      <c r="O222" s="11">
        <v>697</v>
      </c>
      <c r="P222" s="11">
        <v>799</v>
      </c>
      <c r="Q222" s="11">
        <v>799</v>
      </c>
      <c r="R222" s="11">
        <v>-279</v>
      </c>
      <c r="S222" s="11">
        <v>-369</v>
      </c>
      <c r="T222" s="11">
        <v>-1108</v>
      </c>
      <c r="U222" s="11">
        <v>-254</v>
      </c>
      <c r="V222" s="11">
        <v>-254</v>
      </c>
      <c r="W222" s="13">
        <v>11.342000000000001</v>
      </c>
      <c r="X222" s="13">
        <v>16.257000000000001</v>
      </c>
      <c r="Y222" s="13">
        <v>7.3360000000000003</v>
      </c>
      <c r="Z222" s="13">
        <v>8.3360000000000003</v>
      </c>
      <c r="AA222" s="13">
        <v>8.3360000000000003</v>
      </c>
      <c r="AB222" s="1">
        <v>5724</v>
      </c>
      <c r="AC222" s="13">
        <v>34.196652</v>
      </c>
      <c r="AD222" s="13">
        <v>1.6992670000000001</v>
      </c>
      <c r="AE222" s="1" t="s">
        <v>12654</v>
      </c>
      <c r="AF222" s="1" t="s">
        <v>12664</v>
      </c>
    </row>
    <row r="223" spans="1:32" x14ac:dyDescent="0.2">
      <c r="A223" s="1" t="s">
        <v>4242</v>
      </c>
      <c r="B223" s="10">
        <v>5448649</v>
      </c>
      <c r="C223" s="1"/>
      <c r="D223" s="1" t="s">
        <v>41</v>
      </c>
      <c r="E223" s="11">
        <v>1030000</v>
      </c>
      <c r="F223" s="11">
        <v>66</v>
      </c>
      <c r="G223" s="11">
        <v>147</v>
      </c>
      <c r="H223" s="11">
        <v>64</v>
      </c>
      <c r="I223" s="11">
        <v>144</v>
      </c>
      <c r="J223" s="11">
        <v>105</v>
      </c>
      <c r="K223" s="12" t="s">
        <v>2</v>
      </c>
      <c r="L223" s="12" t="s">
        <v>2</v>
      </c>
      <c r="M223" s="12" t="s">
        <v>2</v>
      </c>
      <c r="N223" s="12" t="s">
        <v>2</v>
      </c>
      <c r="O223" s="11">
        <v>-4</v>
      </c>
      <c r="P223" s="11">
        <v>237</v>
      </c>
      <c r="Q223" s="11">
        <v>-108</v>
      </c>
      <c r="R223" s="12" t="s">
        <v>2</v>
      </c>
      <c r="S223" s="12" t="s">
        <v>2</v>
      </c>
      <c r="T223" s="11">
        <v>-115</v>
      </c>
      <c r="U223" s="11">
        <v>-79</v>
      </c>
      <c r="V223" s="11">
        <v>15</v>
      </c>
      <c r="W223" s="12" t="s">
        <v>2</v>
      </c>
      <c r="X223" s="13">
        <v>25.611999999999998</v>
      </c>
      <c r="Y223" s="13">
        <v>9.5060000000000002</v>
      </c>
      <c r="Z223" s="13">
        <v>19.759</v>
      </c>
      <c r="AA223" s="13">
        <v>12.407999999999999</v>
      </c>
      <c r="AB223" s="1">
        <v>5249</v>
      </c>
      <c r="AC223" s="13">
        <v>14.154235</v>
      </c>
      <c r="AD223" s="12" t="s">
        <v>2</v>
      </c>
      <c r="AE223" s="1" t="s">
        <v>12654</v>
      </c>
      <c r="AF223" s="1" t="s">
        <v>12663</v>
      </c>
    </row>
    <row r="224" spans="1:32" x14ac:dyDescent="0.2">
      <c r="A224" s="1" t="s">
        <v>4243</v>
      </c>
      <c r="B224" s="10">
        <v>10123110</v>
      </c>
      <c r="C224" s="1" t="s">
        <v>289</v>
      </c>
      <c r="D224" s="1" t="s">
        <v>20</v>
      </c>
      <c r="E224" s="11">
        <v>5314292</v>
      </c>
      <c r="F224" s="11">
        <v>-700</v>
      </c>
      <c r="G224" s="11">
        <v>-341</v>
      </c>
      <c r="H224" s="11">
        <v>73</v>
      </c>
      <c r="I224" s="11">
        <v>223.667</v>
      </c>
      <c r="J224" s="11">
        <v>223.667</v>
      </c>
      <c r="K224" s="12" t="s">
        <v>2</v>
      </c>
      <c r="L224" s="12" t="s">
        <v>2</v>
      </c>
      <c r="M224" s="11">
        <v>-626</v>
      </c>
      <c r="N224" s="11">
        <v>609</v>
      </c>
      <c r="O224" s="11">
        <v>307</v>
      </c>
      <c r="P224" s="11">
        <v>580.79999999999995</v>
      </c>
      <c r="Q224" s="11">
        <v>580.79999999999995</v>
      </c>
      <c r="R224" s="11">
        <v>4</v>
      </c>
      <c r="S224" s="11">
        <v>-102</v>
      </c>
      <c r="T224" s="11">
        <v>-140</v>
      </c>
      <c r="U224" s="11">
        <v>-187.2</v>
      </c>
      <c r="V224" s="11">
        <v>-187.2</v>
      </c>
      <c r="W224" s="13">
        <v>-51.576999999999998</v>
      </c>
      <c r="X224" s="13">
        <v>2.589</v>
      </c>
      <c r="Y224" s="13">
        <v>-0.502</v>
      </c>
      <c r="Z224" s="12" t="s">
        <v>2</v>
      </c>
      <c r="AA224" s="12" t="s">
        <v>2</v>
      </c>
      <c r="AB224" s="1">
        <v>7678</v>
      </c>
      <c r="AC224" s="13">
        <v>130.93240700000001</v>
      </c>
      <c r="AD224" s="13">
        <v>9.2804760000000002</v>
      </c>
      <c r="AE224" s="1" t="s">
        <v>12654</v>
      </c>
      <c r="AF224" s="1" t="s">
        <v>12661</v>
      </c>
    </row>
    <row r="225" spans="1:32" x14ac:dyDescent="0.2">
      <c r="A225" s="1" t="s">
        <v>4244</v>
      </c>
      <c r="B225" s="10">
        <v>4916077</v>
      </c>
      <c r="C225" s="1" t="s">
        <v>290</v>
      </c>
      <c r="D225" s="1" t="s">
        <v>15</v>
      </c>
      <c r="E225" s="11">
        <v>9762424</v>
      </c>
      <c r="F225" s="11">
        <v>1603</v>
      </c>
      <c r="G225" s="11">
        <v>1324</v>
      </c>
      <c r="H225" s="11">
        <v>1380</v>
      </c>
      <c r="I225" s="11">
        <v>947</v>
      </c>
      <c r="J225" s="11">
        <v>1227</v>
      </c>
      <c r="K225" s="12" t="s">
        <v>2</v>
      </c>
      <c r="L225" s="12" t="s">
        <v>2</v>
      </c>
      <c r="M225" s="11">
        <v>929</v>
      </c>
      <c r="N225" s="11">
        <v>869</v>
      </c>
      <c r="O225" s="11">
        <v>1204</v>
      </c>
      <c r="P225" s="11">
        <v>448</v>
      </c>
      <c r="Q225" s="11">
        <v>1120</v>
      </c>
      <c r="R225" s="11">
        <v>-309</v>
      </c>
      <c r="S225" s="11">
        <v>-40</v>
      </c>
      <c r="T225" s="11">
        <v>-449</v>
      </c>
      <c r="U225" s="11">
        <v>384</v>
      </c>
      <c r="V225" s="11">
        <v>-61</v>
      </c>
      <c r="W225" s="12" t="s">
        <v>2</v>
      </c>
      <c r="X225" s="13">
        <v>4.9859999999999998</v>
      </c>
      <c r="Y225" s="13">
        <v>7.5140000000000002</v>
      </c>
      <c r="Z225" s="13">
        <v>4.6100000000000003</v>
      </c>
      <c r="AA225" s="13">
        <v>6.3949999999999996</v>
      </c>
      <c r="AB225" s="1">
        <v>6073</v>
      </c>
      <c r="AC225" s="13">
        <v>34.318621</v>
      </c>
      <c r="AD225" s="13">
        <v>1.5712729999999999</v>
      </c>
      <c r="AE225" s="1" t="s">
        <v>12654</v>
      </c>
      <c r="AF225" s="1" t="s">
        <v>12661</v>
      </c>
    </row>
    <row r="226" spans="1:32" x14ac:dyDescent="0.2">
      <c r="A226" s="1" t="s">
        <v>4245</v>
      </c>
      <c r="B226" s="10">
        <v>4990732</v>
      </c>
      <c r="C226" s="1" t="s">
        <v>291</v>
      </c>
      <c r="D226" s="1" t="s">
        <v>148</v>
      </c>
      <c r="E226" s="11">
        <v>80458585</v>
      </c>
      <c r="F226" s="11">
        <v>5292</v>
      </c>
      <c r="G226" s="11">
        <v>4836</v>
      </c>
      <c r="H226" s="11">
        <v>5693</v>
      </c>
      <c r="I226" s="11">
        <v>3968</v>
      </c>
      <c r="J226" s="11">
        <v>6722</v>
      </c>
      <c r="K226" s="12" t="s">
        <v>2</v>
      </c>
      <c r="L226" s="12" t="s">
        <v>2</v>
      </c>
      <c r="M226" s="11">
        <v>-12902</v>
      </c>
      <c r="N226" s="11">
        <v>1563</v>
      </c>
      <c r="O226" s="11">
        <v>1354</v>
      </c>
      <c r="P226" s="11">
        <v>-3169</v>
      </c>
      <c r="Q226" s="11">
        <v>5184</v>
      </c>
      <c r="R226" s="11">
        <v>815</v>
      </c>
      <c r="S226" s="11">
        <v>-2264</v>
      </c>
      <c r="T226" s="11">
        <v>934</v>
      </c>
      <c r="U226" s="11">
        <v>2649</v>
      </c>
      <c r="V226" s="11">
        <v>-784</v>
      </c>
      <c r="W226" s="13">
        <v>10.254</v>
      </c>
      <c r="X226" s="13">
        <v>8.9329999999999998</v>
      </c>
      <c r="Y226" s="13">
        <v>10.09</v>
      </c>
      <c r="Z226" s="13">
        <v>10.723000000000001</v>
      </c>
      <c r="AA226" s="13">
        <v>10.065</v>
      </c>
      <c r="AB226" s="1">
        <v>1852</v>
      </c>
      <c r="AC226" s="13">
        <v>14.522855</v>
      </c>
      <c r="AD226" s="13">
        <v>1.6568659999999999</v>
      </c>
      <c r="AE226" s="1" t="s">
        <v>12654</v>
      </c>
      <c r="AF226" s="1" t="s">
        <v>12658</v>
      </c>
    </row>
    <row r="227" spans="1:32" x14ac:dyDescent="0.2">
      <c r="A227" s="1" t="s">
        <v>4246</v>
      </c>
      <c r="B227" s="10">
        <v>4773530</v>
      </c>
      <c r="C227" s="1" t="s">
        <v>292</v>
      </c>
      <c r="D227" s="1" t="s">
        <v>293</v>
      </c>
      <c r="E227" s="11">
        <v>32976000</v>
      </c>
      <c r="F227" s="11">
        <v>4114</v>
      </c>
      <c r="G227" s="11">
        <v>3865</v>
      </c>
      <c r="H227" s="11">
        <v>4294</v>
      </c>
      <c r="I227" s="11">
        <v>4747</v>
      </c>
      <c r="J227" s="11">
        <v>5214</v>
      </c>
      <c r="K227" s="12" t="s">
        <v>2</v>
      </c>
      <c r="L227" s="12" t="s">
        <v>2</v>
      </c>
      <c r="M227" s="11">
        <v>3011</v>
      </c>
      <c r="N227" s="11">
        <v>-3715</v>
      </c>
      <c r="O227" s="11">
        <v>-11420</v>
      </c>
      <c r="P227" s="11">
        <v>-3641</v>
      </c>
      <c r="Q227" s="11">
        <v>-3742</v>
      </c>
      <c r="R227" s="11">
        <v>-33</v>
      </c>
      <c r="S227" s="11">
        <v>-799</v>
      </c>
      <c r="T227" s="11">
        <v>-50</v>
      </c>
      <c r="U227" s="11">
        <v>-2132</v>
      </c>
      <c r="V227" s="11">
        <v>-1709</v>
      </c>
      <c r="W227" s="13">
        <v>6.984</v>
      </c>
      <c r="X227" s="13">
        <v>6.2770000000000001</v>
      </c>
      <c r="Y227" s="13">
        <v>6.5819999999999999</v>
      </c>
      <c r="Z227" s="13">
        <v>7.3120000000000003</v>
      </c>
      <c r="AA227" s="13">
        <v>7.1</v>
      </c>
      <c r="AB227" s="1">
        <v>8772</v>
      </c>
      <c r="AC227" s="13">
        <v>8.2037340000000007</v>
      </c>
      <c r="AD227" s="13">
        <v>0.54797499999999999</v>
      </c>
      <c r="AE227" s="1" t="s">
        <v>12654</v>
      </c>
      <c r="AF227" s="1" t="s">
        <v>12668</v>
      </c>
    </row>
    <row r="228" spans="1:32" x14ac:dyDescent="0.2">
      <c r="A228" s="1" t="s">
        <v>4247</v>
      </c>
      <c r="B228" s="10">
        <v>5268418</v>
      </c>
      <c r="C228" s="1" t="s">
        <v>294</v>
      </c>
      <c r="D228" s="1" t="s">
        <v>41</v>
      </c>
      <c r="E228" s="11">
        <v>14318918</v>
      </c>
      <c r="F228" s="12" t="s">
        <v>2</v>
      </c>
      <c r="G228" s="12" t="s">
        <v>2</v>
      </c>
      <c r="H228" s="12" t="s">
        <v>2</v>
      </c>
      <c r="I228" s="11">
        <v>607</v>
      </c>
      <c r="J228" s="11">
        <v>868</v>
      </c>
      <c r="K228" s="12" t="s">
        <v>2</v>
      </c>
      <c r="L228" s="12" t="s">
        <v>2</v>
      </c>
      <c r="M228" s="12" t="s">
        <v>2</v>
      </c>
      <c r="N228" s="12" t="s">
        <v>2</v>
      </c>
      <c r="O228" s="12" t="s">
        <v>2</v>
      </c>
      <c r="P228" s="11">
        <v>855</v>
      </c>
      <c r="Q228" s="11">
        <v>3635</v>
      </c>
      <c r="R228" s="12" t="s">
        <v>2</v>
      </c>
      <c r="S228" s="12" t="s">
        <v>2</v>
      </c>
      <c r="T228" s="12" t="s">
        <v>2</v>
      </c>
      <c r="U228" s="11">
        <v>-84</v>
      </c>
      <c r="V228" s="11">
        <v>-116</v>
      </c>
      <c r="W228" s="12" t="s">
        <v>2</v>
      </c>
      <c r="X228" s="12" t="s">
        <v>2</v>
      </c>
      <c r="Y228" s="12" t="s">
        <v>2</v>
      </c>
      <c r="Z228" s="12" t="s">
        <v>2</v>
      </c>
      <c r="AA228" s="13">
        <v>23.466999999999999</v>
      </c>
      <c r="AB228" s="1">
        <v>3565</v>
      </c>
      <c r="AC228" s="13">
        <v>15.084020000000001</v>
      </c>
      <c r="AD228" s="13">
        <v>4.0267499999999998</v>
      </c>
      <c r="AE228" s="1" t="s">
        <v>12654</v>
      </c>
      <c r="AF228" s="1" t="s">
        <v>12663</v>
      </c>
    </row>
    <row r="229" spans="1:32" x14ac:dyDescent="0.2">
      <c r="A229" s="1" t="s">
        <v>4248</v>
      </c>
      <c r="B229" s="10">
        <v>4547140</v>
      </c>
      <c r="C229" s="1" t="s">
        <v>295</v>
      </c>
      <c r="D229" s="1" t="s">
        <v>71</v>
      </c>
      <c r="E229" s="11">
        <v>12308430</v>
      </c>
      <c r="F229" s="11">
        <v>430</v>
      </c>
      <c r="G229" s="11">
        <v>648</v>
      </c>
      <c r="H229" s="11">
        <v>676</v>
      </c>
      <c r="I229" s="11">
        <v>767</v>
      </c>
      <c r="J229" s="11">
        <v>766</v>
      </c>
      <c r="K229" s="12" t="s">
        <v>2</v>
      </c>
      <c r="L229" s="12" t="s">
        <v>2</v>
      </c>
      <c r="M229" s="11">
        <v>1342</v>
      </c>
      <c r="N229" s="11">
        <v>922</v>
      </c>
      <c r="O229" s="11">
        <v>1136</v>
      </c>
      <c r="P229" s="11">
        <v>1690</v>
      </c>
      <c r="Q229" s="11">
        <v>838</v>
      </c>
      <c r="R229" s="11">
        <v>-143</v>
      </c>
      <c r="S229" s="11">
        <v>-481</v>
      </c>
      <c r="T229" s="11">
        <v>-1678</v>
      </c>
      <c r="U229" s="11">
        <v>-988</v>
      </c>
      <c r="V229" s="11">
        <v>-828</v>
      </c>
      <c r="W229" s="13">
        <v>5.7949999999999999</v>
      </c>
      <c r="X229" s="13">
        <v>3.41</v>
      </c>
      <c r="Y229" s="13">
        <v>11.226000000000001</v>
      </c>
      <c r="Z229" s="13">
        <v>12.538</v>
      </c>
      <c r="AA229" s="13">
        <v>10.798999999999999</v>
      </c>
      <c r="AB229" s="1">
        <v>9959</v>
      </c>
      <c r="AC229" s="13">
        <v>10.369842999999999</v>
      </c>
      <c r="AD229" s="13">
        <v>1.1390340000000001</v>
      </c>
      <c r="AE229" s="1" t="s">
        <v>12654</v>
      </c>
      <c r="AF229" s="1" t="s">
        <v>12672</v>
      </c>
    </row>
    <row r="230" spans="1:32" x14ac:dyDescent="0.2">
      <c r="A230" s="1" t="s">
        <v>4249</v>
      </c>
      <c r="B230" s="10">
        <v>4966389</v>
      </c>
      <c r="C230" s="1" t="s">
        <v>296</v>
      </c>
      <c r="D230" s="1" t="s">
        <v>18</v>
      </c>
      <c r="E230" s="11">
        <v>3815734</v>
      </c>
      <c r="F230" s="12" t="s">
        <v>2</v>
      </c>
      <c r="G230" s="12" t="s">
        <v>2</v>
      </c>
      <c r="H230" s="12" t="s">
        <v>2</v>
      </c>
      <c r="I230" s="12" t="s">
        <v>2</v>
      </c>
      <c r="J230" s="11">
        <v>438.45</v>
      </c>
      <c r="K230" s="12" t="s">
        <v>2</v>
      </c>
      <c r="L230" s="12" t="s">
        <v>2</v>
      </c>
      <c r="M230" s="12" t="s">
        <v>2</v>
      </c>
      <c r="N230" s="12" t="s">
        <v>2</v>
      </c>
      <c r="O230" s="12" t="s">
        <v>2</v>
      </c>
      <c r="P230" s="12" t="s">
        <v>2</v>
      </c>
      <c r="Q230" s="11">
        <v>269.58</v>
      </c>
      <c r="R230" s="12" t="s">
        <v>2</v>
      </c>
      <c r="S230" s="12" t="s">
        <v>2</v>
      </c>
      <c r="T230" s="12" t="s">
        <v>2</v>
      </c>
      <c r="U230" s="12" t="s">
        <v>2</v>
      </c>
      <c r="V230" s="11">
        <v>-108.517</v>
      </c>
      <c r="W230" s="12" t="s">
        <v>2</v>
      </c>
      <c r="X230" s="12" t="s">
        <v>2</v>
      </c>
      <c r="Y230" s="12" t="s">
        <v>2</v>
      </c>
      <c r="Z230" s="12" t="s">
        <v>2</v>
      </c>
      <c r="AA230" s="13">
        <v>33.494</v>
      </c>
      <c r="AB230" s="1">
        <v>4288</v>
      </c>
      <c r="AC230" s="13">
        <v>5.7562949999999997</v>
      </c>
      <c r="AD230" s="13">
        <v>1.1703840000000001</v>
      </c>
      <c r="AE230" s="1" t="s">
        <v>12654</v>
      </c>
      <c r="AF230" s="1" t="s">
        <v>12663</v>
      </c>
    </row>
    <row r="231" spans="1:32" x14ac:dyDescent="0.2">
      <c r="A231" s="1" t="s">
        <v>4250</v>
      </c>
      <c r="B231" s="10">
        <v>4250481</v>
      </c>
      <c r="C231" s="1" t="s">
        <v>298</v>
      </c>
      <c r="D231" s="1" t="s">
        <v>92</v>
      </c>
      <c r="E231" s="11">
        <v>6020868</v>
      </c>
      <c r="F231" s="11">
        <v>360</v>
      </c>
      <c r="G231" s="11">
        <v>536</v>
      </c>
      <c r="H231" s="11">
        <v>2154</v>
      </c>
      <c r="I231" s="11">
        <v>3753</v>
      </c>
      <c r="J231" s="11">
        <v>4619</v>
      </c>
      <c r="K231" s="12" t="s">
        <v>2</v>
      </c>
      <c r="L231" s="12" t="s">
        <v>2</v>
      </c>
      <c r="M231" s="11">
        <v>3487</v>
      </c>
      <c r="N231" s="11">
        <v>-1021</v>
      </c>
      <c r="O231" s="11">
        <v>6267</v>
      </c>
      <c r="P231" s="11">
        <v>3173</v>
      </c>
      <c r="Q231" s="11">
        <v>4286</v>
      </c>
      <c r="R231" s="11">
        <v>-1019</v>
      </c>
      <c r="S231" s="11">
        <v>-4190</v>
      </c>
      <c r="T231" s="11">
        <v>-1463</v>
      </c>
      <c r="U231" s="11">
        <v>-725</v>
      </c>
      <c r="V231" s="11">
        <v>-1178</v>
      </c>
      <c r="W231" s="13">
        <v>-2.617</v>
      </c>
      <c r="X231" s="13">
        <v>3.04</v>
      </c>
      <c r="Y231" s="13">
        <v>5.6959999999999997</v>
      </c>
      <c r="Z231" s="13">
        <v>15.715999999999999</v>
      </c>
      <c r="AA231" s="13">
        <v>11.608000000000001</v>
      </c>
      <c r="AB231" s="1">
        <v>3526</v>
      </c>
      <c r="AC231" s="13">
        <v>7.6224270000000001</v>
      </c>
      <c r="AD231" s="13">
        <v>1.008677</v>
      </c>
      <c r="AE231" s="1" t="s">
        <v>12654</v>
      </c>
      <c r="AF231" s="1" t="s">
        <v>12675</v>
      </c>
    </row>
    <row r="232" spans="1:32" x14ac:dyDescent="0.2">
      <c r="A232" s="1" t="s">
        <v>4251</v>
      </c>
      <c r="B232" s="10">
        <v>4996792</v>
      </c>
      <c r="C232" s="1" t="s">
        <v>299</v>
      </c>
      <c r="D232" s="1" t="s">
        <v>28</v>
      </c>
      <c r="E232" s="11">
        <v>18199099</v>
      </c>
      <c r="F232" s="11">
        <v>2338</v>
      </c>
      <c r="G232" s="11">
        <v>2466</v>
      </c>
      <c r="H232" s="11">
        <v>2690</v>
      </c>
      <c r="I232" s="11">
        <v>2850</v>
      </c>
      <c r="J232" s="11">
        <v>2850</v>
      </c>
      <c r="K232" s="12" t="s">
        <v>2</v>
      </c>
      <c r="L232" s="12" t="s">
        <v>2</v>
      </c>
      <c r="M232" s="11">
        <v>3181</v>
      </c>
      <c r="N232" s="11">
        <v>878</v>
      </c>
      <c r="O232" s="11">
        <v>4913</v>
      </c>
      <c r="P232" s="11">
        <v>594</v>
      </c>
      <c r="Q232" s="11">
        <v>594</v>
      </c>
      <c r="R232" s="11">
        <v>-1299</v>
      </c>
      <c r="S232" s="11">
        <v>-1643</v>
      </c>
      <c r="T232" s="11">
        <v>-1864</v>
      </c>
      <c r="U232" s="11">
        <v>-2178</v>
      </c>
      <c r="V232" s="11">
        <v>-2178</v>
      </c>
      <c r="W232" s="13">
        <v>10.6</v>
      </c>
      <c r="X232" s="13">
        <v>9.7880000000000003</v>
      </c>
      <c r="Y232" s="13">
        <v>9.7089999999999996</v>
      </c>
      <c r="Z232" s="13">
        <v>9.3149999999999995</v>
      </c>
      <c r="AA232" s="13">
        <v>9.3149999999999995</v>
      </c>
      <c r="AB232" s="1">
        <v>9233</v>
      </c>
      <c r="AC232" s="13">
        <v>15.441473</v>
      </c>
      <c r="AD232" s="13">
        <v>0.98089700000000002</v>
      </c>
      <c r="AE232" s="1" t="s">
        <v>12654</v>
      </c>
      <c r="AF232" s="1" t="s">
        <v>12664</v>
      </c>
    </row>
    <row r="233" spans="1:32" x14ac:dyDescent="0.2">
      <c r="A233" s="1" t="s">
        <v>4252</v>
      </c>
      <c r="B233" s="10">
        <v>4985490</v>
      </c>
      <c r="C233" s="1" t="s">
        <v>300</v>
      </c>
      <c r="D233" s="1" t="s">
        <v>267</v>
      </c>
      <c r="E233" s="11">
        <v>38088850</v>
      </c>
      <c r="F233" s="11">
        <v>3341</v>
      </c>
      <c r="G233" s="11">
        <v>2185</v>
      </c>
      <c r="H233" s="11">
        <v>6284</v>
      </c>
      <c r="I233" s="11">
        <v>7017</v>
      </c>
      <c r="J233" s="11">
        <v>4333</v>
      </c>
      <c r="K233" s="13">
        <v>8500</v>
      </c>
      <c r="L233" s="13">
        <v>8900</v>
      </c>
      <c r="M233" s="11">
        <v>7304</v>
      </c>
      <c r="N233" s="11">
        <v>3628</v>
      </c>
      <c r="O233" s="11">
        <v>7549</v>
      </c>
      <c r="P233" s="11">
        <v>4241</v>
      </c>
      <c r="Q233" s="11">
        <v>4671</v>
      </c>
      <c r="R233" s="11">
        <v>-4549</v>
      </c>
      <c r="S233" s="11">
        <v>-2660</v>
      </c>
      <c r="T233" s="11">
        <v>-4895</v>
      </c>
      <c r="U233" s="11">
        <v>-3948</v>
      </c>
      <c r="V233" s="11">
        <v>-2405</v>
      </c>
      <c r="W233" s="13">
        <v>6.1559999999999997</v>
      </c>
      <c r="X233" s="13">
        <v>3.8260000000000001</v>
      </c>
      <c r="Y233" s="13">
        <v>9.5150000000000006</v>
      </c>
      <c r="Z233" s="13">
        <v>8.1050000000000004</v>
      </c>
      <c r="AA233" s="13">
        <v>3.7349999999999999</v>
      </c>
      <c r="AB233" s="1">
        <v>5288</v>
      </c>
      <c r="AC233" s="13">
        <v>11.907280999999999</v>
      </c>
      <c r="AD233" s="13">
        <v>1.002445</v>
      </c>
      <c r="AE233" s="1" t="s">
        <v>12654</v>
      </c>
      <c r="AF233" s="1" t="s">
        <v>12667</v>
      </c>
    </row>
    <row r="234" spans="1:32" x14ac:dyDescent="0.2">
      <c r="A234" s="1" t="s">
        <v>4253</v>
      </c>
      <c r="B234" s="10">
        <v>4863955</v>
      </c>
      <c r="C234" s="1" t="s">
        <v>301</v>
      </c>
      <c r="D234" s="1" t="s">
        <v>302</v>
      </c>
      <c r="E234" s="11">
        <v>23725000</v>
      </c>
      <c r="F234" s="11">
        <v>-3</v>
      </c>
      <c r="G234" s="11">
        <v>49</v>
      </c>
      <c r="H234" s="11">
        <v>53</v>
      </c>
      <c r="I234" s="11">
        <v>51</v>
      </c>
      <c r="J234" s="11">
        <v>51</v>
      </c>
      <c r="K234" s="12" t="s">
        <v>2</v>
      </c>
      <c r="L234" s="12" t="s">
        <v>2</v>
      </c>
      <c r="M234" s="11">
        <v>121</v>
      </c>
      <c r="N234" s="11">
        <v>455</v>
      </c>
      <c r="O234" s="11">
        <v>145</v>
      </c>
      <c r="P234" s="11">
        <v>568</v>
      </c>
      <c r="Q234" s="11">
        <v>568</v>
      </c>
      <c r="R234" s="11">
        <v>-226</v>
      </c>
      <c r="S234" s="11">
        <v>-73</v>
      </c>
      <c r="T234" s="11">
        <v>6</v>
      </c>
      <c r="U234" s="11">
        <v>-266</v>
      </c>
      <c r="V234" s="11">
        <v>-266</v>
      </c>
      <c r="W234" s="13">
        <v>-1.2949999999999999</v>
      </c>
      <c r="X234" s="13">
        <v>3.3029999999999999</v>
      </c>
      <c r="Y234" s="13">
        <v>2.0720000000000001</v>
      </c>
      <c r="Z234" s="13">
        <v>1.4390000000000001</v>
      </c>
      <c r="AA234" s="13">
        <v>1.4390000000000001</v>
      </c>
      <c r="AB234" s="1">
        <v>8946</v>
      </c>
      <c r="AC234" s="13">
        <v>70.481506999999993</v>
      </c>
      <c r="AD234" s="13">
        <v>1.1388879999999999</v>
      </c>
      <c r="AE234" s="1" t="s">
        <v>12654</v>
      </c>
      <c r="AF234" s="1" t="s">
        <v>12660</v>
      </c>
    </row>
    <row r="235" spans="1:32" x14ac:dyDescent="0.2">
      <c r="A235" s="1" t="s">
        <v>4254</v>
      </c>
      <c r="B235" s="10">
        <v>7771314</v>
      </c>
      <c r="C235" s="1" t="s">
        <v>303</v>
      </c>
      <c r="D235" s="1" t="s">
        <v>41</v>
      </c>
      <c r="E235" s="11">
        <v>1473493</v>
      </c>
      <c r="F235" s="11">
        <v>294</v>
      </c>
      <c r="G235" s="11">
        <v>367</v>
      </c>
      <c r="H235" s="11">
        <v>310</v>
      </c>
      <c r="I235" s="11">
        <v>459</v>
      </c>
      <c r="J235" s="11">
        <v>459</v>
      </c>
      <c r="K235" s="12" t="s">
        <v>2</v>
      </c>
      <c r="L235" s="12" t="s">
        <v>2</v>
      </c>
      <c r="M235" s="11">
        <v>301</v>
      </c>
      <c r="N235" s="11">
        <v>197</v>
      </c>
      <c r="O235" s="11">
        <v>126</v>
      </c>
      <c r="P235" s="11">
        <v>521</v>
      </c>
      <c r="Q235" s="11">
        <v>521</v>
      </c>
      <c r="R235" s="11">
        <v>3</v>
      </c>
      <c r="S235" s="11">
        <v>-27</v>
      </c>
      <c r="T235" s="11">
        <v>-34</v>
      </c>
      <c r="U235" s="11">
        <v>-373</v>
      </c>
      <c r="V235" s="11">
        <v>-373</v>
      </c>
      <c r="W235" s="13">
        <v>35.262</v>
      </c>
      <c r="X235" s="13">
        <v>22.074000000000002</v>
      </c>
      <c r="Y235" s="13">
        <v>15.295</v>
      </c>
      <c r="Z235" s="13">
        <v>19.119</v>
      </c>
      <c r="AA235" s="13">
        <v>19.119</v>
      </c>
      <c r="AB235" s="1">
        <v>4261</v>
      </c>
      <c r="AC235" s="13">
        <v>13.899322</v>
      </c>
      <c r="AD235" s="13">
        <v>2.1961089999999999</v>
      </c>
      <c r="AE235" s="1" t="s">
        <v>12654</v>
      </c>
      <c r="AF235" s="1" t="s">
        <v>12663</v>
      </c>
    </row>
    <row r="236" spans="1:32" x14ac:dyDescent="0.2">
      <c r="A236" s="1" t="s">
        <v>4255</v>
      </c>
      <c r="B236" s="10">
        <v>4237857</v>
      </c>
      <c r="C236" s="1" t="s">
        <v>304</v>
      </c>
      <c r="D236" s="1" t="s">
        <v>305</v>
      </c>
      <c r="E236" s="11">
        <v>716689508</v>
      </c>
      <c r="F236" s="11">
        <v>21535</v>
      </c>
      <c r="G236" s="11">
        <v>33878</v>
      </c>
      <c r="H236" s="11">
        <v>54217</v>
      </c>
      <c r="I236" s="11">
        <v>100112</v>
      </c>
      <c r="J236" s="11">
        <v>100112</v>
      </c>
      <c r="K236" s="13">
        <v>136498.80953</v>
      </c>
      <c r="L236" s="13">
        <v>155228.76503000001</v>
      </c>
      <c r="M236" s="11">
        <v>49146</v>
      </c>
      <c r="N236" s="11">
        <v>-21427</v>
      </c>
      <c r="O236" s="11">
        <v>90095</v>
      </c>
      <c r="P236" s="11">
        <v>104614</v>
      </c>
      <c r="Q236" s="11">
        <v>104614</v>
      </c>
      <c r="R236" s="11">
        <v>-10168</v>
      </c>
      <c r="S236" s="11">
        <v>-14481</v>
      </c>
      <c r="T236" s="11">
        <v>-4640</v>
      </c>
      <c r="U236" s="11">
        <v>-7558</v>
      </c>
      <c r="V236" s="11">
        <v>-7558</v>
      </c>
      <c r="W236" s="13">
        <v>6.8639999999999999</v>
      </c>
      <c r="X236" s="13">
        <v>12.534000000000001</v>
      </c>
      <c r="Y236" s="13">
        <v>18.681999999999999</v>
      </c>
      <c r="Z236" s="13">
        <v>28.951000000000001</v>
      </c>
      <c r="AA236" s="13">
        <v>28.951000000000001</v>
      </c>
      <c r="AB236" s="1">
        <v>7936</v>
      </c>
      <c r="AC236" s="13">
        <v>35.456932000000002</v>
      </c>
      <c r="AD236" s="13">
        <v>11.018017</v>
      </c>
      <c r="AE236" s="1" t="s">
        <v>12654</v>
      </c>
      <c r="AF236" s="1" t="s">
        <v>12655</v>
      </c>
    </row>
    <row r="237" spans="1:32" x14ac:dyDescent="0.2">
      <c r="A237" s="1" t="s">
        <v>4256</v>
      </c>
      <c r="B237" s="10">
        <v>5319071</v>
      </c>
      <c r="C237" s="1" t="s">
        <v>306</v>
      </c>
      <c r="D237" s="1" t="s">
        <v>28</v>
      </c>
      <c r="E237" s="11">
        <v>7289949</v>
      </c>
      <c r="F237" s="11">
        <v>359</v>
      </c>
      <c r="G237" s="11">
        <v>482</v>
      </c>
      <c r="H237" s="11">
        <v>166</v>
      </c>
      <c r="I237" s="11">
        <v>532</v>
      </c>
      <c r="J237" s="11">
        <v>532</v>
      </c>
      <c r="K237" s="12" t="s">
        <v>2</v>
      </c>
      <c r="L237" s="12" t="s">
        <v>2</v>
      </c>
      <c r="M237" s="11">
        <v>298</v>
      </c>
      <c r="N237" s="11">
        <v>511</v>
      </c>
      <c r="O237" s="11">
        <v>-103</v>
      </c>
      <c r="P237" s="11">
        <v>729</v>
      </c>
      <c r="Q237" s="11">
        <v>729</v>
      </c>
      <c r="R237" s="11">
        <v>-11</v>
      </c>
      <c r="S237" s="11">
        <v>-268</v>
      </c>
      <c r="T237" s="11">
        <v>-168</v>
      </c>
      <c r="U237" s="11">
        <v>-10</v>
      </c>
      <c r="V237" s="11">
        <v>-10</v>
      </c>
      <c r="W237" s="13">
        <v>13.648999999999999</v>
      </c>
      <c r="X237" s="13">
        <v>13.602</v>
      </c>
      <c r="Y237" s="13">
        <v>-1.56</v>
      </c>
      <c r="Z237" s="13">
        <v>5.6619999999999999</v>
      </c>
      <c r="AA237" s="13">
        <v>5.6619999999999999</v>
      </c>
      <c r="AB237" s="1">
        <v>7378</v>
      </c>
      <c r="AC237" s="13">
        <v>8.7223570000000006</v>
      </c>
      <c r="AD237" s="13">
        <v>2.9285030000000001</v>
      </c>
      <c r="AE237" s="1" t="s">
        <v>12654</v>
      </c>
      <c r="AF237" s="1" t="s">
        <v>12664</v>
      </c>
    </row>
    <row r="238" spans="1:32" x14ac:dyDescent="0.2">
      <c r="A238" s="1" t="s">
        <v>4257</v>
      </c>
      <c r="B238" s="10">
        <v>4610096</v>
      </c>
      <c r="C238" s="1" t="s">
        <v>307</v>
      </c>
      <c r="D238" s="1" t="s">
        <v>45</v>
      </c>
      <c r="E238" s="11">
        <v>7951082</v>
      </c>
      <c r="F238" s="11">
        <v>45</v>
      </c>
      <c r="G238" s="11">
        <v>13</v>
      </c>
      <c r="H238" s="11">
        <v>78</v>
      </c>
      <c r="I238" s="11">
        <v>102</v>
      </c>
      <c r="J238" s="11">
        <v>161</v>
      </c>
      <c r="K238" s="12" t="s">
        <v>2</v>
      </c>
      <c r="L238" s="12" t="s">
        <v>2</v>
      </c>
      <c r="M238" s="11">
        <v>438</v>
      </c>
      <c r="N238" s="11">
        <v>249</v>
      </c>
      <c r="O238" s="11">
        <v>453</v>
      </c>
      <c r="P238" s="11">
        <v>282</v>
      </c>
      <c r="Q238" s="11">
        <v>415</v>
      </c>
      <c r="R238" s="11">
        <v>-366</v>
      </c>
      <c r="S238" s="11">
        <v>-284</v>
      </c>
      <c r="T238" s="11">
        <v>-291</v>
      </c>
      <c r="U238" s="11">
        <v>-287</v>
      </c>
      <c r="V238" s="11">
        <v>-721</v>
      </c>
      <c r="W238" s="13">
        <v>1.502</v>
      </c>
      <c r="X238" s="13">
        <v>-18.003</v>
      </c>
      <c r="Y238" s="13">
        <v>2.4649999999999999</v>
      </c>
      <c r="Z238" s="13">
        <v>4.3090000000000002</v>
      </c>
      <c r="AA238" s="13">
        <v>8.8710000000000004</v>
      </c>
      <c r="AB238" s="1">
        <v>2351</v>
      </c>
      <c r="AC238" s="13">
        <v>10.863163</v>
      </c>
      <c r="AD238" s="13">
        <v>0.923315</v>
      </c>
      <c r="AE238" s="1" t="s">
        <v>12654</v>
      </c>
      <c r="AF238" s="1" t="s">
        <v>12663</v>
      </c>
    </row>
    <row r="239" spans="1:32" x14ac:dyDescent="0.2">
      <c r="A239" s="1" t="s">
        <v>4258</v>
      </c>
      <c r="B239" s="10">
        <v>4813070</v>
      </c>
      <c r="C239" s="1" t="s">
        <v>308</v>
      </c>
      <c r="D239" s="1" t="s">
        <v>309</v>
      </c>
      <c r="E239" s="11">
        <v>28363465</v>
      </c>
      <c r="F239" s="11">
        <v>3610</v>
      </c>
      <c r="G239" s="11">
        <v>4796</v>
      </c>
      <c r="H239" s="11">
        <v>5109</v>
      </c>
      <c r="I239" s="11">
        <v>6501</v>
      </c>
      <c r="J239" s="11">
        <v>5333</v>
      </c>
      <c r="K239" s="13">
        <v>6758</v>
      </c>
      <c r="L239" s="13">
        <v>7300</v>
      </c>
      <c r="M239" s="11">
        <v>6541</v>
      </c>
      <c r="N239" s="11">
        <v>2842</v>
      </c>
      <c r="O239" s="11">
        <v>3351</v>
      </c>
      <c r="P239" s="11">
        <v>1486</v>
      </c>
      <c r="Q239" s="11">
        <v>2485</v>
      </c>
      <c r="R239" s="11">
        <v>-2866</v>
      </c>
      <c r="S239" s="11">
        <v>6743</v>
      </c>
      <c r="T239" s="11">
        <v>-1126</v>
      </c>
      <c r="U239" s="11">
        <v>1706</v>
      </c>
      <c r="V239" s="11">
        <v>-6124</v>
      </c>
      <c r="W239" s="13">
        <v>6.3029999999999999</v>
      </c>
      <c r="X239" s="13">
        <v>9.1859999999999999</v>
      </c>
      <c r="Y239" s="13">
        <v>8.1950000000000003</v>
      </c>
      <c r="Z239" s="13">
        <v>12.957000000000001</v>
      </c>
      <c r="AA239" s="13">
        <v>7.78</v>
      </c>
      <c r="AB239" s="1">
        <v>4886</v>
      </c>
      <c r="AC239" s="13">
        <v>12.151073</v>
      </c>
      <c r="AD239" s="13">
        <v>0.86688299999999996</v>
      </c>
      <c r="AE239" s="1" t="s">
        <v>12654</v>
      </c>
      <c r="AF239" s="1" t="s">
        <v>12656</v>
      </c>
    </row>
    <row r="240" spans="1:32" x14ac:dyDescent="0.2">
      <c r="A240" s="1" t="s">
        <v>4259</v>
      </c>
      <c r="B240" s="10">
        <v>4153270</v>
      </c>
      <c r="C240" s="1" t="s">
        <v>310</v>
      </c>
      <c r="D240" s="1" t="s">
        <v>73</v>
      </c>
      <c r="E240" s="11">
        <v>89539000</v>
      </c>
      <c r="F240" s="11">
        <v>13924</v>
      </c>
      <c r="G240" s="11">
        <v>14310</v>
      </c>
      <c r="H240" s="11">
        <v>14621</v>
      </c>
      <c r="I240" s="11">
        <v>16953</v>
      </c>
      <c r="J240" s="11">
        <v>14040</v>
      </c>
      <c r="K240" s="13">
        <v>10961.71452</v>
      </c>
      <c r="L240" s="13">
        <v>13997.30234</v>
      </c>
      <c r="M240" s="11">
        <v>15998</v>
      </c>
      <c r="N240" s="11">
        <v>17952</v>
      </c>
      <c r="O240" s="11">
        <v>20131</v>
      </c>
      <c r="P240" s="11">
        <v>16887</v>
      </c>
      <c r="Q240" s="11">
        <v>12908</v>
      </c>
      <c r="R240" s="11">
        <v>-9079</v>
      </c>
      <c r="S240" s="11">
        <v>-10748</v>
      </c>
      <c r="T240" s="11">
        <v>-22929</v>
      </c>
      <c r="U240" s="11">
        <v>-11537</v>
      </c>
      <c r="V240" s="11">
        <v>-16579</v>
      </c>
      <c r="W240" s="13">
        <v>13.848000000000001</v>
      </c>
      <c r="X240" s="13">
        <v>15.961</v>
      </c>
      <c r="Y240" s="13">
        <v>16.035</v>
      </c>
      <c r="Z240" s="13">
        <v>26.277999999999999</v>
      </c>
      <c r="AA240" s="13">
        <v>11.61</v>
      </c>
      <c r="AB240" s="1">
        <v>2678</v>
      </c>
      <c r="AC240" s="13">
        <v>17.390053000000002</v>
      </c>
      <c r="AD240" s="13">
        <v>1.85398</v>
      </c>
      <c r="AE240" s="1" t="s">
        <v>12654</v>
      </c>
      <c r="AF240" s="1" t="s">
        <v>12657</v>
      </c>
    </row>
    <row r="241" spans="1:32" x14ac:dyDescent="0.2">
      <c r="A241" s="1" t="s">
        <v>4260</v>
      </c>
      <c r="B241" s="10">
        <v>5466682</v>
      </c>
      <c r="C241" s="1" t="s">
        <v>311</v>
      </c>
      <c r="D241" s="1" t="s">
        <v>32</v>
      </c>
      <c r="E241" s="11">
        <v>1139700</v>
      </c>
      <c r="F241" s="12" t="s">
        <v>2</v>
      </c>
      <c r="G241" s="12" t="s">
        <v>2</v>
      </c>
      <c r="H241" s="12" t="s">
        <v>2</v>
      </c>
      <c r="I241" s="12" t="s">
        <v>2</v>
      </c>
      <c r="J241" s="12" t="s">
        <v>2</v>
      </c>
      <c r="K241" s="12" t="s">
        <v>2</v>
      </c>
      <c r="L241" s="12" t="s">
        <v>2</v>
      </c>
      <c r="M241" s="12" t="s">
        <v>2</v>
      </c>
      <c r="N241" s="12" t="s">
        <v>2</v>
      </c>
      <c r="O241" s="12" t="s">
        <v>2</v>
      </c>
      <c r="P241" s="12" t="s">
        <v>2</v>
      </c>
      <c r="Q241" s="12" t="s">
        <v>2</v>
      </c>
      <c r="R241" s="12" t="s">
        <v>2</v>
      </c>
      <c r="S241" s="12" t="s">
        <v>2</v>
      </c>
      <c r="T241" s="12" t="s">
        <v>2</v>
      </c>
      <c r="U241" s="12" t="s">
        <v>2</v>
      </c>
      <c r="V241" s="12" t="s">
        <v>2</v>
      </c>
      <c r="W241" s="12" t="s">
        <v>2</v>
      </c>
      <c r="X241" s="12" t="s">
        <v>2</v>
      </c>
      <c r="Y241" s="12" t="s">
        <v>2</v>
      </c>
      <c r="Z241" s="12" t="s">
        <v>2</v>
      </c>
      <c r="AA241" s="12" t="s">
        <v>2</v>
      </c>
      <c r="AB241" s="1">
        <v>4197</v>
      </c>
      <c r="AC241" s="12" t="s">
        <v>2</v>
      </c>
      <c r="AD241" s="12" t="s">
        <v>2</v>
      </c>
      <c r="AE241" s="1" t="s">
        <v>12654</v>
      </c>
      <c r="AF241" s="1" t="s">
        <v>12666</v>
      </c>
    </row>
    <row r="242" spans="1:32" x14ac:dyDescent="0.2">
      <c r="A242" s="1" t="s">
        <v>4261</v>
      </c>
      <c r="B242" s="10">
        <v>4916160</v>
      </c>
      <c r="C242" s="1" t="s">
        <v>312</v>
      </c>
      <c r="D242" s="1" t="s">
        <v>313</v>
      </c>
      <c r="E242" s="11">
        <v>13464482</v>
      </c>
      <c r="F242" s="11">
        <v>644</v>
      </c>
      <c r="G242" s="11">
        <v>528</v>
      </c>
      <c r="H242" s="11">
        <v>330</v>
      </c>
      <c r="I242" s="11">
        <v>601</v>
      </c>
      <c r="J242" s="11">
        <v>297</v>
      </c>
      <c r="K242" s="12" t="s">
        <v>2</v>
      </c>
      <c r="L242" s="12" t="s">
        <v>2</v>
      </c>
      <c r="M242" s="11">
        <v>227</v>
      </c>
      <c r="N242" s="11">
        <v>196</v>
      </c>
      <c r="O242" s="11">
        <v>662</v>
      </c>
      <c r="P242" s="11">
        <v>713</v>
      </c>
      <c r="Q242" s="11">
        <v>-17</v>
      </c>
      <c r="R242" s="11">
        <v>0</v>
      </c>
      <c r="S242" s="11">
        <v>55</v>
      </c>
      <c r="T242" s="11">
        <v>-21</v>
      </c>
      <c r="U242" s="11">
        <v>-41</v>
      </c>
      <c r="V242" s="11">
        <v>-49</v>
      </c>
      <c r="W242" s="13">
        <v>6.4790000000000001</v>
      </c>
      <c r="X242" s="13">
        <v>5.4119999999999999</v>
      </c>
      <c r="Y242" s="13">
        <v>3.286</v>
      </c>
      <c r="Z242" s="13">
        <v>7.05</v>
      </c>
      <c r="AA242" s="13">
        <v>1.9259999999999999</v>
      </c>
      <c r="AB242" s="1">
        <v>2654</v>
      </c>
      <c r="AC242" s="13">
        <v>39.44462</v>
      </c>
      <c r="AD242" s="13">
        <v>0.76992700000000003</v>
      </c>
      <c r="AE242" s="1" t="s">
        <v>12654</v>
      </c>
      <c r="AF242" s="1" t="s">
        <v>12672</v>
      </c>
    </row>
    <row r="243" spans="1:32" x14ac:dyDescent="0.2">
      <c r="A243" s="1" t="s">
        <v>4262</v>
      </c>
      <c r="B243" s="10">
        <v>8100038</v>
      </c>
      <c r="C243" s="1" t="s">
        <v>314</v>
      </c>
      <c r="D243" s="1" t="s">
        <v>53</v>
      </c>
      <c r="E243" s="11">
        <v>12437852</v>
      </c>
      <c r="F243" s="12" t="s">
        <v>2</v>
      </c>
      <c r="G243" s="12" t="s">
        <v>2</v>
      </c>
      <c r="H243" s="11">
        <v>188</v>
      </c>
      <c r="I243" s="11">
        <v>350</v>
      </c>
      <c r="J243" s="11">
        <v>49</v>
      </c>
      <c r="K243" s="12" t="s">
        <v>2</v>
      </c>
      <c r="L243" s="12" t="s">
        <v>2</v>
      </c>
      <c r="M243" s="12" t="s">
        <v>2</v>
      </c>
      <c r="N243" s="12" t="s">
        <v>2</v>
      </c>
      <c r="O243" s="11">
        <v>918</v>
      </c>
      <c r="P243" s="11">
        <v>1730</v>
      </c>
      <c r="Q243" s="11">
        <v>1481</v>
      </c>
      <c r="R243" s="12" t="s">
        <v>2</v>
      </c>
      <c r="S243" s="12" t="s">
        <v>2</v>
      </c>
      <c r="T243" s="11">
        <v>-2562</v>
      </c>
      <c r="U243" s="11">
        <v>-3109</v>
      </c>
      <c r="V243" s="11">
        <v>-2962</v>
      </c>
      <c r="W243" s="12" t="s">
        <v>2</v>
      </c>
      <c r="X243" s="12" t="s">
        <v>2</v>
      </c>
      <c r="Y243" s="12" t="s">
        <v>2</v>
      </c>
      <c r="Z243" s="13">
        <v>7.2190000000000003</v>
      </c>
      <c r="AA243" s="13">
        <v>-0.79900000000000004</v>
      </c>
      <c r="AB243" s="1">
        <v>9223</v>
      </c>
      <c r="AC243" s="12" t="s">
        <v>4019</v>
      </c>
      <c r="AD243" s="13">
        <v>2.611551</v>
      </c>
      <c r="AE243" s="1" t="s">
        <v>12654</v>
      </c>
      <c r="AF243" s="1" t="s">
        <v>12658</v>
      </c>
    </row>
    <row r="244" spans="1:32" x14ac:dyDescent="0.2">
      <c r="A244" s="1" t="s">
        <v>4263</v>
      </c>
      <c r="B244" s="10">
        <v>5100848</v>
      </c>
      <c r="C244" s="1" t="s">
        <v>315</v>
      </c>
      <c r="D244" s="1" t="s">
        <v>316</v>
      </c>
      <c r="E244" s="11">
        <v>9790150</v>
      </c>
      <c r="F244" s="11">
        <v>626</v>
      </c>
      <c r="G244" s="11">
        <v>513</v>
      </c>
      <c r="H244" s="11">
        <v>461</v>
      </c>
      <c r="I244" s="11">
        <v>545</v>
      </c>
      <c r="J244" s="11">
        <v>659</v>
      </c>
      <c r="K244" s="13">
        <v>750</v>
      </c>
      <c r="L244" s="13">
        <v>850</v>
      </c>
      <c r="M244" s="12" t="s">
        <v>2</v>
      </c>
      <c r="N244" s="12" t="s">
        <v>2</v>
      </c>
      <c r="O244" s="11">
        <v>245</v>
      </c>
      <c r="P244" s="11">
        <v>437</v>
      </c>
      <c r="Q244" s="11">
        <v>473</v>
      </c>
      <c r="R244" s="12" t="s">
        <v>2</v>
      </c>
      <c r="S244" s="12" t="s">
        <v>2</v>
      </c>
      <c r="T244" s="11">
        <v>-90</v>
      </c>
      <c r="U244" s="11">
        <v>-179</v>
      </c>
      <c r="V244" s="11">
        <v>-150</v>
      </c>
      <c r="W244" s="12" t="s">
        <v>2</v>
      </c>
      <c r="X244" s="13">
        <v>24.58</v>
      </c>
      <c r="Y244" s="13">
        <v>16.824000000000002</v>
      </c>
      <c r="Z244" s="13">
        <v>14.766999999999999</v>
      </c>
      <c r="AA244" s="13">
        <v>15.387</v>
      </c>
      <c r="AB244" s="1">
        <v>9340</v>
      </c>
      <c r="AC244" s="13">
        <v>15.181818</v>
      </c>
      <c r="AD244" s="13">
        <v>2.232024</v>
      </c>
      <c r="AE244" s="1" t="s">
        <v>12654</v>
      </c>
      <c r="AF244" s="1" t="s">
        <v>12671</v>
      </c>
    </row>
    <row r="245" spans="1:32" x14ac:dyDescent="0.2">
      <c r="A245" s="1" t="s">
        <v>4264</v>
      </c>
      <c r="B245" s="10">
        <v>4190559</v>
      </c>
      <c r="C245" s="1" t="s">
        <v>317</v>
      </c>
      <c r="D245" s="1" t="s">
        <v>309</v>
      </c>
      <c r="E245" s="11">
        <v>1790310070</v>
      </c>
      <c r="F245" s="11">
        <v>250932</v>
      </c>
      <c r="G245" s="11">
        <v>218145</v>
      </c>
      <c r="H245" s="11">
        <v>231652</v>
      </c>
      <c r="I245" s="11">
        <v>124606</v>
      </c>
      <c r="J245" s="11">
        <v>263540</v>
      </c>
      <c r="K245" s="13">
        <v>201994.11</v>
      </c>
      <c r="L245" s="13">
        <v>309624.46416999999</v>
      </c>
      <c r="M245" s="11">
        <v>306843</v>
      </c>
      <c r="N245" s="11">
        <v>257444</v>
      </c>
      <c r="O245" s="11">
        <v>327767</v>
      </c>
      <c r="P245" s="11">
        <v>172475</v>
      </c>
      <c r="Q245" s="11">
        <v>194512</v>
      </c>
      <c r="R245" s="11">
        <v>-81894</v>
      </c>
      <c r="S245" s="11">
        <v>-62413</v>
      </c>
      <c r="T245" s="11">
        <v>-84500</v>
      </c>
      <c r="U245" s="11">
        <v>-845802</v>
      </c>
      <c r="V245" s="11">
        <v>-89419</v>
      </c>
      <c r="W245" s="13">
        <v>9.0150000000000006</v>
      </c>
      <c r="X245" s="13">
        <v>8.7189999999999994</v>
      </c>
      <c r="Y245" s="13">
        <v>6.6509999999999998</v>
      </c>
      <c r="Z245" s="13">
        <v>1.0980000000000001</v>
      </c>
      <c r="AA245" s="13">
        <v>3.2639999999999998</v>
      </c>
      <c r="AB245" s="1">
        <v>4503</v>
      </c>
      <c r="AC245" s="13">
        <v>25.219819000000001</v>
      </c>
      <c r="AD245" s="13">
        <v>1.9470430000000001</v>
      </c>
      <c r="AE245" s="1" t="s">
        <v>12654</v>
      </c>
      <c r="AF245" s="1" t="s">
        <v>12656</v>
      </c>
    </row>
    <row r="246" spans="1:32" x14ac:dyDescent="0.2">
      <c r="A246" s="1" t="s">
        <v>4265</v>
      </c>
      <c r="B246" s="10">
        <v>4813097</v>
      </c>
      <c r="C246" s="1" t="s">
        <v>318</v>
      </c>
      <c r="D246" s="1" t="s">
        <v>309</v>
      </c>
      <c r="E246" s="11">
        <v>40361412</v>
      </c>
      <c r="F246" s="11">
        <v>2234</v>
      </c>
      <c r="G246" s="11">
        <v>820</v>
      </c>
      <c r="H246" s="11">
        <v>1128</v>
      </c>
      <c r="I246" s="11">
        <v>2816</v>
      </c>
      <c r="J246" s="11">
        <v>2816</v>
      </c>
      <c r="K246" s="12" t="s">
        <v>2</v>
      </c>
      <c r="L246" s="12" t="s">
        <v>2</v>
      </c>
      <c r="M246" s="11">
        <v>1349</v>
      </c>
      <c r="N246" s="11">
        <v>-742</v>
      </c>
      <c r="O246" s="11">
        <v>1643</v>
      </c>
      <c r="P246" s="11">
        <v>4848</v>
      </c>
      <c r="Q246" s="11">
        <v>4848</v>
      </c>
      <c r="R246" s="11">
        <v>-4380</v>
      </c>
      <c r="S246" s="11">
        <v>-2222</v>
      </c>
      <c r="T246" s="11">
        <v>-2835</v>
      </c>
      <c r="U246" s="11">
        <v>-2937</v>
      </c>
      <c r="V246" s="11">
        <v>-2937</v>
      </c>
      <c r="W246" s="13">
        <v>7.1319999999999997</v>
      </c>
      <c r="X246" s="13">
        <v>2.1230000000000002</v>
      </c>
      <c r="Y246" s="13">
        <v>4.1420000000000003</v>
      </c>
      <c r="Z246" s="13">
        <v>-9.4139999999999997</v>
      </c>
      <c r="AA246" s="13">
        <v>-9.4139999999999997</v>
      </c>
      <c r="AB246" s="1">
        <v>8095</v>
      </c>
      <c r="AC246" s="12" t="s">
        <v>4019</v>
      </c>
      <c r="AD246" s="13">
        <v>0.723167</v>
      </c>
      <c r="AE246" s="1" t="s">
        <v>12654</v>
      </c>
      <c r="AF246" s="1" t="s">
        <v>12656</v>
      </c>
    </row>
    <row r="247" spans="1:32" x14ac:dyDescent="0.2">
      <c r="A247" s="1" t="s">
        <v>4266</v>
      </c>
      <c r="B247" s="10">
        <v>4966994</v>
      </c>
      <c r="C247" s="1" t="s">
        <v>319</v>
      </c>
      <c r="D247" s="1" t="s">
        <v>18</v>
      </c>
      <c r="E247" s="11">
        <v>16334744</v>
      </c>
      <c r="F247" s="11">
        <v>573</v>
      </c>
      <c r="G247" s="11">
        <v>40</v>
      </c>
      <c r="H247" s="11">
        <v>-71</v>
      </c>
      <c r="I247" s="11">
        <v>592</v>
      </c>
      <c r="J247" s="11">
        <v>743</v>
      </c>
      <c r="K247" s="12" t="s">
        <v>2</v>
      </c>
      <c r="L247" s="12" t="s">
        <v>2</v>
      </c>
      <c r="M247" s="11">
        <v>775</v>
      </c>
      <c r="N247" s="11">
        <v>58</v>
      </c>
      <c r="O247" s="11">
        <v>234</v>
      </c>
      <c r="P247" s="11">
        <v>629</v>
      </c>
      <c r="Q247" s="11">
        <v>829</v>
      </c>
      <c r="R247" s="11">
        <v>-598</v>
      </c>
      <c r="S247" s="11">
        <v>-498</v>
      </c>
      <c r="T247" s="11">
        <v>-67</v>
      </c>
      <c r="U247" s="11">
        <v>-427</v>
      </c>
      <c r="V247" s="11">
        <v>771</v>
      </c>
      <c r="W247" s="13">
        <v>15.579000000000001</v>
      </c>
      <c r="X247" s="13">
        <v>39.023000000000003</v>
      </c>
      <c r="Y247" s="13">
        <v>-22.558</v>
      </c>
      <c r="Z247" s="13">
        <v>-31.385000000000002</v>
      </c>
      <c r="AA247" s="13">
        <v>9.7560000000000002</v>
      </c>
      <c r="AB247" s="1">
        <v>3853</v>
      </c>
      <c r="AC247" s="13">
        <v>18.745664000000001</v>
      </c>
      <c r="AD247" s="13">
        <v>3.2631459999999999</v>
      </c>
      <c r="AE247" s="1" t="s">
        <v>12654</v>
      </c>
      <c r="AF247" s="1" t="s">
        <v>12663</v>
      </c>
    </row>
    <row r="248" spans="1:32" x14ac:dyDescent="0.2">
      <c r="A248" s="1" t="s">
        <v>4267</v>
      </c>
      <c r="B248" s="10">
        <v>8123069</v>
      </c>
      <c r="C248" s="1" t="s">
        <v>320</v>
      </c>
      <c r="D248" s="1" t="s">
        <v>11</v>
      </c>
      <c r="E248" s="11">
        <v>7796720</v>
      </c>
      <c r="F248" s="11">
        <v>226</v>
      </c>
      <c r="G248" s="11">
        <v>400</v>
      </c>
      <c r="H248" s="11">
        <v>-193</v>
      </c>
      <c r="I248" s="11">
        <v>-225</v>
      </c>
      <c r="J248" s="11">
        <v>-125.64700000000001</v>
      </c>
      <c r="K248" s="12" t="s">
        <v>2</v>
      </c>
      <c r="L248" s="12" t="s">
        <v>2</v>
      </c>
      <c r="M248" s="11">
        <v>380</v>
      </c>
      <c r="N248" s="11">
        <v>300</v>
      </c>
      <c r="O248" s="11">
        <v>-687</v>
      </c>
      <c r="P248" s="11">
        <v>-74</v>
      </c>
      <c r="Q248" s="11">
        <v>184.35300000000001</v>
      </c>
      <c r="R248" s="11">
        <v>-303</v>
      </c>
      <c r="S248" s="11">
        <v>-518</v>
      </c>
      <c r="T248" s="11">
        <v>-491</v>
      </c>
      <c r="U248" s="11">
        <v>-27</v>
      </c>
      <c r="V248" s="11">
        <v>-24.683</v>
      </c>
      <c r="W248" s="13">
        <v>45.052</v>
      </c>
      <c r="X248" s="13">
        <v>25.324000000000002</v>
      </c>
      <c r="Y248" s="13">
        <v>-8.4890000000000008</v>
      </c>
      <c r="Z248" s="13">
        <v>-22.401</v>
      </c>
      <c r="AA248" s="12" t="s">
        <v>2</v>
      </c>
      <c r="AB248" s="1">
        <v>6522</v>
      </c>
      <c r="AC248" s="12" t="s">
        <v>4019</v>
      </c>
      <c r="AD248" s="13">
        <v>1.6096379999999999</v>
      </c>
      <c r="AE248" s="1" t="s">
        <v>12654</v>
      </c>
      <c r="AF248" s="1" t="s">
        <v>12659</v>
      </c>
    </row>
    <row r="249" spans="1:32" x14ac:dyDescent="0.2">
      <c r="A249" s="1" t="s">
        <v>4268</v>
      </c>
      <c r="B249" s="10">
        <v>4911843</v>
      </c>
      <c r="C249" s="1" t="s">
        <v>321</v>
      </c>
      <c r="D249" s="1" t="s">
        <v>92</v>
      </c>
      <c r="E249" s="11">
        <v>3125711</v>
      </c>
      <c r="F249" s="11">
        <v>980</v>
      </c>
      <c r="G249" s="11">
        <v>282</v>
      </c>
      <c r="H249" s="11">
        <v>1894</v>
      </c>
      <c r="I249" s="11">
        <v>2234</v>
      </c>
      <c r="J249" s="11">
        <v>1518</v>
      </c>
      <c r="K249" s="12" t="s">
        <v>2</v>
      </c>
      <c r="L249" s="12" t="s">
        <v>2</v>
      </c>
      <c r="M249" s="11">
        <v>153</v>
      </c>
      <c r="N249" s="11">
        <v>-4754</v>
      </c>
      <c r="O249" s="11">
        <v>4911</v>
      </c>
      <c r="P249" s="11">
        <v>3223</v>
      </c>
      <c r="Q249" s="11">
        <v>5600</v>
      </c>
      <c r="R249" s="11">
        <v>-1494</v>
      </c>
      <c r="S249" s="11">
        <v>-1355</v>
      </c>
      <c r="T249" s="11">
        <v>-4980</v>
      </c>
      <c r="U249" s="11">
        <v>-1959</v>
      </c>
      <c r="V249" s="11">
        <v>-1455</v>
      </c>
      <c r="W249" s="13">
        <v>8.1210000000000004</v>
      </c>
      <c r="X249" s="13">
        <v>3.794</v>
      </c>
      <c r="Y249" s="13">
        <v>7.4790000000000001</v>
      </c>
      <c r="Z249" s="13">
        <v>11.923999999999999</v>
      </c>
      <c r="AA249" s="13">
        <v>2.585</v>
      </c>
      <c r="AB249" s="1">
        <v>6899</v>
      </c>
      <c r="AC249" s="13">
        <v>19.641331999999998</v>
      </c>
      <c r="AD249" s="13">
        <v>0.27546900000000002</v>
      </c>
      <c r="AE249" s="1" t="s">
        <v>12654</v>
      </c>
      <c r="AF249" s="1" t="s">
        <v>12675</v>
      </c>
    </row>
    <row r="250" spans="1:32" x14ac:dyDescent="0.2">
      <c r="A250" s="1" t="s">
        <v>4269</v>
      </c>
      <c r="B250" s="10">
        <v>4773477</v>
      </c>
      <c r="C250" s="1" t="s">
        <v>322</v>
      </c>
      <c r="D250" s="1" t="s">
        <v>95</v>
      </c>
      <c r="E250" s="11">
        <v>13099281</v>
      </c>
      <c r="F250" s="11">
        <v>217</v>
      </c>
      <c r="G250" s="11">
        <v>528</v>
      </c>
      <c r="H250" s="11">
        <v>-751</v>
      </c>
      <c r="I250" s="11">
        <v>680</v>
      </c>
      <c r="J250" s="11">
        <v>-177</v>
      </c>
      <c r="K250" s="12" t="s">
        <v>2</v>
      </c>
      <c r="L250" s="12" t="s">
        <v>2</v>
      </c>
      <c r="M250" s="11">
        <v>921</v>
      </c>
      <c r="N250" s="11">
        <v>-442</v>
      </c>
      <c r="O250" s="11">
        <v>239</v>
      </c>
      <c r="P250" s="11">
        <v>610</v>
      </c>
      <c r="Q250" s="11">
        <v>-58</v>
      </c>
      <c r="R250" s="11">
        <v>1153</v>
      </c>
      <c r="S250" s="11">
        <v>-269</v>
      </c>
      <c r="T250" s="11">
        <v>259</v>
      </c>
      <c r="U250" s="11">
        <v>-515</v>
      </c>
      <c r="V250" s="11">
        <v>-30</v>
      </c>
      <c r="W250" s="13">
        <v>2.226</v>
      </c>
      <c r="X250" s="13">
        <v>2.0910000000000002</v>
      </c>
      <c r="Y250" s="13">
        <v>-5.8159999999999998</v>
      </c>
      <c r="Z250" s="13">
        <v>7.468</v>
      </c>
      <c r="AA250" s="13">
        <v>-2.6160000000000001</v>
      </c>
      <c r="AB250" s="1">
        <v>7162</v>
      </c>
      <c r="AC250" s="12" t="s">
        <v>4019</v>
      </c>
      <c r="AD250" s="13">
        <v>0.62540099999999998</v>
      </c>
      <c r="AE250" s="1" t="s">
        <v>12654</v>
      </c>
      <c r="AF250" s="1" t="s">
        <v>12668</v>
      </c>
    </row>
    <row r="251" spans="1:32" x14ac:dyDescent="0.2">
      <c r="A251" s="1" t="s">
        <v>4270</v>
      </c>
      <c r="B251" s="10">
        <v>14416993</v>
      </c>
      <c r="C251" s="1" t="s">
        <v>323</v>
      </c>
      <c r="D251" s="1" t="s">
        <v>79</v>
      </c>
      <c r="E251" s="11">
        <v>135526300</v>
      </c>
      <c r="F251" s="12" t="s">
        <v>2</v>
      </c>
      <c r="G251" s="11">
        <v>-6404</v>
      </c>
      <c r="H251" s="11">
        <v>-9666</v>
      </c>
      <c r="I251" s="11">
        <v>-13370</v>
      </c>
      <c r="J251" s="11">
        <v>-22970</v>
      </c>
      <c r="K251" s="13">
        <v>-8436.50324</v>
      </c>
      <c r="L251" s="13">
        <v>-3991.7376899999999</v>
      </c>
      <c r="M251" s="12" t="s">
        <v>2</v>
      </c>
      <c r="N251" s="12" t="s">
        <v>2</v>
      </c>
      <c r="O251" s="12" t="s">
        <v>2</v>
      </c>
      <c r="P251" s="11">
        <v>-12822</v>
      </c>
      <c r="Q251" s="11">
        <v>-12250</v>
      </c>
      <c r="R251" s="12" t="s">
        <v>2</v>
      </c>
      <c r="S251" s="12" t="s">
        <v>2</v>
      </c>
      <c r="T251" s="12" t="s">
        <v>2</v>
      </c>
      <c r="U251" s="11">
        <v>-1182</v>
      </c>
      <c r="V251" s="11">
        <v>-1043</v>
      </c>
      <c r="W251" s="12" t="s">
        <v>2</v>
      </c>
      <c r="X251" s="12" t="s">
        <v>2</v>
      </c>
      <c r="Y251" s="13">
        <v>-63.932000000000002</v>
      </c>
      <c r="Z251" s="13">
        <v>-90.492999999999995</v>
      </c>
      <c r="AA251" s="13">
        <v>-373.95499999999998</v>
      </c>
      <c r="AB251" s="1" t="s">
        <v>4271</v>
      </c>
      <c r="AC251" s="12" t="s">
        <v>4019</v>
      </c>
      <c r="AD251" s="13">
        <v>6.8479150000000004</v>
      </c>
      <c r="AE251" s="1" t="s">
        <v>12654</v>
      </c>
      <c r="AF251" s="1" t="s">
        <v>12658</v>
      </c>
    </row>
    <row r="252" spans="1:32" x14ac:dyDescent="0.2">
      <c r="A252" s="1" t="s">
        <v>4272</v>
      </c>
      <c r="B252" s="10">
        <v>8101260</v>
      </c>
      <c r="C252" s="1" t="s">
        <v>324</v>
      </c>
      <c r="D252" s="1" t="s">
        <v>28</v>
      </c>
      <c r="E252" s="11">
        <v>2689600</v>
      </c>
      <c r="F252" s="12" t="s">
        <v>2</v>
      </c>
      <c r="G252" s="11">
        <v>108</v>
      </c>
      <c r="H252" s="11">
        <v>115</v>
      </c>
      <c r="I252" s="11">
        <v>164.255</v>
      </c>
      <c r="J252" s="11">
        <v>198.39699999999999</v>
      </c>
      <c r="K252" s="12" t="s">
        <v>2</v>
      </c>
      <c r="L252" s="12" t="s">
        <v>2</v>
      </c>
      <c r="M252" s="12" t="s">
        <v>2</v>
      </c>
      <c r="N252" s="12" t="s">
        <v>2</v>
      </c>
      <c r="O252" s="12" t="s">
        <v>2</v>
      </c>
      <c r="P252" s="11">
        <v>126.18600000000001</v>
      </c>
      <c r="Q252" s="11">
        <v>96.46</v>
      </c>
      <c r="R252" s="12" t="s">
        <v>2</v>
      </c>
      <c r="S252" s="12" t="s">
        <v>2</v>
      </c>
      <c r="T252" s="12" t="s">
        <v>2</v>
      </c>
      <c r="U252" s="11">
        <v>-21.806999999999999</v>
      </c>
      <c r="V252" s="11">
        <v>-52.454999999999998</v>
      </c>
      <c r="W252" s="12" t="s">
        <v>2</v>
      </c>
      <c r="X252" s="12" t="s">
        <v>2</v>
      </c>
      <c r="Y252" s="13">
        <v>15.935</v>
      </c>
      <c r="Z252" s="13">
        <v>22.844000000000001</v>
      </c>
      <c r="AA252" s="13">
        <v>13.012</v>
      </c>
      <c r="AB252" s="1" t="s">
        <v>4273</v>
      </c>
      <c r="AC252" s="13">
        <v>16.268293</v>
      </c>
      <c r="AD252" s="13">
        <v>1.6964539999999999</v>
      </c>
      <c r="AE252" s="1" t="s">
        <v>12654</v>
      </c>
      <c r="AF252" s="1" t="s">
        <v>12664</v>
      </c>
    </row>
    <row r="253" spans="1:32" x14ac:dyDescent="0.2">
      <c r="A253" s="1" t="s">
        <v>4274</v>
      </c>
      <c r="B253" s="10">
        <v>6361042</v>
      </c>
      <c r="C253" s="1" t="s">
        <v>325</v>
      </c>
      <c r="D253" s="1" t="s">
        <v>117</v>
      </c>
      <c r="E253" s="11">
        <v>15625954</v>
      </c>
      <c r="F253" s="11">
        <v>277.459</v>
      </c>
      <c r="G253" s="11">
        <v>439.95800000000003</v>
      </c>
      <c r="H253" s="11">
        <v>585.35799999999995</v>
      </c>
      <c r="I253" s="11">
        <v>448</v>
      </c>
      <c r="J253" s="11">
        <v>174</v>
      </c>
      <c r="K253" s="12" t="s">
        <v>2</v>
      </c>
      <c r="L253" s="12" t="s">
        <v>2</v>
      </c>
      <c r="M253" s="11">
        <v>359.33600000000001</v>
      </c>
      <c r="N253" s="11">
        <v>827.13199999999995</v>
      </c>
      <c r="O253" s="11">
        <v>695.45299999999997</v>
      </c>
      <c r="P253" s="11">
        <v>615</v>
      </c>
      <c r="Q253" s="11">
        <v>863</v>
      </c>
      <c r="R253" s="11">
        <v>-335.81900000000002</v>
      </c>
      <c r="S253" s="11">
        <v>-91.26</v>
      </c>
      <c r="T253" s="11">
        <v>-331.55399999999997</v>
      </c>
      <c r="U253" s="11">
        <v>-702</v>
      </c>
      <c r="V253" s="11">
        <v>-324</v>
      </c>
      <c r="W253" s="13">
        <v>3.8959999999999999</v>
      </c>
      <c r="X253" s="13">
        <v>5.6189999999999998</v>
      </c>
      <c r="Y253" s="13">
        <v>7.8940000000000001</v>
      </c>
      <c r="Z253" s="13">
        <v>3.4630000000000001</v>
      </c>
      <c r="AA253" s="13">
        <v>-4.5579999999999998</v>
      </c>
      <c r="AB253" s="1">
        <v>2438</v>
      </c>
      <c r="AC253" s="12" t="s">
        <v>4019</v>
      </c>
      <c r="AD253" s="13">
        <v>1.005919</v>
      </c>
      <c r="AE253" s="1" t="s">
        <v>12654</v>
      </c>
      <c r="AF253" s="1" t="s">
        <v>12664</v>
      </c>
    </row>
    <row r="254" spans="1:32" x14ac:dyDescent="0.2">
      <c r="A254" s="1" t="s">
        <v>4275</v>
      </c>
      <c r="B254" s="10">
        <v>119038074</v>
      </c>
      <c r="C254" s="1"/>
      <c r="D254" s="1" t="s">
        <v>148</v>
      </c>
      <c r="E254" s="11">
        <v>3485000</v>
      </c>
      <c r="F254" s="12" t="s">
        <v>2</v>
      </c>
      <c r="G254" s="12" t="s">
        <v>2</v>
      </c>
      <c r="H254" s="11">
        <v>40</v>
      </c>
      <c r="I254" s="11">
        <v>173</v>
      </c>
      <c r="J254" s="11">
        <v>173</v>
      </c>
      <c r="K254" s="12" t="s">
        <v>2</v>
      </c>
      <c r="L254" s="12" t="s">
        <v>2</v>
      </c>
      <c r="M254" s="12" t="s">
        <v>2</v>
      </c>
      <c r="N254" s="12" t="s">
        <v>2</v>
      </c>
      <c r="O254" s="12" t="s">
        <v>2</v>
      </c>
      <c r="P254" s="11">
        <v>1468</v>
      </c>
      <c r="Q254" s="11">
        <v>1468</v>
      </c>
      <c r="R254" s="12" t="s">
        <v>2</v>
      </c>
      <c r="S254" s="12" t="s">
        <v>2</v>
      </c>
      <c r="T254" s="12" t="s">
        <v>2</v>
      </c>
      <c r="U254" s="11">
        <v>-38</v>
      </c>
      <c r="V254" s="11">
        <v>-38</v>
      </c>
      <c r="W254" s="12" t="s">
        <v>2</v>
      </c>
      <c r="X254" s="12" t="s">
        <v>2</v>
      </c>
      <c r="Y254" s="12" t="s">
        <v>2</v>
      </c>
      <c r="Z254" s="13">
        <v>31.542000000000002</v>
      </c>
      <c r="AA254" s="13">
        <v>31.542000000000002</v>
      </c>
      <c r="AB254" s="1" t="s">
        <v>4276</v>
      </c>
      <c r="AC254" s="12" t="s">
        <v>2</v>
      </c>
      <c r="AD254" s="12" t="s">
        <v>2</v>
      </c>
      <c r="AE254" s="1" t="s">
        <v>12654</v>
      </c>
      <c r="AF254" s="1" t="s">
        <v>12658</v>
      </c>
    </row>
    <row r="255" spans="1:32" x14ac:dyDescent="0.2">
      <c r="A255" s="1" t="s">
        <v>4277</v>
      </c>
      <c r="B255" s="10">
        <v>4971721</v>
      </c>
      <c r="C255" s="1" t="s">
        <v>326</v>
      </c>
      <c r="D255" s="1" t="s">
        <v>76</v>
      </c>
      <c r="E255" s="11">
        <v>18567118</v>
      </c>
      <c r="F255" s="11">
        <v>702</v>
      </c>
      <c r="G255" s="11">
        <v>-298</v>
      </c>
      <c r="H255" s="11">
        <v>545</v>
      </c>
      <c r="I255" s="11">
        <v>563</v>
      </c>
      <c r="J255" s="11">
        <v>846</v>
      </c>
      <c r="K255" s="12" t="s">
        <v>2</v>
      </c>
      <c r="L255" s="12" t="s">
        <v>2</v>
      </c>
      <c r="M255" s="11">
        <v>451</v>
      </c>
      <c r="N255" s="11">
        <v>-302</v>
      </c>
      <c r="O255" s="11">
        <v>656</v>
      </c>
      <c r="P255" s="11">
        <v>808</v>
      </c>
      <c r="Q255" s="11">
        <v>1624</v>
      </c>
      <c r="R255" s="11">
        <v>440</v>
      </c>
      <c r="S255" s="11">
        <v>332</v>
      </c>
      <c r="T255" s="11">
        <v>420</v>
      </c>
      <c r="U255" s="11">
        <v>-992</v>
      </c>
      <c r="V255" s="11">
        <v>382</v>
      </c>
      <c r="W255" s="13">
        <v>7.5270000000000001</v>
      </c>
      <c r="X255" s="13">
        <v>-12.459</v>
      </c>
      <c r="Y255" s="13">
        <v>1.46</v>
      </c>
      <c r="Z255" s="13">
        <v>9.5419999999999998</v>
      </c>
      <c r="AA255" s="13">
        <v>10.843</v>
      </c>
      <c r="AB255" s="1">
        <v>3662</v>
      </c>
      <c r="AC255" s="13">
        <v>21.778222</v>
      </c>
      <c r="AD255" s="13">
        <v>2.2347790000000001</v>
      </c>
      <c r="AE255" s="1" t="s">
        <v>12654</v>
      </c>
      <c r="AF255" s="1" t="s">
        <v>12666</v>
      </c>
    </row>
    <row r="256" spans="1:32" x14ac:dyDescent="0.2">
      <c r="A256" s="1" t="s">
        <v>4278</v>
      </c>
      <c r="B256" s="10">
        <v>4970623</v>
      </c>
      <c r="C256" s="1" t="s">
        <v>327</v>
      </c>
      <c r="D256" s="1" t="s">
        <v>328</v>
      </c>
      <c r="E256" s="11">
        <v>4420927</v>
      </c>
      <c r="F256" s="11">
        <v>140</v>
      </c>
      <c r="G256" s="11">
        <v>312</v>
      </c>
      <c r="H256" s="11">
        <v>163</v>
      </c>
      <c r="I256" s="11">
        <v>64</v>
      </c>
      <c r="J256" s="11">
        <v>81</v>
      </c>
      <c r="K256" s="12" t="s">
        <v>2</v>
      </c>
      <c r="L256" s="12" t="s">
        <v>2</v>
      </c>
      <c r="M256" s="11">
        <v>457</v>
      </c>
      <c r="N256" s="11">
        <v>800</v>
      </c>
      <c r="O256" s="11">
        <v>361</v>
      </c>
      <c r="P256" s="11">
        <v>462</v>
      </c>
      <c r="Q256" s="11">
        <v>132</v>
      </c>
      <c r="R256" s="11">
        <v>-407</v>
      </c>
      <c r="S256" s="11">
        <v>-421</v>
      </c>
      <c r="T256" s="11">
        <v>-426</v>
      </c>
      <c r="U256" s="11">
        <v>-163</v>
      </c>
      <c r="V256" s="11">
        <v>-122</v>
      </c>
      <c r="W256" s="13">
        <v>4.4800000000000004</v>
      </c>
      <c r="X256" s="13">
        <v>9.3290000000000006</v>
      </c>
      <c r="Y256" s="13">
        <v>8.0690000000000008</v>
      </c>
      <c r="Z256" s="13">
        <v>-12.92</v>
      </c>
      <c r="AA256" s="13">
        <v>2.2999999999999998</v>
      </c>
      <c r="AB256" s="1">
        <v>4241</v>
      </c>
      <c r="AC256" s="13">
        <v>33.615366999999999</v>
      </c>
      <c r="AD256" s="13">
        <v>1.113437</v>
      </c>
      <c r="AE256" s="1" t="s">
        <v>12654</v>
      </c>
      <c r="AF256" s="1" t="s">
        <v>12656</v>
      </c>
    </row>
    <row r="257" spans="1:32" x14ac:dyDescent="0.2">
      <c r="A257" s="1" t="s">
        <v>4279</v>
      </c>
      <c r="B257" s="10">
        <v>135545031</v>
      </c>
      <c r="C257" s="1" t="s">
        <v>329</v>
      </c>
      <c r="D257" s="1" t="s">
        <v>15</v>
      </c>
      <c r="E257" s="11">
        <v>4204000</v>
      </c>
      <c r="F257" s="12" t="s">
        <v>2</v>
      </c>
      <c r="G257" s="12" t="s">
        <v>2</v>
      </c>
      <c r="H257" s="12" t="s">
        <v>2</v>
      </c>
      <c r="I257" s="12" t="s">
        <v>2</v>
      </c>
      <c r="J257" s="12" t="s">
        <v>2</v>
      </c>
      <c r="K257" s="13">
        <v>800</v>
      </c>
      <c r="L257" s="13">
        <v>960</v>
      </c>
      <c r="M257" s="12" t="s">
        <v>2</v>
      </c>
      <c r="N257" s="12" t="s">
        <v>2</v>
      </c>
      <c r="O257" s="12" t="s">
        <v>2</v>
      </c>
      <c r="P257" s="12" t="s">
        <v>2</v>
      </c>
      <c r="Q257" s="12" t="s">
        <v>2</v>
      </c>
      <c r="R257" s="12" t="s">
        <v>2</v>
      </c>
      <c r="S257" s="12" t="s">
        <v>2</v>
      </c>
      <c r="T257" s="12" t="s">
        <v>2</v>
      </c>
      <c r="U257" s="12" t="s">
        <v>2</v>
      </c>
      <c r="V257" s="12" t="s">
        <v>2</v>
      </c>
      <c r="W257" s="12" t="s">
        <v>2</v>
      </c>
      <c r="X257" s="12" t="s">
        <v>2</v>
      </c>
      <c r="Y257" s="12" t="s">
        <v>2</v>
      </c>
      <c r="Z257" s="12" t="s">
        <v>2</v>
      </c>
      <c r="AA257" s="12" t="s">
        <v>2</v>
      </c>
      <c r="AB257" s="1" t="s">
        <v>4280</v>
      </c>
      <c r="AC257" s="12" t="s">
        <v>2</v>
      </c>
      <c r="AD257" s="12" t="s">
        <v>2</v>
      </c>
      <c r="AE257" s="1" t="s">
        <v>12654</v>
      </c>
      <c r="AF257" s="1" t="s">
        <v>12661</v>
      </c>
    </row>
    <row r="258" spans="1:32" x14ac:dyDescent="0.2">
      <c r="A258" s="1" t="s">
        <v>4281</v>
      </c>
      <c r="B258" s="10">
        <v>106219401</v>
      </c>
      <c r="C258" s="1" t="s">
        <v>330</v>
      </c>
      <c r="D258" s="1" t="s">
        <v>28</v>
      </c>
      <c r="E258" s="11">
        <v>7369923</v>
      </c>
      <c r="F258" s="12" t="s">
        <v>2</v>
      </c>
      <c r="G258" s="12" t="s">
        <v>2</v>
      </c>
      <c r="H258" s="11">
        <v>130</v>
      </c>
      <c r="I258" s="11">
        <v>-383</v>
      </c>
      <c r="J258" s="11">
        <v>-383</v>
      </c>
      <c r="K258" s="12" t="s">
        <v>2</v>
      </c>
      <c r="L258" s="12" t="s">
        <v>2</v>
      </c>
      <c r="M258" s="12" t="s">
        <v>2</v>
      </c>
      <c r="N258" s="12" t="s">
        <v>2</v>
      </c>
      <c r="O258" s="11">
        <v>-84</v>
      </c>
      <c r="P258" s="11">
        <v>-136</v>
      </c>
      <c r="Q258" s="11">
        <v>-136</v>
      </c>
      <c r="R258" s="12" t="s">
        <v>2</v>
      </c>
      <c r="S258" s="12" t="s">
        <v>2</v>
      </c>
      <c r="T258" s="11">
        <v>-505</v>
      </c>
      <c r="U258" s="12" t="s">
        <v>2</v>
      </c>
      <c r="V258" s="12" t="s">
        <v>2</v>
      </c>
      <c r="W258" s="12" t="s">
        <v>2</v>
      </c>
      <c r="X258" s="12" t="s">
        <v>2</v>
      </c>
      <c r="Y258" s="12" t="s">
        <v>2</v>
      </c>
      <c r="Z258" s="13">
        <v>-41.09</v>
      </c>
      <c r="AA258" s="13">
        <v>-41.09</v>
      </c>
      <c r="AB258" s="1">
        <v>9563</v>
      </c>
      <c r="AC258" s="12" t="s">
        <v>4019</v>
      </c>
      <c r="AD258" s="13">
        <v>1.4278040000000001</v>
      </c>
      <c r="AE258" s="1" t="s">
        <v>12654</v>
      </c>
      <c r="AF258" s="1" t="s">
        <v>12664</v>
      </c>
    </row>
    <row r="259" spans="1:32" x14ac:dyDescent="0.2">
      <c r="A259" s="1" t="s">
        <v>4282</v>
      </c>
      <c r="B259" s="10">
        <v>4973415</v>
      </c>
      <c r="C259" s="1" t="s">
        <v>331</v>
      </c>
      <c r="D259" s="1" t="s">
        <v>24</v>
      </c>
      <c r="E259" s="11">
        <v>7487215</v>
      </c>
      <c r="F259" s="11">
        <v>783</v>
      </c>
      <c r="G259" s="11">
        <v>908</v>
      </c>
      <c r="H259" s="11">
        <v>999</v>
      </c>
      <c r="I259" s="11">
        <v>1050</v>
      </c>
      <c r="J259" s="11">
        <v>1058</v>
      </c>
      <c r="K259" s="12" t="s">
        <v>2</v>
      </c>
      <c r="L259" s="12" t="s">
        <v>2</v>
      </c>
      <c r="M259" s="11">
        <v>675</v>
      </c>
      <c r="N259" s="11">
        <v>985</v>
      </c>
      <c r="O259" s="11">
        <v>829</v>
      </c>
      <c r="P259" s="11">
        <v>1082</v>
      </c>
      <c r="Q259" s="11">
        <v>1148</v>
      </c>
      <c r="R259" s="11">
        <v>-188</v>
      </c>
      <c r="S259" s="11">
        <v>-218</v>
      </c>
      <c r="T259" s="11">
        <v>-356</v>
      </c>
      <c r="U259" s="11">
        <v>-450</v>
      </c>
      <c r="V259" s="11">
        <v>-454</v>
      </c>
      <c r="W259" s="13">
        <v>18.588999999999999</v>
      </c>
      <c r="X259" s="13">
        <v>18.248000000000001</v>
      </c>
      <c r="Y259" s="13">
        <v>17.629000000000001</v>
      </c>
      <c r="Z259" s="13">
        <v>16.460999999999999</v>
      </c>
      <c r="AA259" s="13">
        <v>14.949</v>
      </c>
      <c r="AB259" s="1">
        <v>3969</v>
      </c>
      <c r="AC259" s="13">
        <v>15.114352999999999</v>
      </c>
      <c r="AD259" s="13">
        <v>1.9659009999999999</v>
      </c>
      <c r="AE259" s="1" t="s">
        <v>12654</v>
      </c>
      <c r="AF259" s="1" t="s">
        <v>12663</v>
      </c>
    </row>
    <row r="260" spans="1:32" x14ac:dyDescent="0.2">
      <c r="A260" s="1" t="s">
        <v>4283</v>
      </c>
      <c r="B260" s="10">
        <v>4915019</v>
      </c>
      <c r="C260" s="1" t="s">
        <v>332</v>
      </c>
      <c r="D260" s="1" t="s">
        <v>20</v>
      </c>
      <c r="E260" s="11">
        <v>193107932</v>
      </c>
      <c r="F260" s="11">
        <v>-1271</v>
      </c>
      <c r="G260" s="11">
        <v>-1367</v>
      </c>
      <c r="H260" s="12" t="s">
        <v>2</v>
      </c>
      <c r="I260" s="12" t="s">
        <v>2</v>
      </c>
      <c r="J260" s="11">
        <v>-1367</v>
      </c>
      <c r="K260" s="12" t="s">
        <v>2</v>
      </c>
      <c r="L260" s="12" t="s">
        <v>2</v>
      </c>
      <c r="M260" s="11">
        <v>-1262</v>
      </c>
      <c r="N260" s="11">
        <v>1526</v>
      </c>
      <c r="O260" s="12" t="s">
        <v>2</v>
      </c>
      <c r="P260" s="12" t="s">
        <v>2</v>
      </c>
      <c r="Q260" s="11">
        <v>1526</v>
      </c>
      <c r="R260" s="11">
        <v>116</v>
      </c>
      <c r="S260" s="11">
        <v>884</v>
      </c>
      <c r="T260" s="12" t="s">
        <v>2</v>
      </c>
      <c r="U260" s="12" t="s">
        <v>2</v>
      </c>
      <c r="V260" s="11">
        <v>884</v>
      </c>
      <c r="W260" s="13">
        <v>-15.58</v>
      </c>
      <c r="X260" s="13">
        <v>3.081</v>
      </c>
      <c r="Y260" s="12" t="s">
        <v>2</v>
      </c>
      <c r="Z260" s="12" t="s">
        <v>2</v>
      </c>
      <c r="AA260" s="13">
        <v>3.081</v>
      </c>
      <c r="AB260" s="1">
        <v>7412</v>
      </c>
      <c r="AC260" s="12" t="s">
        <v>4019</v>
      </c>
      <c r="AD260" s="13">
        <v>9.8742929999999998</v>
      </c>
      <c r="AE260" s="1" t="s">
        <v>12654</v>
      </c>
      <c r="AF260" s="1" t="s">
        <v>12661</v>
      </c>
    </row>
    <row r="261" spans="1:32" x14ac:dyDescent="0.2">
      <c r="A261" s="1" t="s">
        <v>4284</v>
      </c>
      <c r="B261" s="10">
        <v>4987214</v>
      </c>
      <c r="C261" s="1" t="s">
        <v>333</v>
      </c>
      <c r="D261" s="1" t="s">
        <v>9</v>
      </c>
      <c r="E261" s="11">
        <v>3989883</v>
      </c>
      <c r="F261" s="11">
        <v>619</v>
      </c>
      <c r="G261" s="11">
        <v>571</v>
      </c>
      <c r="H261" s="11">
        <v>374</v>
      </c>
      <c r="I261" s="11">
        <v>332</v>
      </c>
      <c r="J261" s="11">
        <v>516</v>
      </c>
      <c r="K261" s="12" t="s">
        <v>2</v>
      </c>
      <c r="L261" s="12" t="s">
        <v>2</v>
      </c>
      <c r="M261" s="11">
        <v>812</v>
      </c>
      <c r="N261" s="11">
        <v>545</v>
      </c>
      <c r="O261" s="11">
        <v>260</v>
      </c>
      <c r="P261" s="11">
        <v>540</v>
      </c>
      <c r="Q261" s="11">
        <v>-1154</v>
      </c>
      <c r="R261" s="11">
        <v>-306</v>
      </c>
      <c r="S261" s="11">
        <v>-151</v>
      </c>
      <c r="T261" s="11">
        <v>-215</v>
      </c>
      <c r="U261" s="11">
        <v>-289</v>
      </c>
      <c r="V261" s="11">
        <v>-1894</v>
      </c>
      <c r="W261" s="13">
        <v>4.6920000000000002</v>
      </c>
      <c r="X261" s="13">
        <v>4.2549999999999999</v>
      </c>
      <c r="Y261" s="13">
        <v>3.4849999999999999</v>
      </c>
      <c r="Z261" s="13">
        <v>2.5150000000000001</v>
      </c>
      <c r="AA261" s="13">
        <v>3.79</v>
      </c>
      <c r="AB261" s="1">
        <v>3426</v>
      </c>
      <c r="AC261" s="13">
        <v>14.143684</v>
      </c>
      <c r="AD261" s="13">
        <v>0.533725</v>
      </c>
      <c r="AE261" s="1" t="s">
        <v>12654</v>
      </c>
      <c r="AF261" s="1" t="s">
        <v>12658</v>
      </c>
    </row>
    <row r="262" spans="1:32" x14ac:dyDescent="0.2">
      <c r="A262" s="1" t="s">
        <v>4285</v>
      </c>
      <c r="B262" s="10">
        <v>4985140</v>
      </c>
      <c r="C262" s="1" t="s">
        <v>334</v>
      </c>
      <c r="D262" s="1" t="s">
        <v>105</v>
      </c>
      <c r="E262" s="11">
        <v>5321755</v>
      </c>
      <c r="F262" s="11">
        <v>645</v>
      </c>
      <c r="G262" s="11">
        <v>421</v>
      </c>
      <c r="H262" s="11">
        <v>155</v>
      </c>
      <c r="I262" s="11">
        <v>360</v>
      </c>
      <c r="J262" s="11">
        <v>351</v>
      </c>
      <c r="K262" s="12" t="s">
        <v>2</v>
      </c>
      <c r="L262" s="12" t="s">
        <v>2</v>
      </c>
      <c r="M262" s="11">
        <v>1212</v>
      </c>
      <c r="N262" s="11">
        <v>694</v>
      </c>
      <c r="O262" s="11">
        <v>283</v>
      </c>
      <c r="P262" s="11">
        <v>493</v>
      </c>
      <c r="Q262" s="11">
        <v>1020</v>
      </c>
      <c r="R262" s="11">
        <v>-289</v>
      </c>
      <c r="S262" s="11">
        <v>-149</v>
      </c>
      <c r="T262" s="11">
        <v>-350</v>
      </c>
      <c r="U262" s="11">
        <v>-651</v>
      </c>
      <c r="V262" s="11">
        <v>-652</v>
      </c>
      <c r="W262" s="13">
        <v>3.883</v>
      </c>
      <c r="X262" s="13">
        <v>3.8490000000000002</v>
      </c>
      <c r="Y262" s="13">
        <v>0.81200000000000006</v>
      </c>
      <c r="Z262" s="13">
        <v>2.37</v>
      </c>
      <c r="AA262" s="13">
        <v>2.2200000000000002</v>
      </c>
      <c r="AB262" s="1">
        <v>4625</v>
      </c>
      <c r="AC262" s="13">
        <v>12.960851</v>
      </c>
      <c r="AD262" s="13">
        <v>0.35162100000000002</v>
      </c>
      <c r="AE262" s="1" t="s">
        <v>12654</v>
      </c>
      <c r="AF262" s="1" t="s">
        <v>12667</v>
      </c>
    </row>
    <row r="263" spans="1:32" x14ac:dyDescent="0.2">
      <c r="A263" s="1" t="s">
        <v>4286</v>
      </c>
      <c r="B263" s="10">
        <v>4973339</v>
      </c>
      <c r="C263" s="1" t="s">
        <v>335</v>
      </c>
      <c r="D263" s="1" t="s">
        <v>84</v>
      </c>
      <c r="E263" s="11">
        <v>22827141</v>
      </c>
      <c r="F263" s="11">
        <v>1011</v>
      </c>
      <c r="G263" s="11">
        <v>1061</v>
      </c>
      <c r="H263" s="11">
        <v>953</v>
      </c>
      <c r="I263" s="11">
        <v>1528</v>
      </c>
      <c r="J263" s="11">
        <v>1528</v>
      </c>
      <c r="K263" s="13">
        <v>1846.6666700000001</v>
      </c>
      <c r="L263" s="13">
        <v>1973.3333299999999</v>
      </c>
      <c r="M263" s="11">
        <v>1091</v>
      </c>
      <c r="N263" s="11">
        <v>704</v>
      </c>
      <c r="O263" s="11">
        <v>944</v>
      </c>
      <c r="P263" s="11">
        <v>1283</v>
      </c>
      <c r="Q263" s="11">
        <v>1283</v>
      </c>
      <c r="R263" s="11">
        <v>-173</v>
      </c>
      <c r="S263" s="11">
        <v>-587</v>
      </c>
      <c r="T263" s="11">
        <v>-163</v>
      </c>
      <c r="U263" s="11">
        <v>-836</v>
      </c>
      <c r="V263" s="11">
        <v>-836</v>
      </c>
      <c r="W263" s="12" t="s">
        <v>2</v>
      </c>
      <c r="X263" s="13">
        <v>11.759</v>
      </c>
      <c r="Y263" s="13">
        <v>5.82</v>
      </c>
      <c r="Z263" s="13">
        <v>13.502000000000001</v>
      </c>
      <c r="AA263" s="13">
        <v>13.502000000000001</v>
      </c>
      <c r="AB263" s="1">
        <v>6194</v>
      </c>
      <c r="AC263" s="13">
        <v>23.905342000000001</v>
      </c>
      <c r="AD263" s="13">
        <v>3.1486000000000001</v>
      </c>
      <c r="AE263" s="1" t="s">
        <v>12654</v>
      </c>
      <c r="AF263" s="1" t="s">
        <v>12666</v>
      </c>
    </row>
    <row r="264" spans="1:32" x14ac:dyDescent="0.2">
      <c r="A264" s="1" t="s">
        <v>4287</v>
      </c>
      <c r="B264" s="10">
        <v>4296556</v>
      </c>
      <c r="C264" s="1" t="s">
        <v>336</v>
      </c>
      <c r="D264" s="1" t="s">
        <v>337</v>
      </c>
      <c r="E264" s="11">
        <v>16015846</v>
      </c>
      <c r="F264" s="11">
        <v>-2592</v>
      </c>
      <c r="G264" s="11">
        <v>-2241</v>
      </c>
      <c r="H264" s="11">
        <v>-2131</v>
      </c>
      <c r="I264" s="11">
        <v>-425</v>
      </c>
      <c r="J264" s="11">
        <v>-931</v>
      </c>
      <c r="K264" s="12" t="s">
        <v>2</v>
      </c>
      <c r="L264" s="12" t="s">
        <v>2</v>
      </c>
      <c r="M264" s="11">
        <v>-2949</v>
      </c>
      <c r="N264" s="11">
        <v>-748</v>
      </c>
      <c r="O264" s="11">
        <v>-1356</v>
      </c>
      <c r="P264" s="11">
        <v>-1344</v>
      </c>
      <c r="Q264" s="11">
        <v>415</v>
      </c>
      <c r="R264" s="11">
        <v>522</v>
      </c>
      <c r="S264" s="11">
        <v>-1043</v>
      </c>
      <c r="T264" s="11">
        <v>760</v>
      </c>
      <c r="U264" s="11">
        <v>456</v>
      </c>
      <c r="V264" s="11">
        <v>719</v>
      </c>
      <c r="W264" s="13">
        <v>-10.977</v>
      </c>
      <c r="X264" s="13">
        <v>-5.516</v>
      </c>
      <c r="Y264" s="13">
        <v>-3.8519999999999999</v>
      </c>
      <c r="Z264" s="13">
        <v>4.1349999999999998</v>
      </c>
      <c r="AA264" s="13">
        <v>-1.155</v>
      </c>
      <c r="AB264" s="1">
        <v>3529</v>
      </c>
      <c r="AC264" s="12" t="s">
        <v>4019</v>
      </c>
      <c r="AD264" s="13">
        <v>0.56225400000000003</v>
      </c>
      <c r="AE264" s="1" t="s">
        <v>12654</v>
      </c>
      <c r="AF264" s="1" t="s">
        <v>12655</v>
      </c>
    </row>
    <row r="265" spans="1:32" x14ac:dyDescent="0.2">
      <c r="A265" s="1" t="s">
        <v>4288</v>
      </c>
      <c r="B265" s="10">
        <v>4994319</v>
      </c>
      <c r="C265" s="1" t="s">
        <v>338</v>
      </c>
      <c r="D265" s="1" t="s">
        <v>174</v>
      </c>
      <c r="E265" s="11">
        <v>2730688</v>
      </c>
      <c r="F265" s="11">
        <v>266</v>
      </c>
      <c r="G265" s="11">
        <v>707</v>
      </c>
      <c r="H265" s="11">
        <v>623</v>
      </c>
      <c r="I265" s="11">
        <v>561</v>
      </c>
      <c r="J265" s="11">
        <v>841</v>
      </c>
      <c r="K265" s="12" t="s">
        <v>2</v>
      </c>
      <c r="L265" s="12" t="s">
        <v>2</v>
      </c>
      <c r="M265" s="11">
        <v>631</v>
      </c>
      <c r="N265" s="11">
        <v>1000</v>
      </c>
      <c r="O265" s="11">
        <v>338</v>
      </c>
      <c r="P265" s="11">
        <v>1054</v>
      </c>
      <c r="Q265" s="11">
        <v>637</v>
      </c>
      <c r="R265" s="11">
        <v>-181</v>
      </c>
      <c r="S265" s="11">
        <v>-189</v>
      </c>
      <c r="T265" s="11">
        <v>-183</v>
      </c>
      <c r="U265" s="11">
        <v>-164</v>
      </c>
      <c r="V265" s="11">
        <v>-159</v>
      </c>
      <c r="W265" s="13">
        <v>2.3730000000000002</v>
      </c>
      <c r="X265" s="13">
        <v>10.446999999999999</v>
      </c>
      <c r="Y265" s="13">
        <v>8.3390000000000004</v>
      </c>
      <c r="Z265" s="13">
        <v>7.2130000000000001</v>
      </c>
      <c r="AA265" s="13">
        <v>8.9489999999999998</v>
      </c>
      <c r="AB265" s="1">
        <v>3583</v>
      </c>
      <c r="AC265" s="13">
        <v>5.6864660000000002</v>
      </c>
      <c r="AD265" s="13">
        <v>0.514679</v>
      </c>
      <c r="AE265" s="1" t="s">
        <v>12654</v>
      </c>
      <c r="AF265" s="1" t="s">
        <v>12664</v>
      </c>
    </row>
    <row r="266" spans="1:32" x14ac:dyDescent="0.2">
      <c r="A266" s="1" t="s">
        <v>4289</v>
      </c>
      <c r="B266" s="10">
        <v>4972435</v>
      </c>
      <c r="C266" s="1" t="s">
        <v>339</v>
      </c>
      <c r="D266" s="1" t="s">
        <v>73</v>
      </c>
      <c r="E266" s="11">
        <v>10521710</v>
      </c>
      <c r="F266" s="11">
        <v>578</v>
      </c>
      <c r="G266" s="11">
        <v>317</v>
      </c>
      <c r="H266" s="11">
        <v>304</v>
      </c>
      <c r="I266" s="11">
        <v>360</v>
      </c>
      <c r="J266" s="11">
        <v>360</v>
      </c>
      <c r="K266" s="12" t="s">
        <v>2</v>
      </c>
      <c r="L266" s="12" t="s">
        <v>2</v>
      </c>
      <c r="M266" s="11">
        <v>1125</v>
      </c>
      <c r="N266" s="11">
        <v>1079</v>
      </c>
      <c r="O266" s="11">
        <v>109</v>
      </c>
      <c r="P266" s="11">
        <v>1003</v>
      </c>
      <c r="Q266" s="11">
        <v>1003</v>
      </c>
      <c r="R266" s="11">
        <v>-276</v>
      </c>
      <c r="S266" s="11">
        <v>-263</v>
      </c>
      <c r="T266" s="11">
        <v>-376</v>
      </c>
      <c r="U266" s="11">
        <v>-206</v>
      </c>
      <c r="V266" s="11">
        <v>-206</v>
      </c>
      <c r="W266" s="13">
        <v>2.6139999999999999</v>
      </c>
      <c r="X266" s="13">
        <v>1.119</v>
      </c>
      <c r="Y266" s="13">
        <v>0</v>
      </c>
      <c r="Z266" s="13">
        <v>3.431</v>
      </c>
      <c r="AA266" s="13">
        <v>3.431</v>
      </c>
      <c r="AB266" s="1">
        <v>3674</v>
      </c>
      <c r="AC266" s="12" t="s">
        <v>4019</v>
      </c>
      <c r="AD266" s="13">
        <v>0.818407</v>
      </c>
      <c r="AE266" s="1" t="s">
        <v>12654</v>
      </c>
      <c r="AF266" s="1" t="s">
        <v>12657</v>
      </c>
    </row>
    <row r="267" spans="1:32" x14ac:dyDescent="0.2">
      <c r="A267" s="1" t="s">
        <v>4290</v>
      </c>
      <c r="B267" s="10">
        <v>5974269</v>
      </c>
      <c r="C267" s="1" t="s">
        <v>340</v>
      </c>
      <c r="D267" s="1" t="s">
        <v>15</v>
      </c>
      <c r="E267" s="11">
        <v>45345179</v>
      </c>
      <c r="F267" s="11">
        <v>5877</v>
      </c>
      <c r="G267" s="11">
        <v>6601</v>
      </c>
      <c r="H267" s="11">
        <v>6663</v>
      </c>
      <c r="I267" s="11">
        <v>7005</v>
      </c>
      <c r="J267" s="11">
        <v>7005</v>
      </c>
      <c r="K267" s="13">
        <v>9060</v>
      </c>
      <c r="L267" s="13">
        <v>11010</v>
      </c>
      <c r="M267" s="11">
        <v>4249</v>
      </c>
      <c r="N267" s="11">
        <v>4523</v>
      </c>
      <c r="O267" s="11">
        <v>5116</v>
      </c>
      <c r="P267" s="11">
        <v>4853</v>
      </c>
      <c r="Q267" s="11">
        <v>4853</v>
      </c>
      <c r="R267" s="11">
        <v>388</v>
      </c>
      <c r="S267" s="11">
        <v>185</v>
      </c>
      <c r="T267" s="11">
        <v>-428</v>
      </c>
      <c r="U267" s="11">
        <v>-3474</v>
      </c>
      <c r="V267" s="11">
        <v>-3474</v>
      </c>
      <c r="W267" s="13">
        <v>17.417000000000002</v>
      </c>
      <c r="X267" s="13">
        <v>19.355</v>
      </c>
      <c r="Y267" s="13">
        <v>19.725999999999999</v>
      </c>
      <c r="Z267" s="13">
        <v>18.986999999999998</v>
      </c>
      <c r="AA267" s="13">
        <v>18.986999999999998</v>
      </c>
      <c r="AB267" s="1">
        <v>3964</v>
      </c>
      <c r="AC267" s="13">
        <v>15.579819000000001</v>
      </c>
      <c r="AD267" s="13">
        <v>3.3605640000000001</v>
      </c>
      <c r="AE267" s="1" t="s">
        <v>12654</v>
      </c>
      <c r="AF267" s="1" t="s">
        <v>12661</v>
      </c>
    </row>
    <row r="268" spans="1:32" x14ac:dyDescent="0.2">
      <c r="A268" s="1" t="s">
        <v>4291</v>
      </c>
      <c r="B268" s="10">
        <v>4970394</v>
      </c>
      <c r="C268" s="1" t="s">
        <v>341</v>
      </c>
      <c r="D268" s="1" t="s">
        <v>32</v>
      </c>
      <c r="E268" s="11">
        <v>7502800</v>
      </c>
      <c r="F268" s="11">
        <v>-163</v>
      </c>
      <c r="G268" s="11">
        <v>-40</v>
      </c>
      <c r="H268" s="11">
        <v>-91</v>
      </c>
      <c r="I268" s="11">
        <v>-93</v>
      </c>
      <c r="J268" s="11">
        <v>-85</v>
      </c>
      <c r="K268" s="12" t="s">
        <v>2</v>
      </c>
      <c r="L268" s="12" t="s">
        <v>2</v>
      </c>
      <c r="M268" s="11">
        <v>-188</v>
      </c>
      <c r="N268" s="11">
        <v>-21</v>
      </c>
      <c r="O268" s="11">
        <v>-91</v>
      </c>
      <c r="P268" s="11">
        <v>-121</v>
      </c>
      <c r="Q268" s="11">
        <v>-47</v>
      </c>
      <c r="R268" s="11">
        <v>101</v>
      </c>
      <c r="S268" s="11">
        <v>40</v>
      </c>
      <c r="T268" s="11">
        <v>28</v>
      </c>
      <c r="U268" s="11">
        <v>39</v>
      </c>
      <c r="V268" s="11">
        <v>1</v>
      </c>
      <c r="W268" s="13">
        <v>-16.692</v>
      </c>
      <c r="X268" s="13">
        <v>0.63700000000000001</v>
      </c>
      <c r="Y268" s="13">
        <v>-14.686</v>
      </c>
      <c r="Z268" s="13">
        <v>-26.952999999999999</v>
      </c>
      <c r="AA268" s="13">
        <v>-29.262</v>
      </c>
      <c r="AB268" s="1">
        <v>2459</v>
      </c>
      <c r="AC268" s="12" t="s">
        <v>4019</v>
      </c>
      <c r="AD268" s="13">
        <v>7.1142409999999998</v>
      </c>
      <c r="AE268" s="1" t="s">
        <v>12654</v>
      </c>
      <c r="AF268" s="1" t="s">
        <v>12666</v>
      </c>
    </row>
    <row r="269" spans="1:32" x14ac:dyDescent="0.2">
      <c r="A269" s="1" t="s">
        <v>4292</v>
      </c>
      <c r="B269" s="10">
        <v>5108619</v>
      </c>
      <c r="C269" s="1" t="s">
        <v>342</v>
      </c>
      <c r="D269" s="1" t="s">
        <v>84</v>
      </c>
      <c r="E269" s="11">
        <v>7195875</v>
      </c>
      <c r="F269" s="12" t="s">
        <v>2</v>
      </c>
      <c r="G269" s="12" t="s">
        <v>2</v>
      </c>
      <c r="H269" s="11">
        <v>2110.002</v>
      </c>
      <c r="I269" s="11">
        <v>2493.848</v>
      </c>
      <c r="J269" s="11">
        <v>2493.848</v>
      </c>
      <c r="K269" s="12" t="s">
        <v>2</v>
      </c>
      <c r="L269" s="12" t="s">
        <v>2</v>
      </c>
      <c r="M269" s="12" t="s">
        <v>2</v>
      </c>
      <c r="N269" s="12" t="s">
        <v>2</v>
      </c>
      <c r="O269" s="11">
        <v>2144.7890000000002</v>
      </c>
      <c r="P269" s="11">
        <v>2333.665</v>
      </c>
      <c r="Q269" s="11">
        <v>2333.665</v>
      </c>
      <c r="R269" s="12" t="s">
        <v>2</v>
      </c>
      <c r="S269" s="12" t="s">
        <v>2</v>
      </c>
      <c r="T269" s="11">
        <v>-196.85900000000001</v>
      </c>
      <c r="U269" s="11">
        <v>-1375.2629999999999</v>
      </c>
      <c r="V269" s="11">
        <v>-1375.2629999999999</v>
      </c>
      <c r="W269" s="12" t="s">
        <v>2</v>
      </c>
      <c r="X269" s="12" t="s">
        <v>2</v>
      </c>
      <c r="Y269" s="12" t="s">
        <v>2</v>
      </c>
      <c r="Z269" s="13">
        <v>13.725</v>
      </c>
      <c r="AA269" s="13">
        <v>13.725</v>
      </c>
      <c r="AB269" s="1">
        <v>5589</v>
      </c>
      <c r="AC269" s="13">
        <v>13.166649</v>
      </c>
      <c r="AD269" s="13">
        <v>1.4841040000000001</v>
      </c>
      <c r="AE269" s="1" t="s">
        <v>12654</v>
      </c>
      <c r="AF269" s="1" t="s">
        <v>12666</v>
      </c>
    </row>
    <row r="270" spans="1:32" x14ac:dyDescent="0.2">
      <c r="A270" s="1" t="s">
        <v>4293</v>
      </c>
      <c r="B270" s="10">
        <v>4237918</v>
      </c>
      <c r="C270" s="1" t="s">
        <v>343</v>
      </c>
      <c r="D270" s="1" t="s">
        <v>229</v>
      </c>
      <c r="E270" s="11">
        <v>78530093</v>
      </c>
      <c r="F270" s="11">
        <v>10578</v>
      </c>
      <c r="G270" s="11">
        <v>11552</v>
      </c>
      <c r="H270" s="11">
        <v>11723</v>
      </c>
      <c r="I270" s="11">
        <v>8010</v>
      </c>
      <c r="J270" s="11">
        <v>12126</v>
      </c>
      <c r="K270" s="13">
        <v>14500</v>
      </c>
      <c r="L270" s="13">
        <v>15500</v>
      </c>
      <c r="M270" s="11">
        <v>17163</v>
      </c>
      <c r="N270" s="11">
        <v>5712</v>
      </c>
      <c r="O270" s="11">
        <v>10687</v>
      </c>
      <c r="P270" s="11">
        <v>14431</v>
      </c>
      <c r="Q270" s="11">
        <v>3944</v>
      </c>
      <c r="R270" s="11">
        <v>-6085</v>
      </c>
      <c r="S270" s="11">
        <v>-7710</v>
      </c>
      <c r="T270" s="11">
        <v>-7652</v>
      </c>
      <c r="U270" s="11">
        <v>-449</v>
      </c>
      <c r="V270" s="11">
        <v>-18020</v>
      </c>
      <c r="W270" s="13">
        <v>5.9969999999999999</v>
      </c>
      <c r="X270" s="13">
        <v>5.6879999999999997</v>
      </c>
      <c r="Y270" s="13">
        <v>5.7750000000000004</v>
      </c>
      <c r="Z270" s="13">
        <v>4.9729999999999999</v>
      </c>
      <c r="AA270" s="13">
        <v>6.2409999999999997</v>
      </c>
      <c r="AB270" s="1">
        <v>9832</v>
      </c>
      <c r="AC270" s="13">
        <v>12.093513</v>
      </c>
      <c r="AD270" s="13">
        <v>0.90664400000000001</v>
      </c>
      <c r="AE270" s="1" t="s">
        <v>12654</v>
      </c>
      <c r="AF270" s="1" t="s">
        <v>12657</v>
      </c>
    </row>
    <row r="271" spans="1:32" x14ac:dyDescent="0.2">
      <c r="A271" s="1" t="s">
        <v>4294</v>
      </c>
      <c r="B271" s="10">
        <v>4916503</v>
      </c>
      <c r="C271" s="1" t="s">
        <v>344</v>
      </c>
      <c r="D271" s="1" t="s">
        <v>229</v>
      </c>
      <c r="E271" s="11">
        <v>14450789</v>
      </c>
      <c r="F271" s="11">
        <v>118</v>
      </c>
      <c r="G271" s="11">
        <v>143</v>
      </c>
      <c r="H271" s="12" t="s">
        <v>2</v>
      </c>
      <c r="I271" s="12" t="s">
        <v>2</v>
      </c>
      <c r="J271" s="11">
        <v>143</v>
      </c>
      <c r="K271" s="12" t="s">
        <v>2</v>
      </c>
      <c r="L271" s="12" t="s">
        <v>2</v>
      </c>
      <c r="M271" s="11">
        <v>571</v>
      </c>
      <c r="N271" s="11">
        <v>560</v>
      </c>
      <c r="O271" s="12" t="s">
        <v>2</v>
      </c>
      <c r="P271" s="12" t="s">
        <v>2</v>
      </c>
      <c r="Q271" s="11">
        <v>560</v>
      </c>
      <c r="R271" s="11">
        <v>-186</v>
      </c>
      <c r="S271" s="11">
        <v>-292</v>
      </c>
      <c r="T271" s="12" t="s">
        <v>2</v>
      </c>
      <c r="U271" s="12" t="s">
        <v>2</v>
      </c>
      <c r="V271" s="11">
        <v>-292</v>
      </c>
      <c r="W271" s="13">
        <v>4.3330000000000002</v>
      </c>
      <c r="X271" s="13">
        <v>4</v>
      </c>
      <c r="Y271" s="12" t="s">
        <v>2</v>
      </c>
      <c r="Z271" s="12" t="s">
        <v>2</v>
      </c>
      <c r="AA271" s="13">
        <v>4</v>
      </c>
      <c r="AB271" s="1">
        <v>2666</v>
      </c>
      <c r="AC271" s="13">
        <v>16.895123000000002</v>
      </c>
      <c r="AD271" s="13">
        <v>0.66560600000000003</v>
      </c>
      <c r="AE271" s="1" t="s">
        <v>12654</v>
      </c>
      <c r="AF271" s="1" t="s">
        <v>12657</v>
      </c>
    </row>
    <row r="272" spans="1:32" x14ac:dyDescent="0.2">
      <c r="A272" s="1" t="s">
        <v>4295</v>
      </c>
      <c r="B272" s="10">
        <v>4547126</v>
      </c>
      <c r="C272" s="1" t="s">
        <v>345</v>
      </c>
      <c r="D272" s="1" t="s">
        <v>62</v>
      </c>
      <c r="E272" s="11">
        <v>5837186</v>
      </c>
      <c r="F272" s="12" t="s">
        <v>2</v>
      </c>
      <c r="G272" s="12" t="s">
        <v>2</v>
      </c>
      <c r="H272" s="12" t="s">
        <v>2</v>
      </c>
      <c r="I272" s="12" t="s">
        <v>2</v>
      </c>
      <c r="J272" s="11">
        <v>1310</v>
      </c>
      <c r="K272" s="13">
        <v>800</v>
      </c>
      <c r="L272" s="13">
        <v>1200</v>
      </c>
      <c r="M272" s="12" t="s">
        <v>2</v>
      </c>
      <c r="N272" s="12" t="s">
        <v>2</v>
      </c>
      <c r="O272" s="12" t="s">
        <v>2</v>
      </c>
      <c r="P272" s="12" t="s">
        <v>2</v>
      </c>
      <c r="Q272" s="11">
        <v>754</v>
      </c>
      <c r="R272" s="12" t="s">
        <v>2</v>
      </c>
      <c r="S272" s="12" t="s">
        <v>2</v>
      </c>
      <c r="T272" s="12" t="s">
        <v>2</v>
      </c>
      <c r="U272" s="12" t="s">
        <v>2</v>
      </c>
      <c r="V272" s="11">
        <v>-981</v>
      </c>
      <c r="W272" s="12" t="s">
        <v>2</v>
      </c>
      <c r="X272" s="12" t="s">
        <v>2</v>
      </c>
      <c r="Y272" s="12" t="s">
        <v>2</v>
      </c>
      <c r="Z272" s="12" t="s">
        <v>2</v>
      </c>
      <c r="AA272" s="13">
        <v>6.8970000000000002</v>
      </c>
      <c r="AB272" s="1">
        <v>6918</v>
      </c>
      <c r="AC272" s="13">
        <v>20.672097999999998</v>
      </c>
      <c r="AD272" s="13">
        <v>1.41082</v>
      </c>
      <c r="AE272" s="1" t="s">
        <v>12654</v>
      </c>
      <c r="AF272" s="1" t="s">
        <v>12662</v>
      </c>
    </row>
    <row r="273" spans="1:32" x14ac:dyDescent="0.2">
      <c r="A273" s="1" t="s">
        <v>4296</v>
      </c>
      <c r="B273" s="10">
        <v>4970481</v>
      </c>
      <c r="C273" s="1" t="s">
        <v>346</v>
      </c>
      <c r="D273" s="1" t="s">
        <v>41</v>
      </c>
      <c r="E273" s="11">
        <v>36539018</v>
      </c>
      <c r="F273" s="11">
        <v>2798</v>
      </c>
      <c r="G273" s="11">
        <v>3247</v>
      </c>
      <c r="H273" s="11">
        <v>3289</v>
      </c>
      <c r="I273" s="11">
        <v>4099</v>
      </c>
      <c r="J273" s="11">
        <v>4604</v>
      </c>
      <c r="K273" s="13">
        <v>5100</v>
      </c>
      <c r="L273" s="13">
        <v>5900</v>
      </c>
      <c r="M273" s="11">
        <v>2561</v>
      </c>
      <c r="N273" s="11">
        <v>3026</v>
      </c>
      <c r="O273" s="11">
        <v>2175</v>
      </c>
      <c r="P273" s="11">
        <v>3680</v>
      </c>
      <c r="Q273" s="11">
        <v>4469</v>
      </c>
      <c r="R273" s="11">
        <v>-789</v>
      </c>
      <c r="S273" s="11">
        <v>-398</v>
      </c>
      <c r="T273" s="11">
        <v>-795</v>
      </c>
      <c r="U273" s="11">
        <v>-630</v>
      </c>
      <c r="V273" s="11">
        <v>-201</v>
      </c>
      <c r="W273" s="13">
        <v>23.631</v>
      </c>
      <c r="X273" s="13">
        <v>21.100999999999999</v>
      </c>
      <c r="Y273" s="13">
        <v>18.268999999999998</v>
      </c>
      <c r="Z273" s="13">
        <v>22.248000000000001</v>
      </c>
      <c r="AA273" s="13">
        <v>23.739000000000001</v>
      </c>
      <c r="AB273" s="1">
        <v>3836</v>
      </c>
      <c r="AC273" s="13">
        <v>17.237780000000001</v>
      </c>
      <c r="AD273" s="13">
        <v>4.067291</v>
      </c>
      <c r="AE273" s="1" t="s">
        <v>12654</v>
      </c>
      <c r="AF273" s="1" t="s">
        <v>12663</v>
      </c>
    </row>
    <row r="274" spans="1:32" x14ac:dyDescent="0.2">
      <c r="A274" s="1" t="s">
        <v>4297</v>
      </c>
      <c r="B274" s="10">
        <v>6345141</v>
      </c>
      <c r="C274" s="1" t="s">
        <v>347</v>
      </c>
      <c r="D274" s="1" t="s">
        <v>1</v>
      </c>
      <c r="E274" s="11">
        <v>14432444</v>
      </c>
      <c r="F274" s="11">
        <v>1740</v>
      </c>
      <c r="G274" s="11">
        <v>2326</v>
      </c>
      <c r="H274" s="11">
        <v>1922</v>
      </c>
      <c r="I274" s="11">
        <v>947</v>
      </c>
      <c r="J274" s="11">
        <v>1390.3620000000001</v>
      </c>
      <c r="K274" s="12" t="s">
        <v>2</v>
      </c>
      <c r="L274" s="12" t="s">
        <v>2</v>
      </c>
      <c r="M274" s="11">
        <v>532</v>
      </c>
      <c r="N274" s="11">
        <v>-6099</v>
      </c>
      <c r="O274" s="11">
        <v>-4125</v>
      </c>
      <c r="P274" s="11">
        <v>3869</v>
      </c>
      <c r="Q274" s="11">
        <v>4325.1109999999999</v>
      </c>
      <c r="R274" s="11">
        <v>-496</v>
      </c>
      <c r="S274" s="11">
        <v>-189</v>
      </c>
      <c r="T274" s="11">
        <v>-708</v>
      </c>
      <c r="U274" s="11">
        <v>286</v>
      </c>
      <c r="V274" s="11">
        <v>-3388.9059999999999</v>
      </c>
      <c r="W274" s="13">
        <v>5.375</v>
      </c>
      <c r="X274" s="13">
        <v>7.1280000000000001</v>
      </c>
      <c r="Y274" s="13">
        <v>4.5279999999999996</v>
      </c>
      <c r="Z274" s="13">
        <v>2.1269999999999998</v>
      </c>
      <c r="AA274" s="13">
        <v>2.2930000000000001</v>
      </c>
      <c r="AB274" s="1">
        <v>8904</v>
      </c>
      <c r="AC274" s="13">
        <v>18.291172</v>
      </c>
      <c r="AD274" s="13">
        <v>0.41821799999999998</v>
      </c>
      <c r="AE274" s="1" t="s">
        <v>12654</v>
      </c>
      <c r="AF274" s="1" t="s">
        <v>12655</v>
      </c>
    </row>
    <row r="275" spans="1:32" x14ac:dyDescent="0.2">
      <c r="A275" s="1" t="s">
        <v>4298</v>
      </c>
      <c r="B275" s="10">
        <v>4995811</v>
      </c>
      <c r="C275" s="1" t="s">
        <v>348</v>
      </c>
      <c r="D275" s="1" t="s">
        <v>3</v>
      </c>
      <c r="E275" s="11">
        <v>42381820</v>
      </c>
      <c r="F275" s="11">
        <v>-6278</v>
      </c>
      <c r="G275" s="11">
        <v>2583</v>
      </c>
      <c r="H275" s="11">
        <v>3385</v>
      </c>
      <c r="I275" s="11">
        <v>1266</v>
      </c>
      <c r="J275" s="11">
        <v>-1819</v>
      </c>
      <c r="K275" s="12" t="s">
        <v>2</v>
      </c>
      <c r="L275" s="12" t="s">
        <v>2</v>
      </c>
      <c r="M275" s="11">
        <v>-6480</v>
      </c>
      <c r="N275" s="11">
        <v>-4464</v>
      </c>
      <c r="O275" s="11">
        <v>9192</v>
      </c>
      <c r="P275" s="11">
        <v>3691</v>
      </c>
      <c r="Q275" s="11">
        <v>-4675</v>
      </c>
      <c r="R275" s="11">
        <v>70041</v>
      </c>
      <c r="S275" s="11">
        <v>-3387</v>
      </c>
      <c r="T275" s="11">
        <v>-3131</v>
      </c>
      <c r="U275" s="11">
        <v>-2399</v>
      </c>
      <c r="V275" s="11">
        <v>928</v>
      </c>
      <c r="W275" s="13">
        <v>24.420999999999999</v>
      </c>
      <c r="X275" s="13">
        <v>1.8160000000000001</v>
      </c>
      <c r="Y275" s="13">
        <v>5.0579999999999998</v>
      </c>
      <c r="Z275" s="13">
        <v>2.0529999999999999</v>
      </c>
      <c r="AA275" s="13">
        <v>2.5019999999999998</v>
      </c>
      <c r="AB275" s="1">
        <v>7860</v>
      </c>
      <c r="AC275" s="12" t="s">
        <v>4019</v>
      </c>
      <c r="AD275" s="13">
        <v>1.050662</v>
      </c>
      <c r="AE275" s="1" t="s">
        <v>12654</v>
      </c>
      <c r="AF275" s="1" t="s">
        <v>12666</v>
      </c>
    </row>
    <row r="276" spans="1:32" x14ac:dyDescent="0.2">
      <c r="A276" s="1" t="s">
        <v>4299</v>
      </c>
      <c r="B276" s="10">
        <v>20058076</v>
      </c>
      <c r="C276" s="1" t="s">
        <v>349</v>
      </c>
      <c r="D276" s="1" t="s">
        <v>32</v>
      </c>
      <c r="E276" s="11">
        <v>6265515</v>
      </c>
      <c r="F276" s="12" t="s">
        <v>2</v>
      </c>
      <c r="G276" s="12" t="s">
        <v>2</v>
      </c>
      <c r="H276" s="12" t="s">
        <v>2</v>
      </c>
      <c r="I276" s="11">
        <v>446</v>
      </c>
      <c r="J276" s="11">
        <v>446</v>
      </c>
      <c r="K276" s="13">
        <v>750</v>
      </c>
      <c r="L276" s="13">
        <v>900</v>
      </c>
      <c r="M276" s="12" t="s">
        <v>2</v>
      </c>
      <c r="N276" s="12" t="s">
        <v>2</v>
      </c>
      <c r="O276" s="12" t="s">
        <v>2</v>
      </c>
      <c r="P276" s="11">
        <v>319</v>
      </c>
      <c r="Q276" s="11">
        <v>319</v>
      </c>
      <c r="R276" s="12" t="s">
        <v>2</v>
      </c>
      <c r="S276" s="12" t="s">
        <v>2</v>
      </c>
      <c r="T276" s="12" t="s">
        <v>2</v>
      </c>
      <c r="U276" s="11">
        <v>0</v>
      </c>
      <c r="V276" s="11">
        <v>0</v>
      </c>
      <c r="W276" s="12" t="s">
        <v>2</v>
      </c>
      <c r="X276" s="12" t="s">
        <v>2</v>
      </c>
      <c r="Y276" s="12" t="s">
        <v>2</v>
      </c>
      <c r="Z276" s="12" t="s">
        <v>2</v>
      </c>
      <c r="AA276" s="12" t="s">
        <v>2</v>
      </c>
      <c r="AB276" s="1">
        <v>9554</v>
      </c>
      <c r="AC276" s="13">
        <v>25.908982999999999</v>
      </c>
      <c r="AD276" s="13">
        <v>5.4837999999999996</v>
      </c>
      <c r="AE276" s="1" t="s">
        <v>12654</v>
      </c>
      <c r="AF276" s="1" t="s">
        <v>12666</v>
      </c>
    </row>
    <row r="277" spans="1:32" x14ac:dyDescent="0.2">
      <c r="A277" s="1" t="s">
        <v>4300</v>
      </c>
      <c r="B277" s="10">
        <v>27500399</v>
      </c>
      <c r="C277" s="1" t="s">
        <v>350</v>
      </c>
      <c r="D277" s="1" t="s">
        <v>24</v>
      </c>
      <c r="E277" s="11">
        <v>6107493</v>
      </c>
      <c r="F277" s="12" t="s">
        <v>2</v>
      </c>
      <c r="G277" s="12" t="s">
        <v>2</v>
      </c>
      <c r="H277" s="12" t="s">
        <v>2</v>
      </c>
      <c r="I277" s="11">
        <v>189</v>
      </c>
      <c r="J277" s="11">
        <v>189</v>
      </c>
      <c r="K277" s="12" t="s">
        <v>2</v>
      </c>
      <c r="L277" s="12" t="s">
        <v>2</v>
      </c>
      <c r="M277" s="12" t="s">
        <v>2</v>
      </c>
      <c r="N277" s="12" t="s">
        <v>2</v>
      </c>
      <c r="O277" s="12" t="s">
        <v>2</v>
      </c>
      <c r="P277" s="11">
        <v>223</v>
      </c>
      <c r="Q277" s="11">
        <v>223</v>
      </c>
      <c r="R277" s="12" t="s">
        <v>2</v>
      </c>
      <c r="S277" s="12" t="s">
        <v>2</v>
      </c>
      <c r="T277" s="12" t="s">
        <v>2</v>
      </c>
      <c r="U277" s="11">
        <v>-359</v>
      </c>
      <c r="V277" s="11">
        <v>-359</v>
      </c>
      <c r="W277" s="12" t="s">
        <v>2</v>
      </c>
      <c r="X277" s="12" t="s">
        <v>2</v>
      </c>
      <c r="Y277" s="12" t="s">
        <v>2</v>
      </c>
      <c r="Z277" s="12" t="s">
        <v>2</v>
      </c>
      <c r="AA277" s="12" t="s">
        <v>2</v>
      </c>
      <c r="AB277" s="1">
        <v>5591</v>
      </c>
      <c r="AC277" s="13">
        <v>69.445938999999996</v>
      </c>
      <c r="AD277" s="13">
        <v>14.283975999999999</v>
      </c>
      <c r="AE277" s="1" t="s">
        <v>12654</v>
      </c>
      <c r="AF277" s="1" t="s">
        <v>12663</v>
      </c>
    </row>
    <row r="278" spans="1:32" x14ac:dyDescent="0.2">
      <c r="A278" s="1" t="s">
        <v>4301</v>
      </c>
      <c r="B278" s="10">
        <v>4970145</v>
      </c>
      <c r="C278" s="1" t="s">
        <v>351</v>
      </c>
      <c r="D278" s="1" t="s">
        <v>17</v>
      </c>
      <c r="E278" s="11">
        <v>35129566</v>
      </c>
      <c r="F278" s="11">
        <v>22</v>
      </c>
      <c r="G278" s="11">
        <v>-56</v>
      </c>
      <c r="H278" s="11">
        <v>15</v>
      </c>
      <c r="I278" s="11">
        <v>106</v>
      </c>
      <c r="J278" s="11">
        <v>244</v>
      </c>
      <c r="K278" s="12" t="s">
        <v>2</v>
      </c>
      <c r="L278" s="12" t="s">
        <v>2</v>
      </c>
      <c r="M278" s="11">
        <v>-47</v>
      </c>
      <c r="N278" s="11">
        <v>11</v>
      </c>
      <c r="O278" s="11">
        <v>-513</v>
      </c>
      <c r="P278" s="11">
        <v>603</v>
      </c>
      <c r="Q278" s="11">
        <v>219</v>
      </c>
      <c r="R278" s="11">
        <v>-20</v>
      </c>
      <c r="S278" s="11">
        <v>-60</v>
      </c>
      <c r="T278" s="11">
        <v>-129</v>
      </c>
      <c r="U278" s="11">
        <v>-38</v>
      </c>
      <c r="V278" s="11">
        <v>-55</v>
      </c>
      <c r="W278" s="13">
        <v>3.3370000000000002</v>
      </c>
      <c r="X278" s="13">
        <v>-7.53</v>
      </c>
      <c r="Y278" s="13">
        <v>-0.54300000000000004</v>
      </c>
      <c r="Z278" s="13">
        <v>5.4340000000000002</v>
      </c>
      <c r="AA278" s="13">
        <v>11.006</v>
      </c>
      <c r="AB278" s="1">
        <v>7836</v>
      </c>
      <c r="AC278" s="13">
        <v>17.959344999999999</v>
      </c>
      <c r="AD278" s="13">
        <v>1.8793500000000001</v>
      </c>
      <c r="AE278" s="1" t="s">
        <v>12654</v>
      </c>
      <c r="AF278" s="1" t="s">
        <v>12662</v>
      </c>
    </row>
    <row r="279" spans="1:32" x14ac:dyDescent="0.2">
      <c r="A279" s="1" t="s">
        <v>4302</v>
      </c>
      <c r="B279" s="10">
        <v>6342820</v>
      </c>
      <c r="C279" s="1" t="s">
        <v>352</v>
      </c>
      <c r="D279" s="1" t="s">
        <v>193</v>
      </c>
      <c r="E279" s="11">
        <v>9978743</v>
      </c>
      <c r="F279" s="11">
        <v>-153</v>
      </c>
      <c r="G279" s="11">
        <v>270</v>
      </c>
      <c r="H279" s="11">
        <v>377</v>
      </c>
      <c r="I279" s="11">
        <v>355</v>
      </c>
      <c r="J279" s="11">
        <v>432</v>
      </c>
      <c r="K279" s="12" t="s">
        <v>2</v>
      </c>
      <c r="L279" s="12" t="s">
        <v>2</v>
      </c>
      <c r="M279" s="11">
        <v>199</v>
      </c>
      <c r="N279" s="11">
        <v>1524</v>
      </c>
      <c r="O279" s="11">
        <v>762</v>
      </c>
      <c r="P279" s="11">
        <v>792</v>
      </c>
      <c r="Q279" s="11">
        <v>160</v>
      </c>
      <c r="R279" s="11">
        <v>-472</v>
      </c>
      <c r="S279" s="11">
        <v>-316</v>
      </c>
      <c r="T279" s="11">
        <v>-360</v>
      </c>
      <c r="U279" s="11">
        <v>-3773</v>
      </c>
      <c r="V279" s="11">
        <v>-5179</v>
      </c>
      <c r="W279" s="13">
        <v>-4.9489999999999998</v>
      </c>
      <c r="X279" s="13">
        <v>5.7409999999999997</v>
      </c>
      <c r="Y279" s="13">
        <v>-3.49</v>
      </c>
      <c r="Z279" s="13">
        <v>2.4569999999999999</v>
      </c>
      <c r="AA279" s="13">
        <v>3.9129999999999998</v>
      </c>
      <c r="AB279" s="1">
        <v>3896</v>
      </c>
      <c r="AC279" s="12" t="s">
        <v>4019</v>
      </c>
      <c r="AD279" s="13">
        <v>0.69149700000000003</v>
      </c>
      <c r="AE279" s="1" t="s">
        <v>12654</v>
      </c>
      <c r="AF279" s="1" t="s">
        <v>12667</v>
      </c>
    </row>
    <row r="280" spans="1:32" x14ac:dyDescent="0.2">
      <c r="A280" s="1" t="s">
        <v>4303</v>
      </c>
      <c r="B280" s="10">
        <v>4912117</v>
      </c>
      <c r="C280" s="1" t="s">
        <v>353</v>
      </c>
      <c r="D280" s="1" t="s">
        <v>73</v>
      </c>
      <c r="E280" s="11">
        <v>30325251</v>
      </c>
      <c r="F280" s="11">
        <v>372</v>
      </c>
      <c r="G280" s="11">
        <v>444</v>
      </c>
      <c r="H280" s="11">
        <v>183</v>
      </c>
      <c r="I280" s="11">
        <v>14</v>
      </c>
      <c r="J280" s="11">
        <v>165</v>
      </c>
      <c r="K280" s="12" t="s">
        <v>2</v>
      </c>
      <c r="L280" s="12" t="s">
        <v>2</v>
      </c>
      <c r="M280" s="11">
        <v>158</v>
      </c>
      <c r="N280" s="11">
        <v>-400</v>
      </c>
      <c r="O280" s="11">
        <v>1265</v>
      </c>
      <c r="P280" s="11">
        <v>749</v>
      </c>
      <c r="Q280" s="11">
        <v>-1193</v>
      </c>
      <c r="R280" s="11">
        <v>-438</v>
      </c>
      <c r="S280" s="11">
        <v>-1480</v>
      </c>
      <c r="T280" s="11">
        <v>-153</v>
      </c>
      <c r="U280" s="11">
        <v>-348</v>
      </c>
      <c r="V280" s="11">
        <v>1765</v>
      </c>
      <c r="W280" s="13">
        <v>10.518000000000001</v>
      </c>
      <c r="X280" s="13">
        <v>12.282999999999999</v>
      </c>
      <c r="Y280" s="13">
        <v>4.7E-2</v>
      </c>
      <c r="Z280" s="13">
        <v>1.5109999999999999</v>
      </c>
      <c r="AA280" s="13">
        <v>10.468999999999999</v>
      </c>
      <c r="AB280" s="1">
        <v>3536</v>
      </c>
      <c r="AC280" s="13">
        <v>17.700329</v>
      </c>
      <c r="AD280" s="13">
        <v>1.7805869999999999</v>
      </c>
      <c r="AE280" s="1" t="s">
        <v>12654</v>
      </c>
      <c r="AF280" s="1" t="s">
        <v>12657</v>
      </c>
    </row>
    <row r="281" spans="1:32" x14ac:dyDescent="0.2">
      <c r="A281" s="1" t="s">
        <v>4304</v>
      </c>
      <c r="B281" s="10">
        <v>4971322</v>
      </c>
      <c r="C281" s="1" t="s">
        <v>354</v>
      </c>
      <c r="D281" s="1" t="s">
        <v>76</v>
      </c>
      <c r="E281" s="11">
        <v>15944967</v>
      </c>
      <c r="F281" s="12" t="s">
        <v>2</v>
      </c>
      <c r="G281" s="12" t="s">
        <v>2</v>
      </c>
      <c r="H281" s="12" t="s">
        <v>2</v>
      </c>
      <c r="I281" s="12" t="s">
        <v>2</v>
      </c>
      <c r="J281" s="11">
        <v>-653</v>
      </c>
      <c r="K281" s="12" t="s">
        <v>2</v>
      </c>
      <c r="L281" s="12" t="s">
        <v>2</v>
      </c>
      <c r="M281" s="12" t="s">
        <v>2</v>
      </c>
      <c r="N281" s="12" t="s">
        <v>2</v>
      </c>
      <c r="O281" s="12" t="s">
        <v>2</v>
      </c>
      <c r="P281" s="12" t="s">
        <v>2</v>
      </c>
      <c r="Q281" s="11">
        <v>-660</v>
      </c>
      <c r="R281" s="12" t="s">
        <v>2</v>
      </c>
      <c r="S281" s="12" t="s">
        <v>2</v>
      </c>
      <c r="T281" s="12" t="s">
        <v>2</v>
      </c>
      <c r="U281" s="12" t="s">
        <v>2</v>
      </c>
      <c r="V281" s="11">
        <v>-71</v>
      </c>
      <c r="W281" s="12" t="s">
        <v>2</v>
      </c>
      <c r="X281" s="12" t="s">
        <v>2</v>
      </c>
      <c r="Y281" s="12" t="s">
        <v>2</v>
      </c>
      <c r="Z281" s="12" t="s">
        <v>2</v>
      </c>
      <c r="AA281" s="13">
        <v>-1527.778</v>
      </c>
      <c r="AB281" s="1">
        <v>3624</v>
      </c>
      <c r="AC281" s="12" t="s">
        <v>4019</v>
      </c>
      <c r="AD281" s="12" t="s">
        <v>4019</v>
      </c>
      <c r="AE281" s="1" t="s">
        <v>12654</v>
      </c>
      <c r="AF281" s="1" t="s">
        <v>12666</v>
      </c>
    </row>
    <row r="282" spans="1:32" x14ac:dyDescent="0.2">
      <c r="A282" s="1" t="s">
        <v>4305</v>
      </c>
      <c r="B282" s="10">
        <v>4967902</v>
      </c>
      <c r="C282" s="1" t="s">
        <v>355</v>
      </c>
      <c r="D282" s="1" t="s">
        <v>17</v>
      </c>
      <c r="E282" s="11">
        <v>10910617</v>
      </c>
      <c r="F282" s="11">
        <v>537</v>
      </c>
      <c r="G282" s="11">
        <v>839</v>
      </c>
      <c r="H282" s="11">
        <v>1615</v>
      </c>
      <c r="I282" s="11">
        <v>2427</v>
      </c>
      <c r="J282" s="11">
        <v>1462</v>
      </c>
      <c r="K282" s="12" t="s">
        <v>2</v>
      </c>
      <c r="L282" s="12" t="s">
        <v>2</v>
      </c>
      <c r="M282" s="11">
        <v>379</v>
      </c>
      <c r="N282" s="11">
        <v>1622</v>
      </c>
      <c r="O282" s="11">
        <v>1885</v>
      </c>
      <c r="P282" s="11">
        <v>653</v>
      </c>
      <c r="Q282" s="11">
        <v>-1575</v>
      </c>
      <c r="R282" s="11">
        <v>22</v>
      </c>
      <c r="S282" s="11">
        <v>-157</v>
      </c>
      <c r="T282" s="11">
        <v>135</v>
      </c>
      <c r="U282" s="11">
        <v>-811</v>
      </c>
      <c r="V282" s="11">
        <v>-766</v>
      </c>
      <c r="W282" s="13">
        <v>6.7220000000000004</v>
      </c>
      <c r="X282" s="13">
        <v>8.3870000000000005</v>
      </c>
      <c r="Y282" s="13">
        <v>12.374000000000001</v>
      </c>
      <c r="Z282" s="13">
        <v>14.507</v>
      </c>
      <c r="AA282" s="13">
        <v>7.5979999999999999</v>
      </c>
      <c r="AB282" s="1">
        <v>6730</v>
      </c>
      <c r="AC282" s="13">
        <v>12.101357</v>
      </c>
      <c r="AD282" s="13">
        <v>1.0025459999999999</v>
      </c>
      <c r="AE282" s="1" t="s">
        <v>12654</v>
      </c>
      <c r="AF282" s="1" t="s">
        <v>12662</v>
      </c>
    </row>
    <row r="283" spans="1:32" x14ac:dyDescent="0.2">
      <c r="A283" s="1" t="s">
        <v>4306</v>
      </c>
      <c r="B283" s="10">
        <v>6575919</v>
      </c>
      <c r="C283" s="1" t="s">
        <v>356</v>
      </c>
      <c r="D283" s="1" t="s">
        <v>79</v>
      </c>
      <c r="E283" s="11">
        <v>66390000</v>
      </c>
      <c r="F283" s="12" t="s">
        <v>2</v>
      </c>
      <c r="G283" s="12" t="s">
        <v>2</v>
      </c>
      <c r="H283" s="11">
        <v>-1735</v>
      </c>
      <c r="I283" s="11">
        <v>-2538</v>
      </c>
      <c r="J283" s="11">
        <v>-2495</v>
      </c>
      <c r="K283" s="12" t="s">
        <v>2</v>
      </c>
      <c r="L283" s="12" t="s">
        <v>2</v>
      </c>
      <c r="M283" s="12" t="s">
        <v>2</v>
      </c>
      <c r="N283" s="12" t="s">
        <v>2</v>
      </c>
      <c r="O283" s="12" t="s">
        <v>2</v>
      </c>
      <c r="P283" s="12" t="s">
        <v>2</v>
      </c>
      <c r="Q283" s="11">
        <v>-4329</v>
      </c>
      <c r="R283" s="12" t="s">
        <v>2</v>
      </c>
      <c r="S283" s="12" t="s">
        <v>2</v>
      </c>
      <c r="T283" s="12" t="s">
        <v>2</v>
      </c>
      <c r="U283" s="12" t="s">
        <v>2</v>
      </c>
      <c r="V283" s="11">
        <v>-188</v>
      </c>
      <c r="W283" s="12" t="s">
        <v>2</v>
      </c>
      <c r="X283" s="12" t="s">
        <v>2</v>
      </c>
      <c r="Y283" s="12" t="s">
        <v>2</v>
      </c>
      <c r="Z283" s="13">
        <v>-92.2</v>
      </c>
      <c r="AA283" s="13">
        <v>-48.731999999999999</v>
      </c>
      <c r="AB283" s="1" t="s">
        <v>4307</v>
      </c>
      <c r="AC283" s="12" t="s">
        <v>4019</v>
      </c>
      <c r="AD283" s="13">
        <v>4.5038109999999998</v>
      </c>
      <c r="AE283" s="1" t="s">
        <v>12654</v>
      </c>
      <c r="AF283" s="1" t="s">
        <v>12658</v>
      </c>
    </row>
    <row r="284" spans="1:32" x14ac:dyDescent="0.2">
      <c r="A284" s="1" t="s">
        <v>4308</v>
      </c>
      <c r="B284" s="10">
        <v>4547150</v>
      </c>
      <c r="C284" s="1" t="s">
        <v>357</v>
      </c>
      <c r="D284" s="1" t="s">
        <v>71</v>
      </c>
      <c r="E284" s="11">
        <v>88587556</v>
      </c>
      <c r="F284" s="11">
        <v>12115</v>
      </c>
      <c r="G284" s="11">
        <v>10311</v>
      </c>
      <c r="H284" s="11">
        <v>10444</v>
      </c>
      <c r="I284" s="11">
        <v>11781</v>
      </c>
      <c r="J284" s="11">
        <v>12061</v>
      </c>
      <c r="K284" s="13">
        <v>12400</v>
      </c>
      <c r="L284" s="13">
        <v>12800</v>
      </c>
      <c r="M284" s="11">
        <v>14450</v>
      </c>
      <c r="N284" s="11">
        <v>9429</v>
      </c>
      <c r="O284" s="11">
        <v>12594</v>
      </c>
      <c r="P284" s="11">
        <v>17099</v>
      </c>
      <c r="Q284" s="11">
        <v>11815</v>
      </c>
      <c r="R284" s="11">
        <v>-7626</v>
      </c>
      <c r="S284" s="11">
        <v>-5796</v>
      </c>
      <c r="T284" s="11">
        <v>-9290</v>
      </c>
      <c r="U284" s="11">
        <v>-11864</v>
      </c>
      <c r="V284" s="11">
        <v>-7670</v>
      </c>
      <c r="W284" s="13">
        <v>12.628</v>
      </c>
      <c r="X284" s="13">
        <v>9.89</v>
      </c>
      <c r="Y284" s="13">
        <v>8.3209999999999997</v>
      </c>
      <c r="Z284" s="13">
        <v>9.1869999999999994</v>
      </c>
      <c r="AA284" s="13">
        <v>10.436</v>
      </c>
      <c r="AB284" s="1">
        <v>8255</v>
      </c>
      <c r="AC284" s="13">
        <v>10.722403</v>
      </c>
      <c r="AD284" s="13">
        <v>1.0558179999999999</v>
      </c>
      <c r="AE284" s="1" t="s">
        <v>12654</v>
      </c>
      <c r="AF284" s="1" t="s">
        <v>12672</v>
      </c>
    </row>
    <row r="285" spans="1:32" x14ac:dyDescent="0.2">
      <c r="A285" s="1" t="s">
        <v>4309</v>
      </c>
      <c r="B285" s="10">
        <v>5507630</v>
      </c>
      <c r="C285" s="1" t="s">
        <v>358</v>
      </c>
      <c r="D285" s="1" t="s">
        <v>41</v>
      </c>
      <c r="E285" s="11">
        <v>4266076</v>
      </c>
      <c r="F285" s="11">
        <v>505</v>
      </c>
      <c r="G285" s="11">
        <v>576</v>
      </c>
      <c r="H285" s="11">
        <v>652.55399999999997</v>
      </c>
      <c r="I285" s="11">
        <v>790.05399999999997</v>
      </c>
      <c r="J285" s="11">
        <v>790.05399999999997</v>
      </c>
      <c r="K285" s="12" t="s">
        <v>2</v>
      </c>
      <c r="L285" s="12" t="s">
        <v>2</v>
      </c>
      <c r="M285" s="11">
        <v>318</v>
      </c>
      <c r="N285" s="11">
        <v>473</v>
      </c>
      <c r="O285" s="11">
        <v>478.15600000000001</v>
      </c>
      <c r="P285" s="11">
        <v>556.81799999999998</v>
      </c>
      <c r="Q285" s="11">
        <v>556.81799999999998</v>
      </c>
      <c r="R285" s="11">
        <v>-243</v>
      </c>
      <c r="S285" s="11">
        <v>-61</v>
      </c>
      <c r="T285" s="11">
        <v>-66.064999999999998</v>
      </c>
      <c r="U285" s="11">
        <v>34.959000000000003</v>
      </c>
      <c r="V285" s="11">
        <v>34.959000000000003</v>
      </c>
      <c r="W285" s="12" t="s">
        <v>2</v>
      </c>
      <c r="X285" s="13">
        <v>16.591999999999999</v>
      </c>
      <c r="Y285" s="13">
        <v>16.675000000000001</v>
      </c>
      <c r="Z285" s="13">
        <v>18.204999999999998</v>
      </c>
      <c r="AA285" s="13">
        <v>18.204999999999998</v>
      </c>
      <c r="AB285" s="1">
        <v>4012</v>
      </c>
      <c r="AC285" s="13">
        <v>11.125165000000001</v>
      </c>
      <c r="AD285" s="13">
        <v>1.780327</v>
      </c>
      <c r="AE285" s="1" t="s">
        <v>12654</v>
      </c>
      <c r="AF285" s="1" t="s">
        <v>12663</v>
      </c>
    </row>
    <row r="286" spans="1:32" x14ac:dyDescent="0.2">
      <c r="A286" s="1" t="s">
        <v>4310</v>
      </c>
      <c r="B286" s="10">
        <v>15100830</v>
      </c>
      <c r="C286" s="1" t="s">
        <v>359</v>
      </c>
      <c r="D286" s="1" t="s">
        <v>182</v>
      </c>
      <c r="E286" s="11">
        <v>5013484</v>
      </c>
      <c r="F286" s="11">
        <v>316</v>
      </c>
      <c r="G286" s="11">
        <v>502</v>
      </c>
      <c r="H286" s="11">
        <v>674</v>
      </c>
      <c r="I286" s="11">
        <v>833</v>
      </c>
      <c r="J286" s="11">
        <v>833</v>
      </c>
      <c r="K286" s="12" t="s">
        <v>2</v>
      </c>
      <c r="L286" s="12" t="s">
        <v>2</v>
      </c>
      <c r="M286" s="12" t="s">
        <v>2</v>
      </c>
      <c r="N286" s="12" t="s">
        <v>2</v>
      </c>
      <c r="O286" s="11">
        <v>221</v>
      </c>
      <c r="P286" s="11">
        <v>446</v>
      </c>
      <c r="Q286" s="11">
        <v>446</v>
      </c>
      <c r="R286" s="12" t="s">
        <v>2</v>
      </c>
      <c r="S286" s="12" t="s">
        <v>2</v>
      </c>
      <c r="T286" s="11">
        <v>-11</v>
      </c>
      <c r="U286" s="11">
        <v>-245</v>
      </c>
      <c r="V286" s="11">
        <v>-245</v>
      </c>
      <c r="W286" s="12" t="s">
        <v>2</v>
      </c>
      <c r="X286" s="13">
        <v>46.319000000000003</v>
      </c>
      <c r="Y286" s="13">
        <v>23.777000000000001</v>
      </c>
      <c r="Z286" s="13">
        <v>17.248000000000001</v>
      </c>
      <c r="AA286" s="13">
        <v>17.248000000000001</v>
      </c>
      <c r="AB286" s="1">
        <v>9344</v>
      </c>
      <c r="AC286" s="13">
        <v>8.7683929999999997</v>
      </c>
      <c r="AD286" s="13">
        <v>1.371491</v>
      </c>
      <c r="AE286" s="1" t="s">
        <v>12654</v>
      </c>
      <c r="AF286" s="1" t="s">
        <v>12664</v>
      </c>
    </row>
    <row r="287" spans="1:32" x14ac:dyDescent="0.2">
      <c r="A287" s="1" t="s">
        <v>4311</v>
      </c>
      <c r="B287" s="10">
        <v>133882088</v>
      </c>
      <c r="C287" s="1"/>
      <c r="D287" s="1" t="s">
        <v>41</v>
      </c>
      <c r="E287" s="11">
        <v>1235000</v>
      </c>
      <c r="F287" s="12" t="s">
        <v>2</v>
      </c>
      <c r="G287" s="12" t="s">
        <v>2</v>
      </c>
      <c r="H287" s="11">
        <v>-75</v>
      </c>
      <c r="I287" s="11">
        <v>117</v>
      </c>
      <c r="J287" s="11">
        <v>105</v>
      </c>
      <c r="K287" s="12" t="s">
        <v>2</v>
      </c>
      <c r="L287" s="12" t="s">
        <v>2</v>
      </c>
      <c r="M287" s="12" t="s">
        <v>2</v>
      </c>
      <c r="N287" s="12" t="s">
        <v>2</v>
      </c>
      <c r="O287" s="12" t="s">
        <v>2</v>
      </c>
      <c r="P287" s="12" t="s">
        <v>2</v>
      </c>
      <c r="Q287" s="11">
        <v>192</v>
      </c>
      <c r="R287" s="12" t="s">
        <v>2</v>
      </c>
      <c r="S287" s="12" t="s">
        <v>2</v>
      </c>
      <c r="T287" s="12" t="s">
        <v>2</v>
      </c>
      <c r="U287" s="12" t="s">
        <v>2</v>
      </c>
      <c r="V287" s="11">
        <v>19</v>
      </c>
      <c r="W287" s="12" t="s">
        <v>2</v>
      </c>
      <c r="X287" s="12" t="s">
        <v>2</v>
      </c>
      <c r="Y287" s="12" t="s">
        <v>2</v>
      </c>
      <c r="Z287" s="13">
        <v>5.1550000000000002</v>
      </c>
      <c r="AA287" s="13">
        <v>4.2359999999999998</v>
      </c>
      <c r="AB287" s="1" t="s">
        <v>4312</v>
      </c>
      <c r="AC287" s="13">
        <v>7.7628450000000004</v>
      </c>
      <c r="AD287" s="12" t="s">
        <v>2</v>
      </c>
      <c r="AE287" s="1" t="s">
        <v>12654</v>
      </c>
      <c r="AF287" s="1" t="s">
        <v>12663</v>
      </c>
    </row>
    <row r="288" spans="1:32" x14ac:dyDescent="0.2">
      <c r="A288" s="1" t="s">
        <v>4313</v>
      </c>
      <c r="B288" s="10">
        <v>27591483</v>
      </c>
      <c r="C288" s="1" t="s">
        <v>360</v>
      </c>
      <c r="D288" s="1" t="s">
        <v>47</v>
      </c>
      <c r="E288" s="11">
        <v>22870400</v>
      </c>
      <c r="F288" s="11">
        <v>1383</v>
      </c>
      <c r="G288" s="11">
        <v>1634</v>
      </c>
      <c r="H288" s="11">
        <v>1900</v>
      </c>
      <c r="I288" s="11">
        <v>918</v>
      </c>
      <c r="J288" s="11">
        <v>514</v>
      </c>
      <c r="K288" s="13">
        <v>590</v>
      </c>
      <c r="L288" s="13">
        <v>700</v>
      </c>
      <c r="M288" s="11">
        <v>1059</v>
      </c>
      <c r="N288" s="11">
        <v>797</v>
      </c>
      <c r="O288" s="11">
        <v>707</v>
      </c>
      <c r="P288" s="11">
        <v>800</v>
      </c>
      <c r="Q288" s="11">
        <v>781</v>
      </c>
      <c r="R288" s="11">
        <v>-84</v>
      </c>
      <c r="S288" s="11">
        <v>-775</v>
      </c>
      <c r="T288" s="11">
        <v>-438</v>
      </c>
      <c r="U288" s="11">
        <v>-626</v>
      </c>
      <c r="V288" s="11">
        <v>-158</v>
      </c>
      <c r="W288" s="13">
        <v>18.359000000000002</v>
      </c>
      <c r="X288" s="13">
        <v>14.32</v>
      </c>
      <c r="Y288" s="13">
        <v>15.38</v>
      </c>
      <c r="Z288" s="13">
        <v>9.0389999999999997</v>
      </c>
      <c r="AA288" s="13">
        <v>3.911</v>
      </c>
      <c r="AB288" s="1">
        <v>4936</v>
      </c>
      <c r="AC288" s="13">
        <v>31.443788000000001</v>
      </c>
      <c r="AD288" s="13">
        <v>1.3019609999999999</v>
      </c>
      <c r="AE288" s="1" t="s">
        <v>12654</v>
      </c>
      <c r="AF288" s="1" t="s">
        <v>12669</v>
      </c>
    </row>
    <row r="289" spans="1:32" x14ac:dyDescent="0.2">
      <c r="A289" s="1" t="s">
        <v>4314</v>
      </c>
      <c r="B289" s="10">
        <v>4547184</v>
      </c>
      <c r="C289" s="1" t="s">
        <v>361</v>
      </c>
      <c r="D289" s="1" t="s">
        <v>90</v>
      </c>
      <c r="E289" s="11">
        <v>5615715</v>
      </c>
      <c r="F289" s="11">
        <v>3373</v>
      </c>
      <c r="G289" s="11">
        <v>2454</v>
      </c>
      <c r="H289" s="11">
        <v>1912</v>
      </c>
      <c r="I289" s="11">
        <v>1571</v>
      </c>
      <c r="J289" s="11">
        <v>2122</v>
      </c>
      <c r="K289" s="12" t="s">
        <v>2</v>
      </c>
      <c r="L289" s="12" t="s">
        <v>2</v>
      </c>
      <c r="M289" s="11">
        <v>2934</v>
      </c>
      <c r="N289" s="11">
        <v>2027</v>
      </c>
      <c r="O289" s="11">
        <v>2635</v>
      </c>
      <c r="P289" s="11">
        <v>3729</v>
      </c>
      <c r="Q289" s="11">
        <v>2915</v>
      </c>
      <c r="R289" s="11">
        <v>-2332</v>
      </c>
      <c r="S289" s="11">
        <v>-3123</v>
      </c>
      <c r="T289" s="11">
        <v>-2180</v>
      </c>
      <c r="U289" s="11">
        <v>-2182</v>
      </c>
      <c r="V289" s="11">
        <v>-1719</v>
      </c>
      <c r="W289" s="13">
        <v>14.743</v>
      </c>
      <c r="X289" s="13">
        <v>10.765000000000001</v>
      </c>
      <c r="Y289" s="13">
        <v>7.32</v>
      </c>
      <c r="Z289" s="13">
        <v>6.1230000000000002</v>
      </c>
      <c r="AA289" s="13">
        <v>8.1280000000000001</v>
      </c>
      <c r="AB289" s="1">
        <v>1381</v>
      </c>
      <c r="AC289" s="13">
        <v>10.586328</v>
      </c>
      <c r="AD289" s="13">
        <v>0.98841900000000005</v>
      </c>
      <c r="AE289" s="1" t="s">
        <v>12654</v>
      </c>
      <c r="AF289" s="1" t="s">
        <v>12674</v>
      </c>
    </row>
    <row r="290" spans="1:32" x14ac:dyDescent="0.2">
      <c r="A290" s="1" t="s">
        <v>4315</v>
      </c>
      <c r="B290" s="10">
        <v>4322993</v>
      </c>
      <c r="C290" s="1" t="s">
        <v>362</v>
      </c>
      <c r="D290" s="1" t="s">
        <v>11</v>
      </c>
      <c r="E290" s="11">
        <v>501670368</v>
      </c>
      <c r="F290" s="11">
        <v>25723</v>
      </c>
      <c r="G290" s="11">
        <v>28232</v>
      </c>
      <c r="H290" s="11">
        <v>31193</v>
      </c>
      <c r="I290" s="11">
        <v>36887</v>
      </c>
      <c r="J290" s="11">
        <v>41517</v>
      </c>
      <c r="K290" s="13">
        <v>45428.03</v>
      </c>
      <c r="L290" s="13">
        <v>47780.923999999999</v>
      </c>
      <c r="M290" s="11">
        <v>22603</v>
      </c>
      <c r="N290" s="11">
        <v>10120</v>
      </c>
      <c r="O290" s="11">
        <v>13118</v>
      </c>
      <c r="P290" s="11">
        <v>27540</v>
      </c>
      <c r="Q290" s="11">
        <v>43953</v>
      </c>
      <c r="R290" s="11">
        <v>283</v>
      </c>
      <c r="S290" s="11">
        <v>-3990</v>
      </c>
      <c r="T290" s="11">
        <v>-1977</v>
      </c>
      <c r="U290" s="11">
        <v>-2360</v>
      </c>
      <c r="V290" s="11">
        <v>2032</v>
      </c>
      <c r="W290" s="13">
        <v>10.57</v>
      </c>
      <c r="X290" s="13">
        <v>10.611000000000001</v>
      </c>
      <c r="Y290" s="13">
        <v>11.396000000000001</v>
      </c>
      <c r="Z290" s="13">
        <v>14.379</v>
      </c>
      <c r="AA290" s="13">
        <v>17.885999999999999</v>
      </c>
      <c r="AB290" s="1">
        <v>6845</v>
      </c>
      <c r="AC290" s="13">
        <v>17.156949999999998</v>
      </c>
      <c r="AD290" s="13">
        <v>3.1640090000000001</v>
      </c>
      <c r="AE290" s="1" t="s">
        <v>12654</v>
      </c>
      <c r="AF290" s="1" t="s">
        <v>12659</v>
      </c>
    </row>
    <row r="291" spans="1:32" x14ac:dyDescent="0.2">
      <c r="A291" s="1" t="s">
        <v>4316</v>
      </c>
      <c r="B291" s="10">
        <v>4571335</v>
      </c>
      <c r="C291" s="1" t="s">
        <v>363</v>
      </c>
      <c r="D291" s="1" t="s">
        <v>141</v>
      </c>
      <c r="E291" s="11">
        <v>134667252</v>
      </c>
      <c r="F291" s="11">
        <v>8016</v>
      </c>
      <c r="G291" s="11">
        <v>8649</v>
      </c>
      <c r="H291" s="11">
        <v>11363</v>
      </c>
      <c r="I291" s="11">
        <v>13846</v>
      </c>
      <c r="J291" s="11">
        <v>10970</v>
      </c>
      <c r="K291" s="13">
        <v>12660</v>
      </c>
      <c r="L291" s="13">
        <v>14620</v>
      </c>
      <c r="M291" s="11">
        <v>7970</v>
      </c>
      <c r="N291" s="11">
        <v>6087</v>
      </c>
      <c r="O291" s="11">
        <v>11408</v>
      </c>
      <c r="P291" s="11">
        <v>10798</v>
      </c>
      <c r="Q291" s="11">
        <v>8897</v>
      </c>
      <c r="R291" s="11">
        <v>-4576</v>
      </c>
      <c r="S291" s="11">
        <v>-5240</v>
      </c>
      <c r="T291" s="11">
        <v>-14018</v>
      </c>
      <c r="U291" s="11">
        <v>-5864</v>
      </c>
      <c r="V291" s="11">
        <v>-10606</v>
      </c>
      <c r="W291" s="13">
        <v>21.277999999999999</v>
      </c>
      <c r="X291" s="13">
        <v>22.096</v>
      </c>
      <c r="Y291" s="13">
        <v>23.757999999999999</v>
      </c>
      <c r="Z291" s="13">
        <v>19.798999999999999</v>
      </c>
      <c r="AA291" s="13">
        <v>12.941000000000001</v>
      </c>
      <c r="AB291" s="1">
        <v>9090</v>
      </c>
      <c r="AC291" s="13">
        <v>17.408059999999999</v>
      </c>
      <c r="AD291" s="13">
        <v>2.2923239999999998</v>
      </c>
      <c r="AE291" s="1" t="s">
        <v>12654</v>
      </c>
      <c r="AF291" s="1" t="s">
        <v>12673</v>
      </c>
    </row>
    <row r="292" spans="1:32" x14ac:dyDescent="0.2">
      <c r="A292" s="1" t="s">
        <v>4317</v>
      </c>
      <c r="B292" s="10">
        <v>4916511</v>
      </c>
      <c r="C292" s="1" t="s">
        <v>364</v>
      </c>
      <c r="D292" s="1" t="s">
        <v>337</v>
      </c>
      <c r="E292" s="11">
        <v>5695054</v>
      </c>
      <c r="F292" s="11">
        <v>793</v>
      </c>
      <c r="G292" s="11">
        <v>388</v>
      </c>
      <c r="H292" s="11">
        <v>532</v>
      </c>
      <c r="I292" s="11">
        <v>292</v>
      </c>
      <c r="J292" s="11">
        <v>192</v>
      </c>
      <c r="K292" s="12" t="s">
        <v>2</v>
      </c>
      <c r="L292" s="12" t="s">
        <v>2</v>
      </c>
      <c r="M292" s="11">
        <v>797</v>
      </c>
      <c r="N292" s="11">
        <v>-51</v>
      </c>
      <c r="O292" s="11">
        <v>896</v>
      </c>
      <c r="P292" s="11">
        <v>-7</v>
      </c>
      <c r="Q292" s="11">
        <v>465</v>
      </c>
      <c r="R292" s="11">
        <v>0</v>
      </c>
      <c r="S292" s="11">
        <v>-654</v>
      </c>
      <c r="T292" s="11">
        <v>295</v>
      </c>
      <c r="U292" s="11">
        <v>22</v>
      </c>
      <c r="V292" s="11">
        <v>-165</v>
      </c>
      <c r="W292" s="13">
        <v>10.574999999999999</v>
      </c>
      <c r="X292" s="13">
        <v>4.2869999999999999</v>
      </c>
      <c r="Y292" s="13">
        <v>6.3070000000000004</v>
      </c>
      <c r="Z292" s="13">
        <v>2.8069999999999999</v>
      </c>
      <c r="AA292" s="13">
        <v>2.95</v>
      </c>
      <c r="AB292" s="1">
        <v>3161</v>
      </c>
      <c r="AC292" s="13">
        <v>21.098019000000001</v>
      </c>
      <c r="AD292" s="13">
        <v>0.55227400000000004</v>
      </c>
      <c r="AE292" s="1" t="s">
        <v>12654</v>
      </c>
      <c r="AF292" s="1" t="s">
        <v>12655</v>
      </c>
    </row>
    <row r="293" spans="1:32" x14ac:dyDescent="0.2">
      <c r="A293" s="1" t="s">
        <v>4318</v>
      </c>
      <c r="B293" s="10">
        <v>7528273</v>
      </c>
      <c r="C293" s="1" t="s">
        <v>365</v>
      </c>
      <c r="D293" s="1" t="s">
        <v>13</v>
      </c>
      <c r="E293" s="11">
        <v>12170574</v>
      </c>
      <c r="F293" s="11">
        <v>508</v>
      </c>
      <c r="G293" s="11">
        <v>879</v>
      </c>
      <c r="H293" s="11">
        <v>1282</v>
      </c>
      <c r="I293" s="11">
        <v>1828</v>
      </c>
      <c r="J293" s="11">
        <v>1828</v>
      </c>
      <c r="K293" s="13">
        <v>2510</v>
      </c>
      <c r="L293" s="13">
        <v>3260</v>
      </c>
      <c r="M293" s="11">
        <v>518</v>
      </c>
      <c r="N293" s="11">
        <v>620</v>
      </c>
      <c r="O293" s="11">
        <v>621</v>
      </c>
      <c r="P293" s="11">
        <v>1337</v>
      </c>
      <c r="Q293" s="11">
        <v>1337</v>
      </c>
      <c r="R293" s="11">
        <v>-114</v>
      </c>
      <c r="S293" s="11">
        <v>-143</v>
      </c>
      <c r="T293" s="11">
        <v>-200</v>
      </c>
      <c r="U293" s="11">
        <v>-253</v>
      </c>
      <c r="V293" s="11">
        <v>-253</v>
      </c>
      <c r="W293" s="13">
        <v>29.015999999999998</v>
      </c>
      <c r="X293" s="13">
        <v>39.085000000000001</v>
      </c>
      <c r="Y293" s="13">
        <v>40.506999999999998</v>
      </c>
      <c r="Z293" s="13">
        <v>40.747</v>
      </c>
      <c r="AA293" s="13">
        <v>40.747</v>
      </c>
      <c r="AB293" s="1">
        <v>3496</v>
      </c>
      <c r="AC293" s="13">
        <v>35.617379999999997</v>
      </c>
      <c r="AD293" s="13">
        <v>9.6208740000000006</v>
      </c>
      <c r="AE293" s="1" t="s">
        <v>12654</v>
      </c>
      <c r="AF293" s="1" t="s">
        <v>12660</v>
      </c>
    </row>
    <row r="294" spans="1:32" x14ac:dyDescent="0.2">
      <c r="A294" s="1" t="s">
        <v>4319</v>
      </c>
      <c r="B294" s="10">
        <v>7211458</v>
      </c>
      <c r="C294" s="1" t="s">
        <v>366</v>
      </c>
      <c r="D294" s="1" t="s">
        <v>302</v>
      </c>
      <c r="E294" s="11">
        <v>1395736</v>
      </c>
      <c r="F294" s="12" t="s">
        <v>2</v>
      </c>
      <c r="G294" s="12" t="s">
        <v>2</v>
      </c>
      <c r="H294" s="12" t="s">
        <v>2</v>
      </c>
      <c r="I294" s="11">
        <v>664</v>
      </c>
      <c r="J294" s="11">
        <v>975</v>
      </c>
      <c r="K294" s="12" t="s">
        <v>2</v>
      </c>
      <c r="L294" s="12" t="s">
        <v>2</v>
      </c>
      <c r="M294" s="12" t="s">
        <v>2</v>
      </c>
      <c r="N294" s="12" t="s">
        <v>2</v>
      </c>
      <c r="O294" s="12" t="s">
        <v>2</v>
      </c>
      <c r="P294" s="11">
        <v>-214</v>
      </c>
      <c r="Q294" s="11">
        <v>-2014</v>
      </c>
      <c r="R294" s="12" t="s">
        <v>2</v>
      </c>
      <c r="S294" s="12" t="s">
        <v>2</v>
      </c>
      <c r="T294" s="12" t="s">
        <v>2</v>
      </c>
      <c r="U294" s="11">
        <v>-564</v>
      </c>
      <c r="V294" s="11">
        <v>-68</v>
      </c>
      <c r="W294" s="12" t="s">
        <v>2</v>
      </c>
      <c r="X294" s="12" t="s">
        <v>2</v>
      </c>
      <c r="Y294" s="12" t="s">
        <v>2</v>
      </c>
      <c r="Z294" s="12" t="s">
        <v>2</v>
      </c>
      <c r="AA294" s="13">
        <v>16.908000000000001</v>
      </c>
      <c r="AB294" s="1">
        <v>3490</v>
      </c>
      <c r="AC294" s="13">
        <v>6.2839450000000001</v>
      </c>
      <c r="AD294" s="13">
        <v>1.1240619999999999</v>
      </c>
      <c r="AE294" s="1" t="s">
        <v>12654</v>
      </c>
      <c r="AF294" s="1" t="s">
        <v>12660</v>
      </c>
    </row>
    <row r="295" spans="1:32" x14ac:dyDescent="0.2">
      <c r="A295" s="1" t="s">
        <v>4320</v>
      </c>
      <c r="B295" s="10">
        <v>7799558</v>
      </c>
      <c r="C295" s="1" t="s">
        <v>367</v>
      </c>
      <c r="D295" s="1" t="s">
        <v>1</v>
      </c>
      <c r="E295" s="11">
        <v>8050166</v>
      </c>
      <c r="F295" s="11">
        <v>1152</v>
      </c>
      <c r="G295" s="11">
        <v>1192</v>
      </c>
      <c r="H295" s="11">
        <v>1204</v>
      </c>
      <c r="I295" s="11">
        <v>1012</v>
      </c>
      <c r="J295" s="11">
        <v>1231</v>
      </c>
      <c r="K295" s="12" t="s">
        <v>2</v>
      </c>
      <c r="L295" s="12" t="s">
        <v>2</v>
      </c>
      <c r="M295" s="11">
        <v>2363</v>
      </c>
      <c r="N295" s="11">
        <v>1602</v>
      </c>
      <c r="O295" s="11">
        <v>1293</v>
      </c>
      <c r="P295" s="11">
        <v>793</v>
      </c>
      <c r="Q295" s="11">
        <v>2714</v>
      </c>
      <c r="R295" s="11">
        <v>-877</v>
      </c>
      <c r="S295" s="11">
        <v>-446</v>
      </c>
      <c r="T295" s="11">
        <v>-903</v>
      </c>
      <c r="U295" s="11">
        <v>-1130</v>
      </c>
      <c r="V295" s="11">
        <v>-1440</v>
      </c>
      <c r="W295" s="13">
        <v>4.9139999999999997</v>
      </c>
      <c r="X295" s="13">
        <v>4.8410000000000002</v>
      </c>
      <c r="Y295" s="13">
        <v>4.5270000000000001</v>
      </c>
      <c r="Z295" s="13">
        <v>4.87</v>
      </c>
      <c r="AA295" s="13">
        <v>4.5460000000000003</v>
      </c>
      <c r="AB295" s="1">
        <v>3293</v>
      </c>
      <c r="AC295" s="13">
        <v>8.7551740000000002</v>
      </c>
      <c r="AD295" s="13">
        <v>0.36327900000000002</v>
      </c>
      <c r="AE295" s="1" t="s">
        <v>12654</v>
      </c>
      <c r="AF295" s="1" t="s">
        <v>12655</v>
      </c>
    </row>
    <row r="296" spans="1:32" x14ac:dyDescent="0.2">
      <c r="A296" s="1" t="s">
        <v>4321</v>
      </c>
      <c r="B296" s="10">
        <v>4547204</v>
      </c>
      <c r="C296" s="1" t="s">
        <v>368</v>
      </c>
      <c r="D296" s="1" t="s">
        <v>262</v>
      </c>
      <c r="E296" s="11">
        <v>28070817</v>
      </c>
      <c r="F296" s="11">
        <v>701</v>
      </c>
      <c r="G296" s="11">
        <v>684</v>
      </c>
      <c r="H296" s="11">
        <v>666</v>
      </c>
      <c r="I296" s="11">
        <v>288</v>
      </c>
      <c r="J296" s="11">
        <v>619</v>
      </c>
      <c r="K296" s="12" t="s">
        <v>2</v>
      </c>
      <c r="L296" s="12" t="s">
        <v>2</v>
      </c>
      <c r="M296" s="11">
        <v>4423</v>
      </c>
      <c r="N296" s="11">
        <v>2173</v>
      </c>
      <c r="O296" s="11">
        <v>1670</v>
      </c>
      <c r="P296" s="11">
        <v>824</v>
      </c>
      <c r="Q296" s="11">
        <v>3025</v>
      </c>
      <c r="R296" s="11">
        <v>482</v>
      </c>
      <c r="S296" s="11">
        <v>-576</v>
      </c>
      <c r="T296" s="11">
        <v>-373</v>
      </c>
      <c r="U296" s="11">
        <v>-891</v>
      </c>
      <c r="V296" s="11">
        <v>-4409</v>
      </c>
      <c r="W296" s="13">
        <v>2.5739999999999998</v>
      </c>
      <c r="X296" s="13">
        <v>4.1390000000000002</v>
      </c>
      <c r="Y296" s="13">
        <v>1.492</v>
      </c>
      <c r="Z296" s="13">
        <v>2.0179999999999998</v>
      </c>
      <c r="AA296" s="13">
        <v>3.4249999999999998</v>
      </c>
      <c r="AB296" s="1">
        <v>9380</v>
      </c>
      <c r="AC296" s="13">
        <v>18.106355000000001</v>
      </c>
      <c r="AD296" s="13">
        <v>0.56602300000000005</v>
      </c>
      <c r="AE296" s="1" t="s">
        <v>12654</v>
      </c>
      <c r="AF296" s="1" t="s">
        <v>12673</v>
      </c>
    </row>
    <row r="297" spans="1:32" x14ac:dyDescent="0.2">
      <c r="A297" s="1" t="s">
        <v>4322</v>
      </c>
      <c r="B297" s="10">
        <v>15149420</v>
      </c>
      <c r="C297" s="1" t="s">
        <v>369</v>
      </c>
      <c r="D297" s="1" t="s">
        <v>370</v>
      </c>
      <c r="E297" s="11">
        <v>2301691</v>
      </c>
      <c r="F297" s="12" t="s">
        <v>2</v>
      </c>
      <c r="G297" s="12" t="s">
        <v>2</v>
      </c>
      <c r="H297" s="12" t="s">
        <v>2</v>
      </c>
      <c r="I297" s="12" t="s">
        <v>2</v>
      </c>
      <c r="J297" s="11">
        <v>491</v>
      </c>
      <c r="K297" s="12" t="s">
        <v>2</v>
      </c>
      <c r="L297" s="12" t="s">
        <v>2</v>
      </c>
      <c r="M297" s="12" t="s">
        <v>2</v>
      </c>
      <c r="N297" s="12" t="s">
        <v>2</v>
      </c>
      <c r="O297" s="12" t="s">
        <v>2</v>
      </c>
      <c r="P297" s="12" t="s">
        <v>2</v>
      </c>
      <c r="Q297" s="12" t="s">
        <v>2</v>
      </c>
      <c r="R297" s="12" t="s">
        <v>2</v>
      </c>
      <c r="S297" s="12" t="s">
        <v>2</v>
      </c>
      <c r="T297" s="12" t="s">
        <v>2</v>
      </c>
      <c r="U297" s="12" t="s">
        <v>2</v>
      </c>
      <c r="V297" s="12" t="s">
        <v>2</v>
      </c>
      <c r="W297" s="12" t="s">
        <v>2</v>
      </c>
      <c r="X297" s="12" t="s">
        <v>2</v>
      </c>
      <c r="Y297" s="12" t="s">
        <v>2</v>
      </c>
      <c r="Z297" s="12" t="s">
        <v>2</v>
      </c>
      <c r="AA297" s="12" t="s">
        <v>2</v>
      </c>
      <c r="AB297" s="1">
        <v>7804</v>
      </c>
      <c r="AC297" s="13">
        <v>17.227436999999998</v>
      </c>
      <c r="AD297" s="13">
        <v>3.3581979999999998</v>
      </c>
      <c r="AE297" s="1" t="s">
        <v>12654</v>
      </c>
      <c r="AF297" s="1" t="s">
        <v>12664</v>
      </c>
    </row>
    <row r="298" spans="1:32" x14ac:dyDescent="0.2">
      <c r="A298" s="1" t="s">
        <v>4323</v>
      </c>
      <c r="B298" s="10">
        <v>15084383</v>
      </c>
      <c r="C298" s="1" t="s">
        <v>371</v>
      </c>
      <c r="D298" s="1" t="s">
        <v>84</v>
      </c>
      <c r="E298" s="11">
        <v>874668</v>
      </c>
      <c r="F298" s="11">
        <v>127</v>
      </c>
      <c r="G298" s="11">
        <v>38</v>
      </c>
      <c r="H298" s="11">
        <v>-31</v>
      </c>
      <c r="I298" s="11">
        <v>50</v>
      </c>
      <c r="J298" s="11">
        <v>50</v>
      </c>
      <c r="K298" s="12" t="s">
        <v>2</v>
      </c>
      <c r="L298" s="12" t="s">
        <v>2</v>
      </c>
      <c r="M298" s="11">
        <v>95</v>
      </c>
      <c r="N298" s="11">
        <v>-2</v>
      </c>
      <c r="O298" s="11">
        <v>-14</v>
      </c>
      <c r="P298" s="11">
        <v>194</v>
      </c>
      <c r="Q298" s="11">
        <v>194</v>
      </c>
      <c r="R298" s="11">
        <v>-16</v>
      </c>
      <c r="S298" s="11">
        <v>-133</v>
      </c>
      <c r="T298" s="11">
        <v>-290</v>
      </c>
      <c r="U298" s="11">
        <v>-599</v>
      </c>
      <c r="V298" s="11">
        <v>-599</v>
      </c>
      <c r="W298" s="13">
        <v>12.336</v>
      </c>
      <c r="X298" s="13">
        <v>2.5059999999999998</v>
      </c>
      <c r="Y298" s="13">
        <v>-13.236000000000001</v>
      </c>
      <c r="Z298" s="13">
        <v>2.411</v>
      </c>
      <c r="AA298" s="13">
        <v>2.411</v>
      </c>
      <c r="AB298" s="1">
        <v>7363</v>
      </c>
      <c r="AC298" s="13">
        <v>27.915842999999999</v>
      </c>
      <c r="AD298" s="12" t="s">
        <v>2</v>
      </c>
      <c r="AE298" s="1" t="s">
        <v>12654</v>
      </c>
      <c r="AF298" s="1" t="s">
        <v>12666</v>
      </c>
    </row>
    <row r="299" spans="1:32" x14ac:dyDescent="0.2">
      <c r="A299" s="1" t="s">
        <v>4324</v>
      </c>
      <c r="B299" s="10">
        <v>27769142</v>
      </c>
      <c r="C299" s="1" t="s">
        <v>372</v>
      </c>
      <c r="D299" s="1" t="s">
        <v>84</v>
      </c>
      <c r="E299" s="11">
        <v>2945580</v>
      </c>
      <c r="F299" s="12" t="s">
        <v>2</v>
      </c>
      <c r="G299" s="12" t="s">
        <v>2</v>
      </c>
      <c r="H299" s="12" t="s">
        <v>2</v>
      </c>
      <c r="I299" s="12" t="s">
        <v>2</v>
      </c>
      <c r="J299" s="12" t="s">
        <v>2</v>
      </c>
      <c r="K299" s="12" t="s">
        <v>2</v>
      </c>
      <c r="L299" s="12" t="s">
        <v>2</v>
      </c>
      <c r="M299" s="12" t="s">
        <v>2</v>
      </c>
      <c r="N299" s="12" t="s">
        <v>2</v>
      </c>
      <c r="O299" s="12" t="s">
        <v>2</v>
      </c>
      <c r="P299" s="12" t="s">
        <v>2</v>
      </c>
      <c r="Q299" s="12" t="s">
        <v>2</v>
      </c>
      <c r="R299" s="12" t="s">
        <v>2</v>
      </c>
      <c r="S299" s="12" t="s">
        <v>2</v>
      </c>
      <c r="T299" s="12" t="s">
        <v>2</v>
      </c>
      <c r="U299" s="12" t="s">
        <v>2</v>
      </c>
      <c r="V299" s="12" t="s">
        <v>2</v>
      </c>
      <c r="W299" s="12" t="s">
        <v>2</v>
      </c>
      <c r="X299" s="12" t="s">
        <v>2</v>
      </c>
      <c r="Y299" s="12" t="s">
        <v>2</v>
      </c>
      <c r="Z299" s="12" t="s">
        <v>2</v>
      </c>
      <c r="AA299" s="12" t="s">
        <v>2</v>
      </c>
      <c r="AB299" s="1" t="s">
        <v>4325</v>
      </c>
      <c r="AC299" s="12" t="s">
        <v>2</v>
      </c>
      <c r="AD299" s="12" t="s">
        <v>2</v>
      </c>
      <c r="AE299" s="1" t="s">
        <v>12654</v>
      </c>
      <c r="AF299" s="1" t="s">
        <v>12666</v>
      </c>
    </row>
    <row r="300" spans="1:32" x14ac:dyDescent="0.2">
      <c r="A300" s="1" t="s">
        <v>4326</v>
      </c>
      <c r="B300" s="10">
        <v>8063867</v>
      </c>
      <c r="C300" s="1" t="s">
        <v>373</v>
      </c>
      <c r="D300" s="1" t="s">
        <v>13</v>
      </c>
      <c r="E300" s="11">
        <v>1600000</v>
      </c>
      <c r="F300" s="12" t="s">
        <v>2</v>
      </c>
      <c r="G300" s="11">
        <v>51</v>
      </c>
      <c r="H300" s="11">
        <v>65</v>
      </c>
      <c r="I300" s="11">
        <v>205</v>
      </c>
      <c r="J300" s="11">
        <v>205</v>
      </c>
      <c r="K300" s="12" t="s">
        <v>2</v>
      </c>
      <c r="L300" s="12" t="s">
        <v>2</v>
      </c>
      <c r="M300" s="12" t="s">
        <v>2</v>
      </c>
      <c r="N300" s="12" t="s">
        <v>2</v>
      </c>
      <c r="O300" s="12" t="s">
        <v>2</v>
      </c>
      <c r="P300" s="11">
        <v>18</v>
      </c>
      <c r="Q300" s="11">
        <v>18</v>
      </c>
      <c r="R300" s="12" t="s">
        <v>2</v>
      </c>
      <c r="S300" s="12" t="s">
        <v>2</v>
      </c>
      <c r="T300" s="12" t="s">
        <v>2</v>
      </c>
      <c r="U300" s="11">
        <v>-589</v>
      </c>
      <c r="V300" s="11">
        <v>-589</v>
      </c>
      <c r="W300" s="12" t="s">
        <v>2</v>
      </c>
      <c r="X300" s="12" t="s">
        <v>2</v>
      </c>
      <c r="Y300" s="13">
        <v>6.0270000000000001</v>
      </c>
      <c r="Z300" s="13">
        <v>15.111000000000001</v>
      </c>
      <c r="AA300" s="13">
        <v>15.111000000000001</v>
      </c>
      <c r="AB300" s="1" t="s">
        <v>4327</v>
      </c>
      <c r="AC300" s="13">
        <v>2.8235290000000002</v>
      </c>
      <c r="AD300" s="12" t="s">
        <v>2</v>
      </c>
      <c r="AE300" s="1" t="s">
        <v>12654</v>
      </c>
      <c r="AF300" s="1" t="s">
        <v>12660</v>
      </c>
    </row>
    <row r="301" spans="1:32" x14ac:dyDescent="0.2">
      <c r="A301" s="1" t="s">
        <v>4328</v>
      </c>
      <c r="B301" s="10">
        <v>5647511</v>
      </c>
      <c r="C301" s="1" t="s">
        <v>374</v>
      </c>
      <c r="D301" s="1" t="s">
        <v>287</v>
      </c>
      <c r="E301" s="11">
        <v>8522923</v>
      </c>
      <c r="F301" s="11">
        <v>1518</v>
      </c>
      <c r="G301" s="11">
        <v>75</v>
      </c>
      <c r="H301" s="11">
        <v>-1383</v>
      </c>
      <c r="I301" s="11">
        <v>13</v>
      </c>
      <c r="J301" s="11">
        <v>13</v>
      </c>
      <c r="K301" s="12" t="s">
        <v>2</v>
      </c>
      <c r="L301" s="12" t="s">
        <v>2</v>
      </c>
      <c r="M301" s="11">
        <v>-3238</v>
      </c>
      <c r="N301" s="11">
        <v>840</v>
      </c>
      <c r="O301" s="11">
        <v>246</v>
      </c>
      <c r="P301" s="11">
        <v>1348</v>
      </c>
      <c r="Q301" s="11">
        <v>1348</v>
      </c>
      <c r="R301" s="11">
        <v>-964</v>
      </c>
      <c r="S301" s="11">
        <v>-621</v>
      </c>
      <c r="T301" s="11">
        <v>-371</v>
      </c>
      <c r="U301" s="11">
        <v>-205</v>
      </c>
      <c r="V301" s="11">
        <v>-205</v>
      </c>
      <c r="W301" s="13">
        <v>18.370999999999999</v>
      </c>
      <c r="X301" s="13">
        <v>4.8000000000000001E-2</v>
      </c>
      <c r="Y301" s="13">
        <v>-39.159999999999997</v>
      </c>
      <c r="Z301" s="13">
        <v>1.556</v>
      </c>
      <c r="AA301" s="13">
        <v>1.556</v>
      </c>
      <c r="AB301" s="1">
        <v>6612</v>
      </c>
      <c r="AC301" s="12" t="s">
        <v>4019</v>
      </c>
      <c r="AD301" s="13">
        <v>1.8633569999999999</v>
      </c>
      <c r="AE301" s="1" t="s">
        <v>12654</v>
      </c>
      <c r="AF301" s="1" t="s">
        <v>12655</v>
      </c>
    </row>
    <row r="302" spans="1:32" x14ac:dyDescent="0.2">
      <c r="A302" s="1" t="s">
        <v>4329</v>
      </c>
      <c r="B302" s="10">
        <v>4916417</v>
      </c>
      <c r="C302" s="1" t="s">
        <v>375</v>
      </c>
      <c r="D302" s="1" t="s">
        <v>20</v>
      </c>
      <c r="E302" s="11">
        <v>10794975</v>
      </c>
      <c r="F302" s="11">
        <v>-1212</v>
      </c>
      <c r="G302" s="11">
        <v>-448</v>
      </c>
      <c r="H302" s="11">
        <v>1161</v>
      </c>
      <c r="I302" s="11">
        <v>647</v>
      </c>
      <c r="J302" s="11">
        <v>638</v>
      </c>
      <c r="K302" s="13">
        <v>680</v>
      </c>
      <c r="L302" s="13">
        <v>1000</v>
      </c>
      <c r="M302" s="11">
        <v>-101</v>
      </c>
      <c r="N302" s="11">
        <v>1207</v>
      </c>
      <c r="O302" s="11">
        <v>548</v>
      </c>
      <c r="P302" s="11">
        <v>424</v>
      </c>
      <c r="Q302" s="11">
        <v>1120</v>
      </c>
      <c r="R302" s="11">
        <v>1829</v>
      </c>
      <c r="S302" s="11">
        <v>-448</v>
      </c>
      <c r="T302" s="11">
        <v>-952</v>
      </c>
      <c r="U302" s="11">
        <v>-784</v>
      </c>
      <c r="V302" s="11">
        <v>-1807</v>
      </c>
      <c r="W302" s="13">
        <v>16.995000000000001</v>
      </c>
      <c r="X302" s="13">
        <v>5.45</v>
      </c>
      <c r="Y302" s="13">
        <v>25.271000000000001</v>
      </c>
      <c r="Z302" s="13">
        <v>16.864000000000001</v>
      </c>
      <c r="AA302" s="13">
        <v>9.0540000000000003</v>
      </c>
      <c r="AB302" s="1">
        <v>3418</v>
      </c>
      <c r="AC302" s="13">
        <v>26.618635000000001</v>
      </c>
      <c r="AD302" s="13">
        <v>1.999876</v>
      </c>
      <c r="AE302" s="1" t="s">
        <v>12654</v>
      </c>
      <c r="AF302" s="1" t="s">
        <v>12661</v>
      </c>
    </row>
    <row r="303" spans="1:32" x14ac:dyDescent="0.2">
      <c r="A303" s="1" t="s">
        <v>4330</v>
      </c>
      <c r="B303" s="10">
        <v>4251158</v>
      </c>
      <c r="C303" s="1" t="s">
        <v>376</v>
      </c>
      <c r="D303" s="1" t="s">
        <v>377</v>
      </c>
      <c r="E303" s="11">
        <v>647368679</v>
      </c>
      <c r="F303" s="11">
        <v>84654</v>
      </c>
      <c r="G303" s="11">
        <v>125128</v>
      </c>
      <c r="H303" s="11">
        <v>116473</v>
      </c>
      <c r="I303" s="11">
        <v>90682</v>
      </c>
      <c r="J303" s="11">
        <v>180230</v>
      </c>
      <c r="K303" s="13">
        <v>176467.38553999999</v>
      </c>
      <c r="L303" s="13">
        <v>189239.76892</v>
      </c>
      <c r="M303" s="11">
        <v>60483</v>
      </c>
      <c r="N303" s="11">
        <v>121212</v>
      </c>
      <c r="O303" s="11">
        <v>95625</v>
      </c>
      <c r="P303" s="11">
        <v>88906</v>
      </c>
      <c r="Q303" s="11">
        <v>187337</v>
      </c>
      <c r="R303" s="11">
        <v>-29771</v>
      </c>
      <c r="S303" s="11">
        <v>-27136</v>
      </c>
      <c r="T303" s="11">
        <v>-40878</v>
      </c>
      <c r="U303" s="11">
        <v>10136</v>
      </c>
      <c r="V303" s="11">
        <v>-62004</v>
      </c>
      <c r="W303" s="13">
        <v>10.116</v>
      </c>
      <c r="X303" s="13">
        <v>16.901</v>
      </c>
      <c r="Y303" s="13">
        <v>14.615</v>
      </c>
      <c r="Z303" s="13">
        <v>15.016999999999999</v>
      </c>
      <c r="AA303" s="13">
        <v>17.327999999999999</v>
      </c>
      <c r="AB303" s="1">
        <v>7832</v>
      </c>
      <c r="AC303" s="13">
        <v>23.249410999999998</v>
      </c>
      <c r="AD303" s="13">
        <v>3.5095580000000002</v>
      </c>
      <c r="AE303" s="1" t="s">
        <v>12654</v>
      </c>
      <c r="AF303" s="1" t="s">
        <v>12655</v>
      </c>
    </row>
    <row r="304" spans="1:32" x14ac:dyDescent="0.2">
      <c r="A304" s="1" t="s">
        <v>4331</v>
      </c>
      <c r="B304" s="10">
        <v>4992666</v>
      </c>
      <c r="C304" s="1" t="s">
        <v>378</v>
      </c>
      <c r="D304" s="1" t="s">
        <v>58</v>
      </c>
      <c r="E304" s="11">
        <v>41152734</v>
      </c>
      <c r="F304" s="11">
        <v>5009</v>
      </c>
      <c r="G304" s="11">
        <v>5991</v>
      </c>
      <c r="H304" s="11">
        <v>6862</v>
      </c>
      <c r="I304" s="11">
        <v>7698</v>
      </c>
      <c r="J304" s="11">
        <v>7624</v>
      </c>
      <c r="K304" s="13">
        <v>9900</v>
      </c>
      <c r="L304" s="13">
        <v>10200</v>
      </c>
      <c r="M304" s="11">
        <v>10172</v>
      </c>
      <c r="N304" s="11">
        <v>9591</v>
      </c>
      <c r="O304" s="11">
        <v>7712</v>
      </c>
      <c r="P304" s="11">
        <v>14060</v>
      </c>
      <c r="Q304" s="11">
        <v>10762</v>
      </c>
      <c r="R304" s="11">
        <v>-2766</v>
      </c>
      <c r="S304" s="11">
        <v>-534</v>
      </c>
      <c r="T304" s="11">
        <v>-3981</v>
      </c>
      <c r="U304" s="11">
        <v>-4736</v>
      </c>
      <c r="V304" s="11">
        <v>-4186</v>
      </c>
      <c r="W304" s="13">
        <v>5.8780000000000001</v>
      </c>
      <c r="X304" s="13">
        <v>1.698</v>
      </c>
      <c r="Y304" s="13">
        <v>7.6589999999999998</v>
      </c>
      <c r="Z304" s="13">
        <v>7.6040000000000001</v>
      </c>
      <c r="AA304" s="13">
        <v>1.833</v>
      </c>
      <c r="AB304" s="1">
        <v>5195</v>
      </c>
      <c r="AC304" s="13">
        <v>27.327627</v>
      </c>
      <c r="AD304" s="13">
        <v>0.95020499999999997</v>
      </c>
      <c r="AE304" s="1" t="s">
        <v>12654</v>
      </c>
      <c r="AF304" s="1" t="s">
        <v>12658</v>
      </c>
    </row>
    <row r="305" spans="1:32" x14ac:dyDescent="0.2">
      <c r="A305" s="1" t="s">
        <v>4332</v>
      </c>
      <c r="B305" s="10">
        <v>5127432</v>
      </c>
      <c r="C305" s="1" t="s">
        <v>379</v>
      </c>
      <c r="D305" s="1" t="s">
        <v>76</v>
      </c>
      <c r="E305" s="11">
        <v>3974343</v>
      </c>
      <c r="F305" s="11">
        <v>-807</v>
      </c>
      <c r="G305" s="11">
        <v>-1009</v>
      </c>
      <c r="H305" s="11">
        <v>4901</v>
      </c>
      <c r="I305" s="11">
        <v>1331</v>
      </c>
      <c r="J305" s="11">
        <v>1331</v>
      </c>
      <c r="K305" s="12" t="s">
        <v>2</v>
      </c>
      <c r="L305" s="12" t="s">
        <v>2</v>
      </c>
      <c r="M305" s="11">
        <v>-729</v>
      </c>
      <c r="N305" s="11">
        <v>-974</v>
      </c>
      <c r="O305" s="11">
        <v>5212</v>
      </c>
      <c r="P305" s="11">
        <v>-1716</v>
      </c>
      <c r="Q305" s="11">
        <v>-1716</v>
      </c>
      <c r="R305" s="11">
        <v>-65</v>
      </c>
      <c r="S305" s="11">
        <v>96</v>
      </c>
      <c r="T305" s="11">
        <v>-278</v>
      </c>
      <c r="U305" s="11">
        <v>-428</v>
      </c>
      <c r="V305" s="11">
        <v>-428</v>
      </c>
      <c r="W305" s="13">
        <v>-54.701999999999998</v>
      </c>
      <c r="X305" s="13">
        <v>-149.50899999999999</v>
      </c>
      <c r="Y305" s="13">
        <v>161.54</v>
      </c>
      <c r="Z305" s="13">
        <v>21.978999999999999</v>
      </c>
      <c r="AA305" s="13">
        <v>21.978999999999999</v>
      </c>
      <c r="AB305" s="1">
        <v>4393</v>
      </c>
      <c r="AC305" s="13">
        <v>33.290311000000003</v>
      </c>
      <c r="AD305" s="13">
        <v>5.5932430000000002</v>
      </c>
      <c r="AE305" s="1" t="s">
        <v>12654</v>
      </c>
      <c r="AF305" s="1" t="s">
        <v>12666</v>
      </c>
    </row>
    <row r="306" spans="1:32" x14ac:dyDescent="0.2">
      <c r="A306" s="1" t="s">
        <v>4333</v>
      </c>
      <c r="B306" s="10">
        <v>4218550</v>
      </c>
      <c r="C306" s="1" t="s">
        <v>380</v>
      </c>
      <c r="D306" s="1" t="s">
        <v>381</v>
      </c>
      <c r="E306" s="11">
        <v>1000000</v>
      </c>
      <c r="F306" s="12" t="s">
        <v>2</v>
      </c>
      <c r="G306" s="12" t="s">
        <v>2</v>
      </c>
      <c r="H306" s="12" t="s">
        <v>2</v>
      </c>
      <c r="I306" s="12" t="s">
        <v>2</v>
      </c>
      <c r="J306" s="12" t="s">
        <v>2</v>
      </c>
      <c r="K306" s="12" t="s">
        <v>2</v>
      </c>
      <c r="L306" s="12" t="s">
        <v>2</v>
      </c>
      <c r="M306" s="12" t="s">
        <v>2</v>
      </c>
      <c r="N306" s="12" t="s">
        <v>2</v>
      </c>
      <c r="O306" s="12" t="s">
        <v>2</v>
      </c>
      <c r="P306" s="12" t="s">
        <v>2</v>
      </c>
      <c r="Q306" s="12" t="s">
        <v>2</v>
      </c>
      <c r="R306" s="12" t="s">
        <v>2</v>
      </c>
      <c r="S306" s="12" t="s">
        <v>2</v>
      </c>
      <c r="T306" s="12" t="s">
        <v>2</v>
      </c>
      <c r="U306" s="12" t="s">
        <v>2</v>
      </c>
      <c r="V306" s="12" t="s">
        <v>2</v>
      </c>
      <c r="W306" s="13">
        <v>26.843</v>
      </c>
      <c r="X306" s="13">
        <v>28.675999999999998</v>
      </c>
      <c r="Y306" s="13">
        <v>40.795999999999999</v>
      </c>
      <c r="Z306" s="13">
        <v>40.241999999999997</v>
      </c>
      <c r="AA306" s="13">
        <v>38.499000000000002</v>
      </c>
      <c r="AB306" s="1">
        <v>8301</v>
      </c>
      <c r="AC306" s="12" t="s">
        <v>2</v>
      </c>
      <c r="AD306" s="12" t="s">
        <v>2</v>
      </c>
      <c r="AE306" s="1" t="s">
        <v>12654</v>
      </c>
      <c r="AF306" s="1" t="s">
        <v>12668</v>
      </c>
    </row>
    <row r="307" spans="1:32" x14ac:dyDescent="0.2">
      <c r="A307" s="1" t="s">
        <v>4334</v>
      </c>
      <c r="B307" s="10">
        <v>4263281</v>
      </c>
      <c r="C307" s="1" t="s">
        <v>382</v>
      </c>
      <c r="D307" s="1" t="s">
        <v>110</v>
      </c>
      <c r="E307" s="11">
        <v>40910827</v>
      </c>
      <c r="F307" s="12" t="s">
        <v>2</v>
      </c>
      <c r="G307" s="12" t="s">
        <v>2</v>
      </c>
      <c r="H307" s="12" t="s">
        <v>2</v>
      </c>
      <c r="I307" s="12" t="s">
        <v>2</v>
      </c>
      <c r="J307" s="12" t="s">
        <v>2</v>
      </c>
      <c r="K307" s="12" t="s">
        <v>2</v>
      </c>
      <c r="L307" s="12" t="s">
        <v>2</v>
      </c>
      <c r="M307" s="11">
        <v>60542</v>
      </c>
      <c r="N307" s="11">
        <v>167065</v>
      </c>
      <c r="O307" s="11">
        <v>-186732</v>
      </c>
      <c r="P307" s="11">
        <v>-144726</v>
      </c>
      <c r="Q307" s="11">
        <v>-98026</v>
      </c>
      <c r="R307" s="11">
        <v>-74702</v>
      </c>
      <c r="S307" s="11">
        <v>-38663</v>
      </c>
      <c r="T307" s="11">
        <v>-116735</v>
      </c>
      <c r="U307" s="11">
        <v>-217822</v>
      </c>
      <c r="V307" s="11">
        <v>-16685</v>
      </c>
      <c r="W307" s="13">
        <v>1.97</v>
      </c>
      <c r="X307" s="13">
        <v>4.1900000000000004</v>
      </c>
      <c r="Y307" s="13">
        <v>4.3170000000000002</v>
      </c>
      <c r="Z307" s="13">
        <v>4.0259999999999998</v>
      </c>
      <c r="AA307" s="13">
        <v>4.0730000000000004</v>
      </c>
      <c r="AB307" s="1">
        <v>8399</v>
      </c>
      <c r="AC307" s="13">
        <v>9.9770269999999996</v>
      </c>
      <c r="AD307" s="13">
        <v>0.43320799999999998</v>
      </c>
      <c r="AE307" s="1" t="s">
        <v>12654</v>
      </c>
      <c r="AF307" s="1" t="s">
        <v>12676</v>
      </c>
    </row>
    <row r="308" spans="1:32" x14ac:dyDescent="0.2">
      <c r="A308" s="1" t="s">
        <v>4335</v>
      </c>
      <c r="B308" s="10">
        <v>4913092</v>
      </c>
      <c r="C308" s="1" t="s">
        <v>383</v>
      </c>
      <c r="D308" s="1" t="s">
        <v>229</v>
      </c>
      <c r="E308" s="11">
        <v>15312489</v>
      </c>
      <c r="F308" s="11">
        <v>44</v>
      </c>
      <c r="G308" s="11">
        <v>174</v>
      </c>
      <c r="H308" s="11">
        <v>213</v>
      </c>
      <c r="I308" s="11">
        <v>272</v>
      </c>
      <c r="J308" s="11">
        <v>344</v>
      </c>
      <c r="K308" s="12" t="s">
        <v>2</v>
      </c>
      <c r="L308" s="12" t="s">
        <v>2</v>
      </c>
      <c r="M308" s="11">
        <v>483</v>
      </c>
      <c r="N308" s="11">
        <v>301</v>
      </c>
      <c r="O308" s="11">
        <v>334</v>
      </c>
      <c r="P308" s="11">
        <v>65</v>
      </c>
      <c r="Q308" s="11">
        <v>513</v>
      </c>
      <c r="R308" s="11">
        <v>-996</v>
      </c>
      <c r="S308" s="11">
        <v>-70</v>
      </c>
      <c r="T308" s="11">
        <v>-171</v>
      </c>
      <c r="U308" s="11">
        <v>-111</v>
      </c>
      <c r="V308" s="11">
        <v>-35</v>
      </c>
      <c r="W308" s="13">
        <v>1.177</v>
      </c>
      <c r="X308" s="13">
        <v>6.2309999999999999</v>
      </c>
      <c r="Y308" s="13">
        <v>6.6079999999999997</v>
      </c>
      <c r="Z308" s="13">
        <v>7.577</v>
      </c>
      <c r="AA308" s="13">
        <v>9.7880000000000003</v>
      </c>
      <c r="AB308" s="1">
        <v>3011</v>
      </c>
      <c r="AC308" s="13">
        <v>9.0737240000000003</v>
      </c>
      <c r="AD308" s="13">
        <v>0.84644600000000003</v>
      </c>
      <c r="AE308" s="1" t="s">
        <v>12654</v>
      </c>
      <c r="AF308" s="1" t="s">
        <v>12657</v>
      </c>
    </row>
    <row r="309" spans="1:32" x14ac:dyDescent="0.2">
      <c r="A309" s="1" t="s">
        <v>4336</v>
      </c>
      <c r="B309" s="10">
        <v>4383665</v>
      </c>
      <c r="C309" s="1" t="s">
        <v>384</v>
      </c>
      <c r="D309" s="1" t="s">
        <v>337</v>
      </c>
      <c r="E309" s="11">
        <v>35981000</v>
      </c>
      <c r="F309" s="11">
        <v>1313</v>
      </c>
      <c r="G309" s="11">
        <v>2753</v>
      </c>
      <c r="H309" s="11">
        <v>2151</v>
      </c>
      <c r="I309" s="11">
        <v>1955</v>
      </c>
      <c r="J309" s="11">
        <v>813</v>
      </c>
      <c r="K309" s="12" t="s">
        <v>2</v>
      </c>
      <c r="L309" s="12" t="s">
        <v>2</v>
      </c>
      <c r="M309" s="11">
        <v>142</v>
      </c>
      <c r="N309" s="11">
        <v>1995</v>
      </c>
      <c r="O309" s="11">
        <v>2041</v>
      </c>
      <c r="P309" s="11">
        <v>1562</v>
      </c>
      <c r="Q309" s="11">
        <v>2201</v>
      </c>
      <c r="R309" s="11">
        <v>-920</v>
      </c>
      <c r="S309" s="11">
        <v>-823</v>
      </c>
      <c r="T309" s="11">
        <v>-1273</v>
      </c>
      <c r="U309" s="11">
        <v>-2870</v>
      </c>
      <c r="V309" s="11">
        <v>-1798</v>
      </c>
      <c r="W309" s="13">
        <v>3.2170000000000001</v>
      </c>
      <c r="X309" s="13">
        <v>8.2680000000000007</v>
      </c>
      <c r="Y309" s="13">
        <v>2.125</v>
      </c>
      <c r="Z309" s="13">
        <v>5.32</v>
      </c>
      <c r="AA309" s="13">
        <v>-11.698</v>
      </c>
      <c r="AB309" s="1">
        <v>3548</v>
      </c>
      <c r="AC309" s="12" t="s">
        <v>4019</v>
      </c>
      <c r="AD309" s="13">
        <v>1.930223</v>
      </c>
      <c r="AE309" s="1" t="s">
        <v>12654</v>
      </c>
      <c r="AF309" s="1" t="s">
        <v>12655</v>
      </c>
    </row>
    <row r="310" spans="1:32" x14ac:dyDescent="0.2">
      <c r="A310" s="1" t="s">
        <v>4337</v>
      </c>
      <c r="B310" s="10">
        <v>5429067</v>
      </c>
      <c r="C310" s="1" t="s">
        <v>385</v>
      </c>
      <c r="D310" s="1" t="s">
        <v>41</v>
      </c>
      <c r="E310" s="11">
        <v>18374042</v>
      </c>
      <c r="F310" s="11">
        <v>3001</v>
      </c>
      <c r="G310" s="11">
        <v>3910</v>
      </c>
      <c r="H310" s="11">
        <v>4702</v>
      </c>
      <c r="I310" s="11">
        <v>5227</v>
      </c>
      <c r="J310" s="11">
        <v>5227</v>
      </c>
      <c r="K310" s="13">
        <v>6100</v>
      </c>
      <c r="L310" s="13">
        <v>6800</v>
      </c>
      <c r="M310" s="11">
        <v>1437</v>
      </c>
      <c r="N310" s="11">
        <v>3667</v>
      </c>
      <c r="O310" s="11">
        <v>3281</v>
      </c>
      <c r="P310" s="11">
        <v>3875</v>
      </c>
      <c r="Q310" s="11">
        <v>3875</v>
      </c>
      <c r="R310" s="11">
        <v>-116</v>
      </c>
      <c r="S310" s="11">
        <v>-38</v>
      </c>
      <c r="T310" s="11">
        <v>-1200</v>
      </c>
      <c r="U310" s="11">
        <v>52</v>
      </c>
      <c r="V310" s="11">
        <v>52</v>
      </c>
      <c r="W310" s="13">
        <v>27.785</v>
      </c>
      <c r="X310" s="13">
        <v>28.802</v>
      </c>
      <c r="Y310" s="13">
        <v>30.184999999999999</v>
      </c>
      <c r="Z310" s="13">
        <v>29.870999999999999</v>
      </c>
      <c r="AA310" s="13">
        <v>29.870999999999999</v>
      </c>
      <c r="AB310" s="1">
        <v>4481</v>
      </c>
      <c r="AC310" s="13">
        <v>14.937701000000001</v>
      </c>
      <c r="AD310" s="13">
        <v>4.4180229999999998</v>
      </c>
      <c r="AE310" s="1" t="s">
        <v>12654</v>
      </c>
      <c r="AF310" s="1" t="s">
        <v>12663</v>
      </c>
    </row>
    <row r="311" spans="1:32" x14ac:dyDescent="0.2">
      <c r="A311" s="1" t="s">
        <v>4338</v>
      </c>
      <c r="B311" s="10">
        <v>9062266</v>
      </c>
      <c r="C311" s="1" t="s">
        <v>386</v>
      </c>
      <c r="D311" s="1" t="s">
        <v>90</v>
      </c>
      <c r="E311" s="11">
        <v>53317365</v>
      </c>
      <c r="F311" s="11">
        <v>-159</v>
      </c>
      <c r="G311" s="11">
        <v>-454</v>
      </c>
      <c r="H311" s="11">
        <v>-971</v>
      </c>
      <c r="I311" s="11">
        <v>-902</v>
      </c>
      <c r="J311" s="11">
        <v>137</v>
      </c>
      <c r="K311" s="12" t="s">
        <v>2</v>
      </c>
      <c r="L311" s="12" t="s">
        <v>2</v>
      </c>
      <c r="M311" s="12" t="s">
        <v>2</v>
      </c>
      <c r="N311" s="12" t="s">
        <v>2</v>
      </c>
      <c r="O311" s="11">
        <v>-732</v>
      </c>
      <c r="P311" s="11">
        <v>-665</v>
      </c>
      <c r="Q311" s="11">
        <v>130</v>
      </c>
      <c r="R311" s="12" t="s">
        <v>2</v>
      </c>
      <c r="S311" s="12" t="s">
        <v>2</v>
      </c>
      <c r="T311" s="11">
        <v>-265</v>
      </c>
      <c r="U311" s="11">
        <v>-229</v>
      </c>
      <c r="V311" s="11">
        <v>34</v>
      </c>
      <c r="W311" s="12" t="s">
        <v>2</v>
      </c>
      <c r="X311" s="13">
        <v>-119.48399999999999</v>
      </c>
      <c r="Y311" s="13">
        <v>-88.421000000000006</v>
      </c>
      <c r="Z311" s="13">
        <v>-69.031999999999996</v>
      </c>
      <c r="AA311" s="13">
        <v>11.502000000000001</v>
      </c>
      <c r="AB311" s="1">
        <v>2936</v>
      </c>
      <c r="AC311" s="13">
        <v>32.172846</v>
      </c>
      <c r="AD311" s="13">
        <v>17.912486000000001</v>
      </c>
      <c r="AE311" s="1" t="s">
        <v>12654</v>
      </c>
      <c r="AF311" s="1" t="s">
        <v>12674</v>
      </c>
    </row>
    <row r="312" spans="1:32" x14ac:dyDescent="0.2">
      <c r="A312" s="1" t="s">
        <v>4339</v>
      </c>
      <c r="B312" s="10">
        <v>5253336</v>
      </c>
      <c r="C312" s="1" t="s">
        <v>387</v>
      </c>
      <c r="D312" s="1" t="s">
        <v>45</v>
      </c>
      <c r="E312" s="11">
        <v>115070321</v>
      </c>
      <c r="F312" s="11">
        <v>-977</v>
      </c>
      <c r="G312" s="11">
        <v>-1508</v>
      </c>
      <c r="H312" s="11">
        <v>-425</v>
      </c>
      <c r="I312" s="11">
        <v>774</v>
      </c>
      <c r="J312" s="11">
        <v>774</v>
      </c>
      <c r="K312" s="12" t="s">
        <v>2</v>
      </c>
      <c r="L312" s="12" t="s">
        <v>2</v>
      </c>
      <c r="M312" s="11">
        <v>1782</v>
      </c>
      <c r="N312" s="11">
        <v>-1706</v>
      </c>
      <c r="O312" s="11">
        <v>-80</v>
      </c>
      <c r="P312" s="11">
        <v>3657</v>
      </c>
      <c r="Q312" s="11">
        <v>3657</v>
      </c>
      <c r="R312" s="11">
        <v>-21</v>
      </c>
      <c r="S312" s="11">
        <v>-28</v>
      </c>
      <c r="T312" s="11">
        <v>-53</v>
      </c>
      <c r="U312" s="11">
        <v>-159</v>
      </c>
      <c r="V312" s="11">
        <v>-159</v>
      </c>
      <c r="W312" s="13">
        <v>-7.6239999999999997</v>
      </c>
      <c r="X312" s="13">
        <v>-12.11</v>
      </c>
      <c r="Y312" s="13">
        <v>-4.5739999999999998</v>
      </c>
      <c r="Z312" s="13">
        <v>2.556</v>
      </c>
      <c r="AA312" s="13">
        <v>2.556</v>
      </c>
      <c r="AB312" s="1">
        <v>4477</v>
      </c>
      <c r="AC312" s="13">
        <v>75.077558999999994</v>
      </c>
      <c r="AD312" s="13">
        <v>3.0031270000000001</v>
      </c>
      <c r="AE312" s="1" t="s">
        <v>12654</v>
      </c>
      <c r="AF312" s="1" t="s">
        <v>12663</v>
      </c>
    </row>
    <row r="313" spans="1:32" x14ac:dyDescent="0.2">
      <c r="A313" s="1" t="s">
        <v>4340</v>
      </c>
      <c r="B313" s="10">
        <v>6722823</v>
      </c>
      <c r="C313" s="1" t="s">
        <v>388</v>
      </c>
      <c r="D313" s="1" t="s">
        <v>279</v>
      </c>
      <c r="E313" s="11">
        <v>1863537</v>
      </c>
      <c r="F313" s="12" t="s">
        <v>2</v>
      </c>
      <c r="G313" s="12" t="s">
        <v>2</v>
      </c>
      <c r="H313" s="12" t="s">
        <v>2</v>
      </c>
      <c r="I313" s="11">
        <v>79</v>
      </c>
      <c r="J313" s="11">
        <v>178</v>
      </c>
      <c r="K313" s="12" t="s">
        <v>2</v>
      </c>
      <c r="L313" s="12" t="s">
        <v>2</v>
      </c>
      <c r="M313" s="12" t="s">
        <v>2</v>
      </c>
      <c r="N313" s="12" t="s">
        <v>2</v>
      </c>
      <c r="O313" s="12" t="s">
        <v>2</v>
      </c>
      <c r="P313" s="11">
        <v>38</v>
      </c>
      <c r="Q313" s="11">
        <v>464</v>
      </c>
      <c r="R313" s="12" t="s">
        <v>2</v>
      </c>
      <c r="S313" s="12" t="s">
        <v>2</v>
      </c>
      <c r="T313" s="12" t="s">
        <v>2</v>
      </c>
      <c r="U313" s="11">
        <v>-317</v>
      </c>
      <c r="V313" s="11">
        <v>-52</v>
      </c>
      <c r="W313" s="12" t="s">
        <v>2</v>
      </c>
      <c r="X313" s="12" t="s">
        <v>2</v>
      </c>
      <c r="Y313" s="12" t="s">
        <v>2</v>
      </c>
      <c r="Z313" s="12" t="s">
        <v>2</v>
      </c>
      <c r="AA313" s="13">
        <v>4.7859999999999996</v>
      </c>
      <c r="AB313" s="1">
        <v>4068</v>
      </c>
      <c r="AC313" s="13">
        <v>34.891995999999999</v>
      </c>
      <c r="AD313" s="13">
        <v>1.647351</v>
      </c>
      <c r="AE313" s="1" t="s">
        <v>12654</v>
      </c>
      <c r="AF313" s="1" t="s">
        <v>12665</v>
      </c>
    </row>
    <row r="314" spans="1:32" x14ac:dyDescent="0.2">
      <c r="A314" s="1" t="s">
        <v>4341</v>
      </c>
      <c r="B314" s="10">
        <v>19203947</v>
      </c>
      <c r="C314" s="1" t="s">
        <v>389</v>
      </c>
      <c r="D314" s="1" t="s">
        <v>41</v>
      </c>
      <c r="E314" s="11">
        <v>31138488</v>
      </c>
      <c r="F314" s="12" t="s">
        <v>2</v>
      </c>
      <c r="G314" s="12" t="s">
        <v>2</v>
      </c>
      <c r="H314" s="11">
        <v>976</v>
      </c>
      <c r="I314" s="11">
        <v>1568</v>
      </c>
      <c r="J314" s="11">
        <v>2460</v>
      </c>
      <c r="K314" s="13">
        <v>3345</v>
      </c>
      <c r="L314" s="13">
        <v>4410</v>
      </c>
      <c r="M314" s="12" t="s">
        <v>2</v>
      </c>
      <c r="N314" s="12" t="s">
        <v>2</v>
      </c>
      <c r="O314" s="11">
        <v>852</v>
      </c>
      <c r="P314" s="11">
        <v>1191</v>
      </c>
      <c r="Q314" s="11">
        <v>1909</v>
      </c>
      <c r="R314" s="12" t="s">
        <v>2</v>
      </c>
      <c r="S314" s="12" t="s">
        <v>2</v>
      </c>
      <c r="T314" s="11">
        <v>-107</v>
      </c>
      <c r="U314" s="11">
        <v>-331</v>
      </c>
      <c r="V314" s="11">
        <v>349</v>
      </c>
      <c r="W314" s="12" t="s">
        <v>2</v>
      </c>
      <c r="X314" s="12" t="s">
        <v>2</v>
      </c>
      <c r="Y314" s="12" t="s">
        <v>2</v>
      </c>
      <c r="Z314" s="13">
        <v>29.603999999999999</v>
      </c>
      <c r="AA314" s="13">
        <v>41.036000000000001</v>
      </c>
      <c r="AB314" s="1">
        <v>4413</v>
      </c>
      <c r="AC314" s="13">
        <v>41.861538000000003</v>
      </c>
      <c r="AD314" s="13">
        <v>13.513178</v>
      </c>
      <c r="AE314" s="1" t="s">
        <v>12654</v>
      </c>
      <c r="AF314" s="1" t="s">
        <v>12663</v>
      </c>
    </row>
    <row r="315" spans="1:32" x14ac:dyDescent="0.2">
      <c r="A315" s="1" t="s">
        <v>4342</v>
      </c>
      <c r="B315" s="10">
        <v>4996862</v>
      </c>
      <c r="C315" s="1" t="s">
        <v>390</v>
      </c>
      <c r="D315" s="1" t="s">
        <v>28</v>
      </c>
      <c r="E315" s="11">
        <v>151855825</v>
      </c>
      <c r="F315" s="12" t="s">
        <v>2</v>
      </c>
      <c r="G315" s="12" t="s">
        <v>2</v>
      </c>
      <c r="H315" s="12" t="s">
        <v>2</v>
      </c>
      <c r="I315" s="11">
        <v>34219</v>
      </c>
      <c r="J315" s="11">
        <v>42615</v>
      </c>
      <c r="K315" s="13">
        <v>52615.513400000003</v>
      </c>
      <c r="L315" s="13">
        <v>64448.872499999998</v>
      </c>
      <c r="M315" s="12" t="s">
        <v>2</v>
      </c>
      <c r="N315" s="12" t="s">
        <v>2</v>
      </c>
      <c r="O315" s="12" t="s">
        <v>2</v>
      </c>
      <c r="P315" s="11">
        <v>24348</v>
      </c>
      <c r="Q315" s="11">
        <v>32648</v>
      </c>
      <c r="R315" s="12" t="s">
        <v>2</v>
      </c>
      <c r="S315" s="12" t="s">
        <v>2</v>
      </c>
      <c r="T315" s="12" t="s">
        <v>2</v>
      </c>
      <c r="U315" s="11">
        <v>-3754</v>
      </c>
      <c r="V315" s="11">
        <v>-3532</v>
      </c>
      <c r="W315" s="12" t="s">
        <v>2</v>
      </c>
      <c r="X315" s="12" t="s">
        <v>2</v>
      </c>
      <c r="Y315" s="12" t="s">
        <v>2</v>
      </c>
      <c r="Z315" s="12" t="s">
        <v>2</v>
      </c>
      <c r="AA315" s="13">
        <v>36.503999999999998</v>
      </c>
      <c r="AB315" s="1">
        <v>6532</v>
      </c>
      <c r="AC315" s="13">
        <v>30.024229999999999</v>
      </c>
      <c r="AD315" s="13">
        <v>10.030649</v>
      </c>
      <c r="AE315" s="1" t="s">
        <v>12654</v>
      </c>
      <c r="AF315" s="1" t="s">
        <v>12664</v>
      </c>
    </row>
    <row r="316" spans="1:32" x14ac:dyDescent="0.2">
      <c r="A316" s="1" t="s">
        <v>4343</v>
      </c>
      <c r="B316" s="10">
        <v>5207833</v>
      </c>
      <c r="C316" s="1" t="s">
        <v>391</v>
      </c>
      <c r="D316" s="1" t="s">
        <v>24</v>
      </c>
      <c r="E316" s="11">
        <v>6120078</v>
      </c>
      <c r="F316" s="11">
        <v>-101</v>
      </c>
      <c r="G316" s="11">
        <v>100</v>
      </c>
      <c r="H316" s="12" t="s">
        <v>2</v>
      </c>
      <c r="I316" s="12" t="s">
        <v>2</v>
      </c>
      <c r="J316" s="11">
        <v>100</v>
      </c>
      <c r="K316" s="12" t="s">
        <v>2</v>
      </c>
      <c r="L316" s="12" t="s">
        <v>2</v>
      </c>
      <c r="M316" s="11">
        <v>29</v>
      </c>
      <c r="N316" s="11">
        <v>329</v>
      </c>
      <c r="O316" s="12" t="s">
        <v>2</v>
      </c>
      <c r="P316" s="12" t="s">
        <v>2</v>
      </c>
      <c r="Q316" s="11">
        <v>329</v>
      </c>
      <c r="R316" s="11">
        <v>-904</v>
      </c>
      <c r="S316" s="11">
        <v>-276</v>
      </c>
      <c r="T316" s="12" t="s">
        <v>2</v>
      </c>
      <c r="U316" s="12" t="s">
        <v>2</v>
      </c>
      <c r="V316" s="11">
        <v>-276</v>
      </c>
      <c r="W316" s="13">
        <v>-11.504</v>
      </c>
      <c r="X316" s="13">
        <v>12.143000000000001</v>
      </c>
      <c r="Y316" s="12" t="s">
        <v>2</v>
      </c>
      <c r="Z316" s="12" t="s">
        <v>2</v>
      </c>
      <c r="AA316" s="13">
        <v>12.143000000000001</v>
      </c>
      <c r="AB316" s="1">
        <v>5259</v>
      </c>
      <c r="AC316" s="13">
        <v>73.121577000000002</v>
      </c>
      <c r="AD316" s="13">
        <v>7.6546640000000004</v>
      </c>
      <c r="AE316" s="1" t="s">
        <v>12654</v>
      </c>
      <c r="AF316" s="1" t="s">
        <v>12663</v>
      </c>
    </row>
    <row r="317" spans="1:32" x14ac:dyDescent="0.2">
      <c r="A317" s="1" t="s">
        <v>4344</v>
      </c>
      <c r="B317" s="10">
        <v>5506123</v>
      </c>
      <c r="C317" s="1" t="s">
        <v>392</v>
      </c>
      <c r="D317" s="1" t="s">
        <v>41</v>
      </c>
      <c r="E317" s="11">
        <v>1521700</v>
      </c>
      <c r="F317" s="11">
        <v>121</v>
      </c>
      <c r="G317" s="11">
        <v>154</v>
      </c>
      <c r="H317" s="11">
        <v>177</v>
      </c>
      <c r="I317" s="11">
        <v>152</v>
      </c>
      <c r="J317" s="11">
        <v>110</v>
      </c>
      <c r="K317" s="12" t="s">
        <v>2</v>
      </c>
      <c r="L317" s="12" t="s">
        <v>2</v>
      </c>
      <c r="M317" s="11">
        <v>112</v>
      </c>
      <c r="N317" s="11">
        <v>194</v>
      </c>
      <c r="O317" s="11">
        <v>159</v>
      </c>
      <c r="P317" s="11">
        <v>239</v>
      </c>
      <c r="Q317" s="11">
        <v>114</v>
      </c>
      <c r="R317" s="12" t="s">
        <v>2</v>
      </c>
      <c r="S317" s="12" t="s">
        <v>2</v>
      </c>
      <c r="T317" s="11">
        <v>-41</v>
      </c>
      <c r="U317" s="11">
        <v>-38</v>
      </c>
      <c r="V317" s="11">
        <v>-1492</v>
      </c>
      <c r="W317" s="13">
        <v>7.0129999999999999</v>
      </c>
      <c r="X317" s="13">
        <v>8.3849999999999998</v>
      </c>
      <c r="Y317" s="13">
        <v>9.1890000000000001</v>
      </c>
      <c r="Z317" s="13">
        <v>8.5749999999999993</v>
      </c>
      <c r="AA317" s="13">
        <v>5.4180000000000001</v>
      </c>
      <c r="AB317" s="1">
        <v>3986</v>
      </c>
      <c r="AC317" s="13">
        <v>23.193204000000001</v>
      </c>
      <c r="AD317" s="13">
        <v>1.231387</v>
      </c>
      <c r="AE317" s="1" t="s">
        <v>12654</v>
      </c>
      <c r="AF317" s="1" t="s">
        <v>12663</v>
      </c>
    </row>
    <row r="318" spans="1:32" x14ac:dyDescent="0.2">
      <c r="A318" s="1" t="s">
        <v>4345</v>
      </c>
      <c r="B318" s="10">
        <v>29150107</v>
      </c>
      <c r="C318" s="1" t="s">
        <v>393</v>
      </c>
      <c r="D318" s="1" t="s">
        <v>41</v>
      </c>
      <c r="E318" s="11">
        <v>1111498</v>
      </c>
      <c r="F318" s="11">
        <v>130</v>
      </c>
      <c r="G318" s="11">
        <v>48</v>
      </c>
      <c r="H318" s="11">
        <v>67</v>
      </c>
      <c r="I318" s="11">
        <v>-18</v>
      </c>
      <c r="J318" s="11">
        <v>-18</v>
      </c>
      <c r="K318" s="12" t="s">
        <v>2</v>
      </c>
      <c r="L318" s="12" t="s">
        <v>2</v>
      </c>
      <c r="M318" s="11">
        <v>135</v>
      </c>
      <c r="N318" s="11">
        <v>0</v>
      </c>
      <c r="O318" s="11">
        <v>88</v>
      </c>
      <c r="P318" s="11">
        <v>-36</v>
      </c>
      <c r="Q318" s="11">
        <v>-36</v>
      </c>
      <c r="R318" s="11">
        <v>-2</v>
      </c>
      <c r="S318" s="11">
        <v>-23</v>
      </c>
      <c r="T318" s="11">
        <v>-44</v>
      </c>
      <c r="U318" s="11">
        <v>-27</v>
      </c>
      <c r="V318" s="11">
        <v>-27</v>
      </c>
      <c r="W318" s="13">
        <v>19.388000000000002</v>
      </c>
      <c r="X318" s="13">
        <v>5.3869999999999996</v>
      </c>
      <c r="Y318" s="13">
        <v>7.1429999999999998</v>
      </c>
      <c r="Z318" s="13">
        <v>-0.77600000000000002</v>
      </c>
      <c r="AA318" s="13">
        <v>-0.77600000000000002</v>
      </c>
      <c r="AB318" s="1">
        <v>7376</v>
      </c>
      <c r="AC318" s="12" t="s">
        <v>4019</v>
      </c>
      <c r="AD318" s="13">
        <v>3.752373</v>
      </c>
      <c r="AE318" s="1" t="s">
        <v>12654</v>
      </c>
      <c r="AF318" s="1" t="s">
        <v>12663</v>
      </c>
    </row>
    <row r="319" spans="1:32" x14ac:dyDescent="0.2">
      <c r="A319" s="1" t="s">
        <v>4346</v>
      </c>
      <c r="B319" s="10">
        <v>5974488</v>
      </c>
      <c r="C319" s="1" t="s">
        <v>394</v>
      </c>
      <c r="D319" s="1" t="s">
        <v>84</v>
      </c>
      <c r="E319" s="11">
        <v>5588287</v>
      </c>
      <c r="F319" s="11">
        <v>1346</v>
      </c>
      <c r="G319" s="11">
        <v>1756</v>
      </c>
      <c r="H319" s="11">
        <v>1497</v>
      </c>
      <c r="I319" s="11">
        <v>1786</v>
      </c>
      <c r="J319" s="11">
        <v>1786</v>
      </c>
      <c r="K319" s="12" t="s">
        <v>2</v>
      </c>
      <c r="L319" s="12" t="s">
        <v>2</v>
      </c>
      <c r="M319" s="11">
        <v>1574</v>
      </c>
      <c r="N319" s="11">
        <v>2379</v>
      </c>
      <c r="O319" s="11">
        <v>1859</v>
      </c>
      <c r="P319" s="11">
        <v>2341</v>
      </c>
      <c r="Q319" s="11">
        <v>2341</v>
      </c>
      <c r="R319" s="11">
        <v>-330</v>
      </c>
      <c r="S319" s="11">
        <v>-244</v>
      </c>
      <c r="T319" s="11">
        <v>-173</v>
      </c>
      <c r="U319" s="11">
        <v>-245</v>
      </c>
      <c r="V319" s="11">
        <v>-245</v>
      </c>
      <c r="W319" s="13">
        <v>8.1509999999999998</v>
      </c>
      <c r="X319" s="13">
        <v>11.081</v>
      </c>
      <c r="Y319" s="13">
        <v>10.387</v>
      </c>
      <c r="Z319" s="13">
        <v>18.047999999999998</v>
      </c>
      <c r="AA319" s="13">
        <v>18.047999999999998</v>
      </c>
      <c r="AB319" s="1">
        <v>3981</v>
      </c>
      <c r="AC319" s="13">
        <v>6.6763750000000002</v>
      </c>
      <c r="AD319" s="13">
        <v>0.91933900000000002</v>
      </c>
      <c r="AE319" s="1" t="s">
        <v>12654</v>
      </c>
      <c r="AF319" s="1" t="s">
        <v>12666</v>
      </c>
    </row>
    <row r="320" spans="1:32" x14ac:dyDescent="0.2">
      <c r="A320" s="1" t="s">
        <v>4347</v>
      </c>
      <c r="B320" s="10">
        <v>4916487</v>
      </c>
      <c r="C320" s="1" t="s">
        <v>395</v>
      </c>
      <c r="D320" s="1" t="s">
        <v>15</v>
      </c>
      <c r="E320" s="11">
        <v>12535648</v>
      </c>
      <c r="F320" s="11">
        <v>1002</v>
      </c>
      <c r="G320" s="11">
        <v>1202</v>
      </c>
      <c r="H320" s="11">
        <v>1349</v>
      </c>
      <c r="I320" s="11">
        <v>1700</v>
      </c>
      <c r="J320" s="11">
        <v>1595</v>
      </c>
      <c r="K320" s="13">
        <v>1760</v>
      </c>
      <c r="L320" s="13">
        <v>2260</v>
      </c>
      <c r="M320" s="11">
        <v>859</v>
      </c>
      <c r="N320" s="11">
        <v>712</v>
      </c>
      <c r="O320" s="11">
        <v>998</v>
      </c>
      <c r="P320" s="11">
        <v>581</v>
      </c>
      <c r="Q320" s="11">
        <v>1420</v>
      </c>
      <c r="R320" s="11">
        <v>-623</v>
      </c>
      <c r="S320" s="11">
        <v>-439</v>
      </c>
      <c r="T320" s="11">
        <v>-197</v>
      </c>
      <c r="U320" s="11">
        <v>-592</v>
      </c>
      <c r="V320" s="11">
        <v>-640</v>
      </c>
      <c r="W320" s="13">
        <v>14.85</v>
      </c>
      <c r="X320" s="13">
        <v>14.292999999999999</v>
      </c>
      <c r="Y320" s="13">
        <v>14.516</v>
      </c>
      <c r="Z320" s="13">
        <v>16.545000000000002</v>
      </c>
      <c r="AA320" s="13">
        <v>14.195</v>
      </c>
      <c r="AB320" s="1">
        <v>3180</v>
      </c>
      <c r="AC320" s="13">
        <v>18.397746000000001</v>
      </c>
      <c r="AD320" s="13">
        <v>2.2348970000000001</v>
      </c>
      <c r="AE320" s="1" t="s">
        <v>12654</v>
      </c>
      <c r="AF320" s="1" t="s">
        <v>12661</v>
      </c>
    </row>
    <row r="321" spans="1:32" x14ac:dyDescent="0.2">
      <c r="A321" s="1" t="s">
        <v>4348</v>
      </c>
      <c r="B321" s="10">
        <v>4916433</v>
      </c>
      <c r="C321" s="1" t="s">
        <v>396</v>
      </c>
      <c r="D321" s="1" t="s">
        <v>15</v>
      </c>
      <c r="E321" s="11">
        <v>4100748</v>
      </c>
      <c r="F321" s="11">
        <v>-27</v>
      </c>
      <c r="G321" s="11">
        <v>103</v>
      </c>
      <c r="H321" s="11">
        <v>125</v>
      </c>
      <c r="I321" s="11">
        <v>84</v>
      </c>
      <c r="J321" s="11">
        <v>-6</v>
      </c>
      <c r="K321" s="12" t="s">
        <v>2</v>
      </c>
      <c r="L321" s="12" t="s">
        <v>2</v>
      </c>
      <c r="M321" s="11">
        <v>57</v>
      </c>
      <c r="N321" s="11">
        <v>157</v>
      </c>
      <c r="O321" s="11">
        <v>105</v>
      </c>
      <c r="P321" s="11">
        <v>98</v>
      </c>
      <c r="Q321" s="11">
        <v>-32</v>
      </c>
      <c r="R321" s="11">
        <v>-5</v>
      </c>
      <c r="S321" s="11">
        <v>-14</v>
      </c>
      <c r="T321" s="11">
        <v>-31</v>
      </c>
      <c r="U321" s="11">
        <v>-72</v>
      </c>
      <c r="V321" s="11">
        <v>69</v>
      </c>
      <c r="W321" s="13">
        <v>22.251000000000001</v>
      </c>
      <c r="X321" s="13">
        <v>19.138000000000002</v>
      </c>
      <c r="Y321" s="13">
        <v>16.698</v>
      </c>
      <c r="Z321" s="13">
        <v>5.1420000000000003</v>
      </c>
      <c r="AA321" s="13">
        <v>7.2789999999999999</v>
      </c>
      <c r="AB321" s="1">
        <v>3041</v>
      </c>
      <c r="AC321" s="13">
        <v>43.828960000000002</v>
      </c>
      <c r="AD321" s="13">
        <v>3.0274960000000002</v>
      </c>
      <c r="AE321" s="1" t="s">
        <v>12654</v>
      </c>
      <c r="AF321" s="1" t="s">
        <v>12661</v>
      </c>
    </row>
    <row r="322" spans="1:32" x14ac:dyDescent="0.2">
      <c r="A322" s="1" t="s">
        <v>4349</v>
      </c>
      <c r="B322" s="10">
        <v>10164284</v>
      </c>
      <c r="C322" s="1" t="s">
        <v>397</v>
      </c>
      <c r="D322" s="1" t="s">
        <v>41</v>
      </c>
      <c r="E322" s="11">
        <v>2232700</v>
      </c>
      <c r="F322" s="11">
        <v>333</v>
      </c>
      <c r="G322" s="11">
        <v>274</v>
      </c>
      <c r="H322" s="11">
        <v>403</v>
      </c>
      <c r="I322" s="11">
        <v>600</v>
      </c>
      <c r="J322" s="11">
        <v>657</v>
      </c>
      <c r="K322" s="12" t="s">
        <v>2</v>
      </c>
      <c r="L322" s="12" t="s">
        <v>2</v>
      </c>
      <c r="M322" s="12" t="s">
        <v>2</v>
      </c>
      <c r="N322" s="11">
        <v>237</v>
      </c>
      <c r="O322" s="11">
        <v>335</v>
      </c>
      <c r="P322" s="11">
        <v>785</v>
      </c>
      <c r="Q322" s="11">
        <v>532</v>
      </c>
      <c r="R322" s="12" t="s">
        <v>2</v>
      </c>
      <c r="S322" s="11">
        <v>-68</v>
      </c>
      <c r="T322" s="11">
        <v>-56</v>
      </c>
      <c r="U322" s="11">
        <v>-78</v>
      </c>
      <c r="V322" s="11">
        <v>-64</v>
      </c>
      <c r="W322" s="13">
        <v>40.628</v>
      </c>
      <c r="X322" s="13">
        <v>18.981000000000002</v>
      </c>
      <c r="Y322" s="13">
        <v>20.465</v>
      </c>
      <c r="Z322" s="13">
        <v>23.542000000000002</v>
      </c>
      <c r="AA322" s="13">
        <v>21.334</v>
      </c>
      <c r="AB322" s="1">
        <v>4270</v>
      </c>
      <c r="AC322" s="13">
        <v>12.482640999999999</v>
      </c>
      <c r="AD322" s="13">
        <v>1.8462860000000001</v>
      </c>
      <c r="AE322" s="1" t="s">
        <v>12654</v>
      </c>
      <c r="AF322" s="1" t="s">
        <v>12663</v>
      </c>
    </row>
    <row r="323" spans="1:32" x14ac:dyDescent="0.2">
      <c r="A323" s="1" t="s">
        <v>4350</v>
      </c>
      <c r="B323" s="10">
        <v>6701207</v>
      </c>
      <c r="C323" s="1" t="s">
        <v>398</v>
      </c>
      <c r="D323" s="1" t="s">
        <v>141</v>
      </c>
      <c r="E323" s="11">
        <v>24099260</v>
      </c>
      <c r="F323" s="11">
        <v>1118</v>
      </c>
      <c r="G323" s="11">
        <v>1302</v>
      </c>
      <c r="H323" s="11">
        <v>1796</v>
      </c>
      <c r="I323" s="11">
        <v>2244</v>
      </c>
      <c r="J323" s="11">
        <v>2244</v>
      </c>
      <c r="K323" s="13">
        <v>2600</v>
      </c>
      <c r="L323" s="13">
        <v>3100</v>
      </c>
      <c r="M323" s="11">
        <v>1540</v>
      </c>
      <c r="N323" s="11">
        <v>1269</v>
      </c>
      <c r="O323" s="11">
        <v>1899</v>
      </c>
      <c r="P323" s="11">
        <v>2466</v>
      </c>
      <c r="Q323" s="11">
        <v>2466</v>
      </c>
      <c r="R323" s="11">
        <v>-1234</v>
      </c>
      <c r="S323" s="11">
        <v>-524</v>
      </c>
      <c r="T323" s="11">
        <v>-1598</v>
      </c>
      <c r="U323" s="11">
        <v>-767</v>
      </c>
      <c r="V323" s="11">
        <v>-767</v>
      </c>
      <c r="W323" s="13">
        <v>22.713999999999999</v>
      </c>
      <c r="X323" s="13">
        <v>19.93</v>
      </c>
      <c r="Y323" s="13">
        <v>21.960999999999999</v>
      </c>
      <c r="Z323" s="13">
        <v>22.169</v>
      </c>
      <c r="AA323" s="13">
        <v>22.169</v>
      </c>
      <c r="AB323" s="1">
        <v>9145</v>
      </c>
      <c r="AC323" s="13">
        <v>13.63686</v>
      </c>
      <c r="AD323" s="13">
        <v>2.786448</v>
      </c>
      <c r="AE323" s="1" t="s">
        <v>12654</v>
      </c>
      <c r="AF323" s="1" t="s">
        <v>12673</v>
      </c>
    </row>
    <row r="324" spans="1:32" x14ac:dyDescent="0.2">
      <c r="A324" s="1" t="s">
        <v>4351</v>
      </c>
      <c r="B324" s="10">
        <v>4260411</v>
      </c>
      <c r="C324" s="1" t="s">
        <v>399</v>
      </c>
      <c r="D324" s="1" t="s">
        <v>71</v>
      </c>
      <c r="E324" s="11">
        <v>20830925</v>
      </c>
      <c r="F324" s="11">
        <v>11933</v>
      </c>
      <c r="G324" s="11">
        <v>13073</v>
      </c>
      <c r="H324" s="11">
        <v>14019</v>
      </c>
      <c r="I324" s="11">
        <v>14496</v>
      </c>
      <c r="J324" s="11">
        <v>17011</v>
      </c>
      <c r="K324" s="13">
        <v>18433.333330000001</v>
      </c>
      <c r="L324" s="13">
        <v>19733.333330000001</v>
      </c>
      <c r="M324" s="11">
        <v>17348</v>
      </c>
      <c r="N324" s="11">
        <v>17059</v>
      </c>
      <c r="O324" s="11">
        <v>15618</v>
      </c>
      <c r="P324" s="11">
        <v>21059</v>
      </c>
      <c r="Q324" s="11">
        <v>22690</v>
      </c>
      <c r="R324" s="11">
        <v>-14001</v>
      </c>
      <c r="S324" s="11">
        <v>-18476</v>
      </c>
      <c r="T324" s="11">
        <v>-15928</v>
      </c>
      <c r="U324" s="11">
        <v>-16227</v>
      </c>
      <c r="V324" s="11">
        <v>-21719</v>
      </c>
      <c r="W324" s="13">
        <v>12.147</v>
      </c>
      <c r="X324" s="13">
        <v>11.488</v>
      </c>
      <c r="Y324" s="13">
        <v>10.99</v>
      </c>
      <c r="Z324" s="13">
        <v>11.164</v>
      </c>
      <c r="AA324" s="13">
        <v>11.802</v>
      </c>
      <c r="AB324" s="1">
        <v>9974</v>
      </c>
      <c r="AC324" s="13">
        <v>12.242647</v>
      </c>
      <c r="AD324" s="13">
        <v>1.3187230000000001</v>
      </c>
      <c r="AE324" s="1" t="s">
        <v>12654</v>
      </c>
      <c r="AF324" s="1" t="s">
        <v>12672</v>
      </c>
    </row>
    <row r="325" spans="1:32" x14ac:dyDescent="0.2">
      <c r="A325" s="1" t="s">
        <v>4352</v>
      </c>
      <c r="B325" s="10">
        <v>4915809</v>
      </c>
      <c r="C325" s="1" t="s">
        <v>400</v>
      </c>
      <c r="D325" s="1" t="s">
        <v>231</v>
      </c>
      <c r="E325" s="11">
        <v>12240712</v>
      </c>
      <c r="F325" s="11">
        <v>4579</v>
      </c>
      <c r="G325" s="11">
        <v>3503</v>
      </c>
      <c r="H325" s="11">
        <v>3525</v>
      </c>
      <c r="I325" s="11">
        <v>4264</v>
      </c>
      <c r="J325" s="11">
        <v>4264</v>
      </c>
      <c r="K325" s="13">
        <v>5520</v>
      </c>
      <c r="L325" s="13">
        <v>5520</v>
      </c>
      <c r="M325" s="11">
        <v>3673</v>
      </c>
      <c r="N325" s="11">
        <v>73</v>
      </c>
      <c r="O325" s="11">
        <v>5151</v>
      </c>
      <c r="P325" s="11">
        <v>3411</v>
      </c>
      <c r="Q325" s="11">
        <v>3411</v>
      </c>
      <c r="R325" s="11">
        <v>-1250</v>
      </c>
      <c r="S325" s="11">
        <v>172</v>
      </c>
      <c r="T325" s="11">
        <v>-2327</v>
      </c>
      <c r="U325" s="11">
        <v>-2069</v>
      </c>
      <c r="V325" s="11">
        <v>-2069</v>
      </c>
      <c r="W325" s="13">
        <v>11.824</v>
      </c>
      <c r="X325" s="13">
        <v>8.5299999999999994</v>
      </c>
      <c r="Y325" s="13">
        <v>7.6479999999999997</v>
      </c>
      <c r="Z325" s="13">
        <v>9.6140000000000008</v>
      </c>
      <c r="AA325" s="13">
        <v>9.6140000000000008</v>
      </c>
      <c r="AB325" s="1">
        <v>9441</v>
      </c>
      <c r="AC325" s="13">
        <v>12.583932000000001</v>
      </c>
      <c r="AD325" s="13">
        <v>1.251646</v>
      </c>
      <c r="AE325" s="1" t="s">
        <v>12654</v>
      </c>
      <c r="AF325" s="1" t="s">
        <v>12657</v>
      </c>
    </row>
    <row r="326" spans="1:32" x14ac:dyDescent="0.2">
      <c r="A326" s="1" t="s">
        <v>4353</v>
      </c>
      <c r="B326" s="10">
        <v>4994368</v>
      </c>
      <c r="C326" s="1" t="s">
        <v>401</v>
      </c>
      <c r="D326" s="1" t="s">
        <v>402</v>
      </c>
      <c r="E326" s="11">
        <v>74345321</v>
      </c>
      <c r="F326" s="11">
        <v>12567</v>
      </c>
      <c r="G326" s="11">
        <v>13652</v>
      </c>
      <c r="H326" s="11">
        <v>14753</v>
      </c>
      <c r="I326" s="11">
        <v>10559</v>
      </c>
      <c r="J326" s="11">
        <v>9277</v>
      </c>
      <c r="K326" s="13">
        <v>11875</v>
      </c>
      <c r="L326" s="13">
        <v>12790</v>
      </c>
      <c r="M326" s="11">
        <v>14886</v>
      </c>
      <c r="N326" s="11">
        <v>16278</v>
      </c>
      <c r="O326" s="11">
        <v>18172</v>
      </c>
      <c r="P326" s="11">
        <v>13587</v>
      </c>
      <c r="Q326" s="11">
        <v>17391</v>
      </c>
      <c r="R326" s="11">
        <v>-3177</v>
      </c>
      <c r="S326" s="11">
        <v>-2431</v>
      </c>
      <c r="T326" s="11">
        <v>-1803</v>
      </c>
      <c r="U326" s="11">
        <v>-3097</v>
      </c>
      <c r="V326" s="11">
        <v>-3693</v>
      </c>
      <c r="W326" s="13">
        <v>14.260999999999999</v>
      </c>
      <c r="X326" s="13">
        <v>16.173999999999999</v>
      </c>
      <c r="Y326" s="13">
        <v>15.412000000000001</v>
      </c>
      <c r="Z326" s="13">
        <v>11.863</v>
      </c>
      <c r="AA326" s="13">
        <v>11.927</v>
      </c>
      <c r="AB326" s="1">
        <v>6183</v>
      </c>
      <c r="AC326" s="13">
        <v>11.115977000000001</v>
      </c>
      <c r="AD326" s="13">
        <v>1.3560479999999999</v>
      </c>
      <c r="AE326" s="1" t="s">
        <v>12654</v>
      </c>
      <c r="AF326" s="1" t="s">
        <v>12664</v>
      </c>
    </row>
    <row r="327" spans="1:32" x14ac:dyDescent="0.2">
      <c r="A327" s="1" t="s">
        <v>4354</v>
      </c>
      <c r="B327" s="10">
        <v>4250486</v>
      </c>
      <c r="C327" s="1" t="s">
        <v>403</v>
      </c>
      <c r="D327" s="1" t="s">
        <v>73</v>
      </c>
      <c r="E327" s="11">
        <v>96227343</v>
      </c>
      <c r="F327" s="11">
        <v>15714</v>
      </c>
      <c r="G327" s="11">
        <v>13808</v>
      </c>
      <c r="H327" s="11">
        <v>11197</v>
      </c>
      <c r="I327" s="11">
        <v>9766</v>
      </c>
      <c r="J327" s="11">
        <v>11866</v>
      </c>
      <c r="K327" s="12" t="s">
        <v>2</v>
      </c>
      <c r="L327" s="12" t="s">
        <v>2</v>
      </c>
      <c r="M327" s="11">
        <v>20772</v>
      </c>
      <c r="N327" s="11">
        <v>7154</v>
      </c>
      <c r="O327" s="11">
        <v>8241</v>
      </c>
      <c r="P327" s="11">
        <v>12770</v>
      </c>
      <c r="Q327" s="11">
        <v>9689</v>
      </c>
      <c r="R327" s="11">
        <v>-5185</v>
      </c>
      <c r="S327" s="11">
        <v>-17033</v>
      </c>
      <c r="T327" s="11">
        <v>-29924</v>
      </c>
      <c r="U327" s="11">
        <v>-14403</v>
      </c>
      <c r="V327" s="11">
        <v>-17792</v>
      </c>
      <c r="W327" s="13">
        <v>10.215</v>
      </c>
      <c r="X327" s="13">
        <v>8.8379999999999992</v>
      </c>
      <c r="Y327" s="13">
        <v>6.0750000000000002</v>
      </c>
      <c r="Z327" s="13">
        <v>4.3550000000000004</v>
      </c>
      <c r="AA327" s="13">
        <v>6.3559999999999999</v>
      </c>
      <c r="AB327" s="1">
        <v>9997</v>
      </c>
      <c r="AC327" s="13">
        <v>10.369892999999999</v>
      </c>
      <c r="AD327" s="13">
        <v>0.69428999999999996</v>
      </c>
      <c r="AE327" s="1" t="s">
        <v>12654</v>
      </c>
      <c r="AF327" s="1" t="s">
        <v>12657</v>
      </c>
    </row>
    <row r="328" spans="1:32" x14ac:dyDescent="0.2">
      <c r="A328" s="1" t="s">
        <v>4355</v>
      </c>
      <c r="B328" s="10">
        <v>4968632</v>
      </c>
      <c r="C328" s="1" t="s">
        <v>404</v>
      </c>
      <c r="D328" s="1" t="s">
        <v>41</v>
      </c>
      <c r="E328" s="11">
        <v>3497687</v>
      </c>
      <c r="F328" s="11">
        <v>47</v>
      </c>
      <c r="G328" s="11">
        <v>-144</v>
      </c>
      <c r="H328" s="11">
        <v>-181</v>
      </c>
      <c r="I328" s="11">
        <v>-72</v>
      </c>
      <c r="J328" s="11">
        <v>-183</v>
      </c>
      <c r="K328" s="12" t="s">
        <v>2</v>
      </c>
      <c r="L328" s="12" t="s">
        <v>2</v>
      </c>
      <c r="M328" s="11">
        <v>-28</v>
      </c>
      <c r="N328" s="11">
        <v>66</v>
      </c>
      <c r="O328" s="11">
        <v>-177</v>
      </c>
      <c r="P328" s="11">
        <v>-159</v>
      </c>
      <c r="Q328" s="11">
        <v>-250</v>
      </c>
      <c r="R328" s="11">
        <v>-45</v>
      </c>
      <c r="S328" s="11">
        <v>-45</v>
      </c>
      <c r="T328" s="11">
        <v>309</v>
      </c>
      <c r="U328" s="11">
        <v>204</v>
      </c>
      <c r="V328" s="11">
        <v>-12</v>
      </c>
      <c r="W328" s="13">
        <v>4.6150000000000002</v>
      </c>
      <c r="X328" s="13">
        <v>-18.440999999999999</v>
      </c>
      <c r="Y328" s="13">
        <v>-33.734999999999999</v>
      </c>
      <c r="Z328" s="13">
        <v>21.457000000000001</v>
      </c>
      <c r="AA328" s="13">
        <v>-29.734000000000002</v>
      </c>
      <c r="AB328" s="1">
        <v>4316</v>
      </c>
      <c r="AC328" s="12" t="s">
        <v>4019</v>
      </c>
      <c r="AD328" s="13">
        <v>7.643961</v>
      </c>
      <c r="AE328" s="1" t="s">
        <v>12654</v>
      </c>
      <c r="AF328" s="1" t="s">
        <v>12663</v>
      </c>
    </row>
    <row r="329" spans="1:32" x14ac:dyDescent="0.2">
      <c r="A329" s="1" t="s">
        <v>4356</v>
      </c>
      <c r="B329" s="10">
        <v>4999170</v>
      </c>
      <c r="C329" s="1" t="s">
        <v>405</v>
      </c>
      <c r="D329" s="1" t="s">
        <v>29</v>
      </c>
      <c r="E329" s="11">
        <v>5865012</v>
      </c>
      <c r="F329" s="11">
        <v>1282</v>
      </c>
      <c r="G329" s="11">
        <v>1507</v>
      </c>
      <c r="H329" s="11">
        <v>1024</v>
      </c>
      <c r="I329" s="11">
        <v>887</v>
      </c>
      <c r="J329" s="11">
        <v>1221</v>
      </c>
      <c r="K329" s="12" t="s">
        <v>2</v>
      </c>
      <c r="L329" s="12" t="s">
        <v>2</v>
      </c>
      <c r="M329" s="11">
        <v>546</v>
      </c>
      <c r="N329" s="11">
        <v>1410</v>
      </c>
      <c r="O329" s="11">
        <v>315</v>
      </c>
      <c r="P329" s="11">
        <v>964</v>
      </c>
      <c r="Q329" s="11">
        <v>1209</v>
      </c>
      <c r="R329" s="11">
        <v>-88</v>
      </c>
      <c r="S329" s="11">
        <v>-94</v>
      </c>
      <c r="T329" s="11">
        <v>-361</v>
      </c>
      <c r="U329" s="11">
        <v>10</v>
      </c>
      <c r="V329" s="11">
        <v>-102</v>
      </c>
      <c r="W329" s="13">
        <v>19.562000000000001</v>
      </c>
      <c r="X329" s="13">
        <v>18.626999999999999</v>
      </c>
      <c r="Y329" s="13">
        <v>8.7330000000000005</v>
      </c>
      <c r="Z329" s="13">
        <v>10.548999999999999</v>
      </c>
      <c r="AA329" s="13">
        <v>10.930999999999999</v>
      </c>
      <c r="AB329" s="1">
        <v>3934</v>
      </c>
      <c r="AC329" s="13">
        <v>11.938523</v>
      </c>
      <c r="AD329" s="13">
        <v>1.410053</v>
      </c>
      <c r="AE329" s="1" t="s">
        <v>12654</v>
      </c>
      <c r="AF329" s="1" t="s">
        <v>12665</v>
      </c>
    </row>
    <row r="330" spans="1:32" x14ac:dyDescent="0.2">
      <c r="A330" s="1" t="s">
        <v>4357</v>
      </c>
      <c r="B330" s="10">
        <v>4972815</v>
      </c>
      <c r="C330" s="1" t="s">
        <v>406</v>
      </c>
      <c r="D330" s="1" t="s">
        <v>84</v>
      </c>
      <c r="E330" s="11">
        <v>22588678</v>
      </c>
      <c r="F330" s="11">
        <v>172.547</v>
      </c>
      <c r="G330" s="11">
        <v>1139.2170000000001</v>
      </c>
      <c r="H330" s="11">
        <v>1090.1189999999999</v>
      </c>
      <c r="I330" s="11">
        <v>1236</v>
      </c>
      <c r="J330" s="11">
        <v>1390</v>
      </c>
      <c r="K330" s="13">
        <v>2512.5949999999998</v>
      </c>
      <c r="L330" s="13">
        <v>4276.6229999999996</v>
      </c>
      <c r="M330" s="11">
        <v>569.97500000000002</v>
      </c>
      <c r="N330" s="11">
        <v>1155.538</v>
      </c>
      <c r="O330" s="11">
        <v>458.39400000000001</v>
      </c>
      <c r="P330" s="11">
        <v>1160</v>
      </c>
      <c r="Q330" s="11">
        <v>1368</v>
      </c>
      <c r="R330" s="11">
        <v>-310.71899999999999</v>
      </c>
      <c r="S330" s="11">
        <v>-436.11200000000002</v>
      </c>
      <c r="T330" s="11">
        <v>-517.21900000000005</v>
      </c>
      <c r="U330" s="11">
        <v>-2103</v>
      </c>
      <c r="V330" s="11">
        <v>-625</v>
      </c>
      <c r="W330" s="12" t="s">
        <v>2</v>
      </c>
      <c r="X330" s="13">
        <v>30.565000000000001</v>
      </c>
      <c r="Y330" s="13">
        <v>25.777000000000001</v>
      </c>
      <c r="Z330" s="13">
        <v>22.859000000000002</v>
      </c>
      <c r="AA330" s="13">
        <v>21.87</v>
      </c>
      <c r="AB330" s="1">
        <v>6027</v>
      </c>
      <c r="AC330" s="13">
        <v>55.542746999999999</v>
      </c>
      <c r="AD330" s="13">
        <v>11.336855</v>
      </c>
      <c r="AE330" s="1" t="s">
        <v>12654</v>
      </c>
      <c r="AF330" s="1" t="s">
        <v>12666</v>
      </c>
    </row>
    <row r="331" spans="1:32" x14ac:dyDescent="0.2">
      <c r="A331" s="1" t="s">
        <v>4358</v>
      </c>
      <c r="B331" s="10">
        <v>4913617</v>
      </c>
      <c r="C331" s="1" t="s">
        <v>407</v>
      </c>
      <c r="D331" s="1" t="s">
        <v>408</v>
      </c>
      <c r="E331" s="11">
        <v>1600356</v>
      </c>
      <c r="F331" s="11">
        <v>-54</v>
      </c>
      <c r="G331" s="11">
        <v>-59</v>
      </c>
      <c r="H331" s="11">
        <v>77</v>
      </c>
      <c r="I331" s="11">
        <v>22</v>
      </c>
      <c r="J331" s="11">
        <v>22</v>
      </c>
      <c r="K331" s="12" t="s">
        <v>2</v>
      </c>
      <c r="L331" s="12" t="s">
        <v>2</v>
      </c>
      <c r="M331" s="11">
        <v>481</v>
      </c>
      <c r="N331" s="11">
        <v>344</v>
      </c>
      <c r="O331" s="11">
        <v>177</v>
      </c>
      <c r="P331" s="11">
        <v>111</v>
      </c>
      <c r="Q331" s="11">
        <v>111</v>
      </c>
      <c r="R331" s="11">
        <v>-523</v>
      </c>
      <c r="S331" s="11">
        <v>-467</v>
      </c>
      <c r="T331" s="11">
        <v>-83</v>
      </c>
      <c r="U331" s="11">
        <v>-241</v>
      </c>
      <c r="V331" s="11">
        <v>-241</v>
      </c>
      <c r="W331" s="13">
        <v>10.243</v>
      </c>
      <c r="X331" s="13">
        <v>13.465999999999999</v>
      </c>
      <c r="Y331" s="13">
        <v>4.3209999999999997</v>
      </c>
      <c r="Z331" s="13">
        <v>2.0470000000000002</v>
      </c>
      <c r="AA331" s="13">
        <v>2.0470000000000002</v>
      </c>
      <c r="AB331" s="1">
        <v>1383</v>
      </c>
      <c r="AC331" s="12" t="s">
        <v>4019</v>
      </c>
      <c r="AD331" s="13">
        <v>2.3679809999999999</v>
      </c>
      <c r="AE331" s="1" t="s">
        <v>12654</v>
      </c>
      <c r="AF331" s="1" t="s">
        <v>12674</v>
      </c>
    </row>
    <row r="332" spans="1:32" x14ac:dyDescent="0.2">
      <c r="A332" s="1" t="s">
        <v>4359</v>
      </c>
      <c r="B332" s="10">
        <v>4989781</v>
      </c>
      <c r="C332" s="1" t="s">
        <v>409</v>
      </c>
      <c r="D332" s="1" t="s">
        <v>148</v>
      </c>
      <c r="E332" s="11">
        <v>9115401</v>
      </c>
      <c r="F332" s="11">
        <v>124</v>
      </c>
      <c r="G332" s="11">
        <v>608</v>
      </c>
      <c r="H332" s="11">
        <v>-216</v>
      </c>
      <c r="I332" s="11">
        <v>247</v>
      </c>
      <c r="J332" s="11">
        <v>374</v>
      </c>
      <c r="K332" s="12" t="s">
        <v>2</v>
      </c>
      <c r="L332" s="12" t="s">
        <v>2</v>
      </c>
      <c r="M332" s="11">
        <v>-108</v>
      </c>
      <c r="N332" s="11">
        <v>537</v>
      </c>
      <c r="O332" s="11">
        <v>-354</v>
      </c>
      <c r="P332" s="11">
        <v>-1422</v>
      </c>
      <c r="Q332" s="11">
        <v>-607</v>
      </c>
      <c r="R332" s="11">
        <v>-101</v>
      </c>
      <c r="S332" s="11">
        <v>-32</v>
      </c>
      <c r="T332" s="11">
        <v>-515</v>
      </c>
      <c r="U332" s="11">
        <v>24</v>
      </c>
      <c r="V332" s="11">
        <v>1482</v>
      </c>
      <c r="W332" s="13">
        <v>5.53</v>
      </c>
      <c r="X332" s="13">
        <v>42.228000000000002</v>
      </c>
      <c r="Y332" s="13">
        <v>-1.466</v>
      </c>
      <c r="Z332" s="13">
        <v>5.4530000000000003</v>
      </c>
      <c r="AA332" s="13">
        <v>9.1430000000000007</v>
      </c>
      <c r="AB332" s="1">
        <v>1433</v>
      </c>
      <c r="AC332" s="13">
        <v>18.988461999999998</v>
      </c>
      <c r="AD332" s="13">
        <v>1.870276</v>
      </c>
      <c r="AE332" s="1" t="s">
        <v>12654</v>
      </c>
      <c r="AF332" s="1" t="s">
        <v>12658</v>
      </c>
    </row>
    <row r="333" spans="1:32" x14ac:dyDescent="0.2">
      <c r="A333" s="1" t="s">
        <v>4360</v>
      </c>
      <c r="B333" s="10">
        <v>10395611</v>
      </c>
      <c r="C333" s="1" t="s">
        <v>410</v>
      </c>
      <c r="D333" s="1" t="s">
        <v>26</v>
      </c>
      <c r="E333" s="11">
        <v>1510911</v>
      </c>
      <c r="F333" s="11">
        <v>-139</v>
      </c>
      <c r="G333" s="11">
        <v>-187</v>
      </c>
      <c r="H333" s="11">
        <v>20</v>
      </c>
      <c r="I333" s="11">
        <v>264</v>
      </c>
      <c r="J333" s="11">
        <v>29</v>
      </c>
      <c r="K333" s="12" t="s">
        <v>2</v>
      </c>
      <c r="L333" s="12" t="s">
        <v>2</v>
      </c>
      <c r="M333" s="11">
        <v>-136</v>
      </c>
      <c r="N333" s="11">
        <v>-144</v>
      </c>
      <c r="O333" s="11">
        <v>119</v>
      </c>
      <c r="P333" s="11">
        <v>288</v>
      </c>
      <c r="Q333" s="11">
        <v>-186</v>
      </c>
      <c r="R333" s="11">
        <v>-63</v>
      </c>
      <c r="S333" s="11">
        <v>-53</v>
      </c>
      <c r="T333" s="11">
        <v>-84</v>
      </c>
      <c r="U333" s="11">
        <v>-23</v>
      </c>
      <c r="V333" s="11">
        <v>-13</v>
      </c>
      <c r="W333" s="13">
        <v>-21.155000000000001</v>
      </c>
      <c r="X333" s="13">
        <v>-39.963000000000001</v>
      </c>
      <c r="Y333" s="13">
        <v>4.173</v>
      </c>
      <c r="Z333" s="13">
        <v>26.581</v>
      </c>
      <c r="AA333" s="13">
        <v>0.78400000000000003</v>
      </c>
      <c r="AB333" s="1">
        <v>6577</v>
      </c>
      <c r="AC333" s="12" t="s">
        <v>4019</v>
      </c>
      <c r="AD333" s="13">
        <v>2.5920160000000001</v>
      </c>
      <c r="AE333" s="1" t="s">
        <v>12654</v>
      </c>
      <c r="AF333" s="1" t="s">
        <v>12661</v>
      </c>
    </row>
    <row r="334" spans="1:32" x14ac:dyDescent="0.2">
      <c r="A334" s="1" t="s">
        <v>4361</v>
      </c>
      <c r="B334" s="10">
        <v>5110061</v>
      </c>
      <c r="C334" s="1" t="s">
        <v>411</v>
      </c>
      <c r="D334" s="1" t="s">
        <v>24</v>
      </c>
      <c r="E334" s="11">
        <v>2150958</v>
      </c>
      <c r="F334" s="11">
        <v>89</v>
      </c>
      <c r="G334" s="11">
        <v>147</v>
      </c>
      <c r="H334" s="11">
        <v>99</v>
      </c>
      <c r="I334" s="11">
        <v>80</v>
      </c>
      <c r="J334" s="11">
        <v>80</v>
      </c>
      <c r="K334" s="12" t="s">
        <v>2</v>
      </c>
      <c r="L334" s="12" t="s">
        <v>2</v>
      </c>
      <c r="M334" s="11">
        <v>86</v>
      </c>
      <c r="N334" s="11">
        <v>208</v>
      </c>
      <c r="O334" s="11">
        <v>45</v>
      </c>
      <c r="P334" s="11">
        <v>141</v>
      </c>
      <c r="Q334" s="11">
        <v>141</v>
      </c>
      <c r="R334" s="11">
        <v>-146</v>
      </c>
      <c r="S334" s="11">
        <v>-44</v>
      </c>
      <c r="T334" s="11">
        <v>-52</v>
      </c>
      <c r="U334" s="11">
        <v>-96</v>
      </c>
      <c r="V334" s="11">
        <v>-96</v>
      </c>
      <c r="W334" s="13">
        <v>9.7240000000000002</v>
      </c>
      <c r="X334" s="13">
        <v>13.596</v>
      </c>
      <c r="Y334" s="13">
        <v>8.1229999999999993</v>
      </c>
      <c r="Z334" s="13">
        <v>6.9809999999999999</v>
      </c>
      <c r="AA334" s="13">
        <v>6.9809999999999999</v>
      </c>
      <c r="AB334" s="1">
        <v>4020</v>
      </c>
      <c r="AC334" s="12" t="s">
        <v>4019</v>
      </c>
      <c r="AD334" s="13">
        <v>2.288611</v>
      </c>
      <c r="AE334" s="1" t="s">
        <v>12654</v>
      </c>
      <c r="AF334" s="1" t="s">
        <v>12663</v>
      </c>
    </row>
    <row r="335" spans="1:32" x14ac:dyDescent="0.2">
      <c r="A335" s="1" t="s">
        <v>4362</v>
      </c>
      <c r="B335" s="10">
        <v>5092233</v>
      </c>
      <c r="C335" s="1" t="s">
        <v>412</v>
      </c>
      <c r="D335" s="1" t="s">
        <v>402</v>
      </c>
      <c r="E335" s="11">
        <v>14126348</v>
      </c>
      <c r="F335" s="11">
        <v>2132</v>
      </c>
      <c r="G335" s="11">
        <v>2565</v>
      </c>
      <c r="H335" s="11">
        <v>2225</v>
      </c>
      <c r="I335" s="11">
        <v>2543</v>
      </c>
      <c r="J335" s="11">
        <v>1070</v>
      </c>
      <c r="K335" s="13">
        <v>1050</v>
      </c>
      <c r="L335" s="13">
        <v>1300</v>
      </c>
      <c r="M335" s="12" t="s">
        <v>2</v>
      </c>
      <c r="N335" s="11">
        <v>1586</v>
      </c>
      <c r="O335" s="11">
        <v>1533</v>
      </c>
      <c r="P335" s="11">
        <v>2569</v>
      </c>
      <c r="Q335" s="11">
        <v>1176</v>
      </c>
      <c r="R335" s="12" t="s">
        <v>2</v>
      </c>
      <c r="S335" s="11">
        <v>-366</v>
      </c>
      <c r="T335" s="11">
        <v>-611</v>
      </c>
      <c r="U335" s="11">
        <v>-894</v>
      </c>
      <c r="V335" s="11">
        <v>-479</v>
      </c>
      <c r="W335" s="13">
        <v>45.896999999999998</v>
      </c>
      <c r="X335" s="13">
        <v>32.837000000000003</v>
      </c>
      <c r="Y335" s="13">
        <v>23.233000000000001</v>
      </c>
      <c r="Z335" s="13">
        <v>21.523</v>
      </c>
      <c r="AA335" s="13">
        <v>5.0819999999999999</v>
      </c>
      <c r="AB335" s="1">
        <v>9216</v>
      </c>
      <c r="AC335" s="13">
        <v>72.941637</v>
      </c>
      <c r="AD335" s="13">
        <v>2.648355</v>
      </c>
      <c r="AE335" s="1" t="s">
        <v>12654</v>
      </c>
      <c r="AF335" s="1" t="s">
        <v>12664</v>
      </c>
    </row>
    <row r="336" spans="1:32" x14ac:dyDescent="0.2">
      <c r="A336" s="1" t="s">
        <v>4363</v>
      </c>
      <c r="B336" s="10">
        <v>4160678</v>
      </c>
      <c r="C336" s="1" t="s">
        <v>413</v>
      </c>
      <c r="D336" s="1" t="s">
        <v>231</v>
      </c>
      <c r="E336" s="11">
        <v>171218781</v>
      </c>
      <c r="F336" s="11">
        <v>18219</v>
      </c>
      <c r="G336" s="11">
        <v>17863</v>
      </c>
      <c r="H336" s="11">
        <v>14216</v>
      </c>
      <c r="I336" s="11">
        <v>24389</v>
      </c>
      <c r="J336" s="11">
        <v>30275</v>
      </c>
      <c r="K336" s="13">
        <v>31350</v>
      </c>
      <c r="L336" s="13">
        <v>33775</v>
      </c>
      <c r="M336" s="11">
        <v>7763</v>
      </c>
      <c r="N336" s="11">
        <v>25317</v>
      </c>
      <c r="O336" s="11">
        <v>10078</v>
      </c>
      <c r="P336" s="11">
        <v>41994</v>
      </c>
      <c r="Q336" s="11">
        <v>25355</v>
      </c>
      <c r="R336" s="11">
        <v>-12356</v>
      </c>
      <c r="S336" s="11">
        <v>-18076</v>
      </c>
      <c r="T336" s="11">
        <v>-11118</v>
      </c>
      <c r="U336" s="11">
        <v>-30073</v>
      </c>
      <c r="V336" s="11">
        <v>-14772</v>
      </c>
      <c r="W336" s="13">
        <v>7.3029999999999999</v>
      </c>
      <c r="X336" s="13">
        <v>5.3769999999999998</v>
      </c>
      <c r="Y336" s="13">
        <v>2.8759999999999999</v>
      </c>
      <c r="Z336" s="13">
        <v>8.9339999999999993</v>
      </c>
      <c r="AA336" s="13">
        <v>10.074</v>
      </c>
      <c r="AB336" s="1">
        <v>3048</v>
      </c>
      <c r="AC336" s="13">
        <v>15.24169</v>
      </c>
      <c r="AD336" s="13">
        <v>1.578889</v>
      </c>
      <c r="AE336" s="1" t="s">
        <v>12654</v>
      </c>
      <c r="AF336" s="1" t="s">
        <v>12657</v>
      </c>
    </row>
    <row r="337" spans="1:32" x14ac:dyDescent="0.2">
      <c r="A337" s="1" t="s">
        <v>4364</v>
      </c>
      <c r="B337" s="10">
        <v>4915995</v>
      </c>
      <c r="C337" s="1" t="s">
        <v>414</v>
      </c>
      <c r="D337" s="1" t="s">
        <v>229</v>
      </c>
      <c r="E337" s="11">
        <v>14238401</v>
      </c>
      <c r="F337" s="12" t="s">
        <v>2</v>
      </c>
      <c r="G337" s="12" t="s">
        <v>2</v>
      </c>
      <c r="H337" s="12" t="s">
        <v>2</v>
      </c>
      <c r="I337" s="11">
        <v>286</v>
      </c>
      <c r="J337" s="11">
        <v>286</v>
      </c>
      <c r="K337" s="13">
        <v>700</v>
      </c>
      <c r="L337" s="13">
        <v>800</v>
      </c>
      <c r="M337" s="12" t="s">
        <v>2</v>
      </c>
      <c r="N337" s="12" t="s">
        <v>2</v>
      </c>
      <c r="O337" s="12" t="s">
        <v>2</v>
      </c>
      <c r="P337" s="11">
        <v>1769</v>
      </c>
      <c r="Q337" s="11">
        <v>1769</v>
      </c>
      <c r="R337" s="12" t="s">
        <v>2</v>
      </c>
      <c r="S337" s="12" t="s">
        <v>2</v>
      </c>
      <c r="T337" s="12" t="s">
        <v>2</v>
      </c>
      <c r="U337" s="11">
        <v>-279</v>
      </c>
      <c r="V337" s="11">
        <v>-279</v>
      </c>
      <c r="W337" s="12" t="s">
        <v>2</v>
      </c>
      <c r="X337" s="12" t="s">
        <v>2</v>
      </c>
      <c r="Y337" s="12" t="s">
        <v>2</v>
      </c>
      <c r="Z337" s="12" t="s">
        <v>2</v>
      </c>
      <c r="AA337" s="12" t="s">
        <v>2</v>
      </c>
      <c r="AB337" s="1">
        <v>3377</v>
      </c>
      <c r="AC337" s="13">
        <v>20.349423999999999</v>
      </c>
      <c r="AD337" s="13">
        <v>0.81914100000000001</v>
      </c>
      <c r="AE337" s="1" t="s">
        <v>12654</v>
      </c>
      <c r="AF337" s="1" t="s">
        <v>12657</v>
      </c>
    </row>
    <row r="338" spans="1:32" x14ac:dyDescent="0.2">
      <c r="A338" s="1" t="s">
        <v>4365</v>
      </c>
      <c r="B338" s="10">
        <v>6345140</v>
      </c>
      <c r="C338" s="1" t="s">
        <v>415</v>
      </c>
      <c r="D338" s="1" t="s">
        <v>195</v>
      </c>
      <c r="E338" s="11">
        <v>7543756</v>
      </c>
      <c r="F338" s="11">
        <v>1283</v>
      </c>
      <c r="G338" s="11">
        <v>1557</v>
      </c>
      <c r="H338" s="11">
        <v>2213</v>
      </c>
      <c r="I338" s="11">
        <v>2258</v>
      </c>
      <c r="J338" s="11">
        <v>1485</v>
      </c>
      <c r="K338" s="12" t="s">
        <v>2</v>
      </c>
      <c r="L338" s="12" t="s">
        <v>2</v>
      </c>
      <c r="M338" s="11">
        <v>5478</v>
      </c>
      <c r="N338" s="11">
        <v>-488</v>
      </c>
      <c r="O338" s="11">
        <v>2530</v>
      </c>
      <c r="P338" s="11">
        <v>3506</v>
      </c>
      <c r="Q338" s="11">
        <v>-2151</v>
      </c>
      <c r="R338" s="11">
        <v>-1370</v>
      </c>
      <c r="S338" s="11">
        <v>-987</v>
      </c>
      <c r="T338" s="11">
        <v>60</v>
      </c>
      <c r="U338" s="11">
        <v>82</v>
      </c>
      <c r="V338" s="11">
        <v>1895</v>
      </c>
      <c r="W338" s="13">
        <v>6.27</v>
      </c>
      <c r="X338" s="13">
        <v>7.64</v>
      </c>
      <c r="Y338" s="13">
        <v>8.7929999999999993</v>
      </c>
      <c r="Z338" s="13">
        <v>6.4729999999999999</v>
      </c>
      <c r="AA338" s="13">
        <v>4.6120000000000001</v>
      </c>
      <c r="AB338" s="1">
        <v>9791</v>
      </c>
      <c r="AC338" s="13">
        <v>8.6583030000000001</v>
      </c>
      <c r="AD338" s="13">
        <v>0.43872699999999998</v>
      </c>
      <c r="AE338" s="1" t="s">
        <v>12654</v>
      </c>
      <c r="AF338" s="1" t="s">
        <v>12664</v>
      </c>
    </row>
    <row r="339" spans="1:32" x14ac:dyDescent="0.2">
      <c r="A339" s="1" t="s">
        <v>4366</v>
      </c>
      <c r="B339" s="10">
        <v>4971331</v>
      </c>
      <c r="C339" s="1" t="s">
        <v>416</v>
      </c>
      <c r="D339" s="1" t="s">
        <v>417</v>
      </c>
      <c r="E339" s="11">
        <v>6289380</v>
      </c>
      <c r="F339" s="11">
        <v>346</v>
      </c>
      <c r="G339" s="11">
        <v>481</v>
      </c>
      <c r="H339" s="11">
        <v>466</v>
      </c>
      <c r="I339" s="11">
        <v>626</v>
      </c>
      <c r="J339" s="11">
        <v>626</v>
      </c>
      <c r="K339" s="12" t="s">
        <v>2</v>
      </c>
      <c r="L339" s="12" t="s">
        <v>2</v>
      </c>
      <c r="M339" s="11">
        <v>6331</v>
      </c>
      <c r="N339" s="11">
        <v>-1123</v>
      </c>
      <c r="O339" s="11">
        <v>6131</v>
      </c>
      <c r="P339" s="11">
        <v>4356</v>
      </c>
      <c r="Q339" s="11">
        <v>4356</v>
      </c>
      <c r="R339" s="11">
        <v>-86</v>
      </c>
      <c r="S339" s="11">
        <v>-112</v>
      </c>
      <c r="T339" s="11">
        <v>-66</v>
      </c>
      <c r="U339" s="11">
        <v>-48</v>
      </c>
      <c r="V339" s="11">
        <v>-48</v>
      </c>
      <c r="W339" s="13">
        <v>11.387</v>
      </c>
      <c r="X339" s="13">
        <v>15.032999999999999</v>
      </c>
      <c r="Y339" s="13">
        <v>12.701000000000001</v>
      </c>
      <c r="Z339" s="13">
        <v>15.257999999999999</v>
      </c>
      <c r="AA339" s="13">
        <v>15.257999999999999</v>
      </c>
      <c r="AB339" s="1">
        <v>3623</v>
      </c>
      <c r="AC339" s="13">
        <v>17.402901</v>
      </c>
      <c r="AD339" s="13">
        <v>2.26349</v>
      </c>
      <c r="AE339" s="1" t="s">
        <v>12654</v>
      </c>
      <c r="AF339" s="1" t="s">
        <v>12668</v>
      </c>
    </row>
    <row r="340" spans="1:32" x14ac:dyDescent="0.2">
      <c r="A340" s="1" t="s">
        <v>4367</v>
      </c>
      <c r="B340" s="10">
        <v>4237387</v>
      </c>
      <c r="C340" s="1" t="s">
        <v>418</v>
      </c>
      <c r="D340" s="1" t="s">
        <v>41</v>
      </c>
      <c r="E340" s="11">
        <v>97383711</v>
      </c>
      <c r="F340" s="11">
        <v>26726</v>
      </c>
      <c r="G340" s="11">
        <v>26844</v>
      </c>
      <c r="H340" s="11">
        <v>29441</v>
      </c>
      <c r="I340" s="11">
        <v>33928</v>
      </c>
      <c r="J340" s="11">
        <v>38532</v>
      </c>
      <c r="K340" s="13">
        <v>43067.5</v>
      </c>
      <c r="L340" s="13">
        <v>47211.25</v>
      </c>
      <c r="M340" s="11">
        <v>31933</v>
      </c>
      <c r="N340" s="11">
        <v>29435</v>
      </c>
      <c r="O340" s="11">
        <v>28419</v>
      </c>
      <c r="P340" s="11">
        <v>41693</v>
      </c>
      <c r="Q340" s="11">
        <v>44916</v>
      </c>
      <c r="R340" s="11">
        <v>-11206</v>
      </c>
      <c r="S340" s="11">
        <v>-10957</v>
      </c>
      <c r="T340" s="11">
        <v>-15537</v>
      </c>
      <c r="U340" s="11">
        <v>-8550</v>
      </c>
      <c r="V340" s="11">
        <v>-8926</v>
      </c>
      <c r="W340" s="13">
        <v>13.221</v>
      </c>
      <c r="X340" s="13">
        <v>15.443</v>
      </c>
      <c r="Y340" s="13">
        <v>14.941000000000001</v>
      </c>
      <c r="Z340" s="13">
        <v>16.457000000000001</v>
      </c>
      <c r="AA340" s="13">
        <v>16.055</v>
      </c>
      <c r="AB340" s="1">
        <v>8056</v>
      </c>
      <c r="AC340" s="13">
        <v>18.285143999999999</v>
      </c>
      <c r="AD340" s="13">
        <v>3.1811120000000002</v>
      </c>
      <c r="AE340" s="1" t="s">
        <v>12654</v>
      </c>
      <c r="AF340" s="1" t="s">
        <v>12663</v>
      </c>
    </row>
    <row r="341" spans="1:32" x14ac:dyDescent="0.2">
      <c r="A341" s="1" t="s">
        <v>4368</v>
      </c>
      <c r="B341" s="10">
        <v>14250808</v>
      </c>
      <c r="C341" s="1" t="s">
        <v>419</v>
      </c>
      <c r="D341" s="1" t="s">
        <v>32</v>
      </c>
      <c r="E341" s="11">
        <v>20447292</v>
      </c>
      <c r="F341" s="12" t="s">
        <v>2</v>
      </c>
      <c r="G341" s="12" t="s">
        <v>2</v>
      </c>
      <c r="H341" s="11">
        <v>61</v>
      </c>
      <c r="I341" s="11">
        <v>-1870</v>
      </c>
      <c r="J341" s="11">
        <v>-569</v>
      </c>
      <c r="K341" s="12" t="s">
        <v>2</v>
      </c>
      <c r="L341" s="12" t="s">
        <v>2</v>
      </c>
      <c r="M341" s="12" t="s">
        <v>2</v>
      </c>
      <c r="N341" s="12" t="s">
        <v>2</v>
      </c>
      <c r="O341" s="11">
        <v>-157</v>
      </c>
      <c r="P341" s="11">
        <v>-2122</v>
      </c>
      <c r="Q341" s="11">
        <v>-296</v>
      </c>
      <c r="R341" s="12" t="s">
        <v>2</v>
      </c>
      <c r="S341" s="12" t="s">
        <v>2</v>
      </c>
      <c r="T341" s="11">
        <v>35</v>
      </c>
      <c r="U341" s="11">
        <v>51</v>
      </c>
      <c r="V341" s="11">
        <v>18</v>
      </c>
      <c r="W341" s="12" t="s">
        <v>2</v>
      </c>
      <c r="X341" s="12" t="s">
        <v>2</v>
      </c>
      <c r="Y341" s="12" t="s">
        <v>2</v>
      </c>
      <c r="Z341" s="13">
        <v>646.31799999999998</v>
      </c>
      <c r="AA341" s="13">
        <v>119.765</v>
      </c>
      <c r="AB341" s="1">
        <v>7063</v>
      </c>
      <c r="AC341" s="12" t="s">
        <v>4019</v>
      </c>
      <c r="AD341" s="13">
        <v>12.304970000000001</v>
      </c>
      <c r="AE341" s="1" t="s">
        <v>12654</v>
      </c>
      <c r="AF341" s="1" t="s">
        <v>12666</v>
      </c>
    </row>
    <row r="342" spans="1:32" x14ac:dyDescent="0.2">
      <c r="A342" s="1" t="s">
        <v>4369</v>
      </c>
      <c r="B342" s="10">
        <v>20105599</v>
      </c>
      <c r="C342" s="1" t="s">
        <v>420</v>
      </c>
      <c r="D342" s="1" t="s">
        <v>182</v>
      </c>
      <c r="E342" s="11">
        <v>3248034</v>
      </c>
      <c r="F342" s="11">
        <v>268</v>
      </c>
      <c r="G342" s="11">
        <v>344</v>
      </c>
      <c r="H342" s="11">
        <v>349</v>
      </c>
      <c r="I342" s="11">
        <v>379</v>
      </c>
      <c r="J342" s="11">
        <v>379</v>
      </c>
      <c r="K342" s="13">
        <v>320</v>
      </c>
      <c r="L342" s="13">
        <v>397</v>
      </c>
      <c r="M342" s="12" t="s">
        <v>2</v>
      </c>
      <c r="N342" s="12" t="s">
        <v>2</v>
      </c>
      <c r="O342" s="11">
        <v>253</v>
      </c>
      <c r="P342" s="11">
        <v>430</v>
      </c>
      <c r="Q342" s="11">
        <v>430</v>
      </c>
      <c r="R342" s="12" t="s">
        <v>2</v>
      </c>
      <c r="S342" s="12" t="s">
        <v>2</v>
      </c>
      <c r="T342" s="11">
        <v>-202</v>
      </c>
      <c r="U342" s="11">
        <v>-365</v>
      </c>
      <c r="V342" s="11">
        <v>-365</v>
      </c>
      <c r="W342" s="13">
        <v>49.595999999999997</v>
      </c>
      <c r="X342" s="13">
        <v>38.659999999999997</v>
      </c>
      <c r="Y342" s="13">
        <v>18.074000000000002</v>
      </c>
      <c r="Z342" s="13">
        <v>14.058</v>
      </c>
      <c r="AA342" s="13">
        <v>14.058</v>
      </c>
      <c r="AB342" s="1">
        <v>9345</v>
      </c>
      <c r="AC342" s="13">
        <v>12.507517999999999</v>
      </c>
      <c r="AD342" s="13">
        <v>1.4873829999999999</v>
      </c>
      <c r="AE342" s="1" t="s">
        <v>12654</v>
      </c>
      <c r="AF342" s="1" t="s">
        <v>12664</v>
      </c>
    </row>
    <row r="343" spans="1:32" x14ac:dyDescent="0.2">
      <c r="A343" s="1" t="s">
        <v>4370</v>
      </c>
      <c r="B343" s="10">
        <v>29270722</v>
      </c>
      <c r="C343" s="1" t="s">
        <v>421</v>
      </c>
      <c r="D343" s="1" t="s">
        <v>32</v>
      </c>
      <c r="E343" s="11">
        <v>25664200</v>
      </c>
      <c r="F343" s="11">
        <v>778</v>
      </c>
      <c r="G343" s="11">
        <v>1027</v>
      </c>
      <c r="H343" s="11">
        <v>2174</v>
      </c>
      <c r="I343" s="11">
        <v>-368</v>
      </c>
      <c r="J343" s="11">
        <v>436.31</v>
      </c>
      <c r="K343" s="12" t="s">
        <v>2</v>
      </c>
      <c r="L343" s="12" t="s">
        <v>2</v>
      </c>
      <c r="M343" s="12" t="s">
        <v>2</v>
      </c>
      <c r="N343" s="12" t="s">
        <v>2</v>
      </c>
      <c r="O343" s="11">
        <v>2259</v>
      </c>
      <c r="P343" s="11">
        <v>-1858</v>
      </c>
      <c r="Q343" s="11">
        <v>365.13400000000001</v>
      </c>
      <c r="R343" s="12" t="s">
        <v>2</v>
      </c>
      <c r="S343" s="12" t="s">
        <v>2</v>
      </c>
      <c r="T343" s="11">
        <v>111</v>
      </c>
      <c r="U343" s="11">
        <v>-191</v>
      </c>
      <c r="V343" s="11">
        <v>-399.09399999999999</v>
      </c>
      <c r="W343" s="12" t="s">
        <v>2</v>
      </c>
      <c r="X343" s="13">
        <v>42.622</v>
      </c>
      <c r="Y343" s="13">
        <v>58.506</v>
      </c>
      <c r="Z343" s="13">
        <v>-8.8770000000000007</v>
      </c>
      <c r="AA343" s="13">
        <v>3.2349999999999999</v>
      </c>
      <c r="AB343" s="1">
        <v>9162</v>
      </c>
      <c r="AC343" s="13">
        <v>28.091873</v>
      </c>
      <c r="AD343" s="13">
        <v>0.85593399999999997</v>
      </c>
      <c r="AE343" s="1" t="s">
        <v>12654</v>
      </c>
      <c r="AF343" s="1" t="s">
        <v>12666</v>
      </c>
    </row>
    <row r="344" spans="1:32" x14ac:dyDescent="0.2">
      <c r="A344" s="1" t="s">
        <v>4371</v>
      </c>
      <c r="B344" s="10">
        <v>4864435</v>
      </c>
      <c r="C344" s="1" t="s">
        <v>422</v>
      </c>
      <c r="D344" s="1" t="s">
        <v>13</v>
      </c>
      <c r="E344" s="11">
        <v>18592538</v>
      </c>
      <c r="F344" s="11">
        <v>2031</v>
      </c>
      <c r="G344" s="11">
        <v>2914</v>
      </c>
      <c r="H344" s="11">
        <v>5499</v>
      </c>
      <c r="I344" s="11">
        <v>6341</v>
      </c>
      <c r="J344" s="11">
        <v>6341</v>
      </c>
      <c r="K344" s="12" t="s">
        <v>2</v>
      </c>
      <c r="L344" s="12" t="s">
        <v>2</v>
      </c>
      <c r="M344" s="11">
        <v>298</v>
      </c>
      <c r="N344" s="11">
        <v>-4050</v>
      </c>
      <c r="O344" s="11">
        <v>5014</v>
      </c>
      <c r="P344" s="11">
        <v>6149</v>
      </c>
      <c r="Q344" s="11">
        <v>6149</v>
      </c>
      <c r="R344" s="11">
        <v>260</v>
      </c>
      <c r="S344" s="11">
        <v>-1980</v>
      </c>
      <c r="T344" s="11">
        <v>-78</v>
      </c>
      <c r="U344" s="11">
        <v>18</v>
      </c>
      <c r="V344" s="11">
        <v>18</v>
      </c>
      <c r="W344" s="13">
        <v>10.305999999999999</v>
      </c>
      <c r="X344" s="13">
        <v>14.493</v>
      </c>
      <c r="Y344" s="13">
        <v>24.402000000000001</v>
      </c>
      <c r="Z344" s="13">
        <v>24.093</v>
      </c>
      <c r="AA344" s="13">
        <v>24.093</v>
      </c>
      <c r="AB344" s="1">
        <v>3452</v>
      </c>
      <c r="AC344" s="13">
        <v>7.0968900000000001</v>
      </c>
      <c r="AD344" s="13">
        <v>1.7085300000000001</v>
      </c>
      <c r="AE344" s="1" t="s">
        <v>12654</v>
      </c>
      <c r="AF344" s="1" t="s">
        <v>12660</v>
      </c>
    </row>
    <row r="345" spans="1:32" x14ac:dyDescent="0.2">
      <c r="A345" s="1" t="s">
        <v>4372</v>
      </c>
      <c r="B345" s="10">
        <v>6576617</v>
      </c>
      <c r="C345" s="1" t="s">
        <v>423</v>
      </c>
      <c r="D345" s="1" t="s">
        <v>28</v>
      </c>
      <c r="E345" s="11">
        <v>3939051</v>
      </c>
      <c r="F345" s="11">
        <v>-391</v>
      </c>
      <c r="G345" s="11">
        <v>-349</v>
      </c>
      <c r="H345" s="11">
        <v>-290</v>
      </c>
      <c r="I345" s="11">
        <v>-398</v>
      </c>
      <c r="J345" s="11">
        <v>-398</v>
      </c>
      <c r="K345" s="13">
        <v>-330</v>
      </c>
      <c r="L345" s="13">
        <v>-280</v>
      </c>
      <c r="M345" s="12" t="s">
        <v>2</v>
      </c>
      <c r="N345" s="12" t="s">
        <v>2</v>
      </c>
      <c r="O345" s="11">
        <v>-320</v>
      </c>
      <c r="P345" s="11">
        <v>-494</v>
      </c>
      <c r="Q345" s="11">
        <v>-494</v>
      </c>
      <c r="R345" s="12" t="s">
        <v>2</v>
      </c>
      <c r="S345" s="12" t="s">
        <v>2</v>
      </c>
      <c r="T345" s="11">
        <v>-30</v>
      </c>
      <c r="U345" s="11">
        <v>-37</v>
      </c>
      <c r="V345" s="11">
        <v>-37</v>
      </c>
      <c r="W345" s="12" t="s">
        <v>2</v>
      </c>
      <c r="X345" s="13">
        <v>-81.656999999999996</v>
      </c>
      <c r="Y345" s="13">
        <v>-42.929000000000002</v>
      </c>
      <c r="Z345" s="13">
        <v>-47.441000000000003</v>
      </c>
      <c r="AA345" s="13">
        <v>-47.441000000000003</v>
      </c>
      <c r="AB345" s="1">
        <v>5597</v>
      </c>
      <c r="AC345" s="12" t="s">
        <v>4019</v>
      </c>
      <c r="AD345" s="13">
        <v>18.949380999999999</v>
      </c>
      <c r="AE345" s="1" t="s">
        <v>12654</v>
      </c>
      <c r="AF345" s="1" t="s">
        <v>12664</v>
      </c>
    </row>
    <row r="346" spans="1:32" x14ac:dyDescent="0.2">
      <c r="A346" s="1" t="s">
        <v>4373</v>
      </c>
      <c r="B346" s="10">
        <v>4263024</v>
      </c>
      <c r="C346" s="1" t="s">
        <v>424</v>
      </c>
      <c r="D346" s="1" t="s">
        <v>71</v>
      </c>
      <c r="E346" s="11">
        <v>40717271</v>
      </c>
      <c r="F346" s="11">
        <v>22459</v>
      </c>
      <c r="G346" s="11">
        <v>24082</v>
      </c>
      <c r="H346" s="11">
        <v>26235</v>
      </c>
      <c r="I346" s="11">
        <v>29329</v>
      </c>
      <c r="J346" s="11">
        <v>33403</v>
      </c>
      <c r="K346" s="13">
        <v>35150</v>
      </c>
      <c r="L346" s="13">
        <v>37500</v>
      </c>
      <c r="M346" s="11">
        <v>26896</v>
      </c>
      <c r="N346" s="11">
        <v>30525</v>
      </c>
      <c r="O346" s="11">
        <v>33276</v>
      </c>
      <c r="P346" s="11">
        <v>37163</v>
      </c>
      <c r="Q346" s="11">
        <v>43183</v>
      </c>
      <c r="R346" s="11">
        <v>-23345</v>
      </c>
      <c r="S346" s="11">
        <v>-46909</v>
      </c>
      <c r="T346" s="11">
        <v>-10516</v>
      </c>
      <c r="U346" s="11">
        <v>-26785</v>
      </c>
      <c r="V346" s="11">
        <v>-37009</v>
      </c>
      <c r="W346" s="13">
        <v>13.226000000000001</v>
      </c>
      <c r="X346" s="13">
        <v>12.532999999999999</v>
      </c>
      <c r="Y346" s="13">
        <v>11.721</v>
      </c>
      <c r="Z346" s="13">
        <v>11.788</v>
      </c>
      <c r="AA346" s="13">
        <v>11.717000000000001</v>
      </c>
      <c r="AB346" s="1" t="s">
        <v>4374</v>
      </c>
      <c r="AC346" s="13">
        <v>16.356197999999999</v>
      </c>
      <c r="AD346" s="13">
        <v>1.7778339999999999</v>
      </c>
      <c r="AE346" s="1" t="s">
        <v>12654</v>
      </c>
      <c r="AF346" s="1" t="s">
        <v>12672</v>
      </c>
    </row>
    <row r="347" spans="1:32" x14ac:dyDescent="0.2">
      <c r="A347" s="1" t="s">
        <v>4375</v>
      </c>
      <c r="B347" s="10">
        <v>6561799</v>
      </c>
      <c r="C347" s="1" t="s">
        <v>425</v>
      </c>
      <c r="D347" s="1" t="s">
        <v>41</v>
      </c>
      <c r="E347" s="11">
        <v>3367704</v>
      </c>
      <c r="F347" s="11">
        <v>176</v>
      </c>
      <c r="G347" s="11">
        <v>375</v>
      </c>
      <c r="H347" s="11">
        <v>358</v>
      </c>
      <c r="I347" s="11">
        <v>255</v>
      </c>
      <c r="J347" s="11">
        <v>29</v>
      </c>
      <c r="K347" s="12" t="s">
        <v>2</v>
      </c>
      <c r="L347" s="12" t="s">
        <v>2</v>
      </c>
      <c r="M347" s="12" t="s">
        <v>2</v>
      </c>
      <c r="N347" s="11">
        <v>338</v>
      </c>
      <c r="O347" s="11">
        <v>94</v>
      </c>
      <c r="P347" s="11">
        <v>252</v>
      </c>
      <c r="Q347" s="11">
        <v>-348</v>
      </c>
      <c r="R347" s="12" t="s">
        <v>2</v>
      </c>
      <c r="S347" s="11">
        <v>-9</v>
      </c>
      <c r="T347" s="11">
        <v>-46</v>
      </c>
      <c r="U347" s="11">
        <v>-106</v>
      </c>
      <c r="V347" s="11">
        <v>-88</v>
      </c>
      <c r="W347" s="13">
        <v>29.512</v>
      </c>
      <c r="X347" s="13">
        <v>17.739999999999998</v>
      </c>
      <c r="Y347" s="13">
        <v>10.244999999999999</v>
      </c>
      <c r="Z347" s="13">
        <v>6.6070000000000002</v>
      </c>
      <c r="AA347" s="13">
        <v>-0.81599999999999995</v>
      </c>
      <c r="AB347" s="1">
        <v>4069</v>
      </c>
      <c r="AC347" s="13">
        <v>61.142586999999999</v>
      </c>
      <c r="AD347" s="13">
        <v>2.3766639999999999</v>
      </c>
      <c r="AE347" s="1" t="s">
        <v>12654</v>
      </c>
      <c r="AF347" s="1" t="s">
        <v>12663</v>
      </c>
    </row>
    <row r="348" spans="1:32" x14ac:dyDescent="0.2">
      <c r="A348" s="1" t="s">
        <v>4376</v>
      </c>
      <c r="B348" s="10">
        <v>4812995</v>
      </c>
      <c r="C348" s="1" t="s">
        <v>426</v>
      </c>
      <c r="D348" s="1" t="s">
        <v>60</v>
      </c>
      <c r="E348" s="11">
        <v>37461609</v>
      </c>
      <c r="F348" s="11">
        <v>19937</v>
      </c>
      <c r="G348" s="11">
        <v>48890</v>
      </c>
      <c r="H348" s="11">
        <v>23937</v>
      </c>
      <c r="I348" s="11">
        <v>9168</v>
      </c>
      <c r="J348" s="11">
        <v>9365</v>
      </c>
      <c r="K348" s="13">
        <v>9200</v>
      </c>
      <c r="L348" s="13">
        <v>10800</v>
      </c>
      <c r="M348" s="11">
        <v>19574</v>
      </c>
      <c r="N348" s="11">
        <v>45603</v>
      </c>
      <c r="O348" s="11">
        <v>11742</v>
      </c>
      <c r="P348" s="11">
        <v>14446</v>
      </c>
      <c r="Q348" s="11">
        <v>15809</v>
      </c>
      <c r="R348" s="11">
        <v>-4584</v>
      </c>
      <c r="S348" s="11">
        <v>-7297</v>
      </c>
      <c r="T348" s="11">
        <v>-7627</v>
      </c>
      <c r="U348" s="11">
        <v>-21137</v>
      </c>
      <c r="V348" s="11">
        <v>-16793</v>
      </c>
      <c r="W348" s="13">
        <v>16.46</v>
      </c>
      <c r="X348" s="13">
        <v>32.287999999999997</v>
      </c>
      <c r="Y348" s="13">
        <v>13.006</v>
      </c>
      <c r="Z348" s="13">
        <v>4.875</v>
      </c>
      <c r="AA348" s="13">
        <v>4.9320000000000004</v>
      </c>
      <c r="AB348" s="1">
        <v>4694</v>
      </c>
      <c r="AC348" s="13">
        <v>20.842842999999998</v>
      </c>
      <c r="AD348" s="13">
        <v>1.150021</v>
      </c>
      <c r="AE348" s="1" t="s">
        <v>12654</v>
      </c>
      <c r="AF348" s="1" t="s">
        <v>12671</v>
      </c>
    </row>
    <row r="349" spans="1:32" x14ac:dyDescent="0.2">
      <c r="A349" s="1" t="s">
        <v>4377</v>
      </c>
      <c r="B349" s="10">
        <v>132383682</v>
      </c>
      <c r="C349" s="1" t="s">
        <v>427</v>
      </c>
      <c r="D349" s="1" t="s">
        <v>26</v>
      </c>
      <c r="E349" s="11">
        <v>5700000</v>
      </c>
      <c r="F349" s="12" t="s">
        <v>2</v>
      </c>
      <c r="G349" s="12" t="s">
        <v>2</v>
      </c>
      <c r="H349" s="11">
        <v>252</v>
      </c>
      <c r="I349" s="11">
        <v>385</v>
      </c>
      <c r="J349" s="11">
        <v>516</v>
      </c>
      <c r="K349" s="12" t="s">
        <v>2</v>
      </c>
      <c r="L349" s="12" t="s">
        <v>2</v>
      </c>
      <c r="M349" s="12" t="s">
        <v>2</v>
      </c>
      <c r="N349" s="12" t="s">
        <v>2</v>
      </c>
      <c r="O349" s="12" t="s">
        <v>2</v>
      </c>
      <c r="P349" s="12" t="s">
        <v>2</v>
      </c>
      <c r="Q349" s="11">
        <v>457</v>
      </c>
      <c r="R349" s="12" t="s">
        <v>2</v>
      </c>
      <c r="S349" s="12" t="s">
        <v>2</v>
      </c>
      <c r="T349" s="12" t="s">
        <v>2</v>
      </c>
      <c r="U349" s="12" t="s">
        <v>2</v>
      </c>
      <c r="V349" s="11">
        <v>-126</v>
      </c>
      <c r="W349" s="12" t="s">
        <v>2</v>
      </c>
      <c r="X349" s="12" t="s">
        <v>2</v>
      </c>
      <c r="Y349" s="12" t="s">
        <v>2</v>
      </c>
      <c r="Z349" s="13">
        <v>32.304000000000002</v>
      </c>
      <c r="AA349" s="13">
        <v>23.202999999999999</v>
      </c>
      <c r="AB349" s="1" t="s">
        <v>4378</v>
      </c>
      <c r="AC349" s="13">
        <v>22.327539000000002</v>
      </c>
      <c r="AD349" s="13">
        <v>3.2650939999999999</v>
      </c>
      <c r="AE349" s="1" t="s">
        <v>12654</v>
      </c>
      <c r="AF349" s="1" t="s">
        <v>12661</v>
      </c>
    </row>
    <row r="350" spans="1:32" x14ac:dyDescent="0.2">
      <c r="A350" s="1" t="s">
        <v>4379</v>
      </c>
      <c r="B350" s="10">
        <v>4911087</v>
      </c>
      <c r="C350" s="1" t="s">
        <v>428</v>
      </c>
      <c r="D350" s="1" t="s">
        <v>7</v>
      </c>
      <c r="E350" s="11">
        <v>17546505</v>
      </c>
      <c r="F350" s="11">
        <v>1622</v>
      </c>
      <c r="G350" s="11">
        <v>1767</v>
      </c>
      <c r="H350" s="11">
        <v>2579</v>
      </c>
      <c r="I350" s="11">
        <v>3053</v>
      </c>
      <c r="J350" s="11">
        <v>3449</v>
      </c>
      <c r="K350" s="13">
        <v>3600</v>
      </c>
      <c r="L350" s="13">
        <v>3900</v>
      </c>
      <c r="M350" s="11">
        <v>2855</v>
      </c>
      <c r="N350" s="11">
        <v>2782</v>
      </c>
      <c r="O350" s="11">
        <v>243</v>
      </c>
      <c r="P350" s="11">
        <v>4084</v>
      </c>
      <c r="Q350" s="11">
        <v>3062</v>
      </c>
      <c r="R350" s="11">
        <v>-1019</v>
      </c>
      <c r="S350" s="11">
        <v>-1863</v>
      </c>
      <c r="T350" s="11">
        <v>-3453</v>
      </c>
      <c r="U350" s="11">
        <v>-2411</v>
      </c>
      <c r="V350" s="11">
        <v>-2510</v>
      </c>
      <c r="W350" s="13">
        <v>-0.45400000000000001</v>
      </c>
      <c r="X350" s="13">
        <v>9.9849999999999994</v>
      </c>
      <c r="Y350" s="13">
        <v>16.292999999999999</v>
      </c>
      <c r="Z350" s="13">
        <v>9.2769999999999992</v>
      </c>
      <c r="AA350" s="13">
        <v>11.145</v>
      </c>
      <c r="AB350" s="1">
        <v>9278</v>
      </c>
      <c r="AC350" s="13">
        <v>14.673514000000001</v>
      </c>
      <c r="AD350" s="13">
        <v>1.280767</v>
      </c>
      <c r="AE350" s="1" t="s">
        <v>12654</v>
      </c>
      <c r="AF350" s="1" t="s">
        <v>12657</v>
      </c>
    </row>
    <row r="351" spans="1:32" x14ac:dyDescent="0.2">
      <c r="A351" s="1" t="s">
        <v>4380</v>
      </c>
      <c r="B351" s="10">
        <v>4910923</v>
      </c>
      <c r="C351" s="1" t="s">
        <v>429</v>
      </c>
      <c r="D351" s="1" t="s">
        <v>90</v>
      </c>
      <c r="E351" s="11">
        <v>24174213</v>
      </c>
      <c r="F351" s="11">
        <v>4151</v>
      </c>
      <c r="G351" s="11">
        <v>4095</v>
      </c>
      <c r="H351" s="11">
        <v>1587</v>
      </c>
      <c r="I351" s="11">
        <v>3783</v>
      </c>
      <c r="J351" s="11">
        <v>7454</v>
      </c>
      <c r="K351" s="12" t="s">
        <v>2</v>
      </c>
      <c r="L351" s="12" t="s">
        <v>2</v>
      </c>
      <c r="M351" s="11">
        <v>8055</v>
      </c>
      <c r="N351" s="11">
        <v>8090</v>
      </c>
      <c r="O351" s="11">
        <v>2117</v>
      </c>
      <c r="P351" s="11">
        <v>9811</v>
      </c>
      <c r="Q351" s="11">
        <v>6527</v>
      </c>
      <c r="R351" s="11">
        <v>-5635</v>
      </c>
      <c r="S351" s="11">
        <v>-5121</v>
      </c>
      <c r="T351" s="11">
        <v>-6739</v>
      </c>
      <c r="U351" s="11">
        <v>-5295</v>
      </c>
      <c r="V351" s="11">
        <v>-6475</v>
      </c>
      <c r="W351" s="13">
        <v>6.4480000000000004</v>
      </c>
      <c r="X351" s="13">
        <v>6.5289999999999999</v>
      </c>
      <c r="Y351" s="13">
        <v>2.0619999999999998</v>
      </c>
      <c r="Z351" s="13">
        <v>5.585</v>
      </c>
      <c r="AA351" s="13">
        <v>9.44</v>
      </c>
      <c r="AB351" s="1">
        <v>2208</v>
      </c>
      <c r="AC351" s="13">
        <v>11.729279</v>
      </c>
      <c r="AD351" s="13">
        <v>0.93238600000000005</v>
      </c>
      <c r="AE351" s="1" t="s">
        <v>12654</v>
      </c>
      <c r="AF351" s="1" t="s">
        <v>12674</v>
      </c>
    </row>
    <row r="352" spans="1:32" x14ac:dyDescent="0.2">
      <c r="A352" s="1" t="s">
        <v>4381</v>
      </c>
      <c r="B352" s="10">
        <v>10275437</v>
      </c>
      <c r="C352" s="1" t="s">
        <v>430</v>
      </c>
      <c r="D352" s="1" t="s">
        <v>32</v>
      </c>
      <c r="E352" s="11">
        <v>9783650</v>
      </c>
      <c r="F352" s="12" t="s">
        <v>2</v>
      </c>
      <c r="G352" s="12" t="s">
        <v>2</v>
      </c>
      <c r="H352" s="12" t="s">
        <v>2</v>
      </c>
      <c r="I352" s="11">
        <v>916</v>
      </c>
      <c r="J352" s="11">
        <v>1229</v>
      </c>
      <c r="K352" s="12" t="s">
        <v>2</v>
      </c>
      <c r="L352" s="12" t="s">
        <v>2</v>
      </c>
      <c r="M352" s="12" t="s">
        <v>2</v>
      </c>
      <c r="N352" s="12" t="s">
        <v>2</v>
      </c>
      <c r="O352" s="12" t="s">
        <v>2</v>
      </c>
      <c r="P352" s="11">
        <v>774</v>
      </c>
      <c r="Q352" s="11">
        <v>1592</v>
      </c>
      <c r="R352" s="12" t="s">
        <v>2</v>
      </c>
      <c r="S352" s="12" t="s">
        <v>2</v>
      </c>
      <c r="T352" s="12" t="s">
        <v>2</v>
      </c>
      <c r="U352" s="11">
        <v>-833</v>
      </c>
      <c r="V352" s="11">
        <v>-257</v>
      </c>
      <c r="W352" s="12" t="s">
        <v>2</v>
      </c>
      <c r="X352" s="12" t="s">
        <v>2</v>
      </c>
      <c r="Y352" s="12" t="s">
        <v>2</v>
      </c>
      <c r="Z352" s="12" t="s">
        <v>2</v>
      </c>
      <c r="AA352" s="13">
        <v>11.246</v>
      </c>
      <c r="AB352" s="1">
        <v>9272</v>
      </c>
      <c r="AC352" s="13">
        <v>58.831220000000002</v>
      </c>
      <c r="AD352" s="13">
        <v>6.4999779999999996</v>
      </c>
      <c r="AE352" s="1" t="s">
        <v>12654</v>
      </c>
      <c r="AF352" s="1" t="s">
        <v>12666</v>
      </c>
    </row>
    <row r="353" spans="1:32" x14ac:dyDescent="0.2">
      <c r="A353" s="1" t="s">
        <v>4382</v>
      </c>
      <c r="B353" s="10">
        <v>6360068</v>
      </c>
      <c r="C353" s="1" t="s">
        <v>431</v>
      </c>
      <c r="D353" s="1" t="s">
        <v>432</v>
      </c>
      <c r="E353" s="11">
        <v>22957715</v>
      </c>
      <c r="F353" s="12" t="s">
        <v>2</v>
      </c>
      <c r="G353" s="12" t="s">
        <v>2</v>
      </c>
      <c r="H353" s="12" t="s">
        <v>2</v>
      </c>
      <c r="I353" s="12" t="s">
        <v>2</v>
      </c>
      <c r="J353" s="11">
        <v>2882.9470000000001</v>
      </c>
      <c r="K353" s="12" t="s">
        <v>2</v>
      </c>
      <c r="L353" s="12" t="s">
        <v>2</v>
      </c>
      <c r="M353" s="12" t="s">
        <v>2</v>
      </c>
      <c r="N353" s="12" t="s">
        <v>2</v>
      </c>
      <c r="O353" s="12" t="s">
        <v>2</v>
      </c>
      <c r="P353" s="12" t="s">
        <v>2</v>
      </c>
      <c r="Q353" s="11">
        <v>1621.655</v>
      </c>
      <c r="R353" s="12" t="s">
        <v>2</v>
      </c>
      <c r="S353" s="12" t="s">
        <v>2</v>
      </c>
      <c r="T353" s="12" t="s">
        <v>2</v>
      </c>
      <c r="U353" s="12" t="s">
        <v>2</v>
      </c>
      <c r="V353" s="11">
        <v>-174.35599999999999</v>
      </c>
      <c r="W353" s="12" t="s">
        <v>2</v>
      </c>
      <c r="X353" s="12" t="s">
        <v>2</v>
      </c>
      <c r="Y353" s="12" t="s">
        <v>2</v>
      </c>
      <c r="Z353" s="12" t="s">
        <v>2</v>
      </c>
      <c r="AA353" s="13">
        <v>25.218</v>
      </c>
      <c r="AB353" s="1">
        <v>5015</v>
      </c>
      <c r="AC353" s="13">
        <v>13.006024</v>
      </c>
      <c r="AD353" s="13">
        <v>2.9877099999999999</v>
      </c>
      <c r="AE353" s="1" t="s">
        <v>12654</v>
      </c>
      <c r="AF353" s="1" t="s">
        <v>12677</v>
      </c>
    </row>
    <row r="354" spans="1:32" x14ac:dyDescent="0.2">
      <c r="A354" s="1" t="s">
        <v>4383</v>
      </c>
      <c r="B354" s="10">
        <v>8431000</v>
      </c>
      <c r="C354" s="1" t="s">
        <v>433</v>
      </c>
      <c r="D354" s="1" t="s">
        <v>24</v>
      </c>
      <c r="E354" s="11">
        <v>2466231</v>
      </c>
      <c r="F354" s="11">
        <v>35</v>
      </c>
      <c r="G354" s="11">
        <v>18</v>
      </c>
      <c r="H354" s="11">
        <v>181</v>
      </c>
      <c r="I354" s="11">
        <v>-77</v>
      </c>
      <c r="J354" s="11">
        <v>-207</v>
      </c>
      <c r="K354" s="12" t="s">
        <v>2</v>
      </c>
      <c r="L354" s="12" t="s">
        <v>2</v>
      </c>
      <c r="M354" s="11">
        <v>266</v>
      </c>
      <c r="N354" s="11">
        <v>202</v>
      </c>
      <c r="O354" s="11">
        <v>332</v>
      </c>
      <c r="P354" s="11">
        <v>116</v>
      </c>
      <c r="Q354" s="11">
        <v>48</v>
      </c>
      <c r="R354" s="11">
        <v>-220</v>
      </c>
      <c r="S354" s="11">
        <v>-300</v>
      </c>
      <c r="T354" s="11">
        <v>-353</v>
      </c>
      <c r="U354" s="11">
        <v>-321</v>
      </c>
      <c r="V354" s="11">
        <v>-291</v>
      </c>
      <c r="W354" s="13">
        <v>5.2629999999999999</v>
      </c>
      <c r="X354" s="13">
        <v>2.3719999999999999</v>
      </c>
      <c r="Y354" s="13">
        <v>33.765999999999998</v>
      </c>
      <c r="Z354" s="13">
        <v>-15.667</v>
      </c>
      <c r="AA354" s="13">
        <v>-70.448999999999998</v>
      </c>
      <c r="AB354" s="1">
        <v>4381</v>
      </c>
      <c r="AC354" s="12" t="s">
        <v>4019</v>
      </c>
      <c r="AD354" s="13">
        <v>5.5337579999999997</v>
      </c>
      <c r="AE354" s="1" t="s">
        <v>12654</v>
      </c>
      <c r="AF354" s="1" t="s">
        <v>12663</v>
      </c>
    </row>
    <row r="355" spans="1:32" x14ac:dyDescent="0.2">
      <c r="A355" s="1" t="s">
        <v>4384</v>
      </c>
      <c r="B355" s="10">
        <v>4255417</v>
      </c>
      <c r="C355" s="1" t="s">
        <v>434</v>
      </c>
      <c r="D355" s="1" t="s">
        <v>20</v>
      </c>
      <c r="E355" s="11">
        <v>9635837</v>
      </c>
      <c r="F355" s="12" t="s">
        <v>2</v>
      </c>
      <c r="G355" s="11">
        <v>1709</v>
      </c>
      <c r="H355" s="11">
        <v>1829</v>
      </c>
      <c r="I355" s="11">
        <v>2364</v>
      </c>
      <c r="J355" s="11">
        <v>2364</v>
      </c>
      <c r="K355" s="12" t="s">
        <v>2</v>
      </c>
      <c r="L355" s="12" t="s">
        <v>2</v>
      </c>
      <c r="M355" s="12" t="s">
        <v>2</v>
      </c>
      <c r="N355" s="11">
        <v>1957</v>
      </c>
      <c r="O355" s="11">
        <v>2722</v>
      </c>
      <c r="P355" s="11">
        <v>3540</v>
      </c>
      <c r="Q355" s="11">
        <v>3540</v>
      </c>
      <c r="R355" s="12" t="s">
        <v>2</v>
      </c>
      <c r="S355" s="11">
        <v>-1301</v>
      </c>
      <c r="T355" s="11">
        <v>-1587</v>
      </c>
      <c r="U355" s="11">
        <v>-3242</v>
      </c>
      <c r="V355" s="11">
        <v>-3242</v>
      </c>
      <c r="W355" s="12" t="s">
        <v>2</v>
      </c>
      <c r="X355" s="12" t="s">
        <v>2</v>
      </c>
      <c r="Y355" s="13">
        <v>10.106</v>
      </c>
      <c r="Z355" s="13">
        <v>11.867000000000001</v>
      </c>
      <c r="AA355" s="13">
        <v>11.867000000000001</v>
      </c>
      <c r="AB355" s="1">
        <v>2268</v>
      </c>
      <c r="AC355" s="13">
        <v>21.187222999999999</v>
      </c>
      <c r="AD355" s="13">
        <v>2.5684049999999998</v>
      </c>
      <c r="AE355" s="1" t="s">
        <v>12654</v>
      </c>
      <c r="AF355" s="1" t="s">
        <v>12661</v>
      </c>
    </row>
    <row r="356" spans="1:32" x14ac:dyDescent="0.2">
      <c r="A356" s="1" t="s">
        <v>4385</v>
      </c>
      <c r="B356" s="10">
        <v>4990042</v>
      </c>
      <c r="C356" s="1" t="s">
        <v>435</v>
      </c>
      <c r="D356" s="1" t="s">
        <v>148</v>
      </c>
      <c r="E356" s="11">
        <v>44991353</v>
      </c>
      <c r="F356" s="11">
        <v>3045</v>
      </c>
      <c r="G356" s="11">
        <v>2290</v>
      </c>
      <c r="H356" s="11">
        <v>1637</v>
      </c>
      <c r="I356" s="11">
        <v>2063</v>
      </c>
      <c r="J356" s="11">
        <v>1954</v>
      </c>
      <c r="K356" s="13">
        <v>2100</v>
      </c>
      <c r="L356" s="13">
        <v>2200</v>
      </c>
      <c r="M356" s="11">
        <v>-3224</v>
      </c>
      <c r="N356" s="11">
        <v>20</v>
      </c>
      <c r="O356" s="11">
        <v>-5703</v>
      </c>
      <c r="P356" s="11">
        <v>233</v>
      </c>
      <c r="Q356" s="11">
        <v>48</v>
      </c>
      <c r="R356" s="11">
        <v>-194</v>
      </c>
      <c r="S356" s="11">
        <v>-520</v>
      </c>
      <c r="T356" s="11">
        <v>-75</v>
      </c>
      <c r="U356" s="11">
        <v>-424</v>
      </c>
      <c r="V356" s="11">
        <v>-1448</v>
      </c>
      <c r="W356" s="13">
        <v>20.483000000000001</v>
      </c>
      <c r="X356" s="13">
        <v>12.002000000000001</v>
      </c>
      <c r="Y356" s="13">
        <v>7.5540000000000003</v>
      </c>
      <c r="Z356" s="13">
        <v>9.5660000000000007</v>
      </c>
      <c r="AA356" s="13">
        <v>8.593</v>
      </c>
      <c r="AB356" s="1">
        <v>1726</v>
      </c>
      <c r="AC356" s="13">
        <v>13.193866999999999</v>
      </c>
      <c r="AD356" s="13">
        <v>0.99204000000000003</v>
      </c>
      <c r="AE356" s="1" t="s">
        <v>12654</v>
      </c>
      <c r="AF356" s="1" t="s">
        <v>12658</v>
      </c>
    </row>
    <row r="357" spans="1:32" x14ac:dyDescent="0.2">
      <c r="A357" s="1" t="s">
        <v>4386</v>
      </c>
      <c r="B357" s="10">
        <v>4972410</v>
      </c>
      <c r="C357" s="1" t="s">
        <v>436</v>
      </c>
      <c r="D357" s="1" t="s">
        <v>41</v>
      </c>
      <c r="E357" s="11">
        <v>20888851</v>
      </c>
      <c r="F357" s="11">
        <v>851</v>
      </c>
      <c r="G357" s="12" t="s">
        <v>2</v>
      </c>
      <c r="H357" s="11">
        <v>680</v>
      </c>
      <c r="I357" s="11">
        <v>1349</v>
      </c>
      <c r="J357" s="11">
        <v>1576</v>
      </c>
      <c r="K357" s="13">
        <v>1750</v>
      </c>
      <c r="L357" s="13">
        <v>2050</v>
      </c>
      <c r="M357" s="11">
        <v>779</v>
      </c>
      <c r="N357" s="12" t="s">
        <v>2</v>
      </c>
      <c r="O357" s="11">
        <v>889</v>
      </c>
      <c r="P357" s="11">
        <v>1538</v>
      </c>
      <c r="Q357" s="11">
        <v>1350</v>
      </c>
      <c r="R357" s="11">
        <v>-378</v>
      </c>
      <c r="S357" s="12" t="s">
        <v>2</v>
      </c>
      <c r="T357" s="11">
        <v>-788</v>
      </c>
      <c r="U357" s="11">
        <v>-317</v>
      </c>
      <c r="V357" s="11">
        <v>-439</v>
      </c>
      <c r="W357" s="13">
        <v>13.813000000000001</v>
      </c>
      <c r="X357" s="12" t="s">
        <v>2</v>
      </c>
      <c r="Y357" s="12" t="s">
        <v>2</v>
      </c>
      <c r="Z357" s="13">
        <v>17.436</v>
      </c>
      <c r="AA357" s="13">
        <v>18.817</v>
      </c>
      <c r="AB357" s="1">
        <v>3655</v>
      </c>
      <c r="AC357" s="13">
        <v>54.131169</v>
      </c>
      <c r="AD357" s="13">
        <v>9.7626740000000005</v>
      </c>
      <c r="AE357" s="1" t="s">
        <v>12654</v>
      </c>
      <c r="AF357" s="1" t="s">
        <v>12663</v>
      </c>
    </row>
    <row r="358" spans="1:32" x14ac:dyDescent="0.2">
      <c r="A358" s="1" t="s">
        <v>4387</v>
      </c>
      <c r="B358" s="10">
        <v>5306149</v>
      </c>
      <c r="C358" s="1" t="s">
        <v>437</v>
      </c>
      <c r="D358" s="1" t="s">
        <v>24</v>
      </c>
      <c r="E358" s="11">
        <v>5675600</v>
      </c>
      <c r="F358" s="11">
        <v>158</v>
      </c>
      <c r="G358" s="11">
        <v>174</v>
      </c>
      <c r="H358" s="11">
        <v>163</v>
      </c>
      <c r="I358" s="11">
        <v>73</v>
      </c>
      <c r="J358" s="11">
        <v>165</v>
      </c>
      <c r="K358" s="12" t="s">
        <v>2</v>
      </c>
      <c r="L358" s="12" t="s">
        <v>2</v>
      </c>
      <c r="M358" s="11">
        <v>221</v>
      </c>
      <c r="N358" s="11">
        <v>134</v>
      </c>
      <c r="O358" s="11">
        <v>275</v>
      </c>
      <c r="P358" s="11">
        <v>230</v>
      </c>
      <c r="Q358" s="11">
        <v>420</v>
      </c>
      <c r="R358" s="11">
        <v>-69</v>
      </c>
      <c r="S358" s="11">
        <v>-189</v>
      </c>
      <c r="T358" s="11">
        <v>-219</v>
      </c>
      <c r="U358" s="11">
        <v>-238</v>
      </c>
      <c r="V358" s="11">
        <v>-194</v>
      </c>
      <c r="W358" s="13">
        <v>17.106999999999999</v>
      </c>
      <c r="X358" s="13">
        <v>11.042</v>
      </c>
      <c r="Y358" s="13">
        <v>8.6010000000000009</v>
      </c>
      <c r="Z358" s="13">
        <v>3.153</v>
      </c>
      <c r="AA358" s="13">
        <v>8.3149999999999995</v>
      </c>
      <c r="AB358" s="1">
        <v>4075</v>
      </c>
      <c r="AC358" s="13">
        <v>36.912156000000003</v>
      </c>
      <c r="AD358" s="13">
        <v>2.9044500000000002</v>
      </c>
      <c r="AE358" s="1" t="s">
        <v>12654</v>
      </c>
      <c r="AF358" s="1" t="s">
        <v>12663</v>
      </c>
    </row>
    <row r="359" spans="1:32" x14ac:dyDescent="0.2">
      <c r="A359" s="1" t="s">
        <v>4388</v>
      </c>
      <c r="B359" s="10">
        <v>7208398</v>
      </c>
      <c r="C359" s="1" t="s">
        <v>438</v>
      </c>
      <c r="D359" s="1" t="s">
        <v>32</v>
      </c>
      <c r="E359" s="11">
        <v>1574115</v>
      </c>
      <c r="F359" s="11">
        <v>-114</v>
      </c>
      <c r="G359" s="11">
        <v>111</v>
      </c>
      <c r="H359" s="11">
        <v>121</v>
      </c>
      <c r="I359" s="11">
        <v>37</v>
      </c>
      <c r="J359" s="11">
        <v>110</v>
      </c>
      <c r="K359" s="12" t="s">
        <v>2</v>
      </c>
      <c r="L359" s="12" t="s">
        <v>2</v>
      </c>
      <c r="M359" s="11">
        <v>80</v>
      </c>
      <c r="N359" s="11">
        <v>131</v>
      </c>
      <c r="O359" s="11">
        <v>-9</v>
      </c>
      <c r="P359" s="11">
        <v>-46</v>
      </c>
      <c r="Q359" s="11">
        <v>53</v>
      </c>
      <c r="R359" s="11">
        <v>61</v>
      </c>
      <c r="S359" s="11">
        <v>-24</v>
      </c>
      <c r="T359" s="11">
        <v>-31</v>
      </c>
      <c r="U359" s="11">
        <v>-9</v>
      </c>
      <c r="V359" s="11">
        <v>-4</v>
      </c>
      <c r="W359" s="13">
        <v>-3.8940000000000001</v>
      </c>
      <c r="X359" s="13">
        <v>7.391</v>
      </c>
      <c r="Y359" s="13">
        <v>6.726</v>
      </c>
      <c r="Z359" s="13">
        <v>0.25</v>
      </c>
      <c r="AA359" s="13">
        <v>6.3760000000000003</v>
      </c>
      <c r="AB359" s="1">
        <v>7067</v>
      </c>
      <c r="AC359" s="13">
        <v>26.918593999999999</v>
      </c>
      <c r="AD359" s="13">
        <v>1.3328949999999999</v>
      </c>
      <c r="AE359" s="1" t="s">
        <v>12654</v>
      </c>
      <c r="AF359" s="1" t="s">
        <v>12666</v>
      </c>
    </row>
    <row r="360" spans="1:32" x14ac:dyDescent="0.2">
      <c r="A360" s="1" t="s">
        <v>4389</v>
      </c>
      <c r="B360" s="10">
        <v>4993440</v>
      </c>
      <c r="C360" s="1" t="s">
        <v>439</v>
      </c>
      <c r="D360" s="1" t="s">
        <v>172</v>
      </c>
      <c r="E360" s="11">
        <v>13024712</v>
      </c>
      <c r="F360" s="11">
        <v>350</v>
      </c>
      <c r="G360" s="11">
        <v>256</v>
      </c>
      <c r="H360" s="11">
        <v>604</v>
      </c>
      <c r="I360" s="11">
        <v>951</v>
      </c>
      <c r="J360" s="11">
        <v>951</v>
      </c>
      <c r="K360" s="13">
        <v>1200</v>
      </c>
      <c r="L360" s="13">
        <v>1600</v>
      </c>
      <c r="M360" s="11">
        <v>136</v>
      </c>
      <c r="N360" s="11">
        <v>-150</v>
      </c>
      <c r="O360" s="11">
        <v>617</v>
      </c>
      <c r="P360" s="11">
        <v>276</v>
      </c>
      <c r="Q360" s="11">
        <v>276</v>
      </c>
      <c r="R360" s="11">
        <v>-32</v>
      </c>
      <c r="S360" s="11">
        <v>-42</v>
      </c>
      <c r="T360" s="11">
        <v>-50</v>
      </c>
      <c r="U360" s="11">
        <v>-158</v>
      </c>
      <c r="V360" s="11">
        <v>-158</v>
      </c>
      <c r="W360" s="13">
        <v>8.5990000000000002</v>
      </c>
      <c r="X360" s="13">
        <v>8.4760000000000009</v>
      </c>
      <c r="Y360" s="13">
        <v>30.167999999999999</v>
      </c>
      <c r="Z360" s="13">
        <v>21.244</v>
      </c>
      <c r="AA360" s="13">
        <v>21.244</v>
      </c>
      <c r="AB360" s="1">
        <v>6176</v>
      </c>
      <c r="AC360" s="13">
        <v>16.217227999999999</v>
      </c>
      <c r="AD360" s="13">
        <v>2.0100549999999999</v>
      </c>
      <c r="AE360" s="1" t="s">
        <v>12654</v>
      </c>
      <c r="AF360" s="1" t="s">
        <v>12666</v>
      </c>
    </row>
    <row r="361" spans="1:32" x14ac:dyDescent="0.2">
      <c r="A361" s="1" t="s">
        <v>4390</v>
      </c>
      <c r="B361" s="10">
        <v>4915098</v>
      </c>
      <c r="C361" s="1" t="s">
        <v>440</v>
      </c>
      <c r="D361" s="1" t="s">
        <v>15</v>
      </c>
      <c r="E361" s="11">
        <v>5318661</v>
      </c>
      <c r="F361" s="12" t="s">
        <v>2</v>
      </c>
      <c r="G361" s="12" t="s">
        <v>2</v>
      </c>
      <c r="H361" s="11">
        <v>1173</v>
      </c>
      <c r="I361" s="11">
        <v>454</v>
      </c>
      <c r="J361" s="11">
        <v>752</v>
      </c>
      <c r="K361" s="12" t="s">
        <v>2</v>
      </c>
      <c r="L361" s="12" t="s">
        <v>2</v>
      </c>
      <c r="M361" s="12" t="s">
        <v>2</v>
      </c>
      <c r="N361" s="12" t="s">
        <v>2</v>
      </c>
      <c r="O361" s="11">
        <v>1328</v>
      </c>
      <c r="P361" s="11">
        <v>536</v>
      </c>
      <c r="Q361" s="11">
        <v>1908</v>
      </c>
      <c r="R361" s="12" t="s">
        <v>2</v>
      </c>
      <c r="S361" s="12" t="s">
        <v>2</v>
      </c>
      <c r="T361" s="11">
        <v>-409</v>
      </c>
      <c r="U361" s="11">
        <v>-1177</v>
      </c>
      <c r="V361" s="11">
        <v>-833</v>
      </c>
      <c r="W361" s="12" t="s">
        <v>2</v>
      </c>
      <c r="X361" s="12" t="s">
        <v>2</v>
      </c>
      <c r="Y361" s="12" t="s">
        <v>2</v>
      </c>
      <c r="Z361" s="13">
        <v>7.4169999999999998</v>
      </c>
      <c r="AA361" s="13">
        <v>10.374000000000001</v>
      </c>
      <c r="AB361" s="1">
        <v>2424</v>
      </c>
      <c r="AC361" s="13">
        <v>8.2232810000000001</v>
      </c>
      <c r="AD361" s="13">
        <v>0.81540000000000001</v>
      </c>
      <c r="AE361" s="1" t="s">
        <v>12654</v>
      </c>
      <c r="AF361" s="1" t="s">
        <v>12661</v>
      </c>
    </row>
    <row r="362" spans="1:32" x14ac:dyDescent="0.2">
      <c r="A362" s="1" t="s">
        <v>4391</v>
      </c>
      <c r="B362" s="10">
        <v>22114730</v>
      </c>
      <c r="C362" s="1" t="s">
        <v>441</v>
      </c>
      <c r="D362" s="1" t="s">
        <v>99</v>
      </c>
      <c r="E362" s="11">
        <v>2065000</v>
      </c>
      <c r="F362" s="12" t="s">
        <v>2</v>
      </c>
      <c r="G362" s="12" t="s">
        <v>2</v>
      </c>
      <c r="H362" s="12" t="s">
        <v>2</v>
      </c>
      <c r="I362" s="11">
        <v>231</v>
      </c>
      <c r="J362" s="11">
        <v>231</v>
      </c>
      <c r="K362" s="12" t="s">
        <v>2</v>
      </c>
      <c r="L362" s="12" t="s">
        <v>2</v>
      </c>
      <c r="M362" s="12" t="s">
        <v>2</v>
      </c>
      <c r="N362" s="12" t="s">
        <v>2</v>
      </c>
      <c r="O362" s="12" t="s">
        <v>2</v>
      </c>
      <c r="P362" s="11">
        <v>185</v>
      </c>
      <c r="Q362" s="11">
        <v>185</v>
      </c>
      <c r="R362" s="12" t="s">
        <v>2</v>
      </c>
      <c r="S362" s="12" t="s">
        <v>2</v>
      </c>
      <c r="T362" s="12" t="s">
        <v>2</v>
      </c>
      <c r="U362" s="11">
        <v>-17</v>
      </c>
      <c r="V362" s="11">
        <v>-17</v>
      </c>
      <c r="W362" s="12" t="s">
        <v>2</v>
      </c>
      <c r="X362" s="12" t="s">
        <v>2</v>
      </c>
      <c r="Y362" s="12" t="s">
        <v>2</v>
      </c>
      <c r="Z362" s="12" t="s">
        <v>2</v>
      </c>
      <c r="AA362" s="12" t="s">
        <v>2</v>
      </c>
      <c r="AB362" s="1">
        <v>9225</v>
      </c>
      <c r="AC362" s="13">
        <v>19.989073000000001</v>
      </c>
      <c r="AD362" s="13">
        <v>2.2082069999999998</v>
      </c>
      <c r="AE362" s="1" t="s">
        <v>12654</v>
      </c>
      <c r="AF362" s="1" t="s">
        <v>12668</v>
      </c>
    </row>
    <row r="363" spans="1:32" x14ac:dyDescent="0.2">
      <c r="A363" s="1" t="s">
        <v>4392</v>
      </c>
      <c r="B363" s="10">
        <v>7913947</v>
      </c>
      <c r="C363" s="1" t="s">
        <v>442</v>
      </c>
      <c r="D363" s="1" t="s">
        <v>28</v>
      </c>
      <c r="E363" s="11">
        <v>3594806</v>
      </c>
      <c r="F363" s="11">
        <v>644</v>
      </c>
      <c r="G363" s="11">
        <v>881</v>
      </c>
      <c r="H363" s="11">
        <v>914</v>
      </c>
      <c r="I363" s="11">
        <v>951</v>
      </c>
      <c r="J363" s="11">
        <v>951</v>
      </c>
      <c r="K363" s="12" t="s">
        <v>2</v>
      </c>
      <c r="L363" s="12" t="s">
        <v>2</v>
      </c>
      <c r="M363" s="11">
        <v>905</v>
      </c>
      <c r="N363" s="11">
        <v>716</v>
      </c>
      <c r="O363" s="11">
        <v>677</v>
      </c>
      <c r="P363" s="11">
        <v>957</v>
      </c>
      <c r="Q363" s="11">
        <v>957</v>
      </c>
      <c r="R363" s="11">
        <v>-347</v>
      </c>
      <c r="S363" s="11">
        <v>-194</v>
      </c>
      <c r="T363" s="11">
        <v>-141</v>
      </c>
      <c r="U363" s="11">
        <v>-344</v>
      </c>
      <c r="V363" s="11">
        <v>-344</v>
      </c>
      <c r="W363" s="13">
        <v>18.314</v>
      </c>
      <c r="X363" s="13">
        <v>18.331</v>
      </c>
      <c r="Y363" s="13">
        <v>16.725000000000001</v>
      </c>
      <c r="Z363" s="13">
        <v>15.496</v>
      </c>
      <c r="AA363" s="13">
        <v>15.496</v>
      </c>
      <c r="AB363" s="1">
        <v>7039</v>
      </c>
      <c r="AC363" s="13">
        <v>10.244294999999999</v>
      </c>
      <c r="AD363" s="13">
        <v>1.5487679999999999</v>
      </c>
      <c r="AE363" s="1" t="s">
        <v>12654</v>
      </c>
      <c r="AF363" s="1" t="s">
        <v>12664</v>
      </c>
    </row>
    <row r="364" spans="1:32" x14ac:dyDescent="0.2">
      <c r="A364" s="1" t="s">
        <v>4393</v>
      </c>
      <c r="B364" s="10">
        <v>4254563</v>
      </c>
      <c r="C364" s="1" t="s">
        <v>443</v>
      </c>
      <c r="D364" s="1" t="s">
        <v>444</v>
      </c>
      <c r="E364" s="11">
        <v>658384275</v>
      </c>
      <c r="F364" s="11">
        <v>394852</v>
      </c>
      <c r="G364" s="11">
        <v>454556</v>
      </c>
      <c r="H364" s="11">
        <v>487431</v>
      </c>
      <c r="I364" s="11">
        <v>476409</v>
      </c>
      <c r="J364" s="11">
        <v>476409</v>
      </c>
      <c r="K364" s="13">
        <v>483044.15970000002</v>
      </c>
      <c r="L364" s="13">
        <v>573477.18090000004</v>
      </c>
      <c r="M364" s="11">
        <v>281538</v>
      </c>
      <c r="N364" s="11">
        <v>268483</v>
      </c>
      <c r="O364" s="11">
        <v>661433</v>
      </c>
      <c r="P364" s="11">
        <v>548844</v>
      </c>
      <c r="Q364" s="11">
        <v>548844</v>
      </c>
      <c r="R364" s="11">
        <v>131701</v>
      </c>
      <c r="S364" s="11">
        <v>-338004</v>
      </c>
      <c r="T364" s="11">
        <v>-297719</v>
      </c>
      <c r="U364" s="11">
        <v>-255061</v>
      </c>
      <c r="V364" s="11">
        <v>-255061</v>
      </c>
      <c r="W364" s="13">
        <v>12.907999999999999</v>
      </c>
      <c r="X364" s="13">
        <v>10.936</v>
      </c>
      <c r="Y364" s="13">
        <v>10.377000000000001</v>
      </c>
      <c r="Z364" s="13">
        <v>8.1259999999999994</v>
      </c>
      <c r="AA364" s="13">
        <v>8.1259999999999994</v>
      </c>
      <c r="AB364" s="1">
        <v>5108</v>
      </c>
      <c r="AC364" s="13">
        <v>23.250534999999999</v>
      </c>
      <c r="AD364" s="13">
        <v>1.313169</v>
      </c>
      <c r="AE364" s="1" t="s">
        <v>12654</v>
      </c>
      <c r="AF364" s="1" t="s">
        <v>12675</v>
      </c>
    </row>
    <row r="365" spans="1:32" x14ac:dyDescent="0.2">
      <c r="A365" s="1" t="s">
        <v>4394</v>
      </c>
      <c r="B365" s="10">
        <v>4812399</v>
      </c>
      <c r="C365" s="1" t="s">
        <v>445</v>
      </c>
      <c r="D365" s="1" t="s">
        <v>5</v>
      </c>
      <c r="E365" s="11">
        <v>90491249</v>
      </c>
      <c r="F365" s="12" t="s">
        <v>2</v>
      </c>
      <c r="G365" s="12" t="s">
        <v>2</v>
      </c>
      <c r="H365" s="12" t="s">
        <v>2</v>
      </c>
      <c r="I365" s="11">
        <v>-1155.079</v>
      </c>
      <c r="J365" s="11">
        <v>-1160.9179999999999</v>
      </c>
      <c r="K365" s="12" t="s">
        <v>2</v>
      </c>
      <c r="L365" s="12" t="s">
        <v>2</v>
      </c>
      <c r="M365" s="12" t="s">
        <v>2</v>
      </c>
      <c r="N365" s="12" t="s">
        <v>2</v>
      </c>
      <c r="O365" s="12" t="s">
        <v>2</v>
      </c>
      <c r="P365" s="11">
        <v>-1156.92</v>
      </c>
      <c r="Q365" s="11">
        <v>-1250.3589999999999</v>
      </c>
      <c r="R365" s="12" t="s">
        <v>2</v>
      </c>
      <c r="S365" s="12" t="s">
        <v>2</v>
      </c>
      <c r="T365" s="12" t="s">
        <v>2</v>
      </c>
      <c r="U365" s="11">
        <v>-7.6479999999999997</v>
      </c>
      <c r="V365" s="11">
        <v>-1.37</v>
      </c>
      <c r="W365" s="12" t="s">
        <v>2</v>
      </c>
      <c r="X365" s="12" t="s">
        <v>2</v>
      </c>
      <c r="Y365" s="12" t="s">
        <v>2</v>
      </c>
      <c r="Z365" s="12" t="s">
        <v>2</v>
      </c>
      <c r="AA365" s="13">
        <v>-120.92100000000001</v>
      </c>
      <c r="AB365" s="1">
        <v>4594</v>
      </c>
      <c r="AC365" s="12" t="s">
        <v>4019</v>
      </c>
      <c r="AD365" s="13">
        <v>5.9675209999999996</v>
      </c>
      <c r="AE365" s="1" t="s">
        <v>12654</v>
      </c>
      <c r="AF365" s="1" t="s">
        <v>12656</v>
      </c>
    </row>
    <row r="366" spans="1:32" x14ac:dyDescent="0.2">
      <c r="A366" s="1" t="s">
        <v>4395</v>
      </c>
      <c r="B366" s="10">
        <v>7214748</v>
      </c>
      <c r="C366" s="1" t="s">
        <v>446</v>
      </c>
      <c r="D366" s="1" t="s">
        <v>29</v>
      </c>
      <c r="E366" s="11">
        <v>6115194</v>
      </c>
      <c r="F366" s="11">
        <v>572</v>
      </c>
      <c r="G366" s="11">
        <v>290</v>
      </c>
      <c r="H366" s="11">
        <v>507</v>
      </c>
      <c r="I366" s="11">
        <v>739</v>
      </c>
      <c r="J366" s="11">
        <v>739</v>
      </c>
      <c r="K366" s="12" t="s">
        <v>2</v>
      </c>
      <c r="L366" s="12" t="s">
        <v>2</v>
      </c>
      <c r="M366" s="11">
        <v>-427</v>
      </c>
      <c r="N366" s="11">
        <v>-560</v>
      </c>
      <c r="O366" s="11">
        <v>-631</v>
      </c>
      <c r="P366" s="11">
        <v>-1096</v>
      </c>
      <c r="Q366" s="11">
        <v>-1096</v>
      </c>
      <c r="R366" s="11">
        <v>-186</v>
      </c>
      <c r="S366" s="11">
        <v>-208</v>
      </c>
      <c r="T366" s="11">
        <v>-21</v>
      </c>
      <c r="U366" s="11">
        <v>-26</v>
      </c>
      <c r="V366" s="11">
        <v>-26</v>
      </c>
      <c r="W366" s="13">
        <v>26.863</v>
      </c>
      <c r="X366" s="13">
        <v>5.8419999999999996</v>
      </c>
      <c r="Y366" s="13">
        <v>47.633000000000003</v>
      </c>
      <c r="Z366" s="13">
        <v>33.494999999999997</v>
      </c>
      <c r="AA366" s="13">
        <v>33.494999999999997</v>
      </c>
      <c r="AB366" s="1">
        <v>4415</v>
      </c>
      <c r="AC366" s="13">
        <v>15.304760999999999</v>
      </c>
      <c r="AD366" s="13">
        <v>4.7780120000000004</v>
      </c>
      <c r="AE366" s="1" t="s">
        <v>12654</v>
      </c>
      <c r="AF366" s="1" t="s">
        <v>12665</v>
      </c>
    </row>
    <row r="367" spans="1:32" x14ac:dyDescent="0.2">
      <c r="A367" s="1" t="s">
        <v>4396</v>
      </c>
      <c r="B367" s="10">
        <v>5168888</v>
      </c>
      <c r="C367" s="1" t="s">
        <v>447</v>
      </c>
      <c r="D367" s="1" t="s">
        <v>41</v>
      </c>
      <c r="E367" s="11">
        <v>4514541</v>
      </c>
      <c r="F367" s="11">
        <v>211</v>
      </c>
      <c r="G367" s="11">
        <v>509</v>
      </c>
      <c r="H367" s="11">
        <v>532</v>
      </c>
      <c r="I367" s="11">
        <v>689</v>
      </c>
      <c r="J367" s="11">
        <v>257</v>
      </c>
      <c r="K367" s="12" t="s">
        <v>2</v>
      </c>
      <c r="L367" s="12" t="s">
        <v>2</v>
      </c>
      <c r="M367" s="11">
        <v>406</v>
      </c>
      <c r="N367" s="11">
        <v>752</v>
      </c>
      <c r="O367" s="11">
        <v>493</v>
      </c>
      <c r="P367" s="11">
        <v>895</v>
      </c>
      <c r="Q367" s="11">
        <v>102</v>
      </c>
      <c r="R367" s="11">
        <v>-99</v>
      </c>
      <c r="S367" s="11">
        <v>-101</v>
      </c>
      <c r="T367" s="11">
        <v>-86</v>
      </c>
      <c r="U367" s="11">
        <v>-225</v>
      </c>
      <c r="V367" s="11">
        <v>-298</v>
      </c>
      <c r="W367" s="13">
        <v>12.617000000000001</v>
      </c>
      <c r="X367" s="13">
        <v>31.498999999999999</v>
      </c>
      <c r="Y367" s="13">
        <v>29.04</v>
      </c>
      <c r="Z367" s="13">
        <v>24.635000000000002</v>
      </c>
      <c r="AA367" s="13">
        <v>6.806</v>
      </c>
      <c r="AB367" s="1">
        <v>4398</v>
      </c>
      <c r="AC367" s="13">
        <v>42.111801</v>
      </c>
      <c r="AD367" s="13">
        <v>2.816287</v>
      </c>
      <c r="AE367" s="1" t="s">
        <v>12654</v>
      </c>
      <c r="AF367" s="1" t="s">
        <v>12663</v>
      </c>
    </row>
    <row r="368" spans="1:32" x14ac:dyDescent="0.2">
      <c r="A368" s="1" t="s">
        <v>4397</v>
      </c>
      <c r="B368" s="10">
        <v>4904383</v>
      </c>
      <c r="C368" s="1" t="s">
        <v>448</v>
      </c>
      <c r="D368" s="1" t="s">
        <v>41</v>
      </c>
      <c r="E368" s="11">
        <v>61459978</v>
      </c>
      <c r="F368" s="11">
        <v>54</v>
      </c>
      <c r="G368" s="11">
        <v>-362</v>
      </c>
      <c r="H368" s="11">
        <v>-85</v>
      </c>
      <c r="I368" s="11">
        <v>668</v>
      </c>
      <c r="J368" s="11">
        <v>668</v>
      </c>
      <c r="K368" s="12" t="s">
        <v>2</v>
      </c>
      <c r="L368" s="12" t="s">
        <v>2</v>
      </c>
      <c r="M368" s="11">
        <v>1595</v>
      </c>
      <c r="N368" s="11">
        <v>1728</v>
      </c>
      <c r="O368" s="11">
        <v>737</v>
      </c>
      <c r="P368" s="11">
        <v>2761</v>
      </c>
      <c r="Q368" s="11">
        <v>2761</v>
      </c>
      <c r="R368" s="11">
        <v>-1419</v>
      </c>
      <c r="S368" s="11">
        <v>301</v>
      </c>
      <c r="T368" s="11">
        <v>-595</v>
      </c>
      <c r="U368" s="11">
        <v>-585</v>
      </c>
      <c r="V368" s="11">
        <v>-585</v>
      </c>
      <c r="W368" s="13">
        <v>-4.0270000000000001</v>
      </c>
      <c r="X368" s="13">
        <v>-2.3290000000000002</v>
      </c>
      <c r="Y368" s="13">
        <v>-1.526</v>
      </c>
      <c r="Z368" s="13">
        <v>2.4</v>
      </c>
      <c r="AA368" s="13">
        <v>2.4</v>
      </c>
      <c r="AB368" s="1">
        <v>3776</v>
      </c>
      <c r="AC368" s="13">
        <v>25.453482000000001</v>
      </c>
      <c r="AD368" s="13">
        <v>1.1835450000000001</v>
      </c>
      <c r="AE368" s="1" t="s">
        <v>12654</v>
      </c>
      <c r="AF368" s="1" t="s">
        <v>12663</v>
      </c>
    </row>
    <row r="369" spans="1:32" x14ac:dyDescent="0.2">
      <c r="A369" s="1" t="s">
        <v>4398</v>
      </c>
      <c r="B369" s="10">
        <v>4971435</v>
      </c>
      <c r="C369" s="1" t="s">
        <v>449</v>
      </c>
      <c r="D369" s="1" t="s">
        <v>24</v>
      </c>
      <c r="E369" s="11">
        <v>90092059</v>
      </c>
      <c r="F369" s="11">
        <v>3204</v>
      </c>
      <c r="G369" s="11">
        <v>-2282</v>
      </c>
      <c r="H369" s="11">
        <v>-1846</v>
      </c>
      <c r="I369" s="11">
        <v>666</v>
      </c>
      <c r="J369" s="11">
        <v>666</v>
      </c>
      <c r="K369" s="12" t="s">
        <v>2</v>
      </c>
      <c r="L369" s="12" t="s">
        <v>2</v>
      </c>
      <c r="M369" s="11">
        <v>3782</v>
      </c>
      <c r="N369" s="11">
        <v>1606</v>
      </c>
      <c r="O369" s="11">
        <v>3424</v>
      </c>
      <c r="P369" s="11">
        <v>6530</v>
      </c>
      <c r="Q369" s="11">
        <v>6530</v>
      </c>
      <c r="R369" s="11">
        <v>-3387</v>
      </c>
      <c r="S369" s="11">
        <v>-2909</v>
      </c>
      <c r="T369" s="11">
        <v>-3668</v>
      </c>
      <c r="U369" s="11">
        <v>-4308</v>
      </c>
      <c r="V369" s="11">
        <v>-4308</v>
      </c>
      <c r="W369" s="13">
        <v>8.57</v>
      </c>
      <c r="X369" s="13">
        <v>-9.7680000000000007</v>
      </c>
      <c r="Y369" s="13">
        <v>-6.6050000000000004</v>
      </c>
      <c r="Z369" s="13">
        <v>1.4550000000000001</v>
      </c>
      <c r="AA369" s="13">
        <v>1.4550000000000001</v>
      </c>
      <c r="AB369" s="1">
        <v>3673</v>
      </c>
      <c r="AC369" s="13">
        <v>87.343599999999995</v>
      </c>
      <c r="AD369" s="13">
        <v>2.7787769999999998</v>
      </c>
      <c r="AE369" s="1" t="s">
        <v>12654</v>
      </c>
      <c r="AF369" s="1" t="s">
        <v>12663</v>
      </c>
    </row>
    <row r="370" spans="1:32" x14ac:dyDescent="0.2">
      <c r="A370" s="1" t="s">
        <v>4399</v>
      </c>
      <c r="B370" s="10">
        <v>4999331</v>
      </c>
      <c r="C370" s="1" t="s">
        <v>450</v>
      </c>
      <c r="D370" s="1" t="s">
        <v>29</v>
      </c>
      <c r="E370" s="11">
        <v>7125139</v>
      </c>
      <c r="F370" s="11">
        <v>497</v>
      </c>
      <c r="G370" s="11">
        <v>891</v>
      </c>
      <c r="H370" s="11">
        <v>1054</v>
      </c>
      <c r="I370" s="11">
        <v>885</v>
      </c>
      <c r="J370" s="11">
        <v>720</v>
      </c>
      <c r="K370" s="13">
        <v>1000</v>
      </c>
      <c r="L370" s="13">
        <v>1340</v>
      </c>
      <c r="M370" s="11">
        <v>558</v>
      </c>
      <c r="N370" s="11">
        <v>1934</v>
      </c>
      <c r="O370" s="11">
        <v>1429</v>
      </c>
      <c r="P370" s="11">
        <v>1176</v>
      </c>
      <c r="Q370" s="11">
        <v>710</v>
      </c>
      <c r="R370" s="11">
        <v>-136</v>
      </c>
      <c r="S370" s="11">
        <v>42</v>
      </c>
      <c r="T370" s="11">
        <v>-331</v>
      </c>
      <c r="U370" s="11">
        <v>-915</v>
      </c>
      <c r="V370" s="11">
        <v>-30</v>
      </c>
      <c r="W370" s="13">
        <v>6.891</v>
      </c>
      <c r="X370" s="13">
        <v>28.771000000000001</v>
      </c>
      <c r="Y370" s="13">
        <v>23.146000000000001</v>
      </c>
      <c r="Z370" s="13">
        <v>12.292</v>
      </c>
      <c r="AA370" s="13">
        <v>6.298</v>
      </c>
      <c r="AB370" s="1">
        <v>4347</v>
      </c>
      <c r="AC370" s="13">
        <v>20.334296999999999</v>
      </c>
      <c r="AD370" s="13">
        <v>2.535355</v>
      </c>
      <c r="AE370" s="1" t="s">
        <v>12654</v>
      </c>
      <c r="AF370" s="1" t="s">
        <v>12665</v>
      </c>
    </row>
    <row r="371" spans="1:32" x14ac:dyDescent="0.2">
      <c r="A371" s="1" t="s">
        <v>4400</v>
      </c>
      <c r="B371" s="10">
        <v>7242947</v>
      </c>
      <c r="C371" s="1" t="s">
        <v>451</v>
      </c>
      <c r="D371" s="1" t="s">
        <v>95</v>
      </c>
      <c r="E371" s="11">
        <v>5693767</v>
      </c>
      <c r="F371" s="11">
        <v>384</v>
      </c>
      <c r="G371" s="11">
        <v>492</v>
      </c>
      <c r="H371" s="11">
        <v>619</v>
      </c>
      <c r="I371" s="11">
        <v>722</v>
      </c>
      <c r="J371" s="11">
        <v>519</v>
      </c>
      <c r="K371" s="12" t="s">
        <v>2</v>
      </c>
      <c r="L371" s="12" t="s">
        <v>2</v>
      </c>
      <c r="M371" s="11">
        <v>692</v>
      </c>
      <c r="N371" s="11">
        <v>26</v>
      </c>
      <c r="O371" s="11">
        <v>427</v>
      </c>
      <c r="P371" s="11">
        <v>170</v>
      </c>
      <c r="Q371" s="11">
        <v>311</v>
      </c>
      <c r="R371" s="11">
        <v>-138</v>
      </c>
      <c r="S371" s="11">
        <v>551</v>
      </c>
      <c r="T371" s="11">
        <v>-17</v>
      </c>
      <c r="U371" s="11">
        <v>-904</v>
      </c>
      <c r="V371" s="11">
        <v>-138</v>
      </c>
      <c r="W371" s="13">
        <v>12.018000000000001</v>
      </c>
      <c r="X371" s="13">
        <v>11.247</v>
      </c>
      <c r="Y371" s="13">
        <v>16.059000000000001</v>
      </c>
      <c r="Z371" s="13">
        <v>12.034000000000001</v>
      </c>
      <c r="AA371" s="13">
        <v>5.5170000000000003</v>
      </c>
      <c r="AB371" s="1">
        <v>7343</v>
      </c>
      <c r="AC371" s="13">
        <v>30.809702999999999</v>
      </c>
      <c r="AD371" s="13">
        <v>1.9015649999999999</v>
      </c>
      <c r="AE371" s="1" t="s">
        <v>12654</v>
      </c>
      <c r="AF371" s="1" t="s">
        <v>12668</v>
      </c>
    </row>
    <row r="372" spans="1:32" x14ac:dyDescent="0.2">
      <c r="A372" s="1" t="s">
        <v>4401</v>
      </c>
      <c r="B372" s="10">
        <v>4548199</v>
      </c>
      <c r="C372" s="1" t="s">
        <v>452</v>
      </c>
      <c r="D372" s="1" t="s">
        <v>20</v>
      </c>
      <c r="E372" s="11">
        <v>14887224</v>
      </c>
      <c r="F372" s="12" t="s">
        <v>2</v>
      </c>
      <c r="G372" s="12" t="s">
        <v>2</v>
      </c>
      <c r="H372" s="11">
        <v>1644</v>
      </c>
      <c r="I372" s="11">
        <v>2531</v>
      </c>
      <c r="J372" s="11">
        <v>2531</v>
      </c>
      <c r="K372" s="13">
        <v>2915</v>
      </c>
      <c r="L372" s="13">
        <v>3230</v>
      </c>
      <c r="M372" s="12" t="s">
        <v>2</v>
      </c>
      <c r="N372" s="12" t="s">
        <v>2</v>
      </c>
      <c r="O372" s="11">
        <v>2545</v>
      </c>
      <c r="P372" s="11">
        <v>2668</v>
      </c>
      <c r="Q372" s="11">
        <v>2668</v>
      </c>
      <c r="R372" s="12" t="s">
        <v>2</v>
      </c>
      <c r="S372" s="12" t="s">
        <v>2</v>
      </c>
      <c r="T372" s="11">
        <v>-1087</v>
      </c>
      <c r="U372" s="11">
        <v>-1391</v>
      </c>
      <c r="V372" s="11">
        <v>-1391</v>
      </c>
      <c r="W372" s="12" t="s">
        <v>2</v>
      </c>
      <c r="X372" s="12" t="s">
        <v>2</v>
      </c>
      <c r="Y372" s="12" t="s">
        <v>2</v>
      </c>
      <c r="Z372" s="13">
        <v>8.859</v>
      </c>
      <c r="AA372" s="13">
        <v>8.859</v>
      </c>
      <c r="AB372" s="1">
        <v>3091</v>
      </c>
      <c r="AC372" s="13">
        <v>31.669354999999999</v>
      </c>
      <c r="AD372" s="13">
        <v>2.6399530000000002</v>
      </c>
      <c r="AE372" s="1" t="s">
        <v>12654</v>
      </c>
      <c r="AF372" s="1" t="s">
        <v>12661</v>
      </c>
    </row>
    <row r="373" spans="1:32" x14ac:dyDescent="0.2">
      <c r="A373" s="1" t="s">
        <v>4402</v>
      </c>
      <c r="B373" s="10">
        <v>4239004</v>
      </c>
      <c r="C373" s="1" t="s">
        <v>453</v>
      </c>
      <c r="D373" s="1" t="s">
        <v>152</v>
      </c>
      <c r="E373" s="11">
        <v>253452330</v>
      </c>
      <c r="F373" s="11">
        <v>78932</v>
      </c>
      <c r="G373" s="11">
        <v>84683</v>
      </c>
      <c r="H373" s="11">
        <v>60754</v>
      </c>
      <c r="I373" s="11">
        <v>75556</v>
      </c>
      <c r="J373" s="11">
        <v>76660</v>
      </c>
      <c r="K373" s="13">
        <v>74620</v>
      </c>
      <c r="L373" s="13">
        <v>80780</v>
      </c>
      <c r="M373" s="11">
        <v>109265</v>
      </c>
      <c r="N373" s="11">
        <v>72254</v>
      </c>
      <c r="O373" s="11">
        <v>14432</v>
      </c>
      <c r="P373" s="11">
        <v>141028</v>
      </c>
      <c r="Q373" s="11">
        <v>90023</v>
      </c>
      <c r="R373" s="11">
        <v>-25080</v>
      </c>
      <c r="S373" s="11">
        <v>-40781</v>
      </c>
      <c r="T373" s="11">
        <v>-32198</v>
      </c>
      <c r="U373" s="11">
        <v>-42068</v>
      </c>
      <c r="V373" s="11">
        <v>-48152</v>
      </c>
      <c r="W373" s="13">
        <v>5.2190000000000003</v>
      </c>
      <c r="X373" s="13">
        <v>11.596</v>
      </c>
      <c r="Y373" s="13">
        <v>6.7510000000000003</v>
      </c>
      <c r="Z373" s="13">
        <v>5.0060000000000002</v>
      </c>
      <c r="AA373" s="13">
        <v>8.06</v>
      </c>
      <c r="AB373" s="1">
        <v>6448</v>
      </c>
      <c r="AC373" s="13">
        <v>13.384164</v>
      </c>
      <c r="AD373" s="13">
        <v>0.967449</v>
      </c>
      <c r="AE373" s="1" t="s">
        <v>12654</v>
      </c>
      <c r="AF373" s="1" t="s">
        <v>12659</v>
      </c>
    </row>
    <row r="374" spans="1:32" x14ac:dyDescent="0.2">
      <c r="A374" s="1" t="s">
        <v>4403</v>
      </c>
      <c r="B374" s="10">
        <v>4916299</v>
      </c>
      <c r="C374" s="1" t="s">
        <v>454</v>
      </c>
      <c r="D374" s="1" t="s">
        <v>237</v>
      </c>
      <c r="E374" s="11">
        <v>14342615</v>
      </c>
      <c r="F374" s="11">
        <v>1220</v>
      </c>
      <c r="G374" s="11">
        <v>1092</v>
      </c>
      <c r="H374" s="12" t="s">
        <v>2</v>
      </c>
      <c r="I374" s="11">
        <v>148</v>
      </c>
      <c r="J374" s="11">
        <v>441</v>
      </c>
      <c r="K374" s="12" t="s">
        <v>2</v>
      </c>
      <c r="L374" s="12" t="s">
        <v>2</v>
      </c>
      <c r="M374" s="11">
        <v>1742</v>
      </c>
      <c r="N374" s="11">
        <v>-59</v>
      </c>
      <c r="O374" s="12" t="s">
        <v>2</v>
      </c>
      <c r="P374" s="11">
        <v>1001</v>
      </c>
      <c r="Q374" s="11">
        <v>497</v>
      </c>
      <c r="R374" s="11">
        <v>-126</v>
      </c>
      <c r="S374" s="11">
        <v>-103</v>
      </c>
      <c r="T374" s="12" t="s">
        <v>2</v>
      </c>
      <c r="U374" s="11">
        <v>-390</v>
      </c>
      <c r="V374" s="11">
        <v>-1324</v>
      </c>
      <c r="W374" s="13">
        <v>10.673999999999999</v>
      </c>
      <c r="X374" s="13">
        <v>9.8670000000000009</v>
      </c>
      <c r="Y374" s="12" t="s">
        <v>2</v>
      </c>
      <c r="Z374" s="12" t="s">
        <v>2</v>
      </c>
      <c r="AA374" s="13">
        <v>3.73</v>
      </c>
      <c r="AB374" s="1">
        <v>3140</v>
      </c>
      <c r="AC374" s="13">
        <v>74.475237000000007</v>
      </c>
      <c r="AD374" s="13">
        <v>2.7451729999999999</v>
      </c>
      <c r="AE374" s="1" t="s">
        <v>12654</v>
      </c>
      <c r="AF374" s="1" t="s">
        <v>12657</v>
      </c>
    </row>
    <row r="375" spans="1:32" x14ac:dyDescent="0.2">
      <c r="A375" s="1" t="s">
        <v>4404</v>
      </c>
      <c r="B375" s="10">
        <v>4245076</v>
      </c>
      <c r="C375" s="1" t="s">
        <v>455</v>
      </c>
      <c r="D375" s="1" t="s">
        <v>41</v>
      </c>
      <c r="E375" s="11">
        <v>5998785</v>
      </c>
      <c r="F375" s="11">
        <v>1139</v>
      </c>
      <c r="G375" s="11">
        <v>1343</v>
      </c>
      <c r="H375" s="11">
        <v>1671</v>
      </c>
      <c r="I375" s="11">
        <v>1341</v>
      </c>
      <c r="J375" s="11">
        <v>1722</v>
      </c>
      <c r="K375" s="12" t="s">
        <v>2</v>
      </c>
      <c r="L375" s="12" t="s">
        <v>2</v>
      </c>
      <c r="M375" s="11">
        <v>1248</v>
      </c>
      <c r="N375" s="11">
        <v>2566</v>
      </c>
      <c r="O375" s="11">
        <v>1730</v>
      </c>
      <c r="P375" s="11">
        <v>1242</v>
      </c>
      <c r="Q375" s="11">
        <v>1853</v>
      </c>
      <c r="R375" s="11">
        <v>-578</v>
      </c>
      <c r="S375" s="11">
        <v>-368</v>
      </c>
      <c r="T375" s="11">
        <v>-1334</v>
      </c>
      <c r="U375" s="11">
        <v>-777</v>
      </c>
      <c r="V375" s="11">
        <v>-1025</v>
      </c>
      <c r="W375" s="13">
        <v>4.6289999999999996</v>
      </c>
      <c r="X375" s="13">
        <v>5.319</v>
      </c>
      <c r="Y375" s="13">
        <v>6.1929999999999996</v>
      </c>
      <c r="Z375" s="13">
        <v>4.1289999999999996</v>
      </c>
      <c r="AA375" s="13">
        <v>4.992</v>
      </c>
      <c r="AB375" s="1">
        <v>9408</v>
      </c>
      <c r="AC375" s="13">
        <v>12.720179</v>
      </c>
      <c r="AD375" s="13">
        <v>0.52780800000000005</v>
      </c>
      <c r="AE375" s="1" t="s">
        <v>12654</v>
      </c>
      <c r="AF375" s="1" t="s">
        <v>12663</v>
      </c>
    </row>
    <row r="376" spans="1:32" x14ac:dyDescent="0.2">
      <c r="A376" s="1" t="s">
        <v>4405</v>
      </c>
      <c r="B376" s="10">
        <v>125266675</v>
      </c>
      <c r="C376" s="1" t="s">
        <v>456</v>
      </c>
      <c r="D376" s="1" t="s">
        <v>182</v>
      </c>
      <c r="E376" s="11">
        <v>1449600</v>
      </c>
      <c r="F376" s="12" t="s">
        <v>2</v>
      </c>
      <c r="G376" s="12" t="s">
        <v>2</v>
      </c>
      <c r="H376" s="11">
        <v>203.119</v>
      </c>
      <c r="I376" s="11">
        <v>276.053</v>
      </c>
      <c r="J376" s="11">
        <v>327.43099999999998</v>
      </c>
      <c r="K376" s="12" t="s">
        <v>2</v>
      </c>
      <c r="L376" s="12" t="s">
        <v>2</v>
      </c>
      <c r="M376" s="12" t="s">
        <v>2</v>
      </c>
      <c r="N376" s="12" t="s">
        <v>2</v>
      </c>
      <c r="O376" s="11">
        <v>258.70999999999998</v>
      </c>
      <c r="P376" s="11">
        <v>492.69099999999997</v>
      </c>
      <c r="Q376" s="11">
        <v>289.762</v>
      </c>
      <c r="R376" s="12" t="s">
        <v>2</v>
      </c>
      <c r="S376" s="12" t="s">
        <v>2</v>
      </c>
      <c r="T376" s="11">
        <v>-121.64100000000001</v>
      </c>
      <c r="U376" s="11">
        <v>144.46299999999999</v>
      </c>
      <c r="V376" s="11">
        <v>-49.878999999999998</v>
      </c>
      <c r="W376" s="12" t="s">
        <v>2</v>
      </c>
      <c r="X376" s="12" t="s">
        <v>2</v>
      </c>
      <c r="Y376" s="12" t="s">
        <v>2</v>
      </c>
      <c r="Z376" s="13">
        <v>86.35</v>
      </c>
      <c r="AA376" s="13">
        <v>20.777999999999999</v>
      </c>
      <c r="AB376" s="1" t="s">
        <v>4406</v>
      </c>
      <c r="AC376" s="13">
        <v>8.2884379999999993</v>
      </c>
      <c r="AD376" s="13">
        <v>1.3771150000000001</v>
      </c>
      <c r="AE376" s="1" t="s">
        <v>12654</v>
      </c>
      <c r="AF376" s="1" t="s">
        <v>12664</v>
      </c>
    </row>
    <row r="377" spans="1:32" x14ac:dyDescent="0.2">
      <c r="A377" s="1" t="s">
        <v>4407</v>
      </c>
      <c r="B377" s="10">
        <v>108506263</v>
      </c>
      <c r="C377" s="1" t="s">
        <v>457</v>
      </c>
      <c r="D377" s="1" t="s">
        <v>41</v>
      </c>
      <c r="E377" s="11">
        <v>2816842</v>
      </c>
      <c r="F377" s="11">
        <v>-80</v>
      </c>
      <c r="G377" s="11">
        <v>69</v>
      </c>
      <c r="H377" s="11">
        <v>131</v>
      </c>
      <c r="I377" s="11">
        <v>153</v>
      </c>
      <c r="J377" s="11">
        <v>92</v>
      </c>
      <c r="K377" s="12" t="s">
        <v>2</v>
      </c>
      <c r="L377" s="12" t="s">
        <v>2</v>
      </c>
      <c r="M377" s="12" t="s">
        <v>2</v>
      </c>
      <c r="N377" s="12" t="s">
        <v>2</v>
      </c>
      <c r="O377" s="11">
        <v>132</v>
      </c>
      <c r="P377" s="11">
        <v>27</v>
      </c>
      <c r="Q377" s="11">
        <v>18</v>
      </c>
      <c r="R377" s="12" t="s">
        <v>2</v>
      </c>
      <c r="S377" s="12" t="s">
        <v>2</v>
      </c>
      <c r="T377" s="11">
        <v>-7</v>
      </c>
      <c r="U377" s="11">
        <v>3</v>
      </c>
      <c r="V377" s="11">
        <v>-39</v>
      </c>
      <c r="W377" s="12" t="s">
        <v>2</v>
      </c>
      <c r="X377" s="13">
        <v>71.429000000000002</v>
      </c>
      <c r="Y377" s="13">
        <v>25</v>
      </c>
      <c r="Z377" s="13">
        <v>20.314</v>
      </c>
      <c r="AA377" s="13">
        <v>9.8179999999999996</v>
      </c>
      <c r="AB377" s="1">
        <v>5247</v>
      </c>
      <c r="AC377" s="13">
        <v>35.947712000000003</v>
      </c>
      <c r="AD377" s="13">
        <v>3.2913019999999999</v>
      </c>
      <c r="AE377" s="1" t="s">
        <v>12654</v>
      </c>
      <c r="AF377" s="1" t="s">
        <v>12663</v>
      </c>
    </row>
    <row r="378" spans="1:32" x14ac:dyDescent="0.2">
      <c r="A378" s="1" t="s">
        <v>4408</v>
      </c>
      <c r="B378" s="10">
        <v>4911781</v>
      </c>
      <c r="C378" s="1" t="s">
        <v>458</v>
      </c>
      <c r="D378" s="1" t="s">
        <v>229</v>
      </c>
      <c r="E378" s="11">
        <v>2343414</v>
      </c>
      <c r="F378" s="11">
        <v>359</v>
      </c>
      <c r="G378" s="11">
        <v>441</v>
      </c>
      <c r="H378" s="11">
        <v>525</v>
      </c>
      <c r="I378" s="11">
        <v>413</v>
      </c>
      <c r="J378" s="11">
        <v>508</v>
      </c>
      <c r="K378" s="12" t="s">
        <v>2</v>
      </c>
      <c r="L378" s="12" t="s">
        <v>2</v>
      </c>
      <c r="M378" s="11">
        <v>560</v>
      </c>
      <c r="N378" s="11">
        <v>637</v>
      </c>
      <c r="O378" s="11">
        <v>547</v>
      </c>
      <c r="P378" s="11">
        <v>543</v>
      </c>
      <c r="Q378" s="11">
        <v>595</v>
      </c>
      <c r="R378" s="11">
        <v>-225</v>
      </c>
      <c r="S378" s="11">
        <v>-191</v>
      </c>
      <c r="T378" s="11">
        <v>-141</v>
      </c>
      <c r="U378" s="11">
        <v>-131</v>
      </c>
      <c r="V378" s="11">
        <v>-657</v>
      </c>
      <c r="W378" s="13">
        <v>5.3840000000000003</v>
      </c>
      <c r="X378" s="13">
        <v>6.298</v>
      </c>
      <c r="Y378" s="13">
        <v>5.5650000000000004</v>
      </c>
      <c r="Z378" s="13">
        <v>1.9019999999999999</v>
      </c>
      <c r="AA378" s="13">
        <v>5.6269999999999998</v>
      </c>
      <c r="AB378" s="1">
        <v>3352</v>
      </c>
      <c r="AC378" s="13">
        <v>8.5886569999999995</v>
      </c>
      <c r="AD378" s="13">
        <v>0.55009799999999998</v>
      </c>
      <c r="AE378" s="1" t="s">
        <v>12654</v>
      </c>
      <c r="AF378" s="1" t="s">
        <v>12657</v>
      </c>
    </row>
    <row r="379" spans="1:32" x14ac:dyDescent="0.2">
      <c r="A379" s="1" t="s">
        <v>4409</v>
      </c>
      <c r="B379" s="10">
        <v>4250421</v>
      </c>
      <c r="C379" s="1" t="s">
        <v>458</v>
      </c>
      <c r="D379" s="1" t="s">
        <v>152</v>
      </c>
      <c r="E379" s="11">
        <v>12075752</v>
      </c>
      <c r="F379" s="11">
        <v>8847</v>
      </c>
      <c r="G379" s="11">
        <v>12593</v>
      </c>
      <c r="H379" s="11">
        <v>4515</v>
      </c>
      <c r="I379" s="11">
        <v>2597</v>
      </c>
      <c r="J379" s="11">
        <v>8900</v>
      </c>
      <c r="K379" s="13">
        <v>7000</v>
      </c>
      <c r="L379" s="13">
        <v>5500</v>
      </c>
      <c r="M379" s="11">
        <v>11266</v>
      </c>
      <c r="N379" s="11">
        <v>1005</v>
      </c>
      <c r="O379" s="11">
        <v>392</v>
      </c>
      <c r="P379" s="11">
        <v>6625</v>
      </c>
      <c r="Q379" s="11">
        <v>14725</v>
      </c>
      <c r="R379" s="11">
        <v>12235</v>
      </c>
      <c r="S379" s="11">
        <v>-1839</v>
      </c>
      <c r="T379" s="11">
        <v>2744</v>
      </c>
      <c r="U379" s="11">
        <v>5366</v>
      </c>
      <c r="V379" s="11">
        <v>-1363</v>
      </c>
      <c r="W379" s="13">
        <v>13.191000000000001</v>
      </c>
      <c r="X379" s="13">
        <v>16.21</v>
      </c>
      <c r="Y379" s="13">
        <v>4.8680000000000003</v>
      </c>
      <c r="Z379" s="13">
        <v>4.766</v>
      </c>
      <c r="AA379" s="13">
        <v>11.023999999999999</v>
      </c>
      <c r="AB379" s="1">
        <v>6676</v>
      </c>
      <c r="AC379" s="13">
        <v>7.0925380000000002</v>
      </c>
      <c r="AD379" s="13">
        <v>1.0949260000000001</v>
      </c>
      <c r="AE379" s="1" t="s">
        <v>12654</v>
      </c>
      <c r="AF379" s="1" t="s">
        <v>12659</v>
      </c>
    </row>
    <row r="380" spans="1:32" x14ac:dyDescent="0.2">
      <c r="A380" s="1" t="s">
        <v>4410</v>
      </c>
      <c r="B380" s="10">
        <v>4213322</v>
      </c>
      <c r="C380" s="1" t="s">
        <v>459</v>
      </c>
      <c r="D380" s="1" t="s">
        <v>90</v>
      </c>
      <c r="E380" s="11">
        <v>12848717</v>
      </c>
      <c r="F380" s="11">
        <v>721</v>
      </c>
      <c r="G380" s="11">
        <v>651</v>
      </c>
      <c r="H380" s="11">
        <v>431</v>
      </c>
      <c r="I380" s="11">
        <v>164</v>
      </c>
      <c r="J380" s="11">
        <v>223</v>
      </c>
      <c r="K380" s="12" t="s">
        <v>2</v>
      </c>
      <c r="L380" s="12" t="s">
        <v>2</v>
      </c>
      <c r="M380" s="11">
        <v>1513</v>
      </c>
      <c r="N380" s="11">
        <v>1127</v>
      </c>
      <c r="O380" s="11">
        <v>44</v>
      </c>
      <c r="P380" s="11">
        <v>90</v>
      </c>
      <c r="Q380" s="11">
        <v>2330</v>
      </c>
      <c r="R380" s="11">
        <v>-165</v>
      </c>
      <c r="S380" s="11">
        <v>-1192</v>
      </c>
      <c r="T380" s="11">
        <v>-3125</v>
      </c>
      <c r="U380" s="11">
        <v>-4076</v>
      </c>
      <c r="V380" s="11">
        <v>635</v>
      </c>
      <c r="W380" s="13">
        <v>3.4350000000000001</v>
      </c>
      <c r="X380" s="13">
        <v>3.52</v>
      </c>
      <c r="Y380" s="13">
        <v>2.9460000000000002</v>
      </c>
      <c r="Z380" s="13">
        <v>0.69499999999999995</v>
      </c>
      <c r="AA380" s="13">
        <v>2.9039999999999999</v>
      </c>
      <c r="AB380" s="1">
        <v>2804</v>
      </c>
      <c r="AC380" s="13">
        <v>10.088562</v>
      </c>
      <c r="AD380" s="13">
        <v>1.0170319999999999</v>
      </c>
      <c r="AE380" s="1" t="s">
        <v>12654</v>
      </c>
      <c r="AF380" s="1" t="s">
        <v>12674</v>
      </c>
    </row>
    <row r="381" spans="1:32" x14ac:dyDescent="0.2">
      <c r="A381" s="1" t="s">
        <v>4411</v>
      </c>
      <c r="B381" s="10">
        <v>6333751</v>
      </c>
      <c r="C381" s="1" t="s">
        <v>460</v>
      </c>
      <c r="D381" s="1" t="s">
        <v>9</v>
      </c>
      <c r="E381" s="11">
        <v>70338936</v>
      </c>
      <c r="F381" s="11">
        <v>10515</v>
      </c>
      <c r="G381" s="11">
        <v>9107</v>
      </c>
      <c r="H381" s="11">
        <v>9685</v>
      </c>
      <c r="I381" s="11">
        <v>14473</v>
      </c>
      <c r="J381" s="11">
        <v>14727</v>
      </c>
      <c r="K381" s="12" t="s">
        <v>2</v>
      </c>
      <c r="L381" s="12" t="s">
        <v>2</v>
      </c>
      <c r="M381" s="11">
        <v>17459</v>
      </c>
      <c r="N381" s="11">
        <v>9354</v>
      </c>
      <c r="O381" s="11">
        <v>7515</v>
      </c>
      <c r="P381" s="11">
        <v>15642</v>
      </c>
      <c r="Q381" s="11">
        <v>10975</v>
      </c>
      <c r="R381" s="11">
        <v>-2160</v>
      </c>
      <c r="S381" s="11">
        <v>13</v>
      </c>
      <c r="T381" s="11">
        <v>-1569</v>
      </c>
      <c r="U381" s="11">
        <v>-16894</v>
      </c>
      <c r="V381" s="11">
        <v>-3745</v>
      </c>
      <c r="W381" s="13">
        <v>10.416</v>
      </c>
      <c r="X381" s="13">
        <v>8.0540000000000003</v>
      </c>
      <c r="Y381" s="13">
        <v>9.577</v>
      </c>
      <c r="Z381" s="13">
        <v>11.353999999999999</v>
      </c>
      <c r="AA381" s="13">
        <v>12.113</v>
      </c>
      <c r="AB381" s="1">
        <v>5930</v>
      </c>
      <c r="AC381" s="13">
        <v>10.8063</v>
      </c>
      <c r="AD381" s="13">
        <v>1.333105</v>
      </c>
      <c r="AE381" s="1" t="s">
        <v>12654</v>
      </c>
      <c r="AF381" s="1" t="s">
        <v>12658</v>
      </c>
    </row>
    <row r="382" spans="1:32" x14ac:dyDescent="0.2">
      <c r="A382" s="1" t="s">
        <v>4412</v>
      </c>
      <c r="B382" s="10">
        <v>4246930</v>
      </c>
      <c r="C382" s="1" t="s">
        <v>461</v>
      </c>
      <c r="D382" s="1" t="s">
        <v>7</v>
      </c>
      <c r="E382" s="11">
        <v>43821792</v>
      </c>
      <c r="F382" s="11">
        <v>461</v>
      </c>
      <c r="G382" s="11">
        <v>53</v>
      </c>
      <c r="H382" s="11">
        <v>73</v>
      </c>
      <c r="I382" s="11">
        <v>32</v>
      </c>
      <c r="J382" s="11">
        <v>-89</v>
      </c>
      <c r="K382" s="12" t="s">
        <v>2</v>
      </c>
      <c r="L382" s="12" t="s">
        <v>2</v>
      </c>
      <c r="M382" s="11">
        <v>349</v>
      </c>
      <c r="N382" s="11">
        <v>238</v>
      </c>
      <c r="O382" s="11">
        <v>54</v>
      </c>
      <c r="P382" s="11">
        <v>797</v>
      </c>
      <c r="Q382" s="11">
        <v>26</v>
      </c>
      <c r="R382" s="11">
        <v>-30</v>
      </c>
      <c r="S382" s="11">
        <v>-178</v>
      </c>
      <c r="T382" s="11">
        <v>-22</v>
      </c>
      <c r="U382" s="11">
        <v>30</v>
      </c>
      <c r="V382" s="11">
        <v>-85</v>
      </c>
      <c r="W382" s="13">
        <v>39.890999999999998</v>
      </c>
      <c r="X382" s="13">
        <v>6.4349999999999996</v>
      </c>
      <c r="Y382" s="13">
        <v>7.8719999999999999</v>
      </c>
      <c r="Z382" s="13">
        <v>3.258</v>
      </c>
      <c r="AA382" s="13">
        <v>-12.49</v>
      </c>
      <c r="AB382" s="1">
        <v>9978</v>
      </c>
      <c r="AC382" s="12" t="s">
        <v>4019</v>
      </c>
      <c r="AD382" s="13">
        <v>1.8195600000000001</v>
      </c>
      <c r="AE382" s="1" t="s">
        <v>12654</v>
      </c>
      <c r="AF382" s="1" t="s">
        <v>12657</v>
      </c>
    </row>
    <row r="383" spans="1:32" x14ac:dyDescent="0.2">
      <c r="A383" s="1" t="s">
        <v>4413</v>
      </c>
      <c r="B383" s="10">
        <v>6279064</v>
      </c>
      <c r="C383" s="1" t="s">
        <v>462</v>
      </c>
      <c r="D383" s="1" t="s">
        <v>3</v>
      </c>
      <c r="E383" s="11">
        <v>135624166</v>
      </c>
      <c r="F383" s="11">
        <v>509.33300000000003</v>
      </c>
      <c r="G383" s="11">
        <v>3391</v>
      </c>
      <c r="H383" s="11">
        <v>3386</v>
      </c>
      <c r="I383" s="11">
        <v>882</v>
      </c>
      <c r="J383" s="11">
        <v>4939</v>
      </c>
      <c r="K383" s="13">
        <v>4800</v>
      </c>
      <c r="L383" s="13">
        <v>5500</v>
      </c>
      <c r="M383" s="11">
        <v>-1524</v>
      </c>
      <c r="N383" s="11">
        <v>6868</v>
      </c>
      <c r="O383" s="11">
        <v>1981</v>
      </c>
      <c r="P383" s="11">
        <v>-362</v>
      </c>
      <c r="Q383" s="11">
        <v>5818</v>
      </c>
      <c r="R383" s="11">
        <v>-305.45499999999998</v>
      </c>
      <c r="S383" s="11">
        <v>-4437</v>
      </c>
      <c r="T383" s="11">
        <v>-2270</v>
      </c>
      <c r="U383" s="11">
        <v>-46</v>
      </c>
      <c r="V383" s="11">
        <v>894</v>
      </c>
      <c r="W383" s="12" t="s">
        <v>2</v>
      </c>
      <c r="X383" s="13">
        <v>23.082000000000001</v>
      </c>
      <c r="Y383" s="13">
        <v>10.858000000000001</v>
      </c>
      <c r="Z383" s="13">
        <v>3.9060000000000001</v>
      </c>
      <c r="AA383" s="13">
        <v>14.798999999999999</v>
      </c>
      <c r="AB383" s="1">
        <v>7803</v>
      </c>
      <c r="AC383" s="13">
        <v>11.645364000000001</v>
      </c>
      <c r="AD383" s="13">
        <v>1.607942</v>
      </c>
      <c r="AE383" s="1" t="s">
        <v>12654</v>
      </c>
      <c r="AF383" s="1" t="s">
        <v>12666</v>
      </c>
    </row>
    <row r="384" spans="1:32" x14ac:dyDescent="0.2">
      <c r="A384" s="1" t="s">
        <v>4414</v>
      </c>
      <c r="B384" s="10">
        <v>4210354</v>
      </c>
      <c r="C384" s="1" t="s">
        <v>463</v>
      </c>
      <c r="D384" s="1" t="s">
        <v>41</v>
      </c>
      <c r="E384" s="11">
        <v>10765827</v>
      </c>
      <c r="F384" s="11">
        <v>2187</v>
      </c>
      <c r="G384" s="11">
        <v>2728</v>
      </c>
      <c r="H384" s="11">
        <v>3197</v>
      </c>
      <c r="I384" s="11">
        <v>2518</v>
      </c>
      <c r="J384" s="11">
        <v>2840</v>
      </c>
      <c r="K384" s="12" t="s">
        <v>2</v>
      </c>
      <c r="L384" s="12" t="s">
        <v>2</v>
      </c>
      <c r="M384" s="11">
        <v>3075</v>
      </c>
      <c r="N384" s="11">
        <v>682</v>
      </c>
      <c r="O384" s="11">
        <v>3305</v>
      </c>
      <c r="P384" s="11">
        <v>3149</v>
      </c>
      <c r="Q384" s="11">
        <v>2745</v>
      </c>
      <c r="R384" s="11">
        <v>-528</v>
      </c>
      <c r="S384" s="11">
        <v>-844</v>
      </c>
      <c r="T384" s="11">
        <v>-1315</v>
      </c>
      <c r="U384" s="11">
        <v>-2066</v>
      </c>
      <c r="V384" s="11">
        <v>552</v>
      </c>
      <c r="W384" s="13">
        <v>15.167999999999999</v>
      </c>
      <c r="X384" s="13">
        <v>14.569000000000001</v>
      </c>
      <c r="Y384" s="13">
        <v>13.666</v>
      </c>
      <c r="Z384" s="13">
        <v>62.131</v>
      </c>
      <c r="AA384" s="13">
        <v>8.5030000000000001</v>
      </c>
      <c r="AB384" s="1">
        <v>9658</v>
      </c>
      <c r="AC384" s="13">
        <v>14.249860999999999</v>
      </c>
      <c r="AD384" s="13">
        <v>1.331483</v>
      </c>
      <c r="AE384" s="1" t="s">
        <v>12654</v>
      </c>
      <c r="AF384" s="1" t="s">
        <v>12663</v>
      </c>
    </row>
    <row r="385" spans="1:32" x14ac:dyDescent="0.2">
      <c r="A385" s="1" t="s">
        <v>4415</v>
      </c>
      <c r="B385" s="10">
        <v>107495530</v>
      </c>
      <c r="C385" s="1" t="s">
        <v>464</v>
      </c>
      <c r="D385" s="1" t="s">
        <v>182</v>
      </c>
      <c r="E385" s="11">
        <v>1105759</v>
      </c>
      <c r="F385" s="12" t="s">
        <v>2</v>
      </c>
      <c r="G385" s="12" t="s">
        <v>2</v>
      </c>
      <c r="H385" s="12" t="s">
        <v>2</v>
      </c>
      <c r="I385" s="11">
        <v>80</v>
      </c>
      <c r="J385" s="11">
        <v>164</v>
      </c>
      <c r="K385" s="12" t="s">
        <v>2</v>
      </c>
      <c r="L385" s="12" t="s">
        <v>2</v>
      </c>
      <c r="M385" s="12" t="s">
        <v>2</v>
      </c>
      <c r="N385" s="12" t="s">
        <v>2</v>
      </c>
      <c r="O385" s="12" t="s">
        <v>2</v>
      </c>
      <c r="P385" s="11">
        <v>136</v>
      </c>
      <c r="Q385" s="12" t="s">
        <v>2</v>
      </c>
      <c r="R385" s="12" t="s">
        <v>2</v>
      </c>
      <c r="S385" s="12" t="s">
        <v>2</v>
      </c>
      <c r="T385" s="12" t="s">
        <v>2</v>
      </c>
      <c r="U385" s="11">
        <v>-132</v>
      </c>
      <c r="V385" s="12" t="s">
        <v>2</v>
      </c>
      <c r="W385" s="12" t="s">
        <v>2</v>
      </c>
      <c r="X385" s="12" t="s">
        <v>2</v>
      </c>
      <c r="Y385" s="12" t="s">
        <v>2</v>
      </c>
      <c r="Z385" s="12" t="s">
        <v>2</v>
      </c>
      <c r="AA385" s="13">
        <v>17.434999999999999</v>
      </c>
      <c r="AB385" s="1">
        <v>9562</v>
      </c>
      <c r="AC385" s="13">
        <v>23.805181000000001</v>
      </c>
      <c r="AD385" s="13">
        <v>3.7441520000000001</v>
      </c>
      <c r="AE385" s="1" t="s">
        <v>12654</v>
      </c>
      <c r="AF385" s="1" t="s">
        <v>12664</v>
      </c>
    </row>
    <row r="386" spans="1:32" x14ac:dyDescent="0.2">
      <c r="A386" s="1" t="s">
        <v>4416</v>
      </c>
      <c r="B386" s="10">
        <v>4968012</v>
      </c>
      <c r="C386" s="1" t="s">
        <v>465</v>
      </c>
      <c r="D386" s="1" t="s">
        <v>41</v>
      </c>
      <c r="E386" s="11">
        <v>11974332</v>
      </c>
      <c r="F386" s="11">
        <v>2033</v>
      </c>
      <c r="G386" s="11">
        <v>2413</v>
      </c>
      <c r="H386" s="11">
        <v>3246</v>
      </c>
      <c r="I386" s="11">
        <v>3886</v>
      </c>
      <c r="J386" s="11">
        <v>4676</v>
      </c>
      <c r="K386" s="13">
        <v>5700</v>
      </c>
      <c r="L386" s="13">
        <v>6100</v>
      </c>
      <c r="M386" s="11">
        <v>2539</v>
      </c>
      <c r="N386" s="11">
        <v>2287</v>
      </c>
      <c r="O386" s="11">
        <v>3278</v>
      </c>
      <c r="P386" s="11">
        <v>3553</v>
      </c>
      <c r="Q386" s="11">
        <v>3522</v>
      </c>
      <c r="R386" s="11">
        <v>-817</v>
      </c>
      <c r="S386" s="11">
        <v>-713</v>
      </c>
      <c r="T386" s="11">
        <v>-696</v>
      </c>
      <c r="U386" s="11">
        <v>-1127</v>
      </c>
      <c r="V386" s="11">
        <v>-1476</v>
      </c>
      <c r="W386" s="13">
        <v>24.111999999999998</v>
      </c>
      <c r="X386" s="13">
        <v>23.686</v>
      </c>
      <c r="Y386" s="13">
        <v>27.774999999999999</v>
      </c>
      <c r="Z386" s="13">
        <v>25.943000000000001</v>
      </c>
      <c r="AA386" s="13">
        <v>27.37</v>
      </c>
      <c r="AB386" s="1">
        <v>4828</v>
      </c>
      <c r="AC386" s="13">
        <v>18.043528999999999</v>
      </c>
      <c r="AD386" s="13">
        <v>5.0062720000000001</v>
      </c>
      <c r="AE386" s="1" t="s">
        <v>12654</v>
      </c>
      <c r="AF386" s="1" t="s">
        <v>12663</v>
      </c>
    </row>
    <row r="387" spans="1:32" x14ac:dyDescent="0.2">
      <c r="A387" s="1" t="s">
        <v>4417</v>
      </c>
      <c r="B387" s="10">
        <v>8663891</v>
      </c>
      <c r="C387" s="1" t="s">
        <v>466</v>
      </c>
      <c r="D387" s="1" t="s">
        <v>73</v>
      </c>
      <c r="E387" s="11">
        <v>30830177</v>
      </c>
      <c r="F387" s="11">
        <v>2316</v>
      </c>
      <c r="G387" s="11">
        <v>3694</v>
      </c>
      <c r="H387" s="11">
        <v>2796</v>
      </c>
      <c r="I387" s="11">
        <v>4734</v>
      </c>
      <c r="J387" s="11">
        <v>4734</v>
      </c>
      <c r="K387" s="13">
        <v>8697.7724999999991</v>
      </c>
      <c r="L387" s="13">
        <v>10657.64</v>
      </c>
      <c r="M387" s="11">
        <v>2081</v>
      </c>
      <c r="N387" s="11">
        <v>2969</v>
      </c>
      <c r="O387" s="11">
        <v>1238</v>
      </c>
      <c r="P387" s="11">
        <v>2126</v>
      </c>
      <c r="Q387" s="11">
        <v>2126</v>
      </c>
      <c r="R387" s="11">
        <v>-449</v>
      </c>
      <c r="S387" s="11">
        <v>-2349</v>
      </c>
      <c r="T387" s="11">
        <v>-1612</v>
      </c>
      <c r="U387" s="11">
        <v>-14437</v>
      </c>
      <c r="V387" s="11">
        <v>-14437</v>
      </c>
      <c r="W387" s="13">
        <v>33.512</v>
      </c>
      <c r="X387" s="13">
        <v>35.36</v>
      </c>
      <c r="Y387" s="13">
        <v>17.248999999999999</v>
      </c>
      <c r="Z387" s="13">
        <v>22.849</v>
      </c>
      <c r="AA387" s="13">
        <v>22.849</v>
      </c>
      <c r="AB387" s="1">
        <v>7685</v>
      </c>
      <c r="AC387" s="13">
        <v>23.553163000000001</v>
      </c>
      <c r="AD387" s="13">
        <v>5.2982399999999998</v>
      </c>
      <c r="AE387" s="1" t="s">
        <v>12654</v>
      </c>
      <c r="AF387" s="1" t="s">
        <v>12657</v>
      </c>
    </row>
    <row r="388" spans="1:32" x14ac:dyDescent="0.2">
      <c r="A388" s="1" t="s">
        <v>4418</v>
      </c>
      <c r="B388" s="10">
        <v>5295362</v>
      </c>
      <c r="C388" s="1" t="s">
        <v>467</v>
      </c>
      <c r="D388" s="1" t="s">
        <v>22</v>
      </c>
      <c r="E388" s="11">
        <v>28722000</v>
      </c>
      <c r="F388" s="11">
        <v>-525</v>
      </c>
      <c r="G388" s="11">
        <v>-393</v>
      </c>
      <c r="H388" s="11">
        <v>-351</v>
      </c>
      <c r="I388" s="11">
        <v>-222</v>
      </c>
      <c r="J388" s="11">
        <v>-64</v>
      </c>
      <c r="K388" s="12" t="s">
        <v>2</v>
      </c>
      <c r="L388" s="12" t="s">
        <v>2</v>
      </c>
      <c r="M388" s="11">
        <v>-504</v>
      </c>
      <c r="N388" s="11">
        <v>-479</v>
      </c>
      <c r="O388" s="11">
        <v>-500</v>
      </c>
      <c r="P388" s="11">
        <v>8</v>
      </c>
      <c r="Q388" s="11">
        <v>-131</v>
      </c>
      <c r="R388" s="11">
        <v>141</v>
      </c>
      <c r="S388" s="11">
        <v>-54</v>
      </c>
      <c r="T388" s="11">
        <v>-82</v>
      </c>
      <c r="U388" s="11">
        <v>-39</v>
      </c>
      <c r="V388" s="11">
        <v>60</v>
      </c>
      <c r="W388" s="13">
        <v>-29.439</v>
      </c>
      <c r="X388" s="13">
        <v>-31.475000000000001</v>
      </c>
      <c r="Y388" s="13">
        <v>-110.974</v>
      </c>
      <c r="Z388" s="13">
        <v>-102.461</v>
      </c>
      <c r="AA388" s="13">
        <v>63.070999999999998</v>
      </c>
      <c r="AB388" s="1">
        <v>7691</v>
      </c>
      <c r="AC388" s="12" t="s">
        <v>4019</v>
      </c>
      <c r="AD388" s="12" t="s">
        <v>2</v>
      </c>
      <c r="AE388" s="1" t="s">
        <v>12654</v>
      </c>
      <c r="AF388" s="1" t="s">
        <v>12657</v>
      </c>
    </row>
    <row r="389" spans="1:32" x14ac:dyDescent="0.2">
      <c r="A389" s="1" t="s">
        <v>4419</v>
      </c>
      <c r="B389" s="10">
        <v>4996779</v>
      </c>
      <c r="C389" s="1" t="s">
        <v>468</v>
      </c>
      <c r="D389" s="1" t="s">
        <v>28</v>
      </c>
      <c r="E389" s="11">
        <v>14220494</v>
      </c>
      <c r="F389" s="11">
        <v>486</v>
      </c>
      <c r="G389" s="11">
        <v>534</v>
      </c>
      <c r="H389" s="11">
        <v>474</v>
      </c>
      <c r="I389" s="11">
        <v>582</v>
      </c>
      <c r="J389" s="11">
        <v>582</v>
      </c>
      <c r="K389" s="12" t="s">
        <v>2</v>
      </c>
      <c r="L389" s="12" t="s">
        <v>2</v>
      </c>
      <c r="M389" s="11">
        <v>641</v>
      </c>
      <c r="N389" s="11">
        <v>329</v>
      </c>
      <c r="O389" s="11">
        <v>952</v>
      </c>
      <c r="P389" s="11">
        <v>686</v>
      </c>
      <c r="Q389" s="11">
        <v>686</v>
      </c>
      <c r="R389" s="11">
        <v>-1156</v>
      </c>
      <c r="S389" s="11">
        <v>545</v>
      </c>
      <c r="T389" s="11">
        <v>-82</v>
      </c>
      <c r="U389" s="11">
        <v>-111</v>
      </c>
      <c r="V389" s="11">
        <v>-111</v>
      </c>
      <c r="W389" s="13">
        <v>4.8639999999999999</v>
      </c>
      <c r="X389" s="13">
        <v>7.8159999999999998</v>
      </c>
      <c r="Y389" s="13">
        <v>4.13</v>
      </c>
      <c r="Z389" s="13">
        <v>7.6189999999999998</v>
      </c>
      <c r="AA389" s="13">
        <v>7.6189999999999998</v>
      </c>
      <c r="AB389" s="1">
        <v>6171</v>
      </c>
      <c r="AC389" s="13">
        <v>17.896377000000001</v>
      </c>
      <c r="AD389" s="13">
        <v>1.29094</v>
      </c>
      <c r="AE389" s="1" t="s">
        <v>12654</v>
      </c>
      <c r="AF389" s="1" t="s">
        <v>12664</v>
      </c>
    </row>
    <row r="390" spans="1:32" x14ac:dyDescent="0.2">
      <c r="A390" s="1" t="s">
        <v>4420</v>
      </c>
      <c r="B390" s="10">
        <v>5160714</v>
      </c>
      <c r="C390" s="1" t="s">
        <v>469</v>
      </c>
      <c r="D390" s="1" t="s">
        <v>157</v>
      </c>
      <c r="E390" s="11">
        <v>49999059</v>
      </c>
      <c r="F390" s="11">
        <v>4524</v>
      </c>
      <c r="G390" s="11">
        <v>3992</v>
      </c>
      <c r="H390" s="11">
        <v>2991</v>
      </c>
      <c r="I390" s="11">
        <v>2495</v>
      </c>
      <c r="J390" s="11">
        <v>2495</v>
      </c>
      <c r="K390" s="13">
        <v>4380</v>
      </c>
      <c r="L390" s="13">
        <v>5600</v>
      </c>
      <c r="M390" s="11">
        <v>1578</v>
      </c>
      <c r="N390" s="11">
        <v>1409</v>
      </c>
      <c r="O390" s="11">
        <v>-156</v>
      </c>
      <c r="P390" s="11">
        <v>6153</v>
      </c>
      <c r="Q390" s="11">
        <v>6153</v>
      </c>
      <c r="R390" s="11">
        <v>-3051</v>
      </c>
      <c r="S390" s="11">
        <v>-10049</v>
      </c>
      <c r="T390" s="11">
        <v>-9795</v>
      </c>
      <c r="U390" s="11">
        <v>-4105</v>
      </c>
      <c r="V390" s="11">
        <v>-4105</v>
      </c>
      <c r="W390" s="13">
        <v>18.969000000000001</v>
      </c>
      <c r="X390" s="13">
        <v>14.736000000000001</v>
      </c>
      <c r="Y390" s="13">
        <v>10.922000000000001</v>
      </c>
      <c r="Z390" s="13">
        <v>26.507000000000001</v>
      </c>
      <c r="AA390" s="13">
        <v>26.507000000000001</v>
      </c>
      <c r="AB390" s="1">
        <v>3540</v>
      </c>
      <c r="AC390" s="13">
        <v>9.1464719999999993</v>
      </c>
      <c r="AD390" s="13">
        <v>2.6747459999999998</v>
      </c>
      <c r="AE390" s="1" t="s">
        <v>12654</v>
      </c>
      <c r="AF390" s="1" t="s">
        <v>12671</v>
      </c>
    </row>
    <row r="391" spans="1:32" x14ac:dyDescent="0.2">
      <c r="A391" s="1" t="s">
        <v>4421</v>
      </c>
      <c r="B391" s="10">
        <v>8831959</v>
      </c>
      <c r="C391" s="1" t="s">
        <v>470</v>
      </c>
      <c r="D391" s="1" t="s">
        <v>471</v>
      </c>
      <c r="E391" s="11">
        <v>1849771</v>
      </c>
      <c r="F391" s="11">
        <v>1409</v>
      </c>
      <c r="G391" s="11">
        <v>4063</v>
      </c>
      <c r="H391" s="11">
        <v>3249</v>
      </c>
      <c r="I391" s="11">
        <v>2174</v>
      </c>
      <c r="J391" s="11">
        <v>1775</v>
      </c>
      <c r="K391" s="12" t="s">
        <v>2</v>
      </c>
      <c r="L391" s="12" t="s">
        <v>2</v>
      </c>
      <c r="M391" s="11">
        <v>1113</v>
      </c>
      <c r="N391" s="11">
        <v>3375</v>
      </c>
      <c r="O391" s="11">
        <v>2093</v>
      </c>
      <c r="P391" s="11">
        <v>2005</v>
      </c>
      <c r="Q391" s="11">
        <v>2155</v>
      </c>
      <c r="R391" s="11">
        <v>-1167</v>
      </c>
      <c r="S391" s="11">
        <v>-826</v>
      </c>
      <c r="T391" s="11">
        <v>-2290</v>
      </c>
      <c r="U391" s="11">
        <v>-2307</v>
      </c>
      <c r="V391" s="11">
        <v>-5547</v>
      </c>
      <c r="W391" s="13">
        <v>23.635999999999999</v>
      </c>
      <c r="X391" s="13">
        <v>49.927999999999997</v>
      </c>
      <c r="Y391" s="13">
        <v>28.161000000000001</v>
      </c>
      <c r="Z391" s="13">
        <v>14.888999999999999</v>
      </c>
      <c r="AA391" s="13">
        <v>10.725</v>
      </c>
      <c r="AB391" s="1">
        <v>7808</v>
      </c>
      <c r="AC391" s="13">
        <v>4.9672700000000001</v>
      </c>
      <c r="AD391" s="13">
        <v>0.50690900000000005</v>
      </c>
      <c r="AE391" s="1" t="s">
        <v>12654</v>
      </c>
      <c r="AF391" s="1" t="s">
        <v>12667</v>
      </c>
    </row>
    <row r="392" spans="1:32" x14ac:dyDescent="0.2">
      <c r="A392" s="1" t="s">
        <v>4422</v>
      </c>
      <c r="B392" s="10">
        <v>6348158</v>
      </c>
      <c r="C392" s="1" t="s">
        <v>472</v>
      </c>
      <c r="D392" s="1" t="s">
        <v>105</v>
      </c>
      <c r="E392" s="11">
        <v>16131581</v>
      </c>
      <c r="F392" s="11">
        <v>9491</v>
      </c>
      <c r="G392" s="11">
        <v>13947</v>
      </c>
      <c r="H392" s="11">
        <v>15046</v>
      </c>
      <c r="I392" s="11">
        <v>14995</v>
      </c>
      <c r="J392" s="11">
        <v>18829</v>
      </c>
      <c r="K392" s="13">
        <v>19206.666669999999</v>
      </c>
      <c r="L392" s="13">
        <v>20936.666669999999</v>
      </c>
      <c r="M392" s="11">
        <v>8677</v>
      </c>
      <c r="N392" s="11">
        <v>7417</v>
      </c>
      <c r="O392" s="11">
        <v>13462</v>
      </c>
      <c r="P392" s="11">
        <v>12444</v>
      </c>
      <c r="Q392" s="11">
        <v>19203</v>
      </c>
      <c r="R392" s="11">
        <v>-3905</v>
      </c>
      <c r="S392" s="11">
        <v>-4693</v>
      </c>
      <c r="T392" s="11">
        <v>-6712</v>
      </c>
      <c r="U392" s="11">
        <v>-1117</v>
      </c>
      <c r="V392" s="11">
        <v>-3590</v>
      </c>
      <c r="W392" s="13">
        <v>10.69</v>
      </c>
      <c r="X392" s="13">
        <v>13.066000000000001</v>
      </c>
      <c r="Y392" s="13">
        <v>12.933</v>
      </c>
      <c r="Z392" s="13">
        <v>12.334</v>
      </c>
      <c r="AA392" s="13">
        <v>14.161</v>
      </c>
      <c r="AB392" s="1">
        <v>4966</v>
      </c>
      <c r="AC392" s="13">
        <v>14.781665</v>
      </c>
      <c r="AD392" s="13">
        <v>1.991282</v>
      </c>
      <c r="AE392" s="1" t="s">
        <v>12654</v>
      </c>
      <c r="AF392" s="1" t="s">
        <v>12667</v>
      </c>
    </row>
    <row r="393" spans="1:32" x14ac:dyDescent="0.2">
      <c r="A393" s="1" t="s">
        <v>4423</v>
      </c>
      <c r="B393" s="10">
        <v>4967941</v>
      </c>
      <c r="C393" s="1" t="s">
        <v>473</v>
      </c>
      <c r="D393" s="1" t="s">
        <v>41</v>
      </c>
      <c r="E393" s="11">
        <v>17108296</v>
      </c>
      <c r="F393" s="11">
        <v>3698</v>
      </c>
      <c r="G393" s="11">
        <v>3187</v>
      </c>
      <c r="H393" s="11">
        <v>3328</v>
      </c>
      <c r="I393" s="11">
        <v>3395</v>
      </c>
      <c r="J393" s="11">
        <v>3395</v>
      </c>
      <c r="K393" s="12" t="s">
        <v>2</v>
      </c>
      <c r="L393" s="12" t="s">
        <v>2</v>
      </c>
      <c r="M393" s="11">
        <v>2902</v>
      </c>
      <c r="N393" s="11">
        <v>2625</v>
      </c>
      <c r="O393" s="11">
        <v>594</v>
      </c>
      <c r="P393" s="11">
        <v>5713</v>
      </c>
      <c r="Q393" s="11">
        <v>5713</v>
      </c>
      <c r="R393" s="11">
        <v>532</v>
      </c>
      <c r="S393" s="11">
        <v>-591</v>
      </c>
      <c r="T393" s="11">
        <v>1247</v>
      </c>
      <c r="U393" s="11">
        <v>-1328</v>
      </c>
      <c r="V393" s="11">
        <v>-1328</v>
      </c>
      <c r="W393" s="13">
        <v>8.7100000000000009</v>
      </c>
      <c r="X393" s="13">
        <v>7.0979999999999999</v>
      </c>
      <c r="Y393" s="13">
        <v>8.6690000000000005</v>
      </c>
      <c r="Z393" s="13">
        <v>9.3239999999999998</v>
      </c>
      <c r="AA393" s="13">
        <v>9.3239999999999998</v>
      </c>
      <c r="AB393" s="1">
        <v>4725</v>
      </c>
      <c r="AC393" s="13">
        <v>10.797707000000001</v>
      </c>
      <c r="AD393" s="13">
        <v>1.04924</v>
      </c>
      <c r="AE393" s="1" t="s">
        <v>12654</v>
      </c>
      <c r="AF393" s="1" t="s">
        <v>12663</v>
      </c>
    </row>
    <row r="394" spans="1:32" x14ac:dyDescent="0.2">
      <c r="A394" s="1" t="s">
        <v>4424</v>
      </c>
      <c r="B394" s="10">
        <v>6571300</v>
      </c>
      <c r="C394" s="1" t="s">
        <v>474</v>
      </c>
      <c r="D394" s="1" t="s">
        <v>41</v>
      </c>
      <c r="E394" s="11">
        <v>2732655</v>
      </c>
      <c r="F394" s="11">
        <v>179</v>
      </c>
      <c r="G394" s="11">
        <v>156</v>
      </c>
      <c r="H394" s="11">
        <v>-108</v>
      </c>
      <c r="I394" s="11">
        <v>-249</v>
      </c>
      <c r="J394" s="11">
        <v>-249</v>
      </c>
      <c r="K394" s="12" t="s">
        <v>2</v>
      </c>
      <c r="L394" s="12" t="s">
        <v>2</v>
      </c>
      <c r="M394" s="11">
        <v>149</v>
      </c>
      <c r="N394" s="11">
        <v>250</v>
      </c>
      <c r="O394" s="11">
        <v>-49</v>
      </c>
      <c r="P394" s="11">
        <v>-198</v>
      </c>
      <c r="Q394" s="11">
        <v>-198</v>
      </c>
      <c r="R394" s="11">
        <v>-134</v>
      </c>
      <c r="S394" s="11">
        <v>-86</v>
      </c>
      <c r="T394" s="11">
        <v>-69</v>
      </c>
      <c r="U394" s="11">
        <v>-2</v>
      </c>
      <c r="V394" s="11">
        <v>-2</v>
      </c>
      <c r="W394" s="13">
        <v>9.9130000000000003</v>
      </c>
      <c r="X394" s="13">
        <v>7.5609999999999999</v>
      </c>
      <c r="Y394" s="13">
        <v>-26.187000000000001</v>
      </c>
      <c r="Z394" s="13">
        <v>-26.786000000000001</v>
      </c>
      <c r="AA394" s="13">
        <v>-26.786000000000001</v>
      </c>
      <c r="AB394" s="1">
        <v>4166</v>
      </c>
      <c r="AC394" s="12" t="s">
        <v>4019</v>
      </c>
      <c r="AD394" s="13">
        <v>2.3988990000000001</v>
      </c>
      <c r="AE394" s="1" t="s">
        <v>12654</v>
      </c>
      <c r="AF394" s="1" t="s">
        <v>12663</v>
      </c>
    </row>
    <row r="395" spans="1:32" x14ac:dyDescent="0.2">
      <c r="A395" s="1" t="s">
        <v>4425</v>
      </c>
      <c r="B395" s="10">
        <v>7904256</v>
      </c>
      <c r="C395" s="1" t="s">
        <v>475</v>
      </c>
      <c r="D395" s="1" t="s">
        <v>148</v>
      </c>
      <c r="E395" s="11">
        <v>1006900</v>
      </c>
      <c r="F395" s="12" t="s">
        <v>2</v>
      </c>
      <c r="G395" s="12" t="s">
        <v>2</v>
      </c>
      <c r="H395" s="12" t="s">
        <v>2</v>
      </c>
      <c r="I395" s="11">
        <v>637.49900000000002</v>
      </c>
      <c r="J395" s="11">
        <v>937.29300000000001</v>
      </c>
      <c r="K395" s="12" t="s">
        <v>2</v>
      </c>
      <c r="L395" s="12" t="s">
        <v>2</v>
      </c>
      <c r="M395" s="12" t="s">
        <v>2</v>
      </c>
      <c r="N395" s="12" t="s">
        <v>2</v>
      </c>
      <c r="O395" s="12" t="s">
        <v>2</v>
      </c>
      <c r="P395" s="11">
        <v>876.59100000000001</v>
      </c>
      <c r="Q395" s="11">
        <v>786.93</v>
      </c>
      <c r="R395" s="12" t="s">
        <v>2</v>
      </c>
      <c r="S395" s="12" t="s">
        <v>2</v>
      </c>
      <c r="T395" s="12" t="s">
        <v>2</v>
      </c>
      <c r="U395" s="11">
        <v>-64.94</v>
      </c>
      <c r="V395" s="11">
        <v>-854.85199999999998</v>
      </c>
      <c r="W395" s="12" t="s">
        <v>2</v>
      </c>
      <c r="X395" s="12" t="s">
        <v>2</v>
      </c>
      <c r="Y395" s="12" t="s">
        <v>2</v>
      </c>
      <c r="Z395" s="12" t="s">
        <v>2</v>
      </c>
      <c r="AA395" s="13">
        <v>15.554</v>
      </c>
      <c r="AB395" s="1" t="s">
        <v>4426</v>
      </c>
      <c r="AC395" s="13">
        <v>6.5152700000000001</v>
      </c>
      <c r="AD395" s="13">
        <v>1.008948</v>
      </c>
      <c r="AE395" s="1" t="s">
        <v>12654</v>
      </c>
      <c r="AF395" s="1" t="s">
        <v>12658</v>
      </c>
    </row>
    <row r="396" spans="1:32" x14ac:dyDescent="0.2">
      <c r="A396" s="1" t="s">
        <v>4427</v>
      </c>
      <c r="B396" s="10">
        <v>4968644</v>
      </c>
      <c r="C396" s="1" t="s">
        <v>476</v>
      </c>
      <c r="D396" s="1" t="s">
        <v>41</v>
      </c>
      <c r="E396" s="11">
        <v>136412201</v>
      </c>
      <c r="F396" s="11">
        <v>-905</v>
      </c>
      <c r="G396" s="11">
        <v>-1230</v>
      </c>
      <c r="H396" s="11">
        <v>-2779</v>
      </c>
      <c r="I396" s="11">
        <v>123</v>
      </c>
      <c r="J396" s="11">
        <v>123</v>
      </c>
      <c r="K396" s="12" t="s">
        <v>2</v>
      </c>
      <c r="L396" s="12" t="s">
        <v>2</v>
      </c>
      <c r="M396" s="11">
        <v>-2069</v>
      </c>
      <c r="N396" s="11">
        <v>-1144</v>
      </c>
      <c r="O396" s="11">
        <v>-1749</v>
      </c>
      <c r="P396" s="11">
        <v>282</v>
      </c>
      <c r="Q396" s="11">
        <v>282</v>
      </c>
      <c r="R396" s="11">
        <v>-187</v>
      </c>
      <c r="S396" s="11">
        <v>-212</v>
      </c>
      <c r="T396" s="11">
        <v>-572</v>
      </c>
      <c r="U396" s="11">
        <v>-386</v>
      </c>
      <c r="V396" s="11">
        <v>-386</v>
      </c>
      <c r="W396" s="13">
        <v>-9.3049999999999997</v>
      </c>
      <c r="X396" s="13">
        <v>-76.543000000000006</v>
      </c>
      <c r="Y396" s="13">
        <v>-130.52000000000001</v>
      </c>
      <c r="Z396" s="13">
        <v>1.506</v>
      </c>
      <c r="AA396" s="13">
        <v>1.506</v>
      </c>
      <c r="AB396" s="1">
        <v>2315</v>
      </c>
      <c r="AC396" s="13">
        <v>19.952287999999999</v>
      </c>
      <c r="AD396" s="13">
        <v>4.7073270000000003</v>
      </c>
      <c r="AE396" s="1" t="s">
        <v>12654</v>
      </c>
      <c r="AF396" s="1" t="s">
        <v>12663</v>
      </c>
    </row>
    <row r="397" spans="1:32" x14ac:dyDescent="0.2">
      <c r="A397" s="1" t="s">
        <v>4428</v>
      </c>
      <c r="B397" s="10">
        <v>4295383</v>
      </c>
      <c r="C397" s="1" t="s">
        <v>477</v>
      </c>
      <c r="D397" s="1" t="s">
        <v>90</v>
      </c>
      <c r="E397" s="11">
        <v>124936984</v>
      </c>
      <c r="F397" s="11">
        <v>26925</v>
      </c>
      <c r="G397" s="11">
        <v>25037</v>
      </c>
      <c r="H397" s="11">
        <v>22121</v>
      </c>
      <c r="I397" s="11">
        <v>27159</v>
      </c>
      <c r="J397" s="11">
        <v>28994</v>
      </c>
      <c r="K397" s="13">
        <v>27960</v>
      </c>
      <c r="L397" s="13">
        <v>30666.666669999999</v>
      </c>
      <c r="M397" s="11">
        <v>30450</v>
      </c>
      <c r="N397" s="11">
        <v>22327</v>
      </c>
      <c r="O397" s="11">
        <v>19310</v>
      </c>
      <c r="P397" s="11">
        <v>24350</v>
      </c>
      <c r="Q397" s="11">
        <v>39100</v>
      </c>
      <c r="R397" s="11">
        <v>-32069</v>
      </c>
      <c r="S397" s="11">
        <v>3643</v>
      </c>
      <c r="T397" s="11">
        <v>-20329</v>
      </c>
      <c r="U397" s="11">
        <v>-35307</v>
      </c>
      <c r="V397" s="11">
        <v>-28604</v>
      </c>
      <c r="W397" s="13">
        <v>10.253</v>
      </c>
      <c r="X397" s="13">
        <v>9.9819999999999993</v>
      </c>
      <c r="Y397" s="13">
        <v>8.1790000000000003</v>
      </c>
      <c r="Z397" s="13">
        <v>10.664999999999999</v>
      </c>
      <c r="AA397" s="13">
        <v>10.335000000000001</v>
      </c>
      <c r="AB397" s="1">
        <v>2229</v>
      </c>
      <c r="AC397" s="13">
        <v>21.578353</v>
      </c>
      <c r="AD397" s="13">
        <v>1.788179</v>
      </c>
      <c r="AE397" s="1" t="s">
        <v>12654</v>
      </c>
      <c r="AF397" s="1" t="s">
        <v>12674</v>
      </c>
    </row>
    <row r="398" spans="1:32" x14ac:dyDescent="0.2">
      <c r="A398" s="1" t="s">
        <v>4429</v>
      </c>
      <c r="B398" s="10">
        <v>4916062</v>
      </c>
      <c r="C398" s="1" t="s">
        <v>478</v>
      </c>
      <c r="D398" s="1" t="s">
        <v>73</v>
      </c>
      <c r="E398" s="11">
        <v>16001234</v>
      </c>
      <c r="F398" s="11">
        <v>965</v>
      </c>
      <c r="G398" s="11">
        <v>391</v>
      </c>
      <c r="H398" s="11">
        <v>305</v>
      </c>
      <c r="I398" s="11">
        <v>243</v>
      </c>
      <c r="J398" s="11">
        <v>850</v>
      </c>
      <c r="K398" s="12" t="s">
        <v>2</v>
      </c>
      <c r="L398" s="12" t="s">
        <v>2</v>
      </c>
      <c r="M398" s="11">
        <v>1172</v>
      </c>
      <c r="N398" s="11">
        <v>1468</v>
      </c>
      <c r="O398" s="11">
        <v>724.8</v>
      </c>
      <c r="P398" s="11">
        <v>-899</v>
      </c>
      <c r="Q398" s="11">
        <v>1885</v>
      </c>
      <c r="R398" s="11">
        <v>-2023</v>
      </c>
      <c r="S398" s="11">
        <v>-1197</v>
      </c>
      <c r="T398" s="11">
        <v>-1228.8</v>
      </c>
      <c r="U398" s="11">
        <v>-2112</v>
      </c>
      <c r="V398" s="11">
        <v>-2509</v>
      </c>
      <c r="W398" s="13">
        <v>1.546</v>
      </c>
      <c r="X398" s="13">
        <v>-1.4179999999999999</v>
      </c>
      <c r="Y398" s="12" t="s">
        <v>2</v>
      </c>
      <c r="Z398" s="13">
        <v>-10.238</v>
      </c>
      <c r="AA398" s="13">
        <v>-1.5449999999999999</v>
      </c>
      <c r="AB398" s="1">
        <v>2698</v>
      </c>
      <c r="AC398" s="13">
        <v>68.559845999999993</v>
      </c>
      <c r="AD398" s="13">
        <v>5.0595039999999996</v>
      </c>
      <c r="AE398" s="1" t="s">
        <v>12654</v>
      </c>
      <c r="AF398" s="1" t="s">
        <v>12657</v>
      </c>
    </row>
    <row r="399" spans="1:32" x14ac:dyDescent="0.2">
      <c r="A399" s="1" t="s">
        <v>4430</v>
      </c>
      <c r="B399" s="10">
        <v>4991972</v>
      </c>
      <c r="C399" s="1" t="s">
        <v>479</v>
      </c>
      <c r="D399" s="1" t="s">
        <v>108</v>
      </c>
      <c r="E399" s="11">
        <v>6841297</v>
      </c>
      <c r="F399" s="11">
        <v>1011</v>
      </c>
      <c r="G399" s="11">
        <v>1178</v>
      </c>
      <c r="H399" s="11">
        <v>1668</v>
      </c>
      <c r="I399" s="11">
        <v>1390</v>
      </c>
      <c r="J399" s="11">
        <v>1390</v>
      </c>
      <c r="K399" s="12" t="s">
        <v>2</v>
      </c>
      <c r="L399" s="12" t="s">
        <v>2</v>
      </c>
      <c r="M399" s="11">
        <v>515</v>
      </c>
      <c r="N399" s="11">
        <v>835</v>
      </c>
      <c r="O399" s="11">
        <v>808</v>
      </c>
      <c r="P399" s="11">
        <v>1455</v>
      </c>
      <c r="Q399" s="11">
        <v>1455</v>
      </c>
      <c r="R399" s="11">
        <v>-119</v>
      </c>
      <c r="S399" s="11">
        <v>-913</v>
      </c>
      <c r="T399" s="11">
        <v>-561</v>
      </c>
      <c r="U399" s="11">
        <v>317</v>
      </c>
      <c r="V399" s="11">
        <v>317</v>
      </c>
      <c r="W399" s="13">
        <v>4.7569999999999997</v>
      </c>
      <c r="X399" s="13">
        <v>5.7089999999999996</v>
      </c>
      <c r="Y399" s="13">
        <v>7.2629999999999999</v>
      </c>
      <c r="Z399" s="13">
        <v>5.94</v>
      </c>
      <c r="AA399" s="13">
        <v>5.94</v>
      </c>
      <c r="AB399" s="1">
        <v>5819</v>
      </c>
      <c r="AC399" s="13">
        <v>10.833786999999999</v>
      </c>
      <c r="AD399" s="13">
        <v>0.70273699999999995</v>
      </c>
      <c r="AE399" s="1" t="s">
        <v>12654</v>
      </c>
      <c r="AF399" s="1" t="s">
        <v>12658</v>
      </c>
    </row>
    <row r="400" spans="1:32" x14ac:dyDescent="0.2">
      <c r="A400" s="1" t="s">
        <v>4431</v>
      </c>
      <c r="B400" s="10">
        <v>4812773</v>
      </c>
      <c r="C400" s="1" t="s">
        <v>480</v>
      </c>
      <c r="D400" s="1" t="s">
        <v>5</v>
      </c>
      <c r="E400" s="11">
        <v>19113057</v>
      </c>
      <c r="F400" s="11">
        <v>-548</v>
      </c>
      <c r="G400" s="11">
        <v>-846</v>
      </c>
      <c r="H400" s="11">
        <v>-965</v>
      </c>
      <c r="I400" s="11">
        <v>-1262</v>
      </c>
      <c r="J400" s="11">
        <v>-1109</v>
      </c>
      <c r="K400" s="12" t="s">
        <v>2</v>
      </c>
      <c r="L400" s="12" t="s">
        <v>2</v>
      </c>
      <c r="M400" s="11">
        <v>-688</v>
      </c>
      <c r="N400" s="11">
        <v>-719</v>
      </c>
      <c r="O400" s="11">
        <v>-1398</v>
      </c>
      <c r="P400" s="11">
        <v>-1280</v>
      </c>
      <c r="Q400" s="11">
        <v>-771</v>
      </c>
      <c r="R400" s="12" t="s">
        <v>2</v>
      </c>
      <c r="S400" s="12" t="s">
        <v>2</v>
      </c>
      <c r="T400" s="12" t="s">
        <v>2</v>
      </c>
      <c r="U400" s="12" t="s">
        <v>2</v>
      </c>
      <c r="V400" s="12" t="s">
        <v>2</v>
      </c>
      <c r="W400" s="13">
        <v>-157.80099999999999</v>
      </c>
      <c r="X400" s="13">
        <v>-249.27099999999999</v>
      </c>
      <c r="Y400" s="13">
        <v>-114.07599999999999</v>
      </c>
      <c r="Z400" s="13">
        <v>-56.600999999999999</v>
      </c>
      <c r="AA400" s="13">
        <v>-43.801000000000002</v>
      </c>
      <c r="AB400" s="1">
        <v>4575</v>
      </c>
      <c r="AC400" s="12" t="s">
        <v>4019</v>
      </c>
      <c r="AD400" s="13">
        <v>5.2700230000000001</v>
      </c>
      <c r="AE400" s="1" t="s">
        <v>12654</v>
      </c>
      <c r="AF400" s="1" t="s">
        <v>12656</v>
      </c>
    </row>
    <row r="401" spans="1:32" x14ac:dyDescent="0.2">
      <c r="A401" s="1" t="s">
        <v>4432</v>
      </c>
      <c r="B401" s="10">
        <v>8122180</v>
      </c>
      <c r="C401" s="1" t="s">
        <v>481</v>
      </c>
      <c r="D401" s="1" t="s">
        <v>148</v>
      </c>
      <c r="E401" s="11">
        <v>9263700</v>
      </c>
      <c r="F401" s="11">
        <v>64</v>
      </c>
      <c r="G401" s="11">
        <v>337</v>
      </c>
      <c r="H401" s="11">
        <v>452</v>
      </c>
      <c r="I401" s="11">
        <v>359</v>
      </c>
      <c r="J401" s="11">
        <v>359</v>
      </c>
      <c r="K401" s="12" t="s">
        <v>2</v>
      </c>
      <c r="L401" s="12" t="s">
        <v>2</v>
      </c>
      <c r="M401" s="11">
        <v>-35</v>
      </c>
      <c r="N401" s="11">
        <v>467</v>
      </c>
      <c r="O401" s="11">
        <v>595</v>
      </c>
      <c r="P401" s="11">
        <v>377</v>
      </c>
      <c r="Q401" s="11">
        <v>377</v>
      </c>
      <c r="R401" s="11">
        <v>-93</v>
      </c>
      <c r="S401" s="11">
        <v>-33</v>
      </c>
      <c r="T401" s="11">
        <v>-41</v>
      </c>
      <c r="U401" s="11">
        <v>-74</v>
      </c>
      <c r="V401" s="11">
        <v>-74</v>
      </c>
      <c r="W401" s="13">
        <v>-2.1629999999999998</v>
      </c>
      <c r="X401" s="13">
        <v>3.6360000000000001</v>
      </c>
      <c r="Y401" s="13">
        <v>8.5790000000000006</v>
      </c>
      <c r="Z401" s="13">
        <v>4.9770000000000003</v>
      </c>
      <c r="AA401" s="13">
        <v>4.9770000000000003</v>
      </c>
      <c r="AB401" s="1">
        <v>1446</v>
      </c>
      <c r="AC401" s="13">
        <v>49.008062000000002</v>
      </c>
      <c r="AD401" s="13">
        <v>1.7437940000000001</v>
      </c>
      <c r="AE401" s="1" t="s">
        <v>12654</v>
      </c>
      <c r="AF401" s="1" t="s">
        <v>12658</v>
      </c>
    </row>
    <row r="402" spans="1:32" x14ac:dyDescent="0.2">
      <c r="A402" s="1" t="s">
        <v>4433</v>
      </c>
      <c r="B402" s="10">
        <v>4255418</v>
      </c>
      <c r="C402" s="1" t="s">
        <v>482</v>
      </c>
      <c r="D402" s="1" t="s">
        <v>177</v>
      </c>
      <c r="E402" s="11">
        <v>40902779</v>
      </c>
      <c r="F402" s="11">
        <v>6346</v>
      </c>
      <c r="G402" s="11">
        <v>8046</v>
      </c>
      <c r="H402" s="11">
        <v>9144</v>
      </c>
      <c r="I402" s="11">
        <v>10398</v>
      </c>
      <c r="J402" s="11">
        <v>10398</v>
      </c>
      <c r="K402" s="12" t="s">
        <v>2</v>
      </c>
      <c r="L402" s="12" t="s">
        <v>2</v>
      </c>
      <c r="M402" s="11">
        <v>2744</v>
      </c>
      <c r="N402" s="11">
        <v>4163</v>
      </c>
      <c r="O402" s="11">
        <v>10200</v>
      </c>
      <c r="P402" s="11">
        <v>12694</v>
      </c>
      <c r="Q402" s="11">
        <v>12694</v>
      </c>
      <c r="R402" s="11">
        <v>-4984</v>
      </c>
      <c r="S402" s="11">
        <v>-5490</v>
      </c>
      <c r="T402" s="11">
        <v>-3307</v>
      </c>
      <c r="U402" s="11">
        <v>-9456</v>
      </c>
      <c r="V402" s="11">
        <v>-9456</v>
      </c>
      <c r="W402" s="13">
        <v>4.4139999999999997</v>
      </c>
      <c r="X402" s="13">
        <v>5.0199999999999996</v>
      </c>
      <c r="Y402" s="13">
        <v>5.3129999999999997</v>
      </c>
      <c r="Z402" s="13">
        <v>6.5129999999999999</v>
      </c>
      <c r="AA402" s="13">
        <v>6.5129999999999999</v>
      </c>
      <c r="AB402" s="1">
        <v>7739</v>
      </c>
      <c r="AC402" s="13">
        <v>15.436368999999999</v>
      </c>
      <c r="AD402" s="13">
        <v>0.86990299999999998</v>
      </c>
      <c r="AE402" s="1" t="s">
        <v>12654</v>
      </c>
      <c r="AF402" s="1" t="s">
        <v>12659</v>
      </c>
    </row>
    <row r="403" spans="1:32" x14ac:dyDescent="0.2">
      <c r="A403" s="1" t="s">
        <v>4434</v>
      </c>
      <c r="B403" s="10">
        <v>4042964</v>
      </c>
      <c r="C403" s="1" t="s">
        <v>483</v>
      </c>
      <c r="D403" s="1" t="s">
        <v>152</v>
      </c>
      <c r="E403" s="11">
        <v>878625973</v>
      </c>
      <c r="F403" s="11">
        <v>300989</v>
      </c>
      <c r="G403" s="11">
        <v>379340</v>
      </c>
      <c r="H403" s="11">
        <v>386466</v>
      </c>
      <c r="I403" s="11">
        <v>457817</v>
      </c>
      <c r="J403" s="11">
        <v>457817</v>
      </c>
      <c r="K403" s="13">
        <v>442721.86255999998</v>
      </c>
      <c r="L403" s="13">
        <v>477106.56527000002</v>
      </c>
      <c r="M403" s="11">
        <v>451028</v>
      </c>
      <c r="N403" s="11">
        <v>262603</v>
      </c>
      <c r="O403" s="11">
        <v>451190</v>
      </c>
      <c r="P403" s="11">
        <v>606831</v>
      </c>
      <c r="Q403" s="11">
        <v>606831</v>
      </c>
      <c r="R403" s="11">
        <v>-207256</v>
      </c>
      <c r="S403" s="11">
        <v>-180820</v>
      </c>
      <c r="T403" s="11">
        <v>-275372</v>
      </c>
      <c r="U403" s="11">
        <v>-297322</v>
      </c>
      <c r="V403" s="11">
        <v>-297322</v>
      </c>
      <c r="W403" s="13">
        <v>7.8479999999999999</v>
      </c>
      <c r="X403" s="13">
        <v>8.0679999999999996</v>
      </c>
      <c r="Y403" s="13">
        <v>8.1790000000000003</v>
      </c>
      <c r="Z403" s="13">
        <v>5.0439999999999996</v>
      </c>
      <c r="AA403" s="13">
        <v>5.0439999999999996</v>
      </c>
      <c r="AB403" s="1">
        <v>7751</v>
      </c>
      <c r="AC403" s="13">
        <v>25.127610000000001</v>
      </c>
      <c r="AD403" s="13">
        <v>1.2207399999999999</v>
      </c>
      <c r="AE403" s="1" t="s">
        <v>12654</v>
      </c>
      <c r="AF403" s="1" t="s">
        <v>12659</v>
      </c>
    </row>
    <row r="404" spans="1:32" x14ac:dyDescent="0.2">
      <c r="A404" s="1" t="s">
        <v>4435</v>
      </c>
      <c r="B404" s="10">
        <v>4254684</v>
      </c>
      <c r="C404" s="1" t="s">
        <v>484</v>
      </c>
      <c r="D404" s="1" t="s">
        <v>485</v>
      </c>
      <c r="E404" s="11">
        <v>108706495</v>
      </c>
      <c r="F404" s="11">
        <v>39700</v>
      </c>
      <c r="G404" s="11">
        <v>49949</v>
      </c>
      <c r="H404" s="11">
        <v>52496</v>
      </c>
      <c r="I404" s="11">
        <v>53124</v>
      </c>
      <c r="J404" s="11">
        <v>53124</v>
      </c>
      <c r="K404" s="13">
        <v>57500</v>
      </c>
      <c r="L404" s="13">
        <v>59750</v>
      </c>
      <c r="M404" s="12" t="s">
        <v>2</v>
      </c>
      <c r="N404" s="12" t="s">
        <v>2</v>
      </c>
      <c r="O404" s="11">
        <v>28182</v>
      </c>
      <c r="P404" s="11">
        <v>47667</v>
      </c>
      <c r="Q404" s="11">
        <v>47667</v>
      </c>
      <c r="R404" s="12" t="s">
        <v>2</v>
      </c>
      <c r="S404" s="12" t="s">
        <v>2</v>
      </c>
      <c r="T404" s="11">
        <v>-10011</v>
      </c>
      <c r="U404" s="11">
        <v>75735</v>
      </c>
      <c r="V404" s="11">
        <v>75735</v>
      </c>
      <c r="W404" s="13">
        <v>8.1839999999999993</v>
      </c>
      <c r="X404" s="13">
        <v>9.1929999999999996</v>
      </c>
      <c r="Y404" s="13">
        <v>8.7530000000000001</v>
      </c>
      <c r="Z404" s="13">
        <v>9.6199999999999992</v>
      </c>
      <c r="AA404" s="13">
        <v>9.6199999999999992</v>
      </c>
      <c r="AB404" s="1">
        <v>8060</v>
      </c>
      <c r="AC404" s="13">
        <v>17.532657</v>
      </c>
      <c r="AD404" s="13">
        <v>1.7674179999999999</v>
      </c>
      <c r="AE404" s="1" t="s">
        <v>12654</v>
      </c>
      <c r="AF404" s="1" t="s">
        <v>12659</v>
      </c>
    </row>
    <row r="405" spans="1:32" x14ac:dyDescent="0.2">
      <c r="A405" s="1" t="s">
        <v>4436</v>
      </c>
      <c r="B405" s="10">
        <v>4993776</v>
      </c>
      <c r="C405" s="1" t="s">
        <v>486</v>
      </c>
      <c r="D405" s="1" t="s">
        <v>53</v>
      </c>
      <c r="E405" s="11">
        <v>9461883</v>
      </c>
      <c r="F405" s="11">
        <v>833</v>
      </c>
      <c r="G405" s="11">
        <v>2483</v>
      </c>
      <c r="H405" s="11">
        <v>2362</v>
      </c>
      <c r="I405" s="11">
        <v>2530</v>
      </c>
      <c r="J405" s="11">
        <v>2512</v>
      </c>
      <c r="K405" s="12" t="s">
        <v>2</v>
      </c>
      <c r="L405" s="12" t="s">
        <v>2</v>
      </c>
      <c r="M405" s="11">
        <v>4208</v>
      </c>
      <c r="N405" s="11">
        <v>-11378</v>
      </c>
      <c r="O405" s="11">
        <v>-6478</v>
      </c>
      <c r="P405" s="11">
        <v>4963</v>
      </c>
      <c r="Q405" s="11">
        <v>4665</v>
      </c>
      <c r="R405" s="11">
        <v>-555</v>
      </c>
      <c r="S405" s="11">
        <v>-169</v>
      </c>
      <c r="T405" s="11">
        <v>-92</v>
      </c>
      <c r="U405" s="11">
        <v>-96</v>
      </c>
      <c r="V405" s="11">
        <v>-35</v>
      </c>
      <c r="W405" s="13">
        <v>2.702</v>
      </c>
      <c r="X405" s="13">
        <v>7.5679999999999996</v>
      </c>
      <c r="Y405" s="13">
        <v>6.7990000000000004</v>
      </c>
      <c r="Z405" s="13">
        <v>6.9630000000000001</v>
      </c>
      <c r="AA405" s="13">
        <v>6.4870000000000001</v>
      </c>
      <c r="AB405" s="1">
        <v>8076</v>
      </c>
      <c r="AC405" s="13">
        <v>8.9005530000000004</v>
      </c>
      <c r="AD405" s="13">
        <v>0.56440199999999996</v>
      </c>
      <c r="AE405" s="1" t="s">
        <v>12654</v>
      </c>
      <c r="AF405" s="1" t="s">
        <v>12658</v>
      </c>
    </row>
    <row r="406" spans="1:32" x14ac:dyDescent="0.2">
      <c r="A406" s="1" t="s">
        <v>4437</v>
      </c>
      <c r="B406" s="10">
        <v>4237982</v>
      </c>
      <c r="C406" s="1" t="s">
        <v>487</v>
      </c>
      <c r="D406" s="1" t="s">
        <v>76</v>
      </c>
      <c r="E406" s="11">
        <v>418286124</v>
      </c>
      <c r="F406" s="11">
        <v>34596</v>
      </c>
      <c r="G406" s="11">
        <v>42911</v>
      </c>
      <c r="H406" s="11">
        <v>50814</v>
      </c>
      <c r="I406" s="11">
        <v>57083</v>
      </c>
      <c r="J406" s="11">
        <v>65778</v>
      </c>
      <c r="K406" s="13">
        <v>76675.692999999999</v>
      </c>
      <c r="L406" s="13">
        <v>86498.553350000002</v>
      </c>
      <c r="M406" s="11">
        <v>14625</v>
      </c>
      <c r="N406" s="11">
        <v>46947</v>
      </c>
      <c r="O406" s="11">
        <v>21789</v>
      </c>
      <c r="P406" s="11">
        <v>36921</v>
      </c>
      <c r="Q406" s="11">
        <v>67618</v>
      </c>
      <c r="R406" s="11">
        <v>-4233</v>
      </c>
      <c r="S406" s="11">
        <v>-7426</v>
      </c>
      <c r="T406" s="11">
        <v>-7679</v>
      </c>
      <c r="U406" s="11">
        <v>-5962</v>
      </c>
      <c r="V406" s="11">
        <v>-7273</v>
      </c>
      <c r="W406" s="13">
        <v>22.603000000000002</v>
      </c>
      <c r="X406" s="13">
        <v>24.36</v>
      </c>
      <c r="Y406" s="13">
        <v>23.885999999999999</v>
      </c>
      <c r="Z406" s="13">
        <v>24.353000000000002</v>
      </c>
      <c r="AA406" s="13">
        <v>22.994</v>
      </c>
      <c r="AB406" s="1">
        <v>9697</v>
      </c>
      <c r="AC406" s="13">
        <v>28.059799999999999</v>
      </c>
      <c r="AD406" s="13">
        <v>6.9451080000000003</v>
      </c>
      <c r="AE406" s="1" t="s">
        <v>12654</v>
      </c>
      <c r="AF406" s="1" t="s">
        <v>12666</v>
      </c>
    </row>
    <row r="407" spans="1:32" x14ac:dyDescent="0.2">
      <c r="A407" s="1" t="s">
        <v>4438</v>
      </c>
      <c r="B407" s="10">
        <v>4244739</v>
      </c>
      <c r="C407" s="1" t="s">
        <v>488</v>
      </c>
      <c r="D407" s="1" t="s">
        <v>229</v>
      </c>
      <c r="E407" s="11">
        <v>3594000</v>
      </c>
      <c r="F407" s="12" t="s">
        <v>2</v>
      </c>
      <c r="G407" s="12" t="s">
        <v>2</v>
      </c>
      <c r="H407" s="12" t="s">
        <v>2</v>
      </c>
      <c r="I407" s="12" t="s">
        <v>2</v>
      </c>
      <c r="J407" s="11">
        <v>-80.16</v>
      </c>
      <c r="K407" s="12" t="s">
        <v>2</v>
      </c>
      <c r="L407" s="12" t="s">
        <v>2</v>
      </c>
      <c r="M407" s="12" t="s">
        <v>2</v>
      </c>
      <c r="N407" s="12" t="s">
        <v>2</v>
      </c>
      <c r="O407" s="12" t="s">
        <v>2</v>
      </c>
      <c r="P407" s="12" t="s">
        <v>2</v>
      </c>
      <c r="Q407" s="11">
        <v>-393.524</v>
      </c>
      <c r="R407" s="12" t="s">
        <v>2</v>
      </c>
      <c r="S407" s="12" t="s">
        <v>2</v>
      </c>
      <c r="T407" s="12" t="s">
        <v>2</v>
      </c>
      <c r="U407" s="12" t="s">
        <v>2</v>
      </c>
      <c r="V407" s="11">
        <v>1385.943</v>
      </c>
      <c r="W407" s="12" t="s">
        <v>2</v>
      </c>
      <c r="X407" s="12" t="s">
        <v>2</v>
      </c>
      <c r="Y407" s="12" t="s">
        <v>2</v>
      </c>
      <c r="Z407" s="12" t="s">
        <v>2</v>
      </c>
      <c r="AA407" s="13">
        <v>-17.007000000000001</v>
      </c>
      <c r="AB407" s="1">
        <v>7462</v>
      </c>
      <c r="AC407" s="13">
        <v>26.001161</v>
      </c>
      <c r="AD407" s="13">
        <v>1.5200769999999999</v>
      </c>
      <c r="AE407" s="1" t="s">
        <v>12654</v>
      </c>
      <c r="AF407" s="1" t="s">
        <v>12657</v>
      </c>
    </row>
    <row r="408" spans="1:32" x14ac:dyDescent="0.2">
      <c r="A408" s="1" t="s">
        <v>4439</v>
      </c>
      <c r="B408" s="10">
        <v>4971570</v>
      </c>
      <c r="C408" s="1" t="s">
        <v>489</v>
      </c>
      <c r="D408" s="1" t="s">
        <v>18</v>
      </c>
      <c r="E408" s="11">
        <v>5746066</v>
      </c>
      <c r="F408" s="11">
        <v>121</v>
      </c>
      <c r="G408" s="11">
        <v>-260</v>
      </c>
      <c r="H408" s="11">
        <v>324</v>
      </c>
      <c r="I408" s="11">
        <v>297</v>
      </c>
      <c r="J408" s="11">
        <v>297</v>
      </c>
      <c r="K408" s="12" t="s">
        <v>2</v>
      </c>
      <c r="L408" s="12" t="s">
        <v>2</v>
      </c>
      <c r="M408" s="11">
        <v>996</v>
      </c>
      <c r="N408" s="11">
        <v>-182</v>
      </c>
      <c r="O408" s="11">
        <v>1216</v>
      </c>
      <c r="P408" s="11">
        <v>-283</v>
      </c>
      <c r="Q408" s="11">
        <v>-283</v>
      </c>
      <c r="R408" s="11">
        <v>-525</v>
      </c>
      <c r="S408" s="11">
        <v>-164</v>
      </c>
      <c r="T408" s="11">
        <v>-433</v>
      </c>
      <c r="U408" s="11">
        <v>-178</v>
      </c>
      <c r="V408" s="11">
        <v>-178</v>
      </c>
      <c r="W408" s="13">
        <v>2.1419999999999999</v>
      </c>
      <c r="X408" s="13">
        <v>-8.0340000000000007</v>
      </c>
      <c r="Y408" s="13">
        <v>7.2629999999999999</v>
      </c>
      <c r="Z408" s="13">
        <v>4.843</v>
      </c>
      <c r="AA408" s="13">
        <v>4.843</v>
      </c>
      <c r="AB408" s="1">
        <v>3965</v>
      </c>
      <c r="AC408" s="13">
        <v>17.109684999999999</v>
      </c>
      <c r="AD408" s="13">
        <v>1.277628</v>
      </c>
      <c r="AE408" s="1" t="s">
        <v>12654</v>
      </c>
      <c r="AF408" s="1" t="s">
        <v>12663</v>
      </c>
    </row>
    <row r="409" spans="1:32" x14ac:dyDescent="0.2">
      <c r="A409" s="1" t="s">
        <v>4440</v>
      </c>
      <c r="B409" s="10">
        <v>4243473</v>
      </c>
      <c r="C409" s="1" t="s">
        <v>490</v>
      </c>
      <c r="D409" s="1" t="s">
        <v>92</v>
      </c>
      <c r="E409" s="11">
        <v>7053998</v>
      </c>
      <c r="F409" s="11">
        <v>1362</v>
      </c>
      <c r="G409" s="11">
        <v>1331</v>
      </c>
      <c r="H409" s="11">
        <v>473</v>
      </c>
      <c r="I409" s="11">
        <v>219</v>
      </c>
      <c r="J409" s="11">
        <v>301</v>
      </c>
      <c r="K409" s="12" t="s">
        <v>2</v>
      </c>
      <c r="L409" s="12" t="s">
        <v>2</v>
      </c>
      <c r="M409" s="11">
        <v>1096</v>
      </c>
      <c r="N409" s="11">
        <v>999</v>
      </c>
      <c r="O409" s="11">
        <v>-541</v>
      </c>
      <c r="P409" s="11">
        <v>175</v>
      </c>
      <c r="Q409" s="11">
        <v>1453</v>
      </c>
      <c r="R409" s="11">
        <v>-273</v>
      </c>
      <c r="S409" s="11">
        <v>-290</v>
      </c>
      <c r="T409" s="11">
        <v>-168</v>
      </c>
      <c r="U409" s="11">
        <v>-593</v>
      </c>
      <c r="V409" s="11">
        <v>-814</v>
      </c>
      <c r="W409" s="13">
        <v>7.3310000000000004</v>
      </c>
      <c r="X409" s="13">
        <v>7.1920000000000002</v>
      </c>
      <c r="Y409" s="13">
        <v>2.5350000000000001</v>
      </c>
      <c r="Z409" s="13">
        <v>1.4530000000000001</v>
      </c>
      <c r="AA409" s="13">
        <v>-2.2480000000000002</v>
      </c>
      <c r="AB409" s="1">
        <v>7297</v>
      </c>
      <c r="AC409" s="12" t="s">
        <v>4019</v>
      </c>
      <c r="AD409" s="13">
        <v>0.41680299999999998</v>
      </c>
      <c r="AE409" s="1" t="s">
        <v>12654</v>
      </c>
      <c r="AF409" s="1" t="s">
        <v>12675</v>
      </c>
    </row>
    <row r="410" spans="1:32" x14ac:dyDescent="0.2">
      <c r="A410" s="1" t="s">
        <v>4441</v>
      </c>
      <c r="B410" s="10">
        <v>4812853</v>
      </c>
      <c r="C410" s="1" t="s">
        <v>491</v>
      </c>
      <c r="D410" s="1" t="s">
        <v>60</v>
      </c>
      <c r="E410" s="11">
        <v>3793193</v>
      </c>
      <c r="F410" s="11">
        <v>305</v>
      </c>
      <c r="G410" s="11">
        <v>306</v>
      </c>
      <c r="H410" s="11">
        <v>431</v>
      </c>
      <c r="I410" s="11">
        <v>519</v>
      </c>
      <c r="J410" s="11">
        <v>521</v>
      </c>
      <c r="K410" s="12" t="s">
        <v>2</v>
      </c>
      <c r="L410" s="12" t="s">
        <v>2</v>
      </c>
      <c r="M410" s="11">
        <v>340</v>
      </c>
      <c r="N410" s="11">
        <v>338</v>
      </c>
      <c r="O410" s="11">
        <v>443</v>
      </c>
      <c r="P410" s="11">
        <v>546</v>
      </c>
      <c r="Q410" s="11">
        <v>553</v>
      </c>
      <c r="R410" s="11">
        <v>-48</v>
      </c>
      <c r="S410" s="11">
        <v>-184</v>
      </c>
      <c r="T410" s="11">
        <v>-36</v>
      </c>
      <c r="U410" s="11">
        <v>-102</v>
      </c>
      <c r="V410" s="11">
        <v>-143</v>
      </c>
      <c r="W410" s="13">
        <v>10.692</v>
      </c>
      <c r="X410" s="13">
        <v>9.91</v>
      </c>
      <c r="Y410" s="13">
        <v>14.904999999999999</v>
      </c>
      <c r="Z410" s="13">
        <v>15.208</v>
      </c>
      <c r="AA410" s="13">
        <v>13.441000000000001</v>
      </c>
      <c r="AB410" s="1">
        <v>2425</v>
      </c>
      <c r="AC410" s="13">
        <v>9.1649089999999998</v>
      </c>
      <c r="AD410" s="13">
        <v>1.035839</v>
      </c>
      <c r="AE410" s="1" t="s">
        <v>12654</v>
      </c>
      <c r="AF410" s="1" t="s">
        <v>12671</v>
      </c>
    </row>
    <row r="411" spans="1:32" x14ac:dyDescent="0.2">
      <c r="A411" s="1" t="s">
        <v>4442</v>
      </c>
      <c r="B411" s="10">
        <v>4812961</v>
      </c>
      <c r="C411" s="1" t="s">
        <v>492</v>
      </c>
      <c r="D411" s="1" t="s">
        <v>60</v>
      </c>
      <c r="E411" s="11">
        <v>13509721</v>
      </c>
      <c r="F411" s="11">
        <v>1507</v>
      </c>
      <c r="G411" s="11">
        <v>1108</v>
      </c>
      <c r="H411" s="11">
        <v>-402</v>
      </c>
      <c r="I411" s="11">
        <v>-461</v>
      </c>
      <c r="J411" s="11">
        <v>-461</v>
      </c>
      <c r="K411" s="12" t="s">
        <v>2</v>
      </c>
      <c r="L411" s="12" t="s">
        <v>2</v>
      </c>
      <c r="M411" s="11">
        <v>2611</v>
      </c>
      <c r="N411" s="11">
        <v>1113</v>
      </c>
      <c r="O411" s="11">
        <v>2142</v>
      </c>
      <c r="P411" s="11">
        <v>709</v>
      </c>
      <c r="Q411" s="11">
        <v>709</v>
      </c>
      <c r="R411" s="11">
        <v>-1380</v>
      </c>
      <c r="S411" s="11">
        <v>-1394</v>
      </c>
      <c r="T411" s="11">
        <v>-2602</v>
      </c>
      <c r="U411" s="11">
        <v>-1019</v>
      </c>
      <c r="V411" s="11">
        <v>-1019</v>
      </c>
      <c r="W411" s="13">
        <v>15.776999999999999</v>
      </c>
      <c r="X411" s="13">
        <v>9.5719999999999992</v>
      </c>
      <c r="Y411" s="13">
        <v>0.26700000000000002</v>
      </c>
      <c r="Z411" s="13">
        <v>5.39</v>
      </c>
      <c r="AA411" s="13">
        <v>5.39</v>
      </c>
      <c r="AB411" s="1">
        <v>2373</v>
      </c>
      <c r="AC411" s="13">
        <v>10.013635000000001</v>
      </c>
      <c r="AD411" s="13">
        <v>1.413111</v>
      </c>
      <c r="AE411" s="1" t="s">
        <v>12654</v>
      </c>
      <c r="AF411" s="1" t="s">
        <v>12671</v>
      </c>
    </row>
    <row r="412" spans="1:32" x14ac:dyDescent="0.2">
      <c r="A412" s="1" t="s">
        <v>4443</v>
      </c>
      <c r="B412" s="10">
        <v>4996536</v>
      </c>
      <c r="C412" s="1" t="s">
        <v>493</v>
      </c>
      <c r="D412" s="1" t="s">
        <v>182</v>
      </c>
      <c r="E412" s="11">
        <v>8505720</v>
      </c>
      <c r="F412" s="11">
        <v>482</v>
      </c>
      <c r="G412" s="11">
        <v>357</v>
      </c>
      <c r="H412" s="11">
        <v>609</v>
      </c>
      <c r="I412" s="11">
        <v>429</v>
      </c>
      <c r="J412" s="11">
        <v>429</v>
      </c>
      <c r="K412" s="12" t="s">
        <v>2</v>
      </c>
      <c r="L412" s="12" t="s">
        <v>2</v>
      </c>
      <c r="M412" s="11">
        <v>-206</v>
      </c>
      <c r="N412" s="11">
        <v>938</v>
      </c>
      <c r="O412" s="11">
        <v>788</v>
      </c>
      <c r="P412" s="11">
        <v>-91</v>
      </c>
      <c r="Q412" s="11">
        <v>-91</v>
      </c>
      <c r="R412" s="11">
        <v>-58</v>
      </c>
      <c r="S412" s="11">
        <v>-312</v>
      </c>
      <c r="T412" s="11">
        <v>-61</v>
      </c>
      <c r="U412" s="11">
        <v>-21</v>
      </c>
      <c r="V412" s="11">
        <v>-21</v>
      </c>
      <c r="W412" s="13">
        <v>7.274</v>
      </c>
      <c r="X412" s="13">
        <v>14.766</v>
      </c>
      <c r="Y412" s="13">
        <v>21.332999999999998</v>
      </c>
      <c r="Z412" s="13">
        <v>12.936999999999999</v>
      </c>
      <c r="AA412" s="13">
        <v>12.936999999999999</v>
      </c>
      <c r="AB412" s="1">
        <v>6198</v>
      </c>
      <c r="AC412" s="13">
        <v>127.126654</v>
      </c>
      <c r="AD412" s="13">
        <v>1.1960500000000001</v>
      </c>
      <c r="AE412" s="1" t="s">
        <v>12654</v>
      </c>
      <c r="AF412" s="1" t="s">
        <v>12664</v>
      </c>
    </row>
    <row r="413" spans="1:32" x14ac:dyDescent="0.2">
      <c r="A413" s="1" t="s">
        <v>4444</v>
      </c>
      <c r="B413" s="10">
        <v>4996624</v>
      </c>
      <c r="C413" s="1" t="s">
        <v>494</v>
      </c>
      <c r="D413" s="1" t="s">
        <v>182</v>
      </c>
      <c r="E413" s="11">
        <v>5261585</v>
      </c>
      <c r="F413" s="12" t="s">
        <v>2</v>
      </c>
      <c r="G413" s="12" t="s">
        <v>2</v>
      </c>
      <c r="H413" s="12" t="s">
        <v>2</v>
      </c>
      <c r="I413" s="12" t="s">
        <v>2</v>
      </c>
      <c r="J413" s="11">
        <v>-241</v>
      </c>
      <c r="K413" s="12" t="s">
        <v>2</v>
      </c>
      <c r="L413" s="12" t="s">
        <v>2</v>
      </c>
      <c r="M413" s="12" t="s">
        <v>2</v>
      </c>
      <c r="N413" s="12" t="s">
        <v>2</v>
      </c>
      <c r="O413" s="12" t="s">
        <v>2</v>
      </c>
      <c r="P413" s="12" t="s">
        <v>2</v>
      </c>
      <c r="Q413" s="11">
        <v>187</v>
      </c>
      <c r="R413" s="12" t="s">
        <v>2</v>
      </c>
      <c r="S413" s="12" t="s">
        <v>2</v>
      </c>
      <c r="T413" s="12" t="s">
        <v>2</v>
      </c>
      <c r="U413" s="12" t="s">
        <v>2</v>
      </c>
      <c r="V413" s="11">
        <v>-517</v>
      </c>
      <c r="W413" s="12" t="s">
        <v>2</v>
      </c>
      <c r="X413" s="12" t="s">
        <v>2</v>
      </c>
      <c r="Y413" s="12" t="s">
        <v>2</v>
      </c>
      <c r="Z413" s="12" t="s">
        <v>2</v>
      </c>
      <c r="AA413" s="13">
        <v>-4.1390000000000002</v>
      </c>
      <c r="AB413" s="1">
        <v>2410</v>
      </c>
      <c r="AC413" s="12" t="s">
        <v>4019</v>
      </c>
      <c r="AD413" s="13">
        <v>3.8989669999999998</v>
      </c>
      <c r="AE413" s="1" t="s">
        <v>12654</v>
      </c>
      <c r="AF413" s="1" t="s">
        <v>12664</v>
      </c>
    </row>
    <row r="414" spans="1:32" x14ac:dyDescent="0.2">
      <c r="A414" s="1" t="s">
        <v>4445</v>
      </c>
      <c r="B414" s="10">
        <v>4996600</v>
      </c>
      <c r="C414" s="1" t="s">
        <v>495</v>
      </c>
      <c r="D414" s="1" t="s">
        <v>182</v>
      </c>
      <c r="E414" s="11">
        <v>11876684</v>
      </c>
      <c r="F414" s="11">
        <v>2730</v>
      </c>
      <c r="G414" s="11">
        <v>4083.6930000000002</v>
      </c>
      <c r="H414" s="11">
        <v>7609</v>
      </c>
      <c r="I414" s="11">
        <v>3280</v>
      </c>
      <c r="J414" s="11">
        <v>2693</v>
      </c>
      <c r="K414" s="12" t="s">
        <v>2</v>
      </c>
      <c r="L414" s="12" t="s">
        <v>2</v>
      </c>
      <c r="M414" s="11">
        <v>2743</v>
      </c>
      <c r="N414" s="11">
        <v>900.923</v>
      </c>
      <c r="O414" s="11">
        <v>-1209</v>
      </c>
      <c r="P414" s="11">
        <v>6765</v>
      </c>
      <c r="Q414" s="11">
        <v>2710</v>
      </c>
      <c r="R414" s="11">
        <v>-48</v>
      </c>
      <c r="S414" s="11">
        <v>-260.30799999999999</v>
      </c>
      <c r="T414" s="11">
        <v>-319</v>
      </c>
      <c r="U414" s="11">
        <v>-614</v>
      </c>
      <c r="V414" s="11">
        <v>-129</v>
      </c>
      <c r="W414" s="13">
        <v>44.185000000000002</v>
      </c>
      <c r="X414" s="12" t="s">
        <v>2</v>
      </c>
      <c r="Y414" s="13">
        <v>52.216000000000001</v>
      </c>
      <c r="Z414" s="13">
        <v>15.843</v>
      </c>
      <c r="AA414" s="13">
        <v>12.557</v>
      </c>
      <c r="AB414" s="1">
        <v>6070</v>
      </c>
      <c r="AC414" s="13">
        <v>15.000719</v>
      </c>
      <c r="AD414" s="13">
        <v>2.0286759999999999</v>
      </c>
      <c r="AE414" s="1" t="s">
        <v>12654</v>
      </c>
      <c r="AF414" s="1" t="s">
        <v>12664</v>
      </c>
    </row>
    <row r="415" spans="1:32" x14ac:dyDescent="0.2">
      <c r="A415" s="1" t="s">
        <v>4446</v>
      </c>
      <c r="B415" s="10">
        <v>6543073</v>
      </c>
      <c r="C415" s="1" t="s">
        <v>496</v>
      </c>
      <c r="D415" s="1" t="s">
        <v>36</v>
      </c>
      <c r="E415" s="11">
        <v>22731741</v>
      </c>
      <c r="F415" s="11">
        <v>1576</v>
      </c>
      <c r="G415" s="11">
        <v>2508</v>
      </c>
      <c r="H415" s="11">
        <v>2641</v>
      </c>
      <c r="I415" s="11">
        <v>3353</v>
      </c>
      <c r="J415" s="11">
        <v>3047</v>
      </c>
      <c r="K415" s="13">
        <v>3250</v>
      </c>
      <c r="L415" s="13">
        <v>3553.75</v>
      </c>
      <c r="M415" s="11">
        <v>4193</v>
      </c>
      <c r="N415" s="11">
        <v>3063</v>
      </c>
      <c r="O415" s="11">
        <v>2064</v>
      </c>
      <c r="P415" s="11">
        <v>2155</v>
      </c>
      <c r="Q415" s="11">
        <v>4696</v>
      </c>
      <c r="R415" s="11">
        <v>-1135</v>
      </c>
      <c r="S415" s="11">
        <v>-984</v>
      </c>
      <c r="T415" s="11">
        <v>-65</v>
      </c>
      <c r="U415" s="11">
        <v>-1373</v>
      </c>
      <c r="V415" s="11">
        <v>-991</v>
      </c>
      <c r="W415" s="13">
        <v>4.4610000000000003</v>
      </c>
      <c r="X415" s="13">
        <v>7.8019999999999996</v>
      </c>
      <c r="Y415" s="13">
        <v>7.01</v>
      </c>
      <c r="Z415" s="13">
        <v>7.4279999999999999</v>
      </c>
      <c r="AA415" s="13">
        <v>6.9219999999999997</v>
      </c>
      <c r="AB415" s="1">
        <v>4275</v>
      </c>
      <c r="AC415" s="13">
        <v>14.043229</v>
      </c>
      <c r="AD415" s="13">
        <v>0.93252199999999996</v>
      </c>
      <c r="AE415" s="1" t="s">
        <v>12654</v>
      </c>
      <c r="AF415" s="1" t="s">
        <v>12667</v>
      </c>
    </row>
    <row r="416" spans="1:32" x14ac:dyDescent="0.2">
      <c r="A416" s="1" t="s">
        <v>4447</v>
      </c>
      <c r="B416" s="10">
        <v>4813226</v>
      </c>
      <c r="C416" s="1" t="s">
        <v>497</v>
      </c>
      <c r="D416" s="1" t="s">
        <v>328</v>
      </c>
      <c r="E416" s="11">
        <v>19104376</v>
      </c>
      <c r="F416" s="11">
        <v>-531</v>
      </c>
      <c r="G416" s="11">
        <v>-1270</v>
      </c>
      <c r="H416" s="11">
        <v>-1117</v>
      </c>
      <c r="I416" s="11">
        <v>-2076</v>
      </c>
      <c r="J416" s="11">
        <v>-2076</v>
      </c>
      <c r="K416" s="12" t="s">
        <v>2</v>
      </c>
      <c r="L416" s="12" t="s">
        <v>2</v>
      </c>
      <c r="M416" s="11">
        <v>-1536</v>
      </c>
      <c r="N416" s="11">
        <v>-708</v>
      </c>
      <c r="O416" s="11">
        <v>-1677</v>
      </c>
      <c r="P416" s="11">
        <v>-1374</v>
      </c>
      <c r="Q416" s="11">
        <v>-1374</v>
      </c>
      <c r="R416" s="11">
        <v>-41</v>
      </c>
      <c r="S416" s="11">
        <v>-125</v>
      </c>
      <c r="T416" s="11">
        <v>-11</v>
      </c>
      <c r="U416" s="11">
        <v>-13</v>
      </c>
      <c r="V416" s="11">
        <v>-13</v>
      </c>
      <c r="W416" s="13">
        <v>-13.125</v>
      </c>
      <c r="X416" s="13">
        <v>-33.923999999999999</v>
      </c>
      <c r="Y416" s="13">
        <v>-30.655000000000001</v>
      </c>
      <c r="Z416" s="13">
        <v>-68.597999999999999</v>
      </c>
      <c r="AA416" s="13">
        <v>-68.597999999999999</v>
      </c>
      <c r="AB416" s="1">
        <v>4572</v>
      </c>
      <c r="AC416" s="12" t="s">
        <v>4019</v>
      </c>
      <c r="AD416" s="13">
        <v>4.5392140000000003</v>
      </c>
      <c r="AE416" s="1" t="s">
        <v>12654</v>
      </c>
      <c r="AF416" s="1" t="s">
        <v>12656</v>
      </c>
    </row>
    <row r="417" spans="1:32" x14ac:dyDescent="0.2">
      <c r="A417" s="1" t="s">
        <v>4448</v>
      </c>
      <c r="B417" s="10">
        <v>6222041</v>
      </c>
      <c r="C417" s="1" t="s">
        <v>498</v>
      </c>
      <c r="D417" s="1" t="s">
        <v>32</v>
      </c>
      <c r="E417" s="11">
        <v>25300360</v>
      </c>
      <c r="F417" s="11">
        <v>4974</v>
      </c>
      <c r="G417" s="11">
        <v>2418</v>
      </c>
      <c r="H417" s="11">
        <v>1302</v>
      </c>
      <c r="I417" s="11">
        <v>2141</v>
      </c>
      <c r="J417" s="11">
        <v>2141</v>
      </c>
      <c r="K417" s="13">
        <v>2700</v>
      </c>
      <c r="L417" s="13">
        <v>2900</v>
      </c>
      <c r="M417" s="11">
        <v>7102</v>
      </c>
      <c r="N417" s="11">
        <v>-1886</v>
      </c>
      <c r="O417" s="11">
        <v>1739</v>
      </c>
      <c r="P417" s="11">
        <v>2576</v>
      </c>
      <c r="Q417" s="11">
        <v>2576</v>
      </c>
      <c r="R417" s="11">
        <v>-765</v>
      </c>
      <c r="S417" s="11">
        <v>-698</v>
      </c>
      <c r="T417" s="11">
        <v>-2775</v>
      </c>
      <c r="U417" s="11">
        <v>-756</v>
      </c>
      <c r="V417" s="11">
        <v>-756</v>
      </c>
      <c r="W417" s="13">
        <v>11.941000000000001</v>
      </c>
      <c r="X417" s="13">
        <v>11.231</v>
      </c>
      <c r="Y417" s="13">
        <v>-8.5609999999999999</v>
      </c>
      <c r="Z417" s="13">
        <v>7.3959999999999999</v>
      </c>
      <c r="AA417" s="13">
        <v>7.3959999999999999</v>
      </c>
      <c r="AB417" s="1">
        <v>3688</v>
      </c>
      <c r="AC417" s="13">
        <v>33.831909000000003</v>
      </c>
      <c r="AD417" s="13">
        <v>2.1729099999999999</v>
      </c>
      <c r="AE417" s="1" t="s">
        <v>12654</v>
      </c>
      <c r="AF417" s="1" t="s">
        <v>12666</v>
      </c>
    </row>
    <row r="418" spans="1:32" x14ac:dyDescent="0.2">
      <c r="A418" s="1" t="s">
        <v>4449</v>
      </c>
      <c r="B418" s="10">
        <v>7255330</v>
      </c>
      <c r="C418" s="1" t="s">
        <v>499</v>
      </c>
      <c r="D418" s="1" t="s">
        <v>500</v>
      </c>
      <c r="E418" s="11">
        <v>10142348</v>
      </c>
      <c r="F418" s="11">
        <v>1031</v>
      </c>
      <c r="G418" s="11">
        <v>1037</v>
      </c>
      <c r="H418" s="11">
        <v>786</v>
      </c>
      <c r="I418" s="11">
        <v>787</v>
      </c>
      <c r="J418" s="11">
        <v>1303</v>
      </c>
      <c r="K418" s="12" t="s">
        <v>2</v>
      </c>
      <c r="L418" s="12" t="s">
        <v>2</v>
      </c>
      <c r="M418" s="11">
        <v>1077</v>
      </c>
      <c r="N418" s="11">
        <v>728</v>
      </c>
      <c r="O418" s="11">
        <v>1165</v>
      </c>
      <c r="P418" s="11">
        <v>1140</v>
      </c>
      <c r="Q418" s="11">
        <v>13</v>
      </c>
      <c r="R418" s="11">
        <v>-445</v>
      </c>
      <c r="S418" s="11">
        <v>-1009</v>
      </c>
      <c r="T418" s="11">
        <v>-300</v>
      </c>
      <c r="U418" s="11">
        <v>-11</v>
      </c>
      <c r="V418" s="11">
        <v>-334</v>
      </c>
      <c r="W418" s="13">
        <v>9.1059999999999999</v>
      </c>
      <c r="X418" s="13">
        <v>9.3810000000000002</v>
      </c>
      <c r="Y418" s="13">
        <v>3.6749999999999998</v>
      </c>
      <c r="Z418" s="13">
        <v>8.5960000000000001</v>
      </c>
      <c r="AA418" s="13">
        <v>8.1630000000000003</v>
      </c>
      <c r="AB418" s="1">
        <v>7196</v>
      </c>
      <c r="AC418" s="13">
        <v>6.5069210000000002</v>
      </c>
      <c r="AD418" s="13">
        <v>0.99721899999999997</v>
      </c>
      <c r="AE418" s="1" t="s">
        <v>12654</v>
      </c>
      <c r="AF418" s="1" t="s">
        <v>12668</v>
      </c>
    </row>
    <row r="419" spans="1:32" x14ac:dyDescent="0.2">
      <c r="A419" s="1" t="s">
        <v>4450</v>
      </c>
      <c r="B419" s="10">
        <v>4190557</v>
      </c>
      <c r="C419" s="1" t="s">
        <v>501</v>
      </c>
      <c r="D419" s="1" t="s">
        <v>502</v>
      </c>
      <c r="E419" s="11">
        <v>228103158</v>
      </c>
      <c r="F419" s="11">
        <v>15372</v>
      </c>
      <c r="G419" s="11">
        <v>22011</v>
      </c>
      <c r="H419" s="11">
        <v>18164</v>
      </c>
      <c r="I419" s="11">
        <v>14208</v>
      </c>
      <c r="J419" s="11">
        <v>14236</v>
      </c>
      <c r="K419" s="13">
        <v>20958.375</v>
      </c>
      <c r="L419" s="13">
        <v>25557.14286</v>
      </c>
      <c r="M419" s="11">
        <v>24587</v>
      </c>
      <c r="N419" s="11">
        <v>16419</v>
      </c>
      <c r="O419" s="11">
        <v>11339</v>
      </c>
      <c r="P419" s="11">
        <v>30516</v>
      </c>
      <c r="Q419" s="11">
        <v>16144</v>
      </c>
      <c r="R419" s="11">
        <v>-3116</v>
      </c>
      <c r="S419" s="11">
        <v>-6096</v>
      </c>
      <c r="T419" s="11">
        <v>-3146</v>
      </c>
      <c r="U419" s="11">
        <v>-218</v>
      </c>
      <c r="V419" s="11">
        <v>4674</v>
      </c>
      <c r="W419" s="13">
        <v>5.798</v>
      </c>
      <c r="X419" s="13">
        <v>7.3769999999999998</v>
      </c>
      <c r="Y419" s="13">
        <v>5.9379999999999997</v>
      </c>
      <c r="Z419" s="13">
        <v>5.2610000000000001</v>
      </c>
      <c r="AA419" s="13">
        <v>3.5710000000000002</v>
      </c>
      <c r="AB419" s="1">
        <v>6952</v>
      </c>
      <c r="AC419" s="13">
        <v>22.204830000000001</v>
      </c>
      <c r="AD419" s="13">
        <v>1.2417819999999999</v>
      </c>
      <c r="AE419" s="1" t="s">
        <v>12654</v>
      </c>
      <c r="AF419" s="1" t="s">
        <v>12655</v>
      </c>
    </row>
    <row r="420" spans="1:32" x14ac:dyDescent="0.2">
      <c r="A420" s="1" t="s">
        <v>4451</v>
      </c>
      <c r="B420" s="10">
        <v>6588926</v>
      </c>
      <c r="C420" s="1" t="s">
        <v>503</v>
      </c>
      <c r="D420" s="1" t="s">
        <v>182</v>
      </c>
      <c r="E420" s="11">
        <v>1960420</v>
      </c>
      <c r="F420" s="12" t="s">
        <v>2</v>
      </c>
      <c r="G420" s="12" t="s">
        <v>2</v>
      </c>
      <c r="H420" s="12" t="s">
        <v>2</v>
      </c>
      <c r="I420" s="11">
        <v>-151</v>
      </c>
      <c r="J420" s="11">
        <v>-383</v>
      </c>
      <c r="K420" s="12" t="s">
        <v>2</v>
      </c>
      <c r="L420" s="12" t="s">
        <v>2</v>
      </c>
      <c r="M420" s="12" t="s">
        <v>2</v>
      </c>
      <c r="N420" s="12" t="s">
        <v>2</v>
      </c>
      <c r="O420" s="12" t="s">
        <v>2</v>
      </c>
      <c r="P420" s="11">
        <v>-153</v>
      </c>
      <c r="Q420" s="11">
        <v>-371</v>
      </c>
      <c r="R420" s="12" t="s">
        <v>2</v>
      </c>
      <c r="S420" s="12" t="s">
        <v>2</v>
      </c>
      <c r="T420" s="12" t="s">
        <v>2</v>
      </c>
      <c r="U420" s="11">
        <v>-296</v>
      </c>
      <c r="V420" s="11">
        <v>18</v>
      </c>
      <c r="W420" s="12" t="s">
        <v>2</v>
      </c>
      <c r="X420" s="12" t="s">
        <v>2</v>
      </c>
      <c r="Y420" s="12" t="s">
        <v>2</v>
      </c>
      <c r="Z420" s="12" t="s">
        <v>2</v>
      </c>
      <c r="AA420" s="13">
        <v>-43.401000000000003</v>
      </c>
      <c r="AB420" s="1">
        <v>9331</v>
      </c>
      <c r="AC420" s="12" t="s">
        <v>4019</v>
      </c>
      <c r="AD420" s="13">
        <v>2.1318540000000001</v>
      </c>
      <c r="AE420" s="1" t="s">
        <v>12654</v>
      </c>
      <c r="AF420" s="1" t="s">
        <v>12664</v>
      </c>
    </row>
    <row r="421" spans="1:32" x14ac:dyDescent="0.2">
      <c r="A421" s="1" t="s">
        <v>4452</v>
      </c>
      <c r="B421" s="10">
        <v>6557372</v>
      </c>
      <c r="C421" s="1" t="s">
        <v>504</v>
      </c>
      <c r="D421" s="1" t="s">
        <v>15</v>
      </c>
      <c r="E421" s="11">
        <v>1879599</v>
      </c>
      <c r="F421" s="12" t="s">
        <v>2</v>
      </c>
      <c r="G421" s="12" t="s">
        <v>2</v>
      </c>
      <c r="H421" s="12" t="s">
        <v>2</v>
      </c>
      <c r="I421" s="12" t="s">
        <v>2</v>
      </c>
      <c r="J421" s="12" t="s">
        <v>2</v>
      </c>
      <c r="K421" s="12" t="s">
        <v>2</v>
      </c>
      <c r="L421" s="12" t="s">
        <v>2</v>
      </c>
      <c r="M421" s="12" t="s">
        <v>2</v>
      </c>
      <c r="N421" s="12" t="s">
        <v>2</v>
      </c>
      <c r="O421" s="12" t="s">
        <v>2</v>
      </c>
      <c r="P421" s="12" t="s">
        <v>2</v>
      </c>
      <c r="Q421" s="12" t="s">
        <v>2</v>
      </c>
      <c r="R421" s="12" t="s">
        <v>2</v>
      </c>
      <c r="S421" s="12" t="s">
        <v>2</v>
      </c>
      <c r="T421" s="12" t="s">
        <v>2</v>
      </c>
      <c r="U421" s="12" t="s">
        <v>2</v>
      </c>
      <c r="V421" s="12" t="s">
        <v>2</v>
      </c>
      <c r="W421" s="12" t="s">
        <v>2</v>
      </c>
      <c r="X421" s="12" t="s">
        <v>2</v>
      </c>
      <c r="Y421" s="12" t="s">
        <v>2</v>
      </c>
      <c r="Z421" s="12" t="s">
        <v>2</v>
      </c>
      <c r="AA421" s="12" t="s">
        <v>2</v>
      </c>
      <c r="AB421" s="1">
        <v>9215</v>
      </c>
      <c r="AC421" s="12" t="s">
        <v>2</v>
      </c>
      <c r="AD421" s="12" t="s">
        <v>2</v>
      </c>
      <c r="AE421" s="1" t="s">
        <v>12654</v>
      </c>
      <c r="AF421" s="1" t="s">
        <v>12661</v>
      </c>
    </row>
    <row r="422" spans="1:32" x14ac:dyDescent="0.2">
      <c r="A422" s="1" t="s">
        <v>4453</v>
      </c>
      <c r="B422" s="10">
        <v>7726049</v>
      </c>
      <c r="C422" s="1" t="s">
        <v>505</v>
      </c>
      <c r="D422" s="1" t="s">
        <v>18</v>
      </c>
      <c r="E422" s="11">
        <v>6493100</v>
      </c>
      <c r="F422" s="12" t="s">
        <v>2</v>
      </c>
      <c r="G422" s="12" t="s">
        <v>2</v>
      </c>
      <c r="H422" s="11">
        <v>295.86200000000002</v>
      </c>
      <c r="I422" s="11">
        <v>412.66699999999997</v>
      </c>
      <c r="J422" s="11">
        <v>412.66699999999997</v>
      </c>
      <c r="K422" s="12" t="s">
        <v>2</v>
      </c>
      <c r="L422" s="12" t="s">
        <v>2</v>
      </c>
      <c r="M422" s="12" t="s">
        <v>2</v>
      </c>
      <c r="N422" s="12" t="s">
        <v>2</v>
      </c>
      <c r="O422" s="11">
        <v>306.54500000000002</v>
      </c>
      <c r="P422" s="11">
        <v>266.22000000000003</v>
      </c>
      <c r="Q422" s="11">
        <v>266.22000000000003</v>
      </c>
      <c r="R422" s="12" t="s">
        <v>2</v>
      </c>
      <c r="S422" s="12" t="s">
        <v>2</v>
      </c>
      <c r="T422" s="11">
        <v>-6.95</v>
      </c>
      <c r="U422" s="11">
        <v>-0.32200000000000001</v>
      </c>
      <c r="V422" s="11">
        <v>-0.32200000000000001</v>
      </c>
      <c r="W422" s="12" t="s">
        <v>2</v>
      </c>
      <c r="X422" s="12" t="s">
        <v>2</v>
      </c>
      <c r="Y422" s="12" t="s">
        <v>2</v>
      </c>
      <c r="Z422" s="13">
        <v>31.27</v>
      </c>
      <c r="AA422" s="13">
        <v>31.27</v>
      </c>
      <c r="AB422" s="1" t="s">
        <v>4454</v>
      </c>
      <c r="AC422" s="13">
        <v>41.629441</v>
      </c>
      <c r="AD422" s="13">
        <v>8.5263410000000004</v>
      </c>
      <c r="AE422" s="1" t="s">
        <v>12654</v>
      </c>
      <c r="AF422" s="1" t="s">
        <v>12663</v>
      </c>
    </row>
    <row r="423" spans="1:32" x14ac:dyDescent="0.2">
      <c r="A423" s="1" t="s">
        <v>4455</v>
      </c>
      <c r="B423" s="10">
        <v>4969962</v>
      </c>
      <c r="C423" s="1" t="s">
        <v>506</v>
      </c>
      <c r="D423" s="1" t="s">
        <v>76</v>
      </c>
      <c r="E423" s="11">
        <v>6025903</v>
      </c>
      <c r="F423" s="11">
        <v>-225</v>
      </c>
      <c r="G423" s="11">
        <v>-813</v>
      </c>
      <c r="H423" s="11">
        <v>204</v>
      </c>
      <c r="I423" s="11">
        <v>2023</v>
      </c>
      <c r="J423" s="11">
        <v>1027</v>
      </c>
      <c r="K423" s="12" t="s">
        <v>2</v>
      </c>
      <c r="L423" s="12" t="s">
        <v>2</v>
      </c>
      <c r="M423" s="11">
        <v>-299</v>
      </c>
      <c r="N423" s="11">
        <v>-480</v>
      </c>
      <c r="O423" s="11">
        <v>2538</v>
      </c>
      <c r="P423" s="11">
        <v>569</v>
      </c>
      <c r="Q423" s="11">
        <v>922</v>
      </c>
      <c r="R423" s="11">
        <v>-186</v>
      </c>
      <c r="S423" s="11">
        <v>42</v>
      </c>
      <c r="T423" s="11">
        <v>956</v>
      </c>
      <c r="U423" s="11">
        <v>-703</v>
      </c>
      <c r="V423" s="11">
        <v>-1347</v>
      </c>
      <c r="W423" s="13">
        <v>-21.882999999999999</v>
      </c>
      <c r="X423" s="13">
        <v>-90.245000000000005</v>
      </c>
      <c r="Y423" s="13">
        <v>84.119</v>
      </c>
      <c r="Z423" s="13">
        <v>24.617000000000001</v>
      </c>
      <c r="AA423" s="13">
        <v>-9.41</v>
      </c>
      <c r="AB423" s="1">
        <v>3760</v>
      </c>
      <c r="AC423" s="12" t="s">
        <v>4019</v>
      </c>
      <c r="AD423" s="13">
        <v>0.81362400000000001</v>
      </c>
      <c r="AE423" s="1" t="s">
        <v>12654</v>
      </c>
      <c r="AF423" s="1" t="s">
        <v>12666</v>
      </c>
    </row>
    <row r="424" spans="1:32" x14ac:dyDescent="0.2">
      <c r="A424" s="1" t="s">
        <v>4456</v>
      </c>
      <c r="B424" s="10">
        <v>4548699</v>
      </c>
      <c r="C424" s="1" t="s">
        <v>507</v>
      </c>
      <c r="D424" s="1" t="s">
        <v>125</v>
      </c>
      <c r="E424" s="11">
        <v>22334247</v>
      </c>
      <c r="F424" s="11">
        <v>10488</v>
      </c>
      <c r="G424" s="11">
        <v>7645</v>
      </c>
      <c r="H424" s="11">
        <v>6553</v>
      </c>
      <c r="I424" s="11">
        <v>7546</v>
      </c>
      <c r="J424" s="11">
        <v>7407</v>
      </c>
      <c r="K424" s="12" t="s">
        <v>2</v>
      </c>
      <c r="L424" s="12" t="s">
        <v>2</v>
      </c>
      <c r="M424" s="11">
        <v>15267</v>
      </c>
      <c r="N424" s="11">
        <v>6868</v>
      </c>
      <c r="O424" s="11">
        <v>9817</v>
      </c>
      <c r="P424" s="11">
        <v>6402</v>
      </c>
      <c r="Q424" s="11">
        <v>7481</v>
      </c>
      <c r="R424" s="11">
        <v>-3152</v>
      </c>
      <c r="S424" s="11">
        <v>-4536</v>
      </c>
      <c r="T424" s="11">
        <v>-5840</v>
      </c>
      <c r="U424" s="11">
        <v>-5291</v>
      </c>
      <c r="V424" s="11">
        <v>-4515</v>
      </c>
      <c r="W424" s="13">
        <v>7.2709999999999999</v>
      </c>
      <c r="X424" s="13">
        <v>4.7009999999999996</v>
      </c>
      <c r="Y424" s="13">
        <v>3.9340000000000002</v>
      </c>
      <c r="Z424" s="13">
        <v>4.3040000000000003</v>
      </c>
      <c r="AA424" s="13">
        <v>4.3280000000000003</v>
      </c>
      <c r="AB424" s="1">
        <v>2664</v>
      </c>
      <c r="AC424" s="13">
        <v>14.545629999999999</v>
      </c>
      <c r="AD424" s="13">
        <v>0.583955</v>
      </c>
      <c r="AE424" s="1" t="s">
        <v>12654</v>
      </c>
      <c r="AF424" s="1" t="s">
        <v>12672</v>
      </c>
    </row>
    <row r="425" spans="1:32" x14ac:dyDescent="0.2">
      <c r="A425" s="1" t="s">
        <v>4457</v>
      </c>
      <c r="B425" s="10">
        <v>4916394</v>
      </c>
      <c r="C425" s="1" t="s">
        <v>508</v>
      </c>
      <c r="D425" s="1" t="s">
        <v>47</v>
      </c>
      <c r="E425" s="11">
        <v>4280511</v>
      </c>
      <c r="F425" s="11">
        <v>-904</v>
      </c>
      <c r="G425" s="11">
        <v>194</v>
      </c>
      <c r="H425" s="11">
        <v>-145</v>
      </c>
      <c r="I425" s="11">
        <v>29</v>
      </c>
      <c r="J425" s="11">
        <v>171</v>
      </c>
      <c r="K425" s="12" t="s">
        <v>2</v>
      </c>
      <c r="L425" s="12" t="s">
        <v>2</v>
      </c>
      <c r="M425" s="11">
        <v>-693</v>
      </c>
      <c r="N425" s="11">
        <v>433</v>
      </c>
      <c r="O425" s="11">
        <v>-81</v>
      </c>
      <c r="P425" s="11">
        <v>278</v>
      </c>
      <c r="Q425" s="11">
        <v>-43</v>
      </c>
      <c r="R425" s="11">
        <v>161</v>
      </c>
      <c r="S425" s="11">
        <v>44</v>
      </c>
      <c r="T425" s="11">
        <v>1353</v>
      </c>
      <c r="U425" s="11">
        <v>-581</v>
      </c>
      <c r="V425" s="11">
        <v>-849</v>
      </c>
      <c r="W425" s="13">
        <v>-7.87</v>
      </c>
      <c r="X425" s="13">
        <v>0.63800000000000001</v>
      </c>
      <c r="Y425" s="13">
        <v>-7.0709999999999997</v>
      </c>
      <c r="Z425" s="13">
        <v>-0.45700000000000002</v>
      </c>
      <c r="AA425" s="13">
        <v>2.395</v>
      </c>
      <c r="AB425" s="1">
        <v>4926</v>
      </c>
      <c r="AC425" s="13">
        <v>16.328883000000001</v>
      </c>
      <c r="AD425" s="13">
        <v>0.88234999999999997</v>
      </c>
      <c r="AE425" s="1" t="s">
        <v>12654</v>
      </c>
      <c r="AF425" s="1" t="s">
        <v>12669</v>
      </c>
    </row>
    <row r="426" spans="1:32" x14ac:dyDescent="0.2">
      <c r="A426" s="1" t="s">
        <v>4458</v>
      </c>
      <c r="B426" s="10">
        <v>4293658</v>
      </c>
      <c r="C426" s="1" t="s">
        <v>509</v>
      </c>
      <c r="D426" s="1" t="s">
        <v>110</v>
      </c>
      <c r="E426" s="11">
        <v>225647220</v>
      </c>
      <c r="F426" s="12" t="s">
        <v>2</v>
      </c>
      <c r="G426" s="12" t="s">
        <v>2</v>
      </c>
      <c r="H426" s="12" t="s">
        <v>2</v>
      </c>
      <c r="I426" s="12" t="s">
        <v>2</v>
      </c>
      <c r="J426" s="12" t="s">
        <v>2</v>
      </c>
      <c r="K426" s="12" t="s">
        <v>2</v>
      </c>
      <c r="L426" s="12" t="s">
        <v>2</v>
      </c>
      <c r="M426" s="11">
        <v>-146868</v>
      </c>
      <c r="N426" s="11">
        <v>74629</v>
      </c>
      <c r="O426" s="11">
        <v>-231547</v>
      </c>
      <c r="P426" s="11">
        <v>-135242</v>
      </c>
      <c r="Q426" s="11">
        <v>285257</v>
      </c>
      <c r="R426" s="11">
        <v>-127274</v>
      </c>
      <c r="S426" s="11">
        <v>-149137</v>
      </c>
      <c r="T426" s="11">
        <v>-117364</v>
      </c>
      <c r="U426" s="11">
        <v>51406</v>
      </c>
      <c r="V426" s="11">
        <v>-412969</v>
      </c>
      <c r="W426" s="13">
        <v>2.6850000000000001</v>
      </c>
      <c r="X426" s="13">
        <v>3.4969999999999999</v>
      </c>
      <c r="Y426" s="13">
        <v>3.6019999999999999</v>
      </c>
      <c r="Z426" s="13">
        <v>4.117</v>
      </c>
      <c r="AA426" s="13">
        <v>3.5609999999999999</v>
      </c>
      <c r="AB426" s="1">
        <v>7381</v>
      </c>
      <c r="AC426" s="13">
        <v>13.876657</v>
      </c>
      <c r="AD426" s="13">
        <v>0.59826699999999999</v>
      </c>
      <c r="AE426" s="1" t="s">
        <v>12654</v>
      </c>
      <c r="AF426" s="1" t="s">
        <v>12676</v>
      </c>
    </row>
    <row r="427" spans="1:32" x14ac:dyDescent="0.2">
      <c r="A427" s="1" t="s">
        <v>4459</v>
      </c>
      <c r="B427" s="10">
        <v>115691781</v>
      </c>
      <c r="C427" s="1"/>
      <c r="D427" s="1" t="s">
        <v>41</v>
      </c>
      <c r="E427" s="11">
        <v>884500</v>
      </c>
      <c r="F427" s="12" t="s">
        <v>2</v>
      </c>
      <c r="G427" s="11">
        <v>312</v>
      </c>
      <c r="H427" s="11">
        <v>266</v>
      </c>
      <c r="I427" s="11">
        <v>274</v>
      </c>
      <c r="J427" s="11">
        <v>71</v>
      </c>
      <c r="K427" s="12" t="s">
        <v>2</v>
      </c>
      <c r="L427" s="12" t="s">
        <v>2</v>
      </c>
      <c r="M427" s="12" t="s">
        <v>2</v>
      </c>
      <c r="N427" s="12" t="s">
        <v>2</v>
      </c>
      <c r="O427" s="12" t="s">
        <v>2</v>
      </c>
      <c r="P427" s="11">
        <v>148</v>
      </c>
      <c r="Q427" s="11">
        <v>55</v>
      </c>
      <c r="R427" s="12" t="s">
        <v>2</v>
      </c>
      <c r="S427" s="12" t="s">
        <v>2</v>
      </c>
      <c r="T427" s="12" t="s">
        <v>2</v>
      </c>
      <c r="U427" s="11">
        <v>118</v>
      </c>
      <c r="V427" s="11">
        <v>30</v>
      </c>
      <c r="W427" s="12" t="s">
        <v>2</v>
      </c>
      <c r="X427" s="12" t="s">
        <v>2</v>
      </c>
      <c r="Y427" s="13">
        <v>36.209000000000003</v>
      </c>
      <c r="Z427" s="13">
        <v>31.091000000000001</v>
      </c>
      <c r="AA427" s="13">
        <v>9.5869999999999997</v>
      </c>
      <c r="AB427" s="1" t="s">
        <v>4460</v>
      </c>
      <c r="AC427" s="13">
        <v>26.780346000000002</v>
      </c>
      <c r="AD427" s="12" t="s">
        <v>2</v>
      </c>
      <c r="AE427" s="1" t="s">
        <v>12654</v>
      </c>
      <c r="AF427" s="1" t="s">
        <v>12663</v>
      </c>
    </row>
    <row r="428" spans="1:32" x14ac:dyDescent="0.2">
      <c r="A428" s="1" t="s">
        <v>4461</v>
      </c>
      <c r="B428" s="10">
        <v>20120127</v>
      </c>
      <c r="C428" s="1" t="s">
        <v>510</v>
      </c>
      <c r="D428" s="1" t="s">
        <v>13</v>
      </c>
      <c r="E428" s="11">
        <v>4275846</v>
      </c>
      <c r="F428" s="12" t="s">
        <v>2</v>
      </c>
      <c r="G428" s="11">
        <v>146</v>
      </c>
      <c r="H428" s="11">
        <v>233</v>
      </c>
      <c r="I428" s="11">
        <v>421</v>
      </c>
      <c r="J428" s="11">
        <v>612.99900000000002</v>
      </c>
      <c r="K428" s="13">
        <v>1000</v>
      </c>
      <c r="L428" s="12" t="s">
        <v>2</v>
      </c>
      <c r="M428" s="12" t="s">
        <v>2</v>
      </c>
      <c r="N428" s="12" t="s">
        <v>2</v>
      </c>
      <c r="O428" s="12" t="s">
        <v>2</v>
      </c>
      <c r="P428" s="12" t="s">
        <v>2</v>
      </c>
      <c r="Q428" s="11">
        <v>-382.18099999999998</v>
      </c>
      <c r="R428" s="12" t="s">
        <v>2</v>
      </c>
      <c r="S428" s="12" t="s">
        <v>2</v>
      </c>
      <c r="T428" s="12" t="s">
        <v>2</v>
      </c>
      <c r="U428" s="12" t="s">
        <v>2</v>
      </c>
      <c r="V428" s="11">
        <v>-130.756</v>
      </c>
      <c r="W428" s="12" t="s">
        <v>2</v>
      </c>
      <c r="X428" s="12" t="s">
        <v>2</v>
      </c>
      <c r="Y428" s="13">
        <v>25.33</v>
      </c>
      <c r="Z428" s="13">
        <v>34.143000000000001</v>
      </c>
      <c r="AA428" s="13">
        <v>29.06</v>
      </c>
      <c r="AB428" s="1" t="s">
        <v>4462</v>
      </c>
      <c r="AC428" s="13">
        <v>35.551237999999998</v>
      </c>
      <c r="AD428" s="13">
        <v>7.4680309999999999</v>
      </c>
      <c r="AE428" s="1" t="s">
        <v>12654</v>
      </c>
      <c r="AF428" s="1" t="s">
        <v>12660</v>
      </c>
    </row>
    <row r="429" spans="1:32" x14ac:dyDescent="0.2">
      <c r="A429" s="1" t="s">
        <v>4463</v>
      </c>
      <c r="B429" s="10">
        <v>4548717</v>
      </c>
      <c r="C429" s="1" t="s">
        <v>511</v>
      </c>
      <c r="D429" s="1" t="s">
        <v>41</v>
      </c>
      <c r="E429" s="11">
        <v>6819639</v>
      </c>
      <c r="F429" s="11">
        <v>1044</v>
      </c>
      <c r="G429" s="11">
        <v>1549</v>
      </c>
      <c r="H429" s="11">
        <v>1465</v>
      </c>
      <c r="I429" s="11">
        <v>1506</v>
      </c>
      <c r="J429" s="11">
        <v>1506</v>
      </c>
      <c r="K429" s="12" t="s">
        <v>2</v>
      </c>
      <c r="L429" s="12" t="s">
        <v>2</v>
      </c>
      <c r="M429" s="11">
        <v>568</v>
      </c>
      <c r="N429" s="11">
        <v>1630</v>
      </c>
      <c r="O429" s="11">
        <v>716</v>
      </c>
      <c r="P429" s="11">
        <v>990</v>
      </c>
      <c r="Q429" s="11">
        <v>990</v>
      </c>
      <c r="R429" s="11">
        <v>211</v>
      </c>
      <c r="S429" s="11">
        <v>-106</v>
      </c>
      <c r="T429" s="11">
        <v>-68</v>
      </c>
      <c r="U429" s="11">
        <v>-116</v>
      </c>
      <c r="V429" s="11">
        <v>-116</v>
      </c>
      <c r="W429" s="13">
        <v>12.118</v>
      </c>
      <c r="X429" s="13">
        <v>13.621</v>
      </c>
      <c r="Y429" s="13">
        <v>12.49</v>
      </c>
      <c r="Z429" s="13">
        <v>12.263999999999999</v>
      </c>
      <c r="AA429" s="13">
        <v>12.263999999999999</v>
      </c>
      <c r="AB429" s="1">
        <v>2169</v>
      </c>
      <c r="AC429" s="13">
        <v>13.460276</v>
      </c>
      <c r="AD429" s="13">
        <v>1.3786</v>
      </c>
      <c r="AE429" s="1" t="s">
        <v>12654</v>
      </c>
      <c r="AF429" s="1" t="s">
        <v>12663</v>
      </c>
    </row>
    <row r="430" spans="1:32" x14ac:dyDescent="0.2">
      <c r="A430" s="1" t="s">
        <v>4464</v>
      </c>
      <c r="B430" s="10">
        <v>4811957</v>
      </c>
      <c r="C430" s="1" t="s">
        <v>512</v>
      </c>
      <c r="D430" s="1" t="s">
        <v>513</v>
      </c>
      <c r="E430" s="11">
        <v>16441237</v>
      </c>
      <c r="F430" s="11">
        <v>879</v>
      </c>
      <c r="G430" s="11">
        <v>1031</v>
      </c>
      <c r="H430" s="11">
        <v>1280</v>
      </c>
      <c r="I430" s="11">
        <v>1149</v>
      </c>
      <c r="J430" s="11">
        <v>1413</v>
      </c>
      <c r="K430" s="12" t="s">
        <v>2</v>
      </c>
      <c r="L430" s="12" t="s">
        <v>2</v>
      </c>
      <c r="M430" s="11">
        <v>1004</v>
      </c>
      <c r="N430" s="11">
        <v>1550</v>
      </c>
      <c r="O430" s="11">
        <v>795</v>
      </c>
      <c r="P430" s="11">
        <v>752</v>
      </c>
      <c r="Q430" s="12" t="s">
        <v>2</v>
      </c>
      <c r="R430" s="11">
        <v>-109</v>
      </c>
      <c r="S430" s="11">
        <v>-763</v>
      </c>
      <c r="T430" s="11">
        <v>-861</v>
      </c>
      <c r="U430" s="11">
        <v>-630</v>
      </c>
      <c r="V430" s="12" t="s">
        <v>2</v>
      </c>
      <c r="W430" s="13">
        <v>13.98</v>
      </c>
      <c r="X430" s="13">
        <v>11.801</v>
      </c>
      <c r="Y430" s="13">
        <v>12.193</v>
      </c>
      <c r="Z430" s="13">
        <v>2.883</v>
      </c>
      <c r="AA430" s="13">
        <v>21.608000000000001</v>
      </c>
      <c r="AB430" s="1">
        <v>4320</v>
      </c>
      <c r="AC430" s="13">
        <v>10.182392</v>
      </c>
      <c r="AD430" s="13">
        <v>2.0161370000000001</v>
      </c>
      <c r="AE430" s="1" t="s">
        <v>12654</v>
      </c>
      <c r="AF430" s="1" t="s">
        <v>12671</v>
      </c>
    </row>
    <row r="431" spans="1:32" x14ac:dyDescent="0.2">
      <c r="A431" s="1" t="s">
        <v>4465</v>
      </c>
      <c r="B431" s="10">
        <v>4810667</v>
      </c>
      <c r="C431" s="1" t="s">
        <v>514</v>
      </c>
      <c r="D431" s="1" t="s">
        <v>60</v>
      </c>
      <c r="E431" s="11">
        <v>11221963</v>
      </c>
      <c r="F431" s="11">
        <v>810</v>
      </c>
      <c r="G431" s="11">
        <v>195</v>
      </c>
      <c r="H431" s="11">
        <v>137</v>
      </c>
      <c r="I431" s="11">
        <v>768</v>
      </c>
      <c r="J431" s="11">
        <v>893</v>
      </c>
      <c r="K431" s="12" t="s">
        <v>2</v>
      </c>
      <c r="L431" s="12" t="s">
        <v>2</v>
      </c>
      <c r="M431" s="11">
        <v>1137</v>
      </c>
      <c r="N431" s="11">
        <v>513</v>
      </c>
      <c r="O431" s="11">
        <v>797</v>
      </c>
      <c r="P431" s="11">
        <v>1474</v>
      </c>
      <c r="Q431" s="11">
        <v>777</v>
      </c>
      <c r="R431" s="11">
        <v>-2064</v>
      </c>
      <c r="S431" s="11">
        <v>-1470</v>
      </c>
      <c r="T431" s="11">
        <v>-358</v>
      </c>
      <c r="U431" s="11">
        <v>-446</v>
      </c>
      <c r="V431" s="11">
        <v>-142</v>
      </c>
      <c r="W431" s="13">
        <v>27.102</v>
      </c>
      <c r="X431" s="13">
        <v>-22.88</v>
      </c>
      <c r="Y431" s="13">
        <v>-26.530999999999999</v>
      </c>
      <c r="Z431" s="13">
        <v>20.492000000000001</v>
      </c>
      <c r="AA431" s="13">
        <v>34.363</v>
      </c>
      <c r="AB431" s="1">
        <v>2435</v>
      </c>
      <c r="AC431" s="13">
        <v>5.3955979999999997</v>
      </c>
      <c r="AD431" s="13">
        <v>1.722942</v>
      </c>
      <c r="AE431" s="1" t="s">
        <v>12654</v>
      </c>
      <c r="AF431" s="1" t="s">
        <v>12671</v>
      </c>
    </row>
    <row r="432" spans="1:32" x14ac:dyDescent="0.2">
      <c r="A432" s="1" t="s">
        <v>4466</v>
      </c>
      <c r="B432" s="10">
        <v>7819904</v>
      </c>
      <c r="C432" s="1" t="s">
        <v>515</v>
      </c>
      <c r="D432" s="1" t="s">
        <v>134</v>
      </c>
      <c r="E432" s="11">
        <v>3388042</v>
      </c>
      <c r="F432" s="11">
        <v>1051</v>
      </c>
      <c r="G432" s="11">
        <v>912</v>
      </c>
      <c r="H432" s="11">
        <v>1234</v>
      </c>
      <c r="I432" s="11">
        <v>1638</v>
      </c>
      <c r="J432" s="11">
        <v>2018</v>
      </c>
      <c r="K432" s="12" t="s">
        <v>2</v>
      </c>
      <c r="L432" s="12" t="s">
        <v>2</v>
      </c>
      <c r="M432" s="12" t="s">
        <v>2</v>
      </c>
      <c r="N432" s="11">
        <v>-4180</v>
      </c>
      <c r="O432" s="11">
        <v>-4181</v>
      </c>
      <c r="P432" s="11">
        <v>4342</v>
      </c>
      <c r="Q432" s="11">
        <v>1525</v>
      </c>
      <c r="R432" s="12" t="s">
        <v>2</v>
      </c>
      <c r="S432" s="11">
        <v>17188</v>
      </c>
      <c r="T432" s="11">
        <v>-261</v>
      </c>
      <c r="U432" s="11">
        <v>-342</v>
      </c>
      <c r="V432" s="11">
        <v>-99</v>
      </c>
      <c r="W432" s="13">
        <v>7.8109999999999999</v>
      </c>
      <c r="X432" s="13">
        <v>84.471999999999994</v>
      </c>
      <c r="Y432" s="13">
        <v>4.6660000000000004</v>
      </c>
      <c r="Z432" s="13">
        <v>5.8029999999999999</v>
      </c>
      <c r="AA432" s="13">
        <v>7.1070000000000002</v>
      </c>
      <c r="AB432" s="1">
        <v>5078</v>
      </c>
      <c r="AC432" s="13">
        <v>15.715857</v>
      </c>
      <c r="AD432" s="13">
        <v>1.001214</v>
      </c>
      <c r="AE432" s="1" t="s">
        <v>12654</v>
      </c>
      <c r="AF432" s="1" t="s">
        <v>12660</v>
      </c>
    </row>
    <row r="433" spans="1:32" x14ac:dyDescent="0.2">
      <c r="A433" s="1" t="s">
        <v>4467</v>
      </c>
      <c r="B433" s="10">
        <v>4812924</v>
      </c>
      <c r="C433" s="1" t="s">
        <v>516</v>
      </c>
      <c r="D433" s="1" t="s">
        <v>5</v>
      </c>
      <c r="E433" s="11">
        <v>34666263</v>
      </c>
      <c r="F433" s="11">
        <v>-865</v>
      </c>
      <c r="G433" s="12" t="s">
        <v>2</v>
      </c>
      <c r="H433" s="12" t="s">
        <v>2</v>
      </c>
      <c r="I433" s="12" t="s">
        <v>2</v>
      </c>
      <c r="J433" s="11">
        <v>-865</v>
      </c>
      <c r="K433" s="12" t="s">
        <v>2</v>
      </c>
      <c r="L433" s="12" t="s">
        <v>2</v>
      </c>
      <c r="M433" s="11">
        <v>-817</v>
      </c>
      <c r="N433" s="12" t="s">
        <v>2</v>
      </c>
      <c r="O433" s="12" t="s">
        <v>2</v>
      </c>
      <c r="P433" s="12" t="s">
        <v>2</v>
      </c>
      <c r="Q433" s="11">
        <v>-817</v>
      </c>
      <c r="R433" s="11">
        <v>-110</v>
      </c>
      <c r="S433" s="12" t="s">
        <v>2</v>
      </c>
      <c r="T433" s="12" t="s">
        <v>2</v>
      </c>
      <c r="U433" s="12" t="s">
        <v>2</v>
      </c>
      <c r="V433" s="11">
        <v>-110</v>
      </c>
      <c r="W433" s="13">
        <v>-71.658000000000001</v>
      </c>
      <c r="X433" s="12" t="s">
        <v>2</v>
      </c>
      <c r="Y433" s="12" t="s">
        <v>2</v>
      </c>
      <c r="Z433" s="12" t="s">
        <v>2</v>
      </c>
      <c r="AA433" s="13">
        <v>-71.658000000000001</v>
      </c>
      <c r="AB433" s="1">
        <v>7776</v>
      </c>
      <c r="AC433" s="12" t="s">
        <v>4019</v>
      </c>
      <c r="AD433" s="13">
        <v>7.3217590000000001</v>
      </c>
      <c r="AE433" s="1" t="s">
        <v>12654</v>
      </c>
      <c r="AF433" s="1" t="s">
        <v>12656</v>
      </c>
    </row>
    <row r="434" spans="1:32" x14ac:dyDescent="0.2">
      <c r="A434" s="1" t="s">
        <v>4468</v>
      </c>
      <c r="B434" s="10">
        <v>9727768</v>
      </c>
      <c r="C434" s="1" t="s">
        <v>517</v>
      </c>
      <c r="D434" s="1" t="s">
        <v>328</v>
      </c>
      <c r="E434" s="11">
        <v>19819382</v>
      </c>
      <c r="F434" s="12" t="s">
        <v>2</v>
      </c>
      <c r="G434" s="11">
        <v>1571.058</v>
      </c>
      <c r="H434" s="11">
        <v>1221.5039999999999</v>
      </c>
      <c r="I434" s="12" t="s">
        <v>2</v>
      </c>
      <c r="J434" s="11">
        <v>1221.5039999999999</v>
      </c>
      <c r="K434" s="13">
        <v>201.5</v>
      </c>
      <c r="L434" s="13">
        <v>270</v>
      </c>
      <c r="M434" s="12" t="s">
        <v>2</v>
      </c>
      <c r="N434" s="11">
        <v>847.60299999999995</v>
      </c>
      <c r="O434" s="11">
        <v>846.69100000000003</v>
      </c>
      <c r="P434" s="12" t="s">
        <v>2</v>
      </c>
      <c r="Q434" s="11">
        <v>846.69100000000003</v>
      </c>
      <c r="R434" s="12" t="s">
        <v>2</v>
      </c>
      <c r="S434" s="11">
        <v>-169.38800000000001</v>
      </c>
      <c r="T434" s="11">
        <v>-624.08000000000004</v>
      </c>
      <c r="U434" s="12" t="s">
        <v>2</v>
      </c>
      <c r="V434" s="11">
        <v>-624.08000000000004</v>
      </c>
      <c r="W434" s="12" t="s">
        <v>2</v>
      </c>
      <c r="X434" s="12" t="s">
        <v>2</v>
      </c>
      <c r="Y434" s="13">
        <v>18.486000000000001</v>
      </c>
      <c r="Z434" s="12" t="s">
        <v>2</v>
      </c>
      <c r="AA434" s="13">
        <v>18.486000000000001</v>
      </c>
      <c r="AB434" s="1">
        <v>4880</v>
      </c>
      <c r="AC434" s="13">
        <v>15.671689000000001</v>
      </c>
      <c r="AD434" s="13">
        <v>1.58239</v>
      </c>
      <c r="AE434" s="1" t="s">
        <v>12654</v>
      </c>
      <c r="AF434" s="1" t="s">
        <v>12656</v>
      </c>
    </row>
    <row r="435" spans="1:32" x14ac:dyDescent="0.2">
      <c r="A435" s="1" t="s">
        <v>4469</v>
      </c>
      <c r="B435" s="10">
        <v>7878614</v>
      </c>
      <c r="C435" s="1" t="s">
        <v>518</v>
      </c>
      <c r="D435" s="1" t="s">
        <v>182</v>
      </c>
      <c r="E435" s="11">
        <v>21489414</v>
      </c>
      <c r="F435" s="11">
        <v>329</v>
      </c>
      <c r="G435" s="11">
        <v>729</v>
      </c>
      <c r="H435" s="11">
        <v>936</v>
      </c>
      <c r="I435" s="11">
        <v>1037</v>
      </c>
      <c r="J435" s="11">
        <v>1075</v>
      </c>
      <c r="K435" s="12" t="s">
        <v>2</v>
      </c>
      <c r="L435" s="12" t="s">
        <v>2</v>
      </c>
      <c r="M435" s="11">
        <v>360</v>
      </c>
      <c r="N435" s="11">
        <v>1106</v>
      </c>
      <c r="O435" s="11">
        <v>699</v>
      </c>
      <c r="P435" s="11">
        <v>710</v>
      </c>
      <c r="Q435" s="11">
        <v>1058</v>
      </c>
      <c r="R435" s="11">
        <v>-30</v>
      </c>
      <c r="S435" s="11">
        <v>-20</v>
      </c>
      <c r="T435" s="11">
        <v>-41</v>
      </c>
      <c r="U435" s="11">
        <v>-372</v>
      </c>
      <c r="V435" s="11">
        <v>-2486</v>
      </c>
      <c r="W435" s="13">
        <v>8.65</v>
      </c>
      <c r="X435" s="13">
        <v>13.047000000000001</v>
      </c>
      <c r="Y435" s="13">
        <v>14.974</v>
      </c>
      <c r="Z435" s="13">
        <v>19.648</v>
      </c>
      <c r="AA435" s="13">
        <v>18.638999999999999</v>
      </c>
      <c r="AB435" s="1">
        <v>7367</v>
      </c>
      <c r="AC435" s="13">
        <v>13.401127000000001</v>
      </c>
      <c r="AD435" s="13">
        <v>2.6530170000000002</v>
      </c>
      <c r="AE435" s="1" t="s">
        <v>12654</v>
      </c>
      <c r="AF435" s="1" t="s">
        <v>12664</v>
      </c>
    </row>
    <row r="436" spans="1:32" x14ac:dyDescent="0.2">
      <c r="A436" s="1" t="s">
        <v>4470</v>
      </c>
      <c r="B436" s="10">
        <v>4972530</v>
      </c>
      <c r="C436" s="1" t="s">
        <v>519</v>
      </c>
      <c r="D436" s="1" t="s">
        <v>24</v>
      </c>
      <c r="E436" s="11">
        <v>30329156</v>
      </c>
      <c r="F436" s="11">
        <v>1369</v>
      </c>
      <c r="G436" s="11">
        <v>1456</v>
      </c>
      <c r="H436" s="11">
        <v>1352</v>
      </c>
      <c r="I436" s="11">
        <v>2145</v>
      </c>
      <c r="J436" s="11">
        <v>2145</v>
      </c>
      <c r="K436" s="13">
        <v>3100</v>
      </c>
      <c r="L436" s="13">
        <v>3500</v>
      </c>
      <c r="M436" s="11">
        <v>1972</v>
      </c>
      <c r="N436" s="11">
        <v>1548</v>
      </c>
      <c r="O436" s="11">
        <v>2344</v>
      </c>
      <c r="P436" s="11">
        <v>3732</v>
      </c>
      <c r="Q436" s="11">
        <v>3732</v>
      </c>
      <c r="R436" s="11">
        <v>-473</v>
      </c>
      <c r="S436" s="11">
        <v>-1032</v>
      </c>
      <c r="T436" s="11">
        <v>-1474</v>
      </c>
      <c r="U436" s="11">
        <v>-1645</v>
      </c>
      <c r="V436" s="11">
        <v>-1645</v>
      </c>
      <c r="W436" s="13">
        <v>23.07</v>
      </c>
      <c r="X436" s="13">
        <v>14.151</v>
      </c>
      <c r="Y436" s="13">
        <v>8.36</v>
      </c>
      <c r="Z436" s="13">
        <v>21.960999999999999</v>
      </c>
      <c r="AA436" s="13">
        <v>21.960999999999999</v>
      </c>
      <c r="AB436" s="1">
        <v>3663</v>
      </c>
      <c r="AC436" s="13">
        <v>37.781143999999998</v>
      </c>
      <c r="AD436" s="13">
        <v>8.9026800000000001</v>
      </c>
      <c r="AE436" s="1" t="s">
        <v>12654</v>
      </c>
      <c r="AF436" s="1" t="s">
        <v>12663</v>
      </c>
    </row>
    <row r="437" spans="1:32" x14ac:dyDescent="0.2">
      <c r="A437" s="1" t="s">
        <v>4471</v>
      </c>
      <c r="B437" s="10">
        <v>4242726</v>
      </c>
      <c r="C437" s="1" t="s">
        <v>520</v>
      </c>
      <c r="D437" s="1" t="s">
        <v>237</v>
      </c>
      <c r="E437" s="11">
        <v>55230945</v>
      </c>
      <c r="F437" s="11">
        <v>5409</v>
      </c>
      <c r="G437" s="11">
        <v>6483</v>
      </c>
      <c r="H437" s="11">
        <v>8356</v>
      </c>
      <c r="I437" s="11">
        <v>10167</v>
      </c>
      <c r="J437" s="11">
        <v>11040</v>
      </c>
      <c r="K437" s="13">
        <v>12000</v>
      </c>
      <c r="L437" s="13">
        <v>12900</v>
      </c>
      <c r="M437" s="11">
        <v>3610</v>
      </c>
      <c r="N437" s="11">
        <v>5433</v>
      </c>
      <c r="O437" s="11">
        <v>5688</v>
      </c>
      <c r="P437" s="11">
        <v>7552</v>
      </c>
      <c r="Q437" s="11">
        <v>8459</v>
      </c>
      <c r="R437" s="11">
        <v>-1089</v>
      </c>
      <c r="S437" s="11">
        <v>-1018</v>
      </c>
      <c r="T437" s="11">
        <v>-2284</v>
      </c>
      <c r="U437" s="11">
        <v>-3691</v>
      </c>
      <c r="V437" s="11">
        <v>-2605</v>
      </c>
      <c r="W437" s="13">
        <v>12.538</v>
      </c>
      <c r="X437" s="13">
        <v>13.334</v>
      </c>
      <c r="Y437" s="13">
        <v>15.981</v>
      </c>
      <c r="Z437" s="13">
        <v>17.254999999999999</v>
      </c>
      <c r="AA437" s="13">
        <v>16.439</v>
      </c>
      <c r="AB437" s="1">
        <v>8117</v>
      </c>
      <c r="AC437" s="13">
        <v>11.334728999999999</v>
      </c>
      <c r="AD437" s="13">
        <v>1.7901670000000001</v>
      </c>
      <c r="AE437" s="1" t="s">
        <v>12654</v>
      </c>
      <c r="AF437" s="1" t="s">
        <v>12657</v>
      </c>
    </row>
    <row r="438" spans="1:32" x14ac:dyDescent="0.2">
      <c r="A438" s="1" t="s">
        <v>4472</v>
      </c>
      <c r="B438" s="10">
        <v>4863449</v>
      </c>
      <c r="C438" s="1" t="s">
        <v>521</v>
      </c>
      <c r="D438" s="1" t="s">
        <v>49</v>
      </c>
      <c r="E438" s="11">
        <v>9591146</v>
      </c>
      <c r="F438" s="11">
        <v>1157</v>
      </c>
      <c r="G438" s="11">
        <v>1187</v>
      </c>
      <c r="H438" s="11">
        <v>1539</v>
      </c>
      <c r="I438" s="11">
        <v>1707</v>
      </c>
      <c r="J438" s="11">
        <v>1246</v>
      </c>
      <c r="K438" s="12" t="s">
        <v>2</v>
      </c>
      <c r="L438" s="12" t="s">
        <v>2</v>
      </c>
      <c r="M438" s="11">
        <v>-2347</v>
      </c>
      <c r="N438" s="11">
        <v>2357</v>
      </c>
      <c r="O438" s="11">
        <v>2664</v>
      </c>
      <c r="P438" s="11">
        <v>-6847</v>
      </c>
      <c r="Q438" s="11">
        <v>-7610</v>
      </c>
      <c r="R438" s="11">
        <v>-606</v>
      </c>
      <c r="S438" s="11">
        <v>-1249</v>
      </c>
      <c r="T438" s="11">
        <v>-789</v>
      </c>
      <c r="U438" s="11">
        <v>-1245</v>
      </c>
      <c r="V438" s="11">
        <v>-969</v>
      </c>
      <c r="W438" s="13">
        <v>8.3079999999999998</v>
      </c>
      <c r="X438" s="13">
        <v>8.1240000000000006</v>
      </c>
      <c r="Y438" s="13">
        <v>9.6929999999999996</v>
      </c>
      <c r="Z438" s="13">
        <v>9.5009999999999994</v>
      </c>
      <c r="AA438" s="13">
        <v>4.9210000000000003</v>
      </c>
      <c r="AB438" s="1">
        <v>3238</v>
      </c>
      <c r="AC438" s="13">
        <v>7.9101710000000001</v>
      </c>
      <c r="AD438" s="13">
        <v>0.40208300000000002</v>
      </c>
      <c r="AE438" s="1" t="s">
        <v>12654</v>
      </c>
      <c r="AF438" s="1" t="s">
        <v>12660</v>
      </c>
    </row>
    <row r="439" spans="1:32" x14ac:dyDescent="0.2">
      <c r="A439" s="1" t="s">
        <v>4473</v>
      </c>
      <c r="B439" s="10">
        <v>4238280</v>
      </c>
      <c r="C439" s="1" t="s">
        <v>522</v>
      </c>
      <c r="D439" s="1" t="s">
        <v>9</v>
      </c>
      <c r="E439" s="11">
        <v>24784806</v>
      </c>
      <c r="F439" s="11">
        <v>4065</v>
      </c>
      <c r="G439" s="11">
        <v>7264</v>
      </c>
      <c r="H439" s="11">
        <v>16759</v>
      </c>
      <c r="I439" s="11">
        <v>14521</v>
      </c>
      <c r="J439" s="11">
        <v>10628</v>
      </c>
      <c r="K439" s="13">
        <v>7266.6666699999996</v>
      </c>
      <c r="L439" s="13">
        <v>9700</v>
      </c>
      <c r="M439" s="11">
        <v>17918</v>
      </c>
      <c r="N439" s="11">
        <v>14872</v>
      </c>
      <c r="O439" s="11">
        <v>16599</v>
      </c>
      <c r="P439" s="11">
        <v>22236</v>
      </c>
      <c r="Q439" s="11">
        <v>23587</v>
      </c>
      <c r="R439" s="11">
        <v>-3737</v>
      </c>
      <c r="S439" s="11">
        <v>-1839</v>
      </c>
      <c r="T439" s="11">
        <v>19958</v>
      </c>
      <c r="U439" s="11">
        <v>-3338</v>
      </c>
      <c r="V439" s="11">
        <v>-4244</v>
      </c>
      <c r="W439" s="13">
        <v>1.1439999999999999</v>
      </c>
      <c r="X439" s="13">
        <v>-26.158000000000001</v>
      </c>
      <c r="Y439" s="13">
        <v>36.482999999999997</v>
      </c>
      <c r="Z439" s="13">
        <v>11.7</v>
      </c>
      <c r="AA439" s="13">
        <v>5.3579999999999997</v>
      </c>
      <c r="AB439" s="1">
        <v>4044</v>
      </c>
      <c r="AC439" s="13">
        <v>22.907033999999999</v>
      </c>
      <c r="AD439" s="13">
        <v>0.70180299999999995</v>
      </c>
      <c r="AE439" s="1" t="s">
        <v>12654</v>
      </c>
      <c r="AF439" s="1" t="s">
        <v>12658</v>
      </c>
    </row>
    <row r="440" spans="1:32" x14ac:dyDescent="0.2">
      <c r="A440" s="1" t="s">
        <v>4474</v>
      </c>
      <c r="B440" s="10">
        <v>4995543</v>
      </c>
      <c r="C440" s="1" t="s">
        <v>523</v>
      </c>
      <c r="D440" s="1" t="s">
        <v>524</v>
      </c>
      <c r="E440" s="11">
        <v>968915999</v>
      </c>
      <c r="F440" s="11">
        <v>-184752</v>
      </c>
      <c r="G440" s="11">
        <v>1709</v>
      </c>
      <c r="H440" s="11">
        <v>374504</v>
      </c>
      <c r="I440" s="11">
        <v>607382</v>
      </c>
      <c r="J440" s="11">
        <v>702795</v>
      </c>
      <c r="K440" s="13">
        <v>747861.56235999998</v>
      </c>
      <c r="L440" s="13">
        <v>732769.74158999999</v>
      </c>
      <c r="M440" s="11">
        <v>-169354</v>
      </c>
      <c r="N440" s="11">
        <v>71746</v>
      </c>
      <c r="O440" s="11">
        <v>486706</v>
      </c>
      <c r="P440" s="11">
        <v>672878</v>
      </c>
      <c r="Q440" s="11">
        <v>624550</v>
      </c>
      <c r="R440" s="11">
        <v>-134718</v>
      </c>
      <c r="S440" s="11">
        <v>-153049</v>
      </c>
      <c r="T440" s="11">
        <v>-175036</v>
      </c>
      <c r="U440" s="11">
        <v>-436556</v>
      </c>
      <c r="V440" s="11">
        <v>-956036</v>
      </c>
      <c r="W440" s="13">
        <v>-5.2679999999999998</v>
      </c>
      <c r="X440" s="13">
        <v>-1.36</v>
      </c>
      <c r="Y440" s="13">
        <v>5.9889999999999999</v>
      </c>
      <c r="Z440" s="13">
        <v>9.6820000000000004</v>
      </c>
      <c r="AA440" s="13">
        <v>10.457000000000001</v>
      </c>
      <c r="AB440" s="1">
        <v>9022</v>
      </c>
      <c r="AC440" s="13">
        <v>7.6845179999999997</v>
      </c>
      <c r="AD440" s="13">
        <v>0.81635599999999997</v>
      </c>
      <c r="AE440" s="1" t="s">
        <v>12654</v>
      </c>
      <c r="AF440" s="1" t="s">
        <v>12673</v>
      </c>
    </row>
    <row r="441" spans="1:32" x14ac:dyDescent="0.2">
      <c r="A441" s="1" t="s">
        <v>4475</v>
      </c>
      <c r="B441" s="10">
        <v>4996418</v>
      </c>
      <c r="C441" s="1" t="s">
        <v>525</v>
      </c>
      <c r="D441" s="1" t="s">
        <v>179</v>
      </c>
      <c r="E441" s="11">
        <v>14496887</v>
      </c>
      <c r="F441" s="11">
        <v>4585</v>
      </c>
      <c r="G441" s="11">
        <v>5175</v>
      </c>
      <c r="H441" s="11">
        <v>3977</v>
      </c>
      <c r="I441" s="11">
        <v>4316</v>
      </c>
      <c r="J441" s="11">
        <v>4331</v>
      </c>
      <c r="K441" s="13">
        <v>4550</v>
      </c>
      <c r="L441" s="13">
        <v>4410</v>
      </c>
      <c r="M441" s="11">
        <v>6843</v>
      </c>
      <c r="N441" s="11">
        <v>6834</v>
      </c>
      <c r="O441" s="11">
        <v>4991</v>
      </c>
      <c r="P441" s="11">
        <v>5312</v>
      </c>
      <c r="Q441" s="11">
        <v>2938</v>
      </c>
      <c r="R441" s="11">
        <v>-4440</v>
      </c>
      <c r="S441" s="11">
        <v>-2026</v>
      </c>
      <c r="T441" s="11">
        <v>-788</v>
      </c>
      <c r="U441" s="11">
        <v>6326</v>
      </c>
      <c r="V441" s="11">
        <v>-2897</v>
      </c>
      <c r="W441" s="13">
        <v>11.287000000000001</v>
      </c>
      <c r="X441" s="13">
        <v>12.132</v>
      </c>
      <c r="Y441" s="13">
        <v>7.9420000000000002</v>
      </c>
      <c r="Z441" s="13">
        <v>14.496</v>
      </c>
      <c r="AA441" s="13">
        <v>8.5500000000000007</v>
      </c>
      <c r="AB441" s="1">
        <v>9740</v>
      </c>
      <c r="AC441" s="13">
        <v>12.11562</v>
      </c>
      <c r="AD441" s="13">
        <v>0.92023500000000003</v>
      </c>
      <c r="AE441" s="1" t="s">
        <v>12654</v>
      </c>
      <c r="AF441" s="1" t="s">
        <v>12664</v>
      </c>
    </row>
    <row r="442" spans="1:32" x14ac:dyDescent="0.2">
      <c r="A442" s="1" t="s">
        <v>4476</v>
      </c>
      <c r="B442" s="10">
        <v>4256842</v>
      </c>
      <c r="C442" s="1" t="s">
        <v>526</v>
      </c>
      <c r="D442" s="1" t="s">
        <v>68</v>
      </c>
      <c r="E442" s="11">
        <v>11200613</v>
      </c>
      <c r="F442" s="11">
        <v>879</v>
      </c>
      <c r="G442" s="11">
        <v>1518</v>
      </c>
      <c r="H442" s="11">
        <v>1851</v>
      </c>
      <c r="I442" s="11">
        <v>2654</v>
      </c>
      <c r="J442" s="11">
        <v>1948</v>
      </c>
      <c r="K442" s="12" t="s">
        <v>2</v>
      </c>
      <c r="L442" s="12" t="s">
        <v>2</v>
      </c>
      <c r="M442" s="11">
        <v>-2968</v>
      </c>
      <c r="N442" s="11">
        <v>6322</v>
      </c>
      <c r="O442" s="11">
        <v>2097</v>
      </c>
      <c r="P442" s="11">
        <v>3120</v>
      </c>
      <c r="Q442" s="11">
        <v>2064</v>
      </c>
      <c r="R442" s="11">
        <v>-456</v>
      </c>
      <c r="S442" s="11">
        <v>-482</v>
      </c>
      <c r="T442" s="11">
        <v>-346</v>
      </c>
      <c r="U442" s="11">
        <v>-1177</v>
      </c>
      <c r="V442" s="11">
        <v>-1953</v>
      </c>
      <c r="W442" s="13">
        <v>-10.102</v>
      </c>
      <c r="X442" s="13">
        <v>6.7380000000000004</v>
      </c>
      <c r="Y442" s="13">
        <v>3.331</v>
      </c>
      <c r="Z442" s="13">
        <v>4.7619999999999996</v>
      </c>
      <c r="AA442" s="13">
        <v>5.3650000000000002</v>
      </c>
      <c r="AB442" s="1">
        <v>4801</v>
      </c>
      <c r="AC442" s="13">
        <v>25.993983</v>
      </c>
      <c r="AD442" s="13">
        <v>1.0333730000000001</v>
      </c>
      <c r="AE442" s="1" t="s">
        <v>12654</v>
      </c>
      <c r="AF442" s="1" t="s">
        <v>12661</v>
      </c>
    </row>
    <row r="443" spans="1:32" x14ac:dyDescent="0.2">
      <c r="A443" s="1" t="s">
        <v>4477</v>
      </c>
      <c r="B443" s="10">
        <v>4863844</v>
      </c>
      <c r="C443" s="1" t="s">
        <v>527</v>
      </c>
      <c r="D443" s="1" t="s">
        <v>13</v>
      </c>
      <c r="E443" s="11">
        <v>10262251</v>
      </c>
      <c r="F443" s="11">
        <v>944</v>
      </c>
      <c r="G443" s="11">
        <v>867</v>
      </c>
      <c r="H443" s="11">
        <v>875</v>
      </c>
      <c r="I443" s="11">
        <v>936</v>
      </c>
      <c r="J443" s="11">
        <v>1072</v>
      </c>
      <c r="K443" s="12" t="s">
        <v>2</v>
      </c>
      <c r="L443" s="12" t="s">
        <v>2</v>
      </c>
      <c r="M443" s="11">
        <v>1012</v>
      </c>
      <c r="N443" s="11">
        <v>634</v>
      </c>
      <c r="O443" s="11">
        <v>1294</v>
      </c>
      <c r="P443" s="11">
        <v>867</v>
      </c>
      <c r="Q443" s="11">
        <v>1038</v>
      </c>
      <c r="R443" s="11">
        <v>961</v>
      </c>
      <c r="S443" s="11">
        <v>-523</v>
      </c>
      <c r="T443" s="11">
        <v>-526</v>
      </c>
      <c r="U443" s="11">
        <v>30</v>
      </c>
      <c r="V443" s="11">
        <v>-1952</v>
      </c>
      <c r="W443" s="13">
        <v>11.42</v>
      </c>
      <c r="X443" s="13">
        <v>11.965999999999999</v>
      </c>
      <c r="Y443" s="13">
        <v>10.465</v>
      </c>
      <c r="Z443" s="13">
        <v>10.641</v>
      </c>
      <c r="AA443" s="13">
        <v>12.371</v>
      </c>
      <c r="AB443" s="1">
        <v>8898</v>
      </c>
      <c r="AC443" s="13">
        <v>14.730674</v>
      </c>
      <c r="AD443" s="13">
        <v>1.663481</v>
      </c>
      <c r="AE443" s="1" t="s">
        <v>12654</v>
      </c>
      <c r="AF443" s="1" t="s">
        <v>12660</v>
      </c>
    </row>
    <row r="444" spans="1:32" x14ac:dyDescent="0.2">
      <c r="A444" s="1" t="s">
        <v>4478</v>
      </c>
      <c r="B444" s="10">
        <v>6291120</v>
      </c>
      <c r="C444" s="1" t="s">
        <v>528</v>
      </c>
      <c r="D444" s="1" t="s">
        <v>32</v>
      </c>
      <c r="E444" s="11">
        <v>11539396</v>
      </c>
      <c r="F444" s="11">
        <v>2305</v>
      </c>
      <c r="G444" s="11">
        <v>1247</v>
      </c>
      <c r="H444" s="11">
        <v>1118</v>
      </c>
      <c r="I444" s="11">
        <v>2228</v>
      </c>
      <c r="J444" s="11">
        <v>2228</v>
      </c>
      <c r="K444" s="12" t="s">
        <v>2</v>
      </c>
      <c r="L444" s="12" t="s">
        <v>2</v>
      </c>
      <c r="M444" s="11">
        <v>1162</v>
      </c>
      <c r="N444" s="11">
        <v>101</v>
      </c>
      <c r="O444" s="11">
        <v>1061</v>
      </c>
      <c r="P444" s="11">
        <v>722</v>
      </c>
      <c r="Q444" s="11">
        <v>722</v>
      </c>
      <c r="R444" s="11">
        <v>-787</v>
      </c>
      <c r="S444" s="11">
        <v>-1685</v>
      </c>
      <c r="T444" s="11">
        <v>-738</v>
      </c>
      <c r="U444" s="11">
        <v>-518</v>
      </c>
      <c r="V444" s="11">
        <v>-518</v>
      </c>
      <c r="W444" s="13">
        <v>34.811999999999998</v>
      </c>
      <c r="X444" s="13">
        <v>1.1679999999999999</v>
      </c>
      <c r="Y444" s="13">
        <v>5.0359999999999996</v>
      </c>
      <c r="Z444" s="13">
        <v>13.425000000000001</v>
      </c>
      <c r="AA444" s="13">
        <v>13.425000000000001</v>
      </c>
      <c r="AB444" s="1">
        <v>3696</v>
      </c>
      <c r="AC444" s="13">
        <v>8.0548409999999997</v>
      </c>
      <c r="AD444" s="13">
        <v>1.8496090000000001</v>
      </c>
      <c r="AE444" s="1" t="s">
        <v>12654</v>
      </c>
      <c r="AF444" s="1" t="s">
        <v>12666</v>
      </c>
    </row>
    <row r="445" spans="1:32" x14ac:dyDescent="0.2">
      <c r="A445" s="1" t="s">
        <v>4479</v>
      </c>
      <c r="B445" s="10">
        <v>6342300</v>
      </c>
      <c r="C445" s="1" t="s">
        <v>529</v>
      </c>
      <c r="D445" s="1" t="s">
        <v>32</v>
      </c>
      <c r="E445" s="11">
        <v>5453173</v>
      </c>
      <c r="F445" s="11">
        <v>-1829</v>
      </c>
      <c r="G445" s="11">
        <v>6651</v>
      </c>
      <c r="H445" s="11">
        <v>3023</v>
      </c>
      <c r="I445" s="11">
        <v>-382</v>
      </c>
      <c r="J445" s="11">
        <v>801</v>
      </c>
      <c r="K445" s="12" t="s">
        <v>2</v>
      </c>
      <c r="L445" s="12" t="s">
        <v>2</v>
      </c>
      <c r="M445" s="11">
        <v>-2341</v>
      </c>
      <c r="N445" s="11">
        <v>7771</v>
      </c>
      <c r="O445" s="11">
        <v>1053</v>
      </c>
      <c r="P445" s="11">
        <v>-1083</v>
      </c>
      <c r="Q445" s="11">
        <v>510</v>
      </c>
      <c r="R445" s="11">
        <v>44</v>
      </c>
      <c r="S445" s="11">
        <v>-11</v>
      </c>
      <c r="T445" s="11">
        <v>-82</v>
      </c>
      <c r="U445" s="11">
        <v>-26</v>
      </c>
      <c r="V445" s="11">
        <v>-12</v>
      </c>
      <c r="W445" s="13">
        <v>-21.393000000000001</v>
      </c>
      <c r="X445" s="13">
        <v>67.114999999999995</v>
      </c>
      <c r="Y445" s="13">
        <v>20.664000000000001</v>
      </c>
      <c r="Z445" s="13">
        <v>-2.5830000000000002</v>
      </c>
      <c r="AA445" s="13">
        <v>-7.9669999999999996</v>
      </c>
      <c r="AB445" s="1">
        <v>9625</v>
      </c>
      <c r="AC445" s="12" t="s">
        <v>4019</v>
      </c>
      <c r="AD445" s="13">
        <v>0.66001200000000004</v>
      </c>
      <c r="AE445" s="1" t="s">
        <v>12654</v>
      </c>
      <c r="AF445" s="1" t="s">
        <v>12666</v>
      </c>
    </row>
    <row r="446" spans="1:32" x14ac:dyDescent="0.2">
      <c r="A446" s="1" t="s">
        <v>4480</v>
      </c>
      <c r="B446" s="10">
        <v>4971092</v>
      </c>
      <c r="C446" s="1" t="s">
        <v>530</v>
      </c>
      <c r="D446" s="1" t="s">
        <v>18</v>
      </c>
      <c r="E446" s="11">
        <v>9501367</v>
      </c>
      <c r="F446" s="11">
        <v>276</v>
      </c>
      <c r="G446" s="11">
        <v>455</v>
      </c>
      <c r="H446" s="11">
        <v>91</v>
      </c>
      <c r="I446" s="11">
        <v>158</v>
      </c>
      <c r="J446" s="11">
        <v>158</v>
      </c>
      <c r="K446" s="12" t="s">
        <v>2</v>
      </c>
      <c r="L446" s="12" t="s">
        <v>2</v>
      </c>
      <c r="M446" s="11">
        <v>339</v>
      </c>
      <c r="N446" s="11">
        <v>411</v>
      </c>
      <c r="O446" s="11">
        <v>89</v>
      </c>
      <c r="P446" s="11">
        <v>209</v>
      </c>
      <c r="Q446" s="11">
        <v>209</v>
      </c>
      <c r="R446" s="11">
        <v>-52</v>
      </c>
      <c r="S446" s="11">
        <v>-80</v>
      </c>
      <c r="T446" s="11">
        <v>-134</v>
      </c>
      <c r="U446" s="11">
        <v>-120</v>
      </c>
      <c r="V446" s="11">
        <v>-120</v>
      </c>
      <c r="W446" s="13">
        <v>9.0879999999999992</v>
      </c>
      <c r="X446" s="13">
        <v>11.967000000000001</v>
      </c>
      <c r="Y446" s="13">
        <v>2.4580000000000002</v>
      </c>
      <c r="Z446" s="13">
        <v>3.9020000000000001</v>
      </c>
      <c r="AA446" s="13">
        <v>3.9020000000000001</v>
      </c>
      <c r="AB446" s="1">
        <v>6633</v>
      </c>
      <c r="AC446" s="13">
        <v>12.180692000000001</v>
      </c>
      <c r="AD446" s="13">
        <v>1.0385629999999999</v>
      </c>
      <c r="AE446" s="1" t="s">
        <v>12654</v>
      </c>
      <c r="AF446" s="1" t="s">
        <v>12663</v>
      </c>
    </row>
    <row r="447" spans="1:32" x14ac:dyDescent="0.2">
      <c r="A447" s="1" t="s">
        <v>4481</v>
      </c>
      <c r="B447" s="10">
        <v>4973380</v>
      </c>
      <c r="C447" s="1" t="s">
        <v>531</v>
      </c>
      <c r="D447" s="1" t="s">
        <v>41</v>
      </c>
      <c r="E447" s="11">
        <v>69578947</v>
      </c>
      <c r="F447" s="11">
        <v>6048</v>
      </c>
      <c r="G447" s="11">
        <v>5364</v>
      </c>
      <c r="H447" s="11">
        <v>5562</v>
      </c>
      <c r="I447" s="11">
        <v>9762</v>
      </c>
      <c r="J447" s="11">
        <v>12430</v>
      </c>
      <c r="K447" s="12" t="s">
        <v>2</v>
      </c>
      <c r="L447" s="12" t="s">
        <v>2</v>
      </c>
      <c r="M447" s="11">
        <v>3804</v>
      </c>
      <c r="N447" s="11">
        <v>4362</v>
      </c>
      <c r="O447" s="11">
        <v>-1143</v>
      </c>
      <c r="P447" s="11">
        <v>12070</v>
      </c>
      <c r="Q447" s="11">
        <v>7836</v>
      </c>
      <c r="R447" s="11">
        <v>-1189</v>
      </c>
      <c r="S447" s="11">
        <v>-1032</v>
      </c>
      <c r="T447" s="11">
        <v>-7882</v>
      </c>
      <c r="U447" s="11">
        <v>-13745</v>
      </c>
      <c r="V447" s="11">
        <v>-14081</v>
      </c>
      <c r="W447" s="13">
        <v>19.675000000000001</v>
      </c>
      <c r="X447" s="12" t="s">
        <v>2</v>
      </c>
      <c r="Y447" s="13">
        <v>10.446999999999999</v>
      </c>
      <c r="Z447" s="13">
        <v>10.343</v>
      </c>
      <c r="AA447" s="13">
        <v>16.459</v>
      </c>
      <c r="AB447" s="1">
        <v>3962</v>
      </c>
      <c r="AC447" s="13">
        <v>11.456766</v>
      </c>
      <c r="AD447" s="13">
        <v>1.846373</v>
      </c>
      <c r="AE447" s="1" t="s">
        <v>12654</v>
      </c>
      <c r="AF447" s="1" t="s">
        <v>12663</v>
      </c>
    </row>
    <row r="448" spans="1:32" x14ac:dyDescent="0.2">
      <c r="A448" s="1" t="s">
        <v>4482</v>
      </c>
      <c r="B448" s="10">
        <v>4250494</v>
      </c>
      <c r="C448" s="1" t="s">
        <v>532</v>
      </c>
      <c r="D448" s="1" t="s">
        <v>237</v>
      </c>
      <c r="E448" s="11">
        <v>15542551</v>
      </c>
      <c r="F448" s="11">
        <v>-775</v>
      </c>
      <c r="G448" s="11">
        <v>1705</v>
      </c>
      <c r="H448" s="11">
        <v>252</v>
      </c>
      <c r="I448" s="11">
        <v>558</v>
      </c>
      <c r="J448" s="11">
        <v>-961</v>
      </c>
      <c r="K448" s="12" t="s">
        <v>2</v>
      </c>
      <c r="L448" s="12" t="s">
        <v>2</v>
      </c>
      <c r="M448" s="11">
        <v>-1044</v>
      </c>
      <c r="N448" s="11">
        <v>3004</v>
      </c>
      <c r="O448" s="11">
        <v>-733</v>
      </c>
      <c r="P448" s="11">
        <v>1507</v>
      </c>
      <c r="Q448" s="11">
        <v>-1804</v>
      </c>
      <c r="R448" s="11">
        <v>3317</v>
      </c>
      <c r="S448" s="11">
        <v>-639</v>
      </c>
      <c r="T448" s="11">
        <v>-1085</v>
      </c>
      <c r="U448" s="11">
        <v>117</v>
      </c>
      <c r="V448" s="11">
        <v>-2680</v>
      </c>
      <c r="W448" s="12" t="s">
        <v>2</v>
      </c>
      <c r="X448" s="13">
        <v>5.5270000000000001</v>
      </c>
      <c r="Y448" s="13">
        <v>-4.0419999999999998</v>
      </c>
      <c r="Z448" s="13">
        <v>3.2389999999999999</v>
      </c>
      <c r="AA448" s="13">
        <v>-5.7549999999999999</v>
      </c>
      <c r="AB448" s="1">
        <v>9885</v>
      </c>
      <c r="AC448" s="12" t="s">
        <v>4019</v>
      </c>
      <c r="AD448" s="13">
        <v>0.34641</v>
      </c>
      <c r="AE448" s="1" t="s">
        <v>12654</v>
      </c>
      <c r="AF448" s="1" t="s">
        <v>12657</v>
      </c>
    </row>
    <row r="449" spans="1:32" x14ac:dyDescent="0.2">
      <c r="A449" s="1" t="s">
        <v>4483</v>
      </c>
      <c r="B449" s="10">
        <v>4576782</v>
      </c>
      <c r="C449" s="1" t="s">
        <v>533</v>
      </c>
      <c r="D449" s="1" t="s">
        <v>60</v>
      </c>
      <c r="E449" s="11">
        <v>32668388</v>
      </c>
      <c r="F449" s="11">
        <v>2016</v>
      </c>
      <c r="G449" s="11">
        <v>2309</v>
      </c>
      <c r="H449" s="11">
        <v>4199</v>
      </c>
      <c r="I449" s="11">
        <v>5387</v>
      </c>
      <c r="J449" s="11">
        <v>3845</v>
      </c>
      <c r="K449" s="13">
        <v>4450</v>
      </c>
      <c r="L449" s="13">
        <v>5250</v>
      </c>
      <c r="M449" s="11">
        <v>2558</v>
      </c>
      <c r="N449" s="11">
        <v>3945</v>
      </c>
      <c r="O449" s="11">
        <v>496</v>
      </c>
      <c r="P449" s="11">
        <v>10534</v>
      </c>
      <c r="Q449" s="11">
        <v>3731</v>
      </c>
      <c r="R449" s="11">
        <v>-3704</v>
      </c>
      <c r="S449" s="11">
        <v>-2857</v>
      </c>
      <c r="T449" s="11">
        <v>-2242</v>
      </c>
      <c r="U449" s="11">
        <v>-1668</v>
      </c>
      <c r="V449" s="11">
        <v>-8509</v>
      </c>
      <c r="W449" s="12" t="s">
        <v>2</v>
      </c>
      <c r="X449" s="13">
        <v>25.024000000000001</v>
      </c>
      <c r="Y449" s="13">
        <v>23.236000000000001</v>
      </c>
      <c r="Z449" s="13">
        <v>25.27</v>
      </c>
      <c r="AA449" s="13">
        <v>14.91</v>
      </c>
      <c r="AB449" s="1">
        <v>6062</v>
      </c>
      <c r="AC449" s="13">
        <v>11.941193</v>
      </c>
      <c r="AD449" s="13">
        <v>1.788381</v>
      </c>
      <c r="AE449" s="1" t="s">
        <v>12654</v>
      </c>
      <c r="AF449" s="1" t="s">
        <v>12671</v>
      </c>
    </row>
    <row r="450" spans="1:32" x14ac:dyDescent="0.2">
      <c r="A450" s="1" t="s">
        <v>4484</v>
      </c>
      <c r="B450" s="10">
        <v>6345997</v>
      </c>
      <c r="C450" s="1" t="s">
        <v>534</v>
      </c>
      <c r="D450" s="1" t="s">
        <v>535</v>
      </c>
      <c r="E450" s="11">
        <v>16135944</v>
      </c>
      <c r="F450" s="12" t="s">
        <v>2</v>
      </c>
      <c r="G450" s="12" t="s">
        <v>2</v>
      </c>
      <c r="H450" s="12" t="s">
        <v>2</v>
      </c>
      <c r="I450" s="12" t="s">
        <v>2</v>
      </c>
      <c r="J450" s="11">
        <v>86.462000000000003</v>
      </c>
      <c r="K450" s="12" t="s">
        <v>2</v>
      </c>
      <c r="L450" s="12" t="s">
        <v>2</v>
      </c>
      <c r="M450" s="12" t="s">
        <v>2</v>
      </c>
      <c r="N450" s="12" t="s">
        <v>2</v>
      </c>
      <c r="O450" s="12" t="s">
        <v>2</v>
      </c>
      <c r="P450" s="12" t="s">
        <v>2</v>
      </c>
      <c r="Q450" s="11">
        <v>548.48800000000006</v>
      </c>
      <c r="R450" s="12" t="s">
        <v>2</v>
      </c>
      <c r="S450" s="12" t="s">
        <v>2</v>
      </c>
      <c r="T450" s="12" t="s">
        <v>2</v>
      </c>
      <c r="U450" s="12" t="s">
        <v>2</v>
      </c>
      <c r="V450" s="11">
        <v>-128.28100000000001</v>
      </c>
      <c r="W450" s="12" t="s">
        <v>2</v>
      </c>
      <c r="X450" s="12" t="s">
        <v>2</v>
      </c>
      <c r="Y450" s="12" t="s">
        <v>2</v>
      </c>
      <c r="Z450" s="12" t="s">
        <v>2</v>
      </c>
      <c r="AA450" s="13">
        <v>-7.7679999999999998</v>
      </c>
      <c r="AB450" s="1">
        <v>4960</v>
      </c>
      <c r="AC450" s="13">
        <v>14.126480000000001</v>
      </c>
      <c r="AD450" s="13">
        <v>1.672501</v>
      </c>
      <c r="AE450" s="1" t="s">
        <v>12654</v>
      </c>
      <c r="AF450" s="1" t="s">
        <v>12667</v>
      </c>
    </row>
    <row r="451" spans="1:32" x14ac:dyDescent="0.2">
      <c r="A451" s="1" t="s">
        <v>4485</v>
      </c>
      <c r="B451" s="10">
        <v>4995535</v>
      </c>
      <c r="C451" s="1" t="s">
        <v>536</v>
      </c>
      <c r="D451" s="1" t="s">
        <v>524</v>
      </c>
      <c r="E451" s="11">
        <v>1485318</v>
      </c>
      <c r="F451" s="11">
        <v>-652</v>
      </c>
      <c r="G451" s="11">
        <v>-300</v>
      </c>
      <c r="H451" s="11">
        <v>-374</v>
      </c>
      <c r="I451" s="11">
        <v>11</v>
      </c>
      <c r="J451" s="11">
        <v>305</v>
      </c>
      <c r="K451" s="12" t="s">
        <v>2</v>
      </c>
      <c r="L451" s="12" t="s">
        <v>2</v>
      </c>
      <c r="M451" s="11">
        <v>465</v>
      </c>
      <c r="N451" s="11">
        <v>-724</v>
      </c>
      <c r="O451" s="11">
        <v>333</v>
      </c>
      <c r="P451" s="11">
        <v>34</v>
      </c>
      <c r="Q451" s="11">
        <v>538</v>
      </c>
      <c r="R451" s="11">
        <v>-122</v>
      </c>
      <c r="S451" s="11">
        <v>-754</v>
      </c>
      <c r="T451" s="11">
        <v>-299</v>
      </c>
      <c r="U451" s="11">
        <v>19</v>
      </c>
      <c r="V451" s="11">
        <v>-406</v>
      </c>
      <c r="W451" s="13">
        <v>-5.1159999999999997</v>
      </c>
      <c r="X451" s="13">
        <v>-0.46500000000000002</v>
      </c>
      <c r="Y451" s="13">
        <v>-66.998999999999995</v>
      </c>
      <c r="Z451" s="13">
        <v>1.847</v>
      </c>
      <c r="AA451" s="13">
        <v>2.3159999999999998</v>
      </c>
      <c r="AB451" s="1">
        <v>9012</v>
      </c>
      <c r="AC451" s="13">
        <v>27.552412</v>
      </c>
      <c r="AD451" s="13">
        <v>0.59722900000000001</v>
      </c>
      <c r="AE451" s="1" t="s">
        <v>12654</v>
      </c>
      <c r="AF451" s="1" t="s">
        <v>12673</v>
      </c>
    </row>
    <row r="452" spans="1:32" x14ac:dyDescent="0.2">
      <c r="A452" s="1" t="s">
        <v>4486</v>
      </c>
      <c r="B452" s="10">
        <v>4916327</v>
      </c>
      <c r="C452" s="1" t="s">
        <v>537</v>
      </c>
      <c r="D452" s="1" t="s">
        <v>115</v>
      </c>
      <c r="E452" s="11">
        <v>7455210</v>
      </c>
      <c r="F452" s="11">
        <v>517</v>
      </c>
      <c r="G452" s="11">
        <v>596</v>
      </c>
      <c r="H452" s="11">
        <v>622</v>
      </c>
      <c r="I452" s="11">
        <v>592</v>
      </c>
      <c r="J452" s="11">
        <v>678</v>
      </c>
      <c r="K452" s="12" t="s">
        <v>2</v>
      </c>
      <c r="L452" s="12" t="s">
        <v>2</v>
      </c>
      <c r="M452" s="11">
        <v>2567</v>
      </c>
      <c r="N452" s="11">
        <v>1548</v>
      </c>
      <c r="O452" s="11">
        <v>146</v>
      </c>
      <c r="P452" s="11">
        <v>-25</v>
      </c>
      <c r="Q452" s="11">
        <v>-194</v>
      </c>
      <c r="R452" s="11">
        <v>-352</v>
      </c>
      <c r="S452" s="11">
        <v>-461</v>
      </c>
      <c r="T452" s="11">
        <v>-356</v>
      </c>
      <c r="U452" s="11">
        <v>-403</v>
      </c>
      <c r="V452" s="11">
        <v>-902</v>
      </c>
      <c r="W452" s="13">
        <v>19.818000000000001</v>
      </c>
      <c r="X452" s="13">
        <v>22.78</v>
      </c>
      <c r="Y452" s="13">
        <v>18.131</v>
      </c>
      <c r="Z452" s="13">
        <v>13.333</v>
      </c>
      <c r="AA452" s="13">
        <v>14.41</v>
      </c>
      <c r="AB452" s="1">
        <v>3933</v>
      </c>
      <c r="AC452" s="13">
        <v>12.470298</v>
      </c>
      <c r="AD452" s="13">
        <v>1.621022</v>
      </c>
      <c r="AE452" s="1" t="s">
        <v>12654</v>
      </c>
      <c r="AF452" s="1" t="s">
        <v>12661</v>
      </c>
    </row>
    <row r="453" spans="1:32" x14ac:dyDescent="0.2">
      <c r="A453" s="1" t="s">
        <v>4487</v>
      </c>
      <c r="B453" s="10">
        <v>4993942</v>
      </c>
      <c r="C453" s="1" t="s">
        <v>538</v>
      </c>
      <c r="D453" s="1" t="s">
        <v>172</v>
      </c>
      <c r="E453" s="11">
        <v>7479310</v>
      </c>
      <c r="F453" s="12" t="s">
        <v>2</v>
      </c>
      <c r="G453" s="12" t="s">
        <v>2</v>
      </c>
      <c r="H453" s="12" t="s">
        <v>2</v>
      </c>
      <c r="I453" s="12" t="s">
        <v>2</v>
      </c>
      <c r="J453" s="11">
        <v>-292</v>
      </c>
      <c r="K453" s="12" t="s">
        <v>2</v>
      </c>
      <c r="L453" s="12" t="s">
        <v>2</v>
      </c>
      <c r="M453" s="12" t="s">
        <v>2</v>
      </c>
      <c r="N453" s="12" t="s">
        <v>2</v>
      </c>
      <c r="O453" s="12" t="s">
        <v>2</v>
      </c>
      <c r="P453" s="12" t="s">
        <v>2</v>
      </c>
      <c r="Q453" s="11">
        <v>-306</v>
      </c>
      <c r="R453" s="12" t="s">
        <v>2</v>
      </c>
      <c r="S453" s="12" t="s">
        <v>2</v>
      </c>
      <c r="T453" s="12" t="s">
        <v>2</v>
      </c>
      <c r="U453" s="12" t="s">
        <v>2</v>
      </c>
      <c r="V453" s="11">
        <v>38</v>
      </c>
      <c r="W453" s="12" t="s">
        <v>2</v>
      </c>
      <c r="X453" s="12" t="s">
        <v>2</v>
      </c>
      <c r="Y453" s="12" t="s">
        <v>2</v>
      </c>
      <c r="Z453" s="12" t="s">
        <v>2</v>
      </c>
      <c r="AA453" s="13">
        <v>-115.679</v>
      </c>
      <c r="AB453" s="1">
        <v>2164</v>
      </c>
      <c r="AC453" s="12" t="s">
        <v>4019</v>
      </c>
      <c r="AD453" s="13">
        <v>11.898346</v>
      </c>
      <c r="AE453" s="1" t="s">
        <v>12654</v>
      </c>
      <c r="AF453" s="1" t="s">
        <v>12666</v>
      </c>
    </row>
    <row r="454" spans="1:32" x14ac:dyDescent="0.2">
      <c r="A454" s="1" t="s">
        <v>4488</v>
      </c>
      <c r="B454" s="10">
        <v>6387791</v>
      </c>
      <c r="C454" s="1" t="s">
        <v>539</v>
      </c>
      <c r="D454" s="1" t="s">
        <v>20</v>
      </c>
      <c r="E454" s="11">
        <v>30081502</v>
      </c>
      <c r="F454" s="11">
        <v>-980</v>
      </c>
      <c r="G454" s="11">
        <v>1051</v>
      </c>
      <c r="H454" s="11">
        <v>2282</v>
      </c>
      <c r="I454" s="11">
        <v>3296</v>
      </c>
      <c r="J454" s="11">
        <v>2810</v>
      </c>
      <c r="K454" s="13">
        <v>2950</v>
      </c>
      <c r="L454" s="13">
        <v>3200</v>
      </c>
      <c r="M454" s="11">
        <v>-651</v>
      </c>
      <c r="N454" s="11">
        <v>1704</v>
      </c>
      <c r="O454" s="11">
        <v>2852</v>
      </c>
      <c r="P454" s="11">
        <v>3934</v>
      </c>
      <c r="Q454" s="11">
        <v>3083</v>
      </c>
      <c r="R454" s="11">
        <v>-1249</v>
      </c>
      <c r="S454" s="11">
        <v>-923</v>
      </c>
      <c r="T454" s="11">
        <v>-967</v>
      </c>
      <c r="U454" s="11">
        <v>-2406</v>
      </c>
      <c r="V454" s="11">
        <v>-1588</v>
      </c>
      <c r="W454" s="13">
        <v>-93.346000000000004</v>
      </c>
      <c r="X454" s="13">
        <v>38.341000000000001</v>
      </c>
      <c r="Y454" s="13">
        <v>28.466999999999999</v>
      </c>
      <c r="Z454" s="13">
        <v>25.858000000000001</v>
      </c>
      <c r="AA454" s="13">
        <v>17.641999999999999</v>
      </c>
      <c r="AB454" s="1">
        <v>3561</v>
      </c>
      <c r="AC454" s="13">
        <v>21.771691000000001</v>
      </c>
      <c r="AD454" s="13">
        <v>3.9071479999999998</v>
      </c>
      <c r="AE454" s="1" t="s">
        <v>12654</v>
      </c>
      <c r="AF454" s="1" t="s">
        <v>12661</v>
      </c>
    </row>
    <row r="455" spans="1:32" x14ac:dyDescent="0.2">
      <c r="A455" s="1" t="s">
        <v>4489</v>
      </c>
      <c r="B455" s="10">
        <v>4916287</v>
      </c>
      <c r="C455" s="1" t="s">
        <v>540</v>
      </c>
      <c r="D455" s="1" t="s">
        <v>20</v>
      </c>
      <c r="E455" s="11">
        <v>19292905</v>
      </c>
      <c r="F455" s="11">
        <v>-6103</v>
      </c>
      <c r="G455" s="11">
        <v>-4588</v>
      </c>
      <c r="H455" s="11">
        <v>-1669</v>
      </c>
      <c r="I455" s="11">
        <v>1301</v>
      </c>
      <c r="J455" s="11">
        <v>924</v>
      </c>
      <c r="K455" s="12" t="s">
        <v>2</v>
      </c>
      <c r="L455" s="12" t="s">
        <v>2</v>
      </c>
      <c r="M455" s="11">
        <v>-6689</v>
      </c>
      <c r="N455" s="11">
        <v>1894</v>
      </c>
      <c r="O455" s="11">
        <v>1012</v>
      </c>
      <c r="P455" s="11">
        <v>2784</v>
      </c>
      <c r="Q455" s="11">
        <v>769</v>
      </c>
      <c r="R455" s="11">
        <v>-246</v>
      </c>
      <c r="S455" s="11">
        <v>-72</v>
      </c>
      <c r="T455" s="11">
        <v>-193</v>
      </c>
      <c r="U455" s="11">
        <v>-332</v>
      </c>
      <c r="V455" s="11">
        <v>-688</v>
      </c>
      <c r="W455" s="13">
        <v>-94.849000000000004</v>
      </c>
      <c r="X455" s="13">
        <v>21.405999999999999</v>
      </c>
      <c r="Y455" s="13">
        <v>-37.637</v>
      </c>
      <c r="Z455" s="13">
        <v>20.196000000000002</v>
      </c>
      <c r="AA455" s="13">
        <v>19.332999999999998</v>
      </c>
      <c r="AB455" s="1">
        <v>3178</v>
      </c>
      <c r="AC455" s="13">
        <v>26.996319</v>
      </c>
      <c r="AD455" s="13">
        <v>3.7771840000000001</v>
      </c>
      <c r="AE455" s="1" t="s">
        <v>12654</v>
      </c>
      <c r="AF455" s="1" t="s">
        <v>12661</v>
      </c>
    </row>
    <row r="456" spans="1:32" x14ac:dyDescent="0.2">
      <c r="A456" s="1" t="s">
        <v>4490</v>
      </c>
      <c r="B456" s="10">
        <v>4250580</v>
      </c>
      <c r="C456" s="1" t="s">
        <v>541</v>
      </c>
      <c r="D456" s="1" t="s">
        <v>11</v>
      </c>
      <c r="E456" s="11">
        <v>17007566</v>
      </c>
      <c r="F456" s="11">
        <v>1136</v>
      </c>
      <c r="G456" s="11">
        <v>1500</v>
      </c>
      <c r="H456" s="11">
        <v>2018</v>
      </c>
      <c r="I456" s="11">
        <v>2175</v>
      </c>
      <c r="J456" s="11">
        <v>2880</v>
      </c>
      <c r="K456" s="12" t="s">
        <v>2</v>
      </c>
      <c r="L456" s="12" t="s">
        <v>2</v>
      </c>
      <c r="M456" s="11">
        <v>2341</v>
      </c>
      <c r="N456" s="11">
        <v>1880</v>
      </c>
      <c r="O456" s="11">
        <v>1619</v>
      </c>
      <c r="P456" s="11">
        <v>101</v>
      </c>
      <c r="Q456" s="11">
        <v>2543</v>
      </c>
      <c r="R456" s="11">
        <v>-748</v>
      </c>
      <c r="S456" s="11">
        <v>-578</v>
      </c>
      <c r="T456" s="11">
        <v>-564</v>
      </c>
      <c r="U456" s="11">
        <v>81</v>
      </c>
      <c r="V456" s="11">
        <v>-667</v>
      </c>
      <c r="W456" s="13">
        <v>7.9729999999999999</v>
      </c>
      <c r="X456" s="13">
        <v>6.2190000000000003</v>
      </c>
      <c r="Y456" s="13">
        <v>8.3940000000000001</v>
      </c>
      <c r="Z456" s="13">
        <v>8.7349999999999994</v>
      </c>
      <c r="AA456" s="13">
        <v>9.2690000000000001</v>
      </c>
      <c r="AB456" s="1">
        <v>6850</v>
      </c>
      <c r="AC456" s="13">
        <v>11.949804</v>
      </c>
      <c r="AD456" s="13">
        <v>1.0510740000000001</v>
      </c>
      <c r="AE456" s="1" t="s">
        <v>12654</v>
      </c>
      <c r="AF456" s="1" t="s">
        <v>12659</v>
      </c>
    </row>
    <row r="457" spans="1:32" x14ac:dyDescent="0.2">
      <c r="A457" s="1" t="s">
        <v>4491</v>
      </c>
      <c r="B457" s="10">
        <v>4812833</v>
      </c>
      <c r="C457" s="1" t="s">
        <v>542</v>
      </c>
      <c r="D457" s="1" t="s">
        <v>328</v>
      </c>
      <c r="E457" s="11">
        <v>68041651</v>
      </c>
      <c r="F457" s="11">
        <v>-1334.319</v>
      </c>
      <c r="G457" s="11">
        <v>-1258.654</v>
      </c>
      <c r="H457" s="11">
        <v>-1205.1679999999999</v>
      </c>
      <c r="I457" s="11">
        <v>-1030.8689999999999</v>
      </c>
      <c r="J457" s="11">
        <v>-1030.8689999999999</v>
      </c>
      <c r="K457" s="12" t="s">
        <v>2</v>
      </c>
      <c r="L457" s="12" t="s">
        <v>2</v>
      </c>
      <c r="M457" s="11">
        <v>-1131.2909999999999</v>
      </c>
      <c r="N457" s="11">
        <v>-1191.009</v>
      </c>
      <c r="O457" s="11">
        <v>-1069.192</v>
      </c>
      <c r="P457" s="11">
        <v>-1000.664</v>
      </c>
      <c r="Q457" s="11">
        <v>-1000.664</v>
      </c>
      <c r="R457" s="11">
        <v>-35.384</v>
      </c>
      <c r="S457" s="12" t="s">
        <v>2</v>
      </c>
      <c r="T457" s="11">
        <v>0.17299999999999999</v>
      </c>
      <c r="U457" s="12" t="s">
        <v>2</v>
      </c>
      <c r="V457" s="12" t="s">
        <v>2</v>
      </c>
      <c r="W457" s="13">
        <v>-59.16</v>
      </c>
      <c r="X457" s="13">
        <v>-67.477999999999994</v>
      </c>
      <c r="Y457" s="13">
        <v>-82.756</v>
      </c>
      <c r="Z457" s="13">
        <v>-66.326999999999998</v>
      </c>
      <c r="AA457" s="13">
        <v>-66.326999999999998</v>
      </c>
      <c r="AB457" s="1">
        <v>4583</v>
      </c>
      <c r="AC457" s="12" t="s">
        <v>4019</v>
      </c>
      <c r="AD457" s="13">
        <v>5.9563800000000002</v>
      </c>
      <c r="AE457" s="1" t="s">
        <v>12654</v>
      </c>
      <c r="AF457" s="1" t="s">
        <v>12656</v>
      </c>
    </row>
    <row r="458" spans="1:32" x14ac:dyDescent="0.2">
      <c r="A458" s="1" t="s">
        <v>4492</v>
      </c>
      <c r="B458" s="10">
        <v>111532845</v>
      </c>
      <c r="C458" s="1"/>
      <c r="D458" s="1" t="s">
        <v>41</v>
      </c>
      <c r="E458" s="11">
        <v>4200000</v>
      </c>
      <c r="F458" s="12" t="s">
        <v>2</v>
      </c>
      <c r="G458" s="12" t="s">
        <v>2</v>
      </c>
      <c r="H458" s="12" t="s">
        <v>2</v>
      </c>
      <c r="I458" s="12" t="s">
        <v>2</v>
      </c>
      <c r="J458" s="11">
        <v>110</v>
      </c>
      <c r="K458" s="12" t="s">
        <v>2</v>
      </c>
      <c r="L458" s="12" t="s">
        <v>2</v>
      </c>
      <c r="M458" s="12" t="s">
        <v>2</v>
      </c>
      <c r="N458" s="12" t="s">
        <v>2</v>
      </c>
      <c r="O458" s="12" t="s">
        <v>2</v>
      </c>
      <c r="P458" s="12" t="s">
        <v>2</v>
      </c>
      <c r="Q458" s="11">
        <v>202</v>
      </c>
      <c r="R458" s="12" t="s">
        <v>2</v>
      </c>
      <c r="S458" s="12" t="s">
        <v>2</v>
      </c>
      <c r="T458" s="12" t="s">
        <v>2</v>
      </c>
      <c r="U458" s="12" t="s">
        <v>2</v>
      </c>
      <c r="V458" s="11">
        <v>-8</v>
      </c>
      <c r="W458" s="12" t="s">
        <v>2</v>
      </c>
      <c r="X458" s="12" t="s">
        <v>2</v>
      </c>
      <c r="Y458" s="12" t="s">
        <v>2</v>
      </c>
      <c r="Z458" s="12" t="s">
        <v>2</v>
      </c>
      <c r="AA458" s="13">
        <v>10.87</v>
      </c>
      <c r="AB458" s="1">
        <v>5581</v>
      </c>
      <c r="AC458" s="13">
        <v>13.559729000000001</v>
      </c>
      <c r="AD458" s="12" t="s">
        <v>2</v>
      </c>
      <c r="AE458" s="1" t="s">
        <v>12654</v>
      </c>
      <c r="AF458" s="1" t="s">
        <v>12663</v>
      </c>
    </row>
    <row r="459" spans="1:32" x14ac:dyDescent="0.2">
      <c r="A459" s="1" t="s">
        <v>4493</v>
      </c>
      <c r="B459" s="10">
        <v>4213378</v>
      </c>
      <c r="C459" s="1" t="s">
        <v>543</v>
      </c>
      <c r="D459" s="1" t="s">
        <v>22</v>
      </c>
      <c r="E459" s="11">
        <v>34078936</v>
      </c>
      <c r="F459" s="11">
        <v>-4476</v>
      </c>
      <c r="G459" s="11">
        <v>-4388</v>
      </c>
      <c r="H459" s="11">
        <v>-2234</v>
      </c>
      <c r="I459" s="11">
        <v>1072</v>
      </c>
      <c r="J459" s="11">
        <v>2194</v>
      </c>
      <c r="K459" s="13">
        <v>2200</v>
      </c>
      <c r="L459" s="13">
        <v>2700</v>
      </c>
      <c r="M459" s="11">
        <v>-1723</v>
      </c>
      <c r="N459" s="11">
        <v>-3604</v>
      </c>
      <c r="O459" s="11">
        <v>-2980</v>
      </c>
      <c r="P459" s="11">
        <v>2986</v>
      </c>
      <c r="Q459" s="11">
        <v>2822</v>
      </c>
      <c r="R459" s="11">
        <v>-812</v>
      </c>
      <c r="S459" s="11">
        <v>2578</v>
      </c>
      <c r="T459" s="11">
        <v>-2380</v>
      </c>
      <c r="U459" s="11">
        <v>-731</v>
      </c>
      <c r="V459" s="11">
        <v>-3164</v>
      </c>
      <c r="W459" s="13">
        <v>-8.5939999999999994</v>
      </c>
      <c r="X459" s="13">
        <v>-7.6180000000000003</v>
      </c>
      <c r="Y459" s="13">
        <v>-5.6479999999999997</v>
      </c>
      <c r="Z459" s="13">
        <v>2.7130000000000001</v>
      </c>
      <c r="AA459" s="13">
        <v>4.931</v>
      </c>
      <c r="AB459" s="1">
        <v>8185</v>
      </c>
      <c r="AC459" s="13">
        <v>15.255210999999999</v>
      </c>
      <c r="AD459" s="13">
        <v>0.65573599999999999</v>
      </c>
      <c r="AE459" s="1" t="s">
        <v>12654</v>
      </c>
      <c r="AF459" s="1" t="s">
        <v>12657</v>
      </c>
    </row>
    <row r="460" spans="1:32" x14ac:dyDescent="0.2">
      <c r="A460" s="1" t="s">
        <v>4494</v>
      </c>
      <c r="B460" s="10">
        <v>4162815</v>
      </c>
      <c r="C460" s="1" t="s">
        <v>544</v>
      </c>
      <c r="D460" s="1" t="s">
        <v>148</v>
      </c>
      <c r="E460" s="11">
        <v>259127193</v>
      </c>
      <c r="F460" s="11">
        <v>7015</v>
      </c>
      <c r="G460" s="11">
        <v>10545</v>
      </c>
      <c r="H460" s="11">
        <v>18117</v>
      </c>
      <c r="I460" s="11">
        <v>-15006</v>
      </c>
      <c r="J460" s="11">
        <v>24422</v>
      </c>
      <c r="K460" s="13">
        <v>23925</v>
      </c>
      <c r="L460" s="13">
        <v>18575</v>
      </c>
      <c r="M460" s="11">
        <v>-20806</v>
      </c>
      <c r="N460" s="11">
        <v>-25591</v>
      </c>
      <c r="O460" s="11">
        <v>44157</v>
      </c>
      <c r="P460" s="11">
        <v>62747</v>
      </c>
      <c r="Q460" s="11">
        <v>51175</v>
      </c>
      <c r="R460" s="11">
        <v>-2250</v>
      </c>
      <c r="S460" s="11">
        <v>-3787</v>
      </c>
      <c r="T460" s="11">
        <v>7889</v>
      </c>
      <c r="U460" s="11">
        <v>-1567</v>
      </c>
      <c r="V460" s="11">
        <v>-4181</v>
      </c>
      <c r="W460" s="13">
        <v>25.914000000000001</v>
      </c>
      <c r="X460" s="13">
        <v>-48.857999999999997</v>
      </c>
      <c r="Y460" s="13">
        <v>79.847999999999999</v>
      </c>
      <c r="Z460" s="13">
        <v>-103.56100000000001</v>
      </c>
      <c r="AA460" s="13">
        <v>175.21299999999999</v>
      </c>
      <c r="AB460" s="1">
        <v>6366</v>
      </c>
      <c r="AC460" s="13">
        <v>16.102184000000001</v>
      </c>
      <c r="AD460" s="13">
        <v>2.7556699999999998</v>
      </c>
      <c r="AE460" s="1" t="s">
        <v>12654</v>
      </c>
      <c r="AF460" s="1" t="s">
        <v>12658</v>
      </c>
    </row>
    <row r="461" spans="1:32" x14ac:dyDescent="0.2">
      <c r="A461" s="1" t="s">
        <v>4495</v>
      </c>
      <c r="B461" s="10">
        <v>4991004</v>
      </c>
      <c r="C461" s="1" t="s">
        <v>545</v>
      </c>
      <c r="D461" s="1" t="s">
        <v>108</v>
      </c>
      <c r="E461" s="11">
        <v>9545368</v>
      </c>
      <c r="F461" s="11">
        <v>2696</v>
      </c>
      <c r="G461" s="11">
        <v>3016</v>
      </c>
      <c r="H461" s="11">
        <v>3048</v>
      </c>
      <c r="I461" s="11">
        <v>3848</v>
      </c>
      <c r="J461" s="11">
        <v>3848</v>
      </c>
      <c r="K461" s="12" t="s">
        <v>2</v>
      </c>
      <c r="L461" s="12" t="s">
        <v>2</v>
      </c>
      <c r="M461" s="11">
        <v>3760</v>
      </c>
      <c r="N461" s="11">
        <v>3519</v>
      </c>
      <c r="O461" s="11">
        <v>4723</v>
      </c>
      <c r="P461" s="11">
        <v>5230</v>
      </c>
      <c r="Q461" s="11">
        <v>5230</v>
      </c>
      <c r="R461" s="11">
        <v>-684</v>
      </c>
      <c r="S461" s="11">
        <v>-3019</v>
      </c>
      <c r="T461" s="11">
        <v>-1631</v>
      </c>
      <c r="U461" s="11">
        <v>-3142</v>
      </c>
      <c r="V461" s="11">
        <v>-3142</v>
      </c>
      <c r="W461" s="13">
        <v>6.9240000000000004</v>
      </c>
      <c r="X461" s="13">
        <v>7.3849999999999998</v>
      </c>
      <c r="Y461" s="13">
        <v>6.6669999999999998</v>
      </c>
      <c r="Z461" s="13">
        <v>8.0410000000000004</v>
      </c>
      <c r="AA461" s="13">
        <v>8.0410000000000004</v>
      </c>
      <c r="AB461" s="1">
        <v>6915</v>
      </c>
      <c r="AC461" s="13">
        <v>12.184172999999999</v>
      </c>
      <c r="AD461" s="13">
        <v>0.76972700000000005</v>
      </c>
      <c r="AE461" s="1" t="s">
        <v>12654</v>
      </c>
      <c r="AF461" s="1" t="s">
        <v>12658</v>
      </c>
    </row>
    <row r="462" spans="1:32" x14ac:dyDescent="0.2">
      <c r="A462" s="1" t="s">
        <v>4496</v>
      </c>
      <c r="B462" s="10">
        <v>7561168</v>
      </c>
      <c r="C462" s="1" t="s">
        <v>546</v>
      </c>
      <c r="D462" s="1" t="s">
        <v>134</v>
      </c>
      <c r="E462" s="11">
        <v>4371200</v>
      </c>
      <c r="F462" s="11">
        <v>1814</v>
      </c>
      <c r="G462" s="11">
        <v>2015</v>
      </c>
      <c r="H462" s="11">
        <v>2329</v>
      </c>
      <c r="I462" s="11">
        <v>1824</v>
      </c>
      <c r="J462" s="11">
        <v>1801</v>
      </c>
      <c r="K462" s="12" t="s">
        <v>2</v>
      </c>
      <c r="L462" s="12" t="s">
        <v>2</v>
      </c>
      <c r="M462" s="12" t="s">
        <v>2</v>
      </c>
      <c r="N462" s="11">
        <v>3700</v>
      </c>
      <c r="O462" s="11">
        <v>2015</v>
      </c>
      <c r="P462" s="11">
        <v>3218</v>
      </c>
      <c r="Q462" s="11">
        <v>1883</v>
      </c>
      <c r="R462" s="12" t="s">
        <v>2</v>
      </c>
      <c r="S462" s="11">
        <v>656</v>
      </c>
      <c r="T462" s="11">
        <v>-5657</v>
      </c>
      <c r="U462" s="11">
        <v>-2016</v>
      </c>
      <c r="V462" s="11">
        <v>-4240</v>
      </c>
      <c r="W462" s="13">
        <v>16.527999999999999</v>
      </c>
      <c r="X462" s="13">
        <v>20.759</v>
      </c>
      <c r="Y462" s="13">
        <v>15.000999999999999</v>
      </c>
      <c r="Z462" s="13">
        <v>12.725</v>
      </c>
      <c r="AA462" s="13">
        <v>18.629000000000001</v>
      </c>
      <c r="AB462" s="1">
        <v>2993</v>
      </c>
      <c r="AC462" s="13">
        <v>4.8754340000000003</v>
      </c>
      <c r="AD462" s="13">
        <v>0.85060599999999997</v>
      </c>
      <c r="AE462" s="1" t="s">
        <v>12654</v>
      </c>
      <c r="AF462" s="1" t="s">
        <v>12660</v>
      </c>
    </row>
    <row r="463" spans="1:32" x14ac:dyDescent="0.2">
      <c r="A463" s="1" t="s">
        <v>4497</v>
      </c>
      <c r="B463" s="10">
        <v>4548852</v>
      </c>
      <c r="C463" s="1" t="s">
        <v>547</v>
      </c>
      <c r="D463" s="1" t="s">
        <v>287</v>
      </c>
      <c r="E463" s="11">
        <v>34002980</v>
      </c>
      <c r="F463" s="11">
        <v>2219</v>
      </c>
      <c r="G463" s="11">
        <v>2970</v>
      </c>
      <c r="H463" s="11">
        <v>3344</v>
      </c>
      <c r="I463" s="11">
        <v>1747</v>
      </c>
      <c r="J463" s="11">
        <v>1747</v>
      </c>
      <c r="K463" s="12" t="s">
        <v>2</v>
      </c>
      <c r="L463" s="12" t="s">
        <v>2</v>
      </c>
      <c r="M463" s="11">
        <v>4525</v>
      </c>
      <c r="N463" s="11">
        <v>2918</v>
      </c>
      <c r="O463" s="11">
        <v>4888</v>
      </c>
      <c r="P463" s="11">
        <v>2582</v>
      </c>
      <c r="Q463" s="11">
        <v>2582</v>
      </c>
      <c r="R463" s="11">
        <v>-4111</v>
      </c>
      <c r="S463" s="11">
        <v>553</v>
      </c>
      <c r="T463" s="11">
        <v>-3843</v>
      </c>
      <c r="U463" s="11">
        <v>-579</v>
      </c>
      <c r="V463" s="11">
        <v>-579</v>
      </c>
      <c r="W463" s="13">
        <v>2.2890000000000001</v>
      </c>
      <c r="X463" s="13">
        <v>3.01</v>
      </c>
      <c r="Y463" s="13">
        <v>3.0579999999999998</v>
      </c>
      <c r="Z463" s="13">
        <v>2.3410000000000002</v>
      </c>
      <c r="AA463" s="13">
        <v>2.3410000000000002</v>
      </c>
      <c r="AB463" s="1">
        <v>5946</v>
      </c>
      <c r="AC463" s="13">
        <v>31.529232</v>
      </c>
      <c r="AD463" s="13">
        <v>0.49791000000000002</v>
      </c>
      <c r="AE463" s="1" t="s">
        <v>12654</v>
      </c>
      <c r="AF463" s="1" t="s">
        <v>12655</v>
      </c>
    </row>
    <row r="464" spans="1:32" x14ac:dyDescent="0.2">
      <c r="A464" s="1" t="s">
        <v>4498</v>
      </c>
      <c r="B464" s="10">
        <v>9225931</v>
      </c>
      <c r="C464" s="1" t="s">
        <v>548</v>
      </c>
      <c r="D464" s="1" t="s">
        <v>5</v>
      </c>
      <c r="E464" s="11">
        <v>68988800</v>
      </c>
      <c r="F464" s="12" t="s">
        <v>2</v>
      </c>
      <c r="G464" s="12" t="s">
        <v>2</v>
      </c>
      <c r="H464" s="11">
        <v>212.05799999999999</v>
      </c>
      <c r="I464" s="11">
        <v>-1801.395</v>
      </c>
      <c r="J464" s="11">
        <v>-1789.78</v>
      </c>
      <c r="K464" s="12" t="s">
        <v>2</v>
      </c>
      <c r="L464" s="12" t="s">
        <v>2</v>
      </c>
      <c r="M464" s="12" t="s">
        <v>2</v>
      </c>
      <c r="N464" s="12" t="s">
        <v>2</v>
      </c>
      <c r="O464" s="11">
        <v>543.73099999999999</v>
      </c>
      <c r="P464" s="11">
        <v>-1937.248</v>
      </c>
      <c r="Q464" s="11">
        <v>-1836.921</v>
      </c>
      <c r="R464" s="12" t="s">
        <v>2</v>
      </c>
      <c r="S464" s="12" t="s">
        <v>2</v>
      </c>
      <c r="T464" s="11">
        <v>0.34499999999999997</v>
      </c>
      <c r="U464" s="11">
        <v>-10.959</v>
      </c>
      <c r="V464" s="11">
        <v>-5.327</v>
      </c>
      <c r="W464" s="12" t="s">
        <v>2</v>
      </c>
      <c r="X464" s="12" t="s">
        <v>2</v>
      </c>
      <c r="Y464" s="12" t="s">
        <v>2</v>
      </c>
      <c r="Z464" s="13">
        <v>-42.186</v>
      </c>
      <c r="AA464" s="13">
        <v>-54.131</v>
      </c>
      <c r="AB464" s="1" t="s">
        <v>4499</v>
      </c>
      <c r="AC464" s="12" t="s">
        <v>4019</v>
      </c>
      <c r="AD464" s="13">
        <v>3.0573250000000001</v>
      </c>
      <c r="AE464" s="1" t="s">
        <v>12654</v>
      </c>
      <c r="AF464" s="1" t="s">
        <v>12656</v>
      </c>
    </row>
    <row r="465" spans="1:32" x14ac:dyDescent="0.2">
      <c r="A465" s="1" t="s">
        <v>4500</v>
      </c>
      <c r="B465" s="10">
        <v>4576038</v>
      </c>
      <c r="C465" s="1" t="s">
        <v>549</v>
      </c>
      <c r="D465" s="1" t="s">
        <v>53</v>
      </c>
      <c r="E465" s="11">
        <v>24645826</v>
      </c>
      <c r="F465" s="11">
        <v>3665</v>
      </c>
      <c r="G465" s="11">
        <v>9329</v>
      </c>
      <c r="H465" s="11">
        <v>12658</v>
      </c>
      <c r="I465" s="11">
        <v>15041</v>
      </c>
      <c r="J465" s="11">
        <v>15367</v>
      </c>
      <c r="K465" s="12" t="s">
        <v>2</v>
      </c>
      <c r="L465" s="12" t="s">
        <v>2</v>
      </c>
      <c r="M465" s="11">
        <v>5889</v>
      </c>
      <c r="N465" s="11">
        <v>-2330</v>
      </c>
      <c r="O465" s="11">
        <v>9596</v>
      </c>
      <c r="P465" s="11">
        <v>9693</v>
      </c>
      <c r="Q465" s="11">
        <v>7141</v>
      </c>
      <c r="R465" s="11">
        <v>-357</v>
      </c>
      <c r="S465" s="11">
        <v>197</v>
      </c>
      <c r="T465" s="11">
        <v>-261</v>
      </c>
      <c r="U465" s="11">
        <v>-2706</v>
      </c>
      <c r="V465" s="11">
        <v>-1027</v>
      </c>
      <c r="W465" s="13">
        <v>2.0550000000000002</v>
      </c>
      <c r="X465" s="13">
        <v>10.994999999999999</v>
      </c>
      <c r="Y465" s="13">
        <v>11.837999999999999</v>
      </c>
      <c r="Z465" s="13">
        <v>12.531000000000001</v>
      </c>
      <c r="AA465" s="13">
        <v>13.44</v>
      </c>
      <c r="AB465" s="1">
        <v>8014</v>
      </c>
      <c r="AC465" s="13">
        <v>9.6983139999999999</v>
      </c>
      <c r="AD465" s="13">
        <v>1.0006729999999999</v>
      </c>
      <c r="AE465" s="1" t="s">
        <v>12654</v>
      </c>
      <c r="AF465" s="1" t="s">
        <v>12658</v>
      </c>
    </row>
    <row r="466" spans="1:32" x14ac:dyDescent="0.2">
      <c r="A466" s="1" t="s">
        <v>4501</v>
      </c>
      <c r="B466" s="10">
        <v>4916463</v>
      </c>
      <c r="C466" s="1" t="s">
        <v>550</v>
      </c>
      <c r="D466" s="1" t="s">
        <v>20</v>
      </c>
      <c r="E466" s="11">
        <v>12475937</v>
      </c>
      <c r="F466" s="11">
        <v>603</v>
      </c>
      <c r="G466" s="11">
        <v>228</v>
      </c>
      <c r="H466" s="11">
        <v>670</v>
      </c>
      <c r="I466" s="11">
        <v>1709</v>
      </c>
      <c r="J466" s="11">
        <v>1263.5999999999999</v>
      </c>
      <c r="K466" s="13">
        <v>1450</v>
      </c>
      <c r="L466" s="13">
        <v>1600</v>
      </c>
      <c r="M466" s="11">
        <v>1054</v>
      </c>
      <c r="N466" s="11">
        <v>1389</v>
      </c>
      <c r="O466" s="11">
        <v>430</v>
      </c>
      <c r="P466" s="11">
        <v>2375</v>
      </c>
      <c r="Q466" s="11">
        <v>739.2</v>
      </c>
      <c r="R466" s="11">
        <v>-126</v>
      </c>
      <c r="S466" s="11">
        <v>-641</v>
      </c>
      <c r="T466" s="11">
        <v>-1023</v>
      </c>
      <c r="U466" s="11">
        <v>-1839</v>
      </c>
      <c r="V466" s="11">
        <v>-1237.2</v>
      </c>
      <c r="W466" s="13">
        <v>5.6310000000000002</v>
      </c>
      <c r="X466" s="13">
        <v>14.295</v>
      </c>
      <c r="Y466" s="13">
        <v>6.8680000000000003</v>
      </c>
      <c r="Z466" s="13">
        <v>12.141</v>
      </c>
      <c r="AA466" s="12" t="s">
        <v>2</v>
      </c>
      <c r="AB466" s="1">
        <v>3075</v>
      </c>
      <c r="AC466" s="13">
        <v>29.626591999999999</v>
      </c>
      <c r="AD466" s="13">
        <v>2.6220270000000001</v>
      </c>
      <c r="AE466" s="1" t="s">
        <v>12654</v>
      </c>
      <c r="AF466" s="1" t="s">
        <v>12661</v>
      </c>
    </row>
    <row r="467" spans="1:32" x14ac:dyDescent="0.2">
      <c r="A467" s="1" t="s">
        <v>4502</v>
      </c>
      <c r="B467" s="10">
        <v>4157428</v>
      </c>
      <c r="C467" s="1" t="s">
        <v>551</v>
      </c>
      <c r="D467" s="1" t="s">
        <v>552</v>
      </c>
      <c r="E467" s="11">
        <v>755415493</v>
      </c>
      <c r="F467" s="11">
        <v>145694</v>
      </c>
      <c r="G467" s="11">
        <v>-53830</v>
      </c>
      <c r="H467" s="11">
        <v>107089</v>
      </c>
      <c r="I467" s="11">
        <v>343340</v>
      </c>
      <c r="J467" s="11">
        <v>242045</v>
      </c>
      <c r="K467" s="13">
        <v>165766.66667000001</v>
      </c>
      <c r="L467" s="13">
        <v>164600</v>
      </c>
      <c r="M467" s="11">
        <v>384148</v>
      </c>
      <c r="N467" s="11">
        <v>21688</v>
      </c>
      <c r="O467" s="11">
        <v>295798</v>
      </c>
      <c r="P467" s="11">
        <v>344074</v>
      </c>
      <c r="Q467" s="11">
        <v>301345</v>
      </c>
      <c r="R467" s="11">
        <v>-215813</v>
      </c>
      <c r="S467" s="11">
        <v>-262021</v>
      </c>
      <c r="T467" s="11">
        <v>-196928</v>
      </c>
      <c r="U467" s="11">
        <v>-388330</v>
      </c>
      <c r="V467" s="11">
        <v>-391767</v>
      </c>
      <c r="W467" s="13">
        <v>7.4379999999999997</v>
      </c>
      <c r="X467" s="13">
        <v>-1.9</v>
      </c>
      <c r="Y467" s="13">
        <v>1.768</v>
      </c>
      <c r="Z467" s="13">
        <v>16.928999999999998</v>
      </c>
      <c r="AA467" s="13">
        <v>7.532</v>
      </c>
      <c r="AB467" s="1">
        <v>9502</v>
      </c>
      <c r="AC467" s="13">
        <v>7.5930929999999996</v>
      </c>
      <c r="AD467" s="13">
        <v>0.576851</v>
      </c>
      <c r="AE467" s="1" t="s">
        <v>12654</v>
      </c>
      <c r="AF467" s="1" t="s">
        <v>12678</v>
      </c>
    </row>
    <row r="468" spans="1:32" x14ac:dyDescent="0.2">
      <c r="A468" s="1" t="s">
        <v>4503</v>
      </c>
      <c r="B468" s="10">
        <v>4915009</v>
      </c>
      <c r="C468" s="1" t="s">
        <v>553</v>
      </c>
      <c r="D468" s="1" t="s">
        <v>408</v>
      </c>
      <c r="E468" s="11">
        <v>29120180</v>
      </c>
      <c r="F468" s="11">
        <v>5388</v>
      </c>
      <c r="G468" s="11">
        <v>4139</v>
      </c>
      <c r="H468" s="11">
        <v>1671</v>
      </c>
      <c r="I468" s="11">
        <v>3981</v>
      </c>
      <c r="J468" s="11">
        <v>4282</v>
      </c>
      <c r="K468" s="12" t="s">
        <v>2</v>
      </c>
      <c r="L468" s="12" t="s">
        <v>2</v>
      </c>
      <c r="M468" s="11">
        <v>5281</v>
      </c>
      <c r="N468" s="11">
        <v>-2466</v>
      </c>
      <c r="O468" s="11">
        <v>-6478</v>
      </c>
      <c r="P468" s="11">
        <v>10370</v>
      </c>
      <c r="Q468" s="11">
        <v>11992</v>
      </c>
      <c r="R468" s="11">
        <v>-1552</v>
      </c>
      <c r="S468" s="11">
        <v>468</v>
      </c>
      <c r="T468" s="11">
        <v>-3562</v>
      </c>
      <c r="U468" s="11">
        <v>-4567</v>
      </c>
      <c r="V468" s="11">
        <v>-3830</v>
      </c>
      <c r="W468" s="13">
        <v>6.5060000000000002</v>
      </c>
      <c r="X468" s="13">
        <v>5.2519999999999998</v>
      </c>
      <c r="Y468" s="13">
        <v>1.35</v>
      </c>
      <c r="Z468" s="13">
        <v>5.2770000000000001</v>
      </c>
      <c r="AA468" s="13">
        <v>5.2590000000000003</v>
      </c>
      <c r="AB468" s="1">
        <v>2053</v>
      </c>
      <c r="AC468" s="13">
        <v>12.876908999999999</v>
      </c>
      <c r="AD468" s="13">
        <v>0.699519</v>
      </c>
      <c r="AE468" s="1" t="s">
        <v>12654</v>
      </c>
      <c r="AF468" s="1" t="s">
        <v>12674</v>
      </c>
    </row>
    <row r="469" spans="1:32" x14ac:dyDescent="0.2">
      <c r="A469" s="1" t="s">
        <v>4504</v>
      </c>
      <c r="B469" s="10">
        <v>6333469</v>
      </c>
      <c r="C469" s="1" t="s">
        <v>554</v>
      </c>
      <c r="D469" s="1" t="s">
        <v>112</v>
      </c>
      <c r="E469" s="11">
        <v>27091322</v>
      </c>
      <c r="F469" s="11">
        <v>2576</v>
      </c>
      <c r="G469" s="11">
        <v>5555</v>
      </c>
      <c r="H469" s="11">
        <v>12262</v>
      </c>
      <c r="I469" s="11">
        <v>10426</v>
      </c>
      <c r="J469" s="11">
        <v>2705</v>
      </c>
      <c r="K469" s="12" t="s">
        <v>2</v>
      </c>
      <c r="L469" s="12" t="s">
        <v>2</v>
      </c>
      <c r="M469" s="11">
        <v>358</v>
      </c>
      <c r="N469" s="11">
        <v>-1188</v>
      </c>
      <c r="O469" s="11">
        <v>10133</v>
      </c>
      <c r="P469" s="11">
        <v>3872</v>
      </c>
      <c r="Q469" s="11">
        <v>21525</v>
      </c>
      <c r="R469" s="11">
        <v>-1593</v>
      </c>
      <c r="S469" s="11">
        <v>3350</v>
      </c>
      <c r="T469" s="11">
        <v>-9084</v>
      </c>
      <c r="U469" s="11">
        <v>285</v>
      </c>
      <c r="V469" s="11">
        <v>-9091</v>
      </c>
      <c r="W469" s="13">
        <v>2.6739999999999999</v>
      </c>
      <c r="X469" s="13">
        <v>5.98</v>
      </c>
      <c r="Y469" s="13">
        <v>12.334</v>
      </c>
      <c r="Z469" s="13">
        <v>9.5060000000000002</v>
      </c>
      <c r="AA469" s="13">
        <v>2.3140000000000001</v>
      </c>
      <c r="AB469" s="1">
        <v>5461</v>
      </c>
      <c r="AC469" s="12" t="s">
        <v>4019</v>
      </c>
      <c r="AD469" s="13">
        <v>0.727962</v>
      </c>
      <c r="AE469" s="1" t="s">
        <v>12654</v>
      </c>
      <c r="AF469" s="1" t="s">
        <v>12667</v>
      </c>
    </row>
    <row r="470" spans="1:32" x14ac:dyDescent="0.2">
      <c r="A470" s="1" t="s">
        <v>4505</v>
      </c>
      <c r="B470" s="10">
        <v>4993613</v>
      </c>
      <c r="C470" s="1" t="s">
        <v>555</v>
      </c>
      <c r="D470" s="1" t="s">
        <v>172</v>
      </c>
      <c r="E470" s="11">
        <v>6800024</v>
      </c>
      <c r="F470" s="11">
        <v>-292</v>
      </c>
      <c r="G470" s="11">
        <v>82</v>
      </c>
      <c r="H470" s="11">
        <v>190</v>
      </c>
      <c r="I470" s="11">
        <v>304</v>
      </c>
      <c r="J470" s="11">
        <v>309</v>
      </c>
      <c r="K470" s="12" t="s">
        <v>2</v>
      </c>
      <c r="L470" s="12" t="s">
        <v>2</v>
      </c>
      <c r="M470" s="11">
        <v>-8</v>
      </c>
      <c r="N470" s="11">
        <v>-5</v>
      </c>
      <c r="O470" s="11">
        <v>252</v>
      </c>
      <c r="P470" s="11">
        <v>505</v>
      </c>
      <c r="Q470" s="11">
        <v>7</v>
      </c>
      <c r="R470" s="11">
        <v>-256</v>
      </c>
      <c r="S470" s="11">
        <v>41</v>
      </c>
      <c r="T470" s="11">
        <v>21</v>
      </c>
      <c r="U470" s="11">
        <v>53</v>
      </c>
      <c r="V470" s="11">
        <v>-246</v>
      </c>
      <c r="W470" s="12" t="s">
        <v>2</v>
      </c>
      <c r="X470" s="13">
        <v>5.79</v>
      </c>
      <c r="Y470" s="13">
        <v>5.0919999999999996</v>
      </c>
      <c r="Z470" s="13">
        <v>10.234</v>
      </c>
      <c r="AA470" s="13">
        <v>8.9280000000000008</v>
      </c>
      <c r="AB470" s="1">
        <v>2139</v>
      </c>
      <c r="AC470" s="13">
        <v>22.832816999999999</v>
      </c>
      <c r="AD470" s="13">
        <v>1.4141030000000001</v>
      </c>
      <c r="AE470" s="1" t="s">
        <v>12654</v>
      </c>
      <c r="AF470" s="1" t="s">
        <v>12666</v>
      </c>
    </row>
    <row r="471" spans="1:32" x14ac:dyDescent="0.2">
      <c r="A471" s="1" t="s">
        <v>4506</v>
      </c>
      <c r="B471" s="10">
        <v>4990548</v>
      </c>
      <c r="C471" s="1" t="s">
        <v>556</v>
      </c>
      <c r="D471" s="1" t="s">
        <v>148</v>
      </c>
      <c r="E471" s="11">
        <v>54164093</v>
      </c>
      <c r="F471" s="11">
        <v>9483</v>
      </c>
      <c r="G471" s="11">
        <v>9763</v>
      </c>
      <c r="H471" s="11">
        <v>8363</v>
      </c>
      <c r="I471" s="11">
        <v>11948</v>
      </c>
      <c r="J471" s="11">
        <v>21699</v>
      </c>
      <c r="K471" s="12" t="s">
        <v>2</v>
      </c>
      <c r="L471" s="12" t="s">
        <v>2</v>
      </c>
      <c r="M471" s="11">
        <v>9116</v>
      </c>
      <c r="N471" s="11">
        <v>7968</v>
      </c>
      <c r="O471" s="11">
        <v>6181</v>
      </c>
      <c r="P471" s="11">
        <v>13721</v>
      </c>
      <c r="Q471" s="11">
        <v>22754</v>
      </c>
      <c r="R471" s="11">
        <v>6344</v>
      </c>
      <c r="S471" s="11">
        <v>-4326</v>
      </c>
      <c r="T471" s="11">
        <v>4843</v>
      </c>
      <c r="U471" s="11">
        <v>-6098</v>
      </c>
      <c r="V471" s="11">
        <v>-11525</v>
      </c>
      <c r="W471" s="13">
        <v>3.944</v>
      </c>
      <c r="X471" s="13">
        <v>3.2610000000000001</v>
      </c>
      <c r="Y471" s="13">
        <v>-3.1890000000000001</v>
      </c>
      <c r="Z471" s="13">
        <v>3.8980000000000001</v>
      </c>
      <c r="AA471" s="13">
        <v>9.0579999999999998</v>
      </c>
      <c r="AB471" s="1">
        <v>1941</v>
      </c>
      <c r="AC471" s="13">
        <v>10.703844999999999</v>
      </c>
      <c r="AD471" s="13">
        <v>0.97079899999999997</v>
      </c>
      <c r="AE471" s="1" t="s">
        <v>12654</v>
      </c>
      <c r="AF471" s="1" t="s">
        <v>12658</v>
      </c>
    </row>
    <row r="472" spans="1:32" x14ac:dyDescent="0.2">
      <c r="A472" s="1" t="s">
        <v>4507</v>
      </c>
      <c r="B472" s="10">
        <v>4548883</v>
      </c>
      <c r="C472" s="1" t="s">
        <v>557</v>
      </c>
      <c r="D472" s="1" t="s">
        <v>193</v>
      </c>
      <c r="E472" s="11">
        <v>12549002</v>
      </c>
      <c r="F472" s="11">
        <v>-416</v>
      </c>
      <c r="G472" s="11">
        <v>2353</v>
      </c>
      <c r="H472" s="11">
        <v>2595</v>
      </c>
      <c r="I472" s="11">
        <v>6174</v>
      </c>
      <c r="J472" s="11">
        <v>4844</v>
      </c>
      <c r="K472" s="12" t="s">
        <v>2</v>
      </c>
      <c r="L472" s="12" t="s">
        <v>2</v>
      </c>
      <c r="M472" s="11">
        <v>5965</v>
      </c>
      <c r="N472" s="11">
        <v>8257</v>
      </c>
      <c r="O472" s="11">
        <v>2662</v>
      </c>
      <c r="P472" s="11">
        <v>13564</v>
      </c>
      <c r="Q472" s="11">
        <v>10360</v>
      </c>
      <c r="R472" s="11">
        <v>-3898</v>
      </c>
      <c r="S472" s="11">
        <v>-3150</v>
      </c>
      <c r="T472" s="11">
        <v>-5124</v>
      </c>
      <c r="U472" s="11">
        <v>-7905</v>
      </c>
      <c r="V472" s="11">
        <v>-6013</v>
      </c>
      <c r="W472" s="13">
        <v>-2.194</v>
      </c>
      <c r="X472" s="13">
        <v>2.617</v>
      </c>
      <c r="Y472" s="13">
        <v>6.0529999999999999</v>
      </c>
      <c r="Z472" s="13">
        <v>6.867</v>
      </c>
      <c r="AA472" s="13">
        <v>1.4650000000000001</v>
      </c>
      <c r="AB472" s="1">
        <v>3877</v>
      </c>
      <c r="AC472" s="13">
        <v>17.951094999999999</v>
      </c>
      <c r="AD472" s="13">
        <v>0.37028499999999998</v>
      </c>
      <c r="AE472" s="1" t="s">
        <v>12654</v>
      </c>
      <c r="AF472" s="1" t="s">
        <v>12667</v>
      </c>
    </row>
    <row r="473" spans="1:32" x14ac:dyDescent="0.2">
      <c r="A473" s="1" t="s">
        <v>4508</v>
      </c>
      <c r="B473" s="10">
        <v>4983138</v>
      </c>
      <c r="C473" s="1" t="s">
        <v>558</v>
      </c>
      <c r="D473" s="1" t="s">
        <v>244</v>
      </c>
      <c r="E473" s="11">
        <v>14410421</v>
      </c>
      <c r="F473" s="11">
        <v>273</v>
      </c>
      <c r="G473" s="11">
        <v>587</v>
      </c>
      <c r="H473" s="11">
        <v>795</v>
      </c>
      <c r="I473" s="11">
        <v>364</v>
      </c>
      <c r="J473" s="11">
        <v>1418</v>
      </c>
      <c r="K473" s="12" t="s">
        <v>2</v>
      </c>
      <c r="L473" s="12" t="s">
        <v>2</v>
      </c>
      <c r="M473" s="11">
        <v>622</v>
      </c>
      <c r="N473" s="11">
        <v>356</v>
      </c>
      <c r="O473" s="11">
        <v>-1121</v>
      </c>
      <c r="P473" s="11">
        <v>491</v>
      </c>
      <c r="Q473" s="11">
        <v>840</v>
      </c>
      <c r="R473" s="11">
        <v>-43</v>
      </c>
      <c r="S473" s="11">
        <v>-198</v>
      </c>
      <c r="T473" s="11">
        <v>-164</v>
      </c>
      <c r="U473" s="11">
        <v>-576</v>
      </c>
      <c r="V473" s="11">
        <v>-543</v>
      </c>
      <c r="W473" s="13">
        <v>2.6989999999999998</v>
      </c>
      <c r="X473" s="13">
        <v>8.0090000000000003</v>
      </c>
      <c r="Y473" s="13">
        <v>5.5880000000000001</v>
      </c>
      <c r="Z473" s="13">
        <v>3.052</v>
      </c>
      <c r="AA473" s="13">
        <v>15.933</v>
      </c>
      <c r="AB473" s="1">
        <v>1491</v>
      </c>
      <c r="AC473" s="13">
        <v>11.906794</v>
      </c>
      <c r="AD473" s="13">
        <v>1.4977670000000001</v>
      </c>
      <c r="AE473" s="1" t="s">
        <v>12654</v>
      </c>
      <c r="AF473" s="1" t="s">
        <v>12667</v>
      </c>
    </row>
    <row r="474" spans="1:32" x14ac:dyDescent="0.2">
      <c r="A474" s="1" t="s">
        <v>4509</v>
      </c>
      <c r="B474" s="10">
        <v>4254468</v>
      </c>
      <c r="C474" s="1" t="s">
        <v>559</v>
      </c>
      <c r="D474" s="1" t="s">
        <v>309</v>
      </c>
      <c r="E474" s="11">
        <v>1645704766</v>
      </c>
      <c r="F474" s="11">
        <v>421897</v>
      </c>
      <c r="G474" s="11">
        <v>533309</v>
      </c>
      <c r="H474" s="11">
        <v>439174</v>
      </c>
      <c r="I474" s="11">
        <v>542003</v>
      </c>
      <c r="J474" s="11">
        <v>542003</v>
      </c>
      <c r="K474" s="13">
        <v>594249.88330999995</v>
      </c>
      <c r="L474" s="13">
        <v>647467.50915000006</v>
      </c>
      <c r="M474" s="11">
        <v>279626</v>
      </c>
      <c r="N474" s="11">
        <v>244112</v>
      </c>
      <c r="O474" s="11">
        <v>409925</v>
      </c>
      <c r="P474" s="11">
        <v>447600</v>
      </c>
      <c r="Q474" s="11">
        <v>447600</v>
      </c>
      <c r="R474" s="11">
        <v>-118927</v>
      </c>
      <c r="S474" s="11">
        <v>-145994</v>
      </c>
      <c r="T474" s="11">
        <v>-37290</v>
      </c>
      <c r="U474" s="11">
        <v>-227365</v>
      </c>
      <c r="V474" s="11">
        <v>-227365</v>
      </c>
      <c r="W474" s="13">
        <v>27.951000000000001</v>
      </c>
      <c r="X474" s="13">
        <v>28.664999999999999</v>
      </c>
      <c r="Y474" s="13">
        <v>21.343</v>
      </c>
      <c r="Z474" s="13">
        <v>21.962</v>
      </c>
      <c r="AA474" s="13">
        <v>21.962</v>
      </c>
      <c r="AB474" s="1">
        <v>4519</v>
      </c>
      <c r="AC474" s="13">
        <v>30.943897</v>
      </c>
      <c r="AD474" s="13">
        <v>6.5023429999999998</v>
      </c>
      <c r="AE474" s="1" t="s">
        <v>12654</v>
      </c>
      <c r="AF474" s="1" t="s">
        <v>12656</v>
      </c>
    </row>
    <row r="475" spans="1:32" x14ac:dyDescent="0.2">
      <c r="A475" s="1" t="s">
        <v>4510</v>
      </c>
      <c r="B475" s="10">
        <v>4992103</v>
      </c>
      <c r="C475" s="1" t="s">
        <v>560</v>
      </c>
      <c r="D475" s="1" t="s">
        <v>58</v>
      </c>
      <c r="E475" s="11">
        <v>7237610</v>
      </c>
      <c r="F475" s="11">
        <v>389</v>
      </c>
      <c r="G475" s="11">
        <v>1264</v>
      </c>
      <c r="H475" s="11">
        <v>1310</v>
      </c>
      <c r="I475" s="11">
        <v>1479</v>
      </c>
      <c r="J475" s="11">
        <v>2737</v>
      </c>
      <c r="K475" s="12" t="s">
        <v>2</v>
      </c>
      <c r="L475" s="12" t="s">
        <v>2</v>
      </c>
      <c r="M475" s="11">
        <v>3300</v>
      </c>
      <c r="N475" s="11">
        <v>6090</v>
      </c>
      <c r="O475" s="11">
        <v>-2500</v>
      </c>
      <c r="P475" s="11">
        <v>-891</v>
      </c>
      <c r="Q475" s="11">
        <v>-3696</v>
      </c>
      <c r="R475" s="11">
        <v>-551</v>
      </c>
      <c r="S475" s="11">
        <v>510</v>
      </c>
      <c r="T475" s="11">
        <v>-63</v>
      </c>
      <c r="U475" s="11">
        <v>550</v>
      </c>
      <c r="V475" s="11">
        <v>654</v>
      </c>
      <c r="W475" s="13">
        <v>1.714</v>
      </c>
      <c r="X475" s="13">
        <v>6.351</v>
      </c>
      <c r="Y475" s="13">
        <v>5.4809999999999999</v>
      </c>
      <c r="Z475" s="13">
        <v>8.5549999999999997</v>
      </c>
      <c r="AA475" s="13">
        <v>10.898</v>
      </c>
      <c r="AB475" s="1">
        <v>1964</v>
      </c>
      <c r="AC475" s="13">
        <v>9.5149349999999995</v>
      </c>
      <c r="AD475" s="13">
        <v>1.1865349999999999</v>
      </c>
      <c r="AE475" s="1" t="s">
        <v>12654</v>
      </c>
      <c r="AF475" s="1" t="s">
        <v>12658</v>
      </c>
    </row>
    <row r="476" spans="1:32" x14ac:dyDescent="0.2">
      <c r="A476" s="1" t="s">
        <v>4511</v>
      </c>
      <c r="B476" s="10">
        <v>4213351</v>
      </c>
      <c r="C476" s="1" t="s">
        <v>561</v>
      </c>
      <c r="D476" s="1" t="s">
        <v>110</v>
      </c>
      <c r="E476" s="11">
        <v>178254361</v>
      </c>
      <c r="F476" s="12" t="s">
        <v>2</v>
      </c>
      <c r="G476" s="12" t="s">
        <v>2</v>
      </c>
      <c r="H476" s="12" t="s">
        <v>2</v>
      </c>
      <c r="I476" s="12" t="s">
        <v>2</v>
      </c>
      <c r="J476" s="12" t="s">
        <v>2</v>
      </c>
      <c r="K476" s="13">
        <v>51400</v>
      </c>
      <c r="L476" s="13">
        <v>66800</v>
      </c>
      <c r="M476" s="11">
        <v>-113794</v>
      </c>
      <c r="N476" s="11">
        <v>455236</v>
      </c>
      <c r="O476" s="11">
        <v>-595330</v>
      </c>
      <c r="P476" s="11">
        <v>-140455</v>
      </c>
      <c r="Q476" s="11">
        <v>-7273</v>
      </c>
      <c r="R476" s="11">
        <v>-227992</v>
      </c>
      <c r="S476" s="11">
        <v>111333</v>
      </c>
      <c r="T476" s="11">
        <v>164298</v>
      </c>
      <c r="U476" s="11">
        <v>-198394</v>
      </c>
      <c r="V476" s="11">
        <v>-265073</v>
      </c>
      <c r="W476" s="13">
        <v>2.6859999999999999</v>
      </c>
      <c r="X476" s="13">
        <v>3.2970000000000002</v>
      </c>
      <c r="Y476" s="13">
        <v>3.7909999999999999</v>
      </c>
      <c r="Z476" s="13">
        <v>3.8570000000000002</v>
      </c>
      <c r="AA476" s="13">
        <v>4.8840000000000003</v>
      </c>
      <c r="AB476" s="1">
        <v>5832</v>
      </c>
      <c r="AC476" s="13">
        <v>13.941229999999999</v>
      </c>
      <c r="AD476" s="13">
        <v>0.68531299999999995</v>
      </c>
      <c r="AE476" s="1" t="s">
        <v>12654</v>
      </c>
      <c r="AF476" s="1" t="s">
        <v>12676</v>
      </c>
    </row>
    <row r="477" spans="1:32" x14ac:dyDescent="0.2">
      <c r="A477" s="1" t="s">
        <v>4512</v>
      </c>
      <c r="B477" s="10">
        <v>6333709</v>
      </c>
      <c r="C477" s="1" t="s">
        <v>562</v>
      </c>
      <c r="D477" s="1" t="s">
        <v>105</v>
      </c>
      <c r="E477" s="11">
        <v>49577991</v>
      </c>
      <c r="F477" s="11">
        <v>6507</v>
      </c>
      <c r="G477" s="11">
        <v>688</v>
      </c>
      <c r="H477" s="11">
        <v>3888</v>
      </c>
      <c r="I477" s="11">
        <v>12186</v>
      </c>
      <c r="J477" s="11">
        <v>15382</v>
      </c>
      <c r="K477" s="13">
        <v>17100</v>
      </c>
      <c r="L477" s="13">
        <v>18500</v>
      </c>
      <c r="M477" s="11">
        <v>7129</v>
      </c>
      <c r="N477" s="11">
        <v>-238</v>
      </c>
      <c r="O477" s="11">
        <v>29</v>
      </c>
      <c r="P477" s="11">
        <v>12388</v>
      </c>
      <c r="Q477" s="11">
        <v>14539</v>
      </c>
      <c r="R477" s="11">
        <v>867</v>
      </c>
      <c r="S477" s="11">
        <v>155</v>
      </c>
      <c r="T477" s="11">
        <v>514</v>
      </c>
      <c r="U477" s="11">
        <v>-1625</v>
      </c>
      <c r="V477" s="11">
        <v>-103</v>
      </c>
      <c r="W477" s="13">
        <v>6.173</v>
      </c>
      <c r="X477" s="13">
        <v>0.68500000000000005</v>
      </c>
      <c r="Y477" s="13">
        <v>6.6269999999999998</v>
      </c>
      <c r="Z477" s="13">
        <v>15.22</v>
      </c>
      <c r="AA477" s="13">
        <v>18.748000000000001</v>
      </c>
      <c r="AB477" s="1">
        <v>4617</v>
      </c>
      <c r="AC477" s="13">
        <v>18.820081999999999</v>
      </c>
      <c r="AD477" s="13">
        <v>2.4861209999999998</v>
      </c>
      <c r="AE477" s="1" t="s">
        <v>12654</v>
      </c>
      <c r="AF477" s="1" t="s">
        <v>12667</v>
      </c>
    </row>
    <row r="478" spans="1:32" x14ac:dyDescent="0.2">
      <c r="A478" s="1" t="s">
        <v>4513</v>
      </c>
      <c r="B478" s="10">
        <v>6333780</v>
      </c>
      <c r="C478" s="1" t="s">
        <v>563</v>
      </c>
      <c r="D478" s="1" t="s">
        <v>564</v>
      </c>
      <c r="E478" s="11">
        <v>3248827</v>
      </c>
      <c r="F478" s="11">
        <v>91</v>
      </c>
      <c r="G478" s="11">
        <v>64</v>
      </c>
      <c r="H478" s="11">
        <v>243</v>
      </c>
      <c r="I478" s="11">
        <v>207</v>
      </c>
      <c r="J478" s="11">
        <v>416</v>
      </c>
      <c r="K478" s="12" t="s">
        <v>2</v>
      </c>
      <c r="L478" s="12" t="s">
        <v>2</v>
      </c>
      <c r="M478" s="11">
        <v>489</v>
      </c>
      <c r="N478" s="11">
        <v>309</v>
      </c>
      <c r="O478" s="11">
        <v>-81</v>
      </c>
      <c r="P478" s="11">
        <v>289</v>
      </c>
      <c r="Q478" s="11">
        <v>1017</v>
      </c>
      <c r="R478" s="11">
        <v>-336</v>
      </c>
      <c r="S478" s="11">
        <v>-145</v>
      </c>
      <c r="T478" s="11">
        <v>-254</v>
      </c>
      <c r="U478" s="11">
        <v>-192</v>
      </c>
      <c r="V478" s="11">
        <v>-205</v>
      </c>
      <c r="W478" s="13">
        <v>3.202</v>
      </c>
      <c r="X478" s="13">
        <v>3.4359999999999999</v>
      </c>
      <c r="Y478" s="13">
        <v>4.3540000000000001</v>
      </c>
      <c r="Z478" s="13">
        <v>4.3570000000000002</v>
      </c>
      <c r="AA478" s="13">
        <v>6.9009999999999998</v>
      </c>
      <c r="AB478" s="1">
        <v>5974</v>
      </c>
      <c r="AC478" s="13">
        <v>6.593407</v>
      </c>
      <c r="AD478" s="13">
        <v>0.37253500000000001</v>
      </c>
      <c r="AE478" s="1" t="s">
        <v>12654</v>
      </c>
      <c r="AF478" s="1" t="s">
        <v>12667</v>
      </c>
    </row>
    <row r="479" spans="1:32" x14ac:dyDescent="0.2">
      <c r="A479" s="1" t="s">
        <v>4514</v>
      </c>
      <c r="B479" s="10">
        <v>4250582</v>
      </c>
      <c r="C479" s="1" t="s">
        <v>565</v>
      </c>
      <c r="D479" s="1" t="s">
        <v>125</v>
      </c>
      <c r="E479" s="11">
        <v>10838746</v>
      </c>
      <c r="F479" s="12" t="s">
        <v>2</v>
      </c>
      <c r="G479" s="12" t="s">
        <v>2</v>
      </c>
      <c r="H479" s="12" t="s">
        <v>2</v>
      </c>
      <c r="I479" s="12" t="s">
        <v>2</v>
      </c>
      <c r="J479" s="11">
        <v>174.9</v>
      </c>
      <c r="K479" s="12" t="s">
        <v>2</v>
      </c>
      <c r="L479" s="12" t="s">
        <v>2</v>
      </c>
      <c r="M479" s="12" t="s">
        <v>2</v>
      </c>
      <c r="N479" s="12" t="s">
        <v>2</v>
      </c>
      <c r="O479" s="12" t="s">
        <v>2</v>
      </c>
      <c r="P479" s="12" t="s">
        <v>2</v>
      </c>
      <c r="Q479" s="11">
        <v>-67.576999999999998</v>
      </c>
      <c r="R479" s="12" t="s">
        <v>2</v>
      </c>
      <c r="S479" s="12" t="s">
        <v>2</v>
      </c>
      <c r="T479" s="12" t="s">
        <v>2</v>
      </c>
      <c r="U479" s="12" t="s">
        <v>2</v>
      </c>
      <c r="V479" s="11">
        <v>43.732999999999997</v>
      </c>
      <c r="W479" s="12" t="s">
        <v>2</v>
      </c>
      <c r="X479" s="12" t="s">
        <v>2</v>
      </c>
      <c r="Y479" s="12" t="s">
        <v>2</v>
      </c>
      <c r="Z479" s="12" t="s">
        <v>2</v>
      </c>
      <c r="AA479" s="13">
        <v>3.97</v>
      </c>
      <c r="AB479" s="1">
        <v>4558</v>
      </c>
      <c r="AC479" s="13">
        <v>64.516129000000006</v>
      </c>
      <c r="AD479" s="13">
        <v>0.87066399999999999</v>
      </c>
      <c r="AE479" s="1" t="s">
        <v>12654</v>
      </c>
      <c r="AF479" s="1" t="s">
        <v>12672</v>
      </c>
    </row>
    <row r="480" spans="1:32" x14ac:dyDescent="0.2">
      <c r="A480" s="1" t="s">
        <v>4515</v>
      </c>
      <c r="B480" s="10">
        <v>4241992</v>
      </c>
      <c r="C480" s="1" t="s">
        <v>566</v>
      </c>
      <c r="D480" s="1" t="s">
        <v>313</v>
      </c>
      <c r="E480" s="11">
        <v>3994254</v>
      </c>
      <c r="F480" s="11">
        <v>1530</v>
      </c>
      <c r="G480" s="11">
        <v>1982</v>
      </c>
      <c r="H480" s="11">
        <v>2015</v>
      </c>
      <c r="I480" s="11">
        <v>2466</v>
      </c>
      <c r="J480" s="11">
        <v>3229</v>
      </c>
      <c r="K480" s="12" t="s">
        <v>2</v>
      </c>
      <c r="L480" s="12" t="s">
        <v>2</v>
      </c>
      <c r="M480" s="11">
        <v>5421</v>
      </c>
      <c r="N480" s="11">
        <v>-814</v>
      </c>
      <c r="O480" s="11">
        <v>3342</v>
      </c>
      <c r="P480" s="11">
        <v>3593</v>
      </c>
      <c r="Q480" s="11">
        <v>3919</v>
      </c>
      <c r="R480" s="11">
        <v>-1834</v>
      </c>
      <c r="S480" s="11">
        <v>-795</v>
      </c>
      <c r="T480" s="11">
        <v>-666</v>
      </c>
      <c r="U480" s="11">
        <v>-637</v>
      </c>
      <c r="V480" s="11">
        <v>397</v>
      </c>
      <c r="W480" s="13">
        <v>6.6840000000000002</v>
      </c>
      <c r="X480" s="13">
        <v>6.1559999999999997</v>
      </c>
      <c r="Y480" s="13">
        <v>5.4980000000000002</v>
      </c>
      <c r="Z480" s="13">
        <v>7.8959999999999999</v>
      </c>
      <c r="AA480" s="13">
        <v>9.4030000000000005</v>
      </c>
      <c r="AB480" s="1">
        <v>8030</v>
      </c>
      <c r="AC480" s="13">
        <v>5.1933990000000003</v>
      </c>
      <c r="AD480" s="13">
        <v>0.43695699999999998</v>
      </c>
      <c r="AE480" s="1" t="s">
        <v>12654</v>
      </c>
      <c r="AF480" s="1" t="s">
        <v>12672</v>
      </c>
    </row>
    <row r="481" spans="1:32" x14ac:dyDescent="0.2">
      <c r="A481" s="1" t="s">
        <v>4516</v>
      </c>
      <c r="B481" s="10">
        <v>4251544</v>
      </c>
      <c r="C481" s="1" t="s">
        <v>567</v>
      </c>
      <c r="D481" s="1" t="s">
        <v>92</v>
      </c>
      <c r="E481" s="11">
        <v>25232134</v>
      </c>
      <c r="F481" s="11">
        <v>1229</v>
      </c>
      <c r="G481" s="11">
        <v>1800</v>
      </c>
      <c r="H481" s="11">
        <v>336</v>
      </c>
      <c r="I481" s="11">
        <v>1061</v>
      </c>
      <c r="J481" s="11">
        <v>4379</v>
      </c>
      <c r="K481" s="12" t="s">
        <v>2</v>
      </c>
      <c r="L481" s="12" t="s">
        <v>2</v>
      </c>
      <c r="M481" s="11">
        <v>2616</v>
      </c>
      <c r="N481" s="11">
        <v>208</v>
      </c>
      <c r="O481" s="11">
        <v>2343</v>
      </c>
      <c r="P481" s="11">
        <v>5737</v>
      </c>
      <c r="Q481" s="11">
        <v>9521</v>
      </c>
      <c r="R481" s="11">
        <v>-2257</v>
      </c>
      <c r="S481" s="11">
        <v>-3802</v>
      </c>
      <c r="T481" s="11">
        <v>-3620</v>
      </c>
      <c r="U481" s="11">
        <v>-6681</v>
      </c>
      <c r="V481" s="11">
        <v>-8067</v>
      </c>
      <c r="W481" s="13">
        <v>2.488</v>
      </c>
      <c r="X481" s="13">
        <v>3.169</v>
      </c>
      <c r="Y481" s="13">
        <v>1.077</v>
      </c>
      <c r="Z481" s="13">
        <v>2.67</v>
      </c>
      <c r="AA481" s="13">
        <v>2.2309999999999999</v>
      </c>
      <c r="AB481" s="1">
        <v>5992</v>
      </c>
      <c r="AC481" s="13">
        <v>43.850544999999997</v>
      </c>
      <c r="AD481" s="13">
        <v>1.0641780000000001</v>
      </c>
      <c r="AE481" s="1" t="s">
        <v>12654</v>
      </c>
      <c r="AF481" s="1" t="s">
        <v>12675</v>
      </c>
    </row>
    <row r="482" spans="1:32" x14ac:dyDescent="0.2">
      <c r="A482" s="1" t="s">
        <v>4517</v>
      </c>
      <c r="B482" s="10">
        <v>4995196</v>
      </c>
      <c r="C482" s="1" t="s">
        <v>568</v>
      </c>
      <c r="D482" s="1" t="s">
        <v>141</v>
      </c>
      <c r="E482" s="11">
        <v>18345743</v>
      </c>
      <c r="F482" s="11">
        <v>1732</v>
      </c>
      <c r="G482" s="11">
        <v>1867</v>
      </c>
      <c r="H482" s="11">
        <v>2109</v>
      </c>
      <c r="I482" s="11">
        <v>1934</v>
      </c>
      <c r="J482" s="11">
        <v>2190</v>
      </c>
      <c r="K482" s="12" t="s">
        <v>2</v>
      </c>
      <c r="L482" s="12" t="s">
        <v>2</v>
      </c>
      <c r="M482" s="11">
        <v>2902</v>
      </c>
      <c r="N482" s="11">
        <v>2256</v>
      </c>
      <c r="O482" s="11">
        <v>4079</v>
      </c>
      <c r="P482" s="11">
        <v>2841</v>
      </c>
      <c r="Q482" s="11">
        <v>4122</v>
      </c>
      <c r="R482" s="11">
        <v>-2387</v>
      </c>
      <c r="S482" s="11">
        <v>-1921</v>
      </c>
      <c r="T482" s="11">
        <v>-3233</v>
      </c>
      <c r="U482" s="11">
        <v>-1345</v>
      </c>
      <c r="V482" s="11">
        <v>-2054</v>
      </c>
      <c r="W482" s="13">
        <v>3.34</v>
      </c>
      <c r="X482" s="13">
        <v>3.34</v>
      </c>
      <c r="Y482" s="13">
        <v>4.1029999999999998</v>
      </c>
      <c r="Z482" s="13">
        <v>3.8650000000000002</v>
      </c>
      <c r="AA482" s="13">
        <v>3.4969999999999999</v>
      </c>
      <c r="AB482" s="1">
        <v>9319</v>
      </c>
      <c r="AC482" s="13">
        <v>14.708513999999999</v>
      </c>
      <c r="AD482" s="13">
        <v>0.52305100000000004</v>
      </c>
      <c r="AE482" s="1" t="s">
        <v>12654</v>
      </c>
      <c r="AF482" s="1" t="s">
        <v>12673</v>
      </c>
    </row>
    <row r="483" spans="1:32" x14ac:dyDescent="0.2">
      <c r="A483" s="1" t="s">
        <v>4518</v>
      </c>
      <c r="B483" s="10">
        <v>4993957</v>
      </c>
      <c r="C483" s="1" t="s">
        <v>569</v>
      </c>
      <c r="D483" s="1" t="s">
        <v>172</v>
      </c>
      <c r="E483" s="11">
        <v>3872424</v>
      </c>
      <c r="F483" s="11">
        <v>161</v>
      </c>
      <c r="G483" s="11">
        <v>146</v>
      </c>
      <c r="H483" s="11">
        <v>90</v>
      </c>
      <c r="I483" s="11">
        <v>120</v>
      </c>
      <c r="J483" s="11">
        <v>120</v>
      </c>
      <c r="K483" s="12" t="s">
        <v>2</v>
      </c>
      <c r="L483" s="12" t="s">
        <v>2</v>
      </c>
      <c r="M483" s="11">
        <v>52</v>
      </c>
      <c r="N483" s="11">
        <v>203</v>
      </c>
      <c r="O483" s="11">
        <v>-179</v>
      </c>
      <c r="P483" s="11">
        <v>414</v>
      </c>
      <c r="Q483" s="11">
        <v>414</v>
      </c>
      <c r="R483" s="11">
        <v>-52</v>
      </c>
      <c r="S483" s="11">
        <v>-349</v>
      </c>
      <c r="T483" s="11">
        <v>-476</v>
      </c>
      <c r="U483" s="11">
        <v>-114</v>
      </c>
      <c r="V483" s="11">
        <v>-114</v>
      </c>
      <c r="W483" s="13">
        <v>3.6640000000000001</v>
      </c>
      <c r="X483" s="13">
        <v>4.1470000000000002</v>
      </c>
      <c r="Y483" s="13">
        <v>1.2769999999999999</v>
      </c>
      <c r="Z483" s="13">
        <v>-4.0910000000000002</v>
      </c>
      <c r="AA483" s="13">
        <v>-4.0910000000000002</v>
      </c>
      <c r="AB483" s="1">
        <v>9476</v>
      </c>
      <c r="AC483" s="12" t="s">
        <v>4019</v>
      </c>
      <c r="AD483" s="13">
        <v>0.65911699999999995</v>
      </c>
      <c r="AE483" s="1" t="s">
        <v>12654</v>
      </c>
      <c r="AF483" s="1" t="s">
        <v>12666</v>
      </c>
    </row>
    <row r="484" spans="1:32" x14ac:dyDescent="0.2">
      <c r="A484" s="1" t="s">
        <v>4519</v>
      </c>
      <c r="B484" s="10">
        <v>5000348</v>
      </c>
      <c r="C484" s="1" t="s">
        <v>570</v>
      </c>
      <c r="D484" s="1" t="s">
        <v>55</v>
      </c>
      <c r="E484" s="11">
        <v>3126821</v>
      </c>
      <c r="F484" s="11">
        <v>-4</v>
      </c>
      <c r="G484" s="11">
        <v>8</v>
      </c>
      <c r="H484" s="11">
        <v>-18</v>
      </c>
      <c r="I484" s="11">
        <v>-16</v>
      </c>
      <c r="J484" s="11">
        <v>-16</v>
      </c>
      <c r="K484" s="12" t="s">
        <v>2</v>
      </c>
      <c r="L484" s="12" t="s">
        <v>2</v>
      </c>
      <c r="M484" s="11">
        <v>22</v>
      </c>
      <c r="N484" s="11">
        <v>44</v>
      </c>
      <c r="O484" s="11">
        <v>22</v>
      </c>
      <c r="P484" s="11">
        <v>31</v>
      </c>
      <c r="Q484" s="11">
        <v>31</v>
      </c>
      <c r="R484" s="11">
        <v>-1</v>
      </c>
      <c r="S484" s="11">
        <v>-7</v>
      </c>
      <c r="T484" s="11">
        <v>51</v>
      </c>
      <c r="U484" s="11">
        <v>66</v>
      </c>
      <c r="V484" s="11">
        <v>66</v>
      </c>
      <c r="W484" s="13">
        <v>4.7210000000000001</v>
      </c>
      <c r="X484" s="13">
        <v>5.4749999999999996</v>
      </c>
      <c r="Y484" s="13">
        <v>0.77500000000000002</v>
      </c>
      <c r="Z484" s="13">
        <v>-0.151</v>
      </c>
      <c r="AA484" s="13">
        <v>-0.151</v>
      </c>
      <c r="AB484" s="1">
        <v>7170</v>
      </c>
      <c r="AC484" s="13">
        <v>177.72511800000001</v>
      </c>
      <c r="AD484" s="12" t="s">
        <v>2</v>
      </c>
      <c r="AE484" s="1" t="s">
        <v>12654</v>
      </c>
      <c r="AF484" s="1" t="s">
        <v>12670</v>
      </c>
    </row>
    <row r="485" spans="1:32" x14ac:dyDescent="0.2">
      <c r="A485" s="1" t="s">
        <v>4520</v>
      </c>
      <c r="B485" s="10">
        <v>100333697</v>
      </c>
      <c r="C485" s="1" t="s">
        <v>571</v>
      </c>
      <c r="D485" s="1" t="s">
        <v>24</v>
      </c>
      <c r="E485" s="11">
        <v>2863426</v>
      </c>
      <c r="F485" s="12" t="s">
        <v>2</v>
      </c>
      <c r="G485" s="12" t="s">
        <v>2</v>
      </c>
      <c r="H485" s="12" t="s">
        <v>2</v>
      </c>
      <c r="I485" s="12" t="s">
        <v>2</v>
      </c>
      <c r="J485" s="12" t="s">
        <v>2</v>
      </c>
      <c r="K485" s="12" t="s">
        <v>2</v>
      </c>
      <c r="L485" s="12" t="s">
        <v>2</v>
      </c>
      <c r="M485" s="12" t="s">
        <v>2</v>
      </c>
      <c r="N485" s="12" t="s">
        <v>2</v>
      </c>
      <c r="O485" s="12" t="s">
        <v>2</v>
      </c>
      <c r="P485" s="12" t="s">
        <v>2</v>
      </c>
      <c r="Q485" s="12" t="s">
        <v>2</v>
      </c>
      <c r="R485" s="12" t="s">
        <v>2</v>
      </c>
      <c r="S485" s="12" t="s">
        <v>2</v>
      </c>
      <c r="T485" s="12" t="s">
        <v>2</v>
      </c>
      <c r="U485" s="12" t="s">
        <v>2</v>
      </c>
      <c r="V485" s="12" t="s">
        <v>2</v>
      </c>
      <c r="W485" s="12" t="s">
        <v>2</v>
      </c>
      <c r="X485" s="12" t="s">
        <v>2</v>
      </c>
      <c r="Y485" s="12" t="s">
        <v>2</v>
      </c>
      <c r="Z485" s="12" t="s">
        <v>2</v>
      </c>
      <c r="AA485" s="12" t="s">
        <v>2</v>
      </c>
      <c r="AB485" s="1">
        <v>4378</v>
      </c>
      <c r="AC485" s="12" t="s">
        <v>2</v>
      </c>
      <c r="AD485" s="12" t="s">
        <v>2</v>
      </c>
      <c r="AE485" s="1" t="s">
        <v>12654</v>
      </c>
      <c r="AF485" s="1" t="s">
        <v>12663</v>
      </c>
    </row>
    <row r="486" spans="1:32" x14ac:dyDescent="0.2">
      <c r="A486" s="1" t="s">
        <v>4521</v>
      </c>
      <c r="B486" s="10">
        <v>105783002</v>
      </c>
      <c r="C486" s="1" t="s">
        <v>572</v>
      </c>
      <c r="D486" s="1" t="s">
        <v>41</v>
      </c>
      <c r="E486" s="11">
        <v>4360167</v>
      </c>
      <c r="F486" s="12" t="s">
        <v>2</v>
      </c>
      <c r="G486" s="12" t="s">
        <v>2</v>
      </c>
      <c r="H486" s="12" t="s">
        <v>2</v>
      </c>
      <c r="I486" s="11">
        <v>-86</v>
      </c>
      <c r="J486" s="11">
        <v>204</v>
      </c>
      <c r="K486" s="12" t="s">
        <v>2</v>
      </c>
      <c r="L486" s="12" t="s">
        <v>2</v>
      </c>
      <c r="M486" s="12" t="s">
        <v>2</v>
      </c>
      <c r="N486" s="12" t="s">
        <v>2</v>
      </c>
      <c r="O486" s="12" t="s">
        <v>2</v>
      </c>
      <c r="P486" s="11">
        <v>105</v>
      </c>
      <c r="Q486" s="11">
        <v>220</v>
      </c>
      <c r="R486" s="12" t="s">
        <v>2</v>
      </c>
      <c r="S486" s="12" t="s">
        <v>2</v>
      </c>
      <c r="T486" s="12" t="s">
        <v>2</v>
      </c>
      <c r="U486" s="11">
        <v>-102</v>
      </c>
      <c r="V486" s="11">
        <v>-197</v>
      </c>
      <c r="W486" s="12" t="s">
        <v>2</v>
      </c>
      <c r="X486" s="12" t="s">
        <v>2</v>
      </c>
      <c r="Y486" s="12" t="s">
        <v>2</v>
      </c>
      <c r="Z486" s="12" t="s">
        <v>2</v>
      </c>
      <c r="AA486" s="13">
        <v>13.512</v>
      </c>
      <c r="AB486" s="1">
        <v>5029</v>
      </c>
      <c r="AC486" s="13">
        <v>27.383210999999999</v>
      </c>
      <c r="AD486" s="13">
        <v>5.1625880000000004</v>
      </c>
      <c r="AE486" s="1" t="s">
        <v>12654</v>
      </c>
      <c r="AF486" s="1" t="s">
        <v>12663</v>
      </c>
    </row>
    <row r="487" spans="1:32" x14ac:dyDescent="0.2">
      <c r="A487" s="1" t="s">
        <v>4522</v>
      </c>
      <c r="B487" s="10">
        <v>4173767</v>
      </c>
      <c r="C487" s="1" t="s">
        <v>573</v>
      </c>
      <c r="D487" s="1" t="s">
        <v>11</v>
      </c>
      <c r="E487" s="11">
        <v>243867925</v>
      </c>
      <c r="F487" s="11">
        <v>-9727</v>
      </c>
      <c r="G487" s="11">
        <v>22266</v>
      </c>
      <c r="H487" s="11">
        <v>23689</v>
      </c>
      <c r="I487" s="11">
        <v>24856</v>
      </c>
      <c r="J487" s="11">
        <v>20556</v>
      </c>
      <c r="K487" s="13">
        <v>20366.666669999999</v>
      </c>
      <c r="L487" s="13">
        <v>22016.666669999999</v>
      </c>
      <c r="M487" s="11">
        <v>7489</v>
      </c>
      <c r="N487" s="11">
        <v>34693</v>
      </c>
      <c r="O487" s="11">
        <v>16576</v>
      </c>
      <c r="P487" s="11">
        <v>34564</v>
      </c>
      <c r="Q487" s="11">
        <v>35765</v>
      </c>
      <c r="R487" s="11">
        <v>-7627</v>
      </c>
      <c r="S487" s="11">
        <v>-9550</v>
      </c>
      <c r="T487" s="11">
        <v>-13526</v>
      </c>
      <c r="U487" s="11">
        <v>-12697</v>
      </c>
      <c r="V487" s="11">
        <v>-10032</v>
      </c>
      <c r="W487" s="13">
        <v>-11.467000000000001</v>
      </c>
      <c r="X487" s="13">
        <v>9.9329999999999998</v>
      </c>
      <c r="Y487" s="13">
        <v>8.9209999999999994</v>
      </c>
      <c r="Z487" s="13">
        <v>9.3290000000000006</v>
      </c>
      <c r="AA487" s="13">
        <v>9.1509999999999998</v>
      </c>
      <c r="AB487" s="1">
        <v>7762</v>
      </c>
      <c r="AC487" s="13">
        <v>10.513019</v>
      </c>
      <c r="AD487" s="13">
        <v>1.012902</v>
      </c>
      <c r="AE487" s="1" t="s">
        <v>12654</v>
      </c>
      <c r="AF487" s="1" t="s">
        <v>12659</v>
      </c>
    </row>
    <row r="488" spans="1:32" x14ac:dyDescent="0.2">
      <c r="A488" s="1" t="s">
        <v>4523</v>
      </c>
      <c r="B488" s="10">
        <v>4549209</v>
      </c>
      <c r="C488" s="1" t="s">
        <v>574</v>
      </c>
      <c r="D488" s="1" t="s">
        <v>575</v>
      </c>
      <c r="E488" s="11">
        <v>8202709</v>
      </c>
      <c r="F488" s="11">
        <v>5393</v>
      </c>
      <c r="G488" s="11">
        <v>10772</v>
      </c>
      <c r="H488" s="11">
        <v>8280</v>
      </c>
      <c r="I488" s="11">
        <v>7930</v>
      </c>
      <c r="J488" s="11">
        <v>10264</v>
      </c>
      <c r="K488" s="12" t="s">
        <v>2</v>
      </c>
      <c r="L488" s="12" t="s">
        <v>2</v>
      </c>
      <c r="M488" s="11">
        <v>-5398</v>
      </c>
      <c r="N488" s="11">
        <v>6280</v>
      </c>
      <c r="O488" s="11">
        <v>3243</v>
      </c>
      <c r="P488" s="11">
        <v>3698</v>
      </c>
      <c r="Q488" s="11">
        <v>5312</v>
      </c>
      <c r="R488" s="11">
        <v>-7372</v>
      </c>
      <c r="S488" s="11">
        <v>-2632</v>
      </c>
      <c r="T488" s="11">
        <v>-2539</v>
      </c>
      <c r="U488" s="11">
        <v>-2680</v>
      </c>
      <c r="V488" s="11">
        <v>-2321</v>
      </c>
      <c r="W488" s="13">
        <v>0.98499999999999999</v>
      </c>
      <c r="X488" s="13">
        <v>11.664999999999999</v>
      </c>
      <c r="Y488" s="13">
        <v>12.76</v>
      </c>
      <c r="Z488" s="13">
        <v>8.2840000000000007</v>
      </c>
      <c r="AA488" s="13">
        <v>10.3</v>
      </c>
      <c r="AB488" s="1">
        <v>5757</v>
      </c>
      <c r="AC488" s="13">
        <v>4.9154299999999997</v>
      </c>
      <c r="AD488" s="13">
        <v>0.63308399999999998</v>
      </c>
      <c r="AE488" s="1" t="s">
        <v>12654</v>
      </c>
      <c r="AF488" s="1" t="s">
        <v>12667</v>
      </c>
    </row>
    <row r="489" spans="1:32" x14ac:dyDescent="0.2">
      <c r="A489" s="1" t="s">
        <v>4524</v>
      </c>
      <c r="B489" s="10">
        <v>4992629</v>
      </c>
      <c r="C489" s="1" t="s">
        <v>576</v>
      </c>
      <c r="D489" s="1" t="s">
        <v>58</v>
      </c>
      <c r="E489" s="11">
        <v>66801082</v>
      </c>
      <c r="F489" s="11">
        <v>7699</v>
      </c>
      <c r="G489" s="11">
        <v>17880</v>
      </c>
      <c r="H489" s="11">
        <v>21171</v>
      </c>
      <c r="I489" s="11">
        <v>13114</v>
      </c>
      <c r="J489" s="11">
        <v>19020</v>
      </c>
      <c r="K489" s="13">
        <v>18895.080399999999</v>
      </c>
      <c r="L489" s="13">
        <v>23266.445889999999</v>
      </c>
      <c r="M489" s="11">
        <v>17521</v>
      </c>
      <c r="N489" s="11">
        <v>12352</v>
      </c>
      <c r="O489" s="11">
        <v>11049</v>
      </c>
      <c r="P489" s="11">
        <v>7600</v>
      </c>
      <c r="Q489" s="11">
        <v>19174</v>
      </c>
      <c r="R489" s="11">
        <v>-2786</v>
      </c>
      <c r="S489" s="11">
        <v>-8544</v>
      </c>
      <c r="T489" s="11">
        <v>-12792</v>
      </c>
      <c r="U489" s="11">
        <v>-20232</v>
      </c>
      <c r="V489" s="11">
        <v>-6057</v>
      </c>
      <c r="W489" s="13">
        <v>5.8650000000000002</v>
      </c>
      <c r="X489" s="13">
        <v>12.162000000000001</v>
      </c>
      <c r="Y489" s="13">
        <v>12.898</v>
      </c>
      <c r="Z489" s="13">
        <v>6.702</v>
      </c>
      <c r="AA489" s="13">
        <v>10.18</v>
      </c>
      <c r="AB489" s="1">
        <v>6407</v>
      </c>
      <c r="AC489" s="13">
        <v>16.650231999999999</v>
      </c>
      <c r="AD489" s="13">
        <v>1.5728059999999999</v>
      </c>
      <c r="AE489" s="1" t="s">
        <v>12654</v>
      </c>
      <c r="AF489" s="1" t="s">
        <v>12658</v>
      </c>
    </row>
    <row r="490" spans="1:32" x14ac:dyDescent="0.2">
      <c r="A490" s="1" t="s">
        <v>4525</v>
      </c>
      <c r="B490" s="10">
        <v>4989496</v>
      </c>
      <c r="C490" s="1" t="s">
        <v>577</v>
      </c>
      <c r="D490" s="1" t="s">
        <v>32</v>
      </c>
      <c r="E490" s="11">
        <v>10833673</v>
      </c>
      <c r="F490" s="11">
        <v>1522</v>
      </c>
      <c r="G490" s="11">
        <v>706</v>
      </c>
      <c r="H490" s="11">
        <v>1089</v>
      </c>
      <c r="I490" s="11">
        <v>422</v>
      </c>
      <c r="J490" s="11">
        <v>422</v>
      </c>
      <c r="K490" s="13">
        <v>500</v>
      </c>
      <c r="L490" s="13">
        <v>600</v>
      </c>
      <c r="M490" s="11">
        <v>649</v>
      </c>
      <c r="N490" s="11">
        <v>1090</v>
      </c>
      <c r="O490" s="11">
        <v>386</v>
      </c>
      <c r="P490" s="11">
        <v>1064</v>
      </c>
      <c r="Q490" s="11">
        <v>1064</v>
      </c>
      <c r="R490" s="11">
        <v>-307</v>
      </c>
      <c r="S490" s="11">
        <v>6</v>
      </c>
      <c r="T490" s="11">
        <v>454</v>
      </c>
      <c r="U490" s="11">
        <v>-7</v>
      </c>
      <c r="V490" s="11">
        <v>-7</v>
      </c>
      <c r="W490" s="13">
        <v>15.765000000000001</v>
      </c>
      <c r="X490" s="13">
        <v>4.8600000000000003</v>
      </c>
      <c r="Y490" s="13">
        <v>4.2850000000000001</v>
      </c>
      <c r="Z490" s="13">
        <v>-0.22500000000000001</v>
      </c>
      <c r="AA490" s="13">
        <v>-0.22500000000000001</v>
      </c>
      <c r="AB490" s="1">
        <v>4286</v>
      </c>
      <c r="AC490" s="13">
        <v>30.927495</v>
      </c>
      <c r="AD490" s="13">
        <v>1.350635</v>
      </c>
      <c r="AE490" s="1" t="s">
        <v>12654</v>
      </c>
      <c r="AF490" s="1" t="s">
        <v>12666</v>
      </c>
    </row>
    <row r="491" spans="1:32" x14ac:dyDescent="0.2">
      <c r="A491" s="1" t="s">
        <v>4526</v>
      </c>
      <c r="B491" s="10">
        <v>19918896</v>
      </c>
      <c r="C491" s="1"/>
      <c r="D491" s="1" t="s">
        <v>337</v>
      </c>
      <c r="E491" s="11">
        <v>2028390</v>
      </c>
      <c r="F491" s="12" t="s">
        <v>2</v>
      </c>
      <c r="G491" s="12" t="s">
        <v>2</v>
      </c>
      <c r="H491" s="12" t="s">
        <v>2</v>
      </c>
      <c r="I491" s="12" t="s">
        <v>2</v>
      </c>
      <c r="J491" s="12" t="s">
        <v>2</v>
      </c>
      <c r="K491" s="12" t="s">
        <v>2</v>
      </c>
      <c r="L491" s="12" t="s">
        <v>2</v>
      </c>
      <c r="M491" s="12" t="s">
        <v>2</v>
      </c>
      <c r="N491" s="12" t="s">
        <v>2</v>
      </c>
      <c r="O491" s="12" t="s">
        <v>2</v>
      </c>
      <c r="P491" s="12" t="s">
        <v>2</v>
      </c>
      <c r="Q491" s="12" t="s">
        <v>2</v>
      </c>
      <c r="R491" s="12" t="s">
        <v>2</v>
      </c>
      <c r="S491" s="12" t="s">
        <v>2</v>
      </c>
      <c r="T491" s="12" t="s">
        <v>2</v>
      </c>
      <c r="U491" s="12" t="s">
        <v>2</v>
      </c>
      <c r="V491" s="12" t="s">
        <v>2</v>
      </c>
      <c r="W491" s="12" t="s">
        <v>2</v>
      </c>
      <c r="X491" s="12" t="s">
        <v>2</v>
      </c>
      <c r="Y491" s="12" t="s">
        <v>2</v>
      </c>
      <c r="Z491" s="12" t="s">
        <v>2</v>
      </c>
      <c r="AA491" s="12" t="s">
        <v>2</v>
      </c>
      <c r="AB491" s="1" t="s">
        <v>4527</v>
      </c>
      <c r="AC491" s="12" t="s">
        <v>2</v>
      </c>
      <c r="AD491" s="12" t="s">
        <v>2</v>
      </c>
      <c r="AE491" s="1" t="s">
        <v>12654</v>
      </c>
      <c r="AF491" s="1" t="s">
        <v>12655</v>
      </c>
    </row>
    <row r="492" spans="1:32" x14ac:dyDescent="0.2">
      <c r="A492" s="1" t="s">
        <v>4528</v>
      </c>
      <c r="B492" s="10">
        <v>4916149</v>
      </c>
      <c r="C492" s="1" t="s">
        <v>578</v>
      </c>
      <c r="D492" s="1" t="s">
        <v>287</v>
      </c>
      <c r="E492" s="11">
        <v>36064979</v>
      </c>
      <c r="F492" s="11">
        <v>2616</v>
      </c>
      <c r="G492" s="11">
        <v>3796</v>
      </c>
      <c r="H492" s="11">
        <v>3015</v>
      </c>
      <c r="I492" s="11">
        <v>1283</v>
      </c>
      <c r="J492" s="11">
        <v>2071</v>
      </c>
      <c r="K492" s="12" t="s">
        <v>2</v>
      </c>
      <c r="L492" s="12" t="s">
        <v>2</v>
      </c>
      <c r="M492" s="11">
        <v>2663</v>
      </c>
      <c r="N492" s="11">
        <v>5783</v>
      </c>
      <c r="O492" s="11">
        <v>4303</v>
      </c>
      <c r="P492" s="11">
        <v>2433</v>
      </c>
      <c r="Q492" s="11">
        <v>4348</v>
      </c>
      <c r="R492" s="11">
        <v>-1601</v>
      </c>
      <c r="S492" s="11">
        <v>-2622</v>
      </c>
      <c r="T492" s="11">
        <v>-2285</v>
      </c>
      <c r="U492" s="11">
        <v>-5358</v>
      </c>
      <c r="V492" s="11">
        <v>-4497</v>
      </c>
      <c r="W492" s="13">
        <v>3.3690000000000002</v>
      </c>
      <c r="X492" s="13">
        <v>5.875</v>
      </c>
      <c r="Y492" s="13">
        <v>4.5670000000000002</v>
      </c>
      <c r="Z492" s="13">
        <v>2.609</v>
      </c>
      <c r="AA492" s="13">
        <v>3.0219999999999998</v>
      </c>
      <c r="AB492" s="1">
        <v>7955</v>
      </c>
      <c r="AC492" s="13">
        <v>11.383563000000001</v>
      </c>
      <c r="AD492" s="13">
        <v>0.48413800000000001</v>
      </c>
      <c r="AE492" s="1" t="s">
        <v>12654</v>
      </c>
      <c r="AF492" s="1" t="s">
        <v>12655</v>
      </c>
    </row>
    <row r="493" spans="1:32" x14ac:dyDescent="0.2">
      <c r="A493" s="1" t="s">
        <v>4529</v>
      </c>
      <c r="B493" s="10">
        <v>139489770</v>
      </c>
      <c r="C493" s="1"/>
      <c r="D493" s="1" t="s">
        <v>84</v>
      </c>
      <c r="E493" s="11">
        <v>1000000</v>
      </c>
      <c r="F493" s="12" t="s">
        <v>2</v>
      </c>
      <c r="G493" s="12" t="s">
        <v>2</v>
      </c>
      <c r="H493" s="12" t="s">
        <v>2</v>
      </c>
      <c r="I493" s="11">
        <v>161</v>
      </c>
      <c r="J493" s="11">
        <v>139</v>
      </c>
      <c r="K493" s="12" t="s">
        <v>2</v>
      </c>
      <c r="L493" s="12" t="s">
        <v>2</v>
      </c>
      <c r="M493" s="12" t="s">
        <v>2</v>
      </c>
      <c r="N493" s="12" t="s">
        <v>2</v>
      </c>
      <c r="O493" s="12" t="s">
        <v>2</v>
      </c>
      <c r="P493" s="12" t="s">
        <v>2</v>
      </c>
      <c r="Q493" s="12" t="s">
        <v>2</v>
      </c>
      <c r="R493" s="12" t="s">
        <v>2</v>
      </c>
      <c r="S493" s="12" t="s">
        <v>2</v>
      </c>
      <c r="T493" s="12" t="s">
        <v>2</v>
      </c>
      <c r="U493" s="12" t="s">
        <v>2</v>
      </c>
      <c r="V493" s="12" t="s">
        <v>2</v>
      </c>
      <c r="W493" s="12" t="s">
        <v>2</v>
      </c>
      <c r="X493" s="12" t="s">
        <v>2</v>
      </c>
      <c r="Y493" s="12" t="s">
        <v>2</v>
      </c>
      <c r="Z493" s="12" t="s">
        <v>2</v>
      </c>
      <c r="AA493" s="13">
        <v>20.170000000000002</v>
      </c>
      <c r="AB493" s="1" t="s">
        <v>4530</v>
      </c>
      <c r="AC493" s="13">
        <v>7.6315790000000003</v>
      </c>
      <c r="AD493" s="12" t="s">
        <v>2</v>
      </c>
      <c r="AE493" s="1" t="s">
        <v>12654</v>
      </c>
      <c r="AF493" s="1" t="s">
        <v>12666</v>
      </c>
    </row>
    <row r="494" spans="1:32" x14ac:dyDescent="0.2">
      <c r="A494" s="1" t="s">
        <v>4531</v>
      </c>
      <c r="B494" s="10">
        <v>4915116</v>
      </c>
      <c r="C494" s="1" t="s">
        <v>579</v>
      </c>
      <c r="D494" s="1" t="s">
        <v>115</v>
      </c>
      <c r="E494" s="11">
        <v>3602188</v>
      </c>
      <c r="F494" s="11">
        <v>216</v>
      </c>
      <c r="G494" s="11">
        <v>306</v>
      </c>
      <c r="H494" s="11">
        <v>176</v>
      </c>
      <c r="I494" s="11">
        <v>46</v>
      </c>
      <c r="J494" s="11">
        <v>2</v>
      </c>
      <c r="K494" s="12" t="s">
        <v>2</v>
      </c>
      <c r="L494" s="12" t="s">
        <v>2</v>
      </c>
      <c r="M494" s="11">
        <v>104</v>
      </c>
      <c r="N494" s="11">
        <v>378</v>
      </c>
      <c r="O494" s="11">
        <v>-65</v>
      </c>
      <c r="P494" s="11">
        <v>199</v>
      </c>
      <c r="Q494" s="11">
        <v>-94</v>
      </c>
      <c r="R494" s="11">
        <v>-233</v>
      </c>
      <c r="S494" s="11">
        <v>-97</v>
      </c>
      <c r="T494" s="11">
        <v>-154</v>
      </c>
      <c r="U494" s="11">
        <v>-186</v>
      </c>
      <c r="V494" s="11">
        <v>-50</v>
      </c>
      <c r="W494" s="13">
        <v>1.669</v>
      </c>
      <c r="X494" s="13">
        <v>4.17</v>
      </c>
      <c r="Y494" s="13">
        <v>2.0529999999999999</v>
      </c>
      <c r="Z494" s="13">
        <v>1.7130000000000001</v>
      </c>
      <c r="AA494" s="13">
        <v>-1.5229999999999999</v>
      </c>
      <c r="AB494" s="1">
        <v>4705</v>
      </c>
      <c r="AC494" s="12" t="s">
        <v>4019</v>
      </c>
      <c r="AD494" s="13">
        <v>0.65654500000000005</v>
      </c>
      <c r="AE494" s="1" t="s">
        <v>12654</v>
      </c>
      <c r="AF494" s="1" t="s">
        <v>12661</v>
      </c>
    </row>
    <row r="495" spans="1:32" x14ac:dyDescent="0.2">
      <c r="A495" s="1" t="s">
        <v>4532</v>
      </c>
      <c r="B495" s="10">
        <v>4971421</v>
      </c>
      <c r="C495" s="1" t="s">
        <v>580</v>
      </c>
      <c r="D495" s="1" t="s">
        <v>177</v>
      </c>
      <c r="E495" s="11">
        <v>5692592</v>
      </c>
      <c r="F495" s="11">
        <v>34</v>
      </c>
      <c r="G495" s="11">
        <v>100</v>
      </c>
      <c r="H495" s="11">
        <v>73</v>
      </c>
      <c r="I495" s="11">
        <v>68</v>
      </c>
      <c r="J495" s="11">
        <v>108</v>
      </c>
      <c r="K495" s="12" t="s">
        <v>2</v>
      </c>
      <c r="L495" s="12" t="s">
        <v>2</v>
      </c>
      <c r="M495" s="11">
        <v>106</v>
      </c>
      <c r="N495" s="11">
        <v>120</v>
      </c>
      <c r="O495" s="11">
        <v>27</v>
      </c>
      <c r="P495" s="11">
        <v>118</v>
      </c>
      <c r="Q495" s="11">
        <v>148</v>
      </c>
      <c r="R495" s="11">
        <v>-14</v>
      </c>
      <c r="S495" s="11">
        <v>-43</v>
      </c>
      <c r="T495" s="11">
        <v>-95</v>
      </c>
      <c r="U495" s="11">
        <v>-98</v>
      </c>
      <c r="V495" s="11">
        <v>-49</v>
      </c>
      <c r="W495" s="13">
        <v>2.379</v>
      </c>
      <c r="X495" s="13">
        <v>8.282</v>
      </c>
      <c r="Y495" s="13">
        <v>4.0309999999999997</v>
      </c>
      <c r="Z495" s="13">
        <v>3.7450000000000001</v>
      </c>
      <c r="AA495" s="13">
        <v>6.2460000000000004</v>
      </c>
      <c r="AB495" s="1">
        <v>4240</v>
      </c>
      <c r="AC495" s="13">
        <v>15.015688000000001</v>
      </c>
      <c r="AD495" s="13">
        <v>1.1460440000000001</v>
      </c>
      <c r="AE495" s="1" t="s">
        <v>12654</v>
      </c>
      <c r="AF495" s="1" t="s">
        <v>12659</v>
      </c>
    </row>
    <row r="496" spans="1:32" x14ac:dyDescent="0.2">
      <c r="A496" s="1" t="s">
        <v>4533</v>
      </c>
      <c r="B496" s="10">
        <v>4988194</v>
      </c>
      <c r="C496" s="1" t="s">
        <v>581</v>
      </c>
      <c r="D496" s="1" t="s">
        <v>117</v>
      </c>
      <c r="E496" s="11">
        <v>12996538</v>
      </c>
      <c r="F496" s="11">
        <v>2278</v>
      </c>
      <c r="G496" s="11">
        <v>2590</v>
      </c>
      <c r="H496" s="11">
        <v>2618</v>
      </c>
      <c r="I496" s="11">
        <v>2975</v>
      </c>
      <c r="J496" s="11">
        <v>2975</v>
      </c>
      <c r="K496" s="12" t="s">
        <v>2</v>
      </c>
      <c r="L496" s="12" t="s">
        <v>2</v>
      </c>
      <c r="M496" s="11">
        <v>1920</v>
      </c>
      <c r="N496" s="11">
        <v>1793</v>
      </c>
      <c r="O496" s="11">
        <v>3055</v>
      </c>
      <c r="P496" s="11">
        <v>2099</v>
      </c>
      <c r="Q496" s="11">
        <v>2099</v>
      </c>
      <c r="R496" s="11">
        <v>-209</v>
      </c>
      <c r="S496" s="11">
        <v>-158</v>
      </c>
      <c r="T496" s="11">
        <v>-671</v>
      </c>
      <c r="U496" s="11">
        <v>-3114</v>
      </c>
      <c r="V496" s="11">
        <v>-3114</v>
      </c>
      <c r="W496" s="13">
        <v>10.287000000000001</v>
      </c>
      <c r="X496" s="13">
        <v>12.128</v>
      </c>
      <c r="Y496" s="13">
        <v>9.7789999999999999</v>
      </c>
      <c r="Z496" s="13">
        <v>10.472</v>
      </c>
      <c r="AA496" s="13">
        <v>10.472</v>
      </c>
      <c r="AB496" s="1">
        <v>2185</v>
      </c>
      <c r="AC496" s="13">
        <v>9.7748690000000007</v>
      </c>
      <c r="AD496" s="13">
        <v>1.0009520000000001</v>
      </c>
      <c r="AE496" s="1" t="s">
        <v>12654</v>
      </c>
      <c r="AF496" s="1" t="s">
        <v>12664</v>
      </c>
    </row>
    <row r="497" spans="1:32" x14ac:dyDescent="0.2">
      <c r="A497" s="1" t="s">
        <v>4534</v>
      </c>
      <c r="B497" s="10">
        <v>4238779</v>
      </c>
      <c r="C497" s="1" t="s">
        <v>582</v>
      </c>
      <c r="D497" s="1" t="s">
        <v>177</v>
      </c>
      <c r="E497" s="11">
        <v>71251834</v>
      </c>
      <c r="F497" s="11">
        <v>-1676</v>
      </c>
      <c r="G497" s="11">
        <v>3022</v>
      </c>
      <c r="H497" s="11">
        <v>2606</v>
      </c>
      <c r="I497" s="11">
        <v>3529</v>
      </c>
      <c r="J497" s="11">
        <v>3808</v>
      </c>
      <c r="K497" s="13">
        <v>3030</v>
      </c>
      <c r="L497" s="13">
        <v>3850</v>
      </c>
      <c r="M497" s="11">
        <v>3420</v>
      </c>
      <c r="N497" s="11">
        <v>2476</v>
      </c>
      <c r="O497" s="11">
        <v>6245</v>
      </c>
      <c r="P497" s="11">
        <v>9440</v>
      </c>
      <c r="Q497" s="11">
        <v>9058</v>
      </c>
      <c r="R497" s="11">
        <v>-3185</v>
      </c>
      <c r="S497" s="11">
        <v>-6107</v>
      </c>
      <c r="T497" s="11">
        <v>-6598</v>
      </c>
      <c r="U497" s="11">
        <v>-14210</v>
      </c>
      <c r="V497" s="11">
        <v>-18750</v>
      </c>
      <c r="W497" s="13">
        <v>-3.3220000000000001</v>
      </c>
      <c r="X497" s="13">
        <v>5.8140000000000001</v>
      </c>
      <c r="Y497" s="13">
        <v>3.0750000000000002</v>
      </c>
      <c r="Z497" s="13">
        <v>6.0789999999999997</v>
      </c>
      <c r="AA497" s="13">
        <v>5.0579999999999998</v>
      </c>
      <c r="AB497" s="1">
        <v>6958</v>
      </c>
      <c r="AC497" s="13">
        <v>11.619885999999999</v>
      </c>
      <c r="AD497" s="13">
        <v>0.42036800000000002</v>
      </c>
      <c r="AE497" s="1" t="s">
        <v>12654</v>
      </c>
      <c r="AF497" s="1" t="s">
        <v>12659</v>
      </c>
    </row>
    <row r="498" spans="1:32" x14ac:dyDescent="0.2">
      <c r="A498" s="1" t="s">
        <v>4535</v>
      </c>
      <c r="B498" s="10">
        <v>5494287</v>
      </c>
      <c r="C498" s="1" t="s">
        <v>583</v>
      </c>
      <c r="D498" s="1" t="s">
        <v>41</v>
      </c>
      <c r="E498" s="11">
        <v>2905962</v>
      </c>
      <c r="F498" s="11">
        <v>459</v>
      </c>
      <c r="G498" s="11">
        <v>533</v>
      </c>
      <c r="H498" s="11">
        <v>559</v>
      </c>
      <c r="I498" s="11">
        <v>620</v>
      </c>
      <c r="J498" s="11">
        <v>555</v>
      </c>
      <c r="K498" s="12" t="s">
        <v>2</v>
      </c>
      <c r="L498" s="12" t="s">
        <v>2</v>
      </c>
      <c r="M498" s="11">
        <v>183</v>
      </c>
      <c r="N498" s="11">
        <v>461</v>
      </c>
      <c r="O498" s="11">
        <v>352</v>
      </c>
      <c r="P498" s="11">
        <v>564</v>
      </c>
      <c r="Q498" s="11">
        <v>443</v>
      </c>
      <c r="R498" s="11">
        <v>135</v>
      </c>
      <c r="S498" s="11">
        <v>-23</v>
      </c>
      <c r="T498" s="11">
        <v>-125</v>
      </c>
      <c r="U498" s="11">
        <v>-80</v>
      </c>
      <c r="V498" s="11">
        <v>-268</v>
      </c>
      <c r="W498" s="13">
        <v>18.094000000000001</v>
      </c>
      <c r="X498" s="13">
        <v>16.256</v>
      </c>
      <c r="Y498" s="13">
        <v>13.576000000000001</v>
      </c>
      <c r="Z498" s="13">
        <v>13.148999999999999</v>
      </c>
      <c r="AA498" s="13">
        <v>11.193</v>
      </c>
      <c r="AB498" s="1">
        <v>4076</v>
      </c>
      <c r="AC498" s="13">
        <v>8.8888890000000007</v>
      </c>
      <c r="AD498" s="13">
        <v>1.202364</v>
      </c>
      <c r="AE498" s="1" t="s">
        <v>12654</v>
      </c>
      <c r="AF498" s="1" t="s">
        <v>12663</v>
      </c>
    </row>
    <row r="499" spans="1:32" x14ac:dyDescent="0.2">
      <c r="A499" s="1" t="s">
        <v>4536</v>
      </c>
      <c r="B499" s="10">
        <v>11659925</v>
      </c>
      <c r="C499" s="1" t="s">
        <v>584</v>
      </c>
      <c r="D499" s="1" t="s">
        <v>182</v>
      </c>
      <c r="E499" s="11">
        <v>2366693</v>
      </c>
      <c r="F499" s="11">
        <v>363</v>
      </c>
      <c r="G499" s="11">
        <v>473</v>
      </c>
      <c r="H499" s="11">
        <v>290</v>
      </c>
      <c r="I499" s="11">
        <v>155</v>
      </c>
      <c r="J499" s="11">
        <v>155</v>
      </c>
      <c r="K499" s="12" t="s">
        <v>2</v>
      </c>
      <c r="L499" s="12" t="s">
        <v>2</v>
      </c>
      <c r="M499" s="12" t="s">
        <v>2</v>
      </c>
      <c r="N499" s="11">
        <v>470</v>
      </c>
      <c r="O499" s="11">
        <v>63</v>
      </c>
      <c r="P499" s="11">
        <v>132</v>
      </c>
      <c r="Q499" s="11">
        <v>132</v>
      </c>
      <c r="R499" s="12" t="s">
        <v>2</v>
      </c>
      <c r="S499" s="11">
        <v>-55</v>
      </c>
      <c r="T499" s="11">
        <v>-61</v>
      </c>
      <c r="U499" s="11">
        <v>-206</v>
      </c>
      <c r="V499" s="11">
        <v>-206</v>
      </c>
      <c r="W499" s="13">
        <v>16.61</v>
      </c>
      <c r="X499" s="13">
        <v>18.515999999999998</v>
      </c>
      <c r="Y499" s="13">
        <v>2.58</v>
      </c>
      <c r="Z499" s="13">
        <v>3.6960000000000002</v>
      </c>
      <c r="AA499" s="13">
        <v>3.6960000000000002</v>
      </c>
      <c r="AB499" s="1">
        <v>9339</v>
      </c>
      <c r="AC499" s="13">
        <v>69.114057000000003</v>
      </c>
      <c r="AD499" s="13">
        <v>1.128468</v>
      </c>
      <c r="AE499" s="1" t="s">
        <v>12654</v>
      </c>
      <c r="AF499" s="1" t="s">
        <v>12664</v>
      </c>
    </row>
    <row r="500" spans="1:32" x14ac:dyDescent="0.2">
      <c r="A500" s="1" t="s">
        <v>4537</v>
      </c>
      <c r="B500" s="10">
        <v>4254466</v>
      </c>
      <c r="C500" s="1" t="s">
        <v>585</v>
      </c>
      <c r="D500" s="1" t="s">
        <v>586</v>
      </c>
      <c r="E500" s="11">
        <v>168074437</v>
      </c>
      <c r="F500" s="11">
        <v>-12854</v>
      </c>
      <c r="G500" s="11">
        <v>-15166</v>
      </c>
      <c r="H500" s="11">
        <v>3477</v>
      </c>
      <c r="I500" s="11">
        <v>13480</v>
      </c>
      <c r="J500" s="11">
        <v>13480</v>
      </c>
      <c r="K500" s="13">
        <v>-67207.142860000007</v>
      </c>
      <c r="L500" s="13">
        <v>33051.111109999998</v>
      </c>
      <c r="M500" s="11">
        <v>35982</v>
      </c>
      <c r="N500" s="11">
        <v>42717</v>
      </c>
      <c r="O500" s="11">
        <v>59102</v>
      </c>
      <c r="P500" s="11">
        <v>48883</v>
      </c>
      <c r="Q500" s="11">
        <v>48883</v>
      </c>
      <c r="R500" s="11">
        <v>15271</v>
      </c>
      <c r="S500" s="11">
        <v>-23090</v>
      </c>
      <c r="T500" s="11">
        <v>-14287</v>
      </c>
      <c r="U500" s="11">
        <v>-16128</v>
      </c>
      <c r="V500" s="11">
        <v>-16128</v>
      </c>
      <c r="W500" s="13">
        <v>-3.0219999999999998</v>
      </c>
      <c r="X500" s="13">
        <v>-1.6639999999999999</v>
      </c>
      <c r="Y500" s="13">
        <v>0.40200000000000002</v>
      </c>
      <c r="Z500" s="13">
        <v>1.5780000000000001</v>
      </c>
      <c r="AA500" s="13">
        <v>1.5780000000000001</v>
      </c>
      <c r="AB500" s="1">
        <v>2579</v>
      </c>
      <c r="AC500" s="12" t="s">
        <v>4019</v>
      </c>
      <c r="AD500" s="13">
        <v>1.139594</v>
      </c>
      <c r="AE500" s="1" t="s">
        <v>12654</v>
      </c>
      <c r="AF500" s="1" t="s">
        <v>12674</v>
      </c>
    </row>
    <row r="501" spans="1:32" x14ac:dyDescent="0.2">
      <c r="A501" s="1" t="s">
        <v>4538</v>
      </c>
      <c r="B501" s="10">
        <v>7726821</v>
      </c>
      <c r="C501" s="1" t="s">
        <v>587</v>
      </c>
      <c r="D501" s="1" t="s">
        <v>24</v>
      </c>
      <c r="E501" s="11">
        <v>2918600</v>
      </c>
      <c r="F501" s="12" t="s">
        <v>2</v>
      </c>
      <c r="G501" s="12" t="s">
        <v>2</v>
      </c>
      <c r="H501" s="12" t="s">
        <v>2</v>
      </c>
      <c r="I501" s="12" t="s">
        <v>2</v>
      </c>
      <c r="J501" s="12" t="s">
        <v>2</v>
      </c>
      <c r="K501" s="12" t="s">
        <v>2</v>
      </c>
      <c r="L501" s="12" t="s">
        <v>2</v>
      </c>
      <c r="M501" s="12" t="s">
        <v>2</v>
      </c>
      <c r="N501" s="12" t="s">
        <v>2</v>
      </c>
      <c r="O501" s="12" t="s">
        <v>2</v>
      </c>
      <c r="P501" s="12" t="s">
        <v>2</v>
      </c>
      <c r="Q501" s="12" t="s">
        <v>2</v>
      </c>
      <c r="R501" s="12" t="s">
        <v>2</v>
      </c>
      <c r="S501" s="12" t="s">
        <v>2</v>
      </c>
      <c r="T501" s="12" t="s">
        <v>2</v>
      </c>
      <c r="U501" s="12" t="s">
        <v>2</v>
      </c>
      <c r="V501" s="12" t="s">
        <v>2</v>
      </c>
      <c r="W501" s="12" t="s">
        <v>2</v>
      </c>
      <c r="X501" s="12" t="s">
        <v>2</v>
      </c>
      <c r="Y501" s="12" t="s">
        <v>2</v>
      </c>
      <c r="Z501" s="12" t="s">
        <v>2</v>
      </c>
      <c r="AA501" s="12" t="s">
        <v>2</v>
      </c>
      <c r="AB501" s="1" t="s">
        <v>4539</v>
      </c>
      <c r="AC501" s="12" t="s">
        <v>2</v>
      </c>
      <c r="AD501" s="12" t="s">
        <v>2</v>
      </c>
      <c r="AE501" s="1" t="s">
        <v>12654</v>
      </c>
      <c r="AF501" s="1" t="s">
        <v>12663</v>
      </c>
    </row>
    <row r="502" spans="1:32" x14ac:dyDescent="0.2">
      <c r="A502" s="1" t="s">
        <v>4540</v>
      </c>
      <c r="B502" s="10">
        <v>4400559</v>
      </c>
      <c r="C502" s="1" t="s">
        <v>588</v>
      </c>
      <c r="D502" s="1" t="s">
        <v>15</v>
      </c>
      <c r="E502" s="11">
        <v>3485155</v>
      </c>
      <c r="F502" s="11">
        <v>99</v>
      </c>
      <c r="G502" s="11">
        <v>441</v>
      </c>
      <c r="H502" s="11">
        <v>635</v>
      </c>
      <c r="I502" s="11">
        <v>701</v>
      </c>
      <c r="J502" s="11">
        <v>773</v>
      </c>
      <c r="K502" s="12" t="s">
        <v>2</v>
      </c>
      <c r="L502" s="12" t="s">
        <v>2</v>
      </c>
      <c r="M502" s="11">
        <v>374</v>
      </c>
      <c r="N502" s="11">
        <v>870</v>
      </c>
      <c r="O502" s="11">
        <v>916</v>
      </c>
      <c r="P502" s="11">
        <v>1059</v>
      </c>
      <c r="Q502" s="11">
        <v>1111</v>
      </c>
      <c r="R502" s="11">
        <v>664</v>
      </c>
      <c r="S502" s="11">
        <v>-22</v>
      </c>
      <c r="T502" s="11">
        <v>-100</v>
      </c>
      <c r="U502" s="11">
        <v>-1293</v>
      </c>
      <c r="V502" s="11">
        <v>-367</v>
      </c>
      <c r="W502" s="13">
        <v>-10.445</v>
      </c>
      <c r="X502" s="13">
        <v>1.863</v>
      </c>
      <c r="Y502" s="13">
        <v>1.851</v>
      </c>
      <c r="Z502" s="13">
        <v>6.9580000000000002</v>
      </c>
      <c r="AA502" s="13">
        <v>4.37</v>
      </c>
      <c r="AB502" s="1">
        <v>6060</v>
      </c>
      <c r="AC502" s="13">
        <v>8.1525040000000004</v>
      </c>
      <c r="AD502" s="13">
        <v>0.50099800000000005</v>
      </c>
      <c r="AE502" s="1" t="s">
        <v>12654</v>
      </c>
      <c r="AF502" s="1" t="s">
        <v>12661</v>
      </c>
    </row>
    <row r="503" spans="1:32" x14ac:dyDescent="0.2">
      <c r="A503" s="1" t="s">
        <v>4541</v>
      </c>
      <c r="B503" s="10">
        <v>5285730</v>
      </c>
      <c r="C503" s="1" t="s">
        <v>589</v>
      </c>
      <c r="D503" s="1" t="s">
        <v>84</v>
      </c>
      <c r="E503" s="11">
        <v>22578447</v>
      </c>
      <c r="F503" s="11">
        <v>89.478999999999999</v>
      </c>
      <c r="G503" s="11">
        <v>-515</v>
      </c>
      <c r="H503" s="11">
        <v>-126</v>
      </c>
      <c r="I503" s="11">
        <v>305</v>
      </c>
      <c r="J503" s="11">
        <v>256.12200000000001</v>
      </c>
      <c r="K503" s="13">
        <v>450</v>
      </c>
      <c r="L503" s="13">
        <v>700</v>
      </c>
      <c r="M503" s="11">
        <v>764.33500000000004</v>
      </c>
      <c r="N503" s="11">
        <v>-419</v>
      </c>
      <c r="O503" s="11">
        <v>114</v>
      </c>
      <c r="P503" s="11">
        <v>618</v>
      </c>
      <c r="Q503" s="11">
        <v>255.08199999999999</v>
      </c>
      <c r="R503" s="11">
        <v>-115.82599999999999</v>
      </c>
      <c r="S503" s="11">
        <v>-487</v>
      </c>
      <c r="T503" s="11">
        <v>-932</v>
      </c>
      <c r="U503" s="11">
        <v>-1336</v>
      </c>
      <c r="V503" s="11">
        <v>-481.589</v>
      </c>
      <c r="W503" s="13">
        <v>3.286</v>
      </c>
      <c r="X503" s="13">
        <v>-22.582000000000001</v>
      </c>
      <c r="Y503" s="13">
        <v>-6.1520000000000001</v>
      </c>
      <c r="Z503" s="13">
        <v>3.069</v>
      </c>
      <c r="AA503" s="13">
        <v>8.3800000000000008</v>
      </c>
      <c r="AB503" s="1">
        <v>4176</v>
      </c>
      <c r="AC503" s="13">
        <v>28.817540999999999</v>
      </c>
      <c r="AD503" s="13">
        <v>3.4436619999999998</v>
      </c>
      <c r="AE503" s="1" t="s">
        <v>12654</v>
      </c>
      <c r="AF503" s="1" t="s">
        <v>12666</v>
      </c>
    </row>
    <row r="504" spans="1:32" x14ac:dyDescent="0.2">
      <c r="A504" s="1" t="s">
        <v>4542</v>
      </c>
      <c r="B504" s="10">
        <v>109839607</v>
      </c>
      <c r="C504" s="1" t="s">
        <v>590</v>
      </c>
      <c r="D504" s="1" t="s">
        <v>182</v>
      </c>
      <c r="E504" s="11">
        <v>3673514</v>
      </c>
      <c r="F504" s="11">
        <v>281</v>
      </c>
      <c r="G504" s="11">
        <v>381</v>
      </c>
      <c r="H504" s="11">
        <v>612</v>
      </c>
      <c r="I504" s="11">
        <v>704</v>
      </c>
      <c r="J504" s="11">
        <v>772</v>
      </c>
      <c r="K504" s="12" t="s">
        <v>2</v>
      </c>
      <c r="L504" s="12" t="s">
        <v>2</v>
      </c>
      <c r="M504" s="12" t="s">
        <v>2</v>
      </c>
      <c r="N504" s="12" t="s">
        <v>2</v>
      </c>
      <c r="O504" s="11">
        <v>421</v>
      </c>
      <c r="P504" s="11">
        <v>562</v>
      </c>
      <c r="Q504" s="11">
        <v>598</v>
      </c>
      <c r="R504" s="12" t="s">
        <v>2</v>
      </c>
      <c r="S504" s="12" t="s">
        <v>2</v>
      </c>
      <c r="T504" s="11">
        <v>-139</v>
      </c>
      <c r="U504" s="11">
        <v>-101</v>
      </c>
      <c r="V504" s="11">
        <v>-155</v>
      </c>
      <c r="W504" s="12" t="s">
        <v>2</v>
      </c>
      <c r="X504" s="13">
        <v>53.582999999999998</v>
      </c>
      <c r="Y504" s="13">
        <v>37.340000000000003</v>
      </c>
      <c r="Z504" s="13">
        <v>25.245999999999999</v>
      </c>
      <c r="AA504" s="13">
        <v>21.222000000000001</v>
      </c>
      <c r="AB504" s="1">
        <v>9346</v>
      </c>
      <c r="AC504" s="13">
        <v>11.269947</v>
      </c>
      <c r="AD504" s="13">
        <v>2.126725</v>
      </c>
      <c r="AE504" s="1" t="s">
        <v>12654</v>
      </c>
      <c r="AF504" s="1" t="s">
        <v>12664</v>
      </c>
    </row>
    <row r="505" spans="1:32" x14ac:dyDescent="0.2">
      <c r="A505" s="1" t="s">
        <v>4543</v>
      </c>
      <c r="B505" s="10">
        <v>7915007</v>
      </c>
      <c r="C505" s="1" t="s">
        <v>591</v>
      </c>
      <c r="D505" s="1" t="s">
        <v>316</v>
      </c>
      <c r="E505" s="11">
        <v>9063258</v>
      </c>
      <c r="F505" s="11">
        <v>647</v>
      </c>
      <c r="G505" s="11">
        <v>951</v>
      </c>
      <c r="H505" s="11">
        <v>1017</v>
      </c>
      <c r="I505" s="11">
        <v>1501</v>
      </c>
      <c r="J505" s="11">
        <v>1810</v>
      </c>
      <c r="K505" s="12" t="s">
        <v>2</v>
      </c>
      <c r="L505" s="12" t="s">
        <v>2</v>
      </c>
      <c r="M505" s="11">
        <v>637</v>
      </c>
      <c r="N505" s="11">
        <v>148</v>
      </c>
      <c r="O505" s="11">
        <v>955</v>
      </c>
      <c r="P505" s="11">
        <v>883</v>
      </c>
      <c r="Q505" s="12" t="s">
        <v>2</v>
      </c>
      <c r="R505" s="11">
        <v>-51</v>
      </c>
      <c r="S505" s="11">
        <v>-80</v>
      </c>
      <c r="T505" s="11">
        <v>-83</v>
      </c>
      <c r="U505" s="11">
        <v>-736</v>
      </c>
      <c r="V505" s="12" t="s">
        <v>2</v>
      </c>
      <c r="W505" s="13">
        <v>26.870999999999999</v>
      </c>
      <c r="X505" s="13">
        <v>24.472999999999999</v>
      </c>
      <c r="Y505" s="13">
        <v>21.460999999999999</v>
      </c>
      <c r="Z505" s="13">
        <v>27.765999999999998</v>
      </c>
      <c r="AA505" s="13">
        <v>28.626999999999999</v>
      </c>
      <c r="AB505" s="1">
        <v>7792</v>
      </c>
      <c r="AC505" s="13">
        <v>10.059089999999999</v>
      </c>
      <c r="AD505" s="13">
        <v>2.5724200000000002</v>
      </c>
      <c r="AE505" s="1" t="s">
        <v>12654</v>
      </c>
      <c r="AF505" s="1" t="s">
        <v>12671</v>
      </c>
    </row>
    <row r="506" spans="1:32" x14ac:dyDescent="0.2">
      <c r="A506" s="1" t="s">
        <v>4544</v>
      </c>
      <c r="B506" s="10">
        <v>4967680</v>
      </c>
      <c r="C506" s="1" t="s">
        <v>592</v>
      </c>
      <c r="D506" s="1" t="s">
        <v>45</v>
      </c>
      <c r="E506" s="11">
        <v>4669405</v>
      </c>
      <c r="F506" s="11">
        <v>101</v>
      </c>
      <c r="G506" s="11">
        <v>69</v>
      </c>
      <c r="H506" s="11">
        <v>102</v>
      </c>
      <c r="I506" s="11">
        <v>-295</v>
      </c>
      <c r="J506" s="11">
        <v>75</v>
      </c>
      <c r="K506" s="12" t="s">
        <v>2</v>
      </c>
      <c r="L506" s="12" t="s">
        <v>2</v>
      </c>
      <c r="M506" s="11">
        <v>290</v>
      </c>
      <c r="N506" s="11">
        <v>297</v>
      </c>
      <c r="O506" s="11">
        <v>165</v>
      </c>
      <c r="P506" s="11">
        <v>104</v>
      </c>
      <c r="Q506" s="11">
        <v>208</v>
      </c>
      <c r="R506" s="11">
        <v>-116</v>
      </c>
      <c r="S506" s="11">
        <v>-174</v>
      </c>
      <c r="T506" s="11">
        <v>-344</v>
      </c>
      <c r="U506" s="11">
        <v>-360</v>
      </c>
      <c r="V506" s="11">
        <v>31</v>
      </c>
      <c r="W506" s="13">
        <v>5.3609999999999998</v>
      </c>
      <c r="X506" s="13">
        <v>2.9039999999999999</v>
      </c>
      <c r="Y506" s="13">
        <v>3.5449999999999999</v>
      </c>
      <c r="Z506" s="13">
        <v>-53.094000000000001</v>
      </c>
      <c r="AA506" s="13">
        <v>12.03</v>
      </c>
      <c r="AB506" s="1">
        <v>3908</v>
      </c>
      <c r="AC506" s="13">
        <v>10.580742000000001</v>
      </c>
      <c r="AD506" s="13">
        <v>1.0871519999999999</v>
      </c>
      <c r="AE506" s="1" t="s">
        <v>12654</v>
      </c>
      <c r="AF506" s="1" t="s">
        <v>12663</v>
      </c>
    </row>
    <row r="507" spans="1:32" x14ac:dyDescent="0.2">
      <c r="A507" s="1" t="s">
        <v>4545</v>
      </c>
      <c r="B507" s="10">
        <v>4972666</v>
      </c>
      <c r="C507" s="1" t="s">
        <v>593</v>
      </c>
      <c r="D507" s="1" t="s">
        <v>76</v>
      </c>
      <c r="E507" s="11">
        <v>128451865</v>
      </c>
      <c r="F507" s="11">
        <v>6322</v>
      </c>
      <c r="G507" s="11">
        <v>4311</v>
      </c>
      <c r="H507" s="11">
        <v>2649</v>
      </c>
      <c r="I507" s="11">
        <v>-1207</v>
      </c>
      <c r="J507" s="11">
        <v>1003</v>
      </c>
      <c r="K507" s="13">
        <v>-300</v>
      </c>
      <c r="L507" s="13">
        <v>-700</v>
      </c>
      <c r="M507" s="11">
        <v>-3104</v>
      </c>
      <c r="N507" s="11">
        <v>3637</v>
      </c>
      <c r="O507" s="11">
        <v>1159</v>
      </c>
      <c r="P507" s="11">
        <v>237</v>
      </c>
      <c r="Q507" s="11">
        <v>2645</v>
      </c>
      <c r="R507" s="11">
        <v>-10588</v>
      </c>
      <c r="S507" s="11">
        <v>-593</v>
      </c>
      <c r="T507" s="11">
        <v>8237</v>
      </c>
      <c r="U507" s="11">
        <v>-8087</v>
      </c>
      <c r="V507" s="11">
        <v>-3285</v>
      </c>
      <c r="W507" s="13">
        <v>4.0220000000000002</v>
      </c>
      <c r="X507" s="13">
        <v>3.17</v>
      </c>
      <c r="Y507" s="13">
        <v>2.2879999999999998</v>
      </c>
      <c r="Z507" s="13">
        <v>-2.5310000000000001</v>
      </c>
      <c r="AA507" s="13">
        <v>-0.44</v>
      </c>
      <c r="AB507" s="1">
        <v>3668</v>
      </c>
      <c r="AC507" s="12" t="s">
        <v>4019</v>
      </c>
      <c r="AD507" s="13">
        <v>0.82736299999999996</v>
      </c>
      <c r="AE507" s="1" t="s">
        <v>12654</v>
      </c>
      <c r="AF507" s="1" t="s">
        <v>12666</v>
      </c>
    </row>
    <row r="508" spans="1:32" x14ac:dyDescent="0.2">
      <c r="A508" s="1" t="s">
        <v>4546</v>
      </c>
      <c r="B508" s="10">
        <v>4251547</v>
      </c>
      <c r="C508" s="1" t="s">
        <v>594</v>
      </c>
      <c r="D508" s="1" t="s">
        <v>20</v>
      </c>
      <c r="E508" s="11">
        <v>106282691</v>
      </c>
      <c r="F508" s="11">
        <v>-9379</v>
      </c>
      <c r="G508" s="11">
        <v>6744</v>
      </c>
      <c r="H508" s="11">
        <v>-556</v>
      </c>
      <c r="I508" s="11">
        <v>9753</v>
      </c>
      <c r="J508" s="11">
        <v>10538</v>
      </c>
      <c r="K508" s="12" t="s">
        <v>2</v>
      </c>
      <c r="L508" s="12" t="s">
        <v>2</v>
      </c>
      <c r="M508" s="11">
        <v>3420</v>
      </c>
      <c r="N508" s="11">
        <v>23830</v>
      </c>
      <c r="O508" s="11">
        <v>28783</v>
      </c>
      <c r="P508" s="11">
        <v>29879</v>
      </c>
      <c r="Q508" s="11">
        <v>28808</v>
      </c>
      <c r="R508" s="11">
        <v>-12924</v>
      </c>
      <c r="S508" s="11">
        <v>-3522</v>
      </c>
      <c r="T508" s="11">
        <v>-8788</v>
      </c>
      <c r="U508" s="11">
        <v>-13582</v>
      </c>
      <c r="V508" s="11">
        <v>-21606</v>
      </c>
      <c r="W508" s="13">
        <v>-28.965</v>
      </c>
      <c r="X508" s="13">
        <v>6.29</v>
      </c>
      <c r="Y508" s="13">
        <v>-15.494999999999999</v>
      </c>
      <c r="Z508" s="13">
        <v>7.7530000000000001</v>
      </c>
      <c r="AA508" s="13">
        <v>3.1930000000000001</v>
      </c>
      <c r="AB508" s="1">
        <v>7616</v>
      </c>
      <c r="AC508" s="13">
        <v>111.199628</v>
      </c>
      <c r="AD508" s="13">
        <v>2.2892459999999999</v>
      </c>
      <c r="AE508" s="1" t="s">
        <v>12654</v>
      </c>
      <c r="AF508" s="1" t="s">
        <v>12661</v>
      </c>
    </row>
    <row r="509" spans="1:32" x14ac:dyDescent="0.2">
      <c r="A509" s="1" t="s">
        <v>4547</v>
      </c>
      <c r="B509" s="10">
        <v>116247599</v>
      </c>
      <c r="C509" s="1" t="s">
        <v>595</v>
      </c>
      <c r="D509" s="1" t="s">
        <v>302</v>
      </c>
      <c r="E509" s="11">
        <v>6944800</v>
      </c>
      <c r="F509" s="11">
        <v>1193</v>
      </c>
      <c r="G509" s="11">
        <v>2191</v>
      </c>
      <c r="H509" s="11">
        <v>2720</v>
      </c>
      <c r="I509" s="11">
        <v>3893</v>
      </c>
      <c r="J509" s="11">
        <v>3893</v>
      </c>
      <c r="K509" s="12" t="s">
        <v>2</v>
      </c>
      <c r="L509" s="12" t="s">
        <v>2</v>
      </c>
      <c r="M509" s="12" t="s">
        <v>2</v>
      </c>
      <c r="N509" s="12" t="s">
        <v>2</v>
      </c>
      <c r="O509" s="12" t="s">
        <v>2</v>
      </c>
      <c r="P509" s="11">
        <v>-14347</v>
      </c>
      <c r="Q509" s="11">
        <v>-14347</v>
      </c>
      <c r="R509" s="12" t="s">
        <v>2</v>
      </c>
      <c r="S509" s="12" t="s">
        <v>2</v>
      </c>
      <c r="T509" s="12" t="s">
        <v>2</v>
      </c>
      <c r="U509" s="11">
        <v>-1596</v>
      </c>
      <c r="V509" s="11">
        <v>-1596</v>
      </c>
      <c r="W509" s="12" t="s">
        <v>2</v>
      </c>
      <c r="X509" s="13">
        <v>22.334</v>
      </c>
      <c r="Y509" s="13">
        <v>23.434999999999999</v>
      </c>
      <c r="Z509" s="13">
        <v>23.263999999999999</v>
      </c>
      <c r="AA509" s="13">
        <v>23.263999999999999</v>
      </c>
      <c r="AB509" s="1" t="s">
        <v>4548</v>
      </c>
      <c r="AC509" s="13">
        <v>9.6209129999999998</v>
      </c>
      <c r="AD509" s="13">
        <v>1.8367150000000001</v>
      </c>
      <c r="AE509" s="1" t="s">
        <v>12654</v>
      </c>
      <c r="AF509" s="1" t="s">
        <v>12660</v>
      </c>
    </row>
    <row r="510" spans="1:32" x14ac:dyDescent="0.2">
      <c r="A510" s="1" t="s">
        <v>4549</v>
      </c>
      <c r="B510" s="10">
        <v>27640903</v>
      </c>
      <c r="C510" s="1" t="s">
        <v>596</v>
      </c>
      <c r="D510" s="1" t="s">
        <v>76</v>
      </c>
      <c r="E510" s="11">
        <v>5502820</v>
      </c>
      <c r="F510" s="11">
        <v>2072</v>
      </c>
      <c r="G510" s="11">
        <v>1498</v>
      </c>
      <c r="H510" s="11">
        <v>-207</v>
      </c>
      <c r="I510" s="11">
        <v>-814</v>
      </c>
      <c r="J510" s="11">
        <v>-526</v>
      </c>
      <c r="K510" s="12" t="s">
        <v>2</v>
      </c>
      <c r="L510" s="12" t="s">
        <v>2</v>
      </c>
      <c r="M510" s="11">
        <v>2135</v>
      </c>
      <c r="N510" s="11">
        <v>565</v>
      </c>
      <c r="O510" s="11">
        <v>-683</v>
      </c>
      <c r="P510" s="11">
        <v>-517</v>
      </c>
      <c r="Q510" s="11">
        <v>-413</v>
      </c>
      <c r="R510" s="11">
        <v>-2</v>
      </c>
      <c r="S510" s="11">
        <v>-33</v>
      </c>
      <c r="T510" s="11">
        <v>-115</v>
      </c>
      <c r="U510" s="11">
        <v>-493</v>
      </c>
      <c r="V510" s="11">
        <v>-1411</v>
      </c>
      <c r="W510" s="13">
        <v>97.399000000000001</v>
      </c>
      <c r="X510" s="13">
        <v>21.276</v>
      </c>
      <c r="Y510" s="13">
        <v>-4.7350000000000003</v>
      </c>
      <c r="Z510" s="13">
        <v>-13.426</v>
      </c>
      <c r="AA510" s="13">
        <v>-9.9090000000000007</v>
      </c>
      <c r="AB510" s="1">
        <v>4175</v>
      </c>
      <c r="AC510" s="13">
        <v>75.534685999999994</v>
      </c>
      <c r="AD510" s="13">
        <v>2.135367</v>
      </c>
      <c r="AE510" s="1" t="s">
        <v>12654</v>
      </c>
      <c r="AF510" s="1" t="s">
        <v>12666</v>
      </c>
    </row>
    <row r="511" spans="1:32" x14ac:dyDescent="0.2">
      <c r="A511" s="1" t="s">
        <v>4550</v>
      </c>
      <c r="B511" s="10">
        <v>4993369</v>
      </c>
      <c r="C511" s="1" t="s">
        <v>597</v>
      </c>
      <c r="D511" s="1" t="s">
        <v>53</v>
      </c>
      <c r="E511" s="11">
        <v>6867482</v>
      </c>
      <c r="F511" s="11">
        <v>73</v>
      </c>
      <c r="G511" s="11">
        <v>664</v>
      </c>
      <c r="H511" s="11">
        <v>948</v>
      </c>
      <c r="I511" s="11">
        <v>753</v>
      </c>
      <c r="J511" s="11">
        <v>555</v>
      </c>
      <c r="K511" s="12" t="s">
        <v>2</v>
      </c>
      <c r="L511" s="12" t="s">
        <v>2</v>
      </c>
      <c r="M511" s="11">
        <v>330</v>
      </c>
      <c r="N511" s="11">
        <v>-151</v>
      </c>
      <c r="O511" s="11">
        <v>68</v>
      </c>
      <c r="P511" s="11">
        <v>1567</v>
      </c>
      <c r="Q511" s="11">
        <v>-96</v>
      </c>
      <c r="R511" s="11">
        <v>-268</v>
      </c>
      <c r="S511" s="11">
        <v>1227</v>
      </c>
      <c r="T511" s="11">
        <v>-235</v>
      </c>
      <c r="U511" s="11">
        <v>-3</v>
      </c>
      <c r="V511" s="11">
        <v>-2207</v>
      </c>
      <c r="W511" s="13">
        <v>5.08</v>
      </c>
      <c r="X511" s="13">
        <v>14.302</v>
      </c>
      <c r="Y511" s="13">
        <v>10.538</v>
      </c>
      <c r="Z511" s="13">
        <v>7.149</v>
      </c>
      <c r="AA511" s="13">
        <v>0.48399999999999999</v>
      </c>
      <c r="AB511" s="1">
        <v>3173</v>
      </c>
      <c r="AC511" s="13">
        <v>147.571189</v>
      </c>
      <c r="AD511" s="13">
        <v>0.79713400000000001</v>
      </c>
      <c r="AE511" s="1" t="s">
        <v>12654</v>
      </c>
      <c r="AF511" s="1" t="s">
        <v>12658</v>
      </c>
    </row>
    <row r="512" spans="1:32" x14ac:dyDescent="0.2">
      <c r="A512" s="1" t="s">
        <v>4551</v>
      </c>
      <c r="B512" s="10">
        <v>19925519</v>
      </c>
      <c r="C512" s="1" t="s">
        <v>598</v>
      </c>
      <c r="D512" s="1" t="s">
        <v>24</v>
      </c>
      <c r="E512" s="11">
        <v>7091951</v>
      </c>
      <c r="F512" s="11">
        <v>573</v>
      </c>
      <c r="G512" s="11">
        <v>676</v>
      </c>
      <c r="H512" s="11">
        <v>580</v>
      </c>
      <c r="I512" s="11">
        <v>644</v>
      </c>
      <c r="J512" s="11">
        <v>639</v>
      </c>
      <c r="K512" s="12" t="s">
        <v>2</v>
      </c>
      <c r="L512" s="12" t="s">
        <v>2</v>
      </c>
      <c r="M512" s="11">
        <v>466</v>
      </c>
      <c r="N512" s="11">
        <v>515</v>
      </c>
      <c r="O512" s="11">
        <v>163</v>
      </c>
      <c r="P512" s="11">
        <v>778</v>
      </c>
      <c r="Q512" s="11">
        <v>532</v>
      </c>
      <c r="R512" s="11">
        <v>-102</v>
      </c>
      <c r="S512" s="11">
        <v>-111</v>
      </c>
      <c r="T512" s="11">
        <v>-56</v>
      </c>
      <c r="U512" s="11">
        <v>-367</v>
      </c>
      <c r="V512" s="11">
        <v>-182</v>
      </c>
      <c r="W512" s="13">
        <v>27.696000000000002</v>
      </c>
      <c r="X512" s="13">
        <v>24.175999999999998</v>
      </c>
      <c r="Y512" s="13">
        <v>18</v>
      </c>
      <c r="Z512" s="13">
        <v>15.167999999999999</v>
      </c>
      <c r="AA512" s="13">
        <v>3.3919999999999999</v>
      </c>
      <c r="AB512" s="1">
        <v>4496</v>
      </c>
      <c r="AC512" s="13">
        <v>40.334628000000002</v>
      </c>
      <c r="AD512" s="13">
        <v>2.2305570000000001</v>
      </c>
      <c r="AE512" s="1" t="s">
        <v>12654</v>
      </c>
      <c r="AF512" s="1" t="s">
        <v>12663</v>
      </c>
    </row>
    <row r="513" spans="1:32" x14ac:dyDescent="0.2">
      <c r="A513" s="1" t="s">
        <v>4552</v>
      </c>
      <c r="B513" s="10">
        <v>4549011</v>
      </c>
      <c r="C513" s="1" t="s">
        <v>599</v>
      </c>
      <c r="D513" s="1" t="s">
        <v>90</v>
      </c>
      <c r="E513" s="11">
        <v>3474518</v>
      </c>
      <c r="F513" s="11">
        <v>426</v>
      </c>
      <c r="G513" s="11">
        <v>213</v>
      </c>
      <c r="H513" s="11">
        <v>47</v>
      </c>
      <c r="I513" s="11">
        <v>82</v>
      </c>
      <c r="J513" s="11">
        <v>66</v>
      </c>
      <c r="K513" s="12" t="s">
        <v>2</v>
      </c>
      <c r="L513" s="12" t="s">
        <v>2</v>
      </c>
      <c r="M513" s="11">
        <v>607</v>
      </c>
      <c r="N513" s="11">
        <v>407</v>
      </c>
      <c r="O513" s="11">
        <v>428</v>
      </c>
      <c r="P513" s="11">
        <v>720</v>
      </c>
      <c r="Q513" s="11">
        <v>30</v>
      </c>
      <c r="R513" s="11">
        <v>-514</v>
      </c>
      <c r="S513" s="11">
        <v>-396</v>
      </c>
      <c r="T513" s="11">
        <v>-236</v>
      </c>
      <c r="U513" s="11">
        <v>-309</v>
      </c>
      <c r="V513" s="11">
        <v>-307</v>
      </c>
      <c r="W513" s="13">
        <v>16.193999999999999</v>
      </c>
      <c r="X513" s="13">
        <v>7.3739999999999997</v>
      </c>
      <c r="Y513" s="13">
        <v>1.5209999999999999</v>
      </c>
      <c r="Z513" s="13">
        <v>2.101</v>
      </c>
      <c r="AA513" s="13">
        <v>2.069</v>
      </c>
      <c r="AB513" s="1">
        <v>2224</v>
      </c>
      <c r="AC513" s="12" t="s">
        <v>2</v>
      </c>
      <c r="AD513" s="13">
        <v>5.6749840000000003</v>
      </c>
      <c r="AE513" s="1" t="s">
        <v>12654</v>
      </c>
      <c r="AF513" s="1" t="s">
        <v>12674</v>
      </c>
    </row>
    <row r="514" spans="1:32" x14ac:dyDescent="0.2">
      <c r="A514" s="1" t="s">
        <v>4553</v>
      </c>
      <c r="B514" s="10">
        <v>4258551</v>
      </c>
      <c r="C514" s="1" t="s">
        <v>600</v>
      </c>
      <c r="D514" s="1" t="s">
        <v>18</v>
      </c>
      <c r="E514" s="11">
        <v>31210464</v>
      </c>
      <c r="F514" s="11">
        <v>5049</v>
      </c>
      <c r="G514" s="11">
        <v>4207</v>
      </c>
      <c r="H514" s="11">
        <v>4377</v>
      </c>
      <c r="I514" s="11">
        <v>6362</v>
      </c>
      <c r="J514" s="11">
        <v>6698</v>
      </c>
      <c r="K514" s="13">
        <v>6900</v>
      </c>
      <c r="L514" s="13">
        <v>7400</v>
      </c>
      <c r="M514" s="11">
        <v>5350</v>
      </c>
      <c r="N514" s="11">
        <v>3151</v>
      </c>
      <c r="O514" s="11">
        <v>2494</v>
      </c>
      <c r="P514" s="11">
        <v>5682</v>
      </c>
      <c r="Q514" s="11">
        <v>5269</v>
      </c>
      <c r="R514" s="11">
        <v>-470</v>
      </c>
      <c r="S514" s="11">
        <v>-340</v>
      </c>
      <c r="T514" s="11">
        <v>1930</v>
      </c>
      <c r="U514" s="11">
        <v>-747</v>
      </c>
      <c r="V514" s="11">
        <v>-1667</v>
      </c>
      <c r="W514" s="13">
        <v>12.287000000000001</v>
      </c>
      <c r="X514" s="13">
        <v>8.6690000000000005</v>
      </c>
      <c r="Y514" s="13">
        <v>14.167</v>
      </c>
      <c r="Z514" s="13">
        <v>11.619</v>
      </c>
      <c r="AA514" s="13">
        <v>9.952</v>
      </c>
      <c r="AB514" s="1">
        <v>9692</v>
      </c>
      <c r="AC514" s="13">
        <v>16.483433000000002</v>
      </c>
      <c r="AD514" s="13">
        <v>1.694987</v>
      </c>
      <c r="AE514" s="1" t="s">
        <v>12654</v>
      </c>
      <c r="AF514" s="1" t="s">
        <v>12663</v>
      </c>
    </row>
    <row r="515" spans="1:32" x14ac:dyDescent="0.2">
      <c r="A515" s="1" t="s">
        <v>4554</v>
      </c>
      <c r="B515" s="10">
        <v>4246212</v>
      </c>
      <c r="C515" s="1" t="s">
        <v>601</v>
      </c>
      <c r="D515" s="1" t="s">
        <v>24</v>
      </c>
      <c r="E515" s="11">
        <v>56524378</v>
      </c>
      <c r="F515" s="11">
        <v>1368</v>
      </c>
      <c r="G515" s="11">
        <v>1555</v>
      </c>
      <c r="H515" s="11">
        <v>1813</v>
      </c>
      <c r="I515" s="11">
        <v>1941</v>
      </c>
      <c r="J515" s="11">
        <v>2155</v>
      </c>
      <c r="K515" s="12" t="s">
        <v>2</v>
      </c>
      <c r="L515" s="12" t="s">
        <v>2</v>
      </c>
      <c r="M515" s="11">
        <v>701</v>
      </c>
      <c r="N515" s="11">
        <v>1578</v>
      </c>
      <c r="O515" s="11">
        <v>1939</v>
      </c>
      <c r="P515" s="11">
        <v>1177</v>
      </c>
      <c r="Q515" s="11">
        <v>1782</v>
      </c>
      <c r="R515" s="11">
        <v>85</v>
      </c>
      <c r="S515" s="11">
        <v>-1946</v>
      </c>
      <c r="T515" s="11">
        <v>1730</v>
      </c>
      <c r="U515" s="11">
        <v>-511</v>
      </c>
      <c r="V515" s="11">
        <v>-885</v>
      </c>
      <c r="W515" s="13">
        <v>7.1369999999999996</v>
      </c>
      <c r="X515" s="13">
        <v>7.2350000000000003</v>
      </c>
      <c r="Y515" s="13">
        <v>8.1929999999999996</v>
      </c>
      <c r="Z515" s="13">
        <v>6.6180000000000003</v>
      </c>
      <c r="AA515" s="13">
        <v>10.302</v>
      </c>
      <c r="AB515" s="1">
        <v>4826</v>
      </c>
      <c r="AC515" s="13">
        <v>19.088239000000002</v>
      </c>
      <c r="AD515" s="13">
        <v>2.1306400000000001</v>
      </c>
      <c r="AE515" s="1" t="s">
        <v>12654</v>
      </c>
      <c r="AF515" s="1" t="s">
        <v>12663</v>
      </c>
    </row>
    <row r="516" spans="1:32" x14ac:dyDescent="0.2">
      <c r="A516" s="1" t="s">
        <v>4555</v>
      </c>
      <c r="B516" s="10">
        <v>7246874</v>
      </c>
      <c r="C516" s="1" t="s">
        <v>602</v>
      </c>
      <c r="D516" s="1" t="s">
        <v>41</v>
      </c>
      <c r="E516" s="11">
        <v>2037743</v>
      </c>
      <c r="F516" s="11">
        <v>385</v>
      </c>
      <c r="G516" s="11">
        <v>494</v>
      </c>
      <c r="H516" s="11">
        <v>473</v>
      </c>
      <c r="I516" s="11">
        <v>428</v>
      </c>
      <c r="J516" s="11">
        <v>514</v>
      </c>
      <c r="K516" s="12" t="s">
        <v>2</v>
      </c>
      <c r="L516" s="12" t="s">
        <v>2</v>
      </c>
      <c r="M516" s="11">
        <v>157</v>
      </c>
      <c r="N516" s="11">
        <v>393</v>
      </c>
      <c r="O516" s="11">
        <v>404</v>
      </c>
      <c r="P516" s="11">
        <v>429</v>
      </c>
      <c r="Q516" s="11">
        <v>482</v>
      </c>
      <c r="R516" s="11">
        <v>-63</v>
      </c>
      <c r="S516" s="11">
        <v>-73</v>
      </c>
      <c r="T516" s="11">
        <v>-81</v>
      </c>
      <c r="U516" s="11">
        <v>-27</v>
      </c>
      <c r="V516" s="11">
        <v>-10</v>
      </c>
      <c r="W516" s="13">
        <v>13.231</v>
      </c>
      <c r="X516" s="13">
        <v>14.353</v>
      </c>
      <c r="Y516" s="13">
        <v>12.401</v>
      </c>
      <c r="Z516" s="13">
        <v>10.813000000000001</v>
      </c>
      <c r="AA516" s="13">
        <v>11.718</v>
      </c>
      <c r="AB516" s="1">
        <v>4491</v>
      </c>
      <c r="AC516" s="13">
        <v>13.085815999999999</v>
      </c>
      <c r="AD516" s="13">
        <v>1.4009199999999999</v>
      </c>
      <c r="AE516" s="1" t="s">
        <v>12654</v>
      </c>
      <c r="AF516" s="1" t="s">
        <v>12663</v>
      </c>
    </row>
    <row r="517" spans="1:32" x14ac:dyDescent="0.2">
      <c r="A517" s="1" t="s">
        <v>4556</v>
      </c>
      <c r="B517" s="10">
        <v>5180611</v>
      </c>
      <c r="C517" s="1" t="s">
        <v>603</v>
      </c>
      <c r="D517" s="1" t="s">
        <v>41</v>
      </c>
      <c r="E517" s="11">
        <v>447500</v>
      </c>
      <c r="F517" s="11">
        <v>-25</v>
      </c>
      <c r="G517" s="11">
        <v>1</v>
      </c>
      <c r="H517" s="11">
        <v>42</v>
      </c>
      <c r="I517" s="11">
        <v>33</v>
      </c>
      <c r="J517" s="11">
        <v>27</v>
      </c>
      <c r="K517" s="12" t="s">
        <v>2</v>
      </c>
      <c r="L517" s="12" t="s">
        <v>2</v>
      </c>
      <c r="M517" s="11">
        <v>-9</v>
      </c>
      <c r="N517" s="11">
        <v>23</v>
      </c>
      <c r="O517" s="11">
        <v>41</v>
      </c>
      <c r="P517" s="11">
        <v>19</v>
      </c>
      <c r="Q517" s="11">
        <v>33</v>
      </c>
      <c r="R517" s="11">
        <v>12</v>
      </c>
      <c r="S517" s="11">
        <v>2</v>
      </c>
      <c r="T517" s="11">
        <v>-3</v>
      </c>
      <c r="U517" s="11">
        <v>-29</v>
      </c>
      <c r="V517" s="11">
        <v>-10</v>
      </c>
      <c r="W517" s="13">
        <v>-12.207000000000001</v>
      </c>
      <c r="X517" s="13">
        <v>10.377000000000001</v>
      </c>
      <c r="Y517" s="13">
        <v>24.603000000000002</v>
      </c>
      <c r="Z517" s="13">
        <v>15.593</v>
      </c>
      <c r="AA517" s="13">
        <v>11.692</v>
      </c>
      <c r="AB517" s="1">
        <v>2452</v>
      </c>
      <c r="AC517" s="13">
        <v>9.4210750000000001</v>
      </c>
      <c r="AD517" s="12" t="s">
        <v>2</v>
      </c>
      <c r="AE517" s="1" t="s">
        <v>12654</v>
      </c>
      <c r="AF517" s="1" t="s">
        <v>12663</v>
      </c>
    </row>
    <row r="518" spans="1:32" x14ac:dyDescent="0.2">
      <c r="A518" s="1" t="s">
        <v>4557</v>
      </c>
      <c r="B518" s="10">
        <v>4995995</v>
      </c>
      <c r="C518" s="1" t="s">
        <v>604</v>
      </c>
      <c r="D518" s="1" t="s">
        <v>148</v>
      </c>
      <c r="E518" s="11">
        <v>116959250</v>
      </c>
      <c r="F518" s="11">
        <v>41573</v>
      </c>
      <c r="G518" s="11">
        <v>42964</v>
      </c>
      <c r="H518" s="11">
        <v>29708</v>
      </c>
      <c r="I518" s="11">
        <v>39123</v>
      </c>
      <c r="J518" s="11">
        <v>45326</v>
      </c>
      <c r="K518" s="13">
        <v>47400</v>
      </c>
      <c r="L518" s="13">
        <v>49800</v>
      </c>
      <c r="M518" s="11">
        <v>25469</v>
      </c>
      <c r="N518" s="11">
        <v>5244</v>
      </c>
      <c r="O518" s="11">
        <v>61781</v>
      </c>
      <c r="P518" s="11">
        <v>44275</v>
      </c>
      <c r="Q518" s="11">
        <v>16625</v>
      </c>
      <c r="R518" s="11">
        <v>-8861</v>
      </c>
      <c r="S518" s="11">
        <v>-11109</v>
      </c>
      <c r="T518" s="11">
        <v>-6843</v>
      </c>
      <c r="U518" s="11">
        <v>-15941</v>
      </c>
      <c r="V518" s="11">
        <v>-10215</v>
      </c>
      <c r="W518" s="13">
        <v>9.1509999999999998</v>
      </c>
      <c r="X518" s="13">
        <v>8.7279999999999998</v>
      </c>
      <c r="Y518" s="13">
        <v>5.6829999999999998</v>
      </c>
      <c r="Z518" s="13">
        <v>7.7889999999999997</v>
      </c>
      <c r="AA518" s="13">
        <v>8.2639999999999993</v>
      </c>
      <c r="AB518" s="1">
        <v>1721</v>
      </c>
      <c r="AC518" s="13">
        <v>15.070266</v>
      </c>
      <c r="AD518" s="13">
        <v>1.2514350000000001</v>
      </c>
      <c r="AE518" s="1" t="s">
        <v>12654</v>
      </c>
      <c r="AF518" s="1" t="s">
        <v>12658</v>
      </c>
    </row>
    <row r="519" spans="1:32" x14ac:dyDescent="0.2">
      <c r="A519" s="1" t="s">
        <v>4558</v>
      </c>
      <c r="B519" s="10">
        <v>4251614</v>
      </c>
      <c r="C519" s="1" t="s">
        <v>605</v>
      </c>
      <c r="D519" s="1" t="s">
        <v>41</v>
      </c>
      <c r="E519" s="11">
        <v>31885882</v>
      </c>
      <c r="F519" s="11">
        <v>3151</v>
      </c>
      <c r="G519" s="11">
        <v>3997</v>
      </c>
      <c r="H519" s="11">
        <v>4066</v>
      </c>
      <c r="I519" s="11">
        <v>4601</v>
      </c>
      <c r="J519" s="11">
        <v>4632</v>
      </c>
      <c r="K519" s="13">
        <v>4900</v>
      </c>
      <c r="L519" s="13">
        <v>5350</v>
      </c>
      <c r="M519" s="11">
        <v>1562</v>
      </c>
      <c r="N519" s="11">
        <v>4420</v>
      </c>
      <c r="O519" s="11">
        <v>1947</v>
      </c>
      <c r="P519" s="11">
        <v>3424</v>
      </c>
      <c r="Q519" s="11">
        <v>3194</v>
      </c>
      <c r="R519" s="11">
        <v>-1391</v>
      </c>
      <c r="S519" s="11">
        <v>31</v>
      </c>
      <c r="T519" s="11">
        <v>-1707</v>
      </c>
      <c r="U519" s="11">
        <v>449</v>
      </c>
      <c r="V519" s="11">
        <v>-923</v>
      </c>
      <c r="W519" s="13">
        <v>17.692</v>
      </c>
      <c r="X519" s="13">
        <v>19.234000000000002</v>
      </c>
      <c r="Y519" s="13">
        <v>18.64</v>
      </c>
      <c r="Z519" s="13">
        <v>19.654</v>
      </c>
      <c r="AA519" s="13">
        <v>17.917000000000002</v>
      </c>
      <c r="AB519" s="1">
        <v>3844</v>
      </c>
      <c r="AC519" s="13">
        <v>15.162699999999999</v>
      </c>
      <c r="AD519" s="13">
        <v>2.6044710000000002</v>
      </c>
      <c r="AE519" s="1" t="s">
        <v>12654</v>
      </c>
      <c r="AF519" s="1" t="s">
        <v>12663</v>
      </c>
    </row>
    <row r="520" spans="1:32" x14ac:dyDescent="0.2">
      <c r="A520" s="1" t="s">
        <v>4559</v>
      </c>
      <c r="B520" s="10">
        <v>4992422</v>
      </c>
      <c r="C520" s="1" t="s">
        <v>606</v>
      </c>
      <c r="D520" s="1" t="s">
        <v>58</v>
      </c>
      <c r="E520" s="11">
        <v>1759025</v>
      </c>
      <c r="F520" s="11">
        <v>107</v>
      </c>
      <c r="G520" s="11">
        <v>326</v>
      </c>
      <c r="H520" s="11">
        <v>51</v>
      </c>
      <c r="I520" s="11">
        <v>46</v>
      </c>
      <c r="J520" s="11">
        <v>-2</v>
      </c>
      <c r="K520" s="12" t="s">
        <v>2</v>
      </c>
      <c r="L520" s="12" t="s">
        <v>2</v>
      </c>
      <c r="M520" s="11">
        <v>412</v>
      </c>
      <c r="N520" s="11">
        <v>201</v>
      </c>
      <c r="O520" s="11">
        <v>50</v>
      </c>
      <c r="P520" s="11">
        <v>659</v>
      </c>
      <c r="Q520" s="11">
        <v>-538</v>
      </c>
      <c r="R520" s="11">
        <v>-163</v>
      </c>
      <c r="S520" s="11">
        <v>-20</v>
      </c>
      <c r="T520" s="11">
        <v>-115</v>
      </c>
      <c r="U520" s="11">
        <v>12</v>
      </c>
      <c r="V520" s="11">
        <v>-199</v>
      </c>
      <c r="W520" s="13">
        <v>1.0369999999999999</v>
      </c>
      <c r="X520" s="13">
        <v>0.70199999999999996</v>
      </c>
      <c r="Y520" s="13">
        <v>-0.155</v>
      </c>
      <c r="Z520" s="13">
        <v>2.5190000000000001</v>
      </c>
      <c r="AA520" s="13">
        <v>-2.54</v>
      </c>
      <c r="AB520" s="1">
        <v>9895</v>
      </c>
      <c r="AC520" s="12" t="s">
        <v>4019</v>
      </c>
      <c r="AD520" s="13">
        <v>0.27826400000000001</v>
      </c>
      <c r="AE520" s="1" t="s">
        <v>12654</v>
      </c>
      <c r="AF520" s="1" t="s">
        <v>12658</v>
      </c>
    </row>
    <row r="521" spans="1:32" x14ac:dyDescent="0.2">
      <c r="A521" s="1" t="s">
        <v>4560</v>
      </c>
      <c r="B521" s="10">
        <v>6561803</v>
      </c>
      <c r="C521" s="1" t="s">
        <v>607</v>
      </c>
      <c r="D521" s="1" t="s">
        <v>15</v>
      </c>
      <c r="E521" s="11">
        <v>433475900</v>
      </c>
      <c r="F521" s="11">
        <v>-545</v>
      </c>
      <c r="G521" s="11">
        <v>-46</v>
      </c>
      <c r="H521" s="11">
        <v>-30</v>
      </c>
      <c r="I521" s="11">
        <v>-56</v>
      </c>
      <c r="J521" s="11">
        <v>143</v>
      </c>
      <c r="K521" s="12" t="s">
        <v>2</v>
      </c>
      <c r="L521" s="12" t="s">
        <v>2</v>
      </c>
      <c r="M521" s="11">
        <v>-80</v>
      </c>
      <c r="N521" s="11">
        <v>365</v>
      </c>
      <c r="O521" s="11">
        <v>126</v>
      </c>
      <c r="P521" s="11">
        <v>336</v>
      </c>
      <c r="Q521" s="11">
        <v>165</v>
      </c>
      <c r="R521" s="11">
        <v>-48</v>
      </c>
      <c r="S521" s="11">
        <v>-93</v>
      </c>
      <c r="T521" s="11">
        <v>-41</v>
      </c>
      <c r="U521" s="11">
        <v>-81</v>
      </c>
      <c r="V521" s="11">
        <v>-9</v>
      </c>
      <c r="W521" s="13">
        <v>-24.120999999999999</v>
      </c>
      <c r="X521" s="13">
        <v>6.2309999999999999</v>
      </c>
      <c r="Y521" s="13">
        <v>-4.0890000000000004</v>
      </c>
      <c r="Z521" s="13">
        <v>-16.111000000000001</v>
      </c>
      <c r="AA521" s="13">
        <v>4.548</v>
      </c>
      <c r="AB521" s="1">
        <v>6574</v>
      </c>
      <c r="AC521" s="12" t="s">
        <v>4019</v>
      </c>
      <c r="AD521" s="13">
        <v>29.594628</v>
      </c>
      <c r="AE521" s="1" t="s">
        <v>12654</v>
      </c>
      <c r="AF521" s="1" t="s">
        <v>12661</v>
      </c>
    </row>
    <row r="522" spans="1:32" x14ac:dyDescent="0.2">
      <c r="A522" s="1" t="s">
        <v>4561</v>
      </c>
      <c r="B522" s="10">
        <v>4991565</v>
      </c>
      <c r="C522" s="1" t="s">
        <v>608</v>
      </c>
      <c r="D522" s="1" t="s">
        <v>58</v>
      </c>
      <c r="E522" s="11">
        <v>1520652</v>
      </c>
      <c r="F522" s="11">
        <v>540</v>
      </c>
      <c r="G522" s="11">
        <v>607</v>
      </c>
      <c r="H522" s="11">
        <v>314</v>
      </c>
      <c r="I522" s="11">
        <v>296</v>
      </c>
      <c r="J522" s="11">
        <v>296</v>
      </c>
      <c r="K522" s="12" t="s">
        <v>2</v>
      </c>
      <c r="L522" s="12" t="s">
        <v>2</v>
      </c>
      <c r="M522" s="11">
        <v>542</v>
      </c>
      <c r="N522" s="11">
        <v>676</v>
      </c>
      <c r="O522" s="11">
        <v>460</v>
      </c>
      <c r="P522" s="11">
        <v>481</v>
      </c>
      <c r="Q522" s="11">
        <v>481</v>
      </c>
      <c r="R522" s="11">
        <v>-532</v>
      </c>
      <c r="S522" s="11">
        <v>-224</v>
      </c>
      <c r="T522" s="11">
        <v>-185</v>
      </c>
      <c r="U522" s="11">
        <v>-189</v>
      </c>
      <c r="V522" s="11">
        <v>-189</v>
      </c>
      <c r="W522" s="13">
        <v>8.1929999999999996</v>
      </c>
      <c r="X522" s="13">
        <v>8.6639999999999997</v>
      </c>
      <c r="Y522" s="13">
        <v>4.1909999999999998</v>
      </c>
      <c r="Z522" s="13">
        <v>4.101</v>
      </c>
      <c r="AA522" s="13">
        <v>4.101</v>
      </c>
      <c r="AB522" s="1">
        <v>6265</v>
      </c>
      <c r="AC522" s="13">
        <v>14.671567</v>
      </c>
      <c r="AD522" s="13">
        <v>0.61565000000000003</v>
      </c>
      <c r="AE522" s="1" t="s">
        <v>12654</v>
      </c>
      <c r="AF522" s="1" t="s">
        <v>12658</v>
      </c>
    </row>
    <row r="523" spans="1:32" x14ac:dyDescent="0.2">
      <c r="A523" s="1" t="s">
        <v>4562</v>
      </c>
      <c r="B523" s="10">
        <v>6524930</v>
      </c>
      <c r="C523" s="1" t="s">
        <v>609</v>
      </c>
      <c r="D523" s="1" t="s">
        <v>182</v>
      </c>
      <c r="E523" s="11">
        <v>2787987</v>
      </c>
      <c r="F523" s="12" t="s">
        <v>2</v>
      </c>
      <c r="G523" s="12" t="s">
        <v>2</v>
      </c>
      <c r="H523" s="11">
        <v>291</v>
      </c>
      <c r="I523" s="11">
        <v>93</v>
      </c>
      <c r="J523" s="11">
        <v>93</v>
      </c>
      <c r="K523" s="12" t="s">
        <v>2</v>
      </c>
      <c r="L523" s="12" t="s">
        <v>2</v>
      </c>
      <c r="M523" s="12" t="s">
        <v>2</v>
      </c>
      <c r="N523" s="12" t="s">
        <v>2</v>
      </c>
      <c r="O523" s="11">
        <v>28</v>
      </c>
      <c r="P523" s="11">
        <v>254</v>
      </c>
      <c r="Q523" s="11">
        <v>254</v>
      </c>
      <c r="R523" s="12" t="s">
        <v>2</v>
      </c>
      <c r="S523" s="12" t="s">
        <v>2</v>
      </c>
      <c r="T523" s="11">
        <v>-525</v>
      </c>
      <c r="U523" s="11">
        <v>-467</v>
      </c>
      <c r="V523" s="11">
        <v>-467</v>
      </c>
      <c r="W523" s="12" t="s">
        <v>2</v>
      </c>
      <c r="X523" s="12" t="s">
        <v>2</v>
      </c>
      <c r="Y523" s="13">
        <v>19.559999999999999</v>
      </c>
      <c r="Z523" s="13">
        <v>0.13200000000000001</v>
      </c>
      <c r="AA523" s="13">
        <v>0.13200000000000001</v>
      </c>
      <c r="AB523" s="1">
        <v>6558</v>
      </c>
      <c r="AC523" s="12" t="s">
        <v>4019</v>
      </c>
      <c r="AD523" s="13">
        <v>1.32287</v>
      </c>
      <c r="AE523" s="1" t="s">
        <v>12654</v>
      </c>
      <c r="AF523" s="1" t="s">
        <v>12664</v>
      </c>
    </row>
    <row r="524" spans="1:32" x14ac:dyDescent="0.2">
      <c r="A524" s="1" t="s">
        <v>4563</v>
      </c>
      <c r="B524" s="10">
        <v>4971714</v>
      </c>
      <c r="C524" s="1" t="s">
        <v>610</v>
      </c>
      <c r="D524" s="1" t="s">
        <v>84</v>
      </c>
      <c r="E524" s="11">
        <v>77187097</v>
      </c>
      <c r="F524" s="11">
        <v>-2629</v>
      </c>
      <c r="G524" s="11">
        <v>-3523</v>
      </c>
      <c r="H524" s="11">
        <v>-2638</v>
      </c>
      <c r="I524" s="11">
        <v>667</v>
      </c>
      <c r="J524" s="11">
        <v>667</v>
      </c>
      <c r="K524" s="12" t="s">
        <v>2</v>
      </c>
      <c r="L524" s="12" t="s">
        <v>2</v>
      </c>
      <c r="M524" s="11">
        <v>-1772</v>
      </c>
      <c r="N524" s="11">
        <v>-2701</v>
      </c>
      <c r="O524" s="11">
        <v>-2159</v>
      </c>
      <c r="P524" s="11">
        <v>1522</v>
      </c>
      <c r="Q524" s="11">
        <v>1522</v>
      </c>
      <c r="R524" s="11">
        <v>-336</v>
      </c>
      <c r="S524" s="11">
        <v>-261</v>
      </c>
      <c r="T524" s="11">
        <v>-531</v>
      </c>
      <c r="U524" s="11">
        <v>192</v>
      </c>
      <c r="V524" s="11">
        <v>192</v>
      </c>
      <c r="W524" s="13">
        <v>-12.821999999999999</v>
      </c>
      <c r="X524" s="13">
        <v>-18.242000000000001</v>
      </c>
      <c r="Y524" s="13">
        <v>-14.162000000000001</v>
      </c>
      <c r="Z524" s="13">
        <v>9.7420000000000009</v>
      </c>
      <c r="AA524" s="13">
        <v>9.7420000000000009</v>
      </c>
      <c r="AB524" s="1">
        <v>2193</v>
      </c>
      <c r="AC524" s="13">
        <v>13.270374</v>
      </c>
      <c r="AD524" s="13">
        <v>0.966889</v>
      </c>
      <c r="AE524" s="1" t="s">
        <v>12654</v>
      </c>
      <c r="AF524" s="1" t="s">
        <v>12666</v>
      </c>
    </row>
    <row r="525" spans="1:32" x14ac:dyDescent="0.2">
      <c r="A525" s="1" t="s">
        <v>4564</v>
      </c>
      <c r="B525" s="10">
        <v>5699255</v>
      </c>
      <c r="C525" s="1" t="s">
        <v>611</v>
      </c>
      <c r="D525" s="1" t="s">
        <v>66</v>
      </c>
      <c r="E525" s="11">
        <v>2962876</v>
      </c>
      <c r="F525" s="11">
        <v>935</v>
      </c>
      <c r="G525" s="11">
        <v>172.333</v>
      </c>
      <c r="H525" s="11">
        <v>-117</v>
      </c>
      <c r="I525" s="11">
        <v>-371</v>
      </c>
      <c r="J525" s="11">
        <v>-282</v>
      </c>
      <c r="K525" s="12" t="s">
        <v>2</v>
      </c>
      <c r="L525" s="12" t="s">
        <v>2</v>
      </c>
      <c r="M525" s="11">
        <v>48</v>
      </c>
      <c r="N525" s="11">
        <v>-733.09100000000001</v>
      </c>
      <c r="O525" s="11">
        <v>536</v>
      </c>
      <c r="P525" s="11">
        <v>-398</v>
      </c>
      <c r="Q525" s="11">
        <v>-209</v>
      </c>
      <c r="R525" s="11">
        <v>-20</v>
      </c>
      <c r="S525" s="11">
        <v>-8.7270000000000003</v>
      </c>
      <c r="T525" s="11">
        <v>-76</v>
      </c>
      <c r="U525" s="11">
        <v>-114</v>
      </c>
      <c r="V525" s="11">
        <v>-15</v>
      </c>
      <c r="W525" s="13">
        <v>27.059000000000001</v>
      </c>
      <c r="X525" s="12" t="s">
        <v>2</v>
      </c>
      <c r="Y525" s="13">
        <v>-4.7069999999999999</v>
      </c>
      <c r="Z525" s="13">
        <v>-60.481999999999999</v>
      </c>
      <c r="AA525" s="13">
        <v>-34.738</v>
      </c>
      <c r="AB525" s="1">
        <v>7689</v>
      </c>
      <c r="AC525" s="12" t="s">
        <v>4019</v>
      </c>
      <c r="AD525" s="13">
        <v>1.4078930000000001</v>
      </c>
      <c r="AE525" s="1" t="s">
        <v>12654</v>
      </c>
      <c r="AF525" s="1" t="s">
        <v>12672</v>
      </c>
    </row>
    <row r="526" spans="1:32" x14ac:dyDescent="0.2">
      <c r="A526" s="1" t="s">
        <v>4565</v>
      </c>
      <c r="B526" s="10">
        <v>6761901</v>
      </c>
      <c r="C526" s="1" t="s">
        <v>612</v>
      </c>
      <c r="D526" s="1" t="s">
        <v>182</v>
      </c>
      <c r="E526" s="11">
        <v>38187438</v>
      </c>
      <c r="F526" s="11">
        <v>1438</v>
      </c>
      <c r="G526" s="11">
        <v>1622</v>
      </c>
      <c r="H526" s="11">
        <v>1322</v>
      </c>
      <c r="I526" s="11">
        <v>2142</v>
      </c>
      <c r="J526" s="11">
        <v>2764</v>
      </c>
      <c r="K526" s="12" t="s">
        <v>2</v>
      </c>
      <c r="L526" s="12" t="s">
        <v>2</v>
      </c>
      <c r="M526" s="11">
        <v>988</v>
      </c>
      <c r="N526" s="11">
        <v>824</v>
      </c>
      <c r="O526" s="11">
        <v>1011</v>
      </c>
      <c r="P526" s="11">
        <v>2328</v>
      </c>
      <c r="Q526" s="11">
        <v>2232</v>
      </c>
      <c r="R526" s="11">
        <v>-83</v>
      </c>
      <c r="S526" s="11">
        <v>-1264</v>
      </c>
      <c r="T526" s="11">
        <v>-291</v>
      </c>
      <c r="U526" s="11">
        <v>-321</v>
      </c>
      <c r="V526" s="11">
        <v>-350</v>
      </c>
      <c r="W526" s="13">
        <v>17.161000000000001</v>
      </c>
      <c r="X526" s="13">
        <v>14.978999999999999</v>
      </c>
      <c r="Y526" s="13">
        <v>12.628</v>
      </c>
      <c r="Z526" s="13">
        <v>19.216999999999999</v>
      </c>
      <c r="AA526" s="13">
        <v>22.042000000000002</v>
      </c>
      <c r="AB526" s="1">
        <v>7059</v>
      </c>
      <c r="AC526" s="13">
        <v>20.597097999999999</v>
      </c>
      <c r="AD526" s="13">
        <v>4.9138310000000001</v>
      </c>
      <c r="AE526" s="1" t="s">
        <v>12654</v>
      </c>
      <c r="AF526" s="1" t="s">
        <v>12664</v>
      </c>
    </row>
    <row r="527" spans="1:32" x14ac:dyDescent="0.2">
      <c r="A527" s="1" t="s">
        <v>4566</v>
      </c>
      <c r="B527" s="10">
        <v>5500383</v>
      </c>
      <c r="C527" s="1" t="s">
        <v>613</v>
      </c>
      <c r="D527" s="1" t="s">
        <v>41</v>
      </c>
      <c r="E527" s="11">
        <v>16798112</v>
      </c>
      <c r="F527" s="11">
        <v>546.17499999999995</v>
      </c>
      <c r="G527" s="11">
        <v>1120.972</v>
      </c>
      <c r="H527" s="11">
        <v>1745</v>
      </c>
      <c r="I527" s="11">
        <v>2007</v>
      </c>
      <c r="J527" s="11">
        <v>2007</v>
      </c>
      <c r="K527" s="12" t="s">
        <v>2</v>
      </c>
      <c r="L527" s="12" t="s">
        <v>2</v>
      </c>
      <c r="M527" s="11">
        <v>581.75400000000002</v>
      </c>
      <c r="N527" s="11">
        <v>883.678</v>
      </c>
      <c r="O527" s="11">
        <v>1162</v>
      </c>
      <c r="P527" s="11">
        <v>983</v>
      </c>
      <c r="Q527" s="11">
        <v>983</v>
      </c>
      <c r="R527" s="11">
        <v>-67.137</v>
      </c>
      <c r="S527" s="11">
        <v>-118.54900000000001</v>
      </c>
      <c r="T527" s="11">
        <v>-429</v>
      </c>
      <c r="U527" s="11">
        <v>-970</v>
      </c>
      <c r="V527" s="11">
        <v>-970</v>
      </c>
      <c r="W527" s="12" t="s">
        <v>2</v>
      </c>
      <c r="X527" s="13">
        <v>34.81</v>
      </c>
      <c r="Y527" s="13">
        <v>43.045999999999999</v>
      </c>
      <c r="Z527" s="13">
        <v>38.875999999999998</v>
      </c>
      <c r="AA527" s="13">
        <v>38.875999999999998</v>
      </c>
      <c r="AB527" s="1">
        <v>4371</v>
      </c>
      <c r="AC527" s="13">
        <v>11.009261</v>
      </c>
      <c r="AD527" s="13">
        <v>3.1519180000000002</v>
      </c>
      <c r="AE527" s="1" t="s">
        <v>12654</v>
      </c>
      <c r="AF527" s="1" t="s">
        <v>12663</v>
      </c>
    </row>
    <row r="528" spans="1:32" x14ac:dyDescent="0.2">
      <c r="A528" s="1" t="s">
        <v>4567</v>
      </c>
      <c r="B528" s="10">
        <v>4251616</v>
      </c>
      <c r="C528" s="1" t="s">
        <v>614</v>
      </c>
      <c r="D528" s="1" t="s">
        <v>41</v>
      </c>
      <c r="E528" s="11">
        <v>14364501</v>
      </c>
      <c r="F528" s="11">
        <v>2032</v>
      </c>
      <c r="G528" s="11">
        <v>2368</v>
      </c>
      <c r="H528" s="11">
        <v>2744</v>
      </c>
      <c r="I528" s="11">
        <v>3141</v>
      </c>
      <c r="J528" s="11">
        <v>3176</v>
      </c>
      <c r="K528" s="12" t="s">
        <v>2</v>
      </c>
      <c r="L528" s="12" t="s">
        <v>2</v>
      </c>
      <c r="M528" s="11">
        <v>1851</v>
      </c>
      <c r="N528" s="11">
        <v>1799</v>
      </c>
      <c r="O528" s="11">
        <v>1943</v>
      </c>
      <c r="P528" s="11">
        <v>2190</v>
      </c>
      <c r="Q528" s="11">
        <v>2372</v>
      </c>
      <c r="R528" s="11">
        <v>48</v>
      </c>
      <c r="S528" s="11">
        <v>-134</v>
      </c>
      <c r="T528" s="11">
        <v>-378</v>
      </c>
      <c r="U528" s="11">
        <v>-673</v>
      </c>
      <c r="V528" s="11">
        <v>49</v>
      </c>
      <c r="W528" s="13">
        <v>12.260999999999999</v>
      </c>
      <c r="X528" s="13">
        <v>12.51</v>
      </c>
      <c r="Y528" s="13">
        <v>13.835000000000001</v>
      </c>
      <c r="Z528" s="13">
        <v>14.131</v>
      </c>
      <c r="AA528" s="13">
        <v>12.62</v>
      </c>
      <c r="AB528" s="1">
        <v>2359</v>
      </c>
      <c r="AC528" s="13">
        <v>12.040692999999999</v>
      </c>
      <c r="AD528" s="13">
        <v>1.5243640000000001</v>
      </c>
      <c r="AE528" s="1" t="s">
        <v>12654</v>
      </c>
      <c r="AF528" s="1" t="s">
        <v>12663</v>
      </c>
    </row>
    <row r="529" spans="1:32" x14ac:dyDescent="0.2">
      <c r="A529" s="1" t="s">
        <v>4568</v>
      </c>
      <c r="B529" s="10">
        <v>4916726</v>
      </c>
      <c r="C529" s="1" t="s">
        <v>615</v>
      </c>
      <c r="D529" s="1" t="s">
        <v>287</v>
      </c>
      <c r="E529" s="11">
        <v>29208876</v>
      </c>
      <c r="F529" s="11">
        <v>964</v>
      </c>
      <c r="G529" s="11">
        <v>851</v>
      </c>
      <c r="H529" s="11">
        <v>1902</v>
      </c>
      <c r="I529" s="11">
        <v>1356</v>
      </c>
      <c r="J529" s="11">
        <v>1344</v>
      </c>
      <c r="K529" s="12" t="s">
        <v>2</v>
      </c>
      <c r="L529" s="12" t="s">
        <v>2</v>
      </c>
      <c r="M529" s="11">
        <v>6048</v>
      </c>
      <c r="N529" s="11">
        <v>3583</v>
      </c>
      <c r="O529" s="11">
        <v>3666</v>
      </c>
      <c r="P529" s="11">
        <v>-210</v>
      </c>
      <c r="Q529" s="11">
        <v>-423</v>
      </c>
      <c r="R529" s="11">
        <v>-1819</v>
      </c>
      <c r="S529" s="11">
        <v>-1406</v>
      </c>
      <c r="T529" s="11">
        <v>-874</v>
      </c>
      <c r="U529" s="11">
        <v>-345</v>
      </c>
      <c r="V529" s="11">
        <v>-2749</v>
      </c>
      <c r="W529" s="13">
        <v>0.86799999999999999</v>
      </c>
      <c r="X529" s="13">
        <v>1.288</v>
      </c>
      <c r="Y529" s="13">
        <v>2.0350000000000001</v>
      </c>
      <c r="Z529" s="13">
        <v>1.764</v>
      </c>
      <c r="AA529" s="13">
        <v>1.456</v>
      </c>
      <c r="AB529" s="1">
        <v>5909</v>
      </c>
      <c r="AC529" s="13">
        <v>39.164273999999999</v>
      </c>
      <c r="AD529" s="13">
        <v>0.36166999999999999</v>
      </c>
      <c r="AE529" s="1" t="s">
        <v>12654</v>
      </c>
      <c r="AF529" s="1" t="s">
        <v>12655</v>
      </c>
    </row>
    <row r="530" spans="1:32" x14ac:dyDescent="0.2">
      <c r="A530" s="1" t="s">
        <v>4569</v>
      </c>
      <c r="B530" s="10">
        <v>10398802</v>
      </c>
      <c r="C530" s="1" t="s">
        <v>616</v>
      </c>
      <c r="D530" s="1" t="s">
        <v>28</v>
      </c>
      <c r="E530" s="11">
        <v>7330700</v>
      </c>
      <c r="F530" s="11">
        <v>-1273</v>
      </c>
      <c r="G530" s="11">
        <v>-173</v>
      </c>
      <c r="H530" s="11">
        <v>269</v>
      </c>
      <c r="I530" s="11">
        <v>120</v>
      </c>
      <c r="J530" s="11">
        <v>221</v>
      </c>
      <c r="K530" s="12" t="s">
        <v>2</v>
      </c>
      <c r="L530" s="12" t="s">
        <v>2</v>
      </c>
      <c r="M530" s="11">
        <v>703</v>
      </c>
      <c r="N530" s="11">
        <v>-644</v>
      </c>
      <c r="O530" s="11">
        <v>-41</v>
      </c>
      <c r="P530" s="11">
        <v>175</v>
      </c>
      <c r="Q530" s="11">
        <v>174</v>
      </c>
      <c r="R530" s="11">
        <v>-181</v>
      </c>
      <c r="S530" s="11">
        <v>-63</v>
      </c>
      <c r="T530" s="11">
        <v>22</v>
      </c>
      <c r="U530" s="11">
        <v>-33</v>
      </c>
      <c r="V530" s="11">
        <v>-131</v>
      </c>
      <c r="W530" s="13">
        <v>8.7769999999999992</v>
      </c>
      <c r="X530" s="13">
        <v>-34.576000000000001</v>
      </c>
      <c r="Y530" s="13">
        <v>21.315000000000001</v>
      </c>
      <c r="Z530" s="13">
        <v>8.3369999999999997</v>
      </c>
      <c r="AA530" s="13">
        <v>1.7410000000000001</v>
      </c>
      <c r="AB530" s="1">
        <v>6578</v>
      </c>
      <c r="AC530" s="12" t="s">
        <v>4019</v>
      </c>
      <c r="AD530" s="13">
        <v>2.0577380000000001</v>
      </c>
      <c r="AE530" s="1" t="s">
        <v>12654</v>
      </c>
      <c r="AF530" s="1" t="s">
        <v>12664</v>
      </c>
    </row>
    <row r="531" spans="1:32" x14ac:dyDescent="0.2">
      <c r="A531" s="1" t="s">
        <v>4570</v>
      </c>
      <c r="B531" s="10">
        <v>4991270</v>
      </c>
      <c r="C531" s="1" t="s">
        <v>617</v>
      </c>
      <c r="D531" s="1" t="s">
        <v>108</v>
      </c>
      <c r="E531" s="11">
        <v>41134170</v>
      </c>
      <c r="F531" s="11">
        <v>3021</v>
      </c>
      <c r="G531" s="11">
        <v>2812</v>
      </c>
      <c r="H531" s="11">
        <v>4926</v>
      </c>
      <c r="I531" s="11">
        <v>6913</v>
      </c>
      <c r="J531" s="11">
        <v>628</v>
      </c>
      <c r="K531" s="13">
        <v>975</v>
      </c>
      <c r="L531" s="13">
        <v>2625</v>
      </c>
      <c r="M531" s="11">
        <v>2436</v>
      </c>
      <c r="N531" s="11">
        <v>-1021</v>
      </c>
      <c r="O531" s="11">
        <v>1031</v>
      </c>
      <c r="P531" s="11">
        <v>5531</v>
      </c>
      <c r="Q531" s="11">
        <v>3858</v>
      </c>
      <c r="R531" s="11">
        <v>2729</v>
      </c>
      <c r="S531" s="11">
        <v>1933</v>
      </c>
      <c r="T531" s="11">
        <v>676</v>
      </c>
      <c r="U531" s="11">
        <v>-1826</v>
      </c>
      <c r="V531" s="11">
        <v>-1621</v>
      </c>
      <c r="W531" s="13">
        <v>2.7879999999999998</v>
      </c>
      <c r="X531" s="13">
        <v>4.76</v>
      </c>
      <c r="Y531" s="13">
        <v>7.7050000000000001</v>
      </c>
      <c r="Z531" s="13">
        <v>11.692</v>
      </c>
      <c r="AA531" s="13">
        <v>-0.182</v>
      </c>
      <c r="AB531" s="1">
        <v>6905</v>
      </c>
      <c r="AC531" s="12" t="s">
        <v>4019</v>
      </c>
      <c r="AD531" s="13">
        <v>0.90039499999999995</v>
      </c>
      <c r="AE531" s="1" t="s">
        <v>12654</v>
      </c>
      <c r="AF531" s="1" t="s">
        <v>12658</v>
      </c>
    </row>
    <row r="532" spans="1:32" x14ac:dyDescent="0.2">
      <c r="A532" s="1" t="s">
        <v>4571</v>
      </c>
      <c r="B532" s="10">
        <v>4812872</v>
      </c>
      <c r="C532" s="1" t="s">
        <v>618</v>
      </c>
      <c r="D532" s="1" t="s">
        <v>157</v>
      </c>
      <c r="E532" s="11">
        <v>5687948</v>
      </c>
      <c r="F532" s="11">
        <v>1050</v>
      </c>
      <c r="G532" s="11">
        <v>817</v>
      </c>
      <c r="H532" s="11">
        <v>521</v>
      </c>
      <c r="I532" s="11">
        <v>319</v>
      </c>
      <c r="J532" s="11">
        <v>319</v>
      </c>
      <c r="K532" s="12" t="s">
        <v>2</v>
      </c>
      <c r="L532" s="12" t="s">
        <v>2</v>
      </c>
      <c r="M532" s="11">
        <v>648</v>
      </c>
      <c r="N532" s="11">
        <v>284</v>
      </c>
      <c r="O532" s="11">
        <v>736</v>
      </c>
      <c r="P532" s="11">
        <v>241</v>
      </c>
      <c r="Q532" s="11">
        <v>241</v>
      </c>
      <c r="R532" s="11">
        <v>-145</v>
      </c>
      <c r="S532" s="11">
        <v>-291</v>
      </c>
      <c r="T532" s="11">
        <v>-758</v>
      </c>
      <c r="U532" s="11">
        <v>-217</v>
      </c>
      <c r="V532" s="11">
        <v>-217</v>
      </c>
      <c r="W532" s="13">
        <v>9.4939999999999998</v>
      </c>
      <c r="X532" s="13">
        <v>6.5190000000000001</v>
      </c>
      <c r="Y532" s="13">
        <v>5.2270000000000003</v>
      </c>
      <c r="Z532" s="13">
        <v>2.8959999999999999</v>
      </c>
      <c r="AA532" s="13">
        <v>2.8959999999999999</v>
      </c>
      <c r="AB532" s="1">
        <v>3386</v>
      </c>
      <c r="AC532" s="13">
        <v>26.227429999999998</v>
      </c>
      <c r="AD532" s="13">
        <v>0.68323999999999996</v>
      </c>
      <c r="AE532" s="1" t="s">
        <v>12654</v>
      </c>
      <c r="AF532" s="1" t="s">
        <v>12671</v>
      </c>
    </row>
    <row r="533" spans="1:32" x14ac:dyDescent="0.2">
      <c r="A533" s="1" t="s">
        <v>4572</v>
      </c>
      <c r="B533" s="10">
        <v>6333401</v>
      </c>
      <c r="C533" s="1" t="s">
        <v>619</v>
      </c>
      <c r="D533" s="1" t="s">
        <v>432</v>
      </c>
      <c r="E533" s="11">
        <v>163957548</v>
      </c>
      <c r="F533" s="11">
        <v>101290</v>
      </c>
      <c r="G533" s="11">
        <v>235304</v>
      </c>
      <c r="H533" s="11">
        <v>163782</v>
      </c>
      <c r="I533" s="11">
        <v>149201</v>
      </c>
      <c r="J533" s="11">
        <v>128251</v>
      </c>
      <c r="K533" s="13">
        <v>123757.71429</v>
      </c>
      <c r="L533" s="13">
        <v>148360.57143000001</v>
      </c>
      <c r="M533" s="11">
        <v>167445</v>
      </c>
      <c r="N533" s="11">
        <v>108361</v>
      </c>
      <c r="O533" s="11">
        <v>8122</v>
      </c>
      <c r="P533" s="11">
        <v>177944</v>
      </c>
      <c r="Q533" s="11">
        <v>137118</v>
      </c>
      <c r="R533" s="11">
        <v>-84584</v>
      </c>
      <c r="S533" s="11">
        <v>-67511</v>
      </c>
      <c r="T533" s="11">
        <v>-81178</v>
      </c>
      <c r="U533" s="11">
        <v>-32768</v>
      </c>
      <c r="V533" s="11">
        <v>-145688</v>
      </c>
      <c r="W533" s="13">
        <v>21.975999999999999</v>
      </c>
      <c r="X533" s="13">
        <v>28.084</v>
      </c>
      <c r="Y533" s="13">
        <v>13.131</v>
      </c>
      <c r="Z533" s="13">
        <v>12.997999999999999</v>
      </c>
      <c r="AA533" s="13">
        <v>8.2170000000000005</v>
      </c>
      <c r="AB533" s="1">
        <v>5021</v>
      </c>
      <c r="AC533" s="13">
        <v>19.130718999999999</v>
      </c>
      <c r="AD533" s="13">
        <v>1.020119</v>
      </c>
      <c r="AE533" s="1" t="s">
        <v>12654</v>
      </c>
      <c r="AF533" s="1" t="s">
        <v>12677</v>
      </c>
    </row>
    <row r="534" spans="1:32" x14ac:dyDescent="0.2">
      <c r="A534" s="1" t="s">
        <v>4573</v>
      </c>
      <c r="B534" s="10">
        <v>130993039</v>
      </c>
      <c r="C534" s="1"/>
      <c r="D534" s="1" t="s">
        <v>125</v>
      </c>
      <c r="E534" s="11">
        <v>3025000</v>
      </c>
      <c r="F534" s="12" t="s">
        <v>2</v>
      </c>
      <c r="G534" s="12" t="s">
        <v>2</v>
      </c>
      <c r="H534" s="11">
        <v>101</v>
      </c>
      <c r="I534" s="11">
        <v>319</v>
      </c>
      <c r="J534" s="11">
        <v>251</v>
      </c>
      <c r="K534" s="12" t="s">
        <v>2</v>
      </c>
      <c r="L534" s="12" t="s">
        <v>2</v>
      </c>
      <c r="M534" s="12" t="s">
        <v>2</v>
      </c>
      <c r="N534" s="12" t="s">
        <v>2</v>
      </c>
      <c r="O534" s="12" t="s">
        <v>2</v>
      </c>
      <c r="P534" s="12" t="s">
        <v>2</v>
      </c>
      <c r="Q534" s="11">
        <v>204</v>
      </c>
      <c r="R534" s="12" t="s">
        <v>2</v>
      </c>
      <c r="S534" s="12" t="s">
        <v>2</v>
      </c>
      <c r="T534" s="12" t="s">
        <v>2</v>
      </c>
      <c r="U534" s="12" t="s">
        <v>2</v>
      </c>
      <c r="V534" s="11">
        <v>-249</v>
      </c>
      <c r="W534" s="12" t="s">
        <v>2</v>
      </c>
      <c r="X534" s="12" t="s">
        <v>2</v>
      </c>
      <c r="Y534" s="12" t="s">
        <v>2</v>
      </c>
      <c r="Z534" s="13">
        <v>10.657999999999999</v>
      </c>
      <c r="AA534" s="13">
        <v>13.807</v>
      </c>
      <c r="AB534" s="1" t="s">
        <v>4574</v>
      </c>
      <c r="AC534" s="13">
        <v>15.344147</v>
      </c>
      <c r="AD534" s="12" t="s">
        <v>2</v>
      </c>
      <c r="AE534" s="1" t="s">
        <v>12654</v>
      </c>
      <c r="AF534" s="1" t="s">
        <v>12672</v>
      </c>
    </row>
    <row r="535" spans="1:32" x14ac:dyDescent="0.2">
      <c r="A535" s="1" t="s">
        <v>4575</v>
      </c>
      <c r="B535" s="10">
        <v>4863448</v>
      </c>
      <c r="C535" s="1" t="s">
        <v>620</v>
      </c>
      <c r="D535" s="1" t="s">
        <v>302</v>
      </c>
      <c r="E535" s="11">
        <v>33891080</v>
      </c>
      <c r="F535" s="11">
        <v>2376</v>
      </c>
      <c r="G535" s="11">
        <v>3352</v>
      </c>
      <c r="H535" s="11">
        <v>4926</v>
      </c>
      <c r="I535" s="11">
        <v>7447</v>
      </c>
      <c r="J535" s="11">
        <v>9453</v>
      </c>
      <c r="K535" s="12" t="s">
        <v>2</v>
      </c>
      <c r="L535" s="12" t="s">
        <v>2</v>
      </c>
      <c r="M535" s="11">
        <v>20025</v>
      </c>
      <c r="N535" s="11">
        <v>-10547</v>
      </c>
      <c r="O535" s="11">
        <v>-2748</v>
      </c>
      <c r="P535" s="11">
        <v>-9314</v>
      </c>
      <c r="Q535" s="11">
        <v>-3544</v>
      </c>
      <c r="R535" s="11">
        <v>-424</v>
      </c>
      <c r="S535" s="11">
        <v>-745</v>
      </c>
      <c r="T535" s="11">
        <v>-634</v>
      </c>
      <c r="U535" s="11">
        <v>-956</v>
      </c>
      <c r="V535" s="11">
        <v>-1025</v>
      </c>
      <c r="W535" s="13">
        <v>5.8730000000000002</v>
      </c>
      <c r="X535" s="13">
        <v>4.6740000000000004</v>
      </c>
      <c r="Y535" s="13">
        <v>9.2579999999999991</v>
      </c>
      <c r="Z535" s="13">
        <v>9.7460000000000004</v>
      </c>
      <c r="AA535" s="13">
        <v>10.282</v>
      </c>
      <c r="AB535" s="1">
        <v>8844</v>
      </c>
      <c r="AC535" s="13">
        <v>7.4833619999999996</v>
      </c>
      <c r="AD535" s="13">
        <v>0.84484400000000004</v>
      </c>
      <c r="AE535" s="1" t="s">
        <v>12654</v>
      </c>
      <c r="AF535" s="1" t="s">
        <v>12660</v>
      </c>
    </row>
    <row r="536" spans="1:32" x14ac:dyDescent="0.2">
      <c r="A536" s="1" t="s">
        <v>4576</v>
      </c>
      <c r="B536" s="10">
        <v>4913843</v>
      </c>
      <c r="C536" s="1" t="s">
        <v>621</v>
      </c>
      <c r="D536" s="1" t="s">
        <v>125</v>
      </c>
      <c r="E536" s="11">
        <v>79257265</v>
      </c>
      <c r="F536" s="11">
        <v>33147</v>
      </c>
      <c r="G536" s="11">
        <v>29797</v>
      </c>
      <c r="H536" s="11">
        <v>30129</v>
      </c>
      <c r="I536" s="11">
        <v>31502</v>
      </c>
      <c r="J536" s="11">
        <v>40404</v>
      </c>
      <c r="K536" s="13">
        <v>42760.965949999998</v>
      </c>
      <c r="L536" s="13">
        <v>45367.071020000003</v>
      </c>
      <c r="M536" s="11">
        <v>27875</v>
      </c>
      <c r="N536" s="11">
        <v>32194</v>
      </c>
      <c r="O536" s="11">
        <v>54434</v>
      </c>
      <c r="P536" s="11">
        <v>55175</v>
      </c>
      <c r="Q536" s="11">
        <v>52467</v>
      </c>
      <c r="R536" s="11">
        <v>-19381</v>
      </c>
      <c r="S536" s="11">
        <v>-43717</v>
      </c>
      <c r="T536" s="11">
        <v>-49113</v>
      </c>
      <c r="U536" s="11">
        <v>-57329</v>
      </c>
      <c r="V536" s="11">
        <v>-55448</v>
      </c>
      <c r="W536" s="13">
        <v>17.173999999999999</v>
      </c>
      <c r="X536" s="13">
        <v>12.824999999999999</v>
      </c>
      <c r="Y536" s="13">
        <v>11.852</v>
      </c>
      <c r="Z536" s="13">
        <v>11.052</v>
      </c>
      <c r="AA536" s="13">
        <v>12.672000000000001</v>
      </c>
      <c r="AB536" s="1">
        <v>3349</v>
      </c>
      <c r="AC536" s="13">
        <v>18.197527000000001</v>
      </c>
      <c r="AD536" s="13">
        <v>2.1481810000000001</v>
      </c>
      <c r="AE536" s="1" t="s">
        <v>12654</v>
      </c>
      <c r="AF536" s="1" t="s">
        <v>12672</v>
      </c>
    </row>
    <row r="537" spans="1:32" x14ac:dyDescent="0.2">
      <c r="A537" s="1" t="s">
        <v>4577</v>
      </c>
      <c r="B537" s="10">
        <v>4250586</v>
      </c>
      <c r="C537" s="1" t="s">
        <v>622</v>
      </c>
      <c r="D537" s="1" t="s">
        <v>47</v>
      </c>
      <c r="E537" s="11">
        <v>27749098</v>
      </c>
      <c r="F537" s="11">
        <v>1621</v>
      </c>
      <c r="G537" s="11">
        <v>2151</v>
      </c>
      <c r="H537" s="11">
        <v>2021</v>
      </c>
      <c r="I537" s="11">
        <v>1921</v>
      </c>
      <c r="J537" s="11">
        <v>1832</v>
      </c>
      <c r="K537" s="12" t="s">
        <v>2</v>
      </c>
      <c r="L537" s="12" t="s">
        <v>2</v>
      </c>
      <c r="M537" s="11">
        <v>1378</v>
      </c>
      <c r="N537" s="11">
        <v>1660</v>
      </c>
      <c r="O537" s="11">
        <v>1300</v>
      </c>
      <c r="P537" s="11">
        <v>2168</v>
      </c>
      <c r="Q537" s="11">
        <v>998</v>
      </c>
      <c r="R537" s="11">
        <v>-88</v>
      </c>
      <c r="S537" s="11">
        <v>-1294</v>
      </c>
      <c r="T537" s="11">
        <v>-473</v>
      </c>
      <c r="U537" s="11">
        <v>-1212</v>
      </c>
      <c r="V537" s="11">
        <v>-389</v>
      </c>
      <c r="W537" s="13">
        <v>14.321999999999999</v>
      </c>
      <c r="X537" s="13">
        <v>15.375999999999999</v>
      </c>
      <c r="Y537" s="13">
        <v>15.824999999999999</v>
      </c>
      <c r="Z537" s="13">
        <v>12.717000000000001</v>
      </c>
      <c r="AA537" s="13">
        <v>11.723000000000001</v>
      </c>
      <c r="AB537" s="1">
        <v>4923</v>
      </c>
      <c r="AC537" s="13">
        <v>25.196252000000001</v>
      </c>
      <c r="AD537" s="13">
        <v>3.0720619999999998</v>
      </c>
      <c r="AE537" s="1" t="s">
        <v>12654</v>
      </c>
      <c r="AF537" s="1" t="s">
        <v>12669</v>
      </c>
    </row>
    <row r="538" spans="1:32" x14ac:dyDescent="0.2">
      <c r="A538" s="1" t="s">
        <v>4578</v>
      </c>
      <c r="B538" s="10">
        <v>4982461</v>
      </c>
      <c r="C538" s="1" t="s">
        <v>623</v>
      </c>
      <c r="D538" s="1" t="s">
        <v>281</v>
      </c>
      <c r="E538" s="11">
        <v>10547749</v>
      </c>
      <c r="F538" s="11">
        <v>453</v>
      </c>
      <c r="G538" s="11">
        <v>551</v>
      </c>
      <c r="H538" s="11">
        <v>798</v>
      </c>
      <c r="I538" s="11">
        <v>477</v>
      </c>
      <c r="J538" s="11">
        <v>477</v>
      </c>
      <c r="K538" s="13">
        <v>750</v>
      </c>
      <c r="L538" s="13">
        <v>830</v>
      </c>
      <c r="M538" s="11">
        <v>-106</v>
      </c>
      <c r="N538" s="11">
        <v>447</v>
      </c>
      <c r="O538" s="11">
        <v>445</v>
      </c>
      <c r="P538" s="11">
        <v>280</v>
      </c>
      <c r="Q538" s="11">
        <v>280</v>
      </c>
      <c r="R538" s="11">
        <v>-223</v>
      </c>
      <c r="S538" s="11">
        <v>-136</v>
      </c>
      <c r="T538" s="11">
        <v>-242</v>
      </c>
      <c r="U538" s="11">
        <v>7</v>
      </c>
      <c r="V538" s="11">
        <v>7</v>
      </c>
      <c r="W538" s="13">
        <v>10.707000000000001</v>
      </c>
      <c r="X538" s="13">
        <v>12.345000000000001</v>
      </c>
      <c r="Y538" s="13">
        <v>15.707000000000001</v>
      </c>
      <c r="Z538" s="13">
        <v>8.4559999999999995</v>
      </c>
      <c r="AA538" s="13">
        <v>8.4559999999999995</v>
      </c>
      <c r="AB538" s="1">
        <v>3359</v>
      </c>
      <c r="AC538" s="13">
        <v>13.175727</v>
      </c>
      <c r="AD538" s="13">
        <v>1.236065</v>
      </c>
      <c r="AE538" s="1" t="s">
        <v>12654</v>
      </c>
      <c r="AF538" s="1" t="s">
        <v>12667</v>
      </c>
    </row>
    <row r="539" spans="1:32" x14ac:dyDescent="0.2">
      <c r="A539" s="1" t="s">
        <v>4579</v>
      </c>
      <c r="B539" s="10">
        <v>7283948</v>
      </c>
      <c r="C539" s="1" t="s">
        <v>624</v>
      </c>
      <c r="D539" s="1" t="s">
        <v>3</v>
      </c>
      <c r="E539" s="11">
        <v>65650100</v>
      </c>
      <c r="F539" s="11">
        <v>1699</v>
      </c>
      <c r="G539" s="11">
        <v>1856</v>
      </c>
      <c r="H539" s="11">
        <v>3418</v>
      </c>
      <c r="I539" s="11">
        <v>5538</v>
      </c>
      <c r="J539" s="11">
        <v>8002</v>
      </c>
      <c r="K539" s="13">
        <v>9945.1944999999996</v>
      </c>
      <c r="L539" s="13">
        <v>14193.446599999999</v>
      </c>
      <c r="M539" s="12" t="s">
        <v>2</v>
      </c>
      <c r="N539" s="12" t="s">
        <v>2</v>
      </c>
      <c r="O539" s="11">
        <v>4866</v>
      </c>
      <c r="P539" s="11">
        <v>4765</v>
      </c>
      <c r="Q539" s="11">
        <v>5285</v>
      </c>
      <c r="R539" s="12" t="s">
        <v>2</v>
      </c>
      <c r="S539" s="12" t="s">
        <v>2</v>
      </c>
      <c r="T539" s="11">
        <v>-2759</v>
      </c>
      <c r="U539" s="11">
        <v>-3893</v>
      </c>
      <c r="V539" s="11">
        <v>-2696</v>
      </c>
      <c r="W539" s="12" t="s">
        <v>2</v>
      </c>
      <c r="X539" s="13">
        <v>43.896000000000001</v>
      </c>
      <c r="Y539" s="13">
        <v>47.95</v>
      </c>
      <c r="Z539" s="13">
        <v>45.594000000000001</v>
      </c>
      <c r="AA539" s="13">
        <v>39.582999999999998</v>
      </c>
      <c r="AB539" s="1">
        <v>5253</v>
      </c>
      <c r="AC539" s="13">
        <v>21.382107000000001</v>
      </c>
      <c r="AD539" s="13">
        <v>6.6915269999999998</v>
      </c>
      <c r="AE539" s="1" t="s">
        <v>12654</v>
      </c>
      <c r="AF539" s="1" t="s">
        <v>12666</v>
      </c>
    </row>
    <row r="540" spans="1:32" x14ac:dyDescent="0.2">
      <c r="A540" s="1" t="s">
        <v>4580</v>
      </c>
      <c r="B540" s="10">
        <v>4270216</v>
      </c>
      <c r="C540" s="1" t="s">
        <v>625</v>
      </c>
      <c r="D540" s="1" t="s">
        <v>22</v>
      </c>
      <c r="E540" s="11">
        <v>27624021</v>
      </c>
      <c r="F540" s="11">
        <v>-692</v>
      </c>
      <c r="G540" s="11">
        <v>-873</v>
      </c>
      <c r="H540" s="11">
        <v>427</v>
      </c>
      <c r="I540" s="11">
        <v>1199</v>
      </c>
      <c r="J540" s="11">
        <v>1264</v>
      </c>
      <c r="K540" s="12" t="s">
        <v>2</v>
      </c>
      <c r="L540" s="12" t="s">
        <v>2</v>
      </c>
      <c r="M540" s="11">
        <v>715</v>
      </c>
      <c r="N540" s="11">
        <v>-2530</v>
      </c>
      <c r="O540" s="11">
        <v>1207</v>
      </c>
      <c r="P540" s="11">
        <v>1221</v>
      </c>
      <c r="Q540" s="11">
        <v>990</v>
      </c>
      <c r="R540" s="11">
        <v>1920</v>
      </c>
      <c r="S540" s="11">
        <v>-33</v>
      </c>
      <c r="T540" s="11">
        <v>-45</v>
      </c>
      <c r="U540" s="11">
        <v>-17</v>
      </c>
      <c r="V540" s="11">
        <v>-40</v>
      </c>
      <c r="W540" s="13">
        <v>7.2969999999999997</v>
      </c>
      <c r="X540" s="13">
        <v>-20.564</v>
      </c>
      <c r="Y540" s="13">
        <v>3.395</v>
      </c>
      <c r="Z540" s="13">
        <v>16.462</v>
      </c>
      <c r="AA540" s="13">
        <v>14.478</v>
      </c>
      <c r="AB540" s="1">
        <v>9876</v>
      </c>
      <c r="AC540" s="13">
        <v>5.5803289999999999</v>
      </c>
      <c r="AD540" s="13">
        <v>0.61606700000000003</v>
      </c>
      <c r="AE540" s="1" t="s">
        <v>12654</v>
      </c>
      <c r="AF540" s="1" t="s">
        <v>12657</v>
      </c>
    </row>
    <row r="541" spans="1:32" x14ac:dyDescent="0.2">
      <c r="A541" s="1" t="s">
        <v>4581</v>
      </c>
      <c r="B541" s="10">
        <v>28673214</v>
      </c>
      <c r="C541" s="1" t="s">
        <v>627</v>
      </c>
      <c r="D541" s="1" t="s">
        <v>13</v>
      </c>
      <c r="E541" s="11">
        <v>30206860</v>
      </c>
      <c r="F541" s="11">
        <v>185</v>
      </c>
      <c r="G541" s="11">
        <v>308</v>
      </c>
      <c r="H541" s="11">
        <v>547</v>
      </c>
      <c r="I541" s="11">
        <v>980</v>
      </c>
      <c r="J541" s="11">
        <v>1968</v>
      </c>
      <c r="K541" s="12" t="s">
        <v>2</v>
      </c>
      <c r="L541" s="12" t="s">
        <v>2</v>
      </c>
      <c r="M541" s="12" t="s">
        <v>2</v>
      </c>
      <c r="N541" s="11">
        <v>274</v>
      </c>
      <c r="O541" s="11">
        <v>1290</v>
      </c>
      <c r="P541" s="11">
        <v>-1211</v>
      </c>
      <c r="Q541" s="11">
        <v>10020</v>
      </c>
      <c r="R541" s="12" t="s">
        <v>2</v>
      </c>
      <c r="S541" s="11">
        <v>237</v>
      </c>
      <c r="T541" s="11">
        <v>-122</v>
      </c>
      <c r="U541" s="11">
        <v>-134</v>
      </c>
      <c r="V541" s="11">
        <v>-1170</v>
      </c>
      <c r="W541" s="13">
        <v>8.4179999999999993</v>
      </c>
      <c r="X541" s="13">
        <v>17.972999999999999</v>
      </c>
      <c r="Y541" s="13">
        <v>16.181000000000001</v>
      </c>
      <c r="Z541" s="13">
        <v>18.716000000000001</v>
      </c>
      <c r="AA541" s="13">
        <v>29.771000000000001</v>
      </c>
      <c r="AB541" s="1">
        <v>2998</v>
      </c>
      <c r="AC541" s="13">
        <v>28.542134999999998</v>
      </c>
      <c r="AD541" s="13">
        <v>4.9056389999999999</v>
      </c>
      <c r="AE541" s="1" t="s">
        <v>12654</v>
      </c>
      <c r="AF541" s="1" t="s">
        <v>12660</v>
      </c>
    </row>
    <row r="542" spans="1:32" x14ac:dyDescent="0.2">
      <c r="A542" s="1" t="s">
        <v>4582</v>
      </c>
      <c r="B542" s="10">
        <v>4250914</v>
      </c>
      <c r="C542" s="1" t="s">
        <v>628</v>
      </c>
      <c r="D542" s="1" t="s">
        <v>53</v>
      </c>
      <c r="E542" s="11">
        <v>3882120</v>
      </c>
      <c r="F542" s="11">
        <v>-81</v>
      </c>
      <c r="G542" s="11">
        <v>270</v>
      </c>
      <c r="H542" s="11">
        <v>680</v>
      </c>
      <c r="I542" s="11">
        <v>413</v>
      </c>
      <c r="J542" s="11">
        <v>769</v>
      </c>
      <c r="K542" s="12" t="s">
        <v>2</v>
      </c>
      <c r="L542" s="12" t="s">
        <v>2</v>
      </c>
      <c r="M542" s="11">
        <v>291</v>
      </c>
      <c r="N542" s="11">
        <v>166</v>
      </c>
      <c r="O542" s="11">
        <v>772</v>
      </c>
      <c r="P542" s="11">
        <v>4</v>
      </c>
      <c r="Q542" s="11">
        <v>902</v>
      </c>
      <c r="R542" s="11">
        <v>-98</v>
      </c>
      <c r="S542" s="11">
        <v>12</v>
      </c>
      <c r="T542" s="11">
        <v>-207</v>
      </c>
      <c r="U542" s="11">
        <v>50</v>
      </c>
      <c r="V542" s="11">
        <v>-65</v>
      </c>
      <c r="W542" s="13">
        <v>-2.556</v>
      </c>
      <c r="X542" s="13">
        <v>4.2119999999999997</v>
      </c>
      <c r="Y542" s="13">
        <v>9.1129999999999995</v>
      </c>
      <c r="Z542" s="13">
        <v>2.9350000000000001</v>
      </c>
      <c r="AA542" s="13">
        <v>9.4920000000000009</v>
      </c>
      <c r="AB542" s="1">
        <v>3024</v>
      </c>
      <c r="AC542" s="13">
        <v>8.4829000000000008</v>
      </c>
      <c r="AD542" s="13">
        <v>0.84012699999999996</v>
      </c>
      <c r="AE542" s="1" t="s">
        <v>12654</v>
      </c>
      <c r="AF542" s="1" t="s">
        <v>12658</v>
      </c>
    </row>
    <row r="543" spans="1:32" x14ac:dyDescent="0.2">
      <c r="A543" s="1" t="s">
        <v>4583</v>
      </c>
      <c r="B543" s="10">
        <v>4811506</v>
      </c>
      <c r="C543" s="1" t="s">
        <v>629</v>
      </c>
      <c r="D543" s="1" t="s">
        <v>273</v>
      </c>
      <c r="E543" s="11">
        <v>8469211</v>
      </c>
      <c r="F543" s="11">
        <v>867</v>
      </c>
      <c r="G543" s="11">
        <v>738</v>
      </c>
      <c r="H543" s="11">
        <v>803</v>
      </c>
      <c r="I543" s="11">
        <v>693</v>
      </c>
      <c r="J543" s="11">
        <v>693</v>
      </c>
      <c r="K543" s="12" t="s">
        <v>2</v>
      </c>
      <c r="L543" s="12" t="s">
        <v>2</v>
      </c>
      <c r="M543" s="11">
        <v>1248</v>
      </c>
      <c r="N543" s="11">
        <v>461</v>
      </c>
      <c r="O543" s="11">
        <v>698</v>
      </c>
      <c r="P543" s="11">
        <v>2249</v>
      </c>
      <c r="Q543" s="11">
        <v>2249</v>
      </c>
      <c r="R543" s="11">
        <v>-585</v>
      </c>
      <c r="S543" s="11">
        <v>38</v>
      </c>
      <c r="T543" s="11">
        <v>-363</v>
      </c>
      <c r="U543" s="11">
        <v>270</v>
      </c>
      <c r="V543" s="11">
        <v>270</v>
      </c>
      <c r="W543" s="13">
        <v>4.8090000000000002</v>
      </c>
      <c r="X543" s="13">
        <v>3.1789999999999998</v>
      </c>
      <c r="Y543" s="13">
        <v>1.038</v>
      </c>
      <c r="Z543" s="13">
        <v>5.4740000000000002</v>
      </c>
      <c r="AA543" s="13">
        <v>5.4740000000000002</v>
      </c>
      <c r="AB543" s="1">
        <v>5187</v>
      </c>
      <c r="AC543" s="13">
        <v>11.511659999999999</v>
      </c>
      <c r="AD543" s="13">
        <v>0.54448600000000003</v>
      </c>
      <c r="AE543" s="1" t="s">
        <v>12654</v>
      </c>
      <c r="AF543" s="1" t="s">
        <v>12671</v>
      </c>
    </row>
    <row r="544" spans="1:32" x14ac:dyDescent="0.2">
      <c r="A544" s="1" t="s">
        <v>4584</v>
      </c>
      <c r="B544" s="10">
        <v>4916008</v>
      </c>
      <c r="C544" s="1" t="s">
        <v>630</v>
      </c>
      <c r="D544" s="1" t="s">
        <v>20</v>
      </c>
      <c r="E544" s="11">
        <v>420975968</v>
      </c>
      <c r="F544" s="11">
        <v>-17901</v>
      </c>
      <c r="G544" s="11">
        <v>-14056</v>
      </c>
      <c r="H544" s="11">
        <v>2485</v>
      </c>
      <c r="I544" s="11">
        <v>10108</v>
      </c>
      <c r="J544" s="11">
        <v>10267</v>
      </c>
      <c r="K544" s="13">
        <v>9400</v>
      </c>
      <c r="L544" s="13">
        <v>11000</v>
      </c>
      <c r="M544" s="11">
        <v>409</v>
      </c>
      <c r="N544" s="11">
        <v>27109</v>
      </c>
      <c r="O544" s="11">
        <v>24593</v>
      </c>
      <c r="P544" s="11">
        <v>23292</v>
      </c>
      <c r="Q544" s="11">
        <v>25991</v>
      </c>
      <c r="R544" s="11">
        <v>-3855</v>
      </c>
      <c r="S544" s="11">
        <v>-759</v>
      </c>
      <c r="T544" s="11">
        <v>-2311</v>
      </c>
      <c r="U544" s="11">
        <v>-3601</v>
      </c>
      <c r="V544" s="11">
        <v>-9199</v>
      </c>
      <c r="W544" s="13">
        <v>-65.63</v>
      </c>
      <c r="X544" s="13">
        <v>24.666</v>
      </c>
      <c r="Y544" s="13">
        <v>11.901</v>
      </c>
      <c r="Z544" s="13">
        <v>15.195</v>
      </c>
      <c r="AA544" s="13">
        <v>14.94</v>
      </c>
      <c r="AB544" s="1">
        <v>3387</v>
      </c>
      <c r="AC544" s="13">
        <v>56.211905000000002</v>
      </c>
      <c r="AD544" s="13">
        <v>7.4052040000000003</v>
      </c>
      <c r="AE544" s="1" t="s">
        <v>12654</v>
      </c>
      <c r="AF544" s="1" t="s">
        <v>12661</v>
      </c>
    </row>
    <row r="545" spans="1:32" x14ac:dyDescent="0.2">
      <c r="A545" s="1" t="s">
        <v>4585</v>
      </c>
      <c r="B545" s="10">
        <v>4549401</v>
      </c>
      <c r="C545" s="1" t="s">
        <v>631</v>
      </c>
      <c r="D545" s="1" t="s">
        <v>125</v>
      </c>
      <c r="E545" s="11">
        <v>64602264</v>
      </c>
      <c r="F545" s="11">
        <v>18620</v>
      </c>
      <c r="G545" s="11">
        <v>18177</v>
      </c>
      <c r="H545" s="11">
        <v>18913</v>
      </c>
      <c r="I545" s="11">
        <v>20227</v>
      </c>
      <c r="J545" s="11">
        <v>22624</v>
      </c>
      <c r="K545" s="12" t="s">
        <v>2</v>
      </c>
      <c r="L545" s="12" t="s">
        <v>2</v>
      </c>
      <c r="M545" s="11">
        <v>11572</v>
      </c>
      <c r="N545" s="11">
        <v>16101</v>
      </c>
      <c r="O545" s="11">
        <v>18985</v>
      </c>
      <c r="P545" s="11">
        <v>21034</v>
      </c>
      <c r="Q545" s="11">
        <v>23625</v>
      </c>
      <c r="R545" s="11">
        <v>-10424</v>
      </c>
      <c r="S545" s="11">
        <v>-10808</v>
      </c>
      <c r="T545" s="11">
        <v>-20491</v>
      </c>
      <c r="U545" s="11">
        <v>-20207</v>
      </c>
      <c r="V545" s="11">
        <v>-20700</v>
      </c>
      <c r="W545" s="13">
        <v>13.494999999999999</v>
      </c>
      <c r="X545" s="13">
        <v>12.411</v>
      </c>
      <c r="Y545" s="13">
        <v>11.606</v>
      </c>
      <c r="Z545" s="13">
        <v>11.102</v>
      </c>
      <c r="AA545" s="13">
        <v>11.492000000000001</v>
      </c>
      <c r="AB545" s="1">
        <v>3148</v>
      </c>
      <c r="AC545" s="13">
        <v>12.835899</v>
      </c>
      <c r="AD545" s="13">
        <v>1.450596</v>
      </c>
      <c r="AE545" s="1" t="s">
        <v>12654</v>
      </c>
      <c r="AF545" s="1" t="s">
        <v>12672</v>
      </c>
    </row>
    <row r="546" spans="1:32" x14ac:dyDescent="0.2">
      <c r="A546" s="1" t="s">
        <v>4586</v>
      </c>
      <c r="B546" s="10">
        <v>4074019</v>
      </c>
      <c r="C546" s="1" t="s">
        <v>632</v>
      </c>
      <c r="D546" s="1" t="s">
        <v>39</v>
      </c>
      <c r="E546" s="11">
        <v>143471999</v>
      </c>
      <c r="F546" s="11">
        <v>37113</v>
      </c>
      <c r="G546" s="11">
        <v>40441</v>
      </c>
      <c r="H546" s="11">
        <v>43488</v>
      </c>
      <c r="I546" s="11">
        <v>55932</v>
      </c>
      <c r="J546" s="11">
        <v>78727</v>
      </c>
      <c r="K546" s="13">
        <v>95469.2</v>
      </c>
      <c r="L546" s="13">
        <v>100332.8</v>
      </c>
      <c r="M546" s="11">
        <v>-4695</v>
      </c>
      <c r="N546" s="11">
        <v>-70441</v>
      </c>
      <c r="O546" s="11">
        <v>-130092</v>
      </c>
      <c r="P546" s="11">
        <v>-213404</v>
      </c>
      <c r="Q546" s="11">
        <v>-249174</v>
      </c>
      <c r="R546" s="11">
        <v>-10622</v>
      </c>
      <c r="S546" s="11">
        <v>-51619</v>
      </c>
      <c r="T546" s="11">
        <v>-43828</v>
      </c>
      <c r="U546" s="11">
        <v>-85754</v>
      </c>
      <c r="V546" s="11">
        <v>-15252</v>
      </c>
      <c r="W546" s="13">
        <v>7.1239999999999997</v>
      </c>
      <c r="X546" s="13">
        <v>6.4960000000000004</v>
      </c>
      <c r="Y546" s="13">
        <v>7.5380000000000003</v>
      </c>
      <c r="Z546" s="13">
        <v>11.124000000000001</v>
      </c>
      <c r="AA546" s="13">
        <v>9.3759999999999994</v>
      </c>
      <c r="AB546" s="1">
        <v>8253</v>
      </c>
      <c r="AC546" s="13">
        <v>8.8630659999999999</v>
      </c>
      <c r="AD546" s="13">
        <v>0.80008500000000005</v>
      </c>
      <c r="AE546" s="1" t="s">
        <v>12654</v>
      </c>
      <c r="AF546" s="1" t="s">
        <v>12668</v>
      </c>
    </row>
    <row r="547" spans="1:32" x14ac:dyDescent="0.2">
      <c r="A547" s="1" t="s">
        <v>4587</v>
      </c>
      <c r="B547" s="10">
        <v>4996610</v>
      </c>
      <c r="C547" s="1" t="s">
        <v>633</v>
      </c>
      <c r="D547" s="1" t="s">
        <v>182</v>
      </c>
      <c r="E547" s="11">
        <v>21150691</v>
      </c>
      <c r="F547" s="11">
        <v>2448</v>
      </c>
      <c r="G547" s="11">
        <v>3410</v>
      </c>
      <c r="H547" s="11">
        <v>3956</v>
      </c>
      <c r="I547" s="11">
        <v>4090</v>
      </c>
      <c r="J547" s="11">
        <v>3617</v>
      </c>
      <c r="K547" s="13">
        <v>4933.3333300000004</v>
      </c>
      <c r="L547" s="13">
        <v>5816.6666699999996</v>
      </c>
      <c r="M547" s="11">
        <v>1956</v>
      </c>
      <c r="N547" s="11">
        <v>2521</v>
      </c>
      <c r="O547" s="11">
        <v>2261</v>
      </c>
      <c r="P547" s="11">
        <v>3251</v>
      </c>
      <c r="Q547" s="11">
        <v>2958</v>
      </c>
      <c r="R547" s="11">
        <v>-430</v>
      </c>
      <c r="S547" s="11">
        <v>-1185</v>
      </c>
      <c r="T547" s="11">
        <v>-950</v>
      </c>
      <c r="U547" s="11">
        <v>-3514</v>
      </c>
      <c r="V547" s="11">
        <v>-1765</v>
      </c>
      <c r="W547" s="13">
        <v>17.568999999999999</v>
      </c>
      <c r="X547" s="13">
        <v>19.768000000000001</v>
      </c>
      <c r="Y547" s="13">
        <v>21.852</v>
      </c>
      <c r="Z547" s="13">
        <v>17.661999999999999</v>
      </c>
      <c r="AA547" s="13">
        <v>14.202999999999999</v>
      </c>
      <c r="AB547" s="1">
        <v>4763</v>
      </c>
      <c r="AC547" s="13">
        <v>10.073143</v>
      </c>
      <c r="AD547" s="13">
        <v>1.7515890000000001</v>
      </c>
      <c r="AE547" s="1" t="s">
        <v>12654</v>
      </c>
      <c r="AF547" s="1" t="s">
        <v>12664</v>
      </c>
    </row>
    <row r="548" spans="1:32" x14ac:dyDescent="0.2">
      <c r="A548" s="1" t="s">
        <v>4588</v>
      </c>
      <c r="B548" s="10">
        <v>5279361</v>
      </c>
      <c r="C548" s="1" t="s">
        <v>634</v>
      </c>
      <c r="D548" s="1" t="s">
        <v>7</v>
      </c>
      <c r="E548" s="11">
        <v>6740057</v>
      </c>
      <c r="F548" s="11">
        <v>226</v>
      </c>
      <c r="G548" s="11">
        <v>322</v>
      </c>
      <c r="H548" s="11">
        <v>-385</v>
      </c>
      <c r="I548" s="11">
        <v>41</v>
      </c>
      <c r="J548" s="11">
        <v>104</v>
      </c>
      <c r="K548" s="12" t="s">
        <v>2</v>
      </c>
      <c r="L548" s="12" t="s">
        <v>2</v>
      </c>
      <c r="M548" s="11">
        <v>689</v>
      </c>
      <c r="N548" s="11">
        <v>394</v>
      </c>
      <c r="O548" s="11">
        <v>-320</v>
      </c>
      <c r="P548" s="11">
        <v>113</v>
      </c>
      <c r="Q548" s="11">
        <v>22</v>
      </c>
      <c r="R548" s="11">
        <v>-5</v>
      </c>
      <c r="S548" s="11">
        <v>-215</v>
      </c>
      <c r="T548" s="11">
        <v>-91</v>
      </c>
      <c r="U548" s="11">
        <v>4</v>
      </c>
      <c r="V548" s="11">
        <v>-23</v>
      </c>
      <c r="W548" s="13">
        <v>31.786000000000001</v>
      </c>
      <c r="X548" s="13">
        <v>19.158999999999999</v>
      </c>
      <c r="Y548" s="13">
        <v>-36.460999999999999</v>
      </c>
      <c r="Z548" s="13">
        <v>8.2330000000000005</v>
      </c>
      <c r="AA548" s="13">
        <v>9.7859999999999996</v>
      </c>
      <c r="AB548" s="1">
        <v>4017</v>
      </c>
      <c r="AC548" s="13">
        <v>18.321168</v>
      </c>
      <c r="AD548" s="13">
        <v>1.499779</v>
      </c>
      <c r="AE548" s="1" t="s">
        <v>12654</v>
      </c>
      <c r="AF548" s="1" t="s">
        <v>12657</v>
      </c>
    </row>
    <row r="549" spans="1:32" x14ac:dyDescent="0.2">
      <c r="A549" s="1" t="s">
        <v>4589</v>
      </c>
      <c r="B549" s="10">
        <v>4968022</v>
      </c>
      <c r="C549" s="1" t="s">
        <v>635</v>
      </c>
      <c r="D549" s="1" t="s">
        <v>24</v>
      </c>
      <c r="E549" s="11">
        <v>7741287</v>
      </c>
      <c r="F549" s="11">
        <v>1132</v>
      </c>
      <c r="G549" s="11">
        <v>1062</v>
      </c>
      <c r="H549" s="11">
        <v>904</v>
      </c>
      <c r="I549" s="11">
        <v>1088</v>
      </c>
      <c r="J549" s="11">
        <v>1131</v>
      </c>
      <c r="K549" s="12" t="s">
        <v>2</v>
      </c>
      <c r="L549" s="12" t="s">
        <v>2</v>
      </c>
      <c r="M549" s="11">
        <v>494</v>
      </c>
      <c r="N549" s="11">
        <v>1110</v>
      </c>
      <c r="O549" s="11">
        <v>515</v>
      </c>
      <c r="P549" s="11">
        <v>2174</v>
      </c>
      <c r="Q549" s="11">
        <v>972</v>
      </c>
      <c r="R549" s="11">
        <v>-399</v>
      </c>
      <c r="S549" s="11">
        <v>-389</v>
      </c>
      <c r="T549" s="11">
        <v>-350</v>
      </c>
      <c r="U549" s="11">
        <v>-172</v>
      </c>
      <c r="V549" s="11">
        <v>-278</v>
      </c>
      <c r="W549" s="13">
        <v>12.205</v>
      </c>
      <c r="X549" s="13">
        <v>9.6359999999999992</v>
      </c>
      <c r="Y549" s="13">
        <v>7.008</v>
      </c>
      <c r="Z549" s="13">
        <v>10.1</v>
      </c>
      <c r="AA549" s="13">
        <v>9.516</v>
      </c>
      <c r="AB549" s="1">
        <v>9698</v>
      </c>
      <c r="AC549" s="13">
        <v>11.693241</v>
      </c>
      <c r="AD549" s="13">
        <v>1.2647710000000001</v>
      </c>
      <c r="AE549" s="1" t="s">
        <v>12654</v>
      </c>
      <c r="AF549" s="1" t="s">
        <v>12663</v>
      </c>
    </row>
    <row r="550" spans="1:32" x14ac:dyDescent="0.2">
      <c r="A550" s="1" t="s">
        <v>4590</v>
      </c>
      <c r="B550" s="10">
        <v>4242724</v>
      </c>
      <c r="C550" s="1" t="s">
        <v>636</v>
      </c>
      <c r="D550" s="1" t="s">
        <v>24</v>
      </c>
      <c r="E550" s="11">
        <v>40334136</v>
      </c>
      <c r="F550" s="11">
        <v>3485</v>
      </c>
      <c r="G550" s="11">
        <v>4458</v>
      </c>
      <c r="H550" s="11">
        <v>4999</v>
      </c>
      <c r="I550" s="11">
        <v>5121</v>
      </c>
      <c r="J550" s="11">
        <v>5984</v>
      </c>
      <c r="K550" s="12" t="s">
        <v>2</v>
      </c>
      <c r="L550" s="12" t="s">
        <v>2</v>
      </c>
      <c r="M550" s="11">
        <v>3155</v>
      </c>
      <c r="N550" s="11">
        <v>3222</v>
      </c>
      <c r="O550" s="11">
        <v>1679</v>
      </c>
      <c r="P550" s="11">
        <v>3213</v>
      </c>
      <c r="Q550" s="11">
        <v>4762</v>
      </c>
      <c r="R550" s="11">
        <v>-47</v>
      </c>
      <c r="S550" s="11">
        <v>-1155</v>
      </c>
      <c r="T550" s="11">
        <v>-874</v>
      </c>
      <c r="U550" s="11">
        <v>1451</v>
      </c>
      <c r="V550" s="11">
        <v>-2293</v>
      </c>
      <c r="W550" s="13">
        <v>14.769</v>
      </c>
      <c r="X550" s="13">
        <v>15.551</v>
      </c>
      <c r="Y550" s="13">
        <v>14.289</v>
      </c>
      <c r="Z550" s="13">
        <v>14.303000000000001</v>
      </c>
      <c r="AA550" s="13">
        <v>15.061</v>
      </c>
      <c r="AB550" s="1">
        <v>4674</v>
      </c>
      <c r="AC550" s="13">
        <v>13.625772</v>
      </c>
      <c r="AD550" s="13">
        <v>1.9634050000000001</v>
      </c>
      <c r="AE550" s="1" t="s">
        <v>12654</v>
      </c>
      <c r="AF550" s="1" t="s">
        <v>12663</v>
      </c>
    </row>
    <row r="551" spans="1:32" x14ac:dyDescent="0.2">
      <c r="A551" s="1" t="s">
        <v>4591</v>
      </c>
      <c r="B551" s="10">
        <v>4994384</v>
      </c>
      <c r="C551" s="1" t="s">
        <v>637</v>
      </c>
      <c r="D551" s="1" t="s">
        <v>174</v>
      </c>
      <c r="E551" s="11">
        <v>3030530</v>
      </c>
      <c r="F551" s="11">
        <v>1112</v>
      </c>
      <c r="G551" s="11">
        <v>1176</v>
      </c>
      <c r="H551" s="11">
        <v>1616</v>
      </c>
      <c r="I551" s="11">
        <v>1181</v>
      </c>
      <c r="J551" s="11">
        <v>1319</v>
      </c>
      <c r="K551" s="12" t="s">
        <v>2</v>
      </c>
      <c r="L551" s="12" t="s">
        <v>2</v>
      </c>
      <c r="M551" s="11">
        <v>1761</v>
      </c>
      <c r="N551" s="11">
        <v>1786</v>
      </c>
      <c r="O551" s="11">
        <v>1720</v>
      </c>
      <c r="P551" s="11">
        <v>2485</v>
      </c>
      <c r="Q551" s="11">
        <v>1981</v>
      </c>
      <c r="R551" s="11">
        <v>-875</v>
      </c>
      <c r="S551" s="11">
        <v>-1268</v>
      </c>
      <c r="T551" s="11">
        <v>-1555</v>
      </c>
      <c r="U551" s="11">
        <v>-693</v>
      </c>
      <c r="V551" s="11">
        <v>-297</v>
      </c>
      <c r="W551" s="13">
        <v>12.336</v>
      </c>
      <c r="X551" s="13">
        <v>14.576000000000001</v>
      </c>
      <c r="Y551" s="13">
        <v>12.872</v>
      </c>
      <c r="Z551" s="13">
        <v>11.59</v>
      </c>
      <c r="AA551" s="13">
        <v>8.2840000000000007</v>
      </c>
      <c r="AB551" s="1">
        <v>7812</v>
      </c>
      <c r="AC551" s="13">
        <v>7.6574530000000003</v>
      </c>
      <c r="AD551" s="13">
        <v>0.70008599999999999</v>
      </c>
      <c r="AE551" s="1" t="s">
        <v>12654</v>
      </c>
      <c r="AF551" s="1" t="s">
        <v>12664</v>
      </c>
    </row>
    <row r="552" spans="1:32" x14ac:dyDescent="0.2">
      <c r="A552" s="1" t="s">
        <v>4592</v>
      </c>
      <c r="B552" s="10">
        <v>11098023</v>
      </c>
      <c r="C552" s="1" t="s">
        <v>638</v>
      </c>
      <c r="D552" s="1" t="s">
        <v>182</v>
      </c>
      <c r="E552" s="11">
        <v>5527074</v>
      </c>
      <c r="F552" s="11">
        <v>376</v>
      </c>
      <c r="G552" s="11">
        <v>483</v>
      </c>
      <c r="H552" s="11">
        <v>113</v>
      </c>
      <c r="I552" s="11">
        <v>91</v>
      </c>
      <c r="J552" s="11">
        <v>91</v>
      </c>
      <c r="K552" s="12" t="s">
        <v>2</v>
      </c>
      <c r="L552" s="12" t="s">
        <v>2</v>
      </c>
      <c r="M552" s="11">
        <v>244</v>
      </c>
      <c r="N552" s="11">
        <v>652</v>
      </c>
      <c r="O552" s="11">
        <v>436</v>
      </c>
      <c r="P552" s="11">
        <v>-1763</v>
      </c>
      <c r="Q552" s="11">
        <v>-1763</v>
      </c>
      <c r="R552" s="11">
        <v>-188</v>
      </c>
      <c r="S552" s="11">
        <v>-742</v>
      </c>
      <c r="T552" s="11">
        <v>-1101</v>
      </c>
      <c r="U552" s="11">
        <v>-1492</v>
      </c>
      <c r="V552" s="11">
        <v>-1492</v>
      </c>
      <c r="W552" s="13">
        <v>11.731</v>
      </c>
      <c r="X552" s="13">
        <v>9.8119999999999994</v>
      </c>
      <c r="Y552" s="13">
        <v>1.423</v>
      </c>
      <c r="Z552" s="13">
        <v>-12.548999999999999</v>
      </c>
      <c r="AA552" s="13">
        <v>-12.548999999999999</v>
      </c>
      <c r="AB552" s="1">
        <v>7041</v>
      </c>
      <c r="AC552" s="12" t="s">
        <v>4019</v>
      </c>
      <c r="AD552" s="13">
        <v>0.63909300000000002</v>
      </c>
      <c r="AE552" s="1" t="s">
        <v>12654</v>
      </c>
      <c r="AF552" s="1" t="s">
        <v>12664</v>
      </c>
    </row>
    <row r="553" spans="1:32" x14ac:dyDescent="0.2">
      <c r="A553" s="1" t="s">
        <v>4593</v>
      </c>
      <c r="B553" s="10">
        <v>4972486</v>
      </c>
      <c r="C553" s="1" t="s">
        <v>639</v>
      </c>
      <c r="D553" s="1" t="s">
        <v>18</v>
      </c>
      <c r="E553" s="11">
        <v>5225173</v>
      </c>
      <c r="F553" s="11">
        <v>284</v>
      </c>
      <c r="G553" s="11">
        <v>97</v>
      </c>
      <c r="H553" s="11">
        <v>344</v>
      </c>
      <c r="I553" s="11">
        <v>369</v>
      </c>
      <c r="J553" s="11">
        <v>554</v>
      </c>
      <c r="K553" s="13">
        <v>700</v>
      </c>
      <c r="L553" s="13">
        <v>850</v>
      </c>
      <c r="M553" s="11">
        <v>546</v>
      </c>
      <c r="N553" s="11">
        <v>23</v>
      </c>
      <c r="O553" s="11">
        <v>495</v>
      </c>
      <c r="P553" s="11">
        <v>328</v>
      </c>
      <c r="Q553" s="11">
        <v>849</v>
      </c>
      <c r="R553" s="11">
        <v>-39</v>
      </c>
      <c r="S553" s="11">
        <v>-527</v>
      </c>
      <c r="T553" s="11">
        <v>-209</v>
      </c>
      <c r="U553" s="11">
        <v>-9</v>
      </c>
      <c r="V553" s="11">
        <v>-135</v>
      </c>
      <c r="W553" s="13">
        <v>5.4180000000000001</v>
      </c>
      <c r="X553" s="13">
        <v>-8.968</v>
      </c>
      <c r="Y553" s="13">
        <v>6.524</v>
      </c>
      <c r="Z553" s="13">
        <v>8.1479999999999997</v>
      </c>
      <c r="AA553" s="13">
        <v>10.888</v>
      </c>
      <c r="AB553" s="1">
        <v>3698</v>
      </c>
      <c r="AC553" s="13">
        <v>13.673406</v>
      </c>
      <c r="AD553" s="13">
        <v>1.416739</v>
      </c>
      <c r="AE553" s="1" t="s">
        <v>12654</v>
      </c>
      <c r="AF553" s="1" t="s">
        <v>12663</v>
      </c>
    </row>
    <row r="554" spans="1:32" x14ac:dyDescent="0.2">
      <c r="A554" s="1" t="s">
        <v>4594</v>
      </c>
      <c r="B554" s="10">
        <v>4970904</v>
      </c>
      <c r="C554" s="1" t="s">
        <v>640</v>
      </c>
      <c r="D554" s="1" t="s">
        <v>22</v>
      </c>
      <c r="E554" s="11">
        <v>9567720</v>
      </c>
      <c r="F554" s="11">
        <v>2134</v>
      </c>
      <c r="G554" s="11">
        <v>1238</v>
      </c>
      <c r="H554" s="11">
        <v>616</v>
      </c>
      <c r="I554" s="11">
        <v>161</v>
      </c>
      <c r="J554" s="11">
        <v>-1026</v>
      </c>
      <c r="K554" s="12" t="s">
        <v>2</v>
      </c>
      <c r="L554" s="12" t="s">
        <v>2</v>
      </c>
      <c r="M554" s="11">
        <v>2432</v>
      </c>
      <c r="N554" s="11">
        <v>683</v>
      </c>
      <c r="O554" s="11">
        <v>1592</v>
      </c>
      <c r="P554" s="11">
        <v>-385</v>
      </c>
      <c r="Q554" s="11">
        <v>-1033</v>
      </c>
      <c r="R554" s="11">
        <v>72</v>
      </c>
      <c r="S554" s="11">
        <v>-1280</v>
      </c>
      <c r="T554" s="11">
        <v>-708</v>
      </c>
      <c r="U554" s="11">
        <v>-1640</v>
      </c>
      <c r="V554" s="11">
        <v>-6328</v>
      </c>
      <c r="W554" s="13">
        <v>16.065000000000001</v>
      </c>
      <c r="X554" s="13">
        <v>1.8149999999999999</v>
      </c>
      <c r="Y554" s="13">
        <v>2.4780000000000002</v>
      </c>
      <c r="Z554" s="13">
        <v>9.4250000000000007</v>
      </c>
      <c r="AA554" s="13">
        <v>-5.2649999999999997</v>
      </c>
      <c r="AB554" s="1">
        <v>2138</v>
      </c>
      <c r="AC554" s="12" t="s">
        <v>4019</v>
      </c>
      <c r="AD554" s="13">
        <v>0.60829699999999998</v>
      </c>
      <c r="AE554" s="1" t="s">
        <v>12654</v>
      </c>
      <c r="AF554" s="1" t="s">
        <v>12657</v>
      </c>
    </row>
    <row r="555" spans="1:32" x14ac:dyDescent="0.2">
      <c r="A555" s="1" t="s">
        <v>4595</v>
      </c>
      <c r="B555" s="10">
        <v>4914996</v>
      </c>
      <c r="C555" s="1" t="s">
        <v>641</v>
      </c>
      <c r="D555" s="1" t="s">
        <v>231</v>
      </c>
      <c r="E555" s="11">
        <v>9456106</v>
      </c>
      <c r="F555" s="11">
        <v>2062</v>
      </c>
      <c r="G555" s="11">
        <v>2509</v>
      </c>
      <c r="H555" s="11">
        <v>2272</v>
      </c>
      <c r="I555" s="11">
        <v>2127</v>
      </c>
      <c r="J555" s="11">
        <v>2418</v>
      </c>
      <c r="K555" s="12" t="s">
        <v>2</v>
      </c>
      <c r="L555" s="12" t="s">
        <v>2</v>
      </c>
      <c r="M555" s="11">
        <v>1918</v>
      </c>
      <c r="N555" s="11">
        <v>2228</v>
      </c>
      <c r="O555" s="11">
        <v>1590</v>
      </c>
      <c r="P555" s="11">
        <v>1519</v>
      </c>
      <c r="Q555" s="11">
        <v>1416</v>
      </c>
      <c r="R555" s="11">
        <v>-112</v>
      </c>
      <c r="S555" s="11">
        <v>-725</v>
      </c>
      <c r="T555" s="11">
        <v>-2053</v>
      </c>
      <c r="U555" s="11">
        <v>-268</v>
      </c>
      <c r="V555" s="11">
        <v>-218</v>
      </c>
      <c r="W555" s="13">
        <v>12.124000000000001</v>
      </c>
      <c r="X555" s="13">
        <v>17.056000000000001</v>
      </c>
      <c r="Y555" s="13">
        <v>13.695</v>
      </c>
      <c r="Z555" s="13">
        <v>11.903</v>
      </c>
      <c r="AA555" s="13">
        <v>10.702999999999999</v>
      </c>
      <c r="AB555" s="1">
        <v>9428</v>
      </c>
      <c r="AC555" s="13">
        <v>9.7741019999999992</v>
      </c>
      <c r="AD555" s="13">
        <v>1.138871</v>
      </c>
      <c r="AE555" s="1" t="s">
        <v>12654</v>
      </c>
      <c r="AF555" s="1" t="s">
        <v>12657</v>
      </c>
    </row>
    <row r="556" spans="1:32" x14ac:dyDescent="0.2">
      <c r="A556" s="1" t="s">
        <v>4596</v>
      </c>
      <c r="B556" s="10">
        <v>4210329</v>
      </c>
      <c r="C556" s="1" t="s">
        <v>642</v>
      </c>
      <c r="D556" s="1" t="s">
        <v>41</v>
      </c>
      <c r="E556" s="11">
        <v>13971500</v>
      </c>
      <c r="F556" s="11">
        <v>494</v>
      </c>
      <c r="G556" s="11">
        <v>1110</v>
      </c>
      <c r="H556" s="11">
        <v>1461</v>
      </c>
      <c r="I556" s="11">
        <v>1522</v>
      </c>
      <c r="J556" s="11">
        <v>1836</v>
      </c>
      <c r="K556" s="12" t="s">
        <v>2</v>
      </c>
      <c r="L556" s="12" t="s">
        <v>2</v>
      </c>
      <c r="M556" s="11">
        <v>359</v>
      </c>
      <c r="N556" s="11">
        <v>680</v>
      </c>
      <c r="O556" s="11">
        <v>737</v>
      </c>
      <c r="P556" s="11">
        <v>1223</v>
      </c>
      <c r="Q556" s="11">
        <v>692</v>
      </c>
      <c r="R556" s="11">
        <v>-415</v>
      </c>
      <c r="S556" s="11">
        <v>-34</v>
      </c>
      <c r="T556" s="11">
        <v>-158</v>
      </c>
      <c r="U556" s="11">
        <v>94</v>
      </c>
      <c r="V556" s="11">
        <v>-28</v>
      </c>
      <c r="W556" s="13">
        <v>10.824</v>
      </c>
      <c r="X556" s="13">
        <v>19.538</v>
      </c>
      <c r="Y556" s="13">
        <v>21.928000000000001</v>
      </c>
      <c r="Z556" s="13">
        <v>25.815000000000001</v>
      </c>
      <c r="AA556" s="13">
        <v>24.07</v>
      </c>
      <c r="AB556" s="1">
        <v>2307</v>
      </c>
      <c r="AC556" s="13">
        <v>10.589938999999999</v>
      </c>
      <c r="AD556" s="13">
        <v>2.450062</v>
      </c>
      <c r="AE556" s="1" t="s">
        <v>12654</v>
      </c>
      <c r="AF556" s="1" t="s">
        <v>12663</v>
      </c>
    </row>
    <row r="557" spans="1:32" x14ac:dyDescent="0.2">
      <c r="A557" s="1" t="s">
        <v>4597</v>
      </c>
      <c r="B557" s="10">
        <v>4989885</v>
      </c>
      <c r="C557" s="1" t="s">
        <v>643</v>
      </c>
      <c r="D557" s="1" t="s">
        <v>32</v>
      </c>
      <c r="E557" s="11">
        <v>19403263</v>
      </c>
      <c r="F557" s="11">
        <v>1828</v>
      </c>
      <c r="G557" s="11">
        <v>2522</v>
      </c>
      <c r="H557" s="11">
        <v>1951</v>
      </c>
      <c r="I557" s="11">
        <v>1844</v>
      </c>
      <c r="J557" s="11">
        <v>2523</v>
      </c>
      <c r="K557" s="12" t="s">
        <v>2</v>
      </c>
      <c r="L557" s="12" t="s">
        <v>2</v>
      </c>
      <c r="M557" s="11">
        <v>2092</v>
      </c>
      <c r="N557" s="11">
        <v>1950</v>
      </c>
      <c r="O557" s="11">
        <v>1796</v>
      </c>
      <c r="P557" s="11">
        <v>1570</v>
      </c>
      <c r="Q557" s="11">
        <v>1955</v>
      </c>
      <c r="R557" s="11">
        <v>582</v>
      </c>
      <c r="S557" s="11">
        <v>-900</v>
      </c>
      <c r="T557" s="11">
        <v>-901</v>
      </c>
      <c r="U557" s="11">
        <v>-1243</v>
      </c>
      <c r="V557" s="11">
        <v>-479</v>
      </c>
      <c r="W557" s="12" t="s">
        <v>2</v>
      </c>
      <c r="X557" s="13">
        <v>31.245000000000001</v>
      </c>
      <c r="Y557" s="13">
        <v>16.774000000000001</v>
      </c>
      <c r="Z557" s="13">
        <v>18.12</v>
      </c>
      <c r="AA557" s="13">
        <v>18</v>
      </c>
      <c r="AB557" s="1">
        <v>3675</v>
      </c>
      <c r="AC557" s="13">
        <v>9.2636649999999996</v>
      </c>
      <c r="AD557" s="13">
        <v>1.5965</v>
      </c>
      <c r="AE557" s="1" t="s">
        <v>12654</v>
      </c>
      <c r="AF557" s="1" t="s">
        <v>12666</v>
      </c>
    </row>
    <row r="558" spans="1:32" x14ac:dyDescent="0.2">
      <c r="A558" s="1" t="s">
        <v>4598</v>
      </c>
      <c r="B558" s="10">
        <v>4258626</v>
      </c>
      <c r="C558" s="1" t="s">
        <v>644</v>
      </c>
      <c r="D558" s="1" t="s">
        <v>337</v>
      </c>
      <c r="E558" s="11">
        <v>7432999</v>
      </c>
      <c r="F558" s="11">
        <v>2150</v>
      </c>
      <c r="G558" s="11">
        <v>-1560</v>
      </c>
      <c r="H558" s="11">
        <v>184</v>
      </c>
      <c r="I558" s="11">
        <v>1798</v>
      </c>
      <c r="J558" s="11">
        <v>1031</v>
      </c>
      <c r="K558" s="12" t="s">
        <v>2</v>
      </c>
      <c r="L558" s="12" t="s">
        <v>2</v>
      </c>
      <c r="M558" s="11">
        <v>-3399</v>
      </c>
      <c r="N558" s="11">
        <v>1986</v>
      </c>
      <c r="O558" s="11">
        <v>883</v>
      </c>
      <c r="P558" s="11">
        <v>2940</v>
      </c>
      <c r="Q558" s="11">
        <v>-486</v>
      </c>
      <c r="R558" s="11">
        <v>-285</v>
      </c>
      <c r="S558" s="11">
        <v>-239</v>
      </c>
      <c r="T558" s="11">
        <v>263</v>
      </c>
      <c r="U558" s="11">
        <v>276</v>
      </c>
      <c r="V558" s="11">
        <v>232</v>
      </c>
      <c r="W558" s="13">
        <v>14.680999999999999</v>
      </c>
      <c r="X558" s="13">
        <v>-12.042</v>
      </c>
      <c r="Y558" s="13">
        <v>3.6</v>
      </c>
      <c r="Z558" s="13">
        <v>14.75</v>
      </c>
      <c r="AA558" s="13">
        <v>7.9409999999999998</v>
      </c>
      <c r="AB558" s="1">
        <v>3320</v>
      </c>
      <c r="AC558" s="13">
        <v>6.854959</v>
      </c>
      <c r="AD558" s="13">
        <v>0.53148099999999998</v>
      </c>
      <c r="AE558" s="1" t="s">
        <v>12654</v>
      </c>
      <c r="AF558" s="1" t="s">
        <v>12655</v>
      </c>
    </row>
    <row r="559" spans="1:32" x14ac:dyDescent="0.2">
      <c r="A559" s="1" t="s">
        <v>4599</v>
      </c>
      <c r="B559" s="10">
        <v>6862156</v>
      </c>
      <c r="C559" s="1" t="s">
        <v>645</v>
      </c>
      <c r="D559" s="1" t="s">
        <v>337</v>
      </c>
      <c r="E559" s="11">
        <v>17046919</v>
      </c>
      <c r="F559" s="11">
        <v>-144</v>
      </c>
      <c r="G559" s="11">
        <v>45</v>
      </c>
      <c r="H559" s="11">
        <v>-203</v>
      </c>
      <c r="I559" s="11">
        <v>-17</v>
      </c>
      <c r="J559" s="11">
        <v>56</v>
      </c>
      <c r="K559" s="12" t="s">
        <v>2</v>
      </c>
      <c r="L559" s="12" t="s">
        <v>2</v>
      </c>
      <c r="M559" s="11">
        <v>176</v>
      </c>
      <c r="N559" s="11">
        <v>-248</v>
      </c>
      <c r="O559" s="11">
        <v>-406</v>
      </c>
      <c r="P559" s="11">
        <v>483</v>
      </c>
      <c r="Q559" s="11">
        <v>-125</v>
      </c>
      <c r="R559" s="11">
        <v>-163</v>
      </c>
      <c r="S559" s="11">
        <v>-121</v>
      </c>
      <c r="T559" s="11">
        <v>-165</v>
      </c>
      <c r="U559" s="11">
        <v>-72</v>
      </c>
      <c r="V559" s="11">
        <v>-21</v>
      </c>
      <c r="W559" s="13">
        <v>-5.8520000000000003</v>
      </c>
      <c r="X559" s="13">
        <v>11.010999999999999</v>
      </c>
      <c r="Y559" s="13">
        <v>-13.824999999999999</v>
      </c>
      <c r="Z559" s="13">
        <v>1.5569999999999999</v>
      </c>
      <c r="AA559" s="13">
        <v>1.0009999999999999</v>
      </c>
      <c r="AB559" s="1">
        <v>7810</v>
      </c>
      <c r="AC559" s="13">
        <v>116.963594</v>
      </c>
      <c r="AD559" s="13">
        <v>1.424501</v>
      </c>
      <c r="AE559" s="1" t="s">
        <v>12654</v>
      </c>
      <c r="AF559" s="1" t="s">
        <v>12655</v>
      </c>
    </row>
    <row r="560" spans="1:32" x14ac:dyDescent="0.2">
      <c r="A560" s="1" t="s">
        <v>4600</v>
      </c>
      <c r="B560" s="10">
        <v>4972465</v>
      </c>
      <c r="C560" s="1" t="s">
        <v>646</v>
      </c>
      <c r="D560" s="1" t="s">
        <v>182</v>
      </c>
      <c r="E560" s="11">
        <v>15794774</v>
      </c>
      <c r="F560" s="11">
        <v>575.19399999999996</v>
      </c>
      <c r="G560" s="11">
        <v>933</v>
      </c>
      <c r="H560" s="11">
        <v>1153</v>
      </c>
      <c r="I560" s="11">
        <v>1341</v>
      </c>
      <c r="J560" s="11">
        <v>1341</v>
      </c>
      <c r="K560" s="13">
        <v>1600</v>
      </c>
      <c r="L560" s="13">
        <v>0</v>
      </c>
      <c r="M560" s="11">
        <v>868.79200000000003</v>
      </c>
      <c r="N560" s="11">
        <v>1152</v>
      </c>
      <c r="O560" s="11">
        <v>1349</v>
      </c>
      <c r="P560" s="11">
        <v>1680</v>
      </c>
      <c r="Q560" s="11">
        <v>1680</v>
      </c>
      <c r="R560" s="11">
        <v>-95.37</v>
      </c>
      <c r="S560" s="11">
        <v>-262</v>
      </c>
      <c r="T560" s="11">
        <v>-1168</v>
      </c>
      <c r="U560" s="11">
        <v>-2440</v>
      </c>
      <c r="V560" s="11">
        <v>-2440</v>
      </c>
      <c r="W560" s="13">
        <v>17.984000000000002</v>
      </c>
      <c r="X560" s="13">
        <v>18.960999999999999</v>
      </c>
      <c r="Y560" s="13">
        <v>20.202000000000002</v>
      </c>
      <c r="Z560" s="13">
        <v>14.243</v>
      </c>
      <c r="AA560" s="13">
        <v>14.243</v>
      </c>
      <c r="AB560" s="1">
        <v>3900</v>
      </c>
      <c r="AC560" s="13">
        <v>18.44143</v>
      </c>
      <c r="AD560" s="13">
        <v>1.7866359999999999</v>
      </c>
      <c r="AE560" s="1" t="s">
        <v>12654</v>
      </c>
      <c r="AF560" s="1" t="s">
        <v>12664</v>
      </c>
    </row>
    <row r="561" spans="1:32" x14ac:dyDescent="0.2">
      <c r="A561" s="1" t="s">
        <v>4601</v>
      </c>
      <c r="B561" s="10">
        <v>101167146</v>
      </c>
      <c r="C561" s="1" t="s">
        <v>647</v>
      </c>
      <c r="D561" s="1" t="s">
        <v>24</v>
      </c>
      <c r="E561" s="11">
        <v>6662259</v>
      </c>
      <c r="F561" s="11">
        <v>165</v>
      </c>
      <c r="G561" s="11">
        <v>244</v>
      </c>
      <c r="H561" s="11">
        <v>223</v>
      </c>
      <c r="I561" s="11">
        <v>-5</v>
      </c>
      <c r="J561" s="11">
        <v>-5</v>
      </c>
      <c r="K561" s="12" t="s">
        <v>2</v>
      </c>
      <c r="L561" s="12" t="s">
        <v>2</v>
      </c>
      <c r="M561" s="11">
        <v>221</v>
      </c>
      <c r="N561" s="11">
        <v>289</v>
      </c>
      <c r="O561" s="11">
        <v>242</v>
      </c>
      <c r="P561" s="11">
        <v>129</v>
      </c>
      <c r="Q561" s="11">
        <v>129</v>
      </c>
      <c r="R561" s="11">
        <v>-78</v>
      </c>
      <c r="S561" s="11">
        <v>-156</v>
      </c>
      <c r="T561" s="11">
        <v>-190</v>
      </c>
      <c r="U561" s="11">
        <v>-314</v>
      </c>
      <c r="V561" s="11">
        <v>-314</v>
      </c>
      <c r="W561" s="13">
        <v>22.306000000000001</v>
      </c>
      <c r="X561" s="13">
        <v>10.803000000000001</v>
      </c>
      <c r="Y561" s="13">
        <v>6.6020000000000003</v>
      </c>
      <c r="Z561" s="13">
        <v>-0.39100000000000001</v>
      </c>
      <c r="AA561" s="13">
        <v>-0.39100000000000001</v>
      </c>
      <c r="AB561" s="1">
        <v>9258</v>
      </c>
      <c r="AC561" s="12" t="s">
        <v>4019</v>
      </c>
      <c r="AD561" s="13">
        <v>1.0957479999999999</v>
      </c>
      <c r="AE561" s="1" t="s">
        <v>12654</v>
      </c>
      <c r="AF561" s="1" t="s">
        <v>12663</v>
      </c>
    </row>
    <row r="562" spans="1:32" x14ac:dyDescent="0.2">
      <c r="A562" s="1" t="s">
        <v>4602</v>
      </c>
      <c r="B562" s="10">
        <v>4988319</v>
      </c>
      <c r="C562" s="1" t="s">
        <v>648</v>
      </c>
      <c r="D562" s="1" t="s">
        <v>117</v>
      </c>
      <c r="E562" s="11">
        <v>5015592</v>
      </c>
      <c r="F562" s="11">
        <v>-717</v>
      </c>
      <c r="G562" s="11">
        <v>-186</v>
      </c>
      <c r="H562" s="11">
        <v>276</v>
      </c>
      <c r="I562" s="11">
        <v>596</v>
      </c>
      <c r="J562" s="11">
        <v>596</v>
      </c>
      <c r="K562" s="12" t="s">
        <v>2</v>
      </c>
      <c r="L562" s="12" t="s">
        <v>2</v>
      </c>
      <c r="M562" s="11">
        <v>-360</v>
      </c>
      <c r="N562" s="11">
        <v>285</v>
      </c>
      <c r="O562" s="11">
        <v>471</v>
      </c>
      <c r="P562" s="11">
        <v>605</v>
      </c>
      <c r="Q562" s="11">
        <v>605</v>
      </c>
      <c r="R562" s="11">
        <v>8</v>
      </c>
      <c r="S562" s="11">
        <v>-8</v>
      </c>
      <c r="T562" s="11">
        <v>-35</v>
      </c>
      <c r="U562" s="11">
        <v>-53</v>
      </c>
      <c r="V562" s="11">
        <v>-53</v>
      </c>
      <c r="W562" s="13">
        <v>-17.884</v>
      </c>
      <c r="X562" s="13">
        <v>4.7530000000000001</v>
      </c>
      <c r="Y562" s="13">
        <v>10.193</v>
      </c>
      <c r="Z562" s="13">
        <v>17.094999999999999</v>
      </c>
      <c r="AA562" s="13">
        <v>17.094999999999999</v>
      </c>
      <c r="AB562" s="1">
        <v>2304</v>
      </c>
      <c r="AC562" s="13">
        <v>12.065913999999999</v>
      </c>
      <c r="AD562" s="13">
        <v>1.6627019999999999</v>
      </c>
      <c r="AE562" s="1" t="s">
        <v>12654</v>
      </c>
      <c r="AF562" s="1" t="s">
        <v>12664</v>
      </c>
    </row>
    <row r="563" spans="1:32" x14ac:dyDescent="0.2">
      <c r="A563" s="1" t="s">
        <v>4603</v>
      </c>
      <c r="B563" s="10">
        <v>4217736</v>
      </c>
      <c r="C563" s="1" t="s">
        <v>649</v>
      </c>
      <c r="D563" s="1" t="s">
        <v>148</v>
      </c>
      <c r="E563" s="11">
        <v>27791177</v>
      </c>
      <c r="F563" s="11">
        <v>6991</v>
      </c>
      <c r="G563" s="11">
        <v>8018</v>
      </c>
      <c r="H563" s="11">
        <v>10012</v>
      </c>
      <c r="I563" s="11">
        <v>9397</v>
      </c>
      <c r="J563" s="11">
        <v>9397</v>
      </c>
      <c r="K563" s="12" t="s">
        <v>2</v>
      </c>
      <c r="L563" s="12" t="s">
        <v>2</v>
      </c>
      <c r="M563" s="11">
        <v>5344</v>
      </c>
      <c r="N563" s="11">
        <v>3804</v>
      </c>
      <c r="O563" s="11">
        <v>874</v>
      </c>
      <c r="P563" s="11">
        <v>2410</v>
      </c>
      <c r="Q563" s="11">
        <v>2410</v>
      </c>
      <c r="R563" s="11">
        <v>-671</v>
      </c>
      <c r="S563" s="11">
        <v>-752</v>
      </c>
      <c r="T563" s="11">
        <v>-912</v>
      </c>
      <c r="U563" s="11">
        <v>-5658</v>
      </c>
      <c r="V563" s="11">
        <v>-5658</v>
      </c>
      <c r="W563" s="13">
        <v>12.409000000000001</v>
      </c>
      <c r="X563" s="13">
        <v>13.689</v>
      </c>
      <c r="Y563" s="13">
        <v>14.722</v>
      </c>
      <c r="Z563" s="13">
        <v>11.622</v>
      </c>
      <c r="AA563" s="13">
        <v>11.622</v>
      </c>
      <c r="AB563" s="1">
        <v>9621</v>
      </c>
      <c r="AC563" s="13">
        <v>14.010965000000001</v>
      </c>
      <c r="AD563" s="13">
        <v>1.2564150000000001</v>
      </c>
      <c r="AE563" s="1" t="s">
        <v>12654</v>
      </c>
      <c r="AF563" s="1" t="s">
        <v>12658</v>
      </c>
    </row>
    <row r="564" spans="1:32" x14ac:dyDescent="0.2">
      <c r="A564" s="1" t="s">
        <v>4604</v>
      </c>
      <c r="B564" s="10">
        <v>6357851</v>
      </c>
      <c r="C564" s="1" t="s">
        <v>650</v>
      </c>
      <c r="D564" s="1" t="s">
        <v>117</v>
      </c>
      <c r="E564" s="11">
        <v>41313124</v>
      </c>
      <c r="F564" s="11">
        <v>2229</v>
      </c>
      <c r="G564" s="11">
        <v>2628</v>
      </c>
      <c r="H564" s="11">
        <v>2692</v>
      </c>
      <c r="I564" s="11">
        <v>2866</v>
      </c>
      <c r="J564" s="11">
        <v>3078</v>
      </c>
      <c r="K564" s="13">
        <v>3385</v>
      </c>
      <c r="L564" s="13">
        <v>3650</v>
      </c>
      <c r="M564" s="11">
        <v>2328</v>
      </c>
      <c r="N564" s="11">
        <v>2905</v>
      </c>
      <c r="O564" s="11">
        <v>2614</v>
      </c>
      <c r="P564" s="11">
        <v>2982</v>
      </c>
      <c r="Q564" s="11">
        <v>2842</v>
      </c>
      <c r="R564" s="11">
        <v>-377</v>
      </c>
      <c r="S564" s="11">
        <v>-2262</v>
      </c>
      <c r="T564" s="11">
        <v>222</v>
      </c>
      <c r="U564" s="11">
        <v>-553</v>
      </c>
      <c r="V564" s="11">
        <v>-2447</v>
      </c>
      <c r="W564" s="13">
        <v>17.510999999999999</v>
      </c>
      <c r="X564" s="13">
        <v>18.681000000000001</v>
      </c>
      <c r="Y564" s="13">
        <v>17.3</v>
      </c>
      <c r="Z564" s="13">
        <v>16.29</v>
      </c>
      <c r="AA564" s="13">
        <v>17.45</v>
      </c>
      <c r="AB564" s="1">
        <v>4345</v>
      </c>
      <c r="AC564" s="13">
        <v>14.319729000000001</v>
      </c>
      <c r="AD564" s="13">
        <v>2.4886349999999999</v>
      </c>
      <c r="AE564" s="1" t="s">
        <v>12654</v>
      </c>
      <c r="AF564" s="1" t="s">
        <v>12664</v>
      </c>
    </row>
    <row r="565" spans="1:32" x14ac:dyDescent="0.2">
      <c r="A565" s="1" t="s">
        <v>4605</v>
      </c>
      <c r="B565" s="10">
        <v>5717089</v>
      </c>
      <c r="C565" s="1" t="s">
        <v>651</v>
      </c>
      <c r="D565" s="1" t="s">
        <v>337</v>
      </c>
      <c r="E565" s="11">
        <v>6114688</v>
      </c>
      <c r="F565" s="12" t="s">
        <v>2</v>
      </c>
      <c r="G565" s="12" t="s">
        <v>2</v>
      </c>
      <c r="H565" s="12" t="s">
        <v>2</v>
      </c>
      <c r="I565" s="12" t="s">
        <v>2</v>
      </c>
      <c r="J565" s="11">
        <v>43</v>
      </c>
      <c r="K565" s="12" t="s">
        <v>2</v>
      </c>
      <c r="L565" s="12" t="s">
        <v>2</v>
      </c>
      <c r="M565" s="12" t="s">
        <v>2</v>
      </c>
      <c r="N565" s="12" t="s">
        <v>2</v>
      </c>
      <c r="O565" s="12" t="s">
        <v>2</v>
      </c>
      <c r="P565" s="12" t="s">
        <v>2</v>
      </c>
      <c r="Q565" s="12" t="s">
        <v>2</v>
      </c>
      <c r="R565" s="12" t="s">
        <v>2</v>
      </c>
      <c r="S565" s="12" t="s">
        <v>2</v>
      </c>
      <c r="T565" s="12" t="s">
        <v>2</v>
      </c>
      <c r="U565" s="12" t="s">
        <v>2</v>
      </c>
      <c r="V565" s="12" t="s">
        <v>2</v>
      </c>
      <c r="W565" s="12" t="s">
        <v>2</v>
      </c>
      <c r="X565" s="12" t="s">
        <v>2</v>
      </c>
      <c r="Y565" s="12" t="s">
        <v>2</v>
      </c>
      <c r="Z565" s="12" t="s">
        <v>2</v>
      </c>
      <c r="AA565" s="12" t="s">
        <v>2</v>
      </c>
      <c r="AB565" s="1">
        <v>7112</v>
      </c>
      <c r="AC565" s="12" t="s">
        <v>4019</v>
      </c>
      <c r="AD565" s="13">
        <v>3.3894880000000001</v>
      </c>
      <c r="AE565" s="1" t="s">
        <v>12654</v>
      </c>
      <c r="AF565" s="1" t="s">
        <v>12655</v>
      </c>
    </row>
    <row r="566" spans="1:32" x14ac:dyDescent="0.2">
      <c r="A566" s="1" t="s">
        <v>4606</v>
      </c>
      <c r="B566" s="10">
        <v>4250587</v>
      </c>
      <c r="C566" s="1" t="s">
        <v>652</v>
      </c>
      <c r="D566" s="1" t="s">
        <v>41</v>
      </c>
      <c r="E566" s="11">
        <v>15060114</v>
      </c>
      <c r="F566" s="11">
        <v>1174</v>
      </c>
      <c r="G566" s="11">
        <v>1418</v>
      </c>
      <c r="H566" s="11">
        <v>1452</v>
      </c>
      <c r="I566" s="11">
        <v>1536</v>
      </c>
      <c r="J566" s="11">
        <v>1382</v>
      </c>
      <c r="K566" s="12" t="s">
        <v>2</v>
      </c>
      <c r="L566" s="12" t="s">
        <v>2</v>
      </c>
      <c r="M566" s="11">
        <v>1043</v>
      </c>
      <c r="N566" s="11">
        <v>1015</v>
      </c>
      <c r="O566" s="11">
        <v>891</v>
      </c>
      <c r="P566" s="11">
        <v>1044</v>
      </c>
      <c r="Q566" s="11">
        <v>255</v>
      </c>
      <c r="R566" s="11">
        <v>58</v>
      </c>
      <c r="S566" s="11">
        <v>-134</v>
      </c>
      <c r="T566" s="11">
        <v>-304</v>
      </c>
      <c r="U566" s="11">
        <v>-259</v>
      </c>
      <c r="V566" s="11">
        <v>-68</v>
      </c>
      <c r="W566" s="13">
        <v>13.946999999999999</v>
      </c>
      <c r="X566" s="13">
        <v>13.827</v>
      </c>
      <c r="Y566" s="13">
        <v>11.754</v>
      </c>
      <c r="Z566" s="13">
        <v>10.805999999999999</v>
      </c>
      <c r="AA566" s="13">
        <v>12.006</v>
      </c>
      <c r="AB566" s="1">
        <v>2335</v>
      </c>
      <c r="AC566" s="13">
        <v>14.105478</v>
      </c>
      <c r="AD566" s="13">
        <v>1.461541</v>
      </c>
      <c r="AE566" s="1" t="s">
        <v>12654</v>
      </c>
      <c r="AF566" s="1" t="s">
        <v>12663</v>
      </c>
    </row>
    <row r="567" spans="1:32" x14ac:dyDescent="0.2">
      <c r="A567" s="1" t="s">
        <v>4607</v>
      </c>
      <c r="B567" s="10">
        <v>25461315</v>
      </c>
      <c r="C567" s="1" t="s">
        <v>653</v>
      </c>
      <c r="D567" s="1" t="s">
        <v>60</v>
      </c>
      <c r="E567" s="11">
        <v>29315309</v>
      </c>
      <c r="F567" s="11">
        <v>1628</v>
      </c>
      <c r="G567" s="11">
        <v>3678</v>
      </c>
      <c r="H567" s="11">
        <v>3683</v>
      </c>
      <c r="I567" s="11">
        <v>3738</v>
      </c>
      <c r="J567" s="11">
        <v>5107</v>
      </c>
      <c r="K567" s="13">
        <v>5656.6666699999996</v>
      </c>
      <c r="L567" s="13">
        <v>6609.3333300000004</v>
      </c>
      <c r="M567" s="12" t="s">
        <v>2</v>
      </c>
      <c r="N567" s="12" t="s">
        <v>2</v>
      </c>
      <c r="O567" s="12" t="s">
        <v>2</v>
      </c>
      <c r="P567" s="11">
        <v>4156</v>
      </c>
      <c r="Q567" s="11">
        <v>2503</v>
      </c>
      <c r="R567" s="12" t="s">
        <v>2</v>
      </c>
      <c r="S567" s="12" t="s">
        <v>2</v>
      </c>
      <c r="T567" s="12" t="s">
        <v>2</v>
      </c>
      <c r="U567" s="11">
        <v>-14746</v>
      </c>
      <c r="V567" s="11">
        <v>4450</v>
      </c>
      <c r="W567" s="12" t="s">
        <v>2</v>
      </c>
      <c r="X567" s="13">
        <v>29.553000000000001</v>
      </c>
      <c r="Y567" s="13">
        <v>22.26</v>
      </c>
      <c r="Z567" s="13">
        <v>13.058999999999999</v>
      </c>
      <c r="AA567" s="13">
        <v>10.557</v>
      </c>
      <c r="AB567" s="1">
        <v>9158</v>
      </c>
      <c r="AC567" s="13">
        <v>12.254932</v>
      </c>
      <c r="AD567" s="13">
        <v>0.98438800000000004</v>
      </c>
      <c r="AE567" s="1" t="s">
        <v>12654</v>
      </c>
      <c r="AF567" s="1" t="s">
        <v>12671</v>
      </c>
    </row>
    <row r="568" spans="1:32" x14ac:dyDescent="0.2">
      <c r="A568" s="1" t="s">
        <v>4608</v>
      </c>
      <c r="B568" s="10">
        <v>10888318</v>
      </c>
      <c r="C568" s="1" t="s">
        <v>654</v>
      </c>
      <c r="D568" s="1" t="s">
        <v>5</v>
      </c>
      <c r="E568" s="11">
        <v>8207110</v>
      </c>
      <c r="F568" s="12" t="s">
        <v>2</v>
      </c>
      <c r="G568" s="12" t="s">
        <v>2</v>
      </c>
      <c r="H568" s="12" t="s">
        <v>2</v>
      </c>
      <c r="I568" s="11">
        <v>-588</v>
      </c>
      <c r="J568" s="11">
        <v>-590</v>
      </c>
      <c r="K568" s="12" t="s">
        <v>2</v>
      </c>
      <c r="L568" s="12" t="s">
        <v>2</v>
      </c>
      <c r="M568" s="12" t="s">
        <v>2</v>
      </c>
      <c r="N568" s="12" t="s">
        <v>2</v>
      </c>
      <c r="O568" s="12" t="s">
        <v>2</v>
      </c>
      <c r="P568" s="11">
        <v>-451</v>
      </c>
      <c r="Q568" s="11">
        <v>-812</v>
      </c>
      <c r="R568" s="12" t="s">
        <v>2</v>
      </c>
      <c r="S568" s="12" t="s">
        <v>2</v>
      </c>
      <c r="T568" s="12" t="s">
        <v>2</v>
      </c>
      <c r="U568" s="11">
        <v>-34</v>
      </c>
      <c r="V568" s="11">
        <v>-119</v>
      </c>
      <c r="W568" s="12" t="s">
        <v>2</v>
      </c>
      <c r="X568" s="12" t="s">
        <v>2</v>
      </c>
      <c r="Y568" s="12" t="s">
        <v>2</v>
      </c>
      <c r="Z568" s="12" t="s">
        <v>2</v>
      </c>
      <c r="AA568" s="13">
        <v>-11.19</v>
      </c>
      <c r="AB568" s="1">
        <v>4894</v>
      </c>
      <c r="AC568" s="12" t="s">
        <v>4019</v>
      </c>
      <c r="AD568" s="13">
        <v>9.7285109999999992</v>
      </c>
      <c r="AE568" s="1" t="s">
        <v>12654</v>
      </c>
      <c r="AF568" s="1" t="s">
        <v>12656</v>
      </c>
    </row>
    <row r="569" spans="1:32" x14ac:dyDescent="0.2">
      <c r="A569" s="1" t="s">
        <v>4609</v>
      </c>
      <c r="B569" s="10">
        <v>6514377</v>
      </c>
      <c r="C569" s="1" t="s">
        <v>655</v>
      </c>
      <c r="D569" s="1" t="s">
        <v>68</v>
      </c>
      <c r="E569" s="11">
        <v>92061283</v>
      </c>
      <c r="F569" s="11">
        <v>1623</v>
      </c>
      <c r="G569" s="11">
        <v>2743</v>
      </c>
      <c r="H569" s="11">
        <v>3852</v>
      </c>
      <c r="I569" s="11">
        <v>5458</v>
      </c>
      <c r="J569" s="11">
        <v>6343</v>
      </c>
      <c r="K569" s="13">
        <v>7433</v>
      </c>
      <c r="L569" s="13">
        <v>7872</v>
      </c>
      <c r="M569" s="11">
        <v>3240</v>
      </c>
      <c r="N569" s="11">
        <v>3273</v>
      </c>
      <c r="O569" s="11">
        <v>4920</v>
      </c>
      <c r="P569" s="11">
        <v>5426</v>
      </c>
      <c r="Q569" s="11">
        <v>6211</v>
      </c>
      <c r="R569" s="11">
        <v>-733</v>
      </c>
      <c r="S569" s="11">
        <v>-943</v>
      </c>
      <c r="T569" s="11">
        <v>-891</v>
      </c>
      <c r="U569" s="11">
        <v>-967</v>
      </c>
      <c r="V569" s="11">
        <v>-727</v>
      </c>
      <c r="W569" s="13">
        <v>13.048999999999999</v>
      </c>
      <c r="X569" s="13">
        <v>20.885999999999999</v>
      </c>
      <c r="Y569" s="13">
        <v>18.603999999999999</v>
      </c>
      <c r="Z569" s="13">
        <v>20.686</v>
      </c>
      <c r="AA569" s="13">
        <v>21.75</v>
      </c>
      <c r="AB569" s="1">
        <v>7085</v>
      </c>
      <c r="AC569" s="13">
        <v>15.981686</v>
      </c>
      <c r="AD569" s="13">
        <v>3.4113639999999998</v>
      </c>
      <c r="AE569" s="1" t="s">
        <v>12654</v>
      </c>
      <c r="AF569" s="1" t="s">
        <v>12661</v>
      </c>
    </row>
    <row r="570" spans="1:32" x14ac:dyDescent="0.2">
      <c r="A570" s="1" t="s">
        <v>4610</v>
      </c>
      <c r="B570" s="10">
        <v>4208718</v>
      </c>
      <c r="C570" s="1" t="s">
        <v>656</v>
      </c>
      <c r="D570" s="1" t="s">
        <v>71</v>
      </c>
      <c r="E570" s="11">
        <v>4936349</v>
      </c>
      <c r="F570" s="11">
        <v>-547</v>
      </c>
      <c r="G570" s="11">
        <v>-323</v>
      </c>
      <c r="H570" s="11">
        <v>82</v>
      </c>
      <c r="I570" s="11">
        <v>486</v>
      </c>
      <c r="J570" s="11">
        <v>422</v>
      </c>
      <c r="K570" s="12" t="s">
        <v>2</v>
      </c>
      <c r="L570" s="12" t="s">
        <v>2</v>
      </c>
      <c r="M570" s="11">
        <v>120</v>
      </c>
      <c r="N570" s="11">
        <v>-351</v>
      </c>
      <c r="O570" s="11">
        <v>-172</v>
      </c>
      <c r="P570" s="11">
        <v>481</v>
      </c>
      <c r="Q570" s="11">
        <v>410</v>
      </c>
      <c r="R570" s="11">
        <v>-341</v>
      </c>
      <c r="S570" s="11">
        <v>232</v>
      </c>
      <c r="T570" s="11">
        <v>654</v>
      </c>
      <c r="U570" s="11">
        <v>-1079</v>
      </c>
      <c r="V570" s="11">
        <v>-384</v>
      </c>
      <c r="W570" s="13">
        <v>-26.707000000000001</v>
      </c>
      <c r="X570" s="13">
        <v>-25.366</v>
      </c>
      <c r="Y570" s="13">
        <v>-0.46600000000000003</v>
      </c>
      <c r="Z570" s="13">
        <v>22.841000000000001</v>
      </c>
      <c r="AA570" s="13">
        <v>29.029</v>
      </c>
      <c r="AB570" s="1">
        <v>2687</v>
      </c>
      <c r="AC570" s="13">
        <v>11.300587</v>
      </c>
      <c r="AD570" s="13">
        <v>0.64377099999999998</v>
      </c>
      <c r="AE570" s="1" t="s">
        <v>12654</v>
      </c>
      <c r="AF570" s="1" t="s">
        <v>12672</v>
      </c>
    </row>
    <row r="571" spans="1:32" x14ac:dyDescent="0.2">
      <c r="A571" s="1" t="s">
        <v>4611</v>
      </c>
      <c r="B571" s="10">
        <v>5322853</v>
      </c>
      <c r="C571" s="1" t="s">
        <v>657</v>
      </c>
      <c r="D571" s="1" t="s">
        <v>18</v>
      </c>
      <c r="E571" s="11">
        <v>10240787</v>
      </c>
      <c r="F571" s="11">
        <v>297</v>
      </c>
      <c r="G571" s="12" t="s">
        <v>2</v>
      </c>
      <c r="H571" s="11">
        <v>550</v>
      </c>
      <c r="I571" s="11">
        <v>773</v>
      </c>
      <c r="J571" s="11">
        <v>773</v>
      </c>
      <c r="K571" s="12" t="s">
        <v>2</v>
      </c>
      <c r="L571" s="12" t="s">
        <v>2</v>
      </c>
      <c r="M571" s="11">
        <v>382</v>
      </c>
      <c r="N571" s="12" t="s">
        <v>2</v>
      </c>
      <c r="O571" s="11">
        <v>578</v>
      </c>
      <c r="P571" s="11">
        <v>633</v>
      </c>
      <c r="Q571" s="11">
        <v>633</v>
      </c>
      <c r="R571" s="11">
        <v>-59</v>
      </c>
      <c r="S571" s="12" t="s">
        <v>2</v>
      </c>
      <c r="T571" s="11">
        <v>-106</v>
      </c>
      <c r="U571" s="11">
        <v>-175</v>
      </c>
      <c r="V571" s="11">
        <v>-175</v>
      </c>
      <c r="W571" s="13">
        <v>21.02</v>
      </c>
      <c r="X571" s="12" t="s">
        <v>2</v>
      </c>
      <c r="Y571" s="12" t="s">
        <v>2</v>
      </c>
      <c r="Z571" s="13">
        <v>32.624000000000002</v>
      </c>
      <c r="AA571" s="13">
        <v>32.624000000000002</v>
      </c>
      <c r="AB571" s="1">
        <v>4493</v>
      </c>
      <c r="AC571" s="13">
        <v>35.004305000000002</v>
      </c>
      <c r="AD571" s="13">
        <v>4.9191500000000001</v>
      </c>
      <c r="AE571" s="1" t="s">
        <v>12654</v>
      </c>
      <c r="AF571" s="1" t="s">
        <v>12663</v>
      </c>
    </row>
    <row r="572" spans="1:32" x14ac:dyDescent="0.2">
      <c r="A572" s="1" t="s">
        <v>4612</v>
      </c>
      <c r="B572" s="10">
        <v>4989903</v>
      </c>
      <c r="C572" s="1" t="s">
        <v>658</v>
      </c>
      <c r="D572" s="1" t="s">
        <v>32</v>
      </c>
      <c r="E572" s="11">
        <v>506520902</v>
      </c>
      <c r="F572" s="11">
        <v>103987</v>
      </c>
      <c r="G572" s="11">
        <v>67553</v>
      </c>
      <c r="H572" s="11">
        <v>22183</v>
      </c>
      <c r="I572" s="11">
        <v>39485</v>
      </c>
      <c r="J572" s="11">
        <v>39485</v>
      </c>
      <c r="K572" s="13">
        <v>68776.048219999997</v>
      </c>
      <c r="L572" s="13">
        <v>76682.291410000005</v>
      </c>
      <c r="M572" s="11">
        <v>109609</v>
      </c>
      <c r="N572" s="11">
        <v>17946</v>
      </c>
      <c r="O572" s="11">
        <v>20822</v>
      </c>
      <c r="P572" s="11">
        <v>53231</v>
      </c>
      <c r="Q572" s="11">
        <v>53231</v>
      </c>
      <c r="R572" s="11">
        <v>-28537</v>
      </c>
      <c r="S572" s="11">
        <v>-31412</v>
      </c>
      <c r="T572" s="11">
        <v>-40290</v>
      </c>
      <c r="U572" s="11">
        <v>-38331</v>
      </c>
      <c r="V572" s="11">
        <v>-38331</v>
      </c>
      <c r="W572" s="13">
        <v>41.290999999999997</v>
      </c>
      <c r="X572" s="13">
        <v>18.358000000000001</v>
      </c>
      <c r="Y572" s="13">
        <v>4.07</v>
      </c>
      <c r="Z572" s="13">
        <v>8.5079999999999991</v>
      </c>
      <c r="AA572" s="13">
        <v>8.5079999999999991</v>
      </c>
      <c r="AB572" s="1">
        <v>4751</v>
      </c>
      <c r="AC572" s="13">
        <v>31.686358999999999</v>
      </c>
      <c r="AD572" s="13">
        <v>4.3253389999999996</v>
      </c>
      <c r="AE572" s="1" t="s">
        <v>12654</v>
      </c>
      <c r="AF572" s="1" t="s">
        <v>12666</v>
      </c>
    </row>
    <row r="573" spans="1:32" x14ac:dyDescent="0.2">
      <c r="A573" s="1" t="s">
        <v>4613</v>
      </c>
      <c r="B573" s="10">
        <v>6546649</v>
      </c>
      <c r="C573" s="1" t="s">
        <v>659</v>
      </c>
      <c r="D573" s="1" t="s">
        <v>84</v>
      </c>
      <c r="E573" s="11">
        <v>4023595</v>
      </c>
      <c r="F573" s="11">
        <v>3</v>
      </c>
      <c r="G573" s="11">
        <v>144</v>
      </c>
      <c r="H573" s="11">
        <v>392</v>
      </c>
      <c r="I573" s="11">
        <v>-1719</v>
      </c>
      <c r="J573" s="11">
        <v>-1719</v>
      </c>
      <c r="K573" s="13">
        <v>280</v>
      </c>
      <c r="L573" s="13">
        <v>500</v>
      </c>
      <c r="M573" s="11">
        <v>-73</v>
      </c>
      <c r="N573" s="11">
        <v>225</v>
      </c>
      <c r="O573" s="11">
        <v>-70</v>
      </c>
      <c r="P573" s="11">
        <v>-933</v>
      </c>
      <c r="Q573" s="11">
        <v>-933</v>
      </c>
      <c r="R573" s="11">
        <v>-118</v>
      </c>
      <c r="S573" s="11">
        <v>-156</v>
      </c>
      <c r="T573" s="11">
        <v>-470</v>
      </c>
      <c r="U573" s="11">
        <v>-652</v>
      </c>
      <c r="V573" s="11">
        <v>-652</v>
      </c>
      <c r="W573" s="13">
        <v>-3.8239999999999998</v>
      </c>
      <c r="X573" s="13">
        <v>4.4569999999999999</v>
      </c>
      <c r="Y573" s="13">
        <v>9.6489999999999991</v>
      </c>
      <c r="Z573" s="13">
        <v>-149.84700000000001</v>
      </c>
      <c r="AA573" s="13">
        <v>-149.84700000000001</v>
      </c>
      <c r="AB573" s="1">
        <v>7069</v>
      </c>
      <c r="AC573" s="13">
        <v>24.873498999999999</v>
      </c>
      <c r="AD573" s="13">
        <v>7.045598</v>
      </c>
      <c r="AE573" s="1" t="s">
        <v>12654</v>
      </c>
      <c r="AF573" s="1" t="s">
        <v>12666</v>
      </c>
    </row>
    <row r="574" spans="1:32" x14ac:dyDescent="0.2">
      <c r="A574" s="1" t="s">
        <v>4614</v>
      </c>
      <c r="B574" s="10">
        <v>4812232</v>
      </c>
      <c r="C574" s="1" t="s">
        <v>660</v>
      </c>
      <c r="D574" s="1" t="s">
        <v>316</v>
      </c>
      <c r="E574" s="11">
        <v>211131056</v>
      </c>
      <c r="F574" s="11">
        <v>-741</v>
      </c>
      <c r="G574" s="11">
        <v>-955</v>
      </c>
      <c r="H574" s="11">
        <v>-1243</v>
      </c>
      <c r="I574" s="11">
        <v>-1435</v>
      </c>
      <c r="J574" s="11">
        <v>-786</v>
      </c>
      <c r="K574" s="13">
        <v>-526.5</v>
      </c>
      <c r="L574" s="13">
        <v>-25.25</v>
      </c>
      <c r="M574" s="11">
        <v>-775</v>
      </c>
      <c r="N574" s="11">
        <v>-564</v>
      </c>
      <c r="O574" s="11">
        <v>-143</v>
      </c>
      <c r="P574" s="11">
        <v>-850</v>
      </c>
      <c r="Q574" s="11">
        <v>-430</v>
      </c>
      <c r="R574" s="11">
        <v>-2794</v>
      </c>
      <c r="S574" s="11">
        <v>-1788</v>
      </c>
      <c r="T574" s="11">
        <v>2173</v>
      </c>
      <c r="U574" s="11">
        <v>-2075</v>
      </c>
      <c r="V574" s="11">
        <v>2325</v>
      </c>
      <c r="W574" s="13">
        <v>-0.161</v>
      </c>
      <c r="X574" s="13">
        <v>-1.1830000000000001</v>
      </c>
      <c r="Y574" s="13">
        <v>-0.92</v>
      </c>
      <c r="Z574" s="13">
        <v>-3.9969999999999999</v>
      </c>
      <c r="AA574" s="13">
        <v>-1.7629999999999999</v>
      </c>
      <c r="AB574" s="1">
        <v>7779</v>
      </c>
      <c r="AC574" s="12" t="s">
        <v>4019</v>
      </c>
      <c r="AD574" s="13">
        <v>0.95041900000000001</v>
      </c>
      <c r="AE574" s="1" t="s">
        <v>12654</v>
      </c>
      <c r="AF574" s="1" t="s">
        <v>12671</v>
      </c>
    </row>
    <row r="575" spans="1:32" x14ac:dyDescent="0.2">
      <c r="A575" s="1" t="s">
        <v>4615</v>
      </c>
      <c r="B575" s="10">
        <v>4972818</v>
      </c>
      <c r="C575" s="1" t="s">
        <v>661</v>
      </c>
      <c r="D575" s="1" t="s">
        <v>45</v>
      </c>
      <c r="E575" s="11">
        <v>11075827</v>
      </c>
      <c r="F575" s="11">
        <v>945</v>
      </c>
      <c r="G575" s="11">
        <v>1128</v>
      </c>
      <c r="H575" s="11">
        <v>1040</v>
      </c>
      <c r="I575" s="11">
        <v>1256</v>
      </c>
      <c r="J575" s="11">
        <v>1256</v>
      </c>
      <c r="K575" s="12" t="s">
        <v>2</v>
      </c>
      <c r="L575" s="12" t="s">
        <v>2</v>
      </c>
      <c r="M575" s="11">
        <v>1964</v>
      </c>
      <c r="N575" s="11">
        <v>1046</v>
      </c>
      <c r="O575" s="11">
        <v>1155</v>
      </c>
      <c r="P575" s="11">
        <v>1151</v>
      </c>
      <c r="Q575" s="11">
        <v>1151</v>
      </c>
      <c r="R575" s="11">
        <v>-685</v>
      </c>
      <c r="S575" s="11">
        <v>-2267</v>
      </c>
      <c r="T575" s="11">
        <v>-1164</v>
      </c>
      <c r="U575" s="11">
        <v>-1261</v>
      </c>
      <c r="V575" s="11">
        <v>-1261</v>
      </c>
      <c r="W575" s="13">
        <v>12.327999999999999</v>
      </c>
      <c r="X575" s="13">
        <v>14.522</v>
      </c>
      <c r="Y575" s="13">
        <v>6.1260000000000003</v>
      </c>
      <c r="Z575" s="13">
        <v>10.459</v>
      </c>
      <c r="AA575" s="13">
        <v>10.459</v>
      </c>
      <c r="AB575" s="1">
        <v>3683</v>
      </c>
      <c r="AC575" s="13">
        <v>13.858461999999999</v>
      </c>
      <c r="AD575" s="13">
        <v>1.8461890000000001</v>
      </c>
      <c r="AE575" s="1" t="s">
        <v>12654</v>
      </c>
      <c r="AF575" s="1" t="s">
        <v>12663</v>
      </c>
    </row>
    <row r="576" spans="1:32" x14ac:dyDescent="0.2">
      <c r="A576" s="1" t="s">
        <v>4616</v>
      </c>
      <c r="B576" s="10">
        <v>9248565</v>
      </c>
      <c r="C576" s="1" t="s">
        <v>662</v>
      </c>
      <c r="D576" s="1" t="s">
        <v>41</v>
      </c>
      <c r="E576" s="11">
        <v>15782050</v>
      </c>
      <c r="F576" s="12" t="s">
        <v>2</v>
      </c>
      <c r="G576" s="12" t="s">
        <v>2</v>
      </c>
      <c r="H576" s="12" t="s">
        <v>2</v>
      </c>
      <c r="I576" s="11">
        <v>917</v>
      </c>
      <c r="J576" s="11">
        <v>917</v>
      </c>
      <c r="K576" s="13">
        <v>1470</v>
      </c>
      <c r="L576" s="13">
        <v>1740</v>
      </c>
      <c r="M576" s="12" t="s">
        <v>2</v>
      </c>
      <c r="N576" s="12" t="s">
        <v>2</v>
      </c>
      <c r="O576" s="12" t="s">
        <v>2</v>
      </c>
      <c r="P576" s="12" t="s">
        <v>2</v>
      </c>
      <c r="Q576" s="12" t="s">
        <v>2</v>
      </c>
      <c r="R576" s="12" t="s">
        <v>2</v>
      </c>
      <c r="S576" s="12" t="s">
        <v>2</v>
      </c>
      <c r="T576" s="12" t="s">
        <v>2</v>
      </c>
      <c r="U576" s="12" t="s">
        <v>2</v>
      </c>
      <c r="V576" s="12" t="s">
        <v>2</v>
      </c>
      <c r="W576" s="12" t="s">
        <v>2</v>
      </c>
      <c r="X576" s="12" t="s">
        <v>2</v>
      </c>
      <c r="Y576" s="12" t="s">
        <v>2</v>
      </c>
      <c r="Z576" s="12" t="s">
        <v>2</v>
      </c>
      <c r="AA576" s="12" t="s">
        <v>2</v>
      </c>
      <c r="AB576" s="1" t="s">
        <v>4617</v>
      </c>
      <c r="AC576" s="13">
        <v>36.341873</v>
      </c>
      <c r="AD576" s="13">
        <v>14.337097999999999</v>
      </c>
      <c r="AE576" s="1" t="s">
        <v>12654</v>
      </c>
      <c r="AF576" s="1" t="s">
        <v>12663</v>
      </c>
    </row>
    <row r="577" spans="1:32" x14ac:dyDescent="0.2">
      <c r="A577" s="1" t="s">
        <v>4618</v>
      </c>
      <c r="B577" s="10">
        <v>4967248</v>
      </c>
      <c r="C577" s="1" t="s">
        <v>663</v>
      </c>
      <c r="D577" s="1" t="s">
        <v>76</v>
      </c>
      <c r="E577" s="11">
        <v>25012863</v>
      </c>
      <c r="F577" s="11">
        <v>-843</v>
      </c>
      <c r="G577" s="11">
        <v>-1354</v>
      </c>
      <c r="H577" s="11">
        <v>-1163</v>
      </c>
      <c r="I577" s="11">
        <v>-1466</v>
      </c>
      <c r="J577" s="11">
        <v>-1806</v>
      </c>
      <c r="K577" s="12" t="s">
        <v>2</v>
      </c>
      <c r="L577" s="12" t="s">
        <v>2</v>
      </c>
      <c r="M577" s="11">
        <v>-115</v>
      </c>
      <c r="N577" s="11">
        <v>-1235</v>
      </c>
      <c r="O577" s="11">
        <v>-1186</v>
      </c>
      <c r="P577" s="11">
        <v>-1442</v>
      </c>
      <c r="Q577" s="11">
        <v>-2048</v>
      </c>
      <c r="R577" s="11">
        <v>-436</v>
      </c>
      <c r="S577" s="11">
        <v>-56</v>
      </c>
      <c r="T577" s="11">
        <v>-223</v>
      </c>
      <c r="U577" s="11">
        <v>-60</v>
      </c>
      <c r="V577" s="11">
        <v>19</v>
      </c>
      <c r="W577" s="13">
        <v>-27.12</v>
      </c>
      <c r="X577" s="13">
        <v>-74.308999999999997</v>
      </c>
      <c r="Y577" s="13">
        <v>-63.965000000000003</v>
      </c>
      <c r="Z577" s="13">
        <v>-91.674000000000007</v>
      </c>
      <c r="AA577" s="13">
        <v>-258.87900000000002</v>
      </c>
      <c r="AB577" s="1">
        <v>3810</v>
      </c>
      <c r="AC577" s="12" t="s">
        <v>4019</v>
      </c>
      <c r="AD577" s="13">
        <v>7.0609169999999999</v>
      </c>
      <c r="AE577" s="1" t="s">
        <v>12654</v>
      </c>
      <c r="AF577" s="1" t="s">
        <v>12666</v>
      </c>
    </row>
    <row r="578" spans="1:32" x14ac:dyDescent="0.2">
      <c r="A578" s="1" t="s">
        <v>4619</v>
      </c>
      <c r="B578" s="10">
        <v>5032325</v>
      </c>
      <c r="C578" s="1" t="s">
        <v>664</v>
      </c>
      <c r="D578" s="1" t="s">
        <v>41</v>
      </c>
      <c r="E578" s="11">
        <v>16191604</v>
      </c>
      <c r="F578" s="11">
        <v>575</v>
      </c>
      <c r="G578" s="11">
        <v>869</v>
      </c>
      <c r="H578" s="11">
        <v>1054</v>
      </c>
      <c r="I578" s="11">
        <v>1112</v>
      </c>
      <c r="J578" s="11">
        <v>1422</v>
      </c>
      <c r="K578" s="13">
        <v>1650</v>
      </c>
      <c r="L578" s="13">
        <v>1850</v>
      </c>
      <c r="M578" s="11">
        <v>1119</v>
      </c>
      <c r="N578" s="11">
        <v>1604</v>
      </c>
      <c r="O578" s="11">
        <v>1213</v>
      </c>
      <c r="P578" s="11">
        <v>1221</v>
      </c>
      <c r="Q578" s="11">
        <v>1993</v>
      </c>
      <c r="R578" s="11">
        <v>-1073</v>
      </c>
      <c r="S578" s="11">
        <v>-477</v>
      </c>
      <c r="T578" s="11">
        <v>-434</v>
      </c>
      <c r="U578" s="11">
        <v>-571</v>
      </c>
      <c r="V578" s="11">
        <v>-870</v>
      </c>
      <c r="W578" s="13">
        <v>11.186</v>
      </c>
      <c r="X578" s="13">
        <v>12.148999999999999</v>
      </c>
      <c r="Y578" s="13">
        <v>13.813000000000001</v>
      </c>
      <c r="Z578" s="13">
        <v>8.8889999999999993</v>
      </c>
      <c r="AA578" s="13">
        <v>15.372</v>
      </c>
      <c r="AB578" s="1">
        <v>4498</v>
      </c>
      <c r="AC578" s="13">
        <v>22.85641</v>
      </c>
      <c r="AD578" s="13">
        <v>2.9753810000000001</v>
      </c>
      <c r="AE578" s="1" t="s">
        <v>12654</v>
      </c>
      <c r="AF578" s="1" t="s">
        <v>12663</v>
      </c>
    </row>
    <row r="579" spans="1:32" x14ac:dyDescent="0.2">
      <c r="A579" s="1" t="s">
        <v>4620</v>
      </c>
      <c r="B579" s="10">
        <v>4305477</v>
      </c>
      <c r="C579" s="1" t="s">
        <v>665</v>
      </c>
      <c r="D579" s="1" t="s">
        <v>24</v>
      </c>
      <c r="E579" s="11">
        <v>46245128</v>
      </c>
      <c r="F579" s="11">
        <v>1441</v>
      </c>
      <c r="G579" s="11">
        <v>611</v>
      </c>
      <c r="H579" s="11">
        <v>3394</v>
      </c>
      <c r="I579" s="11">
        <v>4893</v>
      </c>
      <c r="J579" s="11">
        <v>4893</v>
      </c>
      <c r="K579" s="13">
        <v>9105</v>
      </c>
      <c r="L579" s="13">
        <v>11210</v>
      </c>
      <c r="M579" s="11">
        <v>472</v>
      </c>
      <c r="N579" s="11">
        <v>1328</v>
      </c>
      <c r="O579" s="11">
        <v>4548</v>
      </c>
      <c r="P579" s="11">
        <v>5601</v>
      </c>
      <c r="Q579" s="11">
        <v>5601</v>
      </c>
      <c r="R579" s="11">
        <v>-1492</v>
      </c>
      <c r="S579" s="11">
        <v>-3121</v>
      </c>
      <c r="T579" s="11">
        <v>-2532</v>
      </c>
      <c r="U579" s="11">
        <v>-3089</v>
      </c>
      <c r="V579" s="11">
        <v>-3089</v>
      </c>
      <c r="W579" s="13">
        <v>8.6259999999999994</v>
      </c>
      <c r="X579" s="13">
        <v>1.2</v>
      </c>
      <c r="Y579" s="13">
        <v>31.332999999999998</v>
      </c>
      <c r="Z579" s="13">
        <v>31.07</v>
      </c>
      <c r="AA579" s="13">
        <v>31.07</v>
      </c>
      <c r="AB579" s="1">
        <v>4776</v>
      </c>
      <c r="AC579" s="13">
        <v>26.271298000000002</v>
      </c>
      <c r="AD579" s="13">
        <v>9.6998829999999998</v>
      </c>
      <c r="AE579" s="1" t="s">
        <v>12654</v>
      </c>
      <c r="AF579" s="1" t="s">
        <v>12663</v>
      </c>
    </row>
    <row r="580" spans="1:32" x14ac:dyDescent="0.2">
      <c r="A580" s="1" t="s">
        <v>4621</v>
      </c>
      <c r="B580" s="10">
        <v>5253933</v>
      </c>
      <c r="C580" s="1" t="s">
        <v>666</v>
      </c>
      <c r="D580" s="1" t="s">
        <v>328</v>
      </c>
      <c r="E580" s="11">
        <v>8304800</v>
      </c>
      <c r="F580" s="11">
        <v>71</v>
      </c>
      <c r="G580" s="11">
        <v>-425</v>
      </c>
      <c r="H580" s="11">
        <v>-697</v>
      </c>
      <c r="I580" s="11">
        <v>-896</v>
      </c>
      <c r="J580" s="11">
        <v>-896</v>
      </c>
      <c r="K580" s="12" t="s">
        <v>2</v>
      </c>
      <c r="L580" s="12" t="s">
        <v>2</v>
      </c>
      <c r="M580" s="12" t="s">
        <v>2</v>
      </c>
      <c r="N580" s="11">
        <v>-403</v>
      </c>
      <c r="O580" s="11">
        <v>-562</v>
      </c>
      <c r="P580" s="11">
        <v>-760</v>
      </c>
      <c r="Q580" s="11">
        <v>-760</v>
      </c>
      <c r="R580" s="12" t="s">
        <v>2</v>
      </c>
      <c r="S580" s="11">
        <v>-430</v>
      </c>
      <c r="T580" s="11">
        <v>-19</v>
      </c>
      <c r="U580" s="11">
        <v>-8</v>
      </c>
      <c r="V580" s="11">
        <v>-8</v>
      </c>
      <c r="W580" s="13">
        <v>8.234</v>
      </c>
      <c r="X580" s="13">
        <v>-16.687000000000001</v>
      </c>
      <c r="Y580" s="13">
        <v>-16.899000000000001</v>
      </c>
      <c r="Z580" s="13">
        <v>-30.361999999999998</v>
      </c>
      <c r="AA580" s="13">
        <v>-30.361999999999998</v>
      </c>
      <c r="AB580" s="1">
        <v>4892</v>
      </c>
      <c r="AC580" s="12" t="s">
        <v>4019</v>
      </c>
      <c r="AD580" s="13">
        <v>2.06366</v>
      </c>
      <c r="AE580" s="1" t="s">
        <v>12654</v>
      </c>
      <c r="AF580" s="1" t="s">
        <v>12656</v>
      </c>
    </row>
    <row r="581" spans="1:32" x14ac:dyDescent="0.2">
      <c r="A581" s="1" t="s">
        <v>4622</v>
      </c>
      <c r="B581" s="10">
        <v>101090887</v>
      </c>
      <c r="C581" s="1" t="s">
        <v>667</v>
      </c>
      <c r="D581" s="1" t="s">
        <v>24</v>
      </c>
      <c r="E581" s="11">
        <v>6041975</v>
      </c>
      <c r="F581" s="12" t="s">
        <v>2</v>
      </c>
      <c r="G581" s="12" t="s">
        <v>2</v>
      </c>
      <c r="H581" s="11">
        <v>360</v>
      </c>
      <c r="I581" s="11">
        <v>162</v>
      </c>
      <c r="J581" s="11">
        <v>237</v>
      </c>
      <c r="K581" s="12" t="s">
        <v>2</v>
      </c>
      <c r="L581" s="12" t="s">
        <v>2</v>
      </c>
      <c r="M581" s="12" t="s">
        <v>2</v>
      </c>
      <c r="N581" s="12" t="s">
        <v>2</v>
      </c>
      <c r="O581" s="11">
        <v>226</v>
      </c>
      <c r="P581" s="11">
        <v>353</v>
      </c>
      <c r="Q581" s="11">
        <v>417</v>
      </c>
      <c r="R581" s="12" t="s">
        <v>2</v>
      </c>
      <c r="S581" s="12" t="s">
        <v>2</v>
      </c>
      <c r="T581" s="11">
        <v>-2754</v>
      </c>
      <c r="U581" s="11">
        <v>-87</v>
      </c>
      <c r="V581" s="11">
        <v>-141</v>
      </c>
      <c r="W581" s="12" t="s">
        <v>2</v>
      </c>
      <c r="X581" s="12" t="s">
        <v>2</v>
      </c>
      <c r="Y581" s="12" t="s">
        <v>2</v>
      </c>
      <c r="Z581" s="13">
        <v>1.196</v>
      </c>
      <c r="AA581" s="13">
        <v>3.44</v>
      </c>
      <c r="AB581" s="1">
        <v>4256</v>
      </c>
      <c r="AC581" s="13">
        <v>54.456546000000003</v>
      </c>
      <c r="AD581" s="13">
        <v>1.772796</v>
      </c>
      <c r="AE581" s="1" t="s">
        <v>12654</v>
      </c>
      <c r="AF581" s="1" t="s">
        <v>12663</v>
      </c>
    </row>
    <row r="582" spans="1:32" x14ac:dyDescent="0.2">
      <c r="A582" s="1" t="s">
        <v>4623</v>
      </c>
      <c r="B582" s="10">
        <v>139443534</v>
      </c>
      <c r="C582" s="1" t="s">
        <v>668</v>
      </c>
      <c r="D582" s="1" t="s">
        <v>71</v>
      </c>
      <c r="E582" s="11">
        <v>12744600</v>
      </c>
      <c r="F582" s="12" t="s">
        <v>2</v>
      </c>
      <c r="G582" s="12" t="s">
        <v>2</v>
      </c>
      <c r="H582" s="11">
        <v>337</v>
      </c>
      <c r="I582" s="11">
        <v>444</v>
      </c>
      <c r="J582" s="11">
        <v>765</v>
      </c>
      <c r="K582" s="13">
        <v>920</v>
      </c>
      <c r="L582" s="13">
        <v>1210</v>
      </c>
      <c r="M582" s="12" t="s">
        <v>2</v>
      </c>
      <c r="N582" s="12" t="s">
        <v>2</v>
      </c>
      <c r="O582" s="12" t="s">
        <v>2</v>
      </c>
      <c r="P582" s="12" t="s">
        <v>2</v>
      </c>
      <c r="Q582" s="11">
        <v>1310</v>
      </c>
      <c r="R582" s="12" t="s">
        <v>2</v>
      </c>
      <c r="S582" s="12" t="s">
        <v>2</v>
      </c>
      <c r="T582" s="12" t="s">
        <v>2</v>
      </c>
      <c r="U582" s="12" t="s">
        <v>2</v>
      </c>
      <c r="V582" s="11">
        <v>-491</v>
      </c>
      <c r="W582" s="12" t="s">
        <v>2</v>
      </c>
      <c r="X582" s="12" t="s">
        <v>2</v>
      </c>
      <c r="Y582" s="12" t="s">
        <v>2</v>
      </c>
      <c r="Z582" s="13">
        <v>9.3369999999999997</v>
      </c>
      <c r="AA582" s="13">
        <v>20.61</v>
      </c>
      <c r="AB582" s="1" t="s">
        <v>4624</v>
      </c>
      <c r="AC582" s="13">
        <v>20.0228</v>
      </c>
      <c r="AD582" s="13">
        <v>3.7371859999999999</v>
      </c>
      <c r="AE582" s="1" t="s">
        <v>12654</v>
      </c>
      <c r="AF582" s="1" t="s">
        <v>12672</v>
      </c>
    </row>
    <row r="583" spans="1:32" x14ac:dyDescent="0.2">
      <c r="A583" s="1" t="s">
        <v>4625</v>
      </c>
      <c r="B583" s="10">
        <v>28727117</v>
      </c>
      <c r="C583" s="1" t="s">
        <v>669</v>
      </c>
      <c r="D583" s="1" t="s">
        <v>60</v>
      </c>
      <c r="E583" s="11">
        <v>2268000</v>
      </c>
      <c r="F583" s="12" t="s">
        <v>2</v>
      </c>
      <c r="G583" s="11">
        <v>235</v>
      </c>
      <c r="H583" s="11">
        <v>237</v>
      </c>
      <c r="I583" s="11">
        <v>279</v>
      </c>
      <c r="J583" s="11">
        <v>299</v>
      </c>
      <c r="K583" s="12" t="s">
        <v>2</v>
      </c>
      <c r="L583" s="12" t="s">
        <v>2</v>
      </c>
      <c r="M583" s="12" t="s">
        <v>2</v>
      </c>
      <c r="N583" s="12" t="s">
        <v>2</v>
      </c>
      <c r="O583" s="12" t="s">
        <v>2</v>
      </c>
      <c r="P583" s="11">
        <v>-782</v>
      </c>
      <c r="Q583" s="11">
        <v>-69</v>
      </c>
      <c r="R583" s="12" t="s">
        <v>2</v>
      </c>
      <c r="S583" s="12" t="s">
        <v>2</v>
      </c>
      <c r="T583" s="12" t="s">
        <v>2</v>
      </c>
      <c r="U583" s="11">
        <v>-20</v>
      </c>
      <c r="V583" s="11">
        <v>-73</v>
      </c>
      <c r="W583" s="12" t="s">
        <v>2</v>
      </c>
      <c r="X583" s="12" t="s">
        <v>2</v>
      </c>
      <c r="Y583" s="13">
        <v>16.780999999999999</v>
      </c>
      <c r="Z583" s="13">
        <v>14.923999999999999</v>
      </c>
      <c r="AA583" s="13">
        <v>12.976000000000001</v>
      </c>
      <c r="AB583" s="1" t="s">
        <v>4626</v>
      </c>
      <c r="AC583" s="13">
        <v>10.982428000000001</v>
      </c>
      <c r="AD583" s="13">
        <v>1.112182</v>
      </c>
      <c r="AE583" s="1" t="s">
        <v>12654</v>
      </c>
      <c r="AF583" s="1" t="s">
        <v>12671</v>
      </c>
    </row>
    <row r="584" spans="1:32" x14ac:dyDescent="0.2">
      <c r="A584" s="1" t="s">
        <v>4627</v>
      </c>
      <c r="B584" s="10">
        <v>125252758</v>
      </c>
      <c r="C584" s="1"/>
      <c r="D584" s="1" t="s">
        <v>182</v>
      </c>
      <c r="E584" s="11">
        <v>3110000</v>
      </c>
      <c r="F584" s="12" t="s">
        <v>2</v>
      </c>
      <c r="G584" s="12" t="s">
        <v>2</v>
      </c>
      <c r="H584" s="11">
        <v>21</v>
      </c>
      <c r="I584" s="11">
        <v>7</v>
      </c>
      <c r="J584" s="11">
        <v>-51</v>
      </c>
      <c r="K584" s="12" t="s">
        <v>2</v>
      </c>
      <c r="L584" s="12" t="s">
        <v>2</v>
      </c>
      <c r="M584" s="12" t="s">
        <v>2</v>
      </c>
      <c r="N584" s="12" t="s">
        <v>2</v>
      </c>
      <c r="O584" s="12" t="s">
        <v>2</v>
      </c>
      <c r="P584" s="12" t="s">
        <v>2</v>
      </c>
      <c r="Q584" s="11">
        <v>-53</v>
      </c>
      <c r="R584" s="12" t="s">
        <v>2</v>
      </c>
      <c r="S584" s="12" t="s">
        <v>2</v>
      </c>
      <c r="T584" s="12" t="s">
        <v>2</v>
      </c>
      <c r="U584" s="12" t="s">
        <v>2</v>
      </c>
      <c r="V584" s="11">
        <v>-13</v>
      </c>
      <c r="W584" s="12" t="s">
        <v>2</v>
      </c>
      <c r="X584" s="12" t="s">
        <v>2</v>
      </c>
      <c r="Y584" s="12" t="s">
        <v>2</v>
      </c>
      <c r="Z584" s="13">
        <v>15.238</v>
      </c>
      <c r="AA584" s="13">
        <v>-43.164999999999999</v>
      </c>
      <c r="AB584" s="1" t="s">
        <v>4628</v>
      </c>
      <c r="AC584" s="12" t="s">
        <v>4019</v>
      </c>
      <c r="AD584" s="12" t="s">
        <v>2</v>
      </c>
      <c r="AE584" s="1" t="s">
        <v>12654</v>
      </c>
      <c r="AF584" s="1" t="s">
        <v>12664</v>
      </c>
    </row>
    <row r="585" spans="1:32" x14ac:dyDescent="0.2">
      <c r="A585" s="1" t="s">
        <v>4629</v>
      </c>
      <c r="B585" s="10">
        <v>5484553</v>
      </c>
      <c r="C585" s="1" t="s">
        <v>670</v>
      </c>
      <c r="D585" s="1" t="s">
        <v>41</v>
      </c>
      <c r="E585" s="11">
        <v>2907664</v>
      </c>
      <c r="F585" s="11">
        <v>205</v>
      </c>
      <c r="G585" s="11">
        <v>287</v>
      </c>
      <c r="H585" s="11">
        <v>341</v>
      </c>
      <c r="I585" s="11">
        <v>345</v>
      </c>
      <c r="J585" s="11">
        <v>345</v>
      </c>
      <c r="K585" s="12" t="s">
        <v>2</v>
      </c>
      <c r="L585" s="12" t="s">
        <v>2</v>
      </c>
      <c r="M585" s="11">
        <v>191</v>
      </c>
      <c r="N585" s="11">
        <v>190</v>
      </c>
      <c r="O585" s="11">
        <v>323</v>
      </c>
      <c r="P585" s="11">
        <v>173</v>
      </c>
      <c r="Q585" s="11">
        <v>173</v>
      </c>
      <c r="R585" s="11">
        <v>-19</v>
      </c>
      <c r="S585" s="11">
        <v>-69</v>
      </c>
      <c r="T585" s="11">
        <v>-10</v>
      </c>
      <c r="U585" s="11">
        <v>-74</v>
      </c>
      <c r="V585" s="11">
        <v>-74</v>
      </c>
      <c r="W585" s="13">
        <v>15.112</v>
      </c>
      <c r="X585" s="13">
        <v>18.327999999999999</v>
      </c>
      <c r="Y585" s="13">
        <v>20.734000000000002</v>
      </c>
      <c r="Z585" s="13">
        <v>17.872</v>
      </c>
      <c r="AA585" s="13">
        <v>17.872</v>
      </c>
      <c r="AB585" s="1">
        <v>4421</v>
      </c>
      <c r="AC585" s="13">
        <v>12.234043</v>
      </c>
      <c r="AD585" s="13">
        <v>1.865489</v>
      </c>
      <c r="AE585" s="1" t="s">
        <v>12654</v>
      </c>
      <c r="AF585" s="1" t="s">
        <v>12663</v>
      </c>
    </row>
    <row r="586" spans="1:32" x14ac:dyDescent="0.2">
      <c r="A586" s="1" t="s">
        <v>4630</v>
      </c>
      <c r="B586" s="10">
        <v>4812519</v>
      </c>
      <c r="C586" s="1" t="s">
        <v>671</v>
      </c>
      <c r="D586" s="1" t="s">
        <v>5</v>
      </c>
      <c r="E586" s="11">
        <v>45741226</v>
      </c>
      <c r="F586" s="11">
        <v>-172</v>
      </c>
      <c r="G586" s="11">
        <v>-306</v>
      </c>
      <c r="H586" s="11">
        <v>-798</v>
      </c>
      <c r="I586" s="11">
        <v>-1210</v>
      </c>
      <c r="J586" s="11">
        <v>-1210</v>
      </c>
      <c r="K586" s="12" t="s">
        <v>2</v>
      </c>
      <c r="L586" s="12" t="s">
        <v>2</v>
      </c>
      <c r="M586" s="11">
        <v>-176</v>
      </c>
      <c r="N586" s="11">
        <v>-354</v>
      </c>
      <c r="O586" s="11">
        <v>-586</v>
      </c>
      <c r="P586" s="11">
        <v>-1299</v>
      </c>
      <c r="Q586" s="11">
        <v>-1299</v>
      </c>
      <c r="R586" s="11">
        <v>-111</v>
      </c>
      <c r="S586" s="11">
        <v>-139</v>
      </c>
      <c r="T586" s="11">
        <v>-15</v>
      </c>
      <c r="U586" s="11">
        <v>-10</v>
      </c>
      <c r="V586" s="11">
        <v>-10</v>
      </c>
      <c r="W586" s="13">
        <v>-7.6239999999999997</v>
      </c>
      <c r="X586" s="13">
        <v>-22.585999999999999</v>
      </c>
      <c r="Y586" s="13">
        <v>-52.508000000000003</v>
      </c>
      <c r="Z586" s="13">
        <v>-128.23099999999999</v>
      </c>
      <c r="AA586" s="13">
        <v>-128.23099999999999</v>
      </c>
      <c r="AB586" s="1">
        <v>4576</v>
      </c>
      <c r="AC586" s="12" t="s">
        <v>4019</v>
      </c>
      <c r="AD586" s="13">
        <v>5.2261199999999999</v>
      </c>
      <c r="AE586" s="1" t="s">
        <v>12654</v>
      </c>
      <c r="AF586" s="1" t="s">
        <v>12656</v>
      </c>
    </row>
    <row r="587" spans="1:32" x14ac:dyDescent="0.2">
      <c r="A587" s="1" t="s">
        <v>4631</v>
      </c>
      <c r="B587" s="10">
        <v>6333252</v>
      </c>
      <c r="C587" s="1" t="s">
        <v>672</v>
      </c>
      <c r="D587" s="1" t="s">
        <v>370</v>
      </c>
      <c r="E587" s="11">
        <v>441231922</v>
      </c>
      <c r="F587" s="11">
        <v>49530</v>
      </c>
      <c r="G587" s="11">
        <v>66789</v>
      </c>
      <c r="H587" s="11">
        <v>61234</v>
      </c>
      <c r="I587" s="11">
        <v>75451</v>
      </c>
      <c r="J587" s="11">
        <v>93613</v>
      </c>
      <c r="K587" s="13">
        <v>94969.5</v>
      </c>
      <c r="L587" s="13">
        <v>101100</v>
      </c>
      <c r="M587" s="11">
        <v>61681</v>
      </c>
      <c r="N587" s="11">
        <v>82028</v>
      </c>
      <c r="O587" s="11">
        <v>37993</v>
      </c>
      <c r="P587" s="11">
        <v>72553</v>
      </c>
      <c r="Q587" s="11">
        <v>132729</v>
      </c>
      <c r="R587" s="11">
        <v>-56284</v>
      </c>
      <c r="S587" s="11">
        <v>-39208</v>
      </c>
      <c r="T587" s="11">
        <v>-25021</v>
      </c>
      <c r="U587" s="11">
        <v>18355</v>
      </c>
      <c r="V587" s="11">
        <v>-36740</v>
      </c>
      <c r="W587" s="13">
        <v>2.6869999999999998</v>
      </c>
      <c r="X587" s="13">
        <v>8.9450000000000003</v>
      </c>
      <c r="Y587" s="13">
        <v>7.8120000000000003</v>
      </c>
      <c r="Z587" s="13">
        <v>9.3460000000000001</v>
      </c>
      <c r="AA587" s="13">
        <v>9.2870000000000008</v>
      </c>
      <c r="AB587" s="1">
        <v>7912</v>
      </c>
      <c r="AC587" s="13">
        <v>12.837968</v>
      </c>
      <c r="AD587" s="13">
        <v>1.0269760000000001</v>
      </c>
      <c r="AE587" s="1" t="s">
        <v>12654</v>
      </c>
      <c r="AF587" s="1" t="s">
        <v>12664</v>
      </c>
    </row>
    <row r="588" spans="1:32" x14ac:dyDescent="0.2">
      <c r="A588" s="1" t="s">
        <v>4632</v>
      </c>
      <c r="B588" s="10">
        <v>4156522</v>
      </c>
      <c r="C588" s="1" t="s">
        <v>673</v>
      </c>
      <c r="D588" s="1" t="s">
        <v>105</v>
      </c>
      <c r="E588" s="11">
        <v>28499301</v>
      </c>
      <c r="F588" s="11">
        <v>2830</v>
      </c>
      <c r="G588" s="11">
        <v>3184</v>
      </c>
      <c r="H588" s="11">
        <v>3946</v>
      </c>
      <c r="I588" s="11">
        <v>4902</v>
      </c>
      <c r="J588" s="11">
        <v>4717</v>
      </c>
      <c r="K588" s="12" t="s">
        <v>2</v>
      </c>
      <c r="L588" s="12" t="s">
        <v>2</v>
      </c>
      <c r="M588" s="11">
        <v>3641</v>
      </c>
      <c r="N588" s="11">
        <v>3364</v>
      </c>
      <c r="O588" s="11">
        <v>1282</v>
      </c>
      <c r="P588" s="11">
        <v>3463</v>
      </c>
      <c r="Q588" s="11">
        <v>3570</v>
      </c>
      <c r="R588" s="11">
        <v>-2325</v>
      </c>
      <c r="S588" s="11">
        <v>-966</v>
      </c>
      <c r="T588" s="11">
        <v>-1449</v>
      </c>
      <c r="U588" s="11">
        <v>-772</v>
      </c>
      <c r="V588" s="11">
        <v>-364</v>
      </c>
      <c r="W588" s="13">
        <v>4.367</v>
      </c>
      <c r="X588" s="13">
        <v>4.4370000000000003</v>
      </c>
      <c r="Y588" s="13">
        <v>6.7480000000000002</v>
      </c>
      <c r="Z588" s="13">
        <v>8.1989999999999998</v>
      </c>
      <c r="AA588" s="13">
        <v>13.909000000000001</v>
      </c>
      <c r="AB588" s="1">
        <v>4611</v>
      </c>
      <c r="AC588" s="13">
        <v>4.340535</v>
      </c>
      <c r="AD588" s="13">
        <v>0.54681599999999997</v>
      </c>
      <c r="AE588" s="1" t="s">
        <v>12654</v>
      </c>
      <c r="AF588" s="1" t="s">
        <v>12667</v>
      </c>
    </row>
    <row r="589" spans="1:32" x14ac:dyDescent="0.2">
      <c r="A589" s="1" t="s">
        <v>4633</v>
      </c>
      <c r="B589" s="10">
        <v>4985951</v>
      </c>
      <c r="C589" s="1" t="s">
        <v>674</v>
      </c>
      <c r="D589" s="1" t="s">
        <v>535</v>
      </c>
      <c r="E589" s="11">
        <v>265126248</v>
      </c>
      <c r="F589" s="11">
        <v>31724</v>
      </c>
      <c r="G589" s="11">
        <v>50698</v>
      </c>
      <c r="H589" s="11">
        <v>47509</v>
      </c>
      <c r="I589" s="11">
        <v>62393</v>
      </c>
      <c r="J589" s="11">
        <v>61011</v>
      </c>
      <c r="K589" s="13">
        <v>50500</v>
      </c>
      <c r="L589" s="13">
        <v>62900</v>
      </c>
      <c r="M589" s="11">
        <v>57869</v>
      </c>
      <c r="N589" s="11">
        <v>42993</v>
      </c>
      <c r="O589" s="11">
        <v>26847</v>
      </c>
      <c r="P589" s="11">
        <v>76729</v>
      </c>
      <c r="Q589" s="11">
        <v>93406</v>
      </c>
      <c r="R589" s="11">
        <v>-34220</v>
      </c>
      <c r="S589" s="11">
        <v>-46528</v>
      </c>
      <c r="T589" s="11">
        <v>-44093</v>
      </c>
      <c r="U589" s="11">
        <v>-55374</v>
      </c>
      <c r="V589" s="11">
        <v>-47869</v>
      </c>
      <c r="W589" s="13">
        <v>7.0380000000000003</v>
      </c>
      <c r="X589" s="13">
        <v>12.221</v>
      </c>
      <c r="Y589" s="13">
        <v>14.116</v>
      </c>
      <c r="Z589" s="13">
        <v>16.501999999999999</v>
      </c>
      <c r="AA589" s="13">
        <v>13.462</v>
      </c>
      <c r="AB589" s="1">
        <v>4202</v>
      </c>
      <c r="AC589" s="13">
        <v>9.2433379999999996</v>
      </c>
      <c r="AD589" s="13">
        <v>0.875444</v>
      </c>
      <c r="AE589" s="1" t="s">
        <v>12654</v>
      </c>
      <c r="AF589" s="1" t="s">
        <v>12667</v>
      </c>
    </row>
    <row r="590" spans="1:32" x14ac:dyDescent="0.2">
      <c r="A590" s="1" t="s">
        <v>4634</v>
      </c>
      <c r="B590" s="10">
        <v>4995972</v>
      </c>
      <c r="C590" s="1" t="s">
        <v>675</v>
      </c>
      <c r="D590" s="1" t="s">
        <v>148</v>
      </c>
      <c r="E590" s="11">
        <v>42908393</v>
      </c>
      <c r="F590" s="11">
        <v>8755</v>
      </c>
      <c r="G590" s="11">
        <v>7585</v>
      </c>
      <c r="H590" s="11">
        <v>8433</v>
      </c>
      <c r="I590" s="11">
        <v>10879</v>
      </c>
      <c r="J590" s="11">
        <v>23038</v>
      </c>
      <c r="K590" s="13">
        <v>26850</v>
      </c>
      <c r="L590" s="13">
        <v>28650</v>
      </c>
      <c r="M590" s="11">
        <v>14241</v>
      </c>
      <c r="N590" s="11">
        <v>-11718</v>
      </c>
      <c r="O590" s="11">
        <v>15941</v>
      </c>
      <c r="P590" s="11">
        <v>596</v>
      </c>
      <c r="Q590" s="11">
        <v>12402</v>
      </c>
      <c r="R590" s="11">
        <v>-718</v>
      </c>
      <c r="S590" s="11">
        <v>-873</v>
      </c>
      <c r="T590" s="11">
        <v>-4729</v>
      </c>
      <c r="U590" s="11">
        <v>-603</v>
      </c>
      <c r="V590" s="11">
        <v>-832</v>
      </c>
      <c r="W590" s="13">
        <v>8.8829999999999991</v>
      </c>
      <c r="X590" s="13">
        <v>7.5490000000000004</v>
      </c>
      <c r="Y590" s="13">
        <v>8.3049999999999997</v>
      </c>
      <c r="Z590" s="13">
        <v>10.34</v>
      </c>
      <c r="AA590" s="13">
        <v>17.231999999999999</v>
      </c>
      <c r="AB590" s="1">
        <v>1980</v>
      </c>
      <c r="AC590" s="13">
        <v>12.119194999999999</v>
      </c>
      <c r="AD590" s="13">
        <v>2.5634329999999999</v>
      </c>
      <c r="AE590" s="1" t="s">
        <v>12654</v>
      </c>
      <c r="AF590" s="1" t="s">
        <v>12658</v>
      </c>
    </row>
    <row r="591" spans="1:32" x14ac:dyDescent="0.2">
      <c r="A591" s="1" t="s">
        <v>4635</v>
      </c>
      <c r="B591" s="10">
        <v>4991739</v>
      </c>
      <c r="C591" s="1" t="s">
        <v>676</v>
      </c>
      <c r="D591" s="1" t="s">
        <v>58</v>
      </c>
      <c r="E591" s="11">
        <v>10138552</v>
      </c>
      <c r="F591" s="11">
        <v>1243</v>
      </c>
      <c r="G591" s="11">
        <v>2708</v>
      </c>
      <c r="H591" s="11">
        <v>1380</v>
      </c>
      <c r="I591" s="11">
        <v>-122</v>
      </c>
      <c r="J591" s="11">
        <v>1383</v>
      </c>
      <c r="K591" s="12" t="s">
        <v>2</v>
      </c>
      <c r="L591" s="12" t="s">
        <v>2</v>
      </c>
      <c r="M591" s="11">
        <v>3570</v>
      </c>
      <c r="N591" s="11">
        <v>4059</v>
      </c>
      <c r="O591" s="11">
        <v>2230</v>
      </c>
      <c r="P591" s="11">
        <v>2782</v>
      </c>
      <c r="Q591" s="11">
        <v>4637</v>
      </c>
      <c r="R591" s="11">
        <v>-2470</v>
      </c>
      <c r="S591" s="11">
        <v>-3342</v>
      </c>
      <c r="T591" s="11">
        <v>-4477</v>
      </c>
      <c r="U591" s="11">
        <v>-2838</v>
      </c>
      <c r="V591" s="11">
        <v>-2812</v>
      </c>
      <c r="W591" s="13">
        <v>4.5049999999999999</v>
      </c>
      <c r="X591" s="13">
        <v>8.8030000000000008</v>
      </c>
      <c r="Y591" s="13">
        <v>-0.10100000000000001</v>
      </c>
      <c r="Z591" s="13">
        <v>0.91100000000000003</v>
      </c>
      <c r="AA591" s="13">
        <v>3.351</v>
      </c>
      <c r="AB591" s="1">
        <v>6373</v>
      </c>
      <c r="AC591" s="13">
        <v>15.318389</v>
      </c>
      <c r="AD591" s="13">
        <v>0.451517</v>
      </c>
      <c r="AE591" s="1" t="s">
        <v>12654</v>
      </c>
      <c r="AF591" s="1" t="s">
        <v>12658</v>
      </c>
    </row>
    <row r="592" spans="1:32" x14ac:dyDescent="0.2">
      <c r="A592" s="1" t="s">
        <v>4636</v>
      </c>
      <c r="B592" s="10">
        <v>4251619</v>
      </c>
      <c r="C592" s="1" t="s">
        <v>677</v>
      </c>
      <c r="D592" s="1" t="s">
        <v>92</v>
      </c>
      <c r="E592" s="11">
        <v>46849697</v>
      </c>
      <c r="F592" s="11">
        <v>1315</v>
      </c>
      <c r="G592" s="11">
        <v>5043</v>
      </c>
      <c r="H592" s="11">
        <v>2826</v>
      </c>
      <c r="I592" s="11">
        <v>6086</v>
      </c>
      <c r="J592" s="11">
        <v>7092</v>
      </c>
      <c r="K592" s="13">
        <v>8000</v>
      </c>
      <c r="L592" s="13">
        <v>8500</v>
      </c>
      <c r="M592" s="11">
        <v>10098</v>
      </c>
      <c r="N592" s="11">
        <v>13207</v>
      </c>
      <c r="O592" s="11">
        <v>5003</v>
      </c>
      <c r="P592" s="11">
        <v>16655</v>
      </c>
      <c r="Q592" s="11">
        <v>10924</v>
      </c>
      <c r="R592" s="11">
        <v>-7043</v>
      </c>
      <c r="S592" s="11">
        <v>-8072</v>
      </c>
      <c r="T592" s="11">
        <v>-6345</v>
      </c>
      <c r="U592" s="11">
        <v>-8303</v>
      </c>
      <c r="V592" s="11">
        <v>-8390</v>
      </c>
      <c r="W592" s="13">
        <v>0.92800000000000005</v>
      </c>
      <c r="X592" s="13">
        <v>3.7440000000000002</v>
      </c>
      <c r="Y592" s="13">
        <v>-2.2130000000000001</v>
      </c>
      <c r="Z592" s="13">
        <v>4.6210000000000004</v>
      </c>
      <c r="AA592" s="13">
        <v>4.516</v>
      </c>
      <c r="AB592" s="1">
        <v>7245</v>
      </c>
      <c r="AC592" s="13">
        <v>17.139451000000001</v>
      </c>
      <c r="AD592" s="13">
        <v>0.67500199999999999</v>
      </c>
      <c r="AE592" s="1" t="s">
        <v>12654</v>
      </c>
      <c r="AF592" s="1" t="s">
        <v>12675</v>
      </c>
    </row>
    <row r="593" spans="1:32" x14ac:dyDescent="0.2">
      <c r="A593" s="1" t="s">
        <v>4637</v>
      </c>
      <c r="B593" s="10">
        <v>4243705</v>
      </c>
      <c r="C593" s="1" t="s">
        <v>678</v>
      </c>
      <c r="D593" s="1" t="s">
        <v>11</v>
      </c>
      <c r="E593" s="11">
        <v>15831094</v>
      </c>
      <c r="F593" s="11">
        <v>1848</v>
      </c>
      <c r="G593" s="11">
        <v>1380</v>
      </c>
      <c r="H593" s="11">
        <v>925</v>
      </c>
      <c r="I593" s="11">
        <v>1296</v>
      </c>
      <c r="J593" s="11">
        <v>1153</v>
      </c>
      <c r="K593" s="12" t="s">
        <v>2</v>
      </c>
      <c r="L593" s="12" t="s">
        <v>2</v>
      </c>
      <c r="M593" s="11">
        <v>1422</v>
      </c>
      <c r="N593" s="11">
        <v>1577</v>
      </c>
      <c r="O593" s="11">
        <v>-2580</v>
      </c>
      <c r="P593" s="11">
        <v>1707</v>
      </c>
      <c r="Q593" s="11">
        <v>-500</v>
      </c>
      <c r="R593" s="11">
        <v>-511</v>
      </c>
      <c r="S593" s="11">
        <v>-271</v>
      </c>
      <c r="T593" s="11">
        <v>-357</v>
      </c>
      <c r="U593" s="11">
        <v>-729</v>
      </c>
      <c r="V593" s="11">
        <v>-367</v>
      </c>
      <c r="W593" s="13">
        <v>4.8499999999999996</v>
      </c>
      <c r="X593" s="13">
        <v>2.9550000000000001</v>
      </c>
      <c r="Y593" s="13">
        <v>2.4119999999999999</v>
      </c>
      <c r="Z593" s="13">
        <v>2.0350000000000001</v>
      </c>
      <c r="AA593" s="13">
        <v>5.8029999999999999</v>
      </c>
      <c r="AB593" s="1">
        <v>6743</v>
      </c>
      <c r="AC593" s="13">
        <v>6.5941140000000003</v>
      </c>
      <c r="AD593" s="13">
        <v>0.37855100000000003</v>
      </c>
      <c r="AE593" s="1" t="s">
        <v>12654</v>
      </c>
      <c r="AF593" s="1" t="s">
        <v>12659</v>
      </c>
    </row>
    <row r="594" spans="1:32" x14ac:dyDescent="0.2">
      <c r="A594" s="1" t="s">
        <v>4638</v>
      </c>
      <c r="B594" s="10">
        <v>4237859</v>
      </c>
      <c r="C594" s="1" t="s">
        <v>679</v>
      </c>
      <c r="D594" s="1" t="s">
        <v>112</v>
      </c>
      <c r="E594" s="11">
        <v>199853949</v>
      </c>
      <c r="F594" s="11">
        <v>10070</v>
      </c>
      <c r="G594" s="11">
        <v>36983</v>
      </c>
      <c r="H594" s="11">
        <v>46987</v>
      </c>
      <c r="I594" s="11">
        <v>36621</v>
      </c>
      <c r="J594" s="11">
        <v>40324</v>
      </c>
      <c r="K594" s="13">
        <v>33625</v>
      </c>
      <c r="L594" s="13">
        <v>39250</v>
      </c>
      <c r="M594" s="11">
        <v>33766</v>
      </c>
      <c r="N594" s="11">
        <v>-16684</v>
      </c>
      <c r="O594" s="11">
        <v>22634</v>
      </c>
      <c r="P594" s="11">
        <v>50239</v>
      </c>
      <c r="Q594" s="11">
        <v>53516</v>
      </c>
      <c r="R594" s="11">
        <v>-29395</v>
      </c>
      <c r="S594" s="11">
        <v>-14568</v>
      </c>
      <c r="T594" s="11">
        <v>-20084</v>
      </c>
      <c r="U594" s="11">
        <v>13618</v>
      </c>
      <c r="V594" s="11">
        <v>-15586</v>
      </c>
      <c r="W594" s="13">
        <v>1.84</v>
      </c>
      <c r="X594" s="13">
        <v>8.4120000000000008</v>
      </c>
      <c r="Y594" s="13">
        <v>9.9920000000000009</v>
      </c>
      <c r="Z594" s="13">
        <v>7.5510000000000002</v>
      </c>
      <c r="AA594" s="13">
        <v>6.5970000000000004</v>
      </c>
      <c r="AB594" s="1">
        <v>5471</v>
      </c>
      <c r="AC594" s="13">
        <v>10.362145</v>
      </c>
      <c r="AD594" s="13">
        <v>0.67028100000000002</v>
      </c>
      <c r="AE594" s="1" t="s">
        <v>12654</v>
      </c>
      <c r="AF594" s="1" t="s">
        <v>12667</v>
      </c>
    </row>
    <row r="595" spans="1:32" x14ac:dyDescent="0.2">
      <c r="A595" s="1" t="s">
        <v>4639</v>
      </c>
      <c r="B595" s="10">
        <v>4549510</v>
      </c>
      <c r="C595" s="1" t="s">
        <v>680</v>
      </c>
      <c r="D595" s="1" t="s">
        <v>337</v>
      </c>
      <c r="E595" s="11">
        <v>27207014</v>
      </c>
      <c r="F595" s="11">
        <v>-2527</v>
      </c>
      <c r="G595" s="11">
        <v>-1770</v>
      </c>
      <c r="H595" s="11">
        <v>-481</v>
      </c>
      <c r="I595" s="11">
        <v>-442</v>
      </c>
      <c r="J595" s="11">
        <v>-64</v>
      </c>
      <c r="K595" s="12" t="s">
        <v>2</v>
      </c>
      <c r="L595" s="12" t="s">
        <v>2</v>
      </c>
      <c r="M595" s="11">
        <v>95</v>
      </c>
      <c r="N595" s="11">
        <v>-481</v>
      </c>
      <c r="O595" s="11">
        <v>19</v>
      </c>
      <c r="P595" s="11">
        <v>-1876</v>
      </c>
      <c r="Q595" s="11">
        <v>500</v>
      </c>
      <c r="R595" s="11">
        <v>5579</v>
      </c>
      <c r="S595" s="11">
        <v>132</v>
      </c>
      <c r="T595" s="11">
        <v>10219</v>
      </c>
      <c r="U595" s="11">
        <v>-7899</v>
      </c>
      <c r="V595" s="11">
        <v>2797</v>
      </c>
      <c r="W595" s="13">
        <v>-36.393000000000001</v>
      </c>
      <c r="X595" s="13">
        <v>-39.098999999999997</v>
      </c>
      <c r="Y595" s="13">
        <v>60.658000000000001</v>
      </c>
      <c r="Z595" s="13">
        <v>2.1960000000000002</v>
      </c>
      <c r="AA595" s="13">
        <v>-18.495999999999999</v>
      </c>
      <c r="AB595" s="1">
        <v>3205</v>
      </c>
      <c r="AC595" s="12" t="s">
        <v>4019</v>
      </c>
      <c r="AD595" s="13">
        <v>3.2123780000000002</v>
      </c>
      <c r="AE595" s="1" t="s">
        <v>12654</v>
      </c>
      <c r="AF595" s="1" t="s">
        <v>12655</v>
      </c>
    </row>
    <row r="596" spans="1:32" x14ac:dyDescent="0.2">
      <c r="A596" s="1" t="s">
        <v>4640</v>
      </c>
      <c r="B596" s="10">
        <v>7812506</v>
      </c>
      <c r="C596" s="1" t="s">
        <v>681</v>
      </c>
      <c r="D596" s="1" t="s">
        <v>195</v>
      </c>
      <c r="E596" s="11">
        <v>98532179</v>
      </c>
      <c r="F596" s="11">
        <v>13054</v>
      </c>
      <c r="G596" s="11">
        <v>12841</v>
      </c>
      <c r="H596" s="11">
        <v>16624</v>
      </c>
      <c r="I596" s="11">
        <v>19715</v>
      </c>
      <c r="J596" s="11">
        <v>21548</v>
      </c>
      <c r="K596" s="13">
        <v>22624.666669999999</v>
      </c>
      <c r="L596" s="13">
        <v>24481</v>
      </c>
      <c r="M596" s="12" t="s">
        <v>2</v>
      </c>
      <c r="N596" s="12" t="s">
        <v>2</v>
      </c>
      <c r="O596" s="11">
        <v>16266</v>
      </c>
      <c r="P596" s="11">
        <v>21674</v>
      </c>
      <c r="Q596" s="11">
        <v>23021</v>
      </c>
      <c r="R596" s="12" t="s">
        <v>2</v>
      </c>
      <c r="S596" s="12" t="s">
        <v>2</v>
      </c>
      <c r="T596" s="11">
        <v>-12296</v>
      </c>
      <c r="U596" s="11">
        <v>-15562</v>
      </c>
      <c r="V596" s="11">
        <v>-18956</v>
      </c>
      <c r="W596" s="12" t="s">
        <v>2</v>
      </c>
      <c r="X596" s="13">
        <v>15.673</v>
      </c>
      <c r="Y596" s="13">
        <v>15.222</v>
      </c>
      <c r="Z596" s="13">
        <v>16.327000000000002</v>
      </c>
      <c r="AA596" s="13">
        <v>15.808</v>
      </c>
      <c r="AB596" s="1">
        <v>9336</v>
      </c>
      <c r="AC596" s="13">
        <v>24.290600000000001</v>
      </c>
      <c r="AD596" s="13">
        <v>3.544467</v>
      </c>
      <c r="AE596" s="1" t="s">
        <v>12654</v>
      </c>
      <c r="AF596" s="1" t="s">
        <v>12664</v>
      </c>
    </row>
    <row r="597" spans="1:32" x14ac:dyDescent="0.2">
      <c r="A597" s="1" t="s">
        <v>4641</v>
      </c>
      <c r="B597" s="10">
        <v>4992374</v>
      </c>
      <c r="C597" s="1" t="s">
        <v>682</v>
      </c>
      <c r="D597" s="1" t="s">
        <v>58</v>
      </c>
      <c r="E597" s="11">
        <v>367700719</v>
      </c>
      <c r="F597" s="11">
        <v>44567</v>
      </c>
      <c r="G597" s="11">
        <v>50254</v>
      </c>
      <c r="H597" s="11">
        <v>58855</v>
      </c>
      <c r="I597" s="11">
        <v>96535</v>
      </c>
      <c r="J597" s="11">
        <v>96535</v>
      </c>
      <c r="K597" s="13">
        <v>93608.036600000007</v>
      </c>
      <c r="L597" s="13">
        <v>101236.61554</v>
      </c>
      <c r="M597" s="11">
        <v>38229</v>
      </c>
      <c r="N597" s="11">
        <v>56691</v>
      </c>
      <c r="O597" s="11">
        <v>20034</v>
      </c>
      <c r="P597" s="11">
        <v>150981</v>
      </c>
      <c r="Q597" s="11">
        <v>150981</v>
      </c>
      <c r="R597" s="11">
        <v>-6132</v>
      </c>
      <c r="S597" s="11">
        <v>-9828</v>
      </c>
      <c r="T597" s="11">
        <v>-11874</v>
      </c>
      <c r="U597" s="11">
        <v>-13546</v>
      </c>
      <c r="V597" s="11">
        <v>-13546</v>
      </c>
      <c r="W597" s="13">
        <v>13.13</v>
      </c>
      <c r="X597" s="13">
        <v>13.154999999999999</v>
      </c>
      <c r="Y597" s="13">
        <v>13.215</v>
      </c>
      <c r="Z597" s="12" t="s">
        <v>2</v>
      </c>
      <c r="AA597" s="12" t="s">
        <v>2</v>
      </c>
      <c r="AB597" s="1">
        <v>6383</v>
      </c>
      <c r="AC597" s="13">
        <v>26.493321000000002</v>
      </c>
      <c r="AD597" s="13">
        <v>4.5811190000000002</v>
      </c>
      <c r="AE597" s="1" t="s">
        <v>12654</v>
      </c>
      <c r="AF597" s="1" t="s">
        <v>12658</v>
      </c>
    </row>
    <row r="598" spans="1:32" x14ac:dyDescent="0.2">
      <c r="A598" s="1" t="s">
        <v>4642</v>
      </c>
      <c r="B598" s="10">
        <v>4994663</v>
      </c>
      <c r="C598" s="1" t="s">
        <v>683</v>
      </c>
      <c r="D598" s="1" t="s">
        <v>107</v>
      </c>
      <c r="E598" s="11">
        <v>25399375</v>
      </c>
      <c r="F598" s="11">
        <v>996</v>
      </c>
      <c r="G598" s="11">
        <v>2097</v>
      </c>
      <c r="H598" s="11">
        <v>3601</v>
      </c>
      <c r="I598" s="11">
        <v>5195</v>
      </c>
      <c r="J598" s="11">
        <v>7635</v>
      </c>
      <c r="K598" s="13">
        <v>7000</v>
      </c>
      <c r="L598" s="13">
        <v>7500</v>
      </c>
      <c r="M598" s="11">
        <v>3035</v>
      </c>
      <c r="N598" s="11">
        <v>7870</v>
      </c>
      <c r="O598" s="11">
        <v>4488</v>
      </c>
      <c r="P598" s="11">
        <v>4666</v>
      </c>
      <c r="Q598" s="11">
        <v>9354</v>
      </c>
      <c r="R598" s="11">
        <v>-1847</v>
      </c>
      <c r="S598" s="11">
        <v>-1300</v>
      </c>
      <c r="T598" s="11">
        <v>-3076</v>
      </c>
      <c r="U598" s="11">
        <v>450</v>
      </c>
      <c r="V598" s="11">
        <v>-6513</v>
      </c>
      <c r="W598" s="13">
        <v>1.742</v>
      </c>
      <c r="X598" s="13">
        <v>4.6509999999999998</v>
      </c>
      <c r="Y598" s="13">
        <v>6.6539999999999999</v>
      </c>
      <c r="Z598" s="13">
        <v>10.673</v>
      </c>
      <c r="AA598" s="13">
        <v>12.036</v>
      </c>
      <c r="AB598" s="1">
        <v>6023</v>
      </c>
      <c r="AC598" s="13">
        <v>13.959042</v>
      </c>
      <c r="AD598" s="13">
        <v>1.587188</v>
      </c>
      <c r="AE598" s="1" t="s">
        <v>12654</v>
      </c>
      <c r="AF598" s="1" t="s">
        <v>12658</v>
      </c>
    </row>
    <row r="599" spans="1:32" x14ac:dyDescent="0.2">
      <c r="A599" s="1" t="s">
        <v>4643</v>
      </c>
      <c r="B599" s="10">
        <v>6333411</v>
      </c>
      <c r="C599" s="1" t="s">
        <v>684</v>
      </c>
      <c r="D599" s="1" t="s">
        <v>685</v>
      </c>
      <c r="E599" s="11">
        <v>23904678</v>
      </c>
      <c r="F599" s="11">
        <v>12184</v>
      </c>
      <c r="G599" s="11">
        <v>14326</v>
      </c>
      <c r="H599" s="11">
        <v>16568</v>
      </c>
      <c r="I599" s="11">
        <v>15146</v>
      </c>
      <c r="J599" s="11">
        <v>16174</v>
      </c>
      <c r="K599" s="13">
        <v>19143.333330000001</v>
      </c>
      <c r="L599" s="13">
        <v>22546</v>
      </c>
      <c r="M599" s="11">
        <v>13937</v>
      </c>
      <c r="N599" s="11">
        <v>12950</v>
      </c>
      <c r="O599" s="11">
        <v>-7233</v>
      </c>
      <c r="P599" s="11">
        <v>-8993</v>
      </c>
      <c r="Q599" s="11">
        <v>24010</v>
      </c>
      <c r="R599" s="11">
        <v>-3899</v>
      </c>
      <c r="S599" s="11">
        <v>-3299</v>
      </c>
      <c r="T599" s="11">
        <v>-4717</v>
      </c>
      <c r="U599" s="11">
        <v>-10564</v>
      </c>
      <c r="V599" s="11">
        <v>-9601</v>
      </c>
      <c r="W599" s="13">
        <v>10.57</v>
      </c>
      <c r="X599" s="13">
        <v>11.08</v>
      </c>
      <c r="Y599" s="13">
        <v>11.909000000000001</v>
      </c>
      <c r="Z599" s="13">
        <v>12.583</v>
      </c>
      <c r="AA599" s="13">
        <v>8.5609999999999999</v>
      </c>
      <c r="AB599" s="1">
        <v>6622</v>
      </c>
      <c r="AC599" s="13">
        <v>18.104649999999999</v>
      </c>
      <c r="AD599" s="13">
        <v>1.6099209999999999</v>
      </c>
      <c r="AE599" s="1" t="s">
        <v>12654</v>
      </c>
      <c r="AF599" s="1" t="s">
        <v>12658</v>
      </c>
    </row>
    <row r="600" spans="1:32" x14ac:dyDescent="0.2">
      <c r="A600" s="1" t="s">
        <v>4644</v>
      </c>
      <c r="B600" s="10">
        <v>4995605</v>
      </c>
      <c r="C600" s="1" t="s">
        <v>686</v>
      </c>
      <c r="D600" s="1" t="s">
        <v>148</v>
      </c>
      <c r="E600" s="11">
        <v>88184896</v>
      </c>
      <c r="F600" s="11">
        <v>9066</v>
      </c>
      <c r="G600" s="11">
        <v>8858</v>
      </c>
      <c r="H600" s="11">
        <v>5066</v>
      </c>
      <c r="I600" s="11">
        <v>303</v>
      </c>
      <c r="J600" s="11">
        <v>5703</v>
      </c>
      <c r="K600" s="13">
        <v>5400</v>
      </c>
      <c r="L600" s="13">
        <v>5800</v>
      </c>
      <c r="M600" s="11">
        <v>-4357</v>
      </c>
      <c r="N600" s="11">
        <v>5537</v>
      </c>
      <c r="O600" s="11">
        <v>12856</v>
      </c>
      <c r="P600" s="11">
        <v>-11536</v>
      </c>
      <c r="Q600" s="11">
        <v>11776</v>
      </c>
      <c r="R600" s="11">
        <v>-8892</v>
      </c>
      <c r="S600" s="11">
        <v>-2194</v>
      </c>
      <c r="T600" s="11">
        <v>758</v>
      </c>
      <c r="U600" s="11">
        <v>-996</v>
      </c>
      <c r="V600" s="11">
        <v>-876</v>
      </c>
      <c r="W600" s="13">
        <v>9.1780000000000008</v>
      </c>
      <c r="X600" s="13">
        <v>8.3209999999999997</v>
      </c>
      <c r="Y600" s="13">
        <v>4.1959999999999997</v>
      </c>
      <c r="Z600" s="13">
        <v>-2.5840000000000001</v>
      </c>
      <c r="AA600" s="13">
        <v>5.5880000000000001</v>
      </c>
      <c r="AB600" s="1">
        <v>1822</v>
      </c>
      <c r="AC600" s="13">
        <v>20.706965</v>
      </c>
      <c r="AD600" s="13">
        <v>1.0179480000000001</v>
      </c>
      <c r="AE600" s="1" t="s">
        <v>12654</v>
      </c>
      <c r="AF600" s="1" t="s">
        <v>12658</v>
      </c>
    </row>
    <row r="601" spans="1:32" x14ac:dyDescent="0.2">
      <c r="A601" s="1" t="s">
        <v>4645</v>
      </c>
      <c r="B601" s="10">
        <v>4914229</v>
      </c>
      <c r="C601" s="1" t="s">
        <v>688</v>
      </c>
      <c r="D601" s="1" t="s">
        <v>71</v>
      </c>
      <c r="E601" s="11">
        <v>11292205</v>
      </c>
      <c r="F601" s="12" t="s">
        <v>2</v>
      </c>
      <c r="G601" s="12" t="s">
        <v>2</v>
      </c>
      <c r="H601" s="12" t="s">
        <v>2</v>
      </c>
      <c r="I601" s="12" t="s">
        <v>2</v>
      </c>
      <c r="J601" s="11">
        <v>1331</v>
      </c>
      <c r="K601" s="12" t="s">
        <v>2</v>
      </c>
      <c r="L601" s="12" t="s">
        <v>2</v>
      </c>
      <c r="M601" s="12" t="s">
        <v>2</v>
      </c>
      <c r="N601" s="12" t="s">
        <v>2</v>
      </c>
      <c r="O601" s="12" t="s">
        <v>2</v>
      </c>
      <c r="P601" s="12" t="s">
        <v>2</v>
      </c>
      <c r="Q601" s="11">
        <v>1891</v>
      </c>
      <c r="R601" s="12" t="s">
        <v>2</v>
      </c>
      <c r="S601" s="12" t="s">
        <v>2</v>
      </c>
      <c r="T601" s="12" t="s">
        <v>2</v>
      </c>
      <c r="U601" s="12" t="s">
        <v>2</v>
      </c>
      <c r="V601" s="11">
        <v>-58</v>
      </c>
      <c r="W601" s="12" t="s">
        <v>2</v>
      </c>
      <c r="X601" s="12" t="s">
        <v>2</v>
      </c>
      <c r="Y601" s="12" t="s">
        <v>2</v>
      </c>
      <c r="Z601" s="12" t="s">
        <v>2</v>
      </c>
      <c r="AA601" s="13">
        <v>9.452</v>
      </c>
      <c r="AB601" s="1">
        <v>7643</v>
      </c>
      <c r="AC601" s="13">
        <v>21.418227000000002</v>
      </c>
      <c r="AD601" s="13">
        <v>1.944842</v>
      </c>
      <c r="AE601" s="1" t="s">
        <v>12654</v>
      </c>
      <c r="AF601" s="1" t="s">
        <v>12672</v>
      </c>
    </row>
    <row r="602" spans="1:32" x14ac:dyDescent="0.2">
      <c r="A602" s="1" t="s">
        <v>4646</v>
      </c>
      <c r="B602" s="10">
        <v>4991445</v>
      </c>
      <c r="C602" s="1" t="s">
        <v>689</v>
      </c>
      <c r="D602" s="1" t="s">
        <v>148</v>
      </c>
      <c r="E602" s="11">
        <v>11248713</v>
      </c>
      <c r="F602" s="11">
        <v>2760</v>
      </c>
      <c r="G602" s="11">
        <v>2502</v>
      </c>
      <c r="H602" s="11">
        <v>2661</v>
      </c>
      <c r="I602" s="11">
        <v>2456</v>
      </c>
      <c r="J602" s="11">
        <v>1647</v>
      </c>
      <c r="K602" s="12" t="s">
        <v>2</v>
      </c>
      <c r="L602" s="12" t="s">
        <v>2</v>
      </c>
      <c r="M602" s="11">
        <v>1957</v>
      </c>
      <c r="N602" s="11">
        <v>2239</v>
      </c>
      <c r="O602" s="11">
        <v>2740</v>
      </c>
      <c r="P602" s="11">
        <v>2173</v>
      </c>
      <c r="Q602" s="11">
        <v>1699</v>
      </c>
      <c r="R602" s="11">
        <v>-1594</v>
      </c>
      <c r="S602" s="11">
        <v>-847</v>
      </c>
      <c r="T602" s="11">
        <v>-561</v>
      </c>
      <c r="U602" s="11">
        <v>-1650</v>
      </c>
      <c r="V602" s="11">
        <v>-2437</v>
      </c>
      <c r="W602" s="13">
        <v>14.054</v>
      </c>
      <c r="X602" s="13">
        <v>11.46</v>
      </c>
      <c r="Y602" s="13">
        <v>12.398</v>
      </c>
      <c r="Z602" s="13">
        <v>11.121</v>
      </c>
      <c r="AA602" s="13">
        <v>7.1040000000000001</v>
      </c>
      <c r="AB602" s="1">
        <v>1716</v>
      </c>
      <c r="AC602" s="13">
        <v>11.168531</v>
      </c>
      <c r="AD602" s="13">
        <v>0.76867300000000005</v>
      </c>
      <c r="AE602" s="1" t="s">
        <v>12654</v>
      </c>
      <c r="AF602" s="1" t="s">
        <v>12658</v>
      </c>
    </row>
    <row r="603" spans="1:32" x14ac:dyDescent="0.2">
      <c r="A603" s="1" t="s">
        <v>4647</v>
      </c>
      <c r="B603" s="10">
        <v>4993219</v>
      </c>
      <c r="C603" s="1" t="s">
        <v>690</v>
      </c>
      <c r="D603" s="1" t="s">
        <v>53</v>
      </c>
      <c r="E603" s="11">
        <v>31907315</v>
      </c>
      <c r="F603" s="11">
        <v>5730</v>
      </c>
      <c r="G603" s="11">
        <v>6868</v>
      </c>
      <c r="H603" s="11">
        <v>6718</v>
      </c>
      <c r="I603" s="11">
        <v>9091</v>
      </c>
      <c r="J603" s="11">
        <v>13103</v>
      </c>
      <c r="K603" s="12" t="s">
        <v>2</v>
      </c>
      <c r="L603" s="12" t="s">
        <v>2</v>
      </c>
      <c r="M603" s="11">
        <v>11141</v>
      </c>
      <c r="N603" s="11">
        <v>-3426</v>
      </c>
      <c r="O603" s="11">
        <v>8940</v>
      </c>
      <c r="P603" s="11">
        <v>-1705</v>
      </c>
      <c r="Q603" s="11">
        <v>11594</v>
      </c>
      <c r="R603" s="11">
        <v>-1545</v>
      </c>
      <c r="S603" s="11">
        <v>-409</v>
      </c>
      <c r="T603" s="11">
        <v>660</v>
      </c>
      <c r="U603" s="11">
        <v>-478</v>
      </c>
      <c r="V603" s="11">
        <v>-1290</v>
      </c>
      <c r="W603" s="13">
        <v>9.3010000000000002</v>
      </c>
      <c r="X603" s="13">
        <v>9.548</v>
      </c>
      <c r="Y603" s="13">
        <v>10.252000000000001</v>
      </c>
      <c r="Z603" s="13">
        <v>10.853999999999999</v>
      </c>
      <c r="AA603" s="13">
        <v>11.586</v>
      </c>
      <c r="AB603" s="1">
        <v>8059</v>
      </c>
      <c r="AC603" s="13">
        <v>9.5168769999999991</v>
      </c>
      <c r="AD603" s="13">
        <v>1.078111</v>
      </c>
      <c r="AE603" s="1" t="s">
        <v>12654</v>
      </c>
      <c r="AF603" s="1" t="s">
        <v>12658</v>
      </c>
    </row>
    <row r="604" spans="1:32" x14ac:dyDescent="0.2">
      <c r="A604" s="1" t="s">
        <v>4648</v>
      </c>
      <c r="B604" s="10">
        <v>4990177</v>
      </c>
      <c r="C604" s="1" t="s">
        <v>691</v>
      </c>
      <c r="D604" s="1" t="s">
        <v>148</v>
      </c>
      <c r="E604" s="11">
        <v>16752064</v>
      </c>
      <c r="F604" s="12" t="s">
        <v>2</v>
      </c>
      <c r="G604" s="12" t="s">
        <v>2</v>
      </c>
      <c r="H604" s="12" t="s">
        <v>2</v>
      </c>
      <c r="I604" s="12" t="s">
        <v>2</v>
      </c>
      <c r="J604" s="11">
        <v>4447.2439999999997</v>
      </c>
      <c r="K604" s="12" t="s">
        <v>2</v>
      </c>
      <c r="L604" s="12" t="s">
        <v>2</v>
      </c>
      <c r="M604" s="12" t="s">
        <v>2</v>
      </c>
      <c r="N604" s="12" t="s">
        <v>2</v>
      </c>
      <c r="O604" s="12" t="s">
        <v>2</v>
      </c>
      <c r="P604" s="12" t="s">
        <v>2</v>
      </c>
      <c r="Q604" s="11">
        <v>4489.1400000000003</v>
      </c>
      <c r="R604" s="12" t="s">
        <v>2</v>
      </c>
      <c r="S604" s="12" t="s">
        <v>2</v>
      </c>
      <c r="T604" s="12" t="s">
        <v>2</v>
      </c>
      <c r="U604" s="12" t="s">
        <v>2</v>
      </c>
      <c r="V604" s="11">
        <v>-3086.5970000000002</v>
      </c>
      <c r="W604" s="12" t="s">
        <v>2</v>
      </c>
      <c r="X604" s="12" t="s">
        <v>2</v>
      </c>
      <c r="Y604" s="12" t="s">
        <v>2</v>
      </c>
      <c r="Z604" s="12" t="s">
        <v>2</v>
      </c>
      <c r="AA604" s="13">
        <v>7.016</v>
      </c>
      <c r="AB604" s="1">
        <v>1799</v>
      </c>
      <c r="AC604" s="13">
        <v>38.883540000000004</v>
      </c>
      <c r="AD604" s="13">
        <v>2.2715139999999998</v>
      </c>
      <c r="AE604" s="1" t="s">
        <v>12654</v>
      </c>
      <c r="AF604" s="1" t="s">
        <v>12658</v>
      </c>
    </row>
    <row r="605" spans="1:32" x14ac:dyDescent="0.2">
      <c r="A605" s="1" t="s">
        <v>4649</v>
      </c>
      <c r="B605" s="10">
        <v>4549515</v>
      </c>
      <c r="C605" s="1" t="s">
        <v>692</v>
      </c>
      <c r="D605" s="1" t="s">
        <v>105</v>
      </c>
      <c r="E605" s="11">
        <v>24229008</v>
      </c>
      <c r="F605" s="11">
        <v>2015</v>
      </c>
      <c r="G605" s="11">
        <v>3769</v>
      </c>
      <c r="H605" s="11">
        <v>4903</v>
      </c>
      <c r="I605" s="11">
        <v>2030</v>
      </c>
      <c r="J605" s="11">
        <v>2398</v>
      </c>
      <c r="K605" s="13">
        <v>1000</v>
      </c>
      <c r="L605" s="13">
        <v>1500</v>
      </c>
      <c r="M605" s="11">
        <v>5658</v>
      </c>
      <c r="N605" s="11">
        <v>3231</v>
      </c>
      <c r="O605" s="11">
        <v>3893</v>
      </c>
      <c r="P605" s="11">
        <v>5310</v>
      </c>
      <c r="Q605" s="11">
        <v>3498</v>
      </c>
      <c r="R605" s="11">
        <v>-6448</v>
      </c>
      <c r="S605" s="11">
        <v>-4219</v>
      </c>
      <c r="T605" s="11">
        <v>-4423</v>
      </c>
      <c r="U605" s="11">
        <v>-3447</v>
      </c>
      <c r="V605" s="11">
        <v>-551</v>
      </c>
      <c r="W605" s="13">
        <v>4.2249999999999996</v>
      </c>
      <c r="X605" s="13">
        <v>6.0190000000000001</v>
      </c>
      <c r="Y605" s="13">
        <v>11.944000000000001</v>
      </c>
      <c r="Z605" s="13">
        <v>3.1930000000000001</v>
      </c>
      <c r="AA605" s="13">
        <v>2.161</v>
      </c>
      <c r="AB605" s="1">
        <v>4082</v>
      </c>
      <c r="AC605" s="13">
        <v>76.211894000000001</v>
      </c>
      <c r="AD605" s="13">
        <v>0.78724300000000003</v>
      </c>
      <c r="AE605" s="1" t="s">
        <v>12654</v>
      </c>
      <c r="AF605" s="1" t="s">
        <v>12667</v>
      </c>
    </row>
    <row r="606" spans="1:32" x14ac:dyDescent="0.2">
      <c r="A606" s="1" t="s">
        <v>4650</v>
      </c>
      <c r="B606" s="10">
        <v>4005257</v>
      </c>
      <c r="C606" s="1" t="s">
        <v>694</v>
      </c>
      <c r="D606" s="1" t="s">
        <v>687</v>
      </c>
      <c r="E606" s="11">
        <v>3639665193</v>
      </c>
      <c r="F606" s="11">
        <v>63914</v>
      </c>
      <c r="G606" s="11">
        <v>364711</v>
      </c>
      <c r="H606" s="11">
        <v>1146699</v>
      </c>
      <c r="I606" s="11">
        <v>-47906</v>
      </c>
      <c r="J606" s="11">
        <v>795125</v>
      </c>
      <c r="K606" s="12" t="s">
        <v>2</v>
      </c>
      <c r="L606" s="12" t="s">
        <v>2</v>
      </c>
      <c r="M606" s="11">
        <v>-79904</v>
      </c>
      <c r="N606" s="11">
        <v>-462076</v>
      </c>
      <c r="O606" s="11">
        <v>-132468</v>
      </c>
      <c r="P606" s="11">
        <v>997377</v>
      </c>
      <c r="Q606" s="11">
        <v>592578</v>
      </c>
      <c r="R606" s="11">
        <v>551362</v>
      </c>
      <c r="S606" s="11">
        <v>963276</v>
      </c>
      <c r="T606" s="11">
        <v>310437</v>
      </c>
      <c r="U606" s="11">
        <v>-601649</v>
      </c>
      <c r="V606" s="11">
        <v>-980460</v>
      </c>
      <c r="W606" s="13">
        <v>8.4760000000000009</v>
      </c>
      <c r="X606" s="13">
        <v>8.8840000000000003</v>
      </c>
      <c r="Y606" s="13">
        <v>5.282</v>
      </c>
      <c r="Z606" s="12" t="s">
        <v>2</v>
      </c>
      <c r="AA606" s="13">
        <v>11.686999999999999</v>
      </c>
      <c r="AB606" s="1">
        <v>8750</v>
      </c>
      <c r="AC606" s="13">
        <v>11.895148000000001</v>
      </c>
      <c r="AD606" s="13">
        <v>1.1157710000000001</v>
      </c>
      <c r="AE606" s="1" t="s">
        <v>12654</v>
      </c>
      <c r="AF606" s="1" t="s">
        <v>12670</v>
      </c>
    </row>
    <row r="607" spans="1:32" x14ac:dyDescent="0.2">
      <c r="A607" s="1" t="s">
        <v>4651</v>
      </c>
      <c r="B607" s="10">
        <v>4219586</v>
      </c>
      <c r="C607" s="1" t="s">
        <v>695</v>
      </c>
      <c r="D607" s="1" t="s">
        <v>309</v>
      </c>
      <c r="E607" s="11">
        <v>1851049073</v>
      </c>
      <c r="F607" s="11">
        <v>63795</v>
      </c>
      <c r="G607" s="11">
        <v>73027</v>
      </c>
      <c r="H607" s="11">
        <v>101928</v>
      </c>
      <c r="I607" s="11">
        <v>211483</v>
      </c>
      <c r="J607" s="11">
        <v>311924</v>
      </c>
      <c r="K607" s="13">
        <v>351587.60639999999</v>
      </c>
      <c r="L607" s="13">
        <v>447126.45062999998</v>
      </c>
      <c r="M607" s="11">
        <v>192207</v>
      </c>
      <c r="N607" s="11">
        <v>139226</v>
      </c>
      <c r="O607" s="11">
        <v>114514</v>
      </c>
      <c r="P607" s="11">
        <v>599258</v>
      </c>
      <c r="Q607" s="11">
        <v>53842</v>
      </c>
      <c r="R607" s="11">
        <v>-39246</v>
      </c>
      <c r="S607" s="11">
        <v>212339</v>
      </c>
      <c r="T607" s="11">
        <v>-257782</v>
      </c>
      <c r="U607" s="11">
        <v>-282636</v>
      </c>
      <c r="V607" s="11">
        <v>334170</v>
      </c>
      <c r="W607" s="13">
        <v>5.8819999999999997</v>
      </c>
      <c r="X607" s="13">
        <v>5.1070000000000002</v>
      </c>
      <c r="Y607" s="13">
        <v>7.8079999999999998</v>
      </c>
      <c r="Z607" s="13">
        <v>12.826000000000001</v>
      </c>
      <c r="AA607" s="13">
        <v>17.86</v>
      </c>
      <c r="AB607" s="1">
        <v>4568</v>
      </c>
      <c r="AC607" s="13">
        <v>22.500734999999999</v>
      </c>
      <c r="AD607" s="13">
        <v>3.7722319999999998</v>
      </c>
      <c r="AE607" s="1" t="s">
        <v>12654</v>
      </c>
      <c r="AF607" s="1" t="s">
        <v>12656</v>
      </c>
    </row>
    <row r="608" spans="1:32" x14ac:dyDescent="0.2">
      <c r="A608" s="1" t="s">
        <v>4652</v>
      </c>
      <c r="B608" s="10">
        <v>4995869</v>
      </c>
      <c r="C608" s="1" t="s">
        <v>696</v>
      </c>
      <c r="D608" s="1" t="s">
        <v>3</v>
      </c>
      <c r="E608" s="11">
        <v>103376893</v>
      </c>
      <c r="F608" s="11">
        <v>-2756</v>
      </c>
      <c r="G608" s="11">
        <v>-288</v>
      </c>
      <c r="H608" s="11">
        <v>12955</v>
      </c>
      <c r="I608" s="11">
        <v>18603</v>
      </c>
      <c r="J608" s="11">
        <v>17947</v>
      </c>
      <c r="K608" s="13">
        <v>18455.849999999999</v>
      </c>
      <c r="L608" s="13">
        <v>19132.705000000002</v>
      </c>
      <c r="M608" s="11">
        <v>7755</v>
      </c>
      <c r="N608" s="11">
        <v>18165</v>
      </c>
      <c r="O608" s="11">
        <v>24869</v>
      </c>
      <c r="P608" s="11">
        <v>26799</v>
      </c>
      <c r="Q608" s="11">
        <v>24656</v>
      </c>
      <c r="R608" s="11">
        <v>-9539</v>
      </c>
      <c r="S608" s="11">
        <v>-9297</v>
      </c>
      <c r="T608" s="11">
        <v>-12104</v>
      </c>
      <c r="U608" s="11">
        <v>-55915</v>
      </c>
      <c r="V608" s="11">
        <v>-11445</v>
      </c>
      <c r="W608" s="13">
        <v>-15.456</v>
      </c>
      <c r="X608" s="13">
        <v>4.9450000000000003</v>
      </c>
      <c r="Y608" s="13">
        <v>7.8449999999999998</v>
      </c>
      <c r="Z608" s="13">
        <v>11.625</v>
      </c>
      <c r="AA608" s="13">
        <v>16.059999999999999</v>
      </c>
      <c r="AB608" s="1">
        <v>7458</v>
      </c>
      <c r="AC608" s="13">
        <v>9.10229</v>
      </c>
      <c r="AD608" s="13">
        <v>1.4216610000000001</v>
      </c>
      <c r="AE608" s="1" t="s">
        <v>12654</v>
      </c>
      <c r="AF608" s="1" t="s">
        <v>12666</v>
      </c>
    </row>
    <row r="609" spans="1:32" x14ac:dyDescent="0.2">
      <c r="A609" s="1" t="s">
        <v>4653</v>
      </c>
      <c r="B609" s="10">
        <v>6346712</v>
      </c>
      <c r="C609" s="1" t="s">
        <v>697</v>
      </c>
      <c r="D609" s="1" t="s">
        <v>9</v>
      </c>
      <c r="E609" s="11">
        <v>5483389</v>
      </c>
      <c r="F609" s="11">
        <v>419</v>
      </c>
      <c r="G609" s="11">
        <v>374</v>
      </c>
      <c r="H609" s="11">
        <v>431</v>
      </c>
      <c r="I609" s="11">
        <v>448</v>
      </c>
      <c r="J609" s="11">
        <v>295</v>
      </c>
      <c r="K609" s="12" t="s">
        <v>2</v>
      </c>
      <c r="L609" s="12" t="s">
        <v>2</v>
      </c>
      <c r="M609" s="11">
        <v>802</v>
      </c>
      <c r="N609" s="11">
        <v>655</v>
      </c>
      <c r="O609" s="11">
        <v>355</v>
      </c>
      <c r="P609" s="11">
        <v>-165</v>
      </c>
      <c r="Q609" s="11">
        <v>280</v>
      </c>
      <c r="R609" s="11">
        <v>-168</v>
      </c>
      <c r="S609" s="11">
        <v>-294</v>
      </c>
      <c r="T609" s="11">
        <v>-249</v>
      </c>
      <c r="U609" s="11">
        <v>-530</v>
      </c>
      <c r="V609" s="11">
        <v>-555</v>
      </c>
      <c r="W609" s="13">
        <v>2.4039999999999999</v>
      </c>
      <c r="X609" s="13">
        <v>2.0569999999999999</v>
      </c>
      <c r="Y609" s="13">
        <v>2.5030000000000001</v>
      </c>
      <c r="Z609" s="13">
        <v>2.5510000000000002</v>
      </c>
      <c r="AA609" s="13">
        <v>1.8280000000000001</v>
      </c>
      <c r="AB609" s="1">
        <v>5900</v>
      </c>
      <c r="AC609" s="13">
        <v>27.757909999999999</v>
      </c>
      <c r="AD609" s="12" t="s">
        <v>2</v>
      </c>
      <c r="AE609" s="1" t="s">
        <v>12654</v>
      </c>
      <c r="AF609" s="1" t="s">
        <v>12658</v>
      </c>
    </row>
    <row r="610" spans="1:32" x14ac:dyDescent="0.2">
      <c r="A610" s="1" t="s">
        <v>4654</v>
      </c>
      <c r="B610" s="10">
        <v>4813109</v>
      </c>
      <c r="C610" s="1" t="s">
        <v>698</v>
      </c>
      <c r="D610" s="1" t="s">
        <v>316</v>
      </c>
      <c r="E610" s="11">
        <v>28728437</v>
      </c>
      <c r="F610" s="11">
        <v>921</v>
      </c>
      <c r="G610" s="11">
        <v>1151</v>
      </c>
      <c r="H610" s="11">
        <v>1055</v>
      </c>
      <c r="I610" s="11">
        <v>1443</v>
      </c>
      <c r="J610" s="11">
        <v>1512</v>
      </c>
      <c r="K610" s="13">
        <v>1050</v>
      </c>
      <c r="L610" s="13">
        <v>1200</v>
      </c>
      <c r="M610" s="11">
        <v>609</v>
      </c>
      <c r="N610" s="11">
        <v>1133</v>
      </c>
      <c r="O610" s="11">
        <v>989</v>
      </c>
      <c r="P610" s="11">
        <v>1555</v>
      </c>
      <c r="Q610" s="11">
        <v>1120</v>
      </c>
      <c r="R610" s="11">
        <v>-311</v>
      </c>
      <c r="S610" s="11">
        <v>-196</v>
      </c>
      <c r="T610" s="11">
        <v>-210</v>
      </c>
      <c r="U610" s="11">
        <v>-168</v>
      </c>
      <c r="V610" s="11">
        <v>-168</v>
      </c>
      <c r="W610" s="13">
        <v>11.009</v>
      </c>
      <c r="X610" s="13">
        <v>13.162000000000001</v>
      </c>
      <c r="Y610" s="13">
        <v>10.919</v>
      </c>
      <c r="Z610" s="13">
        <v>14.51</v>
      </c>
      <c r="AA610" s="13">
        <v>15.093</v>
      </c>
      <c r="AB610" s="1">
        <v>7775</v>
      </c>
      <c r="AC610" s="13">
        <v>12.640409</v>
      </c>
      <c r="AD610" s="13">
        <v>1.657775</v>
      </c>
      <c r="AE610" s="1" t="s">
        <v>12654</v>
      </c>
      <c r="AF610" s="1" t="s">
        <v>12671</v>
      </c>
    </row>
    <row r="611" spans="1:32" x14ac:dyDescent="0.2">
      <c r="A611" s="1" t="s">
        <v>4655</v>
      </c>
      <c r="B611" s="10">
        <v>4982792</v>
      </c>
      <c r="C611" s="1" t="s">
        <v>699</v>
      </c>
      <c r="D611" s="1" t="s">
        <v>700</v>
      </c>
      <c r="E611" s="11">
        <v>39572524</v>
      </c>
      <c r="F611" s="11">
        <v>9246</v>
      </c>
      <c r="G611" s="11">
        <v>20377</v>
      </c>
      <c r="H611" s="11">
        <v>13746</v>
      </c>
      <c r="I611" s="11">
        <v>4620</v>
      </c>
      <c r="J611" s="11">
        <v>4835</v>
      </c>
      <c r="K611" s="12" t="s">
        <v>2</v>
      </c>
      <c r="L611" s="12" t="s">
        <v>2</v>
      </c>
      <c r="M611" s="11">
        <v>-4521</v>
      </c>
      <c r="N611" s="11">
        <v>-15621</v>
      </c>
      <c r="O611" s="11">
        <v>26165</v>
      </c>
      <c r="P611" s="11">
        <v>2800</v>
      </c>
      <c r="Q611" s="11">
        <v>-10043</v>
      </c>
      <c r="R611" s="11">
        <v>-4972</v>
      </c>
      <c r="S611" s="11">
        <v>-3417</v>
      </c>
      <c r="T611" s="11">
        <v>-4580</v>
      </c>
      <c r="U611" s="11">
        <v>-3643</v>
      </c>
      <c r="V611" s="11">
        <v>-4203</v>
      </c>
      <c r="W611" s="13">
        <v>14.992000000000001</v>
      </c>
      <c r="X611" s="13">
        <v>29.492999999999999</v>
      </c>
      <c r="Y611" s="13">
        <v>15.483000000000001</v>
      </c>
      <c r="Z611" s="13">
        <v>4.4980000000000002</v>
      </c>
      <c r="AA611" s="13">
        <v>0.72899999999999998</v>
      </c>
      <c r="AB611" s="1">
        <v>5702</v>
      </c>
      <c r="AC611" s="13">
        <v>55.014771000000003</v>
      </c>
      <c r="AD611" s="13">
        <v>0.64184799999999997</v>
      </c>
      <c r="AE611" s="1" t="s">
        <v>12654</v>
      </c>
      <c r="AF611" s="1" t="s">
        <v>12667</v>
      </c>
    </row>
    <row r="612" spans="1:32" x14ac:dyDescent="0.2">
      <c r="A612" s="1" t="s">
        <v>4656</v>
      </c>
      <c r="B612" s="10">
        <v>4988555</v>
      </c>
      <c r="C612" s="1" t="s">
        <v>701</v>
      </c>
      <c r="D612" s="1" t="s">
        <v>195</v>
      </c>
      <c r="E612" s="11">
        <v>13268802</v>
      </c>
      <c r="F612" s="11">
        <v>1120</v>
      </c>
      <c r="G612" s="11">
        <v>828</v>
      </c>
      <c r="H612" s="11">
        <v>665</v>
      </c>
      <c r="I612" s="11">
        <v>1049</v>
      </c>
      <c r="J612" s="11">
        <v>1049</v>
      </c>
      <c r="K612" s="12" t="s">
        <v>2</v>
      </c>
      <c r="L612" s="12" t="s">
        <v>2</v>
      </c>
      <c r="M612" s="11">
        <v>520</v>
      </c>
      <c r="N612" s="11">
        <v>1261</v>
      </c>
      <c r="O612" s="11">
        <v>1335</v>
      </c>
      <c r="P612" s="11">
        <v>3197</v>
      </c>
      <c r="Q612" s="11">
        <v>3197</v>
      </c>
      <c r="R612" s="11">
        <v>-1505</v>
      </c>
      <c r="S612" s="11">
        <v>-1548</v>
      </c>
      <c r="T612" s="11">
        <v>-2443</v>
      </c>
      <c r="U612" s="11">
        <v>-2042</v>
      </c>
      <c r="V612" s="11">
        <v>-2042</v>
      </c>
      <c r="W612" s="13">
        <v>7.407</v>
      </c>
      <c r="X612" s="13">
        <v>6.2530000000000001</v>
      </c>
      <c r="Y612" s="13">
        <v>2.153</v>
      </c>
      <c r="Z612" s="13">
        <v>3.7090000000000001</v>
      </c>
      <c r="AA612" s="13">
        <v>3.7090000000000001</v>
      </c>
      <c r="AB612" s="1">
        <v>4245</v>
      </c>
      <c r="AC612" s="13">
        <v>34.725386</v>
      </c>
      <c r="AD612" s="13">
        <v>0.96047199999999999</v>
      </c>
      <c r="AE612" s="1" t="s">
        <v>12654</v>
      </c>
      <c r="AF612" s="1" t="s">
        <v>12664</v>
      </c>
    </row>
    <row r="613" spans="1:32" x14ac:dyDescent="0.2">
      <c r="A613" s="1" t="s">
        <v>4657</v>
      </c>
      <c r="B613" s="10">
        <v>4213381</v>
      </c>
      <c r="C613" s="1" t="s">
        <v>702</v>
      </c>
      <c r="D613" s="1" t="s">
        <v>9</v>
      </c>
      <c r="E613" s="11">
        <v>292828820</v>
      </c>
      <c r="F613" s="11">
        <v>238623</v>
      </c>
      <c r="G613" s="11">
        <v>316352</v>
      </c>
      <c r="H613" s="11">
        <v>377033</v>
      </c>
      <c r="I613" s="11">
        <v>392137</v>
      </c>
      <c r="J613" s="11">
        <v>401670</v>
      </c>
      <c r="K613" s="13">
        <v>435607.29875000002</v>
      </c>
      <c r="L613" s="13">
        <v>475056.33269000001</v>
      </c>
      <c r="M613" s="11">
        <v>374691</v>
      </c>
      <c r="N613" s="11">
        <v>245071</v>
      </c>
      <c r="O613" s="11">
        <v>158896</v>
      </c>
      <c r="P613" s="11">
        <v>399567</v>
      </c>
      <c r="Q613" s="11">
        <v>514450</v>
      </c>
      <c r="R613" s="11">
        <v>-159666</v>
      </c>
      <c r="S613" s="11">
        <v>-180789</v>
      </c>
      <c r="T613" s="11">
        <v>-229793</v>
      </c>
      <c r="U613" s="11">
        <v>-227188</v>
      </c>
      <c r="V613" s="11">
        <v>-337406</v>
      </c>
      <c r="W613" s="13">
        <v>10.297000000000001</v>
      </c>
      <c r="X613" s="13">
        <v>12.154999999999999</v>
      </c>
      <c r="Y613" s="13">
        <v>12.382999999999999</v>
      </c>
      <c r="Z613" s="13">
        <v>10.866</v>
      </c>
      <c r="AA613" s="13">
        <v>9.9190000000000005</v>
      </c>
      <c r="AB613" s="1">
        <v>6367</v>
      </c>
      <c r="AC613" s="13">
        <v>21.145254999999999</v>
      </c>
      <c r="AD613" s="13">
        <v>1.9392100000000001</v>
      </c>
      <c r="AE613" s="1" t="s">
        <v>12654</v>
      </c>
      <c r="AF613" s="1" t="s">
        <v>12658</v>
      </c>
    </row>
    <row r="614" spans="1:32" x14ac:dyDescent="0.2">
      <c r="A614" s="1" t="s">
        <v>4658</v>
      </c>
      <c r="B614" s="10">
        <v>10077495</v>
      </c>
      <c r="C614" s="1" t="s">
        <v>703</v>
      </c>
      <c r="D614" s="1" t="s">
        <v>108</v>
      </c>
      <c r="E614" s="11">
        <v>5332506</v>
      </c>
      <c r="F614" s="11">
        <v>1141</v>
      </c>
      <c r="G614" s="11">
        <v>1056</v>
      </c>
      <c r="H614" s="11">
        <v>914</v>
      </c>
      <c r="I614" s="11">
        <v>886</v>
      </c>
      <c r="J614" s="11">
        <v>1171</v>
      </c>
      <c r="K614" s="12" t="s">
        <v>2</v>
      </c>
      <c r="L614" s="12" t="s">
        <v>2</v>
      </c>
      <c r="M614" s="11">
        <v>682</v>
      </c>
      <c r="N614" s="11">
        <v>1215</v>
      </c>
      <c r="O614" s="11">
        <v>-634</v>
      </c>
      <c r="P614" s="11">
        <v>2164</v>
      </c>
      <c r="Q614" s="11">
        <v>1404</v>
      </c>
      <c r="R614" s="11">
        <v>-903</v>
      </c>
      <c r="S614" s="11">
        <v>-946</v>
      </c>
      <c r="T614" s="11">
        <v>879</v>
      </c>
      <c r="U614" s="11">
        <v>-2157</v>
      </c>
      <c r="V614" s="11">
        <v>102</v>
      </c>
      <c r="W614" s="13">
        <v>12.351000000000001</v>
      </c>
      <c r="X614" s="13">
        <v>10.151999999999999</v>
      </c>
      <c r="Y614" s="13">
        <v>8.39</v>
      </c>
      <c r="Z614" s="13">
        <v>7.8360000000000003</v>
      </c>
      <c r="AA614" s="13">
        <v>10.032999999999999</v>
      </c>
      <c r="AB614" s="1">
        <v>7673</v>
      </c>
      <c r="AC614" s="13">
        <v>10.215775000000001</v>
      </c>
      <c r="AD614" s="13">
        <v>1.0127949999999999</v>
      </c>
      <c r="AE614" s="1" t="s">
        <v>12654</v>
      </c>
      <c r="AF614" s="1" t="s">
        <v>12658</v>
      </c>
    </row>
    <row r="615" spans="1:32" x14ac:dyDescent="0.2">
      <c r="A615" s="1" t="s">
        <v>4659</v>
      </c>
      <c r="B615" s="10">
        <v>4308216</v>
      </c>
      <c r="C615" s="1" t="s">
        <v>704</v>
      </c>
      <c r="D615" s="1" t="s">
        <v>485</v>
      </c>
      <c r="E615" s="11">
        <v>12619401</v>
      </c>
      <c r="F615" s="11">
        <v>1126</v>
      </c>
      <c r="G615" s="11">
        <v>1560</v>
      </c>
      <c r="H615" s="11">
        <v>1873</v>
      </c>
      <c r="I615" s="11">
        <v>2897</v>
      </c>
      <c r="J615" s="11">
        <v>2411</v>
      </c>
      <c r="K615" s="12" t="s">
        <v>2</v>
      </c>
      <c r="L615" s="12" t="s">
        <v>2</v>
      </c>
      <c r="M615" s="11">
        <v>1075</v>
      </c>
      <c r="N615" s="11">
        <v>2269</v>
      </c>
      <c r="O615" s="11">
        <v>556</v>
      </c>
      <c r="P615" s="11">
        <v>4130</v>
      </c>
      <c r="Q615" s="11">
        <v>1319</v>
      </c>
      <c r="R615" s="11">
        <v>-63</v>
      </c>
      <c r="S615" s="11">
        <v>-78</v>
      </c>
      <c r="T615" s="11">
        <v>366</v>
      </c>
      <c r="U615" s="11">
        <v>-543</v>
      </c>
      <c r="V615" s="11">
        <v>-71</v>
      </c>
      <c r="W615" s="13">
        <v>-5.1189999999999998</v>
      </c>
      <c r="X615" s="13">
        <v>14.298</v>
      </c>
      <c r="Y615" s="13">
        <v>10.478999999999999</v>
      </c>
      <c r="Z615" s="13">
        <v>17.010000000000002</v>
      </c>
      <c r="AA615" s="13">
        <v>13.816000000000001</v>
      </c>
      <c r="AB615" s="1">
        <v>8023</v>
      </c>
      <c r="AC615" s="13">
        <v>10.442800999999999</v>
      </c>
      <c r="AD615" s="13">
        <v>1.1426970000000001</v>
      </c>
      <c r="AE615" s="1" t="s">
        <v>12654</v>
      </c>
      <c r="AF615" s="1" t="s">
        <v>12659</v>
      </c>
    </row>
    <row r="616" spans="1:32" x14ac:dyDescent="0.2">
      <c r="A616" s="1" t="s">
        <v>4660</v>
      </c>
      <c r="B616" s="10">
        <v>4306303</v>
      </c>
      <c r="C616" s="1" t="s">
        <v>705</v>
      </c>
      <c r="D616" s="1" t="s">
        <v>377</v>
      </c>
      <c r="E616" s="11">
        <v>14538879</v>
      </c>
      <c r="F616" s="11">
        <v>491</v>
      </c>
      <c r="G616" s="11">
        <v>1192</v>
      </c>
      <c r="H616" s="11">
        <v>4020</v>
      </c>
      <c r="I616" s="11">
        <v>12001</v>
      </c>
      <c r="J616" s="11">
        <v>12212</v>
      </c>
      <c r="K616" s="12" t="s">
        <v>2</v>
      </c>
      <c r="L616" s="12" t="s">
        <v>2</v>
      </c>
      <c r="M616" s="11">
        <v>3396</v>
      </c>
      <c r="N616" s="11">
        <v>3220</v>
      </c>
      <c r="O616" s="11">
        <v>2983</v>
      </c>
      <c r="P616" s="11">
        <v>8429</v>
      </c>
      <c r="Q616" s="11">
        <v>7666</v>
      </c>
      <c r="R616" s="11">
        <v>-2242</v>
      </c>
      <c r="S616" s="11">
        <v>-564</v>
      </c>
      <c r="T616" s="11">
        <v>-1976</v>
      </c>
      <c r="U616" s="11">
        <v>-1734</v>
      </c>
      <c r="V616" s="11">
        <v>-7845</v>
      </c>
      <c r="W616" s="13">
        <v>2.004</v>
      </c>
      <c r="X616" s="13">
        <v>3.9740000000000002</v>
      </c>
      <c r="Y616" s="13">
        <v>9.07</v>
      </c>
      <c r="Z616" s="13">
        <v>22.838999999999999</v>
      </c>
      <c r="AA616" s="13">
        <v>17.969000000000001</v>
      </c>
      <c r="AB616" s="1">
        <v>6430</v>
      </c>
      <c r="AC616" s="13">
        <v>6.3351870000000003</v>
      </c>
      <c r="AD616" s="13">
        <v>0.84677100000000005</v>
      </c>
      <c r="AE616" s="1" t="s">
        <v>12654</v>
      </c>
      <c r="AF616" s="1" t="s">
        <v>12655</v>
      </c>
    </row>
    <row r="617" spans="1:32" x14ac:dyDescent="0.2">
      <c r="A617" s="1" t="s">
        <v>4661</v>
      </c>
      <c r="B617" s="10">
        <v>4549524</v>
      </c>
      <c r="C617" s="1" t="s">
        <v>706</v>
      </c>
      <c r="D617" s="1" t="s">
        <v>71</v>
      </c>
      <c r="E617" s="11">
        <v>13411593</v>
      </c>
      <c r="F617" s="11">
        <v>8627</v>
      </c>
      <c r="G617" s="11">
        <v>8541</v>
      </c>
      <c r="H617" s="11">
        <v>4496</v>
      </c>
      <c r="I617" s="11">
        <v>9352</v>
      </c>
      <c r="J617" s="11">
        <v>9742</v>
      </c>
      <c r="K617" s="13">
        <v>9900</v>
      </c>
      <c r="L617" s="13">
        <v>10200</v>
      </c>
      <c r="M617" s="11">
        <v>9853</v>
      </c>
      <c r="N617" s="11">
        <v>10406</v>
      </c>
      <c r="O617" s="11">
        <v>7610</v>
      </c>
      <c r="P617" s="11">
        <v>21408</v>
      </c>
      <c r="Q617" s="11">
        <v>11438</v>
      </c>
      <c r="R617" s="11">
        <v>-7006</v>
      </c>
      <c r="S617" s="11">
        <v>-9620</v>
      </c>
      <c r="T617" s="11">
        <v>-17889</v>
      </c>
      <c r="U617" s="11">
        <v>-13030</v>
      </c>
      <c r="V617" s="11">
        <v>-16766</v>
      </c>
      <c r="W617" s="13">
        <v>14.196</v>
      </c>
      <c r="X617" s="13">
        <v>12.724</v>
      </c>
      <c r="Y617" s="13">
        <v>6.4770000000000003</v>
      </c>
      <c r="Z617" s="13">
        <v>12.02</v>
      </c>
      <c r="AA617" s="13">
        <v>11.629</v>
      </c>
      <c r="AB617" s="1">
        <v>2791</v>
      </c>
      <c r="AC617" s="13">
        <v>14.309386</v>
      </c>
      <c r="AD617" s="13">
        <v>1.423802</v>
      </c>
      <c r="AE617" s="1" t="s">
        <v>12654</v>
      </c>
      <c r="AF617" s="1" t="s">
        <v>12672</v>
      </c>
    </row>
    <row r="618" spans="1:32" x14ac:dyDescent="0.2">
      <c r="A618" s="1" t="s">
        <v>4662</v>
      </c>
      <c r="B618" s="10">
        <v>4990839</v>
      </c>
      <c r="C618" s="1" t="s">
        <v>707</v>
      </c>
      <c r="D618" s="1" t="s">
        <v>39</v>
      </c>
      <c r="E618" s="11">
        <v>179046900</v>
      </c>
      <c r="F618" s="11">
        <v>-352</v>
      </c>
      <c r="G618" s="11">
        <v>-122</v>
      </c>
      <c r="H618" s="11">
        <v>125</v>
      </c>
      <c r="I618" s="11">
        <v>-143</v>
      </c>
      <c r="J618" s="11">
        <v>-904</v>
      </c>
      <c r="K618" s="12" t="s">
        <v>2</v>
      </c>
      <c r="L618" s="12" t="s">
        <v>2</v>
      </c>
      <c r="M618" s="11">
        <v>-398</v>
      </c>
      <c r="N618" s="11">
        <v>422</v>
      </c>
      <c r="O618" s="11">
        <v>254</v>
      </c>
      <c r="P618" s="11">
        <v>-430</v>
      </c>
      <c r="Q618" s="11">
        <v>-1193</v>
      </c>
      <c r="R618" s="11">
        <v>-1</v>
      </c>
      <c r="S618" s="11">
        <v>6</v>
      </c>
      <c r="T618" s="11">
        <v>0</v>
      </c>
      <c r="U618" s="11">
        <v>-3</v>
      </c>
      <c r="V618" s="11">
        <v>-20</v>
      </c>
      <c r="W618" s="13">
        <v>-34.253999999999998</v>
      </c>
      <c r="X618" s="13">
        <v>-29.899000000000001</v>
      </c>
      <c r="Y618" s="13">
        <v>-21.792000000000002</v>
      </c>
      <c r="Z618" s="13">
        <v>-64.349999999999994</v>
      </c>
      <c r="AA618" s="13">
        <v>-123.02</v>
      </c>
      <c r="AB618" s="1">
        <v>6993</v>
      </c>
      <c r="AC618" s="12" t="s">
        <v>4019</v>
      </c>
      <c r="AD618" s="13">
        <v>18.803419000000002</v>
      </c>
      <c r="AE618" s="1" t="s">
        <v>12654</v>
      </c>
      <c r="AF618" s="1" t="s">
        <v>12668</v>
      </c>
    </row>
    <row r="619" spans="1:32" x14ac:dyDescent="0.2">
      <c r="A619" s="1" t="s">
        <v>4663</v>
      </c>
      <c r="B619" s="10">
        <v>4911893</v>
      </c>
      <c r="C619" s="1" t="s">
        <v>708</v>
      </c>
      <c r="D619" s="1" t="s">
        <v>92</v>
      </c>
      <c r="E619" s="11">
        <v>68243192</v>
      </c>
      <c r="F619" s="11">
        <v>4720</v>
      </c>
      <c r="G619" s="11">
        <v>-2498</v>
      </c>
      <c r="H619" s="11">
        <v>3459</v>
      </c>
      <c r="I619" s="11">
        <v>8691</v>
      </c>
      <c r="J619" s="11">
        <v>10005</v>
      </c>
      <c r="K619" s="13">
        <v>4000</v>
      </c>
      <c r="L619" s="13">
        <v>5500</v>
      </c>
      <c r="M619" s="11">
        <v>16788</v>
      </c>
      <c r="N619" s="11">
        <v>3705</v>
      </c>
      <c r="O619" s="11">
        <v>14048</v>
      </c>
      <c r="P619" s="11">
        <v>20372</v>
      </c>
      <c r="Q619" s="11">
        <v>16783</v>
      </c>
      <c r="R619" s="11">
        <v>-17567</v>
      </c>
      <c r="S619" s="11">
        <v>-20107</v>
      </c>
      <c r="T619" s="11">
        <v>-8991</v>
      </c>
      <c r="U619" s="11">
        <v>1593</v>
      </c>
      <c r="V619" s="11">
        <v>-7582</v>
      </c>
      <c r="W619" s="13">
        <v>2.4430000000000001</v>
      </c>
      <c r="X619" s="13">
        <v>-2.7839999999999998</v>
      </c>
      <c r="Y619" s="13">
        <v>0.69399999999999995</v>
      </c>
      <c r="Z619" s="13">
        <v>6.6589999999999998</v>
      </c>
      <c r="AA619" s="13">
        <v>7.5960000000000001</v>
      </c>
      <c r="AB619" s="1">
        <v>4246</v>
      </c>
      <c r="AC619" s="13">
        <v>7.3470599999999999</v>
      </c>
      <c r="AD619" s="13">
        <v>0.60632900000000001</v>
      </c>
      <c r="AE619" s="1" t="s">
        <v>12654</v>
      </c>
      <c r="AF619" s="1" t="s">
        <v>12675</v>
      </c>
    </row>
    <row r="620" spans="1:32" x14ac:dyDescent="0.2">
      <c r="A620" s="1" t="s">
        <v>4664</v>
      </c>
      <c r="B620" s="10">
        <v>4549525</v>
      </c>
      <c r="C620" s="1" t="s">
        <v>709</v>
      </c>
      <c r="D620" s="1" t="s">
        <v>229</v>
      </c>
      <c r="E620" s="11">
        <v>7674622</v>
      </c>
      <c r="F620" s="11">
        <v>1021</v>
      </c>
      <c r="G620" s="11">
        <v>988</v>
      </c>
      <c r="H620" s="11">
        <v>1035</v>
      </c>
      <c r="I620" s="11">
        <v>1055</v>
      </c>
      <c r="J620" s="11">
        <v>1266</v>
      </c>
      <c r="K620" s="12" t="s">
        <v>2</v>
      </c>
      <c r="L620" s="12" t="s">
        <v>2</v>
      </c>
      <c r="M620" s="11">
        <v>1696</v>
      </c>
      <c r="N620" s="11">
        <v>1055</v>
      </c>
      <c r="O620" s="11">
        <v>2256</v>
      </c>
      <c r="P620" s="11">
        <v>2278</v>
      </c>
      <c r="Q620" s="11">
        <v>2021</v>
      </c>
      <c r="R620" s="11">
        <v>-1564</v>
      </c>
      <c r="S620" s="11">
        <v>-2249</v>
      </c>
      <c r="T620" s="11">
        <v>-1492</v>
      </c>
      <c r="U620" s="11">
        <v>-1451</v>
      </c>
      <c r="V620" s="11">
        <v>-1666</v>
      </c>
      <c r="W620" s="13">
        <v>5.4349999999999996</v>
      </c>
      <c r="X620" s="13">
        <v>5.7990000000000004</v>
      </c>
      <c r="Y620" s="13">
        <v>4.9649999999999999</v>
      </c>
      <c r="Z620" s="13">
        <v>5.1689999999999996</v>
      </c>
      <c r="AA620" s="13">
        <v>6.1150000000000002</v>
      </c>
      <c r="AB620" s="1">
        <v>9818</v>
      </c>
      <c r="AC620" s="13">
        <v>13.091414</v>
      </c>
      <c r="AD620" s="13">
        <v>0.73214199999999996</v>
      </c>
      <c r="AE620" s="1" t="s">
        <v>12654</v>
      </c>
      <c r="AF620" s="1" t="s">
        <v>12657</v>
      </c>
    </row>
    <row r="621" spans="1:32" x14ac:dyDescent="0.2">
      <c r="A621" s="1" t="s">
        <v>4665</v>
      </c>
      <c r="B621" s="10">
        <v>4251621</v>
      </c>
      <c r="C621" s="1" t="s">
        <v>710</v>
      </c>
      <c r="D621" s="1" t="s">
        <v>287</v>
      </c>
      <c r="E621" s="11">
        <v>16185296</v>
      </c>
      <c r="F621" s="11">
        <v>2009</v>
      </c>
      <c r="G621" s="11">
        <v>1363</v>
      </c>
      <c r="H621" s="11">
        <v>1447</v>
      </c>
      <c r="I621" s="11">
        <v>1100</v>
      </c>
      <c r="J621" s="11">
        <v>1381</v>
      </c>
      <c r="K621" s="12" t="s">
        <v>2</v>
      </c>
      <c r="L621" s="12" t="s">
        <v>2</v>
      </c>
      <c r="M621" s="11">
        <v>5527</v>
      </c>
      <c r="N621" s="11">
        <v>546</v>
      </c>
      <c r="O621" s="11">
        <v>2024</v>
      </c>
      <c r="P621" s="11">
        <v>111</v>
      </c>
      <c r="Q621" s="11">
        <v>2821</v>
      </c>
      <c r="R621" s="11">
        <v>-290</v>
      </c>
      <c r="S621" s="11">
        <v>-2013</v>
      </c>
      <c r="T621" s="11">
        <v>-1361</v>
      </c>
      <c r="U621" s="11">
        <v>-893</v>
      </c>
      <c r="V621" s="11">
        <v>-2954</v>
      </c>
      <c r="W621" s="13">
        <v>6.1589999999999998</v>
      </c>
      <c r="X621" s="13">
        <v>4.3360000000000003</v>
      </c>
      <c r="Y621" s="13">
        <v>4.7300000000000004</v>
      </c>
      <c r="Z621" s="13">
        <v>3.339</v>
      </c>
      <c r="AA621" s="13">
        <v>4.2190000000000003</v>
      </c>
      <c r="AB621" s="1">
        <v>5951</v>
      </c>
      <c r="AC621" s="13">
        <v>10.878048</v>
      </c>
      <c r="AD621" s="13">
        <v>0.52031799999999995</v>
      </c>
      <c r="AE621" s="1" t="s">
        <v>12654</v>
      </c>
      <c r="AF621" s="1" t="s">
        <v>12655</v>
      </c>
    </row>
    <row r="622" spans="1:32" x14ac:dyDescent="0.2">
      <c r="A622" s="1" t="s">
        <v>4666</v>
      </c>
      <c r="B622" s="10">
        <v>6331911</v>
      </c>
      <c r="C622" s="1" t="s">
        <v>711</v>
      </c>
      <c r="D622" s="1" t="s">
        <v>36</v>
      </c>
      <c r="E622" s="11">
        <v>17386154</v>
      </c>
      <c r="F622" s="11">
        <v>4921</v>
      </c>
      <c r="G622" s="11">
        <v>7448</v>
      </c>
      <c r="H622" s="11">
        <v>2637</v>
      </c>
      <c r="I622" s="11">
        <v>4551</v>
      </c>
      <c r="J622" s="11">
        <v>7004</v>
      </c>
      <c r="K622" s="12" t="s">
        <v>2</v>
      </c>
      <c r="L622" s="12" t="s">
        <v>2</v>
      </c>
      <c r="M622" s="11">
        <v>11522</v>
      </c>
      <c r="N622" s="11">
        <v>7579</v>
      </c>
      <c r="O622" s="11">
        <v>3002</v>
      </c>
      <c r="P622" s="11">
        <v>9020</v>
      </c>
      <c r="Q622" s="11">
        <v>4165</v>
      </c>
      <c r="R622" s="11">
        <v>-3769</v>
      </c>
      <c r="S622" s="11">
        <v>-6643</v>
      </c>
      <c r="T622" s="11">
        <v>-2195</v>
      </c>
      <c r="U622" s="11">
        <v>-1445</v>
      </c>
      <c r="V622" s="11">
        <v>1415</v>
      </c>
      <c r="W622" s="13">
        <v>6.3369999999999997</v>
      </c>
      <c r="X622" s="13">
        <v>5.9359999999999999</v>
      </c>
      <c r="Y622" s="13">
        <v>1.8460000000000001</v>
      </c>
      <c r="Z622" s="13">
        <v>3.2469999999999999</v>
      </c>
      <c r="AA622" s="13">
        <v>8.4030000000000005</v>
      </c>
      <c r="AB622" s="1">
        <v>4116</v>
      </c>
      <c r="AC622" s="13">
        <v>5.9902139999999999</v>
      </c>
      <c r="AD622" s="13">
        <v>0.53104600000000002</v>
      </c>
      <c r="AE622" s="1" t="s">
        <v>12654</v>
      </c>
      <c r="AF622" s="1" t="s">
        <v>12667</v>
      </c>
    </row>
    <row r="623" spans="1:32" x14ac:dyDescent="0.2">
      <c r="A623" s="1" t="s">
        <v>4667</v>
      </c>
      <c r="B623" s="10">
        <v>4162703</v>
      </c>
      <c r="C623" s="1" t="s">
        <v>712</v>
      </c>
      <c r="D623" s="1" t="s">
        <v>193</v>
      </c>
      <c r="E623" s="11">
        <v>166417130</v>
      </c>
      <c r="F623" s="11">
        <v>36875</v>
      </c>
      <c r="G623" s="11">
        <v>37569</v>
      </c>
      <c r="H623" s="11">
        <v>-21440</v>
      </c>
      <c r="I623" s="11">
        <v>14368</v>
      </c>
      <c r="J623" s="11">
        <v>9809</v>
      </c>
      <c r="K623" s="13">
        <v>22322.333330000001</v>
      </c>
      <c r="L623" s="13">
        <v>29227.666669999999</v>
      </c>
      <c r="M623" s="11">
        <v>64210</v>
      </c>
      <c r="N623" s="11">
        <v>71395</v>
      </c>
      <c r="O623" s="11">
        <v>-26233</v>
      </c>
      <c r="P623" s="11">
        <v>59297</v>
      </c>
      <c r="Q623" s="11">
        <v>44649</v>
      </c>
      <c r="R623" s="11">
        <v>-103702</v>
      </c>
      <c r="S623" s="11">
        <v>-62420</v>
      </c>
      <c r="T623" s="11">
        <v>-57950</v>
      </c>
      <c r="U623" s="11">
        <v>-26543</v>
      </c>
      <c r="V623" s="11">
        <v>-20901</v>
      </c>
      <c r="W623" s="13">
        <v>9.2929999999999993</v>
      </c>
      <c r="X623" s="13">
        <v>9.2970000000000006</v>
      </c>
      <c r="Y623" s="13">
        <v>-13.664</v>
      </c>
      <c r="Z623" s="13">
        <v>2.4860000000000002</v>
      </c>
      <c r="AA623" s="13">
        <v>-3.8069999999999999</v>
      </c>
      <c r="AB623" s="1">
        <v>3880</v>
      </c>
      <c r="AC623" s="12" t="s">
        <v>4019</v>
      </c>
      <c r="AD623" s="13">
        <v>0.608873</v>
      </c>
      <c r="AE623" s="1" t="s">
        <v>12654</v>
      </c>
      <c r="AF623" s="1" t="s">
        <v>12667</v>
      </c>
    </row>
    <row r="624" spans="1:32" x14ac:dyDescent="0.2">
      <c r="A624" s="1" t="s">
        <v>4668</v>
      </c>
      <c r="B624" s="10">
        <v>4992731</v>
      </c>
      <c r="C624" s="1" t="s">
        <v>713</v>
      </c>
      <c r="D624" s="1" t="s">
        <v>90</v>
      </c>
      <c r="E624" s="11">
        <v>5909673</v>
      </c>
      <c r="F624" s="11">
        <v>955</v>
      </c>
      <c r="G624" s="11">
        <v>1046</v>
      </c>
      <c r="H624" s="11">
        <v>1525</v>
      </c>
      <c r="I624" s="11">
        <v>1066</v>
      </c>
      <c r="J624" s="11">
        <v>841</v>
      </c>
      <c r="K624" s="12" t="s">
        <v>2</v>
      </c>
      <c r="L624" s="12" t="s">
        <v>2</v>
      </c>
      <c r="M624" s="11">
        <v>794</v>
      </c>
      <c r="N624" s="11">
        <v>-1235</v>
      </c>
      <c r="O624" s="11">
        <v>322</v>
      </c>
      <c r="P624" s="11">
        <v>1631</v>
      </c>
      <c r="Q624" s="11">
        <v>710</v>
      </c>
      <c r="R624" s="11">
        <v>137</v>
      </c>
      <c r="S624" s="11">
        <v>-6</v>
      </c>
      <c r="T624" s="11">
        <v>-316</v>
      </c>
      <c r="U624" s="11">
        <v>-72</v>
      </c>
      <c r="V624" s="11">
        <v>-153</v>
      </c>
      <c r="W624" s="13">
        <v>8.4079999999999995</v>
      </c>
      <c r="X624" s="13">
        <v>8.61</v>
      </c>
      <c r="Y624" s="13">
        <v>11.381</v>
      </c>
      <c r="Z624" s="13">
        <v>8.0489999999999995</v>
      </c>
      <c r="AA624" s="13">
        <v>-6.2</v>
      </c>
      <c r="AB624" s="1">
        <v>2883</v>
      </c>
      <c r="AC624" s="12" t="s">
        <v>4019</v>
      </c>
      <c r="AD624" s="13">
        <v>1.3492040000000001</v>
      </c>
      <c r="AE624" s="1" t="s">
        <v>12654</v>
      </c>
      <c r="AF624" s="1" t="s">
        <v>12674</v>
      </c>
    </row>
    <row r="625" spans="1:32" x14ac:dyDescent="0.2">
      <c r="A625" s="1" t="s">
        <v>4669</v>
      </c>
      <c r="B625" s="10">
        <v>4990520</v>
      </c>
      <c r="C625" s="1" t="s">
        <v>714</v>
      </c>
      <c r="D625" s="1" t="s">
        <v>148</v>
      </c>
      <c r="E625" s="11">
        <v>6412838</v>
      </c>
      <c r="F625" s="11">
        <v>-140</v>
      </c>
      <c r="G625" s="11">
        <v>-33</v>
      </c>
      <c r="H625" s="11">
        <v>-73</v>
      </c>
      <c r="I625" s="11">
        <v>52</v>
      </c>
      <c r="J625" s="11">
        <v>370</v>
      </c>
      <c r="K625" s="12" t="s">
        <v>2</v>
      </c>
      <c r="L625" s="12" t="s">
        <v>2</v>
      </c>
      <c r="M625" s="11">
        <v>-14</v>
      </c>
      <c r="N625" s="11">
        <v>-36</v>
      </c>
      <c r="O625" s="11">
        <v>-439</v>
      </c>
      <c r="P625" s="11">
        <v>312</v>
      </c>
      <c r="Q625" s="11">
        <v>1374</v>
      </c>
      <c r="R625" s="11">
        <v>-114</v>
      </c>
      <c r="S625" s="11">
        <v>175</v>
      </c>
      <c r="T625" s="11">
        <v>-415</v>
      </c>
      <c r="U625" s="11">
        <v>143</v>
      </c>
      <c r="V625" s="11">
        <v>40</v>
      </c>
      <c r="W625" s="13">
        <v>0.46600000000000003</v>
      </c>
      <c r="X625" s="13">
        <v>0.67800000000000005</v>
      </c>
      <c r="Y625" s="13">
        <v>-17.029</v>
      </c>
      <c r="Z625" s="13">
        <v>1.1180000000000001</v>
      </c>
      <c r="AA625" s="13">
        <v>6.1360000000000001</v>
      </c>
      <c r="AB625" s="1">
        <v>4750</v>
      </c>
      <c r="AC625" s="13">
        <v>9.2582229999999992</v>
      </c>
      <c r="AD625" s="13">
        <v>0.66853300000000004</v>
      </c>
      <c r="AE625" s="1" t="s">
        <v>12654</v>
      </c>
      <c r="AF625" s="1" t="s">
        <v>12658</v>
      </c>
    </row>
    <row r="626" spans="1:32" x14ac:dyDescent="0.2">
      <c r="A626" s="1" t="s">
        <v>4670</v>
      </c>
      <c r="B626" s="10">
        <v>4988853</v>
      </c>
      <c r="C626" s="1" t="s">
        <v>715</v>
      </c>
      <c r="D626" s="1" t="s">
        <v>195</v>
      </c>
      <c r="E626" s="11">
        <v>47286369</v>
      </c>
      <c r="F626" s="11">
        <v>10243</v>
      </c>
      <c r="G626" s="11">
        <v>12941</v>
      </c>
      <c r="H626" s="11">
        <v>12711</v>
      </c>
      <c r="I626" s="11">
        <v>14815</v>
      </c>
      <c r="J626" s="11">
        <v>14319</v>
      </c>
      <c r="K626" s="13">
        <v>15654.666670000001</v>
      </c>
      <c r="L626" s="13">
        <v>17136.666669999999</v>
      </c>
      <c r="M626" s="11">
        <v>9784</v>
      </c>
      <c r="N626" s="11">
        <v>11699</v>
      </c>
      <c r="O626" s="11">
        <v>9919</v>
      </c>
      <c r="P626" s="11">
        <v>13792</v>
      </c>
      <c r="Q626" s="11">
        <v>13825</v>
      </c>
      <c r="R626" s="11">
        <v>981</v>
      </c>
      <c r="S626" s="11">
        <v>-3827</v>
      </c>
      <c r="T626" s="11">
        <v>-8300</v>
      </c>
      <c r="U626" s="11">
        <v>-8252</v>
      </c>
      <c r="V626" s="11">
        <v>-7280</v>
      </c>
      <c r="W626" s="13">
        <v>8.8770000000000007</v>
      </c>
      <c r="X626" s="13">
        <v>11.14</v>
      </c>
      <c r="Y626" s="13">
        <v>10.96</v>
      </c>
      <c r="Z626" s="13">
        <v>12.101000000000001</v>
      </c>
      <c r="AA626" s="13">
        <v>11.01</v>
      </c>
      <c r="AB626" s="1">
        <v>9793</v>
      </c>
      <c r="AC626" s="13">
        <v>16.875980999999999</v>
      </c>
      <c r="AD626" s="13">
        <v>1.809922</v>
      </c>
      <c r="AE626" s="1" t="s">
        <v>12654</v>
      </c>
      <c r="AF626" s="1" t="s">
        <v>12664</v>
      </c>
    </row>
    <row r="627" spans="1:32" x14ac:dyDescent="0.2">
      <c r="A627" s="1" t="s">
        <v>4671</v>
      </c>
      <c r="B627" s="10">
        <v>4988726</v>
      </c>
      <c r="C627" s="1" t="s">
        <v>716</v>
      </c>
      <c r="D627" s="1" t="s">
        <v>195</v>
      </c>
      <c r="E627" s="11">
        <v>16810759</v>
      </c>
      <c r="F627" s="11">
        <v>1207</v>
      </c>
      <c r="G627" s="11">
        <v>2102</v>
      </c>
      <c r="H627" s="11">
        <v>1374</v>
      </c>
      <c r="I627" s="11">
        <v>2794</v>
      </c>
      <c r="J627" s="11">
        <v>2254</v>
      </c>
      <c r="K627" s="13">
        <v>2600</v>
      </c>
      <c r="L627" s="13">
        <v>2850</v>
      </c>
      <c r="M627" s="11">
        <v>2074</v>
      </c>
      <c r="N627" s="11">
        <v>2350</v>
      </c>
      <c r="O627" s="11">
        <v>1118</v>
      </c>
      <c r="P627" s="11">
        <v>3225</v>
      </c>
      <c r="Q627" s="11">
        <v>1851</v>
      </c>
      <c r="R627" s="11">
        <v>-411</v>
      </c>
      <c r="S627" s="11">
        <v>-840</v>
      </c>
      <c r="T627" s="11">
        <v>-659</v>
      </c>
      <c r="U627" s="11">
        <v>-3184</v>
      </c>
      <c r="V627" s="11">
        <v>-3393</v>
      </c>
      <c r="W627" s="13">
        <v>6.133</v>
      </c>
      <c r="X627" s="13">
        <v>9.9499999999999993</v>
      </c>
      <c r="Y627" s="13">
        <v>5.923</v>
      </c>
      <c r="Z627" s="13">
        <v>11.97</v>
      </c>
      <c r="AA627" s="13">
        <v>7.9039999999999999</v>
      </c>
      <c r="AB627" s="1">
        <v>1712</v>
      </c>
      <c r="AC627" s="13">
        <v>21.695418</v>
      </c>
      <c r="AD627" s="13">
        <v>1.7065109999999999</v>
      </c>
      <c r="AE627" s="1" t="s">
        <v>12654</v>
      </c>
      <c r="AF627" s="1" t="s">
        <v>12664</v>
      </c>
    </row>
    <row r="628" spans="1:32" x14ac:dyDescent="0.2">
      <c r="A628" s="1" t="s">
        <v>4672</v>
      </c>
      <c r="B628" s="10">
        <v>10745475</v>
      </c>
      <c r="C628" s="1" t="s">
        <v>717</v>
      </c>
      <c r="D628" s="1" t="s">
        <v>110</v>
      </c>
      <c r="E628" s="11">
        <v>261776496</v>
      </c>
      <c r="F628" s="12" t="s">
        <v>2</v>
      </c>
      <c r="G628" s="12" t="s">
        <v>2</v>
      </c>
      <c r="H628" s="12" t="s">
        <v>2</v>
      </c>
      <c r="I628" s="12" t="s">
        <v>2</v>
      </c>
      <c r="J628" s="12" t="s">
        <v>2</v>
      </c>
      <c r="K628" s="12" t="s">
        <v>2</v>
      </c>
      <c r="L628" s="12" t="s">
        <v>2</v>
      </c>
      <c r="M628" s="11">
        <v>338680</v>
      </c>
      <c r="N628" s="11">
        <v>547081</v>
      </c>
      <c r="O628" s="11">
        <v>-478356</v>
      </c>
      <c r="P628" s="11">
        <v>169749</v>
      </c>
      <c r="Q628" s="11">
        <v>-284349</v>
      </c>
      <c r="R628" s="11">
        <v>-78519</v>
      </c>
      <c r="S628" s="11">
        <v>-85510</v>
      </c>
      <c r="T628" s="11">
        <v>-380777</v>
      </c>
      <c r="U628" s="11">
        <v>-90170</v>
      </c>
      <c r="V628" s="11">
        <v>186554</v>
      </c>
      <c r="W628" s="13">
        <v>2.66</v>
      </c>
      <c r="X628" s="13">
        <v>3.5</v>
      </c>
      <c r="Y628" s="13">
        <v>4.2130000000000001</v>
      </c>
      <c r="Z628" s="13">
        <v>4.6360000000000001</v>
      </c>
      <c r="AA628" s="13">
        <v>6</v>
      </c>
      <c r="AB628" s="1">
        <v>7327</v>
      </c>
      <c r="AC628" s="13">
        <v>6.9033850000000001</v>
      </c>
      <c r="AD628" s="12" t="s">
        <v>2</v>
      </c>
      <c r="AE628" s="1" t="s">
        <v>12654</v>
      </c>
      <c r="AF628" s="1" t="s">
        <v>12676</v>
      </c>
    </row>
    <row r="629" spans="1:32" x14ac:dyDescent="0.2">
      <c r="A629" s="1" t="s">
        <v>4673</v>
      </c>
      <c r="B629" s="10">
        <v>6346145</v>
      </c>
      <c r="C629" s="1" t="s">
        <v>718</v>
      </c>
      <c r="D629" s="1" t="s">
        <v>36</v>
      </c>
      <c r="E629" s="11">
        <v>4575177</v>
      </c>
      <c r="F629" s="12" t="s">
        <v>2</v>
      </c>
      <c r="G629" s="12" t="s">
        <v>2</v>
      </c>
      <c r="H629" s="11">
        <v>1254</v>
      </c>
      <c r="I629" s="11">
        <v>825</v>
      </c>
      <c r="J629" s="11">
        <v>800</v>
      </c>
      <c r="K629" s="12" t="s">
        <v>2</v>
      </c>
      <c r="L629" s="12" t="s">
        <v>2</v>
      </c>
      <c r="M629" s="12" t="s">
        <v>2</v>
      </c>
      <c r="N629" s="12" t="s">
        <v>2</v>
      </c>
      <c r="O629" s="11">
        <v>1798</v>
      </c>
      <c r="P629" s="11">
        <v>-185</v>
      </c>
      <c r="Q629" s="11">
        <v>2747</v>
      </c>
      <c r="R629" s="12" t="s">
        <v>2</v>
      </c>
      <c r="S629" s="12" t="s">
        <v>2</v>
      </c>
      <c r="T629" s="11">
        <v>-414</v>
      </c>
      <c r="U629" s="11">
        <v>-438</v>
      </c>
      <c r="V629" s="11">
        <v>-289</v>
      </c>
      <c r="W629" s="12" t="s">
        <v>2</v>
      </c>
      <c r="X629" s="12" t="s">
        <v>2</v>
      </c>
      <c r="Y629" s="12" t="s">
        <v>2</v>
      </c>
      <c r="Z629" s="13">
        <v>3.9860000000000002</v>
      </c>
      <c r="AA629" s="13">
        <v>3.6139999999999999</v>
      </c>
      <c r="AB629" s="1">
        <v>4629</v>
      </c>
      <c r="AC629" s="13">
        <v>10.939126</v>
      </c>
      <c r="AD629" s="13">
        <v>0.42692400000000003</v>
      </c>
      <c r="AE629" s="1" t="s">
        <v>12654</v>
      </c>
      <c r="AF629" s="1" t="s">
        <v>12667</v>
      </c>
    </row>
    <row r="630" spans="1:32" x14ac:dyDescent="0.2">
      <c r="A630" s="1" t="s">
        <v>4674</v>
      </c>
      <c r="B630" s="10">
        <v>4250665</v>
      </c>
      <c r="C630" s="1" t="s">
        <v>719</v>
      </c>
      <c r="D630" s="1" t="s">
        <v>177</v>
      </c>
      <c r="E630" s="11">
        <v>31776611</v>
      </c>
      <c r="F630" s="11">
        <v>2089</v>
      </c>
      <c r="G630" s="11">
        <v>5195</v>
      </c>
      <c r="H630" s="11">
        <v>4210</v>
      </c>
      <c r="I630" s="11">
        <v>2135</v>
      </c>
      <c r="J630" s="11">
        <v>915</v>
      </c>
      <c r="K630" s="13">
        <v>1590.14933</v>
      </c>
      <c r="L630" s="13">
        <v>2000</v>
      </c>
      <c r="M630" s="11">
        <v>2707</v>
      </c>
      <c r="N630" s="11">
        <v>8762</v>
      </c>
      <c r="O630" s="11">
        <v>5859</v>
      </c>
      <c r="P630" s="11">
        <v>8243</v>
      </c>
      <c r="Q630" s="11">
        <v>2296</v>
      </c>
      <c r="R630" s="11">
        <v>-5388</v>
      </c>
      <c r="S630" s="11">
        <v>-5176</v>
      </c>
      <c r="T630" s="11">
        <v>-6524</v>
      </c>
      <c r="U630" s="11">
        <v>-3994</v>
      </c>
      <c r="V630" s="11">
        <v>-6307</v>
      </c>
      <c r="W630" s="13">
        <v>5.2610000000000001</v>
      </c>
      <c r="X630" s="13">
        <v>13.249000000000001</v>
      </c>
      <c r="Y630" s="13">
        <v>8.51</v>
      </c>
      <c r="Z630" s="13">
        <v>6.3789999999999996</v>
      </c>
      <c r="AA630" s="13">
        <v>2.1030000000000002</v>
      </c>
      <c r="AB630" s="1">
        <v>6962</v>
      </c>
      <c r="AC630" s="12" t="s">
        <v>2</v>
      </c>
      <c r="AD630" s="12" t="s">
        <v>2</v>
      </c>
      <c r="AE630" s="1" t="s">
        <v>12654</v>
      </c>
      <c r="AF630" s="1" t="s">
        <v>12659</v>
      </c>
    </row>
    <row r="631" spans="1:32" x14ac:dyDescent="0.2">
      <c r="A631" s="1" t="s">
        <v>4675</v>
      </c>
      <c r="B631" s="10">
        <v>7208253</v>
      </c>
      <c r="C631" s="1" t="s">
        <v>720</v>
      </c>
      <c r="D631" s="1" t="s">
        <v>32</v>
      </c>
      <c r="E631" s="11">
        <v>2450820</v>
      </c>
      <c r="F631" s="11">
        <v>118</v>
      </c>
      <c r="G631" s="11">
        <v>212</v>
      </c>
      <c r="H631" s="11">
        <v>145</v>
      </c>
      <c r="I631" s="11">
        <v>164</v>
      </c>
      <c r="J631" s="11">
        <v>164</v>
      </c>
      <c r="K631" s="12" t="s">
        <v>2</v>
      </c>
      <c r="L631" s="12" t="s">
        <v>2</v>
      </c>
      <c r="M631" s="12" t="s">
        <v>2</v>
      </c>
      <c r="N631" s="12" t="s">
        <v>2</v>
      </c>
      <c r="O631" s="11">
        <v>258</v>
      </c>
      <c r="P631" s="11">
        <v>164</v>
      </c>
      <c r="Q631" s="11">
        <v>164</v>
      </c>
      <c r="R631" s="12" t="s">
        <v>2</v>
      </c>
      <c r="S631" s="12" t="s">
        <v>2</v>
      </c>
      <c r="T631" s="11">
        <v>-511</v>
      </c>
      <c r="U631" s="11">
        <v>-102</v>
      </c>
      <c r="V631" s="11">
        <v>-102</v>
      </c>
      <c r="W631" s="12" t="s">
        <v>2</v>
      </c>
      <c r="X631" s="13">
        <v>8.577</v>
      </c>
      <c r="Y631" s="13">
        <v>5.12</v>
      </c>
      <c r="Z631" s="13">
        <v>4.1539999999999999</v>
      </c>
      <c r="AA631" s="13">
        <v>4.1539999999999999</v>
      </c>
      <c r="AB631" s="1">
        <v>9169</v>
      </c>
      <c r="AC631" s="13">
        <v>17.631709000000001</v>
      </c>
      <c r="AD631" s="12" t="s">
        <v>2</v>
      </c>
      <c r="AE631" s="1" t="s">
        <v>12654</v>
      </c>
      <c r="AF631" s="1" t="s">
        <v>12666</v>
      </c>
    </row>
    <row r="632" spans="1:32" x14ac:dyDescent="0.2">
      <c r="A632" s="1" t="s">
        <v>4676</v>
      </c>
      <c r="B632" s="10">
        <v>4554516</v>
      </c>
      <c r="C632" s="1" t="s">
        <v>721</v>
      </c>
      <c r="D632" s="1" t="s">
        <v>90</v>
      </c>
      <c r="E632" s="11">
        <v>9652915</v>
      </c>
      <c r="F632" s="12" t="s">
        <v>2</v>
      </c>
      <c r="G632" s="12" t="s">
        <v>2</v>
      </c>
      <c r="H632" s="12" t="s">
        <v>2</v>
      </c>
      <c r="I632" s="12" t="s">
        <v>2</v>
      </c>
      <c r="J632" s="11">
        <v>1243</v>
      </c>
      <c r="K632" s="12" t="s">
        <v>2</v>
      </c>
      <c r="L632" s="12" t="s">
        <v>2</v>
      </c>
      <c r="M632" s="12" t="s">
        <v>2</v>
      </c>
      <c r="N632" s="12" t="s">
        <v>2</v>
      </c>
      <c r="O632" s="12" t="s">
        <v>2</v>
      </c>
      <c r="P632" s="12" t="s">
        <v>2</v>
      </c>
      <c r="Q632" s="11">
        <v>940</v>
      </c>
      <c r="R632" s="12" t="s">
        <v>2</v>
      </c>
      <c r="S632" s="12" t="s">
        <v>2</v>
      </c>
      <c r="T632" s="12" t="s">
        <v>2</v>
      </c>
      <c r="U632" s="12" t="s">
        <v>2</v>
      </c>
      <c r="V632" s="11">
        <v>-1305</v>
      </c>
      <c r="W632" s="12" t="s">
        <v>2</v>
      </c>
      <c r="X632" s="12" t="s">
        <v>2</v>
      </c>
      <c r="Y632" s="12" t="s">
        <v>2</v>
      </c>
      <c r="Z632" s="12" t="s">
        <v>2</v>
      </c>
      <c r="AA632" s="13">
        <v>9.3819999999999997</v>
      </c>
      <c r="AB632" s="1">
        <v>2816</v>
      </c>
      <c r="AC632" s="13">
        <v>22.983222000000001</v>
      </c>
      <c r="AD632" s="13">
        <v>2.0832709999999999</v>
      </c>
      <c r="AE632" s="1" t="s">
        <v>12654</v>
      </c>
      <c r="AF632" s="1" t="s">
        <v>12674</v>
      </c>
    </row>
    <row r="633" spans="1:32" x14ac:dyDescent="0.2">
      <c r="A633" s="1" t="s">
        <v>4677</v>
      </c>
      <c r="B633" s="10">
        <v>4989976</v>
      </c>
      <c r="C633" s="1" t="s">
        <v>722</v>
      </c>
      <c r="D633" s="1" t="s">
        <v>148</v>
      </c>
      <c r="E633" s="11">
        <v>10446278</v>
      </c>
      <c r="F633" s="11">
        <v>2216</v>
      </c>
      <c r="G633" s="11">
        <v>2708</v>
      </c>
      <c r="H633" s="11">
        <v>1887</v>
      </c>
      <c r="I633" s="11">
        <v>1591</v>
      </c>
      <c r="J633" s="11">
        <v>3696</v>
      </c>
      <c r="K633" s="12" t="s">
        <v>2</v>
      </c>
      <c r="L633" s="12" t="s">
        <v>2</v>
      </c>
      <c r="M633" s="11">
        <v>-3091</v>
      </c>
      <c r="N633" s="11">
        <v>1960</v>
      </c>
      <c r="O633" s="11">
        <v>4192</v>
      </c>
      <c r="P633" s="11">
        <v>-1919</v>
      </c>
      <c r="Q633" s="11">
        <v>-3059</v>
      </c>
      <c r="R633" s="11">
        <v>7</v>
      </c>
      <c r="S633" s="11">
        <v>-122</v>
      </c>
      <c r="T633" s="11">
        <v>-516</v>
      </c>
      <c r="U633" s="11">
        <v>-2992</v>
      </c>
      <c r="V633" s="11">
        <v>808</v>
      </c>
      <c r="W633" s="13">
        <v>8.7249999999999996</v>
      </c>
      <c r="X633" s="13">
        <v>9.1389999999999993</v>
      </c>
      <c r="Y633" s="13">
        <v>6.266</v>
      </c>
      <c r="Z633" s="13">
        <v>5.6029999999999998</v>
      </c>
      <c r="AA633" s="13">
        <v>9.0459999999999994</v>
      </c>
      <c r="AB633" s="1">
        <v>1814</v>
      </c>
      <c r="AC633" s="13">
        <v>13.236442</v>
      </c>
      <c r="AD633" s="13">
        <v>1.6430359999999999</v>
      </c>
      <c r="AE633" s="1" t="s">
        <v>12654</v>
      </c>
      <c r="AF633" s="1" t="s">
        <v>12658</v>
      </c>
    </row>
    <row r="634" spans="1:32" x14ac:dyDescent="0.2">
      <c r="A634" s="1" t="s">
        <v>4678</v>
      </c>
      <c r="B634" s="10">
        <v>4251623</v>
      </c>
      <c r="C634" s="1" t="s">
        <v>723</v>
      </c>
      <c r="D634" s="1" t="s">
        <v>313</v>
      </c>
      <c r="E634" s="11">
        <v>13553495</v>
      </c>
      <c r="F634" s="11">
        <v>-81</v>
      </c>
      <c r="G634" s="11">
        <v>-245</v>
      </c>
      <c r="H634" s="11">
        <v>517</v>
      </c>
      <c r="I634" s="11">
        <v>882</v>
      </c>
      <c r="J634" s="11">
        <v>688</v>
      </c>
      <c r="K634" s="12" t="s">
        <v>2</v>
      </c>
      <c r="L634" s="12" t="s">
        <v>2</v>
      </c>
      <c r="M634" s="11">
        <v>285</v>
      </c>
      <c r="N634" s="11">
        <v>-2000</v>
      </c>
      <c r="O634" s="11">
        <v>-349</v>
      </c>
      <c r="P634" s="11">
        <v>2651</v>
      </c>
      <c r="Q634" s="11">
        <v>-1062</v>
      </c>
      <c r="R634" s="11">
        <v>338</v>
      </c>
      <c r="S634" s="11">
        <v>280</v>
      </c>
      <c r="T634" s="11">
        <v>123</v>
      </c>
      <c r="U634" s="11">
        <v>227</v>
      </c>
      <c r="V634" s="11">
        <v>-296</v>
      </c>
      <c r="W634" s="13">
        <v>9.0039999999999996</v>
      </c>
      <c r="X634" s="13">
        <v>-0.23599999999999999</v>
      </c>
      <c r="Y634" s="13">
        <v>8.8819999999999997</v>
      </c>
      <c r="Z634" s="13">
        <v>11.042999999999999</v>
      </c>
      <c r="AA634" s="13">
        <v>11.061</v>
      </c>
      <c r="AB634" s="1">
        <v>7538</v>
      </c>
      <c r="AC634" s="13">
        <v>4.0733430000000004</v>
      </c>
      <c r="AD634" s="13">
        <v>0.39990300000000001</v>
      </c>
      <c r="AE634" s="1" t="s">
        <v>12654</v>
      </c>
      <c r="AF634" s="1" t="s">
        <v>12672</v>
      </c>
    </row>
    <row r="635" spans="1:32" x14ac:dyDescent="0.2">
      <c r="A635" s="1" t="s">
        <v>4679</v>
      </c>
      <c r="B635" s="10">
        <v>4915830</v>
      </c>
      <c r="C635" s="1" t="s">
        <v>724</v>
      </c>
      <c r="D635" s="1" t="s">
        <v>20</v>
      </c>
      <c r="E635" s="11">
        <v>20985074</v>
      </c>
      <c r="F635" s="11">
        <v>-5960</v>
      </c>
      <c r="G635" s="11">
        <v>-5385</v>
      </c>
      <c r="H635" s="11">
        <v>-460</v>
      </c>
      <c r="I635" s="11">
        <v>994</v>
      </c>
      <c r="J635" s="11">
        <v>1199</v>
      </c>
      <c r="K635" s="12" t="s">
        <v>2</v>
      </c>
      <c r="L635" s="12" t="s">
        <v>2</v>
      </c>
      <c r="M635" s="11">
        <v>-6468</v>
      </c>
      <c r="N635" s="11">
        <v>3396</v>
      </c>
      <c r="O635" s="11">
        <v>784</v>
      </c>
      <c r="P635" s="11">
        <v>1536</v>
      </c>
      <c r="Q635" s="11">
        <v>2148</v>
      </c>
      <c r="R635" s="11">
        <v>1836</v>
      </c>
      <c r="S635" s="11">
        <v>-665</v>
      </c>
      <c r="T635" s="11">
        <v>-372</v>
      </c>
      <c r="U635" s="11">
        <v>370</v>
      </c>
      <c r="V635" s="11">
        <v>295</v>
      </c>
      <c r="W635" s="13">
        <v>-35.686</v>
      </c>
      <c r="X635" s="13">
        <v>-7.2619999999999996</v>
      </c>
      <c r="Y635" s="13">
        <v>-7.867</v>
      </c>
      <c r="Z635" s="13">
        <v>13.406000000000001</v>
      </c>
      <c r="AA635" s="13">
        <v>10.808</v>
      </c>
      <c r="AB635" s="1">
        <v>9979</v>
      </c>
      <c r="AC635" s="13">
        <v>19.821304000000001</v>
      </c>
      <c r="AD635" s="13">
        <v>2.058344</v>
      </c>
      <c r="AE635" s="1" t="s">
        <v>12654</v>
      </c>
      <c r="AF635" s="1" t="s">
        <v>12661</v>
      </c>
    </row>
    <row r="636" spans="1:32" x14ac:dyDescent="0.2">
      <c r="A636" s="1" t="s">
        <v>4680</v>
      </c>
      <c r="B636" s="10">
        <v>6346965</v>
      </c>
      <c r="C636" s="1" t="s">
        <v>725</v>
      </c>
      <c r="D636" s="1" t="s">
        <v>105</v>
      </c>
      <c r="E636" s="11">
        <v>32206050</v>
      </c>
      <c r="F636" s="11">
        <v>1444</v>
      </c>
      <c r="G636" s="11">
        <v>1764</v>
      </c>
      <c r="H636" s="11">
        <v>1285</v>
      </c>
      <c r="I636" s="11">
        <v>776</v>
      </c>
      <c r="J636" s="11">
        <v>848</v>
      </c>
      <c r="K636" s="12" t="s">
        <v>2</v>
      </c>
      <c r="L636" s="12" t="s">
        <v>2</v>
      </c>
      <c r="M636" s="11">
        <v>2526</v>
      </c>
      <c r="N636" s="11">
        <v>1150</v>
      </c>
      <c r="O636" s="11">
        <v>404</v>
      </c>
      <c r="P636" s="11">
        <v>1048</v>
      </c>
      <c r="Q636" s="11">
        <v>2746</v>
      </c>
      <c r="R636" s="11">
        <v>-376</v>
      </c>
      <c r="S636" s="11">
        <v>-1525</v>
      </c>
      <c r="T636" s="11">
        <v>-1997</v>
      </c>
      <c r="U636" s="11">
        <v>-2674</v>
      </c>
      <c r="V636" s="11">
        <v>-1194</v>
      </c>
      <c r="W636" s="13">
        <v>9.0389999999999997</v>
      </c>
      <c r="X636" s="13">
        <v>11.709</v>
      </c>
      <c r="Y636" s="13">
        <v>6.26</v>
      </c>
      <c r="Z636" s="13">
        <v>-6.7649999999999997</v>
      </c>
      <c r="AA636" s="13">
        <v>5.58</v>
      </c>
      <c r="AB636" s="1">
        <v>4366</v>
      </c>
      <c r="AC636" s="13">
        <v>10.391465</v>
      </c>
      <c r="AD636" s="13">
        <v>0.54799200000000003</v>
      </c>
      <c r="AE636" s="1" t="s">
        <v>12654</v>
      </c>
      <c r="AF636" s="1" t="s">
        <v>12667</v>
      </c>
    </row>
    <row r="637" spans="1:32" x14ac:dyDescent="0.2">
      <c r="A637" s="1" t="s">
        <v>4681</v>
      </c>
      <c r="B637" s="10">
        <v>4995290</v>
      </c>
      <c r="C637" s="1" t="s">
        <v>726</v>
      </c>
      <c r="D637" s="1" t="s">
        <v>727</v>
      </c>
      <c r="E637" s="11">
        <v>8628316</v>
      </c>
      <c r="F637" s="11">
        <v>782</v>
      </c>
      <c r="G637" s="11">
        <v>1073</v>
      </c>
      <c r="H637" s="11">
        <v>1039</v>
      </c>
      <c r="I637" s="11">
        <v>642</v>
      </c>
      <c r="J637" s="11">
        <v>661</v>
      </c>
      <c r="K637" s="12" t="s">
        <v>2</v>
      </c>
      <c r="L637" s="12" t="s">
        <v>2</v>
      </c>
      <c r="M637" s="11">
        <v>1044</v>
      </c>
      <c r="N637" s="11">
        <v>825</v>
      </c>
      <c r="O637" s="11">
        <v>796</v>
      </c>
      <c r="P637" s="11">
        <v>1035</v>
      </c>
      <c r="Q637" s="11">
        <v>919</v>
      </c>
      <c r="R637" s="11">
        <v>-304</v>
      </c>
      <c r="S637" s="11">
        <v>-149</v>
      </c>
      <c r="T637" s="11">
        <v>-287</v>
      </c>
      <c r="U637" s="11">
        <v>-207</v>
      </c>
      <c r="V637" s="11">
        <v>-1526</v>
      </c>
      <c r="W637" s="13">
        <v>8.9700000000000006</v>
      </c>
      <c r="X637" s="13">
        <v>11.586</v>
      </c>
      <c r="Y637" s="13">
        <v>9.6920000000000002</v>
      </c>
      <c r="Z637" s="13">
        <v>5.87</v>
      </c>
      <c r="AA637" s="13">
        <v>6.6619999999999999</v>
      </c>
      <c r="AB637" s="1">
        <v>9367</v>
      </c>
      <c r="AC637" s="13">
        <v>22.970531999999999</v>
      </c>
      <c r="AD637" s="13">
        <v>1.5627819999999999</v>
      </c>
      <c r="AE637" s="1" t="s">
        <v>12654</v>
      </c>
      <c r="AF637" s="1" t="s">
        <v>12673</v>
      </c>
    </row>
    <row r="638" spans="1:32" x14ac:dyDescent="0.2">
      <c r="A638" s="1" t="s">
        <v>4682</v>
      </c>
      <c r="B638" s="10">
        <v>4812805</v>
      </c>
      <c r="C638" s="1" t="s">
        <v>728</v>
      </c>
      <c r="D638" s="1" t="s">
        <v>309</v>
      </c>
      <c r="E638" s="11">
        <v>29744026</v>
      </c>
      <c r="F638" s="11">
        <v>5916</v>
      </c>
      <c r="G638" s="11">
        <v>6568</v>
      </c>
      <c r="H638" s="11">
        <v>5212</v>
      </c>
      <c r="I638" s="11">
        <v>3894</v>
      </c>
      <c r="J638" s="11">
        <v>2621</v>
      </c>
      <c r="K638" s="13">
        <v>3200</v>
      </c>
      <c r="L638" s="13">
        <v>3800</v>
      </c>
      <c r="M638" s="11">
        <v>5182</v>
      </c>
      <c r="N638" s="11">
        <v>4370</v>
      </c>
      <c r="O638" s="11">
        <v>4155</v>
      </c>
      <c r="P638" s="11">
        <v>5182</v>
      </c>
      <c r="Q638" s="11">
        <v>5897</v>
      </c>
      <c r="R638" s="11">
        <v>-6324</v>
      </c>
      <c r="S638" s="11">
        <v>-4400</v>
      </c>
      <c r="T638" s="11">
        <v>-5566</v>
      </c>
      <c r="U638" s="11">
        <v>-5930</v>
      </c>
      <c r="V638" s="11">
        <v>-7365</v>
      </c>
      <c r="W638" s="13">
        <v>10.553000000000001</v>
      </c>
      <c r="X638" s="13">
        <v>10.332000000000001</v>
      </c>
      <c r="Y638" s="13">
        <v>7.1529999999999996</v>
      </c>
      <c r="Z638" s="13">
        <v>6.1589999999999998</v>
      </c>
      <c r="AA638" s="13">
        <v>3.383</v>
      </c>
      <c r="AB638" s="1">
        <v>4577</v>
      </c>
      <c r="AC638" s="13">
        <v>18.733042999999999</v>
      </c>
      <c r="AD638" s="13">
        <v>0.706399</v>
      </c>
      <c r="AE638" s="1" t="s">
        <v>12654</v>
      </c>
      <c r="AF638" s="1" t="s">
        <v>12656</v>
      </c>
    </row>
    <row r="639" spans="1:32" x14ac:dyDescent="0.2">
      <c r="A639" s="1" t="s">
        <v>4683</v>
      </c>
      <c r="B639" s="10">
        <v>6333732</v>
      </c>
      <c r="C639" s="1" t="s">
        <v>729</v>
      </c>
      <c r="D639" s="1" t="s">
        <v>49</v>
      </c>
      <c r="E639" s="11">
        <v>332475575</v>
      </c>
      <c r="F639" s="11">
        <v>86637</v>
      </c>
      <c r="G639" s="11">
        <v>99595</v>
      </c>
      <c r="H639" s="11">
        <v>100001</v>
      </c>
      <c r="I639" s="11">
        <v>104820</v>
      </c>
      <c r="J639" s="11">
        <v>118875</v>
      </c>
      <c r="K639" s="13">
        <v>126141.06021</v>
      </c>
      <c r="L639" s="13">
        <v>132435.50998</v>
      </c>
      <c r="M639" s="11">
        <v>98461</v>
      </c>
      <c r="N639" s="11">
        <v>112483</v>
      </c>
      <c r="O639" s="11">
        <v>82102</v>
      </c>
      <c r="P639" s="11">
        <v>90876</v>
      </c>
      <c r="Q639" s="11">
        <v>85612</v>
      </c>
      <c r="R639" s="11">
        <v>-24740</v>
      </c>
      <c r="S639" s="11">
        <v>-19511</v>
      </c>
      <c r="T639" s="11">
        <v>-57093</v>
      </c>
      <c r="U639" s="11">
        <v>-13114</v>
      </c>
      <c r="V639" s="11">
        <v>-46505</v>
      </c>
      <c r="W639" s="13">
        <v>20.986000000000001</v>
      </c>
      <c r="X639" s="13">
        <v>20.640999999999998</v>
      </c>
      <c r="Y639" s="13">
        <v>18.109000000000002</v>
      </c>
      <c r="Z639" s="13">
        <v>18.556000000000001</v>
      </c>
      <c r="AA639" s="13">
        <v>21.469000000000001</v>
      </c>
      <c r="AB639" s="1">
        <v>1878</v>
      </c>
      <c r="AC639" s="13">
        <v>10.366065000000001</v>
      </c>
      <c r="AD639" s="13">
        <v>1.9886839999999999</v>
      </c>
      <c r="AE639" s="1" t="s">
        <v>12654</v>
      </c>
      <c r="AF639" s="1" t="s">
        <v>12660</v>
      </c>
    </row>
    <row r="640" spans="1:32" x14ac:dyDescent="0.2">
      <c r="A640" s="1" t="s">
        <v>4684</v>
      </c>
      <c r="B640" s="10">
        <v>4916545</v>
      </c>
      <c r="C640" s="1" t="s">
        <v>730</v>
      </c>
      <c r="D640" s="1" t="s">
        <v>337</v>
      </c>
      <c r="E640" s="11">
        <v>30026212</v>
      </c>
      <c r="F640" s="11">
        <v>254</v>
      </c>
      <c r="G640" s="11">
        <v>248</v>
      </c>
      <c r="H640" s="11">
        <v>215</v>
      </c>
      <c r="I640" s="11">
        <v>319</v>
      </c>
      <c r="J640" s="11">
        <v>315</v>
      </c>
      <c r="K640" s="12" t="s">
        <v>2</v>
      </c>
      <c r="L640" s="12" t="s">
        <v>2</v>
      </c>
      <c r="M640" s="11">
        <v>899</v>
      </c>
      <c r="N640" s="11">
        <v>516</v>
      </c>
      <c r="O640" s="11">
        <v>367</v>
      </c>
      <c r="P640" s="11">
        <v>757</v>
      </c>
      <c r="Q640" s="11">
        <v>480</v>
      </c>
      <c r="R640" s="11">
        <v>-64</v>
      </c>
      <c r="S640" s="11">
        <v>-127</v>
      </c>
      <c r="T640" s="11">
        <v>-187</v>
      </c>
      <c r="U640" s="11">
        <v>-54</v>
      </c>
      <c r="V640" s="11">
        <v>-137</v>
      </c>
      <c r="W640" s="13">
        <v>2.1469999999999998</v>
      </c>
      <c r="X640" s="13">
        <v>0.90700000000000003</v>
      </c>
      <c r="Y640" s="13">
        <v>1.4630000000000001</v>
      </c>
      <c r="Z640" s="13">
        <v>3.1469999999999998</v>
      </c>
      <c r="AA640" s="13">
        <v>1.0960000000000001</v>
      </c>
      <c r="AB640" s="1">
        <v>3202</v>
      </c>
      <c r="AC640" s="13">
        <v>70.835992000000005</v>
      </c>
      <c r="AD640" s="13">
        <v>0.67946799999999996</v>
      </c>
      <c r="AE640" s="1" t="s">
        <v>12654</v>
      </c>
      <c r="AF640" s="1" t="s">
        <v>12655</v>
      </c>
    </row>
    <row r="641" spans="1:32" x14ac:dyDescent="0.2">
      <c r="A641" s="1" t="s">
        <v>4685</v>
      </c>
      <c r="B641" s="10">
        <v>4967931</v>
      </c>
      <c r="C641" s="1" t="s">
        <v>731</v>
      </c>
      <c r="D641" s="1" t="s">
        <v>485</v>
      </c>
      <c r="E641" s="11">
        <v>10532833</v>
      </c>
      <c r="F641" s="11">
        <v>4197</v>
      </c>
      <c r="G641" s="11">
        <v>6051</v>
      </c>
      <c r="H641" s="11">
        <v>5944</v>
      </c>
      <c r="I641" s="11">
        <v>6200</v>
      </c>
      <c r="J641" s="11">
        <v>6200</v>
      </c>
      <c r="K641" s="12" t="s">
        <v>2</v>
      </c>
      <c r="L641" s="12" t="s">
        <v>2</v>
      </c>
      <c r="M641" s="11">
        <v>2796</v>
      </c>
      <c r="N641" s="11">
        <v>-275</v>
      </c>
      <c r="O641" s="11">
        <v>315</v>
      </c>
      <c r="P641" s="11">
        <v>10013</v>
      </c>
      <c r="Q641" s="11">
        <v>10013</v>
      </c>
      <c r="R641" s="11">
        <v>-371</v>
      </c>
      <c r="S641" s="11">
        <v>-237</v>
      </c>
      <c r="T641" s="11">
        <v>-627</v>
      </c>
      <c r="U641" s="11">
        <v>-353</v>
      </c>
      <c r="V641" s="11">
        <v>-353</v>
      </c>
      <c r="W641" s="13">
        <v>13.978</v>
      </c>
      <c r="X641" s="13">
        <v>17.501000000000001</v>
      </c>
      <c r="Y641" s="13">
        <v>14.529</v>
      </c>
      <c r="Z641" s="13">
        <v>14.023999999999999</v>
      </c>
      <c r="AA641" s="13">
        <v>14.023999999999999</v>
      </c>
      <c r="AB641" s="1">
        <v>7609</v>
      </c>
      <c r="AC641" s="13">
        <v>9.1234950000000001</v>
      </c>
      <c r="AD641" s="13">
        <v>1.425729</v>
      </c>
      <c r="AE641" s="1" t="s">
        <v>12654</v>
      </c>
      <c r="AF641" s="1" t="s">
        <v>12659</v>
      </c>
    </row>
    <row r="642" spans="1:32" x14ac:dyDescent="0.2">
      <c r="A642" s="1" t="s">
        <v>4686</v>
      </c>
      <c r="B642" s="10">
        <v>4994910</v>
      </c>
      <c r="C642" s="1" t="s">
        <v>732</v>
      </c>
      <c r="D642" s="1" t="s">
        <v>262</v>
      </c>
      <c r="E642" s="11">
        <v>5151004</v>
      </c>
      <c r="F642" s="12" t="s">
        <v>2</v>
      </c>
      <c r="G642" s="12" t="s">
        <v>2</v>
      </c>
      <c r="H642" s="12" t="s">
        <v>2</v>
      </c>
      <c r="I642" s="12" t="s">
        <v>2</v>
      </c>
      <c r="J642" s="11">
        <v>-111.38</v>
      </c>
      <c r="K642" s="12" t="s">
        <v>2</v>
      </c>
      <c r="L642" s="12" t="s">
        <v>2</v>
      </c>
      <c r="M642" s="12" t="s">
        <v>2</v>
      </c>
      <c r="N642" s="12" t="s">
        <v>2</v>
      </c>
      <c r="O642" s="12" t="s">
        <v>2</v>
      </c>
      <c r="P642" s="12" t="s">
        <v>2</v>
      </c>
      <c r="Q642" s="11">
        <v>216.24100000000001</v>
      </c>
      <c r="R642" s="12" t="s">
        <v>2</v>
      </c>
      <c r="S642" s="12" t="s">
        <v>2</v>
      </c>
      <c r="T642" s="12" t="s">
        <v>2</v>
      </c>
      <c r="U642" s="12" t="s">
        <v>2</v>
      </c>
      <c r="V642" s="11">
        <v>32.619999999999997</v>
      </c>
      <c r="W642" s="12" t="s">
        <v>2</v>
      </c>
      <c r="X642" s="12" t="s">
        <v>2</v>
      </c>
      <c r="Y642" s="12" t="s">
        <v>2</v>
      </c>
      <c r="Z642" s="12" t="s">
        <v>2</v>
      </c>
      <c r="AA642" s="13">
        <v>-1.5229999999999999</v>
      </c>
      <c r="AB642" s="1">
        <v>9363</v>
      </c>
      <c r="AC642" s="13">
        <v>35.415680999999999</v>
      </c>
      <c r="AD642" s="13">
        <v>1.609227</v>
      </c>
      <c r="AE642" s="1" t="s">
        <v>12654</v>
      </c>
      <c r="AF642" s="1" t="s">
        <v>12673</v>
      </c>
    </row>
    <row r="643" spans="1:32" x14ac:dyDescent="0.2">
      <c r="A643" s="1" t="s">
        <v>4687</v>
      </c>
      <c r="B643" s="10">
        <v>4259835</v>
      </c>
      <c r="C643" s="1" t="s">
        <v>733</v>
      </c>
      <c r="D643" s="1" t="s">
        <v>73</v>
      </c>
      <c r="E643" s="11">
        <v>5609044</v>
      </c>
      <c r="F643" s="11">
        <v>-923</v>
      </c>
      <c r="G643" s="11">
        <v>-483</v>
      </c>
      <c r="H643" s="11">
        <v>27</v>
      </c>
      <c r="I643" s="11">
        <v>147</v>
      </c>
      <c r="J643" s="11">
        <v>130</v>
      </c>
      <c r="K643" s="12" t="s">
        <v>2</v>
      </c>
      <c r="L643" s="12" t="s">
        <v>2</v>
      </c>
      <c r="M643" s="11">
        <v>1396</v>
      </c>
      <c r="N643" s="11">
        <v>-702</v>
      </c>
      <c r="O643" s="11">
        <v>569</v>
      </c>
      <c r="P643" s="11">
        <v>410</v>
      </c>
      <c r="Q643" s="11">
        <v>665</v>
      </c>
      <c r="R643" s="11">
        <v>-861</v>
      </c>
      <c r="S643" s="11">
        <v>-147</v>
      </c>
      <c r="T643" s="11">
        <v>-101</v>
      </c>
      <c r="U643" s="11">
        <v>-203</v>
      </c>
      <c r="V643" s="11">
        <v>-269</v>
      </c>
      <c r="W643" s="13">
        <v>-13.685</v>
      </c>
      <c r="X643" s="13">
        <v>-9.8550000000000004</v>
      </c>
      <c r="Y643" s="13">
        <v>2.153</v>
      </c>
      <c r="Z643" s="13">
        <v>16.276</v>
      </c>
      <c r="AA643" s="13">
        <v>3.9140000000000001</v>
      </c>
      <c r="AB643" s="1">
        <v>8247</v>
      </c>
      <c r="AC643" s="13">
        <v>9.6337659999999996</v>
      </c>
      <c r="AD643" s="13">
        <v>0.36147800000000002</v>
      </c>
      <c r="AE643" s="1" t="s">
        <v>12654</v>
      </c>
      <c r="AF643" s="1" t="s">
        <v>12657</v>
      </c>
    </row>
    <row r="644" spans="1:32" x14ac:dyDescent="0.2">
      <c r="A644" s="1" t="s">
        <v>4688</v>
      </c>
      <c r="B644" s="10">
        <v>4970736</v>
      </c>
      <c r="C644" s="1" t="s">
        <v>734</v>
      </c>
      <c r="D644" s="1" t="s">
        <v>18</v>
      </c>
      <c r="E644" s="11">
        <v>3875251</v>
      </c>
      <c r="F644" s="11">
        <v>461</v>
      </c>
      <c r="G644" s="11">
        <v>472</v>
      </c>
      <c r="H644" s="11">
        <v>504</v>
      </c>
      <c r="I644" s="11">
        <v>565</v>
      </c>
      <c r="J644" s="11">
        <v>571</v>
      </c>
      <c r="K644" s="12" t="s">
        <v>2</v>
      </c>
      <c r="L644" s="12" t="s">
        <v>2</v>
      </c>
      <c r="M644" s="11">
        <v>383</v>
      </c>
      <c r="N644" s="11">
        <v>283</v>
      </c>
      <c r="O644" s="11">
        <v>324</v>
      </c>
      <c r="P644" s="11">
        <v>593</v>
      </c>
      <c r="Q644" s="11">
        <v>277</v>
      </c>
      <c r="R644" s="11">
        <v>-14</v>
      </c>
      <c r="S644" s="11">
        <v>-20</v>
      </c>
      <c r="T644" s="11">
        <v>-130</v>
      </c>
      <c r="U644" s="11">
        <v>79</v>
      </c>
      <c r="V644" s="11">
        <v>-87</v>
      </c>
      <c r="W644" s="13">
        <v>7.9770000000000003</v>
      </c>
      <c r="X644" s="13">
        <v>7.8289999999999997</v>
      </c>
      <c r="Y644" s="13">
        <v>7.1609999999999996</v>
      </c>
      <c r="Z644" s="13">
        <v>6.9219999999999997</v>
      </c>
      <c r="AA644" s="13">
        <v>7.97</v>
      </c>
      <c r="AB644" s="1">
        <v>3816</v>
      </c>
      <c r="AC644" s="13">
        <v>10.845523</v>
      </c>
      <c r="AD644" s="13">
        <v>0.84310600000000002</v>
      </c>
      <c r="AE644" s="1" t="s">
        <v>12654</v>
      </c>
      <c r="AF644" s="1" t="s">
        <v>12663</v>
      </c>
    </row>
    <row r="645" spans="1:32" x14ac:dyDescent="0.2">
      <c r="A645" s="1" t="s">
        <v>4689</v>
      </c>
      <c r="B645" s="10">
        <v>114085644</v>
      </c>
      <c r="C645" s="1" t="s">
        <v>735</v>
      </c>
      <c r="D645" s="1" t="s">
        <v>7</v>
      </c>
      <c r="E645" s="11">
        <v>2744700</v>
      </c>
      <c r="F645" s="12" t="s">
        <v>2</v>
      </c>
      <c r="G645" s="11">
        <v>222</v>
      </c>
      <c r="H645" s="11">
        <v>562</v>
      </c>
      <c r="I645" s="11">
        <v>797</v>
      </c>
      <c r="J645" s="11">
        <v>1376</v>
      </c>
      <c r="K645" s="13">
        <v>1520</v>
      </c>
      <c r="L645" s="13">
        <v>1800</v>
      </c>
      <c r="M645" s="12" t="s">
        <v>2</v>
      </c>
      <c r="N645" s="12" t="s">
        <v>2</v>
      </c>
      <c r="O645" s="12" t="s">
        <v>2</v>
      </c>
      <c r="P645" s="11">
        <v>687</v>
      </c>
      <c r="Q645" s="11">
        <v>1153</v>
      </c>
      <c r="R645" s="12" t="s">
        <v>2</v>
      </c>
      <c r="S645" s="12" t="s">
        <v>2</v>
      </c>
      <c r="T645" s="12" t="s">
        <v>2</v>
      </c>
      <c r="U645" s="11">
        <v>-535</v>
      </c>
      <c r="V645" s="11">
        <v>-494</v>
      </c>
      <c r="W645" s="12" t="s">
        <v>2</v>
      </c>
      <c r="X645" s="12" t="s">
        <v>2</v>
      </c>
      <c r="Y645" s="13">
        <v>13.73</v>
      </c>
      <c r="Z645" s="13">
        <v>12.574</v>
      </c>
      <c r="AA645" s="13">
        <v>17.463999999999999</v>
      </c>
      <c r="AB645" s="1">
        <v>5888</v>
      </c>
      <c r="AC645" s="13">
        <v>10.413867</v>
      </c>
      <c r="AD645" s="13">
        <v>1.651845</v>
      </c>
      <c r="AE645" s="1" t="s">
        <v>12654</v>
      </c>
      <c r="AF645" s="1" t="s">
        <v>12657</v>
      </c>
    </row>
    <row r="646" spans="1:32" x14ac:dyDescent="0.2">
      <c r="A646" s="1" t="s">
        <v>4690</v>
      </c>
      <c r="B646" s="10">
        <v>4156506</v>
      </c>
      <c r="C646" s="1" t="s">
        <v>736</v>
      </c>
      <c r="D646" s="1" t="s">
        <v>49</v>
      </c>
      <c r="E646" s="11">
        <v>618583252</v>
      </c>
      <c r="F646" s="11">
        <v>352613</v>
      </c>
      <c r="G646" s="11">
        <v>381623</v>
      </c>
      <c r="H646" s="11">
        <v>464522</v>
      </c>
      <c r="I646" s="11">
        <v>440158</v>
      </c>
      <c r="J646" s="11">
        <v>546280</v>
      </c>
      <c r="K646" s="13">
        <v>481686.92775999999</v>
      </c>
      <c r="L646" s="13">
        <v>528705.29062999994</v>
      </c>
      <c r="M646" s="11">
        <v>430314</v>
      </c>
      <c r="N646" s="11">
        <v>336436</v>
      </c>
      <c r="O646" s="11">
        <v>230298</v>
      </c>
      <c r="P646" s="11">
        <v>302294</v>
      </c>
      <c r="Q646" s="11">
        <v>420561</v>
      </c>
      <c r="R646" s="11">
        <v>-389980</v>
      </c>
      <c r="S646" s="11">
        <v>-467423</v>
      </c>
      <c r="T646" s="11">
        <v>-505181</v>
      </c>
      <c r="U646" s="11">
        <v>-310419</v>
      </c>
      <c r="V646" s="11">
        <v>-493370</v>
      </c>
      <c r="W646" s="13">
        <v>10.981</v>
      </c>
      <c r="X646" s="13">
        <v>11.433999999999999</v>
      </c>
      <c r="Y646" s="13">
        <v>14.029</v>
      </c>
      <c r="Z646" s="13">
        <v>12.224</v>
      </c>
      <c r="AA646" s="13">
        <v>12.589</v>
      </c>
      <c r="AB646" s="1">
        <v>1925</v>
      </c>
      <c r="AC646" s="13">
        <v>10.918965999999999</v>
      </c>
      <c r="AD646" s="13">
        <v>1.2807729999999999</v>
      </c>
      <c r="AE646" s="1" t="s">
        <v>12654</v>
      </c>
      <c r="AF646" s="1" t="s">
        <v>12660</v>
      </c>
    </row>
    <row r="647" spans="1:32" x14ac:dyDescent="0.2">
      <c r="A647" s="1" t="s">
        <v>4691</v>
      </c>
      <c r="B647" s="10">
        <v>4991767</v>
      </c>
      <c r="C647" s="1" t="s">
        <v>738</v>
      </c>
      <c r="D647" s="1" t="s">
        <v>58</v>
      </c>
      <c r="E647" s="11">
        <v>49363490</v>
      </c>
      <c r="F647" s="12" t="s">
        <v>2</v>
      </c>
      <c r="G647" s="12" t="s">
        <v>2</v>
      </c>
      <c r="H647" s="12" t="s">
        <v>2</v>
      </c>
      <c r="I647" s="12" t="s">
        <v>2</v>
      </c>
      <c r="J647" s="11">
        <v>4701</v>
      </c>
      <c r="K647" s="12" t="s">
        <v>2</v>
      </c>
      <c r="L647" s="12" t="s">
        <v>2</v>
      </c>
      <c r="M647" s="12" t="s">
        <v>2</v>
      </c>
      <c r="N647" s="12" t="s">
        <v>2</v>
      </c>
      <c r="O647" s="12" t="s">
        <v>2</v>
      </c>
      <c r="P647" s="12" t="s">
        <v>2</v>
      </c>
      <c r="Q647" s="11">
        <v>3632</v>
      </c>
      <c r="R647" s="12" t="s">
        <v>2</v>
      </c>
      <c r="S647" s="12" t="s">
        <v>2</v>
      </c>
      <c r="T647" s="12" t="s">
        <v>2</v>
      </c>
      <c r="U647" s="12" t="s">
        <v>2</v>
      </c>
      <c r="V647" s="11">
        <v>-1258</v>
      </c>
      <c r="W647" s="12" t="s">
        <v>2</v>
      </c>
      <c r="X647" s="12" t="s">
        <v>2</v>
      </c>
      <c r="Y647" s="12" t="s">
        <v>2</v>
      </c>
      <c r="Z647" s="12" t="s">
        <v>2</v>
      </c>
      <c r="AA647" s="13">
        <v>6.6609999999999996</v>
      </c>
      <c r="AB647" s="1">
        <v>6459</v>
      </c>
      <c r="AC647" s="13">
        <v>27.686482000000002</v>
      </c>
      <c r="AD647" s="13">
        <v>1.7953490000000001</v>
      </c>
      <c r="AE647" s="1" t="s">
        <v>12654</v>
      </c>
      <c r="AF647" s="1" t="s">
        <v>12658</v>
      </c>
    </row>
    <row r="648" spans="1:32" x14ac:dyDescent="0.2">
      <c r="A648" s="1" t="s">
        <v>4692</v>
      </c>
      <c r="B648" s="10">
        <v>4994072</v>
      </c>
      <c r="C648" s="1" t="s">
        <v>739</v>
      </c>
      <c r="D648" s="1" t="s">
        <v>693</v>
      </c>
      <c r="E648" s="11">
        <v>4430160</v>
      </c>
      <c r="F648" s="11">
        <v>-3544</v>
      </c>
      <c r="G648" s="11">
        <v>-1234</v>
      </c>
      <c r="H648" s="11">
        <v>81</v>
      </c>
      <c r="I648" s="11">
        <v>-466</v>
      </c>
      <c r="J648" s="11">
        <v>-21</v>
      </c>
      <c r="K648" s="12" t="s">
        <v>2</v>
      </c>
      <c r="L648" s="12" t="s">
        <v>2</v>
      </c>
      <c r="M648" s="11">
        <v>-1029</v>
      </c>
      <c r="N648" s="11">
        <v>1197</v>
      </c>
      <c r="O648" s="11">
        <v>561</v>
      </c>
      <c r="P648" s="11">
        <v>575</v>
      </c>
      <c r="Q648" s="11">
        <v>549</v>
      </c>
      <c r="R648" s="11">
        <v>-546</v>
      </c>
      <c r="S648" s="11">
        <v>2672</v>
      </c>
      <c r="T648" s="11">
        <v>-1163</v>
      </c>
      <c r="U648" s="11">
        <v>-3149</v>
      </c>
      <c r="V648" s="11">
        <v>39</v>
      </c>
      <c r="W648" s="13">
        <v>-19.940000000000001</v>
      </c>
      <c r="X648" s="13">
        <v>21.739000000000001</v>
      </c>
      <c r="Y648" s="13">
        <v>1.887</v>
      </c>
      <c r="Z648" s="13">
        <v>-5.7149999999999999</v>
      </c>
      <c r="AA648" s="13">
        <v>1.4339999999999999</v>
      </c>
      <c r="AB648" s="1">
        <v>9082</v>
      </c>
      <c r="AC648" s="13">
        <v>29.972501999999999</v>
      </c>
      <c r="AD648" s="13">
        <v>0.63447399999999998</v>
      </c>
      <c r="AE648" s="1" t="s">
        <v>12654</v>
      </c>
      <c r="AF648" s="1" t="s">
        <v>12673</v>
      </c>
    </row>
    <row r="649" spans="1:32" x14ac:dyDescent="0.2">
      <c r="A649" s="1" t="s">
        <v>4693</v>
      </c>
      <c r="B649" s="10">
        <v>113835</v>
      </c>
      <c r="C649" s="1" t="s">
        <v>741</v>
      </c>
      <c r="D649" s="1" t="s">
        <v>99</v>
      </c>
      <c r="E649" s="11">
        <v>1378835966</v>
      </c>
      <c r="F649" s="12" t="s">
        <v>2</v>
      </c>
      <c r="G649" s="12" t="s">
        <v>2</v>
      </c>
      <c r="H649" s="12" t="s">
        <v>2</v>
      </c>
      <c r="I649" s="12" t="s">
        <v>2</v>
      </c>
      <c r="J649" s="12" t="s">
        <v>2</v>
      </c>
      <c r="K649" s="13">
        <v>183054.53740999999</v>
      </c>
      <c r="L649" s="13">
        <v>199689.19888000001</v>
      </c>
      <c r="M649" s="11">
        <v>390979</v>
      </c>
      <c r="N649" s="11">
        <v>-353467</v>
      </c>
      <c r="O649" s="11">
        <v>-183745</v>
      </c>
      <c r="P649" s="11">
        <v>705124</v>
      </c>
      <c r="Q649" s="11">
        <v>-454066</v>
      </c>
      <c r="R649" s="11">
        <v>-91641</v>
      </c>
      <c r="S649" s="11">
        <v>-218534</v>
      </c>
      <c r="T649" s="11">
        <v>7457</v>
      </c>
      <c r="U649" s="11">
        <v>-223986</v>
      </c>
      <c r="V649" s="11">
        <v>-353443</v>
      </c>
      <c r="W649" s="13">
        <v>7.6959999999999997</v>
      </c>
      <c r="X649" s="13">
        <v>6.4450000000000003</v>
      </c>
      <c r="Y649" s="13">
        <v>4.4450000000000003</v>
      </c>
      <c r="Z649" s="13">
        <v>7.5309999999999997</v>
      </c>
      <c r="AA649" s="13">
        <v>8.8949999999999996</v>
      </c>
      <c r="AB649" s="1">
        <v>8601</v>
      </c>
      <c r="AC649" s="13">
        <v>11.372286000000001</v>
      </c>
      <c r="AD649" s="13">
        <v>1.0281020000000001</v>
      </c>
      <c r="AE649" s="1" t="s">
        <v>12654</v>
      </c>
      <c r="AF649" s="1" t="s">
        <v>12668</v>
      </c>
    </row>
    <row r="650" spans="1:32" x14ac:dyDescent="0.2">
      <c r="A650" s="1" t="s">
        <v>4694</v>
      </c>
      <c r="B650" s="10">
        <v>5485197</v>
      </c>
      <c r="C650" s="1" t="s">
        <v>743</v>
      </c>
      <c r="D650" s="1" t="s">
        <v>485</v>
      </c>
      <c r="E650" s="11">
        <v>2706957</v>
      </c>
      <c r="F650" s="11">
        <v>2110</v>
      </c>
      <c r="G650" s="11">
        <v>612</v>
      </c>
      <c r="H650" s="11">
        <v>380</v>
      </c>
      <c r="I650" s="11">
        <v>234</v>
      </c>
      <c r="J650" s="11">
        <v>454</v>
      </c>
      <c r="K650" s="12" t="s">
        <v>2</v>
      </c>
      <c r="L650" s="12" t="s">
        <v>2</v>
      </c>
      <c r="M650" s="12" t="s">
        <v>2</v>
      </c>
      <c r="N650" s="12" t="s">
        <v>2</v>
      </c>
      <c r="O650" s="11">
        <v>810</v>
      </c>
      <c r="P650" s="11">
        <v>170</v>
      </c>
      <c r="Q650" s="11">
        <v>149</v>
      </c>
      <c r="R650" s="12" t="s">
        <v>2</v>
      </c>
      <c r="S650" s="12" t="s">
        <v>2</v>
      </c>
      <c r="T650" s="11">
        <v>-256</v>
      </c>
      <c r="U650" s="11">
        <v>-46</v>
      </c>
      <c r="V650" s="11">
        <v>-1076</v>
      </c>
      <c r="W650" s="12" t="s">
        <v>2</v>
      </c>
      <c r="X650" s="13">
        <v>19.829000000000001</v>
      </c>
      <c r="Y650" s="13">
        <v>8.6379999999999999</v>
      </c>
      <c r="Z650" s="13">
        <v>4.8499999999999996</v>
      </c>
      <c r="AA650" s="13">
        <v>-6.8810000000000002</v>
      </c>
      <c r="AB650" s="1">
        <v>7116</v>
      </c>
      <c r="AC650" s="12" t="s">
        <v>4019</v>
      </c>
      <c r="AD650" s="13">
        <v>0.99107800000000001</v>
      </c>
      <c r="AE650" s="1" t="s">
        <v>12654</v>
      </c>
      <c r="AF650" s="1" t="s">
        <v>12659</v>
      </c>
    </row>
    <row r="651" spans="1:32" x14ac:dyDescent="0.2">
      <c r="A651" s="1" t="s">
        <v>4695</v>
      </c>
      <c r="B651" s="10">
        <v>4238659</v>
      </c>
      <c r="C651" s="1" t="s">
        <v>744</v>
      </c>
      <c r="D651" s="1" t="s">
        <v>485</v>
      </c>
      <c r="E651" s="11">
        <v>88623161</v>
      </c>
      <c r="F651" s="11">
        <v>35028</v>
      </c>
      <c r="G651" s="11">
        <v>24060</v>
      </c>
      <c r="H651" s="11">
        <v>27944</v>
      </c>
      <c r="I651" s="11">
        <v>30964</v>
      </c>
      <c r="J651" s="11">
        <v>34900</v>
      </c>
      <c r="K651" s="13">
        <v>44250</v>
      </c>
      <c r="L651" s="13">
        <v>35500</v>
      </c>
      <c r="M651" s="11">
        <v>9428</v>
      </c>
      <c r="N651" s="11">
        <v>28165</v>
      </c>
      <c r="O651" s="11">
        <v>16958</v>
      </c>
      <c r="P651" s="11">
        <v>24544</v>
      </c>
      <c r="Q651" s="11">
        <v>5909</v>
      </c>
      <c r="R651" s="11">
        <v>-1357</v>
      </c>
      <c r="S651" s="11">
        <v>-2926</v>
      </c>
      <c r="T651" s="11">
        <v>-1628</v>
      </c>
      <c r="U651" s="11">
        <v>-4946</v>
      </c>
      <c r="V651" s="11">
        <v>-2588</v>
      </c>
      <c r="W651" s="13">
        <v>22.106999999999999</v>
      </c>
      <c r="X651" s="13">
        <v>12.807</v>
      </c>
      <c r="Y651" s="13">
        <v>13.637</v>
      </c>
      <c r="Z651" s="13">
        <v>3.03</v>
      </c>
      <c r="AA651" s="13">
        <v>16.812000000000001</v>
      </c>
      <c r="AB651" s="1">
        <v>3107</v>
      </c>
      <c r="AC651" s="13">
        <v>8.0407010000000003</v>
      </c>
      <c r="AD651" s="13">
        <v>1.535647</v>
      </c>
      <c r="AE651" s="1" t="s">
        <v>12654</v>
      </c>
      <c r="AF651" s="1" t="s">
        <v>12659</v>
      </c>
    </row>
    <row r="652" spans="1:32" x14ac:dyDescent="0.2">
      <c r="A652" s="1" t="s">
        <v>4696</v>
      </c>
      <c r="B652" s="10">
        <v>4987472</v>
      </c>
      <c r="C652" s="1" t="s">
        <v>745</v>
      </c>
      <c r="D652" s="1" t="s">
        <v>9</v>
      </c>
      <c r="E652" s="11">
        <v>32056421</v>
      </c>
      <c r="F652" s="11">
        <v>-898</v>
      </c>
      <c r="G652" s="11">
        <v>-1044</v>
      </c>
      <c r="H652" s="11">
        <v>-860</v>
      </c>
      <c r="I652" s="11">
        <v>-987</v>
      </c>
      <c r="J652" s="11">
        <v>-987</v>
      </c>
      <c r="K652" s="12" t="s">
        <v>2</v>
      </c>
      <c r="L652" s="12" t="s">
        <v>2</v>
      </c>
      <c r="M652" s="11">
        <v>3952</v>
      </c>
      <c r="N652" s="11">
        <v>-1445</v>
      </c>
      <c r="O652" s="11">
        <v>-1286</v>
      </c>
      <c r="P652" s="11">
        <v>-809</v>
      </c>
      <c r="Q652" s="11">
        <v>-809</v>
      </c>
      <c r="R652" s="11">
        <v>-412</v>
      </c>
      <c r="S652" s="11">
        <v>8</v>
      </c>
      <c r="T652" s="11">
        <v>-846</v>
      </c>
      <c r="U652" s="11">
        <v>567</v>
      </c>
      <c r="V652" s="11">
        <v>567</v>
      </c>
      <c r="W652" s="13">
        <v>-11.331</v>
      </c>
      <c r="X652" s="13">
        <v>-4.3520000000000003</v>
      </c>
      <c r="Y652" s="13">
        <v>-11.387</v>
      </c>
      <c r="Z652" s="13">
        <v>-0.77</v>
      </c>
      <c r="AA652" s="13">
        <v>-0.77</v>
      </c>
      <c r="AB652" s="1">
        <v>5337</v>
      </c>
      <c r="AC652" s="13">
        <v>14.497766</v>
      </c>
      <c r="AD652" s="13">
        <v>1.9079839999999999</v>
      </c>
      <c r="AE652" s="1" t="s">
        <v>12654</v>
      </c>
      <c r="AF652" s="1" t="s">
        <v>12658</v>
      </c>
    </row>
    <row r="653" spans="1:32" x14ac:dyDescent="0.2">
      <c r="A653" s="1" t="s">
        <v>4697</v>
      </c>
      <c r="B653" s="10">
        <v>4970982</v>
      </c>
      <c r="C653" s="1" t="s">
        <v>746</v>
      </c>
      <c r="D653" s="1" t="s">
        <v>41</v>
      </c>
      <c r="E653" s="11">
        <v>6337522</v>
      </c>
      <c r="F653" s="11">
        <v>207</v>
      </c>
      <c r="G653" s="11">
        <v>442</v>
      </c>
      <c r="H653" s="11">
        <v>491</v>
      </c>
      <c r="I653" s="12" t="s">
        <v>2</v>
      </c>
      <c r="J653" s="11">
        <v>330</v>
      </c>
      <c r="K653" s="12" t="s">
        <v>2</v>
      </c>
      <c r="L653" s="12" t="s">
        <v>2</v>
      </c>
      <c r="M653" s="11">
        <v>621</v>
      </c>
      <c r="N653" s="11">
        <v>403</v>
      </c>
      <c r="O653" s="11">
        <v>446</v>
      </c>
      <c r="P653" s="12" t="s">
        <v>2</v>
      </c>
      <c r="Q653" s="11">
        <v>103</v>
      </c>
      <c r="R653" s="11">
        <v>23</v>
      </c>
      <c r="S653" s="11">
        <v>-15</v>
      </c>
      <c r="T653" s="11">
        <v>-431</v>
      </c>
      <c r="U653" s="12" t="s">
        <v>2</v>
      </c>
      <c r="V653" s="11">
        <v>-261</v>
      </c>
      <c r="W653" s="13">
        <v>4.569</v>
      </c>
      <c r="X653" s="13">
        <v>8.5749999999999993</v>
      </c>
      <c r="Y653" s="13">
        <v>5.4580000000000002</v>
      </c>
      <c r="Z653" s="12" t="s">
        <v>2</v>
      </c>
      <c r="AA653" s="12" t="s">
        <v>2</v>
      </c>
      <c r="AB653" s="1">
        <v>3848</v>
      </c>
      <c r="AC653" s="13">
        <v>18.559128000000001</v>
      </c>
      <c r="AD653" s="13">
        <v>1.045625</v>
      </c>
      <c r="AE653" s="1" t="s">
        <v>12654</v>
      </c>
      <c r="AF653" s="1" t="s">
        <v>12663</v>
      </c>
    </row>
    <row r="654" spans="1:32" x14ac:dyDescent="0.2">
      <c r="A654" s="1" t="s">
        <v>4698</v>
      </c>
      <c r="B654" s="10">
        <v>4810879</v>
      </c>
      <c r="C654" s="1" t="s">
        <v>747</v>
      </c>
      <c r="D654" s="1" t="s">
        <v>513</v>
      </c>
      <c r="E654" s="11">
        <v>12691187</v>
      </c>
      <c r="F654" s="11">
        <v>349</v>
      </c>
      <c r="G654" s="11">
        <v>-316</v>
      </c>
      <c r="H654" s="11">
        <v>-498</v>
      </c>
      <c r="I654" s="11">
        <v>-788</v>
      </c>
      <c r="J654" s="11">
        <v>-882</v>
      </c>
      <c r="K654" s="12" t="s">
        <v>2</v>
      </c>
      <c r="L654" s="12" t="s">
        <v>2</v>
      </c>
      <c r="M654" s="11">
        <v>395</v>
      </c>
      <c r="N654" s="11">
        <v>-442</v>
      </c>
      <c r="O654" s="11">
        <v>-198</v>
      </c>
      <c r="P654" s="11">
        <v>120</v>
      </c>
      <c r="Q654" s="11">
        <v>-2501.3330000000001</v>
      </c>
      <c r="R654" s="11">
        <v>-391</v>
      </c>
      <c r="S654" s="11">
        <v>-572</v>
      </c>
      <c r="T654" s="11">
        <v>-3514</v>
      </c>
      <c r="U654" s="11">
        <v>-789</v>
      </c>
      <c r="V654" s="11">
        <v>-897.33299999999997</v>
      </c>
      <c r="W654" s="13">
        <v>20.321000000000002</v>
      </c>
      <c r="X654" s="13">
        <v>-28.14</v>
      </c>
      <c r="Y654" s="13">
        <v>-25.504000000000001</v>
      </c>
      <c r="Z654" s="13">
        <v>-23.207999999999998</v>
      </c>
      <c r="AA654" s="12" t="s">
        <v>2</v>
      </c>
      <c r="AB654" s="1">
        <v>3628</v>
      </c>
      <c r="AC654" s="12" t="s">
        <v>4019</v>
      </c>
      <c r="AD654" s="13">
        <v>36.284973000000001</v>
      </c>
      <c r="AE654" s="1" t="s">
        <v>12654</v>
      </c>
      <c r="AF654" s="1" t="s">
        <v>12671</v>
      </c>
    </row>
    <row r="655" spans="1:32" x14ac:dyDescent="0.2">
      <c r="A655" s="1" t="s">
        <v>4699</v>
      </c>
      <c r="B655" s="10">
        <v>4972564</v>
      </c>
      <c r="C655" s="1" t="s">
        <v>748</v>
      </c>
      <c r="D655" s="1" t="s">
        <v>24</v>
      </c>
      <c r="E655" s="11">
        <v>20949439</v>
      </c>
      <c r="F655" s="11">
        <v>18</v>
      </c>
      <c r="G655" s="11">
        <v>77</v>
      </c>
      <c r="H655" s="11">
        <v>-55</v>
      </c>
      <c r="I655" s="11">
        <v>-216</v>
      </c>
      <c r="J655" s="11">
        <v>-496</v>
      </c>
      <c r="K655" s="12" t="s">
        <v>2</v>
      </c>
      <c r="L655" s="12" t="s">
        <v>2</v>
      </c>
      <c r="M655" s="11">
        <v>169</v>
      </c>
      <c r="N655" s="11">
        <v>113</v>
      </c>
      <c r="O655" s="11">
        <v>2</v>
      </c>
      <c r="P655" s="11">
        <v>333</v>
      </c>
      <c r="Q655" s="11">
        <v>-83</v>
      </c>
      <c r="R655" s="11">
        <v>-508</v>
      </c>
      <c r="S655" s="11">
        <v>-304</v>
      </c>
      <c r="T655" s="11">
        <v>-255</v>
      </c>
      <c r="U655" s="11">
        <v>-569</v>
      </c>
      <c r="V655" s="11">
        <v>-1192</v>
      </c>
      <c r="W655" s="13">
        <v>-1.0940000000000001</v>
      </c>
      <c r="X655" s="13">
        <v>0.28199999999999997</v>
      </c>
      <c r="Y655" s="13">
        <v>-19.835000000000001</v>
      </c>
      <c r="Z655" s="13">
        <v>-56.061</v>
      </c>
      <c r="AA655" s="13">
        <v>-29.876999999999999</v>
      </c>
      <c r="AB655" s="1">
        <v>3905</v>
      </c>
      <c r="AC655" s="12" t="s">
        <v>4019</v>
      </c>
      <c r="AD655" s="13">
        <v>10.140813</v>
      </c>
      <c r="AE655" s="1" t="s">
        <v>12654</v>
      </c>
      <c r="AF655" s="1" t="s">
        <v>12663</v>
      </c>
    </row>
    <row r="656" spans="1:32" x14ac:dyDescent="0.2">
      <c r="A656" s="1" t="s">
        <v>4700</v>
      </c>
      <c r="B656" s="10">
        <v>4554331</v>
      </c>
      <c r="C656" s="1" t="s">
        <v>749</v>
      </c>
      <c r="D656" s="1" t="s">
        <v>18</v>
      </c>
      <c r="E656" s="11">
        <v>3035794</v>
      </c>
      <c r="F656" s="11">
        <v>340</v>
      </c>
      <c r="G656" s="11">
        <v>401</v>
      </c>
      <c r="H656" s="11">
        <v>443</v>
      </c>
      <c r="I656" s="11">
        <v>533</v>
      </c>
      <c r="J656" s="11">
        <v>574</v>
      </c>
      <c r="K656" s="12" t="s">
        <v>2</v>
      </c>
      <c r="L656" s="12" t="s">
        <v>2</v>
      </c>
      <c r="M656" s="11">
        <v>228</v>
      </c>
      <c r="N656" s="11">
        <v>257</v>
      </c>
      <c r="O656" s="11">
        <v>365</v>
      </c>
      <c r="P656" s="11">
        <v>414</v>
      </c>
      <c r="Q656" s="11">
        <v>302</v>
      </c>
      <c r="R656" s="11">
        <v>-110</v>
      </c>
      <c r="S656" s="11">
        <v>-102</v>
      </c>
      <c r="T656" s="11">
        <v>-58</v>
      </c>
      <c r="U656" s="11">
        <v>-129</v>
      </c>
      <c r="V656" s="11">
        <v>-336</v>
      </c>
      <c r="W656" s="13">
        <v>13.394</v>
      </c>
      <c r="X656" s="13">
        <v>14.087</v>
      </c>
      <c r="Y656" s="13">
        <v>14.715</v>
      </c>
      <c r="Z656" s="13">
        <v>16.489999999999998</v>
      </c>
      <c r="AA656" s="13">
        <v>15.981999999999999</v>
      </c>
      <c r="AB656" s="1">
        <v>2303</v>
      </c>
      <c r="AC656" s="13">
        <v>18.951063000000001</v>
      </c>
      <c r="AD656" s="13">
        <v>2.6957170000000001</v>
      </c>
      <c r="AE656" s="1" t="s">
        <v>12654</v>
      </c>
      <c r="AF656" s="1" t="s">
        <v>12663</v>
      </c>
    </row>
    <row r="657" spans="1:32" x14ac:dyDescent="0.2">
      <c r="A657" s="1" t="s">
        <v>4701</v>
      </c>
      <c r="B657" s="10">
        <v>4912627</v>
      </c>
      <c r="C657" s="1" t="s">
        <v>750</v>
      </c>
      <c r="D657" s="1" t="s">
        <v>92</v>
      </c>
      <c r="E657" s="11">
        <v>2379458</v>
      </c>
      <c r="F657" s="11">
        <v>1828</v>
      </c>
      <c r="G657" s="11">
        <v>2057</v>
      </c>
      <c r="H657" s="11">
        <v>1699</v>
      </c>
      <c r="I657" s="11">
        <v>1715</v>
      </c>
      <c r="J657" s="11">
        <v>1715</v>
      </c>
      <c r="K657" s="12" t="s">
        <v>2</v>
      </c>
      <c r="L657" s="12" t="s">
        <v>2</v>
      </c>
      <c r="M657" s="11">
        <v>752</v>
      </c>
      <c r="N657" s="11">
        <v>-4</v>
      </c>
      <c r="O657" s="11">
        <v>1224</v>
      </c>
      <c r="P657" s="11">
        <v>1425</v>
      </c>
      <c r="Q657" s="11">
        <v>1425</v>
      </c>
      <c r="R657" s="11">
        <v>-172</v>
      </c>
      <c r="S657" s="11">
        <v>-278</v>
      </c>
      <c r="T657" s="11">
        <v>-164</v>
      </c>
      <c r="U657" s="11">
        <v>-252</v>
      </c>
      <c r="V657" s="11">
        <v>-252</v>
      </c>
      <c r="W657" s="13">
        <v>27.402999999999999</v>
      </c>
      <c r="X657" s="13">
        <v>23.727</v>
      </c>
      <c r="Y657" s="13">
        <v>16.481000000000002</v>
      </c>
      <c r="Z657" s="13">
        <v>14.933</v>
      </c>
      <c r="AA657" s="13">
        <v>14.933</v>
      </c>
      <c r="AB657" s="1">
        <v>7228</v>
      </c>
      <c r="AC657" s="13">
        <v>8.1036079999999995</v>
      </c>
      <c r="AD657" s="13">
        <v>1.0004390000000001</v>
      </c>
      <c r="AE657" s="1" t="s">
        <v>12654</v>
      </c>
      <c r="AF657" s="1" t="s">
        <v>12675</v>
      </c>
    </row>
    <row r="658" spans="1:32" x14ac:dyDescent="0.2">
      <c r="A658" s="1" t="s">
        <v>4702</v>
      </c>
      <c r="B658" s="10">
        <v>4328567</v>
      </c>
      <c r="C658" s="1" t="s">
        <v>751</v>
      </c>
      <c r="D658" s="1" t="s">
        <v>162</v>
      </c>
      <c r="E658" s="11">
        <v>133994713</v>
      </c>
      <c r="F658" s="11">
        <v>30255</v>
      </c>
      <c r="G658" s="11">
        <v>30649</v>
      </c>
      <c r="H658" s="11">
        <v>30068</v>
      </c>
      <c r="I658" s="11">
        <v>28685</v>
      </c>
      <c r="J658" s="11">
        <v>33231</v>
      </c>
      <c r="K658" s="13">
        <v>33500</v>
      </c>
      <c r="L658" s="13">
        <v>35800</v>
      </c>
      <c r="M658" s="11">
        <v>45243</v>
      </c>
      <c r="N658" s="11">
        <v>-3720</v>
      </c>
      <c r="O658" s="11">
        <v>15614</v>
      </c>
      <c r="P658" s="11">
        <v>32101</v>
      </c>
      <c r="Q658" s="11">
        <v>36534</v>
      </c>
      <c r="R658" s="11">
        <v>-16002</v>
      </c>
      <c r="S658" s="11">
        <v>-7489</v>
      </c>
      <c r="T658" s="11">
        <v>-38459</v>
      </c>
      <c r="U658" s="11">
        <v>-57981</v>
      </c>
      <c r="V658" s="11">
        <v>-14925</v>
      </c>
      <c r="W658" s="13">
        <v>8.56</v>
      </c>
      <c r="X658" s="13">
        <v>7.9210000000000003</v>
      </c>
      <c r="Y658" s="13">
        <v>7.492</v>
      </c>
      <c r="Z658" s="13">
        <v>8.6850000000000005</v>
      </c>
      <c r="AA658" s="13">
        <v>6.65</v>
      </c>
      <c r="AB658" s="1">
        <v>3050</v>
      </c>
      <c r="AC658" s="13">
        <v>11.094759</v>
      </c>
      <c r="AD658" s="13">
        <v>0.68914900000000001</v>
      </c>
      <c r="AE658" s="1" t="s">
        <v>12654</v>
      </c>
      <c r="AF658" s="1" t="s">
        <v>12657</v>
      </c>
    </row>
    <row r="659" spans="1:32" x14ac:dyDescent="0.2">
      <c r="A659" s="1" t="s">
        <v>4703</v>
      </c>
      <c r="B659" s="10">
        <v>4864071</v>
      </c>
      <c r="C659" s="1" t="s">
        <v>752</v>
      </c>
      <c r="D659" s="1" t="s">
        <v>49</v>
      </c>
      <c r="E659" s="11">
        <v>43526579</v>
      </c>
      <c r="F659" s="11">
        <v>4011</v>
      </c>
      <c r="G659" s="11">
        <v>5729</v>
      </c>
      <c r="H659" s="11">
        <v>6079</v>
      </c>
      <c r="I659" s="11">
        <v>4610</v>
      </c>
      <c r="J659" s="11">
        <v>4610</v>
      </c>
      <c r="K659" s="12" t="s">
        <v>2</v>
      </c>
      <c r="L659" s="12" t="s">
        <v>2</v>
      </c>
      <c r="M659" s="11">
        <v>1752</v>
      </c>
      <c r="N659" s="11">
        <v>5045</v>
      </c>
      <c r="O659" s="11">
        <v>1365</v>
      </c>
      <c r="P659" s="11">
        <v>-5932</v>
      </c>
      <c r="Q659" s="11">
        <v>-5932</v>
      </c>
      <c r="R659" s="11">
        <v>278</v>
      </c>
      <c r="S659" s="11">
        <v>-1104</v>
      </c>
      <c r="T659" s="11">
        <v>346</v>
      </c>
      <c r="U659" s="11">
        <v>141</v>
      </c>
      <c r="V659" s="11">
        <v>141</v>
      </c>
      <c r="W659" s="13">
        <v>18.195</v>
      </c>
      <c r="X659" s="13">
        <v>22.73</v>
      </c>
      <c r="Y659" s="13">
        <v>18.917000000000002</v>
      </c>
      <c r="Z659" s="13">
        <v>12.877000000000001</v>
      </c>
      <c r="AA659" s="13">
        <v>12.877000000000001</v>
      </c>
      <c r="AB659" s="1">
        <v>3245</v>
      </c>
      <c r="AC659" s="13">
        <v>10.765409999999999</v>
      </c>
      <c r="AD659" s="13">
        <v>1.9287909999999999</v>
      </c>
      <c r="AE659" s="1" t="s">
        <v>12654</v>
      </c>
      <c r="AF659" s="1" t="s">
        <v>12660</v>
      </c>
    </row>
    <row r="660" spans="1:32" x14ac:dyDescent="0.2">
      <c r="A660" s="1" t="s">
        <v>4704</v>
      </c>
      <c r="B660" s="10">
        <v>26502598</v>
      </c>
      <c r="C660" s="1" t="s">
        <v>753</v>
      </c>
      <c r="D660" s="1" t="s">
        <v>15</v>
      </c>
      <c r="E660" s="11">
        <v>5127461</v>
      </c>
      <c r="F660" s="11">
        <v>864</v>
      </c>
      <c r="G660" s="11">
        <v>947</v>
      </c>
      <c r="H660" s="11">
        <v>893</v>
      </c>
      <c r="I660" s="11">
        <v>325</v>
      </c>
      <c r="J660" s="11">
        <v>295</v>
      </c>
      <c r="K660" s="12" t="s">
        <v>2</v>
      </c>
      <c r="L660" s="12" t="s">
        <v>2</v>
      </c>
      <c r="M660" s="11">
        <v>1247</v>
      </c>
      <c r="N660" s="11">
        <v>1152</v>
      </c>
      <c r="O660" s="11">
        <v>1236</v>
      </c>
      <c r="P660" s="11">
        <v>715</v>
      </c>
      <c r="Q660" s="11">
        <v>1366</v>
      </c>
      <c r="R660" s="11">
        <v>-356</v>
      </c>
      <c r="S660" s="11">
        <v>198</v>
      </c>
      <c r="T660" s="11">
        <v>-732</v>
      </c>
      <c r="U660" s="11">
        <v>-212</v>
      </c>
      <c r="V660" s="11">
        <v>-264</v>
      </c>
      <c r="W660" s="13">
        <v>14.816000000000001</v>
      </c>
      <c r="X660" s="13">
        <v>25.192</v>
      </c>
      <c r="Y660" s="13">
        <v>10.912000000000001</v>
      </c>
      <c r="Z660" s="13">
        <v>2.21</v>
      </c>
      <c r="AA660" s="13">
        <v>2.9550000000000001</v>
      </c>
      <c r="AB660" s="1">
        <v>7372</v>
      </c>
      <c r="AC660" s="13">
        <v>12.892515</v>
      </c>
      <c r="AD660" s="13">
        <v>0.375662</v>
      </c>
      <c r="AE660" s="1" t="s">
        <v>12654</v>
      </c>
      <c r="AF660" s="1" t="s">
        <v>12661</v>
      </c>
    </row>
    <row r="661" spans="1:32" x14ac:dyDescent="0.2">
      <c r="A661" s="1" t="s">
        <v>4705</v>
      </c>
      <c r="B661" s="10">
        <v>4993979</v>
      </c>
      <c r="C661" s="1" t="s">
        <v>754</v>
      </c>
      <c r="D661" s="1" t="s">
        <v>172</v>
      </c>
      <c r="E661" s="11">
        <v>29302015</v>
      </c>
      <c r="F661" s="12" t="s">
        <v>2</v>
      </c>
      <c r="G661" s="12" t="s">
        <v>2</v>
      </c>
      <c r="H661" s="12" t="s">
        <v>2</v>
      </c>
      <c r="I661" s="12" t="s">
        <v>2</v>
      </c>
      <c r="J661" s="11">
        <v>-210</v>
      </c>
      <c r="K661" s="12" t="s">
        <v>2</v>
      </c>
      <c r="L661" s="12" t="s">
        <v>2</v>
      </c>
      <c r="M661" s="12" t="s">
        <v>2</v>
      </c>
      <c r="N661" s="12" t="s">
        <v>2</v>
      </c>
      <c r="O661" s="12" t="s">
        <v>2</v>
      </c>
      <c r="P661" s="12" t="s">
        <v>2</v>
      </c>
      <c r="Q661" s="11">
        <v>-248</v>
      </c>
      <c r="R661" s="12" t="s">
        <v>2</v>
      </c>
      <c r="S661" s="12" t="s">
        <v>2</v>
      </c>
      <c r="T661" s="12" t="s">
        <v>2</v>
      </c>
      <c r="U661" s="12" t="s">
        <v>2</v>
      </c>
      <c r="V661" s="11">
        <v>44</v>
      </c>
      <c r="W661" s="12" t="s">
        <v>2</v>
      </c>
      <c r="X661" s="12" t="s">
        <v>2</v>
      </c>
      <c r="Y661" s="12" t="s">
        <v>2</v>
      </c>
      <c r="Z661" s="12" t="s">
        <v>2</v>
      </c>
      <c r="AA661" s="13">
        <v>-31.074000000000002</v>
      </c>
      <c r="AB661" s="1">
        <v>4833</v>
      </c>
      <c r="AC661" s="12" t="s">
        <v>4019</v>
      </c>
      <c r="AD661" s="13">
        <v>1.907853</v>
      </c>
      <c r="AE661" s="1" t="s">
        <v>12654</v>
      </c>
      <c r="AF661" s="1" t="s">
        <v>12666</v>
      </c>
    </row>
    <row r="662" spans="1:32" x14ac:dyDescent="0.2">
      <c r="A662" s="1" t="s">
        <v>4706</v>
      </c>
      <c r="B662" s="10">
        <v>4916416</v>
      </c>
      <c r="C662" s="1" t="s">
        <v>755</v>
      </c>
      <c r="D662" s="1" t="s">
        <v>90</v>
      </c>
      <c r="E662" s="11">
        <v>16203395</v>
      </c>
      <c r="F662" s="11">
        <v>-1476</v>
      </c>
      <c r="G662" s="11">
        <v>-397</v>
      </c>
      <c r="H662" s="11">
        <v>636</v>
      </c>
      <c r="I662" s="11">
        <v>1134</v>
      </c>
      <c r="J662" s="11">
        <v>806</v>
      </c>
      <c r="K662" s="13">
        <v>1800</v>
      </c>
      <c r="L662" s="13">
        <v>2000</v>
      </c>
      <c r="M662" s="11">
        <v>72</v>
      </c>
      <c r="N662" s="11">
        <v>857</v>
      </c>
      <c r="O662" s="11">
        <v>1695</v>
      </c>
      <c r="P662" s="11">
        <v>1686</v>
      </c>
      <c r="Q662" s="11">
        <v>3797</v>
      </c>
      <c r="R662" s="11">
        <v>-830</v>
      </c>
      <c r="S662" s="11">
        <v>-1102</v>
      </c>
      <c r="T662" s="11">
        <v>-976</v>
      </c>
      <c r="U662" s="11">
        <v>-4874</v>
      </c>
      <c r="V662" s="11">
        <v>-812</v>
      </c>
      <c r="W662" s="13">
        <v>-12.590999999999999</v>
      </c>
      <c r="X662" s="13">
        <v>-11.173999999999999</v>
      </c>
      <c r="Y662" s="13">
        <v>10.064</v>
      </c>
      <c r="Z662" s="13">
        <v>12.305</v>
      </c>
      <c r="AA662" s="13">
        <v>6.0970000000000004</v>
      </c>
      <c r="AB662" s="1">
        <v>3392</v>
      </c>
      <c r="AC662" s="13">
        <v>11.62823</v>
      </c>
      <c r="AD662" s="13">
        <v>1.4251499999999999</v>
      </c>
      <c r="AE662" s="1" t="s">
        <v>12654</v>
      </c>
      <c r="AF662" s="1" t="s">
        <v>12674</v>
      </c>
    </row>
    <row r="663" spans="1:32" x14ac:dyDescent="0.2">
      <c r="A663" s="1" t="s">
        <v>4707</v>
      </c>
      <c r="B663" s="10">
        <v>8122963</v>
      </c>
      <c r="C663" s="1" t="s">
        <v>756</v>
      </c>
      <c r="D663" s="1" t="s">
        <v>41</v>
      </c>
      <c r="E663" s="11">
        <v>4820624</v>
      </c>
      <c r="F663" s="11">
        <v>278</v>
      </c>
      <c r="G663" s="11">
        <v>352</v>
      </c>
      <c r="H663" s="11">
        <v>52</v>
      </c>
      <c r="I663" s="11">
        <v>212</v>
      </c>
      <c r="J663" s="11">
        <v>52</v>
      </c>
      <c r="K663" s="12" t="s">
        <v>2</v>
      </c>
      <c r="L663" s="12" t="s">
        <v>2</v>
      </c>
      <c r="M663" s="11">
        <v>312</v>
      </c>
      <c r="N663" s="11">
        <v>230</v>
      </c>
      <c r="O663" s="11">
        <v>-113</v>
      </c>
      <c r="P663" s="11">
        <v>257</v>
      </c>
      <c r="Q663" s="11">
        <v>-66</v>
      </c>
      <c r="R663" s="11">
        <v>9</v>
      </c>
      <c r="S663" s="11">
        <v>-91</v>
      </c>
      <c r="T663" s="11">
        <v>-60</v>
      </c>
      <c r="U663" s="11">
        <v>-31</v>
      </c>
      <c r="V663" s="11">
        <v>-9</v>
      </c>
      <c r="W663" s="13">
        <v>50.341999999999999</v>
      </c>
      <c r="X663" s="13">
        <v>32.945999999999998</v>
      </c>
      <c r="Y663" s="13">
        <v>3.05</v>
      </c>
      <c r="Z663" s="13">
        <v>15.507999999999999</v>
      </c>
      <c r="AA663" s="13">
        <v>3.214</v>
      </c>
      <c r="AB663" s="1">
        <v>9240</v>
      </c>
      <c r="AC663" s="13">
        <v>91.047040999999993</v>
      </c>
      <c r="AD663" s="13">
        <v>2.601051</v>
      </c>
      <c r="AE663" s="1" t="s">
        <v>12654</v>
      </c>
      <c r="AF663" s="1" t="s">
        <v>12663</v>
      </c>
    </row>
    <row r="664" spans="1:32" x14ac:dyDescent="0.2">
      <c r="A664" s="1" t="s">
        <v>4708</v>
      </c>
      <c r="B664" s="10">
        <v>4915812</v>
      </c>
      <c r="C664" s="1" t="s">
        <v>757</v>
      </c>
      <c r="D664" s="1" t="s">
        <v>90</v>
      </c>
      <c r="E664" s="11">
        <v>8905098</v>
      </c>
      <c r="F664" s="12" t="s">
        <v>2</v>
      </c>
      <c r="G664" s="12" t="s">
        <v>2</v>
      </c>
      <c r="H664" s="12" t="s">
        <v>2</v>
      </c>
      <c r="I664" s="12" t="s">
        <v>2</v>
      </c>
      <c r="J664" s="11">
        <v>660</v>
      </c>
      <c r="K664" s="12" t="s">
        <v>2</v>
      </c>
      <c r="L664" s="12" t="s">
        <v>2</v>
      </c>
      <c r="M664" s="12" t="s">
        <v>2</v>
      </c>
      <c r="N664" s="12" t="s">
        <v>2</v>
      </c>
      <c r="O664" s="12" t="s">
        <v>2</v>
      </c>
      <c r="P664" s="12" t="s">
        <v>2</v>
      </c>
      <c r="Q664" s="11">
        <v>749</v>
      </c>
      <c r="R664" s="12" t="s">
        <v>2</v>
      </c>
      <c r="S664" s="12" t="s">
        <v>2</v>
      </c>
      <c r="T664" s="12" t="s">
        <v>2</v>
      </c>
      <c r="U664" s="12" t="s">
        <v>2</v>
      </c>
      <c r="V664" s="11">
        <v>-756</v>
      </c>
      <c r="W664" s="12" t="s">
        <v>2</v>
      </c>
      <c r="X664" s="12" t="s">
        <v>2</v>
      </c>
      <c r="Y664" s="12" t="s">
        <v>2</v>
      </c>
      <c r="Z664" s="12" t="s">
        <v>2</v>
      </c>
      <c r="AA664" s="13">
        <v>5.359</v>
      </c>
      <c r="AB664" s="1">
        <v>2876</v>
      </c>
      <c r="AC664" s="13">
        <v>14.324994</v>
      </c>
      <c r="AD664" s="13">
        <v>0.99621300000000002</v>
      </c>
      <c r="AE664" s="1" t="s">
        <v>12654</v>
      </c>
      <c r="AF664" s="1" t="s">
        <v>12674</v>
      </c>
    </row>
    <row r="665" spans="1:32" x14ac:dyDescent="0.2">
      <c r="A665" s="1" t="s">
        <v>4709</v>
      </c>
      <c r="B665" s="10">
        <v>8601478</v>
      </c>
      <c r="C665" s="1" t="s">
        <v>758</v>
      </c>
      <c r="D665" s="1" t="s">
        <v>5</v>
      </c>
      <c r="E665" s="11">
        <v>9729702</v>
      </c>
      <c r="F665" s="11">
        <v>-852</v>
      </c>
      <c r="G665" s="11">
        <v>-961</v>
      </c>
      <c r="H665" s="11">
        <v>-1315</v>
      </c>
      <c r="I665" s="11">
        <v>-1403</v>
      </c>
      <c r="J665" s="11">
        <v>-1708</v>
      </c>
      <c r="K665" s="12" t="s">
        <v>2</v>
      </c>
      <c r="L665" s="12" t="s">
        <v>2</v>
      </c>
      <c r="M665" s="11">
        <v>-726</v>
      </c>
      <c r="N665" s="11">
        <v>-940</v>
      </c>
      <c r="O665" s="11">
        <v>-1303</v>
      </c>
      <c r="P665" s="11">
        <v>-1279</v>
      </c>
      <c r="Q665" s="11">
        <v>-1834</v>
      </c>
      <c r="R665" s="12" t="s">
        <v>2</v>
      </c>
      <c r="S665" s="12" t="s">
        <v>2</v>
      </c>
      <c r="T665" s="12" t="s">
        <v>2</v>
      </c>
      <c r="U665" s="11">
        <v>0</v>
      </c>
      <c r="V665" s="12" t="s">
        <v>2</v>
      </c>
      <c r="W665" s="13">
        <v>-41.703000000000003</v>
      </c>
      <c r="X665" s="13">
        <v>-58.429000000000002</v>
      </c>
      <c r="Y665" s="13">
        <v>-131.35499999999999</v>
      </c>
      <c r="Z665" s="13">
        <v>-141.41499999999999</v>
      </c>
      <c r="AA665" s="13">
        <v>-228.40100000000001</v>
      </c>
      <c r="AB665" s="1">
        <v>4598</v>
      </c>
      <c r="AC665" s="12" t="s">
        <v>4019</v>
      </c>
      <c r="AD665" s="13">
        <v>7.8966599999999998</v>
      </c>
      <c r="AE665" s="1" t="s">
        <v>12654</v>
      </c>
      <c r="AF665" s="1" t="s">
        <v>12656</v>
      </c>
    </row>
    <row r="666" spans="1:32" x14ac:dyDescent="0.2">
      <c r="A666" s="1" t="s">
        <v>4710</v>
      </c>
      <c r="B666" s="10">
        <v>4916552</v>
      </c>
      <c r="C666" s="1" t="s">
        <v>759</v>
      </c>
      <c r="D666" s="1" t="s">
        <v>20</v>
      </c>
      <c r="E666" s="11">
        <v>111548131</v>
      </c>
      <c r="F666" s="11">
        <v>-19157</v>
      </c>
      <c r="G666" s="11">
        <v>-36442</v>
      </c>
      <c r="H666" s="11">
        <v>-12260</v>
      </c>
      <c r="I666" s="11">
        <v>-5992</v>
      </c>
      <c r="J666" s="11">
        <v>-4922</v>
      </c>
      <c r="K666" s="12" t="s">
        <v>2</v>
      </c>
      <c r="L666" s="12" t="s">
        <v>2</v>
      </c>
      <c r="M666" s="11">
        <v>-16419</v>
      </c>
      <c r="N666" s="11">
        <v>-39986</v>
      </c>
      <c r="O666" s="11">
        <v>-12290</v>
      </c>
      <c r="P666" s="11">
        <v>-4582</v>
      </c>
      <c r="Q666" s="11">
        <v>-4970</v>
      </c>
      <c r="R666" s="11">
        <v>-2346</v>
      </c>
      <c r="S666" s="11">
        <v>50</v>
      </c>
      <c r="T666" s="11">
        <v>-64</v>
      </c>
      <c r="U666" s="11">
        <v>2187</v>
      </c>
      <c r="V666" s="11">
        <v>-2</v>
      </c>
      <c r="W666" s="13">
        <v>-123.946</v>
      </c>
      <c r="X666" s="13">
        <v>-118.557</v>
      </c>
      <c r="Y666" s="13">
        <v>-25.172999999999998</v>
      </c>
      <c r="Z666" s="13">
        <v>-9.3930000000000007</v>
      </c>
      <c r="AA666" s="13">
        <v>-15.255000000000001</v>
      </c>
      <c r="AB666" s="1">
        <v>2484</v>
      </c>
      <c r="AC666" s="12" t="s">
        <v>4019</v>
      </c>
      <c r="AD666" s="13">
        <v>0.58063399999999998</v>
      </c>
      <c r="AE666" s="1" t="s">
        <v>12654</v>
      </c>
      <c r="AF666" s="1" t="s">
        <v>12661</v>
      </c>
    </row>
    <row r="667" spans="1:32" x14ac:dyDescent="0.2">
      <c r="A667" s="1" t="s">
        <v>4711</v>
      </c>
      <c r="B667" s="10">
        <v>4270922</v>
      </c>
      <c r="C667" s="1" t="s">
        <v>760</v>
      </c>
      <c r="D667" s="1" t="s">
        <v>76</v>
      </c>
      <c r="E667" s="11">
        <v>111470191</v>
      </c>
      <c r="F667" s="11">
        <v>19877</v>
      </c>
      <c r="G667" s="11">
        <v>12177</v>
      </c>
      <c r="H667" s="11">
        <v>4926</v>
      </c>
      <c r="I667" s="11">
        <v>661</v>
      </c>
      <c r="J667" s="11">
        <v>33443</v>
      </c>
      <c r="K667" s="13">
        <v>37842.103519999997</v>
      </c>
      <c r="L667" s="13">
        <v>30932.561180000001</v>
      </c>
      <c r="M667" s="11">
        <v>29967</v>
      </c>
      <c r="N667" s="11">
        <v>18375</v>
      </c>
      <c r="O667" s="11">
        <v>10808</v>
      </c>
      <c r="P667" s="11">
        <v>-10839</v>
      </c>
      <c r="Q667" s="11">
        <v>38999</v>
      </c>
      <c r="R667" s="11">
        <v>-8640</v>
      </c>
      <c r="S667" s="11">
        <v>-19924</v>
      </c>
      <c r="T667" s="11">
        <v>12451</v>
      </c>
      <c r="U667" s="11">
        <v>-12629</v>
      </c>
      <c r="V667" s="11">
        <v>-12280</v>
      </c>
      <c r="W667" s="13">
        <v>12.670999999999999</v>
      </c>
      <c r="X667" s="13">
        <v>12.945</v>
      </c>
      <c r="Y667" s="13">
        <v>3.617</v>
      </c>
      <c r="Z667" s="13">
        <v>-13.298</v>
      </c>
      <c r="AA667" s="13">
        <v>9.7129999999999992</v>
      </c>
      <c r="AB667" s="1">
        <v>2432</v>
      </c>
      <c r="AC667" s="13">
        <v>9.1356739999999999</v>
      </c>
      <c r="AD667" s="13">
        <v>1.097944</v>
      </c>
      <c r="AE667" s="1" t="s">
        <v>12654</v>
      </c>
      <c r="AF667" s="1" t="s">
        <v>12666</v>
      </c>
    </row>
    <row r="668" spans="1:32" x14ac:dyDescent="0.2">
      <c r="A668" s="1" t="s">
        <v>4712</v>
      </c>
      <c r="B668" s="10">
        <v>4208667</v>
      </c>
      <c r="C668" s="1" t="s">
        <v>761</v>
      </c>
      <c r="D668" s="1" t="s">
        <v>36</v>
      </c>
      <c r="E668" s="11">
        <v>86176146</v>
      </c>
      <c r="F668" s="11">
        <v>34731</v>
      </c>
      <c r="G668" s="11">
        <v>40124</v>
      </c>
      <c r="H668" s="11">
        <v>32325</v>
      </c>
      <c r="I668" s="11">
        <v>13377</v>
      </c>
      <c r="J668" s="11">
        <v>14414</v>
      </c>
      <c r="K668" s="13">
        <v>24050</v>
      </c>
      <c r="L668" s="13">
        <v>34033.333330000001</v>
      </c>
      <c r="M668" s="11">
        <v>40610</v>
      </c>
      <c r="N668" s="11">
        <v>42630</v>
      </c>
      <c r="O668" s="11">
        <v>8946</v>
      </c>
      <c r="P668" s="11">
        <v>36260</v>
      </c>
      <c r="Q668" s="11">
        <v>18620</v>
      </c>
      <c r="R668" s="11">
        <v>-36976</v>
      </c>
      <c r="S668" s="11">
        <v>-36839</v>
      </c>
      <c r="T668" s="11">
        <v>-28268</v>
      </c>
      <c r="U668" s="11">
        <v>-22572</v>
      </c>
      <c r="V668" s="11">
        <v>-59586</v>
      </c>
      <c r="W668" s="13">
        <v>8.4190000000000005</v>
      </c>
      <c r="X668" s="13">
        <v>8.8819999999999997</v>
      </c>
      <c r="Y668" s="13">
        <v>4.4009999999999998</v>
      </c>
      <c r="Z668" s="13">
        <v>3.8929999999999998</v>
      </c>
      <c r="AA668" s="13">
        <v>-5.4560000000000004</v>
      </c>
      <c r="AB668" s="1">
        <v>4061</v>
      </c>
      <c r="AC668" s="12" t="s">
        <v>4019</v>
      </c>
      <c r="AD668" s="13">
        <v>0.66547299999999998</v>
      </c>
      <c r="AE668" s="1" t="s">
        <v>12654</v>
      </c>
      <c r="AF668" s="1" t="s">
        <v>12667</v>
      </c>
    </row>
    <row r="669" spans="1:32" x14ac:dyDescent="0.2">
      <c r="A669" s="1" t="s">
        <v>4713</v>
      </c>
      <c r="B669" s="10">
        <v>4993378</v>
      </c>
      <c r="C669" s="1" t="s">
        <v>762</v>
      </c>
      <c r="D669" s="1" t="s">
        <v>53</v>
      </c>
      <c r="E669" s="11">
        <v>6231733</v>
      </c>
      <c r="F669" s="11">
        <v>1222</v>
      </c>
      <c r="G669" s="11">
        <v>613</v>
      </c>
      <c r="H669" s="11">
        <v>-199</v>
      </c>
      <c r="I669" s="11">
        <v>-271</v>
      </c>
      <c r="J669" s="11">
        <v>109</v>
      </c>
      <c r="K669" s="12" t="s">
        <v>2</v>
      </c>
      <c r="L669" s="12" t="s">
        <v>2</v>
      </c>
      <c r="M669" s="11">
        <v>2861</v>
      </c>
      <c r="N669" s="11">
        <v>-1018</v>
      </c>
      <c r="O669" s="11">
        <v>647</v>
      </c>
      <c r="P669" s="11">
        <v>-71</v>
      </c>
      <c r="Q669" s="11">
        <v>1134</v>
      </c>
      <c r="R669" s="11">
        <v>479</v>
      </c>
      <c r="S669" s="11">
        <v>0</v>
      </c>
      <c r="T669" s="11">
        <v>-968</v>
      </c>
      <c r="U669" s="11">
        <v>-345</v>
      </c>
      <c r="V669" s="11">
        <v>55</v>
      </c>
      <c r="W669" s="13">
        <v>4.9790000000000001</v>
      </c>
      <c r="X669" s="13">
        <v>2.306</v>
      </c>
      <c r="Y669" s="13">
        <v>0.45500000000000002</v>
      </c>
      <c r="Z669" s="13">
        <v>0.317</v>
      </c>
      <c r="AA669" s="13">
        <v>1.5820000000000001</v>
      </c>
      <c r="AB669" s="1">
        <v>8144</v>
      </c>
      <c r="AC669" s="13">
        <v>80.402666999999994</v>
      </c>
      <c r="AD669" s="13">
        <v>0.29075000000000001</v>
      </c>
      <c r="AE669" s="1" t="s">
        <v>12654</v>
      </c>
      <c r="AF669" s="1" t="s">
        <v>12658</v>
      </c>
    </row>
    <row r="670" spans="1:32" x14ac:dyDescent="0.2">
      <c r="A670" s="1" t="s">
        <v>4714</v>
      </c>
      <c r="B670" s="10">
        <v>4971552</v>
      </c>
      <c r="C670" s="1" t="s">
        <v>763</v>
      </c>
      <c r="D670" s="1" t="s">
        <v>28</v>
      </c>
      <c r="E670" s="11">
        <v>5810469</v>
      </c>
      <c r="F670" s="11">
        <v>1155</v>
      </c>
      <c r="G670" s="11">
        <v>1246</v>
      </c>
      <c r="H670" s="11">
        <v>2503</v>
      </c>
      <c r="I670" s="11">
        <v>1291</v>
      </c>
      <c r="J670" s="11">
        <v>2517</v>
      </c>
      <c r="K670" s="12" t="s">
        <v>2</v>
      </c>
      <c r="L670" s="12" t="s">
        <v>2</v>
      </c>
      <c r="M670" s="11">
        <v>589</v>
      </c>
      <c r="N670" s="11">
        <v>2373</v>
      </c>
      <c r="O670" s="11">
        <v>1463</v>
      </c>
      <c r="P670" s="11">
        <v>1615</v>
      </c>
      <c r="Q670" s="11">
        <v>2965</v>
      </c>
      <c r="R670" s="11">
        <v>-642</v>
      </c>
      <c r="S670" s="11">
        <v>-540</v>
      </c>
      <c r="T670" s="11">
        <v>-432</v>
      </c>
      <c r="U670" s="11">
        <v>-1414</v>
      </c>
      <c r="V670" s="11">
        <v>-930</v>
      </c>
      <c r="W670" s="13">
        <v>8.4060000000000006</v>
      </c>
      <c r="X670" s="13">
        <v>12.159000000000001</v>
      </c>
      <c r="Y670" s="13">
        <v>19.728999999999999</v>
      </c>
      <c r="Z670" s="13">
        <v>9.0950000000000006</v>
      </c>
      <c r="AA670" s="13">
        <v>15.651</v>
      </c>
      <c r="AB670" s="1">
        <v>3640</v>
      </c>
      <c r="AC670" s="13">
        <v>6.5930819999999999</v>
      </c>
      <c r="AD670" s="13">
        <v>1.3714310000000001</v>
      </c>
      <c r="AE670" s="1" t="s">
        <v>12654</v>
      </c>
      <c r="AF670" s="1" t="s">
        <v>12664</v>
      </c>
    </row>
    <row r="671" spans="1:32" x14ac:dyDescent="0.2">
      <c r="A671" s="1" t="s">
        <v>4715</v>
      </c>
      <c r="B671" s="10">
        <v>4549757</v>
      </c>
      <c r="C671" s="1" t="s">
        <v>764</v>
      </c>
      <c r="D671" s="1" t="s">
        <v>41</v>
      </c>
      <c r="E671" s="11">
        <v>10689400</v>
      </c>
      <c r="F671" s="11">
        <v>3140</v>
      </c>
      <c r="G671" s="11">
        <v>3414</v>
      </c>
      <c r="H671" s="11">
        <v>3965</v>
      </c>
      <c r="I671" s="11">
        <v>2313</v>
      </c>
      <c r="J671" s="11">
        <v>2313</v>
      </c>
      <c r="K671" s="13">
        <v>3500</v>
      </c>
      <c r="L671" s="13">
        <v>4400</v>
      </c>
      <c r="M671" s="11">
        <v>2528</v>
      </c>
      <c r="N671" s="11">
        <v>1907</v>
      </c>
      <c r="O671" s="11">
        <v>5506</v>
      </c>
      <c r="P671" s="11">
        <v>3021</v>
      </c>
      <c r="Q671" s="11">
        <v>3021</v>
      </c>
      <c r="R671" s="11">
        <v>-1226</v>
      </c>
      <c r="S671" s="11">
        <v>-1718</v>
      </c>
      <c r="T671" s="11">
        <v>-852</v>
      </c>
      <c r="U671" s="11">
        <v>239</v>
      </c>
      <c r="V671" s="11">
        <v>239</v>
      </c>
      <c r="W671" s="13">
        <v>11.853999999999999</v>
      </c>
      <c r="X671" s="13">
        <v>12.680999999999999</v>
      </c>
      <c r="Y671" s="13">
        <v>9.9610000000000003</v>
      </c>
      <c r="Z671" s="13">
        <v>8.6560000000000006</v>
      </c>
      <c r="AA671" s="13">
        <v>8.6560000000000006</v>
      </c>
      <c r="AB671" s="1">
        <v>4072</v>
      </c>
      <c r="AC671" s="13">
        <v>18.514208</v>
      </c>
      <c r="AD671" s="13">
        <v>1.6278509999999999</v>
      </c>
      <c r="AE671" s="1" t="s">
        <v>12654</v>
      </c>
      <c r="AF671" s="1" t="s">
        <v>12663</v>
      </c>
    </row>
    <row r="672" spans="1:32" x14ac:dyDescent="0.2">
      <c r="A672" s="1" t="s">
        <v>4716</v>
      </c>
      <c r="B672" s="10">
        <v>4915629</v>
      </c>
      <c r="C672" s="1" t="s">
        <v>765</v>
      </c>
      <c r="D672" s="1" t="s">
        <v>92</v>
      </c>
      <c r="E672" s="11">
        <v>2689424448</v>
      </c>
      <c r="F672" s="11">
        <v>158964</v>
      </c>
      <c r="G672" s="11">
        <v>354980</v>
      </c>
      <c r="H672" s="11">
        <v>425795</v>
      </c>
      <c r="I672" s="11">
        <v>381780</v>
      </c>
      <c r="J672" s="11">
        <v>493889</v>
      </c>
      <c r="K672" s="13">
        <v>618271.43986000004</v>
      </c>
      <c r="L672" s="13">
        <v>696556.44957000006</v>
      </c>
      <c r="M672" s="11">
        <v>437235</v>
      </c>
      <c r="N672" s="11">
        <v>395637</v>
      </c>
      <c r="O672" s="11">
        <v>602720</v>
      </c>
      <c r="P672" s="11">
        <v>961826</v>
      </c>
      <c r="Q672" s="11">
        <v>758743</v>
      </c>
      <c r="R672" s="11">
        <v>-395903</v>
      </c>
      <c r="S672" s="11">
        <v>-301579</v>
      </c>
      <c r="T672" s="11">
        <v>-363676</v>
      </c>
      <c r="U672" s="11">
        <v>-459487</v>
      </c>
      <c r="V672" s="11">
        <v>121899</v>
      </c>
      <c r="W672" s="13">
        <v>3.879</v>
      </c>
      <c r="X672" s="13">
        <v>6.742</v>
      </c>
      <c r="Y672" s="13">
        <v>7.6710000000000003</v>
      </c>
      <c r="Z672" s="13">
        <v>6.8869999999999996</v>
      </c>
      <c r="AA672" s="13">
        <v>8.5090000000000003</v>
      </c>
      <c r="AB672" s="1">
        <v>6902</v>
      </c>
      <c r="AC672" s="13">
        <v>16.285397</v>
      </c>
      <c r="AD672" s="13">
        <v>1.1362399999999999</v>
      </c>
      <c r="AE672" s="1" t="s">
        <v>12654</v>
      </c>
      <c r="AF672" s="1" t="s">
        <v>12675</v>
      </c>
    </row>
    <row r="673" spans="1:32" x14ac:dyDescent="0.2">
      <c r="A673" s="1" t="s">
        <v>4717</v>
      </c>
      <c r="B673" s="10">
        <v>4159361</v>
      </c>
      <c r="C673" s="1" t="s">
        <v>766</v>
      </c>
      <c r="D673" s="1" t="s">
        <v>32</v>
      </c>
      <c r="E673" s="11">
        <v>259587425</v>
      </c>
      <c r="F673" s="11">
        <v>141440</v>
      </c>
      <c r="G673" s="11">
        <v>167726</v>
      </c>
      <c r="H673" s="11">
        <v>125662</v>
      </c>
      <c r="I673" s="11">
        <v>134021</v>
      </c>
      <c r="J673" s="11">
        <v>134021</v>
      </c>
      <c r="K673" s="13">
        <v>45800.436179999997</v>
      </c>
      <c r="L673" s="13">
        <v>121847.82889999999</v>
      </c>
      <c r="M673" s="11">
        <v>139715</v>
      </c>
      <c r="N673" s="11">
        <v>80896</v>
      </c>
      <c r="O673" s="11">
        <v>75267</v>
      </c>
      <c r="P673" s="11">
        <v>59984</v>
      </c>
      <c r="Q673" s="11">
        <v>59984</v>
      </c>
      <c r="R673" s="11">
        <v>262226</v>
      </c>
      <c r="S673" s="11">
        <v>-24346</v>
      </c>
      <c r="T673" s="11">
        <v>-146297</v>
      </c>
      <c r="U673" s="11">
        <v>-30908</v>
      </c>
      <c r="V673" s="11">
        <v>-30908</v>
      </c>
      <c r="W673" s="13">
        <v>13.279</v>
      </c>
      <c r="X673" s="13">
        <v>7.07</v>
      </c>
      <c r="Y673" s="13">
        <v>-0.58599999999999997</v>
      </c>
      <c r="Z673" s="13">
        <v>-21.806000000000001</v>
      </c>
      <c r="AA673" s="13">
        <v>-21.806000000000001</v>
      </c>
      <c r="AB673" s="1">
        <v>4324</v>
      </c>
      <c r="AC673" s="12" t="s">
        <v>4019</v>
      </c>
      <c r="AD673" s="13">
        <v>1.400228</v>
      </c>
      <c r="AE673" s="1" t="s">
        <v>12654</v>
      </c>
      <c r="AF673" s="1" t="s">
        <v>12666</v>
      </c>
    </row>
    <row r="674" spans="1:32" x14ac:dyDescent="0.2">
      <c r="A674" s="1" t="s">
        <v>4718</v>
      </c>
      <c r="B674" s="10">
        <v>4556635</v>
      </c>
      <c r="C674" s="1" t="s">
        <v>767</v>
      </c>
      <c r="D674" s="1" t="s">
        <v>41</v>
      </c>
      <c r="E674" s="11">
        <v>65059163</v>
      </c>
      <c r="F674" s="11">
        <v>13538</v>
      </c>
      <c r="G674" s="11">
        <v>18564</v>
      </c>
      <c r="H674" s="11">
        <v>21029</v>
      </c>
      <c r="I674" s="11">
        <v>21040</v>
      </c>
      <c r="J674" s="11">
        <v>21040</v>
      </c>
      <c r="K674" s="13">
        <v>23486.333330000001</v>
      </c>
      <c r="L674" s="13">
        <v>27033.333330000001</v>
      </c>
      <c r="M674" s="11">
        <v>16981</v>
      </c>
      <c r="N674" s="11">
        <v>11914</v>
      </c>
      <c r="O674" s="11">
        <v>13046</v>
      </c>
      <c r="P674" s="11">
        <v>23721</v>
      </c>
      <c r="Q674" s="11">
        <v>23721</v>
      </c>
      <c r="R674" s="11">
        <v>-2815</v>
      </c>
      <c r="S674" s="11">
        <v>-3132</v>
      </c>
      <c r="T674" s="11">
        <v>-2359</v>
      </c>
      <c r="U674" s="11">
        <v>-11886</v>
      </c>
      <c r="V674" s="11">
        <v>-11886</v>
      </c>
      <c r="W674" s="13">
        <v>14.304</v>
      </c>
      <c r="X674" s="13">
        <v>18.099</v>
      </c>
      <c r="Y674" s="13">
        <v>18.699000000000002</v>
      </c>
      <c r="Z674" s="13">
        <v>17.359000000000002</v>
      </c>
      <c r="AA674" s="13">
        <v>17.359000000000002</v>
      </c>
      <c r="AB674" s="1">
        <v>4812</v>
      </c>
      <c r="AC674" s="13">
        <v>29.549955000000001</v>
      </c>
      <c r="AD674" s="13">
        <v>5.2004669999999997</v>
      </c>
      <c r="AE674" s="1" t="s">
        <v>12654</v>
      </c>
      <c r="AF674" s="1" t="s">
        <v>12663</v>
      </c>
    </row>
    <row r="675" spans="1:32" x14ac:dyDescent="0.2">
      <c r="A675" s="1" t="s">
        <v>4719</v>
      </c>
      <c r="B675" s="10">
        <v>4990829</v>
      </c>
      <c r="C675" s="1" t="s">
        <v>768</v>
      </c>
      <c r="D675" s="1" t="s">
        <v>108</v>
      </c>
      <c r="E675" s="11">
        <v>20460261</v>
      </c>
      <c r="F675" s="11">
        <v>5333</v>
      </c>
      <c r="G675" s="11">
        <v>3655</v>
      </c>
      <c r="H675" s="11">
        <v>4875</v>
      </c>
      <c r="I675" s="11">
        <v>7090</v>
      </c>
      <c r="J675" s="11">
        <v>7394</v>
      </c>
      <c r="K675" s="13">
        <v>7500</v>
      </c>
      <c r="L675" s="13">
        <v>8000</v>
      </c>
      <c r="M675" s="11">
        <v>4941</v>
      </c>
      <c r="N675" s="11">
        <v>2695</v>
      </c>
      <c r="O675" s="11">
        <v>2031</v>
      </c>
      <c r="P675" s="11">
        <v>4176</v>
      </c>
      <c r="Q675" s="11">
        <v>7315</v>
      </c>
      <c r="R675" s="11">
        <v>-1748</v>
      </c>
      <c r="S675" s="11">
        <v>-819</v>
      </c>
      <c r="T675" s="11">
        <v>-4116</v>
      </c>
      <c r="U675" s="11">
        <v>-1835</v>
      </c>
      <c r="V675" s="11">
        <v>-5548</v>
      </c>
      <c r="W675" s="13">
        <v>6.5979999999999999</v>
      </c>
      <c r="X675" s="13">
        <v>4.3460000000000001</v>
      </c>
      <c r="Y675" s="13">
        <v>5.6020000000000003</v>
      </c>
      <c r="Z675" s="13">
        <v>7.1669999999999998</v>
      </c>
      <c r="AA675" s="13">
        <v>7.6319999999999997</v>
      </c>
      <c r="AB675" s="1">
        <v>6517</v>
      </c>
      <c r="AC675" s="13">
        <v>12.248291999999999</v>
      </c>
      <c r="AD675" s="13">
        <v>0.77859500000000004</v>
      </c>
      <c r="AE675" s="1" t="s">
        <v>12654</v>
      </c>
      <c r="AF675" s="1" t="s">
        <v>12658</v>
      </c>
    </row>
    <row r="676" spans="1:32" x14ac:dyDescent="0.2">
      <c r="A676" s="1" t="s">
        <v>4720</v>
      </c>
      <c r="B676" s="10">
        <v>6216267</v>
      </c>
      <c r="C676" s="1"/>
      <c r="D676" s="1" t="s">
        <v>41</v>
      </c>
      <c r="E676" s="11">
        <v>250000</v>
      </c>
      <c r="F676" s="12" t="s">
        <v>2</v>
      </c>
      <c r="G676" s="12" t="s">
        <v>2</v>
      </c>
      <c r="H676" s="12" t="s">
        <v>2</v>
      </c>
      <c r="I676" s="12" t="s">
        <v>2</v>
      </c>
      <c r="J676" s="12" t="s">
        <v>2</v>
      </c>
      <c r="K676" s="12" t="s">
        <v>2</v>
      </c>
      <c r="L676" s="12" t="s">
        <v>2</v>
      </c>
      <c r="M676" s="12" t="s">
        <v>2</v>
      </c>
      <c r="N676" s="12" t="s">
        <v>2</v>
      </c>
      <c r="O676" s="12" t="s">
        <v>2</v>
      </c>
      <c r="P676" s="12" t="s">
        <v>2</v>
      </c>
      <c r="Q676" s="12" t="s">
        <v>2</v>
      </c>
      <c r="R676" s="12" t="s">
        <v>2</v>
      </c>
      <c r="S676" s="12" t="s">
        <v>2</v>
      </c>
      <c r="T676" s="12" t="s">
        <v>2</v>
      </c>
      <c r="U676" s="12" t="s">
        <v>2</v>
      </c>
      <c r="V676" s="12" t="s">
        <v>2</v>
      </c>
      <c r="W676" s="12" t="s">
        <v>2</v>
      </c>
      <c r="X676" s="12" t="s">
        <v>2</v>
      </c>
      <c r="Y676" s="12" t="s">
        <v>2</v>
      </c>
      <c r="Z676" s="12" t="s">
        <v>2</v>
      </c>
      <c r="AA676" s="12" t="s">
        <v>2</v>
      </c>
      <c r="AB676" s="1" t="s">
        <v>4721</v>
      </c>
      <c r="AC676" s="12" t="s">
        <v>2</v>
      </c>
      <c r="AD676" s="12" t="s">
        <v>2</v>
      </c>
      <c r="AE676" s="1" t="s">
        <v>12654</v>
      </c>
      <c r="AF676" s="1" t="s">
        <v>12663</v>
      </c>
    </row>
    <row r="677" spans="1:32" x14ac:dyDescent="0.2">
      <c r="A677" s="1" t="s">
        <v>4722</v>
      </c>
      <c r="B677" s="10">
        <v>4966752</v>
      </c>
      <c r="C677" s="1" t="s">
        <v>769</v>
      </c>
      <c r="D677" s="1" t="s">
        <v>177</v>
      </c>
      <c r="E677" s="11">
        <v>167623839</v>
      </c>
      <c r="F677" s="11">
        <v>11119</v>
      </c>
      <c r="G677" s="11">
        <v>26484</v>
      </c>
      <c r="H677" s="11">
        <v>32204</v>
      </c>
      <c r="I677" s="11">
        <v>33231</v>
      </c>
      <c r="J677" s="11">
        <v>39131</v>
      </c>
      <c r="K677" s="13">
        <v>33400</v>
      </c>
      <c r="L677" s="13">
        <v>36520</v>
      </c>
      <c r="M677" s="11">
        <v>13187</v>
      </c>
      <c r="N677" s="11">
        <v>25804</v>
      </c>
      <c r="O677" s="11">
        <v>21339</v>
      </c>
      <c r="P677" s="11">
        <v>27457</v>
      </c>
      <c r="Q677" s="11">
        <v>40433</v>
      </c>
      <c r="R677" s="11">
        <v>-2471</v>
      </c>
      <c r="S677" s="11">
        <v>-12434</v>
      </c>
      <c r="T677" s="11">
        <v>-9447</v>
      </c>
      <c r="U677" s="11">
        <v>-10866</v>
      </c>
      <c r="V677" s="11">
        <v>-22316</v>
      </c>
      <c r="W677" s="13">
        <v>10.36</v>
      </c>
      <c r="X677" s="13">
        <v>28.387</v>
      </c>
      <c r="Y677" s="13">
        <v>30.047999999999998</v>
      </c>
      <c r="Z677" s="13">
        <v>26.882999999999999</v>
      </c>
      <c r="AA677" s="13">
        <v>30.670999999999999</v>
      </c>
      <c r="AB677" s="1">
        <v>4980</v>
      </c>
      <c r="AC677" s="13">
        <v>15.790184999999999</v>
      </c>
      <c r="AD677" s="13">
        <v>4.0998570000000001</v>
      </c>
      <c r="AE677" s="1" t="s">
        <v>12654</v>
      </c>
      <c r="AF677" s="1" t="s">
        <v>12659</v>
      </c>
    </row>
    <row r="678" spans="1:32" x14ac:dyDescent="0.2">
      <c r="A678" s="1" t="s">
        <v>4723</v>
      </c>
      <c r="B678" s="10">
        <v>4916063</v>
      </c>
      <c r="C678" s="1" t="s">
        <v>770</v>
      </c>
      <c r="D678" s="1" t="s">
        <v>92</v>
      </c>
      <c r="E678" s="11">
        <v>8407408</v>
      </c>
      <c r="F678" s="11">
        <v>2199</v>
      </c>
      <c r="G678" s="11">
        <v>492</v>
      </c>
      <c r="H678" s="11">
        <v>-1187</v>
      </c>
      <c r="I678" s="11">
        <v>231</v>
      </c>
      <c r="J678" s="11">
        <v>2271</v>
      </c>
      <c r="K678" s="12" t="s">
        <v>2</v>
      </c>
      <c r="L678" s="12" t="s">
        <v>2</v>
      </c>
      <c r="M678" s="11">
        <v>3716</v>
      </c>
      <c r="N678" s="11">
        <v>-4388</v>
      </c>
      <c r="O678" s="11">
        <v>-3491</v>
      </c>
      <c r="P678" s="11">
        <v>2122</v>
      </c>
      <c r="Q678" s="11">
        <v>3588</v>
      </c>
      <c r="R678" s="11">
        <v>-1865</v>
      </c>
      <c r="S678" s="11">
        <v>-3866</v>
      </c>
      <c r="T678" s="11">
        <v>-2839</v>
      </c>
      <c r="U678" s="11">
        <v>-4009</v>
      </c>
      <c r="V678" s="11">
        <v>-638</v>
      </c>
      <c r="W678" s="13">
        <v>1.534</v>
      </c>
      <c r="X678" s="13">
        <v>14.643000000000001</v>
      </c>
      <c r="Y678" s="13">
        <v>-10.077999999999999</v>
      </c>
      <c r="Z678" s="13">
        <v>-17.678000000000001</v>
      </c>
      <c r="AA678" s="13">
        <v>3.9670000000000001</v>
      </c>
      <c r="AB678" s="1">
        <v>6699</v>
      </c>
      <c r="AC678" s="13">
        <v>8.6064790000000002</v>
      </c>
      <c r="AD678" s="13">
        <v>0.41821399999999997</v>
      </c>
      <c r="AE678" s="1" t="s">
        <v>12654</v>
      </c>
      <c r="AF678" s="1" t="s">
        <v>12675</v>
      </c>
    </row>
    <row r="679" spans="1:32" x14ac:dyDescent="0.2">
      <c r="A679" s="1" t="s">
        <v>4724</v>
      </c>
      <c r="B679" s="10">
        <v>6333254</v>
      </c>
      <c r="C679" s="1" t="s">
        <v>771</v>
      </c>
      <c r="D679" s="1" t="s">
        <v>105</v>
      </c>
      <c r="E679" s="11">
        <v>94680954</v>
      </c>
      <c r="F679" s="11">
        <v>42893</v>
      </c>
      <c r="G679" s="11">
        <v>39683</v>
      </c>
      <c r="H679" s="11">
        <v>17943</v>
      </c>
      <c r="I679" s="11">
        <v>44521</v>
      </c>
      <c r="J679" s="11">
        <v>44521</v>
      </c>
      <c r="K679" s="13">
        <v>50966.666669999999</v>
      </c>
      <c r="L679" s="13">
        <v>54900</v>
      </c>
      <c r="M679" s="11">
        <v>44812</v>
      </c>
      <c r="N679" s="11">
        <v>7935</v>
      </c>
      <c r="O679" s="11">
        <v>89095</v>
      </c>
      <c r="P679" s="11">
        <v>46207</v>
      </c>
      <c r="Q679" s="11">
        <v>46207</v>
      </c>
      <c r="R679" s="11">
        <v>-147612</v>
      </c>
      <c r="S679" s="11">
        <v>-73160</v>
      </c>
      <c r="T679" s="11">
        <v>-66457</v>
      </c>
      <c r="U679" s="11">
        <v>-17082</v>
      </c>
      <c r="V679" s="11">
        <v>-17082</v>
      </c>
      <c r="W679" s="13">
        <v>1.7649999999999999</v>
      </c>
      <c r="X679" s="13">
        <v>4.6500000000000004</v>
      </c>
      <c r="Y679" s="13">
        <v>-9.4740000000000002</v>
      </c>
      <c r="Z679" s="13">
        <v>5.4249999999999998</v>
      </c>
      <c r="AA679" s="13">
        <v>5.4249999999999998</v>
      </c>
      <c r="AB679" s="1">
        <v>4631</v>
      </c>
      <c r="AC679" s="13">
        <v>12.442364</v>
      </c>
      <c r="AD679" s="13">
        <v>0.87909400000000004</v>
      </c>
      <c r="AE679" s="1" t="s">
        <v>12654</v>
      </c>
      <c r="AF679" s="1" t="s">
        <v>12667</v>
      </c>
    </row>
    <row r="680" spans="1:32" x14ac:dyDescent="0.2">
      <c r="A680" s="1" t="s">
        <v>4725</v>
      </c>
      <c r="B680" s="10">
        <v>4968920</v>
      </c>
      <c r="C680" s="1" t="s">
        <v>772</v>
      </c>
      <c r="D680" s="1" t="s">
        <v>18</v>
      </c>
      <c r="E680" s="11">
        <v>13529585</v>
      </c>
      <c r="F680" s="11">
        <v>2979</v>
      </c>
      <c r="G680" s="11">
        <v>4127</v>
      </c>
      <c r="H680" s="11">
        <v>4414</v>
      </c>
      <c r="I680" s="11">
        <v>4429</v>
      </c>
      <c r="J680" s="11">
        <v>4560</v>
      </c>
      <c r="K680" s="13">
        <v>6175</v>
      </c>
      <c r="L680" s="13">
        <v>7700</v>
      </c>
      <c r="M680" s="11">
        <v>5221</v>
      </c>
      <c r="N680" s="11">
        <v>6169</v>
      </c>
      <c r="O680" s="11">
        <v>3147</v>
      </c>
      <c r="P680" s="11">
        <v>2830</v>
      </c>
      <c r="Q680" s="11">
        <v>2817</v>
      </c>
      <c r="R680" s="11">
        <v>-830</v>
      </c>
      <c r="S680" s="11">
        <v>-978</v>
      </c>
      <c r="T680" s="11">
        <v>-867</v>
      </c>
      <c r="U680" s="11">
        <v>1012</v>
      </c>
      <c r="V680" s="11">
        <v>-1107</v>
      </c>
      <c r="W680" s="13">
        <v>21.995999999999999</v>
      </c>
      <c r="X680" s="13">
        <v>26.149000000000001</v>
      </c>
      <c r="Y680" s="13">
        <v>23.274000000000001</v>
      </c>
      <c r="Z680" s="13">
        <v>29.05</v>
      </c>
      <c r="AA680" s="13">
        <v>19.082000000000001</v>
      </c>
      <c r="AB680" s="1">
        <v>2326</v>
      </c>
      <c r="AC680" s="13">
        <v>32.525094000000003</v>
      </c>
      <c r="AD680" s="13">
        <v>5.7015960000000003</v>
      </c>
      <c r="AE680" s="1" t="s">
        <v>12654</v>
      </c>
      <c r="AF680" s="1" t="s">
        <v>12663</v>
      </c>
    </row>
    <row r="681" spans="1:32" x14ac:dyDescent="0.2">
      <c r="A681" s="1" t="s">
        <v>4726</v>
      </c>
      <c r="B681" s="10">
        <v>4334853</v>
      </c>
      <c r="C681" s="1" t="s">
        <v>773</v>
      </c>
      <c r="D681" s="1" t="s">
        <v>41</v>
      </c>
      <c r="E681" s="11">
        <v>45841162</v>
      </c>
      <c r="F681" s="11">
        <v>11156</v>
      </c>
      <c r="G681" s="11">
        <v>27884</v>
      </c>
      <c r="H681" s="11">
        <v>-8946</v>
      </c>
      <c r="I681" s="11">
        <v>3410</v>
      </c>
      <c r="J681" s="11">
        <v>-9036</v>
      </c>
      <c r="K681" s="12" t="s">
        <v>2</v>
      </c>
      <c r="L681" s="12" t="s">
        <v>2</v>
      </c>
      <c r="M681" s="11">
        <v>7047</v>
      </c>
      <c r="N681" s="11">
        <v>7059</v>
      </c>
      <c r="O681" s="11">
        <v>13473</v>
      </c>
      <c r="P681" s="11">
        <v>-11032</v>
      </c>
      <c r="Q681" s="11">
        <v>31726</v>
      </c>
      <c r="R681" s="11">
        <v>-864</v>
      </c>
      <c r="S681" s="11">
        <v>-7978</v>
      </c>
      <c r="T681" s="11">
        <v>1628</v>
      </c>
      <c r="U681" s="11">
        <v>-8763</v>
      </c>
      <c r="V681" s="11">
        <v>-10003</v>
      </c>
      <c r="W681" s="13">
        <v>16.43</v>
      </c>
      <c r="X681" s="13">
        <v>37.616</v>
      </c>
      <c r="Y681" s="13">
        <v>-10.398</v>
      </c>
      <c r="Z681" s="13">
        <v>6.3719999999999999</v>
      </c>
      <c r="AA681" s="13">
        <v>-8.8040000000000003</v>
      </c>
      <c r="AB681" s="1">
        <v>4819</v>
      </c>
      <c r="AC681" s="12" t="s">
        <v>4019</v>
      </c>
      <c r="AD681" s="13">
        <v>1.993565</v>
      </c>
      <c r="AE681" s="1" t="s">
        <v>12654</v>
      </c>
      <c r="AF681" s="1" t="s">
        <v>12663</v>
      </c>
    </row>
    <row r="682" spans="1:32" x14ac:dyDescent="0.2">
      <c r="A682" s="1" t="s">
        <v>4727</v>
      </c>
      <c r="B682" s="10">
        <v>29763397</v>
      </c>
      <c r="C682" s="1" t="s">
        <v>774</v>
      </c>
      <c r="D682" s="1" t="s">
        <v>775</v>
      </c>
      <c r="E682" s="11">
        <v>37099800</v>
      </c>
      <c r="F682" s="12" t="s">
        <v>2</v>
      </c>
      <c r="G682" s="12" t="s">
        <v>2</v>
      </c>
      <c r="H682" s="12" t="s">
        <v>2</v>
      </c>
      <c r="I682" s="12" t="s">
        <v>2</v>
      </c>
      <c r="J682" s="12" t="s">
        <v>2</v>
      </c>
      <c r="K682" s="13">
        <v>2500</v>
      </c>
      <c r="L682" s="13">
        <v>3200</v>
      </c>
      <c r="M682" s="12" t="s">
        <v>2</v>
      </c>
      <c r="N682" s="12" t="s">
        <v>2</v>
      </c>
      <c r="O682" s="12" t="s">
        <v>2</v>
      </c>
      <c r="P682" s="12" t="s">
        <v>2</v>
      </c>
      <c r="Q682" s="12" t="s">
        <v>2</v>
      </c>
      <c r="R682" s="12" t="s">
        <v>2</v>
      </c>
      <c r="S682" s="12" t="s">
        <v>2</v>
      </c>
      <c r="T682" s="12" t="s">
        <v>2</v>
      </c>
      <c r="U682" s="12" t="s">
        <v>2</v>
      </c>
      <c r="V682" s="12" t="s">
        <v>2</v>
      </c>
      <c r="W682" s="12" t="s">
        <v>2</v>
      </c>
      <c r="X682" s="12" t="s">
        <v>2</v>
      </c>
      <c r="Y682" s="12" t="s">
        <v>2</v>
      </c>
      <c r="Z682" s="12" t="s">
        <v>2</v>
      </c>
      <c r="AA682" s="12" t="s">
        <v>2</v>
      </c>
      <c r="AB682" s="1" t="s">
        <v>4728</v>
      </c>
      <c r="AC682" s="12" t="s">
        <v>2</v>
      </c>
      <c r="AD682" s="12" t="s">
        <v>2</v>
      </c>
      <c r="AE682" s="1" t="s">
        <v>12654</v>
      </c>
      <c r="AF682" s="1" t="s">
        <v>12678</v>
      </c>
    </row>
    <row r="683" spans="1:32" x14ac:dyDescent="0.2">
      <c r="A683" s="1" t="s">
        <v>4729</v>
      </c>
      <c r="B683" s="10">
        <v>4972758</v>
      </c>
      <c r="C683" s="1" t="s">
        <v>776</v>
      </c>
      <c r="D683" s="1" t="s">
        <v>41</v>
      </c>
      <c r="E683" s="11">
        <v>22286327</v>
      </c>
      <c r="F683" s="11">
        <v>1909</v>
      </c>
      <c r="G683" s="11">
        <v>2701</v>
      </c>
      <c r="H683" s="11">
        <v>3000</v>
      </c>
      <c r="I683" s="11">
        <v>2028</v>
      </c>
      <c r="J683" s="11">
        <v>2430</v>
      </c>
      <c r="K683" s="13">
        <v>2745</v>
      </c>
      <c r="L683" s="13">
        <v>3300</v>
      </c>
      <c r="M683" s="11">
        <v>1416</v>
      </c>
      <c r="N683" s="11">
        <v>3077</v>
      </c>
      <c r="O683" s="11">
        <v>2850</v>
      </c>
      <c r="P683" s="11">
        <v>1759</v>
      </c>
      <c r="Q683" s="11">
        <v>3119</v>
      </c>
      <c r="R683" s="11">
        <v>-1813</v>
      </c>
      <c r="S683" s="11">
        <v>-2537</v>
      </c>
      <c r="T683" s="11">
        <v>-1903</v>
      </c>
      <c r="U683" s="11">
        <v>-2369</v>
      </c>
      <c r="V683" s="11">
        <v>-5</v>
      </c>
      <c r="W683" s="13">
        <v>16.579000000000001</v>
      </c>
      <c r="X683" s="13">
        <v>28.885999999999999</v>
      </c>
      <c r="Y683" s="13">
        <v>10.394</v>
      </c>
      <c r="Z683" s="13">
        <v>2.0739999999999998</v>
      </c>
      <c r="AA683" s="13">
        <v>7.3890000000000002</v>
      </c>
      <c r="AB683" s="1">
        <v>3676</v>
      </c>
      <c r="AC683" s="13">
        <v>22.670687999999998</v>
      </c>
      <c r="AD683" s="13">
        <v>2.291458</v>
      </c>
      <c r="AE683" s="1" t="s">
        <v>12654</v>
      </c>
      <c r="AF683" s="1" t="s">
        <v>12663</v>
      </c>
    </row>
    <row r="684" spans="1:32" x14ac:dyDescent="0.2">
      <c r="A684" s="1" t="s">
        <v>4730</v>
      </c>
      <c r="B684" s="10">
        <v>4989517</v>
      </c>
      <c r="C684" s="1" t="s">
        <v>777</v>
      </c>
      <c r="D684" s="1" t="s">
        <v>32</v>
      </c>
      <c r="E684" s="11">
        <v>17459907</v>
      </c>
      <c r="F684" s="11">
        <v>10923</v>
      </c>
      <c r="G684" s="11">
        <v>-448</v>
      </c>
      <c r="H684" s="11">
        <v>616</v>
      </c>
      <c r="I684" s="11">
        <v>985</v>
      </c>
      <c r="J684" s="11">
        <v>985</v>
      </c>
      <c r="K684" s="12" t="s">
        <v>2</v>
      </c>
      <c r="L684" s="12" t="s">
        <v>2</v>
      </c>
      <c r="M684" s="11">
        <v>12135</v>
      </c>
      <c r="N684" s="11">
        <v>-7612</v>
      </c>
      <c r="O684" s="11">
        <v>-3436</v>
      </c>
      <c r="P684" s="11">
        <v>6920</v>
      </c>
      <c r="Q684" s="11">
        <v>6920</v>
      </c>
      <c r="R684" s="11">
        <v>2987</v>
      </c>
      <c r="S684" s="11">
        <v>4699</v>
      </c>
      <c r="T684" s="11">
        <v>-1272</v>
      </c>
      <c r="U684" s="11">
        <v>395</v>
      </c>
      <c r="V684" s="11">
        <v>395</v>
      </c>
      <c r="W684" s="13">
        <v>24.981999999999999</v>
      </c>
      <c r="X684" s="13">
        <v>14.339</v>
      </c>
      <c r="Y684" s="13">
        <v>-0.34799999999999998</v>
      </c>
      <c r="Z684" s="13">
        <v>4.8090000000000002</v>
      </c>
      <c r="AA684" s="13">
        <v>4.8090000000000002</v>
      </c>
      <c r="AB684" s="1">
        <v>2389</v>
      </c>
      <c r="AC684" s="13">
        <v>27.637093</v>
      </c>
      <c r="AD684" s="13">
        <v>1.326425</v>
      </c>
      <c r="AE684" s="1" t="s">
        <v>12654</v>
      </c>
      <c r="AF684" s="1" t="s">
        <v>12666</v>
      </c>
    </row>
    <row r="685" spans="1:32" x14ac:dyDescent="0.2">
      <c r="A685" s="1" t="s">
        <v>4731</v>
      </c>
      <c r="B685" s="10">
        <v>4972824</v>
      </c>
      <c r="C685" s="1" t="s">
        <v>778</v>
      </c>
      <c r="D685" s="1" t="s">
        <v>41</v>
      </c>
      <c r="E685" s="11">
        <v>14710633</v>
      </c>
      <c r="F685" s="11">
        <v>1722</v>
      </c>
      <c r="G685" s="11">
        <v>2004</v>
      </c>
      <c r="H685" s="11">
        <v>2040</v>
      </c>
      <c r="I685" s="11">
        <v>2425</v>
      </c>
      <c r="J685" s="11">
        <v>3014</v>
      </c>
      <c r="K685" s="13">
        <v>3050</v>
      </c>
      <c r="L685" s="13">
        <v>3400</v>
      </c>
      <c r="M685" s="11">
        <v>1260</v>
      </c>
      <c r="N685" s="11">
        <v>958</v>
      </c>
      <c r="O685" s="11">
        <v>1427</v>
      </c>
      <c r="P685" s="11">
        <v>1741</v>
      </c>
      <c r="Q685" s="11">
        <v>2394</v>
      </c>
      <c r="R685" s="11">
        <v>5</v>
      </c>
      <c r="S685" s="11">
        <v>-14</v>
      </c>
      <c r="T685" s="11">
        <v>-66</v>
      </c>
      <c r="U685" s="11">
        <v>-595</v>
      </c>
      <c r="V685" s="11">
        <v>10</v>
      </c>
      <c r="W685" s="13">
        <v>29.228000000000002</v>
      </c>
      <c r="X685" s="13">
        <v>28.562999999999999</v>
      </c>
      <c r="Y685" s="13">
        <v>25.042999999999999</v>
      </c>
      <c r="Z685" s="13">
        <v>25.817</v>
      </c>
      <c r="AA685" s="13">
        <v>28.706</v>
      </c>
      <c r="AB685" s="1">
        <v>3916</v>
      </c>
      <c r="AC685" s="13">
        <v>17.271802000000001</v>
      </c>
      <c r="AD685" s="13">
        <v>4.6380749999999997</v>
      </c>
      <c r="AE685" s="1" t="s">
        <v>12654</v>
      </c>
      <c r="AF685" s="1" t="s">
        <v>12663</v>
      </c>
    </row>
    <row r="686" spans="1:32" x14ac:dyDescent="0.2">
      <c r="A686" s="1" t="s">
        <v>4732</v>
      </c>
      <c r="B686" s="10">
        <v>4970364</v>
      </c>
      <c r="C686" s="1" t="s">
        <v>779</v>
      </c>
      <c r="D686" s="1" t="s">
        <v>17</v>
      </c>
      <c r="E686" s="11">
        <v>3145160</v>
      </c>
      <c r="F686" s="11">
        <v>-426</v>
      </c>
      <c r="G686" s="11">
        <v>-127</v>
      </c>
      <c r="H686" s="11">
        <v>27</v>
      </c>
      <c r="I686" s="11">
        <v>329</v>
      </c>
      <c r="J686" s="11">
        <v>265</v>
      </c>
      <c r="K686" s="12" t="s">
        <v>2</v>
      </c>
      <c r="L686" s="12" t="s">
        <v>2</v>
      </c>
      <c r="M686" s="11">
        <v>36</v>
      </c>
      <c r="N686" s="11">
        <v>-39</v>
      </c>
      <c r="O686" s="11">
        <v>-37</v>
      </c>
      <c r="P686" s="11">
        <v>660</v>
      </c>
      <c r="Q686" s="11">
        <v>93</v>
      </c>
      <c r="R686" s="11">
        <v>68</v>
      </c>
      <c r="S686" s="11">
        <v>-77</v>
      </c>
      <c r="T686" s="11">
        <v>465</v>
      </c>
      <c r="U686" s="11">
        <v>-500</v>
      </c>
      <c r="V686" s="11">
        <v>-167</v>
      </c>
      <c r="W686" s="12" t="s">
        <v>2</v>
      </c>
      <c r="X686" s="13">
        <v>-4.9489999999999998</v>
      </c>
      <c r="Y686" s="13">
        <v>0.70799999999999996</v>
      </c>
      <c r="Z686" s="13">
        <v>10.061</v>
      </c>
      <c r="AA686" s="13">
        <v>4.4429999999999996</v>
      </c>
      <c r="AB686" s="1">
        <v>3652</v>
      </c>
      <c r="AC686" s="12" t="s">
        <v>4019</v>
      </c>
      <c r="AD686" s="13">
        <v>2.0366960000000001</v>
      </c>
      <c r="AE686" s="1" t="s">
        <v>12654</v>
      </c>
      <c r="AF686" s="1" t="s">
        <v>12662</v>
      </c>
    </row>
    <row r="687" spans="1:32" x14ac:dyDescent="0.2">
      <c r="A687" s="1" t="s">
        <v>4733</v>
      </c>
      <c r="B687" s="10">
        <v>4971955</v>
      </c>
      <c r="C687" s="1" t="s">
        <v>780</v>
      </c>
      <c r="D687" s="1" t="s">
        <v>84</v>
      </c>
      <c r="E687" s="11">
        <v>4346661</v>
      </c>
      <c r="F687" s="11">
        <v>-134</v>
      </c>
      <c r="G687" s="11">
        <v>3</v>
      </c>
      <c r="H687" s="11">
        <v>-191</v>
      </c>
      <c r="I687" s="11">
        <v>3</v>
      </c>
      <c r="J687" s="11">
        <v>3</v>
      </c>
      <c r="K687" s="12" t="s">
        <v>2</v>
      </c>
      <c r="L687" s="12" t="s">
        <v>2</v>
      </c>
      <c r="M687" s="11">
        <v>83</v>
      </c>
      <c r="N687" s="11">
        <v>41</v>
      </c>
      <c r="O687" s="11">
        <v>-229</v>
      </c>
      <c r="P687" s="11">
        <v>-17</v>
      </c>
      <c r="Q687" s="11">
        <v>-17</v>
      </c>
      <c r="R687" s="11">
        <v>-482</v>
      </c>
      <c r="S687" s="11">
        <v>170</v>
      </c>
      <c r="T687" s="11">
        <v>-383</v>
      </c>
      <c r="U687" s="11">
        <v>-167</v>
      </c>
      <c r="V687" s="11">
        <v>-167</v>
      </c>
      <c r="W687" s="13">
        <v>4.01</v>
      </c>
      <c r="X687" s="13">
        <v>-21.843</v>
      </c>
      <c r="Y687" s="13">
        <v>-38.281999999999996</v>
      </c>
      <c r="Z687" s="13">
        <v>12.202</v>
      </c>
      <c r="AA687" s="13">
        <v>12.202</v>
      </c>
      <c r="AB687" s="1">
        <v>3691</v>
      </c>
      <c r="AC687" s="12" t="s">
        <v>4019</v>
      </c>
      <c r="AD687" s="13">
        <v>6.095002</v>
      </c>
      <c r="AE687" s="1" t="s">
        <v>12654</v>
      </c>
      <c r="AF687" s="1" t="s">
        <v>12666</v>
      </c>
    </row>
    <row r="688" spans="1:32" x14ac:dyDescent="0.2">
      <c r="A688" s="1" t="s">
        <v>4734</v>
      </c>
      <c r="B688" s="10">
        <v>13549398</v>
      </c>
      <c r="C688" s="1" t="s">
        <v>781</v>
      </c>
      <c r="D688" s="1" t="s">
        <v>24</v>
      </c>
      <c r="E688" s="11">
        <v>462000</v>
      </c>
      <c r="F688" s="12" t="s">
        <v>2</v>
      </c>
      <c r="G688" s="12" t="s">
        <v>2</v>
      </c>
      <c r="H688" s="11">
        <v>-39</v>
      </c>
      <c r="I688" s="11">
        <v>2</v>
      </c>
      <c r="J688" s="11">
        <v>-114</v>
      </c>
      <c r="K688" s="12" t="s">
        <v>2</v>
      </c>
      <c r="L688" s="12" t="s">
        <v>2</v>
      </c>
      <c r="M688" s="12" t="s">
        <v>2</v>
      </c>
      <c r="N688" s="12" t="s">
        <v>2</v>
      </c>
      <c r="O688" s="12" t="s">
        <v>2</v>
      </c>
      <c r="P688" s="12" t="s">
        <v>2</v>
      </c>
      <c r="Q688" s="11">
        <v>-93</v>
      </c>
      <c r="R688" s="12" t="s">
        <v>2</v>
      </c>
      <c r="S688" s="12" t="s">
        <v>2</v>
      </c>
      <c r="T688" s="12" t="s">
        <v>2</v>
      </c>
      <c r="U688" s="12" t="s">
        <v>2</v>
      </c>
      <c r="V688" s="11">
        <v>-15</v>
      </c>
      <c r="W688" s="12" t="s">
        <v>2</v>
      </c>
      <c r="X688" s="12" t="s">
        <v>2</v>
      </c>
      <c r="Y688" s="12" t="s">
        <v>2</v>
      </c>
      <c r="Z688" s="13">
        <v>10.526</v>
      </c>
      <c r="AA688" s="13">
        <v>-569.23099999999999</v>
      </c>
      <c r="AB688" s="1" t="s">
        <v>4735</v>
      </c>
      <c r="AC688" s="12" t="s">
        <v>4019</v>
      </c>
      <c r="AD688" s="12" t="s">
        <v>2</v>
      </c>
      <c r="AE688" s="1" t="s">
        <v>12654</v>
      </c>
      <c r="AF688" s="1" t="s">
        <v>12663</v>
      </c>
    </row>
    <row r="689" spans="1:32" x14ac:dyDescent="0.2">
      <c r="A689" s="1" t="s">
        <v>4736</v>
      </c>
      <c r="B689" s="10">
        <v>20315701</v>
      </c>
      <c r="C689" s="1" t="s">
        <v>782</v>
      </c>
      <c r="D689" s="1" t="s">
        <v>32</v>
      </c>
      <c r="E689" s="11">
        <v>1428747</v>
      </c>
      <c r="F689" s="12" t="s">
        <v>2</v>
      </c>
      <c r="G689" s="12" t="s">
        <v>2</v>
      </c>
      <c r="H689" s="11">
        <v>100</v>
      </c>
      <c r="I689" s="11">
        <v>34</v>
      </c>
      <c r="J689" s="11">
        <v>34</v>
      </c>
      <c r="K689" s="12" t="s">
        <v>2</v>
      </c>
      <c r="L689" s="12" t="s">
        <v>2</v>
      </c>
      <c r="M689" s="12" t="s">
        <v>2</v>
      </c>
      <c r="N689" s="12" t="s">
        <v>2</v>
      </c>
      <c r="O689" s="11">
        <v>83</v>
      </c>
      <c r="P689" s="11">
        <v>-8</v>
      </c>
      <c r="Q689" s="11">
        <v>-8</v>
      </c>
      <c r="R689" s="12" t="s">
        <v>2</v>
      </c>
      <c r="S689" s="12" t="s">
        <v>2</v>
      </c>
      <c r="T689" s="11">
        <v>-101</v>
      </c>
      <c r="U689" s="11">
        <v>-175</v>
      </c>
      <c r="V689" s="11">
        <v>-175</v>
      </c>
      <c r="W689" s="12" t="s">
        <v>2</v>
      </c>
      <c r="X689" s="12" t="s">
        <v>2</v>
      </c>
      <c r="Y689" s="12" t="s">
        <v>2</v>
      </c>
      <c r="Z689" s="13">
        <v>-11.093999999999999</v>
      </c>
      <c r="AA689" s="13">
        <v>-11.093999999999999</v>
      </c>
      <c r="AB689" s="1">
        <v>9244</v>
      </c>
      <c r="AC689" s="12" t="s">
        <v>4019</v>
      </c>
      <c r="AD689" s="13">
        <v>1.8829750000000001</v>
      </c>
      <c r="AE689" s="1" t="s">
        <v>12654</v>
      </c>
      <c r="AF689" s="1" t="s">
        <v>12666</v>
      </c>
    </row>
    <row r="690" spans="1:32" x14ac:dyDescent="0.2">
      <c r="A690" s="1" t="s">
        <v>4737</v>
      </c>
      <c r="B690" s="10">
        <v>4992186</v>
      </c>
      <c r="C690" s="1" t="s">
        <v>783</v>
      </c>
      <c r="D690" s="1" t="s">
        <v>58</v>
      </c>
      <c r="E690" s="11">
        <v>2971587</v>
      </c>
      <c r="F690" s="11">
        <v>-540</v>
      </c>
      <c r="G690" s="11">
        <v>10</v>
      </c>
      <c r="H690" s="11">
        <v>288</v>
      </c>
      <c r="I690" s="11">
        <v>112</v>
      </c>
      <c r="J690" s="11">
        <v>220</v>
      </c>
      <c r="K690" s="12" t="s">
        <v>2</v>
      </c>
      <c r="L690" s="12" t="s">
        <v>2</v>
      </c>
      <c r="M690" s="11">
        <v>1165</v>
      </c>
      <c r="N690" s="11">
        <v>104</v>
      </c>
      <c r="O690" s="11">
        <v>692</v>
      </c>
      <c r="P690" s="11">
        <v>718</v>
      </c>
      <c r="Q690" s="11">
        <v>1404</v>
      </c>
      <c r="R690" s="11">
        <v>-1073</v>
      </c>
      <c r="S690" s="11">
        <v>-15</v>
      </c>
      <c r="T690" s="11">
        <v>-327</v>
      </c>
      <c r="U690" s="11">
        <v>-263</v>
      </c>
      <c r="V690" s="11">
        <v>-519</v>
      </c>
      <c r="W690" s="13">
        <v>-9.0779999999999994</v>
      </c>
      <c r="X690" s="13">
        <v>0.90600000000000003</v>
      </c>
      <c r="Y690" s="13">
        <v>4.9340000000000002</v>
      </c>
      <c r="Z690" s="13">
        <v>-1.6990000000000001</v>
      </c>
      <c r="AA690" s="13">
        <v>2.6040000000000001</v>
      </c>
      <c r="AB690" s="1">
        <v>6138</v>
      </c>
      <c r="AC690" s="13">
        <v>7.4001109999999999</v>
      </c>
      <c r="AD690" s="13">
        <v>0.32580199999999998</v>
      </c>
      <c r="AE690" s="1" t="s">
        <v>12654</v>
      </c>
      <c r="AF690" s="1" t="s">
        <v>12658</v>
      </c>
    </row>
    <row r="691" spans="1:32" x14ac:dyDescent="0.2">
      <c r="A691" s="1" t="s">
        <v>4738</v>
      </c>
      <c r="B691" s="10">
        <v>4286131</v>
      </c>
      <c r="C691" s="1" t="s">
        <v>784</v>
      </c>
      <c r="D691" s="1" t="s">
        <v>122</v>
      </c>
      <c r="E691" s="11">
        <v>6631617</v>
      </c>
      <c r="F691" s="11">
        <v>196</v>
      </c>
      <c r="G691" s="11">
        <v>648</v>
      </c>
      <c r="H691" s="11">
        <v>583</v>
      </c>
      <c r="I691" s="11">
        <v>644</v>
      </c>
      <c r="J691" s="11">
        <v>644</v>
      </c>
      <c r="K691" s="12" t="s">
        <v>2</v>
      </c>
      <c r="L691" s="12" t="s">
        <v>2</v>
      </c>
      <c r="M691" s="11">
        <v>-184</v>
      </c>
      <c r="N691" s="11">
        <v>-546</v>
      </c>
      <c r="O691" s="11">
        <v>976</v>
      </c>
      <c r="P691" s="11">
        <v>1744</v>
      </c>
      <c r="Q691" s="11">
        <v>1744</v>
      </c>
      <c r="R691" s="11">
        <v>-476</v>
      </c>
      <c r="S691" s="11">
        <v>-182</v>
      </c>
      <c r="T691" s="11">
        <v>152</v>
      </c>
      <c r="U691" s="11">
        <v>-529</v>
      </c>
      <c r="V691" s="11">
        <v>-529</v>
      </c>
      <c r="W691" s="13">
        <v>-2.052</v>
      </c>
      <c r="X691" s="13">
        <v>19.849</v>
      </c>
      <c r="Y691" s="13">
        <v>6.2990000000000004</v>
      </c>
      <c r="Z691" s="13">
        <v>4.9089999999999998</v>
      </c>
      <c r="AA691" s="13">
        <v>4.9089999999999998</v>
      </c>
      <c r="AB691" s="1">
        <v>6635</v>
      </c>
      <c r="AC691" s="13">
        <v>12.755552</v>
      </c>
      <c r="AD691" s="13">
        <v>0.51736000000000004</v>
      </c>
      <c r="AE691" s="1" t="s">
        <v>12654</v>
      </c>
      <c r="AF691" s="1" t="s">
        <v>12659</v>
      </c>
    </row>
    <row r="692" spans="1:32" x14ac:dyDescent="0.2">
      <c r="A692" s="1" t="s">
        <v>4739</v>
      </c>
      <c r="B692" s="10">
        <v>4967132</v>
      </c>
      <c r="C692" s="1" t="s">
        <v>785</v>
      </c>
      <c r="D692" s="1" t="s">
        <v>182</v>
      </c>
      <c r="E692" s="11">
        <v>52339627</v>
      </c>
      <c r="F692" s="11">
        <v>7312</v>
      </c>
      <c r="G692" s="11">
        <v>5603</v>
      </c>
      <c r="H692" s="11">
        <v>11538</v>
      </c>
      <c r="I692" s="11">
        <v>12762</v>
      </c>
      <c r="J692" s="11">
        <v>13406</v>
      </c>
      <c r="K692" s="13">
        <v>11354.66329</v>
      </c>
      <c r="L692" s="13">
        <v>13816.70588</v>
      </c>
      <c r="M692" s="11">
        <v>5905</v>
      </c>
      <c r="N692" s="11">
        <v>10482</v>
      </c>
      <c r="O692" s="11">
        <v>13203</v>
      </c>
      <c r="P692" s="11">
        <v>9526</v>
      </c>
      <c r="Q692" s="11">
        <v>16453</v>
      </c>
      <c r="R692" s="11">
        <v>-9643</v>
      </c>
      <c r="S692" s="11">
        <v>-3850</v>
      </c>
      <c r="T692" s="11">
        <v>-4121</v>
      </c>
      <c r="U692" s="11">
        <v>-7364</v>
      </c>
      <c r="V692" s="11">
        <v>-5249</v>
      </c>
      <c r="W692" s="13">
        <v>1.9370000000000001</v>
      </c>
      <c r="X692" s="13">
        <v>10.866</v>
      </c>
      <c r="Y692" s="13">
        <v>22.283000000000001</v>
      </c>
      <c r="Z692" s="13">
        <v>23.210999999999999</v>
      </c>
      <c r="AA692" s="13">
        <v>23.574000000000002</v>
      </c>
      <c r="AB692" s="1">
        <v>2379</v>
      </c>
      <c r="AC692" s="13">
        <v>14.612531000000001</v>
      </c>
      <c r="AD692" s="13">
        <v>2.975924</v>
      </c>
      <c r="AE692" s="1" t="s">
        <v>12654</v>
      </c>
      <c r="AF692" s="1" t="s">
        <v>12664</v>
      </c>
    </row>
    <row r="693" spans="1:32" x14ac:dyDescent="0.2">
      <c r="A693" s="1" t="s">
        <v>4740</v>
      </c>
      <c r="B693" s="10">
        <v>25022809</v>
      </c>
      <c r="C693" s="1" t="s">
        <v>786</v>
      </c>
      <c r="D693" s="1" t="s">
        <v>32</v>
      </c>
      <c r="E693" s="11">
        <v>46434217</v>
      </c>
      <c r="F693" s="11">
        <v>4780</v>
      </c>
      <c r="G693" s="11">
        <v>5795</v>
      </c>
      <c r="H693" s="11">
        <v>1514</v>
      </c>
      <c r="I693" s="11">
        <v>1764</v>
      </c>
      <c r="J693" s="11">
        <v>1764</v>
      </c>
      <c r="K693" s="12" t="s">
        <v>2</v>
      </c>
      <c r="L693" s="12" t="s">
        <v>2</v>
      </c>
      <c r="M693" s="11">
        <v>4139</v>
      </c>
      <c r="N693" s="11">
        <v>5116</v>
      </c>
      <c r="O693" s="11">
        <v>1611</v>
      </c>
      <c r="P693" s="11">
        <v>2001</v>
      </c>
      <c r="Q693" s="11">
        <v>2001</v>
      </c>
      <c r="R693" s="11">
        <v>-1428</v>
      </c>
      <c r="S693" s="11">
        <v>-768</v>
      </c>
      <c r="T693" s="11">
        <v>-1234</v>
      </c>
      <c r="U693" s="11">
        <v>-101</v>
      </c>
      <c r="V693" s="11">
        <v>-101</v>
      </c>
      <c r="W693" s="13">
        <v>32.82</v>
      </c>
      <c r="X693" s="13">
        <v>27.981000000000002</v>
      </c>
      <c r="Y693" s="13">
        <v>2.1619999999999999</v>
      </c>
      <c r="Z693" s="13">
        <v>6.2140000000000004</v>
      </c>
      <c r="AA693" s="13">
        <v>6.2140000000000004</v>
      </c>
      <c r="AB693" s="1">
        <v>7354</v>
      </c>
      <c r="AC693" s="13">
        <v>11.812412</v>
      </c>
      <c r="AD693" s="13">
        <v>0.86449399999999998</v>
      </c>
      <c r="AE693" s="1" t="s">
        <v>12654</v>
      </c>
      <c r="AF693" s="1" t="s">
        <v>12666</v>
      </c>
    </row>
    <row r="694" spans="1:32" x14ac:dyDescent="0.2">
      <c r="A694" s="1" t="s">
        <v>4741</v>
      </c>
      <c r="B694" s="10">
        <v>4250667</v>
      </c>
      <c r="C694" s="1" t="s">
        <v>787</v>
      </c>
      <c r="D694" s="1" t="s">
        <v>62</v>
      </c>
      <c r="E694" s="11">
        <v>108430551</v>
      </c>
      <c r="F694" s="11">
        <v>53054</v>
      </c>
      <c r="G694" s="11">
        <v>91468</v>
      </c>
      <c r="H694" s="11">
        <v>110378</v>
      </c>
      <c r="I694" s="11">
        <v>121454</v>
      </c>
      <c r="J694" s="11">
        <v>166715</v>
      </c>
      <c r="K694" s="13">
        <v>171040.84035000001</v>
      </c>
      <c r="L694" s="13">
        <v>203894.35952</v>
      </c>
      <c r="M694" s="11">
        <v>56709</v>
      </c>
      <c r="N694" s="11">
        <v>83654</v>
      </c>
      <c r="O694" s="11">
        <v>81783</v>
      </c>
      <c r="P694" s="11">
        <v>97524</v>
      </c>
      <c r="Q694" s="11">
        <v>120364</v>
      </c>
      <c r="R694" s="11">
        <v>-13107</v>
      </c>
      <c r="S694" s="11">
        <v>-43591</v>
      </c>
      <c r="T694" s="11">
        <v>-13077</v>
      </c>
      <c r="U694" s="11">
        <v>-16403</v>
      </c>
      <c r="V694" s="11">
        <v>-68002</v>
      </c>
      <c r="W694" s="13">
        <v>16.337</v>
      </c>
      <c r="X694" s="13">
        <v>24.260999999999999</v>
      </c>
      <c r="Y694" s="13">
        <v>25.835999999999999</v>
      </c>
      <c r="Z694" s="13">
        <v>22.318999999999999</v>
      </c>
      <c r="AA694" s="13">
        <v>27.594999999999999</v>
      </c>
      <c r="AB694" s="1">
        <v>6146</v>
      </c>
      <c r="AC694" s="13">
        <v>41.775942000000001</v>
      </c>
      <c r="AD694" s="13">
        <v>10.168972</v>
      </c>
      <c r="AE694" s="1" t="s">
        <v>12654</v>
      </c>
      <c r="AF694" s="1" t="s">
        <v>12662</v>
      </c>
    </row>
    <row r="695" spans="1:32" x14ac:dyDescent="0.2">
      <c r="A695" s="1" t="s">
        <v>4742</v>
      </c>
      <c r="B695" s="10">
        <v>4972133</v>
      </c>
      <c r="C695" s="1" t="s">
        <v>788</v>
      </c>
      <c r="D695" s="1" t="s">
        <v>84</v>
      </c>
      <c r="E695" s="11">
        <v>20470441</v>
      </c>
      <c r="F695" s="12" t="s">
        <v>2</v>
      </c>
      <c r="G695" s="12" t="s">
        <v>2</v>
      </c>
      <c r="H695" s="11">
        <v>534</v>
      </c>
      <c r="I695" s="11">
        <v>67</v>
      </c>
      <c r="J695" s="11">
        <v>352</v>
      </c>
      <c r="K695" s="12" t="s">
        <v>2</v>
      </c>
      <c r="L695" s="12" t="s">
        <v>2</v>
      </c>
      <c r="M695" s="12" t="s">
        <v>2</v>
      </c>
      <c r="N695" s="12" t="s">
        <v>2</v>
      </c>
      <c r="O695" s="11">
        <v>328</v>
      </c>
      <c r="P695" s="11">
        <v>304</v>
      </c>
      <c r="Q695" s="11">
        <v>539</v>
      </c>
      <c r="R695" s="12" t="s">
        <v>2</v>
      </c>
      <c r="S695" s="12" t="s">
        <v>2</v>
      </c>
      <c r="T695" s="11">
        <v>-648</v>
      </c>
      <c r="U695" s="11">
        <v>-1137</v>
      </c>
      <c r="V695" s="11">
        <v>37</v>
      </c>
      <c r="W695" s="12" t="s">
        <v>2</v>
      </c>
      <c r="X695" s="12" t="s">
        <v>2</v>
      </c>
      <c r="Y695" s="12" t="s">
        <v>2</v>
      </c>
      <c r="Z695" s="13">
        <v>-55.369</v>
      </c>
      <c r="AA695" s="13">
        <v>9.8460000000000001</v>
      </c>
      <c r="AB695" s="1">
        <v>6538</v>
      </c>
      <c r="AC695" s="13">
        <v>22.371691999999999</v>
      </c>
      <c r="AD695" s="13">
        <v>2.870733</v>
      </c>
      <c r="AE695" s="1" t="s">
        <v>12654</v>
      </c>
      <c r="AF695" s="1" t="s">
        <v>12666</v>
      </c>
    </row>
    <row r="696" spans="1:32" x14ac:dyDescent="0.2">
      <c r="A696" s="1" t="s">
        <v>4743</v>
      </c>
      <c r="B696" s="10">
        <v>116253024</v>
      </c>
      <c r="C696" s="1" t="s">
        <v>789</v>
      </c>
      <c r="D696" s="1" t="s">
        <v>182</v>
      </c>
      <c r="E696" s="11">
        <v>8438075</v>
      </c>
      <c r="F696" s="12" t="s">
        <v>2</v>
      </c>
      <c r="G696" s="11">
        <v>-84.756</v>
      </c>
      <c r="H696" s="11">
        <v>120.008</v>
      </c>
      <c r="I696" s="11">
        <v>542.31700000000001</v>
      </c>
      <c r="J696" s="11">
        <v>755.96799999999996</v>
      </c>
      <c r="K696" s="13">
        <v>822</v>
      </c>
      <c r="L696" s="13">
        <v>985</v>
      </c>
      <c r="M696" s="12" t="s">
        <v>2</v>
      </c>
      <c r="N696" s="11">
        <v>210.62100000000001</v>
      </c>
      <c r="O696" s="11">
        <v>587.91999999999996</v>
      </c>
      <c r="P696" s="11">
        <v>626.22199999999998</v>
      </c>
      <c r="Q696" s="11">
        <v>268.43900000000002</v>
      </c>
      <c r="R696" s="12" t="s">
        <v>2</v>
      </c>
      <c r="S696" s="11">
        <v>-64.765000000000001</v>
      </c>
      <c r="T696" s="11">
        <v>-156.42699999999999</v>
      </c>
      <c r="U696" s="11">
        <v>-728.41499999999996</v>
      </c>
      <c r="V696" s="11">
        <v>-210.495</v>
      </c>
      <c r="W696" s="12" t="s">
        <v>2</v>
      </c>
      <c r="X696" s="12" t="s">
        <v>2</v>
      </c>
      <c r="Y696" s="13">
        <v>19.138000000000002</v>
      </c>
      <c r="Z696" s="13">
        <v>22.449000000000002</v>
      </c>
      <c r="AA696" s="13">
        <v>21.812999999999999</v>
      </c>
      <c r="AB696" s="1" t="s">
        <v>4744</v>
      </c>
      <c r="AC696" s="13">
        <v>13.627639</v>
      </c>
      <c r="AD696" s="13">
        <v>2.6196169999999999</v>
      </c>
      <c r="AE696" s="1" t="s">
        <v>12654</v>
      </c>
      <c r="AF696" s="1" t="s">
        <v>12664</v>
      </c>
    </row>
    <row r="697" spans="1:32" x14ac:dyDescent="0.2">
      <c r="A697" s="1" t="s">
        <v>4745</v>
      </c>
      <c r="B697" s="10">
        <v>4966626</v>
      </c>
      <c r="C697" s="1" t="s">
        <v>790</v>
      </c>
      <c r="D697" s="1" t="s">
        <v>128</v>
      </c>
      <c r="E697" s="11">
        <v>8711976</v>
      </c>
      <c r="F697" s="11">
        <v>1585</v>
      </c>
      <c r="G697" s="11">
        <v>53</v>
      </c>
      <c r="H697" s="11">
        <v>-1510</v>
      </c>
      <c r="I697" s="11">
        <v>-1787</v>
      </c>
      <c r="J697" s="11">
        <v>936</v>
      </c>
      <c r="K697" s="12" t="s">
        <v>2</v>
      </c>
      <c r="L697" s="12" t="s">
        <v>2</v>
      </c>
      <c r="M697" s="11">
        <v>1447</v>
      </c>
      <c r="N697" s="11">
        <v>4166</v>
      </c>
      <c r="O697" s="11">
        <v>-870</v>
      </c>
      <c r="P697" s="11">
        <v>-754</v>
      </c>
      <c r="Q697" s="11">
        <v>-1823</v>
      </c>
      <c r="R697" s="11">
        <v>-1402</v>
      </c>
      <c r="S697" s="11">
        <v>2680</v>
      </c>
      <c r="T697" s="11">
        <v>497</v>
      </c>
      <c r="U697" s="11">
        <v>3863</v>
      </c>
      <c r="V697" s="11">
        <v>396</v>
      </c>
      <c r="W697" s="13">
        <v>2.35</v>
      </c>
      <c r="X697" s="13">
        <v>1.2729999999999999</v>
      </c>
      <c r="Y697" s="13">
        <v>-2.8620000000000001</v>
      </c>
      <c r="Z697" s="13">
        <v>-4.9429999999999996</v>
      </c>
      <c r="AA697" s="13">
        <v>1.3109999999999999</v>
      </c>
      <c r="AB697" s="1">
        <v>6706</v>
      </c>
      <c r="AC697" s="13">
        <v>23.296838000000001</v>
      </c>
      <c r="AD697" s="13">
        <v>0.50658099999999995</v>
      </c>
      <c r="AE697" s="1" t="s">
        <v>12654</v>
      </c>
      <c r="AF697" s="1" t="s">
        <v>12659</v>
      </c>
    </row>
    <row r="698" spans="1:32" x14ac:dyDescent="0.2">
      <c r="A698" s="1" t="s">
        <v>4746</v>
      </c>
      <c r="B698" s="10">
        <v>4966771</v>
      </c>
      <c r="C698" s="1" t="s">
        <v>791</v>
      </c>
      <c r="D698" s="1" t="s">
        <v>11</v>
      </c>
      <c r="E698" s="11">
        <v>19779004</v>
      </c>
      <c r="F698" s="11">
        <v>1852</v>
      </c>
      <c r="G698" s="11">
        <v>1910</v>
      </c>
      <c r="H698" s="11">
        <v>1650</v>
      </c>
      <c r="I698" s="11">
        <v>1768</v>
      </c>
      <c r="J698" s="11">
        <v>1338</v>
      </c>
      <c r="K698" s="12" t="s">
        <v>2</v>
      </c>
      <c r="L698" s="12" t="s">
        <v>2</v>
      </c>
      <c r="M698" s="11">
        <v>1809</v>
      </c>
      <c r="N698" s="11">
        <v>1492</v>
      </c>
      <c r="O698" s="11">
        <v>307</v>
      </c>
      <c r="P698" s="11">
        <v>165</v>
      </c>
      <c r="Q698" s="11">
        <v>1837</v>
      </c>
      <c r="R698" s="11">
        <v>-451</v>
      </c>
      <c r="S698" s="11">
        <v>-366</v>
      </c>
      <c r="T698" s="11">
        <v>-374</v>
      </c>
      <c r="U698" s="11">
        <v>-1729</v>
      </c>
      <c r="V698" s="11">
        <v>-596</v>
      </c>
      <c r="W698" s="13">
        <v>7.8819999999999997</v>
      </c>
      <c r="X698" s="13">
        <v>7.2329999999999997</v>
      </c>
      <c r="Y698" s="13">
        <v>6.2130000000000001</v>
      </c>
      <c r="Z698" s="13">
        <v>6.0869999999999997</v>
      </c>
      <c r="AA698" s="13">
        <v>5.0259999999999998</v>
      </c>
      <c r="AB698" s="1">
        <v>6848</v>
      </c>
      <c r="AC698" s="13">
        <v>15.313139</v>
      </c>
      <c r="AD698" s="13">
        <v>0.75105500000000003</v>
      </c>
      <c r="AE698" s="1" t="s">
        <v>12654</v>
      </c>
      <c r="AF698" s="1" t="s">
        <v>12659</v>
      </c>
    </row>
    <row r="699" spans="1:32" x14ac:dyDescent="0.2">
      <c r="A699" s="1" t="s">
        <v>4747</v>
      </c>
      <c r="B699" s="10">
        <v>4987053</v>
      </c>
      <c r="C699" s="1" t="s">
        <v>792</v>
      </c>
      <c r="D699" s="1" t="s">
        <v>535</v>
      </c>
      <c r="E699" s="11">
        <v>10581579</v>
      </c>
      <c r="F699" s="11">
        <v>4486</v>
      </c>
      <c r="G699" s="11">
        <v>4626</v>
      </c>
      <c r="H699" s="11">
        <v>1188</v>
      </c>
      <c r="I699" s="11">
        <v>2078</v>
      </c>
      <c r="J699" s="11">
        <v>5352</v>
      </c>
      <c r="K699" s="13">
        <v>7000</v>
      </c>
      <c r="L699" s="13">
        <v>8200</v>
      </c>
      <c r="M699" s="11">
        <v>4955</v>
      </c>
      <c r="N699" s="11">
        <v>5520</v>
      </c>
      <c r="O699" s="11">
        <v>724</v>
      </c>
      <c r="P699" s="11">
        <v>7091</v>
      </c>
      <c r="Q699" s="11">
        <v>7528</v>
      </c>
      <c r="R699" s="11">
        <v>-3804</v>
      </c>
      <c r="S699" s="11">
        <v>-2700</v>
      </c>
      <c r="T699" s="11">
        <v>-2883</v>
      </c>
      <c r="U699" s="11">
        <v>-2008</v>
      </c>
      <c r="V699" s="11">
        <v>-2138</v>
      </c>
      <c r="W699" s="13">
        <v>7.6689999999999996</v>
      </c>
      <c r="X699" s="13">
        <v>7.8109999999999999</v>
      </c>
      <c r="Y699" s="13">
        <v>-0.127</v>
      </c>
      <c r="Z699" s="13">
        <v>4.1260000000000003</v>
      </c>
      <c r="AA699" s="13">
        <v>8.9049999999999994</v>
      </c>
      <c r="AB699" s="1">
        <v>4461</v>
      </c>
      <c r="AC699" s="13">
        <v>19.425062</v>
      </c>
      <c r="AD699" s="13">
        <v>1.608136</v>
      </c>
      <c r="AE699" s="1" t="s">
        <v>12654</v>
      </c>
      <c r="AF699" s="1" t="s">
        <v>12667</v>
      </c>
    </row>
    <row r="700" spans="1:32" x14ac:dyDescent="0.2">
      <c r="A700" s="1" t="s">
        <v>4748</v>
      </c>
      <c r="B700" s="10">
        <v>4989587</v>
      </c>
      <c r="C700" s="1" t="s">
        <v>793</v>
      </c>
      <c r="D700" s="1" t="s">
        <v>32</v>
      </c>
      <c r="E700" s="11">
        <v>43254940</v>
      </c>
      <c r="F700" s="11">
        <v>-515</v>
      </c>
      <c r="G700" s="11">
        <v>-288</v>
      </c>
      <c r="H700" s="11">
        <v>-345</v>
      </c>
      <c r="I700" s="11">
        <v>-659</v>
      </c>
      <c r="J700" s="11">
        <v>-490</v>
      </c>
      <c r="K700" s="12" t="s">
        <v>2</v>
      </c>
      <c r="L700" s="12" t="s">
        <v>2</v>
      </c>
      <c r="M700" s="11">
        <v>-458</v>
      </c>
      <c r="N700" s="11">
        <v>-240</v>
      </c>
      <c r="O700" s="11">
        <v>-434</v>
      </c>
      <c r="P700" s="11">
        <v>-418</v>
      </c>
      <c r="Q700" s="11">
        <v>-463</v>
      </c>
      <c r="R700" s="11">
        <v>-736</v>
      </c>
      <c r="S700" s="11">
        <v>-209</v>
      </c>
      <c r="T700" s="11">
        <v>-222</v>
      </c>
      <c r="U700" s="11">
        <v>5</v>
      </c>
      <c r="V700" s="11">
        <v>10</v>
      </c>
      <c r="W700" s="13">
        <v>-14.042</v>
      </c>
      <c r="X700" s="13">
        <v>-9.5370000000000008</v>
      </c>
      <c r="Y700" s="13">
        <v>-19.593</v>
      </c>
      <c r="Z700" s="13">
        <v>-21.125</v>
      </c>
      <c r="AA700" s="13">
        <v>-31.846</v>
      </c>
      <c r="AB700" s="1">
        <v>3686</v>
      </c>
      <c r="AC700" s="12" t="s">
        <v>4019</v>
      </c>
      <c r="AD700" s="13">
        <v>3.259827</v>
      </c>
      <c r="AE700" s="1" t="s">
        <v>12654</v>
      </c>
      <c r="AF700" s="1" t="s">
        <v>12666</v>
      </c>
    </row>
    <row r="701" spans="1:32" x14ac:dyDescent="0.2">
      <c r="A701" s="1" t="s">
        <v>4749</v>
      </c>
      <c r="B701" s="10">
        <v>6675688</v>
      </c>
      <c r="C701" s="1" t="s">
        <v>794</v>
      </c>
      <c r="D701" s="1" t="s">
        <v>172</v>
      </c>
      <c r="E701" s="11">
        <v>2759034</v>
      </c>
      <c r="F701" s="12" t="s">
        <v>2</v>
      </c>
      <c r="G701" s="11">
        <v>98</v>
      </c>
      <c r="H701" s="11">
        <v>463</v>
      </c>
      <c r="I701" s="11">
        <v>569</v>
      </c>
      <c r="J701" s="11">
        <v>678</v>
      </c>
      <c r="K701" s="12" t="s">
        <v>2</v>
      </c>
      <c r="L701" s="12" t="s">
        <v>2</v>
      </c>
      <c r="M701" s="12" t="s">
        <v>2</v>
      </c>
      <c r="N701" s="11">
        <v>-194</v>
      </c>
      <c r="O701" s="11">
        <v>609</v>
      </c>
      <c r="P701" s="11">
        <v>441</v>
      </c>
      <c r="Q701" s="11">
        <v>746</v>
      </c>
      <c r="R701" s="12" t="s">
        <v>2</v>
      </c>
      <c r="S701" s="11">
        <v>-167</v>
      </c>
      <c r="T701" s="11">
        <v>-92</v>
      </c>
      <c r="U701" s="11">
        <v>-1691</v>
      </c>
      <c r="V701" s="11">
        <v>-767</v>
      </c>
      <c r="W701" s="12" t="s">
        <v>2</v>
      </c>
      <c r="X701" s="12" t="s">
        <v>2</v>
      </c>
      <c r="Y701" s="13">
        <v>13.581</v>
      </c>
      <c r="Z701" s="13">
        <v>14.928000000000001</v>
      </c>
      <c r="AA701" s="13">
        <v>15.856999999999999</v>
      </c>
      <c r="AB701" s="1">
        <v>6549</v>
      </c>
      <c r="AC701" s="13">
        <v>9.1372509999999991</v>
      </c>
      <c r="AD701" s="13">
        <v>1.2263299999999999</v>
      </c>
      <c r="AE701" s="1" t="s">
        <v>12654</v>
      </c>
      <c r="AF701" s="1" t="s">
        <v>12666</v>
      </c>
    </row>
    <row r="702" spans="1:32" x14ac:dyDescent="0.2">
      <c r="A702" s="1" t="s">
        <v>4750</v>
      </c>
      <c r="B702" s="10">
        <v>4613237</v>
      </c>
      <c r="C702" s="1" t="s">
        <v>795</v>
      </c>
      <c r="D702" s="1" t="s">
        <v>58</v>
      </c>
      <c r="E702" s="11">
        <v>141768456</v>
      </c>
      <c r="F702" s="11">
        <v>20918</v>
      </c>
      <c r="G702" s="11">
        <v>42064</v>
      </c>
      <c r="H702" s="11">
        <v>53110</v>
      </c>
      <c r="I702" s="11">
        <v>39219</v>
      </c>
      <c r="J702" s="11">
        <v>39219</v>
      </c>
      <c r="K702" s="13">
        <v>29175</v>
      </c>
      <c r="L702" s="13">
        <v>42967.466670000002</v>
      </c>
      <c r="M702" s="11">
        <v>49733</v>
      </c>
      <c r="N702" s="11">
        <v>69749</v>
      </c>
      <c r="O702" s="11">
        <v>51608</v>
      </c>
      <c r="P702" s="11">
        <v>44579</v>
      </c>
      <c r="Q702" s="11">
        <v>44579</v>
      </c>
      <c r="R702" s="11">
        <v>-19376</v>
      </c>
      <c r="S702" s="11">
        <v>-44874</v>
      </c>
      <c r="T702" s="11">
        <v>-36730</v>
      </c>
      <c r="U702" s="11">
        <v>-38195</v>
      </c>
      <c r="V702" s="11">
        <v>-38195</v>
      </c>
      <c r="W702" s="13">
        <v>6.4989999999999997</v>
      </c>
      <c r="X702" s="13">
        <v>11.032999999999999</v>
      </c>
      <c r="Y702" s="13">
        <v>13.544</v>
      </c>
      <c r="Z702" s="13">
        <v>7.827</v>
      </c>
      <c r="AA702" s="13">
        <v>7.827</v>
      </c>
      <c r="AB702" s="1">
        <v>6141</v>
      </c>
      <c r="AC702" s="13">
        <v>13.923121</v>
      </c>
      <c r="AD702" s="13">
        <v>1.1266430000000001</v>
      </c>
      <c r="AE702" s="1" t="s">
        <v>12654</v>
      </c>
      <c r="AF702" s="1" t="s">
        <v>12658</v>
      </c>
    </row>
    <row r="703" spans="1:32" x14ac:dyDescent="0.2">
      <c r="A703" s="1" t="s">
        <v>4751</v>
      </c>
      <c r="B703" s="10">
        <v>4993892</v>
      </c>
      <c r="C703" s="1" t="s">
        <v>796</v>
      </c>
      <c r="D703" s="1" t="s">
        <v>172</v>
      </c>
      <c r="E703" s="11">
        <v>5613502</v>
      </c>
      <c r="F703" s="11">
        <v>1431</v>
      </c>
      <c r="G703" s="11">
        <v>1674</v>
      </c>
      <c r="H703" s="12" t="s">
        <v>2</v>
      </c>
      <c r="I703" s="12" t="s">
        <v>2</v>
      </c>
      <c r="J703" s="11">
        <v>1674</v>
      </c>
      <c r="K703" s="12" t="s">
        <v>2</v>
      </c>
      <c r="L703" s="12" t="s">
        <v>2</v>
      </c>
      <c r="M703" s="11">
        <v>1368</v>
      </c>
      <c r="N703" s="11">
        <v>1176</v>
      </c>
      <c r="O703" s="12" t="s">
        <v>2</v>
      </c>
      <c r="P703" s="12" t="s">
        <v>2</v>
      </c>
      <c r="Q703" s="11">
        <v>1176</v>
      </c>
      <c r="R703" s="11">
        <v>-274</v>
      </c>
      <c r="S703" s="11">
        <v>-269</v>
      </c>
      <c r="T703" s="12" t="s">
        <v>2</v>
      </c>
      <c r="U703" s="12" t="s">
        <v>2</v>
      </c>
      <c r="V703" s="11">
        <v>-269</v>
      </c>
      <c r="W703" s="13">
        <v>7.734</v>
      </c>
      <c r="X703" s="13">
        <v>7.4420000000000002</v>
      </c>
      <c r="Y703" s="12" t="s">
        <v>2</v>
      </c>
      <c r="Z703" s="12" t="s">
        <v>2</v>
      </c>
      <c r="AA703" s="13">
        <v>7.4420000000000002</v>
      </c>
      <c r="AB703" s="1">
        <v>9782</v>
      </c>
      <c r="AC703" s="13">
        <v>17.061589999999999</v>
      </c>
      <c r="AD703" s="13">
        <v>1.227819</v>
      </c>
      <c r="AE703" s="1" t="s">
        <v>12654</v>
      </c>
      <c r="AF703" s="1" t="s">
        <v>12666</v>
      </c>
    </row>
    <row r="704" spans="1:32" x14ac:dyDescent="0.2">
      <c r="A704" s="1" t="s">
        <v>4752</v>
      </c>
      <c r="B704" s="10">
        <v>4991646</v>
      </c>
      <c r="C704" s="1" t="s">
        <v>797</v>
      </c>
      <c r="D704" s="1" t="s">
        <v>58</v>
      </c>
      <c r="E704" s="11">
        <v>4143010</v>
      </c>
      <c r="F704" s="11">
        <v>2548</v>
      </c>
      <c r="G704" s="11">
        <v>2427</v>
      </c>
      <c r="H704" s="11">
        <v>2546</v>
      </c>
      <c r="I704" s="11">
        <v>2285</v>
      </c>
      <c r="J704" s="11">
        <v>3236</v>
      </c>
      <c r="K704" s="12" t="s">
        <v>2</v>
      </c>
      <c r="L704" s="12" t="s">
        <v>2</v>
      </c>
      <c r="M704" s="11">
        <v>1298</v>
      </c>
      <c r="N704" s="11">
        <v>162</v>
      </c>
      <c r="O704" s="11">
        <v>1573</v>
      </c>
      <c r="P704" s="11">
        <v>730</v>
      </c>
      <c r="Q704" s="11">
        <v>2109</v>
      </c>
      <c r="R704" s="11">
        <v>-1033</v>
      </c>
      <c r="S704" s="11">
        <v>-788</v>
      </c>
      <c r="T704" s="11">
        <v>-886</v>
      </c>
      <c r="U704" s="11">
        <v>-148</v>
      </c>
      <c r="V704" s="11">
        <v>-834</v>
      </c>
      <c r="W704" s="13">
        <v>9.9710000000000001</v>
      </c>
      <c r="X704" s="13">
        <v>8.6039999999999992</v>
      </c>
      <c r="Y704" s="13">
        <v>8.0359999999999996</v>
      </c>
      <c r="Z704" s="13">
        <v>6.99</v>
      </c>
      <c r="AA704" s="13">
        <v>8.9890000000000008</v>
      </c>
      <c r="AB704" s="1">
        <v>6365</v>
      </c>
      <c r="AC704" s="13">
        <v>7.7437870000000002</v>
      </c>
      <c r="AD704" s="13">
        <v>0.77315</v>
      </c>
      <c r="AE704" s="1" t="s">
        <v>12654</v>
      </c>
      <c r="AF704" s="1" t="s">
        <v>12658</v>
      </c>
    </row>
    <row r="705" spans="1:32" x14ac:dyDescent="0.2">
      <c r="A705" s="1" t="s">
        <v>4753</v>
      </c>
      <c r="B705" s="10">
        <v>4990107</v>
      </c>
      <c r="C705" s="1" t="s">
        <v>798</v>
      </c>
      <c r="D705" s="1" t="s">
        <v>148</v>
      </c>
      <c r="E705" s="11">
        <v>8161020</v>
      </c>
      <c r="F705" s="12" t="s">
        <v>2</v>
      </c>
      <c r="G705" s="11">
        <v>2165</v>
      </c>
      <c r="H705" s="11">
        <v>2191</v>
      </c>
      <c r="I705" s="11">
        <v>1948</v>
      </c>
      <c r="J705" s="11">
        <v>2716</v>
      </c>
      <c r="K705" s="12" t="s">
        <v>2</v>
      </c>
      <c r="L705" s="12" t="s">
        <v>2</v>
      </c>
      <c r="M705" s="12" t="s">
        <v>2</v>
      </c>
      <c r="N705" s="11">
        <v>608</v>
      </c>
      <c r="O705" s="11">
        <v>793</v>
      </c>
      <c r="P705" s="11">
        <v>-1916</v>
      </c>
      <c r="Q705" s="11">
        <v>3029</v>
      </c>
      <c r="R705" s="12" t="s">
        <v>2</v>
      </c>
      <c r="S705" s="11">
        <v>-978</v>
      </c>
      <c r="T705" s="11">
        <v>-347</v>
      </c>
      <c r="U705" s="11">
        <v>-127</v>
      </c>
      <c r="V705" s="11">
        <v>-506</v>
      </c>
      <c r="W705" s="12" t="s">
        <v>2</v>
      </c>
      <c r="X705" s="12" t="s">
        <v>2</v>
      </c>
      <c r="Y705" s="13">
        <v>16.109000000000002</v>
      </c>
      <c r="Z705" s="13">
        <v>12.29</v>
      </c>
      <c r="AA705" s="13">
        <v>13.263999999999999</v>
      </c>
      <c r="AB705" s="1">
        <v>7377</v>
      </c>
      <c r="AC705" s="13">
        <v>8.6104509999999994</v>
      </c>
      <c r="AD705" s="13">
        <v>1.069037</v>
      </c>
      <c r="AE705" s="1" t="s">
        <v>12654</v>
      </c>
      <c r="AF705" s="1" t="s">
        <v>12658</v>
      </c>
    </row>
    <row r="706" spans="1:32" x14ac:dyDescent="0.2">
      <c r="A706" s="1" t="s">
        <v>4754</v>
      </c>
      <c r="B706" s="10">
        <v>110705497</v>
      </c>
      <c r="C706" s="1"/>
      <c r="D706" s="1" t="s">
        <v>41</v>
      </c>
      <c r="E706" s="11">
        <v>550000</v>
      </c>
      <c r="F706" s="11">
        <v>80</v>
      </c>
      <c r="G706" s="11">
        <v>113</v>
      </c>
      <c r="H706" s="11">
        <v>171</v>
      </c>
      <c r="I706" s="11">
        <v>144</v>
      </c>
      <c r="J706" s="11">
        <v>88</v>
      </c>
      <c r="K706" s="12" t="s">
        <v>2</v>
      </c>
      <c r="L706" s="12" t="s">
        <v>2</v>
      </c>
      <c r="M706" s="12" t="s">
        <v>2</v>
      </c>
      <c r="N706" s="12" t="s">
        <v>2</v>
      </c>
      <c r="O706" s="11">
        <v>243</v>
      </c>
      <c r="P706" s="11">
        <v>42</v>
      </c>
      <c r="Q706" s="11">
        <v>154</v>
      </c>
      <c r="R706" s="12" t="s">
        <v>2</v>
      </c>
      <c r="S706" s="12" t="s">
        <v>2</v>
      </c>
      <c r="T706" s="11">
        <v>-91</v>
      </c>
      <c r="U706" s="11">
        <v>-147</v>
      </c>
      <c r="V706" s="11">
        <v>-303</v>
      </c>
      <c r="W706" s="12" t="s">
        <v>2</v>
      </c>
      <c r="X706" s="13">
        <v>16.251000000000001</v>
      </c>
      <c r="Y706" s="13">
        <v>19.824999999999999</v>
      </c>
      <c r="Z706" s="13">
        <v>13.571</v>
      </c>
      <c r="AA706" s="13">
        <v>10.456</v>
      </c>
      <c r="AB706" s="1">
        <v>5573</v>
      </c>
      <c r="AC706" s="13">
        <v>9.2574439999999996</v>
      </c>
      <c r="AD706" s="12" t="s">
        <v>2</v>
      </c>
      <c r="AE706" s="1" t="s">
        <v>12654</v>
      </c>
      <c r="AF706" s="1" t="s">
        <v>12663</v>
      </c>
    </row>
    <row r="707" spans="1:32" x14ac:dyDescent="0.2">
      <c r="A707" s="1" t="s">
        <v>4755</v>
      </c>
      <c r="B707" s="10">
        <v>4916528</v>
      </c>
      <c r="C707" s="1" t="s">
        <v>799</v>
      </c>
      <c r="D707" s="1" t="s">
        <v>237</v>
      </c>
      <c r="E707" s="11">
        <v>35466028</v>
      </c>
      <c r="F707" s="11">
        <v>9517</v>
      </c>
      <c r="G707" s="11">
        <v>7110</v>
      </c>
      <c r="H707" s="11">
        <v>8053</v>
      </c>
      <c r="I707" s="11">
        <v>7927</v>
      </c>
      <c r="J707" s="11">
        <v>8996</v>
      </c>
      <c r="K707" s="12" t="s">
        <v>2</v>
      </c>
      <c r="L707" s="12" t="s">
        <v>2</v>
      </c>
      <c r="M707" s="11">
        <v>8855</v>
      </c>
      <c r="N707" s="11">
        <v>5007</v>
      </c>
      <c r="O707" s="11">
        <v>7121</v>
      </c>
      <c r="P707" s="11">
        <v>5377</v>
      </c>
      <c r="Q707" s="11">
        <v>7468</v>
      </c>
      <c r="R707" s="11">
        <v>-483</v>
      </c>
      <c r="S707" s="11">
        <v>-1032</v>
      </c>
      <c r="T707" s="11">
        <v>-304</v>
      </c>
      <c r="U707" s="11">
        <v>-1309</v>
      </c>
      <c r="V707" s="11">
        <v>-8727</v>
      </c>
      <c r="W707" s="13">
        <v>9.2469999999999999</v>
      </c>
      <c r="X707" s="13">
        <v>6.9340000000000002</v>
      </c>
      <c r="Y707" s="13">
        <v>7.3460000000000001</v>
      </c>
      <c r="Z707" s="13">
        <v>7.2060000000000004</v>
      </c>
      <c r="AA707" s="13">
        <v>7.468</v>
      </c>
      <c r="AB707" s="1">
        <v>7483</v>
      </c>
      <c r="AC707" s="13">
        <v>13.446865000000001</v>
      </c>
      <c r="AD707" s="13">
        <v>1.156623</v>
      </c>
      <c r="AE707" s="1" t="s">
        <v>12654</v>
      </c>
      <c r="AF707" s="1" t="s">
        <v>12657</v>
      </c>
    </row>
    <row r="708" spans="1:32" x14ac:dyDescent="0.2">
      <c r="A708" s="1" t="s">
        <v>4756</v>
      </c>
      <c r="B708" s="10">
        <v>4973262</v>
      </c>
      <c r="C708" s="1" t="s">
        <v>800</v>
      </c>
      <c r="D708" s="1" t="s">
        <v>41</v>
      </c>
      <c r="E708" s="11">
        <v>13515846</v>
      </c>
      <c r="F708" s="11">
        <v>1109</v>
      </c>
      <c r="G708" s="11">
        <v>1758</v>
      </c>
      <c r="H708" s="11">
        <v>2121</v>
      </c>
      <c r="I708" s="11">
        <v>2309</v>
      </c>
      <c r="J708" s="11">
        <v>2606</v>
      </c>
      <c r="K708" s="12" t="s">
        <v>2</v>
      </c>
      <c r="L708" s="12" t="s">
        <v>2</v>
      </c>
      <c r="M708" s="11">
        <v>850</v>
      </c>
      <c r="N708" s="11">
        <v>1146</v>
      </c>
      <c r="O708" s="11">
        <v>1440</v>
      </c>
      <c r="P708" s="11">
        <v>1435</v>
      </c>
      <c r="Q708" s="11">
        <v>1994</v>
      </c>
      <c r="R708" s="11">
        <v>-69</v>
      </c>
      <c r="S708" s="11">
        <v>-265</v>
      </c>
      <c r="T708" s="11">
        <v>126</v>
      </c>
      <c r="U708" s="11">
        <v>-363</v>
      </c>
      <c r="V708" s="11">
        <v>-138</v>
      </c>
      <c r="W708" s="13">
        <v>29.391999999999999</v>
      </c>
      <c r="X708" s="13">
        <v>34.283999999999999</v>
      </c>
      <c r="Y708" s="13">
        <v>40.287999999999997</v>
      </c>
      <c r="Z708" s="13">
        <v>32.744</v>
      </c>
      <c r="AA708" s="13">
        <v>29.86</v>
      </c>
      <c r="AB708" s="1">
        <v>3925</v>
      </c>
      <c r="AC708" s="13">
        <v>14.002390999999999</v>
      </c>
      <c r="AD708" s="13">
        <v>3.9691999999999998</v>
      </c>
      <c r="AE708" s="1" t="s">
        <v>12654</v>
      </c>
      <c r="AF708" s="1" t="s">
        <v>12663</v>
      </c>
    </row>
    <row r="709" spans="1:32" x14ac:dyDescent="0.2">
      <c r="A709" s="1" t="s">
        <v>4757</v>
      </c>
      <c r="B709" s="10">
        <v>5361459</v>
      </c>
      <c r="C709" s="1"/>
      <c r="D709" s="1" t="s">
        <v>229</v>
      </c>
      <c r="E709" s="11">
        <v>3000000</v>
      </c>
      <c r="F709" s="12" t="s">
        <v>2</v>
      </c>
      <c r="G709" s="11">
        <v>452</v>
      </c>
      <c r="H709" s="11">
        <v>765</v>
      </c>
      <c r="I709" s="11">
        <v>685</v>
      </c>
      <c r="J709" s="11">
        <v>685</v>
      </c>
      <c r="K709" s="12" t="s">
        <v>2</v>
      </c>
      <c r="L709" s="12" t="s">
        <v>2</v>
      </c>
      <c r="M709" s="12" t="s">
        <v>2</v>
      </c>
      <c r="N709" s="12" t="s">
        <v>2</v>
      </c>
      <c r="O709" s="12" t="s">
        <v>2</v>
      </c>
      <c r="P709" s="11">
        <v>545</v>
      </c>
      <c r="Q709" s="11">
        <v>545</v>
      </c>
      <c r="R709" s="12" t="s">
        <v>2</v>
      </c>
      <c r="S709" s="12" t="s">
        <v>2</v>
      </c>
      <c r="T709" s="12" t="s">
        <v>2</v>
      </c>
      <c r="U709" s="11">
        <v>-367</v>
      </c>
      <c r="V709" s="11">
        <v>-367</v>
      </c>
      <c r="W709" s="12" t="s">
        <v>2</v>
      </c>
      <c r="X709" s="12" t="s">
        <v>2</v>
      </c>
      <c r="Y709" s="13">
        <v>15.026999999999999</v>
      </c>
      <c r="Z709" s="13">
        <v>11.666</v>
      </c>
      <c r="AA709" s="13">
        <v>11.666</v>
      </c>
      <c r="AB709" s="1" t="s">
        <v>4758</v>
      </c>
      <c r="AC709" s="13">
        <v>7.0595629999999998</v>
      </c>
      <c r="AD709" s="12" t="s">
        <v>2</v>
      </c>
      <c r="AE709" s="1" t="s">
        <v>12654</v>
      </c>
      <c r="AF709" s="1" t="s">
        <v>12657</v>
      </c>
    </row>
    <row r="710" spans="1:32" x14ac:dyDescent="0.2">
      <c r="A710" s="1" t="s">
        <v>4759</v>
      </c>
      <c r="B710" s="10">
        <v>4328747</v>
      </c>
      <c r="C710" s="1" t="s">
        <v>801</v>
      </c>
      <c r="D710" s="1" t="s">
        <v>20</v>
      </c>
      <c r="E710" s="11">
        <v>42022451</v>
      </c>
      <c r="F710" s="11">
        <v>-4320</v>
      </c>
      <c r="G710" s="11">
        <v>-1783</v>
      </c>
      <c r="H710" s="11">
        <v>2970</v>
      </c>
      <c r="I710" s="11">
        <v>7323</v>
      </c>
      <c r="J710" s="11">
        <v>9598</v>
      </c>
      <c r="K710" s="13">
        <v>9800</v>
      </c>
      <c r="L710" s="13">
        <v>10600</v>
      </c>
      <c r="M710" s="11">
        <v>-2883</v>
      </c>
      <c r="N710" s="11">
        <v>14637</v>
      </c>
      <c r="O710" s="11">
        <v>5171</v>
      </c>
      <c r="P710" s="11">
        <v>11795</v>
      </c>
      <c r="Q710" s="11">
        <v>12351</v>
      </c>
      <c r="R710" s="11">
        <v>-5949</v>
      </c>
      <c r="S710" s="11">
        <v>-4933</v>
      </c>
      <c r="T710" s="11">
        <v>-5588</v>
      </c>
      <c r="U710" s="11">
        <v>-4904</v>
      </c>
      <c r="V710" s="11">
        <v>-6231</v>
      </c>
      <c r="W710" s="13">
        <v>-10.939</v>
      </c>
      <c r="X710" s="13">
        <v>1.339</v>
      </c>
      <c r="Y710" s="13">
        <v>3.6360000000000001</v>
      </c>
      <c r="Z710" s="13">
        <v>5.6559999999999997</v>
      </c>
      <c r="AA710" s="13">
        <v>6.7859999999999996</v>
      </c>
      <c r="AB710" s="1">
        <v>3087</v>
      </c>
      <c r="AC710" s="13">
        <v>15.965719</v>
      </c>
      <c r="AD710" s="13">
        <v>1.002418</v>
      </c>
      <c r="AE710" s="1" t="s">
        <v>12654</v>
      </c>
      <c r="AF710" s="1" t="s">
        <v>12661</v>
      </c>
    </row>
    <row r="711" spans="1:32" x14ac:dyDescent="0.2">
      <c r="A711" s="1" t="s">
        <v>4760</v>
      </c>
      <c r="B711" s="10">
        <v>4358892</v>
      </c>
      <c r="C711" s="1" t="s">
        <v>802</v>
      </c>
      <c r="D711" s="1" t="s">
        <v>575</v>
      </c>
      <c r="E711" s="11">
        <v>59562697</v>
      </c>
      <c r="F711" s="11">
        <v>37455</v>
      </c>
      <c r="G711" s="11">
        <v>63825</v>
      </c>
      <c r="H711" s="11">
        <v>44611</v>
      </c>
      <c r="I711" s="11">
        <v>30003</v>
      </c>
      <c r="J711" s="11">
        <v>32226</v>
      </c>
      <c r="K711" s="13">
        <v>25549.99</v>
      </c>
      <c r="L711" s="13">
        <v>29580.511429999999</v>
      </c>
      <c r="M711" s="11">
        <v>-3088</v>
      </c>
      <c r="N711" s="11">
        <v>59911</v>
      </c>
      <c r="O711" s="11">
        <v>50725</v>
      </c>
      <c r="P711" s="11">
        <v>118630</v>
      </c>
      <c r="Q711" s="11">
        <v>12827</v>
      </c>
      <c r="R711" s="11">
        <v>-22943</v>
      </c>
      <c r="S711" s="11">
        <v>-11339</v>
      </c>
      <c r="T711" s="11">
        <v>-30343</v>
      </c>
      <c r="U711" s="11">
        <v>-26261</v>
      </c>
      <c r="V711" s="11">
        <v>-41418</v>
      </c>
      <c r="W711" s="13">
        <v>9.43</v>
      </c>
      <c r="X711" s="13">
        <v>18.777999999999999</v>
      </c>
      <c r="Y711" s="13">
        <v>8.5649999999999995</v>
      </c>
      <c r="Z711" s="13">
        <v>7.8819999999999997</v>
      </c>
      <c r="AA711" s="13">
        <v>6.968</v>
      </c>
      <c r="AB711" s="1">
        <v>5714</v>
      </c>
      <c r="AC711" s="13">
        <v>14.971716000000001</v>
      </c>
      <c r="AD711" s="13">
        <v>0.83107500000000001</v>
      </c>
      <c r="AE711" s="1" t="s">
        <v>12654</v>
      </c>
      <c r="AF711" s="1" t="s">
        <v>12667</v>
      </c>
    </row>
    <row r="712" spans="1:32" x14ac:dyDescent="0.2">
      <c r="A712" s="1" t="s">
        <v>4761</v>
      </c>
      <c r="B712" s="10">
        <v>8086629</v>
      </c>
      <c r="C712" s="1" t="s">
        <v>803</v>
      </c>
      <c r="D712" s="1" t="s">
        <v>28</v>
      </c>
      <c r="E712" s="11">
        <v>10044200</v>
      </c>
      <c r="F712" s="11">
        <v>955</v>
      </c>
      <c r="G712" s="11">
        <v>108</v>
      </c>
      <c r="H712" s="11">
        <v>871</v>
      </c>
      <c r="I712" s="11">
        <v>1022</v>
      </c>
      <c r="J712" s="11">
        <v>1022</v>
      </c>
      <c r="K712" s="12" t="s">
        <v>2</v>
      </c>
      <c r="L712" s="12" t="s">
        <v>2</v>
      </c>
      <c r="M712" s="11">
        <v>1253</v>
      </c>
      <c r="N712" s="11">
        <v>-207</v>
      </c>
      <c r="O712" s="11">
        <v>234</v>
      </c>
      <c r="P712" s="11">
        <v>2024</v>
      </c>
      <c r="Q712" s="11">
        <v>2024</v>
      </c>
      <c r="R712" s="11">
        <v>-555</v>
      </c>
      <c r="S712" s="11">
        <v>-587</v>
      </c>
      <c r="T712" s="11">
        <v>-470</v>
      </c>
      <c r="U712" s="11">
        <v>-898</v>
      </c>
      <c r="V712" s="11">
        <v>-898</v>
      </c>
      <c r="W712" s="13">
        <v>23.178000000000001</v>
      </c>
      <c r="X712" s="13">
        <v>0.7</v>
      </c>
      <c r="Y712" s="13">
        <v>15.96</v>
      </c>
      <c r="Z712" s="13">
        <v>17.128</v>
      </c>
      <c r="AA712" s="13">
        <v>17.128</v>
      </c>
      <c r="AB712" s="1">
        <v>5070</v>
      </c>
      <c r="AC712" s="12" t="s">
        <v>4019</v>
      </c>
      <c r="AD712" s="13">
        <v>2.1673079999999998</v>
      </c>
      <c r="AE712" s="1" t="s">
        <v>12654</v>
      </c>
      <c r="AF712" s="1" t="s">
        <v>12664</v>
      </c>
    </row>
    <row r="713" spans="1:32" x14ac:dyDescent="0.2">
      <c r="A713" s="1" t="s">
        <v>4762</v>
      </c>
      <c r="B713" s="10">
        <v>4315782</v>
      </c>
      <c r="C713" s="1" t="s">
        <v>804</v>
      </c>
      <c r="D713" s="1" t="s">
        <v>28</v>
      </c>
      <c r="E713" s="11">
        <v>8800825</v>
      </c>
      <c r="F713" s="11">
        <v>-982</v>
      </c>
      <c r="G713" s="11">
        <v>-132</v>
      </c>
      <c r="H713" s="11">
        <v>1190</v>
      </c>
      <c r="I713" s="11">
        <v>-1965</v>
      </c>
      <c r="J713" s="11">
        <v>258</v>
      </c>
      <c r="K713" s="12" t="s">
        <v>2</v>
      </c>
      <c r="L713" s="12" t="s">
        <v>2</v>
      </c>
      <c r="M713" s="11">
        <v>-700</v>
      </c>
      <c r="N713" s="11">
        <v>7822</v>
      </c>
      <c r="O713" s="11">
        <v>3669</v>
      </c>
      <c r="P713" s="11">
        <v>-7458</v>
      </c>
      <c r="Q713" s="11">
        <v>1230</v>
      </c>
      <c r="R713" s="11">
        <v>-1510</v>
      </c>
      <c r="S713" s="11">
        <v>317</v>
      </c>
      <c r="T713" s="11">
        <v>-5150</v>
      </c>
      <c r="U713" s="11">
        <v>8161</v>
      </c>
      <c r="V713" s="11">
        <v>346</v>
      </c>
      <c r="W713" s="13">
        <v>-18.672000000000001</v>
      </c>
      <c r="X713" s="13">
        <v>0.46800000000000003</v>
      </c>
      <c r="Y713" s="13">
        <v>68.238</v>
      </c>
      <c r="Z713" s="13">
        <v>-11.99</v>
      </c>
      <c r="AA713" s="13">
        <v>1.6659999999999999</v>
      </c>
      <c r="AB713" s="1">
        <v>4310</v>
      </c>
      <c r="AC713" s="13">
        <v>19.700872</v>
      </c>
      <c r="AD713" s="13">
        <v>1.9894689999999999</v>
      </c>
      <c r="AE713" s="1" t="s">
        <v>12654</v>
      </c>
      <c r="AF713" s="1" t="s">
        <v>12664</v>
      </c>
    </row>
    <row r="714" spans="1:32" x14ac:dyDescent="0.2">
      <c r="A714" s="1" t="s">
        <v>4763</v>
      </c>
      <c r="B714" s="10">
        <v>4916178</v>
      </c>
      <c r="C714" s="1" t="s">
        <v>805</v>
      </c>
      <c r="D714" s="1" t="s">
        <v>22</v>
      </c>
      <c r="E714" s="11">
        <v>18337324</v>
      </c>
      <c r="F714" s="11">
        <v>-278</v>
      </c>
      <c r="G714" s="11">
        <v>1</v>
      </c>
      <c r="H714" s="11">
        <v>29</v>
      </c>
      <c r="I714" s="11">
        <v>-226</v>
      </c>
      <c r="J714" s="11">
        <v>-253</v>
      </c>
      <c r="K714" s="12" t="s">
        <v>2</v>
      </c>
      <c r="L714" s="12" t="s">
        <v>2</v>
      </c>
      <c r="M714" s="11">
        <v>147</v>
      </c>
      <c r="N714" s="11">
        <v>95</v>
      </c>
      <c r="O714" s="11">
        <v>-78</v>
      </c>
      <c r="P714" s="11">
        <v>80</v>
      </c>
      <c r="Q714" s="11">
        <v>-363</v>
      </c>
      <c r="R714" s="11">
        <v>0</v>
      </c>
      <c r="S714" s="11">
        <v>-72</v>
      </c>
      <c r="T714" s="11">
        <v>-8</v>
      </c>
      <c r="U714" s="11">
        <v>-242</v>
      </c>
      <c r="V714" s="11">
        <v>-83</v>
      </c>
      <c r="W714" s="13">
        <v>-176.96299999999999</v>
      </c>
      <c r="X714" s="13">
        <v>-20.94</v>
      </c>
      <c r="Y714" s="13">
        <v>-48.707999999999998</v>
      </c>
      <c r="Z714" s="13">
        <v>-127.536</v>
      </c>
      <c r="AA714" s="13">
        <v>-105.73099999999999</v>
      </c>
      <c r="AB714" s="1">
        <v>3185</v>
      </c>
      <c r="AC714" s="12" t="s">
        <v>4019</v>
      </c>
      <c r="AD714" s="13">
        <v>12.712341</v>
      </c>
      <c r="AE714" s="1" t="s">
        <v>12654</v>
      </c>
      <c r="AF714" s="1" t="s">
        <v>12657</v>
      </c>
    </row>
    <row r="715" spans="1:32" x14ac:dyDescent="0.2">
      <c r="A715" s="1" t="s">
        <v>4764</v>
      </c>
      <c r="B715" s="10">
        <v>5117096</v>
      </c>
      <c r="C715" s="1" t="s">
        <v>806</v>
      </c>
      <c r="D715" s="1" t="s">
        <v>24</v>
      </c>
      <c r="E715" s="11">
        <v>3871350</v>
      </c>
      <c r="F715" s="11">
        <v>-17</v>
      </c>
      <c r="G715" s="11">
        <v>188</v>
      </c>
      <c r="H715" s="11">
        <v>578</v>
      </c>
      <c r="I715" s="11">
        <v>773</v>
      </c>
      <c r="J715" s="11">
        <v>773</v>
      </c>
      <c r="K715" s="12" t="s">
        <v>2</v>
      </c>
      <c r="L715" s="12" t="s">
        <v>2</v>
      </c>
      <c r="M715" s="12" t="s">
        <v>2</v>
      </c>
      <c r="N715" s="12" t="s">
        <v>2</v>
      </c>
      <c r="O715" s="11">
        <v>1184</v>
      </c>
      <c r="P715" s="11">
        <v>1001</v>
      </c>
      <c r="Q715" s="11">
        <v>1001</v>
      </c>
      <c r="R715" s="12" t="s">
        <v>2</v>
      </c>
      <c r="S715" s="12" t="s">
        <v>2</v>
      </c>
      <c r="T715" s="11">
        <v>-162</v>
      </c>
      <c r="U715" s="11">
        <v>-201</v>
      </c>
      <c r="V715" s="11">
        <v>-201</v>
      </c>
      <c r="W715" s="12" t="s">
        <v>2</v>
      </c>
      <c r="X715" s="13">
        <v>16.260999999999999</v>
      </c>
      <c r="Y715" s="13">
        <v>31.713000000000001</v>
      </c>
      <c r="Z715" s="13">
        <v>26.689</v>
      </c>
      <c r="AA715" s="13">
        <v>26.689</v>
      </c>
      <c r="AB715" s="1">
        <v>4811</v>
      </c>
      <c r="AC715" s="13">
        <v>19.928865999999999</v>
      </c>
      <c r="AD715" s="13">
        <v>5.6962000000000002</v>
      </c>
      <c r="AE715" s="1" t="s">
        <v>12654</v>
      </c>
      <c r="AF715" s="1" t="s">
        <v>12663</v>
      </c>
    </row>
    <row r="716" spans="1:32" x14ac:dyDescent="0.2">
      <c r="A716" s="1" t="s">
        <v>4765</v>
      </c>
      <c r="B716" s="10">
        <v>10081077</v>
      </c>
      <c r="C716" s="1" t="s">
        <v>807</v>
      </c>
      <c r="D716" s="1" t="s">
        <v>808</v>
      </c>
      <c r="E716" s="11">
        <v>4074067</v>
      </c>
      <c r="F716" s="11">
        <v>705</v>
      </c>
      <c r="G716" s="11">
        <v>648</v>
      </c>
      <c r="H716" s="11">
        <v>427</v>
      </c>
      <c r="I716" s="11">
        <v>191</v>
      </c>
      <c r="J716" s="11">
        <v>595</v>
      </c>
      <c r="K716" s="12" t="s">
        <v>2</v>
      </c>
      <c r="L716" s="12" t="s">
        <v>2</v>
      </c>
      <c r="M716" s="11">
        <v>349</v>
      </c>
      <c r="N716" s="11">
        <v>504</v>
      </c>
      <c r="O716" s="11">
        <v>490</v>
      </c>
      <c r="P716" s="11">
        <v>1080</v>
      </c>
      <c r="Q716" s="11">
        <v>481</v>
      </c>
      <c r="R716" s="11">
        <v>-170</v>
      </c>
      <c r="S716" s="11">
        <v>-821</v>
      </c>
      <c r="T716" s="11">
        <v>-1940</v>
      </c>
      <c r="U716" s="11">
        <v>-1468</v>
      </c>
      <c r="V716" s="11">
        <v>-335</v>
      </c>
      <c r="W716" s="13">
        <v>26.911000000000001</v>
      </c>
      <c r="X716" s="13">
        <v>14.847</v>
      </c>
      <c r="Y716" s="13">
        <v>11.257</v>
      </c>
      <c r="Z716" s="13">
        <v>6.1420000000000003</v>
      </c>
      <c r="AA716" s="13">
        <v>9.51</v>
      </c>
      <c r="AB716" s="1">
        <v>7791</v>
      </c>
      <c r="AC716" s="13">
        <v>7.360023</v>
      </c>
      <c r="AD716" s="13">
        <v>0.70830599999999999</v>
      </c>
      <c r="AE716" s="1" t="s">
        <v>12654</v>
      </c>
      <c r="AF716" s="1" t="s">
        <v>12655</v>
      </c>
    </row>
    <row r="717" spans="1:32" x14ac:dyDescent="0.2">
      <c r="A717" s="1" t="s">
        <v>4766</v>
      </c>
      <c r="B717" s="10">
        <v>4970516</v>
      </c>
      <c r="C717" s="1" t="s">
        <v>809</v>
      </c>
      <c r="D717" s="1" t="s">
        <v>76</v>
      </c>
      <c r="E717" s="11">
        <v>28823817</v>
      </c>
      <c r="F717" s="11">
        <v>2053</v>
      </c>
      <c r="G717" s="11">
        <v>1591</v>
      </c>
      <c r="H717" s="11">
        <v>2282</v>
      </c>
      <c r="I717" s="11">
        <v>903</v>
      </c>
      <c r="J717" s="11">
        <v>112</v>
      </c>
      <c r="K717" s="13">
        <v>400</v>
      </c>
      <c r="L717" s="13">
        <v>1500</v>
      </c>
      <c r="M717" s="11">
        <v>3196</v>
      </c>
      <c r="N717" s="11">
        <v>1602</v>
      </c>
      <c r="O717" s="11">
        <v>2665</v>
      </c>
      <c r="P717" s="11">
        <v>-473</v>
      </c>
      <c r="Q717" s="11">
        <v>634</v>
      </c>
      <c r="R717" s="11">
        <v>-1140</v>
      </c>
      <c r="S717" s="11">
        <v>-1765</v>
      </c>
      <c r="T717" s="11">
        <v>-2017</v>
      </c>
      <c r="U717" s="11">
        <v>-2048</v>
      </c>
      <c r="V717" s="11">
        <v>-899</v>
      </c>
      <c r="W717" s="13">
        <v>53.978000000000002</v>
      </c>
      <c r="X717" s="13">
        <v>19.175999999999998</v>
      </c>
      <c r="Y717" s="13">
        <v>22.756</v>
      </c>
      <c r="Z717" s="13">
        <v>1.8759999999999999</v>
      </c>
      <c r="AA717" s="13">
        <v>-19.914999999999999</v>
      </c>
      <c r="AB717" s="1">
        <v>3793</v>
      </c>
      <c r="AC717" s="12" t="s">
        <v>4019</v>
      </c>
      <c r="AD717" s="13">
        <v>5.3399150000000004</v>
      </c>
      <c r="AE717" s="1" t="s">
        <v>12654</v>
      </c>
      <c r="AF717" s="1" t="s">
        <v>12666</v>
      </c>
    </row>
    <row r="718" spans="1:32" x14ac:dyDescent="0.2">
      <c r="A718" s="1" t="s">
        <v>4767</v>
      </c>
      <c r="B718" s="10">
        <v>4240408</v>
      </c>
      <c r="C718" s="1" t="s">
        <v>810</v>
      </c>
      <c r="D718" s="1" t="s">
        <v>41</v>
      </c>
      <c r="E718" s="11">
        <v>159351584</v>
      </c>
      <c r="F718" s="11">
        <v>10817</v>
      </c>
      <c r="G718" s="11">
        <v>11197</v>
      </c>
      <c r="H718" s="11">
        <v>11695</v>
      </c>
      <c r="I718" s="11">
        <v>12509</v>
      </c>
      <c r="J718" s="11">
        <v>14490</v>
      </c>
      <c r="K718" s="13">
        <v>16095</v>
      </c>
      <c r="L718" s="13">
        <v>17562.5</v>
      </c>
      <c r="M718" s="11">
        <v>9366</v>
      </c>
      <c r="N718" s="11">
        <v>7589</v>
      </c>
      <c r="O718" s="11">
        <v>7642</v>
      </c>
      <c r="P718" s="11">
        <v>10410</v>
      </c>
      <c r="Q718" s="11">
        <v>9181</v>
      </c>
      <c r="R718" s="11">
        <v>-694</v>
      </c>
      <c r="S718" s="11">
        <v>-139</v>
      </c>
      <c r="T718" s="11">
        <v>-931</v>
      </c>
      <c r="U718" s="11">
        <v>-8516</v>
      </c>
      <c r="V718" s="11">
        <v>-2322</v>
      </c>
      <c r="W718" s="13">
        <v>13.326000000000001</v>
      </c>
      <c r="X718" s="13">
        <v>12.896000000000001</v>
      </c>
      <c r="Y718" s="13">
        <v>12.859</v>
      </c>
      <c r="Z718" s="13">
        <v>11.776</v>
      </c>
      <c r="AA718" s="13">
        <v>17.384</v>
      </c>
      <c r="AB718" s="1">
        <v>9682</v>
      </c>
      <c r="AC718" s="13">
        <v>10.353479999999999</v>
      </c>
      <c r="AD718" s="12" t="s">
        <v>2</v>
      </c>
      <c r="AE718" s="1" t="s">
        <v>12654</v>
      </c>
      <c r="AF718" s="1" t="s">
        <v>12663</v>
      </c>
    </row>
    <row r="719" spans="1:32" x14ac:dyDescent="0.2">
      <c r="A719" s="1" t="s">
        <v>4768</v>
      </c>
      <c r="B719" s="10">
        <v>4864263</v>
      </c>
      <c r="C719" s="1" t="s">
        <v>811</v>
      </c>
      <c r="D719" s="1" t="s">
        <v>49</v>
      </c>
      <c r="E719" s="11">
        <v>4218273</v>
      </c>
      <c r="F719" s="11">
        <v>173</v>
      </c>
      <c r="G719" s="11">
        <v>50</v>
      </c>
      <c r="H719" s="11">
        <v>308</v>
      </c>
      <c r="I719" s="11">
        <v>-256</v>
      </c>
      <c r="J719" s="11">
        <v>159</v>
      </c>
      <c r="K719" s="12" t="s">
        <v>2</v>
      </c>
      <c r="L719" s="12" t="s">
        <v>2</v>
      </c>
      <c r="M719" s="11">
        <v>-4249</v>
      </c>
      <c r="N719" s="11">
        <v>2786</v>
      </c>
      <c r="O719" s="11">
        <v>1190</v>
      </c>
      <c r="P719" s="11">
        <v>-825</v>
      </c>
      <c r="Q719" s="11">
        <v>1027</v>
      </c>
      <c r="R719" s="11">
        <v>-42</v>
      </c>
      <c r="S719" s="11">
        <v>10</v>
      </c>
      <c r="T719" s="11">
        <v>-21</v>
      </c>
      <c r="U719" s="11">
        <v>-1235</v>
      </c>
      <c r="V719" s="11">
        <v>-38</v>
      </c>
      <c r="W719" s="13">
        <v>0.53700000000000003</v>
      </c>
      <c r="X719" s="13">
        <v>2.7930000000000001</v>
      </c>
      <c r="Y719" s="13">
        <v>9.0440000000000005</v>
      </c>
      <c r="Z719" s="13">
        <v>-19.161999999999999</v>
      </c>
      <c r="AA719" s="13">
        <v>5.66</v>
      </c>
      <c r="AB719" s="1">
        <v>3469</v>
      </c>
      <c r="AC719" s="13">
        <v>28.070720000000001</v>
      </c>
      <c r="AD719" s="13">
        <v>1.5482229999999999</v>
      </c>
      <c r="AE719" s="1" t="s">
        <v>12654</v>
      </c>
      <c r="AF719" s="1" t="s">
        <v>12660</v>
      </c>
    </row>
    <row r="720" spans="1:32" x14ac:dyDescent="0.2">
      <c r="A720" s="1" t="s">
        <v>4769</v>
      </c>
      <c r="B720" s="10">
        <v>6349010</v>
      </c>
      <c r="C720" s="1" t="s">
        <v>812</v>
      </c>
      <c r="D720" s="1" t="s">
        <v>117</v>
      </c>
      <c r="E720" s="11">
        <v>46965716</v>
      </c>
      <c r="F720" s="11">
        <v>4652</v>
      </c>
      <c r="G720" s="11">
        <v>9899</v>
      </c>
      <c r="H720" s="11">
        <v>8638</v>
      </c>
      <c r="I720" s="11">
        <v>5084</v>
      </c>
      <c r="J720" s="11">
        <v>7270</v>
      </c>
      <c r="K720" s="13">
        <v>7150</v>
      </c>
      <c r="L720" s="13">
        <v>8440</v>
      </c>
      <c r="M720" s="11">
        <v>10103</v>
      </c>
      <c r="N720" s="11">
        <v>19596</v>
      </c>
      <c r="O720" s="11">
        <v>12061</v>
      </c>
      <c r="P720" s="11">
        <v>11093</v>
      </c>
      <c r="Q720" s="11">
        <v>16683</v>
      </c>
      <c r="R720" s="11">
        <v>-5019</v>
      </c>
      <c r="S720" s="11">
        <v>-8524</v>
      </c>
      <c r="T720" s="11">
        <v>-12844</v>
      </c>
      <c r="U720" s="11">
        <v>-16604</v>
      </c>
      <c r="V720" s="11">
        <v>-5074</v>
      </c>
      <c r="W720" s="13">
        <v>1.9790000000000001</v>
      </c>
      <c r="X720" s="13">
        <v>5.5090000000000003</v>
      </c>
      <c r="Y720" s="13">
        <v>4.7990000000000004</v>
      </c>
      <c r="Z720" s="13">
        <v>3.02</v>
      </c>
      <c r="AA720" s="13">
        <v>5.7869999999999999</v>
      </c>
      <c r="AB720" s="1">
        <v>4665</v>
      </c>
      <c r="AC720" s="13">
        <v>18.617242999999998</v>
      </c>
      <c r="AD720" s="13">
        <v>1.1608689999999999</v>
      </c>
      <c r="AE720" s="1" t="s">
        <v>12654</v>
      </c>
      <c r="AF720" s="1" t="s">
        <v>12664</v>
      </c>
    </row>
    <row r="721" spans="1:32" x14ac:dyDescent="0.2">
      <c r="A721" s="1" t="s">
        <v>4770</v>
      </c>
      <c r="B721" s="10">
        <v>4813036</v>
      </c>
      <c r="C721" s="1" t="s">
        <v>813</v>
      </c>
      <c r="D721" s="1" t="s">
        <v>157</v>
      </c>
      <c r="E721" s="11">
        <v>10472056</v>
      </c>
      <c r="F721" s="11">
        <v>848</v>
      </c>
      <c r="G721" s="11">
        <v>1252</v>
      </c>
      <c r="H721" s="11">
        <v>1340</v>
      </c>
      <c r="I721" s="11">
        <v>654</v>
      </c>
      <c r="J721" s="11">
        <v>537</v>
      </c>
      <c r="K721" s="12" t="s">
        <v>2</v>
      </c>
      <c r="L721" s="12" t="s">
        <v>2</v>
      </c>
      <c r="M721" s="11">
        <v>1743</v>
      </c>
      <c r="N721" s="11">
        <v>1687</v>
      </c>
      <c r="O721" s="11">
        <v>1484</v>
      </c>
      <c r="P721" s="11">
        <v>-422</v>
      </c>
      <c r="Q721" s="11">
        <v>725</v>
      </c>
      <c r="R721" s="11">
        <v>-217</v>
      </c>
      <c r="S721" s="11">
        <v>-97</v>
      </c>
      <c r="T721" s="11">
        <v>-477</v>
      </c>
      <c r="U721" s="11">
        <v>-396</v>
      </c>
      <c r="V721" s="11">
        <v>-631</v>
      </c>
      <c r="W721" s="13">
        <v>7.3869999999999996</v>
      </c>
      <c r="X721" s="13">
        <v>10.455</v>
      </c>
      <c r="Y721" s="13">
        <v>10.459</v>
      </c>
      <c r="Z721" s="13">
        <v>1.859</v>
      </c>
      <c r="AA721" s="13">
        <v>4.4749999999999996</v>
      </c>
      <c r="AB721" s="1">
        <v>3079</v>
      </c>
      <c r="AC721" s="13">
        <v>39.603648999999997</v>
      </c>
      <c r="AD721" s="13">
        <v>1.5229060000000001</v>
      </c>
      <c r="AE721" s="1" t="s">
        <v>12654</v>
      </c>
      <c r="AF721" s="1" t="s">
        <v>12671</v>
      </c>
    </row>
    <row r="722" spans="1:32" x14ac:dyDescent="0.2">
      <c r="A722" s="1" t="s">
        <v>4771</v>
      </c>
      <c r="B722" s="10">
        <v>4916123</v>
      </c>
      <c r="C722" s="1" t="s">
        <v>814</v>
      </c>
      <c r="D722" s="1" t="s">
        <v>90</v>
      </c>
      <c r="E722" s="11">
        <v>31645379</v>
      </c>
      <c r="F722" s="11">
        <v>5603</v>
      </c>
      <c r="G722" s="11">
        <v>4582</v>
      </c>
      <c r="H722" s="11">
        <v>708</v>
      </c>
      <c r="I722" s="11">
        <v>3733</v>
      </c>
      <c r="J722" s="11">
        <v>4790</v>
      </c>
      <c r="K722" s="13">
        <v>2300</v>
      </c>
      <c r="L722" s="13">
        <v>3300</v>
      </c>
      <c r="M722" s="11">
        <v>12540</v>
      </c>
      <c r="N722" s="11">
        <v>8059</v>
      </c>
      <c r="O722" s="11">
        <v>5125</v>
      </c>
      <c r="P722" s="11">
        <v>9211</v>
      </c>
      <c r="Q722" s="11">
        <v>10824</v>
      </c>
      <c r="R722" s="11">
        <v>-7635</v>
      </c>
      <c r="S722" s="11">
        <v>-6464</v>
      </c>
      <c r="T722" s="11">
        <v>-5025</v>
      </c>
      <c r="U722" s="11">
        <v>-1240</v>
      </c>
      <c r="V722" s="11">
        <v>-11595</v>
      </c>
      <c r="W722" s="13">
        <v>3.669</v>
      </c>
      <c r="X722" s="13">
        <v>4.7460000000000004</v>
      </c>
      <c r="Y722" s="13">
        <v>-0.58699999999999997</v>
      </c>
      <c r="Z722" s="13">
        <v>5.266</v>
      </c>
      <c r="AA722" s="13">
        <v>3.7120000000000002</v>
      </c>
      <c r="AB722" s="1">
        <v>2590</v>
      </c>
      <c r="AC722" s="12" t="s">
        <v>4019</v>
      </c>
      <c r="AD722" s="13">
        <v>0.866228</v>
      </c>
      <c r="AE722" s="1" t="s">
        <v>12654</v>
      </c>
      <c r="AF722" s="1" t="s">
        <v>12674</v>
      </c>
    </row>
    <row r="723" spans="1:32" x14ac:dyDescent="0.2">
      <c r="A723" s="1" t="s">
        <v>4772</v>
      </c>
      <c r="B723" s="10">
        <v>7727856</v>
      </c>
      <c r="C723" s="1" t="s">
        <v>816</v>
      </c>
      <c r="D723" s="1" t="s">
        <v>24</v>
      </c>
      <c r="E723" s="11">
        <v>23624850</v>
      </c>
      <c r="F723" s="12" t="s">
        <v>2</v>
      </c>
      <c r="G723" s="12" t="s">
        <v>2</v>
      </c>
      <c r="H723" s="11">
        <v>-3999</v>
      </c>
      <c r="I723" s="11">
        <v>-2554</v>
      </c>
      <c r="J723" s="11">
        <v>-1219</v>
      </c>
      <c r="K723" s="13">
        <v>-1100</v>
      </c>
      <c r="L723" s="13">
        <v>-700</v>
      </c>
      <c r="M723" s="12" t="s">
        <v>2</v>
      </c>
      <c r="N723" s="12" t="s">
        <v>2</v>
      </c>
      <c r="O723" s="12" t="s">
        <v>2</v>
      </c>
      <c r="P723" s="12" t="s">
        <v>2</v>
      </c>
      <c r="Q723" s="11">
        <v>-2269</v>
      </c>
      <c r="R723" s="12" t="s">
        <v>2</v>
      </c>
      <c r="S723" s="12" t="s">
        <v>2</v>
      </c>
      <c r="T723" s="12" t="s">
        <v>2</v>
      </c>
      <c r="U723" s="12" t="s">
        <v>2</v>
      </c>
      <c r="V723" s="11">
        <v>-2472</v>
      </c>
      <c r="W723" s="12" t="s">
        <v>2</v>
      </c>
      <c r="X723" s="12" t="s">
        <v>2</v>
      </c>
      <c r="Y723" s="12" t="s">
        <v>2</v>
      </c>
      <c r="Z723" s="13">
        <v>-59.384</v>
      </c>
      <c r="AA723" s="13">
        <v>-22.361000000000001</v>
      </c>
      <c r="AB723" s="1" t="s">
        <v>4773</v>
      </c>
      <c r="AC723" s="12" t="s">
        <v>4019</v>
      </c>
      <c r="AD723" s="13">
        <v>2.4891830000000001</v>
      </c>
      <c r="AE723" s="1" t="s">
        <v>12654</v>
      </c>
      <c r="AF723" s="1" t="s">
        <v>12664</v>
      </c>
    </row>
    <row r="724" spans="1:32" x14ac:dyDescent="0.2">
      <c r="A724" s="1" t="s">
        <v>4774</v>
      </c>
      <c r="B724" s="10">
        <v>6333949</v>
      </c>
      <c r="C724" s="1" t="s">
        <v>817</v>
      </c>
      <c r="D724" s="1" t="s">
        <v>281</v>
      </c>
      <c r="E724" s="11">
        <v>9960370</v>
      </c>
      <c r="F724" s="11">
        <v>1219</v>
      </c>
      <c r="G724" s="11">
        <v>1355</v>
      </c>
      <c r="H724" s="11">
        <v>1932</v>
      </c>
      <c r="I724" s="11">
        <v>1735</v>
      </c>
      <c r="J724" s="11">
        <v>1735</v>
      </c>
      <c r="K724" s="12" t="s">
        <v>2</v>
      </c>
      <c r="L724" s="12" t="s">
        <v>2</v>
      </c>
      <c r="M724" s="11">
        <v>4298</v>
      </c>
      <c r="N724" s="11">
        <v>3065</v>
      </c>
      <c r="O724" s="11">
        <v>5783</v>
      </c>
      <c r="P724" s="11">
        <v>1074</v>
      </c>
      <c r="Q724" s="11">
        <v>1074</v>
      </c>
      <c r="R724" s="11">
        <v>-1593</v>
      </c>
      <c r="S724" s="11">
        <v>-1808</v>
      </c>
      <c r="T724" s="11">
        <v>-3400</v>
      </c>
      <c r="U724" s="11">
        <v>-4042</v>
      </c>
      <c r="V724" s="11">
        <v>-4042</v>
      </c>
      <c r="W724" s="13">
        <v>3.585</v>
      </c>
      <c r="X724" s="13">
        <v>4.0739999999999998</v>
      </c>
      <c r="Y724" s="13">
        <v>3.8769999999999998</v>
      </c>
      <c r="Z724" s="13">
        <v>6.7649999999999997</v>
      </c>
      <c r="AA724" s="13">
        <v>6.7649999999999997</v>
      </c>
      <c r="AB724" s="1">
        <v>3947</v>
      </c>
      <c r="AC724" s="13">
        <v>10.047974999999999</v>
      </c>
      <c r="AD724" s="13">
        <v>0.55009399999999997</v>
      </c>
      <c r="AE724" s="1" t="s">
        <v>12654</v>
      </c>
      <c r="AF724" s="1" t="s">
        <v>12667</v>
      </c>
    </row>
    <row r="725" spans="1:32" x14ac:dyDescent="0.2">
      <c r="A725" s="1" t="s">
        <v>4775</v>
      </c>
      <c r="B725" s="10">
        <v>4916035</v>
      </c>
      <c r="C725" s="1" t="s">
        <v>818</v>
      </c>
      <c r="D725" s="1" t="s">
        <v>819</v>
      </c>
      <c r="E725" s="11">
        <v>8321002</v>
      </c>
      <c r="F725" s="11">
        <v>796</v>
      </c>
      <c r="G725" s="11">
        <v>1444</v>
      </c>
      <c r="H725" s="11">
        <v>755</v>
      </c>
      <c r="I725" s="11">
        <v>1238</v>
      </c>
      <c r="J725" s="11">
        <v>2136</v>
      </c>
      <c r="K725" s="12" t="s">
        <v>2</v>
      </c>
      <c r="L725" s="12" t="s">
        <v>2</v>
      </c>
      <c r="M725" s="11">
        <v>1882</v>
      </c>
      <c r="N725" s="11">
        <v>2338</v>
      </c>
      <c r="O725" s="11">
        <v>574</v>
      </c>
      <c r="P725" s="11">
        <v>3028</v>
      </c>
      <c r="Q725" s="11">
        <v>1264</v>
      </c>
      <c r="R725" s="11">
        <v>-1295</v>
      </c>
      <c r="S725" s="11">
        <v>-1571</v>
      </c>
      <c r="T725" s="11">
        <v>-438</v>
      </c>
      <c r="U725" s="11">
        <v>-1448</v>
      </c>
      <c r="V725" s="11">
        <v>-1139</v>
      </c>
      <c r="W725" s="13">
        <v>4.4560000000000004</v>
      </c>
      <c r="X725" s="13">
        <v>4.3230000000000004</v>
      </c>
      <c r="Y725" s="13">
        <v>2.125</v>
      </c>
      <c r="Z725" s="13">
        <v>3.3660000000000001</v>
      </c>
      <c r="AA725" s="13">
        <v>5.0209999999999999</v>
      </c>
      <c r="AB725" s="1">
        <v>3551</v>
      </c>
      <c r="AC725" s="13">
        <v>6.2368860000000002</v>
      </c>
      <c r="AD725" s="13">
        <v>0.30323600000000001</v>
      </c>
      <c r="AE725" s="1" t="s">
        <v>12654</v>
      </c>
      <c r="AF725" s="1" t="s">
        <v>12655</v>
      </c>
    </row>
    <row r="726" spans="1:32" x14ac:dyDescent="0.2">
      <c r="A726" s="1" t="s">
        <v>4776</v>
      </c>
      <c r="B726" s="10">
        <v>4996897</v>
      </c>
      <c r="C726" s="1" t="s">
        <v>820</v>
      </c>
      <c r="D726" s="1" t="s">
        <v>28</v>
      </c>
      <c r="E726" s="11">
        <v>18005948</v>
      </c>
      <c r="F726" s="11">
        <v>3858</v>
      </c>
      <c r="G726" s="11">
        <v>4492</v>
      </c>
      <c r="H726" s="11">
        <v>4464</v>
      </c>
      <c r="I726" s="11">
        <v>4350</v>
      </c>
      <c r="J726" s="11">
        <v>4473</v>
      </c>
      <c r="K726" s="12" t="s">
        <v>2</v>
      </c>
      <c r="L726" s="12" t="s">
        <v>2</v>
      </c>
      <c r="M726" s="11">
        <v>3397</v>
      </c>
      <c r="N726" s="11">
        <v>956</v>
      </c>
      <c r="O726" s="11">
        <v>1382</v>
      </c>
      <c r="P726" s="11">
        <v>3940</v>
      </c>
      <c r="Q726" s="11">
        <v>4135</v>
      </c>
      <c r="R726" s="11">
        <v>-752</v>
      </c>
      <c r="S726" s="11">
        <v>-505</v>
      </c>
      <c r="T726" s="11">
        <v>-1487</v>
      </c>
      <c r="U726" s="11">
        <v>-941</v>
      </c>
      <c r="V726" s="11">
        <v>-7909</v>
      </c>
      <c r="W726" s="13">
        <v>12.151999999999999</v>
      </c>
      <c r="X726" s="13">
        <v>11.768000000000001</v>
      </c>
      <c r="Y726" s="13">
        <v>10.648</v>
      </c>
      <c r="Z726" s="13">
        <v>9.7010000000000005</v>
      </c>
      <c r="AA726" s="13">
        <v>9.6120000000000001</v>
      </c>
      <c r="AB726" s="1">
        <v>2153</v>
      </c>
      <c r="AC726" s="13">
        <v>9.0164109999999997</v>
      </c>
      <c r="AD726" s="13">
        <v>0.83529100000000001</v>
      </c>
      <c r="AE726" s="1" t="s">
        <v>12654</v>
      </c>
      <c r="AF726" s="1" t="s">
        <v>12664</v>
      </c>
    </row>
    <row r="727" spans="1:32" x14ac:dyDescent="0.2">
      <c r="A727" s="1" t="s">
        <v>4777</v>
      </c>
      <c r="B727" s="10">
        <v>4916319</v>
      </c>
      <c r="C727" s="1" t="s">
        <v>821</v>
      </c>
      <c r="D727" s="1" t="s">
        <v>92</v>
      </c>
      <c r="E727" s="11">
        <v>45330196</v>
      </c>
      <c r="F727" s="11">
        <v>5802</v>
      </c>
      <c r="G727" s="11">
        <v>7561</v>
      </c>
      <c r="H727" s="11">
        <v>9265</v>
      </c>
      <c r="I727" s="11">
        <v>8108</v>
      </c>
      <c r="J727" s="11">
        <v>8494</v>
      </c>
      <c r="K727" s="12" t="s">
        <v>2</v>
      </c>
      <c r="L727" s="12" t="s">
        <v>2</v>
      </c>
      <c r="M727" s="11">
        <v>17849</v>
      </c>
      <c r="N727" s="11">
        <v>12238</v>
      </c>
      <c r="O727" s="11">
        <v>12323</v>
      </c>
      <c r="P727" s="11">
        <v>17741</v>
      </c>
      <c r="Q727" s="11">
        <v>13692</v>
      </c>
      <c r="R727" s="11">
        <v>-5203</v>
      </c>
      <c r="S727" s="11">
        <v>-6845</v>
      </c>
      <c r="T727" s="11">
        <v>-8054</v>
      </c>
      <c r="U727" s="11">
        <v>-12027</v>
      </c>
      <c r="V727" s="11">
        <v>-10440</v>
      </c>
      <c r="W727" s="13">
        <v>6.1150000000000002</v>
      </c>
      <c r="X727" s="13">
        <v>7.2910000000000004</v>
      </c>
      <c r="Y727" s="13">
        <v>8.0079999999999991</v>
      </c>
      <c r="Z727" s="13">
        <v>7.6150000000000002</v>
      </c>
      <c r="AA727" s="13">
        <v>6.4850000000000003</v>
      </c>
      <c r="AB727" s="1">
        <v>6486</v>
      </c>
      <c r="AC727" s="13">
        <v>23.742305000000002</v>
      </c>
      <c r="AD727" s="13">
        <v>1.072586</v>
      </c>
      <c r="AE727" s="1" t="s">
        <v>12654</v>
      </c>
      <c r="AF727" s="1" t="s">
        <v>12675</v>
      </c>
    </row>
    <row r="728" spans="1:32" x14ac:dyDescent="0.2">
      <c r="A728" s="1" t="s">
        <v>4778</v>
      </c>
      <c r="B728" s="10">
        <v>4864087</v>
      </c>
      <c r="C728" s="1" t="s">
        <v>822</v>
      </c>
      <c r="D728" s="1" t="s">
        <v>49</v>
      </c>
      <c r="E728" s="11">
        <v>3180804</v>
      </c>
      <c r="F728" s="11">
        <v>451</v>
      </c>
      <c r="G728" s="11">
        <v>628</v>
      </c>
      <c r="H728" s="11">
        <v>548</v>
      </c>
      <c r="I728" s="11">
        <v>891</v>
      </c>
      <c r="J728" s="11">
        <v>891</v>
      </c>
      <c r="K728" s="12" t="s">
        <v>2</v>
      </c>
      <c r="L728" s="12" t="s">
        <v>2</v>
      </c>
      <c r="M728" s="11">
        <v>375</v>
      </c>
      <c r="N728" s="11">
        <v>1167</v>
      </c>
      <c r="O728" s="11">
        <v>840</v>
      </c>
      <c r="P728" s="11">
        <v>2087</v>
      </c>
      <c r="Q728" s="11">
        <v>2087</v>
      </c>
      <c r="R728" s="11">
        <v>-1408</v>
      </c>
      <c r="S728" s="11">
        <v>-473</v>
      </c>
      <c r="T728" s="11">
        <v>-992</v>
      </c>
      <c r="U728" s="11">
        <v>-1351</v>
      </c>
      <c r="V728" s="11">
        <v>-1351</v>
      </c>
      <c r="W728" s="13">
        <v>7.0709999999999997</v>
      </c>
      <c r="X728" s="13">
        <v>9.8149999999999995</v>
      </c>
      <c r="Y728" s="13">
        <v>8.1069999999999993</v>
      </c>
      <c r="Z728" s="13">
        <v>12.167999999999999</v>
      </c>
      <c r="AA728" s="13">
        <v>12.167999999999999</v>
      </c>
      <c r="AB728" s="1">
        <v>3248</v>
      </c>
      <c r="AC728" s="13">
        <v>11.719468000000001</v>
      </c>
      <c r="AD728" s="13">
        <v>0.56756099999999998</v>
      </c>
      <c r="AE728" s="1" t="s">
        <v>12654</v>
      </c>
      <c r="AF728" s="1" t="s">
        <v>12660</v>
      </c>
    </row>
    <row r="729" spans="1:32" x14ac:dyDescent="0.2">
      <c r="A729" s="1" t="s">
        <v>4779</v>
      </c>
      <c r="B729" s="10">
        <v>4549659</v>
      </c>
      <c r="C729" s="1" t="s">
        <v>823</v>
      </c>
      <c r="D729" s="1" t="s">
        <v>824</v>
      </c>
      <c r="E729" s="11">
        <v>21847535</v>
      </c>
      <c r="F729" s="11">
        <v>10668</v>
      </c>
      <c r="G729" s="11">
        <v>7435</v>
      </c>
      <c r="H729" s="11">
        <v>6371</v>
      </c>
      <c r="I729" s="11">
        <v>6426</v>
      </c>
      <c r="J729" s="11">
        <v>6426</v>
      </c>
      <c r="K729" s="13">
        <v>8166.6666699999996</v>
      </c>
      <c r="L729" s="13">
        <v>8916.6666700000005</v>
      </c>
      <c r="M729" s="11">
        <v>4814</v>
      </c>
      <c r="N729" s="11">
        <v>3901</v>
      </c>
      <c r="O729" s="11">
        <v>7524</v>
      </c>
      <c r="P729" s="11">
        <v>13964</v>
      </c>
      <c r="Q729" s="11">
        <v>13964</v>
      </c>
      <c r="R729" s="11">
        <v>-3220</v>
      </c>
      <c r="S729" s="11">
        <v>-6266</v>
      </c>
      <c r="T729" s="11">
        <v>-10135</v>
      </c>
      <c r="U729" s="11">
        <v>-5280</v>
      </c>
      <c r="V729" s="11">
        <v>-5280</v>
      </c>
      <c r="W729" s="13">
        <v>11.936</v>
      </c>
      <c r="X729" s="13">
        <v>8.5039999999999996</v>
      </c>
      <c r="Y729" s="13">
        <v>6.298</v>
      </c>
      <c r="Z729" s="13">
        <v>5.1719999999999997</v>
      </c>
      <c r="AA729" s="13">
        <v>5.1719999999999997</v>
      </c>
      <c r="AB729" s="1">
        <v>4985</v>
      </c>
      <c r="AC729" s="13">
        <v>21.178104999999999</v>
      </c>
      <c r="AD729" s="13">
        <v>1.4694739999999999</v>
      </c>
      <c r="AE729" s="1" t="s">
        <v>12654</v>
      </c>
      <c r="AF729" s="1" t="s">
        <v>12669</v>
      </c>
    </row>
    <row r="730" spans="1:32" x14ac:dyDescent="0.2">
      <c r="A730" s="1" t="s">
        <v>4780</v>
      </c>
      <c r="B730" s="10">
        <v>25549811</v>
      </c>
      <c r="C730" s="1"/>
      <c r="D730" s="1" t="s">
        <v>552</v>
      </c>
      <c r="E730" s="11">
        <v>110130192</v>
      </c>
      <c r="F730" s="11">
        <v>181</v>
      </c>
      <c r="G730" s="11">
        <v>-420</v>
      </c>
      <c r="H730" s="11">
        <v>594</v>
      </c>
      <c r="I730" s="11">
        <v>278</v>
      </c>
      <c r="J730" s="11">
        <v>697</v>
      </c>
      <c r="K730" s="12" t="s">
        <v>2</v>
      </c>
      <c r="L730" s="12" t="s">
        <v>2</v>
      </c>
      <c r="M730" s="11">
        <v>-212</v>
      </c>
      <c r="N730" s="11">
        <v>-496</v>
      </c>
      <c r="O730" s="11">
        <v>693</v>
      </c>
      <c r="P730" s="11">
        <v>79</v>
      </c>
      <c r="Q730" s="11">
        <v>389</v>
      </c>
      <c r="R730" s="11">
        <v>-196</v>
      </c>
      <c r="S730" s="11">
        <v>-427</v>
      </c>
      <c r="T730" s="11">
        <v>-226</v>
      </c>
      <c r="U730" s="11">
        <v>-7</v>
      </c>
      <c r="V730" s="11">
        <v>-6</v>
      </c>
      <c r="W730" s="13">
        <v>14.779</v>
      </c>
      <c r="X730" s="13">
        <v>-53.106000000000002</v>
      </c>
      <c r="Y730" s="13">
        <v>58.045000000000002</v>
      </c>
      <c r="Z730" s="13">
        <v>17.192</v>
      </c>
      <c r="AA730" s="13">
        <v>44.073</v>
      </c>
      <c r="AB730" s="1">
        <v>7692</v>
      </c>
      <c r="AC730" s="13">
        <v>24.366937</v>
      </c>
      <c r="AD730" s="13">
        <v>9.3218789999999991</v>
      </c>
      <c r="AE730" s="1" t="s">
        <v>12654</v>
      </c>
      <c r="AF730" s="1" t="s">
        <v>12678</v>
      </c>
    </row>
    <row r="731" spans="1:32" x14ac:dyDescent="0.2">
      <c r="A731" s="1" t="s">
        <v>4781</v>
      </c>
      <c r="B731" s="10">
        <v>4748860</v>
      </c>
      <c r="C731" s="1" t="s">
        <v>825</v>
      </c>
      <c r="D731" s="1" t="s">
        <v>524</v>
      </c>
      <c r="E731" s="11">
        <v>1128654291</v>
      </c>
      <c r="F731" s="11">
        <v>-520358</v>
      </c>
      <c r="G731" s="11">
        <v>-153937</v>
      </c>
      <c r="H731" s="11">
        <v>140630</v>
      </c>
      <c r="I731" s="11">
        <v>345162</v>
      </c>
      <c r="J731" s="11">
        <v>376787</v>
      </c>
      <c r="K731" s="13">
        <v>405332.39582999999</v>
      </c>
      <c r="L731" s="13">
        <v>485529.48359000002</v>
      </c>
      <c r="M731" s="11">
        <v>-189968</v>
      </c>
      <c r="N731" s="11">
        <v>190506</v>
      </c>
      <c r="O731" s="11">
        <v>581755</v>
      </c>
      <c r="P731" s="11">
        <v>688103</v>
      </c>
      <c r="Q731" s="11">
        <v>732251</v>
      </c>
      <c r="R731" s="11">
        <v>-749397</v>
      </c>
      <c r="S731" s="11">
        <v>-526358</v>
      </c>
      <c r="T731" s="11">
        <v>-565511</v>
      </c>
      <c r="U731" s="11">
        <v>-690624</v>
      </c>
      <c r="V731" s="11">
        <v>-783417</v>
      </c>
      <c r="W731" s="13">
        <v>-20.335999999999999</v>
      </c>
      <c r="X731" s="13">
        <v>-3.8</v>
      </c>
      <c r="Y731" s="13">
        <v>4.0910000000000002</v>
      </c>
      <c r="Z731" s="13">
        <v>7.5369999999999999</v>
      </c>
      <c r="AA731" s="13">
        <v>8.0399999999999991</v>
      </c>
      <c r="AB731" s="1">
        <v>9020</v>
      </c>
      <c r="AC731" s="13">
        <v>18.824012</v>
      </c>
      <c r="AD731" s="13">
        <v>1.4592989999999999</v>
      </c>
      <c r="AE731" s="1" t="s">
        <v>12654</v>
      </c>
      <c r="AF731" s="1" t="s">
        <v>12673</v>
      </c>
    </row>
    <row r="732" spans="1:32" x14ac:dyDescent="0.2">
      <c r="A732" s="1" t="s">
        <v>4782</v>
      </c>
      <c r="B732" s="10">
        <v>4916153</v>
      </c>
      <c r="C732" s="1" t="s">
        <v>826</v>
      </c>
      <c r="D732" s="1" t="s">
        <v>20</v>
      </c>
      <c r="E732" s="11">
        <v>11357595</v>
      </c>
      <c r="F732" s="11">
        <v>311.66699999999997</v>
      </c>
      <c r="G732" s="11">
        <v>836</v>
      </c>
      <c r="H732" s="11">
        <v>916</v>
      </c>
      <c r="I732" s="11">
        <v>1060</v>
      </c>
      <c r="J732" s="11">
        <v>1092</v>
      </c>
      <c r="K732" s="13">
        <v>1200</v>
      </c>
      <c r="L732" s="13">
        <v>1400</v>
      </c>
      <c r="M732" s="11">
        <v>714.54499999999996</v>
      </c>
      <c r="N732" s="11">
        <v>2510</v>
      </c>
      <c r="O732" s="11">
        <v>1272</v>
      </c>
      <c r="P732" s="11">
        <v>2077</v>
      </c>
      <c r="Q732" s="11">
        <v>3762</v>
      </c>
      <c r="R732" s="11">
        <v>-18.545000000000002</v>
      </c>
      <c r="S732" s="11">
        <v>-1917</v>
      </c>
      <c r="T732" s="11">
        <v>-3626</v>
      </c>
      <c r="U732" s="11">
        <v>-3412</v>
      </c>
      <c r="V732" s="11">
        <v>-5179</v>
      </c>
      <c r="W732" s="12" t="s">
        <v>2</v>
      </c>
      <c r="X732" s="13">
        <v>10.367000000000001</v>
      </c>
      <c r="Y732" s="13">
        <v>4.4290000000000003</v>
      </c>
      <c r="Z732" s="13">
        <v>-1.726</v>
      </c>
      <c r="AA732" s="13">
        <v>8.0570000000000004</v>
      </c>
      <c r="AB732" s="1">
        <v>2882</v>
      </c>
      <c r="AC732" s="13">
        <v>75.906329999999997</v>
      </c>
      <c r="AD732" s="13">
        <v>2.0309170000000001</v>
      </c>
      <c r="AE732" s="1" t="s">
        <v>12654</v>
      </c>
      <c r="AF732" s="1" t="s">
        <v>12661</v>
      </c>
    </row>
    <row r="733" spans="1:32" x14ac:dyDescent="0.2">
      <c r="A733" s="1" t="s">
        <v>4783</v>
      </c>
      <c r="B733" s="10">
        <v>4199182</v>
      </c>
      <c r="C733" s="1" t="s">
        <v>827</v>
      </c>
      <c r="D733" s="1" t="s">
        <v>58</v>
      </c>
      <c r="E733" s="11">
        <v>460302065</v>
      </c>
      <c r="F733" s="11">
        <v>58537</v>
      </c>
      <c r="G733" s="11">
        <v>73369</v>
      </c>
      <c r="H733" s="11">
        <v>88310</v>
      </c>
      <c r="I733" s="11">
        <v>104466</v>
      </c>
      <c r="J733" s="11">
        <v>104466</v>
      </c>
      <c r="K733" s="13">
        <v>108208.31969999999</v>
      </c>
      <c r="L733" s="13">
        <v>121763.5249</v>
      </c>
      <c r="M733" s="11">
        <v>72858</v>
      </c>
      <c r="N733" s="11">
        <v>37070</v>
      </c>
      <c r="O733" s="11">
        <v>70012</v>
      </c>
      <c r="P733" s="11">
        <v>100940</v>
      </c>
      <c r="Q733" s="11">
        <v>100940</v>
      </c>
      <c r="R733" s="11">
        <v>-31361</v>
      </c>
      <c r="S733" s="11">
        <v>-38324</v>
      </c>
      <c r="T733" s="11">
        <v>-35625</v>
      </c>
      <c r="U733" s="11">
        <v>-48554</v>
      </c>
      <c r="V733" s="11">
        <v>-48554</v>
      </c>
      <c r="W733" s="13">
        <v>14.83</v>
      </c>
      <c r="X733" s="13">
        <v>15.246</v>
      </c>
      <c r="Y733" s="13">
        <v>16.125</v>
      </c>
      <c r="Z733" s="13">
        <v>16.427</v>
      </c>
      <c r="AA733" s="13">
        <v>16.427</v>
      </c>
      <c r="AB733" s="1">
        <v>6361</v>
      </c>
      <c r="AC733" s="13">
        <v>27.223333</v>
      </c>
      <c r="AD733" s="13">
        <v>4.1709500000000004</v>
      </c>
      <c r="AE733" s="1" t="s">
        <v>12654</v>
      </c>
      <c r="AF733" s="1" t="s">
        <v>12658</v>
      </c>
    </row>
    <row r="734" spans="1:32" x14ac:dyDescent="0.2">
      <c r="A734" s="1" t="s">
        <v>4784</v>
      </c>
      <c r="B734" s="10">
        <v>4292998</v>
      </c>
      <c r="C734" s="1" t="s">
        <v>828</v>
      </c>
      <c r="D734" s="1" t="s">
        <v>90</v>
      </c>
      <c r="E734" s="11">
        <v>9772418</v>
      </c>
      <c r="F734" s="11">
        <v>3629</v>
      </c>
      <c r="G734" s="11">
        <v>3486</v>
      </c>
      <c r="H734" s="11">
        <v>2976</v>
      </c>
      <c r="I734" s="11">
        <v>2404</v>
      </c>
      <c r="J734" s="11">
        <v>1950</v>
      </c>
      <c r="K734" s="12" t="s">
        <v>2</v>
      </c>
      <c r="L734" s="12" t="s">
        <v>2</v>
      </c>
      <c r="M734" s="11">
        <v>4735</v>
      </c>
      <c r="N734" s="11">
        <v>3326</v>
      </c>
      <c r="O734" s="11">
        <v>2814</v>
      </c>
      <c r="P734" s="11">
        <v>767</v>
      </c>
      <c r="Q734" s="11">
        <v>4533</v>
      </c>
      <c r="R734" s="11">
        <v>-870</v>
      </c>
      <c r="S734" s="11">
        <v>-1435</v>
      </c>
      <c r="T734" s="11">
        <v>-1323</v>
      </c>
      <c r="U734" s="11">
        <v>-3642</v>
      </c>
      <c r="V734" s="11">
        <v>-3343</v>
      </c>
      <c r="W734" s="13">
        <v>9.5399999999999991</v>
      </c>
      <c r="X734" s="13">
        <v>9.6319999999999997</v>
      </c>
      <c r="Y734" s="13">
        <v>7.2549999999999999</v>
      </c>
      <c r="Z734" s="13">
        <v>5.6529999999999996</v>
      </c>
      <c r="AA734" s="13">
        <v>4.1740000000000004</v>
      </c>
      <c r="AB734" s="1">
        <v>2819</v>
      </c>
      <c r="AC734" s="13">
        <v>17.467403000000001</v>
      </c>
      <c r="AD734" s="13">
        <v>0.69547099999999995</v>
      </c>
      <c r="AE734" s="1" t="s">
        <v>12654</v>
      </c>
      <c r="AF734" s="1" t="s">
        <v>12674</v>
      </c>
    </row>
    <row r="735" spans="1:32" x14ac:dyDescent="0.2">
      <c r="A735" s="1" t="s">
        <v>4785</v>
      </c>
      <c r="B735" s="10">
        <v>4991891</v>
      </c>
      <c r="C735" s="1" t="s">
        <v>829</v>
      </c>
      <c r="D735" s="1" t="s">
        <v>58</v>
      </c>
      <c r="E735" s="11">
        <v>11909042</v>
      </c>
      <c r="F735" s="11">
        <v>3983</v>
      </c>
      <c r="G735" s="11">
        <v>2757</v>
      </c>
      <c r="H735" s="11">
        <v>4025</v>
      </c>
      <c r="I735" s="11">
        <v>4252</v>
      </c>
      <c r="J735" s="11">
        <v>4252</v>
      </c>
      <c r="K735" s="12" t="s">
        <v>2</v>
      </c>
      <c r="L735" s="12" t="s">
        <v>2</v>
      </c>
      <c r="M735" s="11">
        <v>3147</v>
      </c>
      <c r="N735" s="11">
        <v>1615</v>
      </c>
      <c r="O735" s="11">
        <v>4712</v>
      </c>
      <c r="P735" s="11">
        <v>1968</v>
      </c>
      <c r="Q735" s="11">
        <v>1968</v>
      </c>
      <c r="R735" s="11">
        <v>108</v>
      </c>
      <c r="S735" s="11">
        <v>9</v>
      </c>
      <c r="T735" s="11">
        <v>-143</v>
      </c>
      <c r="U735" s="11">
        <v>-187</v>
      </c>
      <c r="V735" s="11">
        <v>-187</v>
      </c>
      <c r="W735" s="13">
        <v>17.620999999999999</v>
      </c>
      <c r="X735" s="13">
        <v>11.554</v>
      </c>
      <c r="Y735" s="13">
        <v>15.933999999999999</v>
      </c>
      <c r="Z735" s="13">
        <v>14.193</v>
      </c>
      <c r="AA735" s="13">
        <v>14.193</v>
      </c>
      <c r="AB735" s="1">
        <v>6328</v>
      </c>
      <c r="AC735" s="13">
        <v>12.856363999999999</v>
      </c>
      <c r="AD735" s="13">
        <v>1.9713270000000001</v>
      </c>
      <c r="AE735" s="1" t="s">
        <v>12654</v>
      </c>
      <c r="AF735" s="1" t="s">
        <v>12658</v>
      </c>
    </row>
    <row r="736" spans="1:32" x14ac:dyDescent="0.2">
      <c r="A736" s="1" t="s">
        <v>4786</v>
      </c>
      <c r="B736" s="10">
        <v>4970850</v>
      </c>
      <c r="C736" s="1" t="s">
        <v>830</v>
      </c>
      <c r="D736" s="1" t="s">
        <v>24</v>
      </c>
      <c r="E736" s="11">
        <v>44931238</v>
      </c>
      <c r="F736" s="11">
        <v>1211</v>
      </c>
      <c r="G736" s="11">
        <v>1082</v>
      </c>
      <c r="H736" s="11">
        <v>1366</v>
      </c>
      <c r="I736" s="11">
        <v>1652</v>
      </c>
      <c r="J736" s="11">
        <v>1731</v>
      </c>
      <c r="K736" s="12" t="s">
        <v>2</v>
      </c>
      <c r="L736" s="12" t="s">
        <v>2</v>
      </c>
      <c r="M736" s="11">
        <v>960</v>
      </c>
      <c r="N736" s="11">
        <v>763</v>
      </c>
      <c r="O736" s="11">
        <v>1025</v>
      </c>
      <c r="P736" s="11">
        <v>1334</v>
      </c>
      <c r="Q736" s="11">
        <v>1166</v>
      </c>
      <c r="R736" s="11">
        <v>133</v>
      </c>
      <c r="S736" s="11">
        <v>-53</v>
      </c>
      <c r="T736" s="11">
        <v>-134</v>
      </c>
      <c r="U736" s="11">
        <v>-306</v>
      </c>
      <c r="V736" s="11">
        <v>87</v>
      </c>
      <c r="W736" s="13">
        <v>17.105</v>
      </c>
      <c r="X736" s="13">
        <v>13.217000000000001</v>
      </c>
      <c r="Y736" s="13">
        <v>14.657</v>
      </c>
      <c r="Z736" s="13">
        <v>17.282</v>
      </c>
      <c r="AA736" s="13">
        <v>17.486000000000001</v>
      </c>
      <c r="AB736" s="1">
        <v>3835</v>
      </c>
      <c r="AC736" s="13">
        <v>18.206022000000001</v>
      </c>
      <c r="AD736" s="13">
        <v>2.9249329999999998</v>
      </c>
      <c r="AE736" s="1" t="s">
        <v>12654</v>
      </c>
      <c r="AF736" s="1" t="s">
        <v>12663</v>
      </c>
    </row>
    <row r="737" spans="1:32" x14ac:dyDescent="0.2">
      <c r="A737" s="1" t="s">
        <v>4787</v>
      </c>
      <c r="B737" s="10">
        <v>5422075</v>
      </c>
      <c r="C737" s="1" t="s">
        <v>831</v>
      </c>
      <c r="D737" s="1" t="s">
        <v>152</v>
      </c>
      <c r="E737" s="11">
        <v>1508947</v>
      </c>
      <c r="F737" s="11">
        <v>299</v>
      </c>
      <c r="G737" s="11">
        <v>538</v>
      </c>
      <c r="H737" s="11">
        <v>656</v>
      </c>
      <c r="I737" s="11">
        <v>486</v>
      </c>
      <c r="J737" s="11">
        <v>464</v>
      </c>
      <c r="K737" s="12" t="s">
        <v>2</v>
      </c>
      <c r="L737" s="12" t="s">
        <v>2</v>
      </c>
      <c r="M737" s="11">
        <v>152</v>
      </c>
      <c r="N737" s="11">
        <v>267</v>
      </c>
      <c r="O737" s="11">
        <v>247</v>
      </c>
      <c r="P737" s="11">
        <v>505</v>
      </c>
      <c r="Q737" s="11">
        <v>382</v>
      </c>
      <c r="R737" s="11">
        <v>-18</v>
      </c>
      <c r="S737" s="11">
        <v>2</v>
      </c>
      <c r="T737" s="11">
        <v>-34</v>
      </c>
      <c r="U737" s="11">
        <v>-34</v>
      </c>
      <c r="V737" s="11">
        <v>-3</v>
      </c>
      <c r="W737" s="13">
        <v>6.1230000000000002</v>
      </c>
      <c r="X737" s="13">
        <v>9.5329999999999995</v>
      </c>
      <c r="Y737" s="13">
        <v>10.667</v>
      </c>
      <c r="Z737" s="13">
        <v>7.6340000000000003</v>
      </c>
      <c r="AA737" s="13">
        <v>6.7409999999999997</v>
      </c>
      <c r="AB737" s="1">
        <v>6599</v>
      </c>
      <c r="AC737" s="13">
        <v>12.8735</v>
      </c>
      <c r="AD737" s="13">
        <v>0.85554300000000005</v>
      </c>
      <c r="AE737" s="1" t="s">
        <v>12654</v>
      </c>
      <c r="AF737" s="1" t="s">
        <v>12659</v>
      </c>
    </row>
    <row r="738" spans="1:32" x14ac:dyDescent="0.2">
      <c r="A738" s="1" t="s">
        <v>4788</v>
      </c>
      <c r="B738" s="10">
        <v>4328746</v>
      </c>
      <c r="C738" s="1" t="s">
        <v>832</v>
      </c>
      <c r="D738" s="1" t="s">
        <v>313</v>
      </c>
      <c r="E738" s="11">
        <v>6074221</v>
      </c>
      <c r="F738" s="11">
        <v>316</v>
      </c>
      <c r="G738" s="11">
        <v>467</v>
      </c>
      <c r="H738" s="11">
        <v>858</v>
      </c>
      <c r="I738" s="11">
        <v>1720</v>
      </c>
      <c r="J738" s="11">
        <v>1360</v>
      </c>
      <c r="K738" s="12" t="s">
        <v>2</v>
      </c>
      <c r="L738" s="12" t="s">
        <v>2</v>
      </c>
      <c r="M738" s="11">
        <v>535</v>
      </c>
      <c r="N738" s="11">
        <v>-2310</v>
      </c>
      <c r="O738" s="11">
        <v>756</v>
      </c>
      <c r="P738" s="11">
        <v>1195</v>
      </c>
      <c r="Q738" s="11">
        <v>-46</v>
      </c>
      <c r="R738" s="11">
        <v>-29</v>
      </c>
      <c r="S738" s="11">
        <v>-65</v>
      </c>
      <c r="T738" s="11">
        <v>-47</v>
      </c>
      <c r="U738" s="11">
        <v>-59</v>
      </c>
      <c r="V738" s="11">
        <v>384</v>
      </c>
      <c r="W738" s="13">
        <v>2.758</v>
      </c>
      <c r="X738" s="13">
        <v>3.1869999999999998</v>
      </c>
      <c r="Y738" s="13">
        <v>6.3049999999999997</v>
      </c>
      <c r="Z738" s="13">
        <v>11.967000000000001</v>
      </c>
      <c r="AA738" s="13">
        <v>9.0329999999999995</v>
      </c>
      <c r="AB738" s="1">
        <v>7427</v>
      </c>
      <c r="AC738" s="13">
        <v>7.3528820000000001</v>
      </c>
      <c r="AD738" s="13">
        <v>0.46128400000000003</v>
      </c>
      <c r="AE738" s="1" t="s">
        <v>12654</v>
      </c>
      <c r="AF738" s="1" t="s">
        <v>12672</v>
      </c>
    </row>
    <row r="739" spans="1:32" x14ac:dyDescent="0.2">
      <c r="A739" s="1" t="s">
        <v>4789</v>
      </c>
      <c r="B739" s="10">
        <v>4996602</v>
      </c>
      <c r="C739" s="1" t="s">
        <v>833</v>
      </c>
      <c r="D739" s="1" t="s">
        <v>182</v>
      </c>
      <c r="E739" s="11">
        <v>4693140</v>
      </c>
      <c r="F739" s="11">
        <v>152</v>
      </c>
      <c r="G739" s="11">
        <v>185</v>
      </c>
      <c r="H739" s="11">
        <v>204</v>
      </c>
      <c r="I739" s="11">
        <v>173</v>
      </c>
      <c r="J739" s="11">
        <v>47</v>
      </c>
      <c r="K739" s="12" t="s">
        <v>2</v>
      </c>
      <c r="L739" s="12" t="s">
        <v>2</v>
      </c>
      <c r="M739" s="11">
        <v>97</v>
      </c>
      <c r="N739" s="11">
        <v>277</v>
      </c>
      <c r="O739" s="11">
        <v>264</v>
      </c>
      <c r="P739" s="11">
        <v>205</v>
      </c>
      <c r="Q739" s="11">
        <v>149</v>
      </c>
      <c r="R739" s="11">
        <v>-198</v>
      </c>
      <c r="S739" s="11">
        <v>-143</v>
      </c>
      <c r="T739" s="11">
        <v>28</v>
      </c>
      <c r="U739" s="11">
        <v>-75</v>
      </c>
      <c r="V739" s="11">
        <v>-116</v>
      </c>
      <c r="W739" s="13">
        <v>11.792</v>
      </c>
      <c r="X739" s="13">
        <v>10.492000000000001</v>
      </c>
      <c r="Y739" s="13">
        <v>13.929</v>
      </c>
      <c r="Z739" s="13">
        <v>8.1489999999999991</v>
      </c>
      <c r="AA739" s="13">
        <v>2.3759999999999999</v>
      </c>
      <c r="AB739" s="1">
        <v>3802</v>
      </c>
      <c r="AC739" s="13">
        <v>44.446489</v>
      </c>
      <c r="AD739" s="13">
        <v>1.350082</v>
      </c>
      <c r="AE739" s="1" t="s">
        <v>12654</v>
      </c>
      <c r="AF739" s="1" t="s">
        <v>12664</v>
      </c>
    </row>
    <row r="740" spans="1:32" x14ac:dyDescent="0.2">
      <c r="A740" s="1" t="s">
        <v>4790</v>
      </c>
      <c r="B740" s="10">
        <v>5240924</v>
      </c>
      <c r="C740" s="1" t="s">
        <v>834</v>
      </c>
      <c r="D740" s="1" t="s">
        <v>41</v>
      </c>
      <c r="E740" s="11">
        <v>5224353</v>
      </c>
      <c r="F740" s="11">
        <v>62</v>
      </c>
      <c r="G740" s="11">
        <v>20</v>
      </c>
      <c r="H740" s="11">
        <v>-93</v>
      </c>
      <c r="I740" s="11">
        <v>7</v>
      </c>
      <c r="J740" s="11">
        <v>49</v>
      </c>
      <c r="K740" s="12" t="s">
        <v>2</v>
      </c>
      <c r="L740" s="12" t="s">
        <v>2</v>
      </c>
      <c r="M740" s="11">
        <v>303</v>
      </c>
      <c r="N740" s="11">
        <v>84</v>
      </c>
      <c r="O740" s="11">
        <v>-179</v>
      </c>
      <c r="P740" s="11">
        <v>11</v>
      </c>
      <c r="Q740" s="11">
        <v>-295</v>
      </c>
      <c r="R740" s="11">
        <v>-12</v>
      </c>
      <c r="S740" s="11">
        <v>-213</v>
      </c>
      <c r="T740" s="11">
        <v>-104</v>
      </c>
      <c r="U740" s="11">
        <v>-163</v>
      </c>
      <c r="V740" s="11">
        <v>-247</v>
      </c>
      <c r="W740" s="13">
        <v>1.222</v>
      </c>
      <c r="X740" s="13">
        <v>2.4790000000000001</v>
      </c>
      <c r="Y740" s="13">
        <v>-17.100999999999999</v>
      </c>
      <c r="Z740" s="13">
        <v>-7.6879999999999997</v>
      </c>
      <c r="AA740" s="13">
        <v>-4.25</v>
      </c>
      <c r="AB740" s="1">
        <v>3987</v>
      </c>
      <c r="AC740" s="12" t="s">
        <v>4019</v>
      </c>
      <c r="AD740" s="13">
        <v>2.9248470000000002</v>
      </c>
      <c r="AE740" s="1" t="s">
        <v>12654</v>
      </c>
      <c r="AF740" s="1" t="s">
        <v>12663</v>
      </c>
    </row>
    <row r="741" spans="1:32" x14ac:dyDescent="0.2">
      <c r="A741" s="1" t="s">
        <v>4791</v>
      </c>
      <c r="B741" s="10">
        <v>4912985</v>
      </c>
      <c r="C741" s="1" t="s">
        <v>835</v>
      </c>
      <c r="D741" s="1" t="s">
        <v>71</v>
      </c>
      <c r="E741" s="11">
        <v>11235002</v>
      </c>
      <c r="F741" s="11">
        <v>5755</v>
      </c>
      <c r="G741" s="11">
        <v>5902</v>
      </c>
      <c r="H741" s="11">
        <v>4375</v>
      </c>
      <c r="I741" s="11">
        <v>5713</v>
      </c>
      <c r="J741" s="11">
        <v>6019</v>
      </c>
      <c r="K741" s="12" t="s">
        <v>2</v>
      </c>
      <c r="L741" s="12" t="s">
        <v>2</v>
      </c>
      <c r="M741" s="11">
        <v>6800</v>
      </c>
      <c r="N741" s="11">
        <v>6132</v>
      </c>
      <c r="O741" s="11">
        <v>3334</v>
      </c>
      <c r="P741" s="11">
        <v>7362</v>
      </c>
      <c r="Q741" s="11">
        <v>5266</v>
      </c>
      <c r="R741" s="11">
        <v>-1194</v>
      </c>
      <c r="S741" s="11">
        <v>-3274</v>
      </c>
      <c r="T741" s="11">
        <v>-4200</v>
      </c>
      <c r="U741" s="11">
        <v>-3289</v>
      </c>
      <c r="V741" s="11">
        <v>-3050</v>
      </c>
      <c r="W741" s="13">
        <v>10.009</v>
      </c>
      <c r="X741" s="13">
        <v>21.773</v>
      </c>
      <c r="Y741" s="13">
        <v>8.1289999999999996</v>
      </c>
      <c r="Z741" s="13">
        <v>16.512</v>
      </c>
      <c r="AA741" s="13">
        <v>16.478000000000002</v>
      </c>
      <c r="AB741" s="1">
        <v>7520</v>
      </c>
      <c r="AC741" s="13">
        <v>7.3005399999999998</v>
      </c>
      <c r="AD741" s="13">
        <v>1.1295850000000001</v>
      </c>
      <c r="AE741" s="1" t="s">
        <v>12654</v>
      </c>
      <c r="AF741" s="1" t="s">
        <v>12672</v>
      </c>
    </row>
    <row r="742" spans="1:32" x14ac:dyDescent="0.2">
      <c r="A742" s="1" t="s">
        <v>4792</v>
      </c>
      <c r="B742" s="10">
        <v>4971541</v>
      </c>
      <c r="C742" s="1" t="s">
        <v>836</v>
      </c>
      <c r="D742" s="1" t="s">
        <v>24</v>
      </c>
      <c r="E742" s="11">
        <v>5895858</v>
      </c>
      <c r="F742" s="11">
        <v>-24</v>
      </c>
      <c r="G742" s="11">
        <v>124</v>
      </c>
      <c r="H742" s="11">
        <v>154</v>
      </c>
      <c r="I742" s="11">
        <v>162</v>
      </c>
      <c r="J742" s="11">
        <v>263</v>
      </c>
      <c r="K742" s="12" t="s">
        <v>2</v>
      </c>
      <c r="L742" s="12" t="s">
        <v>2</v>
      </c>
      <c r="M742" s="11">
        <v>13</v>
      </c>
      <c r="N742" s="11">
        <v>139</v>
      </c>
      <c r="O742" s="11">
        <v>54</v>
      </c>
      <c r="P742" s="11">
        <v>234</v>
      </c>
      <c r="Q742" s="11">
        <v>246</v>
      </c>
      <c r="R742" s="11">
        <v>-49</v>
      </c>
      <c r="S742" s="11">
        <v>-9</v>
      </c>
      <c r="T742" s="11">
        <v>-13</v>
      </c>
      <c r="U742" s="11">
        <v>-54</v>
      </c>
      <c r="V742" s="11">
        <v>-5</v>
      </c>
      <c r="W742" s="13">
        <v>-9.0679999999999996</v>
      </c>
      <c r="X742" s="13">
        <v>13.284000000000001</v>
      </c>
      <c r="Y742" s="13">
        <v>16.138000000000002</v>
      </c>
      <c r="Z742" s="13">
        <v>14.071</v>
      </c>
      <c r="AA742" s="13">
        <v>18.631</v>
      </c>
      <c r="AB742" s="1">
        <v>3935</v>
      </c>
      <c r="AC742" s="13">
        <v>17.084347999999999</v>
      </c>
      <c r="AD742" s="13">
        <v>3.8039209999999999</v>
      </c>
      <c r="AE742" s="1" t="s">
        <v>12654</v>
      </c>
      <c r="AF742" s="1" t="s">
        <v>12663</v>
      </c>
    </row>
    <row r="743" spans="1:32" x14ac:dyDescent="0.2">
      <c r="A743" s="1" t="s">
        <v>4793</v>
      </c>
      <c r="B743" s="10">
        <v>4237530</v>
      </c>
      <c r="C743" s="1" t="s">
        <v>837</v>
      </c>
      <c r="D743" s="1" t="s">
        <v>231</v>
      </c>
      <c r="E743" s="11">
        <v>105655476</v>
      </c>
      <c r="F743" s="11">
        <v>26786</v>
      </c>
      <c r="G743" s="11">
        <v>18797</v>
      </c>
      <c r="H743" s="11">
        <v>19187</v>
      </c>
      <c r="I743" s="11">
        <v>16930</v>
      </c>
      <c r="J743" s="11">
        <v>23395</v>
      </c>
      <c r="K743" s="13">
        <v>25500</v>
      </c>
      <c r="L743" s="13">
        <v>26500</v>
      </c>
      <c r="M743" s="11">
        <v>42964</v>
      </c>
      <c r="N743" s="11">
        <v>10576</v>
      </c>
      <c r="O743" s="11">
        <v>12139</v>
      </c>
      <c r="P743" s="11">
        <v>19962</v>
      </c>
      <c r="Q743" s="11">
        <v>30711</v>
      </c>
      <c r="R743" s="11">
        <v>-7975</v>
      </c>
      <c r="S743" s="11">
        <v>-10518</v>
      </c>
      <c r="T743" s="11">
        <v>-8336</v>
      </c>
      <c r="U743" s="11">
        <v>-68717</v>
      </c>
      <c r="V743" s="11">
        <v>-15430</v>
      </c>
      <c r="W743" s="13">
        <v>8.8889999999999993</v>
      </c>
      <c r="X743" s="13">
        <v>6.6660000000000004</v>
      </c>
      <c r="Y743" s="13">
        <v>5.68</v>
      </c>
      <c r="Z743" s="13">
        <v>4.2960000000000003</v>
      </c>
      <c r="AA743" s="13">
        <v>6.5</v>
      </c>
      <c r="AB743" s="1">
        <v>2730</v>
      </c>
      <c r="AC743" s="13">
        <v>15.850581</v>
      </c>
      <c r="AD743" s="13">
        <v>0.91405000000000003</v>
      </c>
      <c r="AE743" s="1" t="s">
        <v>12654</v>
      </c>
      <c r="AF743" s="1" t="s">
        <v>12657</v>
      </c>
    </row>
    <row r="744" spans="1:32" x14ac:dyDescent="0.2">
      <c r="A744" s="1" t="s">
        <v>4794</v>
      </c>
      <c r="B744" s="10">
        <v>7731455</v>
      </c>
      <c r="C744" s="1" t="s">
        <v>838</v>
      </c>
      <c r="D744" s="1" t="s">
        <v>62</v>
      </c>
      <c r="E744" s="11">
        <v>14457189</v>
      </c>
      <c r="F744" s="12" t="s">
        <v>2</v>
      </c>
      <c r="G744" s="12" t="s">
        <v>2</v>
      </c>
      <c r="H744" s="12" t="s">
        <v>2</v>
      </c>
      <c r="I744" s="12" t="s">
        <v>2</v>
      </c>
      <c r="J744" s="11">
        <v>-977</v>
      </c>
      <c r="K744" s="12" t="s">
        <v>2</v>
      </c>
      <c r="L744" s="12" t="s">
        <v>2</v>
      </c>
      <c r="M744" s="12" t="s">
        <v>2</v>
      </c>
      <c r="N744" s="12" t="s">
        <v>2</v>
      </c>
      <c r="O744" s="12" t="s">
        <v>2</v>
      </c>
      <c r="P744" s="12" t="s">
        <v>2</v>
      </c>
      <c r="Q744" s="11">
        <v>-516</v>
      </c>
      <c r="R744" s="12" t="s">
        <v>2</v>
      </c>
      <c r="S744" s="12" t="s">
        <v>2</v>
      </c>
      <c r="T744" s="12" t="s">
        <v>2</v>
      </c>
      <c r="U744" s="12" t="s">
        <v>2</v>
      </c>
      <c r="V744" s="11">
        <v>-77</v>
      </c>
      <c r="W744" s="12" t="s">
        <v>2</v>
      </c>
      <c r="X744" s="12" t="s">
        <v>2</v>
      </c>
      <c r="Y744" s="12" t="s">
        <v>2</v>
      </c>
      <c r="Z744" s="12" t="s">
        <v>2</v>
      </c>
      <c r="AA744" s="12" t="s">
        <v>2</v>
      </c>
      <c r="AB744" s="1">
        <v>7794</v>
      </c>
      <c r="AC744" s="12" t="s">
        <v>4019</v>
      </c>
      <c r="AD744" s="13">
        <v>2.2722329999999999</v>
      </c>
      <c r="AE744" s="1" t="s">
        <v>12654</v>
      </c>
      <c r="AF744" s="1" t="s">
        <v>12662</v>
      </c>
    </row>
    <row r="745" spans="1:32" x14ac:dyDescent="0.2">
      <c r="A745" s="1" t="s">
        <v>4795</v>
      </c>
      <c r="B745" s="10">
        <v>6323821</v>
      </c>
      <c r="C745" s="1" t="s">
        <v>839</v>
      </c>
      <c r="D745" s="1" t="s">
        <v>115</v>
      </c>
      <c r="E745" s="11">
        <v>10219966</v>
      </c>
      <c r="F745" s="11">
        <v>-426</v>
      </c>
      <c r="G745" s="11">
        <v>-234</v>
      </c>
      <c r="H745" s="11">
        <v>-540</v>
      </c>
      <c r="I745" s="11">
        <v>-326</v>
      </c>
      <c r="J745" s="11">
        <v>-326</v>
      </c>
      <c r="K745" s="12" t="s">
        <v>2</v>
      </c>
      <c r="L745" s="12" t="s">
        <v>2</v>
      </c>
      <c r="M745" s="11">
        <v>-665</v>
      </c>
      <c r="N745" s="11">
        <v>-581</v>
      </c>
      <c r="O745" s="11">
        <v>336</v>
      </c>
      <c r="P745" s="11">
        <v>-1227</v>
      </c>
      <c r="Q745" s="11">
        <v>-1227</v>
      </c>
      <c r="R745" s="11">
        <v>-3063</v>
      </c>
      <c r="S745" s="11">
        <v>-3125</v>
      </c>
      <c r="T745" s="11">
        <v>1434</v>
      </c>
      <c r="U745" s="11">
        <v>997</v>
      </c>
      <c r="V745" s="11">
        <v>997</v>
      </c>
      <c r="W745" s="13">
        <v>-88.450999999999993</v>
      </c>
      <c r="X745" s="13">
        <v>-14.315</v>
      </c>
      <c r="Y745" s="13">
        <v>-93.424000000000007</v>
      </c>
      <c r="Z745" s="13">
        <v>-70.611000000000004</v>
      </c>
      <c r="AA745" s="13">
        <v>-70.611000000000004</v>
      </c>
      <c r="AB745" s="1">
        <v>4427</v>
      </c>
      <c r="AC745" s="12" t="s">
        <v>4019</v>
      </c>
      <c r="AD745" s="13">
        <v>2.3864480000000001</v>
      </c>
      <c r="AE745" s="1" t="s">
        <v>12654</v>
      </c>
      <c r="AF745" s="1" t="s">
        <v>12661</v>
      </c>
    </row>
    <row r="746" spans="1:32" x14ac:dyDescent="0.2">
      <c r="A746" s="1" t="s">
        <v>4796</v>
      </c>
      <c r="B746" s="10">
        <v>4989264</v>
      </c>
      <c r="C746" s="1" t="s">
        <v>840</v>
      </c>
      <c r="D746" s="1" t="s">
        <v>841</v>
      </c>
      <c r="E746" s="11">
        <v>21155644</v>
      </c>
      <c r="F746" s="11">
        <v>2585</v>
      </c>
      <c r="G746" s="11">
        <v>1300</v>
      </c>
      <c r="H746" s="11">
        <v>1398</v>
      </c>
      <c r="I746" s="11">
        <v>601</v>
      </c>
      <c r="J746" s="11">
        <v>1322</v>
      </c>
      <c r="K746" s="13">
        <v>1900</v>
      </c>
      <c r="L746" s="13">
        <v>2100</v>
      </c>
      <c r="M746" s="11">
        <v>4079</v>
      </c>
      <c r="N746" s="11">
        <v>2775</v>
      </c>
      <c r="O746" s="11">
        <v>3673</v>
      </c>
      <c r="P746" s="11">
        <v>2578</v>
      </c>
      <c r="Q746" s="11">
        <v>2985</v>
      </c>
      <c r="R746" s="11">
        <v>-6120</v>
      </c>
      <c r="S746" s="11">
        <v>-4245</v>
      </c>
      <c r="T746" s="11">
        <v>-1542</v>
      </c>
      <c r="U746" s="11">
        <v>-630</v>
      </c>
      <c r="V746" s="11">
        <v>-682</v>
      </c>
      <c r="W746" s="13">
        <v>10.340999999999999</v>
      </c>
      <c r="X746" s="13">
        <v>5.1820000000000004</v>
      </c>
      <c r="Y746" s="13">
        <v>4.6120000000000001</v>
      </c>
      <c r="Z746" s="13">
        <v>1.5429999999999999</v>
      </c>
      <c r="AA746" s="13">
        <v>3.8250000000000002</v>
      </c>
      <c r="AB746" s="1">
        <v>9514</v>
      </c>
      <c r="AC746" s="13">
        <v>12.489407999999999</v>
      </c>
      <c r="AD746" s="13">
        <v>0.38522600000000001</v>
      </c>
      <c r="AE746" s="1" t="s">
        <v>12654</v>
      </c>
      <c r="AF746" s="1" t="s">
        <v>12678</v>
      </c>
    </row>
    <row r="747" spans="1:32" x14ac:dyDescent="0.2">
      <c r="A747" s="1" t="s">
        <v>4797</v>
      </c>
      <c r="B747" s="10">
        <v>4984824</v>
      </c>
      <c r="C747" s="1" t="s">
        <v>842</v>
      </c>
      <c r="D747" s="1" t="s">
        <v>1</v>
      </c>
      <c r="E747" s="11">
        <v>6078276</v>
      </c>
      <c r="F747" s="11">
        <v>1473</v>
      </c>
      <c r="G747" s="11">
        <v>2568</v>
      </c>
      <c r="H747" s="11">
        <v>2644</v>
      </c>
      <c r="I747" s="11">
        <v>2013</v>
      </c>
      <c r="J747" s="11">
        <v>1487</v>
      </c>
      <c r="K747" s="12" t="s">
        <v>2</v>
      </c>
      <c r="L747" s="12" t="s">
        <v>2</v>
      </c>
      <c r="M747" s="11">
        <v>2749</v>
      </c>
      <c r="N747" s="11">
        <v>-1284</v>
      </c>
      <c r="O747" s="11">
        <v>-706</v>
      </c>
      <c r="P747" s="11">
        <v>4549</v>
      </c>
      <c r="Q747" s="11">
        <v>-1600</v>
      </c>
      <c r="R747" s="11">
        <v>-1746</v>
      </c>
      <c r="S747" s="11">
        <v>-434</v>
      </c>
      <c r="T747" s="11">
        <v>-1548</v>
      </c>
      <c r="U747" s="11">
        <v>-1246</v>
      </c>
      <c r="V747" s="11">
        <v>-1616</v>
      </c>
      <c r="W747" s="13">
        <v>12.048</v>
      </c>
      <c r="X747" s="13">
        <v>18.690000000000001</v>
      </c>
      <c r="Y747" s="13">
        <v>17.861999999999998</v>
      </c>
      <c r="Z747" s="13">
        <v>11.821</v>
      </c>
      <c r="AA747" s="13">
        <v>7.7960000000000003</v>
      </c>
      <c r="AB747" s="1">
        <v>3294</v>
      </c>
      <c r="AC747" s="13">
        <v>9.0138280000000002</v>
      </c>
      <c r="AD747" s="13">
        <v>0.96288399999999996</v>
      </c>
      <c r="AE747" s="1" t="s">
        <v>12654</v>
      </c>
      <c r="AF747" s="1" t="s">
        <v>12655</v>
      </c>
    </row>
    <row r="748" spans="1:32" x14ac:dyDescent="0.2">
      <c r="A748" s="1" t="s">
        <v>4798</v>
      </c>
      <c r="B748" s="10">
        <v>4773468</v>
      </c>
      <c r="C748" s="1" t="s">
        <v>843</v>
      </c>
      <c r="D748" s="1" t="s">
        <v>500</v>
      </c>
      <c r="E748" s="11">
        <v>45933767</v>
      </c>
      <c r="F748" s="11">
        <v>3088</v>
      </c>
      <c r="G748" s="11">
        <v>3732</v>
      </c>
      <c r="H748" s="11">
        <v>4150</v>
      </c>
      <c r="I748" s="11">
        <v>4850</v>
      </c>
      <c r="J748" s="11">
        <v>5104</v>
      </c>
      <c r="K748" s="13">
        <v>5266.5933299999997</v>
      </c>
      <c r="L748" s="13">
        <v>6125.3466699999999</v>
      </c>
      <c r="M748" s="11">
        <v>4694</v>
      </c>
      <c r="N748" s="11">
        <v>2662</v>
      </c>
      <c r="O748" s="11">
        <v>3238</v>
      </c>
      <c r="P748" s="11">
        <v>3132</v>
      </c>
      <c r="Q748" s="11">
        <v>4101</v>
      </c>
      <c r="R748" s="11">
        <v>-80</v>
      </c>
      <c r="S748" s="11">
        <v>-1824</v>
      </c>
      <c r="T748" s="11">
        <v>-4192</v>
      </c>
      <c r="U748" s="11">
        <v>-4284</v>
      </c>
      <c r="V748" s="11">
        <v>311</v>
      </c>
      <c r="W748" s="13">
        <v>14.416</v>
      </c>
      <c r="X748" s="13">
        <v>14.163</v>
      </c>
      <c r="Y748" s="13">
        <v>14.02</v>
      </c>
      <c r="Z748" s="13">
        <v>14.747999999999999</v>
      </c>
      <c r="AA748" s="13">
        <v>14.313000000000001</v>
      </c>
      <c r="AB748" s="1">
        <v>8771</v>
      </c>
      <c r="AC748" s="13">
        <v>22.297080999999999</v>
      </c>
      <c r="AD748" s="13">
        <v>3.5982470000000002</v>
      </c>
      <c r="AE748" s="1" t="s">
        <v>12654</v>
      </c>
      <c r="AF748" s="1" t="s">
        <v>12668</v>
      </c>
    </row>
    <row r="749" spans="1:32" x14ac:dyDescent="0.2">
      <c r="A749" s="1" t="s">
        <v>4799</v>
      </c>
      <c r="B749" s="10">
        <v>4971835</v>
      </c>
      <c r="C749" s="1" t="s">
        <v>844</v>
      </c>
      <c r="D749" s="1" t="s">
        <v>45</v>
      </c>
      <c r="E749" s="11">
        <v>11593845</v>
      </c>
      <c r="F749" s="11">
        <v>1969</v>
      </c>
      <c r="G749" s="11">
        <v>2273</v>
      </c>
      <c r="H749" s="11">
        <v>1779</v>
      </c>
      <c r="I749" s="11">
        <v>1706</v>
      </c>
      <c r="J749" s="11">
        <v>1505</v>
      </c>
      <c r="K749" s="13">
        <v>1800</v>
      </c>
      <c r="L749" s="13">
        <v>1900</v>
      </c>
      <c r="M749" s="11">
        <v>1629</v>
      </c>
      <c r="N749" s="11">
        <v>1655</v>
      </c>
      <c r="O749" s="11">
        <v>1262</v>
      </c>
      <c r="P749" s="11">
        <v>1741</v>
      </c>
      <c r="Q749" s="12" t="s">
        <v>2</v>
      </c>
      <c r="R749" s="11">
        <v>-837</v>
      </c>
      <c r="S749" s="11">
        <v>-275</v>
      </c>
      <c r="T749" s="11">
        <v>-140</v>
      </c>
      <c r="U749" s="11">
        <v>-48</v>
      </c>
      <c r="V749" s="12" t="s">
        <v>2</v>
      </c>
      <c r="W749" s="13">
        <v>23.8</v>
      </c>
      <c r="X749" s="13">
        <v>29.658000000000001</v>
      </c>
      <c r="Y749" s="13">
        <v>17.727</v>
      </c>
      <c r="Z749" s="13">
        <v>11.252000000000001</v>
      </c>
      <c r="AA749" s="13">
        <v>8.0410000000000004</v>
      </c>
      <c r="AB749" s="1">
        <v>6050</v>
      </c>
      <c r="AC749" s="13">
        <v>21.140585999999999</v>
      </c>
      <c r="AD749" s="13">
        <v>1.657537</v>
      </c>
      <c r="AE749" s="1" t="s">
        <v>12654</v>
      </c>
      <c r="AF749" s="1" t="s">
        <v>12663</v>
      </c>
    </row>
    <row r="750" spans="1:32" x14ac:dyDescent="0.2">
      <c r="A750" s="1" t="s">
        <v>4800</v>
      </c>
      <c r="B750" s="10">
        <v>6343290</v>
      </c>
      <c r="C750" s="1" t="s">
        <v>845</v>
      </c>
      <c r="D750" s="1" t="s">
        <v>9</v>
      </c>
      <c r="E750" s="11">
        <v>44195382</v>
      </c>
      <c r="F750" s="11">
        <v>-383</v>
      </c>
      <c r="G750" s="11">
        <v>-40</v>
      </c>
      <c r="H750" s="11">
        <v>-1143</v>
      </c>
      <c r="I750" s="11">
        <v>369</v>
      </c>
      <c r="J750" s="11">
        <v>-293</v>
      </c>
      <c r="K750" s="12" t="s">
        <v>2</v>
      </c>
      <c r="L750" s="12" t="s">
        <v>2</v>
      </c>
      <c r="M750" s="11">
        <v>2388</v>
      </c>
      <c r="N750" s="11">
        <v>1208</v>
      </c>
      <c r="O750" s="11">
        <v>263</v>
      </c>
      <c r="P750" s="11">
        <v>9948</v>
      </c>
      <c r="Q750" s="11">
        <v>-2305</v>
      </c>
      <c r="R750" s="11">
        <v>-8862</v>
      </c>
      <c r="S750" s="11">
        <v>-9561</v>
      </c>
      <c r="T750" s="11">
        <v>-662</v>
      </c>
      <c r="U750" s="11">
        <v>-1775</v>
      </c>
      <c r="V750" s="11">
        <v>-2145</v>
      </c>
      <c r="W750" s="13">
        <v>1.9670000000000001</v>
      </c>
      <c r="X750" s="13">
        <v>0.24299999999999999</v>
      </c>
      <c r="Y750" s="13">
        <v>-4.3650000000000002</v>
      </c>
      <c r="Z750" s="13">
        <v>6.2039999999999997</v>
      </c>
      <c r="AA750" s="13">
        <v>-2.0190000000000001</v>
      </c>
      <c r="AB750" s="1">
        <v>7822</v>
      </c>
      <c r="AC750" s="12" t="s">
        <v>4019</v>
      </c>
      <c r="AD750" s="13">
        <v>0.23025699999999999</v>
      </c>
      <c r="AE750" s="1" t="s">
        <v>12654</v>
      </c>
      <c r="AF750" s="1" t="s">
        <v>12658</v>
      </c>
    </row>
    <row r="751" spans="1:32" x14ac:dyDescent="0.2">
      <c r="A751" s="1" t="s">
        <v>4801</v>
      </c>
      <c r="B751" s="10">
        <v>4986593</v>
      </c>
      <c r="C751" s="1" t="s">
        <v>846</v>
      </c>
      <c r="D751" s="1" t="s">
        <v>36</v>
      </c>
      <c r="E751" s="11">
        <v>1310125</v>
      </c>
      <c r="F751" s="11">
        <v>231</v>
      </c>
      <c r="G751" s="11">
        <v>93</v>
      </c>
      <c r="H751" s="11">
        <v>-312</v>
      </c>
      <c r="I751" s="11">
        <v>149</v>
      </c>
      <c r="J751" s="11">
        <v>291</v>
      </c>
      <c r="K751" s="12" t="s">
        <v>2</v>
      </c>
      <c r="L751" s="12" t="s">
        <v>2</v>
      </c>
      <c r="M751" s="11">
        <v>598</v>
      </c>
      <c r="N751" s="11">
        <v>-57</v>
      </c>
      <c r="O751" s="11">
        <v>-69</v>
      </c>
      <c r="P751" s="11">
        <v>402</v>
      </c>
      <c r="Q751" s="11">
        <v>888</v>
      </c>
      <c r="R751" s="11">
        <v>-197</v>
      </c>
      <c r="S751" s="11">
        <v>-398</v>
      </c>
      <c r="T751" s="11">
        <v>-425</v>
      </c>
      <c r="U751" s="11">
        <v>-160</v>
      </c>
      <c r="V751" s="11">
        <v>-152</v>
      </c>
      <c r="W751" s="13">
        <v>2.3380000000000001</v>
      </c>
      <c r="X751" s="13">
        <v>2.3029999999999999</v>
      </c>
      <c r="Y751" s="13">
        <v>-3.47</v>
      </c>
      <c r="Z751" s="13">
        <v>2.61</v>
      </c>
      <c r="AA751" s="13">
        <v>2.6059999999999999</v>
      </c>
      <c r="AB751" s="1">
        <v>7877</v>
      </c>
      <c r="AC751" s="13">
        <v>10.809625</v>
      </c>
      <c r="AD751" s="13">
        <v>0.31678800000000001</v>
      </c>
      <c r="AE751" s="1" t="s">
        <v>12654</v>
      </c>
      <c r="AF751" s="1" t="s">
        <v>12667</v>
      </c>
    </row>
    <row r="752" spans="1:32" x14ac:dyDescent="0.2">
      <c r="A752" s="1" t="s">
        <v>4802</v>
      </c>
      <c r="B752" s="10">
        <v>4813095</v>
      </c>
      <c r="C752" s="1" t="s">
        <v>847</v>
      </c>
      <c r="D752" s="1" t="s">
        <v>273</v>
      </c>
      <c r="E752" s="11">
        <v>32968201</v>
      </c>
      <c r="F752" s="11">
        <v>6613</v>
      </c>
      <c r="G752" s="11">
        <v>8389</v>
      </c>
      <c r="H752" s="11">
        <v>7457</v>
      </c>
      <c r="I752" s="11">
        <v>3379</v>
      </c>
      <c r="J752" s="11">
        <v>3000</v>
      </c>
      <c r="K752" s="13">
        <v>3305.5</v>
      </c>
      <c r="L752" s="13">
        <v>3686</v>
      </c>
      <c r="M752" s="11">
        <v>5451</v>
      </c>
      <c r="N752" s="11">
        <v>7769</v>
      </c>
      <c r="O752" s="11">
        <v>7575</v>
      </c>
      <c r="P752" s="11">
        <v>3806</v>
      </c>
      <c r="Q752" s="11">
        <v>6033</v>
      </c>
      <c r="R752" s="11">
        <v>-2193</v>
      </c>
      <c r="S752" s="11">
        <v>-5044</v>
      </c>
      <c r="T752" s="11">
        <v>-316</v>
      </c>
      <c r="U752" s="11">
        <v>-2216</v>
      </c>
      <c r="V752" s="11">
        <v>-4499</v>
      </c>
      <c r="W752" s="13">
        <v>12.773999999999999</v>
      </c>
      <c r="X752" s="13">
        <v>14.217000000000001</v>
      </c>
      <c r="Y752" s="13">
        <v>12.032999999999999</v>
      </c>
      <c r="Z752" s="13">
        <v>5.516</v>
      </c>
      <c r="AA752" s="13">
        <v>4.9749999999999996</v>
      </c>
      <c r="AB752" s="1">
        <v>4549</v>
      </c>
      <c r="AC752" s="13">
        <v>20.004671999999999</v>
      </c>
      <c r="AD752" s="13">
        <v>1.734853</v>
      </c>
      <c r="AE752" s="1" t="s">
        <v>12654</v>
      </c>
      <c r="AF752" s="1" t="s">
        <v>12671</v>
      </c>
    </row>
    <row r="753" spans="1:32" x14ac:dyDescent="0.2">
      <c r="A753" s="1" t="s">
        <v>4803</v>
      </c>
      <c r="B753" s="10">
        <v>4254151</v>
      </c>
      <c r="C753" s="1" t="s">
        <v>848</v>
      </c>
      <c r="D753" s="1" t="s">
        <v>92</v>
      </c>
      <c r="E753" s="11">
        <v>998327</v>
      </c>
      <c r="F753" s="12" t="s">
        <v>2</v>
      </c>
      <c r="G753" s="12" t="s">
        <v>2</v>
      </c>
      <c r="H753" s="12" t="s">
        <v>2</v>
      </c>
      <c r="I753" s="12" t="s">
        <v>2</v>
      </c>
      <c r="J753" s="11">
        <v>205.489</v>
      </c>
      <c r="K753" s="12" t="s">
        <v>2</v>
      </c>
      <c r="L753" s="12" t="s">
        <v>2</v>
      </c>
      <c r="M753" s="12" t="s">
        <v>2</v>
      </c>
      <c r="N753" s="12" t="s">
        <v>2</v>
      </c>
      <c r="O753" s="12" t="s">
        <v>2</v>
      </c>
      <c r="P753" s="12" t="s">
        <v>2</v>
      </c>
      <c r="Q753" s="11">
        <v>806.45500000000004</v>
      </c>
      <c r="R753" s="12" t="s">
        <v>2</v>
      </c>
      <c r="S753" s="12" t="s">
        <v>2</v>
      </c>
      <c r="T753" s="12" t="s">
        <v>2</v>
      </c>
      <c r="U753" s="12" t="s">
        <v>2</v>
      </c>
      <c r="V753" s="11">
        <v>-225.083</v>
      </c>
      <c r="W753" s="12" t="s">
        <v>2</v>
      </c>
      <c r="X753" s="12" t="s">
        <v>2</v>
      </c>
      <c r="Y753" s="12" t="s">
        <v>2</v>
      </c>
      <c r="Z753" s="12" t="s">
        <v>2</v>
      </c>
      <c r="AA753" s="13">
        <v>7.375</v>
      </c>
      <c r="AB753" s="1">
        <v>7265</v>
      </c>
      <c r="AC753" s="13">
        <v>16.040372999999999</v>
      </c>
      <c r="AD753" s="13">
        <v>1.1001019999999999</v>
      </c>
      <c r="AE753" s="1" t="s">
        <v>12654</v>
      </c>
      <c r="AF753" s="1" t="s">
        <v>12675</v>
      </c>
    </row>
    <row r="754" spans="1:32" x14ac:dyDescent="0.2">
      <c r="A754" s="1" t="s">
        <v>4804</v>
      </c>
      <c r="B754" s="10">
        <v>4233088</v>
      </c>
      <c r="C754" s="1" t="s">
        <v>849</v>
      </c>
      <c r="D754" s="1" t="s">
        <v>309</v>
      </c>
      <c r="E754" s="11">
        <v>281891457</v>
      </c>
      <c r="F754" s="11">
        <v>53219</v>
      </c>
      <c r="G754" s="11">
        <v>42435</v>
      </c>
      <c r="H754" s="11">
        <v>38435</v>
      </c>
      <c r="I754" s="11">
        <v>44085</v>
      </c>
      <c r="J754" s="11">
        <v>47071</v>
      </c>
      <c r="K754" s="13">
        <v>60374.164149999997</v>
      </c>
      <c r="L754" s="13">
        <v>70685.986170000004</v>
      </c>
      <c r="M754" s="11">
        <v>73853</v>
      </c>
      <c r="N754" s="11">
        <v>117590</v>
      </c>
      <c r="O754" s="11">
        <v>-1772</v>
      </c>
      <c r="P754" s="11">
        <v>55993</v>
      </c>
      <c r="Q754" s="11">
        <v>30117</v>
      </c>
      <c r="R754" s="11">
        <v>-36873</v>
      </c>
      <c r="S754" s="11">
        <v>-28848</v>
      </c>
      <c r="T754" s="11">
        <v>-22723</v>
      </c>
      <c r="U754" s="11">
        <v>-25321</v>
      </c>
      <c r="V754" s="11">
        <v>-10097</v>
      </c>
      <c r="W754" s="13">
        <v>5.9390000000000001</v>
      </c>
      <c r="X754" s="13">
        <v>6.0979999999999999</v>
      </c>
      <c r="Y754" s="13">
        <v>7.1310000000000002</v>
      </c>
      <c r="Z754" s="13">
        <v>5.0860000000000003</v>
      </c>
      <c r="AA754" s="13">
        <v>5.4459999999999997</v>
      </c>
      <c r="AB754" s="1">
        <v>4523</v>
      </c>
      <c r="AC754" s="13">
        <v>25.059550000000002</v>
      </c>
      <c r="AD754" s="13">
        <v>1.447343</v>
      </c>
      <c r="AE754" s="1" t="s">
        <v>12654</v>
      </c>
      <c r="AF754" s="1" t="s">
        <v>12656</v>
      </c>
    </row>
    <row r="755" spans="1:32" x14ac:dyDescent="0.2">
      <c r="A755" s="1" t="s">
        <v>4805</v>
      </c>
      <c r="B755" s="10">
        <v>4549727</v>
      </c>
      <c r="C755" s="1" t="s">
        <v>850</v>
      </c>
      <c r="D755" s="1" t="s">
        <v>485</v>
      </c>
      <c r="E755" s="11">
        <v>6328630</v>
      </c>
      <c r="F755" s="11">
        <v>1742</v>
      </c>
      <c r="G755" s="11">
        <v>1562</v>
      </c>
      <c r="H755" s="11">
        <v>1894</v>
      </c>
      <c r="I755" s="11">
        <v>2325</v>
      </c>
      <c r="J755" s="11">
        <v>2786</v>
      </c>
      <c r="K755" s="12" t="s">
        <v>2</v>
      </c>
      <c r="L755" s="12" t="s">
        <v>2</v>
      </c>
      <c r="M755" s="11">
        <v>2406</v>
      </c>
      <c r="N755" s="11">
        <v>575</v>
      </c>
      <c r="O755" s="11">
        <v>524</v>
      </c>
      <c r="P755" s="11">
        <v>683</v>
      </c>
      <c r="Q755" s="11">
        <v>725</v>
      </c>
      <c r="R755" s="11">
        <v>-112</v>
      </c>
      <c r="S755" s="11">
        <v>-356</v>
      </c>
      <c r="T755" s="11">
        <v>-354</v>
      </c>
      <c r="U755" s="11">
        <v>-25</v>
      </c>
      <c r="V755" s="11">
        <v>-290</v>
      </c>
      <c r="W755" s="13">
        <v>10.29</v>
      </c>
      <c r="X755" s="13">
        <v>8.6579999999999995</v>
      </c>
      <c r="Y755" s="13">
        <v>9.8710000000000004</v>
      </c>
      <c r="Z755" s="13">
        <v>11.215</v>
      </c>
      <c r="AA755" s="13">
        <v>11.945</v>
      </c>
      <c r="AB755" s="1">
        <v>9857</v>
      </c>
      <c r="AC755" s="13">
        <v>7.805002</v>
      </c>
      <c r="AD755" s="13">
        <v>0.84656399999999998</v>
      </c>
      <c r="AE755" s="1" t="s">
        <v>12654</v>
      </c>
      <c r="AF755" s="1" t="s">
        <v>12659</v>
      </c>
    </row>
    <row r="756" spans="1:32" x14ac:dyDescent="0.2">
      <c r="A756" s="1" t="s">
        <v>4806</v>
      </c>
      <c r="B756" s="10">
        <v>4967923</v>
      </c>
      <c r="C756" s="1" t="s">
        <v>851</v>
      </c>
      <c r="D756" s="1" t="s">
        <v>152</v>
      </c>
      <c r="E756" s="11">
        <v>41165345</v>
      </c>
      <c r="F756" s="11">
        <v>7935</v>
      </c>
      <c r="G756" s="11">
        <v>11300</v>
      </c>
      <c r="H756" s="11">
        <v>5003</v>
      </c>
      <c r="I756" s="11">
        <v>3909</v>
      </c>
      <c r="J756" s="11">
        <v>3707</v>
      </c>
      <c r="K756" s="13">
        <v>5050</v>
      </c>
      <c r="L756" s="13">
        <v>6350</v>
      </c>
      <c r="M756" s="11">
        <v>6600</v>
      </c>
      <c r="N756" s="11">
        <v>8429</v>
      </c>
      <c r="O756" s="11">
        <v>-7592</v>
      </c>
      <c r="P756" s="11">
        <v>7914</v>
      </c>
      <c r="Q756" s="11">
        <v>11543</v>
      </c>
      <c r="R756" s="11">
        <v>-3333</v>
      </c>
      <c r="S756" s="11">
        <v>-2394</v>
      </c>
      <c r="T756" s="11">
        <v>853</v>
      </c>
      <c r="U756" s="11">
        <v>-1057</v>
      </c>
      <c r="V756" s="11">
        <v>-2140</v>
      </c>
      <c r="W756" s="13">
        <v>5.85</v>
      </c>
      <c r="X756" s="13">
        <v>6.6890000000000001</v>
      </c>
      <c r="Y756" s="13">
        <v>4.9020000000000001</v>
      </c>
      <c r="Z756" s="13">
        <v>4.3630000000000004</v>
      </c>
      <c r="AA756" s="13">
        <v>3.2690000000000001</v>
      </c>
      <c r="AB756" s="1">
        <v>6737</v>
      </c>
      <c r="AC756" s="13">
        <v>20.612924</v>
      </c>
      <c r="AD756" s="13">
        <v>0.68340299999999998</v>
      </c>
      <c r="AE756" s="1" t="s">
        <v>12654</v>
      </c>
      <c r="AF756" s="1" t="s">
        <v>12659</v>
      </c>
    </row>
    <row r="757" spans="1:32" x14ac:dyDescent="0.2">
      <c r="A757" s="1" t="s">
        <v>4807</v>
      </c>
      <c r="B757" s="10">
        <v>4971179</v>
      </c>
      <c r="C757" s="1" t="s">
        <v>852</v>
      </c>
      <c r="D757" s="1" t="s">
        <v>84</v>
      </c>
      <c r="E757" s="11">
        <v>4720747</v>
      </c>
      <c r="F757" s="11">
        <v>188</v>
      </c>
      <c r="G757" s="11">
        <v>139</v>
      </c>
      <c r="H757" s="11">
        <v>105</v>
      </c>
      <c r="I757" s="11">
        <v>24</v>
      </c>
      <c r="J757" s="11">
        <v>117</v>
      </c>
      <c r="K757" s="12" t="s">
        <v>2</v>
      </c>
      <c r="L757" s="12" t="s">
        <v>2</v>
      </c>
      <c r="M757" s="11">
        <v>226</v>
      </c>
      <c r="N757" s="11">
        <v>345</v>
      </c>
      <c r="O757" s="11">
        <v>63</v>
      </c>
      <c r="P757" s="11">
        <v>141</v>
      </c>
      <c r="Q757" s="11">
        <v>152</v>
      </c>
      <c r="R757" s="11">
        <v>-76</v>
      </c>
      <c r="S757" s="11">
        <v>-772</v>
      </c>
      <c r="T757" s="11">
        <v>-265</v>
      </c>
      <c r="U757" s="11">
        <v>-161</v>
      </c>
      <c r="V757" s="11">
        <v>-48</v>
      </c>
      <c r="W757" s="13">
        <v>4.4279999999999999</v>
      </c>
      <c r="X757" s="13">
        <v>2.82</v>
      </c>
      <c r="Y757" s="13">
        <v>3.343</v>
      </c>
      <c r="Z757" s="13">
        <v>-35.116999999999997</v>
      </c>
      <c r="AA757" s="13">
        <v>3.4049999999999998</v>
      </c>
      <c r="AB757" s="1">
        <v>3646</v>
      </c>
      <c r="AC757" s="13">
        <v>63.808771</v>
      </c>
      <c r="AD757" s="13">
        <v>0.99465099999999995</v>
      </c>
      <c r="AE757" s="1" t="s">
        <v>12654</v>
      </c>
      <c r="AF757" s="1" t="s">
        <v>12666</v>
      </c>
    </row>
    <row r="758" spans="1:32" x14ac:dyDescent="0.2">
      <c r="A758" s="1" t="s">
        <v>4808</v>
      </c>
      <c r="B758" s="10">
        <v>4811327</v>
      </c>
      <c r="C758" s="1" t="s">
        <v>853</v>
      </c>
      <c r="D758" s="1" t="s">
        <v>60</v>
      </c>
      <c r="E758" s="11">
        <v>60477988</v>
      </c>
      <c r="F758" s="11">
        <v>2798</v>
      </c>
      <c r="G758" s="11">
        <v>3391.239</v>
      </c>
      <c r="H758" s="11">
        <v>3665.41</v>
      </c>
      <c r="I758" s="11">
        <v>3577.7379999999998</v>
      </c>
      <c r="J758" s="11">
        <v>3577.7379999999998</v>
      </c>
      <c r="K758" s="13">
        <v>4400</v>
      </c>
      <c r="L758" s="13">
        <v>5200</v>
      </c>
      <c r="M758" s="11">
        <v>2106</v>
      </c>
      <c r="N758" s="11">
        <v>1581.443</v>
      </c>
      <c r="O758" s="11">
        <v>1780.7819999999999</v>
      </c>
      <c r="P758" s="11">
        <v>4500.0600000000004</v>
      </c>
      <c r="Q758" s="11">
        <v>4500.0600000000004</v>
      </c>
      <c r="R758" s="11">
        <v>-357</v>
      </c>
      <c r="S758" s="11">
        <v>-624.51300000000003</v>
      </c>
      <c r="T758" s="11">
        <v>-1661.1559999999999</v>
      </c>
      <c r="U758" s="11">
        <v>-2233.5100000000002</v>
      </c>
      <c r="V758" s="11">
        <v>-2233.5100000000002</v>
      </c>
      <c r="W758" s="13">
        <v>27.875</v>
      </c>
      <c r="X758" s="13">
        <v>25.285</v>
      </c>
      <c r="Y758" s="13">
        <v>25.437000000000001</v>
      </c>
      <c r="Z758" s="13">
        <v>20.198</v>
      </c>
      <c r="AA758" s="13">
        <v>20.198</v>
      </c>
      <c r="AB758" s="1">
        <v>6099</v>
      </c>
      <c r="AC758" s="13">
        <v>18.631620999999999</v>
      </c>
      <c r="AD758" s="13">
        <v>3.501579</v>
      </c>
      <c r="AE758" s="1" t="s">
        <v>12654</v>
      </c>
      <c r="AF758" s="1" t="s">
        <v>12671</v>
      </c>
    </row>
    <row r="759" spans="1:32" x14ac:dyDescent="0.2">
      <c r="A759" s="1" t="s">
        <v>4809</v>
      </c>
      <c r="B759" s="10">
        <v>4967944</v>
      </c>
      <c r="C759" s="1" t="s">
        <v>854</v>
      </c>
      <c r="D759" s="1" t="s">
        <v>152</v>
      </c>
      <c r="E759" s="11">
        <v>76357335</v>
      </c>
      <c r="F759" s="11">
        <v>15943</v>
      </c>
      <c r="G759" s="11">
        <v>13945</v>
      </c>
      <c r="H759" s="11">
        <v>11307</v>
      </c>
      <c r="I759" s="11">
        <v>12380</v>
      </c>
      <c r="J759" s="11">
        <v>13533</v>
      </c>
      <c r="K759" s="13">
        <v>14960</v>
      </c>
      <c r="L759" s="13">
        <v>16180</v>
      </c>
      <c r="M759" s="11">
        <v>14797</v>
      </c>
      <c r="N759" s="11">
        <v>9665</v>
      </c>
      <c r="O759" s="11">
        <v>9161</v>
      </c>
      <c r="P759" s="11">
        <v>9669</v>
      </c>
      <c r="Q759" s="11">
        <v>17354</v>
      </c>
      <c r="R759" s="11">
        <v>-5107</v>
      </c>
      <c r="S759" s="11">
        <v>-5664</v>
      </c>
      <c r="T759" s="11">
        <v>-7110</v>
      </c>
      <c r="U759" s="11">
        <v>-2428</v>
      </c>
      <c r="V759" s="11">
        <v>-4419</v>
      </c>
      <c r="W759" s="13">
        <v>15.675000000000001</v>
      </c>
      <c r="X759" s="13">
        <v>13.151999999999999</v>
      </c>
      <c r="Y759" s="13">
        <v>9.9949999999999992</v>
      </c>
      <c r="Z759" s="13">
        <v>11.895</v>
      </c>
      <c r="AA759" s="13">
        <v>10.996</v>
      </c>
      <c r="AB759" s="1">
        <v>6750</v>
      </c>
      <c r="AC759" s="13">
        <v>14.415431999999999</v>
      </c>
      <c r="AD759" s="13">
        <v>1.701983</v>
      </c>
      <c r="AE759" s="1" t="s">
        <v>12654</v>
      </c>
      <c r="AF759" s="1" t="s">
        <v>12659</v>
      </c>
    </row>
    <row r="760" spans="1:32" x14ac:dyDescent="0.2">
      <c r="A760" s="1" t="s">
        <v>4810</v>
      </c>
      <c r="B760" s="10">
        <v>4101420</v>
      </c>
      <c r="C760" s="1" t="s">
        <v>855</v>
      </c>
      <c r="D760" s="1" t="s">
        <v>775</v>
      </c>
      <c r="E760" s="11">
        <v>179156095</v>
      </c>
      <c r="F760" s="11">
        <v>77775</v>
      </c>
      <c r="G760" s="11">
        <v>86979</v>
      </c>
      <c r="H760" s="11">
        <v>183867</v>
      </c>
      <c r="I760" s="11">
        <v>105705</v>
      </c>
      <c r="J760" s="11">
        <v>138311</v>
      </c>
      <c r="K760" s="13">
        <v>98250</v>
      </c>
      <c r="L760" s="13">
        <v>95800</v>
      </c>
      <c r="M760" s="11">
        <v>167959</v>
      </c>
      <c r="N760" s="11">
        <v>128380</v>
      </c>
      <c r="O760" s="11">
        <v>155832</v>
      </c>
      <c r="P760" s="11">
        <v>254021</v>
      </c>
      <c r="Q760" s="11">
        <v>250335</v>
      </c>
      <c r="R760" s="11">
        <v>-143274</v>
      </c>
      <c r="S760" s="11">
        <v>-178846</v>
      </c>
      <c r="T760" s="11">
        <v>-150839</v>
      </c>
      <c r="U760" s="11">
        <v>-161954</v>
      </c>
      <c r="V760" s="11">
        <v>-122830</v>
      </c>
      <c r="W760" s="13">
        <v>3.645</v>
      </c>
      <c r="X760" s="13">
        <v>8.2279999999999998</v>
      </c>
      <c r="Y760" s="13">
        <v>11.034000000000001</v>
      </c>
      <c r="Z760" s="13">
        <v>6.7060000000000004</v>
      </c>
      <c r="AA760" s="13">
        <v>7.3319999999999999</v>
      </c>
      <c r="AB760" s="1">
        <v>9513</v>
      </c>
      <c r="AC760" s="13">
        <v>4.8635380000000001</v>
      </c>
      <c r="AD760" s="13">
        <v>0.38001400000000002</v>
      </c>
      <c r="AE760" s="1" t="s">
        <v>12654</v>
      </c>
      <c r="AF760" s="1" t="s">
        <v>12678</v>
      </c>
    </row>
    <row r="761" spans="1:32" x14ac:dyDescent="0.2">
      <c r="A761" s="1" t="s">
        <v>4811</v>
      </c>
      <c r="B761" s="10">
        <v>29203317</v>
      </c>
      <c r="C761" s="1" t="s">
        <v>856</v>
      </c>
      <c r="D761" s="1" t="s">
        <v>18</v>
      </c>
      <c r="E761" s="11">
        <v>24679114</v>
      </c>
      <c r="F761" s="11">
        <v>-705</v>
      </c>
      <c r="G761" s="11">
        <v>-580</v>
      </c>
      <c r="H761" s="11">
        <v>-297</v>
      </c>
      <c r="I761" s="11">
        <v>40</v>
      </c>
      <c r="J761" s="11">
        <v>40</v>
      </c>
      <c r="K761" s="12" t="s">
        <v>2</v>
      </c>
      <c r="L761" s="12" t="s">
        <v>2</v>
      </c>
      <c r="M761" s="12" t="s">
        <v>2</v>
      </c>
      <c r="N761" s="11">
        <v>-567</v>
      </c>
      <c r="O761" s="11">
        <v>-341</v>
      </c>
      <c r="P761" s="11">
        <v>222</v>
      </c>
      <c r="Q761" s="11">
        <v>222</v>
      </c>
      <c r="R761" s="12" t="s">
        <v>2</v>
      </c>
      <c r="S761" s="11">
        <v>-10</v>
      </c>
      <c r="T761" s="11">
        <v>-684</v>
      </c>
      <c r="U761" s="11">
        <v>-837</v>
      </c>
      <c r="V761" s="11">
        <v>-837</v>
      </c>
      <c r="W761" s="13">
        <v>-44.006999999999998</v>
      </c>
      <c r="X761" s="13">
        <v>-68.989999999999995</v>
      </c>
      <c r="Y761" s="13">
        <v>-43.621000000000002</v>
      </c>
      <c r="Z761" s="13">
        <v>-4.5789999999999997</v>
      </c>
      <c r="AA761" s="13">
        <v>-4.5789999999999997</v>
      </c>
      <c r="AB761" s="1">
        <v>5246</v>
      </c>
      <c r="AC761" s="12" t="s">
        <v>4019</v>
      </c>
      <c r="AD761" s="13">
        <v>9.0842770000000002</v>
      </c>
      <c r="AE761" s="1" t="s">
        <v>12654</v>
      </c>
      <c r="AF761" s="1" t="s">
        <v>12663</v>
      </c>
    </row>
    <row r="762" spans="1:32" x14ac:dyDescent="0.2">
      <c r="A762" s="1" t="s">
        <v>4812</v>
      </c>
      <c r="B762" s="10">
        <v>8108705</v>
      </c>
      <c r="C762" s="1" t="s">
        <v>857</v>
      </c>
      <c r="D762" s="1" t="s">
        <v>49</v>
      </c>
      <c r="E762" s="11">
        <v>3472600</v>
      </c>
      <c r="F762" s="11">
        <v>605</v>
      </c>
      <c r="G762" s="11">
        <v>613</v>
      </c>
      <c r="H762" s="11">
        <v>1016</v>
      </c>
      <c r="I762" s="11">
        <v>968</v>
      </c>
      <c r="J762" s="11">
        <v>968</v>
      </c>
      <c r="K762" s="12" t="s">
        <v>2</v>
      </c>
      <c r="L762" s="12" t="s">
        <v>2</v>
      </c>
      <c r="M762" s="12" t="s">
        <v>2</v>
      </c>
      <c r="N762" s="12" t="s">
        <v>2</v>
      </c>
      <c r="O762" s="11">
        <v>890</v>
      </c>
      <c r="P762" s="11">
        <v>720</v>
      </c>
      <c r="Q762" s="11">
        <v>720</v>
      </c>
      <c r="R762" s="12" t="s">
        <v>2</v>
      </c>
      <c r="S762" s="12" t="s">
        <v>2</v>
      </c>
      <c r="T762" s="11">
        <v>-128</v>
      </c>
      <c r="U762" s="11">
        <v>-470</v>
      </c>
      <c r="V762" s="11">
        <v>-470</v>
      </c>
      <c r="W762" s="12" t="s">
        <v>2</v>
      </c>
      <c r="X762" s="13">
        <v>13.04</v>
      </c>
      <c r="Y762" s="13">
        <v>17.048999999999999</v>
      </c>
      <c r="Z762" s="13">
        <v>14.266999999999999</v>
      </c>
      <c r="AA762" s="13">
        <v>14.266999999999999</v>
      </c>
      <c r="AB762" s="1">
        <v>5533</v>
      </c>
      <c r="AC762" s="13">
        <v>9.7000799999999998</v>
      </c>
      <c r="AD762" s="13">
        <v>1.3116030000000001</v>
      </c>
      <c r="AE762" s="1" t="s">
        <v>12654</v>
      </c>
      <c r="AF762" s="1" t="s">
        <v>12660</v>
      </c>
    </row>
    <row r="763" spans="1:32" x14ac:dyDescent="0.2">
      <c r="A763" s="1" t="s">
        <v>4813</v>
      </c>
      <c r="B763" s="10">
        <v>10613235</v>
      </c>
      <c r="C763" s="1" t="s">
        <v>858</v>
      </c>
      <c r="D763" s="1" t="s">
        <v>141</v>
      </c>
      <c r="E763" s="11">
        <v>14437000</v>
      </c>
      <c r="F763" s="12" t="s">
        <v>2</v>
      </c>
      <c r="G763" s="12" t="s">
        <v>2</v>
      </c>
      <c r="H763" s="12" t="s">
        <v>2</v>
      </c>
      <c r="I763" s="11">
        <v>-1194</v>
      </c>
      <c r="J763" s="11">
        <v>-1194</v>
      </c>
      <c r="K763" s="12" t="s">
        <v>2</v>
      </c>
      <c r="L763" s="12" t="s">
        <v>2</v>
      </c>
      <c r="M763" s="12" t="s">
        <v>2</v>
      </c>
      <c r="N763" s="12" t="s">
        <v>2</v>
      </c>
      <c r="O763" s="12" t="s">
        <v>2</v>
      </c>
      <c r="P763" s="11">
        <v>-1235</v>
      </c>
      <c r="Q763" s="11">
        <v>-1235</v>
      </c>
      <c r="R763" s="12" t="s">
        <v>2</v>
      </c>
      <c r="S763" s="12" t="s">
        <v>2</v>
      </c>
      <c r="T763" s="12" t="s">
        <v>2</v>
      </c>
      <c r="U763" s="11">
        <v>-611</v>
      </c>
      <c r="V763" s="11">
        <v>-611</v>
      </c>
      <c r="W763" s="12" t="s">
        <v>2</v>
      </c>
      <c r="X763" s="12" t="s">
        <v>2</v>
      </c>
      <c r="Y763" s="12" t="s">
        <v>2</v>
      </c>
      <c r="Z763" s="12" t="s">
        <v>2</v>
      </c>
      <c r="AA763" s="12" t="s">
        <v>2</v>
      </c>
      <c r="AB763" s="1">
        <v>9327</v>
      </c>
      <c r="AC763" s="12" t="s">
        <v>4019</v>
      </c>
      <c r="AD763" s="12" t="s">
        <v>4019</v>
      </c>
      <c r="AE763" s="1" t="s">
        <v>12654</v>
      </c>
      <c r="AF763" s="1" t="s">
        <v>12673</v>
      </c>
    </row>
    <row r="764" spans="1:32" x14ac:dyDescent="0.2">
      <c r="A764" s="1" t="s">
        <v>4814</v>
      </c>
      <c r="B764" s="10">
        <v>4972906</v>
      </c>
      <c r="C764" s="1" t="s">
        <v>859</v>
      </c>
      <c r="D764" s="1" t="s">
        <v>28</v>
      </c>
      <c r="E764" s="11">
        <v>6183257</v>
      </c>
      <c r="F764" s="11">
        <v>-334</v>
      </c>
      <c r="G764" s="11">
        <v>80</v>
      </c>
      <c r="H764" s="11">
        <v>203</v>
      </c>
      <c r="I764" s="11">
        <v>182</v>
      </c>
      <c r="J764" s="11">
        <v>94</v>
      </c>
      <c r="K764" s="12" t="s">
        <v>2</v>
      </c>
      <c r="L764" s="12" t="s">
        <v>2</v>
      </c>
      <c r="M764" s="11">
        <v>-412</v>
      </c>
      <c r="N764" s="11">
        <v>190</v>
      </c>
      <c r="O764" s="11">
        <v>715</v>
      </c>
      <c r="P764" s="11">
        <v>0</v>
      </c>
      <c r="Q764" s="11">
        <v>587</v>
      </c>
      <c r="R764" s="11">
        <v>-457</v>
      </c>
      <c r="S764" s="11">
        <v>128</v>
      </c>
      <c r="T764" s="11">
        <v>-3110</v>
      </c>
      <c r="U764" s="11">
        <v>-690</v>
      </c>
      <c r="V764" s="11">
        <v>-570</v>
      </c>
      <c r="W764" s="13">
        <v>-35.575000000000003</v>
      </c>
      <c r="X764" s="13">
        <v>9.51</v>
      </c>
      <c r="Y764" s="13">
        <v>2.2509999999999999</v>
      </c>
      <c r="Z764" s="13">
        <v>10.401</v>
      </c>
      <c r="AA764" s="13">
        <v>-38.463000000000001</v>
      </c>
      <c r="AB764" s="1">
        <v>3967</v>
      </c>
      <c r="AC764" s="12" t="s">
        <v>4019</v>
      </c>
      <c r="AD764" s="13">
        <v>1.983833</v>
      </c>
      <c r="AE764" s="1" t="s">
        <v>12654</v>
      </c>
      <c r="AF764" s="1" t="s">
        <v>12664</v>
      </c>
    </row>
    <row r="765" spans="1:32" x14ac:dyDescent="0.2">
      <c r="A765" s="1" t="s">
        <v>4815</v>
      </c>
      <c r="B765" s="10">
        <v>4250668</v>
      </c>
      <c r="C765" s="1" t="s">
        <v>860</v>
      </c>
      <c r="D765" s="1" t="s">
        <v>513</v>
      </c>
      <c r="E765" s="11">
        <v>69224206</v>
      </c>
      <c r="F765" s="11">
        <v>1872</v>
      </c>
      <c r="G765" s="11">
        <v>2396</v>
      </c>
      <c r="H765" s="11">
        <v>2331</v>
      </c>
      <c r="I765" s="11">
        <v>4465</v>
      </c>
      <c r="J765" s="11">
        <v>4465</v>
      </c>
      <c r="K765" s="13">
        <v>2800</v>
      </c>
      <c r="L765" s="13">
        <v>3200</v>
      </c>
      <c r="M765" s="11">
        <v>1712</v>
      </c>
      <c r="N765" s="11">
        <v>2472</v>
      </c>
      <c r="O765" s="11">
        <v>1584</v>
      </c>
      <c r="P765" s="11">
        <v>5756</v>
      </c>
      <c r="Q765" s="11">
        <v>5756</v>
      </c>
      <c r="R765" s="11">
        <v>-544</v>
      </c>
      <c r="S765" s="11">
        <v>-577</v>
      </c>
      <c r="T765" s="11">
        <v>-2038</v>
      </c>
      <c r="U765" s="11">
        <v>194</v>
      </c>
      <c r="V765" s="11">
        <v>194</v>
      </c>
      <c r="W765" s="13">
        <v>9.9130000000000003</v>
      </c>
      <c r="X765" s="13">
        <v>9.7850000000000001</v>
      </c>
      <c r="Y765" s="13">
        <v>9.8989999999999991</v>
      </c>
      <c r="Z765" s="13">
        <v>11.884</v>
      </c>
      <c r="AA765" s="13">
        <v>11.884</v>
      </c>
      <c r="AB765" s="1">
        <v>4820</v>
      </c>
      <c r="AC765" s="13">
        <v>18.543593999999999</v>
      </c>
      <c r="AD765" s="13">
        <v>2.733914</v>
      </c>
      <c r="AE765" s="1" t="s">
        <v>12654</v>
      </c>
      <c r="AF765" s="1" t="s">
        <v>12671</v>
      </c>
    </row>
    <row r="766" spans="1:32" x14ac:dyDescent="0.2">
      <c r="A766" s="1" t="s">
        <v>4816</v>
      </c>
      <c r="B766" s="10">
        <v>4812871</v>
      </c>
      <c r="C766" s="1" t="s">
        <v>861</v>
      </c>
      <c r="D766" s="1" t="s">
        <v>60</v>
      </c>
      <c r="E766" s="11">
        <v>2519134</v>
      </c>
      <c r="F766" s="11">
        <v>236</v>
      </c>
      <c r="G766" s="11">
        <v>719</v>
      </c>
      <c r="H766" s="11">
        <v>173</v>
      </c>
      <c r="I766" s="11">
        <v>52</v>
      </c>
      <c r="J766" s="11">
        <v>52</v>
      </c>
      <c r="K766" s="12" t="s">
        <v>2</v>
      </c>
      <c r="L766" s="12" t="s">
        <v>2</v>
      </c>
      <c r="M766" s="11">
        <v>-245</v>
      </c>
      <c r="N766" s="11">
        <v>920</v>
      </c>
      <c r="O766" s="11">
        <v>-5</v>
      </c>
      <c r="P766" s="11">
        <v>-39</v>
      </c>
      <c r="Q766" s="11">
        <v>-39</v>
      </c>
      <c r="R766" s="11">
        <v>-16</v>
      </c>
      <c r="S766" s="11">
        <v>-63</v>
      </c>
      <c r="T766" s="11">
        <v>-43</v>
      </c>
      <c r="U766" s="11">
        <v>-111</v>
      </c>
      <c r="V766" s="11">
        <v>-111</v>
      </c>
      <c r="W766" s="13">
        <v>18.321999999999999</v>
      </c>
      <c r="X766" s="13">
        <v>37.271999999999998</v>
      </c>
      <c r="Y766" s="13">
        <v>7.1769999999999996</v>
      </c>
      <c r="Z766" s="13">
        <v>2.7320000000000002</v>
      </c>
      <c r="AA766" s="13">
        <v>2.7320000000000002</v>
      </c>
      <c r="AB766" s="1">
        <v>6063</v>
      </c>
      <c r="AC766" s="13">
        <v>34.508938000000001</v>
      </c>
      <c r="AD766" s="13">
        <v>1.424045</v>
      </c>
      <c r="AE766" s="1" t="s">
        <v>12654</v>
      </c>
      <c r="AF766" s="1" t="s">
        <v>12671</v>
      </c>
    </row>
    <row r="767" spans="1:32" x14ac:dyDescent="0.2">
      <c r="A767" s="1" t="s">
        <v>4817</v>
      </c>
      <c r="B767" s="10">
        <v>13487019</v>
      </c>
      <c r="C767" s="1" t="s">
        <v>862</v>
      </c>
      <c r="D767" s="1" t="s">
        <v>28</v>
      </c>
      <c r="E767" s="11">
        <v>4051910</v>
      </c>
      <c r="F767" s="12" t="s">
        <v>2</v>
      </c>
      <c r="G767" s="12" t="s">
        <v>2</v>
      </c>
      <c r="H767" s="12" t="s">
        <v>2</v>
      </c>
      <c r="I767" s="12" t="s">
        <v>2</v>
      </c>
      <c r="J767" s="12" t="s">
        <v>2</v>
      </c>
      <c r="K767" s="13">
        <v>270</v>
      </c>
      <c r="L767" s="13">
        <v>398</v>
      </c>
      <c r="M767" s="12" t="s">
        <v>2</v>
      </c>
      <c r="N767" s="12" t="s">
        <v>2</v>
      </c>
      <c r="O767" s="12" t="s">
        <v>2</v>
      </c>
      <c r="P767" s="12" t="s">
        <v>2</v>
      </c>
      <c r="Q767" s="12" t="s">
        <v>2</v>
      </c>
      <c r="R767" s="12" t="s">
        <v>2</v>
      </c>
      <c r="S767" s="12" t="s">
        <v>2</v>
      </c>
      <c r="T767" s="12" t="s">
        <v>2</v>
      </c>
      <c r="U767" s="12" t="s">
        <v>2</v>
      </c>
      <c r="V767" s="12" t="s">
        <v>2</v>
      </c>
      <c r="W767" s="12" t="s">
        <v>2</v>
      </c>
      <c r="X767" s="12" t="s">
        <v>2</v>
      </c>
      <c r="Y767" s="12" t="s">
        <v>2</v>
      </c>
      <c r="Z767" s="12" t="s">
        <v>2</v>
      </c>
      <c r="AA767" s="12" t="s">
        <v>2</v>
      </c>
      <c r="AB767" s="1">
        <v>9237</v>
      </c>
      <c r="AC767" s="12" t="s">
        <v>2</v>
      </c>
      <c r="AD767" s="12" t="s">
        <v>2</v>
      </c>
      <c r="AE767" s="1" t="s">
        <v>12654</v>
      </c>
      <c r="AF767" s="1" t="s">
        <v>12664</v>
      </c>
    </row>
    <row r="768" spans="1:32" x14ac:dyDescent="0.2">
      <c r="A768" s="1" t="s">
        <v>4818</v>
      </c>
      <c r="B768" s="10">
        <v>6542529</v>
      </c>
      <c r="C768" s="1" t="s">
        <v>863</v>
      </c>
      <c r="D768" s="1" t="s">
        <v>32</v>
      </c>
      <c r="E768" s="11">
        <v>3862746</v>
      </c>
      <c r="F768" s="11">
        <v>504</v>
      </c>
      <c r="G768" s="11">
        <v>230</v>
      </c>
      <c r="H768" s="11">
        <v>112</v>
      </c>
      <c r="I768" s="11">
        <v>93</v>
      </c>
      <c r="J768" s="11">
        <v>93</v>
      </c>
      <c r="K768" s="12" t="s">
        <v>2</v>
      </c>
      <c r="L768" s="12" t="s">
        <v>2</v>
      </c>
      <c r="M768" s="11">
        <v>385</v>
      </c>
      <c r="N768" s="11">
        <v>-118</v>
      </c>
      <c r="O768" s="11">
        <v>344</v>
      </c>
      <c r="P768" s="11">
        <v>-115</v>
      </c>
      <c r="Q768" s="11">
        <v>-115</v>
      </c>
      <c r="R768" s="11">
        <v>-23</v>
      </c>
      <c r="S768" s="11">
        <v>-33</v>
      </c>
      <c r="T768" s="11">
        <v>-17</v>
      </c>
      <c r="U768" s="11">
        <v>-228</v>
      </c>
      <c r="V768" s="11">
        <v>-228</v>
      </c>
      <c r="W768" s="13">
        <v>23.105</v>
      </c>
      <c r="X768" s="13">
        <v>11.795999999999999</v>
      </c>
      <c r="Y768" s="13">
        <v>4.9459999999999997</v>
      </c>
      <c r="Z768" s="13">
        <v>4.8289999999999997</v>
      </c>
      <c r="AA768" s="13">
        <v>4.8289999999999997</v>
      </c>
      <c r="AB768" s="1">
        <v>7036</v>
      </c>
      <c r="AC768" s="13">
        <v>28.572303999999999</v>
      </c>
      <c r="AD768" s="13">
        <v>2.5424259999999999</v>
      </c>
      <c r="AE768" s="1" t="s">
        <v>12654</v>
      </c>
      <c r="AF768" s="1" t="s">
        <v>12666</v>
      </c>
    </row>
    <row r="769" spans="1:32" x14ac:dyDescent="0.2">
      <c r="A769" s="1" t="s">
        <v>4819</v>
      </c>
      <c r="B769" s="10">
        <v>4996553</v>
      </c>
      <c r="C769" s="1" t="s">
        <v>864</v>
      </c>
      <c r="D769" s="1" t="s">
        <v>182</v>
      </c>
      <c r="E769" s="11">
        <v>39653676</v>
      </c>
      <c r="F769" s="11">
        <v>7716</v>
      </c>
      <c r="G769" s="11">
        <v>9630</v>
      </c>
      <c r="H769" s="11">
        <v>3991</v>
      </c>
      <c r="I769" s="11">
        <v>5056</v>
      </c>
      <c r="J769" s="11">
        <v>5845</v>
      </c>
      <c r="K769" s="13">
        <v>3411.375</v>
      </c>
      <c r="L769" s="13">
        <v>4334.92857</v>
      </c>
      <c r="M769" s="11">
        <v>5652</v>
      </c>
      <c r="N769" s="11">
        <v>11453</v>
      </c>
      <c r="O769" s="11">
        <v>4447</v>
      </c>
      <c r="P769" s="11">
        <v>6430</v>
      </c>
      <c r="Q769" s="11">
        <v>8062</v>
      </c>
      <c r="R769" s="11">
        <v>-2150</v>
      </c>
      <c r="S769" s="11">
        <v>-3086</v>
      </c>
      <c r="T769" s="11">
        <v>-4220</v>
      </c>
      <c r="U769" s="11">
        <v>-4060</v>
      </c>
      <c r="V769" s="11">
        <v>-843</v>
      </c>
      <c r="W769" s="13">
        <v>9.4090000000000007</v>
      </c>
      <c r="X769" s="13">
        <v>17.178999999999998</v>
      </c>
      <c r="Y769" s="13">
        <v>6.452</v>
      </c>
      <c r="Z769" s="13">
        <v>12.627000000000001</v>
      </c>
      <c r="AA769" s="13">
        <v>21.87</v>
      </c>
      <c r="AB769" s="1">
        <v>4849</v>
      </c>
      <c r="AC769" s="13">
        <v>8.4926999999999992</v>
      </c>
      <c r="AD769" s="13">
        <v>1.7870060000000001</v>
      </c>
      <c r="AE769" s="1" t="s">
        <v>12654</v>
      </c>
      <c r="AF769" s="1" t="s">
        <v>12664</v>
      </c>
    </row>
    <row r="770" spans="1:32" x14ac:dyDescent="0.2">
      <c r="A770" s="1" t="s">
        <v>4820</v>
      </c>
      <c r="B770" s="10">
        <v>4989268</v>
      </c>
      <c r="C770" s="1" t="s">
        <v>865</v>
      </c>
      <c r="D770" s="1" t="s">
        <v>195</v>
      </c>
      <c r="E770" s="11">
        <v>8100110</v>
      </c>
      <c r="F770" s="11">
        <v>618</v>
      </c>
      <c r="G770" s="11">
        <v>1244</v>
      </c>
      <c r="H770" s="11">
        <v>1358</v>
      </c>
      <c r="I770" s="11">
        <v>816</v>
      </c>
      <c r="J770" s="11">
        <v>848</v>
      </c>
      <c r="K770" s="12" t="s">
        <v>2</v>
      </c>
      <c r="L770" s="12" t="s">
        <v>2</v>
      </c>
      <c r="M770" s="11">
        <v>297</v>
      </c>
      <c r="N770" s="11">
        <v>2413</v>
      </c>
      <c r="O770" s="11">
        <v>1989</v>
      </c>
      <c r="P770" s="11">
        <v>1663</v>
      </c>
      <c r="Q770" s="11">
        <v>21</v>
      </c>
      <c r="R770" s="11">
        <v>-2159</v>
      </c>
      <c r="S770" s="11">
        <v>-1481</v>
      </c>
      <c r="T770" s="11">
        <v>-1770</v>
      </c>
      <c r="U770" s="11">
        <v>-1583</v>
      </c>
      <c r="V770" s="11">
        <v>-1602</v>
      </c>
      <c r="W770" s="13">
        <v>6.4850000000000003</v>
      </c>
      <c r="X770" s="13">
        <v>12.506</v>
      </c>
      <c r="Y770" s="13">
        <v>12.407999999999999</v>
      </c>
      <c r="Z770" s="13">
        <v>9.5559999999999992</v>
      </c>
      <c r="AA770" s="13">
        <v>4.7140000000000004</v>
      </c>
      <c r="AB770" s="1">
        <v>6092</v>
      </c>
      <c r="AC770" s="13">
        <v>41.657530999999999</v>
      </c>
      <c r="AD770" s="13">
        <v>0.50470800000000005</v>
      </c>
      <c r="AE770" s="1" t="s">
        <v>12654</v>
      </c>
      <c r="AF770" s="1" t="s">
        <v>12664</v>
      </c>
    </row>
    <row r="771" spans="1:32" x14ac:dyDescent="0.2">
      <c r="A771" s="1" t="s">
        <v>4821</v>
      </c>
      <c r="B771" s="10">
        <v>4971957</v>
      </c>
      <c r="C771" s="1" t="s">
        <v>866</v>
      </c>
      <c r="D771" s="1" t="s">
        <v>18</v>
      </c>
      <c r="E771" s="11">
        <v>6660368</v>
      </c>
      <c r="F771" s="12" t="s">
        <v>2</v>
      </c>
      <c r="G771" s="12" t="s">
        <v>2</v>
      </c>
      <c r="H771" s="12" t="s">
        <v>2</v>
      </c>
      <c r="I771" s="12" t="s">
        <v>2</v>
      </c>
      <c r="J771" s="11">
        <v>162</v>
      </c>
      <c r="K771" s="12" t="s">
        <v>2</v>
      </c>
      <c r="L771" s="12" t="s">
        <v>2</v>
      </c>
      <c r="M771" s="12" t="s">
        <v>2</v>
      </c>
      <c r="N771" s="12" t="s">
        <v>2</v>
      </c>
      <c r="O771" s="12" t="s">
        <v>2</v>
      </c>
      <c r="P771" s="12" t="s">
        <v>2</v>
      </c>
      <c r="Q771" s="11">
        <v>64</v>
      </c>
      <c r="R771" s="12" t="s">
        <v>2</v>
      </c>
      <c r="S771" s="12" t="s">
        <v>2</v>
      </c>
      <c r="T771" s="12" t="s">
        <v>2</v>
      </c>
      <c r="U771" s="12" t="s">
        <v>2</v>
      </c>
      <c r="V771" s="11">
        <v>-174</v>
      </c>
      <c r="W771" s="12" t="s">
        <v>2</v>
      </c>
      <c r="X771" s="12" t="s">
        <v>2</v>
      </c>
      <c r="Y771" s="12" t="s">
        <v>2</v>
      </c>
      <c r="Z771" s="12" t="s">
        <v>2</v>
      </c>
      <c r="AA771" s="13">
        <v>2.512</v>
      </c>
      <c r="AB771" s="1">
        <v>3682</v>
      </c>
      <c r="AC771" s="13">
        <v>129.374337</v>
      </c>
      <c r="AD771" s="13">
        <v>1.3233969999999999</v>
      </c>
      <c r="AE771" s="1" t="s">
        <v>12654</v>
      </c>
      <c r="AF771" s="1" t="s">
        <v>12663</v>
      </c>
    </row>
    <row r="772" spans="1:32" x14ac:dyDescent="0.2">
      <c r="A772" s="1" t="s">
        <v>4822</v>
      </c>
      <c r="B772" s="10">
        <v>4990956</v>
      </c>
      <c r="C772" s="1" t="s">
        <v>867</v>
      </c>
      <c r="D772" s="1" t="s">
        <v>108</v>
      </c>
      <c r="E772" s="11">
        <v>14763825</v>
      </c>
      <c r="F772" s="11">
        <v>1908</v>
      </c>
      <c r="G772" s="11">
        <v>3828</v>
      </c>
      <c r="H772" s="11">
        <v>3094</v>
      </c>
      <c r="I772" s="11">
        <v>5205</v>
      </c>
      <c r="J772" s="11">
        <v>4930</v>
      </c>
      <c r="K772" s="13">
        <v>5700</v>
      </c>
      <c r="L772" s="13">
        <v>6500</v>
      </c>
      <c r="M772" s="11">
        <v>5844</v>
      </c>
      <c r="N772" s="11">
        <v>5034</v>
      </c>
      <c r="O772" s="11">
        <v>3901</v>
      </c>
      <c r="P772" s="11">
        <v>10152</v>
      </c>
      <c r="Q772" s="11">
        <v>2916</v>
      </c>
      <c r="R772" s="11">
        <v>-2484</v>
      </c>
      <c r="S772" s="11">
        <v>-3062</v>
      </c>
      <c r="T772" s="11">
        <v>-2789</v>
      </c>
      <c r="U772" s="11">
        <v>-2904</v>
      </c>
      <c r="V772" s="11">
        <v>-4322</v>
      </c>
      <c r="W772" s="13">
        <v>5.57</v>
      </c>
      <c r="X772" s="13">
        <v>12.861000000000001</v>
      </c>
      <c r="Y772" s="13">
        <v>9.91</v>
      </c>
      <c r="Z772" s="13">
        <v>13.263999999999999</v>
      </c>
      <c r="AA772" s="13">
        <v>11.617000000000001</v>
      </c>
      <c r="AB772" s="1">
        <v>6932</v>
      </c>
      <c r="AC772" s="13">
        <v>5.9148300000000003</v>
      </c>
      <c r="AD772" s="13">
        <v>0.67183300000000001</v>
      </c>
      <c r="AE772" s="1" t="s">
        <v>12654</v>
      </c>
      <c r="AF772" s="1" t="s">
        <v>12658</v>
      </c>
    </row>
    <row r="773" spans="1:32" x14ac:dyDescent="0.2">
      <c r="A773" s="1" t="s">
        <v>4823</v>
      </c>
      <c r="B773" s="10">
        <v>4245293</v>
      </c>
      <c r="C773" s="1" t="s">
        <v>868</v>
      </c>
      <c r="D773" s="1" t="s">
        <v>377</v>
      </c>
      <c r="E773" s="11">
        <v>8790596</v>
      </c>
      <c r="F773" s="11">
        <v>1838</v>
      </c>
      <c r="G773" s="11">
        <v>1852</v>
      </c>
      <c r="H773" s="11">
        <v>1177</v>
      </c>
      <c r="I773" s="11">
        <v>1547</v>
      </c>
      <c r="J773" s="11">
        <v>1547</v>
      </c>
      <c r="K773" s="12" t="s">
        <v>2</v>
      </c>
      <c r="L773" s="12" t="s">
        <v>2</v>
      </c>
      <c r="M773" s="11">
        <v>1577</v>
      </c>
      <c r="N773" s="11">
        <v>1925</v>
      </c>
      <c r="O773" s="11">
        <v>2396</v>
      </c>
      <c r="P773" s="11">
        <v>1756</v>
      </c>
      <c r="Q773" s="11">
        <v>1756</v>
      </c>
      <c r="R773" s="11">
        <v>-1407</v>
      </c>
      <c r="S773" s="11">
        <v>-1031</v>
      </c>
      <c r="T773" s="11">
        <v>-606</v>
      </c>
      <c r="U773" s="11">
        <v>-1313</v>
      </c>
      <c r="V773" s="11">
        <v>-1313</v>
      </c>
      <c r="W773" s="13">
        <v>10.015000000000001</v>
      </c>
      <c r="X773" s="13">
        <v>4.5350000000000001</v>
      </c>
      <c r="Y773" s="13">
        <v>3.9750000000000001</v>
      </c>
      <c r="Z773" s="13">
        <v>5.3019999999999996</v>
      </c>
      <c r="AA773" s="13">
        <v>5.3019999999999996</v>
      </c>
      <c r="AB773" s="1">
        <v>7841</v>
      </c>
      <c r="AC773" s="13">
        <v>13.692524000000001</v>
      </c>
      <c r="AD773" s="13">
        <v>0.46826400000000001</v>
      </c>
      <c r="AE773" s="1" t="s">
        <v>12654</v>
      </c>
      <c r="AF773" s="1" t="s">
        <v>12655</v>
      </c>
    </row>
    <row r="774" spans="1:32" x14ac:dyDescent="0.2">
      <c r="A774" s="1" t="s">
        <v>4824</v>
      </c>
      <c r="B774" s="10">
        <v>15162155</v>
      </c>
      <c r="C774" s="1" t="s">
        <v>869</v>
      </c>
      <c r="D774" s="1" t="s">
        <v>41</v>
      </c>
      <c r="E774" s="11">
        <v>42714181</v>
      </c>
      <c r="F774" s="11">
        <v>41</v>
      </c>
      <c r="G774" s="11">
        <v>-1121</v>
      </c>
      <c r="H774" s="11">
        <v>-2125</v>
      </c>
      <c r="I774" s="11">
        <v>-2914</v>
      </c>
      <c r="J774" s="11">
        <v>-2904.8</v>
      </c>
      <c r="K774" s="12" t="s">
        <v>2</v>
      </c>
      <c r="L774" s="12" t="s">
        <v>2</v>
      </c>
      <c r="M774" s="11">
        <v>481</v>
      </c>
      <c r="N774" s="11">
        <v>-1910</v>
      </c>
      <c r="O774" s="11">
        <v>-1914</v>
      </c>
      <c r="P774" s="12" t="s">
        <v>2</v>
      </c>
      <c r="Q774" s="11">
        <v>176</v>
      </c>
      <c r="R774" s="11">
        <v>-552</v>
      </c>
      <c r="S774" s="11">
        <v>-1546</v>
      </c>
      <c r="T774" s="11">
        <v>-1392</v>
      </c>
      <c r="U774" s="12" t="s">
        <v>2</v>
      </c>
      <c r="V774" s="11">
        <v>-2717.6</v>
      </c>
      <c r="W774" s="13">
        <v>-3.0009999999999999</v>
      </c>
      <c r="X774" s="13">
        <v>-31.63</v>
      </c>
      <c r="Y774" s="13">
        <v>-492.589</v>
      </c>
      <c r="Z774" s="13">
        <v>278.85300000000001</v>
      </c>
      <c r="AA774" s="12" t="s">
        <v>2</v>
      </c>
      <c r="AB774" s="1">
        <v>4169</v>
      </c>
      <c r="AC774" s="12" t="s">
        <v>4019</v>
      </c>
      <c r="AD774" s="13">
        <v>3.020022</v>
      </c>
      <c r="AE774" s="1" t="s">
        <v>12654</v>
      </c>
      <c r="AF774" s="1" t="s">
        <v>12663</v>
      </c>
    </row>
    <row r="775" spans="1:32" x14ac:dyDescent="0.2">
      <c r="A775" s="1" t="s">
        <v>4825</v>
      </c>
      <c r="B775" s="10">
        <v>4254893</v>
      </c>
      <c r="C775" s="1" t="s">
        <v>870</v>
      </c>
      <c r="D775" s="1" t="s">
        <v>432</v>
      </c>
      <c r="E775" s="11">
        <v>2690074695</v>
      </c>
      <c r="F775" s="11">
        <v>264652</v>
      </c>
      <c r="G775" s="11">
        <v>691696</v>
      </c>
      <c r="H775" s="11">
        <v>276110</v>
      </c>
      <c r="I775" s="11">
        <v>401282</v>
      </c>
      <c r="J775" s="11">
        <v>262567</v>
      </c>
      <c r="K775" s="13">
        <v>343171.42856999999</v>
      </c>
      <c r="L775" s="13">
        <v>429985.71428999997</v>
      </c>
      <c r="M775" s="11">
        <v>679094</v>
      </c>
      <c r="N775" s="11">
        <v>209509</v>
      </c>
      <c r="O775" s="11">
        <v>-110246</v>
      </c>
      <c r="P775" s="11">
        <v>1010283</v>
      </c>
      <c r="Q775" s="11">
        <v>576835</v>
      </c>
      <c r="R775" s="11">
        <v>-306791</v>
      </c>
      <c r="S775" s="11">
        <v>-349925</v>
      </c>
      <c r="T775" s="11">
        <v>-115928</v>
      </c>
      <c r="U775" s="11">
        <v>-240983</v>
      </c>
      <c r="V775" s="11">
        <v>130765</v>
      </c>
      <c r="W775" s="13">
        <v>4.1360000000000001</v>
      </c>
      <c r="X775" s="13">
        <v>19.344999999999999</v>
      </c>
      <c r="Y775" s="13">
        <v>6.2249999999999996</v>
      </c>
      <c r="Z775" s="13">
        <v>9.8829999999999991</v>
      </c>
      <c r="AA775" s="13">
        <v>1.599</v>
      </c>
      <c r="AB775" s="1">
        <v>5020</v>
      </c>
      <c r="AC775" s="13">
        <v>20.739324</v>
      </c>
      <c r="AD775" s="13">
        <v>0.87230200000000002</v>
      </c>
      <c r="AE775" s="1" t="s">
        <v>12654</v>
      </c>
      <c r="AF775" s="1" t="s">
        <v>12677</v>
      </c>
    </row>
    <row r="776" spans="1:32" x14ac:dyDescent="0.2">
      <c r="A776" s="1" t="s">
        <v>4826</v>
      </c>
      <c r="B776" s="10">
        <v>27861268</v>
      </c>
      <c r="C776" s="1"/>
      <c r="D776" s="1" t="s">
        <v>552</v>
      </c>
      <c r="E776" s="11">
        <v>8000000</v>
      </c>
      <c r="F776" s="11">
        <v>-243</v>
      </c>
      <c r="G776" s="11">
        <v>137</v>
      </c>
      <c r="H776" s="11">
        <v>235</v>
      </c>
      <c r="I776" s="12" t="s">
        <v>2</v>
      </c>
      <c r="J776" s="11">
        <v>640</v>
      </c>
      <c r="K776" s="12" t="s">
        <v>2</v>
      </c>
      <c r="L776" s="12" t="s">
        <v>2</v>
      </c>
      <c r="M776" s="12" t="s">
        <v>2</v>
      </c>
      <c r="N776" s="12" t="s">
        <v>2</v>
      </c>
      <c r="O776" s="11">
        <v>276</v>
      </c>
      <c r="P776" s="12" t="s">
        <v>2</v>
      </c>
      <c r="Q776" s="11">
        <v>811</v>
      </c>
      <c r="R776" s="12" t="s">
        <v>2</v>
      </c>
      <c r="S776" s="12" t="s">
        <v>2</v>
      </c>
      <c r="T776" s="11">
        <v>-319</v>
      </c>
      <c r="U776" s="12" t="s">
        <v>2</v>
      </c>
      <c r="V776" s="11">
        <v>-2209</v>
      </c>
      <c r="W776" s="12" t="s">
        <v>2</v>
      </c>
      <c r="X776" s="13">
        <v>-178.846</v>
      </c>
      <c r="Y776" s="13">
        <v>149.21899999999999</v>
      </c>
      <c r="Z776" s="12" t="s">
        <v>2</v>
      </c>
      <c r="AA776" s="12" t="s">
        <v>2</v>
      </c>
      <c r="AB776" s="1" t="s">
        <v>4827</v>
      </c>
      <c r="AC776" s="13">
        <v>6.7289719999999997</v>
      </c>
      <c r="AD776" s="12" t="s">
        <v>2</v>
      </c>
      <c r="AE776" s="1" t="s">
        <v>12654</v>
      </c>
      <c r="AF776" s="1" t="s">
        <v>12678</v>
      </c>
    </row>
    <row r="777" spans="1:32" x14ac:dyDescent="0.2">
      <c r="A777" s="1" t="s">
        <v>4828</v>
      </c>
      <c r="B777" s="10">
        <v>4971953</v>
      </c>
      <c r="C777" s="1" t="s">
        <v>871</v>
      </c>
      <c r="D777" s="1" t="s">
        <v>7</v>
      </c>
      <c r="E777" s="11">
        <v>39672600</v>
      </c>
      <c r="F777" s="12" t="s">
        <v>2</v>
      </c>
      <c r="G777" s="12" t="s">
        <v>2</v>
      </c>
      <c r="H777" s="12" t="s">
        <v>2</v>
      </c>
      <c r="I777" s="12" t="s">
        <v>2</v>
      </c>
      <c r="J777" s="11">
        <v>739</v>
      </c>
      <c r="K777" s="13">
        <v>30</v>
      </c>
      <c r="L777" s="13">
        <v>100</v>
      </c>
      <c r="M777" s="12" t="s">
        <v>2</v>
      </c>
      <c r="N777" s="12" t="s">
        <v>2</v>
      </c>
      <c r="O777" s="12" t="s">
        <v>2</v>
      </c>
      <c r="P777" s="12" t="s">
        <v>2</v>
      </c>
      <c r="Q777" s="11">
        <v>269</v>
      </c>
      <c r="R777" s="12" t="s">
        <v>2</v>
      </c>
      <c r="S777" s="12" t="s">
        <v>2</v>
      </c>
      <c r="T777" s="12" t="s">
        <v>2</v>
      </c>
      <c r="U777" s="12" t="s">
        <v>2</v>
      </c>
      <c r="V777" s="11">
        <v>-1410</v>
      </c>
      <c r="W777" s="12" t="s">
        <v>2</v>
      </c>
      <c r="X777" s="12" t="s">
        <v>2</v>
      </c>
      <c r="Y777" s="12" t="s">
        <v>2</v>
      </c>
      <c r="Z777" s="12" t="s">
        <v>2</v>
      </c>
      <c r="AA777" s="12" t="s">
        <v>2</v>
      </c>
      <c r="AB777" s="1">
        <v>3665</v>
      </c>
      <c r="AC777" s="13">
        <v>62.725419000000002</v>
      </c>
      <c r="AD777" s="13">
        <v>1.3748959999999999</v>
      </c>
      <c r="AE777" s="1" t="s">
        <v>12654</v>
      </c>
      <c r="AF777" s="1" t="s">
        <v>12657</v>
      </c>
    </row>
    <row r="778" spans="1:32" x14ac:dyDescent="0.2">
      <c r="A778" s="1" t="s">
        <v>4829</v>
      </c>
      <c r="B778" s="10">
        <v>4972664</v>
      </c>
      <c r="C778" s="1" t="s">
        <v>872</v>
      </c>
      <c r="D778" s="1" t="s">
        <v>76</v>
      </c>
      <c r="E778" s="11">
        <v>29082886</v>
      </c>
      <c r="F778" s="11">
        <v>-258</v>
      </c>
      <c r="G778" s="11">
        <v>-342</v>
      </c>
      <c r="H778" s="11">
        <v>-1206</v>
      </c>
      <c r="I778" s="11">
        <v>-815</v>
      </c>
      <c r="J778" s="11">
        <v>-815</v>
      </c>
      <c r="K778" s="12" t="s">
        <v>2</v>
      </c>
      <c r="L778" s="12" t="s">
        <v>2</v>
      </c>
      <c r="M778" s="11">
        <v>-526</v>
      </c>
      <c r="N778" s="11">
        <v>-206</v>
      </c>
      <c r="O778" s="11">
        <v>-1338</v>
      </c>
      <c r="P778" s="11">
        <v>-966</v>
      </c>
      <c r="Q778" s="11">
        <v>-966</v>
      </c>
      <c r="R778" s="11">
        <v>-49</v>
      </c>
      <c r="S778" s="11">
        <v>67</v>
      </c>
      <c r="T778" s="11">
        <v>-81</v>
      </c>
      <c r="U778" s="11">
        <v>-124</v>
      </c>
      <c r="V778" s="11">
        <v>-124</v>
      </c>
      <c r="W778" s="13">
        <v>-39.829000000000001</v>
      </c>
      <c r="X778" s="13">
        <v>-49.2</v>
      </c>
      <c r="Y778" s="13">
        <v>-168.279</v>
      </c>
      <c r="Z778" s="13">
        <v>-126.452</v>
      </c>
      <c r="AA778" s="13">
        <v>-126.452</v>
      </c>
      <c r="AB778" s="1">
        <v>3667</v>
      </c>
      <c r="AC778" s="12" t="s">
        <v>4019</v>
      </c>
      <c r="AD778" s="13">
        <v>2.9348900000000002</v>
      </c>
      <c r="AE778" s="1" t="s">
        <v>12654</v>
      </c>
      <c r="AF778" s="1" t="s">
        <v>12666</v>
      </c>
    </row>
    <row r="779" spans="1:32" x14ac:dyDescent="0.2">
      <c r="A779" s="1" t="s">
        <v>4830</v>
      </c>
      <c r="B779" s="10">
        <v>28943874</v>
      </c>
      <c r="C779" s="1" t="s">
        <v>873</v>
      </c>
      <c r="D779" s="1" t="s">
        <v>32</v>
      </c>
      <c r="E779" s="11">
        <v>7060933</v>
      </c>
      <c r="F779" s="12" t="s">
        <v>2</v>
      </c>
      <c r="G779" s="12" t="s">
        <v>2</v>
      </c>
      <c r="H779" s="12" t="s">
        <v>2</v>
      </c>
      <c r="I779" s="11">
        <v>1048</v>
      </c>
      <c r="J779" s="11">
        <v>842</v>
      </c>
      <c r="K779" s="13">
        <v>920</v>
      </c>
      <c r="L779" s="13">
        <v>1000</v>
      </c>
      <c r="M779" s="12" t="s">
        <v>2</v>
      </c>
      <c r="N779" s="12" t="s">
        <v>2</v>
      </c>
      <c r="O779" s="12" t="s">
        <v>2</v>
      </c>
      <c r="P779" s="11">
        <v>230</v>
      </c>
      <c r="Q779" s="11">
        <v>694</v>
      </c>
      <c r="R779" s="12" t="s">
        <v>2</v>
      </c>
      <c r="S779" s="12" t="s">
        <v>2</v>
      </c>
      <c r="T779" s="12" t="s">
        <v>2</v>
      </c>
      <c r="U779" s="11">
        <v>-165</v>
      </c>
      <c r="V779" s="11">
        <v>163</v>
      </c>
      <c r="W779" s="12" t="s">
        <v>2</v>
      </c>
      <c r="X779" s="12" t="s">
        <v>2</v>
      </c>
      <c r="Y779" s="12" t="s">
        <v>2</v>
      </c>
      <c r="Z779" s="13">
        <v>17.584</v>
      </c>
      <c r="AA779" s="13">
        <v>11.98</v>
      </c>
      <c r="AB779" s="1">
        <v>7370</v>
      </c>
      <c r="AC779" s="13">
        <v>12.215876</v>
      </c>
      <c r="AD779" s="13">
        <v>1.329512</v>
      </c>
      <c r="AE779" s="1" t="s">
        <v>12654</v>
      </c>
      <c r="AF779" s="1" t="s">
        <v>12666</v>
      </c>
    </row>
    <row r="780" spans="1:32" x14ac:dyDescent="0.2">
      <c r="A780" s="1" t="s">
        <v>4831</v>
      </c>
      <c r="B780" s="10">
        <v>4967990</v>
      </c>
      <c r="C780" s="1" t="s">
        <v>874</v>
      </c>
      <c r="D780" s="1" t="s">
        <v>177</v>
      </c>
      <c r="E780" s="11">
        <v>6377388</v>
      </c>
      <c r="F780" s="11">
        <v>1549</v>
      </c>
      <c r="G780" s="11">
        <v>1926</v>
      </c>
      <c r="H780" s="11">
        <v>1554</v>
      </c>
      <c r="I780" s="11">
        <v>155</v>
      </c>
      <c r="J780" s="11">
        <v>614</v>
      </c>
      <c r="K780" s="13">
        <v>1200</v>
      </c>
      <c r="L780" s="13">
        <v>1500</v>
      </c>
      <c r="M780" s="11">
        <v>2506</v>
      </c>
      <c r="N780" s="11">
        <v>3331</v>
      </c>
      <c r="O780" s="11">
        <v>1810</v>
      </c>
      <c r="P780" s="11">
        <v>3096</v>
      </c>
      <c r="Q780" s="11">
        <v>732</v>
      </c>
      <c r="R780" s="11">
        <v>-2402</v>
      </c>
      <c r="S780" s="11">
        <v>-2965</v>
      </c>
      <c r="T780" s="11">
        <v>-2998</v>
      </c>
      <c r="U780" s="11">
        <v>-1757</v>
      </c>
      <c r="V780" s="11">
        <v>-1645</v>
      </c>
      <c r="W780" s="13">
        <v>9.2059999999999995</v>
      </c>
      <c r="X780" s="13">
        <v>8.7370000000000001</v>
      </c>
      <c r="Y780" s="13">
        <v>6.4710000000000001</v>
      </c>
      <c r="Z780" s="13">
        <v>0.58199999999999996</v>
      </c>
      <c r="AA780" s="13">
        <v>2.085</v>
      </c>
      <c r="AB780" s="1">
        <v>6928</v>
      </c>
      <c r="AC780" s="13">
        <v>18.871789</v>
      </c>
      <c r="AD780" s="13">
        <v>0.581484</v>
      </c>
      <c r="AE780" s="1" t="s">
        <v>12654</v>
      </c>
      <c r="AF780" s="1" t="s">
        <v>12659</v>
      </c>
    </row>
    <row r="781" spans="1:32" x14ac:dyDescent="0.2">
      <c r="A781" s="1" t="s">
        <v>4832</v>
      </c>
      <c r="B781" s="10">
        <v>4239161</v>
      </c>
      <c r="C781" s="1" t="s">
        <v>875</v>
      </c>
      <c r="D781" s="1" t="s">
        <v>177</v>
      </c>
      <c r="E781" s="11">
        <v>8870399</v>
      </c>
      <c r="F781" s="11">
        <v>2121</v>
      </c>
      <c r="G781" s="11">
        <v>3602</v>
      </c>
      <c r="H781" s="11">
        <v>8820</v>
      </c>
      <c r="I781" s="11">
        <v>4646</v>
      </c>
      <c r="J781" s="11">
        <v>5288</v>
      </c>
      <c r="K781" s="13">
        <v>6000</v>
      </c>
      <c r="L781" s="13">
        <v>6750</v>
      </c>
      <c r="M781" s="11">
        <v>3921</v>
      </c>
      <c r="N781" s="11">
        <v>4046</v>
      </c>
      <c r="O781" s="11">
        <v>8761</v>
      </c>
      <c r="P781" s="11">
        <v>8231</v>
      </c>
      <c r="Q781" s="11">
        <v>7129</v>
      </c>
      <c r="R781" s="11">
        <v>-1966</v>
      </c>
      <c r="S781" s="11">
        <v>-1576</v>
      </c>
      <c r="T781" s="11">
        <v>-2581</v>
      </c>
      <c r="U781" s="11">
        <v>-4089</v>
      </c>
      <c r="V781" s="11">
        <v>-6887</v>
      </c>
      <c r="W781" s="13">
        <v>2.1280000000000001</v>
      </c>
      <c r="X781" s="13">
        <v>6.601</v>
      </c>
      <c r="Y781" s="13">
        <v>10.91</v>
      </c>
      <c r="Z781" s="13">
        <v>7.04</v>
      </c>
      <c r="AA781" s="13">
        <v>7.4560000000000004</v>
      </c>
      <c r="AB781" s="1">
        <v>6961</v>
      </c>
      <c r="AC781" s="13">
        <v>18.503544999999999</v>
      </c>
      <c r="AD781" s="13">
        <v>1.3067569999999999</v>
      </c>
      <c r="AE781" s="1" t="s">
        <v>12654</v>
      </c>
      <c r="AF781" s="1" t="s">
        <v>12659</v>
      </c>
    </row>
    <row r="782" spans="1:32" x14ac:dyDescent="0.2">
      <c r="A782" s="1" t="s">
        <v>4833</v>
      </c>
      <c r="B782" s="10">
        <v>4992770</v>
      </c>
      <c r="C782" s="1" t="s">
        <v>876</v>
      </c>
      <c r="D782" s="1" t="s">
        <v>58</v>
      </c>
      <c r="E782" s="11">
        <v>6304229</v>
      </c>
      <c r="F782" s="11">
        <v>463</v>
      </c>
      <c r="G782" s="11">
        <v>752</v>
      </c>
      <c r="H782" s="11">
        <v>80</v>
      </c>
      <c r="I782" s="11">
        <v>541</v>
      </c>
      <c r="J782" s="11">
        <v>-705</v>
      </c>
      <c r="K782" s="12" t="s">
        <v>2</v>
      </c>
      <c r="L782" s="12" t="s">
        <v>2</v>
      </c>
      <c r="M782" s="11">
        <v>884</v>
      </c>
      <c r="N782" s="11">
        <v>2250</v>
      </c>
      <c r="O782" s="11">
        <v>-1312</v>
      </c>
      <c r="P782" s="11">
        <v>399</v>
      </c>
      <c r="Q782" s="11">
        <v>1513</v>
      </c>
      <c r="R782" s="11">
        <v>-1353</v>
      </c>
      <c r="S782" s="11">
        <v>-518</v>
      </c>
      <c r="T782" s="11">
        <v>-845</v>
      </c>
      <c r="U782" s="11">
        <v>-736</v>
      </c>
      <c r="V782" s="11">
        <v>-1345</v>
      </c>
      <c r="W782" s="13">
        <v>2.524</v>
      </c>
      <c r="X782" s="13">
        <v>3.573</v>
      </c>
      <c r="Y782" s="13">
        <v>-0.94299999999999995</v>
      </c>
      <c r="Z782" s="13">
        <v>1.9079999999999999</v>
      </c>
      <c r="AA782" s="13">
        <v>-20.382000000000001</v>
      </c>
      <c r="AB782" s="1">
        <v>6218</v>
      </c>
      <c r="AC782" s="12" t="s">
        <v>4019</v>
      </c>
      <c r="AD782" s="13">
        <v>0.31758999999999998</v>
      </c>
      <c r="AE782" s="1" t="s">
        <v>12654</v>
      </c>
      <c r="AF782" s="1" t="s">
        <v>12658</v>
      </c>
    </row>
    <row r="783" spans="1:32" x14ac:dyDescent="0.2">
      <c r="A783" s="1" t="s">
        <v>4834</v>
      </c>
      <c r="B783" s="10">
        <v>4994143</v>
      </c>
      <c r="C783" s="1" t="s">
        <v>877</v>
      </c>
      <c r="D783" s="1" t="s">
        <v>878</v>
      </c>
      <c r="E783" s="11">
        <v>7470641</v>
      </c>
      <c r="F783" s="11">
        <v>3140</v>
      </c>
      <c r="G783" s="11">
        <v>3217</v>
      </c>
      <c r="H783" s="11">
        <v>3178</v>
      </c>
      <c r="I783" s="11">
        <v>2615</v>
      </c>
      <c r="J783" s="11">
        <v>3240</v>
      </c>
      <c r="K783" s="12" t="s">
        <v>2</v>
      </c>
      <c r="L783" s="12" t="s">
        <v>2</v>
      </c>
      <c r="M783" s="11">
        <v>3328</v>
      </c>
      <c r="N783" s="11">
        <v>1672</v>
      </c>
      <c r="O783" s="11">
        <v>3560</v>
      </c>
      <c r="P783" s="11">
        <v>2813</v>
      </c>
      <c r="Q783" s="11">
        <v>4825</v>
      </c>
      <c r="R783" s="11">
        <v>-444</v>
      </c>
      <c r="S783" s="11">
        <v>-1277</v>
      </c>
      <c r="T783" s="11">
        <v>-3158</v>
      </c>
      <c r="U783" s="11">
        <v>-5538</v>
      </c>
      <c r="V783" s="11">
        <v>-729</v>
      </c>
      <c r="W783" s="13">
        <v>14.18</v>
      </c>
      <c r="X783" s="13">
        <v>13.185</v>
      </c>
      <c r="Y783" s="13">
        <v>11.787000000000001</v>
      </c>
      <c r="Z783" s="13">
        <v>9.8119999999999994</v>
      </c>
      <c r="AA783" s="13">
        <v>10.683999999999999</v>
      </c>
      <c r="AB783" s="1">
        <v>9057</v>
      </c>
      <c r="AC783" s="13">
        <v>10.502402999999999</v>
      </c>
      <c r="AD783" s="13">
        <v>1.0194030000000001</v>
      </c>
      <c r="AE783" s="1" t="s">
        <v>12654</v>
      </c>
      <c r="AF783" s="1" t="s">
        <v>12673</v>
      </c>
    </row>
    <row r="784" spans="1:32" x14ac:dyDescent="0.2">
      <c r="A784" s="1" t="s">
        <v>4835</v>
      </c>
      <c r="B784" s="10">
        <v>4242039</v>
      </c>
      <c r="C784" s="1" t="s">
        <v>879</v>
      </c>
      <c r="D784" s="1" t="s">
        <v>90</v>
      </c>
      <c r="E784" s="11">
        <v>27446571</v>
      </c>
      <c r="F784" s="11">
        <v>983</v>
      </c>
      <c r="G784" s="11">
        <v>808</v>
      </c>
      <c r="H784" s="11">
        <v>624</v>
      </c>
      <c r="I784" s="11">
        <v>1495</v>
      </c>
      <c r="J784" s="11">
        <v>2881</v>
      </c>
      <c r="K784" s="12" t="s">
        <v>2</v>
      </c>
      <c r="L784" s="12" t="s">
        <v>2</v>
      </c>
      <c r="M784" s="11">
        <v>792</v>
      </c>
      <c r="N784" s="11">
        <v>1082</v>
      </c>
      <c r="O784" s="11">
        <v>447</v>
      </c>
      <c r="P784" s="11">
        <v>2108</v>
      </c>
      <c r="Q784" s="11">
        <v>3701</v>
      </c>
      <c r="R784" s="11">
        <v>-481</v>
      </c>
      <c r="S784" s="11">
        <v>-711</v>
      </c>
      <c r="T784" s="11">
        <v>-374</v>
      </c>
      <c r="U784" s="11">
        <v>-227</v>
      </c>
      <c r="V784" s="11">
        <v>-520</v>
      </c>
      <c r="W784" s="13">
        <v>8.2330000000000005</v>
      </c>
      <c r="X784" s="13">
        <v>5.9989999999999997</v>
      </c>
      <c r="Y784" s="13">
        <v>4.6520000000000001</v>
      </c>
      <c r="Z784" s="13">
        <v>11.923999999999999</v>
      </c>
      <c r="AA784" s="13">
        <v>14.086</v>
      </c>
      <c r="AB784" s="1">
        <v>2112</v>
      </c>
      <c r="AC784" s="13">
        <v>5.212243</v>
      </c>
      <c r="AD784" s="13">
        <v>0.74447200000000002</v>
      </c>
      <c r="AE784" s="1" t="s">
        <v>12654</v>
      </c>
      <c r="AF784" s="1" t="s">
        <v>12674</v>
      </c>
    </row>
    <row r="785" spans="1:32" x14ac:dyDescent="0.2">
      <c r="A785" s="1" t="s">
        <v>4836</v>
      </c>
      <c r="B785" s="10">
        <v>5000280</v>
      </c>
      <c r="C785" s="1" t="s">
        <v>880</v>
      </c>
      <c r="D785" s="1" t="s">
        <v>500</v>
      </c>
      <c r="E785" s="11">
        <v>22373023</v>
      </c>
      <c r="F785" s="12" t="s">
        <v>2</v>
      </c>
      <c r="G785" s="11">
        <v>1184.298</v>
      </c>
      <c r="H785" s="11">
        <v>1627.0250000000001</v>
      </c>
      <c r="I785" s="11">
        <v>2074</v>
      </c>
      <c r="J785" s="11">
        <v>2329</v>
      </c>
      <c r="K785" s="13">
        <v>2750</v>
      </c>
      <c r="L785" s="13">
        <v>3000</v>
      </c>
      <c r="M785" s="12" t="s">
        <v>2</v>
      </c>
      <c r="N785" s="11">
        <v>618.67499999999995</v>
      </c>
      <c r="O785" s="11">
        <v>2783.6889999999999</v>
      </c>
      <c r="P785" s="11">
        <v>288</v>
      </c>
      <c r="Q785" s="11">
        <v>1535</v>
      </c>
      <c r="R785" s="12" t="s">
        <v>2</v>
      </c>
      <c r="S785" s="11">
        <v>-169.43600000000001</v>
      </c>
      <c r="T785" s="11">
        <v>-74.441000000000003</v>
      </c>
      <c r="U785" s="11">
        <v>45</v>
      </c>
      <c r="V785" s="11">
        <v>102</v>
      </c>
      <c r="W785" s="12" t="s">
        <v>2</v>
      </c>
      <c r="X785" s="12" t="s">
        <v>2</v>
      </c>
      <c r="Y785" s="13">
        <v>20.8</v>
      </c>
      <c r="Z785" s="13">
        <v>21.69</v>
      </c>
      <c r="AA785" s="13">
        <v>20.808</v>
      </c>
      <c r="AB785" s="1">
        <v>7191</v>
      </c>
      <c r="AC785" s="13">
        <v>14.803376999999999</v>
      </c>
      <c r="AD785" s="13">
        <v>3.0766149999999999</v>
      </c>
      <c r="AE785" s="1" t="s">
        <v>12654</v>
      </c>
      <c r="AF785" s="1" t="s">
        <v>12668</v>
      </c>
    </row>
    <row r="786" spans="1:32" x14ac:dyDescent="0.2">
      <c r="A786" s="1" t="s">
        <v>4837</v>
      </c>
      <c r="B786" s="10">
        <v>4989227</v>
      </c>
      <c r="C786" s="1" t="s">
        <v>881</v>
      </c>
      <c r="D786" s="1" t="s">
        <v>195</v>
      </c>
      <c r="E786" s="11">
        <v>28316660</v>
      </c>
      <c r="F786" s="11">
        <v>2124</v>
      </c>
      <c r="G786" s="11">
        <v>3283</v>
      </c>
      <c r="H786" s="11">
        <v>1521</v>
      </c>
      <c r="I786" s="11">
        <v>1348</v>
      </c>
      <c r="J786" s="11">
        <v>925</v>
      </c>
      <c r="K786" s="12" t="s">
        <v>2</v>
      </c>
      <c r="L786" s="12" t="s">
        <v>2</v>
      </c>
      <c r="M786" s="11">
        <v>-252</v>
      </c>
      <c r="N786" s="11">
        <v>3873</v>
      </c>
      <c r="O786" s="11">
        <v>2332</v>
      </c>
      <c r="P786" s="11">
        <v>2940</v>
      </c>
      <c r="Q786" s="11">
        <v>3469</v>
      </c>
      <c r="R786" s="11">
        <v>-15</v>
      </c>
      <c r="S786" s="11">
        <v>-1404</v>
      </c>
      <c r="T786" s="11">
        <v>-3838</v>
      </c>
      <c r="U786" s="11">
        <v>-1560</v>
      </c>
      <c r="V786" s="11">
        <v>-1328</v>
      </c>
      <c r="W786" s="13">
        <v>11.885</v>
      </c>
      <c r="X786" s="13">
        <v>21.300999999999998</v>
      </c>
      <c r="Y786" s="13">
        <v>7.633</v>
      </c>
      <c r="Z786" s="13">
        <v>3.278</v>
      </c>
      <c r="AA786" s="13">
        <v>6.79</v>
      </c>
      <c r="AB786" s="1">
        <v>5698</v>
      </c>
      <c r="AC786" s="13">
        <v>13.283740999999999</v>
      </c>
      <c r="AD786" s="13">
        <v>0.832256</v>
      </c>
      <c r="AE786" s="1" t="s">
        <v>12654</v>
      </c>
      <c r="AF786" s="1" t="s">
        <v>12664</v>
      </c>
    </row>
    <row r="787" spans="1:32" x14ac:dyDescent="0.2">
      <c r="A787" s="1" t="s">
        <v>4838</v>
      </c>
      <c r="B787" s="10">
        <v>4967311</v>
      </c>
      <c r="C787" s="1" t="s">
        <v>882</v>
      </c>
      <c r="D787" s="1" t="s">
        <v>841</v>
      </c>
      <c r="E787" s="11">
        <v>301749220</v>
      </c>
      <c r="F787" s="11">
        <v>-103</v>
      </c>
      <c r="G787" s="11">
        <v>-109</v>
      </c>
      <c r="H787" s="11">
        <v>206</v>
      </c>
      <c r="I787" s="11">
        <v>-53</v>
      </c>
      <c r="J787" s="11">
        <v>-53</v>
      </c>
      <c r="K787" s="12" t="s">
        <v>2</v>
      </c>
      <c r="L787" s="12" t="s">
        <v>2</v>
      </c>
      <c r="M787" s="11">
        <v>-566</v>
      </c>
      <c r="N787" s="11">
        <v>-275</v>
      </c>
      <c r="O787" s="11">
        <v>-66</v>
      </c>
      <c r="P787" s="11">
        <v>-93</v>
      </c>
      <c r="Q787" s="11">
        <v>-93</v>
      </c>
      <c r="R787" s="11">
        <v>186</v>
      </c>
      <c r="S787" s="11">
        <v>-2</v>
      </c>
      <c r="T787" s="11">
        <v>65</v>
      </c>
      <c r="U787" s="11">
        <v>-31</v>
      </c>
      <c r="V787" s="11">
        <v>-31</v>
      </c>
      <c r="W787" s="13">
        <v>32</v>
      </c>
      <c r="X787" s="13">
        <v>-10.734</v>
      </c>
      <c r="Y787" s="13">
        <v>6.3840000000000003</v>
      </c>
      <c r="Z787" s="13">
        <v>-4.8710000000000004</v>
      </c>
      <c r="AA787" s="13">
        <v>-4.8710000000000004</v>
      </c>
      <c r="AB787" s="1">
        <v>3777</v>
      </c>
      <c r="AC787" s="12" t="s">
        <v>4019</v>
      </c>
      <c r="AD787" s="13">
        <v>4.4194110000000002</v>
      </c>
      <c r="AE787" s="1" t="s">
        <v>12654</v>
      </c>
      <c r="AF787" s="1" t="s">
        <v>12678</v>
      </c>
    </row>
    <row r="788" spans="1:32" x14ac:dyDescent="0.2">
      <c r="A788" s="1" t="s">
        <v>4839</v>
      </c>
      <c r="B788" s="10">
        <v>4989235</v>
      </c>
      <c r="C788" s="1" t="s">
        <v>883</v>
      </c>
      <c r="D788" s="1" t="s">
        <v>195</v>
      </c>
      <c r="E788" s="11">
        <v>4788589</v>
      </c>
      <c r="F788" s="11">
        <v>253</v>
      </c>
      <c r="G788" s="11">
        <v>114</v>
      </c>
      <c r="H788" s="11">
        <v>53</v>
      </c>
      <c r="I788" s="11">
        <v>329</v>
      </c>
      <c r="J788" s="11">
        <v>110</v>
      </c>
      <c r="K788" s="12" t="s">
        <v>2</v>
      </c>
      <c r="L788" s="12" t="s">
        <v>2</v>
      </c>
      <c r="M788" s="11">
        <v>730</v>
      </c>
      <c r="N788" s="11">
        <v>54</v>
      </c>
      <c r="O788" s="11">
        <v>570</v>
      </c>
      <c r="P788" s="11">
        <v>479</v>
      </c>
      <c r="Q788" s="11">
        <v>189</v>
      </c>
      <c r="R788" s="11">
        <v>-160</v>
      </c>
      <c r="S788" s="11">
        <v>-307</v>
      </c>
      <c r="T788" s="11">
        <v>-272</v>
      </c>
      <c r="U788" s="11">
        <v>-139</v>
      </c>
      <c r="V788" s="11">
        <v>-189</v>
      </c>
      <c r="W788" s="13">
        <v>11.984</v>
      </c>
      <c r="X788" s="13">
        <v>10.198</v>
      </c>
      <c r="Y788" s="13">
        <v>-1.1950000000000001</v>
      </c>
      <c r="Z788" s="13">
        <v>9.391</v>
      </c>
      <c r="AA788" s="13">
        <v>1.64</v>
      </c>
      <c r="AB788" s="1">
        <v>4657</v>
      </c>
      <c r="AC788" s="13">
        <v>289.706885</v>
      </c>
      <c r="AD788" s="13">
        <v>0.87046599999999996</v>
      </c>
      <c r="AE788" s="1" t="s">
        <v>12654</v>
      </c>
      <c r="AF788" s="1" t="s">
        <v>12664</v>
      </c>
    </row>
    <row r="789" spans="1:32" x14ac:dyDescent="0.2">
      <c r="A789" s="1" t="s">
        <v>4840</v>
      </c>
      <c r="B789" s="10">
        <v>5272551</v>
      </c>
      <c r="C789" s="1" t="s">
        <v>884</v>
      </c>
      <c r="D789" s="1" t="s">
        <v>84</v>
      </c>
      <c r="E789" s="11">
        <v>3148992</v>
      </c>
      <c r="F789" s="11">
        <v>-295</v>
      </c>
      <c r="G789" s="11">
        <v>-40</v>
      </c>
      <c r="H789" s="11">
        <v>55</v>
      </c>
      <c r="I789" s="11">
        <v>42</v>
      </c>
      <c r="J789" s="11">
        <v>-20</v>
      </c>
      <c r="K789" s="12" t="s">
        <v>2</v>
      </c>
      <c r="L789" s="12" t="s">
        <v>2</v>
      </c>
      <c r="M789" s="11">
        <v>-249</v>
      </c>
      <c r="N789" s="11">
        <v>1</v>
      </c>
      <c r="O789" s="11">
        <v>125</v>
      </c>
      <c r="P789" s="11">
        <v>94</v>
      </c>
      <c r="Q789" s="11">
        <v>-18</v>
      </c>
      <c r="R789" s="11">
        <v>-39</v>
      </c>
      <c r="S789" s="11">
        <v>-72</v>
      </c>
      <c r="T789" s="11">
        <v>-273</v>
      </c>
      <c r="U789" s="11">
        <v>-340</v>
      </c>
      <c r="V789" s="11">
        <v>-83</v>
      </c>
      <c r="W789" s="13">
        <v>-74.599999999999994</v>
      </c>
      <c r="X789" s="13">
        <v>-30.154</v>
      </c>
      <c r="Y789" s="13">
        <v>6.383</v>
      </c>
      <c r="Z789" s="13">
        <v>4.8230000000000004</v>
      </c>
      <c r="AA789" s="13">
        <v>-88.588999999999999</v>
      </c>
      <c r="AB789" s="1">
        <v>2334</v>
      </c>
      <c r="AC789" s="12" t="s">
        <v>4019</v>
      </c>
      <c r="AD789" s="13">
        <v>21.817693999999999</v>
      </c>
      <c r="AE789" s="1" t="s">
        <v>12654</v>
      </c>
      <c r="AF789" s="1" t="s">
        <v>12666</v>
      </c>
    </row>
    <row r="790" spans="1:32" x14ac:dyDescent="0.2">
      <c r="A790" s="1" t="s">
        <v>4841</v>
      </c>
      <c r="B790" s="10">
        <v>4989613</v>
      </c>
      <c r="C790" s="1" t="s">
        <v>885</v>
      </c>
      <c r="D790" s="1" t="s">
        <v>148</v>
      </c>
      <c r="E790" s="11">
        <v>8952732</v>
      </c>
      <c r="F790" s="11">
        <v>438</v>
      </c>
      <c r="G790" s="11">
        <v>66</v>
      </c>
      <c r="H790" s="11">
        <v>162</v>
      </c>
      <c r="I790" s="11">
        <v>335</v>
      </c>
      <c r="J790" s="11">
        <v>335</v>
      </c>
      <c r="K790" s="12" t="s">
        <v>2</v>
      </c>
      <c r="L790" s="12" t="s">
        <v>2</v>
      </c>
      <c r="M790" s="11">
        <v>230</v>
      </c>
      <c r="N790" s="11">
        <v>-167</v>
      </c>
      <c r="O790" s="11">
        <v>465</v>
      </c>
      <c r="P790" s="11">
        <v>321</v>
      </c>
      <c r="Q790" s="11">
        <v>321</v>
      </c>
      <c r="R790" s="11">
        <v>483</v>
      </c>
      <c r="S790" s="11">
        <v>-330</v>
      </c>
      <c r="T790" s="11">
        <v>303</v>
      </c>
      <c r="U790" s="11">
        <v>-395</v>
      </c>
      <c r="V790" s="11">
        <v>-395</v>
      </c>
      <c r="W790" s="13">
        <v>14.116</v>
      </c>
      <c r="X790" s="13">
        <v>7.6059999999999999</v>
      </c>
      <c r="Y790" s="13">
        <v>13.808</v>
      </c>
      <c r="Z790" s="13">
        <v>7.016</v>
      </c>
      <c r="AA790" s="13">
        <v>7.016</v>
      </c>
      <c r="AB790" s="1">
        <v>2311</v>
      </c>
      <c r="AC790" s="13">
        <v>15.486682999999999</v>
      </c>
      <c r="AD790" s="13">
        <v>1.620133</v>
      </c>
      <c r="AE790" s="1" t="s">
        <v>12654</v>
      </c>
      <c r="AF790" s="1" t="s">
        <v>12658</v>
      </c>
    </row>
    <row r="791" spans="1:32" x14ac:dyDescent="0.2">
      <c r="A791" s="1" t="s">
        <v>4842</v>
      </c>
      <c r="B791" s="10">
        <v>5001380</v>
      </c>
      <c r="C791" s="1" t="s">
        <v>886</v>
      </c>
      <c r="D791" s="1" t="s">
        <v>841</v>
      </c>
      <c r="E791" s="11">
        <v>77928228</v>
      </c>
      <c r="F791" s="11">
        <v>15720</v>
      </c>
      <c r="G791" s="11">
        <v>12500</v>
      </c>
      <c r="H791" s="11">
        <v>14885</v>
      </c>
      <c r="I791" s="11">
        <v>-19851</v>
      </c>
      <c r="J791" s="11">
        <v>8188</v>
      </c>
      <c r="K791" s="13">
        <v>8337.6666700000005</v>
      </c>
      <c r="L791" s="13">
        <v>8449</v>
      </c>
      <c r="M791" s="11">
        <v>18704</v>
      </c>
      <c r="N791" s="11">
        <v>13312</v>
      </c>
      <c r="O791" s="11">
        <v>21489</v>
      </c>
      <c r="P791" s="11">
        <v>-23226</v>
      </c>
      <c r="Q791" s="11">
        <v>19495</v>
      </c>
      <c r="R791" s="11">
        <v>-9667</v>
      </c>
      <c r="S791" s="11">
        <v>-22975</v>
      </c>
      <c r="T791" s="11">
        <v>-14576</v>
      </c>
      <c r="U791" s="11">
        <v>-114</v>
      </c>
      <c r="V791" s="11">
        <v>-5533</v>
      </c>
      <c r="W791" s="13">
        <v>20.289000000000001</v>
      </c>
      <c r="X791" s="13">
        <v>17.04</v>
      </c>
      <c r="Y791" s="13">
        <v>13.843</v>
      </c>
      <c r="Z791" s="13">
        <v>-34.825000000000003</v>
      </c>
      <c r="AA791" s="13">
        <v>5.8739999999999997</v>
      </c>
      <c r="AB791" s="1">
        <v>9517</v>
      </c>
      <c r="AC791" s="13">
        <v>221.541438</v>
      </c>
      <c r="AD791" s="13">
        <v>0.86729999999999996</v>
      </c>
      <c r="AE791" s="1" t="s">
        <v>12654</v>
      </c>
      <c r="AF791" s="1" t="s">
        <v>12678</v>
      </c>
    </row>
    <row r="792" spans="1:32" x14ac:dyDescent="0.2">
      <c r="A792" s="1" t="s">
        <v>4843</v>
      </c>
      <c r="B792" s="10">
        <v>4996851</v>
      </c>
      <c r="C792" s="1" t="s">
        <v>887</v>
      </c>
      <c r="D792" s="1" t="s">
        <v>28</v>
      </c>
      <c r="E792" s="11">
        <v>7482684</v>
      </c>
      <c r="F792" s="11">
        <v>403</v>
      </c>
      <c r="G792" s="11">
        <v>1925</v>
      </c>
      <c r="H792" s="11">
        <v>2326</v>
      </c>
      <c r="I792" s="11">
        <v>1991</v>
      </c>
      <c r="J792" s="11">
        <v>2046</v>
      </c>
      <c r="K792" s="12" t="s">
        <v>2</v>
      </c>
      <c r="L792" s="12" t="s">
        <v>2</v>
      </c>
      <c r="M792" s="11">
        <v>209</v>
      </c>
      <c r="N792" s="11">
        <v>2415</v>
      </c>
      <c r="O792" s="11">
        <v>1394</v>
      </c>
      <c r="P792" s="11">
        <v>1506</v>
      </c>
      <c r="Q792" s="11">
        <v>784</v>
      </c>
      <c r="R792" s="11">
        <v>114</v>
      </c>
      <c r="S792" s="11">
        <v>52</v>
      </c>
      <c r="T792" s="11">
        <v>-562</v>
      </c>
      <c r="U792" s="11">
        <v>-391</v>
      </c>
      <c r="V792" s="11">
        <v>-852</v>
      </c>
      <c r="W792" s="13">
        <v>9.2889999999999997</v>
      </c>
      <c r="X792" s="13">
        <v>35.073999999999998</v>
      </c>
      <c r="Y792" s="13">
        <v>33.802</v>
      </c>
      <c r="Z792" s="13">
        <v>22.8</v>
      </c>
      <c r="AA792" s="13">
        <v>21.335999999999999</v>
      </c>
      <c r="AB792" s="1">
        <v>6083</v>
      </c>
      <c r="AC792" s="13">
        <v>15.660844000000001</v>
      </c>
      <c r="AD792" s="13">
        <v>4.152139</v>
      </c>
      <c r="AE792" s="1" t="s">
        <v>12654</v>
      </c>
      <c r="AF792" s="1" t="s">
        <v>12664</v>
      </c>
    </row>
    <row r="793" spans="1:32" x14ac:dyDescent="0.2">
      <c r="A793" s="1" t="s">
        <v>4844</v>
      </c>
      <c r="B793" s="10">
        <v>6194604</v>
      </c>
      <c r="C793" s="1" t="s">
        <v>888</v>
      </c>
      <c r="D793" s="1" t="s">
        <v>28</v>
      </c>
      <c r="E793" s="11">
        <v>3040433</v>
      </c>
      <c r="F793" s="11">
        <v>134</v>
      </c>
      <c r="G793" s="11">
        <v>199</v>
      </c>
      <c r="H793" s="11">
        <v>269</v>
      </c>
      <c r="I793" s="11">
        <v>292</v>
      </c>
      <c r="J793" s="11">
        <v>292</v>
      </c>
      <c r="K793" s="12" t="s">
        <v>2</v>
      </c>
      <c r="L793" s="12" t="s">
        <v>2</v>
      </c>
      <c r="M793" s="12" t="s">
        <v>2</v>
      </c>
      <c r="N793" s="12" t="s">
        <v>2</v>
      </c>
      <c r="O793" s="11">
        <v>124</v>
      </c>
      <c r="P793" s="11">
        <v>374</v>
      </c>
      <c r="Q793" s="11">
        <v>374</v>
      </c>
      <c r="R793" s="12" t="s">
        <v>2</v>
      </c>
      <c r="S793" s="12" t="s">
        <v>2</v>
      </c>
      <c r="T793" s="11">
        <v>-66</v>
      </c>
      <c r="U793" s="11">
        <v>218</v>
      </c>
      <c r="V793" s="11">
        <v>218</v>
      </c>
      <c r="W793" s="12" t="s">
        <v>2</v>
      </c>
      <c r="X793" s="13">
        <v>12.657999999999999</v>
      </c>
      <c r="Y793" s="13">
        <v>11.228</v>
      </c>
      <c r="Z793" s="13">
        <v>20.370999999999999</v>
      </c>
      <c r="AA793" s="13">
        <v>20.370999999999999</v>
      </c>
      <c r="AB793" s="1">
        <v>5867</v>
      </c>
      <c r="AC793" s="13">
        <v>13.323924</v>
      </c>
      <c r="AD793" s="13">
        <v>2.484553</v>
      </c>
      <c r="AE793" s="1" t="s">
        <v>12654</v>
      </c>
      <c r="AF793" s="1" t="s">
        <v>12664</v>
      </c>
    </row>
    <row r="794" spans="1:32" x14ac:dyDescent="0.2">
      <c r="A794" s="1" t="s">
        <v>4845</v>
      </c>
      <c r="B794" s="10">
        <v>4985078</v>
      </c>
      <c r="C794" s="1" t="s">
        <v>889</v>
      </c>
      <c r="D794" s="1" t="s">
        <v>1</v>
      </c>
      <c r="E794" s="11">
        <v>95712933</v>
      </c>
      <c r="F794" s="11">
        <v>10382</v>
      </c>
      <c r="G794" s="11">
        <v>15493</v>
      </c>
      <c r="H794" s="11">
        <v>16844</v>
      </c>
      <c r="I794" s="11">
        <v>15260</v>
      </c>
      <c r="J794" s="11">
        <v>21312</v>
      </c>
      <c r="K794" s="12" t="s">
        <v>2</v>
      </c>
      <c r="L794" s="12" t="s">
        <v>2</v>
      </c>
      <c r="M794" s="11">
        <v>-10810</v>
      </c>
      <c r="N794" s="11">
        <v>1501</v>
      </c>
      <c r="O794" s="11">
        <v>-49245</v>
      </c>
      <c r="P794" s="11">
        <v>-55113.599999999999</v>
      </c>
      <c r="Q794" s="11">
        <v>-24765</v>
      </c>
      <c r="R794" s="11">
        <v>-29721</v>
      </c>
      <c r="S794" s="11">
        <v>-1620</v>
      </c>
      <c r="T794" s="11">
        <v>-32213</v>
      </c>
      <c r="U794" s="11">
        <v>-26088.799999999999</v>
      </c>
      <c r="V794" s="11">
        <v>-17293</v>
      </c>
      <c r="W794" s="13">
        <v>11.398999999999999</v>
      </c>
      <c r="X794" s="13">
        <v>8.9009999999999998</v>
      </c>
      <c r="Y794" s="13">
        <v>14.612</v>
      </c>
      <c r="Z794" s="12" t="s">
        <v>2</v>
      </c>
      <c r="AA794" s="13">
        <v>14.999000000000001</v>
      </c>
      <c r="AB794" s="1">
        <v>8892</v>
      </c>
      <c r="AC794" s="13">
        <v>8.2947100000000002</v>
      </c>
      <c r="AD794" s="13">
        <v>1.2749710000000001</v>
      </c>
      <c r="AE794" s="1" t="s">
        <v>12654</v>
      </c>
      <c r="AF794" s="1" t="s">
        <v>12655</v>
      </c>
    </row>
    <row r="795" spans="1:32" x14ac:dyDescent="0.2">
      <c r="A795" s="1" t="s">
        <v>4846</v>
      </c>
      <c r="B795" s="10">
        <v>4915758</v>
      </c>
      <c r="C795" s="1" t="s">
        <v>891</v>
      </c>
      <c r="D795" s="1" t="s">
        <v>15</v>
      </c>
      <c r="E795" s="11">
        <v>13508435</v>
      </c>
      <c r="F795" s="11">
        <v>-6401</v>
      </c>
      <c r="G795" s="11">
        <v>-1376</v>
      </c>
      <c r="H795" s="11">
        <v>211</v>
      </c>
      <c r="I795" s="11">
        <v>930</v>
      </c>
      <c r="J795" s="11">
        <v>804</v>
      </c>
      <c r="K795" s="12" t="s">
        <v>2</v>
      </c>
      <c r="L795" s="12" t="s">
        <v>2</v>
      </c>
      <c r="M795" s="11">
        <v>-4493</v>
      </c>
      <c r="N795" s="11">
        <v>-247</v>
      </c>
      <c r="O795" s="11">
        <v>1100</v>
      </c>
      <c r="P795" s="11">
        <v>1221</v>
      </c>
      <c r="Q795" s="11">
        <v>926</v>
      </c>
      <c r="R795" s="11">
        <v>-400</v>
      </c>
      <c r="S795" s="11">
        <v>132</v>
      </c>
      <c r="T795" s="11">
        <v>-502</v>
      </c>
      <c r="U795" s="11">
        <v>-591</v>
      </c>
      <c r="V795" s="11">
        <v>-198</v>
      </c>
      <c r="W795" s="13">
        <v>-83.048000000000002</v>
      </c>
      <c r="X795" s="13">
        <v>8.3010000000000002</v>
      </c>
      <c r="Y795" s="13">
        <v>2.8479999999999999</v>
      </c>
      <c r="Z795" s="13">
        <v>10.221</v>
      </c>
      <c r="AA795" s="13">
        <v>5.0190000000000001</v>
      </c>
      <c r="AB795" s="1">
        <v>2196</v>
      </c>
      <c r="AC795" s="12" t="s">
        <v>4019</v>
      </c>
      <c r="AD795" s="13">
        <v>0.44118499999999999</v>
      </c>
      <c r="AE795" s="1" t="s">
        <v>12654</v>
      </c>
      <c r="AF795" s="1" t="s">
        <v>12661</v>
      </c>
    </row>
    <row r="796" spans="1:32" x14ac:dyDescent="0.2">
      <c r="A796" s="1" t="s">
        <v>4847</v>
      </c>
      <c r="B796" s="10">
        <v>4988120</v>
      </c>
      <c r="C796" s="1" t="s">
        <v>892</v>
      </c>
      <c r="D796" s="1" t="s">
        <v>117</v>
      </c>
      <c r="E796" s="11">
        <v>43551198</v>
      </c>
      <c r="F796" s="11">
        <v>492</v>
      </c>
      <c r="G796" s="11">
        <v>614</v>
      </c>
      <c r="H796" s="11">
        <v>208</v>
      </c>
      <c r="I796" s="11">
        <v>456</v>
      </c>
      <c r="J796" s="11">
        <v>483</v>
      </c>
      <c r="K796" s="12" t="s">
        <v>2</v>
      </c>
      <c r="L796" s="12" t="s">
        <v>2</v>
      </c>
      <c r="M796" s="11">
        <v>414</v>
      </c>
      <c r="N796" s="11">
        <v>408</v>
      </c>
      <c r="O796" s="11">
        <v>328</v>
      </c>
      <c r="P796" s="11">
        <v>499</v>
      </c>
      <c r="Q796" s="11">
        <v>690</v>
      </c>
      <c r="R796" s="11">
        <v>110</v>
      </c>
      <c r="S796" s="11">
        <v>-185</v>
      </c>
      <c r="T796" s="11">
        <v>-299</v>
      </c>
      <c r="U796" s="11">
        <v>-127</v>
      </c>
      <c r="V796" s="11">
        <v>-307</v>
      </c>
      <c r="W796" s="13">
        <v>12.478999999999999</v>
      </c>
      <c r="X796" s="13">
        <v>12.430999999999999</v>
      </c>
      <c r="Y796" s="13">
        <v>2.2709999999999999</v>
      </c>
      <c r="Z796" s="13">
        <v>8.8190000000000008</v>
      </c>
      <c r="AA796" s="13">
        <v>9.9429999999999996</v>
      </c>
      <c r="AB796" s="1">
        <v>6093</v>
      </c>
      <c r="AC796" s="13">
        <v>25.627336</v>
      </c>
      <c r="AD796" s="13">
        <v>1.8342780000000001</v>
      </c>
      <c r="AE796" s="1" t="s">
        <v>12654</v>
      </c>
      <c r="AF796" s="1" t="s">
        <v>12664</v>
      </c>
    </row>
    <row r="797" spans="1:32" x14ac:dyDescent="0.2">
      <c r="A797" s="1" t="s">
        <v>4848</v>
      </c>
      <c r="B797" s="10">
        <v>4970521</v>
      </c>
      <c r="C797" s="1" t="s">
        <v>893</v>
      </c>
      <c r="D797" s="1" t="s">
        <v>45</v>
      </c>
      <c r="E797" s="11">
        <v>6901377</v>
      </c>
      <c r="F797" s="11">
        <v>70</v>
      </c>
      <c r="G797" s="11">
        <v>166</v>
      </c>
      <c r="H797" s="11">
        <v>234</v>
      </c>
      <c r="I797" s="11">
        <v>177</v>
      </c>
      <c r="J797" s="11">
        <v>-37</v>
      </c>
      <c r="K797" s="12" t="s">
        <v>2</v>
      </c>
      <c r="L797" s="12" t="s">
        <v>2</v>
      </c>
      <c r="M797" s="11">
        <v>458</v>
      </c>
      <c r="N797" s="11">
        <v>675</v>
      </c>
      <c r="O797" s="11">
        <v>635</v>
      </c>
      <c r="P797" s="11">
        <v>618</v>
      </c>
      <c r="Q797" s="11">
        <v>316</v>
      </c>
      <c r="R797" s="11">
        <v>-443</v>
      </c>
      <c r="S797" s="11">
        <v>-439</v>
      </c>
      <c r="T797" s="11">
        <v>-525</v>
      </c>
      <c r="U797" s="11">
        <v>-656</v>
      </c>
      <c r="V797" s="11">
        <v>-676</v>
      </c>
      <c r="W797" s="13">
        <v>1.2150000000000001</v>
      </c>
      <c r="X797" s="13">
        <v>6.33</v>
      </c>
      <c r="Y797" s="13">
        <v>8.9109999999999996</v>
      </c>
      <c r="Z797" s="13">
        <v>7.7229999999999999</v>
      </c>
      <c r="AA797" s="13">
        <v>-2.0430000000000001</v>
      </c>
      <c r="AB797" s="1">
        <v>3796</v>
      </c>
      <c r="AC797" s="13">
        <v>139.149641</v>
      </c>
      <c r="AD797" s="13">
        <v>1.8521240000000001</v>
      </c>
      <c r="AE797" s="1" t="s">
        <v>12654</v>
      </c>
      <c r="AF797" s="1" t="s">
        <v>12663</v>
      </c>
    </row>
    <row r="798" spans="1:32" x14ac:dyDescent="0.2">
      <c r="A798" s="1" t="s">
        <v>4849</v>
      </c>
      <c r="B798" s="10">
        <v>4307527</v>
      </c>
      <c r="C798" s="1" t="s">
        <v>894</v>
      </c>
      <c r="D798" s="1" t="s">
        <v>1</v>
      </c>
      <c r="E798" s="11">
        <v>15429364</v>
      </c>
      <c r="F798" s="11">
        <v>7019</v>
      </c>
      <c r="G798" s="11">
        <v>8660</v>
      </c>
      <c r="H798" s="11">
        <v>9481</v>
      </c>
      <c r="I798" s="11">
        <v>11631</v>
      </c>
      <c r="J798" s="11">
        <v>14548</v>
      </c>
      <c r="K798" s="12" t="s">
        <v>2</v>
      </c>
      <c r="L798" s="12" t="s">
        <v>2</v>
      </c>
      <c r="M798" s="11">
        <v>-9</v>
      </c>
      <c r="N798" s="11">
        <v>-9371</v>
      </c>
      <c r="O798" s="11">
        <v>-12860</v>
      </c>
      <c r="P798" s="11">
        <v>-32213</v>
      </c>
      <c r="Q798" s="11">
        <v>-35440</v>
      </c>
      <c r="R798" s="11">
        <v>-799</v>
      </c>
      <c r="S798" s="11">
        <v>-1060</v>
      </c>
      <c r="T798" s="11">
        <v>-4819</v>
      </c>
      <c r="U798" s="11">
        <v>-603</v>
      </c>
      <c r="V798" s="11">
        <v>-1047</v>
      </c>
      <c r="W798" s="13">
        <v>9.1649999999999991</v>
      </c>
      <c r="X798" s="13">
        <v>10.162000000000001</v>
      </c>
      <c r="Y798" s="13">
        <v>10.538</v>
      </c>
      <c r="Z798" s="13">
        <v>11.762</v>
      </c>
      <c r="AA798" s="13">
        <v>13.297000000000001</v>
      </c>
      <c r="AB798" s="1">
        <v>8877</v>
      </c>
      <c r="AC798" s="13">
        <v>9.6273909999999994</v>
      </c>
      <c r="AD798" s="13">
        <v>1.123202</v>
      </c>
      <c r="AE798" s="1" t="s">
        <v>12654</v>
      </c>
      <c r="AF798" s="1" t="s">
        <v>12655</v>
      </c>
    </row>
    <row r="799" spans="1:32" x14ac:dyDescent="0.2">
      <c r="A799" s="1" t="s">
        <v>4850</v>
      </c>
      <c r="B799" s="10">
        <v>5065428</v>
      </c>
      <c r="C799" s="1" t="s">
        <v>895</v>
      </c>
      <c r="D799" s="1" t="s">
        <v>18</v>
      </c>
      <c r="E799" s="11">
        <v>19010400</v>
      </c>
      <c r="F799" s="11">
        <v>72</v>
      </c>
      <c r="G799" s="11">
        <v>-354</v>
      </c>
      <c r="H799" s="11">
        <v>-82</v>
      </c>
      <c r="I799" s="11">
        <v>1114</v>
      </c>
      <c r="J799" s="11">
        <v>1114</v>
      </c>
      <c r="K799" s="12" t="s">
        <v>2</v>
      </c>
      <c r="L799" s="12" t="s">
        <v>2</v>
      </c>
      <c r="M799" s="11">
        <v>-199</v>
      </c>
      <c r="N799" s="11">
        <v>161</v>
      </c>
      <c r="O799" s="11">
        <v>-140</v>
      </c>
      <c r="P799" s="11">
        <v>1100</v>
      </c>
      <c r="Q799" s="11">
        <v>1100</v>
      </c>
      <c r="R799" s="11">
        <v>-137</v>
      </c>
      <c r="S799" s="11">
        <v>-89</v>
      </c>
      <c r="T799" s="11">
        <v>-232</v>
      </c>
      <c r="U799" s="11">
        <v>-29</v>
      </c>
      <c r="V799" s="11">
        <v>-29</v>
      </c>
      <c r="W799" s="13">
        <v>3.472</v>
      </c>
      <c r="X799" s="13">
        <v>-6.3840000000000003</v>
      </c>
      <c r="Y799" s="13">
        <v>2.4569999999999999</v>
      </c>
      <c r="Z799" s="13">
        <v>16.754000000000001</v>
      </c>
      <c r="AA799" s="13">
        <v>16.754000000000001</v>
      </c>
      <c r="AB799" s="1">
        <v>4420</v>
      </c>
      <c r="AC799" s="13">
        <v>23.031600999999998</v>
      </c>
      <c r="AD799" s="13">
        <v>2.1143649999999998</v>
      </c>
      <c r="AE799" s="1" t="s">
        <v>12654</v>
      </c>
      <c r="AF799" s="1" t="s">
        <v>12663</v>
      </c>
    </row>
    <row r="800" spans="1:32" x14ac:dyDescent="0.2">
      <c r="A800" s="1" t="s">
        <v>4851</v>
      </c>
      <c r="B800" s="10">
        <v>4306166</v>
      </c>
      <c r="C800" s="1" t="s">
        <v>896</v>
      </c>
      <c r="D800" s="1" t="s">
        <v>11</v>
      </c>
      <c r="E800" s="11">
        <v>21967690</v>
      </c>
      <c r="F800" s="11">
        <v>2574</v>
      </c>
      <c r="G800" s="11">
        <v>1969</v>
      </c>
      <c r="H800" s="11">
        <v>4367</v>
      </c>
      <c r="I800" s="11">
        <v>6586</v>
      </c>
      <c r="J800" s="11">
        <v>7528</v>
      </c>
      <c r="K800" s="13">
        <v>8510</v>
      </c>
      <c r="L800" s="13">
        <v>9506.6666700000005</v>
      </c>
      <c r="M800" s="11">
        <v>3041</v>
      </c>
      <c r="N800" s="11">
        <v>2018</v>
      </c>
      <c r="O800" s="11">
        <v>1916</v>
      </c>
      <c r="P800" s="11">
        <v>2738</v>
      </c>
      <c r="Q800" s="11">
        <v>4445</v>
      </c>
      <c r="R800" s="11">
        <v>-2034</v>
      </c>
      <c r="S800" s="11">
        <v>-932</v>
      </c>
      <c r="T800" s="11">
        <v>-1061</v>
      </c>
      <c r="U800" s="11">
        <v>-3778</v>
      </c>
      <c r="V800" s="11">
        <v>-1154</v>
      </c>
      <c r="W800" s="13">
        <v>4.4710000000000001</v>
      </c>
      <c r="X800" s="13">
        <v>4.2149999999999999</v>
      </c>
      <c r="Y800" s="13">
        <v>7.1909999999999998</v>
      </c>
      <c r="Z800" s="13">
        <v>9.9670000000000005</v>
      </c>
      <c r="AA800" s="13">
        <v>10.974</v>
      </c>
      <c r="AB800" s="1">
        <v>6859</v>
      </c>
      <c r="AC800" s="13">
        <v>13.96631</v>
      </c>
      <c r="AD800" s="13">
        <v>1.348517</v>
      </c>
      <c r="AE800" s="1" t="s">
        <v>12654</v>
      </c>
      <c r="AF800" s="1" t="s">
        <v>12659</v>
      </c>
    </row>
    <row r="801" spans="1:32" x14ac:dyDescent="0.2">
      <c r="A801" s="1" t="s">
        <v>4852</v>
      </c>
      <c r="B801" s="10">
        <v>4243256</v>
      </c>
      <c r="C801" s="1" t="s">
        <v>897</v>
      </c>
      <c r="D801" s="1" t="s">
        <v>337</v>
      </c>
      <c r="E801" s="11">
        <v>10477570</v>
      </c>
      <c r="F801" s="11">
        <v>423</v>
      </c>
      <c r="G801" s="11">
        <v>567</v>
      </c>
      <c r="H801" s="11">
        <v>108</v>
      </c>
      <c r="I801" s="11">
        <v>164</v>
      </c>
      <c r="J801" s="11">
        <v>189</v>
      </c>
      <c r="K801" s="12" t="s">
        <v>2</v>
      </c>
      <c r="L801" s="12" t="s">
        <v>2</v>
      </c>
      <c r="M801" s="11">
        <v>131</v>
      </c>
      <c r="N801" s="11">
        <v>34</v>
      </c>
      <c r="O801" s="11">
        <v>-1150</v>
      </c>
      <c r="P801" s="11">
        <v>984</v>
      </c>
      <c r="Q801" s="11">
        <v>118</v>
      </c>
      <c r="R801" s="11">
        <v>-500</v>
      </c>
      <c r="S801" s="11">
        <v>-349</v>
      </c>
      <c r="T801" s="11">
        <v>-383</v>
      </c>
      <c r="U801" s="11">
        <v>-546</v>
      </c>
      <c r="V801" s="11">
        <v>-306</v>
      </c>
      <c r="W801" s="13">
        <v>2.181</v>
      </c>
      <c r="X801" s="13">
        <v>0.60299999999999998</v>
      </c>
      <c r="Y801" s="13">
        <v>0.64200000000000002</v>
      </c>
      <c r="Z801" s="13">
        <v>-7.351</v>
      </c>
      <c r="AA801" s="13">
        <v>-2.6059999999999999</v>
      </c>
      <c r="AB801" s="1">
        <v>7872</v>
      </c>
      <c r="AC801" s="12" t="s">
        <v>4019</v>
      </c>
      <c r="AD801" s="13">
        <v>0.55984100000000003</v>
      </c>
      <c r="AE801" s="1" t="s">
        <v>12654</v>
      </c>
      <c r="AF801" s="1" t="s">
        <v>12655</v>
      </c>
    </row>
    <row r="802" spans="1:32" x14ac:dyDescent="0.2">
      <c r="A802" s="1" t="s">
        <v>4853</v>
      </c>
      <c r="B802" s="10">
        <v>4991881</v>
      </c>
      <c r="C802" s="1" t="s">
        <v>898</v>
      </c>
      <c r="D802" s="1" t="s">
        <v>58</v>
      </c>
      <c r="E802" s="11">
        <v>9967865</v>
      </c>
      <c r="F802" s="11">
        <v>1056</v>
      </c>
      <c r="G802" s="11">
        <v>1121</v>
      </c>
      <c r="H802" s="11">
        <v>1484</v>
      </c>
      <c r="I802" s="11">
        <v>1490</v>
      </c>
      <c r="J802" s="11">
        <v>1638</v>
      </c>
      <c r="K802" s="12" t="s">
        <v>2</v>
      </c>
      <c r="L802" s="12" t="s">
        <v>2</v>
      </c>
      <c r="M802" s="11">
        <v>981</v>
      </c>
      <c r="N802" s="11">
        <v>1257</v>
      </c>
      <c r="O802" s="11">
        <v>620</v>
      </c>
      <c r="P802" s="11">
        <v>376</v>
      </c>
      <c r="Q802" s="11">
        <v>2059</v>
      </c>
      <c r="R802" s="11">
        <v>-9</v>
      </c>
      <c r="S802" s="11">
        <v>-317</v>
      </c>
      <c r="T802" s="11">
        <v>-259</v>
      </c>
      <c r="U802" s="11">
        <v>-845</v>
      </c>
      <c r="V802" s="11">
        <v>-87</v>
      </c>
      <c r="W802" s="13">
        <v>11.81</v>
      </c>
      <c r="X802" s="13">
        <v>12.069000000000001</v>
      </c>
      <c r="Y802" s="13">
        <v>14.137</v>
      </c>
      <c r="Z802" s="13">
        <v>13.012</v>
      </c>
      <c r="AA802" s="13">
        <v>12.24</v>
      </c>
      <c r="AB802" s="1">
        <v>6161</v>
      </c>
      <c r="AC802" s="13">
        <v>8.7032349999999994</v>
      </c>
      <c r="AD802" s="13">
        <v>0.96124600000000004</v>
      </c>
      <c r="AE802" s="1" t="s">
        <v>12654</v>
      </c>
      <c r="AF802" s="1" t="s">
        <v>12658</v>
      </c>
    </row>
    <row r="803" spans="1:32" x14ac:dyDescent="0.2">
      <c r="A803" s="1" t="s">
        <v>4854</v>
      </c>
      <c r="B803" s="10">
        <v>4970678</v>
      </c>
      <c r="C803" s="1" t="s">
        <v>899</v>
      </c>
      <c r="D803" s="1" t="s">
        <v>402</v>
      </c>
      <c r="E803" s="11">
        <v>4424458</v>
      </c>
      <c r="F803" s="11">
        <v>-143</v>
      </c>
      <c r="G803" s="11">
        <v>204</v>
      </c>
      <c r="H803" s="11">
        <v>72</v>
      </c>
      <c r="I803" s="11">
        <v>163</v>
      </c>
      <c r="J803" s="11">
        <v>163</v>
      </c>
      <c r="K803" s="12" t="s">
        <v>2</v>
      </c>
      <c r="L803" s="12" t="s">
        <v>2</v>
      </c>
      <c r="M803" s="11">
        <v>288</v>
      </c>
      <c r="N803" s="11">
        <v>-504</v>
      </c>
      <c r="O803" s="11">
        <v>246</v>
      </c>
      <c r="P803" s="11">
        <v>-219</v>
      </c>
      <c r="Q803" s="11">
        <v>-219</v>
      </c>
      <c r="R803" s="11">
        <v>-184</v>
      </c>
      <c r="S803" s="11">
        <v>-171</v>
      </c>
      <c r="T803" s="11">
        <v>-290</v>
      </c>
      <c r="U803" s="11">
        <v>-455</v>
      </c>
      <c r="V803" s="11">
        <v>-455</v>
      </c>
      <c r="W803" s="13">
        <v>-25.608000000000001</v>
      </c>
      <c r="X803" s="13">
        <v>4.7110000000000003</v>
      </c>
      <c r="Y803" s="13">
        <v>1.3580000000000001</v>
      </c>
      <c r="Z803" s="13">
        <v>3.895</v>
      </c>
      <c r="AA803" s="13">
        <v>3.895</v>
      </c>
      <c r="AB803" s="1">
        <v>2493</v>
      </c>
      <c r="AC803" s="13">
        <v>52.030244000000003</v>
      </c>
      <c r="AD803" s="13">
        <v>1.153937</v>
      </c>
      <c r="AE803" s="1" t="s">
        <v>12654</v>
      </c>
      <c r="AF803" s="1" t="s">
        <v>12664</v>
      </c>
    </row>
    <row r="804" spans="1:32" x14ac:dyDescent="0.2">
      <c r="A804" s="1" t="s">
        <v>4855</v>
      </c>
      <c r="B804" s="10">
        <v>4916443</v>
      </c>
      <c r="C804" s="1" t="s">
        <v>900</v>
      </c>
      <c r="D804" s="1" t="s">
        <v>20</v>
      </c>
      <c r="E804" s="11">
        <v>11534575</v>
      </c>
      <c r="F804" s="11">
        <v>-4663</v>
      </c>
      <c r="G804" s="11">
        <v>-2433</v>
      </c>
      <c r="H804" s="11">
        <v>1418</v>
      </c>
      <c r="I804" s="11">
        <v>3249</v>
      </c>
      <c r="J804" s="11">
        <v>3121</v>
      </c>
      <c r="K804" s="13">
        <v>3150</v>
      </c>
      <c r="L804" s="13">
        <v>3600</v>
      </c>
      <c r="M804" s="11">
        <v>-2687</v>
      </c>
      <c r="N804" s="11">
        <v>5912</v>
      </c>
      <c r="O804" s="11">
        <v>1720</v>
      </c>
      <c r="P804" s="11">
        <v>4441</v>
      </c>
      <c r="Q804" s="11">
        <v>2492</v>
      </c>
      <c r="R804" s="11">
        <v>-111</v>
      </c>
      <c r="S804" s="11">
        <v>-473</v>
      </c>
      <c r="T804" s="11">
        <v>-1204</v>
      </c>
      <c r="U804" s="11">
        <v>-1990</v>
      </c>
      <c r="V804" s="11">
        <v>-2694</v>
      </c>
      <c r="W804" s="12" t="s">
        <v>2</v>
      </c>
      <c r="X804" s="13">
        <v>19.623999999999999</v>
      </c>
      <c r="Y804" s="13">
        <v>9.3149999999999995</v>
      </c>
      <c r="Z804" s="13">
        <v>27.303999999999998</v>
      </c>
      <c r="AA804" s="13">
        <v>18.629000000000001</v>
      </c>
      <c r="AB804" s="1">
        <v>3193</v>
      </c>
      <c r="AC804" s="13">
        <v>19.308513999999999</v>
      </c>
      <c r="AD804" s="13">
        <v>3.3984230000000002</v>
      </c>
      <c r="AE804" s="1" t="s">
        <v>12654</v>
      </c>
      <c r="AF804" s="1" t="s">
        <v>12661</v>
      </c>
    </row>
    <row r="805" spans="1:32" x14ac:dyDescent="0.2">
      <c r="A805" s="1" t="s">
        <v>4856</v>
      </c>
      <c r="B805" s="10">
        <v>4990454</v>
      </c>
      <c r="C805" s="1" t="s">
        <v>901</v>
      </c>
      <c r="D805" s="1" t="s">
        <v>148</v>
      </c>
      <c r="E805" s="11">
        <v>6368902</v>
      </c>
      <c r="F805" s="11">
        <v>259</v>
      </c>
      <c r="G805" s="11">
        <v>267</v>
      </c>
      <c r="H805" s="11">
        <v>282</v>
      </c>
      <c r="I805" s="11">
        <v>534</v>
      </c>
      <c r="J805" s="11">
        <v>534</v>
      </c>
      <c r="K805" s="12" t="s">
        <v>2</v>
      </c>
      <c r="L805" s="12" t="s">
        <v>2</v>
      </c>
      <c r="M805" s="11">
        <v>-306</v>
      </c>
      <c r="N805" s="11">
        <v>-218</v>
      </c>
      <c r="O805" s="11">
        <v>184</v>
      </c>
      <c r="P805" s="11">
        <v>191</v>
      </c>
      <c r="Q805" s="11">
        <v>191</v>
      </c>
      <c r="R805" s="11">
        <v>-721</v>
      </c>
      <c r="S805" s="11">
        <v>264</v>
      </c>
      <c r="T805" s="11">
        <v>-3</v>
      </c>
      <c r="U805" s="11">
        <v>-846</v>
      </c>
      <c r="V805" s="11">
        <v>-846</v>
      </c>
      <c r="W805" s="13">
        <v>7.2309999999999999</v>
      </c>
      <c r="X805" s="13">
        <v>8.2140000000000004</v>
      </c>
      <c r="Y805" s="13">
        <v>2.8279999999999998</v>
      </c>
      <c r="Z805" s="13">
        <v>11.396000000000001</v>
      </c>
      <c r="AA805" s="13">
        <v>11.396000000000001</v>
      </c>
      <c r="AB805" s="1" t="s">
        <v>4857</v>
      </c>
      <c r="AC805" s="13">
        <v>18.15531</v>
      </c>
      <c r="AD805" s="13">
        <v>2.278321</v>
      </c>
      <c r="AE805" s="1" t="s">
        <v>12654</v>
      </c>
      <c r="AF805" s="1" t="s">
        <v>12658</v>
      </c>
    </row>
    <row r="806" spans="1:32" x14ac:dyDescent="0.2">
      <c r="A806" s="1" t="s">
        <v>4858</v>
      </c>
      <c r="B806" s="10">
        <v>5241030</v>
      </c>
      <c r="C806" s="1" t="s">
        <v>902</v>
      </c>
      <c r="D806" s="1" t="s">
        <v>60</v>
      </c>
      <c r="E806" s="11">
        <v>35608100</v>
      </c>
      <c r="F806" s="12" t="s">
        <v>2</v>
      </c>
      <c r="G806" s="11">
        <v>866</v>
      </c>
      <c r="H806" s="11">
        <v>1900</v>
      </c>
      <c r="I806" s="11">
        <v>2824</v>
      </c>
      <c r="J806" s="11">
        <v>2824</v>
      </c>
      <c r="K806" s="13">
        <v>2858.4718899999998</v>
      </c>
      <c r="L806" s="13">
        <v>3761.8775300000002</v>
      </c>
      <c r="M806" s="12" t="s">
        <v>2</v>
      </c>
      <c r="N806" s="12" t="s">
        <v>2</v>
      </c>
      <c r="O806" s="12" t="s">
        <v>2</v>
      </c>
      <c r="P806" s="11">
        <v>1300</v>
      </c>
      <c r="Q806" s="11">
        <v>1300</v>
      </c>
      <c r="R806" s="12" t="s">
        <v>2</v>
      </c>
      <c r="S806" s="12" t="s">
        <v>2</v>
      </c>
      <c r="T806" s="12" t="s">
        <v>2</v>
      </c>
      <c r="U806" s="11">
        <v>-406</v>
      </c>
      <c r="V806" s="11">
        <v>-406</v>
      </c>
      <c r="W806" s="12" t="s">
        <v>2</v>
      </c>
      <c r="X806" s="12" t="s">
        <v>2</v>
      </c>
      <c r="Y806" s="13">
        <v>10.436999999999999</v>
      </c>
      <c r="Z806" s="13">
        <v>13.948</v>
      </c>
      <c r="AA806" s="13">
        <v>13.948</v>
      </c>
      <c r="AB806" s="1" t="s">
        <v>4859</v>
      </c>
      <c r="AC806" s="13">
        <v>17.905297999999998</v>
      </c>
      <c r="AD806" s="13">
        <v>1.732909</v>
      </c>
      <c r="AE806" s="1" t="s">
        <v>12654</v>
      </c>
      <c r="AF806" s="1" t="s">
        <v>12671</v>
      </c>
    </row>
    <row r="807" spans="1:32" x14ac:dyDescent="0.2">
      <c r="A807" s="1" t="s">
        <v>4860</v>
      </c>
      <c r="B807" s="10">
        <v>4916119</v>
      </c>
      <c r="C807" s="1" t="s">
        <v>903</v>
      </c>
      <c r="D807" s="1" t="s">
        <v>47</v>
      </c>
      <c r="E807" s="11">
        <v>136578478</v>
      </c>
      <c r="F807" s="11">
        <v>-6199</v>
      </c>
      <c r="G807" s="11">
        <v>-3534</v>
      </c>
      <c r="H807" s="11">
        <v>-1464</v>
      </c>
      <c r="I807" s="11">
        <v>302</v>
      </c>
      <c r="J807" s="11">
        <v>302</v>
      </c>
      <c r="K807" s="13">
        <v>1300</v>
      </c>
      <c r="L807" s="13">
        <v>1500</v>
      </c>
      <c r="M807" s="11">
        <v>1102.4000000000001</v>
      </c>
      <c r="N807" s="11">
        <v>924</v>
      </c>
      <c r="O807" s="11">
        <v>658</v>
      </c>
      <c r="P807" s="11">
        <v>2645</v>
      </c>
      <c r="Q807" s="11">
        <v>2645</v>
      </c>
      <c r="R807" s="11">
        <v>-8270.4</v>
      </c>
      <c r="S807" s="11">
        <v>1233</v>
      </c>
      <c r="T807" s="11">
        <v>-646</v>
      </c>
      <c r="U807" s="11">
        <v>-7990</v>
      </c>
      <c r="V807" s="11">
        <v>-7990</v>
      </c>
      <c r="W807" s="12" t="s">
        <v>2</v>
      </c>
      <c r="X807" s="13">
        <v>-13.42</v>
      </c>
      <c r="Y807" s="13">
        <v>-13.426</v>
      </c>
      <c r="Z807" s="13">
        <v>-0.89100000000000001</v>
      </c>
      <c r="AA807" s="13">
        <v>-0.89100000000000001</v>
      </c>
      <c r="AB807" s="1">
        <v>2931</v>
      </c>
      <c r="AC807" s="12" t="s">
        <v>4019</v>
      </c>
      <c r="AD807" s="13">
        <v>1.8886799999999999</v>
      </c>
      <c r="AE807" s="1" t="s">
        <v>12654</v>
      </c>
      <c r="AF807" s="1" t="s">
        <v>12669</v>
      </c>
    </row>
    <row r="808" spans="1:32" x14ac:dyDescent="0.2">
      <c r="A808" s="1" t="s">
        <v>4861</v>
      </c>
      <c r="B808" s="10">
        <v>4980739</v>
      </c>
      <c r="C808" s="1" t="s">
        <v>904</v>
      </c>
      <c r="D808" s="1" t="s">
        <v>26</v>
      </c>
      <c r="E808" s="11">
        <v>3689974</v>
      </c>
      <c r="F808" s="11">
        <v>-505</v>
      </c>
      <c r="G808" s="11">
        <v>-401</v>
      </c>
      <c r="H808" s="11">
        <v>-121</v>
      </c>
      <c r="I808" s="11">
        <v>107</v>
      </c>
      <c r="J808" s="11">
        <v>115</v>
      </c>
      <c r="K808" s="12" t="s">
        <v>2</v>
      </c>
      <c r="L808" s="12" t="s">
        <v>2</v>
      </c>
      <c r="M808" s="11">
        <v>-39</v>
      </c>
      <c r="N808" s="11">
        <v>-149</v>
      </c>
      <c r="O808" s="11">
        <v>145</v>
      </c>
      <c r="P808" s="11">
        <v>349</v>
      </c>
      <c r="Q808" s="11">
        <v>149</v>
      </c>
      <c r="R808" s="11">
        <v>95</v>
      </c>
      <c r="S808" s="12" t="s">
        <v>2</v>
      </c>
      <c r="T808" s="11">
        <v>0</v>
      </c>
      <c r="U808" s="11">
        <v>-36</v>
      </c>
      <c r="V808" s="11">
        <v>-18</v>
      </c>
      <c r="W808" s="13">
        <v>-6.4850000000000003</v>
      </c>
      <c r="X808" s="13">
        <v>-6.8769999999999998</v>
      </c>
      <c r="Y808" s="13">
        <v>-3.2360000000000002</v>
      </c>
      <c r="Z808" s="13">
        <v>7.0149999999999997</v>
      </c>
      <c r="AA808" s="13">
        <v>6.2919999999999998</v>
      </c>
      <c r="AB808" s="1">
        <v>9376</v>
      </c>
      <c r="AC808" s="13">
        <v>23.870166999999999</v>
      </c>
      <c r="AD808" s="13">
        <v>1.4635750000000001</v>
      </c>
      <c r="AE808" s="1" t="s">
        <v>12654</v>
      </c>
      <c r="AF808" s="1" t="s">
        <v>12661</v>
      </c>
    </row>
    <row r="809" spans="1:32" x14ac:dyDescent="0.2">
      <c r="A809" s="1" t="s">
        <v>4862</v>
      </c>
      <c r="B809" s="10">
        <v>5307663</v>
      </c>
      <c r="C809" s="1" t="s">
        <v>905</v>
      </c>
      <c r="D809" s="1" t="s">
        <v>513</v>
      </c>
      <c r="E809" s="11">
        <v>15149056</v>
      </c>
      <c r="F809" s="11">
        <v>402</v>
      </c>
      <c r="G809" s="11">
        <v>693</v>
      </c>
      <c r="H809" s="11">
        <v>909</v>
      </c>
      <c r="I809" s="11">
        <v>1136</v>
      </c>
      <c r="J809" s="11">
        <v>1136</v>
      </c>
      <c r="K809" s="13">
        <v>1525.5</v>
      </c>
      <c r="L809" s="13">
        <v>2019.5</v>
      </c>
      <c r="M809" s="12" t="s">
        <v>2</v>
      </c>
      <c r="N809" s="11">
        <v>543</v>
      </c>
      <c r="O809" s="11">
        <v>626</v>
      </c>
      <c r="P809" s="11">
        <v>856</v>
      </c>
      <c r="Q809" s="11">
        <v>856</v>
      </c>
      <c r="R809" s="12" t="s">
        <v>2</v>
      </c>
      <c r="S809" s="11">
        <v>-136</v>
      </c>
      <c r="T809" s="11">
        <v>-217</v>
      </c>
      <c r="U809" s="11">
        <v>-77</v>
      </c>
      <c r="V809" s="11">
        <v>-77</v>
      </c>
      <c r="W809" s="13">
        <v>102.102</v>
      </c>
      <c r="X809" s="13">
        <v>55.845999999999997</v>
      </c>
      <c r="Y809" s="13">
        <v>43.792000000000002</v>
      </c>
      <c r="Z809" s="13">
        <v>39.423999999999999</v>
      </c>
      <c r="AA809" s="13">
        <v>39.423999999999999</v>
      </c>
      <c r="AB809" s="1">
        <v>5038</v>
      </c>
      <c r="AC809" s="13">
        <v>43.010421000000001</v>
      </c>
      <c r="AD809" s="13">
        <v>14.977292</v>
      </c>
      <c r="AE809" s="1" t="s">
        <v>12654</v>
      </c>
      <c r="AF809" s="1" t="s">
        <v>12671</v>
      </c>
    </row>
    <row r="810" spans="1:32" x14ac:dyDescent="0.2">
      <c r="A810" s="1" t="s">
        <v>4863</v>
      </c>
      <c r="B810" s="10">
        <v>10539077</v>
      </c>
      <c r="C810" s="1" t="s">
        <v>906</v>
      </c>
      <c r="D810" s="1" t="s">
        <v>41</v>
      </c>
      <c r="E810" s="11">
        <v>84576125</v>
      </c>
      <c r="F810" s="11">
        <v>-508</v>
      </c>
      <c r="G810" s="11">
        <v>-202</v>
      </c>
      <c r="H810" s="11">
        <v>-377</v>
      </c>
      <c r="I810" s="11">
        <v>-305</v>
      </c>
      <c r="J810" s="11">
        <v>24</v>
      </c>
      <c r="K810" s="13">
        <v>797</v>
      </c>
      <c r="L810" s="13">
        <v>1337.5</v>
      </c>
      <c r="M810" s="12" t="s">
        <v>2</v>
      </c>
      <c r="N810" s="11">
        <v>24</v>
      </c>
      <c r="O810" s="11">
        <v>71</v>
      </c>
      <c r="P810" s="11">
        <v>-197</v>
      </c>
      <c r="Q810" s="11">
        <v>621</v>
      </c>
      <c r="R810" s="12" t="s">
        <v>2</v>
      </c>
      <c r="S810" s="11">
        <v>-701</v>
      </c>
      <c r="T810" s="11">
        <v>-483</v>
      </c>
      <c r="U810" s="11">
        <v>-2953</v>
      </c>
      <c r="V810" s="11">
        <v>-880</v>
      </c>
      <c r="W810" s="12" t="s">
        <v>2</v>
      </c>
      <c r="X810" s="13">
        <v>-3.8610000000000002</v>
      </c>
      <c r="Y810" s="13">
        <v>-2.34</v>
      </c>
      <c r="Z810" s="13">
        <v>-10.897</v>
      </c>
      <c r="AA810" s="13">
        <v>-67.846000000000004</v>
      </c>
      <c r="AB810" s="1">
        <v>4259</v>
      </c>
      <c r="AC810" s="12" t="s">
        <v>4019</v>
      </c>
      <c r="AD810" s="13">
        <v>17.843658000000001</v>
      </c>
      <c r="AE810" s="1" t="s">
        <v>12654</v>
      </c>
      <c r="AF810" s="1" t="s">
        <v>12663</v>
      </c>
    </row>
    <row r="811" spans="1:32" x14ac:dyDescent="0.2">
      <c r="A811" s="1" t="s">
        <v>4864</v>
      </c>
      <c r="B811" s="10">
        <v>110335388</v>
      </c>
      <c r="C811" s="1" t="s">
        <v>907</v>
      </c>
      <c r="D811" s="1" t="s">
        <v>29</v>
      </c>
      <c r="E811" s="11">
        <v>4865630</v>
      </c>
      <c r="F811" s="11">
        <v>446</v>
      </c>
      <c r="G811" s="11">
        <v>399</v>
      </c>
      <c r="H811" s="11">
        <v>622</v>
      </c>
      <c r="I811" s="11">
        <v>643</v>
      </c>
      <c r="J811" s="11">
        <v>465</v>
      </c>
      <c r="K811" s="12" t="s">
        <v>2</v>
      </c>
      <c r="L811" s="12" t="s">
        <v>2</v>
      </c>
      <c r="M811" s="12" t="s">
        <v>2</v>
      </c>
      <c r="N811" s="12" t="s">
        <v>2</v>
      </c>
      <c r="O811" s="11">
        <v>688</v>
      </c>
      <c r="P811" s="11">
        <v>864</v>
      </c>
      <c r="Q811" s="11">
        <v>-242</v>
      </c>
      <c r="R811" s="12" t="s">
        <v>2</v>
      </c>
      <c r="S811" s="12" t="s">
        <v>2</v>
      </c>
      <c r="T811" s="11">
        <v>-299</v>
      </c>
      <c r="U811" s="11">
        <v>-548</v>
      </c>
      <c r="V811" s="11">
        <v>-3453</v>
      </c>
      <c r="W811" s="12" t="s">
        <v>2</v>
      </c>
      <c r="X811" s="13">
        <v>24.811</v>
      </c>
      <c r="Y811" s="13">
        <v>25.629000000000001</v>
      </c>
      <c r="Z811" s="13">
        <v>14.228</v>
      </c>
      <c r="AA811" s="13">
        <v>5.12</v>
      </c>
      <c r="AB811" s="1">
        <v>5571</v>
      </c>
      <c r="AC811" s="13">
        <v>64.218290999999994</v>
      </c>
      <c r="AD811" s="13">
        <v>1.7764549999999999</v>
      </c>
      <c r="AE811" s="1" t="s">
        <v>12654</v>
      </c>
      <c r="AF811" s="1" t="s">
        <v>12665</v>
      </c>
    </row>
    <row r="812" spans="1:32" x14ac:dyDescent="0.2">
      <c r="A812" s="1" t="s">
        <v>4865</v>
      </c>
      <c r="B812" s="10">
        <v>4550000</v>
      </c>
      <c r="C812" s="1" t="s">
        <v>908</v>
      </c>
      <c r="D812" s="1" t="s">
        <v>92</v>
      </c>
      <c r="E812" s="11">
        <v>36551119</v>
      </c>
      <c r="F812" s="11">
        <v>12943</v>
      </c>
      <c r="G812" s="11">
        <v>17984</v>
      </c>
      <c r="H812" s="11">
        <v>13056</v>
      </c>
      <c r="I812" s="11">
        <v>16852</v>
      </c>
      <c r="J812" s="11">
        <v>22692</v>
      </c>
      <c r="K812" s="13">
        <v>20500</v>
      </c>
      <c r="L812" s="13">
        <v>25000</v>
      </c>
      <c r="M812" s="11">
        <v>30105</v>
      </c>
      <c r="N812" s="11">
        <v>28434</v>
      </c>
      <c r="O812" s="11">
        <v>27224</v>
      </c>
      <c r="P812" s="11">
        <v>37609</v>
      </c>
      <c r="Q812" s="11">
        <v>31495</v>
      </c>
      <c r="R812" s="11">
        <v>-16765</v>
      </c>
      <c r="S812" s="11">
        <v>-15494</v>
      </c>
      <c r="T812" s="11">
        <v>-12794</v>
      </c>
      <c r="U812" s="11">
        <v>-13407</v>
      </c>
      <c r="V812" s="11">
        <v>-8724</v>
      </c>
      <c r="W812" s="13">
        <v>2.86</v>
      </c>
      <c r="X812" s="13">
        <v>6.1059999999999999</v>
      </c>
      <c r="Y812" s="13">
        <v>2.2010000000000001</v>
      </c>
      <c r="Z812" s="13">
        <v>-3.84</v>
      </c>
      <c r="AA812" s="13">
        <v>6.5490000000000004</v>
      </c>
      <c r="AB812" s="1">
        <v>7278</v>
      </c>
      <c r="AC812" s="13">
        <v>15.67094</v>
      </c>
      <c r="AD812" s="13">
        <v>1.0474760000000001</v>
      </c>
      <c r="AE812" s="1" t="s">
        <v>12654</v>
      </c>
      <c r="AF812" s="1" t="s">
        <v>12675</v>
      </c>
    </row>
    <row r="813" spans="1:32" x14ac:dyDescent="0.2">
      <c r="A813" s="1" t="s">
        <v>4866</v>
      </c>
      <c r="B813" s="10">
        <v>4990311</v>
      </c>
      <c r="C813" s="1" t="s">
        <v>909</v>
      </c>
      <c r="D813" s="1" t="s">
        <v>148</v>
      </c>
      <c r="E813" s="11">
        <v>205128597</v>
      </c>
      <c r="F813" s="11">
        <v>36624</v>
      </c>
      <c r="G813" s="11">
        <v>42381</v>
      </c>
      <c r="H813" s="11">
        <v>32553</v>
      </c>
      <c r="I813" s="11">
        <v>33537</v>
      </c>
      <c r="J813" s="11">
        <v>42465</v>
      </c>
      <c r="K813" s="13">
        <v>48825</v>
      </c>
      <c r="L813" s="13">
        <v>48440</v>
      </c>
      <c r="M813" s="11">
        <v>6301</v>
      </c>
      <c r="N813" s="11">
        <v>26406</v>
      </c>
      <c r="O813" s="11">
        <v>5483</v>
      </c>
      <c r="P813" s="11">
        <v>41902</v>
      </c>
      <c r="Q813" s="11">
        <v>6842</v>
      </c>
      <c r="R813" s="11">
        <v>-9249</v>
      </c>
      <c r="S813" s="11">
        <v>-20388</v>
      </c>
      <c r="T813" s="11">
        <v>-13332</v>
      </c>
      <c r="U813" s="11">
        <v>-13591</v>
      </c>
      <c r="V813" s="11">
        <v>-18432</v>
      </c>
      <c r="W813" s="13">
        <v>8.7050000000000001</v>
      </c>
      <c r="X813" s="13">
        <v>9.5370000000000008</v>
      </c>
      <c r="Y813" s="13">
        <v>7.48</v>
      </c>
      <c r="Z813" s="13">
        <v>6.5030000000000001</v>
      </c>
      <c r="AA813" s="13">
        <v>8.34</v>
      </c>
      <c r="AB813" s="1">
        <v>1951</v>
      </c>
      <c r="AC813" s="13">
        <v>15.333181</v>
      </c>
      <c r="AD813" s="13">
        <v>1.4546840000000001</v>
      </c>
      <c r="AE813" s="1" t="s">
        <v>12654</v>
      </c>
      <c r="AF813" s="1" t="s">
        <v>12658</v>
      </c>
    </row>
    <row r="814" spans="1:32" x14ac:dyDescent="0.2">
      <c r="A814" s="1" t="s">
        <v>4867</v>
      </c>
      <c r="B814" s="10">
        <v>134982287</v>
      </c>
      <c r="C814" s="1"/>
      <c r="D814" s="1" t="s">
        <v>15</v>
      </c>
      <c r="E814" s="11">
        <v>210000</v>
      </c>
      <c r="F814" s="12" t="s">
        <v>2</v>
      </c>
      <c r="G814" s="12" t="s">
        <v>2</v>
      </c>
      <c r="H814" s="12" t="s">
        <v>2</v>
      </c>
      <c r="I814" s="12" t="s">
        <v>2</v>
      </c>
      <c r="J814" s="12" t="s">
        <v>2</v>
      </c>
      <c r="K814" s="12" t="s">
        <v>2</v>
      </c>
      <c r="L814" s="12" t="s">
        <v>2</v>
      </c>
      <c r="M814" s="12" t="s">
        <v>2</v>
      </c>
      <c r="N814" s="12" t="s">
        <v>2</v>
      </c>
      <c r="O814" s="12" t="s">
        <v>2</v>
      </c>
      <c r="P814" s="12" t="s">
        <v>2</v>
      </c>
      <c r="Q814" s="12" t="s">
        <v>2</v>
      </c>
      <c r="R814" s="12" t="s">
        <v>2</v>
      </c>
      <c r="S814" s="12" t="s">
        <v>2</v>
      </c>
      <c r="T814" s="12" t="s">
        <v>2</v>
      </c>
      <c r="U814" s="12" t="s">
        <v>2</v>
      </c>
      <c r="V814" s="12" t="s">
        <v>2</v>
      </c>
      <c r="W814" s="12" t="s">
        <v>2</v>
      </c>
      <c r="X814" s="12" t="s">
        <v>2</v>
      </c>
      <c r="Y814" s="12" t="s">
        <v>2</v>
      </c>
      <c r="Z814" s="12" t="s">
        <v>2</v>
      </c>
      <c r="AA814" s="12" t="s">
        <v>2</v>
      </c>
      <c r="AB814" s="1" t="s">
        <v>4868</v>
      </c>
      <c r="AC814" s="12" t="s">
        <v>2</v>
      </c>
      <c r="AD814" s="12" t="s">
        <v>2</v>
      </c>
      <c r="AE814" s="1" t="s">
        <v>12654</v>
      </c>
      <c r="AF814" s="1" t="s">
        <v>12661</v>
      </c>
    </row>
    <row r="815" spans="1:32" x14ac:dyDescent="0.2">
      <c r="A815" s="1" t="s">
        <v>4869</v>
      </c>
      <c r="B815" s="10">
        <v>10802430</v>
      </c>
      <c r="C815" s="1" t="s">
        <v>910</v>
      </c>
      <c r="D815" s="1" t="s">
        <v>41</v>
      </c>
      <c r="E815" s="11">
        <v>3016023</v>
      </c>
      <c r="F815" s="12" t="s">
        <v>2</v>
      </c>
      <c r="G815" s="12" t="s">
        <v>2</v>
      </c>
      <c r="H815" s="11">
        <v>132</v>
      </c>
      <c r="I815" s="11">
        <v>155</v>
      </c>
      <c r="J815" s="11">
        <v>155</v>
      </c>
      <c r="K815" s="12" t="s">
        <v>2</v>
      </c>
      <c r="L815" s="12" t="s">
        <v>2</v>
      </c>
      <c r="M815" s="12" t="s">
        <v>2</v>
      </c>
      <c r="N815" s="12" t="s">
        <v>2</v>
      </c>
      <c r="O815" s="11">
        <v>24</v>
      </c>
      <c r="P815" s="11">
        <v>86</v>
      </c>
      <c r="Q815" s="11">
        <v>86</v>
      </c>
      <c r="R815" s="12" t="s">
        <v>2</v>
      </c>
      <c r="S815" s="12" t="s">
        <v>2</v>
      </c>
      <c r="T815" s="11">
        <v>-163</v>
      </c>
      <c r="U815" s="11">
        <v>-21</v>
      </c>
      <c r="V815" s="11">
        <v>-21</v>
      </c>
      <c r="W815" s="12" t="s">
        <v>2</v>
      </c>
      <c r="X815" s="12" t="s">
        <v>2</v>
      </c>
      <c r="Y815" s="12" t="s">
        <v>2</v>
      </c>
      <c r="Z815" s="13">
        <v>6.2839999999999998</v>
      </c>
      <c r="AA815" s="13">
        <v>6.2839999999999998</v>
      </c>
      <c r="AB815" s="1">
        <v>4394</v>
      </c>
      <c r="AC815" s="13">
        <v>18.065555</v>
      </c>
      <c r="AD815" s="13">
        <v>1.497816</v>
      </c>
      <c r="AE815" s="1" t="s">
        <v>12654</v>
      </c>
      <c r="AF815" s="1" t="s">
        <v>12663</v>
      </c>
    </row>
    <row r="816" spans="1:32" x14ac:dyDescent="0.2">
      <c r="A816" s="1" t="s">
        <v>4870</v>
      </c>
      <c r="B816" s="10">
        <v>8107206</v>
      </c>
      <c r="C816" s="1"/>
      <c r="D816" s="1" t="s">
        <v>53</v>
      </c>
      <c r="E816" s="11">
        <v>172000</v>
      </c>
      <c r="F816" s="11">
        <v>64</v>
      </c>
      <c r="G816" s="11">
        <v>23</v>
      </c>
      <c r="H816" s="11">
        <v>31</v>
      </c>
      <c r="I816" s="11">
        <v>-82</v>
      </c>
      <c r="J816" s="11">
        <v>-82</v>
      </c>
      <c r="K816" s="12" t="s">
        <v>2</v>
      </c>
      <c r="L816" s="12" t="s">
        <v>2</v>
      </c>
      <c r="M816" s="12" t="s">
        <v>2</v>
      </c>
      <c r="N816" s="12" t="s">
        <v>2</v>
      </c>
      <c r="O816" s="11">
        <v>75</v>
      </c>
      <c r="P816" s="11">
        <v>-6</v>
      </c>
      <c r="Q816" s="11">
        <v>-6</v>
      </c>
      <c r="R816" s="12" t="s">
        <v>2</v>
      </c>
      <c r="S816" s="12" t="s">
        <v>2</v>
      </c>
      <c r="T816" s="11">
        <v>-11</v>
      </c>
      <c r="U816" s="11">
        <v>-5</v>
      </c>
      <c r="V816" s="11">
        <v>-5</v>
      </c>
      <c r="W816" s="12" t="s">
        <v>2</v>
      </c>
      <c r="X816" s="13">
        <v>4.6109999999999998</v>
      </c>
      <c r="Y816" s="13">
        <v>14.477</v>
      </c>
      <c r="Z816" s="13">
        <v>-38.414999999999999</v>
      </c>
      <c r="AA816" s="13">
        <v>-38.414999999999999</v>
      </c>
      <c r="AB816" s="1" t="s">
        <v>4871</v>
      </c>
      <c r="AC816" s="13">
        <v>8.512086</v>
      </c>
      <c r="AD816" s="12" t="s">
        <v>2</v>
      </c>
      <c r="AE816" s="1" t="s">
        <v>12654</v>
      </c>
      <c r="AF816" s="1" t="s">
        <v>12659</v>
      </c>
    </row>
    <row r="817" spans="1:32" x14ac:dyDescent="0.2">
      <c r="A817" s="1" t="s">
        <v>4872</v>
      </c>
      <c r="B817" s="10">
        <v>4972842</v>
      </c>
      <c r="C817" s="1" t="s">
        <v>911</v>
      </c>
      <c r="D817" s="1" t="s">
        <v>76</v>
      </c>
      <c r="E817" s="11">
        <v>5353708</v>
      </c>
      <c r="F817" s="11">
        <v>703</v>
      </c>
      <c r="G817" s="11">
        <v>592</v>
      </c>
      <c r="H817" s="11">
        <v>1025</v>
      </c>
      <c r="I817" s="11">
        <v>1097</v>
      </c>
      <c r="J817" s="11">
        <v>1518</v>
      </c>
      <c r="K817" s="13">
        <v>1000</v>
      </c>
      <c r="L817" s="12" t="s">
        <v>2</v>
      </c>
      <c r="M817" s="11">
        <v>846</v>
      </c>
      <c r="N817" s="11">
        <v>449</v>
      </c>
      <c r="O817" s="11">
        <v>1006</v>
      </c>
      <c r="P817" s="11">
        <v>761</v>
      </c>
      <c r="Q817" s="11">
        <v>1532</v>
      </c>
      <c r="R817" s="11">
        <v>-358</v>
      </c>
      <c r="S817" s="11">
        <v>-316</v>
      </c>
      <c r="T817" s="11">
        <v>-855</v>
      </c>
      <c r="U817" s="11">
        <v>407</v>
      </c>
      <c r="V817" s="11">
        <v>-364</v>
      </c>
      <c r="W817" s="13">
        <v>15.262</v>
      </c>
      <c r="X817" s="13">
        <v>12.989000000000001</v>
      </c>
      <c r="Y817" s="13">
        <v>19.5</v>
      </c>
      <c r="Z817" s="13">
        <v>20.126000000000001</v>
      </c>
      <c r="AA817" s="13">
        <v>19.125</v>
      </c>
      <c r="AB817" s="1">
        <v>6033</v>
      </c>
      <c r="AC817" s="13">
        <v>6.6740769999999996</v>
      </c>
      <c r="AD817" s="13">
        <v>1.230218</v>
      </c>
      <c r="AE817" s="1" t="s">
        <v>12654</v>
      </c>
      <c r="AF817" s="1" t="s">
        <v>12666</v>
      </c>
    </row>
    <row r="818" spans="1:32" x14ac:dyDescent="0.2">
      <c r="A818" s="1" t="s">
        <v>4873</v>
      </c>
      <c r="B818" s="10">
        <v>28780066</v>
      </c>
      <c r="C818" s="1" t="s">
        <v>912</v>
      </c>
      <c r="D818" s="1" t="s">
        <v>84</v>
      </c>
      <c r="E818" s="11">
        <v>1016700</v>
      </c>
      <c r="F818" s="11">
        <v>76</v>
      </c>
      <c r="G818" s="11">
        <v>158</v>
      </c>
      <c r="H818" s="11">
        <v>40</v>
      </c>
      <c r="I818" s="11">
        <v>33</v>
      </c>
      <c r="J818" s="11">
        <v>33</v>
      </c>
      <c r="K818" s="12" t="s">
        <v>2</v>
      </c>
      <c r="L818" s="12" t="s">
        <v>2</v>
      </c>
      <c r="M818" s="12" t="s">
        <v>2</v>
      </c>
      <c r="N818" s="11">
        <v>192</v>
      </c>
      <c r="O818" s="11">
        <v>-58</v>
      </c>
      <c r="P818" s="11">
        <v>65</v>
      </c>
      <c r="Q818" s="11">
        <v>65</v>
      </c>
      <c r="R818" s="12" t="s">
        <v>2</v>
      </c>
      <c r="S818" s="11">
        <v>-37</v>
      </c>
      <c r="T818" s="11">
        <v>-22</v>
      </c>
      <c r="U818" s="11">
        <v>-7</v>
      </c>
      <c r="V818" s="11">
        <v>-7</v>
      </c>
      <c r="W818" s="13">
        <v>70.677000000000007</v>
      </c>
      <c r="X818" s="13">
        <v>33.103000000000002</v>
      </c>
      <c r="Y818" s="13">
        <v>4.8040000000000003</v>
      </c>
      <c r="Z818" s="13">
        <v>4.16</v>
      </c>
      <c r="AA818" s="13">
        <v>4.16</v>
      </c>
      <c r="AB818" s="1">
        <v>5242</v>
      </c>
      <c r="AC818" s="12" t="s">
        <v>4019</v>
      </c>
      <c r="AD818" s="13">
        <v>1.941435</v>
      </c>
      <c r="AE818" s="1" t="s">
        <v>12654</v>
      </c>
      <c r="AF818" s="1" t="s">
        <v>12666</v>
      </c>
    </row>
    <row r="819" spans="1:32" x14ac:dyDescent="0.2">
      <c r="A819" s="1" t="s">
        <v>4874</v>
      </c>
      <c r="B819" s="10">
        <v>4162705</v>
      </c>
      <c r="C819" s="1" t="s">
        <v>913</v>
      </c>
      <c r="D819" s="1" t="s">
        <v>90</v>
      </c>
      <c r="E819" s="11">
        <v>63662250</v>
      </c>
      <c r="F819" s="11">
        <v>19164</v>
      </c>
      <c r="G819" s="11">
        <v>12730</v>
      </c>
      <c r="H819" s="11">
        <v>18524</v>
      </c>
      <c r="I819" s="11">
        <v>10993</v>
      </c>
      <c r="J819" s="11">
        <v>10993</v>
      </c>
      <c r="K819" s="13">
        <v>10610</v>
      </c>
      <c r="L819" s="13">
        <v>14730</v>
      </c>
      <c r="M819" s="11">
        <v>28651</v>
      </c>
      <c r="N819" s="11">
        <v>16802</v>
      </c>
      <c r="O819" s="11">
        <v>28063</v>
      </c>
      <c r="P819" s="11">
        <v>1812</v>
      </c>
      <c r="Q819" s="11">
        <v>1812</v>
      </c>
      <c r="R819" s="11">
        <v>-29194</v>
      </c>
      <c r="S819" s="11">
        <v>-20140</v>
      </c>
      <c r="T819" s="11">
        <v>-8613</v>
      </c>
      <c r="U819" s="11">
        <v>-10255</v>
      </c>
      <c r="V819" s="11">
        <v>-10255</v>
      </c>
      <c r="W819" s="13">
        <v>5.851</v>
      </c>
      <c r="X819" s="13">
        <v>3.3559999999999999</v>
      </c>
      <c r="Y819" s="13">
        <v>5.5990000000000002</v>
      </c>
      <c r="Z819" s="13">
        <v>3.0449999999999999</v>
      </c>
      <c r="AA819" s="13">
        <v>3.0449999999999999</v>
      </c>
      <c r="AB819" s="1">
        <v>2206</v>
      </c>
      <c r="AC819" s="13">
        <v>45.226354000000001</v>
      </c>
      <c r="AD819" s="13">
        <v>1.191433</v>
      </c>
      <c r="AE819" s="1" t="s">
        <v>12654</v>
      </c>
      <c r="AF819" s="1" t="s">
        <v>12674</v>
      </c>
    </row>
    <row r="820" spans="1:32" x14ac:dyDescent="0.2">
      <c r="A820" s="1" t="s">
        <v>4875</v>
      </c>
      <c r="B820" s="10">
        <v>5434086</v>
      </c>
      <c r="C820" s="1"/>
      <c r="D820" s="1" t="s">
        <v>125</v>
      </c>
      <c r="E820" s="11">
        <v>460000</v>
      </c>
      <c r="F820" s="12" t="s">
        <v>2</v>
      </c>
      <c r="G820" s="12" t="s">
        <v>2</v>
      </c>
      <c r="H820" s="12" t="s">
        <v>2</v>
      </c>
      <c r="I820" s="11">
        <v>208</v>
      </c>
      <c r="J820" s="11">
        <v>274</v>
      </c>
      <c r="K820" s="12" t="s">
        <v>2</v>
      </c>
      <c r="L820" s="12" t="s">
        <v>2</v>
      </c>
      <c r="M820" s="12" t="s">
        <v>2</v>
      </c>
      <c r="N820" s="12" t="s">
        <v>2</v>
      </c>
      <c r="O820" s="12" t="s">
        <v>2</v>
      </c>
      <c r="P820" s="12" t="s">
        <v>2</v>
      </c>
      <c r="Q820" s="11">
        <v>477</v>
      </c>
      <c r="R820" s="12" t="s">
        <v>2</v>
      </c>
      <c r="S820" s="12" t="s">
        <v>2</v>
      </c>
      <c r="T820" s="12" t="s">
        <v>2</v>
      </c>
      <c r="U820" s="12" t="s">
        <v>2</v>
      </c>
      <c r="V820" s="11">
        <v>-246</v>
      </c>
      <c r="W820" s="12" t="s">
        <v>2</v>
      </c>
      <c r="X820" s="12" t="s">
        <v>2</v>
      </c>
      <c r="Y820" s="12" t="s">
        <v>2</v>
      </c>
      <c r="Z820" s="12" t="s">
        <v>2</v>
      </c>
      <c r="AA820" s="13">
        <v>41.106999999999999</v>
      </c>
      <c r="AB820" s="1" t="s">
        <v>4876</v>
      </c>
      <c r="AC820" s="13">
        <v>9.006005</v>
      </c>
      <c r="AD820" s="12" t="s">
        <v>2</v>
      </c>
      <c r="AE820" s="1" t="s">
        <v>12654</v>
      </c>
      <c r="AF820" s="1" t="s">
        <v>12672</v>
      </c>
    </row>
    <row r="821" spans="1:32" x14ac:dyDescent="0.2">
      <c r="A821" s="1" t="s">
        <v>4877</v>
      </c>
      <c r="B821" s="10">
        <v>4988182</v>
      </c>
      <c r="C821" s="1" t="s">
        <v>914</v>
      </c>
      <c r="D821" s="1" t="s">
        <v>117</v>
      </c>
      <c r="E821" s="11">
        <v>14792503</v>
      </c>
      <c r="F821" s="11">
        <v>1219</v>
      </c>
      <c r="G821" s="11">
        <v>2244</v>
      </c>
      <c r="H821" s="11">
        <v>2602</v>
      </c>
      <c r="I821" s="11">
        <v>2128</v>
      </c>
      <c r="J821" s="11">
        <v>2717</v>
      </c>
      <c r="K821" s="12" t="s">
        <v>2</v>
      </c>
      <c r="L821" s="12" t="s">
        <v>2</v>
      </c>
      <c r="M821" s="11">
        <v>1708</v>
      </c>
      <c r="N821" s="11">
        <v>2881</v>
      </c>
      <c r="O821" s="11">
        <v>2985</v>
      </c>
      <c r="P821" s="11">
        <v>3260</v>
      </c>
      <c r="Q821" s="11">
        <v>3743</v>
      </c>
      <c r="R821" s="11">
        <v>-1313</v>
      </c>
      <c r="S821" s="11">
        <v>-1700</v>
      </c>
      <c r="T821" s="11">
        <v>-1898</v>
      </c>
      <c r="U821" s="11">
        <v>-2421</v>
      </c>
      <c r="V821" s="11">
        <v>-2906</v>
      </c>
      <c r="W821" s="13">
        <v>10.898</v>
      </c>
      <c r="X821" s="13">
        <v>18.085999999999999</v>
      </c>
      <c r="Y821" s="13">
        <v>19.09</v>
      </c>
      <c r="Z821" s="13">
        <v>14.505000000000001</v>
      </c>
      <c r="AA821" s="13">
        <v>14.612</v>
      </c>
      <c r="AB821" s="1">
        <v>4771</v>
      </c>
      <c r="AC821" s="13">
        <v>18.280010999999998</v>
      </c>
      <c r="AD821" s="13">
        <v>2.7720250000000002</v>
      </c>
      <c r="AE821" s="1" t="s">
        <v>12654</v>
      </c>
      <c r="AF821" s="1" t="s">
        <v>12664</v>
      </c>
    </row>
    <row r="822" spans="1:32" x14ac:dyDescent="0.2">
      <c r="A822" s="1" t="s">
        <v>4878</v>
      </c>
      <c r="B822" s="10">
        <v>4263839</v>
      </c>
      <c r="C822" s="1" t="s">
        <v>915</v>
      </c>
      <c r="D822" s="1" t="s">
        <v>92</v>
      </c>
      <c r="E822" s="11">
        <v>48423582</v>
      </c>
      <c r="F822" s="11">
        <v>7743</v>
      </c>
      <c r="G822" s="11">
        <v>10157</v>
      </c>
      <c r="H822" s="11">
        <v>12226</v>
      </c>
      <c r="I822" s="11">
        <v>15937</v>
      </c>
      <c r="J822" s="11">
        <v>18222</v>
      </c>
      <c r="K822" s="13">
        <v>19217</v>
      </c>
      <c r="L822" s="13">
        <v>19260</v>
      </c>
      <c r="M822" s="11">
        <v>12971</v>
      </c>
      <c r="N822" s="11">
        <v>15456</v>
      </c>
      <c r="O822" s="11">
        <v>21014</v>
      </c>
      <c r="P822" s="11">
        <v>35383</v>
      </c>
      <c r="Q822" s="11">
        <v>27930</v>
      </c>
      <c r="R822" s="11">
        <v>-8522</v>
      </c>
      <c r="S822" s="11">
        <v>-9627</v>
      </c>
      <c r="T822" s="11">
        <v>-10307</v>
      </c>
      <c r="U822" s="11">
        <v>-7433</v>
      </c>
      <c r="V822" s="11">
        <v>-25775</v>
      </c>
      <c r="W822" s="13">
        <v>3.65</v>
      </c>
      <c r="X822" s="13">
        <v>6.1890000000000001</v>
      </c>
      <c r="Y822" s="13">
        <v>6.3109999999999999</v>
      </c>
      <c r="Z822" s="13">
        <v>7.1429999999999998</v>
      </c>
      <c r="AA822" s="13">
        <v>8.5489999999999995</v>
      </c>
      <c r="AB822" s="1">
        <v>7296</v>
      </c>
      <c r="AC822" s="13">
        <v>9.2526209999999995</v>
      </c>
      <c r="AD822" s="13">
        <v>0.835368</v>
      </c>
      <c r="AE822" s="1" t="s">
        <v>12654</v>
      </c>
      <c r="AF822" s="1" t="s">
        <v>12675</v>
      </c>
    </row>
    <row r="823" spans="1:32" x14ac:dyDescent="0.2">
      <c r="A823" s="1" t="s">
        <v>4879</v>
      </c>
      <c r="B823" s="10">
        <v>13354209</v>
      </c>
      <c r="C823" s="1" t="s">
        <v>916</v>
      </c>
      <c r="D823" s="1" t="s">
        <v>24</v>
      </c>
      <c r="E823" s="11">
        <v>2740000</v>
      </c>
      <c r="F823" s="12" t="s">
        <v>2</v>
      </c>
      <c r="G823" s="11">
        <v>312</v>
      </c>
      <c r="H823" s="11">
        <v>309</v>
      </c>
      <c r="I823" s="11">
        <v>335</v>
      </c>
      <c r="J823" s="11">
        <v>335</v>
      </c>
      <c r="K823" s="12" t="s">
        <v>2</v>
      </c>
      <c r="L823" s="12" t="s">
        <v>2</v>
      </c>
      <c r="M823" s="12" t="s">
        <v>2</v>
      </c>
      <c r="N823" s="12" t="s">
        <v>2</v>
      </c>
      <c r="O823" s="12" t="s">
        <v>2</v>
      </c>
      <c r="P823" s="11">
        <v>223</v>
      </c>
      <c r="Q823" s="11">
        <v>223</v>
      </c>
      <c r="R823" s="12" t="s">
        <v>2</v>
      </c>
      <c r="S823" s="12" t="s">
        <v>2</v>
      </c>
      <c r="T823" s="12" t="s">
        <v>2</v>
      </c>
      <c r="U823" s="11">
        <v>-1</v>
      </c>
      <c r="V823" s="11">
        <v>-1</v>
      </c>
      <c r="W823" s="12" t="s">
        <v>2</v>
      </c>
      <c r="X823" s="12" t="s">
        <v>2</v>
      </c>
      <c r="Y823" s="13">
        <v>14.396000000000001</v>
      </c>
      <c r="Z823" s="13">
        <v>11.840999999999999</v>
      </c>
      <c r="AA823" s="13">
        <v>11.840999999999999</v>
      </c>
      <c r="AB823" s="1" t="s">
        <v>4880</v>
      </c>
      <c r="AC823" s="13">
        <v>12.126313</v>
      </c>
      <c r="AD823" s="13">
        <v>1.2066600000000001</v>
      </c>
      <c r="AE823" s="1" t="s">
        <v>12654</v>
      </c>
      <c r="AF823" s="1" t="s">
        <v>12663</v>
      </c>
    </row>
    <row r="824" spans="1:32" x14ac:dyDescent="0.2">
      <c r="A824" s="1" t="s">
        <v>4881</v>
      </c>
      <c r="B824" s="10">
        <v>5164142</v>
      </c>
      <c r="C824" s="1" t="s">
        <v>917</v>
      </c>
      <c r="D824" s="1" t="s">
        <v>24</v>
      </c>
      <c r="E824" s="11">
        <v>5371099</v>
      </c>
      <c r="F824" s="11">
        <v>659</v>
      </c>
      <c r="G824" s="11">
        <v>924</v>
      </c>
      <c r="H824" s="11">
        <v>1283</v>
      </c>
      <c r="I824" s="11">
        <v>1070</v>
      </c>
      <c r="J824" s="11">
        <v>1106</v>
      </c>
      <c r="K824" s="13">
        <v>1107</v>
      </c>
      <c r="L824" s="13">
        <v>1166</v>
      </c>
      <c r="M824" s="11">
        <v>621</v>
      </c>
      <c r="N824" s="11">
        <v>566</v>
      </c>
      <c r="O824" s="11">
        <v>1038</v>
      </c>
      <c r="P824" s="11">
        <v>602</v>
      </c>
      <c r="Q824" s="11">
        <v>1057</v>
      </c>
      <c r="R824" s="11">
        <v>-102</v>
      </c>
      <c r="S824" s="11">
        <v>-100</v>
      </c>
      <c r="T824" s="11">
        <v>-753</v>
      </c>
      <c r="U824" s="11">
        <v>-451</v>
      </c>
      <c r="V824" s="11">
        <v>-196</v>
      </c>
      <c r="W824" s="13">
        <v>78.516000000000005</v>
      </c>
      <c r="X824" s="13">
        <v>35.853000000000002</v>
      </c>
      <c r="Y824" s="13">
        <v>29.074000000000002</v>
      </c>
      <c r="Z824" s="13">
        <v>19.87</v>
      </c>
      <c r="AA824" s="13">
        <v>9.1199999999999992</v>
      </c>
      <c r="AB824" s="1">
        <v>4193</v>
      </c>
      <c r="AC824" s="13">
        <v>31.238054000000002</v>
      </c>
      <c r="AD824" s="13">
        <v>3.0000969999999998</v>
      </c>
      <c r="AE824" s="1" t="s">
        <v>12654</v>
      </c>
      <c r="AF824" s="1" t="s">
        <v>12663</v>
      </c>
    </row>
    <row r="825" spans="1:32" x14ac:dyDescent="0.2">
      <c r="A825" s="1" t="s">
        <v>4882</v>
      </c>
      <c r="B825" s="10">
        <v>8071040</v>
      </c>
      <c r="C825" s="1" t="s">
        <v>918</v>
      </c>
      <c r="D825" s="1" t="s">
        <v>49</v>
      </c>
      <c r="E825" s="11">
        <v>29631537</v>
      </c>
      <c r="F825" s="12" t="s">
        <v>2</v>
      </c>
      <c r="G825" s="12" t="s">
        <v>2</v>
      </c>
      <c r="H825" s="12" t="s">
        <v>2</v>
      </c>
      <c r="I825" s="11">
        <v>2090</v>
      </c>
      <c r="J825" s="11">
        <v>4519</v>
      </c>
      <c r="K825" s="12" t="s">
        <v>2</v>
      </c>
      <c r="L825" s="12" t="s">
        <v>2</v>
      </c>
      <c r="M825" s="12" t="s">
        <v>2</v>
      </c>
      <c r="N825" s="12" t="s">
        <v>2</v>
      </c>
      <c r="O825" s="12" t="s">
        <v>2</v>
      </c>
      <c r="P825" s="11">
        <v>-3996</v>
      </c>
      <c r="Q825" s="11">
        <v>4407</v>
      </c>
      <c r="R825" s="12" t="s">
        <v>2</v>
      </c>
      <c r="S825" s="12" t="s">
        <v>2</v>
      </c>
      <c r="T825" s="12" t="s">
        <v>2</v>
      </c>
      <c r="U825" s="11">
        <v>-633</v>
      </c>
      <c r="V825" s="11">
        <v>-471</v>
      </c>
      <c r="W825" s="12" t="s">
        <v>2</v>
      </c>
      <c r="X825" s="12" t="s">
        <v>2</v>
      </c>
      <c r="Y825" s="12" t="s">
        <v>2</v>
      </c>
      <c r="Z825" s="12" t="s">
        <v>2</v>
      </c>
      <c r="AA825" s="13">
        <v>32.203000000000003</v>
      </c>
      <c r="AB825" s="1">
        <v>3489</v>
      </c>
      <c r="AC825" s="13">
        <v>8.0059430000000003</v>
      </c>
      <c r="AD825" s="13">
        <v>2.795966</v>
      </c>
      <c r="AE825" s="1" t="s">
        <v>12654</v>
      </c>
      <c r="AF825" s="1" t="s">
        <v>12660</v>
      </c>
    </row>
    <row r="826" spans="1:32" x14ac:dyDescent="0.2">
      <c r="A826" s="1" t="s">
        <v>4883</v>
      </c>
      <c r="B826" s="10">
        <v>4812991</v>
      </c>
      <c r="C826" s="1" t="s">
        <v>919</v>
      </c>
      <c r="D826" s="1" t="s">
        <v>60</v>
      </c>
      <c r="E826" s="11">
        <v>9935698</v>
      </c>
      <c r="F826" s="11">
        <v>2615</v>
      </c>
      <c r="G826" s="11">
        <v>5503</v>
      </c>
      <c r="H826" s="11">
        <v>3076</v>
      </c>
      <c r="I826" s="11">
        <v>2154</v>
      </c>
      <c r="J826" s="11">
        <v>2335</v>
      </c>
      <c r="K826" s="12" t="s">
        <v>2</v>
      </c>
      <c r="L826" s="12" t="s">
        <v>2</v>
      </c>
      <c r="M826" s="11">
        <v>2937</v>
      </c>
      <c r="N826" s="11">
        <v>4129</v>
      </c>
      <c r="O826" s="11">
        <v>2086</v>
      </c>
      <c r="P826" s="11">
        <v>3433</v>
      </c>
      <c r="Q826" s="11">
        <v>2619</v>
      </c>
      <c r="R826" s="11">
        <v>-52</v>
      </c>
      <c r="S826" s="11">
        <v>-2690</v>
      </c>
      <c r="T826" s="11">
        <v>322</v>
      </c>
      <c r="U826" s="11">
        <v>-1445</v>
      </c>
      <c r="V826" s="11">
        <v>-1182</v>
      </c>
      <c r="W826" s="13">
        <v>9.4120000000000008</v>
      </c>
      <c r="X826" s="13">
        <v>16.073</v>
      </c>
      <c r="Y826" s="13">
        <v>9.032</v>
      </c>
      <c r="Z826" s="13">
        <v>6.3330000000000002</v>
      </c>
      <c r="AA826" s="13">
        <v>7.4889999999999999</v>
      </c>
      <c r="AB826" s="1">
        <v>4671</v>
      </c>
      <c r="AC826" s="13">
        <v>13.417365999999999</v>
      </c>
      <c r="AD826" s="13">
        <v>0.99048400000000003</v>
      </c>
      <c r="AE826" s="1" t="s">
        <v>12654</v>
      </c>
      <c r="AF826" s="1" t="s">
        <v>12671</v>
      </c>
    </row>
    <row r="827" spans="1:32" x14ac:dyDescent="0.2">
      <c r="A827" s="1" t="s">
        <v>4884</v>
      </c>
      <c r="B827" s="10">
        <v>4550019</v>
      </c>
      <c r="C827" s="1" t="s">
        <v>920</v>
      </c>
      <c r="D827" s="1" t="s">
        <v>92</v>
      </c>
      <c r="E827" s="11">
        <v>9377872</v>
      </c>
      <c r="F827" s="11">
        <v>1960</v>
      </c>
      <c r="G827" s="11">
        <v>1428</v>
      </c>
      <c r="H827" s="11">
        <v>-251</v>
      </c>
      <c r="I827" s="11">
        <v>2094</v>
      </c>
      <c r="J827" s="11">
        <v>2360</v>
      </c>
      <c r="K827" s="12" t="s">
        <v>2</v>
      </c>
      <c r="L827" s="12" t="s">
        <v>2</v>
      </c>
      <c r="M827" s="11">
        <v>4256</v>
      </c>
      <c r="N827" s="11">
        <v>2186</v>
      </c>
      <c r="O827" s="11">
        <v>3041</v>
      </c>
      <c r="P827" s="11">
        <v>6573</v>
      </c>
      <c r="Q827" s="11">
        <v>4658</v>
      </c>
      <c r="R827" s="11">
        <v>-3095</v>
      </c>
      <c r="S827" s="11">
        <v>-4382</v>
      </c>
      <c r="T827" s="11">
        <v>-3634</v>
      </c>
      <c r="U827" s="11">
        <v>-3761</v>
      </c>
      <c r="V827" s="11">
        <v>-3136</v>
      </c>
      <c r="W827" s="13">
        <v>7.7229999999999999</v>
      </c>
      <c r="X827" s="13">
        <v>-1.7490000000000001</v>
      </c>
      <c r="Y827" s="13">
        <v>-9.9209999999999994</v>
      </c>
      <c r="Z827" s="13">
        <v>-3.194</v>
      </c>
      <c r="AA827" s="13">
        <v>2.74</v>
      </c>
      <c r="AB827" s="1">
        <v>7215</v>
      </c>
      <c r="AC827" s="13">
        <v>10.887553</v>
      </c>
      <c r="AD827" s="13">
        <v>0.197745</v>
      </c>
      <c r="AE827" s="1" t="s">
        <v>12654</v>
      </c>
      <c r="AF827" s="1" t="s">
        <v>12675</v>
      </c>
    </row>
    <row r="828" spans="1:32" x14ac:dyDescent="0.2">
      <c r="A828" s="1" t="s">
        <v>4885</v>
      </c>
      <c r="B828" s="10">
        <v>4970430</v>
      </c>
      <c r="C828" s="1" t="s">
        <v>921</v>
      </c>
      <c r="D828" s="1" t="s">
        <v>32</v>
      </c>
      <c r="E828" s="11">
        <v>66248429</v>
      </c>
      <c r="F828" s="11">
        <v>2319</v>
      </c>
      <c r="G828" s="11">
        <v>2407</v>
      </c>
      <c r="H828" s="11">
        <v>2068</v>
      </c>
      <c r="I828" s="11">
        <v>1596</v>
      </c>
      <c r="J828" s="11">
        <v>1596</v>
      </c>
      <c r="K828" s="13">
        <v>1600</v>
      </c>
      <c r="L828" s="13">
        <v>1600</v>
      </c>
      <c r="M828" s="11">
        <v>1225</v>
      </c>
      <c r="N828" s="11">
        <v>2476</v>
      </c>
      <c r="O828" s="11">
        <v>1510</v>
      </c>
      <c r="P828" s="11">
        <v>1261</v>
      </c>
      <c r="Q828" s="11">
        <v>1261</v>
      </c>
      <c r="R828" s="11">
        <v>940</v>
      </c>
      <c r="S828" s="11">
        <v>-1542</v>
      </c>
      <c r="T828" s="11">
        <v>21</v>
      </c>
      <c r="U828" s="11">
        <v>-324</v>
      </c>
      <c r="V828" s="11">
        <v>-324</v>
      </c>
      <c r="W828" s="13">
        <v>8.14</v>
      </c>
      <c r="X828" s="13">
        <v>8.1530000000000005</v>
      </c>
      <c r="Y828" s="13">
        <v>6.88</v>
      </c>
      <c r="Z828" s="13">
        <v>7.8949999999999996</v>
      </c>
      <c r="AA828" s="13">
        <v>7.8949999999999996</v>
      </c>
      <c r="AB828" s="1">
        <v>2461</v>
      </c>
      <c r="AC828" s="13">
        <v>26.613612</v>
      </c>
      <c r="AD828" s="13">
        <v>1.9551860000000001</v>
      </c>
      <c r="AE828" s="1" t="s">
        <v>12654</v>
      </c>
      <c r="AF828" s="1" t="s">
        <v>12666</v>
      </c>
    </row>
    <row r="829" spans="1:32" x14ac:dyDescent="0.2">
      <c r="A829" s="1" t="s">
        <v>4886</v>
      </c>
      <c r="B829" s="10">
        <v>4990302</v>
      </c>
      <c r="C829" s="1" t="s">
        <v>922</v>
      </c>
      <c r="D829" s="1" t="s">
        <v>148</v>
      </c>
      <c r="E829" s="11">
        <v>170042569</v>
      </c>
      <c r="F829" s="11">
        <v>336</v>
      </c>
      <c r="G829" s="11">
        <v>76</v>
      </c>
      <c r="H829" s="11">
        <v>1504</v>
      </c>
      <c r="I829" s="11">
        <v>702</v>
      </c>
      <c r="J829" s="11">
        <v>702</v>
      </c>
      <c r="K829" s="12" t="s">
        <v>2</v>
      </c>
      <c r="L829" s="12" t="s">
        <v>2</v>
      </c>
      <c r="M829" s="11">
        <v>4299</v>
      </c>
      <c r="N829" s="11">
        <v>-2044</v>
      </c>
      <c r="O829" s="11">
        <v>1732</v>
      </c>
      <c r="P829" s="11">
        <v>-3976</v>
      </c>
      <c r="Q829" s="11">
        <v>-3976</v>
      </c>
      <c r="R829" s="11">
        <v>1058</v>
      </c>
      <c r="S829" s="11">
        <v>-1422</v>
      </c>
      <c r="T829" s="11">
        <v>-230</v>
      </c>
      <c r="U829" s="11">
        <v>-706</v>
      </c>
      <c r="V829" s="11">
        <v>-706</v>
      </c>
      <c r="W829" s="13">
        <v>-27.251999999999999</v>
      </c>
      <c r="X829" s="13">
        <v>-17.853999999999999</v>
      </c>
      <c r="Y829" s="13">
        <v>18.111000000000001</v>
      </c>
      <c r="Z829" s="13">
        <v>4.4560000000000004</v>
      </c>
      <c r="AA829" s="13">
        <v>4.4560000000000004</v>
      </c>
      <c r="AB829" s="1">
        <v>1783</v>
      </c>
      <c r="AC829" s="13">
        <v>173.02052800000001</v>
      </c>
      <c r="AD829" s="13">
        <v>1.5695250000000001</v>
      </c>
      <c r="AE829" s="1" t="s">
        <v>12654</v>
      </c>
      <c r="AF829" s="1" t="s">
        <v>12658</v>
      </c>
    </row>
    <row r="830" spans="1:32" x14ac:dyDescent="0.2">
      <c r="A830" s="1" t="s">
        <v>4887</v>
      </c>
      <c r="B830" s="10">
        <v>4992854</v>
      </c>
      <c r="C830" s="1" t="s">
        <v>923</v>
      </c>
      <c r="D830" s="1" t="s">
        <v>58</v>
      </c>
      <c r="E830" s="11">
        <v>933160187</v>
      </c>
      <c r="F830" s="11">
        <v>112514</v>
      </c>
      <c r="G830" s="11">
        <v>183240</v>
      </c>
      <c r="H830" s="11">
        <v>191359</v>
      </c>
      <c r="I830" s="11">
        <v>141919</v>
      </c>
      <c r="J830" s="11">
        <v>158846</v>
      </c>
      <c r="K830" s="13">
        <v>175590.37783000001</v>
      </c>
      <c r="L830" s="13">
        <v>195505.97967</v>
      </c>
      <c r="M830" s="11">
        <v>117996</v>
      </c>
      <c r="N830" s="11">
        <v>125581</v>
      </c>
      <c r="O830" s="11">
        <v>99505</v>
      </c>
      <c r="P830" s="11">
        <v>171764</v>
      </c>
      <c r="Q830" s="11">
        <v>255273</v>
      </c>
      <c r="R830" s="11">
        <v>-16770</v>
      </c>
      <c r="S830" s="11">
        <v>-53929</v>
      </c>
      <c r="T830" s="11">
        <v>-77998</v>
      </c>
      <c r="U830" s="11">
        <v>-13563</v>
      </c>
      <c r="V830" s="11">
        <v>-134084</v>
      </c>
      <c r="W830" s="13">
        <v>6.8789999999999996</v>
      </c>
      <c r="X830" s="13">
        <v>10.618</v>
      </c>
      <c r="Y830" s="13">
        <v>10.946999999999999</v>
      </c>
      <c r="Z830" s="13">
        <v>8.0969999999999995</v>
      </c>
      <c r="AA830" s="13">
        <v>8.7509999999999994</v>
      </c>
      <c r="AB830" s="1">
        <v>6954</v>
      </c>
      <c r="AC830" s="13">
        <v>29.989628</v>
      </c>
      <c r="AD830" s="13">
        <v>2.6670340000000001</v>
      </c>
      <c r="AE830" s="1" t="s">
        <v>12654</v>
      </c>
      <c r="AF830" s="1" t="s">
        <v>12658</v>
      </c>
    </row>
    <row r="831" spans="1:32" x14ac:dyDescent="0.2">
      <c r="A831" s="1" t="s">
        <v>4888</v>
      </c>
      <c r="B831" s="10">
        <v>19895373</v>
      </c>
      <c r="C831" s="1" t="s">
        <v>924</v>
      </c>
      <c r="D831" s="1" t="s">
        <v>24</v>
      </c>
      <c r="E831" s="11">
        <v>11007374</v>
      </c>
      <c r="F831" s="11">
        <v>-359</v>
      </c>
      <c r="G831" s="11">
        <v>-82</v>
      </c>
      <c r="H831" s="11">
        <v>127</v>
      </c>
      <c r="I831" s="11">
        <v>182</v>
      </c>
      <c r="J831" s="11">
        <v>182</v>
      </c>
      <c r="K831" s="13">
        <v>243</v>
      </c>
      <c r="L831" s="13">
        <v>324</v>
      </c>
      <c r="M831" s="12" t="s">
        <v>2</v>
      </c>
      <c r="N831" s="12" t="s">
        <v>2</v>
      </c>
      <c r="O831" s="11">
        <v>292</v>
      </c>
      <c r="P831" s="11">
        <v>530</v>
      </c>
      <c r="Q831" s="11">
        <v>530</v>
      </c>
      <c r="R831" s="12" t="s">
        <v>2</v>
      </c>
      <c r="S831" s="12" t="s">
        <v>2</v>
      </c>
      <c r="T831" s="11">
        <v>-162</v>
      </c>
      <c r="U831" s="11">
        <v>-245</v>
      </c>
      <c r="V831" s="11">
        <v>-245</v>
      </c>
      <c r="W831" s="12" t="s">
        <v>2</v>
      </c>
      <c r="X831" s="13">
        <v>-37.863999999999997</v>
      </c>
      <c r="Y831" s="13">
        <v>23.855</v>
      </c>
      <c r="Z831" s="13">
        <v>40.933</v>
      </c>
      <c r="AA831" s="13">
        <v>40.933</v>
      </c>
      <c r="AB831" s="1">
        <v>5588</v>
      </c>
      <c r="AC831" s="13">
        <v>31.438535999999999</v>
      </c>
      <c r="AD831" s="13">
        <v>8.942342</v>
      </c>
      <c r="AE831" s="1" t="s">
        <v>12654</v>
      </c>
      <c r="AF831" s="1" t="s">
        <v>12663</v>
      </c>
    </row>
    <row r="832" spans="1:32" x14ac:dyDescent="0.2">
      <c r="A832" s="1" t="s">
        <v>4889</v>
      </c>
      <c r="B832" s="10">
        <v>8109744</v>
      </c>
      <c r="C832" s="1" t="s">
        <v>925</v>
      </c>
      <c r="D832" s="1" t="s">
        <v>68</v>
      </c>
      <c r="E832" s="11">
        <v>18739412</v>
      </c>
      <c r="F832" s="11">
        <v>2294</v>
      </c>
      <c r="G832" s="11">
        <v>2946</v>
      </c>
      <c r="H832" s="11">
        <v>3365</v>
      </c>
      <c r="I832" s="11">
        <v>3506</v>
      </c>
      <c r="J832" s="11">
        <v>3340</v>
      </c>
      <c r="K832" s="13">
        <v>3955</v>
      </c>
      <c r="L832" s="13">
        <v>4595</v>
      </c>
      <c r="M832" s="11">
        <v>1949</v>
      </c>
      <c r="N832" s="11">
        <v>3346</v>
      </c>
      <c r="O832" s="11">
        <v>2982</v>
      </c>
      <c r="P832" s="11">
        <v>3343</v>
      </c>
      <c r="Q832" s="11">
        <v>2772</v>
      </c>
      <c r="R832" s="11">
        <v>-2167</v>
      </c>
      <c r="S832" s="11">
        <v>-1467</v>
      </c>
      <c r="T832" s="11">
        <v>-743</v>
      </c>
      <c r="U832" s="11">
        <v>-790</v>
      </c>
      <c r="V832" s="11">
        <v>-2446</v>
      </c>
      <c r="W832" s="13">
        <v>16.074999999999999</v>
      </c>
      <c r="X832" s="13">
        <v>19.134</v>
      </c>
      <c r="Y832" s="13">
        <v>18.332000000000001</v>
      </c>
      <c r="Z832" s="13">
        <v>17.603999999999999</v>
      </c>
      <c r="AA832" s="13">
        <v>15.115</v>
      </c>
      <c r="AB832" s="1">
        <v>7092</v>
      </c>
      <c r="AC832" s="13">
        <v>19.229088000000001</v>
      </c>
      <c r="AD832" s="13">
        <v>2.953627</v>
      </c>
      <c r="AE832" s="1" t="s">
        <v>12654</v>
      </c>
      <c r="AF832" s="1" t="s">
        <v>12661</v>
      </c>
    </row>
    <row r="833" spans="1:32" x14ac:dyDescent="0.2">
      <c r="A833" s="1" t="s">
        <v>4890</v>
      </c>
      <c r="B833" s="10">
        <v>4161823</v>
      </c>
      <c r="C833" s="1" t="s">
        <v>926</v>
      </c>
      <c r="D833" s="1" t="s">
        <v>22</v>
      </c>
      <c r="E833" s="11">
        <v>306819179</v>
      </c>
      <c r="F833" s="11">
        <v>254725</v>
      </c>
      <c r="G833" s="11">
        <v>315824</v>
      </c>
      <c r="H833" s="11">
        <v>384297</v>
      </c>
      <c r="I833" s="11">
        <v>492266</v>
      </c>
      <c r="J833" s="11">
        <v>558519</v>
      </c>
      <c r="K833" s="13">
        <v>605780.93027999997</v>
      </c>
      <c r="L833" s="13">
        <v>661654.75323000003</v>
      </c>
      <c r="M833" s="11">
        <v>428968</v>
      </c>
      <c r="N833" s="11">
        <v>430817</v>
      </c>
      <c r="O833" s="11">
        <v>463216</v>
      </c>
      <c r="P833" s="11">
        <v>651521</v>
      </c>
      <c r="Q833" s="11">
        <v>580618</v>
      </c>
      <c r="R833" s="11">
        <v>-82597</v>
      </c>
      <c r="S833" s="11">
        <v>-212226</v>
      </c>
      <c r="T833" s="11">
        <v>-574402</v>
      </c>
      <c r="U833" s="11">
        <v>-82231</v>
      </c>
      <c r="V833" s="11">
        <v>-578922</v>
      </c>
      <c r="W833" s="13">
        <v>16.279</v>
      </c>
      <c r="X833" s="13">
        <v>20.503</v>
      </c>
      <c r="Y833" s="13">
        <v>18.068000000000001</v>
      </c>
      <c r="Z833" s="13">
        <v>19.972000000000001</v>
      </c>
      <c r="AA833" s="12" t="s">
        <v>2</v>
      </c>
      <c r="AB833" s="1">
        <v>9983</v>
      </c>
      <c r="AC833" s="13">
        <v>40.594045000000001</v>
      </c>
      <c r="AD833" s="13">
        <v>7.7220579999999996</v>
      </c>
      <c r="AE833" s="1" t="s">
        <v>12654</v>
      </c>
      <c r="AF833" s="1" t="s">
        <v>12657</v>
      </c>
    </row>
    <row r="834" spans="1:32" x14ac:dyDescent="0.2">
      <c r="A834" s="1" t="s">
        <v>4891</v>
      </c>
      <c r="B834" s="10">
        <v>7903939</v>
      </c>
      <c r="C834" s="1" t="s">
        <v>927</v>
      </c>
      <c r="D834" s="1" t="s">
        <v>200</v>
      </c>
      <c r="E834" s="11">
        <v>2516000</v>
      </c>
      <c r="F834" s="11">
        <v>529</v>
      </c>
      <c r="G834" s="11">
        <v>649</v>
      </c>
      <c r="H834" s="11">
        <v>544</v>
      </c>
      <c r="I834" s="11">
        <v>527</v>
      </c>
      <c r="J834" s="11">
        <v>659</v>
      </c>
      <c r="K834" s="12" t="s">
        <v>2</v>
      </c>
      <c r="L834" s="12" t="s">
        <v>2</v>
      </c>
      <c r="M834" s="12" t="s">
        <v>2</v>
      </c>
      <c r="N834" s="11">
        <v>898</v>
      </c>
      <c r="O834" s="11">
        <v>969</v>
      </c>
      <c r="P834" s="11">
        <v>1063</v>
      </c>
      <c r="Q834" s="11">
        <v>1058</v>
      </c>
      <c r="R834" s="12" t="s">
        <v>2</v>
      </c>
      <c r="S834" s="11">
        <v>-97</v>
      </c>
      <c r="T834" s="11">
        <v>-849</v>
      </c>
      <c r="U834" s="11">
        <v>-586</v>
      </c>
      <c r="V834" s="11">
        <v>-240</v>
      </c>
      <c r="W834" s="13">
        <v>44.676000000000002</v>
      </c>
      <c r="X834" s="13">
        <v>30.257999999999999</v>
      </c>
      <c r="Y834" s="13">
        <v>17.602</v>
      </c>
      <c r="Z834" s="13">
        <v>16.055</v>
      </c>
      <c r="AA834" s="13">
        <v>11.407999999999999</v>
      </c>
      <c r="AB834" s="1">
        <v>9220</v>
      </c>
      <c r="AC834" s="13">
        <v>7.7653730000000003</v>
      </c>
      <c r="AD834" s="13">
        <v>0.85668299999999997</v>
      </c>
      <c r="AE834" s="1" t="s">
        <v>12654</v>
      </c>
      <c r="AF834" s="1" t="s">
        <v>12671</v>
      </c>
    </row>
    <row r="835" spans="1:32" x14ac:dyDescent="0.2">
      <c r="A835" s="1" t="s">
        <v>4892</v>
      </c>
      <c r="B835" s="10">
        <v>107528882</v>
      </c>
      <c r="C835" s="1" t="s">
        <v>928</v>
      </c>
      <c r="D835" s="1" t="s">
        <v>115</v>
      </c>
      <c r="E835" s="11">
        <v>22008932</v>
      </c>
      <c r="F835" s="11">
        <v>332</v>
      </c>
      <c r="G835" s="11">
        <v>454</v>
      </c>
      <c r="H835" s="11">
        <v>582</v>
      </c>
      <c r="I835" s="11">
        <v>722</v>
      </c>
      <c r="J835" s="11">
        <v>722</v>
      </c>
      <c r="K835" s="13">
        <v>900</v>
      </c>
      <c r="L835" s="12" t="s">
        <v>2</v>
      </c>
      <c r="M835" s="12" t="s">
        <v>2</v>
      </c>
      <c r="N835" s="11">
        <v>180</v>
      </c>
      <c r="O835" s="11">
        <v>501</v>
      </c>
      <c r="P835" s="11">
        <v>528</v>
      </c>
      <c r="Q835" s="11">
        <v>528</v>
      </c>
      <c r="R835" s="12" t="s">
        <v>2</v>
      </c>
      <c r="S835" s="11">
        <v>2</v>
      </c>
      <c r="T835" s="11">
        <v>-178</v>
      </c>
      <c r="U835" s="11">
        <v>-794</v>
      </c>
      <c r="V835" s="11">
        <v>-794</v>
      </c>
      <c r="W835" s="13">
        <v>25.7</v>
      </c>
      <c r="X835" s="13">
        <v>34.869</v>
      </c>
      <c r="Y835" s="13">
        <v>25.399000000000001</v>
      </c>
      <c r="Z835" s="13">
        <v>19.791</v>
      </c>
      <c r="AA835" s="13">
        <v>19.791</v>
      </c>
      <c r="AB835" s="1">
        <v>9564</v>
      </c>
      <c r="AC835" s="13">
        <v>24.627641000000001</v>
      </c>
      <c r="AD835" s="13">
        <v>4.1740050000000002</v>
      </c>
      <c r="AE835" s="1" t="s">
        <v>12654</v>
      </c>
      <c r="AF835" s="1" t="s">
        <v>12661</v>
      </c>
    </row>
    <row r="836" spans="1:32" x14ac:dyDescent="0.2">
      <c r="A836" s="1" t="s">
        <v>4893</v>
      </c>
      <c r="B836" s="10">
        <v>10887380</v>
      </c>
      <c r="C836" s="1" t="s">
        <v>929</v>
      </c>
      <c r="D836" s="1" t="s">
        <v>41</v>
      </c>
      <c r="E836" s="11">
        <v>12208801</v>
      </c>
      <c r="F836" s="12" t="s">
        <v>2</v>
      </c>
      <c r="G836" s="12" t="s">
        <v>2</v>
      </c>
      <c r="H836" s="11">
        <v>652</v>
      </c>
      <c r="I836" s="11">
        <v>1715</v>
      </c>
      <c r="J836" s="11">
        <v>1715</v>
      </c>
      <c r="K836" s="13">
        <v>2500</v>
      </c>
      <c r="L836" s="13">
        <v>4100</v>
      </c>
      <c r="M836" s="12" t="s">
        <v>2</v>
      </c>
      <c r="N836" s="12" t="s">
        <v>2</v>
      </c>
      <c r="O836" s="11">
        <v>878</v>
      </c>
      <c r="P836" s="11">
        <v>916</v>
      </c>
      <c r="Q836" s="11">
        <v>916</v>
      </c>
      <c r="R836" s="12" t="s">
        <v>2</v>
      </c>
      <c r="S836" s="12" t="s">
        <v>2</v>
      </c>
      <c r="T836" s="11">
        <v>-3404</v>
      </c>
      <c r="U836" s="11">
        <v>-3088</v>
      </c>
      <c r="V836" s="11">
        <v>-3088</v>
      </c>
      <c r="W836" s="12" t="s">
        <v>2</v>
      </c>
      <c r="X836" s="12" t="s">
        <v>2</v>
      </c>
      <c r="Y836" s="12" t="s">
        <v>2</v>
      </c>
      <c r="Z836" s="13">
        <v>19.79</v>
      </c>
      <c r="AA836" s="13">
        <v>19.79</v>
      </c>
      <c r="AB836" s="1">
        <v>9211</v>
      </c>
      <c r="AC836" s="13">
        <v>21.695133999999999</v>
      </c>
      <c r="AD836" s="13">
        <v>3.531075</v>
      </c>
      <c r="AE836" s="1" t="s">
        <v>12654</v>
      </c>
      <c r="AF836" s="1" t="s">
        <v>12663</v>
      </c>
    </row>
    <row r="837" spans="1:32" x14ac:dyDescent="0.2">
      <c r="A837" s="1" t="s">
        <v>4894</v>
      </c>
      <c r="B837" s="10">
        <v>4966641</v>
      </c>
      <c r="C837" s="1" t="s">
        <v>930</v>
      </c>
      <c r="D837" s="1" t="s">
        <v>108</v>
      </c>
      <c r="E837" s="11">
        <v>34505099</v>
      </c>
      <c r="F837" s="11">
        <v>1744</v>
      </c>
      <c r="G837" s="11">
        <v>2084</v>
      </c>
      <c r="H837" s="11">
        <v>790</v>
      </c>
      <c r="I837" s="11">
        <v>569</v>
      </c>
      <c r="J837" s="11">
        <v>1395</v>
      </c>
      <c r="K837" s="12" t="s">
        <v>2</v>
      </c>
      <c r="L837" s="12" t="s">
        <v>2</v>
      </c>
      <c r="M837" s="11">
        <v>1996</v>
      </c>
      <c r="N837" s="11">
        <v>2177</v>
      </c>
      <c r="O837" s="11">
        <v>2783</v>
      </c>
      <c r="P837" s="11">
        <v>1620</v>
      </c>
      <c r="Q837" s="11">
        <v>3773</v>
      </c>
      <c r="R837" s="11">
        <v>-373</v>
      </c>
      <c r="S837" s="11">
        <v>-3920</v>
      </c>
      <c r="T837" s="11">
        <v>-2978</v>
      </c>
      <c r="U837" s="11">
        <v>-2533</v>
      </c>
      <c r="V837" s="11">
        <v>-2825</v>
      </c>
      <c r="W837" s="13">
        <v>22.795999999999999</v>
      </c>
      <c r="X837" s="13">
        <v>6.34</v>
      </c>
      <c r="Y837" s="13">
        <v>2.4790000000000001</v>
      </c>
      <c r="Z837" s="13">
        <v>0.83199999999999996</v>
      </c>
      <c r="AA837" s="13">
        <v>3.4060000000000001</v>
      </c>
      <c r="AB837" s="1">
        <v>6955</v>
      </c>
      <c r="AC837" s="13">
        <v>40.162914000000001</v>
      </c>
      <c r="AD837" s="13">
        <v>0.72567000000000004</v>
      </c>
      <c r="AE837" s="1" t="s">
        <v>12654</v>
      </c>
      <c r="AF837" s="1" t="s">
        <v>12658</v>
      </c>
    </row>
    <row r="838" spans="1:32" x14ac:dyDescent="0.2">
      <c r="A838" s="1" t="s">
        <v>4895</v>
      </c>
      <c r="B838" s="10">
        <v>4912543</v>
      </c>
      <c r="C838" s="1" t="s">
        <v>931</v>
      </c>
      <c r="D838" s="1" t="s">
        <v>90</v>
      </c>
      <c r="E838" s="11">
        <v>38269538</v>
      </c>
      <c r="F838" s="11">
        <v>5673</v>
      </c>
      <c r="G838" s="11">
        <v>4294</v>
      </c>
      <c r="H838" s="11">
        <v>1423</v>
      </c>
      <c r="I838" s="11">
        <v>7750</v>
      </c>
      <c r="J838" s="11">
        <v>6343</v>
      </c>
      <c r="K838" s="12" t="s">
        <v>2</v>
      </c>
      <c r="L838" s="12" t="s">
        <v>2</v>
      </c>
      <c r="M838" s="11">
        <v>7737</v>
      </c>
      <c r="N838" s="11">
        <v>2739</v>
      </c>
      <c r="O838" s="11">
        <v>-7816</v>
      </c>
      <c r="P838" s="11">
        <v>11138</v>
      </c>
      <c r="Q838" s="11">
        <v>8570</v>
      </c>
      <c r="R838" s="11">
        <v>-5989</v>
      </c>
      <c r="S838" s="11">
        <v>-952</v>
      </c>
      <c r="T838" s="11">
        <v>-1187</v>
      </c>
      <c r="U838" s="11">
        <v>-2168</v>
      </c>
      <c r="V838" s="11">
        <v>-3088</v>
      </c>
      <c r="W838" s="13">
        <v>11.013999999999999</v>
      </c>
      <c r="X838" s="13">
        <v>8.4169999999999998</v>
      </c>
      <c r="Y838" s="13">
        <v>2.3119999999999998</v>
      </c>
      <c r="Z838" s="13">
        <v>10.632999999999999</v>
      </c>
      <c r="AA838" s="13">
        <v>10.335000000000001</v>
      </c>
      <c r="AB838" s="1">
        <v>2060</v>
      </c>
      <c r="AC838" s="13">
        <v>7.4285079999999999</v>
      </c>
      <c r="AD838" s="13">
        <v>0.66521200000000003</v>
      </c>
      <c r="AE838" s="1" t="s">
        <v>12654</v>
      </c>
      <c r="AF838" s="1" t="s">
        <v>12674</v>
      </c>
    </row>
    <row r="839" spans="1:32" x14ac:dyDescent="0.2">
      <c r="A839" s="1" t="s">
        <v>4896</v>
      </c>
      <c r="B839" s="10">
        <v>15033437</v>
      </c>
      <c r="C839" s="1" t="s">
        <v>932</v>
      </c>
      <c r="D839" s="1" t="s">
        <v>41</v>
      </c>
      <c r="E839" s="11">
        <v>24432158</v>
      </c>
      <c r="F839" s="11">
        <v>890</v>
      </c>
      <c r="G839" s="11">
        <v>931</v>
      </c>
      <c r="H839" s="11">
        <v>1030</v>
      </c>
      <c r="I839" s="11">
        <v>1238</v>
      </c>
      <c r="J839" s="11">
        <v>1593</v>
      </c>
      <c r="K839" s="12" t="s">
        <v>2</v>
      </c>
      <c r="L839" s="12" t="s">
        <v>2</v>
      </c>
      <c r="M839" s="11">
        <v>1333</v>
      </c>
      <c r="N839" s="11">
        <v>623</v>
      </c>
      <c r="O839" s="11">
        <v>175</v>
      </c>
      <c r="P839" s="11">
        <v>862</v>
      </c>
      <c r="Q839" s="11">
        <v>1405</v>
      </c>
      <c r="R839" s="11">
        <v>-11</v>
      </c>
      <c r="S839" s="11">
        <v>-880</v>
      </c>
      <c r="T839" s="11">
        <v>-115</v>
      </c>
      <c r="U839" s="11">
        <v>74</v>
      </c>
      <c r="V839" s="11">
        <v>-43</v>
      </c>
      <c r="W839" s="13">
        <v>23.646000000000001</v>
      </c>
      <c r="X839" s="13">
        <v>21.524999999999999</v>
      </c>
      <c r="Y839" s="13">
        <v>0.86099999999999999</v>
      </c>
      <c r="Z839" s="13">
        <v>16.372</v>
      </c>
      <c r="AA839" s="13">
        <v>32.271000000000001</v>
      </c>
      <c r="AB839" s="1">
        <v>7068</v>
      </c>
      <c r="AC839" s="13">
        <v>13.952151000000001</v>
      </c>
      <c r="AD839" s="13">
        <v>4.9444049999999997</v>
      </c>
      <c r="AE839" s="1" t="s">
        <v>12654</v>
      </c>
      <c r="AF839" s="1" t="s">
        <v>12663</v>
      </c>
    </row>
    <row r="840" spans="1:32" x14ac:dyDescent="0.2">
      <c r="A840" s="1" t="s">
        <v>4897</v>
      </c>
      <c r="B840" s="10">
        <v>4916937</v>
      </c>
      <c r="C840" s="1" t="s">
        <v>933</v>
      </c>
      <c r="D840" s="1" t="s">
        <v>22</v>
      </c>
      <c r="E840" s="11">
        <v>7122586</v>
      </c>
      <c r="F840" s="11">
        <v>1505</v>
      </c>
      <c r="G840" s="11">
        <v>1311</v>
      </c>
      <c r="H840" s="11">
        <v>441</v>
      </c>
      <c r="I840" s="11">
        <v>-932</v>
      </c>
      <c r="J840" s="11">
        <v>71</v>
      </c>
      <c r="K840" s="12" t="s">
        <v>2</v>
      </c>
      <c r="L840" s="12" t="s">
        <v>2</v>
      </c>
      <c r="M840" s="11">
        <v>2545</v>
      </c>
      <c r="N840" s="11">
        <v>1845</v>
      </c>
      <c r="O840" s="11">
        <v>191</v>
      </c>
      <c r="P840" s="11">
        <v>-877</v>
      </c>
      <c r="Q840" s="11">
        <v>691</v>
      </c>
      <c r="R840" s="11">
        <v>676</v>
      </c>
      <c r="S840" s="11">
        <v>-3414</v>
      </c>
      <c r="T840" s="11">
        <v>-641</v>
      </c>
      <c r="U840" s="11">
        <v>-1421</v>
      </c>
      <c r="V840" s="11">
        <v>-1903</v>
      </c>
      <c r="W840" s="13">
        <v>7.2969999999999997</v>
      </c>
      <c r="X840" s="13">
        <v>8.7949999999999999</v>
      </c>
      <c r="Y840" s="13">
        <v>3.403</v>
      </c>
      <c r="Z840" s="13">
        <v>-4.42</v>
      </c>
      <c r="AA840" s="13">
        <v>0.71199999999999997</v>
      </c>
      <c r="AB840" s="1">
        <v>3396</v>
      </c>
      <c r="AC840" s="13">
        <v>16.181107000000001</v>
      </c>
      <c r="AD840" s="13">
        <v>0.31325799999999998</v>
      </c>
      <c r="AE840" s="1" t="s">
        <v>12654</v>
      </c>
      <c r="AF840" s="1" t="s">
        <v>12657</v>
      </c>
    </row>
    <row r="841" spans="1:32" x14ac:dyDescent="0.2">
      <c r="A841" s="1" t="s">
        <v>4898</v>
      </c>
      <c r="B841" s="10">
        <v>4321764</v>
      </c>
      <c r="C841" s="1" t="s">
        <v>934</v>
      </c>
      <c r="D841" s="1" t="s">
        <v>11</v>
      </c>
      <c r="E841" s="11">
        <v>5607478</v>
      </c>
      <c r="F841" s="11">
        <v>1271</v>
      </c>
      <c r="G841" s="11">
        <v>1311</v>
      </c>
      <c r="H841" s="11">
        <v>1035</v>
      </c>
      <c r="I841" s="11">
        <v>1182</v>
      </c>
      <c r="J841" s="11">
        <v>1182</v>
      </c>
      <c r="K841" s="12" t="s">
        <v>2</v>
      </c>
      <c r="L841" s="12" t="s">
        <v>2</v>
      </c>
      <c r="M841" s="11">
        <v>1203</v>
      </c>
      <c r="N841" s="11">
        <v>401</v>
      </c>
      <c r="O841" s="11">
        <v>1114</v>
      </c>
      <c r="P841" s="11">
        <v>949</v>
      </c>
      <c r="Q841" s="11">
        <v>949</v>
      </c>
      <c r="R841" s="11">
        <v>-1265</v>
      </c>
      <c r="S841" s="11">
        <v>-80</v>
      </c>
      <c r="T841" s="11">
        <v>940</v>
      </c>
      <c r="U841" s="11">
        <v>-659</v>
      </c>
      <c r="V841" s="11">
        <v>-659</v>
      </c>
      <c r="W841" s="13">
        <v>3.2879999999999998</v>
      </c>
      <c r="X841" s="13">
        <v>6.8170000000000002</v>
      </c>
      <c r="Y841" s="13">
        <v>3.081</v>
      </c>
      <c r="Z841" s="13">
        <v>8.4909999999999997</v>
      </c>
      <c r="AA841" s="13">
        <v>8.4909999999999997</v>
      </c>
      <c r="AB841" s="1">
        <v>6870</v>
      </c>
      <c r="AC841" s="13">
        <v>7.6443130000000004</v>
      </c>
      <c r="AD841" s="13">
        <v>0.69166799999999995</v>
      </c>
      <c r="AE841" s="1" t="s">
        <v>12654</v>
      </c>
      <c r="AF841" s="1" t="s">
        <v>12659</v>
      </c>
    </row>
    <row r="842" spans="1:32" x14ac:dyDescent="0.2">
      <c r="A842" s="1" t="s">
        <v>4899</v>
      </c>
      <c r="B842" s="10">
        <v>4250671</v>
      </c>
      <c r="C842" s="1" t="s">
        <v>935</v>
      </c>
      <c r="D842" s="1" t="s">
        <v>62</v>
      </c>
      <c r="E842" s="11">
        <v>46825522</v>
      </c>
      <c r="F842" s="11">
        <v>9641</v>
      </c>
      <c r="G842" s="11">
        <v>22602</v>
      </c>
      <c r="H842" s="11">
        <v>35044</v>
      </c>
      <c r="I842" s="11">
        <v>24873</v>
      </c>
      <c r="J842" s="11">
        <v>24090</v>
      </c>
      <c r="K842" s="13">
        <v>29446.898399999998</v>
      </c>
      <c r="L842" s="13">
        <v>36575.1976</v>
      </c>
      <c r="M842" s="11">
        <v>13217</v>
      </c>
      <c r="N842" s="11">
        <v>17833</v>
      </c>
      <c r="O842" s="11">
        <v>43024</v>
      </c>
      <c r="P842" s="11">
        <v>28720</v>
      </c>
      <c r="Q842" s="11">
        <v>26066</v>
      </c>
      <c r="R842" s="11">
        <v>-20879</v>
      </c>
      <c r="S842" s="11">
        <v>-29399</v>
      </c>
      <c r="T842" s="11">
        <v>-68760</v>
      </c>
      <c r="U842" s="11">
        <v>-92400</v>
      </c>
      <c r="V842" s="11">
        <v>-39627</v>
      </c>
      <c r="W842" s="13">
        <v>12.382</v>
      </c>
      <c r="X842" s="13">
        <v>23.338999999999999</v>
      </c>
      <c r="Y842" s="13">
        <v>16.701000000000001</v>
      </c>
      <c r="Z842" s="13">
        <v>7.819</v>
      </c>
      <c r="AA842" s="13">
        <v>6.415</v>
      </c>
      <c r="AB842" s="1">
        <v>6890</v>
      </c>
      <c r="AC842" s="13">
        <v>18.774484000000001</v>
      </c>
      <c r="AD842" s="13">
        <v>0.99286099999999999</v>
      </c>
      <c r="AE842" s="1" t="s">
        <v>12654</v>
      </c>
      <c r="AF842" s="1" t="s">
        <v>12662</v>
      </c>
    </row>
    <row r="843" spans="1:32" x14ac:dyDescent="0.2">
      <c r="A843" s="1" t="s">
        <v>4900</v>
      </c>
      <c r="B843" s="10">
        <v>4916379</v>
      </c>
      <c r="C843" s="1" t="s">
        <v>936</v>
      </c>
      <c r="D843" s="1" t="s">
        <v>337</v>
      </c>
      <c r="E843" s="11">
        <v>3557751</v>
      </c>
      <c r="F843" s="11">
        <v>382</v>
      </c>
      <c r="G843" s="11">
        <v>407</v>
      </c>
      <c r="H843" s="11">
        <v>194</v>
      </c>
      <c r="I843" s="11">
        <v>270</v>
      </c>
      <c r="J843" s="11">
        <v>290</v>
      </c>
      <c r="K843" s="12" t="s">
        <v>2</v>
      </c>
      <c r="L843" s="12" t="s">
        <v>2</v>
      </c>
      <c r="M843" s="11">
        <v>1337</v>
      </c>
      <c r="N843" s="11">
        <v>707</v>
      </c>
      <c r="O843" s="11">
        <v>245</v>
      </c>
      <c r="P843" s="11">
        <v>487</v>
      </c>
      <c r="Q843" s="11">
        <v>399</v>
      </c>
      <c r="R843" s="11">
        <v>-7</v>
      </c>
      <c r="S843" s="11">
        <v>-155</v>
      </c>
      <c r="T843" s="11">
        <v>-264</v>
      </c>
      <c r="U843" s="11">
        <v>-177</v>
      </c>
      <c r="V843" s="11">
        <v>-291</v>
      </c>
      <c r="W843" s="13">
        <v>13.683</v>
      </c>
      <c r="X843" s="13">
        <v>22.541</v>
      </c>
      <c r="Y843" s="13">
        <v>4.2320000000000002</v>
      </c>
      <c r="Z843" s="13">
        <v>9.4489999999999998</v>
      </c>
      <c r="AA843" s="13">
        <v>11.007</v>
      </c>
      <c r="AB843" s="1">
        <v>2736</v>
      </c>
      <c r="AC843" s="13">
        <v>12.383177999999999</v>
      </c>
      <c r="AD843" s="13">
        <v>1.2472460000000001</v>
      </c>
      <c r="AE843" s="1" t="s">
        <v>12654</v>
      </c>
      <c r="AF843" s="1" t="s">
        <v>12655</v>
      </c>
    </row>
    <row r="844" spans="1:32" x14ac:dyDescent="0.2">
      <c r="A844" s="1" t="s">
        <v>4901</v>
      </c>
      <c r="B844" s="10">
        <v>4973030</v>
      </c>
      <c r="C844" s="1" t="s">
        <v>937</v>
      </c>
      <c r="D844" s="1" t="s">
        <v>18</v>
      </c>
      <c r="E844" s="11">
        <v>7909575</v>
      </c>
      <c r="F844" s="12" t="s">
        <v>2</v>
      </c>
      <c r="G844" s="11">
        <v>104</v>
      </c>
      <c r="H844" s="11">
        <v>203</v>
      </c>
      <c r="I844" s="11">
        <v>497</v>
      </c>
      <c r="J844" s="11">
        <v>817</v>
      </c>
      <c r="K844" s="12" t="s">
        <v>2</v>
      </c>
      <c r="L844" s="12" t="s">
        <v>2</v>
      </c>
      <c r="M844" s="12" t="s">
        <v>2</v>
      </c>
      <c r="N844" s="11">
        <v>-16</v>
      </c>
      <c r="O844" s="11">
        <v>302</v>
      </c>
      <c r="P844" s="11">
        <v>390</v>
      </c>
      <c r="Q844" s="11">
        <v>641</v>
      </c>
      <c r="R844" s="12" t="s">
        <v>2</v>
      </c>
      <c r="S844" s="11">
        <v>-157</v>
      </c>
      <c r="T844" s="11">
        <v>-26</v>
      </c>
      <c r="U844" s="11">
        <v>-20</v>
      </c>
      <c r="V844" s="11">
        <v>-477</v>
      </c>
      <c r="W844" s="12" t="s">
        <v>2</v>
      </c>
      <c r="X844" s="12" t="s">
        <v>2</v>
      </c>
      <c r="Y844" s="13">
        <v>10.772</v>
      </c>
      <c r="Z844" s="13">
        <v>21.984999999999999</v>
      </c>
      <c r="AA844" s="13">
        <v>27.651</v>
      </c>
      <c r="AB844" s="1">
        <v>3692</v>
      </c>
      <c r="AC844" s="13">
        <v>87.885163000000006</v>
      </c>
      <c r="AD844" s="13">
        <v>27.245932</v>
      </c>
      <c r="AE844" s="1" t="s">
        <v>12654</v>
      </c>
      <c r="AF844" s="1" t="s">
        <v>12663</v>
      </c>
    </row>
    <row r="845" spans="1:32" x14ac:dyDescent="0.2">
      <c r="A845" s="1" t="s">
        <v>4902</v>
      </c>
      <c r="B845" s="10">
        <v>6488408</v>
      </c>
      <c r="C845" s="1" t="s">
        <v>938</v>
      </c>
      <c r="D845" s="1" t="s">
        <v>29</v>
      </c>
      <c r="E845" s="11">
        <v>20121393</v>
      </c>
      <c r="F845" s="11">
        <v>1559</v>
      </c>
      <c r="G845" s="11">
        <v>1652</v>
      </c>
      <c r="H845" s="11">
        <v>2320</v>
      </c>
      <c r="I845" s="11">
        <v>2388</v>
      </c>
      <c r="J845" s="11">
        <v>1959</v>
      </c>
      <c r="K845" s="13">
        <v>2000</v>
      </c>
      <c r="L845" s="13">
        <v>2250</v>
      </c>
      <c r="M845" s="11">
        <v>1710</v>
      </c>
      <c r="N845" s="11">
        <v>2295</v>
      </c>
      <c r="O845" s="11">
        <v>4296</v>
      </c>
      <c r="P845" s="11">
        <v>2833</v>
      </c>
      <c r="Q845" s="11">
        <v>3156</v>
      </c>
      <c r="R845" s="11">
        <v>-2256</v>
      </c>
      <c r="S845" s="11">
        <v>-2626</v>
      </c>
      <c r="T845" s="11">
        <v>-2189</v>
      </c>
      <c r="U845" s="11">
        <v>-2377</v>
      </c>
      <c r="V845" s="11">
        <v>-1564</v>
      </c>
      <c r="W845" s="13">
        <v>31.908999999999999</v>
      </c>
      <c r="X845" s="13">
        <v>30.855</v>
      </c>
      <c r="Y845" s="13">
        <v>36.893000000000001</v>
      </c>
      <c r="Z845" s="13">
        <v>29.667000000000002</v>
      </c>
      <c r="AA845" s="13">
        <v>21.222000000000001</v>
      </c>
      <c r="AB845" s="1">
        <v>9450</v>
      </c>
      <c r="AC845" s="13">
        <v>10.619332999999999</v>
      </c>
      <c r="AD845" s="13">
        <v>2.1539700000000002</v>
      </c>
      <c r="AE845" s="1" t="s">
        <v>12654</v>
      </c>
      <c r="AF845" s="1" t="s">
        <v>12665</v>
      </c>
    </row>
    <row r="846" spans="1:32" x14ac:dyDescent="0.2">
      <c r="A846" s="1" t="s">
        <v>4903</v>
      </c>
      <c r="B846" s="10">
        <v>5325314</v>
      </c>
      <c r="C846" s="1" t="s">
        <v>939</v>
      </c>
      <c r="D846" s="1" t="s">
        <v>24</v>
      </c>
      <c r="E846" s="11">
        <v>5847550</v>
      </c>
      <c r="F846" s="11">
        <v>-64</v>
      </c>
      <c r="G846" s="11">
        <v>25</v>
      </c>
      <c r="H846" s="11">
        <v>-23</v>
      </c>
      <c r="I846" s="11">
        <v>-3</v>
      </c>
      <c r="J846" s="11">
        <v>-9</v>
      </c>
      <c r="K846" s="12" t="s">
        <v>2</v>
      </c>
      <c r="L846" s="12" t="s">
        <v>2</v>
      </c>
      <c r="M846" s="11">
        <v>-6</v>
      </c>
      <c r="N846" s="11">
        <v>16</v>
      </c>
      <c r="O846" s="11">
        <v>1</v>
      </c>
      <c r="P846" s="11">
        <v>-18</v>
      </c>
      <c r="Q846" s="11">
        <v>22</v>
      </c>
      <c r="R846" s="11">
        <v>-5</v>
      </c>
      <c r="S846" s="11">
        <v>-4</v>
      </c>
      <c r="T846" s="11">
        <v>-55</v>
      </c>
      <c r="U846" s="11">
        <v>-9</v>
      </c>
      <c r="V846" s="11">
        <v>-5</v>
      </c>
      <c r="W846" s="13">
        <v>-12.039</v>
      </c>
      <c r="X846" s="13">
        <v>5.4</v>
      </c>
      <c r="Y846" s="13">
        <v>-5.0179999999999998</v>
      </c>
      <c r="Z846" s="13">
        <v>-1.0960000000000001</v>
      </c>
      <c r="AA846" s="13">
        <v>-5.36</v>
      </c>
      <c r="AB846" s="1">
        <v>4052</v>
      </c>
      <c r="AC846" s="12" t="s">
        <v>4019</v>
      </c>
      <c r="AD846" s="13">
        <v>2.6818979999999999</v>
      </c>
      <c r="AE846" s="1" t="s">
        <v>12654</v>
      </c>
      <c r="AF846" s="1" t="s">
        <v>12663</v>
      </c>
    </row>
    <row r="847" spans="1:32" x14ac:dyDescent="0.2">
      <c r="A847" s="1" t="s">
        <v>4904</v>
      </c>
      <c r="B847" s="10">
        <v>4265945</v>
      </c>
      <c r="C847" s="1" t="s">
        <v>940</v>
      </c>
      <c r="D847" s="1" t="s">
        <v>110</v>
      </c>
      <c r="E847" s="11">
        <v>18022433</v>
      </c>
      <c r="F847" s="12" t="s">
        <v>2</v>
      </c>
      <c r="G847" s="12" t="s">
        <v>2</v>
      </c>
      <c r="H847" s="12" t="s">
        <v>2</v>
      </c>
      <c r="I847" s="12" t="s">
        <v>2</v>
      </c>
      <c r="J847" s="12" t="s">
        <v>2</v>
      </c>
      <c r="K847" s="12" t="s">
        <v>2</v>
      </c>
      <c r="L847" s="12" t="s">
        <v>2</v>
      </c>
      <c r="M847" s="11">
        <v>283456</v>
      </c>
      <c r="N847" s="11">
        <v>24581</v>
      </c>
      <c r="O847" s="11">
        <v>-420098</v>
      </c>
      <c r="P847" s="11">
        <v>31921</v>
      </c>
      <c r="Q847" s="11">
        <v>-80926</v>
      </c>
      <c r="R847" s="11">
        <v>-3141</v>
      </c>
      <c r="S847" s="11">
        <v>34700</v>
      </c>
      <c r="T847" s="11">
        <v>913</v>
      </c>
      <c r="U847" s="11">
        <v>-75514</v>
      </c>
      <c r="V847" s="11">
        <v>159670</v>
      </c>
      <c r="W847" s="13">
        <v>2.859</v>
      </c>
      <c r="X847" s="13">
        <v>3.08</v>
      </c>
      <c r="Y847" s="13">
        <v>3.2829999999999999</v>
      </c>
      <c r="Z847" s="13">
        <v>1.385</v>
      </c>
      <c r="AA847" s="13">
        <v>3.46</v>
      </c>
      <c r="AB847" s="1">
        <v>8713</v>
      </c>
      <c r="AC847" s="13">
        <v>10.536471000000001</v>
      </c>
      <c r="AD847" s="13">
        <v>0.36691600000000002</v>
      </c>
      <c r="AE847" s="1" t="s">
        <v>12654</v>
      </c>
      <c r="AF847" s="1" t="s">
        <v>12676</v>
      </c>
    </row>
    <row r="848" spans="1:32" x14ac:dyDescent="0.2">
      <c r="A848" s="1" t="s">
        <v>4905</v>
      </c>
      <c r="B848" s="10">
        <v>4336652</v>
      </c>
      <c r="C848" s="1" t="s">
        <v>941</v>
      </c>
      <c r="D848" s="1" t="s">
        <v>500</v>
      </c>
      <c r="E848" s="11">
        <v>83733319</v>
      </c>
      <c r="F848" s="11">
        <v>5042</v>
      </c>
      <c r="G848" s="11">
        <v>11746</v>
      </c>
      <c r="H848" s="11">
        <v>18139</v>
      </c>
      <c r="I848" s="11">
        <v>28621</v>
      </c>
      <c r="J848" s="11">
        <v>25430</v>
      </c>
      <c r="K848" s="13">
        <v>38300</v>
      </c>
      <c r="L848" s="13">
        <v>44900</v>
      </c>
      <c r="M848" s="11">
        <v>26658</v>
      </c>
      <c r="N848" s="11">
        <v>-50872</v>
      </c>
      <c r="O848" s="11">
        <v>4774</v>
      </c>
      <c r="P848" s="11">
        <v>-29266</v>
      </c>
      <c r="Q848" s="12" t="s">
        <v>2</v>
      </c>
      <c r="R848" s="11">
        <v>-1145</v>
      </c>
      <c r="S848" s="11">
        <v>-552</v>
      </c>
      <c r="T848" s="11">
        <v>-9359</v>
      </c>
      <c r="U848" s="11">
        <v>6569</v>
      </c>
      <c r="V848" s="12" t="s">
        <v>2</v>
      </c>
      <c r="W848" s="13">
        <v>10.377000000000001</v>
      </c>
      <c r="X848" s="13">
        <v>25.748999999999999</v>
      </c>
      <c r="Y848" s="13">
        <v>31.071000000000002</v>
      </c>
      <c r="Z848" s="13">
        <v>41.94</v>
      </c>
      <c r="AA848" s="13">
        <v>32.847999999999999</v>
      </c>
      <c r="AB848" s="1">
        <v>7148</v>
      </c>
      <c r="AC848" s="13">
        <v>10.273846000000001</v>
      </c>
      <c r="AD848" s="13">
        <v>3.2474129999999999</v>
      </c>
      <c r="AE848" s="1" t="s">
        <v>12654</v>
      </c>
      <c r="AF848" s="1" t="s">
        <v>12668</v>
      </c>
    </row>
    <row r="849" spans="1:32" x14ac:dyDescent="0.2">
      <c r="A849" s="1" t="s">
        <v>4906</v>
      </c>
      <c r="B849" s="10">
        <v>19417855</v>
      </c>
      <c r="C849" s="1" t="s">
        <v>942</v>
      </c>
      <c r="D849" s="1" t="s">
        <v>41</v>
      </c>
      <c r="E849" s="11">
        <v>51300206</v>
      </c>
      <c r="F849" s="11">
        <v>-474.75</v>
      </c>
      <c r="G849" s="11">
        <v>-542</v>
      </c>
      <c r="H849" s="11">
        <v>-329</v>
      </c>
      <c r="I849" s="11">
        <v>205</v>
      </c>
      <c r="J849" s="11">
        <v>950</v>
      </c>
      <c r="K849" s="13">
        <v>1925</v>
      </c>
      <c r="L849" s="13">
        <v>2950</v>
      </c>
      <c r="M849" s="12" t="s">
        <v>2</v>
      </c>
      <c r="N849" s="11">
        <v>-1528</v>
      </c>
      <c r="O849" s="11">
        <v>-179</v>
      </c>
      <c r="P849" s="11">
        <v>-938</v>
      </c>
      <c r="Q849" s="11">
        <v>-945</v>
      </c>
      <c r="R849" s="12" t="s">
        <v>2</v>
      </c>
      <c r="S849" s="11">
        <v>-279</v>
      </c>
      <c r="T849" s="11">
        <v>-233</v>
      </c>
      <c r="U849" s="11">
        <v>-343</v>
      </c>
      <c r="V849" s="11">
        <v>-489</v>
      </c>
      <c r="W849" s="12" t="s">
        <v>2</v>
      </c>
      <c r="X849" s="13">
        <v>-10.223000000000001</v>
      </c>
      <c r="Y849" s="13">
        <v>-5.47</v>
      </c>
      <c r="Z849" s="13">
        <v>-1.484</v>
      </c>
      <c r="AA849" s="13">
        <v>7.4790000000000001</v>
      </c>
      <c r="AB849" s="1">
        <v>4419</v>
      </c>
      <c r="AC849" s="13">
        <v>64.914991999999998</v>
      </c>
      <c r="AD849" s="13">
        <v>6.1204000000000001</v>
      </c>
      <c r="AE849" s="1" t="s">
        <v>12654</v>
      </c>
      <c r="AF849" s="1" t="s">
        <v>12663</v>
      </c>
    </row>
    <row r="850" spans="1:32" x14ac:dyDescent="0.2">
      <c r="A850" s="1" t="s">
        <v>4907</v>
      </c>
      <c r="B850" s="10">
        <v>4811343</v>
      </c>
      <c r="C850" s="1" t="s">
        <v>943</v>
      </c>
      <c r="D850" s="1" t="s">
        <v>513</v>
      </c>
      <c r="E850" s="11">
        <v>24683878</v>
      </c>
      <c r="F850" s="11">
        <v>920</v>
      </c>
      <c r="G850" s="11">
        <v>1029</v>
      </c>
      <c r="H850" s="11">
        <v>1496</v>
      </c>
      <c r="I850" s="11">
        <v>1526</v>
      </c>
      <c r="J850" s="11">
        <v>1526</v>
      </c>
      <c r="K850" s="13">
        <v>1600</v>
      </c>
      <c r="L850" s="13">
        <v>1900</v>
      </c>
      <c r="M850" s="11">
        <v>750</v>
      </c>
      <c r="N850" s="11">
        <v>693</v>
      </c>
      <c r="O850" s="11">
        <v>842</v>
      </c>
      <c r="P850" s="11">
        <v>1898</v>
      </c>
      <c r="Q850" s="11">
        <v>1898</v>
      </c>
      <c r="R850" s="11">
        <v>-493</v>
      </c>
      <c r="S850" s="11">
        <v>-230</v>
      </c>
      <c r="T850" s="11">
        <v>-296</v>
      </c>
      <c r="U850" s="11">
        <v>-2434</v>
      </c>
      <c r="V850" s="11">
        <v>-2434</v>
      </c>
      <c r="W850" s="13">
        <v>19.321999999999999</v>
      </c>
      <c r="X850" s="13">
        <v>19.145</v>
      </c>
      <c r="Y850" s="13">
        <v>23.878</v>
      </c>
      <c r="Z850" s="13">
        <v>22.218</v>
      </c>
      <c r="AA850" s="13">
        <v>22.218</v>
      </c>
      <c r="AB850" s="1">
        <v>3649</v>
      </c>
      <c r="AC850" s="13">
        <v>18.487507999999998</v>
      </c>
      <c r="AD850" s="13">
        <v>3.6488309999999999</v>
      </c>
      <c r="AE850" s="1" t="s">
        <v>12654</v>
      </c>
      <c r="AF850" s="1" t="s">
        <v>12671</v>
      </c>
    </row>
    <row r="851" spans="1:32" x14ac:dyDescent="0.2">
      <c r="A851" s="1" t="s">
        <v>4908</v>
      </c>
      <c r="B851" s="10">
        <v>4250672</v>
      </c>
      <c r="C851" s="1" t="s">
        <v>944</v>
      </c>
      <c r="D851" s="1" t="s">
        <v>92</v>
      </c>
      <c r="E851" s="11">
        <v>4281682</v>
      </c>
      <c r="F851" s="11">
        <v>122</v>
      </c>
      <c r="G851" s="11">
        <v>352</v>
      </c>
      <c r="H851" s="11">
        <v>-1041</v>
      </c>
      <c r="I851" s="11">
        <v>413</v>
      </c>
      <c r="J851" s="11">
        <v>582</v>
      </c>
      <c r="K851" s="12" t="s">
        <v>2</v>
      </c>
      <c r="L851" s="12" t="s">
        <v>2</v>
      </c>
      <c r="M851" s="11">
        <v>3250</v>
      </c>
      <c r="N851" s="11">
        <v>4190</v>
      </c>
      <c r="O851" s="11">
        <v>1828</v>
      </c>
      <c r="P851" s="11">
        <v>4744</v>
      </c>
      <c r="Q851" s="11">
        <v>814</v>
      </c>
      <c r="R851" s="11">
        <v>-4076</v>
      </c>
      <c r="S851" s="11">
        <v>-3346</v>
      </c>
      <c r="T851" s="11">
        <v>-3690</v>
      </c>
      <c r="U851" s="11">
        <v>-5157</v>
      </c>
      <c r="V851" s="11">
        <v>-544</v>
      </c>
      <c r="W851" s="13">
        <v>-0.30599999999999999</v>
      </c>
      <c r="X851" s="13">
        <v>-1.6180000000000001</v>
      </c>
      <c r="Y851" s="13">
        <v>-14.465</v>
      </c>
      <c r="Z851" s="13">
        <v>-3.379</v>
      </c>
      <c r="AA851" s="13">
        <v>-0.89600000000000002</v>
      </c>
      <c r="AB851" s="1">
        <v>5994</v>
      </c>
      <c r="AC851" s="13">
        <v>3.9826380000000001</v>
      </c>
      <c r="AD851" s="13">
        <v>0.45192199999999999</v>
      </c>
      <c r="AE851" s="1" t="s">
        <v>12654</v>
      </c>
      <c r="AF851" s="1" t="s">
        <v>12675</v>
      </c>
    </row>
    <row r="852" spans="1:32" x14ac:dyDescent="0.2">
      <c r="A852" s="1" t="s">
        <v>4909</v>
      </c>
      <c r="B852" s="10">
        <v>107055177</v>
      </c>
      <c r="C852" s="1" t="s">
        <v>945</v>
      </c>
      <c r="D852" s="1" t="s">
        <v>3</v>
      </c>
      <c r="E852" s="11">
        <v>4648400</v>
      </c>
      <c r="F852" s="11">
        <v>374</v>
      </c>
      <c r="G852" s="11">
        <v>592</v>
      </c>
      <c r="H852" s="11">
        <v>739</v>
      </c>
      <c r="I852" s="11">
        <v>330</v>
      </c>
      <c r="J852" s="11">
        <v>334</v>
      </c>
      <c r="K852" s="12" t="s">
        <v>2</v>
      </c>
      <c r="L852" s="12" t="s">
        <v>2</v>
      </c>
      <c r="M852" s="12" t="s">
        <v>2</v>
      </c>
      <c r="N852" s="11">
        <v>561</v>
      </c>
      <c r="O852" s="11">
        <v>464</v>
      </c>
      <c r="P852" s="11">
        <v>151</v>
      </c>
      <c r="Q852" s="11">
        <v>278</v>
      </c>
      <c r="R852" s="12" t="s">
        <v>2</v>
      </c>
      <c r="S852" s="11">
        <v>-3</v>
      </c>
      <c r="T852" s="11">
        <v>-83</v>
      </c>
      <c r="U852" s="11">
        <v>-141</v>
      </c>
      <c r="V852" s="11">
        <v>-18</v>
      </c>
      <c r="W852" s="13">
        <v>97.897000000000006</v>
      </c>
      <c r="X852" s="13">
        <v>69.536000000000001</v>
      </c>
      <c r="Y852" s="13">
        <v>39.765999999999998</v>
      </c>
      <c r="Z852" s="13">
        <v>12.66</v>
      </c>
      <c r="AA852" s="13">
        <v>11.093</v>
      </c>
      <c r="AB852" s="1">
        <v>5125</v>
      </c>
      <c r="AC852" s="13">
        <v>12.266613</v>
      </c>
      <c r="AD852" s="13">
        <v>1.2982290000000001</v>
      </c>
      <c r="AE852" s="1" t="s">
        <v>12654</v>
      </c>
      <c r="AF852" s="1" t="s">
        <v>12666</v>
      </c>
    </row>
    <row r="853" spans="1:32" x14ac:dyDescent="0.2">
      <c r="A853" s="1" t="s">
        <v>4910</v>
      </c>
      <c r="B853" s="10">
        <v>4772703</v>
      </c>
      <c r="C853" s="1" t="s">
        <v>946</v>
      </c>
      <c r="D853" s="1" t="s">
        <v>99</v>
      </c>
      <c r="E853" s="11">
        <v>192236880</v>
      </c>
      <c r="F853" s="11">
        <v>178</v>
      </c>
      <c r="G853" s="11">
        <v>572</v>
      </c>
      <c r="H853" s="11">
        <v>1344</v>
      </c>
      <c r="I853" s="11">
        <v>2569</v>
      </c>
      <c r="J853" s="11">
        <v>3407</v>
      </c>
      <c r="K853" s="12" t="s">
        <v>2</v>
      </c>
      <c r="L853" s="12" t="s">
        <v>2</v>
      </c>
      <c r="M853" s="11">
        <v>747</v>
      </c>
      <c r="N853" s="11">
        <v>-701</v>
      </c>
      <c r="O853" s="11">
        <v>615</v>
      </c>
      <c r="P853" s="11">
        <v>4055</v>
      </c>
      <c r="Q853" s="12" t="s">
        <v>2</v>
      </c>
      <c r="R853" s="11">
        <v>-173</v>
      </c>
      <c r="S853" s="11">
        <v>-141</v>
      </c>
      <c r="T853" s="11">
        <v>766</v>
      </c>
      <c r="U853" s="11">
        <v>-547</v>
      </c>
      <c r="V853" s="12" t="s">
        <v>2</v>
      </c>
      <c r="W853" s="13">
        <v>0.32600000000000001</v>
      </c>
      <c r="X853" s="13">
        <v>5.5890000000000004</v>
      </c>
      <c r="Y853" s="13">
        <v>19.068999999999999</v>
      </c>
      <c r="Z853" s="13">
        <v>18.696999999999999</v>
      </c>
      <c r="AA853" s="13">
        <v>20.288</v>
      </c>
      <c r="AB853" s="1">
        <v>8789</v>
      </c>
      <c r="AC853" s="13">
        <v>9.9722989999999996</v>
      </c>
      <c r="AD853" s="13">
        <v>1.899235</v>
      </c>
      <c r="AE853" s="1" t="s">
        <v>12654</v>
      </c>
      <c r="AF853" s="1" t="s">
        <v>12668</v>
      </c>
    </row>
    <row r="854" spans="1:32" x14ac:dyDescent="0.2">
      <c r="A854" s="1" t="s">
        <v>4911</v>
      </c>
      <c r="B854" s="10">
        <v>4256496</v>
      </c>
      <c r="C854" s="1" t="s">
        <v>947</v>
      </c>
      <c r="D854" s="1" t="s">
        <v>90</v>
      </c>
      <c r="E854" s="11">
        <v>6923411</v>
      </c>
      <c r="F854" s="11">
        <v>-632</v>
      </c>
      <c r="G854" s="11">
        <v>-669</v>
      </c>
      <c r="H854" s="11">
        <v>598</v>
      </c>
      <c r="I854" s="11">
        <v>606</v>
      </c>
      <c r="J854" s="11">
        <v>606</v>
      </c>
      <c r="K854" s="12" t="s">
        <v>2</v>
      </c>
      <c r="L854" s="12" t="s">
        <v>2</v>
      </c>
      <c r="M854" s="11">
        <v>-10</v>
      </c>
      <c r="N854" s="11">
        <v>473</v>
      </c>
      <c r="O854" s="11">
        <v>494</v>
      </c>
      <c r="P854" s="11">
        <v>952</v>
      </c>
      <c r="Q854" s="11">
        <v>952</v>
      </c>
      <c r="R854" s="11">
        <v>-646</v>
      </c>
      <c r="S854" s="11">
        <v>788</v>
      </c>
      <c r="T854" s="11">
        <v>-304</v>
      </c>
      <c r="U854" s="11">
        <v>3896</v>
      </c>
      <c r="V854" s="11">
        <v>3896</v>
      </c>
      <c r="W854" s="13">
        <v>-9.4369999999999994</v>
      </c>
      <c r="X854" s="13">
        <v>-17.186</v>
      </c>
      <c r="Y854" s="13">
        <v>7.867</v>
      </c>
      <c r="Z854" s="13">
        <v>28.814</v>
      </c>
      <c r="AA854" s="13">
        <v>28.814</v>
      </c>
      <c r="AB854" s="1">
        <v>2215</v>
      </c>
      <c r="AC854" s="13">
        <v>16.419968999999998</v>
      </c>
      <c r="AD854" s="13">
        <v>0.52726300000000004</v>
      </c>
      <c r="AE854" s="1" t="s">
        <v>12654</v>
      </c>
      <c r="AF854" s="1" t="s">
        <v>12674</v>
      </c>
    </row>
    <row r="855" spans="1:32" x14ac:dyDescent="0.2">
      <c r="A855" s="1" t="s">
        <v>4912</v>
      </c>
      <c r="B855" s="10">
        <v>4773013</v>
      </c>
      <c r="C855" s="1" t="s">
        <v>948</v>
      </c>
      <c r="D855" s="1" t="s">
        <v>95</v>
      </c>
      <c r="E855" s="11">
        <v>14024290</v>
      </c>
      <c r="F855" s="11">
        <v>4940</v>
      </c>
      <c r="G855" s="11">
        <v>1816</v>
      </c>
      <c r="H855" s="11">
        <v>4461</v>
      </c>
      <c r="I855" s="11">
        <v>2838</v>
      </c>
      <c r="J855" s="11">
        <v>2838</v>
      </c>
      <c r="K855" s="12" t="s">
        <v>2</v>
      </c>
      <c r="L855" s="12" t="s">
        <v>2</v>
      </c>
      <c r="M855" s="11">
        <v>301</v>
      </c>
      <c r="N855" s="11">
        <v>-4573</v>
      </c>
      <c r="O855" s="11">
        <v>3211</v>
      </c>
      <c r="P855" s="11">
        <v>3500</v>
      </c>
      <c r="Q855" s="11">
        <v>3500</v>
      </c>
      <c r="R855" s="11">
        <v>-399</v>
      </c>
      <c r="S855" s="11">
        <v>-3149</v>
      </c>
      <c r="T855" s="11">
        <v>-1584</v>
      </c>
      <c r="U855" s="11">
        <v>-4243</v>
      </c>
      <c r="V855" s="11">
        <v>-4243</v>
      </c>
      <c r="W855" s="13">
        <v>14.257999999999999</v>
      </c>
      <c r="X855" s="13">
        <v>5.54</v>
      </c>
      <c r="Y855" s="13">
        <v>13.818</v>
      </c>
      <c r="Z855" s="13">
        <v>5.85</v>
      </c>
      <c r="AA855" s="13">
        <v>5.85</v>
      </c>
      <c r="AB855" s="1">
        <v>3454</v>
      </c>
      <c r="AC855" s="13">
        <v>10.636305999999999</v>
      </c>
      <c r="AD855" s="13">
        <v>0.66540699999999997</v>
      </c>
      <c r="AE855" s="1" t="s">
        <v>12654</v>
      </c>
      <c r="AF855" s="1" t="s">
        <v>12668</v>
      </c>
    </row>
    <row r="856" spans="1:32" x14ac:dyDescent="0.2">
      <c r="A856" s="1" t="s">
        <v>4913</v>
      </c>
      <c r="B856" s="10">
        <v>4550209</v>
      </c>
      <c r="C856" s="1" t="s">
        <v>949</v>
      </c>
      <c r="D856" s="1" t="s">
        <v>1</v>
      </c>
      <c r="E856" s="11">
        <v>13913583</v>
      </c>
      <c r="F856" s="11">
        <v>3542</v>
      </c>
      <c r="G856" s="11">
        <v>3220</v>
      </c>
      <c r="H856" s="11">
        <v>2723</v>
      </c>
      <c r="I856" s="11">
        <v>1828</v>
      </c>
      <c r="J856" s="11">
        <v>1828</v>
      </c>
      <c r="K856" s="12" t="s">
        <v>2</v>
      </c>
      <c r="L856" s="12" t="s">
        <v>2</v>
      </c>
      <c r="M856" s="11">
        <v>6824</v>
      </c>
      <c r="N856" s="11">
        <v>-5373</v>
      </c>
      <c r="O856" s="11">
        <v>2547</v>
      </c>
      <c r="P856" s="11">
        <v>6035</v>
      </c>
      <c r="Q856" s="11">
        <v>6035</v>
      </c>
      <c r="R856" s="11">
        <v>-687</v>
      </c>
      <c r="S856" s="11">
        <v>-728</v>
      </c>
      <c r="T856" s="11">
        <v>-1332</v>
      </c>
      <c r="U856" s="11">
        <v>-1365</v>
      </c>
      <c r="V856" s="11">
        <v>-1365</v>
      </c>
      <c r="W856" s="13">
        <v>6.7720000000000002</v>
      </c>
      <c r="X856" s="13">
        <v>5.798</v>
      </c>
      <c r="Y856" s="13">
        <v>4.7060000000000004</v>
      </c>
      <c r="Z856" s="13">
        <v>6.4850000000000003</v>
      </c>
      <c r="AA856" s="13">
        <v>6.4850000000000003</v>
      </c>
      <c r="AB856" s="1">
        <v>8917</v>
      </c>
      <c r="AC856" s="13">
        <v>5.9778599999999997</v>
      </c>
      <c r="AD856" s="13">
        <v>0.38918399999999997</v>
      </c>
      <c r="AE856" s="1" t="s">
        <v>12654</v>
      </c>
      <c r="AF856" s="1" t="s">
        <v>12655</v>
      </c>
    </row>
    <row r="857" spans="1:32" x14ac:dyDescent="0.2">
      <c r="A857" s="1" t="s">
        <v>4914</v>
      </c>
      <c r="B857" s="10">
        <v>4984784</v>
      </c>
      <c r="C857" s="1" t="s">
        <v>950</v>
      </c>
      <c r="D857" s="1" t="s">
        <v>1</v>
      </c>
      <c r="E857" s="11">
        <v>11947062</v>
      </c>
      <c r="F857" s="12" t="s">
        <v>2</v>
      </c>
      <c r="G857" s="12" t="s">
        <v>2</v>
      </c>
      <c r="H857" s="11">
        <v>1984</v>
      </c>
      <c r="I857" s="11">
        <v>1454</v>
      </c>
      <c r="J857" s="11">
        <v>2580</v>
      </c>
      <c r="K857" s="12" t="s">
        <v>2</v>
      </c>
      <c r="L857" s="12" t="s">
        <v>2</v>
      </c>
      <c r="M857" s="12" t="s">
        <v>2</v>
      </c>
      <c r="N857" s="12" t="s">
        <v>2</v>
      </c>
      <c r="O857" s="11">
        <v>-302</v>
      </c>
      <c r="P857" s="11">
        <v>-1573</v>
      </c>
      <c r="Q857" s="11">
        <v>2094</v>
      </c>
      <c r="R857" s="12" t="s">
        <v>2</v>
      </c>
      <c r="S857" s="12" t="s">
        <v>2</v>
      </c>
      <c r="T857" s="11">
        <v>-128</v>
      </c>
      <c r="U857" s="11">
        <v>-92</v>
      </c>
      <c r="V857" s="11">
        <v>-49</v>
      </c>
      <c r="W857" s="12" t="s">
        <v>2</v>
      </c>
      <c r="X857" s="12" t="s">
        <v>2</v>
      </c>
      <c r="Y857" s="12" t="s">
        <v>2</v>
      </c>
      <c r="Z857" s="13">
        <v>11.52</v>
      </c>
      <c r="AA857" s="13">
        <v>18.312999999999999</v>
      </c>
      <c r="AB857" s="1">
        <v>1430</v>
      </c>
      <c r="AC857" s="13">
        <v>6.8960330000000001</v>
      </c>
      <c r="AD857" s="13">
        <v>1.150736</v>
      </c>
      <c r="AE857" s="1" t="s">
        <v>12654</v>
      </c>
      <c r="AF857" s="1" t="s">
        <v>12655</v>
      </c>
    </row>
    <row r="858" spans="1:32" x14ac:dyDescent="0.2">
      <c r="A858" s="1" t="s">
        <v>4915</v>
      </c>
      <c r="B858" s="10">
        <v>4963875</v>
      </c>
      <c r="C858" s="1" t="s">
        <v>951</v>
      </c>
      <c r="D858" s="1" t="s">
        <v>952</v>
      </c>
      <c r="E858" s="11">
        <v>45816521</v>
      </c>
      <c r="F858" s="11">
        <v>131</v>
      </c>
      <c r="G858" s="11">
        <v>-100</v>
      </c>
      <c r="H858" s="12" t="s">
        <v>2</v>
      </c>
      <c r="I858" s="12" t="s">
        <v>2</v>
      </c>
      <c r="J858" s="11">
        <v>-100</v>
      </c>
      <c r="K858" s="12" t="s">
        <v>2</v>
      </c>
      <c r="L858" s="12" t="s">
        <v>2</v>
      </c>
      <c r="M858" s="11">
        <v>219</v>
      </c>
      <c r="N858" s="11">
        <v>170</v>
      </c>
      <c r="O858" s="12" t="s">
        <v>2</v>
      </c>
      <c r="P858" s="12" t="s">
        <v>2</v>
      </c>
      <c r="Q858" s="11">
        <v>170</v>
      </c>
      <c r="R858" s="11">
        <v>147</v>
      </c>
      <c r="S858" s="11">
        <v>-40</v>
      </c>
      <c r="T858" s="12" t="s">
        <v>2</v>
      </c>
      <c r="U858" s="12" t="s">
        <v>2</v>
      </c>
      <c r="V858" s="11">
        <v>-40</v>
      </c>
      <c r="W858" s="13">
        <v>154.48099999999999</v>
      </c>
      <c r="X858" s="13">
        <v>-104.58499999999999</v>
      </c>
      <c r="Y858" s="12" t="s">
        <v>2</v>
      </c>
      <c r="Z858" s="12" t="s">
        <v>2</v>
      </c>
      <c r="AA858" s="13">
        <v>-104.58499999999999</v>
      </c>
      <c r="AB858" s="1">
        <v>3807</v>
      </c>
      <c r="AC858" s="12" t="s">
        <v>4019</v>
      </c>
      <c r="AD858" s="13">
        <v>5.6222200000000004</v>
      </c>
      <c r="AE858" s="1" t="s">
        <v>12654</v>
      </c>
      <c r="AF858" s="1" t="s">
        <v>12668</v>
      </c>
    </row>
    <row r="859" spans="1:32" x14ac:dyDescent="0.2">
      <c r="A859" s="1" t="s">
        <v>4916</v>
      </c>
      <c r="B859" s="10">
        <v>118376863</v>
      </c>
      <c r="C859" s="1" t="s">
        <v>953</v>
      </c>
      <c r="D859" s="1" t="s">
        <v>68</v>
      </c>
      <c r="E859" s="11">
        <v>15890250</v>
      </c>
      <c r="F859" s="12" t="s">
        <v>2</v>
      </c>
      <c r="G859" s="11">
        <v>458.096</v>
      </c>
      <c r="H859" s="11">
        <v>1113.3579999999999</v>
      </c>
      <c r="I859" s="11">
        <v>1631.692</v>
      </c>
      <c r="J859" s="11">
        <v>1631.692</v>
      </c>
      <c r="K859" s="12" t="s">
        <v>2</v>
      </c>
      <c r="L859" s="12" t="s">
        <v>2</v>
      </c>
      <c r="M859" s="12" t="s">
        <v>2</v>
      </c>
      <c r="N859" s="11">
        <v>1113.3489999999999</v>
      </c>
      <c r="O859" s="11">
        <v>1145.375</v>
      </c>
      <c r="P859" s="11">
        <v>1758.0260000000001</v>
      </c>
      <c r="Q859" s="11">
        <v>1758.0260000000001</v>
      </c>
      <c r="R859" s="12" t="s">
        <v>2</v>
      </c>
      <c r="S859" s="11">
        <v>-640.83399999999995</v>
      </c>
      <c r="T859" s="11">
        <v>-559.48400000000004</v>
      </c>
      <c r="U859" s="11">
        <v>-552.64200000000005</v>
      </c>
      <c r="V859" s="11">
        <v>-552.64200000000005</v>
      </c>
      <c r="W859" s="12" t="s">
        <v>2</v>
      </c>
      <c r="X859" s="12" t="s">
        <v>2</v>
      </c>
      <c r="Y859" s="13">
        <v>101.34099999999999</v>
      </c>
      <c r="Z859" s="13">
        <v>53.436999999999998</v>
      </c>
      <c r="AA859" s="13">
        <v>53.436999999999998</v>
      </c>
      <c r="AB859" s="1" t="s">
        <v>4917</v>
      </c>
      <c r="AC859" s="13">
        <v>28.853928</v>
      </c>
      <c r="AD859" s="13">
        <v>10.915298</v>
      </c>
      <c r="AE859" s="1" t="s">
        <v>12654</v>
      </c>
      <c r="AF859" s="1" t="s">
        <v>12661</v>
      </c>
    </row>
    <row r="860" spans="1:32" x14ac:dyDescent="0.2">
      <c r="A860" s="1" t="s">
        <v>4918</v>
      </c>
      <c r="B860" s="10">
        <v>19575591</v>
      </c>
      <c r="C860" s="1" t="s">
        <v>954</v>
      </c>
      <c r="D860" s="1" t="s">
        <v>24</v>
      </c>
      <c r="E860" s="11">
        <v>14798020</v>
      </c>
      <c r="F860" s="11">
        <v>318</v>
      </c>
      <c r="G860" s="11">
        <v>2394</v>
      </c>
      <c r="H860" s="11">
        <v>2111</v>
      </c>
      <c r="I860" s="11">
        <v>262</v>
      </c>
      <c r="J860" s="11">
        <v>-1730</v>
      </c>
      <c r="K860" s="12" t="s">
        <v>2</v>
      </c>
      <c r="L860" s="12" t="s">
        <v>2</v>
      </c>
      <c r="M860" s="12" t="s">
        <v>2</v>
      </c>
      <c r="N860" s="11">
        <v>2478</v>
      </c>
      <c r="O860" s="11">
        <v>539</v>
      </c>
      <c r="P860" s="11">
        <v>-626</v>
      </c>
      <c r="Q860" s="11">
        <v>-1047</v>
      </c>
      <c r="R860" s="12" t="s">
        <v>2</v>
      </c>
      <c r="S860" s="11">
        <v>-101</v>
      </c>
      <c r="T860" s="11">
        <v>-415</v>
      </c>
      <c r="U860" s="11">
        <v>-34</v>
      </c>
      <c r="V860" s="11">
        <v>-65</v>
      </c>
      <c r="W860" s="13">
        <v>12.117000000000001</v>
      </c>
      <c r="X860" s="13">
        <v>60.686</v>
      </c>
      <c r="Y860" s="13">
        <v>30.954999999999998</v>
      </c>
      <c r="Z860" s="13">
        <v>2.6909999999999998</v>
      </c>
      <c r="AA860" s="13">
        <v>-43.792999999999999</v>
      </c>
      <c r="AB860" s="1">
        <v>5129</v>
      </c>
      <c r="AC860" s="12" t="s">
        <v>4019</v>
      </c>
      <c r="AD860" s="13">
        <v>1.750893</v>
      </c>
      <c r="AE860" s="1" t="s">
        <v>12654</v>
      </c>
      <c r="AF860" s="1" t="s">
        <v>12663</v>
      </c>
    </row>
    <row r="861" spans="1:32" x14ac:dyDescent="0.2">
      <c r="A861" s="1" t="s">
        <v>4919</v>
      </c>
      <c r="B861" s="10">
        <v>4971531</v>
      </c>
      <c r="C861" s="1" t="s">
        <v>955</v>
      </c>
      <c r="D861" s="1" t="s">
        <v>24</v>
      </c>
      <c r="E861" s="11">
        <v>32252858</v>
      </c>
      <c r="F861" s="11">
        <v>972</v>
      </c>
      <c r="G861" s="11">
        <v>1624</v>
      </c>
      <c r="H861" s="11">
        <v>2087</v>
      </c>
      <c r="I861" s="11">
        <v>2304</v>
      </c>
      <c r="J861" s="11">
        <v>2304</v>
      </c>
      <c r="K861" s="12" t="s">
        <v>2</v>
      </c>
      <c r="L861" s="12" t="s">
        <v>2</v>
      </c>
      <c r="M861" s="11">
        <v>864</v>
      </c>
      <c r="N861" s="11">
        <v>1488</v>
      </c>
      <c r="O861" s="11">
        <v>719</v>
      </c>
      <c r="P861" s="11">
        <v>1656</v>
      </c>
      <c r="Q861" s="11">
        <v>1656</v>
      </c>
      <c r="R861" s="11">
        <v>-487</v>
      </c>
      <c r="S861" s="11">
        <v>-76</v>
      </c>
      <c r="T861" s="11">
        <v>-27</v>
      </c>
      <c r="U861" s="11">
        <v>-167</v>
      </c>
      <c r="V861" s="11">
        <v>-167</v>
      </c>
      <c r="W861" s="13">
        <v>15.17</v>
      </c>
      <c r="X861" s="13">
        <v>26.646999999999998</v>
      </c>
      <c r="Y861" s="13">
        <v>28.08</v>
      </c>
      <c r="Z861" s="13">
        <v>24.097000000000001</v>
      </c>
      <c r="AA861" s="13">
        <v>24.097000000000001</v>
      </c>
      <c r="AB861" s="1">
        <v>3687</v>
      </c>
      <c r="AC861" s="13">
        <v>29.055653</v>
      </c>
      <c r="AD861" s="13">
        <v>7.7720739999999999</v>
      </c>
      <c r="AE861" s="1" t="s">
        <v>12654</v>
      </c>
      <c r="AF861" s="1" t="s">
        <v>12663</v>
      </c>
    </row>
    <row r="862" spans="1:32" x14ac:dyDescent="0.2">
      <c r="A862" s="1" t="s">
        <v>4920</v>
      </c>
      <c r="B862" s="10">
        <v>6345635</v>
      </c>
      <c r="C862" s="1" t="s">
        <v>956</v>
      </c>
      <c r="D862" s="1" t="s">
        <v>1</v>
      </c>
      <c r="E862" s="11">
        <v>32731385</v>
      </c>
      <c r="F862" s="11">
        <v>7352</v>
      </c>
      <c r="G862" s="11">
        <v>9096</v>
      </c>
      <c r="H862" s="11">
        <v>8251</v>
      </c>
      <c r="I862" s="11">
        <v>9432</v>
      </c>
      <c r="J862" s="11">
        <v>9489</v>
      </c>
      <c r="K862" s="12" t="s">
        <v>2</v>
      </c>
      <c r="L862" s="12" t="s">
        <v>2</v>
      </c>
      <c r="M862" s="11">
        <v>8069</v>
      </c>
      <c r="N862" s="11">
        <v>22215</v>
      </c>
      <c r="O862" s="11">
        <v>-4534</v>
      </c>
      <c r="P862" s="11">
        <v>4671</v>
      </c>
      <c r="Q862" s="11">
        <v>-13880</v>
      </c>
      <c r="R862" s="11">
        <v>-89</v>
      </c>
      <c r="S862" s="11">
        <v>7</v>
      </c>
      <c r="T862" s="11">
        <v>1933</v>
      </c>
      <c r="U862" s="11">
        <v>-5036</v>
      </c>
      <c r="V862" s="11">
        <v>4906</v>
      </c>
      <c r="W862" s="13">
        <v>9.5660000000000007</v>
      </c>
      <c r="X862" s="13">
        <v>11.239000000000001</v>
      </c>
      <c r="Y862" s="13">
        <v>9.2189999999999994</v>
      </c>
      <c r="Z862" s="13">
        <v>9.8480000000000008</v>
      </c>
      <c r="AA862" s="13">
        <v>9.1989999999999998</v>
      </c>
      <c r="AB862" s="1">
        <v>8935</v>
      </c>
      <c r="AC862" s="13">
        <v>6.2891409999999999</v>
      </c>
      <c r="AD862" s="13">
        <v>0.61282899999999996</v>
      </c>
      <c r="AE862" s="1" t="s">
        <v>12654</v>
      </c>
      <c r="AF862" s="1" t="s">
        <v>12655</v>
      </c>
    </row>
    <row r="863" spans="1:32" x14ac:dyDescent="0.2">
      <c r="A863" s="1" t="s">
        <v>4921</v>
      </c>
      <c r="B863" s="10">
        <v>5662188</v>
      </c>
      <c r="C863" s="1" t="s">
        <v>957</v>
      </c>
      <c r="D863" s="1" t="s">
        <v>41</v>
      </c>
      <c r="E863" s="11">
        <v>6188352</v>
      </c>
      <c r="F863" s="11">
        <v>-183</v>
      </c>
      <c r="G863" s="11">
        <v>256</v>
      </c>
      <c r="H863" s="11">
        <v>258</v>
      </c>
      <c r="I863" s="11">
        <v>757</v>
      </c>
      <c r="J863" s="11">
        <v>1086</v>
      </c>
      <c r="K863" s="13">
        <v>1450</v>
      </c>
      <c r="L863" s="13">
        <v>1800</v>
      </c>
      <c r="M863" s="12" t="s">
        <v>2</v>
      </c>
      <c r="N863" s="11">
        <v>161</v>
      </c>
      <c r="O863" s="11">
        <v>-306</v>
      </c>
      <c r="P863" s="11">
        <v>600</v>
      </c>
      <c r="Q863" s="11">
        <v>895</v>
      </c>
      <c r="R863" s="12" t="s">
        <v>2</v>
      </c>
      <c r="S863" s="11">
        <v>-101</v>
      </c>
      <c r="T863" s="11">
        <v>-135</v>
      </c>
      <c r="U863" s="11">
        <v>-149</v>
      </c>
      <c r="V863" s="11">
        <v>-288</v>
      </c>
      <c r="W863" s="13">
        <v>-57.058999999999997</v>
      </c>
      <c r="X863" s="13">
        <v>34.680999999999997</v>
      </c>
      <c r="Y863" s="13">
        <v>15.739000000000001</v>
      </c>
      <c r="Z863" s="13">
        <v>25.013999999999999</v>
      </c>
      <c r="AA863" s="13">
        <v>30.573</v>
      </c>
      <c r="AB863" s="1">
        <v>4414</v>
      </c>
      <c r="AC863" s="13">
        <v>16.662915999999999</v>
      </c>
      <c r="AD863" s="13">
        <v>3.8929860000000001</v>
      </c>
      <c r="AE863" s="1" t="s">
        <v>12654</v>
      </c>
      <c r="AF863" s="1" t="s">
        <v>12663</v>
      </c>
    </row>
    <row r="864" spans="1:32" x14ac:dyDescent="0.2">
      <c r="A864" s="1" t="s">
        <v>4922</v>
      </c>
      <c r="B864" s="10">
        <v>5280542</v>
      </c>
      <c r="C864" s="1" t="s">
        <v>958</v>
      </c>
      <c r="D864" s="1" t="s">
        <v>84</v>
      </c>
      <c r="E864" s="11">
        <v>3318760</v>
      </c>
      <c r="F864" s="12" t="s">
        <v>2</v>
      </c>
      <c r="G864" s="12" t="s">
        <v>2</v>
      </c>
      <c r="H864" s="11">
        <v>-266</v>
      </c>
      <c r="I864" s="11">
        <v>-132</v>
      </c>
      <c r="J864" s="11">
        <v>8</v>
      </c>
      <c r="K864" s="12" t="s">
        <v>2</v>
      </c>
      <c r="L864" s="12" t="s">
        <v>2</v>
      </c>
      <c r="M864" s="12" t="s">
        <v>2</v>
      </c>
      <c r="N864" s="12" t="s">
        <v>2</v>
      </c>
      <c r="O864" s="12" t="s">
        <v>2</v>
      </c>
      <c r="P864" s="12" t="s">
        <v>2</v>
      </c>
      <c r="Q864" s="11">
        <v>59</v>
      </c>
      <c r="R864" s="12" t="s">
        <v>2</v>
      </c>
      <c r="S864" s="12" t="s">
        <v>2</v>
      </c>
      <c r="T864" s="12" t="s">
        <v>2</v>
      </c>
      <c r="U864" s="12" t="s">
        <v>2</v>
      </c>
      <c r="V864" s="12" t="s">
        <v>2</v>
      </c>
      <c r="W864" s="12" t="s">
        <v>2</v>
      </c>
      <c r="X864" s="12" t="s">
        <v>2</v>
      </c>
      <c r="Y864" s="12" t="s">
        <v>2</v>
      </c>
      <c r="Z864" s="13">
        <v>-190.21</v>
      </c>
      <c r="AA864" s="13">
        <v>8.1780000000000008</v>
      </c>
      <c r="AB864" s="1" t="s">
        <v>4923</v>
      </c>
      <c r="AC864" s="13">
        <v>44.523282000000002</v>
      </c>
      <c r="AD864" s="13">
        <v>5.5599239999999996</v>
      </c>
      <c r="AE864" s="1" t="s">
        <v>12654</v>
      </c>
      <c r="AF864" s="1" t="s">
        <v>12666</v>
      </c>
    </row>
    <row r="865" spans="1:32" x14ac:dyDescent="0.2">
      <c r="A865" s="1" t="s">
        <v>4924</v>
      </c>
      <c r="B865" s="10">
        <v>4969220</v>
      </c>
      <c r="C865" s="1" t="s">
        <v>959</v>
      </c>
      <c r="D865" s="1" t="s">
        <v>41</v>
      </c>
      <c r="E865" s="11">
        <v>11755496</v>
      </c>
      <c r="F865" s="11">
        <v>-270</v>
      </c>
      <c r="G865" s="11">
        <v>158</v>
      </c>
      <c r="H865" s="11">
        <v>79</v>
      </c>
      <c r="I865" s="11">
        <v>-104</v>
      </c>
      <c r="J865" s="11">
        <v>-104</v>
      </c>
      <c r="K865" s="12" t="s">
        <v>2</v>
      </c>
      <c r="L865" s="12" t="s">
        <v>2</v>
      </c>
      <c r="M865" s="11">
        <v>-1490</v>
      </c>
      <c r="N865" s="11">
        <v>552</v>
      </c>
      <c r="O865" s="11">
        <v>110</v>
      </c>
      <c r="P865" s="11">
        <v>62</v>
      </c>
      <c r="Q865" s="11">
        <v>62</v>
      </c>
      <c r="R865" s="11">
        <v>-35</v>
      </c>
      <c r="S865" s="11">
        <v>-39</v>
      </c>
      <c r="T865" s="11">
        <v>-127</v>
      </c>
      <c r="U865" s="11">
        <v>-297</v>
      </c>
      <c r="V865" s="11">
        <v>-297</v>
      </c>
      <c r="W865" s="13">
        <v>-49.473999999999997</v>
      </c>
      <c r="X865" s="13">
        <v>23.701000000000001</v>
      </c>
      <c r="Y865" s="13">
        <v>7.4340000000000002</v>
      </c>
      <c r="Z865" s="13">
        <v>-20.547999999999998</v>
      </c>
      <c r="AA865" s="13">
        <v>-20.547999999999998</v>
      </c>
      <c r="AB865" s="1">
        <v>3753</v>
      </c>
      <c r="AC865" s="12" t="s">
        <v>4019</v>
      </c>
      <c r="AD865" s="13">
        <v>3.7362500000000001</v>
      </c>
      <c r="AE865" s="1" t="s">
        <v>12654</v>
      </c>
      <c r="AF865" s="1" t="s">
        <v>12663</v>
      </c>
    </row>
    <row r="866" spans="1:32" x14ac:dyDescent="0.2">
      <c r="A866" s="1" t="s">
        <v>4925</v>
      </c>
      <c r="B866" s="10">
        <v>4916743</v>
      </c>
      <c r="C866" s="1" t="s">
        <v>960</v>
      </c>
      <c r="D866" s="1" t="s">
        <v>20</v>
      </c>
      <c r="E866" s="11">
        <v>2891560</v>
      </c>
      <c r="F866" s="11">
        <v>150</v>
      </c>
      <c r="G866" s="11">
        <v>229</v>
      </c>
      <c r="H866" s="11">
        <v>449</v>
      </c>
      <c r="I866" s="11">
        <v>551</v>
      </c>
      <c r="J866" s="11">
        <v>559</v>
      </c>
      <c r="K866" s="12" t="s">
        <v>2</v>
      </c>
      <c r="L866" s="12" t="s">
        <v>2</v>
      </c>
      <c r="M866" s="11">
        <v>307</v>
      </c>
      <c r="N866" s="11">
        <v>750</v>
      </c>
      <c r="O866" s="11">
        <v>416</v>
      </c>
      <c r="P866" s="11">
        <v>644</v>
      </c>
      <c r="Q866" s="11">
        <v>681</v>
      </c>
      <c r="R866" s="11">
        <v>-62</v>
      </c>
      <c r="S866" s="11">
        <v>-83</v>
      </c>
      <c r="T866" s="11">
        <v>-366</v>
      </c>
      <c r="U866" s="11">
        <v>-355</v>
      </c>
      <c r="V866" s="11">
        <v>-806</v>
      </c>
      <c r="W866" s="13">
        <v>5.5960000000000001</v>
      </c>
      <c r="X866" s="13">
        <v>15.804</v>
      </c>
      <c r="Y866" s="13">
        <v>11.803000000000001</v>
      </c>
      <c r="Z866" s="13">
        <v>14.295999999999999</v>
      </c>
      <c r="AA866" s="13">
        <v>11.337999999999999</v>
      </c>
      <c r="AB866" s="1">
        <v>3317</v>
      </c>
      <c r="AC866" s="13">
        <v>7.7094009999999997</v>
      </c>
      <c r="AD866" s="12" t="s">
        <v>2</v>
      </c>
      <c r="AE866" s="1" t="s">
        <v>12654</v>
      </c>
      <c r="AF866" s="1" t="s">
        <v>12661</v>
      </c>
    </row>
    <row r="867" spans="1:32" x14ac:dyDescent="0.2">
      <c r="A867" s="1" t="s">
        <v>4926</v>
      </c>
      <c r="B867" s="10">
        <v>4309003</v>
      </c>
      <c r="C867" s="1" t="s">
        <v>961</v>
      </c>
      <c r="D867" s="1" t="s">
        <v>24</v>
      </c>
      <c r="E867" s="11">
        <v>15128480</v>
      </c>
      <c r="F867" s="12" t="s">
        <v>2</v>
      </c>
      <c r="G867" s="12" t="s">
        <v>2</v>
      </c>
      <c r="H867" s="12" t="s">
        <v>2</v>
      </c>
      <c r="I867" s="11">
        <v>1939.9860000000001</v>
      </c>
      <c r="J867" s="11">
        <v>2167.5509999999999</v>
      </c>
      <c r="K867" s="12" t="s">
        <v>2</v>
      </c>
      <c r="L867" s="12" t="s">
        <v>2</v>
      </c>
      <c r="M867" s="12" t="s">
        <v>2</v>
      </c>
      <c r="N867" s="12" t="s">
        <v>2</v>
      </c>
      <c r="O867" s="12" t="s">
        <v>2</v>
      </c>
      <c r="P867" s="11">
        <v>817.08199999999999</v>
      </c>
      <c r="Q867" s="11">
        <v>1839.9069999999999</v>
      </c>
      <c r="R867" s="12" t="s">
        <v>2</v>
      </c>
      <c r="S867" s="12" t="s">
        <v>2</v>
      </c>
      <c r="T867" s="12" t="s">
        <v>2</v>
      </c>
      <c r="U867" s="11">
        <v>107.47799999999999</v>
      </c>
      <c r="V867" s="11">
        <v>-810.63400000000001</v>
      </c>
      <c r="W867" s="12" t="s">
        <v>2</v>
      </c>
      <c r="X867" s="12" t="s">
        <v>2</v>
      </c>
      <c r="Y867" s="12" t="s">
        <v>2</v>
      </c>
      <c r="Z867" s="12" t="s">
        <v>2</v>
      </c>
      <c r="AA867" s="13">
        <v>11.41</v>
      </c>
      <c r="AB867" s="1">
        <v>4662</v>
      </c>
      <c r="AC867" s="13">
        <v>12.118230000000001</v>
      </c>
      <c r="AD867" s="13">
        <v>1.696949</v>
      </c>
      <c r="AE867" s="1" t="s">
        <v>12654</v>
      </c>
      <c r="AF867" s="1" t="s">
        <v>12663</v>
      </c>
    </row>
    <row r="868" spans="1:32" x14ac:dyDescent="0.2">
      <c r="A868" s="1" t="s">
        <v>4927</v>
      </c>
      <c r="B868" s="10">
        <v>4967134</v>
      </c>
      <c r="C868" s="1" t="s">
        <v>962</v>
      </c>
      <c r="D868" s="1" t="s">
        <v>24</v>
      </c>
      <c r="E868" s="11">
        <v>7005838</v>
      </c>
      <c r="F868" s="11">
        <v>45</v>
      </c>
      <c r="G868" s="11">
        <v>11</v>
      </c>
      <c r="H868" s="11">
        <v>46</v>
      </c>
      <c r="I868" s="12" t="s">
        <v>2</v>
      </c>
      <c r="J868" s="11">
        <v>46</v>
      </c>
      <c r="K868" s="12" t="s">
        <v>2</v>
      </c>
      <c r="L868" s="12" t="s">
        <v>2</v>
      </c>
      <c r="M868" s="11">
        <v>90</v>
      </c>
      <c r="N868" s="11">
        <v>31</v>
      </c>
      <c r="O868" s="11">
        <v>108</v>
      </c>
      <c r="P868" s="12" t="s">
        <v>2</v>
      </c>
      <c r="Q868" s="11">
        <v>108</v>
      </c>
      <c r="R868" s="11">
        <v>86</v>
      </c>
      <c r="S868" s="11">
        <v>-133</v>
      </c>
      <c r="T868" s="11">
        <v>-164</v>
      </c>
      <c r="U868" s="12" t="s">
        <v>2</v>
      </c>
      <c r="V868" s="11">
        <v>-164</v>
      </c>
      <c r="W868" s="13">
        <v>7.4610000000000003</v>
      </c>
      <c r="X868" s="13">
        <v>-3.028</v>
      </c>
      <c r="Y868" s="13">
        <v>6.9809999999999999</v>
      </c>
      <c r="Z868" s="12" t="s">
        <v>2</v>
      </c>
      <c r="AA868" s="13">
        <v>6.9809999999999999</v>
      </c>
      <c r="AB868" s="1">
        <v>2323</v>
      </c>
      <c r="AC868" s="13">
        <v>130.75383600000001</v>
      </c>
      <c r="AD868" s="13">
        <v>8.8198899999999991</v>
      </c>
      <c r="AE868" s="1" t="s">
        <v>12654</v>
      </c>
      <c r="AF868" s="1" t="s">
        <v>12663</v>
      </c>
    </row>
    <row r="869" spans="1:32" x14ac:dyDescent="0.2">
      <c r="A869" s="1" t="s">
        <v>4928</v>
      </c>
      <c r="B869" s="10">
        <v>6661872</v>
      </c>
      <c r="C869" s="1" t="s">
        <v>963</v>
      </c>
      <c r="D869" s="1" t="s">
        <v>20</v>
      </c>
      <c r="E869" s="11">
        <v>113194493</v>
      </c>
      <c r="F869" s="11">
        <v>14513</v>
      </c>
      <c r="G869" s="11">
        <v>13125</v>
      </c>
      <c r="H869" s="11">
        <v>15912</v>
      </c>
      <c r="I869" s="11">
        <v>25394</v>
      </c>
      <c r="J869" s="11">
        <v>36092</v>
      </c>
      <c r="K869" s="13">
        <v>42263.702120000002</v>
      </c>
      <c r="L869" s="13">
        <v>48535.963089999997</v>
      </c>
      <c r="M869" s="11">
        <v>31679</v>
      </c>
      <c r="N869" s="11">
        <v>29514</v>
      </c>
      <c r="O869" s="11">
        <v>42360</v>
      </c>
      <c r="P869" s="11">
        <v>56326</v>
      </c>
      <c r="Q869" s="11">
        <v>64429</v>
      </c>
      <c r="R869" s="11">
        <v>-17286</v>
      </c>
      <c r="S869" s="11">
        <v>-19647</v>
      </c>
      <c r="T869" s="11">
        <v>-17888</v>
      </c>
      <c r="U869" s="11">
        <v>-24066</v>
      </c>
      <c r="V869" s="11">
        <v>-25436</v>
      </c>
      <c r="W869" s="13">
        <v>22.916</v>
      </c>
      <c r="X869" s="13">
        <v>5.6269999999999998</v>
      </c>
      <c r="Y869" s="13">
        <v>12.068</v>
      </c>
      <c r="Z869" s="13">
        <v>20.65</v>
      </c>
      <c r="AA869" s="13">
        <v>27.536000000000001</v>
      </c>
      <c r="AB869" s="1">
        <v>3563</v>
      </c>
      <c r="AC869" s="13">
        <v>40.096013999999997</v>
      </c>
      <c r="AD869" s="13">
        <v>9.2744029999999995</v>
      </c>
      <c r="AE869" s="1" t="s">
        <v>12654</v>
      </c>
      <c r="AF869" s="1" t="s">
        <v>12661</v>
      </c>
    </row>
    <row r="870" spans="1:32" x14ac:dyDescent="0.2">
      <c r="A870" s="1" t="s">
        <v>4929</v>
      </c>
      <c r="B870" s="10">
        <v>5302501</v>
      </c>
      <c r="C870" s="1" t="s">
        <v>964</v>
      </c>
      <c r="D870" s="1" t="s">
        <v>313</v>
      </c>
      <c r="E870" s="11">
        <v>4470007</v>
      </c>
      <c r="F870" s="11">
        <v>-82</v>
      </c>
      <c r="G870" s="11">
        <v>-43</v>
      </c>
      <c r="H870" s="11">
        <v>137</v>
      </c>
      <c r="I870" s="11">
        <v>196</v>
      </c>
      <c r="J870" s="11">
        <v>168</v>
      </c>
      <c r="K870" s="12" t="s">
        <v>2</v>
      </c>
      <c r="L870" s="12" t="s">
        <v>2</v>
      </c>
      <c r="M870" s="12" t="s">
        <v>2</v>
      </c>
      <c r="N870" s="12" t="s">
        <v>2</v>
      </c>
      <c r="O870" s="11">
        <v>296</v>
      </c>
      <c r="P870" s="11">
        <v>127</v>
      </c>
      <c r="Q870" s="11">
        <v>74</v>
      </c>
      <c r="R870" s="12" t="s">
        <v>2</v>
      </c>
      <c r="S870" s="12" t="s">
        <v>2</v>
      </c>
      <c r="T870" s="11">
        <v>-61</v>
      </c>
      <c r="U870" s="11">
        <v>-43</v>
      </c>
      <c r="V870" s="11">
        <v>-2</v>
      </c>
      <c r="W870" s="12" t="s">
        <v>2</v>
      </c>
      <c r="X870" s="13">
        <v>-3.0339999999999998</v>
      </c>
      <c r="Y870" s="13">
        <v>8.5760000000000005</v>
      </c>
      <c r="Z870" s="13">
        <v>9.2289999999999992</v>
      </c>
      <c r="AA870" s="13">
        <v>6.3280000000000003</v>
      </c>
      <c r="AB870" s="1">
        <v>7114</v>
      </c>
      <c r="AC870" s="13">
        <v>42.794716000000001</v>
      </c>
      <c r="AD870" s="13">
        <v>1.6914560000000001</v>
      </c>
      <c r="AE870" s="1" t="s">
        <v>12654</v>
      </c>
      <c r="AF870" s="1" t="s">
        <v>12672</v>
      </c>
    </row>
    <row r="871" spans="1:32" x14ac:dyDescent="0.2">
      <c r="A871" s="1" t="s">
        <v>4930</v>
      </c>
      <c r="B871" s="10">
        <v>13919146</v>
      </c>
      <c r="C871" s="1" t="s">
        <v>965</v>
      </c>
      <c r="D871" s="1" t="s">
        <v>182</v>
      </c>
      <c r="E871" s="11">
        <v>3299809</v>
      </c>
      <c r="F871" s="12" t="s">
        <v>2</v>
      </c>
      <c r="G871" s="11">
        <v>488</v>
      </c>
      <c r="H871" s="11">
        <v>585</v>
      </c>
      <c r="I871" s="11">
        <v>424</v>
      </c>
      <c r="J871" s="11">
        <v>453</v>
      </c>
      <c r="K871" s="12" t="s">
        <v>2</v>
      </c>
      <c r="L871" s="12" t="s">
        <v>2</v>
      </c>
      <c r="M871" s="12" t="s">
        <v>2</v>
      </c>
      <c r="N871" s="11">
        <v>605</v>
      </c>
      <c r="O871" s="11">
        <v>-35</v>
      </c>
      <c r="P871" s="11">
        <v>179</v>
      </c>
      <c r="Q871" s="11">
        <v>355</v>
      </c>
      <c r="R871" s="12" t="s">
        <v>2</v>
      </c>
      <c r="S871" s="11">
        <v>-168</v>
      </c>
      <c r="T871" s="11">
        <v>-90</v>
      </c>
      <c r="U871" s="11">
        <v>-293</v>
      </c>
      <c r="V871" s="11">
        <v>-252</v>
      </c>
      <c r="W871" s="12" t="s">
        <v>2</v>
      </c>
      <c r="X871" s="12" t="s">
        <v>2</v>
      </c>
      <c r="Y871" s="13">
        <v>22.706</v>
      </c>
      <c r="Z871" s="13">
        <v>10.564</v>
      </c>
      <c r="AA871" s="13">
        <v>13.105</v>
      </c>
      <c r="AB871" s="1">
        <v>7089</v>
      </c>
      <c r="AC871" s="13">
        <v>13.186183</v>
      </c>
      <c r="AD871" s="13">
        <v>2.764548</v>
      </c>
      <c r="AE871" s="1" t="s">
        <v>12654</v>
      </c>
      <c r="AF871" s="1" t="s">
        <v>12664</v>
      </c>
    </row>
    <row r="872" spans="1:32" x14ac:dyDescent="0.2">
      <c r="A872" s="1" t="s">
        <v>4931</v>
      </c>
      <c r="B872" s="10">
        <v>18622576</v>
      </c>
      <c r="C872" s="1" t="s">
        <v>966</v>
      </c>
      <c r="D872" s="1" t="s">
        <v>84</v>
      </c>
      <c r="E872" s="11">
        <v>1231900</v>
      </c>
      <c r="F872" s="12" t="s">
        <v>2</v>
      </c>
      <c r="G872" s="12" t="s">
        <v>2</v>
      </c>
      <c r="H872" s="11">
        <v>104.6</v>
      </c>
      <c r="I872" s="11">
        <v>139.15700000000001</v>
      </c>
      <c r="J872" s="11">
        <v>215.33699999999999</v>
      </c>
      <c r="K872" s="12" t="s">
        <v>2</v>
      </c>
      <c r="L872" s="12" t="s">
        <v>2</v>
      </c>
      <c r="M872" s="12" t="s">
        <v>2</v>
      </c>
      <c r="N872" s="12" t="s">
        <v>2</v>
      </c>
      <c r="O872" s="11">
        <v>-249.57599999999999</v>
      </c>
      <c r="P872" s="11">
        <v>519.51199999999994</v>
      </c>
      <c r="Q872" s="11">
        <v>27.577999999999999</v>
      </c>
      <c r="R872" s="12" t="s">
        <v>2</v>
      </c>
      <c r="S872" s="12" t="s">
        <v>2</v>
      </c>
      <c r="T872" s="11">
        <v>79.430999999999997</v>
      </c>
      <c r="U872" s="11">
        <v>-80.966999999999999</v>
      </c>
      <c r="V872" s="11">
        <v>-111.318</v>
      </c>
      <c r="W872" s="12" t="s">
        <v>2</v>
      </c>
      <c r="X872" s="12" t="s">
        <v>2</v>
      </c>
      <c r="Y872" s="12" t="s">
        <v>2</v>
      </c>
      <c r="Z872" s="13">
        <v>7.1559999999999997</v>
      </c>
      <c r="AA872" s="13">
        <v>7.8079999999999998</v>
      </c>
      <c r="AB872" s="1" t="s">
        <v>4932</v>
      </c>
      <c r="AC872" s="13">
        <v>23.279572999999999</v>
      </c>
      <c r="AD872" s="13">
        <v>1.274035</v>
      </c>
      <c r="AE872" s="1" t="s">
        <v>12654</v>
      </c>
      <c r="AF872" s="1" t="s">
        <v>12666</v>
      </c>
    </row>
    <row r="873" spans="1:32" x14ac:dyDescent="0.2">
      <c r="A873" s="1" t="s">
        <v>4933</v>
      </c>
      <c r="B873" s="10">
        <v>4984796</v>
      </c>
      <c r="C873" s="1" t="s">
        <v>967</v>
      </c>
      <c r="D873" s="1" t="s">
        <v>1</v>
      </c>
      <c r="E873" s="11">
        <v>3999228</v>
      </c>
      <c r="F873" s="11">
        <v>613</v>
      </c>
      <c r="G873" s="11">
        <v>749</v>
      </c>
      <c r="H873" s="11">
        <v>388</v>
      </c>
      <c r="I873" s="11">
        <v>261</v>
      </c>
      <c r="J873" s="11">
        <v>591</v>
      </c>
      <c r="K873" s="12" t="s">
        <v>2</v>
      </c>
      <c r="L873" s="12" t="s">
        <v>2</v>
      </c>
      <c r="M873" s="11">
        <v>-34</v>
      </c>
      <c r="N873" s="11">
        <v>-521</v>
      </c>
      <c r="O873" s="11">
        <v>46</v>
      </c>
      <c r="P873" s="11">
        <v>791</v>
      </c>
      <c r="Q873" s="11">
        <v>-736</v>
      </c>
      <c r="R873" s="11">
        <v>-16</v>
      </c>
      <c r="S873" s="11">
        <v>-30</v>
      </c>
      <c r="T873" s="11">
        <v>-195</v>
      </c>
      <c r="U873" s="11">
        <v>-411</v>
      </c>
      <c r="V873" s="11">
        <v>840</v>
      </c>
      <c r="W873" s="13">
        <v>14.186999999999999</v>
      </c>
      <c r="X873" s="13">
        <v>15.888999999999999</v>
      </c>
      <c r="Y873" s="13">
        <v>7.141</v>
      </c>
      <c r="Z873" s="13">
        <v>4.4189999999999996</v>
      </c>
      <c r="AA873" s="13">
        <v>14.773</v>
      </c>
      <c r="AB873" s="1">
        <v>3477</v>
      </c>
      <c r="AC873" s="13">
        <v>9.2502230000000001</v>
      </c>
      <c r="AD873" s="13">
        <v>0.88690899999999995</v>
      </c>
      <c r="AE873" s="1" t="s">
        <v>12654</v>
      </c>
      <c r="AF873" s="1" t="s">
        <v>12655</v>
      </c>
    </row>
    <row r="874" spans="1:32" x14ac:dyDescent="0.2">
      <c r="A874" s="1" t="s">
        <v>4934</v>
      </c>
      <c r="B874" s="10">
        <v>4149344</v>
      </c>
      <c r="C874" s="1" t="s">
        <v>968</v>
      </c>
      <c r="D874" s="1" t="s">
        <v>24</v>
      </c>
      <c r="E874" s="11">
        <v>43592580</v>
      </c>
      <c r="F874" s="11">
        <v>181</v>
      </c>
      <c r="G874" s="11">
        <v>-75</v>
      </c>
      <c r="H874" s="11">
        <v>53</v>
      </c>
      <c r="I874" s="11">
        <v>51</v>
      </c>
      <c r="J874" s="11">
        <v>51</v>
      </c>
      <c r="K874" s="12" t="s">
        <v>2</v>
      </c>
      <c r="L874" s="12" t="s">
        <v>2</v>
      </c>
      <c r="M874" s="11">
        <v>180</v>
      </c>
      <c r="N874" s="11">
        <v>-329</v>
      </c>
      <c r="O874" s="11">
        <v>115</v>
      </c>
      <c r="P874" s="11">
        <v>163</v>
      </c>
      <c r="Q874" s="11">
        <v>163</v>
      </c>
      <c r="R874" s="11">
        <v>-163</v>
      </c>
      <c r="S874" s="11">
        <v>124</v>
      </c>
      <c r="T874" s="11">
        <v>-61</v>
      </c>
      <c r="U874" s="11">
        <v>-596</v>
      </c>
      <c r="V874" s="11">
        <v>-596</v>
      </c>
      <c r="W874" s="13">
        <v>7.4340000000000002</v>
      </c>
      <c r="X874" s="13">
        <v>-9.9049999999999994</v>
      </c>
      <c r="Y874" s="13">
        <v>8.5960000000000001</v>
      </c>
      <c r="Z874" s="13">
        <v>3.1429999999999998</v>
      </c>
      <c r="AA874" s="13">
        <v>3.1429999999999998</v>
      </c>
      <c r="AB874" s="1">
        <v>2330</v>
      </c>
      <c r="AC874" s="13">
        <v>28.8657</v>
      </c>
      <c r="AD874" s="13">
        <v>3.3137829999999999</v>
      </c>
      <c r="AE874" s="1" t="s">
        <v>12654</v>
      </c>
      <c r="AF874" s="1" t="s">
        <v>12663</v>
      </c>
    </row>
    <row r="875" spans="1:32" x14ac:dyDescent="0.2">
      <c r="A875" s="1" t="s">
        <v>4935</v>
      </c>
      <c r="B875" s="10">
        <v>7806469</v>
      </c>
      <c r="C875" s="1" t="s">
        <v>969</v>
      </c>
      <c r="D875" s="1" t="s">
        <v>182</v>
      </c>
      <c r="E875" s="11">
        <v>52618006</v>
      </c>
      <c r="F875" s="12" t="s">
        <v>2</v>
      </c>
      <c r="G875" s="12" t="s">
        <v>2</v>
      </c>
      <c r="H875" s="12" t="s">
        <v>2</v>
      </c>
      <c r="I875" s="11">
        <v>3030</v>
      </c>
      <c r="J875" s="11">
        <v>4202</v>
      </c>
      <c r="K875" s="13">
        <v>5000</v>
      </c>
      <c r="L875" s="13">
        <v>5700</v>
      </c>
      <c r="M875" s="12" t="s">
        <v>2</v>
      </c>
      <c r="N875" s="12" t="s">
        <v>2</v>
      </c>
      <c r="O875" s="12" t="s">
        <v>2</v>
      </c>
      <c r="P875" s="11">
        <v>3299</v>
      </c>
      <c r="Q875" s="11">
        <v>3969</v>
      </c>
      <c r="R875" s="12" t="s">
        <v>2</v>
      </c>
      <c r="S875" s="12" t="s">
        <v>2</v>
      </c>
      <c r="T875" s="12" t="s">
        <v>2</v>
      </c>
      <c r="U875" s="11">
        <v>-1078</v>
      </c>
      <c r="V875" s="11">
        <v>110</v>
      </c>
      <c r="W875" s="12" t="s">
        <v>2</v>
      </c>
      <c r="X875" s="12" t="s">
        <v>2</v>
      </c>
      <c r="Y875" s="12" t="s">
        <v>2</v>
      </c>
      <c r="Z875" s="12" t="s">
        <v>2</v>
      </c>
      <c r="AA875" s="13">
        <v>21.350999999999999</v>
      </c>
      <c r="AB875" s="1">
        <v>7088</v>
      </c>
      <c r="AC875" s="13">
        <v>23.100337</v>
      </c>
      <c r="AD875" s="13">
        <v>5.581359</v>
      </c>
      <c r="AE875" s="1" t="s">
        <v>12654</v>
      </c>
      <c r="AF875" s="1" t="s">
        <v>12664</v>
      </c>
    </row>
    <row r="876" spans="1:32" x14ac:dyDescent="0.2">
      <c r="A876" s="1" t="s">
        <v>4936</v>
      </c>
      <c r="B876" s="10">
        <v>4967974</v>
      </c>
      <c r="C876" s="1" t="s">
        <v>970</v>
      </c>
      <c r="D876" s="1" t="s">
        <v>485</v>
      </c>
      <c r="E876" s="11">
        <v>26044638</v>
      </c>
      <c r="F876" s="11">
        <v>2399</v>
      </c>
      <c r="G876" s="11">
        <v>2626</v>
      </c>
      <c r="H876" s="11">
        <v>2443</v>
      </c>
      <c r="I876" s="11">
        <v>3324</v>
      </c>
      <c r="J876" s="11">
        <v>3741</v>
      </c>
      <c r="K876" s="13">
        <v>4100</v>
      </c>
      <c r="L876" s="12" t="s">
        <v>2</v>
      </c>
      <c r="M876" s="11">
        <v>2716</v>
      </c>
      <c r="N876" s="11">
        <v>2589</v>
      </c>
      <c r="O876" s="11">
        <v>3283</v>
      </c>
      <c r="P876" s="11">
        <v>3167</v>
      </c>
      <c r="Q876" s="11">
        <v>4139</v>
      </c>
      <c r="R876" s="11">
        <v>-712</v>
      </c>
      <c r="S876" s="11">
        <v>-912</v>
      </c>
      <c r="T876" s="11">
        <v>-912</v>
      </c>
      <c r="U876" s="11">
        <v>-1062</v>
      </c>
      <c r="V876" s="11">
        <v>-1364</v>
      </c>
      <c r="W876" s="13">
        <v>12.302</v>
      </c>
      <c r="X876" s="13">
        <v>15.076000000000001</v>
      </c>
      <c r="Y876" s="13">
        <v>12.250999999999999</v>
      </c>
      <c r="Z876" s="13">
        <v>13.606</v>
      </c>
      <c r="AA876" s="13">
        <v>12.933999999999999</v>
      </c>
      <c r="AB876" s="1">
        <v>8275</v>
      </c>
      <c r="AC876" s="13">
        <v>14.972934</v>
      </c>
      <c r="AD876" s="13">
        <v>1.8188040000000001</v>
      </c>
      <c r="AE876" s="1" t="s">
        <v>12654</v>
      </c>
      <c r="AF876" s="1" t="s">
        <v>12659</v>
      </c>
    </row>
    <row r="877" spans="1:32" x14ac:dyDescent="0.2">
      <c r="A877" s="1" t="s">
        <v>4937</v>
      </c>
      <c r="B877" s="10">
        <v>4863967</v>
      </c>
      <c r="C877" s="1" t="s">
        <v>971</v>
      </c>
      <c r="D877" s="1" t="s">
        <v>13</v>
      </c>
      <c r="E877" s="11">
        <v>24277800</v>
      </c>
      <c r="F877" s="12" t="s">
        <v>2</v>
      </c>
      <c r="G877" s="12" t="s">
        <v>2</v>
      </c>
      <c r="H877" s="12" t="s">
        <v>2</v>
      </c>
      <c r="I877" s="12" t="s">
        <v>2</v>
      </c>
      <c r="J877" s="11">
        <v>78</v>
      </c>
      <c r="K877" s="12" t="s">
        <v>2</v>
      </c>
      <c r="L877" s="12" t="s">
        <v>2</v>
      </c>
      <c r="M877" s="12" t="s">
        <v>2</v>
      </c>
      <c r="N877" s="12" t="s">
        <v>2</v>
      </c>
      <c r="O877" s="12" t="s">
        <v>2</v>
      </c>
      <c r="P877" s="12" t="s">
        <v>2</v>
      </c>
      <c r="Q877" s="11">
        <v>24</v>
      </c>
      <c r="R877" s="12" t="s">
        <v>2</v>
      </c>
      <c r="S877" s="12" t="s">
        <v>2</v>
      </c>
      <c r="T877" s="12" t="s">
        <v>2</v>
      </c>
      <c r="U877" s="12" t="s">
        <v>2</v>
      </c>
      <c r="V877" s="11">
        <v>-1</v>
      </c>
      <c r="W877" s="12" t="s">
        <v>2</v>
      </c>
      <c r="X877" s="12" t="s">
        <v>2</v>
      </c>
      <c r="Y877" s="12" t="s">
        <v>2</v>
      </c>
      <c r="Z877" s="12" t="s">
        <v>2</v>
      </c>
      <c r="AA877" s="13">
        <v>16.643999999999998</v>
      </c>
      <c r="AB877" s="1">
        <v>9423</v>
      </c>
      <c r="AC877" s="13">
        <v>40.989946000000003</v>
      </c>
      <c r="AD877" s="13">
        <v>6.065461</v>
      </c>
      <c r="AE877" s="1" t="s">
        <v>12654</v>
      </c>
      <c r="AF877" s="1" t="s">
        <v>12660</v>
      </c>
    </row>
    <row r="878" spans="1:32" x14ac:dyDescent="0.2">
      <c r="A878" s="1" t="s">
        <v>4938</v>
      </c>
      <c r="B878" s="10">
        <v>4999773</v>
      </c>
      <c r="C878" s="1" t="s">
        <v>972</v>
      </c>
      <c r="D878" s="1" t="s">
        <v>279</v>
      </c>
      <c r="E878" s="11">
        <v>16755990</v>
      </c>
      <c r="F878" s="11">
        <v>628</v>
      </c>
      <c r="G878" s="11">
        <v>1008</v>
      </c>
      <c r="H878" s="11">
        <v>589</v>
      </c>
      <c r="I878" s="11">
        <v>1112</v>
      </c>
      <c r="J878" s="11">
        <v>1142</v>
      </c>
      <c r="K878" s="12" t="s">
        <v>2</v>
      </c>
      <c r="L878" s="12" t="s">
        <v>2</v>
      </c>
      <c r="M878" s="11">
        <v>1249</v>
      </c>
      <c r="N878" s="11">
        <v>1686</v>
      </c>
      <c r="O878" s="11">
        <v>907</v>
      </c>
      <c r="P878" s="11">
        <v>1621</v>
      </c>
      <c r="Q878" s="11">
        <v>1931</v>
      </c>
      <c r="R878" s="11">
        <v>-244</v>
      </c>
      <c r="S878" s="11">
        <v>27</v>
      </c>
      <c r="T878" s="11">
        <v>-446</v>
      </c>
      <c r="U878" s="11">
        <v>-936</v>
      </c>
      <c r="V878" s="11">
        <v>-420</v>
      </c>
      <c r="W878" s="13">
        <v>27.370999999999999</v>
      </c>
      <c r="X878" s="13">
        <v>42.686</v>
      </c>
      <c r="Y878" s="13">
        <v>15.747</v>
      </c>
      <c r="Z878" s="13">
        <v>27.866</v>
      </c>
      <c r="AA878" s="13">
        <v>23.414000000000001</v>
      </c>
      <c r="AB878" s="1">
        <v>9445</v>
      </c>
      <c r="AC878" s="13">
        <v>10.819307999999999</v>
      </c>
      <c r="AD878" s="13">
        <v>2.9086820000000002</v>
      </c>
      <c r="AE878" s="1" t="s">
        <v>12654</v>
      </c>
      <c r="AF878" s="1" t="s">
        <v>12665</v>
      </c>
    </row>
    <row r="879" spans="1:32" x14ac:dyDescent="0.2">
      <c r="A879" s="1" t="s">
        <v>4939</v>
      </c>
      <c r="B879" s="10">
        <v>4164975</v>
      </c>
      <c r="C879" s="1" t="s">
        <v>973</v>
      </c>
      <c r="D879" s="1" t="s">
        <v>502</v>
      </c>
      <c r="E879" s="11">
        <v>22328563</v>
      </c>
      <c r="F879" s="11">
        <v>1</v>
      </c>
      <c r="G879" s="11">
        <v>-7756</v>
      </c>
      <c r="H879" s="11">
        <v>2447</v>
      </c>
      <c r="I879" s="11">
        <v>4413</v>
      </c>
      <c r="J879" s="11">
        <v>6797</v>
      </c>
      <c r="K879" s="13">
        <v>7150</v>
      </c>
      <c r="L879" s="13">
        <v>7850</v>
      </c>
      <c r="M879" s="11">
        <v>739</v>
      </c>
      <c r="N879" s="11">
        <v>-12767</v>
      </c>
      <c r="O879" s="11">
        <v>354</v>
      </c>
      <c r="P879" s="11">
        <v>15428</v>
      </c>
      <c r="Q879" s="11">
        <v>14831</v>
      </c>
      <c r="R879" s="11">
        <v>-1960</v>
      </c>
      <c r="S879" s="11">
        <v>-3071</v>
      </c>
      <c r="T879" s="11">
        <v>-1321</v>
      </c>
      <c r="U879" s="11">
        <v>-8539</v>
      </c>
      <c r="V879" s="11">
        <v>-844</v>
      </c>
      <c r="W879" s="13">
        <v>-5.18</v>
      </c>
      <c r="X879" s="13">
        <v>-15.294</v>
      </c>
      <c r="Y879" s="13">
        <v>2.2749999999999999</v>
      </c>
      <c r="Z879" s="13">
        <v>5.3070000000000004</v>
      </c>
      <c r="AA879" s="13">
        <v>8.734</v>
      </c>
      <c r="AB879" s="1">
        <v>6794</v>
      </c>
      <c r="AC879" s="13">
        <v>13.274613</v>
      </c>
      <c r="AD879" s="13">
        <v>0.95623000000000002</v>
      </c>
      <c r="AE879" s="1" t="s">
        <v>12654</v>
      </c>
      <c r="AF879" s="1" t="s">
        <v>12655</v>
      </c>
    </row>
    <row r="880" spans="1:32" x14ac:dyDescent="0.2">
      <c r="A880" s="1" t="s">
        <v>4940</v>
      </c>
      <c r="B880" s="10">
        <v>6333871</v>
      </c>
      <c r="C880" s="1" t="s">
        <v>974</v>
      </c>
      <c r="D880" s="1" t="s">
        <v>564</v>
      </c>
      <c r="E880" s="11">
        <v>80876774</v>
      </c>
      <c r="F880" s="11">
        <v>18763</v>
      </c>
      <c r="G880" s="11">
        <v>15866</v>
      </c>
      <c r="H880" s="11">
        <v>16685</v>
      </c>
      <c r="I880" s="11">
        <v>16411</v>
      </c>
      <c r="J880" s="11">
        <v>18472</v>
      </c>
      <c r="K880" s="13">
        <v>20895.166669999999</v>
      </c>
      <c r="L880" s="13">
        <v>21945.166669999999</v>
      </c>
      <c r="M880" s="11">
        <v>31814</v>
      </c>
      <c r="N880" s="11">
        <v>23148</v>
      </c>
      <c r="O880" s="11">
        <v>20071</v>
      </c>
      <c r="P880" s="11">
        <v>29176</v>
      </c>
      <c r="Q880" s="11">
        <v>27919</v>
      </c>
      <c r="R880" s="11">
        <v>-19131</v>
      </c>
      <c r="S880" s="11">
        <v>-22866</v>
      </c>
      <c r="T880" s="11">
        <v>-34306</v>
      </c>
      <c r="U880" s="11">
        <v>-10711</v>
      </c>
      <c r="V880" s="11">
        <v>-14929</v>
      </c>
      <c r="W880" s="13">
        <v>10.076000000000001</v>
      </c>
      <c r="X880" s="13">
        <v>8.782</v>
      </c>
      <c r="Y880" s="13">
        <v>8.5139999999999993</v>
      </c>
      <c r="Z880" s="13">
        <v>8.2029999999999994</v>
      </c>
      <c r="AA880" s="13">
        <v>8.3290000000000006</v>
      </c>
      <c r="AB880" s="1">
        <v>7947</v>
      </c>
      <c r="AC880" s="13">
        <v>14.224925000000001</v>
      </c>
      <c r="AD880" s="13">
        <v>1.318314</v>
      </c>
      <c r="AE880" s="1" t="s">
        <v>12654</v>
      </c>
      <c r="AF880" s="1" t="s">
        <v>12667</v>
      </c>
    </row>
    <row r="881" spans="1:32" x14ac:dyDescent="0.2">
      <c r="A881" s="1" t="s">
        <v>4941</v>
      </c>
      <c r="B881" s="10">
        <v>19564193</v>
      </c>
      <c r="C881" s="1" t="s">
        <v>975</v>
      </c>
      <c r="D881" s="1" t="s">
        <v>55</v>
      </c>
      <c r="E881" s="11">
        <v>22971195</v>
      </c>
      <c r="F881" s="11">
        <v>1735</v>
      </c>
      <c r="G881" s="11">
        <v>3825</v>
      </c>
      <c r="H881" s="11">
        <v>5554</v>
      </c>
      <c r="I881" s="11">
        <v>5330</v>
      </c>
      <c r="J881" s="11">
        <v>5330</v>
      </c>
      <c r="K881" s="13">
        <v>2650</v>
      </c>
      <c r="L881" s="13">
        <v>3166.6666700000001</v>
      </c>
      <c r="M881" s="12" t="s">
        <v>2</v>
      </c>
      <c r="N881" s="11">
        <v>3562</v>
      </c>
      <c r="O881" s="11">
        <v>3914</v>
      </c>
      <c r="P881" s="11">
        <v>4390</v>
      </c>
      <c r="Q881" s="11">
        <v>4390</v>
      </c>
      <c r="R881" s="12" t="s">
        <v>2</v>
      </c>
      <c r="S881" s="11">
        <v>-365</v>
      </c>
      <c r="T881" s="11">
        <v>-805</v>
      </c>
      <c r="U881" s="11">
        <v>-2433</v>
      </c>
      <c r="V881" s="11">
        <v>-2433</v>
      </c>
      <c r="W881" s="13">
        <v>58.579000000000001</v>
      </c>
      <c r="X881" s="13">
        <v>41.661999999999999</v>
      </c>
      <c r="Y881" s="13">
        <v>37.113999999999997</v>
      </c>
      <c r="Z881" s="13">
        <v>31.89</v>
      </c>
      <c r="AA881" s="13">
        <v>31.89</v>
      </c>
      <c r="AB881" s="1">
        <v>7388</v>
      </c>
      <c r="AC881" s="13">
        <v>24.555278000000001</v>
      </c>
      <c r="AD881" s="13">
        <v>4.851585</v>
      </c>
      <c r="AE881" s="1" t="s">
        <v>12654</v>
      </c>
      <c r="AF881" s="1" t="s">
        <v>12670</v>
      </c>
    </row>
    <row r="882" spans="1:32" x14ac:dyDescent="0.2">
      <c r="A882" s="1" t="s">
        <v>4942</v>
      </c>
      <c r="B882" s="10">
        <v>4550280</v>
      </c>
      <c r="C882" s="1" t="s">
        <v>976</v>
      </c>
      <c r="D882" s="1" t="s">
        <v>60</v>
      </c>
      <c r="E882" s="11">
        <v>33372710</v>
      </c>
      <c r="F882" s="11">
        <v>3246</v>
      </c>
      <c r="G882" s="11">
        <v>3919</v>
      </c>
      <c r="H882" s="11">
        <v>4481</v>
      </c>
      <c r="I882" s="11">
        <v>4588</v>
      </c>
      <c r="J882" s="11">
        <v>4697</v>
      </c>
      <c r="K882" s="12" t="s">
        <v>2</v>
      </c>
      <c r="L882" s="12" t="s">
        <v>2</v>
      </c>
      <c r="M882" s="11">
        <v>10408</v>
      </c>
      <c r="N882" s="11">
        <v>6011</v>
      </c>
      <c r="O882" s="11">
        <v>8928</v>
      </c>
      <c r="P882" s="11">
        <v>7829</v>
      </c>
      <c r="Q882" s="11">
        <v>7448</v>
      </c>
      <c r="R882" s="11">
        <v>-6995</v>
      </c>
      <c r="S882" s="11">
        <v>-7778</v>
      </c>
      <c r="T882" s="11">
        <v>-6691</v>
      </c>
      <c r="U882" s="11">
        <v>-5616</v>
      </c>
      <c r="V882" s="11">
        <v>-4929</v>
      </c>
      <c r="W882" s="13">
        <v>6.1289999999999996</v>
      </c>
      <c r="X882" s="13">
        <v>6.8230000000000004</v>
      </c>
      <c r="Y882" s="13">
        <v>7.1420000000000003</v>
      </c>
      <c r="Z882" s="13">
        <v>8.2110000000000003</v>
      </c>
      <c r="AA882" s="13">
        <v>7.476</v>
      </c>
      <c r="AB882" s="1">
        <v>7840</v>
      </c>
      <c r="AC882" s="13">
        <v>18.720372000000001</v>
      </c>
      <c r="AD882" s="13">
        <v>1.1241920000000001</v>
      </c>
      <c r="AE882" s="1" t="s">
        <v>12654</v>
      </c>
      <c r="AF882" s="1" t="s">
        <v>12671</v>
      </c>
    </row>
    <row r="883" spans="1:32" x14ac:dyDescent="0.2">
      <c r="A883" s="1" t="s">
        <v>4943</v>
      </c>
      <c r="B883" s="10">
        <v>4989836</v>
      </c>
      <c r="C883" s="1" t="s">
        <v>977</v>
      </c>
      <c r="D883" s="1" t="s">
        <v>32</v>
      </c>
      <c r="E883" s="11">
        <v>17376524</v>
      </c>
      <c r="F883" s="11">
        <v>1009</v>
      </c>
      <c r="G883" s="11">
        <v>1331</v>
      </c>
      <c r="H883" s="11">
        <v>1611</v>
      </c>
      <c r="I883" s="11">
        <v>99</v>
      </c>
      <c r="J883" s="11">
        <v>99</v>
      </c>
      <c r="K883" s="12" t="s">
        <v>2</v>
      </c>
      <c r="L883" s="12" t="s">
        <v>2</v>
      </c>
      <c r="M883" s="11">
        <v>1902</v>
      </c>
      <c r="N883" s="11">
        <v>877</v>
      </c>
      <c r="O883" s="11">
        <v>2461</v>
      </c>
      <c r="P883" s="11">
        <v>-2699</v>
      </c>
      <c r="Q883" s="11">
        <v>-2699</v>
      </c>
      <c r="R883" s="11">
        <v>-1344</v>
      </c>
      <c r="S883" s="11">
        <v>-572</v>
      </c>
      <c r="T883" s="11">
        <v>10248</v>
      </c>
      <c r="U883" s="11">
        <v>244</v>
      </c>
      <c r="V883" s="11">
        <v>244</v>
      </c>
      <c r="W883" s="13">
        <v>13.145</v>
      </c>
      <c r="X883" s="13">
        <v>20.363</v>
      </c>
      <c r="Y883" s="13">
        <v>52.473999999999997</v>
      </c>
      <c r="Z883" s="13">
        <v>-15.656000000000001</v>
      </c>
      <c r="AA883" s="13">
        <v>-15.656000000000001</v>
      </c>
      <c r="AB883" s="1">
        <v>6094</v>
      </c>
      <c r="AC883" s="12" t="s">
        <v>4019</v>
      </c>
      <c r="AD883" s="13">
        <v>0.81870100000000001</v>
      </c>
      <c r="AE883" s="1" t="s">
        <v>12654</v>
      </c>
      <c r="AF883" s="1" t="s">
        <v>12666</v>
      </c>
    </row>
    <row r="884" spans="1:32" x14ac:dyDescent="0.2">
      <c r="A884" s="1" t="s">
        <v>4944</v>
      </c>
      <c r="B884" s="10">
        <v>4309943</v>
      </c>
      <c r="C884" s="1" t="s">
        <v>978</v>
      </c>
      <c r="D884" s="1" t="s">
        <v>29</v>
      </c>
      <c r="E884" s="11">
        <v>21784240</v>
      </c>
      <c r="F884" s="11">
        <v>3403</v>
      </c>
      <c r="G884" s="11">
        <v>3165</v>
      </c>
      <c r="H884" s="11">
        <v>4008</v>
      </c>
      <c r="I884" s="11">
        <v>5888</v>
      </c>
      <c r="J884" s="11">
        <v>5884</v>
      </c>
      <c r="K884" s="13">
        <v>6425</v>
      </c>
      <c r="L884" s="13">
        <v>7025</v>
      </c>
      <c r="M884" s="11">
        <v>7122</v>
      </c>
      <c r="N884" s="11">
        <v>2333</v>
      </c>
      <c r="O884" s="11">
        <v>3322</v>
      </c>
      <c r="P884" s="11">
        <v>4225</v>
      </c>
      <c r="Q884" s="11">
        <v>4573</v>
      </c>
      <c r="R884" s="11">
        <v>-2655</v>
      </c>
      <c r="S884" s="11">
        <v>510</v>
      </c>
      <c r="T884" s="11">
        <v>-644</v>
      </c>
      <c r="U884" s="11">
        <v>-1085</v>
      </c>
      <c r="V884" s="11">
        <v>-687</v>
      </c>
      <c r="W884" s="13">
        <v>21.353999999999999</v>
      </c>
      <c r="X884" s="13">
        <v>14.407</v>
      </c>
      <c r="Y884" s="13">
        <v>23.384</v>
      </c>
      <c r="Z884" s="13">
        <v>35.023000000000003</v>
      </c>
      <c r="AA884" s="13">
        <v>32.981999999999999</v>
      </c>
      <c r="AB884" s="1">
        <v>3843</v>
      </c>
      <c r="AC884" s="13">
        <v>10.987791</v>
      </c>
      <c r="AD884" s="13">
        <v>4.9667260000000004</v>
      </c>
      <c r="AE884" s="1" t="s">
        <v>12654</v>
      </c>
      <c r="AF884" s="1" t="s">
        <v>12665</v>
      </c>
    </row>
    <row r="885" spans="1:32" x14ac:dyDescent="0.2">
      <c r="A885" s="1" t="s">
        <v>4945</v>
      </c>
      <c r="B885" s="10">
        <v>5263451</v>
      </c>
      <c r="C885" s="1" t="s">
        <v>979</v>
      </c>
      <c r="D885" s="1" t="s">
        <v>24</v>
      </c>
      <c r="E885" s="11">
        <v>59547679</v>
      </c>
      <c r="F885" s="11">
        <v>-2442</v>
      </c>
      <c r="G885" s="11">
        <v>-3043</v>
      </c>
      <c r="H885" s="11">
        <v>-7920</v>
      </c>
      <c r="I885" s="11">
        <v>-8387</v>
      </c>
      <c r="J885" s="11">
        <v>611</v>
      </c>
      <c r="K885" s="13">
        <v>1312.07789</v>
      </c>
      <c r="L885" s="13">
        <v>4479.3747300000005</v>
      </c>
      <c r="M885" s="11">
        <v>-192</v>
      </c>
      <c r="N885" s="11">
        <v>-1069</v>
      </c>
      <c r="O885" s="11">
        <v>-4753</v>
      </c>
      <c r="P885" s="11">
        <v>-6767</v>
      </c>
      <c r="Q885" s="11">
        <v>3661</v>
      </c>
      <c r="R885" s="11">
        <v>-3180</v>
      </c>
      <c r="S885" s="11">
        <v>-4483</v>
      </c>
      <c r="T885" s="11">
        <v>-1935</v>
      </c>
      <c r="U885" s="11">
        <v>-1088</v>
      </c>
      <c r="V885" s="11">
        <v>-4601</v>
      </c>
      <c r="W885" s="13">
        <v>-9.077</v>
      </c>
      <c r="X885" s="13">
        <v>-27.873999999999999</v>
      </c>
      <c r="Y885" s="13">
        <v>-38.838999999999999</v>
      </c>
      <c r="Z885" s="13">
        <v>-46.015000000000001</v>
      </c>
      <c r="AA885" s="13">
        <v>7.484</v>
      </c>
      <c r="AB885" s="1">
        <v>4478</v>
      </c>
      <c r="AC885" s="13">
        <v>141.34199100000001</v>
      </c>
      <c r="AD885" s="13">
        <v>9.8237439999999996</v>
      </c>
      <c r="AE885" s="1" t="s">
        <v>12654</v>
      </c>
      <c r="AF885" s="1" t="s">
        <v>12663</v>
      </c>
    </row>
    <row r="886" spans="1:32" x14ac:dyDescent="0.2">
      <c r="A886" s="1" t="s">
        <v>4946</v>
      </c>
      <c r="B886" s="10">
        <v>4984817</v>
      </c>
      <c r="C886" s="1" t="s">
        <v>980</v>
      </c>
      <c r="D886" s="1" t="s">
        <v>1</v>
      </c>
      <c r="E886" s="11">
        <v>45001743</v>
      </c>
      <c r="F886" s="11">
        <v>802</v>
      </c>
      <c r="G886" s="11">
        <v>1102</v>
      </c>
      <c r="H886" s="11">
        <v>976</v>
      </c>
      <c r="I886" s="11">
        <v>1032</v>
      </c>
      <c r="J886" s="11">
        <v>1348</v>
      </c>
      <c r="K886" s="12" t="s">
        <v>2</v>
      </c>
      <c r="L886" s="12" t="s">
        <v>2</v>
      </c>
      <c r="M886" s="11">
        <v>1436</v>
      </c>
      <c r="N886" s="11">
        <v>43</v>
      </c>
      <c r="O886" s="11">
        <v>-263</v>
      </c>
      <c r="P886" s="11">
        <v>190</v>
      </c>
      <c r="Q886" s="11">
        <v>176</v>
      </c>
      <c r="R886" s="11">
        <v>-731</v>
      </c>
      <c r="S886" s="11">
        <v>-844</v>
      </c>
      <c r="T886" s="11">
        <v>-257</v>
      </c>
      <c r="U886" s="11">
        <v>-1448</v>
      </c>
      <c r="V886" s="11">
        <v>-819</v>
      </c>
      <c r="W886" s="13">
        <v>1.3109999999999999</v>
      </c>
      <c r="X886" s="13">
        <v>9.3670000000000009</v>
      </c>
      <c r="Y886" s="13">
        <v>9.7490000000000006</v>
      </c>
      <c r="Z886" s="13">
        <v>7.657</v>
      </c>
      <c r="AA886" s="13">
        <v>8.4830000000000005</v>
      </c>
      <c r="AB886" s="1">
        <v>6343</v>
      </c>
      <c r="AC886" s="13">
        <v>7.1431969999999998</v>
      </c>
      <c r="AD886" s="13">
        <v>0.50880099999999995</v>
      </c>
      <c r="AE886" s="1" t="s">
        <v>12654</v>
      </c>
      <c r="AF886" s="1" t="s">
        <v>12655</v>
      </c>
    </row>
    <row r="887" spans="1:32" x14ac:dyDescent="0.2">
      <c r="A887" s="1" t="s">
        <v>4947</v>
      </c>
      <c r="B887" s="10">
        <v>4392301</v>
      </c>
      <c r="C887" s="1" t="s">
        <v>981</v>
      </c>
      <c r="D887" s="1" t="s">
        <v>58</v>
      </c>
      <c r="E887" s="11">
        <v>16927200</v>
      </c>
      <c r="F887" s="11">
        <v>1148</v>
      </c>
      <c r="G887" s="11">
        <v>982</v>
      </c>
      <c r="H887" s="11">
        <v>452</v>
      </c>
      <c r="I887" s="11">
        <v>1270</v>
      </c>
      <c r="J887" s="11">
        <v>1201</v>
      </c>
      <c r="K887" s="13">
        <v>1600</v>
      </c>
      <c r="L887" s="13">
        <v>1750</v>
      </c>
      <c r="M887" s="11">
        <v>2280</v>
      </c>
      <c r="N887" s="11">
        <v>701</v>
      </c>
      <c r="O887" s="11">
        <v>-196</v>
      </c>
      <c r="P887" s="11">
        <v>2368</v>
      </c>
      <c r="Q887" s="11">
        <v>1750</v>
      </c>
      <c r="R887" s="11">
        <v>-1726</v>
      </c>
      <c r="S887" s="11">
        <v>-680</v>
      </c>
      <c r="T887" s="11">
        <v>-666</v>
      </c>
      <c r="U887" s="11">
        <v>-739</v>
      </c>
      <c r="V887" s="11">
        <v>-459</v>
      </c>
      <c r="W887" s="13">
        <v>7.3360000000000003</v>
      </c>
      <c r="X887" s="13">
        <v>3.8460000000000001</v>
      </c>
      <c r="Y887" s="13">
        <v>-3.7789999999999999</v>
      </c>
      <c r="Z887" s="13">
        <v>5.2439999999999998</v>
      </c>
      <c r="AA887" s="13">
        <v>4.1829999999999998</v>
      </c>
      <c r="AB887" s="1">
        <v>6312</v>
      </c>
      <c r="AC887" s="13">
        <v>11.025268000000001</v>
      </c>
      <c r="AD887" s="13">
        <v>1.1499980000000001</v>
      </c>
      <c r="AE887" s="1" t="s">
        <v>12654</v>
      </c>
      <c r="AF887" s="1" t="s">
        <v>12658</v>
      </c>
    </row>
    <row r="888" spans="1:32" x14ac:dyDescent="0.2">
      <c r="A888" s="1" t="s">
        <v>4948</v>
      </c>
      <c r="B888" s="10">
        <v>4916768</v>
      </c>
      <c r="C888" s="1" t="s">
        <v>982</v>
      </c>
      <c r="D888" s="1" t="s">
        <v>20</v>
      </c>
      <c r="E888" s="11">
        <v>2853365</v>
      </c>
      <c r="F888" s="12" t="s">
        <v>2</v>
      </c>
      <c r="G888" s="12" t="s">
        <v>2</v>
      </c>
      <c r="H888" s="12" t="s">
        <v>2</v>
      </c>
      <c r="I888" s="12" t="s">
        <v>2</v>
      </c>
      <c r="J888" s="11">
        <v>-659.47199999999998</v>
      </c>
      <c r="K888" s="12" t="s">
        <v>2</v>
      </c>
      <c r="L888" s="12" t="s">
        <v>2</v>
      </c>
      <c r="M888" s="12" t="s">
        <v>2</v>
      </c>
      <c r="N888" s="12" t="s">
        <v>2</v>
      </c>
      <c r="O888" s="12" t="s">
        <v>2</v>
      </c>
      <c r="P888" s="12" t="s">
        <v>2</v>
      </c>
      <c r="Q888" s="11">
        <v>-414.16800000000001</v>
      </c>
      <c r="R888" s="12" t="s">
        <v>2</v>
      </c>
      <c r="S888" s="12" t="s">
        <v>2</v>
      </c>
      <c r="T888" s="12" t="s">
        <v>2</v>
      </c>
      <c r="U888" s="12" t="s">
        <v>2</v>
      </c>
      <c r="V888" s="11">
        <v>-104.03100000000001</v>
      </c>
      <c r="W888" s="12" t="s">
        <v>2</v>
      </c>
      <c r="X888" s="12" t="s">
        <v>2</v>
      </c>
      <c r="Y888" s="12" t="s">
        <v>2</v>
      </c>
      <c r="Z888" s="12" t="s">
        <v>2</v>
      </c>
      <c r="AA888" s="13">
        <v>-31.956</v>
      </c>
      <c r="AB888" s="1">
        <v>8209</v>
      </c>
      <c r="AC888" s="12" t="s">
        <v>4019</v>
      </c>
      <c r="AD888" s="13">
        <v>0.143433</v>
      </c>
      <c r="AE888" s="1" t="s">
        <v>12654</v>
      </c>
      <c r="AF888" s="1" t="s">
        <v>12661</v>
      </c>
    </row>
    <row r="889" spans="1:32" x14ac:dyDescent="0.2">
      <c r="A889" s="1" t="s">
        <v>4949</v>
      </c>
      <c r="B889" s="10">
        <v>4971035</v>
      </c>
      <c r="C889" s="1" t="s">
        <v>983</v>
      </c>
      <c r="D889" s="1" t="s">
        <v>41</v>
      </c>
      <c r="E889" s="11">
        <v>39356103</v>
      </c>
      <c r="F889" s="11">
        <v>508</v>
      </c>
      <c r="G889" s="11">
        <v>1721</v>
      </c>
      <c r="H889" s="11">
        <v>-1362</v>
      </c>
      <c r="I889" s="11">
        <v>-185</v>
      </c>
      <c r="J889" s="11">
        <v>528</v>
      </c>
      <c r="K889" s="13">
        <v>650</v>
      </c>
      <c r="L889" s="13">
        <v>860</v>
      </c>
      <c r="M889" s="11">
        <v>2026</v>
      </c>
      <c r="N889" s="11">
        <v>2376</v>
      </c>
      <c r="O889" s="11">
        <v>-914</v>
      </c>
      <c r="P889" s="11">
        <v>1710</v>
      </c>
      <c r="Q889" s="11">
        <v>753</v>
      </c>
      <c r="R889" s="11">
        <v>-347</v>
      </c>
      <c r="S889" s="11">
        <v>-618</v>
      </c>
      <c r="T889" s="11">
        <v>-625</v>
      </c>
      <c r="U889" s="11">
        <v>-181</v>
      </c>
      <c r="V889" s="11">
        <v>-254</v>
      </c>
      <c r="W889" s="13">
        <v>9.2050000000000001</v>
      </c>
      <c r="X889" s="13">
        <v>23.603999999999999</v>
      </c>
      <c r="Y889" s="13">
        <v>-29.614000000000001</v>
      </c>
      <c r="Z889" s="13">
        <v>-72.102000000000004</v>
      </c>
      <c r="AA889" s="13">
        <v>18.305</v>
      </c>
      <c r="AB889" s="1">
        <v>2158</v>
      </c>
      <c r="AC889" s="13">
        <v>134.52042499999999</v>
      </c>
      <c r="AD889" s="13">
        <v>10.596292</v>
      </c>
      <c r="AE889" s="1" t="s">
        <v>12654</v>
      </c>
      <c r="AF889" s="1" t="s">
        <v>12663</v>
      </c>
    </row>
    <row r="890" spans="1:32" x14ac:dyDescent="0.2">
      <c r="A890" s="1" t="s">
        <v>4950</v>
      </c>
      <c r="B890" s="10">
        <v>7308900</v>
      </c>
      <c r="C890" s="1" t="s">
        <v>984</v>
      </c>
      <c r="D890" s="1" t="s">
        <v>32</v>
      </c>
      <c r="E890" s="11">
        <v>4449900</v>
      </c>
      <c r="F890" s="11">
        <v>751</v>
      </c>
      <c r="G890" s="11">
        <v>3131</v>
      </c>
      <c r="H890" s="11">
        <v>1875</v>
      </c>
      <c r="I890" s="11">
        <v>1210</v>
      </c>
      <c r="J890" s="11">
        <v>1278</v>
      </c>
      <c r="K890" s="12" t="s">
        <v>2</v>
      </c>
      <c r="L890" s="12" t="s">
        <v>2</v>
      </c>
      <c r="M890" s="11">
        <v>625</v>
      </c>
      <c r="N890" s="11">
        <v>3124</v>
      </c>
      <c r="O890" s="11">
        <v>-578</v>
      </c>
      <c r="P890" s="11">
        <v>1541</v>
      </c>
      <c r="Q890" s="11">
        <v>1673</v>
      </c>
      <c r="R890" s="11">
        <v>-69</v>
      </c>
      <c r="S890" s="11">
        <v>-223</v>
      </c>
      <c r="T890" s="11">
        <v>-803</v>
      </c>
      <c r="U890" s="11">
        <v>-42</v>
      </c>
      <c r="V890" s="11">
        <v>-445</v>
      </c>
      <c r="W890" s="13">
        <v>10.103</v>
      </c>
      <c r="X890" s="13">
        <v>33.616</v>
      </c>
      <c r="Y890" s="13">
        <v>17.004999999999999</v>
      </c>
      <c r="Z890" s="13">
        <v>5.9980000000000002</v>
      </c>
      <c r="AA890" s="13">
        <v>10.108000000000001</v>
      </c>
      <c r="AB890" s="1">
        <v>7050</v>
      </c>
      <c r="AC890" s="13">
        <v>11.357125</v>
      </c>
      <c r="AD890" s="13">
        <v>1.138633</v>
      </c>
      <c r="AE890" s="1" t="s">
        <v>12654</v>
      </c>
      <c r="AF890" s="1" t="s">
        <v>12666</v>
      </c>
    </row>
    <row r="891" spans="1:32" x14ac:dyDescent="0.2">
      <c r="A891" s="1" t="s">
        <v>4951</v>
      </c>
      <c r="B891" s="10">
        <v>4572773</v>
      </c>
      <c r="C891" s="1" t="s">
        <v>985</v>
      </c>
      <c r="D891" s="1" t="s">
        <v>28</v>
      </c>
      <c r="E891" s="11">
        <v>11769220</v>
      </c>
      <c r="F891" s="11">
        <v>501</v>
      </c>
      <c r="G891" s="11">
        <v>908</v>
      </c>
      <c r="H891" s="11">
        <v>1252</v>
      </c>
      <c r="I891" s="11">
        <v>-632</v>
      </c>
      <c r="J891" s="11">
        <v>-632</v>
      </c>
      <c r="K891" s="12" t="s">
        <v>2</v>
      </c>
      <c r="L891" s="12" t="s">
        <v>2</v>
      </c>
      <c r="M891" s="11">
        <v>316</v>
      </c>
      <c r="N891" s="11">
        <v>1250</v>
      </c>
      <c r="O891" s="11">
        <v>225</v>
      </c>
      <c r="P891" s="11">
        <v>-2518</v>
      </c>
      <c r="Q891" s="11">
        <v>-2518</v>
      </c>
      <c r="R891" s="11">
        <v>-31</v>
      </c>
      <c r="S891" s="11">
        <v>-486</v>
      </c>
      <c r="T891" s="11">
        <v>-1377</v>
      </c>
      <c r="U891" s="11">
        <v>-63</v>
      </c>
      <c r="V891" s="11">
        <v>-63</v>
      </c>
      <c r="W891" s="13">
        <v>13.798999999999999</v>
      </c>
      <c r="X891" s="13">
        <v>20.677</v>
      </c>
      <c r="Y891" s="13">
        <v>16.087</v>
      </c>
      <c r="Z891" s="13">
        <v>-8.0250000000000004</v>
      </c>
      <c r="AA891" s="13">
        <v>-8.0250000000000004</v>
      </c>
      <c r="AB891" s="1">
        <v>7038</v>
      </c>
      <c r="AC891" s="12" t="s">
        <v>4019</v>
      </c>
      <c r="AD891" s="13">
        <v>3.4037950000000001</v>
      </c>
      <c r="AE891" s="1" t="s">
        <v>12654</v>
      </c>
      <c r="AF891" s="1" t="s">
        <v>12664</v>
      </c>
    </row>
    <row r="892" spans="1:32" x14ac:dyDescent="0.2">
      <c r="A892" s="1" t="s">
        <v>4952</v>
      </c>
      <c r="B892" s="10">
        <v>4916419</v>
      </c>
      <c r="C892" s="1" t="s">
        <v>987</v>
      </c>
      <c r="D892" s="1" t="s">
        <v>313</v>
      </c>
      <c r="E892" s="11">
        <v>79639569</v>
      </c>
      <c r="F892" s="11">
        <v>-249</v>
      </c>
      <c r="G892" s="11">
        <v>-331</v>
      </c>
      <c r="H892" s="11">
        <v>-312</v>
      </c>
      <c r="I892" s="11">
        <v>-263</v>
      </c>
      <c r="J892" s="11">
        <v>230</v>
      </c>
      <c r="K892" s="12" t="s">
        <v>2</v>
      </c>
      <c r="L892" s="12" t="s">
        <v>2</v>
      </c>
      <c r="M892" s="11">
        <v>-203</v>
      </c>
      <c r="N892" s="11">
        <v>-360</v>
      </c>
      <c r="O892" s="11">
        <v>-310</v>
      </c>
      <c r="P892" s="11">
        <v>-248</v>
      </c>
      <c r="Q892" s="11">
        <v>-436</v>
      </c>
      <c r="R892" s="11">
        <v>-11</v>
      </c>
      <c r="S892" s="12" t="s">
        <v>2</v>
      </c>
      <c r="T892" s="12" t="s">
        <v>2</v>
      </c>
      <c r="U892" s="11">
        <v>35</v>
      </c>
      <c r="V892" s="11">
        <v>584</v>
      </c>
      <c r="W892" s="13">
        <v>-40.308999999999997</v>
      </c>
      <c r="X892" s="13">
        <v>-25.698</v>
      </c>
      <c r="Y892" s="13">
        <v>-27.911000000000001</v>
      </c>
      <c r="Z892" s="13">
        <v>-32.656999999999996</v>
      </c>
      <c r="AA892" s="13">
        <v>13.74</v>
      </c>
      <c r="AB892" s="1">
        <v>2586</v>
      </c>
      <c r="AC892" s="13">
        <v>61.907021</v>
      </c>
      <c r="AD892" s="13">
        <v>6.7333990000000004</v>
      </c>
      <c r="AE892" s="1" t="s">
        <v>12654</v>
      </c>
      <c r="AF892" s="1" t="s">
        <v>12672</v>
      </c>
    </row>
    <row r="893" spans="1:32" x14ac:dyDescent="0.2">
      <c r="A893" s="1" t="s">
        <v>4953</v>
      </c>
      <c r="B893" s="10">
        <v>5163849</v>
      </c>
      <c r="C893" s="1"/>
      <c r="D893" s="1" t="s">
        <v>41</v>
      </c>
      <c r="E893" s="11">
        <v>802600</v>
      </c>
      <c r="F893" s="11">
        <v>45</v>
      </c>
      <c r="G893" s="12" t="s">
        <v>2</v>
      </c>
      <c r="H893" s="12" t="s">
        <v>2</v>
      </c>
      <c r="I893" s="12" t="s">
        <v>2</v>
      </c>
      <c r="J893" s="11">
        <v>45</v>
      </c>
      <c r="K893" s="12" t="s">
        <v>2</v>
      </c>
      <c r="L893" s="12" t="s">
        <v>2</v>
      </c>
      <c r="M893" s="11">
        <v>99</v>
      </c>
      <c r="N893" s="12" t="s">
        <v>2</v>
      </c>
      <c r="O893" s="12" t="s">
        <v>2</v>
      </c>
      <c r="P893" s="12" t="s">
        <v>2</v>
      </c>
      <c r="Q893" s="11">
        <v>99</v>
      </c>
      <c r="R893" s="11">
        <v>-30</v>
      </c>
      <c r="S893" s="12" t="s">
        <v>2</v>
      </c>
      <c r="T893" s="12" t="s">
        <v>2</v>
      </c>
      <c r="U893" s="12" t="s">
        <v>2</v>
      </c>
      <c r="V893" s="11">
        <v>-30</v>
      </c>
      <c r="W893" s="13">
        <v>93.069000000000003</v>
      </c>
      <c r="X893" s="12" t="s">
        <v>2</v>
      </c>
      <c r="Y893" s="12" t="s">
        <v>2</v>
      </c>
      <c r="Z893" s="12" t="s">
        <v>2</v>
      </c>
      <c r="AA893" s="13">
        <v>93.069000000000003</v>
      </c>
      <c r="AB893" s="1">
        <v>9243</v>
      </c>
      <c r="AC893" s="13">
        <v>6.9620430000000004</v>
      </c>
      <c r="AD893" s="12" t="s">
        <v>2</v>
      </c>
      <c r="AE893" s="1" t="s">
        <v>12654</v>
      </c>
      <c r="AF893" s="1" t="s">
        <v>12663</v>
      </c>
    </row>
    <row r="894" spans="1:32" x14ac:dyDescent="0.2">
      <c r="A894" s="1" t="s">
        <v>4954</v>
      </c>
      <c r="B894" s="10">
        <v>4916919</v>
      </c>
      <c r="C894" s="1" t="s">
        <v>988</v>
      </c>
      <c r="D894" s="1" t="s">
        <v>92</v>
      </c>
      <c r="E894" s="11">
        <v>18567823</v>
      </c>
      <c r="F894" s="11">
        <v>3073</v>
      </c>
      <c r="G894" s="11">
        <v>1144</v>
      </c>
      <c r="H894" s="11">
        <v>2040</v>
      </c>
      <c r="I894" s="11">
        <v>3709</v>
      </c>
      <c r="J894" s="11">
        <v>5482</v>
      </c>
      <c r="K894" s="12" t="s">
        <v>2</v>
      </c>
      <c r="L894" s="12" t="s">
        <v>2</v>
      </c>
      <c r="M894" s="11">
        <v>9956</v>
      </c>
      <c r="N894" s="11">
        <v>1794</v>
      </c>
      <c r="O894" s="11">
        <v>17433</v>
      </c>
      <c r="P894" s="11">
        <v>19466</v>
      </c>
      <c r="Q894" s="11">
        <v>14757</v>
      </c>
      <c r="R894" s="11">
        <v>-10726</v>
      </c>
      <c r="S894" s="11">
        <v>-15641</v>
      </c>
      <c r="T894" s="11">
        <v>-16342</v>
      </c>
      <c r="U894" s="11">
        <v>-8902</v>
      </c>
      <c r="V894" s="11">
        <v>-7871</v>
      </c>
      <c r="W894" s="13">
        <v>-1.802</v>
      </c>
      <c r="X894" s="13">
        <v>0.48299999999999998</v>
      </c>
      <c r="Y894" s="13">
        <v>2.6440000000000001</v>
      </c>
      <c r="Z894" s="13">
        <v>2.38</v>
      </c>
      <c r="AA894" s="13">
        <v>-14.044</v>
      </c>
      <c r="AB894" s="1">
        <v>7212</v>
      </c>
      <c r="AC894" s="12" t="s">
        <v>4019</v>
      </c>
      <c r="AD894" s="13">
        <v>0.271451</v>
      </c>
      <c r="AE894" s="1" t="s">
        <v>12654</v>
      </c>
      <c r="AF894" s="1" t="s">
        <v>12675</v>
      </c>
    </row>
    <row r="895" spans="1:32" x14ac:dyDescent="0.2">
      <c r="A895" s="1" t="s">
        <v>4955</v>
      </c>
      <c r="B895" s="10">
        <v>4915717</v>
      </c>
      <c r="C895" s="1" t="s">
        <v>989</v>
      </c>
      <c r="D895" s="1" t="s">
        <v>485</v>
      </c>
      <c r="E895" s="11">
        <v>29729245</v>
      </c>
      <c r="F895" s="11">
        <v>4792</v>
      </c>
      <c r="G895" s="11">
        <v>3370</v>
      </c>
      <c r="H895" s="11">
        <v>5937</v>
      </c>
      <c r="I895" s="11">
        <v>7753</v>
      </c>
      <c r="J895" s="11">
        <v>7756</v>
      </c>
      <c r="K895" s="12" t="s">
        <v>2</v>
      </c>
      <c r="L895" s="12" t="s">
        <v>2</v>
      </c>
      <c r="M895" s="11">
        <v>-1143</v>
      </c>
      <c r="N895" s="11">
        <v>1613</v>
      </c>
      <c r="O895" s="11">
        <v>14964</v>
      </c>
      <c r="P895" s="11">
        <v>6051</v>
      </c>
      <c r="Q895" s="11">
        <v>6723</v>
      </c>
      <c r="R895" s="11">
        <v>456</v>
      </c>
      <c r="S895" s="11">
        <v>2156</v>
      </c>
      <c r="T895" s="11">
        <v>52</v>
      </c>
      <c r="U895" s="11">
        <v>606</v>
      </c>
      <c r="V895" s="11">
        <v>-4627</v>
      </c>
      <c r="W895" s="13">
        <v>20.588999999999999</v>
      </c>
      <c r="X895" s="13">
        <v>27.992999999999999</v>
      </c>
      <c r="Y895" s="13">
        <v>18.567</v>
      </c>
      <c r="Z895" s="13">
        <v>23.899000000000001</v>
      </c>
      <c r="AA895" s="13">
        <v>24.713000000000001</v>
      </c>
      <c r="AB895" s="1">
        <v>2763</v>
      </c>
      <c r="AC895" s="13">
        <v>5.7560390000000003</v>
      </c>
      <c r="AD895" s="13">
        <v>1.2417119999999999</v>
      </c>
      <c r="AE895" s="1" t="s">
        <v>12654</v>
      </c>
      <c r="AF895" s="1" t="s">
        <v>12659</v>
      </c>
    </row>
    <row r="896" spans="1:32" x14ac:dyDescent="0.2">
      <c r="A896" s="1" t="s">
        <v>4956</v>
      </c>
      <c r="B896" s="10">
        <v>4990108</v>
      </c>
      <c r="C896" s="1" t="s">
        <v>990</v>
      </c>
      <c r="D896" s="1" t="s">
        <v>148</v>
      </c>
      <c r="E896" s="11">
        <v>15130773</v>
      </c>
      <c r="F896" s="11">
        <v>4519</v>
      </c>
      <c r="G896" s="11">
        <v>3298</v>
      </c>
      <c r="H896" s="11">
        <v>3602</v>
      </c>
      <c r="I896" s="11">
        <v>2656</v>
      </c>
      <c r="J896" s="11">
        <v>3147</v>
      </c>
      <c r="K896" s="13">
        <v>4800</v>
      </c>
      <c r="L896" s="13">
        <v>5800</v>
      </c>
      <c r="M896" s="11">
        <v>10451</v>
      </c>
      <c r="N896" s="11">
        <v>-1035</v>
      </c>
      <c r="O896" s="11">
        <v>560</v>
      </c>
      <c r="P896" s="11">
        <v>7065</v>
      </c>
      <c r="Q896" s="11">
        <v>621</v>
      </c>
      <c r="R896" s="11">
        <v>-2661</v>
      </c>
      <c r="S896" s="11">
        <v>-2088</v>
      </c>
      <c r="T896" s="11">
        <v>-1288</v>
      </c>
      <c r="U896" s="11">
        <v>-3626</v>
      </c>
      <c r="V896" s="11">
        <v>-6500</v>
      </c>
      <c r="W896" s="13">
        <v>10.483000000000001</v>
      </c>
      <c r="X896" s="13">
        <v>6.9329999999999998</v>
      </c>
      <c r="Y896" s="13">
        <v>7.0780000000000003</v>
      </c>
      <c r="Z896" s="13">
        <v>6.2229999999999999</v>
      </c>
      <c r="AA896" s="13">
        <v>6.5049999999999999</v>
      </c>
      <c r="AB896" s="1">
        <v>1813</v>
      </c>
      <c r="AC896" s="13">
        <v>11.901365999999999</v>
      </c>
      <c r="AD896" s="13">
        <v>1.112158</v>
      </c>
      <c r="AE896" s="1" t="s">
        <v>12654</v>
      </c>
      <c r="AF896" s="1" t="s">
        <v>12658</v>
      </c>
    </row>
    <row r="897" spans="1:32" x14ac:dyDescent="0.2">
      <c r="A897" s="1" t="s">
        <v>4957</v>
      </c>
      <c r="B897" s="10">
        <v>4327763</v>
      </c>
      <c r="C897" s="1" t="s">
        <v>991</v>
      </c>
      <c r="D897" s="1" t="s">
        <v>71</v>
      </c>
      <c r="E897" s="11">
        <v>86646886</v>
      </c>
      <c r="F897" s="11">
        <v>5981</v>
      </c>
      <c r="G897" s="11">
        <v>7374</v>
      </c>
      <c r="H897" s="11">
        <v>11320</v>
      </c>
      <c r="I897" s="11">
        <v>15111</v>
      </c>
      <c r="J897" s="11">
        <v>12951</v>
      </c>
      <c r="K897" s="12" t="s">
        <v>2</v>
      </c>
      <c r="L897" s="12" t="s">
        <v>2</v>
      </c>
      <c r="M897" s="11">
        <v>12598</v>
      </c>
      <c r="N897" s="11">
        <v>8631</v>
      </c>
      <c r="O897" s="11">
        <v>24161</v>
      </c>
      <c r="P897" s="11">
        <v>30607</v>
      </c>
      <c r="Q897" s="11">
        <v>16747</v>
      </c>
      <c r="R897" s="11">
        <v>-8280</v>
      </c>
      <c r="S897" s="11">
        <v>-6478</v>
      </c>
      <c r="T897" s="11">
        <v>-14523</v>
      </c>
      <c r="U897" s="11">
        <v>-14607</v>
      </c>
      <c r="V897" s="11">
        <v>-12969</v>
      </c>
      <c r="W897" s="13">
        <v>4.5149999999999997</v>
      </c>
      <c r="X897" s="13">
        <v>4.1669999999999998</v>
      </c>
      <c r="Y897" s="13">
        <v>5.9370000000000003</v>
      </c>
      <c r="Z897" s="13">
        <v>3.5019999999999998</v>
      </c>
      <c r="AA897" s="13">
        <v>1.7649999999999999</v>
      </c>
      <c r="AB897" s="1">
        <v>8278</v>
      </c>
      <c r="AC897" s="13">
        <v>43.477303999999997</v>
      </c>
      <c r="AD897" s="13">
        <v>0.78007599999999999</v>
      </c>
      <c r="AE897" s="1" t="s">
        <v>12654</v>
      </c>
      <c r="AF897" s="1" t="s">
        <v>12672</v>
      </c>
    </row>
    <row r="898" spans="1:32" x14ac:dyDescent="0.2">
      <c r="A898" s="1" t="s">
        <v>4958</v>
      </c>
      <c r="B898" s="10">
        <v>4991836</v>
      </c>
      <c r="C898" s="1" t="s">
        <v>992</v>
      </c>
      <c r="D898" s="1" t="s">
        <v>58</v>
      </c>
      <c r="E898" s="11">
        <v>87889546</v>
      </c>
      <c r="F898" s="11">
        <v>21904</v>
      </c>
      <c r="G898" s="11">
        <v>28473</v>
      </c>
      <c r="H898" s="11">
        <v>27109</v>
      </c>
      <c r="I898" s="11">
        <v>13422</v>
      </c>
      <c r="J898" s="11">
        <v>13782</v>
      </c>
      <c r="K898" s="13">
        <v>22966.091670000002</v>
      </c>
      <c r="L898" s="13">
        <v>26121.2228</v>
      </c>
      <c r="M898" s="11">
        <v>30870</v>
      </c>
      <c r="N898" s="11">
        <v>15720</v>
      </c>
      <c r="O898" s="11">
        <v>12994</v>
      </c>
      <c r="P898" s="11">
        <v>30187</v>
      </c>
      <c r="Q898" s="11">
        <v>23413</v>
      </c>
      <c r="R898" s="11">
        <v>-10471</v>
      </c>
      <c r="S898" s="11">
        <v>-11598</v>
      </c>
      <c r="T898" s="11">
        <v>-5779</v>
      </c>
      <c r="U898" s="11">
        <v>-12366</v>
      </c>
      <c r="V898" s="11">
        <v>-11418</v>
      </c>
      <c r="W898" s="13">
        <v>9.48</v>
      </c>
      <c r="X898" s="13">
        <v>10.512</v>
      </c>
      <c r="Y898" s="13">
        <v>9.4250000000000007</v>
      </c>
      <c r="Z898" s="13">
        <v>4.601</v>
      </c>
      <c r="AA898" s="13">
        <v>4.8860000000000001</v>
      </c>
      <c r="AB898" s="1">
        <v>6134</v>
      </c>
      <c r="AC898" s="13">
        <v>17.603283000000001</v>
      </c>
      <c r="AD898" s="13">
        <v>1.14733</v>
      </c>
      <c r="AE898" s="1" t="s">
        <v>12654</v>
      </c>
      <c r="AF898" s="1" t="s">
        <v>12658</v>
      </c>
    </row>
    <row r="899" spans="1:32" x14ac:dyDescent="0.2">
      <c r="A899" s="1" t="s">
        <v>4959</v>
      </c>
      <c r="B899" s="10">
        <v>4241660</v>
      </c>
      <c r="C899" s="1" t="s">
        <v>993</v>
      </c>
      <c r="D899" s="1" t="s">
        <v>1</v>
      </c>
      <c r="E899" s="11">
        <v>36051723</v>
      </c>
      <c r="F899" s="11">
        <v>3987</v>
      </c>
      <c r="G899" s="11">
        <v>5871</v>
      </c>
      <c r="H899" s="11">
        <v>6091</v>
      </c>
      <c r="I899" s="11">
        <v>7265</v>
      </c>
      <c r="J899" s="11">
        <v>7895</v>
      </c>
      <c r="K899" s="13">
        <v>7200</v>
      </c>
      <c r="L899" s="13">
        <v>7300</v>
      </c>
      <c r="M899" s="11">
        <v>28040</v>
      </c>
      <c r="N899" s="11">
        <v>6324</v>
      </c>
      <c r="O899" s="11">
        <v>8997</v>
      </c>
      <c r="P899" s="11">
        <v>5990</v>
      </c>
      <c r="Q899" s="11">
        <v>2738</v>
      </c>
      <c r="R899" s="11">
        <v>-5129</v>
      </c>
      <c r="S899" s="11">
        <v>-6333</v>
      </c>
      <c r="T899" s="11">
        <v>-6616</v>
      </c>
      <c r="U899" s="11">
        <v>-8203</v>
      </c>
      <c r="V899" s="11">
        <v>-16290</v>
      </c>
      <c r="W899" s="13">
        <v>5.7919999999999998</v>
      </c>
      <c r="X899" s="13">
        <v>9.0139999999999993</v>
      </c>
      <c r="Y899" s="13">
        <v>8.3490000000000002</v>
      </c>
      <c r="Z899" s="13">
        <v>9.2959999999999994</v>
      </c>
      <c r="AA899" s="13">
        <v>9.016</v>
      </c>
      <c r="AB899" s="1">
        <v>8860</v>
      </c>
      <c r="AC899" s="13">
        <v>5.3791180000000001</v>
      </c>
      <c r="AD899" s="13">
        <v>0.49352299999999999</v>
      </c>
      <c r="AE899" s="1" t="s">
        <v>12654</v>
      </c>
      <c r="AF899" s="1" t="s">
        <v>12655</v>
      </c>
    </row>
    <row r="900" spans="1:32" x14ac:dyDescent="0.2">
      <c r="A900" s="1" t="s">
        <v>4960</v>
      </c>
      <c r="B900" s="10">
        <v>4991759</v>
      </c>
      <c r="C900" s="1" t="s">
        <v>994</v>
      </c>
      <c r="D900" s="1" t="s">
        <v>58</v>
      </c>
      <c r="E900" s="11">
        <v>19763488</v>
      </c>
      <c r="F900" s="11">
        <v>97</v>
      </c>
      <c r="G900" s="11">
        <v>1114</v>
      </c>
      <c r="H900" s="11">
        <v>1152</v>
      </c>
      <c r="I900" s="11">
        <v>809</v>
      </c>
      <c r="J900" s="11">
        <v>489</v>
      </c>
      <c r="K900" s="12" t="s">
        <v>2</v>
      </c>
      <c r="L900" s="12" t="s">
        <v>2</v>
      </c>
      <c r="M900" s="11">
        <v>1483</v>
      </c>
      <c r="N900" s="11">
        <v>2009</v>
      </c>
      <c r="O900" s="11">
        <v>775</v>
      </c>
      <c r="P900" s="11">
        <v>2050</v>
      </c>
      <c r="Q900" s="11">
        <v>1800</v>
      </c>
      <c r="R900" s="11">
        <v>-283</v>
      </c>
      <c r="S900" s="11">
        <v>-468</v>
      </c>
      <c r="T900" s="11">
        <v>-712</v>
      </c>
      <c r="U900" s="11">
        <v>-1656</v>
      </c>
      <c r="V900" s="11">
        <v>-849</v>
      </c>
      <c r="W900" s="13">
        <v>2.476</v>
      </c>
      <c r="X900" s="13">
        <v>4.1420000000000003</v>
      </c>
      <c r="Y900" s="13">
        <v>6.51</v>
      </c>
      <c r="Z900" s="13">
        <v>3.4550000000000001</v>
      </c>
      <c r="AA900" s="13">
        <v>2.0579999999999998</v>
      </c>
      <c r="AB900" s="1">
        <v>6167</v>
      </c>
      <c r="AC900" s="13">
        <v>37.072659000000002</v>
      </c>
      <c r="AD900" s="13">
        <v>0.845746</v>
      </c>
      <c r="AE900" s="1" t="s">
        <v>12654</v>
      </c>
      <c r="AF900" s="1" t="s">
        <v>12658</v>
      </c>
    </row>
    <row r="901" spans="1:32" x14ac:dyDescent="0.2">
      <c r="A901" s="1" t="s">
        <v>4961</v>
      </c>
      <c r="B901" s="10">
        <v>4575780</v>
      </c>
      <c r="C901" s="1" t="s">
        <v>995</v>
      </c>
      <c r="D901" s="1" t="s">
        <v>108</v>
      </c>
      <c r="E901" s="11">
        <v>147398658</v>
      </c>
      <c r="F901" s="11">
        <v>48082</v>
      </c>
      <c r="G901" s="11">
        <v>74241</v>
      </c>
      <c r="H901" s="11">
        <v>88415</v>
      </c>
      <c r="I901" s="11">
        <v>105670</v>
      </c>
      <c r="J901" s="11">
        <v>117547</v>
      </c>
      <c r="K901" s="13">
        <v>127058.87456</v>
      </c>
      <c r="L901" s="13">
        <v>140997.40234</v>
      </c>
      <c r="M901" s="11">
        <v>26931</v>
      </c>
      <c r="N901" s="11">
        <v>76809</v>
      </c>
      <c r="O901" s="11">
        <v>116163</v>
      </c>
      <c r="P901" s="11">
        <v>84858</v>
      </c>
      <c r="Q901" s="11">
        <v>144920</v>
      </c>
      <c r="R901" s="11">
        <v>23477</v>
      </c>
      <c r="S901" s="11">
        <v>-22350</v>
      </c>
      <c r="T901" s="11">
        <v>-49498</v>
      </c>
      <c r="U901" s="11">
        <v>-62418</v>
      </c>
      <c r="V901" s="11">
        <v>-63384</v>
      </c>
      <c r="W901" s="13">
        <v>10.456</v>
      </c>
      <c r="X901" s="13">
        <v>13.108000000000001</v>
      </c>
      <c r="Y901" s="13">
        <v>12.526999999999999</v>
      </c>
      <c r="Z901" s="13">
        <v>13.305999999999999</v>
      </c>
      <c r="AA901" s="13">
        <v>13.89</v>
      </c>
      <c r="AB901" s="1">
        <v>6504</v>
      </c>
      <c r="AC901" s="13">
        <v>18.364276</v>
      </c>
      <c r="AD901" s="13">
        <v>2.1586889999999999</v>
      </c>
      <c r="AE901" s="1" t="s">
        <v>12654</v>
      </c>
      <c r="AF901" s="1" t="s">
        <v>12658</v>
      </c>
    </row>
    <row r="902" spans="1:32" x14ac:dyDescent="0.2">
      <c r="A902" s="1" t="s">
        <v>4962</v>
      </c>
      <c r="B902" s="10">
        <v>4992031</v>
      </c>
      <c r="C902" s="1" t="s">
        <v>996</v>
      </c>
      <c r="D902" s="1" t="s">
        <v>108</v>
      </c>
      <c r="E902" s="11">
        <v>5156170</v>
      </c>
      <c r="F902" s="11">
        <v>287</v>
      </c>
      <c r="G902" s="11">
        <v>229</v>
      </c>
      <c r="H902" s="11">
        <v>351</v>
      </c>
      <c r="I902" s="11">
        <v>400</v>
      </c>
      <c r="J902" s="11">
        <v>302</v>
      </c>
      <c r="K902" s="12" t="s">
        <v>2</v>
      </c>
      <c r="L902" s="12" t="s">
        <v>2</v>
      </c>
      <c r="M902" s="11">
        <v>658</v>
      </c>
      <c r="N902" s="11">
        <v>375</v>
      </c>
      <c r="O902" s="11">
        <v>396</v>
      </c>
      <c r="P902" s="11">
        <v>446</v>
      </c>
      <c r="Q902" s="11">
        <v>423</v>
      </c>
      <c r="R902" s="11">
        <v>265</v>
      </c>
      <c r="S902" s="11">
        <v>-251</v>
      </c>
      <c r="T902" s="11">
        <v>29</v>
      </c>
      <c r="U902" s="11">
        <v>-103</v>
      </c>
      <c r="V902" s="11">
        <v>-360</v>
      </c>
      <c r="W902" s="13">
        <v>1.98</v>
      </c>
      <c r="X902" s="13">
        <v>1.8620000000000001</v>
      </c>
      <c r="Y902" s="13">
        <v>2.5619999999999998</v>
      </c>
      <c r="Z902" s="13">
        <v>3.3860000000000001</v>
      </c>
      <c r="AA902" s="13">
        <v>2.306</v>
      </c>
      <c r="AB902" s="1">
        <v>6654</v>
      </c>
      <c r="AC902" s="13">
        <v>30.097569</v>
      </c>
      <c r="AD902" s="13">
        <v>0.55869899999999995</v>
      </c>
      <c r="AE902" s="1" t="s">
        <v>12654</v>
      </c>
      <c r="AF902" s="1" t="s">
        <v>12658</v>
      </c>
    </row>
    <row r="903" spans="1:32" x14ac:dyDescent="0.2">
      <c r="A903" s="1" t="s">
        <v>4963</v>
      </c>
      <c r="B903" s="10">
        <v>4264817</v>
      </c>
      <c r="C903" s="1" t="s">
        <v>997</v>
      </c>
      <c r="D903" s="1" t="s">
        <v>68</v>
      </c>
      <c r="E903" s="11">
        <v>53098286</v>
      </c>
      <c r="F903" s="11">
        <v>-3176</v>
      </c>
      <c r="G903" s="11">
        <v>761</v>
      </c>
      <c r="H903" s="11">
        <v>4243</v>
      </c>
      <c r="I903" s="11">
        <v>8152</v>
      </c>
      <c r="J903" s="11">
        <v>8314</v>
      </c>
      <c r="K903" s="13">
        <v>8770</v>
      </c>
      <c r="L903" s="13">
        <v>9353.3333299999995</v>
      </c>
      <c r="M903" s="11">
        <v>2888</v>
      </c>
      <c r="N903" s="11">
        <v>6398</v>
      </c>
      <c r="O903" s="11">
        <v>8974</v>
      </c>
      <c r="P903" s="11">
        <v>12998</v>
      </c>
      <c r="Q903" s="11">
        <v>10843</v>
      </c>
      <c r="R903" s="11">
        <v>-4004</v>
      </c>
      <c r="S903" s="11">
        <v>-4105</v>
      </c>
      <c r="T903" s="11">
        <v>-4826</v>
      </c>
      <c r="U903" s="11">
        <v>-5703</v>
      </c>
      <c r="V903" s="11">
        <v>-5857</v>
      </c>
      <c r="W903" s="13">
        <v>-10.641</v>
      </c>
      <c r="X903" s="13">
        <v>1.5589999999999999</v>
      </c>
      <c r="Y903" s="13">
        <v>9.2560000000000002</v>
      </c>
      <c r="Z903" s="13">
        <v>15.845000000000001</v>
      </c>
      <c r="AA903" s="13">
        <v>15.077999999999999</v>
      </c>
      <c r="AB903" s="1">
        <v>9010</v>
      </c>
      <c r="AC903" s="13">
        <v>23.418261999999999</v>
      </c>
      <c r="AD903" s="13">
        <v>3.267277</v>
      </c>
      <c r="AE903" s="1" t="s">
        <v>12654</v>
      </c>
      <c r="AF903" s="1" t="s">
        <v>12661</v>
      </c>
    </row>
    <row r="904" spans="1:32" x14ac:dyDescent="0.2">
      <c r="A904" s="1" t="s">
        <v>4964</v>
      </c>
      <c r="B904" s="10">
        <v>4812963</v>
      </c>
      <c r="C904" s="1" t="s">
        <v>998</v>
      </c>
      <c r="D904" s="1" t="s">
        <v>58</v>
      </c>
      <c r="E904" s="11">
        <v>1267493</v>
      </c>
      <c r="F904" s="11">
        <v>269</v>
      </c>
      <c r="G904" s="11">
        <v>529</v>
      </c>
      <c r="H904" s="11">
        <v>761</v>
      </c>
      <c r="I904" s="11">
        <v>440</v>
      </c>
      <c r="J904" s="11">
        <v>208</v>
      </c>
      <c r="K904" s="12" t="s">
        <v>2</v>
      </c>
      <c r="L904" s="12" t="s">
        <v>2</v>
      </c>
      <c r="M904" s="11">
        <v>705</v>
      </c>
      <c r="N904" s="11">
        <v>1189</v>
      </c>
      <c r="O904" s="11">
        <v>771</v>
      </c>
      <c r="P904" s="11">
        <v>210</v>
      </c>
      <c r="Q904" s="11">
        <v>633</v>
      </c>
      <c r="R904" s="11">
        <v>-111</v>
      </c>
      <c r="S904" s="11">
        <v>-151</v>
      </c>
      <c r="T904" s="11">
        <v>-75</v>
      </c>
      <c r="U904" s="11">
        <v>-122</v>
      </c>
      <c r="V904" s="11">
        <v>277</v>
      </c>
      <c r="W904" s="13">
        <v>5.2949999999999999</v>
      </c>
      <c r="X904" s="13">
        <v>-4.4359999999999999</v>
      </c>
      <c r="Y904" s="13">
        <v>15.493</v>
      </c>
      <c r="Z904" s="13">
        <v>7.7759999999999998</v>
      </c>
      <c r="AA904" s="13">
        <v>7.5209999999999999</v>
      </c>
      <c r="AB904" s="1">
        <v>5199</v>
      </c>
      <c r="AC904" s="13">
        <v>8.8640150000000002</v>
      </c>
      <c r="AD904" s="13">
        <v>0.61286499999999999</v>
      </c>
      <c r="AE904" s="1" t="s">
        <v>12654</v>
      </c>
      <c r="AF904" s="1" t="s">
        <v>12658</v>
      </c>
    </row>
    <row r="905" spans="1:32" x14ac:dyDescent="0.2">
      <c r="A905" s="1" t="s">
        <v>4965</v>
      </c>
      <c r="B905" s="10">
        <v>4225200</v>
      </c>
      <c r="C905" s="1" t="s">
        <v>999</v>
      </c>
      <c r="D905" s="1" t="s">
        <v>264</v>
      </c>
      <c r="E905" s="11">
        <v>207485990</v>
      </c>
      <c r="F905" s="11">
        <v>16275</v>
      </c>
      <c r="G905" s="11">
        <v>33340</v>
      </c>
      <c r="H905" s="11">
        <v>31402</v>
      </c>
      <c r="I905" s="11">
        <v>33521</v>
      </c>
      <c r="J905" s="11">
        <v>18294</v>
      </c>
      <c r="K905" s="13">
        <v>-1596.1666700000001</v>
      </c>
      <c r="L905" s="13">
        <v>34028.6</v>
      </c>
      <c r="M905" s="11">
        <v>45844</v>
      </c>
      <c r="N905" s="11">
        <v>53859</v>
      </c>
      <c r="O905" s="11">
        <v>61779</v>
      </c>
      <c r="P905" s="11">
        <v>47801</v>
      </c>
      <c r="Q905" s="11">
        <v>58449</v>
      </c>
      <c r="R905" s="11">
        <v>-26613</v>
      </c>
      <c r="S905" s="11">
        <v>-46790</v>
      </c>
      <c r="T905" s="11">
        <v>-32770</v>
      </c>
      <c r="U905" s="11">
        <v>-106535</v>
      </c>
      <c r="V905" s="11">
        <v>-37492</v>
      </c>
      <c r="W905" s="13">
        <v>1.43</v>
      </c>
      <c r="X905" s="13">
        <v>3.177</v>
      </c>
      <c r="Y905" s="13">
        <v>5.6989999999999998</v>
      </c>
      <c r="Z905" s="13">
        <v>4.3689999999999998</v>
      </c>
      <c r="AA905" s="13">
        <v>-2.3210000000000002</v>
      </c>
      <c r="AB905" s="1">
        <v>4676</v>
      </c>
      <c r="AC905" s="12" t="s">
        <v>4019</v>
      </c>
      <c r="AD905" s="13">
        <v>0.87087899999999996</v>
      </c>
      <c r="AE905" s="1" t="s">
        <v>12654</v>
      </c>
      <c r="AF905" s="1" t="s">
        <v>12666</v>
      </c>
    </row>
    <row r="906" spans="1:32" x14ac:dyDescent="0.2">
      <c r="A906" s="1" t="s">
        <v>4966</v>
      </c>
      <c r="B906" s="10">
        <v>4916205</v>
      </c>
      <c r="C906" s="1" t="s">
        <v>1000</v>
      </c>
      <c r="D906" s="1" t="s">
        <v>90</v>
      </c>
      <c r="E906" s="11">
        <v>25651117</v>
      </c>
      <c r="F906" s="11">
        <v>1436</v>
      </c>
      <c r="G906" s="11">
        <v>1605</v>
      </c>
      <c r="H906" s="11">
        <v>1814</v>
      </c>
      <c r="I906" s="11">
        <v>2173</v>
      </c>
      <c r="J906" s="11">
        <v>3233</v>
      </c>
      <c r="K906" s="12" t="s">
        <v>2</v>
      </c>
      <c r="L906" s="12" t="s">
        <v>2</v>
      </c>
      <c r="M906" s="11">
        <v>1837</v>
      </c>
      <c r="N906" s="11">
        <v>555</v>
      </c>
      <c r="O906" s="11">
        <v>579</v>
      </c>
      <c r="P906" s="11">
        <v>942</v>
      </c>
      <c r="Q906" s="11">
        <v>3323</v>
      </c>
      <c r="R906" s="11">
        <v>-478</v>
      </c>
      <c r="S906" s="11">
        <v>-476</v>
      </c>
      <c r="T906" s="11">
        <v>-169</v>
      </c>
      <c r="U906" s="11">
        <v>-517</v>
      </c>
      <c r="V906" s="11">
        <v>-1546</v>
      </c>
      <c r="W906" s="13">
        <v>6.8090000000000002</v>
      </c>
      <c r="X906" s="13">
        <v>9.0519999999999996</v>
      </c>
      <c r="Y906" s="13">
        <v>7.9950000000000001</v>
      </c>
      <c r="Z906" s="13">
        <v>10.286</v>
      </c>
      <c r="AA906" s="13">
        <v>11.776</v>
      </c>
      <c r="AB906" s="1">
        <v>2114</v>
      </c>
      <c r="AC906" s="13">
        <v>9.9552910000000008</v>
      </c>
      <c r="AD906" s="13">
        <v>1.0501039999999999</v>
      </c>
      <c r="AE906" s="1" t="s">
        <v>12654</v>
      </c>
      <c r="AF906" s="1" t="s">
        <v>12674</v>
      </c>
    </row>
    <row r="907" spans="1:32" x14ac:dyDescent="0.2">
      <c r="A907" s="1" t="s">
        <v>4967</v>
      </c>
      <c r="B907" s="10">
        <v>4915827</v>
      </c>
      <c r="C907" s="1" t="s">
        <v>1001</v>
      </c>
      <c r="D907" s="1" t="s">
        <v>90</v>
      </c>
      <c r="E907" s="11">
        <v>85973927</v>
      </c>
      <c r="F907" s="11">
        <v>17912</v>
      </c>
      <c r="G907" s="11">
        <v>15009</v>
      </c>
      <c r="H907" s="11">
        <v>10941</v>
      </c>
      <c r="I907" s="11">
        <v>18215</v>
      </c>
      <c r="J907" s="11">
        <v>9895</v>
      </c>
      <c r="K907" s="13">
        <v>36570.45018</v>
      </c>
      <c r="L907" s="13">
        <v>41303.274340000004</v>
      </c>
      <c r="M907" s="11">
        <v>38205</v>
      </c>
      <c r="N907" s="11">
        <v>3537</v>
      </c>
      <c r="O907" s="11">
        <v>7594</v>
      </c>
      <c r="P907" s="11">
        <v>48242</v>
      </c>
      <c r="Q907" s="11">
        <v>-50631</v>
      </c>
      <c r="R907" s="11">
        <v>-17395</v>
      </c>
      <c r="S907" s="11">
        <v>-18807</v>
      </c>
      <c r="T907" s="11">
        <v>-16487</v>
      </c>
      <c r="U907" s="11">
        <v>8803</v>
      </c>
      <c r="V907" s="11">
        <v>-21738</v>
      </c>
      <c r="W907" s="13">
        <v>6.9960000000000004</v>
      </c>
      <c r="X907" s="13">
        <v>6.6130000000000004</v>
      </c>
      <c r="Y907" s="13">
        <v>3.0720000000000001</v>
      </c>
      <c r="Z907" s="13">
        <v>4.2350000000000003</v>
      </c>
      <c r="AA907" s="13">
        <v>1.649</v>
      </c>
      <c r="AB907" s="1">
        <v>2607</v>
      </c>
      <c r="AC907" s="12" t="s">
        <v>4019</v>
      </c>
      <c r="AD907" s="13">
        <v>1.3347739999999999</v>
      </c>
      <c r="AE907" s="1" t="s">
        <v>12654</v>
      </c>
      <c r="AF907" s="1" t="s">
        <v>12674</v>
      </c>
    </row>
    <row r="908" spans="1:32" x14ac:dyDescent="0.2">
      <c r="A908" s="1" t="s">
        <v>4968</v>
      </c>
      <c r="B908" s="10">
        <v>6352783</v>
      </c>
      <c r="C908" s="1" t="s">
        <v>1002</v>
      </c>
      <c r="D908" s="1" t="s">
        <v>432</v>
      </c>
      <c r="E908" s="11">
        <v>77240335</v>
      </c>
      <c r="F908" s="11">
        <v>7099</v>
      </c>
      <c r="G908" s="11">
        <v>15540</v>
      </c>
      <c r="H908" s="11">
        <v>5030</v>
      </c>
      <c r="I908" s="11">
        <v>16200</v>
      </c>
      <c r="J908" s="11">
        <v>-5569</v>
      </c>
      <c r="K908" s="13">
        <v>-13000</v>
      </c>
      <c r="L908" s="13">
        <v>7700</v>
      </c>
      <c r="M908" s="11">
        <v>22762</v>
      </c>
      <c r="N908" s="11">
        <v>-31999</v>
      </c>
      <c r="O908" s="11">
        <v>-5989</v>
      </c>
      <c r="P908" s="11">
        <v>7442</v>
      </c>
      <c r="Q908" s="11">
        <v>31443</v>
      </c>
      <c r="R908" s="11">
        <v>-4056</v>
      </c>
      <c r="S908" s="11">
        <v>-12546</v>
      </c>
      <c r="T908" s="11">
        <v>-726</v>
      </c>
      <c r="U908" s="11">
        <v>-5119</v>
      </c>
      <c r="V908" s="11">
        <v>-4864</v>
      </c>
      <c r="W908" s="13">
        <v>14.621</v>
      </c>
      <c r="X908" s="13">
        <v>27</v>
      </c>
      <c r="Y908" s="13">
        <v>5.2690000000000001</v>
      </c>
      <c r="Z908" s="13">
        <v>19.655999999999999</v>
      </c>
      <c r="AA908" s="13">
        <v>-6.681</v>
      </c>
      <c r="AB908" s="1">
        <v>5017</v>
      </c>
      <c r="AC908" s="12" t="s">
        <v>4019</v>
      </c>
      <c r="AD908" s="13">
        <v>0.54098500000000005</v>
      </c>
      <c r="AE908" s="1" t="s">
        <v>12654</v>
      </c>
      <c r="AF908" s="1" t="s">
        <v>12677</v>
      </c>
    </row>
    <row r="909" spans="1:32" x14ac:dyDescent="0.2">
      <c r="A909" s="1" t="s">
        <v>4969</v>
      </c>
      <c r="B909" s="10">
        <v>4913074</v>
      </c>
      <c r="C909" s="1" t="s">
        <v>1003</v>
      </c>
      <c r="D909" s="1" t="s">
        <v>92</v>
      </c>
      <c r="E909" s="11">
        <v>10094005</v>
      </c>
      <c r="F909" s="11">
        <v>714</v>
      </c>
      <c r="G909" s="11">
        <v>1571</v>
      </c>
      <c r="H909" s="11">
        <v>870</v>
      </c>
      <c r="I909" s="11">
        <v>1627</v>
      </c>
      <c r="J909" s="11">
        <v>2617</v>
      </c>
      <c r="K909" s="12" t="s">
        <v>2</v>
      </c>
      <c r="L909" s="12" t="s">
        <v>2</v>
      </c>
      <c r="M909" s="11">
        <v>4091</v>
      </c>
      <c r="N909" s="11">
        <v>3948</v>
      </c>
      <c r="O909" s="11">
        <v>2688</v>
      </c>
      <c r="P909" s="11">
        <v>4227</v>
      </c>
      <c r="Q909" s="11">
        <v>2889</v>
      </c>
      <c r="R909" s="11">
        <v>-656</v>
      </c>
      <c r="S909" s="11">
        <v>-500</v>
      </c>
      <c r="T909" s="11">
        <v>-1594</v>
      </c>
      <c r="U909" s="11">
        <v>-1575</v>
      </c>
      <c r="V909" s="11">
        <v>-2654</v>
      </c>
      <c r="W909" s="13">
        <v>2.3969999999999998</v>
      </c>
      <c r="X909" s="13">
        <v>3.6840000000000002</v>
      </c>
      <c r="Y909" s="13">
        <v>2.2349999999999999</v>
      </c>
      <c r="Z909" s="13">
        <v>6.7549999999999999</v>
      </c>
      <c r="AA909" s="13">
        <v>5.1159999999999997</v>
      </c>
      <c r="AB909" s="1">
        <v>7299</v>
      </c>
      <c r="AC909" s="13">
        <v>7.4804380000000004</v>
      </c>
      <c r="AD909" s="13">
        <v>0.56012899999999999</v>
      </c>
      <c r="AE909" s="1" t="s">
        <v>12654</v>
      </c>
      <c r="AF909" s="1" t="s">
        <v>12675</v>
      </c>
    </row>
    <row r="910" spans="1:32" x14ac:dyDescent="0.2">
      <c r="A910" s="1" t="s">
        <v>4970</v>
      </c>
      <c r="B910" s="10">
        <v>4991457</v>
      </c>
      <c r="C910" s="1" t="s">
        <v>1004</v>
      </c>
      <c r="D910" s="1" t="s">
        <v>148</v>
      </c>
      <c r="E910" s="11">
        <v>17664842</v>
      </c>
      <c r="F910" s="12" t="s">
        <v>2</v>
      </c>
      <c r="G910" s="11">
        <v>1050</v>
      </c>
      <c r="H910" s="11">
        <v>222</v>
      </c>
      <c r="I910" s="11">
        <v>565</v>
      </c>
      <c r="J910" s="11">
        <v>886</v>
      </c>
      <c r="K910" s="12" t="s">
        <v>2</v>
      </c>
      <c r="L910" s="12" t="s">
        <v>2</v>
      </c>
      <c r="M910" s="12" t="s">
        <v>2</v>
      </c>
      <c r="N910" s="11">
        <v>3149</v>
      </c>
      <c r="O910" s="11">
        <v>-1162</v>
      </c>
      <c r="P910" s="11">
        <v>-1086</v>
      </c>
      <c r="Q910" s="11">
        <v>-2334</v>
      </c>
      <c r="R910" s="12" t="s">
        <v>2</v>
      </c>
      <c r="S910" s="11">
        <v>-1083</v>
      </c>
      <c r="T910" s="11">
        <v>-1100</v>
      </c>
      <c r="U910" s="11">
        <v>-1457</v>
      </c>
      <c r="V910" s="11">
        <v>1701</v>
      </c>
      <c r="W910" s="12" t="s">
        <v>2</v>
      </c>
      <c r="X910" s="12" t="s">
        <v>2</v>
      </c>
      <c r="Y910" s="13">
        <v>1.2450000000000001</v>
      </c>
      <c r="Z910" s="13">
        <v>4.0819999999999999</v>
      </c>
      <c r="AA910" s="13">
        <v>19.257000000000001</v>
      </c>
      <c r="AB910" s="1">
        <v>1848</v>
      </c>
      <c r="AC910" s="13">
        <v>3.651805</v>
      </c>
      <c r="AD910" s="13">
        <v>0.74281299999999995</v>
      </c>
      <c r="AE910" s="1" t="s">
        <v>12654</v>
      </c>
      <c r="AF910" s="1" t="s">
        <v>12658</v>
      </c>
    </row>
    <row r="911" spans="1:32" x14ac:dyDescent="0.2">
      <c r="A911" s="1" t="s">
        <v>4971</v>
      </c>
      <c r="B911" s="10">
        <v>4812998</v>
      </c>
      <c r="C911" s="1" t="s">
        <v>1005</v>
      </c>
      <c r="D911" s="1" t="s">
        <v>309</v>
      </c>
      <c r="E911" s="11">
        <v>24387560</v>
      </c>
      <c r="F911" s="11">
        <v>3349</v>
      </c>
      <c r="G911" s="11">
        <v>3778</v>
      </c>
      <c r="H911" s="11">
        <v>3859</v>
      </c>
      <c r="I911" s="11">
        <v>3881</v>
      </c>
      <c r="J911" s="11">
        <v>3881</v>
      </c>
      <c r="K911" s="13">
        <v>4576</v>
      </c>
      <c r="L911" s="13">
        <v>4905.5</v>
      </c>
      <c r="M911" s="11">
        <v>5993</v>
      </c>
      <c r="N911" s="11">
        <v>-658</v>
      </c>
      <c r="O911" s="11">
        <v>1917</v>
      </c>
      <c r="P911" s="11">
        <v>4151</v>
      </c>
      <c r="Q911" s="11">
        <v>4151</v>
      </c>
      <c r="R911" s="11">
        <v>-2345</v>
      </c>
      <c r="S911" s="11">
        <v>-11271</v>
      </c>
      <c r="T911" s="11">
        <v>-5240</v>
      </c>
      <c r="U911" s="11">
        <v>-1658</v>
      </c>
      <c r="V911" s="11">
        <v>-1658</v>
      </c>
      <c r="W911" s="13">
        <v>6.6959999999999997</v>
      </c>
      <c r="X911" s="13">
        <v>7.8730000000000002</v>
      </c>
      <c r="Y911" s="13">
        <v>8.9239999999999995</v>
      </c>
      <c r="Z911" s="13">
        <v>14.172000000000001</v>
      </c>
      <c r="AA911" s="13">
        <v>14.172000000000001</v>
      </c>
      <c r="AB911" s="1">
        <v>4554</v>
      </c>
      <c r="AC911" s="13">
        <v>12.518579000000001</v>
      </c>
      <c r="AD911" s="13">
        <v>0.843777</v>
      </c>
      <c r="AE911" s="1" t="s">
        <v>12654</v>
      </c>
      <c r="AF911" s="1" t="s">
        <v>12656</v>
      </c>
    </row>
    <row r="912" spans="1:32" x14ac:dyDescent="0.2">
      <c r="A912" s="1" t="s">
        <v>4972</v>
      </c>
      <c r="B912" s="10">
        <v>6333595</v>
      </c>
      <c r="C912" s="1" t="s">
        <v>1006</v>
      </c>
      <c r="D912" s="1" t="s">
        <v>564</v>
      </c>
      <c r="E912" s="11">
        <v>53237166</v>
      </c>
      <c r="F912" s="11">
        <v>12428</v>
      </c>
      <c r="G912" s="11">
        <v>10465</v>
      </c>
      <c r="H912" s="11">
        <v>8072</v>
      </c>
      <c r="I912" s="11">
        <v>13104</v>
      </c>
      <c r="J912" s="11">
        <v>18743</v>
      </c>
      <c r="K912" s="13">
        <v>19891.494999999999</v>
      </c>
      <c r="L912" s="13">
        <v>21209.174999999999</v>
      </c>
      <c r="M912" s="11">
        <v>18847</v>
      </c>
      <c r="N912" s="11">
        <v>14021</v>
      </c>
      <c r="O912" s="11">
        <v>8269</v>
      </c>
      <c r="P912" s="11">
        <v>19930</v>
      </c>
      <c r="Q912" s="11">
        <v>21339</v>
      </c>
      <c r="R912" s="11">
        <v>-6582</v>
      </c>
      <c r="S912" s="11">
        <v>-7804</v>
      </c>
      <c r="T912" s="11">
        <v>-11014</v>
      </c>
      <c r="U912" s="11">
        <v>-10568</v>
      </c>
      <c r="V912" s="11">
        <v>-12459</v>
      </c>
      <c r="W912" s="13">
        <v>8.3450000000000006</v>
      </c>
      <c r="X912" s="13">
        <v>5.7549999999999999</v>
      </c>
      <c r="Y912" s="13">
        <v>5.9710000000000001</v>
      </c>
      <c r="Z912" s="13">
        <v>8.1329999999999991</v>
      </c>
      <c r="AA912" s="13">
        <v>8.7949999999999999</v>
      </c>
      <c r="AB912" s="1">
        <v>7864</v>
      </c>
      <c r="AC912" s="13">
        <v>11.407482</v>
      </c>
      <c r="AD912" s="13">
        <v>1.00823</v>
      </c>
      <c r="AE912" s="1" t="s">
        <v>12654</v>
      </c>
      <c r="AF912" s="1" t="s">
        <v>12667</v>
      </c>
    </row>
    <row r="913" spans="1:32" x14ac:dyDescent="0.2">
      <c r="A913" s="1" t="s">
        <v>4973</v>
      </c>
      <c r="B913" s="10">
        <v>4992878</v>
      </c>
      <c r="C913" s="1" t="s">
        <v>1007</v>
      </c>
      <c r="D913" s="1" t="s">
        <v>58</v>
      </c>
      <c r="E913" s="11">
        <v>8097560</v>
      </c>
      <c r="F913" s="11">
        <v>605</v>
      </c>
      <c r="G913" s="11">
        <v>483</v>
      </c>
      <c r="H913" s="11">
        <v>425</v>
      </c>
      <c r="I913" s="11">
        <v>405</v>
      </c>
      <c r="J913" s="11">
        <v>405</v>
      </c>
      <c r="K913" s="12" t="s">
        <v>2</v>
      </c>
      <c r="L913" s="12" t="s">
        <v>2</v>
      </c>
      <c r="M913" s="11">
        <v>886</v>
      </c>
      <c r="N913" s="11">
        <v>593</v>
      </c>
      <c r="O913" s="11">
        <v>1097</v>
      </c>
      <c r="P913" s="11">
        <v>855</v>
      </c>
      <c r="Q913" s="11">
        <v>855</v>
      </c>
      <c r="R913" s="11">
        <v>-422</v>
      </c>
      <c r="S913" s="11">
        <v>-442</v>
      </c>
      <c r="T913" s="11">
        <v>-517</v>
      </c>
      <c r="U913" s="11">
        <v>-617</v>
      </c>
      <c r="V913" s="11">
        <v>-617</v>
      </c>
      <c r="W913" s="13">
        <v>27.951000000000001</v>
      </c>
      <c r="X913" s="13">
        <v>13.536</v>
      </c>
      <c r="Y913" s="13">
        <v>7.7629999999999999</v>
      </c>
      <c r="Z913" s="13">
        <v>4.157</v>
      </c>
      <c r="AA913" s="13">
        <v>4.157</v>
      </c>
      <c r="AB913" s="1">
        <v>6400</v>
      </c>
      <c r="AC913" s="13">
        <v>9.9393480000000007</v>
      </c>
      <c r="AD913" s="13">
        <v>0.75342900000000002</v>
      </c>
      <c r="AE913" s="1" t="s">
        <v>12654</v>
      </c>
      <c r="AF913" s="1" t="s">
        <v>12658</v>
      </c>
    </row>
    <row r="914" spans="1:32" x14ac:dyDescent="0.2">
      <c r="A914" s="1" t="s">
        <v>4974</v>
      </c>
      <c r="B914" s="10">
        <v>6333705</v>
      </c>
      <c r="C914" s="1" t="s">
        <v>1008</v>
      </c>
      <c r="D914" s="1" t="s">
        <v>432</v>
      </c>
      <c r="E914" s="11">
        <v>6624012</v>
      </c>
      <c r="F914" s="11">
        <v>656</v>
      </c>
      <c r="G914" s="11">
        <v>519</v>
      </c>
      <c r="H914" s="11">
        <v>339</v>
      </c>
      <c r="I914" s="11">
        <v>913</v>
      </c>
      <c r="J914" s="11">
        <v>801</v>
      </c>
      <c r="K914" s="12" t="s">
        <v>2</v>
      </c>
      <c r="L914" s="12" t="s">
        <v>2</v>
      </c>
      <c r="M914" s="11">
        <v>2407</v>
      </c>
      <c r="N914" s="11">
        <v>192</v>
      </c>
      <c r="O914" s="11">
        <v>870</v>
      </c>
      <c r="P914" s="11">
        <v>1959</v>
      </c>
      <c r="Q914" s="11">
        <v>1351</v>
      </c>
      <c r="R914" s="11">
        <v>-1238</v>
      </c>
      <c r="S914" s="11">
        <v>1530</v>
      </c>
      <c r="T914" s="11">
        <v>-1454</v>
      </c>
      <c r="U914" s="11">
        <v>-767</v>
      </c>
      <c r="V914" s="11">
        <v>-478</v>
      </c>
      <c r="W914" s="13">
        <v>6.4710000000000001</v>
      </c>
      <c r="X914" s="13">
        <v>20.625</v>
      </c>
      <c r="Y914" s="13">
        <v>4.12</v>
      </c>
      <c r="Z914" s="13">
        <v>6.4530000000000003</v>
      </c>
      <c r="AA914" s="13">
        <v>7.4980000000000002</v>
      </c>
      <c r="AB914" s="1" t="s">
        <v>4975</v>
      </c>
      <c r="AC914" s="13">
        <v>10.896224</v>
      </c>
      <c r="AD914" s="13">
        <v>0.81925000000000003</v>
      </c>
      <c r="AE914" s="1" t="s">
        <v>12654</v>
      </c>
      <c r="AF914" s="1" t="s">
        <v>12677</v>
      </c>
    </row>
    <row r="915" spans="1:32" x14ac:dyDescent="0.2">
      <c r="A915" s="1" t="s">
        <v>4976</v>
      </c>
      <c r="B915" s="10">
        <v>4270613</v>
      </c>
      <c r="C915" s="1" t="s">
        <v>1009</v>
      </c>
      <c r="D915" s="1" t="s">
        <v>819</v>
      </c>
      <c r="E915" s="11">
        <v>11251267</v>
      </c>
      <c r="F915" s="11">
        <v>5286</v>
      </c>
      <c r="G915" s="11">
        <v>5877</v>
      </c>
      <c r="H915" s="11">
        <v>4873</v>
      </c>
      <c r="I915" s="11">
        <v>2819</v>
      </c>
      <c r="J915" s="11">
        <v>6477</v>
      </c>
      <c r="K915" s="13">
        <v>7600</v>
      </c>
      <c r="L915" s="13">
        <v>8773.3333299999995</v>
      </c>
      <c r="M915" s="11">
        <v>6792</v>
      </c>
      <c r="N915" s="11">
        <v>9107</v>
      </c>
      <c r="O915" s="11">
        <v>5175</v>
      </c>
      <c r="P915" s="11">
        <v>4987</v>
      </c>
      <c r="Q915" s="11">
        <v>8656</v>
      </c>
      <c r="R915" s="11">
        <v>-5818</v>
      </c>
      <c r="S915" s="11">
        <v>-3928</v>
      </c>
      <c r="T915" s="11">
        <v>-3554</v>
      </c>
      <c r="U915" s="11">
        <v>-3094</v>
      </c>
      <c r="V915" s="11">
        <v>-6543</v>
      </c>
      <c r="W915" s="13">
        <v>12.134</v>
      </c>
      <c r="X915" s="13">
        <v>11.456</v>
      </c>
      <c r="Y915" s="13">
        <v>8.15</v>
      </c>
      <c r="Z915" s="13">
        <v>4.8730000000000002</v>
      </c>
      <c r="AA915" s="13">
        <v>9.7929999999999993</v>
      </c>
      <c r="AB915" s="1">
        <v>3104</v>
      </c>
      <c r="AC915" s="13">
        <v>14.882331000000001</v>
      </c>
      <c r="AD915" s="13">
        <v>1.5782339999999999</v>
      </c>
      <c r="AE915" s="1" t="s">
        <v>12654</v>
      </c>
      <c r="AF915" s="1" t="s">
        <v>12655</v>
      </c>
    </row>
    <row r="916" spans="1:32" x14ac:dyDescent="0.2">
      <c r="A916" s="1" t="s">
        <v>4977</v>
      </c>
      <c r="B916" s="10">
        <v>4251633</v>
      </c>
      <c r="C916" s="1" t="s">
        <v>1010</v>
      </c>
      <c r="D916" s="1" t="s">
        <v>90</v>
      </c>
      <c r="E916" s="11">
        <v>28471700</v>
      </c>
      <c r="F916" s="11">
        <v>4318</v>
      </c>
      <c r="G916" s="11">
        <v>3153</v>
      </c>
      <c r="H916" s="11">
        <v>1250</v>
      </c>
      <c r="I916" s="11">
        <v>1531</v>
      </c>
      <c r="J916" s="11">
        <v>1131</v>
      </c>
      <c r="K916" s="12" t="s">
        <v>2</v>
      </c>
      <c r="L916" s="12" t="s">
        <v>2</v>
      </c>
      <c r="M916" s="11">
        <v>6105</v>
      </c>
      <c r="N916" s="11">
        <v>5101</v>
      </c>
      <c r="O916" s="11">
        <v>3331</v>
      </c>
      <c r="P916" s="11">
        <v>2800</v>
      </c>
      <c r="Q916" s="11">
        <v>4485</v>
      </c>
      <c r="R916" s="11">
        <v>-5604</v>
      </c>
      <c r="S916" s="11">
        <v>-3330</v>
      </c>
      <c r="T916" s="11">
        <v>-168</v>
      </c>
      <c r="U916" s="11">
        <v>-3423</v>
      </c>
      <c r="V916" s="11">
        <v>-2819</v>
      </c>
      <c r="W916" s="13">
        <v>4.8890000000000002</v>
      </c>
      <c r="X916" s="13">
        <v>3.01</v>
      </c>
      <c r="Y916" s="13">
        <v>2.036</v>
      </c>
      <c r="Z916" s="13">
        <v>1.6140000000000001</v>
      </c>
      <c r="AA916" s="13">
        <v>1.3819999999999999</v>
      </c>
      <c r="AB916" s="1">
        <v>2908</v>
      </c>
      <c r="AC916" s="13">
        <v>33.540742999999999</v>
      </c>
      <c r="AD916" s="13">
        <v>0.64779500000000001</v>
      </c>
      <c r="AE916" s="1" t="s">
        <v>12654</v>
      </c>
      <c r="AF916" s="1" t="s">
        <v>12674</v>
      </c>
    </row>
    <row r="917" spans="1:32" x14ac:dyDescent="0.2">
      <c r="A917" s="1" t="s">
        <v>4978</v>
      </c>
      <c r="B917" s="10">
        <v>6336249</v>
      </c>
      <c r="C917" s="1" t="s">
        <v>1011</v>
      </c>
      <c r="D917" s="1" t="s">
        <v>174</v>
      </c>
      <c r="E917" s="11">
        <v>1530682</v>
      </c>
      <c r="F917" s="11">
        <v>350</v>
      </c>
      <c r="G917" s="11">
        <v>546</v>
      </c>
      <c r="H917" s="11">
        <v>-774</v>
      </c>
      <c r="I917" s="11">
        <v>-15</v>
      </c>
      <c r="J917" s="11">
        <v>-15</v>
      </c>
      <c r="K917" s="12" t="s">
        <v>2</v>
      </c>
      <c r="L917" s="12" t="s">
        <v>2</v>
      </c>
      <c r="M917" s="11">
        <v>898</v>
      </c>
      <c r="N917" s="11">
        <v>706</v>
      </c>
      <c r="O917" s="11">
        <v>-46</v>
      </c>
      <c r="P917" s="11">
        <v>299</v>
      </c>
      <c r="Q917" s="11">
        <v>299</v>
      </c>
      <c r="R917" s="11">
        <v>-728</v>
      </c>
      <c r="S917" s="11">
        <v>-988</v>
      </c>
      <c r="T917" s="11">
        <v>-778</v>
      </c>
      <c r="U917" s="11">
        <v>-248</v>
      </c>
      <c r="V917" s="11">
        <v>-248</v>
      </c>
      <c r="W917" s="13">
        <v>3.5880000000000001</v>
      </c>
      <c r="X917" s="13">
        <v>4.5339999999999998</v>
      </c>
      <c r="Y917" s="13">
        <v>-7.9710000000000001</v>
      </c>
      <c r="Z917" s="13">
        <v>3.798</v>
      </c>
      <c r="AA917" s="13">
        <v>3.798</v>
      </c>
      <c r="AB917" s="1">
        <v>7957</v>
      </c>
      <c r="AC917" s="13">
        <v>5.3209520000000001</v>
      </c>
      <c r="AD917" s="13">
        <v>0.21720200000000001</v>
      </c>
      <c r="AE917" s="1" t="s">
        <v>12654</v>
      </c>
      <c r="AF917" s="1" t="s">
        <v>12664</v>
      </c>
    </row>
    <row r="918" spans="1:32" x14ac:dyDescent="0.2">
      <c r="A918" s="1" t="s">
        <v>4979</v>
      </c>
      <c r="B918" s="10">
        <v>4077764</v>
      </c>
      <c r="C918" s="1" t="s">
        <v>1012</v>
      </c>
      <c r="D918" s="1" t="s">
        <v>152</v>
      </c>
      <c r="E918" s="11">
        <v>1205278283</v>
      </c>
      <c r="F918" s="11">
        <v>165473</v>
      </c>
      <c r="G918" s="11">
        <v>229702</v>
      </c>
      <c r="H918" s="11">
        <v>273079</v>
      </c>
      <c r="I918" s="11">
        <v>276725</v>
      </c>
      <c r="J918" s="11">
        <v>330155</v>
      </c>
      <c r="K918" s="13">
        <v>336866.9915</v>
      </c>
      <c r="L918" s="13">
        <v>380192.28742000001</v>
      </c>
      <c r="M918" s="11">
        <v>420861</v>
      </c>
      <c r="N918" s="11">
        <v>323934</v>
      </c>
      <c r="O918" s="11">
        <v>210452</v>
      </c>
      <c r="P918" s="11">
        <v>407941</v>
      </c>
      <c r="Q918" s="11">
        <v>428162</v>
      </c>
      <c r="R918" s="11">
        <v>-279381</v>
      </c>
      <c r="S918" s="11">
        <v>-153542</v>
      </c>
      <c r="T918" s="11">
        <v>-323225</v>
      </c>
      <c r="U918" s="11">
        <v>-527416</v>
      </c>
      <c r="V918" s="11">
        <v>-541953</v>
      </c>
      <c r="W918" s="13">
        <v>8.7029999999999994</v>
      </c>
      <c r="X918" s="13">
        <v>9.1189999999999998</v>
      </c>
      <c r="Y918" s="13">
        <v>8.3450000000000006</v>
      </c>
      <c r="Z918" s="13">
        <v>8.1630000000000003</v>
      </c>
      <c r="AA918" s="13">
        <v>8.02</v>
      </c>
      <c r="AB918" s="1">
        <v>4901</v>
      </c>
      <c r="AC918" s="13">
        <v>15.135192999999999</v>
      </c>
      <c r="AD918" s="13">
        <v>1.17415</v>
      </c>
      <c r="AE918" s="1" t="s">
        <v>12654</v>
      </c>
      <c r="AF918" s="1" t="s">
        <v>12659</v>
      </c>
    </row>
    <row r="919" spans="1:32" x14ac:dyDescent="0.2">
      <c r="A919" s="1" t="s">
        <v>4980</v>
      </c>
      <c r="B919" s="10">
        <v>4993336</v>
      </c>
      <c r="C919" s="1" t="s">
        <v>1013</v>
      </c>
      <c r="D919" s="1" t="s">
        <v>53</v>
      </c>
      <c r="E919" s="11">
        <v>8456564</v>
      </c>
      <c r="F919" s="11">
        <v>3443</v>
      </c>
      <c r="G919" s="11">
        <v>3137</v>
      </c>
      <c r="H919" s="11">
        <v>3674</v>
      </c>
      <c r="I919" s="11">
        <v>4967</v>
      </c>
      <c r="J919" s="11">
        <v>5392</v>
      </c>
      <c r="K919" s="12" t="s">
        <v>2</v>
      </c>
      <c r="L919" s="12" t="s">
        <v>2</v>
      </c>
      <c r="M919" s="11">
        <v>5330</v>
      </c>
      <c r="N919" s="11">
        <v>3686</v>
      </c>
      <c r="O919" s="11">
        <v>1785</v>
      </c>
      <c r="P919" s="11">
        <v>1935</v>
      </c>
      <c r="Q919" s="11">
        <v>5243</v>
      </c>
      <c r="R919" s="11">
        <v>-1381</v>
      </c>
      <c r="S919" s="11">
        <v>-491</v>
      </c>
      <c r="T919" s="11">
        <v>-579</v>
      </c>
      <c r="U919" s="11">
        <v>2</v>
      </c>
      <c r="V919" s="11">
        <v>-2757</v>
      </c>
      <c r="W919" s="13">
        <v>9.1720000000000006</v>
      </c>
      <c r="X919" s="13">
        <v>8.5779999999999994</v>
      </c>
      <c r="Y919" s="13">
        <v>9.0510000000000002</v>
      </c>
      <c r="Z919" s="13">
        <v>11.073</v>
      </c>
      <c r="AA919" s="13">
        <v>11.241</v>
      </c>
      <c r="AB919" s="1">
        <v>9906</v>
      </c>
      <c r="AC919" s="13">
        <v>6.9283890000000001</v>
      </c>
      <c r="AD919" s="13">
        <v>0.831646</v>
      </c>
      <c r="AE919" s="1" t="s">
        <v>12654</v>
      </c>
      <c r="AF919" s="1" t="s">
        <v>12658</v>
      </c>
    </row>
    <row r="920" spans="1:32" x14ac:dyDescent="0.2">
      <c r="A920" s="1" t="s">
        <v>4981</v>
      </c>
      <c r="B920" s="10">
        <v>4250678</v>
      </c>
      <c r="C920" s="1" t="s">
        <v>1014</v>
      </c>
      <c r="D920" s="1" t="s">
        <v>444</v>
      </c>
      <c r="E920" s="11">
        <v>19159143</v>
      </c>
      <c r="F920" s="11">
        <v>1172</v>
      </c>
      <c r="G920" s="11">
        <v>4160</v>
      </c>
      <c r="H920" s="11">
        <v>4432</v>
      </c>
      <c r="I920" s="11">
        <v>3625</v>
      </c>
      <c r="J920" s="11">
        <v>4808</v>
      </c>
      <c r="K920" s="13">
        <v>5600</v>
      </c>
      <c r="L920" s="13">
        <v>6200</v>
      </c>
      <c r="M920" s="11">
        <v>3129</v>
      </c>
      <c r="N920" s="11">
        <v>4795</v>
      </c>
      <c r="O920" s="11">
        <v>2442</v>
      </c>
      <c r="P920" s="11">
        <v>5271</v>
      </c>
      <c r="Q920" s="11">
        <v>6886</v>
      </c>
      <c r="R920" s="11">
        <v>-1374</v>
      </c>
      <c r="S920" s="11">
        <v>-418</v>
      </c>
      <c r="T920" s="11">
        <v>-857</v>
      </c>
      <c r="U920" s="11">
        <v>-1057</v>
      </c>
      <c r="V920" s="11">
        <v>-3170</v>
      </c>
      <c r="W920" s="13">
        <v>4.8609999999999998</v>
      </c>
      <c r="X920" s="13">
        <v>15.536</v>
      </c>
      <c r="Y920" s="13">
        <v>12.981</v>
      </c>
      <c r="Z920" s="13">
        <v>9.3130000000000006</v>
      </c>
      <c r="AA920" s="13">
        <v>10.962999999999999</v>
      </c>
      <c r="AB920" s="1">
        <v>5121</v>
      </c>
      <c r="AC920" s="13">
        <v>9.1013640000000002</v>
      </c>
      <c r="AD920" s="13">
        <v>1.0670170000000001</v>
      </c>
      <c r="AE920" s="1" t="s">
        <v>12654</v>
      </c>
      <c r="AF920" s="1" t="s">
        <v>12675</v>
      </c>
    </row>
    <row r="921" spans="1:32" x14ac:dyDescent="0.2">
      <c r="A921" s="1" t="s">
        <v>4982</v>
      </c>
      <c r="B921" s="10">
        <v>6333998</v>
      </c>
      <c r="C921" s="1" t="s">
        <v>1015</v>
      </c>
      <c r="D921" s="1" t="s">
        <v>105</v>
      </c>
      <c r="E921" s="11">
        <v>29898964</v>
      </c>
      <c r="F921" s="11">
        <v>1620</v>
      </c>
      <c r="G921" s="11">
        <v>1100</v>
      </c>
      <c r="H921" s="11">
        <v>351</v>
      </c>
      <c r="I921" s="11">
        <v>1299</v>
      </c>
      <c r="J921" s="11">
        <v>1306</v>
      </c>
      <c r="K921" s="12" t="s">
        <v>2</v>
      </c>
      <c r="L921" s="12" t="s">
        <v>2</v>
      </c>
      <c r="M921" s="11">
        <v>1594</v>
      </c>
      <c r="N921" s="11">
        <v>2583</v>
      </c>
      <c r="O921" s="11">
        <v>951</v>
      </c>
      <c r="P921" s="11">
        <v>3275</v>
      </c>
      <c r="Q921" s="11">
        <v>3275</v>
      </c>
      <c r="R921" s="11">
        <v>-1075</v>
      </c>
      <c r="S921" s="11">
        <v>-811</v>
      </c>
      <c r="T921" s="11">
        <v>-1176</v>
      </c>
      <c r="U921" s="11">
        <v>-1233</v>
      </c>
      <c r="V921" s="11">
        <v>-1526</v>
      </c>
      <c r="W921" s="13">
        <v>3.8769999999999998</v>
      </c>
      <c r="X921" s="13">
        <v>2.1589999999999998</v>
      </c>
      <c r="Y921" s="13">
        <v>0.45800000000000002</v>
      </c>
      <c r="Z921" s="13">
        <v>3.55</v>
      </c>
      <c r="AA921" s="13">
        <v>1.4390000000000001</v>
      </c>
      <c r="AB921" s="1">
        <v>4620</v>
      </c>
      <c r="AC921" s="13">
        <v>29.757549000000001</v>
      </c>
      <c r="AD921" s="13">
        <v>0.44660300000000003</v>
      </c>
      <c r="AE921" s="1" t="s">
        <v>12654</v>
      </c>
      <c r="AF921" s="1" t="s">
        <v>12667</v>
      </c>
    </row>
    <row r="922" spans="1:32" x14ac:dyDescent="0.2">
      <c r="A922" s="1" t="s">
        <v>4983</v>
      </c>
      <c r="B922" s="10">
        <v>6333391</v>
      </c>
      <c r="C922" s="1" t="s">
        <v>1016</v>
      </c>
      <c r="D922" s="1" t="s">
        <v>108</v>
      </c>
      <c r="E922" s="11">
        <v>275934283</v>
      </c>
      <c r="F922" s="11">
        <v>24422</v>
      </c>
      <c r="G922" s="11">
        <v>38288</v>
      </c>
      <c r="H922" s="11">
        <v>70163</v>
      </c>
      <c r="I922" s="11">
        <v>69484</v>
      </c>
      <c r="J922" s="11">
        <v>69484</v>
      </c>
      <c r="K922" s="13">
        <v>186397.3512</v>
      </c>
      <c r="L922" s="13">
        <v>227289.66200000001</v>
      </c>
      <c r="M922" s="11">
        <v>62587</v>
      </c>
      <c r="N922" s="11">
        <v>40388</v>
      </c>
      <c r="O922" s="11">
        <v>58140</v>
      </c>
      <c r="P922" s="11">
        <v>94442</v>
      </c>
      <c r="Q922" s="11">
        <v>94442</v>
      </c>
      <c r="R922" s="11">
        <v>-7149</v>
      </c>
      <c r="S922" s="11">
        <v>7840</v>
      </c>
      <c r="T922" s="11">
        <v>-9733</v>
      </c>
      <c r="U922" s="11">
        <v>-21488</v>
      </c>
      <c r="V922" s="11">
        <v>-21488</v>
      </c>
      <c r="W922" s="13">
        <v>-2.3180000000000001</v>
      </c>
      <c r="X922" s="13">
        <v>18.747</v>
      </c>
      <c r="Y922" s="13">
        <v>15.824</v>
      </c>
      <c r="Z922" s="13">
        <v>16.071000000000002</v>
      </c>
      <c r="AA922" s="13">
        <v>16.071000000000002</v>
      </c>
      <c r="AB922" s="1">
        <v>5803</v>
      </c>
      <c r="AC922" s="13">
        <v>43.483910000000002</v>
      </c>
      <c r="AD922" s="13">
        <v>12.098552</v>
      </c>
      <c r="AE922" s="1" t="s">
        <v>12654</v>
      </c>
      <c r="AF922" s="1" t="s">
        <v>12658</v>
      </c>
    </row>
    <row r="923" spans="1:32" x14ac:dyDescent="0.2">
      <c r="A923" s="1" t="s">
        <v>4984</v>
      </c>
      <c r="B923" s="10">
        <v>4992758</v>
      </c>
      <c r="C923" s="1" t="s">
        <v>1017</v>
      </c>
      <c r="D923" s="1" t="s">
        <v>58</v>
      </c>
      <c r="E923" s="11">
        <v>13106236</v>
      </c>
      <c r="F923" s="11">
        <v>800</v>
      </c>
      <c r="G923" s="11">
        <v>1111</v>
      </c>
      <c r="H923" s="11">
        <v>2065</v>
      </c>
      <c r="I923" s="11">
        <v>3179</v>
      </c>
      <c r="J923" s="11">
        <v>3179</v>
      </c>
      <c r="K923" s="12" t="s">
        <v>2</v>
      </c>
      <c r="L923" s="12" t="s">
        <v>2</v>
      </c>
      <c r="M923" s="11">
        <v>2598</v>
      </c>
      <c r="N923" s="11">
        <v>290</v>
      </c>
      <c r="O923" s="11">
        <v>2853</v>
      </c>
      <c r="P923" s="11">
        <v>3141</v>
      </c>
      <c r="Q923" s="11">
        <v>3141</v>
      </c>
      <c r="R923" s="11">
        <v>-1927</v>
      </c>
      <c r="S923" s="11">
        <v>-446</v>
      </c>
      <c r="T923" s="11">
        <v>-3391</v>
      </c>
      <c r="U923" s="11">
        <v>-2696</v>
      </c>
      <c r="V923" s="11">
        <v>-2696</v>
      </c>
      <c r="W923" s="13">
        <v>3.456</v>
      </c>
      <c r="X923" s="13">
        <v>5.0640000000000001</v>
      </c>
      <c r="Y923" s="13">
        <v>7.97</v>
      </c>
      <c r="Z923" s="13">
        <v>9.89</v>
      </c>
      <c r="AA923" s="13">
        <v>9.89</v>
      </c>
      <c r="AB923" s="1">
        <v>5965</v>
      </c>
      <c r="AC923" s="13">
        <v>6.1411709999999999</v>
      </c>
      <c r="AD923" s="13">
        <v>0.55518299999999998</v>
      </c>
      <c r="AE923" s="1" t="s">
        <v>12654</v>
      </c>
      <c r="AF923" s="1" t="s">
        <v>12658</v>
      </c>
    </row>
    <row r="924" spans="1:32" x14ac:dyDescent="0.2">
      <c r="A924" s="1" t="s">
        <v>4985</v>
      </c>
      <c r="B924" s="10">
        <v>4265280</v>
      </c>
      <c r="C924" s="1" t="s">
        <v>1018</v>
      </c>
      <c r="D924" s="1" t="s">
        <v>105</v>
      </c>
      <c r="E924" s="11">
        <v>74183303</v>
      </c>
      <c r="F924" s="11">
        <v>7639</v>
      </c>
      <c r="G924" s="11">
        <v>12060</v>
      </c>
      <c r="H924" s="11">
        <v>13244</v>
      </c>
      <c r="I924" s="11">
        <v>8250</v>
      </c>
      <c r="J924" s="11">
        <v>11781</v>
      </c>
      <c r="K924" s="13">
        <v>13400</v>
      </c>
      <c r="L924" s="13">
        <v>14089.42857</v>
      </c>
      <c r="M924" s="11">
        <v>8743</v>
      </c>
      <c r="N924" s="11">
        <v>9301</v>
      </c>
      <c r="O924" s="11">
        <v>7377</v>
      </c>
      <c r="P924" s="11">
        <v>7452</v>
      </c>
      <c r="Q924" s="11">
        <v>12987</v>
      </c>
      <c r="R924" s="11">
        <v>-42</v>
      </c>
      <c r="S924" s="11">
        <v>-1097</v>
      </c>
      <c r="T924" s="11">
        <v>-822</v>
      </c>
      <c r="U924" s="11">
        <v>-5311</v>
      </c>
      <c r="V924" s="11">
        <v>-15874</v>
      </c>
      <c r="W924" s="13">
        <v>10.367000000000001</v>
      </c>
      <c r="X924" s="13">
        <v>15.381</v>
      </c>
      <c r="Y924" s="13">
        <v>16.053999999999998</v>
      </c>
      <c r="Z924" s="13">
        <v>9.18</v>
      </c>
      <c r="AA924" s="13">
        <v>12.632999999999999</v>
      </c>
      <c r="AB924" s="1">
        <v>5384</v>
      </c>
      <c r="AC924" s="13">
        <v>17.339189000000001</v>
      </c>
      <c r="AD924" s="13">
        <v>2.122722</v>
      </c>
      <c r="AE924" s="1" t="s">
        <v>12654</v>
      </c>
      <c r="AF924" s="1" t="s">
        <v>12667</v>
      </c>
    </row>
    <row r="925" spans="1:32" x14ac:dyDescent="0.2">
      <c r="A925" s="1" t="s">
        <v>4986</v>
      </c>
      <c r="B925" s="10">
        <v>4550494</v>
      </c>
      <c r="C925" s="1" t="s">
        <v>1019</v>
      </c>
      <c r="D925" s="1" t="s">
        <v>20</v>
      </c>
      <c r="E925" s="11">
        <v>51267463</v>
      </c>
      <c r="F925" s="11">
        <v>-3343</v>
      </c>
      <c r="G925" s="11">
        <v>-1886</v>
      </c>
      <c r="H925" s="11">
        <v>391</v>
      </c>
      <c r="I925" s="11">
        <v>1218</v>
      </c>
      <c r="J925" s="11">
        <v>1218</v>
      </c>
      <c r="K925" s="13">
        <v>600</v>
      </c>
      <c r="L925" s="13">
        <v>1000</v>
      </c>
      <c r="M925" s="11">
        <v>3011</v>
      </c>
      <c r="N925" s="11">
        <v>824</v>
      </c>
      <c r="O925" s="11">
        <v>1739</v>
      </c>
      <c r="P925" s="11">
        <v>2153</v>
      </c>
      <c r="Q925" s="11">
        <v>2153</v>
      </c>
      <c r="R925" s="11">
        <v>264</v>
      </c>
      <c r="S925" s="11">
        <v>-807</v>
      </c>
      <c r="T925" s="11">
        <v>-587</v>
      </c>
      <c r="U925" s="11">
        <v>-732</v>
      </c>
      <c r="V925" s="11">
        <v>-732</v>
      </c>
      <c r="W925" s="13">
        <v>-13.058999999999999</v>
      </c>
      <c r="X925" s="13">
        <v>-151.066</v>
      </c>
      <c r="Y925" s="13">
        <v>-70.284000000000006</v>
      </c>
      <c r="Z925" s="13">
        <v>9.1929999999999996</v>
      </c>
      <c r="AA925" s="13">
        <v>9.1929999999999996</v>
      </c>
      <c r="AB925" s="1">
        <v>2752</v>
      </c>
      <c r="AC925" s="12" t="s">
        <v>4019</v>
      </c>
      <c r="AD925" s="13">
        <v>6.7220440000000004</v>
      </c>
      <c r="AE925" s="1" t="s">
        <v>12654</v>
      </c>
      <c r="AF925" s="1" t="s">
        <v>12661</v>
      </c>
    </row>
    <row r="926" spans="1:32" x14ac:dyDescent="0.2">
      <c r="A926" s="1" t="s">
        <v>4987</v>
      </c>
      <c r="B926" s="10">
        <v>4969105</v>
      </c>
      <c r="C926" s="1" t="s">
        <v>1020</v>
      </c>
      <c r="D926" s="1" t="s">
        <v>177</v>
      </c>
      <c r="E926" s="11">
        <v>28574839</v>
      </c>
      <c r="F926" s="11">
        <v>309</v>
      </c>
      <c r="G926" s="11">
        <v>705</v>
      </c>
      <c r="H926" s="11">
        <v>854</v>
      </c>
      <c r="I926" s="11">
        <v>686</v>
      </c>
      <c r="J926" s="11">
        <v>220</v>
      </c>
      <c r="K926" s="12" t="s">
        <v>2</v>
      </c>
      <c r="L926" s="12" t="s">
        <v>2</v>
      </c>
      <c r="M926" s="11">
        <v>356</v>
      </c>
      <c r="N926" s="11">
        <v>1188</v>
      </c>
      <c r="O926" s="11">
        <v>1166</v>
      </c>
      <c r="P926" s="11">
        <v>1598</v>
      </c>
      <c r="Q926" s="11">
        <v>437</v>
      </c>
      <c r="R926" s="11">
        <v>-458</v>
      </c>
      <c r="S926" s="11">
        <v>35</v>
      </c>
      <c r="T926" s="11">
        <v>-69</v>
      </c>
      <c r="U926" s="11">
        <v>-372</v>
      </c>
      <c r="V926" s="11">
        <v>-223</v>
      </c>
      <c r="W926" s="13">
        <v>2.2309999999999999</v>
      </c>
      <c r="X926" s="13">
        <v>4.97</v>
      </c>
      <c r="Y926" s="13">
        <v>7.6340000000000003</v>
      </c>
      <c r="Z926" s="13">
        <v>5.899</v>
      </c>
      <c r="AA926" s="13">
        <v>2.6190000000000002</v>
      </c>
      <c r="AB926" s="1">
        <v>4237</v>
      </c>
      <c r="AC926" s="13">
        <v>35.515965000000001</v>
      </c>
      <c r="AD926" s="13">
        <v>0.89142100000000002</v>
      </c>
      <c r="AE926" s="1" t="s">
        <v>12654</v>
      </c>
      <c r="AF926" s="1" t="s">
        <v>12659</v>
      </c>
    </row>
    <row r="927" spans="1:32" x14ac:dyDescent="0.2">
      <c r="A927" s="1" t="s">
        <v>4988</v>
      </c>
      <c r="B927" s="10">
        <v>4916267</v>
      </c>
      <c r="C927" s="1" t="s">
        <v>1021</v>
      </c>
      <c r="D927" s="1" t="s">
        <v>7</v>
      </c>
      <c r="E927" s="11">
        <v>3302401</v>
      </c>
      <c r="F927" s="11">
        <v>525</v>
      </c>
      <c r="G927" s="11">
        <v>444</v>
      </c>
      <c r="H927" s="11">
        <v>358</v>
      </c>
      <c r="I927" s="11">
        <v>308</v>
      </c>
      <c r="J927" s="11">
        <v>308</v>
      </c>
      <c r="K927" s="12" t="s">
        <v>2</v>
      </c>
      <c r="L927" s="12" t="s">
        <v>2</v>
      </c>
      <c r="M927" s="11">
        <v>532</v>
      </c>
      <c r="N927" s="11">
        <v>435</v>
      </c>
      <c r="O927" s="11">
        <v>429</v>
      </c>
      <c r="P927" s="11">
        <v>276</v>
      </c>
      <c r="Q927" s="11">
        <v>276</v>
      </c>
      <c r="R927" s="11">
        <v>-478</v>
      </c>
      <c r="S927" s="11">
        <v>-239</v>
      </c>
      <c r="T927" s="11">
        <v>-295</v>
      </c>
      <c r="U927" s="11">
        <v>-155</v>
      </c>
      <c r="V927" s="11">
        <v>-155</v>
      </c>
      <c r="W927" s="13">
        <v>21.559000000000001</v>
      </c>
      <c r="X927" s="13">
        <v>15.116</v>
      </c>
      <c r="Y927" s="13">
        <v>10.577999999999999</v>
      </c>
      <c r="Z927" s="13">
        <v>7.9089999999999998</v>
      </c>
      <c r="AA927" s="13">
        <v>7.9089999999999998</v>
      </c>
      <c r="AB927" s="1">
        <v>3138</v>
      </c>
      <c r="AC927" s="13">
        <v>58.826565000000002</v>
      </c>
      <c r="AD927" s="13">
        <v>1.5999730000000001</v>
      </c>
      <c r="AE927" s="1" t="s">
        <v>12654</v>
      </c>
      <c r="AF927" s="1" t="s">
        <v>12657</v>
      </c>
    </row>
    <row r="928" spans="1:32" x14ac:dyDescent="0.2">
      <c r="A928" s="1" t="s">
        <v>4989</v>
      </c>
      <c r="B928" s="10">
        <v>4278028</v>
      </c>
      <c r="C928" s="1" t="s">
        <v>1022</v>
      </c>
      <c r="D928" s="1" t="s">
        <v>9</v>
      </c>
      <c r="E928" s="11">
        <v>12610254</v>
      </c>
      <c r="F928" s="11">
        <v>534</v>
      </c>
      <c r="G928" s="11">
        <v>886</v>
      </c>
      <c r="H928" s="11">
        <v>737</v>
      </c>
      <c r="I928" s="11">
        <v>1774</v>
      </c>
      <c r="J928" s="11">
        <v>2476</v>
      </c>
      <c r="K928" s="12" t="s">
        <v>2</v>
      </c>
      <c r="L928" s="12" t="s">
        <v>2</v>
      </c>
      <c r="M928" s="11">
        <v>3487</v>
      </c>
      <c r="N928" s="11">
        <v>442</v>
      </c>
      <c r="O928" s="11">
        <v>1548</v>
      </c>
      <c r="P928" s="11">
        <v>5884</v>
      </c>
      <c r="Q928" s="11">
        <v>-74</v>
      </c>
      <c r="R928" s="11">
        <v>-2351</v>
      </c>
      <c r="S928" s="11">
        <v>-1506</v>
      </c>
      <c r="T928" s="11">
        <v>-3219</v>
      </c>
      <c r="U928" s="11">
        <v>-2490</v>
      </c>
      <c r="V928" s="11">
        <v>-1593</v>
      </c>
      <c r="W928" s="13">
        <v>2.8370000000000002</v>
      </c>
      <c r="X928" s="13">
        <v>-16.847000000000001</v>
      </c>
      <c r="Y928" s="13">
        <v>1.9079999999999999</v>
      </c>
      <c r="Z928" s="13">
        <v>8.7210000000000001</v>
      </c>
      <c r="AA928" s="13">
        <v>9.9909999999999997</v>
      </c>
      <c r="AB928" s="1">
        <v>5940</v>
      </c>
      <c r="AC928" s="13">
        <v>3.836433</v>
      </c>
      <c r="AD928" s="13">
        <v>0.45014700000000002</v>
      </c>
      <c r="AE928" s="1" t="s">
        <v>12654</v>
      </c>
      <c r="AF928" s="1" t="s">
        <v>12658</v>
      </c>
    </row>
    <row r="929" spans="1:32" x14ac:dyDescent="0.2">
      <c r="A929" s="1" t="s">
        <v>4990</v>
      </c>
      <c r="B929" s="10">
        <v>4916554</v>
      </c>
      <c r="C929" s="1" t="s">
        <v>1023</v>
      </c>
      <c r="D929" s="1" t="s">
        <v>377</v>
      </c>
      <c r="E929" s="11">
        <v>20907009</v>
      </c>
      <c r="F929" s="11">
        <v>383</v>
      </c>
      <c r="G929" s="11">
        <v>-698</v>
      </c>
      <c r="H929" s="11">
        <v>3867</v>
      </c>
      <c r="I929" s="11">
        <v>4882</v>
      </c>
      <c r="J929" s="11">
        <v>3192</v>
      </c>
      <c r="K929" s="12" t="s">
        <v>2</v>
      </c>
      <c r="L929" s="12" t="s">
        <v>2</v>
      </c>
      <c r="M929" s="11">
        <v>-52</v>
      </c>
      <c r="N929" s="11">
        <v>3068</v>
      </c>
      <c r="O929" s="11">
        <v>5507</v>
      </c>
      <c r="P929" s="11">
        <v>3733</v>
      </c>
      <c r="Q929" s="11">
        <v>4611</v>
      </c>
      <c r="R929" s="11">
        <v>-1363</v>
      </c>
      <c r="S929" s="11">
        <v>-1358</v>
      </c>
      <c r="T929" s="11">
        <v>-911</v>
      </c>
      <c r="U929" s="11">
        <v>-2467</v>
      </c>
      <c r="V929" s="11">
        <v>-2025</v>
      </c>
      <c r="W929" s="13">
        <v>0.30199999999999999</v>
      </c>
      <c r="X929" s="13">
        <v>-4.6040000000000001</v>
      </c>
      <c r="Y929" s="13">
        <v>13.862</v>
      </c>
      <c r="Z929" s="13">
        <v>8.8070000000000004</v>
      </c>
      <c r="AA929" s="13">
        <v>5.7249999999999996</v>
      </c>
      <c r="AB929" s="1">
        <v>6257</v>
      </c>
      <c r="AC929" s="12" t="s">
        <v>4019</v>
      </c>
      <c r="AD929" s="13">
        <v>0.49626399999999998</v>
      </c>
      <c r="AE929" s="1" t="s">
        <v>12654</v>
      </c>
      <c r="AF929" s="1" t="s">
        <v>12655</v>
      </c>
    </row>
    <row r="930" spans="1:32" x14ac:dyDescent="0.2">
      <c r="A930" s="1" t="s">
        <v>4991</v>
      </c>
      <c r="B930" s="10">
        <v>4912201</v>
      </c>
      <c r="C930" s="1" t="s">
        <v>1024</v>
      </c>
      <c r="D930" s="1" t="s">
        <v>20</v>
      </c>
      <c r="E930" s="11">
        <v>3413221</v>
      </c>
      <c r="F930" s="12" t="s">
        <v>2</v>
      </c>
      <c r="G930" s="12" t="s">
        <v>2</v>
      </c>
      <c r="H930" s="12" t="s">
        <v>2</v>
      </c>
      <c r="I930" s="11">
        <v>94</v>
      </c>
      <c r="J930" s="11">
        <v>114</v>
      </c>
      <c r="K930" s="12" t="s">
        <v>2</v>
      </c>
      <c r="L930" s="12" t="s">
        <v>2</v>
      </c>
      <c r="M930" s="12" t="s">
        <v>2</v>
      </c>
      <c r="N930" s="12" t="s">
        <v>2</v>
      </c>
      <c r="O930" s="12" t="s">
        <v>2</v>
      </c>
      <c r="P930" s="11">
        <v>221</v>
      </c>
      <c r="Q930" s="11">
        <v>224</v>
      </c>
      <c r="R930" s="12" t="s">
        <v>2</v>
      </c>
      <c r="S930" s="12" t="s">
        <v>2</v>
      </c>
      <c r="T930" s="12" t="s">
        <v>2</v>
      </c>
      <c r="U930" s="11">
        <v>-99</v>
      </c>
      <c r="V930" s="11">
        <v>-236</v>
      </c>
      <c r="W930" s="12" t="s">
        <v>2</v>
      </c>
      <c r="X930" s="12" t="s">
        <v>2</v>
      </c>
      <c r="Y930" s="12" t="s">
        <v>2</v>
      </c>
      <c r="Z930" s="13">
        <v>41.441000000000003</v>
      </c>
      <c r="AA930" s="13">
        <v>51.2</v>
      </c>
      <c r="AB930" s="1">
        <v>3370</v>
      </c>
      <c r="AC930" s="13">
        <v>10.609551</v>
      </c>
      <c r="AD930" s="13">
        <v>5.6333349999999998</v>
      </c>
      <c r="AE930" s="1" t="s">
        <v>12654</v>
      </c>
      <c r="AF930" s="1" t="s">
        <v>12661</v>
      </c>
    </row>
    <row r="931" spans="1:32" x14ac:dyDescent="0.2">
      <c r="A931" s="1" t="s">
        <v>4992</v>
      </c>
      <c r="B931" s="10">
        <v>6346616</v>
      </c>
      <c r="C931" s="1" t="s">
        <v>1025</v>
      </c>
      <c r="D931" s="1" t="s">
        <v>148</v>
      </c>
      <c r="E931" s="11">
        <v>9171746</v>
      </c>
      <c r="F931" s="11">
        <v>1796</v>
      </c>
      <c r="G931" s="11">
        <v>1901</v>
      </c>
      <c r="H931" s="11">
        <v>1734</v>
      </c>
      <c r="I931" s="11">
        <v>2183</v>
      </c>
      <c r="J931" s="11">
        <v>2952</v>
      </c>
      <c r="K931" s="12" t="s">
        <v>2</v>
      </c>
      <c r="L931" s="12" t="s">
        <v>2</v>
      </c>
      <c r="M931" s="11">
        <v>1579</v>
      </c>
      <c r="N931" s="11">
        <v>965</v>
      </c>
      <c r="O931" s="11">
        <v>1321</v>
      </c>
      <c r="P931" s="11">
        <v>1976</v>
      </c>
      <c r="Q931" s="11">
        <v>1128</v>
      </c>
      <c r="R931" s="11">
        <v>-735</v>
      </c>
      <c r="S931" s="11">
        <v>-1098</v>
      </c>
      <c r="T931" s="11">
        <v>-802</v>
      </c>
      <c r="U931" s="11">
        <v>-1091</v>
      </c>
      <c r="V931" s="11">
        <v>-839</v>
      </c>
      <c r="W931" s="13">
        <v>8.5609999999999999</v>
      </c>
      <c r="X931" s="13">
        <v>9.1829999999999998</v>
      </c>
      <c r="Y931" s="13">
        <v>7.9779999999999998</v>
      </c>
      <c r="Z931" s="13">
        <v>9.2989999999999995</v>
      </c>
      <c r="AA931" s="13">
        <v>9.7230000000000008</v>
      </c>
      <c r="AB931" s="1">
        <v>1770</v>
      </c>
      <c r="AC931" s="13">
        <v>10.572085</v>
      </c>
      <c r="AD931" s="13">
        <v>0.75691699999999995</v>
      </c>
      <c r="AE931" s="1" t="s">
        <v>12654</v>
      </c>
      <c r="AF931" s="1" t="s">
        <v>12658</v>
      </c>
    </row>
    <row r="932" spans="1:32" x14ac:dyDescent="0.2">
      <c r="A932" s="1" t="s">
        <v>4993</v>
      </c>
      <c r="B932" s="10">
        <v>4161976</v>
      </c>
      <c r="C932" s="1" t="s">
        <v>1026</v>
      </c>
      <c r="D932" s="1" t="s">
        <v>26</v>
      </c>
      <c r="E932" s="11">
        <v>11984098</v>
      </c>
      <c r="F932" s="11">
        <v>-15823</v>
      </c>
      <c r="G932" s="11">
        <v>-4048</v>
      </c>
      <c r="H932" s="11">
        <v>6638</v>
      </c>
      <c r="I932" s="11">
        <v>12412</v>
      </c>
      <c r="J932" s="11">
        <v>12412</v>
      </c>
      <c r="K932" s="13">
        <v>13800</v>
      </c>
      <c r="L932" s="13">
        <v>14100</v>
      </c>
      <c r="M932" s="11">
        <v>-16302</v>
      </c>
      <c r="N932" s="11">
        <v>645</v>
      </c>
      <c r="O932" s="11">
        <v>11109</v>
      </c>
      <c r="P932" s="11">
        <v>15905</v>
      </c>
      <c r="Q932" s="11">
        <v>15905</v>
      </c>
      <c r="R932" s="11">
        <v>42890</v>
      </c>
      <c r="S932" s="11">
        <v>-6122</v>
      </c>
      <c r="T932" s="11">
        <v>-5919</v>
      </c>
      <c r="U932" s="11">
        <v>-3831</v>
      </c>
      <c r="V932" s="11">
        <v>-3831</v>
      </c>
      <c r="W932" s="13">
        <v>84.078000000000003</v>
      </c>
      <c r="X932" s="13">
        <v>-22.431999999999999</v>
      </c>
      <c r="Y932" s="13">
        <v>33.307000000000002</v>
      </c>
      <c r="Z932" s="13">
        <v>35.387</v>
      </c>
      <c r="AA932" s="13">
        <v>35.387</v>
      </c>
      <c r="AB932" s="1">
        <v>9722</v>
      </c>
      <c r="AC932" s="13">
        <v>14.331734000000001</v>
      </c>
      <c r="AD932" s="13">
        <v>4.3040130000000003</v>
      </c>
      <c r="AE932" s="1" t="s">
        <v>12654</v>
      </c>
      <c r="AF932" s="1" t="s">
        <v>12661</v>
      </c>
    </row>
    <row r="933" spans="1:32" x14ac:dyDescent="0.2">
      <c r="A933" s="1" t="s">
        <v>4994</v>
      </c>
      <c r="B933" s="10">
        <v>4992924</v>
      </c>
      <c r="C933" s="1" t="s">
        <v>1027</v>
      </c>
      <c r="D933" s="1" t="s">
        <v>58</v>
      </c>
      <c r="E933" s="11">
        <v>78047334</v>
      </c>
      <c r="F933" s="11">
        <v>13289</v>
      </c>
      <c r="G933" s="11">
        <v>13602</v>
      </c>
      <c r="H933" s="11">
        <v>11050</v>
      </c>
      <c r="I933" s="11">
        <v>14559</v>
      </c>
      <c r="J933" s="11">
        <v>16172</v>
      </c>
      <c r="K933" s="13">
        <v>23955</v>
      </c>
      <c r="L933" s="13">
        <v>28835</v>
      </c>
      <c r="M933" s="11">
        <v>21542</v>
      </c>
      <c r="N933" s="11">
        <v>9846</v>
      </c>
      <c r="O933" s="11">
        <v>-2346</v>
      </c>
      <c r="P933" s="12" t="s">
        <v>2</v>
      </c>
      <c r="Q933" s="11">
        <v>15402</v>
      </c>
      <c r="R933" s="11">
        <v>-7955</v>
      </c>
      <c r="S933" s="11">
        <v>-3994</v>
      </c>
      <c r="T933" s="11">
        <v>1949</v>
      </c>
      <c r="U933" s="12" t="s">
        <v>2</v>
      </c>
      <c r="V933" s="11">
        <v>16514</v>
      </c>
      <c r="W933" s="13">
        <v>8.7319999999999993</v>
      </c>
      <c r="X933" s="13">
        <v>9.0009999999999994</v>
      </c>
      <c r="Y933" s="13">
        <v>6.6319999999999997</v>
      </c>
      <c r="Z933" s="12" t="s">
        <v>2</v>
      </c>
      <c r="AA933" s="13">
        <v>7.4729999999999999</v>
      </c>
      <c r="AB933" s="1">
        <v>6406</v>
      </c>
      <c r="AC933" s="13">
        <v>28.576468999999999</v>
      </c>
      <c r="AD933" s="13">
        <v>2.8956390000000001</v>
      </c>
      <c r="AE933" s="1" t="s">
        <v>12654</v>
      </c>
      <c r="AF933" s="1" t="s">
        <v>12658</v>
      </c>
    </row>
    <row r="934" spans="1:32" x14ac:dyDescent="0.2">
      <c r="A934" s="1" t="s">
        <v>4995</v>
      </c>
      <c r="B934" s="10">
        <v>4049269</v>
      </c>
      <c r="C934" s="1" t="s">
        <v>1028</v>
      </c>
      <c r="D934" s="1" t="s">
        <v>41</v>
      </c>
      <c r="E934" s="11">
        <v>1772432855</v>
      </c>
      <c r="F934" s="11">
        <v>253163</v>
      </c>
      <c r="G934" s="11">
        <v>260007</v>
      </c>
      <c r="H934" s="11">
        <v>278347</v>
      </c>
      <c r="I934" s="11">
        <v>255375</v>
      </c>
      <c r="J934" s="11">
        <v>238937</v>
      </c>
      <c r="K934" s="13">
        <v>361763.57636000001</v>
      </c>
      <c r="L934" s="13">
        <v>410441.66581999999</v>
      </c>
      <c r="M934" s="11">
        <v>307947</v>
      </c>
      <c r="N934" s="11">
        <v>248347</v>
      </c>
      <c r="O934" s="11">
        <v>220329</v>
      </c>
      <c r="P934" s="11">
        <v>309221</v>
      </c>
      <c r="Q934" s="11">
        <v>303882</v>
      </c>
      <c r="R934" s="11">
        <v>-71561</v>
      </c>
      <c r="S934" s="11">
        <v>-59267</v>
      </c>
      <c r="T934" s="11">
        <v>-42809</v>
      </c>
      <c r="U934" s="11">
        <v>-157239</v>
      </c>
      <c r="V934" s="11">
        <v>-89176</v>
      </c>
      <c r="W934" s="13">
        <v>14.749000000000001</v>
      </c>
      <c r="X934" s="13">
        <v>13.065</v>
      </c>
      <c r="Y934" s="13">
        <v>14.183999999999999</v>
      </c>
      <c r="Z934" s="13">
        <v>14.59</v>
      </c>
      <c r="AA934" s="13">
        <v>10.97</v>
      </c>
      <c r="AB934" s="1">
        <v>6702</v>
      </c>
      <c r="AC934" s="13">
        <v>16.066465999999998</v>
      </c>
      <c r="AD934" s="13">
        <v>3.5942370000000001</v>
      </c>
      <c r="AE934" s="1" t="s">
        <v>12654</v>
      </c>
      <c r="AF934" s="1" t="s">
        <v>12663</v>
      </c>
    </row>
    <row r="935" spans="1:32" x14ac:dyDescent="0.2">
      <c r="A935" s="1" t="s">
        <v>4996</v>
      </c>
      <c r="B935" s="10">
        <v>4245356</v>
      </c>
      <c r="C935" s="1" t="s">
        <v>1029</v>
      </c>
      <c r="D935" s="1" t="s">
        <v>819</v>
      </c>
      <c r="E935" s="11">
        <v>1376522</v>
      </c>
      <c r="F935" s="11">
        <v>96</v>
      </c>
      <c r="G935" s="11">
        <v>-213</v>
      </c>
      <c r="H935" s="11">
        <v>-208</v>
      </c>
      <c r="I935" s="11">
        <v>-116</v>
      </c>
      <c r="J935" s="11">
        <v>-196</v>
      </c>
      <c r="K935" s="12" t="s">
        <v>2</v>
      </c>
      <c r="L935" s="12" t="s">
        <v>2</v>
      </c>
      <c r="M935" s="11">
        <v>569</v>
      </c>
      <c r="N935" s="11">
        <v>127</v>
      </c>
      <c r="O935" s="11">
        <v>87</v>
      </c>
      <c r="P935" s="11">
        <v>111</v>
      </c>
      <c r="Q935" s="11">
        <v>144</v>
      </c>
      <c r="R935" s="11">
        <v>-173</v>
      </c>
      <c r="S935" s="11">
        <v>-13</v>
      </c>
      <c r="T935" s="11">
        <v>-266</v>
      </c>
      <c r="U935" s="11">
        <v>-94</v>
      </c>
      <c r="V935" s="11">
        <v>-291</v>
      </c>
      <c r="W935" s="13">
        <v>1.5640000000000001</v>
      </c>
      <c r="X935" s="13">
        <v>-1.891</v>
      </c>
      <c r="Y935" s="13">
        <v>-2.6339999999999999</v>
      </c>
      <c r="Z935" s="13">
        <v>0.59599999999999997</v>
      </c>
      <c r="AA935" s="13">
        <v>-1.19</v>
      </c>
      <c r="AB935" s="1">
        <v>3600</v>
      </c>
      <c r="AC935" s="12" t="s">
        <v>4019</v>
      </c>
      <c r="AD935" s="12" t="s">
        <v>2</v>
      </c>
      <c r="AE935" s="1" t="s">
        <v>12654</v>
      </c>
      <c r="AF935" s="1" t="s">
        <v>12655</v>
      </c>
    </row>
    <row r="936" spans="1:32" x14ac:dyDescent="0.2">
      <c r="A936" s="1" t="s">
        <v>4997</v>
      </c>
      <c r="B936" s="10">
        <v>4576318</v>
      </c>
      <c r="C936" s="1" t="s">
        <v>1030</v>
      </c>
      <c r="D936" s="1" t="s">
        <v>90</v>
      </c>
      <c r="E936" s="11">
        <v>25775606</v>
      </c>
      <c r="F936" s="11">
        <v>4147</v>
      </c>
      <c r="G936" s="11">
        <v>4335</v>
      </c>
      <c r="H936" s="11">
        <v>1375</v>
      </c>
      <c r="I936" s="11">
        <v>2299</v>
      </c>
      <c r="J936" s="11">
        <v>2299</v>
      </c>
      <c r="K936" s="12" t="s">
        <v>2</v>
      </c>
      <c r="L936" s="12" t="s">
        <v>2</v>
      </c>
      <c r="M936" s="11">
        <v>7478</v>
      </c>
      <c r="N936" s="11">
        <v>4948</v>
      </c>
      <c r="O936" s="11">
        <v>6775</v>
      </c>
      <c r="P936" s="11">
        <v>4260</v>
      </c>
      <c r="Q936" s="11">
        <v>4260</v>
      </c>
      <c r="R936" s="11">
        <v>-4653</v>
      </c>
      <c r="S936" s="11">
        <v>-7739</v>
      </c>
      <c r="T936" s="11">
        <v>-7967</v>
      </c>
      <c r="U936" s="11">
        <v>-6905</v>
      </c>
      <c r="V936" s="11">
        <v>-6905</v>
      </c>
      <c r="W936" s="13">
        <v>6.7910000000000004</v>
      </c>
      <c r="X936" s="13">
        <v>6.7990000000000004</v>
      </c>
      <c r="Y936" s="13">
        <v>2.476</v>
      </c>
      <c r="Z936" s="13">
        <v>3.4710000000000001</v>
      </c>
      <c r="AA936" s="13">
        <v>3.4710000000000001</v>
      </c>
      <c r="AB936" s="1">
        <v>2211</v>
      </c>
      <c r="AC936" s="13">
        <v>35.081330000000001</v>
      </c>
      <c r="AD936" s="13">
        <v>1.1607460000000001</v>
      </c>
      <c r="AE936" s="1" t="s">
        <v>12654</v>
      </c>
      <c r="AF936" s="1" t="s">
        <v>12674</v>
      </c>
    </row>
    <row r="937" spans="1:32" x14ac:dyDescent="0.2">
      <c r="A937" s="1" t="s">
        <v>4998</v>
      </c>
      <c r="B937" s="10">
        <v>4917002</v>
      </c>
      <c r="C937" s="1" t="s">
        <v>1031</v>
      </c>
      <c r="D937" s="1" t="s">
        <v>92</v>
      </c>
      <c r="E937" s="11">
        <v>16119388</v>
      </c>
      <c r="F937" s="11">
        <v>694</v>
      </c>
      <c r="G937" s="11">
        <v>1751</v>
      </c>
      <c r="H937" s="11">
        <v>2011</v>
      </c>
      <c r="I937" s="11">
        <v>3648</v>
      </c>
      <c r="J937" s="11">
        <v>4300</v>
      </c>
      <c r="K937" s="13">
        <v>5000</v>
      </c>
      <c r="L937" s="13">
        <v>5500</v>
      </c>
      <c r="M937" s="11">
        <v>4754</v>
      </c>
      <c r="N937" s="11">
        <v>5344</v>
      </c>
      <c r="O937" s="11">
        <v>3515</v>
      </c>
      <c r="P937" s="11">
        <v>8843</v>
      </c>
      <c r="Q937" s="11">
        <v>6631</v>
      </c>
      <c r="R937" s="11">
        <v>-4026</v>
      </c>
      <c r="S937" s="11">
        <v>-2846</v>
      </c>
      <c r="T937" s="11">
        <v>-3988</v>
      </c>
      <c r="U937" s="11">
        <v>-4466</v>
      </c>
      <c r="V937" s="11">
        <v>-5835</v>
      </c>
      <c r="W937" s="13">
        <v>3.694</v>
      </c>
      <c r="X937" s="13">
        <v>5.9790000000000001</v>
      </c>
      <c r="Y937" s="13">
        <v>6.0670000000000002</v>
      </c>
      <c r="Z937" s="13">
        <v>7.8140000000000001</v>
      </c>
      <c r="AA937" s="13">
        <v>7.2839999999999998</v>
      </c>
      <c r="AB937" s="1">
        <v>5185</v>
      </c>
      <c r="AC937" s="13">
        <v>12.415334</v>
      </c>
      <c r="AD937" s="13">
        <v>0.69131799999999999</v>
      </c>
      <c r="AE937" s="1" t="s">
        <v>12654</v>
      </c>
      <c r="AF937" s="1" t="s">
        <v>12675</v>
      </c>
    </row>
    <row r="938" spans="1:32" x14ac:dyDescent="0.2">
      <c r="A938" s="1" t="s">
        <v>4999</v>
      </c>
      <c r="B938" s="10">
        <v>4989980</v>
      </c>
      <c r="C938" s="1" t="s">
        <v>1032</v>
      </c>
      <c r="D938" s="1" t="s">
        <v>148</v>
      </c>
      <c r="E938" s="11">
        <v>8279840</v>
      </c>
      <c r="F938" s="11">
        <v>8892</v>
      </c>
      <c r="G938" s="11">
        <v>5208</v>
      </c>
      <c r="H938" s="11">
        <v>5206</v>
      </c>
      <c r="I938" s="11">
        <v>7665</v>
      </c>
      <c r="J938" s="11">
        <v>7665</v>
      </c>
      <c r="K938" s="12" t="s">
        <v>2</v>
      </c>
      <c r="L938" s="12" t="s">
        <v>2</v>
      </c>
      <c r="M938" s="11">
        <v>7802</v>
      </c>
      <c r="N938" s="11">
        <v>5022</v>
      </c>
      <c r="O938" s="11">
        <v>7494</v>
      </c>
      <c r="P938" s="11">
        <v>5877</v>
      </c>
      <c r="Q938" s="11">
        <v>5877</v>
      </c>
      <c r="R938" s="11">
        <v>-1505</v>
      </c>
      <c r="S938" s="11">
        <v>-1133</v>
      </c>
      <c r="T938" s="11">
        <v>-1875</v>
      </c>
      <c r="U938" s="11">
        <v>-1979</v>
      </c>
      <c r="V938" s="11">
        <v>-1979</v>
      </c>
      <c r="W938" s="13">
        <v>8.0020000000000007</v>
      </c>
      <c r="X938" s="13">
        <v>4.7729999999999997</v>
      </c>
      <c r="Y938" s="13">
        <v>4.34</v>
      </c>
      <c r="Z938" s="13">
        <v>6.4809999999999999</v>
      </c>
      <c r="AA938" s="13">
        <v>6.4809999999999999</v>
      </c>
      <c r="AB938" s="1">
        <v>1899</v>
      </c>
      <c r="AC938" s="13">
        <v>10.125436000000001</v>
      </c>
      <c r="AD938" s="13">
        <v>0.67024499999999998</v>
      </c>
      <c r="AE938" s="1" t="s">
        <v>12654</v>
      </c>
      <c r="AF938" s="1" t="s">
        <v>12658</v>
      </c>
    </row>
    <row r="939" spans="1:32" x14ac:dyDescent="0.2">
      <c r="A939" s="1" t="s">
        <v>5000</v>
      </c>
      <c r="B939" s="10">
        <v>4239395</v>
      </c>
      <c r="C939" s="1" t="s">
        <v>1033</v>
      </c>
      <c r="D939" s="1" t="s">
        <v>316</v>
      </c>
      <c r="E939" s="11">
        <v>27264966</v>
      </c>
      <c r="F939" s="11">
        <v>19812</v>
      </c>
      <c r="G939" s="11">
        <v>22710</v>
      </c>
      <c r="H939" s="11">
        <v>24095</v>
      </c>
      <c r="I939" s="11">
        <v>26507</v>
      </c>
      <c r="J939" s="11">
        <v>25875</v>
      </c>
      <c r="K939" s="13">
        <v>24210.5</v>
      </c>
      <c r="L939" s="13">
        <v>25410.5</v>
      </c>
      <c r="M939" s="11">
        <v>21743</v>
      </c>
      <c r="N939" s="11">
        <v>23111</v>
      </c>
      <c r="O939" s="11">
        <v>23137</v>
      </c>
      <c r="P939" s="11">
        <v>23914</v>
      </c>
      <c r="Q939" s="11">
        <v>33019</v>
      </c>
      <c r="R939" s="11">
        <v>-11267</v>
      </c>
      <c r="S939" s="11">
        <v>-10789</v>
      </c>
      <c r="T939" s="11">
        <v>-14210</v>
      </c>
      <c r="U939" s="11">
        <v>-14779</v>
      </c>
      <c r="V939" s="11">
        <v>-17053</v>
      </c>
      <c r="W939" s="13">
        <v>11.215999999999999</v>
      </c>
      <c r="X939" s="13">
        <v>11.266999999999999</v>
      </c>
      <c r="Y939" s="13">
        <v>11.044</v>
      </c>
      <c r="Z939" s="13">
        <v>11.259</v>
      </c>
      <c r="AA939" s="13">
        <v>10.611000000000001</v>
      </c>
      <c r="AB939" s="1">
        <v>6960</v>
      </c>
      <c r="AC939" s="13">
        <v>10.419392</v>
      </c>
      <c r="AD939" s="13">
        <v>1.047045</v>
      </c>
      <c r="AE939" s="1" t="s">
        <v>12654</v>
      </c>
      <c r="AF939" s="1" t="s">
        <v>12671</v>
      </c>
    </row>
    <row r="940" spans="1:32" x14ac:dyDescent="0.2">
      <c r="A940" s="1" t="s">
        <v>5001</v>
      </c>
      <c r="B940" s="10">
        <v>4550507</v>
      </c>
      <c r="C940" s="1" t="s">
        <v>1034</v>
      </c>
      <c r="D940" s="1" t="s">
        <v>24</v>
      </c>
      <c r="E940" s="11">
        <v>20675187</v>
      </c>
      <c r="F940" s="11">
        <v>5192</v>
      </c>
      <c r="G940" s="11">
        <v>6316</v>
      </c>
      <c r="H940" s="11">
        <v>5583</v>
      </c>
      <c r="I940" s="11">
        <v>5587</v>
      </c>
      <c r="J940" s="11">
        <v>6086</v>
      </c>
      <c r="K940" s="13">
        <v>6750</v>
      </c>
      <c r="L940" s="13">
        <v>7035</v>
      </c>
      <c r="M940" s="11">
        <v>4222</v>
      </c>
      <c r="N940" s="11">
        <v>4650</v>
      </c>
      <c r="O940" s="11">
        <v>2981</v>
      </c>
      <c r="P940" s="11">
        <v>4858</v>
      </c>
      <c r="Q940" s="11">
        <v>5652</v>
      </c>
      <c r="R940" s="11">
        <v>-237</v>
      </c>
      <c r="S940" s="11">
        <v>-188</v>
      </c>
      <c r="T940" s="11">
        <v>-714</v>
      </c>
      <c r="U940" s="11">
        <v>-1837</v>
      </c>
      <c r="V940" s="11">
        <v>-2968</v>
      </c>
      <c r="W940" s="13">
        <v>24.716999999999999</v>
      </c>
      <c r="X940" s="13">
        <v>24.356000000000002</v>
      </c>
      <c r="Y940" s="13">
        <v>18.742999999999999</v>
      </c>
      <c r="Z940" s="13">
        <v>16.564</v>
      </c>
      <c r="AA940" s="13">
        <v>16.265000000000001</v>
      </c>
      <c r="AB940" s="1">
        <v>9790</v>
      </c>
      <c r="AC940" s="13">
        <v>14.412972999999999</v>
      </c>
      <c r="AD940" s="13">
        <v>2.3358539999999999</v>
      </c>
      <c r="AE940" s="1" t="s">
        <v>12654</v>
      </c>
      <c r="AF940" s="1" t="s">
        <v>12663</v>
      </c>
    </row>
    <row r="941" spans="1:32" x14ac:dyDescent="0.2">
      <c r="A941" s="1" t="s">
        <v>5002</v>
      </c>
      <c r="B941" s="10">
        <v>4293540</v>
      </c>
      <c r="C941" s="1" t="s">
        <v>1035</v>
      </c>
      <c r="D941" s="1" t="s">
        <v>110</v>
      </c>
      <c r="E941" s="11">
        <v>189068001</v>
      </c>
      <c r="F941" s="12" t="s">
        <v>2</v>
      </c>
      <c r="G941" s="12" t="s">
        <v>2</v>
      </c>
      <c r="H941" s="12" t="s">
        <v>2</v>
      </c>
      <c r="I941" s="12" t="s">
        <v>2</v>
      </c>
      <c r="J941" s="12" t="s">
        <v>2</v>
      </c>
      <c r="K941" s="13">
        <v>123956.72682</v>
      </c>
      <c r="L941" s="13">
        <v>144060.28649</v>
      </c>
      <c r="M941" s="11">
        <v>-425193</v>
      </c>
      <c r="N941" s="11">
        <v>1169040</v>
      </c>
      <c r="O941" s="11">
        <v>-577723</v>
      </c>
      <c r="P941" s="11">
        <v>1278663</v>
      </c>
      <c r="Q941" s="11">
        <v>-643349</v>
      </c>
      <c r="R941" s="11">
        <v>4740</v>
      </c>
      <c r="S941" s="11">
        <v>-372639</v>
      </c>
      <c r="T941" s="11">
        <v>3082</v>
      </c>
      <c r="U941" s="11">
        <v>-790090</v>
      </c>
      <c r="V941" s="11">
        <v>-762826</v>
      </c>
      <c r="W941" s="13">
        <v>4.9219999999999997</v>
      </c>
      <c r="X941" s="12" t="s">
        <v>2</v>
      </c>
      <c r="Y941" s="13">
        <v>3.395</v>
      </c>
      <c r="Z941" s="13">
        <v>6.3680000000000003</v>
      </c>
      <c r="AA941" s="13">
        <v>7.4050000000000002</v>
      </c>
      <c r="AB941" s="1">
        <v>8354</v>
      </c>
      <c r="AC941" s="13">
        <v>11.384264</v>
      </c>
      <c r="AD941" s="13">
        <v>0.86939900000000003</v>
      </c>
      <c r="AE941" s="1" t="s">
        <v>12654</v>
      </c>
      <c r="AF941" s="1" t="s">
        <v>12676</v>
      </c>
    </row>
    <row r="942" spans="1:32" x14ac:dyDescent="0.2">
      <c r="A942" s="1" t="s">
        <v>5003</v>
      </c>
      <c r="B942" s="10">
        <v>4309004</v>
      </c>
      <c r="C942" s="1" t="s">
        <v>1037</v>
      </c>
      <c r="D942" s="1" t="s">
        <v>90</v>
      </c>
      <c r="E942" s="11">
        <v>3336593</v>
      </c>
      <c r="F942" s="11">
        <v>-243</v>
      </c>
      <c r="G942" s="11">
        <v>-372</v>
      </c>
      <c r="H942" s="11">
        <v>-365</v>
      </c>
      <c r="I942" s="11">
        <v>-419</v>
      </c>
      <c r="J942" s="11">
        <v>-621</v>
      </c>
      <c r="K942" s="12" t="s">
        <v>2</v>
      </c>
      <c r="L942" s="12" t="s">
        <v>2</v>
      </c>
      <c r="M942" s="11">
        <v>349</v>
      </c>
      <c r="N942" s="11">
        <v>205</v>
      </c>
      <c r="O942" s="11">
        <v>-49</v>
      </c>
      <c r="P942" s="11">
        <v>-178</v>
      </c>
      <c r="Q942" s="11">
        <v>-239</v>
      </c>
      <c r="R942" s="11">
        <v>-290</v>
      </c>
      <c r="S942" s="11">
        <v>-198</v>
      </c>
      <c r="T942" s="11">
        <v>-278</v>
      </c>
      <c r="U942" s="11">
        <v>909</v>
      </c>
      <c r="V942" s="11">
        <v>-354</v>
      </c>
      <c r="W942" s="13">
        <v>-5.6689999999999996</v>
      </c>
      <c r="X942" s="13">
        <v>-18.417000000000002</v>
      </c>
      <c r="Y942" s="13">
        <v>-42.079000000000001</v>
      </c>
      <c r="Z942" s="13">
        <v>6.5330000000000004</v>
      </c>
      <c r="AA942" s="13">
        <v>-30.382000000000001</v>
      </c>
      <c r="AB942" s="1">
        <v>2291</v>
      </c>
      <c r="AC942" s="12" t="s">
        <v>4019</v>
      </c>
      <c r="AD942" s="13">
        <v>1.1271329999999999</v>
      </c>
      <c r="AE942" s="1" t="s">
        <v>12654</v>
      </c>
      <c r="AF942" s="1" t="s">
        <v>12674</v>
      </c>
    </row>
    <row r="943" spans="1:32" x14ac:dyDescent="0.2">
      <c r="A943" s="1" t="s">
        <v>5004</v>
      </c>
      <c r="B943" s="10">
        <v>4987412</v>
      </c>
      <c r="C943" s="1" t="s">
        <v>1038</v>
      </c>
      <c r="D943" s="1" t="s">
        <v>9</v>
      </c>
      <c r="E943" s="11">
        <v>19723542</v>
      </c>
      <c r="F943" s="11">
        <v>827</v>
      </c>
      <c r="G943" s="11">
        <v>1270</v>
      </c>
      <c r="H943" s="11">
        <v>1554</v>
      </c>
      <c r="I943" s="11">
        <v>1752</v>
      </c>
      <c r="J943" s="11">
        <v>1550</v>
      </c>
      <c r="K943" s="12" t="s">
        <v>2</v>
      </c>
      <c r="L943" s="12" t="s">
        <v>2</v>
      </c>
      <c r="M943" s="11">
        <v>2593</v>
      </c>
      <c r="N943" s="11">
        <v>2055</v>
      </c>
      <c r="O943" s="11">
        <v>1783</v>
      </c>
      <c r="P943" s="11">
        <v>795</v>
      </c>
      <c r="Q943" s="11">
        <v>4435</v>
      </c>
      <c r="R943" s="11">
        <v>-777</v>
      </c>
      <c r="S943" s="11">
        <v>-753</v>
      </c>
      <c r="T943" s="11">
        <v>-908</v>
      </c>
      <c r="U943" s="11">
        <v>-817</v>
      </c>
      <c r="V943" s="11">
        <v>-381</v>
      </c>
      <c r="W943" s="13">
        <v>3.024</v>
      </c>
      <c r="X943" s="13">
        <v>3.613</v>
      </c>
      <c r="Y943" s="13">
        <v>4.5650000000000004</v>
      </c>
      <c r="Z943" s="13">
        <v>5.0330000000000004</v>
      </c>
      <c r="AA943" s="13">
        <v>4.0999999999999996</v>
      </c>
      <c r="AB943" s="1">
        <v>7871</v>
      </c>
      <c r="AC943" s="13">
        <v>12.879057</v>
      </c>
      <c r="AD943" s="13">
        <v>0.50693200000000005</v>
      </c>
      <c r="AE943" s="1" t="s">
        <v>12654</v>
      </c>
      <c r="AF943" s="1" t="s">
        <v>12658</v>
      </c>
    </row>
    <row r="944" spans="1:32" x14ac:dyDescent="0.2">
      <c r="A944" s="1" t="s">
        <v>5005</v>
      </c>
      <c r="B944" s="10">
        <v>8071220</v>
      </c>
      <c r="C944" s="1"/>
      <c r="D944" s="1" t="s">
        <v>148</v>
      </c>
      <c r="E944" s="11">
        <v>200000</v>
      </c>
      <c r="F944" s="12" t="s">
        <v>2</v>
      </c>
      <c r="G944" s="11">
        <v>65</v>
      </c>
      <c r="H944" s="11">
        <v>0</v>
      </c>
      <c r="I944" s="11">
        <v>33</v>
      </c>
      <c r="J944" s="11">
        <v>105</v>
      </c>
      <c r="K944" s="12" t="s">
        <v>2</v>
      </c>
      <c r="L944" s="12" t="s">
        <v>2</v>
      </c>
      <c r="M944" s="12" t="s">
        <v>2</v>
      </c>
      <c r="N944" s="12" t="s">
        <v>2</v>
      </c>
      <c r="O944" s="12" t="s">
        <v>2</v>
      </c>
      <c r="P944" s="11">
        <v>322</v>
      </c>
      <c r="Q944" s="11">
        <v>634</v>
      </c>
      <c r="R944" s="12" t="s">
        <v>2</v>
      </c>
      <c r="S944" s="12" t="s">
        <v>2</v>
      </c>
      <c r="T944" s="12" t="s">
        <v>2</v>
      </c>
      <c r="U944" s="11">
        <v>15</v>
      </c>
      <c r="V944" s="11">
        <v>-196</v>
      </c>
      <c r="W944" s="12" t="s">
        <v>2</v>
      </c>
      <c r="X944" s="12" t="s">
        <v>2</v>
      </c>
      <c r="Y944" s="13">
        <v>-0.35499999999999998</v>
      </c>
      <c r="Z944" s="13">
        <v>6.8410000000000002</v>
      </c>
      <c r="AA944" s="13">
        <v>12.375</v>
      </c>
      <c r="AB944" s="1" t="s">
        <v>5006</v>
      </c>
      <c r="AC944" s="13">
        <v>6.3108110000000002</v>
      </c>
      <c r="AD944" s="12" t="s">
        <v>2</v>
      </c>
      <c r="AE944" s="1" t="s">
        <v>12654</v>
      </c>
      <c r="AF944" s="1" t="s">
        <v>12658</v>
      </c>
    </row>
    <row r="945" spans="1:32" x14ac:dyDescent="0.2">
      <c r="A945" s="1" t="s">
        <v>5007</v>
      </c>
      <c r="B945" s="10">
        <v>4251638</v>
      </c>
      <c r="C945" s="1" t="s">
        <v>1039</v>
      </c>
      <c r="D945" s="1" t="s">
        <v>878</v>
      </c>
      <c r="E945" s="11">
        <v>36794604</v>
      </c>
      <c r="F945" s="11">
        <v>21146</v>
      </c>
      <c r="G945" s="11">
        <v>22092</v>
      </c>
      <c r="H945" s="11">
        <v>21375</v>
      </c>
      <c r="I945" s="11">
        <v>10449</v>
      </c>
      <c r="J945" s="11">
        <v>7365</v>
      </c>
      <c r="K945" s="13">
        <v>8985.0361200000007</v>
      </c>
      <c r="L945" s="13">
        <v>11533.3189</v>
      </c>
      <c r="M945" s="11">
        <v>33219</v>
      </c>
      <c r="N945" s="11">
        <v>32139</v>
      </c>
      <c r="O945" s="11">
        <v>31018</v>
      </c>
      <c r="P945" s="11">
        <v>18503</v>
      </c>
      <c r="Q945" s="11">
        <v>24454</v>
      </c>
      <c r="R945" s="11">
        <v>-18297</v>
      </c>
      <c r="S945" s="11">
        <v>-16777</v>
      </c>
      <c r="T945" s="11">
        <v>-7696</v>
      </c>
      <c r="U945" s="11">
        <v>-26796</v>
      </c>
      <c r="V945" s="11">
        <v>-29109</v>
      </c>
      <c r="W945" s="13">
        <v>5.8369999999999997</v>
      </c>
      <c r="X945" s="13">
        <v>6.4089999999999998</v>
      </c>
      <c r="Y945" s="13">
        <v>7.9219999999999997</v>
      </c>
      <c r="Z945" s="13">
        <v>2.76</v>
      </c>
      <c r="AA945" s="13">
        <v>2.9910000000000001</v>
      </c>
      <c r="AB945" s="1">
        <v>9075</v>
      </c>
      <c r="AC945" s="13">
        <v>19.174948000000001</v>
      </c>
      <c r="AD945" s="13">
        <v>0.50760499999999997</v>
      </c>
      <c r="AE945" s="1" t="s">
        <v>12654</v>
      </c>
      <c r="AF945" s="1" t="s">
        <v>12673</v>
      </c>
    </row>
    <row r="946" spans="1:32" x14ac:dyDescent="0.2">
      <c r="A946" s="1" t="s">
        <v>5008</v>
      </c>
      <c r="B946" s="10">
        <v>4996584</v>
      </c>
      <c r="C946" s="1" t="s">
        <v>1040</v>
      </c>
      <c r="D946" s="1" t="s">
        <v>182</v>
      </c>
      <c r="E946" s="11">
        <v>34906149</v>
      </c>
      <c r="F946" s="11">
        <v>7631</v>
      </c>
      <c r="G946" s="11">
        <v>9824</v>
      </c>
      <c r="H946" s="11">
        <v>8658</v>
      </c>
      <c r="I946" s="11">
        <v>7133</v>
      </c>
      <c r="J946" s="11">
        <v>7133</v>
      </c>
      <c r="K946" s="13">
        <v>8610</v>
      </c>
      <c r="L946" s="13">
        <v>9685</v>
      </c>
      <c r="M946" s="11">
        <v>6368</v>
      </c>
      <c r="N946" s="11">
        <v>6796</v>
      </c>
      <c r="O946" s="11">
        <v>5163</v>
      </c>
      <c r="P946" s="11">
        <v>5758</v>
      </c>
      <c r="Q946" s="11">
        <v>5758</v>
      </c>
      <c r="R946" s="11">
        <v>-99</v>
      </c>
      <c r="S946" s="11">
        <v>-958</v>
      </c>
      <c r="T946" s="11">
        <v>-6366</v>
      </c>
      <c r="U946" s="11">
        <v>175</v>
      </c>
      <c r="V946" s="11">
        <v>175</v>
      </c>
      <c r="W946" s="13">
        <v>27.045000000000002</v>
      </c>
      <c r="X946" s="13">
        <v>29.626000000000001</v>
      </c>
      <c r="Y946" s="13">
        <v>23.292999999999999</v>
      </c>
      <c r="Z946" s="13">
        <v>19.911999999999999</v>
      </c>
      <c r="AA946" s="13">
        <v>19.911999999999999</v>
      </c>
      <c r="AB946" s="1">
        <v>4848</v>
      </c>
      <c r="AC946" s="13">
        <v>11.009496</v>
      </c>
      <c r="AD946" s="13">
        <v>1.964199</v>
      </c>
      <c r="AE946" s="1" t="s">
        <v>12654</v>
      </c>
      <c r="AF946" s="1" t="s">
        <v>12664</v>
      </c>
    </row>
    <row r="947" spans="1:32" x14ac:dyDescent="0.2">
      <c r="A947" s="1" t="s">
        <v>5009</v>
      </c>
      <c r="B947" s="10">
        <v>5251830</v>
      </c>
      <c r="C947" s="1" t="s">
        <v>1041</v>
      </c>
      <c r="D947" s="1" t="s">
        <v>24</v>
      </c>
      <c r="E947" s="11">
        <v>1695520</v>
      </c>
      <c r="F947" s="12" t="s">
        <v>2</v>
      </c>
      <c r="G947" s="12" t="s">
        <v>2</v>
      </c>
      <c r="H947" s="12" t="s">
        <v>2</v>
      </c>
      <c r="I947" s="12" t="s">
        <v>2</v>
      </c>
      <c r="J947" s="12" t="s">
        <v>2</v>
      </c>
      <c r="K947" s="12" t="s">
        <v>2</v>
      </c>
      <c r="L947" s="12" t="s">
        <v>2</v>
      </c>
      <c r="M947" s="12" t="s">
        <v>2</v>
      </c>
      <c r="N947" s="12" t="s">
        <v>2</v>
      </c>
      <c r="O947" s="12" t="s">
        <v>2</v>
      </c>
      <c r="P947" s="12" t="s">
        <v>2</v>
      </c>
      <c r="Q947" s="12" t="s">
        <v>2</v>
      </c>
      <c r="R947" s="12" t="s">
        <v>2</v>
      </c>
      <c r="S947" s="12" t="s">
        <v>2</v>
      </c>
      <c r="T947" s="12" t="s">
        <v>2</v>
      </c>
      <c r="U947" s="12" t="s">
        <v>2</v>
      </c>
      <c r="V947" s="12" t="s">
        <v>2</v>
      </c>
      <c r="W947" s="12" t="s">
        <v>2</v>
      </c>
      <c r="X947" s="12" t="s">
        <v>2</v>
      </c>
      <c r="Y947" s="12" t="s">
        <v>2</v>
      </c>
      <c r="Z947" s="12" t="s">
        <v>2</v>
      </c>
      <c r="AA947" s="12" t="s">
        <v>2</v>
      </c>
      <c r="AB947" s="1" t="s">
        <v>5010</v>
      </c>
      <c r="AC947" s="12" t="s">
        <v>2</v>
      </c>
      <c r="AD947" s="12" t="s">
        <v>2</v>
      </c>
      <c r="AE947" s="1" t="s">
        <v>12654</v>
      </c>
      <c r="AF947" s="1" t="s">
        <v>12663</v>
      </c>
    </row>
    <row r="948" spans="1:32" x14ac:dyDescent="0.2">
      <c r="A948" s="1" t="s">
        <v>5011</v>
      </c>
      <c r="B948" s="10">
        <v>6676302</v>
      </c>
      <c r="C948" s="1" t="s">
        <v>1042</v>
      </c>
      <c r="D948" s="1" t="s">
        <v>53</v>
      </c>
      <c r="E948" s="11">
        <v>5367650</v>
      </c>
      <c r="F948" s="11">
        <v>629</v>
      </c>
      <c r="G948" s="11">
        <v>70</v>
      </c>
      <c r="H948" s="11">
        <v>448</v>
      </c>
      <c r="I948" s="11">
        <v>613</v>
      </c>
      <c r="J948" s="11">
        <v>613</v>
      </c>
      <c r="K948" s="12" t="s">
        <v>2</v>
      </c>
      <c r="L948" s="12" t="s">
        <v>2</v>
      </c>
      <c r="M948" s="11">
        <v>490</v>
      </c>
      <c r="N948" s="11">
        <v>376</v>
      </c>
      <c r="O948" s="11">
        <v>649</v>
      </c>
      <c r="P948" s="11">
        <v>753</v>
      </c>
      <c r="Q948" s="11">
        <v>753</v>
      </c>
      <c r="R948" s="11">
        <v>-312</v>
      </c>
      <c r="S948" s="11">
        <v>-136</v>
      </c>
      <c r="T948" s="11">
        <v>-318</v>
      </c>
      <c r="U948" s="11">
        <v>-66</v>
      </c>
      <c r="V948" s="11">
        <v>-66</v>
      </c>
      <c r="W948" s="13">
        <v>6.91</v>
      </c>
      <c r="X948" s="13">
        <v>1.492</v>
      </c>
      <c r="Y948" s="13">
        <v>3.8069999999999999</v>
      </c>
      <c r="Z948" s="13">
        <v>6.9829999999999997</v>
      </c>
      <c r="AA948" s="13">
        <v>6.9829999999999997</v>
      </c>
      <c r="AB948" s="1">
        <v>6546</v>
      </c>
      <c r="AC948" s="13">
        <v>20.773427000000002</v>
      </c>
      <c r="AD948" s="13">
        <v>0.93432199999999999</v>
      </c>
      <c r="AE948" s="1" t="s">
        <v>12654</v>
      </c>
      <c r="AF948" s="1" t="s">
        <v>12658</v>
      </c>
    </row>
    <row r="949" spans="1:32" x14ac:dyDescent="0.2">
      <c r="A949" s="1" t="s">
        <v>5012</v>
      </c>
      <c r="B949" s="10">
        <v>7251106</v>
      </c>
      <c r="C949" s="1" t="s">
        <v>1043</v>
      </c>
      <c r="D949" s="1" t="s">
        <v>195</v>
      </c>
      <c r="E949" s="11">
        <v>11575192</v>
      </c>
      <c r="F949" s="11">
        <v>607</v>
      </c>
      <c r="G949" s="11">
        <v>788</v>
      </c>
      <c r="H949" s="11">
        <v>839</v>
      </c>
      <c r="I949" s="11">
        <v>1040</v>
      </c>
      <c r="J949" s="11">
        <v>1153</v>
      </c>
      <c r="K949" s="12" t="s">
        <v>2</v>
      </c>
      <c r="L949" s="12" t="s">
        <v>2</v>
      </c>
      <c r="M949" s="12" t="s">
        <v>2</v>
      </c>
      <c r="N949" s="11">
        <v>816</v>
      </c>
      <c r="O949" s="11">
        <v>1282</v>
      </c>
      <c r="P949" s="11">
        <v>1742</v>
      </c>
      <c r="Q949" s="11">
        <v>1319</v>
      </c>
      <c r="R949" s="12" t="s">
        <v>2</v>
      </c>
      <c r="S949" s="11">
        <v>-481</v>
      </c>
      <c r="T949" s="11">
        <v>-444</v>
      </c>
      <c r="U949" s="11">
        <v>-634</v>
      </c>
      <c r="V949" s="11">
        <v>-2296</v>
      </c>
      <c r="W949" s="13">
        <v>25.52</v>
      </c>
      <c r="X949" s="13">
        <v>29.611999999999998</v>
      </c>
      <c r="Y949" s="13">
        <v>20.736999999999998</v>
      </c>
      <c r="Z949" s="13">
        <v>5.2210000000000001</v>
      </c>
      <c r="AA949" s="13">
        <v>19.466999999999999</v>
      </c>
      <c r="AB949" s="1">
        <v>9221</v>
      </c>
      <c r="AC949" s="13">
        <v>14.166276999999999</v>
      </c>
      <c r="AD949" s="13">
        <v>2.3154509999999999</v>
      </c>
      <c r="AE949" s="1" t="s">
        <v>12654</v>
      </c>
      <c r="AF949" s="1" t="s">
        <v>12664</v>
      </c>
    </row>
    <row r="950" spans="1:32" x14ac:dyDescent="0.2">
      <c r="A950" s="1" t="s">
        <v>5013</v>
      </c>
      <c r="B950" s="10">
        <v>6333958</v>
      </c>
      <c r="C950" s="1" t="s">
        <v>1044</v>
      </c>
      <c r="D950" s="1" t="s">
        <v>1045</v>
      </c>
      <c r="E950" s="11">
        <v>16479564</v>
      </c>
      <c r="F950" s="11">
        <v>3561</v>
      </c>
      <c r="G950" s="11">
        <v>2183</v>
      </c>
      <c r="H950" s="11">
        <v>1894</v>
      </c>
      <c r="I950" s="11">
        <v>2404</v>
      </c>
      <c r="J950" s="11">
        <v>2647</v>
      </c>
      <c r="K950" s="13">
        <v>2900</v>
      </c>
      <c r="L950" s="13">
        <v>3450</v>
      </c>
      <c r="M950" s="11">
        <v>6290</v>
      </c>
      <c r="N950" s="11">
        <v>-1183</v>
      </c>
      <c r="O950" s="11">
        <v>66</v>
      </c>
      <c r="P950" s="11">
        <v>4327</v>
      </c>
      <c r="Q950" s="11">
        <v>1815</v>
      </c>
      <c r="R950" s="11">
        <v>-2903</v>
      </c>
      <c r="S950" s="11">
        <v>-4528</v>
      </c>
      <c r="T950" s="11">
        <v>-1168</v>
      </c>
      <c r="U950" s="11">
        <v>-1219</v>
      </c>
      <c r="V950" s="11">
        <v>-1552</v>
      </c>
      <c r="W950" s="13">
        <v>14.211</v>
      </c>
      <c r="X950" s="13">
        <v>8.3140000000000001</v>
      </c>
      <c r="Y950" s="13">
        <v>4.3490000000000002</v>
      </c>
      <c r="Z950" s="13">
        <v>6.9539999999999997</v>
      </c>
      <c r="AA950" s="13">
        <v>6.6429999999999998</v>
      </c>
      <c r="AB950" s="1">
        <v>4998</v>
      </c>
      <c r="AC950" s="13">
        <v>14.783512999999999</v>
      </c>
      <c r="AD950" s="13">
        <v>0.77477200000000002</v>
      </c>
      <c r="AE950" s="1" t="s">
        <v>12654</v>
      </c>
      <c r="AF950" s="1" t="s">
        <v>12667</v>
      </c>
    </row>
    <row r="951" spans="1:32" x14ac:dyDescent="0.2">
      <c r="A951" s="1" t="s">
        <v>5014</v>
      </c>
      <c r="B951" s="10">
        <v>4996843</v>
      </c>
      <c r="C951" s="1" t="s">
        <v>1046</v>
      </c>
      <c r="D951" s="1" t="s">
        <v>28</v>
      </c>
      <c r="E951" s="11">
        <v>46410178</v>
      </c>
      <c r="F951" s="11">
        <v>6349</v>
      </c>
      <c r="G951" s="11">
        <v>7101</v>
      </c>
      <c r="H951" s="11">
        <v>7248</v>
      </c>
      <c r="I951" s="11">
        <v>8325</v>
      </c>
      <c r="J951" s="11">
        <v>8325</v>
      </c>
      <c r="K951" s="13">
        <v>9150</v>
      </c>
      <c r="L951" s="13">
        <v>10300</v>
      </c>
      <c r="M951" s="11">
        <v>5214</v>
      </c>
      <c r="N951" s="11">
        <v>5000</v>
      </c>
      <c r="O951" s="11">
        <v>5479</v>
      </c>
      <c r="P951" s="11">
        <v>7010</v>
      </c>
      <c r="Q951" s="11">
        <v>7010</v>
      </c>
      <c r="R951" s="11">
        <v>-219</v>
      </c>
      <c r="S951" s="11">
        <v>348</v>
      </c>
      <c r="T951" s="11">
        <v>-2233</v>
      </c>
      <c r="U951" s="11">
        <v>-2595</v>
      </c>
      <c r="V951" s="11">
        <v>-2595</v>
      </c>
      <c r="W951" s="13">
        <v>17.713999999999999</v>
      </c>
      <c r="X951" s="13">
        <v>18.693999999999999</v>
      </c>
      <c r="Y951" s="13">
        <v>19.47</v>
      </c>
      <c r="Z951" s="13">
        <v>23.634</v>
      </c>
      <c r="AA951" s="13">
        <v>23.634</v>
      </c>
      <c r="AB951" s="1">
        <v>9757</v>
      </c>
      <c r="AC951" s="13">
        <v>24.957039999999999</v>
      </c>
      <c r="AD951" s="13">
        <v>4.6458510000000004</v>
      </c>
      <c r="AE951" s="1" t="s">
        <v>12654</v>
      </c>
      <c r="AF951" s="1" t="s">
        <v>12664</v>
      </c>
    </row>
    <row r="952" spans="1:32" x14ac:dyDescent="0.2">
      <c r="A952" s="1" t="s">
        <v>5015</v>
      </c>
      <c r="B952" s="10">
        <v>4772263</v>
      </c>
      <c r="C952" s="1" t="s">
        <v>1047</v>
      </c>
      <c r="D952" s="1" t="s">
        <v>95</v>
      </c>
      <c r="E952" s="11">
        <v>37642670</v>
      </c>
      <c r="F952" s="11">
        <v>218</v>
      </c>
      <c r="G952" s="11">
        <v>284</v>
      </c>
      <c r="H952" s="11">
        <v>351</v>
      </c>
      <c r="I952" s="11">
        <v>436</v>
      </c>
      <c r="J952" s="11">
        <v>436</v>
      </c>
      <c r="K952" s="12" t="s">
        <v>2</v>
      </c>
      <c r="L952" s="12" t="s">
        <v>2</v>
      </c>
      <c r="M952" s="11">
        <v>1138</v>
      </c>
      <c r="N952" s="11">
        <v>-1403</v>
      </c>
      <c r="O952" s="11">
        <v>524</v>
      </c>
      <c r="P952" s="11">
        <v>180</v>
      </c>
      <c r="Q952" s="11">
        <v>180</v>
      </c>
      <c r="R952" s="11">
        <v>-53</v>
      </c>
      <c r="S952" s="11">
        <v>-57</v>
      </c>
      <c r="T952" s="11">
        <v>-295</v>
      </c>
      <c r="U952" s="11">
        <v>246</v>
      </c>
      <c r="V952" s="11">
        <v>246</v>
      </c>
      <c r="W952" s="13">
        <v>6.2560000000000002</v>
      </c>
      <c r="X952" s="13">
        <v>8.8040000000000003</v>
      </c>
      <c r="Y952" s="13">
        <v>6.6859999999999999</v>
      </c>
      <c r="Z952" s="13">
        <v>6.7839999999999998</v>
      </c>
      <c r="AA952" s="13">
        <v>6.7839999999999998</v>
      </c>
      <c r="AB952" s="1">
        <v>3266</v>
      </c>
      <c r="AC952" s="13">
        <v>13.567073000000001</v>
      </c>
      <c r="AD952" s="13">
        <v>1.1204689999999999</v>
      </c>
      <c r="AE952" s="1" t="s">
        <v>12654</v>
      </c>
      <c r="AF952" s="1" t="s">
        <v>12668</v>
      </c>
    </row>
    <row r="953" spans="1:32" x14ac:dyDescent="0.2">
      <c r="A953" s="1" t="s">
        <v>5016</v>
      </c>
      <c r="B953" s="10">
        <v>4916452</v>
      </c>
      <c r="C953" s="1" t="s">
        <v>1048</v>
      </c>
      <c r="D953" s="1" t="s">
        <v>20</v>
      </c>
      <c r="E953" s="11">
        <v>12675000</v>
      </c>
      <c r="F953" s="12" t="s">
        <v>2</v>
      </c>
      <c r="G953" s="12" t="s">
        <v>2</v>
      </c>
      <c r="H953" s="12" t="s">
        <v>2</v>
      </c>
      <c r="I953" s="12" t="s">
        <v>2</v>
      </c>
      <c r="J953" s="11">
        <v>385</v>
      </c>
      <c r="K953" s="12" t="s">
        <v>2</v>
      </c>
      <c r="L953" s="12" t="s">
        <v>2</v>
      </c>
      <c r="M953" s="12" t="s">
        <v>2</v>
      </c>
      <c r="N953" s="12" t="s">
        <v>2</v>
      </c>
      <c r="O953" s="12" t="s">
        <v>2</v>
      </c>
      <c r="P953" s="12" t="s">
        <v>2</v>
      </c>
      <c r="Q953" s="12" t="s">
        <v>2</v>
      </c>
      <c r="R953" s="12" t="s">
        <v>2</v>
      </c>
      <c r="S953" s="12" t="s">
        <v>2</v>
      </c>
      <c r="T953" s="12" t="s">
        <v>2</v>
      </c>
      <c r="U953" s="12" t="s">
        <v>2</v>
      </c>
      <c r="V953" s="12" t="s">
        <v>2</v>
      </c>
      <c r="W953" s="12" t="s">
        <v>2</v>
      </c>
      <c r="X953" s="12" t="s">
        <v>2</v>
      </c>
      <c r="Y953" s="12" t="s">
        <v>2</v>
      </c>
      <c r="Z953" s="12" t="s">
        <v>2</v>
      </c>
      <c r="AA953" s="12" t="s">
        <v>2</v>
      </c>
      <c r="AB953" s="1">
        <v>3137</v>
      </c>
      <c r="AC953" s="13">
        <v>4.1628999999999996</v>
      </c>
      <c r="AD953" s="13">
        <v>2.770975</v>
      </c>
      <c r="AE953" s="1" t="s">
        <v>12654</v>
      </c>
      <c r="AF953" s="1" t="s">
        <v>12661</v>
      </c>
    </row>
    <row r="954" spans="1:32" x14ac:dyDescent="0.2">
      <c r="A954" s="1" t="s">
        <v>5017</v>
      </c>
      <c r="B954" s="10">
        <v>5310267</v>
      </c>
      <c r="C954" s="1" t="s">
        <v>1049</v>
      </c>
      <c r="D954" s="1" t="s">
        <v>5</v>
      </c>
      <c r="E954" s="11">
        <v>40563788</v>
      </c>
      <c r="F954" s="12" t="s">
        <v>2</v>
      </c>
      <c r="G954" s="11">
        <v>-1169</v>
      </c>
      <c r="H954" s="11">
        <v>-994</v>
      </c>
      <c r="I954" s="11">
        <v>-901</v>
      </c>
      <c r="J954" s="11">
        <v>-901</v>
      </c>
      <c r="K954" s="12" t="s">
        <v>2</v>
      </c>
      <c r="L954" s="12" t="s">
        <v>2</v>
      </c>
      <c r="M954" s="12" t="s">
        <v>2</v>
      </c>
      <c r="N954" s="11">
        <v>-1053</v>
      </c>
      <c r="O954" s="11">
        <v>-988</v>
      </c>
      <c r="P954" s="11">
        <v>-536</v>
      </c>
      <c r="Q954" s="11">
        <v>-536</v>
      </c>
      <c r="R954" s="12" t="s">
        <v>2</v>
      </c>
      <c r="S954" s="11">
        <v>-19</v>
      </c>
      <c r="T954" s="11">
        <v>-1</v>
      </c>
      <c r="U954" s="11">
        <v>-30</v>
      </c>
      <c r="V954" s="11">
        <v>-30</v>
      </c>
      <c r="W954" s="12" t="s">
        <v>2</v>
      </c>
      <c r="X954" s="12" t="s">
        <v>2</v>
      </c>
      <c r="Y954" s="13">
        <v>-37.365000000000002</v>
      </c>
      <c r="Z954" s="13">
        <v>-36.674999999999997</v>
      </c>
      <c r="AA954" s="13">
        <v>-36.674999999999997</v>
      </c>
      <c r="AB954" s="1">
        <v>4881</v>
      </c>
      <c r="AC954" s="12" t="s">
        <v>4019</v>
      </c>
      <c r="AD954" s="13">
        <v>1.475652</v>
      </c>
      <c r="AE954" s="1" t="s">
        <v>12654</v>
      </c>
      <c r="AF954" s="1" t="s">
        <v>12656</v>
      </c>
    </row>
    <row r="955" spans="1:32" x14ac:dyDescent="0.2">
      <c r="A955" s="1" t="s">
        <v>5018</v>
      </c>
      <c r="B955" s="10">
        <v>5632443</v>
      </c>
      <c r="C955" s="1" t="s">
        <v>1050</v>
      </c>
      <c r="D955" s="1" t="s">
        <v>15</v>
      </c>
      <c r="E955" s="11">
        <v>2606535</v>
      </c>
      <c r="F955" s="11">
        <v>-16</v>
      </c>
      <c r="G955" s="11">
        <v>184</v>
      </c>
      <c r="H955" s="11">
        <v>15</v>
      </c>
      <c r="I955" s="11">
        <v>111</v>
      </c>
      <c r="J955" s="11">
        <v>-105</v>
      </c>
      <c r="K955" s="12" t="s">
        <v>2</v>
      </c>
      <c r="L955" s="12" t="s">
        <v>2</v>
      </c>
      <c r="M955" s="11">
        <v>-99</v>
      </c>
      <c r="N955" s="11">
        <v>309</v>
      </c>
      <c r="O955" s="11">
        <v>-233</v>
      </c>
      <c r="P955" s="11">
        <v>172</v>
      </c>
      <c r="Q955" s="11">
        <v>-319</v>
      </c>
      <c r="R955" s="11">
        <v>-296</v>
      </c>
      <c r="S955" s="11">
        <v>-149</v>
      </c>
      <c r="T955" s="11">
        <v>-516</v>
      </c>
      <c r="U955" s="11">
        <v>-193</v>
      </c>
      <c r="V955" s="11">
        <v>-354</v>
      </c>
      <c r="W955" s="12" t="s">
        <v>2</v>
      </c>
      <c r="X955" s="13">
        <v>8.9740000000000002</v>
      </c>
      <c r="Y955" s="13">
        <v>1.8009999999999999</v>
      </c>
      <c r="Z955" s="13">
        <v>3.3220000000000001</v>
      </c>
      <c r="AA955" s="13">
        <v>-14.721</v>
      </c>
      <c r="AB955" s="1">
        <v>7062</v>
      </c>
      <c r="AC955" s="12" t="s">
        <v>4019</v>
      </c>
      <c r="AD955" s="12" t="s">
        <v>2</v>
      </c>
      <c r="AE955" s="1" t="s">
        <v>12654</v>
      </c>
      <c r="AF955" s="1" t="s">
        <v>12661</v>
      </c>
    </row>
    <row r="956" spans="1:32" x14ac:dyDescent="0.2">
      <c r="A956" s="1" t="s">
        <v>5019</v>
      </c>
      <c r="B956" s="10">
        <v>4982455</v>
      </c>
      <c r="C956" s="1" t="s">
        <v>1051</v>
      </c>
      <c r="D956" s="1" t="s">
        <v>281</v>
      </c>
      <c r="E956" s="11">
        <v>1109484</v>
      </c>
      <c r="F956" s="11">
        <v>170</v>
      </c>
      <c r="G956" s="11">
        <v>468</v>
      </c>
      <c r="H956" s="11">
        <v>590</v>
      </c>
      <c r="I956" s="11">
        <v>189</v>
      </c>
      <c r="J956" s="11">
        <v>189</v>
      </c>
      <c r="K956" s="12" t="s">
        <v>2</v>
      </c>
      <c r="L956" s="12" t="s">
        <v>2</v>
      </c>
      <c r="M956" s="11">
        <v>259</v>
      </c>
      <c r="N956" s="11">
        <v>1507</v>
      </c>
      <c r="O956" s="11">
        <v>655</v>
      </c>
      <c r="P956" s="11">
        <v>392</v>
      </c>
      <c r="Q956" s="11">
        <v>392</v>
      </c>
      <c r="R956" s="11">
        <v>-507</v>
      </c>
      <c r="S956" s="11">
        <v>-283</v>
      </c>
      <c r="T956" s="11">
        <v>-919</v>
      </c>
      <c r="U956" s="11">
        <v>-1024</v>
      </c>
      <c r="V956" s="11">
        <v>-1024</v>
      </c>
      <c r="W956" s="13">
        <v>1.284</v>
      </c>
      <c r="X956" s="13">
        <v>3.94</v>
      </c>
      <c r="Y956" s="13">
        <v>5.4710000000000001</v>
      </c>
      <c r="Z956" s="13">
        <v>2.9769999999999999</v>
      </c>
      <c r="AA956" s="13">
        <v>2.9769999999999999</v>
      </c>
      <c r="AB956" s="1">
        <v>3944</v>
      </c>
      <c r="AC956" s="13">
        <v>7.3605070000000001</v>
      </c>
      <c r="AD956" s="13">
        <v>0.27772200000000002</v>
      </c>
      <c r="AE956" s="1" t="s">
        <v>12654</v>
      </c>
      <c r="AF956" s="1" t="s">
        <v>12667</v>
      </c>
    </row>
    <row r="957" spans="1:32" x14ac:dyDescent="0.2">
      <c r="A957" s="1" t="s">
        <v>5020</v>
      </c>
      <c r="B957" s="10">
        <v>4350300</v>
      </c>
      <c r="C957" s="1" t="s">
        <v>1052</v>
      </c>
      <c r="D957" s="1" t="s">
        <v>58</v>
      </c>
      <c r="E957" s="11">
        <v>33099084</v>
      </c>
      <c r="F957" s="11">
        <v>5593</v>
      </c>
      <c r="G957" s="11">
        <v>7736</v>
      </c>
      <c r="H957" s="11">
        <v>9032</v>
      </c>
      <c r="I957" s="11">
        <v>8524</v>
      </c>
      <c r="J957" s="11">
        <v>10050</v>
      </c>
      <c r="K957" s="13">
        <v>6690</v>
      </c>
      <c r="L957" s="13">
        <v>9140</v>
      </c>
      <c r="M957" s="11">
        <v>6042</v>
      </c>
      <c r="N957" s="11">
        <v>8768</v>
      </c>
      <c r="O957" s="11">
        <v>6148</v>
      </c>
      <c r="P957" s="11">
        <v>10492</v>
      </c>
      <c r="Q957" s="11">
        <v>5</v>
      </c>
      <c r="R957" s="11">
        <v>2245</v>
      </c>
      <c r="S957" s="11">
        <v>-5857</v>
      </c>
      <c r="T957" s="11">
        <v>-1617</v>
      </c>
      <c r="U957" s="11">
        <v>1915</v>
      </c>
      <c r="V957" s="11">
        <v>15098</v>
      </c>
      <c r="W957" s="13">
        <v>8.9</v>
      </c>
      <c r="X957" s="13">
        <v>6.8760000000000003</v>
      </c>
      <c r="Y957" s="13">
        <v>6.2640000000000002</v>
      </c>
      <c r="Z957" s="13">
        <v>13.638999999999999</v>
      </c>
      <c r="AA957" s="13">
        <v>14.061999999999999</v>
      </c>
      <c r="AB957" s="1">
        <v>5715</v>
      </c>
      <c r="AC957" s="13">
        <v>7.1634080000000004</v>
      </c>
      <c r="AD957" s="13">
        <v>0.75850200000000001</v>
      </c>
      <c r="AE957" s="1" t="s">
        <v>12654</v>
      </c>
      <c r="AF957" s="1" t="s">
        <v>12658</v>
      </c>
    </row>
    <row r="958" spans="1:32" x14ac:dyDescent="0.2">
      <c r="A958" s="1" t="s">
        <v>5021</v>
      </c>
      <c r="B958" s="10">
        <v>4237531</v>
      </c>
      <c r="C958" s="1" t="s">
        <v>1053</v>
      </c>
      <c r="D958" s="1" t="s">
        <v>108</v>
      </c>
      <c r="E958" s="11">
        <v>70473248</v>
      </c>
      <c r="F958" s="11">
        <v>8431</v>
      </c>
      <c r="G958" s="11">
        <v>11429</v>
      </c>
      <c r="H958" s="11">
        <v>15442</v>
      </c>
      <c r="I958" s="11">
        <v>11172</v>
      </c>
      <c r="J958" s="11">
        <v>47098</v>
      </c>
      <c r="K958" s="13">
        <v>54442.29</v>
      </c>
      <c r="L958" s="13">
        <v>63322.678890000003</v>
      </c>
      <c r="M958" s="11">
        <v>-479</v>
      </c>
      <c r="N958" s="11">
        <v>-13269</v>
      </c>
      <c r="O958" s="11">
        <v>36516</v>
      </c>
      <c r="P958" s="11">
        <v>31896</v>
      </c>
      <c r="Q958" s="11">
        <v>59833</v>
      </c>
      <c r="R958" s="11">
        <v>-1908</v>
      </c>
      <c r="S958" s="11">
        <v>-40074</v>
      </c>
      <c r="T958" s="11">
        <v>-21677</v>
      </c>
      <c r="U958" s="11">
        <v>-24794</v>
      </c>
      <c r="V958" s="11">
        <v>-7235</v>
      </c>
      <c r="W958" s="13">
        <v>4.2839999999999998</v>
      </c>
      <c r="X958" s="13">
        <v>4.3710000000000004</v>
      </c>
      <c r="Y958" s="13">
        <v>6.0919999999999996</v>
      </c>
      <c r="Z958" s="13">
        <v>2.46</v>
      </c>
      <c r="AA958" s="13">
        <v>10.208</v>
      </c>
      <c r="AB958" s="1">
        <v>5801</v>
      </c>
      <c r="AC958" s="13">
        <v>21.446179999999998</v>
      </c>
      <c r="AD958" s="13">
        <v>2.144056</v>
      </c>
      <c r="AE958" s="1" t="s">
        <v>12654</v>
      </c>
      <c r="AF958" s="1" t="s">
        <v>12658</v>
      </c>
    </row>
    <row r="959" spans="1:32" x14ac:dyDescent="0.2">
      <c r="A959" s="1" t="s">
        <v>5022</v>
      </c>
      <c r="B959" s="10">
        <v>4260420</v>
      </c>
      <c r="C959" s="1" t="s">
        <v>1054</v>
      </c>
      <c r="D959" s="1" t="s">
        <v>11</v>
      </c>
      <c r="E959" s="11">
        <v>31609123</v>
      </c>
      <c r="F959" s="11">
        <v>3741</v>
      </c>
      <c r="G959" s="11">
        <v>2533</v>
      </c>
      <c r="H959" s="11">
        <v>1525</v>
      </c>
      <c r="I959" s="11">
        <v>6520</v>
      </c>
      <c r="J959" s="11">
        <v>13183</v>
      </c>
      <c r="K959" s="13">
        <v>17000</v>
      </c>
      <c r="L959" s="13">
        <v>18566.666669999999</v>
      </c>
      <c r="M959" s="11">
        <v>8512</v>
      </c>
      <c r="N959" s="11">
        <v>6193</v>
      </c>
      <c r="O959" s="11">
        <v>-6492</v>
      </c>
      <c r="P959" s="11">
        <v>2713</v>
      </c>
      <c r="Q959" s="11">
        <v>10820</v>
      </c>
      <c r="R959" s="11">
        <v>-4553</v>
      </c>
      <c r="S959" s="11">
        <v>-4389</v>
      </c>
      <c r="T959" s="11">
        <v>-3027</v>
      </c>
      <c r="U959" s="11">
        <v>-3589</v>
      </c>
      <c r="V959" s="11">
        <v>-4588</v>
      </c>
      <c r="W959" s="13">
        <v>9.016</v>
      </c>
      <c r="X959" s="13">
        <v>6.0720000000000001</v>
      </c>
      <c r="Y959" s="13">
        <v>2.819</v>
      </c>
      <c r="Z959" s="13">
        <v>10.933999999999999</v>
      </c>
      <c r="AA959" s="13">
        <v>17.268999999999998</v>
      </c>
      <c r="AB959" s="1">
        <v>6814</v>
      </c>
      <c r="AC959" s="13">
        <v>15.418511000000001</v>
      </c>
      <c r="AD959" s="13">
        <v>3.2022759999999999</v>
      </c>
      <c r="AE959" s="1" t="s">
        <v>12654</v>
      </c>
      <c r="AF959" s="1" t="s">
        <v>12659</v>
      </c>
    </row>
    <row r="960" spans="1:32" x14ac:dyDescent="0.2">
      <c r="A960" s="1" t="s">
        <v>5023</v>
      </c>
      <c r="B960" s="10">
        <v>4421531</v>
      </c>
      <c r="C960" s="1" t="s">
        <v>1055</v>
      </c>
      <c r="D960" s="1" t="s">
        <v>177</v>
      </c>
      <c r="E960" s="11">
        <v>24576041</v>
      </c>
      <c r="F960" s="11">
        <v>10452</v>
      </c>
      <c r="G960" s="11">
        <v>13057</v>
      </c>
      <c r="H960" s="11">
        <v>11486</v>
      </c>
      <c r="I960" s="11">
        <v>9814</v>
      </c>
      <c r="J960" s="11">
        <v>9538</v>
      </c>
      <c r="K960" s="13">
        <v>9999.8474499999993</v>
      </c>
      <c r="L960" s="13">
        <v>10298.12096</v>
      </c>
      <c r="M960" s="11">
        <v>-3450</v>
      </c>
      <c r="N960" s="11">
        <v>-1225</v>
      </c>
      <c r="O960" s="11">
        <v>-461</v>
      </c>
      <c r="P960" s="11">
        <v>3213</v>
      </c>
      <c r="Q960" s="11">
        <v>921</v>
      </c>
      <c r="R960" s="11">
        <v>-2109</v>
      </c>
      <c r="S960" s="11">
        <v>-1786</v>
      </c>
      <c r="T960" s="11">
        <v>-2328</v>
      </c>
      <c r="U960" s="11">
        <v>-2192</v>
      </c>
      <c r="V960" s="11">
        <v>-4935</v>
      </c>
      <c r="W960" s="13">
        <v>32.002000000000002</v>
      </c>
      <c r="X960" s="13">
        <v>27.998999999999999</v>
      </c>
      <c r="Y960" s="13">
        <v>23.175999999999998</v>
      </c>
      <c r="Z960" s="13">
        <v>14.112</v>
      </c>
      <c r="AA960" s="13">
        <v>10.214</v>
      </c>
      <c r="AB960" s="1">
        <v>7826</v>
      </c>
      <c r="AC960" s="13">
        <v>10.658855000000001</v>
      </c>
      <c r="AD960" s="13">
        <v>1.1811739999999999</v>
      </c>
      <c r="AE960" s="1" t="s">
        <v>12654</v>
      </c>
      <c r="AF960" s="1" t="s">
        <v>12659</v>
      </c>
    </row>
    <row r="961" spans="1:32" x14ac:dyDescent="0.2">
      <c r="A961" s="1" t="s">
        <v>5024</v>
      </c>
      <c r="B961" s="10">
        <v>4983507</v>
      </c>
      <c r="C961" s="1" t="s">
        <v>1056</v>
      </c>
      <c r="D961" s="1" t="s">
        <v>377</v>
      </c>
      <c r="E961" s="11">
        <v>26478175</v>
      </c>
      <c r="F961" s="12" t="s">
        <v>2</v>
      </c>
      <c r="G961" s="11">
        <v>3710</v>
      </c>
      <c r="H961" s="11">
        <v>2135</v>
      </c>
      <c r="I961" s="11">
        <v>3771</v>
      </c>
      <c r="J961" s="11">
        <v>2239</v>
      </c>
      <c r="K961" s="12" t="s">
        <v>2</v>
      </c>
      <c r="L961" s="12" t="s">
        <v>2</v>
      </c>
      <c r="M961" s="12" t="s">
        <v>2</v>
      </c>
      <c r="N961" s="11">
        <v>5692</v>
      </c>
      <c r="O961" s="11">
        <v>904</v>
      </c>
      <c r="P961" s="11">
        <v>3942</v>
      </c>
      <c r="Q961" s="11">
        <v>3856</v>
      </c>
      <c r="R961" s="12" t="s">
        <v>2</v>
      </c>
      <c r="S961" s="11">
        <v>-2274</v>
      </c>
      <c r="T961" s="11">
        <v>-2334</v>
      </c>
      <c r="U961" s="11">
        <v>-2251</v>
      </c>
      <c r="V961" s="11">
        <v>-2603</v>
      </c>
      <c r="W961" s="12" t="s">
        <v>2</v>
      </c>
      <c r="X961" s="12" t="s">
        <v>2</v>
      </c>
      <c r="Y961" s="13">
        <v>6.97</v>
      </c>
      <c r="Z961" s="13">
        <v>11.858000000000001</v>
      </c>
      <c r="AA961" s="13">
        <v>7.3479999999999999</v>
      </c>
      <c r="AB961" s="1">
        <v>6238</v>
      </c>
      <c r="AC961" s="13">
        <v>16.528793</v>
      </c>
      <c r="AD961" s="13">
        <v>1.25465</v>
      </c>
      <c r="AE961" s="1" t="s">
        <v>12654</v>
      </c>
      <c r="AF961" s="1" t="s">
        <v>12655</v>
      </c>
    </row>
    <row r="962" spans="1:32" x14ac:dyDescent="0.2">
      <c r="A962" s="1" t="s">
        <v>5025</v>
      </c>
      <c r="B962" s="10">
        <v>4995377</v>
      </c>
      <c r="C962" s="1" t="s">
        <v>1057</v>
      </c>
      <c r="D962" s="1" t="s">
        <v>727</v>
      </c>
      <c r="E962" s="11">
        <v>2588947</v>
      </c>
      <c r="F962" s="11">
        <v>457</v>
      </c>
      <c r="G962" s="11">
        <v>782</v>
      </c>
      <c r="H962" s="11">
        <v>1335</v>
      </c>
      <c r="I962" s="11">
        <v>742</v>
      </c>
      <c r="J962" s="11">
        <v>1244</v>
      </c>
      <c r="K962" s="12" t="s">
        <v>2</v>
      </c>
      <c r="L962" s="12" t="s">
        <v>2</v>
      </c>
      <c r="M962" s="11">
        <v>1038</v>
      </c>
      <c r="N962" s="11">
        <v>1363</v>
      </c>
      <c r="O962" s="11">
        <v>1649</v>
      </c>
      <c r="P962" s="11">
        <v>1149</v>
      </c>
      <c r="Q962" s="11">
        <v>2108</v>
      </c>
      <c r="R962" s="11">
        <v>-1435</v>
      </c>
      <c r="S962" s="11">
        <v>-288</v>
      </c>
      <c r="T962" s="11">
        <v>-664</v>
      </c>
      <c r="U962" s="11">
        <v>-1258</v>
      </c>
      <c r="V962" s="11">
        <v>-736</v>
      </c>
      <c r="W962" s="13">
        <v>3.9750000000000001</v>
      </c>
      <c r="X962" s="13">
        <v>4.4260000000000002</v>
      </c>
      <c r="Y962" s="13">
        <v>6.4740000000000002</v>
      </c>
      <c r="Z962" s="13">
        <v>4.274</v>
      </c>
      <c r="AA962" s="13">
        <v>6.1420000000000003</v>
      </c>
      <c r="AB962" s="1">
        <v>9361</v>
      </c>
      <c r="AC962" s="13">
        <v>6.6431810000000002</v>
      </c>
      <c r="AD962" s="13">
        <v>0.38839800000000002</v>
      </c>
      <c r="AE962" s="1" t="s">
        <v>12654</v>
      </c>
      <c r="AF962" s="1" t="s">
        <v>12673</v>
      </c>
    </row>
    <row r="963" spans="1:32" x14ac:dyDescent="0.2">
      <c r="A963" s="1" t="s">
        <v>5026</v>
      </c>
      <c r="B963" s="10">
        <v>11254297</v>
      </c>
      <c r="C963" s="1" t="s">
        <v>1058</v>
      </c>
      <c r="D963" s="1" t="s">
        <v>41</v>
      </c>
      <c r="E963" s="11">
        <v>1277276</v>
      </c>
      <c r="F963" s="11">
        <v>-38</v>
      </c>
      <c r="G963" s="11">
        <v>71</v>
      </c>
      <c r="H963" s="11">
        <v>161</v>
      </c>
      <c r="I963" s="11">
        <v>207</v>
      </c>
      <c r="J963" s="11">
        <v>271</v>
      </c>
      <c r="K963" s="12" t="s">
        <v>2</v>
      </c>
      <c r="L963" s="12" t="s">
        <v>2</v>
      </c>
      <c r="M963" s="12" t="s">
        <v>2</v>
      </c>
      <c r="N963" s="12" t="s">
        <v>2</v>
      </c>
      <c r="O963" s="11">
        <v>115</v>
      </c>
      <c r="P963" s="11">
        <v>56</v>
      </c>
      <c r="Q963" s="11">
        <v>134</v>
      </c>
      <c r="R963" s="12" t="s">
        <v>2</v>
      </c>
      <c r="S963" s="12" t="s">
        <v>2</v>
      </c>
      <c r="T963" s="11">
        <v>-10</v>
      </c>
      <c r="U963" s="11">
        <v>-104</v>
      </c>
      <c r="V963" s="11">
        <v>-32</v>
      </c>
      <c r="W963" s="12" t="s">
        <v>2</v>
      </c>
      <c r="X963" s="13">
        <v>19.731000000000002</v>
      </c>
      <c r="Y963" s="13">
        <v>19.367000000000001</v>
      </c>
      <c r="Z963" s="13">
        <v>17.46</v>
      </c>
      <c r="AA963" s="13">
        <v>18.363</v>
      </c>
      <c r="AB963" s="1">
        <v>5256</v>
      </c>
      <c r="AC963" s="13">
        <v>16.898195000000001</v>
      </c>
      <c r="AD963" s="13">
        <v>2.8254359999999998</v>
      </c>
      <c r="AE963" s="1" t="s">
        <v>12654</v>
      </c>
      <c r="AF963" s="1" t="s">
        <v>12663</v>
      </c>
    </row>
    <row r="964" spans="1:32" x14ac:dyDescent="0.2">
      <c r="A964" s="1" t="s">
        <v>5027</v>
      </c>
      <c r="B964" s="10">
        <v>4985582</v>
      </c>
      <c r="C964" s="1" t="s">
        <v>1059</v>
      </c>
      <c r="D964" s="1" t="s">
        <v>105</v>
      </c>
      <c r="E964" s="11">
        <v>35256911</v>
      </c>
      <c r="F964" s="11">
        <v>9630</v>
      </c>
      <c r="G964" s="11">
        <v>15033</v>
      </c>
      <c r="H964" s="11">
        <v>18928</v>
      </c>
      <c r="I964" s="11">
        <v>11083</v>
      </c>
      <c r="J964" s="11">
        <v>16230</v>
      </c>
      <c r="K964" s="13">
        <v>18100</v>
      </c>
      <c r="L964" s="13">
        <v>17966.666669999999</v>
      </c>
      <c r="M964" s="11">
        <v>12820</v>
      </c>
      <c r="N964" s="11">
        <v>10199</v>
      </c>
      <c r="O964" s="11">
        <v>13925</v>
      </c>
      <c r="P964" s="11">
        <v>7061</v>
      </c>
      <c r="Q964" s="11">
        <v>22701</v>
      </c>
      <c r="R964" s="11">
        <v>-2620</v>
      </c>
      <c r="S964" s="11">
        <v>-9375</v>
      </c>
      <c r="T964" s="11">
        <v>-13417</v>
      </c>
      <c r="U964" s="11">
        <v>-18576</v>
      </c>
      <c r="V964" s="11">
        <v>-20538</v>
      </c>
      <c r="W964" s="13">
        <v>10.766999999999999</v>
      </c>
      <c r="X964" s="13">
        <v>15.395</v>
      </c>
      <c r="Y964" s="13">
        <v>17.356999999999999</v>
      </c>
      <c r="Z964" s="13">
        <v>9.1419999999999995</v>
      </c>
      <c r="AA964" s="13">
        <v>11.676</v>
      </c>
      <c r="AB964" s="1">
        <v>4368</v>
      </c>
      <c r="AC964" s="13">
        <v>15.751649</v>
      </c>
      <c r="AD964" s="13">
        <v>1.849993</v>
      </c>
      <c r="AE964" s="1" t="s">
        <v>12654</v>
      </c>
      <c r="AF964" s="1" t="s">
        <v>12667</v>
      </c>
    </row>
    <row r="965" spans="1:32" x14ac:dyDescent="0.2">
      <c r="A965" s="1" t="s">
        <v>5028</v>
      </c>
      <c r="B965" s="10">
        <v>4251640</v>
      </c>
      <c r="C965" s="1" t="s">
        <v>1060</v>
      </c>
      <c r="D965" s="1" t="s">
        <v>485</v>
      </c>
      <c r="E965" s="11">
        <v>12116106</v>
      </c>
      <c r="F965" s="11">
        <v>1524</v>
      </c>
      <c r="G965" s="11">
        <v>392</v>
      </c>
      <c r="H965" s="11">
        <v>1261</v>
      </c>
      <c r="I965" s="11">
        <v>1866</v>
      </c>
      <c r="J965" s="11">
        <v>1866</v>
      </c>
      <c r="K965" s="12" t="s">
        <v>2</v>
      </c>
      <c r="L965" s="12" t="s">
        <v>2</v>
      </c>
      <c r="M965" s="11">
        <v>2478</v>
      </c>
      <c r="N965" s="11">
        <v>-1778</v>
      </c>
      <c r="O965" s="11">
        <v>1689</v>
      </c>
      <c r="P965" s="11">
        <v>1310</v>
      </c>
      <c r="Q965" s="11">
        <v>1310</v>
      </c>
      <c r="R965" s="11">
        <v>-2235</v>
      </c>
      <c r="S965" s="11">
        <v>-959</v>
      </c>
      <c r="T965" s="11">
        <v>-111</v>
      </c>
      <c r="U965" s="11">
        <v>-839</v>
      </c>
      <c r="V965" s="11">
        <v>-839</v>
      </c>
      <c r="W965" s="13">
        <v>11.781000000000001</v>
      </c>
      <c r="X965" s="13">
        <v>3.339</v>
      </c>
      <c r="Y965" s="13">
        <v>9.4019999999999992</v>
      </c>
      <c r="Z965" s="13">
        <v>12.093999999999999</v>
      </c>
      <c r="AA965" s="13">
        <v>12.093999999999999</v>
      </c>
      <c r="AB965" s="1">
        <v>7505</v>
      </c>
      <c r="AC965" s="13">
        <v>11.378434</v>
      </c>
      <c r="AD965" s="13">
        <v>1.5095460000000001</v>
      </c>
      <c r="AE965" s="1" t="s">
        <v>12654</v>
      </c>
      <c r="AF965" s="1" t="s">
        <v>12659</v>
      </c>
    </row>
    <row r="966" spans="1:32" x14ac:dyDescent="0.2">
      <c r="A966" s="1" t="s">
        <v>5029</v>
      </c>
      <c r="B966" s="10">
        <v>4813107</v>
      </c>
      <c r="C966" s="1" t="s">
        <v>1061</v>
      </c>
      <c r="D966" s="1" t="s">
        <v>309</v>
      </c>
      <c r="E966" s="11">
        <v>8539478</v>
      </c>
      <c r="F966" s="12" t="s">
        <v>2</v>
      </c>
      <c r="G966" s="12" t="s">
        <v>2</v>
      </c>
      <c r="H966" s="12" t="s">
        <v>2</v>
      </c>
      <c r="I966" s="11">
        <v>1966</v>
      </c>
      <c r="J966" s="11">
        <v>4132</v>
      </c>
      <c r="K966" s="12" t="s">
        <v>2</v>
      </c>
      <c r="L966" s="12" t="s">
        <v>2</v>
      </c>
      <c r="M966" s="12" t="s">
        <v>2</v>
      </c>
      <c r="N966" s="12" t="s">
        <v>2</v>
      </c>
      <c r="O966" s="12" t="s">
        <v>2</v>
      </c>
      <c r="P966" s="12" t="s">
        <v>2</v>
      </c>
      <c r="Q966" s="12" t="s">
        <v>2</v>
      </c>
      <c r="R966" s="12" t="s">
        <v>2</v>
      </c>
      <c r="S966" s="12" t="s">
        <v>2</v>
      </c>
      <c r="T966" s="12" t="s">
        <v>2</v>
      </c>
      <c r="U966" s="12" t="s">
        <v>2</v>
      </c>
      <c r="V966" s="12" t="s">
        <v>2</v>
      </c>
      <c r="W966" s="12" t="s">
        <v>2</v>
      </c>
      <c r="X966" s="12" t="s">
        <v>2</v>
      </c>
      <c r="Y966" s="12" t="s">
        <v>2</v>
      </c>
      <c r="Z966" s="12" t="s">
        <v>2</v>
      </c>
      <c r="AA966" s="13">
        <v>7.3380000000000001</v>
      </c>
      <c r="AB966" s="1">
        <v>4538</v>
      </c>
      <c r="AC966" s="13">
        <v>6.9444900000000001</v>
      </c>
      <c r="AD966" s="13">
        <v>0.54616799999999999</v>
      </c>
      <c r="AE966" s="1" t="s">
        <v>12654</v>
      </c>
      <c r="AF966" s="1" t="s">
        <v>12656</v>
      </c>
    </row>
    <row r="967" spans="1:32" x14ac:dyDescent="0.2">
      <c r="A967" s="1" t="s">
        <v>5030</v>
      </c>
      <c r="B967" s="10">
        <v>4991366</v>
      </c>
      <c r="C967" s="1" t="s">
        <v>1062</v>
      </c>
      <c r="D967" s="1" t="s">
        <v>108</v>
      </c>
      <c r="E967" s="11">
        <v>42415575</v>
      </c>
      <c r="F967" s="11">
        <v>-3517</v>
      </c>
      <c r="G967" s="11">
        <v>-1864</v>
      </c>
      <c r="H967" s="11">
        <v>-2386</v>
      </c>
      <c r="I967" s="11">
        <v>-1141</v>
      </c>
      <c r="J967" s="11">
        <v>-1293</v>
      </c>
      <c r="K967" s="12" t="s">
        <v>2</v>
      </c>
      <c r="L967" s="12" t="s">
        <v>2</v>
      </c>
      <c r="M967" s="11">
        <v>-508</v>
      </c>
      <c r="N967" s="11">
        <v>-6071</v>
      </c>
      <c r="O967" s="11">
        <v>-5829</v>
      </c>
      <c r="P967" s="11">
        <v>1529</v>
      </c>
      <c r="Q967" s="11">
        <v>4624</v>
      </c>
      <c r="R967" s="11">
        <v>-2389</v>
      </c>
      <c r="S967" s="11">
        <v>1347</v>
      </c>
      <c r="T967" s="11">
        <v>1056</v>
      </c>
      <c r="U967" s="11">
        <v>4212</v>
      </c>
      <c r="V967" s="11">
        <v>-1351</v>
      </c>
      <c r="W967" s="13">
        <v>-5.8140000000000001</v>
      </c>
      <c r="X967" s="13">
        <v>-2.7160000000000002</v>
      </c>
      <c r="Y967" s="13">
        <v>-3.8410000000000002</v>
      </c>
      <c r="Z967" s="13">
        <v>-2.0409999999999999</v>
      </c>
      <c r="AA967" s="13">
        <v>0.28599999999999998</v>
      </c>
      <c r="AB967" s="1">
        <v>6986</v>
      </c>
      <c r="AC967" s="12" t="s">
        <v>4019</v>
      </c>
      <c r="AD967" s="13">
        <v>0.35707699999999998</v>
      </c>
      <c r="AE967" s="1" t="s">
        <v>12654</v>
      </c>
      <c r="AF967" s="1" t="s">
        <v>12658</v>
      </c>
    </row>
    <row r="968" spans="1:32" x14ac:dyDescent="0.2">
      <c r="A968" s="1" t="s">
        <v>5031</v>
      </c>
      <c r="B968" s="10">
        <v>4240629</v>
      </c>
      <c r="C968" s="1" t="s">
        <v>1063</v>
      </c>
      <c r="D968" s="1" t="s">
        <v>92</v>
      </c>
      <c r="E968" s="11">
        <v>89489519</v>
      </c>
      <c r="F968" s="11">
        <v>7780</v>
      </c>
      <c r="G968" s="11">
        <v>6116</v>
      </c>
      <c r="H968" s="11">
        <v>7682</v>
      </c>
      <c r="I968" s="11">
        <v>19213</v>
      </c>
      <c r="J968" s="11">
        <v>15178</v>
      </c>
      <c r="K968" s="13">
        <v>18000</v>
      </c>
      <c r="L968" s="13">
        <v>20000</v>
      </c>
      <c r="M968" s="11">
        <v>22792</v>
      </c>
      <c r="N968" s="11">
        <v>35468</v>
      </c>
      <c r="O968" s="11">
        <v>47743</v>
      </c>
      <c r="P968" s="11">
        <v>57370</v>
      </c>
      <c r="Q968" s="11">
        <v>24785</v>
      </c>
      <c r="R968" s="11">
        <v>-24672</v>
      </c>
      <c r="S968" s="11">
        <v>-35547</v>
      </c>
      <c r="T968" s="11">
        <v>-22307</v>
      </c>
      <c r="U968" s="11">
        <v>-16208</v>
      </c>
      <c r="V968" s="11">
        <v>-23190</v>
      </c>
      <c r="W968" s="13">
        <v>6.1580000000000004</v>
      </c>
      <c r="X968" s="13">
        <v>4.7590000000000003</v>
      </c>
      <c r="Y968" s="13">
        <v>11.493</v>
      </c>
      <c r="Z968" s="13">
        <v>11.638</v>
      </c>
      <c r="AA968" s="13">
        <v>4.5439999999999996</v>
      </c>
      <c r="AB968" s="1">
        <v>7241</v>
      </c>
      <c r="AC968" s="13">
        <v>7.6652959999999997</v>
      </c>
      <c r="AD968" s="13">
        <v>0.68390799999999996</v>
      </c>
      <c r="AE968" s="1" t="s">
        <v>12654</v>
      </c>
      <c r="AF968" s="1" t="s">
        <v>12675</v>
      </c>
    </row>
    <row r="969" spans="1:32" x14ac:dyDescent="0.2">
      <c r="A969" s="1" t="s">
        <v>5032</v>
      </c>
      <c r="B969" s="10">
        <v>107577805</v>
      </c>
      <c r="C969" s="1" t="s">
        <v>1064</v>
      </c>
      <c r="D969" s="1" t="s">
        <v>15</v>
      </c>
      <c r="E969" s="11">
        <v>1715000</v>
      </c>
      <c r="F969" s="11">
        <v>12</v>
      </c>
      <c r="G969" s="11">
        <v>-18</v>
      </c>
      <c r="H969" s="11">
        <v>60</v>
      </c>
      <c r="I969" s="11">
        <v>-97</v>
      </c>
      <c r="J969" s="11">
        <v>-97</v>
      </c>
      <c r="K969" s="12" t="s">
        <v>2</v>
      </c>
      <c r="L969" s="12" t="s">
        <v>2</v>
      </c>
      <c r="M969" s="12" t="s">
        <v>2</v>
      </c>
      <c r="N969" s="12" t="s">
        <v>2</v>
      </c>
      <c r="O969" s="11">
        <v>269</v>
      </c>
      <c r="P969" s="11">
        <v>16</v>
      </c>
      <c r="Q969" s="11">
        <v>16</v>
      </c>
      <c r="R969" s="12" t="s">
        <v>2</v>
      </c>
      <c r="S969" s="12" t="s">
        <v>2</v>
      </c>
      <c r="T969" s="11">
        <v>-608</v>
      </c>
      <c r="U969" s="11">
        <v>49</v>
      </c>
      <c r="V969" s="11">
        <v>49</v>
      </c>
      <c r="W969" s="12" t="s">
        <v>2</v>
      </c>
      <c r="X969" s="13">
        <v>24.81</v>
      </c>
      <c r="Y969" s="13">
        <v>-8.3849999999999998</v>
      </c>
      <c r="Z969" s="13">
        <v>-1616.981</v>
      </c>
      <c r="AA969" s="13">
        <v>-1616.981</v>
      </c>
      <c r="AB969" s="1">
        <v>9167</v>
      </c>
      <c r="AC969" s="12" t="s">
        <v>4019</v>
      </c>
      <c r="AD969" s="12" t="s">
        <v>2</v>
      </c>
      <c r="AE969" s="1" t="s">
        <v>12654</v>
      </c>
      <c r="AF969" s="1" t="s">
        <v>12661</v>
      </c>
    </row>
    <row r="970" spans="1:32" x14ac:dyDescent="0.2">
      <c r="A970" s="1" t="s">
        <v>5033</v>
      </c>
      <c r="B970" s="10">
        <v>4256368</v>
      </c>
      <c r="C970" s="1" t="s">
        <v>1065</v>
      </c>
      <c r="D970" s="1" t="s">
        <v>41</v>
      </c>
      <c r="E970" s="11">
        <v>88675961</v>
      </c>
      <c r="F970" s="11">
        <v>9000</v>
      </c>
      <c r="G970" s="11">
        <v>12229</v>
      </c>
      <c r="H970" s="11">
        <v>13701</v>
      </c>
      <c r="I970" s="11">
        <v>14668</v>
      </c>
      <c r="J970" s="11">
        <v>14668</v>
      </c>
      <c r="K970" s="13">
        <v>16519.333330000001</v>
      </c>
      <c r="L970" s="13">
        <v>19336.666669999999</v>
      </c>
      <c r="M970" s="11">
        <v>9611</v>
      </c>
      <c r="N970" s="11">
        <v>10174</v>
      </c>
      <c r="O970" s="11">
        <v>7568</v>
      </c>
      <c r="P970" s="11">
        <v>10683</v>
      </c>
      <c r="Q970" s="11">
        <v>10683</v>
      </c>
      <c r="R970" s="11">
        <v>-1689</v>
      </c>
      <c r="S970" s="11">
        <v>-1009</v>
      </c>
      <c r="T970" s="11">
        <v>-3029</v>
      </c>
      <c r="U970" s="11">
        <v>-20406</v>
      </c>
      <c r="V970" s="11">
        <v>-20406</v>
      </c>
      <c r="W970" s="13">
        <v>15.984</v>
      </c>
      <c r="X970" s="13">
        <v>21.324000000000002</v>
      </c>
      <c r="Y970" s="13">
        <v>19.167999999999999</v>
      </c>
      <c r="Z970" s="13">
        <v>19.315999999999999</v>
      </c>
      <c r="AA970" s="13">
        <v>19.315999999999999</v>
      </c>
      <c r="AB970" s="1">
        <v>4722</v>
      </c>
      <c r="AC970" s="13">
        <v>18.494776000000002</v>
      </c>
      <c r="AD970" s="13">
        <v>3.1725180000000002</v>
      </c>
      <c r="AE970" s="1" t="s">
        <v>12654</v>
      </c>
      <c r="AF970" s="1" t="s">
        <v>12663</v>
      </c>
    </row>
    <row r="971" spans="1:32" x14ac:dyDescent="0.2">
      <c r="A971" s="1" t="s">
        <v>5034</v>
      </c>
      <c r="B971" s="10">
        <v>4556844</v>
      </c>
      <c r="C971" s="1" t="s">
        <v>1066</v>
      </c>
      <c r="D971" s="1" t="s">
        <v>128</v>
      </c>
      <c r="E971" s="11">
        <v>30374394</v>
      </c>
      <c r="F971" s="11">
        <v>566</v>
      </c>
      <c r="G971" s="11">
        <v>933</v>
      </c>
      <c r="H971" s="11">
        <v>724</v>
      </c>
      <c r="I971" s="11">
        <v>365</v>
      </c>
      <c r="J971" s="11">
        <v>365</v>
      </c>
      <c r="K971" s="12" t="s">
        <v>2</v>
      </c>
      <c r="L971" s="12" t="s">
        <v>2</v>
      </c>
      <c r="M971" s="11">
        <v>63</v>
      </c>
      <c r="N971" s="11">
        <v>359</v>
      </c>
      <c r="O971" s="11">
        <v>-578</v>
      </c>
      <c r="P971" s="11">
        <v>3160</v>
      </c>
      <c r="Q971" s="11">
        <v>3160</v>
      </c>
      <c r="R971" s="11">
        <v>-2523</v>
      </c>
      <c r="S971" s="11">
        <v>-1848</v>
      </c>
      <c r="T971" s="11">
        <v>-838</v>
      </c>
      <c r="U971" s="11">
        <v>2918</v>
      </c>
      <c r="V971" s="11">
        <v>2918</v>
      </c>
      <c r="W971" s="13">
        <v>5.109</v>
      </c>
      <c r="X971" s="13">
        <v>7.2850000000000001</v>
      </c>
      <c r="Y971" s="13">
        <v>2.2069999999999999</v>
      </c>
      <c r="Z971" s="13">
        <v>-16.055</v>
      </c>
      <c r="AA971" s="13">
        <v>-16.055</v>
      </c>
      <c r="AB971" s="1">
        <v>4392</v>
      </c>
      <c r="AC971" s="12" t="s">
        <v>4019</v>
      </c>
      <c r="AD971" s="13">
        <v>1.103537</v>
      </c>
      <c r="AE971" s="1" t="s">
        <v>12654</v>
      </c>
      <c r="AF971" s="1" t="s">
        <v>12659</v>
      </c>
    </row>
    <row r="972" spans="1:32" x14ac:dyDescent="0.2">
      <c r="A972" s="1" t="s">
        <v>5035</v>
      </c>
      <c r="B972" s="10">
        <v>8672783</v>
      </c>
      <c r="C972" s="1" t="s">
        <v>1067</v>
      </c>
      <c r="D972" s="1" t="s">
        <v>84</v>
      </c>
      <c r="E972" s="11">
        <v>851328</v>
      </c>
      <c r="F972" s="12" t="s">
        <v>2</v>
      </c>
      <c r="G972" s="12" t="s">
        <v>2</v>
      </c>
      <c r="H972" s="11">
        <v>-68</v>
      </c>
      <c r="I972" s="11">
        <v>-38</v>
      </c>
      <c r="J972" s="11">
        <v>-18</v>
      </c>
      <c r="K972" s="12" t="s">
        <v>2</v>
      </c>
      <c r="L972" s="12" t="s">
        <v>2</v>
      </c>
      <c r="M972" s="12" t="s">
        <v>2</v>
      </c>
      <c r="N972" s="12" t="s">
        <v>2</v>
      </c>
      <c r="O972" s="11">
        <v>26</v>
      </c>
      <c r="P972" s="11">
        <v>-38</v>
      </c>
      <c r="Q972" s="11">
        <v>131</v>
      </c>
      <c r="R972" s="12" t="s">
        <v>2</v>
      </c>
      <c r="S972" s="12" t="s">
        <v>2</v>
      </c>
      <c r="T972" s="11">
        <v>-62</v>
      </c>
      <c r="U972" s="11">
        <v>-26</v>
      </c>
      <c r="V972" s="11">
        <v>-36</v>
      </c>
      <c r="W972" s="12" t="s">
        <v>2</v>
      </c>
      <c r="X972" s="12" t="s">
        <v>2</v>
      </c>
      <c r="Y972" s="12" t="s">
        <v>2</v>
      </c>
      <c r="Z972" s="13">
        <v>0.80500000000000005</v>
      </c>
      <c r="AA972" s="13">
        <v>11.552</v>
      </c>
      <c r="AB972" s="1">
        <v>9241</v>
      </c>
      <c r="AC972" s="13">
        <v>67.828745999999995</v>
      </c>
      <c r="AD972" s="13">
        <v>6.792243</v>
      </c>
      <c r="AE972" s="1" t="s">
        <v>12654</v>
      </c>
      <c r="AF972" s="1" t="s">
        <v>12666</v>
      </c>
    </row>
    <row r="973" spans="1:32" x14ac:dyDescent="0.2">
      <c r="A973" s="1" t="s">
        <v>5036</v>
      </c>
      <c r="B973" s="10">
        <v>4968723</v>
      </c>
      <c r="C973" s="1" t="s">
        <v>1068</v>
      </c>
      <c r="D973" s="1" t="s">
        <v>18</v>
      </c>
      <c r="E973" s="11">
        <v>5344393</v>
      </c>
      <c r="F973" s="12" t="s">
        <v>2</v>
      </c>
      <c r="G973" s="11">
        <v>-58</v>
      </c>
      <c r="H973" s="11">
        <v>59</v>
      </c>
      <c r="I973" s="11">
        <v>23</v>
      </c>
      <c r="J973" s="11">
        <v>188</v>
      </c>
      <c r="K973" s="12" t="s">
        <v>2</v>
      </c>
      <c r="L973" s="12" t="s">
        <v>2</v>
      </c>
      <c r="M973" s="12" t="s">
        <v>2</v>
      </c>
      <c r="N973" s="11">
        <v>-92</v>
      </c>
      <c r="O973" s="11">
        <v>36</v>
      </c>
      <c r="P973" s="11">
        <v>208</v>
      </c>
      <c r="Q973" s="11">
        <v>-14</v>
      </c>
      <c r="R973" s="12" t="s">
        <v>2</v>
      </c>
      <c r="S973" s="11">
        <v>-123</v>
      </c>
      <c r="T973" s="11">
        <v>37</v>
      </c>
      <c r="U973" s="11">
        <v>-112</v>
      </c>
      <c r="V973" s="11">
        <v>-147</v>
      </c>
      <c r="W973" s="12" t="s">
        <v>2</v>
      </c>
      <c r="X973" s="12" t="s">
        <v>2</v>
      </c>
      <c r="Y973" s="13">
        <v>2.1280000000000001</v>
      </c>
      <c r="Z973" s="13">
        <v>2.2120000000000002</v>
      </c>
      <c r="AA973" s="13">
        <v>9.61</v>
      </c>
      <c r="AB973" s="1">
        <v>3927</v>
      </c>
      <c r="AC973" s="13">
        <v>11.012295999999999</v>
      </c>
      <c r="AD973" s="13">
        <v>1.3129710000000001</v>
      </c>
      <c r="AE973" s="1" t="s">
        <v>12654</v>
      </c>
      <c r="AF973" s="1" t="s">
        <v>12663</v>
      </c>
    </row>
    <row r="974" spans="1:32" x14ac:dyDescent="0.2">
      <c r="A974" s="1" t="s">
        <v>5037</v>
      </c>
      <c r="B974" s="10">
        <v>4213650</v>
      </c>
      <c r="C974" s="1" t="s">
        <v>1069</v>
      </c>
      <c r="D974" s="1" t="s">
        <v>500</v>
      </c>
      <c r="E974" s="11">
        <v>90176930</v>
      </c>
      <c r="F974" s="11">
        <v>44556</v>
      </c>
      <c r="G974" s="11">
        <v>46035</v>
      </c>
      <c r="H974" s="11">
        <v>51562</v>
      </c>
      <c r="I974" s="11">
        <v>60047</v>
      </c>
      <c r="J974" s="11">
        <v>65476</v>
      </c>
      <c r="K974" s="13">
        <v>67000</v>
      </c>
      <c r="L974" s="13">
        <v>71000</v>
      </c>
      <c r="M974" s="11">
        <v>-35080</v>
      </c>
      <c r="N974" s="11">
        <v>88974</v>
      </c>
      <c r="O974" s="11">
        <v>-24149</v>
      </c>
      <c r="P974" s="11">
        <v>-112098</v>
      </c>
      <c r="Q974" s="11">
        <v>-136377</v>
      </c>
      <c r="R974" s="11">
        <v>-5970</v>
      </c>
      <c r="S974" s="11">
        <v>-15669</v>
      </c>
      <c r="T974" s="11">
        <v>-12393</v>
      </c>
      <c r="U974" s="11">
        <v>-3062</v>
      </c>
      <c r="V974" s="11">
        <v>-35657</v>
      </c>
      <c r="W974" s="13">
        <v>10.013</v>
      </c>
      <c r="X974" s="13">
        <v>10.146000000000001</v>
      </c>
      <c r="Y974" s="13">
        <v>10.432</v>
      </c>
      <c r="Z974" s="13">
        <v>11.201000000000001</v>
      </c>
      <c r="AA974" s="13">
        <v>9.4250000000000007</v>
      </c>
      <c r="AB974" s="1">
        <v>8424</v>
      </c>
      <c r="AC974" s="13">
        <v>13.354272999999999</v>
      </c>
      <c r="AD974" s="13">
        <v>0.77781199999999995</v>
      </c>
      <c r="AE974" s="1" t="s">
        <v>12654</v>
      </c>
      <c r="AF974" s="1" t="s">
        <v>12668</v>
      </c>
    </row>
    <row r="975" spans="1:32" x14ac:dyDescent="0.2">
      <c r="A975" s="1" t="s">
        <v>5038</v>
      </c>
      <c r="B975" s="10">
        <v>4969113</v>
      </c>
      <c r="C975" s="1" t="s">
        <v>1070</v>
      </c>
      <c r="D975" s="1" t="s">
        <v>53</v>
      </c>
      <c r="E975" s="11">
        <v>18352208</v>
      </c>
      <c r="F975" s="11">
        <v>212</v>
      </c>
      <c r="G975" s="11">
        <v>38</v>
      </c>
      <c r="H975" s="11">
        <v>-255</v>
      </c>
      <c r="I975" s="11">
        <v>-666</v>
      </c>
      <c r="J975" s="11">
        <v>-300</v>
      </c>
      <c r="K975" s="12" t="s">
        <v>2</v>
      </c>
      <c r="L975" s="12" t="s">
        <v>2</v>
      </c>
      <c r="M975" s="11">
        <v>2584</v>
      </c>
      <c r="N975" s="11">
        <v>64</v>
      </c>
      <c r="O975" s="11">
        <v>-840</v>
      </c>
      <c r="P975" s="11">
        <v>-67</v>
      </c>
      <c r="Q975" s="11">
        <v>282</v>
      </c>
      <c r="R975" s="11">
        <v>-1101</v>
      </c>
      <c r="S975" s="11">
        <v>-18</v>
      </c>
      <c r="T975" s="11">
        <v>-122</v>
      </c>
      <c r="U975" s="11">
        <v>33</v>
      </c>
      <c r="V975" s="11">
        <v>-1</v>
      </c>
      <c r="W975" s="13">
        <v>1.4239999999999999</v>
      </c>
      <c r="X975" s="13">
        <v>-20.12</v>
      </c>
      <c r="Y975" s="13">
        <v>-27.484999999999999</v>
      </c>
      <c r="Z975" s="13">
        <v>-58.287999999999997</v>
      </c>
      <c r="AA975" s="13">
        <v>-37.799999999999997</v>
      </c>
      <c r="AB975" s="1">
        <v>3647</v>
      </c>
      <c r="AC975" s="12" t="s">
        <v>4019</v>
      </c>
      <c r="AD975" s="13">
        <v>3.5221520000000002</v>
      </c>
      <c r="AE975" s="1" t="s">
        <v>12654</v>
      </c>
      <c r="AF975" s="1" t="s">
        <v>12658</v>
      </c>
    </row>
    <row r="976" spans="1:32" x14ac:dyDescent="0.2">
      <c r="A976" s="1" t="s">
        <v>5039</v>
      </c>
      <c r="B976" s="10">
        <v>4916934</v>
      </c>
      <c r="C976" s="1" t="s">
        <v>1071</v>
      </c>
      <c r="D976" s="1" t="s">
        <v>71</v>
      </c>
      <c r="E976" s="11">
        <v>43718608</v>
      </c>
      <c r="F976" s="11">
        <v>7003</v>
      </c>
      <c r="G976" s="11">
        <v>7417</v>
      </c>
      <c r="H976" s="11">
        <v>6491</v>
      </c>
      <c r="I976" s="11">
        <v>6920</v>
      </c>
      <c r="J976" s="11">
        <v>7232</v>
      </c>
      <c r="K976" s="13">
        <v>7850</v>
      </c>
      <c r="L976" s="13">
        <v>8600</v>
      </c>
      <c r="M976" s="11">
        <v>9314</v>
      </c>
      <c r="N976" s="11">
        <v>5633</v>
      </c>
      <c r="O976" s="11">
        <v>3959</v>
      </c>
      <c r="P976" s="11">
        <v>7392</v>
      </c>
      <c r="Q976" s="11">
        <v>7508</v>
      </c>
      <c r="R976" s="11">
        <v>-2974</v>
      </c>
      <c r="S976" s="11">
        <v>-3245</v>
      </c>
      <c r="T976" s="11">
        <v>-3308</v>
      </c>
      <c r="U976" s="11">
        <v>-4002</v>
      </c>
      <c r="V976" s="11">
        <v>-8835</v>
      </c>
      <c r="W976" s="13">
        <v>22.379000000000001</v>
      </c>
      <c r="X976" s="13">
        <v>22.704000000000001</v>
      </c>
      <c r="Y976" s="13">
        <v>14.849</v>
      </c>
      <c r="Z976" s="13">
        <v>18.244</v>
      </c>
      <c r="AA976" s="13">
        <v>15.792</v>
      </c>
      <c r="AB976" s="1">
        <v>7508</v>
      </c>
      <c r="AC976" s="13">
        <v>11.050993</v>
      </c>
      <c r="AD976" s="13">
        <v>1.673656</v>
      </c>
      <c r="AE976" s="1" t="s">
        <v>12654</v>
      </c>
      <c r="AF976" s="1" t="s">
        <v>12672</v>
      </c>
    </row>
    <row r="977" spans="1:32" x14ac:dyDescent="0.2">
      <c r="A977" s="1" t="s">
        <v>5040</v>
      </c>
      <c r="B977" s="10">
        <v>5328936</v>
      </c>
      <c r="C977" s="1" t="s">
        <v>1072</v>
      </c>
      <c r="D977" s="1" t="s">
        <v>84</v>
      </c>
      <c r="E977" s="11">
        <v>41019145</v>
      </c>
      <c r="F977" s="11">
        <v>-39</v>
      </c>
      <c r="G977" s="11">
        <v>1062</v>
      </c>
      <c r="H977" s="11">
        <v>2221</v>
      </c>
      <c r="I977" s="11">
        <v>3997</v>
      </c>
      <c r="J977" s="11">
        <v>3997</v>
      </c>
      <c r="K977" s="13">
        <v>7200</v>
      </c>
      <c r="L977" s="13">
        <v>9960</v>
      </c>
      <c r="M977" s="11">
        <v>-390</v>
      </c>
      <c r="N977" s="11">
        <v>2238</v>
      </c>
      <c r="O977" s="11">
        <v>6798</v>
      </c>
      <c r="P977" s="11">
        <v>3635</v>
      </c>
      <c r="Q977" s="11">
        <v>3635</v>
      </c>
      <c r="R977" s="11">
        <v>-1958</v>
      </c>
      <c r="S977" s="11">
        <v>-3012</v>
      </c>
      <c r="T977" s="11">
        <v>-2052</v>
      </c>
      <c r="U977" s="11">
        <v>-4793</v>
      </c>
      <c r="V977" s="11">
        <v>-4793</v>
      </c>
      <c r="W977" s="13">
        <v>-9.8109999999999999</v>
      </c>
      <c r="X977" s="13">
        <v>2.0760000000000001</v>
      </c>
      <c r="Y977" s="13">
        <v>5.0979999999999999</v>
      </c>
      <c r="Z977" s="13">
        <v>8.4540000000000006</v>
      </c>
      <c r="AA977" s="13">
        <v>8.4540000000000006</v>
      </c>
      <c r="AB977" s="1">
        <v>3491</v>
      </c>
      <c r="AC977" s="13">
        <v>19.734881000000001</v>
      </c>
      <c r="AD977" s="13">
        <v>2.6494089999999999</v>
      </c>
      <c r="AE977" s="1" t="s">
        <v>12654</v>
      </c>
      <c r="AF977" s="1" t="s">
        <v>12666</v>
      </c>
    </row>
    <row r="978" spans="1:32" x14ac:dyDescent="0.2">
      <c r="A978" s="1" t="s">
        <v>5041</v>
      </c>
      <c r="B978" s="10">
        <v>14837140</v>
      </c>
      <c r="C978" s="1"/>
      <c r="D978" s="1" t="s">
        <v>402</v>
      </c>
      <c r="E978" s="11">
        <v>140200</v>
      </c>
      <c r="F978" s="11">
        <v>21</v>
      </c>
      <c r="G978" s="11">
        <v>28</v>
      </c>
      <c r="H978" s="11">
        <v>42</v>
      </c>
      <c r="I978" s="11">
        <v>62</v>
      </c>
      <c r="J978" s="11">
        <v>62</v>
      </c>
      <c r="K978" s="12" t="s">
        <v>2</v>
      </c>
      <c r="L978" s="12" t="s">
        <v>2</v>
      </c>
      <c r="M978" s="12" t="s">
        <v>2</v>
      </c>
      <c r="N978" s="12" t="s">
        <v>2</v>
      </c>
      <c r="O978" s="11">
        <v>42</v>
      </c>
      <c r="P978" s="11">
        <v>67</v>
      </c>
      <c r="Q978" s="11">
        <v>67</v>
      </c>
      <c r="R978" s="12" t="s">
        <v>2</v>
      </c>
      <c r="S978" s="12" t="s">
        <v>2</v>
      </c>
      <c r="T978" s="11">
        <v>-13</v>
      </c>
      <c r="U978" s="11">
        <v>3</v>
      </c>
      <c r="V978" s="11">
        <v>3</v>
      </c>
      <c r="W978" s="12" t="s">
        <v>2</v>
      </c>
      <c r="X978" s="13">
        <v>10.951000000000001</v>
      </c>
      <c r="Y978" s="13">
        <v>15.617000000000001</v>
      </c>
      <c r="Z978" s="13">
        <v>17.834</v>
      </c>
      <c r="AA978" s="13">
        <v>17.834</v>
      </c>
      <c r="AB978" s="1" t="s">
        <v>5042</v>
      </c>
      <c r="AC978" s="13">
        <v>20.593824999999999</v>
      </c>
      <c r="AD978" s="12" t="s">
        <v>2</v>
      </c>
      <c r="AE978" s="1" t="s">
        <v>12654</v>
      </c>
      <c r="AF978" s="1" t="s">
        <v>12668</v>
      </c>
    </row>
    <row r="979" spans="1:32" x14ac:dyDescent="0.2">
      <c r="A979" s="1" t="s">
        <v>5043</v>
      </c>
      <c r="B979" s="10">
        <v>4993882</v>
      </c>
      <c r="C979" s="1" t="s">
        <v>1073</v>
      </c>
      <c r="D979" s="1" t="s">
        <v>1074</v>
      </c>
      <c r="E979" s="11">
        <v>41415966</v>
      </c>
      <c r="F979" s="11">
        <v>6239</v>
      </c>
      <c r="G979" s="11">
        <v>6428</v>
      </c>
      <c r="H979" s="11">
        <v>6170</v>
      </c>
      <c r="I979" s="11">
        <v>6881</v>
      </c>
      <c r="J979" s="11">
        <v>8238</v>
      </c>
      <c r="K979" s="13">
        <v>8066</v>
      </c>
      <c r="L979" s="13">
        <v>8535.5</v>
      </c>
      <c r="M979" s="11">
        <v>4441</v>
      </c>
      <c r="N979" s="11">
        <v>5167</v>
      </c>
      <c r="O979" s="11">
        <v>5459</v>
      </c>
      <c r="P979" s="11">
        <v>7158</v>
      </c>
      <c r="Q979" s="12" t="s">
        <v>2</v>
      </c>
      <c r="R979" s="11">
        <v>-18112</v>
      </c>
      <c r="S979" s="11">
        <v>-5798</v>
      </c>
      <c r="T979" s="11">
        <v>-4760</v>
      </c>
      <c r="U979" s="11">
        <v>1842</v>
      </c>
      <c r="V979" s="12" t="s">
        <v>2</v>
      </c>
      <c r="W979" s="13">
        <v>6.3570000000000002</v>
      </c>
      <c r="X979" s="13">
        <v>7.194</v>
      </c>
      <c r="Y979" s="13">
        <v>6.9649999999999999</v>
      </c>
      <c r="Z979" s="13">
        <v>4.9779999999999998</v>
      </c>
      <c r="AA979" s="13">
        <v>8.3729999999999993</v>
      </c>
      <c r="AB979" s="1">
        <v>9470</v>
      </c>
      <c r="AC979" s="13">
        <v>12.247045999999999</v>
      </c>
      <c r="AD979" s="13">
        <v>0.84089899999999995</v>
      </c>
      <c r="AE979" s="1" t="s">
        <v>12654</v>
      </c>
      <c r="AF979" s="1" t="s">
        <v>12658</v>
      </c>
    </row>
    <row r="980" spans="1:32" x14ac:dyDescent="0.2">
      <c r="A980" s="1" t="s">
        <v>5044</v>
      </c>
      <c r="B980" s="10">
        <v>4916053</v>
      </c>
      <c r="C980" s="1" t="s">
        <v>1075</v>
      </c>
      <c r="D980" s="1" t="s">
        <v>115</v>
      </c>
      <c r="E980" s="11">
        <v>10868197</v>
      </c>
      <c r="F980" s="11">
        <v>1861</v>
      </c>
      <c r="G980" s="11">
        <v>2326</v>
      </c>
      <c r="H980" s="11">
        <v>2761</v>
      </c>
      <c r="I980" s="11">
        <v>2695</v>
      </c>
      <c r="J980" s="11">
        <v>2621</v>
      </c>
      <c r="K980" s="12" t="s">
        <v>2</v>
      </c>
      <c r="L980" s="12" t="s">
        <v>2</v>
      </c>
      <c r="M980" s="11">
        <v>1906</v>
      </c>
      <c r="N980" s="11">
        <v>1928</v>
      </c>
      <c r="O980" s="11">
        <v>2605</v>
      </c>
      <c r="P980" s="11">
        <v>2199</v>
      </c>
      <c r="Q980" s="11">
        <v>2246</v>
      </c>
      <c r="R980" s="11">
        <v>-744</v>
      </c>
      <c r="S980" s="11">
        <v>-628</v>
      </c>
      <c r="T980" s="11">
        <v>-888</v>
      </c>
      <c r="U980" s="11">
        <v>-321</v>
      </c>
      <c r="V980" s="11">
        <v>-110</v>
      </c>
      <c r="W980" s="13">
        <v>27.234000000000002</v>
      </c>
      <c r="X980" s="13">
        <v>33.930999999999997</v>
      </c>
      <c r="Y980" s="13">
        <v>35.064</v>
      </c>
      <c r="Z980" s="13">
        <v>29.748000000000001</v>
      </c>
      <c r="AA980" s="13">
        <v>26.933</v>
      </c>
      <c r="AB980" s="1">
        <v>9769</v>
      </c>
      <c r="AC980" s="13">
        <v>13.395783</v>
      </c>
      <c r="AD980" s="13">
        <v>3.6178530000000002</v>
      </c>
      <c r="AE980" s="1" t="s">
        <v>12654</v>
      </c>
      <c r="AF980" s="1" t="s">
        <v>12661</v>
      </c>
    </row>
    <row r="981" spans="1:32" x14ac:dyDescent="0.2">
      <c r="A981" s="1" t="s">
        <v>5045</v>
      </c>
      <c r="B981" s="10">
        <v>4550514</v>
      </c>
      <c r="C981" s="1" t="s">
        <v>1076</v>
      </c>
      <c r="D981" s="1" t="s">
        <v>182</v>
      </c>
      <c r="E981" s="11">
        <v>13397973</v>
      </c>
      <c r="F981" s="12" t="s">
        <v>2</v>
      </c>
      <c r="G981" s="12" t="s">
        <v>2</v>
      </c>
      <c r="H981" s="11">
        <v>2302.578</v>
      </c>
      <c r="I981" s="11">
        <v>2649.6840000000002</v>
      </c>
      <c r="J981" s="11">
        <v>2649.6840000000002</v>
      </c>
      <c r="K981" s="13">
        <v>2100</v>
      </c>
      <c r="L981" s="13">
        <v>3000</v>
      </c>
      <c r="M981" s="12" t="s">
        <v>2</v>
      </c>
      <c r="N981" s="12" t="s">
        <v>2</v>
      </c>
      <c r="O981" s="11">
        <v>2277.25</v>
      </c>
      <c r="P981" s="11">
        <v>1633.788</v>
      </c>
      <c r="Q981" s="11">
        <v>1633.788</v>
      </c>
      <c r="R981" s="12" t="s">
        <v>2</v>
      </c>
      <c r="S981" s="12" t="s">
        <v>2</v>
      </c>
      <c r="T981" s="11">
        <v>-675.34299999999996</v>
      </c>
      <c r="U981" s="11">
        <v>177.71299999999999</v>
      </c>
      <c r="V981" s="11">
        <v>177.71299999999999</v>
      </c>
      <c r="W981" s="12" t="s">
        <v>2</v>
      </c>
      <c r="X981" s="12" t="s">
        <v>2</v>
      </c>
      <c r="Y981" s="12" t="s">
        <v>2</v>
      </c>
      <c r="Z981" s="13">
        <v>16.074999999999999</v>
      </c>
      <c r="AA981" s="13">
        <v>16.074999999999999</v>
      </c>
      <c r="AB981" s="1">
        <v>2301</v>
      </c>
      <c r="AC981" s="13">
        <v>11.645813</v>
      </c>
      <c r="AD981" s="13">
        <v>1.5381549999999999</v>
      </c>
      <c r="AE981" s="1" t="s">
        <v>12654</v>
      </c>
      <c r="AF981" s="1" t="s">
        <v>12664</v>
      </c>
    </row>
    <row r="982" spans="1:32" x14ac:dyDescent="0.2">
      <c r="A982" s="1" t="s">
        <v>5046</v>
      </c>
      <c r="B982" s="10">
        <v>4602387</v>
      </c>
      <c r="C982" s="1" t="s">
        <v>1077</v>
      </c>
      <c r="D982" s="1" t="s">
        <v>76</v>
      </c>
      <c r="E982" s="11">
        <v>28024900</v>
      </c>
      <c r="F982" s="11">
        <v>146</v>
      </c>
      <c r="G982" s="11">
        <v>-298</v>
      </c>
      <c r="H982" s="11">
        <v>-213</v>
      </c>
      <c r="I982" s="11">
        <v>-448</v>
      </c>
      <c r="J982" s="11">
        <v>-448</v>
      </c>
      <c r="K982" s="12" t="s">
        <v>2</v>
      </c>
      <c r="L982" s="12" t="s">
        <v>2</v>
      </c>
      <c r="M982" s="11">
        <v>381</v>
      </c>
      <c r="N982" s="11">
        <v>-595</v>
      </c>
      <c r="O982" s="11">
        <v>-173.333</v>
      </c>
      <c r="P982" s="11">
        <v>-298</v>
      </c>
      <c r="Q982" s="11">
        <v>-298</v>
      </c>
      <c r="R982" s="11">
        <v>1</v>
      </c>
      <c r="S982" s="11">
        <v>62</v>
      </c>
      <c r="T982" s="11">
        <v>-1108</v>
      </c>
      <c r="U982" s="11">
        <v>-1687</v>
      </c>
      <c r="V982" s="11">
        <v>-1687</v>
      </c>
      <c r="W982" s="13">
        <v>561.53800000000001</v>
      </c>
      <c r="X982" s="13">
        <v>-62.078000000000003</v>
      </c>
      <c r="Y982" s="12" t="s">
        <v>2</v>
      </c>
      <c r="Z982" s="13">
        <v>-38.479999999999997</v>
      </c>
      <c r="AA982" s="13">
        <v>-38.479999999999997</v>
      </c>
      <c r="AB982" s="1">
        <v>4777</v>
      </c>
      <c r="AC982" s="12" t="s">
        <v>4019</v>
      </c>
      <c r="AD982" s="13">
        <v>8.1154189999999993</v>
      </c>
      <c r="AE982" s="1" t="s">
        <v>12654</v>
      </c>
      <c r="AF982" s="1" t="s">
        <v>12666</v>
      </c>
    </row>
    <row r="983" spans="1:32" x14ac:dyDescent="0.2">
      <c r="A983" s="1" t="s">
        <v>5047</v>
      </c>
      <c r="B983" s="10">
        <v>4992497</v>
      </c>
      <c r="C983" s="1" t="s">
        <v>1078</v>
      </c>
      <c r="D983" s="1" t="s">
        <v>58</v>
      </c>
      <c r="E983" s="11">
        <v>40061801</v>
      </c>
      <c r="F983" s="11">
        <v>8175</v>
      </c>
      <c r="G983" s="11">
        <v>10008</v>
      </c>
      <c r="H983" s="11">
        <v>11491</v>
      </c>
      <c r="I983" s="11">
        <v>15227</v>
      </c>
      <c r="J983" s="11">
        <v>16566</v>
      </c>
      <c r="K983" s="13">
        <v>17050</v>
      </c>
      <c r="L983" s="13">
        <v>17700</v>
      </c>
      <c r="M983" s="11">
        <v>11176</v>
      </c>
      <c r="N983" s="11">
        <v>6573</v>
      </c>
      <c r="O983" s="11">
        <v>5512</v>
      </c>
      <c r="P983" s="11">
        <v>12584</v>
      </c>
      <c r="Q983" s="11">
        <v>10375</v>
      </c>
      <c r="R983" s="11">
        <v>-1654</v>
      </c>
      <c r="S983" s="11">
        <v>-1504</v>
      </c>
      <c r="T983" s="11">
        <v>-2258</v>
      </c>
      <c r="U983" s="11">
        <v>-2877</v>
      </c>
      <c r="V983" s="11">
        <v>-9523</v>
      </c>
      <c r="W983" s="13">
        <v>10.244999999999999</v>
      </c>
      <c r="X983" s="13">
        <v>11.981999999999999</v>
      </c>
      <c r="Y983" s="13">
        <v>11.416</v>
      </c>
      <c r="Z983" s="13">
        <v>14.281000000000001</v>
      </c>
      <c r="AA983" s="13">
        <v>12.33</v>
      </c>
      <c r="AB983" s="1">
        <v>6420</v>
      </c>
      <c r="AC983" s="13">
        <v>11.808983</v>
      </c>
      <c r="AD983" s="13">
        <v>1.4019900000000001</v>
      </c>
      <c r="AE983" s="1" t="s">
        <v>12654</v>
      </c>
      <c r="AF983" s="1" t="s">
        <v>12658</v>
      </c>
    </row>
    <row r="984" spans="1:32" x14ac:dyDescent="0.2">
      <c r="A984" s="1" t="s">
        <v>5048</v>
      </c>
      <c r="B984" s="10">
        <v>4988601</v>
      </c>
      <c r="C984" s="1" t="s">
        <v>1079</v>
      </c>
      <c r="D984" s="1" t="s">
        <v>815</v>
      </c>
      <c r="E984" s="11">
        <v>14022997</v>
      </c>
      <c r="F984" s="11">
        <v>1162</v>
      </c>
      <c r="G984" s="11">
        <v>1121</v>
      </c>
      <c r="H984" s="11">
        <v>4465</v>
      </c>
      <c r="I984" s="11">
        <v>10523</v>
      </c>
      <c r="J984" s="11">
        <v>9018</v>
      </c>
      <c r="K984" s="12" t="s">
        <v>2</v>
      </c>
      <c r="L984" s="12" t="s">
        <v>2</v>
      </c>
      <c r="M984" s="11">
        <v>514</v>
      </c>
      <c r="N984" s="11">
        <v>1513</v>
      </c>
      <c r="O984" s="11">
        <v>1706</v>
      </c>
      <c r="P984" s="11">
        <v>6196</v>
      </c>
      <c r="Q984" s="11">
        <v>6801</v>
      </c>
      <c r="R984" s="11">
        <v>-5087</v>
      </c>
      <c r="S984" s="11">
        <v>-4012</v>
      </c>
      <c r="T984" s="11">
        <v>5393</v>
      </c>
      <c r="U984" s="11">
        <v>-1387</v>
      </c>
      <c r="V984" s="11">
        <v>-4045</v>
      </c>
      <c r="W984" s="13">
        <v>1.528</v>
      </c>
      <c r="X984" s="13">
        <v>3.0659999999999998</v>
      </c>
      <c r="Y984" s="13">
        <v>9.7460000000000004</v>
      </c>
      <c r="Z984" s="13">
        <v>15.038</v>
      </c>
      <c r="AA984" s="13">
        <v>11.659000000000001</v>
      </c>
      <c r="AB984" s="1">
        <v>6249</v>
      </c>
      <c r="AC984" s="13">
        <v>7.9812830000000003</v>
      </c>
      <c r="AD984" s="13">
        <v>0.68577100000000002</v>
      </c>
      <c r="AE984" s="1" t="s">
        <v>12654</v>
      </c>
      <c r="AF984" s="1" t="s">
        <v>12661</v>
      </c>
    </row>
    <row r="985" spans="1:32" x14ac:dyDescent="0.2">
      <c r="A985" s="1" t="s">
        <v>5049</v>
      </c>
      <c r="B985" s="10">
        <v>6566270</v>
      </c>
      <c r="C985" s="1" t="s">
        <v>1080</v>
      </c>
      <c r="D985" s="1" t="s">
        <v>84</v>
      </c>
      <c r="E985" s="11">
        <v>17463145</v>
      </c>
      <c r="F985" s="11">
        <v>-209</v>
      </c>
      <c r="G985" s="11">
        <v>200</v>
      </c>
      <c r="H985" s="11">
        <v>338</v>
      </c>
      <c r="I985" s="11">
        <v>67</v>
      </c>
      <c r="J985" s="11">
        <v>-197</v>
      </c>
      <c r="K985" s="13">
        <v>20</v>
      </c>
      <c r="L985" s="13">
        <v>100</v>
      </c>
      <c r="M985" s="11">
        <v>-392</v>
      </c>
      <c r="N985" s="11">
        <v>675</v>
      </c>
      <c r="O985" s="11">
        <v>188</v>
      </c>
      <c r="P985" s="11">
        <v>141</v>
      </c>
      <c r="Q985" s="11">
        <v>-268</v>
      </c>
      <c r="R985" s="11">
        <v>-28</v>
      </c>
      <c r="S985" s="11">
        <v>-269</v>
      </c>
      <c r="T985" s="11">
        <v>-132</v>
      </c>
      <c r="U985" s="11">
        <v>-113</v>
      </c>
      <c r="V985" s="11">
        <v>-155</v>
      </c>
      <c r="W985" s="13">
        <v>-6.6740000000000004</v>
      </c>
      <c r="X985" s="13">
        <v>3.6739999999999999</v>
      </c>
      <c r="Y985" s="13">
        <v>5.3979999999999997</v>
      </c>
      <c r="Z985" s="13">
        <v>-11.054</v>
      </c>
      <c r="AA985" s="13">
        <v>-8.4019999999999992</v>
      </c>
      <c r="AB985" s="1">
        <v>6552</v>
      </c>
      <c r="AC985" s="12" t="s">
        <v>4019</v>
      </c>
      <c r="AD985" s="13">
        <v>1.2705900000000001</v>
      </c>
      <c r="AE985" s="1" t="s">
        <v>12654</v>
      </c>
      <c r="AF985" s="1" t="s">
        <v>12666</v>
      </c>
    </row>
    <row r="986" spans="1:32" x14ac:dyDescent="0.2">
      <c r="A986" s="1" t="s">
        <v>5050</v>
      </c>
      <c r="B986" s="10">
        <v>7726045</v>
      </c>
      <c r="C986" s="1" t="s">
        <v>1081</v>
      </c>
      <c r="D986" s="1" t="s">
        <v>20</v>
      </c>
      <c r="E986" s="11">
        <v>6882810</v>
      </c>
      <c r="F986" s="12" t="s">
        <v>2</v>
      </c>
      <c r="G986" s="12" t="s">
        <v>2</v>
      </c>
      <c r="H986" s="12" t="s">
        <v>2</v>
      </c>
      <c r="I986" s="11">
        <v>1516.405</v>
      </c>
      <c r="J986" s="11">
        <v>1849.9760000000001</v>
      </c>
      <c r="K986" s="13">
        <v>2000</v>
      </c>
      <c r="L986" s="13">
        <v>2200</v>
      </c>
      <c r="M986" s="12" t="s">
        <v>2</v>
      </c>
      <c r="N986" s="12" t="s">
        <v>2</v>
      </c>
      <c r="O986" s="12" t="s">
        <v>2</v>
      </c>
      <c r="P986" s="11">
        <v>1798.4639999999999</v>
      </c>
      <c r="Q986" s="11">
        <v>1418.7619999999999</v>
      </c>
      <c r="R986" s="12" t="s">
        <v>2</v>
      </c>
      <c r="S986" s="12" t="s">
        <v>2</v>
      </c>
      <c r="T986" s="12" t="s">
        <v>2</v>
      </c>
      <c r="U986" s="11">
        <v>-591.40200000000004</v>
      </c>
      <c r="V986" s="11">
        <v>-819.18200000000002</v>
      </c>
      <c r="W986" s="12" t="s">
        <v>2</v>
      </c>
      <c r="X986" s="12" t="s">
        <v>2</v>
      </c>
      <c r="Y986" s="12" t="s">
        <v>2</v>
      </c>
      <c r="Z986" s="12" t="s">
        <v>2</v>
      </c>
      <c r="AA986" s="13">
        <v>23.536000000000001</v>
      </c>
      <c r="AB986" s="1" t="s">
        <v>5051</v>
      </c>
      <c r="AC986" s="13">
        <v>14.818918999999999</v>
      </c>
      <c r="AD986" s="13">
        <v>1.861353</v>
      </c>
      <c r="AE986" s="1" t="s">
        <v>12654</v>
      </c>
      <c r="AF986" s="1" t="s">
        <v>12661</v>
      </c>
    </row>
    <row r="987" spans="1:32" x14ac:dyDescent="0.2">
      <c r="A987" s="1" t="s">
        <v>5052</v>
      </c>
      <c r="B987" s="10">
        <v>111536996</v>
      </c>
      <c r="C987" s="1" t="s">
        <v>1082</v>
      </c>
      <c r="D987" s="1" t="s">
        <v>485</v>
      </c>
      <c r="E987" s="11">
        <v>5425143</v>
      </c>
      <c r="F987" s="11">
        <v>344</v>
      </c>
      <c r="G987" s="11">
        <v>406</v>
      </c>
      <c r="H987" s="11">
        <v>557</v>
      </c>
      <c r="I987" s="11">
        <v>663</v>
      </c>
      <c r="J987" s="11">
        <v>839</v>
      </c>
      <c r="K987" s="12" t="s">
        <v>2</v>
      </c>
      <c r="L987" s="12" t="s">
        <v>2</v>
      </c>
      <c r="M987" s="12" t="s">
        <v>2</v>
      </c>
      <c r="N987" s="12" t="s">
        <v>2</v>
      </c>
      <c r="O987" s="11">
        <v>581</v>
      </c>
      <c r="P987" s="11">
        <v>757</v>
      </c>
      <c r="Q987" s="11">
        <v>596</v>
      </c>
      <c r="R987" s="12" t="s">
        <v>2</v>
      </c>
      <c r="S987" s="12" t="s">
        <v>2</v>
      </c>
      <c r="T987" s="11">
        <v>-6</v>
      </c>
      <c r="U987" s="11">
        <v>-94</v>
      </c>
      <c r="V987" s="11">
        <v>-126</v>
      </c>
      <c r="W987" s="12" t="s">
        <v>2</v>
      </c>
      <c r="X987" s="13">
        <v>26.143000000000001</v>
      </c>
      <c r="Y987" s="13">
        <v>27.763000000000002</v>
      </c>
      <c r="Z987" s="13">
        <v>22.085999999999999</v>
      </c>
      <c r="AA987" s="13">
        <v>20.454000000000001</v>
      </c>
      <c r="AB987" s="1">
        <v>5885</v>
      </c>
      <c r="AC987" s="13">
        <v>28.434467000000001</v>
      </c>
      <c r="AD987" s="13">
        <v>5.4195359999999999</v>
      </c>
      <c r="AE987" s="1" t="s">
        <v>12654</v>
      </c>
      <c r="AF987" s="1" t="s">
        <v>12659</v>
      </c>
    </row>
    <row r="988" spans="1:32" x14ac:dyDescent="0.2">
      <c r="A988" s="1" t="s">
        <v>5053</v>
      </c>
      <c r="B988" s="10">
        <v>4993545</v>
      </c>
      <c r="C988" s="1" t="s">
        <v>1083</v>
      </c>
      <c r="D988" s="1" t="s">
        <v>53</v>
      </c>
      <c r="E988" s="11">
        <v>33646406</v>
      </c>
      <c r="F988" s="11">
        <v>6072</v>
      </c>
      <c r="G988" s="11">
        <v>4706</v>
      </c>
      <c r="H988" s="11">
        <v>4503</v>
      </c>
      <c r="I988" s="11">
        <v>6244</v>
      </c>
      <c r="J988" s="11">
        <v>6851</v>
      </c>
      <c r="K988" s="12" t="s">
        <v>2</v>
      </c>
      <c r="L988" s="12" t="s">
        <v>2</v>
      </c>
      <c r="M988" s="11">
        <v>8504</v>
      </c>
      <c r="N988" s="11">
        <v>9097</v>
      </c>
      <c r="O988" s="11">
        <v>2952</v>
      </c>
      <c r="P988" s="11">
        <v>2062</v>
      </c>
      <c r="Q988" s="11">
        <v>8781</v>
      </c>
      <c r="R988" s="11">
        <v>-2432</v>
      </c>
      <c r="S988" s="11">
        <v>-2610</v>
      </c>
      <c r="T988" s="11">
        <v>-4750</v>
      </c>
      <c r="U988" s="11">
        <v>-4799</v>
      </c>
      <c r="V988" s="11">
        <v>-3279</v>
      </c>
      <c r="W988" s="13">
        <v>7.87</v>
      </c>
      <c r="X988" s="13">
        <v>5.5759999999999996</v>
      </c>
      <c r="Y988" s="13">
        <v>5.7839999999999998</v>
      </c>
      <c r="Z988" s="13">
        <v>7.2350000000000003</v>
      </c>
      <c r="AA988" s="13">
        <v>7.032</v>
      </c>
      <c r="AB988" s="1">
        <v>9991</v>
      </c>
      <c r="AC988" s="13">
        <v>8.4506019999999999</v>
      </c>
      <c r="AD988" s="13">
        <v>0.68509399999999998</v>
      </c>
      <c r="AE988" s="1" t="s">
        <v>12654</v>
      </c>
      <c r="AF988" s="1" t="s">
        <v>12658</v>
      </c>
    </row>
    <row r="989" spans="1:32" x14ac:dyDescent="0.2">
      <c r="A989" s="1" t="s">
        <v>5054</v>
      </c>
      <c r="B989" s="10">
        <v>5188396</v>
      </c>
      <c r="C989" s="1" t="s">
        <v>1084</v>
      </c>
      <c r="D989" s="1" t="s">
        <v>76</v>
      </c>
      <c r="E989" s="11">
        <v>10330469</v>
      </c>
      <c r="F989" s="11">
        <v>738</v>
      </c>
      <c r="G989" s="11">
        <v>1133</v>
      </c>
      <c r="H989" s="11">
        <v>589</v>
      </c>
      <c r="I989" s="11">
        <v>91</v>
      </c>
      <c r="J989" s="11">
        <v>496</v>
      </c>
      <c r="K989" s="13">
        <v>450</v>
      </c>
      <c r="L989" s="13">
        <v>450</v>
      </c>
      <c r="M989" s="11">
        <v>661</v>
      </c>
      <c r="N989" s="11">
        <v>369</v>
      </c>
      <c r="O989" s="11">
        <v>688</v>
      </c>
      <c r="P989" s="11">
        <v>-3</v>
      </c>
      <c r="Q989" s="11">
        <v>46</v>
      </c>
      <c r="R989" s="11">
        <v>-48</v>
      </c>
      <c r="S989" s="11">
        <v>-68</v>
      </c>
      <c r="T989" s="11">
        <v>-1560</v>
      </c>
      <c r="U989" s="11">
        <v>317</v>
      </c>
      <c r="V989" s="11">
        <v>-418</v>
      </c>
      <c r="W989" s="13">
        <v>12.718999999999999</v>
      </c>
      <c r="X989" s="13">
        <v>16.988</v>
      </c>
      <c r="Y989" s="13">
        <v>5.4779999999999998</v>
      </c>
      <c r="Z989" s="13">
        <v>-43.180999999999997</v>
      </c>
      <c r="AA989" s="13">
        <v>-4.0419999999999998</v>
      </c>
      <c r="AB989" s="1">
        <v>7060</v>
      </c>
      <c r="AC989" s="13">
        <v>56.943351999999997</v>
      </c>
      <c r="AD989" s="13">
        <v>2.100924</v>
      </c>
      <c r="AE989" s="1" t="s">
        <v>12654</v>
      </c>
      <c r="AF989" s="1" t="s">
        <v>12666</v>
      </c>
    </row>
    <row r="990" spans="1:32" x14ac:dyDescent="0.2">
      <c r="A990" s="1" t="s">
        <v>5055</v>
      </c>
      <c r="B990" s="10">
        <v>19745847</v>
      </c>
      <c r="C990" s="1" t="s">
        <v>1085</v>
      </c>
      <c r="D990" s="1" t="s">
        <v>68</v>
      </c>
      <c r="E990" s="11">
        <v>184110328</v>
      </c>
      <c r="F990" s="12" t="s">
        <v>2</v>
      </c>
      <c r="G990" s="11">
        <v>4025</v>
      </c>
      <c r="H990" s="11">
        <v>4246</v>
      </c>
      <c r="I990" s="11">
        <v>5371</v>
      </c>
      <c r="J990" s="11">
        <v>7966</v>
      </c>
      <c r="K990" s="13">
        <v>10733.333329999999</v>
      </c>
      <c r="L990" s="13">
        <v>13600</v>
      </c>
      <c r="M990" s="12" t="s">
        <v>2</v>
      </c>
      <c r="N990" s="12" t="s">
        <v>2</v>
      </c>
      <c r="O990" s="12" t="s">
        <v>2</v>
      </c>
      <c r="P990" s="11">
        <v>7602</v>
      </c>
      <c r="Q990" s="11">
        <v>7890</v>
      </c>
      <c r="R990" s="12" t="s">
        <v>2</v>
      </c>
      <c r="S990" s="12" t="s">
        <v>2</v>
      </c>
      <c r="T990" s="12" t="s">
        <v>2</v>
      </c>
      <c r="U990" s="11">
        <v>-10334</v>
      </c>
      <c r="V990" s="11">
        <v>-20131</v>
      </c>
      <c r="W990" s="12" t="s">
        <v>2</v>
      </c>
      <c r="X990" s="12" t="s">
        <v>2</v>
      </c>
      <c r="Y990" s="13">
        <v>36.372999999999998</v>
      </c>
      <c r="Z990" s="13">
        <v>27.158999999999999</v>
      </c>
      <c r="AA990" s="13">
        <v>12.73</v>
      </c>
      <c r="AB990" s="1">
        <v>9166</v>
      </c>
      <c r="AC990" s="13">
        <v>51.824148999999998</v>
      </c>
      <c r="AD990" s="13">
        <v>2.1174750000000002</v>
      </c>
      <c r="AE990" s="1" t="s">
        <v>12654</v>
      </c>
      <c r="AF990" s="1" t="s">
        <v>12661</v>
      </c>
    </row>
    <row r="991" spans="1:32" x14ac:dyDescent="0.2">
      <c r="A991" s="1" t="s">
        <v>5056</v>
      </c>
      <c r="B991" s="10">
        <v>4989886</v>
      </c>
      <c r="C991" s="1" t="s">
        <v>1086</v>
      </c>
      <c r="D991" s="1" t="s">
        <v>32</v>
      </c>
      <c r="E991" s="11">
        <v>11000000</v>
      </c>
      <c r="F991" s="11">
        <v>-290</v>
      </c>
      <c r="G991" s="11">
        <v>297</v>
      </c>
      <c r="H991" s="11">
        <v>402</v>
      </c>
      <c r="I991" s="11">
        <v>250</v>
      </c>
      <c r="J991" s="11">
        <v>419</v>
      </c>
      <c r="K991" s="12" t="s">
        <v>2</v>
      </c>
      <c r="L991" s="12" t="s">
        <v>2</v>
      </c>
      <c r="M991" s="11">
        <v>-114</v>
      </c>
      <c r="N991" s="11">
        <v>359</v>
      </c>
      <c r="O991" s="11">
        <v>372</v>
      </c>
      <c r="P991" s="11">
        <v>260</v>
      </c>
      <c r="Q991" s="11">
        <v>510</v>
      </c>
      <c r="R991" s="11">
        <v>11</v>
      </c>
      <c r="S991" s="11">
        <v>224</v>
      </c>
      <c r="T991" s="11">
        <v>-86</v>
      </c>
      <c r="U991" s="11">
        <v>156</v>
      </c>
      <c r="V991" s="11">
        <v>-132</v>
      </c>
      <c r="W991" s="13">
        <v>-6.2290000000000001</v>
      </c>
      <c r="X991" s="13">
        <v>5.3710000000000004</v>
      </c>
      <c r="Y991" s="13">
        <v>8.3260000000000005</v>
      </c>
      <c r="Z991" s="13">
        <v>2.9510000000000001</v>
      </c>
      <c r="AA991" s="13">
        <v>8.64</v>
      </c>
      <c r="AB991" s="1">
        <v>2411</v>
      </c>
      <c r="AC991" s="13">
        <v>10.654101000000001</v>
      </c>
      <c r="AD991" s="13">
        <v>1.3231139999999999</v>
      </c>
      <c r="AE991" s="1" t="s">
        <v>12654</v>
      </c>
      <c r="AF991" s="1" t="s">
        <v>12666</v>
      </c>
    </row>
    <row r="992" spans="1:32" x14ac:dyDescent="0.2">
      <c r="A992" s="1" t="s">
        <v>5057</v>
      </c>
      <c r="B992" s="10">
        <v>4916434</v>
      </c>
      <c r="C992" s="1" t="s">
        <v>1087</v>
      </c>
      <c r="D992" s="1" t="s">
        <v>20</v>
      </c>
      <c r="E992" s="11">
        <v>4772546</v>
      </c>
      <c r="F992" s="11">
        <v>-360</v>
      </c>
      <c r="G992" s="11">
        <v>-283</v>
      </c>
      <c r="H992" s="11">
        <v>128</v>
      </c>
      <c r="I992" s="11">
        <v>17</v>
      </c>
      <c r="J992" s="11">
        <v>4</v>
      </c>
      <c r="K992" s="12" t="s">
        <v>2</v>
      </c>
      <c r="L992" s="12" t="s">
        <v>2</v>
      </c>
      <c r="M992" s="11">
        <v>-305</v>
      </c>
      <c r="N992" s="11">
        <v>376</v>
      </c>
      <c r="O992" s="11">
        <v>218</v>
      </c>
      <c r="P992" s="11">
        <v>-99</v>
      </c>
      <c r="Q992" s="11">
        <v>128</v>
      </c>
      <c r="R992" s="11">
        <v>-6</v>
      </c>
      <c r="S992" s="11">
        <v>-42</v>
      </c>
      <c r="T992" s="11">
        <v>-105</v>
      </c>
      <c r="U992" s="11">
        <v>-313</v>
      </c>
      <c r="V992" s="11">
        <v>-237</v>
      </c>
      <c r="W992" s="13">
        <v>-853.24699999999996</v>
      </c>
      <c r="X992" s="13">
        <v>69.653999999999996</v>
      </c>
      <c r="Y992" s="13">
        <v>12.212999999999999</v>
      </c>
      <c r="Z992" s="13">
        <v>-11.417</v>
      </c>
      <c r="AA992" s="13">
        <v>-2.3290000000000002</v>
      </c>
      <c r="AB992" s="1">
        <v>3224</v>
      </c>
      <c r="AC992" s="12" t="s">
        <v>4019</v>
      </c>
      <c r="AD992" s="13">
        <v>2.1064790000000002</v>
      </c>
      <c r="AE992" s="1" t="s">
        <v>12654</v>
      </c>
      <c r="AF992" s="1" t="s">
        <v>12661</v>
      </c>
    </row>
    <row r="993" spans="1:32" x14ac:dyDescent="0.2">
      <c r="A993" s="1" t="s">
        <v>5058</v>
      </c>
      <c r="B993" s="10">
        <v>4992896</v>
      </c>
      <c r="C993" s="1" t="s">
        <v>1088</v>
      </c>
      <c r="D993" s="1" t="s">
        <v>58</v>
      </c>
      <c r="E993" s="11">
        <v>1760548</v>
      </c>
      <c r="F993" s="11">
        <v>1035</v>
      </c>
      <c r="G993" s="11">
        <v>1126</v>
      </c>
      <c r="H993" s="11">
        <v>930</v>
      </c>
      <c r="I993" s="11">
        <v>1000</v>
      </c>
      <c r="J993" s="11">
        <v>1074</v>
      </c>
      <c r="K993" s="12" t="s">
        <v>2</v>
      </c>
      <c r="L993" s="12" t="s">
        <v>2</v>
      </c>
      <c r="M993" s="11">
        <v>1447</v>
      </c>
      <c r="N993" s="11">
        <v>551</v>
      </c>
      <c r="O993" s="11">
        <v>-311</v>
      </c>
      <c r="P993" s="11">
        <v>1144</v>
      </c>
      <c r="Q993" s="11">
        <v>408</v>
      </c>
      <c r="R993" s="11">
        <v>-64</v>
      </c>
      <c r="S993" s="11">
        <v>-487</v>
      </c>
      <c r="T993" s="11">
        <v>-86</v>
      </c>
      <c r="U993" s="11">
        <v>-144</v>
      </c>
      <c r="V993" s="11">
        <v>-51</v>
      </c>
      <c r="W993" s="13">
        <v>15.536</v>
      </c>
      <c r="X993" s="13">
        <v>14.295999999999999</v>
      </c>
      <c r="Y993" s="13">
        <v>10.977</v>
      </c>
      <c r="Z993" s="13">
        <v>10.926</v>
      </c>
      <c r="AA993" s="13">
        <v>11.137</v>
      </c>
      <c r="AB993" s="1">
        <v>6267</v>
      </c>
      <c r="AC993" s="13">
        <v>8.4944819999999996</v>
      </c>
      <c r="AD993" s="13">
        <v>0.90807000000000004</v>
      </c>
      <c r="AE993" s="1" t="s">
        <v>12654</v>
      </c>
      <c r="AF993" s="1" t="s">
        <v>12658</v>
      </c>
    </row>
    <row r="994" spans="1:32" x14ac:dyDescent="0.2">
      <c r="A994" s="1" t="s">
        <v>5059</v>
      </c>
      <c r="B994" s="10">
        <v>4972343</v>
      </c>
      <c r="C994" s="1" t="s">
        <v>1089</v>
      </c>
      <c r="D994" s="1" t="s">
        <v>73</v>
      </c>
      <c r="E994" s="11">
        <v>8117451</v>
      </c>
      <c r="F994" s="11">
        <v>67</v>
      </c>
      <c r="G994" s="11">
        <v>74</v>
      </c>
      <c r="H994" s="11">
        <v>-5</v>
      </c>
      <c r="I994" s="11">
        <v>82</v>
      </c>
      <c r="J994" s="11">
        <v>82</v>
      </c>
      <c r="K994" s="12" t="s">
        <v>2</v>
      </c>
      <c r="L994" s="12" t="s">
        <v>2</v>
      </c>
      <c r="M994" s="11">
        <v>-432</v>
      </c>
      <c r="N994" s="11">
        <v>177</v>
      </c>
      <c r="O994" s="11">
        <v>119</v>
      </c>
      <c r="P994" s="11">
        <v>261</v>
      </c>
      <c r="Q994" s="11">
        <v>261</v>
      </c>
      <c r="R994" s="11">
        <v>-71</v>
      </c>
      <c r="S994" s="11">
        <v>-87</v>
      </c>
      <c r="T994" s="11">
        <v>-319</v>
      </c>
      <c r="U994" s="11">
        <v>78</v>
      </c>
      <c r="V994" s="11">
        <v>78</v>
      </c>
      <c r="W994" s="13">
        <v>-5.1959999999999997</v>
      </c>
      <c r="X994" s="13">
        <v>19.027000000000001</v>
      </c>
      <c r="Y994" s="13">
        <v>-0.92200000000000004</v>
      </c>
      <c r="Z994" s="13">
        <v>-7.5119999999999996</v>
      </c>
      <c r="AA994" s="13">
        <v>-7.5119999999999996</v>
      </c>
      <c r="AB994" s="1">
        <v>3195</v>
      </c>
      <c r="AC994" s="12" t="s">
        <v>4019</v>
      </c>
      <c r="AD994" s="13">
        <v>2.6924670000000002</v>
      </c>
      <c r="AE994" s="1" t="s">
        <v>12654</v>
      </c>
      <c r="AF994" s="1" t="s">
        <v>12657</v>
      </c>
    </row>
    <row r="995" spans="1:32" x14ac:dyDescent="0.2">
      <c r="A995" s="1" t="s">
        <v>5060</v>
      </c>
      <c r="B995" s="10">
        <v>5453353</v>
      </c>
      <c r="C995" s="1" t="s">
        <v>1090</v>
      </c>
      <c r="D995" s="1" t="s">
        <v>41</v>
      </c>
      <c r="E995" s="11">
        <v>11494382</v>
      </c>
      <c r="F995" s="11">
        <v>254</v>
      </c>
      <c r="G995" s="11">
        <v>191</v>
      </c>
      <c r="H995" s="11">
        <v>106</v>
      </c>
      <c r="I995" s="11">
        <v>629</v>
      </c>
      <c r="J995" s="11">
        <v>694</v>
      </c>
      <c r="K995" s="12" t="s">
        <v>2</v>
      </c>
      <c r="L995" s="12" t="s">
        <v>2</v>
      </c>
      <c r="M995" s="11">
        <v>443</v>
      </c>
      <c r="N995" s="11">
        <v>-24</v>
      </c>
      <c r="O995" s="11">
        <v>-223</v>
      </c>
      <c r="P995" s="11">
        <v>602</v>
      </c>
      <c r="Q995" s="11">
        <v>451</v>
      </c>
      <c r="R995" s="11">
        <v>-38</v>
      </c>
      <c r="S995" s="11">
        <v>-98</v>
      </c>
      <c r="T995" s="11">
        <v>-439</v>
      </c>
      <c r="U995" s="11">
        <v>-55</v>
      </c>
      <c r="V995" s="11">
        <v>-388</v>
      </c>
      <c r="W995" s="13">
        <v>9.9879999999999995</v>
      </c>
      <c r="X995" s="13">
        <v>3.0390000000000001</v>
      </c>
      <c r="Y995" s="13">
        <v>1.2350000000000001</v>
      </c>
      <c r="Z995" s="13">
        <v>20.298999999999999</v>
      </c>
      <c r="AA995" s="13">
        <v>18.236999999999998</v>
      </c>
      <c r="AB995" s="1">
        <v>4492</v>
      </c>
      <c r="AC995" s="13">
        <v>14.358108</v>
      </c>
      <c r="AD995" s="13">
        <v>2.3736739999999998</v>
      </c>
      <c r="AE995" s="1" t="s">
        <v>12654</v>
      </c>
      <c r="AF995" s="1" t="s">
        <v>12663</v>
      </c>
    </row>
    <row r="996" spans="1:32" x14ac:dyDescent="0.2">
      <c r="A996" s="1" t="s">
        <v>5061</v>
      </c>
      <c r="B996" s="10">
        <v>5227084</v>
      </c>
      <c r="C996" s="1" t="s">
        <v>1091</v>
      </c>
      <c r="D996" s="1" t="s">
        <v>84</v>
      </c>
      <c r="E996" s="11">
        <v>12132483</v>
      </c>
      <c r="F996" s="11">
        <v>196</v>
      </c>
      <c r="G996" s="11">
        <v>739</v>
      </c>
      <c r="H996" s="11">
        <v>1120</v>
      </c>
      <c r="I996" s="11">
        <v>1539</v>
      </c>
      <c r="J996" s="11">
        <v>2227</v>
      </c>
      <c r="K996" s="12" t="s">
        <v>2</v>
      </c>
      <c r="L996" s="12" t="s">
        <v>2</v>
      </c>
      <c r="M996" s="11">
        <v>431</v>
      </c>
      <c r="N996" s="11">
        <v>1139</v>
      </c>
      <c r="O996" s="11">
        <v>1389</v>
      </c>
      <c r="P996" s="11">
        <v>1139</v>
      </c>
      <c r="Q996" s="11">
        <v>2231</v>
      </c>
      <c r="R996" s="11">
        <v>-1456</v>
      </c>
      <c r="S996" s="11">
        <v>-1273</v>
      </c>
      <c r="T996" s="11">
        <v>-5967</v>
      </c>
      <c r="U996" s="11">
        <v>-831</v>
      </c>
      <c r="V996" s="11">
        <v>-1146</v>
      </c>
      <c r="W996" s="13">
        <v>3.8820000000000001</v>
      </c>
      <c r="X996" s="13">
        <v>12.512</v>
      </c>
      <c r="Y996" s="13">
        <v>54.36</v>
      </c>
      <c r="Z996" s="13">
        <v>16.786000000000001</v>
      </c>
      <c r="AA996" s="13">
        <v>25.617999999999999</v>
      </c>
      <c r="AB996" s="1">
        <v>6562</v>
      </c>
      <c r="AC996" s="13">
        <v>10.612831999999999</v>
      </c>
      <c r="AD996" s="13">
        <v>1.828182</v>
      </c>
      <c r="AE996" s="1" t="s">
        <v>12654</v>
      </c>
      <c r="AF996" s="1" t="s">
        <v>12666</v>
      </c>
    </row>
    <row r="997" spans="1:32" x14ac:dyDescent="0.2">
      <c r="A997" s="1" t="s">
        <v>5062</v>
      </c>
      <c r="B997" s="10">
        <v>4241537</v>
      </c>
      <c r="C997" s="1" t="s">
        <v>1092</v>
      </c>
      <c r="D997" s="1" t="s">
        <v>20</v>
      </c>
      <c r="E997" s="11">
        <v>17657368</v>
      </c>
      <c r="F997" s="11">
        <v>-453</v>
      </c>
      <c r="G997" s="11">
        <v>265</v>
      </c>
      <c r="H997" s="11">
        <v>1737</v>
      </c>
      <c r="I997" s="11">
        <v>4937</v>
      </c>
      <c r="J997" s="11">
        <v>6793</v>
      </c>
      <c r="K997" s="13">
        <v>7000</v>
      </c>
      <c r="L997" s="13">
        <v>7750</v>
      </c>
      <c r="M997" s="11">
        <v>1599</v>
      </c>
      <c r="N997" s="11">
        <v>4026</v>
      </c>
      <c r="O997" s="11">
        <v>4676</v>
      </c>
      <c r="P997" s="11">
        <v>6216</v>
      </c>
      <c r="Q997" s="11">
        <v>6787</v>
      </c>
      <c r="R997" s="11">
        <v>-2083</v>
      </c>
      <c r="S997" s="11">
        <v>-1850</v>
      </c>
      <c r="T997" s="11">
        <v>-2187</v>
      </c>
      <c r="U997" s="11">
        <v>-906</v>
      </c>
      <c r="V997" s="11">
        <v>-1772</v>
      </c>
      <c r="W997" s="13">
        <v>-5.3140000000000001</v>
      </c>
      <c r="X997" s="13">
        <v>14.956</v>
      </c>
      <c r="Y997" s="13">
        <v>10.337</v>
      </c>
      <c r="Z997" s="13">
        <v>27.372</v>
      </c>
      <c r="AA997" s="13">
        <v>32.423000000000002</v>
      </c>
      <c r="AB997" s="1">
        <v>9828</v>
      </c>
      <c r="AC997" s="13">
        <v>11.673549</v>
      </c>
      <c r="AD997" s="13">
        <v>2.8421080000000001</v>
      </c>
      <c r="AE997" s="1" t="s">
        <v>12654</v>
      </c>
      <c r="AF997" s="1" t="s">
        <v>12661</v>
      </c>
    </row>
    <row r="998" spans="1:32" x14ac:dyDescent="0.2">
      <c r="A998" s="1" t="s">
        <v>5063</v>
      </c>
      <c r="B998" s="10">
        <v>4916072</v>
      </c>
      <c r="C998" s="1" t="s">
        <v>1093</v>
      </c>
      <c r="D998" s="1" t="s">
        <v>71</v>
      </c>
      <c r="E998" s="11">
        <v>30395915</v>
      </c>
      <c r="F998" s="11">
        <v>6295</v>
      </c>
      <c r="G998" s="11">
        <v>5675</v>
      </c>
      <c r="H998" s="11">
        <v>6710</v>
      </c>
      <c r="I998" s="11">
        <v>9016</v>
      </c>
      <c r="J998" s="11">
        <v>9659</v>
      </c>
      <c r="K998" s="13">
        <v>10900</v>
      </c>
      <c r="L998" s="13">
        <v>12450</v>
      </c>
      <c r="M998" s="11">
        <v>12075</v>
      </c>
      <c r="N998" s="11">
        <v>6076</v>
      </c>
      <c r="O998" s="11">
        <v>8773</v>
      </c>
      <c r="P998" s="11">
        <v>13256</v>
      </c>
      <c r="Q998" s="11">
        <v>12597</v>
      </c>
      <c r="R998" s="11">
        <v>-8829</v>
      </c>
      <c r="S998" s="11">
        <v>-10588</v>
      </c>
      <c r="T998" s="11">
        <v>-9736</v>
      </c>
      <c r="U998" s="11">
        <v>-10631</v>
      </c>
      <c r="V998" s="11">
        <v>-15618</v>
      </c>
      <c r="W998" s="13">
        <v>16.143999999999998</v>
      </c>
      <c r="X998" s="13">
        <v>12.925000000000001</v>
      </c>
      <c r="Y998" s="13">
        <v>12.388</v>
      </c>
      <c r="Z998" s="13">
        <v>14.478</v>
      </c>
      <c r="AA998" s="13">
        <v>14.117000000000001</v>
      </c>
      <c r="AB998" s="1">
        <v>9267</v>
      </c>
      <c r="AC998" s="13">
        <v>20.300495999999999</v>
      </c>
      <c r="AD998" s="13">
        <v>2.7545630000000001</v>
      </c>
      <c r="AE998" s="1" t="s">
        <v>12654</v>
      </c>
      <c r="AF998" s="1" t="s">
        <v>12672</v>
      </c>
    </row>
    <row r="999" spans="1:32" x14ac:dyDescent="0.2">
      <c r="A999" s="1" t="s">
        <v>5064</v>
      </c>
      <c r="B999" s="10">
        <v>5190713</v>
      </c>
      <c r="C999" s="1" t="s">
        <v>1094</v>
      </c>
      <c r="D999" s="1" t="s">
        <v>513</v>
      </c>
      <c r="E999" s="11">
        <v>17310532</v>
      </c>
      <c r="F999" s="11">
        <v>800</v>
      </c>
      <c r="G999" s="11">
        <v>1056</v>
      </c>
      <c r="H999" s="11">
        <v>1734</v>
      </c>
      <c r="I999" s="11">
        <v>2301</v>
      </c>
      <c r="J999" s="11">
        <v>2027</v>
      </c>
      <c r="K999" s="12" t="s">
        <v>2</v>
      </c>
      <c r="L999" s="12" t="s">
        <v>2</v>
      </c>
      <c r="M999" s="12" t="s">
        <v>2</v>
      </c>
      <c r="N999" s="12" t="s">
        <v>2</v>
      </c>
      <c r="O999" s="11">
        <v>1203</v>
      </c>
      <c r="P999" s="11">
        <v>1822</v>
      </c>
      <c r="Q999" s="11">
        <v>1194</v>
      </c>
      <c r="R999" s="12" t="s">
        <v>2</v>
      </c>
      <c r="S999" s="12" t="s">
        <v>2</v>
      </c>
      <c r="T999" s="11">
        <v>-113</v>
      </c>
      <c r="U999" s="11">
        <v>-94</v>
      </c>
      <c r="V999" s="11">
        <v>-275</v>
      </c>
      <c r="W999" s="12" t="s">
        <v>2</v>
      </c>
      <c r="X999" s="13">
        <v>60.634999999999998</v>
      </c>
      <c r="Y999" s="13">
        <v>45.628999999999998</v>
      </c>
      <c r="Z999" s="13">
        <v>34.281999999999996</v>
      </c>
      <c r="AA999" s="13">
        <v>21.683</v>
      </c>
      <c r="AB999" s="1">
        <v>9341</v>
      </c>
      <c r="AC999" s="13">
        <v>10.806793000000001</v>
      </c>
      <c r="AD999" s="13">
        <v>1.5304880000000001</v>
      </c>
      <c r="AE999" s="1" t="s">
        <v>12654</v>
      </c>
      <c r="AF999" s="1" t="s">
        <v>12671</v>
      </c>
    </row>
    <row r="1000" spans="1:32" x14ac:dyDescent="0.2">
      <c r="A1000" s="1" t="s">
        <v>5065</v>
      </c>
      <c r="B1000" s="10">
        <v>4914830</v>
      </c>
      <c r="C1000" s="1" t="s">
        <v>1095</v>
      </c>
      <c r="D1000" s="1" t="s">
        <v>7</v>
      </c>
      <c r="E1000" s="11">
        <v>39733971</v>
      </c>
      <c r="F1000" s="11">
        <v>4313</v>
      </c>
      <c r="G1000" s="11">
        <v>8174</v>
      </c>
      <c r="H1000" s="11">
        <v>10621</v>
      </c>
      <c r="I1000" s="11">
        <v>16815</v>
      </c>
      <c r="J1000" s="11">
        <v>11251</v>
      </c>
      <c r="K1000" s="13">
        <v>11700</v>
      </c>
      <c r="L1000" s="13">
        <v>13010</v>
      </c>
      <c r="M1000" s="11">
        <v>12428</v>
      </c>
      <c r="N1000" s="11">
        <v>-5731</v>
      </c>
      <c r="O1000" s="11">
        <v>4283</v>
      </c>
      <c r="P1000" s="11">
        <v>9296</v>
      </c>
      <c r="Q1000" s="11">
        <v>8012</v>
      </c>
      <c r="R1000" s="11">
        <v>-8225</v>
      </c>
      <c r="S1000" s="11">
        <v>-6694</v>
      </c>
      <c r="T1000" s="11">
        <v>-9589</v>
      </c>
      <c r="U1000" s="11">
        <v>-10401</v>
      </c>
      <c r="V1000" s="11">
        <v>-12494</v>
      </c>
      <c r="W1000" s="13">
        <v>-1.016</v>
      </c>
      <c r="X1000" s="13">
        <v>7.9710000000000001</v>
      </c>
      <c r="Y1000" s="13">
        <v>7.359</v>
      </c>
      <c r="Z1000" s="13">
        <v>13.307</v>
      </c>
      <c r="AA1000" s="13">
        <v>5.2140000000000004</v>
      </c>
      <c r="AB1000" s="1">
        <v>2681</v>
      </c>
      <c r="AC1000" s="13">
        <v>13.412372</v>
      </c>
      <c r="AD1000" s="13">
        <v>0.71108700000000002</v>
      </c>
      <c r="AE1000" s="1" t="s">
        <v>12654</v>
      </c>
      <c r="AF1000" s="1" t="s">
        <v>12657</v>
      </c>
    </row>
    <row r="1001" spans="1:32" x14ac:dyDescent="0.2">
      <c r="A1001" s="1" t="s">
        <v>5066</v>
      </c>
      <c r="B1001" s="10">
        <v>5276234</v>
      </c>
      <c r="C1001" s="1"/>
      <c r="D1001" s="1" t="s">
        <v>32</v>
      </c>
      <c r="E1001" s="11">
        <v>2783095</v>
      </c>
      <c r="F1001" s="11">
        <v>192</v>
      </c>
      <c r="G1001" s="11">
        <v>195</v>
      </c>
      <c r="H1001" s="11">
        <v>98</v>
      </c>
      <c r="I1001" s="11">
        <v>-6</v>
      </c>
      <c r="J1001" s="11">
        <v>-25</v>
      </c>
      <c r="K1001" s="12" t="s">
        <v>2</v>
      </c>
      <c r="L1001" s="12" t="s">
        <v>2</v>
      </c>
      <c r="M1001" s="11">
        <v>99</v>
      </c>
      <c r="N1001" s="11">
        <v>42</v>
      </c>
      <c r="O1001" s="11">
        <v>74</v>
      </c>
      <c r="P1001" s="11">
        <v>26</v>
      </c>
      <c r="Q1001" s="11">
        <v>130</v>
      </c>
      <c r="R1001" s="11">
        <v>-9</v>
      </c>
      <c r="S1001" s="11">
        <v>-114</v>
      </c>
      <c r="T1001" s="11">
        <v>-19</v>
      </c>
      <c r="U1001" s="11">
        <v>-7</v>
      </c>
      <c r="V1001" s="11">
        <v>-301</v>
      </c>
      <c r="W1001" s="13">
        <v>17.010999999999999</v>
      </c>
      <c r="X1001" s="13">
        <v>12.262</v>
      </c>
      <c r="Y1001" s="13">
        <v>6.625</v>
      </c>
      <c r="Z1001" s="13">
        <v>1.139</v>
      </c>
      <c r="AA1001" s="13">
        <v>1.3380000000000001</v>
      </c>
      <c r="AB1001" s="1">
        <v>7357</v>
      </c>
      <c r="AC1001" s="12" t="s">
        <v>4019</v>
      </c>
      <c r="AD1001" s="13">
        <v>3.211716</v>
      </c>
      <c r="AE1001" s="1" t="s">
        <v>12654</v>
      </c>
      <c r="AF1001" s="1" t="s">
        <v>12666</v>
      </c>
    </row>
    <row r="1002" spans="1:32" x14ac:dyDescent="0.2">
      <c r="A1002" s="1" t="s">
        <v>5067</v>
      </c>
      <c r="B1002" s="10">
        <v>6349073</v>
      </c>
      <c r="C1002" s="1" t="s">
        <v>1096</v>
      </c>
      <c r="D1002" s="1" t="s">
        <v>53</v>
      </c>
      <c r="E1002" s="11">
        <v>13271884</v>
      </c>
      <c r="F1002" s="11">
        <v>1225</v>
      </c>
      <c r="G1002" s="11">
        <v>2902</v>
      </c>
      <c r="H1002" s="11">
        <v>3463</v>
      </c>
      <c r="I1002" s="11">
        <v>2231</v>
      </c>
      <c r="J1002" s="11">
        <v>1923</v>
      </c>
      <c r="K1002" s="12" t="s">
        <v>2</v>
      </c>
      <c r="L1002" s="12" t="s">
        <v>2</v>
      </c>
      <c r="M1002" s="11">
        <v>521</v>
      </c>
      <c r="N1002" s="11">
        <v>2644</v>
      </c>
      <c r="O1002" s="11">
        <v>2738</v>
      </c>
      <c r="P1002" s="11">
        <v>3067</v>
      </c>
      <c r="Q1002" s="11">
        <v>2304</v>
      </c>
      <c r="R1002" s="11">
        <v>-107</v>
      </c>
      <c r="S1002" s="11">
        <v>-1010</v>
      </c>
      <c r="T1002" s="11">
        <v>-2675</v>
      </c>
      <c r="U1002" s="11">
        <v>1061</v>
      </c>
      <c r="V1002" s="11">
        <v>-2185</v>
      </c>
      <c r="W1002" s="13">
        <v>9.0530000000000008</v>
      </c>
      <c r="X1002" s="13">
        <v>13.365</v>
      </c>
      <c r="Y1002" s="13">
        <v>15.365</v>
      </c>
      <c r="Z1002" s="13">
        <v>11.571</v>
      </c>
      <c r="AA1002" s="13">
        <v>6.9859999999999998</v>
      </c>
      <c r="AB1002" s="1">
        <v>3157</v>
      </c>
      <c r="AC1002" s="13">
        <v>7.4791869999999996</v>
      </c>
      <c r="AD1002" s="13">
        <v>0.75499000000000005</v>
      </c>
      <c r="AE1002" s="1" t="s">
        <v>12654</v>
      </c>
      <c r="AF1002" s="1" t="s">
        <v>12658</v>
      </c>
    </row>
    <row r="1003" spans="1:32" x14ac:dyDescent="0.2">
      <c r="A1003" s="1" t="s">
        <v>5068</v>
      </c>
      <c r="B1003" s="10">
        <v>4242614</v>
      </c>
      <c r="C1003" s="1" t="s">
        <v>1097</v>
      </c>
      <c r="D1003" s="1" t="s">
        <v>177</v>
      </c>
      <c r="E1003" s="11">
        <v>7910284</v>
      </c>
      <c r="F1003" s="11">
        <v>-90</v>
      </c>
      <c r="G1003" s="11">
        <v>-120</v>
      </c>
      <c r="H1003" s="12" t="s">
        <v>2</v>
      </c>
      <c r="I1003" s="12" t="s">
        <v>2</v>
      </c>
      <c r="J1003" s="11">
        <v>-120</v>
      </c>
      <c r="K1003" s="12" t="s">
        <v>2</v>
      </c>
      <c r="L1003" s="12" t="s">
        <v>2</v>
      </c>
      <c r="M1003" s="11">
        <v>-537</v>
      </c>
      <c r="N1003" s="11">
        <v>289</v>
      </c>
      <c r="O1003" s="12" t="s">
        <v>2</v>
      </c>
      <c r="P1003" s="12" t="s">
        <v>2</v>
      </c>
      <c r="Q1003" s="11">
        <v>289</v>
      </c>
      <c r="R1003" s="11">
        <v>-1733</v>
      </c>
      <c r="S1003" s="11">
        <v>-847</v>
      </c>
      <c r="T1003" s="12" t="s">
        <v>2</v>
      </c>
      <c r="U1003" s="12" t="s">
        <v>2</v>
      </c>
      <c r="V1003" s="11">
        <v>-847</v>
      </c>
      <c r="W1003" s="13">
        <v>-6.5529999999999999</v>
      </c>
      <c r="X1003" s="13">
        <v>-0.77</v>
      </c>
      <c r="Y1003" s="12" t="s">
        <v>2</v>
      </c>
      <c r="Z1003" s="12" t="s">
        <v>2</v>
      </c>
      <c r="AA1003" s="13">
        <v>-0.77</v>
      </c>
      <c r="AB1003" s="1">
        <v>6907</v>
      </c>
      <c r="AC1003" s="12" t="s">
        <v>4019</v>
      </c>
      <c r="AD1003" s="13">
        <v>0.83274099999999995</v>
      </c>
      <c r="AE1003" s="1" t="s">
        <v>12654</v>
      </c>
      <c r="AF1003" s="1" t="s">
        <v>12659</v>
      </c>
    </row>
    <row r="1004" spans="1:32" x14ac:dyDescent="0.2">
      <c r="A1004" s="1" t="s">
        <v>5069</v>
      </c>
      <c r="B1004" s="10">
        <v>4243663</v>
      </c>
      <c r="C1004" s="1" t="s">
        <v>1098</v>
      </c>
      <c r="D1004" s="1" t="s">
        <v>267</v>
      </c>
      <c r="E1004" s="11">
        <v>31284899</v>
      </c>
      <c r="F1004" s="11">
        <v>1765</v>
      </c>
      <c r="G1004" s="11">
        <v>2204</v>
      </c>
      <c r="H1004" s="11">
        <v>1522</v>
      </c>
      <c r="I1004" s="11">
        <v>1832</v>
      </c>
      <c r="J1004" s="11">
        <v>1551</v>
      </c>
      <c r="K1004" s="12" t="s">
        <v>2</v>
      </c>
      <c r="L1004" s="12" t="s">
        <v>2</v>
      </c>
      <c r="M1004" s="11">
        <v>3731</v>
      </c>
      <c r="N1004" s="11">
        <v>1988</v>
      </c>
      <c r="O1004" s="11">
        <v>4165</v>
      </c>
      <c r="P1004" s="11">
        <v>-1892</v>
      </c>
      <c r="Q1004" s="11">
        <v>927</v>
      </c>
      <c r="R1004" s="11">
        <v>-463</v>
      </c>
      <c r="S1004" s="11">
        <v>-612</v>
      </c>
      <c r="T1004" s="11">
        <v>-817</v>
      </c>
      <c r="U1004" s="11">
        <v>-727</v>
      </c>
      <c r="V1004" s="11">
        <v>-1326</v>
      </c>
      <c r="W1004" s="13">
        <v>4.4379999999999997</v>
      </c>
      <c r="X1004" s="13">
        <v>6.8780000000000001</v>
      </c>
      <c r="Y1004" s="13">
        <v>2.9580000000000002</v>
      </c>
      <c r="Z1004" s="13">
        <v>4.8760000000000003</v>
      </c>
      <c r="AA1004" s="13">
        <v>3.5489999999999999</v>
      </c>
      <c r="AB1004" s="1">
        <v>5282</v>
      </c>
      <c r="AC1004" s="13">
        <v>12.269939000000001</v>
      </c>
      <c r="AD1004" s="13">
        <v>0.44419999999999998</v>
      </c>
      <c r="AE1004" s="1" t="s">
        <v>12654</v>
      </c>
      <c r="AF1004" s="1" t="s">
        <v>12667</v>
      </c>
    </row>
    <row r="1005" spans="1:32" x14ac:dyDescent="0.2">
      <c r="A1005" s="1" t="s">
        <v>5070</v>
      </c>
      <c r="B1005" s="10">
        <v>4915780</v>
      </c>
      <c r="C1005" s="1" t="s">
        <v>1099</v>
      </c>
      <c r="D1005" s="1" t="s">
        <v>28</v>
      </c>
      <c r="E1005" s="11">
        <v>6531500</v>
      </c>
      <c r="F1005" s="11">
        <v>-10</v>
      </c>
      <c r="G1005" s="11">
        <v>215</v>
      </c>
      <c r="H1005" s="11">
        <v>-39</v>
      </c>
      <c r="I1005" s="11">
        <v>-21</v>
      </c>
      <c r="J1005" s="11">
        <v>-21</v>
      </c>
      <c r="K1005" s="12" t="s">
        <v>2</v>
      </c>
      <c r="L1005" s="12" t="s">
        <v>2</v>
      </c>
      <c r="M1005" s="11">
        <v>543</v>
      </c>
      <c r="N1005" s="11">
        <v>533</v>
      </c>
      <c r="O1005" s="11">
        <v>96</v>
      </c>
      <c r="P1005" s="11">
        <v>248</v>
      </c>
      <c r="Q1005" s="11">
        <v>248</v>
      </c>
      <c r="R1005" s="11">
        <v>-35</v>
      </c>
      <c r="S1005" s="11">
        <v>-468</v>
      </c>
      <c r="T1005" s="11">
        <v>-504</v>
      </c>
      <c r="U1005" s="11">
        <v>-160</v>
      </c>
      <c r="V1005" s="11">
        <v>-160</v>
      </c>
      <c r="W1005" s="13">
        <v>19.524999999999999</v>
      </c>
      <c r="X1005" s="13">
        <v>15.872</v>
      </c>
      <c r="Y1005" s="13">
        <v>-10.587</v>
      </c>
      <c r="Z1005" s="13">
        <v>-20.827999999999999</v>
      </c>
      <c r="AA1005" s="13">
        <v>-20.827999999999999</v>
      </c>
      <c r="AB1005" s="1">
        <v>3474</v>
      </c>
      <c r="AC1005" s="12" t="s">
        <v>4019</v>
      </c>
      <c r="AD1005" s="13">
        <v>3.1032039999999999</v>
      </c>
      <c r="AE1005" s="1" t="s">
        <v>12654</v>
      </c>
      <c r="AF1005" s="1" t="s">
        <v>12664</v>
      </c>
    </row>
    <row r="1006" spans="1:32" x14ac:dyDescent="0.2">
      <c r="A1006" s="1" t="s">
        <v>5071</v>
      </c>
      <c r="B1006" s="10">
        <v>4915068</v>
      </c>
      <c r="C1006" s="1" t="s">
        <v>1100</v>
      </c>
      <c r="D1006" s="1" t="s">
        <v>22</v>
      </c>
      <c r="E1006" s="11">
        <v>42568644</v>
      </c>
      <c r="F1006" s="11">
        <v>-12206</v>
      </c>
      <c r="G1006" s="11">
        <v>-6648</v>
      </c>
      <c r="H1006" s="11">
        <v>-4804</v>
      </c>
      <c r="I1006" s="11">
        <v>-1082</v>
      </c>
      <c r="J1006" s="11">
        <v>-805</v>
      </c>
      <c r="K1006" s="12" t="s">
        <v>2</v>
      </c>
      <c r="L1006" s="12" t="s">
        <v>2</v>
      </c>
      <c r="M1006" s="11">
        <v>-5674</v>
      </c>
      <c r="N1006" s="11">
        <v>-5543</v>
      </c>
      <c r="O1006" s="11">
        <v>-555</v>
      </c>
      <c r="P1006" s="11">
        <v>-4264</v>
      </c>
      <c r="Q1006" s="11">
        <v>648</v>
      </c>
      <c r="R1006" s="11">
        <v>1047</v>
      </c>
      <c r="S1006" s="11">
        <v>710</v>
      </c>
      <c r="T1006" s="11">
        <v>672</v>
      </c>
      <c r="U1006" s="11">
        <v>189</v>
      </c>
      <c r="V1006" s="11">
        <v>136</v>
      </c>
      <c r="W1006" s="13">
        <v>-115.08199999999999</v>
      </c>
      <c r="X1006" s="13">
        <v>-214.05699999999999</v>
      </c>
      <c r="Y1006" s="13">
        <v>1268.1969999999999</v>
      </c>
      <c r="Z1006" s="13">
        <v>44.709000000000003</v>
      </c>
      <c r="AA1006" s="13">
        <v>54.994</v>
      </c>
      <c r="AB1006" s="1">
        <v>2686</v>
      </c>
      <c r="AC1006" s="12" t="s">
        <v>4019</v>
      </c>
      <c r="AD1006" s="12" t="s">
        <v>4019</v>
      </c>
      <c r="AE1006" s="1" t="s">
        <v>12654</v>
      </c>
      <c r="AF1006" s="1" t="s">
        <v>12657</v>
      </c>
    </row>
    <row r="1007" spans="1:32" x14ac:dyDescent="0.2">
      <c r="A1007" s="1" t="s">
        <v>5072</v>
      </c>
      <c r="B1007" s="10">
        <v>6312276</v>
      </c>
      <c r="C1007" s="1" t="s">
        <v>1101</v>
      </c>
      <c r="D1007" s="1" t="s">
        <v>20</v>
      </c>
      <c r="E1007" s="11">
        <v>20002879</v>
      </c>
      <c r="F1007" s="11">
        <v>936</v>
      </c>
      <c r="G1007" s="11">
        <v>1572</v>
      </c>
      <c r="H1007" s="11">
        <v>2352</v>
      </c>
      <c r="I1007" s="11">
        <v>2909</v>
      </c>
      <c r="J1007" s="11">
        <v>2909</v>
      </c>
      <c r="K1007" s="13">
        <v>3455</v>
      </c>
      <c r="L1007" s="13">
        <v>4372.5</v>
      </c>
      <c r="M1007" s="11">
        <v>2402</v>
      </c>
      <c r="N1007" s="11">
        <v>2149</v>
      </c>
      <c r="O1007" s="11">
        <v>2534</v>
      </c>
      <c r="P1007" s="11">
        <v>3276</v>
      </c>
      <c r="Q1007" s="11">
        <v>3276</v>
      </c>
      <c r="R1007" s="11">
        <v>-1707</v>
      </c>
      <c r="S1007" s="11">
        <v>-1808</v>
      </c>
      <c r="T1007" s="11">
        <v>-2956</v>
      </c>
      <c r="U1007" s="11">
        <v>-4338</v>
      </c>
      <c r="V1007" s="11">
        <v>-4338</v>
      </c>
      <c r="W1007" s="13">
        <v>29.794</v>
      </c>
      <c r="X1007" s="13">
        <v>32.22</v>
      </c>
      <c r="Y1007" s="13">
        <v>26.173999999999999</v>
      </c>
      <c r="Z1007" s="13">
        <v>24.771000000000001</v>
      </c>
      <c r="AA1007" s="13">
        <v>24.771000000000001</v>
      </c>
      <c r="AB1007" s="1">
        <v>9279</v>
      </c>
      <c r="AC1007" s="13">
        <v>31.240918000000001</v>
      </c>
      <c r="AD1007" s="13">
        <v>6.6266939999999996</v>
      </c>
      <c r="AE1007" s="1" t="s">
        <v>12654</v>
      </c>
      <c r="AF1007" s="1" t="s">
        <v>12661</v>
      </c>
    </row>
    <row r="1008" spans="1:32" x14ac:dyDescent="0.2">
      <c r="A1008" s="1" t="s">
        <v>5073</v>
      </c>
      <c r="B1008" s="10">
        <v>5219849</v>
      </c>
      <c r="C1008" s="1" t="s">
        <v>1102</v>
      </c>
      <c r="D1008" s="1" t="s">
        <v>84</v>
      </c>
      <c r="E1008" s="11">
        <v>29685239</v>
      </c>
      <c r="F1008" s="11">
        <v>308</v>
      </c>
      <c r="G1008" s="11">
        <v>364</v>
      </c>
      <c r="H1008" s="11">
        <v>1267</v>
      </c>
      <c r="I1008" s="11">
        <v>1745</v>
      </c>
      <c r="J1008" s="11">
        <v>1745</v>
      </c>
      <c r="K1008" s="13">
        <v>2619.3566700000001</v>
      </c>
      <c r="L1008" s="13">
        <v>3901.69</v>
      </c>
      <c r="M1008" s="11">
        <v>313</v>
      </c>
      <c r="N1008" s="11">
        <v>424</v>
      </c>
      <c r="O1008" s="11">
        <v>-3734</v>
      </c>
      <c r="P1008" s="11">
        <v>-3593</v>
      </c>
      <c r="Q1008" s="11">
        <v>-3593</v>
      </c>
      <c r="R1008" s="11">
        <v>-3520</v>
      </c>
      <c r="S1008" s="11">
        <v>-1374</v>
      </c>
      <c r="T1008" s="11">
        <v>-1046</v>
      </c>
      <c r="U1008" s="11">
        <v>-1531</v>
      </c>
      <c r="V1008" s="11">
        <v>-1531</v>
      </c>
      <c r="W1008" s="13">
        <v>2.4380000000000002</v>
      </c>
      <c r="X1008" s="13">
        <v>3.7999999999999999E-2</v>
      </c>
      <c r="Y1008" s="13">
        <v>1.5249999999999999</v>
      </c>
      <c r="Z1008" s="13">
        <v>-6.1509999999999998</v>
      </c>
      <c r="AA1008" s="13">
        <v>-6.1509999999999998</v>
      </c>
      <c r="AB1008" s="1">
        <v>4449</v>
      </c>
      <c r="AC1008" s="12" t="s">
        <v>4019</v>
      </c>
      <c r="AD1008" s="13">
        <v>3.5584020000000001</v>
      </c>
      <c r="AE1008" s="1" t="s">
        <v>12654</v>
      </c>
      <c r="AF1008" s="1" t="s">
        <v>12666</v>
      </c>
    </row>
    <row r="1009" spans="1:32" x14ac:dyDescent="0.2">
      <c r="A1009" s="1" t="s">
        <v>5074</v>
      </c>
      <c r="B1009" s="10">
        <v>6660800</v>
      </c>
      <c r="C1009" s="1" t="s">
        <v>1103</v>
      </c>
      <c r="D1009" s="1" t="s">
        <v>195</v>
      </c>
      <c r="E1009" s="11">
        <v>3242213</v>
      </c>
      <c r="F1009" s="11">
        <v>313</v>
      </c>
      <c r="G1009" s="11">
        <v>384</v>
      </c>
      <c r="H1009" s="11">
        <v>390</v>
      </c>
      <c r="I1009" s="11">
        <v>447</v>
      </c>
      <c r="J1009" s="11">
        <v>447</v>
      </c>
      <c r="K1009" s="12" t="s">
        <v>2</v>
      </c>
      <c r="L1009" s="12" t="s">
        <v>2</v>
      </c>
      <c r="M1009" s="11">
        <v>319</v>
      </c>
      <c r="N1009" s="11">
        <v>309</v>
      </c>
      <c r="O1009" s="11">
        <v>204</v>
      </c>
      <c r="P1009" s="11">
        <v>715</v>
      </c>
      <c r="Q1009" s="11">
        <v>715</v>
      </c>
      <c r="R1009" s="11">
        <v>-18</v>
      </c>
      <c r="S1009" s="11">
        <v>-441</v>
      </c>
      <c r="T1009" s="11">
        <v>-29</v>
      </c>
      <c r="U1009" s="11">
        <v>-114</v>
      </c>
      <c r="V1009" s="11">
        <v>-114</v>
      </c>
      <c r="W1009" s="13">
        <v>7.43</v>
      </c>
      <c r="X1009" s="13">
        <v>7.8090000000000002</v>
      </c>
      <c r="Y1009" s="13">
        <v>8.7759999999999998</v>
      </c>
      <c r="Z1009" s="13">
        <v>9.2590000000000003</v>
      </c>
      <c r="AA1009" s="13">
        <v>9.2590000000000003</v>
      </c>
      <c r="AB1009" s="1">
        <v>1438</v>
      </c>
      <c r="AC1009" s="13">
        <v>16.516711999999998</v>
      </c>
      <c r="AD1009" s="13">
        <v>1.5124489999999999</v>
      </c>
      <c r="AE1009" s="1" t="s">
        <v>12654</v>
      </c>
      <c r="AF1009" s="1" t="s">
        <v>12664</v>
      </c>
    </row>
    <row r="1010" spans="1:32" x14ac:dyDescent="0.2">
      <c r="A1010" s="1" t="s">
        <v>5075</v>
      </c>
      <c r="B1010" s="10">
        <v>4996546</v>
      </c>
      <c r="C1010" s="1" t="s">
        <v>1104</v>
      </c>
      <c r="D1010" s="1" t="s">
        <v>41</v>
      </c>
      <c r="E1010" s="11">
        <v>19827480</v>
      </c>
      <c r="F1010" s="11">
        <v>924</v>
      </c>
      <c r="G1010" s="11">
        <v>460</v>
      </c>
      <c r="H1010" s="11">
        <v>106</v>
      </c>
      <c r="I1010" s="11">
        <v>-403</v>
      </c>
      <c r="J1010" s="11">
        <v>-403</v>
      </c>
      <c r="K1010" s="12" t="s">
        <v>2</v>
      </c>
      <c r="L1010" s="12" t="s">
        <v>2</v>
      </c>
      <c r="M1010" s="11">
        <v>959</v>
      </c>
      <c r="N1010" s="11">
        <v>-369</v>
      </c>
      <c r="O1010" s="11">
        <v>1130</v>
      </c>
      <c r="P1010" s="11">
        <v>-452</v>
      </c>
      <c r="Q1010" s="11">
        <v>-452</v>
      </c>
      <c r="R1010" s="11">
        <v>-1162</v>
      </c>
      <c r="S1010" s="11">
        <v>-836</v>
      </c>
      <c r="T1010" s="11">
        <v>-389</v>
      </c>
      <c r="U1010" s="11">
        <v>-256</v>
      </c>
      <c r="V1010" s="11">
        <v>-256</v>
      </c>
      <c r="W1010" s="13">
        <v>10.632</v>
      </c>
      <c r="X1010" s="13">
        <v>5.6859999999999999</v>
      </c>
      <c r="Y1010" s="13">
        <v>-20.47</v>
      </c>
      <c r="Z1010" s="13">
        <v>-25.986999999999998</v>
      </c>
      <c r="AA1010" s="13">
        <v>-25.986999999999998</v>
      </c>
      <c r="AB1010" s="1">
        <v>2375</v>
      </c>
      <c r="AC1010" s="12" t="s">
        <v>4019</v>
      </c>
      <c r="AD1010" s="13">
        <v>1.609022</v>
      </c>
      <c r="AE1010" s="1" t="s">
        <v>12654</v>
      </c>
      <c r="AF1010" s="1" t="s">
        <v>12663</v>
      </c>
    </row>
    <row r="1011" spans="1:32" x14ac:dyDescent="0.2">
      <c r="A1011" s="1" t="s">
        <v>5076</v>
      </c>
      <c r="B1011" s="10">
        <v>4995581</v>
      </c>
      <c r="C1011" s="1" t="s">
        <v>1105</v>
      </c>
      <c r="D1011" s="1" t="s">
        <v>148</v>
      </c>
      <c r="E1011" s="11">
        <v>16234458</v>
      </c>
      <c r="F1011" s="11">
        <v>1203</v>
      </c>
      <c r="G1011" s="11">
        <v>983</v>
      </c>
      <c r="H1011" s="11">
        <v>415</v>
      </c>
      <c r="I1011" s="11">
        <v>529</v>
      </c>
      <c r="J1011" s="11">
        <v>624</v>
      </c>
      <c r="K1011" s="12" t="s">
        <v>2</v>
      </c>
      <c r="L1011" s="12" t="s">
        <v>2</v>
      </c>
      <c r="M1011" s="11">
        <v>1681</v>
      </c>
      <c r="N1011" s="11">
        <v>98</v>
      </c>
      <c r="O1011" s="11">
        <v>668</v>
      </c>
      <c r="P1011" s="11">
        <v>932</v>
      </c>
      <c r="Q1011" s="11">
        <v>358</v>
      </c>
      <c r="R1011" s="11">
        <v>-2648</v>
      </c>
      <c r="S1011" s="11">
        <v>-1061</v>
      </c>
      <c r="T1011" s="11">
        <v>-2373</v>
      </c>
      <c r="U1011" s="11">
        <v>-841</v>
      </c>
      <c r="V1011" s="11">
        <v>-286</v>
      </c>
      <c r="W1011" s="13">
        <v>8.5190000000000001</v>
      </c>
      <c r="X1011" s="13">
        <v>4.8390000000000004</v>
      </c>
      <c r="Y1011" s="13">
        <v>3.3879999999999999</v>
      </c>
      <c r="Z1011" s="13">
        <v>4.3109999999999999</v>
      </c>
      <c r="AA1011" s="13">
        <v>4.468</v>
      </c>
      <c r="AB1011" s="1">
        <v>1443</v>
      </c>
      <c r="AC1011" s="13">
        <v>7.1381240000000004</v>
      </c>
      <c r="AD1011" s="13">
        <v>0.34347100000000003</v>
      </c>
      <c r="AE1011" s="1" t="s">
        <v>12654</v>
      </c>
      <c r="AF1011" s="1" t="s">
        <v>12658</v>
      </c>
    </row>
    <row r="1012" spans="1:32" x14ac:dyDescent="0.2">
      <c r="A1012" s="1" t="s">
        <v>5077</v>
      </c>
      <c r="B1012" s="10">
        <v>4991618</v>
      </c>
      <c r="C1012" s="1" t="s">
        <v>1106</v>
      </c>
      <c r="D1012" s="1" t="s">
        <v>107</v>
      </c>
      <c r="E1012" s="11">
        <v>26447007</v>
      </c>
      <c r="F1012" s="11">
        <v>3998</v>
      </c>
      <c r="G1012" s="11">
        <v>4614</v>
      </c>
      <c r="H1012" s="11">
        <v>2984</v>
      </c>
      <c r="I1012" s="11">
        <v>3325</v>
      </c>
      <c r="J1012" s="11">
        <v>2550</v>
      </c>
      <c r="K1012" s="13">
        <v>2800</v>
      </c>
      <c r="L1012" s="13">
        <v>3100</v>
      </c>
      <c r="M1012" s="11">
        <v>7768</v>
      </c>
      <c r="N1012" s="11">
        <v>5923</v>
      </c>
      <c r="O1012" s="11">
        <v>2039</v>
      </c>
      <c r="P1012" s="11">
        <v>3139</v>
      </c>
      <c r="Q1012" s="11">
        <v>1377</v>
      </c>
      <c r="R1012" s="11">
        <v>-5337</v>
      </c>
      <c r="S1012" s="11">
        <v>-4216</v>
      </c>
      <c r="T1012" s="11">
        <v>-156</v>
      </c>
      <c r="U1012" s="11">
        <v>55</v>
      </c>
      <c r="V1012" s="11">
        <v>-1135</v>
      </c>
      <c r="W1012" s="13">
        <v>8.02</v>
      </c>
      <c r="X1012" s="13">
        <v>8.02</v>
      </c>
      <c r="Y1012" s="13">
        <v>2.129</v>
      </c>
      <c r="Z1012" s="13">
        <v>6.093</v>
      </c>
      <c r="AA1012" s="13">
        <v>3.6840000000000002</v>
      </c>
      <c r="AB1012" s="1">
        <v>6289</v>
      </c>
      <c r="AC1012" s="13">
        <v>29.43552</v>
      </c>
      <c r="AD1012" s="13">
        <v>1.0767100000000001</v>
      </c>
      <c r="AE1012" s="1" t="s">
        <v>12654</v>
      </c>
      <c r="AF1012" s="1" t="s">
        <v>12658</v>
      </c>
    </row>
    <row r="1013" spans="1:32" x14ac:dyDescent="0.2">
      <c r="A1013" s="1" t="s">
        <v>5078</v>
      </c>
      <c r="B1013" s="10">
        <v>4251642</v>
      </c>
      <c r="C1013" s="1" t="s">
        <v>1107</v>
      </c>
      <c r="D1013" s="1" t="s">
        <v>20</v>
      </c>
      <c r="E1013" s="11">
        <v>6108478</v>
      </c>
      <c r="F1013" s="11">
        <v>-1961</v>
      </c>
      <c r="G1013" s="11">
        <v>-1238</v>
      </c>
      <c r="H1013" s="11">
        <v>-414</v>
      </c>
      <c r="I1013" s="11">
        <v>16</v>
      </c>
      <c r="J1013" s="11">
        <v>82</v>
      </c>
      <c r="K1013" s="12" t="s">
        <v>2</v>
      </c>
      <c r="L1013" s="12" t="s">
        <v>2</v>
      </c>
      <c r="M1013" s="11">
        <v>-1732</v>
      </c>
      <c r="N1013" s="11">
        <v>410</v>
      </c>
      <c r="O1013" s="11">
        <v>-34</v>
      </c>
      <c r="P1013" s="11">
        <v>316</v>
      </c>
      <c r="Q1013" s="11">
        <v>295</v>
      </c>
      <c r="R1013" s="11">
        <v>-187</v>
      </c>
      <c r="S1013" s="11">
        <v>586</v>
      </c>
      <c r="T1013" s="11">
        <v>-357</v>
      </c>
      <c r="U1013" s="11">
        <v>-454</v>
      </c>
      <c r="V1013" s="11">
        <v>-320</v>
      </c>
      <c r="W1013" s="13">
        <v>-52.792000000000002</v>
      </c>
      <c r="X1013" s="13">
        <v>10.192</v>
      </c>
      <c r="Y1013" s="13">
        <v>-8.4670000000000005</v>
      </c>
      <c r="Z1013" s="13">
        <v>-1.728</v>
      </c>
      <c r="AA1013" s="13">
        <v>-2.282</v>
      </c>
      <c r="AB1013" s="1">
        <v>9853</v>
      </c>
      <c r="AC1013" s="13">
        <v>238.228557</v>
      </c>
      <c r="AD1013" s="13">
        <v>1.8036380000000001</v>
      </c>
      <c r="AE1013" s="1" t="s">
        <v>12654</v>
      </c>
      <c r="AF1013" s="1" t="s">
        <v>12661</v>
      </c>
    </row>
    <row r="1014" spans="1:32" x14ac:dyDescent="0.2">
      <c r="A1014" s="1" t="s">
        <v>5079</v>
      </c>
      <c r="B1014" s="10">
        <v>7022928</v>
      </c>
      <c r="C1014" s="1" t="s">
        <v>1108</v>
      </c>
      <c r="D1014" s="1" t="s">
        <v>28</v>
      </c>
      <c r="E1014" s="11">
        <v>5584654</v>
      </c>
      <c r="F1014" s="12" t="s">
        <v>2</v>
      </c>
      <c r="G1014" s="12" t="s">
        <v>2</v>
      </c>
      <c r="H1014" s="12" t="s">
        <v>2</v>
      </c>
      <c r="I1014" s="11">
        <v>134</v>
      </c>
      <c r="J1014" s="11">
        <v>-100</v>
      </c>
      <c r="K1014" s="12" t="s">
        <v>2</v>
      </c>
      <c r="L1014" s="12" t="s">
        <v>2</v>
      </c>
      <c r="M1014" s="12" t="s">
        <v>2</v>
      </c>
      <c r="N1014" s="12" t="s">
        <v>2</v>
      </c>
      <c r="O1014" s="12" t="s">
        <v>2</v>
      </c>
      <c r="P1014" s="11">
        <v>-62</v>
      </c>
      <c r="Q1014" s="11">
        <v>-319</v>
      </c>
      <c r="R1014" s="12" t="s">
        <v>2</v>
      </c>
      <c r="S1014" s="12" t="s">
        <v>2</v>
      </c>
      <c r="T1014" s="12" t="s">
        <v>2</v>
      </c>
      <c r="U1014" s="11">
        <v>-14</v>
      </c>
      <c r="V1014" s="11">
        <v>-107</v>
      </c>
      <c r="W1014" s="12" t="s">
        <v>2</v>
      </c>
      <c r="X1014" s="12" t="s">
        <v>2</v>
      </c>
      <c r="Y1014" s="12" t="s">
        <v>2</v>
      </c>
      <c r="Z1014" s="12" t="s">
        <v>2</v>
      </c>
      <c r="AA1014" s="13">
        <v>-5.1749999999999998</v>
      </c>
      <c r="AB1014" s="1">
        <v>9219</v>
      </c>
      <c r="AC1014" s="12" t="s">
        <v>4019</v>
      </c>
      <c r="AD1014" s="13">
        <v>3.1551710000000002</v>
      </c>
      <c r="AE1014" s="1" t="s">
        <v>12654</v>
      </c>
      <c r="AF1014" s="1" t="s">
        <v>12664</v>
      </c>
    </row>
    <row r="1015" spans="1:32" x14ac:dyDescent="0.2">
      <c r="A1015" s="1" t="s">
        <v>5080</v>
      </c>
      <c r="B1015" s="10">
        <v>10179661</v>
      </c>
      <c r="C1015" s="1" t="s">
        <v>1109</v>
      </c>
      <c r="D1015" s="1" t="s">
        <v>32</v>
      </c>
      <c r="E1015" s="11">
        <v>8422440</v>
      </c>
      <c r="F1015" s="11">
        <v>292</v>
      </c>
      <c r="G1015" s="11">
        <v>461</v>
      </c>
      <c r="H1015" s="11">
        <v>143</v>
      </c>
      <c r="I1015" s="11">
        <v>-267</v>
      </c>
      <c r="J1015" s="11">
        <v>-267</v>
      </c>
      <c r="K1015" s="12" t="s">
        <v>2</v>
      </c>
      <c r="L1015" s="12" t="s">
        <v>2</v>
      </c>
      <c r="M1015" s="12" t="s">
        <v>2</v>
      </c>
      <c r="N1015" s="11">
        <v>209</v>
      </c>
      <c r="O1015" s="11">
        <v>-148</v>
      </c>
      <c r="P1015" s="11">
        <v>-4</v>
      </c>
      <c r="Q1015" s="11">
        <v>-4</v>
      </c>
      <c r="R1015" s="12" t="s">
        <v>2</v>
      </c>
      <c r="S1015" s="11">
        <v>-47</v>
      </c>
      <c r="T1015" s="11">
        <v>-604</v>
      </c>
      <c r="U1015" s="11">
        <v>-58</v>
      </c>
      <c r="V1015" s="11">
        <v>-58</v>
      </c>
      <c r="W1015" s="13">
        <v>57.429000000000002</v>
      </c>
      <c r="X1015" s="13">
        <v>33.616</v>
      </c>
      <c r="Y1015" s="13">
        <v>4.3819999999999997</v>
      </c>
      <c r="Z1015" s="13">
        <v>-59.143999999999998</v>
      </c>
      <c r="AA1015" s="13">
        <v>-59.143999999999998</v>
      </c>
      <c r="AB1015" s="1">
        <v>9561</v>
      </c>
      <c r="AC1015" s="12" t="s">
        <v>4019</v>
      </c>
      <c r="AD1015" s="13">
        <v>6.0851439999999997</v>
      </c>
      <c r="AE1015" s="1" t="s">
        <v>12654</v>
      </c>
      <c r="AF1015" s="1" t="s">
        <v>12666</v>
      </c>
    </row>
    <row r="1016" spans="1:32" x14ac:dyDescent="0.2">
      <c r="A1016" s="1" t="s">
        <v>5081</v>
      </c>
      <c r="B1016" s="10">
        <v>5506132</v>
      </c>
      <c r="C1016" s="1" t="s">
        <v>1110</v>
      </c>
      <c r="D1016" s="1" t="s">
        <v>417</v>
      </c>
      <c r="E1016" s="11">
        <v>2507760</v>
      </c>
      <c r="F1016" s="11">
        <v>200</v>
      </c>
      <c r="G1016" s="11">
        <v>-56</v>
      </c>
      <c r="H1016" s="11">
        <v>-273</v>
      </c>
      <c r="I1016" s="11">
        <v>59</v>
      </c>
      <c r="J1016" s="11">
        <v>-80</v>
      </c>
      <c r="K1016" s="12" t="s">
        <v>2</v>
      </c>
      <c r="L1016" s="12" t="s">
        <v>2</v>
      </c>
      <c r="M1016" s="11">
        <v>214</v>
      </c>
      <c r="N1016" s="11">
        <v>-273</v>
      </c>
      <c r="O1016" s="11">
        <v>-251</v>
      </c>
      <c r="P1016" s="11">
        <v>63</v>
      </c>
      <c r="Q1016" s="11">
        <v>-229</v>
      </c>
      <c r="R1016" s="11">
        <v>-136</v>
      </c>
      <c r="S1016" s="11">
        <v>-189</v>
      </c>
      <c r="T1016" s="11">
        <v>-143</v>
      </c>
      <c r="U1016" s="11">
        <v>-190</v>
      </c>
      <c r="V1016" s="11">
        <v>-234</v>
      </c>
      <c r="W1016" s="13">
        <v>17.236999999999998</v>
      </c>
      <c r="X1016" s="13">
        <v>-9.484</v>
      </c>
      <c r="Y1016" s="13">
        <v>-104.601</v>
      </c>
      <c r="Z1016" s="13">
        <v>19.073</v>
      </c>
      <c r="AA1016" s="13">
        <v>-42.628</v>
      </c>
      <c r="AB1016" s="1">
        <v>4073</v>
      </c>
      <c r="AC1016" s="12" t="s">
        <v>4019</v>
      </c>
      <c r="AD1016" s="13">
        <v>5.8498539999999997</v>
      </c>
      <c r="AE1016" s="1" t="s">
        <v>12654</v>
      </c>
      <c r="AF1016" s="1" t="s">
        <v>12668</v>
      </c>
    </row>
    <row r="1017" spans="1:32" x14ac:dyDescent="0.2">
      <c r="A1017" s="1" t="s">
        <v>5082</v>
      </c>
      <c r="B1017" s="10">
        <v>7794092</v>
      </c>
      <c r="C1017" s="1" t="s">
        <v>1111</v>
      </c>
      <c r="D1017" s="1" t="s">
        <v>32</v>
      </c>
      <c r="E1017" s="11">
        <v>2968319</v>
      </c>
      <c r="F1017" s="11">
        <v>516</v>
      </c>
      <c r="G1017" s="11">
        <v>627</v>
      </c>
      <c r="H1017" s="11">
        <v>526</v>
      </c>
      <c r="I1017" s="11">
        <v>438</v>
      </c>
      <c r="J1017" s="11">
        <v>438</v>
      </c>
      <c r="K1017" s="12" t="s">
        <v>2</v>
      </c>
      <c r="L1017" s="12" t="s">
        <v>2</v>
      </c>
      <c r="M1017" s="11">
        <v>473</v>
      </c>
      <c r="N1017" s="11">
        <v>284</v>
      </c>
      <c r="O1017" s="11">
        <v>290</v>
      </c>
      <c r="P1017" s="11">
        <v>396</v>
      </c>
      <c r="Q1017" s="11">
        <v>396</v>
      </c>
      <c r="R1017" s="11">
        <v>-1</v>
      </c>
      <c r="S1017" s="11">
        <v>-2</v>
      </c>
      <c r="T1017" s="11">
        <v>-4</v>
      </c>
      <c r="U1017" s="11">
        <v>-811</v>
      </c>
      <c r="V1017" s="11">
        <v>-811</v>
      </c>
      <c r="W1017" s="13">
        <v>22.975999999999999</v>
      </c>
      <c r="X1017" s="13">
        <v>22.914000000000001</v>
      </c>
      <c r="Y1017" s="13">
        <v>17.611999999999998</v>
      </c>
      <c r="Z1017" s="13">
        <v>13.241</v>
      </c>
      <c r="AA1017" s="13">
        <v>13.241</v>
      </c>
      <c r="AB1017" s="1">
        <v>4171</v>
      </c>
      <c r="AC1017" s="13">
        <v>15.824433000000001</v>
      </c>
      <c r="AD1017" s="13">
        <v>1.697846</v>
      </c>
      <c r="AE1017" s="1" t="s">
        <v>12654</v>
      </c>
      <c r="AF1017" s="1" t="s">
        <v>12666</v>
      </c>
    </row>
    <row r="1018" spans="1:32" x14ac:dyDescent="0.2">
      <c r="A1018" s="1" t="s">
        <v>5083</v>
      </c>
      <c r="B1018" s="10">
        <v>4916130</v>
      </c>
      <c r="C1018" s="1" t="s">
        <v>1112</v>
      </c>
      <c r="D1018" s="1" t="s">
        <v>15</v>
      </c>
      <c r="E1018" s="11">
        <v>9501994</v>
      </c>
      <c r="F1018" s="11">
        <v>577</v>
      </c>
      <c r="G1018" s="11">
        <v>709</v>
      </c>
      <c r="H1018" s="11">
        <v>342</v>
      </c>
      <c r="I1018" s="11">
        <v>790</v>
      </c>
      <c r="J1018" s="11">
        <v>790</v>
      </c>
      <c r="K1018" s="12" t="s">
        <v>2</v>
      </c>
      <c r="L1018" s="12" t="s">
        <v>2</v>
      </c>
      <c r="M1018" s="11">
        <v>1235</v>
      </c>
      <c r="N1018" s="11">
        <v>1503</v>
      </c>
      <c r="O1018" s="11">
        <v>1154</v>
      </c>
      <c r="P1018" s="11">
        <v>1488</v>
      </c>
      <c r="Q1018" s="11">
        <v>1488</v>
      </c>
      <c r="R1018" s="11">
        <v>-907</v>
      </c>
      <c r="S1018" s="11">
        <v>-705</v>
      </c>
      <c r="T1018" s="11">
        <v>-428</v>
      </c>
      <c r="U1018" s="11">
        <v>-265</v>
      </c>
      <c r="V1018" s="11">
        <v>-265</v>
      </c>
      <c r="W1018" s="13">
        <v>5.7240000000000002</v>
      </c>
      <c r="X1018" s="13">
        <v>-3.6880000000000002</v>
      </c>
      <c r="Y1018" s="13">
        <v>-0.66800000000000004</v>
      </c>
      <c r="Z1018" s="13">
        <v>3.157</v>
      </c>
      <c r="AA1018" s="13">
        <v>3.157</v>
      </c>
      <c r="AB1018" s="1">
        <v>6189</v>
      </c>
      <c r="AC1018" s="13">
        <v>14.942835000000001</v>
      </c>
      <c r="AD1018" s="13">
        <v>0.867066</v>
      </c>
      <c r="AE1018" s="1" t="s">
        <v>12654</v>
      </c>
      <c r="AF1018" s="1" t="s">
        <v>12661</v>
      </c>
    </row>
    <row r="1019" spans="1:32" x14ac:dyDescent="0.2">
      <c r="A1019" s="1" t="s">
        <v>5084</v>
      </c>
      <c r="B1019" s="10">
        <v>7532720</v>
      </c>
      <c r="C1019" s="1" t="s">
        <v>1113</v>
      </c>
      <c r="D1019" s="1" t="s">
        <v>49</v>
      </c>
      <c r="E1019" s="11">
        <v>16019627</v>
      </c>
      <c r="F1019" s="12" t="s">
        <v>2</v>
      </c>
      <c r="G1019" s="11">
        <v>2611</v>
      </c>
      <c r="H1019" s="11">
        <v>4587</v>
      </c>
      <c r="I1019" s="11">
        <v>5733</v>
      </c>
      <c r="J1019" s="11">
        <v>5733</v>
      </c>
      <c r="K1019" s="12" t="s">
        <v>2</v>
      </c>
      <c r="L1019" s="12" t="s">
        <v>2</v>
      </c>
      <c r="M1019" s="12" t="s">
        <v>2</v>
      </c>
      <c r="N1019" s="11">
        <v>-8290</v>
      </c>
      <c r="O1019" s="11">
        <v>10360</v>
      </c>
      <c r="P1019" s="11">
        <v>731</v>
      </c>
      <c r="Q1019" s="11">
        <v>731</v>
      </c>
      <c r="R1019" s="12" t="s">
        <v>2</v>
      </c>
      <c r="S1019" s="11">
        <v>4</v>
      </c>
      <c r="T1019" s="11">
        <v>-1986</v>
      </c>
      <c r="U1019" s="11">
        <v>1559</v>
      </c>
      <c r="V1019" s="11">
        <v>1559</v>
      </c>
      <c r="W1019" s="12" t="s">
        <v>2</v>
      </c>
      <c r="X1019" s="12" t="s">
        <v>2</v>
      </c>
      <c r="Y1019" s="13">
        <v>37.441000000000003</v>
      </c>
      <c r="Z1019" s="13">
        <v>33.225999999999999</v>
      </c>
      <c r="AA1019" s="13">
        <v>33.225999999999999</v>
      </c>
      <c r="AB1019" s="1">
        <v>3486</v>
      </c>
      <c r="AC1019" s="13">
        <v>7.494828</v>
      </c>
      <c r="AD1019" s="13">
        <v>3.1604800000000002</v>
      </c>
      <c r="AE1019" s="1" t="s">
        <v>12654</v>
      </c>
      <c r="AF1019" s="1" t="s">
        <v>12660</v>
      </c>
    </row>
    <row r="1020" spans="1:32" x14ac:dyDescent="0.2">
      <c r="A1020" s="1" t="s">
        <v>5085</v>
      </c>
      <c r="B1020" s="10">
        <v>5989019</v>
      </c>
      <c r="C1020" s="1" t="s">
        <v>1114</v>
      </c>
      <c r="D1020" s="1" t="s">
        <v>41</v>
      </c>
      <c r="E1020" s="11">
        <v>15020824</v>
      </c>
      <c r="F1020" s="12" t="s">
        <v>2</v>
      </c>
      <c r="G1020" s="12" t="s">
        <v>2</v>
      </c>
      <c r="H1020" s="12" t="s">
        <v>2</v>
      </c>
      <c r="I1020" s="12" t="s">
        <v>2</v>
      </c>
      <c r="J1020" s="11">
        <v>1615</v>
      </c>
      <c r="K1020" s="13">
        <v>2300</v>
      </c>
      <c r="L1020" s="13">
        <v>3100</v>
      </c>
      <c r="M1020" s="12" t="s">
        <v>2</v>
      </c>
      <c r="N1020" s="12" t="s">
        <v>2</v>
      </c>
      <c r="O1020" s="12" t="s">
        <v>2</v>
      </c>
      <c r="P1020" s="12" t="s">
        <v>2</v>
      </c>
      <c r="Q1020" s="11">
        <v>1018</v>
      </c>
      <c r="R1020" s="12" t="s">
        <v>2</v>
      </c>
      <c r="S1020" s="12" t="s">
        <v>2</v>
      </c>
      <c r="T1020" s="12" t="s">
        <v>2</v>
      </c>
      <c r="U1020" s="12" t="s">
        <v>2</v>
      </c>
      <c r="V1020" s="11">
        <v>-411</v>
      </c>
      <c r="W1020" s="12" t="s">
        <v>2</v>
      </c>
      <c r="X1020" s="12" t="s">
        <v>2</v>
      </c>
      <c r="Y1020" s="12" t="s">
        <v>2</v>
      </c>
      <c r="Z1020" s="12" t="s">
        <v>2</v>
      </c>
      <c r="AA1020" s="12" t="s">
        <v>2</v>
      </c>
      <c r="AB1020" s="1">
        <v>4417</v>
      </c>
      <c r="AC1020" s="13">
        <v>44.879038000000001</v>
      </c>
      <c r="AD1020" s="13">
        <v>13.142161</v>
      </c>
      <c r="AE1020" s="1" t="s">
        <v>12654</v>
      </c>
      <c r="AF1020" s="1" t="s">
        <v>12663</v>
      </c>
    </row>
    <row r="1021" spans="1:32" x14ac:dyDescent="0.2">
      <c r="A1021" s="1" t="s">
        <v>5086</v>
      </c>
      <c r="B1021" s="10">
        <v>5429093</v>
      </c>
      <c r="C1021" s="1" t="s">
        <v>1115</v>
      </c>
      <c r="D1021" s="1" t="s">
        <v>22</v>
      </c>
      <c r="E1021" s="11">
        <v>3208575</v>
      </c>
      <c r="F1021" s="11">
        <v>305</v>
      </c>
      <c r="G1021" s="11">
        <v>542</v>
      </c>
      <c r="H1021" s="11">
        <v>660</v>
      </c>
      <c r="I1021" s="11">
        <v>630</v>
      </c>
      <c r="J1021" s="11">
        <v>802</v>
      </c>
      <c r="K1021" s="12" t="s">
        <v>2</v>
      </c>
      <c r="L1021" s="12" t="s">
        <v>2</v>
      </c>
      <c r="M1021" s="11">
        <v>782</v>
      </c>
      <c r="N1021" s="11">
        <v>550</v>
      </c>
      <c r="O1021" s="11">
        <v>267</v>
      </c>
      <c r="P1021" s="11">
        <v>625</v>
      </c>
      <c r="Q1021" s="11">
        <v>725</v>
      </c>
      <c r="R1021" s="11">
        <v>-109</v>
      </c>
      <c r="S1021" s="11">
        <v>-950</v>
      </c>
      <c r="T1021" s="11">
        <v>-550</v>
      </c>
      <c r="U1021" s="11">
        <v>-449</v>
      </c>
      <c r="V1021" s="11">
        <v>-283</v>
      </c>
      <c r="W1021" s="13">
        <v>26.292999999999999</v>
      </c>
      <c r="X1021" s="13">
        <v>25.925999999999998</v>
      </c>
      <c r="Y1021" s="13">
        <v>25.783999999999999</v>
      </c>
      <c r="Z1021" s="13">
        <v>19.606000000000002</v>
      </c>
      <c r="AA1021" s="13">
        <v>18.751000000000001</v>
      </c>
      <c r="AB1021" s="1">
        <v>7126</v>
      </c>
      <c r="AC1021" s="13">
        <v>9.3898919999999997</v>
      </c>
      <c r="AD1021" s="13">
        <v>1.613737</v>
      </c>
      <c r="AE1021" s="1" t="s">
        <v>12654</v>
      </c>
      <c r="AF1021" s="1" t="s">
        <v>12657</v>
      </c>
    </row>
    <row r="1022" spans="1:32" x14ac:dyDescent="0.2">
      <c r="A1022" s="1" t="s">
        <v>5087</v>
      </c>
      <c r="B1022" s="10">
        <v>4624388</v>
      </c>
      <c r="C1022" s="1" t="s">
        <v>1116</v>
      </c>
      <c r="D1022" s="1" t="s">
        <v>20</v>
      </c>
      <c r="E1022" s="11">
        <v>10420089</v>
      </c>
      <c r="F1022" s="11">
        <v>727</v>
      </c>
      <c r="G1022" s="11">
        <v>225</v>
      </c>
      <c r="H1022" s="11">
        <v>732</v>
      </c>
      <c r="I1022" s="11">
        <v>753</v>
      </c>
      <c r="J1022" s="11">
        <v>753</v>
      </c>
      <c r="K1022" s="12" t="s">
        <v>2</v>
      </c>
      <c r="L1022" s="12" t="s">
        <v>2</v>
      </c>
      <c r="M1022" s="11">
        <v>1417</v>
      </c>
      <c r="N1022" s="11">
        <v>-52</v>
      </c>
      <c r="O1022" s="11">
        <v>815</v>
      </c>
      <c r="P1022" s="11">
        <v>643</v>
      </c>
      <c r="Q1022" s="11">
        <v>643</v>
      </c>
      <c r="R1022" s="11">
        <v>-248</v>
      </c>
      <c r="S1022" s="11">
        <v>-299</v>
      </c>
      <c r="T1022" s="11">
        <v>-670</v>
      </c>
      <c r="U1022" s="11">
        <v>-1676</v>
      </c>
      <c r="V1022" s="11">
        <v>-1676</v>
      </c>
      <c r="W1022" s="13">
        <v>41.036000000000001</v>
      </c>
      <c r="X1022" s="13">
        <v>6.5830000000000002</v>
      </c>
      <c r="Y1022" s="13">
        <v>20.686</v>
      </c>
      <c r="Z1022" s="13">
        <v>10.363</v>
      </c>
      <c r="AA1022" s="13">
        <v>10.363</v>
      </c>
      <c r="AB1022" s="1">
        <v>7625</v>
      </c>
      <c r="AC1022" s="13">
        <v>92.736076999999995</v>
      </c>
      <c r="AD1022" s="13">
        <v>0.74872799999999995</v>
      </c>
      <c r="AE1022" s="1" t="s">
        <v>12654</v>
      </c>
      <c r="AF1022" s="1" t="s">
        <v>12661</v>
      </c>
    </row>
    <row r="1023" spans="1:32" x14ac:dyDescent="0.2">
      <c r="A1023" s="1" t="s">
        <v>5088</v>
      </c>
      <c r="B1023" s="10">
        <v>4973316</v>
      </c>
      <c r="C1023" s="1" t="s">
        <v>1117</v>
      </c>
      <c r="D1023" s="1" t="s">
        <v>24</v>
      </c>
      <c r="E1023" s="11">
        <v>36427389</v>
      </c>
      <c r="F1023" s="11">
        <v>-363</v>
      </c>
      <c r="G1023" s="11">
        <v>137</v>
      </c>
      <c r="H1023" s="11">
        <v>-459</v>
      </c>
      <c r="I1023" s="11">
        <v>-380</v>
      </c>
      <c r="J1023" s="11">
        <v>-261</v>
      </c>
      <c r="K1023" s="12" t="s">
        <v>2</v>
      </c>
      <c r="L1023" s="12" t="s">
        <v>2</v>
      </c>
      <c r="M1023" s="11">
        <v>-429</v>
      </c>
      <c r="N1023" s="11">
        <v>280</v>
      </c>
      <c r="O1023" s="11">
        <v>-635</v>
      </c>
      <c r="P1023" s="11">
        <v>-505</v>
      </c>
      <c r="Q1023" s="11">
        <v>-542</v>
      </c>
      <c r="R1023" s="11">
        <v>50</v>
      </c>
      <c r="S1023" s="11">
        <v>301</v>
      </c>
      <c r="T1023" s="11">
        <v>-210</v>
      </c>
      <c r="U1023" s="11">
        <v>53</v>
      </c>
      <c r="V1023" s="11">
        <v>23</v>
      </c>
      <c r="W1023" s="13">
        <v>-153.24100000000001</v>
      </c>
      <c r="X1023" s="13">
        <v>67.808000000000007</v>
      </c>
      <c r="Y1023" s="13">
        <v>-33.630000000000003</v>
      </c>
      <c r="Z1023" s="13">
        <v>-26.667000000000002</v>
      </c>
      <c r="AA1023" s="13">
        <v>-21.552</v>
      </c>
      <c r="AB1023" s="1">
        <v>3936</v>
      </c>
      <c r="AC1023" s="12" t="s">
        <v>4019</v>
      </c>
      <c r="AD1023" s="13">
        <v>7.7560849999999997</v>
      </c>
      <c r="AE1023" s="1" t="s">
        <v>12654</v>
      </c>
      <c r="AF1023" s="1" t="s">
        <v>12663</v>
      </c>
    </row>
    <row r="1024" spans="1:32" x14ac:dyDescent="0.2">
      <c r="A1024" s="1" t="s">
        <v>5089</v>
      </c>
      <c r="B1024" s="10">
        <v>11101794</v>
      </c>
      <c r="C1024" s="1" t="s">
        <v>1118</v>
      </c>
      <c r="D1024" s="1" t="s">
        <v>115</v>
      </c>
      <c r="E1024" s="11">
        <v>5068159</v>
      </c>
      <c r="F1024" s="11">
        <v>-23</v>
      </c>
      <c r="G1024" s="11">
        <v>64</v>
      </c>
      <c r="H1024" s="11">
        <v>246</v>
      </c>
      <c r="I1024" s="11">
        <v>320</v>
      </c>
      <c r="J1024" s="11">
        <v>411</v>
      </c>
      <c r="K1024" s="12" t="s">
        <v>2</v>
      </c>
      <c r="L1024" s="12" t="s">
        <v>2</v>
      </c>
      <c r="M1024" s="12" t="s">
        <v>2</v>
      </c>
      <c r="N1024" s="12" t="s">
        <v>2</v>
      </c>
      <c r="O1024" s="11">
        <v>270</v>
      </c>
      <c r="P1024" s="11">
        <v>387</v>
      </c>
      <c r="Q1024" s="11">
        <v>387</v>
      </c>
      <c r="R1024" s="12" t="s">
        <v>2</v>
      </c>
      <c r="S1024" s="12" t="s">
        <v>2</v>
      </c>
      <c r="T1024" s="11">
        <v>-124</v>
      </c>
      <c r="U1024" s="11">
        <v>-154</v>
      </c>
      <c r="V1024" s="11">
        <v>-213</v>
      </c>
      <c r="W1024" s="12" t="s">
        <v>2</v>
      </c>
      <c r="X1024" s="13">
        <v>74.483000000000004</v>
      </c>
      <c r="Y1024" s="13">
        <v>92.472999999999999</v>
      </c>
      <c r="Z1024" s="13">
        <v>50.901000000000003</v>
      </c>
      <c r="AA1024" s="13">
        <v>37.046999999999997</v>
      </c>
      <c r="AB1024" s="1">
        <v>5575</v>
      </c>
      <c r="AC1024" s="13">
        <v>13.920609000000001</v>
      </c>
      <c r="AD1024" s="13">
        <v>3.983279</v>
      </c>
      <c r="AE1024" s="1" t="s">
        <v>12654</v>
      </c>
      <c r="AF1024" s="1" t="s">
        <v>12661</v>
      </c>
    </row>
    <row r="1025" spans="1:32" x14ac:dyDescent="0.2">
      <c r="A1025" s="1" t="s">
        <v>5090</v>
      </c>
      <c r="B1025" s="10">
        <v>108019665</v>
      </c>
      <c r="C1025" s="1" t="s">
        <v>1119</v>
      </c>
      <c r="D1025" s="1" t="s">
        <v>28</v>
      </c>
      <c r="E1025" s="11">
        <v>28367600</v>
      </c>
      <c r="F1025" s="12" t="s">
        <v>2</v>
      </c>
      <c r="G1025" s="12" t="s">
        <v>2</v>
      </c>
      <c r="H1025" s="12" t="s">
        <v>2</v>
      </c>
      <c r="I1025" s="11">
        <v>371</v>
      </c>
      <c r="J1025" s="11">
        <v>2800</v>
      </c>
      <c r="K1025" s="13">
        <v>3740</v>
      </c>
      <c r="L1025" s="13">
        <v>4650</v>
      </c>
      <c r="M1025" s="12" t="s">
        <v>2</v>
      </c>
      <c r="N1025" s="12" t="s">
        <v>2</v>
      </c>
      <c r="O1025" s="12" t="s">
        <v>2</v>
      </c>
      <c r="P1025" s="12" t="s">
        <v>2</v>
      </c>
      <c r="Q1025" s="11">
        <v>3097</v>
      </c>
      <c r="R1025" s="12" t="s">
        <v>2</v>
      </c>
      <c r="S1025" s="12" t="s">
        <v>2</v>
      </c>
      <c r="T1025" s="12" t="s">
        <v>2</v>
      </c>
      <c r="U1025" s="12" t="s">
        <v>2</v>
      </c>
      <c r="V1025" s="11">
        <v>-448</v>
      </c>
      <c r="W1025" s="12" t="s">
        <v>2</v>
      </c>
      <c r="X1025" s="12" t="s">
        <v>2</v>
      </c>
      <c r="Y1025" s="12" t="s">
        <v>2</v>
      </c>
      <c r="Z1025" s="12" t="s">
        <v>2</v>
      </c>
      <c r="AA1025" s="13">
        <v>48.228000000000002</v>
      </c>
      <c r="AB1025" s="1" t="s">
        <v>5091</v>
      </c>
      <c r="AC1025" s="13">
        <v>38.448194999999998</v>
      </c>
      <c r="AD1025" s="13">
        <v>13.059939999999999</v>
      </c>
      <c r="AE1025" s="1" t="s">
        <v>12654</v>
      </c>
      <c r="AF1025" s="1" t="s">
        <v>12664</v>
      </c>
    </row>
    <row r="1026" spans="1:32" x14ac:dyDescent="0.2">
      <c r="A1026" s="1" t="s">
        <v>5092</v>
      </c>
      <c r="B1026" s="10">
        <v>4324476</v>
      </c>
      <c r="C1026" s="1" t="s">
        <v>1120</v>
      </c>
      <c r="D1026" s="1" t="s">
        <v>377</v>
      </c>
      <c r="E1026" s="11">
        <v>22988516</v>
      </c>
      <c r="F1026" s="11">
        <v>7406</v>
      </c>
      <c r="G1026" s="11">
        <v>12350</v>
      </c>
      <c r="H1026" s="11">
        <v>12126</v>
      </c>
      <c r="I1026" s="11">
        <v>7497</v>
      </c>
      <c r="J1026" s="11">
        <v>6510</v>
      </c>
      <c r="K1026" s="13">
        <v>7125</v>
      </c>
      <c r="L1026" s="13">
        <v>8327.5</v>
      </c>
      <c r="M1026" s="11">
        <v>15842</v>
      </c>
      <c r="N1026" s="11">
        <v>6956</v>
      </c>
      <c r="O1026" s="11">
        <v>4158</v>
      </c>
      <c r="P1026" s="11">
        <v>12405</v>
      </c>
      <c r="Q1026" s="11">
        <v>2042</v>
      </c>
      <c r="R1026" s="11">
        <v>-3376</v>
      </c>
      <c r="S1026" s="11">
        <v>-6847</v>
      </c>
      <c r="T1026" s="11">
        <v>-3868</v>
      </c>
      <c r="U1026" s="11">
        <v>-6314</v>
      </c>
      <c r="V1026" s="11">
        <v>-4186</v>
      </c>
      <c r="W1026" s="13">
        <v>18.957999999999998</v>
      </c>
      <c r="X1026" s="13">
        <v>29.446999999999999</v>
      </c>
      <c r="Y1026" s="13">
        <v>21.672999999999998</v>
      </c>
      <c r="Z1026" s="13">
        <v>11.005000000000001</v>
      </c>
      <c r="AA1026" s="13">
        <v>8.2970000000000006</v>
      </c>
      <c r="AB1026" s="1">
        <v>7990</v>
      </c>
      <c r="AC1026" s="13">
        <v>10.903383</v>
      </c>
      <c r="AD1026" s="13">
        <v>0.89632199999999995</v>
      </c>
      <c r="AE1026" s="1" t="s">
        <v>12654</v>
      </c>
      <c r="AF1026" s="1" t="s">
        <v>12655</v>
      </c>
    </row>
    <row r="1027" spans="1:32" x14ac:dyDescent="0.2">
      <c r="A1027" s="1" t="s">
        <v>5093</v>
      </c>
      <c r="B1027" s="10">
        <v>116787650</v>
      </c>
      <c r="C1027" s="1"/>
      <c r="D1027" s="1" t="s">
        <v>32</v>
      </c>
      <c r="E1027" s="11">
        <v>293000</v>
      </c>
      <c r="F1027" s="12" t="s">
        <v>2</v>
      </c>
      <c r="G1027" s="12" t="s">
        <v>2</v>
      </c>
      <c r="H1027" s="11">
        <v>-70</v>
      </c>
      <c r="I1027" s="11">
        <v>3</v>
      </c>
      <c r="J1027" s="11">
        <v>8</v>
      </c>
      <c r="K1027" s="12" t="s">
        <v>2</v>
      </c>
      <c r="L1027" s="12" t="s">
        <v>2</v>
      </c>
      <c r="M1027" s="12" t="s">
        <v>2</v>
      </c>
      <c r="N1027" s="12" t="s">
        <v>2</v>
      </c>
      <c r="O1027" s="12" t="s">
        <v>2</v>
      </c>
      <c r="P1027" s="12" t="s">
        <v>2</v>
      </c>
      <c r="Q1027" s="11">
        <v>-8</v>
      </c>
      <c r="R1027" s="12" t="s">
        <v>2</v>
      </c>
      <c r="S1027" s="12" t="s">
        <v>2</v>
      </c>
      <c r="T1027" s="12" t="s">
        <v>2</v>
      </c>
      <c r="U1027" s="12" t="s">
        <v>2</v>
      </c>
      <c r="V1027" s="11">
        <v>-3</v>
      </c>
      <c r="W1027" s="12" t="s">
        <v>2</v>
      </c>
      <c r="X1027" s="12" t="s">
        <v>2</v>
      </c>
      <c r="Y1027" s="12" t="s">
        <v>2</v>
      </c>
      <c r="Z1027" s="13">
        <v>0</v>
      </c>
      <c r="AA1027" s="13">
        <v>7.8949999999999996</v>
      </c>
      <c r="AB1027" s="1" t="s">
        <v>5094</v>
      </c>
      <c r="AC1027" s="13">
        <v>131.84881300000001</v>
      </c>
      <c r="AD1027" s="12" t="s">
        <v>2</v>
      </c>
      <c r="AE1027" s="1" t="s">
        <v>12654</v>
      </c>
      <c r="AF1027" s="1" t="s">
        <v>12666</v>
      </c>
    </row>
    <row r="1028" spans="1:32" x14ac:dyDescent="0.2">
      <c r="A1028" s="1" t="s">
        <v>5095</v>
      </c>
      <c r="B1028" s="10">
        <v>7727365</v>
      </c>
      <c r="C1028" s="1" t="s">
        <v>1121</v>
      </c>
      <c r="D1028" s="1" t="s">
        <v>3</v>
      </c>
      <c r="E1028" s="11">
        <v>2772919</v>
      </c>
      <c r="F1028" s="12" t="s">
        <v>2</v>
      </c>
      <c r="G1028" s="12" t="s">
        <v>2</v>
      </c>
      <c r="H1028" s="11">
        <v>15</v>
      </c>
      <c r="I1028" s="11">
        <v>16</v>
      </c>
      <c r="J1028" s="11">
        <v>16</v>
      </c>
      <c r="K1028" s="12" t="s">
        <v>2</v>
      </c>
      <c r="L1028" s="12" t="s">
        <v>2</v>
      </c>
      <c r="M1028" s="12" t="s">
        <v>2</v>
      </c>
      <c r="N1028" s="12" t="s">
        <v>2</v>
      </c>
      <c r="O1028" s="11">
        <v>-65</v>
      </c>
      <c r="P1028" s="11">
        <v>142</v>
      </c>
      <c r="Q1028" s="11">
        <v>142</v>
      </c>
      <c r="R1028" s="12" t="s">
        <v>2</v>
      </c>
      <c r="S1028" s="12" t="s">
        <v>2</v>
      </c>
      <c r="T1028" s="11">
        <v>-15</v>
      </c>
      <c r="U1028" s="11">
        <v>-6</v>
      </c>
      <c r="V1028" s="11">
        <v>-6</v>
      </c>
      <c r="W1028" s="12" t="s">
        <v>2</v>
      </c>
      <c r="X1028" s="12" t="s">
        <v>2</v>
      </c>
      <c r="Y1028" s="12" t="s">
        <v>2</v>
      </c>
      <c r="Z1028" s="13">
        <v>-1.6180000000000001</v>
      </c>
      <c r="AA1028" s="13">
        <v>-1.6180000000000001</v>
      </c>
      <c r="AB1028" s="1">
        <v>9565</v>
      </c>
      <c r="AC1028" s="12" t="s">
        <v>4019</v>
      </c>
      <c r="AD1028" s="13">
        <v>6.5649660000000001</v>
      </c>
      <c r="AE1028" s="1" t="s">
        <v>12654</v>
      </c>
      <c r="AF1028" s="1" t="s">
        <v>12666</v>
      </c>
    </row>
    <row r="1029" spans="1:32" x14ac:dyDescent="0.2">
      <c r="A1029" s="1" t="s">
        <v>5096</v>
      </c>
      <c r="B1029" s="10">
        <v>4316159</v>
      </c>
      <c r="C1029" s="1" t="s">
        <v>1122</v>
      </c>
      <c r="D1029" s="1" t="s">
        <v>49</v>
      </c>
      <c r="E1029" s="11">
        <v>9050361</v>
      </c>
      <c r="F1029" s="11">
        <v>304</v>
      </c>
      <c r="G1029" s="11">
        <v>342</v>
      </c>
      <c r="H1029" s="11">
        <v>90</v>
      </c>
      <c r="I1029" s="11">
        <v>-144</v>
      </c>
      <c r="J1029" s="11">
        <v>-45</v>
      </c>
      <c r="K1029" s="12" t="s">
        <v>2</v>
      </c>
      <c r="L1029" s="12" t="s">
        <v>2</v>
      </c>
      <c r="M1029" s="11">
        <v>2691</v>
      </c>
      <c r="N1029" s="11">
        <v>196</v>
      </c>
      <c r="O1029" s="11">
        <v>755</v>
      </c>
      <c r="P1029" s="11">
        <v>-187</v>
      </c>
      <c r="Q1029" s="11">
        <v>-260</v>
      </c>
      <c r="R1029" s="11">
        <v>695</v>
      </c>
      <c r="S1029" s="11">
        <v>-172</v>
      </c>
      <c r="T1029" s="11">
        <v>769</v>
      </c>
      <c r="U1029" s="11">
        <v>38</v>
      </c>
      <c r="V1029" s="11">
        <v>-366</v>
      </c>
      <c r="W1029" s="13">
        <v>-4.6150000000000002</v>
      </c>
      <c r="X1029" s="13">
        <v>2.9209999999999998</v>
      </c>
      <c r="Y1029" s="13">
        <v>4.47</v>
      </c>
      <c r="Z1029" s="13">
        <v>-2.5110000000000001</v>
      </c>
      <c r="AA1029" s="13">
        <v>0.89700000000000002</v>
      </c>
      <c r="AB1029" s="1">
        <v>8938</v>
      </c>
      <c r="AC1029" s="12" t="s">
        <v>4019</v>
      </c>
      <c r="AD1029" s="13">
        <v>0.71398700000000004</v>
      </c>
      <c r="AE1029" s="1" t="s">
        <v>12654</v>
      </c>
      <c r="AF1029" s="1" t="s">
        <v>12660</v>
      </c>
    </row>
    <row r="1030" spans="1:32" x14ac:dyDescent="0.2">
      <c r="A1030" s="1" t="s">
        <v>5097</v>
      </c>
      <c r="B1030" s="10">
        <v>4264439</v>
      </c>
      <c r="C1030" s="1" t="s">
        <v>1123</v>
      </c>
      <c r="D1030" s="1" t="s">
        <v>58</v>
      </c>
      <c r="E1030" s="11">
        <v>54499894</v>
      </c>
      <c r="F1030" s="11">
        <v>14202</v>
      </c>
      <c r="G1030" s="11">
        <v>10298</v>
      </c>
      <c r="H1030" s="11">
        <v>523</v>
      </c>
      <c r="I1030" s="11">
        <v>51278</v>
      </c>
      <c r="J1030" s="11">
        <v>35175</v>
      </c>
      <c r="K1030" s="13">
        <v>22133.333330000001</v>
      </c>
      <c r="L1030" s="13">
        <v>27066.666669999999</v>
      </c>
      <c r="M1030" s="11">
        <v>28443</v>
      </c>
      <c r="N1030" s="11">
        <v>10315</v>
      </c>
      <c r="O1030" s="11">
        <v>-16486</v>
      </c>
      <c r="P1030" s="11">
        <v>41854</v>
      </c>
      <c r="Q1030" s="11">
        <v>45752</v>
      </c>
      <c r="R1030" s="11">
        <v>-21666</v>
      </c>
      <c r="S1030" s="11">
        <v>-25799</v>
      </c>
      <c r="T1030" s="11">
        <v>-9364</v>
      </c>
      <c r="U1030" s="11">
        <v>-33577</v>
      </c>
      <c r="V1030" s="11">
        <v>-7911</v>
      </c>
      <c r="W1030" s="13">
        <v>3.403</v>
      </c>
      <c r="X1030" s="13">
        <v>3.726</v>
      </c>
      <c r="Y1030" s="13">
        <v>-4.3259999999999996</v>
      </c>
      <c r="Z1030" s="13">
        <v>14.253</v>
      </c>
      <c r="AA1030" s="13">
        <v>7.0739999999999998</v>
      </c>
      <c r="AB1030" s="1">
        <v>6457</v>
      </c>
      <c r="AC1030" s="13">
        <v>19.739953</v>
      </c>
      <c r="AD1030" s="13">
        <v>0.90301799999999999</v>
      </c>
      <c r="AE1030" s="1" t="s">
        <v>12654</v>
      </c>
      <c r="AF1030" s="1" t="s">
        <v>12658</v>
      </c>
    </row>
    <row r="1031" spans="1:32" x14ac:dyDescent="0.2">
      <c r="A1031" s="1" t="s">
        <v>5098</v>
      </c>
      <c r="B1031" s="10">
        <v>117874637</v>
      </c>
      <c r="C1031" s="1" t="s">
        <v>1124</v>
      </c>
      <c r="D1031" s="1" t="s">
        <v>62</v>
      </c>
      <c r="E1031" s="11">
        <v>13040549</v>
      </c>
      <c r="F1031" s="12" t="s">
        <v>2</v>
      </c>
      <c r="G1031" s="12" t="s">
        <v>2</v>
      </c>
      <c r="H1031" s="12" t="s">
        <v>2</v>
      </c>
      <c r="I1031" s="12" t="s">
        <v>2</v>
      </c>
      <c r="J1031" s="11">
        <v>6345</v>
      </c>
      <c r="K1031" s="12" t="s">
        <v>2</v>
      </c>
      <c r="L1031" s="12" t="s">
        <v>2</v>
      </c>
      <c r="M1031" s="12" t="s">
        <v>2</v>
      </c>
      <c r="N1031" s="12" t="s">
        <v>2</v>
      </c>
      <c r="O1031" s="12" t="s">
        <v>2</v>
      </c>
      <c r="P1031" s="12" t="s">
        <v>2</v>
      </c>
      <c r="Q1031" s="11">
        <v>6438</v>
      </c>
      <c r="R1031" s="12" t="s">
        <v>2</v>
      </c>
      <c r="S1031" s="12" t="s">
        <v>2</v>
      </c>
      <c r="T1031" s="12" t="s">
        <v>2</v>
      </c>
      <c r="U1031" s="12" t="s">
        <v>2</v>
      </c>
      <c r="V1031" s="11">
        <v>-3312</v>
      </c>
      <c r="W1031" s="12" t="s">
        <v>2</v>
      </c>
      <c r="X1031" s="12" t="s">
        <v>2</v>
      </c>
      <c r="Y1031" s="12" t="s">
        <v>2</v>
      </c>
      <c r="Z1031" s="12" t="s">
        <v>2</v>
      </c>
      <c r="AA1031" s="12" t="s">
        <v>2</v>
      </c>
      <c r="AB1031" s="1" t="s">
        <v>5099</v>
      </c>
      <c r="AC1031" s="13">
        <v>8.7863640000000007</v>
      </c>
      <c r="AD1031" s="13">
        <v>0.90008900000000003</v>
      </c>
      <c r="AE1031" s="1" t="s">
        <v>12654</v>
      </c>
      <c r="AF1031" s="1" t="s">
        <v>12662</v>
      </c>
    </row>
    <row r="1032" spans="1:32" x14ac:dyDescent="0.2">
      <c r="A1032" s="1" t="s">
        <v>5100</v>
      </c>
      <c r="B1032" s="10">
        <v>4912525</v>
      </c>
      <c r="C1032" s="1" t="s">
        <v>1125</v>
      </c>
      <c r="D1032" s="1" t="s">
        <v>92</v>
      </c>
      <c r="E1032" s="11">
        <v>5308450</v>
      </c>
      <c r="F1032" s="11">
        <v>-84</v>
      </c>
      <c r="G1032" s="11">
        <v>1148</v>
      </c>
      <c r="H1032" s="11">
        <v>2142</v>
      </c>
      <c r="I1032" s="11">
        <v>1631</v>
      </c>
      <c r="J1032" s="11">
        <v>1943</v>
      </c>
      <c r="K1032" s="12" t="s">
        <v>2</v>
      </c>
      <c r="L1032" s="12" t="s">
        <v>2</v>
      </c>
      <c r="M1032" s="11">
        <v>2775</v>
      </c>
      <c r="N1032" s="11">
        <v>-958</v>
      </c>
      <c r="O1032" s="11">
        <v>3420</v>
      </c>
      <c r="P1032" s="11">
        <v>2154</v>
      </c>
      <c r="Q1032" s="11">
        <v>6833</v>
      </c>
      <c r="R1032" s="11">
        <v>-1859</v>
      </c>
      <c r="S1032" s="11">
        <v>-2466</v>
      </c>
      <c r="T1032" s="11">
        <v>-3150</v>
      </c>
      <c r="U1032" s="11">
        <v>-4905</v>
      </c>
      <c r="V1032" s="11">
        <v>-6010</v>
      </c>
      <c r="W1032" s="13">
        <v>-2.2450000000000001</v>
      </c>
      <c r="X1032" s="13">
        <v>4.6150000000000002</v>
      </c>
      <c r="Y1032" s="13">
        <v>6.7690000000000001</v>
      </c>
      <c r="Z1032" s="13">
        <v>1.8140000000000001</v>
      </c>
      <c r="AA1032" s="13">
        <v>3.7349999999999999</v>
      </c>
      <c r="AB1032" s="1">
        <v>7214</v>
      </c>
      <c r="AC1032" s="12" t="s">
        <v>4019</v>
      </c>
      <c r="AD1032" s="13">
        <v>0.20474800000000001</v>
      </c>
      <c r="AE1032" s="1" t="s">
        <v>12654</v>
      </c>
      <c r="AF1032" s="1" t="s">
        <v>12675</v>
      </c>
    </row>
    <row r="1033" spans="1:32" x14ac:dyDescent="0.2">
      <c r="A1033" s="1" t="s">
        <v>5101</v>
      </c>
      <c r="B1033" s="10">
        <v>5279490</v>
      </c>
      <c r="C1033" s="1" t="s">
        <v>1126</v>
      </c>
      <c r="D1033" s="1" t="s">
        <v>32</v>
      </c>
      <c r="E1033" s="11">
        <v>3596400</v>
      </c>
      <c r="F1033" s="12" t="s">
        <v>2</v>
      </c>
      <c r="G1033" s="12" t="s">
        <v>2</v>
      </c>
      <c r="H1033" s="12" t="s">
        <v>2</v>
      </c>
      <c r="I1033" s="12" t="s">
        <v>2</v>
      </c>
      <c r="J1033" s="12" t="s">
        <v>2</v>
      </c>
      <c r="K1033" s="13">
        <v>530</v>
      </c>
      <c r="L1033" s="13">
        <v>650</v>
      </c>
      <c r="M1033" s="12" t="s">
        <v>2</v>
      </c>
      <c r="N1033" s="12" t="s">
        <v>2</v>
      </c>
      <c r="O1033" s="12" t="s">
        <v>2</v>
      </c>
      <c r="P1033" s="12" t="s">
        <v>2</v>
      </c>
      <c r="Q1033" s="12" t="s">
        <v>2</v>
      </c>
      <c r="R1033" s="12" t="s">
        <v>2</v>
      </c>
      <c r="S1033" s="12" t="s">
        <v>2</v>
      </c>
      <c r="T1033" s="12" t="s">
        <v>2</v>
      </c>
      <c r="U1033" s="12" t="s">
        <v>2</v>
      </c>
      <c r="V1033" s="12" t="s">
        <v>2</v>
      </c>
      <c r="W1033" s="12" t="s">
        <v>2</v>
      </c>
      <c r="X1033" s="12" t="s">
        <v>2</v>
      </c>
      <c r="Y1033" s="12" t="s">
        <v>2</v>
      </c>
      <c r="Z1033" s="12" t="s">
        <v>2</v>
      </c>
      <c r="AA1033" s="12" t="s">
        <v>2</v>
      </c>
      <c r="AB1033" s="1" t="s">
        <v>5102</v>
      </c>
      <c r="AC1033" s="12" t="s">
        <v>2</v>
      </c>
      <c r="AD1033" s="12" t="s">
        <v>2</v>
      </c>
      <c r="AE1033" s="1" t="s">
        <v>12654</v>
      </c>
      <c r="AF1033" s="1" t="s">
        <v>12666</v>
      </c>
    </row>
    <row r="1034" spans="1:32" x14ac:dyDescent="0.2">
      <c r="A1034" s="1" t="s">
        <v>5103</v>
      </c>
      <c r="B1034" s="10">
        <v>4892462</v>
      </c>
      <c r="C1034" s="1" t="s">
        <v>1127</v>
      </c>
      <c r="D1034" s="1" t="s">
        <v>417</v>
      </c>
      <c r="E1034" s="11">
        <v>8254794</v>
      </c>
      <c r="F1034" s="11">
        <v>589</v>
      </c>
      <c r="G1034" s="11">
        <v>741</v>
      </c>
      <c r="H1034" s="11">
        <v>1121</v>
      </c>
      <c r="I1034" s="11">
        <v>1532</v>
      </c>
      <c r="J1034" s="11">
        <v>1532</v>
      </c>
      <c r="K1034" s="13">
        <v>2222.7723999999998</v>
      </c>
      <c r="L1034" s="13">
        <v>2898.6388000000002</v>
      </c>
      <c r="M1034" s="11">
        <v>957</v>
      </c>
      <c r="N1034" s="11">
        <v>-212</v>
      </c>
      <c r="O1034" s="11">
        <v>865</v>
      </c>
      <c r="P1034" s="11">
        <v>1712</v>
      </c>
      <c r="Q1034" s="11">
        <v>1712</v>
      </c>
      <c r="R1034" s="11">
        <v>-465</v>
      </c>
      <c r="S1034" s="11">
        <v>-531</v>
      </c>
      <c r="T1034" s="11">
        <v>-529</v>
      </c>
      <c r="U1034" s="11">
        <v>-719</v>
      </c>
      <c r="V1034" s="11">
        <v>-719</v>
      </c>
      <c r="W1034" s="13">
        <v>8.8889999999999993</v>
      </c>
      <c r="X1034" s="13">
        <v>10.590999999999999</v>
      </c>
      <c r="Y1034" s="13">
        <v>15.962999999999999</v>
      </c>
      <c r="Z1034" s="13">
        <v>19.52</v>
      </c>
      <c r="AA1034" s="13">
        <v>19.52</v>
      </c>
      <c r="AB1034" s="1">
        <v>4051</v>
      </c>
      <c r="AC1034" s="13">
        <v>33.225140000000003</v>
      </c>
      <c r="AD1034" s="13">
        <v>7.7811009999999996</v>
      </c>
      <c r="AE1034" s="1" t="s">
        <v>12654</v>
      </c>
      <c r="AF1034" s="1" t="s">
        <v>12668</v>
      </c>
    </row>
    <row r="1035" spans="1:32" x14ac:dyDescent="0.2">
      <c r="A1035" s="1" t="s">
        <v>5104</v>
      </c>
      <c r="B1035" s="10">
        <v>4772912</v>
      </c>
      <c r="C1035" s="1" t="s">
        <v>1128</v>
      </c>
      <c r="D1035" s="1" t="s">
        <v>99</v>
      </c>
      <c r="E1035" s="11">
        <v>117989318</v>
      </c>
      <c r="F1035" s="12" t="s">
        <v>2</v>
      </c>
      <c r="G1035" s="12" t="s">
        <v>2</v>
      </c>
      <c r="H1035" s="12" t="s">
        <v>2</v>
      </c>
      <c r="I1035" s="12" t="s">
        <v>2</v>
      </c>
      <c r="J1035" s="12" t="s">
        <v>2</v>
      </c>
      <c r="K1035" s="13">
        <v>17700</v>
      </c>
      <c r="L1035" s="13">
        <v>17500</v>
      </c>
      <c r="M1035" s="11">
        <v>-32493</v>
      </c>
      <c r="N1035" s="11">
        <v>4564</v>
      </c>
      <c r="O1035" s="11">
        <v>10505</v>
      </c>
      <c r="P1035" s="11">
        <v>23729</v>
      </c>
      <c r="Q1035" s="11">
        <v>23729</v>
      </c>
      <c r="R1035" s="11">
        <v>-18604</v>
      </c>
      <c r="S1035" s="11">
        <v>-4753</v>
      </c>
      <c r="T1035" s="11">
        <v>-10819</v>
      </c>
      <c r="U1035" s="11">
        <v>-6607</v>
      </c>
      <c r="V1035" s="11">
        <v>-6607</v>
      </c>
      <c r="W1035" s="13">
        <v>26.5</v>
      </c>
      <c r="X1035" s="13">
        <v>1.6160000000000001</v>
      </c>
      <c r="Y1035" s="13">
        <v>17.102</v>
      </c>
      <c r="Z1035" s="13">
        <v>9.7910000000000004</v>
      </c>
      <c r="AA1035" s="13">
        <v>9.7910000000000004</v>
      </c>
      <c r="AB1035" s="1">
        <v>7177</v>
      </c>
      <c r="AC1035" s="13">
        <v>10.559245000000001</v>
      </c>
      <c r="AD1035" s="13">
        <v>2.0450539999999999</v>
      </c>
      <c r="AE1035" s="1" t="s">
        <v>12654</v>
      </c>
      <c r="AF1035" s="1" t="s">
        <v>12668</v>
      </c>
    </row>
    <row r="1036" spans="1:32" x14ac:dyDescent="0.2">
      <c r="A1036" s="1" t="s">
        <v>5105</v>
      </c>
      <c r="B1036" s="10">
        <v>4970451</v>
      </c>
      <c r="C1036" s="1" t="s">
        <v>1129</v>
      </c>
      <c r="D1036" s="1" t="s">
        <v>45</v>
      </c>
      <c r="E1036" s="11">
        <v>11481642</v>
      </c>
      <c r="F1036" s="11">
        <v>1166</v>
      </c>
      <c r="G1036" s="11">
        <v>1141</v>
      </c>
      <c r="H1036" s="11">
        <v>1289</v>
      </c>
      <c r="I1036" s="11">
        <v>1247</v>
      </c>
      <c r="J1036" s="11">
        <v>1247</v>
      </c>
      <c r="K1036" s="13">
        <v>1340</v>
      </c>
      <c r="L1036" s="13">
        <v>1580</v>
      </c>
      <c r="M1036" s="11">
        <v>1564</v>
      </c>
      <c r="N1036" s="11">
        <v>1684</v>
      </c>
      <c r="O1036" s="11">
        <v>2203</v>
      </c>
      <c r="P1036" s="11">
        <v>2807</v>
      </c>
      <c r="Q1036" s="11">
        <v>2807</v>
      </c>
      <c r="R1036" s="11">
        <v>-1191</v>
      </c>
      <c r="S1036" s="11">
        <v>-1137</v>
      </c>
      <c r="T1036" s="11">
        <v>-1799</v>
      </c>
      <c r="U1036" s="11">
        <v>-1604</v>
      </c>
      <c r="V1036" s="11">
        <v>-1604</v>
      </c>
      <c r="W1036" s="13">
        <v>6.1639999999999997</v>
      </c>
      <c r="X1036" s="13">
        <v>11.307</v>
      </c>
      <c r="Y1036" s="13">
        <v>9.0980000000000008</v>
      </c>
      <c r="Z1036" s="13">
        <v>9.4990000000000006</v>
      </c>
      <c r="AA1036" s="13">
        <v>9.4990000000000006</v>
      </c>
      <c r="AB1036" s="1">
        <v>3788</v>
      </c>
      <c r="AC1036" s="13">
        <v>32.051184999999997</v>
      </c>
      <c r="AD1036" s="13">
        <v>2.6310790000000002</v>
      </c>
      <c r="AE1036" s="1" t="s">
        <v>12654</v>
      </c>
      <c r="AF1036" s="1" t="s">
        <v>12663</v>
      </c>
    </row>
    <row r="1037" spans="1:32" x14ac:dyDescent="0.2">
      <c r="A1037" s="1" t="s">
        <v>5106</v>
      </c>
      <c r="B1037" s="10">
        <v>4429131</v>
      </c>
      <c r="C1037" s="1" t="s">
        <v>1130</v>
      </c>
      <c r="D1037" s="1" t="s">
        <v>45</v>
      </c>
      <c r="E1037" s="11">
        <v>101429009</v>
      </c>
      <c r="F1037" s="11">
        <v>41098</v>
      </c>
      <c r="G1037" s="11">
        <v>43748</v>
      </c>
      <c r="H1037" s="11">
        <v>42158</v>
      </c>
      <c r="I1037" s="11">
        <v>46161</v>
      </c>
      <c r="J1037" s="11">
        <v>46161</v>
      </c>
      <c r="K1037" s="13">
        <v>59965.2</v>
      </c>
      <c r="L1037" s="13">
        <v>69572.800000000003</v>
      </c>
      <c r="M1037" s="11">
        <v>-23783</v>
      </c>
      <c r="N1037" s="11">
        <v>25641</v>
      </c>
      <c r="O1037" s="11">
        <v>14914</v>
      </c>
      <c r="P1037" s="11">
        <v>84735</v>
      </c>
      <c r="Q1037" s="11">
        <v>84735</v>
      </c>
      <c r="R1037" s="11">
        <v>-51765</v>
      </c>
      <c r="S1037" s="11">
        <v>-2828</v>
      </c>
      <c r="T1037" s="11">
        <v>-16363</v>
      </c>
      <c r="U1037" s="11">
        <v>-71499</v>
      </c>
      <c r="V1037" s="11">
        <v>-71499</v>
      </c>
      <c r="W1037" s="13">
        <v>23.661999999999999</v>
      </c>
      <c r="X1037" s="13">
        <v>26.901</v>
      </c>
      <c r="Y1037" s="13">
        <v>16.030999999999999</v>
      </c>
      <c r="Z1037" s="13">
        <v>16.196999999999999</v>
      </c>
      <c r="AA1037" s="13">
        <v>16.196999999999999</v>
      </c>
      <c r="AB1037" s="1">
        <v>9449</v>
      </c>
      <c r="AC1037" s="13">
        <v>21.844504000000001</v>
      </c>
      <c r="AD1037" s="13">
        <v>3.9833660000000002</v>
      </c>
      <c r="AE1037" s="1" t="s">
        <v>12654</v>
      </c>
      <c r="AF1037" s="1" t="s">
        <v>12663</v>
      </c>
    </row>
    <row r="1038" spans="1:32" x14ac:dyDescent="0.2">
      <c r="A1038" s="1" t="s">
        <v>5107</v>
      </c>
      <c r="B1038" s="10">
        <v>4989681</v>
      </c>
      <c r="C1038" s="1" t="s">
        <v>1131</v>
      </c>
      <c r="D1038" s="1" t="s">
        <v>32</v>
      </c>
      <c r="E1038" s="11">
        <v>274247057</v>
      </c>
      <c r="F1038" s="11">
        <v>487</v>
      </c>
      <c r="G1038" s="11">
        <v>711</v>
      </c>
      <c r="H1038" s="11">
        <v>-26</v>
      </c>
      <c r="I1038" s="11">
        <v>140</v>
      </c>
      <c r="J1038" s="11">
        <v>140</v>
      </c>
      <c r="K1038" s="13">
        <v>8100</v>
      </c>
      <c r="L1038" s="13">
        <v>9980</v>
      </c>
      <c r="M1038" s="11">
        <v>195</v>
      </c>
      <c r="N1038" s="11">
        <v>881</v>
      </c>
      <c r="O1038" s="11">
        <v>-912</v>
      </c>
      <c r="P1038" s="11">
        <v>6</v>
      </c>
      <c r="Q1038" s="11">
        <v>6</v>
      </c>
      <c r="R1038" s="11">
        <v>-206</v>
      </c>
      <c r="S1038" s="11">
        <v>-197</v>
      </c>
      <c r="T1038" s="11">
        <v>-68</v>
      </c>
      <c r="U1038" s="11">
        <v>-144</v>
      </c>
      <c r="V1038" s="11">
        <v>-144</v>
      </c>
      <c r="W1038" s="13">
        <v>6.5190000000000001</v>
      </c>
      <c r="X1038" s="13">
        <v>7.577</v>
      </c>
      <c r="Y1038" s="13">
        <v>0.84299999999999997</v>
      </c>
      <c r="Z1038" s="13">
        <v>0.153</v>
      </c>
      <c r="AA1038" s="13">
        <v>0.153</v>
      </c>
      <c r="AB1038" s="1">
        <v>4784</v>
      </c>
      <c r="AC1038" s="13">
        <v>46.773722999999997</v>
      </c>
      <c r="AD1038" s="13">
        <v>16.545142999999999</v>
      </c>
      <c r="AE1038" s="1" t="s">
        <v>12654</v>
      </c>
      <c r="AF1038" s="1" t="s">
        <v>12666</v>
      </c>
    </row>
    <row r="1039" spans="1:32" x14ac:dyDescent="0.2">
      <c r="A1039" s="1" t="s">
        <v>5108</v>
      </c>
      <c r="B1039" s="10">
        <v>4972453</v>
      </c>
      <c r="C1039" s="1" t="s">
        <v>1132</v>
      </c>
      <c r="D1039" s="1" t="s">
        <v>84</v>
      </c>
      <c r="E1039" s="11">
        <v>1793407</v>
      </c>
      <c r="F1039" s="11">
        <v>49</v>
      </c>
      <c r="G1039" s="11">
        <v>310</v>
      </c>
      <c r="H1039" s="11">
        <v>534</v>
      </c>
      <c r="I1039" s="11">
        <v>763</v>
      </c>
      <c r="J1039" s="11">
        <v>763</v>
      </c>
      <c r="K1039" s="12" t="s">
        <v>2</v>
      </c>
      <c r="L1039" s="12" t="s">
        <v>2</v>
      </c>
      <c r="M1039" s="11">
        <v>510</v>
      </c>
      <c r="N1039" s="11">
        <v>395</v>
      </c>
      <c r="O1039" s="11">
        <v>592</v>
      </c>
      <c r="P1039" s="11">
        <v>500</v>
      </c>
      <c r="Q1039" s="11">
        <v>500</v>
      </c>
      <c r="R1039" s="11">
        <v>-54</v>
      </c>
      <c r="S1039" s="11">
        <v>-171</v>
      </c>
      <c r="T1039" s="11">
        <v>-111</v>
      </c>
      <c r="U1039" s="11">
        <v>-399</v>
      </c>
      <c r="V1039" s="11">
        <v>-399</v>
      </c>
      <c r="W1039" s="13">
        <v>0.371</v>
      </c>
      <c r="X1039" s="13">
        <v>9.1980000000000004</v>
      </c>
      <c r="Y1039" s="13">
        <v>16.077000000000002</v>
      </c>
      <c r="Z1039" s="13">
        <v>21.902999999999999</v>
      </c>
      <c r="AA1039" s="13">
        <v>21.902999999999999</v>
      </c>
      <c r="AB1039" s="1">
        <v>6180</v>
      </c>
      <c r="AC1039" s="13">
        <v>15.134376</v>
      </c>
      <c r="AD1039" s="13">
        <v>3.5942259999999999</v>
      </c>
      <c r="AE1039" s="1" t="s">
        <v>12654</v>
      </c>
      <c r="AF1039" s="1" t="s">
        <v>12666</v>
      </c>
    </row>
    <row r="1040" spans="1:32" x14ac:dyDescent="0.2">
      <c r="A1040" s="1" t="s">
        <v>5109</v>
      </c>
      <c r="B1040" s="10">
        <v>4599753</v>
      </c>
      <c r="C1040" s="1" t="s">
        <v>1133</v>
      </c>
      <c r="D1040" s="1" t="s">
        <v>417</v>
      </c>
      <c r="E1040" s="11">
        <v>75853668</v>
      </c>
      <c r="F1040" s="11">
        <v>13315</v>
      </c>
      <c r="G1040" s="11">
        <v>16296</v>
      </c>
      <c r="H1040" s="11">
        <v>20384</v>
      </c>
      <c r="I1040" s="11">
        <v>25220</v>
      </c>
      <c r="J1040" s="11">
        <v>25220</v>
      </c>
      <c r="K1040" s="13">
        <v>30758.162820000001</v>
      </c>
      <c r="L1040" s="13">
        <v>36377.276310000001</v>
      </c>
      <c r="M1040" s="11">
        <v>-6343</v>
      </c>
      <c r="N1040" s="11">
        <v>7656</v>
      </c>
      <c r="O1040" s="11">
        <v>6128</v>
      </c>
      <c r="P1040" s="11">
        <v>49472</v>
      </c>
      <c r="Q1040" s="11">
        <v>49472</v>
      </c>
      <c r="R1040" s="11">
        <v>2230</v>
      </c>
      <c r="S1040" s="11">
        <v>-2443</v>
      </c>
      <c r="T1040" s="11">
        <v>17762</v>
      </c>
      <c r="U1040" s="11">
        <v>-5231</v>
      </c>
      <c r="V1040" s="11">
        <v>-5231</v>
      </c>
      <c r="W1040" s="13">
        <v>19.681999999999999</v>
      </c>
      <c r="X1040" s="13">
        <v>33.125</v>
      </c>
      <c r="Y1040" s="13">
        <v>15.019</v>
      </c>
      <c r="Z1040" s="13">
        <v>19.173999999999999</v>
      </c>
      <c r="AA1040" s="13">
        <v>19.173999999999999</v>
      </c>
      <c r="AB1040" s="1">
        <v>3769</v>
      </c>
      <c r="AC1040" s="13">
        <v>32.437626999999999</v>
      </c>
      <c r="AD1040" s="13">
        <v>5.8838559999999998</v>
      </c>
      <c r="AE1040" s="1" t="s">
        <v>12654</v>
      </c>
      <c r="AF1040" s="1" t="s">
        <v>12668</v>
      </c>
    </row>
    <row r="1041" spans="1:32" x14ac:dyDescent="0.2">
      <c r="A1041" s="1" t="s">
        <v>5110</v>
      </c>
      <c r="B1041" s="10">
        <v>4970870</v>
      </c>
      <c r="C1041" s="1" t="s">
        <v>1134</v>
      </c>
      <c r="D1041" s="1" t="s">
        <v>45</v>
      </c>
      <c r="E1041" s="11">
        <v>5196551</v>
      </c>
      <c r="F1041" s="11">
        <v>888</v>
      </c>
      <c r="G1041" s="11">
        <v>733</v>
      </c>
      <c r="H1041" s="11">
        <v>-341</v>
      </c>
      <c r="I1041" s="11">
        <v>829</v>
      </c>
      <c r="J1041" s="11">
        <v>829</v>
      </c>
      <c r="K1041" s="13">
        <v>890</v>
      </c>
      <c r="L1041" s="13">
        <v>1010</v>
      </c>
      <c r="M1041" s="11">
        <v>669</v>
      </c>
      <c r="N1041" s="11">
        <v>-213</v>
      </c>
      <c r="O1041" s="11">
        <v>1779</v>
      </c>
      <c r="P1041" s="11">
        <v>1210</v>
      </c>
      <c r="Q1041" s="11">
        <v>1210</v>
      </c>
      <c r="R1041" s="11">
        <v>-278</v>
      </c>
      <c r="S1041" s="11">
        <v>-510</v>
      </c>
      <c r="T1041" s="11">
        <v>-325</v>
      </c>
      <c r="U1041" s="11">
        <v>-292</v>
      </c>
      <c r="V1041" s="11">
        <v>-292</v>
      </c>
      <c r="W1041" s="13">
        <v>26.033000000000001</v>
      </c>
      <c r="X1041" s="13">
        <v>17.27</v>
      </c>
      <c r="Y1041" s="13">
        <v>-27.917000000000002</v>
      </c>
      <c r="Z1041" s="13">
        <v>28.155999999999999</v>
      </c>
      <c r="AA1041" s="13">
        <v>28.155999999999999</v>
      </c>
      <c r="AB1041" s="1">
        <v>3633</v>
      </c>
      <c r="AC1041" s="13">
        <v>16.313019000000001</v>
      </c>
      <c r="AD1041" s="13">
        <v>4.5039709999999999</v>
      </c>
      <c r="AE1041" s="1" t="s">
        <v>12654</v>
      </c>
      <c r="AF1041" s="1" t="s">
        <v>12663</v>
      </c>
    </row>
    <row r="1042" spans="1:32" x14ac:dyDescent="0.2">
      <c r="A1042" s="1" t="s">
        <v>5111</v>
      </c>
      <c r="B1042" s="10">
        <v>4971724</v>
      </c>
      <c r="C1042" s="1" t="s">
        <v>1135</v>
      </c>
      <c r="D1042" s="1" t="s">
        <v>32</v>
      </c>
      <c r="E1042" s="11">
        <v>4403124</v>
      </c>
      <c r="F1042" s="11">
        <v>353</v>
      </c>
      <c r="G1042" s="11">
        <v>420</v>
      </c>
      <c r="H1042" s="11">
        <v>441</v>
      </c>
      <c r="I1042" s="11">
        <v>235</v>
      </c>
      <c r="J1042" s="11">
        <v>235</v>
      </c>
      <c r="K1042" s="12" t="s">
        <v>2</v>
      </c>
      <c r="L1042" s="12" t="s">
        <v>2</v>
      </c>
      <c r="M1042" s="11">
        <v>482</v>
      </c>
      <c r="N1042" s="11">
        <v>131</v>
      </c>
      <c r="O1042" s="11">
        <v>475</v>
      </c>
      <c r="P1042" s="11">
        <v>237</v>
      </c>
      <c r="Q1042" s="11">
        <v>237</v>
      </c>
      <c r="R1042" s="11">
        <v>-50</v>
      </c>
      <c r="S1042" s="11">
        <v>-111</v>
      </c>
      <c r="T1042" s="11">
        <v>-131</v>
      </c>
      <c r="U1042" s="11">
        <v>-221</v>
      </c>
      <c r="V1042" s="11">
        <v>-221</v>
      </c>
      <c r="W1042" s="13">
        <v>17.341999999999999</v>
      </c>
      <c r="X1042" s="13">
        <v>19.866</v>
      </c>
      <c r="Y1042" s="13">
        <v>15.529</v>
      </c>
      <c r="Z1042" s="13">
        <v>9.3819999999999997</v>
      </c>
      <c r="AA1042" s="13">
        <v>9.3819999999999997</v>
      </c>
      <c r="AB1042" s="1">
        <v>3695</v>
      </c>
      <c r="AC1042" s="13">
        <v>44.571294999999999</v>
      </c>
      <c r="AD1042" s="13">
        <v>3.7637109999999998</v>
      </c>
      <c r="AE1042" s="1" t="s">
        <v>12654</v>
      </c>
      <c r="AF1042" s="1" t="s">
        <v>12666</v>
      </c>
    </row>
    <row r="1043" spans="1:32" x14ac:dyDescent="0.2">
      <c r="A1043" s="1" t="s">
        <v>5112</v>
      </c>
      <c r="B1043" s="10">
        <v>139066721</v>
      </c>
      <c r="C1043" s="1" t="s">
        <v>1136</v>
      </c>
      <c r="D1043" s="1" t="s">
        <v>32</v>
      </c>
      <c r="E1043" s="11">
        <v>1328706</v>
      </c>
      <c r="F1043" s="12" t="s">
        <v>2</v>
      </c>
      <c r="G1043" s="12" t="s">
        <v>2</v>
      </c>
      <c r="H1043" s="12" t="s">
        <v>2</v>
      </c>
      <c r="I1043" s="12" t="s">
        <v>2</v>
      </c>
      <c r="J1043" s="12" t="s">
        <v>2</v>
      </c>
      <c r="K1043" s="12" t="s">
        <v>2</v>
      </c>
      <c r="L1043" s="12" t="s">
        <v>2</v>
      </c>
      <c r="M1043" s="12" t="s">
        <v>2</v>
      </c>
      <c r="N1043" s="12" t="s">
        <v>2</v>
      </c>
      <c r="O1043" s="12" t="s">
        <v>2</v>
      </c>
      <c r="P1043" s="12" t="s">
        <v>2</v>
      </c>
      <c r="Q1043" s="12" t="s">
        <v>2</v>
      </c>
      <c r="R1043" s="12" t="s">
        <v>2</v>
      </c>
      <c r="S1043" s="12" t="s">
        <v>2</v>
      </c>
      <c r="T1043" s="12" t="s">
        <v>2</v>
      </c>
      <c r="U1043" s="12" t="s">
        <v>2</v>
      </c>
      <c r="V1043" s="12" t="s">
        <v>2</v>
      </c>
      <c r="W1043" s="12" t="s">
        <v>2</v>
      </c>
      <c r="X1043" s="12" t="s">
        <v>2</v>
      </c>
      <c r="Y1043" s="12" t="s">
        <v>2</v>
      </c>
      <c r="Z1043" s="12" t="s">
        <v>2</v>
      </c>
      <c r="AA1043" s="12" t="s">
        <v>2</v>
      </c>
      <c r="AB1043" s="1" t="s">
        <v>5113</v>
      </c>
      <c r="AC1043" s="12" t="s">
        <v>2</v>
      </c>
      <c r="AD1043" s="12" t="s">
        <v>2</v>
      </c>
      <c r="AE1043" s="1" t="s">
        <v>12654</v>
      </c>
      <c r="AF1043" s="1" t="s">
        <v>12666</v>
      </c>
    </row>
    <row r="1044" spans="1:32" x14ac:dyDescent="0.2">
      <c r="A1044" s="1" t="s">
        <v>5114</v>
      </c>
      <c r="B1044" s="10">
        <v>19368970</v>
      </c>
      <c r="C1044" s="1" t="s">
        <v>1137</v>
      </c>
      <c r="D1044" s="1" t="s">
        <v>24</v>
      </c>
      <c r="E1044" s="11">
        <v>5430916</v>
      </c>
      <c r="F1044" s="11">
        <v>203</v>
      </c>
      <c r="G1044" s="11">
        <v>-383</v>
      </c>
      <c r="H1044" s="12" t="s">
        <v>2</v>
      </c>
      <c r="I1044" s="12" t="s">
        <v>2</v>
      </c>
      <c r="J1044" s="11">
        <v>-383</v>
      </c>
      <c r="K1044" s="12" t="s">
        <v>2</v>
      </c>
      <c r="L1044" s="12" t="s">
        <v>2</v>
      </c>
      <c r="M1044" s="11">
        <v>151</v>
      </c>
      <c r="N1044" s="11">
        <v>-460</v>
      </c>
      <c r="O1044" s="12" t="s">
        <v>2</v>
      </c>
      <c r="P1044" s="12" t="s">
        <v>2</v>
      </c>
      <c r="Q1044" s="11">
        <v>-460</v>
      </c>
      <c r="R1044" s="11">
        <v>-1</v>
      </c>
      <c r="S1044" s="11">
        <v>-55</v>
      </c>
      <c r="T1044" s="12" t="s">
        <v>2</v>
      </c>
      <c r="U1044" s="12" t="s">
        <v>2</v>
      </c>
      <c r="V1044" s="11">
        <v>-55</v>
      </c>
      <c r="W1044" s="13">
        <v>55.863999999999997</v>
      </c>
      <c r="X1044" s="13">
        <v>-71.055000000000007</v>
      </c>
      <c r="Y1044" s="12" t="s">
        <v>2</v>
      </c>
      <c r="Z1044" s="12" t="s">
        <v>2</v>
      </c>
      <c r="AA1044" s="13">
        <v>-71.055000000000007</v>
      </c>
      <c r="AB1044" s="1">
        <v>4179</v>
      </c>
      <c r="AC1044" s="12" t="s">
        <v>4019</v>
      </c>
      <c r="AD1044" s="13">
        <v>2.6122809999999999</v>
      </c>
      <c r="AE1044" s="1" t="s">
        <v>12654</v>
      </c>
      <c r="AF1044" s="1" t="s">
        <v>12663</v>
      </c>
    </row>
    <row r="1045" spans="1:32" x14ac:dyDescent="0.2">
      <c r="A1045" s="1" t="s">
        <v>5115</v>
      </c>
      <c r="B1045" s="10">
        <v>4813010</v>
      </c>
      <c r="C1045" s="1" t="s">
        <v>1138</v>
      </c>
      <c r="D1045" s="1" t="s">
        <v>5</v>
      </c>
      <c r="E1045" s="11">
        <v>55555400</v>
      </c>
      <c r="F1045" s="11">
        <v>1029</v>
      </c>
      <c r="G1045" s="11">
        <v>1170</v>
      </c>
      <c r="H1045" s="11">
        <v>4506</v>
      </c>
      <c r="I1045" s="11">
        <v>1559</v>
      </c>
      <c r="J1045" s="11">
        <v>1559</v>
      </c>
      <c r="K1045" s="13">
        <v>24980</v>
      </c>
      <c r="L1045" s="13">
        <v>6669</v>
      </c>
      <c r="M1045" s="11">
        <v>552</v>
      </c>
      <c r="N1045" s="11">
        <v>393</v>
      </c>
      <c r="O1045" s="11">
        <v>6549</v>
      </c>
      <c r="P1045" s="11">
        <v>-3164</v>
      </c>
      <c r="Q1045" s="11">
        <v>-3164</v>
      </c>
      <c r="R1045" s="11">
        <v>-260</v>
      </c>
      <c r="S1045" s="11">
        <v>-4116</v>
      </c>
      <c r="T1045" s="11">
        <v>-6842</v>
      </c>
      <c r="U1045" s="11">
        <v>-10361</v>
      </c>
      <c r="V1045" s="11">
        <v>-10361</v>
      </c>
      <c r="W1045" s="13">
        <v>0.35</v>
      </c>
      <c r="X1045" s="13">
        <v>-4.4480000000000004</v>
      </c>
      <c r="Y1045" s="13">
        <v>34.023000000000003</v>
      </c>
      <c r="Z1045" s="13">
        <v>-2.4E-2</v>
      </c>
      <c r="AA1045" s="13">
        <v>-2.4E-2</v>
      </c>
      <c r="AB1045" s="1">
        <v>2160</v>
      </c>
      <c r="AC1045" s="12" t="s">
        <v>4019</v>
      </c>
      <c r="AD1045" s="13">
        <v>3.5990039999999999</v>
      </c>
      <c r="AE1045" s="1" t="s">
        <v>12654</v>
      </c>
      <c r="AF1045" s="1" t="s">
        <v>12656</v>
      </c>
    </row>
    <row r="1046" spans="1:32" x14ac:dyDescent="0.2">
      <c r="A1046" s="1" t="s">
        <v>5116</v>
      </c>
      <c r="B1046" s="10">
        <v>4238662</v>
      </c>
      <c r="C1046" s="1" t="s">
        <v>1139</v>
      </c>
      <c r="D1046" s="1" t="s">
        <v>112</v>
      </c>
      <c r="E1046" s="11">
        <v>14624405</v>
      </c>
      <c r="F1046" s="11">
        <v>4988</v>
      </c>
      <c r="G1046" s="11">
        <v>-2697</v>
      </c>
      <c r="H1046" s="11">
        <v>13908</v>
      </c>
      <c r="I1046" s="11">
        <v>17851</v>
      </c>
      <c r="J1046" s="11">
        <v>13750</v>
      </c>
      <c r="K1046" s="12" t="s">
        <v>2</v>
      </c>
      <c r="L1046" s="12" t="s">
        <v>2</v>
      </c>
      <c r="M1046" s="11">
        <v>6811</v>
      </c>
      <c r="N1046" s="11">
        <v>-2131</v>
      </c>
      <c r="O1046" s="11">
        <v>6708</v>
      </c>
      <c r="P1046" s="11">
        <v>17839</v>
      </c>
      <c r="Q1046" s="11">
        <v>19138</v>
      </c>
      <c r="R1046" s="11">
        <v>-5518</v>
      </c>
      <c r="S1046" s="11">
        <v>-5250</v>
      </c>
      <c r="T1046" s="11">
        <v>-4864</v>
      </c>
      <c r="U1046" s="11">
        <v>-4943</v>
      </c>
      <c r="V1046" s="11">
        <v>-5678</v>
      </c>
      <c r="W1046" s="13">
        <v>5.1539999999999999</v>
      </c>
      <c r="X1046" s="13">
        <v>-1.0649999999999999</v>
      </c>
      <c r="Y1046" s="13">
        <v>11.86</v>
      </c>
      <c r="Z1046" s="13">
        <v>12.632999999999999</v>
      </c>
      <c r="AA1046" s="13">
        <v>8.6170000000000009</v>
      </c>
      <c r="AB1046" s="1">
        <v>5410</v>
      </c>
      <c r="AC1046" s="13">
        <v>4.7601789999999999</v>
      </c>
      <c r="AD1046" s="13">
        <v>0.382438</v>
      </c>
      <c r="AE1046" s="1" t="s">
        <v>12654</v>
      </c>
      <c r="AF1046" s="1" t="s">
        <v>12667</v>
      </c>
    </row>
    <row r="1047" spans="1:32" x14ac:dyDescent="0.2">
      <c r="A1047" s="1" t="s">
        <v>5117</v>
      </c>
      <c r="B1047" s="10">
        <v>4981472</v>
      </c>
      <c r="C1047" s="1" t="s">
        <v>1140</v>
      </c>
      <c r="D1047" s="1" t="s">
        <v>68</v>
      </c>
      <c r="E1047" s="11">
        <v>31414525</v>
      </c>
      <c r="F1047" s="11">
        <v>-1547</v>
      </c>
      <c r="G1047" s="11">
        <v>-569</v>
      </c>
      <c r="H1047" s="11">
        <v>40</v>
      </c>
      <c r="I1047" s="11">
        <v>749</v>
      </c>
      <c r="J1047" s="11">
        <v>1141</v>
      </c>
      <c r="K1047" s="12" t="s">
        <v>2</v>
      </c>
      <c r="L1047" s="12" t="s">
        <v>2</v>
      </c>
      <c r="M1047" s="11">
        <v>122</v>
      </c>
      <c r="N1047" s="11">
        <v>1499</v>
      </c>
      <c r="O1047" s="11">
        <v>836</v>
      </c>
      <c r="P1047" s="11">
        <v>1575</v>
      </c>
      <c r="Q1047" s="11">
        <v>2195</v>
      </c>
      <c r="R1047" s="11">
        <v>-275</v>
      </c>
      <c r="S1047" s="11">
        <v>-655</v>
      </c>
      <c r="T1047" s="11">
        <v>175</v>
      </c>
      <c r="U1047" s="11">
        <v>-1107</v>
      </c>
      <c r="V1047" s="11">
        <v>-1205</v>
      </c>
      <c r="W1047" s="13">
        <v>-125.07599999999999</v>
      </c>
      <c r="X1047" s="13">
        <v>-305.83800000000002</v>
      </c>
      <c r="Y1047" s="13">
        <v>-440.58</v>
      </c>
      <c r="Z1047" s="13">
        <v>44.323999999999998</v>
      </c>
      <c r="AA1047" s="13">
        <v>22.571000000000002</v>
      </c>
      <c r="AB1047" s="1">
        <v>2340</v>
      </c>
      <c r="AC1047" s="13">
        <v>20.587605</v>
      </c>
      <c r="AD1047" s="13">
        <v>3.8388330000000002</v>
      </c>
      <c r="AE1047" s="1" t="s">
        <v>12654</v>
      </c>
      <c r="AF1047" s="1" t="s">
        <v>12661</v>
      </c>
    </row>
    <row r="1048" spans="1:32" x14ac:dyDescent="0.2">
      <c r="A1048" s="1" t="s">
        <v>5118</v>
      </c>
      <c r="B1048" s="10">
        <v>4143424</v>
      </c>
      <c r="C1048" s="1" t="s">
        <v>1141</v>
      </c>
      <c r="D1048" s="1" t="s">
        <v>302</v>
      </c>
      <c r="E1048" s="11">
        <v>33235062</v>
      </c>
      <c r="F1048" s="11">
        <v>6796</v>
      </c>
      <c r="G1048" s="11">
        <v>11586</v>
      </c>
      <c r="H1048" s="11">
        <v>10555</v>
      </c>
      <c r="I1048" s="11">
        <v>5736</v>
      </c>
      <c r="J1048" s="11">
        <v>7519</v>
      </c>
      <c r="K1048" s="13">
        <v>8250</v>
      </c>
      <c r="L1048" s="13">
        <v>11200</v>
      </c>
      <c r="M1048" s="11">
        <v>10736</v>
      </c>
      <c r="N1048" s="11">
        <v>18346</v>
      </c>
      <c r="O1048" s="11">
        <v>-4112</v>
      </c>
      <c r="P1048" s="11">
        <v>5092</v>
      </c>
      <c r="Q1048" s="11">
        <v>-8455</v>
      </c>
      <c r="R1048" s="11">
        <v>-884</v>
      </c>
      <c r="S1048" s="11">
        <v>-2329</v>
      </c>
      <c r="T1048" s="11">
        <v>2126</v>
      </c>
      <c r="U1048" s="11">
        <v>-179</v>
      </c>
      <c r="V1048" s="11">
        <v>-15373</v>
      </c>
      <c r="W1048" s="13">
        <v>3.512</v>
      </c>
      <c r="X1048" s="13">
        <v>6.085</v>
      </c>
      <c r="Y1048" s="13">
        <v>5.4589999999999996</v>
      </c>
      <c r="Z1048" s="13">
        <v>2.867</v>
      </c>
      <c r="AA1048" s="13">
        <v>3.782</v>
      </c>
      <c r="AB1048" s="1">
        <v>8871</v>
      </c>
      <c r="AC1048" s="13">
        <v>17.836490999999999</v>
      </c>
      <c r="AD1048" s="13">
        <v>0.80717099999999997</v>
      </c>
      <c r="AE1048" s="1" t="s">
        <v>12654</v>
      </c>
      <c r="AF1048" s="1" t="s">
        <v>12660</v>
      </c>
    </row>
    <row r="1049" spans="1:32" x14ac:dyDescent="0.2">
      <c r="A1049" s="1" t="s">
        <v>5119</v>
      </c>
      <c r="B1049" s="10">
        <v>4916246</v>
      </c>
      <c r="C1049" s="1" t="s">
        <v>1142</v>
      </c>
      <c r="D1049" s="1" t="s">
        <v>337</v>
      </c>
      <c r="E1049" s="11">
        <v>137937960</v>
      </c>
      <c r="F1049" s="11">
        <v>14840</v>
      </c>
      <c r="G1049" s="11">
        <v>16503</v>
      </c>
      <c r="H1049" s="11">
        <v>21906</v>
      </c>
      <c r="I1049" s="11">
        <v>23847</v>
      </c>
      <c r="J1049" s="11">
        <v>21906</v>
      </c>
      <c r="K1049" s="13">
        <v>26160.419819999999</v>
      </c>
      <c r="L1049" s="13">
        <v>28322.313320000001</v>
      </c>
      <c r="M1049" s="11">
        <v>7401</v>
      </c>
      <c r="N1049" s="11">
        <v>18049</v>
      </c>
      <c r="O1049" s="11">
        <v>20222</v>
      </c>
      <c r="P1049" s="11">
        <v>18551</v>
      </c>
      <c r="Q1049" s="11">
        <v>24437</v>
      </c>
      <c r="R1049" s="11">
        <v>-3261</v>
      </c>
      <c r="S1049" s="11">
        <v>-1567</v>
      </c>
      <c r="T1049" s="11">
        <v>-3381</v>
      </c>
      <c r="U1049" s="11">
        <v>-1488</v>
      </c>
      <c r="V1049" s="11">
        <v>208</v>
      </c>
      <c r="W1049" s="13">
        <v>21.63</v>
      </c>
      <c r="X1049" s="13">
        <v>24.777999999999999</v>
      </c>
      <c r="Y1049" s="13">
        <v>29.315999999999999</v>
      </c>
      <c r="Z1049" s="13">
        <v>27.018999999999998</v>
      </c>
      <c r="AA1049" s="13">
        <v>23.137</v>
      </c>
      <c r="AB1049" s="1">
        <v>8111</v>
      </c>
      <c r="AC1049" s="13">
        <v>11.367649</v>
      </c>
      <c r="AD1049" s="12" t="s">
        <v>2</v>
      </c>
      <c r="AE1049" s="1" t="s">
        <v>12654</v>
      </c>
      <c r="AF1049" s="1" t="s">
        <v>12655</v>
      </c>
    </row>
    <row r="1050" spans="1:32" x14ac:dyDescent="0.2">
      <c r="A1050" s="1" t="s">
        <v>5120</v>
      </c>
      <c r="B1050" s="10">
        <v>4979108</v>
      </c>
      <c r="C1050" s="1" t="s">
        <v>1143</v>
      </c>
      <c r="D1050" s="1" t="s">
        <v>49</v>
      </c>
      <c r="E1050" s="11">
        <v>28642854</v>
      </c>
      <c r="F1050" s="11">
        <v>3437</v>
      </c>
      <c r="G1050" s="11">
        <v>4612</v>
      </c>
      <c r="H1050" s="11">
        <v>2141</v>
      </c>
      <c r="I1050" s="11">
        <v>5451</v>
      </c>
      <c r="J1050" s="11">
        <v>5451</v>
      </c>
      <c r="K1050" s="12" t="s">
        <v>2</v>
      </c>
      <c r="L1050" s="12" t="s">
        <v>2</v>
      </c>
      <c r="M1050" s="11">
        <v>9700</v>
      </c>
      <c r="N1050" s="11">
        <v>3482</v>
      </c>
      <c r="O1050" s="11">
        <v>-33170</v>
      </c>
      <c r="P1050" s="11">
        <v>25861</v>
      </c>
      <c r="Q1050" s="11">
        <v>25861</v>
      </c>
      <c r="R1050" s="11">
        <v>-90</v>
      </c>
      <c r="S1050" s="11">
        <v>-255</v>
      </c>
      <c r="T1050" s="11">
        <v>-53</v>
      </c>
      <c r="U1050" s="11">
        <v>-701</v>
      </c>
      <c r="V1050" s="11">
        <v>-701</v>
      </c>
      <c r="W1050" s="13">
        <v>22.288</v>
      </c>
      <c r="X1050" s="13">
        <v>27.641999999999999</v>
      </c>
      <c r="Y1050" s="13">
        <v>8.9260000000000002</v>
      </c>
      <c r="Z1050" s="13">
        <v>25.992999999999999</v>
      </c>
      <c r="AA1050" s="13">
        <v>25.992999999999999</v>
      </c>
      <c r="AB1050" s="1">
        <v>3475</v>
      </c>
      <c r="AC1050" s="13">
        <v>16.802292999999999</v>
      </c>
      <c r="AD1050" s="13">
        <v>2.8296290000000002</v>
      </c>
      <c r="AE1050" s="1" t="s">
        <v>12654</v>
      </c>
      <c r="AF1050" s="1" t="s">
        <v>12660</v>
      </c>
    </row>
    <row r="1051" spans="1:32" x14ac:dyDescent="0.2">
      <c r="A1051" s="1" t="s">
        <v>5121</v>
      </c>
      <c r="B1051" s="10">
        <v>8120138</v>
      </c>
      <c r="C1051" s="1" t="s">
        <v>1144</v>
      </c>
      <c r="D1051" s="1" t="s">
        <v>134</v>
      </c>
      <c r="E1051" s="11">
        <v>16460072</v>
      </c>
      <c r="F1051" s="11">
        <v>419</v>
      </c>
      <c r="G1051" s="11">
        <v>572</v>
      </c>
      <c r="H1051" s="11">
        <v>1061</v>
      </c>
      <c r="I1051" s="11">
        <v>1544</v>
      </c>
      <c r="J1051" s="11">
        <v>1544</v>
      </c>
      <c r="K1051" s="12" t="s">
        <v>2</v>
      </c>
      <c r="L1051" s="12" t="s">
        <v>2</v>
      </c>
      <c r="M1051" s="11">
        <v>635</v>
      </c>
      <c r="N1051" s="11">
        <v>-1415</v>
      </c>
      <c r="O1051" s="11">
        <v>-895</v>
      </c>
      <c r="P1051" s="11">
        <v>-480</v>
      </c>
      <c r="Q1051" s="11">
        <v>-480</v>
      </c>
      <c r="R1051" s="11">
        <v>-393</v>
      </c>
      <c r="S1051" s="11">
        <v>-285</v>
      </c>
      <c r="T1051" s="11">
        <v>-285</v>
      </c>
      <c r="U1051" s="11">
        <v>-1803</v>
      </c>
      <c r="V1051" s="11">
        <v>-1803</v>
      </c>
      <c r="W1051" s="13">
        <v>9.9429999999999996</v>
      </c>
      <c r="X1051" s="13">
        <v>12.721</v>
      </c>
      <c r="Y1051" s="13">
        <v>23.84</v>
      </c>
      <c r="Z1051" s="13">
        <v>26.434000000000001</v>
      </c>
      <c r="AA1051" s="13">
        <v>26.434000000000001</v>
      </c>
      <c r="AB1051" s="1">
        <v>2970</v>
      </c>
      <c r="AC1051" s="13">
        <v>14.296545999999999</v>
      </c>
      <c r="AD1051" s="13">
        <v>3.8583910000000001</v>
      </c>
      <c r="AE1051" s="1" t="s">
        <v>12654</v>
      </c>
      <c r="AF1051" s="1" t="s">
        <v>12660</v>
      </c>
    </row>
    <row r="1052" spans="1:32" x14ac:dyDescent="0.2">
      <c r="A1052" s="1" t="s">
        <v>5122</v>
      </c>
      <c r="B1052" s="10">
        <v>14191760</v>
      </c>
      <c r="C1052" s="1" t="s">
        <v>1145</v>
      </c>
      <c r="D1052" s="1" t="s">
        <v>41</v>
      </c>
      <c r="E1052" s="11">
        <v>6830694</v>
      </c>
      <c r="F1052" s="11">
        <v>160</v>
      </c>
      <c r="G1052" s="11">
        <v>451</v>
      </c>
      <c r="H1052" s="11">
        <v>547</v>
      </c>
      <c r="I1052" s="11">
        <v>502</v>
      </c>
      <c r="J1052" s="11">
        <v>605</v>
      </c>
      <c r="K1052" s="12" t="s">
        <v>2</v>
      </c>
      <c r="L1052" s="12" t="s">
        <v>2</v>
      </c>
      <c r="M1052" s="11">
        <v>46</v>
      </c>
      <c r="N1052" s="11">
        <v>507</v>
      </c>
      <c r="O1052" s="11">
        <v>624</v>
      </c>
      <c r="P1052" s="11">
        <v>36</v>
      </c>
      <c r="Q1052" s="11">
        <v>638</v>
      </c>
      <c r="R1052" s="11">
        <v>-63</v>
      </c>
      <c r="S1052" s="11">
        <v>-44</v>
      </c>
      <c r="T1052" s="11">
        <v>-519</v>
      </c>
      <c r="U1052" s="11">
        <v>-748</v>
      </c>
      <c r="V1052" s="11">
        <v>-146</v>
      </c>
      <c r="W1052" s="13">
        <v>1.534</v>
      </c>
      <c r="X1052" s="13">
        <v>15.393000000000001</v>
      </c>
      <c r="Y1052" s="13">
        <v>15.991</v>
      </c>
      <c r="Z1052" s="13">
        <v>11.691000000000001</v>
      </c>
      <c r="AA1052" s="13">
        <v>11.726000000000001</v>
      </c>
      <c r="AB1052" s="1">
        <v>4437</v>
      </c>
      <c r="AC1052" s="13">
        <v>16.209150000000001</v>
      </c>
      <c r="AD1052" s="13">
        <v>1.407923</v>
      </c>
      <c r="AE1052" s="1" t="s">
        <v>12654</v>
      </c>
      <c r="AF1052" s="1" t="s">
        <v>12663</v>
      </c>
    </row>
    <row r="1053" spans="1:32" x14ac:dyDescent="0.2">
      <c r="A1053" s="1" t="s">
        <v>5123</v>
      </c>
      <c r="B1053" s="10">
        <v>5270638</v>
      </c>
      <c r="C1053" s="1" t="s">
        <v>1146</v>
      </c>
      <c r="D1053" s="1" t="s">
        <v>41</v>
      </c>
      <c r="E1053" s="11">
        <v>8733793</v>
      </c>
      <c r="F1053" s="11">
        <v>406</v>
      </c>
      <c r="G1053" s="11">
        <v>394</v>
      </c>
      <c r="H1053" s="11">
        <v>299</v>
      </c>
      <c r="I1053" s="11">
        <v>34</v>
      </c>
      <c r="J1053" s="11">
        <v>557.48500000000001</v>
      </c>
      <c r="K1053" s="12" t="s">
        <v>2</v>
      </c>
      <c r="L1053" s="12" t="s">
        <v>2</v>
      </c>
      <c r="M1053" s="11">
        <v>483</v>
      </c>
      <c r="N1053" s="11">
        <v>410</v>
      </c>
      <c r="O1053" s="11">
        <v>78</v>
      </c>
      <c r="P1053" s="11">
        <v>-57</v>
      </c>
      <c r="Q1053" s="11">
        <v>844.38800000000003</v>
      </c>
      <c r="R1053" s="11">
        <v>-64</v>
      </c>
      <c r="S1053" s="11">
        <v>-673</v>
      </c>
      <c r="T1053" s="11">
        <v>-97</v>
      </c>
      <c r="U1053" s="11">
        <v>-58</v>
      </c>
      <c r="V1053" s="11">
        <v>-1075.915</v>
      </c>
      <c r="W1053" s="13">
        <v>18.638000000000002</v>
      </c>
      <c r="X1053" s="13">
        <v>2.4910000000000001</v>
      </c>
      <c r="Y1053" s="13">
        <v>6.04</v>
      </c>
      <c r="Z1053" s="13">
        <v>0.28199999999999997</v>
      </c>
      <c r="AA1053" s="13">
        <v>9.99</v>
      </c>
      <c r="AB1053" s="1">
        <v>7351</v>
      </c>
      <c r="AC1053" s="13">
        <v>13.427332</v>
      </c>
      <c r="AD1053" s="13">
        <v>1.3042199999999999</v>
      </c>
      <c r="AE1053" s="1" t="s">
        <v>12654</v>
      </c>
      <c r="AF1053" s="1" t="s">
        <v>12663</v>
      </c>
    </row>
    <row r="1054" spans="1:32" x14ac:dyDescent="0.2">
      <c r="A1054" s="1" t="s">
        <v>5124</v>
      </c>
      <c r="B1054" s="10">
        <v>4240829</v>
      </c>
      <c r="C1054" s="1" t="s">
        <v>1147</v>
      </c>
      <c r="D1054" s="1" t="s">
        <v>20</v>
      </c>
      <c r="E1054" s="11">
        <v>22874025</v>
      </c>
      <c r="F1054" s="11">
        <v>-4565</v>
      </c>
      <c r="G1054" s="11">
        <v>-2244</v>
      </c>
      <c r="H1054" s="11">
        <v>-386</v>
      </c>
      <c r="I1054" s="11">
        <v>422</v>
      </c>
      <c r="J1054" s="11">
        <v>947</v>
      </c>
      <c r="K1054" s="12" t="s">
        <v>2</v>
      </c>
      <c r="L1054" s="12" t="s">
        <v>2</v>
      </c>
      <c r="M1054" s="11">
        <v>-4842</v>
      </c>
      <c r="N1054" s="11">
        <v>2561</v>
      </c>
      <c r="O1054" s="11">
        <v>483</v>
      </c>
      <c r="P1054" s="11">
        <v>1468</v>
      </c>
      <c r="Q1054" s="11">
        <v>1649</v>
      </c>
      <c r="R1054" s="11">
        <v>-1293</v>
      </c>
      <c r="S1054" s="11">
        <v>287</v>
      </c>
      <c r="T1054" s="11">
        <v>-233</v>
      </c>
      <c r="U1054" s="11">
        <v>564</v>
      </c>
      <c r="V1054" s="11">
        <v>-1561</v>
      </c>
      <c r="W1054" s="13">
        <v>-44.469000000000001</v>
      </c>
      <c r="X1054" s="13">
        <v>5.6829999999999998</v>
      </c>
      <c r="Y1054" s="13">
        <v>-13.845000000000001</v>
      </c>
      <c r="Z1054" s="13">
        <v>12.932</v>
      </c>
      <c r="AA1054" s="13">
        <v>7.1550000000000002</v>
      </c>
      <c r="AB1054" s="1">
        <v>9850</v>
      </c>
      <c r="AC1054" s="13">
        <v>47.186574999999998</v>
      </c>
      <c r="AD1054" s="13">
        <v>2.4468529999999999</v>
      </c>
      <c r="AE1054" s="1" t="s">
        <v>12654</v>
      </c>
      <c r="AF1054" s="1" t="s">
        <v>12661</v>
      </c>
    </row>
    <row r="1055" spans="1:32" x14ac:dyDescent="0.2">
      <c r="A1055" s="1" t="s">
        <v>5125</v>
      </c>
      <c r="B1055" s="10">
        <v>4984787</v>
      </c>
      <c r="C1055" s="1" t="s">
        <v>1148</v>
      </c>
      <c r="D1055" s="1" t="s">
        <v>1</v>
      </c>
      <c r="E1055" s="11">
        <v>4100037</v>
      </c>
      <c r="F1055" s="11">
        <v>265</v>
      </c>
      <c r="G1055" s="11">
        <v>227</v>
      </c>
      <c r="H1055" s="11">
        <v>128</v>
      </c>
      <c r="I1055" s="11">
        <v>483</v>
      </c>
      <c r="J1055" s="11">
        <v>483</v>
      </c>
      <c r="K1055" s="12" t="s">
        <v>2</v>
      </c>
      <c r="L1055" s="12" t="s">
        <v>2</v>
      </c>
      <c r="M1055" s="11">
        <v>845</v>
      </c>
      <c r="N1055" s="11">
        <v>685</v>
      </c>
      <c r="O1055" s="11">
        <v>-221</v>
      </c>
      <c r="P1055" s="11">
        <v>176</v>
      </c>
      <c r="Q1055" s="11">
        <v>176</v>
      </c>
      <c r="R1055" s="11">
        <v>-29</v>
      </c>
      <c r="S1055" s="11">
        <v>362</v>
      </c>
      <c r="T1055" s="11">
        <v>125</v>
      </c>
      <c r="U1055" s="11">
        <v>-17</v>
      </c>
      <c r="V1055" s="11">
        <v>-17</v>
      </c>
      <c r="W1055" s="13">
        <v>9.6780000000000008</v>
      </c>
      <c r="X1055" s="13">
        <v>3.3780000000000001</v>
      </c>
      <c r="Y1055" s="13">
        <v>8.9130000000000003</v>
      </c>
      <c r="Z1055" s="13">
        <v>10.387</v>
      </c>
      <c r="AA1055" s="13">
        <v>10.387</v>
      </c>
      <c r="AB1055" s="1">
        <v>3261</v>
      </c>
      <c r="AC1055" s="13">
        <v>30.591857000000001</v>
      </c>
      <c r="AD1055" s="13">
        <v>1.777782</v>
      </c>
      <c r="AE1055" s="1" t="s">
        <v>12654</v>
      </c>
      <c r="AF1055" s="1" t="s">
        <v>12655</v>
      </c>
    </row>
    <row r="1056" spans="1:32" x14ac:dyDescent="0.2">
      <c r="A1056" s="1" t="s">
        <v>5126</v>
      </c>
      <c r="B1056" s="10">
        <v>4862588</v>
      </c>
      <c r="C1056" s="1" t="s">
        <v>1149</v>
      </c>
      <c r="D1056" s="1" t="s">
        <v>49</v>
      </c>
      <c r="E1056" s="11">
        <v>28743760</v>
      </c>
      <c r="F1056" s="11">
        <v>1959</v>
      </c>
      <c r="G1056" s="11">
        <v>4023</v>
      </c>
      <c r="H1056" s="11">
        <v>3329</v>
      </c>
      <c r="I1056" s="11">
        <v>1175</v>
      </c>
      <c r="J1056" s="11">
        <v>1213</v>
      </c>
      <c r="K1056" s="12" t="s">
        <v>2</v>
      </c>
      <c r="L1056" s="12" t="s">
        <v>2</v>
      </c>
      <c r="M1056" s="11">
        <v>3481</v>
      </c>
      <c r="N1056" s="11">
        <v>-444</v>
      </c>
      <c r="O1056" s="11">
        <v>-8845</v>
      </c>
      <c r="P1056" s="11">
        <v>-2223</v>
      </c>
      <c r="Q1056" s="11">
        <v>8637</v>
      </c>
      <c r="R1056" s="11">
        <v>-410</v>
      </c>
      <c r="S1056" s="11">
        <v>-481</v>
      </c>
      <c r="T1056" s="11">
        <v>-1488</v>
      </c>
      <c r="U1056" s="11">
        <v>-463</v>
      </c>
      <c r="V1056" s="11">
        <v>-316</v>
      </c>
      <c r="W1056" s="13">
        <v>7.6239999999999997</v>
      </c>
      <c r="X1056" s="13">
        <v>10.773</v>
      </c>
      <c r="Y1056" s="13">
        <v>8.5259999999999998</v>
      </c>
      <c r="Z1056" s="13">
        <v>1.6240000000000001</v>
      </c>
      <c r="AA1056" s="13">
        <v>1.9470000000000001</v>
      </c>
      <c r="AB1056" s="1">
        <v>8999</v>
      </c>
      <c r="AC1056" s="13">
        <v>24.941845000000001</v>
      </c>
      <c r="AD1056" s="13">
        <v>0.69104200000000005</v>
      </c>
      <c r="AE1056" s="1" t="s">
        <v>12654</v>
      </c>
      <c r="AF1056" s="1" t="s">
        <v>12660</v>
      </c>
    </row>
    <row r="1057" spans="1:32" x14ac:dyDescent="0.2">
      <c r="A1057" s="1" t="s">
        <v>5127</v>
      </c>
      <c r="B1057" s="10">
        <v>9107819</v>
      </c>
      <c r="C1057" s="1" t="s">
        <v>1150</v>
      </c>
      <c r="D1057" s="1" t="s">
        <v>71</v>
      </c>
      <c r="E1057" s="11">
        <v>2000000</v>
      </c>
      <c r="F1057" s="11">
        <v>183</v>
      </c>
      <c r="G1057" s="11">
        <v>201</v>
      </c>
      <c r="H1057" s="11">
        <v>223</v>
      </c>
      <c r="I1057" s="11">
        <v>342</v>
      </c>
      <c r="J1057" s="11">
        <v>711</v>
      </c>
      <c r="K1057" s="12" t="s">
        <v>2</v>
      </c>
      <c r="L1057" s="12" t="s">
        <v>2</v>
      </c>
      <c r="M1057" s="12" t="s">
        <v>2</v>
      </c>
      <c r="N1057" s="11">
        <v>55</v>
      </c>
      <c r="O1057" s="11">
        <v>88</v>
      </c>
      <c r="P1057" s="11">
        <v>539</v>
      </c>
      <c r="Q1057" s="11">
        <v>436</v>
      </c>
      <c r="R1057" s="12" t="s">
        <v>2</v>
      </c>
      <c r="S1057" s="11">
        <v>119</v>
      </c>
      <c r="T1057" s="11">
        <v>-118</v>
      </c>
      <c r="U1057" s="11">
        <v>-594</v>
      </c>
      <c r="V1057" s="11">
        <v>-581</v>
      </c>
      <c r="W1057" s="13">
        <v>61.048999999999999</v>
      </c>
      <c r="X1057" s="13">
        <v>51.064</v>
      </c>
      <c r="Y1057" s="13">
        <v>36.734999999999999</v>
      </c>
      <c r="Z1057" s="13">
        <v>28.846</v>
      </c>
      <c r="AA1057" s="13">
        <v>33.715000000000003</v>
      </c>
      <c r="AB1057" s="1">
        <v>7137</v>
      </c>
      <c r="AC1057" s="13">
        <v>5.3078789999999998</v>
      </c>
      <c r="AD1057" s="12" t="s">
        <v>2</v>
      </c>
      <c r="AE1057" s="1" t="s">
        <v>12654</v>
      </c>
      <c r="AF1057" s="1" t="s">
        <v>12672</v>
      </c>
    </row>
    <row r="1058" spans="1:32" x14ac:dyDescent="0.2">
      <c r="A1058" s="1" t="s">
        <v>5128</v>
      </c>
      <c r="B1058" s="10">
        <v>4551441</v>
      </c>
      <c r="C1058" s="1" t="s">
        <v>1151</v>
      </c>
      <c r="D1058" s="1" t="s">
        <v>377</v>
      </c>
      <c r="E1058" s="11">
        <v>6429536</v>
      </c>
      <c r="F1058" s="12" t="s">
        <v>2</v>
      </c>
      <c r="G1058" s="12" t="s">
        <v>2</v>
      </c>
      <c r="H1058" s="12" t="s">
        <v>2</v>
      </c>
      <c r="I1058" s="12" t="s">
        <v>2</v>
      </c>
      <c r="J1058" s="11">
        <v>844</v>
      </c>
      <c r="K1058" s="13">
        <v>240</v>
      </c>
      <c r="L1058" s="13">
        <v>380</v>
      </c>
      <c r="M1058" s="12" t="s">
        <v>2</v>
      </c>
      <c r="N1058" s="12" t="s">
        <v>2</v>
      </c>
      <c r="O1058" s="12" t="s">
        <v>2</v>
      </c>
      <c r="P1058" s="12" t="s">
        <v>2</v>
      </c>
      <c r="Q1058" s="11">
        <v>223</v>
      </c>
      <c r="R1058" s="12" t="s">
        <v>2</v>
      </c>
      <c r="S1058" s="12" t="s">
        <v>2</v>
      </c>
      <c r="T1058" s="12" t="s">
        <v>2</v>
      </c>
      <c r="U1058" s="12" t="s">
        <v>2</v>
      </c>
      <c r="V1058" s="11">
        <v>-69</v>
      </c>
      <c r="W1058" s="12" t="s">
        <v>2</v>
      </c>
      <c r="X1058" s="12" t="s">
        <v>2</v>
      </c>
      <c r="Y1058" s="12" t="s">
        <v>2</v>
      </c>
      <c r="Z1058" s="12" t="s">
        <v>2</v>
      </c>
      <c r="AA1058" s="13">
        <v>46.41</v>
      </c>
      <c r="AB1058" s="1">
        <v>7847</v>
      </c>
      <c r="AC1058" s="13">
        <v>6.4804630000000003</v>
      </c>
      <c r="AD1058" s="13">
        <v>1.9075359999999999</v>
      </c>
      <c r="AE1058" s="1" t="s">
        <v>12654</v>
      </c>
      <c r="AF1058" s="1" t="s">
        <v>12655</v>
      </c>
    </row>
    <row r="1059" spans="1:32" x14ac:dyDescent="0.2">
      <c r="A1059" s="1" t="s">
        <v>5129</v>
      </c>
      <c r="B1059" s="10">
        <v>6602490</v>
      </c>
      <c r="C1059" s="1" t="s">
        <v>1152</v>
      </c>
      <c r="D1059" s="1" t="s">
        <v>24</v>
      </c>
      <c r="E1059" s="11">
        <v>1350327</v>
      </c>
      <c r="F1059" s="12" t="s">
        <v>2</v>
      </c>
      <c r="G1059" s="11">
        <v>-188</v>
      </c>
      <c r="H1059" s="11">
        <v>-146</v>
      </c>
      <c r="I1059" s="11">
        <v>44</v>
      </c>
      <c r="J1059" s="11">
        <v>44</v>
      </c>
      <c r="K1059" s="12" t="s">
        <v>2</v>
      </c>
      <c r="L1059" s="12" t="s">
        <v>2</v>
      </c>
      <c r="M1059" s="12" t="s">
        <v>2</v>
      </c>
      <c r="N1059" s="11">
        <v>-251</v>
      </c>
      <c r="O1059" s="11">
        <v>-121</v>
      </c>
      <c r="P1059" s="11">
        <v>312</v>
      </c>
      <c r="Q1059" s="11">
        <v>312</v>
      </c>
      <c r="R1059" s="12" t="s">
        <v>2</v>
      </c>
      <c r="S1059" s="11">
        <v>19</v>
      </c>
      <c r="T1059" s="11">
        <v>-214</v>
      </c>
      <c r="U1059" s="11">
        <v>-224</v>
      </c>
      <c r="V1059" s="11">
        <v>-224</v>
      </c>
      <c r="W1059" s="12" t="s">
        <v>2</v>
      </c>
      <c r="X1059" s="12" t="s">
        <v>2</v>
      </c>
      <c r="Y1059" s="13">
        <v>-78.049000000000007</v>
      </c>
      <c r="Z1059" s="13">
        <v>35.499000000000002</v>
      </c>
      <c r="AA1059" s="13">
        <v>35.499000000000002</v>
      </c>
      <c r="AB1059" s="1">
        <v>9250</v>
      </c>
      <c r="AC1059" s="13">
        <v>24.802227999999999</v>
      </c>
      <c r="AD1059" s="13">
        <v>4.4113800000000003</v>
      </c>
      <c r="AE1059" s="1" t="s">
        <v>12654</v>
      </c>
      <c r="AF1059" s="1" t="s">
        <v>12663</v>
      </c>
    </row>
    <row r="1060" spans="1:32" x14ac:dyDescent="0.2">
      <c r="A1060" s="1" t="s">
        <v>5130</v>
      </c>
      <c r="B1060" s="10">
        <v>4971535</v>
      </c>
      <c r="C1060" s="1" t="s">
        <v>1153</v>
      </c>
      <c r="D1060" s="1" t="s">
        <v>76</v>
      </c>
      <c r="E1060" s="11">
        <v>171348787</v>
      </c>
      <c r="F1060" s="11">
        <v>5379</v>
      </c>
      <c r="G1060" s="11">
        <v>11498</v>
      </c>
      <c r="H1060" s="11">
        <v>12499</v>
      </c>
      <c r="I1060" s="11">
        <v>5983</v>
      </c>
      <c r="J1060" s="11">
        <v>4861</v>
      </c>
      <c r="K1060" s="13">
        <v>6600</v>
      </c>
      <c r="L1060" s="13">
        <v>7050</v>
      </c>
      <c r="M1060" s="11">
        <v>1770</v>
      </c>
      <c r="N1060" s="11">
        <v>13218</v>
      </c>
      <c r="O1060" s="11">
        <v>4590</v>
      </c>
      <c r="P1060" s="11">
        <v>3502</v>
      </c>
      <c r="Q1060" s="11">
        <v>674</v>
      </c>
      <c r="R1060" s="11">
        <v>9293</v>
      </c>
      <c r="S1060" s="11">
        <v>-5299</v>
      </c>
      <c r="T1060" s="11">
        <v>-439</v>
      </c>
      <c r="U1060" s="11">
        <v>-23</v>
      </c>
      <c r="V1060" s="11">
        <v>312</v>
      </c>
      <c r="W1060" s="13">
        <v>11.583</v>
      </c>
      <c r="X1060" s="13">
        <v>9.5890000000000004</v>
      </c>
      <c r="Y1060" s="13">
        <v>10.114000000000001</v>
      </c>
      <c r="Z1060" s="13">
        <v>4.8769999999999998</v>
      </c>
      <c r="AA1060" s="13">
        <v>1.214</v>
      </c>
      <c r="AB1060" s="1">
        <v>3632</v>
      </c>
      <c r="AC1060" s="13">
        <v>18.143104000000001</v>
      </c>
      <c r="AD1060" s="13">
        <v>0.76248199999999999</v>
      </c>
      <c r="AE1060" s="1" t="s">
        <v>12654</v>
      </c>
      <c r="AF1060" s="1" t="s">
        <v>12666</v>
      </c>
    </row>
    <row r="1061" spans="1:32" x14ac:dyDescent="0.2">
      <c r="A1061" s="1" t="s">
        <v>5131</v>
      </c>
      <c r="B1061" s="10">
        <v>6512408</v>
      </c>
      <c r="C1061" s="1" t="s">
        <v>1154</v>
      </c>
      <c r="D1061" s="1" t="s">
        <v>432</v>
      </c>
      <c r="E1061" s="11">
        <v>11290900</v>
      </c>
      <c r="F1061" s="11">
        <v>-63</v>
      </c>
      <c r="G1061" s="11">
        <v>-99</v>
      </c>
      <c r="H1061" s="11">
        <v>-107</v>
      </c>
      <c r="I1061" s="11">
        <v>-149</v>
      </c>
      <c r="J1061" s="11">
        <v>-149</v>
      </c>
      <c r="K1061" s="12" t="s">
        <v>2</v>
      </c>
      <c r="L1061" s="12" t="s">
        <v>2</v>
      </c>
      <c r="M1061" s="11">
        <v>-205</v>
      </c>
      <c r="N1061" s="11">
        <v>337</v>
      </c>
      <c r="O1061" s="11">
        <v>-321</v>
      </c>
      <c r="P1061" s="11">
        <v>3</v>
      </c>
      <c r="Q1061" s="11">
        <v>3</v>
      </c>
      <c r="R1061" s="11">
        <v>-26</v>
      </c>
      <c r="S1061" s="11">
        <v>-36</v>
      </c>
      <c r="T1061" s="11">
        <v>-13</v>
      </c>
      <c r="U1061" s="11">
        <v>-81</v>
      </c>
      <c r="V1061" s="11">
        <v>-81</v>
      </c>
      <c r="W1061" s="13">
        <v>-13.167</v>
      </c>
      <c r="X1061" s="13">
        <v>-15.512</v>
      </c>
      <c r="Y1061" s="13">
        <v>-5.1769999999999996</v>
      </c>
      <c r="Z1061" s="13">
        <v>-6.5129999999999999</v>
      </c>
      <c r="AA1061" s="13">
        <v>-6.5129999999999999</v>
      </c>
      <c r="AB1061" s="1">
        <v>9212</v>
      </c>
      <c r="AC1061" s="12" t="s">
        <v>4019</v>
      </c>
      <c r="AD1061" s="13">
        <v>3.0643919999999998</v>
      </c>
      <c r="AE1061" s="1" t="s">
        <v>12654</v>
      </c>
      <c r="AF1061" s="1" t="s">
        <v>12677</v>
      </c>
    </row>
    <row r="1062" spans="1:32" x14ac:dyDescent="0.2">
      <c r="A1062" s="1" t="s">
        <v>5132</v>
      </c>
      <c r="B1062" s="10">
        <v>107537429</v>
      </c>
      <c r="C1062" s="1" t="s">
        <v>1155</v>
      </c>
      <c r="D1062" s="1" t="s">
        <v>115</v>
      </c>
      <c r="E1062" s="11">
        <v>3141400</v>
      </c>
      <c r="F1062" s="12" t="s">
        <v>2</v>
      </c>
      <c r="G1062" s="12" t="s">
        <v>2</v>
      </c>
      <c r="H1062" s="11">
        <v>165</v>
      </c>
      <c r="I1062" s="11">
        <v>231</v>
      </c>
      <c r="J1062" s="11">
        <v>123</v>
      </c>
      <c r="K1062" s="12" t="s">
        <v>2</v>
      </c>
      <c r="L1062" s="12" t="s">
        <v>2</v>
      </c>
      <c r="M1062" s="12" t="s">
        <v>2</v>
      </c>
      <c r="N1062" s="12" t="s">
        <v>2</v>
      </c>
      <c r="O1062" s="12" t="s">
        <v>2</v>
      </c>
      <c r="P1062" s="11">
        <v>168</v>
      </c>
      <c r="Q1062" s="11">
        <v>-6</v>
      </c>
      <c r="R1062" s="12" t="s">
        <v>2</v>
      </c>
      <c r="S1062" s="12" t="s">
        <v>2</v>
      </c>
      <c r="T1062" s="12" t="s">
        <v>2</v>
      </c>
      <c r="U1062" s="11">
        <v>-74</v>
      </c>
      <c r="V1062" s="11">
        <v>-215</v>
      </c>
      <c r="W1062" s="12" t="s">
        <v>2</v>
      </c>
      <c r="X1062" s="12" t="s">
        <v>2</v>
      </c>
      <c r="Y1062" s="12" t="s">
        <v>2</v>
      </c>
      <c r="Z1062" s="13">
        <v>14.78</v>
      </c>
      <c r="AA1062" s="13">
        <v>2.2050000000000001</v>
      </c>
      <c r="AB1062" s="1" t="s">
        <v>5133</v>
      </c>
      <c r="AC1062" s="13">
        <v>55.273834000000001</v>
      </c>
      <c r="AD1062" s="13">
        <v>1.1939679999999999</v>
      </c>
      <c r="AE1062" s="1" t="s">
        <v>12654</v>
      </c>
      <c r="AF1062" s="1" t="s">
        <v>12661</v>
      </c>
    </row>
    <row r="1063" spans="1:32" x14ac:dyDescent="0.2">
      <c r="A1063" s="1" t="s">
        <v>5134</v>
      </c>
      <c r="B1063" s="10">
        <v>4972027</v>
      </c>
      <c r="C1063" s="1" t="s">
        <v>1156</v>
      </c>
      <c r="D1063" s="1" t="s">
        <v>76</v>
      </c>
      <c r="E1063" s="11">
        <v>2324250</v>
      </c>
      <c r="F1063" s="11">
        <v>7</v>
      </c>
      <c r="G1063" s="11">
        <v>-196</v>
      </c>
      <c r="H1063" s="11">
        <v>-42</v>
      </c>
      <c r="I1063" s="11">
        <v>51</v>
      </c>
      <c r="J1063" s="11">
        <v>51</v>
      </c>
      <c r="K1063" s="12" t="s">
        <v>2</v>
      </c>
      <c r="L1063" s="12" t="s">
        <v>2</v>
      </c>
      <c r="M1063" s="11">
        <v>-248</v>
      </c>
      <c r="N1063" s="11">
        <v>123</v>
      </c>
      <c r="O1063" s="11">
        <v>-108</v>
      </c>
      <c r="P1063" s="11">
        <v>121</v>
      </c>
      <c r="Q1063" s="11">
        <v>121</v>
      </c>
      <c r="R1063" s="11">
        <v>-1</v>
      </c>
      <c r="S1063" s="11">
        <v>-5</v>
      </c>
      <c r="T1063" s="11">
        <v>-5</v>
      </c>
      <c r="U1063" s="11">
        <v>-22</v>
      </c>
      <c r="V1063" s="11">
        <v>-22</v>
      </c>
      <c r="W1063" s="13">
        <v>8.8999999999999996E-2</v>
      </c>
      <c r="X1063" s="13">
        <v>-15.731</v>
      </c>
      <c r="Y1063" s="13">
        <v>-14.279</v>
      </c>
      <c r="Z1063" s="13">
        <v>5.593</v>
      </c>
      <c r="AA1063" s="13">
        <v>5.593</v>
      </c>
      <c r="AB1063" s="1">
        <v>3913</v>
      </c>
      <c r="AC1063" s="13">
        <v>21.000373</v>
      </c>
      <c r="AD1063" s="13">
        <v>1.7833030000000001</v>
      </c>
      <c r="AE1063" s="1" t="s">
        <v>12654</v>
      </c>
      <c r="AF1063" s="1" t="s">
        <v>12666</v>
      </c>
    </row>
    <row r="1064" spans="1:32" x14ac:dyDescent="0.2">
      <c r="A1064" s="1" t="s">
        <v>5135</v>
      </c>
      <c r="B1064" s="10">
        <v>4985191</v>
      </c>
      <c r="C1064" s="1" t="s">
        <v>1157</v>
      </c>
      <c r="D1064" s="1" t="s">
        <v>775</v>
      </c>
      <c r="E1064" s="11">
        <v>4114365</v>
      </c>
      <c r="F1064" s="11">
        <v>261</v>
      </c>
      <c r="G1064" s="11">
        <v>478</v>
      </c>
      <c r="H1064" s="11">
        <v>530</v>
      </c>
      <c r="I1064" s="11">
        <v>513</v>
      </c>
      <c r="J1064" s="11">
        <v>543</v>
      </c>
      <c r="K1064" s="12" t="s">
        <v>2</v>
      </c>
      <c r="L1064" s="12" t="s">
        <v>2</v>
      </c>
      <c r="M1064" s="11">
        <v>1283</v>
      </c>
      <c r="N1064" s="11">
        <v>-1639</v>
      </c>
      <c r="O1064" s="11">
        <v>382</v>
      </c>
      <c r="P1064" s="11">
        <v>570</v>
      </c>
      <c r="Q1064" s="11">
        <v>-961</v>
      </c>
      <c r="R1064" s="11">
        <v>-263</v>
      </c>
      <c r="S1064" s="11">
        <v>-168</v>
      </c>
      <c r="T1064" s="11">
        <v>-101</v>
      </c>
      <c r="U1064" s="11">
        <v>-310</v>
      </c>
      <c r="V1064" s="11">
        <v>-663</v>
      </c>
      <c r="W1064" s="12" t="s">
        <v>2</v>
      </c>
      <c r="X1064" s="13">
        <v>6.39</v>
      </c>
      <c r="Y1064" s="13">
        <v>6.9180000000000001</v>
      </c>
      <c r="Z1064" s="13">
        <v>6.7460000000000004</v>
      </c>
      <c r="AA1064" s="13">
        <v>5.3220000000000001</v>
      </c>
      <c r="AB1064" s="1">
        <v>1436</v>
      </c>
      <c r="AC1064" s="13">
        <v>32.402116999999997</v>
      </c>
      <c r="AD1064" s="13">
        <v>1.6946589999999999</v>
      </c>
      <c r="AE1064" s="1" t="s">
        <v>12654</v>
      </c>
      <c r="AF1064" s="1" t="s">
        <v>12678</v>
      </c>
    </row>
    <row r="1065" spans="1:32" x14ac:dyDescent="0.2">
      <c r="A1065" s="1" t="s">
        <v>5136</v>
      </c>
      <c r="B1065" s="10">
        <v>6341919</v>
      </c>
      <c r="C1065" s="1" t="s">
        <v>1158</v>
      </c>
      <c r="D1065" s="1" t="s">
        <v>68</v>
      </c>
      <c r="E1065" s="11">
        <v>10337423</v>
      </c>
      <c r="F1065" s="11">
        <v>35</v>
      </c>
      <c r="G1065" s="11">
        <v>764</v>
      </c>
      <c r="H1065" s="11">
        <v>889</v>
      </c>
      <c r="I1065" s="11">
        <v>775</v>
      </c>
      <c r="J1065" s="11">
        <v>775</v>
      </c>
      <c r="K1065" s="12" t="s">
        <v>2</v>
      </c>
      <c r="L1065" s="12" t="s">
        <v>2</v>
      </c>
      <c r="M1065" s="11">
        <v>950</v>
      </c>
      <c r="N1065" s="11">
        <v>1283</v>
      </c>
      <c r="O1065" s="11">
        <v>1000</v>
      </c>
      <c r="P1065" s="11">
        <v>791</v>
      </c>
      <c r="Q1065" s="11">
        <v>791</v>
      </c>
      <c r="R1065" s="11">
        <v>-194</v>
      </c>
      <c r="S1065" s="11">
        <v>-313</v>
      </c>
      <c r="T1065" s="11">
        <v>-461</v>
      </c>
      <c r="U1065" s="11">
        <v>-527</v>
      </c>
      <c r="V1065" s="11">
        <v>-527</v>
      </c>
      <c r="W1065" s="13">
        <v>-15.065</v>
      </c>
      <c r="X1065" s="13">
        <v>4.6360000000000001</v>
      </c>
      <c r="Y1065" s="13">
        <v>4.82</v>
      </c>
      <c r="Z1065" s="13">
        <v>5.3449999999999998</v>
      </c>
      <c r="AA1065" s="13">
        <v>5.3449999999999998</v>
      </c>
      <c r="AB1065" s="1">
        <v>9656</v>
      </c>
      <c r="AC1065" s="13">
        <v>11.821816</v>
      </c>
      <c r="AD1065" s="13">
        <v>0.62440799999999996</v>
      </c>
      <c r="AE1065" s="1" t="s">
        <v>12654</v>
      </c>
      <c r="AF1065" s="1" t="s">
        <v>12661</v>
      </c>
    </row>
    <row r="1066" spans="1:32" x14ac:dyDescent="0.2">
      <c r="A1066" s="1" t="s">
        <v>5137</v>
      </c>
      <c r="B1066" s="10">
        <v>4588311</v>
      </c>
      <c r="C1066" s="1" t="s">
        <v>1159</v>
      </c>
      <c r="D1066" s="1" t="s">
        <v>26</v>
      </c>
      <c r="E1066" s="11">
        <v>13729394</v>
      </c>
      <c r="F1066" s="11">
        <v>-8573</v>
      </c>
      <c r="G1066" s="11">
        <v>-2158</v>
      </c>
      <c r="H1066" s="11">
        <v>3697</v>
      </c>
      <c r="I1066" s="11">
        <v>5020</v>
      </c>
      <c r="J1066" s="11">
        <v>6307</v>
      </c>
      <c r="K1066" s="13">
        <v>6650</v>
      </c>
      <c r="L1066" s="13">
        <v>7100</v>
      </c>
      <c r="M1066" s="11">
        <v>-7616</v>
      </c>
      <c r="N1066" s="11">
        <v>-1029</v>
      </c>
      <c r="O1066" s="11">
        <v>4629</v>
      </c>
      <c r="P1066" s="11">
        <v>6013</v>
      </c>
      <c r="Q1066" s="11">
        <v>7063</v>
      </c>
      <c r="R1066" s="11">
        <v>-929</v>
      </c>
      <c r="S1066" s="11">
        <v>-2253</v>
      </c>
      <c r="T1066" s="11">
        <v>-539</v>
      </c>
      <c r="U1066" s="11">
        <v>-1658</v>
      </c>
      <c r="V1066" s="11">
        <v>-952</v>
      </c>
      <c r="W1066" s="13">
        <v>-573.29899999999998</v>
      </c>
      <c r="X1066" s="13">
        <v>274.82600000000002</v>
      </c>
      <c r="Y1066" s="13">
        <v>124.86199999999999</v>
      </c>
      <c r="Z1066" s="13">
        <v>74.122</v>
      </c>
      <c r="AA1066" s="13">
        <v>58.448</v>
      </c>
      <c r="AB1066" s="1">
        <v>6547</v>
      </c>
      <c r="AC1066" s="13">
        <v>6.1771060000000002</v>
      </c>
      <c r="AD1066" s="13">
        <v>3.0748139999999999</v>
      </c>
      <c r="AE1066" s="1" t="s">
        <v>12654</v>
      </c>
      <c r="AF1066" s="1" t="s">
        <v>12661</v>
      </c>
    </row>
    <row r="1067" spans="1:32" x14ac:dyDescent="0.2">
      <c r="A1067" s="1" t="s">
        <v>5138</v>
      </c>
      <c r="B1067" s="10">
        <v>4989173</v>
      </c>
      <c r="C1067" s="1" t="s">
        <v>1160</v>
      </c>
      <c r="D1067" s="1" t="s">
        <v>195</v>
      </c>
      <c r="E1067" s="11">
        <v>23102007</v>
      </c>
      <c r="F1067" s="11">
        <v>1650</v>
      </c>
      <c r="G1067" s="11">
        <v>2451</v>
      </c>
      <c r="H1067" s="11">
        <v>3601</v>
      </c>
      <c r="I1067" s="11">
        <v>5203</v>
      </c>
      <c r="J1067" s="11">
        <v>6497</v>
      </c>
      <c r="K1067" s="13">
        <v>7450</v>
      </c>
      <c r="L1067" s="13">
        <v>8650</v>
      </c>
      <c r="M1067" s="11">
        <v>2921</v>
      </c>
      <c r="N1067" s="11">
        <v>-619</v>
      </c>
      <c r="O1067" s="11">
        <v>1464</v>
      </c>
      <c r="P1067" s="11">
        <v>4089</v>
      </c>
      <c r="Q1067" s="11">
        <v>4648</v>
      </c>
      <c r="R1067" s="11">
        <v>375</v>
      </c>
      <c r="S1067" s="11">
        <v>-1145</v>
      </c>
      <c r="T1067" s="11">
        <v>80</v>
      </c>
      <c r="U1067" s="11">
        <v>-1787</v>
      </c>
      <c r="V1067" s="11">
        <v>3</v>
      </c>
      <c r="W1067" s="13">
        <v>20.09</v>
      </c>
      <c r="X1067" s="13">
        <v>30.864000000000001</v>
      </c>
      <c r="Y1067" s="13">
        <v>27.427</v>
      </c>
      <c r="Z1067" s="13">
        <v>30.783999999999999</v>
      </c>
      <c r="AA1067" s="13">
        <v>31.114000000000001</v>
      </c>
      <c r="AB1067" s="1">
        <v>3150</v>
      </c>
      <c r="AC1067" s="13">
        <v>11.387452</v>
      </c>
      <c r="AD1067" s="13">
        <v>3.0863580000000002</v>
      </c>
      <c r="AE1067" s="1" t="s">
        <v>12654</v>
      </c>
      <c r="AF1067" s="1" t="s">
        <v>12664</v>
      </c>
    </row>
    <row r="1068" spans="1:32" x14ac:dyDescent="0.2">
      <c r="A1068" s="1" t="s">
        <v>5139</v>
      </c>
      <c r="B1068" s="10">
        <v>7648867</v>
      </c>
      <c r="C1068" s="1" t="s">
        <v>1161</v>
      </c>
      <c r="D1068" s="1" t="s">
        <v>41</v>
      </c>
      <c r="E1068" s="11">
        <v>4738167</v>
      </c>
      <c r="F1068" s="11">
        <v>-222</v>
      </c>
      <c r="G1068" s="11">
        <v>72</v>
      </c>
      <c r="H1068" s="11">
        <v>208</v>
      </c>
      <c r="I1068" s="11">
        <v>366</v>
      </c>
      <c r="J1068" s="11">
        <v>428</v>
      </c>
      <c r="K1068" s="13">
        <v>500</v>
      </c>
      <c r="L1068" s="13">
        <v>600</v>
      </c>
      <c r="M1068" s="12" t="s">
        <v>2</v>
      </c>
      <c r="N1068" s="12" t="s">
        <v>2</v>
      </c>
      <c r="O1068" s="11">
        <v>150</v>
      </c>
      <c r="P1068" s="11">
        <v>285</v>
      </c>
      <c r="Q1068" s="11">
        <v>405</v>
      </c>
      <c r="R1068" s="12" t="s">
        <v>2</v>
      </c>
      <c r="S1068" s="12" t="s">
        <v>2</v>
      </c>
      <c r="T1068" s="11">
        <v>-36</v>
      </c>
      <c r="U1068" s="11">
        <v>-37</v>
      </c>
      <c r="V1068" s="11">
        <v>-46</v>
      </c>
      <c r="W1068" s="12" t="s">
        <v>2</v>
      </c>
      <c r="X1068" s="13">
        <v>10.212999999999999</v>
      </c>
      <c r="Y1068" s="13">
        <v>21.693999999999999</v>
      </c>
      <c r="Z1068" s="13">
        <v>16.785</v>
      </c>
      <c r="AA1068" s="13">
        <v>7.867</v>
      </c>
      <c r="AB1068" s="1">
        <v>5582</v>
      </c>
      <c r="AC1068" s="13">
        <v>42.965311</v>
      </c>
      <c r="AD1068" s="13">
        <v>2.9389660000000002</v>
      </c>
      <c r="AE1068" s="1" t="s">
        <v>12654</v>
      </c>
      <c r="AF1068" s="1" t="s">
        <v>12663</v>
      </c>
    </row>
    <row r="1069" spans="1:32" x14ac:dyDescent="0.2">
      <c r="A1069" s="1" t="s">
        <v>5140</v>
      </c>
      <c r="B1069" s="10">
        <v>133666949</v>
      </c>
      <c r="C1069" s="1"/>
      <c r="D1069" s="1" t="s">
        <v>1162</v>
      </c>
      <c r="E1069" s="11">
        <v>490000</v>
      </c>
      <c r="F1069" s="12" t="s">
        <v>2</v>
      </c>
      <c r="G1069" s="12" t="s">
        <v>2</v>
      </c>
      <c r="H1069" s="11">
        <v>8</v>
      </c>
      <c r="I1069" s="11">
        <v>12</v>
      </c>
      <c r="J1069" s="11">
        <v>6</v>
      </c>
      <c r="K1069" s="12" t="s">
        <v>2</v>
      </c>
      <c r="L1069" s="12" t="s">
        <v>2</v>
      </c>
      <c r="M1069" s="12" t="s">
        <v>2</v>
      </c>
      <c r="N1069" s="12" t="s">
        <v>2</v>
      </c>
      <c r="O1069" s="12" t="s">
        <v>2</v>
      </c>
      <c r="P1069" s="12" t="s">
        <v>2</v>
      </c>
      <c r="Q1069" s="11">
        <v>42</v>
      </c>
      <c r="R1069" s="12" t="s">
        <v>2</v>
      </c>
      <c r="S1069" s="12" t="s">
        <v>2</v>
      </c>
      <c r="T1069" s="12" t="s">
        <v>2</v>
      </c>
      <c r="U1069" s="12" t="s">
        <v>2</v>
      </c>
      <c r="V1069" s="12" t="s">
        <v>2</v>
      </c>
      <c r="W1069" s="12" t="s">
        <v>2</v>
      </c>
      <c r="X1069" s="12" t="s">
        <v>2</v>
      </c>
      <c r="Y1069" s="12" t="s">
        <v>2</v>
      </c>
      <c r="Z1069" s="13">
        <v>-49.122999999999998</v>
      </c>
      <c r="AA1069" s="13">
        <v>0.72699999999999998</v>
      </c>
      <c r="AB1069" s="1" t="s">
        <v>5141</v>
      </c>
      <c r="AC1069" s="13">
        <v>259.67662899999999</v>
      </c>
      <c r="AD1069" s="12" t="s">
        <v>2</v>
      </c>
      <c r="AE1069" s="1" t="s">
        <v>12654</v>
      </c>
      <c r="AF1069" s="1" t="s">
        <v>12658</v>
      </c>
    </row>
    <row r="1070" spans="1:32" x14ac:dyDescent="0.2">
      <c r="A1070" s="1" t="s">
        <v>5142</v>
      </c>
      <c r="B1070" s="10">
        <v>5531196</v>
      </c>
      <c r="C1070" s="1" t="s">
        <v>1163</v>
      </c>
      <c r="D1070" s="1" t="s">
        <v>41</v>
      </c>
      <c r="E1070" s="11">
        <v>3330640</v>
      </c>
      <c r="F1070" s="12" t="s">
        <v>2</v>
      </c>
      <c r="G1070" s="11">
        <v>292</v>
      </c>
      <c r="H1070" s="11">
        <v>387</v>
      </c>
      <c r="I1070" s="11">
        <v>603</v>
      </c>
      <c r="J1070" s="11">
        <v>774</v>
      </c>
      <c r="K1070" s="12" t="s">
        <v>2</v>
      </c>
      <c r="L1070" s="12" t="s">
        <v>2</v>
      </c>
      <c r="M1070" s="12" t="s">
        <v>2</v>
      </c>
      <c r="N1070" s="12" t="s">
        <v>2</v>
      </c>
      <c r="O1070" s="12" t="s">
        <v>2</v>
      </c>
      <c r="P1070" s="11">
        <v>545</v>
      </c>
      <c r="Q1070" s="11">
        <v>563</v>
      </c>
      <c r="R1070" s="12" t="s">
        <v>2</v>
      </c>
      <c r="S1070" s="12" t="s">
        <v>2</v>
      </c>
      <c r="T1070" s="12" t="s">
        <v>2</v>
      </c>
      <c r="U1070" s="11">
        <v>-24</v>
      </c>
      <c r="V1070" s="11">
        <v>1</v>
      </c>
      <c r="W1070" s="12" t="s">
        <v>2</v>
      </c>
      <c r="X1070" s="12" t="s">
        <v>2</v>
      </c>
      <c r="Y1070" s="13">
        <v>21.388000000000002</v>
      </c>
      <c r="Z1070" s="13">
        <v>24.785</v>
      </c>
      <c r="AA1070" s="13">
        <v>22.634</v>
      </c>
      <c r="AB1070" s="1" t="s">
        <v>5143</v>
      </c>
      <c r="AC1070" s="13">
        <v>10.653599</v>
      </c>
      <c r="AD1070" s="13">
        <v>1.813391</v>
      </c>
      <c r="AE1070" s="1" t="s">
        <v>12654</v>
      </c>
      <c r="AF1070" s="1" t="s">
        <v>12663</v>
      </c>
    </row>
    <row r="1071" spans="1:32" x14ac:dyDescent="0.2">
      <c r="A1071" s="1" t="s">
        <v>5144</v>
      </c>
      <c r="B1071" s="10">
        <v>4991072</v>
      </c>
      <c r="C1071" s="1" t="s">
        <v>1164</v>
      </c>
      <c r="D1071" s="1" t="s">
        <v>92</v>
      </c>
      <c r="E1071" s="11">
        <v>100320636</v>
      </c>
      <c r="F1071" s="11">
        <v>24812</v>
      </c>
      <c r="G1071" s="11">
        <v>22666</v>
      </c>
      <c r="H1071" s="11">
        <v>31501</v>
      </c>
      <c r="I1071" s="11">
        <v>41596</v>
      </c>
      <c r="J1071" s="11">
        <v>50029</v>
      </c>
      <c r="K1071" s="13">
        <v>54528.75</v>
      </c>
      <c r="L1071" s="13">
        <v>57592.875</v>
      </c>
      <c r="M1071" s="11">
        <v>35817</v>
      </c>
      <c r="N1071" s="11">
        <v>12879</v>
      </c>
      <c r="O1071" s="11">
        <v>28330</v>
      </c>
      <c r="P1071" s="11">
        <v>63180</v>
      </c>
      <c r="Q1071" s="11">
        <v>39296</v>
      </c>
      <c r="R1071" s="11">
        <v>-19327</v>
      </c>
      <c r="S1071" s="11">
        <v>-30204</v>
      </c>
      <c r="T1071" s="11">
        <v>-26567</v>
      </c>
      <c r="U1071" s="11">
        <v>-46192</v>
      </c>
      <c r="V1071" s="11">
        <v>-58824</v>
      </c>
      <c r="W1071" s="13">
        <v>6.7249999999999996</v>
      </c>
      <c r="X1071" s="13">
        <v>5.1989999999999998</v>
      </c>
      <c r="Y1071" s="13">
        <v>7.1180000000000003</v>
      </c>
      <c r="Z1071" s="13">
        <v>11.85</v>
      </c>
      <c r="AA1071" s="13">
        <v>8.8640000000000008</v>
      </c>
      <c r="AB1071" s="1">
        <v>6674</v>
      </c>
      <c r="AC1071" s="13">
        <v>12.008910999999999</v>
      </c>
      <c r="AD1071" s="13">
        <v>1.065787</v>
      </c>
      <c r="AE1071" s="1" t="s">
        <v>12654</v>
      </c>
      <c r="AF1071" s="1" t="s">
        <v>12675</v>
      </c>
    </row>
    <row r="1072" spans="1:32" x14ac:dyDescent="0.2">
      <c r="A1072" s="1" t="s">
        <v>5145</v>
      </c>
      <c r="B1072" s="10">
        <v>4916165</v>
      </c>
      <c r="C1072" s="1" t="s">
        <v>1165</v>
      </c>
      <c r="D1072" s="1" t="s">
        <v>237</v>
      </c>
      <c r="E1072" s="11">
        <v>12273358</v>
      </c>
      <c r="F1072" s="11">
        <v>3634</v>
      </c>
      <c r="G1072" s="11">
        <v>2009</v>
      </c>
      <c r="H1072" s="11">
        <v>1831</v>
      </c>
      <c r="I1072" s="11">
        <v>2882</v>
      </c>
      <c r="J1072" s="11">
        <v>2951</v>
      </c>
      <c r="K1072" s="12" t="s">
        <v>2</v>
      </c>
      <c r="L1072" s="12" t="s">
        <v>2</v>
      </c>
      <c r="M1072" s="11">
        <v>5379</v>
      </c>
      <c r="N1072" s="11">
        <v>-7084</v>
      </c>
      <c r="O1072" s="11">
        <v>-1719</v>
      </c>
      <c r="P1072" s="11">
        <v>183</v>
      </c>
      <c r="Q1072" s="11">
        <v>2713</v>
      </c>
      <c r="R1072" s="11">
        <v>-115</v>
      </c>
      <c r="S1072" s="11">
        <v>622</v>
      </c>
      <c r="T1072" s="11">
        <v>1257</v>
      </c>
      <c r="U1072" s="11">
        <v>1486</v>
      </c>
      <c r="V1072" s="11">
        <v>-955</v>
      </c>
      <c r="W1072" s="13">
        <v>9.5489999999999995</v>
      </c>
      <c r="X1072" s="13">
        <v>6.8609999999999998</v>
      </c>
      <c r="Y1072" s="13">
        <v>7.0140000000000002</v>
      </c>
      <c r="Z1072" s="13">
        <v>7.5650000000000004</v>
      </c>
      <c r="AA1072" s="13">
        <v>8.1969999999999992</v>
      </c>
      <c r="AB1072" s="1">
        <v>8101</v>
      </c>
      <c r="AC1072" s="13">
        <v>11.006371</v>
      </c>
      <c r="AD1072" s="13">
        <v>0.966997</v>
      </c>
      <c r="AE1072" s="1" t="s">
        <v>12654</v>
      </c>
      <c r="AF1072" s="1" t="s">
        <v>12657</v>
      </c>
    </row>
    <row r="1073" spans="1:32" x14ac:dyDescent="0.2">
      <c r="A1073" s="1" t="s">
        <v>5146</v>
      </c>
      <c r="B1073" s="10">
        <v>110314732</v>
      </c>
      <c r="C1073" s="1"/>
      <c r="D1073" s="1" t="s">
        <v>7</v>
      </c>
      <c r="E1073" s="11">
        <v>4639200</v>
      </c>
      <c r="F1073" s="12" t="s">
        <v>2</v>
      </c>
      <c r="G1073" s="11">
        <v>935</v>
      </c>
      <c r="H1073" s="11">
        <v>926</v>
      </c>
      <c r="I1073" s="11">
        <v>1327</v>
      </c>
      <c r="J1073" s="11">
        <v>1294</v>
      </c>
      <c r="K1073" s="12" t="s">
        <v>2</v>
      </c>
      <c r="L1073" s="12" t="s">
        <v>2</v>
      </c>
      <c r="M1073" s="12" t="s">
        <v>2</v>
      </c>
      <c r="N1073" s="12" t="s">
        <v>2</v>
      </c>
      <c r="O1073" s="11">
        <v>-888</v>
      </c>
      <c r="P1073" s="11">
        <v>-1262</v>
      </c>
      <c r="Q1073" s="11">
        <v>-1066</v>
      </c>
      <c r="R1073" s="12" t="s">
        <v>2</v>
      </c>
      <c r="S1073" s="12" t="s">
        <v>2</v>
      </c>
      <c r="T1073" s="11">
        <v>-53</v>
      </c>
      <c r="U1073" s="11">
        <v>-419</v>
      </c>
      <c r="V1073" s="11">
        <v>-356</v>
      </c>
      <c r="W1073" s="12" t="s">
        <v>2</v>
      </c>
      <c r="X1073" s="12" t="s">
        <v>2</v>
      </c>
      <c r="Y1073" s="13">
        <v>23.245000000000001</v>
      </c>
      <c r="Z1073" s="13">
        <v>20.98</v>
      </c>
      <c r="AA1073" s="13">
        <v>19.95</v>
      </c>
      <c r="AB1073" s="1">
        <v>5883</v>
      </c>
      <c r="AC1073" s="13">
        <v>10.704489000000001</v>
      </c>
      <c r="AD1073" s="12" t="s">
        <v>2</v>
      </c>
      <c r="AE1073" s="1" t="s">
        <v>12654</v>
      </c>
      <c r="AF1073" s="1" t="s">
        <v>12657</v>
      </c>
    </row>
    <row r="1074" spans="1:32" x14ac:dyDescent="0.2">
      <c r="A1074" s="1" t="s">
        <v>5147</v>
      </c>
      <c r="B1074" s="10">
        <v>4913761</v>
      </c>
      <c r="C1074" s="1" t="s">
        <v>1166</v>
      </c>
      <c r="D1074" s="1" t="s">
        <v>92</v>
      </c>
      <c r="E1074" s="11">
        <v>42799672</v>
      </c>
      <c r="F1074" s="11">
        <v>8050</v>
      </c>
      <c r="G1074" s="11">
        <v>10933</v>
      </c>
      <c r="H1074" s="11">
        <v>12838</v>
      </c>
      <c r="I1074" s="11">
        <v>16243</v>
      </c>
      <c r="J1074" s="11">
        <v>16382</v>
      </c>
      <c r="K1074" s="13">
        <v>16500</v>
      </c>
      <c r="L1074" s="13">
        <v>18430</v>
      </c>
      <c r="M1074" s="11">
        <v>25120</v>
      </c>
      <c r="N1074" s="11">
        <v>14064</v>
      </c>
      <c r="O1074" s="11">
        <v>37270</v>
      </c>
      <c r="P1074" s="11">
        <v>37461</v>
      </c>
      <c r="Q1074" s="11">
        <v>22540</v>
      </c>
      <c r="R1074" s="11">
        <v>-15527</v>
      </c>
      <c r="S1074" s="11">
        <v>-18860</v>
      </c>
      <c r="T1074" s="11">
        <v>-16022</v>
      </c>
      <c r="U1074" s="11">
        <v>-30892</v>
      </c>
      <c r="V1074" s="11">
        <v>-30045</v>
      </c>
      <c r="W1074" s="13">
        <v>4.5190000000000001</v>
      </c>
      <c r="X1074" s="13">
        <v>5.4960000000000004</v>
      </c>
      <c r="Y1074" s="13">
        <v>6.0810000000000004</v>
      </c>
      <c r="Z1074" s="13">
        <v>7.3529999999999998</v>
      </c>
      <c r="AA1074" s="13">
        <v>6.2969999999999997</v>
      </c>
      <c r="AB1074" s="1">
        <v>5970</v>
      </c>
      <c r="AC1074" s="13">
        <v>7.5848870000000002</v>
      </c>
      <c r="AD1074" s="13">
        <v>0.43133199999999999</v>
      </c>
      <c r="AE1074" s="1" t="s">
        <v>12654</v>
      </c>
      <c r="AF1074" s="1" t="s">
        <v>12675</v>
      </c>
    </row>
    <row r="1075" spans="1:32" x14ac:dyDescent="0.2">
      <c r="A1075" s="1" t="s">
        <v>5148</v>
      </c>
      <c r="B1075" s="10">
        <v>4971952</v>
      </c>
      <c r="C1075" s="1" t="s">
        <v>1167</v>
      </c>
      <c r="D1075" s="1" t="s">
        <v>76</v>
      </c>
      <c r="E1075" s="11">
        <v>49527234</v>
      </c>
      <c r="F1075" s="11">
        <v>1514</v>
      </c>
      <c r="G1075" s="11">
        <v>-2262</v>
      </c>
      <c r="H1075" s="11">
        <v>447</v>
      </c>
      <c r="I1075" s="11">
        <v>-5104</v>
      </c>
      <c r="J1075" s="11">
        <v>371</v>
      </c>
      <c r="K1075" s="12" t="s">
        <v>2</v>
      </c>
      <c r="L1075" s="12" t="s">
        <v>2</v>
      </c>
      <c r="M1075" s="11">
        <v>2805</v>
      </c>
      <c r="N1075" s="11">
        <v>-2473</v>
      </c>
      <c r="O1075" s="11">
        <v>-171</v>
      </c>
      <c r="P1075" s="11">
        <v>-5147</v>
      </c>
      <c r="Q1075" s="11">
        <v>-881</v>
      </c>
      <c r="R1075" s="11">
        <v>-2155</v>
      </c>
      <c r="S1075" s="11">
        <v>398</v>
      </c>
      <c r="T1075" s="11">
        <v>-2346</v>
      </c>
      <c r="U1075" s="11">
        <v>152</v>
      </c>
      <c r="V1075" s="11">
        <v>-1662</v>
      </c>
      <c r="W1075" s="13">
        <v>11.12</v>
      </c>
      <c r="X1075" s="13">
        <v>-47.508000000000003</v>
      </c>
      <c r="Y1075" s="13">
        <v>0.85599999999999998</v>
      </c>
      <c r="Z1075" s="13">
        <v>-39.401000000000003</v>
      </c>
      <c r="AA1075" s="13">
        <v>13.613</v>
      </c>
      <c r="AB1075" s="1">
        <v>3903</v>
      </c>
      <c r="AC1075" s="13">
        <v>6.13286</v>
      </c>
      <c r="AD1075" s="13">
        <v>1.149499</v>
      </c>
      <c r="AE1075" s="1" t="s">
        <v>12654</v>
      </c>
      <c r="AF1075" s="1" t="s">
        <v>12666</v>
      </c>
    </row>
    <row r="1076" spans="1:32" x14ac:dyDescent="0.2">
      <c r="A1076" s="1" t="s">
        <v>5149</v>
      </c>
      <c r="B1076" s="10">
        <v>6333711</v>
      </c>
      <c r="C1076" s="1" t="s">
        <v>1168</v>
      </c>
      <c r="D1076" s="1" t="s">
        <v>36</v>
      </c>
      <c r="E1076" s="11">
        <v>6636246</v>
      </c>
      <c r="F1076" s="11">
        <v>2217</v>
      </c>
      <c r="G1076" s="11">
        <v>2491</v>
      </c>
      <c r="H1076" s="11">
        <v>1660</v>
      </c>
      <c r="I1076" s="11">
        <v>2730</v>
      </c>
      <c r="J1076" s="11">
        <v>2294</v>
      </c>
      <c r="K1076" s="12" t="s">
        <v>2</v>
      </c>
      <c r="L1076" s="12" t="s">
        <v>2</v>
      </c>
      <c r="M1076" s="11">
        <v>3567</v>
      </c>
      <c r="N1076" s="11">
        <v>2447</v>
      </c>
      <c r="O1076" s="11">
        <v>1200</v>
      </c>
      <c r="P1076" s="11">
        <v>3638</v>
      </c>
      <c r="Q1076" s="11">
        <v>4330</v>
      </c>
      <c r="R1076" s="11">
        <v>-806</v>
      </c>
      <c r="S1076" s="11">
        <v>-942</v>
      </c>
      <c r="T1076" s="11">
        <v>-2465</v>
      </c>
      <c r="U1076" s="11">
        <v>-2162</v>
      </c>
      <c r="V1076" s="11">
        <v>-2806</v>
      </c>
      <c r="W1076" s="13">
        <v>4.0149999999999997</v>
      </c>
      <c r="X1076" s="13">
        <v>4.4020000000000001</v>
      </c>
      <c r="Y1076" s="13">
        <v>2.5209999999999999</v>
      </c>
      <c r="Z1076" s="13">
        <v>4.5460000000000003</v>
      </c>
      <c r="AA1076" s="13">
        <v>4.0270000000000001</v>
      </c>
      <c r="AB1076" s="1">
        <v>4229</v>
      </c>
      <c r="AC1076" s="13">
        <v>11.868672</v>
      </c>
      <c r="AD1076" s="13">
        <v>0.438388</v>
      </c>
      <c r="AE1076" s="1" t="s">
        <v>12654</v>
      </c>
      <c r="AF1076" s="1" t="s">
        <v>12667</v>
      </c>
    </row>
    <row r="1077" spans="1:32" x14ac:dyDescent="0.2">
      <c r="A1077" s="1" t="s">
        <v>5150</v>
      </c>
      <c r="B1077" s="10">
        <v>4970027</v>
      </c>
      <c r="C1077" s="1" t="s">
        <v>1169</v>
      </c>
      <c r="D1077" s="1" t="s">
        <v>76</v>
      </c>
      <c r="E1077" s="11">
        <v>54337064</v>
      </c>
      <c r="F1077" s="11">
        <v>32804</v>
      </c>
      <c r="G1077" s="11">
        <v>27650</v>
      </c>
      <c r="H1077" s="11">
        <v>27881</v>
      </c>
      <c r="I1077" s="11">
        <v>17492</v>
      </c>
      <c r="J1077" s="11">
        <v>17492</v>
      </c>
      <c r="K1077" s="13">
        <v>14750</v>
      </c>
      <c r="L1077" s="13">
        <v>12008.475570000001</v>
      </c>
      <c r="M1077" s="11">
        <v>23653</v>
      </c>
      <c r="N1077" s="11">
        <v>18660</v>
      </c>
      <c r="O1077" s="11">
        <v>20514</v>
      </c>
      <c r="P1077" s="11">
        <v>17132</v>
      </c>
      <c r="Q1077" s="11">
        <v>17132</v>
      </c>
      <c r="R1077" s="11">
        <v>-5414</v>
      </c>
      <c r="S1077" s="11">
        <v>-2795</v>
      </c>
      <c r="T1077" s="11">
        <v>-14610</v>
      </c>
      <c r="U1077" s="11">
        <v>-47588</v>
      </c>
      <c r="V1077" s="11">
        <v>-47588</v>
      </c>
      <c r="W1077" s="13">
        <v>22.786999999999999</v>
      </c>
      <c r="X1077" s="13">
        <v>17.745000000000001</v>
      </c>
      <c r="Y1077" s="13">
        <v>15.695</v>
      </c>
      <c r="Z1077" s="13">
        <v>9.9039999999999999</v>
      </c>
      <c r="AA1077" s="13">
        <v>9.9039999999999999</v>
      </c>
      <c r="AB1077" s="1">
        <v>3765</v>
      </c>
      <c r="AC1077" s="13">
        <v>33.897635000000001</v>
      </c>
      <c r="AD1077" s="13">
        <v>1.135389</v>
      </c>
      <c r="AE1077" s="1" t="s">
        <v>12654</v>
      </c>
      <c r="AF1077" s="1" t="s">
        <v>12666</v>
      </c>
    </row>
    <row r="1078" spans="1:32" x14ac:dyDescent="0.2">
      <c r="A1078" s="1" t="s">
        <v>5151</v>
      </c>
      <c r="B1078" s="10">
        <v>4972741</v>
      </c>
      <c r="C1078" s="1" t="s">
        <v>1170</v>
      </c>
      <c r="D1078" s="1" t="s">
        <v>24</v>
      </c>
      <c r="E1078" s="11">
        <v>23892329</v>
      </c>
      <c r="F1078" s="11">
        <v>718</v>
      </c>
      <c r="G1078" s="11">
        <v>413</v>
      </c>
      <c r="H1078" s="11">
        <v>-268</v>
      </c>
      <c r="I1078" s="11">
        <v>71</v>
      </c>
      <c r="J1078" s="11">
        <v>576</v>
      </c>
      <c r="K1078" s="13">
        <v>800</v>
      </c>
      <c r="L1078" s="13">
        <v>800</v>
      </c>
      <c r="M1078" s="11">
        <v>983</v>
      </c>
      <c r="N1078" s="11">
        <v>-33</v>
      </c>
      <c r="O1078" s="11">
        <v>-433</v>
      </c>
      <c r="P1078" s="11">
        <v>-206</v>
      </c>
      <c r="Q1078" s="11">
        <v>-26</v>
      </c>
      <c r="R1078" s="11">
        <v>-1079</v>
      </c>
      <c r="S1078" s="11">
        <v>-4064</v>
      </c>
      <c r="T1078" s="11">
        <v>604</v>
      </c>
      <c r="U1078" s="11">
        <v>271</v>
      </c>
      <c r="V1078" s="11">
        <v>-1142</v>
      </c>
      <c r="W1078" s="13">
        <v>3.673</v>
      </c>
      <c r="X1078" s="13">
        <v>1.1659999999999999</v>
      </c>
      <c r="Y1078" s="13">
        <v>-10.250999999999999</v>
      </c>
      <c r="Z1078" s="13">
        <v>-11.39</v>
      </c>
      <c r="AA1078" s="13">
        <v>0.69599999999999995</v>
      </c>
      <c r="AB1078" s="1">
        <v>6047</v>
      </c>
      <c r="AC1078" s="13">
        <v>51.835101999999999</v>
      </c>
      <c r="AD1078" s="13">
        <v>1.335191</v>
      </c>
      <c r="AE1078" s="1" t="s">
        <v>12654</v>
      </c>
      <c r="AF1078" s="1" t="s">
        <v>12663</v>
      </c>
    </row>
    <row r="1079" spans="1:32" x14ac:dyDescent="0.2">
      <c r="A1079" s="1" t="s">
        <v>5152</v>
      </c>
      <c r="B1079" s="10">
        <v>4250686</v>
      </c>
      <c r="C1079" s="1" t="s">
        <v>1171</v>
      </c>
      <c r="D1079" s="1" t="s">
        <v>337</v>
      </c>
      <c r="E1079" s="11">
        <v>32469940</v>
      </c>
      <c r="F1079" s="11">
        <v>4674</v>
      </c>
      <c r="G1079" s="11">
        <v>4880</v>
      </c>
      <c r="H1079" s="11">
        <v>5814</v>
      </c>
      <c r="I1079" s="11">
        <v>6778</v>
      </c>
      <c r="J1079" s="11">
        <v>7923</v>
      </c>
      <c r="K1079" s="13">
        <v>8575</v>
      </c>
      <c r="L1079" s="13">
        <v>10150</v>
      </c>
      <c r="M1079" s="11">
        <v>8595</v>
      </c>
      <c r="N1079" s="11">
        <v>9155</v>
      </c>
      <c r="O1079" s="11">
        <v>1794</v>
      </c>
      <c r="P1079" s="11">
        <v>10409</v>
      </c>
      <c r="Q1079" s="11">
        <v>11572</v>
      </c>
      <c r="R1079" s="11">
        <v>1169</v>
      </c>
      <c r="S1079" s="11">
        <v>6806</v>
      </c>
      <c r="T1079" s="11">
        <v>-5920</v>
      </c>
      <c r="U1079" s="11">
        <v>-190</v>
      </c>
      <c r="V1079" s="11">
        <v>-7485</v>
      </c>
      <c r="W1079" s="13">
        <v>2.0169999999999999</v>
      </c>
      <c r="X1079" s="13">
        <v>2.62</v>
      </c>
      <c r="Y1079" s="13">
        <v>3.8959999999999999</v>
      </c>
      <c r="Z1079" s="13">
        <v>4.3280000000000003</v>
      </c>
      <c r="AA1079" s="13">
        <v>5.2430000000000003</v>
      </c>
      <c r="AB1079" s="1">
        <v>3002</v>
      </c>
      <c r="AC1079" s="13">
        <v>46.935971000000002</v>
      </c>
      <c r="AD1079" s="13">
        <v>1.12025</v>
      </c>
      <c r="AE1079" s="1" t="s">
        <v>12654</v>
      </c>
      <c r="AF1079" s="1" t="s">
        <v>12655</v>
      </c>
    </row>
    <row r="1080" spans="1:32" x14ac:dyDescent="0.2">
      <c r="A1080" s="1" t="s">
        <v>5153</v>
      </c>
      <c r="B1080" s="10">
        <v>4970150</v>
      </c>
      <c r="C1080" s="1" t="s">
        <v>1172</v>
      </c>
      <c r="D1080" s="1" t="s">
        <v>84</v>
      </c>
      <c r="E1080" s="11">
        <v>56407138</v>
      </c>
      <c r="F1080" s="11">
        <v>-7423</v>
      </c>
      <c r="G1080" s="11">
        <v>-4786</v>
      </c>
      <c r="H1080" s="11">
        <v>-1724</v>
      </c>
      <c r="I1080" s="11">
        <v>-339</v>
      </c>
      <c r="J1080" s="11">
        <v>263</v>
      </c>
      <c r="K1080" s="12" t="s">
        <v>2</v>
      </c>
      <c r="L1080" s="12" t="s">
        <v>2</v>
      </c>
      <c r="M1080" s="11">
        <v>-3815</v>
      </c>
      <c r="N1080" s="11">
        <v>-4646</v>
      </c>
      <c r="O1080" s="11">
        <v>-1042</v>
      </c>
      <c r="P1080" s="11">
        <v>-1498</v>
      </c>
      <c r="Q1080" s="11">
        <v>921</v>
      </c>
      <c r="R1080" s="11">
        <v>-147</v>
      </c>
      <c r="S1080" s="11">
        <v>-937</v>
      </c>
      <c r="T1080" s="11">
        <v>-123</v>
      </c>
      <c r="U1080" s="11">
        <v>-718</v>
      </c>
      <c r="V1080" s="11">
        <v>-1049</v>
      </c>
      <c r="W1080" s="13">
        <v>-67.754000000000005</v>
      </c>
      <c r="X1080" s="13">
        <v>-63.290999999999997</v>
      </c>
      <c r="Y1080" s="13">
        <v>-29.029</v>
      </c>
      <c r="Z1080" s="13">
        <v>-5.57</v>
      </c>
      <c r="AA1080" s="13">
        <v>3.798</v>
      </c>
      <c r="AB1080" s="1">
        <v>2440</v>
      </c>
      <c r="AC1080" s="13">
        <v>215.31100499999999</v>
      </c>
      <c r="AD1080" s="13">
        <v>1.972062</v>
      </c>
      <c r="AE1080" s="1" t="s">
        <v>12654</v>
      </c>
      <c r="AF1080" s="1" t="s">
        <v>12666</v>
      </c>
    </row>
    <row r="1081" spans="1:32" x14ac:dyDescent="0.2">
      <c r="A1081" s="1" t="s">
        <v>5154</v>
      </c>
      <c r="B1081" s="10">
        <v>11091006</v>
      </c>
      <c r="C1081" s="1" t="s">
        <v>1173</v>
      </c>
      <c r="D1081" s="1" t="s">
        <v>24</v>
      </c>
      <c r="E1081" s="11">
        <v>4628703</v>
      </c>
      <c r="F1081" s="12" t="s">
        <v>2</v>
      </c>
      <c r="G1081" s="11">
        <v>-291.73599999999999</v>
      </c>
      <c r="H1081" s="11">
        <v>-416.00700000000001</v>
      </c>
      <c r="I1081" s="11">
        <v>-523.66899999999998</v>
      </c>
      <c r="J1081" s="11">
        <v>-523.66899999999998</v>
      </c>
      <c r="K1081" s="12" t="s">
        <v>2</v>
      </c>
      <c r="L1081" s="12" t="s">
        <v>2</v>
      </c>
      <c r="M1081" s="12" t="s">
        <v>2</v>
      </c>
      <c r="N1081" s="11">
        <v>-238.58699999999999</v>
      </c>
      <c r="O1081" s="11">
        <v>-262.565</v>
      </c>
      <c r="P1081" s="11">
        <v>-296.82299999999998</v>
      </c>
      <c r="Q1081" s="11">
        <v>-296.82299999999998</v>
      </c>
      <c r="R1081" s="12" t="s">
        <v>2</v>
      </c>
      <c r="S1081" s="11">
        <v>-156.13999999999999</v>
      </c>
      <c r="T1081" s="11">
        <v>-220.24600000000001</v>
      </c>
      <c r="U1081" s="11">
        <v>-381.12799999999999</v>
      </c>
      <c r="V1081" s="11">
        <v>-381.12799999999999</v>
      </c>
      <c r="W1081" s="12" t="s">
        <v>2</v>
      </c>
      <c r="X1081" s="12" t="s">
        <v>2</v>
      </c>
      <c r="Y1081" s="13">
        <v>-332.73</v>
      </c>
      <c r="Z1081" s="13">
        <v>-113.343</v>
      </c>
      <c r="AA1081" s="13">
        <v>-113.343</v>
      </c>
      <c r="AB1081" s="1" t="s">
        <v>5155</v>
      </c>
      <c r="AC1081" s="12" t="s">
        <v>4019</v>
      </c>
      <c r="AD1081" s="13">
        <v>7.1730210000000003</v>
      </c>
      <c r="AE1081" s="1" t="s">
        <v>12654</v>
      </c>
      <c r="AF1081" s="1" t="s">
        <v>12663</v>
      </c>
    </row>
    <row r="1082" spans="1:32" x14ac:dyDescent="0.2">
      <c r="A1082" s="1" t="s">
        <v>5156</v>
      </c>
      <c r="B1082" s="10">
        <v>4980938</v>
      </c>
      <c r="C1082" s="1" t="s">
        <v>1174</v>
      </c>
      <c r="D1082" s="1" t="s">
        <v>26</v>
      </c>
      <c r="E1082" s="11">
        <v>74737456</v>
      </c>
      <c r="F1082" s="11">
        <v>-64048</v>
      </c>
      <c r="G1082" s="11">
        <v>-48033</v>
      </c>
      <c r="H1082" s="11">
        <v>1743</v>
      </c>
      <c r="I1082" s="11">
        <v>10856</v>
      </c>
      <c r="J1082" s="11">
        <v>10856</v>
      </c>
      <c r="K1082" s="13">
        <v>12184.802</v>
      </c>
      <c r="L1082" s="13">
        <v>13632.798000000001</v>
      </c>
      <c r="M1082" s="11">
        <v>-28397</v>
      </c>
      <c r="N1082" s="11">
        <v>-14966</v>
      </c>
      <c r="O1082" s="11">
        <v>30934</v>
      </c>
      <c r="P1082" s="11">
        <v>29247</v>
      </c>
      <c r="Q1082" s="11">
        <v>29247</v>
      </c>
      <c r="R1082" s="11">
        <v>-7095</v>
      </c>
      <c r="S1082" s="11">
        <v>53572</v>
      </c>
      <c r="T1082" s="11">
        <v>-46252</v>
      </c>
      <c r="U1082" s="11">
        <v>45606</v>
      </c>
      <c r="V1082" s="11">
        <v>45606</v>
      </c>
      <c r="W1082" s="13">
        <v>-75.087999999999994</v>
      </c>
      <c r="X1082" s="13">
        <v>-24.393000000000001</v>
      </c>
      <c r="Y1082" s="13">
        <v>-3.9209999999999998</v>
      </c>
      <c r="Z1082" s="13">
        <v>17.158999999999999</v>
      </c>
      <c r="AA1082" s="13">
        <v>17.158999999999999</v>
      </c>
      <c r="AB1082" s="1">
        <v>9603</v>
      </c>
      <c r="AC1082" s="13">
        <v>14.274419999999999</v>
      </c>
      <c r="AD1082" s="13">
        <v>1.9472240000000001</v>
      </c>
      <c r="AE1082" s="1" t="s">
        <v>12654</v>
      </c>
      <c r="AF1082" s="1" t="s">
        <v>12661</v>
      </c>
    </row>
    <row r="1083" spans="1:32" x14ac:dyDescent="0.2">
      <c r="A1083" s="1" t="s">
        <v>5157</v>
      </c>
      <c r="B1083" s="10">
        <v>4813029</v>
      </c>
      <c r="C1083" s="1" t="s">
        <v>1175</v>
      </c>
      <c r="D1083" s="1" t="s">
        <v>60</v>
      </c>
      <c r="E1083" s="11">
        <v>55467870</v>
      </c>
      <c r="F1083" s="11">
        <v>25393</v>
      </c>
      <c r="G1083" s="11">
        <v>50491</v>
      </c>
      <c r="H1083" s="11">
        <v>23381</v>
      </c>
      <c r="I1083" s="11">
        <v>-4044</v>
      </c>
      <c r="J1083" s="11">
        <v>2346</v>
      </c>
      <c r="K1083" s="13">
        <v>8330.1767999999993</v>
      </c>
      <c r="L1083" s="13">
        <v>12864.46178</v>
      </c>
      <c r="M1083" s="11">
        <v>35588</v>
      </c>
      <c r="N1083" s="11">
        <v>55229</v>
      </c>
      <c r="O1083" s="11">
        <v>32535</v>
      </c>
      <c r="P1083" s="11">
        <v>16551</v>
      </c>
      <c r="Q1083" s="11">
        <v>21964</v>
      </c>
      <c r="R1083" s="11">
        <v>-28273</v>
      </c>
      <c r="S1083" s="11">
        <v>-30862</v>
      </c>
      <c r="T1083" s="11">
        <v>-29583</v>
      </c>
      <c r="U1083" s="11">
        <v>-16050</v>
      </c>
      <c r="V1083" s="11">
        <v>-15958</v>
      </c>
      <c r="W1083" s="13">
        <v>15.949</v>
      </c>
      <c r="X1083" s="13">
        <v>23.181999999999999</v>
      </c>
      <c r="Y1083" s="13">
        <v>10.803000000000001</v>
      </c>
      <c r="Z1083" s="13">
        <v>-5.1639999999999997</v>
      </c>
      <c r="AA1083" s="13">
        <v>1.9530000000000001</v>
      </c>
      <c r="AB1083" s="1">
        <v>4544</v>
      </c>
      <c r="AC1083" s="13">
        <v>160.42868200000001</v>
      </c>
      <c r="AD1083" s="13">
        <v>1.6900599999999999</v>
      </c>
      <c r="AE1083" s="1" t="s">
        <v>12654</v>
      </c>
      <c r="AF1083" s="1" t="s">
        <v>12671</v>
      </c>
    </row>
    <row r="1084" spans="1:32" x14ac:dyDescent="0.2">
      <c r="A1084" s="1" t="s">
        <v>5158</v>
      </c>
      <c r="B1084" s="10">
        <v>4916569</v>
      </c>
      <c r="C1084" s="1" t="s">
        <v>1176</v>
      </c>
      <c r="D1084" s="1" t="s">
        <v>71</v>
      </c>
      <c r="E1084" s="11">
        <v>117159452</v>
      </c>
      <c r="F1084" s="11">
        <v>-4438</v>
      </c>
      <c r="G1084" s="11">
        <v>742</v>
      </c>
      <c r="H1084" s="11">
        <v>11389</v>
      </c>
      <c r="I1084" s="11">
        <v>26188</v>
      </c>
      <c r="J1084" s="11">
        <v>34830</v>
      </c>
      <c r="K1084" s="13">
        <v>31150</v>
      </c>
      <c r="L1084" s="13">
        <v>35150</v>
      </c>
      <c r="M1084" s="11">
        <v>12755</v>
      </c>
      <c r="N1084" s="11">
        <v>6465</v>
      </c>
      <c r="O1084" s="11">
        <v>30295</v>
      </c>
      <c r="P1084" s="11">
        <v>49332</v>
      </c>
      <c r="Q1084" s="11">
        <v>46268</v>
      </c>
      <c r="R1084" s="11">
        <v>-20761</v>
      </c>
      <c r="S1084" s="11">
        <v>-5203</v>
      </c>
      <c r="T1084" s="11">
        <v>5782</v>
      </c>
      <c r="U1084" s="11">
        <v>-17752</v>
      </c>
      <c r="V1084" s="11">
        <v>-13304</v>
      </c>
      <c r="W1084" s="13">
        <v>-10.462</v>
      </c>
      <c r="X1084" s="13">
        <v>4.0880000000000001</v>
      </c>
      <c r="Y1084" s="13">
        <v>6.7439999999999998</v>
      </c>
      <c r="Z1084" s="13">
        <v>8.5269999999999992</v>
      </c>
      <c r="AA1084" s="13">
        <v>11.766</v>
      </c>
      <c r="AB1084" s="1">
        <v>8242</v>
      </c>
      <c r="AC1084" s="13">
        <v>17.507328999999999</v>
      </c>
      <c r="AD1084" s="13">
        <v>0.81228999999999996</v>
      </c>
      <c r="AE1084" s="1" t="s">
        <v>12654</v>
      </c>
      <c r="AF1084" s="1" t="s">
        <v>12672</v>
      </c>
    </row>
    <row r="1085" spans="1:32" x14ac:dyDescent="0.2">
      <c r="A1085" s="1" t="s">
        <v>5159</v>
      </c>
      <c r="B1085" s="10">
        <v>4916138</v>
      </c>
      <c r="C1085" s="1" t="s">
        <v>1177</v>
      </c>
      <c r="D1085" s="1" t="s">
        <v>47</v>
      </c>
      <c r="E1085" s="11">
        <v>3781480</v>
      </c>
      <c r="F1085" s="11">
        <v>227</v>
      </c>
      <c r="G1085" s="11">
        <v>-317</v>
      </c>
      <c r="H1085" s="11">
        <v>-609</v>
      </c>
      <c r="I1085" s="11">
        <v>-187</v>
      </c>
      <c r="J1085" s="11">
        <v>589</v>
      </c>
      <c r="K1085" s="12" t="s">
        <v>2</v>
      </c>
      <c r="L1085" s="12" t="s">
        <v>2</v>
      </c>
      <c r="M1085" s="11">
        <v>534</v>
      </c>
      <c r="N1085" s="11">
        <v>1714</v>
      </c>
      <c r="O1085" s="11">
        <v>55</v>
      </c>
      <c r="P1085" s="11">
        <v>-587</v>
      </c>
      <c r="Q1085" s="11">
        <v>1621</v>
      </c>
      <c r="R1085" s="11">
        <v>-925</v>
      </c>
      <c r="S1085" s="11">
        <v>-216</v>
      </c>
      <c r="T1085" s="11">
        <v>-214</v>
      </c>
      <c r="U1085" s="11">
        <v>-441</v>
      </c>
      <c r="V1085" s="11">
        <v>-147</v>
      </c>
      <c r="W1085" s="13">
        <v>1.7989999999999999</v>
      </c>
      <c r="X1085" s="13">
        <v>-2.2730000000000001</v>
      </c>
      <c r="Y1085" s="13">
        <v>-6.31</v>
      </c>
      <c r="Z1085" s="13">
        <v>-21.972999999999999</v>
      </c>
      <c r="AA1085" s="13">
        <v>6.6079999999999997</v>
      </c>
      <c r="AB1085" s="1">
        <v>4925</v>
      </c>
      <c r="AC1085" s="13">
        <v>9.8295659999999998</v>
      </c>
      <c r="AD1085" s="13">
        <v>0.71245899999999995</v>
      </c>
      <c r="AE1085" s="1" t="s">
        <v>12654</v>
      </c>
      <c r="AF1085" s="1" t="s">
        <v>12669</v>
      </c>
    </row>
    <row r="1086" spans="1:32" x14ac:dyDescent="0.2">
      <c r="A1086" s="1" t="s">
        <v>5160</v>
      </c>
      <c r="B1086" s="10">
        <v>4551653</v>
      </c>
      <c r="C1086" s="1" t="s">
        <v>1178</v>
      </c>
      <c r="D1086" s="1" t="s">
        <v>20</v>
      </c>
      <c r="E1086" s="11">
        <v>2939711</v>
      </c>
      <c r="F1086" s="11">
        <v>-647</v>
      </c>
      <c r="G1086" s="11">
        <v>-343</v>
      </c>
      <c r="H1086" s="11">
        <v>168</v>
      </c>
      <c r="I1086" s="11">
        <v>235</v>
      </c>
      <c r="J1086" s="11">
        <v>264</v>
      </c>
      <c r="K1086" s="12" t="s">
        <v>2</v>
      </c>
      <c r="L1086" s="12" t="s">
        <v>2</v>
      </c>
      <c r="M1086" s="11">
        <v>-535</v>
      </c>
      <c r="N1086" s="11">
        <v>144</v>
      </c>
      <c r="O1086" s="11">
        <v>385</v>
      </c>
      <c r="P1086" s="11">
        <v>499</v>
      </c>
      <c r="Q1086" s="11">
        <v>418</v>
      </c>
      <c r="R1086" s="11">
        <v>-152</v>
      </c>
      <c r="S1086" s="11">
        <v>39</v>
      </c>
      <c r="T1086" s="11">
        <v>-240</v>
      </c>
      <c r="U1086" s="11">
        <v>-282</v>
      </c>
      <c r="V1086" s="11">
        <v>-703</v>
      </c>
      <c r="W1086" s="13">
        <v>-17.288</v>
      </c>
      <c r="X1086" s="13">
        <v>-5.1289999999999996</v>
      </c>
      <c r="Y1086" s="13">
        <v>2.036</v>
      </c>
      <c r="Z1086" s="13">
        <v>4.8440000000000003</v>
      </c>
      <c r="AA1086" s="13">
        <v>6.6879999999999997</v>
      </c>
      <c r="AB1086" s="1">
        <v>9950</v>
      </c>
      <c r="AC1086" s="13">
        <v>99.237530000000007</v>
      </c>
      <c r="AD1086" s="13">
        <v>2.6331660000000001</v>
      </c>
      <c r="AE1086" s="1" t="s">
        <v>12654</v>
      </c>
      <c r="AF1086" s="1" t="s">
        <v>12661</v>
      </c>
    </row>
    <row r="1087" spans="1:32" x14ac:dyDescent="0.2">
      <c r="A1087" s="1" t="s">
        <v>5161</v>
      </c>
      <c r="B1087" s="10">
        <v>4291204</v>
      </c>
      <c r="C1087" s="1" t="s">
        <v>1179</v>
      </c>
      <c r="D1087" s="1" t="s">
        <v>819</v>
      </c>
      <c r="E1087" s="11">
        <v>13996227</v>
      </c>
      <c r="F1087" s="11">
        <v>2255</v>
      </c>
      <c r="G1087" s="11">
        <v>1378</v>
      </c>
      <c r="H1087" s="11">
        <v>1980</v>
      </c>
      <c r="I1087" s="11">
        <v>2098</v>
      </c>
      <c r="J1087" s="11">
        <v>2098</v>
      </c>
      <c r="K1087" s="13">
        <v>1900</v>
      </c>
      <c r="L1087" s="13">
        <v>2300</v>
      </c>
      <c r="M1087" s="11">
        <v>1585</v>
      </c>
      <c r="N1087" s="11">
        <v>1052</v>
      </c>
      <c r="O1087" s="11">
        <v>4579</v>
      </c>
      <c r="P1087" s="11">
        <v>4415</v>
      </c>
      <c r="Q1087" s="11">
        <v>4415</v>
      </c>
      <c r="R1087" s="11">
        <v>-1613</v>
      </c>
      <c r="S1087" s="11">
        <v>-4166</v>
      </c>
      <c r="T1087" s="11">
        <v>-4653</v>
      </c>
      <c r="U1087" s="11">
        <v>-3152</v>
      </c>
      <c r="V1087" s="11">
        <v>-3152</v>
      </c>
      <c r="W1087" s="13">
        <v>6.64</v>
      </c>
      <c r="X1087" s="13">
        <v>3.7160000000000002</v>
      </c>
      <c r="Y1087" s="13">
        <v>11.552</v>
      </c>
      <c r="Z1087" s="13">
        <v>5.31</v>
      </c>
      <c r="AA1087" s="13">
        <v>5.31</v>
      </c>
      <c r="AB1087" s="1">
        <v>7856</v>
      </c>
      <c r="AC1087" s="13">
        <v>12.454654</v>
      </c>
      <c r="AD1087" s="13">
        <v>0.736537</v>
      </c>
      <c r="AE1087" s="1" t="s">
        <v>12654</v>
      </c>
      <c r="AF1087" s="1" t="s">
        <v>12655</v>
      </c>
    </row>
    <row r="1088" spans="1:32" x14ac:dyDescent="0.2">
      <c r="A1088" s="1" t="s">
        <v>5162</v>
      </c>
      <c r="B1088" s="10">
        <v>4243397</v>
      </c>
      <c r="C1088" s="1" t="s">
        <v>1180</v>
      </c>
      <c r="D1088" s="1" t="s">
        <v>485</v>
      </c>
      <c r="E1088" s="11">
        <v>9964878</v>
      </c>
      <c r="F1088" s="11">
        <v>3469</v>
      </c>
      <c r="G1088" s="11">
        <v>4307</v>
      </c>
      <c r="H1088" s="11">
        <v>6726</v>
      </c>
      <c r="I1088" s="11">
        <v>7712</v>
      </c>
      <c r="J1088" s="11">
        <v>7112</v>
      </c>
      <c r="K1088" s="12" t="s">
        <v>2</v>
      </c>
      <c r="L1088" s="12" t="s">
        <v>2</v>
      </c>
      <c r="M1088" s="11">
        <v>887</v>
      </c>
      <c r="N1088" s="11">
        <v>-4905</v>
      </c>
      <c r="O1088" s="11">
        <v>-13020</v>
      </c>
      <c r="P1088" s="11">
        <v>5134</v>
      </c>
      <c r="Q1088" s="11">
        <v>-6683</v>
      </c>
      <c r="R1088" s="11">
        <v>-69</v>
      </c>
      <c r="S1088" s="11">
        <v>-171</v>
      </c>
      <c r="T1088" s="11">
        <v>-1327</v>
      </c>
      <c r="U1088" s="11">
        <v>-679</v>
      </c>
      <c r="V1088" s="11">
        <v>-3685</v>
      </c>
      <c r="W1088" s="13">
        <v>6.56</v>
      </c>
      <c r="X1088" s="13">
        <v>7.6680000000000001</v>
      </c>
      <c r="Y1088" s="13">
        <v>11.952</v>
      </c>
      <c r="Z1088" s="13">
        <v>9.516</v>
      </c>
      <c r="AA1088" s="13">
        <v>7.2640000000000002</v>
      </c>
      <c r="AB1088" s="1">
        <v>7467</v>
      </c>
      <c r="AC1088" s="13">
        <v>12.966103</v>
      </c>
      <c r="AD1088" s="13">
        <v>0.70410700000000004</v>
      </c>
      <c r="AE1088" s="1" t="s">
        <v>12654</v>
      </c>
      <c r="AF1088" s="1" t="s">
        <v>12659</v>
      </c>
    </row>
    <row r="1089" spans="1:32" x14ac:dyDescent="0.2">
      <c r="A1089" s="1" t="s">
        <v>5163</v>
      </c>
      <c r="B1089" s="10">
        <v>4912607</v>
      </c>
      <c r="C1089" s="1" t="s">
        <v>1181</v>
      </c>
      <c r="D1089" s="1" t="s">
        <v>90</v>
      </c>
      <c r="E1089" s="11">
        <v>9410561</v>
      </c>
      <c r="F1089" s="11">
        <v>3413</v>
      </c>
      <c r="G1089" s="11">
        <v>2269</v>
      </c>
      <c r="H1089" s="11">
        <v>-1134</v>
      </c>
      <c r="I1089" s="11">
        <v>1835</v>
      </c>
      <c r="J1089" s="11">
        <v>2849</v>
      </c>
      <c r="K1089" s="12" t="s">
        <v>2</v>
      </c>
      <c r="L1089" s="12" t="s">
        <v>2</v>
      </c>
      <c r="M1089" s="11">
        <v>3531</v>
      </c>
      <c r="N1089" s="11">
        <v>3895</v>
      </c>
      <c r="O1089" s="11">
        <v>-53</v>
      </c>
      <c r="P1089" s="11">
        <v>904</v>
      </c>
      <c r="Q1089" s="11">
        <v>2469</v>
      </c>
      <c r="R1089" s="11">
        <v>-5501</v>
      </c>
      <c r="S1089" s="11">
        <v>-1924</v>
      </c>
      <c r="T1089" s="11">
        <v>-2018</v>
      </c>
      <c r="U1089" s="11">
        <v>-596</v>
      </c>
      <c r="V1089" s="11">
        <v>-680</v>
      </c>
      <c r="W1089" s="13">
        <v>9.766</v>
      </c>
      <c r="X1089" s="13">
        <v>5.968</v>
      </c>
      <c r="Y1089" s="13">
        <v>-3.83</v>
      </c>
      <c r="Z1089" s="13">
        <v>4.7750000000000004</v>
      </c>
      <c r="AA1089" s="13">
        <v>6.0979999999999999</v>
      </c>
      <c r="AB1089" s="1">
        <v>2831</v>
      </c>
      <c r="AC1089" s="13">
        <v>12.473679000000001</v>
      </c>
      <c r="AD1089" s="13">
        <v>0.72460500000000005</v>
      </c>
      <c r="AE1089" s="1" t="s">
        <v>12654</v>
      </c>
      <c r="AF1089" s="1" t="s">
        <v>12674</v>
      </c>
    </row>
    <row r="1090" spans="1:32" x14ac:dyDescent="0.2">
      <c r="A1090" s="1" t="s">
        <v>5164</v>
      </c>
      <c r="B1090" s="10">
        <v>7902363</v>
      </c>
      <c r="C1090" s="1"/>
      <c r="D1090" s="1" t="s">
        <v>108</v>
      </c>
      <c r="E1090" s="11">
        <v>547625</v>
      </c>
      <c r="F1090" s="12" t="s">
        <v>2</v>
      </c>
      <c r="G1090" s="12" t="s">
        <v>2</v>
      </c>
      <c r="H1090" s="12" t="s">
        <v>2</v>
      </c>
      <c r="I1090" s="12" t="s">
        <v>2</v>
      </c>
      <c r="J1090" s="12" t="s">
        <v>2</v>
      </c>
      <c r="K1090" s="12" t="s">
        <v>2</v>
      </c>
      <c r="L1090" s="12" t="s">
        <v>2</v>
      </c>
      <c r="M1090" s="12" t="s">
        <v>2</v>
      </c>
      <c r="N1090" s="12" t="s">
        <v>2</v>
      </c>
      <c r="O1090" s="12" t="s">
        <v>2</v>
      </c>
      <c r="P1090" s="12" t="s">
        <v>2</v>
      </c>
      <c r="Q1090" s="12" t="s">
        <v>2</v>
      </c>
      <c r="R1090" s="12" t="s">
        <v>2</v>
      </c>
      <c r="S1090" s="12" t="s">
        <v>2</v>
      </c>
      <c r="T1090" s="12" t="s">
        <v>2</v>
      </c>
      <c r="U1090" s="12" t="s">
        <v>2</v>
      </c>
      <c r="V1090" s="12" t="s">
        <v>2</v>
      </c>
      <c r="W1090" s="12" t="s">
        <v>2</v>
      </c>
      <c r="X1090" s="12" t="s">
        <v>2</v>
      </c>
      <c r="Y1090" s="12" t="s">
        <v>2</v>
      </c>
      <c r="Z1090" s="12" t="s">
        <v>2</v>
      </c>
      <c r="AA1090" s="12" t="s">
        <v>2</v>
      </c>
      <c r="AB1090" s="1" t="s">
        <v>5165</v>
      </c>
      <c r="AC1090" s="12" t="s">
        <v>2</v>
      </c>
      <c r="AD1090" s="12" t="s">
        <v>2</v>
      </c>
      <c r="AE1090" s="1" t="s">
        <v>12654</v>
      </c>
      <c r="AF1090" s="1" t="s">
        <v>12658</v>
      </c>
    </row>
    <row r="1091" spans="1:32" x14ac:dyDescent="0.2">
      <c r="A1091" s="1" t="s">
        <v>5166</v>
      </c>
      <c r="B1091" s="10">
        <v>4982678</v>
      </c>
      <c r="C1091" s="1" t="s">
        <v>1182</v>
      </c>
      <c r="D1091" s="1" t="s">
        <v>700</v>
      </c>
      <c r="E1091" s="11">
        <v>11341709</v>
      </c>
      <c r="F1091" s="11">
        <v>1982</v>
      </c>
      <c r="G1091" s="11">
        <v>4257</v>
      </c>
      <c r="H1091" s="11">
        <v>3778</v>
      </c>
      <c r="I1091" s="11">
        <v>2524</v>
      </c>
      <c r="J1091" s="11">
        <v>2984</v>
      </c>
      <c r="K1091" s="12" t="s">
        <v>2</v>
      </c>
      <c r="L1091" s="12" t="s">
        <v>2</v>
      </c>
      <c r="M1091" s="11">
        <v>2127</v>
      </c>
      <c r="N1091" s="11">
        <v>4555</v>
      </c>
      <c r="O1091" s="11">
        <v>321</v>
      </c>
      <c r="P1091" s="11">
        <v>2527</v>
      </c>
      <c r="Q1091" s="11">
        <v>1782</v>
      </c>
      <c r="R1091" s="11">
        <v>-552</v>
      </c>
      <c r="S1091" s="11">
        <v>-677</v>
      </c>
      <c r="T1091" s="11">
        <v>-1552</v>
      </c>
      <c r="U1091" s="11">
        <v>-1612</v>
      </c>
      <c r="V1091" s="11">
        <v>-893</v>
      </c>
      <c r="W1091" s="13">
        <v>7.3310000000000004</v>
      </c>
      <c r="X1091" s="13">
        <v>15.725</v>
      </c>
      <c r="Y1091" s="13">
        <v>13.333</v>
      </c>
      <c r="Z1091" s="13">
        <v>8.6530000000000005</v>
      </c>
      <c r="AA1091" s="13">
        <v>9.673</v>
      </c>
      <c r="AB1091" s="1">
        <v>7637</v>
      </c>
      <c r="AC1091" s="13">
        <v>13.427457</v>
      </c>
      <c r="AD1091" s="13">
        <v>1.061258</v>
      </c>
      <c r="AE1091" s="1" t="s">
        <v>12654</v>
      </c>
      <c r="AF1091" s="1" t="s">
        <v>12667</v>
      </c>
    </row>
    <row r="1092" spans="1:32" x14ac:dyDescent="0.2">
      <c r="A1092" s="1" t="s">
        <v>5167</v>
      </c>
      <c r="B1092" s="10">
        <v>4262394</v>
      </c>
      <c r="C1092" s="1" t="s">
        <v>1183</v>
      </c>
      <c r="D1092" s="1" t="s">
        <v>32</v>
      </c>
      <c r="E1092" s="11">
        <v>365519070</v>
      </c>
      <c r="F1092" s="11">
        <v>45034</v>
      </c>
      <c r="G1092" s="11">
        <v>71644</v>
      </c>
      <c r="H1092" s="11">
        <v>55411</v>
      </c>
      <c r="I1092" s="11">
        <v>34289</v>
      </c>
      <c r="J1092" s="11">
        <v>37582</v>
      </c>
      <c r="K1092" s="13">
        <v>41147.26382</v>
      </c>
      <c r="L1092" s="13">
        <v>45449.232969999997</v>
      </c>
      <c r="M1092" s="11">
        <v>36212</v>
      </c>
      <c r="N1092" s="11">
        <v>20852</v>
      </c>
      <c r="O1092" s="11">
        <v>38035</v>
      </c>
      <c r="P1092" s="11">
        <v>9883</v>
      </c>
      <c r="Q1092" s="11">
        <v>82446</v>
      </c>
      <c r="R1092" s="11">
        <v>-9831</v>
      </c>
      <c r="S1092" s="11">
        <v>-11292</v>
      </c>
      <c r="T1092" s="11">
        <v>-32792</v>
      </c>
      <c r="U1092" s="11">
        <v>6329</v>
      </c>
      <c r="V1092" s="11">
        <v>-13529</v>
      </c>
      <c r="W1092" s="13">
        <v>8.5860000000000003</v>
      </c>
      <c r="X1092" s="13">
        <v>15.706</v>
      </c>
      <c r="Y1092" s="13">
        <v>8.6170000000000009</v>
      </c>
      <c r="Z1092" s="13">
        <v>6.7060000000000004</v>
      </c>
      <c r="AA1092" s="13">
        <v>3.0089999999999999</v>
      </c>
      <c r="AB1092" s="1">
        <v>2433</v>
      </c>
      <c r="AC1092" s="13">
        <v>48.489362</v>
      </c>
      <c r="AD1092" s="13">
        <v>1.0934079999999999</v>
      </c>
      <c r="AE1092" s="1" t="s">
        <v>12654</v>
      </c>
      <c r="AF1092" s="1" t="s">
        <v>12666</v>
      </c>
    </row>
    <row r="1093" spans="1:32" x14ac:dyDescent="0.2">
      <c r="A1093" s="1" t="s">
        <v>5168</v>
      </c>
      <c r="B1093" s="10">
        <v>4989914</v>
      </c>
      <c r="C1093" s="1" t="s">
        <v>1184</v>
      </c>
      <c r="D1093" s="1" t="s">
        <v>32</v>
      </c>
      <c r="E1093" s="11">
        <v>15622648</v>
      </c>
      <c r="F1093" s="11">
        <v>-574</v>
      </c>
      <c r="G1093" s="11">
        <v>544</v>
      </c>
      <c r="H1093" s="11">
        <v>1289</v>
      </c>
      <c r="I1093" s="11">
        <v>1394</v>
      </c>
      <c r="J1093" s="11">
        <v>1394</v>
      </c>
      <c r="K1093" s="12" t="s">
        <v>2</v>
      </c>
      <c r="L1093" s="12" t="s">
        <v>2</v>
      </c>
      <c r="M1093" s="11">
        <v>167</v>
      </c>
      <c r="N1093" s="11">
        <v>487</v>
      </c>
      <c r="O1093" s="11">
        <v>1453.3330000000001</v>
      </c>
      <c r="P1093" s="11">
        <v>1100</v>
      </c>
      <c r="Q1093" s="11">
        <v>1100</v>
      </c>
      <c r="R1093" s="11">
        <v>108</v>
      </c>
      <c r="S1093" s="11">
        <v>513</v>
      </c>
      <c r="T1093" s="11">
        <v>-833.33299999999997</v>
      </c>
      <c r="U1093" s="11">
        <v>-169</v>
      </c>
      <c r="V1093" s="11">
        <v>-169</v>
      </c>
      <c r="W1093" s="13">
        <v>-16.989000000000001</v>
      </c>
      <c r="X1093" s="13">
        <v>55.984999999999999</v>
      </c>
      <c r="Y1093" s="12" t="s">
        <v>2</v>
      </c>
      <c r="Z1093" s="13">
        <v>33.366999999999997</v>
      </c>
      <c r="AA1093" s="13">
        <v>33.366999999999997</v>
      </c>
      <c r="AB1093" s="1">
        <v>2173</v>
      </c>
      <c r="AC1093" s="13">
        <v>9.2811319999999995</v>
      </c>
      <c r="AD1093" s="13">
        <v>2.5817389999999998</v>
      </c>
      <c r="AE1093" s="1" t="s">
        <v>12654</v>
      </c>
      <c r="AF1093" s="1" t="s">
        <v>12666</v>
      </c>
    </row>
    <row r="1094" spans="1:32" x14ac:dyDescent="0.2">
      <c r="A1094" s="1" t="s">
        <v>5169</v>
      </c>
      <c r="B1094" s="10">
        <v>4966745</v>
      </c>
      <c r="C1094" s="1" t="s">
        <v>1185</v>
      </c>
      <c r="D1094" s="1" t="s">
        <v>485</v>
      </c>
      <c r="E1094" s="11">
        <v>20906200</v>
      </c>
      <c r="F1094" s="11">
        <v>3807</v>
      </c>
      <c r="G1094" s="11">
        <v>7305</v>
      </c>
      <c r="H1094" s="11">
        <v>12712</v>
      </c>
      <c r="I1094" s="11">
        <v>7637</v>
      </c>
      <c r="J1094" s="11">
        <v>7914</v>
      </c>
      <c r="K1094" s="12" t="s">
        <v>2</v>
      </c>
      <c r="L1094" s="12" t="s">
        <v>2</v>
      </c>
      <c r="M1094" s="11">
        <v>7418</v>
      </c>
      <c r="N1094" s="11">
        <v>872</v>
      </c>
      <c r="O1094" s="11">
        <v>-3382</v>
      </c>
      <c r="P1094" s="11">
        <v>8712</v>
      </c>
      <c r="Q1094" s="11">
        <v>10589</v>
      </c>
      <c r="R1094" s="11">
        <v>601</v>
      </c>
      <c r="S1094" s="11">
        <v>-527</v>
      </c>
      <c r="T1094" s="11">
        <v>-300</v>
      </c>
      <c r="U1094" s="11">
        <v>876</v>
      </c>
      <c r="V1094" s="11">
        <v>-4568</v>
      </c>
      <c r="W1094" s="13">
        <v>5.47</v>
      </c>
      <c r="X1094" s="13">
        <v>8.3049999999999997</v>
      </c>
      <c r="Y1094" s="13">
        <v>14.226000000000001</v>
      </c>
      <c r="Z1094" s="13">
        <v>7.9740000000000002</v>
      </c>
      <c r="AA1094" s="13">
        <v>7.8049999999999997</v>
      </c>
      <c r="AB1094" s="1">
        <v>7433</v>
      </c>
      <c r="AC1094" s="13">
        <v>15.741370999999999</v>
      </c>
      <c r="AD1094" s="13">
        <v>1.20272</v>
      </c>
      <c r="AE1094" s="1" t="s">
        <v>12654</v>
      </c>
      <c r="AF1094" s="1" t="s">
        <v>12659</v>
      </c>
    </row>
    <row r="1095" spans="1:32" x14ac:dyDescent="0.2">
      <c r="A1095" s="1" t="s">
        <v>5170</v>
      </c>
      <c r="B1095" s="10">
        <v>4916593</v>
      </c>
      <c r="C1095" s="1" t="s">
        <v>1186</v>
      </c>
      <c r="D1095" s="1" t="s">
        <v>15</v>
      </c>
      <c r="E1095" s="11">
        <v>3792463</v>
      </c>
      <c r="F1095" s="11">
        <v>-2907</v>
      </c>
      <c r="G1095" s="11">
        <v>666</v>
      </c>
      <c r="H1095" s="11">
        <v>1816</v>
      </c>
      <c r="I1095" s="11">
        <v>2296</v>
      </c>
      <c r="J1095" s="11">
        <v>2296</v>
      </c>
      <c r="K1095" s="12" t="s">
        <v>2</v>
      </c>
      <c r="L1095" s="12" t="s">
        <v>2</v>
      </c>
      <c r="M1095" s="11">
        <v>-29</v>
      </c>
      <c r="N1095" s="11">
        <v>1313</v>
      </c>
      <c r="O1095" s="11">
        <v>1566</v>
      </c>
      <c r="P1095" s="11">
        <v>2922</v>
      </c>
      <c r="Q1095" s="11">
        <v>2922</v>
      </c>
      <c r="R1095" s="11">
        <v>1761</v>
      </c>
      <c r="S1095" s="11">
        <v>815</v>
      </c>
      <c r="T1095" s="11">
        <v>-597</v>
      </c>
      <c r="U1095" s="11">
        <v>-89</v>
      </c>
      <c r="V1095" s="11">
        <v>-89</v>
      </c>
      <c r="W1095" s="13">
        <v>-26.094999999999999</v>
      </c>
      <c r="X1095" s="13">
        <v>30.649000000000001</v>
      </c>
      <c r="Y1095" s="13">
        <v>26.884</v>
      </c>
      <c r="Z1095" s="13">
        <v>23.878</v>
      </c>
      <c r="AA1095" s="13">
        <v>23.878</v>
      </c>
      <c r="AB1095" s="1">
        <v>9731</v>
      </c>
      <c r="AC1095" s="13">
        <v>5.9376110000000004</v>
      </c>
      <c r="AD1095" s="13">
        <v>1.0865340000000001</v>
      </c>
      <c r="AE1095" s="1" t="s">
        <v>12654</v>
      </c>
      <c r="AF1095" s="1" t="s">
        <v>12661</v>
      </c>
    </row>
    <row r="1096" spans="1:32" x14ac:dyDescent="0.2">
      <c r="A1096" s="1" t="s">
        <v>5171</v>
      </c>
      <c r="B1096" s="10">
        <v>23895293</v>
      </c>
      <c r="C1096" s="1" t="s">
        <v>1187</v>
      </c>
      <c r="D1096" s="1" t="s">
        <v>172</v>
      </c>
      <c r="E1096" s="11">
        <v>11000523</v>
      </c>
      <c r="F1096" s="12" t="s">
        <v>2</v>
      </c>
      <c r="G1096" s="11">
        <v>1359</v>
      </c>
      <c r="H1096" s="11">
        <v>2044</v>
      </c>
      <c r="I1096" s="11">
        <v>1424</v>
      </c>
      <c r="J1096" s="11">
        <v>1301</v>
      </c>
      <c r="K1096" s="12" t="s">
        <v>2</v>
      </c>
      <c r="L1096" s="12" t="s">
        <v>2</v>
      </c>
      <c r="M1096" s="12" t="s">
        <v>2</v>
      </c>
      <c r="N1096" s="12" t="s">
        <v>2</v>
      </c>
      <c r="O1096" s="11">
        <v>2260</v>
      </c>
      <c r="P1096" s="11">
        <v>152</v>
      </c>
      <c r="Q1096" s="11">
        <v>2395</v>
      </c>
      <c r="R1096" s="12" t="s">
        <v>2</v>
      </c>
      <c r="S1096" s="12" t="s">
        <v>2</v>
      </c>
      <c r="T1096" s="11">
        <v>-464</v>
      </c>
      <c r="U1096" s="11">
        <v>-414</v>
      </c>
      <c r="V1096" s="11">
        <v>-344</v>
      </c>
      <c r="W1096" s="12" t="s">
        <v>2</v>
      </c>
      <c r="X1096" s="12" t="s">
        <v>2</v>
      </c>
      <c r="Y1096" s="13">
        <v>30.053999999999998</v>
      </c>
      <c r="Z1096" s="13">
        <v>6.782</v>
      </c>
      <c r="AA1096" s="13">
        <v>7.9109999999999996</v>
      </c>
      <c r="AB1096" s="1">
        <v>7119</v>
      </c>
      <c r="AC1096" s="13">
        <v>24.06465</v>
      </c>
      <c r="AD1096" s="13">
        <v>1.7625500000000001</v>
      </c>
      <c r="AE1096" s="1" t="s">
        <v>12654</v>
      </c>
      <c r="AF1096" s="1" t="s">
        <v>12666</v>
      </c>
    </row>
    <row r="1097" spans="1:32" x14ac:dyDescent="0.2">
      <c r="A1097" s="1" t="s">
        <v>5172</v>
      </c>
      <c r="B1097" s="10">
        <v>4913516</v>
      </c>
      <c r="C1097" s="1" t="s">
        <v>1188</v>
      </c>
      <c r="D1097" s="1" t="s">
        <v>71</v>
      </c>
      <c r="E1097" s="11">
        <v>21331582</v>
      </c>
      <c r="F1097" s="11">
        <v>7603</v>
      </c>
      <c r="G1097" s="11">
        <v>8689</v>
      </c>
      <c r="H1097" s="11">
        <v>9052</v>
      </c>
      <c r="I1097" s="11">
        <v>10871</v>
      </c>
      <c r="J1097" s="11">
        <v>12270</v>
      </c>
      <c r="K1097" s="12" t="s">
        <v>2</v>
      </c>
      <c r="L1097" s="12" t="s">
        <v>2</v>
      </c>
      <c r="M1097" s="11">
        <v>11589</v>
      </c>
      <c r="N1097" s="11">
        <v>3280</v>
      </c>
      <c r="O1097" s="11">
        <v>10619</v>
      </c>
      <c r="P1097" s="11">
        <v>13154</v>
      </c>
      <c r="Q1097" s="11">
        <v>15892</v>
      </c>
      <c r="R1097" s="11">
        <v>-7560</v>
      </c>
      <c r="S1097" s="11">
        <v>-7819</v>
      </c>
      <c r="T1097" s="11">
        <v>-11519</v>
      </c>
      <c r="U1097" s="11">
        <v>-7249</v>
      </c>
      <c r="V1097" s="11">
        <v>-13757</v>
      </c>
      <c r="W1097" s="13">
        <v>13.942</v>
      </c>
      <c r="X1097" s="13">
        <v>12.673</v>
      </c>
      <c r="Y1097" s="13">
        <v>11.901999999999999</v>
      </c>
      <c r="Z1097" s="13">
        <v>14.641999999999999</v>
      </c>
      <c r="AA1097" s="13">
        <v>13.409000000000001</v>
      </c>
      <c r="AB1097" s="1">
        <v>2742</v>
      </c>
      <c r="AC1097" s="13">
        <v>10.625838999999999</v>
      </c>
      <c r="AD1097" s="13">
        <v>1.293342</v>
      </c>
      <c r="AE1097" s="1" t="s">
        <v>12654</v>
      </c>
      <c r="AF1097" s="1" t="s">
        <v>12672</v>
      </c>
    </row>
    <row r="1098" spans="1:32" x14ac:dyDescent="0.2">
      <c r="A1098" s="1" t="s">
        <v>5173</v>
      </c>
      <c r="B1098" s="10">
        <v>4992838</v>
      </c>
      <c r="C1098" s="1" t="s">
        <v>1189</v>
      </c>
      <c r="D1098" s="1" t="s">
        <v>58</v>
      </c>
      <c r="E1098" s="11">
        <v>6701900</v>
      </c>
      <c r="F1098" s="11">
        <v>511</v>
      </c>
      <c r="G1098" s="11">
        <v>1097</v>
      </c>
      <c r="H1098" s="11">
        <v>1022</v>
      </c>
      <c r="I1098" s="11">
        <v>1117</v>
      </c>
      <c r="J1098" s="11">
        <v>1117</v>
      </c>
      <c r="K1098" s="12" t="s">
        <v>2</v>
      </c>
      <c r="L1098" s="12" t="s">
        <v>2</v>
      </c>
      <c r="M1098" s="11">
        <v>412</v>
      </c>
      <c r="N1098" s="11">
        <v>1070</v>
      </c>
      <c r="O1098" s="11">
        <v>323</v>
      </c>
      <c r="P1098" s="11">
        <v>535</v>
      </c>
      <c r="Q1098" s="11">
        <v>535</v>
      </c>
      <c r="R1098" s="11">
        <v>-192</v>
      </c>
      <c r="S1098" s="11">
        <v>-322</v>
      </c>
      <c r="T1098" s="11">
        <v>-10</v>
      </c>
      <c r="U1098" s="11">
        <v>-442</v>
      </c>
      <c r="V1098" s="11">
        <v>-442</v>
      </c>
      <c r="W1098" s="13">
        <v>3.2210000000000001</v>
      </c>
      <c r="X1098" s="13">
        <v>6.7859999999999996</v>
      </c>
      <c r="Y1098" s="13">
        <v>6.0750000000000002</v>
      </c>
      <c r="Z1098" s="13">
        <v>2.4990000000000001</v>
      </c>
      <c r="AA1098" s="13">
        <v>2.4990000000000001</v>
      </c>
      <c r="AB1098" s="1">
        <v>6497</v>
      </c>
      <c r="AC1098" s="13">
        <v>9.7487569999999995</v>
      </c>
      <c r="AD1098" s="13">
        <v>0.47956900000000002</v>
      </c>
      <c r="AE1098" s="1" t="s">
        <v>12654</v>
      </c>
      <c r="AF1098" s="1" t="s">
        <v>12658</v>
      </c>
    </row>
    <row r="1099" spans="1:32" x14ac:dyDescent="0.2">
      <c r="A1099" s="1" t="s">
        <v>5174</v>
      </c>
      <c r="B1099" s="10">
        <v>4222509</v>
      </c>
      <c r="C1099" s="1" t="s">
        <v>1190</v>
      </c>
      <c r="D1099" s="1" t="s">
        <v>141</v>
      </c>
      <c r="E1099" s="11">
        <v>74007600</v>
      </c>
      <c r="F1099" s="11">
        <v>10563</v>
      </c>
      <c r="G1099" s="11">
        <v>11114</v>
      </c>
      <c r="H1099" s="11">
        <v>11549</v>
      </c>
      <c r="I1099" s="11">
        <v>12345</v>
      </c>
      <c r="J1099" s="11">
        <v>13215</v>
      </c>
      <c r="K1099" s="13">
        <v>14300</v>
      </c>
      <c r="L1099" s="13">
        <v>15300</v>
      </c>
      <c r="M1099" s="11">
        <v>11466</v>
      </c>
      <c r="N1099" s="11">
        <v>13600</v>
      </c>
      <c r="O1099" s="11">
        <v>13655</v>
      </c>
      <c r="P1099" s="11">
        <v>15883</v>
      </c>
      <c r="Q1099" s="11">
        <v>14111</v>
      </c>
      <c r="R1099" s="11">
        <v>-7451</v>
      </c>
      <c r="S1099" s="11">
        <v>-6033</v>
      </c>
      <c r="T1099" s="11">
        <v>-3003</v>
      </c>
      <c r="U1099" s="11">
        <v>-8305</v>
      </c>
      <c r="V1099" s="11">
        <v>-11076</v>
      </c>
      <c r="W1099" s="13">
        <v>10.16</v>
      </c>
      <c r="X1099" s="13">
        <v>10.313000000000001</v>
      </c>
      <c r="Y1099" s="13">
        <v>9.7889999999999997</v>
      </c>
      <c r="Z1099" s="13">
        <v>10.050000000000001</v>
      </c>
      <c r="AA1099" s="13">
        <v>9.9809999999999999</v>
      </c>
      <c r="AB1099" s="1">
        <v>9037</v>
      </c>
      <c r="AC1099" s="13">
        <v>12.227497</v>
      </c>
      <c r="AD1099" s="13">
        <v>1.2428809999999999</v>
      </c>
      <c r="AE1099" s="1" t="s">
        <v>12654</v>
      </c>
      <c r="AF1099" s="1" t="s">
        <v>12673</v>
      </c>
    </row>
    <row r="1100" spans="1:32" x14ac:dyDescent="0.2">
      <c r="A1100" s="1" t="s">
        <v>5175</v>
      </c>
      <c r="B1100" s="10">
        <v>4309917</v>
      </c>
      <c r="C1100" s="1" t="s">
        <v>1191</v>
      </c>
      <c r="D1100" s="1" t="s">
        <v>177</v>
      </c>
      <c r="E1100" s="11">
        <v>298761184</v>
      </c>
      <c r="F1100" s="11">
        <v>34318</v>
      </c>
      <c r="G1100" s="11">
        <v>56984</v>
      </c>
      <c r="H1100" s="11">
        <v>56676</v>
      </c>
      <c r="I1100" s="11">
        <v>32118</v>
      </c>
      <c r="J1100" s="11">
        <v>16164</v>
      </c>
      <c r="K1100" s="13">
        <v>20568.740860000002</v>
      </c>
      <c r="L1100" s="13">
        <v>29192.104299999999</v>
      </c>
      <c r="M1100" s="11">
        <v>39913</v>
      </c>
      <c r="N1100" s="11">
        <v>45126</v>
      </c>
      <c r="O1100" s="11">
        <v>34253</v>
      </c>
      <c r="P1100" s="11">
        <v>38051</v>
      </c>
      <c r="Q1100" s="12" t="s">
        <v>2</v>
      </c>
      <c r="R1100" s="11">
        <v>-16778</v>
      </c>
      <c r="S1100" s="11">
        <v>-13331</v>
      </c>
      <c r="T1100" s="11">
        <v>-32897</v>
      </c>
      <c r="U1100" s="11">
        <v>-73699</v>
      </c>
      <c r="V1100" s="12" t="s">
        <v>2</v>
      </c>
      <c r="W1100" s="13">
        <v>11.183999999999999</v>
      </c>
      <c r="X1100" s="13">
        <v>15.968999999999999</v>
      </c>
      <c r="Y1100" s="13">
        <v>14.3</v>
      </c>
      <c r="Z1100" s="13">
        <v>7.7789999999999999</v>
      </c>
      <c r="AA1100" s="13">
        <v>4.4359999999999999</v>
      </c>
      <c r="AB1100" s="1">
        <v>6965</v>
      </c>
      <c r="AC1100" s="13">
        <v>35.505960000000002</v>
      </c>
      <c r="AD1100" s="13">
        <v>1.5609960000000001</v>
      </c>
      <c r="AE1100" s="1" t="s">
        <v>12654</v>
      </c>
      <c r="AF1100" s="1" t="s">
        <v>12659</v>
      </c>
    </row>
    <row r="1101" spans="1:32" x14ac:dyDescent="0.2">
      <c r="A1101" s="1" t="s">
        <v>5176</v>
      </c>
      <c r="B1101" s="10">
        <v>7874238</v>
      </c>
      <c r="C1101" s="1" t="s">
        <v>1192</v>
      </c>
      <c r="D1101" s="1" t="s">
        <v>20</v>
      </c>
      <c r="E1101" s="11">
        <v>2163236</v>
      </c>
      <c r="F1101" s="11">
        <v>-177</v>
      </c>
      <c r="G1101" s="11">
        <v>-165</v>
      </c>
      <c r="H1101" s="11">
        <v>121</v>
      </c>
      <c r="I1101" s="11">
        <v>219</v>
      </c>
      <c r="J1101" s="11">
        <v>190</v>
      </c>
      <c r="K1101" s="12" t="s">
        <v>2</v>
      </c>
      <c r="L1101" s="12" t="s">
        <v>2</v>
      </c>
      <c r="M1101" s="11">
        <v>156</v>
      </c>
      <c r="N1101" s="11">
        <v>373</v>
      </c>
      <c r="O1101" s="11">
        <v>350</v>
      </c>
      <c r="P1101" s="11">
        <v>373</v>
      </c>
      <c r="Q1101" s="11">
        <v>349</v>
      </c>
      <c r="R1101" s="11">
        <v>-338</v>
      </c>
      <c r="S1101" s="11">
        <v>-575</v>
      </c>
      <c r="T1101" s="11">
        <v>117</v>
      </c>
      <c r="U1101" s="11">
        <v>-383</v>
      </c>
      <c r="V1101" s="11">
        <v>-451</v>
      </c>
      <c r="W1101" s="13">
        <v>-10.130000000000001</v>
      </c>
      <c r="X1101" s="13">
        <v>1.278</v>
      </c>
      <c r="Y1101" s="13">
        <v>-4.266</v>
      </c>
      <c r="Z1101" s="13">
        <v>7.8970000000000002</v>
      </c>
      <c r="AA1101" s="13">
        <v>5.1769999999999996</v>
      </c>
      <c r="AB1101" s="1">
        <v>7682</v>
      </c>
      <c r="AC1101" s="13">
        <v>103.91654699999999</v>
      </c>
      <c r="AD1101" s="13">
        <v>5.2463139999999999</v>
      </c>
      <c r="AE1101" s="1" t="s">
        <v>12654</v>
      </c>
      <c r="AF1101" s="1" t="s">
        <v>12661</v>
      </c>
    </row>
    <row r="1102" spans="1:32" x14ac:dyDescent="0.2">
      <c r="A1102" s="1" t="s">
        <v>5177</v>
      </c>
      <c r="B1102" s="10">
        <v>4913971</v>
      </c>
      <c r="C1102" s="1" t="s">
        <v>1193</v>
      </c>
      <c r="D1102" s="1" t="s">
        <v>231</v>
      </c>
      <c r="E1102" s="11">
        <v>15981401</v>
      </c>
      <c r="F1102" s="11">
        <v>2180</v>
      </c>
      <c r="G1102" s="11">
        <v>2202</v>
      </c>
      <c r="H1102" s="11">
        <v>1251</v>
      </c>
      <c r="I1102" s="11">
        <v>1909</v>
      </c>
      <c r="J1102" s="11">
        <v>2346</v>
      </c>
      <c r="K1102" s="13">
        <v>2800</v>
      </c>
      <c r="L1102" s="13">
        <v>3100</v>
      </c>
      <c r="M1102" s="11">
        <v>1941</v>
      </c>
      <c r="N1102" s="11">
        <v>1186</v>
      </c>
      <c r="O1102" s="11">
        <v>695</v>
      </c>
      <c r="P1102" s="11">
        <v>885</v>
      </c>
      <c r="Q1102" s="11">
        <v>860</v>
      </c>
      <c r="R1102" s="11">
        <v>-412</v>
      </c>
      <c r="S1102" s="11">
        <v>-886</v>
      </c>
      <c r="T1102" s="11">
        <v>-1507</v>
      </c>
      <c r="U1102" s="11">
        <v>-876</v>
      </c>
      <c r="V1102" s="11">
        <v>-922</v>
      </c>
      <c r="W1102" s="13">
        <v>27.416</v>
      </c>
      <c r="X1102" s="13">
        <v>23.588999999999999</v>
      </c>
      <c r="Y1102" s="13">
        <v>10.981999999999999</v>
      </c>
      <c r="Z1102" s="13">
        <v>11.73</v>
      </c>
      <c r="AA1102" s="13">
        <v>12.334</v>
      </c>
      <c r="AB1102" s="1">
        <v>3134</v>
      </c>
      <c r="AC1102" s="13">
        <v>6.6920719999999996</v>
      </c>
      <c r="AD1102" s="13">
        <v>0.77176299999999998</v>
      </c>
      <c r="AE1102" s="1" t="s">
        <v>12654</v>
      </c>
      <c r="AF1102" s="1" t="s">
        <v>12657</v>
      </c>
    </row>
    <row r="1103" spans="1:32" x14ac:dyDescent="0.2">
      <c r="A1103" s="1" t="s">
        <v>5178</v>
      </c>
      <c r="B1103" s="10">
        <v>116528474</v>
      </c>
      <c r="C1103" s="1" t="s">
        <v>1194</v>
      </c>
      <c r="D1103" s="1" t="s">
        <v>24</v>
      </c>
      <c r="E1103" s="11">
        <v>4360000</v>
      </c>
      <c r="F1103" s="12" t="s">
        <v>2</v>
      </c>
      <c r="G1103" s="11">
        <v>387</v>
      </c>
      <c r="H1103" s="11">
        <v>508</v>
      </c>
      <c r="I1103" s="11">
        <v>670</v>
      </c>
      <c r="J1103" s="11">
        <v>791</v>
      </c>
      <c r="K1103" s="12" t="s">
        <v>2</v>
      </c>
      <c r="L1103" s="12" t="s">
        <v>2</v>
      </c>
      <c r="M1103" s="12" t="s">
        <v>2</v>
      </c>
      <c r="N1103" s="12" t="s">
        <v>2</v>
      </c>
      <c r="O1103" s="12" t="s">
        <v>2</v>
      </c>
      <c r="P1103" s="11">
        <v>1064</v>
      </c>
      <c r="Q1103" s="11">
        <v>923</v>
      </c>
      <c r="R1103" s="12" t="s">
        <v>2</v>
      </c>
      <c r="S1103" s="12" t="s">
        <v>2</v>
      </c>
      <c r="T1103" s="12" t="s">
        <v>2</v>
      </c>
      <c r="U1103" s="11">
        <v>-404</v>
      </c>
      <c r="V1103" s="11">
        <v>-366</v>
      </c>
      <c r="W1103" s="12" t="s">
        <v>2</v>
      </c>
      <c r="X1103" s="12" t="s">
        <v>2</v>
      </c>
      <c r="Y1103" s="13">
        <v>30.594000000000001</v>
      </c>
      <c r="Z1103" s="13">
        <v>35.362000000000002</v>
      </c>
      <c r="AA1103" s="13">
        <v>25.302</v>
      </c>
      <c r="AB1103" s="1" t="s">
        <v>5179</v>
      </c>
      <c r="AC1103" s="13">
        <v>11.473166000000001</v>
      </c>
      <c r="AD1103" s="13">
        <v>2.5023420000000001</v>
      </c>
      <c r="AE1103" s="1" t="s">
        <v>12654</v>
      </c>
      <c r="AF1103" s="1" t="s">
        <v>12663</v>
      </c>
    </row>
    <row r="1104" spans="1:32" x14ac:dyDescent="0.2">
      <c r="A1104" s="1" t="s">
        <v>5180</v>
      </c>
      <c r="B1104" s="10">
        <v>110346933</v>
      </c>
      <c r="C1104" s="1"/>
      <c r="D1104" s="1" t="s">
        <v>115</v>
      </c>
      <c r="E1104" s="11">
        <v>200000</v>
      </c>
      <c r="F1104" s="12" t="s">
        <v>2</v>
      </c>
      <c r="G1104" s="12" t="s">
        <v>2</v>
      </c>
      <c r="H1104" s="11">
        <v>60</v>
      </c>
      <c r="I1104" s="11">
        <v>63</v>
      </c>
      <c r="J1104" s="11">
        <v>116</v>
      </c>
      <c r="K1104" s="12" t="s">
        <v>2</v>
      </c>
      <c r="L1104" s="12" t="s">
        <v>2</v>
      </c>
      <c r="M1104" s="12" t="s">
        <v>2</v>
      </c>
      <c r="N1104" s="12" t="s">
        <v>2</v>
      </c>
      <c r="O1104" s="11">
        <v>109</v>
      </c>
      <c r="P1104" s="11">
        <v>125</v>
      </c>
      <c r="Q1104" s="11">
        <v>146</v>
      </c>
      <c r="R1104" s="12" t="s">
        <v>2</v>
      </c>
      <c r="S1104" s="12" t="s">
        <v>2</v>
      </c>
      <c r="T1104" s="11">
        <v>-52</v>
      </c>
      <c r="U1104" s="11">
        <v>-109</v>
      </c>
      <c r="V1104" s="11">
        <v>-124</v>
      </c>
      <c r="W1104" s="12" t="s">
        <v>2</v>
      </c>
      <c r="X1104" s="12" t="s">
        <v>2</v>
      </c>
      <c r="Y1104" s="12" t="s">
        <v>2</v>
      </c>
      <c r="Z1104" s="13">
        <v>17.236000000000001</v>
      </c>
      <c r="AA1104" s="13">
        <v>22.667000000000002</v>
      </c>
      <c r="AB1104" s="1">
        <v>9156</v>
      </c>
      <c r="AC1104" s="13">
        <v>6.2823529999999996</v>
      </c>
      <c r="AD1104" s="12" t="s">
        <v>2</v>
      </c>
      <c r="AE1104" s="1" t="s">
        <v>12654</v>
      </c>
      <c r="AF1104" s="1" t="s">
        <v>12661</v>
      </c>
    </row>
    <row r="1105" spans="1:32" x14ac:dyDescent="0.2">
      <c r="A1105" s="1" t="s">
        <v>5181</v>
      </c>
      <c r="B1105" s="10">
        <v>6475701</v>
      </c>
      <c r="C1105" s="1" t="s">
        <v>1195</v>
      </c>
      <c r="D1105" s="1" t="s">
        <v>26</v>
      </c>
      <c r="E1105" s="11">
        <v>12555471</v>
      </c>
      <c r="F1105" s="11">
        <v>-2023</v>
      </c>
      <c r="G1105" s="11">
        <v>-1393</v>
      </c>
      <c r="H1105" s="11">
        <v>820</v>
      </c>
      <c r="I1105" s="11">
        <v>1732</v>
      </c>
      <c r="J1105" s="11">
        <v>1732</v>
      </c>
      <c r="K1105" s="12" t="s">
        <v>2</v>
      </c>
      <c r="L1105" s="12" t="s">
        <v>2</v>
      </c>
      <c r="M1105" s="11">
        <v>-1022</v>
      </c>
      <c r="N1105" s="11">
        <v>-676</v>
      </c>
      <c r="O1105" s="11">
        <v>1287</v>
      </c>
      <c r="P1105" s="11">
        <v>1825</v>
      </c>
      <c r="Q1105" s="11">
        <v>1825</v>
      </c>
      <c r="R1105" s="11">
        <v>-2</v>
      </c>
      <c r="S1105" s="11">
        <v>273</v>
      </c>
      <c r="T1105" s="11">
        <v>-74</v>
      </c>
      <c r="U1105" s="11">
        <v>-375</v>
      </c>
      <c r="V1105" s="11">
        <v>-375</v>
      </c>
      <c r="W1105" s="13">
        <v>-127.502</v>
      </c>
      <c r="X1105" s="13">
        <v>-67.281000000000006</v>
      </c>
      <c r="Y1105" s="13">
        <v>97.837000000000003</v>
      </c>
      <c r="Z1105" s="13">
        <v>61.085000000000001</v>
      </c>
      <c r="AA1105" s="13">
        <v>61.085000000000001</v>
      </c>
      <c r="AB1105" s="1">
        <v>6561</v>
      </c>
      <c r="AC1105" s="13">
        <v>7.3847339999999999</v>
      </c>
      <c r="AD1105" s="13">
        <v>3.1910319999999999</v>
      </c>
      <c r="AE1105" s="1" t="s">
        <v>12654</v>
      </c>
      <c r="AF1105" s="1" t="s">
        <v>12661</v>
      </c>
    </row>
    <row r="1106" spans="1:32" x14ac:dyDescent="0.2">
      <c r="A1106" s="1" t="s">
        <v>5182</v>
      </c>
      <c r="B1106" s="10">
        <v>4551711</v>
      </c>
      <c r="C1106" s="1" t="s">
        <v>1196</v>
      </c>
      <c r="D1106" s="1" t="s">
        <v>162</v>
      </c>
      <c r="E1106" s="11">
        <v>13759600</v>
      </c>
      <c r="F1106" s="11">
        <v>2571</v>
      </c>
      <c r="G1106" s="11">
        <v>2010</v>
      </c>
      <c r="H1106" s="11">
        <v>1548</v>
      </c>
      <c r="I1106" s="11">
        <v>870</v>
      </c>
      <c r="J1106" s="11">
        <v>1237</v>
      </c>
      <c r="K1106" s="12" t="s">
        <v>2</v>
      </c>
      <c r="L1106" s="12" t="s">
        <v>2</v>
      </c>
      <c r="M1106" s="11">
        <v>2092</v>
      </c>
      <c r="N1106" s="11">
        <v>1567</v>
      </c>
      <c r="O1106" s="11">
        <v>408</v>
      </c>
      <c r="P1106" s="11">
        <v>1232</v>
      </c>
      <c r="Q1106" s="11">
        <v>1830</v>
      </c>
      <c r="R1106" s="11">
        <v>-430</v>
      </c>
      <c r="S1106" s="11">
        <v>-1224</v>
      </c>
      <c r="T1106" s="11">
        <v>-4341</v>
      </c>
      <c r="U1106" s="11">
        <v>-1942</v>
      </c>
      <c r="V1106" s="11">
        <v>-176</v>
      </c>
      <c r="W1106" s="13">
        <v>13.52</v>
      </c>
      <c r="X1106" s="13">
        <v>9.4670000000000005</v>
      </c>
      <c r="Y1106" s="13">
        <v>7.0640000000000001</v>
      </c>
      <c r="Z1106" s="13">
        <v>4.4649999999999999</v>
      </c>
      <c r="AA1106" s="13">
        <v>5.7110000000000003</v>
      </c>
      <c r="AB1106" s="1">
        <v>7636</v>
      </c>
      <c r="AC1106" s="13">
        <v>11.108867</v>
      </c>
      <c r="AD1106" s="13">
        <v>0.62744500000000003</v>
      </c>
      <c r="AE1106" s="1" t="s">
        <v>12654</v>
      </c>
      <c r="AF1106" s="1" t="s">
        <v>12657</v>
      </c>
    </row>
    <row r="1107" spans="1:32" x14ac:dyDescent="0.2">
      <c r="A1107" s="1" t="s">
        <v>5183</v>
      </c>
      <c r="B1107" s="10">
        <v>4214765</v>
      </c>
      <c r="C1107" s="1" t="s">
        <v>1197</v>
      </c>
      <c r="D1107" s="1" t="s">
        <v>524</v>
      </c>
      <c r="E1107" s="11">
        <v>237255962</v>
      </c>
      <c r="F1107" s="11">
        <v>2067</v>
      </c>
      <c r="G1107" s="11">
        <v>39213</v>
      </c>
      <c r="H1107" s="11">
        <v>89351</v>
      </c>
      <c r="I1107" s="11">
        <v>105690</v>
      </c>
      <c r="J1107" s="11">
        <v>110880</v>
      </c>
      <c r="K1107" s="13">
        <v>124225</v>
      </c>
      <c r="L1107" s="13">
        <v>126600</v>
      </c>
      <c r="M1107" s="11">
        <v>-32501</v>
      </c>
      <c r="N1107" s="11">
        <v>81844</v>
      </c>
      <c r="O1107" s="11">
        <v>132091</v>
      </c>
      <c r="P1107" s="11">
        <v>123513</v>
      </c>
      <c r="Q1107" s="11">
        <v>87417</v>
      </c>
      <c r="R1107" s="11">
        <v>-102151</v>
      </c>
      <c r="S1107" s="11">
        <v>-96442</v>
      </c>
      <c r="T1107" s="11">
        <v>-113216</v>
      </c>
      <c r="U1107" s="11">
        <v>-141320</v>
      </c>
      <c r="V1107" s="11">
        <v>-167637</v>
      </c>
      <c r="W1107" s="13">
        <v>-3.738</v>
      </c>
      <c r="X1107" s="13">
        <v>2.7759999999999998</v>
      </c>
      <c r="Y1107" s="13">
        <v>5.4409999999999998</v>
      </c>
      <c r="Z1107" s="13">
        <v>6.931</v>
      </c>
      <c r="AA1107" s="13">
        <v>6.2530000000000001</v>
      </c>
      <c r="AB1107" s="1">
        <v>9042</v>
      </c>
      <c r="AC1107" s="13">
        <v>13.384567000000001</v>
      </c>
      <c r="AD1107" s="13">
        <v>0.87104400000000004</v>
      </c>
      <c r="AE1107" s="1" t="s">
        <v>12654</v>
      </c>
      <c r="AF1107" s="1" t="s">
        <v>12673</v>
      </c>
    </row>
    <row r="1108" spans="1:32" x14ac:dyDescent="0.2">
      <c r="A1108" s="1" t="s">
        <v>5184</v>
      </c>
      <c r="B1108" s="10">
        <v>4279011</v>
      </c>
      <c r="C1108" s="1" t="s">
        <v>1199</v>
      </c>
      <c r="D1108" s="1" t="s">
        <v>53</v>
      </c>
      <c r="E1108" s="11">
        <v>39536948</v>
      </c>
      <c r="F1108" s="11">
        <v>29233</v>
      </c>
      <c r="G1108" s="11">
        <v>62368</v>
      </c>
      <c r="H1108" s="11">
        <v>64107</v>
      </c>
      <c r="I1108" s="11">
        <v>49723</v>
      </c>
      <c r="J1108" s="11">
        <v>61533</v>
      </c>
      <c r="K1108" s="13">
        <v>58421.760069999997</v>
      </c>
      <c r="L1108" s="13">
        <v>60581.542170000001</v>
      </c>
      <c r="M1108" s="11">
        <v>19004</v>
      </c>
      <c r="N1108" s="11">
        <v>-280752</v>
      </c>
      <c r="O1108" s="11">
        <v>284226</v>
      </c>
      <c r="P1108" s="11">
        <v>18187</v>
      </c>
      <c r="Q1108" s="11">
        <v>10131</v>
      </c>
      <c r="R1108" s="11">
        <v>-4190</v>
      </c>
      <c r="S1108" s="11">
        <v>-14993</v>
      </c>
      <c r="T1108" s="11">
        <v>-6539</v>
      </c>
      <c r="U1108" s="11">
        <v>1014</v>
      </c>
      <c r="V1108" s="11">
        <v>-21837</v>
      </c>
      <c r="W1108" s="13">
        <v>11.096</v>
      </c>
      <c r="X1108" s="13">
        <v>20.541</v>
      </c>
      <c r="Y1108" s="13">
        <v>19.202999999999999</v>
      </c>
      <c r="Z1108" s="13">
        <v>11.827999999999999</v>
      </c>
      <c r="AA1108" s="13">
        <v>12.366</v>
      </c>
      <c r="AB1108" s="1">
        <v>8078</v>
      </c>
      <c r="AC1108" s="13">
        <v>6.2326410000000001</v>
      </c>
      <c r="AD1108" s="13">
        <v>0.66357100000000002</v>
      </c>
      <c r="AE1108" s="1" t="s">
        <v>12654</v>
      </c>
      <c r="AF1108" s="1" t="s">
        <v>12658</v>
      </c>
    </row>
    <row r="1109" spans="1:32" x14ac:dyDescent="0.2">
      <c r="A1109" s="1" t="s">
        <v>5185</v>
      </c>
      <c r="B1109" s="10">
        <v>8122088</v>
      </c>
      <c r="C1109" s="1"/>
      <c r="D1109" s="1" t="s">
        <v>148</v>
      </c>
      <c r="E1109" s="11">
        <v>2000000</v>
      </c>
      <c r="F1109" s="12" t="s">
        <v>2</v>
      </c>
      <c r="G1109" s="12" t="s">
        <v>2</v>
      </c>
      <c r="H1109" s="11">
        <v>-3</v>
      </c>
      <c r="I1109" s="11">
        <v>-96</v>
      </c>
      <c r="J1109" s="11">
        <v>19</v>
      </c>
      <c r="K1109" s="12" t="s">
        <v>2</v>
      </c>
      <c r="L1109" s="12" t="s">
        <v>2</v>
      </c>
      <c r="M1109" s="12" t="s">
        <v>2</v>
      </c>
      <c r="N1109" s="12" t="s">
        <v>2</v>
      </c>
      <c r="O1109" s="12" t="s">
        <v>2</v>
      </c>
      <c r="P1109" s="12" t="s">
        <v>2</v>
      </c>
      <c r="Q1109" s="11">
        <v>50</v>
      </c>
      <c r="R1109" s="12" t="s">
        <v>2</v>
      </c>
      <c r="S1109" s="12" t="s">
        <v>2</v>
      </c>
      <c r="T1109" s="12" t="s">
        <v>2</v>
      </c>
      <c r="U1109" s="12" t="s">
        <v>2</v>
      </c>
      <c r="V1109" s="11">
        <v>-10</v>
      </c>
      <c r="W1109" s="12" t="s">
        <v>2</v>
      </c>
      <c r="X1109" s="12" t="s">
        <v>2</v>
      </c>
      <c r="Y1109" s="12" t="s">
        <v>2</v>
      </c>
      <c r="Z1109" s="13">
        <v>-74.242000000000004</v>
      </c>
      <c r="AA1109" s="13">
        <v>25.532</v>
      </c>
      <c r="AB1109" s="1" t="s">
        <v>5186</v>
      </c>
      <c r="AC1109" s="13">
        <v>3.1730589999999999</v>
      </c>
      <c r="AD1109" s="12" t="s">
        <v>2</v>
      </c>
      <c r="AE1109" s="1" t="s">
        <v>12654</v>
      </c>
      <c r="AF1109" s="1" t="s">
        <v>12658</v>
      </c>
    </row>
    <row r="1110" spans="1:32" x14ac:dyDescent="0.2">
      <c r="A1110" s="1" t="s">
        <v>5187</v>
      </c>
      <c r="B1110" s="10">
        <v>4916440</v>
      </c>
      <c r="C1110" s="1" t="s">
        <v>1200</v>
      </c>
      <c r="D1110" s="1" t="s">
        <v>7</v>
      </c>
      <c r="E1110" s="11">
        <v>2545703</v>
      </c>
      <c r="F1110" s="12" t="s">
        <v>2</v>
      </c>
      <c r="G1110" s="12" t="s">
        <v>2</v>
      </c>
      <c r="H1110" s="11">
        <v>-217</v>
      </c>
      <c r="I1110" s="11">
        <v>-159</v>
      </c>
      <c r="J1110" s="11">
        <v>-404</v>
      </c>
      <c r="K1110" s="12" t="s">
        <v>2</v>
      </c>
      <c r="L1110" s="12" t="s">
        <v>2</v>
      </c>
      <c r="M1110" s="12" t="s">
        <v>2</v>
      </c>
      <c r="N1110" s="12" t="s">
        <v>2</v>
      </c>
      <c r="O1110" s="11">
        <v>-33</v>
      </c>
      <c r="P1110" s="11">
        <v>756</v>
      </c>
      <c r="Q1110" s="11">
        <v>170</v>
      </c>
      <c r="R1110" s="12" t="s">
        <v>2</v>
      </c>
      <c r="S1110" s="12" t="s">
        <v>2</v>
      </c>
      <c r="T1110" s="11">
        <v>-53</v>
      </c>
      <c r="U1110" s="11">
        <v>-41</v>
      </c>
      <c r="V1110" s="11">
        <v>-113</v>
      </c>
      <c r="W1110" s="12" t="s">
        <v>2</v>
      </c>
      <c r="X1110" s="12" t="s">
        <v>2</v>
      </c>
      <c r="Y1110" s="12" t="s">
        <v>2</v>
      </c>
      <c r="Z1110" s="13">
        <v>-36.485999999999997</v>
      </c>
      <c r="AA1110" s="13">
        <v>-133.44300000000001</v>
      </c>
      <c r="AB1110" s="1">
        <v>3174</v>
      </c>
      <c r="AC1110" s="12" t="s">
        <v>4019</v>
      </c>
      <c r="AD1110" s="13">
        <v>8.0765010000000004</v>
      </c>
      <c r="AE1110" s="1" t="s">
        <v>12654</v>
      </c>
      <c r="AF1110" s="1" t="s">
        <v>12657</v>
      </c>
    </row>
    <row r="1111" spans="1:32" x14ac:dyDescent="0.2">
      <c r="A1111" s="1" t="s">
        <v>5188</v>
      </c>
      <c r="B1111" s="10">
        <v>4375332</v>
      </c>
      <c r="C1111" s="1" t="s">
        <v>1201</v>
      </c>
      <c r="D1111" s="1" t="s">
        <v>237</v>
      </c>
      <c r="E1111" s="11">
        <v>21953838</v>
      </c>
      <c r="F1111" s="11">
        <v>4249</v>
      </c>
      <c r="G1111" s="11">
        <v>5576</v>
      </c>
      <c r="H1111" s="11">
        <v>5844</v>
      </c>
      <c r="I1111" s="11">
        <v>8679</v>
      </c>
      <c r="J1111" s="11">
        <v>11679</v>
      </c>
      <c r="K1111" s="12" t="s">
        <v>2</v>
      </c>
      <c r="L1111" s="12" t="s">
        <v>2</v>
      </c>
      <c r="M1111" s="11">
        <v>10262</v>
      </c>
      <c r="N1111" s="11">
        <v>3711</v>
      </c>
      <c r="O1111" s="11">
        <v>6744</v>
      </c>
      <c r="P1111" s="11">
        <v>8361</v>
      </c>
      <c r="Q1111" s="11">
        <v>18121</v>
      </c>
      <c r="R1111" s="11">
        <v>-1533</v>
      </c>
      <c r="S1111" s="11">
        <v>-1236</v>
      </c>
      <c r="T1111" s="11">
        <v>-773</v>
      </c>
      <c r="U1111" s="11">
        <v>-5075</v>
      </c>
      <c r="V1111" s="11">
        <v>-2802</v>
      </c>
      <c r="W1111" s="13">
        <v>6.5469999999999997</v>
      </c>
      <c r="X1111" s="13">
        <v>8.4149999999999991</v>
      </c>
      <c r="Y1111" s="13">
        <v>8.0289999999999999</v>
      </c>
      <c r="Z1111" s="13">
        <v>13.638</v>
      </c>
      <c r="AA1111" s="13">
        <v>12.647</v>
      </c>
      <c r="AB1111" s="1">
        <v>7552</v>
      </c>
      <c r="AC1111" s="13">
        <v>18.475442000000001</v>
      </c>
      <c r="AD1111" s="13">
        <v>2.423422</v>
      </c>
      <c r="AE1111" s="1" t="s">
        <v>12654</v>
      </c>
      <c r="AF1111" s="1" t="s">
        <v>12657</v>
      </c>
    </row>
    <row r="1112" spans="1:32" x14ac:dyDescent="0.2">
      <c r="A1112" s="1" t="s">
        <v>5189</v>
      </c>
      <c r="B1112" s="10">
        <v>4245362</v>
      </c>
      <c r="C1112" s="1" t="s">
        <v>1202</v>
      </c>
      <c r="D1112" s="1" t="s">
        <v>92</v>
      </c>
      <c r="E1112" s="11">
        <v>21151932</v>
      </c>
      <c r="F1112" s="11">
        <v>-1089</v>
      </c>
      <c r="G1112" s="11">
        <v>-1163</v>
      </c>
      <c r="H1112" s="11">
        <v>-722</v>
      </c>
      <c r="I1112" s="11">
        <v>1026</v>
      </c>
      <c r="J1112" s="11">
        <v>1730</v>
      </c>
      <c r="K1112" s="12" t="s">
        <v>2</v>
      </c>
      <c r="L1112" s="12" t="s">
        <v>2</v>
      </c>
      <c r="M1112" s="11">
        <v>-152</v>
      </c>
      <c r="N1112" s="11">
        <v>-3569</v>
      </c>
      <c r="O1112" s="11">
        <v>558</v>
      </c>
      <c r="P1112" s="11">
        <v>2423</v>
      </c>
      <c r="Q1112" s="11">
        <v>855</v>
      </c>
      <c r="R1112" s="11">
        <v>-702</v>
      </c>
      <c r="S1112" s="11">
        <v>-131</v>
      </c>
      <c r="T1112" s="11">
        <v>-569</v>
      </c>
      <c r="U1112" s="11">
        <v>2568</v>
      </c>
      <c r="V1112" s="11">
        <v>-408</v>
      </c>
      <c r="W1112" s="13">
        <v>-10.215999999999999</v>
      </c>
      <c r="X1112" s="13">
        <v>-9.6959999999999997</v>
      </c>
      <c r="Y1112" s="13">
        <v>-13.686999999999999</v>
      </c>
      <c r="Z1112" s="13">
        <v>7.6689999999999996</v>
      </c>
      <c r="AA1112" s="13">
        <v>1.3129999999999999</v>
      </c>
      <c r="AB1112" s="1">
        <v>6904</v>
      </c>
      <c r="AC1112" s="13">
        <v>20.417793</v>
      </c>
      <c r="AD1112" s="13">
        <v>0.77621799999999996</v>
      </c>
      <c r="AE1112" s="1" t="s">
        <v>12654</v>
      </c>
      <c r="AF1112" s="1" t="s">
        <v>12675</v>
      </c>
    </row>
    <row r="1113" spans="1:32" x14ac:dyDescent="0.2">
      <c r="A1113" s="1" t="s">
        <v>5190</v>
      </c>
      <c r="B1113" s="10">
        <v>4914184</v>
      </c>
      <c r="C1113" s="1" t="s">
        <v>1203</v>
      </c>
      <c r="D1113" s="1" t="s">
        <v>231</v>
      </c>
      <c r="E1113" s="11">
        <v>13896294</v>
      </c>
      <c r="F1113" s="11">
        <v>796</v>
      </c>
      <c r="G1113" s="11">
        <v>1531</v>
      </c>
      <c r="H1113" s="11">
        <v>2312</v>
      </c>
      <c r="I1113" s="11">
        <v>2804</v>
      </c>
      <c r="J1113" s="11">
        <v>3219</v>
      </c>
      <c r="K1113" s="12" t="s">
        <v>2</v>
      </c>
      <c r="L1113" s="12" t="s">
        <v>2</v>
      </c>
      <c r="M1113" s="11">
        <v>1130</v>
      </c>
      <c r="N1113" s="11">
        <v>1484</v>
      </c>
      <c r="O1113" s="11">
        <v>1766</v>
      </c>
      <c r="P1113" s="11">
        <v>1869</v>
      </c>
      <c r="Q1113" s="11">
        <v>2142</v>
      </c>
      <c r="R1113" s="11">
        <v>-312</v>
      </c>
      <c r="S1113" s="11">
        <v>-219</v>
      </c>
      <c r="T1113" s="11">
        <v>-820</v>
      </c>
      <c r="U1113" s="11">
        <v>-1198</v>
      </c>
      <c r="V1113" s="11">
        <v>-1836</v>
      </c>
      <c r="W1113" s="13">
        <v>2.6909999999999998</v>
      </c>
      <c r="X1113" s="13">
        <v>7.8250000000000002</v>
      </c>
      <c r="Y1113" s="13">
        <v>11.451000000000001</v>
      </c>
      <c r="Z1113" s="13">
        <v>13.053000000000001</v>
      </c>
      <c r="AA1113" s="13">
        <v>13.119</v>
      </c>
      <c r="AB1113" s="1">
        <v>2674</v>
      </c>
      <c r="AC1113" s="13">
        <v>11.703288000000001</v>
      </c>
      <c r="AD1113" s="13">
        <v>1.4539629999999999</v>
      </c>
      <c r="AE1113" s="1" t="s">
        <v>12654</v>
      </c>
      <c r="AF1113" s="1" t="s">
        <v>12657</v>
      </c>
    </row>
    <row r="1114" spans="1:32" x14ac:dyDescent="0.2">
      <c r="A1114" s="1" t="s">
        <v>5191</v>
      </c>
      <c r="B1114" s="10">
        <v>6354884</v>
      </c>
      <c r="C1114" s="1" t="s">
        <v>1204</v>
      </c>
      <c r="D1114" s="1" t="s">
        <v>117</v>
      </c>
      <c r="E1114" s="11">
        <v>9148130</v>
      </c>
      <c r="F1114" s="11">
        <v>680</v>
      </c>
      <c r="G1114" s="11">
        <v>901</v>
      </c>
      <c r="H1114" s="11">
        <v>814</v>
      </c>
      <c r="I1114" s="11">
        <v>965</v>
      </c>
      <c r="J1114" s="11">
        <v>1136</v>
      </c>
      <c r="K1114" s="12" t="s">
        <v>2</v>
      </c>
      <c r="L1114" s="12" t="s">
        <v>2</v>
      </c>
      <c r="M1114" s="11">
        <v>760</v>
      </c>
      <c r="N1114" s="11">
        <v>665</v>
      </c>
      <c r="O1114" s="11">
        <v>966</v>
      </c>
      <c r="P1114" s="11">
        <v>1178</v>
      </c>
      <c r="Q1114" s="11">
        <v>850</v>
      </c>
      <c r="R1114" s="11">
        <v>-229</v>
      </c>
      <c r="S1114" s="11">
        <v>-59</v>
      </c>
      <c r="T1114" s="11">
        <v>-359</v>
      </c>
      <c r="U1114" s="11">
        <v>-849</v>
      </c>
      <c r="V1114" s="11">
        <v>-35</v>
      </c>
      <c r="W1114" s="13">
        <v>10.362</v>
      </c>
      <c r="X1114" s="13">
        <v>11.632999999999999</v>
      </c>
      <c r="Y1114" s="13">
        <v>9.9510000000000005</v>
      </c>
      <c r="Z1114" s="13">
        <v>9.2959999999999994</v>
      </c>
      <c r="AA1114" s="13">
        <v>9.7650000000000006</v>
      </c>
      <c r="AB1114" s="1">
        <v>9780</v>
      </c>
      <c r="AC1114" s="13">
        <v>9.3640129999999999</v>
      </c>
      <c r="AD1114" s="13">
        <v>0.79899200000000004</v>
      </c>
      <c r="AE1114" s="1" t="s">
        <v>12654</v>
      </c>
      <c r="AF1114" s="1" t="s">
        <v>12664</v>
      </c>
    </row>
    <row r="1115" spans="1:32" x14ac:dyDescent="0.2">
      <c r="A1115" s="1" t="s">
        <v>5192</v>
      </c>
      <c r="B1115" s="10">
        <v>4986652</v>
      </c>
      <c r="C1115" s="1" t="s">
        <v>1205</v>
      </c>
      <c r="D1115" s="1" t="s">
        <v>36</v>
      </c>
      <c r="E1115" s="11">
        <v>24265332</v>
      </c>
      <c r="F1115" s="11">
        <v>1577</v>
      </c>
      <c r="G1115" s="11">
        <v>3251</v>
      </c>
      <c r="H1115" s="11">
        <v>1706</v>
      </c>
      <c r="I1115" s="11">
        <v>-211</v>
      </c>
      <c r="J1115" s="11">
        <v>2084</v>
      </c>
      <c r="K1115" s="12" t="s">
        <v>2</v>
      </c>
      <c r="L1115" s="12" t="s">
        <v>2</v>
      </c>
      <c r="M1115" s="11">
        <v>3007</v>
      </c>
      <c r="N1115" s="11">
        <v>2833</v>
      </c>
      <c r="O1115" s="11">
        <v>-466</v>
      </c>
      <c r="P1115" s="11">
        <v>353</v>
      </c>
      <c r="Q1115" s="11">
        <v>6145</v>
      </c>
      <c r="R1115" s="11">
        <v>-1858</v>
      </c>
      <c r="S1115" s="11">
        <v>-3438</v>
      </c>
      <c r="T1115" s="11">
        <v>-6649</v>
      </c>
      <c r="U1115" s="11">
        <v>-3197</v>
      </c>
      <c r="V1115" s="11">
        <v>-4980</v>
      </c>
      <c r="W1115" s="13">
        <v>3.9870000000000001</v>
      </c>
      <c r="X1115" s="13">
        <v>5.4470000000000001</v>
      </c>
      <c r="Y1115" s="13">
        <v>3.1709999999999998</v>
      </c>
      <c r="Z1115" s="13">
        <v>-2.181</v>
      </c>
      <c r="AA1115" s="13">
        <v>1.972</v>
      </c>
      <c r="AB1115" s="1">
        <v>4410</v>
      </c>
      <c r="AC1115" s="13">
        <v>20.858063000000001</v>
      </c>
      <c r="AD1115" s="13">
        <v>0.56623000000000001</v>
      </c>
      <c r="AE1115" s="1" t="s">
        <v>12654</v>
      </c>
      <c r="AF1115" s="1" t="s">
        <v>12667</v>
      </c>
    </row>
    <row r="1116" spans="1:32" x14ac:dyDescent="0.2">
      <c r="A1116" s="1" t="s">
        <v>5193</v>
      </c>
      <c r="B1116" s="10">
        <v>4915481</v>
      </c>
      <c r="C1116" s="1" t="s">
        <v>1206</v>
      </c>
      <c r="D1116" s="1" t="s">
        <v>237</v>
      </c>
      <c r="E1116" s="11">
        <v>5383283</v>
      </c>
      <c r="F1116" s="11">
        <v>1558</v>
      </c>
      <c r="G1116" s="11">
        <v>1656</v>
      </c>
      <c r="H1116" s="11">
        <v>1778</v>
      </c>
      <c r="I1116" s="11">
        <v>1824</v>
      </c>
      <c r="J1116" s="11">
        <v>1816</v>
      </c>
      <c r="K1116" s="12" t="s">
        <v>2</v>
      </c>
      <c r="L1116" s="12" t="s">
        <v>2</v>
      </c>
      <c r="M1116" s="11">
        <v>1402</v>
      </c>
      <c r="N1116" s="11">
        <v>746</v>
      </c>
      <c r="O1116" s="11">
        <v>1947</v>
      </c>
      <c r="P1116" s="11">
        <v>120</v>
      </c>
      <c r="Q1116" s="11">
        <v>2465</v>
      </c>
      <c r="R1116" s="11">
        <v>-505</v>
      </c>
      <c r="S1116" s="11">
        <v>-817</v>
      </c>
      <c r="T1116" s="11">
        <v>-387</v>
      </c>
      <c r="U1116" s="11">
        <v>-1459</v>
      </c>
      <c r="V1116" s="11">
        <v>-3532</v>
      </c>
      <c r="W1116" s="13">
        <v>6.0759999999999996</v>
      </c>
      <c r="X1116" s="13">
        <v>5.8620000000000001</v>
      </c>
      <c r="Y1116" s="13">
        <v>6.4489999999999998</v>
      </c>
      <c r="Z1116" s="13">
        <v>6.0629999999999997</v>
      </c>
      <c r="AA1116" s="13">
        <v>5.2690000000000001</v>
      </c>
      <c r="AB1116" s="1">
        <v>7444</v>
      </c>
      <c r="AC1116" s="13">
        <v>8.3967770000000002</v>
      </c>
      <c r="AD1116" s="13">
        <v>0.40678999999999998</v>
      </c>
      <c r="AE1116" s="1" t="s">
        <v>12654</v>
      </c>
      <c r="AF1116" s="1" t="s">
        <v>12657</v>
      </c>
    </row>
    <row r="1117" spans="1:32" x14ac:dyDescent="0.2">
      <c r="A1117" s="1" t="s">
        <v>5194</v>
      </c>
      <c r="B1117" s="10">
        <v>4992651</v>
      </c>
      <c r="C1117" s="1" t="s">
        <v>1207</v>
      </c>
      <c r="D1117" s="1" t="s">
        <v>58</v>
      </c>
      <c r="E1117" s="11">
        <v>94638684</v>
      </c>
      <c r="F1117" s="11">
        <v>866</v>
      </c>
      <c r="G1117" s="11">
        <v>8739</v>
      </c>
      <c r="H1117" s="11">
        <v>10225</v>
      </c>
      <c r="I1117" s="11">
        <v>125</v>
      </c>
      <c r="J1117" s="11">
        <v>7</v>
      </c>
      <c r="K1117" s="13">
        <v>2058.6804000000002</v>
      </c>
      <c r="L1117" s="13">
        <v>6822.1716399999996</v>
      </c>
      <c r="M1117" s="11">
        <v>9555</v>
      </c>
      <c r="N1117" s="11">
        <v>9881</v>
      </c>
      <c r="O1117" s="11">
        <v>10850</v>
      </c>
      <c r="P1117" s="11">
        <v>12728</v>
      </c>
      <c r="Q1117" s="11">
        <v>7516</v>
      </c>
      <c r="R1117" s="11">
        <v>-1230</v>
      </c>
      <c r="S1117" s="11">
        <v>-4703</v>
      </c>
      <c r="T1117" s="11">
        <v>-8663</v>
      </c>
      <c r="U1117" s="11">
        <v>-5950</v>
      </c>
      <c r="V1117" s="11">
        <v>1480</v>
      </c>
      <c r="W1117" s="13">
        <v>0.51100000000000001</v>
      </c>
      <c r="X1117" s="13">
        <v>6.4290000000000003</v>
      </c>
      <c r="Y1117" s="13">
        <v>7.49</v>
      </c>
      <c r="Z1117" s="13">
        <v>-27.058</v>
      </c>
      <c r="AA1117" s="13">
        <v>4.3869999999999996</v>
      </c>
      <c r="AB1117" s="1">
        <v>6324</v>
      </c>
      <c r="AC1117" s="13">
        <v>68.950552999999999</v>
      </c>
      <c r="AD1117" s="13">
        <v>3.3582999999999998</v>
      </c>
      <c r="AE1117" s="1" t="s">
        <v>12654</v>
      </c>
      <c r="AF1117" s="1" t="s">
        <v>12658</v>
      </c>
    </row>
    <row r="1118" spans="1:32" x14ac:dyDescent="0.2">
      <c r="A1118" s="1" t="s">
        <v>5195</v>
      </c>
      <c r="B1118" s="10">
        <v>4914102</v>
      </c>
      <c r="C1118" s="1" t="s">
        <v>1208</v>
      </c>
      <c r="D1118" s="1" t="s">
        <v>22</v>
      </c>
      <c r="E1118" s="11">
        <v>15875754</v>
      </c>
      <c r="F1118" s="11">
        <v>-3688</v>
      </c>
      <c r="G1118" s="11">
        <v>-2787</v>
      </c>
      <c r="H1118" s="11">
        <v>739</v>
      </c>
      <c r="I1118" s="11">
        <v>927</v>
      </c>
      <c r="J1118" s="11">
        <v>625</v>
      </c>
      <c r="K1118" s="12" t="s">
        <v>2</v>
      </c>
      <c r="L1118" s="12" t="s">
        <v>2</v>
      </c>
      <c r="M1118" s="11">
        <v>-4196</v>
      </c>
      <c r="N1118" s="11">
        <v>-1823</v>
      </c>
      <c r="O1118" s="11">
        <v>4165</v>
      </c>
      <c r="P1118" s="11">
        <v>1277</v>
      </c>
      <c r="Q1118" s="11">
        <v>-138</v>
      </c>
      <c r="R1118" s="11">
        <v>-674</v>
      </c>
      <c r="S1118" s="11">
        <v>162</v>
      </c>
      <c r="T1118" s="11">
        <v>-468</v>
      </c>
      <c r="U1118" s="11">
        <v>537</v>
      </c>
      <c r="V1118" s="11">
        <v>-1187</v>
      </c>
      <c r="W1118" s="13">
        <v>-14.263999999999999</v>
      </c>
      <c r="X1118" s="13">
        <v>-28.652999999999999</v>
      </c>
      <c r="Y1118" s="13">
        <v>1.046</v>
      </c>
      <c r="Z1118" s="13">
        <v>1.698</v>
      </c>
      <c r="AA1118" s="13">
        <v>2.7690000000000001</v>
      </c>
      <c r="AB1118" s="1">
        <v>7416</v>
      </c>
      <c r="AC1118" s="13">
        <v>133.802817</v>
      </c>
      <c r="AD1118" s="13">
        <v>0.48851699999999998</v>
      </c>
      <c r="AE1118" s="1" t="s">
        <v>12654</v>
      </c>
      <c r="AF1118" s="1" t="s">
        <v>12657</v>
      </c>
    </row>
    <row r="1119" spans="1:32" x14ac:dyDescent="0.2">
      <c r="A1119" s="1" t="s">
        <v>5196</v>
      </c>
      <c r="B1119" s="10">
        <v>4244743</v>
      </c>
      <c r="C1119" s="1" t="s">
        <v>1209</v>
      </c>
      <c r="D1119" s="1" t="s">
        <v>7</v>
      </c>
      <c r="E1119" s="11">
        <v>18190465</v>
      </c>
      <c r="F1119" s="11">
        <v>1047</v>
      </c>
      <c r="G1119" s="11">
        <v>1199</v>
      </c>
      <c r="H1119" s="12" t="s">
        <v>2</v>
      </c>
      <c r="I1119" s="12" t="s">
        <v>2</v>
      </c>
      <c r="J1119" s="11">
        <v>1205</v>
      </c>
      <c r="K1119" s="12" t="s">
        <v>2</v>
      </c>
      <c r="L1119" s="12" t="s">
        <v>2</v>
      </c>
      <c r="M1119" s="11">
        <v>3198</v>
      </c>
      <c r="N1119" s="11">
        <v>-62</v>
      </c>
      <c r="O1119" s="12" t="s">
        <v>2</v>
      </c>
      <c r="P1119" s="12" t="s">
        <v>2</v>
      </c>
      <c r="Q1119" s="11">
        <v>150</v>
      </c>
      <c r="R1119" s="11">
        <v>-482</v>
      </c>
      <c r="S1119" s="11">
        <v>-365</v>
      </c>
      <c r="T1119" s="12" t="s">
        <v>2</v>
      </c>
      <c r="U1119" s="12" t="s">
        <v>2</v>
      </c>
      <c r="V1119" s="11">
        <v>-1718</v>
      </c>
      <c r="W1119" s="13">
        <v>2.3719999999999999</v>
      </c>
      <c r="X1119" s="13">
        <v>7.4020000000000001</v>
      </c>
      <c r="Y1119" s="12" t="s">
        <v>2</v>
      </c>
      <c r="Z1119" s="12" t="s">
        <v>2</v>
      </c>
      <c r="AA1119" s="12" t="s">
        <v>2</v>
      </c>
      <c r="AB1119" s="1">
        <v>8230</v>
      </c>
      <c r="AC1119" s="13">
        <v>6.3714750000000002</v>
      </c>
      <c r="AD1119" s="13">
        <v>0.45976499999999998</v>
      </c>
      <c r="AE1119" s="1" t="s">
        <v>12654</v>
      </c>
      <c r="AF1119" s="1" t="s">
        <v>12657</v>
      </c>
    </row>
    <row r="1120" spans="1:32" x14ac:dyDescent="0.2">
      <c r="A1120" s="1" t="s">
        <v>5197</v>
      </c>
      <c r="B1120" s="10">
        <v>6333255</v>
      </c>
      <c r="C1120" s="1" t="s">
        <v>1210</v>
      </c>
      <c r="D1120" s="1" t="s">
        <v>1</v>
      </c>
      <c r="E1120" s="11">
        <v>267463364</v>
      </c>
      <c r="F1120" s="11">
        <v>72909</v>
      </c>
      <c r="G1120" s="11">
        <v>82702</v>
      </c>
      <c r="H1120" s="11">
        <v>90162</v>
      </c>
      <c r="I1120" s="11">
        <v>85748</v>
      </c>
      <c r="J1120" s="11">
        <v>84700</v>
      </c>
      <c r="K1120" s="13">
        <v>95346.888890000002</v>
      </c>
      <c r="L1120" s="13">
        <v>102467.03217999999</v>
      </c>
      <c r="M1120" s="11">
        <v>31876</v>
      </c>
      <c r="N1120" s="11">
        <v>65448</v>
      </c>
      <c r="O1120" s="11">
        <v>-51909</v>
      </c>
      <c r="P1120" s="11">
        <v>115023</v>
      </c>
      <c r="Q1120" s="11">
        <v>3916</v>
      </c>
      <c r="R1120" s="11">
        <v>-35772</v>
      </c>
      <c r="S1120" s="11">
        <v>-31601</v>
      </c>
      <c r="T1120" s="11">
        <v>-55446</v>
      </c>
      <c r="U1120" s="11">
        <v>-39846</v>
      </c>
      <c r="V1120" s="11">
        <v>-32472</v>
      </c>
      <c r="W1120" s="13">
        <v>12.340999999999999</v>
      </c>
      <c r="X1120" s="13">
        <v>13.420999999999999</v>
      </c>
      <c r="Y1120" s="13">
        <v>13.611000000000001</v>
      </c>
      <c r="Z1120" s="13">
        <v>11.61</v>
      </c>
      <c r="AA1120" s="13">
        <v>6.6040000000000001</v>
      </c>
      <c r="AB1120" s="1">
        <v>1808</v>
      </c>
      <c r="AC1120" s="13">
        <v>19.368928</v>
      </c>
      <c r="AD1120" s="13">
        <v>1.330273</v>
      </c>
      <c r="AE1120" s="1" t="s">
        <v>12654</v>
      </c>
      <c r="AF1120" s="1" t="s">
        <v>12655</v>
      </c>
    </row>
    <row r="1121" spans="1:32" x14ac:dyDescent="0.2">
      <c r="A1121" s="1" t="s">
        <v>5198</v>
      </c>
      <c r="B1121" s="10">
        <v>4993310</v>
      </c>
      <c r="C1121" s="1" t="s">
        <v>1211</v>
      </c>
      <c r="D1121" s="1" t="s">
        <v>53</v>
      </c>
      <c r="E1121" s="11">
        <v>19421643</v>
      </c>
      <c r="F1121" s="11">
        <v>2985</v>
      </c>
      <c r="G1121" s="11">
        <v>2505</v>
      </c>
      <c r="H1121" s="11">
        <v>2807</v>
      </c>
      <c r="I1121" s="11">
        <v>2310</v>
      </c>
      <c r="J1121" s="11">
        <v>2376</v>
      </c>
      <c r="K1121" s="12" t="s">
        <v>2</v>
      </c>
      <c r="L1121" s="12" t="s">
        <v>2</v>
      </c>
      <c r="M1121" s="11">
        <v>-939</v>
      </c>
      <c r="N1121" s="11">
        <v>1936</v>
      </c>
      <c r="O1121" s="11">
        <v>2291</v>
      </c>
      <c r="P1121" s="11">
        <v>3680</v>
      </c>
      <c r="Q1121" s="11">
        <v>2471</v>
      </c>
      <c r="R1121" s="11">
        <v>-1674</v>
      </c>
      <c r="S1121" s="11">
        <v>-710</v>
      </c>
      <c r="T1121" s="11">
        <v>-2797</v>
      </c>
      <c r="U1121" s="11">
        <v>-316</v>
      </c>
      <c r="V1121" s="11">
        <v>-7269</v>
      </c>
      <c r="W1121" s="13">
        <v>9.641</v>
      </c>
      <c r="X1121" s="13">
        <v>9.5809999999999995</v>
      </c>
      <c r="Y1121" s="13">
        <v>9.5009999999999994</v>
      </c>
      <c r="Z1121" s="13">
        <v>8.7309999999999999</v>
      </c>
      <c r="AA1121" s="13">
        <v>9.0980000000000008</v>
      </c>
      <c r="AB1121" s="1">
        <v>7570</v>
      </c>
      <c r="AC1121" s="13">
        <v>7.8908079999999998</v>
      </c>
      <c r="AD1121" s="13">
        <v>0.659694</v>
      </c>
      <c r="AE1121" s="1" t="s">
        <v>12654</v>
      </c>
      <c r="AF1121" s="1" t="s">
        <v>12658</v>
      </c>
    </row>
    <row r="1122" spans="1:32" x14ac:dyDescent="0.2">
      <c r="A1122" s="1" t="s">
        <v>5199</v>
      </c>
      <c r="B1122" s="10">
        <v>8106053</v>
      </c>
      <c r="C1122" s="1" t="s">
        <v>1212</v>
      </c>
      <c r="D1122" s="1" t="s">
        <v>195</v>
      </c>
      <c r="E1122" s="11">
        <v>1913600</v>
      </c>
      <c r="F1122" s="12" t="s">
        <v>2</v>
      </c>
      <c r="G1122" s="12" t="s">
        <v>2</v>
      </c>
      <c r="H1122" s="11">
        <v>24.64</v>
      </c>
      <c r="I1122" s="11">
        <v>186.02799999999999</v>
      </c>
      <c r="J1122" s="11">
        <v>186.02799999999999</v>
      </c>
      <c r="K1122" s="12" t="s">
        <v>2</v>
      </c>
      <c r="L1122" s="12" t="s">
        <v>2</v>
      </c>
      <c r="M1122" s="12" t="s">
        <v>2</v>
      </c>
      <c r="N1122" s="12" t="s">
        <v>2</v>
      </c>
      <c r="O1122" s="11">
        <v>72.078000000000003</v>
      </c>
      <c r="P1122" s="11">
        <v>21.132000000000001</v>
      </c>
      <c r="Q1122" s="11">
        <v>21.132000000000001</v>
      </c>
      <c r="R1122" s="12" t="s">
        <v>2</v>
      </c>
      <c r="S1122" s="12" t="s">
        <v>2</v>
      </c>
      <c r="T1122" s="11">
        <v>12.445</v>
      </c>
      <c r="U1122" s="11">
        <v>-56.496000000000002</v>
      </c>
      <c r="V1122" s="11">
        <v>-56.496000000000002</v>
      </c>
      <c r="W1122" s="12" t="s">
        <v>2</v>
      </c>
      <c r="X1122" s="12" t="s">
        <v>2</v>
      </c>
      <c r="Y1122" s="12" t="s">
        <v>2</v>
      </c>
      <c r="Z1122" s="13">
        <v>25.460999999999999</v>
      </c>
      <c r="AA1122" s="13">
        <v>25.460999999999999</v>
      </c>
      <c r="AB1122" s="1" t="s">
        <v>5200</v>
      </c>
      <c r="AC1122" s="13">
        <v>21.913575000000002</v>
      </c>
      <c r="AD1122" s="13">
        <v>5.0070399999999999</v>
      </c>
      <c r="AE1122" s="1" t="s">
        <v>12654</v>
      </c>
      <c r="AF1122" s="1" t="s">
        <v>12664</v>
      </c>
    </row>
    <row r="1123" spans="1:32" x14ac:dyDescent="0.2">
      <c r="A1123" s="1" t="s">
        <v>5201</v>
      </c>
      <c r="B1123" s="10">
        <v>4972877</v>
      </c>
      <c r="C1123" s="1" t="s">
        <v>1213</v>
      </c>
      <c r="D1123" s="1" t="s">
        <v>84</v>
      </c>
      <c r="E1123" s="11">
        <v>2955564</v>
      </c>
      <c r="F1123" s="11">
        <v>249</v>
      </c>
      <c r="G1123" s="11">
        <v>325</v>
      </c>
      <c r="H1123" s="11">
        <v>174</v>
      </c>
      <c r="I1123" s="11">
        <v>68</v>
      </c>
      <c r="J1123" s="11">
        <v>339</v>
      </c>
      <c r="K1123" s="12" t="s">
        <v>2</v>
      </c>
      <c r="L1123" s="12" t="s">
        <v>2</v>
      </c>
      <c r="M1123" s="11">
        <v>296</v>
      </c>
      <c r="N1123" s="11">
        <v>327</v>
      </c>
      <c r="O1123" s="11">
        <v>2</v>
      </c>
      <c r="P1123" s="11">
        <v>147</v>
      </c>
      <c r="Q1123" s="11">
        <v>711</v>
      </c>
      <c r="R1123" s="11">
        <v>-105</v>
      </c>
      <c r="S1123" s="11">
        <v>-43</v>
      </c>
      <c r="T1123" s="11">
        <v>-158</v>
      </c>
      <c r="U1123" s="11">
        <v>-106</v>
      </c>
      <c r="V1123" s="11">
        <v>-38</v>
      </c>
      <c r="W1123" s="13">
        <v>7.8310000000000004</v>
      </c>
      <c r="X1123" s="13">
        <v>10.138999999999999</v>
      </c>
      <c r="Y1123" s="13">
        <v>4.0149999999999997</v>
      </c>
      <c r="Z1123" s="13">
        <v>2.4569999999999999</v>
      </c>
      <c r="AA1123" s="13">
        <v>8.56</v>
      </c>
      <c r="AB1123" s="1">
        <v>3930</v>
      </c>
      <c r="AC1123" s="13">
        <v>12.184081000000001</v>
      </c>
      <c r="AD1123" s="13">
        <v>0.99671100000000001</v>
      </c>
      <c r="AE1123" s="1" t="s">
        <v>12654</v>
      </c>
      <c r="AF1123" s="1" t="s">
        <v>12666</v>
      </c>
    </row>
    <row r="1124" spans="1:32" x14ac:dyDescent="0.2">
      <c r="A1124" s="1" t="s">
        <v>5202</v>
      </c>
      <c r="B1124" s="10">
        <v>4993353</v>
      </c>
      <c r="C1124" s="1" t="s">
        <v>1214</v>
      </c>
      <c r="D1124" s="1" t="s">
        <v>53</v>
      </c>
      <c r="E1124" s="11">
        <v>3299999</v>
      </c>
      <c r="F1124" s="11">
        <v>764</v>
      </c>
      <c r="G1124" s="11">
        <v>1287</v>
      </c>
      <c r="H1124" s="11">
        <v>1422</v>
      </c>
      <c r="I1124" s="11">
        <v>1289</v>
      </c>
      <c r="J1124" s="11">
        <v>1289</v>
      </c>
      <c r="K1124" s="12" t="s">
        <v>2</v>
      </c>
      <c r="L1124" s="12" t="s">
        <v>2</v>
      </c>
      <c r="M1124" s="11">
        <v>1217</v>
      </c>
      <c r="N1124" s="11">
        <v>1297</v>
      </c>
      <c r="O1124" s="11">
        <v>692</v>
      </c>
      <c r="P1124" s="11">
        <v>628</v>
      </c>
      <c r="Q1124" s="11">
        <v>628</v>
      </c>
      <c r="R1124" s="11">
        <v>201</v>
      </c>
      <c r="S1124" s="11">
        <v>-220</v>
      </c>
      <c r="T1124" s="11">
        <v>-679</v>
      </c>
      <c r="U1124" s="11">
        <v>-313</v>
      </c>
      <c r="V1124" s="11">
        <v>-313</v>
      </c>
      <c r="W1124" s="13">
        <v>7.7770000000000001</v>
      </c>
      <c r="X1124" s="13">
        <v>11.504</v>
      </c>
      <c r="Y1124" s="13">
        <v>11.564</v>
      </c>
      <c r="Z1124" s="13">
        <v>10.76</v>
      </c>
      <c r="AA1124" s="13">
        <v>10.76</v>
      </c>
      <c r="AB1124" s="1">
        <v>7425</v>
      </c>
      <c r="AC1124" s="13">
        <v>7.2686299999999999</v>
      </c>
      <c r="AD1124" s="13">
        <v>0.68422099999999997</v>
      </c>
      <c r="AE1124" s="1" t="s">
        <v>12654</v>
      </c>
      <c r="AF1124" s="1" t="s">
        <v>12658</v>
      </c>
    </row>
    <row r="1125" spans="1:32" x14ac:dyDescent="0.2">
      <c r="A1125" s="1" t="s">
        <v>5203</v>
      </c>
      <c r="B1125" s="10">
        <v>4916958</v>
      </c>
      <c r="C1125" s="1" t="s">
        <v>1215</v>
      </c>
      <c r="D1125" s="1" t="s">
        <v>824</v>
      </c>
      <c r="E1125" s="11">
        <v>7807384</v>
      </c>
      <c r="F1125" s="11">
        <v>768</v>
      </c>
      <c r="G1125" s="11">
        <v>-62</v>
      </c>
      <c r="H1125" s="11">
        <v>-92</v>
      </c>
      <c r="I1125" s="11">
        <v>755</v>
      </c>
      <c r="J1125" s="11">
        <v>695</v>
      </c>
      <c r="K1125" s="12" t="s">
        <v>2</v>
      </c>
      <c r="L1125" s="12" t="s">
        <v>2</v>
      </c>
      <c r="M1125" s="11">
        <v>1270</v>
      </c>
      <c r="N1125" s="11">
        <v>67</v>
      </c>
      <c r="O1125" s="11">
        <v>446</v>
      </c>
      <c r="P1125" s="11">
        <v>1645</v>
      </c>
      <c r="Q1125" s="11">
        <v>52</v>
      </c>
      <c r="R1125" s="11">
        <v>-1284</v>
      </c>
      <c r="S1125" s="11">
        <v>111</v>
      </c>
      <c r="T1125" s="11">
        <v>-140</v>
      </c>
      <c r="U1125" s="11">
        <v>-12</v>
      </c>
      <c r="V1125" s="11">
        <v>-487</v>
      </c>
      <c r="W1125" s="13">
        <v>6.5220000000000002</v>
      </c>
      <c r="X1125" s="13">
        <v>-32.665999999999997</v>
      </c>
      <c r="Y1125" s="13">
        <v>0.84899999999999998</v>
      </c>
      <c r="Z1125" s="13">
        <v>10.494999999999999</v>
      </c>
      <c r="AA1125" s="13">
        <v>9.6039999999999992</v>
      </c>
      <c r="AB1125" s="1">
        <v>3895</v>
      </c>
      <c r="AC1125" s="13">
        <v>4.6538079999999997</v>
      </c>
      <c r="AD1125" s="13">
        <v>0.43099700000000002</v>
      </c>
      <c r="AE1125" s="1" t="s">
        <v>12654</v>
      </c>
      <c r="AF1125" s="1" t="s">
        <v>12669</v>
      </c>
    </row>
    <row r="1126" spans="1:32" x14ac:dyDescent="0.2">
      <c r="A1126" s="1" t="s">
        <v>5204</v>
      </c>
      <c r="B1126" s="10">
        <v>4910890</v>
      </c>
      <c r="C1126" s="1" t="s">
        <v>1216</v>
      </c>
      <c r="D1126" s="1" t="s">
        <v>90</v>
      </c>
      <c r="E1126" s="11">
        <v>8448404</v>
      </c>
      <c r="F1126" s="11">
        <v>616</v>
      </c>
      <c r="G1126" s="11">
        <v>729</v>
      </c>
      <c r="H1126" s="11">
        <v>352</v>
      </c>
      <c r="I1126" s="11">
        <v>699</v>
      </c>
      <c r="J1126" s="11">
        <v>1076</v>
      </c>
      <c r="K1126" s="12" t="s">
        <v>2</v>
      </c>
      <c r="L1126" s="12" t="s">
        <v>2</v>
      </c>
      <c r="M1126" s="11">
        <v>3280</v>
      </c>
      <c r="N1126" s="11">
        <v>683</v>
      </c>
      <c r="O1126" s="11">
        <v>-310</v>
      </c>
      <c r="P1126" s="11">
        <v>3579</v>
      </c>
      <c r="Q1126" s="11">
        <v>1114</v>
      </c>
      <c r="R1126" s="11">
        <v>47</v>
      </c>
      <c r="S1126" s="11">
        <v>18</v>
      </c>
      <c r="T1126" s="11">
        <v>-452</v>
      </c>
      <c r="U1126" s="11">
        <v>-399</v>
      </c>
      <c r="V1126" s="11">
        <v>885</v>
      </c>
      <c r="W1126" s="13">
        <v>14.523</v>
      </c>
      <c r="X1126" s="13">
        <v>7.5579999999999998</v>
      </c>
      <c r="Y1126" s="13">
        <v>3.3809999999999998</v>
      </c>
      <c r="Z1126" s="13">
        <v>7.125</v>
      </c>
      <c r="AA1126" s="13">
        <v>9.2200000000000006</v>
      </c>
      <c r="AB1126" s="1">
        <v>2286</v>
      </c>
      <c r="AC1126" s="13">
        <v>4.2398220000000002</v>
      </c>
      <c r="AD1126" s="13">
        <v>0.50990899999999995</v>
      </c>
      <c r="AE1126" s="1" t="s">
        <v>12654</v>
      </c>
      <c r="AF1126" s="1" t="s">
        <v>12674</v>
      </c>
    </row>
    <row r="1127" spans="1:32" x14ac:dyDescent="0.2">
      <c r="A1127" s="1" t="s">
        <v>5205</v>
      </c>
      <c r="B1127" s="10">
        <v>4990736</v>
      </c>
      <c r="C1127" s="1" t="s">
        <v>1217</v>
      </c>
      <c r="D1127" s="1" t="s">
        <v>148</v>
      </c>
      <c r="E1127" s="11">
        <v>156765558</v>
      </c>
      <c r="F1127" s="11">
        <v>27357</v>
      </c>
      <c r="G1127" s="11">
        <v>26601</v>
      </c>
      <c r="H1127" s="11">
        <v>19854</v>
      </c>
      <c r="I1127" s="11">
        <v>18592</v>
      </c>
      <c r="J1127" s="11">
        <v>35245</v>
      </c>
      <c r="K1127" s="13">
        <v>30333.333330000001</v>
      </c>
      <c r="L1127" s="13">
        <v>32033.333330000001</v>
      </c>
      <c r="M1127" s="11">
        <v>29154</v>
      </c>
      <c r="N1127" s="11">
        <v>-36086</v>
      </c>
      <c r="O1127" s="11">
        <v>32272</v>
      </c>
      <c r="P1127" s="11">
        <v>-11115</v>
      </c>
      <c r="Q1127" s="11">
        <v>11176</v>
      </c>
      <c r="R1127" s="11">
        <v>-3954</v>
      </c>
      <c r="S1127" s="11">
        <v>-4549</v>
      </c>
      <c r="T1127" s="11">
        <v>-4740</v>
      </c>
      <c r="U1127" s="11">
        <v>-6095</v>
      </c>
      <c r="V1127" s="11">
        <v>1600</v>
      </c>
      <c r="W1127" s="13">
        <v>12.102</v>
      </c>
      <c r="X1127" s="13">
        <v>12.257</v>
      </c>
      <c r="Y1127" s="13">
        <v>10.726000000000001</v>
      </c>
      <c r="Z1127" s="13">
        <v>9.3849999999999998</v>
      </c>
      <c r="AA1127" s="13">
        <v>16.18</v>
      </c>
      <c r="AB1127" s="1">
        <v>1719</v>
      </c>
      <c r="AC1127" s="13">
        <v>9.7367059999999999</v>
      </c>
      <c r="AD1127" s="13">
        <v>1.4681040000000001</v>
      </c>
      <c r="AE1127" s="1" t="s">
        <v>12654</v>
      </c>
      <c r="AF1127" s="1" t="s">
        <v>12658</v>
      </c>
    </row>
    <row r="1128" spans="1:32" x14ac:dyDescent="0.2">
      <c r="A1128" s="1" t="s">
        <v>5206</v>
      </c>
      <c r="B1128" s="10">
        <v>5329699</v>
      </c>
      <c r="C1128" s="1" t="s">
        <v>1218</v>
      </c>
      <c r="D1128" s="1" t="s">
        <v>41</v>
      </c>
      <c r="E1128" s="11">
        <v>3799240</v>
      </c>
      <c r="F1128" s="12" t="s">
        <v>2</v>
      </c>
      <c r="G1128" s="11">
        <v>110</v>
      </c>
      <c r="H1128" s="11">
        <v>95</v>
      </c>
      <c r="I1128" s="11">
        <v>307</v>
      </c>
      <c r="J1128" s="11">
        <v>307</v>
      </c>
      <c r="K1128" s="12" t="s">
        <v>2</v>
      </c>
      <c r="L1128" s="12" t="s">
        <v>2</v>
      </c>
      <c r="M1128" s="12" t="s">
        <v>2</v>
      </c>
      <c r="N1128" s="11">
        <v>84</v>
      </c>
      <c r="O1128" s="11">
        <v>87</v>
      </c>
      <c r="P1128" s="11">
        <v>144</v>
      </c>
      <c r="Q1128" s="11">
        <v>144</v>
      </c>
      <c r="R1128" s="12" t="s">
        <v>2</v>
      </c>
      <c r="S1128" s="11">
        <v>-31</v>
      </c>
      <c r="T1128" s="11">
        <v>-16</v>
      </c>
      <c r="U1128" s="11">
        <v>-210</v>
      </c>
      <c r="V1128" s="11">
        <v>-210</v>
      </c>
      <c r="W1128" s="12" t="s">
        <v>2</v>
      </c>
      <c r="X1128" s="12" t="s">
        <v>2</v>
      </c>
      <c r="Y1128" s="13">
        <v>7.625</v>
      </c>
      <c r="Z1128" s="13">
        <v>24.462</v>
      </c>
      <c r="AA1128" s="13">
        <v>24.462</v>
      </c>
      <c r="AB1128" s="1">
        <v>4011</v>
      </c>
      <c r="AC1128" s="13">
        <v>109.40409699999999</v>
      </c>
      <c r="AD1128" s="13">
        <v>10.390283</v>
      </c>
      <c r="AE1128" s="1" t="s">
        <v>12654</v>
      </c>
      <c r="AF1128" s="1" t="s">
        <v>12663</v>
      </c>
    </row>
    <row r="1129" spans="1:32" x14ac:dyDescent="0.2">
      <c r="A1129" s="1" t="s">
        <v>5207</v>
      </c>
      <c r="B1129" s="10">
        <v>4812955</v>
      </c>
      <c r="C1129" s="1" t="s">
        <v>1219</v>
      </c>
      <c r="D1129" s="1" t="s">
        <v>5</v>
      </c>
      <c r="E1129" s="11">
        <v>115417201</v>
      </c>
      <c r="F1129" s="11">
        <v>-5379</v>
      </c>
      <c r="G1129" s="11">
        <v>-5157</v>
      </c>
      <c r="H1129" s="11">
        <v>-3381</v>
      </c>
      <c r="I1129" s="11">
        <v>-2848</v>
      </c>
      <c r="J1129" s="11">
        <v>-2848</v>
      </c>
      <c r="K1129" s="13">
        <v>-2803.5</v>
      </c>
      <c r="L1129" s="13">
        <v>-2374.4666699999998</v>
      </c>
      <c r="M1129" s="11">
        <v>-5089</v>
      </c>
      <c r="N1129" s="11">
        <v>-4601</v>
      </c>
      <c r="O1129" s="11">
        <v>-2822</v>
      </c>
      <c r="P1129" s="11">
        <v>-1817</v>
      </c>
      <c r="Q1129" s="11">
        <v>-1817</v>
      </c>
      <c r="R1129" s="11">
        <v>-736</v>
      </c>
      <c r="S1129" s="11">
        <v>-909</v>
      </c>
      <c r="T1129" s="11">
        <v>-1121</v>
      </c>
      <c r="U1129" s="11">
        <v>-1418</v>
      </c>
      <c r="V1129" s="11">
        <v>-1418</v>
      </c>
      <c r="W1129" s="13">
        <v>-59.542000000000002</v>
      </c>
      <c r="X1129" s="13">
        <v>-79.373999999999995</v>
      </c>
      <c r="Y1129" s="13">
        <v>-92.436000000000007</v>
      </c>
      <c r="Z1129" s="13">
        <v>-142.036</v>
      </c>
      <c r="AA1129" s="13">
        <v>-142.036</v>
      </c>
      <c r="AB1129" s="1">
        <v>4593</v>
      </c>
      <c r="AC1129" s="12" t="s">
        <v>4019</v>
      </c>
      <c r="AD1129" s="13">
        <v>40.725560000000002</v>
      </c>
      <c r="AE1129" s="1" t="s">
        <v>12654</v>
      </c>
      <c r="AF1129" s="1" t="s">
        <v>12656</v>
      </c>
    </row>
    <row r="1130" spans="1:32" x14ac:dyDescent="0.2">
      <c r="A1130" s="1" t="s">
        <v>5208</v>
      </c>
      <c r="B1130" s="10">
        <v>10952000</v>
      </c>
      <c r="C1130" s="1" t="s">
        <v>1221</v>
      </c>
      <c r="D1130" s="1" t="s">
        <v>5</v>
      </c>
      <c r="E1130" s="11">
        <v>22779800</v>
      </c>
      <c r="F1130" s="12" t="s">
        <v>2</v>
      </c>
      <c r="G1130" s="12" t="s">
        <v>2</v>
      </c>
      <c r="H1130" s="11">
        <v>-1459.614</v>
      </c>
      <c r="I1130" s="11">
        <v>-1038.8019999999999</v>
      </c>
      <c r="J1130" s="11">
        <v>-1038.8019999999999</v>
      </c>
      <c r="K1130" s="12" t="s">
        <v>2</v>
      </c>
      <c r="L1130" s="12" t="s">
        <v>2</v>
      </c>
      <c r="M1130" s="12" t="s">
        <v>2</v>
      </c>
      <c r="N1130" s="12" t="s">
        <v>2</v>
      </c>
      <c r="O1130" s="11">
        <v>-797.93</v>
      </c>
      <c r="P1130" s="11">
        <v>-1343.039</v>
      </c>
      <c r="Q1130" s="11">
        <v>-1343.039</v>
      </c>
      <c r="R1130" s="12" t="s">
        <v>2</v>
      </c>
      <c r="S1130" s="12" t="s">
        <v>2</v>
      </c>
      <c r="T1130" s="11">
        <v>-425.69499999999999</v>
      </c>
      <c r="U1130" s="11">
        <v>-67.13</v>
      </c>
      <c r="V1130" s="11">
        <v>-67.13</v>
      </c>
      <c r="W1130" s="12" t="s">
        <v>2</v>
      </c>
      <c r="X1130" s="12" t="s">
        <v>2</v>
      </c>
      <c r="Y1130" s="12" t="s">
        <v>2</v>
      </c>
      <c r="Z1130" s="13">
        <v>-13.667999999999999</v>
      </c>
      <c r="AA1130" s="13">
        <v>-13.667999999999999</v>
      </c>
      <c r="AB1130" s="1" t="s">
        <v>5209</v>
      </c>
      <c r="AC1130" s="13">
        <v>77.585070999999999</v>
      </c>
      <c r="AD1130" s="13">
        <v>5.5914010000000003</v>
      </c>
      <c r="AE1130" s="1" t="s">
        <v>12654</v>
      </c>
      <c r="AF1130" s="1" t="s">
        <v>12656</v>
      </c>
    </row>
    <row r="1131" spans="1:32" x14ac:dyDescent="0.2">
      <c r="A1131" s="1" t="s">
        <v>5210</v>
      </c>
      <c r="B1131" s="10">
        <v>4250935</v>
      </c>
      <c r="C1131" s="1" t="s">
        <v>1222</v>
      </c>
      <c r="D1131" s="1" t="s">
        <v>15</v>
      </c>
      <c r="E1131" s="11">
        <v>11954695</v>
      </c>
      <c r="F1131" s="11">
        <v>914</v>
      </c>
      <c r="G1131" s="11">
        <v>1221</v>
      </c>
      <c r="H1131" s="11">
        <v>1483</v>
      </c>
      <c r="I1131" s="11">
        <v>1621</v>
      </c>
      <c r="J1131" s="11">
        <v>1733</v>
      </c>
      <c r="K1131" s="12" t="s">
        <v>2</v>
      </c>
      <c r="L1131" s="12" t="s">
        <v>2</v>
      </c>
      <c r="M1131" s="11">
        <v>540</v>
      </c>
      <c r="N1131" s="11">
        <v>1121</v>
      </c>
      <c r="O1131" s="11">
        <v>1457</v>
      </c>
      <c r="P1131" s="11">
        <v>1522</v>
      </c>
      <c r="Q1131" s="11">
        <v>1384</v>
      </c>
      <c r="R1131" s="11">
        <v>-868</v>
      </c>
      <c r="S1131" s="11">
        <v>-1198</v>
      </c>
      <c r="T1131" s="11">
        <v>-1238</v>
      </c>
      <c r="U1131" s="11">
        <v>-1053</v>
      </c>
      <c r="V1131" s="11">
        <v>-3902</v>
      </c>
      <c r="W1131" s="13">
        <v>3.6619999999999999</v>
      </c>
      <c r="X1131" s="13">
        <v>4.8140000000000001</v>
      </c>
      <c r="Y1131" s="13">
        <v>5.28</v>
      </c>
      <c r="Z1131" s="13">
        <v>4.3369999999999997</v>
      </c>
      <c r="AA1131" s="13">
        <v>6.4420000000000002</v>
      </c>
      <c r="AB1131" s="1">
        <v>2344</v>
      </c>
      <c r="AC1131" s="13">
        <v>8.0381859999999996</v>
      </c>
      <c r="AD1131" s="13">
        <v>0.49537700000000001</v>
      </c>
      <c r="AE1131" s="1" t="s">
        <v>12654</v>
      </c>
      <c r="AF1131" s="1" t="s">
        <v>12661</v>
      </c>
    </row>
    <row r="1132" spans="1:32" x14ac:dyDescent="0.2">
      <c r="A1132" s="1" t="s">
        <v>5211</v>
      </c>
      <c r="B1132" s="10">
        <v>4916577</v>
      </c>
      <c r="C1132" s="1" t="s">
        <v>1223</v>
      </c>
      <c r="D1132" s="1" t="s">
        <v>68</v>
      </c>
      <c r="E1132" s="11">
        <v>98627046</v>
      </c>
      <c r="F1132" s="11">
        <v>5312</v>
      </c>
      <c r="G1132" s="11">
        <v>10236</v>
      </c>
      <c r="H1132" s="11">
        <v>26906</v>
      </c>
      <c r="I1132" s="11">
        <v>23431</v>
      </c>
      <c r="J1132" s="11">
        <v>27691</v>
      </c>
      <c r="K1132" s="13">
        <v>52000</v>
      </c>
      <c r="L1132" s="13">
        <v>56000</v>
      </c>
      <c r="M1132" s="11">
        <v>7033</v>
      </c>
      <c r="N1132" s="11">
        <v>20436</v>
      </c>
      <c r="O1132" s="11">
        <v>25585</v>
      </c>
      <c r="P1132" s="11">
        <v>13926</v>
      </c>
      <c r="Q1132" s="11">
        <v>24925</v>
      </c>
      <c r="R1132" s="11">
        <v>-5865</v>
      </c>
      <c r="S1132" s="11">
        <v>2044</v>
      </c>
      <c r="T1132" s="11">
        <v>-15224</v>
      </c>
      <c r="U1132" s="11">
        <v>2710</v>
      </c>
      <c r="V1132" s="11">
        <v>-500031</v>
      </c>
      <c r="W1132" s="13">
        <v>0.377</v>
      </c>
      <c r="X1132" s="13">
        <v>0.98899999999999999</v>
      </c>
      <c r="Y1132" s="13">
        <v>9.23</v>
      </c>
      <c r="Z1132" s="13">
        <v>7.0659999999999998</v>
      </c>
      <c r="AA1132" s="13">
        <v>5.4039999999999999</v>
      </c>
      <c r="AB1132" s="1">
        <v>6412</v>
      </c>
      <c r="AC1132" s="13">
        <v>12.688447999999999</v>
      </c>
      <c r="AD1132" s="13">
        <v>0.79754400000000003</v>
      </c>
      <c r="AE1132" s="1" t="s">
        <v>12654</v>
      </c>
      <c r="AF1132" s="1" t="s">
        <v>12661</v>
      </c>
    </row>
    <row r="1133" spans="1:32" x14ac:dyDescent="0.2">
      <c r="A1133" s="1" t="s">
        <v>5212</v>
      </c>
      <c r="B1133" s="10">
        <v>4303132</v>
      </c>
      <c r="C1133" s="1" t="s">
        <v>1224</v>
      </c>
      <c r="D1133" s="1" t="s">
        <v>53</v>
      </c>
      <c r="E1133" s="11">
        <v>9459522</v>
      </c>
      <c r="F1133" s="11">
        <v>9</v>
      </c>
      <c r="G1133" s="11">
        <v>162</v>
      </c>
      <c r="H1133" s="11">
        <v>138</v>
      </c>
      <c r="I1133" s="11">
        <v>158</v>
      </c>
      <c r="J1133" s="11">
        <v>143</v>
      </c>
      <c r="K1133" s="12" t="s">
        <v>2</v>
      </c>
      <c r="L1133" s="12" t="s">
        <v>2</v>
      </c>
      <c r="M1133" s="11">
        <v>314</v>
      </c>
      <c r="N1133" s="11">
        <v>233</v>
      </c>
      <c r="O1133" s="11">
        <v>121</v>
      </c>
      <c r="P1133" s="11">
        <v>122</v>
      </c>
      <c r="Q1133" s="11">
        <v>260</v>
      </c>
      <c r="R1133" s="11">
        <v>36</v>
      </c>
      <c r="S1133" s="11">
        <v>-13</v>
      </c>
      <c r="T1133" s="11">
        <v>-408</v>
      </c>
      <c r="U1133" s="11">
        <v>-13</v>
      </c>
      <c r="V1133" s="11">
        <v>-554</v>
      </c>
      <c r="W1133" s="13">
        <v>-0.39300000000000002</v>
      </c>
      <c r="X1133" s="13">
        <v>1.0089999999999999</v>
      </c>
      <c r="Y1133" s="13">
        <v>9.7439999999999998</v>
      </c>
      <c r="Z1133" s="13">
        <v>1.3939999999999999</v>
      </c>
      <c r="AA1133" s="13">
        <v>1.169</v>
      </c>
      <c r="AB1133" s="1">
        <v>9929</v>
      </c>
      <c r="AC1133" s="13">
        <v>42.040894000000002</v>
      </c>
      <c r="AD1133" s="12" t="s">
        <v>2</v>
      </c>
      <c r="AE1133" s="1" t="s">
        <v>12654</v>
      </c>
      <c r="AF1133" s="1" t="s">
        <v>12658</v>
      </c>
    </row>
    <row r="1134" spans="1:32" x14ac:dyDescent="0.2">
      <c r="A1134" s="1" t="s">
        <v>5213</v>
      </c>
      <c r="B1134" s="10">
        <v>4143324</v>
      </c>
      <c r="C1134" s="1" t="s">
        <v>1225</v>
      </c>
      <c r="D1134" s="1" t="s">
        <v>49</v>
      </c>
      <c r="E1134" s="11">
        <v>66802739</v>
      </c>
      <c r="F1134" s="11">
        <v>11229</v>
      </c>
      <c r="G1134" s="11">
        <v>12616</v>
      </c>
      <c r="H1134" s="11">
        <v>10785</v>
      </c>
      <c r="I1134" s="11">
        <v>13023</v>
      </c>
      <c r="J1134" s="11">
        <v>13197</v>
      </c>
      <c r="K1134" s="13">
        <v>14186.666670000001</v>
      </c>
      <c r="L1134" s="13">
        <v>14860</v>
      </c>
      <c r="M1134" s="11">
        <v>8292</v>
      </c>
      <c r="N1134" s="11">
        <v>34189</v>
      </c>
      <c r="O1134" s="11">
        <v>23952</v>
      </c>
      <c r="P1134" s="11">
        <v>19584</v>
      </c>
      <c r="Q1134" s="11">
        <v>16048</v>
      </c>
      <c r="R1134" s="11">
        <v>-30200</v>
      </c>
      <c r="S1134" s="11">
        <v>-20705</v>
      </c>
      <c r="T1134" s="11">
        <v>-40250</v>
      </c>
      <c r="U1134" s="11">
        <v>-19356</v>
      </c>
      <c r="V1134" s="11">
        <v>-24839</v>
      </c>
      <c r="W1134" s="13">
        <v>6.3010000000000002</v>
      </c>
      <c r="X1134" s="13">
        <v>7.3179999999999996</v>
      </c>
      <c r="Y1134" s="13">
        <v>7.6589999999999998</v>
      </c>
      <c r="Z1134" s="13">
        <v>6.899</v>
      </c>
      <c r="AA1134" s="13">
        <v>7.8520000000000003</v>
      </c>
      <c r="AB1134" s="1">
        <v>8803</v>
      </c>
      <c r="AC1134" s="13">
        <v>14.247665</v>
      </c>
      <c r="AD1134" s="13">
        <v>1.211325</v>
      </c>
      <c r="AE1134" s="1" t="s">
        <v>12654</v>
      </c>
      <c r="AF1134" s="1" t="s">
        <v>12660</v>
      </c>
    </row>
    <row r="1135" spans="1:32" x14ac:dyDescent="0.2">
      <c r="A1135" s="1" t="s">
        <v>5214</v>
      </c>
      <c r="B1135" s="10">
        <v>4259836</v>
      </c>
      <c r="C1135" s="1" t="s">
        <v>1226</v>
      </c>
      <c r="D1135" s="1" t="s">
        <v>71</v>
      </c>
      <c r="E1135" s="11">
        <v>49455070</v>
      </c>
      <c r="F1135" s="11">
        <v>14039</v>
      </c>
      <c r="G1135" s="11">
        <v>15363</v>
      </c>
      <c r="H1135" s="11">
        <v>11229</v>
      </c>
      <c r="I1135" s="11">
        <v>13183</v>
      </c>
      <c r="J1135" s="11">
        <v>13361</v>
      </c>
      <c r="K1135" s="13">
        <v>14200</v>
      </c>
      <c r="L1135" s="13">
        <v>14800</v>
      </c>
      <c r="M1135" s="11">
        <v>32113</v>
      </c>
      <c r="N1135" s="11">
        <v>20283</v>
      </c>
      <c r="O1135" s="11">
        <v>15685</v>
      </c>
      <c r="P1135" s="11">
        <v>22699</v>
      </c>
      <c r="Q1135" s="11">
        <v>22973</v>
      </c>
      <c r="R1135" s="11">
        <v>-11803</v>
      </c>
      <c r="S1135" s="11">
        <v>-9042</v>
      </c>
      <c r="T1135" s="11">
        <v>-15428</v>
      </c>
      <c r="U1135" s="11">
        <v>-16649</v>
      </c>
      <c r="V1135" s="11">
        <v>-14646</v>
      </c>
      <c r="W1135" s="13">
        <v>5.9269999999999996</v>
      </c>
      <c r="X1135" s="13">
        <v>6.2009999999999996</v>
      </c>
      <c r="Y1135" s="13">
        <v>4.1689999999999996</v>
      </c>
      <c r="Z1135" s="13">
        <v>3.7010000000000001</v>
      </c>
      <c r="AA1135" s="13">
        <v>5.6970000000000001</v>
      </c>
      <c r="AB1135" s="1">
        <v>8276</v>
      </c>
      <c r="AC1135" s="13">
        <v>13.075438</v>
      </c>
      <c r="AD1135" s="13">
        <v>0.74495900000000004</v>
      </c>
      <c r="AE1135" s="1" t="s">
        <v>12654</v>
      </c>
      <c r="AF1135" s="1" t="s">
        <v>12672</v>
      </c>
    </row>
    <row r="1136" spans="1:32" x14ac:dyDescent="0.2">
      <c r="A1136" s="1" t="s">
        <v>5215</v>
      </c>
      <c r="B1136" s="10">
        <v>4991995</v>
      </c>
      <c r="C1136" s="1" t="s">
        <v>1227</v>
      </c>
      <c r="D1136" s="1" t="s">
        <v>108</v>
      </c>
      <c r="E1136" s="11">
        <v>18147775</v>
      </c>
      <c r="F1136" s="11">
        <v>546</v>
      </c>
      <c r="G1136" s="11">
        <v>519</v>
      </c>
      <c r="H1136" s="11">
        <v>422</v>
      </c>
      <c r="I1136" s="11">
        <v>1473</v>
      </c>
      <c r="J1136" s="11">
        <v>900</v>
      </c>
      <c r="K1136" s="12" t="s">
        <v>2</v>
      </c>
      <c r="L1136" s="12" t="s">
        <v>2</v>
      </c>
      <c r="M1136" s="11">
        <v>2921</v>
      </c>
      <c r="N1136" s="11">
        <v>1743</v>
      </c>
      <c r="O1136" s="11">
        <v>589</v>
      </c>
      <c r="P1136" s="11">
        <v>2532</v>
      </c>
      <c r="Q1136" s="11">
        <v>878</v>
      </c>
      <c r="R1136" s="11">
        <v>-104</v>
      </c>
      <c r="S1136" s="11">
        <v>-47</v>
      </c>
      <c r="T1136" s="11">
        <v>-63</v>
      </c>
      <c r="U1136" s="11">
        <v>1407</v>
      </c>
      <c r="V1136" s="11">
        <v>-9</v>
      </c>
      <c r="W1136" s="13">
        <v>3.0030000000000001</v>
      </c>
      <c r="X1136" s="13">
        <v>3.048</v>
      </c>
      <c r="Y1136" s="13">
        <v>1.885</v>
      </c>
      <c r="Z1136" s="13">
        <v>14.702</v>
      </c>
      <c r="AA1136" s="13">
        <v>4.5129999999999999</v>
      </c>
      <c r="AB1136" s="1">
        <v>6927</v>
      </c>
      <c r="AC1136" s="13">
        <v>28.021372</v>
      </c>
      <c r="AD1136" s="13">
        <v>1.1054470000000001</v>
      </c>
      <c r="AE1136" s="1" t="s">
        <v>12654</v>
      </c>
      <c r="AF1136" s="1" t="s">
        <v>12658</v>
      </c>
    </row>
    <row r="1137" spans="1:32" x14ac:dyDescent="0.2">
      <c r="A1137" s="1" t="s">
        <v>5216</v>
      </c>
      <c r="B1137" s="10">
        <v>5190789</v>
      </c>
      <c r="C1137" s="1" t="s">
        <v>1228</v>
      </c>
      <c r="D1137" s="1" t="s">
        <v>45</v>
      </c>
      <c r="E1137" s="11">
        <v>31850104</v>
      </c>
      <c r="F1137" s="11">
        <v>380</v>
      </c>
      <c r="G1137" s="11">
        <v>463</v>
      </c>
      <c r="H1137" s="11">
        <v>708</v>
      </c>
      <c r="I1137" s="11">
        <v>1015</v>
      </c>
      <c r="J1137" s="11">
        <v>1794</v>
      </c>
      <c r="K1137" s="12" t="s">
        <v>2</v>
      </c>
      <c r="L1137" s="12" t="s">
        <v>2</v>
      </c>
      <c r="M1137" s="11">
        <v>526</v>
      </c>
      <c r="N1137" s="11">
        <v>776</v>
      </c>
      <c r="O1137" s="11">
        <v>1227</v>
      </c>
      <c r="P1137" s="11">
        <v>1929</v>
      </c>
      <c r="Q1137" s="12" t="s">
        <v>2</v>
      </c>
      <c r="R1137" s="11">
        <v>-25</v>
      </c>
      <c r="S1137" s="11">
        <v>-119</v>
      </c>
      <c r="T1137" s="11">
        <v>-425</v>
      </c>
      <c r="U1137" s="11">
        <v>-34</v>
      </c>
      <c r="V1137" s="12" t="s">
        <v>2</v>
      </c>
      <c r="W1137" s="13">
        <v>12.176</v>
      </c>
      <c r="X1137" s="13">
        <v>16.327999999999999</v>
      </c>
      <c r="Y1137" s="13">
        <v>22.558</v>
      </c>
      <c r="Z1137" s="13">
        <v>30.635000000000002</v>
      </c>
      <c r="AA1137" s="13">
        <v>38.131</v>
      </c>
      <c r="AB1137" s="1">
        <v>4475</v>
      </c>
      <c r="AC1137" s="13">
        <v>33.782825000000003</v>
      </c>
      <c r="AD1137" s="13">
        <v>11.682224</v>
      </c>
      <c r="AE1137" s="1" t="s">
        <v>12654</v>
      </c>
      <c r="AF1137" s="1" t="s">
        <v>12663</v>
      </c>
    </row>
    <row r="1138" spans="1:32" x14ac:dyDescent="0.2">
      <c r="A1138" s="1" t="s">
        <v>5217</v>
      </c>
      <c r="B1138" s="10">
        <v>4992174</v>
      </c>
      <c r="C1138" s="1" t="s">
        <v>1229</v>
      </c>
      <c r="D1138" s="1" t="s">
        <v>58</v>
      </c>
      <c r="E1138" s="11">
        <v>6237916</v>
      </c>
      <c r="F1138" s="11">
        <v>88</v>
      </c>
      <c r="G1138" s="11">
        <v>229</v>
      </c>
      <c r="H1138" s="11">
        <v>-5</v>
      </c>
      <c r="I1138" s="11">
        <v>-159</v>
      </c>
      <c r="J1138" s="11">
        <v>-121</v>
      </c>
      <c r="K1138" s="12" t="s">
        <v>2</v>
      </c>
      <c r="L1138" s="12" t="s">
        <v>2</v>
      </c>
      <c r="M1138" s="11">
        <v>166</v>
      </c>
      <c r="N1138" s="11">
        <v>417</v>
      </c>
      <c r="O1138" s="11">
        <v>-39</v>
      </c>
      <c r="P1138" s="11">
        <v>166</v>
      </c>
      <c r="Q1138" s="11">
        <v>-183</v>
      </c>
      <c r="R1138" s="11">
        <v>-133</v>
      </c>
      <c r="S1138" s="11">
        <v>-207</v>
      </c>
      <c r="T1138" s="11">
        <v>-430</v>
      </c>
      <c r="U1138" s="11">
        <v>-322</v>
      </c>
      <c r="V1138" s="11">
        <v>-51</v>
      </c>
      <c r="W1138" s="13">
        <v>1.375</v>
      </c>
      <c r="X1138" s="13">
        <v>6.9539999999999997</v>
      </c>
      <c r="Y1138" s="13">
        <v>-6.2E-2</v>
      </c>
      <c r="Z1138" s="13">
        <v>-7.0750000000000002</v>
      </c>
      <c r="AA1138" s="13">
        <v>-6.9569999999999999</v>
      </c>
      <c r="AB1138" s="1">
        <v>6433</v>
      </c>
      <c r="AC1138" s="12" t="s">
        <v>4019</v>
      </c>
      <c r="AD1138" s="13">
        <v>1.335243</v>
      </c>
      <c r="AE1138" s="1" t="s">
        <v>12654</v>
      </c>
      <c r="AF1138" s="1" t="s">
        <v>12658</v>
      </c>
    </row>
    <row r="1139" spans="1:32" x14ac:dyDescent="0.2">
      <c r="A1139" s="1" t="s">
        <v>5218</v>
      </c>
      <c r="B1139" s="10">
        <v>5179640</v>
      </c>
      <c r="C1139" s="1" t="s">
        <v>1230</v>
      </c>
      <c r="D1139" s="1" t="s">
        <v>76</v>
      </c>
      <c r="E1139" s="11">
        <v>15174147</v>
      </c>
      <c r="F1139" s="12" t="s">
        <v>2</v>
      </c>
      <c r="G1139" s="12" t="s">
        <v>2</v>
      </c>
      <c r="H1139" s="11">
        <v>258</v>
      </c>
      <c r="I1139" s="11">
        <v>444</v>
      </c>
      <c r="J1139" s="11">
        <v>306</v>
      </c>
      <c r="K1139" s="13">
        <v>750</v>
      </c>
      <c r="L1139" s="13">
        <v>900</v>
      </c>
      <c r="M1139" s="12" t="s">
        <v>2</v>
      </c>
      <c r="N1139" s="12" t="s">
        <v>2</v>
      </c>
      <c r="O1139" s="11">
        <v>483</v>
      </c>
      <c r="P1139" s="11">
        <v>464</v>
      </c>
      <c r="Q1139" s="11">
        <v>219</v>
      </c>
      <c r="R1139" s="12" t="s">
        <v>2</v>
      </c>
      <c r="S1139" s="12" t="s">
        <v>2</v>
      </c>
      <c r="T1139" s="11">
        <v>-144</v>
      </c>
      <c r="U1139" s="11">
        <v>-1217</v>
      </c>
      <c r="V1139" s="11">
        <v>-479</v>
      </c>
      <c r="W1139" s="12" t="s">
        <v>2</v>
      </c>
      <c r="X1139" s="12" t="s">
        <v>2</v>
      </c>
      <c r="Y1139" s="12" t="s">
        <v>2</v>
      </c>
      <c r="Z1139" s="13">
        <v>-16.597000000000001</v>
      </c>
      <c r="AA1139" s="13">
        <v>0.48399999999999999</v>
      </c>
      <c r="AB1139" s="1">
        <v>4382</v>
      </c>
      <c r="AC1139" s="12" t="s">
        <v>4019</v>
      </c>
      <c r="AD1139" s="13">
        <v>3.0335130000000001</v>
      </c>
      <c r="AE1139" s="1" t="s">
        <v>12654</v>
      </c>
      <c r="AF1139" s="1" t="s">
        <v>12666</v>
      </c>
    </row>
    <row r="1140" spans="1:32" x14ac:dyDescent="0.2">
      <c r="A1140" s="1" t="s">
        <v>5219</v>
      </c>
      <c r="B1140" s="10">
        <v>4243590</v>
      </c>
      <c r="C1140" s="1" t="s">
        <v>1231</v>
      </c>
      <c r="D1140" s="1" t="s">
        <v>485</v>
      </c>
      <c r="E1140" s="11">
        <v>9913472</v>
      </c>
      <c r="F1140" s="11">
        <v>-4074</v>
      </c>
      <c r="G1140" s="11">
        <v>1340</v>
      </c>
      <c r="H1140" s="11">
        <v>1230</v>
      </c>
      <c r="I1140" s="11">
        <v>2814</v>
      </c>
      <c r="J1140" s="11">
        <v>4171</v>
      </c>
      <c r="K1140" s="13">
        <v>4575</v>
      </c>
      <c r="L1140" s="13">
        <v>4830</v>
      </c>
      <c r="M1140" s="11">
        <v>-1097</v>
      </c>
      <c r="N1140" s="11">
        <v>6018</v>
      </c>
      <c r="O1140" s="11">
        <v>-2442</v>
      </c>
      <c r="P1140" s="11">
        <v>6969</v>
      </c>
      <c r="Q1140" s="11">
        <v>3588</v>
      </c>
      <c r="R1140" s="11">
        <v>-2174</v>
      </c>
      <c r="S1140" s="11">
        <v>-1899</v>
      </c>
      <c r="T1140" s="11">
        <v>-3060</v>
      </c>
      <c r="U1140" s="11">
        <v>-4200</v>
      </c>
      <c r="V1140" s="11">
        <v>-4842</v>
      </c>
      <c r="W1140" s="13">
        <v>-25.981000000000002</v>
      </c>
      <c r="X1140" s="13">
        <v>14.083</v>
      </c>
      <c r="Y1140" s="13">
        <v>7.55</v>
      </c>
      <c r="Z1140" s="13">
        <v>16.969000000000001</v>
      </c>
      <c r="AA1140" s="13">
        <v>15.534000000000001</v>
      </c>
      <c r="AB1140" s="1">
        <v>2469</v>
      </c>
      <c r="AC1140" s="13">
        <v>12.911275</v>
      </c>
      <c r="AD1140" s="13">
        <v>2.289307</v>
      </c>
      <c r="AE1140" s="1" t="s">
        <v>12654</v>
      </c>
      <c r="AF1140" s="1" t="s">
        <v>12659</v>
      </c>
    </row>
    <row r="1141" spans="1:32" x14ac:dyDescent="0.2">
      <c r="A1141" s="1" t="s">
        <v>5220</v>
      </c>
      <c r="B1141" s="10">
        <v>4995971</v>
      </c>
      <c r="C1141" s="1" t="s">
        <v>1232</v>
      </c>
      <c r="D1141" s="1" t="s">
        <v>148</v>
      </c>
      <c r="E1141" s="11">
        <v>21666807</v>
      </c>
      <c r="F1141" s="11">
        <v>3998</v>
      </c>
      <c r="G1141" s="11">
        <v>5765</v>
      </c>
      <c r="H1141" s="11">
        <v>5953</v>
      </c>
      <c r="I1141" s="11">
        <v>5775</v>
      </c>
      <c r="J1141" s="11">
        <v>7458</v>
      </c>
      <c r="K1141" s="13">
        <v>8500</v>
      </c>
      <c r="L1141" s="13">
        <v>9300</v>
      </c>
      <c r="M1141" s="11">
        <v>10771</v>
      </c>
      <c r="N1141" s="11">
        <v>1703</v>
      </c>
      <c r="O1141" s="11">
        <v>1116</v>
      </c>
      <c r="P1141" s="11">
        <v>4167</v>
      </c>
      <c r="Q1141" s="11">
        <v>-616</v>
      </c>
      <c r="R1141" s="11">
        <v>172</v>
      </c>
      <c r="S1141" s="11">
        <v>-269</v>
      </c>
      <c r="T1141" s="11">
        <v>-2554</v>
      </c>
      <c r="U1141" s="11">
        <v>244</v>
      </c>
      <c r="V1141" s="11">
        <v>-1795</v>
      </c>
      <c r="W1141" s="13">
        <v>5.165</v>
      </c>
      <c r="X1141" s="13">
        <v>7.0270000000000001</v>
      </c>
      <c r="Y1141" s="13">
        <v>7.3630000000000004</v>
      </c>
      <c r="Z1141" s="13">
        <v>7.2359999999999998</v>
      </c>
      <c r="AA1141" s="13">
        <v>8.4329999999999998</v>
      </c>
      <c r="AB1141" s="1">
        <v>1982</v>
      </c>
      <c r="AC1141" s="13">
        <v>15.486558</v>
      </c>
      <c r="AD1141" s="13">
        <v>1.389024</v>
      </c>
      <c r="AE1141" s="1" t="s">
        <v>12654</v>
      </c>
      <c r="AF1141" s="1" t="s">
        <v>12658</v>
      </c>
    </row>
    <row r="1142" spans="1:32" x14ac:dyDescent="0.2">
      <c r="A1142" s="1" t="s">
        <v>5221</v>
      </c>
      <c r="B1142" s="10">
        <v>4260425</v>
      </c>
      <c r="C1142" s="1" t="s">
        <v>1233</v>
      </c>
      <c r="D1142" s="1" t="s">
        <v>20</v>
      </c>
      <c r="E1142" s="11">
        <v>36003583</v>
      </c>
      <c r="F1142" s="11">
        <v>-2800</v>
      </c>
      <c r="G1142" s="11">
        <v>-3523</v>
      </c>
      <c r="H1142" s="11">
        <v>616</v>
      </c>
      <c r="I1142" s="11">
        <v>4638</v>
      </c>
      <c r="J1142" s="11">
        <v>5514</v>
      </c>
      <c r="K1142" s="13">
        <v>6300</v>
      </c>
      <c r="L1142" s="13">
        <v>7200</v>
      </c>
      <c r="M1142" s="11">
        <v>-4472</v>
      </c>
      <c r="N1142" s="11">
        <v>4394</v>
      </c>
      <c r="O1142" s="11">
        <v>4099</v>
      </c>
      <c r="P1142" s="11">
        <v>5960</v>
      </c>
      <c r="Q1142" s="11">
        <v>5364</v>
      </c>
      <c r="R1142" s="11">
        <v>-27</v>
      </c>
      <c r="S1142" s="11">
        <v>-252</v>
      </c>
      <c r="T1142" s="11">
        <v>-2693</v>
      </c>
      <c r="U1142" s="11">
        <v>-2309</v>
      </c>
      <c r="V1142" s="11">
        <v>-1472</v>
      </c>
      <c r="W1142" s="13">
        <v>-12.237</v>
      </c>
      <c r="X1142" s="13">
        <v>7.1319999999999997</v>
      </c>
      <c r="Y1142" s="13">
        <v>6.7009999999999996</v>
      </c>
      <c r="Z1142" s="13">
        <v>13.446999999999999</v>
      </c>
      <c r="AA1142" s="13">
        <v>16.056000000000001</v>
      </c>
      <c r="AB1142" s="1">
        <v>7611</v>
      </c>
      <c r="AC1142" s="13">
        <v>26.329314</v>
      </c>
      <c r="AD1142" s="13">
        <v>5.1232899999999999</v>
      </c>
      <c r="AE1142" s="1" t="s">
        <v>12654</v>
      </c>
      <c r="AF1142" s="1" t="s">
        <v>12661</v>
      </c>
    </row>
    <row r="1143" spans="1:32" x14ac:dyDescent="0.2">
      <c r="A1143" s="1" t="s">
        <v>5222</v>
      </c>
      <c r="B1143" s="10">
        <v>4211262</v>
      </c>
      <c r="C1143" s="1" t="s">
        <v>1234</v>
      </c>
      <c r="D1143" s="1" t="s">
        <v>878</v>
      </c>
      <c r="E1143" s="11">
        <v>13074975</v>
      </c>
      <c r="F1143" s="11">
        <v>1023</v>
      </c>
      <c r="G1143" s="11">
        <v>1475</v>
      </c>
      <c r="H1143" s="11">
        <v>1908</v>
      </c>
      <c r="I1143" s="11">
        <v>2190</v>
      </c>
      <c r="J1143" s="11">
        <v>2740</v>
      </c>
      <c r="K1143" s="12" t="s">
        <v>2</v>
      </c>
      <c r="L1143" s="12" t="s">
        <v>2</v>
      </c>
      <c r="M1143" s="11">
        <v>508</v>
      </c>
      <c r="N1143" s="11">
        <v>1484</v>
      </c>
      <c r="O1143" s="11">
        <v>665</v>
      </c>
      <c r="P1143" s="11">
        <v>3026</v>
      </c>
      <c r="Q1143" s="11">
        <v>2367</v>
      </c>
      <c r="R1143" s="11">
        <v>-534</v>
      </c>
      <c r="S1143" s="11">
        <v>-1001</v>
      </c>
      <c r="T1143" s="11">
        <v>-1335</v>
      </c>
      <c r="U1143" s="11">
        <v>-3270</v>
      </c>
      <c r="V1143" s="11">
        <v>-4533</v>
      </c>
      <c r="W1143" s="13">
        <v>7.7039999999999997</v>
      </c>
      <c r="X1143" s="13">
        <v>11.930999999999999</v>
      </c>
      <c r="Y1143" s="13">
        <v>12.231999999999999</v>
      </c>
      <c r="Z1143" s="13">
        <v>12.993</v>
      </c>
      <c r="AA1143" s="13">
        <v>13.981999999999999</v>
      </c>
      <c r="AB1143" s="1">
        <v>9029</v>
      </c>
      <c r="AC1143" s="13">
        <v>11.001841000000001</v>
      </c>
      <c r="AD1143" s="13">
        <v>1.776564</v>
      </c>
      <c r="AE1143" s="1" t="s">
        <v>12654</v>
      </c>
      <c r="AF1143" s="1" t="s">
        <v>12673</v>
      </c>
    </row>
    <row r="1144" spans="1:32" x14ac:dyDescent="0.2">
      <c r="A1144" s="1" t="s">
        <v>5223</v>
      </c>
      <c r="B1144" s="10">
        <v>115829005</v>
      </c>
      <c r="C1144" s="1"/>
      <c r="D1144" s="1" t="s">
        <v>134</v>
      </c>
      <c r="E1144" s="11">
        <v>500000</v>
      </c>
      <c r="F1144" s="12" t="s">
        <v>2</v>
      </c>
      <c r="G1144" s="11">
        <v>241</v>
      </c>
      <c r="H1144" s="11">
        <v>313</v>
      </c>
      <c r="I1144" s="11">
        <v>333</v>
      </c>
      <c r="J1144" s="11">
        <v>362</v>
      </c>
      <c r="K1144" s="12" t="s">
        <v>2</v>
      </c>
      <c r="L1144" s="12" t="s">
        <v>2</v>
      </c>
      <c r="M1144" s="12" t="s">
        <v>2</v>
      </c>
      <c r="N1144" s="12" t="s">
        <v>2</v>
      </c>
      <c r="O1144" s="12" t="s">
        <v>2</v>
      </c>
      <c r="P1144" s="11">
        <v>788</v>
      </c>
      <c r="Q1144" s="11">
        <v>67</v>
      </c>
      <c r="R1144" s="12" t="s">
        <v>2</v>
      </c>
      <c r="S1144" s="12" t="s">
        <v>2</v>
      </c>
      <c r="T1144" s="12" t="s">
        <v>2</v>
      </c>
      <c r="U1144" s="11">
        <v>-69</v>
      </c>
      <c r="V1144" s="11">
        <v>-469</v>
      </c>
      <c r="W1144" s="12" t="s">
        <v>2</v>
      </c>
      <c r="X1144" s="12" t="s">
        <v>2</v>
      </c>
      <c r="Y1144" s="13">
        <v>40.896000000000001</v>
      </c>
      <c r="Z1144" s="13">
        <v>31.655999999999999</v>
      </c>
      <c r="AA1144" s="13">
        <v>25.292000000000002</v>
      </c>
      <c r="AB1144" s="1" t="s">
        <v>5224</v>
      </c>
      <c r="AC1144" s="13">
        <v>6.7269079999999999</v>
      </c>
      <c r="AD1144" s="12" t="s">
        <v>2</v>
      </c>
      <c r="AE1144" s="1" t="s">
        <v>12654</v>
      </c>
      <c r="AF1144" s="1" t="s">
        <v>12660</v>
      </c>
    </row>
    <row r="1145" spans="1:32" x14ac:dyDescent="0.2">
      <c r="A1145" s="1" t="s">
        <v>5225</v>
      </c>
      <c r="B1145" s="10">
        <v>135595621</v>
      </c>
      <c r="C1145" s="1"/>
      <c r="D1145" s="1" t="s">
        <v>41</v>
      </c>
      <c r="E1145" s="11">
        <v>3000000</v>
      </c>
      <c r="F1145" s="12" t="s">
        <v>2</v>
      </c>
      <c r="G1145" s="12" t="s">
        <v>2</v>
      </c>
      <c r="H1145" s="12" t="s">
        <v>2</v>
      </c>
      <c r="I1145" s="12" t="s">
        <v>2</v>
      </c>
      <c r="J1145" s="12" t="s">
        <v>2</v>
      </c>
      <c r="K1145" s="12" t="s">
        <v>2</v>
      </c>
      <c r="L1145" s="12" t="s">
        <v>2</v>
      </c>
      <c r="M1145" s="12" t="s">
        <v>2</v>
      </c>
      <c r="N1145" s="12" t="s">
        <v>2</v>
      </c>
      <c r="O1145" s="12" t="s">
        <v>2</v>
      </c>
      <c r="P1145" s="12" t="s">
        <v>2</v>
      </c>
      <c r="Q1145" s="12" t="s">
        <v>2</v>
      </c>
      <c r="R1145" s="12" t="s">
        <v>2</v>
      </c>
      <c r="S1145" s="12" t="s">
        <v>2</v>
      </c>
      <c r="T1145" s="12" t="s">
        <v>2</v>
      </c>
      <c r="U1145" s="12" t="s">
        <v>2</v>
      </c>
      <c r="V1145" s="12" t="s">
        <v>2</v>
      </c>
      <c r="W1145" s="12" t="s">
        <v>2</v>
      </c>
      <c r="X1145" s="12" t="s">
        <v>2</v>
      </c>
      <c r="Y1145" s="12" t="s">
        <v>2</v>
      </c>
      <c r="Z1145" s="12" t="s">
        <v>2</v>
      </c>
      <c r="AA1145" s="12" t="s">
        <v>2</v>
      </c>
      <c r="AB1145" s="1" t="s">
        <v>5226</v>
      </c>
      <c r="AC1145" s="12" t="s">
        <v>2</v>
      </c>
      <c r="AD1145" s="12" t="s">
        <v>2</v>
      </c>
      <c r="AE1145" s="1" t="s">
        <v>12654</v>
      </c>
      <c r="AF1145" s="1" t="s">
        <v>12663</v>
      </c>
    </row>
    <row r="1146" spans="1:32" x14ac:dyDescent="0.2">
      <c r="A1146" s="1" t="s">
        <v>5227</v>
      </c>
      <c r="B1146" s="10">
        <v>4994302</v>
      </c>
      <c r="C1146" s="1" t="s">
        <v>1235</v>
      </c>
      <c r="D1146" s="1" t="s">
        <v>370</v>
      </c>
      <c r="E1146" s="11">
        <v>5525138</v>
      </c>
      <c r="F1146" s="12" t="s">
        <v>2</v>
      </c>
      <c r="G1146" s="12" t="s">
        <v>2</v>
      </c>
      <c r="H1146" s="12" t="s">
        <v>2</v>
      </c>
      <c r="I1146" s="12" t="s">
        <v>2</v>
      </c>
      <c r="J1146" s="11">
        <v>380.52499999999998</v>
      </c>
      <c r="K1146" s="12" t="s">
        <v>2</v>
      </c>
      <c r="L1146" s="12" t="s">
        <v>2</v>
      </c>
      <c r="M1146" s="12" t="s">
        <v>2</v>
      </c>
      <c r="N1146" s="12" t="s">
        <v>2</v>
      </c>
      <c r="O1146" s="12" t="s">
        <v>2</v>
      </c>
      <c r="P1146" s="12" t="s">
        <v>2</v>
      </c>
      <c r="Q1146" s="11">
        <v>432.62099999999998</v>
      </c>
      <c r="R1146" s="12" t="s">
        <v>2</v>
      </c>
      <c r="S1146" s="12" t="s">
        <v>2</v>
      </c>
      <c r="T1146" s="12" t="s">
        <v>2</v>
      </c>
      <c r="U1146" s="12" t="s">
        <v>2</v>
      </c>
      <c r="V1146" s="11">
        <v>-58.110999999999997</v>
      </c>
      <c r="W1146" s="12" t="s">
        <v>2</v>
      </c>
      <c r="X1146" s="12" t="s">
        <v>2</v>
      </c>
      <c r="Y1146" s="12" t="s">
        <v>2</v>
      </c>
      <c r="Z1146" s="12" t="s">
        <v>2</v>
      </c>
      <c r="AA1146" s="13">
        <v>1.607</v>
      </c>
      <c r="AB1146" s="1">
        <v>3948</v>
      </c>
      <c r="AC1146" s="13">
        <v>72.878709000000001</v>
      </c>
      <c r="AD1146" s="13">
        <v>1.1777260000000001</v>
      </c>
      <c r="AE1146" s="1" t="s">
        <v>12654</v>
      </c>
      <c r="AF1146" s="1" t="s">
        <v>12664</v>
      </c>
    </row>
    <row r="1147" spans="1:32" x14ac:dyDescent="0.2">
      <c r="A1147" s="1" t="s">
        <v>5228</v>
      </c>
      <c r="B1147" s="10">
        <v>115790002</v>
      </c>
      <c r="C1147" s="1" t="s">
        <v>1236</v>
      </c>
      <c r="D1147" s="1" t="s">
        <v>20</v>
      </c>
      <c r="E1147" s="11">
        <v>992000</v>
      </c>
      <c r="F1147" s="11">
        <v>-302.94</v>
      </c>
      <c r="G1147" s="11">
        <v>49.401000000000003</v>
      </c>
      <c r="H1147" s="11">
        <v>262.41699999999997</v>
      </c>
      <c r="I1147" s="11">
        <v>217.083</v>
      </c>
      <c r="J1147" s="11">
        <v>217.083</v>
      </c>
      <c r="K1147" s="12" t="s">
        <v>2</v>
      </c>
      <c r="L1147" s="12" t="s">
        <v>2</v>
      </c>
      <c r="M1147" s="11">
        <v>28.693000000000001</v>
      </c>
      <c r="N1147" s="11">
        <v>389.02800000000002</v>
      </c>
      <c r="O1147" s="11">
        <v>373.04700000000003</v>
      </c>
      <c r="P1147" s="11">
        <v>209.00700000000001</v>
      </c>
      <c r="Q1147" s="11">
        <v>209.00700000000001</v>
      </c>
      <c r="R1147" s="11">
        <v>-284.70699999999999</v>
      </c>
      <c r="S1147" s="11">
        <v>-327.34199999999998</v>
      </c>
      <c r="T1147" s="11">
        <v>-83.334000000000003</v>
      </c>
      <c r="U1147" s="11">
        <v>-306.29000000000002</v>
      </c>
      <c r="V1147" s="11">
        <v>-306.29000000000002</v>
      </c>
      <c r="W1147" s="12" t="s">
        <v>2</v>
      </c>
      <c r="X1147" s="13">
        <v>46.951999999999998</v>
      </c>
      <c r="Y1147" s="13">
        <v>76.334999999999994</v>
      </c>
      <c r="Z1147" s="13">
        <v>12.454000000000001</v>
      </c>
      <c r="AA1147" s="13">
        <v>12.454000000000001</v>
      </c>
      <c r="AB1147" s="1" t="s">
        <v>5229</v>
      </c>
      <c r="AC1147" s="13">
        <v>21.682372999999998</v>
      </c>
      <c r="AD1147" s="13">
        <v>2.1009959999999999</v>
      </c>
      <c r="AE1147" s="1" t="s">
        <v>12654</v>
      </c>
      <c r="AF1147" s="1" t="s">
        <v>12661</v>
      </c>
    </row>
    <row r="1148" spans="1:32" x14ac:dyDescent="0.2">
      <c r="A1148" s="1" t="s">
        <v>5230</v>
      </c>
      <c r="B1148" s="10">
        <v>9961687</v>
      </c>
      <c r="C1148" s="1" t="s">
        <v>1237</v>
      </c>
      <c r="D1148" s="1" t="s">
        <v>267</v>
      </c>
      <c r="E1148" s="11">
        <v>429600</v>
      </c>
      <c r="F1148" s="11">
        <v>63</v>
      </c>
      <c r="G1148" s="11">
        <v>-46</v>
      </c>
      <c r="H1148" s="11">
        <v>-22</v>
      </c>
      <c r="I1148" s="11">
        <v>57</v>
      </c>
      <c r="J1148" s="11">
        <v>36</v>
      </c>
      <c r="K1148" s="12" t="s">
        <v>2</v>
      </c>
      <c r="L1148" s="12" t="s">
        <v>2</v>
      </c>
      <c r="M1148" s="11">
        <v>-103</v>
      </c>
      <c r="N1148" s="11">
        <v>-152</v>
      </c>
      <c r="O1148" s="11">
        <v>5</v>
      </c>
      <c r="P1148" s="11">
        <v>45</v>
      </c>
      <c r="Q1148" s="11">
        <v>205</v>
      </c>
      <c r="R1148" s="11">
        <v>41</v>
      </c>
      <c r="S1148" s="11">
        <v>-25</v>
      </c>
      <c r="T1148" s="11">
        <v>-229</v>
      </c>
      <c r="U1148" s="11">
        <v>21</v>
      </c>
      <c r="V1148" s="11">
        <v>-59</v>
      </c>
      <c r="W1148" s="13">
        <v>28.916</v>
      </c>
      <c r="X1148" s="13">
        <v>-29.744</v>
      </c>
      <c r="Y1148" s="13">
        <v>-38.5</v>
      </c>
      <c r="Z1148" s="13">
        <v>16.327000000000002</v>
      </c>
      <c r="AA1148" s="13">
        <v>-18.227</v>
      </c>
      <c r="AB1148" s="1">
        <v>1445</v>
      </c>
      <c r="AC1148" s="12" t="s">
        <v>4019</v>
      </c>
      <c r="AD1148" s="12" t="s">
        <v>2</v>
      </c>
      <c r="AE1148" s="1" t="s">
        <v>12654</v>
      </c>
      <c r="AF1148" s="1" t="s">
        <v>12667</v>
      </c>
    </row>
    <row r="1149" spans="1:32" x14ac:dyDescent="0.2">
      <c r="A1149" s="1" t="s">
        <v>5231</v>
      </c>
      <c r="B1149" s="10">
        <v>4198082</v>
      </c>
      <c r="C1149" s="1" t="s">
        <v>1238</v>
      </c>
      <c r="D1149" s="1" t="s">
        <v>231</v>
      </c>
      <c r="E1149" s="11">
        <v>43883915</v>
      </c>
      <c r="F1149" s="11">
        <v>67486</v>
      </c>
      <c r="G1149" s="11">
        <v>75477</v>
      </c>
      <c r="H1149" s="11">
        <v>70387</v>
      </c>
      <c r="I1149" s="11">
        <v>95501</v>
      </c>
      <c r="J1149" s="11">
        <v>104798</v>
      </c>
      <c r="K1149" s="13">
        <v>117738.78</v>
      </c>
      <c r="L1149" s="13">
        <v>128212.10400000001</v>
      </c>
      <c r="M1149" s="11">
        <v>58121</v>
      </c>
      <c r="N1149" s="11">
        <v>51028</v>
      </c>
      <c r="O1149" s="11">
        <v>54804</v>
      </c>
      <c r="P1149" s="11">
        <v>130200</v>
      </c>
      <c r="Q1149" s="11">
        <v>84836</v>
      </c>
      <c r="R1149" s="11">
        <v>-96645</v>
      </c>
      <c r="S1149" s="11">
        <v>-95990</v>
      </c>
      <c r="T1149" s="11">
        <v>-79349</v>
      </c>
      <c r="U1149" s="11">
        <v>-94718</v>
      </c>
      <c r="V1149" s="11">
        <v>-177251</v>
      </c>
      <c r="W1149" s="13">
        <v>15.867000000000001</v>
      </c>
      <c r="X1149" s="13">
        <v>19.678999999999998</v>
      </c>
      <c r="Y1149" s="13">
        <v>17.329000000000001</v>
      </c>
      <c r="Z1149" s="13">
        <v>17.459</v>
      </c>
      <c r="AA1149" s="13">
        <v>13.760999999999999</v>
      </c>
      <c r="AB1149" s="1">
        <v>9435</v>
      </c>
      <c r="AC1149" s="13">
        <v>17.81419</v>
      </c>
      <c r="AD1149" s="13">
        <v>1.849799</v>
      </c>
      <c r="AE1149" s="1" t="s">
        <v>12654</v>
      </c>
      <c r="AF1149" s="1" t="s">
        <v>12658</v>
      </c>
    </row>
    <row r="1150" spans="1:32" x14ac:dyDescent="0.2">
      <c r="A1150" s="1" t="s">
        <v>5232</v>
      </c>
      <c r="B1150" s="10">
        <v>4911244</v>
      </c>
      <c r="C1150" s="1" t="s">
        <v>1239</v>
      </c>
      <c r="D1150" s="1" t="s">
        <v>92</v>
      </c>
      <c r="E1150" s="11">
        <v>37417605</v>
      </c>
      <c r="F1150" s="11">
        <v>905</v>
      </c>
      <c r="G1150" s="11">
        <v>-4695</v>
      </c>
      <c r="H1150" s="11">
        <v>2994</v>
      </c>
      <c r="I1150" s="11">
        <v>393</v>
      </c>
      <c r="J1150" s="11">
        <v>393</v>
      </c>
      <c r="K1150" s="12" t="s">
        <v>2</v>
      </c>
      <c r="L1150" s="12" t="s">
        <v>2</v>
      </c>
      <c r="M1150" s="11">
        <v>2214</v>
      </c>
      <c r="N1150" s="11">
        <v>489</v>
      </c>
      <c r="O1150" s="11">
        <v>16913</v>
      </c>
      <c r="P1150" s="11">
        <v>11813</v>
      </c>
      <c r="Q1150" s="11">
        <v>11813</v>
      </c>
      <c r="R1150" s="11">
        <v>-788</v>
      </c>
      <c r="S1150" s="11">
        <v>-8466</v>
      </c>
      <c r="T1150" s="11">
        <v>-11353</v>
      </c>
      <c r="U1150" s="11">
        <v>445</v>
      </c>
      <c r="V1150" s="11">
        <v>445</v>
      </c>
      <c r="W1150" s="13">
        <v>3.5019999999999998</v>
      </c>
      <c r="X1150" s="13">
        <v>-3.26</v>
      </c>
      <c r="Y1150" s="13">
        <v>-1.1870000000000001</v>
      </c>
      <c r="Z1150" s="13">
        <v>1.883</v>
      </c>
      <c r="AA1150" s="13">
        <v>1.883</v>
      </c>
      <c r="AB1150" s="1">
        <v>7279</v>
      </c>
      <c r="AC1150" s="13">
        <v>73.265417999999997</v>
      </c>
      <c r="AD1150" s="12" t="s">
        <v>2</v>
      </c>
      <c r="AE1150" s="1" t="s">
        <v>12654</v>
      </c>
      <c r="AF1150" s="1" t="s">
        <v>12675</v>
      </c>
    </row>
    <row r="1151" spans="1:32" x14ac:dyDescent="0.2">
      <c r="A1151" s="1" t="s">
        <v>5233</v>
      </c>
      <c r="B1151" s="10">
        <v>4244868</v>
      </c>
      <c r="C1151" s="1" t="s">
        <v>1240</v>
      </c>
      <c r="D1151" s="1" t="s">
        <v>41</v>
      </c>
      <c r="E1151" s="11">
        <v>11592033</v>
      </c>
      <c r="F1151" s="11">
        <v>1366</v>
      </c>
      <c r="G1151" s="11">
        <v>1717</v>
      </c>
      <c r="H1151" s="11">
        <v>1833</v>
      </c>
      <c r="I1151" s="11">
        <v>1720</v>
      </c>
      <c r="J1151" s="11">
        <v>1806</v>
      </c>
      <c r="K1151" s="12" t="s">
        <v>2</v>
      </c>
      <c r="L1151" s="12" t="s">
        <v>2</v>
      </c>
      <c r="M1151" s="11">
        <v>1077</v>
      </c>
      <c r="N1151" s="11">
        <v>948</v>
      </c>
      <c r="O1151" s="11">
        <v>1579</v>
      </c>
      <c r="P1151" s="11">
        <v>1389</v>
      </c>
      <c r="Q1151" s="11">
        <v>766</v>
      </c>
      <c r="R1151" s="11">
        <v>-38</v>
      </c>
      <c r="S1151" s="11">
        <v>-76</v>
      </c>
      <c r="T1151" s="11">
        <v>15</v>
      </c>
      <c r="U1151" s="11">
        <v>23</v>
      </c>
      <c r="V1151" s="11">
        <v>-32</v>
      </c>
      <c r="W1151" s="13">
        <v>11.218999999999999</v>
      </c>
      <c r="X1151" s="13">
        <v>13.385</v>
      </c>
      <c r="Y1151" s="13">
        <v>13.055999999999999</v>
      </c>
      <c r="Z1151" s="13">
        <v>11.145</v>
      </c>
      <c r="AA1151" s="13">
        <v>11.384</v>
      </c>
      <c r="AB1151" s="1">
        <v>4299</v>
      </c>
      <c r="AC1151" s="13">
        <v>11.493152</v>
      </c>
      <c r="AD1151" s="13">
        <v>1.1613089999999999</v>
      </c>
      <c r="AE1151" s="1" t="s">
        <v>12654</v>
      </c>
      <c r="AF1151" s="1" t="s">
        <v>12663</v>
      </c>
    </row>
    <row r="1152" spans="1:32" x14ac:dyDescent="0.2">
      <c r="A1152" s="1" t="s">
        <v>5234</v>
      </c>
      <c r="B1152" s="10">
        <v>4246931</v>
      </c>
      <c r="C1152" s="1" t="s">
        <v>1241</v>
      </c>
      <c r="D1152" s="1" t="s">
        <v>7</v>
      </c>
      <c r="E1152" s="11">
        <v>12290334</v>
      </c>
      <c r="F1152" s="11">
        <v>2025</v>
      </c>
      <c r="G1152" s="11">
        <v>2042</v>
      </c>
      <c r="H1152" s="11">
        <v>970</v>
      </c>
      <c r="I1152" s="11">
        <v>309</v>
      </c>
      <c r="J1152" s="11">
        <v>286</v>
      </c>
      <c r="K1152" s="12" t="s">
        <v>2</v>
      </c>
      <c r="L1152" s="12" t="s">
        <v>2</v>
      </c>
      <c r="M1152" s="11">
        <v>6894</v>
      </c>
      <c r="N1152" s="11">
        <v>838</v>
      </c>
      <c r="O1152" s="11">
        <v>-42</v>
      </c>
      <c r="P1152" s="11">
        <v>982</v>
      </c>
      <c r="Q1152" s="11">
        <v>416</v>
      </c>
      <c r="R1152" s="11">
        <v>-148</v>
      </c>
      <c r="S1152" s="11">
        <v>-1188</v>
      </c>
      <c r="T1152" s="11">
        <v>-2196</v>
      </c>
      <c r="U1152" s="11">
        <v>-546</v>
      </c>
      <c r="V1152" s="11">
        <v>-216</v>
      </c>
      <c r="W1152" s="13">
        <v>9.7289999999999992</v>
      </c>
      <c r="X1152" s="13">
        <v>9.1449999999999996</v>
      </c>
      <c r="Y1152" s="13">
        <v>3.5950000000000002</v>
      </c>
      <c r="Z1152" s="13">
        <v>1.246</v>
      </c>
      <c r="AA1152" s="13">
        <v>6.7000000000000004E-2</v>
      </c>
      <c r="AB1152" s="1">
        <v>7514</v>
      </c>
      <c r="AC1152" s="12" t="s">
        <v>4019</v>
      </c>
      <c r="AD1152" s="13">
        <v>0.63747200000000004</v>
      </c>
      <c r="AE1152" s="1" t="s">
        <v>12654</v>
      </c>
      <c r="AF1152" s="1" t="s">
        <v>12657</v>
      </c>
    </row>
    <row r="1153" spans="1:32" x14ac:dyDescent="0.2">
      <c r="A1153" s="1" t="s">
        <v>5235</v>
      </c>
      <c r="B1153" s="10">
        <v>9110973</v>
      </c>
      <c r="C1153" s="1" t="s">
        <v>1242</v>
      </c>
      <c r="D1153" s="1" t="s">
        <v>62</v>
      </c>
      <c r="E1153" s="11">
        <v>7930000</v>
      </c>
      <c r="F1153" s="12" t="s">
        <v>2</v>
      </c>
      <c r="G1153" s="11">
        <v>1406</v>
      </c>
      <c r="H1153" s="11">
        <v>2161</v>
      </c>
      <c r="I1153" s="11">
        <v>1304</v>
      </c>
      <c r="J1153" s="11">
        <v>1304</v>
      </c>
      <c r="K1153" s="12" t="s">
        <v>2</v>
      </c>
      <c r="L1153" s="12" t="s">
        <v>2</v>
      </c>
      <c r="M1153" s="12" t="s">
        <v>2</v>
      </c>
      <c r="N1153" s="12" t="s">
        <v>2</v>
      </c>
      <c r="O1153" s="12" t="s">
        <v>2</v>
      </c>
      <c r="P1153" s="11">
        <v>2112</v>
      </c>
      <c r="Q1153" s="11">
        <v>2112</v>
      </c>
      <c r="R1153" s="12" t="s">
        <v>2</v>
      </c>
      <c r="S1153" s="12" t="s">
        <v>2</v>
      </c>
      <c r="T1153" s="12" t="s">
        <v>2</v>
      </c>
      <c r="U1153" s="11">
        <v>-8568</v>
      </c>
      <c r="V1153" s="11">
        <v>-8568</v>
      </c>
      <c r="W1153" s="12" t="s">
        <v>2</v>
      </c>
      <c r="X1153" s="12" t="s">
        <v>2</v>
      </c>
      <c r="Y1153" s="13">
        <v>29.052</v>
      </c>
      <c r="Z1153" s="13">
        <v>10.037000000000001</v>
      </c>
      <c r="AA1153" s="13">
        <v>10.037000000000001</v>
      </c>
      <c r="AB1153" s="1" t="s">
        <v>5236</v>
      </c>
      <c r="AC1153" s="12" t="s">
        <v>4019</v>
      </c>
      <c r="AD1153" s="12" t="s">
        <v>2</v>
      </c>
      <c r="AE1153" s="1" t="s">
        <v>12654</v>
      </c>
      <c r="AF1153" s="1" t="s">
        <v>12662</v>
      </c>
    </row>
    <row r="1154" spans="1:32" x14ac:dyDescent="0.2">
      <c r="A1154" s="1" t="s">
        <v>5237</v>
      </c>
      <c r="B1154" s="10">
        <v>4237862</v>
      </c>
      <c r="C1154" s="1" t="s">
        <v>1243</v>
      </c>
      <c r="D1154" s="1" t="s">
        <v>107</v>
      </c>
      <c r="E1154" s="11">
        <v>574044408</v>
      </c>
      <c r="F1154" s="11">
        <v>12251</v>
      </c>
      <c r="G1154" s="11">
        <v>33812</v>
      </c>
      <c r="H1154" s="11">
        <v>17407</v>
      </c>
      <c r="I1154" s="11">
        <v>-8103</v>
      </c>
      <c r="J1154" s="11">
        <v>57491</v>
      </c>
      <c r="K1154" s="13">
        <v>58790.644690000001</v>
      </c>
      <c r="L1154" s="13">
        <v>70883.336450000003</v>
      </c>
      <c r="M1154" s="11">
        <v>108429</v>
      </c>
      <c r="N1154" s="11">
        <v>106711</v>
      </c>
      <c r="O1154" s="11">
        <v>-40799</v>
      </c>
      <c r="P1154" s="11">
        <v>-110410</v>
      </c>
      <c r="Q1154" s="11">
        <v>1128</v>
      </c>
      <c r="R1154" s="11">
        <v>-56211</v>
      </c>
      <c r="S1154" s="11">
        <v>-62181</v>
      </c>
      <c r="T1154" s="11">
        <v>-60257</v>
      </c>
      <c r="U1154" s="11">
        <v>39244</v>
      </c>
      <c r="V1154" s="11">
        <v>-4600</v>
      </c>
      <c r="W1154" s="13">
        <v>-1.052</v>
      </c>
      <c r="X1154" s="13">
        <v>-13.978</v>
      </c>
      <c r="Y1154" s="13">
        <v>-22.780999999999999</v>
      </c>
      <c r="Z1154" s="13">
        <v>5.6239999999999997</v>
      </c>
      <c r="AA1154" s="13">
        <v>-59.540999999999997</v>
      </c>
      <c r="AB1154" s="1">
        <v>7205</v>
      </c>
      <c r="AC1154" s="13">
        <v>8.9830950000000005</v>
      </c>
      <c r="AD1154" s="13">
        <v>1.0636099999999999</v>
      </c>
      <c r="AE1154" s="1" t="s">
        <v>12654</v>
      </c>
      <c r="AF1154" s="1" t="s">
        <v>12658</v>
      </c>
    </row>
    <row r="1155" spans="1:32" x14ac:dyDescent="0.2">
      <c r="A1155" s="1" t="s">
        <v>5238</v>
      </c>
      <c r="B1155" s="10">
        <v>4318663</v>
      </c>
      <c r="C1155" s="1"/>
      <c r="D1155" s="1" t="s">
        <v>11</v>
      </c>
      <c r="E1155" s="11">
        <v>13538791</v>
      </c>
      <c r="F1155" s="11">
        <v>5751</v>
      </c>
      <c r="G1155" s="11">
        <v>7071</v>
      </c>
      <c r="H1155" s="11">
        <v>7956</v>
      </c>
      <c r="I1155" s="11">
        <v>7526</v>
      </c>
      <c r="J1155" s="11">
        <v>7526</v>
      </c>
      <c r="K1155" s="13">
        <v>6950</v>
      </c>
      <c r="L1155" s="13">
        <v>8100</v>
      </c>
      <c r="M1155" s="11">
        <v>4695</v>
      </c>
      <c r="N1155" s="11">
        <v>1241</v>
      </c>
      <c r="O1155" s="11">
        <v>8438</v>
      </c>
      <c r="P1155" s="11">
        <v>8874</v>
      </c>
      <c r="Q1155" s="11">
        <v>8874</v>
      </c>
      <c r="R1155" s="11">
        <v>-826</v>
      </c>
      <c r="S1155" s="11">
        <v>-1475</v>
      </c>
      <c r="T1155" s="11">
        <v>-3353</v>
      </c>
      <c r="U1155" s="11">
        <v>-3746</v>
      </c>
      <c r="V1155" s="11">
        <v>-3746</v>
      </c>
      <c r="W1155" s="13">
        <v>16.302</v>
      </c>
      <c r="X1155" s="13">
        <v>17.129000000000001</v>
      </c>
      <c r="Y1155" s="13">
        <v>18.108000000000001</v>
      </c>
      <c r="Z1155" s="13">
        <v>16.082000000000001</v>
      </c>
      <c r="AA1155" s="13">
        <v>16.082000000000001</v>
      </c>
      <c r="AB1155" s="1">
        <v>6866</v>
      </c>
      <c r="AC1155" s="13">
        <v>13.470611999999999</v>
      </c>
      <c r="AD1155" s="13">
        <v>1.8910979999999999</v>
      </c>
      <c r="AE1155" s="1" t="s">
        <v>12654</v>
      </c>
      <c r="AF1155" s="1" t="s">
        <v>12659</v>
      </c>
    </row>
    <row r="1156" spans="1:32" x14ac:dyDescent="0.2">
      <c r="A1156" s="1" t="s">
        <v>5239</v>
      </c>
      <c r="B1156" s="10">
        <v>4970843</v>
      </c>
      <c r="C1156" s="1" t="s">
        <v>1244</v>
      </c>
      <c r="D1156" s="1" t="s">
        <v>117</v>
      </c>
      <c r="E1156" s="11">
        <v>3975300</v>
      </c>
      <c r="F1156" s="12" t="s">
        <v>2</v>
      </c>
      <c r="G1156" s="12" t="s">
        <v>2</v>
      </c>
      <c r="H1156" s="12" t="s">
        <v>2</v>
      </c>
      <c r="I1156" s="12" t="s">
        <v>2</v>
      </c>
      <c r="J1156" s="11">
        <v>323</v>
      </c>
      <c r="K1156" s="12" t="s">
        <v>2</v>
      </c>
      <c r="L1156" s="12" t="s">
        <v>2</v>
      </c>
      <c r="M1156" s="12" t="s">
        <v>2</v>
      </c>
      <c r="N1156" s="12" t="s">
        <v>2</v>
      </c>
      <c r="O1156" s="12" t="s">
        <v>2</v>
      </c>
      <c r="P1156" s="12" t="s">
        <v>2</v>
      </c>
      <c r="Q1156" s="11">
        <v>201</v>
      </c>
      <c r="R1156" s="12" t="s">
        <v>2</v>
      </c>
      <c r="S1156" s="12" t="s">
        <v>2</v>
      </c>
      <c r="T1156" s="12" t="s">
        <v>2</v>
      </c>
      <c r="U1156" s="12" t="s">
        <v>2</v>
      </c>
      <c r="V1156" s="11">
        <v>-1</v>
      </c>
      <c r="W1156" s="12" t="s">
        <v>2</v>
      </c>
      <c r="X1156" s="12" t="s">
        <v>2</v>
      </c>
      <c r="Y1156" s="12" t="s">
        <v>2</v>
      </c>
      <c r="Z1156" s="12" t="s">
        <v>2</v>
      </c>
      <c r="AA1156" s="13">
        <v>12.212</v>
      </c>
      <c r="AB1156" s="1">
        <v>2136</v>
      </c>
      <c r="AC1156" s="13">
        <v>26.525486999999998</v>
      </c>
      <c r="AD1156" s="13">
        <v>3.0892840000000001</v>
      </c>
      <c r="AE1156" s="1" t="s">
        <v>12654</v>
      </c>
      <c r="AF1156" s="1" t="s">
        <v>12664</v>
      </c>
    </row>
    <row r="1157" spans="1:32" x14ac:dyDescent="0.2">
      <c r="A1157" s="1" t="s">
        <v>5240</v>
      </c>
      <c r="B1157" s="10">
        <v>4988011</v>
      </c>
      <c r="C1157" s="1" t="s">
        <v>1245</v>
      </c>
      <c r="D1157" s="1" t="s">
        <v>370</v>
      </c>
      <c r="E1157" s="11">
        <v>2894114</v>
      </c>
      <c r="F1157" s="12" t="s">
        <v>2</v>
      </c>
      <c r="G1157" s="12" t="s">
        <v>2</v>
      </c>
      <c r="H1157" s="12" t="s">
        <v>2</v>
      </c>
      <c r="I1157" s="12" t="s">
        <v>2</v>
      </c>
      <c r="J1157" s="11">
        <v>389</v>
      </c>
      <c r="K1157" s="12" t="s">
        <v>2</v>
      </c>
      <c r="L1157" s="12" t="s">
        <v>2</v>
      </c>
      <c r="M1157" s="12" t="s">
        <v>2</v>
      </c>
      <c r="N1157" s="12" t="s">
        <v>2</v>
      </c>
      <c r="O1157" s="12" t="s">
        <v>2</v>
      </c>
      <c r="P1157" s="12" t="s">
        <v>2</v>
      </c>
      <c r="Q1157" s="11">
        <v>238</v>
      </c>
      <c r="R1157" s="12" t="s">
        <v>2</v>
      </c>
      <c r="S1157" s="12" t="s">
        <v>2</v>
      </c>
      <c r="T1157" s="12" t="s">
        <v>2</v>
      </c>
      <c r="U1157" s="12" t="s">
        <v>2</v>
      </c>
      <c r="V1157" s="11">
        <v>-37</v>
      </c>
      <c r="W1157" s="12" t="s">
        <v>2</v>
      </c>
      <c r="X1157" s="12" t="s">
        <v>2</v>
      </c>
      <c r="Y1157" s="12" t="s">
        <v>2</v>
      </c>
      <c r="Z1157" s="12" t="s">
        <v>2</v>
      </c>
      <c r="AA1157" s="13">
        <v>21.535</v>
      </c>
      <c r="AB1157" s="1">
        <v>7863</v>
      </c>
      <c r="AC1157" s="13">
        <v>13.744571000000001</v>
      </c>
      <c r="AD1157" s="13">
        <v>2.6673</v>
      </c>
      <c r="AE1157" s="1" t="s">
        <v>12654</v>
      </c>
      <c r="AF1157" s="1" t="s">
        <v>12664</v>
      </c>
    </row>
    <row r="1158" spans="1:32" x14ac:dyDescent="0.2">
      <c r="A1158" s="1" t="s">
        <v>5241</v>
      </c>
      <c r="B1158" s="10">
        <v>4990968</v>
      </c>
      <c r="C1158" s="1" t="s">
        <v>1246</v>
      </c>
      <c r="D1158" s="1" t="s">
        <v>108</v>
      </c>
      <c r="E1158" s="11">
        <v>14748335</v>
      </c>
      <c r="F1158" s="11">
        <v>1696</v>
      </c>
      <c r="G1158" s="11">
        <v>1957</v>
      </c>
      <c r="H1158" s="11">
        <v>3104</v>
      </c>
      <c r="I1158" s="11">
        <v>1669</v>
      </c>
      <c r="J1158" s="11">
        <v>2268</v>
      </c>
      <c r="K1158" s="13">
        <v>3200</v>
      </c>
      <c r="L1158" s="13">
        <v>3500</v>
      </c>
      <c r="M1158" s="11">
        <v>1317</v>
      </c>
      <c r="N1158" s="11">
        <v>968</v>
      </c>
      <c r="O1158" s="11">
        <v>1597</v>
      </c>
      <c r="P1158" s="11">
        <v>4200</v>
      </c>
      <c r="Q1158" s="11">
        <v>3888</v>
      </c>
      <c r="R1158" s="11">
        <v>-3018</v>
      </c>
      <c r="S1158" s="11">
        <v>-284</v>
      </c>
      <c r="T1158" s="11">
        <v>-677</v>
      </c>
      <c r="U1158" s="11">
        <v>-1348</v>
      </c>
      <c r="V1158" s="11">
        <v>-2242</v>
      </c>
      <c r="W1158" s="13">
        <v>4.069</v>
      </c>
      <c r="X1158" s="13">
        <v>5.1920000000000002</v>
      </c>
      <c r="Y1158" s="13">
        <v>9.14</v>
      </c>
      <c r="Z1158" s="13">
        <v>4.0220000000000002</v>
      </c>
      <c r="AA1158" s="13">
        <v>5.3179999999999996</v>
      </c>
      <c r="AB1158" s="1">
        <v>5821</v>
      </c>
      <c r="AC1158" s="13">
        <v>14.178455</v>
      </c>
      <c r="AD1158" s="13">
        <v>0.96320399999999995</v>
      </c>
      <c r="AE1158" s="1" t="s">
        <v>12654</v>
      </c>
      <c r="AF1158" s="1" t="s">
        <v>12658</v>
      </c>
    </row>
    <row r="1159" spans="1:32" x14ac:dyDescent="0.2">
      <c r="A1159" s="1" t="s">
        <v>5242</v>
      </c>
      <c r="B1159" s="10">
        <v>4400371</v>
      </c>
      <c r="C1159" s="1" t="s">
        <v>1247</v>
      </c>
      <c r="D1159" s="1" t="s">
        <v>22</v>
      </c>
      <c r="E1159" s="11">
        <v>4867407</v>
      </c>
      <c r="F1159" s="11">
        <v>922</v>
      </c>
      <c r="G1159" s="11">
        <v>690</v>
      </c>
      <c r="H1159" s="11">
        <v>155</v>
      </c>
      <c r="I1159" s="11">
        <v>-47</v>
      </c>
      <c r="J1159" s="11">
        <v>-3</v>
      </c>
      <c r="K1159" s="12" t="s">
        <v>2</v>
      </c>
      <c r="L1159" s="12" t="s">
        <v>2</v>
      </c>
      <c r="M1159" s="11">
        <v>1297</v>
      </c>
      <c r="N1159" s="11">
        <v>741</v>
      </c>
      <c r="O1159" s="11">
        <v>-899</v>
      </c>
      <c r="P1159" s="11">
        <v>1425</v>
      </c>
      <c r="Q1159" s="11">
        <v>163</v>
      </c>
      <c r="R1159" s="11">
        <v>-714</v>
      </c>
      <c r="S1159" s="11">
        <v>-36</v>
      </c>
      <c r="T1159" s="11">
        <v>746</v>
      </c>
      <c r="U1159" s="11">
        <v>-890</v>
      </c>
      <c r="V1159" s="11">
        <v>0</v>
      </c>
      <c r="W1159" s="13">
        <v>8.1809999999999992</v>
      </c>
      <c r="X1159" s="13">
        <v>6.42</v>
      </c>
      <c r="Y1159" s="13">
        <v>1.4930000000000001</v>
      </c>
      <c r="Z1159" s="13">
        <v>-0.20300000000000001</v>
      </c>
      <c r="AA1159" s="13">
        <v>-11.145</v>
      </c>
      <c r="AB1159" s="1">
        <v>3059</v>
      </c>
      <c r="AC1159" s="12" t="s">
        <v>4019</v>
      </c>
      <c r="AD1159" s="13">
        <v>0.63335699999999995</v>
      </c>
      <c r="AE1159" s="1" t="s">
        <v>12654</v>
      </c>
      <c r="AF1159" s="1" t="s">
        <v>12657</v>
      </c>
    </row>
    <row r="1160" spans="1:32" x14ac:dyDescent="0.2">
      <c r="A1160" s="1" t="s">
        <v>5243</v>
      </c>
      <c r="B1160" s="10">
        <v>4202746</v>
      </c>
      <c r="C1160" s="1" t="s">
        <v>1248</v>
      </c>
      <c r="D1160" s="1" t="s">
        <v>20</v>
      </c>
      <c r="E1160" s="11">
        <v>70601511</v>
      </c>
      <c r="F1160" s="11">
        <v>-2459</v>
      </c>
      <c r="G1160" s="11">
        <v>-2109</v>
      </c>
      <c r="H1160" s="11">
        <v>-617</v>
      </c>
      <c r="I1160" s="11">
        <v>267</v>
      </c>
      <c r="J1160" s="11">
        <v>249</v>
      </c>
      <c r="K1160" s="12" t="s">
        <v>2</v>
      </c>
      <c r="L1160" s="12" t="s">
        <v>2</v>
      </c>
      <c r="M1160" s="11">
        <v>-2695</v>
      </c>
      <c r="N1160" s="11">
        <v>-68</v>
      </c>
      <c r="O1160" s="11">
        <v>-99</v>
      </c>
      <c r="P1160" s="11">
        <v>1151</v>
      </c>
      <c r="Q1160" s="11">
        <v>-346</v>
      </c>
      <c r="R1160" s="11">
        <v>-2874</v>
      </c>
      <c r="S1160" s="11">
        <v>-63</v>
      </c>
      <c r="T1160" s="11">
        <v>-179</v>
      </c>
      <c r="U1160" s="11">
        <v>-744</v>
      </c>
      <c r="V1160" s="11">
        <v>12144</v>
      </c>
      <c r="W1160" s="13">
        <v>-79.347999999999999</v>
      </c>
      <c r="X1160" s="13">
        <v>-57.625999999999998</v>
      </c>
      <c r="Y1160" s="13">
        <v>-18.251999999999999</v>
      </c>
      <c r="Z1160" s="13">
        <v>-3.452</v>
      </c>
      <c r="AA1160" s="13">
        <v>29.885999999999999</v>
      </c>
      <c r="AB1160" s="1">
        <v>2764</v>
      </c>
      <c r="AC1160" s="13">
        <v>4.9284720000000002</v>
      </c>
      <c r="AD1160" s="13">
        <v>1.3462639999999999</v>
      </c>
      <c r="AE1160" s="1" t="s">
        <v>12654</v>
      </c>
      <c r="AF1160" s="1" t="s">
        <v>12661</v>
      </c>
    </row>
    <row r="1161" spans="1:32" x14ac:dyDescent="0.2">
      <c r="A1161" s="1" t="s">
        <v>5244</v>
      </c>
      <c r="B1161" s="10">
        <v>4992546</v>
      </c>
      <c r="C1161" s="1" t="s">
        <v>1249</v>
      </c>
      <c r="D1161" s="1" t="s">
        <v>58</v>
      </c>
      <c r="E1161" s="11">
        <v>15124196</v>
      </c>
      <c r="F1161" s="11">
        <v>2560</v>
      </c>
      <c r="G1161" s="11">
        <v>3987</v>
      </c>
      <c r="H1161" s="11">
        <v>3093</v>
      </c>
      <c r="I1161" s="11">
        <v>3237</v>
      </c>
      <c r="J1161" s="11">
        <v>1682</v>
      </c>
      <c r="K1161" s="13">
        <v>1500</v>
      </c>
      <c r="L1161" s="13">
        <v>1300</v>
      </c>
      <c r="M1161" s="11">
        <v>1971</v>
      </c>
      <c r="N1161" s="11">
        <v>2300</v>
      </c>
      <c r="O1161" s="11">
        <v>-10249</v>
      </c>
      <c r="P1161" s="11">
        <v>5530</v>
      </c>
      <c r="Q1161" s="11">
        <v>-724</v>
      </c>
      <c r="R1161" s="11">
        <v>668</v>
      </c>
      <c r="S1161" s="11">
        <v>-1119</v>
      </c>
      <c r="T1161" s="11">
        <v>90</v>
      </c>
      <c r="U1161" s="11">
        <v>85</v>
      </c>
      <c r="V1161" s="11">
        <v>-147</v>
      </c>
      <c r="W1161" s="13">
        <v>5.9130000000000003</v>
      </c>
      <c r="X1161" s="13">
        <v>9.4730000000000008</v>
      </c>
      <c r="Y1161" s="13">
        <v>6.367</v>
      </c>
      <c r="Z1161" s="13">
        <v>6.54</v>
      </c>
      <c r="AA1161" s="13">
        <v>2.3570000000000002</v>
      </c>
      <c r="AB1161" s="1">
        <v>6245</v>
      </c>
      <c r="AC1161" s="13">
        <v>19.927738999999999</v>
      </c>
      <c r="AD1161" s="13">
        <v>0.63377799999999995</v>
      </c>
      <c r="AE1161" s="1" t="s">
        <v>12654</v>
      </c>
      <c r="AF1161" s="1" t="s">
        <v>12658</v>
      </c>
    </row>
    <row r="1162" spans="1:32" x14ac:dyDescent="0.2">
      <c r="A1162" s="1" t="s">
        <v>5245</v>
      </c>
      <c r="B1162" s="10">
        <v>4334871</v>
      </c>
      <c r="C1162" s="1" t="s">
        <v>1250</v>
      </c>
      <c r="D1162" s="1" t="s">
        <v>58</v>
      </c>
      <c r="E1162" s="11">
        <v>30590352</v>
      </c>
      <c r="F1162" s="11">
        <v>4995</v>
      </c>
      <c r="G1162" s="11">
        <v>3856</v>
      </c>
      <c r="H1162" s="11">
        <v>5920</v>
      </c>
      <c r="I1162" s="11">
        <v>6048</v>
      </c>
      <c r="J1162" s="11">
        <v>6898</v>
      </c>
      <c r="K1162" s="13">
        <v>8053.5</v>
      </c>
      <c r="L1162" s="13">
        <v>8950</v>
      </c>
      <c r="M1162" s="11">
        <v>690</v>
      </c>
      <c r="N1162" s="11">
        <v>-3444</v>
      </c>
      <c r="O1162" s="11">
        <v>-5687</v>
      </c>
      <c r="P1162" s="11">
        <v>-4592</v>
      </c>
      <c r="Q1162" s="11">
        <v>9427</v>
      </c>
      <c r="R1162" s="11">
        <v>-2378</v>
      </c>
      <c r="S1162" s="11">
        <v>-1082</v>
      </c>
      <c r="T1162" s="11">
        <v>-2057</v>
      </c>
      <c r="U1162" s="11">
        <v>-2233</v>
      </c>
      <c r="V1162" s="11">
        <v>-2023</v>
      </c>
      <c r="W1162" s="13">
        <v>8.1829999999999998</v>
      </c>
      <c r="X1162" s="13">
        <v>5.0739999999999998</v>
      </c>
      <c r="Y1162" s="13">
        <v>7.3860000000000001</v>
      </c>
      <c r="Z1162" s="13">
        <v>6.7190000000000003</v>
      </c>
      <c r="AA1162" s="13">
        <v>7.0519999999999996</v>
      </c>
      <c r="AB1162" s="1">
        <v>6258</v>
      </c>
      <c r="AC1162" s="13">
        <v>9.4015090000000008</v>
      </c>
      <c r="AD1162" s="13">
        <v>0.85258599999999996</v>
      </c>
      <c r="AE1162" s="1" t="s">
        <v>12654</v>
      </c>
      <c r="AF1162" s="1" t="s">
        <v>12658</v>
      </c>
    </row>
    <row r="1163" spans="1:32" x14ac:dyDescent="0.2">
      <c r="A1163" s="1" t="s">
        <v>5246</v>
      </c>
      <c r="B1163" s="10">
        <v>4996565</v>
      </c>
      <c r="C1163" s="1" t="s">
        <v>1251</v>
      </c>
      <c r="D1163" s="1" t="s">
        <v>182</v>
      </c>
      <c r="E1163" s="11">
        <v>7663627</v>
      </c>
      <c r="F1163" s="11">
        <v>533</v>
      </c>
      <c r="G1163" s="11">
        <v>692</v>
      </c>
      <c r="H1163" s="11">
        <v>894</v>
      </c>
      <c r="I1163" s="11">
        <v>1119</v>
      </c>
      <c r="J1163" s="11">
        <v>1271</v>
      </c>
      <c r="K1163" s="12" t="s">
        <v>2</v>
      </c>
      <c r="L1163" s="12" t="s">
        <v>2</v>
      </c>
      <c r="M1163" s="11">
        <v>893</v>
      </c>
      <c r="N1163" s="11">
        <v>244</v>
      </c>
      <c r="O1163" s="11">
        <v>561</v>
      </c>
      <c r="P1163" s="11">
        <v>1003</v>
      </c>
      <c r="Q1163" s="11">
        <v>989</v>
      </c>
      <c r="R1163" s="11">
        <v>70</v>
      </c>
      <c r="S1163" s="11">
        <v>-350</v>
      </c>
      <c r="T1163" s="11">
        <v>-100</v>
      </c>
      <c r="U1163" s="11">
        <v>70</v>
      </c>
      <c r="V1163" s="11">
        <v>-95</v>
      </c>
      <c r="W1163" s="13">
        <v>13.599</v>
      </c>
      <c r="X1163" s="13">
        <v>12.077</v>
      </c>
      <c r="Y1163" s="13">
        <v>14.505000000000001</v>
      </c>
      <c r="Z1163" s="13">
        <v>17.96</v>
      </c>
      <c r="AA1163" s="13">
        <v>18.158999999999999</v>
      </c>
      <c r="AB1163" s="1">
        <v>7781</v>
      </c>
      <c r="AC1163" s="13">
        <v>9.8933599999999995</v>
      </c>
      <c r="AD1163" s="13">
        <v>1.690876</v>
      </c>
      <c r="AE1163" s="1" t="s">
        <v>12654</v>
      </c>
      <c r="AF1163" s="1" t="s">
        <v>12664</v>
      </c>
    </row>
    <row r="1164" spans="1:32" x14ac:dyDescent="0.2">
      <c r="A1164" s="1" t="s">
        <v>5247</v>
      </c>
      <c r="B1164" s="10">
        <v>4233566</v>
      </c>
      <c r="C1164" s="1" t="s">
        <v>1252</v>
      </c>
      <c r="D1164" s="1" t="s">
        <v>110</v>
      </c>
      <c r="E1164" s="11">
        <v>299695997</v>
      </c>
      <c r="F1164" s="12" t="s">
        <v>2</v>
      </c>
      <c r="G1164" s="12" t="s">
        <v>2</v>
      </c>
      <c r="H1164" s="12" t="s">
        <v>2</v>
      </c>
      <c r="I1164" s="12" t="s">
        <v>2</v>
      </c>
      <c r="J1164" s="12" t="s">
        <v>2</v>
      </c>
      <c r="K1164" s="12" t="s">
        <v>2</v>
      </c>
      <c r="L1164" s="12" t="s">
        <v>2</v>
      </c>
      <c r="M1164" s="11">
        <v>504100</v>
      </c>
      <c r="N1164" s="11">
        <v>-180912</v>
      </c>
      <c r="O1164" s="11">
        <v>-653119</v>
      </c>
      <c r="P1164" s="11">
        <v>673401</v>
      </c>
      <c r="Q1164" s="11">
        <v>-972542</v>
      </c>
      <c r="R1164" s="11">
        <v>-370404</v>
      </c>
      <c r="S1164" s="11">
        <v>-198327</v>
      </c>
      <c r="T1164" s="11">
        <v>65827</v>
      </c>
      <c r="U1164" s="11">
        <v>-119386</v>
      </c>
      <c r="V1164" s="11">
        <v>-202518</v>
      </c>
      <c r="W1164" s="13">
        <v>4.319</v>
      </c>
      <c r="X1164" s="13">
        <v>4.5289999999999999</v>
      </c>
      <c r="Y1164" s="13">
        <v>2.5209999999999999</v>
      </c>
      <c r="Z1164" s="13">
        <v>5.3650000000000002</v>
      </c>
      <c r="AA1164" s="13">
        <v>6.8940000000000001</v>
      </c>
      <c r="AB1164" s="1">
        <v>7337</v>
      </c>
      <c r="AC1164" s="13">
        <v>11.910215000000001</v>
      </c>
      <c r="AD1164" s="13">
        <v>0.835206</v>
      </c>
      <c r="AE1164" s="1" t="s">
        <v>12654</v>
      </c>
      <c r="AF1164" s="1" t="s">
        <v>12676</v>
      </c>
    </row>
    <row r="1165" spans="1:32" x14ac:dyDescent="0.2">
      <c r="A1165" s="1" t="s">
        <v>5248</v>
      </c>
      <c r="B1165" s="10">
        <v>4966522</v>
      </c>
      <c r="C1165" s="1" t="s">
        <v>1253</v>
      </c>
      <c r="D1165" s="1" t="s">
        <v>177</v>
      </c>
      <c r="E1165" s="11">
        <v>32644888</v>
      </c>
      <c r="F1165" s="11">
        <v>28277</v>
      </c>
      <c r="G1165" s="11">
        <v>41044</v>
      </c>
      <c r="H1165" s="11">
        <v>47695</v>
      </c>
      <c r="I1165" s="11">
        <v>35465</v>
      </c>
      <c r="J1165" s="11">
        <v>43239</v>
      </c>
      <c r="K1165" s="13">
        <v>41990.045639999997</v>
      </c>
      <c r="L1165" s="13">
        <v>47117.347159999998</v>
      </c>
      <c r="M1165" s="11">
        <v>35818</v>
      </c>
      <c r="N1165" s="11">
        <v>44323</v>
      </c>
      <c r="O1165" s="11">
        <v>45648</v>
      </c>
      <c r="P1165" s="11">
        <v>41049</v>
      </c>
      <c r="Q1165" s="11">
        <v>55682</v>
      </c>
      <c r="R1165" s="11">
        <v>-20702</v>
      </c>
      <c r="S1165" s="11">
        <v>-10875</v>
      </c>
      <c r="T1165" s="11">
        <v>6403</v>
      </c>
      <c r="U1165" s="11">
        <v>-13935</v>
      </c>
      <c r="V1165" s="11">
        <v>-42947</v>
      </c>
      <c r="W1165" s="13">
        <v>6.3</v>
      </c>
      <c r="X1165" s="13">
        <v>9.41</v>
      </c>
      <c r="Y1165" s="13">
        <v>10.015000000000001</v>
      </c>
      <c r="Z1165" s="13">
        <v>7.4169999999999998</v>
      </c>
      <c r="AA1165" s="13">
        <v>8.9969999999999999</v>
      </c>
      <c r="AB1165" s="1">
        <v>6806</v>
      </c>
      <c r="AC1165" s="13">
        <v>19.399889000000002</v>
      </c>
      <c r="AD1165" s="13">
        <v>1.5918589999999999</v>
      </c>
      <c r="AE1165" s="1" t="s">
        <v>12654</v>
      </c>
      <c r="AF1165" s="1" t="s">
        <v>12659</v>
      </c>
    </row>
    <row r="1166" spans="1:32" x14ac:dyDescent="0.2">
      <c r="A1166" s="1" t="s">
        <v>5249</v>
      </c>
      <c r="B1166" s="10">
        <v>4821627</v>
      </c>
      <c r="C1166" s="1" t="s">
        <v>1254</v>
      </c>
      <c r="D1166" s="1" t="s">
        <v>99</v>
      </c>
      <c r="E1166" s="11">
        <v>6122231</v>
      </c>
      <c r="F1166" s="12" t="s">
        <v>2</v>
      </c>
      <c r="G1166" s="12" t="s">
        <v>2</v>
      </c>
      <c r="H1166" s="12" t="s">
        <v>2</v>
      </c>
      <c r="I1166" s="12" t="s">
        <v>2</v>
      </c>
      <c r="J1166" s="12" t="s">
        <v>2</v>
      </c>
      <c r="K1166" s="12" t="s">
        <v>2</v>
      </c>
      <c r="L1166" s="12" t="s">
        <v>2</v>
      </c>
      <c r="M1166" s="12" t="s">
        <v>2</v>
      </c>
      <c r="N1166" s="11">
        <v>147</v>
      </c>
      <c r="O1166" s="11">
        <v>126</v>
      </c>
      <c r="P1166" s="11">
        <v>-306</v>
      </c>
      <c r="Q1166" s="11">
        <v>2242</v>
      </c>
      <c r="R1166" s="12" t="s">
        <v>2</v>
      </c>
      <c r="S1166" s="11">
        <v>441</v>
      </c>
      <c r="T1166" s="11">
        <v>-32</v>
      </c>
      <c r="U1166" s="11">
        <v>-314</v>
      </c>
      <c r="V1166" s="11">
        <v>-53</v>
      </c>
      <c r="W1166" s="12" t="s">
        <v>2</v>
      </c>
      <c r="X1166" s="12" t="s">
        <v>2</v>
      </c>
      <c r="Y1166" s="13">
        <v>16.460999999999999</v>
      </c>
      <c r="Z1166" s="13">
        <v>17.878</v>
      </c>
      <c r="AA1166" s="13">
        <v>11.961</v>
      </c>
      <c r="AB1166" s="1">
        <v>7185</v>
      </c>
      <c r="AC1166" s="13">
        <v>13.408564999999999</v>
      </c>
      <c r="AD1166" s="13">
        <v>1.088516</v>
      </c>
      <c r="AE1166" s="1" t="s">
        <v>12654</v>
      </c>
      <c r="AF1166" s="1" t="s">
        <v>12668</v>
      </c>
    </row>
    <row r="1167" spans="1:32" x14ac:dyDescent="0.2">
      <c r="A1167" s="1" t="s">
        <v>5250</v>
      </c>
      <c r="B1167" s="10">
        <v>4993837</v>
      </c>
      <c r="C1167" s="1" t="s">
        <v>1255</v>
      </c>
      <c r="D1167" s="1" t="s">
        <v>693</v>
      </c>
      <c r="E1167" s="11">
        <v>30376755</v>
      </c>
      <c r="F1167" s="11">
        <v>-6057</v>
      </c>
      <c r="G1167" s="11">
        <v>-4523</v>
      </c>
      <c r="H1167" s="11">
        <v>-3211</v>
      </c>
      <c r="I1167" s="11">
        <v>-1088</v>
      </c>
      <c r="J1167" s="11">
        <v>-1419</v>
      </c>
      <c r="K1167" s="12" t="s">
        <v>2</v>
      </c>
      <c r="L1167" s="12" t="s">
        <v>2</v>
      </c>
      <c r="M1167" s="11">
        <v>2889</v>
      </c>
      <c r="N1167" s="11">
        <v>-1121</v>
      </c>
      <c r="O1167" s="11">
        <v>449</v>
      </c>
      <c r="P1167" s="11">
        <v>5530</v>
      </c>
      <c r="Q1167" s="11">
        <v>5077</v>
      </c>
      <c r="R1167" s="11">
        <v>-2939</v>
      </c>
      <c r="S1167" s="11">
        <v>-3559</v>
      </c>
      <c r="T1167" s="11">
        <v>-2150</v>
      </c>
      <c r="U1167" s="11">
        <v>-3649</v>
      </c>
      <c r="V1167" s="11">
        <v>-5568</v>
      </c>
      <c r="W1167" s="13">
        <v>-8.423</v>
      </c>
      <c r="X1167" s="13">
        <v>-2.984</v>
      </c>
      <c r="Y1167" s="13">
        <v>2.38</v>
      </c>
      <c r="Z1167" s="13">
        <v>1.881</v>
      </c>
      <c r="AA1167" s="13">
        <v>3.504</v>
      </c>
      <c r="AB1167" s="1">
        <v>9033</v>
      </c>
      <c r="AC1167" s="13">
        <v>12.388472999999999</v>
      </c>
      <c r="AD1167" s="13">
        <v>0.44148199999999999</v>
      </c>
      <c r="AE1167" s="1" t="s">
        <v>12654</v>
      </c>
      <c r="AF1167" s="1" t="s">
        <v>12673</v>
      </c>
    </row>
    <row r="1168" spans="1:32" x14ac:dyDescent="0.2">
      <c r="A1168" s="1" t="s">
        <v>5251</v>
      </c>
      <c r="B1168" s="10">
        <v>5001505</v>
      </c>
      <c r="C1168" s="1" t="s">
        <v>1256</v>
      </c>
      <c r="D1168" s="1" t="s">
        <v>1257</v>
      </c>
      <c r="E1168" s="11">
        <v>68601516</v>
      </c>
      <c r="F1168" s="11">
        <v>3294</v>
      </c>
      <c r="G1168" s="11">
        <v>3208</v>
      </c>
      <c r="H1168" s="11">
        <v>7023</v>
      </c>
      <c r="I1168" s="11">
        <v>3186</v>
      </c>
      <c r="J1168" s="11">
        <v>1253</v>
      </c>
      <c r="K1168" s="12" t="s">
        <v>2</v>
      </c>
      <c r="L1168" s="12" t="s">
        <v>2</v>
      </c>
      <c r="M1168" s="11">
        <v>13967</v>
      </c>
      <c r="N1168" s="11">
        <v>7910</v>
      </c>
      <c r="O1168" s="11">
        <v>8947</v>
      </c>
      <c r="P1168" s="11">
        <v>14830</v>
      </c>
      <c r="Q1168" s="11">
        <v>5867</v>
      </c>
      <c r="R1168" s="11">
        <v>-13316</v>
      </c>
      <c r="S1168" s="11">
        <v>-7145</v>
      </c>
      <c r="T1168" s="11">
        <v>-7062</v>
      </c>
      <c r="U1168" s="11">
        <v>-9681</v>
      </c>
      <c r="V1168" s="11">
        <v>-9259</v>
      </c>
      <c r="W1168" s="13">
        <v>9.7550000000000008</v>
      </c>
      <c r="X1168" s="13">
        <v>6.0780000000000003</v>
      </c>
      <c r="Y1168" s="13">
        <v>8.0500000000000007</v>
      </c>
      <c r="Z1168" s="13">
        <v>3.4820000000000002</v>
      </c>
      <c r="AA1168" s="13">
        <v>2.452</v>
      </c>
      <c r="AB1168" s="1">
        <v>9535</v>
      </c>
      <c r="AC1168" s="13">
        <v>11.863087999999999</v>
      </c>
      <c r="AD1168" s="13">
        <v>0.36632500000000001</v>
      </c>
      <c r="AE1168" s="1" t="s">
        <v>12654</v>
      </c>
      <c r="AF1168" s="1" t="s">
        <v>12678</v>
      </c>
    </row>
    <row r="1169" spans="1:32" x14ac:dyDescent="0.2">
      <c r="A1169" s="1" t="s">
        <v>5252</v>
      </c>
      <c r="B1169" s="10">
        <v>4991828</v>
      </c>
      <c r="C1169" s="1" t="s">
        <v>1258</v>
      </c>
      <c r="D1169" s="1" t="s">
        <v>58</v>
      </c>
      <c r="E1169" s="11">
        <v>26515840</v>
      </c>
      <c r="F1169" s="11">
        <v>1409</v>
      </c>
      <c r="G1169" s="11">
        <v>1820</v>
      </c>
      <c r="H1169" s="11">
        <v>1912</v>
      </c>
      <c r="I1169" s="11">
        <v>2457</v>
      </c>
      <c r="J1169" s="11">
        <v>2932</v>
      </c>
      <c r="K1169" s="12" t="s">
        <v>2</v>
      </c>
      <c r="L1169" s="12" t="s">
        <v>2</v>
      </c>
      <c r="M1169" s="11">
        <v>3933</v>
      </c>
      <c r="N1169" s="11">
        <v>3147</v>
      </c>
      <c r="O1169" s="11">
        <v>1485</v>
      </c>
      <c r="P1169" s="11">
        <v>-461</v>
      </c>
      <c r="Q1169" s="11">
        <v>4720</v>
      </c>
      <c r="R1169" s="11">
        <v>-563</v>
      </c>
      <c r="S1169" s="11">
        <v>-159</v>
      </c>
      <c r="T1169" s="11">
        <v>-2812</v>
      </c>
      <c r="U1169" s="11">
        <v>-3822</v>
      </c>
      <c r="V1169" s="11">
        <v>-3299</v>
      </c>
      <c r="W1169" s="13">
        <v>2.3290000000000002</v>
      </c>
      <c r="X1169" s="13">
        <v>3.84</v>
      </c>
      <c r="Y1169" s="13">
        <v>3.7080000000000002</v>
      </c>
      <c r="Z1169" s="13">
        <v>4.2380000000000004</v>
      </c>
      <c r="AA1169" s="13">
        <v>6.4429999999999996</v>
      </c>
      <c r="AB1169" s="1">
        <v>6247</v>
      </c>
      <c r="AC1169" s="13">
        <v>9.8889530000000008</v>
      </c>
      <c r="AD1169" s="13">
        <v>0.62893299999999996</v>
      </c>
      <c r="AE1169" s="1" t="s">
        <v>12654</v>
      </c>
      <c r="AF1169" s="1" t="s">
        <v>12658</v>
      </c>
    </row>
    <row r="1170" spans="1:32" x14ac:dyDescent="0.2">
      <c r="A1170" s="1" t="s">
        <v>5253</v>
      </c>
      <c r="B1170" s="10">
        <v>4213750</v>
      </c>
      <c r="C1170" s="1" t="s">
        <v>1259</v>
      </c>
      <c r="D1170" s="1" t="s">
        <v>309</v>
      </c>
      <c r="E1170" s="11">
        <v>70732879</v>
      </c>
      <c r="F1170" s="11">
        <v>10672</v>
      </c>
      <c r="G1170" s="11">
        <v>9337</v>
      </c>
      <c r="H1170" s="11">
        <v>11601</v>
      </c>
      <c r="I1170" s="11">
        <v>13168</v>
      </c>
      <c r="J1170" s="11">
        <v>18896</v>
      </c>
      <c r="K1170" s="13">
        <v>19001.5</v>
      </c>
      <c r="L1170" s="13">
        <v>14948.5</v>
      </c>
      <c r="M1170" s="11">
        <v>5289</v>
      </c>
      <c r="N1170" s="11">
        <v>19199</v>
      </c>
      <c r="O1170" s="11">
        <v>12727</v>
      </c>
      <c r="P1170" s="11">
        <v>18188</v>
      </c>
      <c r="Q1170" s="11">
        <v>18765</v>
      </c>
      <c r="R1170" s="11">
        <v>7815</v>
      </c>
      <c r="S1170" s="11">
        <v>-13060</v>
      </c>
      <c r="T1170" s="11">
        <v>-23868</v>
      </c>
      <c r="U1170" s="11">
        <v>-2512</v>
      </c>
      <c r="V1170" s="11">
        <v>17563</v>
      </c>
      <c r="W1170" s="13">
        <v>3.7389999999999999</v>
      </c>
      <c r="X1170" s="13">
        <v>3.8769999999999998</v>
      </c>
      <c r="Y1170" s="13">
        <v>4.7240000000000002</v>
      </c>
      <c r="Z1170" s="13">
        <v>5.492</v>
      </c>
      <c r="AA1170" s="13">
        <v>8.1620000000000008</v>
      </c>
      <c r="AB1170" s="1">
        <v>4530</v>
      </c>
      <c r="AC1170" s="13">
        <v>15.140076000000001</v>
      </c>
      <c r="AD1170" s="13">
        <v>1.094147</v>
      </c>
      <c r="AE1170" s="1" t="s">
        <v>12654</v>
      </c>
      <c r="AF1170" s="1" t="s">
        <v>12656</v>
      </c>
    </row>
    <row r="1171" spans="1:32" x14ac:dyDescent="0.2">
      <c r="A1171" s="1" t="s">
        <v>5254</v>
      </c>
      <c r="B1171" s="10">
        <v>12312042</v>
      </c>
      <c r="C1171" s="1" t="s">
        <v>1260</v>
      </c>
      <c r="D1171" s="1" t="s">
        <v>32</v>
      </c>
      <c r="E1171" s="11">
        <v>7113800</v>
      </c>
      <c r="F1171" s="12" t="s">
        <v>2</v>
      </c>
      <c r="G1171" s="12" t="s">
        <v>2</v>
      </c>
      <c r="H1171" s="11">
        <v>1138</v>
      </c>
      <c r="I1171" s="11">
        <v>1398</v>
      </c>
      <c r="J1171" s="11">
        <v>1387</v>
      </c>
      <c r="K1171" s="12" t="s">
        <v>2</v>
      </c>
      <c r="L1171" s="12" t="s">
        <v>2</v>
      </c>
      <c r="M1171" s="12" t="s">
        <v>2</v>
      </c>
      <c r="N1171" s="12" t="s">
        <v>2</v>
      </c>
      <c r="O1171" s="12" t="s">
        <v>2</v>
      </c>
      <c r="P1171" s="12" t="s">
        <v>2</v>
      </c>
      <c r="Q1171" s="11">
        <v>1143</v>
      </c>
      <c r="R1171" s="12" t="s">
        <v>2</v>
      </c>
      <c r="S1171" s="12" t="s">
        <v>2</v>
      </c>
      <c r="T1171" s="12" t="s">
        <v>2</v>
      </c>
      <c r="U1171" s="12" t="s">
        <v>2</v>
      </c>
      <c r="V1171" s="11">
        <v>-656</v>
      </c>
      <c r="W1171" s="12" t="s">
        <v>2</v>
      </c>
      <c r="X1171" s="12" t="s">
        <v>2</v>
      </c>
      <c r="Y1171" s="12" t="s">
        <v>2</v>
      </c>
      <c r="Z1171" s="13">
        <v>43.488</v>
      </c>
      <c r="AA1171" s="13">
        <v>30.292999999999999</v>
      </c>
      <c r="AB1171" s="1" t="s">
        <v>5255</v>
      </c>
      <c r="AC1171" s="13">
        <v>13.792468</v>
      </c>
      <c r="AD1171" s="13">
        <v>3.6820659999999998</v>
      </c>
      <c r="AE1171" s="1" t="s">
        <v>12654</v>
      </c>
      <c r="AF1171" s="1" t="s">
        <v>12666</v>
      </c>
    </row>
    <row r="1172" spans="1:32" x14ac:dyDescent="0.2">
      <c r="A1172" s="1" t="s">
        <v>5256</v>
      </c>
      <c r="B1172" s="10">
        <v>4248418</v>
      </c>
      <c r="C1172" s="1" t="s">
        <v>1261</v>
      </c>
      <c r="D1172" s="1" t="s">
        <v>107</v>
      </c>
      <c r="E1172" s="11">
        <v>212736765</v>
      </c>
      <c r="F1172" s="11">
        <v>33637</v>
      </c>
      <c r="G1172" s="11">
        <v>103965</v>
      </c>
      <c r="H1172" s="11">
        <v>137390</v>
      </c>
      <c r="I1172" s="11">
        <v>168913</v>
      </c>
      <c r="J1172" s="11">
        <v>157563</v>
      </c>
      <c r="K1172" s="13">
        <v>136073</v>
      </c>
      <c r="L1172" s="13">
        <v>153659.92212999999</v>
      </c>
      <c r="M1172" s="11">
        <v>91339</v>
      </c>
      <c r="N1172" s="11">
        <v>39317</v>
      </c>
      <c r="O1172" s="11">
        <v>-26135</v>
      </c>
      <c r="P1172" s="11">
        <v>73035</v>
      </c>
      <c r="Q1172" s="11">
        <v>143932</v>
      </c>
      <c r="R1172" s="11">
        <v>-32281</v>
      </c>
      <c r="S1172" s="11">
        <v>-6854</v>
      </c>
      <c r="T1172" s="11">
        <v>-42647</v>
      </c>
      <c r="U1172" s="11">
        <v>-39035</v>
      </c>
      <c r="V1172" s="11">
        <v>-52833</v>
      </c>
      <c r="W1172" s="13">
        <v>2.673</v>
      </c>
      <c r="X1172" s="13">
        <v>12.911</v>
      </c>
      <c r="Y1172" s="13">
        <v>11.063000000000001</v>
      </c>
      <c r="Z1172" s="13">
        <v>15.347</v>
      </c>
      <c r="AA1172" s="13">
        <v>10.807</v>
      </c>
      <c r="AB1172" s="1">
        <v>6305</v>
      </c>
      <c r="AC1172" s="13">
        <v>10.758521999999999</v>
      </c>
      <c r="AD1172" s="13">
        <v>1.1276459999999999</v>
      </c>
      <c r="AE1172" s="1" t="s">
        <v>12654</v>
      </c>
      <c r="AF1172" s="1" t="s">
        <v>12658</v>
      </c>
    </row>
    <row r="1173" spans="1:32" x14ac:dyDescent="0.2">
      <c r="A1173" s="1" t="s">
        <v>5257</v>
      </c>
      <c r="B1173" s="10">
        <v>4043641</v>
      </c>
      <c r="C1173" s="1" t="s">
        <v>1262</v>
      </c>
      <c r="D1173" s="1" t="s">
        <v>1074</v>
      </c>
      <c r="E1173" s="11">
        <v>4537139676</v>
      </c>
      <c r="F1173" s="11">
        <v>495180</v>
      </c>
      <c r="G1173" s="11">
        <v>738236</v>
      </c>
      <c r="H1173" s="11">
        <v>942256</v>
      </c>
      <c r="I1173" s="11">
        <v>807340</v>
      </c>
      <c r="J1173" s="11">
        <v>962215</v>
      </c>
      <c r="K1173" s="13">
        <v>1077495.5032299999</v>
      </c>
      <c r="L1173" s="13">
        <v>1266338.44707</v>
      </c>
      <c r="M1173" s="11">
        <v>793128</v>
      </c>
      <c r="N1173" s="11">
        <v>729943</v>
      </c>
      <c r="O1173" s="11">
        <v>827045</v>
      </c>
      <c r="P1173" s="11">
        <v>956612</v>
      </c>
      <c r="Q1173" s="11">
        <v>1172240</v>
      </c>
      <c r="R1173" s="11">
        <v>-458840</v>
      </c>
      <c r="S1173" s="11">
        <v>-1048866</v>
      </c>
      <c r="T1173" s="11">
        <v>151063</v>
      </c>
      <c r="U1173" s="11">
        <v>-131543</v>
      </c>
      <c r="V1173" s="11">
        <v>-573650</v>
      </c>
      <c r="W1173" s="13">
        <v>11.901</v>
      </c>
      <c r="X1173" s="13">
        <v>13.672000000000001</v>
      </c>
      <c r="Y1173" s="13">
        <v>13.167999999999999</v>
      </c>
      <c r="Z1173" s="13">
        <v>11.196999999999999</v>
      </c>
      <c r="AA1173" s="13">
        <v>11.048</v>
      </c>
      <c r="AB1173" s="1">
        <v>6501</v>
      </c>
      <c r="AC1173" s="13">
        <v>29.527208000000002</v>
      </c>
      <c r="AD1173" s="13">
        <v>3.8310029999999999</v>
      </c>
      <c r="AE1173" s="1" t="s">
        <v>12654</v>
      </c>
      <c r="AF1173" s="1" t="s">
        <v>12658</v>
      </c>
    </row>
    <row r="1174" spans="1:32" x14ac:dyDescent="0.2">
      <c r="A1174" s="1" t="s">
        <v>5258</v>
      </c>
      <c r="B1174" s="10">
        <v>4996554</v>
      </c>
      <c r="C1174" s="1" t="s">
        <v>1263</v>
      </c>
      <c r="D1174" s="1" t="s">
        <v>182</v>
      </c>
      <c r="E1174" s="11">
        <v>17842400</v>
      </c>
      <c r="F1174" s="11">
        <v>4787</v>
      </c>
      <c r="G1174" s="11">
        <v>5680</v>
      </c>
      <c r="H1174" s="11">
        <v>4199</v>
      </c>
      <c r="I1174" s="11">
        <v>1556</v>
      </c>
      <c r="J1174" s="11">
        <v>2496</v>
      </c>
      <c r="K1174" s="13">
        <v>3300</v>
      </c>
      <c r="L1174" s="13">
        <v>3800</v>
      </c>
      <c r="M1174" s="11">
        <v>3065</v>
      </c>
      <c r="N1174" s="11">
        <v>5332</v>
      </c>
      <c r="O1174" s="11">
        <v>2525</v>
      </c>
      <c r="P1174" s="11">
        <v>980</v>
      </c>
      <c r="Q1174" s="11">
        <v>3406</v>
      </c>
      <c r="R1174" s="11">
        <v>-1213</v>
      </c>
      <c r="S1174" s="11">
        <v>-644</v>
      </c>
      <c r="T1174" s="11">
        <v>-5263</v>
      </c>
      <c r="U1174" s="11">
        <v>-1233</v>
      </c>
      <c r="V1174" s="11">
        <v>-3600</v>
      </c>
      <c r="W1174" s="13">
        <v>21.902999999999999</v>
      </c>
      <c r="X1174" s="13">
        <v>20.786000000000001</v>
      </c>
      <c r="Y1174" s="13">
        <v>11.545</v>
      </c>
      <c r="Z1174" s="13">
        <v>0.85399999999999998</v>
      </c>
      <c r="AA1174" s="13">
        <v>5.64</v>
      </c>
      <c r="AB1174" s="1">
        <v>4433</v>
      </c>
      <c r="AC1174" s="13">
        <v>20.331751000000001</v>
      </c>
      <c r="AD1174" s="13">
        <v>0.99831999999999999</v>
      </c>
      <c r="AE1174" s="1" t="s">
        <v>12654</v>
      </c>
      <c r="AF1174" s="1" t="s">
        <v>12664</v>
      </c>
    </row>
    <row r="1175" spans="1:32" x14ac:dyDescent="0.2">
      <c r="A1175" s="1" t="s">
        <v>5259</v>
      </c>
      <c r="B1175" s="10">
        <v>5053778</v>
      </c>
      <c r="C1175" s="1" t="s">
        <v>1264</v>
      </c>
      <c r="D1175" s="1" t="s">
        <v>71</v>
      </c>
      <c r="E1175" s="11">
        <v>28754151</v>
      </c>
      <c r="F1175" s="11">
        <v>-2602</v>
      </c>
      <c r="G1175" s="11">
        <v>-3328</v>
      </c>
      <c r="H1175" s="11">
        <v>804</v>
      </c>
      <c r="I1175" s="11">
        <v>2868</v>
      </c>
      <c r="J1175" s="11">
        <v>1782</v>
      </c>
      <c r="K1175" s="13">
        <v>1609</v>
      </c>
      <c r="L1175" s="13">
        <v>2824.5</v>
      </c>
      <c r="M1175" s="11">
        <v>-1634</v>
      </c>
      <c r="N1175" s="11">
        <v>-2442</v>
      </c>
      <c r="O1175" s="11">
        <v>2531</v>
      </c>
      <c r="P1175" s="11">
        <v>2785</v>
      </c>
      <c r="Q1175" s="11">
        <v>2585</v>
      </c>
      <c r="R1175" s="11">
        <v>-1385</v>
      </c>
      <c r="S1175" s="11">
        <v>-1056</v>
      </c>
      <c r="T1175" s="11">
        <v>-1149</v>
      </c>
      <c r="U1175" s="11">
        <v>-207</v>
      </c>
      <c r="V1175" s="11">
        <v>-3002</v>
      </c>
      <c r="W1175" s="13">
        <v>-38.237000000000002</v>
      </c>
      <c r="X1175" s="13">
        <v>-101.776</v>
      </c>
      <c r="Y1175" s="13">
        <v>23.789000000000001</v>
      </c>
      <c r="Z1175" s="13">
        <v>46.037999999999997</v>
      </c>
      <c r="AA1175" s="13">
        <v>12.848000000000001</v>
      </c>
      <c r="AB1175" s="1">
        <v>7686</v>
      </c>
      <c r="AC1175" s="13">
        <v>21.996110000000002</v>
      </c>
      <c r="AD1175" s="13">
        <v>2.9700570000000002</v>
      </c>
      <c r="AE1175" s="1" t="s">
        <v>12654</v>
      </c>
      <c r="AF1175" s="1" t="s">
        <v>12672</v>
      </c>
    </row>
    <row r="1176" spans="1:32" x14ac:dyDescent="0.2">
      <c r="A1176" s="1" t="s">
        <v>5260</v>
      </c>
      <c r="B1176" s="10">
        <v>4283081</v>
      </c>
      <c r="C1176" s="1" t="s">
        <v>1265</v>
      </c>
      <c r="D1176" s="1" t="s">
        <v>92</v>
      </c>
      <c r="E1176" s="11">
        <v>1414900</v>
      </c>
      <c r="F1176" s="11">
        <v>373</v>
      </c>
      <c r="G1176" s="11">
        <v>532</v>
      </c>
      <c r="H1176" s="11">
        <v>638</v>
      </c>
      <c r="I1176" s="11">
        <v>418</v>
      </c>
      <c r="J1176" s="11">
        <v>398</v>
      </c>
      <c r="K1176" s="12" t="s">
        <v>2</v>
      </c>
      <c r="L1176" s="12" t="s">
        <v>2</v>
      </c>
      <c r="M1176" s="11">
        <v>1212</v>
      </c>
      <c r="N1176" s="11">
        <v>658</v>
      </c>
      <c r="O1176" s="11">
        <v>694</v>
      </c>
      <c r="P1176" s="11">
        <v>380</v>
      </c>
      <c r="Q1176" s="11">
        <v>991</v>
      </c>
      <c r="R1176" s="11">
        <v>-277</v>
      </c>
      <c r="S1176" s="11">
        <v>-946</v>
      </c>
      <c r="T1176" s="11">
        <v>-822</v>
      </c>
      <c r="U1176" s="11">
        <v>-12</v>
      </c>
      <c r="V1176" s="11">
        <v>-611</v>
      </c>
      <c r="W1176" s="13">
        <v>4.0010000000000003</v>
      </c>
      <c r="X1176" s="13">
        <v>5.4930000000000003</v>
      </c>
      <c r="Y1176" s="13">
        <v>4.7469999999999999</v>
      </c>
      <c r="Z1176" s="13">
        <v>3.5649999999999999</v>
      </c>
      <c r="AA1176" s="13">
        <v>3.444</v>
      </c>
      <c r="AB1176" s="1">
        <v>7219</v>
      </c>
      <c r="AC1176" s="13">
        <v>8.6422460000000001</v>
      </c>
      <c r="AD1176" s="12" t="s">
        <v>2</v>
      </c>
      <c r="AE1176" s="1" t="s">
        <v>12654</v>
      </c>
      <c r="AF1176" s="1" t="s">
        <v>12675</v>
      </c>
    </row>
    <row r="1177" spans="1:32" x14ac:dyDescent="0.2">
      <c r="A1177" s="1" t="s">
        <v>5261</v>
      </c>
      <c r="B1177" s="10">
        <v>5990145</v>
      </c>
      <c r="C1177" s="1" t="s">
        <v>1266</v>
      </c>
      <c r="D1177" s="1" t="s">
        <v>24</v>
      </c>
      <c r="E1177" s="11">
        <v>4093400</v>
      </c>
      <c r="F1177" s="12" t="s">
        <v>2</v>
      </c>
      <c r="G1177" s="11">
        <v>88.227999999999994</v>
      </c>
      <c r="H1177" s="11">
        <v>83.475999999999999</v>
      </c>
      <c r="I1177" s="11">
        <v>94.8</v>
      </c>
      <c r="J1177" s="11">
        <v>94.8</v>
      </c>
      <c r="K1177" s="12" t="s">
        <v>2</v>
      </c>
      <c r="L1177" s="12" t="s">
        <v>2</v>
      </c>
      <c r="M1177" s="12" t="s">
        <v>2</v>
      </c>
      <c r="N1177" s="11">
        <v>121.749</v>
      </c>
      <c r="O1177" s="11">
        <v>103.86199999999999</v>
      </c>
      <c r="P1177" s="11">
        <v>-139.71299999999999</v>
      </c>
      <c r="Q1177" s="11">
        <v>-139.71299999999999</v>
      </c>
      <c r="R1177" s="12" t="s">
        <v>2</v>
      </c>
      <c r="S1177" s="11">
        <v>-0.86899999999999999</v>
      </c>
      <c r="T1177" s="11">
        <v>-2E-3</v>
      </c>
      <c r="U1177" s="11">
        <v>11.026</v>
      </c>
      <c r="V1177" s="11">
        <v>11.026</v>
      </c>
      <c r="W1177" s="12" t="s">
        <v>2</v>
      </c>
      <c r="X1177" s="12" t="s">
        <v>2</v>
      </c>
      <c r="Y1177" s="13">
        <v>5.2290000000000001</v>
      </c>
      <c r="Z1177" s="13">
        <v>6.21</v>
      </c>
      <c r="AA1177" s="13">
        <v>6.21</v>
      </c>
      <c r="AB1177" s="1" t="s">
        <v>5262</v>
      </c>
      <c r="AC1177" s="13">
        <v>33.848683999999999</v>
      </c>
      <c r="AD1177" s="13">
        <v>2.4390130000000001</v>
      </c>
      <c r="AE1177" s="1" t="s">
        <v>12654</v>
      </c>
      <c r="AF1177" s="1" t="s">
        <v>12663</v>
      </c>
    </row>
    <row r="1178" spans="1:32" x14ac:dyDescent="0.2">
      <c r="A1178" s="1" t="s">
        <v>5263</v>
      </c>
      <c r="B1178" s="10">
        <v>4913021</v>
      </c>
      <c r="C1178" s="1" t="s">
        <v>1267</v>
      </c>
      <c r="D1178" s="1" t="s">
        <v>408</v>
      </c>
      <c r="E1178" s="11">
        <v>761649</v>
      </c>
      <c r="F1178" s="11">
        <v>107</v>
      </c>
      <c r="G1178" s="11">
        <v>148</v>
      </c>
      <c r="H1178" s="11">
        <v>135</v>
      </c>
      <c r="I1178" s="11">
        <v>33</v>
      </c>
      <c r="J1178" s="11">
        <v>38</v>
      </c>
      <c r="K1178" s="12" t="s">
        <v>2</v>
      </c>
      <c r="L1178" s="12" t="s">
        <v>2</v>
      </c>
      <c r="M1178" s="11">
        <v>352</v>
      </c>
      <c r="N1178" s="11">
        <v>128</v>
      </c>
      <c r="O1178" s="11">
        <v>122</v>
      </c>
      <c r="P1178" s="11">
        <v>-159</v>
      </c>
      <c r="Q1178" s="11">
        <v>16</v>
      </c>
      <c r="R1178" s="11">
        <v>-16</v>
      </c>
      <c r="S1178" s="11">
        <v>-17</v>
      </c>
      <c r="T1178" s="11">
        <v>-4</v>
      </c>
      <c r="U1178" s="11">
        <v>-24</v>
      </c>
      <c r="V1178" s="11">
        <v>-19</v>
      </c>
      <c r="W1178" s="13">
        <v>20.67</v>
      </c>
      <c r="X1178" s="13">
        <v>21.914000000000001</v>
      </c>
      <c r="Y1178" s="13">
        <v>14.608000000000001</v>
      </c>
      <c r="Z1178" s="13">
        <v>2.5710000000000002</v>
      </c>
      <c r="AA1178" s="13">
        <v>3.1480000000000001</v>
      </c>
      <c r="AB1178" s="1">
        <v>1382</v>
      </c>
      <c r="AC1178" s="12" t="s">
        <v>4019</v>
      </c>
      <c r="AD1178" s="13">
        <v>2.306711</v>
      </c>
      <c r="AE1178" s="1" t="s">
        <v>12654</v>
      </c>
      <c r="AF1178" s="1" t="s">
        <v>12674</v>
      </c>
    </row>
    <row r="1179" spans="1:32" x14ac:dyDescent="0.2">
      <c r="A1179" s="1" t="s">
        <v>5264</v>
      </c>
      <c r="B1179" s="10">
        <v>6676292</v>
      </c>
      <c r="C1179" s="1" t="s">
        <v>1268</v>
      </c>
      <c r="D1179" s="1" t="s">
        <v>172</v>
      </c>
      <c r="E1179" s="11">
        <v>2321370</v>
      </c>
      <c r="F1179" s="11">
        <v>156</v>
      </c>
      <c r="G1179" s="11">
        <v>275</v>
      </c>
      <c r="H1179" s="11">
        <v>590</v>
      </c>
      <c r="I1179" s="11">
        <v>547</v>
      </c>
      <c r="J1179" s="11">
        <v>617</v>
      </c>
      <c r="K1179" s="12" t="s">
        <v>2</v>
      </c>
      <c r="L1179" s="12" t="s">
        <v>2</v>
      </c>
      <c r="M1179" s="11">
        <v>466</v>
      </c>
      <c r="N1179" s="11">
        <v>201</v>
      </c>
      <c r="O1179" s="11">
        <v>162</v>
      </c>
      <c r="P1179" s="11">
        <v>401</v>
      </c>
      <c r="Q1179" s="11">
        <v>158</v>
      </c>
      <c r="R1179" s="11">
        <v>-291</v>
      </c>
      <c r="S1179" s="11">
        <v>-255</v>
      </c>
      <c r="T1179" s="11">
        <v>-292</v>
      </c>
      <c r="U1179" s="11">
        <v>-467</v>
      </c>
      <c r="V1179" s="11">
        <v>-485</v>
      </c>
      <c r="W1179" s="13">
        <v>5.218</v>
      </c>
      <c r="X1179" s="13">
        <v>5.3579999999999997</v>
      </c>
      <c r="Y1179" s="13">
        <v>10.196</v>
      </c>
      <c r="Z1179" s="13">
        <v>9.15</v>
      </c>
      <c r="AA1179" s="13">
        <v>9.5180000000000007</v>
      </c>
      <c r="AB1179" s="1">
        <v>3560</v>
      </c>
      <c r="AC1179" s="13">
        <v>16.580224999999999</v>
      </c>
      <c r="AD1179" s="13">
        <v>1.518475</v>
      </c>
      <c r="AE1179" s="1" t="s">
        <v>12654</v>
      </c>
      <c r="AF1179" s="1" t="s">
        <v>12666</v>
      </c>
    </row>
    <row r="1180" spans="1:32" x14ac:dyDescent="0.2">
      <c r="A1180" s="1" t="s">
        <v>5265</v>
      </c>
      <c r="B1180" s="10">
        <v>4241416</v>
      </c>
      <c r="C1180" s="1" t="s">
        <v>1269</v>
      </c>
      <c r="D1180" s="1" t="s">
        <v>11</v>
      </c>
      <c r="E1180" s="11">
        <v>24868403</v>
      </c>
      <c r="F1180" s="11">
        <v>5181</v>
      </c>
      <c r="G1180" s="11">
        <v>5481</v>
      </c>
      <c r="H1180" s="11">
        <v>5591</v>
      </c>
      <c r="I1180" s="11">
        <v>7376</v>
      </c>
      <c r="J1180" s="11">
        <v>9553</v>
      </c>
      <c r="K1180" s="13">
        <v>10500</v>
      </c>
      <c r="L1180" s="13">
        <v>13000</v>
      </c>
      <c r="M1180" s="11">
        <v>4051</v>
      </c>
      <c r="N1180" s="11">
        <v>7792</v>
      </c>
      <c r="O1180" s="11">
        <v>415</v>
      </c>
      <c r="P1180" s="11">
        <v>775</v>
      </c>
      <c r="Q1180" s="11">
        <v>11874</v>
      </c>
      <c r="R1180" s="11">
        <v>-950</v>
      </c>
      <c r="S1180" s="11">
        <v>-669</v>
      </c>
      <c r="T1180" s="11">
        <v>-2203</v>
      </c>
      <c r="U1180" s="11">
        <v>-2535</v>
      </c>
      <c r="V1180" s="11">
        <v>-636</v>
      </c>
      <c r="W1180" s="13">
        <v>10.45</v>
      </c>
      <c r="X1180" s="13">
        <v>10.124000000000001</v>
      </c>
      <c r="Y1180" s="13">
        <v>9.9429999999999996</v>
      </c>
      <c r="Z1180" s="13">
        <v>11.438000000000001</v>
      </c>
      <c r="AA1180" s="13">
        <v>13.699</v>
      </c>
      <c r="AB1180" s="1">
        <v>6745</v>
      </c>
      <c r="AC1180" s="13">
        <v>11.854142</v>
      </c>
      <c r="AD1180" s="13">
        <v>1.611243</v>
      </c>
      <c r="AE1180" s="1" t="s">
        <v>12654</v>
      </c>
      <c r="AF1180" s="1" t="s">
        <v>12659</v>
      </c>
    </row>
    <row r="1181" spans="1:32" x14ac:dyDescent="0.2">
      <c r="A1181" s="1" t="s">
        <v>5266</v>
      </c>
      <c r="B1181" s="10">
        <v>4993007</v>
      </c>
      <c r="C1181" s="1" t="s">
        <v>1270</v>
      </c>
      <c r="D1181" s="1" t="s">
        <v>58</v>
      </c>
      <c r="E1181" s="11">
        <v>10680730</v>
      </c>
      <c r="F1181" s="11">
        <v>-556</v>
      </c>
      <c r="G1181" s="11">
        <v>634</v>
      </c>
      <c r="H1181" s="11">
        <v>-312</v>
      </c>
      <c r="I1181" s="11">
        <v>230</v>
      </c>
      <c r="J1181" s="11">
        <v>689</v>
      </c>
      <c r="K1181" s="13">
        <v>800</v>
      </c>
      <c r="L1181" s="13">
        <v>1150</v>
      </c>
      <c r="M1181" s="11">
        <v>584</v>
      </c>
      <c r="N1181" s="11">
        <v>1882</v>
      </c>
      <c r="O1181" s="11">
        <v>-129</v>
      </c>
      <c r="P1181" s="11">
        <v>1015</v>
      </c>
      <c r="Q1181" s="11">
        <v>415</v>
      </c>
      <c r="R1181" s="11">
        <v>-1010</v>
      </c>
      <c r="S1181" s="11">
        <v>601</v>
      </c>
      <c r="T1181" s="11">
        <v>-806</v>
      </c>
      <c r="U1181" s="11">
        <v>-782</v>
      </c>
      <c r="V1181" s="11">
        <v>-619</v>
      </c>
      <c r="W1181" s="13">
        <v>-43.616</v>
      </c>
      <c r="X1181" s="13">
        <v>25.68</v>
      </c>
      <c r="Y1181" s="13">
        <v>-22.282</v>
      </c>
      <c r="Z1181" s="13">
        <v>3.7320000000000002</v>
      </c>
      <c r="AA1181" s="13">
        <v>7.8109999999999999</v>
      </c>
      <c r="AB1181" s="1">
        <v>6469</v>
      </c>
      <c r="AC1181" s="13">
        <v>28.523468999999999</v>
      </c>
      <c r="AD1181" s="13">
        <v>3.1373069999999998</v>
      </c>
      <c r="AE1181" s="1" t="s">
        <v>12654</v>
      </c>
      <c r="AF1181" s="1" t="s">
        <v>12658</v>
      </c>
    </row>
    <row r="1182" spans="1:32" x14ac:dyDescent="0.2">
      <c r="A1182" s="1" t="s">
        <v>5267</v>
      </c>
      <c r="B1182" s="10">
        <v>6333336</v>
      </c>
      <c r="C1182" s="1" t="s">
        <v>1271</v>
      </c>
      <c r="D1182" s="1" t="s">
        <v>105</v>
      </c>
      <c r="E1182" s="11">
        <v>15893454</v>
      </c>
      <c r="F1182" s="11">
        <v>5445</v>
      </c>
      <c r="G1182" s="11">
        <v>6422</v>
      </c>
      <c r="H1182" s="11">
        <v>3702</v>
      </c>
      <c r="I1182" s="11">
        <v>3952</v>
      </c>
      <c r="J1182" s="11">
        <v>4876</v>
      </c>
      <c r="K1182" s="13">
        <v>4500</v>
      </c>
      <c r="L1182" s="13">
        <v>4900</v>
      </c>
      <c r="M1182" s="11">
        <v>5380</v>
      </c>
      <c r="N1182" s="11">
        <v>6143</v>
      </c>
      <c r="O1182" s="11">
        <v>1058</v>
      </c>
      <c r="P1182" s="11">
        <v>8343</v>
      </c>
      <c r="Q1182" s="11">
        <v>5669</v>
      </c>
      <c r="R1182" s="11">
        <v>-2689</v>
      </c>
      <c r="S1182" s="11">
        <v>-3569</v>
      </c>
      <c r="T1182" s="11">
        <v>-7036</v>
      </c>
      <c r="U1182" s="11">
        <v>-3950</v>
      </c>
      <c r="V1182" s="11">
        <v>-6548</v>
      </c>
      <c r="W1182" s="13">
        <v>11.792999999999999</v>
      </c>
      <c r="X1182" s="13">
        <v>10.433999999999999</v>
      </c>
      <c r="Y1182" s="13">
        <v>6.5209999999999999</v>
      </c>
      <c r="Z1182" s="13">
        <v>6.9610000000000003</v>
      </c>
      <c r="AA1182" s="13">
        <v>7.8929999999999998</v>
      </c>
      <c r="AB1182" s="1">
        <v>4112</v>
      </c>
      <c r="AC1182" s="13">
        <v>13.545446</v>
      </c>
      <c r="AD1182" s="13">
        <v>0.57047800000000004</v>
      </c>
      <c r="AE1182" s="1" t="s">
        <v>12654</v>
      </c>
      <c r="AF1182" s="1" t="s">
        <v>12667</v>
      </c>
    </row>
    <row r="1183" spans="1:32" x14ac:dyDescent="0.2">
      <c r="A1183" s="1" t="s">
        <v>5268</v>
      </c>
      <c r="B1183" s="10">
        <v>4813046</v>
      </c>
      <c r="C1183" s="1" t="s">
        <v>1272</v>
      </c>
      <c r="D1183" s="1" t="s">
        <v>273</v>
      </c>
      <c r="E1183" s="11">
        <v>21559772</v>
      </c>
      <c r="F1183" s="11">
        <v>5633</v>
      </c>
      <c r="G1183" s="11">
        <v>6136</v>
      </c>
      <c r="H1183" s="11">
        <v>6635</v>
      </c>
      <c r="I1183" s="11">
        <v>4169</v>
      </c>
      <c r="J1183" s="11">
        <v>3628</v>
      </c>
      <c r="K1183" s="13">
        <v>2834.2526400000002</v>
      </c>
      <c r="L1183" s="13">
        <v>4749.7677299999996</v>
      </c>
      <c r="M1183" s="11">
        <v>6854</v>
      </c>
      <c r="N1183" s="11">
        <v>8501</v>
      </c>
      <c r="O1183" s="11">
        <v>9176</v>
      </c>
      <c r="P1183" s="11">
        <v>7117</v>
      </c>
      <c r="Q1183" s="11">
        <v>11555</v>
      </c>
      <c r="R1183" s="11">
        <v>-6950</v>
      </c>
      <c r="S1183" s="11">
        <v>-3812</v>
      </c>
      <c r="T1183" s="11">
        <v>-1951</v>
      </c>
      <c r="U1183" s="11">
        <v>-3262</v>
      </c>
      <c r="V1183" s="11">
        <v>-3917</v>
      </c>
      <c r="W1183" s="13">
        <v>5.1920000000000002</v>
      </c>
      <c r="X1183" s="13">
        <v>4.9279999999999999</v>
      </c>
      <c r="Y1183" s="13">
        <v>5.2359999999999998</v>
      </c>
      <c r="Z1183" s="13">
        <v>3.29</v>
      </c>
      <c r="AA1183" s="13">
        <v>1.895</v>
      </c>
      <c r="AB1183" s="1">
        <v>3593</v>
      </c>
      <c r="AC1183" s="13">
        <v>207.92422300000001</v>
      </c>
      <c r="AD1183" s="13">
        <v>1.588457</v>
      </c>
      <c r="AE1183" s="1" t="s">
        <v>12654</v>
      </c>
      <c r="AF1183" s="1" t="s">
        <v>12671</v>
      </c>
    </row>
    <row r="1184" spans="1:32" x14ac:dyDescent="0.2">
      <c r="A1184" s="1" t="s">
        <v>5269</v>
      </c>
      <c r="B1184" s="10">
        <v>138410774</v>
      </c>
      <c r="C1184" s="1"/>
      <c r="D1184" s="1" t="s">
        <v>148</v>
      </c>
      <c r="E1184" s="11">
        <v>980000</v>
      </c>
      <c r="F1184" s="12" t="s">
        <v>2</v>
      </c>
      <c r="G1184" s="12" t="s">
        <v>2</v>
      </c>
      <c r="H1184" s="11">
        <v>852</v>
      </c>
      <c r="I1184" s="11">
        <v>714</v>
      </c>
      <c r="J1184" s="11">
        <v>776</v>
      </c>
      <c r="K1184" s="12" t="s">
        <v>2</v>
      </c>
      <c r="L1184" s="12" t="s">
        <v>2</v>
      </c>
      <c r="M1184" s="12" t="s">
        <v>2</v>
      </c>
      <c r="N1184" s="12" t="s">
        <v>2</v>
      </c>
      <c r="O1184" s="12" t="s">
        <v>2</v>
      </c>
      <c r="P1184" s="12" t="s">
        <v>2</v>
      </c>
      <c r="Q1184" s="11">
        <v>753</v>
      </c>
      <c r="R1184" s="12" t="s">
        <v>2</v>
      </c>
      <c r="S1184" s="12" t="s">
        <v>2</v>
      </c>
      <c r="T1184" s="12" t="s">
        <v>2</v>
      </c>
      <c r="U1184" s="12" t="s">
        <v>2</v>
      </c>
      <c r="V1184" s="11">
        <v>-309</v>
      </c>
      <c r="W1184" s="12" t="s">
        <v>2</v>
      </c>
      <c r="X1184" s="12" t="s">
        <v>2</v>
      </c>
      <c r="Y1184" s="12" t="s">
        <v>2</v>
      </c>
      <c r="Z1184" s="13">
        <v>8.9160000000000004</v>
      </c>
      <c r="AA1184" s="13">
        <v>10.095000000000001</v>
      </c>
      <c r="AB1184" s="1" t="s">
        <v>5270</v>
      </c>
      <c r="AC1184" s="13">
        <v>4.3609850000000003</v>
      </c>
      <c r="AD1184" s="12" t="s">
        <v>2</v>
      </c>
      <c r="AE1184" s="1" t="s">
        <v>12654</v>
      </c>
      <c r="AF1184" s="1" t="s">
        <v>12658</v>
      </c>
    </row>
    <row r="1185" spans="1:32" x14ac:dyDescent="0.2">
      <c r="A1185" s="1" t="s">
        <v>5271</v>
      </c>
      <c r="B1185" s="10">
        <v>4552101</v>
      </c>
      <c r="C1185" s="1" t="s">
        <v>1273</v>
      </c>
      <c r="D1185" s="1" t="s">
        <v>586</v>
      </c>
      <c r="E1185" s="11">
        <v>13607098</v>
      </c>
      <c r="F1185" s="11">
        <v>700</v>
      </c>
      <c r="G1185" s="11">
        <v>608</v>
      </c>
      <c r="H1185" s="11">
        <v>1726</v>
      </c>
      <c r="I1185" s="11">
        <v>2205</v>
      </c>
      <c r="J1185" s="11">
        <v>2205</v>
      </c>
      <c r="K1185" s="12" t="s">
        <v>2</v>
      </c>
      <c r="L1185" s="12" t="s">
        <v>2</v>
      </c>
      <c r="M1185" s="11">
        <v>3127</v>
      </c>
      <c r="N1185" s="11">
        <v>1995</v>
      </c>
      <c r="O1185" s="11">
        <v>3253</v>
      </c>
      <c r="P1185" s="11">
        <v>3597</v>
      </c>
      <c r="Q1185" s="11">
        <v>3597</v>
      </c>
      <c r="R1185" s="11">
        <v>-2053</v>
      </c>
      <c r="S1185" s="11">
        <v>-2032</v>
      </c>
      <c r="T1185" s="11">
        <v>-1947</v>
      </c>
      <c r="U1185" s="11">
        <v>-2026</v>
      </c>
      <c r="V1185" s="11">
        <v>-2026</v>
      </c>
      <c r="W1185" s="13">
        <v>1.538</v>
      </c>
      <c r="X1185" s="13">
        <v>1.385</v>
      </c>
      <c r="Y1185" s="13">
        <v>3.2519999999999998</v>
      </c>
      <c r="Z1185" s="13">
        <v>3.7240000000000002</v>
      </c>
      <c r="AA1185" s="13">
        <v>3.7240000000000002</v>
      </c>
      <c r="AB1185" s="1">
        <v>2573</v>
      </c>
      <c r="AC1185" s="13">
        <v>36.924393000000002</v>
      </c>
      <c r="AD1185" s="13">
        <v>1.25363</v>
      </c>
      <c r="AE1185" s="1" t="s">
        <v>12654</v>
      </c>
      <c r="AF1185" s="1" t="s">
        <v>12674</v>
      </c>
    </row>
    <row r="1186" spans="1:32" x14ac:dyDescent="0.2">
      <c r="A1186" s="1" t="s">
        <v>5272</v>
      </c>
      <c r="B1186" s="10">
        <v>4157516</v>
      </c>
      <c r="C1186" s="1" t="s">
        <v>1274</v>
      </c>
      <c r="D1186" s="1" t="s">
        <v>552</v>
      </c>
      <c r="E1186" s="11">
        <v>205354571</v>
      </c>
      <c r="F1186" s="11">
        <v>53775</v>
      </c>
      <c r="G1186" s="11">
        <v>24971</v>
      </c>
      <c r="H1186" s="11">
        <v>-22041</v>
      </c>
      <c r="I1186" s="11">
        <v>101156</v>
      </c>
      <c r="J1186" s="11">
        <v>75839</v>
      </c>
      <c r="K1186" s="13">
        <v>63375</v>
      </c>
      <c r="L1186" s="13">
        <v>53850</v>
      </c>
      <c r="M1186" s="11">
        <v>136547</v>
      </c>
      <c r="N1186" s="11">
        <v>102337</v>
      </c>
      <c r="O1186" s="11">
        <v>-574</v>
      </c>
      <c r="P1186" s="11">
        <v>176135</v>
      </c>
      <c r="Q1186" s="11">
        <v>125588</v>
      </c>
      <c r="R1186" s="11">
        <v>-85607</v>
      </c>
      <c r="S1186" s="11">
        <v>-77720</v>
      </c>
      <c r="T1186" s="11">
        <v>-85248</v>
      </c>
      <c r="U1186" s="11">
        <v>-80841</v>
      </c>
      <c r="V1186" s="11">
        <v>-90702</v>
      </c>
      <c r="W1186" s="13">
        <v>13.531000000000001</v>
      </c>
      <c r="X1186" s="13">
        <v>2.5470000000000002</v>
      </c>
      <c r="Y1186" s="13">
        <v>-8.0220000000000002</v>
      </c>
      <c r="Z1186" s="13">
        <v>22.622</v>
      </c>
      <c r="AA1186" s="13">
        <v>17.599</v>
      </c>
      <c r="AB1186" s="1">
        <v>9509</v>
      </c>
      <c r="AC1186" s="13">
        <v>3.68262</v>
      </c>
      <c r="AD1186" s="13">
        <v>0.473773</v>
      </c>
      <c r="AE1186" s="1" t="s">
        <v>12654</v>
      </c>
      <c r="AF1186" s="1" t="s">
        <v>12678</v>
      </c>
    </row>
    <row r="1187" spans="1:32" x14ac:dyDescent="0.2">
      <c r="A1187" s="1" t="s">
        <v>5273</v>
      </c>
      <c r="B1187" s="10">
        <v>5001509</v>
      </c>
      <c r="C1187" s="1" t="s">
        <v>1275</v>
      </c>
      <c r="D1187" s="1" t="s">
        <v>1257</v>
      </c>
      <c r="E1187" s="11">
        <v>88180270</v>
      </c>
      <c r="F1187" s="11">
        <v>5086</v>
      </c>
      <c r="G1187" s="11">
        <v>7053</v>
      </c>
      <c r="H1187" s="11">
        <v>13343</v>
      </c>
      <c r="I1187" s="11">
        <v>15596</v>
      </c>
      <c r="J1187" s="11">
        <v>14329</v>
      </c>
      <c r="K1187" s="12" t="s">
        <v>2</v>
      </c>
      <c r="L1187" s="12" t="s">
        <v>2</v>
      </c>
      <c r="M1187" s="11">
        <v>22399</v>
      </c>
      <c r="N1187" s="11">
        <v>19713</v>
      </c>
      <c r="O1187" s="11">
        <v>6695</v>
      </c>
      <c r="P1187" s="11">
        <v>31677</v>
      </c>
      <c r="Q1187" s="11">
        <v>29832</v>
      </c>
      <c r="R1187" s="11">
        <v>-10249</v>
      </c>
      <c r="S1187" s="11">
        <v>-11105</v>
      </c>
      <c r="T1187" s="11">
        <v>-22561</v>
      </c>
      <c r="U1187" s="11">
        <v>-16755</v>
      </c>
      <c r="V1187" s="11">
        <v>-20059</v>
      </c>
      <c r="W1187" s="13">
        <v>8.2870000000000008</v>
      </c>
      <c r="X1187" s="13">
        <v>9.2919999999999998</v>
      </c>
      <c r="Y1187" s="13">
        <v>15.717000000000001</v>
      </c>
      <c r="Z1187" s="13">
        <v>15.82</v>
      </c>
      <c r="AA1187" s="13">
        <v>12.452999999999999</v>
      </c>
      <c r="AB1187" s="1">
        <v>9534</v>
      </c>
      <c r="AC1187" s="13">
        <v>5.3191889999999997</v>
      </c>
      <c r="AD1187" s="13">
        <v>0.68878799999999996</v>
      </c>
      <c r="AE1187" s="1" t="s">
        <v>12654</v>
      </c>
      <c r="AF1187" s="1" t="s">
        <v>12678</v>
      </c>
    </row>
    <row r="1188" spans="1:32" x14ac:dyDescent="0.2">
      <c r="A1188" s="1" t="s">
        <v>5274</v>
      </c>
      <c r="B1188" s="10">
        <v>6333369</v>
      </c>
      <c r="C1188" s="1" t="s">
        <v>1276</v>
      </c>
      <c r="D1188" s="1" t="s">
        <v>564</v>
      </c>
      <c r="E1188" s="11">
        <v>12313584</v>
      </c>
      <c r="F1188" s="11">
        <v>760</v>
      </c>
      <c r="G1188" s="11">
        <v>1326</v>
      </c>
      <c r="H1188" s="11">
        <v>-457</v>
      </c>
      <c r="I1188" s="11">
        <v>4391</v>
      </c>
      <c r="J1188" s="11">
        <v>4504</v>
      </c>
      <c r="K1188" s="12" t="s">
        <v>2</v>
      </c>
      <c r="L1188" s="12" t="s">
        <v>2</v>
      </c>
      <c r="M1188" s="11">
        <v>3967</v>
      </c>
      <c r="N1188" s="11">
        <v>11860</v>
      </c>
      <c r="O1188" s="11">
        <v>9295</v>
      </c>
      <c r="P1188" s="11">
        <v>7359</v>
      </c>
      <c r="Q1188" s="11">
        <v>12509</v>
      </c>
      <c r="R1188" s="11">
        <v>-5582</v>
      </c>
      <c r="S1188" s="11">
        <v>-3605</v>
      </c>
      <c r="T1188" s="11">
        <v>4093</v>
      </c>
      <c r="U1188" s="11">
        <v>-3846</v>
      </c>
      <c r="V1188" s="11">
        <v>-10158</v>
      </c>
      <c r="W1188" s="13">
        <v>-0.65300000000000002</v>
      </c>
      <c r="X1188" s="13">
        <v>-1.8080000000000001</v>
      </c>
      <c r="Y1188" s="13">
        <v>-3.2650000000000001</v>
      </c>
      <c r="Z1188" s="13">
        <v>5.1680000000000001</v>
      </c>
      <c r="AA1188" s="13">
        <v>5.6589999999999998</v>
      </c>
      <c r="AB1188" s="1">
        <v>5902</v>
      </c>
      <c r="AC1188" s="13">
        <v>7.629759</v>
      </c>
      <c r="AD1188" s="13">
        <v>0.44114100000000001</v>
      </c>
      <c r="AE1188" s="1" t="s">
        <v>12654</v>
      </c>
      <c r="AF1188" s="1" t="s">
        <v>12667</v>
      </c>
    </row>
    <row r="1189" spans="1:32" x14ac:dyDescent="0.2">
      <c r="A1189" s="1" t="s">
        <v>5275</v>
      </c>
      <c r="B1189" s="10">
        <v>6333790</v>
      </c>
      <c r="C1189" s="1" t="s">
        <v>1277</v>
      </c>
      <c r="D1189" s="1" t="s">
        <v>1045</v>
      </c>
      <c r="E1189" s="11">
        <v>26030837</v>
      </c>
      <c r="F1189" s="11">
        <v>2864</v>
      </c>
      <c r="G1189" s="11">
        <v>4727</v>
      </c>
      <c r="H1189" s="11">
        <v>4416</v>
      </c>
      <c r="I1189" s="11">
        <v>4540</v>
      </c>
      <c r="J1189" s="11">
        <v>4540</v>
      </c>
      <c r="K1189" s="13">
        <v>4950</v>
      </c>
      <c r="L1189" s="13">
        <v>5400</v>
      </c>
      <c r="M1189" s="11">
        <v>2940</v>
      </c>
      <c r="N1189" s="11">
        <v>3869</v>
      </c>
      <c r="O1189" s="11">
        <v>4834</v>
      </c>
      <c r="P1189" s="11">
        <v>6073</v>
      </c>
      <c r="Q1189" s="11">
        <v>6073</v>
      </c>
      <c r="R1189" s="11">
        <v>-1689</v>
      </c>
      <c r="S1189" s="11">
        <v>-2809</v>
      </c>
      <c r="T1189" s="11">
        <v>-1980</v>
      </c>
      <c r="U1189" s="11">
        <v>-1310</v>
      </c>
      <c r="V1189" s="11">
        <v>-1310</v>
      </c>
      <c r="W1189" s="13">
        <v>9.0640000000000001</v>
      </c>
      <c r="X1189" s="13">
        <v>11.631</v>
      </c>
      <c r="Y1189" s="13">
        <v>8.7609999999999992</v>
      </c>
      <c r="Z1189" s="13">
        <v>8.6180000000000003</v>
      </c>
      <c r="AA1189" s="13">
        <v>8.6180000000000003</v>
      </c>
      <c r="AB1189" s="1">
        <v>4992</v>
      </c>
      <c r="AC1189" s="13">
        <v>9.7024659999999994</v>
      </c>
      <c r="AD1189" s="13">
        <v>0.80099399999999998</v>
      </c>
      <c r="AE1189" s="1" t="s">
        <v>12654</v>
      </c>
      <c r="AF1189" s="1" t="s">
        <v>12667</v>
      </c>
    </row>
    <row r="1190" spans="1:32" x14ac:dyDescent="0.2">
      <c r="A1190" s="1" t="s">
        <v>5276</v>
      </c>
      <c r="B1190" s="10">
        <v>4243269</v>
      </c>
      <c r="C1190" s="1" t="s">
        <v>1278</v>
      </c>
      <c r="D1190" s="1" t="s">
        <v>193</v>
      </c>
      <c r="E1190" s="11">
        <v>168219091</v>
      </c>
      <c r="F1190" s="11">
        <v>1703</v>
      </c>
      <c r="G1190" s="11">
        <v>20216</v>
      </c>
      <c r="H1190" s="11">
        <v>17289</v>
      </c>
      <c r="I1190" s="11">
        <v>15268</v>
      </c>
      <c r="J1190" s="11">
        <v>19728</v>
      </c>
      <c r="K1190" s="13">
        <v>19200</v>
      </c>
      <c r="L1190" s="13">
        <v>20100</v>
      </c>
      <c r="M1190" s="11">
        <v>23760</v>
      </c>
      <c r="N1190" s="11">
        <v>20186</v>
      </c>
      <c r="O1190" s="11">
        <v>1746</v>
      </c>
      <c r="P1190" s="11">
        <v>22320</v>
      </c>
      <c r="Q1190" s="11">
        <v>40932</v>
      </c>
      <c r="R1190" s="11">
        <v>-19575</v>
      </c>
      <c r="S1190" s="11">
        <v>-1648</v>
      </c>
      <c r="T1190" s="11">
        <v>-12753</v>
      </c>
      <c r="U1190" s="11">
        <v>-15494</v>
      </c>
      <c r="V1190" s="11">
        <v>-18816</v>
      </c>
      <c r="W1190" s="13">
        <v>7.5839999999999996</v>
      </c>
      <c r="X1190" s="13">
        <v>10.316000000000001</v>
      </c>
      <c r="Y1190" s="13">
        <v>3.794</v>
      </c>
      <c r="Z1190" s="13">
        <v>3.5579999999999998</v>
      </c>
      <c r="AA1190" s="13">
        <v>6.0490000000000004</v>
      </c>
      <c r="AB1190" s="1">
        <v>3865</v>
      </c>
      <c r="AC1190" s="13">
        <v>9.154598</v>
      </c>
      <c r="AD1190" s="13">
        <v>0.53858300000000003</v>
      </c>
      <c r="AE1190" s="1" t="s">
        <v>12654</v>
      </c>
      <c r="AF1190" s="1" t="s">
        <v>12667</v>
      </c>
    </row>
    <row r="1191" spans="1:32" x14ac:dyDescent="0.2">
      <c r="A1191" s="1" t="s">
        <v>5277</v>
      </c>
      <c r="B1191" s="10">
        <v>6346444</v>
      </c>
      <c r="C1191" s="1" t="s">
        <v>1279</v>
      </c>
      <c r="D1191" s="1" t="s">
        <v>112</v>
      </c>
      <c r="E1191" s="11">
        <v>3855012</v>
      </c>
      <c r="F1191" s="11">
        <v>548</v>
      </c>
      <c r="G1191" s="11">
        <v>-762</v>
      </c>
      <c r="H1191" s="11">
        <v>1041</v>
      </c>
      <c r="I1191" s="11">
        <v>528</v>
      </c>
      <c r="J1191" s="11">
        <v>668</v>
      </c>
      <c r="K1191" s="12" t="s">
        <v>2</v>
      </c>
      <c r="L1191" s="12" t="s">
        <v>2</v>
      </c>
      <c r="M1191" s="11">
        <v>1734</v>
      </c>
      <c r="N1191" s="11">
        <v>-2466</v>
      </c>
      <c r="O1191" s="11">
        <v>898</v>
      </c>
      <c r="P1191" s="11">
        <v>2027</v>
      </c>
      <c r="Q1191" s="11">
        <v>1617</v>
      </c>
      <c r="R1191" s="11">
        <v>-1494</v>
      </c>
      <c r="S1191" s="11">
        <v>-2018</v>
      </c>
      <c r="T1191" s="11">
        <v>-1283</v>
      </c>
      <c r="U1191" s="11">
        <v>-1126</v>
      </c>
      <c r="V1191" s="11">
        <v>-1029</v>
      </c>
      <c r="W1191" s="13">
        <v>4.5789999999999997</v>
      </c>
      <c r="X1191" s="13">
        <v>-6.133</v>
      </c>
      <c r="Y1191" s="13">
        <v>6.3620000000000001</v>
      </c>
      <c r="Z1191" s="13">
        <v>2.798</v>
      </c>
      <c r="AA1191" s="13">
        <v>3.2909999999999999</v>
      </c>
      <c r="AB1191" s="1">
        <v>5446</v>
      </c>
      <c r="AC1191" s="13">
        <v>12.277286999999999</v>
      </c>
      <c r="AD1191" s="13">
        <v>0.26578000000000002</v>
      </c>
      <c r="AE1191" s="1" t="s">
        <v>12654</v>
      </c>
      <c r="AF1191" s="1" t="s">
        <v>12667</v>
      </c>
    </row>
    <row r="1192" spans="1:32" x14ac:dyDescent="0.2">
      <c r="A1192" s="1" t="s">
        <v>5278</v>
      </c>
      <c r="B1192" s="10">
        <v>4263526</v>
      </c>
      <c r="C1192" s="1" t="s">
        <v>1280</v>
      </c>
      <c r="D1192" s="1" t="s">
        <v>110</v>
      </c>
      <c r="E1192" s="11">
        <v>121375086</v>
      </c>
      <c r="F1192" s="12" t="s">
        <v>2</v>
      </c>
      <c r="G1192" s="12" t="s">
        <v>2</v>
      </c>
      <c r="H1192" s="12" t="s">
        <v>2</v>
      </c>
      <c r="I1192" s="12" t="s">
        <v>2</v>
      </c>
      <c r="J1192" s="12" t="s">
        <v>2</v>
      </c>
      <c r="K1192" s="12" t="s">
        <v>2</v>
      </c>
      <c r="L1192" s="12" t="s">
        <v>2</v>
      </c>
      <c r="M1192" s="11">
        <v>1457924</v>
      </c>
      <c r="N1192" s="11">
        <v>48722</v>
      </c>
      <c r="O1192" s="11">
        <v>-1777704</v>
      </c>
      <c r="P1192" s="11">
        <v>-277180</v>
      </c>
      <c r="Q1192" s="11">
        <v>-926186</v>
      </c>
      <c r="R1192" s="11">
        <v>-231376</v>
      </c>
      <c r="S1192" s="11">
        <v>-82653</v>
      </c>
      <c r="T1192" s="11">
        <v>367722</v>
      </c>
      <c r="U1192" s="11">
        <v>131360</v>
      </c>
      <c r="V1192" s="11">
        <v>-573728</v>
      </c>
      <c r="W1192" s="13">
        <v>3.5009999999999999</v>
      </c>
      <c r="X1192" s="13">
        <v>3.28</v>
      </c>
      <c r="Y1192" s="13">
        <v>3.4910000000000001</v>
      </c>
      <c r="Z1192" s="13">
        <v>3.6469999999999998</v>
      </c>
      <c r="AA1192" s="13">
        <v>5.95</v>
      </c>
      <c r="AB1192" s="1">
        <v>8377</v>
      </c>
      <c r="AC1192" s="13">
        <v>11.266403</v>
      </c>
      <c r="AD1192" s="13">
        <v>0.77015800000000001</v>
      </c>
      <c r="AE1192" s="1" t="s">
        <v>12654</v>
      </c>
      <c r="AF1192" s="1" t="s">
        <v>12676</v>
      </c>
    </row>
    <row r="1193" spans="1:32" x14ac:dyDescent="0.2">
      <c r="A1193" s="1" t="s">
        <v>5279</v>
      </c>
      <c r="B1193" s="10">
        <v>4966638</v>
      </c>
      <c r="C1193" s="1" t="s">
        <v>1281</v>
      </c>
      <c r="D1193" s="1" t="s">
        <v>177</v>
      </c>
      <c r="E1193" s="11">
        <v>7842407</v>
      </c>
      <c r="F1193" s="11">
        <v>643</v>
      </c>
      <c r="G1193" s="11">
        <v>2077</v>
      </c>
      <c r="H1193" s="11">
        <v>2943</v>
      </c>
      <c r="I1193" s="11">
        <v>2273</v>
      </c>
      <c r="J1193" s="11">
        <v>2601</v>
      </c>
      <c r="K1193" s="12" t="s">
        <v>2</v>
      </c>
      <c r="L1193" s="12" t="s">
        <v>2</v>
      </c>
      <c r="M1193" s="11">
        <v>2046</v>
      </c>
      <c r="N1193" s="11">
        <v>-909</v>
      </c>
      <c r="O1193" s="11">
        <v>629</v>
      </c>
      <c r="P1193" s="11">
        <v>4519</v>
      </c>
      <c r="Q1193" s="11">
        <v>4124</v>
      </c>
      <c r="R1193" s="11">
        <v>-590</v>
      </c>
      <c r="S1193" s="11">
        <v>-1064</v>
      </c>
      <c r="T1193" s="11">
        <v>-1045</v>
      </c>
      <c r="U1193" s="11">
        <v>-737</v>
      </c>
      <c r="V1193" s="11">
        <v>-1471</v>
      </c>
      <c r="W1193" s="13">
        <v>3.4460000000000002</v>
      </c>
      <c r="X1193" s="13">
        <v>13.333</v>
      </c>
      <c r="Y1193" s="13">
        <v>3.915</v>
      </c>
      <c r="Z1193" s="13">
        <v>13.64</v>
      </c>
      <c r="AA1193" s="13">
        <v>10.247999999999999</v>
      </c>
      <c r="AB1193" s="1">
        <v>6989</v>
      </c>
      <c r="AC1193" s="13">
        <v>10.74296</v>
      </c>
      <c r="AD1193" s="13">
        <v>0.81920499999999996</v>
      </c>
      <c r="AE1193" s="1" t="s">
        <v>12654</v>
      </c>
      <c r="AF1193" s="1" t="s">
        <v>12659</v>
      </c>
    </row>
    <row r="1194" spans="1:32" x14ac:dyDescent="0.2">
      <c r="A1194" s="1" t="s">
        <v>5280</v>
      </c>
      <c r="B1194" s="10">
        <v>4157538</v>
      </c>
      <c r="C1194" s="1" t="s">
        <v>1282</v>
      </c>
      <c r="D1194" s="1" t="s">
        <v>552</v>
      </c>
      <c r="E1194" s="11">
        <v>208909028</v>
      </c>
      <c r="F1194" s="11">
        <v>17829</v>
      </c>
      <c r="G1194" s="11">
        <v>-16391</v>
      </c>
      <c r="H1194" s="11">
        <v>-73791</v>
      </c>
      <c r="I1194" s="11">
        <v>114911</v>
      </c>
      <c r="J1194" s="11">
        <v>101034</v>
      </c>
      <c r="K1194" s="13">
        <v>65225</v>
      </c>
      <c r="L1194" s="13">
        <v>52050</v>
      </c>
      <c r="M1194" s="11">
        <v>56639</v>
      </c>
      <c r="N1194" s="11">
        <v>30950</v>
      </c>
      <c r="O1194" s="11">
        <v>-97045</v>
      </c>
      <c r="P1194" s="11">
        <v>223328</v>
      </c>
      <c r="Q1194" s="11">
        <v>152289</v>
      </c>
      <c r="R1194" s="11">
        <v>-84913</v>
      </c>
      <c r="S1194" s="11">
        <v>-111044</v>
      </c>
      <c r="T1194" s="11">
        <v>-88845</v>
      </c>
      <c r="U1194" s="11">
        <v>-69472</v>
      </c>
      <c r="V1194" s="11">
        <v>-234065</v>
      </c>
      <c r="W1194" s="13">
        <v>2.4510000000000001</v>
      </c>
      <c r="X1194" s="13">
        <v>-1.619</v>
      </c>
      <c r="Y1194" s="13">
        <v>-29.460999999999999</v>
      </c>
      <c r="Z1194" s="13">
        <v>20.029</v>
      </c>
      <c r="AA1194" s="13">
        <v>18.347000000000001</v>
      </c>
      <c r="AB1194" s="1">
        <v>9505</v>
      </c>
      <c r="AC1194" s="13">
        <v>2.599904</v>
      </c>
      <c r="AD1194" s="13">
        <v>0.41836299999999998</v>
      </c>
      <c r="AE1194" s="1" t="s">
        <v>12654</v>
      </c>
      <c r="AF1194" s="1" t="s">
        <v>12678</v>
      </c>
    </row>
    <row r="1195" spans="1:32" x14ac:dyDescent="0.2">
      <c r="A1195" s="1" t="s">
        <v>5281</v>
      </c>
      <c r="B1195" s="10">
        <v>4990033</v>
      </c>
      <c r="C1195" s="1" t="s">
        <v>1283</v>
      </c>
      <c r="D1195" s="1" t="s">
        <v>148</v>
      </c>
      <c r="E1195" s="11">
        <v>27502545</v>
      </c>
      <c r="F1195" s="11">
        <v>3854</v>
      </c>
      <c r="G1195" s="11">
        <v>3158</v>
      </c>
      <c r="H1195" s="11">
        <v>2357</v>
      </c>
      <c r="I1195" s="11">
        <v>3426</v>
      </c>
      <c r="J1195" s="11">
        <v>4352</v>
      </c>
      <c r="K1195" s="12" t="s">
        <v>2</v>
      </c>
      <c r="L1195" s="12" t="s">
        <v>2</v>
      </c>
      <c r="M1195" s="11">
        <v>4005</v>
      </c>
      <c r="N1195" s="11">
        <v>199</v>
      </c>
      <c r="O1195" s="11">
        <v>3314</v>
      </c>
      <c r="P1195" s="11">
        <v>2255</v>
      </c>
      <c r="Q1195" s="11">
        <v>7603</v>
      </c>
      <c r="R1195" s="11">
        <v>17</v>
      </c>
      <c r="S1195" s="11">
        <v>-3035</v>
      </c>
      <c r="T1195" s="11">
        <v>-2935</v>
      </c>
      <c r="U1195" s="11">
        <v>-1444</v>
      </c>
      <c r="V1195" s="11">
        <v>-3418</v>
      </c>
      <c r="W1195" s="13">
        <v>8.5419999999999998</v>
      </c>
      <c r="X1195" s="13">
        <v>5.7359999999999998</v>
      </c>
      <c r="Y1195" s="13">
        <v>4.0410000000000004</v>
      </c>
      <c r="Z1195" s="13">
        <v>5.35</v>
      </c>
      <c r="AA1195" s="13">
        <v>7.4329999999999998</v>
      </c>
      <c r="AB1195" s="1">
        <v>1930</v>
      </c>
      <c r="AC1195" s="13">
        <v>12.151961999999999</v>
      </c>
      <c r="AD1195" s="13">
        <v>0.86402699999999999</v>
      </c>
      <c r="AE1195" s="1" t="s">
        <v>12654</v>
      </c>
      <c r="AF1195" s="1" t="s">
        <v>12658</v>
      </c>
    </row>
    <row r="1196" spans="1:32" x14ac:dyDescent="0.2">
      <c r="A1196" s="1" t="s">
        <v>5282</v>
      </c>
      <c r="B1196" s="10">
        <v>5001466</v>
      </c>
      <c r="C1196" s="1" t="s">
        <v>1284</v>
      </c>
      <c r="D1196" s="1" t="s">
        <v>1257</v>
      </c>
      <c r="E1196" s="11">
        <v>4656476</v>
      </c>
      <c r="F1196" s="11">
        <v>2241</v>
      </c>
      <c r="G1196" s="11">
        <v>1082</v>
      </c>
      <c r="H1196" s="11">
        <v>284</v>
      </c>
      <c r="I1196" s="11">
        <v>-944</v>
      </c>
      <c r="J1196" s="11">
        <v>1410</v>
      </c>
      <c r="K1196" s="12" t="s">
        <v>2</v>
      </c>
      <c r="L1196" s="12" t="s">
        <v>2</v>
      </c>
      <c r="M1196" s="11">
        <v>7830</v>
      </c>
      <c r="N1196" s="11">
        <v>7959</v>
      </c>
      <c r="O1196" s="11">
        <v>5537</v>
      </c>
      <c r="P1196" s="11">
        <v>4745</v>
      </c>
      <c r="Q1196" s="11">
        <v>7761</v>
      </c>
      <c r="R1196" s="11">
        <v>-8672</v>
      </c>
      <c r="S1196" s="11">
        <v>-4972</v>
      </c>
      <c r="T1196" s="11">
        <v>-4089</v>
      </c>
      <c r="U1196" s="11">
        <v>-5060</v>
      </c>
      <c r="V1196" s="11">
        <v>-4938</v>
      </c>
      <c r="W1196" s="13">
        <v>3.4569999999999999</v>
      </c>
      <c r="X1196" s="13">
        <v>2.0259999999999998</v>
      </c>
      <c r="Y1196" s="13">
        <v>0.89300000000000002</v>
      </c>
      <c r="Z1196" s="13">
        <v>-3.4049999999999998</v>
      </c>
      <c r="AA1196" s="13">
        <v>3.9620000000000002</v>
      </c>
      <c r="AB1196" s="1">
        <v>9537</v>
      </c>
      <c r="AC1196" s="13">
        <v>5.7070449999999999</v>
      </c>
      <c r="AD1196" s="13">
        <v>0.334063</v>
      </c>
      <c r="AE1196" s="1" t="s">
        <v>12654</v>
      </c>
      <c r="AF1196" s="1" t="s">
        <v>12678</v>
      </c>
    </row>
    <row r="1197" spans="1:32" x14ac:dyDescent="0.2">
      <c r="A1197" s="1" t="s">
        <v>5283</v>
      </c>
      <c r="B1197" s="10">
        <v>4913607</v>
      </c>
      <c r="C1197" s="1" t="s">
        <v>1285</v>
      </c>
      <c r="D1197" s="1" t="s">
        <v>90</v>
      </c>
      <c r="E1197" s="11">
        <v>8458952</v>
      </c>
      <c r="F1197" s="11">
        <v>152</v>
      </c>
      <c r="G1197" s="12" t="s">
        <v>2</v>
      </c>
      <c r="H1197" s="12" t="s">
        <v>2</v>
      </c>
      <c r="I1197" s="12" t="s">
        <v>2</v>
      </c>
      <c r="J1197" s="11">
        <v>152</v>
      </c>
      <c r="K1197" s="12" t="s">
        <v>2</v>
      </c>
      <c r="L1197" s="12" t="s">
        <v>2</v>
      </c>
      <c r="M1197" s="11">
        <v>635</v>
      </c>
      <c r="N1197" s="12" t="s">
        <v>2</v>
      </c>
      <c r="O1197" s="12" t="s">
        <v>2</v>
      </c>
      <c r="P1197" s="12" t="s">
        <v>2</v>
      </c>
      <c r="Q1197" s="11">
        <v>635</v>
      </c>
      <c r="R1197" s="11">
        <v>-905</v>
      </c>
      <c r="S1197" s="12" t="s">
        <v>2</v>
      </c>
      <c r="T1197" s="12" t="s">
        <v>2</v>
      </c>
      <c r="U1197" s="12" t="s">
        <v>2</v>
      </c>
      <c r="V1197" s="11">
        <v>-905</v>
      </c>
      <c r="W1197" s="13">
        <v>1.468</v>
      </c>
      <c r="X1197" s="12" t="s">
        <v>2</v>
      </c>
      <c r="Y1197" s="12" t="s">
        <v>2</v>
      </c>
      <c r="Z1197" s="12" t="s">
        <v>2</v>
      </c>
      <c r="AA1197" s="13">
        <v>1.468</v>
      </c>
      <c r="AB1197" s="1">
        <v>1384</v>
      </c>
      <c r="AC1197" s="13">
        <v>23.330002</v>
      </c>
      <c r="AD1197" s="13">
        <v>2.4930029999999999</v>
      </c>
      <c r="AE1197" s="1" t="s">
        <v>12654</v>
      </c>
      <c r="AF1197" s="1" t="s">
        <v>12674</v>
      </c>
    </row>
    <row r="1198" spans="1:32" x14ac:dyDescent="0.2">
      <c r="A1198" s="1" t="s">
        <v>5284</v>
      </c>
      <c r="B1198" s="10">
        <v>6333551</v>
      </c>
      <c r="C1198" s="1" t="s">
        <v>1286</v>
      </c>
      <c r="D1198" s="1" t="s">
        <v>471</v>
      </c>
      <c r="E1198" s="11">
        <v>28352422</v>
      </c>
      <c r="F1198" s="11">
        <v>129</v>
      </c>
      <c r="G1198" s="12" t="s">
        <v>2</v>
      </c>
      <c r="H1198" s="12" t="s">
        <v>2</v>
      </c>
      <c r="I1198" s="12" t="s">
        <v>2</v>
      </c>
      <c r="J1198" s="11">
        <v>129</v>
      </c>
      <c r="K1198" s="12" t="s">
        <v>2</v>
      </c>
      <c r="L1198" s="12" t="s">
        <v>2</v>
      </c>
      <c r="M1198" s="11">
        <v>244</v>
      </c>
      <c r="N1198" s="12" t="s">
        <v>2</v>
      </c>
      <c r="O1198" s="12" t="s">
        <v>2</v>
      </c>
      <c r="P1198" s="12" t="s">
        <v>2</v>
      </c>
      <c r="Q1198" s="11">
        <v>244</v>
      </c>
      <c r="R1198" s="11">
        <v>-572</v>
      </c>
      <c r="S1198" s="12" t="s">
        <v>2</v>
      </c>
      <c r="T1198" s="12" t="s">
        <v>2</v>
      </c>
      <c r="U1198" s="12" t="s">
        <v>2</v>
      </c>
      <c r="V1198" s="11">
        <v>-572</v>
      </c>
      <c r="W1198" s="12" t="s">
        <v>2</v>
      </c>
      <c r="X1198" s="12" t="s">
        <v>2</v>
      </c>
      <c r="Y1198" s="12" t="s">
        <v>2</v>
      </c>
      <c r="Z1198" s="12" t="s">
        <v>2</v>
      </c>
      <c r="AA1198" s="12" t="s">
        <v>2</v>
      </c>
      <c r="AB1198" s="1">
        <v>7897</v>
      </c>
      <c r="AC1198" s="13">
        <v>18.518519000000001</v>
      </c>
      <c r="AD1198" s="13">
        <v>0.61025300000000005</v>
      </c>
      <c r="AE1198" s="1" t="s">
        <v>12654</v>
      </c>
      <c r="AF1198" s="1" t="s">
        <v>12667</v>
      </c>
    </row>
    <row r="1199" spans="1:32" x14ac:dyDescent="0.2">
      <c r="A1199" s="1" t="s">
        <v>5285</v>
      </c>
      <c r="B1199" s="10">
        <v>4915582</v>
      </c>
      <c r="C1199" s="1" t="s">
        <v>1287</v>
      </c>
      <c r="D1199" s="1" t="s">
        <v>408</v>
      </c>
      <c r="E1199" s="11">
        <v>31282659</v>
      </c>
      <c r="F1199" s="11">
        <v>6013</v>
      </c>
      <c r="G1199" s="11">
        <v>2015</v>
      </c>
      <c r="H1199" s="11">
        <v>-2947</v>
      </c>
      <c r="I1199" s="11">
        <v>3181</v>
      </c>
      <c r="J1199" s="11">
        <v>6598</v>
      </c>
      <c r="K1199" s="12" t="s">
        <v>2</v>
      </c>
      <c r="L1199" s="12" t="s">
        <v>2</v>
      </c>
      <c r="M1199" s="11">
        <v>10471</v>
      </c>
      <c r="N1199" s="11">
        <v>5851</v>
      </c>
      <c r="O1199" s="11">
        <v>4675</v>
      </c>
      <c r="P1199" s="11">
        <v>8375</v>
      </c>
      <c r="Q1199" s="11">
        <v>12222</v>
      </c>
      <c r="R1199" s="11">
        <v>-4332</v>
      </c>
      <c r="S1199" s="11">
        <v>-11608</v>
      </c>
      <c r="T1199" s="11">
        <v>-4147</v>
      </c>
      <c r="U1199" s="11">
        <v>1046</v>
      </c>
      <c r="V1199" s="11">
        <v>-9012</v>
      </c>
      <c r="W1199" s="13">
        <v>7.7149999999999999</v>
      </c>
      <c r="X1199" s="13">
        <v>4.657</v>
      </c>
      <c r="Y1199" s="13">
        <v>-3.863</v>
      </c>
      <c r="Z1199" s="13">
        <v>6.665</v>
      </c>
      <c r="AA1199" s="13">
        <v>7.9569999999999999</v>
      </c>
      <c r="AB1199" s="1">
        <v>1379</v>
      </c>
      <c r="AC1199" s="13">
        <v>13.231036</v>
      </c>
      <c r="AD1199" s="13">
        <v>1.0183709999999999</v>
      </c>
      <c r="AE1199" s="1" t="s">
        <v>12654</v>
      </c>
      <c r="AF1199" s="1" t="s">
        <v>12674</v>
      </c>
    </row>
    <row r="1200" spans="1:32" x14ac:dyDescent="0.2">
      <c r="A1200" s="1" t="s">
        <v>5286</v>
      </c>
      <c r="B1200" s="10">
        <v>4326672</v>
      </c>
      <c r="C1200" s="1" t="s">
        <v>1288</v>
      </c>
      <c r="D1200" s="1" t="s">
        <v>71</v>
      </c>
      <c r="E1200" s="11">
        <v>1264640</v>
      </c>
      <c r="F1200" s="12" t="s">
        <v>2</v>
      </c>
      <c r="G1200" s="12" t="s">
        <v>2</v>
      </c>
      <c r="H1200" s="12" t="s">
        <v>2</v>
      </c>
      <c r="I1200" s="12" t="s">
        <v>2</v>
      </c>
      <c r="J1200" s="11">
        <v>397.62700000000001</v>
      </c>
      <c r="K1200" s="12" t="s">
        <v>2</v>
      </c>
      <c r="L1200" s="12" t="s">
        <v>2</v>
      </c>
      <c r="M1200" s="12" t="s">
        <v>2</v>
      </c>
      <c r="N1200" s="12" t="s">
        <v>2</v>
      </c>
      <c r="O1200" s="12" t="s">
        <v>2</v>
      </c>
      <c r="P1200" s="12" t="s">
        <v>2</v>
      </c>
      <c r="Q1200" s="11">
        <v>561.66099999999994</v>
      </c>
      <c r="R1200" s="12" t="s">
        <v>2</v>
      </c>
      <c r="S1200" s="12" t="s">
        <v>2</v>
      </c>
      <c r="T1200" s="12" t="s">
        <v>2</v>
      </c>
      <c r="U1200" s="12" t="s">
        <v>2</v>
      </c>
      <c r="V1200" s="11">
        <v>73.227000000000004</v>
      </c>
      <c r="W1200" s="12" t="s">
        <v>2</v>
      </c>
      <c r="X1200" s="12" t="s">
        <v>2</v>
      </c>
      <c r="Y1200" s="12" t="s">
        <v>2</v>
      </c>
      <c r="Z1200" s="12" t="s">
        <v>2</v>
      </c>
      <c r="AA1200" s="13">
        <v>2.4460000000000002</v>
      </c>
      <c r="AB1200" s="1">
        <v>2747</v>
      </c>
      <c r="AC1200" s="13">
        <v>17.209999</v>
      </c>
      <c r="AD1200" s="12" t="s">
        <v>2</v>
      </c>
      <c r="AE1200" s="1" t="s">
        <v>12654</v>
      </c>
      <c r="AF1200" s="1" t="s">
        <v>12672</v>
      </c>
    </row>
    <row r="1201" spans="1:32" x14ac:dyDescent="0.2">
      <c r="A1201" s="1" t="s">
        <v>5287</v>
      </c>
      <c r="B1201" s="10">
        <v>7912713</v>
      </c>
      <c r="C1201" s="1" t="s">
        <v>1289</v>
      </c>
      <c r="D1201" s="1" t="s">
        <v>1</v>
      </c>
      <c r="E1201" s="11">
        <v>9360198</v>
      </c>
      <c r="F1201" s="11">
        <v>727</v>
      </c>
      <c r="G1201" s="11">
        <v>885</v>
      </c>
      <c r="H1201" s="11">
        <v>378</v>
      </c>
      <c r="I1201" s="11">
        <v>-570</v>
      </c>
      <c r="J1201" s="11">
        <v>564</v>
      </c>
      <c r="K1201" s="12" t="s">
        <v>2</v>
      </c>
      <c r="L1201" s="12" t="s">
        <v>2</v>
      </c>
      <c r="M1201" s="12" t="s">
        <v>2</v>
      </c>
      <c r="N1201" s="11">
        <v>469</v>
      </c>
      <c r="O1201" s="11">
        <v>-1360</v>
      </c>
      <c r="P1201" s="11">
        <v>2898</v>
      </c>
      <c r="Q1201" s="11">
        <v>-1914</v>
      </c>
      <c r="R1201" s="12" t="s">
        <v>2</v>
      </c>
      <c r="S1201" s="11">
        <v>-21</v>
      </c>
      <c r="T1201" s="11">
        <v>-30</v>
      </c>
      <c r="U1201" s="11">
        <v>-102</v>
      </c>
      <c r="V1201" s="11">
        <v>-666</v>
      </c>
      <c r="W1201" s="13">
        <v>14.381</v>
      </c>
      <c r="X1201" s="13">
        <v>13.038</v>
      </c>
      <c r="Y1201" s="13">
        <v>2.8809999999999998</v>
      </c>
      <c r="Z1201" s="13">
        <v>-18.206</v>
      </c>
      <c r="AA1201" s="13">
        <v>8.4039999999999999</v>
      </c>
      <c r="AB1201" s="1">
        <v>2999</v>
      </c>
      <c r="AC1201" s="13">
        <v>10.128355000000001</v>
      </c>
      <c r="AD1201" s="13">
        <v>0.70443699999999998</v>
      </c>
      <c r="AE1201" s="1" t="s">
        <v>12654</v>
      </c>
      <c r="AF1201" s="1" t="s">
        <v>12655</v>
      </c>
    </row>
    <row r="1202" spans="1:32" x14ac:dyDescent="0.2">
      <c r="A1202" s="1" t="s">
        <v>5288</v>
      </c>
      <c r="B1202" s="10">
        <v>4045729</v>
      </c>
      <c r="C1202" s="1" t="s">
        <v>1290</v>
      </c>
      <c r="D1202" s="1" t="s">
        <v>1291</v>
      </c>
      <c r="E1202" s="11">
        <v>3892525905</v>
      </c>
      <c r="F1202" s="11">
        <v>660208</v>
      </c>
      <c r="G1202" s="11">
        <v>871232</v>
      </c>
      <c r="H1202" s="11">
        <v>780769</v>
      </c>
      <c r="I1202" s="11">
        <v>1381977</v>
      </c>
      <c r="J1202" s="11">
        <v>1213486</v>
      </c>
      <c r="K1202" s="13">
        <v>849937.90630999999</v>
      </c>
      <c r="L1202" s="13">
        <v>1108760.81871</v>
      </c>
      <c r="M1202" s="11">
        <v>1072379</v>
      </c>
      <c r="N1202" s="11">
        <v>1679622</v>
      </c>
      <c r="O1202" s="11">
        <v>2129022</v>
      </c>
      <c r="P1202" s="11">
        <v>747278</v>
      </c>
      <c r="Q1202" s="11">
        <v>292152</v>
      </c>
      <c r="R1202" s="11">
        <v>-796881</v>
      </c>
      <c r="S1202" s="11">
        <v>-376056</v>
      </c>
      <c r="T1202" s="11">
        <v>-678060</v>
      </c>
      <c r="U1202" s="11">
        <v>-867267</v>
      </c>
      <c r="V1202" s="11">
        <v>-941966</v>
      </c>
      <c r="W1202" s="13">
        <v>7.8760000000000003</v>
      </c>
      <c r="X1202" s="13">
        <v>7.5519999999999996</v>
      </c>
      <c r="Y1202" s="13">
        <v>6.4409999999999998</v>
      </c>
      <c r="Z1202" s="13">
        <v>9.6509999999999998</v>
      </c>
      <c r="AA1202" s="13">
        <v>7.0460000000000003</v>
      </c>
      <c r="AB1202" s="1">
        <v>7267</v>
      </c>
      <c r="AC1202" s="13">
        <v>10.484607</v>
      </c>
      <c r="AD1202" s="13">
        <v>0.515957</v>
      </c>
      <c r="AE1202" s="1" t="s">
        <v>12654</v>
      </c>
      <c r="AF1202" s="1" t="s">
        <v>12675</v>
      </c>
    </row>
    <row r="1203" spans="1:32" x14ac:dyDescent="0.2">
      <c r="A1203" s="1" t="s">
        <v>5289</v>
      </c>
      <c r="B1203" s="10">
        <v>4914057</v>
      </c>
      <c r="C1203" s="1" t="s">
        <v>1292</v>
      </c>
      <c r="D1203" s="1" t="s">
        <v>92</v>
      </c>
      <c r="E1203" s="11">
        <v>28120626</v>
      </c>
      <c r="F1203" s="11">
        <v>3075</v>
      </c>
      <c r="G1203" s="11">
        <v>-901</v>
      </c>
      <c r="H1203" s="11">
        <v>-701</v>
      </c>
      <c r="I1203" s="11">
        <v>3501</v>
      </c>
      <c r="J1203" s="11">
        <v>13563</v>
      </c>
      <c r="K1203" s="12" t="s">
        <v>2</v>
      </c>
      <c r="L1203" s="12" t="s">
        <v>2</v>
      </c>
      <c r="M1203" s="11">
        <v>14576</v>
      </c>
      <c r="N1203" s="11">
        <v>5713</v>
      </c>
      <c r="O1203" s="11">
        <v>21962</v>
      </c>
      <c r="P1203" s="11">
        <v>19494</v>
      </c>
      <c r="Q1203" s="11">
        <v>21079</v>
      </c>
      <c r="R1203" s="11">
        <v>-12215</v>
      </c>
      <c r="S1203" s="11">
        <v>-19269</v>
      </c>
      <c r="T1203" s="11">
        <v>-15193</v>
      </c>
      <c r="U1203" s="11">
        <v>-13258</v>
      </c>
      <c r="V1203" s="11">
        <v>-13149</v>
      </c>
      <c r="W1203" s="13">
        <v>2.6179999999999999</v>
      </c>
      <c r="X1203" s="13">
        <v>-6.2839999999999998</v>
      </c>
      <c r="Y1203" s="13">
        <v>-14.374000000000001</v>
      </c>
      <c r="Z1203" s="13">
        <v>-35.417999999999999</v>
      </c>
      <c r="AA1203" s="13">
        <v>19.091999999999999</v>
      </c>
      <c r="AB1203" s="1">
        <v>5989</v>
      </c>
      <c r="AC1203" s="13">
        <v>3.9020130000000002</v>
      </c>
      <c r="AD1203" s="12" t="s">
        <v>2</v>
      </c>
      <c r="AE1203" s="1" t="s">
        <v>12654</v>
      </c>
      <c r="AF1203" s="1" t="s">
        <v>12675</v>
      </c>
    </row>
    <row r="1204" spans="1:32" x14ac:dyDescent="0.2">
      <c r="A1204" s="1" t="s">
        <v>5290</v>
      </c>
      <c r="B1204" s="10">
        <v>4915728</v>
      </c>
      <c r="C1204" s="1" t="s">
        <v>1293</v>
      </c>
      <c r="D1204" s="1" t="s">
        <v>22</v>
      </c>
      <c r="E1204" s="11">
        <v>27874637</v>
      </c>
      <c r="F1204" s="11">
        <v>3767</v>
      </c>
      <c r="G1204" s="11">
        <v>4993</v>
      </c>
      <c r="H1204" s="11">
        <v>7671</v>
      </c>
      <c r="I1204" s="11">
        <v>6930</v>
      </c>
      <c r="J1204" s="11">
        <v>5906</v>
      </c>
      <c r="K1204" s="12" t="s">
        <v>2</v>
      </c>
      <c r="L1204" s="12" t="s">
        <v>2</v>
      </c>
      <c r="M1204" s="11">
        <v>7707</v>
      </c>
      <c r="N1204" s="11">
        <v>2213</v>
      </c>
      <c r="O1204" s="11">
        <v>6805</v>
      </c>
      <c r="P1204" s="11">
        <v>2133</v>
      </c>
      <c r="Q1204" s="11">
        <v>4918</v>
      </c>
      <c r="R1204" s="11">
        <v>-1880</v>
      </c>
      <c r="S1204" s="11">
        <v>-2472</v>
      </c>
      <c r="T1204" s="11">
        <v>-1783</v>
      </c>
      <c r="U1204" s="11">
        <v>-4203</v>
      </c>
      <c r="V1204" s="11">
        <v>-2264</v>
      </c>
      <c r="W1204" s="13">
        <v>6.8979999999999997</v>
      </c>
      <c r="X1204" s="13">
        <v>8.8610000000000007</v>
      </c>
      <c r="Y1204" s="13">
        <v>13.593999999999999</v>
      </c>
      <c r="Z1204" s="13">
        <v>11.398999999999999</v>
      </c>
      <c r="AA1204" s="13">
        <v>8.3390000000000004</v>
      </c>
      <c r="AB1204" s="1">
        <v>2792</v>
      </c>
      <c r="AC1204" s="13">
        <v>12.135883</v>
      </c>
      <c r="AD1204" s="13">
        <v>0.92049599999999998</v>
      </c>
      <c r="AE1204" s="1" t="s">
        <v>12654</v>
      </c>
      <c r="AF1204" s="1" t="s">
        <v>12657</v>
      </c>
    </row>
    <row r="1205" spans="1:32" x14ac:dyDescent="0.2">
      <c r="A1205" s="1" t="s">
        <v>5291</v>
      </c>
      <c r="B1205" s="10">
        <v>4988345</v>
      </c>
      <c r="C1205" s="1" t="s">
        <v>1294</v>
      </c>
      <c r="D1205" s="1" t="s">
        <v>117</v>
      </c>
      <c r="E1205" s="11">
        <v>3350178</v>
      </c>
      <c r="F1205" s="11">
        <v>418</v>
      </c>
      <c r="G1205" s="11">
        <v>812</v>
      </c>
      <c r="H1205" s="11">
        <v>928</v>
      </c>
      <c r="I1205" s="11">
        <v>902</v>
      </c>
      <c r="J1205" s="11">
        <v>891</v>
      </c>
      <c r="K1205" s="12" t="s">
        <v>2</v>
      </c>
      <c r="L1205" s="12" t="s">
        <v>2</v>
      </c>
      <c r="M1205" s="11">
        <v>439</v>
      </c>
      <c r="N1205" s="11">
        <v>830</v>
      </c>
      <c r="O1205" s="11">
        <v>373</v>
      </c>
      <c r="P1205" s="11">
        <v>753</v>
      </c>
      <c r="Q1205" s="11">
        <v>503</v>
      </c>
      <c r="R1205" s="11">
        <v>19</v>
      </c>
      <c r="S1205" s="11">
        <v>-54</v>
      </c>
      <c r="T1205" s="11">
        <v>-28</v>
      </c>
      <c r="U1205" s="11">
        <v>-60</v>
      </c>
      <c r="V1205" s="11">
        <v>-195</v>
      </c>
      <c r="W1205" s="13">
        <v>2.581</v>
      </c>
      <c r="X1205" s="13">
        <v>11.92</v>
      </c>
      <c r="Y1205" s="13">
        <v>12.749000000000001</v>
      </c>
      <c r="Z1205" s="13">
        <v>11.928000000000001</v>
      </c>
      <c r="AA1205" s="13">
        <v>11.115</v>
      </c>
      <c r="AB1205" s="1">
        <v>2483</v>
      </c>
      <c r="AC1205" s="13">
        <v>8.5444230000000001</v>
      </c>
      <c r="AD1205" s="13">
        <v>0.96777299999999999</v>
      </c>
      <c r="AE1205" s="1" t="s">
        <v>12654</v>
      </c>
      <c r="AF1205" s="1" t="s">
        <v>12664</v>
      </c>
    </row>
    <row r="1206" spans="1:32" x14ac:dyDescent="0.2">
      <c r="A1206" s="1" t="s">
        <v>5292</v>
      </c>
      <c r="B1206" s="10">
        <v>4985195</v>
      </c>
      <c r="C1206" s="1" t="s">
        <v>1295</v>
      </c>
      <c r="D1206" s="1" t="s">
        <v>1</v>
      </c>
      <c r="E1206" s="11">
        <v>39703863</v>
      </c>
      <c r="F1206" s="11">
        <v>5435</v>
      </c>
      <c r="G1206" s="11">
        <v>6695</v>
      </c>
      <c r="H1206" s="11">
        <v>8426</v>
      </c>
      <c r="I1206" s="11">
        <v>8944</v>
      </c>
      <c r="J1206" s="11">
        <v>9228</v>
      </c>
      <c r="K1206" s="12" t="s">
        <v>2</v>
      </c>
      <c r="L1206" s="12" t="s">
        <v>2</v>
      </c>
      <c r="M1206" s="11">
        <v>10722</v>
      </c>
      <c r="N1206" s="11">
        <v>20259</v>
      </c>
      <c r="O1206" s="11">
        <v>-7532</v>
      </c>
      <c r="P1206" s="11">
        <v>186</v>
      </c>
      <c r="Q1206" s="11">
        <v>-14122</v>
      </c>
      <c r="R1206" s="11">
        <v>-3058</v>
      </c>
      <c r="S1206" s="11">
        <v>-4172</v>
      </c>
      <c r="T1206" s="11">
        <v>-178</v>
      </c>
      <c r="U1206" s="11">
        <v>-2407</v>
      </c>
      <c r="V1206" s="11">
        <v>274</v>
      </c>
      <c r="W1206" s="13">
        <v>7.1820000000000004</v>
      </c>
      <c r="X1206" s="13">
        <v>8.6790000000000003</v>
      </c>
      <c r="Y1206" s="13">
        <v>11.786</v>
      </c>
      <c r="Z1206" s="13">
        <v>11.18</v>
      </c>
      <c r="AA1206" s="13">
        <v>12.188000000000001</v>
      </c>
      <c r="AB1206" s="1">
        <v>3284</v>
      </c>
      <c r="AC1206" s="13">
        <v>8.6694750000000003</v>
      </c>
      <c r="AD1206" s="13">
        <v>1.1451990000000001</v>
      </c>
      <c r="AE1206" s="1" t="s">
        <v>12654</v>
      </c>
      <c r="AF1206" s="1" t="s">
        <v>12655</v>
      </c>
    </row>
    <row r="1207" spans="1:32" x14ac:dyDescent="0.2">
      <c r="A1207" s="1" t="s">
        <v>5293</v>
      </c>
      <c r="B1207" s="10">
        <v>4989816</v>
      </c>
      <c r="C1207" s="1" t="s">
        <v>1296</v>
      </c>
      <c r="D1207" s="1" t="s">
        <v>32</v>
      </c>
      <c r="E1207" s="11">
        <v>15208194</v>
      </c>
      <c r="F1207" s="11">
        <v>-6895</v>
      </c>
      <c r="G1207" s="11">
        <v>-22202.661</v>
      </c>
      <c r="H1207" s="11">
        <v>182</v>
      </c>
      <c r="I1207" s="11">
        <v>228</v>
      </c>
      <c r="J1207" s="11">
        <v>291</v>
      </c>
      <c r="K1207" s="12" t="s">
        <v>2</v>
      </c>
      <c r="L1207" s="12" t="s">
        <v>2</v>
      </c>
      <c r="M1207" s="11">
        <v>-2847</v>
      </c>
      <c r="N1207" s="11">
        <v>354.66699999999997</v>
      </c>
      <c r="O1207" s="11">
        <v>93</v>
      </c>
      <c r="P1207" s="11">
        <v>143</v>
      </c>
      <c r="Q1207" s="11">
        <v>229</v>
      </c>
      <c r="R1207" s="11">
        <v>4</v>
      </c>
      <c r="S1207" s="11">
        <v>-32</v>
      </c>
      <c r="T1207" s="11">
        <v>-1</v>
      </c>
      <c r="U1207" s="11">
        <v>-31</v>
      </c>
      <c r="V1207" s="11">
        <v>29</v>
      </c>
      <c r="W1207" s="13">
        <v>1127.1379999999999</v>
      </c>
      <c r="X1207" s="12" t="s">
        <v>2</v>
      </c>
      <c r="Y1207" s="13">
        <v>-206.828</v>
      </c>
      <c r="Z1207" s="13">
        <v>29.948</v>
      </c>
      <c r="AA1207" s="13">
        <v>33.286999999999999</v>
      </c>
      <c r="AB1207" s="1">
        <v>6195</v>
      </c>
      <c r="AC1207" s="13">
        <v>9.1162790000000005</v>
      </c>
      <c r="AD1207" s="13">
        <v>2.7600189999999998</v>
      </c>
      <c r="AE1207" s="1" t="s">
        <v>12654</v>
      </c>
      <c r="AF1207" s="1" t="s">
        <v>12666</v>
      </c>
    </row>
    <row r="1208" spans="1:32" x14ac:dyDescent="0.2">
      <c r="A1208" s="1" t="s">
        <v>5294</v>
      </c>
      <c r="B1208" s="10">
        <v>4773507</v>
      </c>
      <c r="C1208" s="1" t="s">
        <v>1297</v>
      </c>
      <c r="D1208" s="1" t="s">
        <v>1298</v>
      </c>
      <c r="E1208" s="11">
        <v>4188300</v>
      </c>
      <c r="F1208" s="12" t="s">
        <v>2</v>
      </c>
      <c r="G1208" s="12" t="s">
        <v>2</v>
      </c>
      <c r="H1208" s="12" t="s">
        <v>2</v>
      </c>
      <c r="I1208" s="12" t="s">
        <v>2</v>
      </c>
      <c r="J1208" s="11">
        <v>454.59800000000001</v>
      </c>
      <c r="K1208" s="12" t="s">
        <v>2</v>
      </c>
      <c r="L1208" s="12" t="s">
        <v>2</v>
      </c>
      <c r="M1208" s="12" t="s">
        <v>2</v>
      </c>
      <c r="N1208" s="12" t="s">
        <v>2</v>
      </c>
      <c r="O1208" s="12" t="s">
        <v>2</v>
      </c>
      <c r="P1208" s="12" t="s">
        <v>2</v>
      </c>
      <c r="Q1208" s="11">
        <v>565.87599999999998</v>
      </c>
      <c r="R1208" s="12" t="s">
        <v>2</v>
      </c>
      <c r="S1208" s="12" t="s">
        <v>2</v>
      </c>
      <c r="T1208" s="12" t="s">
        <v>2</v>
      </c>
      <c r="U1208" s="12" t="s">
        <v>2</v>
      </c>
      <c r="V1208" s="11">
        <v>-337.92899999999997</v>
      </c>
      <c r="W1208" s="12" t="s">
        <v>2</v>
      </c>
      <c r="X1208" s="12" t="s">
        <v>2</v>
      </c>
      <c r="Y1208" s="12" t="s">
        <v>2</v>
      </c>
      <c r="Z1208" s="12" t="s">
        <v>2</v>
      </c>
      <c r="AA1208" s="13">
        <v>7.423</v>
      </c>
      <c r="AB1208" s="1">
        <v>9679</v>
      </c>
      <c r="AC1208" s="13">
        <v>17.634356</v>
      </c>
      <c r="AD1208" s="13">
        <v>1.121847</v>
      </c>
      <c r="AE1208" s="1" t="s">
        <v>12654</v>
      </c>
      <c r="AF1208" s="1" t="s">
        <v>12668</v>
      </c>
    </row>
    <row r="1209" spans="1:32" x14ac:dyDescent="0.2">
      <c r="A1209" s="1" t="s">
        <v>5295</v>
      </c>
      <c r="B1209" s="10">
        <v>4254767</v>
      </c>
      <c r="C1209" s="1" t="s">
        <v>1299</v>
      </c>
      <c r="D1209" s="1" t="s">
        <v>11</v>
      </c>
      <c r="E1209" s="11">
        <v>41996096</v>
      </c>
      <c r="F1209" s="11">
        <v>32048</v>
      </c>
      <c r="G1209" s="11">
        <v>45844</v>
      </c>
      <c r="H1209" s="11">
        <v>47298</v>
      </c>
      <c r="I1209" s="11">
        <v>48341</v>
      </c>
      <c r="J1209" s="11">
        <v>48341</v>
      </c>
      <c r="K1209" s="13">
        <v>52675.744319999998</v>
      </c>
      <c r="L1209" s="13">
        <v>56763.5412</v>
      </c>
      <c r="M1209" s="11">
        <v>35268</v>
      </c>
      <c r="N1209" s="11">
        <v>33966</v>
      </c>
      <c r="O1209" s="11">
        <v>16652</v>
      </c>
      <c r="P1209" s="11">
        <v>40335</v>
      </c>
      <c r="Q1209" s="11">
        <v>40335</v>
      </c>
      <c r="R1209" s="11">
        <v>-14662</v>
      </c>
      <c r="S1209" s="11">
        <v>-10745</v>
      </c>
      <c r="T1209" s="11">
        <v>-7315</v>
      </c>
      <c r="U1209" s="11">
        <v>-17562</v>
      </c>
      <c r="V1209" s="11">
        <v>-17562</v>
      </c>
      <c r="W1209" s="13">
        <v>11.124000000000001</v>
      </c>
      <c r="X1209" s="13">
        <v>15.302</v>
      </c>
      <c r="Y1209" s="13">
        <v>15.365</v>
      </c>
      <c r="Z1209" s="13">
        <v>11.228</v>
      </c>
      <c r="AA1209" s="13">
        <v>11.228</v>
      </c>
      <c r="AB1209" s="1">
        <v>6856</v>
      </c>
      <c r="AC1209" s="13">
        <v>15.808852999999999</v>
      </c>
      <c r="AD1209" s="13">
        <v>1.820932</v>
      </c>
      <c r="AE1209" s="1" t="s">
        <v>12654</v>
      </c>
      <c r="AF1209" s="1" t="s">
        <v>12659</v>
      </c>
    </row>
    <row r="1210" spans="1:32" x14ac:dyDescent="0.2">
      <c r="A1210" s="1" t="s">
        <v>5296</v>
      </c>
      <c r="B1210" s="10">
        <v>4552236</v>
      </c>
      <c r="C1210" s="1" t="s">
        <v>1300</v>
      </c>
      <c r="D1210" s="1" t="s">
        <v>20</v>
      </c>
      <c r="E1210" s="11">
        <v>5879561</v>
      </c>
      <c r="F1210" s="12" t="s">
        <v>2</v>
      </c>
      <c r="G1210" s="12" t="s">
        <v>2</v>
      </c>
      <c r="H1210" s="12" t="s">
        <v>2</v>
      </c>
      <c r="I1210" s="12" t="s">
        <v>2</v>
      </c>
      <c r="J1210" s="11">
        <v>200</v>
      </c>
      <c r="K1210" s="12" t="s">
        <v>2</v>
      </c>
      <c r="L1210" s="12" t="s">
        <v>2</v>
      </c>
      <c r="M1210" s="12" t="s">
        <v>2</v>
      </c>
      <c r="N1210" s="12" t="s">
        <v>2</v>
      </c>
      <c r="O1210" s="12" t="s">
        <v>2</v>
      </c>
      <c r="P1210" s="12" t="s">
        <v>2</v>
      </c>
      <c r="Q1210" s="11">
        <v>193</v>
      </c>
      <c r="R1210" s="12" t="s">
        <v>2</v>
      </c>
      <c r="S1210" s="12" t="s">
        <v>2</v>
      </c>
      <c r="T1210" s="12" t="s">
        <v>2</v>
      </c>
      <c r="U1210" s="12" t="s">
        <v>2</v>
      </c>
      <c r="V1210" s="11">
        <v>-33</v>
      </c>
      <c r="W1210" s="12" t="s">
        <v>2</v>
      </c>
      <c r="X1210" s="12" t="s">
        <v>2</v>
      </c>
      <c r="Y1210" s="12" t="s">
        <v>2</v>
      </c>
      <c r="Z1210" s="12" t="s">
        <v>2</v>
      </c>
      <c r="AA1210" s="12" t="s">
        <v>2</v>
      </c>
      <c r="AB1210" s="1">
        <v>3077</v>
      </c>
      <c r="AC1210" s="13">
        <v>15.593989000000001</v>
      </c>
      <c r="AD1210" s="13">
        <v>7.0022339999999996</v>
      </c>
      <c r="AE1210" s="1" t="s">
        <v>12654</v>
      </c>
      <c r="AF1210" s="1" t="s">
        <v>12661</v>
      </c>
    </row>
    <row r="1211" spans="1:32" x14ac:dyDescent="0.2">
      <c r="A1211" s="1" t="s">
        <v>5297</v>
      </c>
      <c r="B1211" s="10">
        <v>4813073</v>
      </c>
      <c r="C1211" s="1" t="s">
        <v>1301</v>
      </c>
      <c r="D1211" s="1" t="s">
        <v>316</v>
      </c>
      <c r="E1211" s="11">
        <v>3123300</v>
      </c>
      <c r="F1211" s="11">
        <v>1441</v>
      </c>
      <c r="G1211" s="11">
        <v>1595</v>
      </c>
      <c r="H1211" s="11">
        <v>1778</v>
      </c>
      <c r="I1211" s="11">
        <v>1962</v>
      </c>
      <c r="J1211" s="11">
        <v>1982</v>
      </c>
      <c r="K1211" s="12" t="s">
        <v>2</v>
      </c>
      <c r="L1211" s="12" t="s">
        <v>2</v>
      </c>
      <c r="M1211" s="11">
        <v>2479</v>
      </c>
      <c r="N1211" s="11">
        <v>1974</v>
      </c>
      <c r="O1211" s="11">
        <v>2288</v>
      </c>
      <c r="P1211" s="11">
        <v>2395</v>
      </c>
      <c r="Q1211" s="11">
        <v>2189</v>
      </c>
      <c r="R1211" s="11">
        <v>-64</v>
      </c>
      <c r="S1211" s="11">
        <v>-690</v>
      </c>
      <c r="T1211" s="11">
        <v>-1059</v>
      </c>
      <c r="U1211" s="11">
        <v>-744</v>
      </c>
      <c r="V1211" s="11">
        <v>-5284</v>
      </c>
      <c r="W1211" s="13">
        <v>7.5419999999999998</v>
      </c>
      <c r="X1211" s="13">
        <v>7.9870000000000001</v>
      </c>
      <c r="Y1211" s="13">
        <v>8.3930000000000007</v>
      </c>
      <c r="Z1211" s="13">
        <v>8.5559999999999992</v>
      </c>
      <c r="AA1211" s="13">
        <v>8.1750000000000007</v>
      </c>
      <c r="AB1211" s="1">
        <v>7634</v>
      </c>
      <c r="AC1211" s="13">
        <v>10.028</v>
      </c>
      <c r="AD1211" s="13">
        <v>0.811948</v>
      </c>
      <c r="AE1211" s="1" t="s">
        <v>12654</v>
      </c>
      <c r="AF1211" s="1" t="s">
        <v>12671</v>
      </c>
    </row>
    <row r="1212" spans="1:32" x14ac:dyDescent="0.2">
      <c r="A1212" s="1" t="s">
        <v>5298</v>
      </c>
      <c r="B1212" s="10">
        <v>4991720</v>
      </c>
      <c r="C1212" s="1" t="s">
        <v>1302</v>
      </c>
      <c r="D1212" s="1" t="s">
        <v>58</v>
      </c>
      <c r="E1212" s="11">
        <v>141347680</v>
      </c>
      <c r="F1212" s="11">
        <v>24932</v>
      </c>
      <c r="G1212" s="11">
        <v>27916</v>
      </c>
      <c r="H1212" s="11">
        <v>43521</v>
      </c>
      <c r="I1212" s="11">
        <v>51480</v>
      </c>
      <c r="J1212" s="11">
        <v>51480</v>
      </c>
      <c r="K1212" s="13">
        <v>55856</v>
      </c>
      <c r="L1212" s="13">
        <v>61967.444439999999</v>
      </c>
      <c r="M1212" s="11">
        <v>27343</v>
      </c>
      <c r="N1212" s="11">
        <v>5170</v>
      </c>
      <c r="O1212" s="11">
        <v>37698</v>
      </c>
      <c r="P1212" s="11">
        <v>47344</v>
      </c>
      <c r="Q1212" s="11">
        <v>47344</v>
      </c>
      <c r="R1212" s="11">
        <v>5238</v>
      </c>
      <c r="S1212" s="11">
        <v>1941</v>
      </c>
      <c r="T1212" s="11">
        <v>3286</v>
      </c>
      <c r="U1212" s="11">
        <v>-37373</v>
      </c>
      <c r="V1212" s="11">
        <v>-37373</v>
      </c>
      <c r="W1212" s="13">
        <v>8.8079999999999998</v>
      </c>
      <c r="X1212" s="13">
        <v>9.0109999999999992</v>
      </c>
      <c r="Y1212" s="13">
        <v>10.725</v>
      </c>
      <c r="Z1212" s="13">
        <v>10.523999999999999</v>
      </c>
      <c r="AA1212" s="13">
        <v>10.523999999999999</v>
      </c>
      <c r="AB1212" s="1">
        <v>6465</v>
      </c>
      <c r="AC1212" s="13">
        <v>18.80658</v>
      </c>
      <c r="AD1212" s="13">
        <v>2.045715</v>
      </c>
      <c r="AE1212" s="1" t="s">
        <v>12654</v>
      </c>
      <c r="AF1212" s="1" t="s">
        <v>12658</v>
      </c>
    </row>
    <row r="1213" spans="1:32" x14ac:dyDescent="0.2">
      <c r="A1213" s="1" t="s">
        <v>5299</v>
      </c>
      <c r="B1213" s="10">
        <v>4239090</v>
      </c>
      <c r="C1213" s="1" t="s">
        <v>1303</v>
      </c>
      <c r="D1213" s="1" t="s">
        <v>177</v>
      </c>
      <c r="E1213" s="11">
        <v>50887743</v>
      </c>
      <c r="F1213" s="11">
        <v>12379</v>
      </c>
      <c r="G1213" s="11">
        <v>11725</v>
      </c>
      <c r="H1213" s="11">
        <v>15750</v>
      </c>
      <c r="I1213" s="11">
        <v>12926</v>
      </c>
      <c r="J1213" s="11">
        <v>13574</v>
      </c>
      <c r="K1213" s="13">
        <v>15700</v>
      </c>
      <c r="L1213" s="13">
        <v>18500</v>
      </c>
      <c r="M1213" s="11">
        <v>12590</v>
      </c>
      <c r="N1213" s="11">
        <v>-1230</v>
      </c>
      <c r="O1213" s="11">
        <v>20765</v>
      </c>
      <c r="P1213" s="11">
        <v>26931</v>
      </c>
      <c r="Q1213" s="11">
        <v>-18228</v>
      </c>
      <c r="R1213" s="11">
        <v>-2360</v>
      </c>
      <c r="S1213" s="11">
        <v>-3059</v>
      </c>
      <c r="T1213" s="11">
        <v>-9852</v>
      </c>
      <c r="U1213" s="11">
        <v>-8345</v>
      </c>
      <c r="V1213" s="11">
        <v>-5931</v>
      </c>
      <c r="W1213" s="13">
        <v>9.8450000000000006</v>
      </c>
      <c r="X1213" s="13">
        <v>10.404</v>
      </c>
      <c r="Y1213" s="13">
        <v>10.262</v>
      </c>
      <c r="Z1213" s="13">
        <v>8.8919999999999995</v>
      </c>
      <c r="AA1213" s="13">
        <v>7.2949999999999999</v>
      </c>
      <c r="AB1213" s="1">
        <v>6804</v>
      </c>
      <c r="AC1213" s="13">
        <v>11.77482</v>
      </c>
      <c r="AD1213" s="13">
        <v>0.86866699999999997</v>
      </c>
      <c r="AE1213" s="1" t="s">
        <v>12654</v>
      </c>
      <c r="AF1213" s="1" t="s">
        <v>12659</v>
      </c>
    </row>
    <row r="1214" spans="1:32" x14ac:dyDescent="0.2">
      <c r="A1214" s="1" t="s">
        <v>5300</v>
      </c>
      <c r="B1214" s="10">
        <v>4991632</v>
      </c>
      <c r="C1214" s="1" t="s">
        <v>1304</v>
      </c>
      <c r="D1214" s="1" t="s">
        <v>58</v>
      </c>
      <c r="E1214" s="11">
        <v>14813688</v>
      </c>
      <c r="F1214" s="11">
        <v>6371</v>
      </c>
      <c r="G1214" s="11">
        <v>5514</v>
      </c>
      <c r="H1214" s="11">
        <v>7963</v>
      </c>
      <c r="I1214" s="11">
        <v>8279</v>
      </c>
      <c r="J1214" s="11">
        <v>7052</v>
      </c>
      <c r="K1214" s="13">
        <v>8500</v>
      </c>
      <c r="L1214" s="13">
        <v>9200</v>
      </c>
      <c r="M1214" s="11">
        <v>6087</v>
      </c>
      <c r="N1214" s="11">
        <v>8135</v>
      </c>
      <c r="O1214" s="11">
        <v>5946</v>
      </c>
      <c r="P1214" s="11">
        <v>7305</v>
      </c>
      <c r="Q1214" s="12" t="s">
        <v>2</v>
      </c>
      <c r="R1214" s="11">
        <v>-2613</v>
      </c>
      <c r="S1214" s="11">
        <v>-2599</v>
      </c>
      <c r="T1214" s="11">
        <v>-3512</v>
      </c>
      <c r="U1214" s="11">
        <v>-3011</v>
      </c>
      <c r="V1214" s="12" t="s">
        <v>2</v>
      </c>
      <c r="W1214" s="13">
        <v>10.861000000000001</v>
      </c>
      <c r="X1214" s="13">
        <v>8.0380000000000003</v>
      </c>
      <c r="Y1214" s="13">
        <v>10.595000000000001</v>
      </c>
      <c r="Z1214" s="13">
        <v>9.26</v>
      </c>
      <c r="AA1214" s="13">
        <v>7.0270000000000001</v>
      </c>
      <c r="AB1214" s="1">
        <v>6277</v>
      </c>
      <c r="AC1214" s="13">
        <v>18.177063</v>
      </c>
      <c r="AD1214" s="13">
        <v>1.22011</v>
      </c>
      <c r="AE1214" s="1" t="s">
        <v>12654</v>
      </c>
      <c r="AF1214" s="1" t="s">
        <v>12658</v>
      </c>
    </row>
    <row r="1215" spans="1:32" x14ac:dyDescent="0.2">
      <c r="A1215" s="1" t="s">
        <v>5301</v>
      </c>
      <c r="B1215" s="10">
        <v>7785416</v>
      </c>
      <c r="C1215" s="1" t="s">
        <v>1305</v>
      </c>
      <c r="D1215" s="1" t="s">
        <v>377</v>
      </c>
      <c r="E1215" s="11">
        <v>4008713</v>
      </c>
      <c r="F1215" s="11">
        <v>198</v>
      </c>
      <c r="G1215" s="11">
        <v>182</v>
      </c>
      <c r="H1215" s="11">
        <v>178</v>
      </c>
      <c r="I1215" s="11">
        <v>194</v>
      </c>
      <c r="J1215" s="11">
        <v>290</v>
      </c>
      <c r="K1215" s="12" t="s">
        <v>2</v>
      </c>
      <c r="L1215" s="12" t="s">
        <v>2</v>
      </c>
      <c r="M1215" s="11">
        <v>23</v>
      </c>
      <c r="N1215" s="11">
        <v>440</v>
      </c>
      <c r="O1215" s="11">
        <v>133</v>
      </c>
      <c r="P1215" s="11">
        <v>19</v>
      </c>
      <c r="Q1215" s="11">
        <v>-33</v>
      </c>
      <c r="R1215" s="11">
        <v>-51</v>
      </c>
      <c r="S1215" s="11">
        <v>-63</v>
      </c>
      <c r="T1215" s="11">
        <v>-64</v>
      </c>
      <c r="U1215" s="11">
        <v>-85</v>
      </c>
      <c r="V1215" s="11">
        <v>-101</v>
      </c>
      <c r="W1215" s="13">
        <v>5.492</v>
      </c>
      <c r="X1215" s="13">
        <v>4.5670000000000002</v>
      </c>
      <c r="Y1215" s="13">
        <v>4.6139999999999999</v>
      </c>
      <c r="Z1215" s="13">
        <v>4.617</v>
      </c>
      <c r="AA1215" s="13">
        <v>7.0149999999999997</v>
      </c>
      <c r="AB1215" s="1">
        <v>4274</v>
      </c>
      <c r="AC1215" s="13">
        <v>25.83053</v>
      </c>
      <c r="AD1215" s="13">
        <v>1.2817639999999999</v>
      </c>
      <c r="AE1215" s="1" t="s">
        <v>12654</v>
      </c>
      <c r="AF1215" s="1" t="s">
        <v>12655</v>
      </c>
    </row>
    <row r="1216" spans="1:32" x14ac:dyDescent="0.2">
      <c r="A1216" s="1" t="s">
        <v>5302</v>
      </c>
      <c r="B1216" s="10">
        <v>4981216</v>
      </c>
      <c r="C1216" s="1" t="s">
        <v>1306</v>
      </c>
      <c r="D1216" s="1" t="s">
        <v>26</v>
      </c>
      <c r="E1216" s="11">
        <v>1180748</v>
      </c>
      <c r="F1216" s="11">
        <v>-742</v>
      </c>
      <c r="G1216" s="11">
        <v>-386</v>
      </c>
      <c r="H1216" s="11">
        <v>284</v>
      </c>
      <c r="I1216" s="11">
        <v>255</v>
      </c>
      <c r="J1216" s="11">
        <v>255</v>
      </c>
      <c r="K1216" s="12" t="s">
        <v>2</v>
      </c>
      <c r="L1216" s="12" t="s">
        <v>2</v>
      </c>
      <c r="M1216" s="11">
        <v>-35</v>
      </c>
      <c r="N1216" s="11">
        <v>2</v>
      </c>
      <c r="O1216" s="11">
        <v>609</v>
      </c>
      <c r="P1216" s="11">
        <v>390</v>
      </c>
      <c r="Q1216" s="11">
        <v>390</v>
      </c>
      <c r="R1216" s="11">
        <v>2966</v>
      </c>
      <c r="S1216" s="11">
        <v>-294</v>
      </c>
      <c r="T1216" s="11">
        <v>-141</v>
      </c>
      <c r="U1216" s="11">
        <v>-656</v>
      </c>
      <c r="V1216" s="11">
        <v>-656</v>
      </c>
      <c r="W1216" s="13">
        <v>52.082999999999998</v>
      </c>
      <c r="X1216" s="13">
        <v>-11.541</v>
      </c>
      <c r="Y1216" s="13">
        <v>12.875</v>
      </c>
      <c r="Z1216" s="13">
        <v>8.9280000000000008</v>
      </c>
      <c r="AA1216" s="13">
        <v>8.9280000000000008</v>
      </c>
      <c r="AB1216" s="1">
        <v>9720</v>
      </c>
      <c r="AC1216" s="13">
        <v>23.365314000000001</v>
      </c>
      <c r="AD1216" s="13">
        <v>2.0770110000000002</v>
      </c>
      <c r="AE1216" s="1" t="s">
        <v>12654</v>
      </c>
      <c r="AF1216" s="1" t="s">
        <v>12661</v>
      </c>
    </row>
    <row r="1217" spans="1:32" x14ac:dyDescent="0.2">
      <c r="A1217" s="1" t="s">
        <v>5303</v>
      </c>
      <c r="B1217" s="10">
        <v>4156468</v>
      </c>
      <c r="C1217" s="1" t="s">
        <v>1307</v>
      </c>
      <c r="D1217" s="1" t="s">
        <v>20</v>
      </c>
      <c r="E1217" s="11">
        <v>21261724</v>
      </c>
      <c r="F1217" s="11">
        <v>970</v>
      </c>
      <c r="G1217" s="11">
        <v>1745</v>
      </c>
      <c r="H1217" s="11">
        <v>2219</v>
      </c>
      <c r="I1217" s="11">
        <v>2545</v>
      </c>
      <c r="J1217" s="11">
        <v>2545</v>
      </c>
      <c r="K1217" s="13">
        <v>2200</v>
      </c>
      <c r="L1217" s="13">
        <v>2400</v>
      </c>
      <c r="M1217" s="11">
        <v>5151</v>
      </c>
      <c r="N1217" s="11">
        <v>2896</v>
      </c>
      <c r="O1217" s="11">
        <v>2938</v>
      </c>
      <c r="P1217" s="11">
        <v>3953</v>
      </c>
      <c r="Q1217" s="11">
        <v>3953</v>
      </c>
      <c r="R1217" s="11">
        <v>-2398</v>
      </c>
      <c r="S1217" s="11">
        <v>-1835</v>
      </c>
      <c r="T1217" s="11">
        <v>-2684</v>
      </c>
      <c r="U1217" s="11">
        <v>-3761</v>
      </c>
      <c r="V1217" s="11">
        <v>-3761</v>
      </c>
      <c r="W1217" s="13">
        <v>27.664999999999999</v>
      </c>
      <c r="X1217" s="13">
        <v>13.613</v>
      </c>
      <c r="Y1217" s="13">
        <v>9.7319999999999993</v>
      </c>
      <c r="Z1217" s="13">
        <v>17.564</v>
      </c>
      <c r="AA1217" s="13">
        <v>17.564</v>
      </c>
      <c r="AB1217" s="1">
        <v>3196</v>
      </c>
      <c r="AC1217" s="13">
        <v>75.768092999999993</v>
      </c>
      <c r="AD1217" s="13">
        <v>3.9186719999999999</v>
      </c>
      <c r="AE1217" s="1" t="s">
        <v>12654</v>
      </c>
      <c r="AF1217" s="1" t="s">
        <v>12661</v>
      </c>
    </row>
    <row r="1218" spans="1:32" x14ac:dyDescent="0.2">
      <c r="A1218" s="1" t="s">
        <v>5304</v>
      </c>
      <c r="B1218" s="10">
        <v>4571130</v>
      </c>
      <c r="C1218" s="1" t="s">
        <v>1308</v>
      </c>
      <c r="D1218" s="1" t="s">
        <v>229</v>
      </c>
      <c r="E1218" s="11">
        <v>7055500</v>
      </c>
      <c r="F1218" s="12" t="s">
        <v>2</v>
      </c>
      <c r="G1218" s="12" t="s">
        <v>2</v>
      </c>
      <c r="H1218" s="12" t="s">
        <v>2</v>
      </c>
      <c r="I1218" s="12" t="s">
        <v>2</v>
      </c>
      <c r="J1218" s="11">
        <v>226</v>
      </c>
      <c r="K1218" s="12" t="s">
        <v>2</v>
      </c>
      <c r="L1218" s="12" t="s">
        <v>2</v>
      </c>
      <c r="M1218" s="12" t="s">
        <v>2</v>
      </c>
      <c r="N1218" s="12" t="s">
        <v>2</v>
      </c>
      <c r="O1218" s="12" t="s">
        <v>2</v>
      </c>
      <c r="P1218" s="12" t="s">
        <v>2</v>
      </c>
      <c r="Q1218" s="11">
        <v>817</v>
      </c>
      <c r="R1218" s="12" t="s">
        <v>2</v>
      </c>
      <c r="S1218" s="12" t="s">
        <v>2</v>
      </c>
      <c r="T1218" s="12" t="s">
        <v>2</v>
      </c>
      <c r="U1218" s="12" t="s">
        <v>2</v>
      </c>
      <c r="V1218" s="11">
        <v>-652</v>
      </c>
      <c r="W1218" s="12" t="s">
        <v>2</v>
      </c>
      <c r="X1218" s="12" t="s">
        <v>2</v>
      </c>
      <c r="Y1218" s="12" t="s">
        <v>2</v>
      </c>
      <c r="Z1218" s="12" t="s">
        <v>2</v>
      </c>
      <c r="AA1218" s="12" t="s">
        <v>2</v>
      </c>
      <c r="AB1218" s="1">
        <v>3190</v>
      </c>
      <c r="AC1218" s="13">
        <v>20.186169</v>
      </c>
      <c r="AD1218" s="13">
        <v>0.70488399999999996</v>
      </c>
      <c r="AE1218" s="1" t="s">
        <v>12654</v>
      </c>
      <c r="AF1218" s="1" t="s">
        <v>12657</v>
      </c>
    </row>
    <row r="1219" spans="1:32" x14ac:dyDescent="0.2">
      <c r="A1219" s="1" t="s">
        <v>5305</v>
      </c>
      <c r="B1219" s="10">
        <v>4971798</v>
      </c>
      <c r="C1219" s="1" t="s">
        <v>1309</v>
      </c>
      <c r="D1219" s="1" t="s">
        <v>24</v>
      </c>
      <c r="E1219" s="11">
        <v>15685585</v>
      </c>
      <c r="F1219" s="11">
        <v>358</v>
      </c>
      <c r="G1219" s="11">
        <v>207</v>
      </c>
      <c r="H1219" s="11">
        <v>242</v>
      </c>
      <c r="I1219" s="11">
        <v>-88</v>
      </c>
      <c r="J1219" s="11">
        <v>-88</v>
      </c>
      <c r="K1219" s="12" t="s">
        <v>2</v>
      </c>
      <c r="L1219" s="12" t="s">
        <v>2</v>
      </c>
      <c r="M1219" s="11">
        <v>678</v>
      </c>
      <c r="N1219" s="11">
        <v>793</v>
      </c>
      <c r="O1219" s="11">
        <v>698</v>
      </c>
      <c r="P1219" s="11">
        <v>295</v>
      </c>
      <c r="Q1219" s="11">
        <v>295</v>
      </c>
      <c r="R1219" s="11">
        <v>-536</v>
      </c>
      <c r="S1219" s="11">
        <v>-291</v>
      </c>
      <c r="T1219" s="11">
        <v>-716</v>
      </c>
      <c r="U1219" s="11">
        <v>-432</v>
      </c>
      <c r="V1219" s="11">
        <v>-432</v>
      </c>
      <c r="W1219" s="13">
        <v>22.754000000000001</v>
      </c>
      <c r="X1219" s="13">
        <v>36.753</v>
      </c>
      <c r="Y1219" s="13">
        <v>3.7410000000000001</v>
      </c>
      <c r="Z1219" s="13">
        <v>-9.407</v>
      </c>
      <c r="AA1219" s="13">
        <v>-9.407</v>
      </c>
      <c r="AB1219" s="1">
        <v>3680</v>
      </c>
      <c r="AC1219" s="12" t="s">
        <v>4019</v>
      </c>
      <c r="AD1219" s="13">
        <v>0.74914400000000003</v>
      </c>
      <c r="AE1219" s="1" t="s">
        <v>12654</v>
      </c>
      <c r="AF1219" s="1" t="s">
        <v>12663</v>
      </c>
    </row>
    <row r="1220" spans="1:32" x14ac:dyDescent="0.2">
      <c r="A1220" s="1" t="s">
        <v>5306</v>
      </c>
      <c r="B1220" s="10">
        <v>4916037</v>
      </c>
      <c r="C1220" s="1" t="s">
        <v>1310</v>
      </c>
      <c r="D1220" s="1" t="s">
        <v>90</v>
      </c>
      <c r="E1220" s="11">
        <v>92889164</v>
      </c>
      <c r="F1220" s="11">
        <v>19397</v>
      </c>
      <c r="G1220" s="11">
        <v>19227</v>
      </c>
      <c r="H1220" s="11">
        <v>16630</v>
      </c>
      <c r="I1220" s="11">
        <v>19470</v>
      </c>
      <c r="J1220" s="11">
        <v>20003</v>
      </c>
      <c r="K1220" s="13">
        <v>20800</v>
      </c>
      <c r="L1220" s="13">
        <v>21950</v>
      </c>
      <c r="M1220" s="11">
        <v>23181</v>
      </c>
      <c r="N1220" s="11">
        <v>16140</v>
      </c>
      <c r="O1220" s="11">
        <v>19483</v>
      </c>
      <c r="P1220" s="11">
        <v>25571</v>
      </c>
      <c r="Q1220" s="11">
        <v>26568</v>
      </c>
      <c r="R1220" s="11">
        <v>-8558</v>
      </c>
      <c r="S1220" s="11">
        <v>-10398</v>
      </c>
      <c r="T1220" s="11">
        <v>-21467</v>
      </c>
      <c r="U1220" s="11">
        <v>-2299</v>
      </c>
      <c r="V1220" s="11">
        <v>-12281</v>
      </c>
      <c r="W1220" s="13">
        <v>2.4279999999999999</v>
      </c>
      <c r="X1220" s="13">
        <v>5.4080000000000004</v>
      </c>
      <c r="Y1220" s="13">
        <v>5.16</v>
      </c>
      <c r="Z1220" s="13">
        <v>6.1539999999999999</v>
      </c>
      <c r="AA1220" s="13">
        <v>4.4390000000000001</v>
      </c>
      <c r="AB1220" s="1">
        <v>2810</v>
      </c>
      <c r="AC1220" s="13">
        <v>21.664062000000001</v>
      </c>
      <c r="AD1220" s="13">
        <v>0.934751</v>
      </c>
      <c r="AE1220" s="1" t="s">
        <v>12654</v>
      </c>
      <c r="AF1220" s="1" t="s">
        <v>12674</v>
      </c>
    </row>
    <row r="1221" spans="1:32" x14ac:dyDescent="0.2">
      <c r="A1221" s="1" t="s">
        <v>5307</v>
      </c>
      <c r="B1221" s="10">
        <v>4916432</v>
      </c>
      <c r="C1221" s="1" t="s">
        <v>1311</v>
      </c>
      <c r="D1221" s="1" t="s">
        <v>7</v>
      </c>
      <c r="E1221" s="11">
        <v>4702702</v>
      </c>
      <c r="F1221" s="12" t="s">
        <v>2</v>
      </c>
      <c r="G1221" s="12" t="s">
        <v>2</v>
      </c>
      <c r="H1221" s="12" t="s">
        <v>2</v>
      </c>
      <c r="I1221" s="12" t="s">
        <v>2</v>
      </c>
      <c r="J1221" s="11">
        <v>501.64100000000002</v>
      </c>
      <c r="K1221" s="12" t="s">
        <v>2</v>
      </c>
      <c r="L1221" s="12" t="s">
        <v>2</v>
      </c>
      <c r="M1221" s="12" t="s">
        <v>2</v>
      </c>
      <c r="N1221" s="12" t="s">
        <v>2</v>
      </c>
      <c r="O1221" s="12" t="s">
        <v>2</v>
      </c>
      <c r="P1221" s="12" t="s">
        <v>2</v>
      </c>
      <c r="Q1221" s="11">
        <v>635.15</v>
      </c>
      <c r="R1221" s="12" t="s">
        <v>2</v>
      </c>
      <c r="S1221" s="12" t="s">
        <v>2</v>
      </c>
      <c r="T1221" s="12" t="s">
        <v>2</v>
      </c>
      <c r="U1221" s="12" t="s">
        <v>2</v>
      </c>
      <c r="V1221" s="11">
        <v>-162.94900000000001</v>
      </c>
      <c r="W1221" s="12" t="s">
        <v>2</v>
      </c>
      <c r="X1221" s="12" t="s">
        <v>2</v>
      </c>
      <c r="Y1221" s="12" t="s">
        <v>2</v>
      </c>
      <c r="Z1221" s="12" t="s">
        <v>2</v>
      </c>
      <c r="AA1221" s="13">
        <v>3.7189999999999999</v>
      </c>
      <c r="AB1221" s="1">
        <v>7506</v>
      </c>
      <c r="AC1221" s="13">
        <v>19.98104</v>
      </c>
      <c r="AD1221" s="13">
        <v>1.1990019999999999</v>
      </c>
      <c r="AE1221" s="1" t="s">
        <v>12654</v>
      </c>
      <c r="AF1221" s="1" t="s">
        <v>12657</v>
      </c>
    </row>
    <row r="1222" spans="1:32" x14ac:dyDescent="0.2">
      <c r="A1222" s="1" t="s">
        <v>5308</v>
      </c>
      <c r="B1222" s="10">
        <v>4984814</v>
      </c>
      <c r="C1222" s="1" t="s">
        <v>1312</v>
      </c>
      <c r="D1222" s="1" t="s">
        <v>1</v>
      </c>
      <c r="E1222" s="11">
        <v>3833140</v>
      </c>
      <c r="F1222" s="11">
        <v>493</v>
      </c>
      <c r="G1222" s="11">
        <v>662</v>
      </c>
      <c r="H1222" s="11">
        <v>687</v>
      </c>
      <c r="I1222" s="11">
        <v>883</v>
      </c>
      <c r="J1222" s="11">
        <v>883</v>
      </c>
      <c r="K1222" s="12" t="s">
        <v>2</v>
      </c>
      <c r="L1222" s="12" t="s">
        <v>2</v>
      </c>
      <c r="M1222" s="11">
        <v>-1800</v>
      </c>
      <c r="N1222" s="11">
        <v>-453</v>
      </c>
      <c r="O1222" s="11">
        <v>181</v>
      </c>
      <c r="P1222" s="11">
        <v>1717</v>
      </c>
      <c r="Q1222" s="11">
        <v>1717</v>
      </c>
      <c r="R1222" s="11">
        <v>-1417</v>
      </c>
      <c r="S1222" s="11">
        <v>-554</v>
      </c>
      <c r="T1222" s="11">
        <v>-1215</v>
      </c>
      <c r="U1222" s="11">
        <v>-180</v>
      </c>
      <c r="V1222" s="11">
        <v>-180</v>
      </c>
      <c r="W1222" s="13">
        <v>10.356</v>
      </c>
      <c r="X1222" s="13">
        <v>14.46</v>
      </c>
      <c r="Y1222" s="13">
        <v>10.999000000000001</v>
      </c>
      <c r="Z1222" s="13">
        <v>14.727</v>
      </c>
      <c r="AA1222" s="13">
        <v>14.727</v>
      </c>
      <c r="AB1222" s="1">
        <v>8996</v>
      </c>
      <c r="AC1222" s="13">
        <v>7.3288349999999998</v>
      </c>
      <c r="AD1222" s="13">
        <v>1.0862529999999999</v>
      </c>
      <c r="AE1222" s="1" t="s">
        <v>12654</v>
      </c>
      <c r="AF1222" s="1" t="s">
        <v>12655</v>
      </c>
    </row>
    <row r="1223" spans="1:32" x14ac:dyDescent="0.2">
      <c r="A1223" s="1" t="s">
        <v>5309</v>
      </c>
      <c r="B1223" s="10">
        <v>12112269</v>
      </c>
      <c r="C1223" s="1" t="s">
        <v>1313</v>
      </c>
      <c r="D1223" s="1" t="s">
        <v>41</v>
      </c>
      <c r="E1223" s="11">
        <v>6837390</v>
      </c>
      <c r="F1223" s="11">
        <v>203</v>
      </c>
      <c r="G1223" s="11">
        <v>184</v>
      </c>
      <c r="H1223" s="11">
        <v>156</v>
      </c>
      <c r="I1223" s="11">
        <v>78</v>
      </c>
      <c r="J1223" s="11">
        <v>78</v>
      </c>
      <c r="K1223" s="12" t="s">
        <v>2</v>
      </c>
      <c r="L1223" s="12" t="s">
        <v>2</v>
      </c>
      <c r="M1223" s="12" t="s">
        <v>2</v>
      </c>
      <c r="N1223" s="11">
        <v>395</v>
      </c>
      <c r="O1223" s="11">
        <v>-417</v>
      </c>
      <c r="P1223" s="11">
        <v>361</v>
      </c>
      <c r="Q1223" s="11">
        <v>361</v>
      </c>
      <c r="R1223" s="12" t="s">
        <v>2</v>
      </c>
      <c r="S1223" s="11">
        <v>-258</v>
      </c>
      <c r="T1223" s="11">
        <v>-639</v>
      </c>
      <c r="U1223" s="11">
        <v>-88</v>
      </c>
      <c r="V1223" s="11">
        <v>-88</v>
      </c>
      <c r="W1223" s="13">
        <v>12.619</v>
      </c>
      <c r="X1223" s="13">
        <v>5.0510000000000002</v>
      </c>
      <c r="Y1223" s="13">
        <v>4.3010000000000002</v>
      </c>
      <c r="Z1223" s="13">
        <v>3.8540000000000001</v>
      </c>
      <c r="AA1223" s="13">
        <v>3.8540000000000001</v>
      </c>
      <c r="AB1223" s="1">
        <v>5035</v>
      </c>
      <c r="AC1223" s="13">
        <v>25.601879</v>
      </c>
      <c r="AD1223" s="13">
        <v>0.95395200000000002</v>
      </c>
      <c r="AE1223" s="1" t="s">
        <v>12654</v>
      </c>
      <c r="AF1223" s="1" t="s">
        <v>12663</v>
      </c>
    </row>
    <row r="1224" spans="1:32" x14ac:dyDescent="0.2">
      <c r="A1224" s="1" t="s">
        <v>5310</v>
      </c>
      <c r="B1224" s="10">
        <v>8123178</v>
      </c>
      <c r="C1224" s="1"/>
      <c r="D1224" s="1" t="s">
        <v>1</v>
      </c>
      <c r="E1224" s="11">
        <v>730000</v>
      </c>
      <c r="F1224" s="12" t="s">
        <v>2</v>
      </c>
      <c r="G1224" s="12" t="s">
        <v>2</v>
      </c>
      <c r="H1224" s="11">
        <v>52</v>
      </c>
      <c r="I1224" s="11">
        <v>151</v>
      </c>
      <c r="J1224" s="11">
        <v>28</v>
      </c>
      <c r="K1224" s="12" t="s">
        <v>2</v>
      </c>
      <c r="L1224" s="12" t="s">
        <v>2</v>
      </c>
      <c r="M1224" s="12" t="s">
        <v>2</v>
      </c>
      <c r="N1224" s="12" t="s">
        <v>2</v>
      </c>
      <c r="O1224" s="12" t="s">
        <v>2</v>
      </c>
      <c r="P1224" s="12" t="s">
        <v>2</v>
      </c>
      <c r="Q1224" s="11">
        <v>-293</v>
      </c>
      <c r="R1224" s="12" t="s">
        <v>2</v>
      </c>
      <c r="S1224" s="12" t="s">
        <v>2</v>
      </c>
      <c r="T1224" s="12" t="s">
        <v>2</v>
      </c>
      <c r="U1224" s="12" t="s">
        <v>2</v>
      </c>
      <c r="V1224" s="11">
        <v>-177</v>
      </c>
      <c r="W1224" s="12" t="s">
        <v>2</v>
      </c>
      <c r="X1224" s="12" t="s">
        <v>2</v>
      </c>
      <c r="Y1224" s="12" t="s">
        <v>2</v>
      </c>
      <c r="Z1224" s="13">
        <v>4.8259999999999996</v>
      </c>
      <c r="AA1224" s="13">
        <v>1.01</v>
      </c>
      <c r="AB1224" s="1" t="s">
        <v>5311</v>
      </c>
      <c r="AC1224" s="13">
        <v>41.714464</v>
      </c>
      <c r="AD1224" s="12" t="s">
        <v>2</v>
      </c>
      <c r="AE1224" s="1" t="s">
        <v>12654</v>
      </c>
      <c r="AF1224" s="1" t="s">
        <v>12655</v>
      </c>
    </row>
    <row r="1225" spans="1:32" x14ac:dyDescent="0.2">
      <c r="A1225" s="1" t="s">
        <v>5312</v>
      </c>
      <c r="B1225" s="10">
        <v>4991652</v>
      </c>
      <c r="C1225" s="1" t="s">
        <v>1314</v>
      </c>
      <c r="D1225" s="1" t="s">
        <v>58</v>
      </c>
      <c r="E1225" s="11">
        <v>12060666</v>
      </c>
      <c r="F1225" s="11">
        <v>555</v>
      </c>
      <c r="G1225" s="11">
        <v>989</v>
      </c>
      <c r="H1225" s="11">
        <v>453</v>
      </c>
      <c r="I1225" s="11">
        <v>388</v>
      </c>
      <c r="J1225" s="11">
        <v>1254</v>
      </c>
      <c r="K1225" s="13">
        <v>1900</v>
      </c>
      <c r="L1225" s="13">
        <v>2200</v>
      </c>
      <c r="M1225" s="11">
        <v>-1270</v>
      </c>
      <c r="N1225" s="11">
        <v>3049</v>
      </c>
      <c r="O1225" s="11">
        <v>-506</v>
      </c>
      <c r="P1225" s="11">
        <v>-1071</v>
      </c>
      <c r="Q1225" s="11">
        <v>55</v>
      </c>
      <c r="R1225" s="11">
        <v>-635</v>
      </c>
      <c r="S1225" s="11">
        <v>-544</v>
      </c>
      <c r="T1225" s="11">
        <v>-608</v>
      </c>
      <c r="U1225" s="11">
        <v>-871</v>
      </c>
      <c r="V1225" s="11">
        <v>-2554</v>
      </c>
      <c r="W1225" s="13">
        <v>6.2240000000000002</v>
      </c>
      <c r="X1225" s="13">
        <v>6.4359999999999999</v>
      </c>
      <c r="Y1225" s="13">
        <v>3.06</v>
      </c>
      <c r="Z1225" s="13">
        <v>-5.0339999999999998</v>
      </c>
      <c r="AA1225" s="13">
        <v>4.1529999999999996</v>
      </c>
      <c r="AB1225" s="1">
        <v>6203</v>
      </c>
      <c r="AC1225" s="13">
        <v>18.374368</v>
      </c>
      <c r="AD1225" s="13">
        <v>0.87440799999999996</v>
      </c>
      <c r="AE1225" s="1" t="s">
        <v>12654</v>
      </c>
      <c r="AF1225" s="1" t="s">
        <v>12658</v>
      </c>
    </row>
    <row r="1226" spans="1:32" x14ac:dyDescent="0.2">
      <c r="A1226" s="1" t="s">
        <v>5313</v>
      </c>
      <c r="B1226" s="10">
        <v>14506196</v>
      </c>
      <c r="C1226" s="1" t="s">
        <v>1315</v>
      </c>
      <c r="D1226" s="1" t="s">
        <v>24</v>
      </c>
      <c r="E1226" s="11">
        <v>2720798</v>
      </c>
      <c r="F1226" s="12" t="s">
        <v>2</v>
      </c>
      <c r="G1226" s="12" t="s">
        <v>2</v>
      </c>
      <c r="H1226" s="12" t="s">
        <v>2</v>
      </c>
      <c r="I1226" s="12" t="s">
        <v>2</v>
      </c>
      <c r="J1226" s="11">
        <v>402</v>
      </c>
      <c r="K1226" s="13">
        <v>50</v>
      </c>
      <c r="L1226" s="13">
        <v>150</v>
      </c>
      <c r="M1226" s="12" t="s">
        <v>2</v>
      </c>
      <c r="N1226" s="12" t="s">
        <v>2</v>
      </c>
      <c r="O1226" s="12" t="s">
        <v>2</v>
      </c>
      <c r="P1226" s="12" t="s">
        <v>2</v>
      </c>
      <c r="Q1226" s="11">
        <v>421</v>
      </c>
      <c r="R1226" s="12" t="s">
        <v>2</v>
      </c>
      <c r="S1226" s="12" t="s">
        <v>2</v>
      </c>
      <c r="T1226" s="12" t="s">
        <v>2</v>
      </c>
      <c r="U1226" s="12" t="s">
        <v>2</v>
      </c>
      <c r="V1226" s="11">
        <v>-261</v>
      </c>
      <c r="W1226" s="12" t="s">
        <v>2</v>
      </c>
      <c r="X1226" s="12" t="s">
        <v>2</v>
      </c>
      <c r="Y1226" s="12" t="s">
        <v>2</v>
      </c>
      <c r="Z1226" s="12" t="s">
        <v>2</v>
      </c>
      <c r="AA1226" s="12" t="s">
        <v>2</v>
      </c>
      <c r="AB1226" s="1">
        <v>7064</v>
      </c>
      <c r="AC1226" s="13">
        <v>12.233554</v>
      </c>
      <c r="AD1226" s="13">
        <v>1.9184159999999999</v>
      </c>
      <c r="AE1226" s="1" t="s">
        <v>12654</v>
      </c>
      <c r="AF1226" s="1" t="s">
        <v>12663</v>
      </c>
    </row>
    <row r="1227" spans="1:32" x14ac:dyDescent="0.2">
      <c r="A1227" s="1" t="s">
        <v>5314</v>
      </c>
      <c r="B1227" s="10">
        <v>4185710</v>
      </c>
      <c r="C1227" s="1" t="s">
        <v>1316</v>
      </c>
      <c r="D1227" s="1" t="s">
        <v>273</v>
      </c>
      <c r="E1227" s="11">
        <v>338370592</v>
      </c>
      <c r="F1227" s="11">
        <v>163930</v>
      </c>
      <c r="G1227" s="11">
        <v>200942</v>
      </c>
      <c r="H1227" s="11">
        <v>210167</v>
      </c>
      <c r="I1227" s="11">
        <v>213232</v>
      </c>
      <c r="J1227" s="11">
        <v>252698</v>
      </c>
      <c r="K1227" s="13">
        <v>275438.07218000002</v>
      </c>
      <c r="L1227" s="13">
        <v>308489.85636999999</v>
      </c>
      <c r="M1227" s="11">
        <v>151812</v>
      </c>
      <c r="N1227" s="11">
        <v>190055</v>
      </c>
      <c r="O1227" s="11">
        <v>201829</v>
      </c>
      <c r="P1227" s="11">
        <v>222802</v>
      </c>
      <c r="Q1227" s="11">
        <v>235113</v>
      </c>
      <c r="R1227" s="11">
        <v>-29790</v>
      </c>
      <c r="S1227" s="11">
        <v>-29298</v>
      </c>
      <c r="T1227" s="11">
        <v>-47496</v>
      </c>
      <c r="U1227" s="11">
        <v>-35808</v>
      </c>
      <c r="V1227" s="11">
        <v>-33192</v>
      </c>
      <c r="W1227" s="13">
        <v>19.239999999999998</v>
      </c>
      <c r="X1227" s="13">
        <v>22.623999999999999</v>
      </c>
      <c r="Y1227" s="13">
        <v>21.05</v>
      </c>
      <c r="Z1227" s="13">
        <v>20.548999999999999</v>
      </c>
      <c r="AA1227" s="13">
        <v>20.864999999999998</v>
      </c>
      <c r="AB1227" s="1">
        <v>7741</v>
      </c>
      <c r="AC1227" s="13">
        <v>41.855598000000001</v>
      </c>
      <c r="AD1227" s="13">
        <v>8.6076720000000009</v>
      </c>
      <c r="AE1227" s="1" t="s">
        <v>12654</v>
      </c>
      <c r="AF1227" s="1" t="s">
        <v>12671</v>
      </c>
    </row>
    <row r="1228" spans="1:32" x14ac:dyDescent="0.2">
      <c r="A1228" s="1" t="s">
        <v>5315</v>
      </c>
      <c r="B1228" s="10">
        <v>5168360</v>
      </c>
      <c r="C1228" s="1" t="s">
        <v>1317</v>
      </c>
      <c r="D1228" s="1" t="s">
        <v>152</v>
      </c>
      <c r="E1228" s="11">
        <v>4149769</v>
      </c>
      <c r="F1228" s="12" t="s">
        <v>2</v>
      </c>
      <c r="G1228" s="12" t="s">
        <v>2</v>
      </c>
      <c r="H1228" s="12" t="s">
        <v>2</v>
      </c>
      <c r="I1228" s="11">
        <v>426</v>
      </c>
      <c r="J1228" s="11">
        <v>636</v>
      </c>
      <c r="K1228" s="13">
        <v>700</v>
      </c>
      <c r="L1228" s="13">
        <v>800</v>
      </c>
      <c r="M1228" s="12" t="s">
        <v>2</v>
      </c>
      <c r="N1228" s="12" t="s">
        <v>2</v>
      </c>
      <c r="O1228" s="12" t="s">
        <v>2</v>
      </c>
      <c r="P1228" s="11">
        <v>4075</v>
      </c>
      <c r="Q1228" s="11">
        <v>1336</v>
      </c>
      <c r="R1228" s="12" t="s">
        <v>2</v>
      </c>
      <c r="S1228" s="12" t="s">
        <v>2</v>
      </c>
      <c r="T1228" s="12" t="s">
        <v>2</v>
      </c>
      <c r="U1228" s="11">
        <v>-8</v>
      </c>
      <c r="V1228" s="11">
        <v>-55</v>
      </c>
      <c r="W1228" s="12" t="s">
        <v>2</v>
      </c>
      <c r="X1228" s="12" t="s">
        <v>2</v>
      </c>
      <c r="Y1228" s="12" t="s">
        <v>2</v>
      </c>
      <c r="Z1228" s="12" t="s">
        <v>2</v>
      </c>
      <c r="AA1228" s="13">
        <v>16.620999999999999</v>
      </c>
      <c r="AB1228" s="1">
        <v>6597</v>
      </c>
      <c r="AC1228" s="13">
        <v>17.642977999999999</v>
      </c>
      <c r="AD1228" s="13">
        <v>2.8377210000000002</v>
      </c>
      <c r="AE1228" s="1" t="s">
        <v>12654</v>
      </c>
      <c r="AF1228" s="1" t="s">
        <v>12659</v>
      </c>
    </row>
    <row r="1229" spans="1:32" x14ac:dyDescent="0.2">
      <c r="A1229" s="1" t="s">
        <v>5316</v>
      </c>
      <c r="B1229" s="10">
        <v>4334465</v>
      </c>
      <c r="C1229" s="1" t="s">
        <v>1318</v>
      </c>
      <c r="D1229" s="1" t="s">
        <v>99</v>
      </c>
      <c r="E1229" s="11">
        <v>30096049</v>
      </c>
      <c r="F1229" s="12" t="s">
        <v>2</v>
      </c>
      <c r="G1229" s="12" t="s">
        <v>2</v>
      </c>
      <c r="H1229" s="12" t="s">
        <v>2</v>
      </c>
      <c r="I1229" s="12" t="s">
        <v>2</v>
      </c>
      <c r="J1229" s="12" t="s">
        <v>2</v>
      </c>
      <c r="K1229" s="12" t="s">
        <v>2</v>
      </c>
      <c r="L1229" s="12" t="s">
        <v>2</v>
      </c>
      <c r="M1229" s="11">
        <v>77637</v>
      </c>
      <c r="N1229" s="11">
        <v>-4785</v>
      </c>
      <c r="O1229" s="11">
        <v>18505</v>
      </c>
      <c r="P1229" s="11">
        <v>-25586</v>
      </c>
      <c r="Q1229" s="11">
        <v>4532</v>
      </c>
      <c r="R1229" s="11">
        <v>-8704</v>
      </c>
      <c r="S1229" s="11">
        <v>-7656</v>
      </c>
      <c r="T1229" s="11">
        <v>-17938</v>
      </c>
      <c r="U1229" s="11">
        <v>-8104</v>
      </c>
      <c r="V1229" s="11">
        <v>-6054</v>
      </c>
      <c r="W1229" s="13">
        <v>-0.501</v>
      </c>
      <c r="X1229" s="13">
        <v>14.734999999999999</v>
      </c>
      <c r="Y1229" s="13">
        <v>25.402999999999999</v>
      </c>
      <c r="Z1229" s="13">
        <v>14.956</v>
      </c>
      <c r="AA1229" s="13">
        <v>14.853999999999999</v>
      </c>
      <c r="AB1229" s="1">
        <v>8699</v>
      </c>
      <c r="AC1229" s="13">
        <v>2.1608200000000002</v>
      </c>
      <c r="AD1229" s="13">
        <v>0.34104000000000001</v>
      </c>
      <c r="AE1229" s="1" t="s">
        <v>12654</v>
      </c>
      <c r="AF1229" s="1" t="s">
        <v>12668</v>
      </c>
    </row>
    <row r="1230" spans="1:32" x14ac:dyDescent="0.2">
      <c r="A1230" s="1" t="s">
        <v>5317</v>
      </c>
      <c r="B1230" s="10">
        <v>4916329</v>
      </c>
      <c r="C1230" s="1" t="s">
        <v>1319</v>
      </c>
      <c r="D1230" s="1" t="s">
        <v>20</v>
      </c>
      <c r="E1230" s="11">
        <v>12577940</v>
      </c>
      <c r="F1230" s="11">
        <v>-1567</v>
      </c>
      <c r="G1230" s="11">
        <v>-1185</v>
      </c>
      <c r="H1230" s="11">
        <v>-542</v>
      </c>
      <c r="I1230" s="11">
        <v>277</v>
      </c>
      <c r="J1230" s="11">
        <v>454</v>
      </c>
      <c r="K1230" s="13">
        <v>500</v>
      </c>
      <c r="L1230" s="13">
        <v>550</v>
      </c>
      <c r="M1230" s="11">
        <v>-1824</v>
      </c>
      <c r="N1230" s="11">
        <v>315</v>
      </c>
      <c r="O1230" s="11">
        <v>641</v>
      </c>
      <c r="P1230" s="11">
        <v>561</v>
      </c>
      <c r="Q1230" s="11">
        <v>435</v>
      </c>
      <c r="R1230" s="11">
        <v>-119</v>
      </c>
      <c r="S1230" s="11">
        <v>-131</v>
      </c>
      <c r="T1230" s="11">
        <v>-101</v>
      </c>
      <c r="U1230" s="11">
        <v>-348</v>
      </c>
      <c r="V1230" s="11">
        <v>-335</v>
      </c>
      <c r="W1230" s="13">
        <v>-96.712999999999994</v>
      </c>
      <c r="X1230" s="13">
        <v>7.1449999999999996</v>
      </c>
      <c r="Y1230" s="13">
        <v>-11.744999999999999</v>
      </c>
      <c r="Z1230" s="13">
        <v>11.34</v>
      </c>
      <c r="AA1230" s="13">
        <v>16.488</v>
      </c>
      <c r="AB1230" s="1">
        <v>3030</v>
      </c>
      <c r="AC1230" s="13">
        <v>20.028983</v>
      </c>
      <c r="AD1230" s="13">
        <v>3.1649189999999998</v>
      </c>
      <c r="AE1230" s="1" t="s">
        <v>12654</v>
      </c>
      <c r="AF1230" s="1" t="s">
        <v>12661</v>
      </c>
    </row>
    <row r="1231" spans="1:32" x14ac:dyDescent="0.2">
      <c r="A1231" s="1" t="s">
        <v>5318</v>
      </c>
      <c r="B1231" s="10">
        <v>4332827</v>
      </c>
      <c r="C1231" s="1" t="s">
        <v>1320</v>
      </c>
      <c r="D1231" s="1" t="s">
        <v>134</v>
      </c>
      <c r="E1231" s="11">
        <v>759319847</v>
      </c>
      <c r="F1231" s="11">
        <v>114507</v>
      </c>
      <c r="G1231" s="11">
        <v>126148</v>
      </c>
      <c r="H1231" s="11">
        <v>146179</v>
      </c>
      <c r="I1231" s="11">
        <v>163361</v>
      </c>
      <c r="J1231" s="11">
        <v>163361</v>
      </c>
      <c r="K1231" s="13">
        <v>180683.33332999999</v>
      </c>
      <c r="L1231" s="13">
        <v>190933.33332999999</v>
      </c>
      <c r="M1231" s="11">
        <v>291736</v>
      </c>
      <c r="N1231" s="11">
        <v>266108</v>
      </c>
      <c r="O1231" s="11">
        <v>270819</v>
      </c>
      <c r="P1231" s="11">
        <v>353388</v>
      </c>
      <c r="Q1231" s="11">
        <v>353388</v>
      </c>
      <c r="R1231" s="11">
        <v>-286943</v>
      </c>
      <c r="S1231" s="11">
        <v>-345335</v>
      </c>
      <c r="T1231" s="11">
        <v>-298330</v>
      </c>
      <c r="U1231" s="11">
        <v>-602020</v>
      </c>
      <c r="V1231" s="11">
        <v>-602020</v>
      </c>
      <c r="W1231" s="13">
        <v>12.499000000000001</v>
      </c>
      <c r="X1231" s="13">
        <v>11.943</v>
      </c>
      <c r="Y1231" s="13">
        <v>13.007</v>
      </c>
      <c r="Z1231" s="13">
        <v>12.708</v>
      </c>
      <c r="AA1231" s="13">
        <v>12.708</v>
      </c>
      <c r="AB1231" s="1">
        <v>3003</v>
      </c>
      <c r="AC1231" s="13">
        <v>11.350642000000001</v>
      </c>
      <c r="AD1231" s="13">
        <v>1.4422440000000001</v>
      </c>
      <c r="AE1231" s="1" t="s">
        <v>12654</v>
      </c>
      <c r="AF1231" s="1" t="s">
        <v>12660</v>
      </c>
    </row>
    <row r="1232" spans="1:32" x14ac:dyDescent="0.2">
      <c r="A1232" s="1" t="s">
        <v>5319</v>
      </c>
      <c r="B1232" s="10">
        <v>120074998</v>
      </c>
      <c r="C1232" s="1"/>
      <c r="D1232" s="1" t="s">
        <v>60</v>
      </c>
      <c r="E1232" s="11">
        <v>300000</v>
      </c>
      <c r="F1232" s="12" t="s">
        <v>2</v>
      </c>
      <c r="G1232" s="12" t="s">
        <v>2</v>
      </c>
      <c r="H1232" s="11">
        <v>-68</v>
      </c>
      <c r="I1232" s="11">
        <v>65</v>
      </c>
      <c r="J1232" s="11">
        <v>263</v>
      </c>
      <c r="K1232" s="12" t="s">
        <v>2</v>
      </c>
      <c r="L1232" s="12" t="s">
        <v>2</v>
      </c>
      <c r="M1232" s="12" t="s">
        <v>2</v>
      </c>
      <c r="N1232" s="12" t="s">
        <v>2</v>
      </c>
      <c r="O1232" s="12" t="s">
        <v>2</v>
      </c>
      <c r="P1232" s="12" t="s">
        <v>2</v>
      </c>
      <c r="Q1232" s="11">
        <v>194</v>
      </c>
      <c r="R1232" s="12" t="s">
        <v>2</v>
      </c>
      <c r="S1232" s="12" t="s">
        <v>2</v>
      </c>
      <c r="T1232" s="12" t="s">
        <v>2</v>
      </c>
      <c r="U1232" s="12" t="s">
        <v>2</v>
      </c>
      <c r="V1232" s="11">
        <v>-92</v>
      </c>
      <c r="W1232" s="12" t="s">
        <v>2</v>
      </c>
      <c r="X1232" s="12" t="s">
        <v>2</v>
      </c>
      <c r="Y1232" s="12" t="s">
        <v>2</v>
      </c>
      <c r="Z1232" s="13">
        <v>50.466999999999999</v>
      </c>
      <c r="AA1232" s="13">
        <v>104.93</v>
      </c>
      <c r="AB1232" s="1" t="s">
        <v>5320</v>
      </c>
      <c r="AC1232" s="13">
        <v>3.4228160000000001</v>
      </c>
      <c r="AD1232" s="12" t="s">
        <v>2</v>
      </c>
      <c r="AE1232" s="1" t="s">
        <v>12654</v>
      </c>
      <c r="AF1232" s="1" t="s">
        <v>12671</v>
      </c>
    </row>
    <row r="1233" spans="1:32" x14ac:dyDescent="0.2">
      <c r="A1233" s="1" t="s">
        <v>5321</v>
      </c>
      <c r="B1233" s="10">
        <v>27725161</v>
      </c>
      <c r="C1233" s="1" t="s">
        <v>1321</v>
      </c>
      <c r="D1233" s="1" t="s">
        <v>41</v>
      </c>
      <c r="E1233" s="11">
        <v>3093143</v>
      </c>
      <c r="F1233" s="11">
        <v>478</v>
      </c>
      <c r="G1233" s="11">
        <v>545</v>
      </c>
      <c r="H1233" s="11">
        <v>698</v>
      </c>
      <c r="I1233" s="11">
        <v>629</v>
      </c>
      <c r="J1233" s="11">
        <v>629</v>
      </c>
      <c r="K1233" s="12" t="s">
        <v>2</v>
      </c>
      <c r="L1233" s="12" t="s">
        <v>2</v>
      </c>
      <c r="M1233" s="11">
        <v>267</v>
      </c>
      <c r="N1233" s="11">
        <v>373</v>
      </c>
      <c r="O1233" s="11">
        <v>722</v>
      </c>
      <c r="P1233" s="11">
        <v>481</v>
      </c>
      <c r="Q1233" s="11">
        <v>481</v>
      </c>
      <c r="R1233" s="11">
        <v>-51</v>
      </c>
      <c r="S1233" s="11">
        <v>-335</v>
      </c>
      <c r="T1233" s="11">
        <v>-169</v>
      </c>
      <c r="U1233" s="11">
        <v>-3</v>
      </c>
      <c r="V1233" s="11">
        <v>-3</v>
      </c>
      <c r="W1233" s="13">
        <v>32.334000000000003</v>
      </c>
      <c r="X1233" s="13">
        <v>34.664000000000001</v>
      </c>
      <c r="Y1233" s="13">
        <v>44.332000000000001</v>
      </c>
      <c r="Z1233" s="13">
        <v>33.484999999999999</v>
      </c>
      <c r="AA1233" s="13">
        <v>33.484999999999999</v>
      </c>
      <c r="AB1233" s="1">
        <v>7361</v>
      </c>
      <c r="AC1233" s="13">
        <v>9.7374860000000005</v>
      </c>
      <c r="AD1233" s="13">
        <v>2.532152</v>
      </c>
      <c r="AE1233" s="1" t="s">
        <v>12654</v>
      </c>
      <c r="AF1233" s="1" t="s">
        <v>12663</v>
      </c>
    </row>
    <row r="1234" spans="1:32" x14ac:dyDescent="0.2">
      <c r="A1234" s="1" t="s">
        <v>5322</v>
      </c>
      <c r="B1234" s="10">
        <v>4996538</v>
      </c>
      <c r="C1234" s="1" t="s">
        <v>1322</v>
      </c>
      <c r="D1234" s="1" t="s">
        <v>182</v>
      </c>
      <c r="E1234" s="11">
        <v>10377962</v>
      </c>
      <c r="F1234" s="11">
        <v>2628</v>
      </c>
      <c r="G1234" s="11">
        <v>2455</v>
      </c>
      <c r="H1234" s="11">
        <v>2102</v>
      </c>
      <c r="I1234" s="11">
        <v>3145</v>
      </c>
      <c r="J1234" s="11">
        <v>3397</v>
      </c>
      <c r="K1234" s="13">
        <v>3800</v>
      </c>
      <c r="L1234" s="13">
        <v>4220</v>
      </c>
      <c r="M1234" s="11">
        <v>2046</v>
      </c>
      <c r="N1234" s="11">
        <v>1826</v>
      </c>
      <c r="O1234" s="11">
        <v>2527</v>
      </c>
      <c r="P1234" s="11">
        <v>4621</v>
      </c>
      <c r="Q1234" s="11">
        <v>1523</v>
      </c>
      <c r="R1234" s="11">
        <v>-1022</v>
      </c>
      <c r="S1234" s="11">
        <v>-1271</v>
      </c>
      <c r="T1234" s="11">
        <v>-1029</v>
      </c>
      <c r="U1234" s="11">
        <v>-1233</v>
      </c>
      <c r="V1234" s="11">
        <v>-1378</v>
      </c>
      <c r="W1234" s="13">
        <v>12.103999999999999</v>
      </c>
      <c r="X1234" s="13">
        <v>12.622999999999999</v>
      </c>
      <c r="Y1234" s="13">
        <v>10.246</v>
      </c>
      <c r="Z1234" s="13">
        <v>13.984999999999999</v>
      </c>
      <c r="AA1234" s="13">
        <v>15.234</v>
      </c>
      <c r="AB1234" s="1">
        <v>2415</v>
      </c>
      <c r="AC1234" s="13">
        <v>7.6667310000000004</v>
      </c>
      <c r="AD1234" s="13">
        <v>1.1925460000000001</v>
      </c>
      <c r="AE1234" s="1" t="s">
        <v>12654</v>
      </c>
      <c r="AF1234" s="1" t="s">
        <v>12664</v>
      </c>
    </row>
    <row r="1235" spans="1:32" x14ac:dyDescent="0.2">
      <c r="A1235" s="1" t="s">
        <v>5323</v>
      </c>
      <c r="B1235" s="10">
        <v>4811678</v>
      </c>
      <c r="C1235" s="1" t="s">
        <v>1323</v>
      </c>
      <c r="D1235" s="1" t="s">
        <v>328</v>
      </c>
      <c r="E1235" s="11">
        <v>5676853</v>
      </c>
      <c r="F1235" s="11">
        <v>40</v>
      </c>
      <c r="G1235" s="11">
        <v>191</v>
      </c>
      <c r="H1235" s="11">
        <v>211</v>
      </c>
      <c r="I1235" s="11">
        <v>220</v>
      </c>
      <c r="J1235" s="11">
        <v>250</v>
      </c>
      <c r="K1235" s="12" t="s">
        <v>2</v>
      </c>
      <c r="L1235" s="12" t="s">
        <v>2</v>
      </c>
      <c r="M1235" s="11">
        <v>-34</v>
      </c>
      <c r="N1235" s="11">
        <v>324</v>
      </c>
      <c r="O1235" s="11">
        <v>284</v>
      </c>
      <c r="P1235" s="11">
        <v>236</v>
      </c>
      <c r="Q1235" s="11">
        <v>373</v>
      </c>
      <c r="R1235" s="11">
        <v>-25</v>
      </c>
      <c r="S1235" s="11">
        <v>-152</v>
      </c>
      <c r="T1235" s="11">
        <v>-116</v>
      </c>
      <c r="U1235" s="11">
        <v>-32</v>
      </c>
      <c r="V1235" s="11">
        <v>-197</v>
      </c>
      <c r="W1235" s="13">
        <v>4.6909999999999998</v>
      </c>
      <c r="X1235" s="13">
        <v>19.460999999999999</v>
      </c>
      <c r="Y1235" s="13">
        <v>17.506</v>
      </c>
      <c r="Z1235" s="13">
        <v>13.079000000000001</v>
      </c>
      <c r="AA1235" s="13">
        <v>13.292</v>
      </c>
      <c r="AB1235" s="1">
        <v>6090</v>
      </c>
      <c r="AC1235" s="13">
        <v>15.942561</v>
      </c>
      <c r="AD1235" s="13">
        <v>2.074484</v>
      </c>
      <c r="AE1235" s="1" t="s">
        <v>12654</v>
      </c>
      <c r="AF1235" s="1" t="s">
        <v>12656</v>
      </c>
    </row>
    <row r="1236" spans="1:32" x14ac:dyDescent="0.2">
      <c r="A1236" s="1" t="s">
        <v>5324</v>
      </c>
      <c r="B1236" s="10">
        <v>9105380</v>
      </c>
      <c r="C1236" s="1" t="s">
        <v>1324</v>
      </c>
      <c r="D1236" s="1" t="s">
        <v>182</v>
      </c>
      <c r="E1236" s="11">
        <v>1265000</v>
      </c>
      <c r="F1236" s="12" t="s">
        <v>2</v>
      </c>
      <c r="G1236" s="12" t="s">
        <v>2</v>
      </c>
      <c r="H1236" s="12" t="s">
        <v>2</v>
      </c>
      <c r="I1236" s="11">
        <v>5</v>
      </c>
      <c r="J1236" s="11">
        <v>-47</v>
      </c>
      <c r="K1236" s="12" t="s">
        <v>2</v>
      </c>
      <c r="L1236" s="12" t="s">
        <v>2</v>
      </c>
      <c r="M1236" s="12" t="s">
        <v>2</v>
      </c>
      <c r="N1236" s="12" t="s">
        <v>2</v>
      </c>
      <c r="O1236" s="12" t="s">
        <v>2</v>
      </c>
      <c r="P1236" s="12" t="s">
        <v>2</v>
      </c>
      <c r="Q1236" s="11">
        <v>-139</v>
      </c>
      <c r="R1236" s="12" t="s">
        <v>2</v>
      </c>
      <c r="S1236" s="12" t="s">
        <v>2</v>
      </c>
      <c r="T1236" s="12" t="s">
        <v>2</v>
      </c>
      <c r="U1236" s="12" t="s">
        <v>2</v>
      </c>
      <c r="V1236" s="11">
        <v>-440</v>
      </c>
      <c r="W1236" s="12" t="s">
        <v>2</v>
      </c>
      <c r="X1236" s="12" t="s">
        <v>2</v>
      </c>
      <c r="Y1236" s="12" t="s">
        <v>2</v>
      </c>
      <c r="Z1236" s="12" t="s">
        <v>2</v>
      </c>
      <c r="AA1236" s="13">
        <v>2.3439999999999999</v>
      </c>
      <c r="AB1236" s="1" t="s">
        <v>5325</v>
      </c>
      <c r="AC1236" s="13">
        <v>21.128277000000001</v>
      </c>
      <c r="AD1236" s="12" t="s">
        <v>2</v>
      </c>
      <c r="AE1236" s="1" t="s">
        <v>12654</v>
      </c>
      <c r="AF1236" s="1" t="s">
        <v>12664</v>
      </c>
    </row>
    <row r="1237" spans="1:32" x14ac:dyDescent="0.2">
      <c r="A1237" s="1" t="s">
        <v>5326</v>
      </c>
      <c r="B1237" s="10">
        <v>5115704</v>
      </c>
      <c r="C1237" s="1" t="s">
        <v>1325</v>
      </c>
      <c r="D1237" s="1" t="s">
        <v>24</v>
      </c>
      <c r="E1237" s="11">
        <v>9593157</v>
      </c>
      <c r="F1237" s="12" t="s">
        <v>2</v>
      </c>
      <c r="G1237" s="11">
        <v>592</v>
      </c>
      <c r="H1237" s="11">
        <v>329</v>
      </c>
      <c r="I1237" s="11">
        <v>520</v>
      </c>
      <c r="J1237" s="11">
        <v>931</v>
      </c>
      <c r="K1237" s="13">
        <v>1330</v>
      </c>
      <c r="L1237" s="13">
        <v>1801</v>
      </c>
      <c r="M1237" s="12" t="s">
        <v>2</v>
      </c>
      <c r="N1237" s="12" t="s">
        <v>2</v>
      </c>
      <c r="O1237" s="12" t="s">
        <v>2</v>
      </c>
      <c r="P1237" s="11">
        <v>398</v>
      </c>
      <c r="Q1237" s="11">
        <v>1025</v>
      </c>
      <c r="R1237" s="12" t="s">
        <v>2</v>
      </c>
      <c r="S1237" s="12" t="s">
        <v>2</v>
      </c>
      <c r="T1237" s="12" t="s">
        <v>2</v>
      </c>
      <c r="U1237" s="11">
        <v>-285</v>
      </c>
      <c r="V1237" s="11">
        <v>-234</v>
      </c>
      <c r="W1237" s="12" t="s">
        <v>2</v>
      </c>
      <c r="X1237" s="12" t="s">
        <v>2</v>
      </c>
      <c r="Y1237" s="13">
        <v>12.65</v>
      </c>
      <c r="Z1237" s="13">
        <v>11.504</v>
      </c>
      <c r="AA1237" s="13">
        <v>15.743</v>
      </c>
      <c r="AB1237" s="1">
        <v>5621</v>
      </c>
      <c r="AC1237" s="13">
        <v>29.501311999999999</v>
      </c>
      <c r="AD1237" s="13">
        <v>4.767944</v>
      </c>
      <c r="AE1237" s="1" t="s">
        <v>12654</v>
      </c>
      <c r="AF1237" s="1" t="s">
        <v>12663</v>
      </c>
    </row>
    <row r="1238" spans="1:32" x14ac:dyDescent="0.2">
      <c r="A1238" s="1" t="s">
        <v>5327</v>
      </c>
      <c r="B1238" s="10">
        <v>4916601</v>
      </c>
      <c r="C1238" s="1" t="s">
        <v>1326</v>
      </c>
      <c r="D1238" s="1" t="s">
        <v>20</v>
      </c>
      <c r="E1238" s="11">
        <v>18491134</v>
      </c>
      <c r="F1238" s="11">
        <v>401</v>
      </c>
      <c r="G1238" s="11">
        <v>1104</v>
      </c>
      <c r="H1238" s="11">
        <v>1461</v>
      </c>
      <c r="I1238" s="11">
        <v>2437</v>
      </c>
      <c r="J1238" s="11">
        <v>1933</v>
      </c>
      <c r="K1238" s="13">
        <v>1900</v>
      </c>
      <c r="L1238" s="13">
        <v>2000</v>
      </c>
      <c r="M1238" s="11">
        <v>-2149</v>
      </c>
      <c r="N1238" s="11">
        <v>2717</v>
      </c>
      <c r="O1238" s="11">
        <v>1675</v>
      </c>
      <c r="P1238" s="11">
        <v>7008</v>
      </c>
      <c r="Q1238" s="11">
        <v>175</v>
      </c>
      <c r="R1238" s="11">
        <v>-2195</v>
      </c>
      <c r="S1238" s="11">
        <v>-5367</v>
      </c>
      <c r="T1238" s="11">
        <v>-7983</v>
      </c>
      <c r="U1238" s="11">
        <v>-6153</v>
      </c>
      <c r="V1238" s="11">
        <v>-6814</v>
      </c>
      <c r="W1238" s="13">
        <v>0.33300000000000002</v>
      </c>
      <c r="X1238" s="13">
        <v>4.6020000000000003</v>
      </c>
      <c r="Y1238" s="13">
        <v>4.7389999999999999</v>
      </c>
      <c r="Z1238" s="13">
        <v>6.8540000000000001</v>
      </c>
      <c r="AA1238" s="13">
        <v>4.9039999999999999</v>
      </c>
      <c r="AB1238" s="1">
        <v>7561</v>
      </c>
      <c r="AC1238" s="13">
        <v>13.583237</v>
      </c>
      <c r="AD1238" s="13">
        <v>0.49047099999999999</v>
      </c>
      <c r="AE1238" s="1" t="s">
        <v>12654</v>
      </c>
      <c r="AF1238" s="1" t="s">
        <v>12661</v>
      </c>
    </row>
    <row r="1239" spans="1:32" x14ac:dyDescent="0.2">
      <c r="A1239" s="1" t="s">
        <v>5328</v>
      </c>
      <c r="B1239" s="10">
        <v>20022418</v>
      </c>
      <c r="C1239" s="1" t="s">
        <v>1327</v>
      </c>
      <c r="D1239" s="1" t="s">
        <v>41</v>
      </c>
      <c r="E1239" s="11">
        <v>11435468</v>
      </c>
      <c r="F1239" s="11">
        <v>96</v>
      </c>
      <c r="G1239" s="11">
        <v>289</v>
      </c>
      <c r="H1239" s="11">
        <v>255</v>
      </c>
      <c r="I1239" s="11">
        <v>132</v>
      </c>
      <c r="J1239" s="11">
        <v>132</v>
      </c>
      <c r="K1239" s="12" t="s">
        <v>2</v>
      </c>
      <c r="L1239" s="12" t="s">
        <v>2</v>
      </c>
      <c r="M1239" s="11">
        <v>209</v>
      </c>
      <c r="N1239" s="11">
        <v>344</v>
      </c>
      <c r="O1239" s="11">
        <v>260</v>
      </c>
      <c r="P1239" s="11">
        <v>361</v>
      </c>
      <c r="Q1239" s="11">
        <v>361</v>
      </c>
      <c r="R1239" s="11">
        <v>-486</v>
      </c>
      <c r="S1239" s="11">
        <v>-247</v>
      </c>
      <c r="T1239" s="11">
        <v>-694</v>
      </c>
      <c r="U1239" s="11">
        <v>-300</v>
      </c>
      <c r="V1239" s="11">
        <v>-300</v>
      </c>
      <c r="W1239" s="13">
        <v>22.123999999999999</v>
      </c>
      <c r="X1239" s="13">
        <v>18.478999999999999</v>
      </c>
      <c r="Y1239" s="13">
        <v>7.18</v>
      </c>
      <c r="Z1239" s="13">
        <v>2.6019999999999999</v>
      </c>
      <c r="AA1239" s="13">
        <v>2.6019999999999999</v>
      </c>
      <c r="AB1239" s="1">
        <v>4260</v>
      </c>
      <c r="AC1239" s="12" t="s">
        <v>4019</v>
      </c>
      <c r="AD1239" s="13">
        <v>1.7318659999999999</v>
      </c>
      <c r="AE1239" s="1" t="s">
        <v>12654</v>
      </c>
      <c r="AF1239" s="1" t="s">
        <v>12663</v>
      </c>
    </row>
    <row r="1240" spans="1:32" x14ac:dyDescent="0.2">
      <c r="A1240" s="1" t="s">
        <v>5329</v>
      </c>
      <c r="B1240" s="10">
        <v>7817165</v>
      </c>
      <c r="C1240" s="1" t="s">
        <v>1328</v>
      </c>
      <c r="D1240" s="1" t="s">
        <v>32</v>
      </c>
      <c r="E1240" s="11">
        <v>4720166</v>
      </c>
      <c r="F1240" s="11">
        <v>1344</v>
      </c>
      <c r="G1240" s="11">
        <v>725</v>
      </c>
      <c r="H1240" s="11">
        <v>550</v>
      </c>
      <c r="I1240" s="11">
        <v>742</v>
      </c>
      <c r="J1240" s="11">
        <v>978</v>
      </c>
      <c r="K1240" s="12" t="s">
        <v>2</v>
      </c>
      <c r="L1240" s="12" t="s">
        <v>2</v>
      </c>
      <c r="M1240" s="11">
        <v>2434</v>
      </c>
      <c r="N1240" s="11">
        <v>515</v>
      </c>
      <c r="O1240" s="11">
        <v>1339</v>
      </c>
      <c r="P1240" s="11">
        <v>1191</v>
      </c>
      <c r="Q1240" s="11">
        <v>1742</v>
      </c>
      <c r="R1240" s="11">
        <v>-653</v>
      </c>
      <c r="S1240" s="11">
        <v>-2206</v>
      </c>
      <c r="T1240" s="11">
        <v>-2010</v>
      </c>
      <c r="U1240" s="11">
        <v>-523</v>
      </c>
      <c r="V1240" s="11">
        <v>-2147</v>
      </c>
      <c r="W1240" s="13">
        <v>17.565000000000001</v>
      </c>
      <c r="X1240" s="13">
        <v>5.7839999999999998</v>
      </c>
      <c r="Y1240" s="13">
        <v>1.1100000000000001</v>
      </c>
      <c r="Z1240" s="13">
        <v>5.452</v>
      </c>
      <c r="AA1240" s="13">
        <v>9.4890000000000008</v>
      </c>
      <c r="AB1240" s="1">
        <v>7368</v>
      </c>
      <c r="AC1240" s="13">
        <v>10.203692</v>
      </c>
      <c r="AD1240" s="13">
        <v>0.96214900000000003</v>
      </c>
      <c r="AE1240" s="1" t="s">
        <v>12654</v>
      </c>
      <c r="AF1240" s="1" t="s">
        <v>12666</v>
      </c>
    </row>
    <row r="1241" spans="1:32" x14ac:dyDescent="0.2">
      <c r="A1241" s="1" t="s">
        <v>5330</v>
      </c>
      <c r="B1241" s="10">
        <v>4994790</v>
      </c>
      <c r="C1241" s="1" t="s">
        <v>1329</v>
      </c>
      <c r="D1241" s="1" t="s">
        <v>262</v>
      </c>
      <c r="E1241" s="11">
        <v>1186379</v>
      </c>
      <c r="F1241" s="11">
        <v>187</v>
      </c>
      <c r="G1241" s="11">
        <v>489</v>
      </c>
      <c r="H1241" s="11">
        <v>548</v>
      </c>
      <c r="I1241" s="12" t="s">
        <v>2</v>
      </c>
      <c r="J1241" s="11">
        <v>548</v>
      </c>
      <c r="K1241" s="12" t="s">
        <v>2</v>
      </c>
      <c r="L1241" s="12" t="s">
        <v>2</v>
      </c>
      <c r="M1241" s="11">
        <v>790</v>
      </c>
      <c r="N1241" s="11">
        <v>633</v>
      </c>
      <c r="O1241" s="11">
        <v>775</v>
      </c>
      <c r="P1241" s="12" t="s">
        <v>2</v>
      </c>
      <c r="Q1241" s="11">
        <v>775</v>
      </c>
      <c r="R1241" s="11">
        <v>416</v>
      </c>
      <c r="S1241" s="11">
        <v>-1061</v>
      </c>
      <c r="T1241" s="11">
        <v>-302</v>
      </c>
      <c r="U1241" s="12" t="s">
        <v>2</v>
      </c>
      <c r="V1241" s="11">
        <v>-302</v>
      </c>
      <c r="W1241" s="13">
        <v>11.541</v>
      </c>
      <c r="X1241" s="13">
        <v>10.955</v>
      </c>
      <c r="Y1241" s="13">
        <v>11.858000000000001</v>
      </c>
      <c r="Z1241" s="12" t="s">
        <v>2</v>
      </c>
      <c r="AA1241" s="13">
        <v>11.858000000000001</v>
      </c>
      <c r="AB1241" s="1">
        <v>9362</v>
      </c>
      <c r="AC1241" s="13">
        <v>10.051242</v>
      </c>
      <c r="AD1241" s="13">
        <v>0.84759600000000002</v>
      </c>
      <c r="AE1241" s="1" t="s">
        <v>12654</v>
      </c>
      <c r="AF1241" s="1" t="s">
        <v>12673</v>
      </c>
    </row>
    <row r="1242" spans="1:32" x14ac:dyDescent="0.2">
      <c r="A1242" s="1" t="s">
        <v>5331</v>
      </c>
      <c r="B1242" s="10">
        <v>4970729</v>
      </c>
      <c r="C1242" s="1" t="s">
        <v>1330</v>
      </c>
      <c r="D1242" s="1" t="s">
        <v>485</v>
      </c>
      <c r="E1242" s="11">
        <v>9656792</v>
      </c>
      <c r="F1242" s="11">
        <v>49</v>
      </c>
      <c r="G1242" s="11">
        <v>-45</v>
      </c>
      <c r="H1242" s="11">
        <v>121</v>
      </c>
      <c r="I1242" s="11">
        <v>262</v>
      </c>
      <c r="J1242" s="11">
        <v>262</v>
      </c>
      <c r="K1242" s="12" t="s">
        <v>2</v>
      </c>
      <c r="L1242" s="12" t="s">
        <v>2</v>
      </c>
      <c r="M1242" s="11">
        <v>76</v>
      </c>
      <c r="N1242" s="11">
        <v>-737</v>
      </c>
      <c r="O1242" s="11">
        <v>393</v>
      </c>
      <c r="P1242" s="11">
        <v>198</v>
      </c>
      <c r="Q1242" s="11">
        <v>198</v>
      </c>
      <c r="R1242" s="11">
        <v>-83</v>
      </c>
      <c r="S1242" s="11">
        <v>-399</v>
      </c>
      <c r="T1242" s="11">
        <v>10</v>
      </c>
      <c r="U1242" s="11">
        <v>-30</v>
      </c>
      <c r="V1242" s="11">
        <v>-30</v>
      </c>
      <c r="W1242" s="13">
        <v>-1.6279999999999999</v>
      </c>
      <c r="X1242" s="13">
        <v>-16.265000000000001</v>
      </c>
      <c r="Y1242" s="13">
        <v>2.8149999999999999</v>
      </c>
      <c r="Z1242" s="13">
        <v>7.6689999999999996</v>
      </c>
      <c r="AA1242" s="13">
        <v>7.6689999999999996</v>
      </c>
      <c r="AB1242" s="1">
        <v>3054</v>
      </c>
      <c r="AC1242" s="13">
        <v>10.393027</v>
      </c>
      <c r="AD1242" s="13">
        <v>0.98883500000000002</v>
      </c>
      <c r="AE1242" s="1" t="s">
        <v>12654</v>
      </c>
      <c r="AF1242" s="1" t="s">
        <v>12659</v>
      </c>
    </row>
    <row r="1243" spans="1:32" x14ac:dyDescent="0.2">
      <c r="A1243" s="1" t="s">
        <v>5332</v>
      </c>
      <c r="B1243" s="10">
        <v>8687133</v>
      </c>
      <c r="C1243" s="1" t="s">
        <v>1331</v>
      </c>
      <c r="D1243" s="1" t="s">
        <v>60</v>
      </c>
      <c r="E1243" s="11">
        <v>7130072</v>
      </c>
      <c r="F1243" s="12" t="s">
        <v>2</v>
      </c>
      <c r="G1243" s="12" t="s">
        <v>2</v>
      </c>
      <c r="H1243" s="12" t="s">
        <v>2</v>
      </c>
      <c r="I1243" s="11">
        <v>710</v>
      </c>
      <c r="J1243" s="11">
        <v>1051</v>
      </c>
      <c r="K1243" s="12" t="s">
        <v>2</v>
      </c>
      <c r="L1243" s="12" t="s">
        <v>2</v>
      </c>
      <c r="M1243" s="12" t="s">
        <v>2</v>
      </c>
      <c r="N1243" s="12" t="s">
        <v>2</v>
      </c>
      <c r="O1243" s="12" t="s">
        <v>2</v>
      </c>
      <c r="P1243" s="11">
        <v>706</v>
      </c>
      <c r="Q1243" s="11">
        <v>771</v>
      </c>
      <c r="R1243" s="12" t="s">
        <v>2</v>
      </c>
      <c r="S1243" s="12" t="s">
        <v>2</v>
      </c>
      <c r="T1243" s="12" t="s">
        <v>2</v>
      </c>
      <c r="U1243" s="11">
        <v>-1125</v>
      </c>
      <c r="V1243" s="11">
        <v>-473</v>
      </c>
      <c r="W1243" s="12" t="s">
        <v>2</v>
      </c>
      <c r="X1243" s="12" t="s">
        <v>2</v>
      </c>
      <c r="Y1243" s="12" t="s">
        <v>2</v>
      </c>
      <c r="Z1243" s="12" t="s">
        <v>2</v>
      </c>
      <c r="AA1243" s="13">
        <v>35.825000000000003</v>
      </c>
      <c r="AB1243" s="1">
        <v>7133</v>
      </c>
      <c r="AC1243" s="13">
        <v>13.189576000000001</v>
      </c>
      <c r="AD1243" s="13">
        <v>3.8495499999999998</v>
      </c>
      <c r="AE1243" s="1" t="s">
        <v>12654</v>
      </c>
      <c r="AF1243" s="1" t="s">
        <v>12671</v>
      </c>
    </row>
    <row r="1244" spans="1:32" x14ac:dyDescent="0.2">
      <c r="A1244" s="1" t="s">
        <v>5333</v>
      </c>
      <c r="B1244" s="10">
        <v>5202306</v>
      </c>
      <c r="C1244" s="1" t="s">
        <v>1332</v>
      </c>
      <c r="D1244" s="1" t="s">
        <v>41</v>
      </c>
      <c r="E1244" s="11">
        <v>4887282</v>
      </c>
      <c r="F1244" s="11">
        <v>572</v>
      </c>
      <c r="G1244" s="11">
        <v>827</v>
      </c>
      <c r="H1244" s="11">
        <v>619</v>
      </c>
      <c r="I1244" s="11">
        <v>693</v>
      </c>
      <c r="J1244" s="11">
        <v>905</v>
      </c>
      <c r="K1244" s="12" t="s">
        <v>2</v>
      </c>
      <c r="L1244" s="12" t="s">
        <v>2</v>
      </c>
      <c r="M1244" s="12" t="s">
        <v>2</v>
      </c>
      <c r="N1244" s="11">
        <v>275</v>
      </c>
      <c r="O1244" s="11">
        <v>301</v>
      </c>
      <c r="P1244" s="11">
        <v>823</v>
      </c>
      <c r="Q1244" s="11">
        <v>1014</v>
      </c>
      <c r="R1244" s="12" t="s">
        <v>2</v>
      </c>
      <c r="S1244" s="11">
        <v>-208</v>
      </c>
      <c r="T1244" s="11">
        <v>-484</v>
      </c>
      <c r="U1244" s="11">
        <v>-616</v>
      </c>
      <c r="V1244" s="11">
        <v>-36</v>
      </c>
      <c r="W1244" s="13">
        <v>35.22</v>
      </c>
      <c r="X1244" s="13">
        <v>27.62</v>
      </c>
      <c r="Y1244" s="13">
        <v>18.356000000000002</v>
      </c>
      <c r="Z1244" s="13">
        <v>17.977</v>
      </c>
      <c r="AA1244" s="13">
        <v>21.18</v>
      </c>
      <c r="AB1244" s="1">
        <v>4495</v>
      </c>
      <c r="AC1244" s="13">
        <v>20.771212999999999</v>
      </c>
      <c r="AD1244" s="13">
        <v>4.2947860000000002</v>
      </c>
      <c r="AE1244" s="1" t="s">
        <v>12654</v>
      </c>
      <c r="AF1244" s="1" t="s">
        <v>12663</v>
      </c>
    </row>
    <row r="1245" spans="1:32" x14ac:dyDescent="0.2">
      <c r="A1245" s="1" t="s">
        <v>5334</v>
      </c>
      <c r="B1245" s="10">
        <v>4912610</v>
      </c>
      <c r="C1245" s="1" t="s">
        <v>1333</v>
      </c>
      <c r="D1245" s="1" t="s">
        <v>229</v>
      </c>
      <c r="E1245" s="11">
        <v>1452301</v>
      </c>
      <c r="F1245" s="11">
        <v>-653</v>
      </c>
      <c r="G1245" s="11">
        <v>1339</v>
      </c>
      <c r="H1245" s="11">
        <v>1363</v>
      </c>
      <c r="I1245" s="11">
        <v>1844</v>
      </c>
      <c r="J1245" s="11">
        <v>1797</v>
      </c>
      <c r="K1245" s="12" t="s">
        <v>2</v>
      </c>
      <c r="L1245" s="12" t="s">
        <v>2</v>
      </c>
      <c r="M1245" s="11">
        <v>1556</v>
      </c>
      <c r="N1245" s="11">
        <v>2745</v>
      </c>
      <c r="O1245" s="11">
        <v>1769</v>
      </c>
      <c r="P1245" s="11">
        <v>1588</v>
      </c>
      <c r="Q1245" s="11">
        <v>1485</v>
      </c>
      <c r="R1245" s="11">
        <v>-711</v>
      </c>
      <c r="S1245" s="11">
        <v>-443</v>
      </c>
      <c r="T1245" s="11">
        <v>-561</v>
      </c>
      <c r="U1245" s="11">
        <v>-583</v>
      </c>
      <c r="V1245" s="11">
        <v>-492</v>
      </c>
      <c r="W1245" s="13">
        <v>-16.760000000000002</v>
      </c>
      <c r="X1245" s="13">
        <v>7.8049999999999997</v>
      </c>
      <c r="Y1245" s="13">
        <v>7.7169999999999996</v>
      </c>
      <c r="Z1245" s="13">
        <v>9.6289999999999996</v>
      </c>
      <c r="AA1245" s="13">
        <v>8.4009999999999998</v>
      </c>
      <c r="AB1245" s="1">
        <v>7509</v>
      </c>
      <c r="AC1245" s="13">
        <v>4.5578950000000003</v>
      </c>
      <c r="AD1245" s="13">
        <v>0.373832</v>
      </c>
      <c r="AE1245" s="1" t="s">
        <v>12654</v>
      </c>
      <c r="AF1245" s="1" t="s">
        <v>12657</v>
      </c>
    </row>
    <row r="1246" spans="1:32" x14ac:dyDescent="0.2">
      <c r="A1246" s="1" t="s">
        <v>5335</v>
      </c>
      <c r="B1246" s="10">
        <v>6621813</v>
      </c>
      <c r="C1246" s="1" t="s">
        <v>1334</v>
      </c>
      <c r="D1246" s="1" t="s">
        <v>26</v>
      </c>
      <c r="E1246" s="11">
        <v>4760000</v>
      </c>
      <c r="F1246" s="12" t="s">
        <v>2</v>
      </c>
      <c r="G1246" s="12" t="s">
        <v>2</v>
      </c>
      <c r="H1246" s="11">
        <v>123</v>
      </c>
      <c r="I1246" s="11">
        <v>426</v>
      </c>
      <c r="J1246" s="11">
        <v>608</v>
      </c>
      <c r="K1246" s="12" t="s">
        <v>2</v>
      </c>
      <c r="L1246" s="12" t="s">
        <v>2</v>
      </c>
      <c r="M1246" s="12" t="s">
        <v>2</v>
      </c>
      <c r="N1246" s="12" t="s">
        <v>2</v>
      </c>
      <c r="O1246" s="12" t="s">
        <v>2</v>
      </c>
      <c r="P1246" s="12" t="s">
        <v>2</v>
      </c>
      <c r="Q1246" s="11">
        <v>409</v>
      </c>
      <c r="R1246" s="12" t="s">
        <v>2</v>
      </c>
      <c r="S1246" s="12" t="s">
        <v>2</v>
      </c>
      <c r="T1246" s="12" t="s">
        <v>2</v>
      </c>
      <c r="U1246" s="12" t="s">
        <v>2</v>
      </c>
      <c r="V1246" s="11">
        <v>-64</v>
      </c>
      <c r="W1246" s="12" t="s">
        <v>2</v>
      </c>
      <c r="X1246" s="12" t="s">
        <v>2</v>
      </c>
      <c r="Y1246" s="12" t="s">
        <v>2</v>
      </c>
      <c r="Z1246" s="13">
        <v>15.093999999999999</v>
      </c>
      <c r="AA1246" s="13">
        <v>14.826000000000001</v>
      </c>
      <c r="AB1246" s="1" t="s">
        <v>5336</v>
      </c>
      <c r="AC1246" s="13">
        <v>13.354013999999999</v>
      </c>
      <c r="AD1246" s="13">
        <v>1.744386</v>
      </c>
      <c r="AE1246" s="1" t="s">
        <v>12654</v>
      </c>
      <c r="AF1246" s="1" t="s">
        <v>12661</v>
      </c>
    </row>
    <row r="1247" spans="1:32" x14ac:dyDescent="0.2">
      <c r="A1247" s="1" t="s">
        <v>5337</v>
      </c>
      <c r="B1247" s="10">
        <v>4237123</v>
      </c>
      <c r="C1247" s="1" t="s">
        <v>1335</v>
      </c>
      <c r="D1247" s="1" t="s">
        <v>177</v>
      </c>
      <c r="E1247" s="11">
        <v>139623478</v>
      </c>
      <c r="F1247" s="11">
        <v>38635</v>
      </c>
      <c r="G1247" s="11">
        <v>70821</v>
      </c>
      <c r="H1247" s="11">
        <v>72364</v>
      </c>
      <c r="I1247" s="11">
        <v>47569</v>
      </c>
      <c r="J1247" s="11">
        <v>45879</v>
      </c>
      <c r="K1247" s="13">
        <v>61414.747779999998</v>
      </c>
      <c r="L1247" s="13">
        <v>82826.439289999995</v>
      </c>
      <c r="M1247" s="11">
        <v>38954</v>
      </c>
      <c r="N1247" s="11">
        <v>108372</v>
      </c>
      <c r="O1247" s="11">
        <v>125748</v>
      </c>
      <c r="P1247" s="11">
        <v>145231</v>
      </c>
      <c r="Q1247" s="11">
        <v>118895</v>
      </c>
      <c r="R1247" s="11">
        <v>-82345</v>
      </c>
      <c r="S1247" s="11">
        <v>-67722</v>
      </c>
      <c r="T1247" s="11">
        <v>-104019</v>
      </c>
      <c r="U1247" s="11">
        <v>-77274</v>
      </c>
      <c r="V1247" s="11">
        <v>-164182</v>
      </c>
      <c r="W1247" s="13">
        <v>8.6999999999999993</v>
      </c>
      <c r="X1247" s="13">
        <v>12.002000000000001</v>
      </c>
      <c r="Y1247" s="13">
        <v>13.164</v>
      </c>
      <c r="Z1247" s="13">
        <v>6.8470000000000004</v>
      </c>
      <c r="AA1247" s="13">
        <v>6.8159999999999998</v>
      </c>
      <c r="AB1247" s="1">
        <v>4062</v>
      </c>
      <c r="AC1247" s="13">
        <v>54.138970999999998</v>
      </c>
      <c r="AD1247" s="13">
        <v>3.408849</v>
      </c>
      <c r="AE1247" s="1" t="s">
        <v>12654</v>
      </c>
      <c r="AF1247" s="1" t="s">
        <v>12659</v>
      </c>
    </row>
    <row r="1248" spans="1:32" x14ac:dyDescent="0.2">
      <c r="A1248" s="1" t="s">
        <v>5338</v>
      </c>
      <c r="B1248" s="10">
        <v>113550819</v>
      </c>
      <c r="C1248" s="1"/>
      <c r="D1248" s="1" t="s">
        <v>117</v>
      </c>
      <c r="E1248" s="11">
        <v>899000</v>
      </c>
      <c r="F1248" s="12" t="s">
        <v>2</v>
      </c>
      <c r="G1248" s="11">
        <v>30</v>
      </c>
      <c r="H1248" s="11">
        <v>7</v>
      </c>
      <c r="I1248" s="11">
        <v>26</v>
      </c>
      <c r="J1248" s="11">
        <v>26</v>
      </c>
      <c r="K1248" s="12" t="s">
        <v>2</v>
      </c>
      <c r="L1248" s="12" t="s">
        <v>2</v>
      </c>
      <c r="M1248" s="12" t="s">
        <v>2</v>
      </c>
      <c r="N1248" s="12" t="s">
        <v>2</v>
      </c>
      <c r="O1248" s="11">
        <v>2</v>
      </c>
      <c r="P1248" s="11">
        <v>9</v>
      </c>
      <c r="Q1248" s="11">
        <v>9</v>
      </c>
      <c r="R1248" s="12" t="s">
        <v>2</v>
      </c>
      <c r="S1248" s="12" t="s">
        <v>2</v>
      </c>
      <c r="T1248" s="11">
        <v>-49</v>
      </c>
      <c r="U1248" s="11">
        <v>-129</v>
      </c>
      <c r="V1248" s="11">
        <v>-129</v>
      </c>
      <c r="W1248" s="12" t="s">
        <v>2</v>
      </c>
      <c r="X1248" s="12" t="s">
        <v>2</v>
      </c>
      <c r="Y1248" s="13">
        <v>5.0209999999999999</v>
      </c>
      <c r="Z1248" s="13">
        <v>1.613</v>
      </c>
      <c r="AA1248" s="13">
        <v>1.613</v>
      </c>
      <c r="AB1248" s="1">
        <v>9334</v>
      </c>
      <c r="AC1248" s="12" t="s">
        <v>4019</v>
      </c>
      <c r="AD1248" s="12" t="s">
        <v>2</v>
      </c>
      <c r="AE1248" s="1" t="s">
        <v>12654</v>
      </c>
      <c r="AF1248" s="1" t="s">
        <v>12664</v>
      </c>
    </row>
    <row r="1249" spans="1:32" x14ac:dyDescent="0.2">
      <c r="A1249" s="1" t="s">
        <v>5339</v>
      </c>
      <c r="B1249" s="10">
        <v>5506122</v>
      </c>
      <c r="C1249" s="1" t="s">
        <v>1336</v>
      </c>
      <c r="D1249" s="1" t="s">
        <v>24</v>
      </c>
      <c r="E1249" s="11">
        <v>18300220</v>
      </c>
      <c r="F1249" s="12" t="s">
        <v>2</v>
      </c>
      <c r="G1249" s="12" t="s">
        <v>2</v>
      </c>
      <c r="H1249" s="12" t="s">
        <v>2</v>
      </c>
      <c r="I1249" s="12" t="s">
        <v>2</v>
      </c>
      <c r="J1249" s="12" t="s">
        <v>2</v>
      </c>
      <c r="K1249" s="13">
        <v>1200</v>
      </c>
      <c r="L1249" s="13">
        <v>1350</v>
      </c>
      <c r="M1249" s="12" t="s">
        <v>2</v>
      </c>
      <c r="N1249" s="12" t="s">
        <v>2</v>
      </c>
      <c r="O1249" s="12" t="s">
        <v>2</v>
      </c>
      <c r="P1249" s="12" t="s">
        <v>2</v>
      </c>
      <c r="Q1249" s="12" t="s">
        <v>2</v>
      </c>
      <c r="R1249" s="12" t="s">
        <v>2</v>
      </c>
      <c r="S1249" s="12" t="s">
        <v>2</v>
      </c>
      <c r="T1249" s="12" t="s">
        <v>2</v>
      </c>
      <c r="U1249" s="12" t="s">
        <v>2</v>
      </c>
      <c r="V1249" s="12" t="s">
        <v>2</v>
      </c>
      <c r="W1249" s="12" t="s">
        <v>2</v>
      </c>
      <c r="X1249" s="12" t="s">
        <v>2</v>
      </c>
      <c r="Y1249" s="12" t="s">
        <v>2</v>
      </c>
      <c r="Z1249" s="12" t="s">
        <v>2</v>
      </c>
      <c r="AA1249" s="12" t="s">
        <v>2</v>
      </c>
      <c r="AB1249" s="1">
        <v>9343</v>
      </c>
      <c r="AC1249" s="12" t="s">
        <v>2</v>
      </c>
      <c r="AD1249" s="12" t="s">
        <v>2</v>
      </c>
      <c r="AE1249" s="1" t="s">
        <v>12654</v>
      </c>
      <c r="AF1249" s="1" t="s">
        <v>12663</v>
      </c>
    </row>
    <row r="1250" spans="1:32" x14ac:dyDescent="0.2">
      <c r="A1250" s="1" t="s">
        <v>5340</v>
      </c>
      <c r="B1250" s="10">
        <v>4916143</v>
      </c>
      <c r="C1250" s="1" t="s">
        <v>1337</v>
      </c>
      <c r="D1250" s="1" t="s">
        <v>15</v>
      </c>
      <c r="E1250" s="11">
        <v>37871794</v>
      </c>
      <c r="F1250" s="11">
        <v>1517</v>
      </c>
      <c r="G1250" s="11">
        <v>1991</v>
      </c>
      <c r="H1250" s="11">
        <v>2231</v>
      </c>
      <c r="I1250" s="11">
        <v>2579</v>
      </c>
      <c r="J1250" s="11">
        <v>2579</v>
      </c>
      <c r="K1250" s="13">
        <v>3495</v>
      </c>
      <c r="L1250" s="13">
        <v>3920</v>
      </c>
      <c r="M1250" s="11">
        <v>1055</v>
      </c>
      <c r="N1250" s="11">
        <v>2140</v>
      </c>
      <c r="O1250" s="11">
        <v>3517</v>
      </c>
      <c r="P1250" s="11">
        <v>1308</v>
      </c>
      <c r="Q1250" s="11">
        <v>1308</v>
      </c>
      <c r="R1250" s="11">
        <v>-896</v>
      </c>
      <c r="S1250" s="11">
        <v>-1935</v>
      </c>
      <c r="T1250" s="11">
        <v>-4165</v>
      </c>
      <c r="U1250" s="11">
        <v>-357</v>
      </c>
      <c r="V1250" s="11">
        <v>-357</v>
      </c>
      <c r="W1250" s="13">
        <v>18.805</v>
      </c>
      <c r="X1250" s="13">
        <v>20.077999999999999</v>
      </c>
      <c r="Y1250" s="13">
        <v>20.895</v>
      </c>
      <c r="Z1250" s="13">
        <v>18.748999999999999</v>
      </c>
      <c r="AA1250" s="13">
        <v>18.748999999999999</v>
      </c>
      <c r="AB1250" s="1">
        <v>6071</v>
      </c>
      <c r="AC1250" s="13">
        <v>17.381177999999998</v>
      </c>
      <c r="AD1250" s="13">
        <v>3.281158</v>
      </c>
      <c r="AE1250" s="1" t="s">
        <v>12654</v>
      </c>
      <c r="AF1250" s="1" t="s">
        <v>12661</v>
      </c>
    </row>
    <row r="1251" spans="1:32" x14ac:dyDescent="0.2">
      <c r="A1251" s="1" t="s">
        <v>5341</v>
      </c>
      <c r="B1251" s="10">
        <v>9106412</v>
      </c>
      <c r="C1251" s="1" t="s">
        <v>1338</v>
      </c>
      <c r="D1251" s="1" t="s">
        <v>195</v>
      </c>
      <c r="E1251" s="11">
        <v>3286908</v>
      </c>
      <c r="F1251" s="11">
        <v>787</v>
      </c>
      <c r="G1251" s="11">
        <v>486</v>
      </c>
      <c r="H1251" s="11">
        <v>584</v>
      </c>
      <c r="I1251" s="11">
        <v>798</v>
      </c>
      <c r="J1251" s="11">
        <v>798</v>
      </c>
      <c r="K1251" s="12" t="s">
        <v>2</v>
      </c>
      <c r="L1251" s="12" t="s">
        <v>2</v>
      </c>
      <c r="M1251" s="11">
        <v>795</v>
      </c>
      <c r="N1251" s="11">
        <v>338</v>
      </c>
      <c r="O1251" s="11">
        <v>603</v>
      </c>
      <c r="P1251" s="11">
        <v>932</v>
      </c>
      <c r="Q1251" s="11">
        <v>932</v>
      </c>
      <c r="R1251" s="11">
        <v>-100</v>
      </c>
      <c r="S1251" s="11">
        <v>-200</v>
      </c>
      <c r="T1251" s="11">
        <v>-494</v>
      </c>
      <c r="U1251" s="11">
        <v>-239</v>
      </c>
      <c r="V1251" s="11">
        <v>-239</v>
      </c>
      <c r="W1251" s="13">
        <v>15.388999999999999</v>
      </c>
      <c r="X1251" s="13">
        <v>9.3219999999999992</v>
      </c>
      <c r="Y1251" s="13">
        <v>10.114000000000001</v>
      </c>
      <c r="Z1251" s="13">
        <v>12.151999999999999</v>
      </c>
      <c r="AA1251" s="13">
        <v>12.151999999999999</v>
      </c>
      <c r="AB1251" s="1">
        <v>5699</v>
      </c>
      <c r="AC1251" s="13">
        <v>11.191079</v>
      </c>
      <c r="AD1251" s="13">
        <v>0.98316599999999998</v>
      </c>
      <c r="AE1251" s="1" t="s">
        <v>12654</v>
      </c>
      <c r="AF1251" s="1" t="s">
        <v>12664</v>
      </c>
    </row>
    <row r="1252" spans="1:32" x14ac:dyDescent="0.2">
      <c r="A1252" s="1" t="s">
        <v>5342</v>
      </c>
      <c r="B1252" s="10">
        <v>4253055</v>
      </c>
      <c r="C1252" s="1" t="s">
        <v>1339</v>
      </c>
      <c r="D1252" s="1" t="s">
        <v>41</v>
      </c>
      <c r="E1252" s="11">
        <v>7434862</v>
      </c>
      <c r="F1252" s="11">
        <v>598</v>
      </c>
      <c r="G1252" s="11">
        <v>633</v>
      </c>
      <c r="H1252" s="11">
        <v>405</v>
      </c>
      <c r="I1252" s="11">
        <v>444</v>
      </c>
      <c r="J1252" s="11">
        <v>517</v>
      </c>
      <c r="K1252" s="12" t="s">
        <v>2</v>
      </c>
      <c r="L1252" s="12" t="s">
        <v>2</v>
      </c>
      <c r="M1252" s="11">
        <v>341</v>
      </c>
      <c r="N1252" s="11">
        <v>467</v>
      </c>
      <c r="O1252" s="11">
        <v>489</v>
      </c>
      <c r="P1252" s="11">
        <v>509</v>
      </c>
      <c r="Q1252" s="12" t="s">
        <v>2</v>
      </c>
      <c r="R1252" s="11">
        <v>13</v>
      </c>
      <c r="S1252" s="11">
        <v>-268</v>
      </c>
      <c r="T1252" s="11">
        <v>-210</v>
      </c>
      <c r="U1252" s="11">
        <v>12</v>
      </c>
      <c r="V1252" s="12" t="s">
        <v>2</v>
      </c>
      <c r="W1252" s="13">
        <v>9.1059999999999999</v>
      </c>
      <c r="X1252" s="13">
        <v>9.5419999999999998</v>
      </c>
      <c r="Y1252" s="13">
        <v>6.3940000000000001</v>
      </c>
      <c r="Z1252" s="13">
        <v>6.3639999999999999</v>
      </c>
      <c r="AA1252" s="13">
        <v>7.7889999999999997</v>
      </c>
      <c r="AB1252" s="1">
        <v>4769</v>
      </c>
      <c r="AC1252" s="13">
        <v>16.326343000000001</v>
      </c>
      <c r="AD1252" s="13">
        <v>1.2318020000000001</v>
      </c>
      <c r="AE1252" s="1" t="s">
        <v>12654</v>
      </c>
      <c r="AF1252" s="1" t="s">
        <v>12663</v>
      </c>
    </row>
    <row r="1253" spans="1:32" x14ac:dyDescent="0.2">
      <c r="A1253" s="1" t="s">
        <v>5343</v>
      </c>
      <c r="B1253" s="10">
        <v>5390917</v>
      </c>
      <c r="C1253" s="1" t="s">
        <v>1340</v>
      </c>
      <c r="D1253" s="1" t="s">
        <v>313</v>
      </c>
      <c r="E1253" s="11">
        <v>3905900</v>
      </c>
      <c r="F1253" s="11">
        <v>800</v>
      </c>
      <c r="G1253" s="11">
        <v>353</v>
      </c>
      <c r="H1253" s="11">
        <v>117</v>
      </c>
      <c r="I1253" s="11">
        <v>452</v>
      </c>
      <c r="J1253" s="11">
        <v>628</v>
      </c>
      <c r="K1253" s="12" t="s">
        <v>2</v>
      </c>
      <c r="L1253" s="12" t="s">
        <v>2</v>
      </c>
      <c r="M1253" s="11">
        <v>1105</v>
      </c>
      <c r="N1253" s="11">
        <v>992</v>
      </c>
      <c r="O1253" s="11">
        <v>391</v>
      </c>
      <c r="P1253" s="11">
        <v>1667</v>
      </c>
      <c r="Q1253" s="11">
        <v>178</v>
      </c>
      <c r="R1253" s="11">
        <v>-312</v>
      </c>
      <c r="S1253" s="11">
        <v>-234</v>
      </c>
      <c r="T1253" s="11">
        <v>-199</v>
      </c>
      <c r="U1253" s="11">
        <v>-1086</v>
      </c>
      <c r="V1253" s="11">
        <v>-729</v>
      </c>
      <c r="W1253" s="13">
        <v>25.102</v>
      </c>
      <c r="X1253" s="13">
        <v>9.4320000000000004</v>
      </c>
      <c r="Y1253" s="13">
        <v>4.6180000000000003</v>
      </c>
      <c r="Z1253" s="13">
        <v>9.6440000000000001</v>
      </c>
      <c r="AA1253" s="13">
        <v>13.234</v>
      </c>
      <c r="AB1253" s="1">
        <v>7698</v>
      </c>
      <c r="AC1253" s="13">
        <v>19.515667000000001</v>
      </c>
      <c r="AD1253" s="13">
        <v>2.048238</v>
      </c>
      <c r="AE1253" s="1" t="s">
        <v>12654</v>
      </c>
      <c r="AF1253" s="1" t="s">
        <v>12672</v>
      </c>
    </row>
    <row r="1254" spans="1:32" x14ac:dyDescent="0.2">
      <c r="A1254" s="1" t="s">
        <v>5344</v>
      </c>
      <c r="B1254" s="10">
        <v>4911273</v>
      </c>
      <c r="C1254" s="1" t="s">
        <v>1341</v>
      </c>
      <c r="D1254" s="1" t="s">
        <v>20</v>
      </c>
      <c r="E1254" s="11">
        <v>159605320</v>
      </c>
      <c r="F1254" s="11">
        <v>2559</v>
      </c>
      <c r="G1254" s="11">
        <v>2856</v>
      </c>
      <c r="H1254" s="11">
        <v>3613</v>
      </c>
      <c r="I1254" s="11">
        <v>4715</v>
      </c>
      <c r="J1254" s="11">
        <v>4926</v>
      </c>
      <c r="K1254" s="13">
        <v>5400</v>
      </c>
      <c r="L1254" s="13">
        <v>6000</v>
      </c>
      <c r="M1254" s="11">
        <v>889</v>
      </c>
      <c r="N1254" s="11">
        <v>5238</v>
      </c>
      <c r="O1254" s="11">
        <v>3958</v>
      </c>
      <c r="P1254" s="11">
        <v>6086</v>
      </c>
      <c r="Q1254" s="11">
        <v>5318</v>
      </c>
      <c r="R1254" s="11">
        <v>-1880</v>
      </c>
      <c r="S1254" s="11">
        <v>-466</v>
      </c>
      <c r="T1254" s="11">
        <v>-932</v>
      </c>
      <c r="U1254" s="11">
        <v>-4994</v>
      </c>
      <c r="V1254" s="11">
        <v>-3052</v>
      </c>
      <c r="W1254" s="13">
        <v>5.6609999999999996</v>
      </c>
      <c r="X1254" s="13">
        <v>9.6159999999999997</v>
      </c>
      <c r="Y1254" s="13">
        <v>8.2949999999999999</v>
      </c>
      <c r="Z1254" s="13">
        <v>8.8059999999999992</v>
      </c>
      <c r="AA1254" s="13">
        <v>10.085000000000001</v>
      </c>
      <c r="AB1254" s="1">
        <v>7630</v>
      </c>
      <c r="AC1254" s="13">
        <v>48.545754000000002</v>
      </c>
      <c r="AD1254" s="13">
        <v>4.5498940000000001</v>
      </c>
      <c r="AE1254" s="1" t="s">
        <v>12654</v>
      </c>
      <c r="AF1254" s="1" t="s">
        <v>12661</v>
      </c>
    </row>
    <row r="1255" spans="1:32" x14ac:dyDescent="0.2">
      <c r="A1255" s="1" t="s">
        <v>5345</v>
      </c>
      <c r="B1255" s="10">
        <v>4324488</v>
      </c>
      <c r="C1255" s="1" t="s">
        <v>1343</v>
      </c>
      <c r="D1255" s="1" t="s">
        <v>134</v>
      </c>
      <c r="E1255" s="11">
        <v>413287907</v>
      </c>
      <c r="F1255" s="11">
        <v>9669</v>
      </c>
      <c r="G1255" s="11">
        <v>10018</v>
      </c>
      <c r="H1255" s="11">
        <v>12493</v>
      </c>
      <c r="I1255" s="11">
        <v>12961</v>
      </c>
      <c r="J1255" s="11">
        <v>16310</v>
      </c>
      <c r="K1255" s="13">
        <v>20266.666669999999</v>
      </c>
      <c r="L1255" s="13">
        <v>21216.666669999999</v>
      </c>
      <c r="M1255" s="11">
        <v>15463</v>
      </c>
      <c r="N1255" s="11">
        <v>7939</v>
      </c>
      <c r="O1255" s="11">
        <v>254</v>
      </c>
      <c r="P1255" s="11">
        <v>-8577</v>
      </c>
      <c r="Q1255" s="11">
        <v>-28449</v>
      </c>
      <c r="R1255" s="11">
        <v>-15630</v>
      </c>
      <c r="S1255" s="11">
        <v>6502</v>
      </c>
      <c r="T1255" s="11">
        <v>2635</v>
      </c>
      <c r="U1255" s="11">
        <v>-2524</v>
      </c>
      <c r="V1255" s="11">
        <v>5358</v>
      </c>
      <c r="W1255" s="13">
        <v>4.7629999999999999</v>
      </c>
      <c r="X1255" s="13">
        <v>6.0179999999999998</v>
      </c>
      <c r="Y1255" s="13">
        <v>8.5220000000000002</v>
      </c>
      <c r="Z1255" s="13">
        <v>10.695</v>
      </c>
      <c r="AA1255" s="13">
        <v>12.898999999999999</v>
      </c>
      <c r="AB1255" s="1">
        <v>2337</v>
      </c>
      <c r="AC1255" s="13">
        <v>8.9579190000000004</v>
      </c>
      <c r="AD1255" s="13">
        <v>1.412445</v>
      </c>
      <c r="AE1255" s="1" t="s">
        <v>12654</v>
      </c>
      <c r="AF1255" s="1" t="s">
        <v>12660</v>
      </c>
    </row>
    <row r="1256" spans="1:32" x14ac:dyDescent="0.2">
      <c r="A1256" s="1" t="s">
        <v>5346</v>
      </c>
      <c r="B1256" s="10">
        <v>4242463</v>
      </c>
      <c r="C1256" s="1" t="s">
        <v>1345</v>
      </c>
      <c r="D1256" s="1" t="s">
        <v>58</v>
      </c>
      <c r="E1256" s="11">
        <v>4259994</v>
      </c>
      <c r="F1256" s="11">
        <v>323</v>
      </c>
      <c r="G1256" s="11">
        <v>531</v>
      </c>
      <c r="H1256" s="11">
        <v>801</v>
      </c>
      <c r="I1256" s="11">
        <v>1117</v>
      </c>
      <c r="J1256" s="11">
        <v>1074</v>
      </c>
      <c r="K1256" s="12" t="s">
        <v>2</v>
      </c>
      <c r="L1256" s="12" t="s">
        <v>2</v>
      </c>
      <c r="M1256" s="11">
        <v>1716</v>
      </c>
      <c r="N1256" s="11">
        <v>1580</v>
      </c>
      <c r="O1256" s="11">
        <v>1729</v>
      </c>
      <c r="P1256" s="11">
        <v>1992</v>
      </c>
      <c r="Q1256" s="11">
        <v>1401</v>
      </c>
      <c r="R1256" s="11">
        <v>-1023</v>
      </c>
      <c r="S1256" s="11">
        <v>-457</v>
      </c>
      <c r="T1256" s="11">
        <v>-103</v>
      </c>
      <c r="U1256" s="11">
        <v>-520</v>
      </c>
      <c r="V1256" s="11">
        <v>-1119</v>
      </c>
      <c r="W1256" s="13">
        <v>2.0350000000000001</v>
      </c>
      <c r="X1256" s="13">
        <v>2.8069999999999999</v>
      </c>
      <c r="Y1256" s="13">
        <v>4.3520000000000003</v>
      </c>
      <c r="Z1256" s="13">
        <v>4.9279999999999999</v>
      </c>
      <c r="AA1256" s="13">
        <v>3.5859999999999999</v>
      </c>
      <c r="AB1256" s="1">
        <v>3513</v>
      </c>
      <c r="AC1256" s="13">
        <v>11.102448000000001</v>
      </c>
      <c r="AD1256" s="13">
        <v>0.43045699999999998</v>
      </c>
      <c r="AE1256" s="1" t="s">
        <v>12654</v>
      </c>
      <c r="AF1256" s="1" t="s">
        <v>12658</v>
      </c>
    </row>
    <row r="1257" spans="1:32" x14ac:dyDescent="0.2">
      <c r="A1257" s="1" t="s">
        <v>5347</v>
      </c>
      <c r="B1257" s="10">
        <v>4991486</v>
      </c>
      <c r="C1257" s="1" t="s">
        <v>1346</v>
      </c>
      <c r="D1257" s="1" t="s">
        <v>148</v>
      </c>
      <c r="E1257" s="11">
        <v>7258886</v>
      </c>
      <c r="F1257" s="12" t="s">
        <v>2</v>
      </c>
      <c r="G1257" s="12" t="s">
        <v>2</v>
      </c>
      <c r="H1257" s="12" t="s">
        <v>2</v>
      </c>
      <c r="I1257" s="12" t="s">
        <v>2</v>
      </c>
      <c r="J1257" s="11">
        <v>6867</v>
      </c>
      <c r="K1257" s="12" t="s">
        <v>2</v>
      </c>
      <c r="L1257" s="12" t="s">
        <v>2</v>
      </c>
      <c r="M1257" s="12" t="s">
        <v>2</v>
      </c>
      <c r="N1257" s="12" t="s">
        <v>2</v>
      </c>
      <c r="O1257" s="12" t="s">
        <v>2</v>
      </c>
      <c r="P1257" s="12" t="s">
        <v>2</v>
      </c>
      <c r="Q1257" s="11">
        <v>8144</v>
      </c>
      <c r="R1257" s="12" t="s">
        <v>2</v>
      </c>
      <c r="S1257" s="12" t="s">
        <v>2</v>
      </c>
      <c r="T1257" s="12" t="s">
        <v>2</v>
      </c>
      <c r="U1257" s="12" t="s">
        <v>2</v>
      </c>
      <c r="V1257" s="11">
        <v>-1353</v>
      </c>
      <c r="W1257" s="12" t="s">
        <v>2</v>
      </c>
      <c r="X1257" s="12" t="s">
        <v>2</v>
      </c>
      <c r="Y1257" s="12" t="s">
        <v>2</v>
      </c>
      <c r="Z1257" s="12" t="s">
        <v>2</v>
      </c>
      <c r="AA1257" s="12" t="s">
        <v>2</v>
      </c>
      <c r="AB1257" s="1">
        <v>1847</v>
      </c>
      <c r="AC1257" s="13">
        <v>6.799715</v>
      </c>
      <c r="AD1257" s="13">
        <v>0.93382100000000001</v>
      </c>
      <c r="AE1257" s="1" t="s">
        <v>12654</v>
      </c>
      <c r="AF1257" s="1" t="s">
        <v>12658</v>
      </c>
    </row>
    <row r="1258" spans="1:32" x14ac:dyDescent="0.2">
      <c r="A1258" s="1" t="s">
        <v>5348</v>
      </c>
      <c r="B1258" s="10">
        <v>4241437</v>
      </c>
      <c r="C1258" s="1" t="s">
        <v>1347</v>
      </c>
      <c r="D1258" s="1" t="s">
        <v>92</v>
      </c>
      <c r="E1258" s="11">
        <v>96249591</v>
      </c>
      <c r="F1258" s="11">
        <v>5563</v>
      </c>
      <c r="G1258" s="11">
        <v>3938</v>
      </c>
      <c r="H1258" s="11">
        <v>7424</v>
      </c>
      <c r="I1258" s="11">
        <v>4884</v>
      </c>
      <c r="J1258" s="11">
        <v>4884</v>
      </c>
      <c r="K1258" s="13">
        <v>5339</v>
      </c>
      <c r="L1258" s="13">
        <v>6240</v>
      </c>
      <c r="M1258" s="11">
        <v>9209</v>
      </c>
      <c r="N1258" s="12" t="s">
        <v>2</v>
      </c>
      <c r="O1258" s="11">
        <v>13372</v>
      </c>
      <c r="P1258" s="11">
        <v>11047</v>
      </c>
      <c r="Q1258" s="11">
        <v>11047</v>
      </c>
      <c r="R1258" s="11">
        <v>-6684</v>
      </c>
      <c r="S1258" s="12" t="s">
        <v>2</v>
      </c>
      <c r="T1258" s="11">
        <v>-9609</v>
      </c>
      <c r="U1258" s="11">
        <v>-4729</v>
      </c>
      <c r="V1258" s="11">
        <v>-4729</v>
      </c>
      <c r="W1258" s="13">
        <v>8.6199999999999992</v>
      </c>
      <c r="X1258" s="13">
        <v>8.6219999999999999</v>
      </c>
      <c r="Y1258" s="13">
        <v>13.180999999999999</v>
      </c>
      <c r="Z1258" s="13">
        <v>6.7629999999999999</v>
      </c>
      <c r="AA1258" s="13">
        <v>6.7629999999999999</v>
      </c>
      <c r="AB1258" s="1">
        <v>7244</v>
      </c>
      <c r="AC1258" s="13">
        <v>7.8002060000000002</v>
      </c>
      <c r="AD1258" s="13">
        <v>0.62640899999999999</v>
      </c>
      <c r="AE1258" s="1" t="s">
        <v>12654</v>
      </c>
      <c r="AF1258" s="1" t="s">
        <v>12675</v>
      </c>
    </row>
    <row r="1259" spans="1:32" x14ac:dyDescent="0.2">
      <c r="A1259" s="1" t="s">
        <v>5349</v>
      </c>
      <c r="B1259" s="10">
        <v>4913717</v>
      </c>
      <c r="C1259" s="1" t="s">
        <v>1348</v>
      </c>
      <c r="D1259" s="1" t="s">
        <v>7</v>
      </c>
      <c r="E1259" s="11">
        <v>5513657</v>
      </c>
      <c r="F1259" s="11">
        <v>-1905</v>
      </c>
      <c r="G1259" s="11">
        <v>510</v>
      </c>
      <c r="H1259" s="11">
        <v>554</v>
      </c>
      <c r="I1259" s="11">
        <v>266</v>
      </c>
      <c r="J1259" s="11">
        <v>123</v>
      </c>
      <c r="K1259" s="12" t="s">
        <v>2</v>
      </c>
      <c r="L1259" s="12" t="s">
        <v>2</v>
      </c>
      <c r="M1259" s="11">
        <v>-717</v>
      </c>
      <c r="N1259" s="11">
        <v>1730</v>
      </c>
      <c r="O1259" s="11">
        <v>1063</v>
      </c>
      <c r="P1259" s="11">
        <v>699</v>
      </c>
      <c r="Q1259" s="11">
        <v>548</v>
      </c>
      <c r="R1259" s="11">
        <v>-369</v>
      </c>
      <c r="S1259" s="11">
        <v>-316</v>
      </c>
      <c r="T1259" s="11">
        <v>-1494</v>
      </c>
      <c r="U1259" s="11">
        <v>-687</v>
      </c>
      <c r="V1259" s="11">
        <v>-1092</v>
      </c>
      <c r="W1259" s="13">
        <v>-52.564999999999998</v>
      </c>
      <c r="X1259" s="13">
        <v>18.074999999999999</v>
      </c>
      <c r="Y1259" s="13">
        <v>16.141999999999999</v>
      </c>
      <c r="Z1259" s="13">
        <v>14.757999999999999</v>
      </c>
      <c r="AA1259" s="13">
        <v>-2.1560000000000001</v>
      </c>
      <c r="AB1259" s="1">
        <v>6186</v>
      </c>
      <c r="AC1259" s="12" t="s">
        <v>4019</v>
      </c>
      <c r="AD1259" s="13">
        <v>0.57809100000000002</v>
      </c>
      <c r="AE1259" s="1" t="s">
        <v>12654</v>
      </c>
      <c r="AF1259" s="1" t="s">
        <v>12657</v>
      </c>
    </row>
    <row r="1260" spans="1:32" x14ac:dyDescent="0.2">
      <c r="A1260" s="1" t="s">
        <v>5350</v>
      </c>
      <c r="B1260" s="10">
        <v>4250942</v>
      </c>
      <c r="C1260" s="1" t="s">
        <v>1349</v>
      </c>
      <c r="D1260" s="1" t="s">
        <v>90</v>
      </c>
      <c r="E1260" s="11">
        <v>18308012</v>
      </c>
      <c r="F1260" s="11">
        <v>1707</v>
      </c>
      <c r="G1260" s="11">
        <v>536</v>
      </c>
      <c r="H1260" s="11">
        <v>-219</v>
      </c>
      <c r="I1260" s="11">
        <v>1238</v>
      </c>
      <c r="J1260" s="11">
        <v>931</v>
      </c>
      <c r="K1260" s="12" t="s">
        <v>2</v>
      </c>
      <c r="L1260" s="12" t="s">
        <v>2</v>
      </c>
      <c r="M1260" s="11">
        <v>2416</v>
      </c>
      <c r="N1260" s="11">
        <v>1802</v>
      </c>
      <c r="O1260" s="11">
        <v>-1017</v>
      </c>
      <c r="P1260" s="11">
        <v>5198</v>
      </c>
      <c r="Q1260" s="11">
        <v>1615</v>
      </c>
      <c r="R1260" s="11">
        <v>-688</v>
      </c>
      <c r="S1260" s="11">
        <v>-2222</v>
      </c>
      <c r="T1260" s="11">
        <v>-3949</v>
      </c>
      <c r="U1260" s="11">
        <v>-1743</v>
      </c>
      <c r="V1260" s="11">
        <v>-2591</v>
      </c>
      <c r="W1260" s="13">
        <v>21.673999999999999</v>
      </c>
      <c r="X1260" s="13">
        <v>4.117</v>
      </c>
      <c r="Y1260" s="13">
        <v>0.61199999999999999</v>
      </c>
      <c r="Z1260" s="13">
        <v>6.8159999999999998</v>
      </c>
      <c r="AA1260" s="13">
        <v>4.9779999999999998</v>
      </c>
      <c r="AB1260" s="1">
        <v>2904</v>
      </c>
      <c r="AC1260" s="13">
        <v>18.291032000000001</v>
      </c>
      <c r="AD1260" s="13">
        <v>0.91743799999999998</v>
      </c>
      <c r="AE1260" s="1" t="s">
        <v>12654</v>
      </c>
      <c r="AF1260" s="1" t="s">
        <v>12674</v>
      </c>
    </row>
    <row r="1261" spans="1:32" x14ac:dyDescent="0.2">
      <c r="A1261" s="1" t="s">
        <v>5351</v>
      </c>
      <c r="B1261" s="10">
        <v>4334654</v>
      </c>
      <c r="C1261" s="1" t="s">
        <v>1350</v>
      </c>
      <c r="D1261" s="1" t="s">
        <v>693</v>
      </c>
      <c r="E1261" s="11">
        <v>23677421</v>
      </c>
      <c r="F1261" s="11">
        <v>7516</v>
      </c>
      <c r="G1261" s="11">
        <v>8624</v>
      </c>
      <c r="H1261" s="11">
        <v>8862</v>
      </c>
      <c r="I1261" s="11">
        <v>9045</v>
      </c>
      <c r="J1261" s="11">
        <v>10280</v>
      </c>
      <c r="K1261" s="13">
        <v>10400</v>
      </c>
      <c r="L1261" s="13">
        <v>10700</v>
      </c>
      <c r="M1261" s="11">
        <v>3161</v>
      </c>
      <c r="N1261" s="11">
        <v>5093</v>
      </c>
      <c r="O1261" s="11">
        <v>2716</v>
      </c>
      <c r="P1261" s="11">
        <v>5266</v>
      </c>
      <c r="Q1261" s="11">
        <v>4018</v>
      </c>
      <c r="R1261" s="11">
        <v>-3078</v>
      </c>
      <c r="S1261" s="11">
        <v>-4671</v>
      </c>
      <c r="T1261" s="11">
        <v>-1860</v>
      </c>
      <c r="U1261" s="11">
        <v>-16541</v>
      </c>
      <c r="V1261" s="11">
        <v>-2067</v>
      </c>
      <c r="W1261" s="13">
        <v>7.87</v>
      </c>
      <c r="X1261" s="13">
        <v>13.542999999999999</v>
      </c>
      <c r="Y1261" s="13">
        <v>12.87</v>
      </c>
      <c r="Z1261" s="13">
        <v>22.425000000000001</v>
      </c>
      <c r="AA1261" s="13">
        <v>10.532</v>
      </c>
      <c r="AB1261" s="1">
        <v>9619</v>
      </c>
      <c r="AC1261" s="13">
        <v>6.6318039999999998</v>
      </c>
      <c r="AD1261" s="13">
        <v>0.69468600000000003</v>
      </c>
      <c r="AE1261" s="1" t="s">
        <v>12654</v>
      </c>
      <c r="AF1261" s="1" t="s">
        <v>12673</v>
      </c>
    </row>
    <row r="1262" spans="1:32" x14ac:dyDescent="0.2">
      <c r="A1262" s="1" t="s">
        <v>5352</v>
      </c>
      <c r="B1262" s="10">
        <v>4259947</v>
      </c>
      <c r="C1262" s="1" t="s">
        <v>1351</v>
      </c>
      <c r="D1262" s="1" t="s">
        <v>115</v>
      </c>
      <c r="E1262" s="11">
        <v>8241095</v>
      </c>
      <c r="F1262" s="11">
        <v>543</v>
      </c>
      <c r="G1262" s="11">
        <v>831</v>
      </c>
      <c r="H1262" s="11">
        <v>895</v>
      </c>
      <c r="I1262" s="11">
        <v>942</v>
      </c>
      <c r="J1262" s="11">
        <v>920</v>
      </c>
      <c r="K1262" s="12" t="s">
        <v>2</v>
      </c>
      <c r="L1262" s="12" t="s">
        <v>2</v>
      </c>
      <c r="M1262" s="11">
        <v>526</v>
      </c>
      <c r="N1262" s="11">
        <v>1610</v>
      </c>
      <c r="O1262" s="11">
        <v>855</v>
      </c>
      <c r="P1262" s="11">
        <v>657</v>
      </c>
      <c r="Q1262" s="11">
        <v>1189</v>
      </c>
      <c r="R1262" s="11">
        <v>-1316</v>
      </c>
      <c r="S1262" s="11">
        <v>-481</v>
      </c>
      <c r="T1262" s="11">
        <v>-724</v>
      </c>
      <c r="U1262" s="11">
        <v>-262</v>
      </c>
      <c r="V1262" s="11">
        <v>-763</v>
      </c>
      <c r="W1262" s="13">
        <v>-20.591000000000001</v>
      </c>
      <c r="X1262" s="13">
        <v>23.169</v>
      </c>
      <c r="Y1262" s="13">
        <v>17.048999999999999</v>
      </c>
      <c r="Z1262" s="13">
        <v>14.911</v>
      </c>
      <c r="AA1262" s="13">
        <v>13.308999999999999</v>
      </c>
      <c r="AB1262" s="1">
        <v>4645</v>
      </c>
      <c r="AC1262" s="13">
        <v>4.0056279999999997</v>
      </c>
      <c r="AD1262" s="13">
        <v>1.399079</v>
      </c>
      <c r="AE1262" s="1" t="s">
        <v>12654</v>
      </c>
      <c r="AF1262" s="1" t="s">
        <v>12661</v>
      </c>
    </row>
    <row r="1263" spans="1:32" x14ac:dyDescent="0.2">
      <c r="A1263" s="1" t="s">
        <v>5353</v>
      </c>
      <c r="B1263" s="10">
        <v>4213623</v>
      </c>
      <c r="C1263" s="1" t="s">
        <v>1352</v>
      </c>
      <c r="D1263" s="1" t="s">
        <v>99</v>
      </c>
      <c r="E1263" s="11">
        <v>32053473</v>
      </c>
      <c r="F1263" s="12" t="s">
        <v>2</v>
      </c>
      <c r="G1263" s="12" t="s">
        <v>2</v>
      </c>
      <c r="H1263" s="12" t="s">
        <v>2</v>
      </c>
      <c r="I1263" s="12" t="s">
        <v>2</v>
      </c>
      <c r="J1263" s="12" t="s">
        <v>2</v>
      </c>
      <c r="K1263" s="13">
        <v>1600</v>
      </c>
      <c r="L1263" s="13">
        <v>1700</v>
      </c>
      <c r="M1263" s="11">
        <v>4860</v>
      </c>
      <c r="N1263" s="11">
        <v>2092</v>
      </c>
      <c r="O1263" s="11">
        <v>1608</v>
      </c>
      <c r="P1263" s="11">
        <v>3793</v>
      </c>
      <c r="Q1263" s="11">
        <v>346</v>
      </c>
      <c r="R1263" s="11">
        <v>-44</v>
      </c>
      <c r="S1263" s="11">
        <v>-169</v>
      </c>
      <c r="T1263" s="11">
        <v>-320</v>
      </c>
      <c r="U1263" s="11">
        <v>-524</v>
      </c>
      <c r="V1263" s="11">
        <v>-296</v>
      </c>
      <c r="W1263" s="13">
        <v>3.4590000000000001</v>
      </c>
      <c r="X1263" s="13">
        <v>8.5380000000000003</v>
      </c>
      <c r="Y1263" s="13">
        <v>2.605</v>
      </c>
      <c r="Z1263" s="13">
        <v>6.7880000000000003</v>
      </c>
      <c r="AA1263" s="13">
        <v>5.5389999999999997</v>
      </c>
      <c r="AB1263" s="1">
        <v>8624</v>
      </c>
      <c r="AC1263" s="13">
        <v>15.299125999999999</v>
      </c>
      <c r="AD1263" s="13">
        <v>0.97135099999999996</v>
      </c>
      <c r="AE1263" s="1" t="s">
        <v>12654</v>
      </c>
      <c r="AF1263" s="1" t="s">
        <v>12668</v>
      </c>
    </row>
    <row r="1264" spans="1:32" x14ac:dyDescent="0.2">
      <c r="A1264" s="1" t="s">
        <v>5354</v>
      </c>
      <c r="B1264" s="10">
        <v>4251651</v>
      </c>
      <c r="C1264" s="1" t="s">
        <v>1353</v>
      </c>
      <c r="D1264" s="1" t="s">
        <v>128</v>
      </c>
      <c r="E1264" s="11">
        <v>14352296</v>
      </c>
      <c r="F1264" s="11">
        <v>1891</v>
      </c>
      <c r="G1264" s="11">
        <v>1059</v>
      </c>
      <c r="H1264" s="11">
        <v>2850</v>
      </c>
      <c r="I1264" s="11">
        <v>3417</v>
      </c>
      <c r="J1264" s="11">
        <v>3723</v>
      </c>
      <c r="K1264" s="12" t="s">
        <v>2</v>
      </c>
      <c r="L1264" s="12" t="s">
        <v>2</v>
      </c>
      <c r="M1264" s="11">
        <v>2971</v>
      </c>
      <c r="N1264" s="11">
        <v>2084</v>
      </c>
      <c r="O1264" s="11">
        <v>3418</v>
      </c>
      <c r="P1264" s="11">
        <v>2208</v>
      </c>
      <c r="Q1264" s="11">
        <v>2513</v>
      </c>
      <c r="R1264" s="11">
        <v>732</v>
      </c>
      <c r="S1264" s="11">
        <v>-3435</v>
      </c>
      <c r="T1264" s="11">
        <v>2484</v>
      </c>
      <c r="U1264" s="11">
        <v>-3675</v>
      </c>
      <c r="V1264" s="11">
        <v>-2669</v>
      </c>
      <c r="W1264" s="13">
        <v>3.097</v>
      </c>
      <c r="X1264" s="13">
        <v>1.913</v>
      </c>
      <c r="Y1264" s="13">
        <v>4.3559999999999999</v>
      </c>
      <c r="Z1264" s="13">
        <v>5.4850000000000003</v>
      </c>
      <c r="AA1264" s="13">
        <v>4.4340000000000002</v>
      </c>
      <c r="AB1264" s="1">
        <v>6820</v>
      </c>
      <c r="AC1264" s="13">
        <v>20.345078000000001</v>
      </c>
      <c r="AD1264" s="13">
        <v>0.69373700000000005</v>
      </c>
      <c r="AE1264" s="1" t="s">
        <v>12654</v>
      </c>
      <c r="AF1264" s="1" t="s">
        <v>12659</v>
      </c>
    </row>
    <row r="1265" spans="1:32" x14ac:dyDescent="0.2">
      <c r="A1265" s="1" t="s">
        <v>5355</v>
      </c>
      <c r="B1265" s="10">
        <v>4303131</v>
      </c>
      <c r="C1265" s="1" t="s">
        <v>1354</v>
      </c>
      <c r="D1265" s="1" t="s">
        <v>41</v>
      </c>
      <c r="E1265" s="11">
        <v>16824066</v>
      </c>
      <c r="F1265" s="11">
        <v>1373</v>
      </c>
      <c r="G1265" s="11">
        <v>1869</v>
      </c>
      <c r="H1265" s="11">
        <v>2425</v>
      </c>
      <c r="I1265" s="11">
        <v>2769</v>
      </c>
      <c r="J1265" s="11">
        <v>3781</v>
      </c>
      <c r="K1265" s="12" t="s">
        <v>2</v>
      </c>
      <c r="L1265" s="12" t="s">
        <v>2</v>
      </c>
      <c r="M1265" s="11">
        <v>-607</v>
      </c>
      <c r="N1265" s="11">
        <v>1842</v>
      </c>
      <c r="O1265" s="11">
        <v>1654</v>
      </c>
      <c r="P1265" s="11">
        <v>1422</v>
      </c>
      <c r="Q1265" s="11">
        <v>3557</v>
      </c>
      <c r="R1265" s="11">
        <v>-612</v>
      </c>
      <c r="S1265" s="11">
        <v>-9</v>
      </c>
      <c r="T1265" s="11">
        <v>-360</v>
      </c>
      <c r="U1265" s="11">
        <v>-233</v>
      </c>
      <c r="V1265" s="11">
        <v>-2279</v>
      </c>
      <c r="W1265" s="13">
        <v>8.36</v>
      </c>
      <c r="X1265" s="13">
        <v>11.183999999999999</v>
      </c>
      <c r="Y1265" s="13">
        <v>14.169</v>
      </c>
      <c r="Z1265" s="13">
        <v>15.909000000000001</v>
      </c>
      <c r="AA1265" s="13">
        <v>18.702000000000002</v>
      </c>
      <c r="AB1265" s="1">
        <v>4709</v>
      </c>
      <c r="AC1265" s="13">
        <v>12.541995</v>
      </c>
      <c r="AD1265" s="13">
        <v>2.2887420000000001</v>
      </c>
      <c r="AE1265" s="1" t="s">
        <v>12654</v>
      </c>
      <c r="AF1265" s="1" t="s">
        <v>12663</v>
      </c>
    </row>
    <row r="1266" spans="1:32" x14ac:dyDescent="0.2">
      <c r="A1266" s="1" t="s">
        <v>5356</v>
      </c>
      <c r="B1266" s="10">
        <v>4989200</v>
      </c>
      <c r="C1266" s="1" t="s">
        <v>1355</v>
      </c>
      <c r="D1266" s="1" t="s">
        <v>195</v>
      </c>
      <c r="E1266" s="11">
        <v>7139025</v>
      </c>
      <c r="F1266" s="11">
        <v>2548</v>
      </c>
      <c r="G1266" s="11">
        <v>3155</v>
      </c>
      <c r="H1266" s="11">
        <v>2791</v>
      </c>
      <c r="I1266" s="11">
        <v>3254</v>
      </c>
      <c r="J1266" s="11">
        <v>3254</v>
      </c>
      <c r="K1266" s="12" t="s">
        <v>2</v>
      </c>
      <c r="L1266" s="12" t="s">
        <v>2</v>
      </c>
      <c r="M1266" s="11">
        <v>1642</v>
      </c>
      <c r="N1266" s="11">
        <v>4219</v>
      </c>
      <c r="O1266" s="11">
        <v>-160</v>
      </c>
      <c r="P1266" s="11">
        <v>4005</v>
      </c>
      <c r="Q1266" s="11">
        <v>4005</v>
      </c>
      <c r="R1266" s="11">
        <v>-1510</v>
      </c>
      <c r="S1266" s="11">
        <v>-2310</v>
      </c>
      <c r="T1266" s="11">
        <v>-1664</v>
      </c>
      <c r="U1266" s="11">
        <v>-1160</v>
      </c>
      <c r="V1266" s="11">
        <v>-1160</v>
      </c>
      <c r="W1266" s="13">
        <v>10.753</v>
      </c>
      <c r="X1266" s="13">
        <v>9.5350000000000001</v>
      </c>
      <c r="Y1266" s="13">
        <v>7.7679999999999998</v>
      </c>
      <c r="Z1266" s="13">
        <v>8.5990000000000002</v>
      </c>
      <c r="AA1266" s="13">
        <v>8.5990000000000002</v>
      </c>
      <c r="AB1266" s="1">
        <v>9768</v>
      </c>
      <c r="AC1266" s="13">
        <v>11.839492999999999</v>
      </c>
      <c r="AD1266" s="13">
        <v>0.80233900000000002</v>
      </c>
      <c r="AE1266" s="1" t="s">
        <v>12654</v>
      </c>
      <c r="AF1266" s="1" t="s">
        <v>12664</v>
      </c>
    </row>
    <row r="1267" spans="1:32" x14ac:dyDescent="0.2">
      <c r="A1267" s="1" t="s">
        <v>5357</v>
      </c>
      <c r="B1267" s="10">
        <v>4991357</v>
      </c>
      <c r="C1267" s="1" t="s">
        <v>1356</v>
      </c>
      <c r="D1267" s="1" t="s">
        <v>108</v>
      </c>
      <c r="E1267" s="11">
        <v>29512286</v>
      </c>
      <c r="F1267" s="11">
        <v>4042</v>
      </c>
      <c r="G1267" s="11">
        <v>9672</v>
      </c>
      <c r="H1267" s="11">
        <v>14062</v>
      </c>
      <c r="I1267" s="11">
        <v>6276</v>
      </c>
      <c r="J1267" s="11">
        <v>3653</v>
      </c>
      <c r="K1267" s="13">
        <v>4600</v>
      </c>
      <c r="L1267" s="13">
        <v>7500</v>
      </c>
      <c r="M1267" s="11">
        <v>7443</v>
      </c>
      <c r="N1267" s="11">
        <v>9652</v>
      </c>
      <c r="O1267" s="11">
        <v>7009</v>
      </c>
      <c r="P1267" s="11">
        <v>5504</v>
      </c>
      <c r="Q1267" s="11">
        <v>11248</v>
      </c>
      <c r="R1267" s="11">
        <v>-3147</v>
      </c>
      <c r="S1267" s="11">
        <v>-1386</v>
      </c>
      <c r="T1267" s="11">
        <v>-3110</v>
      </c>
      <c r="U1267" s="11">
        <v>-1922</v>
      </c>
      <c r="V1267" s="11">
        <v>-4097</v>
      </c>
      <c r="W1267" s="13">
        <v>6.5259999999999998</v>
      </c>
      <c r="X1267" s="13">
        <v>17.013000000000002</v>
      </c>
      <c r="Y1267" s="13">
        <v>18.748000000000001</v>
      </c>
      <c r="Z1267" s="13">
        <v>7.0620000000000003</v>
      </c>
      <c r="AA1267" s="13">
        <v>2.7389999999999999</v>
      </c>
      <c r="AB1267" s="1">
        <v>6652</v>
      </c>
      <c r="AC1267" s="13">
        <v>29.684284999999999</v>
      </c>
      <c r="AD1267" s="13">
        <v>1.011155</v>
      </c>
      <c r="AE1267" s="1" t="s">
        <v>12654</v>
      </c>
      <c r="AF1267" s="1" t="s">
        <v>12658</v>
      </c>
    </row>
    <row r="1268" spans="1:32" x14ac:dyDescent="0.2">
      <c r="A1268" s="1" t="s">
        <v>5358</v>
      </c>
      <c r="B1268" s="10">
        <v>4214482</v>
      </c>
      <c r="C1268" s="1" t="s">
        <v>1357</v>
      </c>
      <c r="D1268" s="1" t="s">
        <v>432</v>
      </c>
      <c r="E1268" s="11">
        <v>1224636845</v>
      </c>
      <c r="F1268" s="11">
        <v>140064</v>
      </c>
      <c r="G1268" s="11">
        <v>434454</v>
      </c>
      <c r="H1268" s="11">
        <v>282443</v>
      </c>
      <c r="I1268" s="11">
        <v>346317</v>
      </c>
      <c r="J1268" s="11">
        <v>162187</v>
      </c>
      <c r="K1268" s="13">
        <v>76616.666670000006</v>
      </c>
      <c r="L1268" s="13">
        <v>178000</v>
      </c>
      <c r="M1268" s="11">
        <v>170466</v>
      </c>
      <c r="N1268" s="11">
        <v>146111</v>
      </c>
      <c r="O1268" s="11">
        <v>-32844</v>
      </c>
      <c r="P1268" s="11">
        <v>377391</v>
      </c>
      <c r="Q1268" s="11">
        <v>476742</v>
      </c>
      <c r="R1268" s="11">
        <v>-109851</v>
      </c>
      <c r="S1268" s="11">
        <v>-111628</v>
      </c>
      <c r="T1268" s="11">
        <v>70079</v>
      </c>
      <c r="U1268" s="11">
        <v>-65805</v>
      </c>
      <c r="V1268" s="11">
        <v>-118514</v>
      </c>
      <c r="W1268" s="13">
        <v>2.9169999999999998</v>
      </c>
      <c r="X1268" s="13">
        <v>20.878</v>
      </c>
      <c r="Y1268" s="13">
        <v>16.36</v>
      </c>
      <c r="Z1268" s="13">
        <v>13.182</v>
      </c>
      <c r="AA1268" s="13">
        <v>5.7469999999999999</v>
      </c>
      <c r="AB1268" s="1">
        <v>5019</v>
      </c>
      <c r="AC1268" s="13">
        <v>96.976871000000003</v>
      </c>
      <c r="AD1268" s="13">
        <v>0.77708600000000005</v>
      </c>
      <c r="AE1268" s="1" t="s">
        <v>12654</v>
      </c>
      <c r="AF1268" s="1" t="s">
        <v>12677</v>
      </c>
    </row>
    <row r="1269" spans="1:32" x14ac:dyDescent="0.2">
      <c r="A1269" s="1" t="s">
        <v>5359</v>
      </c>
      <c r="B1269" s="10">
        <v>4916229</v>
      </c>
      <c r="C1269" s="1" t="s">
        <v>1358</v>
      </c>
      <c r="D1269" s="1" t="s">
        <v>229</v>
      </c>
      <c r="E1269" s="11">
        <v>100407230</v>
      </c>
      <c r="F1269" s="11">
        <v>10571</v>
      </c>
      <c r="G1269" s="11">
        <v>18485</v>
      </c>
      <c r="H1269" s="11">
        <v>18685</v>
      </c>
      <c r="I1269" s="11">
        <v>16131</v>
      </c>
      <c r="J1269" s="11">
        <v>19891</v>
      </c>
      <c r="K1269" s="13">
        <v>20360</v>
      </c>
      <c r="L1269" s="13">
        <v>23120</v>
      </c>
      <c r="M1269" s="11">
        <v>19508</v>
      </c>
      <c r="N1269" s="11">
        <v>8276</v>
      </c>
      <c r="O1269" s="11">
        <v>2275</v>
      </c>
      <c r="P1269" s="11">
        <v>9648</v>
      </c>
      <c r="Q1269" s="11">
        <v>-20036</v>
      </c>
      <c r="R1269" s="11">
        <v>-1373</v>
      </c>
      <c r="S1269" s="11">
        <v>-4500</v>
      </c>
      <c r="T1269" s="11">
        <v>-166</v>
      </c>
      <c r="U1269" s="11">
        <v>-8367</v>
      </c>
      <c r="V1269" s="11">
        <v>-8762</v>
      </c>
      <c r="W1269" s="13">
        <v>4.3810000000000002</v>
      </c>
      <c r="X1269" s="13">
        <v>22.693999999999999</v>
      </c>
      <c r="Y1269" s="13">
        <v>24.106000000000002</v>
      </c>
      <c r="Z1269" s="13">
        <v>17.123000000000001</v>
      </c>
      <c r="AA1269" s="13">
        <v>17.795000000000002</v>
      </c>
      <c r="AB1269" s="1">
        <v>7599</v>
      </c>
      <c r="AC1269" s="13">
        <v>9.6307519999999993</v>
      </c>
      <c r="AD1269" s="13">
        <v>1.4129890000000001</v>
      </c>
      <c r="AE1269" s="1" t="s">
        <v>12654</v>
      </c>
      <c r="AF1269" s="1" t="s">
        <v>12657</v>
      </c>
    </row>
    <row r="1270" spans="1:32" x14ac:dyDescent="0.2">
      <c r="A1270" s="1" t="s">
        <v>5360</v>
      </c>
      <c r="B1270" s="10">
        <v>4970351</v>
      </c>
      <c r="C1270" s="1" t="s">
        <v>1359</v>
      </c>
      <c r="D1270" s="1" t="s">
        <v>402</v>
      </c>
      <c r="E1270" s="11">
        <v>9634695</v>
      </c>
      <c r="F1270" s="11">
        <v>739</v>
      </c>
      <c r="G1270" s="11">
        <v>826</v>
      </c>
      <c r="H1270" s="11">
        <v>699</v>
      </c>
      <c r="I1270" s="11">
        <v>678</v>
      </c>
      <c r="J1270" s="11">
        <v>678</v>
      </c>
      <c r="K1270" s="12" t="s">
        <v>2</v>
      </c>
      <c r="L1270" s="12" t="s">
        <v>2</v>
      </c>
      <c r="M1270" s="11">
        <v>573</v>
      </c>
      <c r="N1270" s="11">
        <v>760</v>
      </c>
      <c r="O1270" s="11">
        <v>606</v>
      </c>
      <c r="P1270" s="11">
        <v>582</v>
      </c>
      <c r="Q1270" s="11">
        <v>582</v>
      </c>
      <c r="R1270" s="11">
        <v>-49</v>
      </c>
      <c r="S1270" s="11">
        <v>-49</v>
      </c>
      <c r="T1270" s="11">
        <v>-233</v>
      </c>
      <c r="U1270" s="11">
        <v>-1043</v>
      </c>
      <c r="V1270" s="11">
        <v>-1043</v>
      </c>
      <c r="W1270" s="13">
        <v>10.678000000000001</v>
      </c>
      <c r="X1270" s="13">
        <v>11.89</v>
      </c>
      <c r="Y1270" s="13">
        <v>8.4700000000000006</v>
      </c>
      <c r="Z1270" s="13">
        <v>7.6109999999999998</v>
      </c>
      <c r="AA1270" s="13">
        <v>7.6109999999999998</v>
      </c>
      <c r="AB1270" s="1">
        <v>7833</v>
      </c>
      <c r="AC1270" s="13">
        <v>14.992115</v>
      </c>
      <c r="AD1270" s="13">
        <v>1.1630670000000001</v>
      </c>
      <c r="AE1270" s="1" t="s">
        <v>12654</v>
      </c>
      <c r="AF1270" s="1" t="s">
        <v>12664</v>
      </c>
    </row>
    <row r="1271" spans="1:32" x14ac:dyDescent="0.2">
      <c r="A1271" s="1" t="s">
        <v>5361</v>
      </c>
      <c r="B1271" s="10">
        <v>4970950</v>
      </c>
      <c r="C1271" s="1" t="s">
        <v>1360</v>
      </c>
      <c r="D1271" s="1" t="s">
        <v>24</v>
      </c>
      <c r="E1271" s="11">
        <v>21339641</v>
      </c>
      <c r="F1271" s="11">
        <v>-176</v>
      </c>
      <c r="G1271" s="11">
        <v>163</v>
      </c>
      <c r="H1271" s="11">
        <v>85</v>
      </c>
      <c r="I1271" s="11">
        <v>-85</v>
      </c>
      <c r="J1271" s="11">
        <v>-85</v>
      </c>
      <c r="K1271" s="12" t="s">
        <v>2</v>
      </c>
      <c r="L1271" s="12" t="s">
        <v>2</v>
      </c>
      <c r="M1271" s="11">
        <v>1</v>
      </c>
      <c r="N1271" s="11">
        <v>129</v>
      </c>
      <c r="O1271" s="11">
        <v>164</v>
      </c>
      <c r="P1271" s="11">
        <v>-4</v>
      </c>
      <c r="Q1271" s="11">
        <v>-4</v>
      </c>
      <c r="R1271" s="11">
        <v>-1</v>
      </c>
      <c r="S1271" s="11">
        <v>14</v>
      </c>
      <c r="T1271" s="11">
        <v>-35</v>
      </c>
      <c r="U1271" s="11">
        <v>-49</v>
      </c>
      <c r="V1271" s="11">
        <v>-49</v>
      </c>
      <c r="W1271" s="13">
        <v>-18.001999999999999</v>
      </c>
      <c r="X1271" s="13">
        <v>43.598999999999997</v>
      </c>
      <c r="Y1271" s="13">
        <v>19.059999999999999</v>
      </c>
      <c r="Z1271" s="13">
        <v>-13.234999999999999</v>
      </c>
      <c r="AA1271" s="13">
        <v>-13.234999999999999</v>
      </c>
      <c r="AB1271" s="1">
        <v>3845</v>
      </c>
      <c r="AC1271" s="12" t="s">
        <v>4019</v>
      </c>
      <c r="AD1271" s="13">
        <v>5.9996280000000004</v>
      </c>
      <c r="AE1271" s="1" t="s">
        <v>12654</v>
      </c>
      <c r="AF1271" s="1" t="s">
        <v>12663</v>
      </c>
    </row>
    <row r="1272" spans="1:32" x14ac:dyDescent="0.2">
      <c r="A1272" s="1" t="s">
        <v>5362</v>
      </c>
      <c r="B1272" s="10">
        <v>4552131</v>
      </c>
      <c r="C1272" s="1" t="s">
        <v>1361</v>
      </c>
      <c r="D1272" s="1" t="s">
        <v>90</v>
      </c>
      <c r="E1272" s="11">
        <v>8136119</v>
      </c>
      <c r="F1272" s="11">
        <v>1185</v>
      </c>
      <c r="G1272" s="11">
        <v>1327</v>
      </c>
      <c r="H1272" s="11">
        <v>1577</v>
      </c>
      <c r="I1272" s="11">
        <v>1767</v>
      </c>
      <c r="J1272" s="11">
        <v>2998</v>
      </c>
      <c r="K1272" s="12" t="s">
        <v>2</v>
      </c>
      <c r="L1272" s="12" t="s">
        <v>2</v>
      </c>
      <c r="M1272" s="11">
        <v>1053</v>
      </c>
      <c r="N1272" s="11">
        <v>1140</v>
      </c>
      <c r="O1272" s="11">
        <v>1273</v>
      </c>
      <c r="P1272" s="11">
        <v>-292</v>
      </c>
      <c r="Q1272" s="11">
        <v>4031</v>
      </c>
      <c r="R1272" s="11">
        <v>-239</v>
      </c>
      <c r="S1272" s="11">
        <v>-311</v>
      </c>
      <c r="T1272" s="11">
        <v>-449</v>
      </c>
      <c r="U1272" s="11">
        <v>-172</v>
      </c>
      <c r="V1272" s="11">
        <v>-1869</v>
      </c>
      <c r="W1272" s="13">
        <v>13.016</v>
      </c>
      <c r="X1272" s="13">
        <v>13.978</v>
      </c>
      <c r="Y1272" s="13">
        <v>13.987</v>
      </c>
      <c r="Z1272" s="13">
        <v>17.626000000000001</v>
      </c>
      <c r="AA1272" s="13">
        <v>20.161000000000001</v>
      </c>
      <c r="AB1272" s="1">
        <v>2924</v>
      </c>
      <c r="AC1272" s="13">
        <v>7.9807050000000004</v>
      </c>
      <c r="AD1272" s="13">
        <v>1.505558</v>
      </c>
      <c r="AE1272" s="1" t="s">
        <v>12654</v>
      </c>
      <c r="AF1272" s="1" t="s">
        <v>12674</v>
      </c>
    </row>
    <row r="1273" spans="1:32" x14ac:dyDescent="0.2">
      <c r="A1273" s="1" t="s">
        <v>5363</v>
      </c>
      <c r="B1273" s="10">
        <v>4996386</v>
      </c>
      <c r="C1273" s="1" t="s">
        <v>1362</v>
      </c>
      <c r="D1273" s="1" t="s">
        <v>3</v>
      </c>
      <c r="E1273" s="11">
        <v>20206725</v>
      </c>
      <c r="F1273" s="11">
        <v>691</v>
      </c>
      <c r="G1273" s="11">
        <v>574</v>
      </c>
      <c r="H1273" s="11">
        <v>991</v>
      </c>
      <c r="I1273" s="11">
        <v>1226</v>
      </c>
      <c r="J1273" s="11">
        <v>1426</v>
      </c>
      <c r="K1273" s="13">
        <v>1943.3333299999999</v>
      </c>
      <c r="L1273" s="13">
        <v>1226.6666700000001</v>
      </c>
      <c r="M1273" s="11">
        <v>2145</v>
      </c>
      <c r="N1273" s="11">
        <v>2495</v>
      </c>
      <c r="O1273" s="11">
        <v>1818</v>
      </c>
      <c r="P1273" s="11">
        <v>3056</v>
      </c>
      <c r="Q1273" s="11">
        <v>-1858</v>
      </c>
      <c r="R1273" s="11">
        <v>-1369</v>
      </c>
      <c r="S1273" s="11">
        <v>-1443</v>
      </c>
      <c r="T1273" s="11">
        <v>-966</v>
      </c>
      <c r="U1273" s="11">
        <v>-1284</v>
      </c>
      <c r="V1273" s="11">
        <v>-722</v>
      </c>
      <c r="W1273" s="13">
        <v>8.2850000000000001</v>
      </c>
      <c r="X1273" s="13">
        <v>-0.39200000000000002</v>
      </c>
      <c r="Y1273" s="13">
        <v>13.086</v>
      </c>
      <c r="Z1273" s="13">
        <v>16.744</v>
      </c>
      <c r="AA1273" s="13">
        <v>10.776</v>
      </c>
      <c r="AB1273" s="1">
        <v>3791</v>
      </c>
      <c r="AC1273" s="13">
        <v>34.599811000000003</v>
      </c>
      <c r="AD1273" s="13">
        <v>3.0339879999999999</v>
      </c>
      <c r="AE1273" s="1" t="s">
        <v>12654</v>
      </c>
      <c r="AF1273" s="1" t="s">
        <v>12666</v>
      </c>
    </row>
    <row r="1274" spans="1:32" x14ac:dyDescent="0.2">
      <c r="A1274" s="1" t="s">
        <v>5364</v>
      </c>
      <c r="B1274" s="10">
        <v>4219563</v>
      </c>
      <c r="C1274" s="1" t="s">
        <v>1363</v>
      </c>
      <c r="D1274" s="1" t="s">
        <v>58</v>
      </c>
      <c r="E1274" s="11">
        <v>1060149699</v>
      </c>
      <c r="F1274" s="11">
        <v>5393</v>
      </c>
      <c r="G1274" s="11">
        <v>25203</v>
      </c>
      <c r="H1274" s="11">
        <v>80031</v>
      </c>
      <c r="I1274" s="11">
        <v>-71507</v>
      </c>
      <c r="J1274" s="11">
        <v>146639</v>
      </c>
      <c r="K1274" s="13">
        <v>162322.35365</v>
      </c>
      <c r="L1274" s="13">
        <v>186797.30746000001</v>
      </c>
      <c r="M1274" s="11">
        <v>36380</v>
      </c>
      <c r="N1274" s="11">
        <v>114155</v>
      </c>
      <c r="O1274" s="11">
        <v>54116</v>
      </c>
      <c r="P1274" s="11">
        <v>62117</v>
      </c>
      <c r="Q1274" s="11">
        <v>177634</v>
      </c>
      <c r="R1274" s="11">
        <v>-40482</v>
      </c>
      <c r="S1274" s="11">
        <v>27926</v>
      </c>
      <c r="T1274" s="11">
        <v>-52347</v>
      </c>
      <c r="U1274" s="11">
        <v>-51699</v>
      </c>
      <c r="V1274" s="11">
        <v>-58820</v>
      </c>
      <c r="W1274" s="13">
        <v>4.976</v>
      </c>
      <c r="X1274" s="13">
        <v>18.759</v>
      </c>
      <c r="Y1274" s="13">
        <v>11.208</v>
      </c>
      <c r="Z1274" s="13">
        <v>-15.106999999999999</v>
      </c>
      <c r="AA1274" s="13">
        <v>25.753</v>
      </c>
      <c r="AB1274" s="1">
        <v>7013</v>
      </c>
      <c r="AC1274" s="13">
        <v>25.114511</v>
      </c>
      <c r="AD1274" s="13">
        <v>6.0100629999999997</v>
      </c>
      <c r="AE1274" s="1" t="s">
        <v>12654</v>
      </c>
      <c r="AF1274" s="1" t="s">
        <v>12658</v>
      </c>
    </row>
    <row r="1275" spans="1:32" x14ac:dyDescent="0.2">
      <c r="A1275" s="1" t="s">
        <v>5365</v>
      </c>
      <c r="B1275" s="10">
        <v>4989539</v>
      </c>
      <c r="C1275" s="1" t="s">
        <v>1364</v>
      </c>
      <c r="D1275" s="1" t="s">
        <v>32</v>
      </c>
      <c r="E1275" s="11">
        <v>4863452</v>
      </c>
      <c r="F1275" s="11">
        <v>431</v>
      </c>
      <c r="G1275" s="11">
        <v>621</v>
      </c>
      <c r="H1275" s="11">
        <v>569</v>
      </c>
      <c r="I1275" s="11">
        <v>521</v>
      </c>
      <c r="J1275" s="11">
        <v>463</v>
      </c>
      <c r="K1275" s="12" t="s">
        <v>2</v>
      </c>
      <c r="L1275" s="12" t="s">
        <v>2</v>
      </c>
      <c r="M1275" s="11">
        <v>375</v>
      </c>
      <c r="N1275" s="11">
        <v>646</v>
      </c>
      <c r="O1275" s="11">
        <v>353</v>
      </c>
      <c r="P1275" s="11">
        <v>826</v>
      </c>
      <c r="Q1275" s="11">
        <v>491</v>
      </c>
      <c r="R1275" s="11">
        <v>157</v>
      </c>
      <c r="S1275" s="11">
        <v>-514</v>
      </c>
      <c r="T1275" s="11">
        <v>-159</v>
      </c>
      <c r="U1275" s="11">
        <v>-292</v>
      </c>
      <c r="V1275" s="11">
        <v>-86</v>
      </c>
      <c r="W1275" s="13">
        <v>14.622</v>
      </c>
      <c r="X1275" s="13">
        <v>12.483000000000001</v>
      </c>
      <c r="Y1275" s="13">
        <v>7.3760000000000003</v>
      </c>
      <c r="Z1275" s="13">
        <v>3.9350000000000001</v>
      </c>
      <c r="AA1275" s="13">
        <v>7.19</v>
      </c>
      <c r="AB1275" s="1">
        <v>6038</v>
      </c>
      <c r="AC1275" s="13">
        <v>15.807681000000001</v>
      </c>
      <c r="AD1275" s="13">
        <v>1.0529120000000001</v>
      </c>
      <c r="AE1275" s="1" t="s">
        <v>12654</v>
      </c>
      <c r="AF1275" s="1" t="s">
        <v>12666</v>
      </c>
    </row>
    <row r="1276" spans="1:32" x14ac:dyDescent="0.2">
      <c r="A1276" s="1" t="s">
        <v>5366</v>
      </c>
      <c r="B1276" s="10">
        <v>4552160</v>
      </c>
      <c r="C1276" s="1" t="s">
        <v>1365</v>
      </c>
      <c r="D1276" s="1" t="s">
        <v>1</v>
      </c>
      <c r="E1276" s="11">
        <v>276330272</v>
      </c>
      <c r="F1276" s="11">
        <v>118421</v>
      </c>
      <c r="G1276" s="11">
        <v>153582</v>
      </c>
      <c r="H1276" s="11">
        <v>100932</v>
      </c>
      <c r="I1276" s="11">
        <v>58671</v>
      </c>
      <c r="J1276" s="11">
        <v>79485</v>
      </c>
      <c r="K1276" s="13">
        <v>91460</v>
      </c>
      <c r="L1276" s="13">
        <v>100520</v>
      </c>
      <c r="M1276" s="11">
        <v>322982</v>
      </c>
      <c r="N1276" s="11">
        <v>3115</v>
      </c>
      <c r="O1276" s="11">
        <v>-56997</v>
      </c>
      <c r="P1276" s="11">
        <v>-16449</v>
      </c>
      <c r="Q1276" s="11">
        <v>92252</v>
      </c>
      <c r="R1276" s="11">
        <v>-11404</v>
      </c>
      <c r="S1276" s="11">
        <v>-24726</v>
      </c>
      <c r="T1276" s="11">
        <v>-39246</v>
      </c>
      <c r="U1276" s="11">
        <v>-17788</v>
      </c>
      <c r="V1276" s="11">
        <v>-38620</v>
      </c>
      <c r="W1276" s="13">
        <v>10.125999999999999</v>
      </c>
      <c r="X1276" s="13">
        <v>11.609</v>
      </c>
      <c r="Y1276" s="13">
        <v>7.9820000000000002</v>
      </c>
      <c r="Z1276" s="13">
        <v>3.7250000000000001</v>
      </c>
      <c r="AA1276" s="13">
        <v>5.0250000000000004</v>
      </c>
      <c r="AB1276" s="1">
        <v>3291</v>
      </c>
      <c r="AC1276" s="13">
        <v>13.591282</v>
      </c>
      <c r="AD1276" s="13">
        <v>0.67229899999999998</v>
      </c>
      <c r="AE1276" s="1" t="s">
        <v>12654</v>
      </c>
      <c r="AF1276" s="1" t="s">
        <v>12655</v>
      </c>
    </row>
    <row r="1277" spans="1:32" x14ac:dyDescent="0.2">
      <c r="A1277" s="1" t="s">
        <v>5367</v>
      </c>
      <c r="B1277" s="10">
        <v>4994981</v>
      </c>
      <c r="C1277" s="1" t="s">
        <v>1366</v>
      </c>
      <c r="D1277" s="1" t="s">
        <v>262</v>
      </c>
      <c r="E1277" s="11">
        <v>105803017</v>
      </c>
      <c r="F1277" s="11">
        <v>6832</v>
      </c>
      <c r="G1277" s="11">
        <v>7524</v>
      </c>
      <c r="H1277" s="11">
        <v>19835</v>
      </c>
      <c r="I1277" s="11">
        <v>19063</v>
      </c>
      <c r="J1277" s="11">
        <v>17100</v>
      </c>
      <c r="K1277" s="13">
        <v>11380</v>
      </c>
      <c r="L1277" s="13">
        <v>12340</v>
      </c>
      <c r="M1277" s="11">
        <v>19282</v>
      </c>
      <c r="N1277" s="11">
        <v>15782</v>
      </c>
      <c r="O1277" s="11">
        <v>35268</v>
      </c>
      <c r="P1277" s="11">
        <v>29448</v>
      </c>
      <c r="Q1277" s="11">
        <v>30729</v>
      </c>
      <c r="R1277" s="11">
        <v>-22991</v>
      </c>
      <c r="S1277" s="11">
        <v>-3115</v>
      </c>
      <c r="T1277" s="11">
        <v>-18488</v>
      </c>
      <c r="U1277" s="11">
        <v>-22007</v>
      </c>
      <c r="V1277" s="11">
        <v>-30786</v>
      </c>
      <c r="W1277" s="13">
        <v>9.9760000000000009</v>
      </c>
      <c r="X1277" s="13">
        <v>14.606999999999999</v>
      </c>
      <c r="Y1277" s="13">
        <v>22.478000000000002</v>
      </c>
      <c r="Z1277" s="13">
        <v>16.343</v>
      </c>
      <c r="AA1277" s="13">
        <v>13.231</v>
      </c>
      <c r="AB1277" s="1">
        <v>9119</v>
      </c>
      <c r="AC1277" s="13">
        <v>8.3595450000000007</v>
      </c>
      <c r="AD1277" s="13">
        <v>0.90561000000000003</v>
      </c>
      <c r="AE1277" s="1" t="s">
        <v>12654</v>
      </c>
      <c r="AF1277" s="1" t="s">
        <v>12673</v>
      </c>
    </row>
    <row r="1278" spans="1:32" x14ac:dyDescent="0.2">
      <c r="A1278" s="1" t="s">
        <v>5368</v>
      </c>
      <c r="B1278" s="10">
        <v>4915156</v>
      </c>
      <c r="C1278" s="1" t="s">
        <v>1367</v>
      </c>
      <c r="D1278" s="1" t="s">
        <v>66</v>
      </c>
      <c r="E1278" s="11">
        <v>7537514</v>
      </c>
      <c r="F1278" s="11">
        <v>706</v>
      </c>
      <c r="G1278" s="11">
        <v>-360</v>
      </c>
      <c r="H1278" s="11">
        <v>-224</v>
      </c>
      <c r="I1278" s="11">
        <v>342</v>
      </c>
      <c r="J1278" s="11">
        <v>426</v>
      </c>
      <c r="K1278" s="12" t="s">
        <v>2</v>
      </c>
      <c r="L1278" s="12" t="s">
        <v>2</v>
      </c>
      <c r="M1278" s="11">
        <v>636</v>
      </c>
      <c r="N1278" s="11">
        <v>-769</v>
      </c>
      <c r="O1278" s="11">
        <v>66</v>
      </c>
      <c r="P1278" s="11">
        <v>940</v>
      </c>
      <c r="Q1278" s="11">
        <v>105</v>
      </c>
      <c r="R1278" s="11">
        <v>-220</v>
      </c>
      <c r="S1278" s="11">
        <v>-319</v>
      </c>
      <c r="T1278" s="11">
        <v>-279</v>
      </c>
      <c r="U1278" s="11">
        <v>-340</v>
      </c>
      <c r="V1278" s="11">
        <v>-28</v>
      </c>
      <c r="W1278" s="13">
        <v>9.9320000000000004</v>
      </c>
      <c r="X1278" s="13">
        <v>-29.934000000000001</v>
      </c>
      <c r="Y1278" s="13">
        <v>-20.696999999999999</v>
      </c>
      <c r="Z1278" s="13">
        <v>11.063000000000001</v>
      </c>
      <c r="AA1278" s="13">
        <v>14.087999999999999</v>
      </c>
      <c r="AB1278" s="1">
        <v>2722</v>
      </c>
      <c r="AC1278" s="13">
        <v>10.4633</v>
      </c>
      <c r="AD1278" s="13">
        <v>1.282845</v>
      </c>
      <c r="AE1278" s="1" t="s">
        <v>12654</v>
      </c>
      <c r="AF1278" s="1" t="s">
        <v>12672</v>
      </c>
    </row>
    <row r="1279" spans="1:32" x14ac:dyDescent="0.2">
      <c r="A1279" s="1" t="s">
        <v>5369</v>
      </c>
      <c r="B1279" s="10">
        <v>4242769</v>
      </c>
      <c r="C1279" s="1" t="s">
        <v>1368</v>
      </c>
      <c r="D1279" s="1" t="s">
        <v>11</v>
      </c>
      <c r="E1279" s="11">
        <v>6409831</v>
      </c>
      <c r="F1279" s="11">
        <v>422</v>
      </c>
      <c r="G1279" s="11">
        <v>256</v>
      </c>
      <c r="H1279" s="11">
        <v>-998</v>
      </c>
      <c r="I1279" s="11">
        <v>795</v>
      </c>
      <c r="J1279" s="11">
        <v>255</v>
      </c>
      <c r="K1279" s="13">
        <v>400</v>
      </c>
      <c r="L1279" s="13">
        <v>700</v>
      </c>
      <c r="M1279" s="11">
        <v>1162</v>
      </c>
      <c r="N1279" s="11">
        <v>-1620</v>
      </c>
      <c r="O1279" s="11">
        <v>-1187</v>
      </c>
      <c r="P1279" s="11">
        <v>2955</v>
      </c>
      <c r="Q1279" s="11">
        <v>-3525</v>
      </c>
      <c r="R1279" s="11">
        <v>-728</v>
      </c>
      <c r="S1279" s="11">
        <v>-985</v>
      </c>
      <c r="T1279" s="11">
        <v>-335</v>
      </c>
      <c r="U1279" s="11">
        <v>-778</v>
      </c>
      <c r="V1279" s="11">
        <v>-527</v>
      </c>
      <c r="W1279" s="13">
        <v>3.3420000000000001</v>
      </c>
      <c r="X1279" s="13">
        <v>1.3089999999999999</v>
      </c>
      <c r="Y1279" s="13">
        <v>-8.1300000000000008</v>
      </c>
      <c r="Z1279" s="13">
        <v>5.1440000000000001</v>
      </c>
      <c r="AA1279" s="13">
        <v>1.7190000000000001</v>
      </c>
      <c r="AB1279" s="1">
        <v>6771</v>
      </c>
      <c r="AC1279" s="13">
        <v>30.280090999999999</v>
      </c>
      <c r="AD1279" s="13">
        <v>0.30185200000000001</v>
      </c>
      <c r="AE1279" s="1" t="s">
        <v>12654</v>
      </c>
      <c r="AF1279" s="1" t="s">
        <v>12659</v>
      </c>
    </row>
    <row r="1280" spans="1:32" x14ac:dyDescent="0.2">
      <c r="A1280" s="1" t="s">
        <v>5370</v>
      </c>
      <c r="B1280" s="10">
        <v>4916763</v>
      </c>
      <c r="C1280" s="1" t="s">
        <v>1369</v>
      </c>
      <c r="D1280" s="1" t="s">
        <v>15</v>
      </c>
      <c r="E1280" s="11">
        <v>29039160</v>
      </c>
      <c r="F1280" s="11">
        <v>-1599</v>
      </c>
      <c r="G1280" s="11">
        <v>1808</v>
      </c>
      <c r="H1280" s="11">
        <v>1956</v>
      </c>
      <c r="I1280" s="11">
        <v>2491</v>
      </c>
      <c r="J1280" s="11">
        <v>2491</v>
      </c>
      <c r="K1280" s="13">
        <v>1800</v>
      </c>
      <c r="L1280" s="13">
        <v>1500</v>
      </c>
      <c r="M1280" s="11">
        <v>2625</v>
      </c>
      <c r="N1280" s="11">
        <v>3497</v>
      </c>
      <c r="O1280" s="11">
        <v>1665</v>
      </c>
      <c r="P1280" s="11">
        <v>3950</v>
      </c>
      <c r="Q1280" s="11">
        <v>3950</v>
      </c>
      <c r="R1280" s="11">
        <v>-151</v>
      </c>
      <c r="S1280" s="11">
        <v>-750</v>
      </c>
      <c r="T1280" s="11">
        <v>-1685</v>
      </c>
      <c r="U1280" s="11">
        <v>-308</v>
      </c>
      <c r="V1280" s="11">
        <v>-308</v>
      </c>
      <c r="W1280" s="13">
        <v>-5.3460000000000001</v>
      </c>
      <c r="X1280" s="13">
        <v>16.597999999999999</v>
      </c>
      <c r="Y1280" s="13">
        <v>13.976000000000001</v>
      </c>
      <c r="Z1280" s="13">
        <v>16.568999999999999</v>
      </c>
      <c r="AA1280" s="13">
        <v>16.568999999999999</v>
      </c>
      <c r="AB1280" s="1">
        <v>2198</v>
      </c>
      <c r="AC1280" s="13">
        <v>18.906554</v>
      </c>
      <c r="AD1280" s="13">
        <v>2.0613899999999998</v>
      </c>
      <c r="AE1280" s="1" t="s">
        <v>12654</v>
      </c>
      <c r="AF1280" s="1" t="s">
        <v>12661</v>
      </c>
    </row>
    <row r="1281" spans="1:32" x14ac:dyDescent="0.2">
      <c r="A1281" s="1" t="s">
        <v>5371</v>
      </c>
      <c r="B1281" s="10">
        <v>4532502</v>
      </c>
      <c r="C1281" s="1" t="s">
        <v>1370</v>
      </c>
      <c r="D1281" s="1" t="s">
        <v>20</v>
      </c>
      <c r="E1281" s="11">
        <v>7170800</v>
      </c>
      <c r="F1281" s="12" t="s">
        <v>2</v>
      </c>
      <c r="G1281" s="11">
        <v>-730</v>
      </c>
      <c r="H1281" s="11">
        <v>167</v>
      </c>
      <c r="I1281" s="11">
        <v>228</v>
      </c>
      <c r="J1281" s="11">
        <v>-75</v>
      </c>
      <c r="K1281" s="12" t="s">
        <v>2</v>
      </c>
      <c r="L1281" s="12" t="s">
        <v>2</v>
      </c>
      <c r="M1281" s="12" t="s">
        <v>2</v>
      </c>
      <c r="N1281" s="11">
        <v>1153</v>
      </c>
      <c r="O1281" s="11">
        <v>483</v>
      </c>
      <c r="P1281" s="11">
        <v>537</v>
      </c>
      <c r="Q1281" s="11">
        <v>182</v>
      </c>
      <c r="R1281" s="12" t="s">
        <v>2</v>
      </c>
      <c r="S1281" s="11">
        <v>-563</v>
      </c>
      <c r="T1281" s="11">
        <v>-340</v>
      </c>
      <c r="U1281" s="11">
        <v>-417</v>
      </c>
      <c r="V1281" s="11">
        <v>-670</v>
      </c>
      <c r="W1281" s="12" t="s">
        <v>2</v>
      </c>
      <c r="X1281" s="12" t="s">
        <v>2</v>
      </c>
      <c r="Y1281" s="13">
        <v>10.698</v>
      </c>
      <c r="Z1281" s="13">
        <v>7.8159999999999998</v>
      </c>
      <c r="AA1281" s="13">
        <v>-17.484999999999999</v>
      </c>
      <c r="AB1281" s="1">
        <v>7127</v>
      </c>
      <c r="AC1281" s="12" t="s">
        <v>4019</v>
      </c>
      <c r="AD1281" s="13">
        <v>5.3805560000000003</v>
      </c>
      <c r="AE1281" s="1" t="s">
        <v>12654</v>
      </c>
      <c r="AF1281" s="1" t="s">
        <v>12661</v>
      </c>
    </row>
    <row r="1282" spans="1:32" x14ac:dyDescent="0.2">
      <c r="A1282" s="1" t="s">
        <v>5372</v>
      </c>
      <c r="B1282" s="10">
        <v>4915650</v>
      </c>
      <c r="C1282" s="1" t="s">
        <v>1371</v>
      </c>
      <c r="D1282" s="1" t="s">
        <v>92</v>
      </c>
      <c r="E1282" s="11">
        <v>21790420</v>
      </c>
      <c r="F1282" s="11">
        <v>-486</v>
      </c>
      <c r="G1282" s="11">
        <v>356</v>
      </c>
      <c r="H1282" s="11">
        <v>695</v>
      </c>
      <c r="I1282" s="11">
        <v>712</v>
      </c>
      <c r="J1282" s="11">
        <v>40</v>
      </c>
      <c r="K1282" s="12" t="s">
        <v>2</v>
      </c>
      <c r="L1282" s="12" t="s">
        <v>2</v>
      </c>
      <c r="M1282" s="11">
        <v>807</v>
      </c>
      <c r="N1282" s="11">
        <v>1993</v>
      </c>
      <c r="O1282" s="11">
        <v>876</v>
      </c>
      <c r="P1282" s="11">
        <v>2052</v>
      </c>
      <c r="Q1282" s="11">
        <v>761</v>
      </c>
      <c r="R1282" s="11">
        <v>-1705</v>
      </c>
      <c r="S1282" s="11">
        <v>-887</v>
      </c>
      <c r="T1282" s="11">
        <v>-2584</v>
      </c>
      <c r="U1282" s="11">
        <v>-2554</v>
      </c>
      <c r="V1282" s="11">
        <v>-1083</v>
      </c>
      <c r="W1282" s="13">
        <v>-10.938000000000001</v>
      </c>
      <c r="X1282" s="13">
        <v>9.4390000000000001</v>
      </c>
      <c r="Y1282" s="13">
        <v>9.76</v>
      </c>
      <c r="Z1282" s="13">
        <v>8.68</v>
      </c>
      <c r="AA1282" s="13">
        <v>0.65600000000000003</v>
      </c>
      <c r="AB1282" s="1">
        <v>7273</v>
      </c>
      <c r="AC1282" s="13">
        <v>6.7801590000000003</v>
      </c>
      <c r="AD1282" s="13">
        <v>2.001223</v>
      </c>
      <c r="AE1282" s="1" t="s">
        <v>12654</v>
      </c>
      <c r="AF1282" s="1" t="s">
        <v>12675</v>
      </c>
    </row>
    <row r="1283" spans="1:32" x14ac:dyDescent="0.2">
      <c r="A1283" s="1" t="s">
        <v>5373</v>
      </c>
      <c r="B1283" s="10">
        <v>4971037</v>
      </c>
      <c r="C1283" s="1" t="s">
        <v>1372</v>
      </c>
      <c r="D1283" s="1" t="s">
        <v>18</v>
      </c>
      <c r="E1283" s="11">
        <v>25029489</v>
      </c>
      <c r="F1283" s="11">
        <v>1829</v>
      </c>
      <c r="G1283" s="11">
        <v>2101</v>
      </c>
      <c r="H1283" s="11">
        <v>3548</v>
      </c>
      <c r="I1283" s="11">
        <v>4264</v>
      </c>
      <c r="J1283" s="11">
        <v>4818</v>
      </c>
      <c r="K1283" s="13">
        <v>5325</v>
      </c>
      <c r="L1283" s="13">
        <v>5800</v>
      </c>
      <c r="M1283" s="11">
        <v>2027</v>
      </c>
      <c r="N1283" s="11">
        <v>1134</v>
      </c>
      <c r="O1283" s="11">
        <v>3073</v>
      </c>
      <c r="P1283" s="11">
        <v>2637</v>
      </c>
      <c r="Q1283" s="11">
        <v>3366</v>
      </c>
      <c r="R1283" s="11">
        <v>-216</v>
      </c>
      <c r="S1283" s="11">
        <v>-482</v>
      </c>
      <c r="T1283" s="11">
        <v>-547</v>
      </c>
      <c r="U1283" s="11">
        <v>-712</v>
      </c>
      <c r="V1283" s="11">
        <v>-546</v>
      </c>
      <c r="W1283" s="13">
        <v>29.483000000000001</v>
      </c>
      <c r="X1283" s="13">
        <v>26.73</v>
      </c>
      <c r="Y1283" s="13">
        <v>36.75</v>
      </c>
      <c r="Z1283" s="13">
        <v>33.148000000000003</v>
      </c>
      <c r="AA1283" s="13">
        <v>33.273000000000003</v>
      </c>
      <c r="AB1283" s="1">
        <v>3854</v>
      </c>
      <c r="AC1283" s="13">
        <v>16.630103999999999</v>
      </c>
      <c r="AD1283" s="13">
        <v>5.2117060000000004</v>
      </c>
      <c r="AE1283" s="1" t="s">
        <v>12654</v>
      </c>
      <c r="AF1283" s="1" t="s">
        <v>12663</v>
      </c>
    </row>
    <row r="1284" spans="1:32" x14ac:dyDescent="0.2">
      <c r="A1284" s="1" t="s">
        <v>5374</v>
      </c>
      <c r="B1284" s="10">
        <v>4971217</v>
      </c>
      <c r="C1284" s="1" t="s">
        <v>1373</v>
      </c>
      <c r="D1284" s="1" t="s">
        <v>41</v>
      </c>
      <c r="E1284" s="11">
        <v>2016241</v>
      </c>
      <c r="F1284" s="11">
        <v>15</v>
      </c>
      <c r="G1284" s="11">
        <v>5</v>
      </c>
      <c r="H1284" s="11">
        <v>0</v>
      </c>
      <c r="I1284" s="11">
        <v>-14</v>
      </c>
      <c r="J1284" s="11">
        <v>-70</v>
      </c>
      <c r="K1284" s="12" t="s">
        <v>2</v>
      </c>
      <c r="L1284" s="12" t="s">
        <v>2</v>
      </c>
      <c r="M1284" s="11">
        <v>-219</v>
      </c>
      <c r="N1284" s="11">
        <v>189</v>
      </c>
      <c r="O1284" s="11">
        <v>-46</v>
      </c>
      <c r="P1284" s="11">
        <v>39</v>
      </c>
      <c r="Q1284" s="11">
        <v>-7</v>
      </c>
      <c r="R1284" s="11">
        <v>137</v>
      </c>
      <c r="S1284" s="11">
        <v>-5</v>
      </c>
      <c r="T1284" s="11">
        <v>29</v>
      </c>
      <c r="U1284" s="11">
        <v>-24</v>
      </c>
      <c r="V1284" s="11">
        <v>-17</v>
      </c>
      <c r="W1284" s="13">
        <v>49.246000000000002</v>
      </c>
      <c r="X1284" s="13">
        <v>1.76</v>
      </c>
      <c r="Y1284" s="13">
        <v>14.409000000000001</v>
      </c>
      <c r="Z1284" s="13">
        <v>-5.7640000000000002</v>
      </c>
      <c r="AA1284" s="13">
        <v>-8.7230000000000008</v>
      </c>
      <c r="AB1284" s="1">
        <v>3803</v>
      </c>
      <c r="AC1284" s="12" t="s">
        <v>4019</v>
      </c>
      <c r="AD1284" s="13">
        <v>5.3561120000000004</v>
      </c>
      <c r="AE1284" s="1" t="s">
        <v>12654</v>
      </c>
      <c r="AF1284" s="1" t="s">
        <v>12663</v>
      </c>
    </row>
    <row r="1285" spans="1:32" x14ac:dyDescent="0.2">
      <c r="A1285" s="1" t="s">
        <v>5375</v>
      </c>
      <c r="B1285" s="10">
        <v>6477922</v>
      </c>
      <c r="C1285" s="1" t="s">
        <v>1374</v>
      </c>
      <c r="D1285" s="1" t="s">
        <v>370</v>
      </c>
      <c r="E1285" s="11">
        <v>2388319</v>
      </c>
      <c r="F1285" s="11">
        <v>221</v>
      </c>
      <c r="G1285" s="11">
        <v>305</v>
      </c>
      <c r="H1285" s="11">
        <v>359</v>
      </c>
      <c r="I1285" s="11">
        <v>440</v>
      </c>
      <c r="J1285" s="11">
        <v>440</v>
      </c>
      <c r="K1285" s="12" t="s">
        <v>2</v>
      </c>
      <c r="L1285" s="12" t="s">
        <v>2</v>
      </c>
      <c r="M1285" s="12" t="s">
        <v>2</v>
      </c>
      <c r="N1285" s="11">
        <v>352</v>
      </c>
      <c r="O1285" s="11">
        <v>637.5</v>
      </c>
      <c r="P1285" s="11">
        <v>591</v>
      </c>
      <c r="Q1285" s="11">
        <v>591</v>
      </c>
      <c r="R1285" s="12" t="s">
        <v>2</v>
      </c>
      <c r="S1285" s="11">
        <v>-141</v>
      </c>
      <c r="T1285" s="11">
        <v>-520.5</v>
      </c>
      <c r="U1285" s="11">
        <v>-404</v>
      </c>
      <c r="V1285" s="11">
        <v>-404</v>
      </c>
      <c r="W1285" s="13">
        <v>28.896999999999998</v>
      </c>
      <c r="X1285" s="13">
        <v>25.256</v>
      </c>
      <c r="Y1285" s="12" t="s">
        <v>2</v>
      </c>
      <c r="Z1285" s="13">
        <v>15.44</v>
      </c>
      <c r="AA1285" s="13">
        <v>15.44</v>
      </c>
      <c r="AB1285" s="1">
        <v>7793</v>
      </c>
      <c r="AC1285" s="13">
        <v>15.331873999999999</v>
      </c>
      <c r="AD1285" s="13">
        <v>2.2044160000000002</v>
      </c>
      <c r="AE1285" s="1" t="s">
        <v>12654</v>
      </c>
      <c r="AF1285" s="1" t="s">
        <v>12664</v>
      </c>
    </row>
    <row r="1286" spans="1:32" x14ac:dyDescent="0.2">
      <c r="A1286" s="1" t="s">
        <v>5376</v>
      </c>
      <c r="B1286" s="10">
        <v>4968579</v>
      </c>
      <c r="C1286" s="1" t="s">
        <v>1375</v>
      </c>
      <c r="D1286" s="1" t="s">
        <v>513</v>
      </c>
      <c r="E1286" s="11">
        <v>12961162</v>
      </c>
      <c r="F1286" s="12" t="s">
        <v>2</v>
      </c>
      <c r="G1286" s="11">
        <v>-305</v>
      </c>
      <c r="H1286" s="11">
        <v>-685</v>
      </c>
      <c r="I1286" s="12" t="s">
        <v>2</v>
      </c>
      <c r="J1286" s="11">
        <v>-685</v>
      </c>
      <c r="K1286" s="12" t="s">
        <v>2</v>
      </c>
      <c r="L1286" s="12" t="s">
        <v>2</v>
      </c>
      <c r="M1286" s="12" t="s">
        <v>2</v>
      </c>
      <c r="N1286" s="11">
        <v>-318</v>
      </c>
      <c r="O1286" s="11">
        <v>39</v>
      </c>
      <c r="P1286" s="12" t="s">
        <v>2</v>
      </c>
      <c r="Q1286" s="11">
        <v>39</v>
      </c>
      <c r="R1286" s="12" t="s">
        <v>2</v>
      </c>
      <c r="S1286" s="11">
        <v>-984</v>
      </c>
      <c r="T1286" s="11">
        <v>247</v>
      </c>
      <c r="U1286" s="12" t="s">
        <v>2</v>
      </c>
      <c r="V1286" s="11">
        <v>247</v>
      </c>
      <c r="W1286" s="12" t="s">
        <v>2</v>
      </c>
      <c r="X1286" s="12" t="s">
        <v>2</v>
      </c>
      <c r="Y1286" s="13">
        <v>-32.573</v>
      </c>
      <c r="Z1286" s="12" t="s">
        <v>2</v>
      </c>
      <c r="AA1286" s="13">
        <v>-32.573</v>
      </c>
      <c r="AB1286" s="1">
        <v>2667</v>
      </c>
      <c r="AC1286" s="12" t="s">
        <v>4019</v>
      </c>
      <c r="AD1286" s="13">
        <v>1.7956209999999999</v>
      </c>
      <c r="AE1286" s="1" t="s">
        <v>12654</v>
      </c>
      <c r="AF1286" s="1" t="s">
        <v>12671</v>
      </c>
    </row>
    <row r="1287" spans="1:32" x14ac:dyDescent="0.2">
      <c r="A1287" s="1" t="s">
        <v>5377</v>
      </c>
      <c r="B1287" s="10">
        <v>4968581</v>
      </c>
      <c r="C1287" s="1" t="s">
        <v>1376</v>
      </c>
      <c r="D1287" s="1" t="s">
        <v>76</v>
      </c>
      <c r="E1287" s="11">
        <v>9629167</v>
      </c>
      <c r="F1287" s="11">
        <v>1424</v>
      </c>
      <c r="G1287" s="11">
        <v>1177</v>
      </c>
      <c r="H1287" s="11">
        <v>596</v>
      </c>
      <c r="I1287" s="11">
        <v>346</v>
      </c>
      <c r="J1287" s="11">
        <v>459</v>
      </c>
      <c r="K1287" s="12" t="s">
        <v>2</v>
      </c>
      <c r="L1287" s="12" t="s">
        <v>2</v>
      </c>
      <c r="M1287" s="11">
        <v>818</v>
      </c>
      <c r="N1287" s="11">
        <v>311</v>
      </c>
      <c r="O1287" s="11">
        <v>67</v>
      </c>
      <c r="P1287" s="11">
        <v>175</v>
      </c>
      <c r="Q1287" s="11">
        <v>-42</v>
      </c>
      <c r="R1287" s="11">
        <v>104</v>
      </c>
      <c r="S1287" s="11">
        <v>-568</v>
      </c>
      <c r="T1287" s="11">
        <v>3081</v>
      </c>
      <c r="U1287" s="11">
        <v>-1679</v>
      </c>
      <c r="V1287" s="11">
        <v>1356</v>
      </c>
      <c r="W1287" s="13">
        <v>9.9469999999999992</v>
      </c>
      <c r="X1287" s="13">
        <v>7.9820000000000002</v>
      </c>
      <c r="Y1287" s="13">
        <v>5.2270000000000003</v>
      </c>
      <c r="Z1287" s="13">
        <v>3.5150000000000001</v>
      </c>
      <c r="AA1287" s="13">
        <v>5.2130000000000001</v>
      </c>
      <c r="AB1287" s="1">
        <v>4644</v>
      </c>
      <c r="AC1287" s="13">
        <v>28.707872999999999</v>
      </c>
      <c r="AD1287" s="13">
        <v>0.85424199999999995</v>
      </c>
      <c r="AE1287" s="1" t="s">
        <v>12654</v>
      </c>
      <c r="AF1287" s="1" t="s">
        <v>12666</v>
      </c>
    </row>
    <row r="1288" spans="1:32" x14ac:dyDescent="0.2">
      <c r="A1288" s="1" t="s">
        <v>5378</v>
      </c>
      <c r="B1288" s="10">
        <v>4296388</v>
      </c>
      <c r="C1288" s="1" t="s">
        <v>1377</v>
      </c>
      <c r="D1288" s="1" t="s">
        <v>92</v>
      </c>
      <c r="E1288" s="11">
        <v>21555642</v>
      </c>
      <c r="F1288" s="11">
        <v>-791</v>
      </c>
      <c r="G1288" s="11">
        <v>-70</v>
      </c>
      <c r="H1288" s="11">
        <v>-770</v>
      </c>
      <c r="I1288" s="11">
        <v>15</v>
      </c>
      <c r="J1288" s="11">
        <v>394</v>
      </c>
      <c r="K1288" s="12" t="s">
        <v>2</v>
      </c>
      <c r="L1288" s="12" t="s">
        <v>2</v>
      </c>
      <c r="M1288" s="11">
        <v>3044</v>
      </c>
      <c r="N1288" s="11">
        <v>3504</v>
      </c>
      <c r="O1288" s="11">
        <v>-787</v>
      </c>
      <c r="P1288" s="11">
        <v>958</v>
      </c>
      <c r="Q1288" s="11">
        <v>2768</v>
      </c>
      <c r="R1288" s="11">
        <v>-2720</v>
      </c>
      <c r="S1288" s="11">
        <v>-3457</v>
      </c>
      <c r="T1288" s="11">
        <v>-2050</v>
      </c>
      <c r="U1288" s="11">
        <v>-1209</v>
      </c>
      <c r="V1288" s="11">
        <v>4503</v>
      </c>
      <c r="W1288" s="13">
        <v>-6.0910000000000002</v>
      </c>
      <c r="X1288" s="13">
        <v>-2.3809999999999998</v>
      </c>
      <c r="Y1288" s="13">
        <v>-4.0439999999999996</v>
      </c>
      <c r="Z1288" s="13">
        <v>-2.1999999999999999E-2</v>
      </c>
      <c r="AA1288" s="13">
        <v>4.0860000000000003</v>
      </c>
      <c r="AB1288" s="1">
        <v>7266</v>
      </c>
      <c r="AC1288" s="12" t="s">
        <v>4019</v>
      </c>
      <c r="AD1288" s="13">
        <v>0.32908999999999999</v>
      </c>
      <c r="AE1288" s="1" t="s">
        <v>12654</v>
      </c>
      <c r="AF1288" s="1" t="s">
        <v>12675</v>
      </c>
    </row>
    <row r="1289" spans="1:32" x14ac:dyDescent="0.2">
      <c r="A1289" s="1" t="s">
        <v>5379</v>
      </c>
      <c r="B1289" s="10">
        <v>4812187</v>
      </c>
      <c r="C1289" s="1" t="s">
        <v>1378</v>
      </c>
      <c r="D1289" s="1" t="s">
        <v>328</v>
      </c>
      <c r="E1289" s="11">
        <v>9313458</v>
      </c>
      <c r="F1289" s="11">
        <v>-241</v>
      </c>
      <c r="G1289" s="11">
        <v>-122</v>
      </c>
      <c r="H1289" s="11">
        <v>52</v>
      </c>
      <c r="I1289" s="11">
        <v>110</v>
      </c>
      <c r="J1289" s="11">
        <v>209</v>
      </c>
      <c r="K1289" s="12" t="s">
        <v>2</v>
      </c>
      <c r="L1289" s="12" t="s">
        <v>2</v>
      </c>
      <c r="M1289" s="11">
        <v>-194</v>
      </c>
      <c r="N1289" s="11">
        <v>-93</v>
      </c>
      <c r="O1289" s="11">
        <v>26</v>
      </c>
      <c r="P1289" s="11">
        <v>133</v>
      </c>
      <c r="Q1289" s="11">
        <v>183</v>
      </c>
      <c r="R1289" s="11">
        <v>-17</v>
      </c>
      <c r="S1289" s="11">
        <v>-155</v>
      </c>
      <c r="T1289" s="11">
        <v>30</v>
      </c>
      <c r="U1289" s="11">
        <v>-24</v>
      </c>
      <c r="V1289" s="11">
        <v>-53</v>
      </c>
      <c r="W1289" s="13">
        <v>-17.78</v>
      </c>
      <c r="X1289" s="13">
        <v>-17.216999999999999</v>
      </c>
      <c r="Y1289" s="13">
        <v>-23.63</v>
      </c>
      <c r="Z1289" s="13">
        <v>15.877000000000001</v>
      </c>
      <c r="AA1289" s="13">
        <v>17.920000000000002</v>
      </c>
      <c r="AB1289" s="1">
        <v>4570</v>
      </c>
      <c r="AC1289" s="13">
        <v>18.951699999999999</v>
      </c>
      <c r="AD1289" s="13">
        <v>3.1044879999999999</v>
      </c>
      <c r="AE1289" s="1" t="s">
        <v>12654</v>
      </c>
      <c r="AF1289" s="1" t="s">
        <v>12656</v>
      </c>
    </row>
    <row r="1290" spans="1:32" x14ac:dyDescent="0.2">
      <c r="A1290" s="1" t="s">
        <v>5380</v>
      </c>
      <c r="B1290" s="10">
        <v>4972876</v>
      </c>
      <c r="C1290" s="1" t="s">
        <v>1379</v>
      </c>
      <c r="D1290" s="1" t="s">
        <v>84</v>
      </c>
      <c r="E1290" s="11">
        <v>56047173</v>
      </c>
      <c r="F1290" s="11">
        <v>3382</v>
      </c>
      <c r="G1290" s="11">
        <v>3794</v>
      </c>
      <c r="H1290" s="11">
        <v>3526</v>
      </c>
      <c r="I1290" s="11">
        <v>3550</v>
      </c>
      <c r="J1290" s="11">
        <v>4133</v>
      </c>
      <c r="K1290" s="12" t="s">
        <v>2</v>
      </c>
      <c r="L1290" s="12" t="s">
        <v>2</v>
      </c>
      <c r="M1290" s="11">
        <v>3959</v>
      </c>
      <c r="N1290" s="11">
        <v>3225</v>
      </c>
      <c r="O1290" s="11">
        <v>4388</v>
      </c>
      <c r="P1290" s="11">
        <v>3793</v>
      </c>
      <c r="Q1290" s="11">
        <v>4816</v>
      </c>
      <c r="R1290" s="11">
        <v>-83</v>
      </c>
      <c r="S1290" s="11">
        <v>-234</v>
      </c>
      <c r="T1290" s="11">
        <v>-378</v>
      </c>
      <c r="U1290" s="11">
        <v>-747</v>
      </c>
      <c r="V1290" s="11">
        <v>-3619</v>
      </c>
      <c r="W1290" s="13">
        <v>16.454999999999998</v>
      </c>
      <c r="X1290" s="13">
        <v>19.044</v>
      </c>
      <c r="Y1290" s="13">
        <v>17.495000000000001</v>
      </c>
      <c r="Z1290" s="13">
        <v>16.291</v>
      </c>
      <c r="AA1290" s="13">
        <v>18.567</v>
      </c>
      <c r="AB1290" s="1">
        <v>6535</v>
      </c>
      <c r="AC1290" s="13">
        <v>11.234424000000001</v>
      </c>
      <c r="AD1290" s="13">
        <v>1.993787</v>
      </c>
      <c r="AE1290" s="1" t="s">
        <v>12654</v>
      </c>
      <c r="AF1290" s="1" t="s">
        <v>12666</v>
      </c>
    </row>
    <row r="1291" spans="1:32" x14ac:dyDescent="0.2">
      <c r="A1291" s="1" t="s">
        <v>5381</v>
      </c>
      <c r="B1291" s="10">
        <v>4218565</v>
      </c>
      <c r="C1291" s="1" t="s">
        <v>1380</v>
      </c>
      <c r="D1291" s="1" t="s">
        <v>26</v>
      </c>
      <c r="E1291" s="11">
        <v>118648024</v>
      </c>
      <c r="F1291" s="11">
        <v>-11710</v>
      </c>
      <c r="G1291" s="11">
        <v>-11121</v>
      </c>
      <c r="H1291" s="11">
        <v>349</v>
      </c>
      <c r="I1291" s="11">
        <v>2841</v>
      </c>
      <c r="J1291" s="11">
        <v>1591</v>
      </c>
      <c r="K1291" s="13">
        <v>1200</v>
      </c>
      <c r="L1291" s="13">
        <v>1000</v>
      </c>
      <c r="M1291" s="11">
        <v>-8321</v>
      </c>
      <c r="N1291" s="11">
        <v>-1723</v>
      </c>
      <c r="O1291" s="11">
        <v>3938</v>
      </c>
      <c r="P1291" s="11">
        <v>4201</v>
      </c>
      <c r="Q1291" s="11">
        <v>7063</v>
      </c>
      <c r="R1291" s="11">
        <v>217</v>
      </c>
      <c r="S1291" s="11">
        <v>-1430</v>
      </c>
      <c r="T1291" s="11">
        <v>-1584</v>
      </c>
      <c r="U1291" s="11">
        <v>-3073</v>
      </c>
      <c r="V1291" s="11">
        <v>-14137</v>
      </c>
      <c r="W1291" s="13">
        <v>-26.922000000000001</v>
      </c>
      <c r="X1291" s="13">
        <v>-18.766999999999999</v>
      </c>
      <c r="Y1291" s="13">
        <v>5.0049999999999999</v>
      </c>
      <c r="Z1291" s="13">
        <v>8.1340000000000003</v>
      </c>
      <c r="AA1291" s="13">
        <v>5.85</v>
      </c>
      <c r="AB1291" s="1">
        <v>9708</v>
      </c>
      <c r="AC1291" s="13">
        <v>45.654702999999998</v>
      </c>
      <c r="AD1291" s="13">
        <v>2.8865150000000002</v>
      </c>
      <c r="AE1291" s="1" t="s">
        <v>12654</v>
      </c>
      <c r="AF1291" s="1" t="s">
        <v>12661</v>
      </c>
    </row>
    <row r="1292" spans="1:32" x14ac:dyDescent="0.2">
      <c r="A1292" s="1" t="s">
        <v>5382</v>
      </c>
      <c r="B1292" s="10">
        <v>4994340</v>
      </c>
      <c r="C1292" s="1" t="s">
        <v>1381</v>
      </c>
      <c r="D1292" s="1" t="s">
        <v>174</v>
      </c>
      <c r="E1292" s="11">
        <v>9998367</v>
      </c>
      <c r="F1292" s="11">
        <v>873</v>
      </c>
      <c r="G1292" s="11">
        <v>1098</v>
      </c>
      <c r="H1292" s="11">
        <v>1423</v>
      </c>
      <c r="I1292" s="11">
        <v>1305</v>
      </c>
      <c r="J1292" s="11">
        <v>1308</v>
      </c>
      <c r="K1292" s="12" t="s">
        <v>2</v>
      </c>
      <c r="L1292" s="12" t="s">
        <v>2</v>
      </c>
      <c r="M1292" s="11">
        <v>1597</v>
      </c>
      <c r="N1292" s="11">
        <v>1558</v>
      </c>
      <c r="O1292" s="11">
        <v>807</v>
      </c>
      <c r="P1292" s="11">
        <v>1968</v>
      </c>
      <c r="Q1292" s="11">
        <v>1707</v>
      </c>
      <c r="R1292" s="11">
        <v>-877</v>
      </c>
      <c r="S1292" s="11">
        <v>-189</v>
      </c>
      <c r="T1292" s="11">
        <v>-1338</v>
      </c>
      <c r="U1292" s="11">
        <v>-1243</v>
      </c>
      <c r="V1292" s="11">
        <v>-3030</v>
      </c>
      <c r="W1292" s="13">
        <v>4.7789999999999999</v>
      </c>
      <c r="X1292" s="13">
        <v>6.8860000000000001</v>
      </c>
      <c r="Y1292" s="13">
        <v>6.75</v>
      </c>
      <c r="Z1292" s="13">
        <v>6.0209999999999999</v>
      </c>
      <c r="AA1292" s="13">
        <v>4.6029999999999998</v>
      </c>
      <c r="AB1292" s="1">
        <v>3955</v>
      </c>
      <c r="AC1292" s="13">
        <v>9.0690240000000006</v>
      </c>
      <c r="AD1292" s="13">
        <v>0.562782</v>
      </c>
      <c r="AE1292" s="1" t="s">
        <v>12654</v>
      </c>
      <c r="AF1292" s="1" t="s">
        <v>12664</v>
      </c>
    </row>
    <row r="1293" spans="1:32" x14ac:dyDescent="0.2">
      <c r="A1293" s="1" t="s">
        <v>5383</v>
      </c>
      <c r="B1293" s="10">
        <v>4208700</v>
      </c>
      <c r="C1293" s="1" t="s">
        <v>1382</v>
      </c>
      <c r="D1293" s="1" t="s">
        <v>90</v>
      </c>
      <c r="E1293" s="11">
        <v>12797215</v>
      </c>
      <c r="F1293" s="11">
        <v>753</v>
      </c>
      <c r="G1293" s="11">
        <v>1705</v>
      </c>
      <c r="H1293" s="11">
        <v>1993</v>
      </c>
      <c r="I1293" s="11">
        <v>2537</v>
      </c>
      <c r="J1293" s="11">
        <v>3006</v>
      </c>
      <c r="K1293" s="12" t="s">
        <v>2</v>
      </c>
      <c r="L1293" s="12" t="s">
        <v>2</v>
      </c>
      <c r="M1293" s="11">
        <v>3571</v>
      </c>
      <c r="N1293" s="11">
        <v>2911</v>
      </c>
      <c r="O1293" s="11">
        <v>2452</v>
      </c>
      <c r="P1293" s="11">
        <v>2671</v>
      </c>
      <c r="Q1293" s="11">
        <v>6068</v>
      </c>
      <c r="R1293" s="11">
        <v>-1308</v>
      </c>
      <c r="S1293" s="11">
        <v>-958</v>
      </c>
      <c r="T1293" s="11">
        <v>-2374</v>
      </c>
      <c r="U1293" s="11">
        <v>-3545</v>
      </c>
      <c r="V1293" s="11">
        <v>-1833</v>
      </c>
      <c r="W1293" s="13">
        <v>4.181</v>
      </c>
      <c r="X1293" s="13">
        <v>8.8170000000000002</v>
      </c>
      <c r="Y1293" s="13">
        <v>8.8650000000000002</v>
      </c>
      <c r="Z1293" s="13">
        <v>9.6760000000000002</v>
      </c>
      <c r="AA1293" s="13">
        <v>10.115</v>
      </c>
      <c r="AB1293" s="1">
        <v>2209</v>
      </c>
      <c r="AC1293" s="13">
        <v>12.440462999999999</v>
      </c>
      <c r="AD1293" s="13">
        <v>1.367802</v>
      </c>
      <c r="AE1293" s="1" t="s">
        <v>12654</v>
      </c>
      <c r="AF1293" s="1" t="s">
        <v>12674</v>
      </c>
    </row>
    <row r="1294" spans="1:32" x14ac:dyDescent="0.2">
      <c r="A1294" s="1" t="s">
        <v>5384</v>
      </c>
      <c r="B1294" s="10">
        <v>4253054</v>
      </c>
      <c r="C1294" s="1" t="s">
        <v>1383</v>
      </c>
      <c r="D1294" s="1" t="s">
        <v>11</v>
      </c>
      <c r="E1294" s="11">
        <v>15912186</v>
      </c>
      <c r="F1294" s="11">
        <v>1067.19</v>
      </c>
      <c r="G1294" s="11">
        <v>825</v>
      </c>
      <c r="H1294" s="11">
        <v>1237</v>
      </c>
      <c r="I1294" s="11">
        <v>1848</v>
      </c>
      <c r="J1294" s="11">
        <v>2316</v>
      </c>
      <c r="K1294" s="13">
        <v>2600</v>
      </c>
      <c r="L1294" s="13">
        <v>2800</v>
      </c>
      <c r="M1294" s="11">
        <v>2098.4029999999998</v>
      </c>
      <c r="N1294" s="11">
        <v>742</v>
      </c>
      <c r="O1294" s="11">
        <v>103</v>
      </c>
      <c r="P1294" s="11">
        <v>2006</v>
      </c>
      <c r="Q1294" s="12" t="s">
        <v>2</v>
      </c>
      <c r="R1294" s="11">
        <v>-162.833</v>
      </c>
      <c r="S1294" s="11">
        <v>-189</v>
      </c>
      <c r="T1294" s="11">
        <v>-329</v>
      </c>
      <c r="U1294" s="11">
        <v>-1034</v>
      </c>
      <c r="V1294" s="12" t="s">
        <v>2</v>
      </c>
      <c r="W1294" s="13">
        <v>13.558999999999999</v>
      </c>
      <c r="X1294" s="13">
        <v>13.526999999999999</v>
      </c>
      <c r="Y1294" s="13">
        <v>12.855</v>
      </c>
      <c r="Z1294" s="13">
        <v>14.676</v>
      </c>
      <c r="AA1294" s="13">
        <v>17.510999999999999</v>
      </c>
      <c r="AB1294" s="1">
        <v>7760</v>
      </c>
      <c r="AC1294" s="13">
        <v>17.052835999999999</v>
      </c>
      <c r="AD1294" s="13">
        <v>2.7770039999999998</v>
      </c>
      <c r="AE1294" s="1" t="s">
        <v>12654</v>
      </c>
      <c r="AF1294" s="1" t="s">
        <v>12659</v>
      </c>
    </row>
    <row r="1295" spans="1:32" x14ac:dyDescent="0.2">
      <c r="A1295" s="1" t="s">
        <v>5385</v>
      </c>
      <c r="B1295" s="10">
        <v>115712164</v>
      </c>
      <c r="C1295" s="1"/>
      <c r="D1295" s="1" t="s">
        <v>878</v>
      </c>
      <c r="E1295" s="11">
        <v>7920000</v>
      </c>
      <c r="F1295" s="12" t="s">
        <v>2</v>
      </c>
      <c r="G1295" s="11">
        <v>-35</v>
      </c>
      <c r="H1295" s="11">
        <v>94</v>
      </c>
      <c r="I1295" s="11">
        <v>102</v>
      </c>
      <c r="J1295" s="11">
        <v>102</v>
      </c>
      <c r="K1295" s="12" t="s">
        <v>2</v>
      </c>
      <c r="L1295" s="12" t="s">
        <v>2</v>
      </c>
      <c r="M1295" s="12" t="s">
        <v>2</v>
      </c>
      <c r="N1295" s="12" t="s">
        <v>2</v>
      </c>
      <c r="O1295" s="11">
        <v>632</v>
      </c>
      <c r="P1295" s="11">
        <v>907</v>
      </c>
      <c r="Q1295" s="11">
        <v>907</v>
      </c>
      <c r="R1295" s="12" t="s">
        <v>2</v>
      </c>
      <c r="S1295" s="12" t="s">
        <v>2</v>
      </c>
      <c r="T1295" s="11">
        <v>182</v>
      </c>
      <c r="U1295" s="11">
        <v>-445</v>
      </c>
      <c r="V1295" s="11">
        <v>-445</v>
      </c>
      <c r="W1295" s="12" t="s">
        <v>2</v>
      </c>
      <c r="X1295" s="12" t="s">
        <v>2</v>
      </c>
      <c r="Y1295" s="13">
        <v>19.518000000000001</v>
      </c>
      <c r="Z1295" s="13">
        <v>15.829000000000001</v>
      </c>
      <c r="AA1295" s="13">
        <v>15.829000000000001</v>
      </c>
      <c r="AB1295" s="1" t="s">
        <v>5386</v>
      </c>
      <c r="AC1295" s="13">
        <v>12.357468000000001</v>
      </c>
      <c r="AD1295" s="12" t="s">
        <v>2</v>
      </c>
      <c r="AE1295" s="1" t="s">
        <v>12654</v>
      </c>
      <c r="AF1295" s="1" t="s">
        <v>12673</v>
      </c>
    </row>
    <row r="1296" spans="1:32" x14ac:dyDescent="0.2">
      <c r="A1296" s="1" t="s">
        <v>5387</v>
      </c>
      <c r="B1296" s="10">
        <v>4993208</v>
      </c>
      <c r="C1296" s="1" t="s">
        <v>1384</v>
      </c>
      <c r="D1296" s="1" t="s">
        <v>53</v>
      </c>
      <c r="E1296" s="11">
        <v>56165796</v>
      </c>
      <c r="F1296" s="11">
        <v>15455</v>
      </c>
      <c r="G1296" s="11">
        <v>16262</v>
      </c>
      <c r="H1296" s="11">
        <v>18641</v>
      </c>
      <c r="I1296" s="11">
        <v>21323</v>
      </c>
      <c r="J1296" s="11">
        <v>25557</v>
      </c>
      <c r="K1296" s="12" t="s">
        <v>2</v>
      </c>
      <c r="L1296" s="12" t="s">
        <v>2</v>
      </c>
      <c r="M1296" s="11">
        <v>14074</v>
      </c>
      <c r="N1296" s="11">
        <v>11048</v>
      </c>
      <c r="O1296" s="11">
        <v>2700</v>
      </c>
      <c r="P1296" s="11">
        <v>15097</v>
      </c>
      <c r="Q1296" s="11">
        <v>23279</v>
      </c>
      <c r="R1296" s="11">
        <v>-2151</v>
      </c>
      <c r="S1296" s="11">
        <v>-5271</v>
      </c>
      <c r="T1296" s="11">
        <v>-15452</v>
      </c>
      <c r="U1296" s="11">
        <v>-577</v>
      </c>
      <c r="V1296" s="11">
        <v>-10455</v>
      </c>
      <c r="W1296" s="13">
        <v>8.5939999999999994</v>
      </c>
      <c r="X1296" s="13">
        <v>8.8580000000000005</v>
      </c>
      <c r="Y1296" s="13">
        <v>10.548999999999999</v>
      </c>
      <c r="Z1296" s="13">
        <v>9.9700000000000006</v>
      </c>
      <c r="AA1296" s="13">
        <v>11.207000000000001</v>
      </c>
      <c r="AB1296" s="1">
        <v>9934</v>
      </c>
      <c r="AC1296" s="13">
        <v>12.326259</v>
      </c>
      <c r="AD1296" s="13">
        <v>1.385006</v>
      </c>
      <c r="AE1296" s="1" t="s">
        <v>12654</v>
      </c>
      <c r="AF1296" s="1" t="s">
        <v>12658</v>
      </c>
    </row>
    <row r="1297" spans="1:32" x14ac:dyDescent="0.2">
      <c r="A1297" s="1" t="s">
        <v>5388</v>
      </c>
      <c r="B1297" s="10">
        <v>4994343</v>
      </c>
      <c r="C1297" s="1" t="s">
        <v>1385</v>
      </c>
      <c r="D1297" s="1" t="s">
        <v>174</v>
      </c>
      <c r="E1297" s="11">
        <v>15879316</v>
      </c>
      <c r="F1297" s="11">
        <v>2764</v>
      </c>
      <c r="G1297" s="11">
        <v>1891</v>
      </c>
      <c r="H1297" s="11">
        <v>2754</v>
      </c>
      <c r="I1297" s="11">
        <v>3065</v>
      </c>
      <c r="J1297" s="11">
        <v>1865</v>
      </c>
      <c r="K1297" s="12" t="s">
        <v>2</v>
      </c>
      <c r="L1297" s="12" t="s">
        <v>2</v>
      </c>
      <c r="M1297" s="11">
        <v>5037</v>
      </c>
      <c r="N1297" s="11">
        <v>3086</v>
      </c>
      <c r="O1297" s="11">
        <v>2975</v>
      </c>
      <c r="P1297" s="11">
        <v>3714</v>
      </c>
      <c r="Q1297" s="11">
        <v>3018</v>
      </c>
      <c r="R1297" s="11">
        <v>-2892</v>
      </c>
      <c r="S1297" s="11">
        <v>-2218</v>
      </c>
      <c r="T1297" s="11">
        <v>-1699</v>
      </c>
      <c r="U1297" s="11">
        <v>-2263</v>
      </c>
      <c r="V1297" s="11">
        <v>-1887</v>
      </c>
      <c r="W1297" s="13">
        <v>5.9889999999999999</v>
      </c>
      <c r="X1297" s="13">
        <v>3.7759999999999998</v>
      </c>
      <c r="Y1297" s="13">
        <v>4.7359999999999998</v>
      </c>
      <c r="Z1297" s="13">
        <v>5.6760000000000002</v>
      </c>
      <c r="AA1297" s="13">
        <v>3.53</v>
      </c>
      <c r="AB1297" s="1">
        <v>3421</v>
      </c>
      <c r="AC1297" s="13">
        <v>16.594915</v>
      </c>
      <c r="AD1297" s="13">
        <v>0.57429399999999997</v>
      </c>
      <c r="AE1297" s="1" t="s">
        <v>12654</v>
      </c>
      <c r="AF1297" s="1" t="s">
        <v>12664</v>
      </c>
    </row>
    <row r="1298" spans="1:32" x14ac:dyDescent="0.2">
      <c r="A1298" s="1" t="s">
        <v>5389</v>
      </c>
      <c r="B1298" s="10">
        <v>4988902</v>
      </c>
      <c r="C1298" s="1" t="s">
        <v>1386</v>
      </c>
      <c r="D1298" s="1" t="s">
        <v>53</v>
      </c>
      <c r="E1298" s="11">
        <v>53382923</v>
      </c>
      <c r="F1298" s="11">
        <v>14974</v>
      </c>
      <c r="G1298" s="11">
        <v>19903</v>
      </c>
      <c r="H1298" s="11">
        <v>20244</v>
      </c>
      <c r="I1298" s="11">
        <v>21090</v>
      </c>
      <c r="J1298" s="11">
        <v>25729</v>
      </c>
      <c r="K1298" s="12" t="s">
        <v>2</v>
      </c>
      <c r="L1298" s="12" t="s">
        <v>2</v>
      </c>
      <c r="M1298" s="11">
        <v>17613</v>
      </c>
      <c r="N1298" s="11">
        <v>-11448</v>
      </c>
      <c r="O1298" s="11">
        <v>9915</v>
      </c>
      <c r="P1298" s="11">
        <v>30187</v>
      </c>
      <c r="Q1298" s="11">
        <v>19903</v>
      </c>
      <c r="R1298" s="11">
        <v>-423</v>
      </c>
      <c r="S1298" s="11">
        <v>5446</v>
      </c>
      <c r="T1298" s="11">
        <v>8278</v>
      </c>
      <c r="U1298" s="11">
        <v>-2386</v>
      </c>
      <c r="V1298" s="11">
        <v>-9498</v>
      </c>
      <c r="W1298" s="13">
        <v>8.7799999999999994</v>
      </c>
      <c r="X1298" s="13">
        <v>12.744</v>
      </c>
      <c r="Y1298" s="13">
        <v>10.907</v>
      </c>
      <c r="Z1298" s="13">
        <v>10.657999999999999</v>
      </c>
      <c r="AA1298" s="13">
        <v>9.8949999999999996</v>
      </c>
      <c r="AB1298" s="1">
        <v>8098</v>
      </c>
      <c r="AC1298" s="13">
        <v>9.2505330000000008</v>
      </c>
      <c r="AD1298" s="13">
        <v>0.84647600000000001</v>
      </c>
      <c r="AE1298" s="1" t="s">
        <v>12654</v>
      </c>
      <c r="AF1298" s="1" t="s">
        <v>12658</v>
      </c>
    </row>
    <row r="1299" spans="1:32" x14ac:dyDescent="0.2">
      <c r="A1299" s="1" t="s">
        <v>5390</v>
      </c>
      <c r="B1299" s="10">
        <v>14155265</v>
      </c>
      <c r="C1299" s="1" t="s">
        <v>1387</v>
      </c>
      <c r="D1299" s="1" t="s">
        <v>26</v>
      </c>
      <c r="E1299" s="11">
        <v>3449600</v>
      </c>
      <c r="F1299" s="11">
        <v>61</v>
      </c>
      <c r="G1299" s="11">
        <v>131</v>
      </c>
      <c r="H1299" s="11">
        <v>336</v>
      </c>
      <c r="I1299" s="11">
        <v>180</v>
      </c>
      <c r="J1299" s="11">
        <v>180</v>
      </c>
      <c r="K1299" s="12" t="s">
        <v>2</v>
      </c>
      <c r="L1299" s="12" t="s">
        <v>2</v>
      </c>
      <c r="M1299" s="12" t="s">
        <v>2</v>
      </c>
      <c r="N1299" s="12" t="s">
        <v>2</v>
      </c>
      <c r="O1299" s="11">
        <v>643</v>
      </c>
      <c r="P1299" s="11">
        <v>199</v>
      </c>
      <c r="Q1299" s="11">
        <v>199</v>
      </c>
      <c r="R1299" s="12" t="s">
        <v>2</v>
      </c>
      <c r="S1299" s="12" t="s">
        <v>2</v>
      </c>
      <c r="T1299" s="11">
        <v>-324</v>
      </c>
      <c r="U1299" s="11">
        <v>-760</v>
      </c>
      <c r="V1299" s="11">
        <v>-760</v>
      </c>
      <c r="W1299" s="12" t="s">
        <v>2</v>
      </c>
      <c r="X1299" s="13">
        <v>30.428000000000001</v>
      </c>
      <c r="Y1299" s="13">
        <v>35.694000000000003</v>
      </c>
      <c r="Z1299" s="13">
        <v>11.279</v>
      </c>
      <c r="AA1299" s="13">
        <v>11.279</v>
      </c>
      <c r="AB1299" s="1">
        <v>5587</v>
      </c>
      <c r="AC1299" s="13">
        <v>17.953177</v>
      </c>
      <c r="AD1299" s="13">
        <v>2.7611309999999998</v>
      </c>
      <c r="AE1299" s="1" t="s">
        <v>12654</v>
      </c>
      <c r="AF1299" s="1" t="s">
        <v>12661</v>
      </c>
    </row>
    <row r="1300" spans="1:32" x14ac:dyDescent="0.2">
      <c r="A1300" s="1" t="s">
        <v>5391</v>
      </c>
      <c r="B1300" s="10">
        <v>5989131</v>
      </c>
      <c r="C1300" s="1" t="s">
        <v>1388</v>
      </c>
      <c r="D1300" s="1" t="s">
        <v>402</v>
      </c>
      <c r="E1300" s="11">
        <v>2355975</v>
      </c>
      <c r="F1300" s="12" t="s">
        <v>2</v>
      </c>
      <c r="G1300" s="11">
        <v>291</v>
      </c>
      <c r="H1300" s="11">
        <v>394</v>
      </c>
      <c r="I1300" s="11">
        <v>331</v>
      </c>
      <c r="J1300" s="11">
        <v>21</v>
      </c>
      <c r="K1300" s="12" t="s">
        <v>2</v>
      </c>
      <c r="L1300" s="12" t="s">
        <v>2</v>
      </c>
      <c r="M1300" s="12" t="s">
        <v>2</v>
      </c>
      <c r="N1300" s="11">
        <v>234</v>
      </c>
      <c r="O1300" s="11">
        <v>652</v>
      </c>
      <c r="P1300" s="11">
        <v>186</v>
      </c>
      <c r="Q1300" s="11">
        <v>75</v>
      </c>
      <c r="R1300" s="12" t="s">
        <v>2</v>
      </c>
      <c r="S1300" s="11">
        <v>-1016</v>
      </c>
      <c r="T1300" s="11">
        <v>-129</v>
      </c>
      <c r="U1300" s="11">
        <v>-207</v>
      </c>
      <c r="V1300" s="11">
        <v>-145</v>
      </c>
      <c r="W1300" s="12" t="s">
        <v>2</v>
      </c>
      <c r="X1300" s="12" t="s">
        <v>2</v>
      </c>
      <c r="Y1300" s="13">
        <v>10.760999999999999</v>
      </c>
      <c r="Z1300" s="13">
        <v>8.2080000000000002</v>
      </c>
      <c r="AA1300" s="13">
        <v>-27.45</v>
      </c>
      <c r="AB1300" s="1">
        <v>7031</v>
      </c>
      <c r="AC1300" s="12" t="s">
        <v>4019</v>
      </c>
      <c r="AD1300" s="13">
        <v>1.1880299999999999</v>
      </c>
      <c r="AE1300" s="1" t="s">
        <v>12654</v>
      </c>
      <c r="AF1300" s="1" t="s">
        <v>12664</v>
      </c>
    </row>
    <row r="1301" spans="1:32" x14ac:dyDescent="0.2">
      <c r="A1301" s="1" t="s">
        <v>5392</v>
      </c>
      <c r="B1301" s="10">
        <v>10488326</v>
      </c>
      <c r="C1301" s="1" t="s">
        <v>1389</v>
      </c>
      <c r="D1301" s="1" t="s">
        <v>45</v>
      </c>
      <c r="E1301" s="11">
        <v>10052613</v>
      </c>
      <c r="F1301" s="11">
        <v>32</v>
      </c>
      <c r="G1301" s="11">
        <v>-43</v>
      </c>
      <c r="H1301" s="11">
        <v>-355</v>
      </c>
      <c r="I1301" s="11">
        <v>-94</v>
      </c>
      <c r="J1301" s="11">
        <v>-367</v>
      </c>
      <c r="K1301" s="12" t="s">
        <v>2</v>
      </c>
      <c r="L1301" s="12" t="s">
        <v>2</v>
      </c>
      <c r="M1301" s="11">
        <v>-27</v>
      </c>
      <c r="N1301" s="11">
        <v>113</v>
      </c>
      <c r="O1301" s="11">
        <v>48</v>
      </c>
      <c r="P1301" s="11">
        <v>88</v>
      </c>
      <c r="Q1301" s="11">
        <v>-102</v>
      </c>
      <c r="R1301" s="11">
        <v>-248</v>
      </c>
      <c r="S1301" s="11">
        <v>-838</v>
      </c>
      <c r="T1301" s="11">
        <v>-579</v>
      </c>
      <c r="U1301" s="11">
        <v>468</v>
      </c>
      <c r="V1301" s="11">
        <v>80</v>
      </c>
      <c r="W1301" s="13">
        <v>1.5860000000000001</v>
      </c>
      <c r="X1301" s="13">
        <v>-6.3179999999999996</v>
      </c>
      <c r="Y1301" s="13">
        <v>-36.384999999999998</v>
      </c>
      <c r="Z1301" s="13">
        <v>9.7279999999999998</v>
      </c>
      <c r="AA1301" s="13">
        <v>-47.857999999999997</v>
      </c>
      <c r="AB1301" s="1">
        <v>7078</v>
      </c>
      <c r="AC1301" s="12" t="s">
        <v>4019</v>
      </c>
      <c r="AD1301" s="13">
        <v>2.4533559999999999</v>
      </c>
      <c r="AE1301" s="1" t="s">
        <v>12654</v>
      </c>
      <c r="AF1301" s="1" t="s">
        <v>12663</v>
      </c>
    </row>
    <row r="1302" spans="1:32" x14ac:dyDescent="0.2">
      <c r="A1302" s="1" t="s">
        <v>5393</v>
      </c>
      <c r="B1302" s="10">
        <v>8082087</v>
      </c>
      <c r="C1302" s="1" t="s">
        <v>1390</v>
      </c>
      <c r="D1302" s="1" t="s">
        <v>13</v>
      </c>
      <c r="E1302" s="11">
        <v>1000000</v>
      </c>
      <c r="F1302" s="12" t="s">
        <v>2</v>
      </c>
      <c r="G1302" s="11">
        <v>137</v>
      </c>
      <c r="H1302" s="11">
        <v>113</v>
      </c>
      <c r="I1302" s="11">
        <v>94</v>
      </c>
      <c r="J1302" s="11">
        <v>94</v>
      </c>
      <c r="K1302" s="12" t="s">
        <v>2</v>
      </c>
      <c r="L1302" s="12" t="s">
        <v>2</v>
      </c>
      <c r="M1302" s="12" t="s">
        <v>2</v>
      </c>
      <c r="N1302" s="12" t="s">
        <v>2</v>
      </c>
      <c r="O1302" s="12" t="s">
        <v>2</v>
      </c>
      <c r="P1302" s="11">
        <v>228</v>
      </c>
      <c r="Q1302" s="11">
        <v>228</v>
      </c>
      <c r="R1302" s="12" t="s">
        <v>2</v>
      </c>
      <c r="S1302" s="12" t="s">
        <v>2</v>
      </c>
      <c r="T1302" s="12" t="s">
        <v>2</v>
      </c>
      <c r="U1302" s="11">
        <v>-43</v>
      </c>
      <c r="V1302" s="11">
        <v>-43</v>
      </c>
      <c r="W1302" s="12" t="s">
        <v>2</v>
      </c>
      <c r="X1302" s="12" t="s">
        <v>2</v>
      </c>
      <c r="Y1302" s="13">
        <v>11.382</v>
      </c>
      <c r="Z1302" s="13">
        <v>6.2590000000000003</v>
      </c>
      <c r="AA1302" s="13">
        <v>6.2590000000000003</v>
      </c>
      <c r="AB1302" s="1" t="s">
        <v>5394</v>
      </c>
      <c r="AC1302" s="13">
        <v>9.1680419999999998</v>
      </c>
      <c r="AD1302" s="12" t="s">
        <v>2</v>
      </c>
      <c r="AE1302" s="1" t="s">
        <v>12654</v>
      </c>
      <c r="AF1302" s="1" t="s">
        <v>12660</v>
      </c>
    </row>
    <row r="1303" spans="1:32" x14ac:dyDescent="0.2">
      <c r="A1303" s="1" t="s">
        <v>5395</v>
      </c>
      <c r="B1303" s="10">
        <v>5670887</v>
      </c>
      <c r="C1303" s="1"/>
      <c r="D1303" s="1" t="s">
        <v>47</v>
      </c>
      <c r="E1303" s="11">
        <v>17487129</v>
      </c>
      <c r="F1303" s="11">
        <v>2336</v>
      </c>
      <c r="G1303" s="11">
        <v>3236</v>
      </c>
      <c r="H1303" s="11">
        <v>4380</v>
      </c>
      <c r="I1303" s="11">
        <v>4585</v>
      </c>
      <c r="J1303" s="11">
        <v>4585</v>
      </c>
      <c r="K1303" s="13">
        <v>4835</v>
      </c>
      <c r="L1303" s="13">
        <v>5520</v>
      </c>
      <c r="M1303" s="11">
        <v>573</v>
      </c>
      <c r="N1303" s="11">
        <v>1235</v>
      </c>
      <c r="O1303" s="11">
        <v>1236</v>
      </c>
      <c r="P1303" s="11">
        <v>38</v>
      </c>
      <c r="Q1303" s="11">
        <v>38</v>
      </c>
      <c r="R1303" s="11">
        <v>-118</v>
      </c>
      <c r="S1303" s="11">
        <v>-1973</v>
      </c>
      <c r="T1303" s="11">
        <v>2483</v>
      </c>
      <c r="U1303" s="11">
        <v>-10360</v>
      </c>
      <c r="V1303" s="11">
        <v>-10360</v>
      </c>
      <c r="W1303" s="13">
        <v>16.114999999999998</v>
      </c>
      <c r="X1303" s="13">
        <v>20.56</v>
      </c>
      <c r="Y1303" s="13">
        <v>32.066000000000003</v>
      </c>
      <c r="Z1303" s="13">
        <v>19.024999999999999</v>
      </c>
      <c r="AA1303" s="13">
        <v>19.024999999999999</v>
      </c>
      <c r="AB1303" s="1">
        <v>4933</v>
      </c>
      <c r="AC1303" s="13">
        <v>9.0845260000000003</v>
      </c>
      <c r="AD1303" s="13">
        <v>1.247134</v>
      </c>
      <c r="AE1303" s="1" t="s">
        <v>12654</v>
      </c>
      <c r="AF1303" s="1" t="s">
        <v>12669</v>
      </c>
    </row>
    <row r="1304" spans="1:32" x14ac:dyDescent="0.2">
      <c r="A1304" s="1" t="s">
        <v>5396</v>
      </c>
      <c r="B1304" s="10">
        <v>4250943</v>
      </c>
      <c r="C1304" s="1" t="s">
        <v>1391</v>
      </c>
      <c r="D1304" s="1" t="s">
        <v>41</v>
      </c>
      <c r="E1304" s="11">
        <v>20813307</v>
      </c>
      <c r="F1304" s="11">
        <v>2787</v>
      </c>
      <c r="G1304" s="11">
        <v>1963</v>
      </c>
      <c r="H1304" s="11">
        <v>3802</v>
      </c>
      <c r="I1304" s="11">
        <v>2879</v>
      </c>
      <c r="J1304" s="11">
        <v>3537</v>
      </c>
      <c r="K1304" s="12" t="s">
        <v>2</v>
      </c>
      <c r="L1304" s="12" t="s">
        <v>2</v>
      </c>
      <c r="M1304" s="11">
        <v>1917</v>
      </c>
      <c r="N1304" s="11">
        <v>6427</v>
      </c>
      <c r="O1304" s="11">
        <v>2325</v>
      </c>
      <c r="P1304" s="11">
        <v>2142</v>
      </c>
      <c r="Q1304" s="11">
        <v>1478</v>
      </c>
      <c r="R1304" s="11">
        <v>-11592</v>
      </c>
      <c r="S1304" s="11">
        <v>-1422</v>
      </c>
      <c r="T1304" s="11">
        <v>-2045</v>
      </c>
      <c r="U1304" s="11">
        <v>-9987</v>
      </c>
      <c r="V1304" s="11">
        <v>-288</v>
      </c>
      <c r="W1304" s="13">
        <v>3.7360000000000002</v>
      </c>
      <c r="X1304" s="13">
        <v>3.5409999999999999</v>
      </c>
      <c r="Y1304" s="13">
        <v>7.1669999999999998</v>
      </c>
      <c r="Z1304" s="13">
        <v>4.8460000000000001</v>
      </c>
      <c r="AA1304" s="13">
        <v>6.3289999999999997</v>
      </c>
      <c r="AB1304" s="1">
        <v>9742</v>
      </c>
      <c r="AC1304" s="13">
        <v>27.553376</v>
      </c>
      <c r="AD1304" s="13">
        <v>0.93823500000000004</v>
      </c>
      <c r="AE1304" s="1" t="s">
        <v>12654</v>
      </c>
      <c r="AF1304" s="1" t="s">
        <v>12663</v>
      </c>
    </row>
    <row r="1305" spans="1:32" x14ac:dyDescent="0.2">
      <c r="A1305" s="1" t="s">
        <v>5397</v>
      </c>
      <c r="B1305" s="10">
        <v>4970385</v>
      </c>
      <c r="C1305" s="1" t="s">
        <v>1392</v>
      </c>
      <c r="D1305" s="1" t="s">
        <v>485</v>
      </c>
      <c r="E1305" s="11">
        <v>7306432</v>
      </c>
      <c r="F1305" s="11">
        <v>35</v>
      </c>
      <c r="G1305" s="11">
        <v>56</v>
      </c>
      <c r="H1305" s="11">
        <v>138</v>
      </c>
      <c r="I1305" s="11">
        <v>230</v>
      </c>
      <c r="J1305" s="11">
        <v>191</v>
      </c>
      <c r="K1305" s="12" t="s">
        <v>2</v>
      </c>
      <c r="L1305" s="12" t="s">
        <v>2</v>
      </c>
      <c r="M1305" s="11">
        <v>230</v>
      </c>
      <c r="N1305" s="11">
        <v>-523</v>
      </c>
      <c r="O1305" s="11">
        <v>231</v>
      </c>
      <c r="P1305" s="11">
        <v>21</v>
      </c>
      <c r="Q1305" s="11">
        <v>924</v>
      </c>
      <c r="R1305" s="11">
        <v>64</v>
      </c>
      <c r="S1305" s="11">
        <v>-316</v>
      </c>
      <c r="T1305" s="11">
        <v>-61</v>
      </c>
      <c r="U1305" s="11">
        <v>-2347</v>
      </c>
      <c r="V1305" s="11">
        <v>-212</v>
      </c>
      <c r="W1305" s="13">
        <v>14.596</v>
      </c>
      <c r="X1305" s="13">
        <v>-2.5150000000000001</v>
      </c>
      <c r="Y1305" s="13">
        <v>14.965</v>
      </c>
      <c r="Z1305" s="13">
        <v>-3.343</v>
      </c>
      <c r="AA1305" s="13">
        <v>0.46700000000000003</v>
      </c>
      <c r="AB1305" s="1">
        <v>7111</v>
      </c>
      <c r="AC1305" s="13">
        <v>56.623466999999998</v>
      </c>
      <c r="AD1305" s="13">
        <v>0.98092100000000004</v>
      </c>
      <c r="AE1305" s="1" t="s">
        <v>12654</v>
      </c>
      <c r="AF1305" s="1" t="s">
        <v>12659</v>
      </c>
    </row>
    <row r="1306" spans="1:32" x14ac:dyDescent="0.2">
      <c r="A1306" s="1" t="s">
        <v>5398</v>
      </c>
      <c r="B1306" s="10">
        <v>4251653</v>
      </c>
      <c r="C1306" s="1" t="s">
        <v>1393</v>
      </c>
      <c r="D1306" s="1" t="s">
        <v>41</v>
      </c>
      <c r="E1306" s="11">
        <v>15257592</v>
      </c>
      <c r="F1306" s="11">
        <v>2156</v>
      </c>
      <c r="G1306" s="11">
        <v>2367</v>
      </c>
      <c r="H1306" s="11">
        <v>2129</v>
      </c>
      <c r="I1306" s="11">
        <v>2887</v>
      </c>
      <c r="J1306" s="11">
        <v>2641</v>
      </c>
      <c r="K1306" s="12" t="s">
        <v>2</v>
      </c>
      <c r="L1306" s="12" t="s">
        <v>2</v>
      </c>
      <c r="M1306" s="11">
        <v>3419</v>
      </c>
      <c r="N1306" s="11">
        <v>3715</v>
      </c>
      <c r="O1306" s="11">
        <v>2239</v>
      </c>
      <c r="P1306" s="11">
        <v>6665</v>
      </c>
      <c r="Q1306" s="11">
        <v>2487</v>
      </c>
      <c r="R1306" s="11">
        <v>-2929</v>
      </c>
      <c r="S1306" s="11">
        <v>-2185</v>
      </c>
      <c r="T1306" s="11">
        <v>-2118</v>
      </c>
      <c r="U1306" s="11">
        <v>-1793</v>
      </c>
      <c r="V1306" s="11">
        <v>-2572</v>
      </c>
      <c r="W1306" s="13">
        <v>9.5050000000000008</v>
      </c>
      <c r="X1306" s="13">
        <v>10.109</v>
      </c>
      <c r="Y1306" s="13">
        <v>7.7</v>
      </c>
      <c r="Z1306" s="13">
        <v>11.662000000000001</v>
      </c>
      <c r="AA1306" s="13">
        <v>11.465</v>
      </c>
      <c r="AB1306" s="1">
        <v>9600</v>
      </c>
      <c r="AC1306" s="13">
        <v>19.018958999999999</v>
      </c>
      <c r="AD1306" s="13">
        <v>1.9303630000000001</v>
      </c>
      <c r="AE1306" s="1" t="s">
        <v>12654</v>
      </c>
      <c r="AF1306" s="1" t="s">
        <v>12663</v>
      </c>
    </row>
    <row r="1307" spans="1:32" x14ac:dyDescent="0.2">
      <c r="A1307" s="1" t="s">
        <v>5399</v>
      </c>
      <c r="B1307" s="10">
        <v>6977535</v>
      </c>
      <c r="C1307" s="1" t="s">
        <v>1394</v>
      </c>
      <c r="D1307" s="1" t="s">
        <v>417</v>
      </c>
      <c r="E1307" s="11">
        <v>20369600</v>
      </c>
      <c r="F1307" s="12" t="s">
        <v>2</v>
      </c>
      <c r="G1307" s="12" t="s">
        <v>2</v>
      </c>
      <c r="H1307" s="12" t="s">
        <v>2</v>
      </c>
      <c r="I1307" s="12" t="s">
        <v>2</v>
      </c>
      <c r="J1307" s="12" t="s">
        <v>2</v>
      </c>
      <c r="K1307" s="12" t="s">
        <v>2</v>
      </c>
      <c r="L1307" s="12" t="s">
        <v>2</v>
      </c>
      <c r="M1307" s="12" t="s">
        <v>2</v>
      </c>
      <c r="N1307" s="12" t="s">
        <v>2</v>
      </c>
      <c r="O1307" s="12" t="s">
        <v>2</v>
      </c>
      <c r="P1307" s="12" t="s">
        <v>2</v>
      </c>
      <c r="Q1307" s="12" t="s">
        <v>2</v>
      </c>
      <c r="R1307" s="12" t="s">
        <v>2</v>
      </c>
      <c r="S1307" s="12" t="s">
        <v>2</v>
      </c>
      <c r="T1307" s="12" t="s">
        <v>2</v>
      </c>
      <c r="U1307" s="12" t="s">
        <v>2</v>
      </c>
      <c r="V1307" s="12" t="s">
        <v>2</v>
      </c>
      <c r="W1307" s="12" t="s">
        <v>2</v>
      </c>
      <c r="X1307" s="12" t="s">
        <v>2</v>
      </c>
      <c r="Y1307" s="12" t="s">
        <v>2</v>
      </c>
      <c r="Z1307" s="12" t="s">
        <v>2</v>
      </c>
      <c r="AA1307" s="12" t="s">
        <v>2</v>
      </c>
      <c r="AB1307" s="1" t="s">
        <v>5400</v>
      </c>
      <c r="AC1307" s="12" t="s">
        <v>2</v>
      </c>
      <c r="AD1307" s="12" t="s">
        <v>2</v>
      </c>
      <c r="AE1307" s="1" t="s">
        <v>12654</v>
      </c>
      <c r="AF1307" s="1" t="s">
        <v>12668</v>
      </c>
    </row>
    <row r="1308" spans="1:32" x14ac:dyDescent="0.2">
      <c r="A1308" s="1" t="s">
        <v>5401</v>
      </c>
      <c r="B1308" s="10">
        <v>4970686</v>
      </c>
      <c r="C1308" s="1" t="s">
        <v>1395</v>
      </c>
      <c r="D1308" s="1" t="s">
        <v>402</v>
      </c>
      <c r="E1308" s="11">
        <v>226381667</v>
      </c>
      <c r="F1308" s="11">
        <v>1031</v>
      </c>
      <c r="G1308" s="11">
        <v>526</v>
      </c>
      <c r="H1308" s="11">
        <v>831</v>
      </c>
      <c r="I1308" s="11">
        <v>1200</v>
      </c>
      <c r="J1308" s="11">
        <v>1200</v>
      </c>
      <c r="K1308" s="13">
        <v>2672.0673299999999</v>
      </c>
      <c r="L1308" s="13">
        <v>4659.45075</v>
      </c>
      <c r="M1308" s="11">
        <v>1678</v>
      </c>
      <c r="N1308" s="11">
        <v>987</v>
      </c>
      <c r="O1308" s="11">
        <v>1827</v>
      </c>
      <c r="P1308" s="11">
        <v>2072</v>
      </c>
      <c r="Q1308" s="11">
        <v>2072</v>
      </c>
      <c r="R1308" s="11">
        <v>-1804</v>
      </c>
      <c r="S1308" s="11">
        <v>-984</v>
      </c>
      <c r="T1308" s="11">
        <v>-1794</v>
      </c>
      <c r="U1308" s="11">
        <v>-2911</v>
      </c>
      <c r="V1308" s="11">
        <v>-2911</v>
      </c>
      <c r="W1308" s="13">
        <v>4.7270000000000003</v>
      </c>
      <c r="X1308" s="13">
        <v>2.4689999999999999</v>
      </c>
      <c r="Y1308" s="13">
        <v>2.6480000000000001</v>
      </c>
      <c r="Z1308" s="13">
        <v>5.73</v>
      </c>
      <c r="AA1308" s="13">
        <v>5.73</v>
      </c>
      <c r="AB1308" s="1">
        <v>2492</v>
      </c>
      <c r="AC1308" s="13">
        <v>46.728971999999999</v>
      </c>
      <c r="AD1308" s="13">
        <v>6.4738049999999996</v>
      </c>
      <c r="AE1308" s="1" t="s">
        <v>12654</v>
      </c>
      <c r="AF1308" s="1" t="s">
        <v>12664</v>
      </c>
    </row>
    <row r="1309" spans="1:32" x14ac:dyDescent="0.2">
      <c r="A1309" s="1" t="s">
        <v>5402</v>
      </c>
      <c r="B1309" s="10">
        <v>10970946</v>
      </c>
      <c r="C1309" s="1" t="s">
        <v>1396</v>
      </c>
      <c r="D1309" s="1" t="s">
        <v>45</v>
      </c>
      <c r="E1309" s="11">
        <v>2046643</v>
      </c>
      <c r="F1309" s="11">
        <v>86</v>
      </c>
      <c r="G1309" s="11">
        <v>-41</v>
      </c>
      <c r="H1309" s="11">
        <v>143</v>
      </c>
      <c r="I1309" s="11">
        <v>189</v>
      </c>
      <c r="J1309" s="11">
        <v>169</v>
      </c>
      <c r="K1309" s="12" t="s">
        <v>2</v>
      </c>
      <c r="L1309" s="12" t="s">
        <v>2</v>
      </c>
      <c r="M1309" s="11">
        <v>114</v>
      </c>
      <c r="N1309" s="11">
        <v>23</v>
      </c>
      <c r="O1309" s="11">
        <v>226</v>
      </c>
      <c r="P1309" s="11">
        <v>123</v>
      </c>
      <c r="Q1309" s="11">
        <v>220</v>
      </c>
      <c r="R1309" s="11">
        <v>-22</v>
      </c>
      <c r="S1309" s="11">
        <v>-550</v>
      </c>
      <c r="T1309" s="11">
        <v>-45</v>
      </c>
      <c r="U1309" s="11">
        <v>-118</v>
      </c>
      <c r="V1309" s="11">
        <v>-426</v>
      </c>
      <c r="W1309" s="12" t="s">
        <v>2</v>
      </c>
      <c r="X1309" s="13">
        <v>-10.324999999999999</v>
      </c>
      <c r="Y1309" s="13">
        <v>9.3390000000000004</v>
      </c>
      <c r="Z1309" s="13">
        <v>10.055999999999999</v>
      </c>
      <c r="AA1309" s="13">
        <v>8.8279999999999994</v>
      </c>
      <c r="AB1309" s="1">
        <v>4444</v>
      </c>
      <c r="AC1309" s="13">
        <v>74.420432000000005</v>
      </c>
      <c r="AD1309" s="13">
        <v>1.8493999999999999</v>
      </c>
      <c r="AE1309" s="1" t="s">
        <v>12654</v>
      </c>
      <c r="AF1309" s="1" t="s">
        <v>12663</v>
      </c>
    </row>
    <row r="1310" spans="1:32" x14ac:dyDescent="0.2">
      <c r="A1310" s="1" t="s">
        <v>5403</v>
      </c>
      <c r="B1310" s="10">
        <v>10257991</v>
      </c>
      <c r="C1310" s="1"/>
      <c r="D1310" s="1" t="s">
        <v>15</v>
      </c>
      <c r="E1310" s="11">
        <v>9804137</v>
      </c>
      <c r="F1310" s="11">
        <v>-1938</v>
      </c>
      <c r="G1310" s="11">
        <v>-1402</v>
      </c>
      <c r="H1310" s="11">
        <v>604</v>
      </c>
      <c r="I1310" s="11">
        <v>1663</v>
      </c>
      <c r="J1310" s="11">
        <v>1663</v>
      </c>
      <c r="K1310" s="13">
        <v>2216.6666700000001</v>
      </c>
      <c r="L1310" s="13">
        <v>3626.6666700000001</v>
      </c>
      <c r="M1310" s="12" t="s">
        <v>2</v>
      </c>
      <c r="N1310" s="11">
        <v>-830</v>
      </c>
      <c r="O1310" s="11">
        <v>2430</v>
      </c>
      <c r="P1310" s="11">
        <v>3938</v>
      </c>
      <c r="Q1310" s="11">
        <v>3938</v>
      </c>
      <c r="R1310" s="12" t="s">
        <v>2</v>
      </c>
      <c r="S1310" s="11">
        <v>-1298</v>
      </c>
      <c r="T1310" s="11">
        <v>-959</v>
      </c>
      <c r="U1310" s="11">
        <v>-4673</v>
      </c>
      <c r="V1310" s="11">
        <v>-4673</v>
      </c>
      <c r="W1310" s="13">
        <v>-82.811999999999998</v>
      </c>
      <c r="X1310" s="13">
        <v>-40.700000000000003</v>
      </c>
      <c r="Y1310" s="13">
        <v>20.655999999999999</v>
      </c>
      <c r="Z1310" s="13">
        <v>48.872999999999998</v>
      </c>
      <c r="AA1310" s="13">
        <v>48.872999999999998</v>
      </c>
      <c r="AB1310" s="1">
        <v>9338</v>
      </c>
      <c r="AC1310" s="13">
        <v>14.351269</v>
      </c>
      <c r="AD1310" s="13">
        <v>4.2150889999999999</v>
      </c>
      <c r="AE1310" s="1" t="s">
        <v>12654</v>
      </c>
      <c r="AF1310" s="1" t="s">
        <v>12661</v>
      </c>
    </row>
    <row r="1311" spans="1:32" x14ac:dyDescent="0.2">
      <c r="A1311" s="1" t="s">
        <v>5404</v>
      </c>
      <c r="B1311" s="10">
        <v>4968640</v>
      </c>
      <c r="C1311" s="1" t="s">
        <v>1397</v>
      </c>
      <c r="D1311" s="1" t="s">
        <v>41</v>
      </c>
      <c r="E1311" s="11">
        <v>3024941</v>
      </c>
      <c r="F1311" s="12" t="s">
        <v>2</v>
      </c>
      <c r="G1311" s="11">
        <v>1242</v>
      </c>
      <c r="H1311" s="11">
        <v>1414</v>
      </c>
      <c r="I1311" s="11">
        <v>1428</v>
      </c>
      <c r="J1311" s="11">
        <v>1537</v>
      </c>
      <c r="K1311" s="12" t="s">
        <v>2</v>
      </c>
      <c r="L1311" s="12" t="s">
        <v>2</v>
      </c>
      <c r="M1311" s="12" t="s">
        <v>2</v>
      </c>
      <c r="N1311" s="11">
        <v>1176</v>
      </c>
      <c r="O1311" s="11">
        <v>680</v>
      </c>
      <c r="P1311" s="11">
        <v>1205</v>
      </c>
      <c r="Q1311" s="11">
        <v>1145</v>
      </c>
      <c r="R1311" s="12" t="s">
        <v>2</v>
      </c>
      <c r="S1311" s="11">
        <v>-73</v>
      </c>
      <c r="T1311" s="11">
        <v>-92</v>
      </c>
      <c r="U1311" s="11">
        <v>-839</v>
      </c>
      <c r="V1311" s="11">
        <v>-684</v>
      </c>
      <c r="W1311" s="12" t="s">
        <v>2</v>
      </c>
      <c r="X1311" s="12" t="s">
        <v>2</v>
      </c>
      <c r="Y1311" s="13">
        <v>17.288</v>
      </c>
      <c r="Z1311" s="13">
        <v>17.295999999999999</v>
      </c>
      <c r="AA1311" s="13">
        <v>16.372</v>
      </c>
      <c r="AB1311" s="1">
        <v>3712</v>
      </c>
      <c r="AC1311" s="13">
        <v>15.307269</v>
      </c>
      <c r="AD1311" s="13">
        <v>2.3717329999999999</v>
      </c>
      <c r="AE1311" s="1" t="s">
        <v>12654</v>
      </c>
      <c r="AF1311" s="1" t="s">
        <v>12663</v>
      </c>
    </row>
    <row r="1312" spans="1:32" x14ac:dyDescent="0.2">
      <c r="A1312" s="1" t="s">
        <v>5405</v>
      </c>
      <c r="B1312" s="10">
        <v>5393387</v>
      </c>
      <c r="C1312" s="1" t="s">
        <v>1398</v>
      </c>
      <c r="D1312" s="1" t="s">
        <v>41</v>
      </c>
      <c r="E1312" s="11">
        <v>10396500</v>
      </c>
      <c r="F1312" s="11">
        <v>133</v>
      </c>
      <c r="G1312" s="12" t="s">
        <v>2</v>
      </c>
      <c r="H1312" s="12" t="s">
        <v>2</v>
      </c>
      <c r="I1312" s="12" t="s">
        <v>2</v>
      </c>
      <c r="J1312" s="11">
        <v>133</v>
      </c>
      <c r="K1312" s="12" t="s">
        <v>2</v>
      </c>
      <c r="L1312" s="12" t="s">
        <v>2</v>
      </c>
      <c r="M1312" s="12" t="s">
        <v>2</v>
      </c>
      <c r="N1312" s="12" t="s">
        <v>2</v>
      </c>
      <c r="O1312" s="12" t="s">
        <v>2</v>
      </c>
      <c r="P1312" s="12" t="s">
        <v>2</v>
      </c>
      <c r="Q1312" s="12" t="s">
        <v>2</v>
      </c>
      <c r="R1312" s="12" t="s">
        <v>2</v>
      </c>
      <c r="S1312" s="12" t="s">
        <v>2</v>
      </c>
      <c r="T1312" s="12" t="s">
        <v>2</v>
      </c>
      <c r="U1312" s="12" t="s">
        <v>2</v>
      </c>
      <c r="V1312" s="12" t="s">
        <v>2</v>
      </c>
      <c r="W1312" s="12" t="s">
        <v>2</v>
      </c>
      <c r="X1312" s="12" t="s">
        <v>2</v>
      </c>
      <c r="Y1312" s="12" t="s">
        <v>2</v>
      </c>
      <c r="Z1312" s="12" t="s">
        <v>2</v>
      </c>
      <c r="AA1312" s="12" t="s">
        <v>2</v>
      </c>
      <c r="AB1312" s="1" t="s">
        <v>5406</v>
      </c>
      <c r="AC1312" s="12" t="s">
        <v>4019</v>
      </c>
      <c r="AD1312" s="13">
        <v>59.062243000000002</v>
      </c>
      <c r="AE1312" s="1" t="s">
        <v>12654</v>
      </c>
      <c r="AF1312" s="1" t="s">
        <v>12663</v>
      </c>
    </row>
    <row r="1313" spans="1:32" x14ac:dyDescent="0.2">
      <c r="A1313" s="1" t="s">
        <v>5407</v>
      </c>
      <c r="B1313" s="10">
        <v>5296371</v>
      </c>
      <c r="C1313" s="1" t="s">
        <v>1399</v>
      </c>
      <c r="D1313" s="1" t="s">
        <v>24</v>
      </c>
      <c r="E1313" s="11">
        <v>4887357</v>
      </c>
      <c r="F1313" s="11">
        <v>-348</v>
      </c>
      <c r="G1313" s="12" t="s">
        <v>2</v>
      </c>
      <c r="H1313" s="11">
        <v>-169</v>
      </c>
      <c r="I1313" s="11">
        <v>50</v>
      </c>
      <c r="J1313" s="11">
        <v>50</v>
      </c>
      <c r="K1313" s="12" t="s">
        <v>2</v>
      </c>
      <c r="L1313" s="12" t="s">
        <v>2</v>
      </c>
      <c r="M1313" s="12" t="s">
        <v>2</v>
      </c>
      <c r="N1313" s="12" t="s">
        <v>2</v>
      </c>
      <c r="O1313" s="12" t="s">
        <v>2</v>
      </c>
      <c r="P1313" s="11">
        <v>12</v>
      </c>
      <c r="Q1313" s="11">
        <v>12</v>
      </c>
      <c r="R1313" s="12" t="s">
        <v>2</v>
      </c>
      <c r="S1313" s="12" t="s">
        <v>2</v>
      </c>
      <c r="T1313" s="12" t="s">
        <v>2</v>
      </c>
      <c r="U1313" s="11">
        <v>-318</v>
      </c>
      <c r="V1313" s="11">
        <v>-318</v>
      </c>
      <c r="W1313" s="13">
        <v>-36.698</v>
      </c>
      <c r="X1313" s="12" t="s">
        <v>2</v>
      </c>
      <c r="Y1313" s="12" t="s">
        <v>2</v>
      </c>
      <c r="Z1313" s="13">
        <v>5.9320000000000004</v>
      </c>
      <c r="AA1313" s="13">
        <v>5.9320000000000004</v>
      </c>
      <c r="AB1313" s="1" t="s">
        <v>5408</v>
      </c>
      <c r="AC1313" s="12" t="s">
        <v>4019</v>
      </c>
      <c r="AD1313" s="13">
        <v>3.0065490000000001</v>
      </c>
      <c r="AE1313" s="1" t="s">
        <v>12654</v>
      </c>
      <c r="AF1313" s="1" t="s">
        <v>12663</v>
      </c>
    </row>
    <row r="1314" spans="1:32" x14ac:dyDescent="0.2">
      <c r="A1314" s="1" t="s">
        <v>5409</v>
      </c>
      <c r="B1314" s="10">
        <v>29149989</v>
      </c>
      <c r="C1314" s="1" t="s">
        <v>1400</v>
      </c>
      <c r="D1314" s="1" t="s">
        <v>148</v>
      </c>
      <c r="E1314" s="11">
        <v>248848678</v>
      </c>
      <c r="F1314" s="12" t="s">
        <v>2</v>
      </c>
      <c r="G1314" s="11">
        <v>37490</v>
      </c>
      <c r="H1314" s="11">
        <v>40496</v>
      </c>
      <c r="I1314" s="11">
        <v>49966</v>
      </c>
      <c r="J1314" s="11">
        <v>47594</v>
      </c>
      <c r="K1314" s="13">
        <v>68350</v>
      </c>
      <c r="L1314" s="13">
        <v>64724.522519999999</v>
      </c>
      <c r="M1314" s="12" t="s">
        <v>2</v>
      </c>
      <c r="N1314" s="11">
        <v>-16333</v>
      </c>
      <c r="O1314" s="11">
        <v>70954</v>
      </c>
      <c r="P1314" s="11">
        <v>38916</v>
      </c>
      <c r="Q1314" s="11">
        <v>39604</v>
      </c>
      <c r="R1314" s="12" t="s">
        <v>2</v>
      </c>
      <c r="S1314" s="11">
        <v>-22547</v>
      </c>
      <c r="T1314" s="11">
        <v>-5293</v>
      </c>
      <c r="U1314" s="11">
        <v>-279254</v>
      </c>
      <c r="V1314" s="11">
        <v>-27500</v>
      </c>
      <c r="W1314" s="12" t="s">
        <v>2</v>
      </c>
      <c r="X1314" s="12" t="s">
        <v>2</v>
      </c>
      <c r="Y1314" s="13">
        <v>10.254</v>
      </c>
      <c r="Z1314" s="13">
        <v>8.4440000000000008</v>
      </c>
      <c r="AA1314" s="13">
        <v>6.8280000000000003</v>
      </c>
      <c r="AB1314" s="1">
        <v>5076</v>
      </c>
      <c r="AC1314" s="13">
        <v>13.648466000000001</v>
      </c>
      <c r="AD1314" s="13">
        <v>0.83592599999999995</v>
      </c>
      <c r="AE1314" s="1" t="s">
        <v>12654</v>
      </c>
      <c r="AF1314" s="1" t="s">
        <v>12658</v>
      </c>
    </row>
    <row r="1315" spans="1:32" x14ac:dyDescent="0.2">
      <c r="A1315" s="1" t="s">
        <v>5410</v>
      </c>
      <c r="B1315" s="10">
        <v>11088608</v>
      </c>
      <c r="C1315" s="1" t="s">
        <v>1401</v>
      </c>
      <c r="D1315" s="1" t="s">
        <v>20</v>
      </c>
      <c r="E1315" s="11">
        <v>2432000</v>
      </c>
      <c r="F1315" s="12" t="s">
        <v>2</v>
      </c>
      <c r="G1315" s="11">
        <v>47</v>
      </c>
      <c r="H1315" s="11">
        <v>283</v>
      </c>
      <c r="I1315" s="11">
        <v>451</v>
      </c>
      <c r="J1315" s="11">
        <v>491</v>
      </c>
      <c r="K1315" s="12" t="s">
        <v>2</v>
      </c>
      <c r="L1315" s="12" t="s">
        <v>2</v>
      </c>
      <c r="M1315" s="12" t="s">
        <v>2</v>
      </c>
      <c r="N1315" s="12" t="s">
        <v>2</v>
      </c>
      <c r="O1315" s="12" t="s">
        <v>2</v>
      </c>
      <c r="P1315" s="11">
        <v>665</v>
      </c>
      <c r="Q1315" s="11">
        <v>597</v>
      </c>
      <c r="R1315" s="12" t="s">
        <v>2</v>
      </c>
      <c r="S1315" s="12" t="s">
        <v>2</v>
      </c>
      <c r="T1315" s="12" t="s">
        <v>2</v>
      </c>
      <c r="U1315" s="11">
        <v>-434</v>
      </c>
      <c r="V1315" s="11">
        <v>-738</v>
      </c>
      <c r="W1315" s="12" t="s">
        <v>2</v>
      </c>
      <c r="X1315" s="12" t="s">
        <v>2</v>
      </c>
      <c r="Y1315" s="13">
        <v>15.111000000000001</v>
      </c>
      <c r="Z1315" s="13">
        <v>45.454999999999998</v>
      </c>
      <c r="AA1315" s="13">
        <v>19.927</v>
      </c>
      <c r="AB1315" s="1" t="s">
        <v>5411</v>
      </c>
      <c r="AC1315" s="13">
        <v>28.998978000000001</v>
      </c>
      <c r="AD1315" s="13">
        <v>4.0046210000000002</v>
      </c>
      <c r="AE1315" s="1" t="s">
        <v>12654</v>
      </c>
      <c r="AF1315" s="1" t="s">
        <v>12661</v>
      </c>
    </row>
    <row r="1316" spans="1:32" x14ac:dyDescent="0.2">
      <c r="A1316" s="1" t="s">
        <v>5412</v>
      </c>
      <c r="B1316" s="10">
        <v>4966789</v>
      </c>
      <c r="C1316" s="1" t="s">
        <v>1402</v>
      </c>
      <c r="D1316" s="1" t="s">
        <v>485</v>
      </c>
      <c r="E1316" s="11">
        <v>13115086</v>
      </c>
      <c r="F1316" s="11">
        <v>1954</v>
      </c>
      <c r="G1316" s="11">
        <v>2586</v>
      </c>
      <c r="H1316" s="11">
        <v>2319</v>
      </c>
      <c r="I1316" s="11">
        <v>2474</v>
      </c>
      <c r="J1316" s="11">
        <v>1888</v>
      </c>
      <c r="K1316" s="12" t="s">
        <v>2</v>
      </c>
      <c r="L1316" s="12" t="s">
        <v>2</v>
      </c>
      <c r="M1316" s="11">
        <v>836</v>
      </c>
      <c r="N1316" s="11">
        <v>2741</v>
      </c>
      <c r="O1316" s="11">
        <v>1680</v>
      </c>
      <c r="P1316" s="11">
        <v>2621</v>
      </c>
      <c r="Q1316" s="11">
        <v>1711</v>
      </c>
      <c r="R1316" s="11">
        <v>-2207</v>
      </c>
      <c r="S1316" s="11">
        <v>-1150</v>
      </c>
      <c r="T1316" s="11">
        <v>-1692</v>
      </c>
      <c r="U1316" s="11">
        <v>-1444</v>
      </c>
      <c r="V1316" s="11">
        <v>-410</v>
      </c>
      <c r="W1316" s="13">
        <v>7.8419999999999996</v>
      </c>
      <c r="X1316" s="13">
        <v>10.305</v>
      </c>
      <c r="Y1316" s="13">
        <v>7.1790000000000003</v>
      </c>
      <c r="Z1316" s="13">
        <v>6.1349999999999998</v>
      </c>
      <c r="AA1316" s="13">
        <v>5.069</v>
      </c>
      <c r="AB1316" s="1">
        <v>9880</v>
      </c>
      <c r="AC1316" s="13">
        <v>25.185623</v>
      </c>
      <c r="AD1316" s="13">
        <v>0.95866300000000004</v>
      </c>
      <c r="AE1316" s="1" t="s">
        <v>12654</v>
      </c>
      <c r="AF1316" s="1" t="s">
        <v>12659</v>
      </c>
    </row>
    <row r="1317" spans="1:32" x14ac:dyDescent="0.2">
      <c r="A1317" s="1" t="s">
        <v>5413</v>
      </c>
      <c r="B1317" s="10">
        <v>6257900</v>
      </c>
      <c r="C1317" s="1" t="s">
        <v>1403</v>
      </c>
      <c r="D1317" s="1" t="s">
        <v>49</v>
      </c>
      <c r="E1317" s="11">
        <v>16773742</v>
      </c>
      <c r="F1317" s="12" t="s">
        <v>2</v>
      </c>
      <c r="G1317" s="12" t="s">
        <v>2</v>
      </c>
      <c r="H1317" s="11">
        <v>1212</v>
      </c>
      <c r="I1317" s="11">
        <v>974</v>
      </c>
      <c r="J1317" s="11">
        <v>1382</v>
      </c>
      <c r="K1317" s="12" t="s">
        <v>2</v>
      </c>
      <c r="L1317" s="12" t="s">
        <v>2</v>
      </c>
      <c r="M1317" s="12" t="s">
        <v>2</v>
      </c>
      <c r="N1317" s="12" t="s">
        <v>2</v>
      </c>
      <c r="O1317" s="11">
        <v>1073</v>
      </c>
      <c r="P1317" s="11">
        <v>455</v>
      </c>
      <c r="Q1317" s="11">
        <v>1019</v>
      </c>
      <c r="R1317" s="12" t="s">
        <v>2</v>
      </c>
      <c r="S1317" s="12" t="s">
        <v>2</v>
      </c>
      <c r="T1317" s="11">
        <v>-21</v>
      </c>
      <c r="U1317" s="11">
        <v>-87</v>
      </c>
      <c r="V1317" s="11">
        <v>177</v>
      </c>
      <c r="W1317" s="12" t="s">
        <v>2</v>
      </c>
      <c r="X1317" s="12" t="s">
        <v>2</v>
      </c>
      <c r="Y1317" s="12" t="s">
        <v>2</v>
      </c>
      <c r="Z1317" s="13">
        <v>20.439</v>
      </c>
      <c r="AA1317" s="13">
        <v>28.021999999999998</v>
      </c>
      <c r="AB1317" s="1">
        <v>3484</v>
      </c>
      <c r="AC1317" s="13">
        <v>14.747937</v>
      </c>
      <c r="AD1317" s="13">
        <v>4.6226339999999997</v>
      </c>
      <c r="AE1317" s="1" t="s">
        <v>12654</v>
      </c>
      <c r="AF1317" s="1" t="s">
        <v>12660</v>
      </c>
    </row>
    <row r="1318" spans="1:32" x14ac:dyDescent="0.2">
      <c r="A1318" s="1" t="s">
        <v>5414</v>
      </c>
      <c r="B1318" s="10">
        <v>4973212</v>
      </c>
      <c r="C1318" s="1" t="s">
        <v>1404</v>
      </c>
      <c r="D1318" s="1" t="s">
        <v>84</v>
      </c>
      <c r="E1318" s="11">
        <v>2646334</v>
      </c>
      <c r="F1318" s="11">
        <v>518</v>
      </c>
      <c r="G1318" s="11">
        <v>778</v>
      </c>
      <c r="H1318" s="11">
        <v>343</v>
      </c>
      <c r="I1318" s="11">
        <v>400</v>
      </c>
      <c r="J1318" s="11">
        <v>352</v>
      </c>
      <c r="K1318" s="12" t="s">
        <v>2</v>
      </c>
      <c r="L1318" s="12" t="s">
        <v>2</v>
      </c>
      <c r="M1318" s="11">
        <v>422</v>
      </c>
      <c r="N1318" s="11">
        <v>466</v>
      </c>
      <c r="O1318" s="11">
        <v>113</v>
      </c>
      <c r="P1318" s="11">
        <v>345</v>
      </c>
      <c r="Q1318" s="11">
        <v>73</v>
      </c>
      <c r="R1318" s="11">
        <v>-349</v>
      </c>
      <c r="S1318" s="11">
        <v>-283</v>
      </c>
      <c r="T1318" s="11">
        <v>-191</v>
      </c>
      <c r="U1318" s="11">
        <v>236</v>
      </c>
      <c r="V1318" s="11">
        <v>-1699</v>
      </c>
      <c r="W1318" s="13">
        <v>17.489000000000001</v>
      </c>
      <c r="X1318" s="13">
        <v>17.039000000000001</v>
      </c>
      <c r="Y1318" s="13">
        <v>0.77400000000000002</v>
      </c>
      <c r="Z1318" s="13">
        <v>6.9669999999999996</v>
      </c>
      <c r="AA1318" s="13">
        <v>1.73</v>
      </c>
      <c r="AB1318" s="1">
        <v>3970</v>
      </c>
      <c r="AC1318" s="12" t="s">
        <v>4019</v>
      </c>
      <c r="AD1318" s="13">
        <v>0.82633900000000005</v>
      </c>
      <c r="AE1318" s="1" t="s">
        <v>12654</v>
      </c>
      <c r="AF1318" s="1" t="s">
        <v>12666</v>
      </c>
    </row>
    <row r="1319" spans="1:32" x14ac:dyDescent="0.2">
      <c r="A1319" s="1" t="s">
        <v>5415</v>
      </c>
      <c r="B1319" s="10">
        <v>4236775</v>
      </c>
      <c r="C1319" s="1" t="s">
        <v>1405</v>
      </c>
      <c r="D1319" s="1" t="s">
        <v>1406</v>
      </c>
      <c r="E1319" s="11">
        <v>1186010253</v>
      </c>
      <c r="F1319" s="11">
        <v>590657</v>
      </c>
      <c r="G1319" s="11">
        <v>1246410</v>
      </c>
      <c r="H1319" s="11">
        <v>1207487</v>
      </c>
      <c r="I1319" s="11">
        <v>1165733</v>
      </c>
      <c r="J1319" s="11">
        <v>1165733</v>
      </c>
      <c r="K1319" s="13">
        <v>1075381.2706200001</v>
      </c>
      <c r="L1319" s="13">
        <v>1025951.57899</v>
      </c>
      <c r="M1319" s="11">
        <v>445457</v>
      </c>
      <c r="N1319" s="11">
        <v>751284</v>
      </c>
      <c r="O1319" s="11">
        <v>788130</v>
      </c>
      <c r="P1319" s="11">
        <v>654737</v>
      </c>
      <c r="Q1319" s="11">
        <v>654737</v>
      </c>
      <c r="R1319" s="11">
        <v>-130727</v>
      </c>
      <c r="S1319" s="11">
        <v>-525574</v>
      </c>
      <c r="T1319" s="11">
        <v>-320116</v>
      </c>
      <c r="U1319" s="11">
        <v>-290401</v>
      </c>
      <c r="V1319" s="11">
        <v>-290401</v>
      </c>
      <c r="W1319" s="13">
        <v>6.74</v>
      </c>
      <c r="X1319" s="13">
        <v>11.968</v>
      </c>
      <c r="Y1319" s="13">
        <v>7.7910000000000004</v>
      </c>
      <c r="Z1319" s="13">
        <v>9.0120000000000005</v>
      </c>
      <c r="AA1319" s="13">
        <v>9.0120000000000005</v>
      </c>
      <c r="AB1319" s="1">
        <v>1605</v>
      </c>
      <c r="AC1319" s="13">
        <v>7.9884899999999996</v>
      </c>
      <c r="AD1319" s="13">
        <v>0.75595900000000005</v>
      </c>
      <c r="AE1319" s="1" t="s">
        <v>12654</v>
      </c>
      <c r="AF1319" s="1" t="s">
        <v>12677</v>
      </c>
    </row>
    <row r="1320" spans="1:32" x14ac:dyDescent="0.2">
      <c r="A1320" s="1" t="s">
        <v>5416</v>
      </c>
      <c r="B1320" s="10">
        <v>5472374</v>
      </c>
      <c r="C1320" s="1"/>
      <c r="D1320" s="1" t="s">
        <v>41</v>
      </c>
      <c r="E1320" s="11">
        <v>800000</v>
      </c>
      <c r="F1320" s="12" t="s">
        <v>2</v>
      </c>
      <c r="G1320" s="11">
        <v>132</v>
      </c>
      <c r="H1320" s="11">
        <v>-22</v>
      </c>
      <c r="I1320" s="11">
        <v>110</v>
      </c>
      <c r="J1320" s="11">
        <v>110</v>
      </c>
      <c r="K1320" s="12" t="s">
        <v>2</v>
      </c>
      <c r="L1320" s="12" t="s">
        <v>2</v>
      </c>
      <c r="M1320" s="12" t="s">
        <v>2</v>
      </c>
      <c r="N1320" s="12" t="s">
        <v>2</v>
      </c>
      <c r="O1320" s="12" t="s">
        <v>2</v>
      </c>
      <c r="P1320" s="11">
        <v>162</v>
      </c>
      <c r="Q1320" s="11">
        <v>162</v>
      </c>
      <c r="R1320" s="12" t="s">
        <v>2</v>
      </c>
      <c r="S1320" s="12" t="s">
        <v>2</v>
      </c>
      <c r="T1320" s="12" t="s">
        <v>2</v>
      </c>
      <c r="U1320" s="11">
        <v>-2</v>
      </c>
      <c r="V1320" s="11">
        <v>-2</v>
      </c>
      <c r="W1320" s="12" t="s">
        <v>2</v>
      </c>
      <c r="X1320" s="12" t="s">
        <v>2</v>
      </c>
      <c r="Y1320" s="13">
        <v>-13.462</v>
      </c>
      <c r="Z1320" s="13">
        <v>55.762</v>
      </c>
      <c r="AA1320" s="13">
        <v>55.762</v>
      </c>
      <c r="AB1320" s="1" t="s">
        <v>5417</v>
      </c>
      <c r="AC1320" s="13">
        <v>7.9354839999999998</v>
      </c>
      <c r="AD1320" s="12" t="s">
        <v>2</v>
      </c>
      <c r="AE1320" s="1" t="s">
        <v>12654</v>
      </c>
      <c r="AF1320" s="1" t="s">
        <v>12663</v>
      </c>
    </row>
    <row r="1321" spans="1:32" x14ac:dyDescent="0.2">
      <c r="A1321" s="1" t="s">
        <v>5418</v>
      </c>
      <c r="B1321" s="10">
        <v>4996521</v>
      </c>
      <c r="C1321" s="1" t="s">
        <v>1407</v>
      </c>
      <c r="D1321" s="1" t="s">
        <v>182</v>
      </c>
      <c r="E1321" s="11">
        <v>83975331</v>
      </c>
      <c r="F1321" s="11">
        <v>2405</v>
      </c>
      <c r="G1321" s="11">
        <v>3367</v>
      </c>
      <c r="H1321" s="11">
        <v>3941</v>
      </c>
      <c r="I1321" s="11">
        <v>4937</v>
      </c>
      <c r="J1321" s="11">
        <v>5978</v>
      </c>
      <c r="K1321" s="13">
        <v>6945</v>
      </c>
      <c r="L1321" s="13">
        <v>8160</v>
      </c>
      <c r="M1321" s="11">
        <v>2356</v>
      </c>
      <c r="N1321" s="11">
        <v>2544</v>
      </c>
      <c r="O1321" s="11">
        <v>2902</v>
      </c>
      <c r="P1321" s="11">
        <v>4032</v>
      </c>
      <c r="Q1321" s="11">
        <v>4395</v>
      </c>
      <c r="R1321" s="11">
        <v>-1544</v>
      </c>
      <c r="S1321" s="11">
        <v>-687</v>
      </c>
      <c r="T1321" s="11">
        <v>-2304</v>
      </c>
      <c r="U1321" s="11">
        <v>-447</v>
      </c>
      <c r="V1321" s="11">
        <v>-231</v>
      </c>
      <c r="W1321" s="13">
        <v>42.569000000000003</v>
      </c>
      <c r="X1321" s="13">
        <v>42.040999999999997</v>
      </c>
      <c r="Y1321" s="13">
        <v>38.087000000000003</v>
      </c>
      <c r="Z1321" s="13">
        <v>37.566000000000003</v>
      </c>
      <c r="AA1321" s="13">
        <v>36.841999999999999</v>
      </c>
      <c r="AB1321" s="1">
        <v>6200</v>
      </c>
      <c r="AC1321" s="13">
        <v>17.358782000000001</v>
      </c>
      <c r="AD1321" s="13">
        <v>5.7435700000000001</v>
      </c>
      <c r="AE1321" s="1" t="s">
        <v>12654</v>
      </c>
      <c r="AF1321" s="1" t="s">
        <v>12664</v>
      </c>
    </row>
    <row r="1322" spans="1:32" x14ac:dyDescent="0.2">
      <c r="A1322" s="1" t="s">
        <v>5419</v>
      </c>
      <c r="B1322" s="10">
        <v>4970622</v>
      </c>
      <c r="C1322" s="1" t="s">
        <v>1408</v>
      </c>
      <c r="D1322" s="1" t="s">
        <v>62</v>
      </c>
      <c r="E1322" s="11">
        <v>4006644</v>
      </c>
      <c r="F1322" s="12" t="s">
        <v>2</v>
      </c>
      <c r="G1322" s="12" t="s">
        <v>2</v>
      </c>
      <c r="H1322" s="12" t="s">
        <v>2</v>
      </c>
      <c r="I1322" s="12" t="s">
        <v>2</v>
      </c>
      <c r="J1322" s="11">
        <v>45</v>
      </c>
      <c r="K1322" s="12" t="s">
        <v>2</v>
      </c>
      <c r="L1322" s="12" t="s">
        <v>2</v>
      </c>
      <c r="M1322" s="12" t="s">
        <v>2</v>
      </c>
      <c r="N1322" s="12" t="s">
        <v>2</v>
      </c>
      <c r="O1322" s="12" t="s">
        <v>2</v>
      </c>
      <c r="P1322" s="12" t="s">
        <v>2</v>
      </c>
      <c r="Q1322" s="11">
        <v>98</v>
      </c>
      <c r="R1322" s="12" t="s">
        <v>2</v>
      </c>
      <c r="S1322" s="12" t="s">
        <v>2</v>
      </c>
      <c r="T1322" s="12" t="s">
        <v>2</v>
      </c>
      <c r="U1322" s="12" t="s">
        <v>2</v>
      </c>
      <c r="V1322" s="11">
        <v>-1013</v>
      </c>
      <c r="W1322" s="12" t="s">
        <v>2</v>
      </c>
      <c r="X1322" s="12" t="s">
        <v>2</v>
      </c>
      <c r="Y1322" s="12" t="s">
        <v>2</v>
      </c>
      <c r="Z1322" s="12" t="s">
        <v>2</v>
      </c>
      <c r="AA1322" s="13">
        <v>3.8029999999999999</v>
      </c>
      <c r="AB1322" s="1">
        <v>6656</v>
      </c>
      <c r="AC1322" s="12" t="s">
        <v>4019</v>
      </c>
      <c r="AD1322" s="13">
        <v>1.915584</v>
      </c>
      <c r="AE1322" s="1" t="s">
        <v>12654</v>
      </c>
      <c r="AF1322" s="1" t="s">
        <v>12662</v>
      </c>
    </row>
    <row r="1323" spans="1:32" x14ac:dyDescent="0.2">
      <c r="A1323" s="1" t="s">
        <v>5420</v>
      </c>
      <c r="B1323" s="10">
        <v>9155862</v>
      </c>
      <c r="C1323" s="1" t="s">
        <v>1409</v>
      </c>
      <c r="D1323" s="1" t="s">
        <v>79</v>
      </c>
      <c r="E1323" s="11">
        <v>47535000</v>
      </c>
      <c r="F1323" s="12" t="s">
        <v>2</v>
      </c>
      <c r="G1323" s="11">
        <v>-382</v>
      </c>
      <c r="H1323" s="11">
        <v>-314</v>
      </c>
      <c r="I1323" s="11">
        <v>341</v>
      </c>
      <c r="J1323" s="11">
        <v>86</v>
      </c>
      <c r="K1323" s="13">
        <v>-2355.75</v>
      </c>
      <c r="L1323" s="13">
        <v>-549.5</v>
      </c>
      <c r="M1323" s="12" t="s">
        <v>2</v>
      </c>
      <c r="N1323" s="12" t="s">
        <v>2</v>
      </c>
      <c r="O1323" s="12" t="s">
        <v>2</v>
      </c>
      <c r="P1323" s="11">
        <v>706</v>
      </c>
      <c r="Q1323" s="11">
        <v>1473</v>
      </c>
      <c r="R1323" s="12" t="s">
        <v>2</v>
      </c>
      <c r="S1323" s="12" t="s">
        <v>2</v>
      </c>
      <c r="T1323" s="12" t="s">
        <v>2</v>
      </c>
      <c r="U1323" s="11">
        <v>-3755</v>
      </c>
      <c r="V1323" s="11">
        <v>-7040</v>
      </c>
      <c r="W1323" s="12" t="s">
        <v>2</v>
      </c>
      <c r="X1323" s="12" t="s">
        <v>2</v>
      </c>
      <c r="Y1323" s="13">
        <v>-21.084</v>
      </c>
      <c r="Z1323" s="13">
        <v>-6.2629999999999999</v>
      </c>
      <c r="AA1323" s="13">
        <v>-15.851000000000001</v>
      </c>
      <c r="AB1323" s="1">
        <v>5595</v>
      </c>
      <c r="AC1323" s="12" t="s">
        <v>4019</v>
      </c>
      <c r="AD1323" s="13">
        <v>6.5007820000000001</v>
      </c>
      <c r="AE1323" s="1" t="s">
        <v>12654</v>
      </c>
      <c r="AF1323" s="1" t="s">
        <v>12658</v>
      </c>
    </row>
    <row r="1324" spans="1:32" x14ac:dyDescent="0.2">
      <c r="A1324" s="1" t="s">
        <v>5421</v>
      </c>
      <c r="B1324" s="10">
        <v>8564844</v>
      </c>
      <c r="C1324" s="1" t="s">
        <v>1410</v>
      </c>
      <c r="D1324" s="1" t="s">
        <v>115</v>
      </c>
      <c r="E1324" s="11">
        <v>4509300</v>
      </c>
      <c r="F1324" s="12" t="s">
        <v>2</v>
      </c>
      <c r="G1324" s="12" t="s">
        <v>2</v>
      </c>
      <c r="H1324" s="12" t="s">
        <v>2</v>
      </c>
      <c r="I1324" s="11">
        <v>-22</v>
      </c>
      <c r="J1324" s="11">
        <v>-304</v>
      </c>
      <c r="K1324" s="12" t="s">
        <v>2</v>
      </c>
      <c r="L1324" s="12" t="s">
        <v>2</v>
      </c>
      <c r="M1324" s="12" t="s">
        <v>2</v>
      </c>
      <c r="N1324" s="12" t="s">
        <v>2</v>
      </c>
      <c r="O1324" s="12" t="s">
        <v>2</v>
      </c>
      <c r="P1324" s="11">
        <v>-258</v>
      </c>
      <c r="Q1324" s="11">
        <v>-225</v>
      </c>
      <c r="R1324" s="12" t="s">
        <v>2</v>
      </c>
      <c r="S1324" s="12" t="s">
        <v>2</v>
      </c>
      <c r="T1324" s="12" t="s">
        <v>2</v>
      </c>
      <c r="U1324" s="11">
        <v>-26</v>
      </c>
      <c r="V1324" s="11">
        <v>-83</v>
      </c>
      <c r="W1324" s="12" t="s">
        <v>2</v>
      </c>
      <c r="X1324" s="12" t="s">
        <v>2</v>
      </c>
      <c r="Y1324" s="12" t="s">
        <v>2</v>
      </c>
      <c r="Z1324" s="12" t="s">
        <v>2</v>
      </c>
      <c r="AA1324" s="13">
        <v>-39.115000000000002</v>
      </c>
      <c r="AB1324" s="1">
        <v>4265</v>
      </c>
      <c r="AC1324" s="12" t="s">
        <v>4019</v>
      </c>
      <c r="AD1324" s="13">
        <v>2.4844189999999999</v>
      </c>
      <c r="AE1324" s="1" t="s">
        <v>12654</v>
      </c>
      <c r="AF1324" s="1" t="s">
        <v>12661</v>
      </c>
    </row>
    <row r="1325" spans="1:32" x14ac:dyDescent="0.2">
      <c r="A1325" s="1" t="s">
        <v>5422</v>
      </c>
      <c r="B1325" s="10">
        <v>4993421</v>
      </c>
      <c r="C1325" s="1" t="s">
        <v>1411</v>
      </c>
      <c r="D1325" s="1" t="s">
        <v>32</v>
      </c>
      <c r="E1325" s="11">
        <v>38188080</v>
      </c>
      <c r="F1325" s="11">
        <v>4421</v>
      </c>
      <c r="G1325" s="11">
        <v>4649</v>
      </c>
      <c r="H1325" s="11">
        <v>3479</v>
      </c>
      <c r="I1325" s="11">
        <v>3280</v>
      </c>
      <c r="J1325" s="11">
        <v>4282</v>
      </c>
      <c r="K1325" s="12" t="s">
        <v>2</v>
      </c>
      <c r="L1325" s="12" t="s">
        <v>2</v>
      </c>
      <c r="M1325" s="11">
        <v>4845</v>
      </c>
      <c r="N1325" s="11">
        <v>3391</v>
      </c>
      <c r="O1325" s="11">
        <v>2687</v>
      </c>
      <c r="P1325" s="11">
        <v>1972</v>
      </c>
      <c r="Q1325" s="11">
        <v>6429</v>
      </c>
      <c r="R1325" s="11">
        <v>-1241</v>
      </c>
      <c r="S1325" s="11">
        <v>-634</v>
      </c>
      <c r="T1325" s="11">
        <v>-618</v>
      </c>
      <c r="U1325" s="11">
        <v>-705</v>
      </c>
      <c r="V1325" s="11">
        <v>910</v>
      </c>
      <c r="W1325" s="13">
        <v>11.218</v>
      </c>
      <c r="X1325" s="13">
        <v>10.61</v>
      </c>
      <c r="Y1325" s="13">
        <v>10.933999999999999</v>
      </c>
      <c r="Z1325" s="13">
        <v>7.7679999999999998</v>
      </c>
      <c r="AA1325" s="13">
        <v>10.651</v>
      </c>
      <c r="AB1325" s="1">
        <v>4326</v>
      </c>
      <c r="AC1325" s="13">
        <v>23.903012</v>
      </c>
      <c r="AD1325" s="13">
        <v>1.953303</v>
      </c>
      <c r="AE1325" s="1" t="s">
        <v>12654</v>
      </c>
      <c r="AF1325" s="1" t="s">
        <v>12666</v>
      </c>
    </row>
    <row r="1326" spans="1:32" x14ac:dyDescent="0.2">
      <c r="A1326" s="1" t="s">
        <v>5423</v>
      </c>
      <c r="B1326" s="10">
        <v>5798524</v>
      </c>
      <c r="C1326" s="1" t="s">
        <v>1412</v>
      </c>
      <c r="D1326" s="1" t="s">
        <v>95</v>
      </c>
      <c r="E1326" s="11">
        <v>33863651</v>
      </c>
      <c r="F1326" s="11">
        <v>1767</v>
      </c>
      <c r="G1326" s="11">
        <v>2999</v>
      </c>
      <c r="H1326" s="11">
        <v>10995</v>
      </c>
      <c r="I1326" s="11">
        <v>26016</v>
      </c>
      <c r="J1326" s="11">
        <v>26016</v>
      </c>
      <c r="K1326" s="12" t="s">
        <v>2</v>
      </c>
      <c r="L1326" s="12" t="s">
        <v>2</v>
      </c>
      <c r="M1326" s="12" t="s">
        <v>2</v>
      </c>
      <c r="N1326" s="12" t="s">
        <v>2</v>
      </c>
      <c r="O1326" s="11">
        <v>5626</v>
      </c>
      <c r="P1326" s="11">
        <v>5818</v>
      </c>
      <c r="Q1326" s="11">
        <v>5818</v>
      </c>
      <c r="R1326" s="12" t="s">
        <v>2</v>
      </c>
      <c r="S1326" s="12" t="s">
        <v>2</v>
      </c>
      <c r="T1326" s="11">
        <v>-5</v>
      </c>
      <c r="U1326" s="11">
        <v>-102</v>
      </c>
      <c r="V1326" s="11">
        <v>-102</v>
      </c>
      <c r="W1326" s="12" t="s">
        <v>2</v>
      </c>
      <c r="X1326" s="13">
        <v>10.994999999999999</v>
      </c>
      <c r="Y1326" s="13">
        <v>25.558</v>
      </c>
      <c r="Z1326" s="13">
        <v>37.142000000000003</v>
      </c>
      <c r="AA1326" s="13">
        <v>37.142000000000003</v>
      </c>
      <c r="AB1326" s="1">
        <v>5842</v>
      </c>
      <c r="AC1326" s="13">
        <v>8.2583359999999999</v>
      </c>
      <c r="AD1326" s="13">
        <v>2.033058</v>
      </c>
      <c r="AE1326" s="1" t="s">
        <v>12654</v>
      </c>
      <c r="AF1326" s="1" t="s">
        <v>12668</v>
      </c>
    </row>
    <row r="1327" spans="1:32" x14ac:dyDescent="0.2">
      <c r="A1327" s="1" t="s">
        <v>5424</v>
      </c>
      <c r="B1327" s="10">
        <v>117713219</v>
      </c>
      <c r="C1327" s="1" t="s">
        <v>1413</v>
      </c>
      <c r="D1327" s="1" t="s">
        <v>99</v>
      </c>
      <c r="E1327" s="11">
        <v>2140000</v>
      </c>
      <c r="F1327" s="12" t="s">
        <v>2</v>
      </c>
      <c r="G1327" s="12" t="s">
        <v>2</v>
      </c>
      <c r="H1327" s="12" t="s">
        <v>2</v>
      </c>
      <c r="I1327" s="11">
        <v>983.875</v>
      </c>
      <c r="J1327" s="11">
        <v>497.30700000000002</v>
      </c>
      <c r="K1327" s="12" t="s">
        <v>2</v>
      </c>
      <c r="L1327" s="12" t="s">
        <v>2</v>
      </c>
      <c r="M1327" s="12" t="s">
        <v>2</v>
      </c>
      <c r="N1327" s="12" t="s">
        <v>2</v>
      </c>
      <c r="O1327" s="12" t="s">
        <v>2</v>
      </c>
      <c r="P1327" s="11">
        <v>986.36599999999999</v>
      </c>
      <c r="Q1327" s="11">
        <v>-224.3</v>
      </c>
      <c r="R1327" s="12" t="s">
        <v>2</v>
      </c>
      <c r="S1327" s="12" t="s">
        <v>2</v>
      </c>
      <c r="T1327" s="12" t="s">
        <v>2</v>
      </c>
      <c r="U1327" s="11">
        <v>-109.514</v>
      </c>
      <c r="V1327" s="11">
        <v>-6.8</v>
      </c>
      <c r="W1327" s="12" t="s">
        <v>2</v>
      </c>
      <c r="X1327" s="12" t="s">
        <v>2</v>
      </c>
      <c r="Y1327" s="12" t="s">
        <v>2</v>
      </c>
      <c r="Z1327" s="12" t="s">
        <v>2</v>
      </c>
      <c r="AA1327" s="13">
        <v>19.064</v>
      </c>
      <c r="AB1327" s="1" t="s">
        <v>5425</v>
      </c>
      <c r="AC1327" s="13">
        <v>13.991362000000001</v>
      </c>
      <c r="AD1327" s="13">
        <v>2.22383</v>
      </c>
      <c r="AE1327" s="1" t="s">
        <v>12654</v>
      </c>
      <c r="AF1327" s="1" t="s">
        <v>12668</v>
      </c>
    </row>
    <row r="1328" spans="1:32" x14ac:dyDescent="0.2">
      <c r="A1328" s="1" t="s">
        <v>5426</v>
      </c>
      <c r="B1328" s="10">
        <v>4863918</v>
      </c>
      <c r="C1328" s="1" t="s">
        <v>1414</v>
      </c>
      <c r="D1328" s="1" t="s">
        <v>49</v>
      </c>
      <c r="E1328" s="11">
        <v>8096891</v>
      </c>
      <c r="F1328" s="11">
        <v>2171</v>
      </c>
      <c r="G1328" s="11">
        <v>1364</v>
      </c>
      <c r="H1328" s="11">
        <v>710</v>
      </c>
      <c r="I1328" s="11">
        <v>931</v>
      </c>
      <c r="J1328" s="11">
        <v>2386</v>
      </c>
      <c r="K1328" s="12" t="s">
        <v>2</v>
      </c>
      <c r="L1328" s="12" t="s">
        <v>2</v>
      </c>
      <c r="M1328" s="11">
        <v>10153</v>
      </c>
      <c r="N1328" s="11">
        <v>-3896</v>
      </c>
      <c r="O1328" s="11">
        <v>-930</v>
      </c>
      <c r="P1328" s="11">
        <v>8861</v>
      </c>
      <c r="Q1328" s="11">
        <v>-5931</v>
      </c>
      <c r="R1328" s="11">
        <v>-4481</v>
      </c>
      <c r="S1328" s="11">
        <v>-3183</v>
      </c>
      <c r="T1328" s="11">
        <v>-2851</v>
      </c>
      <c r="U1328" s="11">
        <v>-3116</v>
      </c>
      <c r="V1328" s="11">
        <v>-2899</v>
      </c>
      <c r="W1328" s="13">
        <v>10.144</v>
      </c>
      <c r="X1328" s="13">
        <v>5.4569999999999999</v>
      </c>
      <c r="Y1328" s="13">
        <v>0.84199999999999997</v>
      </c>
      <c r="Z1328" s="13">
        <v>3.5019999999999998</v>
      </c>
      <c r="AA1328" s="13">
        <v>13.077999999999999</v>
      </c>
      <c r="AB1328" s="1">
        <v>8940</v>
      </c>
      <c r="AC1328" s="13">
        <v>4.866771</v>
      </c>
      <c r="AD1328" s="13">
        <v>0.56183000000000005</v>
      </c>
      <c r="AE1328" s="1" t="s">
        <v>12654</v>
      </c>
      <c r="AF1328" s="1" t="s">
        <v>12660</v>
      </c>
    </row>
    <row r="1329" spans="1:32" x14ac:dyDescent="0.2">
      <c r="A1329" s="1" t="s">
        <v>5427</v>
      </c>
      <c r="B1329" s="10">
        <v>4554420</v>
      </c>
      <c r="C1329" s="1" t="s">
        <v>1415</v>
      </c>
      <c r="D1329" s="1" t="s">
        <v>24</v>
      </c>
      <c r="E1329" s="11">
        <v>26181658</v>
      </c>
      <c r="F1329" s="11">
        <v>1130.5039999999999</v>
      </c>
      <c r="G1329" s="11">
        <v>1519.9179999999999</v>
      </c>
      <c r="H1329" s="11">
        <v>1556.597</v>
      </c>
      <c r="I1329" s="11">
        <v>2030.9580000000001</v>
      </c>
      <c r="J1329" s="11">
        <v>1848.3679999999999</v>
      </c>
      <c r="K1329" s="12" t="s">
        <v>2</v>
      </c>
      <c r="L1329" s="12" t="s">
        <v>2</v>
      </c>
      <c r="M1329" s="11">
        <v>1700.27</v>
      </c>
      <c r="N1329" s="11">
        <v>1486.23</v>
      </c>
      <c r="O1329" s="11">
        <v>3122.1120000000001</v>
      </c>
      <c r="P1329" s="11">
        <v>3815.4050000000002</v>
      </c>
      <c r="Q1329" s="11">
        <v>4263.6049999999996</v>
      </c>
      <c r="R1329" s="11">
        <v>-742.97799999999995</v>
      </c>
      <c r="S1329" s="11">
        <v>-1516.4870000000001</v>
      </c>
      <c r="T1329" s="11">
        <v>-1913.0940000000001</v>
      </c>
      <c r="U1329" s="11">
        <v>-2681.12</v>
      </c>
      <c r="V1329" s="11">
        <v>-1599.028</v>
      </c>
      <c r="W1329" s="13">
        <v>11.558999999999999</v>
      </c>
      <c r="X1329" s="13">
        <v>13.529</v>
      </c>
      <c r="Y1329" s="13">
        <v>13.84</v>
      </c>
      <c r="Z1329" s="13">
        <v>15.766999999999999</v>
      </c>
      <c r="AA1329" s="13">
        <v>14.438000000000001</v>
      </c>
      <c r="AB1329" s="1">
        <v>4847</v>
      </c>
      <c r="AC1329" s="13">
        <v>18.795461</v>
      </c>
      <c r="AD1329" s="13">
        <v>2.6774689999999999</v>
      </c>
      <c r="AE1329" s="1" t="s">
        <v>12654</v>
      </c>
      <c r="AF1329" s="1" t="s">
        <v>12663</v>
      </c>
    </row>
    <row r="1330" spans="1:32" x14ac:dyDescent="0.2">
      <c r="A1330" s="1" t="s">
        <v>5428</v>
      </c>
      <c r="B1330" s="10">
        <v>4967040</v>
      </c>
      <c r="C1330" s="1" t="s">
        <v>1416</v>
      </c>
      <c r="D1330" s="1" t="s">
        <v>62</v>
      </c>
      <c r="E1330" s="11">
        <v>10095393</v>
      </c>
      <c r="F1330" s="11">
        <v>1751</v>
      </c>
      <c r="G1330" s="11">
        <v>1131</v>
      </c>
      <c r="H1330" s="11">
        <v>1448</v>
      </c>
      <c r="I1330" s="11">
        <v>1577</v>
      </c>
      <c r="J1330" s="11">
        <v>1419</v>
      </c>
      <c r="K1330" s="13">
        <v>900</v>
      </c>
      <c r="L1330" s="13">
        <v>1200</v>
      </c>
      <c r="M1330" s="11">
        <v>2369</v>
      </c>
      <c r="N1330" s="11">
        <v>423</v>
      </c>
      <c r="O1330" s="11">
        <v>438</v>
      </c>
      <c r="P1330" s="11">
        <v>8</v>
      </c>
      <c r="Q1330" s="11">
        <v>3561</v>
      </c>
      <c r="R1330" s="11">
        <v>-86</v>
      </c>
      <c r="S1330" s="11">
        <v>-124</v>
      </c>
      <c r="T1330" s="11">
        <v>-140</v>
      </c>
      <c r="U1330" s="11">
        <v>-154</v>
      </c>
      <c r="V1330" s="11">
        <v>-293</v>
      </c>
      <c r="W1330" s="13">
        <v>13.707000000000001</v>
      </c>
      <c r="X1330" s="13">
        <v>8.282</v>
      </c>
      <c r="Y1330" s="13">
        <v>10.076000000000001</v>
      </c>
      <c r="Z1330" s="13">
        <v>10.692</v>
      </c>
      <c r="AA1330" s="13">
        <v>8.5850000000000009</v>
      </c>
      <c r="AB1330" s="1">
        <v>7725</v>
      </c>
      <c r="AC1330" s="13">
        <v>30.318297999999999</v>
      </c>
      <c r="AD1330" s="13">
        <v>1.3584849999999999</v>
      </c>
      <c r="AE1330" s="1" t="s">
        <v>12654</v>
      </c>
      <c r="AF1330" s="1" t="s">
        <v>12662</v>
      </c>
    </row>
    <row r="1331" spans="1:32" x14ac:dyDescent="0.2">
      <c r="A1331" s="1" t="s">
        <v>5429</v>
      </c>
      <c r="B1331" s="10">
        <v>5257524</v>
      </c>
      <c r="C1331" s="1" t="s">
        <v>1417</v>
      </c>
      <c r="D1331" s="1" t="s">
        <v>24</v>
      </c>
      <c r="E1331" s="11">
        <v>4034400</v>
      </c>
      <c r="F1331" s="11">
        <v>209</v>
      </c>
      <c r="G1331" s="11">
        <v>37</v>
      </c>
      <c r="H1331" s="11">
        <v>54</v>
      </c>
      <c r="I1331" s="11">
        <v>-25</v>
      </c>
      <c r="J1331" s="11">
        <v>196</v>
      </c>
      <c r="K1331" s="12" t="s">
        <v>2</v>
      </c>
      <c r="L1331" s="12" t="s">
        <v>2</v>
      </c>
      <c r="M1331" s="11">
        <v>179</v>
      </c>
      <c r="N1331" s="11">
        <v>-85</v>
      </c>
      <c r="O1331" s="11">
        <v>130</v>
      </c>
      <c r="P1331" s="11">
        <v>50</v>
      </c>
      <c r="Q1331" s="11">
        <v>376</v>
      </c>
      <c r="R1331" s="11">
        <v>-127</v>
      </c>
      <c r="S1331" s="11">
        <v>-276</v>
      </c>
      <c r="T1331" s="11">
        <v>-392</v>
      </c>
      <c r="U1331" s="11">
        <v>-144</v>
      </c>
      <c r="V1331" s="11">
        <v>-175</v>
      </c>
      <c r="W1331" s="13">
        <v>21.475000000000001</v>
      </c>
      <c r="X1331" s="13">
        <v>2.0409999999999999</v>
      </c>
      <c r="Y1331" s="13">
        <v>2.0699999999999998</v>
      </c>
      <c r="Z1331" s="13">
        <v>-2.88</v>
      </c>
      <c r="AA1331" s="13">
        <v>12.365</v>
      </c>
      <c r="AB1331" s="1">
        <v>4057</v>
      </c>
      <c r="AC1331" s="13">
        <v>11.836375</v>
      </c>
      <c r="AD1331" s="13">
        <v>1.482116</v>
      </c>
      <c r="AE1331" s="1" t="s">
        <v>12654</v>
      </c>
      <c r="AF1331" s="1" t="s">
        <v>12663</v>
      </c>
    </row>
    <row r="1332" spans="1:32" x14ac:dyDescent="0.2">
      <c r="A1332" s="1" t="s">
        <v>5430</v>
      </c>
      <c r="B1332" s="10">
        <v>124809335</v>
      </c>
      <c r="C1332" s="1"/>
      <c r="D1332" s="1" t="s">
        <v>84</v>
      </c>
      <c r="E1332" s="11">
        <v>2000000</v>
      </c>
      <c r="F1332" s="12" t="s">
        <v>2</v>
      </c>
      <c r="G1332" s="12" t="s">
        <v>2</v>
      </c>
      <c r="H1332" s="11">
        <v>212</v>
      </c>
      <c r="I1332" s="11">
        <v>134</v>
      </c>
      <c r="J1332" s="11">
        <v>182</v>
      </c>
      <c r="K1332" s="12" t="s">
        <v>2</v>
      </c>
      <c r="L1332" s="12" t="s">
        <v>2</v>
      </c>
      <c r="M1332" s="12" t="s">
        <v>2</v>
      </c>
      <c r="N1332" s="12" t="s">
        <v>2</v>
      </c>
      <c r="O1332" s="12" t="s">
        <v>2</v>
      </c>
      <c r="P1332" s="12" t="s">
        <v>2</v>
      </c>
      <c r="Q1332" s="11">
        <v>406</v>
      </c>
      <c r="R1332" s="12" t="s">
        <v>2</v>
      </c>
      <c r="S1332" s="12" t="s">
        <v>2</v>
      </c>
      <c r="T1332" s="12" t="s">
        <v>2</v>
      </c>
      <c r="U1332" s="12" t="s">
        <v>2</v>
      </c>
      <c r="V1332" s="11">
        <v>3</v>
      </c>
      <c r="W1332" s="12" t="s">
        <v>2</v>
      </c>
      <c r="X1332" s="12" t="s">
        <v>2</v>
      </c>
      <c r="Y1332" s="12" t="s">
        <v>2</v>
      </c>
      <c r="Z1332" s="13">
        <v>43.061999999999998</v>
      </c>
      <c r="AA1332" s="13">
        <v>29.687999999999999</v>
      </c>
      <c r="AB1332" s="1" t="s">
        <v>5431</v>
      </c>
      <c r="AC1332" s="13">
        <v>23.308271000000001</v>
      </c>
      <c r="AD1332" s="12" t="s">
        <v>2</v>
      </c>
      <c r="AE1332" s="1" t="s">
        <v>12654</v>
      </c>
      <c r="AF1332" s="1" t="s">
        <v>12666</v>
      </c>
    </row>
    <row r="1333" spans="1:32" x14ac:dyDescent="0.2">
      <c r="A1333" s="1" t="s">
        <v>5432</v>
      </c>
      <c r="B1333" s="10">
        <v>4988203</v>
      </c>
      <c r="C1333" s="1" t="s">
        <v>1418</v>
      </c>
      <c r="D1333" s="1" t="s">
        <v>148</v>
      </c>
      <c r="E1333" s="11">
        <v>15591949</v>
      </c>
      <c r="F1333" s="11">
        <v>184</v>
      </c>
      <c r="G1333" s="11">
        <v>43</v>
      </c>
      <c r="H1333" s="11">
        <v>168</v>
      </c>
      <c r="I1333" s="11">
        <v>271</v>
      </c>
      <c r="J1333" s="11">
        <v>875</v>
      </c>
      <c r="K1333" s="12" t="s">
        <v>2</v>
      </c>
      <c r="L1333" s="12" t="s">
        <v>2</v>
      </c>
      <c r="M1333" s="11">
        <v>633</v>
      </c>
      <c r="N1333" s="11">
        <v>-794</v>
      </c>
      <c r="O1333" s="11">
        <v>161</v>
      </c>
      <c r="P1333" s="11">
        <v>-622</v>
      </c>
      <c r="Q1333" s="11">
        <v>484</v>
      </c>
      <c r="R1333" s="11">
        <v>41</v>
      </c>
      <c r="S1333" s="11">
        <v>438</v>
      </c>
      <c r="T1333" s="11">
        <v>119</v>
      </c>
      <c r="U1333" s="11">
        <v>-57</v>
      </c>
      <c r="V1333" s="11">
        <v>-150</v>
      </c>
      <c r="W1333" s="13">
        <v>2.6429999999999998</v>
      </c>
      <c r="X1333" s="13">
        <v>1.829</v>
      </c>
      <c r="Y1333" s="13">
        <v>4.9740000000000002</v>
      </c>
      <c r="Z1333" s="13">
        <v>11.101000000000001</v>
      </c>
      <c r="AA1333" s="13">
        <v>17.954999999999998</v>
      </c>
      <c r="AB1333" s="1">
        <v>1418</v>
      </c>
      <c r="AC1333" s="13">
        <v>8.7972330000000003</v>
      </c>
      <c r="AD1333" s="13">
        <v>1.858511</v>
      </c>
      <c r="AE1333" s="1" t="s">
        <v>12654</v>
      </c>
      <c r="AF1333" s="1" t="s">
        <v>12664</v>
      </c>
    </row>
    <row r="1334" spans="1:32" x14ac:dyDescent="0.2">
      <c r="A1334" s="1" t="s">
        <v>5433</v>
      </c>
      <c r="B1334" s="10">
        <v>4424884</v>
      </c>
      <c r="C1334" s="1" t="s">
        <v>1419</v>
      </c>
      <c r="D1334" s="1" t="s">
        <v>7</v>
      </c>
      <c r="E1334" s="11">
        <v>30600000</v>
      </c>
      <c r="F1334" s="12" t="s">
        <v>2</v>
      </c>
      <c r="G1334" s="11">
        <v>2848</v>
      </c>
      <c r="H1334" s="11">
        <v>3498</v>
      </c>
      <c r="I1334" s="11">
        <v>5012</v>
      </c>
      <c r="J1334" s="11">
        <v>5012</v>
      </c>
      <c r="K1334" s="13">
        <v>6282.5</v>
      </c>
      <c r="L1334" s="13">
        <v>7282.5</v>
      </c>
      <c r="M1334" s="12" t="s">
        <v>2</v>
      </c>
      <c r="N1334" s="12" t="s">
        <v>2</v>
      </c>
      <c r="O1334" s="12" t="s">
        <v>2</v>
      </c>
      <c r="P1334" s="11">
        <v>6359</v>
      </c>
      <c r="Q1334" s="11">
        <v>6359</v>
      </c>
      <c r="R1334" s="12" t="s">
        <v>2</v>
      </c>
      <c r="S1334" s="12" t="s">
        <v>2</v>
      </c>
      <c r="T1334" s="12" t="s">
        <v>2</v>
      </c>
      <c r="U1334" s="11">
        <v>-1671</v>
      </c>
      <c r="V1334" s="11">
        <v>-1671</v>
      </c>
      <c r="W1334" s="12" t="s">
        <v>2</v>
      </c>
      <c r="X1334" s="12" t="s">
        <v>2</v>
      </c>
      <c r="Y1334" s="13">
        <v>48.856000000000002</v>
      </c>
      <c r="Z1334" s="13">
        <v>23.887</v>
      </c>
      <c r="AA1334" s="13">
        <v>23.887</v>
      </c>
      <c r="AB1334" s="1" t="s">
        <v>5434</v>
      </c>
      <c r="AC1334" s="13">
        <v>15.496242000000001</v>
      </c>
      <c r="AD1334" s="13">
        <v>2.6901660000000001</v>
      </c>
      <c r="AE1334" s="1" t="s">
        <v>12654</v>
      </c>
      <c r="AF1334" s="1" t="s">
        <v>12657</v>
      </c>
    </row>
    <row r="1335" spans="1:32" x14ac:dyDescent="0.2">
      <c r="A1335" s="1" t="s">
        <v>5435</v>
      </c>
      <c r="B1335" s="10">
        <v>4915489</v>
      </c>
      <c r="C1335" s="1" t="s">
        <v>1420</v>
      </c>
      <c r="D1335" s="1" t="s">
        <v>229</v>
      </c>
      <c r="E1335" s="11">
        <v>2099793</v>
      </c>
      <c r="F1335" s="11">
        <v>1461</v>
      </c>
      <c r="G1335" s="11">
        <v>1542</v>
      </c>
      <c r="H1335" s="11">
        <v>1373</v>
      </c>
      <c r="I1335" s="11">
        <v>1797</v>
      </c>
      <c r="J1335" s="11">
        <v>1813</v>
      </c>
      <c r="K1335" s="12" t="s">
        <v>2</v>
      </c>
      <c r="L1335" s="12" t="s">
        <v>2</v>
      </c>
      <c r="M1335" s="11">
        <v>2511</v>
      </c>
      <c r="N1335" s="11">
        <v>1783</v>
      </c>
      <c r="O1335" s="11">
        <v>3194</v>
      </c>
      <c r="P1335" s="11">
        <v>1136</v>
      </c>
      <c r="Q1335" s="11">
        <v>5658</v>
      </c>
      <c r="R1335" s="11">
        <v>-1262</v>
      </c>
      <c r="S1335" s="11">
        <v>-1488</v>
      </c>
      <c r="T1335" s="11">
        <v>-2269</v>
      </c>
      <c r="U1335" s="11">
        <v>-2752</v>
      </c>
      <c r="V1335" s="11">
        <v>-3339</v>
      </c>
      <c r="W1335" s="13">
        <v>12.862</v>
      </c>
      <c r="X1335" s="13">
        <v>14.154</v>
      </c>
      <c r="Y1335" s="13">
        <v>11.256</v>
      </c>
      <c r="Z1335" s="13">
        <v>10.657999999999999</v>
      </c>
      <c r="AA1335" s="13">
        <v>12.861000000000001</v>
      </c>
      <c r="AB1335" s="1">
        <v>3184</v>
      </c>
      <c r="AC1335" s="13">
        <v>7.4665030000000003</v>
      </c>
      <c r="AD1335" s="13">
        <v>0.87202000000000002</v>
      </c>
      <c r="AE1335" s="1" t="s">
        <v>12654</v>
      </c>
      <c r="AF1335" s="1" t="s">
        <v>12657</v>
      </c>
    </row>
    <row r="1336" spans="1:32" x14ac:dyDescent="0.2">
      <c r="A1336" s="1" t="s">
        <v>5436</v>
      </c>
      <c r="B1336" s="10">
        <v>5222503</v>
      </c>
      <c r="C1336" s="1" t="s">
        <v>1421</v>
      </c>
      <c r="D1336" s="1" t="s">
        <v>200</v>
      </c>
      <c r="E1336" s="11">
        <v>5283756</v>
      </c>
      <c r="F1336" s="12" t="s">
        <v>2</v>
      </c>
      <c r="G1336" s="11">
        <v>156</v>
      </c>
      <c r="H1336" s="11">
        <v>99</v>
      </c>
      <c r="I1336" s="11">
        <v>230</v>
      </c>
      <c r="J1336" s="11">
        <v>401</v>
      </c>
      <c r="K1336" s="13">
        <v>530</v>
      </c>
      <c r="L1336" s="13">
        <v>600</v>
      </c>
      <c r="M1336" s="12" t="s">
        <v>2</v>
      </c>
      <c r="N1336" s="11">
        <v>271</v>
      </c>
      <c r="O1336" s="11">
        <v>302</v>
      </c>
      <c r="P1336" s="11">
        <v>379</v>
      </c>
      <c r="Q1336" s="11">
        <v>467</v>
      </c>
      <c r="R1336" s="12" t="s">
        <v>2</v>
      </c>
      <c r="S1336" s="11">
        <v>-236</v>
      </c>
      <c r="T1336" s="11">
        <v>-301</v>
      </c>
      <c r="U1336" s="11">
        <v>15</v>
      </c>
      <c r="V1336" s="11">
        <v>-227</v>
      </c>
      <c r="W1336" s="12" t="s">
        <v>2</v>
      </c>
      <c r="X1336" s="12" t="s">
        <v>2</v>
      </c>
      <c r="Y1336" s="13">
        <v>2.762</v>
      </c>
      <c r="Z1336" s="13">
        <v>9.7119999999999997</v>
      </c>
      <c r="AA1336" s="13">
        <v>16.803999999999998</v>
      </c>
      <c r="AB1336" s="1">
        <v>6545</v>
      </c>
      <c r="AC1336" s="13">
        <v>15.398194999999999</v>
      </c>
      <c r="AD1336" s="13">
        <v>2.1744400000000002</v>
      </c>
      <c r="AE1336" s="1" t="s">
        <v>12654</v>
      </c>
      <c r="AF1336" s="1" t="s">
        <v>12671</v>
      </c>
    </row>
    <row r="1337" spans="1:32" x14ac:dyDescent="0.2">
      <c r="A1337" s="1" t="s">
        <v>5437</v>
      </c>
      <c r="B1337" s="10">
        <v>4259797</v>
      </c>
      <c r="C1337" s="1" t="s">
        <v>1422</v>
      </c>
      <c r="D1337" s="1" t="s">
        <v>279</v>
      </c>
      <c r="E1337" s="11">
        <v>176986984</v>
      </c>
      <c r="F1337" s="11">
        <v>14797</v>
      </c>
      <c r="G1337" s="11">
        <v>23685</v>
      </c>
      <c r="H1337" s="11">
        <v>27034</v>
      </c>
      <c r="I1337" s="11">
        <v>29087</v>
      </c>
      <c r="J1337" s="11">
        <v>30123</v>
      </c>
      <c r="K1337" s="13">
        <v>36508.000999999997</v>
      </c>
      <c r="L1337" s="13">
        <v>42178.574099999998</v>
      </c>
      <c r="M1337" s="11">
        <v>40544</v>
      </c>
      <c r="N1337" s="11">
        <v>43572</v>
      </c>
      <c r="O1337" s="11">
        <v>38529</v>
      </c>
      <c r="P1337" s="11">
        <v>40780</v>
      </c>
      <c r="Q1337" s="11">
        <v>28528</v>
      </c>
      <c r="R1337" s="11">
        <v>-13215</v>
      </c>
      <c r="S1337" s="11">
        <v>-11838</v>
      </c>
      <c r="T1337" s="11">
        <v>-18386</v>
      </c>
      <c r="U1337" s="11">
        <v>-17927</v>
      </c>
      <c r="V1337" s="11">
        <v>-21749</v>
      </c>
      <c r="W1337" s="13">
        <v>11.46</v>
      </c>
      <c r="X1337" s="13">
        <v>16.155999999999999</v>
      </c>
      <c r="Y1337" s="13">
        <v>16.952000000000002</v>
      </c>
      <c r="Z1337" s="13">
        <v>16.219000000000001</v>
      </c>
      <c r="AA1337" s="13">
        <v>14.941000000000001</v>
      </c>
      <c r="AB1337" s="1">
        <v>3774</v>
      </c>
      <c r="AC1337" s="13">
        <v>22.959002000000002</v>
      </c>
      <c r="AD1337" s="12" t="s">
        <v>2</v>
      </c>
      <c r="AE1337" s="1" t="s">
        <v>12654</v>
      </c>
      <c r="AF1337" s="1" t="s">
        <v>12665</v>
      </c>
    </row>
    <row r="1338" spans="1:32" x14ac:dyDescent="0.2">
      <c r="A1338" s="1" t="s">
        <v>5438</v>
      </c>
      <c r="B1338" s="10">
        <v>4973222</v>
      </c>
      <c r="C1338" s="1" t="s">
        <v>1423</v>
      </c>
      <c r="D1338" s="1" t="s">
        <v>18</v>
      </c>
      <c r="E1338" s="11">
        <v>5557441</v>
      </c>
      <c r="F1338" s="11">
        <v>284</v>
      </c>
      <c r="G1338" s="11">
        <v>-36</v>
      </c>
      <c r="H1338" s="11">
        <v>221</v>
      </c>
      <c r="I1338" s="11">
        <v>382</v>
      </c>
      <c r="J1338" s="11">
        <v>382</v>
      </c>
      <c r="K1338" s="12" t="s">
        <v>2</v>
      </c>
      <c r="L1338" s="12" t="s">
        <v>2</v>
      </c>
      <c r="M1338" s="11">
        <v>446</v>
      </c>
      <c r="N1338" s="11">
        <v>342</v>
      </c>
      <c r="O1338" s="11">
        <v>431</v>
      </c>
      <c r="P1338" s="11">
        <v>354</v>
      </c>
      <c r="Q1338" s="11">
        <v>354</v>
      </c>
      <c r="R1338" s="11">
        <v>-319</v>
      </c>
      <c r="S1338" s="11">
        <v>-199</v>
      </c>
      <c r="T1338" s="11">
        <v>-76</v>
      </c>
      <c r="U1338" s="11">
        <v>164</v>
      </c>
      <c r="V1338" s="11">
        <v>164</v>
      </c>
      <c r="W1338" s="13">
        <v>11.978999999999999</v>
      </c>
      <c r="X1338" s="13">
        <v>-1.508</v>
      </c>
      <c r="Y1338" s="13">
        <v>3.8290000000000002</v>
      </c>
      <c r="Z1338" s="13">
        <v>13.151999999999999</v>
      </c>
      <c r="AA1338" s="13">
        <v>13.151999999999999</v>
      </c>
      <c r="AB1338" s="1">
        <v>3920</v>
      </c>
      <c r="AC1338" s="13">
        <v>13.394503</v>
      </c>
      <c r="AD1338" s="13">
        <v>2.5437110000000001</v>
      </c>
      <c r="AE1338" s="1" t="s">
        <v>12654</v>
      </c>
      <c r="AF1338" s="1" t="s">
        <v>12663</v>
      </c>
    </row>
    <row r="1339" spans="1:32" x14ac:dyDescent="0.2">
      <c r="A1339" s="1" t="s">
        <v>5439</v>
      </c>
      <c r="B1339" s="10">
        <v>4989537</v>
      </c>
      <c r="C1339" s="1" t="s">
        <v>1424</v>
      </c>
      <c r="D1339" s="1" t="s">
        <v>32</v>
      </c>
      <c r="E1339" s="11">
        <v>6276831</v>
      </c>
      <c r="F1339" s="11">
        <v>484</v>
      </c>
      <c r="G1339" s="11">
        <v>1068</v>
      </c>
      <c r="H1339" s="11">
        <v>792</v>
      </c>
      <c r="I1339" s="11">
        <v>555</v>
      </c>
      <c r="J1339" s="11">
        <v>555</v>
      </c>
      <c r="K1339" s="12" t="s">
        <v>2</v>
      </c>
      <c r="L1339" s="12" t="s">
        <v>2</v>
      </c>
      <c r="M1339" s="11">
        <v>1366</v>
      </c>
      <c r="N1339" s="11">
        <v>1180</v>
      </c>
      <c r="O1339" s="11">
        <v>512</v>
      </c>
      <c r="P1339" s="11">
        <v>836</v>
      </c>
      <c r="Q1339" s="11">
        <v>836</v>
      </c>
      <c r="R1339" s="11">
        <v>-129</v>
      </c>
      <c r="S1339" s="11">
        <v>-263</v>
      </c>
      <c r="T1339" s="11">
        <v>-482</v>
      </c>
      <c r="U1339" s="11">
        <v>-332</v>
      </c>
      <c r="V1339" s="11">
        <v>-332</v>
      </c>
      <c r="W1339" s="13">
        <v>8.0779999999999994</v>
      </c>
      <c r="X1339" s="13">
        <v>10.42</v>
      </c>
      <c r="Y1339" s="13">
        <v>10.507999999999999</v>
      </c>
      <c r="Z1339" s="13">
        <v>1.0329999999999999</v>
      </c>
      <c r="AA1339" s="13">
        <v>1.0329999999999999</v>
      </c>
      <c r="AB1339" s="1">
        <v>2122</v>
      </c>
      <c r="AC1339" s="12" t="s">
        <v>4019</v>
      </c>
      <c r="AD1339" s="13">
        <v>1.370708</v>
      </c>
      <c r="AE1339" s="1" t="s">
        <v>12654</v>
      </c>
      <c r="AF1339" s="1" t="s">
        <v>12666</v>
      </c>
    </row>
    <row r="1340" spans="1:32" x14ac:dyDescent="0.2">
      <c r="A1340" s="1" t="s">
        <v>5440</v>
      </c>
      <c r="B1340" s="10">
        <v>4969808</v>
      </c>
      <c r="C1340" s="1" t="s">
        <v>1425</v>
      </c>
      <c r="D1340" s="1" t="s">
        <v>1426</v>
      </c>
      <c r="E1340" s="11">
        <v>7185570</v>
      </c>
      <c r="F1340" s="11">
        <v>220</v>
      </c>
      <c r="G1340" s="11">
        <v>241</v>
      </c>
      <c r="H1340" s="11">
        <v>200</v>
      </c>
      <c r="I1340" s="11">
        <v>81</v>
      </c>
      <c r="J1340" s="11">
        <v>81</v>
      </c>
      <c r="K1340" s="12" t="s">
        <v>2</v>
      </c>
      <c r="L1340" s="12" t="s">
        <v>2</v>
      </c>
      <c r="M1340" s="11">
        <v>221</v>
      </c>
      <c r="N1340" s="11">
        <v>270</v>
      </c>
      <c r="O1340" s="11">
        <v>200</v>
      </c>
      <c r="P1340" s="11">
        <v>81</v>
      </c>
      <c r="Q1340" s="11">
        <v>81</v>
      </c>
      <c r="R1340" s="11">
        <v>-28</v>
      </c>
      <c r="S1340" s="11">
        <v>-11</v>
      </c>
      <c r="T1340" s="11">
        <v>-133</v>
      </c>
      <c r="U1340" s="11">
        <v>-124</v>
      </c>
      <c r="V1340" s="11">
        <v>-124</v>
      </c>
      <c r="W1340" s="13">
        <v>20.257000000000001</v>
      </c>
      <c r="X1340" s="13">
        <v>14.784000000000001</v>
      </c>
      <c r="Y1340" s="13">
        <v>2.7450000000000001</v>
      </c>
      <c r="Z1340" s="13">
        <v>-7.5720000000000001</v>
      </c>
      <c r="AA1340" s="13">
        <v>-7.5720000000000001</v>
      </c>
      <c r="AB1340" s="1">
        <v>3747</v>
      </c>
      <c r="AC1340" s="12" t="s">
        <v>4019</v>
      </c>
      <c r="AD1340" s="13">
        <v>4.8663860000000003</v>
      </c>
      <c r="AE1340" s="1" t="s">
        <v>12654</v>
      </c>
      <c r="AF1340" s="1" t="s">
        <v>12663</v>
      </c>
    </row>
    <row r="1341" spans="1:32" x14ac:dyDescent="0.2">
      <c r="A1341" s="1" t="s">
        <v>5441</v>
      </c>
      <c r="B1341" s="10">
        <v>6488179</v>
      </c>
      <c r="C1341" s="1" t="s">
        <v>1427</v>
      </c>
      <c r="D1341" s="1" t="s">
        <v>182</v>
      </c>
      <c r="E1341" s="11">
        <v>6171644</v>
      </c>
      <c r="F1341" s="11">
        <v>605</v>
      </c>
      <c r="G1341" s="11">
        <v>746</v>
      </c>
      <c r="H1341" s="11">
        <v>933</v>
      </c>
      <c r="I1341" s="11">
        <v>1195</v>
      </c>
      <c r="J1341" s="11">
        <v>1303</v>
      </c>
      <c r="K1341" s="13">
        <v>1598</v>
      </c>
      <c r="L1341" s="13">
        <v>1900</v>
      </c>
      <c r="M1341" s="11">
        <v>486</v>
      </c>
      <c r="N1341" s="11">
        <v>461</v>
      </c>
      <c r="O1341" s="11">
        <v>748</v>
      </c>
      <c r="P1341" s="11">
        <v>1033</v>
      </c>
      <c r="Q1341" s="11">
        <v>1048</v>
      </c>
      <c r="R1341" s="11">
        <v>-9</v>
      </c>
      <c r="S1341" s="11">
        <v>-64</v>
      </c>
      <c r="T1341" s="11">
        <v>-82</v>
      </c>
      <c r="U1341" s="11">
        <v>-68</v>
      </c>
      <c r="V1341" s="11">
        <v>68</v>
      </c>
      <c r="W1341" s="13">
        <v>85.899000000000001</v>
      </c>
      <c r="X1341" s="13">
        <v>46.247999999999998</v>
      </c>
      <c r="Y1341" s="13">
        <v>33.551000000000002</v>
      </c>
      <c r="Z1341" s="13">
        <v>18.143000000000001</v>
      </c>
      <c r="AA1341" s="13">
        <v>17.582000000000001</v>
      </c>
      <c r="AB1341" s="1">
        <v>7374</v>
      </c>
      <c r="AC1341" s="13">
        <v>9.9730509999999999</v>
      </c>
      <c r="AD1341" s="13">
        <v>1.6575880000000001</v>
      </c>
      <c r="AE1341" s="1" t="s">
        <v>12654</v>
      </c>
      <c r="AF1341" s="1" t="s">
        <v>12664</v>
      </c>
    </row>
    <row r="1342" spans="1:32" x14ac:dyDescent="0.2">
      <c r="A1342" s="1" t="s">
        <v>5442</v>
      </c>
      <c r="B1342" s="10">
        <v>5308115</v>
      </c>
      <c r="C1342" s="1" t="s">
        <v>1428</v>
      </c>
      <c r="D1342" s="1" t="s">
        <v>41</v>
      </c>
      <c r="E1342" s="11">
        <v>3099229</v>
      </c>
      <c r="F1342" s="11">
        <v>52</v>
      </c>
      <c r="G1342" s="11">
        <v>94</v>
      </c>
      <c r="H1342" s="11">
        <v>139</v>
      </c>
      <c r="I1342" s="11">
        <v>86</v>
      </c>
      <c r="J1342" s="11">
        <v>86</v>
      </c>
      <c r="K1342" s="12" t="s">
        <v>2</v>
      </c>
      <c r="L1342" s="12" t="s">
        <v>2</v>
      </c>
      <c r="M1342" s="11">
        <v>98</v>
      </c>
      <c r="N1342" s="11">
        <v>90</v>
      </c>
      <c r="O1342" s="11">
        <v>148</v>
      </c>
      <c r="P1342" s="11">
        <v>10</v>
      </c>
      <c r="Q1342" s="11">
        <v>10</v>
      </c>
      <c r="R1342" s="11">
        <v>33</v>
      </c>
      <c r="S1342" s="11">
        <v>-3</v>
      </c>
      <c r="T1342" s="12" t="s">
        <v>2</v>
      </c>
      <c r="U1342" s="11">
        <v>-1</v>
      </c>
      <c r="V1342" s="11">
        <v>-1</v>
      </c>
      <c r="W1342" s="13">
        <v>1.887</v>
      </c>
      <c r="X1342" s="13">
        <v>4.8319999999999999</v>
      </c>
      <c r="Y1342" s="13">
        <v>6.7839999999999998</v>
      </c>
      <c r="Z1342" s="13">
        <v>3.766</v>
      </c>
      <c r="AA1342" s="13">
        <v>3.766</v>
      </c>
      <c r="AB1342" s="1">
        <v>7072</v>
      </c>
      <c r="AC1342" s="13">
        <v>33.976775000000004</v>
      </c>
      <c r="AD1342" s="13">
        <v>2.7822610000000001</v>
      </c>
      <c r="AE1342" s="1" t="s">
        <v>12654</v>
      </c>
      <c r="AF1342" s="1" t="s">
        <v>12663</v>
      </c>
    </row>
    <row r="1343" spans="1:32" x14ac:dyDescent="0.2">
      <c r="A1343" s="1" t="s">
        <v>5443</v>
      </c>
      <c r="B1343" s="10">
        <v>8100789</v>
      </c>
      <c r="C1343" s="1"/>
      <c r="D1343" s="1" t="s">
        <v>28</v>
      </c>
      <c r="E1343" s="11">
        <v>9363806</v>
      </c>
      <c r="F1343" s="12" t="s">
        <v>2</v>
      </c>
      <c r="G1343" s="12" t="s">
        <v>2</v>
      </c>
      <c r="H1343" s="12" t="s">
        <v>2</v>
      </c>
      <c r="I1343" s="11">
        <v>1507</v>
      </c>
      <c r="J1343" s="11">
        <v>2186</v>
      </c>
      <c r="K1343" s="13">
        <v>3245</v>
      </c>
      <c r="L1343" s="13">
        <v>4475</v>
      </c>
      <c r="M1343" s="12" t="s">
        <v>2</v>
      </c>
      <c r="N1343" s="12" t="s">
        <v>2</v>
      </c>
      <c r="O1343" s="12" t="s">
        <v>2</v>
      </c>
      <c r="P1343" s="11">
        <v>1227</v>
      </c>
      <c r="Q1343" s="11">
        <v>1739</v>
      </c>
      <c r="R1343" s="12" t="s">
        <v>2</v>
      </c>
      <c r="S1343" s="12" t="s">
        <v>2</v>
      </c>
      <c r="T1343" s="12" t="s">
        <v>2</v>
      </c>
      <c r="U1343" s="11">
        <v>-806</v>
      </c>
      <c r="V1343" s="11">
        <v>-2250</v>
      </c>
      <c r="W1343" s="12" t="s">
        <v>2</v>
      </c>
      <c r="X1343" s="12" t="s">
        <v>2</v>
      </c>
      <c r="Y1343" s="12" t="s">
        <v>2</v>
      </c>
      <c r="Z1343" s="12" t="s">
        <v>2</v>
      </c>
      <c r="AA1343" s="13">
        <v>25.98</v>
      </c>
      <c r="AB1343" s="1">
        <v>9556</v>
      </c>
      <c r="AC1343" s="13">
        <v>14.490715</v>
      </c>
      <c r="AD1343" s="13">
        <v>6.2638259999999999</v>
      </c>
      <c r="AE1343" s="1" t="s">
        <v>12654</v>
      </c>
      <c r="AF1343" s="1" t="s">
        <v>12664</v>
      </c>
    </row>
    <row r="1344" spans="1:32" x14ac:dyDescent="0.2">
      <c r="A1344" s="1" t="s">
        <v>5444</v>
      </c>
      <c r="B1344" s="10">
        <v>4864026</v>
      </c>
      <c r="C1344" s="1" t="s">
        <v>1429</v>
      </c>
      <c r="D1344" s="1" t="s">
        <v>302</v>
      </c>
      <c r="E1344" s="11">
        <v>46492384</v>
      </c>
      <c r="F1344" s="11">
        <v>-776</v>
      </c>
      <c r="G1344" s="11">
        <v>195</v>
      </c>
      <c r="H1344" s="11">
        <v>-479</v>
      </c>
      <c r="I1344" s="11">
        <v>-156</v>
      </c>
      <c r="J1344" s="11">
        <v>-355</v>
      </c>
      <c r="K1344" s="12" t="s">
        <v>2</v>
      </c>
      <c r="L1344" s="12" t="s">
        <v>2</v>
      </c>
      <c r="M1344" s="11">
        <v>485</v>
      </c>
      <c r="N1344" s="11">
        <v>1456</v>
      </c>
      <c r="O1344" s="11">
        <v>-587</v>
      </c>
      <c r="P1344" s="11">
        <v>281</v>
      </c>
      <c r="Q1344" s="11">
        <v>-391</v>
      </c>
      <c r="R1344" s="11">
        <v>67</v>
      </c>
      <c r="S1344" s="11">
        <v>-64</v>
      </c>
      <c r="T1344" s="11">
        <v>-148</v>
      </c>
      <c r="U1344" s="11">
        <v>34</v>
      </c>
      <c r="V1344" s="11">
        <v>-238</v>
      </c>
      <c r="W1344" s="13">
        <v>-65.373000000000005</v>
      </c>
      <c r="X1344" s="13">
        <v>14.007999999999999</v>
      </c>
      <c r="Y1344" s="13">
        <v>-52.615000000000002</v>
      </c>
      <c r="Z1344" s="13">
        <v>-17.901</v>
      </c>
      <c r="AA1344" s="13">
        <v>-54.168999999999997</v>
      </c>
      <c r="AB1344" s="1">
        <v>3237</v>
      </c>
      <c r="AC1344" s="12" t="s">
        <v>4019</v>
      </c>
      <c r="AD1344" s="13">
        <v>5.3896249999999997</v>
      </c>
      <c r="AE1344" s="1" t="s">
        <v>12654</v>
      </c>
      <c r="AF1344" s="1" t="s">
        <v>12660</v>
      </c>
    </row>
    <row r="1345" spans="1:32" x14ac:dyDescent="0.2">
      <c r="A1345" s="1" t="s">
        <v>5445</v>
      </c>
      <c r="B1345" s="10">
        <v>4988350</v>
      </c>
      <c r="C1345" s="1" t="s">
        <v>1430</v>
      </c>
      <c r="D1345" s="1" t="s">
        <v>117</v>
      </c>
      <c r="E1345" s="11">
        <v>25132358</v>
      </c>
      <c r="F1345" s="11">
        <v>-1233</v>
      </c>
      <c r="G1345" s="11">
        <v>13367</v>
      </c>
      <c r="H1345" s="11">
        <v>13068</v>
      </c>
      <c r="I1345" s="11">
        <v>1679</v>
      </c>
      <c r="J1345" s="11">
        <v>3658</v>
      </c>
      <c r="K1345" s="12" t="s">
        <v>2</v>
      </c>
      <c r="L1345" s="12" t="s">
        <v>2</v>
      </c>
      <c r="M1345" s="11">
        <v>2431</v>
      </c>
      <c r="N1345" s="11">
        <v>16766</v>
      </c>
      <c r="O1345" s="11">
        <v>12315</v>
      </c>
      <c r="P1345" s="11">
        <v>516</v>
      </c>
      <c r="Q1345" s="11">
        <v>7997</v>
      </c>
      <c r="R1345" s="11">
        <v>-4629</v>
      </c>
      <c r="S1345" s="11">
        <v>-1740</v>
      </c>
      <c r="T1345" s="11">
        <v>-6306</v>
      </c>
      <c r="U1345" s="11">
        <v>-4446</v>
      </c>
      <c r="V1345" s="11">
        <v>-4416</v>
      </c>
      <c r="W1345" s="13">
        <v>-6.4119999999999999</v>
      </c>
      <c r="X1345" s="13">
        <v>49.48</v>
      </c>
      <c r="Y1345" s="13">
        <v>30.832000000000001</v>
      </c>
      <c r="Z1345" s="13">
        <v>3.6360000000000001</v>
      </c>
      <c r="AA1345" s="13">
        <v>14.662000000000001</v>
      </c>
      <c r="AB1345" s="1">
        <v>9308</v>
      </c>
      <c r="AC1345" s="13">
        <v>8.8821999999999992</v>
      </c>
      <c r="AD1345" s="13">
        <v>1.1063270000000001</v>
      </c>
      <c r="AE1345" s="1" t="s">
        <v>12654</v>
      </c>
      <c r="AF1345" s="1" t="s">
        <v>12664</v>
      </c>
    </row>
    <row r="1346" spans="1:32" x14ac:dyDescent="0.2">
      <c r="A1346" s="1" t="s">
        <v>5446</v>
      </c>
      <c r="B1346" s="10">
        <v>10558176</v>
      </c>
      <c r="C1346" s="1" t="s">
        <v>1431</v>
      </c>
      <c r="D1346" s="1" t="s">
        <v>182</v>
      </c>
      <c r="E1346" s="11">
        <v>3965200</v>
      </c>
      <c r="F1346" s="11">
        <v>314</v>
      </c>
      <c r="G1346" s="11">
        <v>367</v>
      </c>
      <c r="H1346" s="11">
        <v>-412</v>
      </c>
      <c r="I1346" s="11">
        <v>139</v>
      </c>
      <c r="J1346" s="11">
        <v>579</v>
      </c>
      <c r="K1346" s="12" t="s">
        <v>2</v>
      </c>
      <c r="L1346" s="12" t="s">
        <v>2</v>
      </c>
      <c r="M1346" s="11">
        <v>407</v>
      </c>
      <c r="N1346" s="11">
        <v>553</v>
      </c>
      <c r="O1346" s="11">
        <v>-291</v>
      </c>
      <c r="P1346" s="11">
        <v>490</v>
      </c>
      <c r="Q1346" s="11">
        <v>821</v>
      </c>
      <c r="R1346" s="11">
        <v>2</v>
      </c>
      <c r="S1346" s="11">
        <v>-54</v>
      </c>
      <c r="T1346" s="11">
        <v>-452</v>
      </c>
      <c r="U1346" s="11">
        <v>-290</v>
      </c>
      <c r="V1346" s="11">
        <v>-354</v>
      </c>
      <c r="W1346" s="13">
        <v>35.302999999999997</v>
      </c>
      <c r="X1346" s="13">
        <v>19.567</v>
      </c>
      <c r="Y1346" s="13">
        <v>-41.171999999999997</v>
      </c>
      <c r="Z1346" s="13">
        <v>-22.158000000000001</v>
      </c>
      <c r="AA1346" s="13">
        <v>54.845999999999997</v>
      </c>
      <c r="AB1346" s="1">
        <v>4177</v>
      </c>
      <c r="AC1346" s="13">
        <v>7.0612630000000003</v>
      </c>
      <c r="AD1346" s="13">
        <v>3.7501630000000001</v>
      </c>
      <c r="AE1346" s="1" t="s">
        <v>12654</v>
      </c>
      <c r="AF1346" s="1" t="s">
        <v>12664</v>
      </c>
    </row>
    <row r="1347" spans="1:32" x14ac:dyDescent="0.2">
      <c r="A1347" s="1" t="s">
        <v>5447</v>
      </c>
      <c r="B1347" s="10">
        <v>4969809</v>
      </c>
      <c r="C1347" s="1" t="s">
        <v>1432</v>
      </c>
      <c r="D1347" s="1" t="s">
        <v>41</v>
      </c>
      <c r="E1347" s="11">
        <v>2287975</v>
      </c>
      <c r="F1347" s="11">
        <v>278</v>
      </c>
      <c r="G1347" s="11">
        <v>242</v>
      </c>
      <c r="H1347" s="11">
        <v>303</v>
      </c>
      <c r="I1347" s="11">
        <v>329</v>
      </c>
      <c r="J1347" s="11">
        <v>363</v>
      </c>
      <c r="K1347" s="12" t="s">
        <v>2</v>
      </c>
      <c r="L1347" s="12" t="s">
        <v>2</v>
      </c>
      <c r="M1347" s="11">
        <v>872</v>
      </c>
      <c r="N1347" s="11">
        <v>-257</v>
      </c>
      <c r="O1347" s="11">
        <v>492</v>
      </c>
      <c r="P1347" s="11">
        <v>-76</v>
      </c>
      <c r="Q1347" s="11">
        <v>538</v>
      </c>
      <c r="R1347" s="12" t="s">
        <v>2</v>
      </c>
      <c r="S1347" s="11">
        <v>8</v>
      </c>
      <c r="T1347" s="11">
        <v>-10</v>
      </c>
      <c r="U1347" s="11">
        <v>-12</v>
      </c>
      <c r="V1347" s="11">
        <v>-250</v>
      </c>
      <c r="W1347" s="13">
        <v>18.119</v>
      </c>
      <c r="X1347" s="13">
        <v>15.459</v>
      </c>
      <c r="Y1347" s="13">
        <v>16.933</v>
      </c>
      <c r="Z1347" s="13">
        <v>16.103000000000002</v>
      </c>
      <c r="AA1347" s="13">
        <v>17.157</v>
      </c>
      <c r="AB1347" s="1">
        <v>4335</v>
      </c>
      <c r="AC1347" s="13">
        <v>9.0587909999999994</v>
      </c>
      <c r="AD1347" s="13">
        <v>1.606511</v>
      </c>
      <c r="AE1347" s="1" t="s">
        <v>12654</v>
      </c>
      <c r="AF1347" s="1" t="s">
        <v>12663</v>
      </c>
    </row>
    <row r="1348" spans="1:32" x14ac:dyDescent="0.2">
      <c r="A1348" s="1" t="s">
        <v>5448</v>
      </c>
      <c r="B1348" s="10">
        <v>7787372</v>
      </c>
      <c r="C1348" s="1" t="s">
        <v>1433</v>
      </c>
      <c r="D1348" s="1" t="s">
        <v>279</v>
      </c>
      <c r="E1348" s="11">
        <v>12965374</v>
      </c>
      <c r="F1348" s="11">
        <v>1921</v>
      </c>
      <c r="G1348" s="11">
        <v>2456</v>
      </c>
      <c r="H1348" s="11">
        <v>3312</v>
      </c>
      <c r="I1348" s="11">
        <v>3895</v>
      </c>
      <c r="J1348" s="11">
        <v>4415</v>
      </c>
      <c r="K1348" s="13">
        <v>5250</v>
      </c>
      <c r="L1348" s="13">
        <v>6500</v>
      </c>
      <c r="M1348" s="11">
        <v>1636</v>
      </c>
      <c r="N1348" s="11">
        <v>3580</v>
      </c>
      <c r="O1348" s="11">
        <v>2636</v>
      </c>
      <c r="P1348" s="11">
        <v>-574</v>
      </c>
      <c r="Q1348" s="11">
        <v>704</v>
      </c>
      <c r="R1348" s="11">
        <v>-1889</v>
      </c>
      <c r="S1348" s="11">
        <v>-2658</v>
      </c>
      <c r="T1348" s="11">
        <v>-5506</v>
      </c>
      <c r="U1348" s="11">
        <v>-4735</v>
      </c>
      <c r="V1348" s="11">
        <v>-2542</v>
      </c>
      <c r="W1348" s="13">
        <v>27.817</v>
      </c>
      <c r="X1348" s="13">
        <v>26.760999999999999</v>
      </c>
      <c r="Y1348" s="13">
        <v>24.318000000000001</v>
      </c>
      <c r="Z1348" s="13">
        <v>26.143999999999998</v>
      </c>
      <c r="AA1348" s="13">
        <v>19.003</v>
      </c>
      <c r="AB1348" s="1">
        <v>4390</v>
      </c>
      <c r="AC1348" s="13">
        <v>11.95082</v>
      </c>
      <c r="AD1348" s="13">
        <v>2.490008</v>
      </c>
      <c r="AE1348" s="1" t="s">
        <v>12654</v>
      </c>
      <c r="AF1348" s="1" t="s">
        <v>12665</v>
      </c>
    </row>
    <row r="1349" spans="1:32" x14ac:dyDescent="0.2">
      <c r="A1349" s="1" t="s">
        <v>5449</v>
      </c>
      <c r="B1349" s="10">
        <v>4996801</v>
      </c>
      <c r="C1349" s="1" t="s">
        <v>1434</v>
      </c>
      <c r="D1349" s="1" t="s">
        <v>28</v>
      </c>
      <c r="E1349" s="11">
        <v>17763383</v>
      </c>
      <c r="F1349" s="11">
        <v>4081</v>
      </c>
      <c r="G1349" s="11">
        <v>3489</v>
      </c>
      <c r="H1349" s="11">
        <v>1116</v>
      </c>
      <c r="I1349" s="11">
        <v>1076</v>
      </c>
      <c r="J1349" s="11">
        <v>1015</v>
      </c>
      <c r="K1349" s="12" t="s">
        <v>2</v>
      </c>
      <c r="L1349" s="12" t="s">
        <v>2</v>
      </c>
      <c r="M1349" s="11">
        <v>2398</v>
      </c>
      <c r="N1349" s="11">
        <v>2602</v>
      </c>
      <c r="O1349" s="11">
        <v>618</v>
      </c>
      <c r="P1349" s="11">
        <v>1825</v>
      </c>
      <c r="Q1349" s="11">
        <v>773</v>
      </c>
      <c r="R1349" s="11">
        <v>-366</v>
      </c>
      <c r="S1349" s="11">
        <v>-537</v>
      </c>
      <c r="T1349" s="11">
        <v>-336</v>
      </c>
      <c r="U1349" s="11">
        <v>-295</v>
      </c>
      <c r="V1349" s="11">
        <v>-271</v>
      </c>
      <c r="W1349" s="13">
        <v>47.259</v>
      </c>
      <c r="X1349" s="13">
        <v>34.622999999999998</v>
      </c>
      <c r="Y1349" s="13">
        <v>9.9459999999999997</v>
      </c>
      <c r="Z1349" s="13">
        <v>13.308999999999999</v>
      </c>
      <c r="AA1349" s="13">
        <v>12.707000000000001</v>
      </c>
      <c r="AB1349" s="1">
        <v>6035</v>
      </c>
      <c r="AC1349" s="13">
        <v>18.623280000000001</v>
      </c>
      <c r="AD1349" s="13">
        <v>2.4845809999999999</v>
      </c>
      <c r="AE1349" s="1" t="s">
        <v>12654</v>
      </c>
      <c r="AF1349" s="1" t="s">
        <v>12664</v>
      </c>
    </row>
    <row r="1350" spans="1:32" x14ac:dyDescent="0.2">
      <c r="A1350" s="1" t="s">
        <v>5450</v>
      </c>
      <c r="B1350" s="10">
        <v>4972407</v>
      </c>
      <c r="C1350" s="1" t="s">
        <v>1435</v>
      </c>
      <c r="D1350" s="1" t="s">
        <v>24</v>
      </c>
      <c r="E1350" s="11">
        <v>7796284</v>
      </c>
      <c r="F1350" s="11">
        <v>113</v>
      </c>
      <c r="G1350" s="11">
        <v>342</v>
      </c>
      <c r="H1350" s="11">
        <v>379</v>
      </c>
      <c r="I1350" s="11">
        <v>-91</v>
      </c>
      <c r="J1350" s="11">
        <v>219</v>
      </c>
      <c r="K1350" s="12" t="s">
        <v>2</v>
      </c>
      <c r="L1350" s="12" t="s">
        <v>2</v>
      </c>
      <c r="M1350" s="11">
        <v>508</v>
      </c>
      <c r="N1350" s="11">
        <v>198</v>
      </c>
      <c r="O1350" s="11">
        <v>364</v>
      </c>
      <c r="P1350" s="11">
        <v>1301</v>
      </c>
      <c r="Q1350" s="11">
        <v>53</v>
      </c>
      <c r="R1350" s="11">
        <v>-498</v>
      </c>
      <c r="S1350" s="11">
        <v>-198</v>
      </c>
      <c r="T1350" s="11">
        <v>-660</v>
      </c>
      <c r="U1350" s="11">
        <v>-489</v>
      </c>
      <c r="V1350" s="11">
        <v>-581</v>
      </c>
      <c r="W1350" s="13">
        <v>-0.63400000000000001</v>
      </c>
      <c r="X1350" s="13">
        <v>8.7840000000000007</v>
      </c>
      <c r="Y1350" s="13">
        <v>5.4889999999999999</v>
      </c>
      <c r="Z1350" s="13">
        <v>-41.152999999999999</v>
      </c>
      <c r="AA1350" s="13">
        <v>0.876</v>
      </c>
      <c r="AB1350" s="1">
        <v>3917</v>
      </c>
      <c r="AC1350" s="12" t="s">
        <v>4019</v>
      </c>
      <c r="AD1350" s="13">
        <v>1.613494</v>
      </c>
      <c r="AE1350" s="1" t="s">
        <v>12654</v>
      </c>
      <c r="AF1350" s="1" t="s">
        <v>12663</v>
      </c>
    </row>
    <row r="1351" spans="1:32" x14ac:dyDescent="0.2">
      <c r="A1351" s="1" t="s">
        <v>5451</v>
      </c>
      <c r="B1351" s="10">
        <v>4270422</v>
      </c>
      <c r="C1351" s="1" t="s">
        <v>1436</v>
      </c>
      <c r="D1351" s="1" t="s">
        <v>177</v>
      </c>
      <c r="E1351" s="11">
        <v>21350505</v>
      </c>
      <c r="F1351" s="11">
        <v>2901</v>
      </c>
      <c r="G1351" s="11">
        <v>4521</v>
      </c>
      <c r="H1351" s="11">
        <v>6941</v>
      </c>
      <c r="I1351" s="11">
        <v>5938</v>
      </c>
      <c r="J1351" s="11">
        <v>5308</v>
      </c>
      <c r="K1351" s="13">
        <v>5578.7142899999999</v>
      </c>
      <c r="L1351" s="13">
        <v>6570.2857100000001</v>
      </c>
      <c r="M1351" s="11">
        <v>6234</v>
      </c>
      <c r="N1351" s="11">
        <v>6691</v>
      </c>
      <c r="O1351" s="11">
        <v>11613</v>
      </c>
      <c r="P1351" s="11">
        <v>12934</v>
      </c>
      <c r="Q1351" s="11">
        <v>12043</v>
      </c>
      <c r="R1351" s="11">
        <v>-4881</v>
      </c>
      <c r="S1351" s="11">
        <v>-6248</v>
      </c>
      <c r="T1351" s="11">
        <v>-8179</v>
      </c>
      <c r="U1351" s="11">
        <v>-9089</v>
      </c>
      <c r="V1351" s="11">
        <v>-8778</v>
      </c>
      <c r="W1351" s="13">
        <v>4.1130000000000004</v>
      </c>
      <c r="X1351" s="13">
        <v>6.7830000000000004</v>
      </c>
      <c r="Y1351" s="13">
        <v>8.74</v>
      </c>
      <c r="Z1351" s="13">
        <v>7.9089999999999998</v>
      </c>
      <c r="AA1351" s="13">
        <v>3.2519999999999998</v>
      </c>
      <c r="AB1351" s="1">
        <v>6908</v>
      </c>
      <c r="AC1351" s="13">
        <v>17.934087999999999</v>
      </c>
      <c r="AD1351" s="13">
        <v>0.91138600000000003</v>
      </c>
      <c r="AE1351" s="1" t="s">
        <v>12654</v>
      </c>
      <c r="AF1351" s="1" t="s">
        <v>12659</v>
      </c>
    </row>
    <row r="1352" spans="1:32" x14ac:dyDescent="0.2">
      <c r="A1352" s="1" t="s">
        <v>5452</v>
      </c>
      <c r="B1352" s="10">
        <v>7570959</v>
      </c>
      <c r="C1352" s="1" t="s">
        <v>1437</v>
      </c>
      <c r="D1352" s="1" t="s">
        <v>55</v>
      </c>
      <c r="E1352" s="11">
        <v>8177333</v>
      </c>
      <c r="F1352" s="11">
        <v>366</v>
      </c>
      <c r="G1352" s="11">
        <v>418</v>
      </c>
      <c r="H1352" s="11">
        <v>188</v>
      </c>
      <c r="I1352" s="11">
        <v>495</v>
      </c>
      <c r="J1352" s="11">
        <v>741</v>
      </c>
      <c r="K1352" s="13">
        <v>850</v>
      </c>
      <c r="L1352" s="13">
        <v>1200</v>
      </c>
      <c r="M1352" s="11">
        <v>433</v>
      </c>
      <c r="N1352" s="11">
        <v>614</v>
      </c>
      <c r="O1352" s="11">
        <v>208</v>
      </c>
      <c r="P1352" s="11">
        <v>983</v>
      </c>
      <c r="Q1352" s="11">
        <v>1075</v>
      </c>
      <c r="R1352" s="11">
        <v>-360</v>
      </c>
      <c r="S1352" s="11">
        <v>-359</v>
      </c>
      <c r="T1352" s="11">
        <v>-421</v>
      </c>
      <c r="U1352" s="11">
        <v>-651</v>
      </c>
      <c r="V1352" s="11">
        <v>-461</v>
      </c>
      <c r="W1352" s="13">
        <v>6.5369999999999999</v>
      </c>
      <c r="X1352" s="13">
        <v>6.8639999999999999</v>
      </c>
      <c r="Y1352" s="13">
        <v>0.432</v>
      </c>
      <c r="Z1352" s="13">
        <v>9.93</v>
      </c>
      <c r="AA1352" s="13">
        <v>11.808999999999999</v>
      </c>
      <c r="AB1352" s="1">
        <v>7325</v>
      </c>
      <c r="AC1352" s="13">
        <v>18.423552000000001</v>
      </c>
      <c r="AD1352" s="13">
        <v>2.0427550000000001</v>
      </c>
      <c r="AE1352" s="1" t="s">
        <v>12654</v>
      </c>
      <c r="AF1352" s="1" t="s">
        <v>12670</v>
      </c>
    </row>
    <row r="1353" spans="1:32" x14ac:dyDescent="0.2">
      <c r="A1353" s="1" t="s">
        <v>5453</v>
      </c>
      <c r="B1353" s="10">
        <v>4251654</v>
      </c>
      <c r="C1353" s="1" t="s">
        <v>1438</v>
      </c>
      <c r="D1353" s="1" t="s">
        <v>105</v>
      </c>
      <c r="E1353" s="11">
        <v>1905561</v>
      </c>
      <c r="F1353" s="11">
        <v>536</v>
      </c>
      <c r="G1353" s="11">
        <v>487</v>
      </c>
      <c r="H1353" s="11">
        <v>537</v>
      </c>
      <c r="I1353" s="11">
        <v>646</v>
      </c>
      <c r="J1353" s="11">
        <v>627</v>
      </c>
      <c r="K1353" s="12" t="s">
        <v>2</v>
      </c>
      <c r="L1353" s="12" t="s">
        <v>2</v>
      </c>
      <c r="M1353" s="11">
        <v>680</v>
      </c>
      <c r="N1353" s="11">
        <v>510</v>
      </c>
      <c r="O1353" s="11">
        <v>688</v>
      </c>
      <c r="P1353" s="11">
        <v>798</v>
      </c>
      <c r="Q1353" s="11">
        <v>486</v>
      </c>
      <c r="R1353" s="11">
        <v>-25</v>
      </c>
      <c r="S1353" s="11">
        <v>-254</v>
      </c>
      <c r="T1353" s="11">
        <v>-473</v>
      </c>
      <c r="U1353" s="11">
        <v>-707</v>
      </c>
      <c r="V1353" s="11">
        <v>-330</v>
      </c>
      <c r="W1353" s="13">
        <v>3.3580000000000001</v>
      </c>
      <c r="X1353" s="13">
        <v>2.605</v>
      </c>
      <c r="Y1353" s="13">
        <v>2.7570000000000001</v>
      </c>
      <c r="Z1353" s="13">
        <v>3.157</v>
      </c>
      <c r="AA1353" s="13">
        <v>3.2509999999999999</v>
      </c>
      <c r="AB1353" s="1">
        <v>4624</v>
      </c>
      <c r="AC1353" s="13">
        <v>11.046638</v>
      </c>
      <c r="AD1353" s="13">
        <v>0.39061699999999999</v>
      </c>
      <c r="AE1353" s="1" t="s">
        <v>12654</v>
      </c>
      <c r="AF1353" s="1" t="s">
        <v>12667</v>
      </c>
    </row>
    <row r="1354" spans="1:32" x14ac:dyDescent="0.2">
      <c r="A1354" s="1" t="s">
        <v>5454</v>
      </c>
      <c r="B1354" s="10">
        <v>4610074</v>
      </c>
      <c r="C1354" s="1" t="s">
        <v>1439</v>
      </c>
      <c r="D1354" s="1" t="s">
        <v>24</v>
      </c>
      <c r="E1354" s="11">
        <v>11462992</v>
      </c>
      <c r="F1354" s="11">
        <v>1870</v>
      </c>
      <c r="G1354" s="11">
        <v>2319</v>
      </c>
      <c r="H1354" s="11">
        <v>2743</v>
      </c>
      <c r="I1354" s="11">
        <v>2800</v>
      </c>
      <c r="J1354" s="11">
        <v>2800</v>
      </c>
      <c r="K1354" s="12" t="s">
        <v>2</v>
      </c>
      <c r="L1354" s="12" t="s">
        <v>2</v>
      </c>
      <c r="M1354" s="11">
        <v>1457</v>
      </c>
      <c r="N1354" s="11">
        <v>1926</v>
      </c>
      <c r="O1354" s="11">
        <v>1945</v>
      </c>
      <c r="P1354" s="11">
        <v>1880</v>
      </c>
      <c r="Q1354" s="11">
        <v>1880</v>
      </c>
      <c r="R1354" s="11">
        <v>-202</v>
      </c>
      <c r="S1354" s="11">
        <v>-73</v>
      </c>
      <c r="T1354" s="11">
        <v>-270</v>
      </c>
      <c r="U1354" s="11">
        <v>-1354</v>
      </c>
      <c r="V1354" s="11">
        <v>-1354</v>
      </c>
      <c r="W1354" s="13">
        <v>12.124000000000001</v>
      </c>
      <c r="X1354" s="13">
        <v>14.061999999999999</v>
      </c>
      <c r="Y1354" s="13">
        <v>13.083</v>
      </c>
      <c r="Z1354" s="13">
        <v>16.048999999999999</v>
      </c>
      <c r="AA1354" s="13">
        <v>16.048999999999999</v>
      </c>
      <c r="AB1354" s="1">
        <v>9702</v>
      </c>
      <c r="AC1354" s="13">
        <v>11.942094000000001</v>
      </c>
      <c r="AD1354" s="13">
        <v>1.4780439999999999</v>
      </c>
      <c r="AE1354" s="1" t="s">
        <v>12654</v>
      </c>
      <c r="AF1354" s="1" t="s">
        <v>12663</v>
      </c>
    </row>
    <row r="1355" spans="1:32" x14ac:dyDescent="0.2">
      <c r="A1355" s="1" t="s">
        <v>5455</v>
      </c>
      <c r="B1355" s="10">
        <v>6333961</v>
      </c>
      <c r="C1355" s="1" t="s">
        <v>1440</v>
      </c>
      <c r="D1355" s="1" t="s">
        <v>36</v>
      </c>
      <c r="E1355" s="11">
        <v>5096057</v>
      </c>
      <c r="F1355" s="11">
        <v>2710</v>
      </c>
      <c r="G1355" s="11">
        <v>3757</v>
      </c>
      <c r="H1355" s="11">
        <v>5297</v>
      </c>
      <c r="I1355" s="11">
        <v>7659</v>
      </c>
      <c r="J1355" s="11">
        <v>7659</v>
      </c>
      <c r="K1355" s="12" t="s">
        <v>2</v>
      </c>
      <c r="L1355" s="12" t="s">
        <v>2</v>
      </c>
      <c r="M1355" s="11">
        <v>3288</v>
      </c>
      <c r="N1355" s="11">
        <v>2144</v>
      </c>
      <c r="O1355" s="11">
        <v>4369</v>
      </c>
      <c r="P1355" s="11">
        <v>3456</v>
      </c>
      <c r="Q1355" s="11">
        <v>3456</v>
      </c>
      <c r="R1355" s="11">
        <v>-7259</v>
      </c>
      <c r="S1355" s="11">
        <v>-2112</v>
      </c>
      <c r="T1355" s="11">
        <v>-1911</v>
      </c>
      <c r="U1355" s="11">
        <v>-1780</v>
      </c>
      <c r="V1355" s="11">
        <v>-1780</v>
      </c>
      <c r="W1355" s="13">
        <v>6.7149999999999999</v>
      </c>
      <c r="X1355" s="13">
        <v>9.093</v>
      </c>
      <c r="Y1355" s="13">
        <v>12.018000000000001</v>
      </c>
      <c r="Z1355" s="13">
        <v>15.034000000000001</v>
      </c>
      <c r="AA1355" s="13">
        <v>15.034000000000001</v>
      </c>
      <c r="AB1355" s="1">
        <v>4107</v>
      </c>
      <c r="AC1355" s="13">
        <v>26.773253</v>
      </c>
      <c r="AD1355" s="13">
        <v>4.4567300000000003</v>
      </c>
      <c r="AE1355" s="1" t="s">
        <v>12654</v>
      </c>
      <c r="AF1355" s="1" t="s">
        <v>12667</v>
      </c>
    </row>
    <row r="1356" spans="1:32" x14ac:dyDescent="0.2">
      <c r="A1356" s="1" t="s">
        <v>5456</v>
      </c>
      <c r="B1356" s="10">
        <v>4996330</v>
      </c>
      <c r="C1356" s="1" t="s">
        <v>1441</v>
      </c>
      <c r="D1356" s="1" t="s">
        <v>1442</v>
      </c>
      <c r="E1356" s="11">
        <v>22628240</v>
      </c>
      <c r="F1356" s="11">
        <v>4148</v>
      </c>
      <c r="G1356" s="11">
        <v>3535</v>
      </c>
      <c r="H1356" s="11">
        <v>2255</v>
      </c>
      <c r="I1356" s="11">
        <v>1921</v>
      </c>
      <c r="J1356" s="11">
        <v>1921</v>
      </c>
      <c r="K1356" s="13">
        <v>4450</v>
      </c>
      <c r="L1356" s="13">
        <v>5900</v>
      </c>
      <c r="M1356" s="11">
        <v>14233</v>
      </c>
      <c r="N1356" s="11">
        <v>-3375</v>
      </c>
      <c r="O1356" s="11">
        <v>-2459</v>
      </c>
      <c r="P1356" s="11">
        <v>8825</v>
      </c>
      <c r="Q1356" s="11">
        <v>8825</v>
      </c>
      <c r="R1356" s="11">
        <v>-2039</v>
      </c>
      <c r="S1356" s="11">
        <v>-2984</v>
      </c>
      <c r="T1356" s="11">
        <v>-5416</v>
      </c>
      <c r="U1356" s="11">
        <v>-5843</v>
      </c>
      <c r="V1356" s="11">
        <v>-5843</v>
      </c>
      <c r="W1356" s="13">
        <v>5.0119999999999996</v>
      </c>
      <c r="X1356" s="13">
        <v>6.0570000000000004</v>
      </c>
      <c r="Y1356" s="13">
        <v>0.51300000000000001</v>
      </c>
      <c r="Z1356" s="13">
        <v>-3.5139999999999998</v>
      </c>
      <c r="AA1356" s="13">
        <v>-3.5139999999999998</v>
      </c>
      <c r="AB1356" s="1">
        <v>6310</v>
      </c>
      <c r="AC1356" s="13">
        <v>55.103382000000003</v>
      </c>
      <c r="AD1356" s="13">
        <v>0.69467500000000004</v>
      </c>
      <c r="AE1356" s="1" t="s">
        <v>12654</v>
      </c>
      <c r="AF1356" s="1" t="s">
        <v>12658</v>
      </c>
    </row>
    <row r="1357" spans="1:32" x14ac:dyDescent="0.2">
      <c r="A1357" s="1" t="s">
        <v>5457</v>
      </c>
      <c r="B1357" s="10">
        <v>4294573</v>
      </c>
      <c r="C1357" s="1" t="s">
        <v>1443</v>
      </c>
      <c r="D1357" s="1" t="s">
        <v>73</v>
      </c>
      <c r="E1357" s="11">
        <v>351624933</v>
      </c>
      <c r="F1357" s="11">
        <v>-20976</v>
      </c>
      <c r="G1357" s="11">
        <v>5940</v>
      </c>
      <c r="H1357" s="11">
        <v>29607</v>
      </c>
      <c r="I1357" s="11">
        <v>54369</v>
      </c>
      <c r="J1357" s="11">
        <v>76314</v>
      </c>
      <c r="K1357" s="13">
        <v>75514.008379999999</v>
      </c>
      <c r="L1357" s="13">
        <v>79145.153640000004</v>
      </c>
      <c r="M1357" s="11">
        <v>1197</v>
      </c>
      <c r="N1357" s="11">
        <v>37914</v>
      </c>
      <c r="O1357" s="11">
        <v>66301</v>
      </c>
      <c r="P1357" s="11">
        <v>56895</v>
      </c>
      <c r="Q1357" s="11">
        <v>89564</v>
      </c>
      <c r="R1357" s="11">
        <v>-4737</v>
      </c>
      <c r="S1357" s="11">
        <v>-17371</v>
      </c>
      <c r="T1357" s="11">
        <v>-27026</v>
      </c>
      <c r="U1357" s="11">
        <v>-27015</v>
      </c>
      <c r="V1357" s="11">
        <v>-25955</v>
      </c>
      <c r="W1357" s="13">
        <v>-7.9509999999999996</v>
      </c>
      <c r="X1357" s="13">
        <v>2.3559999999999999</v>
      </c>
      <c r="Y1357" s="13">
        <v>6.0490000000000004</v>
      </c>
      <c r="Z1357" s="13">
        <v>9.6240000000000006</v>
      </c>
      <c r="AA1357" s="13">
        <v>8.7680000000000007</v>
      </c>
      <c r="AB1357" s="1">
        <v>3099</v>
      </c>
      <c r="AC1357" s="13">
        <v>15.590045</v>
      </c>
      <c r="AD1357" s="13">
        <v>1.5123470000000001</v>
      </c>
      <c r="AE1357" s="1" t="s">
        <v>12654</v>
      </c>
      <c r="AF1357" s="1" t="s">
        <v>12657</v>
      </c>
    </row>
    <row r="1358" spans="1:32" x14ac:dyDescent="0.2">
      <c r="A1358" s="1" t="s">
        <v>5458</v>
      </c>
      <c r="B1358" s="10">
        <v>6346566</v>
      </c>
      <c r="C1358" s="1" t="s">
        <v>1444</v>
      </c>
      <c r="D1358" s="1" t="s">
        <v>105</v>
      </c>
      <c r="E1358" s="11">
        <v>13665621</v>
      </c>
      <c r="F1358" s="11">
        <v>1706</v>
      </c>
      <c r="G1358" s="11">
        <v>2355</v>
      </c>
      <c r="H1358" s="11">
        <v>2140</v>
      </c>
      <c r="I1358" s="11">
        <v>2329</v>
      </c>
      <c r="J1358" s="11">
        <v>3401</v>
      </c>
      <c r="K1358" s="12" t="s">
        <v>2</v>
      </c>
      <c r="L1358" s="12" t="s">
        <v>2</v>
      </c>
      <c r="M1358" s="11">
        <v>2410</v>
      </c>
      <c r="N1358" s="11">
        <v>1786</v>
      </c>
      <c r="O1358" s="11">
        <v>947</v>
      </c>
      <c r="P1358" s="11">
        <v>1844</v>
      </c>
      <c r="Q1358" s="11">
        <v>3591</v>
      </c>
      <c r="R1358" s="11">
        <v>-1463</v>
      </c>
      <c r="S1358" s="11">
        <v>-604</v>
      </c>
      <c r="T1358" s="11">
        <v>716</v>
      </c>
      <c r="U1358" s="11">
        <v>-281</v>
      </c>
      <c r="V1358" s="11">
        <v>182</v>
      </c>
      <c r="W1358" s="13">
        <v>7.6280000000000001</v>
      </c>
      <c r="X1358" s="13">
        <v>9.7530000000000001</v>
      </c>
      <c r="Y1358" s="13">
        <v>7.7619999999999996</v>
      </c>
      <c r="Z1358" s="13">
        <v>8.4700000000000006</v>
      </c>
      <c r="AA1358" s="13">
        <v>10.955</v>
      </c>
      <c r="AB1358" s="1">
        <v>4462</v>
      </c>
      <c r="AC1358" s="13">
        <v>11.940232</v>
      </c>
      <c r="AD1358" s="13">
        <v>1.265757</v>
      </c>
      <c r="AE1358" s="1" t="s">
        <v>12654</v>
      </c>
      <c r="AF1358" s="1" t="s">
        <v>12667</v>
      </c>
    </row>
    <row r="1359" spans="1:32" x14ac:dyDescent="0.2">
      <c r="A1359" s="1" t="s">
        <v>5459</v>
      </c>
      <c r="B1359" s="10">
        <v>4351362</v>
      </c>
      <c r="C1359" s="1" t="s">
        <v>1445</v>
      </c>
      <c r="D1359" s="1" t="s">
        <v>535</v>
      </c>
      <c r="E1359" s="11">
        <v>38257884</v>
      </c>
      <c r="F1359" s="11">
        <v>5632</v>
      </c>
      <c r="G1359" s="11">
        <v>11558</v>
      </c>
      <c r="H1359" s="11">
        <v>8632</v>
      </c>
      <c r="I1359" s="11">
        <v>11493</v>
      </c>
      <c r="J1359" s="11">
        <v>10483</v>
      </c>
      <c r="K1359" s="13">
        <v>15000</v>
      </c>
      <c r="L1359" s="13">
        <v>17333.333330000001</v>
      </c>
      <c r="M1359" s="11">
        <v>4749</v>
      </c>
      <c r="N1359" s="11">
        <v>16501</v>
      </c>
      <c r="O1359" s="11">
        <v>-6022</v>
      </c>
      <c r="P1359" s="11">
        <v>-2811</v>
      </c>
      <c r="Q1359" s="11">
        <v>18332</v>
      </c>
      <c r="R1359" s="11">
        <v>-6162</v>
      </c>
      <c r="S1359" s="11">
        <v>-4319</v>
      </c>
      <c r="T1359" s="11">
        <v>-5021</v>
      </c>
      <c r="U1359" s="11">
        <v>-7044</v>
      </c>
      <c r="V1359" s="11">
        <v>-11412</v>
      </c>
      <c r="W1359" s="13">
        <v>4.319</v>
      </c>
      <c r="X1359" s="13">
        <v>13.641999999999999</v>
      </c>
      <c r="Y1359" s="13">
        <v>7.34</v>
      </c>
      <c r="Z1359" s="13">
        <v>7.8760000000000003</v>
      </c>
      <c r="AA1359" s="13">
        <v>7.6719999999999997</v>
      </c>
      <c r="AB1359" s="1">
        <v>4028</v>
      </c>
      <c r="AC1359" s="13">
        <v>7.5840829999999997</v>
      </c>
      <c r="AD1359" s="13">
        <v>0.864147</v>
      </c>
      <c r="AE1359" s="1" t="s">
        <v>12654</v>
      </c>
      <c r="AF1359" s="1" t="s">
        <v>12667</v>
      </c>
    </row>
    <row r="1360" spans="1:32" x14ac:dyDescent="0.2">
      <c r="A1360" s="1" t="s">
        <v>5460</v>
      </c>
      <c r="B1360" s="10">
        <v>4552740</v>
      </c>
      <c r="C1360" s="1" t="s">
        <v>1446</v>
      </c>
      <c r="D1360" s="1" t="s">
        <v>90</v>
      </c>
      <c r="E1360" s="11">
        <v>16646719</v>
      </c>
      <c r="F1360" s="11">
        <v>-182</v>
      </c>
      <c r="G1360" s="11">
        <v>78</v>
      </c>
      <c r="H1360" s="11">
        <v>219</v>
      </c>
      <c r="I1360" s="11">
        <v>414</v>
      </c>
      <c r="J1360" s="11">
        <v>268</v>
      </c>
      <c r="K1360" s="12" t="s">
        <v>2</v>
      </c>
      <c r="L1360" s="12" t="s">
        <v>2</v>
      </c>
      <c r="M1360" s="11">
        <v>88</v>
      </c>
      <c r="N1360" s="11">
        <v>155</v>
      </c>
      <c r="O1360" s="11">
        <v>341</v>
      </c>
      <c r="P1360" s="11">
        <v>1247</v>
      </c>
      <c r="Q1360" s="11">
        <v>117</v>
      </c>
      <c r="R1360" s="11">
        <v>-120</v>
      </c>
      <c r="S1360" s="11">
        <v>-277</v>
      </c>
      <c r="T1360" s="11">
        <v>-545</v>
      </c>
      <c r="U1360" s="11">
        <v>-611</v>
      </c>
      <c r="V1360" s="11">
        <v>-665</v>
      </c>
      <c r="W1360" s="13">
        <v>-26.146999999999998</v>
      </c>
      <c r="X1360" s="13">
        <v>0.61499999999999999</v>
      </c>
      <c r="Y1360" s="13">
        <v>11.337999999999999</v>
      </c>
      <c r="Z1360" s="13">
        <v>14.96</v>
      </c>
      <c r="AA1360" s="13">
        <v>7.8929999999999998</v>
      </c>
      <c r="AB1360" s="1">
        <v>2894</v>
      </c>
      <c r="AC1360" s="13">
        <v>15.169699</v>
      </c>
      <c r="AD1360" s="13">
        <v>1.367391</v>
      </c>
      <c r="AE1360" s="1" t="s">
        <v>12654</v>
      </c>
      <c r="AF1360" s="1" t="s">
        <v>12674</v>
      </c>
    </row>
    <row r="1361" spans="1:32" x14ac:dyDescent="0.2">
      <c r="A1361" s="1" t="s">
        <v>5461</v>
      </c>
      <c r="B1361" s="10">
        <v>4258302</v>
      </c>
      <c r="C1361" s="1" t="s">
        <v>1447</v>
      </c>
      <c r="D1361" s="1" t="s">
        <v>62</v>
      </c>
      <c r="E1361" s="11">
        <v>8026325</v>
      </c>
      <c r="F1361" s="11">
        <v>1049</v>
      </c>
      <c r="G1361" s="11">
        <v>1743</v>
      </c>
      <c r="H1361" s="11">
        <v>1988</v>
      </c>
      <c r="I1361" s="11">
        <v>1560</v>
      </c>
      <c r="J1361" s="11">
        <v>887</v>
      </c>
      <c r="K1361" s="12" t="s">
        <v>2</v>
      </c>
      <c r="L1361" s="12" t="s">
        <v>2</v>
      </c>
      <c r="M1361" s="11">
        <v>2123</v>
      </c>
      <c r="N1361" s="11">
        <v>1675</v>
      </c>
      <c r="O1361" s="11">
        <v>1747</v>
      </c>
      <c r="P1361" s="11">
        <v>561</v>
      </c>
      <c r="Q1361" s="11">
        <v>2292</v>
      </c>
      <c r="R1361" s="11">
        <v>-505</v>
      </c>
      <c r="S1361" s="11">
        <v>-390</v>
      </c>
      <c r="T1361" s="11">
        <v>-1118</v>
      </c>
      <c r="U1361" s="11">
        <v>-1412</v>
      </c>
      <c r="V1361" s="11">
        <v>-626</v>
      </c>
      <c r="W1361" s="13">
        <v>21.574999999999999</v>
      </c>
      <c r="X1361" s="13">
        <v>32.615000000000002</v>
      </c>
      <c r="Y1361" s="13">
        <v>25.44</v>
      </c>
      <c r="Z1361" s="13">
        <v>13.672000000000001</v>
      </c>
      <c r="AA1361" s="13">
        <v>8.5549999999999997</v>
      </c>
      <c r="AB1361" s="1">
        <v>6336</v>
      </c>
      <c r="AC1361" s="13">
        <v>5.9144139999999998</v>
      </c>
      <c r="AD1361" s="13">
        <v>0.54458399999999996</v>
      </c>
      <c r="AE1361" s="1" t="s">
        <v>12654</v>
      </c>
      <c r="AF1361" s="1" t="s">
        <v>12662</v>
      </c>
    </row>
    <row r="1362" spans="1:32" x14ac:dyDescent="0.2">
      <c r="A1362" s="1" t="s">
        <v>5462</v>
      </c>
      <c r="B1362" s="10">
        <v>4992147</v>
      </c>
      <c r="C1362" s="1" t="s">
        <v>1448</v>
      </c>
      <c r="D1362" s="1" t="s">
        <v>58</v>
      </c>
      <c r="E1362" s="11">
        <v>6378806</v>
      </c>
      <c r="F1362" s="11">
        <v>161</v>
      </c>
      <c r="G1362" s="11">
        <v>181</v>
      </c>
      <c r="H1362" s="11">
        <v>208</v>
      </c>
      <c r="I1362" s="11">
        <v>254</v>
      </c>
      <c r="J1362" s="11">
        <v>695</v>
      </c>
      <c r="K1362" s="12" t="s">
        <v>2</v>
      </c>
      <c r="L1362" s="12" t="s">
        <v>2</v>
      </c>
      <c r="M1362" s="11">
        <v>198</v>
      </c>
      <c r="N1362" s="11">
        <v>1889</v>
      </c>
      <c r="O1362" s="11">
        <v>1285</v>
      </c>
      <c r="P1362" s="11">
        <v>-1895</v>
      </c>
      <c r="Q1362" s="11">
        <v>-2165</v>
      </c>
      <c r="R1362" s="11">
        <v>-182</v>
      </c>
      <c r="S1362" s="11">
        <v>-440</v>
      </c>
      <c r="T1362" s="11">
        <v>-158</v>
      </c>
      <c r="U1362" s="11">
        <v>-370</v>
      </c>
      <c r="V1362" s="11">
        <v>-585</v>
      </c>
      <c r="W1362" s="13">
        <v>3.3319999999999999</v>
      </c>
      <c r="X1362" s="13">
        <v>3.569</v>
      </c>
      <c r="Y1362" s="13">
        <v>3.9180000000000001</v>
      </c>
      <c r="Z1362" s="13">
        <v>5.4180000000000001</v>
      </c>
      <c r="AA1362" s="13">
        <v>8.2240000000000002</v>
      </c>
      <c r="AB1362" s="1">
        <v>6208</v>
      </c>
      <c r="AC1362" s="13">
        <v>30.210367000000002</v>
      </c>
      <c r="AD1362" s="13">
        <v>1.9026270000000001</v>
      </c>
      <c r="AE1362" s="1" t="s">
        <v>12654</v>
      </c>
      <c r="AF1362" s="1" t="s">
        <v>12658</v>
      </c>
    </row>
    <row r="1363" spans="1:32" x14ac:dyDescent="0.2">
      <c r="A1363" s="1" t="s">
        <v>5463</v>
      </c>
      <c r="B1363" s="10">
        <v>111680318</v>
      </c>
      <c r="C1363" s="1" t="s">
        <v>1449</v>
      </c>
      <c r="D1363" s="1" t="s">
        <v>32</v>
      </c>
      <c r="E1363" s="11">
        <v>1932700</v>
      </c>
      <c r="F1363" s="12" t="s">
        <v>2</v>
      </c>
      <c r="G1363" s="11">
        <v>73</v>
      </c>
      <c r="H1363" s="11">
        <v>96</v>
      </c>
      <c r="I1363" s="11">
        <v>201</v>
      </c>
      <c r="J1363" s="11">
        <v>245</v>
      </c>
      <c r="K1363" s="13">
        <v>230</v>
      </c>
      <c r="L1363" s="12" t="s">
        <v>2</v>
      </c>
      <c r="M1363" s="12" t="s">
        <v>2</v>
      </c>
      <c r="N1363" s="12" t="s">
        <v>2</v>
      </c>
      <c r="O1363" s="12" t="s">
        <v>2</v>
      </c>
      <c r="P1363" s="11">
        <v>225</v>
      </c>
      <c r="Q1363" s="11">
        <v>102</v>
      </c>
      <c r="R1363" s="12" t="s">
        <v>2</v>
      </c>
      <c r="S1363" s="12" t="s">
        <v>2</v>
      </c>
      <c r="T1363" s="12" t="s">
        <v>2</v>
      </c>
      <c r="U1363" s="11">
        <v>-24</v>
      </c>
      <c r="V1363" s="11">
        <v>-89</v>
      </c>
      <c r="W1363" s="12" t="s">
        <v>2</v>
      </c>
      <c r="X1363" s="12" t="s">
        <v>2</v>
      </c>
      <c r="Y1363" s="13">
        <v>8.5969999999999995</v>
      </c>
      <c r="Z1363" s="13">
        <v>8.8789999999999996</v>
      </c>
      <c r="AA1363" s="13">
        <v>9.1</v>
      </c>
      <c r="AB1363" s="1" t="s">
        <v>5464</v>
      </c>
      <c r="AC1363" s="13">
        <v>10.888418</v>
      </c>
      <c r="AD1363" s="13">
        <v>1.448723</v>
      </c>
      <c r="AE1363" s="1" t="s">
        <v>12654</v>
      </c>
      <c r="AF1363" s="1" t="s">
        <v>12666</v>
      </c>
    </row>
    <row r="1364" spans="1:32" x14ac:dyDescent="0.2">
      <c r="A1364" s="1" t="s">
        <v>5465</v>
      </c>
      <c r="B1364" s="10">
        <v>6333742</v>
      </c>
      <c r="C1364" s="1" t="s">
        <v>1450</v>
      </c>
      <c r="D1364" s="1" t="s">
        <v>564</v>
      </c>
      <c r="E1364" s="11">
        <v>4206275</v>
      </c>
      <c r="F1364" s="11">
        <v>853</v>
      </c>
      <c r="G1364" s="11">
        <v>2613</v>
      </c>
      <c r="H1364" s="11">
        <v>2212</v>
      </c>
      <c r="I1364" s="11">
        <v>5457</v>
      </c>
      <c r="J1364" s="11">
        <v>3849</v>
      </c>
      <c r="K1364" s="12" t="s">
        <v>2</v>
      </c>
      <c r="L1364" s="12" t="s">
        <v>2</v>
      </c>
      <c r="M1364" s="11">
        <v>4211</v>
      </c>
      <c r="N1364" s="11">
        <v>4093</v>
      </c>
      <c r="O1364" s="11">
        <v>2087</v>
      </c>
      <c r="P1364" s="11">
        <v>5704</v>
      </c>
      <c r="Q1364" s="11">
        <v>7169</v>
      </c>
      <c r="R1364" s="11">
        <v>-4376</v>
      </c>
      <c r="S1364" s="11">
        <v>-548</v>
      </c>
      <c r="T1364" s="11">
        <v>-5593</v>
      </c>
      <c r="U1364" s="11">
        <v>-8504</v>
      </c>
      <c r="V1364" s="11">
        <v>-8561</v>
      </c>
      <c r="W1364" s="13">
        <v>-10.484999999999999</v>
      </c>
      <c r="X1364" s="13">
        <v>7.9470000000000001</v>
      </c>
      <c r="Y1364" s="13">
        <v>1.1419999999999999</v>
      </c>
      <c r="Z1364" s="13">
        <v>16.036999999999999</v>
      </c>
      <c r="AA1364" s="13">
        <v>9.2319999999999993</v>
      </c>
      <c r="AB1364" s="1">
        <v>5204</v>
      </c>
      <c r="AC1364" s="13">
        <v>4.1699060000000001</v>
      </c>
      <c r="AD1364" s="13">
        <v>0.34424199999999999</v>
      </c>
      <c r="AE1364" s="1" t="s">
        <v>12654</v>
      </c>
      <c r="AF1364" s="1" t="s">
        <v>12667</v>
      </c>
    </row>
    <row r="1365" spans="1:32" x14ac:dyDescent="0.2">
      <c r="A1365" s="1" t="s">
        <v>5466</v>
      </c>
      <c r="B1365" s="10">
        <v>5291545</v>
      </c>
      <c r="C1365" s="1" t="s">
        <v>1451</v>
      </c>
      <c r="D1365" s="1" t="s">
        <v>79</v>
      </c>
      <c r="E1365" s="11">
        <v>146079788</v>
      </c>
      <c r="F1365" s="11">
        <v>-2624</v>
      </c>
      <c r="G1365" s="11">
        <v>-4056</v>
      </c>
      <c r="H1365" s="11">
        <v>-11024</v>
      </c>
      <c r="I1365" s="11">
        <v>-5501</v>
      </c>
      <c r="J1365" s="11">
        <v>-9795</v>
      </c>
      <c r="K1365" s="13">
        <v>-11500</v>
      </c>
      <c r="L1365" s="13">
        <v>-7000</v>
      </c>
      <c r="M1365" s="12" t="s">
        <v>2</v>
      </c>
      <c r="N1365" s="12" t="s">
        <v>2</v>
      </c>
      <c r="O1365" s="11">
        <v>-7322</v>
      </c>
      <c r="P1365" s="11">
        <v>-5024</v>
      </c>
      <c r="Q1365" s="11">
        <v>-12049</v>
      </c>
      <c r="R1365" s="12" t="s">
        <v>2</v>
      </c>
      <c r="S1365" s="12" t="s">
        <v>2</v>
      </c>
      <c r="T1365" s="11">
        <v>-90</v>
      </c>
      <c r="U1365" s="11">
        <v>-2062</v>
      </c>
      <c r="V1365" s="11">
        <v>-2671</v>
      </c>
      <c r="W1365" s="12" t="s">
        <v>2</v>
      </c>
      <c r="X1365" s="13">
        <v>-50.241</v>
      </c>
      <c r="Y1365" s="13">
        <v>-351.62700000000001</v>
      </c>
      <c r="Z1365" s="13">
        <v>-63.972000000000001</v>
      </c>
      <c r="AA1365" s="13">
        <v>-142.62700000000001</v>
      </c>
      <c r="AB1365" s="1">
        <v>9348</v>
      </c>
      <c r="AC1365" s="12" t="s">
        <v>4019</v>
      </c>
      <c r="AD1365" s="13">
        <v>13.179294000000001</v>
      </c>
      <c r="AE1365" s="1" t="s">
        <v>12654</v>
      </c>
      <c r="AF1365" s="1" t="s">
        <v>12658</v>
      </c>
    </row>
    <row r="1366" spans="1:32" x14ac:dyDescent="0.2">
      <c r="A1366" s="1" t="s">
        <v>5467</v>
      </c>
      <c r="B1366" s="10">
        <v>4970737</v>
      </c>
      <c r="C1366" s="1" t="s">
        <v>1452</v>
      </c>
      <c r="D1366" s="1" t="s">
        <v>7</v>
      </c>
      <c r="E1366" s="11">
        <v>93985159</v>
      </c>
      <c r="F1366" s="11">
        <v>-604</v>
      </c>
      <c r="G1366" s="11">
        <v>-453</v>
      </c>
      <c r="H1366" s="11">
        <v>817</v>
      </c>
      <c r="I1366" s="11">
        <v>1940</v>
      </c>
      <c r="J1366" s="11">
        <v>3195</v>
      </c>
      <c r="K1366" s="13">
        <v>3835</v>
      </c>
      <c r="L1366" s="13">
        <v>4705</v>
      </c>
      <c r="M1366" s="11">
        <v>1553</v>
      </c>
      <c r="N1366" s="11">
        <v>1276</v>
      </c>
      <c r="O1366" s="11">
        <v>2942</v>
      </c>
      <c r="P1366" s="11">
        <v>3336</v>
      </c>
      <c r="Q1366" s="11">
        <v>3139</v>
      </c>
      <c r="R1366" s="11">
        <v>389</v>
      </c>
      <c r="S1366" s="11">
        <v>-1529</v>
      </c>
      <c r="T1366" s="11">
        <v>-1247</v>
      </c>
      <c r="U1366" s="11">
        <v>-4569</v>
      </c>
      <c r="V1366" s="11">
        <v>-2658</v>
      </c>
      <c r="W1366" s="13">
        <v>5.7530000000000001</v>
      </c>
      <c r="X1366" s="13">
        <v>-6.4790000000000001</v>
      </c>
      <c r="Y1366" s="13">
        <v>3.1219999999999999</v>
      </c>
      <c r="Z1366" s="13">
        <v>10.91</v>
      </c>
      <c r="AA1366" s="13">
        <v>15.99</v>
      </c>
      <c r="AB1366" s="1">
        <v>3660</v>
      </c>
      <c r="AC1366" s="13">
        <v>22.301064</v>
      </c>
      <c r="AD1366" s="13">
        <v>2.3247949999999999</v>
      </c>
      <c r="AE1366" s="1" t="s">
        <v>12654</v>
      </c>
      <c r="AF1366" s="1" t="s">
        <v>12657</v>
      </c>
    </row>
    <row r="1367" spans="1:32" x14ac:dyDescent="0.2">
      <c r="A1367" s="1" t="s">
        <v>5468</v>
      </c>
      <c r="B1367" s="10">
        <v>4250697</v>
      </c>
      <c r="C1367" s="1" t="s">
        <v>1453</v>
      </c>
      <c r="D1367" s="1" t="s">
        <v>1291</v>
      </c>
      <c r="E1367" s="11">
        <v>693886158</v>
      </c>
      <c r="F1367" s="11">
        <v>95734</v>
      </c>
      <c r="G1367" s="11">
        <v>187198</v>
      </c>
      <c r="H1367" s="11">
        <v>253548</v>
      </c>
      <c r="I1367" s="11">
        <v>293086</v>
      </c>
      <c r="J1367" s="11">
        <v>233282</v>
      </c>
      <c r="K1367" s="13">
        <v>220866.66667000001</v>
      </c>
      <c r="L1367" s="13">
        <v>261782.05473999999</v>
      </c>
      <c r="M1367" s="11">
        <v>222918</v>
      </c>
      <c r="N1367" s="11">
        <v>172056</v>
      </c>
      <c r="O1367" s="11">
        <v>227085</v>
      </c>
      <c r="P1367" s="11">
        <v>298568</v>
      </c>
      <c r="Q1367" s="11">
        <v>254059</v>
      </c>
      <c r="R1367" s="11">
        <v>-93413</v>
      </c>
      <c r="S1367" s="11">
        <v>-420867</v>
      </c>
      <c r="T1367" s="11">
        <v>-80527</v>
      </c>
      <c r="U1367" s="11">
        <v>-155080</v>
      </c>
      <c r="V1367" s="11">
        <v>-202345</v>
      </c>
      <c r="W1367" s="13">
        <v>4.4930000000000003</v>
      </c>
      <c r="X1367" s="13">
        <v>12.058</v>
      </c>
      <c r="Y1367" s="13">
        <v>13.537000000000001</v>
      </c>
      <c r="Z1367" s="13">
        <v>13.968999999999999</v>
      </c>
      <c r="AA1367" s="13">
        <v>11.319000000000001</v>
      </c>
      <c r="AB1367" s="1">
        <v>7202</v>
      </c>
      <c r="AC1367" s="13">
        <v>11.220371999999999</v>
      </c>
      <c r="AD1367" s="13">
        <v>0.99429100000000004</v>
      </c>
      <c r="AE1367" s="1" t="s">
        <v>12654</v>
      </c>
      <c r="AF1367" s="1" t="s">
        <v>12675</v>
      </c>
    </row>
    <row r="1368" spans="1:32" x14ac:dyDescent="0.2">
      <c r="A1368" s="1" t="s">
        <v>5469</v>
      </c>
      <c r="B1368" s="10">
        <v>8107450</v>
      </c>
      <c r="C1368" s="1" t="s">
        <v>1454</v>
      </c>
      <c r="D1368" s="1" t="s">
        <v>32</v>
      </c>
      <c r="E1368" s="11">
        <v>1470000</v>
      </c>
      <c r="F1368" s="12" t="s">
        <v>2</v>
      </c>
      <c r="G1368" s="12" t="s">
        <v>2</v>
      </c>
      <c r="H1368" s="12" t="s">
        <v>2</v>
      </c>
      <c r="I1368" s="11">
        <v>189.339</v>
      </c>
      <c r="J1368" s="11">
        <v>268.07400000000001</v>
      </c>
      <c r="K1368" s="12" t="s">
        <v>2</v>
      </c>
      <c r="L1368" s="12" t="s">
        <v>2</v>
      </c>
      <c r="M1368" s="12" t="s">
        <v>2</v>
      </c>
      <c r="N1368" s="12" t="s">
        <v>2</v>
      </c>
      <c r="O1368" s="12" t="s">
        <v>2</v>
      </c>
      <c r="P1368" s="11">
        <v>236.84899999999999</v>
      </c>
      <c r="Q1368" s="11">
        <v>283.13499999999999</v>
      </c>
      <c r="R1368" s="12" t="s">
        <v>2</v>
      </c>
      <c r="S1368" s="12" t="s">
        <v>2</v>
      </c>
      <c r="T1368" s="12" t="s">
        <v>2</v>
      </c>
      <c r="U1368" s="11">
        <v>-252.57</v>
      </c>
      <c r="V1368" s="11">
        <v>-1049.3420000000001</v>
      </c>
      <c r="W1368" s="12" t="s">
        <v>2</v>
      </c>
      <c r="X1368" s="12" t="s">
        <v>2</v>
      </c>
      <c r="Y1368" s="12" t="s">
        <v>2</v>
      </c>
      <c r="Z1368" s="12" t="s">
        <v>2</v>
      </c>
      <c r="AA1368" s="13">
        <v>20.306999999999999</v>
      </c>
      <c r="AB1368" s="1" t="s">
        <v>5470</v>
      </c>
      <c r="AC1368" s="13">
        <v>10.643879</v>
      </c>
      <c r="AD1368" s="13">
        <v>1.5354589999999999</v>
      </c>
      <c r="AE1368" s="1" t="s">
        <v>12654</v>
      </c>
      <c r="AF1368" s="1" t="s">
        <v>12666</v>
      </c>
    </row>
    <row r="1369" spans="1:32" x14ac:dyDescent="0.2">
      <c r="A1369" s="1" t="s">
        <v>5471</v>
      </c>
      <c r="B1369" s="10">
        <v>4275066</v>
      </c>
      <c r="C1369" s="1" t="s">
        <v>1455</v>
      </c>
      <c r="D1369" s="1" t="s">
        <v>41</v>
      </c>
      <c r="E1369" s="11">
        <v>26421493</v>
      </c>
      <c r="F1369" s="11">
        <v>2186</v>
      </c>
      <c r="G1369" s="11">
        <v>3031</v>
      </c>
      <c r="H1369" s="11">
        <v>3218</v>
      </c>
      <c r="I1369" s="11">
        <v>3737</v>
      </c>
      <c r="J1369" s="11">
        <v>3533</v>
      </c>
      <c r="K1369" s="13">
        <v>3800</v>
      </c>
      <c r="L1369" s="13">
        <v>4150</v>
      </c>
      <c r="M1369" s="11">
        <v>2728</v>
      </c>
      <c r="N1369" s="11">
        <v>2811</v>
      </c>
      <c r="O1369" s="11">
        <v>1714</v>
      </c>
      <c r="P1369" s="11">
        <v>2836</v>
      </c>
      <c r="Q1369" s="11">
        <v>2609</v>
      </c>
      <c r="R1369" s="11">
        <v>-429</v>
      </c>
      <c r="S1369" s="11">
        <v>-353</v>
      </c>
      <c r="T1369" s="11">
        <v>-758</v>
      </c>
      <c r="U1369" s="11">
        <v>-504</v>
      </c>
      <c r="V1369" s="11">
        <v>-2508</v>
      </c>
      <c r="W1369" s="13">
        <v>12.611000000000001</v>
      </c>
      <c r="X1369" s="13">
        <v>14.214</v>
      </c>
      <c r="Y1369" s="13">
        <v>13.981999999999999</v>
      </c>
      <c r="Z1369" s="13">
        <v>15.388</v>
      </c>
      <c r="AA1369" s="13">
        <v>15.385999999999999</v>
      </c>
      <c r="AB1369" s="1">
        <v>4743</v>
      </c>
      <c r="AC1369" s="13">
        <v>14.999212</v>
      </c>
      <c r="AD1369" s="13">
        <v>2.1539039999999998</v>
      </c>
      <c r="AE1369" s="1" t="s">
        <v>12654</v>
      </c>
      <c r="AF1369" s="1" t="s">
        <v>12663</v>
      </c>
    </row>
    <row r="1370" spans="1:32" x14ac:dyDescent="0.2">
      <c r="A1370" s="1" t="s">
        <v>5472</v>
      </c>
      <c r="B1370" s="10">
        <v>4970126</v>
      </c>
      <c r="C1370" s="1" t="s">
        <v>1456</v>
      </c>
      <c r="D1370" s="1" t="s">
        <v>84</v>
      </c>
      <c r="E1370" s="11">
        <v>19416172</v>
      </c>
      <c r="F1370" s="11">
        <v>2021</v>
      </c>
      <c r="G1370" s="11">
        <v>2687</v>
      </c>
      <c r="H1370" s="11">
        <v>2930</v>
      </c>
      <c r="I1370" s="11">
        <v>2228</v>
      </c>
      <c r="J1370" s="11">
        <v>2029</v>
      </c>
      <c r="K1370" s="13">
        <v>2050</v>
      </c>
      <c r="L1370" s="13">
        <v>2300</v>
      </c>
      <c r="M1370" s="11">
        <v>2212</v>
      </c>
      <c r="N1370" s="11">
        <v>1989</v>
      </c>
      <c r="O1370" s="11">
        <v>1876</v>
      </c>
      <c r="P1370" s="11">
        <v>1374</v>
      </c>
      <c r="Q1370" s="11">
        <v>1840</v>
      </c>
      <c r="R1370" s="11">
        <v>-161</v>
      </c>
      <c r="S1370" s="11">
        <v>152</v>
      </c>
      <c r="T1370" s="11">
        <v>-53</v>
      </c>
      <c r="U1370" s="11">
        <v>-164</v>
      </c>
      <c r="V1370" s="11">
        <v>-1175</v>
      </c>
      <c r="W1370" s="13">
        <v>19.305</v>
      </c>
      <c r="X1370" s="13">
        <v>23.922999999999998</v>
      </c>
      <c r="Y1370" s="13">
        <v>22.741</v>
      </c>
      <c r="Z1370" s="13">
        <v>15.609</v>
      </c>
      <c r="AA1370" s="13">
        <v>15.597</v>
      </c>
      <c r="AB1370" s="1">
        <v>2148</v>
      </c>
      <c r="AC1370" s="13">
        <v>21.972004999999999</v>
      </c>
      <c r="AD1370" s="13">
        <v>3.814673</v>
      </c>
      <c r="AE1370" s="1" t="s">
        <v>12654</v>
      </c>
      <c r="AF1370" s="1" t="s">
        <v>12666</v>
      </c>
    </row>
    <row r="1371" spans="1:32" x14ac:dyDescent="0.2">
      <c r="A1371" s="1" t="s">
        <v>5473</v>
      </c>
      <c r="B1371" s="10">
        <v>4295673</v>
      </c>
      <c r="C1371" s="1" t="s">
        <v>1457</v>
      </c>
      <c r="D1371" s="1" t="s">
        <v>586</v>
      </c>
      <c r="E1371" s="11">
        <v>115164200</v>
      </c>
      <c r="F1371" s="11">
        <v>16676</v>
      </c>
      <c r="G1371" s="11">
        <v>18794</v>
      </c>
      <c r="H1371" s="11">
        <v>19589</v>
      </c>
      <c r="I1371" s="11">
        <v>25023</v>
      </c>
      <c r="J1371" s="11">
        <v>22970</v>
      </c>
      <c r="K1371" s="13">
        <v>26450</v>
      </c>
      <c r="L1371" s="13">
        <v>28350</v>
      </c>
      <c r="M1371" s="11">
        <v>25351</v>
      </c>
      <c r="N1371" s="11">
        <v>22226</v>
      </c>
      <c r="O1371" s="11">
        <v>23773</v>
      </c>
      <c r="P1371" s="11">
        <v>25482</v>
      </c>
      <c r="Q1371" s="11">
        <v>18038</v>
      </c>
      <c r="R1371" s="11">
        <v>-7514</v>
      </c>
      <c r="S1371" s="11">
        <v>-7397</v>
      </c>
      <c r="T1371" s="11">
        <v>-8638</v>
      </c>
      <c r="U1371" s="11">
        <v>-10737</v>
      </c>
      <c r="V1371" s="11">
        <v>-13333</v>
      </c>
      <c r="W1371" s="13">
        <v>4.633</v>
      </c>
      <c r="X1371" s="13">
        <v>8.282</v>
      </c>
      <c r="Y1371" s="13">
        <v>7.8760000000000003</v>
      </c>
      <c r="Z1371" s="13">
        <v>8.9969999999999999</v>
      </c>
      <c r="AA1371" s="13">
        <v>8.0739999999999998</v>
      </c>
      <c r="AB1371" s="1">
        <v>2593</v>
      </c>
      <c r="AC1371" s="13">
        <v>24.202753000000001</v>
      </c>
      <c r="AD1371" s="13">
        <v>2.0667610000000001</v>
      </c>
      <c r="AE1371" s="1" t="s">
        <v>12654</v>
      </c>
      <c r="AF1371" s="1" t="s">
        <v>12674</v>
      </c>
    </row>
    <row r="1372" spans="1:32" x14ac:dyDescent="0.2">
      <c r="A1372" s="1" t="s">
        <v>5474</v>
      </c>
      <c r="B1372" s="10">
        <v>6355041</v>
      </c>
      <c r="C1372" s="1" t="s">
        <v>1458</v>
      </c>
      <c r="D1372" s="1" t="s">
        <v>9</v>
      </c>
      <c r="E1372" s="11">
        <v>2936597</v>
      </c>
      <c r="F1372" s="12" t="s">
        <v>2</v>
      </c>
      <c r="G1372" s="12" t="s">
        <v>2</v>
      </c>
      <c r="H1372" s="12" t="s">
        <v>2</v>
      </c>
      <c r="I1372" s="12" t="s">
        <v>2</v>
      </c>
      <c r="J1372" s="11">
        <v>-109.44</v>
      </c>
      <c r="K1372" s="12" t="s">
        <v>2</v>
      </c>
      <c r="L1372" s="12" t="s">
        <v>2</v>
      </c>
      <c r="M1372" s="12" t="s">
        <v>2</v>
      </c>
      <c r="N1372" s="12" t="s">
        <v>2</v>
      </c>
      <c r="O1372" s="12" t="s">
        <v>2</v>
      </c>
      <c r="P1372" s="12" t="s">
        <v>2</v>
      </c>
      <c r="Q1372" s="11">
        <v>11.069000000000001</v>
      </c>
      <c r="R1372" s="12" t="s">
        <v>2</v>
      </c>
      <c r="S1372" s="12" t="s">
        <v>2</v>
      </c>
      <c r="T1372" s="12" t="s">
        <v>2</v>
      </c>
      <c r="U1372" s="12" t="s">
        <v>2</v>
      </c>
      <c r="V1372" s="11">
        <v>17.664000000000001</v>
      </c>
      <c r="W1372" s="12" t="s">
        <v>2</v>
      </c>
      <c r="X1372" s="12" t="s">
        <v>2</v>
      </c>
      <c r="Y1372" s="12" t="s">
        <v>2</v>
      </c>
      <c r="Z1372" s="12" t="s">
        <v>2</v>
      </c>
      <c r="AA1372" s="13">
        <v>1.66</v>
      </c>
      <c r="AB1372" s="1">
        <v>5287</v>
      </c>
      <c r="AC1372" s="12" t="s">
        <v>4019</v>
      </c>
      <c r="AD1372" s="13">
        <v>1.326605</v>
      </c>
      <c r="AE1372" s="1" t="s">
        <v>12654</v>
      </c>
      <c r="AF1372" s="1" t="s">
        <v>12658</v>
      </c>
    </row>
    <row r="1373" spans="1:32" x14ac:dyDescent="0.2">
      <c r="A1373" s="1" t="s">
        <v>5475</v>
      </c>
      <c r="B1373" s="10">
        <v>4002502</v>
      </c>
      <c r="C1373" s="1" t="s">
        <v>1459</v>
      </c>
      <c r="D1373" s="1" t="s">
        <v>53</v>
      </c>
      <c r="E1373" s="11">
        <v>1402739023</v>
      </c>
      <c r="F1373" s="11">
        <v>403414</v>
      </c>
      <c r="G1373" s="11">
        <v>582522</v>
      </c>
      <c r="H1373" s="11">
        <v>701913</v>
      </c>
      <c r="I1373" s="11">
        <v>703275</v>
      </c>
      <c r="J1373" s="11">
        <v>684495</v>
      </c>
      <c r="K1373" s="13">
        <v>716609.31348999997</v>
      </c>
      <c r="L1373" s="13">
        <v>764289.88995999994</v>
      </c>
      <c r="M1373" s="11">
        <v>895900</v>
      </c>
      <c r="N1373" s="11">
        <v>801163</v>
      </c>
      <c r="O1373" s="11">
        <v>938058</v>
      </c>
      <c r="P1373" s="11">
        <v>978108</v>
      </c>
      <c r="Q1373" s="11">
        <v>997278</v>
      </c>
      <c r="R1373" s="11">
        <v>-207296</v>
      </c>
      <c r="S1373" s="11">
        <v>38637</v>
      </c>
      <c r="T1373" s="11">
        <v>-453806</v>
      </c>
      <c r="U1373" s="11">
        <v>-205994</v>
      </c>
      <c r="V1373" s="11">
        <v>-516267</v>
      </c>
      <c r="W1373" s="13">
        <v>11.435</v>
      </c>
      <c r="X1373" s="13">
        <v>20.361000000000001</v>
      </c>
      <c r="Y1373" s="13">
        <v>16.512</v>
      </c>
      <c r="Z1373" s="13">
        <v>14.868</v>
      </c>
      <c r="AA1373" s="13">
        <v>15.192</v>
      </c>
      <c r="AB1373" s="1">
        <v>8001</v>
      </c>
      <c r="AC1373" s="13">
        <v>14.306754</v>
      </c>
      <c r="AD1373" s="13">
        <v>2.205511</v>
      </c>
      <c r="AE1373" s="1" t="s">
        <v>12654</v>
      </c>
      <c r="AF1373" s="1" t="s">
        <v>12658</v>
      </c>
    </row>
    <row r="1374" spans="1:32" x14ac:dyDescent="0.2">
      <c r="A1374" s="1" t="s">
        <v>5476</v>
      </c>
      <c r="B1374" s="10">
        <v>4976826</v>
      </c>
      <c r="C1374" s="1" t="s">
        <v>1460</v>
      </c>
      <c r="D1374" s="1" t="s">
        <v>432</v>
      </c>
      <c r="E1374" s="11">
        <v>112914067</v>
      </c>
      <c r="F1374" s="11">
        <v>20715</v>
      </c>
      <c r="G1374" s="11">
        <v>21544</v>
      </c>
      <c r="H1374" s="11">
        <v>21962</v>
      </c>
      <c r="I1374" s="11">
        <v>18952</v>
      </c>
      <c r="J1374" s="11">
        <v>27778</v>
      </c>
      <c r="K1374" s="12" t="s">
        <v>2</v>
      </c>
      <c r="L1374" s="12" t="s">
        <v>2</v>
      </c>
      <c r="M1374" s="11">
        <v>40214</v>
      </c>
      <c r="N1374" s="11">
        <v>39955</v>
      </c>
      <c r="O1374" s="11">
        <v>34799</v>
      </c>
      <c r="P1374" s="11">
        <v>34538</v>
      </c>
      <c r="Q1374" s="11">
        <v>31709</v>
      </c>
      <c r="R1374" s="11">
        <v>-125</v>
      </c>
      <c r="S1374" s="11">
        <v>-19113</v>
      </c>
      <c r="T1374" s="11">
        <v>-3190</v>
      </c>
      <c r="U1374" s="11">
        <v>-6603</v>
      </c>
      <c r="V1374" s="11">
        <v>-28334</v>
      </c>
      <c r="W1374" s="13">
        <v>9.17</v>
      </c>
      <c r="X1374" s="13">
        <v>9.36</v>
      </c>
      <c r="Y1374" s="13">
        <v>9.0920000000000005</v>
      </c>
      <c r="Z1374" s="13">
        <v>9.1289999999999996</v>
      </c>
      <c r="AA1374" s="13">
        <v>10.252000000000001</v>
      </c>
      <c r="AB1374" s="1">
        <v>8133</v>
      </c>
      <c r="AC1374" s="13">
        <v>12.685078000000001</v>
      </c>
      <c r="AD1374" s="13">
        <v>1.1637459999999999</v>
      </c>
      <c r="AE1374" s="1" t="s">
        <v>12654</v>
      </c>
      <c r="AF1374" s="1" t="s">
        <v>12677</v>
      </c>
    </row>
    <row r="1375" spans="1:32" x14ac:dyDescent="0.2">
      <c r="A1375" s="1" t="s">
        <v>5477</v>
      </c>
      <c r="B1375" s="10">
        <v>4249475</v>
      </c>
      <c r="C1375" s="1" t="s">
        <v>1461</v>
      </c>
      <c r="D1375" s="1" t="s">
        <v>313</v>
      </c>
      <c r="E1375" s="11">
        <v>12686909</v>
      </c>
      <c r="F1375" s="11">
        <v>5023</v>
      </c>
      <c r="G1375" s="11">
        <v>5886</v>
      </c>
      <c r="H1375" s="11">
        <v>7507</v>
      </c>
      <c r="I1375" s="11">
        <v>7660</v>
      </c>
      <c r="J1375" s="11">
        <v>8506</v>
      </c>
      <c r="K1375" s="12" t="s">
        <v>2</v>
      </c>
      <c r="L1375" s="12" t="s">
        <v>2</v>
      </c>
      <c r="M1375" s="11">
        <v>8012</v>
      </c>
      <c r="N1375" s="11">
        <v>5240</v>
      </c>
      <c r="O1375" s="11">
        <v>7679</v>
      </c>
      <c r="P1375" s="11">
        <v>10531</v>
      </c>
      <c r="Q1375" s="11">
        <v>-3730</v>
      </c>
      <c r="R1375" s="11">
        <v>-14527</v>
      </c>
      <c r="S1375" s="11">
        <v>1628</v>
      </c>
      <c r="T1375" s="11">
        <v>-2424</v>
      </c>
      <c r="U1375" s="11">
        <v>-1657</v>
      </c>
      <c r="V1375" s="11">
        <v>503</v>
      </c>
      <c r="W1375" s="13">
        <v>4.5030000000000001</v>
      </c>
      <c r="X1375" s="13">
        <v>4.5780000000000003</v>
      </c>
      <c r="Y1375" s="13">
        <v>4.968</v>
      </c>
      <c r="Z1375" s="13">
        <v>6.3129999999999997</v>
      </c>
      <c r="AA1375" s="13">
        <v>7.298</v>
      </c>
      <c r="AB1375" s="1">
        <v>2692</v>
      </c>
      <c r="AC1375" s="13">
        <v>14.669155</v>
      </c>
      <c r="AD1375" s="13">
        <v>0.98634500000000003</v>
      </c>
      <c r="AE1375" s="1" t="s">
        <v>12654</v>
      </c>
      <c r="AF1375" s="1" t="s">
        <v>12672</v>
      </c>
    </row>
    <row r="1376" spans="1:32" x14ac:dyDescent="0.2">
      <c r="A1376" s="1" t="s">
        <v>5478</v>
      </c>
      <c r="B1376" s="10">
        <v>4916458</v>
      </c>
      <c r="C1376" s="1" t="s">
        <v>1462</v>
      </c>
      <c r="D1376" s="1" t="s">
        <v>90</v>
      </c>
      <c r="E1376" s="11">
        <v>56733479</v>
      </c>
      <c r="F1376" s="11">
        <v>24019</v>
      </c>
      <c r="G1376" s="11">
        <v>24612</v>
      </c>
      <c r="H1376" s="11">
        <v>22995</v>
      </c>
      <c r="I1376" s="11">
        <v>22337</v>
      </c>
      <c r="J1376" s="11">
        <v>19577</v>
      </c>
      <c r="K1376" s="13">
        <v>27266.666669999999</v>
      </c>
      <c r="L1376" s="13">
        <v>27066.666669999999</v>
      </c>
      <c r="M1376" s="11">
        <v>40862</v>
      </c>
      <c r="N1376" s="11">
        <v>18473</v>
      </c>
      <c r="O1376" s="11">
        <v>3947</v>
      </c>
      <c r="P1376" s="11">
        <v>29392</v>
      </c>
      <c r="Q1376" s="11">
        <v>10016</v>
      </c>
      <c r="R1376" s="11">
        <v>-10837</v>
      </c>
      <c r="S1376" s="11">
        <v>-11251</v>
      </c>
      <c r="T1376" s="11">
        <v>-22926</v>
      </c>
      <c r="U1376" s="11">
        <v>-16014</v>
      </c>
      <c r="V1376" s="11">
        <v>-20642</v>
      </c>
      <c r="W1376" s="13">
        <v>8.5120000000000005</v>
      </c>
      <c r="X1376" s="13">
        <v>7.51</v>
      </c>
      <c r="Y1376" s="13">
        <v>6.3979999999999997</v>
      </c>
      <c r="Z1376" s="13">
        <v>5.63</v>
      </c>
      <c r="AA1376" s="13">
        <v>4.6070000000000002</v>
      </c>
      <c r="AB1376" s="1">
        <v>2296</v>
      </c>
      <c r="AC1376" s="13">
        <v>19.102461999999999</v>
      </c>
      <c r="AD1376" s="13">
        <v>1.08735</v>
      </c>
      <c r="AE1376" s="1" t="s">
        <v>12654</v>
      </c>
      <c r="AF1376" s="1" t="s">
        <v>12674</v>
      </c>
    </row>
    <row r="1377" spans="1:32" x14ac:dyDescent="0.2">
      <c r="A1377" s="1" t="s">
        <v>5479</v>
      </c>
      <c r="B1377" s="10">
        <v>4256724</v>
      </c>
      <c r="C1377" s="1" t="s">
        <v>1463</v>
      </c>
      <c r="D1377" s="1" t="s">
        <v>174</v>
      </c>
      <c r="E1377" s="11">
        <v>49407856</v>
      </c>
      <c r="F1377" s="11">
        <v>2536</v>
      </c>
      <c r="G1377" s="11">
        <v>4582</v>
      </c>
      <c r="H1377" s="11">
        <v>8524</v>
      </c>
      <c r="I1377" s="11">
        <v>10078</v>
      </c>
      <c r="J1377" s="11">
        <v>10078</v>
      </c>
      <c r="K1377" s="13">
        <v>12333.333329999999</v>
      </c>
      <c r="L1377" s="13">
        <v>14450</v>
      </c>
      <c r="M1377" s="11">
        <v>2774</v>
      </c>
      <c r="N1377" s="11">
        <v>5804</v>
      </c>
      <c r="O1377" s="11">
        <v>6321</v>
      </c>
      <c r="P1377" s="11">
        <v>-1000</v>
      </c>
      <c r="Q1377" s="11">
        <v>-1000</v>
      </c>
      <c r="R1377" s="11">
        <v>-1170</v>
      </c>
      <c r="S1377" s="11">
        <v>4923</v>
      </c>
      <c r="T1377" s="11">
        <v>-4012</v>
      </c>
      <c r="U1377" s="11">
        <v>-7107</v>
      </c>
      <c r="V1377" s="11">
        <v>-7107</v>
      </c>
      <c r="W1377" s="13">
        <v>2.09</v>
      </c>
      <c r="X1377" s="13">
        <v>10.909000000000001</v>
      </c>
      <c r="Y1377" s="13">
        <v>11.259</v>
      </c>
      <c r="Z1377" s="13">
        <v>13.843</v>
      </c>
      <c r="AA1377" s="13">
        <v>13.843</v>
      </c>
      <c r="AB1377" s="1">
        <v>7972</v>
      </c>
      <c r="AC1377" s="13">
        <v>12.826523</v>
      </c>
      <c r="AD1377" s="13">
        <v>2.119113</v>
      </c>
      <c r="AE1377" s="1" t="s">
        <v>12654</v>
      </c>
      <c r="AF1377" s="1" t="s">
        <v>12664</v>
      </c>
    </row>
    <row r="1378" spans="1:32" x14ac:dyDescent="0.2">
      <c r="A1378" s="1" t="s">
        <v>5480</v>
      </c>
      <c r="B1378" s="10">
        <v>4972087</v>
      </c>
      <c r="C1378" s="1" t="s">
        <v>1464</v>
      </c>
      <c r="D1378" s="1" t="s">
        <v>84</v>
      </c>
      <c r="E1378" s="11">
        <v>20287179</v>
      </c>
      <c r="F1378" s="12" t="s">
        <v>2</v>
      </c>
      <c r="G1378" s="12" t="s">
        <v>2</v>
      </c>
      <c r="H1378" s="12" t="s">
        <v>2</v>
      </c>
      <c r="I1378" s="12" t="s">
        <v>2</v>
      </c>
      <c r="J1378" s="11">
        <v>666</v>
      </c>
      <c r="K1378" s="12" t="s">
        <v>2</v>
      </c>
      <c r="L1378" s="12" t="s">
        <v>2</v>
      </c>
      <c r="M1378" s="12" t="s">
        <v>2</v>
      </c>
      <c r="N1378" s="12" t="s">
        <v>2</v>
      </c>
      <c r="O1378" s="12" t="s">
        <v>2</v>
      </c>
      <c r="P1378" s="12" t="s">
        <v>2</v>
      </c>
      <c r="Q1378" s="12" t="s">
        <v>2</v>
      </c>
      <c r="R1378" s="12" t="s">
        <v>2</v>
      </c>
      <c r="S1378" s="12" t="s">
        <v>2</v>
      </c>
      <c r="T1378" s="12" t="s">
        <v>2</v>
      </c>
      <c r="U1378" s="12" t="s">
        <v>2</v>
      </c>
      <c r="V1378" s="12" t="s">
        <v>2</v>
      </c>
      <c r="W1378" s="12" t="s">
        <v>2</v>
      </c>
      <c r="X1378" s="12" t="s">
        <v>2</v>
      </c>
      <c r="Y1378" s="12" t="s">
        <v>2</v>
      </c>
      <c r="Z1378" s="12" t="s">
        <v>2</v>
      </c>
      <c r="AA1378" s="13">
        <v>84.427000000000007</v>
      </c>
      <c r="AB1378" s="1">
        <v>6049</v>
      </c>
      <c r="AC1378" s="13">
        <v>11.404741</v>
      </c>
      <c r="AD1378" s="13">
        <v>6.7023460000000004</v>
      </c>
      <c r="AE1378" s="1" t="s">
        <v>12654</v>
      </c>
      <c r="AF1378" s="1" t="s">
        <v>12666</v>
      </c>
    </row>
    <row r="1379" spans="1:32" x14ac:dyDescent="0.2">
      <c r="A1379" s="1" t="s">
        <v>5481</v>
      </c>
      <c r="B1379" s="10">
        <v>26444776</v>
      </c>
      <c r="C1379" s="1" t="s">
        <v>1465</v>
      </c>
      <c r="D1379" s="1" t="s">
        <v>32</v>
      </c>
      <c r="E1379" s="11">
        <v>5929981</v>
      </c>
      <c r="F1379" s="12" t="s">
        <v>2</v>
      </c>
      <c r="G1379" s="11">
        <v>604</v>
      </c>
      <c r="H1379" s="11">
        <v>315</v>
      </c>
      <c r="I1379" s="11">
        <v>320</v>
      </c>
      <c r="J1379" s="11">
        <v>74</v>
      </c>
      <c r="K1379" s="12" t="s">
        <v>2</v>
      </c>
      <c r="L1379" s="12" t="s">
        <v>2</v>
      </c>
      <c r="M1379" s="12" t="s">
        <v>2</v>
      </c>
      <c r="N1379" s="11">
        <v>399</v>
      </c>
      <c r="O1379" s="11">
        <v>-344</v>
      </c>
      <c r="P1379" s="11">
        <v>-609</v>
      </c>
      <c r="Q1379" s="11">
        <v>65</v>
      </c>
      <c r="R1379" s="12" t="s">
        <v>2</v>
      </c>
      <c r="S1379" s="11">
        <v>-925</v>
      </c>
      <c r="T1379" s="11">
        <v>-650</v>
      </c>
      <c r="U1379" s="11">
        <v>-356</v>
      </c>
      <c r="V1379" s="11">
        <v>-486</v>
      </c>
      <c r="W1379" s="12" t="s">
        <v>2</v>
      </c>
      <c r="X1379" s="12" t="s">
        <v>2</v>
      </c>
      <c r="Y1379" s="13">
        <v>-9.5109999999999992</v>
      </c>
      <c r="Z1379" s="13">
        <v>11.111000000000001</v>
      </c>
      <c r="AA1379" s="13">
        <v>-4.077</v>
      </c>
      <c r="AB1379" s="1">
        <v>7694</v>
      </c>
      <c r="AC1379" s="12" t="s">
        <v>4019</v>
      </c>
      <c r="AD1379" s="13">
        <v>2.148771</v>
      </c>
      <c r="AE1379" s="1" t="s">
        <v>12654</v>
      </c>
      <c r="AF1379" s="1" t="s">
        <v>12666</v>
      </c>
    </row>
    <row r="1380" spans="1:32" x14ac:dyDescent="0.2">
      <c r="A1380" s="1" t="s">
        <v>5482</v>
      </c>
      <c r="B1380" s="10">
        <v>4915931</v>
      </c>
      <c r="C1380" s="1" t="s">
        <v>1466</v>
      </c>
      <c r="D1380" s="1" t="s">
        <v>47</v>
      </c>
      <c r="E1380" s="11">
        <v>5860403</v>
      </c>
      <c r="F1380" s="12" t="s">
        <v>2</v>
      </c>
      <c r="G1380" s="12" t="s">
        <v>2</v>
      </c>
      <c r="H1380" s="12" t="s">
        <v>2</v>
      </c>
      <c r="I1380" s="12" t="s">
        <v>2</v>
      </c>
      <c r="J1380" s="11">
        <v>144</v>
      </c>
      <c r="K1380" s="12" t="s">
        <v>2</v>
      </c>
      <c r="L1380" s="12" t="s">
        <v>2</v>
      </c>
      <c r="M1380" s="12" t="s">
        <v>2</v>
      </c>
      <c r="N1380" s="12" t="s">
        <v>2</v>
      </c>
      <c r="O1380" s="12" t="s">
        <v>2</v>
      </c>
      <c r="P1380" s="12" t="s">
        <v>2</v>
      </c>
      <c r="Q1380" s="11">
        <v>-2127</v>
      </c>
      <c r="R1380" s="12" t="s">
        <v>2</v>
      </c>
      <c r="S1380" s="12" t="s">
        <v>2</v>
      </c>
      <c r="T1380" s="12" t="s">
        <v>2</v>
      </c>
      <c r="U1380" s="12" t="s">
        <v>2</v>
      </c>
      <c r="V1380" s="11">
        <v>-81</v>
      </c>
      <c r="W1380" s="12" t="s">
        <v>2</v>
      </c>
      <c r="X1380" s="12" t="s">
        <v>2</v>
      </c>
      <c r="Y1380" s="12" t="s">
        <v>2</v>
      </c>
      <c r="Z1380" s="12" t="s">
        <v>2</v>
      </c>
      <c r="AA1380" s="13">
        <v>-4.2270000000000003</v>
      </c>
      <c r="AB1380" s="1">
        <v>4918</v>
      </c>
      <c r="AC1380" s="12" t="s">
        <v>4019</v>
      </c>
      <c r="AD1380" s="13">
        <v>0.77346400000000004</v>
      </c>
      <c r="AE1380" s="1" t="s">
        <v>12654</v>
      </c>
      <c r="AF1380" s="1" t="s">
        <v>12669</v>
      </c>
    </row>
    <row r="1381" spans="1:32" x14ac:dyDescent="0.2">
      <c r="A1381" s="1" t="s">
        <v>5483</v>
      </c>
      <c r="B1381" s="10">
        <v>4991059</v>
      </c>
      <c r="C1381" s="1" t="s">
        <v>1467</v>
      </c>
      <c r="D1381" s="1" t="s">
        <v>108</v>
      </c>
      <c r="E1381" s="11">
        <v>1073815</v>
      </c>
      <c r="F1381" s="11">
        <v>694</v>
      </c>
      <c r="G1381" s="11">
        <v>415</v>
      </c>
      <c r="H1381" s="11">
        <v>255</v>
      </c>
      <c r="I1381" s="11">
        <v>853</v>
      </c>
      <c r="J1381" s="11">
        <v>882</v>
      </c>
      <c r="K1381" s="12" t="s">
        <v>2</v>
      </c>
      <c r="L1381" s="12" t="s">
        <v>2</v>
      </c>
      <c r="M1381" s="11">
        <v>543</v>
      </c>
      <c r="N1381" s="11">
        <v>589</v>
      </c>
      <c r="O1381" s="11">
        <v>249</v>
      </c>
      <c r="P1381" s="11">
        <v>335</v>
      </c>
      <c r="Q1381" s="11">
        <v>809</v>
      </c>
      <c r="R1381" s="11">
        <v>-190</v>
      </c>
      <c r="S1381" s="11">
        <v>236</v>
      </c>
      <c r="T1381" s="11">
        <v>-614</v>
      </c>
      <c r="U1381" s="11">
        <v>-161</v>
      </c>
      <c r="V1381" s="11">
        <v>-858</v>
      </c>
      <c r="W1381" s="13">
        <v>3.1429999999999998</v>
      </c>
      <c r="X1381" s="13">
        <v>4.375</v>
      </c>
      <c r="Y1381" s="13">
        <v>4.2779999999999996</v>
      </c>
      <c r="Z1381" s="13">
        <v>3.5750000000000002</v>
      </c>
      <c r="AA1381" s="13">
        <v>3.6179999999999999</v>
      </c>
      <c r="AB1381" s="1">
        <v>5983</v>
      </c>
      <c r="AC1381" s="13">
        <v>13.703466000000001</v>
      </c>
      <c r="AD1381" s="13">
        <v>0.59779000000000004</v>
      </c>
      <c r="AE1381" s="1" t="s">
        <v>12654</v>
      </c>
      <c r="AF1381" s="1" t="s">
        <v>12658</v>
      </c>
    </row>
    <row r="1382" spans="1:32" x14ac:dyDescent="0.2">
      <c r="A1382" s="1" t="s">
        <v>5484</v>
      </c>
      <c r="B1382" s="10">
        <v>4331397</v>
      </c>
      <c r="C1382" s="1" t="s">
        <v>1468</v>
      </c>
      <c r="D1382" s="1" t="s">
        <v>99</v>
      </c>
      <c r="E1382" s="11">
        <v>23488819</v>
      </c>
      <c r="F1382" s="12" t="s">
        <v>2</v>
      </c>
      <c r="G1382" s="12" t="s">
        <v>2</v>
      </c>
      <c r="H1382" s="12" t="s">
        <v>2</v>
      </c>
      <c r="I1382" s="12" t="s">
        <v>2</v>
      </c>
      <c r="J1382" s="12" t="s">
        <v>2</v>
      </c>
      <c r="K1382" s="13">
        <v>9500</v>
      </c>
      <c r="L1382" s="13">
        <v>9500</v>
      </c>
      <c r="M1382" s="11">
        <v>3963</v>
      </c>
      <c r="N1382" s="11">
        <v>6361</v>
      </c>
      <c r="O1382" s="11">
        <v>-5797</v>
      </c>
      <c r="P1382" s="11">
        <v>1579</v>
      </c>
      <c r="Q1382" s="11">
        <v>3131</v>
      </c>
      <c r="R1382" s="11">
        <v>-1022</v>
      </c>
      <c r="S1382" s="11">
        <v>-1136</v>
      </c>
      <c r="T1382" s="11">
        <v>-2394</v>
      </c>
      <c r="U1382" s="11">
        <v>3020</v>
      </c>
      <c r="V1382" s="11">
        <v>-666</v>
      </c>
      <c r="W1382" s="13">
        <v>10.02</v>
      </c>
      <c r="X1382" s="13">
        <v>6.6660000000000004</v>
      </c>
      <c r="Y1382" s="13">
        <v>6.25</v>
      </c>
      <c r="Z1382" s="13">
        <v>8.9649999999999999</v>
      </c>
      <c r="AA1382" s="13">
        <v>10.034000000000001</v>
      </c>
      <c r="AB1382" s="1">
        <v>8707</v>
      </c>
      <c r="AC1382" s="13">
        <v>7.9620259999999998</v>
      </c>
      <c r="AD1382" s="13">
        <v>0.93471400000000004</v>
      </c>
      <c r="AE1382" s="1" t="s">
        <v>12654</v>
      </c>
      <c r="AF1382" s="1" t="s">
        <v>12668</v>
      </c>
    </row>
    <row r="1383" spans="1:32" x14ac:dyDescent="0.2">
      <c r="A1383" s="1" t="s">
        <v>5485</v>
      </c>
      <c r="B1383" s="10">
        <v>4992730</v>
      </c>
      <c r="C1383" s="1" t="s">
        <v>1469</v>
      </c>
      <c r="D1383" s="1" t="s">
        <v>58</v>
      </c>
      <c r="E1383" s="11">
        <v>22157017</v>
      </c>
      <c r="F1383" s="11">
        <v>1707</v>
      </c>
      <c r="G1383" s="11">
        <v>2139</v>
      </c>
      <c r="H1383" s="11">
        <v>2443</v>
      </c>
      <c r="I1383" s="11">
        <v>5466</v>
      </c>
      <c r="J1383" s="11">
        <v>5845</v>
      </c>
      <c r="K1383" s="13">
        <v>6000</v>
      </c>
      <c r="L1383" s="13">
        <v>6500</v>
      </c>
      <c r="M1383" s="11">
        <v>2089</v>
      </c>
      <c r="N1383" s="11">
        <v>2710</v>
      </c>
      <c r="O1383" s="11">
        <v>1914</v>
      </c>
      <c r="P1383" s="11">
        <v>2564</v>
      </c>
      <c r="Q1383" s="11">
        <v>3463</v>
      </c>
      <c r="R1383" s="11">
        <v>-920</v>
      </c>
      <c r="S1383" s="11">
        <v>-429</v>
      </c>
      <c r="T1383" s="11">
        <v>-1518</v>
      </c>
      <c r="U1383" s="11">
        <v>-2487</v>
      </c>
      <c r="V1383" s="11">
        <v>-784</v>
      </c>
      <c r="W1383" s="13">
        <v>9.7530000000000001</v>
      </c>
      <c r="X1383" s="13">
        <v>10.111000000000001</v>
      </c>
      <c r="Y1383" s="13">
        <v>16.359000000000002</v>
      </c>
      <c r="Z1383" s="13">
        <v>14.694000000000001</v>
      </c>
      <c r="AA1383" s="13">
        <v>12.819000000000001</v>
      </c>
      <c r="AB1383" s="1">
        <v>6237</v>
      </c>
      <c r="AC1383" s="13">
        <v>12.943078</v>
      </c>
      <c r="AD1383" s="13">
        <v>1.5297559999999999</v>
      </c>
      <c r="AE1383" s="1" t="s">
        <v>12654</v>
      </c>
      <c r="AF1383" s="1" t="s">
        <v>12658</v>
      </c>
    </row>
    <row r="1384" spans="1:32" x14ac:dyDescent="0.2">
      <c r="A1384" s="1" t="s">
        <v>5486</v>
      </c>
      <c r="B1384" s="10">
        <v>4161817</v>
      </c>
      <c r="C1384" s="1" t="s">
        <v>1470</v>
      </c>
      <c r="D1384" s="1" t="s">
        <v>1471</v>
      </c>
      <c r="E1384" s="11">
        <v>230179561</v>
      </c>
      <c r="F1384" s="11">
        <v>29987</v>
      </c>
      <c r="G1384" s="11">
        <v>40077</v>
      </c>
      <c r="H1384" s="11">
        <v>40036</v>
      </c>
      <c r="I1384" s="11">
        <v>50636</v>
      </c>
      <c r="J1384" s="11">
        <v>46229</v>
      </c>
      <c r="K1384" s="13">
        <v>48933.333330000001</v>
      </c>
      <c r="L1384" s="13">
        <v>52033.333330000001</v>
      </c>
      <c r="M1384" s="11">
        <v>48779</v>
      </c>
      <c r="N1384" s="11">
        <v>13075</v>
      </c>
      <c r="O1384" s="11">
        <v>51471</v>
      </c>
      <c r="P1384" s="11">
        <v>54854</v>
      </c>
      <c r="Q1384" s="11">
        <v>52419</v>
      </c>
      <c r="R1384" s="11">
        <v>-28831</v>
      </c>
      <c r="S1384" s="11">
        <v>-31939</v>
      </c>
      <c r="T1384" s="11">
        <v>-60286</v>
      </c>
      <c r="U1384" s="11">
        <v>-161266</v>
      </c>
      <c r="V1384" s="11">
        <v>-58414</v>
      </c>
      <c r="W1384" s="13">
        <v>10.816000000000001</v>
      </c>
      <c r="X1384" s="13">
        <v>11.65</v>
      </c>
      <c r="Y1384" s="13">
        <v>11.212</v>
      </c>
      <c r="Z1384" s="13">
        <v>14.114000000000001</v>
      </c>
      <c r="AA1384" s="13">
        <v>10.848000000000001</v>
      </c>
      <c r="AB1384" s="1">
        <v>8088</v>
      </c>
      <c r="AC1384" s="13">
        <v>10.688196</v>
      </c>
      <c r="AD1384" s="13">
        <v>0.99129599999999995</v>
      </c>
      <c r="AE1384" s="1" t="s">
        <v>12654</v>
      </c>
      <c r="AF1384" s="1" t="s">
        <v>12677</v>
      </c>
    </row>
    <row r="1385" spans="1:32" x14ac:dyDescent="0.2">
      <c r="A1385" s="1" t="s">
        <v>5487</v>
      </c>
      <c r="B1385" s="10">
        <v>4552857</v>
      </c>
      <c r="C1385" s="1" t="s">
        <v>1472</v>
      </c>
      <c r="D1385" s="1" t="s">
        <v>90</v>
      </c>
      <c r="E1385" s="11">
        <v>10274732</v>
      </c>
      <c r="F1385" s="11">
        <v>155</v>
      </c>
      <c r="G1385" s="11">
        <v>-330</v>
      </c>
      <c r="H1385" s="11">
        <v>-217</v>
      </c>
      <c r="I1385" s="11">
        <v>599</v>
      </c>
      <c r="J1385" s="11">
        <v>815</v>
      </c>
      <c r="K1385" s="12" t="s">
        <v>2</v>
      </c>
      <c r="L1385" s="12" t="s">
        <v>2</v>
      </c>
      <c r="M1385" s="11">
        <v>3572</v>
      </c>
      <c r="N1385" s="11">
        <v>2378</v>
      </c>
      <c r="O1385" s="11">
        <v>5342</v>
      </c>
      <c r="P1385" s="11">
        <v>2755</v>
      </c>
      <c r="Q1385" s="11">
        <v>3939</v>
      </c>
      <c r="R1385" s="11">
        <v>-5830</v>
      </c>
      <c r="S1385" s="11">
        <v>-1762</v>
      </c>
      <c r="T1385" s="11">
        <v>-1562</v>
      </c>
      <c r="U1385" s="11">
        <v>-1841</v>
      </c>
      <c r="V1385" s="11">
        <v>-2066</v>
      </c>
      <c r="W1385" s="13">
        <v>3.702</v>
      </c>
      <c r="X1385" s="13">
        <v>1.3169999999999999</v>
      </c>
      <c r="Y1385" s="13">
        <v>6.0270000000000001</v>
      </c>
      <c r="Z1385" s="13">
        <v>3.11</v>
      </c>
      <c r="AA1385" s="13">
        <v>4.4160000000000004</v>
      </c>
      <c r="AB1385" s="1">
        <v>2221</v>
      </c>
      <c r="AC1385" s="13">
        <v>10.811912</v>
      </c>
      <c r="AD1385" s="13">
        <v>0.43395400000000001</v>
      </c>
      <c r="AE1385" s="1" t="s">
        <v>12654</v>
      </c>
      <c r="AF1385" s="1" t="s">
        <v>12674</v>
      </c>
    </row>
    <row r="1386" spans="1:32" x14ac:dyDescent="0.2">
      <c r="A1386" s="1" t="s">
        <v>5488</v>
      </c>
      <c r="B1386" s="10">
        <v>4250700</v>
      </c>
      <c r="C1386" s="1" t="s">
        <v>1473</v>
      </c>
      <c r="D1386" s="1" t="s">
        <v>41</v>
      </c>
      <c r="E1386" s="11">
        <v>9564017</v>
      </c>
      <c r="F1386" s="12" t="s">
        <v>2</v>
      </c>
      <c r="G1386" s="12" t="s">
        <v>2</v>
      </c>
      <c r="H1386" s="11">
        <v>1460</v>
      </c>
      <c r="I1386" s="11">
        <v>1655</v>
      </c>
      <c r="J1386" s="11">
        <v>1868</v>
      </c>
      <c r="K1386" s="12" t="s">
        <v>2</v>
      </c>
      <c r="L1386" s="12" t="s">
        <v>2</v>
      </c>
      <c r="M1386" s="12" t="s">
        <v>2</v>
      </c>
      <c r="N1386" s="12" t="s">
        <v>2</v>
      </c>
      <c r="O1386" s="11">
        <v>1041</v>
      </c>
      <c r="P1386" s="11">
        <v>1146</v>
      </c>
      <c r="Q1386" s="11">
        <v>838</v>
      </c>
      <c r="R1386" s="12" t="s">
        <v>2</v>
      </c>
      <c r="S1386" s="12" t="s">
        <v>2</v>
      </c>
      <c r="T1386" s="11">
        <v>-462</v>
      </c>
      <c r="U1386" s="11">
        <v>-18</v>
      </c>
      <c r="V1386" s="11">
        <v>-30</v>
      </c>
      <c r="W1386" s="12" t="s">
        <v>2</v>
      </c>
      <c r="X1386" s="12" t="s">
        <v>2</v>
      </c>
      <c r="Y1386" s="12" t="s">
        <v>2</v>
      </c>
      <c r="Z1386" s="13">
        <v>15.638</v>
      </c>
      <c r="AA1386" s="13">
        <v>14.053000000000001</v>
      </c>
      <c r="AB1386" s="1">
        <v>9753</v>
      </c>
      <c r="AC1386" s="13">
        <v>9.6563680000000005</v>
      </c>
      <c r="AD1386" s="13">
        <v>1.3871599999999999</v>
      </c>
      <c r="AE1386" s="1" t="s">
        <v>12654</v>
      </c>
      <c r="AF1386" s="1" t="s">
        <v>12663</v>
      </c>
    </row>
    <row r="1387" spans="1:32" x14ac:dyDescent="0.2">
      <c r="A1387" s="1" t="s">
        <v>5489</v>
      </c>
      <c r="B1387" s="10">
        <v>4270708</v>
      </c>
      <c r="C1387" s="1" t="s">
        <v>1474</v>
      </c>
      <c r="D1387" s="1" t="s">
        <v>110</v>
      </c>
      <c r="E1387" s="11">
        <v>292665066</v>
      </c>
      <c r="F1387" s="12" t="s">
        <v>2</v>
      </c>
      <c r="G1387" s="12" t="s">
        <v>2</v>
      </c>
      <c r="H1387" s="12" t="s">
        <v>2</v>
      </c>
      <c r="I1387" s="12" t="s">
        <v>2</v>
      </c>
      <c r="J1387" s="12" t="s">
        <v>2</v>
      </c>
      <c r="K1387" s="13">
        <v>62483</v>
      </c>
      <c r="L1387" s="13">
        <v>63618</v>
      </c>
      <c r="M1387" s="11">
        <v>11833</v>
      </c>
      <c r="N1387" s="11">
        <v>-190722</v>
      </c>
      <c r="O1387" s="11">
        <v>-538967</v>
      </c>
      <c r="P1387" s="11">
        <v>167631</v>
      </c>
      <c r="Q1387" s="11">
        <v>-347741</v>
      </c>
      <c r="R1387" s="11">
        <v>-69750</v>
      </c>
      <c r="S1387" s="11">
        <v>163640</v>
      </c>
      <c r="T1387" s="11">
        <v>234070</v>
      </c>
      <c r="U1387" s="11">
        <v>-481437</v>
      </c>
      <c r="V1387" s="11">
        <v>134864</v>
      </c>
      <c r="W1387" s="13">
        <v>2.5830000000000002</v>
      </c>
      <c r="X1387" s="13">
        <v>3.6150000000000002</v>
      </c>
      <c r="Y1387" s="13">
        <v>3.798</v>
      </c>
      <c r="Z1387" s="13">
        <v>4.9210000000000003</v>
      </c>
      <c r="AA1387" s="13">
        <v>6.4779999999999998</v>
      </c>
      <c r="AB1387" s="1">
        <v>5830</v>
      </c>
      <c r="AC1387" s="13">
        <v>10.301242999999999</v>
      </c>
      <c r="AD1387" s="13">
        <v>0.79954599999999998</v>
      </c>
      <c r="AE1387" s="1" t="s">
        <v>12654</v>
      </c>
      <c r="AF1387" s="1" t="s">
        <v>12676</v>
      </c>
    </row>
    <row r="1388" spans="1:32" x14ac:dyDescent="0.2">
      <c r="A1388" s="1" t="s">
        <v>5490</v>
      </c>
      <c r="B1388" s="10">
        <v>29722814</v>
      </c>
      <c r="C1388" s="1" t="s">
        <v>1475</v>
      </c>
      <c r="D1388" s="1" t="s">
        <v>819</v>
      </c>
      <c r="E1388" s="11">
        <v>10000000</v>
      </c>
      <c r="F1388" s="12" t="s">
        <v>2</v>
      </c>
      <c r="G1388" s="12" t="s">
        <v>2</v>
      </c>
      <c r="H1388" s="12" t="s">
        <v>2</v>
      </c>
      <c r="I1388" s="11">
        <v>969.57799999999997</v>
      </c>
      <c r="J1388" s="11">
        <v>638.13800000000003</v>
      </c>
      <c r="K1388" s="12" t="s">
        <v>2</v>
      </c>
      <c r="L1388" s="12" t="s">
        <v>2</v>
      </c>
      <c r="M1388" s="12" t="s">
        <v>2</v>
      </c>
      <c r="N1388" s="12" t="s">
        <v>2</v>
      </c>
      <c r="O1388" s="12" t="s">
        <v>2</v>
      </c>
      <c r="P1388" s="11">
        <v>1422.4179999999999</v>
      </c>
      <c r="Q1388" s="11">
        <v>643.78399999999999</v>
      </c>
      <c r="R1388" s="12" t="s">
        <v>2</v>
      </c>
      <c r="S1388" s="12" t="s">
        <v>2</v>
      </c>
      <c r="T1388" s="12" t="s">
        <v>2</v>
      </c>
      <c r="U1388" s="11">
        <v>52.655999999999999</v>
      </c>
      <c r="V1388" s="11">
        <v>-4.1319999999999997</v>
      </c>
      <c r="W1388" s="12" t="s">
        <v>2</v>
      </c>
      <c r="X1388" s="12" t="s">
        <v>2</v>
      </c>
      <c r="Y1388" s="12" t="s">
        <v>2</v>
      </c>
      <c r="Z1388" s="12" t="s">
        <v>2</v>
      </c>
      <c r="AA1388" s="13">
        <v>14.762</v>
      </c>
      <c r="AB1388" s="1" t="s">
        <v>5491</v>
      </c>
      <c r="AC1388" s="13">
        <v>10.025409</v>
      </c>
      <c r="AD1388" s="13">
        <v>1.4939709999999999</v>
      </c>
      <c r="AE1388" s="1" t="s">
        <v>12654</v>
      </c>
      <c r="AF1388" s="1" t="s">
        <v>12655</v>
      </c>
    </row>
    <row r="1389" spans="1:32" x14ac:dyDescent="0.2">
      <c r="A1389" s="1" t="s">
        <v>5492</v>
      </c>
      <c r="B1389" s="10">
        <v>4996090</v>
      </c>
      <c r="C1389" s="1" t="s">
        <v>1476</v>
      </c>
      <c r="D1389" s="1" t="s">
        <v>68</v>
      </c>
      <c r="E1389" s="11">
        <v>18475284</v>
      </c>
      <c r="F1389" s="11">
        <v>130</v>
      </c>
      <c r="G1389" s="11">
        <v>194</v>
      </c>
      <c r="H1389" s="11">
        <v>644</v>
      </c>
      <c r="I1389" s="11">
        <v>900</v>
      </c>
      <c r="J1389" s="11">
        <v>1191</v>
      </c>
      <c r="K1389" s="12" t="s">
        <v>2</v>
      </c>
      <c r="L1389" s="12" t="s">
        <v>2</v>
      </c>
      <c r="M1389" s="11">
        <v>616</v>
      </c>
      <c r="N1389" s="11">
        <v>306</v>
      </c>
      <c r="O1389" s="11">
        <v>983</v>
      </c>
      <c r="P1389" s="11">
        <v>983</v>
      </c>
      <c r="Q1389" s="11">
        <v>1453</v>
      </c>
      <c r="R1389" s="11">
        <v>-128</v>
      </c>
      <c r="S1389" s="11">
        <v>-649</v>
      </c>
      <c r="T1389" s="11">
        <v>-437</v>
      </c>
      <c r="U1389" s="11">
        <v>-588</v>
      </c>
      <c r="V1389" s="11">
        <v>-799</v>
      </c>
      <c r="W1389" s="13">
        <v>11.789</v>
      </c>
      <c r="X1389" s="13">
        <v>7.24</v>
      </c>
      <c r="Y1389" s="13">
        <v>15.747999999999999</v>
      </c>
      <c r="Z1389" s="13">
        <v>7.8579999999999997</v>
      </c>
      <c r="AA1389" s="13">
        <v>16.925000000000001</v>
      </c>
      <c r="AB1389" s="1">
        <v>6819</v>
      </c>
      <c r="AC1389" s="13">
        <v>9.408182</v>
      </c>
      <c r="AD1389" s="13">
        <v>1.582284</v>
      </c>
      <c r="AE1389" s="1" t="s">
        <v>12654</v>
      </c>
      <c r="AF1389" s="1" t="s">
        <v>12661</v>
      </c>
    </row>
    <row r="1390" spans="1:32" x14ac:dyDescent="0.2">
      <c r="A1390" s="1" t="s">
        <v>5493</v>
      </c>
      <c r="B1390" s="10">
        <v>4930129</v>
      </c>
      <c r="C1390" s="1" t="s">
        <v>1477</v>
      </c>
      <c r="D1390" s="1" t="s">
        <v>73</v>
      </c>
      <c r="E1390" s="11">
        <v>70632918</v>
      </c>
      <c r="F1390" s="11">
        <v>35782</v>
      </c>
      <c r="G1390" s="11">
        <v>34717</v>
      </c>
      <c r="H1390" s="11">
        <v>33646</v>
      </c>
      <c r="I1390" s="11">
        <v>31426</v>
      </c>
      <c r="J1390" s="11">
        <v>25425</v>
      </c>
      <c r="K1390" s="13">
        <v>28334.333330000001</v>
      </c>
      <c r="L1390" s="13">
        <v>31319.25</v>
      </c>
      <c r="M1390" s="11">
        <v>48320</v>
      </c>
      <c r="N1390" s="11">
        <v>18577</v>
      </c>
      <c r="O1390" s="11">
        <v>38313</v>
      </c>
      <c r="P1390" s="11">
        <v>31563</v>
      </c>
      <c r="Q1390" s="11">
        <v>40282</v>
      </c>
      <c r="R1390" s="11">
        <v>-6633</v>
      </c>
      <c r="S1390" s="11">
        <v>-14246</v>
      </c>
      <c r="T1390" s="11">
        <v>-10045</v>
      </c>
      <c r="U1390" s="11">
        <v>-24747</v>
      </c>
      <c r="V1390" s="11">
        <v>-91636</v>
      </c>
      <c r="W1390" s="13">
        <v>10.407999999999999</v>
      </c>
      <c r="X1390" s="13">
        <v>9.2629999999999999</v>
      </c>
      <c r="Y1390" s="13">
        <v>8.6649999999999991</v>
      </c>
      <c r="Z1390" s="13">
        <v>7.2089999999999996</v>
      </c>
      <c r="AA1390" s="13">
        <v>4.298</v>
      </c>
      <c r="AB1390" s="1">
        <v>8273</v>
      </c>
      <c r="AC1390" s="13">
        <v>17.661981999999998</v>
      </c>
      <c r="AD1390" s="13">
        <v>0.72029100000000001</v>
      </c>
      <c r="AE1390" s="1" t="s">
        <v>12654</v>
      </c>
      <c r="AF1390" s="1" t="s">
        <v>12657</v>
      </c>
    </row>
    <row r="1391" spans="1:32" x14ac:dyDescent="0.2">
      <c r="A1391" s="1" t="s">
        <v>5494</v>
      </c>
      <c r="B1391" s="10">
        <v>4230050</v>
      </c>
      <c r="C1391" s="1" t="s">
        <v>1478</v>
      </c>
      <c r="D1391" s="1" t="s">
        <v>73</v>
      </c>
      <c r="E1391" s="11">
        <v>11111837</v>
      </c>
      <c r="F1391" s="11">
        <v>13</v>
      </c>
      <c r="G1391" s="11">
        <v>1285</v>
      </c>
      <c r="H1391" s="11">
        <v>1178</v>
      </c>
      <c r="I1391" s="11">
        <v>998</v>
      </c>
      <c r="J1391" s="11">
        <v>1041</v>
      </c>
      <c r="K1391" s="12" t="s">
        <v>2</v>
      </c>
      <c r="L1391" s="12" t="s">
        <v>2</v>
      </c>
      <c r="M1391" s="11">
        <v>887</v>
      </c>
      <c r="N1391" s="11">
        <v>1978</v>
      </c>
      <c r="O1391" s="11">
        <v>2011</v>
      </c>
      <c r="P1391" s="11">
        <v>1912</v>
      </c>
      <c r="Q1391" s="11">
        <v>1369</v>
      </c>
      <c r="R1391" s="11">
        <v>-72</v>
      </c>
      <c r="S1391" s="11">
        <v>-833</v>
      </c>
      <c r="T1391" s="11">
        <v>13</v>
      </c>
      <c r="U1391" s="11">
        <v>-608</v>
      </c>
      <c r="V1391" s="11">
        <v>-421</v>
      </c>
      <c r="W1391" s="13">
        <v>1.3560000000000001</v>
      </c>
      <c r="X1391" s="13">
        <v>13.548999999999999</v>
      </c>
      <c r="Y1391" s="13">
        <v>10.648</v>
      </c>
      <c r="Z1391" s="13">
        <v>9.1669999999999998</v>
      </c>
      <c r="AA1391" s="13">
        <v>8.7309999999999999</v>
      </c>
      <c r="AB1391" s="1">
        <v>8260</v>
      </c>
      <c r="AC1391" s="13">
        <v>4.9578699999999998</v>
      </c>
      <c r="AD1391" s="13">
        <v>0.39074599999999998</v>
      </c>
      <c r="AE1391" s="1" t="s">
        <v>12654</v>
      </c>
      <c r="AF1391" s="1" t="s">
        <v>12657</v>
      </c>
    </row>
    <row r="1392" spans="1:32" x14ac:dyDescent="0.2">
      <c r="A1392" s="1" t="s">
        <v>5495</v>
      </c>
      <c r="B1392" s="10">
        <v>4915934</v>
      </c>
      <c r="C1392" s="1" t="s">
        <v>1479</v>
      </c>
      <c r="D1392" s="1" t="s">
        <v>7</v>
      </c>
      <c r="E1392" s="11">
        <v>11567673</v>
      </c>
      <c r="F1392" s="11">
        <v>23</v>
      </c>
      <c r="G1392" s="11">
        <v>12</v>
      </c>
      <c r="H1392" s="11">
        <v>-65</v>
      </c>
      <c r="I1392" s="11">
        <v>-256</v>
      </c>
      <c r="J1392" s="11">
        <v>-153</v>
      </c>
      <c r="K1392" s="12" t="s">
        <v>2</v>
      </c>
      <c r="L1392" s="12" t="s">
        <v>2</v>
      </c>
      <c r="M1392" s="11">
        <v>30</v>
      </c>
      <c r="N1392" s="11">
        <v>-18</v>
      </c>
      <c r="O1392" s="11">
        <v>-127</v>
      </c>
      <c r="P1392" s="11">
        <v>-360</v>
      </c>
      <c r="Q1392" s="11">
        <v>13</v>
      </c>
      <c r="R1392" s="12" t="s">
        <v>2</v>
      </c>
      <c r="S1392" s="12" t="s">
        <v>2</v>
      </c>
      <c r="T1392" s="11">
        <v>668</v>
      </c>
      <c r="U1392" s="11">
        <v>-187</v>
      </c>
      <c r="V1392" s="11">
        <v>355</v>
      </c>
      <c r="W1392" s="13">
        <v>-4.5149999999999997</v>
      </c>
      <c r="X1392" s="13">
        <v>1.081</v>
      </c>
      <c r="Y1392" s="13">
        <v>8.2159999999999993</v>
      </c>
      <c r="Z1392" s="13">
        <v>-60.183999999999997</v>
      </c>
      <c r="AA1392" s="13">
        <v>59.073999999999998</v>
      </c>
      <c r="AB1392" s="1">
        <v>3779</v>
      </c>
      <c r="AC1392" s="13">
        <v>4.953576</v>
      </c>
      <c r="AD1392" s="13">
        <v>3.6339419999999998</v>
      </c>
      <c r="AE1392" s="1" t="s">
        <v>12654</v>
      </c>
      <c r="AF1392" s="1" t="s">
        <v>12657</v>
      </c>
    </row>
    <row r="1393" spans="1:32" x14ac:dyDescent="0.2">
      <c r="A1393" s="1" t="s">
        <v>5496</v>
      </c>
      <c r="B1393" s="10">
        <v>29441325</v>
      </c>
      <c r="C1393" s="1" t="s">
        <v>1480</v>
      </c>
      <c r="D1393" s="1" t="s">
        <v>60</v>
      </c>
      <c r="E1393" s="11">
        <v>5326465</v>
      </c>
      <c r="F1393" s="12" t="s">
        <v>2</v>
      </c>
      <c r="G1393" s="11">
        <v>731</v>
      </c>
      <c r="H1393" s="11">
        <v>-1817</v>
      </c>
      <c r="I1393" s="11">
        <v>-579</v>
      </c>
      <c r="J1393" s="11">
        <v>294</v>
      </c>
      <c r="K1393" s="12" t="s">
        <v>2</v>
      </c>
      <c r="L1393" s="12" t="s">
        <v>2</v>
      </c>
      <c r="M1393" s="12" t="s">
        <v>2</v>
      </c>
      <c r="N1393" s="11">
        <v>-366</v>
      </c>
      <c r="O1393" s="11">
        <v>-1830</v>
      </c>
      <c r="P1393" s="11">
        <v>-1435</v>
      </c>
      <c r="Q1393" s="11">
        <v>509</v>
      </c>
      <c r="R1393" s="12" t="s">
        <v>2</v>
      </c>
      <c r="S1393" s="11">
        <v>-860</v>
      </c>
      <c r="T1393" s="11">
        <v>-1132</v>
      </c>
      <c r="U1393" s="11">
        <v>-1792</v>
      </c>
      <c r="V1393" s="11">
        <v>470</v>
      </c>
      <c r="W1393" s="12" t="s">
        <v>2</v>
      </c>
      <c r="X1393" s="12" t="s">
        <v>2</v>
      </c>
      <c r="Y1393" s="13">
        <v>-54.368000000000002</v>
      </c>
      <c r="Z1393" s="13">
        <v>-93.721000000000004</v>
      </c>
      <c r="AA1393" s="13">
        <v>7.2119999999999997</v>
      </c>
      <c r="AB1393" s="1">
        <v>2934</v>
      </c>
      <c r="AC1393" s="13">
        <v>131.02641</v>
      </c>
      <c r="AD1393" s="13">
        <v>6.8093940000000002</v>
      </c>
      <c r="AE1393" s="1" t="s">
        <v>12654</v>
      </c>
      <c r="AF1393" s="1" t="s">
        <v>12671</v>
      </c>
    </row>
    <row r="1394" spans="1:32" x14ac:dyDescent="0.2">
      <c r="A1394" s="1" t="s">
        <v>5497</v>
      </c>
      <c r="B1394" s="10">
        <v>4306964</v>
      </c>
      <c r="C1394" s="1" t="s">
        <v>1481</v>
      </c>
      <c r="D1394" s="1" t="s">
        <v>39</v>
      </c>
      <c r="E1394" s="11">
        <v>133145517</v>
      </c>
      <c r="F1394" s="11">
        <v>6235</v>
      </c>
      <c r="G1394" s="11">
        <v>5430</v>
      </c>
      <c r="H1394" s="11">
        <v>-3278</v>
      </c>
      <c r="I1394" s="11">
        <v>6454</v>
      </c>
      <c r="J1394" s="11">
        <v>6454</v>
      </c>
      <c r="K1394" s="13">
        <v>11100</v>
      </c>
      <c r="L1394" s="13">
        <v>14100</v>
      </c>
      <c r="M1394" s="11">
        <v>15408</v>
      </c>
      <c r="N1394" s="11">
        <v>49518</v>
      </c>
      <c r="O1394" s="11">
        <v>-47079</v>
      </c>
      <c r="P1394" s="11">
        <v>17124</v>
      </c>
      <c r="Q1394" s="11">
        <v>17124</v>
      </c>
      <c r="R1394" s="11">
        <v>-10002</v>
      </c>
      <c r="S1394" s="11">
        <v>-9121</v>
      </c>
      <c r="T1394" s="11">
        <v>-501</v>
      </c>
      <c r="U1394" s="11">
        <v>-7403</v>
      </c>
      <c r="V1394" s="11">
        <v>-7403</v>
      </c>
      <c r="W1394" s="13">
        <v>3.411</v>
      </c>
      <c r="X1394" s="13">
        <v>11.186</v>
      </c>
      <c r="Y1394" s="13">
        <v>11.294</v>
      </c>
      <c r="Z1394" s="13">
        <v>3.992</v>
      </c>
      <c r="AA1394" s="13">
        <v>3.992</v>
      </c>
      <c r="AB1394" s="1">
        <v>8508</v>
      </c>
      <c r="AC1394" s="13">
        <v>11.910202</v>
      </c>
      <c r="AD1394" s="13">
        <v>0.36582999999999999</v>
      </c>
      <c r="AE1394" s="1" t="s">
        <v>12654</v>
      </c>
      <c r="AF1394" s="1" t="s">
        <v>12668</v>
      </c>
    </row>
    <row r="1395" spans="1:32" x14ac:dyDescent="0.2">
      <c r="A1395" s="1" t="s">
        <v>5498</v>
      </c>
      <c r="B1395" s="10">
        <v>4327167</v>
      </c>
      <c r="C1395" s="1" t="s">
        <v>1482</v>
      </c>
      <c r="D1395" s="1" t="s">
        <v>73</v>
      </c>
      <c r="E1395" s="11">
        <v>248512895</v>
      </c>
      <c r="F1395" s="11">
        <v>-7720</v>
      </c>
      <c r="G1395" s="11">
        <v>9835</v>
      </c>
      <c r="H1395" s="11">
        <v>26262</v>
      </c>
      <c r="I1395" s="11">
        <v>44997</v>
      </c>
      <c r="J1395" s="11">
        <v>54895</v>
      </c>
      <c r="K1395" s="13">
        <v>47568.5</v>
      </c>
      <c r="L1395" s="13">
        <v>51060</v>
      </c>
      <c r="M1395" s="11">
        <v>56471</v>
      </c>
      <c r="N1395" s="11">
        <v>49866</v>
      </c>
      <c r="O1395" s="11">
        <v>65480</v>
      </c>
      <c r="P1395" s="11">
        <v>90692</v>
      </c>
      <c r="Q1395" s="11">
        <v>85812</v>
      </c>
      <c r="R1395" s="11">
        <v>-20870</v>
      </c>
      <c r="S1395" s="11">
        <v>-5289</v>
      </c>
      <c r="T1395" s="11">
        <v>-13371</v>
      </c>
      <c r="U1395" s="11">
        <v>13429</v>
      </c>
      <c r="V1395" s="11">
        <v>-28308</v>
      </c>
      <c r="W1395" s="13">
        <v>-6.9160000000000004</v>
      </c>
      <c r="X1395" s="13">
        <v>1.0920000000000001</v>
      </c>
      <c r="Y1395" s="13">
        <v>3.8889999999999998</v>
      </c>
      <c r="Z1395" s="13">
        <v>7.9009999999999998</v>
      </c>
      <c r="AA1395" s="13">
        <v>10.156000000000001</v>
      </c>
      <c r="AB1395" s="1">
        <v>3086</v>
      </c>
      <c r="AC1395" s="13">
        <v>19.261737</v>
      </c>
      <c r="AD1395" s="13">
        <v>1.4242919999999999</v>
      </c>
      <c r="AE1395" s="1" t="s">
        <v>12654</v>
      </c>
      <c r="AF1395" s="1" t="s">
        <v>12657</v>
      </c>
    </row>
    <row r="1396" spans="1:32" x14ac:dyDescent="0.2">
      <c r="A1396" s="1" t="s">
        <v>5499</v>
      </c>
      <c r="B1396" s="10">
        <v>5210722</v>
      </c>
      <c r="C1396" s="1" t="s">
        <v>1483</v>
      </c>
      <c r="D1396" s="1" t="s">
        <v>62</v>
      </c>
      <c r="E1396" s="11">
        <v>13126352</v>
      </c>
      <c r="F1396" s="11">
        <v>1853</v>
      </c>
      <c r="G1396" s="11">
        <v>2079</v>
      </c>
      <c r="H1396" s="11">
        <v>2613</v>
      </c>
      <c r="I1396" s="11">
        <v>790</v>
      </c>
      <c r="J1396" s="11">
        <v>790</v>
      </c>
      <c r="K1396" s="12" t="s">
        <v>2</v>
      </c>
      <c r="L1396" s="12" t="s">
        <v>2</v>
      </c>
      <c r="M1396" s="11">
        <v>1126</v>
      </c>
      <c r="N1396" s="11">
        <v>-3597</v>
      </c>
      <c r="O1396" s="11">
        <v>-1181</v>
      </c>
      <c r="P1396" s="11">
        <v>-1390</v>
      </c>
      <c r="Q1396" s="11">
        <v>-1390</v>
      </c>
      <c r="R1396" s="11">
        <v>-208</v>
      </c>
      <c r="S1396" s="11">
        <v>-210</v>
      </c>
      <c r="T1396" s="11">
        <v>106</v>
      </c>
      <c r="U1396" s="11">
        <v>302</v>
      </c>
      <c r="V1396" s="11">
        <v>302</v>
      </c>
      <c r="W1396" s="13">
        <v>17.356000000000002</v>
      </c>
      <c r="X1396" s="13">
        <v>15.298999999999999</v>
      </c>
      <c r="Y1396" s="13">
        <v>15.913</v>
      </c>
      <c r="Z1396" s="13">
        <v>2.556</v>
      </c>
      <c r="AA1396" s="13">
        <v>2.556</v>
      </c>
      <c r="AB1396" s="1">
        <v>6228</v>
      </c>
      <c r="AC1396" s="12" t="s">
        <v>4019</v>
      </c>
      <c r="AD1396" s="13">
        <v>1.112039</v>
      </c>
      <c r="AE1396" s="1" t="s">
        <v>12654</v>
      </c>
      <c r="AF1396" s="1" t="s">
        <v>12662</v>
      </c>
    </row>
    <row r="1397" spans="1:32" x14ac:dyDescent="0.2">
      <c r="A1397" s="1" t="s">
        <v>5500</v>
      </c>
      <c r="B1397" s="10">
        <v>4227891</v>
      </c>
      <c r="C1397" s="1" t="s">
        <v>1484</v>
      </c>
      <c r="D1397" s="1" t="s">
        <v>49</v>
      </c>
      <c r="E1397" s="11">
        <v>21051622</v>
      </c>
      <c r="F1397" s="11">
        <v>5337</v>
      </c>
      <c r="G1397" s="11">
        <v>6312</v>
      </c>
      <c r="H1397" s="11">
        <v>7187</v>
      </c>
      <c r="I1397" s="11">
        <v>8107</v>
      </c>
      <c r="J1397" s="11">
        <v>8107</v>
      </c>
      <c r="K1397" s="13">
        <v>8950</v>
      </c>
      <c r="L1397" s="13">
        <v>9705</v>
      </c>
      <c r="M1397" s="11">
        <v>4910</v>
      </c>
      <c r="N1397" s="11">
        <v>6043</v>
      </c>
      <c r="O1397" s="11">
        <v>6245</v>
      </c>
      <c r="P1397" s="11">
        <v>8173</v>
      </c>
      <c r="Q1397" s="11">
        <v>8173</v>
      </c>
      <c r="R1397" s="11">
        <v>-7221</v>
      </c>
      <c r="S1397" s="11">
        <v>-7089</v>
      </c>
      <c r="T1397" s="11">
        <v>-11107</v>
      </c>
      <c r="U1397" s="11">
        <v>-5252</v>
      </c>
      <c r="V1397" s="11">
        <v>-5252</v>
      </c>
      <c r="W1397" s="13">
        <v>16.052</v>
      </c>
      <c r="X1397" s="13">
        <v>17.204000000000001</v>
      </c>
      <c r="Y1397" s="13">
        <v>16.5</v>
      </c>
      <c r="Z1397" s="13">
        <v>21.617000000000001</v>
      </c>
      <c r="AA1397" s="13">
        <v>21.617000000000001</v>
      </c>
      <c r="AB1397" s="1">
        <v>3480</v>
      </c>
      <c r="AC1397" s="13">
        <v>13.583188</v>
      </c>
      <c r="AD1397" s="13">
        <v>1.7876380000000001</v>
      </c>
      <c r="AE1397" s="1" t="s">
        <v>12654</v>
      </c>
      <c r="AF1397" s="1" t="s">
        <v>12660</v>
      </c>
    </row>
    <row r="1398" spans="1:32" x14ac:dyDescent="0.2">
      <c r="A1398" s="1" t="s">
        <v>5501</v>
      </c>
      <c r="B1398" s="10">
        <v>4996566</v>
      </c>
      <c r="C1398" s="1" t="s">
        <v>1485</v>
      </c>
      <c r="D1398" s="1" t="s">
        <v>182</v>
      </c>
      <c r="E1398" s="11">
        <v>158738462</v>
      </c>
      <c r="F1398" s="11">
        <v>5822</v>
      </c>
      <c r="G1398" s="11">
        <v>7052</v>
      </c>
      <c r="H1398" s="11">
        <v>8215</v>
      </c>
      <c r="I1398" s="11">
        <v>9107</v>
      </c>
      <c r="J1398" s="11">
        <v>9107</v>
      </c>
      <c r="K1398" s="13">
        <v>11740</v>
      </c>
      <c r="L1398" s="13">
        <v>13593.333329999999</v>
      </c>
      <c r="M1398" s="11">
        <v>5091</v>
      </c>
      <c r="N1398" s="11">
        <v>5913</v>
      </c>
      <c r="O1398" s="11">
        <v>7087</v>
      </c>
      <c r="P1398" s="11">
        <v>8119</v>
      </c>
      <c r="Q1398" s="11">
        <v>8119</v>
      </c>
      <c r="R1398" s="11">
        <v>-436</v>
      </c>
      <c r="S1398" s="11">
        <v>-944</v>
      </c>
      <c r="T1398" s="11">
        <v>-461</v>
      </c>
      <c r="U1398" s="11">
        <v>-607</v>
      </c>
      <c r="V1398" s="11">
        <v>-607</v>
      </c>
      <c r="W1398" s="13">
        <v>28.038</v>
      </c>
      <c r="X1398" s="13">
        <v>34.744</v>
      </c>
      <c r="Y1398" s="13">
        <v>36.451000000000001</v>
      </c>
      <c r="Z1398" s="13">
        <v>31.780999999999999</v>
      </c>
      <c r="AA1398" s="13">
        <v>31.780999999999999</v>
      </c>
      <c r="AB1398" s="1">
        <v>2124</v>
      </c>
      <c r="AC1398" s="13">
        <v>23.380562000000001</v>
      </c>
      <c r="AD1398" s="13">
        <v>8.8789949999999997</v>
      </c>
      <c r="AE1398" s="1" t="s">
        <v>12654</v>
      </c>
      <c r="AF1398" s="1" t="s">
        <v>12664</v>
      </c>
    </row>
    <row r="1399" spans="1:32" x14ac:dyDescent="0.2">
      <c r="A1399" s="1" t="s">
        <v>5502</v>
      </c>
      <c r="B1399" s="10">
        <v>4161828</v>
      </c>
      <c r="C1399" s="1" t="s">
        <v>1486</v>
      </c>
      <c r="D1399" s="1" t="s">
        <v>39</v>
      </c>
      <c r="E1399" s="11">
        <v>44745238</v>
      </c>
      <c r="F1399" s="11">
        <v>16326</v>
      </c>
      <c r="G1399" s="11">
        <v>26744</v>
      </c>
      <c r="H1399" s="11">
        <v>31679</v>
      </c>
      <c r="I1399" s="11">
        <v>33127</v>
      </c>
      <c r="J1399" s="11">
        <v>25732</v>
      </c>
      <c r="K1399" s="13">
        <v>23500</v>
      </c>
      <c r="L1399" s="13">
        <v>26250</v>
      </c>
      <c r="M1399" s="11">
        <v>-141114</v>
      </c>
      <c r="N1399" s="11">
        <v>-152023</v>
      </c>
      <c r="O1399" s="11">
        <v>-214000</v>
      </c>
      <c r="P1399" s="11">
        <v>-98024</v>
      </c>
      <c r="Q1399" s="11">
        <v>-45170</v>
      </c>
      <c r="R1399" s="11">
        <v>-8816</v>
      </c>
      <c r="S1399" s="11">
        <v>-7311</v>
      </c>
      <c r="T1399" s="11">
        <v>-8161</v>
      </c>
      <c r="U1399" s="11">
        <v>-6258</v>
      </c>
      <c r="V1399" s="11">
        <v>-7448</v>
      </c>
      <c r="W1399" s="13">
        <v>6.3419999999999996</v>
      </c>
      <c r="X1399" s="13">
        <v>10.061999999999999</v>
      </c>
      <c r="Y1399" s="13">
        <v>10.992000000000001</v>
      </c>
      <c r="Z1399" s="13">
        <v>10.73</v>
      </c>
      <c r="AA1399" s="13">
        <v>7.2080000000000002</v>
      </c>
      <c r="AB1399" s="1">
        <v>8584</v>
      </c>
      <c r="AC1399" s="13">
        <v>8.2636280000000006</v>
      </c>
      <c r="AD1399" s="13">
        <v>0.50515699999999997</v>
      </c>
      <c r="AE1399" s="1" t="s">
        <v>12654</v>
      </c>
      <c r="AF1399" s="1" t="s">
        <v>12668</v>
      </c>
    </row>
    <row r="1400" spans="1:32" x14ac:dyDescent="0.2">
      <c r="A1400" s="1" t="s">
        <v>5503</v>
      </c>
      <c r="B1400" s="10">
        <v>5245089</v>
      </c>
      <c r="C1400" s="1" t="s">
        <v>1487</v>
      </c>
      <c r="D1400" s="1" t="s">
        <v>22</v>
      </c>
      <c r="E1400" s="11">
        <v>10337060</v>
      </c>
      <c r="F1400" s="11">
        <v>1439</v>
      </c>
      <c r="G1400" s="12" t="s">
        <v>2</v>
      </c>
      <c r="H1400" s="11">
        <v>991</v>
      </c>
      <c r="I1400" s="11">
        <v>1686</v>
      </c>
      <c r="J1400" s="11">
        <v>1535</v>
      </c>
      <c r="K1400" s="12" t="s">
        <v>2</v>
      </c>
      <c r="L1400" s="12" t="s">
        <v>2</v>
      </c>
      <c r="M1400" s="11">
        <v>2081</v>
      </c>
      <c r="N1400" s="12" t="s">
        <v>2</v>
      </c>
      <c r="O1400" s="11">
        <v>1361</v>
      </c>
      <c r="P1400" s="11">
        <v>814</v>
      </c>
      <c r="Q1400" s="11">
        <v>2938</v>
      </c>
      <c r="R1400" s="11">
        <v>-557</v>
      </c>
      <c r="S1400" s="12" t="s">
        <v>2</v>
      </c>
      <c r="T1400" s="11">
        <v>-1553</v>
      </c>
      <c r="U1400" s="11">
        <v>-3567</v>
      </c>
      <c r="V1400" s="11">
        <v>1304</v>
      </c>
      <c r="W1400" s="13">
        <v>33.53</v>
      </c>
      <c r="X1400" s="12" t="s">
        <v>2</v>
      </c>
      <c r="Y1400" s="12" t="s">
        <v>2</v>
      </c>
      <c r="Z1400" s="13">
        <v>18.042000000000002</v>
      </c>
      <c r="AA1400" s="13">
        <v>10.127000000000001</v>
      </c>
      <c r="AB1400" s="1">
        <v>3558</v>
      </c>
      <c r="AC1400" s="13">
        <v>15.21364</v>
      </c>
      <c r="AD1400" s="13">
        <v>2.6057139999999999</v>
      </c>
      <c r="AE1400" s="1" t="s">
        <v>12654</v>
      </c>
      <c r="AF1400" s="1" t="s">
        <v>12657</v>
      </c>
    </row>
    <row r="1401" spans="1:32" x14ac:dyDescent="0.2">
      <c r="A1401" s="1" t="s">
        <v>5504</v>
      </c>
      <c r="B1401" s="10">
        <v>4219355</v>
      </c>
      <c r="C1401" s="1" t="s">
        <v>1488</v>
      </c>
      <c r="D1401" s="1" t="s">
        <v>95</v>
      </c>
      <c r="E1401" s="11">
        <v>52620094</v>
      </c>
      <c r="F1401" s="11">
        <v>8965</v>
      </c>
      <c r="G1401" s="11">
        <v>16877</v>
      </c>
      <c r="H1401" s="11">
        <v>-3525</v>
      </c>
      <c r="I1401" s="11">
        <v>8174</v>
      </c>
      <c r="J1401" s="11">
        <v>12520</v>
      </c>
      <c r="K1401" s="13">
        <v>11700</v>
      </c>
      <c r="L1401" s="13">
        <v>13800</v>
      </c>
      <c r="M1401" s="11">
        <v>8</v>
      </c>
      <c r="N1401" s="11">
        <v>-12958</v>
      </c>
      <c r="O1401" s="11">
        <v>-7245</v>
      </c>
      <c r="P1401" s="11">
        <v>-9570</v>
      </c>
      <c r="Q1401" s="11">
        <v>10442</v>
      </c>
      <c r="R1401" s="11">
        <v>49154</v>
      </c>
      <c r="S1401" s="11">
        <v>748</v>
      </c>
      <c r="T1401" s="11">
        <v>69640</v>
      </c>
      <c r="U1401" s="11">
        <v>-100</v>
      </c>
      <c r="V1401" s="11">
        <v>134</v>
      </c>
      <c r="W1401" s="13">
        <v>19.079999999999998</v>
      </c>
      <c r="X1401" s="13">
        <v>7.3090000000000002</v>
      </c>
      <c r="Y1401" s="13">
        <v>24.728000000000002</v>
      </c>
      <c r="Z1401" s="13">
        <v>5.585</v>
      </c>
      <c r="AA1401" s="13">
        <v>6.87</v>
      </c>
      <c r="AB1401" s="1">
        <v>8595</v>
      </c>
      <c r="AC1401" s="13">
        <v>19.868169999999999</v>
      </c>
      <c r="AD1401" s="13">
        <v>0.899509</v>
      </c>
      <c r="AE1401" s="1" t="s">
        <v>12654</v>
      </c>
      <c r="AF1401" s="1" t="s">
        <v>12668</v>
      </c>
    </row>
    <row r="1402" spans="1:32" x14ac:dyDescent="0.2">
      <c r="A1402" s="1" t="s">
        <v>5505</v>
      </c>
      <c r="B1402" s="10">
        <v>19286152</v>
      </c>
      <c r="C1402" s="1" t="s">
        <v>1489</v>
      </c>
      <c r="D1402" s="1" t="s">
        <v>115</v>
      </c>
      <c r="E1402" s="11">
        <v>925406</v>
      </c>
      <c r="F1402" s="11">
        <v>-281</v>
      </c>
      <c r="G1402" s="11">
        <v>91</v>
      </c>
      <c r="H1402" s="11">
        <v>215</v>
      </c>
      <c r="I1402" s="11">
        <v>52</v>
      </c>
      <c r="J1402" s="11">
        <v>238</v>
      </c>
      <c r="K1402" s="12" t="s">
        <v>2</v>
      </c>
      <c r="L1402" s="12" t="s">
        <v>2</v>
      </c>
      <c r="M1402" s="11">
        <v>-404</v>
      </c>
      <c r="N1402" s="11">
        <v>369</v>
      </c>
      <c r="O1402" s="11">
        <v>90</v>
      </c>
      <c r="P1402" s="11">
        <v>138</v>
      </c>
      <c r="Q1402" s="11">
        <v>417</v>
      </c>
      <c r="R1402" s="11">
        <v>-155</v>
      </c>
      <c r="S1402" s="11">
        <v>100</v>
      </c>
      <c r="T1402" s="11">
        <v>-499</v>
      </c>
      <c r="U1402" s="11">
        <v>135</v>
      </c>
      <c r="V1402" s="11">
        <v>-226</v>
      </c>
      <c r="W1402" s="13">
        <v>-25.603999999999999</v>
      </c>
      <c r="X1402" s="13">
        <v>11.4</v>
      </c>
      <c r="Y1402" s="13">
        <v>15.904</v>
      </c>
      <c r="Z1402" s="13">
        <v>0.55700000000000005</v>
      </c>
      <c r="AA1402" s="13">
        <v>14.923999999999999</v>
      </c>
      <c r="AB1402" s="1">
        <v>7073</v>
      </c>
      <c r="AC1402" s="13">
        <v>13.166316</v>
      </c>
      <c r="AD1402" s="13">
        <v>2.2230059999999998</v>
      </c>
      <c r="AE1402" s="1" t="s">
        <v>12654</v>
      </c>
      <c r="AF1402" s="1" t="s">
        <v>12661</v>
      </c>
    </row>
    <row r="1403" spans="1:32" x14ac:dyDescent="0.2">
      <c r="A1403" s="1" t="s">
        <v>5506</v>
      </c>
      <c r="B1403" s="10">
        <v>4967913</v>
      </c>
      <c r="C1403" s="1" t="s">
        <v>1490</v>
      </c>
      <c r="D1403" s="1" t="s">
        <v>134</v>
      </c>
      <c r="E1403" s="11">
        <v>110370334</v>
      </c>
      <c r="F1403" s="11">
        <v>1272</v>
      </c>
      <c r="G1403" s="11">
        <v>1614</v>
      </c>
      <c r="H1403" s="11">
        <v>3229</v>
      </c>
      <c r="I1403" s="11">
        <v>6349</v>
      </c>
      <c r="J1403" s="11">
        <v>2531</v>
      </c>
      <c r="K1403" s="12" t="s">
        <v>2</v>
      </c>
      <c r="L1403" s="12" t="s">
        <v>2</v>
      </c>
      <c r="M1403" s="11">
        <v>219</v>
      </c>
      <c r="N1403" s="11">
        <v>-2428</v>
      </c>
      <c r="O1403" s="11">
        <v>3475</v>
      </c>
      <c r="P1403" s="11">
        <v>8604</v>
      </c>
      <c r="Q1403" s="11">
        <v>684</v>
      </c>
      <c r="R1403" s="11">
        <v>-5464</v>
      </c>
      <c r="S1403" s="11">
        <v>-9186</v>
      </c>
      <c r="T1403" s="11">
        <v>-5893</v>
      </c>
      <c r="U1403" s="11">
        <v>-14556</v>
      </c>
      <c r="V1403" s="11">
        <v>-4919</v>
      </c>
      <c r="W1403" s="13">
        <v>9.19</v>
      </c>
      <c r="X1403" s="13">
        <v>6.4980000000000002</v>
      </c>
      <c r="Y1403" s="13">
        <v>12.285</v>
      </c>
      <c r="Z1403" s="13">
        <v>23.901</v>
      </c>
      <c r="AA1403" s="13">
        <v>0.34</v>
      </c>
      <c r="AB1403" s="1">
        <v>6625</v>
      </c>
      <c r="AC1403" s="12" t="s">
        <v>4019</v>
      </c>
      <c r="AD1403" s="13">
        <v>2.2224379999999999</v>
      </c>
      <c r="AE1403" s="1" t="s">
        <v>12654</v>
      </c>
      <c r="AF1403" s="1" t="s">
        <v>12660</v>
      </c>
    </row>
    <row r="1404" spans="1:32" x14ac:dyDescent="0.2">
      <c r="A1404" s="1" t="s">
        <v>5507</v>
      </c>
      <c r="B1404" s="10">
        <v>4554462</v>
      </c>
      <c r="C1404" s="1" t="s">
        <v>1491</v>
      </c>
      <c r="D1404" s="1" t="s">
        <v>287</v>
      </c>
      <c r="E1404" s="11">
        <v>17872481</v>
      </c>
      <c r="F1404" s="11">
        <v>4931</v>
      </c>
      <c r="G1404" s="11">
        <v>3660</v>
      </c>
      <c r="H1404" s="11">
        <v>2121</v>
      </c>
      <c r="I1404" s="11">
        <v>1718</v>
      </c>
      <c r="J1404" s="11">
        <v>2225</v>
      </c>
      <c r="K1404" s="12" t="s">
        <v>2</v>
      </c>
      <c r="L1404" s="12" t="s">
        <v>2</v>
      </c>
      <c r="M1404" s="11">
        <v>6475</v>
      </c>
      <c r="N1404" s="11">
        <v>219</v>
      </c>
      <c r="O1404" s="11">
        <v>3361</v>
      </c>
      <c r="P1404" s="11">
        <v>2068</v>
      </c>
      <c r="Q1404" s="11">
        <v>2625</v>
      </c>
      <c r="R1404" s="11">
        <v>-648</v>
      </c>
      <c r="S1404" s="11">
        <v>150</v>
      </c>
      <c r="T1404" s="11">
        <v>-523</v>
      </c>
      <c r="U1404" s="11">
        <v>230</v>
      </c>
      <c r="V1404" s="11">
        <v>-373</v>
      </c>
      <c r="W1404" s="13">
        <v>14.619</v>
      </c>
      <c r="X1404" s="13">
        <v>7.992</v>
      </c>
      <c r="Y1404" s="13">
        <v>-1.7430000000000001</v>
      </c>
      <c r="Z1404" s="13">
        <v>3.4550000000000001</v>
      </c>
      <c r="AA1404" s="13">
        <v>5.2469999999999999</v>
      </c>
      <c r="AB1404" s="1">
        <v>6445</v>
      </c>
      <c r="AC1404" s="13">
        <v>22.848344000000001</v>
      </c>
      <c r="AD1404" s="13">
        <v>0.57339799999999996</v>
      </c>
      <c r="AE1404" s="1" t="s">
        <v>12654</v>
      </c>
      <c r="AF1404" s="1" t="s">
        <v>12655</v>
      </c>
    </row>
    <row r="1405" spans="1:32" x14ac:dyDescent="0.2">
      <c r="A1405" s="1" t="s">
        <v>5508</v>
      </c>
      <c r="B1405" s="10">
        <v>4261611</v>
      </c>
      <c r="C1405" s="1" t="s">
        <v>1492</v>
      </c>
      <c r="D1405" s="1" t="s">
        <v>202</v>
      </c>
      <c r="E1405" s="11">
        <v>436327327</v>
      </c>
      <c r="F1405" s="11">
        <v>-399743</v>
      </c>
      <c r="G1405" s="11">
        <v>-253898</v>
      </c>
      <c r="H1405" s="11">
        <v>47132</v>
      </c>
      <c r="I1405" s="11">
        <v>149635</v>
      </c>
      <c r="J1405" s="11">
        <v>159066</v>
      </c>
      <c r="K1405" s="13">
        <v>203607.85</v>
      </c>
      <c r="L1405" s="13">
        <v>216106.35307000001</v>
      </c>
      <c r="M1405" s="11">
        <v>-219519</v>
      </c>
      <c r="N1405" s="11">
        <v>-103545</v>
      </c>
      <c r="O1405" s="11">
        <v>292908</v>
      </c>
      <c r="P1405" s="11">
        <v>363945</v>
      </c>
      <c r="Q1405" s="11">
        <v>381527</v>
      </c>
      <c r="R1405" s="11">
        <v>-91012</v>
      </c>
      <c r="S1405" s="11">
        <v>-173769</v>
      </c>
      <c r="T1405" s="11">
        <v>-112766</v>
      </c>
      <c r="U1405" s="11">
        <v>-195099</v>
      </c>
      <c r="V1405" s="11">
        <v>-281107</v>
      </c>
      <c r="W1405" s="13">
        <v>-27.242999999999999</v>
      </c>
      <c r="X1405" s="13">
        <v>-19.866</v>
      </c>
      <c r="Y1405" s="13">
        <v>3.9830000000000001</v>
      </c>
      <c r="Z1405" s="13">
        <v>10.625</v>
      </c>
      <c r="AA1405" s="13">
        <v>11.464</v>
      </c>
      <c r="AB1405" s="1">
        <v>9201</v>
      </c>
      <c r="AC1405" s="13">
        <v>10.296602</v>
      </c>
      <c r="AD1405" s="13">
        <v>1.065949</v>
      </c>
      <c r="AE1405" s="1" t="s">
        <v>12654</v>
      </c>
      <c r="AF1405" s="1" t="s">
        <v>12673</v>
      </c>
    </row>
    <row r="1406" spans="1:32" x14ac:dyDescent="0.2">
      <c r="A1406" s="1" t="s">
        <v>5509</v>
      </c>
      <c r="B1406" s="10">
        <v>4994545</v>
      </c>
      <c r="C1406" s="1" t="s">
        <v>1493</v>
      </c>
      <c r="D1406" s="1" t="s">
        <v>77</v>
      </c>
      <c r="E1406" s="11">
        <v>92804514</v>
      </c>
      <c r="F1406" s="11">
        <v>-59020</v>
      </c>
      <c r="G1406" s="11">
        <v>-41256</v>
      </c>
      <c r="H1406" s="11">
        <v>-10578</v>
      </c>
      <c r="I1406" s="11">
        <v>29528</v>
      </c>
      <c r="J1406" s="11">
        <v>38557</v>
      </c>
      <c r="K1406" s="13">
        <v>41364.6</v>
      </c>
      <c r="L1406" s="13">
        <v>43033</v>
      </c>
      <c r="M1406" s="11">
        <v>-4387</v>
      </c>
      <c r="N1406" s="11">
        <v>-9305</v>
      </c>
      <c r="O1406" s="11">
        <v>16326</v>
      </c>
      <c r="P1406" s="11">
        <v>47761</v>
      </c>
      <c r="Q1406" s="11">
        <v>53813</v>
      </c>
      <c r="R1406" s="11">
        <v>-25268</v>
      </c>
      <c r="S1406" s="11">
        <v>-4926</v>
      </c>
      <c r="T1406" s="11">
        <v>-10627</v>
      </c>
      <c r="U1406" s="11">
        <v>-42986</v>
      </c>
      <c r="V1406" s="11">
        <v>-12843</v>
      </c>
      <c r="W1406" s="13">
        <v>-28.16</v>
      </c>
      <c r="X1406" s="13">
        <v>-23.677</v>
      </c>
      <c r="Y1406" s="13">
        <v>-10.565</v>
      </c>
      <c r="Z1406" s="13">
        <v>16.922999999999998</v>
      </c>
      <c r="AA1406" s="13">
        <v>22.311</v>
      </c>
      <c r="AB1406" s="1">
        <v>9706</v>
      </c>
      <c r="AC1406" s="13">
        <v>15.327911</v>
      </c>
      <c r="AD1406" s="13">
        <v>2.248481</v>
      </c>
      <c r="AE1406" s="1" t="s">
        <v>12654</v>
      </c>
      <c r="AF1406" s="1" t="s">
        <v>12673</v>
      </c>
    </row>
    <row r="1407" spans="1:32" x14ac:dyDescent="0.2">
      <c r="A1407" s="1" t="s">
        <v>5510</v>
      </c>
      <c r="B1407" s="10">
        <v>4811665</v>
      </c>
      <c r="C1407" s="1" t="s">
        <v>1494</v>
      </c>
      <c r="D1407" s="1" t="s">
        <v>200</v>
      </c>
      <c r="E1407" s="11">
        <v>2584758</v>
      </c>
      <c r="F1407" s="11">
        <v>405</v>
      </c>
      <c r="G1407" s="11">
        <v>440</v>
      </c>
      <c r="H1407" s="11">
        <v>580</v>
      </c>
      <c r="I1407" s="11">
        <v>497</v>
      </c>
      <c r="J1407" s="11">
        <v>721</v>
      </c>
      <c r="K1407" s="13">
        <v>1250</v>
      </c>
      <c r="L1407" s="13">
        <v>1350</v>
      </c>
      <c r="M1407" s="11">
        <v>504</v>
      </c>
      <c r="N1407" s="11">
        <v>557</v>
      </c>
      <c r="O1407" s="11">
        <v>810</v>
      </c>
      <c r="P1407" s="11">
        <v>899</v>
      </c>
      <c r="Q1407" s="11">
        <v>1372</v>
      </c>
      <c r="R1407" s="11">
        <v>-69</v>
      </c>
      <c r="S1407" s="11">
        <v>-1425</v>
      </c>
      <c r="T1407" s="11">
        <v>-784</v>
      </c>
      <c r="U1407" s="11">
        <v>-985</v>
      </c>
      <c r="V1407" s="11">
        <v>-994</v>
      </c>
      <c r="W1407" s="13">
        <v>12.755000000000001</v>
      </c>
      <c r="X1407" s="13">
        <v>11.805999999999999</v>
      </c>
      <c r="Y1407" s="13">
        <v>12.228</v>
      </c>
      <c r="Z1407" s="13">
        <v>8.9659999999999993</v>
      </c>
      <c r="AA1407" s="13">
        <v>13.067</v>
      </c>
      <c r="AB1407" s="1">
        <v>6039</v>
      </c>
      <c r="AC1407" s="13">
        <v>19.755320000000001</v>
      </c>
      <c r="AD1407" s="13">
        <v>2.7914409999999998</v>
      </c>
      <c r="AE1407" s="1" t="s">
        <v>12654</v>
      </c>
      <c r="AF1407" s="1" t="s">
        <v>12671</v>
      </c>
    </row>
    <row r="1408" spans="1:32" x14ac:dyDescent="0.2">
      <c r="A1408" s="1" t="s">
        <v>5511</v>
      </c>
      <c r="B1408" s="10">
        <v>4183851</v>
      </c>
      <c r="C1408" s="1" t="s">
        <v>1495</v>
      </c>
      <c r="D1408" s="1" t="s">
        <v>95</v>
      </c>
      <c r="E1408" s="11">
        <v>22206383</v>
      </c>
      <c r="F1408" s="11">
        <v>-162</v>
      </c>
      <c r="G1408" s="11">
        <v>-237</v>
      </c>
      <c r="H1408" s="11">
        <v>11</v>
      </c>
      <c r="I1408" s="11">
        <v>-1151</v>
      </c>
      <c r="J1408" s="11">
        <v>106</v>
      </c>
      <c r="K1408" s="12" t="s">
        <v>2</v>
      </c>
      <c r="L1408" s="12" t="s">
        <v>2</v>
      </c>
      <c r="M1408" s="11">
        <v>1728</v>
      </c>
      <c r="N1408" s="11">
        <v>-145</v>
      </c>
      <c r="O1408" s="11">
        <v>157</v>
      </c>
      <c r="P1408" s="11">
        <v>456</v>
      </c>
      <c r="Q1408" s="11">
        <v>1427</v>
      </c>
      <c r="R1408" s="11">
        <v>61</v>
      </c>
      <c r="S1408" s="11">
        <v>212</v>
      </c>
      <c r="T1408" s="12" t="s">
        <v>2</v>
      </c>
      <c r="U1408" s="11">
        <v>-2</v>
      </c>
      <c r="V1408" s="11">
        <v>24</v>
      </c>
      <c r="W1408" s="13">
        <v>2.1440000000000001</v>
      </c>
      <c r="X1408" s="13">
        <v>4.4429999999999996</v>
      </c>
      <c r="Y1408" s="13">
        <v>-1.855</v>
      </c>
      <c r="Z1408" s="13">
        <v>-17.215</v>
      </c>
      <c r="AA1408" s="13">
        <v>7.359</v>
      </c>
      <c r="AB1408" s="1">
        <v>8518</v>
      </c>
      <c r="AC1408" s="13">
        <v>65.762906999999998</v>
      </c>
      <c r="AD1408" s="13">
        <v>0.73816300000000001</v>
      </c>
      <c r="AE1408" s="1" t="s">
        <v>12654</v>
      </c>
      <c r="AF1408" s="1" t="s">
        <v>12668</v>
      </c>
    </row>
    <row r="1409" spans="1:32" x14ac:dyDescent="0.2">
      <c r="A1409" s="1" t="s">
        <v>5512</v>
      </c>
      <c r="B1409" s="10">
        <v>4238834</v>
      </c>
      <c r="C1409" s="1" t="s">
        <v>1496</v>
      </c>
      <c r="D1409" s="1" t="s">
        <v>177</v>
      </c>
      <c r="E1409" s="11">
        <v>67411356</v>
      </c>
      <c r="F1409" s="11">
        <v>8707</v>
      </c>
      <c r="G1409" s="11">
        <v>18050</v>
      </c>
      <c r="H1409" s="11">
        <v>17563</v>
      </c>
      <c r="I1409" s="11">
        <v>14424</v>
      </c>
      <c r="J1409" s="11">
        <v>15616</v>
      </c>
      <c r="K1409" s="13">
        <v>14598.372380000001</v>
      </c>
      <c r="L1409" s="13">
        <v>17656.006990000002</v>
      </c>
      <c r="M1409" s="11">
        <v>29114</v>
      </c>
      <c r="N1409" s="11">
        <v>24432</v>
      </c>
      <c r="O1409" s="11">
        <v>32451</v>
      </c>
      <c r="P1409" s="11">
        <v>34859</v>
      </c>
      <c r="Q1409" s="11">
        <v>36341</v>
      </c>
      <c r="R1409" s="11">
        <v>-18802</v>
      </c>
      <c r="S1409" s="11">
        <v>-20285</v>
      </c>
      <c r="T1409" s="11">
        <v>-23432</v>
      </c>
      <c r="U1409" s="11">
        <v>-20313</v>
      </c>
      <c r="V1409" s="11">
        <v>-19203</v>
      </c>
      <c r="W1409" s="13">
        <v>4.0869999999999997</v>
      </c>
      <c r="X1409" s="13">
        <v>9.5519999999999996</v>
      </c>
      <c r="Y1409" s="13">
        <v>8.8940000000000001</v>
      </c>
      <c r="Z1409" s="13">
        <v>8.2159999999999993</v>
      </c>
      <c r="AA1409" s="13">
        <v>8.9</v>
      </c>
      <c r="AB1409" s="1">
        <v>6807</v>
      </c>
      <c r="AC1409" s="13">
        <v>18.965257999999999</v>
      </c>
      <c r="AD1409" s="13">
        <v>1.1188769999999999</v>
      </c>
      <c r="AE1409" s="1" t="s">
        <v>12654</v>
      </c>
      <c r="AF1409" s="1" t="s">
        <v>12659</v>
      </c>
    </row>
    <row r="1410" spans="1:32" x14ac:dyDescent="0.2">
      <c r="A1410" s="1" t="s">
        <v>5513</v>
      </c>
      <c r="B1410" s="10">
        <v>5093540</v>
      </c>
      <c r="C1410" s="1" t="s">
        <v>1497</v>
      </c>
      <c r="D1410" s="1" t="s">
        <v>45</v>
      </c>
      <c r="E1410" s="11">
        <v>45594345</v>
      </c>
      <c r="F1410" s="12" t="s">
        <v>2</v>
      </c>
      <c r="G1410" s="12" t="s">
        <v>2</v>
      </c>
      <c r="H1410" s="11">
        <v>4235</v>
      </c>
      <c r="I1410" s="11">
        <v>4594</v>
      </c>
      <c r="J1410" s="11">
        <v>4594</v>
      </c>
      <c r="K1410" s="13">
        <v>7500</v>
      </c>
      <c r="L1410" s="13">
        <v>7600</v>
      </c>
      <c r="M1410" s="12" t="s">
        <v>2</v>
      </c>
      <c r="N1410" s="12" t="s">
        <v>2</v>
      </c>
      <c r="O1410" s="11">
        <v>-206</v>
      </c>
      <c r="P1410" s="11">
        <v>-320</v>
      </c>
      <c r="Q1410" s="11">
        <v>-320</v>
      </c>
      <c r="R1410" s="12" t="s">
        <v>2</v>
      </c>
      <c r="S1410" s="12" t="s">
        <v>2</v>
      </c>
      <c r="T1410" s="11">
        <v>-7044</v>
      </c>
      <c r="U1410" s="11">
        <v>-7659</v>
      </c>
      <c r="V1410" s="11">
        <v>-7659</v>
      </c>
      <c r="W1410" s="12" t="s">
        <v>2</v>
      </c>
      <c r="X1410" s="12" t="s">
        <v>2</v>
      </c>
      <c r="Y1410" s="12" t="s">
        <v>2</v>
      </c>
      <c r="Z1410" s="13">
        <v>6.7359999999999998</v>
      </c>
      <c r="AA1410" s="13">
        <v>6.7359999999999998</v>
      </c>
      <c r="AB1410" s="1">
        <v>5036</v>
      </c>
      <c r="AC1410" s="13">
        <v>13.825105000000001</v>
      </c>
      <c r="AD1410" s="13">
        <v>2.594465</v>
      </c>
      <c r="AE1410" s="1" t="s">
        <v>12654</v>
      </c>
      <c r="AF1410" s="1" t="s">
        <v>12663</v>
      </c>
    </row>
    <row r="1411" spans="1:32" x14ac:dyDescent="0.2">
      <c r="A1411" s="1" t="s">
        <v>5514</v>
      </c>
      <c r="B1411" s="10">
        <v>4239579</v>
      </c>
      <c r="C1411" s="1" t="s">
        <v>1498</v>
      </c>
      <c r="D1411" s="1" t="s">
        <v>11</v>
      </c>
      <c r="E1411" s="11">
        <v>27093674</v>
      </c>
      <c r="F1411" s="11">
        <v>-2591</v>
      </c>
      <c r="G1411" s="11">
        <v>569</v>
      </c>
      <c r="H1411" s="11">
        <v>623</v>
      </c>
      <c r="I1411" s="11">
        <v>2839</v>
      </c>
      <c r="J1411" s="11">
        <v>4852</v>
      </c>
      <c r="K1411" s="12" t="s">
        <v>2</v>
      </c>
      <c r="L1411" s="12" t="s">
        <v>2</v>
      </c>
      <c r="M1411" s="11">
        <v>-843</v>
      </c>
      <c r="N1411" s="11">
        <v>1333</v>
      </c>
      <c r="O1411" s="11">
        <v>-799</v>
      </c>
      <c r="P1411" s="11">
        <v>-4925</v>
      </c>
      <c r="Q1411" s="11">
        <v>7637</v>
      </c>
      <c r="R1411" s="11">
        <v>-34</v>
      </c>
      <c r="S1411" s="11">
        <v>-255</v>
      </c>
      <c r="T1411" s="11">
        <v>522</v>
      </c>
      <c r="U1411" s="11">
        <v>-402</v>
      </c>
      <c r="V1411" s="11">
        <v>-390</v>
      </c>
      <c r="W1411" s="13">
        <v>-28.838000000000001</v>
      </c>
      <c r="X1411" s="13">
        <v>2.6720000000000002</v>
      </c>
      <c r="Y1411" s="13">
        <v>12.500999999999999</v>
      </c>
      <c r="Z1411" s="13">
        <v>11.756</v>
      </c>
      <c r="AA1411" s="13">
        <v>12.557</v>
      </c>
      <c r="AB1411" s="1">
        <v>6418</v>
      </c>
      <c r="AC1411" s="13">
        <v>5.8251970000000002</v>
      </c>
      <c r="AD1411" s="13">
        <v>0.801566</v>
      </c>
      <c r="AE1411" s="1" t="s">
        <v>12654</v>
      </c>
      <c r="AF1411" s="1" t="s">
        <v>12659</v>
      </c>
    </row>
    <row r="1412" spans="1:32" x14ac:dyDescent="0.2">
      <c r="A1412" s="1" t="s">
        <v>5515</v>
      </c>
      <c r="B1412" s="10">
        <v>4999839</v>
      </c>
      <c r="C1412" s="1" t="s">
        <v>1499</v>
      </c>
      <c r="D1412" s="1" t="s">
        <v>34</v>
      </c>
      <c r="E1412" s="11">
        <v>165894235</v>
      </c>
      <c r="F1412" s="11">
        <v>-249</v>
      </c>
      <c r="G1412" s="11">
        <v>280</v>
      </c>
      <c r="H1412" s="11">
        <v>741</v>
      </c>
      <c r="I1412" s="11">
        <v>1139</v>
      </c>
      <c r="J1412" s="11">
        <v>962</v>
      </c>
      <c r="K1412" s="12" t="s">
        <v>2</v>
      </c>
      <c r="L1412" s="12" t="s">
        <v>2</v>
      </c>
      <c r="M1412" s="11">
        <v>419</v>
      </c>
      <c r="N1412" s="11">
        <v>21</v>
      </c>
      <c r="O1412" s="11">
        <v>851</v>
      </c>
      <c r="P1412" s="11">
        <v>1071</v>
      </c>
      <c r="Q1412" s="11">
        <v>930</v>
      </c>
      <c r="R1412" s="11">
        <v>-53</v>
      </c>
      <c r="S1412" s="11">
        <v>-271</v>
      </c>
      <c r="T1412" s="11">
        <v>-200</v>
      </c>
      <c r="U1412" s="11">
        <v>-213</v>
      </c>
      <c r="V1412" s="11">
        <v>-1104</v>
      </c>
      <c r="W1412" s="13">
        <v>-61.920999999999999</v>
      </c>
      <c r="X1412" s="13">
        <v>48.036000000000001</v>
      </c>
      <c r="Y1412" s="13">
        <v>57.106000000000002</v>
      </c>
      <c r="Z1412" s="13">
        <v>58.656999999999996</v>
      </c>
      <c r="AA1412" s="13">
        <v>23.571999999999999</v>
      </c>
      <c r="AB1412" s="1">
        <v>9424</v>
      </c>
      <c r="AC1412" s="13">
        <v>22.049492000000001</v>
      </c>
      <c r="AD1412" s="13">
        <v>5.4343579999999996</v>
      </c>
      <c r="AE1412" s="1" t="s">
        <v>12654</v>
      </c>
      <c r="AF1412" s="1" t="s">
        <v>12665</v>
      </c>
    </row>
    <row r="1413" spans="1:32" x14ac:dyDescent="0.2">
      <c r="A1413" s="1" t="s">
        <v>5516</v>
      </c>
      <c r="B1413" s="10">
        <v>4915263</v>
      </c>
      <c r="C1413" s="1" t="s">
        <v>1500</v>
      </c>
      <c r="D1413" s="1" t="s">
        <v>7</v>
      </c>
      <c r="E1413" s="11">
        <v>37339936</v>
      </c>
      <c r="F1413" s="11">
        <v>900</v>
      </c>
      <c r="G1413" s="12" t="s">
        <v>2</v>
      </c>
      <c r="H1413" s="12" t="s">
        <v>2</v>
      </c>
      <c r="I1413" s="12" t="s">
        <v>2</v>
      </c>
      <c r="J1413" s="11">
        <v>900</v>
      </c>
      <c r="K1413" s="12" t="s">
        <v>2</v>
      </c>
      <c r="L1413" s="12" t="s">
        <v>2</v>
      </c>
      <c r="M1413" s="11">
        <v>-103</v>
      </c>
      <c r="N1413" s="12" t="s">
        <v>2</v>
      </c>
      <c r="O1413" s="12" t="s">
        <v>2</v>
      </c>
      <c r="P1413" s="12" t="s">
        <v>2</v>
      </c>
      <c r="Q1413" s="11">
        <v>-103</v>
      </c>
      <c r="R1413" s="11">
        <v>-386</v>
      </c>
      <c r="S1413" s="12" t="s">
        <v>2</v>
      </c>
      <c r="T1413" s="12" t="s">
        <v>2</v>
      </c>
      <c r="U1413" s="12" t="s">
        <v>2</v>
      </c>
      <c r="V1413" s="11">
        <v>-386</v>
      </c>
      <c r="W1413" s="13">
        <v>8.3130000000000006</v>
      </c>
      <c r="X1413" s="12" t="s">
        <v>2</v>
      </c>
      <c r="Y1413" s="12" t="s">
        <v>2</v>
      </c>
      <c r="Z1413" s="12" t="s">
        <v>2</v>
      </c>
      <c r="AA1413" s="13">
        <v>8.3130000000000006</v>
      </c>
      <c r="AB1413" s="1">
        <v>7135</v>
      </c>
      <c r="AC1413" s="12" t="s">
        <v>4019</v>
      </c>
      <c r="AD1413" s="13">
        <v>0.73428899999999997</v>
      </c>
      <c r="AE1413" s="1" t="s">
        <v>12654</v>
      </c>
      <c r="AF1413" s="1" t="s">
        <v>12657</v>
      </c>
    </row>
    <row r="1414" spans="1:32" x14ac:dyDescent="0.2">
      <c r="A1414" s="1" t="s">
        <v>5517</v>
      </c>
      <c r="B1414" s="10">
        <v>4988054</v>
      </c>
      <c r="C1414" s="1" t="s">
        <v>1501</v>
      </c>
      <c r="D1414" s="1" t="s">
        <v>370</v>
      </c>
      <c r="E1414" s="11">
        <v>47359815</v>
      </c>
      <c r="F1414" s="11">
        <v>1413</v>
      </c>
      <c r="G1414" s="11">
        <v>2899</v>
      </c>
      <c r="H1414" s="11">
        <v>3312</v>
      </c>
      <c r="I1414" s="11">
        <v>3675</v>
      </c>
      <c r="J1414" s="11">
        <v>3675</v>
      </c>
      <c r="K1414" s="12" t="s">
        <v>2</v>
      </c>
      <c r="L1414" s="12" t="s">
        <v>2</v>
      </c>
      <c r="M1414" s="11">
        <v>4674</v>
      </c>
      <c r="N1414" s="11">
        <v>2238</v>
      </c>
      <c r="O1414" s="11">
        <v>1799</v>
      </c>
      <c r="P1414" s="11">
        <v>6734</v>
      </c>
      <c r="Q1414" s="11">
        <v>6734</v>
      </c>
      <c r="R1414" s="11">
        <v>-8420</v>
      </c>
      <c r="S1414" s="11">
        <v>-203</v>
      </c>
      <c r="T1414" s="11">
        <v>-3534</v>
      </c>
      <c r="U1414" s="11">
        <v>-2529</v>
      </c>
      <c r="V1414" s="11">
        <v>-2529</v>
      </c>
      <c r="W1414" s="13">
        <v>8.173</v>
      </c>
      <c r="X1414" s="13">
        <v>16.277000000000001</v>
      </c>
      <c r="Y1414" s="13">
        <v>16.867000000000001</v>
      </c>
      <c r="Z1414" s="13">
        <v>17.629000000000001</v>
      </c>
      <c r="AA1414" s="13">
        <v>17.629000000000001</v>
      </c>
      <c r="AB1414" s="1">
        <v>7814</v>
      </c>
      <c r="AC1414" s="13">
        <v>12.275916</v>
      </c>
      <c r="AD1414" s="13">
        <v>2.0815090000000001</v>
      </c>
      <c r="AE1414" s="1" t="s">
        <v>12654</v>
      </c>
      <c r="AF1414" s="1" t="s">
        <v>12664</v>
      </c>
    </row>
    <row r="1415" spans="1:32" x14ac:dyDescent="0.2">
      <c r="A1415" s="1" t="s">
        <v>5518</v>
      </c>
      <c r="B1415" s="10">
        <v>13470292</v>
      </c>
      <c r="C1415" s="1" t="s">
        <v>1502</v>
      </c>
      <c r="D1415" s="1" t="s">
        <v>41</v>
      </c>
      <c r="E1415" s="11">
        <v>14029867</v>
      </c>
      <c r="F1415" s="12" t="s">
        <v>2</v>
      </c>
      <c r="G1415" s="12" t="s">
        <v>2</v>
      </c>
      <c r="H1415" s="11">
        <v>50</v>
      </c>
      <c r="I1415" s="11">
        <v>53</v>
      </c>
      <c r="J1415" s="11">
        <v>581</v>
      </c>
      <c r="K1415" s="13">
        <v>800</v>
      </c>
      <c r="L1415" s="13">
        <v>1300</v>
      </c>
      <c r="M1415" s="12" t="s">
        <v>2</v>
      </c>
      <c r="N1415" s="12" t="s">
        <v>2</v>
      </c>
      <c r="O1415" s="11">
        <v>341</v>
      </c>
      <c r="P1415" s="11">
        <v>-713</v>
      </c>
      <c r="Q1415" s="11">
        <v>893</v>
      </c>
      <c r="R1415" s="12" t="s">
        <v>2</v>
      </c>
      <c r="S1415" s="12" t="s">
        <v>2</v>
      </c>
      <c r="T1415" s="11">
        <v>-517</v>
      </c>
      <c r="U1415" s="11">
        <v>-1752</v>
      </c>
      <c r="V1415" s="11">
        <v>-114</v>
      </c>
      <c r="W1415" s="12" t="s">
        <v>2</v>
      </c>
      <c r="X1415" s="12" t="s">
        <v>2</v>
      </c>
      <c r="Y1415" s="12" t="s">
        <v>2</v>
      </c>
      <c r="Z1415" s="13">
        <v>-7.6529999999999996</v>
      </c>
      <c r="AA1415" s="13">
        <v>10.718999999999999</v>
      </c>
      <c r="AB1415" s="1">
        <v>4418</v>
      </c>
      <c r="AC1415" s="13">
        <v>55.399438000000004</v>
      </c>
      <c r="AD1415" s="13">
        <v>4.9036160000000004</v>
      </c>
      <c r="AE1415" s="1" t="s">
        <v>12654</v>
      </c>
      <c r="AF1415" s="1" t="s">
        <v>12663</v>
      </c>
    </row>
    <row r="1416" spans="1:32" x14ac:dyDescent="0.2">
      <c r="A1416" s="1" t="s">
        <v>5519</v>
      </c>
      <c r="B1416" s="10">
        <v>4332313</v>
      </c>
      <c r="C1416" s="1" t="s">
        <v>1503</v>
      </c>
      <c r="D1416" s="1" t="s">
        <v>177</v>
      </c>
      <c r="E1416" s="11">
        <v>6188717595</v>
      </c>
      <c r="F1416" s="11">
        <v>-27214</v>
      </c>
      <c r="G1416" s="11">
        <v>-8631</v>
      </c>
      <c r="H1416" s="11">
        <v>-44455</v>
      </c>
      <c r="I1416" s="11">
        <v>-34229</v>
      </c>
      <c r="J1416" s="11">
        <v>-37116</v>
      </c>
      <c r="K1416" s="12" t="s">
        <v>2</v>
      </c>
      <c r="L1416" s="12" t="s">
        <v>2</v>
      </c>
      <c r="M1416" s="11">
        <v>-23121</v>
      </c>
      <c r="N1416" s="11">
        <v>-21673</v>
      </c>
      <c r="O1416" s="11">
        <v>-65665</v>
      </c>
      <c r="P1416" s="11">
        <v>-17576</v>
      </c>
      <c r="Q1416" s="11">
        <v>-25450</v>
      </c>
      <c r="R1416" s="11">
        <v>-9145</v>
      </c>
      <c r="S1416" s="11">
        <v>95</v>
      </c>
      <c r="T1416" s="11">
        <v>9777</v>
      </c>
      <c r="U1416" s="11">
        <v>-13433</v>
      </c>
      <c r="V1416" s="11">
        <v>-8161</v>
      </c>
      <c r="W1416" s="13">
        <v>-89.587000000000003</v>
      </c>
      <c r="X1416" s="13">
        <v>-13.856</v>
      </c>
      <c r="Y1416" s="13">
        <v>-26.184999999999999</v>
      </c>
      <c r="Z1416" s="13">
        <v>-42.185000000000002</v>
      </c>
      <c r="AA1416" s="13">
        <v>-169.03299999999999</v>
      </c>
      <c r="AB1416" s="1">
        <v>6740</v>
      </c>
      <c r="AC1416" s="12" t="s">
        <v>4019</v>
      </c>
      <c r="AD1416" s="12" t="s">
        <v>4019</v>
      </c>
      <c r="AE1416" s="1" t="s">
        <v>12654</v>
      </c>
      <c r="AF1416" s="1" t="s">
        <v>12659</v>
      </c>
    </row>
    <row r="1417" spans="1:32" x14ac:dyDescent="0.2">
      <c r="A1417" s="1" t="s">
        <v>5520</v>
      </c>
      <c r="B1417" s="10">
        <v>8079772</v>
      </c>
      <c r="C1417" s="1" t="s">
        <v>1504</v>
      </c>
      <c r="D1417" s="1" t="s">
        <v>1074</v>
      </c>
      <c r="E1417" s="11">
        <v>8711937</v>
      </c>
      <c r="F1417" s="11">
        <v>770</v>
      </c>
      <c r="G1417" s="11">
        <v>799</v>
      </c>
      <c r="H1417" s="11">
        <v>636</v>
      </c>
      <c r="I1417" s="11">
        <v>764</v>
      </c>
      <c r="J1417" s="11">
        <v>764</v>
      </c>
      <c r="K1417" s="12" t="s">
        <v>2</v>
      </c>
      <c r="L1417" s="12" t="s">
        <v>2</v>
      </c>
      <c r="M1417" s="11">
        <v>1475</v>
      </c>
      <c r="N1417" s="11">
        <v>884</v>
      </c>
      <c r="O1417" s="11">
        <v>766</v>
      </c>
      <c r="P1417" s="11">
        <v>509</v>
      </c>
      <c r="Q1417" s="11">
        <v>509</v>
      </c>
      <c r="R1417" s="11">
        <v>-170</v>
      </c>
      <c r="S1417" s="11">
        <v>-743</v>
      </c>
      <c r="T1417" s="11">
        <v>418</v>
      </c>
      <c r="U1417" s="11">
        <v>-1663</v>
      </c>
      <c r="V1417" s="11">
        <v>-1663</v>
      </c>
      <c r="W1417" s="13">
        <v>32.125</v>
      </c>
      <c r="X1417" s="13">
        <v>13.981</v>
      </c>
      <c r="Y1417" s="13">
        <v>21.533999999999999</v>
      </c>
      <c r="Z1417" s="13">
        <v>12.805</v>
      </c>
      <c r="AA1417" s="13">
        <v>12.805</v>
      </c>
      <c r="AB1417" s="1">
        <v>9249</v>
      </c>
      <c r="AC1417" s="13">
        <v>18.085528</v>
      </c>
      <c r="AD1417" s="13">
        <v>2.3134030000000001</v>
      </c>
      <c r="AE1417" s="1" t="s">
        <v>12654</v>
      </c>
      <c r="AF1417" s="1" t="s">
        <v>12658</v>
      </c>
    </row>
    <row r="1418" spans="1:32" x14ac:dyDescent="0.2">
      <c r="A1418" s="1" t="s">
        <v>5521</v>
      </c>
      <c r="B1418" s="10">
        <v>4250703</v>
      </c>
      <c r="C1418" s="1" t="s">
        <v>1505</v>
      </c>
      <c r="D1418" s="1" t="s">
        <v>62</v>
      </c>
      <c r="E1418" s="11">
        <v>12631469</v>
      </c>
      <c r="F1418" s="11">
        <v>2664</v>
      </c>
      <c r="G1418" s="11">
        <v>4954</v>
      </c>
      <c r="H1418" s="11">
        <v>3205</v>
      </c>
      <c r="I1418" s="11">
        <v>871</v>
      </c>
      <c r="J1418" s="11">
        <v>4586</v>
      </c>
      <c r="K1418" s="13">
        <v>5100</v>
      </c>
      <c r="L1418" s="13">
        <v>5500</v>
      </c>
      <c r="M1418" s="11">
        <v>1415</v>
      </c>
      <c r="N1418" s="11">
        <v>4813</v>
      </c>
      <c r="O1418" s="11">
        <v>3348</v>
      </c>
      <c r="P1418" s="11">
        <v>2315</v>
      </c>
      <c r="Q1418" s="11">
        <v>1801</v>
      </c>
      <c r="R1418" s="11">
        <v>-1496</v>
      </c>
      <c r="S1418" s="11">
        <v>-562</v>
      </c>
      <c r="T1418" s="11">
        <v>-849</v>
      </c>
      <c r="U1418" s="11">
        <v>-2202</v>
      </c>
      <c r="V1418" s="11">
        <v>-3581</v>
      </c>
      <c r="W1418" s="13">
        <v>14.807</v>
      </c>
      <c r="X1418" s="13">
        <v>20.440999999999999</v>
      </c>
      <c r="Y1418" s="13">
        <v>11.349</v>
      </c>
      <c r="Z1418" s="13">
        <v>2.5430000000000001</v>
      </c>
      <c r="AA1418" s="13">
        <v>13.138</v>
      </c>
      <c r="AB1418" s="1">
        <v>6855</v>
      </c>
      <c r="AC1418" s="13">
        <v>13.431755000000001</v>
      </c>
      <c r="AD1418" s="13">
        <v>1.769887</v>
      </c>
      <c r="AE1418" s="1" t="s">
        <v>12654</v>
      </c>
      <c r="AF1418" s="1" t="s">
        <v>12662</v>
      </c>
    </row>
    <row r="1419" spans="1:32" x14ac:dyDescent="0.2">
      <c r="A1419" s="1" t="s">
        <v>5522</v>
      </c>
      <c r="B1419" s="10">
        <v>6448922</v>
      </c>
      <c r="C1419" s="1" t="s">
        <v>1506</v>
      </c>
      <c r="D1419" s="1" t="s">
        <v>117</v>
      </c>
      <c r="E1419" s="11">
        <v>178084318</v>
      </c>
      <c r="F1419" s="11">
        <v>3613</v>
      </c>
      <c r="G1419" s="11">
        <v>4113</v>
      </c>
      <c r="H1419" s="11">
        <v>4998</v>
      </c>
      <c r="I1419" s="11">
        <v>6807</v>
      </c>
      <c r="J1419" s="11">
        <v>8611</v>
      </c>
      <c r="K1419" s="13">
        <v>10772.6</v>
      </c>
      <c r="L1419" s="13">
        <v>13200.6</v>
      </c>
      <c r="M1419" s="11">
        <v>3018</v>
      </c>
      <c r="N1419" s="11">
        <v>3005</v>
      </c>
      <c r="O1419" s="11">
        <v>4253</v>
      </c>
      <c r="P1419" s="11">
        <v>5280</v>
      </c>
      <c r="Q1419" s="11">
        <v>5643</v>
      </c>
      <c r="R1419" s="11">
        <v>-3955</v>
      </c>
      <c r="S1419" s="11">
        <v>-3279</v>
      </c>
      <c r="T1419" s="11">
        <v>-3509</v>
      </c>
      <c r="U1419" s="11">
        <v>-2841</v>
      </c>
      <c r="V1419" s="11">
        <v>-1521</v>
      </c>
      <c r="W1419" s="13">
        <v>30.366</v>
      </c>
      <c r="X1419" s="13">
        <v>25.004000000000001</v>
      </c>
      <c r="Y1419" s="13">
        <v>25.093</v>
      </c>
      <c r="Z1419" s="13">
        <v>29.849</v>
      </c>
      <c r="AA1419" s="13">
        <v>30.262</v>
      </c>
      <c r="AB1419" s="1">
        <v>6544</v>
      </c>
      <c r="AC1419" s="13">
        <v>55.638275</v>
      </c>
      <c r="AD1419" s="13">
        <v>17.350023</v>
      </c>
      <c r="AE1419" s="1" t="s">
        <v>12654</v>
      </c>
      <c r="AF1419" s="1" t="s">
        <v>12664</v>
      </c>
    </row>
    <row r="1420" spans="1:32" x14ac:dyDescent="0.2">
      <c r="A1420" s="1" t="s">
        <v>5523</v>
      </c>
      <c r="B1420" s="10">
        <v>4988971</v>
      </c>
      <c r="C1420" s="1" t="s">
        <v>1507</v>
      </c>
      <c r="D1420" s="1" t="s">
        <v>107</v>
      </c>
      <c r="E1420" s="11">
        <v>8384940</v>
      </c>
      <c r="F1420" s="11">
        <v>429</v>
      </c>
      <c r="G1420" s="11">
        <v>577</v>
      </c>
      <c r="H1420" s="12" t="s">
        <v>2</v>
      </c>
      <c r="I1420" s="12" t="s">
        <v>2</v>
      </c>
      <c r="J1420" s="11">
        <v>577</v>
      </c>
      <c r="K1420" s="13">
        <v>5500</v>
      </c>
      <c r="L1420" s="13">
        <v>6000</v>
      </c>
      <c r="M1420" s="11">
        <v>-76</v>
      </c>
      <c r="N1420" s="11">
        <v>1709</v>
      </c>
      <c r="O1420" s="12" t="s">
        <v>2</v>
      </c>
      <c r="P1420" s="12" t="s">
        <v>2</v>
      </c>
      <c r="Q1420" s="11">
        <v>1709</v>
      </c>
      <c r="R1420" s="11">
        <v>-1064</v>
      </c>
      <c r="S1420" s="11">
        <v>-269</v>
      </c>
      <c r="T1420" s="12" t="s">
        <v>2</v>
      </c>
      <c r="U1420" s="12" t="s">
        <v>2</v>
      </c>
      <c r="V1420" s="11">
        <v>-269</v>
      </c>
      <c r="W1420" s="13">
        <v>5.3789999999999996</v>
      </c>
      <c r="X1420" s="13">
        <v>8.5129999999999999</v>
      </c>
      <c r="Y1420" s="12" t="s">
        <v>2</v>
      </c>
      <c r="Z1420" s="12" t="s">
        <v>2</v>
      </c>
      <c r="AA1420" s="13">
        <v>8.5129999999999999</v>
      </c>
      <c r="AB1420" s="1">
        <v>6016</v>
      </c>
      <c r="AC1420" s="13">
        <v>173.51388600000001</v>
      </c>
      <c r="AD1420" s="13">
        <v>14.266358</v>
      </c>
      <c r="AE1420" s="1" t="s">
        <v>12654</v>
      </c>
      <c r="AF1420" s="1" t="s">
        <v>12658</v>
      </c>
    </row>
    <row r="1421" spans="1:32" x14ac:dyDescent="0.2">
      <c r="A1421" s="1" t="s">
        <v>5524</v>
      </c>
      <c r="B1421" s="10">
        <v>4375355</v>
      </c>
      <c r="C1421" s="1" t="s">
        <v>1509</v>
      </c>
      <c r="D1421" s="1" t="s">
        <v>1510</v>
      </c>
      <c r="E1421" s="11">
        <v>1027909918</v>
      </c>
      <c r="F1421" s="11">
        <v>72303</v>
      </c>
      <c r="G1421" s="11">
        <v>72406</v>
      </c>
      <c r="H1421" s="11">
        <v>66934</v>
      </c>
      <c r="I1421" s="11">
        <v>86016</v>
      </c>
      <c r="J1421" s="11">
        <v>89088</v>
      </c>
      <c r="K1421" s="13">
        <v>100129.95776999999</v>
      </c>
      <c r="L1421" s="13">
        <v>102112.71894999999</v>
      </c>
      <c r="M1421" s="11">
        <v>71750</v>
      </c>
      <c r="N1421" s="11">
        <v>58191</v>
      </c>
      <c r="O1421" s="11">
        <v>66878</v>
      </c>
      <c r="P1421" s="11">
        <v>79566</v>
      </c>
      <c r="Q1421" s="11">
        <v>86136</v>
      </c>
      <c r="R1421" s="11">
        <v>-1513</v>
      </c>
      <c r="S1421" s="11">
        <v>-13299</v>
      </c>
      <c r="T1421" s="11">
        <v>-8522</v>
      </c>
      <c r="U1421" s="11">
        <v>-7166</v>
      </c>
      <c r="V1421" s="11">
        <v>-61223</v>
      </c>
      <c r="W1421" s="13">
        <v>16.405000000000001</v>
      </c>
      <c r="X1421" s="13">
        <v>15.577</v>
      </c>
      <c r="Y1421" s="13">
        <v>14.625999999999999</v>
      </c>
      <c r="Z1421" s="13">
        <v>18.763000000000002</v>
      </c>
      <c r="AA1421" s="13">
        <v>18.189</v>
      </c>
      <c r="AB1421" s="1">
        <v>8697</v>
      </c>
      <c r="AC1421" s="13">
        <v>28.509705</v>
      </c>
      <c r="AD1421" s="13">
        <v>5.5050970000000001</v>
      </c>
      <c r="AE1421" s="1" t="s">
        <v>12654</v>
      </c>
      <c r="AF1421" s="1" t="s">
        <v>12668</v>
      </c>
    </row>
    <row r="1422" spans="1:32" x14ac:dyDescent="0.2">
      <c r="A1422" s="1" t="s">
        <v>5525</v>
      </c>
      <c r="B1422" s="10">
        <v>109175036</v>
      </c>
      <c r="C1422" s="1" t="s">
        <v>1511</v>
      </c>
      <c r="D1422" s="1" t="s">
        <v>7</v>
      </c>
      <c r="E1422" s="11">
        <v>24126624</v>
      </c>
      <c r="F1422" s="12" t="s">
        <v>2</v>
      </c>
      <c r="G1422" s="11">
        <v>1131</v>
      </c>
      <c r="H1422" s="11">
        <v>2228</v>
      </c>
      <c r="I1422" s="11">
        <v>3702</v>
      </c>
      <c r="J1422" s="11">
        <v>5328</v>
      </c>
      <c r="K1422" s="13">
        <v>6030</v>
      </c>
      <c r="L1422" s="13">
        <v>7050</v>
      </c>
      <c r="M1422" s="12" t="s">
        <v>2</v>
      </c>
      <c r="N1422" s="12" t="s">
        <v>2</v>
      </c>
      <c r="O1422" s="12" t="s">
        <v>2</v>
      </c>
      <c r="P1422" s="11">
        <v>3446</v>
      </c>
      <c r="Q1422" s="11">
        <v>5258</v>
      </c>
      <c r="R1422" s="12" t="s">
        <v>2</v>
      </c>
      <c r="S1422" s="12" t="s">
        <v>2</v>
      </c>
      <c r="T1422" s="12" t="s">
        <v>2</v>
      </c>
      <c r="U1422" s="11">
        <v>-904</v>
      </c>
      <c r="V1422" s="11">
        <v>-2406</v>
      </c>
      <c r="W1422" s="12" t="s">
        <v>2</v>
      </c>
      <c r="X1422" s="12" t="s">
        <v>2</v>
      </c>
      <c r="Y1422" s="13">
        <v>6.7359999999999998</v>
      </c>
      <c r="Z1422" s="13">
        <v>21.135999999999999</v>
      </c>
      <c r="AA1422" s="13">
        <v>26.904</v>
      </c>
      <c r="AB1422" s="1">
        <v>5889</v>
      </c>
      <c r="AC1422" s="13">
        <v>12.231123999999999</v>
      </c>
      <c r="AD1422" s="13">
        <v>2.8593489999999999</v>
      </c>
      <c r="AE1422" s="1" t="s">
        <v>12654</v>
      </c>
      <c r="AF1422" s="1" t="s">
        <v>12657</v>
      </c>
    </row>
    <row r="1423" spans="1:32" x14ac:dyDescent="0.2">
      <c r="A1423" s="1" t="s">
        <v>5526</v>
      </c>
      <c r="B1423" s="10">
        <v>4990610</v>
      </c>
      <c r="C1423" s="1" t="s">
        <v>1512</v>
      </c>
      <c r="D1423" s="1" t="s">
        <v>148</v>
      </c>
      <c r="E1423" s="11">
        <v>18597659</v>
      </c>
      <c r="F1423" s="11">
        <v>569</v>
      </c>
      <c r="G1423" s="11">
        <v>721</v>
      </c>
      <c r="H1423" s="11">
        <v>779</v>
      </c>
      <c r="I1423" s="11">
        <v>1012</v>
      </c>
      <c r="J1423" s="11">
        <v>1891</v>
      </c>
      <c r="K1423" s="12" t="s">
        <v>2</v>
      </c>
      <c r="L1423" s="12" t="s">
        <v>2</v>
      </c>
      <c r="M1423" s="11">
        <v>1365</v>
      </c>
      <c r="N1423" s="11">
        <v>1187</v>
      </c>
      <c r="O1423" s="11">
        <v>969</v>
      </c>
      <c r="P1423" s="11">
        <v>1651</v>
      </c>
      <c r="Q1423" s="11">
        <v>449</v>
      </c>
      <c r="R1423" s="11">
        <v>-783</v>
      </c>
      <c r="S1423" s="11">
        <v>-325</v>
      </c>
      <c r="T1423" s="11">
        <v>-945</v>
      </c>
      <c r="U1423" s="11">
        <v>-1426</v>
      </c>
      <c r="V1423" s="11">
        <v>-1865</v>
      </c>
      <c r="W1423" s="13">
        <v>0.93</v>
      </c>
      <c r="X1423" s="13">
        <v>2.2770000000000001</v>
      </c>
      <c r="Y1423" s="13">
        <v>2.5209999999999999</v>
      </c>
      <c r="Z1423" s="13">
        <v>4.3789999999999996</v>
      </c>
      <c r="AA1423" s="13">
        <v>6.4109999999999996</v>
      </c>
      <c r="AB1423" s="1">
        <v>1914</v>
      </c>
      <c r="AC1423" s="13">
        <v>12.882676</v>
      </c>
      <c r="AD1423" s="13">
        <v>0.52528699999999995</v>
      </c>
      <c r="AE1423" s="1" t="s">
        <v>12654</v>
      </c>
      <c r="AF1423" s="1" t="s">
        <v>12658</v>
      </c>
    </row>
    <row r="1424" spans="1:32" x14ac:dyDescent="0.2">
      <c r="A1424" s="1" t="s">
        <v>5527</v>
      </c>
      <c r="B1424" s="10">
        <v>14191710</v>
      </c>
      <c r="C1424" s="1" t="s">
        <v>1513</v>
      </c>
      <c r="D1424" s="1" t="s">
        <v>200</v>
      </c>
      <c r="E1424" s="11">
        <v>8426610</v>
      </c>
      <c r="F1424" s="11">
        <v>598</v>
      </c>
      <c r="G1424" s="11">
        <v>960</v>
      </c>
      <c r="H1424" s="11">
        <v>1283</v>
      </c>
      <c r="I1424" s="11">
        <v>1287</v>
      </c>
      <c r="J1424" s="11">
        <v>1287</v>
      </c>
      <c r="K1424" s="13">
        <v>1300</v>
      </c>
      <c r="L1424" s="13">
        <v>1900</v>
      </c>
      <c r="M1424" s="11">
        <v>467</v>
      </c>
      <c r="N1424" s="11">
        <v>873</v>
      </c>
      <c r="O1424" s="11">
        <v>1130</v>
      </c>
      <c r="P1424" s="11">
        <v>835</v>
      </c>
      <c r="Q1424" s="11">
        <v>835</v>
      </c>
      <c r="R1424" s="11">
        <v>-1982</v>
      </c>
      <c r="S1424" s="11">
        <v>48</v>
      </c>
      <c r="T1424" s="11">
        <v>-1011</v>
      </c>
      <c r="U1424" s="11">
        <v>-2791</v>
      </c>
      <c r="V1424" s="11">
        <v>-2791</v>
      </c>
      <c r="W1424" s="13">
        <v>17.186</v>
      </c>
      <c r="X1424" s="13">
        <v>26.771000000000001</v>
      </c>
      <c r="Y1424" s="13">
        <v>28.806999999999999</v>
      </c>
      <c r="Z1424" s="13">
        <v>20.824999999999999</v>
      </c>
      <c r="AA1424" s="13">
        <v>20.824999999999999</v>
      </c>
      <c r="AB1424" s="1">
        <v>7061</v>
      </c>
      <c r="AC1424" s="13">
        <v>20.842931</v>
      </c>
      <c r="AD1424" s="13">
        <v>3.1461920000000001</v>
      </c>
      <c r="AE1424" s="1" t="s">
        <v>12654</v>
      </c>
      <c r="AF1424" s="1" t="s">
        <v>12671</v>
      </c>
    </row>
    <row r="1425" spans="1:32" x14ac:dyDescent="0.2">
      <c r="A1425" s="1" t="s">
        <v>5528</v>
      </c>
      <c r="B1425" s="10">
        <v>7192593</v>
      </c>
      <c r="C1425" s="1" t="s">
        <v>1515</v>
      </c>
      <c r="D1425" s="1" t="s">
        <v>58</v>
      </c>
      <c r="E1425" s="11">
        <v>8652337</v>
      </c>
      <c r="F1425" s="11">
        <v>2271</v>
      </c>
      <c r="G1425" s="11">
        <v>1861</v>
      </c>
      <c r="H1425" s="11">
        <v>1146</v>
      </c>
      <c r="I1425" s="11">
        <v>1458</v>
      </c>
      <c r="J1425" s="11">
        <v>1027</v>
      </c>
      <c r="K1425" s="12" t="s">
        <v>2</v>
      </c>
      <c r="L1425" s="12" t="s">
        <v>2</v>
      </c>
      <c r="M1425" s="11">
        <v>1461</v>
      </c>
      <c r="N1425" s="11">
        <v>1523</v>
      </c>
      <c r="O1425" s="11">
        <v>1933</v>
      </c>
      <c r="P1425" s="11">
        <v>1915</v>
      </c>
      <c r="Q1425" s="11">
        <v>897</v>
      </c>
      <c r="R1425" s="11">
        <v>-403</v>
      </c>
      <c r="S1425" s="11">
        <v>-307</v>
      </c>
      <c r="T1425" s="11">
        <v>-536</v>
      </c>
      <c r="U1425" s="11">
        <v>-447</v>
      </c>
      <c r="V1425" s="11">
        <v>-251</v>
      </c>
      <c r="W1425" s="13">
        <v>9.3859999999999992</v>
      </c>
      <c r="X1425" s="13">
        <v>9.8030000000000008</v>
      </c>
      <c r="Y1425" s="13">
        <v>5.89</v>
      </c>
      <c r="Z1425" s="13">
        <v>7.5579999999999998</v>
      </c>
      <c r="AA1425" s="13">
        <v>5.7430000000000003</v>
      </c>
      <c r="AB1425" s="1">
        <v>5368</v>
      </c>
      <c r="AC1425" s="13">
        <v>9.7384020000000007</v>
      </c>
      <c r="AD1425" s="13">
        <v>0.63454699999999997</v>
      </c>
      <c r="AE1425" s="1" t="s">
        <v>12654</v>
      </c>
      <c r="AF1425" s="1" t="s">
        <v>12658</v>
      </c>
    </row>
    <row r="1426" spans="1:32" x14ac:dyDescent="0.2">
      <c r="A1426" s="1" t="s">
        <v>5529</v>
      </c>
      <c r="B1426" s="10">
        <v>4772304</v>
      </c>
      <c r="C1426" s="1" t="s">
        <v>1516</v>
      </c>
      <c r="D1426" s="1" t="s">
        <v>500</v>
      </c>
      <c r="E1426" s="11">
        <v>60546362</v>
      </c>
      <c r="F1426" s="11">
        <v>3774</v>
      </c>
      <c r="G1426" s="11">
        <v>1299</v>
      </c>
      <c r="H1426" s="11">
        <v>5493</v>
      </c>
      <c r="I1426" s="11">
        <v>12111</v>
      </c>
      <c r="J1426" s="11">
        <v>12111</v>
      </c>
      <c r="K1426" s="13">
        <v>18300</v>
      </c>
      <c r="L1426" s="13">
        <v>27900</v>
      </c>
      <c r="M1426" s="11">
        <v>24147</v>
      </c>
      <c r="N1426" s="11">
        <v>-48944</v>
      </c>
      <c r="O1426" s="11">
        <v>-18101</v>
      </c>
      <c r="P1426" s="11">
        <v>-10114</v>
      </c>
      <c r="Q1426" s="11">
        <v>-10114</v>
      </c>
      <c r="R1426" s="11">
        <v>-18207</v>
      </c>
      <c r="S1426" s="11">
        <v>-9270</v>
      </c>
      <c r="T1426" s="11">
        <v>3940</v>
      </c>
      <c r="U1426" s="11">
        <v>13492</v>
      </c>
      <c r="V1426" s="11">
        <v>13492</v>
      </c>
      <c r="W1426" s="13">
        <v>7.41</v>
      </c>
      <c r="X1426" s="13">
        <v>9.9670000000000005</v>
      </c>
      <c r="Y1426" s="13">
        <v>4.8090000000000002</v>
      </c>
      <c r="Z1426" s="13">
        <v>13.692</v>
      </c>
      <c r="AA1426" s="13">
        <v>13.692</v>
      </c>
      <c r="AB1426" s="1">
        <v>7172</v>
      </c>
      <c r="AC1426" s="13">
        <v>9.3673000000000002</v>
      </c>
      <c r="AD1426" s="13">
        <v>1.7252149999999999</v>
      </c>
      <c r="AE1426" s="1" t="s">
        <v>12654</v>
      </c>
      <c r="AF1426" s="1" t="s">
        <v>12668</v>
      </c>
    </row>
    <row r="1427" spans="1:32" x14ac:dyDescent="0.2">
      <c r="A1427" s="1" t="s">
        <v>5530</v>
      </c>
      <c r="B1427" s="10">
        <v>4812980</v>
      </c>
      <c r="C1427" s="1" t="s">
        <v>1517</v>
      </c>
      <c r="D1427" s="1" t="s">
        <v>316</v>
      </c>
      <c r="E1427" s="11">
        <v>70156248</v>
      </c>
      <c r="F1427" s="11">
        <v>9842</v>
      </c>
      <c r="G1427" s="11">
        <v>9961</v>
      </c>
      <c r="H1427" s="11">
        <v>10767</v>
      </c>
      <c r="I1427" s="11">
        <v>10881</v>
      </c>
      <c r="J1427" s="11">
        <v>12320</v>
      </c>
      <c r="K1427" s="13">
        <v>13431.333329999999</v>
      </c>
      <c r="L1427" s="13">
        <v>13481</v>
      </c>
      <c r="M1427" s="11">
        <v>11432</v>
      </c>
      <c r="N1427" s="11">
        <v>10246</v>
      </c>
      <c r="O1427" s="11">
        <v>11201</v>
      </c>
      <c r="P1427" s="11">
        <v>6918</v>
      </c>
      <c r="Q1427" s="11">
        <v>9113</v>
      </c>
      <c r="R1427" s="11">
        <v>-3731</v>
      </c>
      <c r="S1427" s="11">
        <v>-1131</v>
      </c>
      <c r="T1427" s="11">
        <v>-2461</v>
      </c>
      <c r="U1427" s="11">
        <v>-4056</v>
      </c>
      <c r="V1427" s="11">
        <v>-1801</v>
      </c>
      <c r="W1427" s="13">
        <v>3.8940000000000001</v>
      </c>
      <c r="X1427" s="13">
        <v>14.138</v>
      </c>
      <c r="Y1427" s="13">
        <v>12.443</v>
      </c>
      <c r="Z1427" s="13">
        <v>13.15</v>
      </c>
      <c r="AA1427" s="13">
        <v>15.79</v>
      </c>
      <c r="AB1427" s="1">
        <v>7575</v>
      </c>
      <c r="AC1427" s="13">
        <v>10.586850999999999</v>
      </c>
      <c r="AD1427" s="13">
        <v>1.677565</v>
      </c>
      <c r="AE1427" s="1" t="s">
        <v>12654</v>
      </c>
      <c r="AF1427" s="1" t="s">
        <v>12671</v>
      </c>
    </row>
    <row r="1428" spans="1:32" x14ac:dyDescent="0.2">
      <c r="A1428" s="1" t="s">
        <v>5531</v>
      </c>
      <c r="B1428" s="10">
        <v>4213638</v>
      </c>
      <c r="C1428" s="1" t="s">
        <v>1518</v>
      </c>
      <c r="D1428" s="1" t="s">
        <v>878</v>
      </c>
      <c r="E1428" s="11">
        <v>1354237</v>
      </c>
      <c r="F1428" s="11">
        <v>846</v>
      </c>
      <c r="G1428" s="11">
        <v>1030</v>
      </c>
      <c r="H1428" s="11">
        <v>1042</v>
      </c>
      <c r="I1428" s="11">
        <v>1017</v>
      </c>
      <c r="J1428" s="11">
        <v>1229</v>
      </c>
      <c r="K1428" s="12" t="s">
        <v>2</v>
      </c>
      <c r="L1428" s="12" t="s">
        <v>2</v>
      </c>
      <c r="M1428" s="11">
        <v>1287</v>
      </c>
      <c r="N1428" s="11">
        <v>2208</v>
      </c>
      <c r="O1428" s="11">
        <v>2024</v>
      </c>
      <c r="P1428" s="11">
        <v>3277</v>
      </c>
      <c r="Q1428" s="11">
        <v>2534</v>
      </c>
      <c r="R1428" s="11">
        <v>-2469</v>
      </c>
      <c r="S1428" s="11">
        <v>-1420</v>
      </c>
      <c r="T1428" s="11">
        <v>-2842</v>
      </c>
      <c r="U1428" s="11">
        <v>-2004</v>
      </c>
      <c r="V1428" s="11">
        <v>-1341</v>
      </c>
      <c r="W1428" s="13">
        <v>3.98</v>
      </c>
      <c r="X1428" s="13">
        <v>5.2370000000000001</v>
      </c>
      <c r="Y1428" s="13">
        <v>4.0270000000000001</v>
      </c>
      <c r="Z1428" s="13">
        <v>3.4729999999999999</v>
      </c>
      <c r="AA1428" s="13">
        <v>3.0619999999999998</v>
      </c>
      <c r="AB1428" s="1">
        <v>9060</v>
      </c>
      <c r="AC1428" s="13">
        <v>8.4737010000000001</v>
      </c>
      <c r="AD1428" s="13">
        <v>0.39019599999999999</v>
      </c>
      <c r="AE1428" s="1" t="s">
        <v>12654</v>
      </c>
      <c r="AF1428" s="1" t="s">
        <v>12673</v>
      </c>
    </row>
    <row r="1429" spans="1:32" x14ac:dyDescent="0.2">
      <c r="A1429" s="1" t="s">
        <v>5532</v>
      </c>
      <c r="B1429" s="10">
        <v>19493923</v>
      </c>
      <c r="C1429" s="1" t="s">
        <v>1519</v>
      </c>
      <c r="D1429" s="1" t="s">
        <v>99</v>
      </c>
      <c r="E1429" s="11">
        <v>1519300</v>
      </c>
      <c r="F1429" s="11">
        <v>39</v>
      </c>
      <c r="G1429" s="11">
        <v>62</v>
      </c>
      <c r="H1429" s="11">
        <v>176</v>
      </c>
      <c r="I1429" s="11">
        <v>-15</v>
      </c>
      <c r="J1429" s="11">
        <v>-15</v>
      </c>
      <c r="K1429" s="12" t="s">
        <v>2</v>
      </c>
      <c r="L1429" s="12" t="s">
        <v>2</v>
      </c>
      <c r="M1429" s="12" t="s">
        <v>2</v>
      </c>
      <c r="N1429" s="12" t="s">
        <v>2</v>
      </c>
      <c r="O1429" s="11">
        <v>200</v>
      </c>
      <c r="P1429" s="11">
        <v>-118</v>
      </c>
      <c r="Q1429" s="11">
        <v>-118</v>
      </c>
      <c r="R1429" s="12" t="s">
        <v>2</v>
      </c>
      <c r="S1429" s="12" t="s">
        <v>2</v>
      </c>
      <c r="T1429" s="11">
        <v>11</v>
      </c>
      <c r="U1429" s="11">
        <v>-1</v>
      </c>
      <c r="V1429" s="11">
        <v>-1</v>
      </c>
      <c r="W1429" s="12" t="s">
        <v>2</v>
      </c>
      <c r="X1429" s="13">
        <v>18.777000000000001</v>
      </c>
      <c r="Y1429" s="13">
        <v>29.481000000000002</v>
      </c>
      <c r="Z1429" s="13">
        <v>-1.694</v>
      </c>
      <c r="AA1429" s="13">
        <v>-1.694</v>
      </c>
      <c r="AB1429" s="1">
        <v>9236</v>
      </c>
      <c r="AC1429" s="12" t="s">
        <v>4019</v>
      </c>
      <c r="AD1429" s="13">
        <v>2.532934</v>
      </c>
      <c r="AE1429" s="1" t="s">
        <v>12654</v>
      </c>
      <c r="AF1429" s="1" t="s">
        <v>12668</v>
      </c>
    </row>
    <row r="1430" spans="1:32" x14ac:dyDescent="0.2">
      <c r="A1430" s="1" t="s">
        <v>5533</v>
      </c>
      <c r="B1430" s="10">
        <v>4552795</v>
      </c>
      <c r="C1430" s="1" t="s">
        <v>1520</v>
      </c>
      <c r="D1430" s="1" t="s">
        <v>62</v>
      </c>
      <c r="E1430" s="11">
        <v>102755080</v>
      </c>
      <c r="F1430" s="11">
        <v>8759</v>
      </c>
      <c r="G1430" s="11">
        <v>9330</v>
      </c>
      <c r="H1430" s="11">
        <v>11075</v>
      </c>
      <c r="I1430" s="11">
        <v>7760</v>
      </c>
      <c r="J1430" s="11">
        <v>11189</v>
      </c>
      <c r="K1430" s="13">
        <v>14320</v>
      </c>
      <c r="L1430" s="13">
        <v>16160</v>
      </c>
      <c r="M1430" s="11">
        <v>5940</v>
      </c>
      <c r="N1430" s="11">
        <v>4453</v>
      </c>
      <c r="O1430" s="11">
        <v>4741</v>
      </c>
      <c r="P1430" s="11">
        <v>4227</v>
      </c>
      <c r="Q1430" s="11">
        <v>14195</v>
      </c>
      <c r="R1430" s="11">
        <v>-771</v>
      </c>
      <c r="S1430" s="11">
        <v>-3439</v>
      </c>
      <c r="T1430" s="11">
        <v>-3413</v>
      </c>
      <c r="U1430" s="11">
        <v>-5099</v>
      </c>
      <c r="V1430" s="11">
        <v>-2737</v>
      </c>
      <c r="W1430" s="13">
        <v>20.86</v>
      </c>
      <c r="X1430" s="13">
        <v>19.532</v>
      </c>
      <c r="Y1430" s="13">
        <v>19.577999999999999</v>
      </c>
      <c r="Z1430" s="13">
        <v>12.481999999999999</v>
      </c>
      <c r="AA1430" s="13">
        <v>15.548999999999999</v>
      </c>
      <c r="AB1430" s="1">
        <v>6055</v>
      </c>
      <c r="AC1430" s="13">
        <v>23.128260999999998</v>
      </c>
      <c r="AD1430" s="13">
        <v>3.6683119999999998</v>
      </c>
      <c r="AE1430" s="1" t="s">
        <v>12654</v>
      </c>
      <c r="AF1430" s="1" t="s">
        <v>12662</v>
      </c>
    </row>
    <row r="1431" spans="1:32" x14ac:dyDescent="0.2">
      <c r="A1431" s="1" t="s">
        <v>5534</v>
      </c>
      <c r="B1431" s="10">
        <v>4812936</v>
      </c>
      <c r="C1431" s="1" t="s">
        <v>1521</v>
      </c>
      <c r="D1431" s="1" t="s">
        <v>157</v>
      </c>
      <c r="E1431" s="11">
        <v>26353536</v>
      </c>
      <c r="F1431" s="11">
        <v>2169</v>
      </c>
      <c r="G1431" s="11">
        <v>2662</v>
      </c>
      <c r="H1431" s="11">
        <v>2024</v>
      </c>
      <c r="I1431" s="11">
        <v>1747</v>
      </c>
      <c r="J1431" s="11">
        <v>1556</v>
      </c>
      <c r="K1431" s="13">
        <v>1000</v>
      </c>
      <c r="L1431" s="13">
        <v>1250</v>
      </c>
      <c r="M1431" s="11">
        <v>2599</v>
      </c>
      <c r="N1431" s="11">
        <v>3111</v>
      </c>
      <c r="O1431" s="11">
        <v>2186</v>
      </c>
      <c r="P1431" s="11">
        <v>2104</v>
      </c>
      <c r="Q1431" s="11">
        <v>1046</v>
      </c>
      <c r="R1431" s="11">
        <v>-1345</v>
      </c>
      <c r="S1431" s="11">
        <v>-1750</v>
      </c>
      <c r="T1431" s="11">
        <v>-1481</v>
      </c>
      <c r="U1431" s="11">
        <v>-1804</v>
      </c>
      <c r="V1431" s="11">
        <v>-1666</v>
      </c>
      <c r="W1431" s="13">
        <v>9.4109999999999996</v>
      </c>
      <c r="X1431" s="13">
        <v>10.651</v>
      </c>
      <c r="Y1431" s="13">
        <v>6.4089999999999998</v>
      </c>
      <c r="Z1431" s="13">
        <v>5.3339999999999996</v>
      </c>
      <c r="AA1431" s="13">
        <v>-1.859</v>
      </c>
      <c r="AB1431" s="1">
        <v>7600</v>
      </c>
      <c r="AC1431" s="12" t="s">
        <v>4019</v>
      </c>
      <c r="AD1431" s="13">
        <v>0.536389</v>
      </c>
      <c r="AE1431" s="1" t="s">
        <v>12654</v>
      </c>
      <c r="AF1431" s="1" t="s">
        <v>12671</v>
      </c>
    </row>
    <row r="1432" spans="1:32" x14ac:dyDescent="0.2">
      <c r="A1432" s="1" t="s">
        <v>5535</v>
      </c>
      <c r="B1432" s="10">
        <v>6333785</v>
      </c>
      <c r="C1432" s="1" t="s">
        <v>1523</v>
      </c>
      <c r="D1432" s="1" t="s">
        <v>1471</v>
      </c>
      <c r="E1432" s="11">
        <v>3307089</v>
      </c>
      <c r="F1432" s="11">
        <v>1156</v>
      </c>
      <c r="G1432" s="11">
        <v>1459</v>
      </c>
      <c r="H1432" s="11">
        <v>1512</v>
      </c>
      <c r="I1432" s="11">
        <v>1562</v>
      </c>
      <c r="J1432" s="11">
        <v>1555</v>
      </c>
      <c r="K1432" s="12" t="s">
        <v>2</v>
      </c>
      <c r="L1432" s="12" t="s">
        <v>2</v>
      </c>
      <c r="M1432" s="11">
        <v>5064</v>
      </c>
      <c r="N1432" s="11">
        <v>4668</v>
      </c>
      <c r="O1432" s="11">
        <v>4674</v>
      </c>
      <c r="P1432" s="11">
        <v>4984</v>
      </c>
      <c r="Q1432" s="11">
        <v>5110</v>
      </c>
      <c r="R1432" s="11">
        <v>-2418</v>
      </c>
      <c r="S1432" s="11">
        <v>-2252</v>
      </c>
      <c r="T1432" s="11">
        <v>-1009</v>
      </c>
      <c r="U1432" s="11">
        <v>-3126</v>
      </c>
      <c r="V1432" s="11">
        <v>-2606</v>
      </c>
      <c r="W1432" s="13">
        <v>4.5819999999999999</v>
      </c>
      <c r="X1432" s="13">
        <v>5.1680000000000001</v>
      </c>
      <c r="Y1432" s="13">
        <v>5.5780000000000003</v>
      </c>
      <c r="Z1432" s="13">
        <v>4.8490000000000002</v>
      </c>
      <c r="AA1432" s="13">
        <v>4.9539999999999997</v>
      </c>
      <c r="AB1432" s="1">
        <v>9074</v>
      </c>
      <c r="AC1432" s="13">
        <v>8.646293</v>
      </c>
      <c r="AD1432" s="13">
        <v>0.46107700000000001</v>
      </c>
      <c r="AE1432" s="1" t="s">
        <v>12654</v>
      </c>
      <c r="AF1432" s="1" t="s">
        <v>12677</v>
      </c>
    </row>
    <row r="1433" spans="1:32" x14ac:dyDescent="0.2">
      <c r="A1433" s="1" t="s">
        <v>5536</v>
      </c>
      <c r="B1433" s="10">
        <v>4495628</v>
      </c>
      <c r="C1433" s="1" t="s">
        <v>1524</v>
      </c>
      <c r="D1433" s="1" t="s">
        <v>1406</v>
      </c>
      <c r="E1433" s="11">
        <v>255912400</v>
      </c>
      <c r="F1433" s="11">
        <v>4194</v>
      </c>
      <c r="G1433" s="11">
        <v>19810</v>
      </c>
      <c r="H1433" s="11">
        <v>62088</v>
      </c>
      <c r="I1433" s="11">
        <v>55248</v>
      </c>
      <c r="J1433" s="11">
        <v>62014</v>
      </c>
      <c r="K1433" s="13">
        <v>34480</v>
      </c>
      <c r="L1433" s="13">
        <v>28740</v>
      </c>
      <c r="M1433" s="11">
        <v>43263</v>
      </c>
      <c r="N1433" s="11">
        <v>-1052</v>
      </c>
      <c r="O1433" s="11">
        <v>104581</v>
      </c>
      <c r="P1433" s="11">
        <v>90564</v>
      </c>
      <c r="Q1433" s="11">
        <v>130766</v>
      </c>
      <c r="R1433" s="11">
        <v>-6453</v>
      </c>
      <c r="S1433" s="11">
        <v>52067</v>
      </c>
      <c r="T1433" s="11">
        <v>-52723</v>
      </c>
      <c r="U1433" s="11">
        <v>-99659</v>
      </c>
      <c r="V1433" s="11">
        <v>-107076</v>
      </c>
      <c r="W1433" s="13">
        <v>-1.234</v>
      </c>
      <c r="X1433" s="13">
        <v>-6.7249999999999996</v>
      </c>
      <c r="Y1433" s="13">
        <v>15.811</v>
      </c>
      <c r="Z1433" s="13">
        <v>11.403</v>
      </c>
      <c r="AA1433" s="13">
        <v>15.134</v>
      </c>
      <c r="AB1433" s="1">
        <v>1662</v>
      </c>
      <c r="AC1433" s="13">
        <v>3.901338</v>
      </c>
      <c r="AD1433" s="13">
        <v>0.63533099999999998</v>
      </c>
      <c r="AE1433" s="1" t="s">
        <v>12654</v>
      </c>
      <c r="AF1433" s="1" t="s">
        <v>12677</v>
      </c>
    </row>
    <row r="1434" spans="1:32" x14ac:dyDescent="0.2">
      <c r="A1434" s="1" t="s">
        <v>5537</v>
      </c>
      <c r="B1434" s="10">
        <v>4249023</v>
      </c>
      <c r="C1434" s="1" t="s">
        <v>1525</v>
      </c>
      <c r="D1434" s="1" t="s">
        <v>110</v>
      </c>
      <c r="E1434" s="11">
        <v>3574555907</v>
      </c>
      <c r="F1434" s="12" t="s">
        <v>2</v>
      </c>
      <c r="G1434" s="12" t="s">
        <v>2</v>
      </c>
      <c r="H1434" s="12" t="s">
        <v>2</v>
      </c>
      <c r="I1434" s="12" t="s">
        <v>2</v>
      </c>
      <c r="J1434" s="12" t="s">
        <v>2</v>
      </c>
      <c r="K1434" s="13">
        <v>345068.73184000002</v>
      </c>
      <c r="L1434" s="13">
        <v>565993.86907999997</v>
      </c>
      <c r="M1434" s="11">
        <v>2844648</v>
      </c>
      <c r="N1434" s="11">
        <v>3815264</v>
      </c>
      <c r="O1434" s="11">
        <v>-6005824</v>
      </c>
      <c r="P1434" s="11">
        <v>2228935</v>
      </c>
      <c r="Q1434" s="11">
        <v>6936261</v>
      </c>
      <c r="R1434" s="11">
        <v>-247977</v>
      </c>
      <c r="S1434" s="11">
        <v>-1585517</v>
      </c>
      <c r="T1434" s="11">
        <v>6337474</v>
      </c>
      <c r="U1434" s="11">
        <v>-10278226</v>
      </c>
      <c r="V1434" s="11">
        <v>2525403</v>
      </c>
      <c r="W1434" s="13">
        <v>2.7410000000000001</v>
      </c>
      <c r="X1434" s="13">
        <v>3.2650000000000001</v>
      </c>
      <c r="Y1434" s="13">
        <v>3.3239999999999998</v>
      </c>
      <c r="Z1434" s="13">
        <v>3.669</v>
      </c>
      <c r="AA1434" s="13">
        <v>4.4820000000000002</v>
      </c>
      <c r="AB1434" s="1">
        <v>7182</v>
      </c>
      <c r="AC1434" s="13">
        <v>14.975701000000001</v>
      </c>
      <c r="AD1434" s="13">
        <v>0.69844899999999999</v>
      </c>
      <c r="AE1434" s="1" t="s">
        <v>12654</v>
      </c>
      <c r="AF1434" s="1" t="s">
        <v>12676</v>
      </c>
    </row>
    <row r="1435" spans="1:32" x14ac:dyDescent="0.2">
      <c r="A1435" s="1" t="s">
        <v>5538</v>
      </c>
      <c r="B1435" s="10">
        <v>4346121</v>
      </c>
      <c r="C1435" s="1" t="s">
        <v>1526</v>
      </c>
      <c r="D1435" s="1" t="s">
        <v>687</v>
      </c>
      <c r="E1435" s="11">
        <v>2868764659</v>
      </c>
      <c r="F1435" s="12" t="s">
        <v>2</v>
      </c>
      <c r="G1435" s="12" t="s">
        <v>2</v>
      </c>
      <c r="H1435" s="12" t="s">
        <v>2</v>
      </c>
      <c r="I1435" s="12" t="s">
        <v>2</v>
      </c>
      <c r="J1435" s="12" t="s">
        <v>2</v>
      </c>
      <c r="K1435" s="13">
        <v>967505.72291000001</v>
      </c>
      <c r="L1435" s="13">
        <v>1071212.4403200001</v>
      </c>
      <c r="M1435" s="11">
        <v>358254</v>
      </c>
      <c r="N1435" s="11">
        <v>1237756</v>
      </c>
      <c r="O1435" s="11">
        <v>-8840933</v>
      </c>
      <c r="P1435" s="11">
        <v>-876227</v>
      </c>
      <c r="Q1435" s="11">
        <v>5530341</v>
      </c>
      <c r="R1435" s="11">
        <v>2015201</v>
      </c>
      <c r="S1435" s="11">
        <v>1413220</v>
      </c>
      <c r="T1435" s="11">
        <v>9352146</v>
      </c>
      <c r="U1435" s="11">
        <v>-7718612</v>
      </c>
      <c r="V1435" s="11">
        <v>4684413</v>
      </c>
      <c r="W1435" s="13">
        <v>3.5470000000000002</v>
      </c>
      <c r="X1435" s="13">
        <v>4.0220000000000002</v>
      </c>
      <c r="Y1435" s="13">
        <v>3.496</v>
      </c>
      <c r="Z1435" s="13">
        <v>2.9020000000000001</v>
      </c>
      <c r="AA1435" s="13">
        <v>3.8639999999999999</v>
      </c>
      <c r="AB1435" s="1">
        <v>6178</v>
      </c>
      <c r="AC1435" s="13">
        <v>11.973661999999999</v>
      </c>
      <c r="AD1435" s="13">
        <v>0.46115699999999998</v>
      </c>
      <c r="AE1435" s="1" t="s">
        <v>12654</v>
      </c>
      <c r="AF1435" s="1" t="s">
        <v>12670</v>
      </c>
    </row>
    <row r="1436" spans="1:32" x14ac:dyDescent="0.2">
      <c r="A1436" s="1" t="s">
        <v>5539</v>
      </c>
      <c r="B1436" s="10">
        <v>4338014</v>
      </c>
      <c r="C1436" s="1" t="s">
        <v>1527</v>
      </c>
      <c r="D1436" s="1" t="s">
        <v>687</v>
      </c>
      <c r="E1436" s="11">
        <v>371420954</v>
      </c>
      <c r="F1436" s="11">
        <v>340167</v>
      </c>
      <c r="G1436" s="11">
        <v>329025</v>
      </c>
      <c r="H1436" s="11">
        <v>293073</v>
      </c>
      <c r="I1436" s="11">
        <v>370538</v>
      </c>
      <c r="J1436" s="11">
        <v>327930</v>
      </c>
      <c r="K1436" s="13">
        <v>195882.55650000001</v>
      </c>
      <c r="L1436" s="13">
        <v>199339.36246</v>
      </c>
      <c r="M1436" s="11">
        <v>-2806302</v>
      </c>
      <c r="N1436" s="11">
        <v>-2755684</v>
      </c>
      <c r="O1436" s="11">
        <v>-2978098</v>
      </c>
      <c r="P1436" s="11">
        <v>-3063168</v>
      </c>
      <c r="Q1436" s="11">
        <v>-1627842</v>
      </c>
      <c r="R1436" s="11">
        <v>2554274</v>
      </c>
      <c r="S1436" s="11">
        <v>3111700</v>
      </c>
      <c r="T1436" s="11">
        <v>3216799</v>
      </c>
      <c r="U1436" s="11">
        <v>2721796</v>
      </c>
      <c r="V1436" s="11">
        <v>2386460</v>
      </c>
      <c r="W1436" s="13">
        <v>6.9649999999999999</v>
      </c>
      <c r="X1436" s="13">
        <v>6.0069999999999997</v>
      </c>
      <c r="Y1436" s="13">
        <v>4.07</v>
      </c>
      <c r="Z1436" s="13">
        <v>3.0169999999999999</v>
      </c>
      <c r="AA1436" s="13">
        <v>3.7210000000000001</v>
      </c>
      <c r="AB1436" s="1">
        <v>7181</v>
      </c>
      <c r="AC1436" s="13">
        <v>11.043723</v>
      </c>
      <c r="AD1436" s="13">
        <v>0.43780799999999997</v>
      </c>
      <c r="AE1436" s="1" t="s">
        <v>12654</v>
      </c>
      <c r="AF1436" s="1" t="s">
        <v>12670</v>
      </c>
    </row>
    <row r="1437" spans="1:32" x14ac:dyDescent="0.2">
      <c r="A1437" s="1" t="s">
        <v>5540</v>
      </c>
      <c r="B1437" s="10">
        <v>6355014</v>
      </c>
      <c r="C1437" s="1" t="s">
        <v>1528</v>
      </c>
      <c r="D1437" s="1" t="s">
        <v>58</v>
      </c>
      <c r="E1437" s="11">
        <v>14277485</v>
      </c>
      <c r="F1437" s="11">
        <v>78</v>
      </c>
      <c r="G1437" s="11">
        <v>86</v>
      </c>
      <c r="H1437" s="11">
        <v>-125</v>
      </c>
      <c r="I1437" s="11">
        <v>-94</v>
      </c>
      <c r="J1437" s="11">
        <v>-94</v>
      </c>
      <c r="K1437" s="12" t="s">
        <v>2</v>
      </c>
      <c r="L1437" s="12" t="s">
        <v>2</v>
      </c>
      <c r="M1437" s="11">
        <v>368</v>
      </c>
      <c r="N1437" s="11">
        <v>-159</v>
      </c>
      <c r="O1437" s="11">
        <v>257</v>
      </c>
      <c r="P1437" s="11">
        <v>233</v>
      </c>
      <c r="Q1437" s="11">
        <v>233</v>
      </c>
      <c r="R1437" s="11">
        <v>2247</v>
      </c>
      <c r="S1437" s="11">
        <v>-649</v>
      </c>
      <c r="T1437" s="11">
        <v>485</v>
      </c>
      <c r="U1437" s="11">
        <v>956</v>
      </c>
      <c r="V1437" s="11">
        <v>956</v>
      </c>
      <c r="W1437" s="13">
        <v>93.69</v>
      </c>
      <c r="X1437" s="13">
        <v>1.1910000000000001</v>
      </c>
      <c r="Y1437" s="13">
        <v>-3.165</v>
      </c>
      <c r="Z1437" s="13">
        <v>17.818999999999999</v>
      </c>
      <c r="AA1437" s="13">
        <v>17.818999999999999</v>
      </c>
      <c r="AB1437" s="1">
        <v>5950</v>
      </c>
      <c r="AC1437" s="13">
        <v>26.935570999999999</v>
      </c>
      <c r="AD1437" s="13">
        <v>1.296181</v>
      </c>
      <c r="AE1437" s="1" t="s">
        <v>12654</v>
      </c>
      <c r="AF1437" s="1" t="s">
        <v>12658</v>
      </c>
    </row>
    <row r="1438" spans="1:32" x14ac:dyDescent="0.2">
      <c r="A1438" s="1" t="s">
        <v>5541</v>
      </c>
      <c r="B1438" s="10">
        <v>4576506</v>
      </c>
      <c r="C1438" s="1" t="s">
        <v>1530</v>
      </c>
      <c r="D1438" s="1" t="s">
        <v>41</v>
      </c>
      <c r="E1438" s="11">
        <v>9677670</v>
      </c>
      <c r="F1438" s="11">
        <v>702</v>
      </c>
      <c r="G1438" s="11">
        <v>775</v>
      </c>
      <c r="H1438" s="11">
        <v>908</v>
      </c>
      <c r="I1438" s="11">
        <v>956</v>
      </c>
      <c r="J1438" s="11">
        <v>1145</v>
      </c>
      <c r="K1438" s="12" t="s">
        <v>2</v>
      </c>
      <c r="L1438" s="12" t="s">
        <v>2</v>
      </c>
      <c r="M1438" s="11">
        <v>840</v>
      </c>
      <c r="N1438" s="11">
        <v>572</v>
      </c>
      <c r="O1438" s="11">
        <v>312</v>
      </c>
      <c r="P1438" s="11">
        <v>1050</v>
      </c>
      <c r="Q1438" s="11">
        <v>498</v>
      </c>
      <c r="R1438" s="11">
        <v>696</v>
      </c>
      <c r="S1438" s="11">
        <v>259</v>
      </c>
      <c r="T1438" s="11">
        <v>435</v>
      </c>
      <c r="U1438" s="11">
        <v>-291</v>
      </c>
      <c r="V1438" s="11">
        <v>1030</v>
      </c>
      <c r="W1438" s="13">
        <v>5.7050000000000001</v>
      </c>
      <c r="X1438" s="13">
        <v>5.5</v>
      </c>
      <c r="Y1438" s="13">
        <v>6.907</v>
      </c>
      <c r="Z1438" s="13">
        <v>7.1109999999999998</v>
      </c>
      <c r="AA1438" s="13">
        <v>13.721</v>
      </c>
      <c r="AB1438" s="1">
        <v>9651</v>
      </c>
      <c r="AC1438" s="13">
        <v>11.032913000000001</v>
      </c>
      <c r="AD1438" s="13">
        <v>1.5181009999999999</v>
      </c>
      <c r="AE1438" s="1" t="s">
        <v>12654</v>
      </c>
      <c r="AF1438" s="1" t="s">
        <v>12663</v>
      </c>
    </row>
    <row r="1439" spans="1:32" x14ac:dyDescent="0.2">
      <c r="A1439" s="1" t="s">
        <v>5542</v>
      </c>
      <c r="B1439" s="10">
        <v>4864165</v>
      </c>
      <c r="C1439" s="1" t="s">
        <v>1531</v>
      </c>
      <c r="D1439" s="1" t="s">
        <v>134</v>
      </c>
      <c r="E1439" s="11">
        <v>16682609</v>
      </c>
      <c r="F1439" s="11">
        <v>2301</v>
      </c>
      <c r="G1439" s="11">
        <v>2387</v>
      </c>
      <c r="H1439" s="11">
        <v>2576</v>
      </c>
      <c r="I1439" s="11">
        <v>2722</v>
      </c>
      <c r="J1439" s="11">
        <v>2722</v>
      </c>
      <c r="K1439" s="13">
        <v>2600</v>
      </c>
      <c r="L1439" s="13">
        <v>2900</v>
      </c>
      <c r="M1439" s="11">
        <v>2448</v>
      </c>
      <c r="N1439" s="11">
        <v>2365</v>
      </c>
      <c r="O1439" s="11">
        <v>2004</v>
      </c>
      <c r="P1439" s="11">
        <v>2950</v>
      </c>
      <c r="Q1439" s="11">
        <v>2950</v>
      </c>
      <c r="R1439" s="11">
        <v>-2032</v>
      </c>
      <c r="S1439" s="11">
        <v>-467</v>
      </c>
      <c r="T1439" s="11">
        <v>-932</v>
      </c>
      <c r="U1439" s="11">
        <v>-428</v>
      </c>
      <c r="V1439" s="11">
        <v>-428</v>
      </c>
      <c r="W1439" s="13">
        <v>17.63</v>
      </c>
      <c r="X1439" s="13">
        <v>22.138999999999999</v>
      </c>
      <c r="Y1439" s="13">
        <v>22.369</v>
      </c>
      <c r="Z1439" s="13">
        <v>20.37</v>
      </c>
      <c r="AA1439" s="13">
        <v>20.37</v>
      </c>
      <c r="AB1439" s="1">
        <v>3276</v>
      </c>
      <c r="AC1439" s="13">
        <v>10.952864</v>
      </c>
      <c r="AD1439" s="13">
        <v>2.3568739999999999</v>
      </c>
      <c r="AE1439" s="1" t="s">
        <v>12654</v>
      </c>
      <c r="AF1439" s="1" t="s">
        <v>12660</v>
      </c>
    </row>
    <row r="1440" spans="1:32" x14ac:dyDescent="0.2">
      <c r="A1440" s="1" t="s">
        <v>5543</v>
      </c>
      <c r="B1440" s="10">
        <v>8553395</v>
      </c>
      <c r="C1440" s="1" t="s">
        <v>1532</v>
      </c>
      <c r="D1440" s="1" t="s">
        <v>24</v>
      </c>
      <c r="E1440" s="11">
        <v>13911863</v>
      </c>
      <c r="F1440" s="11">
        <v>585.80700000000002</v>
      </c>
      <c r="G1440" s="11">
        <v>501</v>
      </c>
      <c r="H1440" s="11">
        <v>330</v>
      </c>
      <c r="I1440" s="11">
        <v>709</v>
      </c>
      <c r="J1440" s="11">
        <v>1002</v>
      </c>
      <c r="K1440" s="13">
        <v>1250</v>
      </c>
      <c r="L1440" s="13">
        <v>1450</v>
      </c>
      <c r="M1440" s="11">
        <v>555.55799999999999</v>
      </c>
      <c r="N1440" s="11">
        <v>341</v>
      </c>
      <c r="O1440" s="11">
        <v>279</v>
      </c>
      <c r="P1440" s="11">
        <v>640</v>
      </c>
      <c r="Q1440" s="11">
        <v>811</v>
      </c>
      <c r="R1440" s="11">
        <v>-237.58099999999999</v>
      </c>
      <c r="S1440" s="11">
        <v>-1503</v>
      </c>
      <c r="T1440" s="11">
        <v>-112</v>
      </c>
      <c r="U1440" s="11">
        <v>-540</v>
      </c>
      <c r="V1440" s="11">
        <v>-959</v>
      </c>
      <c r="W1440" s="13">
        <v>19.475000000000001</v>
      </c>
      <c r="X1440" s="13">
        <v>9.2439999999999998</v>
      </c>
      <c r="Y1440" s="13">
        <v>5.91</v>
      </c>
      <c r="Z1440" s="13">
        <v>12.997</v>
      </c>
      <c r="AA1440" s="13">
        <v>17.050999999999998</v>
      </c>
      <c r="AB1440" s="1">
        <v>4054</v>
      </c>
      <c r="AC1440" s="13">
        <v>15.117580999999999</v>
      </c>
      <c r="AD1440" s="13">
        <v>2.4072070000000001</v>
      </c>
      <c r="AE1440" s="1" t="s">
        <v>12654</v>
      </c>
      <c r="AF1440" s="1" t="s">
        <v>12663</v>
      </c>
    </row>
    <row r="1441" spans="1:32" x14ac:dyDescent="0.2">
      <c r="A1441" s="1" t="s">
        <v>5544</v>
      </c>
      <c r="B1441" s="10">
        <v>4993481</v>
      </c>
      <c r="C1441" s="1" t="s">
        <v>1533</v>
      </c>
      <c r="D1441" s="1" t="s">
        <v>53</v>
      </c>
      <c r="E1441" s="11">
        <v>123190213</v>
      </c>
      <c r="F1441" s="11">
        <v>8896</v>
      </c>
      <c r="G1441" s="11">
        <v>14064</v>
      </c>
      <c r="H1441" s="11">
        <v>20264</v>
      </c>
      <c r="I1441" s="11">
        <v>17403</v>
      </c>
      <c r="J1441" s="11">
        <v>15072</v>
      </c>
      <c r="K1441" s="12" t="s">
        <v>2</v>
      </c>
      <c r="L1441" s="12" t="s">
        <v>2</v>
      </c>
      <c r="M1441" s="11">
        <v>28382</v>
      </c>
      <c r="N1441" s="11">
        <v>14007</v>
      </c>
      <c r="O1441" s="11">
        <v>304</v>
      </c>
      <c r="P1441" s="11">
        <v>20891</v>
      </c>
      <c r="Q1441" s="11">
        <v>21010</v>
      </c>
      <c r="R1441" s="11">
        <v>-4440</v>
      </c>
      <c r="S1441" s="11">
        <v>-4078</v>
      </c>
      <c r="T1441" s="11">
        <v>23673</v>
      </c>
      <c r="U1441" s="11">
        <v>-2917</v>
      </c>
      <c r="V1441" s="11">
        <v>-11217</v>
      </c>
      <c r="W1441" s="13">
        <v>5.5259999999999998</v>
      </c>
      <c r="X1441" s="13">
        <v>13.35</v>
      </c>
      <c r="Y1441" s="13">
        <v>23.466999999999999</v>
      </c>
      <c r="Z1441" s="13">
        <v>8.81</v>
      </c>
      <c r="AA1441" s="13">
        <v>6.1360000000000001</v>
      </c>
      <c r="AB1441" s="1">
        <v>8032</v>
      </c>
      <c r="AC1441" s="13">
        <v>32.042724</v>
      </c>
      <c r="AD1441" s="13">
        <v>0.66347500000000004</v>
      </c>
      <c r="AE1441" s="1" t="s">
        <v>12654</v>
      </c>
      <c r="AF1441" s="1" t="s">
        <v>12658</v>
      </c>
    </row>
    <row r="1442" spans="1:32" x14ac:dyDescent="0.2">
      <c r="A1442" s="1" t="s">
        <v>5545</v>
      </c>
      <c r="B1442" s="10">
        <v>6341897</v>
      </c>
      <c r="C1442" s="1" t="s">
        <v>1534</v>
      </c>
      <c r="D1442" s="1" t="s">
        <v>105</v>
      </c>
      <c r="E1442" s="11">
        <v>5784993</v>
      </c>
      <c r="F1442" s="11">
        <v>956</v>
      </c>
      <c r="G1442" s="11">
        <v>1202</v>
      </c>
      <c r="H1442" s="11">
        <v>567</v>
      </c>
      <c r="I1442" s="11">
        <v>354</v>
      </c>
      <c r="J1442" s="11">
        <v>503</v>
      </c>
      <c r="K1442" s="13">
        <v>600</v>
      </c>
      <c r="L1442" s="13">
        <v>900</v>
      </c>
      <c r="M1442" s="11">
        <v>363</v>
      </c>
      <c r="N1442" s="11">
        <v>180</v>
      </c>
      <c r="O1442" s="11">
        <v>2539</v>
      </c>
      <c r="P1442" s="11">
        <v>684</v>
      </c>
      <c r="Q1442" s="11">
        <v>579</v>
      </c>
      <c r="R1442" s="11">
        <v>-40</v>
      </c>
      <c r="S1442" s="11">
        <v>-93</v>
      </c>
      <c r="T1442" s="11">
        <v>19</v>
      </c>
      <c r="U1442" s="11">
        <v>166</v>
      </c>
      <c r="V1442" s="11">
        <v>1522</v>
      </c>
      <c r="W1442" s="13">
        <v>6.5839999999999996</v>
      </c>
      <c r="X1442" s="13">
        <v>7.0860000000000003</v>
      </c>
      <c r="Y1442" s="13">
        <v>4.1020000000000003</v>
      </c>
      <c r="Z1442" s="13">
        <v>3.9089999999999998</v>
      </c>
      <c r="AA1442" s="13">
        <v>11.226000000000001</v>
      </c>
      <c r="AB1442" s="1">
        <v>4973</v>
      </c>
      <c r="AC1442" s="13">
        <v>13.233534000000001</v>
      </c>
      <c r="AD1442" s="13">
        <v>1.166933</v>
      </c>
      <c r="AE1442" s="1" t="s">
        <v>12654</v>
      </c>
      <c r="AF1442" s="1" t="s">
        <v>12667</v>
      </c>
    </row>
    <row r="1443" spans="1:32" x14ac:dyDescent="0.2">
      <c r="A1443" s="1" t="s">
        <v>5546</v>
      </c>
      <c r="B1443" s="10">
        <v>6354751</v>
      </c>
      <c r="C1443" s="1" t="s">
        <v>1536</v>
      </c>
      <c r="D1443" s="1" t="s">
        <v>195</v>
      </c>
      <c r="E1443" s="11">
        <v>2853026</v>
      </c>
      <c r="F1443" s="11">
        <v>202</v>
      </c>
      <c r="G1443" s="11">
        <v>217</v>
      </c>
      <c r="H1443" s="11">
        <v>191</v>
      </c>
      <c r="I1443" s="11">
        <v>284</v>
      </c>
      <c r="J1443" s="11">
        <v>301</v>
      </c>
      <c r="K1443" s="12" t="s">
        <v>2</v>
      </c>
      <c r="L1443" s="12" t="s">
        <v>2</v>
      </c>
      <c r="M1443" s="11">
        <v>193</v>
      </c>
      <c r="N1443" s="11">
        <v>82</v>
      </c>
      <c r="O1443" s="11">
        <v>251</v>
      </c>
      <c r="P1443" s="11">
        <v>324</v>
      </c>
      <c r="Q1443" s="11">
        <v>22</v>
      </c>
      <c r="R1443" s="11">
        <v>-34</v>
      </c>
      <c r="S1443" s="11">
        <v>-138</v>
      </c>
      <c r="T1443" s="11">
        <v>-115</v>
      </c>
      <c r="U1443" s="11">
        <v>43</v>
      </c>
      <c r="V1443" s="11">
        <v>22</v>
      </c>
      <c r="W1443" s="13">
        <v>9.3239999999999998</v>
      </c>
      <c r="X1443" s="13">
        <v>9.5679999999999996</v>
      </c>
      <c r="Y1443" s="13">
        <v>6.9210000000000003</v>
      </c>
      <c r="Z1443" s="13">
        <v>12.345000000000001</v>
      </c>
      <c r="AA1443" s="13">
        <v>8.7919999999999998</v>
      </c>
      <c r="AB1443" s="1">
        <v>4664</v>
      </c>
      <c r="AC1443" s="13">
        <v>9.9595540000000007</v>
      </c>
      <c r="AD1443" s="13">
        <v>0.82060699999999998</v>
      </c>
      <c r="AE1443" s="1" t="s">
        <v>12654</v>
      </c>
      <c r="AF1443" s="1" t="s">
        <v>12664</v>
      </c>
    </row>
    <row r="1444" spans="1:32" x14ac:dyDescent="0.2">
      <c r="A1444" s="1" t="s">
        <v>5547</v>
      </c>
      <c r="B1444" s="10">
        <v>4966783</v>
      </c>
      <c r="C1444" s="1" t="s">
        <v>1537</v>
      </c>
      <c r="D1444" s="1" t="s">
        <v>177</v>
      </c>
      <c r="E1444" s="11">
        <v>1237203</v>
      </c>
      <c r="F1444" s="11">
        <v>98</v>
      </c>
      <c r="G1444" s="11">
        <v>272</v>
      </c>
      <c r="H1444" s="11">
        <v>84</v>
      </c>
      <c r="I1444" s="11">
        <v>-149</v>
      </c>
      <c r="J1444" s="11">
        <v>-149</v>
      </c>
      <c r="K1444" s="12" t="s">
        <v>2</v>
      </c>
      <c r="L1444" s="12" t="s">
        <v>2</v>
      </c>
      <c r="M1444" s="11">
        <v>-275</v>
      </c>
      <c r="N1444" s="11">
        <v>-144</v>
      </c>
      <c r="O1444" s="11">
        <v>-186</v>
      </c>
      <c r="P1444" s="11">
        <v>76</v>
      </c>
      <c r="Q1444" s="11">
        <v>76</v>
      </c>
      <c r="R1444" s="11">
        <v>-88</v>
      </c>
      <c r="S1444" s="11">
        <v>-103</v>
      </c>
      <c r="T1444" s="11">
        <v>-204</v>
      </c>
      <c r="U1444" s="11">
        <v>-199</v>
      </c>
      <c r="V1444" s="11">
        <v>-199</v>
      </c>
      <c r="W1444" s="13">
        <v>3.1150000000000002</v>
      </c>
      <c r="X1444" s="13">
        <v>4.8369999999999997</v>
      </c>
      <c r="Y1444" s="13">
        <v>3.3119999999999998</v>
      </c>
      <c r="Z1444" s="13">
        <v>-12.262</v>
      </c>
      <c r="AA1444" s="13">
        <v>-12.262</v>
      </c>
      <c r="AB1444" s="1">
        <v>6977</v>
      </c>
      <c r="AC1444" s="12" t="s">
        <v>4019</v>
      </c>
      <c r="AD1444" s="13">
        <v>0.96591300000000002</v>
      </c>
      <c r="AE1444" s="1" t="s">
        <v>12654</v>
      </c>
      <c r="AF1444" s="1" t="s">
        <v>12659</v>
      </c>
    </row>
    <row r="1445" spans="1:32" x14ac:dyDescent="0.2">
      <c r="A1445" s="1" t="s">
        <v>5548</v>
      </c>
      <c r="B1445" s="10">
        <v>4183854</v>
      </c>
      <c r="C1445" s="1" t="s">
        <v>1538</v>
      </c>
      <c r="D1445" s="1" t="s">
        <v>500</v>
      </c>
      <c r="E1445" s="11">
        <v>81711712</v>
      </c>
      <c r="F1445" s="11">
        <v>4777</v>
      </c>
      <c r="G1445" s="11">
        <v>6237</v>
      </c>
      <c r="H1445" s="11">
        <v>6355</v>
      </c>
      <c r="I1445" s="11">
        <v>9930</v>
      </c>
      <c r="J1445" s="11">
        <v>11330</v>
      </c>
      <c r="K1445" s="12" t="s">
        <v>2</v>
      </c>
      <c r="L1445" s="12" t="s">
        <v>2</v>
      </c>
      <c r="M1445" s="11">
        <v>164459</v>
      </c>
      <c r="N1445" s="11">
        <v>-122304</v>
      </c>
      <c r="O1445" s="11">
        <v>303546</v>
      </c>
      <c r="P1445" s="11">
        <v>383411</v>
      </c>
      <c r="Q1445" s="11">
        <v>-535081</v>
      </c>
      <c r="R1445" s="11">
        <v>2230</v>
      </c>
      <c r="S1445" s="11">
        <v>4907</v>
      </c>
      <c r="T1445" s="11">
        <v>3447</v>
      </c>
      <c r="U1445" s="11">
        <v>4575</v>
      </c>
      <c r="V1445" s="11">
        <v>1745</v>
      </c>
      <c r="W1445" s="13">
        <v>3.0329999999999999</v>
      </c>
      <c r="X1445" s="13">
        <v>3.7879999999999998</v>
      </c>
      <c r="Y1445" s="13">
        <v>4.359</v>
      </c>
      <c r="Z1445" s="13">
        <v>5.7290000000000001</v>
      </c>
      <c r="AA1445" s="13">
        <v>7.4390000000000001</v>
      </c>
      <c r="AB1445" s="1">
        <v>8511</v>
      </c>
      <c r="AC1445" s="13">
        <v>15.732904</v>
      </c>
      <c r="AD1445" s="13">
        <v>1.108439</v>
      </c>
      <c r="AE1445" s="1" t="s">
        <v>12654</v>
      </c>
      <c r="AF1445" s="1" t="s">
        <v>12668</v>
      </c>
    </row>
    <row r="1446" spans="1:32" x14ac:dyDescent="0.2">
      <c r="A1446" s="1" t="s">
        <v>5549</v>
      </c>
      <c r="B1446" s="10">
        <v>4967895</v>
      </c>
      <c r="C1446" s="1" t="s">
        <v>1539</v>
      </c>
      <c r="D1446" s="1" t="s">
        <v>24</v>
      </c>
      <c r="E1446" s="11">
        <v>24699352</v>
      </c>
      <c r="F1446" s="11">
        <v>1217</v>
      </c>
      <c r="G1446" s="11">
        <v>2000</v>
      </c>
      <c r="H1446" s="11">
        <v>2384</v>
      </c>
      <c r="I1446" s="11">
        <v>2756</v>
      </c>
      <c r="J1446" s="11">
        <v>3188</v>
      </c>
      <c r="K1446" s="12" t="s">
        <v>2</v>
      </c>
      <c r="L1446" s="12" t="s">
        <v>2</v>
      </c>
      <c r="M1446" s="11">
        <v>2131</v>
      </c>
      <c r="N1446" s="11">
        <v>1162</v>
      </c>
      <c r="O1446" s="11">
        <v>1073</v>
      </c>
      <c r="P1446" s="11">
        <v>1888</v>
      </c>
      <c r="Q1446" s="11">
        <v>1757</v>
      </c>
      <c r="R1446" s="11">
        <v>87</v>
      </c>
      <c r="S1446" s="11">
        <v>-80</v>
      </c>
      <c r="T1446" s="11">
        <v>-541</v>
      </c>
      <c r="U1446" s="11">
        <v>-761</v>
      </c>
      <c r="V1446" s="11">
        <v>-1976</v>
      </c>
      <c r="W1446" s="13">
        <v>8.91</v>
      </c>
      <c r="X1446" s="13">
        <v>16.594999999999999</v>
      </c>
      <c r="Y1446" s="13">
        <v>17.763999999999999</v>
      </c>
      <c r="Z1446" s="13">
        <v>17.768000000000001</v>
      </c>
      <c r="AA1446" s="13">
        <v>17.802</v>
      </c>
      <c r="AB1446" s="1">
        <v>4323</v>
      </c>
      <c r="AC1446" s="13">
        <v>20.535253999999998</v>
      </c>
      <c r="AD1446" s="13">
        <v>3.7122410000000001</v>
      </c>
      <c r="AE1446" s="1" t="s">
        <v>12654</v>
      </c>
      <c r="AF1446" s="1" t="s">
        <v>12663</v>
      </c>
    </row>
    <row r="1447" spans="1:32" x14ac:dyDescent="0.2">
      <c r="A1447" s="1" t="s">
        <v>5550</v>
      </c>
      <c r="B1447" s="10">
        <v>4811729</v>
      </c>
      <c r="C1447" s="1" t="s">
        <v>1540</v>
      </c>
      <c r="D1447" s="1" t="s">
        <v>5</v>
      </c>
      <c r="E1447" s="11">
        <v>40609950</v>
      </c>
      <c r="F1447" s="11">
        <v>-467</v>
      </c>
      <c r="G1447" s="11">
        <v>-498</v>
      </c>
      <c r="H1447" s="11">
        <v>-728</v>
      </c>
      <c r="I1447" s="11">
        <v>145</v>
      </c>
      <c r="J1447" s="11">
        <v>-238</v>
      </c>
      <c r="K1447" s="13">
        <v>619</v>
      </c>
      <c r="L1447" s="13">
        <v>1230</v>
      </c>
      <c r="M1447" s="11">
        <v>-399</v>
      </c>
      <c r="N1447" s="11">
        <v>-225</v>
      </c>
      <c r="O1447" s="11">
        <v>-622</v>
      </c>
      <c r="P1447" s="11">
        <v>274</v>
      </c>
      <c r="Q1447" s="11">
        <v>-148</v>
      </c>
      <c r="R1447" s="11">
        <v>125</v>
      </c>
      <c r="S1447" s="11">
        <v>-116</v>
      </c>
      <c r="T1447" s="11">
        <v>1124</v>
      </c>
      <c r="U1447" s="11">
        <v>-242</v>
      </c>
      <c r="V1447" s="11">
        <v>-232</v>
      </c>
      <c r="W1447" s="13">
        <v>-6.2990000000000004</v>
      </c>
      <c r="X1447" s="13">
        <v>-7.1870000000000003</v>
      </c>
      <c r="Y1447" s="13">
        <v>-11.569000000000001</v>
      </c>
      <c r="Z1447" s="13">
        <v>2.38</v>
      </c>
      <c r="AA1447" s="13">
        <v>-4.2839999999999998</v>
      </c>
      <c r="AB1447" s="1">
        <v>7774</v>
      </c>
      <c r="AC1447" s="12" t="s">
        <v>4019</v>
      </c>
      <c r="AD1447" s="13">
        <v>3.448096</v>
      </c>
      <c r="AE1447" s="1" t="s">
        <v>12654</v>
      </c>
      <c r="AF1447" s="1" t="s">
        <v>12656</v>
      </c>
    </row>
    <row r="1448" spans="1:32" x14ac:dyDescent="0.2">
      <c r="A1448" s="1" t="s">
        <v>5551</v>
      </c>
      <c r="B1448" s="10">
        <v>4404952</v>
      </c>
      <c r="C1448" s="1" t="s">
        <v>1541</v>
      </c>
      <c r="D1448" s="1" t="s">
        <v>1542</v>
      </c>
      <c r="E1448" s="11">
        <v>1775387809</v>
      </c>
      <c r="F1448" s="11">
        <v>486806</v>
      </c>
      <c r="G1448" s="11">
        <v>636662</v>
      </c>
      <c r="H1448" s="11">
        <v>645126</v>
      </c>
      <c r="I1448" s="11">
        <v>301723</v>
      </c>
      <c r="J1448" s="11">
        <v>301723</v>
      </c>
      <c r="K1448" s="13">
        <v>823470.96155000001</v>
      </c>
      <c r="L1448" s="13">
        <v>890892.88219999999</v>
      </c>
      <c r="M1448" s="11">
        <v>598909</v>
      </c>
      <c r="N1448" s="11">
        <v>483799</v>
      </c>
      <c r="O1448" s="11">
        <v>567014</v>
      </c>
      <c r="P1448" s="11">
        <v>630011</v>
      </c>
      <c r="Q1448" s="11">
        <v>630011</v>
      </c>
      <c r="R1448" s="11">
        <v>-97499</v>
      </c>
      <c r="S1448" s="11">
        <v>-101822</v>
      </c>
      <c r="T1448" s="11">
        <v>-126129</v>
      </c>
      <c r="U1448" s="11">
        <v>-439766</v>
      </c>
      <c r="V1448" s="11">
        <v>-439766</v>
      </c>
      <c r="W1448" s="13">
        <v>12.403</v>
      </c>
      <c r="X1448" s="13">
        <v>13.661</v>
      </c>
      <c r="Y1448" s="13">
        <v>12.891</v>
      </c>
      <c r="Z1448" s="13">
        <v>4.7050000000000001</v>
      </c>
      <c r="AA1448" s="13">
        <v>4.7050000000000001</v>
      </c>
      <c r="AB1448" s="1">
        <v>2914</v>
      </c>
      <c r="AC1448" s="13">
        <v>18.493086999999999</v>
      </c>
      <c r="AD1448" s="13">
        <v>2.3777629999999998</v>
      </c>
      <c r="AE1448" s="1" t="s">
        <v>12654</v>
      </c>
      <c r="AF1448" s="1" t="s">
        <v>12674</v>
      </c>
    </row>
    <row r="1449" spans="1:32" x14ac:dyDescent="0.2">
      <c r="A1449" s="1" t="s">
        <v>5552</v>
      </c>
      <c r="B1449" s="10">
        <v>4995043</v>
      </c>
      <c r="C1449" s="1" t="s">
        <v>1543</v>
      </c>
      <c r="D1449" s="1" t="s">
        <v>262</v>
      </c>
      <c r="E1449" s="11">
        <v>62506440</v>
      </c>
      <c r="F1449" s="11">
        <v>4442</v>
      </c>
      <c r="G1449" s="11">
        <v>6670</v>
      </c>
      <c r="H1449" s="11">
        <v>7250</v>
      </c>
      <c r="I1449" s="11">
        <v>6242</v>
      </c>
      <c r="J1449" s="11">
        <v>7806</v>
      </c>
      <c r="K1449" s="12" t="s">
        <v>2</v>
      </c>
      <c r="L1449" s="12" t="s">
        <v>2</v>
      </c>
      <c r="M1449" s="11">
        <v>8623</v>
      </c>
      <c r="N1449" s="11">
        <v>7261</v>
      </c>
      <c r="O1449" s="11">
        <v>11595</v>
      </c>
      <c r="P1449" s="11">
        <v>7282</v>
      </c>
      <c r="Q1449" s="11">
        <v>15136</v>
      </c>
      <c r="R1449" s="11">
        <v>-3477</v>
      </c>
      <c r="S1449" s="11">
        <v>-2518</v>
      </c>
      <c r="T1449" s="11">
        <v>-2965</v>
      </c>
      <c r="U1449" s="11">
        <v>-18035</v>
      </c>
      <c r="V1449" s="11">
        <v>-3113</v>
      </c>
      <c r="W1449" s="13">
        <v>7.4470000000000001</v>
      </c>
      <c r="X1449" s="13">
        <v>8.3919999999999995</v>
      </c>
      <c r="Y1449" s="13">
        <v>8.5640000000000001</v>
      </c>
      <c r="Z1449" s="13">
        <v>5.8579999999999997</v>
      </c>
      <c r="AA1449" s="13">
        <v>6.9660000000000002</v>
      </c>
      <c r="AB1449" s="1">
        <v>9310</v>
      </c>
      <c r="AC1449" s="13">
        <v>11.69542</v>
      </c>
      <c r="AD1449" s="13">
        <v>0.770204</v>
      </c>
      <c r="AE1449" s="1" t="s">
        <v>12654</v>
      </c>
      <c r="AF1449" s="1" t="s">
        <v>12673</v>
      </c>
    </row>
    <row r="1450" spans="1:32" x14ac:dyDescent="0.2">
      <c r="A1450" s="1" t="s">
        <v>5553</v>
      </c>
      <c r="B1450" s="10">
        <v>7887413</v>
      </c>
      <c r="C1450" s="1" t="s">
        <v>1544</v>
      </c>
      <c r="D1450" s="1" t="s">
        <v>41</v>
      </c>
      <c r="E1450" s="11">
        <v>3963599</v>
      </c>
      <c r="F1450" s="11">
        <v>342</v>
      </c>
      <c r="G1450" s="11">
        <v>611</v>
      </c>
      <c r="H1450" s="11">
        <v>837</v>
      </c>
      <c r="I1450" s="11">
        <v>946</v>
      </c>
      <c r="J1450" s="11">
        <v>946</v>
      </c>
      <c r="K1450" s="13">
        <v>1050</v>
      </c>
      <c r="L1450" s="13">
        <v>1162.5</v>
      </c>
      <c r="M1450" s="12" t="s">
        <v>2</v>
      </c>
      <c r="N1450" s="11">
        <v>599</v>
      </c>
      <c r="O1450" s="11">
        <v>566</v>
      </c>
      <c r="P1450" s="11">
        <v>938</v>
      </c>
      <c r="Q1450" s="11">
        <v>938</v>
      </c>
      <c r="R1450" s="12" t="s">
        <v>2</v>
      </c>
      <c r="S1450" s="11">
        <v>-6</v>
      </c>
      <c r="T1450" s="11">
        <v>-45</v>
      </c>
      <c r="U1450" s="11">
        <v>-31</v>
      </c>
      <c r="V1450" s="11">
        <v>-31</v>
      </c>
      <c r="W1450" s="13">
        <v>14.15</v>
      </c>
      <c r="X1450" s="13">
        <v>20.082000000000001</v>
      </c>
      <c r="Y1450" s="13">
        <v>23.228000000000002</v>
      </c>
      <c r="Z1450" s="13">
        <v>24.670999999999999</v>
      </c>
      <c r="AA1450" s="13">
        <v>24.670999999999999</v>
      </c>
      <c r="AB1450" s="1">
        <v>9558</v>
      </c>
      <c r="AC1450" s="13">
        <v>11.877285000000001</v>
      </c>
      <c r="AD1450" s="13">
        <v>3.0358450000000001</v>
      </c>
      <c r="AE1450" s="1" t="s">
        <v>12654</v>
      </c>
      <c r="AF1450" s="1" t="s">
        <v>12663</v>
      </c>
    </row>
    <row r="1451" spans="1:32" x14ac:dyDescent="0.2">
      <c r="A1451" s="1" t="s">
        <v>5554</v>
      </c>
      <c r="B1451" s="10">
        <v>4292348</v>
      </c>
      <c r="C1451" s="1" t="s">
        <v>1545</v>
      </c>
      <c r="D1451" s="1" t="s">
        <v>73</v>
      </c>
      <c r="E1451" s="11">
        <v>12811720</v>
      </c>
      <c r="F1451" s="11">
        <v>1248</v>
      </c>
      <c r="G1451" s="11">
        <v>873</v>
      </c>
      <c r="H1451" s="11">
        <v>801</v>
      </c>
      <c r="I1451" s="11">
        <v>877</v>
      </c>
      <c r="J1451" s="11">
        <v>538</v>
      </c>
      <c r="K1451" s="12" t="s">
        <v>2</v>
      </c>
      <c r="L1451" s="12" t="s">
        <v>2</v>
      </c>
      <c r="M1451" s="11">
        <v>1117</v>
      </c>
      <c r="N1451" s="11">
        <v>362</v>
      </c>
      <c r="O1451" s="11">
        <v>673</v>
      </c>
      <c r="P1451" s="11">
        <v>551</v>
      </c>
      <c r="Q1451" s="11">
        <v>589</v>
      </c>
      <c r="R1451" s="11">
        <v>-140</v>
      </c>
      <c r="S1451" s="11">
        <v>-152</v>
      </c>
      <c r="T1451" s="11">
        <v>-155</v>
      </c>
      <c r="U1451" s="11">
        <v>-130</v>
      </c>
      <c r="V1451" s="11">
        <v>-454</v>
      </c>
      <c r="W1451" s="13">
        <v>17.881</v>
      </c>
      <c r="X1451" s="13">
        <v>11.289</v>
      </c>
      <c r="Y1451" s="13">
        <v>10.956</v>
      </c>
      <c r="Z1451" s="13">
        <v>10.199999999999999</v>
      </c>
      <c r="AA1451" s="13">
        <v>5.556</v>
      </c>
      <c r="AB1451" s="1">
        <v>3080</v>
      </c>
      <c r="AC1451" s="13">
        <v>49.671143000000001</v>
      </c>
      <c r="AD1451" s="13">
        <v>1.470863</v>
      </c>
      <c r="AE1451" s="1" t="s">
        <v>12654</v>
      </c>
      <c r="AF1451" s="1" t="s">
        <v>12657</v>
      </c>
    </row>
    <row r="1452" spans="1:32" x14ac:dyDescent="0.2">
      <c r="A1452" s="1" t="s">
        <v>5555</v>
      </c>
      <c r="B1452" s="10">
        <v>4250704</v>
      </c>
      <c r="C1452" s="1" t="s">
        <v>1546</v>
      </c>
      <c r="D1452" s="1" t="s">
        <v>41</v>
      </c>
      <c r="E1452" s="11">
        <v>62527158</v>
      </c>
      <c r="F1452" s="11">
        <v>2605</v>
      </c>
      <c r="G1452" s="11">
        <v>3084</v>
      </c>
      <c r="H1452" s="11">
        <v>3765</v>
      </c>
      <c r="I1452" s="11">
        <v>4424</v>
      </c>
      <c r="J1452" s="11">
        <v>6156</v>
      </c>
      <c r="K1452" s="13">
        <v>7400</v>
      </c>
      <c r="L1452" s="13">
        <v>8300</v>
      </c>
      <c r="M1452" s="11">
        <v>2553</v>
      </c>
      <c r="N1452" s="11">
        <v>3562</v>
      </c>
      <c r="O1452" s="11">
        <v>910</v>
      </c>
      <c r="P1452" s="11">
        <v>1235</v>
      </c>
      <c r="Q1452" s="11">
        <v>6639</v>
      </c>
      <c r="R1452" s="11">
        <v>-197</v>
      </c>
      <c r="S1452" s="11">
        <v>-67</v>
      </c>
      <c r="T1452" s="11">
        <v>-964</v>
      </c>
      <c r="U1452" s="11">
        <v>393</v>
      </c>
      <c r="V1452" s="11">
        <v>361</v>
      </c>
      <c r="W1452" s="13">
        <v>11.596</v>
      </c>
      <c r="X1452" s="13">
        <v>12.622</v>
      </c>
      <c r="Y1452" s="13">
        <v>14.138999999999999</v>
      </c>
      <c r="Z1452" s="13">
        <v>15.523999999999999</v>
      </c>
      <c r="AA1452" s="13">
        <v>20.295999999999999</v>
      </c>
      <c r="AB1452" s="1">
        <v>9889</v>
      </c>
      <c r="AC1452" s="13">
        <v>16.607292999999999</v>
      </c>
      <c r="AD1452" s="13">
        <v>3.073375</v>
      </c>
      <c r="AE1452" s="1" t="s">
        <v>12654</v>
      </c>
      <c r="AF1452" s="1" t="s">
        <v>12663</v>
      </c>
    </row>
    <row r="1453" spans="1:32" x14ac:dyDescent="0.2">
      <c r="A1453" s="1" t="s">
        <v>5556</v>
      </c>
      <c r="B1453" s="10">
        <v>4812780</v>
      </c>
      <c r="C1453" s="1" t="s">
        <v>1547</v>
      </c>
      <c r="D1453" s="1" t="s">
        <v>309</v>
      </c>
      <c r="E1453" s="11">
        <v>121983806</v>
      </c>
      <c r="F1453" s="11">
        <v>8289</v>
      </c>
      <c r="G1453" s="11">
        <v>19935</v>
      </c>
      <c r="H1453" s="11">
        <v>4977</v>
      </c>
      <c r="I1453" s="11">
        <v>7532</v>
      </c>
      <c r="J1453" s="11">
        <v>-6841</v>
      </c>
      <c r="K1453" s="13">
        <v>1864.6</v>
      </c>
      <c r="L1453" s="13">
        <v>2933.0571399999999</v>
      </c>
      <c r="M1453" s="11">
        <v>10341</v>
      </c>
      <c r="N1453" s="11">
        <v>9289</v>
      </c>
      <c r="O1453" s="11">
        <v>-5500</v>
      </c>
      <c r="P1453" s="11">
        <v>9312</v>
      </c>
      <c r="Q1453" s="11">
        <v>-5486</v>
      </c>
      <c r="R1453" s="11">
        <v>-3290</v>
      </c>
      <c r="S1453" s="11">
        <v>-3250</v>
      </c>
      <c r="T1453" s="11">
        <v>-15002</v>
      </c>
      <c r="U1453" s="11">
        <v>-2690</v>
      </c>
      <c r="V1453" s="11">
        <v>-9874</v>
      </c>
      <c r="W1453" s="13">
        <v>19.367000000000001</v>
      </c>
      <c r="X1453" s="13">
        <v>32.389000000000003</v>
      </c>
      <c r="Y1453" s="13">
        <v>7.3159999999999998</v>
      </c>
      <c r="Z1453" s="13">
        <v>10.167</v>
      </c>
      <c r="AA1453" s="13">
        <v>-9.0389999999999997</v>
      </c>
      <c r="AB1453" s="1">
        <v>4552</v>
      </c>
      <c r="AC1453" s="12" t="s">
        <v>4019</v>
      </c>
      <c r="AD1453" s="13">
        <v>1.5529170000000001</v>
      </c>
      <c r="AE1453" s="1" t="s">
        <v>12654</v>
      </c>
      <c r="AF1453" s="1" t="s">
        <v>12656</v>
      </c>
    </row>
    <row r="1454" spans="1:32" x14ac:dyDescent="0.2">
      <c r="A1454" s="1" t="s">
        <v>5557</v>
      </c>
      <c r="B1454" s="10">
        <v>4985931</v>
      </c>
      <c r="C1454" s="1" t="s">
        <v>1548</v>
      </c>
      <c r="D1454" s="1" t="s">
        <v>105</v>
      </c>
      <c r="E1454" s="11">
        <v>24837492</v>
      </c>
      <c r="F1454" s="11">
        <v>6855</v>
      </c>
      <c r="G1454" s="11">
        <v>8991</v>
      </c>
      <c r="H1454" s="11">
        <v>9291</v>
      </c>
      <c r="I1454" s="11">
        <v>8098</v>
      </c>
      <c r="J1454" s="11">
        <v>10513</v>
      </c>
      <c r="K1454" s="13">
        <v>11500</v>
      </c>
      <c r="L1454" s="13">
        <v>12500</v>
      </c>
      <c r="M1454" s="11">
        <v>6779</v>
      </c>
      <c r="N1454" s="11">
        <v>5091</v>
      </c>
      <c r="O1454" s="11">
        <v>7840</v>
      </c>
      <c r="P1454" s="11">
        <v>6029</v>
      </c>
      <c r="Q1454" s="11">
        <v>8426</v>
      </c>
      <c r="R1454" s="11">
        <v>-557</v>
      </c>
      <c r="S1454" s="11">
        <v>1044</v>
      </c>
      <c r="T1454" s="11">
        <v>-324</v>
      </c>
      <c r="U1454" s="11">
        <v>-781</v>
      </c>
      <c r="V1454" s="11">
        <v>-5218</v>
      </c>
      <c r="W1454" s="13">
        <v>17.757000000000001</v>
      </c>
      <c r="X1454" s="13">
        <v>20.93</v>
      </c>
      <c r="Y1454" s="13">
        <v>16.931999999999999</v>
      </c>
      <c r="Z1454" s="13">
        <v>13.805999999999999</v>
      </c>
      <c r="AA1454" s="13">
        <v>16.649000000000001</v>
      </c>
      <c r="AB1454" s="1">
        <v>4975</v>
      </c>
      <c r="AC1454" s="13">
        <v>13.608029999999999</v>
      </c>
      <c r="AD1454" s="13">
        <v>2.304046</v>
      </c>
      <c r="AE1454" s="1" t="s">
        <v>12654</v>
      </c>
      <c r="AF1454" s="1" t="s">
        <v>12667</v>
      </c>
    </row>
    <row r="1455" spans="1:32" x14ac:dyDescent="0.2">
      <c r="A1455" s="1" t="s">
        <v>5558</v>
      </c>
      <c r="B1455" s="10">
        <v>6347979</v>
      </c>
      <c r="C1455" s="1" t="s">
        <v>1549</v>
      </c>
      <c r="D1455" s="1" t="s">
        <v>148</v>
      </c>
      <c r="E1455" s="11">
        <v>79681954</v>
      </c>
      <c r="F1455" s="11">
        <v>10565</v>
      </c>
      <c r="G1455" s="11">
        <v>7958</v>
      </c>
      <c r="H1455" s="11">
        <v>4408</v>
      </c>
      <c r="I1455" s="11">
        <v>-9405</v>
      </c>
      <c r="J1455" s="11">
        <v>2319</v>
      </c>
      <c r="K1455" s="12" t="s">
        <v>2</v>
      </c>
      <c r="L1455" s="12" t="s">
        <v>2</v>
      </c>
      <c r="M1455" s="11">
        <v>4572</v>
      </c>
      <c r="N1455" s="11">
        <v>3759</v>
      </c>
      <c r="O1455" s="11">
        <v>-11062</v>
      </c>
      <c r="P1455" s="11">
        <v>-1263</v>
      </c>
      <c r="Q1455" s="11">
        <v>3793</v>
      </c>
      <c r="R1455" s="11">
        <v>-2172</v>
      </c>
      <c r="S1455" s="11">
        <v>4331</v>
      </c>
      <c r="T1455" s="11">
        <v>-6314</v>
      </c>
      <c r="U1455" s="11">
        <v>1471</v>
      </c>
      <c r="V1455" s="11">
        <v>-3876</v>
      </c>
      <c r="W1455" s="13">
        <v>10.946999999999999</v>
      </c>
      <c r="X1455" s="13">
        <v>10.249000000000001</v>
      </c>
      <c r="Y1455" s="13">
        <v>4.1890000000000001</v>
      </c>
      <c r="Z1455" s="13">
        <v>-9.782</v>
      </c>
      <c r="AA1455" s="13">
        <v>2.0030000000000001</v>
      </c>
      <c r="AB1455" s="1">
        <v>1887</v>
      </c>
      <c r="AC1455" s="13">
        <v>47.372121999999997</v>
      </c>
      <c r="AD1455" s="13">
        <v>0.64081299999999997</v>
      </c>
      <c r="AE1455" s="1" t="s">
        <v>12654</v>
      </c>
      <c r="AF1455" s="1" t="s">
        <v>12658</v>
      </c>
    </row>
    <row r="1456" spans="1:32" x14ac:dyDescent="0.2">
      <c r="A1456" s="1" t="s">
        <v>5559</v>
      </c>
      <c r="B1456" s="10">
        <v>4970944</v>
      </c>
      <c r="C1456" s="1" t="s">
        <v>1550</v>
      </c>
      <c r="D1456" s="1" t="s">
        <v>24</v>
      </c>
      <c r="E1456" s="11">
        <v>3849328</v>
      </c>
      <c r="F1456" s="12" t="s">
        <v>2</v>
      </c>
      <c r="G1456" s="12" t="s">
        <v>2</v>
      </c>
      <c r="H1456" s="12" t="s">
        <v>2</v>
      </c>
      <c r="I1456" s="12" t="s">
        <v>2</v>
      </c>
      <c r="J1456" s="11">
        <v>153</v>
      </c>
      <c r="K1456" s="12" t="s">
        <v>2</v>
      </c>
      <c r="L1456" s="12" t="s">
        <v>2</v>
      </c>
      <c r="M1456" s="12" t="s">
        <v>2</v>
      </c>
      <c r="N1456" s="12" t="s">
        <v>2</v>
      </c>
      <c r="O1456" s="12" t="s">
        <v>2</v>
      </c>
      <c r="P1456" s="12" t="s">
        <v>2</v>
      </c>
      <c r="Q1456" s="11">
        <v>126</v>
      </c>
      <c r="R1456" s="12" t="s">
        <v>2</v>
      </c>
      <c r="S1456" s="12" t="s">
        <v>2</v>
      </c>
      <c r="T1456" s="12" t="s">
        <v>2</v>
      </c>
      <c r="U1456" s="12" t="s">
        <v>2</v>
      </c>
      <c r="V1456" s="11">
        <v>-96</v>
      </c>
      <c r="W1456" s="12" t="s">
        <v>2</v>
      </c>
      <c r="X1456" s="12" t="s">
        <v>2</v>
      </c>
      <c r="Y1456" s="12" t="s">
        <v>2</v>
      </c>
      <c r="Z1456" s="12" t="s">
        <v>2</v>
      </c>
      <c r="AA1456" s="13">
        <v>4.3929999999999998</v>
      </c>
      <c r="AB1456" s="1">
        <v>3841</v>
      </c>
      <c r="AC1456" s="13">
        <v>51.343969000000001</v>
      </c>
      <c r="AD1456" s="13">
        <v>1.960769</v>
      </c>
      <c r="AE1456" s="1" t="s">
        <v>12654</v>
      </c>
      <c r="AF1456" s="1" t="s">
        <v>12663</v>
      </c>
    </row>
    <row r="1457" spans="1:32" x14ac:dyDescent="0.2">
      <c r="A1457" s="1" t="s">
        <v>5560</v>
      </c>
      <c r="B1457" s="10">
        <v>4916509</v>
      </c>
      <c r="C1457" s="1" t="s">
        <v>1551</v>
      </c>
      <c r="D1457" s="1" t="s">
        <v>305</v>
      </c>
      <c r="E1457" s="11">
        <v>70050511</v>
      </c>
      <c r="F1457" s="11">
        <v>-788</v>
      </c>
      <c r="G1457" s="11">
        <v>-795</v>
      </c>
      <c r="H1457" s="11">
        <v>-635</v>
      </c>
      <c r="I1457" s="11">
        <v>-574</v>
      </c>
      <c r="J1457" s="11">
        <v>-523</v>
      </c>
      <c r="K1457" s="12" t="s">
        <v>2</v>
      </c>
      <c r="L1457" s="12" t="s">
        <v>2</v>
      </c>
      <c r="M1457" s="11">
        <v>-638</v>
      </c>
      <c r="N1457" s="11">
        <v>-886</v>
      </c>
      <c r="O1457" s="11">
        <v>-606</v>
      </c>
      <c r="P1457" s="11">
        <v>-610</v>
      </c>
      <c r="Q1457" s="11">
        <v>-621</v>
      </c>
      <c r="R1457" s="11">
        <v>1137</v>
      </c>
      <c r="S1457" s="11">
        <v>-31</v>
      </c>
      <c r="T1457" s="11">
        <v>-8</v>
      </c>
      <c r="U1457" s="11">
        <v>62</v>
      </c>
      <c r="V1457" s="11">
        <v>-1</v>
      </c>
      <c r="W1457" s="13">
        <v>-343.98200000000003</v>
      </c>
      <c r="X1457" s="13">
        <v>-446.11399999999998</v>
      </c>
      <c r="Y1457" s="13">
        <v>-318.99299999999999</v>
      </c>
      <c r="Z1457" s="13">
        <v>-520.524</v>
      </c>
      <c r="AA1457" s="13">
        <v>-326.41500000000002</v>
      </c>
      <c r="AB1457" s="1">
        <v>3070</v>
      </c>
      <c r="AC1457" s="12" t="s">
        <v>4019</v>
      </c>
      <c r="AD1457" s="13">
        <v>3.6756850000000001</v>
      </c>
      <c r="AE1457" s="1" t="s">
        <v>12654</v>
      </c>
      <c r="AF1457" s="1" t="s">
        <v>12655</v>
      </c>
    </row>
    <row r="1458" spans="1:32" x14ac:dyDescent="0.2">
      <c r="A1458" s="1" t="s">
        <v>5561</v>
      </c>
      <c r="B1458" s="10">
        <v>110308046</v>
      </c>
      <c r="C1458" s="1" t="s">
        <v>1552</v>
      </c>
      <c r="D1458" s="1" t="s">
        <v>28</v>
      </c>
      <c r="E1458" s="11">
        <v>12863000</v>
      </c>
      <c r="F1458" s="11">
        <v>515</v>
      </c>
      <c r="G1458" s="11">
        <v>597</v>
      </c>
      <c r="H1458" s="11">
        <v>652</v>
      </c>
      <c r="I1458" s="11">
        <v>695</v>
      </c>
      <c r="J1458" s="11">
        <v>695</v>
      </c>
      <c r="K1458" s="12" t="s">
        <v>2</v>
      </c>
      <c r="L1458" s="12" t="s">
        <v>2</v>
      </c>
      <c r="M1458" s="12" t="s">
        <v>2</v>
      </c>
      <c r="N1458" s="12" t="s">
        <v>2</v>
      </c>
      <c r="O1458" s="11">
        <v>536</v>
      </c>
      <c r="P1458" s="11">
        <v>572</v>
      </c>
      <c r="Q1458" s="11">
        <v>572</v>
      </c>
      <c r="R1458" s="12" t="s">
        <v>2</v>
      </c>
      <c r="S1458" s="12" t="s">
        <v>2</v>
      </c>
      <c r="T1458" s="11">
        <v>-6</v>
      </c>
      <c r="U1458" s="11">
        <v>-206</v>
      </c>
      <c r="V1458" s="11">
        <v>-206</v>
      </c>
      <c r="W1458" s="12" t="s">
        <v>2</v>
      </c>
      <c r="X1458" s="13">
        <v>18.882000000000001</v>
      </c>
      <c r="Y1458" s="13">
        <v>16.471</v>
      </c>
      <c r="Z1458" s="13">
        <v>14.52</v>
      </c>
      <c r="AA1458" s="13">
        <v>14.52</v>
      </c>
      <c r="AB1458" s="1">
        <v>5570</v>
      </c>
      <c r="AC1458" s="13">
        <v>19.920988000000001</v>
      </c>
      <c r="AD1458" s="13">
        <v>2.9153920000000002</v>
      </c>
      <c r="AE1458" s="1" t="s">
        <v>12654</v>
      </c>
      <c r="AF1458" s="1" t="s">
        <v>12664</v>
      </c>
    </row>
    <row r="1459" spans="1:32" x14ac:dyDescent="0.2">
      <c r="A1459" s="1" t="s">
        <v>5562</v>
      </c>
      <c r="B1459" s="10">
        <v>4811714</v>
      </c>
      <c r="C1459" s="1" t="s">
        <v>1553</v>
      </c>
      <c r="D1459" s="1" t="s">
        <v>316</v>
      </c>
      <c r="E1459" s="11">
        <v>51151974</v>
      </c>
      <c r="F1459" s="11">
        <v>5225</v>
      </c>
      <c r="G1459" s="11">
        <v>14145</v>
      </c>
      <c r="H1459" s="11">
        <v>24156</v>
      </c>
      <c r="I1459" s="11">
        <v>27531</v>
      </c>
      <c r="J1459" s="11">
        <v>35625</v>
      </c>
      <c r="K1459" s="13">
        <v>25918.68059</v>
      </c>
      <c r="L1459" s="13">
        <v>30397.916249999998</v>
      </c>
      <c r="M1459" s="11">
        <v>3358</v>
      </c>
      <c r="N1459" s="11">
        <v>22603</v>
      </c>
      <c r="O1459" s="11">
        <v>3351</v>
      </c>
      <c r="P1459" s="11">
        <v>15301</v>
      </c>
      <c r="Q1459" s="11">
        <v>23104</v>
      </c>
      <c r="R1459" s="11">
        <v>-6988</v>
      </c>
      <c r="S1459" s="11">
        <v>-648</v>
      </c>
      <c r="T1459" s="11">
        <v>-5734</v>
      </c>
      <c r="U1459" s="11">
        <v>-18028</v>
      </c>
      <c r="V1459" s="11">
        <v>-855</v>
      </c>
      <c r="W1459" s="13">
        <v>7.7960000000000003</v>
      </c>
      <c r="X1459" s="13">
        <v>17.937000000000001</v>
      </c>
      <c r="Y1459" s="13">
        <v>18.988</v>
      </c>
      <c r="Z1459" s="13">
        <v>19.088000000000001</v>
      </c>
      <c r="AA1459" s="13">
        <v>14.257</v>
      </c>
      <c r="AB1459" s="1">
        <v>6951</v>
      </c>
      <c r="AC1459" s="13">
        <v>13.377338</v>
      </c>
      <c r="AD1459" s="13">
        <v>1.894325</v>
      </c>
      <c r="AE1459" s="1" t="s">
        <v>12654</v>
      </c>
      <c r="AF1459" s="1" t="s">
        <v>12659</v>
      </c>
    </row>
    <row r="1460" spans="1:32" x14ac:dyDescent="0.2">
      <c r="A1460" s="1" t="s">
        <v>5563</v>
      </c>
      <c r="B1460" s="10">
        <v>4989652</v>
      </c>
      <c r="C1460" s="1" t="s">
        <v>1554</v>
      </c>
      <c r="D1460" s="1" t="s">
        <v>148</v>
      </c>
      <c r="E1460" s="11">
        <v>6937156</v>
      </c>
      <c r="F1460" s="11">
        <v>560</v>
      </c>
      <c r="G1460" s="11">
        <v>776</v>
      </c>
      <c r="H1460" s="11">
        <v>425</v>
      </c>
      <c r="I1460" s="11">
        <v>1221</v>
      </c>
      <c r="J1460" s="11">
        <v>1745</v>
      </c>
      <c r="K1460" s="12" t="s">
        <v>2</v>
      </c>
      <c r="L1460" s="12" t="s">
        <v>2</v>
      </c>
      <c r="M1460" s="11">
        <v>1158</v>
      </c>
      <c r="N1460" s="11">
        <v>696</v>
      </c>
      <c r="O1460" s="11">
        <v>-2403</v>
      </c>
      <c r="P1460" s="11">
        <v>-851</v>
      </c>
      <c r="Q1460" s="11">
        <v>896</v>
      </c>
      <c r="R1460" s="11">
        <v>-2385</v>
      </c>
      <c r="S1460" s="11">
        <v>-185</v>
      </c>
      <c r="T1460" s="11">
        <v>2690</v>
      </c>
      <c r="U1460" s="11">
        <v>1677</v>
      </c>
      <c r="V1460" s="11">
        <v>17</v>
      </c>
      <c r="W1460" s="13">
        <v>11.59</v>
      </c>
      <c r="X1460" s="13">
        <v>12.539</v>
      </c>
      <c r="Y1460" s="13">
        <v>20.85</v>
      </c>
      <c r="Z1460" s="13">
        <v>13.05</v>
      </c>
      <c r="AA1460" s="13">
        <v>15.042999999999999</v>
      </c>
      <c r="AB1460" s="1">
        <v>1434</v>
      </c>
      <c r="AC1460" s="13">
        <v>8.3266790000000004</v>
      </c>
      <c r="AD1460" s="13">
        <v>1.1999649999999999</v>
      </c>
      <c r="AE1460" s="1" t="s">
        <v>12654</v>
      </c>
      <c r="AF1460" s="1" t="s">
        <v>12658</v>
      </c>
    </row>
    <row r="1461" spans="1:32" x14ac:dyDescent="0.2">
      <c r="A1461" s="1" t="s">
        <v>5564</v>
      </c>
      <c r="B1461" s="10">
        <v>4351413</v>
      </c>
      <c r="C1461" s="1" t="s">
        <v>1555</v>
      </c>
      <c r="D1461" s="1" t="s">
        <v>112</v>
      </c>
      <c r="E1461" s="11">
        <v>636151588</v>
      </c>
      <c r="F1461" s="11">
        <v>-13117</v>
      </c>
      <c r="G1461" s="11">
        <v>316774</v>
      </c>
      <c r="H1461" s="11">
        <v>222640</v>
      </c>
      <c r="I1461" s="11">
        <v>251254</v>
      </c>
      <c r="J1461" s="11">
        <v>110662</v>
      </c>
      <c r="K1461" s="13">
        <v>138775.71750999999</v>
      </c>
      <c r="L1461" s="13">
        <v>218513.77911999999</v>
      </c>
      <c r="M1461" s="11">
        <v>247274</v>
      </c>
      <c r="N1461" s="11">
        <v>298738</v>
      </c>
      <c r="O1461" s="11">
        <v>395797</v>
      </c>
      <c r="P1461" s="11">
        <v>478967</v>
      </c>
      <c r="Q1461" s="11">
        <v>378968</v>
      </c>
      <c r="R1461" s="11">
        <v>-164221</v>
      </c>
      <c r="S1461" s="11">
        <v>-288034</v>
      </c>
      <c r="T1461" s="11">
        <v>-274308</v>
      </c>
      <c r="U1461" s="11">
        <v>-325259</v>
      </c>
      <c r="V1461" s="11">
        <v>-283179</v>
      </c>
      <c r="W1461" s="13">
        <v>-1.1000000000000001</v>
      </c>
      <c r="X1461" s="13">
        <v>15.129</v>
      </c>
      <c r="Y1461" s="13">
        <v>7.8209999999999997</v>
      </c>
      <c r="Z1461" s="13">
        <v>8.4939999999999998</v>
      </c>
      <c r="AA1461" s="13">
        <v>3.6389999999999998</v>
      </c>
      <c r="AB1461" s="1">
        <v>5411</v>
      </c>
      <c r="AC1461" s="13">
        <v>15.599365000000001</v>
      </c>
      <c r="AD1461" s="13">
        <v>0.45300400000000002</v>
      </c>
      <c r="AE1461" s="1" t="s">
        <v>12654</v>
      </c>
      <c r="AF1461" s="1" t="s">
        <v>12667</v>
      </c>
    </row>
    <row r="1462" spans="1:32" x14ac:dyDescent="0.2">
      <c r="A1462" s="1" t="s">
        <v>5565</v>
      </c>
      <c r="B1462" s="10">
        <v>4969973</v>
      </c>
      <c r="C1462" s="1" t="s">
        <v>1556</v>
      </c>
      <c r="D1462" s="1" t="s">
        <v>41</v>
      </c>
      <c r="E1462" s="11">
        <v>31409675</v>
      </c>
      <c r="F1462" s="11">
        <v>4666</v>
      </c>
      <c r="G1462" s="11">
        <v>5609</v>
      </c>
      <c r="H1462" s="11">
        <v>6248</v>
      </c>
      <c r="I1462" s="11">
        <v>7402</v>
      </c>
      <c r="J1462" s="11">
        <v>7589</v>
      </c>
      <c r="K1462" s="12" t="s">
        <v>2</v>
      </c>
      <c r="L1462" s="12" t="s">
        <v>2</v>
      </c>
      <c r="M1462" s="11">
        <v>6089</v>
      </c>
      <c r="N1462" s="11">
        <v>5155</v>
      </c>
      <c r="O1462" s="11">
        <v>6004</v>
      </c>
      <c r="P1462" s="11">
        <v>7368</v>
      </c>
      <c r="Q1462" s="11">
        <v>8740</v>
      </c>
      <c r="R1462" s="11">
        <v>-1095</v>
      </c>
      <c r="S1462" s="11">
        <v>-1650</v>
      </c>
      <c r="T1462" s="11">
        <v>-1288</v>
      </c>
      <c r="U1462" s="11">
        <v>-1328</v>
      </c>
      <c r="V1462" s="11">
        <v>-3180</v>
      </c>
      <c r="W1462" s="13">
        <v>16.068000000000001</v>
      </c>
      <c r="X1462" s="13">
        <v>17.103000000000002</v>
      </c>
      <c r="Y1462" s="13">
        <v>17.687999999999999</v>
      </c>
      <c r="Z1462" s="13">
        <v>18.053000000000001</v>
      </c>
      <c r="AA1462" s="13">
        <v>17.561</v>
      </c>
      <c r="AB1462" s="1">
        <v>4832</v>
      </c>
      <c r="AC1462" s="13">
        <v>11.911225</v>
      </c>
      <c r="AD1462" s="13">
        <v>1.733466</v>
      </c>
      <c r="AE1462" s="1" t="s">
        <v>12654</v>
      </c>
      <c r="AF1462" s="1" t="s">
        <v>12663</v>
      </c>
    </row>
    <row r="1463" spans="1:32" x14ac:dyDescent="0.2">
      <c r="A1463" s="1" t="s">
        <v>5566</v>
      </c>
      <c r="B1463" s="10">
        <v>4916308</v>
      </c>
      <c r="C1463" s="1" t="s">
        <v>1557</v>
      </c>
      <c r="D1463" s="1" t="s">
        <v>20</v>
      </c>
      <c r="E1463" s="11">
        <v>48228103</v>
      </c>
      <c r="F1463" s="11">
        <v>-1186</v>
      </c>
      <c r="G1463" s="11">
        <v>-792</v>
      </c>
      <c r="H1463" s="11">
        <v>-401</v>
      </c>
      <c r="I1463" s="11">
        <v>815</v>
      </c>
      <c r="J1463" s="11">
        <v>1155</v>
      </c>
      <c r="K1463" s="12" t="s">
        <v>2</v>
      </c>
      <c r="L1463" s="12" t="s">
        <v>2</v>
      </c>
      <c r="M1463" s="11">
        <v>-291</v>
      </c>
      <c r="N1463" s="11">
        <v>593</v>
      </c>
      <c r="O1463" s="11">
        <v>-728</v>
      </c>
      <c r="P1463" s="11">
        <v>1655</v>
      </c>
      <c r="Q1463" s="11">
        <v>471</v>
      </c>
      <c r="R1463" s="11">
        <v>2682</v>
      </c>
      <c r="S1463" s="11">
        <v>-1418</v>
      </c>
      <c r="T1463" s="11">
        <v>-298</v>
      </c>
      <c r="U1463" s="11">
        <v>-141</v>
      </c>
      <c r="V1463" s="11">
        <v>-1227</v>
      </c>
      <c r="W1463" s="13">
        <v>-22.584</v>
      </c>
      <c r="X1463" s="13">
        <v>-20.29</v>
      </c>
      <c r="Y1463" s="13">
        <v>-29.462</v>
      </c>
      <c r="Z1463" s="13">
        <v>-7.6269999999999998</v>
      </c>
      <c r="AA1463" s="13">
        <v>7.7690000000000001</v>
      </c>
      <c r="AB1463" s="1">
        <v>3069</v>
      </c>
      <c r="AC1463" s="13">
        <v>42.697291</v>
      </c>
      <c r="AD1463" s="13">
        <v>0.95040199999999997</v>
      </c>
      <c r="AE1463" s="1" t="s">
        <v>12654</v>
      </c>
      <c r="AF1463" s="1" t="s">
        <v>12661</v>
      </c>
    </row>
    <row r="1464" spans="1:32" x14ac:dyDescent="0.2">
      <c r="A1464" s="1" t="s">
        <v>5567</v>
      </c>
      <c r="B1464" s="10">
        <v>4210690</v>
      </c>
      <c r="C1464" s="1" t="s">
        <v>1558</v>
      </c>
      <c r="D1464" s="1" t="s">
        <v>148</v>
      </c>
      <c r="E1464" s="11">
        <v>241676987</v>
      </c>
      <c r="F1464" s="11">
        <v>22881</v>
      </c>
      <c r="G1464" s="11">
        <v>20689</v>
      </c>
      <c r="H1464" s="11">
        <v>36700</v>
      </c>
      <c r="I1464" s="11">
        <v>-18995</v>
      </c>
      <c r="J1464" s="11">
        <v>-11474</v>
      </c>
      <c r="K1464" s="13">
        <v>23080</v>
      </c>
      <c r="L1464" s="13">
        <v>31520</v>
      </c>
      <c r="M1464" s="11">
        <v>12467</v>
      </c>
      <c r="N1464" s="11">
        <v>19311</v>
      </c>
      <c r="O1464" s="11">
        <v>110769</v>
      </c>
      <c r="P1464" s="11">
        <v>11090</v>
      </c>
      <c r="Q1464" s="11">
        <v>46761</v>
      </c>
      <c r="R1464" s="11">
        <v>-13520</v>
      </c>
      <c r="S1464" s="11">
        <v>-7695</v>
      </c>
      <c r="T1464" s="11">
        <v>-11471</v>
      </c>
      <c r="U1464" s="11">
        <v>-20201</v>
      </c>
      <c r="V1464" s="11">
        <v>-21172</v>
      </c>
      <c r="W1464" s="13">
        <v>1.288</v>
      </c>
      <c r="X1464" s="13">
        <v>-8.8160000000000007</v>
      </c>
      <c r="Y1464" s="13">
        <v>7.649</v>
      </c>
      <c r="Z1464" s="13">
        <v>-1.998</v>
      </c>
      <c r="AA1464" s="13">
        <v>-0.11799999999999999</v>
      </c>
      <c r="AB1464" s="1">
        <v>1963</v>
      </c>
      <c r="AC1464" s="12" t="s">
        <v>4019</v>
      </c>
      <c r="AD1464" s="13">
        <v>1.0099419999999999</v>
      </c>
      <c r="AE1464" s="1" t="s">
        <v>12654</v>
      </c>
      <c r="AF1464" s="1" t="s">
        <v>12658</v>
      </c>
    </row>
    <row r="1465" spans="1:32" x14ac:dyDescent="0.2">
      <c r="A1465" s="1" t="s">
        <v>5568</v>
      </c>
      <c r="B1465" s="10">
        <v>4915308</v>
      </c>
      <c r="C1465" s="1" t="s">
        <v>1559</v>
      </c>
      <c r="D1465" s="1" t="s">
        <v>20</v>
      </c>
      <c r="E1465" s="11">
        <v>12307247</v>
      </c>
      <c r="F1465" s="11">
        <v>-1543</v>
      </c>
      <c r="G1465" s="11">
        <v>-1888</v>
      </c>
      <c r="H1465" s="11">
        <v>-1015</v>
      </c>
      <c r="I1465" s="11">
        <v>310</v>
      </c>
      <c r="J1465" s="11">
        <v>377</v>
      </c>
      <c r="K1465" s="13">
        <v>500</v>
      </c>
      <c r="L1465" s="13">
        <v>370</v>
      </c>
      <c r="M1465" s="11">
        <v>114</v>
      </c>
      <c r="N1465" s="11">
        <v>674</v>
      </c>
      <c r="O1465" s="11">
        <v>-238</v>
      </c>
      <c r="P1465" s="11">
        <v>106</v>
      </c>
      <c r="Q1465" s="11">
        <v>835</v>
      </c>
      <c r="R1465" s="11">
        <v>-639</v>
      </c>
      <c r="S1465" s="11">
        <v>-1430</v>
      </c>
      <c r="T1465" s="11">
        <v>-48</v>
      </c>
      <c r="U1465" s="11">
        <v>-184</v>
      </c>
      <c r="V1465" s="11">
        <v>-385</v>
      </c>
      <c r="W1465" s="13">
        <v>-178.05199999999999</v>
      </c>
      <c r="X1465" s="13">
        <v>-117.935</v>
      </c>
      <c r="Y1465" s="13">
        <v>-53.631999999999998</v>
      </c>
      <c r="Z1465" s="13">
        <v>19.172000000000001</v>
      </c>
      <c r="AA1465" s="13">
        <v>26.821000000000002</v>
      </c>
      <c r="AB1465" s="1">
        <v>3063</v>
      </c>
      <c r="AC1465" s="13">
        <v>213.47997699999999</v>
      </c>
      <c r="AD1465" s="13">
        <v>4.476985</v>
      </c>
      <c r="AE1465" s="1" t="s">
        <v>12654</v>
      </c>
      <c r="AF1465" s="1" t="s">
        <v>12661</v>
      </c>
    </row>
    <row r="1466" spans="1:32" x14ac:dyDescent="0.2">
      <c r="A1466" s="1" t="s">
        <v>5569</v>
      </c>
      <c r="B1466" s="10">
        <v>4984794</v>
      </c>
      <c r="C1466" s="1" t="s">
        <v>1560</v>
      </c>
      <c r="D1466" s="1" t="s">
        <v>1</v>
      </c>
      <c r="E1466" s="11">
        <v>8828480</v>
      </c>
      <c r="F1466" s="11">
        <v>-129</v>
      </c>
      <c r="G1466" s="11">
        <v>-201</v>
      </c>
      <c r="H1466" s="11">
        <v>-280</v>
      </c>
      <c r="I1466" s="11">
        <v>-267</v>
      </c>
      <c r="J1466" s="11">
        <v>-267</v>
      </c>
      <c r="K1466" s="12" t="s">
        <v>2</v>
      </c>
      <c r="L1466" s="12" t="s">
        <v>2</v>
      </c>
      <c r="M1466" s="11">
        <v>-85</v>
      </c>
      <c r="N1466" s="11">
        <v>-144</v>
      </c>
      <c r="O1466" s="11">
        <v>-198</v>
      </c>
      <c r="P1466" s="11">
        <v>-219</v>
      </c>
      <c r="Q1466" s="11">
        <v>-219</v>
      </c>
      <c r="R1466" s="11">
        <v>0</v>
      </c>
      <c r="S1466" s="11">
        <v>-339</v>
      </c>
      <c r="T1466" s="11">
        <v>-2</v>
      </c>
      <c r="U1466" s="11">
        <v>-71</v>
      </c>
      <c r="V1466" s="11">
        <v>-71</v>
      </c>
      <c r="W1466" s="13">
        <v>-49.1</v>
      </c>
      <c r="X1466" s="13">
        <v>-76.271000000000001</v>
      </c>
      <c r="Y1466" s="13">
        <v>-77.997</v>
      </c>
      <c r="Z1466" s="13">
        <v>-312.09699999999998</v>
      </c>
      <c r="AA1466" s="13">
        <v>-312.09699999999998</v>
      </c>
      <c r="AB1466" s="1">
        <v>2721</v>
      </c>
      <c r="AC1466" s="12" t="s">
        <v>4019</v>
      </c>
      <c r="AD1466" s="13">
        <v>23.836549000000002</v>
      </c>
      <c r="AE1466" s="1" t="s">
        <v>12654</v>
      </c>
      <c r="AF1466" s="1" t="s">
        <v>12655</v>
      </c>
    </row>
    <row r="1467" spans="1:32" x14ac:dyDescent="0.2">
      <c r="A1467" s="1" t="s">
        <v>5570</v>
      </c>
      <c r="B1467" s="10">
        <v>4988402</v>
      </c>
      <c r="C1467" s="1" t="s">
        <v>1561</v>
      </c>
      <c r="D1467" s="1" t="s">
        <v>195</v>
      </c>
      <c r="E1467" s="11">
        <v>22127854</v>
      </c>
      <c r="F1467" s="11">
        <v>88</v>
      </c>
      <c r="G1467" s="11">
        <v>-30</v>
      </c>
      <c r="H1467" s="11">
        <v>109</v>
      </c>
      <c r="I1467" s="11">
        <v>-49</v>
      </c>
      <c r="J1467" s="11">
        <v>109</v>
      </c>
      <c r="K1467" s="12" t="s">
        <v>2</v>
      </c>
      <c r="L1467" s="12" t="s">
        <v>2</v>
      </c>
      <c r="M1467" s="11">
        <v>-58</v>
      </c>
      <c r="N1467" s="11">
        <v>106</v>
      </c>
      <c r="O1467" s="11">
        <v>146</v>
      </c>
      <c r="P1467" s="11">
        <v>-4</v>
      </c>
      <c r="Q1467" s="11">
        <v>67</v>
      </c>
      <c r="R1467" s="11">
        <v>-23</v>
      </c>
      <c r="S1467" s="11">
        <v>255</v>
      </c>
      <c r="T1467" s="11">
        <v>1</v>
      </c>
      <c r="U1467" s="11">
        <v>-40</v>
      </c>
      <c r="V1467" s="11">
        <v>-25</v>
      </c>
      <c r="W1467" s="13">
        <v>-2.5590000000000002</v>
      </c>
      <c r="X1467" s="13">
        <v>-3.6549999999999998</v>
      </c>
      <c r="Y1467" s="13">
        <v>5.7030000000000003</v>
      </c>
      <c r="Z1467" s="13">
        <v>-7.3730000000000002</v>
      </c>
      <c r="AA1467" s="13">
        <v>6.0460000000000003</v>
      </c>
      <c r="AB1467" s="1">
        <v>6072</v>
      </c>
      <c r="AC1467" s="13">
        <v>64.061240999999995</v>
      </c>
      <c r="AD1467" s="13">
        <v>3.0382940000000001</v>
      </c>
      <c r="AE1467" s="1" t="s">
        <v>12654</v>
      </c>
      <c r="AF1467" s="1" t="s">
        <v>12664</v>
      </c>
    </row>
    <row r="1468" spans="1:32" x14ac:dyDescent="0.2">
      <c r="A1468" s="1" t="s">
        <v>5571</v>
      </c>
      <c r="B1468" s="10">
        <v>4912527</v>
      </c>
      <c r="C1468" s="1" t="s">
        <v>1562</v>
      </c>
      <c r="D1468" s="1" t="s">
        <v>337</v>
      </c>
      <c r="E1468" s="11">
        <v>2882010</v>
      </c>
      <c r="F1468" s="11">
        <v>2159</v>
      </c>
      <c r="G1468" s="11">
        <v>2215</v>
      </c>
      <c r="H1468" s="11">
        <v>3089</v>
      </c>
      <c r="I1468" s="11">
        <v>2610</v>
      </c>
      <c r="J1468" s="11">
        <v>1447</v>
      </c>
      <c r="K1468" s="12" t="s">
        <v>2</v>
      </c>
      <c r="L1468" s="12" t="s">
        <v>2</v>
      </c>
      <c r="M1468" s="11">
        <v>5906</v>
      </c>
      <c r="N1468" s="11">
        <v>3620</v>
      </c>
      <c r="O1468" s="11">
        <v>313</v>
      </c>
      <c r="P1468" s="11">
        <v>3817</v>
      </c>
      <c r="Q1468" s="11">
        <v>3978</v>
      </c>
      <c r="R1468" s="11">
        <v>-934</v>
      </c>
      <c r="S1468" s="11">
        <v>1253</v>
      </c>
      <c r="T1468" s="11">
        <v>133</v>
      </c>
      <c r="U1468" s="11">
        <v>-65</v>
      </c>
      <c r="V1468" s="11">
        <v>-156</v>
      </c>
      <c r="W1468" s="13">
        <v>4.7469999999999999</v>
      </c>
      <c r="X1468" s="13">
        <v>8.3219999999999992</v>
      </c>
      <c r="Y1468" s="13">
        <v>6.806</v>
      </c>
      <c r="Z1468" s="13">
        <v>5.343</v>
      </c>
      <c r="AA1468" s="13">
        <v>2.9510000000000001</v>
      </c>
      <c r="AB1468" s="1">
        <v>3597</v>
      </c>
      <c r="AC1468" s="13">
        <v>23.914459999999998</v>
      </c>
      <c r="AD1468" s="13">
        <v>0.707673</v>
      </c>
      <c r="AE1468" s="1" t="s">
        <v>12654</v>
      </c>
      <c r="AF1468" s="1" t="s">
        <v>12655</v>
      </c>
    </row>
    <row r="1469" spans="1:32" x14ac:dyDescent="0.2">
      <c r="A1469" s="1" t="s">
        <v>5572</v>
      </c>
      <c r="B1469" s="10">
        <v>5255901</v>
      </c>
      <c r="C1469" s="1" t="s">
        <v>1563</v>
      </c>
      <c r="D1469" s="1" t="s">
        <v>24</v>
      </c>
      <c r="E1469" s="11">
        <v>41668400</v>
      </c>
      <c r="F1469" s="11">
        <v>58</v>
      </c>
      <c r="G1469" s="11">
        <v>-261</v>
      </c>
      <c r="H1469" s="11">
        <v>990</v>
      </c>
      <c r="I1469" s="11">
        <v>1805</v>
      </c>
      <c r="J1469" s="11">
        <v>2013</v>
      </c>
      <c r="K1469" s="13">
        <v>2131</v>
      </c>
      <c r="L1469" s="13">
        <v>2365</v>
      </c>
      <c r="M1469" s="12" t="s">
        <v>2</v>
      </c>
      <c r="N1469" s="12" t="s">
        <v>2</v>
      </c>
      <c r="O1469" s="11">
        <v>843</v>
      </c>
      <c r="P1469" s="11">
        <v>1875</v>
      </c>
      <c r="Q1469" s="11">
        <v>1558</v>
      </c>
      <c r="R1469" s="12" t="s">
        <v>2</v>
      </c>
      <c r="S1469" s="12" t="s">
        <v>2</v>
      </c>
      <c r="T1469" s="11">
        <v>-228</v>
      </c>
      <c r="U1469" s="11">
        <v>-79</v>
      </c>
      <c r="V1469" s="11">
        <v>-130</v>
      </c>
      <c r="W1469" s="12" t="s">
        <v>2</v>
      </c>
      <c r="X1469" s="13">
        <v>-22.478000000000002</v>
      </c>
      <c r="Y1469" s="13">
        <v>59.743000000000002</v>
      </c>
      <c r="Z1469" s="13">
        <v>45.045999999999999</v>
      </c>
      <c r="AA1469" s="13">
        <v>29.31</v>
      </c>
      <c r="AB1469" s="1">
        <v>5244</v>
      </c>
      <c r="AC1469" s="13">
        <v>10.112984000000001</v>
      </c>
      <c r="AD1469" s="13">
        <v>2.627653</v>
      </c>
      <c r="AE1469" s="1" t="s">
        <v>12654</v>
      </c>
      <c r="AF1469" s="1" t="s">
        <v>12663</v>
      </c>
    </row>
    <row r="1470" spans="1:32" x14ac:dyDescent="0.2">
      <c r="A1470" s="1" t="s">
        <v>5573</v>
      </c>
      <c r="B1470" s="10">
        <v>4972809</v>
      </c>
      <c r="C1470" s="1" t="s">
        <v>1564</v>
      </c>
      <c r="D1470" s="1" t="s">
        <v>45</v>
      </c>
      <c r="E1470" s="11">
        <v>6576205</v>
      </c>
      <c r="F1470" s="11">
        <v>489</v>
      </c>
      <c r="G1470" s="11">
        <v>579</v>
      </c>
      <c r="H1470" s="11">
        <v>625</v>
      </c>
      <c r="I1470" s="11">
        <v>556</v>
      </c>
      <c r="J1470" s="11">
        <v>556</v>
      </c>
      <c r="K1470" s="12" t="s">
        <v>2</v>
      </c>
      <c r="L1470" s="12" t="s">
        <v>2</v>
      </c>
      <c r="M1470" s="11">
        <v>449</v>
      </c>
      <c r="N1470" s="11">
        <v>506</v>
      </c>
      <c r="O1470" s="11">
        <v>517</v>
      </c>
      <c r="P1470" s="11">
        <v>618</v>
      </c>
      <c r="Q1470" s="11">
        <v>618</v>
      </c>
      <c r="R1470" s="11">
        <v>-134</v>
      </c>
      <c r="S1470" s="11">
        <v>3</v>
      </c>
      <c r="T1470" s="11">
        <v>-118</v>
      </c>
      <c r="U1470" s="11">
        <v>-540</v>
      </c>
      <c r="V1470" s="11">
        <v>-540</v>
      </c>
      <c r="W1470" s="13">
        <v>18.934999999999999</v>
      </c>
      <c r="X1470" s="13">
        <v>19.277000000000001</v>
      </c>
      <c r="Y1470" s="13">
        <v>18.904</v>
      </c>
      <c r="Z1470" s="13">
        <v>16.652000000000001</v>
      </c>
      <c r="AA1470" s="13">
        <v>16.652000000000001</v>
      </c>
      <c r="AB1470" s="1">
        <v>3914</v>
      </c>
      <c r="AC1470" s="13">
        <v>48.479193000000002</v>
      </c>
      <c r="AD1470" s="13">
        <v>6.2695480000000003</v>
      </c>
      <c r="AE1470" s="1" t="s">
        <v>12654</v>
      </c>
      <c r="AF1470" s="1" t="s">
        <v>12663</v>
      </c>
    </row>
    <row r="1471" spans="1:32" x14ac:dyDescent="0.2">
      <c r="A1471" s="1" t="s">
        <v>5574</v>
      </c>
      <c r="B1471" s="10">
        <v>4376963</v>
      </c>
      <c r="C1471" s="1" t="s">
        <v>1565</v>
      </c>
      <c r="D1471" s="1" t="s">
        <v>110</v>
      </c>
      <c r="E1471" s="11">
        <v>26751081</v>
      </c>
      <c r="F1471" s="12" t="s">
        <v>2</v>
      </c>
      <c r="G1471" s="12" t="s">
        <v>2</v>
      </c>
      <c r="H1471" s="12" t="s">
        <v>2</v>
      </c>
      <c r="I1471" s="12" t="s">
        <v>2</v>
      </c>
      <c r="J1471" s="12" t="s">
        <v>2</v>
      </c>
      <c r="K1471" s="12" t="s">
        <v>2</v>
      </c>
      <c r="L1471" s="12" t="s">
        <v>2</v>
      </c>
      <c r="M1471" s="11">
        <v>-53260</v>
      </c>
      <c r="N1471" s="11">
        <v>10162</v>
      </c>
      <c r="O1471" s="11">
        <v>-18874</v>
      </c>
      <c r="P1471" s="11">
        <v>21029</v>
      </c>
      <c r="Q1471" s="11">
        <v>-22240</v>
      </c>
      <c r="R1471" s="11">
        <v>-84955</v>
      </c>
      <c r="S1471" s="11">
        <v>-7983</v>
      </c>
      <c r="T1471" s="11">
        <v>19549</v>
      </c>
      <c r="U1471" s="11">
        <v>129915</v>
      </c>
      <c r="V1471" s="11">
        <v>-40</v>
      </c>
      <c r="W1471" s="13">
        <v>-2.79</v>
      </c>
      <c r="X1471" s="13">
        <v>2.3860000000000001</v>
      </c>
      <c r="Y1471" s="13">
        <v>-7.9249999999999998</v>
      </c>
      <c r="Z1471" s="13">
        <v>-29.077000000000002</v>
      </c>
      <c r="AA1471" s="13">
        <v>1.8460000000000001</v>
      </c>
      <c r="AB1471" s="1">
        <v>7161</v>
      </c>
      <c r="AC1471" s="13">
        <v>50.211812000000002</v>
      </c>
      <c r="AD1471" s="13">
        <v>0.128192</v>
      </c>
      <c r="AE1471" s="1" t="s">
        <v>12654</v>
      </c>
      <c r="AF1471" s="1" t="s">
        <v>12676</v>
      </c>
    </row>
    <row r="1472" spans="1:32" x14ac:dyDescent="0.2">
      <c r="A1472" s="1" t="s">
        <v>5575</v>
      </c>
      <c r="B1472" s="10">
        <v>6524649</v>
      </c>
      <c r="C1472" s="1" t="s">
        <v>1566</v>
      </c>
      <c r="D1472" s="1" t="s">
        <v>84</v>
      </c>
      <c r="E1472" s="11">
        <v>9839026</v>
      </c>
      <c r="F1472" s="11">
        <v>378</v>
      </c>
      <c r="G1472" s="11">
        <v>462</v>
      </c>
      <c r="H1472" s="11">
        <v>509</v>
      </c>
      <c r="I1472" s="11">
        <v>560</v>
      </c>
      <c r="J1472" s="11">
        <v>560</v>
      </c>
      <c r="K1472" s="13">
        <v>550</v>
      </c>
      <c r="L1472" s="13">
        <v>600</v>
      </c>
      <c r="M1472" s="11">
        <v>353</v>
      </c>
      <c r="N1472" s="11">
        <v>292</v>
      </c>
      <c r="O1472" s="11">
        <v>595</v>
      </c>
      <c r="P1472" s="11">
        <v>396</v>
      </c>
      <c r="Q1472" s="11">
        <v>396</v>
      </c>
      <c r="R1472" s="11">
        <v>-27</v>
      </c>
      <c r="S1472" s="11">
        <v>-4</v>
      </c>
      <c r="T1472" s="11">
        <v>0</v>
      </c>
      <c r="U1472" s="11">
        <v>-33</v>
      </c>
      <c r="V1472" s="11">
        <v>-33</v>
      </c>
      <c r="W1472" s="13">
        <v>30.672000000000001</v>
      </c>
      <c r="X1472" s="13">
        <v>39.436999999999998</v>
      </c>
      <c r="Y1472" s="13">
        <v>41.734999999999999</v>
      </c>
      <c r="Z1472" s="13">
        <v>40.499000000000002</v>
      </c>
      <c r="AA1472" s="13">
        <v>40.499000000000002</v>
      </c>
      <c r="AB1472" s="1">
        <v>7082</v>
      </c>
      <c r="AC1472" s="13">
        <v>12.042123</v>
      </c>
      <c r="AD1472" s="13">
        <v>3.830635</v>
      </c>
      <c r="AE1472" s="1" t="s">
        <v>12654</v>
      </c>
      <c r="AF1472" s="1" t="s">
        <v>12666</v>
      </c>
    </row>
    <row r="1473" spans="1:32" x14ac:dyDescent="0.2">
      <c r="A1473" s="1" t="s">
        <v>5576</v>
      </c>
      <c r="B1473" s="10">
        <v>20022701</v>
      </c>
      <c r="C1473" s="1"/>
      <c r="D1473" s="1" t="s">
        <v>182</v>
      </c>
      <c r="E1473" s="11">
        <v>2902600</v>
      </c>
      <c r="F1473" s="12" t="s">
        <v>2</v>
      </c>
      <c r="G1473" s="11">
        <v>-91</v>
      </c>
      <c r="H1473" s="11">
        <v>74</v>
      </c>
      <c r="I1473" s="11">
        <v>272</v>
      </c>
      <c r="J1473" s="11">
        <v>63</v>
      </c>
      <c r="K1473" s="13">
        <v>85</v>
      </c>
      <c r="L1473" s="12" t="s">
        <v>2</v>
      </c>
      <c r="M1473" s="12" t="s">
        <v>2</v>
      </c>
      <c r="N1473" s="12" t="s">
        <v>2</v>
      </c>
      <c r="O1473" s="12" t="s">
        <v>2</v>
      </c>
      <c r="P1473" s="11">
        <v>499</v>
      </c>
      <c r="Q1473" s="11">
        <v>-128</v>
      </c>
      <c r="R1473" s="12" t="s">
        <v>2</v>
      </c>
      <c r="S1473" s="12" t="s">
        <v>2</v>
      </c>
      <c r="T1473" s="12" t="s">
        <v>2</v>
      </c>
      <c r="U1473" s="11">
        <v>-116</v>
      </c>
      <c r="V1473" s="11">
        <v>-72</v>
      </c>
      <c r="W1473" s="12" t="s">
        <v>2</v>
      </c>
      <c r="X1473" s="12" t="s">
        <v>2</v>
      </c>
      <c r="Y1473" s="13">
        <v>-248.48500000000001</v>
      </c>
      <c r="Z1473" s="13">
        <v>55.512</v>
      </c>
      <c r="AA1473" s="13">
        <v>-42.057000000000002</v>
      </c>
      <c r="AB1473" s="1" t="s">
        <v>5577</v>
      </c>
      <c r="AC1473" s="12" t="s">
        <v>4019</v>
      </c>
      <c r="AD1473" s="13">
        <v>7.0245040000000003</v>
      </c>
      <c r="AE1473" s="1" t="s">
        <v>12654</v>
      </c>
      <c r="AF1473" s="1" t="s">
        <v>12664</v>
      </c>
    </row>
    <row r="1474" spans="1:32" x14ac:dyDescent="0.2">
      <c r="A1474" s="1" t="s">
        <v>5578</v>
      </c>
      <c r="B1474" s="10">
        <v>4424883</v>
      </c>
      <c r="C1474" s="1" t="s">
        <v>1567</v>
      </c>
      <c r="D1474" s="1" t="s">
        <v>7</v>
      </c>
      <c r="E1474" s="11">
        <v>23341621</v>
      </c>
      <c r="F1474" s="11">
        <v>5050</v>
      </c>
      <c r="G1474" s="11">
        <v>3316</v>
      </c>
      <c r="H1474" s="11">
        <v>4847</v>
      </c>
      <c r="I1474" s="11">
        <v>7837</v>
      </c>
      <c r="J1474" s="11">
        <v>12095</v>
      </c>
      <c r="K1474" s="13">
        <v>13400</v>
      </c>
      <c r="L1474" s="13">
        <v>15193.333329999999</v>
      </c>
      <c r="M1474" s="11">
        <v>5058</v>
      </c>
      <c r="N1474" s="11">
        <v>4391</v>
      </c>
      <c r="O1474" s="11">
        <v>6054</v>
      </c>
      <c r="P1474" s="11">
        <v>10989</v>
      </c>
      <c r="Q1474" s="11">
        <v>10533</v>
      </c>
      <c r="R1474" s="11">
        <v>-3175</v>
      </c>
      <c r="S1474" s="11">
        <v>-3853</v>
      </c>
      <c r="T1474" s="11">
        <v>-3849</v>
      </c>
      <c r="U1474" s="11">
        <v>-2385</v>
      </c>
      <c r="V1474" s="11">
        <v>-7864</v>
      </c>
      <c r="W1474" s="13">
        <v>17.335000000000001</v>
      </c>
      <c r="X1474" s="13">
        <v>3.6920000000000002</v>
      </c>
      <c r="Y1474" s="13">
        <v>8.3539999999999992</v>
      </c>
      <c r="Z1474" s="13">
        <v>19.721</v>
      </c>
      <c r="AA1474" s="13">
        <v>29.056999999999999</v>
      </c>
      <c r="AB1474" s="1">
        <v>3046</v>
      </c>
      <c r="AC1474" s="13">
        <v>19.250060000000001</v>
      </c>
      <c r="AD1474" s="13">
        <v>5.0518869999999998</v>
      </c>
      <c r="AE1474" s="1" t="s">
        <v>12654</v>
      </c>
      <c r="AF1474" s="1" t="s">
        <v>12657</v>
      </c>
    </row>
    <row r="1475" spans="1:32" x14ac:dyDescent="0.2">
      <c r="A1475" s="1" t="s">
        <v>5579</v>
      </c>
      <c r="B1475" s="10">
        <v>4864093</v>
      </c>
      <c r="C1475" s="1" t="s">
        <v>1568</v>
      </c>
      <c r="D1475" s="1" t="s">
        <v>49</v>
      </c>
      <c r="E1475" s="11">
        <v>20682728</v>
      </c>
      <c r="F1475" s="11">
        <v>5476</v>
      </c>
      <c r="G1475" s="11">
        <v>6411</v>
      </c>
      <c r="H1475" s="11">
        <v>6155</v>
      </c>
      <c r="I1475" s="11">
        <v>8678</v>
      </c>
      <c r="J1475" s="11">
        <v>8678</v>
      </c>
      <c r="K1475" s="13">
        <v>9942.5</v>
      </c>
      <c r="L1475" s="13">
        <v>12010</v>
      </c>
      <c r="M1475" s="11">
        <v>11373</v>
      </c>
      <c r="N1475" s="11">
        <v>19993</v>
      </c>
      <c r="O1475" s="11">
        <v>-25212</v>
      </c>
      <c r="P1475" s="11">
        <v>-4329</v>
      </c>
      <c r="Q1475" s="11">
        <v>-4329</v>
      </c>
      <c r="R1475" s="11">
        <v>-17513</v>
      </c>
      <c r="S1475" s="11">
        <v>-156</v>
      </c>
      <c r="T1475" s="11">
        <v>3691</v>
      </c>
      <c r="U1475" s="11">
        <v>-2069</v>
      </c>
      <c r="V1475" s="11">
        <v>-2069</v>
      </c>
      <c r="W1475" s="13">
        <v>11.872999999999999</v>
      </c>
      <c r="X1475" s="13">
        <v>12.407</v>
      </c>
      <c r="Y1475" s="13">
        <v>15.162000000000001</v>
      </c>
      <c r="Z1475" s="13">
        <v>15.974</v>
      </c>
      <c r="AA1475" s="13">
        <v>15.974</v>
      </c>
      <c r="AB1475" s="1">
        <v>3252</v>
      </c>
      <c r="AC1475" s="13">
        <v>15.145099999999999</v>
      </c>
      <c r="AD1475" s="13">
        <v>1.3395170000000001</v>
      </c>
      <c r="AE1475" s="1" t="s">
        <v>12654</v>
      </c>
      <c r="AF1475" s="1" t="s">
        <v>12660</v>
      </c>
    </row>
    <row r="1476" spans="1:32" x14ac:dyDescent="0.2">
      <c r="A1476" s="1" t="s">
        <v>5580</v>
      </c>
      <c r="B1476" s="10">
        <v>6333909</v>
      </c>
      <c r="C1476" s="1" t="s">
        <v>1569</v>
      </c>
      <c r="D1476" s="1" t="s">
        <v>53</v>
      </c>
      <c r="E1476" s="11">
        <v>27222638</v>
      </c>
      <c r="F1476" s="11">
        <v>5432</v>
      </c>
      <c r="G1476" s="11">
        <v>12476</v>
      </c>
      <c r="H1476" s="11">
        <v>9725</v>
      </c>
      <c r="I1476" s="11">
        <v>7871</v>
      </c>
      <c r="J1476" s="11">
        <v>7359</v>
      </c>
      <c r="K1476" s="12" t="s">
        <v>2</v>
      </c>
      <c r="L1476" s="12" t="s">
        <v>2</v>
      </c>
      <c r="M1476" s="11">
        <v>8846</v>
      </c>
      <c r="N1476" s="11">
        <v>8182</v>
      </c>
      <c r="O1476" s="11">
        <v>8725</v>
      </c>
      <c r="P1476" s="11">
        <v>22059</v>
      </c>
      <c r="Q1476" s="11">
        <v>5128</v>
      </c>
      <c r="R1476" s="11">
        <v>-2523</v>
      </c>
      <c r="S1476" s="11">
        <v>-1855</v>
      </c>
      <c r="T1476" s="11">
        <v>721</v>
      </c>
      <c r="U1476" s="11">
        <v>-3832</v>
      </c>
      <c r="V1476" s="11">
        <v>-2448</v>
      </c>
      <c r="W1476" s="13">
        <v>6.9710000000000001</v>
      </c>
      <c r="X1476" s="13">
        <v>18.61</v>
      </c>
      <c r="Y1476" s="13">
        <v>12.602</v>
      </c>
      <c r="Z1476" s="13">
        <v>8.6839999999999993</v>
      </c>
      <c r="AA1476" s="13">
        <v>6.7489999999999997</v>
      </c>
      <c r="AB1476" s="1">
        <v>9896</v>
      </c>
      <c r="AC1476" s="13">
        <v>8.1721459999999997</v>
      </c>
      <c r="AD1476" s="13">
        <v>0.554925</v>
      </c>
      <c r="AE1476" s="1" t="s">
        <v>12654</v>
      </c>
      <c r="AF1476" s="1" t="s">
        <v>12658</v>
      </c>
    </row>
    <row r="1477" spans="1:32" x14ac:dyDescent="0.2">
      <c r="A1477" s="1" t="s">
        <v>5581</v>
      </c>
      <c r="B1477" s="10">
        <v>5000297</v>
      </c>
      <c r="C1477" s="1" t="s">
        <v>1570</v>
      </c>
      <c r="D1477" s="1" t="s">
        <v>500</v>
      </c>
      <c r="E1477" s="11">
        <v>17931776</v>
      </c>
      <c r="F1477" s="11">
        <v>944</v>
      </c>
      <c r="G1477" s="11">
        <v>1971</v>
      </c>
      <c r="H1477" s="11">
        <v>2465</v>
      </c>
      <c r="I1477" s="11">
        <v>2606</v>
      </c>
      <c r="J1477" s="11">
        <v>3102</v>
      </c>
      <c r="K1477" s="13">
        <v>3800</v>
      </c>
      <c r="L1477" s="13">
        <v>4000</v>
      </c>
      <c r="M1477" s="11">
        <v>847</v>
      </c>
      <c r="N1477" s="11">
        <v>1339</v>
      </c>
      <c r="O1477" s="11">
        <v>1563</v>
      </c>
      <c r="P1477" s="11">
        <v>1361</v>
      </c>
      <c r="Q1477" s="11">
        <v>2061</v>
      </c>
      <c r="R1477" s="11">
        <v>-123</v>
      </c>
      <c r="S1477" s="11">
        <v>-288</v>
      </c>
      <c r="T1477" s="11">
        <v>-153</v>
      </c>
      <c r="U1477" s="11">
        <v>-346</v>
      </c>
      <c r="V1477" s="11">
        <v>-1283</v>
      </c>
      <c r="W1477" s="13">
        <v>59.515000000000001</v>
      </c>
      <c r="X1477" s="13">
        <v>74.923000000000002</v>
      </c>
      <c r="Y1477" s="13">
        <v>57.167000000000002</v>
      </c>
      <c r="Z1477" s="13">
        <v>44.244</v>
      </c>
      <c r="AA1477" s="13">
        <v>39.628</v>
      </c>
      <c r="AB1477" s="1">
        <v>7187</v>
      </c>
      <c r="AC1477" s="13">
        <v>11.929163000000001</v>
      </c>
      <c r="AD1477" s="13">
        <v>4.4105689999999997</v>
      </c>
      <c r="AE1477" s="1" t="s">
        <v>12654</v>
      </c>
      <c r="AF1477" s="1" t="s">
        <v>12668</v>
      </c>
    </row>
    <row r="1478" spans="1:32" x14ac:dyDescent="0.2">
      <c r="A1478" s="1" t="s">
        <v>5582</v>
      </c>
      <c r="B1478" s="10">
        <v>4911973</v>
      </c>
      <c r="C1478" s="1" t="s">
        <v>1571</v>
      </c>
      <c r="D1478" s="1" t="s">
        <v>71</v>
      </c>
      <c r="E1478" s="11">
        <v>50957882</v>
      </c>
      <c r="F1478" s="11">
        <v>6576</v>
      </c>
      <c r="G1478" s="11">
        <v>6676</v>
      </c>
      <c r="H1478" s="11">
        <v>7243</v>
      </c>
      <c r="I1478" s="11">
        <v>9149</v>
      </c>
      <c r="J1478" s="11">
        <v>10049</v>
      </c>
      <c r="K1478" s="13">
        <v>11100</v>
      </c>
      <c r="L1478" s="13">
        <v>11800</v>
      </c>
      <c r="M1478" s="11">
        <v>7272</v>
      </c>
      <c r="N1478" s="11">
        <v>5179</v>
      </c>
      <c r="O1478" s="11">
        <v>4222</v>
      </c>
      <c r="P1478" s="11">
        <v>9660</v>
      </c>
      <c r="Q1478" s="11">
        <v>6641</v>
      </c>
      <c r="R1478" s="11">
        <v>-5091</v>
      </c>
      <c r="S1478" s="11">
        <v>-3738</v>
      </c>
      <c r="T1478" s="11">
        <v>-2145</v>
      </c>
      <c r="U1478" s="11">
        <v>-5342</v>
      </c>
      <c r="V1478" s="11">
        <v>-6424</v>
      </c>
      <c r="W1478" s="13">
        <v>13.993</v>
      </c>
      <c r="X1478" s="13">
        <v>12.619</v>
      </c>
      <c r="Y1478" s="13">
        <v>11.833</v>
      </c>
      <c r="Z1478" s="13">
        <v>13.193</v>
      </c>
      <c r="AA1478" s="13">
        <v>14.564</v>
      </c>
      <c r="AB1478" s="1">
        <v>3539</v>
      </c>
      <c r="AC1478" s="13">
        <v>6.0588749999999996</v>
      </c>
      <c r="AD1478" s="13">
        <v>1.724227</v>
      </c>
      <c r="AE1478" s="1" t="s">
        <v>12654</v>
      </c>
      <c r="AF1478" s="1" t="s">
        <v>12672</v>
      </c>
    </row>
    <row r="1479" spans="1:32" x14ac:dyDescent="0.2">
      <c r="A1479" s="1" t="s">
        <v>5583</v>
      </c>
      <c r="B1479" s="10">
        <v>4992027</v>
      </c>
      <c r="C1479" s="1" t="s">
        <v>1572</v>
      </c>
      <c r="D1479" s="1" t="s">
        <v>108</v>
      </c>
      <c r="E1479" s="11">
        <v>5621400</v>
      </c>
      <c r="F1479" s="11">
        <v>-12</v>
      </c>
      <c r="G1479" s="12" t="s">
        <v>2</v>
      </c>
      <c r="H1479" s="12" t="s">
        <v>2</v>
      </c>
      <c r="I1479" s="12" t="s">
        <v>2</v>
      </c>
      <c r="J1479" s="11">
        <v>-12</v>
      </c>
      <c r="K1479" s="12" t="s">
        <v>2</v>
      </c>
      <c r="L1479" s="12" t="s">
        <v>2</v>
      </c>
      <c r="M1479" s="11">
        <v>318</v>
      </c>
      <c r="N1479" s="12" t="s">
        <v>2</v>
      </c>
      <c r="O1479" s="12" t="s">
        <v>2</v>
      </c>
      <c r="P1479" s="12" t="s">
        <v>2</v>
      </c>
      <c r="Q1479" s="11">
        <v>318</v>
      </c>
      <c r="R1479" s="11">
        <v>1</v>
      </c>
      <c r="S1479" s="12" t="s">
        <v>2</v>
      </c>
      <c r="T1479" s="12" t="s">
        <v>2</v>
      </c>
      <c r="U1479" s="12" t="s">
        <v>2</v>
      </c>
      <c r="V1479" s="11">
        <v>1</v>
      </c>
      <c r="W1479" s="13">
        <v>-0.53800000000000003</v>
      </c>
      <c r="X1479" s="12" t="s">
        <v>2</v>
      </c>
      <c r="Y1479" s="12" t="s">
        <v>2</v>
      </c>
      <c r="Z1479" s="12" t="s">
        <v>2</v>
      </c>
      <c r="AA1479" s="13">
        <v>-0.53800000000000003</v>
      </c>
      <c r="AB1479" s="1">
        <v>5817</v>
      </c>
      <c r="AC1479" s="13">
        <v>39.378494000000003</v>
      </c>
      <c r="AD1479" s="13">
        <v>0.50451500000000005</v>
      </c>
      <c r="AE1479" s="1" t="s">
        <v>12654</v>
      </c>
      <c r="AF1479" s="1" t="s">
        <v>12658</v>
      </c>
    </row>
    <row r="1480" spans="1:32" x14ac:dyDescent="0.2">
      <c r="A1480" s="1" t="s">
        <v>5584</v>
      </c>
      <c r="B1480" s="10">
        <v>4250716</v>
      </c>
      <c r="C1480" s="1" t="s">
        <v>1573</v>
      </c>
      <c r="D1480" s="1" t="s">
        <v>92</v>
      </c>
      <c r="E1480" s="11">
        <v>11467811</v>
      </c>
      <c r="F1480" s="11">
        <v>4466</v>
      </c>
      <c r="G1480" s="11">
        <v>2932</v>
      </c>
      <c r="H1480" s="11">
        <v>2813</v>
      </c>
      <c r="I1480" s="11">
        <v>1043</v>
      </c>
      <c r="J1480" s="11">
        <v>20</v>
      </c>
      <c r="K1480" s="12" t="s">
        <v>2</v>
      </c>
      <c r="L1480" s="12" t="s">
        <v>2</v>
      </c>
      <c r="M1480" s="11">
        <v>8742</v>
      </c>
      <c r="N1480" s="11">
        <v>2979</v>
      </c>
      <c r="O1480" s="11">
        <v>4911</v>
      </c>
      <c r="P1480" s="11">
        <v>3895</v>
      </c>
      <c r="Q1480" s="11">
        <v>1257</v>
      </c>
      <c r="R1480" s="11">
        <v>-2516</v>
      </c>
      <c r="S1480" s="11">
        <v>-3934</v>
      </c>
      <c r="T1480" s="11">
        <v>-5220</v>
      </c>
      <c r="U1480" s="11">
        <v>-5958</v>
      </c>
      <c r="V1480" s="11">
        <v>-6457</v>
      </c>
      <c r="W1480" s="13">
        <v>17.866</v>
      </c>
      <c r="X1480" s="13">
        <v>11.513999999999999</v>
      </c>
      <c r="Y1480" s="13">
        <v>6.532</v>
      </c>
      <c r="Z1480" s="13">
        <v>-5.4029999999999996</v>
      </c>
      <c r="AA1480" s="13">
        <v>-16.856000000000002</v>
      </c>
      <c r="AB1480" s="1">
        <v>3422</v>
      </c>
      <c r="AC1480" s="12" t="s">
        <v>4019</v>
      </c>
      <c r="AD1480" s="13">
        <v>0.230522</v>
      </c>
      <c r="AE1480" s="1" t="s">
        <v>12654</v>
      </c>
      <c r="AF1480" s="1" t="s">
        <v>12675</v>
      </c>
    </row>
    <row r="1481" spans="1:32" x14ac:dyDescent="0.2">
      <c r="A1481" s="1" t="s">
        <v>5585</v>
      </c>
      <c r="B1481" s="10">
        <v>4988095</v>
      </c>
      <c r="C1481" s="1" t="s">
        <v>1574</v>
      </c>
      <c r="D1481" s="1" t="s">
        <v>370</v>
      </c>
      <c r="E1481" s="11">
        <v>5598200</v>
      </c>
      <c r="F1481" s="11">
        <v>102</v>
      </c>
      <c r="G1481" s="11">
        <v>351</v>
      </c>
      <c r="H1481" s="11">
        <v>537</v>
      </c>
      <c r="I1481" s="11">
        <v>88</v>
      </c>
      <c r="J1481" s="11">
        <v>88</v>
      </c>
      <c r="K1481" s="12" t="s">
        <v>2</v>
      </c>
      <c r="L1481" s="12" t="s">
        <v>2</v>
      </c>
      <c r="M1481" s="11">
        <v>456</v>
      </c>
      <c r="N1481" s="11">
        <v>600</v>
      </c>
      <c r="O1481" s="11">
        <v>389</v>
      </c>
      <c r="P1481" s="11">
        <v>529</v>
      </c>
      <c r="Q1481" s="11">
        <v>529</v>
      </c>
      <c r="R1481" s="11">
        <v>-111</v>
      </c>
      <c r="S1481" s="11">
        <v>-629</v>
      </c>
      <c r="T1481" s="11">
        <v>-717</v>
      </c>
      <c r="U1481" s="11">
        <v>-212</v>
      </c>
      <c r="V1481" s="11">
        <v>-212</v>
      </c>
      <c r="W1481" s="13">
        <v>5.3209999999999997</v>
      </c>
      <c r="X1481" s="13">
        <v>10.608000000000001</v>
      </c>
      <c r="Y1481" s="13">
        <v>13.651999999999999</v>
      </c>
      <c r="Z1481" s="13">
        <v>1.736</v>
      </c>
      <c r="AA1481" s="13">
        <v>1.736</v>
      </c>
      <c r="AB1481" s="1">
        <v>5704</v>
      </c>
      <c r="AC1481" s="12" t="s">
        <v>4019</v>
      </c>
      <c r="AD1481" s="13">
        <v>0.79402499999999998</v>
      </c>
      <c r="AE1481" s="1" t="s">
        <v>12654</v>
      </c>
      <c r="AF1481" s="1" t="s">
        <v>12664</v>
      </c>
    </row>
    <row r="1482" spans="1:32" x14ac:dyDescent="0.2">
      <c r="A1482" s="1" t="s">
        <v>5586</v>
      </c>
      <c r="B1482" s="10">
        <v>5166311</v>
      </c>
      <c r="C1482" s="1" t="s">
        <v>1575</v>
      </c>
      <c r="D1482" s="1" t="s">
        <v>513</v>
      </c>
      <c r="E1482" s="11">
        <v>65379477</v>
      </c>
      <c r="F1482" s="11">
        <v>3709</v>
      </c>
      <c r="G1482" s="11">
        <v>4868</v>
      </c>
      <c r="H1482" s="11">
        <v>5869</v>
      </c>
      <c r="I1482" s="11">
        <v>6522</v>
      </c>
      <c r="J1482" s="11">
        <v>8761</v>
      </c>
      <c r="K1482" s="13">
        <v>11627.84022</v>
      </c>
      <c r="L1482" s="13">
        <v>14474.559569999999</v>
      </c>
      <c r="M1482" s="11">
        <v>3176</v>
      </c>
      <c r="N1482" s="11">
        <v>3808</v>
      </c>
      <c r="O1482" s="11">
        <v>4062</v>
      </c>
      <c r="P1482" s="11">
        <v>-17</v>
      </c>
      <c r="Q1482" s="11">
        <v>14685</v>
      </c>
      <c r="R1482" s="11">
        <v>-9078</v>
      </c>
      <c r="S1482" s="11">
        <v>-8101</v>
      </c>
      <c r="T1482" s="11">
        <v>-22769</v>
      </c>
      <c r="U1482" s="11">
        <v>-24864</v>
      </c>
      <c r="V1482" s="11">
        <v>-3467</v>
      </c>
      <c r="W1482" s="13">
        <v>11.968999999999999</v>
      </c>
      <c r="X1482" s="13">
        <v>10.948</v>
      </c>
      <c r="Y1482" s="13">
        <v>8.93</v>
      </c>
      <c r="Z1482" s="13">
        <v>6.843</v>
      </c>
      <c r="AA1482" s="13">
        <v>7.9470000000000001</v>
      </c>
      <c r="AB1482" s="1">
        <v>4483</v>
      </c>
      <c r="AC1482" s="13">
        <v>39.898792999999998</v>
      </c>
      <c r="AD1482" s="13">
        <v>3.7106270000000001</v>
      </c>
      <c r="AE1482" s="1" t="s">
        <v>12654</v>
      </c>
      <c r="AF1482" s="1" t="s">
        <v>12671</v>
      </c>
    </row>
    <row r="1483" spans="1:32" x14ac:dyDescent="0.2">
      <c r="A1483" s="1" t="s">
        <v>5587</v>
      </c>
      <c r="B1483" s="10">
        <v>4811209</v>
      </c>
      <c r="C1483" s="1" t="s">
        <v>1576</v>
      </c>
      <c r="D1483" s="1" t="s">
        <v>273</v>
      </c>
      <c r="E1483" s="11">
        <v>24503364</v>
      </c>
      <c r="F1483" s="11">
        <v>2127</v>
      </c>
      <c r="G1483" s="11">
        <v>982</v>
      </c>
      <c r="H1483" s="11">
        <v>726</v>
      </c>
      <c r="I1483" s="11">
        <v>-268</v>
      </c>
      <c r="J1483" s="11">
        <v>874</v>
      </c>
      <c r="K1483" s="12" t="s">
        <v>2</v>
      </c>
      <c r="L1483" s="12" t="s">
        <v>2</v>
      </c>
      <c r="M1483" s="11">
        <v>3739</v>
      </c>
      <c r="N1483" s="11">
        <v>4399</v>
      </c>
      <c r="O1483" s="11">
        <v>2485</v>
      </c>
      <c r="P1483" s="11">
        <v>3140</v>
      </c>
      <c r="Q1483" s="11">
        <v>1467</v>
      </c>
      <c r="R1483" s="11">
        <v>-3251</v>
      </c>
      <c r="S1483" s="11">
        <v>-3677</v>
      </c>
      <c r="T1483" s="11">
        <v>-3691</v>
      </c>
      <c r="U1483" s="11">
        <v>-4239</v>
      </c>
      <c r="V1483" s="11">
        <v>-3132</v>
      </c>
      <c r="W1483" s="13">
        <v>5.1639999999999997</v>
      </c>
      <c r="X1483" s="13">
        <v>2.258</v>
      </c>
      <c r="Y1483" s="13">
        <v>0.69099999999999995</v>
      </c>
      <c r="Z1483" s="13">
        <v>-0.113</v>
      </c>
      <c r="AA1483" s="13">
        <v>1.7000000000000001E-2</v>
      </c>
      <c r="AB1483" s="1">
        <v>7702</v>
      </c>
      <c r="AC1483" s="13">
        <v>66.500156000000004</v>
      </c>
      <c r="AD1483" s="13">
        <v>0.25678800000000002</v>
      </c>
      <c r="AE1483" s="1" t="s">
        <v>12654</v>
      </c>
      <c r="AF1483" s="1" t="s">
        <v>12671</v>
      </c>
    </row>
    <row r="1484" spans="1:32" x14ac:dyDescent="0.2">
      <c r="A1484" s="1" t="s">
        <v>5588</v>
      </c>
      <c r="B1484" s="10">
        <v>4308536</v>
      </c>
      <c r="C1484" s="1" t="s">
        <v>1577</v>
      </c>
      <c r="D1484" s="1" t="s">
        <v>115</v>
      </c>
      <c r="E1484" s="11">
        <v>8031533</v>
      </c>
      <c r="F1484" s="11">
        <v>-638</v>
      </c>
      <c r="G1484" s="11">
        <v>78</v>
      </c>
      <c r="H1484" s="11">
        <v>-42</v>
      </c>
      <c r="I1484" s="11">
        <v>24</v>
      </c>
      <c r="J1484" s="11">
        <v>-231</v>
      </c>
      <c r="K1484" s="12" t="s">
        <v>2</v>
      </c>
      <c r="L1484" s="12" t="s">
        <v>2</v>
      </c>
      <c r="M1484" s="11">
        <v>-743</v>
      </c>
      <c r="N1484" s="11">
        <v>446</v>
      </c>
      <c r="O1484" s="11">
        <v>49</v>
      </c>
      <c r="P1484" s="11">
        <v>70</v>
      </c>
      <c r="Q1484" s="11">
        <v>-55</v>
      </c>
      <c r="R1484" s="11">
        <v>-426</v>
      </c>
      <c r="S1484" s="11">
        <v>-60</v>
      </c>
      <c r="T1484" s="11">
        <v>-32</v>
      </c>
      <c r="U1484" s="11">
        <v>-3</v>
      </c>
      <c r="V1484" s="11">
        <v>-178</v>
      </c>
      <c r="W1484" s="13">
        <v>-31.16</v>
      </c>
      <c r="X1484" s="13">
        <v>-25.718</v>
      </c>
      <c r="Y1484" s="13">
        <v>-6.5259999999999998</v>
      </c>
      <c r="Z1484" s="13">
        <v>-6.2439999999999998</v>
      </c>
      <c r="AA1484" s="13">
        <v>-25.315999999999999</v>
      </c>
      <c r="AB1484" s="1">
        <v>4720</v>
      </c>
      <c r="AC1484" s="12" t="s">
        <v>4019</v>
      </c>
      <c r="AD1484" s="13">
        <v>1.448312</v>
      </c>
      <c r="AE1484" s="1" t="s">
        <v>12654</v>
      </c>
      <c r="AF1484" s="1" t="s">
        <v>12661</v>
      </c>
    </row>
    <row r="1485" spans="1:32" x14ac:dyDescent="0.2">
      <c r="A1485" s="1" t="s">
        <v>5589</v>
      </c>
      <c r="B1485" s="10">
        <v>4238836</v>
      </c>
      <c r="C1485" s="1" t="s">
        <v>1578</v>
      </c>
      <c r="D1485" s="1" t="s">
        <v>90</v>
      </c>
      <c r="E1485" s="11">
        <v>33079538</v>
      </c>
      <c r="F1485" s="11">
        <v>6570</v>
      </c>
      <c r="G1485" s="11">
        <v>-40</v>
      </c>
      <c r="H1485" s="11">
        <v>735</v>
      </c>
      <c r="I1485" s="11">
        <v>7244</v>
      </c>
      <c r="J1485" s="11">
        <v>8573</v>
      </c>
      <c r="K1485" s="12" t="s">
        <v>2</v>
      </c>
      <c r="L1485" s="12" t="s">
        <v>2</v>
      </c>
      <c r="M1485" s="11">
        <v>4270</v>
      </c>
      <c r="N1485" s="11">
        <v>-16807</v>
      </c>
      <c r="O1485" s="11">
        <v>-10022</v>
      </c>
      <c r="P1485" s="11">
        <v>22468</v>
      </c>
      <c r="Q1485" s="11">
        <v>18294</v>
      </c>
      <c r="R1485" s="11">
        <v>-2438</v>
      </c>
      <c r="S1485" s="11">
        <v>1917</v>
      </c>
      <c r="T1485" s="11">
        <v>-3709</v>
      </c>
      <c r="U1485" s="11">
        <v>-3336</v>
      </c>
      <c r="V1485" s="11">
        <v>-3776</v>
      </c>
      <c r="W1485" s="13">
        <v>5.702</v>
      </c>
      <c r="X1485" s="13">
        <v>2.0569999999999999</v>
      </c>
      <c r="Y1485" s="13">
        <v>1.0509999999999999</v>
      </c>
      <c r="Z1485" s="13">
        <v>6.9260000000000002</v>
      </c>
      <c r="AA1485" s="13">
        <v>6.7709999999999999</v>
      </c>
      <c r="AB1485" s="1">
        <v>2613</v>
      </c>
      <c r="AC1485" s="13">
        <v>12.721038</v>
      </c>
      <c r="AD1485" s="13">
        <v>0.61529100000000003</v>
      </c>
      <c r="AE1485" s="1" t="s">
        <v>12654</v>
      </c>
      <c r="AF1485" s="1" t="s">
        <v>12674</v>
      </c>
    </row>
    <row r="1486" spans="1:32" x14ac:dyDescent="0.2">
      <c r="A1486" s="1" t="s">
        <v>5590</v>
      </c>
      <c r="B1486" s="10">
        <v>4426112</v>
      </c>
      <c r="C1486" s="1" t="s">
        <v>1579</v>
      </c>
      <c r="D1486" s="1" t="s">
        <v>24</v>
      </c>
      <c r="E1486" s="11">
        <v>5100716</v>
      </c>
      <c r="F1486" s="11">
        <v>77</v>
      </c>
      <c r="G1486" s="11">
        <v>-36</v>
      </c>
      <c r="H1486" s="11">
        <v>-1</v>
      </c>
      <c r="I1486" s="11">
        <v>-190</v>
      </c>
      <c r="J1486" s="11">
        <v>-190</v>
      </c>
      <c r="K1486" s="12" t="s">
        <v>2</v>
      </c>
      <c r="L1486" s="12" t="s">
        <v>2</v>
      </c>
      <c r="M1486" s="11">
        <v>132</v>
      </c>
      <c r="N1486" s="11">
        <v>256</v>
      </c>
      <c r="O1486" s="11">
        <v>158</v>
      </c>
      <c r="P1486" s="11">
        <v>29</v>
      </c>
      <c r="Q1486" s="11">
        <v>29</v>
      </c>
      <c r="R1486" s="11">
        <v>-250</v>
      </c>
      <c r="S1486" s="11">
        <v>-344</v>
      </c>
      <c r="T1486" s="11">
        <v>-430</v>
      </c>
      <c r="U1486" s="11">
        <v>-164</v>
      </c>
      <c r="V1486" s="11">
        <v>-164</v>
      </c>
      <c r="W1486" s="13">
        <v>0.77500000000000002</v>
      </c>
      <c r="X1486" s="13">
        <v>1.0469999999999999</v>
      </c>
      <c r="Y1486" s="13">
        <v>-4.0720000000000001</v>
      </c>
      <c r="Z1486" s="13">
        <v>-2.5990000000000002</v>
      </c>
      <c r="AA1486" s="13">
        <v>-2.5990000000000002</v>
      </c>
      <c r="AB1486" s="1">
        <v>3710</v>
      </c>
      <c r="AC1486" s="13">
        <v>27.436720999999999</v>
      </c>
      <c r="AD1486" s="13">
        <v>0.64705599999999996</v>
      </c>
      <c r="AE1486" s="1" t="s">
        <v>12654</v>
      </c>
      <c r="AF1486" s="1" t="s">
        <v>12663</v>
      </c>
    </row>
    <row r="1487" spans="1:32" x14ac:dyDescent="0.2">
      <c r="A1487" s="1" t="s">
        <v>5591</v>
      </c>
      <c r="B1487" s="10">
        <v>4239091</v>
      </c>
      <c r="C1487" s="1" t="s">
        <v>1580</v>
      </c>
      <c r="D1487" s="1" t="s">
        <v>231</v>
      </c>
      <c r="E1487" s="11">
        <v>25846641</v>
      </c>
      <c r="F1487" s="11">
        <v>16550</v>
      </c>
      <c r="G1487" s="11">
        <v>8884</v>
      </c>
      <c r="H1487" s="11">
        <v>8440</v>
      </c>
      <c r="I1487" s="11">
        <v>8365</v>
      </c>
      <c r="J1487" s="11">
        <v>3688</v>
      </c>
      <c r="K1487" s="12" t="s">
        <v>2</v>
      </c>
      <c r="L1487" s="12" t="s">
        <v>2</v>
      </c>
      <c r="M1487" s="11">
        <v>25836</v>
      </c>
      <c r="N1487" s="11">
        <v>1442</v>
      </c>
      <c r="O1487" s="11">
        <v>7119</v>
      </c>
      <c r="P1487" s="11">
        <v>2278</v>
      </c>
      <c r="Q1487" s="11">
        <v>16374</v>
      </c>
      <c r="R1487" s="11">
        <v>-6118</v>
      </c>
      <c r="S1487" s="11">
        <v>-9573</v>
      </c>
      <c r="T1487" s="11">
        <v>-9070</v>
      </c>
      <c r="U1487" s="11">
        <v>-4806</v>
      </c>
      <c r="V1487" s="11">
        <v>-1815</v>
      </c>
      <c r="W1487" s="13">
        <v>9.4169999999999998</v>
      </c>
      <c r="X1487" s="13">
        <v>6.4569999999999999</v>
      </c>
      <c r="Y1487" s="13">
        <v>4.9889999999999999</v>
      </c>
      <c r="Z1487" s="13">
        <v>4.7649999999999997</v>
      </c>
      <c r="AA1487" s="13">
        <v>3.2559999999999998</v>
      </c>
      <c r="AB1487" s="1">
        <v>8173</v>
      </c>
      <c r="AC1487" s="13">
        <v>21.723721000000001</v>
      </c>
      <c r="AD1487" s="13">
        <v>0.64690300000000001</v>
      </c>
      <c r="AE1487" s="1" t="s">
        <v>12654</v>
      </c>
      <c r="AF1487" s="1" t="s">
        <v>12657</v>
      </c>
    </row>
    <row r="1488" spans="1:32" x14ac:dyDescent="0.2">
      <c r="A1488" s="1" t="s">
        <v>5592</v>
      </c>
      <c r="B1488" s="10">
        <v>4571197</v>
      </c>
      <c r="C1488" s="1" t="s">
        <v>1581</v>
      </c>
      <c r="D1488" s="1" t="s">
        <v>162</v>
      </c>
      <c r="E1488" s="11">
        <v>60264205</v>
      </c>
      <c r="F1488" s="12" t="s">
        <v>2</v>
      </c>
      <c r="G1488" s="12" t="s">
        <v>2</v>
      </c>
      <c r="H1488" s="12" t="s">
        <v>2</v>
      </c>
      <c r="I1488" s="11">
        <v>10494</v>
      </c>
      <c r="J1488" s="11">
        <v>10748</v>
      </c>
      <c r="K1488" s="12" t="s">
        <v>2</v>
      </c>
      <c r="L1488" s="12" t="s">
        <v>2</v>
      </c>
      <c r="M1488" s="12" t="s">
        <v>2</v>
      </c>
      <c r="N1488" s="12" t="s">
        <v>2</v>
      </c>
      <c r="O1488" s="12" t="s">
        <v>2</v>
      </c>
      <c r="P1488" s="11">
        <v>12672</v>
      </c>
      <c r="Q1488" s="11">
        <v>9069</v>
      </c>
      <c r="R1488" s="12" t="s">
        <v>2</v>
      </c>
      <c r="S1488" s="12" t="s">
        <v>2</v>
      </c>
      <c r="T1488" s="12" t="s">
        <v>2</v>
      </c>
      <c r="U1488" s="11">
        <v>-9059</v>
      </c>
      <c r="V1488" s="11">
        <v>-2334</v>
      </c>
      <c r="W1488" s="12" t="s">
        <v>2</v>
      </c>
      <c r="X1488" s="12" t="s">
        <v>2</v>
      </c>
      <c r="Y1488" s="12" t="s">
        <v>2</v>
      </c>
      <c r="Z1488" s="12" t="s">
        <v>2</v>
      </c>
      <c r="AA1488" s="13">
        <v>6.86</v>
      </c>
      <c r="AB1488" s="1">
        <v>3191</v>
      </c>
      <c r="AC1488" s="13">
        <v>15.289673000000001</v>
      </c>
      <c r="AD1488" s="13">
        <v>1.0080119999999999</v>
      </c>
      <c r="AE1488" s="1" t="s">
        <v>12654</v>
      </c>
      <c r="AF1488" s="1" t="s">
        <v>12657</v>
      </c>
    </row>
    <row r="1489" spans="1:32" x14ac:dyDescent="0.2">
      <c r="A1489" s="1" t="s">
        <v>5593</v>
      </c>
      <c r="B1489" s="10">
        <v>4915012</v>
      </c>
      <c r="C1489" s="1" t="s">
        <v>1582</v>
      </c>
      <c r="D1489" s="1" t="s">
        <v>15</v>
      </c>
      <c r="E1489" s="11">
        <v>85540918</v>
      </c>
      <c r="F1489" s="11">
        <v>2273</v>
      </c>
      <c r="G1489" s="11">
        <v>3345</v>
      </c>
      <c r="H1489" s="11">
        <v>3667</v>
      </c>
      <c r="I1489" s="11">
        <v>4585</v>
      </c>
      <c r="J1489" s="11">
        <v>5809</v>
      </c>
      <c r="K1489" s="13">
        <v>5800</v>
      </c>
      <c r="L1489" s="13">
        <v>6100</v>
      </c>
      <c r="M1489" s="11">
        <v>2469</v>
      </c>
      <c r="N1489" s="11">
        <v>3884</v>
      </c>
      <c r="O1489" s="11">
        <v>2735</v>
      </c>
      <c r="P1489" s="11">
        <v>5598</v>
      </c>
      <c r="Q1489" s="11">
        <v>4205</v>
      </c>
      <c r="R1489" s="11">
        <v>190</v>
      </c>
      <c r="S1489" s="11">
        <v>413</v>
      </c>
      <c r="T1489" s="11">
        <v>411</v>
      </c>
      <c r="U1489" s="11">
        <v>-6</v>
      </c>
      <c r="V1489" s="11">
        <v>-162</v>
      </c>
      <c r="W1489" s="13">
        <v>5.468</v>
      </c>
      <c r="X1489" s="13">
        <v>20.734000000000002</v>
      </c>
      <c r="Y1489" s="13">
        <v>21.111000000000001</v>
      </c>
      <c r="Z1489" s="13">
        <v>19.728999999999999</v>
      </c>
      <c r="AA1489" s="13">
        <v>22.012</v>
      </c>
      <c r="AB1489" s="1">
        <v>2749</v>
      </c>
      <c r="AC1489" s="13">
        <v>13.568735</v>
      </c>
      <c r="AD1489" s="13">
        <v>2.6474250000000001</v>
      </c>
      <c r="AE1489" s="1" t="s">
        <v>12654</v>
      </c>
      <c r="AF1489" s="1" t="s">
        <v>12661</v>
      </c>
    </row>
    <row r="1490" spans="1:32" x14ac:dyDescent="0.2">
      <c r="A1490" s="1" t="s">
        <v>5594</v>
      </c>
      <c r="B1490" s="10">
        <v>7053574</v>
      </c>
      <c r="C1490" s="1" t="s">
        <v>1583</v>
      </c>
      <c r="D1490" s="1" t="s">
        <v>58</v>
      </c>
      <c r="E1490" s="11">
        <v>12854220</v>
      </c>
      <c r="F1490" s="12" t="s">
        <v>2</v>
      </c>
      <c r="G1490" s="11">
        <v>857</v>
      </c>
      <c r="H1490" s="11">
        <v>1253</v>
      </c>
      <c r="I1490" s="11">
        <v>1161</v>
      </c>
      <c r="J1490" s="11">
        <v>1378</v>
      </c>
      <c r="K1490" s="13">
        <v>1885</v>
      </c>
      <c r="L1490" s="13">
        <v>2175</v>
      </c>
      <c r="M1490" s="12" t="s">
        <v>2</v>
      </c>
      <c r="N1490" s="12" t="s">
        <v>2</v>
      </c>
      <c r="O1490" s="12" t="s">
        <v>2</v>
      </c>
      <c r="P1490" s="11">
        <v>576</v>
      </c>
      <c r="Q1490" s="11">
        <v>1676</v>
      </c>
      <c r="R1490" s="12" t="s">
        <v>2</v>
      </c>
      <c r="S1490" s="12" t="s">
        <v>2</v>
      </c>
      <c r="T1490" s="12" t="s">
        <v>2</v>
      </c>
      <c r="U1490" s="11">
        <v>223</v>
      </c>
      <c r="V1490" s="11">
        <v>-1153</v>
      </c>
      <c r="W1490" s="12" t="s">
        <v>2</v>
      </c>
      <c r="X1490" s="12" t="s">
        <v>2</v>
      </c>
      <c r="Y1490" s="13">
        <v>26.890999999999998</v>
      </c>
      <c r="Z1490" s="13">
        <v>23.382000000000001</v>
      </c>
      <c r="AA1490" s="13">
        <v>25.638999999999999</v>
      </c>
      <c r="AB1490" s="1">
        <v>6224</v>
      </c>
      <c r="AC1490" s="13">
        <v>14.948653</v>
      </c>
      <c r="AD1490" s="13">
        <v>3.219068</v>
      </c>
      <c r="AE1490" s="1" t="s">
        <v>12654</v>
      </c>
      <c r="AF1490" s="1" t="s">
        <v>12658</v>
      </c>
    </row>
    <row r="1491" spans="1:32" x14ac:dyDescent="0.2">
      <c r="A1491" s="1" t="s">
        <v>5595</v>
      </c>
      <c r="B1491" s="10">
        <v>6600657</v>
      </c>
      <c r="C1491" s="1" t="s">
        <v>1584</v>
      </c>
      <c r="D1491" s="1" t="s">
        <v>15</v>
      </c>
      <c r="E1491" s="11">
        <v>5652100</v>
      </c>
      <c r="F1491" s="12" t="s">
        <v>2</v>
      </c>
      <c r="G1491" s="11">
        <v>89.364999999999995</v>
      </c>
      <c r="H1491" s="11">
        <v>164.68799999999999</v>
      </c>
      <c r="I1491" s="11">
        <v>208.411</v>
      </c>
      <c r="J1491" s="11">
        <v>176.279</v>
      </c>
      <c r="K1491" s="12" t="s">
        <v>2</v>
      </c>
      <c r="L1491" s="12" t="s">
        <v>2</v>
      </c>
      <c r="M1491" s="12" t="s">
        <v>2</v>
      </c>
      <c r="N1491" s="11">
        <v>145.26599999999999</v>
      </c>
      <c r="O1491" s="11">
        <v>224.53800000000001</v>
      </c>
      <c r="P1491" s="11">
        <v>299.541</v>
      </c>
      <c r="Q1491" s="11">
        <v>137.60400000000001</v>
      </c>
      <c r="R1491" s="12" t="s">
        <v>2</v>
      </c>
      <c r="S1491" s="11">
        <v>-176.25700000000001</v>
      </c>
      <c r="T1491" s="11">
        <v>-195.499</v>
      </c>
      <c r="U1491" s="11">
        <v>-116.839</v>
      </c>
      <c r="V1491" s="11">
        <v>-691.27300000000002</v>
      </c>
      <c r="W1491" s="12" t="s">
        <v>2</v>
      </c>
      <c r="X1491" s="12" t="s">
        <v>2</v>
      </c>
      <c r="Y1491" s="13">
        <v>18.824999999999999</v>
      </c>
      <c r="Z1491" s="13">
        <v>9.1850000000000005</v>
      </c>
      <c r="AA1491" s="13">
        <v>7.444</v>
      </c>
      <c r="AB1491" s="1" t="s">
        <v>5596</v>
      </c>
      <c r="AC1491" s="13">
        <v>31.545503</v>
      </c>
      <c r="AD1491" s="13">
        <v>1.153313</v>
      </c>
      <c r="AE1491" s="1" t="s">
        <v>12654</v>
      </c>
      <c r="AF1491" s="1" t="s">
        <v>12661</v>
      </c>
    </row>
    <row r="1492" spans="1:32" x14ac:dyDescent="0.2">
      <c r="A1492" s="1" t="s">
        <v>5597</v>
      </c>
      <c r="B1492" s="10">
        <v>4987043</v>
      </c>
      <c r="C1492" s="1" t="s">
        <v>1585</v>
      </c>
      <c r="D1492" s="1" t="s">
        <v>36</v>
      </c>
      <c r="E1492" s="11">
        <v>26207270</v>
      </c>
      <c r="F1492" s="11">
        <v>5186</v>
      </c>
      <c r="G1492" s="11">
        <v>4590</v>
      </c>
      <c r="H1492" s="11">
        <v>2957</v>
      </c>
      <c r="I1492" s="11">
        <v>7565</v>
      </c>
      <c r="J1492" s="11">
        <v>6889</v>
      </c>
      <c r="K1492" s="13">
        <v>6000</v>
      </c>
      <c r="L1492" s="13">
        <v>6500</v>
      </c>
      <c r="M1492" s="11">
        <v>12211</v>
      </c>
      <c r="N1492" s="11">
        <v>5972</v>
      </c>
      <c r="O1492" s="11">
        <v>8725</v>
      </c>
      <c r="P1492" s="11">
        <v>15665</v>
      </c>
      <c r="Q1492" s="11">
        <v>8896</v>
      </c>
      <c r="R1492" s="11">
        <v>-5174</v>
      </c>
      <c r="S1492" s="11">
        <v>-5888</v>
      </c>
      <c r="T1492" s="11">
        <v>-6478</v>
      </c>
      <c r="U1492" s="11">
        <v>-8056</v>
      </c>
      <c r="V1492" s="11">
        <v>-8611</v>
      </c>
      <c r="W1492" s="13">
        <v>3.4390000000000001</v>
      </c>
      <c r="X1492" s="13">
        <v>3.3340000000000001</v>
      </c>
      <c r="Y1492" s="13">
        <v>2.7759999999999998</v>
      </c>
      <c r="Z1492" s="13">
        <v>6.9329999999999998</v>
      </c>
      <c r="AA1492" s="13">
        <v>4.9729999999999999</v>
      </c>
      <c r="AB1492" s="1">
        <v>7942</v>
      </c>
      <c r="AC1492" s="13">
        <v>9.4935310000000008</v>
      </c>
      <c r="AD1492" s="13">
        <v>0.50519800000000004</v>
      </c>
      <c r="AE1492" s="1" t="s">
        <v>12654</v>
      </c>
      <c r="AF1492" s="1" t="s">
        <v>12667</v>
      </c>
    </row>
    <row r="1493" spans="1:32" x14ac:dyDescent="0.2">
      <c r="A1493" s="1" t="s">
        <v>5598</v>
      </c>
      <c r="B1493" s="10">
        <v>4981322</v>
      </c>
      <c r="C1493" s="1" t="s">
        <v>1586</v>
      </c>
      <c r="D1493" s="1" t="s">
        <v>68</v>
      </c>
      <c r="E1493" s="11">
        <v>4025653</v>
      </c>
      <c r="F1493" s="12" t="s">
        <v>2</v>
      </c>
      <c r="G1493" s="12" t="s">
        <v>2</v>
      </c>
      <c r="H1493" s="12" t="s">
        <v>2</v>
      </c>
      <c r="I1493" s="12" t="s">
        <v>2</v>
      </c>
      <c r="J1493" s="11">
        <v>254</v>
      </c>
      <c r="K1493" s="12" t="s">
        <v>2</v>
      </c>
      <c r="L1493" s="12" t="s">
        <v>2</v>
      </c>
      <c r="M1493" s="12" t="s">
        <v>2</v>
      </c>
      <c r="N1493" s="12" t="s">
        <v>2</v>
      </c>
      <c r="O1493" s="12" t="s">
        <v>2</v>
      </c>
      <c r="P1493" s="12" t="s">
        <v>2</v>
      </c>
      <c r="Q1493" s="11">
        <v>124</v>
      </c>
      <c r="R1493" s="12" t="s">
        <v>2</v>
      </c>
      <c r="S1493" s="12" t="s">
        <v>2</v>
      </c>
      <c r="T1493" s="12" t="s">
        <v>2</v>
      </c>
      <c r="U1493" s="12" t="s">
        <v>2</v>
      </c>
      <c r="V1493" s="11">
        <v>17</v>
      </c>
      <c r="W1493" s="12" t="s">
        <v>2</v>
      </c>
      <c r="X1493" s="12" t="s">
        <v>2</v>
      </c>
      <c r="Y1493" s="12" t="s">
        <v>2</v>
      </c>
      <c r="Z1493" s="12" t="s">
        <v>2</v>
      </c>
      <c r="AA1493" s="12" t="s">
        <v>2</v>
      </c>
      <c r="AB1493" s="1">
        <v>6074</v>
      </c>
      <c r="AC1493" s="13">
        <v>11.809259000000001</v>
      </c>
      <c r="AD1493" s="13">
        <v>0.71096499999999996</v>
      </c>
      <c r="AE1493" s="1" t="s">
        <v>12654</v>
      </c>
      <c r="AF1493" s="1" t="s">
        <v>12661</v>
      </c>
    </row>
    <row r="1494" spans="1:32" x14ac:dyDescent="0.2">
      <c r="A1494" s="1" t="s">
        <v>5599</v>
      </c>
      <c r="B1494" s="10">
        <v>4967031</v>
      </c>
      <c r="C1494" s="1" t="s">
        <v>1587</v>
      </c>
      <c r="D1494" s="1" t="s">
        <v>3</v>
      </c>
      <c r="E1494" s="11">
        <v>24866338</v>
      </c>
      <c r="F1494" s="11">
        <v>2343</v>
      </c>
      <c r="G1494" s="11">
        <v>2057</v>
      </c>
      <c r="H1494" s="11">
        <v>1663</v>
      </c>
      <c r="I1494" s="11">
        <v>567</v>
      </c>
      <c r="J1494" s="11">
        <v>917</v>
      </c>
      <c r="K1494" s="13">
        <v>950</v>
      </c>
      <c r="L1494" s="13">
        <v>1050</v>
      </c>
      <c r="M1494" s="11">
        <v>2066</v>
      </c>
      <c r="N1494" s="11">
        <v>1850</v>
      </c>
      <c r="O1494" s="11">
        <v>1803</v>
      </c>
      <c r="P1494" s="11">
        <v>812</v>
      </c>
      <c r="Q1494" s="11">
        <v>2089</v>
      </c>
      <c r="R1494" s="11">
        <v>-774</v>
      </c>
      <c r="S1494" s="11">
        <v>-784</v>
      </c>
      <c r="T1494" s="11">
        <v>-747</v>
      </c>
      <c r="U1494" s="11">
        <v>-1309</v>
      </c>
      <c r="V1494" s="11">
        <v>-617</v>
      </c>
      <c r="W1494" s="13">
        <v>24.352</v>
      </c>
      <c r="X1494" s="13">
        <v>14.246</v>
      </c>
      <c r="Y1494" s="13">
        <v>8.9109999999999996</v>
      </c>
      <c r="Z1494" s="13">
        <v>3.3029999999999999</v>
      </c>
      <c r="AA1494" s="13">
        <v>5.5910000000000002</v>
      </c>
      <c r="AB1494" s="1">
        <v>4308</v>
      </c>
      <c r="AC1494" s="13">
        <v>16.956693999999999</v>
      </c>
      <c r="AD1494" s="13">
        <v>0.81869400000000003</v>
      </c>
      <c r="AE1494" s="1" t="s">
        <v>12654</v>
      </c>
      <c r="AF1494" s="1" t="s">
        <v>12666</v>
      </c>
    </row>
    <row r="1495" spans="1:32" x14ac:dyDescent="0.2">
      <c r="A1495" s="1" t="s">
        <v>5600</v>
      </c>
      <c r="B1495" s="10">
        <v>4996709</v>
      </c>
      <c r="C1495" s="1" t="s">
        <v>1588</v>
      </c>
      <c r="D1495" s="1" t="s">
        <v>182</v>
      </c>
      <c r="E1495" s="11">
        <v>8006700</v>
      </c>
      <c r="F1495" s="11">
        <v>-57</v>
      </c>
      <c r="G1495" s="11">
        <v>-118</v>
      </c>
      <c r="H1495" s="11">
        <v>179</v>
      </c>
      <c r="I1495" s="11">
        <v>229</v>
      </c>
      <c r="J1495" s="11">
        <v>330</v>
      </c>
      <c r="K1495" s="12" t="s">
        <v>2</v>
      </c>
      <c r="L1495" s="12" t="s">
        <v>2</v>
      </c>
      <c r="M1495" s="11">
        <v>108</v>
      </c>
      <c r="N1495" s="11">
        <v>62</v>
      </c>
      <c r="O1495" s="11">
        <v>155</v>
      </c>
      <c r="P1495" s="11">
        <v>159</v>
      </c>
      <c r="Q1495" s="11">
        <v>250</v>
      </c>
      <c r="R1495" s="11">
        <v>-16</v>
      </c>
      <c r="S1495" s="11">
        <v>6</v>
      </c>
      <c r="T1495" s="11">
        <v>4</v>
      </c>
      <c r="U1495" s="11">
        <v>-1</v>
      </c>
      <c r="V1495" s="11">
        <v>2</v>
      </c>
      <c r="W1495" s="13">
        <v>4.4169999999999998</v>
      </c>
      <c r="X1495" s="13">
        <v>6.601</v>
      </c>
      <c r="Y1495" s="13">
        <v>13.093</v>
      </c>
      <c r="Z1495" s="13">
        <v>14.349</v>
      </c>
      <c r="AA1495" s="13">
        <v>17.398</v>
      </c>
      <c r="AB1495" s="1">
        <v>2479</v>
      </c>
      <c r="AC1495" s="13">
        <v>9.9659279999999999</v>
      </c>
      <c r="AD1495" s="13">
        <v>1.3766080000000001</v>
      </c>
      <c r="AE1495" s="1" t="s">
        <v>12654</v>
      </c>
      <c r="AF1495" s="1" t="s">
        <v>12664</v>
      </c>
    </row>
    <row r="1496" spans="1:32" x14ac:dyDescent="0.2">
      <c r="A1496" s="1" t="s">
        <v>5601</v>
      </c>
      <c r="B1496" s="10">
        <v>5186646</v>
      </c>
      <c r="C1496" s="1" t="s">
        <v>1589</v>
      </c>
      <c r="D1496" s="1" t="s">
        <v>316</v>
      </c>
      <c r="E1496" s="11">
        <v>5889630</v>
      </c>
      <c r="F1496" s="12" t="s">
        <v>2</v>
      </c>
      <c r="G1496" s="11">
        <v>-72</v>
      </c>
      <c r="H1496" s="11">
        <v>307</v>
      </c>
      <c r="I1496" s="11">
        <v>286</v>
      </c>
      <c r="J1496" s="11">
        <v>114</v>
      </c>
      <c r="K1496" s="13">
        <v>220</v>
      </c>
      <c r="L1496" s="13">
        <v>540</v>
      </c>
      <c r="M1496" s="12" t="s">
        <v>2</v>
      </c>
      <c r="N1496" s="11">
        <v>284</v>
      </c>
      <c r="O1496" s="11">
        <v>210</v>
      </c>
      <c r="P1496" s="11">
        <v>62</v>
      </c>
      <c r="Q1496" s="11">
        <v>286</v>
      </c>
      <c r="R1496" s="12" t="s">
        <v>2</v>
      </c>
      <c r="S1496" s="11">
        <v>-132</v>
      </c>
      <c r="T1496" s="11">
        <v>-84</v>
      </c>
      <c r="U1496" s="11">
        <v>-160</v>
      </c>
      <c r="V1496" s="11">
        <v>-104</v>
      </c>
      <c r="W1496" s="12" t="s">
        <v>2</v>
      </c>
      <c r="X1496" s="13">
        <v>-1.427</v>
      </c>
      <c r="Y1496" s="13">
        <v>10.117000000000001</v>
      </c>
      <c r="Z1496" s="13">
        <v>7.6920000000000002</v>
      </c>
      <c r="AA1496" s="13">
        <v>2.1930000000000001</v>
      </c>
      <c r="AB1496" s="1">
        <v>3446</v>
      </c>
      <c r="AC1496" s="13">
        <v>139.40939900000001</v>
      </c>
      <c r="AD1496" s="13">
        <v>3.0159159999999998</v>
      </c>
      <c r="AE1496" s="1" t="s">
        <v>12654</v>
      </c>
      <c r="AF1496" s="1" t="s">
        <v>12671</v>
      </c>
    </row>
    <row r="1497" spans="1:32" x14ac:dyDescent="0.2">
      <c r="A1497" s="1" t="s">
        <v>5602</v>
      </c>
      <c r="B1497" s="10">
        <v>4992729</v>
      </c>
      <c r="C1497" s="1" t="s">
        <v>1590</v>
      </c>
      <c r="D1497" s="1" t="s">
        <v>92</v>
      </c>
      <c r="E1497" s="11">
        <v>318332714</v>
      </c>
      <c r="F1497" s="11">
        <v>10024</v>
      </c>
      <c r="G1497" s="11">
        <v>40867</v>
      </c>
      <c r="H1497" s="11">
        <v>52231</v>
      </c>
      <c r="I1497" s="11">
        <v>75531</v>
      </c>
      <c r="J1497" s="11">
        <v>66846</v>
      </c>
      <c r="K1497" s="13">
        <v>59856.5</v>
      </c>
      <c r="L1497" s="13">
        <v>78250</v>
      </c>
      <c r="M1497" s="11">
        <v>91757</v>
      </c>
      <c r="N1497" s="11">
        <v>67039</v>
      </c>
      <c r="O1497" s="11">
        <v>78279</v>
      </c>
      <c r="P1497" s="11">
        <v>154461</v>
      </c>
      <c r="Q1497" s="11">
        <v>80238</v>
      </c>
      <c r="R1497" s="11">
        <v>-52515</v>
      </c>
      <c r="S1497" s="11">
        <v>-25265</v>
      </c>
      <c r="T1497" s="11">
        <v>-52109</v>
      </c>
      <c r="U1497" s="11">
        <v>-71352</v>
      </c>
      <c r="V1497" s="11">
        <v>-75936</v>
      </c>
      <c r="W1497" s="13">
        <v>0.57699999999999996</v>
      </c>
      <c r="X1497" s="13">
        <v>3.7919999999999998</v>
      </c>
      <c r="Y1497" s="13">
        <v>5.4870000000000001</v>
      </c>
      <c r="Z1497" s="13">
        <v>5.74</v>
      </c>
      <c r="AA1497" s="13">
        <v>2.0680000000000001</v>
      </c>
      <c r="AB1497" s="1">
        <v>6473</v>
      </c>
      <c r="AC1497" s="13">
        <v>27.032436000000001</v>
      </c>
      <c r="AD1497" s="13">
        <v>0.68887600000000004</v>
      </c>
      <c r="AE1497" s="1" t="s">
        <v>12654</v>
      </c>
      <c r="AF1497" s="1" t="s">
        <v>12675</v>
      </c>
    </row>
    <row r="1498" spans="1:32" x14ac:dyDescent="0.2">
      <c r="A1498" s="1" t="s">
        <v>5603</v>
      </c>
      <c r="B1498" s="10">
        <v>4970621</v>
      </c>
      <c r="C1498" s="1" t="s">
        <v>1591</v>
      </c>
      <c r="D1498" s="1" t="s">
        <v>41</v>
      </c>
      <c r="E1498" s="11">
        <v>5611568</v>
      </c>
      <c r="F1498" s="11">
        <v>351</v>
      </c>
      <c r="G1498" s="11">
        <v>436</v>
      </c>
      <c r="H1498" s="11">
        <v>465</v>
      </c>
      <c r="I1498" s="12" t="s">
        <v>2</v>
      </c>
      <c r="J1498" s="11">
        <v>465</v>
      </c>
      <c r="K1498" s="12" t="s">
        <v>2</v>
      </c>
      <c r="L1498" s="12" t="s">
        <v>2</v>
      </c>
      <c r="M1498" s="11">
        <v>200</v>
      </c>
      <c r="N1498" s="11">
        <v>503</v>
      </c>
      <c r="O1498" s="11">
        <v>527</v>
      </c>
      <c r="P1498" s="12" t="s">
        <v>2</v>
      </c>
      <c r="Q1498" s="11">
        <v>527</v>
      </c>
      <c r="R1498" s="11">
        <v>-75</v>
      </c>
      <c r="S1498" s="11">
        <v>-57</v>
      </c>
      <c r="T1498" s="11">
        <v>-35</v>
      </c>
      <c r="U1498" s="12" t="s">
        <v>2</v>
      </c>
      <c r="V1498" s="11">
        <v>-35</v>
      </c>
      <c r="W1498" s="13">
        <v>11.491</v>
      </c>
      <c r="X1498" s="13">
        <v>9.4049999999999994</v>
      </c>
      <c r="Y1498" s="13">
        <v>11.047000000000001</v>
      </c>
      <c r="Z1498" s="12" t="s">
        <v>2</v>
      </c>
      <c r="AA1498" s="13">
        <v>11.047000000000001</v>
      </c>
      <c r="AB1498" s="1">
        <v>2488</v>
      </c>
      <c r="AC1498" s="13">
        <v>27.365838</v>
      </c>
      <c r="AD1498" s="13">
        <v>2.939486</v>
      </c>
      <c r="AE1498" s="1" t="s">
        <v>12654</v>
      </c>
      <c r="AF1498" s="1" t="s">
        <v>12663</v>
      </c>
    </row>
    <row r="1499" spans="1:32" x14ac:dyDescent="0.2">
      <c r="A1499" s="1" t="s">
        <v>5604</v>
      </c>
      <c r="B1499" s="10">
        <v>4992373</v>
      </c>
      <c r="C1499" s="1" t="s">
        <v>1592</v>
      </c>
      <c r="D1499" s="1" t="s">
        <v>58</v>
      </c>
      <c r="E1499" s="11">
        <v>29831972</v>
      </c>
      <c r="F1499" s="11">
        <v>3932</v>
      </c>
      <c r="G1499" s="11">
        <v>2915</v>
      </c>
      <c r="H1499" s="11">
        <v>-2694</v>
      </c>
      <c r="I1499" s="11">
        <v>-942</v>
      </c>
      <c r="J1499" s="11">
        <v>-942</v>
      </c>
      <c r="K1499" s="13">
        <v>1550</v>
      </c>
      <c r="L1499" s="13">
        <v>3200</v>
      </c>
      <c r="M1499" s="11">
        <v>-6589</v>
      </c>
      <c r="N1499" s="11">
        <v>-14641</v>
      </c>
      <c r="O1499" s="11">
        <v>2254</v>
      </c>
      <c r="P1499" s="11">
        <v>9371</v>
      </c>
      <c r="Q1499" s="11">
        <v>9371</v>
      </c>
      <c r="R1499" s="11">
        <v>-856</v>
      </c>
      <c r="S1499" s="11">
        <v>-4930</v>
      </c>
      <c r="T1499" s="11">
        <v>-2751</v>
      </c>
      <c r="U1499" s="11">
        <v>-2</v>
      </c>
      <c r="V1499" s="11">
        <v>-2</v>
      </c>
      <c r="W1499" s="13">
        <v>6.7009999999999996</v>
      </c>
      <c r="X1499" s="13">
        <v>4.3999999999999997E-2</v>
      </c>
      <c r="Y1499" s="13">
        <v>-20.062999999999999</v>
      </c>
      <c r="Z1499" s="13">
        <v>-10.119999999999999</v>
      </c>
      <c r="AA1499" s="13">
        <v>-10.119999999999999</v>
      </c>
      <c r="AB1499" s="1">
        <v>6440</v>
      </c>
      <c r="AC1499" s="12" t="s">
        <v>4019</v>
      </c>
      <c r="AD1499" s="13">
        <v>0.45824500000000001</v>
      </c>
      <c r="AE1499" s="1" t="s">
        <v>12654</v>
      </c>
      <c r="AF1499" s="1" t="s">
        <v>12658</v>
      </c>
    </row>
    <row r="1500" spans="1:32" x14ac:dyDescent="0.2">
      <c r="A1500" s="1" t="s">
        <v>5605</v>
      </c>
      <c r="B1500" s="10">
        <v>4915547</v>
      </c>
      <c r="C1500" s="1" t="s">
        <v>1593</v>
      </c>
      <c r="D1500" s="1" t="s">
        <v>162</v>
      </c>
      <c r="E1500" s="11">
        <v>8066044</v>
      </c>
      <c r="F1500" s="12" t="s">
        <v>2</v>
      </c>
      <c r="G1500" s="12" t="s">
        <v>2</v>
      </c>
      <c r="H1500" s="12" t="s">
        <v>2</v>
      </c>
      <c r="I1500" s="12" t="s">
        <v>2</v>
      </c>
      <c r="J1500" s="11">
        <v>527</v>
      </c>
      <c r="K1500" s="12" t="s">
        <v>2</v>
      </c>
      <c r="L1500" s="12" t="s">
        <v>2</v>
      </c>
      <c r="M1500" s="12" t="s">
        <v>2</v>
      </c>
      <c r="N1500" s="12" t="s">
        <v>2</v>
      </c>
      <c r="O1500" s="12" t="s">
        <v>2</v>
      </c>
      <c r="P1500" s="12" t="s">
        <v>2</v>
      </c>
      <c r="Q1500" s="11">
        <v>1681</v>
      </c>
      <c r="R1500" s="12" t="s">
        <v>2</v>
      </c>
      <c r="S1500" s="12" t="s">
        <v>2</v>
      </c>
      <c r="T1500" s="12" t="s">
        <v>2</v>
      </c>
      <c r="U1500" s="12" t="s">
        <v>2</v>
      </c>
      <c r="V1500" s="11">
        <v>-896</v>
      </c>
      <c r="W1500" s="12" t="s">
        <v>2</v>
      </c>
      <c r="X1500" s="12" t="s">
        <v>2</v>
      </c>
      <c r="Y1500" s="12" t="s">
        <v>2</v>
      </c>
      <c r="Z1500" s="12" t="s">
        <v>2</v>
      </c>
      <c r="AA1500" s="13">
        <v>0.30199999999999999</v>
      </c>
      <c r="AB1500" s="1">
        <v>9835</v>
      </c>
      <c r="AC1500" s="13">
        <v>40.155332999999999</v>
      </c>
      <c r="AD1500" s="13">
        <v>0.35497000000000001</v>
      </c>
      <c r="AE1500" s="1" t="s">
        <v>12654</v>
      </c>
      <c r="AF1500" s="1" t="s">
        <v>12657</v>
      </c>
    </row>
    <row r="1501" spans="1:32" x14ac:dyDescent="0.2">
      <c r="A1501" s="1" t="s">
        <v>5606</v>
      </c>
      <c r="B1501" s="10">
        <v>4262336</v>
      </c>
      <c r="C1501" s="1" t="s">
        <v>1594</v>
      </c>
      <c r="D1501" s="1" t="s">
        <v>110</v>
      </c>
      <c r="E1501" s="11">
        <v>35886750</v>
      </c>
      <c r="F1501" s="12" t="s">
        <v>2</v>
      </c>
      <c r="G1501" s="12" t="s">
        <v>2</v>
      </c>
      <c r="H1501" s="12" t="s">
        <v>2</v>
      </c>
      <c r="I1501" s="12" t="s">
        <v>2</v>
      </c>
      <c r="J1501" s="12" t="s">
        <v>2</v>
      </c>
      <c r="K1501" s="12" t="s">
        <v>2</v>
      </c>
      <c r="L1501" s="12" t="s">
        <v>2</v>
      </c>
      <c r="M1501" s="11">
        <v>128726</v>
      </c>
      <c r="N1501" s="11">
        <v>985457</v>
      </c>
      <c r="O1501" s="11">
        <v>-1409896</v>
      </c>
      <c r="P1501" s="11">
        <v>35014</v>
      </c>
      <c r="Q1501" s="11">
        <v>36740</v>
      </c>
      <c r="R1501" s="11">
        <v>-274206</v>
      </c>
      <c r="S1501" s="11">
        <v>82701</v>
      </c>
      <c r="T1501" s="11">
        <v>-8184</v>
      </c>
      <c r="U1501" s="11">
        <v>70657</v>
      </c>
      <c r="V1501" s="11">
        <v>107834</v>
      </c>
      <c r="W1501" s="13">
        <v>3.9910000000000001</v>
      </c>
      <c r="X1501" s="13">
        <v>4.391</v>
      </c>
      <c r="Y1501" s="13">
        <v>4.718</v>
      </c>
      <c r="Z1501" s="13">
        <v>4.6289999999999996</v>
      </c>
      <c r="AA1501" s="13">
        <v>4.8369999999999997</v>
      </c>
      <c r="AB1501" s="1">
        <v>7380</v>
      </c>
      <c r="AC1501" s="13">
        <v>10.025071000000001</v>
      </c>
      <c r="AD1501" s="13">
        <v>0.47900599999999999</v>
      </c>
      <c r="AE1501" s="1" t="s">
        <v>12654</v>
      </c>
      <c r="AF1501" s="1" t="s">
        <v>12676</v>
      </c>
    </row>
    <row r="1502" spans="1:32" x14ac:dyDescent="0.2">
      <c r="A1502" s="1" t="s">
        <v>5607</v>
      </c>
      <c r="B1502" s="10">
        <v>4966370</v>
      </c>
      <c r="C1502" s="1" t="s">
        <v>1595</v>
      </c>
      <c r="D1502" s="1" t="s">
        <v>24</v>
      </c>
      <c r="E1502" s="11">
        <v>11722992</v>
      </c>
      <c r="F1502" s="11">
        <v>185</v>
      </c>
      <c r="G1502" s="11">
        <v>282</v>
      </c>
      <c r="H1502" s="11">
        <v>393</v>
      </c>
      <c r="I1502" s="11">
        <v>493</v>
      </c>
      <c r="J1502" s="11">
        <v>490</v>
      </c>
      <c r="K1502" s="12" t="s">
        <v>2</v>
      </c>
      <c r="L1502" s="12" t="s">
        <v>2</v>
      </c>
      <c r="M1502" s="11">
        <v>185</v>
      </c>
      <c r="N1502" s="11">
        <v>464</v>
      </c>
      <c r="O1502" s="11">
        <v>399</v>
      </c>
      <c r="P1502" s="11">
        <v>350</v>
      </c>
      <c r="Q1502" s="11">
        <v>308</v>
      </c>
      <c r="R1502" s="11">
        <v>-40</v>
      </c>
      <c r="S1502" s="11">
        <v>-416</v>
      </c>
      <c r="T1502" s="11">
        <v>-719</v>
      </c>
      <c r="U1502" s="11">
        <v>-7</v>
      </c>
      <c r="V1502" s="11">
        <v>-23</v>
      </c>
      <c r="W1502" s="13">
        <v>2.4169999999999998</v>
      </c>
      <c r="X1502" s="13">
        <v>7.7809999999999997</v>
      </c>
      <c r="Y1502" s="13">
        <v>6.173</v>
      </c>
      <c r="Z1502" s="13">
        <v>10.164</v>
      </c>
      <c r="AA1502" s="13">
        <v>10.032</v>
      </c>
      <c r="AB1502" s="1">
        <v>4287</v>
      </c>
      <c r="AC1502" s="13">
        <v>12.163012999999999</v>
      </c>
      <c r="AD1502" s="13">
        <v>1.3713919999999999</v>
      </c>
      <c r="AE1502" s="1" t="s">
        <v>12654</v>
      </c>
      <c r="AF1502" s="1" t="s">
        <v>12663</v>
      </c>
    </row>
    <row r="1503" spans="1:32" x14ac:dyDescent="0.2">
      <c r="A1503" s="1" t="s">
        <v>5608</v>
      </c>
      <c r="B1503" s="10">
        <v>4554439</v>
      </c>
      <c r="C1503" s="1" t="s">
        <v>1596</v>
      </c>
      <c r="D1503" s="1" t="s">
        <v>24</v>
      </c>
      <c r="E1503" s="11">
        <v>64223843</v>
      </c>
      <c r="F1503" s="11">
        <v>15069</v>
      </c>
      <c r="G1503" s="11">
        <v>17166</v>
      </c>
      <c r="H1503" s="11">
        <v>19035</v>
      </c>
      <c r="I1503" s="11">
        <v>17043</v>
      </c>
      <c r="J1503" s="11">
        <v>18035</v>
      </c>
      <c r="K1503" s="12" t="s">
        <v>2</v>
      </c>
      <c r="L1503" s="12" t="s">
        <v>2</v>
      </c>
      <c r="M1503" s="11">
        <v>12995</v>
      </c>
      <c r="N1503" s="11">
        <v>14081</v>
      </c>
      <c r="O1503" s="11">
        <v>16805</v>
      </c>
      <c r="P1503" s="11">
        <v>13050</v>
      </c>
      <c r="Q1503" s="11">
        <v>15022</v>
      </c>
      <c r="R1503" s="11">
        <v>-3816</v>
      </c>
      <c r="S1503" s="11">
        <v>-2021</v>
      </c>
      <c r="T1503" s="11">
        <v>-3852</v>
      </c>
      <c r="U1503" s="11">
        <v>-8561</v>
      </c>
      <c r="V1503" s="11">
        <v>-27132</v>
      </c>
      <c r="W1503" s="13">
        <v>19.588000000000001</v>
      </c>
      <c r="X1503" s="13">
        <v>18.38</v>
      </c>
      <c r="Y1503" s="13">
        <v>17.294</v>
      </c>
      <c r="Z1503" s="13">
        <v>13.098000000000001</v>
      </c>
      <c r="AA1503" s="13">
        <v>12.387</v>
      </c>
      <c r="AB1503" s="1">
        <v>4686</v>
      </c>
      <c r="AC1503" s="13">
        <v>23.022243</v>
      </c>
      <c r="AD1503" s="13">
        <v>2.8646639999999999</v>
      </c>
      <c r="AE1503" s="1" t="s">
        <v>12654</v>
      </c>
      <c r="AF1503" s="1" t="s">
        <v>12663</v>
      </c>
    </row>
    <row r="1504" spans="1:32" x14ac:dyDescent="0.2">
      <c r="A1504" s="1" t="s">
        <v>5609</v>
      </c>
      <c r="B1504" s="10">
        <v>4912547</v>
      </c>
      <c r="C1504" s="1" t="s">
        <v>1597</v>
      </c>
      <c r="D1504" s="1" t="s">
        <v>502</v>
      </c>
      <c r="E1504" s="11">
        <v>147281876</v>
      </c>
      <c r="F1504" s="11">
        <v>8733</v>
      </c>
      <c r="G1504" s="11">
        <v>7380</v>
      </c>
      <c r="H1504" s="11">
        <v>15994</v>
      </c>
      <c r="I1504" s="11">
        <v>19790</v>
      </c>
      <c r="J1504" s="11">
        <v>24384</v>
      </c>
      <c r="K1504" s="13">
        <v>21000</v>
      </c>
      <c r="L1504" s="13">
        <v>23750</v>
      </c>
      <c r="M1504" s="11">
        <v>35829</v>
      </c>
      <c r="N1504" s="11">
        <v>7059</v>
      </c>
      <c r="O1504" s="11">
        <v>26607</v>
      </c>
      <c r="P1504" s="11">
        <v>33172</v>
      </c>
      <c r="Q1504" s="11">
        <v>31452</v>
      </c>
      <c r="R1504" s="11">
        <v>-11804</v>
      </c>
      <c r="S1504" s="11">
        <v>-9804</v>
      </c>
      <c r="T1504" s="11">
        <v>-7329</v>
      </c>
      <c r="U1504" s="11">
        <v>-16062</v>
      </c>
      <c r="V1504" s="11">
        <v>-21545</v>
      </c>
      <c r="W1504" s="13">
        <v>4.2060000000000004</v>
      </c>
      <c r="X1504" s="13">
        <v>8.3539999999999992</v>
      </c>
      <c r="Y1504" s="13">
        <v>17.949000000000002</v>
      </c>
      <c r="Z1504" s="13">
        <v>12.35</v>
      </c>
      <c r="AA1504" s="13">
        <v>16.643999999999998</v>
      </c>
      <c r="AB1504" s="1">
        <v>6632</v>
      </c>
      <c r="AC1504" s="13">
        <v>12.215602000000001</v>
      </c>
      <c r="AD1504" s="13">
        <v>1.5289459999999999</v>
      </c>
      <c r="AE1504" s="1" t="s">
        <v>12654</v>
      </c>
      <c r="AF1504" s="1" t="s">
        <v>12655</v>
      </c>
    </row>
    <row r="1505" spans="1:32" x14ac:dyDescent="0.2">
      <c r="A1505" s="1" t="s">
        <v>5610</v>
      </c>
      <c r="B1505" s="10">
        <v>10104400</v>
      </c>
      <c r="C1505" s="1"/>
      <c r="D1505" s="1" t="s">
        <v>182</v>
      </c>
      <c r="E1505" s="11">
        <v>1000000</v>
      </c>
      <c r="F1505" s="12" t="s">
        <v>2</v>
      </c>
      <c r="G1505" s="12" t="s">
        <v>2</v>
      </c>
      <c r="H1505" s="12" t="s">
        <v>2</v>
      </c>
      <c r="I1505" s="12" t="s">
        <v>2</v>
      </c>
      <c r="J1505" s="12" t="s">
        <v>2</v>
      </c>
      <c r="K1505" s="12" t="s">
        <v>2</v>
      </c>
      <c r="L1505" s="12" t="s">
        <v>2</v>
      </c>
      <c r="M1505" s="12" t="s">
        <v>2</v>
      </c>
      <c r="N1505" s="12" t="s">
        <v>2</v>
      </c>
      <c r="O1505" s="12" t="s">
        <v>2</v>
      </c>
      <c r="P1505" s="12" t="s">
        <v>2</v>
      </c>
      <c r="Q1505" s="12" t="s">
        <v>2</v>
      </c>
      <c r="R1505" s="12" t="s">
        <v>2</v>
      </c>
      <c r="S1505" s="12" t="s">
        <v>2</v>
      </c>
      <c r="T1505" s="12" t="s">
        <v>2</v>
      </c>
      <c r="U1505" s="12" t="s">
        <v>2</v>
      </c>
      <c r="V1505" s="12" t="s">
        <v>2</v>
      </c>
      <c r="W1505" s="12" t="s">
        <v>2</v>
      </c>
      <c r="X1505" s="12" t="s">
        <v>2</v>
      </c>
      <c r="Y1505" s="12" t="s">
        <v>2</v>
      </c>
      <c r="Z1505" s="12" t="s">
        <v>2</v>
      </c>
      <c r="AA1505" s="12" t="s">
        <v>2</v>
      </c>
      <c r="AB1505" s="1" t="s">
        <v>5611</v>
      </c>
      <c r="AC1505" s="12" t="s">
        <v>2</v>
      </c>
      <c r="AD1505" s="12" t="s">
        <v>2</v>
      </c>
      <c r="AE1505" s="1" t="s">
        <v>12654</v>
      </c>
      <c r="AF1505" s="1" t="s">
        <v>12664</v>
      </c>
    </row>
    <row r="1506" spans="1:32" x14ac:dyDescent="0.2">
      <c r="A1506" s="1" t="s">
        <v>5612</v>
      </c>
      <c r="B1506" s="10">
        <v>4361542</v>
      </c>
      <c r="C1506" s="1" t="s">
        <v>1598</v>
      </c>
      <c r="D1506" s="1" t="s">
        <v>575</v>
      </c>
      <c r="E1506" s="11">
        <v>928341152</v>
      </c>
      <c r="F1506" s="12" t="s">
        <v>2</v>
      </c>
      <c r="G1506" s="12" t="s">
        <v>2</v>
      </c>
      <c r="H1506" s="11">
        <v>30593</v>
      </c>
      <c r="I1506" s="11">
        <v>31061</v>
      </c>
      <c r="J1506" s="11">
        <v>47662</v>
      </c>
      <c r="K1506" s="13">
        <v>119165.02909</v>
      </c>
      <c r="L1506" s="13">
        <v>136417.9</v>
      </c>
      <c r="M1506" s="12" t="s">
        <v>2</v>
      </c>
      <c r="N1506" s="12" t="s">
        <v>2</v>
      </c>
      <c r="O1506" s="12" t="s">
        <v>2</v>
      </c>
      <c r="P1506" s="12" t="s">
        <v>2</v>
      </c>
      <c r="Q1506" s="11">
        <v>215431</v>
      </c>
      <c r="R1506" s="12" t="s">
        <v>2</v>
      </c>
      <c r="S1506" s="12" t="s">
        <v>2</v>
      </c>
      <c r="T1506" s="12" t="s">
        <v>2</v>
      </c>
      <c r="U1506" s="12" t="s">
        <v>2</v>
      </c>
      <c r="V1506" s="11">
        <v>-22118</v>
      </c>
      <c r="W1506" s="12" t="s">
        <v>2</v>
      </c>
      <c r="X1506" s="12" t="s">
        <v>2</v>
      </c>
      <c r="Y1506" s="12" t="s">
        <v>2</v>
      </c>
      <c r="Z1506" s="13">
        <v>17.364000000000001</v>
      </c>
      <c r="AA1506" s="13">
        <v>11.362</v>
      </c>
      <c r="AB1506" s="1">
        <v>5016</v>
      </c>
      <c r="AC1506" s="13">
        <v>24.663734999999999</v>
      </c>
      <c r="AD1506" s="12" t="s">
        <v>2</v>
      </c>
      <c r="AE1506" s="1" t="s">
        <v>12654</v>
      </c>
      <c r="AF1506" s="1" t="s">
        <v>12667</v>
      </c>
    </row>
    <row r="1507" spans="1:32" x14ac:dyDescent="0.2">
      <c r="A1507" s="1" t="s">
        <v>5613</v>
      </c>
      <c r="B1507" s="10">
        <v>19567275</v>
      </c>
      <c r="C1507" s="1" t="s">
        <v>1599</v>
      </c>
      <c r="D1507" s="1" t="s">
        <v>309</v>
      </c>
      <c r="E1507" s="11">
        <v>11604600</v>
      </c>
      <c r="F1507" s="11">
        <v>-219</v>
      </c>
      <c r="G1507" s="11">
        <v>-353</v>
      </c>
      <c r="H1507" s="11">
        <v>367</v>
      </c>
      <c r="I1507" s="11">
        <v>-836</v>
      </c>
      <c r="J1507" s="11">
        <v>-836</v>
      </c>
      <c r="K1507" s="12" t="s">
        <v>2</v>
      </c>
      <c r="L1507" s="12" t="s">
        <v>2</v>
      </c>
      <c r="M1507" s="12" t="s">
        <v>2</v>
      </c>
      <c r="N1507" s="12" t="s">
        <v>2</v>
      </c>
      <c r="O1507" s="11">
        <v>454</v>
      </c>
      <c r="P1507" s="11">
        <v>-983</v>
      </c>
      <c r="Q1507" s="11">
        <v>-983</v>
      </c>
      <c r="R1507" s="12" t="s">
        <v>2</v>
      </c>
      <c r="S1507" s="12" t="s">
        <v>2</v>
      </c>
      <c r="T1507" s="11">
        <v>-11</v>
      </c>
      <c r="U1507" s="11">
        <v>-14</v>
      </c>
      <c r="V1507" s="11">
        <v>-14</v>
      </c>
      <c r="W1507" s="12" t="s">
        <v>2</v>
      </c>
      <c r="X1507" s="13">
        <v>-51.783000000000001</v>
      </c>
      <c r="Y1507" s="13">
        <v>11.712</v>
      </c>
      <c r="Z1507" s="13">
        <v>-31.555</v>
      </c>
      <c r="AA1507" s="13">
        <v>-31.555</v>
      </c>
      <c r="AB1507" s="1">
        <v>4896</v>
      </c>
      <c r="AC1507" s="12" t="s">
        <v>4019</v>
      </c>
      <c r="AD1507" s="13">
        <v>4.3077240000000003</v>
      </c>
      <c r="AE1507" s="1" t="s">
        <v>12654</v>
      </c>
      <c r="AF1507" s="1" t="s">
        <v>12656</v>
      </c>
    </row>
    <row r="1508" spans="1:32" x14ac:dyDescent="0.2">
      <c r="A1508" s="1" t="s">
        <v>5614</v>
      </c>
      <c r="B1508" s="10">
        <v>5000761</v>
      </c>
      <c r="C1508" s="1" t="s">
        <v>1600</v>
      </c>
      <c r="D1508" s="1" t="s">
        <v>1257</v>
      </c>
      <c r="E1508" s="11">
        <v>26688533</v>
      </c>
      <c r="F1508" s="11">
        <v>3951</v>
      </c>
      <c r="G1508" s="11">
        <v>7306</v>
      </c>
      <c r="H1508" s="11">
        <v>9669</v>
      </c>
      <c r="I1508" s="11">
        <v>8822</v>
      </c>
      <c r="J1508" s="11">
        <v>8822</v>
      </c>
      <c r="K1508" s="12" t="s">
        <v>2</v>
      </c>
      <c r="L1508" s="12" t="s">
        <v>2</v>
      </c>
      <c r="M1508" s="11">
        <v>6441</v>
      </c>
      <c r="N1508" s="11">
        <v>12172</v>
      </c>
      <c r="O1508" s="11">
        <v>11832</v>
      </c>
      <c r="P1508" s="11">
        <v>13842</v>
      </c>
      <c r="Q1508" s="11">
        <v>13842</v>
      </c>
      <c r="R1508" s="11">
        <v>-7067</v>
      </c>
      <c r="S1508" s="11">
        <v>-9668</v>
      </c>
      <c r="T1508" s="11">
        <v>-8982</v>
      </c>
      <c r="U1508" s="11">
        <v>-6028</v>
      </c>
      <c r="V1508" s="11">
        <v>-6028</v>
      </c>
      <c r="W1508" s="13">
        <v>3.8519999999999999</v>
      </c>
      <c r="X1508" s="13">
        <v>6.3529999999999998</v>
      </c>
      <c r="Y1508" s="13">
        <v>8.0879999999999992</v>
      </c>
      <c r="Z1508" s="13">
        <v>7.1959999999999997</v>
      </c>
      <c r="AA1508" s="13">
        <v>7.1959999999999997</v>
      </c>
      <c r="AB1508" s="1">
        <v>1663</v>
      </c>
      <c r="AC1508" s="13">
        <v>11.767198</v>
      </c>
      <c r="AD1508" s="13">
        <v>0.92099299999999995</v>
      </c>
      <c r="AE1508" s="1" t="s">
        <v>12654</v>
      </c>
      <c r="AF1508" s="1" t="s">
        <v>12678</v>
      </c>
    </row>
    <row r="1509" spans="1:32" x14ac:dyDescent="0.2">
      <c r="A1509" s="1" t="s">
        <v>5615</v>
      </c>
      <c r="B1509" s="10">
        <v>4315109</v>
      </c>
      <c r="C1509" s="1" t="s">
        <v>1601</v>
      </c>
      <c r="D1509" s="1" t="s">
        <v>141</v>
      </c>
      <c r="E1509" s="11">
        <v>24856503</v>
      </c>
      <c r="F1509" s="11">
        <v>3639</v>
      </c>
      <c r="G1509" s="11">
        <v>3697</v>
      </c>
      <c r="H1509" s="11">
        <v>4031</v>
      </c>
      <c r="I1509" s="11">
        <v>5563</v>
      </c>
      <c r="J1509" s="11">
        <v>5563</v>
      </c>
      <c r="K1509" s="13">
        <v>5600</v>
      </c>
      <c r="L1509" s="13">
        <v>6200</v>
      </c>
      <c r="M1509" s="11">
        <v>7568</v>
      </c>
      <c r="N1509" s="11">
        <v>8116</v>
      </c>
      <c r="O1509" s="11">
        <v>9093</v>
      </c>
      <c r="P1509" s="11">
        <v>12325</v>
      </c>
      <c r="Q1509" s="11">
        <v>12325</v>
      </c>
      <c r="R1509" s="11">
        <v>-11335</v>
      </c>
      <c r="S1509" s="11">
        <v>-7756</v>
      </c>
      <c r="T1509" s="11">
        <v>-8286</v>
      </c>
      <c r="U1509" s="11">
        <v>-12592</v>
      </c>
      <c r="V1509" s="11">
        <v>-12592</v>
      </c>
      <c r="W1509" s="13">
        <v>4.3760000000000003</v>
      </c>
      <c r="X1509" s="13">
        <v>3.6030000000000002</v>
      </c>
      <c r="Y1509" s="13">
        <v>-1.732</v>
      </c>
      <c r="Z1509" s="13">
        <v>6.375</v>
      </c>
      <c r="AA1509" s="13">
        <v>6.375</v>
      </c>
      <c r="AB1509" s="1">
        <v>9369</v>
      </c>
      <c r="AC1509" s="13">
        <v>30.591926999999998</v>
      </c>
      <c r="AD1509" s="13">
        <v>1.60656</v>
      </c>
      <c r="AE1509" s="1" t="s">
        <v>12654</v>
      </c>
      <c r="AF1509" s="1" t="s">
        <v>12673</v>
      </c>
    </row>
    <row r="1510" spans="1:32" x14ac:dyDescent="0.2">
      <c r="A1510" s="1" t="s">
        <v>5616</v>
      </c>
      <c r="B1510" s="10">
        <v>6334004</v>
      </c>
      <c r="C1510" s="1" t="s">
        <v>1602</v>
      </c>
      <c r="D1510" s="1" t="s">
        <v>134</v>
      </c>
      <c r="E1510" s="11">
        <v>12119694</v>
      </c>
      <c r="F1510" s="11">
        <v>-378</v>
      </c>
      <c r="G1510" s="11">
        <v>-115</v>
      </c>
      <c r="H1510" s="11">
        <v>-26</v>
      </c>
      <c r="I1510" s="11">
        <v>203</v>
      </c>
      <c r="J1510" s="11">
        <v>218</v>
      </c>
      <c r="K1510" s="12" t="s">
        <v>2</v>
      </c>
      <c r="L1510" s="12" t="s">
        <v>2</v>
      </c>
      <c r="M1510" s="11">
        <v>-360</v>
      </c>
      <c r="N1510" s="11">
        <v>100</v>
      </c>
      <c r="O1510" s="11">
        <v>159</v>
      </c>
      <c r="P1510" s="11">
        <v>308</v>
      </c>
      <c r="Q1510" s="11">
        <v>215</v>
      </c>
      <c r="R1510" s="11">
        <v>-62</v>
      </c>
      <c r="S1510" s="11">
        <v>17</v>
      </c>
      <c r="T1510" s="11">
        <v>-4</v>
      </c>
      <c r="U1510" s="11">
        <v>163</v>
      </c>
      <c r="V1510" s="11">
        <v>-40</v>
      </c>
      <c r="W1510" s="13">
        <v>-2.8839999999999999</v>
      </c>
      <c r="X1510" s="13">
        <v>-1.2949999999999999</v>
      </c>
      <c r="Y1510" s="13">
        <v>-0.71899999999999997</v>
      </c>
      <c r="Z1510" s="13">
        <v>2.4089999999999998</v>
      </c>
      <c r="AA1510" s="13">
        <v>2.5099999999999998</v>
      </c>
      <c r="AB1510" s="1">
        <v>9661</v>
      </c>
      <c r="AC1510" s="13">
        <v>159.900522</v>
      </c>
      <c r="AD1510" s="13">
        <v>4.507244</v>
      </c>
      <c r="AE1510" s="1" t="s">
        <v>12654</v>
      </c>
      <c r="AF1510" s="1" t="s">
        <v>12660</v>
      </c>
    </row>
    <row r="1511" spans="1:32" x14ac:dyDescent="0.2">
      <c r="A1511" s="1" t="s">
        <v>5617</v>
      </c>
      <c r="B1511" s="10">
        <v>4994028</v>
      </c>
      <c r="C1511" s="1" t="s">
        <v>1603</v>
      </c>
      <c r="D1511" s="1" t="s">
        <v>172</v>
      </c>
      <c r="E1511" s="11">
        <v>146548289</v>
      </c>
      <c r="F1511" s="11">
        <v>13626</v>
      </c>
      <c r="G1511" s="11">
        <v>18520</v>
      </c>
      <c r="H1511" s="11">
        <v>25931</v>
      </c>
      <c r="I1511" s="11">
        <v>18455</v>
      </c>
      <c r="J1511" s="11">
        <v>16652</v>
      </c>
      <c r="K1511" s="13">
        <v>17882.029170000002</v>
      </c>
      <c r="L1511" s="13">
        <v>27498.021000000001</v>
      </c>
      <c r="M1511" s="11">
        <v>15586</v>
      </c>
      <c r="N1511" s="11">
        <v>21708</v>
      </c>
      <c r="O1511" s="11">
        <v>17516</v>
      </c>
      <c r="P1511" s="12" t="s">
        <v>2</v>
      </c>
      <c r="Q1511" s="11">
        <v>13841</v>
      </c>
      <c r="R1511" s="11">
        <v>-5931</v>
      </c>
      <c r="S1511" s="11">
        <v>-7940</v>
      </c>
      <c r="T1511" s="11">
        <v>-16259</v>
      </c>
      <c r="U1511" s="12" t="s">
        <v>2</v>
      </c>
      <c r="V1511" s="11">
        <v>-8440</v>
      </c>
      <c r="W1511" s="13">
        <v>8.0299999999999994</v>
      </c>
      <c r="X1511" s="13">
        <v>9.8680000000000003</v>
      </c>
      <c r="Y1511" s="13">
        <v>7.62</v>
      </c>
      <c r="Z1511" s="13">
        <v>5.9770000000000003</v>
      </c>
      <c r="AA1511" s="13">
        <v>4.056</v>
      </c>
      <c r="AB1511" s="1">
        <v>9468</v>
      </c>
      <c r="AC1511" s="13">
        <v>79.763934000000006</v>
      </c>
      <c r="AD1511" s="13">
        <v>1.789731</v>
      </c>
      <c r="AE1511" s="1" t="s">
        <v>12654</v>
      </c>
      <c r="AF1511" s="1" t="s">
        <v>12666</v>
      </c>
    </row>
    <row r="1512" spans="1:32" x14ac:dyDescent="0.2">
      <c r="A1512" s="1" t="s">
        <v>5618</v>
      </c>
      <c r="B1512" s="10">
        <v>4916013</v>
      </c>
      <c r="C1512" s="1" t="s">
        <v>1604</v>
      </c>
      <c r="D1512" s="1" t="s">
        <v>90</v>
      </c>
      <c r="E1512" s="11">
        <v>9203266</v>
      </c>
      <c r="F1512" s="11">
        <v>3021</v>
      </c>
      <c r="G1512" s="11">
        <v>3452</v>
      </c>
      <c r="H1512" s="11">
        <v>2640</v>
      </c>
      <c r="I1512" s="11">
        <v>3117</v>
      </c>
      <c r="J1512" s="11">
        <v>3167</v>
      </c>
      <c r="K1512" s="12" t="s">
        <v>2</v>
      </c>
      <c r="L1512" s="12" t="s">
        <v>2</v>
      </c>
      <c r="M1512" s="11">
        <v>2715</v>
      </c>
      <c r="N1512" s="11">
        <v>4542</v>
      </c>
      <c r="O1512" s="11">
        <v>2460</v>
      </c>
      <c r="P1512" s="11">
        <v>2972</v>
      </c>
      <c r="Q1512" s="11">
        <v>384</v>
      </c>
      <c r="R1512" s="11">
        <v>-846</v>
      </c>
      <c r="S1512" s="11">
        <v>-473</v>
      </c>
      <c r="T1512" s="11">
        <v>-720</v>
      </c>
      <c r="U1512" s="11">
        <v>-239</v>
      </c>
      <c r="V1512" s="11">
        <v>-258</v>
      </c>
      <c r="W1512" s="13">
        <v>7.3540000000000001</v>
      </c>
      <c r="X1512" s="13">
        <v>9.1920000000000002</v>
      </c>
      <c r="Y1512" s="13">
        <v>7.2069999999999999</v>
      </c>
      <c r="Z1512" s="13">
        <v>6.7140000000000004</v>
      </c>
      <c r="AA1512" s="13">
        <v>6.7709999999999999</v>
      </c>
      <c r="AB1512" s="1">
        <v>2612</v>
      </c>
      <c r="AC1512" s="13">
        <v>13.286725000000001</v>
      </c>
      <c r="AD1512" s="13">
        <v>0.97334500000000002</v>
      </c>
      <c r="AE1512" s="1" t="s">
        <v>12654</v>
      </c>
      <c r="AF1512" s="1" t="s">
        <v>12674</v>
      </c>
    </row>
    <row r="1513" spans="1:32" x14ac:dyDescent="0.2">
      <c r="A1513" s="1" t="s">
        <v>5619</v>
      </c>
      <c r="B1513" s="10">
        <v>4966690</v>
      </c>
      <c r="C1513" s="1" t="s">
        <v>1605</v>
      </c>
      <c r="D1513" s="1" t="s">
        <v>485</v>
      </c>
      <c r="E1513" s="11">
        <v>52556368</v>
      </c>
      <c r="F1513" s="11">
        <v>11468</v>
      </c>
      <c r="G1513" s="11">
        <v>20915</v>
      </c>
      <c r="H1513" s="11">
        <v>32249</v>
      </c>
      <c r="I1513" s="11">
        <v>25846</v>
      </c>
      <c r="J1513" s="11">
        <v>23602</v>
      </c>
      <c r="K1513" s="13">
        <v>26000</v>
      </c>
      <c r="L1513" s="13">
        <v>29000</v>
      </c>
      <c r="M1513" s="11">
        <v>9999</v>
      </c>
      <c r="N1513" s="11">
        <v>-1554</v>
      </c>
      <c r="O1513" s="11">
        <v>30569</v>
      </c>
      <c r="P1513" s="11">
        <v>29385</v>
      </c>
      <c r="Q1513" s="11">
        <v>25047</v>
      </c>
      <c r="R1513" s="11">
        <v>-2453</v>
      </c>
      <c r="S1513" s="11">
        <v>-6772</v>
      </c>
      <c r="T1513" s="11">
        <v>-4805</v>
      </c>
      <c r="U1513" s="11">
        <v>-2968</v>
      </c>
      <c r="V1513" s="11">
        <v>-9967</v>
      </c>
      <c r="W1513" s="13">
        <v>12.481</v>
      </c>
      <c r="X1513" s="13">
        <v>15.602</v>
      </c>
      <c r="Y1513" s="13">
        <v>19.609000000000002</v>
      </c>
      <c r="Z1513" s="13">
        <v>14.467000000000001</v>
      </c>
      <c r="AA1513" s="13">
        <v>10.53</v>
      </c>
      <c r="AB1513" s="1">
        <v>8154</v>
      </c>
      <c r="AC1513" s="13">
        <v>7.3576889999999997</v>
      </c>
      <c r="AD1513" s="13">
        <v>1.0417909999999999</v>
      </c>
      <c r="AE1513" s="1" t="s">
        <v>12654</v>
      </c>
      <c r="AF1513" s="1" t="s">
        <v>12659</v>
      </c>
    </row>
    <row r="1514" spans="1:32" x14ac:dyDescent="0.2">
      <c r="A1514" s="1" t="s">
        <v>5620</v>
      </c>
      <c r="B1514" s="10">
        <v>4295285</v>
      </c>
      <c r="C1514" s="1" t="s">
        <v>1606</v>
      </c>
      <c r="D1514" s="1" t="s">
        <v>90</v>
      </c>
      <c r="E1514" s="11">
        <v>90862114</v>
      </c>
      <c r="F1514" s="11">
        <v>13656</v>
      </c>
      <c r="G1514" s="11">
        <v>11950</v>
      </c>
      <c r="H1514" s="11">
        <v>17520</v>
      </c>
      <c r="I1514" s="11">
        <v>26737</v>
      </c>
      <c r="J1514" s="11">
        <v>26737</v>
      </c>
      <c r="K1514" s="13">
        <v>22300</v>
      </c>
      <c r="L1514" s="13">
        <v>23200</v>
      </c>
      <c r="M1514" s="11">
        <v>14796</v>
      </c>
      <c r="N1514" s="11">
        <v>4635</v>
      </c>
      <c r="O1514" s="11">
        <v>4617</v>
      </c>
      <c r="P1514" s="11">
        <v>31692</v>
      </c>
      <c r="Q1514" s="11">
        <v>31692</v>
      </c>
      <c r="R1514" s="11">
        <v>-14162</v>
      </c>
      <c r="S1514" s="11">
        <v>-9457</v>
      </c>
      <c r="T1514" s="11">
        <v>-6056</v>
      </c>
      <c r="U1514" s="11">
        <v>-46325</v>
      </c>
      <c r="V1514" s="11">
        <v>-46325</v>
      </c>
      <c r="W1514" s="13">
        <v>8.5990000000000002</v>
      </c>
      <c r="X1514" s="13">
        <v>8.093</v>
      </c>
      <c r="Y1514" s="13">
        <v>9.1489999999999991</v>
      </c>
      <c r="Z1514" s="13">
        <v>15.614000000000001</v>
      </c>
      <c r="AA1514" s="13">
        <v>15.614000000000001</v>
      </c>
      <c r="AB1514" s="1">
        <v>2811</v>
      </c>
      <c r="AC1514" s="13">
        <v>19.783313</v>
      </c>
      <c r="AD1514" s="13">
        <v>1.368571</v>
      </c>
      <c r="AE1514" s="1" t="s">
        <v>12654</v>
      </c>
      <c r="AF1514" s="1" t="s">
        <v>12674</v>
      </c>
    </row>
    <row r="1515" spans="1:32" x14ac:dyDescent="0.2">
      <c r="A1515" s="1" t="s">
        <v>5621</v>
      </c>
      <c r="B1515" s="10">
        <v>4915099</v>
      </c>
      <c r="C1515" s="1" t="s">
        <v>1607</v>
      </c>
      <c r="D1515" s="1" t="s">
        <v>20</v>
      </c>
      <c r="E1515" s="11">
        <v>56495783</v>
      </c>
      <c r="F1515" s="12" t="s">
        <v>2</v>
      </c>
      <c r="G1515" s="12" t="s">
        <v>2</v>
      </c>
      <c r="H1515" s="11">
        <v>-601</v>
      </c>
      <c r="I1515" s="11">
        <v>-588</v>
      </c>
      <c r="J1515" s="11">
        <v>-462</v>
      </c>
      <c r="K1515" s="12" t="s">
        <v>2</v>
      </c>
      <c r="L1515" s="12" t="s">
        <v>2</v>
      </c>
      <c r="M1515" s="12" t="s">
        <v>2</v>
      </c>
      <c r="N1515" s="12" t="s">
        <v>2</v>
      </c>
      <c r="O1515" s="11">
        <v>-578</v>
      </c>
      <c r="P1515" s="11">
        <v>-632</v>
      </c>
      <c r="Q1515" s="11">
        <v>-293</v>
      </c>
      <c r="R1515" s="12" t="s">
        <v>2</v>
      </c>
      <c r="S1515" s="12" t="s">
        <v>2</v>
      </c>
      <c r="T1515" s="11">
        <v>-1293</v>
      </c>
      <c r="U1515" s="11">
        <v>-759</v>
      </c>
      <c r="V1515" s="11">
        <v>-395</v>
      </c>
      <c r="W1515" s="12" t="s">
        <v>2</v>
      </c>
      <c r="X1515" s="12" t="s">
        <v>2</v>
      </c>
      <c r="Y1515" s="12" t="s">
        <v>2</v>
      </c>
      <c r="Z1515" s="13">
        <v>-120.678</v>
      </c>
      <c r="AA1515" s="13">
        <v>-62.167999999999999</v>
      </c>
      <c r="AB1515" s="1">
        <v>3133</v>
      </c>
      <c r="AC1515" s="12" t="s">
        <v>4019</v>
      </c>
      <c r="AD1515" s="13">
        <v>7.8501880000000002</v>
      </c>
      <c r="AE1515" s="1" t="s">
        <v>12654</v>
      </c>
      <c r="AF1515" s="1" t="s">
        <v>12661</v>
      </c>
    </row>
    <row r="1516" spans="1:32" x14ac:dyDescent="0.2">
      <c r="A1516" s="1" t="s">
        <v>5622</v>
      </c>
      <c r="B1516" s="10">
        <v>4813045</v>
      </c>
      <c r="C1516" s="1" t="s">
        <v>1608</v>
      </c>
      <c r="D1516" s="1" t="s">
        <v>273</v>
      </c>
      <c r="E1516" s="11">
        <v>4449204</v>
      </c>
      <c r="F1516" s="12" t="s">
        <v>2</v>
      </c>
      <c r="G1516" s="12" t="s">
        <v>2</v>
      </c>
      <c r="H1516" s="12" t="s">
        <v>2</v>
      </c>
      <c r="I1516" s="12" t="s">
        <v>2</v>
      </c>
      <c r="J1516" s="11">
        <v>201.81</v>
      </c>
      <c r="K1516" s="12" t="s">
        <v>2</v>
      </c>
      <c r="L1516" s="12" t="s">
        <v>2</v>
      </c>
      <c r="M1516" s="12" t="s">
        <v>2</v>
      </c>
      <c r="N1516" s="12" t="s">
        <v>2</v>
      </c>
      <c r="O1516" s="12" t="s">
        <v>2</v>
      </c>
      <c r="P1516" s="12" t="s">
        <v>2</v>
      </c>
      <c r="Q1516" s="11">
        <v>129.78700000000001</v>
      </c>
      <c r="R1516" s="12" t="s">
        <v>2</v>
      </c>
      <c r="S1516" s="12" t="s">
        <v>2</v>
      </c>
      <c r="T1516" s="12" t="s">
        <v>2</v>
      </c>
      <c r="U1516" s="12" t="s">
        <v>2</v>
      </c>
      <c r="V1516" s="11">
        <v>-12.725</v>
      </c>
      <c r="W1516" s="12" t="s">
        <v>2</v>
      </c>
      <c r="X1516" s="12" t="s">
        <v>2</v>
      </c>
      <c r="Y1516" s="12" t="s">
        <v>2</v>
      </c>
      <c r="Z1516" s="12" t="s">
        <v>2</v>
      </c>
      <c r="AA1516" s="13">
        <v>3.8839999999999999</v>
      </c>
      <c r="AB1516" s="1">
        <v>4556</v>
      </c>
      <c r="AC1516" s="13">
        <v>66.831682999999998</v>
      </c>
      <c r="AD1516" s="13">
        <v>2.0607060000000001</v>
      </c>
      <c r="AE1516" s="1" t="s">
        <v>12654</v>
      </c>
      <c r="AF1516" s="1" t="s">
        <v>12671</v>
      </c>
    </row>
    <row r="1517" spans="1:32" x14ac:dyDescent="0.2">
      <c r="A1517" s="1" t="s">
        <v>5623</v>
      </c>
      <c r="B1517" s="10">
        <v>8058512</v>
      </c>
      <c r="C1517" s="1" t="s">
        <v>1609</v>
      </c>
      <c r="D1517" s="1" t="s">
        <v>20</v>
      </c>
      <c r="E1517" s="11">
        <v>5651700</v>
      </c>
      <c r="F1517" s="11">
        <v>-161</v>
      </c>
      <c r="G1517" s="11">
        <v>381</v>
      </c>
      <c r="H1517" s="11">
        <v>679</v>
      </c>
      <c r="I1517" s="11">
        <v>860</v>
      </c>
      <c r="J1517" s="11">
        <v>860</v>
      </c>
      <c r="K1517" s="13">
        <v>1000</v>
      </c>
      <c r="L1517" s="13">
        <v>1100</v>
      </c>
      <c r="M1517" s="12" t="s">
        <v>2</v>
      </c>
      <c r="N1517" s="12" t="s">
        <v>2</v>
      </c>
      <c r="O1517" s="11">
        <v>622</v>
      </c>
      <c r="P1517" s="11">
        <v>943</v>
      </c>
      <c r="Q1517" s="11">
        <v>943</v>
      </c>
      <c r="R1517" s="12" t="s">
        <v>2</v>
      </c>
      <c r="S1517" s="12" t="s">
        <v>2</v>
      </c>
      <c r="T1517" s="11">
        <v>-359</v>
      </c>
      <c r="U1517" s="11">
        <v>-739</v>
      </c>
      <c r="V1517" s="11">
        <v>-739</v>
      </c>
      <c r="W1517" s="12" t="s">
        <v>2</v>
      </c>
      <c r="X1517" s="13">
        <v>13.611000000000001</v>
      </c>
      <c r="Y1517" s="13">
        <v>11.364000000000001</v>
      </c>
      <c r="Z1517" s="13">
        <v>11.455</v>
      </c>
      <c r="AA1517" s="13">
        <v>11.455</v>
      </c>
      <c r="AB1517" s="1">
        <v>5891</v>
      </c>
      <c r="AC1517" s="13">
        <v>17.620301000000001</v>
      </c>
      <c r="AD1517" s="13">
        <v>1.8321959999999999</v>
      </c>
      <c r="AE1517" s="1" t="s">
        <v>12654</v>
      </c>
      <c r="AF1517" s="1" t="s">
        <v>12661</v>
      </c>
    </row>
    <row r="1518" spans="1:32" x14ac:dyDescent="0.2">
      <c r="A1518" s="1" t="s">
        <v>5624</v>
      </c>
      <c r="B1518" s="10">
        <v>4915143</v>
      </c>
      <c r="C1518" s="1" t="s">
        <v>1610</v>
      </c>
      <c r="D1518" s="1" t="s">
        <v>73</v>
      </c>
      <c r="E1518" s="11">
        <v>3656248</v>
      </c>
      <c r="F1518" s="11">
        <v>126</v>
      </c>
      <c r="G1518" s="11">
        <v>195</v>
      </c>
      <c r="H1518" s="11">
        <v>387</v>
      </c>
      <c r="I1518" s="11">
        <v>496</v>
      </c>
      <c r="J1518" s="11">
        <v>422</v>
      </c>
      <c r="K1518" s="12" t="s">
        <v>2</v>
      </c>
      <c r="L1518" s="12" t="s">
        <v>2</v>
      </c>
      <c r="M1518" s="11">
        <v>370</v>
      </c>
      <c r="N1518" s="11">
        <v>-54</v>
      </c>
      <c r="O1518" s="11">
        <v>191</v>
      </c>
      <c r="P1518" s="11">
        <v>354</v>
      </c>
      <c r="Q1518" s="11">
        <v>107</v>
      </c>
      <c r="R1518" s="11">
        <v>-51</v>
      </c>
      <c r="S1518" s="11">
        <v>-188</v>
      </c>
      <c r="T1518" s="11">
        <v>-103</v>
      </c>
      <c r="U1518" s="11">
        <v>-109</v>
      </c>
      <c r="V1518" s="11">
        <v>-758</v>
      </c>
      <c r="W1518" s="13">
        <v>5.2350000000000003</v>
      </c>
      <c r="X1518" s="13">
        <v>5.93</v>
      </c>
      <c r="Y1518" s="13">
        <v>12.087999999999999</v>
      </c>
      <c r="Z1518" s="13">
        <v>13.986000000000001</v>
      </c>
      <c r="AA1518" s="13">
        <v>11.285</v>
      </c>
      <c r="AB1518" s="1">
        <v>3181</v>
      </c>
      <c r="AC1518" s="13">
        <v>10.298045</v>
      </c>
      <c r="AD1518" s="13">
        <v>0.99205299999999996</v>
      </c>
      <c r="AE1518" s="1" t="s">
        <v>12654</v>
      </c>
      <c r="AF1518" s="1" t="s">
        <v>12657</v>
      </c>
    </row>
    <row r="1519" spans="1:32" x14ac:dyDescent="0.2">
      <c r="A1519" s="1" t="s">
        <v>5625</v>
      </c>
      <c r="B1519" s="10">
        <v>9386140</v>
      </c>
      <c r="C1519" s="1" t="s">
        <v>1611</v>
      </c>
      <c r="D1519" s="1" t="s">
        <v>41</v>
      </c>
      <c r="E1519" s="11">
        <v>17011497</v>
      </c>
      <c r="F1519" s="11">
        <v>46</v>
      </c>
      <c r="G1519" s="11">
        <v>-103</v>
      </c>
      <c r="H1519" s="11">
        <v>-25</v>
      </c>
      <c r="I1519" s="11">
        <v>-29</v>
      </c>
      <c r="J1519" s="11">
        <v>-29</v>
      </c>
      <c r="K1519" s="12" t="s">
        <v>2</v>
      </c>
      <c r="L1519" s="12" t="s">
        <v>2</v>
      </c>
      <c r="M1519" s="11">
        <v>16</v>
      </c>
      <c r="N1519" s="11">
        <v>127</v>
      </c>
      <c r="O1519" s="11">
        <v>78</v>
      </c>
      <c r="P1519" s="11">
        <v>216</v>
      </c>
      <c r="Q1519" s="11">
        <v>216</v>
      </c>
      <c r="R1519" s="11">
        <v>-580</v>
      </c>
      <c r="S1519" s="11">
        <v>-446</v>
      </c>
      <c r="T1519" s="11">
        <v>-819</v>
      </c>
      <c r="U1519" s="11">
        <v>-129</v>
      </c>
      <c r="V1519" s="11">
        <v>-129</v>
      </c>
      <c r="W1519" s="13">
        <v>-3.0960000000000001</v>
      </c>
      <c r="X1519" s="13">
        <v>-8.391</v>
      </c>
      <c r="Y1519" s="13">
        <v>-0.155</v>
      </c>
      <c r="Z1519" s="13">
        <v>-5.24</v>
      </c>
      <c r="AA1519" s="13">
        <v>-5.24</v>
      </c>
      <c r="AB1519" s="1">
        <v>4170</v>
      </c>
      <c r="AC1519" s="12" t="s">
        <v>4019</v>
      </c>
      <c r="AD1519" s="13">
        <v>1.0463899999999999</v>
      </c>
      <c r="AE1519" s="1" t="s">
        <v>12654</v>
      </c>
      <c r="AF1519" s="1" t="s">
        <v>12663</v>
      </c>
    </row>
    <row r="1520" spans="1:32" x14ac:dyDescent="0.2">
      <c r="A1520" s="1" t="s">
        <v>5626</v>
      </c>
      <c r="B1520" s="10">
        <v>4243708</v>
      </c>
      <c r="C1520" s="1" t="s">
        <v>1612</v>
      </c>
      <c r="D1520" s="1" t="s">
        <v>58</v>
      </c>
      <c r="E1520" s="11">
        <v>1655835</v>
      </c>
      <c r="F1520" s="11">
        <v>384</v>
      </c>
      <c r="G1520" s="11">
        <v>435</v>
      </c>
      <c r="H1520" s="11">
        <v>237</v>
      </c>
      <c r="I1520" s="11">
        <v>768</v>
      </c>
      <c r="J1520" s="11">
        <v>620</v>
      </c>
      <c r="K1520" s="12" t="s">
        <v>2</v>
      </c>
      <c r="L1520" s="12" t="s">
        <v>2</v>
      </c>
      <c r="M1520" s="11">
        <v>70</v>
      </c>
      <c r="N1520" s="11">
        <v>786</v>
      </c>
      <c r="O1520" s="11">
        <v>380</v>
      </c>
      <c r="P1520" s="11">
        <v>842</v>
      </c>
      <c r="Q1520" s="11">
        <v>542</v>
      </c>
      <c r="R1520" s="11">
        <v>-89</v>
      </c>
      <c r="S1520" s="11">
        <v>-1766</v>
      </c>
      <c r="T1520" s="11">
        <v>-611</v>
      </c>
      <c r="U1520" s="11">
        <v>-155</v>
      </c>
      <c r="V1520" s="11">
        <v>-245</v>
      </c>
      <c r="W1520" s="13">
        <v>4.944</v>
      </c>
      <c r="X1520" s="13">
        <v>4.7889999999999997</v>
      </c>
      <c r="Y1520" s="13">
        <v>4.3079999999999998</v>
      </c>
      <c r="Z1520" s="13">
        <v>8.1980000000000004</v>
      </c>
      <c r="AA1520" s="13">
        <v>7.6429999999999998</v>
      </c>
      <c r="AB1520" s="1">
        <v>6391</v>
      </c>
      <c r="AC1520" s="13">
        <v>11.806787</v>
      </c>
      <c r="AD1520" s="13">
        <v>0.71219900000000003</v>
      </c>
      <c r="AE1520" s="1" t="s">
        <v>12654</v>
      </c>
      <c r="AF1520" s="1" t="s">
        <v>12658</v>
      </c>
    </row>
    <row r="1521" spans="1:32" x14ac:dyDescent="0.2">
      <c r="A1521" s="1" t="s">
        <v>5627</v>
      </c>
      <c r="B1521" s="10">
        <v>4142449</v>
      </c>
      <c r="C1521" s="1" t="s">
        <v>1613</v>
      </c>
      <c r="D1521" s="1" t="s">
        <v>148</v>
      </c>
      <c r="E1521" s="11">
        <v>465730142</v>
      </c>
      <c r="F1521" s="11">
        <v>127089</v>
      </c>
      <c r="G1521" s="11">
        <v>123363</v>
      </c>
      <c r="H1521" s="11">
        <v>123223</v>
      </c>
      <c r="I1521" s="11">
        <v>135826</v>
      </c>
      <c r="J1521" s="11">
        <v>151111</v>
      </c>
      <c r="K1521" s="13">
        <v>172915.13542999999</v>
      </c>
      <c r="L1521" s="13">
        <v>188848.79143000001</v>
      </c>
      <c r="M1521" s="11">
        <v>153097</v>
      </c>
      <c r="N1521" s="11">
        <v>30215</v>
      </c>
      <c r="O1521" s="11">
        <v>-29116</v>
      </c>
      <c r="P1521" s="11">
        <v>123734</v>
      </c>
      <c r="Q1521" s="11">
        <v>30632</v>
      </c>
      <c r="R1521" s="11">
        <v>-65434</v>
      </c>
      <c r="S1521" s="11">
        <v>-51166</v>
      </c>
      <c r="T1521" s="11">
        <v>-81743</v>
      </c>
      <c r="U1521" s="11">
        <v>-62925</v>
      </c>
      <c r="V1521" s="11">
        <v>-104836</v>
      </c>
      <c r="W1521" s="13">
        <v>11.752000000000001</v>
      </c>
      <c r="X1521" s="13">
        <v>10.896000000000001</v>
      </c>
      <c r="Y1521" s="13">
        <v>11.323</v>
      </c>
      <c r="Z1521" s="13">
        <v>10.208</v>
      </c>
      <c r="AA1521" s="13">
        <v>10.11</v>
      </c>
      <c r="AB1521" s="1">
        <v>1812</v>
      </c>
      <c r="AC1521" s="13">
        <v>17.918171999999998</v>
      </c>
      <c r="AD1521" s="13">
        <v>1.9446639999999999</v>
      </c>
      <c r="AE1521" s="1" t="s">
        <v>12654</v>
      </c>
      <c r="AF1521" s="1" t="s">
        <v>12658</v>
      </c>
    </row>
    <row r="1522" spans="1:32" x14ac:dyDescent="0.2">
      <c r="A1522" s="1" t="s">
        <v>5628</v>
      </c>
      <c r="B1522" s="10">
        <v>4969731</v>
      </c>
      <c r="C1522" s="1" t="s">
        <v>1614</v>
      </c>
      <c r="D1522" s="1" t="s">
        <v>84</v>
      </c>
      <c r="E1522" s="11">
        <v>197780588</v>
      </c>
      <c r="F1522" s="11">
        <v>18476</v>
      </c>
      <c r="G1522" s="11">
        <v>19147</v>
      </c>
      <c r="H1522" s="11">
        <v>23999</v>
      </c>
      <c r="I1522" s="11">
        <v>25902</v>
      </c>
      <c r="J1522" s="11">
        <v>29882</v>
      </c>
      <c r="K1522" s="13">
        <v>29511.76842</v>
      </c>
      <c r="L1522" s="13">
        <v>34579.988299999997</v>
      </c>
      <c r="M1522" s="11">
        <v>17288</v>
      </c>
      <c r="N1522" s="11">
        <v>16033</v>
      </c>
      <c r="O1522" s="11">
        <v>22400</v>
      </c>
      <c r="P1522" s="11">
        <v>19516</v>
      </c>
      <c r="Q1522" s="11">
        <v>27404</v>
      </c>
      <c r="R1522" s="11">
        <v>-2182</v>
      </c>
      <c r="S1522" s="11">
        <v>-1311</v>
      </c>
      <c r="T1522" s="11">
        <v>-2678</v>
      </c>
      <c r="U1522" s="11">
        <v>-2215</v>
      </c>
      <c r="V1522" s="11">
        <v>-2939</v>
      </c>
      <c r="W1522" s="13">
        <v>25.718</v>
      </c>
      <c r="X1522" s="13">
        <v>29.998000000000001</v>
      </c>
      <c r="Y1522" s="13">
        <v>33.552</v>
      </c>
      <c r="Z1522" s="13">
        <v>36.305</v>
      </c>
      <c r="AA1522" s="13">
        <v>35.145000000000003</v>
      </c>
      <c r="AB1522" s="1">
        <v>2371</v>
      </c>
      <c r="AC1522" s="13">
        <v>24.621590000000001</v>
      </c>
      <c r="AD1522" s="13">
        <v>8.1015289999999993</v>
      </c>
      <c r="AE1522" s="1" t="s">
        <v>12654</v>
      </c>
      <c r="AF1522" s="1" t="s">
        <v>12666</v>
      </c>
    </row>
    <row r="1523" spans="1:32" x14ac:dyDescent="0.2">
      <c r="A1523" s="1" t="s">
        <v>5629</v>
      </c>
      <c r="B1523" s="10">
        <v>4813014</v>
      </c>
      <c r="C1523" s="1" t="s">
        <v>1615</v>
      </c>
      <c r="D1523" s="1" t="s">
        <v>309</v>
      </c>
      <c r="E1523" s="11">
        <v>37864970</v>
      </c>
      <c r="F1523" s="11">
        <v>17788</v>
      </c>
      <c r="G1523" s="11">
        <v>17065</v>
      </c>
      <c r="H1523" s="11">
        <v>8000</v>
      </c>
      <c r="I1523" s="11">
        <v>9514</v>
      </c>
      <c r="J1523" s="11">
        <v>21036</v>
      </c>
      <c r="K1523" s="13">
        <v>4700</v>
      </c>
      <c r="L1523" s="13">
        <v>2600</v>
      </c>
      <c r="M1523" s="11">
        <v>14380</v>
      </c>
      <c r="N1523" s="11">
        <v>13336</v>
      </c>
      <c r="O1523" s="11">
        <v>9253</v>
      </c>
      <c r="P1523" s="11">
        <v>2577</v>
      </c>
      <c r="Q1523" s="11">
        <v>29780</v>
      </c>
      <c r="R1523" s="11">
        <v>-1644</v>
      </c>
      <c r="S1523" s="11">
        <v>-7888</v>
      </c>
      <c r="T1523" s="11">
        <v>-2627</v>
      </c>
      <c r="U1523" s="11">
        <v>-5854</v>
      </c>
      <c r="V1523" s="11">
        <v>-19650</v>
      </c>
      <c r="W1523" s="13">
        <v>10.127000000000001</v>
      </c>
      <c r="X1523" s="13">
        <v>6.9550000000000001</v>
      </c>
      <c r="Y1523" s="13">
        <v>3.9540000000000002</v>
      </c>
      <c r="Z1523" s="13">
        <v>5.72</v>
      </c>
      <c r="AA1523" s="13">
        <v>9.41</v>
      </c>
      <c r="AB1523" s="1">
        <v>4521</v>
      </c>
      <c r="AC1523" s="13">
        <v>11.282114</v>
      </c>
      <c r="AD1523" s="13">
        <v>0.94504500000000002</v>
      </c>
      <c r="AE1523" s="1" t="s">
        <v>12654</v>
      </c>
      <c r="AF1523" s="1" t="s">
        <v>12656</v>
      </c>
    </row>
    <row r="1524" spans="1:32" x14ac:dyDescent="0.2">
      <c r="A1524" s="1" t="s">
        <v>5630</v>
      </c>
      <c r="B1524" s="10">
        <v>4251663</v>
      </c>
      <c r="C1524" s="1" t="s">
        <v>1616</v>
      </c>
      <c r="D1524" s="1" t="s">
        <v>90</v>
      </c>
      <c r="E1524" s="11">
        <v>9578033</v>
      </c>
      <c r="F1524" s="12" t="s">
        <v>2</v>
      </c>
      <c r="G1524" s="11">
        <v>2778</v>
      </c>
      <c r="H1524" s="11">
        <v>3044</v>
      </c>
      <c r="I1524" s="11">
        <v>2201</v>
      </c>
      <c r="J1524" s="11">
        <v>1500</v>
      </c>
      <c r="K1524" s="12" t="s">
        <v>2</v>
      </c>
      <c r="L1524" s="12" t="s">
        <v>2</v>
      </c>
      <c r="M1524" s="12" t="s">
        <v>2</v>
      </c>
      <c r="N1524" s="11">
        <v>3742</v>
      </c>
      <c r="O1524" s="11">
        <v>2011</v>
      </c>
      <c r="P1524" s="11">
        <v>1410</v>
      </c>
      <c r="Q1524" s="11">
        <v>1746</v>
      </c>
      <c r="R1524" s="12" t="s">
        <v>2</v>
      </c>
      <c r="S1524" s="11">
        <v>-418</v>
      </c>
      <c r="T1524" s="11">
        <v>-527</v>
      </c>
      <c r="U1524" s="11">
        <v>-1152</v>
      </c>
      <c r="V1524" s="11">
        <v>-2954</v>
      </c>
      <c r="W1524" s="12" t="s">
        <v>2</v>
      </c>
      <c r="X1524" s="12" t="s">
        <v>2</v>
      </c>
      <c r="Y1524" s="13">
        <v>11.593999999999999</v>
      </c>
      <c r="Z1524" s="13">
        <v>8.0779999999999994</v>
      </c>
      <c r="AA1524" s="13">
        <v>4.2880000000000003</v>
      </c>
      <c r="AB1524" s="1">
        <v>2294</v>
      </c>
      <c r="AC1524" s="13">
        <v>35.777858999999999</v>
      </c>
      <c r="AD1524" s="13">
        <v>1.753509</v>
      </c>
      <c r="AE1524" s="1" t="s">
        <v>12654</v>
      </c>
      <c r="AF1524" s="1" t="s">
        <v>12674</v>
      </c>
    </row>
    <row r="1525" spans="1:32" x14ac:dyDescent="0.2">
      <c r="A1525" s="1" t="s">
        <v>5631</v>
      </c>
      <c r="B1525" s="10">
        <v>4972893</v>
      </c>
      <c r="C1525" s="1" t="s">
        <v>1617</v>
      </c>
      <c r="D1525" s="1" t="s">
        <v>84</v>
      </c>
      <c r="E1525" s="11">
        <v>37075474</v>
      </c>
      <c r="F1525" s="11">
        <v>266</v>
      </c>
      <c r="G1525" s="11">
        <v>533</v>
      </c>
      <c r="H1525" s="11">
        <v>687</v>
      </c>
      <c r="I1525" s="11">
        <v>816</v>
      </c>
      <c r="J1525" s="11">
        <v>911</v>
      </c>
      <c r="K1525" s="12" t="s">
        <v>2</v>
      </c>
      <c r="L1525" s="12" t="s">
        <v>2</v>
      </c>
      <c r="M1525" s="11">
        <v>205</v>
      </c>
      <c r="N1525" s="11">
        <v>530</v>
      </c>
      <c r="O1525" s="11">
        <v>891</v>
      </c>
      <c r="P1525" s="11">
        <v>365</v>
      </c>
      <c r="Q1525" s="11">
        <v>597</v>
      </c>
      <c r="R1525" s="11">
        <v>-170</v>
      </c>
      <c r="S1525" s="11">
        <v>-74</v>
      </c>
      <c r="T1525" s="11">
        <v>-90</v>
      </c>
      <c r="U1525" s="11">
        <v>-393</v>
      </c>
      <c r="V1525" s="11">
        <v>-350</v>
      </c>
      <c r="W1525" s="13">
        <v>5.0220000000000002</v>
      </c>
      <c r="X1525" s="13">
        <v>9.923</v>
      </c>
      <c r="Y1525" s="13">
        <v>12.862</v>
      </c>
      <c r="Z1525" s="13">
        <v>16.033999999999999</v>
      </c>
      <c r="AA1525" s="13">
        <v>20.064</v>
      </c>
      <c r="AB1525" s="1">
        <v>6184</v>
      </c>
      <c r="AC1525" s="13">
        <v>24.420293000000001</v>
      </c>
      <c r="AD1525" s="13">
        <v>6.1773740000000004</v>
      </c>
      <c r="AE1525" s="1" t="s">
        <v>12654</v>
      </c>
      <c r="AF1525" s="1" t="s">
        <v>12666</v>
      </c>
    </row>
    <row r="1526" spans="1:32" x14ac:dyDescent="0.2">
      <c r="A1526" s="1" t="s">
        <v>5632</v>
      </c>
      <c r="B1526" s="10">
        <v>4239844</v>
      </c>
      <c r="C1526" s="1" t="s">
        <v>1618</v>
      </c>
      <c r="D1526" s="1" t="s">
        <v>90</v>
      </c>
      <c r="E1526" s="11">
        <v>21083110</v>
      </c>
      <c r="F1526" s="11">
        <v>5621</v>
      </c>
      <c r="G1526" s="11">
        <v>4844</v>
      </c>
      <c r="H1526" s="11">
        <v>3566</v>
      </c>
      <c r="I1526" s="11">
        <v>4446</v>
      </c>
      <c r="J1526" s="11">
        <v>5501</v>
      </c>
      <c r="K1526" s="12" t="s">
        <v>2</v>
      </c>
      <c r="L1526" s="12" t="s">
        <v>2</v>
      </c>
      <c r="M1526" s="11">
        <v>8671</v>
      </c>
      <c r="N1526" s="11">
        <v>8305</v>
      </c>
      <c r="O1526" s="11">
        <v>8285</v>
      </c>
      <c r="P1526" s="11">
        <v>9730</v>
      </c>
      <c r="Q1526" s="11">
        <v>9442</v>
      </c>
      <c r="R1526" s="11">
        <v>-6337</v>
      </c>
      <c r="S1526" s="11">
        <v>-9841</v>
      </c>
      <c r="T1526" s="11">
        <v>-8442</v>
      </c>
      <c r="U1526" s="11">
        <v>-8140</v>
      </c>
      <c r="V1526" s="11">
        <v>-7830</v>
      </c>
      <c r="W1526" s="13">
        <v>8.2520000000000007</v>
      </c>
      <c r="X1526" s="13">
        <v>7.1980000000000004</v>
      </c>
      <c r="Y1526" s="13">
        <v>3.2280000000000002</v>
      </c>
      <c r="Z1526" s="13">
        <v>3.915</v>
      </c>
      <c r="AA1526" s="13">
        <v>7.7069999999999999</v>
      </c>
      <c r="AB1526" s="1">
        <v>2220</v>
      </c>
      <c r="AC1526" s="13">
        <v>3.0402809999999998</v>
      </c>
      <c r="AD1526" s="13">
        <v>0.86655199999999999</v>
      </c>
      <c r="AE1526" s="1" t="s">
        <v>12654</v>
      </c>
      <c r="AF1526" s="1" t="s">
        <v>12674</v>
      </c>
    </row>
    <row r="1527" spans="1:32" x14ac:dyDescent="0.2">
      <c r="A1527" s="1" t="s">
        <v>5633</v>
      </c>
      <c r="B1527" s="10">
        <v>4993149</v>
      </c>
      <c r="C1527" s="1" t="s">
        <v>1619</v>
      </c>
      <c r="D1527" s="1" t="s">
        <v>53</v>
      </c>
      <c r="E1527" s="11">
        <v>30599518</v>
      </c>
      <c r="F1527" s="11">
        <v>11505</v>
      </c>
      <c r="G1527" s="11">
        <v>12648</v>
      </c>
      <c r="H1527" s="11">
        <v>15287</v>
      </c>
      <c r="I1527" s="11">
        <v>15600</v>
      </c>
      <c r="J1527" s="11">
        <v>15839</v>
      </c>
      <c r="K1527" s="12" t="s">
        <v>2</v>
      </c>
      <c r="L1527" s="12" t="s">
        <v>2</v>
      </c>
      <c r="M1527" s="11">
        <v>21256</v>
      </c>
      <c r="N1527" s="11">
        <v>18364</v>
      </c>
      <c r="O1527" s="11">
        <v>13652</v>
      </c>
      <c r="P1527" s="11">
        <v>25035</v>
      </c>
      <c r="Q1527" s="11">
        <v>38362</v>
      </c>
      <c r="R1527" s="11">
        <v>-10842</v>
      </c>
      <c r="S1527" s="11">
        <v>-17839</v>
      </c>
      <c r="T1527" s="11">
        <v>-9722</v>
      </c>
      <c r="U1527" s="11">
        <v>-11663</v>
      </c>
      <c r="V1527" s="11">
        <v>-13616</v>
      </c>
      <c r="W1527" s="13">
        <v>7.1079999999999997</v>
      </c>
      <c r="X1527" s="13">
        <v>7.016</v>
      </c>
      <c r="Y1527" s="13">
        <v>6.5</v>
      </c>
      <c r="Z1527" s="13">
        <v>7.0830000000000002</v>
      </c>
      <c r="AA1527" s="13">
        <v>6.9720000000000004</v>
      </c>
      <c r="AB1527" s="1">
        <v>8037</v>
      </c>
      <c r="AC1527" s="13">
        <v>8.3875879999999992</v>
      </c>
      <c r="AD1527" s="13">
        <v>0.57804</v>
      </c>
      <c r="AE1527" s="1" t="s">
        <v>12654</v>
      </c>
      <c r="AF1527" s="1" t="s">
        <v>12658</v>
      </c>
    </row>
    <row r="1528" spans="1:32" x14ac:dyDescent="0.2">
      <c r="A1528" s="1" t="s">
        <v>5634</v>
      </c>
      <c r="B1528" s="10">
        <v>4995300</v>
      </c>
      <c r="C1528" s="1" t="s">
        <v>1620</v>
      </c>
      <c r="D1528" s="1" t="s">
        <v>727</v>
      </c>
      <c r="E1528" s="11">
        <v>101144918</v>
      </c>
      <c r="F1528" s="11">
        <v>24451</v>
      </c>
      <c r="G1528" s="11">
        <v>28525</v>
      </c>
      <c r="H1528" s="11">
        <v>31581</v>
      </c>
      <c r="I1528" s="11">
        <v>30593</v>
      </c>
      <c r="J1528" s="11">
        <v>33096</v>
      </c>
      <c r="K1528" s="13">
        <v>33850</v>
      </c>
      <c r="L1528" s="13">
        <v>34633.333330000001</v>
      </c>
      <c r="M1528" s="11">
        <v>29561</v>
      </c>
      <c r="N1528" s="11">
        <v>37036</v>
      </c>
      <c r="O1528" s="11">
        <v>35564</v>
      </c>
      <c r="P1528" s="11">
        <v>42471</v>
      </c>
      <c r="Q1528" s="11">
        <v>40409</v>
      </c>
      <c r="R1528" s="11">
        <v>-30252</v>
      </c>
      <c r="S1528" s="11">
        <v>-3804</v>
      </c>
      <c r="T1528" s="11">
        <v>-13720</v>
      </c>
      <c r="U1528" s="11">
        <v>-16423</v>
      </c>
      <c r="V1528" s="11">
        <v>-7467</v>
      </c>
      <c r="W1528" s="13">
        <v>5.2030000000000003</v>
      </c>
      <c r="X1528" s="13">
        <v>5.7549999999999999</v>
      </c>
      <c r="Y1528" s="13">
        <v>6.6470000000000002</v>
      </c>
      <c r="Z1528" s="13">
        <v>6.5540000000000003</v>
      </c>
      <c r="AA1528" s="13">
        <v>6.9909999999999997</v>
      </c>
      <c r="AB1528" s="1">
        <v>9364</v>
      </c>
      <c r="AC1528" s="13">
        <v>17.552544000000001</v>
      </c>
      <c r="AD1528" s="13">
        <v>1.2456750000000001</v>
      </c>
      <c r="AE1528" s="1" t="s">
        <v>12654</v>
      </c>
      <c r="AF1528" s="1" t="s">
        <v>12673</v>
      </c>
    </row>
    <row r="1529" spans="1:32" x14ac:dyDescent="0.2">
      <c r="A1529" s="1" t="s">
        <v>5635</v>
      </c>
      <c r="B1529" s="10">
        <v>4993751</v>
      </c>
      <c r="C1529" s="1" t="s">
        <v>1621</v>
      </c>
      <c r="D1529" s="1" t="s">
        <v>53</v>
      </c>
      <c r="E1529" s="11">
        <v>22281300</v>
      </c>
      <c r="F1529" s="11">
        <v>2673</v>
      </c>
      <c r="G1529" s="11">
        <v>2848</v>
      </c>
      <c r="H1529" s="11">
        <v>3968</v>
      </c>
      <c r="I1529" s="11">
        <v>4545</v>
      </c>
      <c r="J1529" s="11">
        <v>4501</v>
      </c>
      <c r="K1529" s="12" t="s">
        <v>2</v>
      </c>
      <c r="L1529" s="12" t="s">
        <v>2</v>
      </c>
      <c r="M1529" s="11">
        <v>-19</v>
      </c>
      <c r="N1529" s="11">
        <v>3607</v>
      </c>
      <c r="O1529" s="11">
        <v>-348</v>
      </c>
      <c r="P1529" s="11">
        <v>3809</v>
      </c>
      <c r="Q1529" s="11">
        <v>5114</v>
      </c>
      <c r="R1529" s="11">
        <v>778</v>
      </c>
      <c r="S1529" s="11">
        <v>-511</v>
      </c>
      <c r="T1529" s="11">
        <v>102</v>
      </c>
      <c r="U1529" s="11">
        <v>-731</v>
      </c>
      <c r="V1529" s="11">
        <v>-1905</v>
      </c>
      <c r="W1529" s="13">
        <v>5.1980000000000004</v>
      </c>
      <c r="X1529" s="13">
        <v>4.2670000000000003</v>
      </c>
      <c r="Y1529" s="13">
        <v>6.4390000000000001</v>
      </c>
      <c r="Z1529" s="13">
        <v>7.5049999999999999</v>
      </c>
      <c r="AA1529" s="13">
        <v>8.2070000000000007</v>
      </c>
      <c r="AB1529" s="1">
        <v>8081</v>
      </c>
      <c r="AC1529" s="13">
        <v>10.688188999999999</v>
      </c>
      <c r="AD1529" s="13">
        <v>0.91925900000000005</v>
      </c>
      <c r="AE1529" s="1" t="s">
        <v>12654</v>
      </c>
      <c r="AF1529" s="1" t="s">
        <v>12658</v>
      </c>
    </row>
    <row r="1530" spans="1:32" x14ac:dyDescent="0.2">
      <c r="A1530" s="1" t="s">
        <v>5636</v>
      </c>
      <c r="B1530" s="10">
        <v>4551960</v>
      </c>
      <c r="C1530" s="1" t="s">
        <v>1622</v>
      </c>
      <c r="D1530" s="1" t="s">
        <v>58</v>
      </c>
      <c r="E1530" s="11">
        <v>168244866</v>
      </c>
      <c r="F1530" s="11">
        <v>15397</v>
      </c>
      <c r="G1530" s="11">
        <v>15542</v>
      </c>
      <c r="H1530" s="11">
        <v>20057</v>
      </c>
      <c r="I1530" s="11">
        <v>24324</v>
      </c>
      <c r="J1530" s="11">
        <v>26947</v>
      </c>
      <c r="K1530" s="13">
        <v>28050</v>
      </c>
      <c r="L1530" s="13">
        <v>32100</v>
      </c>
      <c r="M1530" s="11">
        <v>22680</v>
      </c>
      <c r="N1530" s="11">
        <v>26858</v>
      </c>
      <c r="O1530" s="11">
        <v>28008</v>
      </c>
      <c r="P1530" s="11">
        <v>478</v>
      </c>
      <c r="Q1530" s="11">
        <v>24769</v>
      </c>
      <c r="R1530" s="11">
        <v>-13847</v>
      </c>
      <c r="S1530" s="11">
        <v>943</v>
      </c>
      <c r="T1530" s="11">
        <v>-2462</v>
      </c>
      <c r="U1530" s="11">
        <v>-21491</v>
      </c>
      <c r="V1530" s="11">
        <v>-56573</v>
      </c>
      <c r="W1530" s="13">
        <v>3.4649999999999999</v>
      </c>
      <c r="X1530" s="13">
        <v>6.0609999999999999</v>
      </c>
      <c r="Y1530" s="13">
        <v>11.388</v>
      </c>
      <c r="Z1530" s="13">
        <v>12.298999999999999</v>
      </c>
      <c r="AA1530" s="13">
        <v>12.153</v>
      </c>
      <c r="AB1530" s="1">
        <v>7004</v>
      </c>
      <c r="AC1530" s="13">
        <v>8.7924799999999994</v>
      </c>
      <c r="AD1530" s="13">
        <v>0.87671600000000005</v>
      </c>
      <c r="AE1530" s="1" t="s">
        <v>12654</v>
      </c>
      <c r="AF1530" s="1" t="s">
        <v>12658</v>
      </c>
    </row>
    <row r="1531" spans="1:32" x14ac:dyDescent="0.2">
      <c r="A1531" s="1" t="s">
        <v>5637</v>
      </c>
      <c r="B1531" s="10">
        <v>4994178</v>
      </c>
      <c r="C1531" s="1" t="s">
        <v>1623</v>
      </c>
      <c r="D1531" s="1" t="s">
        <v>693</v>
      </c>
      <c r="E1531" s="11">
        <v>12271146</v>
      </c>
      <c r="F1531" s="11">
        <v>-5939</v>
      </c>
      <c r="G1531" s="11">
        <v>1009</v>
      </c>
      <c r="H1531" s="11">
        <v>4325</v>
      </c>
      <c r="I1531" s="11">
        <v>7518</v>
      </c>
      <c r="J1531" s="11">
        <v>7389</v>
      </c>
      <c r="K1531" s="12" t="s">
        <v>2</v>
      </c>
      <c r="L1531" s="12" t="s">
        <v>2</v>
      </c>
      <c r="M1531" s="11">
        <v>40</v>
      </c>
      <c r="N1531" s="11">
        <v>11753</v>
      </c>
      <c r="O1531" s="11">
        <v>4891</v>
      </c>
      <c r="P1531" s="11">
        <v>9671</v>
      </c>
      <c r="Q1531" s="11">
        <v>8430</v>
      </c>
      <c r="R1531" s="11">
        <v>-6257</v>
      </c>
      <c r="S1531" s="11">
        <v>-4237</v>
      </c>
      <c r="T1531" s="11">
        <v>-6518</v>
      </c>
      <c r="U1531" s="11">
        <v>-5792</v>
      </c>
      <c r="V1531" s="11">
        <v>-12739</v>
      </c>
      <c r="W1531" s="13">
        <v>-14.26</v>
      </c>
      <c r="X1531" s="13">
        <v>3.843</v>
      </c>
      <c r="Y1531" s="13">
        <v>2.5760000000000001</v>
      </c>
      <c r="Z1531" s="13">
        <v>6.5149999999999997</v>
      </c>
      <c r="AA1531" s="13">
        <v>9.1690000000000005</v>
      </c>
      <c r="AB1531" s="1">
        <v>9081</v>
      </c>
      <c r="AC1531" s="13">
        <v>13.560907</v>
      </c>
      <c r="AD1531" s="13">
        <v>0.69350999999999996</v>
      </c>
      <c r="AE1531" s="1" t="s">
        <v>12654</v>
      </c>
      <c r="AF1531" s="1" t="s">
        <v>12673</v>
      </c>
    </row>
    <row r="1532" spans="1:32" x14ac:dyDescent="0.2">
      <c r="A1532" s="1" t="s">
        <v>5638</v>
      </c>
      <c r="B1532" s="10">
        <v>7863971</v>
      </c>
      <c r="C1532" s="1" t="s">
        <v>1624</v>
      </c>
      <c r="D1532" s="1" t="s">
        <v>195</v>
      </c>
      <c r="E1532" s="11">
        <v>15871309</v>
      </c>
      <c r="F1532" s="11">
        <v>897</v>
      </c>
      <c r="G1532" s="11">
        <v>1287</v>
      </c>
      <c r="H1532" s="11">
        <v>1740</v>
      </c>
      <c r="I1532" s="11">
        <v>1763</v>
      </c>
      <c r="J1532" s="11">
        <v>2108</v>
      </c>
      <c r="K1532" s="12" t="s">
        <v>2</v>
      </c>
      <c r="L1532" s="12" t="s">
        <v>2</v>
      </c>
      <c r="M1532" s="11">
        <v>1549</v>
      </c>
      <c r="N1532" s="11">
        <v>1378</v>
      </c>
      <c r="O1532" s="11">
        <v>1934</v>
      </c>
      <c r="P1532" s="11">
        <v>1805</v>
      </c>
      <c r="Q1532" s="11">
        <v>2133</v>
      </c>
      <c r="R1532" s="11">
        <v>-539</v>
      </c>
      <c r="S1532" s="11">
        <v>-679</v>
      </c>
      <c r="T1532" s="11">
        <v>-451</v>
      </c>
      <c r="U1532" s="11">
        <v>-623</v>
      </c>
      <c r="V1532" s="11">
        <v>-1189</v>
      </c>
      <c r="W1532" s="13">
        <v>3.9820000000000002</v>
      </c>
      <c r="X1532" s="13">
        <v>5.42</v>
      </c>
      <c r="Y1532" s="13">
        <v>7.4409999999999998</v>
      </c>
      <c r="Z1532" s="13">
        <v>7.1619999999999999</v>
      </c>
      <c r="AA1532" s="13">
        <v>7.9569999999999999</v>
      </c>
      <c r="AB1532" s="1">
        <v>6566</v>
      </c>
      <c r="AC1532" s="13">
        <v>15.662386</v>
      </c>
      <c r="AD1532" s="13">
        <v>1.2180569999999999</v>
      </c>
      <c r="AE1532" s="1" t="s">
        <v>12654</v>
      </c>
      <c r="AF1532" s="1" t="s">
        <v>12664</v>
      </c>
    </row>
    <row r="1533" spans="1:32" x14ac:dyDescent="0.2">
      <c r="A1533" s="1" t="s">
        <v>5639</v>
      </c>
      <c r="B1533" s="10">
        <v>4973370</v>
      </c>
      <c r="C1533" s="1" t="s">
        <v>1625</v>
      </c>
      <c r="D1533" s="1" t="s">
        <v>513</v>
      </c>
      <c r="E1533" s="11">
        <v>47457294</v>
      </c>
      <c r="F1533" s="11">
        <v>842</v>
      </c>
      <c r="G1533" s="11">
        <v>962</v>
      </c>
      <c r="H1533" s="11">
        <v>1096</v>
      </c>
      <c r="I1533" s="11">
        <v>1439</v>
      </c>
      <c r="J1533" s="11">
        <v>1439</v>
      </c>
      <c r="K1533" s="13">
        <v>1620</v>
      </c>
      <c r="L1533" s="13">
        <v>2000</v>
      </c>
      <c r="M1533" s="11">
        <v>756</v>
      </c>
      <c r="N1533" s="11">
        <v>803</v>
      </c>
      <c r="O1533" s="11">
        <v>1430</v>
      </c>
      <c r="P1533" s="11">
        <v>1514</v>
      </c>
      <c r="Q1533" s="11">
        <v>1514</v>
      </c>
      <c r="R1533" s="11">
        <v>-216</v>
      </c>
      <c r="S1533" s="11">
        <v>-457</v>
      </c>
      <c r="T1533" s="11">
        <v>-842</v>
      </c>
      <c r="U1533" s="11">
        <v>-343</v>
      </c>
      <c r="V1533" s="11">
        <v>-343</v>
      </c>
      <c r="W1533" s="13">
        <v>29.977</v>
      </c>
      <c r="X1533" s="13">
        <v>30.417000000000002</v>
      </c>
      <c r="Y1533" s="13">
        <v>26.678000000000001</v>
      </c>
      <c r="Z1533" s="13">
        <v>26.234999999999999</v>
      </c>
      <c r="AA1533" s="13">
        <v>26.234999999999999</v>
      </c>
      <c r="AB1533" s="1">
        <v>3939</v>
      </c>
      <c r="AC1533" s="13">
        <v>22.308302999999999</v>
      </c>
      <c r="AD1533" s="13">
        <v>5.2198789999999997</v>
      </c>
      <c r="AE1533" s="1" t="s">
        <v>12654</v>
      </c>
      <c r="AF1533" s="1" t="s">
        <v>12671</v>
      </c>
    </row>
    <row r="1534" spans="1:32" x14ac:dyDescent="0.2">
      <c r="A1534" s="1" t="s">
        <v>5640</v>
      </c>
      <c r="B1534" s="10">
        <v>4993731</v>
      </c>
      <c r="C1534" s="1" t="s">
        <v>1626</v>
      </c>
      <c r="D1534" s="1" t="s">
        <v>53</v>
      </c>
      <c r="E1534" s="11">
        <v>34826957</v>
      </c>
      <c r="F1534" s="11">
        <v>14650</v>
      </c>
      <c r="G1534" s="11">
        <v>13251</v>
      </c>
      <c r="H1534" s="11">
        <v>12042</v>
      </c>
      <c r="I1534" s="11">
        <v>14628</v>
      </c>
      <c r="J1534" s="11">
        <v>14628</v>
      </c>
      <c r="K1534" s="13">
        <v>17440.1325</v>
      </c>
      <c r="L1534" s="13">
        <v>19041.852500000001</v>
      </c>
      <c r="M1534" s="11">
        <v>39351</v>
      </c>
      <c r="N1534" s="11">
        <v>33158</v>
      </c>
      <c r="O1534" s="11">
        <v>37960</v>
      </c>
      <c r="P1534" s="11">
        <v>41696</v>
      </c>
      <c r="Q1534" s="11">
        <v>41696</v>
      </c>
      <c r="R1534" s="11">
        <v>-3373</v>
      </c>
      <c r="S1534" s="11">
        <v>-11331</v>
      </c>
      <c r="T1534" s="11">
        <v>-6699</v>
      </c>
      <c r="U1534" s="11">
        <v>-2729</v>
      </c>
      <c r="V1534" s="11">
        <v>-2729</v>
      </c>
      <c r="W1534" s="13">
        <v>7.5010000000000003</v>
      </c>
      <c r="X1534" s="13">
        <v>6.5739999999999998</v>
      </c>
      <c r="Y1534" s="13">
        <v>5.2350000000000003</v>
      </c>
      <c r="Z1534" s="13">
        <v>6.6379999999999999</v>
      </c>
      <c r="AA1534" s="13">
        <v>6.6379999999999999</v>
      </c>
      <c r="AB1534" s="1">
        <v>9678</v>
      </c>
      <c r="AC1534" s="13">
        <v>11.464245</v>
      </c>
      <c r="AD1534" s="13">
        <v>0.86312299999999997</v>
      </c>
      <c r="AE1534" s="1" t="s">
        <v>12654</v>
      </c>
      <c r="AF1534" s="1" t="s">
        <v>12658</v>
      </c>
    </row>
    <row r="1535" spans="1:32" x14ac:dyDescent="0.2">
      <c r="A1535" s="1" t="s">
        <v>5641</v>
      </c>
      <c r="B1535" s="10">
        <v>4994130</v>
      </c>
      <c r="C1535" s="1" t="s">
        <v>1627</v>
      </c>
      <c r="D1535" s="1" t="s">
        <v>878</v>
      </c>
      <c r="E1535" s="11">
        <v>21425622</v>
      </c>
      <c r="F1535" s="11">
        <v>2365</v>
      </c>
      <c r="G1535" s="11">
        <v>3029</v>
      </c>
      <c r="H1535" s="11">
        <v>2731</v>
      </c>
      <c r="I1535" s="11">
        <v>3433</v>
      </c>
      <c r="J1535" s="11">
        <v>3437</v>
      </c>
      <c r="K1535" s="12" t="s">
        <v>2</v>
      </c>
      <c r="L1535" s="12" t="s">
        <v>2</v>
      </c>
      <c r="M1535" s="11">
        <v>3613</v>
      </c>
      <c r="N1535" s="11">
        <v>3804</v>
      </c>
      <c r="O1535" s="11">
        <v>3581</v>
      </c>
      <c r="P1535" s="11">
        <v>4575</v>
      </c>
      <c r="Q1535" s="11">
        <v>3796</v>
      </c>
      <c r="R1535" s="11">
        <v>-1012</v>
      </c>
      <c r="S1535" s="11">
        <v>-1935</v>
      </c>
      <c r="T1535" s="11">
        <v>-1249</v>
      </c>
      <c r="U1535" s="11">
        <v>-3139</v>
      </c>
      <c r="V1535" s="11">
        <v>-1132</v>
      </c>
      <c r="W1535" s="13">
        <v>8.1539999999999999</v>
      </c>
      <c r="X1535" s="13">
        <v>9.8140000000000001</v>
      </c>
      <c r="Y1535" s="13">
        <v>8.33</v>
      </c>
      <c r="Z1535" s="13">
        <v>9.8710000000000004</v>
      </c>
      <c r="AA1535" s="13">
        <v>8.8610000000000007</v>
      </c>
      <c r="AB1535" s="1">
        <v>9059</v>
      </c>
      <c r="AC1535" s="13">
        <v>7.942571</v>
      </c>
      <c r="AD1535" s="13">
        <v>0.68333299999999997</v>
      </c>
      <c r="AE1535" s="1" t="s">
        <v>12654</v>
      </c>
      <c r="AF1535" s="1" t="s">
        <v>12673</v>
      </c>
    </row>
    <row r="1536" spans="1:32" x14ac:dyDescent="0.2">
      <c r="A1536" s="1" t="s">
        <v>5642</v>
      </c>
      <c r="B1536" s="10">
        <v>4240298</v>
      </c>
      <c r="C1536" s="1" t="s">
        <v>1628</v>
      </c>
      <c r="D1536" s="1" t="s">
        <v>148</v>
      </c>
      <c r="E1536" s="11">
        <v>2279223</v>
      </c>
      <c r="F1536" s="11">
        <v>498</v>
      </c>
      <c r="G1536" s="11">
        <v>370</v>
      </c>
      <c r="H1536" s="11">
        <v>484</v>
      </c>
      <c r="I1536" s="11">
        <v>722</v>
      </c>
      <c r="J1536" s="11">
        <v>625</v>
      </c>
      <c r="K1536" s="12" t="s">
        <v>2</v>
      </c>
      <c r="L1536" s="12" t="s">
        <v>2</v>
      </c>
      <c r="M1536" s="11">
        <v>1384</v>
      </c>
      <c r="N1536" s="11">
        <v>133</v>
      </c>
      <c r="O1536" s="11">
        <v>43</v>
      </c>
      <c r="P1536" s="11">
        <v>497</v>
      </c>
      <c r="Q1536" s="11">
        <v>471</v>
      </c>
      <c r="R1536" s="11">
        <v>49</v>
      </c>
      <c r="S1536" s="11">
        <v>208</v>
      </c>
      <c r="T1536" s="11">
        <v>91</v>
      </c>
      <c r="U1536" s="11">
        <v>-20</v>
      </c>
      <c r="V1536" s="11">
        <v>-80</v>
      </c>
      <c r="W1536" s="13">
        <v>7.8170000000000002</v>
      </c>
      <c r="X1536" s="13">
        <v>11.872999999999999</v>
      </c>
      <c r="Y1536" s="13">
        <v>7.4390000000000001</v>
      </c>
      <c r="Z1536" s="13">
        <v>9.8650000000000002</v>
      </c>
      <c r="AA1536" s="13">
        <v>7.2539999999999996</v>
      </c>
      <c r="AB1536" s="1">
        <v>1992</v>
      </c>
      <c r="AC1536" s="13">
        <v>14.644318</v>
      </c>
      <c r="AD1536" s="12" t="s">
        <v>2</v>
      </c>
      <c r="AE1536" s="1" t="s">
        <v>12654</v>
      </c>
      <c r="AF1536" s="1" t="s">
        <v>12658</v>
      </c>
    </row>
    <row r="1537" spans="1:32" x14ac:dyDescent="0.2">
      <c r="A1537" s="1" t="s">
        <v>5643</v>
      </c>
      <c r="B1537" s="10">
        <v>4995959</v>
      </c>
      <c r="C1537" s="1" t="s">
        <v>1629</v>
      </c>
      <c r="D1537" s="1" t="s">
        <v>148</v>
      </c>
      <c r="E1537" s="11">
        <v>204406852</v>
      </c>
      <c r="F1537" s="11">
        <v>30042</v>
      </c>
      <c r="G1537" s="11">
        <v>30644</v>
      </c>
      <c r="H1537" s="11">
        <v>32749</v>
      </c>
      <c r="I1537" s="11">
        <v>40936</v>
      </c>
      <c r="J1537" s="11">
        <v>58327</v>
      </c>
      <c r="K1537" s="13">
        <v>71828.571429999996</v>
      </c>
      <c r="L1537" s="13">
        <v>78814.285709999996</v>
      </c>
      <c r="M1537" s="11">
        <v>12873</v>
      </c>
      <c r="N1537" s="11">
        <v>27150</v>
      </c>
      <c r="O1537" s="11">
        <v>7455</v>
      </c>
      <c r="P1537" s="11">
        <v>19841</v>
      </c>
      <c r="Q1537" s="11">
        <v>18263</v>
      </c>
      <c r="R1537" s="11">
        <v>-972</v>
      </c>
      <c r="S1537" s="11">
        <v>-9224</v>
      </c>
      <c r="T1537" s="11">
        <v>-6635</v>
      </c>
      <c r="U1537" s="11">
        <v>-19077</v>
      </c>
      <c r="V1537" s="11">
        <v>-10168</v>
      </c>
      <c r="W1537" s="13">
        <v>7.7779999999999996</v>
      </c>
      <c r="X1537" s="13">
        <v>7.3040000000000003</v>
      </c>
      <c r="Y1537" s="13">
        <v>7.2460000000000004</v>
      </c>
      <c r="Z1537" s="13">
        <v>8.907</v>
      </c>
      <c r="AA1537" s="13">
        <v>12.035</v>
      </c>
      <c r="AB1537" s="1">
        <v>1942</v>
      </c>
      <c r="AC1537" s="13">
        <v>19.213145999999998</v>
      </c>
      <c r="AD1537" s="13">
        <v>2.5278649999999998</v>
      </c>
      <c r="AE1537" s="1" t="s">
        <v>12654</v>
      </c>
      <c r="AF1537" s="1" t="s">
        <v>12658</v>
      </c>
    </row>
    <row r="1538" spans="1:32" x14ac:dyDescent="0.2">
      <c r="A1538" s="1" t="s">
        <v>5644</v>
      </c>
      <c r="B1538" s="10">
        <v>4992975</v>
      </c>
      <c r="C1538" s="1" t="s">
        <v>1630</v>
      </c>
      <c r="D1538" s="1" t="s">
        <v>58</v>
      </c>
      <c r="E1538" s="11">
        <v>13900038</v>
      </c>
      <c r="F1538" s="11">
        <v>466</v>
      </c>
      <c r="G1538" s="11">
        <v>1766</v>
      </c>
      <c r="H1538" s="11">
        <v>1441</v>
      </c>
      <c r="I1538" s="11">
        <v>1054</v>
      </c>
      <c r="J1538" s="11">
        <v>748</v>
      </c>
      <c r="K1538" s="12" t="s">
        <v>2</v>
      </c>
      <c r="L1538" s="12" t="s">
        <v>2</v>
      </c>
      <c r="M1538" s="11">
        <v>2737</v>
      </c>
      <c r="N1538" s="11">
        <v>1911</v>
      </c>
      <c r="O1538" s="11">
        <v>2223</v>
      </c>
      <c r="P1538" s="11">
        <v>1430</v>
      </c>
      <c r="Q1538" s="11">
        <v>2638</v>
      </c>
      <c r="R1538" s="11">
        <v>-623</v>
      </c>
      <c r="S1538" s="11">
        <v>-764</v>
      </c>
      <c r="T1538" s="11">
        <v>-2281</v>
      </c>
      <c r="U1538" s="11">
        <v>-2456</v>
      </c>
      <c r="V1538" s="11">
        <v>-1750</v>
      </c>
      <c r="W1538" s="13">
        <v>1.89</v>
      </c>
      <c r="X1538" s="13">
        <v>5.4210000000000003</v>
      </c>
      <c r="Y1538" s="13">
        <v>4.8259999999999996</v>
      </c>
      <c r="Z1538" s="13">
        <v>3.1739999999999999</v>
      </c>
      <c r="AA1538" s="13">
        <v>3.3359999999999999</v>
      </c>
      <c r="AB1538" s="1">
        <v>5984</v>
      </c>
      <c r="AC1538" s="13">
        <v>11.737417000000001</v>
      </c>
      <c r="AD1538" s="13">
        <v>0.31584600000000002</v>
      </c>
      <c r="AE1538" s="1" t="s">
        <v>12654</v>
      </c>
      <c r="AF1538" s="1" t="s">
        <v>12658</v>
      </c>
    </row>
    <row r="1539" spans="1:32" x14ac:dyDescent="0.2">
      <c r="A1539" s="1" t="s">
        <v>5645</v>
      </c>
      <c r="B1539" s="10">
        <v>6333239</v>
      </c>
      <c r="C1539" s="1" t="s">
        <v>1631</v>
      </c>
      <c r="D1539" s="1" t="s">
        <v>36</v>
      </c>
      <c r="E1539" s="11">
        <v>61627601</v>
      </c>
      <c r="F1539" s="11">
        <v>27545</v>
      </c>
      <c r="G1539" s="11">
        <v>43564</v>
      </c>
      <c r="H1539" s="11">
        <v>33941</v>
      </c>
      <c r="I1539" s="11">
        <v>31409</v>
      </c>
      <c r="J1539" s="11">
        <v>39037</v>
      </c>
      <c r="K1539" s="13">
        <v>40493.5</v>
      </c>
      <c r="L1539" s="13">
        <v>45689</v>
      </c>
      <c r="M1539" s="11">
        <v>74040</v>
      </c>
      <c r="N1539" s="11">
        <v>34106</v>
      </c>
      <c r="O1539" s="11">
        <v>28710</v>
      </c>
      <c r="P1539" s="11">
        <v>61911</v>
      </c>
      <c r="Q1539" s="11">
        <v>41252</v>
      </c>
      <c r="R1539" s="11">
        <v>-43229</v>
      </c>
      <c r="S1539" s="11">
        <v>-39595</v>
      </c>
      <c r="T1539" s="11">
        <v>-41970</v>
      </c>
      <c r="U1539" s="11">
        <v>-58771</v>
      </c>
      <c r="V1539" s="11">
        <v>-55038</v>
      </c>
      <c r="W1539" s="13">
        <v>4.6749999999999998</v>
      </c>
      <c r="X1539" s="13">
        <v>6.9909999999999997</v>
      </c>
      <c r="Y1539" s="13">
        <v>5.6740000000000004</v>
      </c>
      <c r="Z1539" s="13">
        <v>5.44</v>
      </c>
      <c r="AA1539" s="13">
        <v>5.5449999999999999</v>
      </c>
      <c r="AB1539" s="1">
        <v>4118</v>
      </c>
      <c r="AC1539" s="13">
        <v>12.034864000000001</v>
      </c>
      <c r="AD1539" s="13">
        <v>0.57233699999999998</v>
      </c>
      <c r="AE1539" s="1" t="s">
        <v>12654</v>
      </c>
      <c r="AF1539" s="1" t="s">
        <v>12667</v>
      </c>
    </row>
    <row r="1540" spans="1:32" x14ac:dyDescent="0.2">
      <c r="A1540" s="1" t="s">
        <v>5646</v>
      </c>
      <c r="B1540" s="10">
        <v>4243358</v>
      </c>
      <c r="C1540" s="1" t="s">
        <v>1632</v>
      </c>
      <c r="D1540" s="1" t="s">
        <v>408</v>
      </c>
      <c r="E1540" s="11">
        <v>11142603</v>
      </c>
      <c r="F1540" s="11">
        <v>1662</v>
      </c>
      <c r="G1540" s="11">
        <v>1835</v>
      </c>
      <c r="H1540" s="11">
        <v>1786</v>
      </c>
      <c r="I1540" s="11">
        <v>1479</v>
      </c>
      <c r="J1540" s="11">
        <v>1511</v>
      </c>
      <c r="K1540" s="12" t="s">
        <v>2</v>
      </c>
      <c r="L1540" s="12" t="s">
        <v>2</v>
      </c>
      <c r="M1540" s="11">
        <v>2294</v>
      </c>
      <c r="N1540" s="11">
        <v>570</v>
      </c>
      <c r="O1540" s="11">
        <v>-1590</v>
      </c>
      <c r="P1540" s="11">
        <v>2235</v>
      </c>
      <c r="Q1540" s="11">
        <v>212</v>
      </c>
      <c r="R1540" s="11">
        <v>-838</v>
      </c>
      <c r="S1540" s="11">
        <v>-752</v>
      </c>
      <c r="T1540" s="11">
        <v>-499</v>
      </c>
      <c r="U1540" s="11">
        <v>-486</v>
      </c>
      <c r="V1540" s="11">
        <v>-1234</v>
      </c>
      <c r="W1540" s="13">
        <v>6.8230000000000004</v>
      </c>
      <c r="X1540" s="13">
        <v>5.8730000000000002</v>
      </c>
      <c r="Y1540" s="13">
        <v>6.1790000000000003</v>
      </c>
      <c r="Z1540" s="13">
        <v>4.9089999999999998</v>
      </c>
      <c r="AA1540" s="13">
        <v>4.8529999999999998</v>
      </c>
      <c r="AB1540" s="1">
        <v>1376</v>
      </c>
      <c r="AC1540" s="13">
        <v>13.396508000000001</v>
      </c>
      <c r="AD1540" s="13">
        <v>0.73617299999999997</v>
      </c>
      <c r="AE1540" s="1" t="s">
        <v>12654</v>
      </c>
      <c r="AF1540" s="1" t="s">
        <v>12674</v>
      </c>
    </row>
    <row r="1541" spans="1:32" x14ac:dyDescent="0.2">
      <c r="A1541" s="1" t="s">
        <v>5647</v>
      </c>
      <c r="B1541" s="10">
        <v>6333235</v>
      </c>
      <c r="C1541" s="1" t="s">
        <v>1633</v>
      </c>
      <c r="D1541" s="1" t="s">
        <v>53</v>
      </c>
      <c r="E1541" s="11">
        <v>83205820</v>
      </c>
      <c r="F1541" s="11">
        <v>23743</v>
      </c>
      <c r="G1541" s="11">
        <v>28145</v>
      </c>
      <c r="H1541" s="11">
        <v>35870</v>
      </c>
      <c r="I1541" s="11">
        <v>36983</v>
      </c>
      <c r="J1541" s="11">
        <v>41623</v>
      </c>
      <c r="K1541" s="13">
        <v>50800</v>
      </c>
      <c r="L1541" s="13">
        <v>54600</v>
      </c>
      <c r="M1541" s="11">
        <v>36984</v>
      </c>
      <c r="N1541" s="11">
        <v>15382</v>
      </c>
      <c r="O1541" s="11">
        <v>-296</v>
      </c>
      <c r="P1541" s="11">
        <v>35582</v>
      </c>
      <c r="Q1541" s="11">
        <v>58329</v>
      </c>
      <c r="R1541" s="11">
        <v>-9927</v>
      </c>
      <c r="S1541" s="11">
        <v>-10547</v>
      </c>
      <c r="T1541" s="11">
        <v>-16684</v>
      </c>
      <c r="U1541" s="11">
        <v>-12423</v>
      </c>
      <c r="V1541" s="11">
        <v>1363</v>
      </c>
      <c r="W1541" s="13">
        <v>9.375</v>
      </c>
      <c r="X1541" s="13">
        <v>10.827</v>
      </c>
      <c r="Y1541" s="13">
        <v>14.419</v>
      </c>
      <c r="Z1541" s="13">
        <v>15.393000000000001</v>
      </c>
      <c r="AA1541" s="13">
        <v>14.522</v>
      </c>
      <c r="AB1541" s="1">
        <v>8020</v>
      </c>
      <c r="AC1541" s="13">
        <v>9.2635290000000001</v>
      </c>
      <c r="AD1541" s="13">
        <v>1.379481</v>
      </c>
      <c r="AE1541" s="1" t="s">
        <v>12654</v>
      </c>
      <c r="AF1541" s="1" t="s">
        <v>12658</v>
      </c>
    </row>
    <row r="1542" spans="1:32" x14ac:dyDescent="0.2">
      <c r="A1542" s="1" t="s">
        <v>5648</v>
      </c>
      <c r="B1542" s="10">
        <v>4991778</v>
      </c>
      <c r="C1542" s="1" t="s">
        <v>1634</v>
      </c>
      <c r="D1542" s="1" t="s">
        <v>58</v>
      </c>
      <c r="E1542" s="11">
        <v>4811455</v>
      </c>
      <c r="F1542" s="12" t="s">
        <v>2</v>
      </c>
      <c r="G1542" s="12" t="s">
        <v>2</v>
      </c>
      <c r="H1542" s="12" t="s">
        <v>2</v>
      </c>
      <c r="I1542" s="12" t="s">
        <v>2</v>
      </c>
      <c r="J1542" s="11">
        <v>-37.667000000000002</v>
      </c>
      <c r="K1542" s="12" t="s">
        <v>2</v>
      </c>
      <c r="L1542" s="12" t="s">
        <v>2</v>
      </c>
      <c r="M1542" s="12" t="s">
        <v>2</v>
      </c>
      <c r="N1542" s="12" t="s">
        <v>2</v>
      </c>
      <c r="O1542" s="12" t="s">
        <v>2</v>
      </c>
      <c r="P1542" s="12" t="s">
        <v>2</v>
      </c>
      <c r="Q1542" s="11">
        <v>140.81800000000001</v>
      </c>
      <c r="R1542" s="12" t="s">
        <v>2</v>
      </c>
      <c r="S1542" s="12" t="s">
        <v>2</v>
      </c>
      <c r="T1542" s="12" t="s">
        <v>2</v>
      </c>
      <c r="U1542" s="12" t="s">
        <v>2</v>
      </c>
      <c r="V1542" s="11">
        <v>-80.376999999999995</v>
      </c>
      <c r="W1542" s="12" t="s">
        <v>2</v>
      </c>
      <c r="X1542" s="12" t="s">
        <v>2</v>
      </c>
      <c r="Y1542" s="12" t="s">
        <v>2</v>
      </c>
      <c r="Z1542" s="12" t="s">
        <v>2</v>
      </c>
      <c r="AA1542" s="13">
        <v>-2.5870000000000002</v>
      </c>
      <c r="AB1542" s="1">
        <v>6402</v>
      </c>
      <c r="AC1542" s="12" t="s">
        <v>4019</v>
      </c>
      <c r="AD1542" s="13">
        <v>3.4383059999999999</v>
      </c>
      <c r="AE1542" s="1" t="s">
        <v>12654</v>
      </c>
      <c r="AF1542" s="1" t="s">
        <v>12658</v>
      </c>
    </row>
    <row r="1543" spans="1:32" x14ac:dyDescent="0.2">
      <c r="A1543" s="1" t="s">
        <v>5649</v>
      </c>
      <c r="B1543" s="10">
        <v>4552969</v>
      </c>
      <c r="C1543" s="1" t="s">
        <v>1635</v>
      </c>
      <c r="D1543" s="1" t="s">
        <v>90</v>
      </c>
      <c r="E1543" s="11">
        <v>9678048</v>
      </c>
      <c r="F1543" s="12" t="s">
        <v>2</v>
      </c>
      <c r="G1543" s="12" t="s">
        <v>2</v>
      </c>
      <c r="H1543" s="12" t="s">
        <v>2</v>
      </c>
      <c r="I1543" s="12" t="s">
        <v>2</v>
      </c>
      <c r="J1543" s="11">
        <v>2106</v>
      </c>
      <c r="K1543" s="12" t="s">
        <v>2</v>
      </c>
      <c r="L1543" s="12" t="s">
        <v>2</v>
      </c>
      <c r="M1543" s="12" t="s">
        <v>2</v>
      </c>
      <c r="N1543" s="12" t="s">
        <v>2</v>
      </c>
      <c r="O1543" s="12" t="s">
        <v>2</v>
      </c>
      <c r="P1543" s="12" t="s">
        <v>2</v>
      </c>
      <c r="Q1543" s="11">
        <v>1008</v>
      </c>
      <c r="R1543" s="12" t="s">
        <v>2</v>
      </c>
      <c r="S1543" s="12" t="s">
        <v>2</v>
      </c>
      <c r="T1543" s="12" t="s">
        <v>2</v>
      </c>
      <c r="U1543" s="12" t="s">
        <v>2</v>
      </c>
      <c r="V1543" s="11">
        <v>-1180</v>
      </c>
      <c r="W1543" s="12" t="s">
        <v>2</v>
      </c>
      <c r="X1543" s="12" t="s">
        <v>2</v>
      </c>
      <c r="Y1543" s="12" t="s">
        <v>2</v>
      </c>
      <c r="Z1543" s="12" t="s">
        <v>2</v>
      </c>
      <c r="AA1543" s="13">
        <v>4.2670000000000003</v>
      </c>
      <c r="AB1543" s="1">
        <v>2669</v>
      </c>
      <c r="AC1543" s="13">
        <v>32.696962999999997</v>
      </c>
      <c r="AD1543" s="13">
        <v>1.3314280000000001</v>
      </c>
      <c r="AE1543" s="1" t="s">
        <v>12654</v>
      </c>
      <c r="AF1543" s="1" t="s">
        <v>12674</v>
      </c>
    </row>
    <row r="1544" spans="1:32" x14ac:dyDescent="0.2">
      <c r="A1544" s="1" t="s">
        <v>5650</v>
      </c>
      <c r="B1544" s="10">
        <v>4914865</v>
      </c>
      <c r="C1544" s="1" t="s">
        <v>1636</v>
      </c>
      <c r="D1544" s="1" t="s">
        <v>92</v>
      </c>
      <c r="E1544" s="11">
        <v>5113182</v>
      </c>
      <c r="F1544" s="11">
        <v>-398</v>
      </c>
      <c r="G1544" s="11">
        <v>201</v>
      </c>
      <c r="H1544" s="11">
        <v>426</v>
      </c>
      <c r="I1544" s="11">
        <v>577</v>
      </c>
      <c r="J1544" s="11">
        <v>755</v>
      </c>
      <c r="K1544" s="12" t="s">
        <v>2</v>
      </c>
      <c r="L1544" s="12" t="s">
        <v>2</v>
      </c>
      <c r="M1544" s="11">
        <v>563</v>
      </c>
      <c r="N1544" s="11">
        <v>1090</v>
      </c>
      <c r="O1544" s="11">
        <v>903</v>
      </c>
      <c r="P1544" s="11">
        <v>1416</v>
      </c>
      <c r="Q1544" s="11">
        <v>1651</v>
      </c>
      <c r="R1544" s="11">
        <v>-434</v>
      </c>
      <c r="S1544" s="11">
        <v>-522</v>
      </c>
      <c r="T1544" s="11">
        <v>-330</v>
      </c>
      <c r="U1544" s="11">
        <v>-992</v>
      </c>
      <c r="V1544" s="11">
        <v>-1037</v>
      </c>
      <c r="W1544" s="13">
        <v>-1.405</v>
      </c>
      <c r="X1544" s="13">
        <v>1.7270000000000001</v>
      </c>
      <c r="Y1544" s="13">
        <v>5.5460000000000003</v>
      </c>
      <c r="Z1544" s="13">
        <v>6.109</v>
      </c>
      <c r="AA1544" s="13">
        <v>4.7720000000000002</v>
      </c>
      <c r="AB1544" s="1">
        <v>7208</v>
      </c>
      <c r="AC1544" s="13">
        <v>7.6462430000000001</v>
      </c>
      <c r="AD1544" s="13">
        <v>0.44323800000000002</v>
      </c>
      <c r="AE1544" s="1" t="s">
        <v>12654</v>
      </c>
      <c r="AF1544" s="1" t="s">
        <v>12675</v>
      </c>
    </row>
    <row r="1545" spans="1:32" x14ac:dyDescent="0.2">
      <c r="A1545" s="1" t="s">
        <v>5651</v>
      </c>
      <c r="B1545" s="10">
        <v>8051660</v>
      </c>
      <c r="C1545" s="1" t="s">
        <v>1637</v>
      </c>
      <c r="D1545" s="1" t="s">
        <v>195</v>
      </c>
      <c r="E1545" s="11">
        <v>141300</v>
      </c>
      <c r="F1545" s="12" t="s">
        <v>2</v>
      </c>
      <c r="G1545" s="12" t="s">
        <v>2</v>
      </c>
      <c r="H1545" s="12" t="s">
        <v>2</v>
      </c>
      <c r="I1545" s="12" t="s">
        <v>2</v>
      </c>
      <c r="J1545" s="12" t="s">
        <v>2</v>
      </c>
      <c r="K1545" s="12" t="s">
        <v>2</v>
      </c>
      <c r="L1545" s="12" t="s">
        <v>2</v>
      </c>
      <c r="M1545" s="12" t="s">
        <v>2</v>
      </c>
      <c r="N1545" s="12" t="s">
        <v>2</v>
      </c>
      <c r="O1545" s="12" t="s">
        <v>2</v>
      </c>
      <c r="P1545" s="12" t="s">
        <v>2</v>
      </c>
      <c r="Q1545" s="12" t="s">
        <v>2</v>
      </c>
      <c r="R1545" s="12" t="s">
        <v>2</v>
      </c>
      <c r="S1545" s="12" t="s">
        <v>2</v>
      </c>
      <c r="T1545" s="12" t="s">
        <v>2</v>
      </c>
      <c r="U1545" s="12" t="s">
        <v>2</v>
      </c>
      <c r="V1545" s="12" t="s">
        <v>2</v>
      </c>
      <c r="W1545" s="12" t="s">
        <v>2</v>
      </c>
      <c r="X1545" s="12" t="s">
        <v>2</v>
      </c>
      <c r="Y1545" s="12" t="s">
        <v>2</v>
      </c>
      <c r="Z1545" s="12" t="s">
        <v>2</v>
      </c>
      <c r="AA1545" s="12" t="s">
        <v>2</v>
      </c>
      <c r="AB1545" s="1" t="s">
        <v>5652</v>
      </c>
      <c r="AC1545" s="12" t="s">
        <v>2</v>
      </c>
      <c r="AD1545" s="12" t="s">
        <v>2</v>
      </c>
      <c r="AE1545" s="1" t="s">
        <v>12654</v>
      </c>
      <c r="AF1545" s="1" t="s">
        <v>12664</v>
      </c>
    </row>
    <row r="1546" spans="1:32" x14ac:dyDescent="0.2">
      <c r="A1546" s="1" t="s">
        <v>5653</v>
      </c>
      <c r="B1546" s="10">
        <v>4916502</v>
      </c>
      <c r="C1546" s="1" t="s">
        <v>1638</v>
      </c>
      <c r="D1546" s="1" t="s">
        <v>20</v>
      </c>
      <c r="E1546" s="11">
        <v>13698753</v>
      </c>
      <c r="F1546" s="11">
        <v>-541</v>
      </c>
      <c r="G1546" s="11">
        <v>-715</v>
      </c>
      <c r="H1546" s="11">
        <v>55</v>
      </c>
      <c r="I1546" s="11">
        <v>249</v>
      </c>
      <c r="J1546" s="11">
        <v>328</v>
      </c>
      <c r="K1546" s="12" t="s">
        <v>2</v>
      </c>
      <c r="L1546" s="12" t="s">
        <v>2</v>
      </c>
      <c r="M1546" s="11">
        <v>-787</v>
      </c>
      <c r="N1546" s="11">
        <v>293</v>
      </c>
      <c r="O1546" s="11">
        <v>1136</v>
      </c>
      <c r="P1546" s="11">
        <v>380</v>
      </c>
      <c r="Q1546" s="11">
        <v>604</v>
      </c>
      <c r="R1546" s="11">
        <v>10</v>
      </c>
      <c r="S1546" s="11">
        <v>-23</v>
      </c>
      <c r="T1546" s="11">
        <v>-22</v>
      </c>
      <c r="U1546" s="11">
        <v>-566</v>
      </c>
      <c r="V1546" s="11">
        <v>332</v>
      </c>
      <c r="W1546" s="13">
        <v>-111.22</v>
      </c>
      <c r="X1546" s="13">
        <v>0</v>
      </c>
      <c r="Y1546" s="13">
        <v>43.923000000000002</v>
      </c>
      <c r="Z1546" s="13">
        <v>44.533999999999999</v>
      </c>
      <c r="AA1546" s="13">
        <v>34.378999999999998</v>
      </c>
      <c r="AB1546" s="1">
        <v>3372</v>
      </c>
      <c r="AC1546" s="13">
        <v>8.8247239999999998</v>
      </c>
      <c r="AD1546" s="13">
        <v>2.6617959999999998</v>
      </c>
      <c r="AE1546" s="1" t="s">
        <v>12654</v>
      </c>
      <c r="AF1546" s="1" t="s">
        <v>12661</v>
      </c>
    </row>
    <row r="1547" spans="1:32" x14ac:dyDescent="0.2">
      <c r="A1547" s="1" t="s">
        <v>5654</v>
      </c>
      <c r="B1547" s="10">
        <v>4913937</v>
      </c>
      <c r="C1547" s="1" t="s">
        <v>1639</v>
      </c>
      <c r="D1547" s="1" t="s">
        <v>20</v>
      </c>
      <c r="E1547" s="11">
        <v>3811547</v>
      </c>
      <c r="F1547" s="11">
        <v>-726</v>
      </c>
      <c r="G1547" s="11">
        <v>-590</v>
      </c>
      <c r="H1547" s="12" t="s">
        <v>2</v>
      </c>
      <c r="I1547" s="12" t="s">
        <v>2</v>
      </c>
      <c r="J1547" s="11">
        <v>-590</v>
      </c>
      <c r="K1547" s="12" t="s">
        <v>2</v>
      </c>
      <c r="L1547" s="12" t="s">
        <v>2</v>
      </c>
      <c r="M1547" s="11">
        <v>-449</v>
      </c>
      <c r="N1547" s="11">
        <v>116</v>
      </c>
      <c r="O1547" s="12" t="s">
        <v>2</v>
      </c>
      <c r="P1547" s="12" t="s">
        <v>2</v>
      </c>
      <c r="Q1547" s="11">
        <v>116</v>
      </c>
      <c r="R1547" s="11">
        <v>184</v>
      </c>
      <c r="S1547" s="11">
        <v>-69</v>
      </c>
      <c r="T1547" s="12" t="s">
        <v>2</v>
      </c>
      <c r="U1547" s="12" t="s">
        <v>2</v>
      </c>
      <c r="V1547" s="11">
        <v>-69</v>
      </c>
      <c r="W1547" s="13">
        <v>-35.012</v>
      </c>
      <c r="X1547" s="13">
        <v>-0.68200000000000005</v>
      </c>
      <c r="Y1547" s="12" t="s">
        <v>2</v>
      </c>
      <c r="Z1547" s="12" t="s">
        <v>2</v>
      </c>
      <c r="AA1547" s="13">
        <v>-0.68200000000000005</v>
      </c>
      <c r="AB1547" s="1">
        <v>7585</v>
      </c>
      <c r="AC1547" s="12" t="s">
        <v>4019</v>
      </c>
      <c r="AD1547" s="13">
        <v>1.3552169999999999</v>
      </c>
      <c r="AE1547" s="1" t="s">
        <v>12654</v>
      </c>
      <c r="AF1547" s="1" t="s">
        <v>12661</v>
      </c>
    </row>
    <row r="1548" spans="1:32" x14ac:dyDescent="0.2">
      <c r="A1548" s="1" t="s">
        <v>5655</v>
      </c>
      <c r="B1548" s="10">
        <v>4256365</v>
      </c>
      <c r="C1548" s="1" t="s">
        <v>1640</v>
      </c>
      <c r="D1548" s="1" t="s">
        <v>90</v>
      </c>
      <c r="E1548" s="11">
        <v>42138504</v>
      </c>
      <c r="F1548" s="11">
        <v>1259.586</v>
      </c>
      <c r="G1548" s="11">
        <v>1933.194</v>
      </c>
      <c r="H1548" s="11">
        <v>3388.8119999999999</v>
      </c>
      <c r="I1548" s="11">
        <v>4284.2139999999999</v>
      </c>
      <c r="J1548" s="11">
        <v>4284.2139999999999</v>
      </c>
      <c r="K1548" s="12" t="s">
        <v>2</v>
      </c>
      <c r="L1548" s="12" t="s">
        <v>2</v>
      </c>
      <c r="M1548" s="11">
        <v>2620.3090000000002</v>
      </c>
      <c r="N1548" s="11">
        <v>2373.7950000000001</v>
      </c>
      <c r="O1548" s="11">
        <v>3935.8290000000002</v>
      </c>
      <c r="P1548" s="11">
        <v>4398.4390000000003</v>
      </c>
      <c r="Q1548" s="11">
        <v>4398.4390000000003</v>
      </c>
      <c r="R1548" s="11">
        <v>-1002.731</v>
      </c>
      <c r="S1548" s="11">
        <v>-1116.31</v>
      </c>
      <c r="T1548" s="11">
        <v>-1839.7170000000001</v>
      </c>
      <c r="U1548" s="11">
        <v>-2169.71</v>
      </c>
      <c r="V1548" s="11">
        <v>-2169.71</v>
      </c>
      <c r="W1548" s="13">
        <v>7.6879999999999997</v>
      </c>
      <c r="X1548" s="13">
        <v>11.067</v>
      </c>
      <c r="Y1548" s="13">
        <v>18.181000000000001</v>
      </c>
      <c r="Z1548" s="13">
        <v>20.788</v>
      </c>
      <c r="AA1548" s="13">
        <v>20.788</v>
      </c>
      <c r="AB1548" s="1">
        <v>2216</v>
      </c>
      <c r="AC1548" s="13">
        <v>18.421415</v>
      </c>
      <c r="AD1548" s="13">
        <v>3.471371</v>
      </c>
      <c r="AE1548" s="1" t="s">
        <v>12654</v>
      </c>
      <c r="AF1548" s="1" t="s">
        <v>12674</v>
      </c>
    </row>
    <row r="1549" spans="1:32" x14ac:dyDescent="0.2">
      <c r="A1549" s="1" t="s">
        <v>5656</v>
      </c>
      <c r="B1549" s="10">
        <v>6333373</v>
      </c>
      <c r="C1549" s="1" t="s">
        <v>1641</v>
      </c>
      <c r="D1549" s="1" t="s">
        <v>105</v>
      </c>
      <c r="E1549" s="11">
        <v>176222973</v>
      </c>
      <c r="F1549" s="11">
        <v>31228</v>
      </c>
      <c r="G1549" s="11">
        <v>30098</v>
      </c>
      <c r="H1549" s="11">
        <v>32077</v>
      </c>
      <c r="I1549" s="11">
        <v>51596</v>
      </c>
      <c r="J1549" s="11">
        <v>52051</v>
      </c>
      <c r="K1549" s="13">
        <v>52330.352760000002</v>
      </c>
      <c r="L1549" s="13">
        <v>57849.466849999997</v>
      </c>
      <c r="M1549" s="11">
        <v>42647</v>
      </c>
      <c r="N1549" s="11">
        <v>15524</v>
      </c>
      <c r="O1549" s="11">
        <v>50231</v>
      </c>
      <c r="P1549" s="11">
        <v>67084</v>
      </c>
      <c r="Q1549" s="11">
        <v>34966</v>
      </c>
      <c r="R1549" s="11">
        <v>-507</v>
      </c>
      <c r="S1549" s="11">
        <v>-2087</v>
      </c>
      <c r="T1549" s="11">
        <v>-10643</v>
      </c>
      <c r="U1549" s="11">
        <v>-9043</v>
      </c>
      <c r="V1549" s="11">
        <v>-39200</v>
      </c>
      <c r="W1549" s="13">
        <v>7.1459999999999999</v>
      </c>
      <c r="X1549" s="13">
        <v>9.032</v>
      </c>
      <c r="Y1549" s="13">
        <v>8.1059999999999999</v>
      </c>
      <c r="Z1549" s="13">
        <v>20.824000000000002</v>
      </c>
      <c r="AA1549" s="13">
        <v>12.388</v>
      </c>
      <c r="AB1549" s="1">
        <v>4613</v>
      </c>
      <c r="AC1549" s="13">
        <v>13.33075</v>
      </c>
      <c r="AD1549" s="13">
        <v>1.563232</v>
      </c>
      <c r="AE1549" s="1" t="s">
        <v>12654</v>
      </c>
      <c r="AF1549" s="1" t="s">
        <v>12667</v>
      </c>
    </row>
    <row r="1550" spans="1:32" x14ac:dyDescent="0.2">
      <c r="A1550" s="1" t="s">
        <v>5657</v>
      </c>
      <c r="B1550" s="10">
        <v>4552981</v>
      </c>
      <c r="C1550" s="1" t="s">
        <v>1642</v>
      </c>
      <c r="D1550" s="1" t="s">
        <v>162</v>
      </c>
      <c r="E1550" s="11">
        <v>7456078</v>
      </c>
      <c r="F1550" s="11">
        <v>3153</v>
      </c>
      <c r="G1550" s="11">
        <v>2378</v>
      </c>
      <c r="H1550" s="12" t="s">
        <v>2</v>
      </c>
      <c r="I1550" s="12" t="s">
        <v>2</v>
      </c>
      <c r="J1550" s="11">
        <v>2378</v>
      </c>
      <c r="K1550" s="12" t="s">
        <v>2</v>
      </c>
      <c r="L1550" s="12" t="s">
        <v>2</v>
      </c>
      <c r="M1550" s="11">
        <v>3591</v>
      </c>
      <c r="N1550" s="11">
        <v>577</v>
      </c>
      <c r="O1550" s="12" t="s">
        <v>2</v>
      </c>
      <c r="P1550" s="12" t="s">
        <v>2</v>
      </c>
      <c r="Q1550" s="11">
        <v>577</v>
      </c>
      <c r="R1550" s="11">
        <v>-518</v>
      </c>
      <c r="S1550" s="11">
        <v>-477</v>
      </c>
      <c r="T1550" s="12" t="s">
        <v>2</v>
      </c>
      <c r="U1550" s="12" t="s">
        <v>2</v>
      </c>
      <c r="V1550" s="11">
        <v>-477</v>
      </c>
      <c r="W1550" s="13">
        <v>20.018999999999998</v>
      </c>
      <c r="X1550" s="13">
        <v>-1.7989999999999999</v>
      </c>
      <c r="Y1550" s="12" t="s">
        <v>2</v>
      </c>
      <c r="Z1550" s="12" t="s">
        <v>2</v>
      </c>
      <c r="AA1550" s="13">
        <v>-1.7989999999999999</v>
      </c>
      <c r="AB1550" s="1">
        <v>9903</v>
      </c>
      <c r="AC1550" s="12" t="s">
        <v>4019</v>
      </c>
      <c r="AD1550" s="13">
        <v>0.56842499999999996</v>
      </c>
      <c r="AE1550" s="1" t="s">
        <v>12654</v>
      </c>
      <c r="AF1550" s="1" t="s">
        <v>12657</v>
      </c>
    </row>
    <row r="1551" spans="1:32" x14ac:dyDescent="0.2">
      <c r="A1551" s="1" t="s">
        <v>5658</v>
      </c>
      <c r="B1551" s="10">
        <v>6333730</v>
      </c>
      <c r="C1551" s="1" t="s">
        <v>1643</v>
      </c>
      <c r="D1551" s="1" t="s">
        <v>105</v>
      </c>
      <c r="E1551" s="11">
        <v>57457549</v>
      </c>
      <c r="F1551" s="11">
        <v>5669</v>
      </c>
      <c r="G1551" s="11">
        <v>11165</v>
      </c>
      <c r="H1551" s="11">
        <v>12949</v>
      </c>
      <c r="I1551" s="11">
        <v>-1969</v>
      </c>
      <c r="J1551" s="11">
        <v>4273</v>
      </c>
      <c r="K1551" s="13">
        <v>3700</v>
      </c>
      <c r="L1551" s="13">
        <v>6200</v>
      </c>
      <c r="M1551" s="11">
        <v>11984</v>
      </c>
      <c r="N1551" s="11">
        <v>11176</v>
      </c>
      <c r="O1551" s="11">
        <v>7291</v>
      </c>
      <c r="P1551" s="11">
        <v>11208</v>
      </c>
      <c r="Q1551" s="11">
        <v>13085</v>
      </c>
      <c r="R1551" s="11">
        <v>-9872</v>
      </c>
      <c r="S1551" s="11">
        <v>-11120</v>
      </c>
      <c r="T1551" s="11">
        <v>-16627</v>
      </c>
      <c r="U1551" s="11">
        <v>-10554</v>
      </c>
      <c r="V1551" s="11">
        <v>-14081</v>
      </c>
      <c r="W1551" s="13">
        <v>7.5250000000000004</v>
      </c>
      <c r="X1551" s="13">
        <v>14.172000000000001</v>
      </c>
      <c r="Y1551" s="13">
        <v>14.77</v>
      </c>
      <c r="Z1551" s="13">
        <v>-6.5469999999999997</v>
      </c>
      <c r="AA1551" s="13">
        <v>5.1139999999999999</v>
      </c>
      <c r="AB1551" s="1">
        <v>4047</v>
      </c>
      <c r="AC1551" s="13">
        <v>22.310144000000001</v>
      </c>
      <c r="AD1551" s="13">
        <v>0.89581599999999995</v>
      </c>
      <c r="AE1551" s="1" t="s">
        <v>12654</v>
      </c>
      <c r="AF1551" s="1" t="s">
        <v>12667</v>
      </c>
    </row>
    <row r="1552" spans="1:32" x14ac:dyDescent="0.2">
      <c r="A1552" s="1" t="s">
        <v>5659</v>
      </c>
      <c r="B1552" s="10">
        <v>14020164</v>
      </c>
      <c r="C1552" s="1" t="s">
        <v>1644</v>
      </c>
      <c r="D1552" s="1" t="s">
        <v>141</v>
      </c>
      <c r="E1552" s="11">
        <v>10065907</v>
      </c>
      <c r="F1552" s="12" t="s">
        <v>2</v>
      </c>
      <c r="G1552" s="12" t="s">
        <v>2</v>
      </c>
      <c r="H1552" s="11">
        <v>392</v>
      </c>
      <c r="I1552" s="11">
        <v>411</v>
      </c>
      <c r="J1552" s="11">
        <v>-47</v>
      </c>
      <c r="K1552" s="12" t="s">
        <v>2</v>
      </c>
      <c r="L1552" s="12" t="s">
        <v>2</v>
      </c>
      <c r="M1552" s="12" t="s">
        <v>2</v>
      </c>
      <c r="N1552" s="12" t="s">
        <v>2</v>
      </c>
      <c r="O1552" s="11">
        <v>216</v>
      </c>
      <c r="P1552" s="11">
        <v>-54</v>
      </c>
      <c r="Q1552" s="11">
        <v>-96</v>
      </c>
      <c r="R1552" s="12" t="s">
        <v>2</v>
      </c>
      <c r="S1552" s="12" t="s">
        <v>2</v>
      </c>
      <c r="T1552" s="11">
        <v>1005</v>
      </c>
      <c r="U1552" s="11">
        <v>-2120</v>
      </c>
      <c r="V1552" s="11">
        <v>-700</v>
      </c>
      <c r="W1552" s="12" t="s">
        <v>2</v>
      </c>
      <c r="X1552" s="12" t="s">
        <v>2</v>
      </c>
      <c r="Y1552" s="12" t="s">
        <v>2</v>
      </c>
      <c r="Z1552" s="13">
        <v>1.56</v>
      </c>
      <c r="AA1552" s="13">
        <v>-33.164000000000001</v>
      </c>
      <c r="AB1552" s="1">
        <v>9326</v>
      </c>
      <c r="AC1552" s="12" t="s">
        <v>4019</v>
      </c>
      <c r="AD1552" s="13">
        <v>2.3496980000000001</v>
      </c>
      <c r="AE1552" s="1" t="s">
        <v>12654</v>
      </c>
      <c r="AF1552" s="1" t="s">
        <v>12673</v>
      </c>
    </row>
    <row r="1553" spans="1:32" x14ac:dyDescent="0.2">
      <c r="A1553" s="1" t="s">
        <v>5660</v>
      </c>
      <c r="B1553" s="10">
        <v>4248266</v>
      </c>
      <c r="C1553" s="1" t="s">
        <v>1645</v>
      </c>
      <c r="D1553" s="1" t="s">
        <v>47</v>
      </c>
      <c r="E1553" s="11">
        <v>453856111</v>
      </c>
      <c r="F1553" s="11">
        <v>152743</v>
      </c>
      <c r="G1553" s="11">
        <v>113729</v>
      </c>
      <c r="H1553" s="11">
        <v>100210</v>
      </c>
      <c r="I1553" s="11">
        <v>145014</v>
      </c>
      <c r="J1553" s="11">
        <v>145014</v>
      </c>
      <c r="K1553" s="13">
        <v>165986.28867000001</v>
      </c>
      <c r="L1553" s="13">
        <v>184276.93932999999</v>
      </c>
      <c r="M1553" s="11">
        <v>175524</v>
      </c>
      <c r="N1553" s="11">
        <v>130905</v>
      </c>
      <c r="O1553" s="11">
        <v>202481</v>
      </c>
      <c r="P1553" s="11">
        <v>201585</v>
      </c>
      <c r="Q1553" s="11">
        <v>201585</v>
      </c>
      <c r="R1553" s="11">
        <v>-67232</v>
      </c>
      <c r="S1553" s="11">
        <v>-74911</v>
      </c>
      <c r="T1553" s="11">
        <v>-109302</v>
      </c>
      <c r="U1553" s="11">
        <v>-45902</v>
      </c>
      <c r="V1553" s="11">
        <v>-45902</v>
      </c>
      <c r="W1553" s="13">
        <v>11.593</v>
      </c>
      <c r="X1553" s="13">
        <v>8.8659999999999997</v>
      </c>
      <c r="Y1553" s="13">
        <v>4.5990000000000002</v>
      </c>
      <c r="Z1553" s="13">
        <v>10.458</v>
      </c>
      <c r="AA1553" s="13">
        <v>10.458</v>
      </c>
      <c r="AB1553" s="1">
        <v>4452</v>
      </c>
      <c r="AC1553" s="13">
        <v>24.931139000000002</v>
      </c>
      <c r="AD1553" s="13">
        <v>2.9058519999999999</v>
      </c>
      <c r="AE1553" s="1" t="s">
        <v>12654</v>
      </c>
      <c r="AF1553" s="1" t="s">
        <v>12669</v>
      </c>
    </row>
    <row r="1554" spans="1:32" x14ac:dyDescent="0.2">
      <c r="A1554" s="1" t="s">
        <v>5661</v>
      </c>
      <c r="B1554" s="10">
        <v>4912634</v>
      </c>
      <c r="C1554" s="1" t="s">
        <v>1646</v>
      </c>
      <c r="D1554" s="1" t="s">
        <v>20</v>
      </c>
      <c r="E1554" s="11">
        <v>49348876</v>
      </c>
      <c r="F1554" s="11">
        <v>-1572</v>
      </c>
      <c r="G1554" s="11">
        <v>-2113</v>
      </c>
      <c r="H1554" s="11">
        <v>-1103</v>
      </c>
      <c r="I1554" s="11">
        <v>1694</v>
      </c>
      <c r="J1554" s="11">
        <v>1435</v>
      </c>
      <c r="K1554" s="12" t="s">
        <v>2</v>
      </c>
      <c r="L1554" s="12" t="s">
        <v>2</v>
      </c>
      <c r="M1554" s="11">
        <v>-538</v>
      </c>
      <c r="N1554" s="11">
        <v>2577</v>
      </c>
      <c r="O1554" s="11">
        <v>2522</v>
      </c>
      <c r="P1554" s="11">
        <v>3554</v>
      </c>
      <c r="Q1554" s="11">
        <v>3833</v>
      </c>
      <c r="R1554" s="11">
        <v>-604</v>
      </c>
      <c r="S1554" s="11">
        <v>306</v>
      </c>
      <c r="T1554" s="11">
        <v>-1146</v>
      </c>
      <c r="U1554" s="11">
        <v>-2490</v>
      </c>
      <c r="V1554" s="11">
        <v>-1935</v>
      </c>
      <c r="W1554" s="13">
        <v>-9.6920000000000002</v>
      </c>
      <c r="X1554" s="13">
        <v>6.98</v>
      </c>
      <c r="Y1554" s="13">
        <v>-29.975999999999999</v>
      </c>
      <c r="Z1554" s="13">
        <v>14.88</v>
      </c>
      <c r="AA1554" s="13">
        <v>9.5069999999999997</v>
      </c>
      <c r="AB1554" s="1">
        <v>7421</v>
      </c>
      <c r="AC1554" s="13">
        <v>57.331653000000003</v>
      </c>
      <c r="AD1554" s="13">
        <v>6.532222</v>
      </c>
      <c r="AE1554" s="1" t="s">
        <v>12654</v>
      </c>
      <c r="AF1554" s="1" t="s">
        <v>12661</v>
      </c>
    </row>
    <row r="1555" spans="1:32" x14ac:dyDescent="0.2">
      <c r="A1555" s="1" t="s">
        <v>5662</v>
      </c>
      <c r="B1555" s="10">
        <v>19564290</v>
      </c>
      <c r="C1555" s="1" t="s">
        <v>1647</v>
      </c>
      <c r="D1555" s="1" t="s">
        <v>84</v>
      </c>
      <c r="E1555" s="11">
        <v>6691700</v>
      </c>
      <c r="F1555" s="11">
        <v>224</v>
      </c>
      <c r="G1555" s="11">
        <v>-260</v>
      </c>
      <c r="H1555" s="11">
        <v>-238</v>
      </c>
      <c r="I1555" s="11">
        <v>100</v>
      </c>
      <c r="J1555" s="11">
        <v>-34</v>
      </c>
      <c r="K1555" s="12" t="s">
        <v>2</v>
      </c>
      <c r="L1555" s="12" t="s">
        <v>2</v>
      </c>
      <c r="M1555" s="11">
        <v>185</v>
      </c>
      <c r="N1555" s="11">
        <v>-346</v>
      </c>
      <c r="O1555" s="11">
        <v>-255</v>
      </c>
      <c r="P1555" s="11">
        <v>-107</v>
      </c>
      <c r="Q1555" s="11">
        <v>-115</v>
      </c>
      <c r="R1555" s="11">
        <v>-32</v>
      </c>
      <c r="S1555" s="11">
        <v>-3</v>
      </c>
      <c r="T1555" s="11">
        <v>-2</v>
      </c>
      <c r="U1555" s="11">
        <v>-3</v>
      </c>
      <c r="V1555" s="11">
        <v>143</v>
      </c>
      <c r="W1555" s="13">
        <v>21.667999999999999</v>
      </c>
      <c r="X1555" s="13">
        <v>-42.338000000000001</v>
      </c>
      <c r="Y1555" s="13">
        <v>-93.703000000000003</v>
      </c>
      <c r="Z1555" s="13">
        <v>39.790999999999997</v>
      </c>
      <c r="AA1555" s="13">
        <v>-16.587</v>
      </c>
      <c r="AB1555" s="1">
        <v>4014</v>
      </c>
      <c r="AC1555" s="12" t="s">
        <v>4019</v>
      </c>
      <c r="AD1555" s="13">
        <v>6.2755359999999998</v>
      </c>
      <c r="AE1555" s="1" t="s">
        <v>12654</v>
      </c>
      <c r="AF1555" s="1" t="s">
        <v>12666</v>
      </c>
    </row>
    <row r="1556" spans="1:32" x14ac:dyDescent="0.2">
      <c r="A1556" s="1" t="s">
        <v>5663</v>
      </c>
      <c r="B1556" s="10">
        <v>4912647</v>
      </c>
      <c r="C1556" s="1" t="s">
        <v>1648</v>
      </c>
      <c r="D1556" s="1" t="s">
        <v>20</v>
      </c>
      <c r="E1556" s="11">
        <v>5764356</v>
      </c>
      <c r="F1556" s="11">
        <v>-566</v>
      </c>
      <c r="G1556" s="11">
        <v>-410</v>
      </c>
      <c r="H1556" s="11">
        <v>-7</v>
      </c>
      <c r="I1556" s="11">
        <v>349</v>
      </c>
      <c r="J1556" s="11">
        <v>366</v>
      </c>
      <c r="K1556" s="12" t="s">
        <v>2</v>
      </c>
      <c r="L1556" s="12" t="s">
        <v>2</v>
      </c>
      <c r="M1556" s="11">
        <v>-682</v>
      </c>
      <c r="N1556" s="11">
        <v>127</v>
      </c>
      <c r="O1556" s="11">
        <v>186</v>
      </c>
      <c r="P1556" s="11">
        <v>504</v>
      </c>
      <c r="Q1556" s="11">
        <v>382</v>
      </c>
      <c r="R1556" s="11">
        <v>-39</v>
      </c>
      <c r="S1556" s="11">
        <v>-31</v>
      </c>
      <c r="T1556" s="11">
        <v>45</v>
      </c>
      <c r="U1556" s="11">
        <v>2</v>
      </c>
      <c r="V1556" s="11">
        <v>-55</v>
      </c>
      <c r="W1556" s="13">
        <v>-40.380000000000003</v>
      </c>
      <c r="X1556" s="13">
        <v>-27.475999999999999</v>
      </c>
      <c r="Y1556" s="13">
        <v>-4.4509999999999996</v>
      </c>
      <c r="Z1556" s="13">
        <v>29.29</v>
      </c>
      <c r="AA1556" s="13">
        <v>20.027999999999999</v>
      </c>
      <c r="AB1556" s="1">
        <v>2789</v>
      </c>
      <c r="AC1556" s="13">
        <v>8.7901000000000007</v>
      </c>
      <c r="AD1556" s="13">
        <v>1.2827219999999999</v>
      </c>
      <c r="AE1556" s="1" t="s">
        <v>12654</v>
      </c>
      <c r="AF1556" s="1" t="s">
        <v>12661</v>
      </c>
    </row>
    <row r="1557" spans="1:32" x14ac:dyDescent="0.2">
      <c r="A1557" s="1" t="s">
        <v>5664</v>
      </c>
      <c r="B1557" s="10">
        <v>4273822</v>
      </c>
      <c r="C1557" s="1" t="s">
        <v>1649</v>
      </c>
      <c r="D1557" s="1" t="s">
        <v>92</v>
      </c>
      <c r="E1557" s="11">
        <v>38692951</v>
      </c>
      <c r="F1557" s="11">
        <v>-13291</v>
      </c>
      <c r="G1557" s="11">
        <v>-13110</v>
      </c>
      <c r="H1557" s="11">
        <v>-14925</v>
      </c>
      <c r="I1557" s="11">
        <v>1654</v>
      </c>
      <c r="J1557" s="11">
        <v>-289</v>
      </c>
      <c r="K1557" s="12" t="s">
        <v>2</v>
      </c>
      <c r="L1557" s="12" t="s">
        <v>2</v>
      </c>
      <c r="M1557" s="11">
        <v>-4222</v>
      </c>
      <c r="N1557" s="11">
        <v>2071</v>
      </c>
      <c r="O1557" s="11">
        <v>-1898</v>
      </c>
      <c r="P1557" s="11">
        <v>-547</v>
      </c>
      <c r="Q1557" s="11">
        <v>911</v>
      </c>
      <c r="R1557" s="11">
        <v>-7538</v>
      </c>
      <c r="S1557" s="11">
        <v>-3602</v>
      </c>
      <c r="T1557" s="11">
        <v>2741</v>
      </c>
      <c r="U1557" s="11">
        <v>871</v>
      </c>
      <c r="V1557" s="11">
        <v>-5170</v>
      </c>
      <c r="W1557" s="13">
        <v>-28.824999999999999</v>
      </c>
      <c r="X1557" s="13">
        <v>-46.704999999999998</v>
      </c>
      <c r="Y1557" s="13">
        <v>-49.722999999999999</v>
      </c>
      <c r="Z1557" s="13">
        <v>-3.44</v>
      </c>
      <c r="AA1557" s="13">
        <v>-40.448999999999998</v>
      </c>
      <c r="AB1557" s="1">
        <v>7256</v>
      </c>
      <c r="AC1557" s="12" t="s">
        <v>4019</v>
      </c>
      <c r="AD1557" s="13">
        <v>0.38214500000000001</v>
      </c>
      <c r="AE1557" s="1" t="s">
        <v>12654</v>
      </c>
      <c r="AF1557" s="1" t="s">
        <v>12675</v>
      </c>
    </row>
    <row r="1558" spans="1:32" x14ac:dyDescent="0.2">
      <c r="A1558" s="1" t="s">
        <v>5665</v>
      </c>
      <c r="B1558" s="10">
        <v>8792697</v>
      </c>
      <c r="C1558" s="1" t="s">
        <v>1650</v>
      </c>
      <c r="D1558" s="1" t="s">
        <v>302</v>
      </c>
      <c r="E1558" s="11">
        <v>19763776</v>
      </c>
      <c r="F1558" s="11">
        <v>1328</v>
      </c>
      <c r="G1558" s="11">
        <v>2142</v>
      </c>
      <c r="H1558" s="11">
        <v>4443</v>
      </c>
      <c r="I1558" s="11">
        <v>8537</v>
      </c>
      <c r="J1558" s="11">
        <v>18934</v>
      </c>
      <c r="K1558" s="13">
        <v>25573.333330000001</v>
      </c>
      <c r="L1558" s="13">
        <v>35753.333330000001</v>
      </c>
      <c r="M1558" s="11">
        <v>972</v>
      </c>
      <c r="N1558" s="11">
        <v>-11689</v>
      </c>
      <c r="O1558" s="11">
        <v>-7912</v>
      </c>
      <c r="P1558" s="11">
        <v>-8446</v>
      </c>
      <c r="Q1558" s="11">
        <v>6893</v>
      </c>
      <c r="R1558" s="11">
        <v>-1641</v>
      </c>
      <c r="S1558" s="11">
        <v>-436</v>
      </c>
      <c r="T1558" s="11">
        <v>-1153</v>
      </c>
      <c r="U1558" s="11">
        <v>-4809</v>
      </c>
      <c r="V1558" s="11">
        <v>-18557</v>
      </c>
      <c r="W1558" s="13">
        <v>18</v>
      </c>
      <c r="X1558" s="13">
        <v>14.553000000000001</v>
      </c>
      <c r="Y1558" s="13">
        <v>23.623000000000001</v>
      </c>
      <c r="Z1558" s="13">
        <v>27.484000000000002</v>
      </c>
      <c r="AA1558" s="13">
        <v>34.457000000000001</v>
      </c>
      <c r="AB1558" s="1">
        <v>3498</v>
      </c>
      <c r="AC1558" s="13">
        <v>15.61524</v>
      </c>
      <c r="AD1558" s="13">
        <v>4.318416</v>
      </c>
      <c r="AE1558" s="1" t="s">
        <v>12654</v>
      </c>
      <c r="AF1558" s="1" t="s">
        <v>12660</v>
      </c>
    </row>
    <row r="1559" spans="1:32" x14ac:dyDescent="0.2">
      <c r="A1559" s="1" t="s">
        <v>5667</v>
      </c>
      <c r="B1559" s="10">
        <v>4981544</v>
      </c>
      <c r="C1559" s="1" t="s">
        <v>1652</v>
      </c>
      <c r="D1559" s="1" t="s">
        <v>1045</v>
      </c>
      <c r="E1559" s="11">
        <v>8958446</v>
      </c>
      <c r="F1559" s="11">
        <v>1243</v>
      </c>
      <c r="G1559" s="11">
        <v>1124</v>
      </c>
      <c r="H1559" s="11">
        <v>3559</v>
      </c>
      <c r="I1559" s="11">
        <v>-852</v>
      </c>
      <c r="J1559" s="11">
        <v>651</v>
      </c>
      <c r="K1559" s="12" t="s">
        <v>2</v>
      </c>
      <c r="L1559" s="12" t="s">
        <v>2</v>
      </c>
      <c r="M1559" s="11">
        <v>2648</v>
      </c>
      <c r="N1559" s="11">
        <v>341</v>
      </c>
      <c r="O1559" s="11">
        <v>-1209</v>
      </c>
      <c r="P1559" s="11">
        <v>1516</v>
      </c>
      <c r="Q1559" s="11">
        <v>152</v>
      </c>
      <c r="R1559" s="11">
        <v>-1939</v>
      </c>
      <c r="S1559" s="11">
        <v>-529</v>
      </c>
      <c r="T1559" s="11">
        <v>-1242</v>
      </c>
      <c r="U1559" s="11">
        <v>-2206</v>
      </c>
      <c r="V1559" s="11">
        <v>-2485</v>
      </c>
      <c r="W1559" s="13">
        <v>3.7120000000000002</v>
      </c>
      <c r="X1559" s="13">
        <v>4.51</v>
      </c>
      <c r="Y1559" s="13">
        <v>9.0790000000000006</v>
      </c>
      <c r="Z1559" s="13">
        <v>-2.6040000000000001</v>
      </c>
      <c r="AA1559" s="13">
        <v>1.476</v>
      </c>
      <c r="AB1559" s="1">
        <v>4031</v>
      </c>
      <c r="AC1559" s="13">
        <v>15.323449999999999</v>
      </c>
      <c r="AD1559" s="13">
        <v>0.359319</v>
      </c>
      <c r="AE1559" s="1" t="s">
        <v>12654</v>
      </c>
      <c r="AF1559" s="1" t="s">
        <v>12667</v>
      </c>
    </row>
    <row r="1560" spans="1:32" x14ac:dyDescent="0.2">
      <c r="A1560" s="1" t="s">
        <v>5668</v>
      </c>
      <c r="B1560" s="10">
        <v>4994646</v>
      </c>
      <c r="C1560" s="1" t="s">
        <v>1653</v>
      </c>
      <c r="D1560" s="1" t="s">
        <v>1074</v>
      </c>
      <c r="E1560" s="11">
        <v>31649671</v>
      </c>
      <c r="F1560" s="11">
        <v>2798</v>
      </c>
      <c r="G1560" s="11">
        <v>1371</v>
      </c>
      <c r="H1560" s="11">
        <v>3804</v>
      </c>
      <c r="I1560" s="11">
        <v>4125</v>
      </c>
      <c r="J1560" s="11">
        <v>4125</v>
      </c>
      <c r="K1560" s="12" t="s">
        <v>2</v>
      </c>
      <c r="L1560" s="12" t="s">
        <v>2</v>
      </c>
      <c r="M1560" s="11">
        <v>4604</v>
      </c>
      <c r="N1560" s="11">
        <v>-712</v>
      </c>
      <c r="O1560" s="11">
        <v>3576</v>
      </c>
      <c r="P1560" s="11">
        <v>5643</v>
      </c>
      <c r="Q1560" s="11">
        <v>5643</v>
      </c>
      <c r="R1560" s="11">
        <v>2250</v>
      </c>
      <c r="S1560" s="11">
        <v>3623</v>
      </c>
      <c r="T1560" s="11">
        <v>606</v>
      </c>
      <c r="U1560" s="11">
        <v>-1194</v>
      </c>
      <c r="V1560" s="11">
        <v>-1194</v>
      </c>
      <c r="W1560" s="13">
        <v>6.0709999999999997</v>
      </c>
      <c r="X1560" s="13">
        <v>2.96</v>
      </c>
      <c r="Y1560" s="13">
        <v>3.7170000000000001</v>
      </c>
      <c r="Z1560" s="13">
        <v>4.18</v>
      </c>
      <c r="AA1560" s="13">
        <v>4.18</v>
      </c>
      <c r="AB1560" s="1">
        <v>3001</v>
      </c>
      <c r="AC1560" s="13">
        <v>16.428691000000001</v>
      </c>
      <c r="AD1560" s="13">
        <v>0.97799499999999995</v>
      </c>
      <c r="AE1560" s="1" t="s">
        <v>12654</v>
      </c>
      <c r="AF1560" s="1" t="s">
        <v>12658</v>
      </c>
    </row>
    <row r="1561" spans="1:32" x14ac:dyDescent="0.2">
      <c r="A1561" s="1" t="s">
        <v>5669</v>
      </c>
      <c r="B1561" s="10">
        <v>6356208</v>
      </c>
      <c r="C1561" s="1" t="s">
        <v>1654</v>
      </c>
      <c r="D1561" s="1" t="s">
        <v>302</v>
      </c>
      <c r="E1561" s="11">
        <v>78196916</v>
      </c>
      <c r="F1561" s="11">
        <v>11345</v>
      </c>
      <c r="G1561" s="11">
        <v>13129</v>
      </c>
      <c r="H1561" s="11">
        <v>14061</v>
      </c>
      <c r="I1561" s="11">
        <v>12673</v>
      </c>
      <c r="J1561" s="11">
        <v>14223</v>
      </c>
      <c r="K1561" s="13">
        <v>17800</v>
      </c>
      <c r="L1561" s="13">
        <v>18902.231210000002</v>
      </c>
      <c r="M1561" s="11">
        <v>14724</v>
      </c>
      <c r="N1561" s="11">
        <v>-2490</v>
      </c>
      <c r="O1561" s="11">
        <v>-1467</v>
      </c>
      <c r="P1561" s="11">
        <v>9502</v>
      </c>
      <c r="Q1561" s="11">
        <v>1162</v>
      </c>
      <c r="R1561" s="11">
        <v>-21</v>
      </c>
      <c r="S1561" s="11">
        <v>-20</v>
      </c>
      <c r="T1561" s="11">
        <v>-85</v>
      </c>
      <c r="U1561" s="11">
        <v>-192</v>
      </c>
      <c r="V1561" s="11">
        <v>-152</v>
      </c>
      <c r="W1561" s="13">
        <v>29.187999999999999</v>
      </c>
      <c r="X1561" s="13">
        <v>22.443999999999999</v>
      </c>
      <c r="Y1561" s="13">
        <v>17.779</v>
      </c>
      <c r="Z1561" s="13">
        <v>22.329000000000001</v>
      </c>
      <c r="AA1561" s="13">
        <v>22.193999999999999</v>
      </c>
      <c r="AB1561" s="1">
        <v>8919</v>
      </c>
      <c r="AC1561" s="13">
        <v>18.081883999999999</v>
      </c>
      <c r="AD1561" s="13">
        <v>4.0079180000000001</v>
      </c>
      <c r="AE1561" s="1" t="s">
        <v>12654</v>
      </c>
      <c r="AF1561" s="1" t="s">
        <v>12660</v>
      </c>
    </row>
    <row r="1562" spans="1:32" x14ac:dyDescent="0.2">
      <c r="A1562" s="1" t="s">
        <v>5670</v>
      </c>
      <c r="B1562" s="10">
        <v>4395341</v>
      </c>
      <c r="C1562" s="1" t="s">
        <v>1655</v>
      </c>
      <c r="D1562" s="1" t="s">
        <v>313</v>
      </c>
      <c r="E1562" s="11">
        <v>30800962</v>
      </c>
      <c r="F1562" s="11">
        <v>11589</v>
      </c>
      <c r="G1562" s="11">
        <v>13340</v>
      </c>
      <c r="H1562" s="11">
        <v>16711</v>
      </c>
      <c r="I1562" s="11">
        <v>16841</v>
      </c>
      <c r="J1562" s="11">
        <v>16841</v>
      </c>
      <c r="K1562" s="12" t="s">
        <v>2</v>
      </c>
      <c r="L1562" s="12" t="s">
        <v>2</v>
      </c>
      <c r="M1562" s="11">
        <v>14257</v>
      </c>
      <c r="N1562" s="11">
        <v>15083</v>
      </c>
      <c r="O1562" s="11">
        <v>14679</v>
      </c>
      <c r="P1562" s="11">
        <v>25868</v>
      </c>
      <c r="Q1562" s="11">
        <v>25868</v>
      </c>
      <c r="R1562" s="11">
        <v>-9359</v>
      </c>
      <c r="S1562" s="11">
        <v>-6268</v>
      </c>
      <c r="T1562" s="11">
        <v>-9005</v>
      </c>
      <c r="U1562" s="11">
        <v>-3692</v>
      </c>
      <c r="V1562" s="11">
        <v>-3692</v>
      </c>
      <c r="W1562" s="13">
        <v>6.55</v>
      </c>
      <c r="X1562" s="13">
        <v>8.5489999999999995</v>
      </c>
      <c r="Y1562" s="13">
        <v>8.7230000000000008</v>
      </c>
      <c r="Z1562" s="13">
        <v>9.7260000000000009</v>
      </c>
      <c r="AA1562" s="13">
        <v>9.7260000000000009</v>
      </c>
      <c r="AB1562" s="1">
        <v>9869</v>
      </c>
      <c r="AC1562" s="13">
        <v>13.181957000000001</v>
      </c>
      <c r="AD1562" s="13">
        <v>1.150353</v>
      </c>
      <c r="AE1562" s="1" t="s">
        <v>12654</v>
      </c>
      <c r="AF1562" s="1" t="s">
        <v>12672</v>
      </c>
    </row>
    <row r="1563" spans="1:32" x14ac:dyDescent="0.2">
      <c r="A1563" s="1" t="s">
        <v>5671</v>
      </c>
      <c r="B1563" s="10">
        <v>4995459</v>
      </c>
      <c r="C1563" s="1" t="s">
        <v>1656</v>
      </c>
      <c r="D1563" s="1" t="s">
        <v>107</v>
      </c>
      <c r="E1563" s="11">
        <v>11332652</v>
      </c>
      <c r="F1563" s="11">
        <v>-2266</v>
      </c>
      <c r="G1563" s="11">
        <v>-7221</v>
      </c>
      <c r="H1563" s="11">
        <v>1260</v>
      </c>
      <c r="I1563" s="11">
        <v>1654</v>
      </c>
      <c r="J1563" s="11">
        <v>1012</v>
      </c>
      <c r="K1563" s="12" t="s">
        <v>2</v>
      </c>
      <c r="L1563" s="12" t="s">
        <v>2</v>
      </c>
      <c r="M1563" s="11">
        <v>2709</v>
      </c>
      <c r="N1563" s="11">
        <v>9547</v>
      </c>
      <c r="O1563" s="11">
        <v>6471</v>
      </c>
      <c r="P1563" s="11">
        <v>-696</v>
      </c>
      <c r="Q1563" s="11">
        <v>-13319</v>
      </c>
      <c r="R1563" s="11">
        <v>-3101</v>
      </c>
      <c r="S1563" s="11">
        <v>496</v>
      </c>
      <c r="T1563" s="11">
        <v>1369</v>
      </c>
      <c r="U1563" s="11">
        <v>1627</v>
      </c>
      <c r="V1563" s="11">
        <v>-930</v>
      </c>
      <c r="W1563" s="13">
        <v>-10.738</v>
      </c>
      <c r="X1563" s="13">
        <v>-20.032</v>
      </c>
      <c r="Y1563" s="13">
        <v>5.3780000000000001</v>
      </c>
      <c r="Z1563" s="13">
        <v>8.327</v>
      </c>
      <c r="AA1563" s="13">
        <v>-12.694000000000001</v>
      </c>
      <c r="AB1563" s="1">
        <v>6390</v>
      </c>
      <c r="AC1563" s="12" t="s">
        <v>4019</v>
      </c>
      <c r="AD1563" s="13">
        <v>0.361593</v>
      </c>
      <c r="AE1563" s="1" t="s">
        <v>12654</v>
      </c>
      <c r="AF1563" s="1" t="s">
        <v>12658</v>
      </c>
    </row>
    <row r="1564" spans="1:32" x14ac:dyDescent="0.2">
      <c r="A1564" s="1" t="s">
        <v>5672</v>
      </c>
      <c r="B1564" s="10">
        <v>19280008</v>
      </c>
      <c r="C1564" s="1"/>
      <c r="D1564" s="1" t="s">
        <v>90</v>
      </c>
      <c r="E1564" s="11">
        <v>2000000</v>
      </c>
      <c r="F1564" s="12" t="s">
        <v>2</v>
      </c>
      <c r="G1564" s="11">
        <v>104</v>
      </c>
      <c r="H1564" s="11">
        <v>186</v>
      </c>
      <c r="I1564" s="11">
        <v>178</v>
      </c>
      <c r="J1564" s="11">
        <v>178</v>
      </c>
      <c r="K1564" s="12" t="s">
        <v>2</v>
      </c>
      <c r="L1564" s="12" t="s">
        <v>2</v>
      </c>
      <c r="M1564" s="12" t="s">
        <v>2</v>
      </c>
      <c r="N1564" s="12" t="s">
        <v>2</v>
      </c>
      <c r="O1564" s="12" t="s">
        <v>2</v>
      </c>
      <c r="P1564" s="11">
        <v>86</v>
      </c>
      <c r="Q1564" s="11">
        <v>86</v>
      </c>
      <c r="R1564" s="12" t="s">
        <v>2</v>
      </c>
      <c r="S1564" s="12" t="s">
        <v>2</v>
      </c>
      <c r="T1564" s="12" t="s">
        <v>2</v>
      </c>
      <c r="U1564" s="11">
        <v>-3</v>
      </c>
      <c r="V1564" s="11">
        <v>-3</v>
      </c>
      <c r="W1564" s="12" t="s">
        <v>2</v>
      </c>
      <c r="X1564" s="12" t="s">
        <v>2</v>
      </c>
      <c r="Y1564" s="13">
        <v>43.372999999999998</v>
      </c>
      <c r="Z1564" s="13">
        <v>34.270000000000003</v>
      </c>
      <c r="AA1564" s="13">
        <v>34.270000000000003</v>
      </c>
      <c r="AB1564" s="1" t="s">
        <v>5673</v>
      </c>
      <c r="AC1564" s="13">
        <v>7.3170729999999997</v>
      </c>
      <c r="AD1564" s="12" t="s">
        <v>2</v>
      </c>
      <c r="AE1564" s="1" t="s">
        <v>12654</v>
      </c>
      <c r="AF1564" s="1" t="s">
        <v>12674</v>
      </c>
    </row>
    <row r="1565" spans="1:32" x14ac:dyDescent="0.2">
      <c r="A1565" s="1" t="s">
        <v>5674</v>
      </c>
      <c r="B1565" s="10">
        <v>4990068</v>
      </c>
      <c r="C1565" s="1" t="s">
        <v>1657</v>
      </c>
      <c r="D1565" s="1" t="s">
        <v>148</v>
      </c>
      <c r="E1565" s="11">
        <v>17384231</v>
      </c>
      <c r="F1565" s="11">
        <v>5567</v>
      </c>
      <c r="G1565" s="11">
        <v>6414</v>
      </c>
      <c r="H1565" s="11">
        <v>5027</v>
      </c>
      <c r="I1565" s="11">
        <v>8735</v>
      </c>
      <c r="J1565" s="11">
        <v>9685</v>
      </c>
      <c r="K1565" s="13">
        <v>10000</v>
      </c>
      <c r="L1565" s="13">
        <v>10500</v>
      </c>
      <c r="M1565" s="11">
        <v>-2547</v>
      </c>
      <c r="N1565" s="11">
        <v>20391</v>
      </c>
      <c r="O1565" s="11">
        <v>-9673</v>
      </c>
      <c r="P1565" s="11">
        <v>13320</v>
      </c>
      <c r="Q1565" s="11">
        <v>9839</v>
      </c>
      <c r="R1565" s="11">
        <v>-4183</v>
      </c>
      <c r="S1565" s="11">
        <v>-1948</v>
      </c>
      <c r="T1565" s="11">
        <v>-1504</v>
      </c>
      <c r="U1565" s="11">
        <v>-2553</v>
      </c>
      <c r="V1565" s="11">
        <v>-2981</v>
      </c>
      <c r="W1565" s="13">
        <v>10.074</v>
      </c>
      <c r="X1565" s="13">
        <v>7.72</v>
      </c>
      <c r="Y1565" s="13">
        <v>5.9640000000000004</v>
      </c>
      <c r="Z1565" s="13">
        <v>9.9090000000000007</v>
      </c>
      <c r="AA1565" s="13">
        <v>12.831</v>
      </c>
      <c r="AB1565" s="1">
        <v>3443</v>
      </c>
      <c r="AC1565" s="13">
        <v>6.6060699999999999</v>
      </c>
      <c r="AD1565" s="13">
        <v>0.77950200000000003</v>
      </c>
      <c r="AE1565" s="1" t="s">
        <v>12654</v>
      </c>
      <c r="AF1565" s="1" t="s">
        <v>12658</v>
      </c>
    </row>
    <row r="1566" spans="1:32" x14ac:dyDescent="0.2">
      <c r="A1566" s="1" t="s">
        <v>5675</v>
      </c>
      <c r="B1566" s="10">
        <v>6333912</v>
      </c>
      <c r="C1566" s="1" t="s">
        <v>1658</v>
      </c>
      <c r="D1566" s="1" t="s">
        <v>685</v>
      </c>
      <c r="E1566" s="11">
        <v>3197800</v>
      </c>
      <c r="F1566" s="12" t="s">
        <v>2</v>
      </c>
      <c r="G1566" s="12" t="s">
        <v>2</v>
      </c>
      <c r="H1566" s="12" t="s">
        <v>2</v>
      </c>
      <c r="I1566" s="12" t="s">
        <v>2</v>
      </c>
      <c r="J1566" s="11">
        <v>653.79200000000003</v>
      </c>
      <c r="K1566" s="12" t="s">
        <v>2</v>
      </c>
      <c r="L1566" s="12" t="s">
        <v>2</v>
      </c>
      <c r="M1566" s="12" t="s">
        <v>2</v>
      </c>
      <c r="N1566" s="12" t="s">
        <v>2</v>
      </c>
      <c r="O1566" s="12" t="s">
        <v>2</v>
      </c>
      <c r="P1566" s="12" t="s">
        <v>2</v>
      </c>
      <c r="Q1566" s="11">
        <v>1002.621</v>
      </c>
      <c r="R1566" s="12" t="s">
        <v>2</v>
      </c>
      <c r="S1566" s="12" t="s">
        <v>2</v>
      </c>
      <c r="T1566" s="12" t="s">
        <v>2</v>
      </c>
      <c r="U1566" s="12" t="s">
        <v>2</v>
      </c>
      <c r="V1566" s="11">
        <v>-424.995</v>
      </c>
      <c r="W1566" s="12" t="s">
        <v>2</v>
      </c>
      <c r="X1566" s="12" t="s">
        <v>2</v>
      </c>
      <c r="Y1566" s="12" t="s">
        <v>2</v>
      </c>
      <c r="Z1566" s="12" t="s">
        <v>2</v>
      </c>
      <c r="AA1566" s="13">
        <v>3.9820000000000002</v>
      </c>
      <c r="AB1566" s="1">
        <v>6648</v>
      </c>
      <c r="AC1566" s="12" t="s">
        <v>4019</v>
      </c>
      <c r="AD1566" s="13">
        <v>3.6367289999999999</v>
      </c>
      <c r="AE1566" s="1" t="s">
        <v>12654</v>
      </c>
      <c r="AF1566" s="1" t="s">
        <v>12658</v>
      </c>
    </row>
    <row r="1567" spans="1:32" x14ac:dyDescent="0.2">
      <c r="A1567" s="1" t="s">
        <v>5676</v>
      </c>
      <c r="B1567" s="10">
        <v>4990201</v>
      </c>
      <c r="C1567" s="1" t="s">
        <v>1659</v>
      </c>
      <c r="D1567" s="1" t="s">
        <v>148</v>
      </c>
      <c r="E1567" s="11">
        <v>2717278</v>
      </c>
      <c r="F1567" s="11">
        <v>1852</v>
      </c>
      <c r="G1567" s="11">
        <v>1242</v>
      </c>
      <c r="H1567" s="11">
        <v>1415</v>
      </c>
      <c r="I1567" s="11">
        <v>1669</v>
      </c>
      <c r="J1567" s="11">
        <v>1669</v>
      </c>
      <c r="K1567" s="12" t="s">
        <v>2</v>
      </c>
      <c r="L1567" s="12" t="s">
        <v>2</v>
      </c>
      <c r="M1567" s="11">
        <v>1764</v>
      </c>
      <c r="N1567" s="11">
        <v>1458</v>
      </c>
      <c r="O1567" s="11">
        <v>-2582</v>
      </c>
      <c r="P1567" s="11">
        <v>-1422</v>
      </c>
      <c r="Q1567" s="11">
        <v>-1422</v>
      </c>
      <c r="R1567" s="11">
        <v>-506</v>
      </c>
      <c r="S1567" s="11">
        <v>-710</v>
      </c>
      <c r="T1567" s="11">
        <v>-643</v>
      </c>
      <c r="U1567" s="11">
        <v>-213</v>
      </c>
      <c r="V1567" s="11">
        <v>-213</v>
      </c>
      <c r="W1567" s="13">
        <v>5.54</v>
      </c>
      <c r="X1567" s="13">
        <v>3.7530000000000001</v>
      </c>
      <c r="Y1567" s="13">
        <v>4.7110000000000003</v>
      </c>
      <c r="Z1567" s="13">
        <v>5.2969999999999997</v>
      </c>
      <c r="AA1567" s="13">
        <v>5.2969999999999997</v>
      </c>
      <c r="AB1567" s="1">
        <v>5921</v>
      </c>
      <c r="AC1567" s="13">
        <v>8.0411710000000003</v>
      </c>
      <c r="AD1567" s="13">
        <v>0.427373</v>
      </c>
      <c r="AE1567" s="1" t="s">
        <v>12654</v>
      </c>
      <c r="AF1567" s="1" t="s">
        <v>12658</v>
      </c>
    </row>
    <row r="1568" spans="1:32" x14ac:dyDescent="0.2">
      <c r="A1568" s="1" t="s">
        <v>5677</v>
      </c>
      <c r="B1568" s="10">
        <v>4986473</v>
      </c>
      <c r="C1568" s="1" t="s">
        <v>1660</v>
      </c>
      <c r="D1568" s="1" t="s">
        <v>36</v>
      </c>
      <c r="E1568" s="11">
        <v>1217388</v>
      </c>
      <c r="F1568" s="11">
        <v>381</v>
      </c>
      <c r="G1568" s="11">
        <v>294</v>
      </c>
      <c r="H1568" s="11">
        <v>354</v>
      </c>
      <c r="I1568" s="11">
        <v>378</v>
      </c>
      <c r="J1568" s="11">
        <v>378</v>
      </c>
      <c r="K1568" s="12" t="s">
        <v>2</v>
      </c>
      <c r="L1568" s="12" t="s">
        <v>2</v>
      </c>
      <c r="M1568" s="11">
        <v>785</v>
      </c>
      <c r="N1568" s="11">
        <v>-20</v>
      </c>
      <c r="O1568" s="11">
        <v>469</v>
      </c>
      <c r="P1568" s="11">
        <v>143</v>
      </c>
      <c r="Q1568" s="11">
        <v>143</v>
      </c>
      <c r="R1568" s="11">
        <v>-245</v>
      </c>
      <c r="S1568" s="11">
        <v>-242</v>
      </c>
      <c r="T1568" s="11">
        <v>-370</v>
      </c>
      <c r="U1568" s="11">
        <v>-305</v>
      </c>
      <c r="V1568" s="11">
        <v>-305</v>
      </c>
      <c r="W1568" s="13">
        <v>13.308</v>
      </c>
      <c r="X1568" s="13">
        <v>9.3539999999999992</v>
      </c>
      <c r="Y1568" s="13">
        <v>10.103</v>
      </c>
      <c r="Z1568" s="13">
        <v>12.176</v>
      </c>
      <c r="AA1568" s="13">
        <v>12.176</v>
      </c>
      <c r="AB1568" s="1">
        <v>4361</v>
      </c>
      <c r="AC1568" s="13">
        <v>8.0905740000000002</v>
      </c>
      <c r="AD1568" s="13">
        <v>0.65554800000000002</v>
      </c>
      <c r="AE1568" s="1" t="s">
        <v>12654</v>
      </c>
      <c r="AF1568" s="1" t="s">
        <v>12667</v>
      </c>
    </row>
    <row r="1569" spans="1:32" x14ac:dyDescent="0.2">
      <c r="A1569" s="1" t="s">
        <v>5678</v>
      </c>
      <c r="B1569" s="10">
        <v>4074598</v>
      </c>
      <c r="C1569" s="1" t="s">
        <v>1661</v>
      </c>
      <c r="D1569" s="1" t="s">
        <v>377</v>
      </c>
      <c r="E1569" s="11">
        <v>8599419</v>
      </c>
      <c r="F1569" s="11">
        <v>3494</v>
      </c>
      <c r="G1569" s="11">
        <v>6697</v>
      </c>
      <c r="H1569" s="11">
        <v>5046</v>
      </c>
      <c r="I1569" s="11">
        <v>3255</v>
      </c>
      <c r="J1569" s="11">
        <v>317</v>
      </c>
      <c r="K1569" s="12" t="s">
        <v>2</v>
      </c>
      <c r="L1569" s="12" t="s">
        <v>2</v>
      </c>
      <c r="M1569" s="11">
        <v>4942</v>
      </c>
      <c r="N1569" s="11">
        <v>5082</v>
      </c>
      <c r="O1569" s="11">
        <v>-613</v>
      </c>
      <c r="P1569" s="11">
        <v>1442</v>
      </c>
      <c r="Q1569" s="11">
        <v>-1698</v>
      </c>
      <c r="R1569" s="11">
        <v>-899</v>
      </c>
      <c r="S1569" s="11">
        <v>-877</v>
      </c>
      <c r="T1569" s="11">
        <v>-1364</v>
      </c>
      <c r="U1569" s="11">
        <v>-943</v>
      </c>
      <c r="V1569" s="11">
        <v>-2291</v>
      </c>
      <c r="W1569" s="13">
        <v>9.6660000000000004</v>
      </c>
      <c r="X1569" s="13">
        <v>16.539000000000001</v>
      </c>
      <c r="Y1569" s="13">
        <v>10.242000000000001</v>
      </c>
      <c r="Z1569" s="13">
        <v>6.8289999999999997</v>
      </c>
      <c r="AA1569" s="13">
        <v>0.93100000000000005</v>
      </c>
      <c r="AB1569" s="1">
        <v>7952</v>
      </c>
      <c r="AC1569" s="13">
        <v>42.746372000000001</v>
      </c>
      <c r="AD1569" s="13">
        <v>0.52281</v>
      </c>
      <c r="AE1569" s="1" t="s">
        <v>12654</v>
      </c>
      <c r="AF1569" s="1" t="s">
        <v>12655</v>
      </c>
    </row>
    <row r="1570" spans="1:32" x14ac:dyDescent="0.2">
      <c r="A1570" s="1" t="s">
        <v>5679</v>
      </c>
      <c r="B1570" s="10">
        <v>4985542</v>
      </c>
      <c r="C1570" s="1" t="s">
        <v>1662</v>
      </c>
      <c r="D1570" s="1" t="s">
        <v>105</v>
      </c>
      <c r="E1570" s="11">
        <v>995474</v>
      </c>
      <c r="F1570" s="11">
        <v>141</v>
      </c>
      <c r="G1570" s="11">
        <v>161</v>
      </c>
      <c r="H1570" s="11">
        <v>188</v>
      </c>
      <c r="I1570" s="11">
        <v>93</v>
      </c>
      <c r="J1570" s="11">
        <v>93</v>
      </c>
      <c r="K1570" s="12" t="s">
        <v>2</v>
      </c>
      <c r="L1570" s="12" t="s">
        <v>2</v>
      </c>
      <c r="M1570" s="11">
        <v>447</v>
      </c>
      <c r="N1570" s="11">
        <v>206</v>
      </c>
      <c r="O1570" s="11">
        <v>165</v>
      </c>
      <c r="P1570" s="11">
        <v>139</v>
      </c>
      <c r="Q1570" s="11">
        <v>139</v>
      </c>
      <c r="R1570" s="11">
        <v>-45</v>
      </c>
      <c r="S1570" s="11">
        <v>-66</v>
      </c>
      <c r="T1570" s="11">
        <v>-242</v>
      </c>
      <c r="U1570" s="11">
        <v>-148</v>
      </c>
      <c r="V1570" s="11">
        <v>-148</v>
      </c>
      <c r="W1570" s="13">
        <v>5.9630000000000001</v>
      </c>
      <c r="X1570" s="13">
        <v>6.1760000000000002</v>
      </c>
      <c r="Y1570" s="13">
        <v>7.0350000000000001</v>
      </c>
      <c r="Z1570" s="13">
        <v>5.4219999999999997</v>
      </c>
      <c r="AA1570" s="13">
        <v>5.4219999999999997</v>
      </c>
      <c r="AB1570" s="1">
        <v>4616</v>
      </c>
      <c r="AC1570" s="13">
        <v>18.915120000000002</v>
      </c>
      <c r="AD1570" s="13">
        <v>0.69511000000000001</v>
      </c>
      <c r="AE1570" s="1" t="s">
        <v>12654</v>
      </c>
      <c r="AF1570" s="1" t="s">
        <v>12667</v>
      </c>
    </row>
    <row r="1571" spans="1:32" x14ac:dyDescent="0.2">
      <c r="A1571" s="1" t="s">
        <v>5680</v>
      </c>
      <c r="B1571" s="10">
        <v>4988376</v>
      </c>
      <c r="C1571" s="1" t="s">
        <v>1663</v>
      </c>
      <c r="D1571" s="1" t="s">
        <v>117</v>
      </c>
      <c r="E1571" s="11">
        <v>7646647</v>
      </c>
      <c r="F1571" s="11">
        <v>467</v>
      </c>
      <c r="G1571" s="11">
        <v>784</v>
      </c>
      <c r="H1571" s="11">
        <v>894</v>
      </c>
      <c r="I1571" s="11">
        <v>1160</v>
      </c>
      <c r="J1571" s="11">
        <v>1027</v>
      </c>
      <c r="K1571" s="12" t="s">
        <v>2</v>
      </c>
      <c r="L1571" s="12" t="s">
        <v>2</v>
      </c>
      <c r="M1571" s="11">
        <v>1371</v>
      </c>
      <c r="N1571" s="11">
        <v>1320</v>
      </c>
      <c r="O1571" s="11">
        <v>2681</v>
      </c>
      <c r="P1571" s="11">
        <v>2146</v>
      </c>
      <c r="Q1571" s="11">
        <v>2445</v>
      </c>
      <c r="R1571" s="11">
        <v>-3905</v>
      </c>
      <c r="S1571" s="11">
        <v>-2134</v>
      </c>
      <c r="T1571" s="11">
        <v>-1654</v>
      </c>
      <c r="U1571" s="11">
        <v>-754</v>
      </c>
      <c r="V1571" s="11">
        <v>-1175</v>
      </c>
      <c r="W1571" s="13">
        <v>3.0059999999999998</v>
      </c>
      <c r="X1571" s="13">
        <v>2.774</v>
      </c>
      <c r="Y1571" s="13">
        <v>7.4020000000000001</v>
      </c>
      <c r="Z1571" s="13">
        <v>3.7930000000000001</v>
      </c>
      <c r="AA1571" s="13">
        <v>3.0150000000000001</v>
      </c>
      <c r="AB1571" s="1">
        <v>9322</v>
      </c>
      <c r="AC1571" s="13">
        <v>14.372866</v>
      </c>
      <c r="AD1571" s="13">
        <v>0.51598900000000003</v>
      </c>
      <c r="AE1571" s="1" t="s">
        <v>12654</v>
      </c>
      <c r="AF1571" s="1" t="s">
        <v>12664</v>
      </c>
    </row>
    <row r="1572" spans="1:32" x14ac:dyDescent="0.2">
      <c r="A1572" s="1" t="s">
        <v>5681</v>
      </c>
      <c r="B1572" s="10">
        <v>4554976</v>
      </c>
      <c r="C1572" s="1" t="s">
        <v>1664</v>
      </c>
      <c r="D1572" s="1" t="s">
        <v>337</v>
      </c>
      <c r="E1572" s="11">
        <v>2148808</v>
      </c>
      <c r="F1572" s="12" t="s">
        <v>2</v>
      </c>
      <c r="G1572" s="12" t="s">
        <v>2</v>
      </c>
      <c r="H1572" s="12" t="s">
        <v>2</v>
      </c>
      <c r="I1572" s="12" t="s">
        <v>2</v>
      </c>
      <c r="J1572" s="11">
        <v>297</v>
      </c>
      <c r="K1572" s="12" t="s">
        <v>2</v>
      </c>
      <c r="L1572" s="12" t="s">
        <v>2</v>
      </c>
      <c r="M1572" s="12" t="s">
        <v>2</v>
      </c>
      <c r="N1572" s="12" t="s">
        <v>2</v>
      </c>
      <c r="O1572" s="12" t="s">
        <v>2</v>
      </c>
      <c r="P1572" s="12" t="s">
        <v>2</v>
      </c>
      <c r="Q1572" s="11">
        <v>374</v>
      </c>
      <c r="R1572" s="12" t="s">
        <v>2</v>
      </c>
      <c r="S1572" s="12" t="s">
        <v>2</v>
      </c>
      <c r="T1572" s="12" t="s">
        <v>2</v>
      </c>
      <c r="U1572" s="12" t="s">
        <v>2</v>
      </c>
      <c r="V1572" s="11">
        <v>11</v>
      </c>
      <c r="W1572" s="12" t="s">
        <v>2</v>
      </c>
      <c r="X1572" s="12" t="s">
        <v>2</v>
      </c>
      <c r="Y1572" s="12" t="s">
        <v>2</v>
      </c>
      <c r="Z1572" s="12" t="s">
        <v>2</v>
      </c>
      <c r="AA1572" s="13">
        <v>4.8810000000000002</v>
      </c>
      <c r="AB1572" s="1">
        <v>3045</v>
      </c>
      <c r="AC1572" s="13">
        <v>13.736668</v>
      </c>
      <c r="AD1572" s="13">
        <v>0.69669599999999998</v>
      </c>
      <c r="AE1572" s="1" t="s">
        <v>12654</v>
      </c>
      <c r="AF1572" s="1" t="s">
        <v>12655</v>
      </c>
    </row>
    <row r="1573" spans="1:32" x14ac:dyDescent="0.2">
      <c r="A1573" s="1" t="s">
        <v>5682</v>
      </c>
      <c r="B1573" s="10">
        <v>4990346</v>
      </c>
      <c r="C1573" s="1" t="s">
        <v>1665</v>
      </c>
      <c r="D1573" s="1" t="s">
        <v>148</v>
      </c>
      <c r="E1573" s="11">
        <v>872469</v>
      </c>
      <c r="F1573" s="12" t="s">
        <v>2</v>
      </c>
      <c r="G1573" s="12" t="s">
        <v>2</v>
      </c>
      <c r="H1573" s="11">
        <v>116</v>
      </c>
      <c r="I1573" s="11">
        <v>431</v>
      </c>
      <c r="J1573" s="11">
        <v>431</v>
      </c>
      <c r="K1573" s="12" t="s">
        <v>2</v>
      </c>
      <c r="L1573" s="12" t="s">
        <v>2</v>
      </c>
      <c r="M1573" s="12" t="s">
        <v>2</v>
      </c>
      <c r="N1573" s="12" t="s">
        <v>2</v>
      </c>
      <c r="O1573" s="11">
        <v>419</v>
      </c>
      <c r="P1573" s="11">
        <v>766</v>
      </c>
      <c r="Q1573" s="11">
        <v>766</v>
      </c>
      <c r="R1573" s="12" t="s">
        <v>2</v>
      </c>
      <c r="S1573" s="12" t="s">
        <v>2</v>
      </c>
      <c r="T1573" s="11">
        <v>-114</v>
      </c>
      <c r="U1573" s="11">
        <v>-8</v>
      </c>
      <c r="V1573" s="11">
        <v>-8</v>
      </c>
      <c r="W1573" s="12" t="s">
        <v>2</v>
      </c>
      <c r="X1573" s="12" t="s">
        <v>2</v>
      </c>
      <c r="Y1573" s="12" t="s">
        <v>2</v>
      </c>
      <c r="Z1573" s="13">
        <v>8.0719999999999992</v>
      </c>
      <c r="AA1573" s="13">
        <v>8.0719999999999992</v>
      </c>
      <c r="AB1573" s="1">
        <v>4673</v>
      </c>
      <c r="AC1573" s="13">
        <v>5.2036439999999997</v>
      </c>
      <c r="AD1573" s="13">
        <v>0.79601</v>
      </c>
      <c r="AE1573" s="1" t="s">
        <v>12654</v>
      </c>
      <c r="AF1573" s="1" t="s">
        <v>12658</v>
      </c>
    </row>
    <row r="1574" spans="1:32" x14ac:dyDescent="0.2">
      <c r="A1574" s="1" t="s">
        <v>5683</v>
      </c>
      <c r="B1574" s="10">
        <v>4103004</v>
      </c>
      <c r="C1574" s="1" t="s">
        <v>1666</v>
      </c>
      <c r="D1574" s="1" t="s">
        <v>58</v>
      </c>
      <c r="E1574" s="11">
        <v>167136411</v>
      </c>
      <c r="F1574" s="11">
        <v>-5306</v>
      </c>
      <c r="G1574" s="11">
        <v>45807</v>
      </c>
      <c r="H1574" s="11">
        <v>80083</v>
      </c>
      <c r="I1574" s="11">
        <v>36894</v>
      </c>
      <c r="J1574" s="11">
        <v>120898</v>
      </c>
      <c r="K1574" s="13">
        <v>144232.46642000001</v>
      </c>
      <c r="L1574" s="13">
        <v>170813.66299000001</v>
      </c>
      <c r="M1574" s="11">
        <v>34601</v>
      </c>
      <c r="N1574" s="11">
        <v>144430</v>
      </c>
      <c r="O1574" s="11">
        <v>23617</v>
      </c>
      <c r="P1574" s="11">
        <v>31662</v>
      </c>
      <c r="Q1574" s="11">
        <v>148943</v>
      </c>
      <c r="R1574" s="11">
        <v>-37392</v>
      </c>
      <c r="S1574" s="11">
        <v>-52537</v>
      </c>
      <c r="T1574" s="11">
        <v>-77457</v>
      </c>
      <c r="U1574" s="11">
        <v>-89814</v>
      </c>
      <c r="V1574" s="11">
        <v>-111201</v>
      </c>
      <c r="W1574" s="13">
        <v>-3.665</v>
      </c>
      <c r="X1574" s="13">
        <v>4.8879999999999999</v>
      </c>
      <c r="Y1574" s="13">
        <v>10.095000000000001</v>
      </c>
      <c r="Z1574" s="13">
        <v>4.3639999999999999</v>
      </c>
      <c r="AA1574" s="13">
        <v>13.095000000000001</v>
      </c>
      <c r="AB1574" s="1">
        <v>7012</v>
      </c>
      <c r="AC1574" s="13">
        <v>24.878439</v>
      </c>
      <c r="AD1574" s="13">
        <v>2.5947819999999999</v>
      </c>
      <c r="AE1574" s="1" t="s">
        <v>12654</v>
      </c>
      <c r="AF1574" s="1" t="s">
        <v>12658</v>
      </c>
    </row>
    <row r="1575" spans="1:32" x14ac:dyDescent="0.2">
      <c r="A1575" s="1" t="s">
        <v>5684</v>
      </c>
      <c r="B1575" s="10">
        <v>4165240</v>
      </c>
      <c r="C1575" s="1" t="s">
        <v>1667</v>
      </c>
      <c r="D1575" s="1" t="s">
        <v>262</v>
      </c>
      <c r="E1575" s="11">
        <v>632094302</v>
      </c>
      <c r="F1575" s="11">
        <v>-21286</v>
      </c>
      <c r="G1575" s="11">
        <v>17664</v>
      </c>
      <c r="H1575" s="11">
        <v>78859</v>
      </c>
      <c r="I1575" s="11">
        <v>84764</v>
      </c>
      <c r="J1575" s="11">
        <v>102855</v>
      </c>
      <c r="K1575" s="13">
        <v>90717.418109999999</v>
      </c>
      <c r="L1575" s="13">
        <v>93950.375119999997</v>
      </c>
      <c r="M1575" s="11">
        <v>33397</v>
      </c>
      <c r="N1575" s="11">
        <v>226460</v>
      </c>
      <c r="O1575" s="11">
        <v>456049</v>
      </c>
      <c r="P1575" s="11">
        <v>203095</v>
      </c>
      <c r="Q1575" s="11">
        <v>273173</v>
      </c>
      <c r="R1575" s="11">
        <v>16987</v>
      </c>
      <c r="S1575" s="11">
        <v>-5848</v>
      </c>
      <c r="T1575" s="11">
        <v>-46745</v>
      </c>
      <c r="U1575" s="11">
        <v>-66911</v>
      </c>
      <c r="V1575" s="11">
        <v>-126133</v>
      </c>
      <c r="W1575" s="13">
        <v>43.021999999999998</v>
      </c>
      <c r="X1575" s="13">
        <v>99.402000000000001</v>
      </c>
      <c r="Y1575" s="13">
        <v>55.222000000000001</v>
      </c>
      <c r="Z1575" s="13">
        <v>6.7430000000000003</v>
      </c>
      <c r="AA1575" s="13">
        <v>18.631</v>
      </c>
      <c r="AB1575" s="1">
        <v>9107</v>
      </c>
      <c r="AC1575" s="13">
        <v>7.0887330000000004</v>
      </c>
      <c r="AD1575" s="13">
        <v>0.795041</v>
      </c>
      <c r="AE1575" s="1" t="s">
        <v>12654</v>
      </c>
      <c r="AF1575" s="1" t="s">
        <v>12673</v>
      </c>
    </row>
    <row r="1576" spans="1:32" x14ac:dyDescent="0.2">
      <c r="A1576" s="1" t="s">
        <v>5685</v>
      </c>
      <c r="B1576" s="10">
        <v>6335386</v>
      </c>
      <c r="C1576" s="1" t="s">
        <v>1668</v>
      </c>
      <c r="D1576" s="1" t="s">
        <v>174</v>
      </c>
      <c r="E1576" s="11">
        <v>4693389</v>
      </c>
      <c r="F1576" s="11">
        <v>36</v>
      </c>
      <c r="G1576" s="11">
        <v>45</v>
      </c>
      <c r="H1576" s="11">
        <v>-38</v>
      </c>
      <c r="I1576" s="11">
        <v>-27</v>
      </c>
      <c r="J1576" s="11">
        <v>79</v>
      </c>
      <c r="K1576" s="12" t="s">
        <v>2</v>
      </c>
      <c r="L1576" s="12" t="s">
        <v>2</v>
      </c>
      <c r="M1576" s="11">
        <v>165</v>
      </c>
      <c r="N1576" s="11">
        <v>101</v>
      </c>
      <c r="O1576" s="11">
        <v>-22</v>
      </c>
      <c r="P1576" s="11">
        <v>166</v>
      </c>
      <c r="Q1576" s="11">
        <v>120</v>
      </c>
      <c r="R1576" s="11">
        <v>41</v>
      </c>
      <c r="S1576" s="11">
        <v>-87</v>
      </c>
      <c r="T1576" s="11">
        <v>-231</v>
      </c>
      <c r="U1576" s="11">
        <v>-385</v>
      </c>
      <c r="V1576" s="11">
        <v>-28</v>
      </c>
      <c r="W1576" s="13">
        <v>3.7160000000000002</v>
      </c>
      <c r="X1576" s="13">
        <v>0.157</v>
      </c>
      <c r="Y1576" s="13">
        <v>-5.5119999999999996</v>
      </c>
      <c r="Z1576" s="13">
        <v>-4.7880000000000003</v>
      </c>
      <c r="AA1576" s="13">
        <v>4.2759999999999998</v>
      </c>
      <c r="AB1576" s="1">
        <v>7851</v>
      </c>
      <c r="AC1576" s="13">
        <v>13.740053</v>
      </c>
      <c r="AD1576" s="13">
        <v>0.49851400000000001</v>
      </c>
      <c r="AE1576" s="1" t="s">
        <v>12654</v>
      </c>
      <c r="AF1576" s="1" t="s">
        <v>12664</v>
      </c>
    </row>
    <row r="1577" spans="1:32" x14ac:dyDescent="0.2">
      <c r="A1577" s="1" t="s">
        <v>5686</v>
      </c>
      <c r="B1577" s="10">
        <v>4991673</v>
      </c>
      <c r="C1577" s="1" t="s">
        <v>1669</v>
      </c>
      <c r="D1577" s="1" t="s">
        <v>58</v>
      </c>
      <c r="E1577" s="11">
        <v>6982034</v>
      </c>
      <c r="F1577" s="11">
        <v>506</v>
      </c>
      <c r="G1577" s="11">
        <v>760</v>
      </c>
      <c r="H1577" s="11">
        <v>638</v>
      </c>
      <c r="I1577" s="11">
        <v>1249</v>
      </c>
      <c r="J1577" s="11">
        <v>984</v>
      </c>
      <c r="K1577" s="12" t="s">
        <v>2</v>
      </c>
      <c r="L1577" s="12" t="s">
        <v>2</v>
      </c>
      <c r="M1577" s="11">
        <v>1874</v>
      </c>
      <c r="N1577" s="11">
        <v>1604</v>
      </c>
      <c r="O1577" s="11">
        <v>554</v>
      </c>
      <c r="P1577" s="11">
        <v>-139</v>
      </c>
      <c r="Q1577" s="11">
        <v>1122</v>
      </c>
      <c r="R1577" s="11">
        <v>-159</v>
      </c>
      <c r="S1577" s="11">
        <v>-416</v>
      </c>
      <c r="T1577" s="11">
        <v>-1030</v>
      </c>
      <c r="U1577" s="11">
        <v>-653</v>
      </c>
      <c r="V1577" s="11">
        <v>-455</v>
      </c>
      <c r="W1577" s="13">
        <v>2.7330000000000001</v>
      </c>
      <c r="X1577" s="13">
        <v>4.95</v>
      </c>
      <c r="Y1577" s="13">
        <v>3.0510000000000002</v>
      </c>
      <c r="Z1577" s="13">
        <v>7.55</v>
      </c>
      <c r="AA1577" s="13">
        <v>4.4409999999999998</v>
      </c>
      <c r="AB1577" s="1">
        <v>6292</v>
      </c>
      <c r="AC1577" s="13">
        <v>9.3836270000000006</v>
      </c>
      <c r="AD1577" s="13">
        <v>0.40803400000000001</v>
      </c>
      <c r="AE1577" s="1" t="s">
        <v>12654</v>
      </c>
      <c r="AF1577" s="1" t="s">
        <v>12658</v>
      </c>
    </row>
    <row r="1578" spans="1:32" x14ac:dyDescent="0.2">
      <c r="A1578" s="1" t="s">
        <v>5687</v>
      </c>
      <c r="B1578" s="10">
        <v>4607825</v>
      </c>
      <c r="C1578" s="1" t="s">
        <v>1670</v>
      </c>
      <c r="D1578" s="1" t="s">
        <v>76</v>
      </c>
      <c r="E1578" s="11">
        <v>16108534</v>
      </c>
      <c r="F1578" s="11">
        <v>1144</v>
      </c>
      <c r="G1578" s="11">
        <v>1212</v>
      </c>
      <c r="H1578" s="11">
        <v>1022</v>
      </c>
      <c r="I1578" s="11">
        <v>358</v>
      </c>
      <c r="J1578" s="11">
        <v>358</v>
      </c>
      <c r="K1578" s="12" t="s">
        <v>2</v>
      </c>
      <c r="L1578" s="12" t="s">
        <v>2</v>
      </c>
      <c r="M1578" s="11">
        <v>489</v>
      </c>
      <c r="N1578" s="11">
        <v>1766</v>
      </c>
      <c r="O1578" s="11">
        <v>1123</v>
      </c>
      <c r="P1578" s="11">
        <v>-219</v>
      </c>
      <c r="Q1578" s="11">
        <v>-219</v>
      </c>
      <c r="R1578" s="11">
        <v>13</v>
      </c>
      <c r="S1578" s="11">
        <v>-909</v>
      </c>
      <c r="T1578" s="11">
        <v>-354</v>
      </c>
      <c r="U1578" s="11">
        <v>-953</v>
      </c>
      <c r="V1578" s="11">
        <v>-953</v>
      </c>
      <c r="W1578" s="13">
        <v>29.457999999999998</v>
      </c>
      <c r="X1578" s="13">
        <v>18.84</v>
      </c>
      <c r="Y1578" s="13">
        <v>10.045999999999999</v>
      </c>
      <c r="Z1578" s="13">
        <v>2.6930000000000001</v>
      </c>
      <c r="AA1578" s="13">
        <v>2.6930000000000001</v>
      </c>
      <c r="AB1578" s="1">
        <v>3904</v>
      </c>
      <c r="AC1578" s="13">
        <v>14.489817</v>
      </c>
      <c r="AD1578" s="13">
        <v>1.1829099999999999</v>
      </c>
      <c r="AE1578" s="1" t="s">
        <v>12654</v>
      </c>
      <c r="AF1578" s="1" t="s">
        <v>12666</v>
      </c>
    </row>
    <row r="1579" spans="1:32" x14ac:dyDescent="0.2">
      <c r="A1579" s="1" t="s">
        <v>5688</v>
      </c>
      <c r="B1579" s="10">
        <v>4162702</v>
      </c>
      <c r="C1579" s="1" t="s">
        <v>1671</v>
      </c>
      <c r="D1579" s="1" t="s">
        <v>34</v>
      </c>
      <c r="E1579" s="11">
        <v>3807078518</v>
      </c>
      <c r="F1579" s="11">
        <v>1030260</v>
      </c>
      <c r="G1579" s="11">
        <v>1053407</v>
      </c>
      <c r="H1579" s="11">
        <v>1014206</v>
      </c>
      <c r="I1579" s="11">
        <v>934644</v>
      </c>
      <c r="J1579" s="11">
        <v>1091280</v>
      </c>
      <c r="K1579" s="13">
        <v>1172539.8203700001</v>
      </c>
      <c r="L1579" s="13">
        <v>1235547.78314</v>
      </c>
      <c r="M1579" s="11">
        <v>1682166</v>
      </c>
      <c r="N1579" s="11">
        <v>1468648</v>
      </c>
      <c r="O1579" s="11">
        <v>1078869</v>
      </c>
      <c r="P1579" s="11">
        <v>1706498</v>
      </c>
      <c r="Q1579" s="11">
        <v>1249042</v>
      </c>
      <c r="R1579" s="11">
        <v>-658925</v>
      </c>
      <c r="S1579" s="11">
        <v>-761593</v>
      </c>
      <c r="T1579" s="11">
        <v>-732480</v>
      </c>
      <c r="U1579" s="11">
        <v>-832433</v>
      </c>
      <c r="V1579" s="11">
        <v>-1180103</v>
      </c>
      <c r="W1579" s="13">
        <v>13.965999999999999</v>
      </c>
      <c r="X1579" s="13">
        <v>13.603</v>
      </c>
      <c r="Y1579" s="13">
        <v>13.215</v>
      </c>
      <c r="Z1579" s="13">
        <v>11.448</v>
      </c>
      <c r="AA1579" s="13">
        <v>13.384</v>
      </c>
      <c r="AB1579" s="1">
        <v>9433</v>
      </c>
      <c r="AC1579" s="13">
        <v>14.30147</v>
      </c>
      <c r="AD1579" s="13">
        <v>1.977919</v>
      </c>
      <c r="AE1579" s="1" t="s">
        <v>12654</v>
      </c>
      <c r="AF1579" s="1" t="s">
        <v>12665</v>
      </c>
    </row>
    <row r="1580" spans="1:32" x14ac:dyDescent="0.2">
      <c r="A1580" s="1" t="s">
        <v>5689</v>
      </c>
      <c r="B1580" s="10">
        <v>7800073</v>
      </c>
      <c r="C1580" s="1" t="s">
        <v>1672</v>
      </c>
      <c r="D1580" s="1" t="s">
        <v>105</v>
      </c>
      <c r="E1580" s="11">
        <v>27291221</v>
      </c>
      <c r="F1580" s="11">
        <v>3022</v>
      </c>
      <c r="G1580" s="11">
        <v>4327</v>
      </c>
      <c r="H1580" s="11">
        <v>5475</v>
      </c>
      <c r="I1580" s="11">
        <v>6101</v>
      </c>
      <c r="J1580" s="11">
        <v>7099</v>
      </c>
      <c r="K1580" s="13">
        <v>7966.6666699999996</v>
      </c>
      <c r="L1580" s="13">
        <v>8933.3333299999995</v>
      </c>
      <c r="M1580" s="11">
        <v>3093</v>
      </c>
      <c r="N1580" s="11">
        <v>3221</v>
      </c>
      <c r="O1580" s="11">
        <v>3663</v>
      </c>
      <c r="P1580" s="11">
        <v>5279</v>
      </c>
      <c r="Q1580" s="11">
        <v>5855</v>
      </c>
      <c r="R1580" s="11">
        <v>-739</v>
      </c>
      <c r="S1580" s="11">
        <v>-1349</v>
      </c>
      <c r="T1580" s="11">
        <v>-1586</v>
      </c>
      <c r="U1580" s="11">
        <v>-2495</v>
      </c>
      <c r="V1580" s="11">
        <v>-6796</v>
      </c>
      <c r="W1580" s="13">
        <v>37.427999999999997</v>
      </c>
      <c r="X1580" s="13">
        <v>45.472000000000001</v>
      </c>
      <c r="Y1580" s="13">
        <v>41.244999999999997</v>
      </c>
      <c r="Z1580" s="13">
        <v>34.517000000000003</v>
      </c>
      <c r="AA1580" s="13">
        <v>30.074000000000002</v>
      </c>
      <c r="AB1580" s="1">
        <v>6036</v>
      </c>
      <c r="AC1580" s="13">
        <v>20.155887</v>
      </c>
      <c r="AD1580" s="13">
        <v>5.4609680000000003</v>
      </c>
      <c r="AE1580" s="1" t="s">
        <v>12654</v>
      </c>
      <c r="AF1580" s="1" t="s">
        <v>12667</v>
      </c>
    </row>
    <row r="1581" spans="1:32" x14ac:dyDescent="0.2">
      <c r="A1581" s="1" t="s">
        <v>5690</v>
      </c>
      <c r="B1581" s="10">
        <v>4995562</v>
      </c>
      <c r="C1581" s="1" t="s">
        <v>1673</v>
      </c>
      <c r="D1581" s="1" t="s">
        <v>524</v>
      </c>
      <c r="E1581" s="11">
        <v>1987235</v>
      </c>
      <c r="F1581" s="11">
        <v>-339</v>
      </c>
      <c r="G1581" s="11">
        <v>502</v>
      </c>
      <c r="H1581" s="11">
        <v>1293</v>
      </c>
      <c r="I1581" s="11">
        <v>1914</v>
      </c>
      <c r="J1581" s="11">
        <v>2303</v>
      </c>
      <c r="K1581" s="12" t="s">
        <v>2</v>
      </c>
      <c r="L1581" s="12" t="s">
        <v>2</v>
      </c>
      <c r="M1581" s="11">
        <v>1665</v>
      </c>
      <c r="N1581" s="11">
        <v>1578</v>
      </c>
      <c r="O1581" s="11">
        <v>2334</v>
      </c>
      <c r="P1581" s="11">
        <v>2456</v>
      </c>
      <c r="Q1581" s="11">
        <v>3626</v>
      </c>
      <c r="R1581" s="11">
        <v>-754</v>
      </c>
      <c r="S1581" s="11">
        <v>-975</v>
      </c>
      <c r="T1581" s="11">
        <v>-1098</v>
      </c>
      <c r="U1581" s="11">
        <v>-1753</v>
      </c>
      <c r="V1581" s="11">
        <v>-2946</v>
      </c>
      <c r="W1581" s="13">
        <v>-4.3479999999999999</v>
      </c>
      <c r="X1581" s="13">
        <v>9.4540000000000006</v>
      </c>
      <c r="Y1581" s="13">
        <v>15.481</v>
      </c>
      <c r="Z1581" s="13">
        <v>21.187000000000001</v>
      </c>
      <c r="AA1581" s="13">
        <v>15.004</v>
      </c>
      <c r="AB1581" s="1">
        <v>9049</v>
      </c>
      <c r="AC1581" s="13">
        <v>7.8077059999999996</v>
      </c>
      <c r="AD1581" s="13">
        <v>1.053566</v>
      </c>
      <c r="AE1581" s="1" t="s">
        <v>12654</v>
      </c>
      <c r="AF1581" s="1" t="s">
        <v>12673</v>
      </c>
    </row>
    <row r="1582" spans="1:32" x14ac:dyDescent="0.2">
      <c r="A1582" s="1" t="s">
        <v>5691</v>
      </c>
      <c r="B1582" s="10">
        <v>4995448</v>
      </c>
      <c r="C1582" s="1" t="s">
        <v>1674</v>
      </c>
      <c r="D1582" s="1" t="s">
        <v>1074</v>
      </c>
      <c r="E1582" s="11">
        <v>100882749</v>
      </c>
      <c r="F1582" s="11">
        <v>-1265</v>
      </c>
      <c r="G1582" s="11">
        <v>13408</v>
      </c>
      <c r="H1582" s="11">
        <v>20493</v>
      </c>
      <c r="I1582" s="11">
        <v>33905</v>
      </c>
      <c r="J1582" s="11">
        <v>42072</v>
      </c>
      <c r="K1582" s="13">
        <v>44650</v>
      </c>
      <c r="L1582" s="13">
        <v>46900</v>
      </c>
      <c r="M1582" s="11">
        <v>15282</v>
      </c>
      <c r="N1582" s="11">
        <v>21673</v>
      </c>
      <c r="O1582" s="11">
        <v>16932</v>
      </c>
      <c r="P1582" s="11">
        <v>40830</v>
      </c>
      <c r="Q1582" s="11">
        <v>44007</v>
      </c>
      <c r="R1582" s="11">
        <v>-24940</v>
      </c>
      <c r="S1582" s="11">
        <v>-17641</v>
      </c>
      <c r="T1582" s="11">
        <v>-13109</v>
      </c>
      <c r="U1582" s="11">
        <v>-26932</v>
      </c>
      <c r="V1582" s="11">
        <v>-63198</v>
      </c>
      <c r="W1582" s="13">
        <v>-1.845</v>
      </c>
      <c r="X1582" s="13">
        <v>3.9569999999999999</v>
      </c>
      <c r="Y1582" s="13">
        <v>6.89</v>
      </c>
      <c r="Z1582" s="13">
        <v>8.9819999999999993</v>
      </c>
      <c r="AA1582" s="13">
        <v>9.44</v>
      </c>
      <c r="AB1582" s="1">
        <v>9045</v>
      </c>
      <c r="AC1582" s="13">
        <v>11.388866999999999</v>
      </c>
      <c r="AD1582" s="13">
        <v>1.0062040000000001</v>
      </c>
      <c r="AE1582" s="1" t="s">
        <v>12654</v>
      </c>
      <c r="AF1582" s="1" t="s">
        <v>12658</v>
      </c>
    </row>
    <row r="1583" spans="1:32" x14ac:dyDescent="0.2">
      <c r="A1583" s="1" t="s">
        <v>5692</v>
      </c>
      <c r="B1583" s="10">
        <v>4861784</v>
      </c>
      <c r="C1583" s="1" t="s">
        <v>1675</v>
      </c>
      <c r="D1583" s="1" t="s">
        <v>134</v>
      </c>
      <c r="E1583" s="11">
        <v>48697121</v>
      </c>
      <c r="F1583" s="11">
        <v>5295</v>
      </c>
      <c r="G1583" s="11">
        <v>5125</v>
      </c>
      <c r="H1583" s="11">
        <v>5376</v>
      </c>
      <c r="I1583" s="11">
        <v>5083</v>
      </c>
      <c r="J1583" s="11">
        <v>4983</v>
      </c>
      <c r="K1583" s="13">
        <v>5590</v>
      </c>
      <c r="L1583" s="13">
        <v>5840</v>
      </c>
      <c r="M1583" s="11">
        <v>7693</v>
      </c>
      <c r="N1583" s="11">
        <v>2736</v>
      </c>
      <c r="O1583" s="11">
        <v>8917</v>
      </c>
      <c r="P1583" s="11">
        <v>8221</v>
      </c>
      <c r="Q1583" s="11">
        <v>7294</v>
      </c>
      <c r="R1583" s="11">
        <v>-5566</v>
      </c>
      <c r="S1583" s="11">
        <v>-8652</v>
      </c>
      <c r="T1583" s="11">
        <v>-12104</v>
      </c>
      <c r="U1583" s="11">
        <v>-11273</v>
      </c>
      <c r="V1583" s="11">
        <v>-8219</v>
      </c>
      <c r="W1583" s="13">
        <v>12.231</v>
      </c>
      <c r="X1583" s="13">
        <v>7.3239999999999998</v>
      </c>
      <c r="Y1583" s="13">
        <v>5.9219999999999997</v>
      </c>
      <c r="Z1583" s="13">
        <v>5.2050000000000001</v>
      </c>
      <c r="AA1583" s="13">
        <v>5.8040000000000003</v>
      </c>
      <c r="AB1583" s="1">
        <v>8818</v>
      </c>
      <c r="AC1583" s="13">
        <v>17.927913</v>
      </c>
      <c r="AD1583" s="13">
        <v>1.1103559999999999</v>
      </c>
      <c r="AE1583" s="1" t="s">
        <v>12654</v>
      </c>
      <c r="AF1583" s="1" t="s">
        <v>12660</v>
      </c>
    </row>
    <row r="1584" spans="1:32" x14ac:dyDescent="0.2">
      <c r="A1584" s="1" t="s">
        <v>5693</v>
      </c>
      <c r="B1584" s="10">
        <v>19155728</v>
      </c>
      <c r="C1584" s="1" t="s">
        <v>1676</v>
      </c>
      <c r="D1584" s="1" t="s">
        <v>229</v>
      </c>
      <c r="E1584" s="11">
        <v>51600</v>
      </c>
      <c r="F1584" s="11">
        <v>28</v>
      </c>
      <c r="G1584" s="11">
        <v>22</v>
      </c>
      <c r="H1584" s="11">
        <v>42</v>
      </c>
      <c r="I1584" s="11">
        <v>10</v>
      </c>
      <c r="J1584" s="11">
        <v>10</v>
      </c>
      <c r="K1584" s="12" t="s">
        <v>2</v>
      </c>
      <c r="L1584" s="12" t="s">
        <v>2</v>
      </c>
      <c r="M1584" s="11">
        <v>-111</v>
      </c>
      <c r="N1584" s="11">
        <v>-33</v>
      </c>
      <c r="O1584" s="11">
        <v>-65</v>
      </c>
      <c r="P1584" s="11">
        <v>202</v>
      </c>
      <c r="Q1584" s="11">
        <v>-97</v>
      </c>
      <c r="R1584" s="11">
        <v>-3</v>
      </c>
      <c r="S1584" s="11">
        <v>-87</v>
      </c>
      <c r="T1584" s="11">
        <v>-11</v>
      </c>
      <c r="U1584" s="11">
        <v>-9</v>
      </c>
      <c r="V1584" s="11">
        <v>-4</v>
      </c>
      <c r="W1584" s="13">
        <v>14.368</v>
      </c>
      <c r="X1584" s="13">
        <v>6.218</v>
      </c>
      <c r="Y1584" s="13">
        <v>4.4119999999999999</v>
      </c>
      <c r="Z1584" s="13">
        <v>1.8959999999999999</v>
      </c>
      <c r="AA1584" s="13">
        <v>-1.8959999999999999</v>
      </c>
      <c r="AB1584" s="1">
        <v>7680</v>
      </c>
      <c r="AC1584" s="12" t="s">
        <v>4019</v>
      </c>
      <c r="AD1584" s="12" t="s">
        <v>2</v>
      </c>
      <c r="AE1584" s="1" t="s">
        <v>12654</v>
      </c>
      <c r="AF1584" s="1" t="s">
        <v>12657</v>
      </c>
    </row>
    <row r="1585" spans="1:32" x14ac:dyDescent="0.2">
      <c r="A1585" s="1" t="s">
        <v>5694</v>
      </c>
      <c r="B1585" s="10">
        <v>4995527</v>
      </c>
      <c r="C1585" s="1" t="s">
        <v>1677</v>
      </c>
      <c r="D1585" s="1" t="s">
        <v>524</v>
      </c>
      <c r="E1585" s="11">
        <v>268060825</v>
      </c>
      <c r="F1585" s="11">
        <v>-18420</v>
      </c>
      <c r="G1585" s="11">
        <v>3510</v>
      </c>
      <c r="H1585" s="11">
        <v>10820</v>
      </c>
      <c r="I1585" s="11">
        <v>28041</v>
      </c>
      <c r="J1585" s="11">
        <v>35644</v>
      </c>
      <c r="K1585" s="13">
        <v>32950</v>
      </c>
      <c r="L1585" s="13">
        <v>47400</v>
      </c>
      <c r="M1585" s="11">
        <v>-7219</v>
      </c>
      <c r="N1585" s="11">
        <v>58230</v>
      </c>
      <c r="O1585" s="11">
        <v>24786</v>
      </c>
      <c r="P1585" s="11">
        <v>66202</v>
      </c>
      <c r="Q1585" s="11">
        <v>14847</v>
      </c>
      <c r="R1585" s="11">
        <v>-39920</v>
      </c>
      <c r="S1585" s="11">
        <v>-26045</v>
      </c>
      <c r="T1585" s="11">
        <v>-24094</v>
      </c>
      <c r="U1585" s="11">
        <v>29656</v>
      </c>
      <c r="V1585" s="11">
        <v>-69228</v>
      </c>
      <c r="W1585" s="13">
        <v>-10.564</v>
      </c>
      <c r="X1585" s="13">
        <v>4.9470000000000001</v>
      </c>
      <c r="Y1585" s="13">
        <v>5.9740000000000002</v>
      </c>
      <c r="Z1585" s="13">
        <v>26.559000000000001</v>
      </c>
      <c r="AA1585" s="13">
        <v>6.694</v>
      </c>
      <c r="AB1585" s="1">
        <v>9006</v>
      </c>
      <c r="AC1585" s="13">
        <v>17.723163</v>
      </c>
      <c r="AD1585" s="13">
        <v>1.0627800000000001</v>
      </c>
      <c r="AE1585" s="1" t="s">
        <v>12654</v>
      </c>
      <c r="AF1585" s="1" t="s">
        <v>12673</v>
      </c>
    </row>
    <row r="1586" spans="1:32" x14ac:dyDescent="0.2">
      <c r="A1586" s="1" t="s">
        <v>5695</v>
      </c>
      <c r="B1586" s="10">
        <v>4995546</v>
      </c>
      <c r="C1586" s="1" t="s">
        <v>1678</v>
      </c>
      <c r="D1586" s="1" t="s">
        <v>524</v>
      </c>
      <c r="E1586" s="11">
        <v>118263502</v>
      </c>
      <c r="F1586" s="11">
        <v>-20867</v>
      </c>
      <c r="G1586" s="11">
        <v>740</v>
      </c>
      <c r="H1586" s="11">
        <v>21480</v>
      </c>
      <c r="I1586" s="11">
        <v>43841</v>
      </c>
      <c r="J1586" s="11">
        <v>54148</v>
      </c>
      <c r="K1586" s="13">
        <v>53950</v>
      </c>
      <c r="L1586" s="13">
        <v>51375</v>
      </c>
      <c r="M1586" s="11">
        <v>6897</v>
      </c>
      <c r="N1586" s="11">
        <v>28222</v>
      </c>
      <c r="O1586" s="11">
        <v>25039</v>
      </c>
      <c r="P1586" s="11">
        <v>52258</v>
      </c>
      <c r="Q1586" s="11">
        <v>28611</v>
      </c>
      <c r="R1586" s="11">
        <v>-30822</v>
      </c>
      <c r="S1586" s="11">
        <v>-14318</v>
      </c>
      <c r="T1586" s="11">
        <v>-42045</v>
      </c>
      <c r="U1586" s="11">
        <v>-42485</v>
      </c>
      <c r="V1586" s="11">
        <v>-38110</v>
      </c>
      <c r="W1586" s="13">
        <v>-7.7140000000000004</v>
      </c>
      <c r="X1586" s="13">
        <v>1.6040000000000001</v>
      </c>
      <c r="Y1586" s="13">
        <v>3.7839999999999998</v>
      </c>
      <c r="Z1586" s="13">
        <v>7.8739999999999997</v>
      </c>
      <c r="AA1586" s="13">
        <v>10.628</v>
      </c>
      <c r="AB1586" s="1">
        <v>9008</v>
      </c>
      <c r="AC1586" s="13">
        <v>10.89311</v>
      </c>
      <c r="AD1586" s="13">
        <v>1.0229330000000001</v>
      </c>
      <c r="AE1586" s="1" t="s">
        <v>12654</v>
      </c>
      <c r="AF1586" s="1" t="s">
        <v>12673</v>
      </c>
    </row>
    <row r="1587" spans="1:32" x14ac:dyDescent="0.2">
      <c r="A1587" s="1" t="s">
        <v>5696</v>
      </c>
      <c r="B1587" s="10">
        <v>4995545</v>
      </c>
      <c r="C1587" s="1" t="s">
        <v>1679</v>
      </c>
      <c r="D1587" s="1" t="s">
        <v>524</v>
      </c>
      <c r="E1587" s="11">
        <v>482230645</v>
      </c>
      <c r="F1587" s="11">
        <v>-18056</v>
      </c>
      <c r="G1587" s="11">
        <v>-5200</v>
      </c>
      <c r="H1587" s="11">
        <v>10230</v>
      </c>
      <c r="I1587" s="11">
        <v>25242</v>
      </c>
      <c r="J1587" s="11">
        <v>36009</v>
      </c>
      <c r="K1587" s="13">
        <v>33225.292820000002</v>
      </c>
      <c r="L1587" s="13">
        <v>35841.616179999997</v>
      </c>
      <c r="M1587" s="11">
        <v>9282</v>
      </c>
      <c r="N1587" s="11">
        <v>28831</v>
      </c>
      <c r="O1587" s="11">
        <v>47238</v>
      </c>
      <c r="P1587" s="11">
        <v>60045</v>
      </c>
      <c r="Q1587" s="11">
        <v>41149</v>
      </c>
      <c r="R1587" s="11">
        <v>-28678</v>
      </c>
      <c r="S1587" s="11">
        <v>-33764</v>
      </c>
      <c r="T1587" s="11">
        <v>-29505</v>
      </c>
      <c r="U1587" s="11">
        <v>28137</v>
      </c>
      <c r="V1587" s="11">
        <v>-9245</v>
      </c>
      <c r="W1587" s="13">
        <v>-7.3479999999999999</v>
      </c>
      <c r="X1587" s="13">
        <v>-0.93500000000000005</v>
      </c>
      <c r="Y1587" s="13">
        <v>7.0030000000000001</v>
      </c>
      <c r="Z1587" s="13">
        <v>20.29</v>
      </c>
      <c r="AA1587" s="13">
        <v>14.502000000000001</v>
      </c>
      <c r="AB1587" s="1">
        <v>9009</v>
      </c>
      <c r="AC1587" s="13">
        <v>8.4080759999999994</v>
      </c>
      <c r="AD1587" s="13">
        <v>1.131095</v>
      </c>
      <c r="AE1587" s="1" t="s">
        <v>12654</v>
      </c>
      <c r="AF1587" s="1" t="s">
        <v>12673</v>
      </c>
    </row>
    <row r="1588" spans="1:32" x14ac:dyDescent="0.2">
      <c r="A1588" s="1" t="s">
        <v>5697</v>
      </c>
      <c r="B1588" s="10">
        <v>5055845</v>
      </c>
      <c r="C1588" s="1" t="s">
        <v>1680</v>
      </c>
      <c r="D1588" s="1" t="s">
        <v>36</v>
      </c>
      <c r="E1588" s="11">
        <v>18495531</v>
      </c>
      <c r="F1588" s="11">
        <v>3135</v>
      </c>
      <c r="G1588" s="11">
        <v>5569</v>
      </c>
      <c r="H1588" s="11">
        <v>2456</v>
      </c>
      <c r="I1588" s="11">
        <v>4740</v>
      </c>
      <c r="J1588" s="11">
        <v>4740</v>
      </c>
      <c r="K1588" s="13">
        <v>4250</v>
      </c>
      <c r="L1588" s="13">
        <v>4650</v>
      </c>
      <c r="M1588" s="11">
        <v>2176</v>
      </c>
      <c r="N1588" s="11">
        <v>6760</v>
      </c>
      <c r="O1588" s="11">
        <v>2447</v>
      </c>
      <c r="P1588" s="11">
        <v>5916</v>
      </c>
      <c r="Q1588" s="11">
        <v>5916</v>
      </c>
      <c r="R1588" s="11">
        <v>-2274</v>
      </c>
      <c r="S1588" s="11">
        <v>-4004</v>
      </c>
      <c r="T1588" s="11">
        <v>-3907</v>
      </c>
      <c r="U1588" s="11">
        <v>-2719</v>
      </c>
      <c r="V1588" s="11">
        <v>-2719</v>
      </c>
      <c r="W1588" s="13">
        <v>24.055</v>
      </c>
      <c r="X1588" s="13">
        <v>29.407</v>
      </c>
      <c r="Y1588" s="13">
        <v>10.101000000000001</v>
      </c>
      <c r="Z1588" s="13">
        <v>12.882999999999999</v>
      </c>
      <c r="AA1588" s="13">
        <v>12.882999999999999</v>
      </c>
      <c r="AB1588" s="1">
        <v>4251</v>
      </c>
      <c r="AC1588" s="13">
        <v>11.401543</v>
      </c>
      <c r="AD1588" s="13">
        <v>0.96961600000000003</v>
      </c>
      <c r="AE1588" s="1" t="s">
        <v>12654</v>
      </c>
      <c r="AF1588" s="1" t="s">
        <v>12667</v>
      </c>
    </row>
    <row r="1589" spans="1:32" x14ac:dyDescent="0.2">
      <c r="A1589" s="1" t="s">
        <v>5698</v>
      </c>
      <c r="B1589" s="10">
        <v>5000750</v>
      </c>
      <c r="C1589" s="1" t="s">
        <v>1681</v>
      </c>
      <c r="D1589" s="1" t="s">
        <v>1257</v>
      </c>
      <c r="E1589" s="11">
        <v>32154237</v>
      </c>
      <c r="F1589" s="11">
        <v>1871</v>
      </c>
      <c r="G1589" s="11">
        <v>40</v>
      </c>
      <c r="H1589" s="11">
        <v>1705</v>
      </c>
      <c r="I1589" s="11">
        <v>1341</v>
      </c>
      <c r="J1589" s="11">
        <v>1341</v>
      </c>
      <c r="K1589" s="12" t="s">
        <v>2</v>
      </c>
      <c r="L1589" s="12" t="s">
        <v>2</v>
      </c>
      <c r="M1589" s="11">
        <v>8674</v>
      </c>
      <c r="N1589" s="11">
        <v>6914</v>
      </c>
      <c r="O1589" s="11">
        <v>28330</v>
      </c>
      <c r="P1589" s="11">
        <v>10008</v>
      </c>
      <c r="Q1589" s="11">
        <v>10008</v>
      </c>
      <c r="R1589" s="11">
        <v>-17184</v>
      </c>
      <c r="S1589" s="11">
        <v>-15631</v>
      </c>
      <c r="T1589" s="11">
        <v>-25064</v>
      </c>
      <c r="U1589" s="11">
        <v>-9651</v>
      </c>
      <c r="V1589" s="11">
        <v>-9651</v>
      </c>
      <c r="W1589" s="13">
        <v>2.1789999999999998</v>
      </c>
      <c r="X1589" s="13">
        <v>0.34</v>
      </c>
      <c r="Y1589" s="13">
        <v>1.7529999999999999</v>
      </c>
      <c r="Z1589" s="13">
        <v>1.8180000000000001</v>
      </c>
      <c r="AA1589" s="13">
        <v>1.8180000000000001</v>
      </c>
      <c r="AB1589" s="1">
        <v>9539</v>
      </c>
      <c r="AC1589" s="13">
        <v>11.392785999999999</v>
      </c>
      <c r="AD1589" s="13">
        <v>0.37649700000000003</v>
      </c>
      <c r="AE1589" s="1" t="s">
        <v>12654</v>
      </c>
      <c r="AF1589" s="1" t="s">
        <v>12678</v>
      </c>
    </row>
    <row r="1590" spans="1:32" x14ac:dyDescent="0.2">
      <c r="A1590" s="1" t="s">
        <v>5699</v>
      </c>
      <c r="B1590" s="10">
        <v>4245186</v>
      </c>
      <c r="C1590" s="1" t="s">
        <v>1682</v>
      </c>
      <c r="D1590" s="1" t="s">
        <v>177</v>
      </c>
      <c r="E1590" s="11">
        <v>7270943</v>
      </c>
      <c r="F1590" s="11">
        <v>989</v>
      </c>
      <c r="G1590" s="11">
        <v>2114</v>
      </c>
      <c r="H1590" s="11">
        <v>2401</v>
      </c>
      <c r="I1590" s="11">
        <v>1095</v>
      </c>
      <c r="J1590" s="11">
        <v>596</v>
      </c>
      <c r="K1590" s="12" t="s">
        <v>2</v>
      </c>
      <c r="L1590" s="12" t="s">
        <v>2</v>
      </c>
      <c r="M1590" s="11">
        <v>1460</v>
      </c>
      <c r="N1590" s="11">
        <v>1582</v>
      </c>
      <c r="O1590" s="11">
        <v>1669</v>
      </c>
      <c r="P1590" s="11">
        <v>2319</v>
      </c>
      <c r="Q1590" s="11">
        <v>1156</v>
      </c>
      <c r="R1590" s="11">
        <v>-557</v>
      </c>
      <c r="S1590" s="11">
        <v>-603</v>
      </c>
      <c r="T1590" s="11">
        <v>-1082</v>
      </c>
      <c r="U1590" s="11">
        <v>-1475</v>
      </c>
      <c r="V1590" s="11">
        <v>-1074</v>
      </c>
      <c r="W1590" s="13">
        <v>5.9329999999999998</v>
      </c>
      <c r="X1590" s="13">
        <v>11.045</v>
      </c>
      <c r="Y1590" s="13">
        <v>11.941000000000001</v>
      </c>
      <c r="Z1590" s="13">
        <v>5.6</v>
      </c>
      <c r="AA1590" s="13">
        <v>2.62</v>
      </c>
      <c r="AB1590" s="1">
        <v>6919</v>
      </c>
      <c r="AC1590" s="13">
        <v>54.221625000000003</v>
      </c>
      <c r="AD1590" s="13">
        <v>0.66261300000000001</v>
      </c>
      <c r="AE1590" s="1" t="s">
        <v>12654</v>
      </c>
      <c r="AF1590" s="1" t="s">
        <v>12659</v>
      </c>
    </row>
    <row r="1591" spans="1:32" x14ac:dyDescent="0.2">
      <c r="A1591" s="1" t="s">
        <v>5700</v>
      </c>
      <c r="B1591" s="10">
        <v>4916049</v>
      </c>
      <c r="C1591" s="1" t="s">
        <v>1683</v>
      </c>
      <c r="D1591" s="1" t="s">
        <v>90</v>
      </c>
      <c r="E1591" s="11">
        <v>14922078</v>
      </c>
      <c r="F1591" s="11">
        <v>1977</v>
      </c>
      <c r="G1591" s="11">
        <v>1617</v>
      </c>
      <c r="H1591" s="11">
        <v>106</v>
      </c>
      <c r="I1591" s="11">
        <v>2950</v>
      </c>
      <c r="J1591" s="11">
        <v>4846</v>
      </c>
      <c r="K1591" s="12" t="s">
        <v>2</v>
      </c>
      <c r="L1591" s="12" t="s">
        <v>2</v>
      </c>
      <c r="M1591" s="11">
        <v>5203</v>
      </c>
      <c r="N1591" s="11">
        <v>3757</v>
      </c>
      <c r="O1591" s="11">
        <v>3526</v>
      </c>
      <c r="P1591" s="11">
        <v>5957</v>
      </c>
      <c r="Q1591" s="11">
        <v>4594</v>
      </c>
      <c r="R1591" s="11">
        <v>-588</v>
      </c>
      <c r="S1591" s="11">
        <v>-419</v>
      </c>
      <c r="T1591" s="11">
        <v>-856</v>
      </c>
      <c r="U1591" s="11">
        <v>-239</v>
      </c>
      <c r="V1591" s="11">
        <v>-1062</v>
      </c>
      <c r="W1591" s="13">
        <v>4.1849999999999996</v>
      </c>
      <c r="X1591" s="13">
        <v>3.359</v>
      </c>
      <c r="Y1591" s="13">
        <v>1.323</v>
      </c>
      <c r="Z1591" s="13">
        <v>7.2190000000000003</v>
      </c>
      <c r="AA1591" s="13">
        <v>8.875</v>
      </c>
      <c r="AB1591" s="1">
        <v>2915</v>
      </c>
      <c r="AC1591" s="13">
        <v>10.259838999999999</v>
      </c>
      <c r="AD1591" s="13">
        <v>0.69697699999999996</v>
      </c>
      <c r="AE1591" s="1" t="s">
        <v>12654</v>
      </c>
      <c r="AF1591" s="1" t="s">
        <v>12674</v>
      </c>
    </row>
    <row r="1592" spans="1:32" x14ac:dyDescent="0.2">
      <c r="A1592" s="1" t="s">
        <v>5701</v>
      </c>
      <c r="B1592" s="10">
        <v>4994389</v>
      </c>
      <c r="C1592" s="1" t="s">
        <v>1684</v>
      </c>
      <c r="D1592" s="1" t="s">
        <v>174</v>
      </c>
      <c r="E1592" s="11">
        <v>3724579</v>
      </c>
      <c r="F1592" s="12" t="s">
        <v>2</v>
      </c>
      <c r="G1592" s="12" t="s">
        <v>2</v>
      </c>
      <c r="H1592" s="12" t="s">
        <v>2</v>
      </c>
      <c r="I1592" s="12" t="s">
        <v>2</v>
      </c>
      <c r="J1592" s="11">
        <v>82.650999999999996</v>
      </c>
      <c r="K1592" s="12" t="s">
        <v>2</v>
      </c>
      <c r="L1592" s="12" t="s">
        <v>2</v>
      </c>
      <c r="M1592" s="12" t="s">
        <v>2</v>
      </c>
      <c r="N1592" s="12" t="s">
        <v>2</v>
      </c>
      <c r="O1592" s="12" t="s">
        <v>2</v>
      </c>
      <c r="P1592" s="12" t="s">
        <v>2</v>
      </c>
      <c r="Q1592" s="11">
        <v>147.37700000000001</v>
      </c>
      <c r="R1592" s="12" t="s">
        <v>2</v>
      </c>
      <c r="S1592" s="12" t="s">
        <v>2</v>
      </c>
      <c r="T1592" s="12" t="s">
        <v>2</v>
      </c>
      <c r="U1592" s="12" t="s">
        <v>2</v>
      </c>
      <c r="V1592" s="11">
        <v>-67.908000000000001</v>
      </c>
      <c r="W1592" s="12" t="s">
        <v>2</v>
      </c>
      <c r="X1592" s="12" t="s">
        <v>2</v>
      </c>
      <c r="Y1592" s="12" t="s">
        <v>2</v>
      </c>
      <c r="Z1592" s="12" t="s">
        <v>2</v>
      </c>
      <c r="AA1592" s="13">
        <v>5.1609999999999996</v>
      </c>
      <c r="AB1592" s="1">
        <v>7939</v>
      </c>
      <c r="AC1592" s="13">
        <v>12.791365000000001</v>
      </c>
      <c r="AD1592" s="13">
        <v>2.524165</v>
      </c>
      <c r="AE1592" s="1" t="s">
        <v>12654</v>
      </c>
      <c r="AF1592" s="1" t="s">
        <v>12664</v>
      </c>
    </row>
    <row r="1593" spans="1:32" x14ac:dyDescent="0.2">
      <c r="A1593" s="1" t="s">
        <v>5702</v>
      </c>
      <c r="B1593" s="10">
        <v>114230580</v>
      </c>
      <c r="C1593" s="1"/>
      <c r="D1593" s="1" t="s">
        <v>195</v>
      </c>
      <c r="E1593" s="11">
        <v>3000000</v>
      </c>
      <c r="F1593" s="12" t="s">
        <v>2</v>
      </c>
      <c r="G1593" s="11">
        <v>168</v>
      </c>
      <c r="H1593" s="11">
        <v>140</v>
      </c>
      <c r="I1593" s="11">
        <v>128</v>
      </c>
      <c r="J1593" s="11">
        <v>95</v>
      </c>
      <c r="K1593" s="12" t="s">
        <v>2</v>
      </c>
      <c r="L1593" s="12" t="s">
        <v>2</v>
      </c>
      <c r="M1593" s="12" t="s">
        <v>2</v>
      </c>
      <c r="N1593" s="12" t="s">
        <v>2</v>
      </c>
      <c r="O1593" s="12" t="s">
        <v>2</v>
      </c>
      <c r="P1593" s="11">
        <v>99</v>
      </c>
      <c r="Q1593" s="11">
        <v>98</v>
      </c>
      <c r="R1593" s="12" t="s">
        <v>2</v>
      </c>
      <c r="S1593" s="12" t="s">
        <v>2</v>
      </c>
      <c r="T1593" s="12" t="s">
        <v>2</v>
      </c>
      <c r="U1593" s="11">
        <v>-11</v>
      </c>
      <c r="V1593" s="11">
        <v>-775</v>
      </c>
      <c r="W1593" s="12" t="s">
        <v>2</v>
      </c>
      <c r="X1593" s="12" t="s">
        <v>2</v>
      </c>
      <c r="Y1593" s="13">
        <v>11.464</v>
      </c>
      <c r="Z1593" s="13">
        <v>7.3550000000000004</v>
      </c>
      <c r="AA1593" s="13">
        <v>6.7409999999999997</v>
      </c>
      <c r="AB1593" s="1">
        <v>9239</v>
      </c>
      <c r="AC1593" s="13">
        <v>19.737102</v>
      </c>
      <c r="AD1593" s="12" t="s">
        <v>2</v>
      </c>
      <c r="AE1593" s="1" t="s">
        <v>12654</v>
      </c>
      <c r="AF1593" s="1" t="s">
        <v>12664</v>
      </c>
    </row>
    <row r="1594" spans="1:32" x14ac:dyDescent="0.2">
      <c r="A1594" s="1" t="s">
        <v>5703</v>
      </c>
      <c r="B1594" s="10">
        <v>4916150</v>
      </c>
      <c r="C1594" s="1" t="s">
        <v>1685</v>
      </c>
      <c r="D1594" s="1" t="s">
        <v>90</v>
      </c>
      <c r="E1594" s="11">
        <v>135987970</v>
      </c>
      <c r="F1594" s="11">
        <v>27972</v>
      </c>
      <c r="G1594" s="11">
        <v>25435</v>
      </c>
      <c r="H1594" s="11">
        <v>19492</v>
      </c>
      <c r="I1594" s="11">
        <v>34124</v>
      </c>
      <c r="J1594" s="11">
        <v>34124</v>
      </c>
      <c r="K1594" s="13">
        <v>33987.757660000003</v>
      </c>
      <c r="L1594" s="13">
        <v>38781.252390000001</v>
      </c>
      <c r="M1594" s="11">
        <v>38533</v>
      </c>
      <c r="N1594" s="11">
        <v>27199</v>
      </c>
      <c r="O1594" s="11">
        <v>23725</v>
      </c>
      <c r="P1594" s="11">
        <v>63126</v>
      </c>
      <c r="Q1594" s="11">
        <v>63126</v>
      </c>
      <c r="R1594" s="11">
        <v>-20277</v>
      </c>
      <c r="S1594" s="11">
        <v>-15947</v>
      </c>
      <c r="T1594" s="11">
        <v>-17721</v>
      </c>
      <c r="U1594" s="11">
        <v>-23893</v>
      </c>
      <c r="V1594" s="11">
        <v>-23893</v>
      </c>
      <c r="W1594" s="13">
        <v>7.3079999999999998</v>
      </c>
      <c r="X1594" s="13">
        <v>6.5129999999999999</v>
      </c>
      <c r="Y1594" s="13">
        <v>5.1239999999999997</v>
      </c>
      <c r="Z1594" s="13">
        <v>7.593</v>
      </c>
      <c r="AA1594" s="13">
        <v>7.593</v>
      </c>
      <c r="AB1594" s="1">
        <v>2809</v>
      </c>
      <c r="AC1594" s="13">
        <v>21.439547999999998</v>
      </c>
      <c r="AD1594" s="13">
        <v>1.8952910000000001</v>
      </c>
      <c r="AE1594" s="1" t="s">
        <v>12654</v>
      </c>
      <c r="AF1594" s="1" t="s">
        <v>12674</v>
      </c>
    </row>
    <row r="1595" spans="1:32" x14ac:dyDescent="0.2">
      <c r="A1595" s="1" t="s">
        <v>5704</v>
      </c>
      <c r="B1595" s="10">
        <v>4239734</v>
      </c>
      <c r="C1595" s="1" t="s">
        <v>1686</v>
      </c>
      <c r="D1595" s="1" t="s">
        <v>90</v>
      </c>
      <c r="E1595" s="11">
        <v>21413153</v>
      </c>
      <c r="F1595" s="11">
        <v>-2485</v>
      </c>
      <c r="G1595" s="11">
        <v>406</v>
      </c>
      <c r="H1595" s="11">
        <v>246</v>
      </c>
      <c r="I1595" s="11">
        <v>762</v>
      </c>
      <c r="J1595" s="11">
        <v>492</v>
      </c>
      <c r="K1595" s="12" t="s">
        <v>2</v>
      </c>
      <c r="L1595" s="12" t="s">
        <v>2</v>
      </c>
      <c r="M1595" s="11">
        <v>-1193</v>
      </c>
      <c r="N1595" s="11">
        <v>861</v>
      </c>
      <c r="O1595" s="11">
        <v>-3095</v>
      </c>
      <c r="P1595" s="11">
        <v>481</v>
      </c>
      <c r="Q1595" s="11">
        <v>-1353</v>
      </c>
      <c r="R1595" s="11">
        <v>-396</v>
      </c>
      <c r="S1595" s="11">
        <v>-727</v>
      </c>
      <c r="T1595" s="11">
        <v>-973</v>
      </c>
      <c r="U1595" s="11">
        <v>-1689</v>
      </c>
      <c r="V1595" s="11">
        <v>-1070</v>
      </c>
      <c r="W1595" s="13">
        <v>-12.888</v>
      </c>
      <c r="X1595" s="13">
        <v>2.4900000000000002</v>
      </c>
      <c r="Y1595" s="13">
        <v>0.56999999999999995</v>
      </c>
      <c r="Z1595" s="13">
        <v>0.64400000000000002</v>
      </c>
      <c r="AA1595" s="13">
        <v>0.74</v>
      </c>
      <c r="AB1595" s="1">
        <v>2594</v>
      </c>
      <c r="AC1595" s="12" t="s">
        <v>4019</v>
      </c>
      <c r="AD1595" s="13">
        <v>1.359092</v>
      </c>
      <c r="AE1595" s="1" t="s">
        <v>12654</v>
      </c>
      <c r="AF1595" s="1" t="s">
        <v>12674</v>
      </c>
    </row>
    <row r="1596" spans="1:32" x14ac:dyDescent="0.2">
      <c r="A1596" s="1" t="s">
        <v>5705</v>
      </c>
      <c r="B1596" s="10">
        <v>4236777</v>
      </c>
      <c r="C1596" s="1" t="s">
        <v>1687</v>
      </c>
      <c r="D1596" s="1" t="s">
        <v>11</v>
      </c>
      <c r="E1596" s="11">
        <v>242525189</v>
      </c>
      <c r="F1596" s="11">
        <v>276759</v>
      </c>
      <c r="G1596" s="11">
        <v>418045</v>
      </c>
      <c r="H1596" s="11">
        <v>498916</v>
      </c>
      <c r="I1596" s="11">
        <v>495016</v>
      </c>
      <c r="J1596" s="11">
        <v>549776</v>
      </c>
      <c r="K1596" s="13">
        <v>584372.88191</v>
      </c>
      <c r="L1596" s="13">
        <v>666932.54058000003</v>
      </c>
      <c r="M1596" s="11">
        <v>192652</v>
      </c>
      <c r="N1596" s="11">
        <v>271476</v>
      </c>
      <c r="O1596" s="11">
        <v>302628</v>
      </c>
      <c r="P1596" s="11">
        <v>387916</v>
      </c>
      <c r="Q1596" s="11">
        <v>409522</v>
      </c>
      <c r="R1596" s="11">
        <v>-177487</v>
      </c>
      <c r="S1596" s="11">
        <v>-11134</v>
      </c>
      <c r="T1596" s="11">
        <v>-283487</v>
      </c>
      <c r="U1596" s="11">
        <v>-242792</v>
      </c>
      <c r="V1596" s="11">
        <v>-280612</v>
      </c>
      <c r="W1596" s="13">
        <v>10.749000000000001</v>
      </c>
      <c r="X1596" s="13">
        <v>14.847</v>
      </c>
      <c r="Y1596" s="13">
        <v>15.56</v>
      </c>
      <c r="Z1596" s="13">
        <v>13.954000000000001</v>
      </c>
      <c r="AA1596" s="13">
        <v>13.48</v>
      </c>
      <c r="AB1596" s="1">
        <v>6861</v>
      </c>
      <c r="AC1596" s="13">
        <v>32.621802000000002</v>
      </c>
      <c r="AD1596" s="13">
        <v>4.0722009999999997</v>
      </c>
      <c r="AE1596" s="1" t="s">
        <v>12654</v>
      </c>
      <c r="AF1596" s="1" t="s">
        <v>12659</v>
      </c>
    </row>
    <row r="1597" spans="1:32" x14ac:dyDescent="0.2">
      <c r="A1597" s="1" t="s">
        <v>5706</v>
      </c>
      <c r="B1597" s="10">
        <v>4981254</v>
      </c>
      <c r="C1597" s="1" t="s">
        <v>1688</v>
      </c>
      <c r="D1597" s="1" t="s">
        <v>3</v>
      </c>
      <c r="E1597" s="11">
        <v>18819066</v>
      </c>
      <c r="F1597" s="11">
        <v>-133</v>
      </c>
      <c r="G1597" s="11">
        <v>663</v>
      </c>
      <c r="H1597" s="11">
        <v>685</v>
      </c>
      <c r="I1597" s="11">
        <v>162</v>
      </c>
      <c r="J1597" s="11">
        <v>162</v>
      </c>
      <c r="K1597" s="12" t="s">
        <v>2</v>
      </c>
      <c r="L1597" s="12" t="s">
        <v>2</v>
      </c>
      <c r="M1597" s="11">
        <v>676</v>
      </c>
      <c r="N1597" s="11">
        <v>1649</v>
      </c>
      <c r="O1597" s="11">
        <v>1072</v>
      </c>
      <c r="P1597" s="11">
        <v>2349</v>
      </c>
      <c r="Q1597" s="11">
        <v>2349</v>
      </c>
      <c r="R1597" s="11">
        <v>57</v>
      </c>
      <c r="S1597" s="11">
        <v>1523</v>
      </c>
      <c r="T1597" s="11">
        <v>665</v>
      </c>
      <c r="U1597" s="11">
        <v>-3904</v>
      </c>
      <c r="V1597" s="11">
        <v>-3904</v>
      </c>
      <c r="W1597" s="13">
        <v>2.492</v>
      </c>
      <c r="X1597" s="13">
        <v>10.805999999999999</v>
      </c>
      <c r="Y1597" s="13">
        <v>11.111000000000001</v>
      </c>
      <c r="Z1597" s="13">
        <v>10.951000000000001</v>
      </c>
      <c r="AA1597" s="13">
        <v>10.951000000000001</v>
      </c>
      <c r="AB1597" s="1">
        <v>4712</v>
      </c>
      <c r="AC1597" s="13">
        <v>5.7905689999999996</v>
      </c>
      <c r="AD1597" s="13">
        <v>0.60149900000000001</v>
      </c>
      <c r="AE1597" s="1" t="s">
        <v>12654</v>
      </c>
      <c r="AF1597" s="1" t="s">
        <v>12666</v>
      </c>
    </row>
    <row r="1598" spans="1:32" x14ac:dyDescent="0.2">
      <c r="A1598" s="1" t="s">
        <v>5707</v>
      </c>
      <c r="B1598" s="10">
        <v>4553179</v>
      </c>
      <c r="C1598" s="1" t="s">
        <v>1689</v>
      </c>
      <c r="D1598" s="1" t="s">
        <v>41</v>
      </c>
      <c r="E1598" s="11">
        <v>8349327</v>
      </c>
      <c r="F1598" s="11">
        <v>635</v>
      </c>
      <c r="G1598" s="11">
        <v>551</v>
      </c>
      <c r="H1598" s="11">
        <v>739</v>
      </c>
      <c r="I1598" s="11">
        <v>873</v>
      </c>
      <c r="J1598" s="11">
        <v>921</v>
      </c>
      <c r="K1598" s="12" t="s">
        <v>2</v>
      </c>
      <c r="L1598" s="12" t="s">
        <v>2</v>
      </c>
      <c r="M1598" s="11">
        <v>-193</v>
      </c>
      <c r="N1598" s="11">
        <v>552</v>
      </c>
      <c r="O1598" s="11">
        <v>653</v>
      </c>
      <c r="P1598" s="11">
        <v>1183</v>
      </c>
      <c r="Q1598" s="11">
        <v>-333</v>
      </c>
      <c r="R1598" s="11">
        <v>-82</v>
      </c>
      <c r="S1598" s="11">
        <v>-394</v>
      </c>
      <c r="T1598" s="11">
        <v>-50</v>
      </c>
      <c r="U1598" s="11">
        <v>-157</v>
      </c>
      <c r="V1598" s="11">
        <v>398</v>
      </c>
      <c r="W1598" s="13">
        <v>11.067</v>
      </c>
      <c r="X1598" s="13">
        <v>8.2349999999999994</v>
      </c>
      <c r="Y1598" s="13">
        <v>6.3159999999999998</v>
      </c>
      <c r="Z1598" s="13">
        <v>8.8650000000000002</v>
      </c>
      <c r="AA1598" s="13">
        <v>12.722</v>
      </c>
      <c r="AB1598" s="1">
        <v>3799</v>
      </c>
      <c r="AC1598" s="13">
        <v>9.5938540000000003</v>
      </c>
      <c r="AD1598" s="13">
        <v>1.2513609999999999</v>
      </c>
      <c r="AE1598" s="1" t="s">
        <v>12654</v>
      </c>
      <c r="AF1598" s="1" t="s">
        <v>12663</v>
      </c>
    </row>
    <row r="1599" spans="1:32" x14ac:dyDescent="0.2">
      <c r="A1599" s="1" t="s">
        <v>5708</v>
      </c>
      <c r="B1599" s="10">
        <v>4250951</v>
      </c>
      <c r="C1599" s="1" t="s">
        <v>1690</v>
      </c>
      <c r="D1599" s="1" t="s">
        <v>9</v>
      </c>
      <c r="E1599" s="11">
        <v>7359538</v>
      </c>
      <c r="F1599" s="11">
        <v>3297</v>
      </c>
      <c r="G1599" s="11">
        <v>2489</v>
      </c>
      <c r="H1599" s="11">
        <v>1278</v>
      </c>
      <c r="I1599" s="11">
        <v>1622</v>
      </c>
      <c r="J1599" s="11">
        <v>1359</v>
      </c>
      <c r="K1599" s="12" t="s">
        <v>2</v>
      </c>
      <c r="L1599" s="12" t="s">
        <v>2</v>
      </c>
      <c r="M1599" s="11">
        <v>583</v>
      </c>
      <c r="N1599" s="11">
        <v>1044</v>
      </c>
      <c r="O1599" s="11">
        <v>3750</v>
      </c>
      <c r="P1599" s="11">
        <v>3</v>
      </c>
      <c r="Q1599" s="11">
        <v>-85</v>
      </c>
      <c r="R1599" s="11">
        <v>-465</v>
      </c>
      <c r="S1599" s="11">
        <v>-1020</v>
      </c>
      <c r="T1599" s="11">
        <v>-958</v>
      </c>
      <c r="U1599" s="11">
        <v>-263</v>
      </c>
      <c r="V1599" s="11">
        <v>-429</v>
      </c>
      <c r="W1599" s="13">
        <v>13.757999999999999</v>
      </c>
      <c r="X1599" s="13">
        <v>9.8740000000000006</v>
      </c>
      <c r="Y1599" s="13">
        <v>5.4240000000000004</v>
      </c>
      <c r="Z1599" s="13">
        <v>5.86</v>
      </c>
      <c r="AA1599" s="13">
        <v>4.7629999999999999</v>
      </c>
      <c r="AB1599" s="1">
        <v>3420</v>
      </c>
      <c r="AC1599" s="13">
        <v>10.351189</v>
      </c>
      <c r="AD1599" s="13">
        <v>0.54614200000000002</v>
      </c>
      <c r="AE1599" s="1" t="s">
        <v>12654</v>
      </c>
      <c r="AF1599" s="1" t="s">
        <v>12658</v>
      </c>
    </row>
    <row r="1600" spans="1:32" x14ac:dyDescent="0.2">
      <c r="A1600" s="1" t="s">
        <v>5709</v>
      </c>
      <c r="B1600" s="10">
        <v>4994022</v>
      </c>
      <c r="C1600" s="1" t="s">
        <v>1691</v>
      </c>
      <c r="D1600" s="1" t="s">
        <v>172</v>
      </c>
      <c r="E1600" s="11">
        <v>7320029</v>
      </c>
      <c r="F1600" s="11">
        <v>33</v>
      </c>
      <c r="G1600" s="11">
        <v>258</v>
      </c>
      <c r="H1600" s="11">
        <v>368</v>
      </c>
      <c r="I1600" s="11">
        <v>305</v>
      </c>
      <c r="J1600" s="11">
        <v>305</v>
      </c>
      <c r="K1600" s="12" t="s">
        <v>2</v>
      </c>
      <c r="L1600" s="12" t="s">
        <v>2</v>
      </c>
      <c r="M1600" s="11">
        <v>364</v>
      </c>
      <c r="N1600" s="11">
        <v>504</v>
      </c>
      <c r="O1600" s="11">
        <v>282</v>
      </c>
      <c r="P1600" s="11">
        <v>-293</v>
      </c>
      <c r="Q1600" s="11">
        <v>-293</v>
      </c>
      <c r="R1600" s="11">
        <v>183</v>
      </c>
      <c r="S1600" s="11">
        <v>-235</v>
      </c>
      <c r="T1600" s="11">
        <v>-238</v>
      </c>
      <c r="U1600" s="11">
        <v>167</v>
      </c>
      <c r="V1600" s="11">
        <v>167</v>
      </c>
      <c r="W1600" s="13">
        <v>1.3360000000000001</v>
      </c>
      <c r="X1600" s="13">
        <v>6.0990000000000002</v>
      </c>
      <c r="Y1600" s="13">
        <v>6.3890000000000002</v>
      </c>
      <c r="Z1600" s="13">
        <v>4.0640000000000001</v>
      </c>
      <c r="AA1600" s="13">
        <v>4.0640000000000001</v>
      </c>
      <c r="AB1600" s="1">
        <v>2408</v>
      </c>
      <c r="AC1600" s="13">
        <v>20.073525</v>
      </c>
      <c r="AD1600" s="13">
        <v>0.86147399999999996</v>
      </c>
      <c r="AE1600" s="1" t="s">
        <v>12654</v>
      </c>
      <c r="AF1600" s="1" t="s">
        <v>12666</v>
      </c>
    </row>
    <row r="1601" spans="1:32" x14ac:dyDescent="0.2">
      <c r="A1601" s="1" t="s">
        <v>5710</v>
      </c>
      <c r="B1601" s="10">
        <v>4986520</v>
      </c>
      <c r="C1601" s="1" t="s">
        <v>1692</v>
      </c>
      <c r="D1601" s="1" t="s">
        <v>36</v>
      </c>
      <c r="E1601" s="11">
        <v>35008616</v>
      </c>
      <c r="F1601" s="11">
        <v>19687</v>
      </c>
      <c r="G1601" s="11">
        <v>12457</v>
      </c>
      <c r="H1601" s="11">
        <v>9947</v>
      </c>
      <c r="I1601" s="11">
        <v>12197</v>
      </c>
      <c r="J1601" s="11">
        <v>12197</v>
      </c>
      <c r="K1601" s="13">
        <v>14166.666670000001</v>
      </c>
      <c r="L1601" s="13">
        <v>15233.333329999999</v>
      </c>
      <c r="M1601" s="11">
        <v>17402</v>
      </c>
      <c r="N1601" s="11">
        <v>5131</v>
      </c>
      <c r="O1601" s="11">
        <v>13201</v>
      </c>
      <c r="P1601" s="11">
        <v>6982</v>
      </c>
      <c r="Q1601" s="11">
        <v>6982</v>
      </c>
      <c r="R1601" s="11">
        <v>-4395</v>
      </c>
      <c r="S1601" s="11">
        <v>-10082</v>
      </c>
      <c r="T1601" s="11">
        <v>-4937</v>
      </c>
      <c r="U1601" s="11">
        <v>-8897</v>
      </c>
      <c r="V1601" s="11">
        <v>-8897</v>
      </c>
      <c r="W1601" s="13">
        <v>26.818999999999999</v>
      </c>
      <c r="X1601" s="13">
        <v>13.803000000000001</v>
      </c>
      <c r="Y1601" s="13">
        <v>10.78</v>
      </c>
      <c r="Z1601" s="13">
        <v>12.239000000000001</v>
      </c>
      <c r="AA1601" s="13">
        <v>12.239000000000001</v>
      </c>
      <c r="AB1601" s="1">
        <v>4189</v>
      </c>
      <c r="AC1601" s="13">
        <v>9.6520770000000002</v>
      </c>
      <c r="AD1601" s="13">
        <v>1.2773650000000001</v>
      </c>
      <c r="AE1601" s="1" t="s">
        <v>12654</v>
      </c>
      <c r="AF1601" s="1" t="s">
        <v>12667</v>
      </c>
    </row>
    <row r="1602" spans="1:32" x14ac:dyDescent="0.2">
      <c r="A1602" s="1" t="s">
        <v>5711</v>
      </c>
      <c r="B1602" s="10">
        <v>6343372</v>
      </c>
      <c r="C1602" s="1" t="s">
        <v>1693</v>
      </c>
      <c r="D1602" s="1" t="s">
        <v>90</v>
      </c>
      <c r="E1602" s="11">
        <v>22829675</v>
      </c>
      <c r="F1602" s="11">
        <v>3635</v>
      </c>
      <c r="G1602" s="11">
        <v>3810</v>
      </c>
      <c r="H1602" s="11">
        <v>2022</v>
      </c>
      <c r="I1602" s="11">
        <v>4641</v>
      </c>
      <c r="J1602" s="11">
        <v>4513</v>
      </c>
      <c r="K1602" s="12" t="s">
        <v>2</v>
      </c>
      <c r="L1602" s="12" t="s">
        <v>2</v>
      </c>
      <c r="M1602" s="11">
        <v>5788</v>
      </c>
      <c r="N1602" s="11">
        <v>155</v>
      </c>
      <c r="O1602" s="11">
        <v>921</v>
      </c>
      <c r="P1602" s="11">
        <v>5548</v>
      </c>
      <c r="Q1602" s="11">
        <v>3862</v>
      </c>
      <c r="R1602" s="11">
        <v>532</v>
      </c>
      <c r="S1602" s="11">
        <v>-871</v>
      </c>
      <c r="T1602" s="11">
        <v>-1422</v>
      </c>
      <c r="U1602" s="11">
        <v>-871</v>
      </c>
      <c r="V1602" s="11">
        <v>-1967</v>
      </c>
      <c r="W1602" s="13">
        <v>41.896000000000001</v>
      </c>
      <c r="X1602" s="13">
        <v>17.152000000000001</v>
      </c>
      <c r="Y1602" s="13">
        <v>3.7050000000000001</v>
      </c>
      <c r="Z1602" s="13">
        <v>17.591999999999999</v>
      </c>
      <c r="AA1602" s="13">
        <v>13.343999999999999</v>
      </c>
      <c r="AB1602" s="1">
        <v>2933</v>
      </c>
      <c r="AC1602" s="13">
        <v>10.303796</v>
      </c>
      <c r="AD1602" s="13">
        <v>1.238572</v>
      </c>
      <c r="AE1602" s="1" t="s">
        <v>12654</v>
      </c>
      <c r="AF1602" s="1" t="s">
        <v>12674</v>
      </c>
    </row>
    <row r="1603" spans="1:32" x14ac:dyDescent="0.2">
      <c r="A1603" s="1" t="s">
        <v>5712</v>
      </c>
      <c r="B1603" s="10">
        <v>4916315</v>
      </c>
      <c r="C1603" s="1" t="s">
        <v>1694</v>
      </c>
      <c r="D1603" s="1" t="s">
        <v>20</v>
      </c>
      <c r="E1603" s="11">
        <v>11299677</v>
      </c>
      <c r="F1603" s="11">
        <v>-1371</v>
      </c>
      <c r="G1603" s="11">
        <v>-1124</v>
      </c>
      <c r="H1603" s="11">
        <v>-84</v>
      </c>
      <c r="I1603" s="11">
        <v>785</v>
      </c>
      <c r="J1603" s="11">
        <v>582</v>
      </c>
      <c r="K1603" s="12" t="s">
        <v>2</v>
      </c>
      <c r="L1603" s="12" t="s">
        <v>2</v>
      </c>
      <c r="M1603" s="11">
        <v>-856</v>
      </c>
      <c r="N1603" s="11">
        <v>1078</v>
      </c>
      <c r="O1603" s="11">
        <v>395</v>
      </c>
      <c r="P1603" s="11">
        <v>936</v>
      </c>
      <c r="Q1603" s="11">
        <v>738</v>
      </c>
      <c r="R1603" s="11">
        <v>-307</v>
      </c>
      <c r="S1603" s="11">
        <v>-539</v>
      </c>
      <c r="T1603" s="11">
        <v>-804</v>
      </c>
      <c r="U1603" s="11">
        <v>-711</v>
      </c>
      <c r="V1603" s="11">
        <v>-782</v>
      </c>
      <c r="W1603" s="13">
        <v>-50</v>
      </c>
      <c r="X1603" s="13">
        <v>12.52</v>
      </c>
      <c r="Y1603" s="13">
        <v>-35.848999999999997</v>
      </c>
      <c r="Z1603" s="13">
        <v>19.04</v>
      </c>
      <c r="AA1603" s="13">
        <v>15.516999999999999</v>
      </c>
      <c r="AB1603" s="1">
        <v>3082</v>
      </c>
      <c r="AC1603" s="13">
        <v>34.086699000000003</v>
      </c>
      <c r="AD1603" s="13">
        <v>5.2265899999999998</v>
      </c>
      <c r="AE1603" s="1" t="s">
        <v>12654</v>
      </c>
      <c r="AF1603" s="1" t="s">
        <v>12661</v>
      </c>
    </row>
    <row r="1604" spans="1:32" x14ac:dyDescent="0.2">
      <c r="A1604" s="1" t="s">
        <v>5713</v>
      </c>
      <c r="B1604" s="10">
        <v>19560660</v>
      </c>
      <c r="C1604" s="1" t="s">
        <v>1695</v>
      </c>
      <c r="D1604" s="1" t="s">
        <v>76</v>
      </c>
      <c r="E1604" s="11">
        <v>2500000</v>
      </c>
      <c r="F1604" s="12" t="s">
        <v>2</v>
      </c>
      <c r="G1604" s="12" t="s">
        <v>2</v>
      </c>
      <c r="H1604" s="12" t="s">
        <v>2</v>
      </c>
      <c r="I1604" s="12" t="s">
        <v>2</v>
      </c>
      <c r="J1604" s="12" t="s">
        <v>2</v>
      </c>
      <c r="K1604" s="12" t="s">
        <v>2</v>
      </c>
      <c r="L1604" s="12" t="s">
        <v>2</v>
      </c>
      <c r="M1604" s="12" t="s">
        <v>2</v>
      </c>
      <c r="N1604" s="12" t="s">
        <v>2</v>
      </c>
      <c r="O1604" s="12" t="s">
        <v>2</v>
      </c>
      <c r="P1604" s="12" t="s">
        <v>2</v>
      </c>
      <c r="Q1604" s="12" t="s">
        <v>2</v>
      </c>
      <c r="R1604" s="12" t="s">
        <v>2</v>
      </c>
      <c r="S1604" s="12" t="s">
        <v>2</v>
      </c>
      <c r="T1604" s="12" t="s">
        <v>2</v>
      </c>
      <c r="U1604" s="12" t="s">
        <v>2</v>
      </c>
      <c r="V1604" s="12" t="s">
        <v>2</v>
      </c>
      <c r="W1604" s="12" t="s">
        <v>2</v>
      </c>
      <c r="X1604" s="12" t="s">
        <v>2</v>
      </c>
      <c r="Y1604" s="12" t="s">
        <v>2</v>
      </c>
      <c r="Z1604" s="12" t="s">
        <v>2</v>
      </c>
      <c r="AA1604" s="12" t="s">
        <v>2</v>
      </c>
      <c r="AB1604" s="1" t="s">
        <v>5714</v>
      </c>
      <c r="AC1604" s="12" t="s">
        <v>2</v>
      </c>
      <c r="AD1604" s="12" t="s">
        <v>2</v>
      </c>
      <c r="AE1604" s="1" t="s">
        <v>12654</v>
      </c>
      <c r="AF1604" s="1" t="s">
        <v>12666</v>
      </c>
    </row>
    <row r="1605" spans="1:32" x14ac:dyDescent="0.2">
      <c r="A1605" s="1" t="s">
        <v>5715</v>
      </c>
      <c r="B1605" s="10">
        <v>4811915</v>
      </c>
      <c r="C1605" s="1" t="s">
        <v>1696</v>
      </c>
      <c r="D1605" s="1" t="s">
        <v>5</v>
      </c>
      <c r="E1605" s="11">
        <v>47644288</v>
      </c>
      <c r="F1605" s="11">
        <v>-970</v>
      </c>
      <c r="G1605" s="11">
        <v>-919</v>
      </c>
      <c r="H1605" s="12" t="s">
        <v>2</v>
      </c>
      <c r="I1605" s="12" t="s">
        <v>2</v>
      </c>
      <c r="J1605" s="11">
        <v>28</v>
      </c>
      <c r="K1605" s="13">
        <v>453</v>
      </c>
      <c r="L1605" s="13">
        <v>813</v>
      </c>
      <c r="M1605" s="11">
        <v>-1267</v>
      </c>
      <c r="N1605" s="11">
        <v>-1169</v>
      </c>
      <c r="O1605" s="12" t="s">
        <v>2</v>
      </c>
      <c r="P1605" s="12" t="s">
        <v>2</v>
      </c>
      <c r="Q1605" s="11">
        <v>936</v>
      </c>
      <c r="R1605" s="11">
        <v>-22</v>
      </c>
      <c r="S1605" s="11">
        <v>526</v>
      </c>
      <c r="T1605" s="12" t="s">
        <v>2</v>
      </c>
      <c r="U1605" s="12" t="s">
        <v>2</v>
      </c>
      <c r="V1605" s="11">
        <v>65</v>
      </c>
      <c r="W1605" s="13">
        <v>-64.664000000000001</v>
      </c>
      <c r="X1605" s="13">
        <v>-32.170999999999999</v>
      </c>
      <c r="Y1605" s="12" t="s">
        <v>2</v>
      </c>
      <c r="Z1605" s="12" t="s">
        <v>2</v>
      </c>
      <c r="AA1605" s="12" t="s">
        <v>2</v>
      </c>
      <c r="AB1605" s="1">
        <v>4584</v>
      </c>
      <c r="AC1605" s="13">
        <v>33.401499999999999</v>
      </c>
      <c r="AD1605" s="13">
        <v>5.6996630000000001</v>
      </c>
      <c r="AE1605" s="1" t="s">
        <v>12654</v>
      </c>
      <c r="AF1605" s="1" t="s">
        <v>12656</v>
      </c>
    </row>
    <row r="1606" spans="1:32" x14ac:dyDescent="0.2">
      <c r="A1606" s="1" t="s">
        <v>5716</v>
      </c>
      <c r="B1606" s="10">
        <v>4917013</v>
      </c>
      <c r="C1606" s="1" t="s">
        <v>1697</v>
      </c>
      <c r="D1606" s="1" t="s">
        <v>90</v>
      </c>
      <c r="E1606" s="11">
        <v>934864672</v>
      </c>
      <c r="F1606" s="11">
        <v>43107</v>
      </c>
      <c r="G1606" s="11">
        <v>49892</v>
      </c>
      <c r="H1606" s="11">
        <v>57890</v>
      </c>
      <c r="I1606" s="11">
        <v>69701</v>
      </c>
      <c r="J1606" s="11">
        <v>76733</v>
      </c>
      <c r="K1606" s="13">
        <v>75090.788119999997</v>
      </c>
      <c r="L1606" s="13">
        <v>77005.178539999994</v>
      </c>
      <c r="M1606" s="11">
        <v>57167</v>
      </c>
      <c r="N1606" s="11">
        <v>52093</v>
      </c>
      <c r="O1606" s="11">
        <v>59197</v>
      </c>
      <c r="P1606" s="11">
        <v>80807</v>
      </c>
      <c r="Q1606" s="11">
        <v>73978</v>
      </c>
      <c r="R1606" s="11">
        <v>-16886</v>
      </c>
      <c r="S1606" s="11">
        <v>-16105</v>
      </c>
      <c r="T1606" s="11">
        <v>-26620</v>
      </c>
      <c r="U1606" s="11">
        <v>-42994</v>
      </c>
      <c r="V1606" s="11">
        <v>-38456</v>
      </c>
      <c r="W1606" s="13">
        <v>10.696</v>
      </c>
      <c r="X1606" s="13">
        <v>11.616</v>
      </c>
      <c r="Y1606" s="13">
        <v>11.32</v>
      </c>
      <c r="Z1606" s="13">
        <v>12.433999999999999</v>
      </c>
      <c r="AA1606" s="13">
        <v>12.262</v>
      </c>
      <c r="AB1606" s="1">
        <v>2801</v>
      </c>
      <c r="AC1606" s="13">
        <v>22.156561</v>
      </c>
      <c r="AD1606" s="13">
        <v>2.4464980000000001</v>
      </c>
      <c r="AE1606" s="1" t="s">
        <v>12654</v>
      </c>
      <c r="AF1606" s="1" t="s">
        <v>12674</v>
      </c>
    </row>
    <row r="1607" spans="1:32" x14ac:dyDescent="0.2">
      <c r="A1607" s="1" t="s">
        <v>5717</v>
      </c>
      <c r="B1607" s="10">
        <v>4991551</v>
      </c>
      <c r="C1607" s="1" t="s">
        <v>1698</v>
      </c>
      <c r="D1607" s="1" t="s">
        <v>58</v>
      </c>
      <c r="E1607" s="11">
        <v>12079416</v>
      </c>
      <c r="F1607" s="11">
        <v>-816</v>
      </c>
      <c r="G1607" s="11">
        <v>-596</v>
      </c>
      <c r="H1607" s="11">
        <v>-631</v>
      </c>
      <c r="I1607" s="11">
        <v>-649</v>
      </c>
      <c r="J1607" s="11">
        <v>-521</v>
      </c>
      <c r="K1607" s="12" t="s">
        <v>2</v>
      </c>
      <c r="L1607" s="12" t="s">
        <v>2</v>
      </c>
      <c r="M1607" s="11">
        <v>5</v>
      </c>
      <c r="N1607" s="11">
        <v>-281</v>
      </c>
      <c r="O1607" s="11">
        <v>-658</v>
      </c>
      <c r="P1607" s="11">
        <v>-493</v>
      </c>
      <c r="Q1607" s="11">
        <v>-663</v>
      </c>
      <c r="R1607" s="11">
        <v>-884</v>
      </c>
      <c r="S1607" s="11">
        <v>56</v>
      </c>
      <c r="T1607" s="11">
        <v>-75</v>
      </c>
      <c r="U1607" s="11">
        <v>181</v>
      </c>
      <c r="V1607" s="11">
        <v>833</v>
      </c>
      <c r="W1607" s="13">
        <v>-13.04</v>
      </c>
      <c r="X1607" s="13">
        <v>-10.683</v>
      </c>
      <c r="Y1607" s="13">
        <v>-21.027999999999999</v>
      </c>
      <c r="Z1607" s="13">
        <v>-18.25</v>
      </c>
      <c r="AA1607" s="13">
        <v>-0.34699999999999998</v>
      </c>
      <c r="AB1607" s="1">
        <v>3444</v>
      </c>
      <c r="AC1607" s="13">
        <v>23.152809000000001</v>
      </c>
      <c r="AD1607" s="13">
        <v>0.838341</v>
      </c>
      <c r="AE1607" s="1" t="s">
        <v>12654</v>
      </c>
      <c r="AF1607" s="1" t="s">
        <v>12658</v>
      </c>
    </row>
    <row r="1608" spans="1:32" x14ac:dyDescent="0.2">
      <c r="A1608" s="1" t="s">
        <v>5718</v>
      </c>
      <c r="B1608" s="10">
        <v>4993051</v>
      </c>
      <c r="C1608" s="1" t="s">
        <v>1699</v>
      </c>
      <c r="D1608" s="1" t="s">
        <v>58</v>
      </c>
      <c r="E1608" s="11">
        <v>1205778</v>
      </c>
      <c r="F1608" s="11">
        <v>713</v>
      </c>
      <c r="G1608" s="11">
        <v>329</v>
      </c>
      <c r="H1608" s="11">
        <v>438</v>
      </c>
      <c r="I1608" s="11">
        <v>772</v>
      </c>
      <c r="J1608" s="11">
        <v>1024</v>
      </c>
      <c r="K1608" s="12" t="s">
        <v>2</v>
      </c>
      <c r="L1608" s="12" t="s">
        <v>2</v>
      </c>
      <c r="M1608" s="11">
        <v>163</v>
      </c>
      <c r="N1608" s="11">
        <v>1145</v>
      </c>
      <c r="O1608" s="11">
        <v>705</v>
      </c>
      <c r="P1608" s="11">
        <v>434</v>
      </c>
      <c r="Q1608" s="11">
        <v>78</v>
      </c>
      <c r="R1608" s="11">
        <v>9</v>
      </c>
      <c r="S1608" s="11">
        <v>398</v>
      </c>
      <c r="T1608" s="11">
        <v>-129</v>
      </c>
      <c r="U1608" s="11">
        <v>-545</v>
      </c>
      <c r="V1608" s="11">
        <v>-385</v>
      </c>
      <c r="W1608" s="13">
        <v>5.62</v>
      </c>
      <c r="X1608" s="13">
        <v>3.1160000000000001</v>
      </c>
      <c r="Y1608" s="13">
        <v>3.4580000000000002</v>
      </c>
      <c r="Z1608" s="13">
        <v>5.4320000000000004</v>
      </c>
      <c r="AA1608" s="13">
        <v>6.1890000000000001</v>
      </c>
      <c r="AB1608" s="1">
        <v>6346</v>
      </c>
      <c r="AC1608" s="13">
        <v>9.1800300000000004</v>
      </c>
      <c r="AD1608" s="12" t="s">
        <v>2</v>
      </c>
      <c r="AE1608" s="1" t="s">
        <v>12654</v>
      </c>
      <c r="AF1608" s="1" t="s">
        <v>12658</v>
      </c>
    </row>
    <row r="1609" spans="1:32" x14ac:dyDescent="0.2">
      <c r="A1609" s="1" t="s">
        <v>5719</v>
      </c>
      <c r="B1609" s="10">
        <v>6346261</v>
      </c>
      <c r="C1609" s="1" t="s">
        <v>1700</v>
      </c>
      <c r="D1609" s="1" t="s">
        <v>9</v>
      </c>
      <c r="E1609" s="11">
        <v>12600656</v>
      </c>
      <c r="F1609" s="11">
        <v>302</v>
      </c>
      <c r="G1609" s="11">
        <v>439</v>
      </c>
      <c r="H1609" s="11">
        <v>570</v>
      </c>
      <c r="I1609" s="11">
        <v>555</v>
      </c>
      <c r="J1609" s="11">
        <v>265</v>
      </c>
      <c r="K1609" s="12" t="s">
        <v>2</v>
      </c>
      <c r="L1609" s="12" t="s">
        <v>2</v>
      </c>
      <c r="M1609" s="11">
        <v>1025</v>
      </c>
      <c r="N1609" s="11">
        <v>1199</v>
      </c>
      <c r="O1609" s="11">
        <v>500</v>
      </c>
      <c r="P1609" s="11">
        <v>1083</v>
      </c>
      <c r="Q1609" s="11">
        <v>495</v>
      </c>
      <c r="R1609" s="11">
        <v>-131</v>
      </c>
      <c r="S1609" s="11">
        <v>43</v>
      </c>
      <c r="T1609" s="11">
        <v>-473</v>
      </c>
      <c r="U1609" s="11">
        <v>-552</v>
      </c>
      <c r="V1609" s="11">
        <v>145</v>
      </c>
      <c r="W1609" s="13">
        <v>1.7230000000000001</v>
      </c>
      <c r="X1609" s="13">
        <v>0.46800000000000003</v>
      </c>
      <c r="Y1609" s="13">
        <v>2.782</v>
      </c>
      <c r="Z1609" s="13">
        <v>4.173</v>
      </c>
      <c r="AA1609" s="13">
        <v>1.8580000000000001</v>
      </c>
      <c r="AB1609" s="1">
        <v>7953</v>
      </c>
      <c r="AC1609" s="13">
        <v>39.851331999999999</v>
      </c>
      <c r="AD1609" s="13">
        <v>0.50850600000000001</v>
      </c>
      <c r="AE1609" s="1" t="s">
        <v>12654</v>
      </c>
      <c r="AF1609" s="1" t="s">
        <v>12658</v>
      </c>
    </row>
    <row r="1610" spans="1:32" x14ac:dyDescent="0.2">
      <c r="A1610" s="1" t="s">
        <v>5720</v>
      </c>
      <c r="B1610" s="10">
        <v>4994260</v>
      </c>
      <c r="C1610" s="1" t="s">
        <v>1701</v>
      </c>
      <c r="D1610" s="1" t="s">
        <v>108</v>
      </c>
      <c r="E1610" s="11">
        <v>8309281</v>
      </c>
      <c r="F1610" s="11">
        <v>418</v>
      </c>
      <c r="G1610" s="11">
        <v>1034</v>
      </c>
      <c r="H1610" s="11">
        <v>1531</v>
      </c>
      <c r="I1610" s="11">
        <v>1853</v>
      </c>
      <c r="J1610" s="11">
        <v>1998</v>
      </c>
      <c r="K1610" s="12" t="s">
        <v>2</v>
      </c>
      <c r="L1610" s="12" t="s">
        <v>2</v>
      </c>
      <c r="M1610" s="11">
        <v>1070</v>
      </c>
      <c r="N1610" s="11">
        <v>63</v>
      </c>
      <c r="O1610" s="11">
        <v>37</v>
      </c>
      <c r="P1610" s="11">
        <v>1232</v>
      </c>
      <c r="Q1610" s="11">
        <v>2145</v>
      </c>
      <c r="R1610" s="11">
        <v>-277</v>
      </c>
      <c r="S1610" s="11">
        <v>-119</v>
      </c>
      <c r="T1610" s="11">
        <v>-61</v>
      </c>
      <c r="U1610" s="11">
        <v>-264</v>
      </c>
      <c r="V1610" s="11">
        <v>-211</v>
      </c>
      <c r="W1610" s="13">
        <v>3.335</v>
      </c>
      <c r="X1610" s="13">
        <v>6.7830000000000004</v>
      </c>
      <c r="Y1610" s="13">
        <v>9.327</v>
      </c>
      <c r="Z1610" s="13">
        <v>10.254</v>
      </c>
      <c r="AA1610" s="13">
        <v>10.523999999999999</v>
      </c>
      <c r="AB1610" s="1">
        <v>6912</v>
      </c>
      <c r="AC1610" s="13">
        <v>9.0901350000000001</v>
      </c>
      <c r="AD1610" s="13">
        <v>0.92306200000000005</v>
      </c>
      <c r="AE1610" s="1" t="s">
        <v>12654</v>
      </c>
      <c r="AF1610" s="1" t="s">
        <v>12658</v>
      </c>
    </row>
    <row r="1611" spans="1:32" x14ac:dyDescent="0.2">
      <c r="A1611" s="1" t="s">
        <v>5721</v>
      </c>
      <c r="B1611" s="10">
        <v>4241996</v>
      </c>
      <c r="C1611" s="1" t="s">
        <v>1702</v>
      </c>
      <c r="D1611" s="1" t="s">
        <v>36</v>
      </c>
      <c r="E1611" s="11">
        <v>45098406</v>
      </c>
      <c r="F1611" s="11">
        <v>403</v>
      </c>
      <c r="G1611" s="11">
        <v>696</v>
      </c>
      <c r="H1611" s="11">
        <v>-625</v>
      </c>
      <c r="I1611" s="11">
        <v>216</v>
      </c>
      <c r="J1611" s="11">
        <v>1340</v>
      </c>
      <c r="K1611" s="12" t="s">
        <v>2</v>
      </c>
      <c r="L1611" s="12" t="s">
        <v>2</v>
      </c>
      <c r="M1611" s="11">
        <v>1251</v>
      </c>
      <c r="N1611" s="11">
        <v>1573</v>
      </c>
      <c r="O1611" s="11">
        <v>-190</v>
      </c>
      <c r="P1611" s="11">
        <v>514</v>
      </c>
      <c r="Q1611" s="11">
        <v>1838</v>
      </c>
      <c r="R1611" s="11">
        <v>-271</v>
      </c>
      <c r="S1611" s="11">
        <v>-28</v>
      </c>
      <c r="T1611" s="11">
        <v>-528</v>
      </c>
      <c r="U1611" s="11">
        <v>-642</v>
      </c>
      <c r="V1611" s="11">
        <v>-1378</v>
      </c>
      <c r="W1611" s="13">
        <v>2.7610000000000001</v>
      </c>
      <c r="X1611" s="13">
        <v>3.7349999999999999</v>
      </c>
      <c r="Y1611" s="13">
        <v>-3.1190000000000002</v>
      </c>
      <c r="Z1611" s="13">
        <v>1.869</v>
      </c>
      <c r="AA1611" s="13">
        <v>5.3470000000000004</v>
      </c>
      <c r="AB1611" s="1">
        <v>7908</v>
      </c>
      <c r="AC1611" s="13">
        <v>11.464852</v>
      </c>
      <c r="AD1611" s="13">
        <v>0.58433199999999996</v>
      </c>
      <c r="AE1611" s="1" t="s">
        <v>12654</v>
      </c>
      <c r="AF1611" s="1" t="s">
        <v>12667</v>
      </c>
    </row>
    <row r="1612" spans="1:32" x14ac:dyDescent="0.2">
      <c r="A1612" s="1" t="s">
        <v>5722</v>
      </c>
      <c r="B1612" s="10">
        <v>4992733</v>
      </c>
      <c r="C1612" s="1" t="s">
        <v>1703</v>
      </c>
      <c r="D1612" s="1" t="s">
        <v>58</v>
      </c>
      <c r="E1612" s="11">
        <v>19806297</v>
      </c>
      <c r="F1612" s="11">
        <v>1900</v>
      </c>
      <c r="G1612" s="11">
        <v>2678</v>
      </c>
      <c r="H1612" s="11">
        <v>1738</v>
      </c>
      <c r="I1612" s="11">
        <v>2089</v>
      </c>
      <c r="J1612" s="11">
        <v>3013</v>
      </c>
      <c r="K1612" s="12" t="s">
        <v>2</v>
      </c>
      <c r="L1612" s="12" t="s">
        <v>2</v>
      </c>
      <c r="M1612" s="11">
        <v>2120</v>
      </c>
      <c r="N1612" s="11">
        <v>-214</v>
      </c>
      <c r="O1612" s="11">
        <v>3407</v>
      </c>
      <c r="P1612" s="11">
        <v>1014</v>
      </c>
      <c r="Q1612" s="11">
        <v>2576</v>
      </c>
      <c r="R1612" s="11">
        <v>-186</v>
      </c>
      <c r="S1612" s="11">
        <v>-150</v>
      </c>
      <c r="T1612" s="11">
        <v>-589</v>
      </c>
      <c r="U1612" s="11">
        <v>-234</v>
      </c>
      <c r="V1612" s="11">
        <v>-427</v>
      </c>
      <c r="W1612" s="13">
        <v>10.653</v>
      </c>
      <c r="X1612" s="13">
        <v>14.08</v>
      </c>
      <c r="Y1612" s="13">
        <v>6.6349999999999998</v>
      </c>
      <c r="Z1612" s="13">
        <v>9.4420000000000002</v>
      </c>
      <c r="AA1612" s="13">
        <v>12.624000000000001</v>
      </c>
      <c r="AB1612" s="1">
        <v>6378</v>
      </c>
      <c r="AC1612" s="13">
        <v>9.559329</v>
      </c>
      <c r="AD1612" s="13">
        <v>1.0380229999999999</v>
      </c>
      <c r="AE1612" s="1" t="s">
        <v>12654</v>
      </c>
      <c r="AF1612" s="1" t="s">
        <v>12658</v>
      </c>
    </row>
    <row r="1613" spans="1:32" x14ac:dyDescent="0.2">
      <c r="A1613" s="1" t="s">
        <v>5723</v>
      </c>
      <c r="B1613" s="10">
        <v>4553185</v>
      </c>
      <c r="C1613" s="1" t="s">
        <v>1704</v>
      </c>
      <c r="D1613" s="1" t="s">
        <v>53</v>
      </c>
      <c r="E1613" s="11">
        <v>14832679</v>
      </c>
      <c r="F1613" s="11">
        <v>2123</v>
      </c>
      <c r="G1613" s="11">
        <v>2097</v>
      </c>
      <c r="H1613" s="11">
        <v>2194</v>
      </c>
      <c r="I1613" s="11">
        <v>1814</v>
      </c>
      <c r="J1613" s="11">
        <v>1948</v>
      </c>
      <c r="K1613" s="12" t="s">
        <v>2</v>
      </c>
      <c r="L1613" s="12" t="s">
        <v>2</v>
      </c>
      <c r="M1613" s="11">
        <v>2538</v>
      </c>
      <c r="N1613" s="11">
        <v>1173</v>
      </c>
      <c r="O1613" s="11">
        <v>1901</v>
      </c>
      <c r="P1613" s="11">
        <v>2006</v>
      </c>
      <c r="Q1613" s="11">
        <v>1408</v>
      </c>
      <c r="R1613" s="11">
        <v>-453</v>
      </c>
      <c r="S1613" s="11">
        <v>-1005</v>
      </c>
      <c r="T1613" s="11">
        <v>-641</v>
      </c>
      <c r="U1613" s="11">
        <v>-1108</v>
      </c>
      <c r="V1613" s="11">
        <v>-3928</v>
      </c>
      <c r="W1613" s="13">
        <v>10.023</v>
      </c>
      <c r="X1613" s="13">
        <v>10.14</v>
      </c>
      <c r="Y1613" s="13">
        <v>10.074999999999999</v>
      </c>
      <c r="Z1613" s="13">
        <v>7.2949999999999999</v>
      </c>
      <c r="AA1613" s="13">
        <v>7.5250000000000004</v>
      </c>
      <c r="AB1613" s="1">
        <v>7461</v>
      </c>
      <c r="AC1613" s="13">
        <v>5.850638</v>
      </c>
      <c r="AD1613" s="13">
        <v>0.43937500000000002</v>
      </c>
      <c r="AE1613" s="1" t="s">
        <v>12654</v>
      </c>
      <c r="AF1613" s="1" t="s">
        <v>12658</v>
      </c>
    </row>
    <row r="1614" spans="1:32" x14ac:dyDescent="0.2">
      <c r="A1614" s="1" t="s">
        <v>5724</v>
      </c>
      <c r="B1614" s="10">
        <v>6987896</v>
      </c>
      <c r="C1614" s="1" t="s">
        <v>1705</v>
      </c>
      <c r="D1614" s="1" t="s">
        <v>9</v>
      </c>
      <c r="E1614" s="11">
        <v>3704375</v>
      </c>
      <c r="F1614" s="11">
        <v>1399</v>
      </c>
      <c r="G1614" s="11">
        <v>1089</v>
      </c>
      <c r="H1614" s="11">
        <v>1573</v>
      </c>
      <c r="I1614" s="11">
        <v>2679</v>
      </c>
      <c r="J1614" s="11">
        <v>3676</v>
      </c>
      <c r="K1614" s="13">
        <v>4400</v>
      </c>
      <c r="L1614" s="13">
        <v>5100</v>
      </c>
      <c r="M1614" s="11">
        <v>1818</v>
      </c>
      <c r="N1614" s="11">
        <v>233</v>
      </c>
      <c r="O1614" s="11">
        <v>548</v>
      </c>
      <c r="P1614" s="11">
        <v>2000</v>
      </c>
      <c r="Q1614" s="11">
        <v>2241</v>
      </c>
      <c r="R1614" s="11">
        <v>-1730</v>
      </c>
      <c r="S1614" s="11">
        <v>-1076</v>
      </c>
      <c r="T1614" s="11">
        <v>-2193</v>
      </c>
      <c r="U1614" s="11">
        <v>-1504</v>
      </c>
      <c r="V1614" s="11">
        <v>-1995</v>
      </c>
      <c r="W1614" s="13">
        <v>16.015000000000001</v>
      </c>
      <c r="X1614" s="13">
        <v>13.132</v>
      </c>
      <c r="Y1614" s="13">
        <v>14.084</v>
      </c>
      <c r="Z1614" s="13">
        <v>23.731999999999999</v>
      </c>
      <c r="AA1614" s="13">
        <v>23.314</v>
      </c>
      <c r="AB1614" s="1">
        <v>6231</v>
      </c>
      <c r="AC1614" s="13">
        <v>17.377890000000001</v>
      </c>
      <c r="AD1614" s="13">
        <v>3.79657</v>
      </c>
      <c r="AE1614" s="1" t="s">
        <v>12654</v>
      </c>
      <c r="AF1614" s="1" t="s">
        <v>12658</v>
      </c>
    </row>
    <row r="1615" spans="1:32" x14ac:dyDescent="0.2">
      <c r="A1615" s="1" t="s">
        <v>5725</v>
      </c>
      <c r="B1615" s="10">
        <v>6344391</v>
      </c>
      <c r="C1615" s="1" t="s">
        <v>1706</v>
      </c>
      <c r="D1615" s="1" t="s">
        <v>117</v>
      </c>
      <c r="E1615" s="11">
        <v>41085178</v>
      </c>
      <c r="F1615" s="11">
        <v>2435</v>
      </c>
      <c r="G1615" s="11">
        <v>2939</v>
      </c>
      <c r="H1615" s="11">
        <v>3270</v>
      </c>
      <c r="I1615" s="11">
        <v>4109</v>
      </c>
      <c r="J1615" s="11">
        <v>4604</v>
      </c>
      <c r="K1615" s="12" t="s">
        <v>2</v>
      </c>
      <c r="L1615" s="12" t="s">
        <v>2</v>
      </c>
      <c r="M1615" s="11">
        <v>3245</v>
      </c>
      <c r="N1615" s="11">
        <v>2030</v>
      </c>
      <c r="O1615" s="11">
        <v>4493</v>
      </c>
      <c r="P1615" s="11">
        <v>5540</v>
      </c>
      <c r="Q1615" s="11">
        <v>4844</v>
      </c>
      <c r="R1615" s="11">
        <v>-409</v>
      </c>
      <c r="S1615" s="11">
        <v>-613</v>
      </c>
      <c r="T1615" s="11">
        <v>-1169</v>
      </c>
      <c r="U1615" s="11">
        <v>-219</v>
      </c>
      <c r="V1615" s="11">
        <v>-1036</v>
      </c>
      <c r="W1615" s="13">
        <v>6.0039999999999996</v>
      </c>
      <c r="X1615" s="13">
        <v>7.5640000000000001</v>
      </c>
      <c r="Y1615" s="13">
        <v>7.9820000000000002</v>
      </c>
      <c r="Z1615" s="13">
        <v>9.1809999999999992</v>
      </c>
      <c r="AA1615" s="13">
        <v>8.7750000000000004</v>
      </c>
      <c r="AB1615" s="1">
        <v>9368</v>
      </c>
      <c r="AC1615" s="13">
        <v>10.200457999999999</v>
      </c>
      <c r="AD1615" s="13">
        <v>0.84743100000000005</v>
      </c>
      <c r="AE1615" s="1" t="s">
        <v>12654</v>
      </c>
      <c r="AF1615" s="1" t="s">
        <v>12664</v>
      </c>
    </row>
    <row r="1616" spans="1:32" x14ac:dyDescent="0.2">
      <c r="A1616" s="1" t="s">
        <v>5726</v>
      </c>
      <c r="B1616" s="10">
        <v>4916911</v>
      </c>
      <c r="C1616" s="1" t="s">
        <v>1707</v>
      </c>
      <c r="D1616" s="1" t="s">
        <v>337</v>
      </c>
      <c r="E1616" s="11">
        <v>255775379</v>
      </c>
      <c r="F1616" s="11">
        <v>-438</v>
      </c>
      <c r="G1616" s="11">
        <v>-565</v>
      </c>
      <c r="H1616" s="11">
        <v>-725</v>
      </c>
      <c r="I1616" s="11">
        <v>37</v>
      </c>
      <c r="J1616" s="11">
        <v>135</v>
      </c>
      <c r="K1616" s="12" t="s">
        <v>2</v>
      </c>
      <c r="L1616" s="12" t="s">
        <v>2</v>
      </c>
      <c r="M1616" s="11">
        <v>-247</v>
      </c>
      <c r="N1616" s="11">
        <v>-272</v>
      </c>
      <c r="O1616" s="11">
        <v>-37</v>
      </c>
      <c r="P1616" s="11">
        <v>66</v>
      </c>
      <c r="Q1616" s="11">
        <v>330</v>
      </c>
      <c r="R1616" s="11">
        <v>-570</v>
      </c>
      <c r="S1616" s="11">
        <v>647</v>
      </c>
      <c r="T1616" s="11">
        <v>-1366</v>
      </c>
      <c r="U1616" s="11">
        <v>-158</v>
      </c>
      <c r="V1616" s="11">
        <v>-328</v>
      </c>
      <c r="W1616" s="13">
        <v>-46.558</v>
      </c>
      <c r="X1616" s="13">
        <v>-159.428</v>
      </c>
      <c r="Y1616" s="13">
        <v>-798.59199999999998</v>
      </c>
      <c r="Z1616" s="13">
        <v>7.3659999999999997</v>
      </c>
      <c r="AA1616" s="13">
        <v>-4.4829999999999997</v>
      </c>
      <c r="AB1616" s="1">
        <v>8107</v>
      </c>
      <c r="AC1616" s="12" t="s">
        <v>4019</v>
      </c>
      <c r="AD1616" s="13">
        <v>9.5415410000000005</v>
      </c>
      <c r="AE1616" s="1" t="s">
        <v>12654</v>
      </c>
      <c r="AF1616" s="1" t="s">
        <v>12655</v>
      </c>
    </row>
    <row r="1617" spans="1:32" x14ac:dyDescent="0.2">
      <c r="A1617" s="1" t="s">
        <v>5727</v>
      </c>
      <c r="B1617" s="10">
        <v>4991500</v>
      </c>
      <c r="C1617" s="1" t="s">
        <v>1708</v>
      </c>
      <c r="D1617" s="1" t="s">
        <v>148</v>
      </c>
      <c r="E1617" s="11">
        <v>198465995</v>
      </c>
      <c r="F1617" s="11">
        <v>42948</v>
      </c>
      <c r="G1617" s="11">
        <v>37089</v>
      </c>
      <c r="H1617" s="11">
        <v>37431</v>
      </c>
      <c r="I1617" s="11">
        <v>42678</v>
      </c>
      <c r="J1617" s="11">
        <v>60980</v>
      </c>
      <c r="K1617" s="13">
        <v>77555</v>
      </c>
      <c r="L1617" s="13">
        <v>84083.333329999994</v>
      </c>
      <c r="M1617" s="11">
        <v>43338</v>
      </c>
      <c r="N1617" s="11">
        <v>32952</v>
      </c>
      <c r="O1617" s="11">
        <v>30153</v>
      </c>
      <c r="P1617" s="11">
        <v>38520</v>
      </c>
      <c r="Q1617" s="11">
        <v>24545</v>
      </c>
      <c r="R1617" s="11">
        <v>-5846</v>
      </c>
      <c r="S1617" s="11">
        <v>-9977</v>
      </c>
      <c r="T1617" s="11">
        <v>-27393</v>
      </c>
      <c r="U1617" s="11">
        <v>-22179</v>
      </c>
      <c r="V1617" s="11">
        <v>3605</v>
      </c>
      <c r="W1617" s="13">
        <v>6.7409999999999997</v>
      </c>
      <c r="X1617" s="13">
        <v>5.1870000000000003</v>
      </c>
      <c r="Y1617" s="13">
        <v>5.476</v>
      </c>
      <c r="Z1617" s="12" t="s">
        <v>2</v>
      </c>
      <c r="AA1617" s="13">
        <v>8.0299999999999994</v>
      </c>
      <c r="AB1617" s="1">
        <v>1944</v>
      </c>
      <c r="AC1617" s="13">
        <v>20.649377999999999</v>
      </c>
      <c r="AD1617" s="13">
        <v>2.0059670000000001</v>
      </c>
      <c r="AE1617" s="1" t="s">
        <v>12654</v>
      </c>
      <c r="AF1617" s="1" t="s">
        <v>12658</v>
      </c>
    </row>
    <row r="1618" spans="1:32" x14ac:dyDescent="0.2">
      <c r="A1618" s="1" t="s">
        <v>5728</v>
      </c>
      <c r="B1618" s="10">
        <v>4287799</v>
      </c>
      <c r="C1618" s="1" t="s">
        <v>1709</v>
      </c>
      <c r="D1618" s="1" t="s">
        <v>134</v>
      </c>
      <c r="E1618" s="11">
        <v>2792314</v>
      </c>
      <c r="F1618" s="12" t="s">
        <v>2</v>
      </c>
      <c r="G1618" s="12" t="s">
        <v>2</v>
      </c>
      <c r="H1618" s="12" t="s">
        <v>2</v>
      </c>
      <c r="I1618" s="12" t="s">
        <v>2</v>
      </c>
      <c r="J1618" s="11">
        <v>130.154</v>
      </c>
      <c r="K1618" s="12" t="s">
        <v>2</v>
      </c>
      <c r="L1618" s="12" t="s">
        <v>2</v>
      </c>
      <c r="M1618" s="12" t="s">
        <v>2</v>
      </c>
      <c r="N1618" s="12" t="s">
        <v>2</v>
      </c>
      <c r="O1618" s="12" t="s">
        <v>2</v>
      </c>
      <c r="P1618" s="12" t="s">
        <v>2</v>
      </c>
      <c r="Q1618" s="11">
        <v>287.36399999999998</v>
      </c>
      <c r="R1618" s="12" t="s">
        <v>2</v>
      </c>
      <c r="S1618" s="12" t="s">
        <v>2</v>
      </c>
      <c r="T1618" s="12" t="s">
        <v>2</v>
      </c>
      <c r="U1618" s="12" t="s">
        <v>2</v>
      </c>
      <c r="V1618" s="11">
        <v>-227.53899999999999</v>
      </c>
      <c r="W1618" s="12" t="s">
        <v>2</v>
      </c>
      <c r="X1618" s="12" t="s">
        <v>2</v>
      </c>
      <c r="Y1618" s="12" t="s">
        <v>2</v>
      </c>
      <c r="Z1618" s="12" t="s">
        <v>2</v>
      </c>
      <c r="AA1618" s="13">
        <v>3.9119999999999999</v>
      </c>
      <c r="AB1618" s="1">
        <v>9636</v>
      </c>
      <c r="AC1618" s="13">
        <v>154.19997000000001</v>
      </c>
      <c r="AD1618" s="13">
        <v>6.0075320000000003</v>
      </c>
      <c r="AE1618" s="1" t="s">
        <v>12654</v>
      </c>
      <c r="AF1618" s="1" t="s">
        <v>12660</v>
      </c>
    </row>
    <row r="1619" spans="1:32" x14ac:dyDescent="0.2">
      <c r="A1619" s="1" t="s">
        <v>5729</v>
      </c>
      <c r="B1619" s="10">
        <v>4250952</v>
      </c>
      <c r="C1619" s="1" t="s">
        <v>1710</v>
      </c>
      <c r="D1619" s="1" t="s">
        <v>237</v>
      </c>
      <c r="E1619" s="11">
        <v>15913644</v>
      </c>
      <c r="F1619" s="11">
        <v>-6</v>
      </c>
      <c r="G1619" s="11">
        <v>675</v>
      </c>
      <c r="H1619" s="11">
        <v>1076</v>
      </c>
      <c r="I1619" s="11">
        <v>995</v>
      </c>
      <c r="J1619" s="11">
        <v>867</v>
      </c>
      <c r="K1619" s="12" t="s">
        <v>2</v>
      </c>
      <c r="L1619" s="12" t="s">
        <v>2</v>
      </c>
      <c r="M1619" s="11">
        <v>680</v>
      </c>
      <c r="N1619" s="11">
        <v>1021</v>
      </c>
      <c r="O1619" s="11">
        <v>1542</v>
      </c>
      <c r="P1619" s="11">
        <v>997</v>
      </c>
      <c r="Q1619" s="11">
        <v>880</v>
      </c>
      <c r="R1619" s="11">
        <v>26</v>
      </c>
      <c r="S1619" s="11">
        <v>-765</v>
      </c>
      <c r="T1619" s="11">
        <v>-404</v>
      </c>
      <c r="U1619" s="11">
        <v>-416</v>
      </c>
      <c r="V1619" s="11">
        <v>-575</v>
      </c>
      <c r="W1619" s="13">
        <v>-0.61199999999999999</v>
      </c>
      <c r="X1619" s="13">
        <v>2.0059999999999998</v>
      </c>
      <c r="Y1619" s="13">
        <v>3.5819999999999999</v>
      </c>
      <c r="Z1619" s="13">
        <v>2.48</v>
      </c>
      <c r="AA1619" s="13">
        <v>3.3029999999999999</v>
      </c>
      <c r="AB1619" s="1">
        <v>8118</v>
      </c>
      <c r="AC1619" s="13">
        <v>18.106439000000002</v>
      </c>
      <c r="AD1619" s="13">
        <v>0.61112599999999995</v>
      </c>
      <c r="AE1619" s="1" t="s">
        <v>12654</v>
      </c>
      <c r="AF1619" s="1" t="s">
        <v>12657</v>
      </c>
    </row>
    <row r="1620" spans="1:32" x14ac:dyDescent="0.2">
      <c r="A1620" s="1" t="s">
        <v>5730</v>
      </c>
      <c r="B1620" s="10">
        <v>6340374</v>
      </c>
      <c r="C1620" s="1" t="s">
        <v>1711</v>
      </c>
      <c r="D1620" s="1" t="s">
        <v>174</v>
      </c>
      <c r="E1620" s="11">
        <v>28126176</v>
      </c>
      <c r="F1620" s="11">
        <v>2417</v>
      </c>
      <c r="G1620" s="11">
        <v>1008</v>
      </c>
      <c r="H1620" s="11">
        <v>368</v>
      </c>
      <c r="I1620" s="11">
        <v>-241</v>
      </c>
      <c r="J1620" s="11">
        <v>538</v>
      </c>
      <c r="K1620" s="12" t="s">
        <v>2</v>
      </c>
      <c r="L1620" s="12" t="s">
        <v>2</v>
      </c>
      <c r="M1620" s="11">
        <v>3108</v>
      </c>
      <c r="N1620" s="11">
        <v>-1278</v>
      </c>
      <c r="O1620" s="11">
        <v>166</v>
      </c>
      <c r="P1620" s="11">
        <v>1047</v>
      </c>
      <c r="Q1620" s="11">
        <v>1468</v>
      </c>
      <c r="R1620" s="11">
        <v>-492</v>
      </c>
      <c r="S1620" s="11">
        <v>-3578</v>
      </c>
      <c r="T1620" s="11">
        <v>-1234</v>
      </c>
      <c r="U1620" s="11">
        <v>-444</v>
      </c>
      <c r="V1620" s="11">
        <v>-825</v>
      </c>
      <c r="W1620" s="13">
        <v>8.5340000000000007</v>
      </c>
      <c r="X1620" s="13">
        <v>3.2639999999999998</v>
      </c>
      <c r="Y1620" s="13">
        <v>1.708</v>
      </c>
      <c r="Z1620" s="13">
        <v>-1.294</v>
      </c>
      <c r="AA1620" s="13">
        <v>1.754</v>
      </c>
      <c r="AB1620" s="1">
        <v>7962</v>
      </c>
      <c r="AC1620" s="13">
        <v>67.550970000000007</v>
      </c>
      <c r="AD1620" s="13">
        <v>0.96567000000000003</v>
      </c>
      <c r="AE1620" s="1" t="s">
        <v>12654</v>
      </c>
      <c r="AF1620" s="1" t="s">
        <v>12664</v>
      </c>
    </row>
    <row r="1621" spans="1:32" x14ac:dyDescent="0.2">
      <c r="A1621" s="1" t="s">
        <v>5731</v>
      </c>
      <c r="B1621" s="10">
        <v>5538694</v>
      </c>
      <c r="C1621" s="1"/>
      <c r="D1621" s="1" t="s">
        <v>18</v>
      </c>
      <c r="E1621" s="11">
        <v>19677465</v>
      </c>
      <c r="F1621" s="11">
        <v>262</v>
      </c>
      <c r="G1621" s="11">
        <v>444</v>
      </c>
      <c r="H1621" s="11">
        <v>572</v>
      </c>
      <c r="I1621" s="11">
        <v>730</v>
      </c>
      <c r="J1621" s="11">
        <v>730</v>
      </c>
      <c r="K1621" s="12" t="s">
        <v>2</v>
      </c>
      <c r="L1621" s="12" t="s">
        <v>2</v>
      </c>
      <c r="M1621" s="11">
        <v>179</v>
      </c>
      <c r="N1621" s="11">
        <v>410</v>
      </c>
      <c r="O1621" s="11">
        <v>1466</v>
      </c>
      <c r="P1621" s="11">
        <v>1155</v>
      </c>
      <c r="Q1621" s="11">
        <v>1155</v>
      </c>
      <c r="R1621" s="11">
        <v>-587</v>
      </c>
      <c r="S1621" s="11">
        <v>-5726</v>
      </c>
      <c r="T1621" s="11">
        <v>-1009</v>
      </c>
      <c r="U1621" s="11">
        <v>-957</v>
      </c>
      <c r="V1621" s="11">
        <v>-957</v>
      </c>
      <c r="W1621" s="13">
        <v>1.728</v>
      </c>
      <c r="X1621" s="13">
        <v>3.4529999999999998</v>
      </c>
      <c r="Y1621" s="13">
        <v>4.1689999999999996</v>
      </c>
      <c r="Z1621" s="13">
        <v>5.0199999999999996</v>
      </c>
      <c r="AA1621" s="13">
        <v>5.0199999999999996</v>
      </c>
      <c r="AB1621" s="1">
        <v>4013</v>
      </c>
      <c r="AC1621" s="13">
        <v>29.945126999999999</v>
      </c>
      <c r="AD1621" s="13">
        <v>2.321431</v>
      </c>
      <c r="AE1621" s="1" t="s">
        <v>12654</v>
      </c>
      <c r="AF1621" s="1" t="s">
        <v>12663</v>
      </c>
    </row>
    <row r="1622" spans="1:32" x14ac:dyDescent="0.2">
      <c r="A1622" s="1" t="s">
        <v>5732</v>
      </c>
      <c r="B1622" s="10">
        <v>4160702</v>
      </c>
      <c r="C1622" s="1" t="s">
        <v>1712</v>
      </c>
      <c r="D1622" s="1" t="s">
        <v>73</v>
      </c>
      <c r="E1622" s="11">
        <v>39695721</v>
      </c>
      <c r="F1622" s="11">
        <v>-2021</v>
      </c>
      <c r="G1622" s="11">
        <v>-1399</v>
      </c>
      <c r="H1622" s="11">
        <v>1567</v>
      </c>
      <c r="I1622" s="11">
        <v>3903</v>
      </c>
      <c r="J1622" s="11">
        <v>5354</v>
      </c>
      <c r="K1622" s="12" t="s">
        <v>2</v>
      </c>
      <c r="L1622" s="12" t="s">
        <v>2</v>
      </c>
      <c r="M1622" s="11">
        <v>4297</v>
      </c>
      <c r="N1622" s="11">
        <v>2505</v>
      </c>
      <c r="O1622" s="11">
        <v>7564</v>
      </c>
      <c r="P1622" s="11">
        <v>10170</v>
      </c>
      <c r="Q1622" s="11">
        <v>6730</v>
      </c>
      <c r="R1622" s="11">
        <v>-3608</v>
      </c>
      <c r="S1622" s="11">
        <v>-3304</v>
      </c>
      <c r="T1622" s="11">
        <v>-3022</v>
      </c>
      <c r="U1622" s="11">
        <v>-2194</v>
      </c>
      <c r="V1622" s="11">
        <v>-3900</v>
      </c>
      <c r="W1622" s="13">
        <v>-13.654999999999999</v>
      </c>
      <c r="X1622" s="13">
        <v>-2.3149999999999999</v>
      </c>
      <c r="Y1622" s="13">
        <v>5.5759999999999996</v>
      </c>
      <c r="Z1622" s="13">
        <v>7.7240000000000002</v>
      </c>
      <c r="AA1622" s="13">
        <v>9.1820000000000004</v>
      </c>
      <c r="AB1622" s="1">
        <v>8244</v>
      </c>
      <c r="AC1622" s="13">
        <v>13.218738</v>
      </c>
      <c r="AD1622" s="13">
        <v>1.7416750000000001</v>
      </c>
      <c r="AE1622" s="1" t="s">
        <v>12654</v>
      </c>
      <c r="AF1622" s="1" t="s">
        <v>12657</v>
      </c>
    </row>
    <row r="1623" spans="1:32" x14ac:dyDescent="0.2">
      <c r="A1623" s="1" t="s">
        <v>5733</v>
      </c>
      <c r="B1623" s="10">
        <v>4995529</v>
      </c>
      <c r="C1623" s="1" t="s">
        <v>1713</v>
      </c>
      <c r="D1623" s="1" t="s">
        <v>524</v>
      </c>
      <c r="E1623" s="11">
        <v>190168854</v>
      </c>
      <c r="F1623" s="11">
        <v>-62115</v>
      </c>
      <c r="G1623" s="11">
        <v>3865</v>
      </c>
      <c r="H1623" s="11">
        <v>67146</v>
      </c>
      <c r="I1623" s="11">
        <v>87430</v>
      </c>
      <c r="J1623" s="11">
        <v>84400</v>
      </c>
      <c r="K1623" s="13">
        <v>89100</v>
      </c>
      <c r="L1623" s="13">
        <v>92750</v>
      </c>
      <c r="M1623" s="11">
        <v>-25470</v>
      </c>
      <c r="N1623" s="11">
        <v>57548</v>
      </c>
      <c r="O1623" s="11">
        <v>133992</v>
      </c>
      <c r="P1623" s="11">
        <v>150512</v>
      </c>
      <c r="Q1623" s="11">
        <v>89728</v>
      </c>
      <c r="R1623" s="11">
        <v>-46013</v>
      </c>
      <c r="S1623" s="11">
        <v>44264</v>
      </c>
      <c r="T1623" s="11">
        <v>-41855</v>
      </c>
      <c r="U1623" s="11">
        <v>-56296</v>
      </c>
      <c r="V1623" s="11">
        <v>-82789</v>
      </c>
      <c r="W1623" s="13">
        <v>-18.972000000000001</v>
      </c>
      <c r="X1623" s="13">
        <v>11.313000000000001</v>
      </c>
      <c r="Y1623" s="13">
        <v>19.852</v>
      </c>
      <c r="Z1623" s="13">
        <v>9.8320000000000007</v>
      </c>
      <c r="AA1623" s="13">
        <v>9.141</v>
      </c>
      <c r="AB1623" s="1">
        <v>9041</v>
      </c>
      <c r="AC1623" s="13">
        <v>12.32715</v>
      </c>
      <c r="AD1623" s="13">
        <v>1.0140960000000001</v>
      </c>
      <c r="AE1623" s="1" t="s">
        <v>12654</v>
      </c>
      <c r="AF1623" s="1" t="s">
        <v>12673</v>
      </c>
    </row>
    <row r="1624" spans="1:32" x14ac:dyDescent="0.2">
      <c r="A1624" s="1" t="s">
        <v>5734</v>
      </c>
      <c r="B1624" s="10">
        <v>14356784</v>
      </c>
      <c r="C1624" s="1" t="s">
        <v>1714</v>
      </c>
      <c r="D1624" s="1" t="s">
        <v>17</v>
      </c>
      <c r="E1624" s="11">
        <v>539746500</v>
      </c>
      <c r="F1624" s="11">
        <v>6600</v>
      </c>
      <c r="G1624" s="11">
        <v>216228</v>
      </c>
      <c r="H1624" s="11">
        <v>-99015</v>
      </c>
      <c r="I1624" s="11">
        <v>-252698</v>
      </c>
      <c r="J1624" s="11">
        <v>444646</v>
      </c>
      <c r="K1624" s="13">
        <v>407194.14770999999</v>
      </c>
      <c r="L1624" s="13">
        <v>703530.46693999995</v>
      </c>
      <c r="M1624" s="12" t="s">
        <v>2</v>
      </c>
      <c r="N1624" s="12" t="s">
        <v>2</v>
      </c>
      <c r="O1624" s="12" t="s">
        <v>2</v>
      </c>
      <c r="P1624" s="12" t="s">
        <v>2</v>
      </c>
      <c r="Q1624" s="11">
        <v>476416</v>
      </c>
      <c r="R1624" s="12" t="s">
        <v>2</v>
      </c>
      <c r="S1624" s="12" t="s">
        <v>2</v>
      </c>
      <c r="T1624" s="12" t="s">
        <v>2</v>
      </c>
      <c r="U1624" s="12" t="s">
        <v>2</v>
      </c>
      <c r="V1624" s="11">
        <v>-173011</v>
      </c>
      <c r="W1624" s="12" t="s">
        <v>2</v>
      </c>
      <c r="X1624" s="12" t="s">
        <v>2</v>
      </c>
      <c r="Y1624" s="13">
        <v>-19.024999999999999</v>
      </c>
      <c r="Z1624" s="13">
        <v>-43.994999999999997</v>
      </c>
      <c r="AA1624" s="13">
        <v>45.866</v>
      </c>
      <c r="AB1624" s="1" t="s">
        <v>5735</v>
      </c>
      <c r="AC1624" s="13">
        <v>29.046344000000001</v>
      </c>
      <c r="AD1624" s="13">
        <v>8.5444490000000002</v>
      </c>
      <c r="AE1624" s="1" t="s">
        <v>12654</v>
      </c>
      <c r="AF1624" s="1" t="s">
        <v>12662</v>
      </c>
    </row>
    <row r="1625" spans="1:32" x14ac:dyDescent="0.2">
      <c r="A1625" s="1" t="s">
        <v>5736</v>
      </c>
      <c r="B1625" s="10">
        <v>4165345</v>
      </c>
      <c r="C1625" s="1" t="s">
        <v>1715</v>
      </c>
      <c r="D1625" s="1" t="s">
        <v>271</v>
      </c>
      <c r="E1625" s="11">
        <v>810152413</v>
      </c>
      <c r="F1625" s="11">
        <v>146457</v>
      </c>
      <c r="G1625" s="11">
        <v>165337</v>
      </c>
      <c r="H1625" s="11">
        <v>184173</v>
      </c>
      <c r="I1625" s="11">
        <v>190454</v>
      </c>
      <c r="J1625" s="11">
        <v>190454</v>
      </c>
      <c r="K1625" s="13">
        <v>201624.95897000001</v>
      </c>
      <c r="L1625" s="13">
        <v>226478.80319999999</v>
      </c>
      <c r="M1625" s="11">
        <v>219303</v>
      </c>
      <c r="N1625" s="11">
        <v>135562</v>
      </c>
      <c r="O1625" s="11">
        <v>203206</v>
      </c>
      <c r="P1625" s="11">
        <v>242844</v>
      </c>
      <c r="Q1625" s="11">
        <v>242844</v>
      </c>
      <c r="R1625" s="11">
        <v>-56408</v>
      </c>
      <c r="S1625" s="11">
        <v>-10399</v>
      </c>
      <c r="T1625" s="11">
        <v>-226091</v>
      </c>
      <c r="U1625" s="11">
        <v>-329375</v>
      </c>
      <c r="V1625" s="11">
        <v>-329375</v>
      </c>
      <c r="W1625" s="13">
        <v>6.0990000000000002</v>
      </c>
      <c r="X1625" s="13">
        <v>11.975</v>
      </c>
      <c r="Y1625" s="13">
        <v>11.231</v>
      </c>
      <c r="Z1625" s="13">
        <v>5.7990000000000004</v>
      </c>
      <c r="AA1625" s="13">
        <v>5.7990000000000004</v>
      </c>
      <c r="AB1625" s="1">
        <v>2503</v>
      </c>
      <c r="AC1625" s="13">
        <v>33.290692</v>
      </c>
      <c r="AD1625" s="13">
        <v>1.5975980000000001</v>
      </c>
      <c r="AE1625" s="1" t="s">
        <v>12654</v>
      </c>
      <c r="AF1625" s="1" t="s">
        <v>12674</v>
      </c>
    </row>
    <row r="1626" spans="1:32" x14ac:dyDescent="0.2">
      <c r="A1626" s="1" t="s">
        <v>5737</v>
      </c>
      <c r="B1626" s="10">
        <v>4251672</v>
      </c>
      <c r="C1626" s="1" t="s">
        <v>1716</v>
      </c>
      <c r="D1626" s="1" t="s">
        <v>20</v>
      </c>
      <c r="E1626" s="11">
        <v>28160539</v>
      </c>
      <c r="F1626" s="11">
        <v>-4219</v>
      </c>
      <c r="G1626" s="11">
        <v>-3542</v>
      </c>
      <c r="H1626" s="11">
        <v>-581</v>
      </c>
      <c r="I1626" s="11">
        <v>2247</v>
      </c>
      <c r="J1626" s="11">
        <v>2709</v>
      </c>
      <c r="K1626" s="12" t="s">
        <v>2</v>
      </c>
      <c r="L1626" s="12" t="s">
        <v>2</v>
      </c>
      <c r="M1626" s="11">
        <v>-5233</v>
      </c>
      <c r="N1626" s="11">
        <v>3656</v>
      </c>
      <c r="O1626" s="11">
        <v>2037</v>
      </c>
      <c r="P1626" s="11">
        <v>4243</v>
      </c>
      <c r="Q1626" s="11">
        <v>1434</v>
      </c>
      <c r="R1626" s="11">
        <v>-2507</v>
      </c>
      <c r="S1626" s="11">
        <v>-1641</v>
      </c>
      <c r="T1626" s="11">
        <v>-3322</v>
      </c>
      <c r="U1626" s="11">
        <v>-2462</v>
      </c>
      <c r="V1626" s="11">
        <v>-1558</v>
      </c>
      <c r="W1626" s="12" t="s">
        <v>2</v>
      </c>
      <c r="X1626" s="13">
        <v>2.5960000000000001</v>
      </c>
      <c r="Y1626" s="13">
        <v>-4.0119999999999996</v>
      </c>
      <c r="Z1626" s="13">
        <v>1.5860000000000001</v>
      </c>
      <c r="AA1626" s="13">
        <v>10.917999999999999</v>
      </c>
      <c r="AB1626" s="1">
        <v>8160</v>
      </c>
      <c r="AC1626" s="13">
        <v>18.747603999999999</v>
      </c>
      <c r="AD1626" s="13">
        <v>2.2986629999999999</v>
      </c>
      <c r="AE1626" s="1" t="s">
        <v>12654</v>
      </c>
      <c r="AF1626" s="1" t="s">
        <v>12661</v>
      </c>
    </row>
    <row r="1627" spans="1:32" x14ac:dyDescent="0.2">
      <c r="A1627" s="1" t="s">
        <v>5738</v>
      </c>
      <c r="B1627" s="10">
        <v>4295496</v>
      </c>
      <c r="C1627" s="1" t="s">
        <v>1717</v>
      </c>
      <c r="D1627" s="1" t="s">
        <v>309</v>
      </c>
      <c r="E1627" s="11">
        <v>41435837</v>
      </c>
      <c r="F1627" s="11">
        <v>1506</v>
      </c>
      <c r="G1627" s="11">
        <v>-1402</v>
      </c>
      <c r="H1627" s="11">
        <v>-1143</v>
      </c>
      <c r="I1627" s="11">
        <v>4017</v>
      </c>
      <c r="J1627" s="11">
        <v>5774</v>
      </c>
      <c r="K1627" s="13">
        <v>-2263</v>
      </c>
      <c r="L1627" s="13">
        <v>7093.25</v>
      </c>
      <c r="M1627" s="11">
        <v>-2542</v>
      </c>
      <c r="N1627" s="11">
        <v>1533</v>
      </c>
      <c r="O1627" s="11">
        <v>-6679</v>
      </c>
      <c r="P1627" s="11">
        <v>-1677</v>
      </c>
      <c r="Q1627" s="11">
        <v>6521</v>
      </c>
      <c r="R1627" s="11">
        <v>-9329</v>
      </c>
      <c r="S1627" s="11">
        <v>10776</v>
      </c>
      <c r="T1627" s="11">
        <v>6001</v>
      </c>
      <c r="U1627" s="11">
        <v>8690</v>
      </c>
      <c r="V1627" s="11">
        <v>4952</v>
      </c>
      <c r="W1627" s="13">
        <v>2.605</v>
      </c>
      <c r="X1627" s="13">
        <v>6.1740000000000004</v>
      </c>
      <c r="Y1627" s="13">
        <v>5.3570000000000002</v>
      </c>
      <c r="Z1627" s="13">
        <v>5.4279999999999999</v>
      </c>
      <c r="AA1627" s="13">
        <v>5.5540000000000003</v>
      </c>
      <c r="AB1627" s="1">
        <v>4547</v>
      </c>
      <c r="AC1627" s="13">
        <v>11.745971000000001</v>
      </c>
      <c r="AD1627" s="13">
        <v>0.78834400000000004</v>
      </c>
      <c r="AE1627" s="1" t="s">
        <v>12654</v>
      </c>
      <c r="AF1627" s="1" t="s">
        <v>12656</v>
      </c>
    </row>
    <row r="1628" spans="1:32" x14ac:dyDescent="0.2">
      <c r="A1628" s="1" t="s">
        <v>5739</v>
      </c>
      <c r="B1628" s="10">
        <v>4984788</v>
      </c>
      <c r="C1628" s="1" t="s">
        <v>1718</v>
      </c>
      <c r="D1628" s="1" t="s">
        <v>1</v>
      </c>
      <c r="E1628" s="11">
        <v>15484756</v>
      </c>
      <c r="F1628" s="11">
        <v>12562</v>
      </c>
      <c r="G1628" s="11">
        <v>23660</v>
      </c>
      <c r="H1628" s="11">
        <v>19190</v>
      </c>
      <c r="I1628" s="11">
        <v>11362</v>
      </c>
      <c r="J1628" s="11">
        <v>17255</v>
      </c>
      <c r="K1628" s="13">
        <v>22900</v>
      </c>
      <c r="L1628" s="13">
        <v>27350</v>
      </c>
      <c r="M1628" s="11">
        <v>12008</v>
      </c>
      <c r="N1628" s="11">
        <v>-20706</v>
      </c>
      <c r="O1628" s="11">
        <v>-16394</v>
      </c>
      <c r="P1628" s="11">
        <v>-15281</v>
      </c>
      <c r="Q1628" s="11">
        <v>-626</v>
      </c>
      <c r="R1628" s="11">
        <v>-348</v>
      </c>
      <c r="S1628" s="11">
        <v>-3109</v>
      </c>
      <c r="T1628" s="11">
        <v>-2476</v>
      </c>
      <c r="U1628" s="11">
        <v>-4891</v>
      </c>
      <c r="V1628" s="11">
        <v>-7539</v>
      </c>
      <c r="W1628" s="13">
        <v>34.871000000000002</v>
      </c>
      <c r="X1628" s="13">
        <v>40.869</v>
      </c>
      <c r="Y1628" s="13">
        <v>24.023</v>
      </c>
      <c r="Z1628" s="13">
        <v>13.438000000000001</v>
      </c>
      <c r="AA1628" s="13">
        <v>15.983000000000001</v>
      </c>
      <c r="AB1628" s="1">
        <v>3465</v>
      </c>
      <c r="AC1628" s="13">
        <v>7.9966710000000001</v>
      </c>
      <c r="AD1628" s="13">
        <v>1.3026850000000001</v>
      </c>
      <c r="AE1628" s="1" t="s">
        <v>12654</v>
      </c>
      <c r="AF1628" s="1" t="s">
        <v>12655</v>
      </c>
    </row>
    <row r="1629" spans="1:32" x14ac:dyDescent="0.2">
      <c r="A1629" s="1" t="s">
        <v>5740</v>
      </c>
      <c r="B1629" s="10">
        <v>4306977</v>
      </c>
      <c r="C1629" s="1" t="s">
        <v>1719</v>
      </c>
      <c r="D1629" s="1" t="s">
        <v>819</v>
      </c>
      <c r="E1629" s="11">
        <v>27437262</v>
      </c>
      <c r="F1629" s="11">
        <v>-115</v>
      </c>
      <c r="G1629" s="11">
        <v>-140</v>
      </c>
      <c r="H1629" s="11">
        <v>-155</v>
      </c>
      <c r="I1629" s="11">
        <v>-61</v>
      </c>
      <c r="J1629" s="11">
        <v>-49</v>
      </c>
      <c r="K1629" s="12" t="s">
        <v>2</v>
      </c>
      <c r="L1629" s="12" t="s">
        <v>2</v>
      </c>
      <c r="M1629" s="11">
        <v>-101</v>
      </c>
      <c r="N1629" s="11">
        <v>-160</v>
      </c>
      <c r="O1629" s="11">
        <v>-91</v>
      </c>
      <c r="P1629" s="11">
        <v>-97</v>
      </c>
      <c r="Q1629" s="11">
        <v>-7</v>
      </c>
      <c r="R1629" s="11">
        <v>135</v>
      </c>
      <c r="S1629" s="11">
        <v>-351</v>
      </c>
      <c r="T1629" s="11">
        <v>-207</v>
      </c>
      <c r="U1629" s="11">
        <v>177</v>
      </c>
      <c r="V1629" s="11">
        <v>-35</v>
      </c>
      <c r="W1629" s="12" t="s">
        <v>2</v>
      </c>
      <c r="X1629" s="13">
        <v>-13.162000000000001</v>
      </c>
      <c r="Y1629" s="13">
        <v>-26.608000000000001</v>
      </c>
      <c r="Z1629" s="13">
        <v>-12.398999999999999</v>
      </c>
      <c r="AA1629" s="13">
        <v>-5.2759999999999998</v>
      </c>
      <c r="AB1629" s="1">
        <v>3409</v>
      </c>
      <c r="AC1629" s="12" t="s">
        <v>4019</v>
      </c>
      <c r="AD1629" s="13">
        <v>3.098077</v>
      </c>
      <c r="AE1629" s="1" t="s">
        <v>12654</v>
      </c>
      <c r="AF1629" s="1" t="s">
        <v>12655</v>
      </c>
    </row>
    <row r="1630" spans="1:32" x14ac:dyDescent="0.2">
      <c r="A1630" s="1" t="s">
        <v>5741</v>
      </c>
      <c r="B1630" s="10">
        <v>4395101</v>
      </c>
      <c r="C1630" s="1" t="s">
        <v>1720</v>
      </c>
      <c r="D1630" s="1" t="s">
        <v>148</v>
      </c>
      <c r="E1630" s="11">
        <v>5600449</v>
      </c>
      <c r="F1630" s="11">
        <v>-7</v>
      </c>
      <c r="G1630" s="11">
        <v>77</v>
      </c>
      <c r="H1630" s="11">
        <v>125</v>
      </c>
      <c r="I1630" s="11">
        <v>362</v>
      </c>
      <c r="J1630" s="11">
        <v>362</v>
      </c>
      <c r="K1630" s="12" t="s">
        <v>2</v>
      </c>
      <c r="L1630" s="12" t="s">
        <v>2</v>
      </c>
      <c r="M1630" s="11">
        <v>311</v>
      </c>
      <c r="N1630" s="11">
        <v>-53</v>
      </c>
      <c r="O1630" s="11">
        <v>56</v>
      </c>
      <c r="P1630" s="11">
        <v>338</v>
      </c>
      <c r="Q1630" s="11">
        <v>338</v>
      </c>
      <c r="R1630" s="11">
        <v>-154</v>
      </c>
      <c r="S1630" s="11">
        <v>-232</v>
      </c>
      <c r="T1630" s="11">
        <v>-68</v>
      </c>
      <c r="U1630" s="11">
        <v>-16</v>
      </c>
      <c r="V1630" s="11">
        <v>-16</v>
      </c>
      <c r="W1630" s="12" t="s">
        <v>2</v>
      </c>
      <c r="X1630" s="13">
        <v>3.2669999999999999</v>
      </c>
      <c r="Y1630" s="13">
        <v>5.883</v>
      </c>
      <c r="Z1630" s="13">
        <v>8.8320000000000007</v>
      </c>
      <c r="AA1630" s="13">
        <v>8.8320000000000007</v>
      </c>
      <c r="AB1630" s="1">
        <v>4707</v>
      </c>
      <c r="AC1630" s="13">
        <v>6.496537</v>
      </c>
      <c r="AD1630" s="13">
        <v>0.55463099999999999</v>
      </c>
      <c r="AE1630" s="1" t="s">
        <v>12654</v>
      </c>
      <c r="AF1630" s="1" t="s">
        <v>12658</v>
      </c>
    </row>
    <row r="1631" spans="1:32" x14ac:dyDescent="0.2">
      <c r="A1631" s="1" t="s">
        <v>5742</v>
      </c>
      <c r="B1631" s="10">
        <v>4991718</v>
      </c>
      <c r="C1631" s="1" t="s">
        <v>1721</v>
      </c>
      <c r="D1631" s="1" t="s">
        <v>58</v>
      </c>
      <c r="E1631" s="11">
        <v>9239011</v>
      </c>
      <c r="F1631" s="11">
        <v>551</v>
      </c>
      <c r="G1631" s="11">
        <v>2102</v>
      </c>
      <c r="H1631" s="11">
        <v>194</v>
      </c>
      <c r="I1631" s="11">
        <v>1641</v>
      </c>
      <c r="J1631" s="11">
        <v>1735</v>
      </c>
      <c r="K1631" s="12" t="s">
        <v>2</v>
      </c>
      <c r="L1631" s="12" t="s">
        <v>2</v>
      </c>
      <c r="M1631" s="11">
        <v>3105</v>
      </c>
      <c r="N1631" s="11">
        <v>3499</v>
      </c>
      <c r="O1631" s="11">
        <v>2807</v>
      </c>
      <c r="P1631" s="11">
        <v>4880</v>
      </c>
      <c r="Q1631" s="11">
        <v>6152</v>
      </c>
      <c r="R1631" s="11">
        <v>-3301</v>
      </c>
      <c r="S1631" s="11">
        <v>-4702</v>
      </c>
      <c r="T1631" s="11">
        <v>-2802</v>
      </c>
      <c r="U1631" s="11">
        <v>-3080</v>
      </c>
      <c r="V1631" s="11">
        <v>-2728</v>
      </c>
      <c r="W1631" s="13">
        <v>0.39500000000000002</v>
      </c>
      <c r="X1631" s="13">
        <v>-5.1040000000000001</v>
      </c>
      <c r="Y1631" s="13">
        <v>-1.8129999999999999</v>
      </c>
      <c r="Z1631" s="13">
        <v>3.214</v>
      </c>
      <c r="AA1631" s="13">
        <v>3.0449999999999999</v>
      </c>
      <c r="AB1631" s="1">
        <v>6317</v>
      </c>
      <c r="AC1631" s="13">
        <v>5.2861320000000003</v>
      </c>
      <c r="AD1631" s="13">
        <v>0.35434900000000003</v>
      </c>
      <c r="AE1631" s="1" t="s">
        <v>12654</v>
      </c>
      <c r="AF1631" s="1" t="s">
        <v>12658</v>
      </c>
    </row>
    <row r="1632" spans="1:32" x14ac:dyDescent="0.2">
      <c r="A1632" s="1" t="s">
        <v>5743</v>
      </c>
      <c r="B1632" s="10">
        <v>4992283</v>
      </c>
      <c r="C1632" s="1" t="s">
        <v>1722</v>
      </c>
      <c r="D1632" s="1" t="s">
        <v>58</v>
      </c>
      <c r="E1632" s="11">
        <v>8144388</v>
      </c>
      <c r="F1632" s="11">
        <v>541</v>
      </c>
      <c r="G1632" s="11">
        <v>513</v>
      </c>
      <c r="H1632" s="11">
        <v>736</v>
      </c>
      <c r="I1632" s="11">
        <v>816</v>
      </c>
      <c r="J1632" s="11">
        <v>624</v>
      </c>
      <c r="K1632" s="13">
        <v>750</v>
      </c>
      <c r="L1632" s="13">
        <v>850</v>
      </c>
      <c r="M1632" s="11">
        <v>221</v>
      </c>
      <c r="N1632" s="11">
        <v>1399</v>
      </c>
      <c r="O1632" s="11">
        <v>186</v>
      </c>
      <c r="P1632" s="11">
        <v>504</v>
      </c>
      <c r="Q1632" s="11">
        <v>323</v>
      </c>
      <c r="R1632" s="11">
        <v>-21</v>
      </c>
      <c r="S1632" s="11">
        <v>-316</v>
      </c>
      <c r="T1632" s="11">
        <v>-143</v>
      </c>
      <c r="U1632" s="11">
        <v>-85</v>
      </c>
      <c r="V1632" s="11">
        <v>-172</v>
      </c>
      <c r="W1632" s="13">
        <v>23.141999999999999</v>
      </c>
      <c r="X1632" s="13">
        <v>23.515000000000001</v>
      </c>
      <c r="Y1632" s="13">
        <v>22.375</v>
      </c>
      <c r="Z1632" s="13">
        <v>15.297000000000001</v>
      </c>
      <c r="AA1632" s="13">
        <v>8.0090000000000003</v>
      </c>
      <c r="AB1632" s="1">
        <v>6327</v>
      </c>
      <c r="AC1632" s="13">
        <v>10.143307999999999</v>
      </c>
      <c r="AD1632" s="13">
        <v>1.3004579999999999</v>
      </c>
      <c r="AE1632" s="1" t="s">
        <v>12654</v>
      </c>
      <c r="AF1632" s="1" t="s">
        <v>12658</v>
      </c>
    </row>
    <row r="1633" spans="1:32" x14ac:dyDescent="0.2">
      <c r="A1633" s="1" t="s">
        <v>5744</v>
      </c>
      <c r="B1633" s="10">
        <v>4772293</v>
      </c>
      <c r="C1633" s="1" t="s">
        <v>1723</v>
      </c>
      <c r="D1633" s="1" t="s">
        <v>95</v>
      </c>
      <c r="E1633" s="11">
        <v>541556992</v>
      </c>
      <c r="F1633" s="11">
        <v>-344</v>
      </c>
      <c r="G1633" s="11">
        <v>-584</v>
      </c>
      <c r="H1633" s="11">
        <v>-503</v>
      </c>
      <c r="I1633" s="11">
        <v>-242</v>
      </c>
      <c r="J1633" s="11">
        <v>-579</v>
      </c>
      <c r="K1633" s="12" t="s">
        <v>2</v>
      </c>
      <c r="L1633" s="12" t="s">
        <v>2</v>
      </c>
      <c r="M1633" s="11">
        <v>-417</v>
      </c>
      <c r="N1633" s="11">
        <v>-490</v>
      </c>
      <c r="O1633" s="11">
        <v>-591</v>
      </c>
      <c r="P1633" s="11">
        <v>-468</v>
      </c>
      <c r="Q1633" s="11">
        <v>-1579</v>
      </c>
      <c r="R1633" s="11">
        <v>-38</v>
      </c>
      <c r="S1633" s="11">
        <v>-680</v>
      </c>
      <c r="T1633" s="11">
        <v>-1</v>
      </c>
      <c r="U1633" s="11">
        <v>99</v>
      </c>
      <c r="V1633" s="11">
        <v>-420</v>
      </c>
      <c r="W1633" s="13">
        <v>-71.113</v>
      </c>
      <c r="X1633" s="13">
        <v>-129.69900000000001</v>
      </c>
      <c r="Y1633" s="13">
        <v>-118.697</v>
      </c>
      <c r="Z1633" s="13">
        <v>-124.65900000000001</v>
      </c>
      <c r="AA1633" s="13">
        <v>-76.108000000000004</v>
      </c>
      <c r="AB1633" s="1">
        <v>2134</v>
      </c>
      <c r="AC1633" s="12" t="s">
        <v>4019</v>
      </c>
      <c r="AD1633" s="13">
        <v>4.0204680000000002</v>
      </c>
      <c r="AE1633" s="1" t="s">
        <v>12654</v>
      </c>
      <c r="AF1633" s="1" t="s">
        <v>12668</v>
      </c>
    </row>
    <row r="1634" spans="1:32" x14ac:dyDescent="0.2">
      <c r="A1634" s="1" t="s">
        <v>5745</v>
      </c>
      <c r="B1634" s="10">
        <v>4993345</v>
      </c>
      <c r="C1634" s="1" t="s">
        <v>1724</v>
      </c>
      <c r="D1634" s="1" t="s">
        <v>53</v>
      </c>
      <c r="E1634" s="11">
        <v>9278145</v>
      </c>
      <c r="F1634" s="12" t="s">
        <v>2</v>
      </c>
      <c r="G1634" s="12" t="s">
        <v>2</v>
      </c>
      <c r="H1634" s="12" t="s">
        <v>2</v>
      </c>
      <c r="I1634" s="12" t="s">
        <v>2</v>
      </c>
      <c r="J1634" s="11">
        <v>525</v>
      </c>
      <c r="K1634" s="12" t="s">
        <v>2</v>
      </c>
      <c r="L1634" s="12" t="s">
        <v>2</v>
      </c>
      <c r="M1634" s="12" t="s">
        <v>2</v>
      </c>
      <c r="N1634" s="12" t="s">
        <v>2</v>
      </c>
      <c r="O1634" s="12" t="s">
        <v>2</v>
      </c>
      <c r="P1634" s="12" t="s">
        <v>2</v>
      </c>
      <c r="Q1634" s="11">
        <v>643</v>
      </c>
      <c r="R1634" s="12" t="s">
        <v>2</v>
      </c>
      <c r="S1634" s="12" t="s">
        <v>2</v>
      </c>
      <c r="T1634" s="12" t="s">
        <v>2</v>
      </c>
      <c r="U1634" s="12" t="s">
        <v>2</v>
      </c>
      <c r="V1634" s="11">
        <v>68</v>
      </c>
      <c r="W1634" s="12" t="s">
        <v>2</v>
      </c>
      <c r="X1634" s="12" t="s">
        <v>2</v>
      </c>
      <c r="Y1634" s="12" t="s">
        <v>2</v>
      </c>
      <c r="Z1634" s="12" t="s">
        <v>2</v>
      </c>
      <c r="AA1634" s="13">
        <v>5.5609999999999999</v>
      </c>
      <c r="AB1634" s="1">
        <v>9872</v>
      </c>
      <c r="AC1634" s="13">
        <v>12.106166</v>
      </c>
      <c r="AD1634" s="13">
        <v>0.72221900000000006</v>
      </c>
      <c r="AE1634" s="1" t="s">
        <v>12654</v>
      </c>
      <c r="AF1634" s="1" t="s">
        <v>12658</v>
      </c>
    </row>
    <row r="1635" spans="1:32" x14ac:dyDescent="0.2">
      <c r="A1635" s="1" t="s">
        <v>5746</v>
      </c>
      <c r="B1635" s="10">
        <v>4996017</v>
      </c>
      <c r="C1635" s="1" t="s">
        <v>1725</v>
      </c>
      <c r="D1635" s="1" t="s">
        <v>148</v>
      </c>
      <c r="E1635" s="11">
        <v>24295208</v>
      </c>
      <c r="F1635" s="11">
        <v>2770</v>
      </c>
      <c r="G1635" s="11">
        <v>2395</v>
      </c>
      <c r="H1635" s="11">
        <v>3932</v>
      </c>
      <c r="I1635" s="11">
        <v>4806</v>
      </c>
      <c r="J1635" s="11">
        <v>3641</v>
      </c>
      <c r="K1635" s="12" t="s">
        <v>2</v>
      </c>
      <c r="L1635" s="12" t="s">
        <v>2</v>
      </c>
      <c r="M1635" s="11">
        <v>4003</v>
      </c>
      <c r="N1635" s="11">
        <v>2324</v>
      </c>
      <c r="O1635" s="11">
        <v>16520</v>
      </c>
      <c r="P1635" s="11">
        <v>1917</v>
      </c>
      <c r="Q1635" s="11">
        <v>-6169</v>
      </c>
      <c r="R1635" s="11">
        <v>-3617</v>
      </c>
      <c r="S1635" s="11">
        <v>-345</v>
      </c>
      <c r="T1635" s="11">
        <v>-236</v>
      </c>
      <c r="U1635" s="11">
        <v>-254</v>
      </c>
      <c r="V1635" s="11">
        <v>-849</v>
      </c>
      <c r="W1635" s="13">
        <v>5.1369999999999996</v>
      </c>
      <c r="X1635" s="13">
        <v>4.76</v>
      </c>
      <c r="Y1635" s="13">
        <v>5.2750000000000004</v>
      </c>
      <c r="Z1635" s="13">
        <v>9.49</v>
      </c>
      <c r="AA1635" s="13">
        <v>7.4619999999999997</v>
      </c>
      <c r="AB1635" s="1">
        <v>1866</v>
      </c>
      <c r="AC1635" s="13">
        <v>10.122476000000001</v>
      </c>
      <c r="AD1635" s="13">
        <v>0.706762</v>
      </c>
      <c r="AE1635" s="1" t="s">
        <v>12654</v>
      </c>
      <c r="AF1635" s="1" t="s">
        <v>12658</v>
      </c>
    </row>
    <row r="1636" spans="1:32" x14ac:dyDescent="0.2">
      <c r="A1636" s="1" t="s">
        <v>5747</v>
      </c>
      <c r="B1636" s="10">
        <v>4913932</v>
      </c>
      <c r="C1636" s="1" t="s">
        <v>1726</v>
      </c>
      <c r="D1636" s="1" t="s">
        <v>47</v>
      </c>
      <c r="E1636" s="11">
        <v>139443167</v>
      </c>
      <c r="F1636" s="12" t="s">
        <v>2</v>
      </c>
      <c r="G1636" s="11">
        <v>2081</v>
      </c>
      <c r="H1636" s="11">
        <v>510</v>
      </c>
      <c r="I1636" s="11">
        <v>1449</v>
      </c>
      <c r="J1636" s="11">
        <v>1675</v>
      </c>
      <c r="K1636" s="13">
        <v>900</v>
      </c>
      <c r="L1636" s="13">
        <v>1120</v>
      </c>
      <c r="M1636" s="12" t="s">
        <v>2</v>
      </c>
      <c r="N1636" s="11">
        <v>1753</v>
      </c>
      <c r="O1636" s="11">
        <v>113</v>
      </c>
      <c r="P1636" s="11">
        <v>453</v>
      </c>
      <c r="Q1636" s="11">
        <v>1814</v>
      </c>
      <c r="R1636" s="12" t="s">
        <v>2</v>
      </c>
      <c r="S1636" s="11">
        <v>197</v>
      </c>
      <c r="T1636" s="11">
        <v>-141</v>
      </c>
      <c r="U1636" s="11">
        <v>-277</v>
      </c>
      <c r="V1636" s="11">
        <v>-530</v>
      </c>
      <c r="W1636" s="12" t="s">
        <v>2</v>
      </c>
      <c r="X1636" s="12" t="s">
        <v>2</v>
      </c>
      <c r="Y1636" s="13">
        <v>5.5620000000000003</v>
      </c>
      <c r="Z1636" s="13">
        <v>15.08</v>
      </c>
      <c r="AA1636" s="13">
        <v>16.242999999999999</v>
      </c>
      <c r="AB1636" s="1">
        <v>2930</v>
      </c>
      <c r="AC1636" s="13">
        <v>19.917985000000002</v>
      </c>
      <c r="AD1636" s="13">
        <v>2.3896540000000002</v>
      </c>
      <c r="AE1636" s="1" t="s">
        <v>12654</v>
      </c>
      <c r="AF1636" s="1" t="s">
        <v>12669</v>
      </c>
    </row>
    <row r="1637" spans="1:32" x14ac:dyDescent="0.2">
      <c r="A1637" s="1" t="s">
        <v>5748</v>
      </c>
      <c r="B1637" s="10">
        <v>5630462</v>
      </c>
      <c r="C1637" s="1" t="s">
        <v>1727</v>
      </c>
      <c r="D1637" s="1" t="s">
        <v>273</v>
      </c>
      <c r="E1637" s="11">
        <v>40000000</v>
      </c>
      <c r="F1637" s="12" t="s">
        <v>2</v>
      </c>
      <c r="G1637" s="12" t="s">
        <v>2</v>
      </c>
      <c r="H1637" s="11">
        <v>5129</v>
      </c>
      <c r="I1637" s="11">
        <v>5913</v>
      </c>
      <c r="J1637" s="11">
        <v>5784</v>
      </c>
      <c r="K1637" s="13">
        <v>5380</v>
      </c>
      <c r="L1637" s="13">
        <v>5700</v>
      </c>
      <c r="M1637" s="12" t="s">
        <v>2</v>
      </c>
      <c r="N1637" s="12" t="s">
        <v>2</v>
      </c>
      <c r="O1637" s="12" t="s">
        <v>2</v>
      </c>
      <c r="P1637" s="11">
        <v>4500</v>
      </c>
      <c r="Q1637" s="12" t="s">
        <v>2</v>
      </c>
      <c r="R1637" s="12" t="s">
        <v>2</v>
      </c>
      <c r="S1637" s="12" t="s">
        <v>2</v>
      </c>
      <c r="T1637" s="12" t="s">
        <v>2</v>
      </c>
      <c r="U1637" s="11">
        <v>-89</v>
      </c>
      <c r="V1637" s="12" t="s">
        <v>2</v>
      </c>
      <c r="W1637" s="12" t="s">
        <v>2</v>
      </c>
      <c r="X1637" s="12" t="s">
        <v>2</v>
      </c>
      <c r="Y1637" s="12" t="s">
        <v>2</v>
      </c>
      <c r="Z1637" s="13">
        <v>26.350999999999999</v>
      </c>
      <c r="AA1637" s="13">
        <v>22.082000000000001</v>
      </c>
      <c r="AB1637" s="1" t="s">
        <v>5749</v>
      </c>
      <c r="AC1637" s="13">
        <v>14.353448</v>
      </c>
      <c r="AD1637" s="13">
        <v>3.0700090000000002</v>
      </c>
      <c r="AE1637" s="1" t="s">
        <v>12654</v>
      </c>
      <c r="AF1637" s="1" t="s">
        <v>12671</v>
      </c>
    </row>
    <row r="1638" spans="1:32" x14ac:dyDescent="0.2">
      <c r="A1638" s="1" t="s">
        <v>5750</v>
      </c>
      <c r="B1638" s="10">
        <v>4993276</v>
      </c>
      <c r="C1638" s="1" t="s">
        <v>1728</v>
      </c>
      <c r="D1638" s="1" t="s">
        <v>53</v>
      </c>
      <c r="E1638" s="11">
        <v>18589952</v>
      </c>
      <c r="F1638" s="11">
        <v>16</v>
      </c>
      <c r="G1638" s="11">
        <v>370</v>
      </c>
      <c r="H1638" s="11">
        <v>700</v>
      </c>
      <c r="I1638" s="11">
        <v>994</v>
      </c>
      <c r="J1638" s="11">
        <v>842</v>
      </c>
      <c r="K1638" s="12" t="s">
        <v>2</v>
      </c>
      <c r="L1638" s="12" t="s">
        <v>2</v>
      </c>
      <c r="M1638" s="11">
        <v>543</v>
      </c>
      <c r="N1638" s="11">
        <v>552</v>
      </c>
      <c r="O1638" s="11">
        <v>341</v>
      </c>
      <c r="P1638" s="11">
        <v>1444</v>
      </c>
      <c r="Q1638" s="11">
        <v>-260</v>
      </c>
      <c r="R1638" s="11">
        <v>-274</v>
      </c>
      <c r="S1638" s="11">
        <v>-111</v>
      </c>
      <c r="T1638" s="11">
        <v>-605</v>
      </c>
      <c r="U1638" s="11">
        <v>-259</v>
      </c>
      <c r="V1638" s="11">
        <v>-864</v>
      </c>
      <c r="W1638" s="13">
        <v>-0.41199999999999998</v>
      </c>
      <c r="X1638" s="13">
        <v>1.718</v>
      </c>
      <c r="Y1638" s="13">
        <v>4.9829999999999997</v>
      </c>
      <c r="Z1638" s="13">
        <v>6.7530000000000001</v>
      </c>
      <c r="AA1638" s="13">
        <v>6.1369999999999996</v>
      </c>
      <c r="AB1638" s="1">
        <v>9930</v>
      </c>
      <c r="AC1638" s="13">
        <v>14.311826999999999</v>
      </c>
      <c r="AD1638" s="13">
        <v>0.63893800000000001</v>
      </c>
      <c r="AE1638" s="1" t="s">
        <v>12654</v>
      </c>
      <c r="AF1638" s="1" t="s">
        <v>12658</v>
      </c>
    </row>
    <row r="1639" spans="1:32" x14ac:dyDescent="0.2">
      <c r="A1639" s="1" t="s">
        <v>5751</v>
      </c>
      <c r="B1639" s="10">
        <v>4256729</v>
      </c>
      <c r="C1639" s="1" t="s">
        <v>1729</v>
      </c>
      <c r="D1639" s="1" t="s">
        <v>313</v>
      </c>
      <c r="E1639" s="11">
        <v>8180110</v>
      </c>
      <c r="F1639" s="11">
        <v>527</v>
      </c>
      <c r="G1639" s="11">
        <v>1321</v>
      </c>
      <c r="H1639" s="11">
        <v>2071</v>
      </c>
      <c r="I1639" s="11">
        <v>2377</v>
      </c>
      <c r="J1639" s="11">
        <v>2377</v>
      </c>
      <c r="K1639" s="13">
        <v>9000</v>
      </c>
      <c r="L1639" s="13">
        <v>5400</v>
      </c>
      <c r="M1639" s="11">
        <v>774</v>
      </c>
      <c r="N1639" s="11">
        <v>4343</v>
      </c>
      <c r="O1639" s="11">
        <v>464</v>
      </c>
      <c r="P1639" s="11">
        <v>-929</v>
      </c>
      <c r="Q1639" s="11">
        <v>-929</v>
      </c>
      <c r="R1639" s="11">
        <v>-574</v>
      </c>
      <c r="S1639" s="11">
        <v>-569</v>
      </c>
      <c r="T1639" s="11">
        <v>-421</v>
      </c>
      <c r="U1639" s="11">
        <v>-985</v>
      </c>
      <c r="V1639" s="11">
        <v>-985</v>
      </c>
      <c r="W1639" s="13">
        <v>5.1870000000000003</v>
      </c>
      <c r="X1639" s="13">
        <v>9.875</v>
      </c>
      <c r="Y1639" s="13">
        <v>12.335000000000001</v>
      </c>
      <c r="Z1639" s="13">
        <v>12.36</v>
      </c>
      <c r="AA1639" s="13">
        <v>12.36</v>
      </c>
      <c r="AB1639" s="1">
        <v>2700</v>
      </c>
      <c r="AC1639" s="13">
        <v>5.794276</v>
      </c>
      <c r="AD1639" s="13">
        <v>1.715781</v>
      </c>
      <c r="AE1639" s="1" t="s">
        <v>12654</v>
      </c>
      <c r="AF1639" s="1" t="s">
        <v>12672</v>
      </c>
    </row>
    <row r="1640" spans="1:32" x14ac:dyDescent="0.2">
      <c r="A1640" s="1" t="s">
        <v>5752</v>
      </c>
      <c r="B1640" s="10">
        <v>4166786</v>
      </c>
      <c r="C1640" s="1" t="s">
        <v>1730</v>
      </c>
      <c r="D1640" s="1" t="s">
        <v>58</v>
      </c>
      <c r="E1640" s="11">
        <v>86972161</v>
      </c>
      <c r="F1640" s="11">
        <v>8992</v>
      </c>
      <c r="G1640" s="11">
        <v>11052</v>
      </c>
      <c r="H1640" s="11">
        <v>13689</v>
      </c>
      <c r="I1640" s="11">
        <v>14220</v>
      </c>
      <c r="J1640" s="11">
        <v>14220</v>
      </c>
      <c r="K1640" s="13">
        <v>16166.666670000001</v>
      </c>
      <c r="L1640" s="13">
        <v>18500</v>
      </c>
      <c r="M1640" s="11">
        <v>8280</v>
      </c>
      <c r="N1640" s="11">
        <v>8541</v>
      </c>
      <c r="O1640" s="11">
        <v>16007</v>
      </c>
      <c r="P1640" s="11">
        <v>18559</v>
      </c>
      <c r="Q1640" s="11">
        <v>18559</v>
      </c>
      <c r="R1640" s="11">
        <v>-3236</v>
      </c>
      <c r="S1640" s="11">
        <v>-7471</v>
      </c>
      <c r="T1640" s="11">
        <v>-7407</v>
      </c>
      <c r="U1640" s="11">
        <v>-7836</v>
      </c>
      <c r="V1640" s="11">
        <v>-7836</v>
      </c>
      <c r="W1640" s="13">
        <v>6.508</v>
      </c>
      <c r="X1640" s="13">
        <v>10.132</v>
      </c>
      <c r="Y1640" s="13">
        <v>11.257999999999999</v>
      </c>
      <c r="Z1640" s="13">
        <v>11.295</v>
      </c>
      <c r="AA1640" s="13">
        <v>11.295</v>
      </c>
      <c r="AB1640" s="1">
        <v>6498</v>
      </c>
      <c r="AC1640" s="13">
        <v>12.129379999999999</v>
      </c>
      <c r="AD1640" s="13">
        <v>1.357712</v>
      </c>
      <c r="AE1640" s="1" t="s">
        <v>12654</v>
      </c>
      <c r="AF1640" s="1" t="s">
        <v>12658</v>
      </c>
    </row>
    <row r="1641" spans="1:32" x14ac:dyDescent="0.2">
      <c r="A1641" s="1" t="s">
        <v>5753</v>
      </c>
      <c r="B1641" s="10">
        <v>6582553</v>
      </c>
      <c r="C1641" s="1" t="s">
        <v>1731</v>
      </c>
      <c r="D1641" s="1" t="s">
        <v>115</v>
      </c>
      <c r="E1641" s="11">
        <v>6842004</v>
      </c>
      <c r="F1641" s="11">
        <v>148</v>
      </c>
      <c r="G1641" s="11">
        <v>-183</v>
      </c>
      <c r="H1641" s="11">
        <v>136</v>
      </c>
      <c r="I1641" s="11">
        <v>212</v>
      </c>
      <c r="J1641" s="11">
        <v>212</v>
      </c>
      <c r="K1641" s="12" t="s">
        <v>2</v>
      </c>
      <c r="L1641" s="12" t="s">
        <v>2</v>
      </c>
      <c r="M1641" s="11">
        <v>440</v>
      </c>
      <c r="N1641" s="11">
        <v>313</v>
      </c>
      <c r="O1641" s="11">
        <v>600</v>
      </c>
      <c r="P1641" s="11">
        <v>433</v>
      </c>
      <c r="Q1641" s="11">
        <v>433</v>
      </c>
      <c r="R1641" s="11">
        <v>-91</v>
      </c>
      <c r="S1641" s="11">
        <v>-148</v>
      </c>
      <c r="T1641" s="11">
        <v>-146</v>
      </c>
      <c r="U1641" s="11">
        <v>-132</v>
      </c>
      <c r="V1641" s="11">
        <v>-132</v>
      </c>
      <c r="W1641" s="13">
        <v>11.471</v>
      </c>
      <c r="X1641" s="13">
        <v>-20.484000000000002</v>
      </c>
      <c r="Y1641" s="13">
        <v>10.932</v>
      </c>
      <c r="Z1641" s="13">
        <v>17.547999999999998</v>
      </c>
      <c r="AA1641" s="13">
        <v>17.547999999999998</v>
      </c>
      <c r="AB1641" s="1">
        <v>7353</v>
      </c>
      <c r="AC1641" s="13">
        <v>22.333286000000001</v>
      </c>
      <c r="AD1641" s="13">
        <v>4.4969150000000004</v>
      </c>
      <c r="AE1641" s="1" t="s">
        <v>12654</v>
      </c>
      <c r="AF1641" s="1" t="s">
        <v>12661</v>
      </c>
    </row>
    <row r="1642" spans="1:32" x14ac:dyDescent="0.2">
      <c r="A1642" s="1" t="s">
        <v>5754</v>
      </c>
      <c r="B1642" s="10">
        <v>4970802</v>
      </c>
      <c r="C1642" s="1" t="s">
        <v>1732</v>
      </c>
      <c r="D1642" s="1" t="s">
        <v>76</v>
      </c>
      <c r="E1642" s="11">
        <v>60150683</v>
      </c>
      <c r="F1642" s="11">
        <v>-1105</v>
      </c>
      <c r="G1642" s="11">
        <v>-599</v>
      </c>
      <c r="H1642" s="11">
        <v>-1218</v>
      </c>
      <c r="I1642" s="11">
        <v>-1342</v>
      </c>
      <c r="J1642" s="11">
        <v>-1342</v>
      </c>
      <c r="K1642" s="12" t="s">
        <v>2</v>
      </c>
      <c r="L1642" s="12" t="s">
        <v>2</v>
      </c>
      <c r="M1642" s="11">
        <v>-1278</v>
      </c>
      <c r="N1642" s="11">
        <v>-186</v>
      </c>
      <c r="O1642" s="11">
        <v>-1533</v>
      </c>
      <c r="P1642" s="11">
        <v>-138</v>
      </c>
      <c r="Q1642" s="11">
        <v>-138</v>
      </c>
      <c r="R1642" s="11">
        <v>-1929</v>
      </c>
      <c r="S1642" s="11">
        <v>-1356</v>
      </c>
      <c r="T1642" s="11">
        <v>-2332</v>
      </c>
      <c r="U1642" s="11">
        <v>-1045</v>
      </c>
      <c r="V1642" s="11">
        <v>-1045</v>
      </c>
      <c r="W1642" s="13">
        <v>-23.600999999999999</v>
      </c>
      <c r="X1642" s="13">
        <v>-4.1680000000000001</v>
      </c>
      <c r="Y1642" s="13">
        <v>-14.618</v>
      </c>
      <c r="Z1642" s="13">
        <v>-25.202000000000002</v>
      </c>
      <c r="AA1642" s="13">
        <v>-25.202000000000002</v>
      </c>
      <c r="AB1642" s="1">
        <v>3656</v>
      </c>
      <c r="AC1642" s="12" t="s">
        <v>4019</v>
      </c>
      <c r="AD1642" s="13">
        <v>1.9094450000000001</v>
      </c>
      <c r="AE1642" s="1" t="s">
        <v>12654</v>
      </c>
      <c r="AF1642" s="1" t="s">
        <v>12666</v>
      </c>
    </row>
    <row r="1643" spans="1:32" x14ac:dyDescent="0.2">
      <c r="A1643" s="1" t="s">
        <v>5755</v>
      </c>
      <c r="B1643" s="10">
        <v>6988227</v>
      </c>
      <c r="C1643" s="1" t="s">
        <v>1733</v>
      </c>
      <c r="D1643" s="1" t="s">
        <v>58</v>
      </c>
      <c r="E1643" s="11">
        <v>5390923</v>
      </c>
      <c r="F1643" s="11">
        <v>280</v>
      </c>
      <c r="G1643" s="11">
        <v>228</v>
      </c>
      <c r="H1643" s="11">
        <v>315</v>
      </c>
      <c r="I1643" s="11">
        <v>115</v>
      </c>
      <c r="J1643" s="11">
        <v>115</v>
      </c>
      <c r="K1643" s="12" t="s">
        <v>2</v>
      </c>
      <c r="L1643" s="12" t="s">
        <v>2</v>
      </c>
      <c r="M1643" s="11">
        <v>460</v>
      </c>
      <c r="N1643" s="11">
        <v>263</v>
      </c>
      <c r="O1643" s="11">
        <v>-162</v>
      </c>
      <c r="P1643" s="11">
        <v>705</v>
      </c>
      <c r="Q1643" s="11">
        <v>705</v>
      </c>
      <c r="R1643" s="11">
        <v>-794</v>
      </c>
      <c r="S1643" s="11">
        <v>-1088</v>
      </c>
      <c r="T1643" s="11">
        <v>-512</v>
      </c>
      <c r="U1643" s="11">
        <v>-161</v>
      </c>
      <c r="V1643" s="11">
        <v>-161</v>
      </c>
      <c r="W1643" s="12" t="s">
        <v>2</v>
      </c>
      <c r="X1643" s="13">
        <v>5.0869999999999997</v>
      </c>
      <c r="Y1643" s="13">
        <v>3.544</v>
      </c>
      <c r="Z1643" s="13">
        <v>2.5990000000000002</v>
      </c>
      <c r="AA1643" s="13">
        <v>2.5990000000000002</v>
      </c>
      <c r="AB1643" s="1">
        <v>6233</v>
      </c>
      <c r="AC1643" s="13">
        <v>11.576439000000001</v>
      </c>
      <c r="AD1643" s="13">
        <v>0.72328099999999995</v>
      </c>
      <c r="AE1643" s="1" t="s">
        <v>12654</v>
      </c>
      <c r="AF1643" s="1" t="s">
        <v>12658</v>
      </c>
    </row>
    <row r="1644" spans="1:32" x14ac:dyDescent="0.2">
      <c r="A1644" s="1" t="s">
        <v>5756</v>
      </c>
      <c r="B1644" s="10">
        <v>5361667</v>
      </c>
      <c r="C1644" s="1" t="s">
        <v>1734</v>
      </c>
      <c r="D1644" s="1" t="s">
        <v>36</v>
      </c>
      <c r="E1644" s="11">
        <v>7679831</v>
      </c>
      <c r="F1644" s="12" t="s">
        <v>2</v>
      </c>
      <c r="G1644" s="12" t="s">
        <v>2</v>
      </c>
      <c r="H1644" s="12" t="s">
        <v>2</v>
      </c>
      <c r="I1644" s="12" t="s">
        <v>2</v>
      </c>
      <c r="J1644" s="11">
        <v>298</v>
      </c>
      <c r="K1644" s="12" t="s">
        <v>2</v>
      </c>
      <c r="L1644" s="12" t="s">
        <v>2</v>
      </c>
      <c r="M1644" s="12" t="s">
        <v>2</v>
      </c>
      <c r="N1644" s="12" t="s">
        <v>2</v>
      </c>
      <c r="O1644" s="12" t="s">
        <v>2</v>
      </c>
      <c r="P1644" s="12" t="s">
        <v>2</v>
      </c>
      <c r="Q1644" s="12" t="s">
        <v>2</v>
      </c>
      <c r="R1644" s="12" t="s">
        <v>2</v>
      </c>
      <c r="S1644" s="12" t="s">
        <v>2</v>
      </c>
      <c r="T1644" s="12" t="s">
        <v>2</v>
      </c>
      <c r="U1644" s="12" t="s">
        <v>2</v>
      </c>
      <c r="V1644" s="12" t="s">
        <v>2</v>
      </c>
      <c r="W1644" s="12" t="s">
        <v>2</v>
      </c>
      <c r="X1644" s="12" t="s">
        <v>2</v>
      </c>
      <c r="Y1644" s="12" t="s">
        <v>2</v>
      </c>
      <c r="Z1644" s="12" t="s">
        <v>2</v>
      </c>
      <c r="AA1644" s="12" t="s">
        <v>2</v>
      </c>
      <c r="AB1644" s="1">
        <v>6568</v>
      </c>
      <c r="AC1644" s="13">
        <v>16.864363999999998</v>
      </c>
      <c r="AD1644" s="13">
        <v>1.759808</v>
      </c>
      <c r="AE1644" s="1" t="s">
        <v>12654</v>
      </c>
      <c r="AF1644" s="1" t="s">
        <v>12667</v>
      </c>
    </row>
    <row r="1645" spans="1:32" x14ac:dyDescent="0.2">
      <c r="A1645" s="1" t="s">
        <v>5757</v>
      </c>
      <c r="B1645" s="10">
        <v>4553243</v>
      </c>
      <c r="C1645" s="1" t="s">
        <v>1735</v>
      </c>
      <c r="D1645" s="1" t="s">
        <v>26</v>
      </c>
      <c r="E1645" s="11">
        <v>27319917</v>
      </c>
      <c r="F1645" s="11">
        <v>-27081</v>
      </c>
      <c r="G1645" s="11">
        <v>-7686</v>
      </c>
      <c r="H1645" s="11">
        <v>11412</v>
      </c>
      <c r="I1645" s="11">
        <v>7273</v>
      </c>
      <c r="J1645" s="11">
        <v>6041</v>
      </c>
      <c r="K1645" s="12" t="s">
        <v>2</v>
      </c>
      <c r="L1645" s="12" t="s">
        <v>2</v>
      </c>
      <c r="M1645" s="11">
        <v>-24167</v>
      </c>
      <c r="N1645" s="11">
        <v>-8244</v>
      </c>
      <c r="O1645" s="11">
        <v>14993</v>
      </c>
      <c r="P1645" s="11">
        <v>13960</v>
      </c>
      <c r="Q1645" s="11">
        <v>4223</v>
      </c>
      <c r="R1645" s="11">
        <v>-301</v>
      </c>
      <c r="S1645" s="11">
        <v>76</v>
      </c>
      <c r="T1645" s="11">
        <v>29</v>
      </c>
      <c r="U1645" s="11">
        <v>-99</v>
      </c>
      <c r="V1645" s="11">
        <v>-941</v>
      </c>
      <c r="W1645" s="13">
        <v>-649.53800000000001</v>
      </c>
      <c r="X1645" s="13">
        <v>-78.846000000000004</v>
      </c>
      <c r="Y1645" s="13">
        <v>39.125</v>
      </c>
      <c r="Z1645" s="13">
        <v>18.844999999999999</v>
      </c>
      <c r="AA1645" s="13">
        <v>16.100000000000001</v>
      </c>
      <c r="AB1645" s="1">
        <v>9726</v>
      </c>
      <c r="AC1645" s="13">
        <v>5.1499370000000004</v>
      </c>
      <c r="AD1645" s="13">
        <v>0.75834500000000005</v>
      </c>
      <c r="AE1645" s="1" t="s">
        <v>12654</v>
      </c>
      <c r="AF1645" s="1" t="s">
        <v>12661</v>
      </c>
    </row>
    <row r="1646" spans="1:32" x14ac:dyDescent="0.2">
      <c r="A1646" s="1" t="s">
        <v>5758</v>
      </c>
      <c r="B1646" s="10">
        <v>4251674</v>
      </c>
      <c r="C1646" s="1" t="s">
        <v>1736</v>
      </c>
      <c r="D1646" s="1" t="s">
        <v>177</v>
      </c>
      <c r="E1646" s="11">
        <v>37138837</v>
      </c>
      <c r="F1646" s="11">
        <v>2317</v>
      </c>
      <c r="G1646" s="11">
        <v>5722</v>
      </c>
      <c r="H1646" s="11">
        <v>10223</v>
      </c>
      <c r="I1646" s="11">
        <v>3314</v>
      </c>
      <c r="J1646" s="11">
        <v>1177</v>
      </c>
      <c r="K1646" s="13">
        <v>2952.5</v>
      </c>
      <c r="L1646" s="13">
        <v>3900</v>
      </c>
      <c r="M1646" s="11">
        <v>5294</v>
      </c>
      <c r="N1646" s="11">
        <v>5971</v>
      </c>
      <c r="O1646" s="11">
        <v>8688</v>
      </c>
      <c r="P1646" s="11">
        <v>7089</v>
      </c>
      <c r="Q1646" s="11">
        <v>8101</v>
      </c>
      <c r="R1646" s="11">
        <v>-2699</v>
      </c>
      <c r="S1646" s="11">
        <v>-5920</v>
      </c>
      <c r="T1646" s="11">
        <v>-12926</v>
      </c>
      <c r="U1646" s="11">
        <v>-17399</v>
      </c>
      <c r="V1646" s="11">
        <v>-23939</v>
      </c>
      <c r="W1646" s="13">
        <v>3.387</v>
      </c>
      <c r="X1646" s="13">
        <v>7.4130000000000003</v>
      </c>
      <c r="Y1646" s="13">
        <v>10.462999999999999</v>
      </c>
      <c r="Z1646" s="13">
        <v>3.6360000000000001</v>
      </c>
      <c r="AA1646" s="13">
        <v>0.33200000000000002</v>
      </c>
      <c r="AB1646" s="1">
        <v>6999</v>
      </c>
      <c r="AC1646" s="13">
        <v>23.906988999999999</v>
      </c>
      <c r="AD1646" s="13">
        <v>0.59676300000000004</v>
      </c>
      <c r="AE1646" s="1" t="s">
        <v>12654</v>
      </c>
      <c r="AF1646" s="1" t="s">
        <v>12659</v>
      </c>
    </row>
    <row r="1647" spans="1:32" x14ac:dyDescent="0.2">
      <c r="A1647" s="1" t="s">
        <v>5759</v>
      </c>
      <c r="B1647" s="10">
        <v>10677163</v>
      </c>
      <c r="C1647" s="1" t="s">
        <v>1738</v>
      </c>
      <c r="D1647" s="1" t="s">
        <v>157</v>
      </c>
      <c r="E1647" s="11">
        <v>42118504</v>
      </c>
      <c r="F1647" s="11">
        <v>3378</v>
      </c>
      <c r="G1647" s="11">
        <v>3807</v>
      </c>
      <c r="H1647" s="11">
        <v>4250</v>
      </c>
      <c r="I1647" s="11">
        <v>4383</v>
      </c>
      <c r="J1647" s="11">
        <v>5355</v>
      </c>
      <c r="K1647" s="12" t="s">
        <v>2</v>
      </c>
      <c r="L1647" s="12" t="s">
        <v>2</v>
      </c>
      <c r="M1647" s="11">
        <v>3051</v>
      </c>
      <c r="N1647" s="11">
        <v>2094</v>
      </c>
      <c r="O1647" s="11">
        <v>2736</v>
      </c>
      <c r="P1647" s="11">
        <v>3830</v>
      </c>
      <c r="Q1647" s="11">
        <v>3777</v>
      </c>
      <c r="R1647" s="11">
        <v>-223</v>
      </c>
      <c r="S1647" s="11">
        <v>-477</v>
      </c>
      <c r="T1647" s="11">
        <v>-304</v>
      </c>
      <c r="U1647" s="11">
        <v>-1471</v>
      </c>
      <c r="V1647" s="11">
        <v>-1282</v>
      </c>
      <c r="W1647" s="13">
        <v>13.510999999999999</v>
      </c>
      <c r="X1647" s="13">
        <v>13.34</v>
      </c>
      <c r="Y1647" s="13">
        <v>13.574999999999999</v>
      </c>
      <c r="Z1647" s="13">
        <v>12.816000000000001</v>
      </c>
      <c r="AA1647" s="13">
        <v>13.68</v>
      </c>
      <c r="AB1647" s="1">
        <v>9273</v>
      </c>
      <c r="AC1647" s="13">
        <v>8.8456630000000001</v>
      </c>
      <c r="AD1647" s="13">
        <v>1.1648810000000001</v>
      </c>
      <c r="AE1647" s="1" t="s">
        <v>12654</v>
      </c>
      <c r="AF1647" s="1" t="s">
        <v>12671</v>
      </c>
    </row>
    <row r="1648" spans="1:32" x14ac:dyDescent="0.2">
      <c r="A1648" s="1" t="s">
        <v>5760</v>
      </c>
      <c r="B1648" s="10">
        <v>6333712</v>
      </c>
      <c r="C1648" s="1" t="s">
        <v>1739</v>
      </c>
      <c r="D1648" s="1" t="s">
        <v>130</v>
      </c>
      <c r="E1648" s="11">
        <v>55203500</v>
      </c>
      <c r="F1648" s="11">
        <v>4190</v>
      </c>
      <c r="G1648" s="11">
        <v>4721</v>
      </c>
      <c r="H1648" s="11">
        <v>5116</v>
      </c>
      <c r="I1648" s="11">
        <v>5638</v>
      </c>
      <c r="J1648" s="11">
        <v>5913</v>
      </c>
      <c r="K1648" s="12" t="s">
        <v>2</v>
      </c>
      <c r="L1648" s="12" t="s">
        <v>2</v>
      </c>
      <c r="M1648" s="11">
        <v>4961</v>
      </c>
      <c r="N1648" s="11">
        <v>5795</v>
      </c>
      <c r="O1648" s="11">
        <v>5652</v>
      </c>
      <c r="P1648" s="11">
        <v>8103</v>
      </c>
      <c r="Q1648" s="11">
        <v>6421</v>
      </c>
      <c r="R1648" s="11">
        <v>-3575</v>
      </c>
      <c r="S1648" s="11">
        <v>-3818</v>
      </c>
      <c r="T1648" s="11">
        <v>-6672</v>
      </c>
      <c r="U1648" s="11">
        <v>-5787</v>
      </c>
      <c r="V1648" s="11">
        <v>-5086</v>
      </c>
      <c r="W1648" s="13">
        <v>5.7789999999999999</v>
      </c>
      <c r="X1648" s="13">
        <v>6.46</v>
      </c>
      <c r="Y1648" s="13">
        <v>5.9080000000000004</v>
      </c>
      <c r="Z1648" s="13">
        <v>6.2539999999999996</v>
      </c>
      <c r="AA1648" s="13">
        <v>6.1609999999999996</v>
      </c>
      <c r="AB1648" s="1">
        <v>4097</v>
      </c>
      <c r="AC1648" s="13">
        <v>12.606005</v>
      </c>
      <c r="AD1648" s="13">
        <v>0.71800799999999998</v>
      </c>
      <c r="AE1648" s="1" t="s">
        <v>12654</v>
      </c>
      <c r="AF1648" s="1" t="s">
        <v>12667</v>
      </c>
    </row>
    <row r="1649" spans="1:32" x14ac:dyDescent="0.2">
      <c r="A1649" s="1" t="s">
        <v>5761</v>
      </c>
      <c r="B1649" s="10">
        <v>4990199</v>
      </c>
      <c r="C1649" s="1" t="s">
        <v>1740</v>
      </c>
      <c r="D1649" s="1" t="s">
        <v>148</v>
      </c>
      <c r="E1649" s="11">
        <v>2274336</v>
      </c>
      <c r="F1649" s="11">
        <v>1209</v>
      </c>
      <c r="G1649" s="11">
        <v>873</v>
      </c>
      <c r="H1649" s="11">
        <v>380</v>
      </c>
      <c r="I1649" s="11">
        <v>531</v>
      </c>
      <c r="J1649" s="11">
        <v>531</v>
      </c>
      <c r="K1649" s="12" t="s">
        <v>2</v>
      </c>
      <c r="L1649" s="12" t="s">
        <v>2</v>
      </c>
      <c r="M1649" s="11">
        <v>1892</v>
      </c>
      <c r="N1649" s="11">
        <v>-523</v>
      </c>
      <c r="O1649" s="11">
        <v>1362</v>
      </c>
      <c r="P1649" s="11">
        <v>501</v>
      </c>
      <c r="Q1649" s="11">
        <v>501</v>
      </c>
      <c r="R1649" s="11">
        <v>-568</v>
      </c>
      <c r="S1649" s="11">
        <v>-572</v>
      </c>
      <c r="T1649" s="11">
        <v>-400</v>
      </c>
      <c r="U1649" s="11">
        <v>-182</v>
      </c>
      <c r="V1649" s="11">
        <v>-182</v>
      </c>
      <c r="W1649" s="13">
        <v>8.7289999999999992</v>
      </c>
      <c r="X1649" s="13">
        <v>7.109</v>
      </c>
      <c r="Y1649" s="13">
        <v>2.7509999999999999</v>
      </c>
      <c r="Z1649" s="13">
        <v>6.835</v>
      </c>
      <c r="AA1649" s="13">
        <v>6.835</v>
      </c>
      <c r="AB1649" s="1">
        <v>1743</v>
      </c>
      <c r="AC1649" s="13">
        <v>7.8591540000000002</v>
      </c>
      <c r="AD1649" s="13">
        <v>0.44640600000000003</v>
      </c>
      <c r="AE1649" s="1" t="s">
        <v>12654</v>
      </c>
      <c r="AF1649" s="1" t="s">
        <v>12658</v>
      </c>
    </row>
    <row r="1650" spans="1:32" x14ac:dyDescent="0.2">
      <c r="A1650" s="1" t="s">
        <v>5762</v>
      </c>
      <c r="B1650" s="10">
        <v>4237919</v>
      </c>
      <c r="C1650" s="1" t="s">
        <v>1741</v>
      </c>
      <c r="D1650" s="1" t="s">
        <v>47</v>
      </c>
      <c r="E1650" s="11">
        <v>74338819</v>
      </c>
      <c r="F1650" s="11">
        <v>25951</v>
      </c>
      <c r="G1650" s="11">
        <v>26506</v>
      </c>
      <c r="H1650" s="11">
        <v>25627</v>
      </c>
      <c r="I1650" s="11">
        <v>24710</v>
      </c>
      <c r="J1650" s="11">
        <v>24710</v>
      </c>
      <c r="K1650" s="13">
        <v>16860.85714</v>
      </c>
      <c r="L1650" s="13">
        <v>19090.14286</v>
      </c>
      <c r="M1650" s="11">
        <v>22419</v>
      </c>
      <c r="N1650" s="11">
        <v>31914</v>
      </c>
      <c r="O1650" s="11">
        <v>18360</v>
      </c>
      <c r="P1650" s="11">
        <v>11246</v>
      </c>
      <c r="Q1650" s="11">
        <v>11246</v>
      </c>
      <c r="R1650" s="11">
        <v>7991</v>
      </c>
      <c r="S1650" s="11">
        <v>-14312</v>
      </c>
      <c r="T1650" s="11">
        <v>-19576</v>
      </c>
      <c r="U1650" s="11">
        <v>-18415</v>
      </c>
      <c r="V1650" s="11">
        <v>-18415</v>
      </c>
      <c r="W1650" s="13">
        <v>10.426</v>
      </c>
      <c r="X1650" s="13">
        <v>10.176</v>
      </c>
      <c r="Y1650" s="13">
        <v>10.1</v>
      </c>
      <c r="Z1650" s="13">
        <v>4.8150000000000004</v>
      </c>
      <c r="AA1650" s="13">
        <v>4.8150000000000004</v>
      </c>
      <c r="AB1650" s="1">
        <v>4967</v>
      </c>
      <c r="AC1650" s="13">
        <v>33.545883000000003</v>
      </c>
      <c r="AD1650" s="13">
        <v>1.9005860000000001</v>
      </c>
      <c r="AE1650" s="1" t="s">
        <v>12654</v>
      </c>
      <c r="AF1650" s="1" t="s">
        <v>12669</v>
      </c>
    </row>
    <row r="1651" spans="1:32" x14ac:dyDescent="0.2">
      <c r="A1651" s="1" t="s">
        <v>5763</v>
      </c>
      <c r="B1651" s="10">
        <v>4772988</v>
      </c>
      <c r="C1651" s="1" t="s">
        <v>1742</v>
      </c>
      <c r="D1651" s="1" t="s">
        <v>99</v>
      </c>
      <c r="E1651" s="11">
        <v>12448914</v>
      </c>
      <c r="F1651" s="11">
        <v>-181</v>
      </c>
      <c r="G1651" s="11">
        <v>-142</v>
      </c>
      <c r="H1651" s="11">
        <v>180</v>
      </c>
      <c r="I1651" s="11">
        <v>306</v>
      </c>
      <c r="J1651" s="11">
        <v>181</v>
      </c>
      <c r="K1651" s="12" t="s">
        <v>2</v>
      </c>
      <c r="L1651" s="12" t="s">
        <v>2</v>
      </c>
      <c r="M1651" s="11">
        <v>543</v>
      </c>
      <c r="N1651" s="11">
        <v>-12</v>
      </c>
      <c r="O1651" s="11">
        <v>270</v>
      </c>
      <c r="P1651" s="11">
        <v>240</v>
      </c>
      <c r="Q1651" s="11">
        <v>443</v>
      </c>
      <c r="R1651" s="11">
        <v>-173</v>
      </c>
      <c r="S1651" s="11">
        <v>-124</v>
      </c>
      <c r="T1651" s="11">
        <v>-250</v>
      </c>
      <c r="U1651" s="11">
        <v>-342</v>
      </c>
      <c r="V1651" s="11">
        <v>-327</v>
      </c>
      <c r="W1651" s="13">
        <v>-2.0459999999999998</v>
      </c>
      <c r="X1651" s="13">
        <v>-1.304</v>
      </c>
      <c r="Y1651" s="13">
        <v>2.2869999999999999</v>
      </c>
      <c r="Z1651" s="13">
        <v>4.0229999999999997</v>
      </c>
      <c r="AA1651" s="13">
        <v>2.4780000000000002</v>
      </c>
      <c r="AB1651" s="1">
        <v>8742</v>
      </c>
      <c r="AC1651" s="13">
        <v>22.921880999999999</v>
      </c>
      <c r="AD1651" s="13">
        <v>0.432313</v>
      </c>
      <c r="AE1651" s="1" t="s">
        <v>12654</v>
      </c>
      <c r="AF1651" s="1" t="s">
        <v>12668</v>
      </c>
    </row>
    <row r="1652" spans="1:32" x14ac:dyDescent="0.2">
      <c r="A1652" s="1" t="s">
        <v>5764</v>
      </c>
      <c r="B1652" s="10">
        <v>4553244</v>
      </c>
      <c r="C1652" s="1" t="s">
        <v>1743</v>
      </c>
      <c r="D1652" s="1" t="s">
        <v>71</v>
      </c>
      <c r="E1652" s="11">
        <v>221549452</v>
      </c>
      <c r="F1652" s="11">
        <v>27296</v>
      </c>
      <c r="G1652" s="11">
        <v>27820</v>
      </c>
      <c r="H1652" s="11">
        <v>30469</v>
      </c>
      <c r="I1652" s="11">
        <v>34063</v>
      </c>
      <c r="J1652" s="11">
        <v>34063</v>
      </c>
      <c r="K1652" s="13">
        <v>39894.491020000001</v>
      </c>
      <c r="L1652" s="13">
        <v>44402.187700000002</v>
      </c>
      <c r="M1652" s="11">
        <v>21261</v>
      </c>
      <c r="N1652" s="11">
        <v>21582</v>
      </c>
      <c r="O1652" s="11">
        <v>30343</v>
      </c>
      <c r="P1652" s="11">
        <v>30772</v>
      </c>
      <c r="Q1652" s="11">
        <v>30772</v>
      </c>
      <c r="R1652" s="11">
        <v>-17407</v>
      </c>
      <c r="S1652" s="11">
        <v>-12483</v>
      </c>
      <c r="T1652" s="11">
        <v>-6821</v>
      </c>
      <c r="U1652" s="11">
        <v>-10184</v>
      </c>
      <c r="V1652" s="11">
        <v>-10184</v>
      </c>
      <c r="W1652" s="13">
        <v>28.5</v>
      </c>
      <c r="X1652" s="13">
        <v>23.748999999999999</v>
      </c>
      <c r="Y1652" s="13">
        <v>19.425999999999998</v>
      </c>
      <c r="Z1652" s="13">
        <v>17.347000000000001</v>
      </c>
      <c r="AA1652" s="13">
        <v>17.347000000000001</v>
      </c>
      <c r="AB1652" s="1">
        <v>3038</v>
      </c>
      <c r="AC1652" s="13">
        <v>25.538447000000001</v>
      </c>
      <c r="AD1652" s="13">
        <v>5.3732170000000004</v>
      </c>
      <c r="AE1652" s="1" t="s">
        <v>12654</v>
      </c>
      <c r="AF1652" s="1" t="s">
        <v>12672</v>
      </c>
    </row>
    <row r="1653" spans="1:32" x14ac:dyDescent="0.2">
      <c r="A1653" s="1" t="s">
        <v>5765</v>
      </c>
      <c r="B1653" s="10">
        <v>4995547</v>
      </c>
      <c r="C1653" s="1" t="s">
        <v>1744</v>
      </c>
      <c r="D1653" s="1" t="s">
        <v>524</v>
      </c>
      <c r="E1653" s="11">
        <v>7911911</v>
      </c>
      <c r="F1653" s="11">
        <v>699</v>
      </c>
      <c r="G1653" s="11">
        <v>1066</v>
      </c>
      <c r="H1653" s="11">
        <v>1393</v>
      </c>
      <c r="I1653" s="11">
        <v>1859</v>
      </c>
      <c r="J1653" s="11">
        <v>2007</v>
      </c>
      <c r="K1653" s="12" t="s">
        <v>2</v>
      </c>
      <c r="L1653" s="12" t="s">
        <v>2</v>
      </c>
      <c r="M1653" s="11">
        <v>1884</v>
      </c>
      <c r="N1653" s="11">
        <v>2809</v>
      </c>
      <c r="O1653" s="11">
        <v>3422</v>
      </c>
      <c r="P1653" s="11">
        <v>3780</v>
      </c>
      <c r="Q1653" s="11">
        <v>2964</v>
      </c>
      <c r="R1653" s="11">
        <v>-1364</v>
      </c>
      <c r="S1653" s="11">
        <v>-1073</v>
      </c>
      <c r="T1653" s="11">
        <v>-1355</v>
      </c>
      <c r="U1653" s="11">
        <v>-1319</v>
      </c>
      <c r="V1653" s="11">
        <v>-2015</v>
      </c>
      <c r="W1653" s="13">
        <v>0.94399999999999995</v>
      </c>
      <c r="X1653" s="13">
        <v>2.544</v>
      </c>
      <c r="Y1653" s="13">
        <v>3.2290000000000001</v>
      </c>
      <c r="Z1653" s="13">
        <v>4.6349999999999998</v>
      </c>
      <c r="AA1653" s="13">
        <v>4.9480000000000004</v>
      </c>
      <c r="AB1653" s="1">
        <v>9046</v>
      </c>
      <c r="AC1653" s="13">
        <v>14.888083999999999</v>
      </c>
      <c r="AD1653" s="13">
        <v>0.75883599999999996</v>
      </c>
      <c r="AE1653" s="1" t="s">
        <v>12654</v>
      </c>
      <c r="AF1653" s="1" t="s">
        <v>12673</v>
      </c>
    </row>
    <row r="1654" spans="1:32" x14ac:dyDescent="0.2">
      <c r="A1654" s="1" t="s">
        <v>5766</v>
      </c>
      <c r="B1654" s="10">
        <v>4162787</v>
      </c>
      <c r="C1654" s="1" t="s">
        <v>1745</v>
      </c>
      <c r="D1654" s="1" t="s">
        <v>112</v>
      </c>
      <c r="E1654" s="11">
        <v>393113358</v>
      </c>
      <c r="F1654" s="11">
        <v>30399</v>
      </c>
      <c r="G1654" s="11">
        <v>87623</v>
      </c>
      <c r="H1654" s="11">
        <v>86366</v>
      </c>
      <c r="I1654" s="11">
        <v>186629</v>
      </c>
      <c r="J1654" s="11">
        <v>158722</v>
      </c>
      <c r="K1654" s="13">
        <v>125516.66667000001</v>
      </c>
      <c r="L1654" s="13">
        <v>134128.60714000001</v>
      </c>
      <c r="M1654" s="11">
        <v>194798</v>
      </c>
      <c r="N1654" s="11">
        <v>168809</v>
      </c>
      <c r="O1654" s="11">
        <v>119692</v>
      </c>
      <c r="P1654" s="11">
        <v>205284</v>
      </c>
      <c r="Q1654" s="11">
        <v>148261</v>
      </c>
      <c r="R1654" s="11">
        <v>-141853</v>
      </c>
      <c r="S1654" s="11">
        <v>-161510</v>
      </c>
      <c r="T1654" s="11">
        <v>-97267</v>
      </c>
      <c r="U1654" s="11">
        <v>-53724</v>
      </c>
      <c r="V1654" s="11">
        <v>-113873</v>
      </c>
      <c r="W1654" s="13">
        <v>3.05</v>
      </c>
      <c r="X1654" s="13">
        <v>7.7590000000000003</v>
      </c>
      <c r="Y1654" s="13">
        <v>8.1430000000000007</v>
      </c>
      <c r="Z1654" s="13">
        <v>11.067</v>
      </c>
      <c r="AA1654" s="13">
        <v>10.218</v>
      </c>
      <c r="AB1654" s="1">
        <v>5406</v>
      </c>
      <c r="AC1654" s="13">
        <v>5.3456530000000004</v>
      </c>
      <c r="AD1654" s="13">
        <v>0.62473199999999995</v>
      </c>
      <c r="AE1654" s="1" t="s">
        <v>12654</v>
      </c>
      <c r="AF1654" s="1" t="s">
        <v>12667</v>
      </c>
    </row>
    <row r="1655" spans="1:32" x14ac:dyDescent="0.2">
      <c r="A1655" s="1" t="s">
        <v>5767</v>
      </c>
      <c r="B1655" s="10">
        <v>6333923</v>
      </c>
      <c r="C1655" s="1" t="s">
        <v>1746</v>
      </c>
      <c r="D1655" s="1" t="s">
        <v>112</v>
      </c>
      <c r="E1655" s="11">
        <v>5909835</v>
      </c>
      <c r="F1655" s="11">
        <v>-166</v>
      </c>
      <c r="G1655" s="11">
        <v>748</v>
      </c>
      <c r="H1655" s="11">
        <v>939</v>
      </c>
      <c r="I1655" s="11">
        <v>1024</v>
      </c>
      <c r="J1655" s="11">
        <v>1168</v>
      </c>
      <c r="K1655" s="12" t="s">
        <v>2</v>
      </c>
      <c r="L1655" s="12" t="s">
        <v>2</v>
      </c>
      <c r="M1655" s="11">
        <v>764</v>
      </c>
      <c r="N1655" s="11">
        <v>887</v>
      </c>
      <c r="O1655" s="11">
        <v>583</v>
      </c>
      <c r="P1655" s="11">
        <v>1369</v>
      </c>
      <c r="Q1655" s="11">
        <v>1133</v>
      </c>
      <c r="R1655" s="11">
        <v>-968</v>
      </c>
      <c r="S1655" s="11">
        <v>-1002</v>
      </c>
      <c r="T1655" s="11">
        <v>-617</v>
      </c>
      <c r="U1655" s="11">
        <v>-462</v>
      </c>
      <c r="V1655" s="11">
        <v>-697</v>
      </c>
      <c r="W1655" s="13">
        <v>1.048</v>
      </c>
      <c r="X1655" s="13">
        <v>2.9129999999999998</v>
      </c>
      <c r="Y1655" s="13">
        <v>3.8879999999999999</v>
      </c>
      <c r="Z1655" s="13">
        <v>4.0679999999999996</v>
      </c>
      <c r="AA1655" s="13">
        <v>4.4139999999999997</v>
      </c>
      <c r="AB1655" s="1">
        <v>5660</v>
      </c>
      <c r="AC1655" s="13">
        <v>7.6995230000000001</v>
      </c>
      <c r="AD1655" s="13">
        <v>0.329818</v>
      </c>
      <c r="AE1655" s="1" t="s">
        <v>12654</v>
      </c>
      <c r="AF1655" s="1" t="s">
        <v>12667</v>
      </c>
    </row>
    <row r="1656" spans="1:32" x14ac:dyDescent="0.2">
      <c r="A1656" s="1" t="s">
        <v>5768</v>
      </c>
      <c r="B1656" s="10">
        <v>4986764</v>
      </c>
      <c r="C1656" s="1" t="s">
        <v>1747</v>
      </c>
      <c r="D1656" s="1" t="s">
        <v>36</v>
      </c>
      <c r="E1656" s="11">
        <v>15620115</v>
      </c>
      <c r="F1656" s="11">
        <v>509</v>
      </c>
      <c r="G1656" s="11">
        <v>678</v>
      </c>
      <c r="H1656" s="11">
        <v>381</v>
      </c>
      <c r="I1656" s="11">
        <v>175</v>
      </c>
      <c r="J1656" s="11">
        <v>163</v>
      </c>
      <c r="K1656" s="12" t="s">
        <v>2</v>
      </c>
      <c r="L1656" s="12" t="s">
        <v>2</v>
      </c>
      <c r="M1656" s="11">
        <v>627</v>
      </c>
      <c r="N1656" s="11">
        <v>1087</v>
      </c>
      <c r="O1656" s="11">
        <v>905</v>
      </c>
      <c r="P1656" s="11">
        <v>1413</v>
      </c>
      <c r="Q1656" s="11">
        <v>1438</v>
      </c>
      <c r="R1656" s="11">
        <v>-387</v>
      </c>
      <c r="S1656" s="11">
        <v>-384</v>
      </c>
      <c r="T1656" s="11">
        <v>-609</v>
      </c>
      <c r="U1656" s="11">
        <v>-1862</v>
      </c>
      <c r="V1656" s="11">
        <v>-1180</v>
      </c>
      <c r="W1656" s="13">
        <v>16.381</v>
      </c>
      <c r="X1656" s="13">
        <v>12.284000000000001</v>
      </c>
      <c r="Y1656" s="13">
        <v>6.8380000000000001</v>
      </c>
      <c r="Z1656" s="13">
        <v>-2.5910000000000002</v>
      </c>
      <c r="AA1656" s="13">
        <v>-3.6999999999999998E-2</v>
      </c>
      <c r="AB1656" s="1">
        <v>4222</v>
      </c>
      <c r="AC1656" s="13">
        <v>0.34343299999999999</v>
      </c>
      <c r="AD1656" s="13">
        <v>0.44256899999999999</v>
      </c>
      <c r="AE1656" s="1" t="s">
        <v>12654</v>
      </c>
      <c r="AF1656" s="1" t="s">
        <v>12667</v>
      </c>
    </row>
    <row r="1657" spans="1:32" x14ac:dyDescent="0.2">
      <c r="A1657" s="1" t="s">
        <v>5769</v>
      </c>
      <c r="B1657" s="10">
        <v>6345296</v>
      </c>
      <c r="C1657" s="1" t="s">
        <v>1748</v>
      </c>
      <c r="D1657" s="1" t="s">
        <v>105</v>
      </c>
      <c r="E1657" s="11">
        <v>4892999</v>
      </c>
      <c r="F1657" s="12" t="s">
        <v>2</v>
      </c>
      <c r="G1657" s="12" t="s">
        <v>2</v>
      </c>
      <c r="H1657" s="12" t="s">
        <v>2</v>
      </c>
      <c r="I1657" s="12" t="s">
        <v>2</v>
      </c>
      <c r="J1657" s="11">
        <v>3</v>
      </c>
      <c r="K1657" s="12" t="s">
        <v>2</v>
      </c>
      <c r="L1657" s="12" t="s">
        <v>2</v>
      </c>
      <c r="M1657" s="12" t="s">
        <v>2</v>
      </c>
      <c r="N1657" s="12" t="s">
        <v>2</v>
      </c>
      <c r="O1657" s="12" t="s">
        <v>2</v>
      </c>
      <c r="P1657" s="12" t="s">
        <v>2</v>
      </c>
      <c r="Q1657" s="11">
        <v>1961</v>
      </c>
      <c r="R1657" s="12" t="s">
        <v>2</v>
      </c>
      <c r="S1657" s="12" t="s">
        <v>2</v>
      </c>
      <c r="T1657" s="12" t="s">
        <v>2</v>
      </c>
      <c r="U1657" s="12" t="s">
        <v>2</v>
      </c>
      <c r="V1657" s="11">
        <v>-508</v>
      </c>
      <c r="W1657" s="12" t="s">
        <v>2</v>
      </c>
      <c r="X1657" s="12" t="s">
        <v>2</v>
      </c>
      <c r="Y1657" s="12" t="s">
        <v>2</v>
      </c>
      <c r="Z1657" s="12" t="s">
        <v>2</v>
      </c>
      <c r="AA1657" s="13">
        <v>0.56000000000000005</v>
      </c>
      <c r="AB1657" s="1">
        <v>4367</v>
      </c>
      <c r="AC1657" s="13">
        <v>147.43096800000001</v>
      </c>
      <c r="AD1657" s="13">
        <v>0.82556399999999996</v>
      </c>
      <c r="AE1657" s="1" t="s">
        <v>12654</v>
      </c>
      <c r="AF1657" s="1" t="s">
        <v>12667</v>
      </c>
    </row>
    <row r="1658" spans="1:32" x14ac:dyDescent="0.2">
      <c r="A1658" s="1" t="s">
        <v>5770</v>
      </c>
      <c r="B1658" s="10">
        <v>4966774</v>
      </c>
      <c r="C1658" s="1" t="s">
        <v>1749</v>
      </c>
      <c r="D1658" s="1" t="s">
        <v>76</v>
      </c>
      <c r="E1658" s="11">
        <v>334086910</v>
      </c>
      <c r="F1658" s="11">
        <v>24399</v>
      </c>
      <c r="G1658" s="11">
        <v>34528</v>
      </c>
      <c r="H1658" s="11">
        <v>39134</v>
      </c>
      <c r="I1658" s="11">
        <v>28496</v>
      </c>
      <c r="J1658" s="11">
        <v>32120</v>
      </c>
      <c r="K1658" s="13">
        <v>34099.112000000001</v>
      </c>
      <c r="L1658" s="13">
        <v>34905.667220000003</v>
      </c>
      <c r="M1658" s="11">
        <v>29726</v>
      </c>
      <c r="N1658" s="11">
        <v>24819</v>
      </c>
      <c r="O1658" s="11">
        <v>29692</v>
      </c>
      <c r="P1658" s="11">
        <v>36603</v>
      </c>
      <c r="Q1658" s="11">
        <v>34369</v>
      </c>
      <c r="R1658" s="11">
        <v>-12291</v>
      </c>
      <c r="S1658" s="11">
        <v>-13168</v>
      </c>
      <c r="T1658" s="11">
        <v>-21394</v>
      </c>
      <c r="U1658" s="11">
        <v>-24859</v>
      </c>
      <c r="V1658" s="11">
        <v>40973</v>
      </c>
      <c r="W1658" s="13">
        <v>20.558</v>
      </c>
      <c r="X1658" s="13">
        <v>23.321999999999999</v>
      </c>
      <c r="Y1658" s="13">
        <v>22.035</v>
      </c>
      <c r="Z1658" s="13">
        <v>21.236999999999998</v>
      </c>
      <c r="AA1658" s="13">
        <v>20.62</v>
      </c>
      <c r="AB1658" s="1">
        <v>3635</v>
      </c>
      <c r="AC1658" s="13">
        <v>18.983193</v>
      </c>
      <c r="AD1658" s="13">
        <v>2.8005789999999999</v>
      </c>
      <c r="AE1658" s="1" t="s">
        <v>12654</v>
      </c>
      <c r="AF1658" s="1" t="s">
        <v>12666</v>
      </c>
    </row>
    <row r="1659" spans="1:32" x14ac:dyDescent="0.2">
      <c r="A1659" s="1" t="s">
        <v>5771</v>
      </c>
      <c r="B1659" s="10">
        <v>6333770</v>
      </c>
      <c r="C1659" s="1" t="s">
        <v>1750</v>
      </c>
      <c r="D1659" s="1" t="s">
        <v>112</v>
      </c>
      <c r="E1659" s="11">
        <v>3269852</v>
      </c>
      <c r="F1659" s="11">
        <v>346</v>
      </c>
      <c r="G1659" s="11">
        <v>186</v>
      </c>
      <c r="H1659" s="11">
        <v>808</v>
      </c>
      <c r="I1659" s="11">
        <v>787</v>
      </c>
      <c r="J1659" s="11">
        <v>1118</v>
      </c>
      <c r="K1659" s="12" t="s">
        <v>2</v>
      </c>
      <c r="L1659" s="12" t="s">
        <v>2</v>
      </c>
      <c r="M1659" s="11">
        <v>2093</v>
      </c>
      <c r="N1659" s="11">
        <v>1027</v>
      </c>
      <c r="O1659" s="11">
        <v>-119</v>
      </c>
      <c r="P1659" s="11">
        <v>-53</v>
      </c>
      <c r="Q1659" s="11">
        <v>4807</v>
      </c>
      <c r="R1659" s="11">
        <v>-1102</v>
      </c>
      <c r="S1659" s="11">
        <v>-1547</v>
      </c>
      <c r="T1659" s="11">
        <v>-1152</v>
      </c>
      <c r="U1659" s="11">
        <v>-1618</v>
      </c>
      <c r="V1659" s="11">
        <v>-1030</v>
      </c>
      <c r="W1659" s="13">
        <v>3.048</v>
      </c>
      <c r="X1659" s="13">
        <v>-7.0000000000000001E-3</v>
      </c>
      <c r="Y1659" s="13">
        <v>3.6160000000000001</v>
      </c>
      <c r="Z1659" s="13">
        <v>3.0550000000000002</v>
      </c>
      <c r="AA1659" s="13">
        <v>5.0049999999999999</v>
      </c>
      <c r="AB1659" s="1">
        <v>5603</v>
      </c>
      <c r="AC1659" s="13">
        <v>4.5338370000000001</v>
      </c>
      <c r="AD1659" s="13">
        <v>0.28460000000000002</v>
      </c>
      <c r="AE1659" s="1" t="s">
        <v>12654</v>
      </c>
      <c r="AF1659" s="1" t="s">
        <v>12667</v>
      </c>
    </row>
    <row r="1660" spans="1:32" x14ac:dyDescent="0.2">
      <c r="A1660" s="1" t="s">
        <v>5772</v>
      </c>
      <c r="B1660" s="10">
        <v>5185650</v>
      </c>
      <c r="C1660" s="1" t="s">
        <v>1751</v>
      </c>
      <c r="D1660" s="1" t="s">
        <v>5</v>
      </c>
      <c r="E1660" s="11">
        <v>5111600</v>
      </c>
      <c r="F1660" s="12" t="s">
        <v>2</v>
      </c>
      <c r="G1660" s="11">
        <v>971</v>
      </c>
      <c r="H1660" s="11">
        <v>1268</v>
      </c>
      <c r="I1660" s="11">
        <v>597</v>
      </c>
      <c r="J1660" s="11">
        <v>991</v>
      </c>
      <c r="K1660" s="12" t="s">
        <v>2</v>
      </c>
      <c r="L1660" s="12" t="s">
        <v>2</v>
      </c>
      <c r="M1660" s="12" t="s">
        <v>2</v>
      </c>
      <c r="N1660" s="12" t="s">
        <v>2</v>
      </c>
      <c r="O1660" s="12" t="s">
        <v>2</v>
      </c>
      <c r="P1660" s="11">
        <v>823</v>
      </c>
      <c r="Q1660" s="11">
        <v>915</v>
      </c>
      <c r="R1660" s="12" t="s">
        <v>2</v>
      </c>
      <c r="S1660" s="12" t="s">
        <v>2</v>
      </c>
      <c r="T1660" s="12" t="s">
        <v>2</v>
      </c>
      <c r="U1660" s="11">
        <v>-577</v>
      </c>
      <c r="V1660" s="11">
        <v>-1090</v>
      </c>
      <c r="W1660" s="12" t="s">
        <v>2</v>
      </c>
      <c r="X1660" s="12" t="s">
        <v>2</v>
      </c>
      <c r="Y1660" s="13">
        <v>31.684000000000001</v>
      </c>
      <c r="Z1660" s="13">
        <v>12.077</v>
      </c>
      <c r="AA1660" s="13">
        <v>17.407</v>
      </c>
      <c r="AB1660" s="1" t="s">
        <v>5773</v>
      </c>
      <c r="AC1660" s="13">
        <v>10.87509</v>
      </c>
      <c r="AD1660" s="13">
        <v>1.361003</v>
      </c>
      <c r="AE1660" s="1" t="s">
        <v>12654</v>
      </c>
      <c r="AF1660" s="1" t="s">
        <v>12656</v>
      </c>
    </row>
    <row r="1661" spans="1:32" x14ac:dyDescent="0.2">
      <c r="A1661" s="1" t="s">
        <v>5774</v>
      </c>
      <c r="B1661" s="10">
        <v>4210304</v>
      </c>
      <c r="C1661" s="1" t="s">
        <v>1752</v>
      </c>
      <c r="D1661" s="1" t="s">
        <v>162</v>
      </c>
      <c r="E1661" s="11">
        <v>28250099</v>
      </c>
      <c r="F1661" s="11">
        <v>30919</v>
      </c>
      <c r="G1661" s="11">
        <v>25788</v>
      </c>
      <c r="H1661" s="11">
        <v>22020</v>
      </c>
      <c r="I1661" s="11">
        <v>24097</v>
      </c>
      <c r="J1661" s="11">
        <v>25002</v>
      </c>
      <c r="K1661" s="12" t="s">
        <v>2</v>
      </c>
      <c r="L1661" s="12" t="s">
        <v>2</v>
      </c>
      <c r="M1661" s="11">
        <v>35122</v>
      </c>
      <c r="N1661" s="11">
        <v>17436</v>
      </c>
      <c r="O1661" s="11">
        <v>9402</v>
      </c>
      <c r="P1661" s="11">
        <v>22494</v>
      </c>
      <c r="Q1661" s="11">
        <v>22441</v>
      </c>
      <c r="R1661" s="11">
        <v>-15218</v>
      </c>
      <c r="S1661" s="11">
        <v>-12677</v>
      </c>
      <c r="T1661" s="11">
        <v>-17935</v>
      </c>
      <c r="U1661" s="11">
        <v>-24013</v>
      </c>
      <c r="V1661" s="11">
        <v>-21723</v>
      </c>
      <c r="W1661" s="13">
        <v>14.492000000000001</v>
      </c>
      <c r="X1661" s="13">
        <v>11.308</v>
      </c>
      <c r="Y1661" s="13">
        <v>9.0649999999999995</v>
      </c>
      <c r="Z1661" s="13">
        <v>9.1609999999999996</v>
      </c>
      <c r="AA1661" s="13">
        <v>8.7970000000000006</v>
      </c>
      <c r="AB1661" s="1">
        <v>7516</v>
      </c>
      <c r="AC1661" s="13">
        <v>7.8674429999999997</v>
      </c>
      <c r="AD1661" s="13">
        <v>0.62158999999999998</v>
      </c>
      <c r="AE1661" s="1" t="s">
        <v>12654</v>
      </c>
      <c r="AF1661" s="1" t="s">
        <v>12657</v>
      </c>
    </row>
    <row r="1662" spans="1:32" x14ac:dyDescent="0.2">
      <c r="A1662" s="1" t="s">
        <v>5775</v>
      </c>
      <c r="B1662" s="10">
        <v>5160563</v>
      </c>
      <c r="C1662" s="1" t="s">
        <v>1753</v>
      </c>
      <c r="D1662" s="1" t="s">
        <v>177</v>
      </c>
      <c r="E1662" s="11">
        <v>25905502</v>
      </c>
      <c r="F1662" s="11">
        <v>4127</v>
      </c>
      <c r="G1662" s="11">
        <v>3885</v>
      </c>
      <c r="H1662" s="11">
        <v>2813</v>
      </c>
      <c r="I1662" s="11">
        <v>3941</v>
      </c>
      <c r="J1662" s="11">
        <v>3941</v>
      </c>
      <c r="K1662" s="13">
        <v>4733.3333300000004</v>
      </c>
      <c r="L1662" s="13">
        <v>5750</v>
      </c>
      <c r="M1662" s="11">
        <v>3032</v>
      </c>
      <c r="N1662" s="11">
        <v>2755</v>
      </c>
      <c r="O1662" s="11">
        <v>3577</v>
      </c>
      <c r="P1662" s="11">
        <v>3836</v>
      </c>
      <c r="Q1662" s="11">
        <v>3836</v>
      </c>
      <c r="R1662" s="11">
        <v>-406</v>
      </c>
      <c r="S1662" s="11">
        <v>-1949</v>
      </c>
      <c r="T1662" s="11">
        <v>-1033</v>
      </c>
      <c r="U1662" s="11">
        <v>-3115</v>
      </c>
      <c r="V1662" s="11">
        <v>-3115</v>
      </c>
      <c r="W1662" s="13">
        <v>28.306000000000001</v>
      </c>
      <c r="X1662" s="13">
        <v>18.335000000000001</v>
      </c>
      <c r="Y1662" s="13">
        <v>9.9290000000000003</v>
      </c>
      <c r="Z1662" s="13">
        <v>14.956</v>
      </c>
      <c r="AA1662" s="13">
        <v>14.956</v>
      </c>
      <c r="AB1662" s="1">
        <v>6524</v>
      </c>
      <c r="AC1662" s="13">
        <v>31.171243</v>
      </c>
      <c r="AD1662" s="13">
        <v>3.932077</v>
      </c>
      <c r="AE1662" s="1" t="s">
        <v>12654</v>
      </c>
      <c r="AF1662" s="1" t="s">
        <v>12659</v>
      </c>
    </row>
    <row r="1663" spans="1:32" x14ac:dyDescent="0.2">
      <c r="A1663" s="1" t="s">
        <v>5776</v>
      </c>
      <c r="B1663" s="10">
        <v>4917046</v>
      </c>
      <c r="C1663" s="1" t="s">
        <v>1754</v>
      </c>
      <c r="D1663" s="1" t="s">
        <v>337</v>
      </c>
      <c r="E1663" s="11">
        <v>1497378</v>
      </c>
      <c r="F1663" s="12" t="s">
        <v>2</v>
      </c>
      <c r="G1663" s="12" t="s">
        <v>2</v>
      </c>
      <c r="H1663" s="12" t="s">
        <v>2</v>
      </c>
      <c r="I1663" s="12" t="s">
        <v>2</v>
      </c>
      <c r="J1663" s="11">
        <v>-107</v>
      </c>
      <c r="K1663" s="12" t="s">
        <v>2</v>
      </c>
      <c r="L1663" s="12" t="s">
        <v>2</v>
      </c>
      <c r="M1663" s="12" t="s">
        <v>2</v>
      </c>
      <c r="N1663" s="12" t="s">
        <v>2</v>
      </c>
      <c r="O1663" s="12" t="s">
        <v>2</v>
      </c>
      <c r="P1663" s="12" t="s">
        <v>2</v>
      </c>
      <c r="Q1663" s="11">
        <v>119</v>
      </c>
      <c r="R1663" s="12" t="s">
        <v>2</v>
      </c>
      <c r="S1663" s="12" t="s">
        <v>2</v>
      </c>
      <c r="T1663" s="12" t="s">
        <v>2</v>
      </c>
      <c r="U1663" s="12" t="s">
        <v>2</v>
      </c>
      <c r="V1663" s="11">
        <v>-62</v>
      </c>
      <c r="W1663" s="12" t="s">
        <v>2</v>
      </c>
      <c r="X1663" s="12" t="s">
        <v>2</v>
      </c>
      <c r="Y1663" s="12" t="s">
        <v>2</v>
      </c>
      <c r="Z1663" s="12" t="s">
        <v>2</v>
      </c>
      <c r="AA1663" s="13">
        <v>-15.696</v>
      </c>
      <c r="AB1663" s="1">
        <v>7878</v>
      </c>
      <c r="AC1663" s="12" t="s">
        <v>4019</v>
      </c>
      <c r="AD1663" s="13">
        <v>1.378819</v>
      </c>
      <c r="AE1663" s="1" t="s">
        <v>12654</v>
      </c>
      <c r="AF1663" s="1" t="s">
        <v>12655</v>
      </c>
    </row>
    <row r="1664" spans="1:32" x14ac:dyDescent="0.2">
      <c r="A1664" s="1" t="s">
        <v>5777</v>
      </c>
      <c r="B1664" s="10">
        <v>6334025</v>
      </c>
      <c r="C1664" s="1" t="s">
        <v>1755</v>
      </c>
      <c r="D1664" s="1" t="s">
        <v>281</v>
      </c>
      <c r="E1664" s="11">
        <v>19494251</v>
      </c>
      <c r="F1664" s="11">
        <v>3340</v>
      </c>
      <c r="G1664" s="11">
        <v>3696</v>
      </c>
      <c r="H1664" s="11">
        <v>4008</v>
      </c>
      <c r="I1664" s="11">
        <v>4227</v>
      </c>
      <c r="J1664" s="11">
        <v>4532</v>
      </c>
      <c r="K1664" s="12" t="s">
        <v>2</v>
      </c>
      <c r="L1664" s="12" t="s">
        <v>2</v>
      </c>
      <c r="M1664" s="11">
        <v>3175</v>
      </c>
      <c r="N1664" s="11">
        <v>3248</v>
      </c>
      <c r="O1664" s="11">
        <v>2559</v>
      </c>
      <c r="P1664" s="11">
        <v>4584</v>
      </c>
      <c r="Q1664" s="11">
        <v>970</v>
      </c>
      <c r="R1664" s="11">
        <v>-976</v>
      </c>
      <c r="S1664" s="11">
        <v>-3908</v>
      </c>
      <c r="T1664" s="11">
        <v>-2580</v>
      </c>
      <c r="U1664" s="11">
        <v>-1580</v>
      </c>
      <c r="V1664" s="11">
        <v>-2517</v>
      </c>
      <c r="W1664" s="13">
        <v>8.2129999999999992</v>
      </c>
      <c r="X1664" s="13">
        <v>8.5180000000000007</v>
      </c>
      <c r="Y1664" s="13">
        <v>8.9700000000000006</v>
      </c>
      <c r="Z1664" s="13">
        <v>8.7509999999999994</v>
      </c>
      <c r="AA1664" s="13">
        <v>9.0389999999999997</v>
      </c>
      <c r="AB1664" s="1">
        <v>7504</v>
      </c>
      <c r="AC1664" s="13">
        <v>15.339226999999999</v>
      </c>
      <c r="AD1664" s="13">
        <v>1.334954</v>
      </c>
      <c r="AE1664" s="1" t="s">
        <v>12654</v>
      </c>
      <c r="AF1664" s="1" t="s">
        <v>12667</v>
      </c>
    </row>
    <row r="1665" spans="1:32" x14ac:dyDescent="0.2">
      <c r="A1665" s="1" t="s">
        <v>5778</v>
      </c>
      <c r="B1665" s="10">
        <v>4992705</v>
      </c>
      <c r="C1665" s="1" t="s">
        <v>1756</v>
      </c>
      <c r="D1665" s="1" t="s">
        <v>58</v>
      </c>
      <c r="E1665" s="11">
        <v>21081385</v>
      </c>
      <c r="F1665" s="11">
        <v>1138</v>
      </c>
      <c r="G1665" s="11">
        <v>1691</v>
      </c>
      <c r="H1665" s="11">
        <v>3293</v>
      </c>
      <c r="I1665" s="11">
        <v>4495</v>
      </c>
      <c r="J1665" s="11">
        <v>5448</v>
      </c>
      <c r="K1665" s="12" t="s">
        <v>2</v>
      </c>
      <c r="L1665" s="12" t="s">
        <v>2</v>
      </c>
      <c r="M1665" s="11">
        <v>3144</v>
      </c>
      <c r="N1665" s="11">
        <v>3784</v>
      </c>
      <c r="O1665" s="11">
        <v>5644</v>
      </c>
      <c r="P1665" s="11">
        <v>4458</v>
      </c>
      <c r="Q1665" s="11">
        <v>3667</v>
      </c>
      <c r="R1665" s="11">
        <v>-2157</v>
      </c>
      <c r="S1665" s="11">
        <v>-712</v>
      </c>
      <c r="T1665" s="11">
        <v>-2043</v>
      </c>
      <c r="U1665" s="11">
        <v>-1430</v>
      </c>
      <c r="V1665" s="11">
        <v>-1318</v>
      </c>
      <c r="W1665" s="13">
        <v>0.51600000000000001</v>
      </c>
      <c r="X1665" s="13">
        <v>4.4359999999999999</v>
      </c>
      <c r="Y1665" s="13">
        <v>6.8280000000000003</v>
      </c>
      <c r="Z1665" s="13">
        <v>9.0419999999999998</v>
      </c>
      <c r="AA1665" s="13">
        <v>9.5069999999999997</v>
      </c>
      <c r="AB1665" s="1">
        <v>6137</v>
      </c>
      <c r="AC1665" s="13">
        <v>9.9743460000000006</v>
      </c>
      <c r="AD1665" s="13">
        <v>0.78034800000000004</v>
      </c>
      <c r="AE1665" s="1" t="s">
        <v>12654</v>
      </c>
      <c r="AF1665" s="1" t="s">
        <v>12658</v>
      </c>
    </row>
    <row r="1666" spans="1:32" x14ac:dyDescent="0.2">
      <c r="A1666" s="1" t="s">
        <v>5779</v>
      </c>
      <c r="B1666" s="10">
        <v>4916090</v>
      </c>
      <c r="C1666" s="1" t="s">
        <v>1757</v>
      </c>
      <c r="D1666" s="1" t="s">
        <v>90</v>
      </c>
      <c r="E1666" s="11">
        <v>10667778</v>
      </c>
      <c r="F1666" s="11">
        <v>1665</v>
      </c>
      <c r="G1666" s="11">
        <v>1343</v>
      </c>
      <c r="H1666" s="11">
        <v>1774</v>
      </c>
      <c r="I1666" s="11">
        <v>3600</v>
      </c>
      <c r="J1666" s="11">
        <v>4020</v>
      </c>
      <c r="K1666" s="12" t="s">
        <v>2</v>
      </c>
      <c r="L1666" s="12" t="s">
        <v>2</v>
      </c>
      <c r="M1666" s="11">
        <v>3027</v>
      </c>
      <c r="N1666" s="11">
        <v>292</v>
      </c>
      <c r="O1666" s="11">
        <v>2570</v>
      </c>
      <c r="P1666" s="11">
        <v>5614</v>
      </c>
      <c r="Q1666" s="11">
        <v>-150</v>
      </c>
      <c r="R1666" s="11">
        <v>-4570</v>
      </c>
      <c r="S1666" s="11">
        <v>-857.33299999999997</v>
      </c>
      <c r="T1666" s="11">
        <v>-655</v>
      </c>
      <c r="U1666" s="11">
        <v>-2435</v>
      </c>
      <c r="V1666" s="11">
        <v>-6757</v>
      </c>
      <c r="W1666" s="13">
        <v>8.9</v>
      </c>
      <c r="X1666" s="12" t="s">
        <v>2</v>
      </c>
      <c r="Y1666" s="13">
        <v>7.8929999999999998</v>
      </c>
      <c r="Z1666" s="13">
        <v>14.319000000000001</v>
      </c>
      <c r="AA1666" s="13">
        <v>15.08</v>
      </c>
      <c r="AB1666" s="1">
        <v>2226</v>
      </c>
      <c r="AC1666" s="13">
        <v>21.600026</v>
      </c>
      <c r="AD1666" s="13">
        <v>2.6430959999999999</v>
      </c>
      <c r="AE1666" s="1" t="s">
        <v>12654</v>
      </c>
      <c r="AF1666" s="1" t="s">
        <v>12674</v>
      </c>
    </row>
    <row r="1667" spans="1:32" x14ac:dyDescent="0.2">
      <c r="A1667" s="1" t="s">
        <v>5780</v>
      </c>
      <c r="B1667" s="10">
        <v>4237920</v>
      </c>
      <c r="C1667" s="1" t="s">
        <v>1758</v>
      </c>
      <c r="D1667" s="1" t="s">
        <v>92</v>
      </c>
      <c r="E1667" s="11">
        <v>267500975</v>
      </c>
      <c r="F1667" s="11">
        <v>56707</v>
      </c>
      <c r="G1667" s="11">
        <v>53435</v>
      </c>
      <c r="H1667" s="11">
        <v>46848</v>
      </c>
      <c r="I1667" s="11">
        <v>55996</v>
      </c>
      <c r="J1667" s="11">
        <v>44874</v>
      </c>
      <c r="K1667" s="13">
        <v>45480.535680000001</v>
      </c>
      <c r="L1667" s="13">
        <v>49548.780610000002</v>
      </c>
      <c r="M1667" s="11">
        <v>74962</v>
      </c>
      <c r="N1667" s="11">
        <v>65707</v>
      </c>
      <c r="O1667" s="11">
        <v>59762</v>
      </c>
      <c r="P1667" s="11">
        <v>96370</v>
      </c>
      <c r="Q1667" s="11">
        <v>88363</v>
      </c>
      <c r="R1667" s="11">
        <v>-1093</v>
      </c>
      <c r="S1667" s="11">
        <v>-52151</v>
      </c>
      <c r="T1667" s="11">
        <v>-71539</v>
      </c>
      <c r="U1667" s="11">
        <v>-50155</v>
      </c>
      <c r="V1667" s="11">
        <v>-40995</v>
      </c>
      <c r="W1667" s="13">
        <v>7.4720000000000004</v>
      </c>
      <c r="X1667" s="13">
        <v>7.016</v>
      </c>
      <c r="Y1667" s="13">
        <v>5.2779999999999996</v>
      </c>
      <c r="Z1667" s="13">
        <v>6.4569999999999999</v>
      </c>
      <c r="AA1667" s="13">
        <v>7.2709999999999999</v>
      </c>
      <c r="AB1667" s="1">
        <v>7276</v>
      </c>
      <c r="AC1667" s="13">
        <v>13.774037999999999</v>
      </c>
      <c r="AD1667" s="13">
        <v>0.994394</v>
      </c>
      <c r="AE1667" s="1" t="s">
        <v>12654</v>
      </c>
      <c r="AF1667" s="1" t="s">
        <v>12675</v>
      </c>
    </row>
    <row r="1668" spans="1:32" x14ac:dyDescent="0.2">
      <c r="A1668" s="1" t="s">
        <v>5781</v>
      </c>
      <c r="B1668" s="10">
        <v>4241042</v>
      </c>
      <c r="C1668" s="1" t="s">
        <v>1759</v>
      </c>
      <c r="D1668" s="1" t="s">
        <v>231</v>
      </c>
      <c r="E1668" s="11">
        <v>77306408</v>
      </c>
      <c r="F1668" s="12" t="s">
        <v>2</v>
      </c>
      <c r="G1668" s="12" t="s">
        <v>2</v>
      </c>
      <c r="H1668" s="12" t="s">
        <v>2</v>
      </c>
      <c r="I1668" s="11">
        <v>6347</v>
      </c>
      <c r="J1668" s="11">
        <v>7317</v>
      </c>
      <c r="K1668" s="12" t="s">
        <v>2</v>
      </c>
      <c r="L1668" s="12" t="s">
        <v>2</v>
      </c>
      <c r="M1668" s="12" t="s">
        <v>2</v>
      </c>
      <c r="N1668" s="12" t="s">
        <v>2</v>
      </c>
      <c r="O1668" s="12" t="s">
        <v>2</v>
      </c>
      <c r="P1668" s="11">
        <v>13190</v>
      </c>
      <c r="Q1668" s="11">
        <v>3981</v>
      </c>
      <c r="R1668" s="12" t="s">
        <v>2</v>
      </c>
      <c r="S1668" s="12" t="s">
        <v>2</v>
      </c>
      <c r="T1668" s="12" t="s">
        <v>2</v>
      </c>
      <c r="U1668" s="11">
        <v>-1108</v>
      </c>
      <c r="V1668" s="11">
        <v>-3016</v>
      </c>
      <c r="W1668" s="12" t="s">
        <v>2</v>
      </c>
      <c r="X1668" s="12" t="s">
        <v>2</v>
      </c>
      <c r="Y1668" s="12" t="s">
        <v>2</v>
      </c>
      <c r="Z1668" s="12" t="s">
        <v>2</v>
      </c>
      <c r="AA1668" s="13">
        <v>6.8879999999999999</v>
      </c>
      <c r="AB1668" s="1">
        <v>7513</v>
      </c>
      <c r="AC1668" s="13">
        <v>18.392505</v>
      </c>
      <c r="AD1668" s="13">
        <v>1.2314529999999999</v>
      </c>
      <c r="AE1668" s="1" t="s">
        <v>12654</v>
      </c>
      <c r="AF1668" s="1" t="s">
        <v>12657</v>
      </c>
    </row>
    <row r="1669" spans="1:32" x14ac:dyDescent="0.2">
      <c r="A1669" s="1" t="s">
        <v>5782</v>
      </c>
      <c r="B1669" s="10">
        <v>4992699</v>
      </c>
      <c r="C1669" s="1" t="s">
        <v>1760</v>
      </c>
      <c r="D1669" s="1" t="s">
        <v>58</v>
      </c>
      <c r="E1669" s="11">
        <v>8480182</v>
      </c>
      <c r="F1669" s="11">
        <v>261</v>
      </c>
      <c r="G1669" s="11">
        <v>321</v>
      </c>
      <c r="H1669" s="11">
        <v>261</v>
      </c>
      <c r="I1669" s="11">
        <v>560</v>
      </c>
      <c r="J1669" s="11">
        <v>654</v>
      </c>
      <c r="K1669" s="12" t="s">
        <v>2</v>
      </c>
      <c r="L1669" s="12" t="s">
        <v>2</v>
      </c>
      <c r="M1669" s="11">
        <v>-48</v>
      </c>
      <c r="N1669" s="11">
        <v>142</v>
      </c>
      <c r="O1669" s="11">
        <v>-610</v>
      </c>
      <c r="P1669" s="11">
        <v>473</v>
      </c>
      <c r="Q1669" s="11">
        <v>529</v>
      </c>
      <c r="R1669" s="11">
        <v>39</v>
      </c>
      <c r="S1669" s="11">
        <v>-1359</v>
      </c>
      <c r="T1669" s="11">
        <v>-1690</v>
      </c>
      <c r="U1669" s="11">
        <v>-37</v>
      </c>
      <c r="V1669" s="11">
        <v>53</v>
      </c>
      <c r="W1669" s="13">
        <v>19.622</v>
      </c>
      <c r="X1669" s="13">
        <v>6.3639999999999999</v>
      </c>
      <c r="Y1669" s="13">
        <v>3.9620000000000002</v>
      </c>
      <c r="Z1669" s="13">
        <v>6.1840000000000002</v>
      </c>
      <c r="AA1669" s="13">
        <v>8.8379999999999992</v>
      </c>
      <c r="AB1669" s="1">
        <v>6297</v>
      </c>
      <c r="AC1669" s="13">
        <v>16.028345000000002</v>
      </c>
      <c r="AD1669" s="13">
        <v>1.265201</v>
      </c>
      <c r="AE1669" s="1" t="s">
        <v>12654</v>
      </c>
      <c r="AF1669" s="1" t="s">
        <v>12658</v>
      </c>
    </row>
    <row r="1670" spans="1:32" x14ac:dyDescent="0.2">
      <c r="A1670" s="1" t="s">
        <v>5783</v>
      </c>
      <c r="B1670" s="10">
        <v>6342079</v>
      </c>
      <c r="C1670" s="1" t="s">
        <v>1761</v>
      </c>
      <c r="D1670" s="1" t="s">
        <v>273</v>
      </c>
      <c r="E1670" s="11">
        <v>4917133</v>
      </c>
      <c r="F1670" s="11">
        <v>946</v>
      </c>
      <c r="G1670" s="11">
        <v>1185</v>
      </c>
      <c r="H1670" s="11">
        <v>1008</v>
      </c>
      <c r="I1670" s="11">
        <v>1010</v>
      </c>
      <c r="J1670" s="11">
        <v>1010</v>
      </c>
      <c r="K1670" s="12" t="s">
        <v>2</v>
      </c>
      <c r="L1670" s="12" t="s">
        <v>2</v>
      </c>
      <c r="M1670" s="11">
        <v>655</v>
      </c>
      <c r="N1670" s="11">
        <v>618</v>
      </c>
      <c r="O1670" s="11">
        <v>1081</v>
      </c>
      <c r="P1670" s="11">
        <v>666</v>
      </c>
      <c r="Q1670" s="11">
        <v>666</v>
      </c>
      <c r="R1670" s="11">
        <v>147</v>
      </c>
      <c r="S1670" s="11">
        <v>-184</v>
      </c>
      <c r="T1670" s="11">
        <v>-206</v>
      </c>
      <c r="U1670" s="11">
        <v>-98</v>
      </c>
      <c r="V1670" s="11">
        <v>-98</v>
      </c>
      <c r="W1670" s="13">
        <v>7.99</v>
      </c>
      <c r="X1670" s="13">
        <v>7.266</v>
      </c>
      <c r="Y1670" s="13">
        <v>5.8010000000000002</v>
      </c>
      <c r="Z1670" s="13">
        <v>5.6879999999999997</v>
      </c>
      <c r="AA1670" s="13">
        <v>5.6879999999999997</v>
      </c>
      <c r="AB1670" s="1">
        <v>7963</v>
      </c>
      <c r="AC1670" s="13">
        <v>11.916017</v>
      </c>
      <c r="AD1670" s="13">
        <v>0.69865600000000005</v>
      </c>
      <c r="AE1670" s="1" t="s">
        <v>12654</v>
      </c>
      <c r="AF1670" s="1" t="s">
        <v>12671</v>
      </c>
    </row>
    <row r="1671" spans="1:32" x14ac:dyDescent="0.2">
      <c r="A1671" s="1" t="s">
        <v>5784</v>
      </c>
      <c r="B1671" s="10">
        <v>5318686</v>
      </c>
      <c r="C1671" s="1" t="s">
        <v>1762</v>
      </c>
      <c r="D1671" s="1" t="s">
        <v>24</v>
      </c>
      <c r="E1671" s="11">
        <v>7581402</v>
      </c>
      <c r="F1671" s="12" t="s">
        <v>2</v>
      </c>
      <c r="G1671" s="12" t="s">
        <v>2</v>
      </c>
      <c r="H1671" s="11">
        <v>64</v>
      </c>
      <c r="I1671" s="11">
        <v>34</v>
      </c>
      <c r="J1671" s="11">
        <v>198</v>
      </c>
      <c r="K1671" s="12" t="s">
        <v>2</v>
      </c>
      <c r="L1671" s="12" t="s">
        <v>2</v>
      </c>
      <c r="M1671" s="12" t="s">
        <v>2</v>
      </c>
      <c r="N1671" s="12" t="s">
        <v>2</v>
      </c>
      <c r="O1671" s="11">
        <v>-24</v>
      </c>
      <c r="P1671" s="11">
        <v>140</v>
      </c>
      <c r="Q1671" s="11">
        <v>409</v>
      </c>
      <c r="R1671" s="12" t="s">
        <v>2</v>
      </c>
      <c r="S1671" s="12" t="s">
        <v>2</v>
      </c>
      <c r="T1671" s="11">
        <v>-225</v>
      </c>
      <c r="U1671" s="11">
        <v>-175</v>
      </c>
      <c r="V1671" s="11">
        <v>-308</v>
      </c>
      <c r="W1671" s="12" t="s">
        <v>2</v>
      </c>
      <c r="X1671" s="12" t="s">
        <v>2</v>
      </c>
      <c r="Y1671" s="12" t="s">
        <v>2</v>
      </c>
      <c r="Z1671" s="13">
        <v>1.84</v>
      </c>
      <c r="AA1671" s="13">
        <v>6.81</v>
      </c>
      <c r="AB1671" s="1">
        <v>4167</v>
      </c>
      <c r="AC1671" s="13">
        <v>45.753503000000002</v>
      </c>
      <c r="AD1671" s="13">
        <v>1.306432</v>
      </c>
      <c r="AE1671" s="1" t="s">
        <v>12654</v>
      </c>
      <c r="AF1671" s="1" t="s">
        <v>12663</v>
      </c>
    </row>
    <row r="1672" spans="1:32" x14ac:dyDescent="0.2">
      <c r="A1672" s="1" t="s">
        <v>5785</v>
      </c>
      <c r="B1672" s="10">
        <v>4991831</v>
      </c>
      <c r="C1672" s="1" t="s">
        <v>1763</v>
      </c>
      <c r="D1672" s="1" t="s">
        <v>58</v>
      </c>
      <c r="E1672" s="11">
        <v>13474166</v>
      </c>
      <c r="F1672" s="11">
        <v>412</v>
      </c>
      <c r="G1672" s="11">
        <v>446</v>
      </c>
      <c r="H1672" s="11">
        <v>-39</v>
      </c>
      <c r="I1672" s="11">
        <v>-612</v>
      </c>
      <c r="J1672" s="11">
        <v>1211</v>
      </c>
      <c r="K1672" s="12" t="s">
        <v>2</v>
      </c>
      <c r="L1672" s="12" t="s">
        <v>2</v>
      </c>
      <c r="M1672" s="11">
        <v>23</v>
      </c>
      <c r="N1672" s="11">
        <v>-119</v>
      </c>
      <c r="O1672" s="11">
        <v>-471</v>
      </c>
      <c r="P1672" s="11">
        <v>1336</v>
      </c>
      <c r="Q1672" s="11">
        <v>1033</v>
      </c>
      <c r="R1672" s="11">
        <v>-501</v>
      </c>
      <c r="S1672" s="11">
        <v>225</v>
      </c>
      <c r="T1672" s="11">
        <v>129</v>
      </c>
      <c r="U1672" s="11">
        <v>-518</v>
      </c>
      <c r="V1672" s="11">
        <v>-315</v>
      </c>
      <c r="W1672" s="13">
        <v>1.706</v>
      </c>
      <c r="X1672" s="13">
        <v>4.4160000000000004</v>
      </c>
      <c r="Y1672" s="13">
        <v>-0.27500000000000002</v>
      </c>
      <c r="Z1672" s="13">
        <v>-2.0209999999999999</v>
      </c>
      <c r="AA1672" s="13">
        <v>8.8350000000000009</v>
      </c>
      <c r="AB1672" s="1">
        <v>7722</v>
      </c>
      <c r="AC1672" s="13">
        <v>6.0820910000000001</v>
      </c>
      <c r="AD1672" s="13">
        <v>0.82645400000000002</v>
      </c>
      <c r="AE1672" s="1" t="s">
        <v>12654</v>
      </c>
      <c r="AF1672" s="1" t="s">
        <v>12658</v>
      </c>
    </row>
    <row r="1673" spans="1:32" x14ac:dyDescent="0.2">
      <c r="A1673" s="1" t="s">
        <v>5786</v>
      </c>
      <c r="B1673" s="10">
        <v>14875134</v>
      </c>
      <c r="C1673" s="1" t="s">
        <v>1764</v>
      </c>
      <c r="D1673" s="1" t="s">
        <v>62</v>
      </c>
      <c r="E1673" s="11">
        <v>233427622</v>
      </c>
      <c r="F1673" s="12" t="s">
        <v>2</v>
      </c>
      <c r="G1673" s="11">
        <v>70652</v>
      </c>
      <c r="H1673" s="11">
        <v>56064</v>
      </c>
      <c r="I1673" s="11">
        <v>30890</v>
      </c>
      <c r="J1673" s="11">
        <v>51229</v>
      </c>
      <c r="K1673" s="13">
        <v>50492.178449999999</v>
      </c>
      <c r="L1673" s="13">
        <v>63413.529450000002</v>
      </c>
      <c r="M1673" s="12" t="s">
        <v>2</v>
      </c>
      <c r="N1673" s="12" t="s">
        <v>2</v>
      </c>
      <c r="O1673" s="12" t="s">
        <v>2</v>
      </c>
      <c r="P1673" s="11">
        <v>2942</v>
      </c>
      <c r="Q1673" s="11">
        <v>38477</v>
      </c>
      <c r="R1673" s="12" t="s">
        <v>2</v>
      </c>
      <c r="S1673" s="12" t="s">
        <v>2</v>
      </c>
      <c r="T1673" s="12" t="s">
        <v>2</v>
      </c>
      <c r="U1673" s="11">
        <v>-11950</v>
      </c>
      <c r="V1673" s="11">
        <v>-27706</v>
      </c>
      <c r="W1673" s="12" t="s">
        <v>2</v>
      </c>
      <c r="X1673" s="12" t="s">
        <v>2</v>
      </c>
      <c r="Y1673" s="13">
        <v>28.748000000000001</v>
      </c>
      <c r="Z1673" s="13">
        <v>12.849</v>
      </c>
      <c r="AA1673" s="13">
        <v>18.774000000000001</v>
      </c>
      <c r="AB1673" s="1">
        <v>6525</v>
      </c>
      <c r="AC1673" s="13">
        <v>46.183363999999997</v>
      </c>
      <c r="AD1673" s="13">
        <v>6.8049400000000002</v>
      </c>
      <c r="AE1673" s="1" t="s">
        <v>12654</v>
      </c>
      <c r="AF1673" s="1" t="s">
        <v>12662</v>
      </c>
    </row>
    <row r="1674" spans="1:32" x14ac:dyDescent="0.2">
      <c r="A1674" s="1" t="s">
        <v>5787</v>
      </c>
      <c r="B1674" s="10">
        <v>4255425</v>
      </c>
      <c r="C1674" s="1" t="s">
        <v>1765</v>
      </c>
      <c r="D1674" s="1" t="s">
        <v>174</v>
      </c>
      <c r="E1674" s="11">
        <v>437061346</v>
      </c>
      <c r="F1674" s="11">
        <v>20018</v>
      </c>
      <c r="G1674" s="11">
        <v>19334</v>
      </c>
      <c r="H1674" s="11">
        <v>23838</v>
      </c>
      <c r="I1674" s="11">
        <v>22033</v>
      </c>
      <c r="J1674" s="11">
        <v>22033</v>
      </c>
      <c r="K1674" s="13">
        <v>24500</v>
      </c>
      <c r="L1674" s="13">
        <v>26500</v>
      </c>
      <c r="M1674" s="11">
        <v>21789</v>
      </c>
      <c r="N1674" s="11">
        <v>9577</v>
      </c>
      <c r="O1674" s="11">
        <v>34739</v>
      </c>
      <c r="P1674" s="11">
        <v>16377</v>
      </c>
      <c r="Q1674" s="11">
        <v>16377</v>
      </c>
      <c r="R1674" s="11">
        <v>2563</v>
      </c>
      <c r="S1674" s="11">
        <v>-3320</v>
      </c>
      <c r="T1674" s="11">
        <v>-3798</v>
      </c>
      <c r="U1674" s="11">
        <v>12254</v>
      </c>
      <c r="V1674" s="11">
        <v>12254</v>
      </c>
      <c r="W1674" s="13">
        <v>6.0490000000000004</v>
      </c>
      <c r="X1674" s="13">
        <v>7.9</v>
      </c>
      <c r="Y1674" s="13">
        <v>7.8170000000000002</v>
      </c>
      <c r="Z1674" s="13">
        <v>8.4749999999999996</v>
      </c>
      <c r="AA1674" s="13">
        <v>8.4749999999999996</v>
      </c>
      <c r="AB1674" s="1">
        <v>7984</v>
      </c>
      <c r="AC1674" s="13">
        <v>18.095237999999998</v>
      </c>
      <c r="AD1674" s="13">
        <v>1.5491729999999999</v>
      </c>
      <c r="AE1674" s="1" t="s">
        <v>12654</v>
      </c>
      <c r="AF1674" s="1" t="s">
        <v>12664</v>
      </c>
    </row>
    <row r="1675" spans="1:32" x14ac:dyDescent="0.2">
      <c r="A1675" s="1" t="s">
        <v>5788</v>
      </c>
      <c r="B1675" s="10">
        <v>111678110</v>
      </c>
      <c r="C1675" s="1"/>
      <c r="D1675" s="1" t="s">
        <v>152</v>
      </c>
      <c r="E1675" s="11">
        <v>300000</v>
      </c>
      <c r="F1675" s="11">
        <v>21</v>
      </c>
      <c r="G1675" s="11">
        <v>53</v>
      </c>
      <c r="H1675" s="11">
        <v>101</v>
      </c>
      <c r="I1675" s="11">
        <v>104</v>
      </c>
      <c r="J1675" s="11">
        <v>104</v>
      </c>
      <c r="K1675" s="12" t="s">
        <v>2</v>
      </c>
      <c r="L1675" s="12" t="s">
        <v>2</v>
      </c>
      <c r="M1675" s="12" t="s">
        <v>2</v>
      </c>
      <c r="N1675" s="12" t="s">
        <v>2</v>
      </c>
      <c r="O1675" s="11">
        <v>57</v>
      </c>
      <c r="P1675" s="11">
        <v>22</v>
      </c>
      <c r="Q1675" s="11">
        <v>22</v>
      </c>
      <c r="R1675" s="12" t="s">
        <v>2</v>
      </c>
      <c r="S1675" s="12" t="s">
        <v>2</v>
      </c>
      <c r="T1675" s="11">
        <v>-97</v>
      </c>
      <c r="U1675" s="11">
        <v>-30</v>
      </c>
      <c r="V1675" s="11">
        <v>-30</v>
      </c>
      <c r="W1675" s="12" t="s">
        <v>2</v>
      </c>
      <c r="X1675" s="13">
        <v>20.178999999999998</v>
      </c>
      <c r="Y1675" s="13">
        <v>25.841000000000001</v>
      </c>
      <c r="Z1675" s="13">
        <v>26.359000000000002</v>
      </c>
      <c r="AA1675" s="13">
        <v>26.359000000000002</v>
      </c>
      <c r="AB1675" s="1">
        <v>5887</v>
      </c>
      <c r="AC1675" s="13">
        <v>4.5535750000000004</v>
      </c>
      <c r="AD1675" s="12" t="s">
        <v>2</v>
      </c>
      <c r="AE1675" s="1" t="s">
        <v>12654</v>
      </c>
      <c r="AF1675" s="1" t="s">
        <v>12659</v>
      </c>
    </row>
    <row r="1676" spans="1:32" x14ac:dyDescent="0.2">
      <c r="A1676" s="1" t="s">
        <v>5789</v>
      </c>
      <c r="B1676" s="10">
        <v>4990730</v>
      </c>
      <c r="C1676" s="1" t="s">
        <v>1766</v>
      </c>
      <c r="D1676" s="1" t="s">
        <v>148</v>
      </c>
      <c r="E1676" s="11">
        <v>4673080</v>
      </c>
      <c r="F1676" s="11">
        <v>457</v>
      </c>
      <c r="G1676" s="11">
        <v>1511</v>
      </c>
      <c r="H1676" s="11">
        <v>316</v>
      </c>
      <c r="I1676" s="11">
        <v>724</v>
      </c>
      <c r="J1676" s="11">
        <v>289</v>
      </c>
      <c r="K1676" s="12" t="s">
        <v>2</v>
      </c>
      <c r="L1676" s="12" t="s">
        <v>2</v>
      </c>
      <c r="M1676" s="11">
        <v>3491</v>
      </c>
      <c r="N1676" s="11">
        <v>4816</v>
      </c>
      <c r="O1676" s="11">
        <v>-6497</v>
      </c>
      <c r="P1676" s="11">
        <v>-8577</v>
      </c>
      <c r="Q1676" s="11">
        <v>8184</v>
      </c>
      <c r="R1676" s="11">
        <v>-2516</v>
      </c>
      <c r="S1676" s="11">
        <v>37</v>
      </c>
      <c r="T1676" s="11">
        <v>-643</v>
      </c>
      <c r="U1676" s="11">
        <v>-146</v>
      </c>
      <c r="V1676" s="11">
        <v>-869</v>
      </c>
      <c r="W1676" s="13">
        <v>3.3860000000000001</v>
      </c>
      <c r="X1676" s="13">
        <v>5.0259999999999998</v>
      </c>
      <c r="Y1676" s="13">
        <v>1.38</v>
      </c>
      <c r="Z1676" s="13">
        <v>2.2149999999999999</v>
      </c>
      <c r="AA1676" s="13">
        <v>3.9260000000000002</v>
      </c>
      <c r="AB1676" s="1">
        <v>5915</v>
      </c>
      <c r="AC1676" s="13">
        <v>6.7854049999999999</v>
      </c>
      <c r="AD1676" s="13">
        <v>0.26646399999999998</v>
      </c>
      <c r="AE1676" s="1" t="s">
        <v>12654</v>
      </c>
      <c r="AF1676" s="1" t="s">
        <v>12658</v>
      </c>
    </row>
    <row r="1677" spans="1:32" x14ac:dyDescent="0.2">
      <c r="A1677" s="1" t="s">
        <v>5790</v>
      </c>
      <c r="B1677" s="10">
        <v>4293277</v>
      </c>
      <c r="C1677" s="1" t="s">
        <v>1767</v>
      </c>
      <c r="D1677" s="1" t="s">
        <v>107</v>
      </c>
      <c r="E1677" s="11">
        <v>904975917</v>
      </c>
      <c r="F1677" s="11">
        <v>173754</v>
      </c>
      <c r="G1677" s="11">
        <v>324165</v>
      </c>
      <c r="H1677" s="11">
        <v>499912</v>
      </c>
      <c r="I1677" s="11">
        <v>613754</v>
      </c>
      <c r="J1677" s="11">
        <v>657125</v>
      </c>
      <c r="K1677" s="13">
        <v>547959.47817999998</v>
      </c>
      <c r="L1677" s="13">
        <v>593790.70038000005</v>
      </c>
      <c r="M1677" s="11">
        <v>354129</v>
      </c>
      <c r="N1677" s="11">
        <v>300970</v>
      </c>
      <c r="O1677" s="11">
        <v>206474</v>
      </c>
      <c r="P1677" s="11">
        <v>434778</v>
      </c>
      <c r="Q1677" s="11">
        <v>517167</v>
      </c>
      <c r="R1677" s="11">
        <v>-163057</v>
      </c>
      <c r="S1677" s="11">
        <v>-143569</v>
      </c>
      <c r="T1677" s="11">
        <v>-169518</v>
      </c>
      <c r="U1677" s="11">
        <v>-204419</v>
      </c>
      <c r="V1677" s="11">
        <v>-210669</v>
      </c>
      <c r="W1677" s="13">
        <v>6.133</v>
      </c>
      <c r="X1677" s="13">
        <v>10.862</v>
      </c>
      <c r="Y1677" s="13">
        <v>13.753</v>
      </c>
      <c r="Z1677" s="13">
        <v>14.17</v>
      </c>
      <c r="AA1677" s="13">
        <v>14.327</v>
      </c>
      <c r="AB1677" s="1">
        <v>6301</v>
      </c>
      <c r="AC1677" s="13">
        <v>11.456268</v>
      </c>
      <c r="AD1677" s="13">
        <v>1.454747</v>
      </c>
      <c r="AE1677" s="1" t="s">
        <v>12654</v>
      </c>
      <c r="AF1677" s="1" t="s">
        <v>12658</v>
      </c>
    </row>
    <row r="1678" spans="1:32" x14ac:dyDescent="0.2">
      <c r="A1678" s="1" t="s">
        <v>5791</v>
      </c>
      <c r="B1678" s="10">
        <v>4338486</v>
      </c>
      <c r="C1678" s="1" t="s">
        <v>1768</v>
      </c>
      <c r="D1678" s="1" t="s">
        <v>819</v>
      </c>
      <c r="E1678" s="11">
        <v>39062770</v>
      </c>
      <c r="F1678" s="11">
        <v>1418</v>
      </c>
      <c r="G1678" s="11">
        <v>1593</v>
      </c>
      <c r="H1678" s="11">
        <v>1606</v>
      </c>
      <c r="I1678" s="11">
        <v>1857</v>
      </c>
      <c r="J1678" s="11">
        <v>2124</v>
      </c>
      <c r="K1678" s="12" t="s">
        <v>2</v>
      </c>
      <c r="L1678" s="12" t="s">
        <v>2</v>
      </c>
      <c r="M1678" s="11">
        <v>3069</v>
      </c>
      <c r="N1678" s="11">
        <v>1385</v>
      </c>
      <c r="O1678" s="11">
        <v>1818</v>
      </c>
      <c r="P1678" s="11">
        <v>3113</v>
      </c>
      <c r="Q1678" s="11">
        <v>4793</v>
      </c>
      <c r="R1678" s="11">
        <v>-117</v>
      </c>
      <c r="S1678" s="11">
        <v>157</v>
      </c>
      <c r="T1678" s="11">
        <v>-214</v>
      </c>
      <c r="U1678" s="11">
        <v>-228</v>
      </c>
      <c r="V1678" s="11">
        <v>-5693</v>
      </c>
      <c r="W1678" s="13">
        <v>5.0919999999999996</v>
      </c>
      <c r="X1678" s="13">
        <v>6.0739999999999998</v>
      </c>
      <c r="Y1678" s="13">
        <v>3.1240000000000001</v>
      </c>
      <c r="Z1678" s="13">
        <v>5.0019999999999998</v>
      </c>
      <c r="AA1678" s="13">
        <v>7.6050000000000004</v>
      </c>
      <c r="AB1678" s="1">
        <v>3580</v>
      </c>
      <c r="AC1678" s="13">
        <v>21.417021999999999</v>
      </c>
      <c r="AD1678" s="13">
        <v>0.81376599999999999</v>
      </c>
      <c r="AE1678" s="1" t="s">
        <v>12654</v>
      </c>
      <c r="AF1678" s="1" t="s">
        <v>12655</v>
      </c>
    </row>
    <row r="1679" spans="1:32" x14ac:dyDescent="0.2">
      <c r="A1679" s="1" t="s">
        <v>5792</v>
      </c>
      <c r="B1679" s="10">
        <v>4303130</v>
      </c>
      <c r="C1679" s="1" t="s">
        <v>1769</v>
      </c>
      <c r="D1679" s="1" t="s">
        <v>9</v>
      </c>
      <c r="E1679" s="11">
        <v>17600864</v>
      </c>
      <c r="F1679" s="12" t="s">
        <v>2</v>
      </c>
      <c r="G1679" s="12" t="s">
        <v>2</v>
      </c>
      <c r="H1679" s="11">
        <v>2308</v>
      </c>
      <c r="I1679" s="11">
        <v>3643</v>
      </c>
      <c r="J1679" s="11">
        <v>3638</v>
      </c>
      <c r="K1679" s="12" t="s">
        <v>2</v>
      </c>
      <c r="L1679" s="12" t="s">
        <v>2</v>
      </c>
      <c r="M1679" s="12" t="s">
        <v>2</v>
      </c>
      <c r="N1679" s="12" t="s">
        <v>2</v>
      </c>
      <c r="O1679" s="11">
        <v>1676</v>
      </c>
      <c r="P1679" s="11">
        <v>4273</v>
      </c>
      <c r="Q1679" s="11">
        <v>3327</v>
      </c>
      <c r="R1679" s="12" t="s">
        <v>2</v>
      </c>
      <c r="S1679" s="12" t="s">
        <v>2</v>
      </c>
      <c r="T1679" s="11">
        <v>-636</v>
      </c>
      <c r="U1679" s="11">
        <v>-1171</v>
      </c>
      <c r="V1679" s="11">
        <v>-469</v>
      </c>
      <c r="W1679" s="12" t="s">
        <v>2</v>
      </c>
      <c r="X1679" s="12" t="s">
        <v>2</v>
      </c>
      <c r="Y1679" s="12" t="s">
        <v>2</v>
      </c>
      <c r="Z1679" s="13">
        <v>7.4710000000000001</v>
      </c>
      <c r="AA1679" s="13">
        <v>6.9880000000000004</v>
      </c>
      <c r="AB1679" s="1">
        <v>7949</v>
      </c>
      <c r="AC1679" s="13">
        <v>16.314829</v>
      </c>
      <c r="AD1679" s="13">
        <v>1.1653480000000001</v>
      </c>
      <c r="AE1679" s="1" t="s">
        <v>12654</v>
      </c>
      <c r="AF1679" s="1" t="s">
        <v>12658</v>
      </c>
    </row>
    <row r="1680" spans="1:32" x14ac:dyDescent="0.2">
      <c r="A1680" s="1" t="s">
        <v>5793</v>
      </c>
      <c r="B1680" s="10">
        <v>4915704</v>
      </c>
      <c r="C1680" s="1" t="s">
        <v>1770</v>
      </c>
      <c r="D1680" s="1" t="s">
        <v>20</v>
      </c>
      <c r="E1680" s="11">
        <v>45511227</v>
      </c>
      <c r="F1680" s="11">
        <v>5931</v>
      </c>
      <c r="G1680" s="11">
        <v>7112</v>
      </c>
      <c r="H1680" s="11">
        <v>7824</v>
      </c>
      <c r="I1680" s="11">
        <v>8839</v>
      </c>
      <c r="J1680" s="11">
        <v>8844</v>
      </c>
      <c r="K1680" s="13">
        <v>10012</v>
      </c>
      <c r="L1680" s="13">
        <v>10885.666670000001</v>
      </c>
      <c r="M1680" s="11">
        <v>10359</v>
      </c>
      <c r="N1680" s="11">
        <v>8148</v>
      </c>
      <c r="O1680" s="11">
        <v>10257</v>
      </c>
      <c r="P1680" s="11">
        <v>11437</v>
      </c>
      <c r="Q1680" s="11">
        <v>11235</v>
      </c>
      <c r="R1680" s="11">
        <v>-11556</v>
      </c>
      <c r="S1680" s="11">
        <v>9712</v>
      </c>
      <c r="T1680" s="11">
        <v>-1577</v>
      </c>
      <c r="U1680" s="11">
        <v>-1955</v>
      </c>
      <c r="V1680" s="11">
        <v>642</v>
      </c>
      <c r="W1680" s="13">
        <v>10.587</v>
      </c>
      <c r="X1680" s="13">
        <v>13.654</v>
      </c>
      <c r="Y1680" s="13">
        <v>13.927</v>
      </c>
      <c r="Z1680" s="13">
        <v>14.27</v>
      </c>
      <c r="AA1680" s="13">
        <v>13.105</v>
      </c>
      <c r="AB1680" s="1">
        <v>3543</v>
      </c>
      <c r="AC1680" s="13">
        <v>22.310248999999999</v>
      </c>
      <c r="AD1680" s="13">
        <v>2.8071540000000001</v>
      </c>
      <c r="AE1680" s="1" t="s">
        <v>12654</v>
      </c>
      <c r="AF1680" s="1" t="s">
        <v>12661</v>
      </c>
    </row>
    <row r="1681" spans="1:32" x14ac:dyDescent="0.2">
      <c r="A1681" s="1" t="s">
        <v>5794</v>
      </c>
      <c r="B1681" s="10">
        <v>4251679</v>
      </c>
      <c r="C1681" s="1" t="s">
        <v>1771</v>
      </c>
      <c r="D1681" s="1" t="s">
        <v>7</v>
      </c>
      <c r="E1681" s="11">
        <v>10959190</v>
      </c>
      <c r="F1681" s="11">
        <v>591</v>
      </c>
      <c r="G1681" s="11">
        <v>3715</v>
      </c>
      <c r="H1681" s="11">
        <v>5169</v>
      </c>
      <c r="I1681" s="11">
        <v>7453</v>
      </c>
      <c r="J1681" s="11">
        <v>6176</v>
      </c>
      <c r="K1681" s="13">
        <v>7040</v>
      </c>
      <c r="L1681" s="13">
        <v>8580</v>
      </c>
      <c r="M1681" s="11">
        <v>4379</v>
      </c>
      <c r="N1681" s="11">
        <v>1134</v>
      </c>
      <c r="O1681" s="11">
        <v>1536</v>
      </c>
      <c r="P1681" s="11">
        <v>-548</v>
      </c>
      <c r="Q1681" s="11">
        <v>-5180</v>
      </c>
      <c r="R1681" s="11">
        <v>-1222</v>
      </c>
      <c r="S1681" s="11">
        <v>-529</v>
      </c>
      <c r="T1681" s="11">
        <v>-1951</v>
      </c>
      <c r="U1681" s="11">
        <v>-3215</v>
      </c>
      <c r="V1681" s="11">
        <v>-6712</v>
      </c>
      <c r="W1681" s="13">
        <v>-3.21</v>
      </c>
      <c r="X1681" s="13">
        <v>11.603</v>
      </c>
      <c r="Y1681" s="13">
        <v>16.588999999999999</v>
      </c>
      <c r="Z1681" s="13">
        <v>19.04</v>
      </c>
      <c r="AA1681" s="13">
        <v>15.467000000000001</v>
      </c>
      <c r="AB1681" s="1">
        <v>2780</v>
      </c>
      <c r="AC1681" s="13">
        <v>8.9312819999999995</v>
      </c>
      <c r="AD1681" s="13">
        <v>1.0340640000000001</v>
      </c>
      <c r="AE1681" s="1" t="s">
        <v>12654</v>
      </c>
      <c r="AF1681" s="1" t="s">
        <v>12657</v>
      </c>
    </row>
    <row r="1682" spans="1:32" x14ac:dyDescent="0.2">
      <c r="A1682" s="1" t="s">
        <v>5795</v>
      </c>
      <c r="B1682" s="10">
        <v>4914013</v>
      </c>
      <c r="C1682" s="1" t="s">
        <v>1772</v>
      </c>
      <c r="D1682" s="1" t="s">
        <v>162</v>
      </c>
      <c r="E1682" s="11">
        <v>47221843</v>
      </c>
      <c r="F1682" s="11">
        <v>30327</v>
      </c>
      <c r="G1682" s="11">
        <v>27825</v>
      </c>
      <c r="H1682" s="11">
        <v>26053</v>
      </c>
      <c r="I1682" s="11">
        <v>22082</v>
      </c>
      <c r="J1682" s="11">
        <v>21591</v>
      </c>
      <c r="K1682" s="13">
        <v>24033.333330000001</v>
      </c>
      <c r="L1682" s="13">
        <v>25100</v>
      </c>
      <c r="M1682" s="11">
        <v>36553</v>
      </c>
      <c r="N1682" s="11">
        <v>25856</v>
      </c>
      <c r="O1682" s="11">
        <v>19873</v>
      </c>
      <c r="P1682" s="11">
        <v>21364</v>
      </c>
      <c r="Q1682" s="11">
        <v>23120</v>
      </c>
      <c r="R1682" s="11">
        <v>-14232</v>
      </c>
      <c r="S1682" s="11">
        <v>-11260</v>
      </c>
      <c r="T1682" s="11">
        <v>-11664</v>
      </c>
      <c r="U1682" s="11">
        <v>-15433</v>
      </c>
      <c r="V1682" s="11">
        <v>-18200</v>
      </c>
      <c r="W1682" s="13">
        <v>10.666</v>
      </c>
      <c r="X1682" s="13">
        <v>8.6379999999999999</v>
      </c>
      <c r="Y1682" s="13">
        <v>7.75</v>
      </c>
      <c r="Z1682" s="13">
        <v>5.9160000000000004</v>
      </c>
      <c r="AA1682" s="13">
        <v>5.6859999999999999</v>
      </c>
      <c r="AB1682" s="1">
        <v>8218</v>
      </c>
      <c r="AC1682" s="13">
        <v>10.48814</v>
      </c>
      <c r="AD1682" s="13">
        <v>0.59607699999999997</v>
      </c>
      <c r="AE1682" s="1" t="s">
        <v>12654</v>
      </c>
      <c r="AF1682" s="1" t="s">
        <v>12657</v>
      </c>
    </row>
    <row r="1683" spans="1:32" x14ac:dyDescent="0.2">
      <c r="A1683" s="1" t="s">
        <v>5796</v>
      </c>
      <c r="B1683" s="10">
        <v>4991926</v>
      </c>
      <c r="C1683" s="1" t="s">
        <v>1773</v>
      </c>
      <c r="D1683" s="1" t="s">
        <v>58</v>
      </c>
      <c r="E1683" s="11">
        <v>53063042</v>
      </c>
      <c r="F1683" s="11">
        <v>-2411</v>
      </c>
      <c r="G1683" s="11">
        <v>2269</v>
      </c>
      <c r="H1683" s="11">
        <v>5721</v>
      </c>
      <c r="I1683" s="11">
        <v>4899</v>
      </c>
      <c r="J1683" s="11">
        <v>7118</v>
      </c>
      <c r="K1683" s="12" t="s">
        <v>2</v>
      </c>
      <c r="L1683" s="12" t="s">
        <v>2</v>
      </c>
      <c r="M1683" s="11">
        <v>8174</v>
      </c>
      <c r="N1683" s="11">
        <v>9281</v>
      </c>
      <c r="O1683" s="11">
        <v>4475</v>
      </c>
      <c r="P1683" s="11">
        <v>-8051</v>
      </c>
      <c r="Q1683" s="11">
        <v>17018</v>
      </c>
      <c r="R1683" s="11">
        <v>-2220</v>
      </c>
      <c r="S1683" s="11">
        <v>-1379</v>
      </c>
      <c r="T1683" s="11">
        <v>-526</v>
      </c>
      <c r="U1683" s="11">
        <v>483</v>
      </c>
      <c r="V1683" s="11">
        <v>-4781</v>
      </c>
      <c r="W1683" s="13">
        <v>-2.1110000000000002</v>
      </c>
      <c r="X1683" s="13">
        <v>6.15</v>
      </c>
      <c r="Y1683" s="13">
        <v>5.5010000000000003</v>
      </c>
      <c r="Z1683" s="13">
        <v>4.202</v>
      </c>
      <c r="AA1683" s="13">
        <v>6.3040000000000003</v>
      </c>
      <c r="AB1683" s="1">
        <v>6349</v>
      </c>
      <c r="AC1683" s="13">
        <v>8.9214099999999998</v>
      </c>
      <c r="AD1683" s="13">
        <v>0.65789699999999995</v>
      </c>
      <c r="AE1683" s="1" t="s">
        <v>12654</v>
      </c>
      <c r="AF1683" s="1" t="s">
        <v>12658</v>
      </c>
    </row>
    <row r="1684" spans="1:32" x14ac:dyDescent="0.2">
      <c r="A1684" s="1" t="s">
        <v>5797</v>
      </c>
      <c r="B1684" s="10">
        <v>4912612</v>
      </c>
      <c r="C1684" s="1" t="s">
        <v>1774</v>
      </c>
      <c r="D1684" s="1" t="s">
        <v>22</v>
      </c>
      <c r="E1684" s="11">
        <v>33666380</v>
      </c>
      <c r="F1684" s="11">
        <v>-7828</v>
      </c>
      <c r="G1684" s="11">
        <v>-3260</v>
      </c>
      <c r="H1684" s="11">
        <v>-915</v>
      </c>
      <c r="I1684" s="11">
        <v>-1361</v>
      </c>
      <c r="J1684" s="11">
        <v>-1361</v>
      </c>
      <c r="K1684" s="12" t="s">
        <v>2</v>
      </c>
      <c r="L1684" s="12" t="s">
        <v>2</v>
      </c>
      <c r="M1684" s="11">
        <v>-3284</v>
      </c>
      <c r="N1684" s="11">
        <v>1644</v>
      </c>
      <c r="O1684" s="11">
        <v>415</v>
      </c>
      <c r="P1684" s="11">
        <v>-228</v>
      </c>
      <c r="Q1684" s="11">
        <v>-228</v>
      </c>
      <c r="R1684" s="11">
        <v>5400</v>
      </c>
      <c r="S1684" s="11">
        <v>-567</v>
      </c>
      <c r="T1684" s="11">
        <v>1248</v>
      </c>
      <c r="U1684" s="11">
        <v>2019</v>
      </c>
      <c r="V1684" s="11">
        <v>2019</v>
      </c>
      <c r="W1684" s="13">
        <v>-12.772</v>
      </c>
      <c r="X1684" s="13">
        <v>-18.745000000000001</v>
      </c>
      <c r="Y1684" s="13">
        <v>-1.9419999999999999</v>
      </c>
      <c r="Z1684" s="13">
        <v>-16.876999999999999</v>
      </c>
      <c r="AA1684" s="13">
        <v>-16.876999999999999</v>
      </c>
      <c r="AB1684" s="1">
        <v>7494</v>
      </c>
      <c r="AC1684" s="12" t="s">
        <v>4019</v>
      </c>
      <c r="AD1684" s="13">
        <v>0.48335</v>
      </c>
      <c r="AE1684" s="1" t="s">
        <v>12654</v>
      </c>
      <c r="AF1684" s="1" t="s">
        <v>12657</v>
      </c>
    </row>
    <row r="1685" spans="1:32" x14ac:dyDescent="0.2">
      <c r="A1685" s="1" t="s">
        <v>5798</v>
      </c>
      <c r="B1685" s="10">
        <v>4301046</v>
      </c>
      <c r="C1685" s="1" t="s">
        <v>1775</v>
      </c>
      <c r="D1685" s="1" t="s">
        <v>76</v>
      </c>
      <c r="E1685" s="11">
        <v>135556596</v>
      </c>
      <c r="F1685" s="11">
        <v>36550</v>
      </c>
      <c r="G1685" s="11">
        <v>74435</v>
      </c>
      <c r="H1685" s="11">
        <v>46185</v>
      </c>
      <c r="I1685" s="11">
        <v>80262</v>
      </c>
      <c r="J1685" s="11">
        <v>101944</v>
      </c>
      <c r="K1685" s="13">
        <v>132748.18990999999</v>
      </c>
      <c r="L1685" s="13">
        <v>154037.12893000001</v>
      </c>
      <c r="M1685" s="11">
        <v>69770</v>
      </c>
      <c r="N1685" s="11">
        <v>96542</v>
      </c>
      <c r="O1685" s="11">
        <v>36098</v>
      </c>
      <c r="P1685" s="11">
        <v>103061</v>
      </c>
      <c r="Q1685" s="11">
        <v>114620</v>
      </c>
      <c r="R1685" s="11">
        <v>-22412</v>
      </c>
      <c r="S1685" s="11">
        <v>-22993</v>
      </c>
      <c r="T1685" s="11">
        <v>-42786</v>
      </c>
      <c r="U1685" s="11">
        <v>-29216</v>
      </c>
      <c r="V1685" s="11">
        <v>-67885</v>
      </c>
      <c r="W1685" s="13">
        <v>11.353999999999999</v>
      </c>
      <c r="X1685" s="13">
        <v>16.927</v>
      </c>
      <c r="Y1685" s="13">
        <v>9.6349999999999998</v>
      </c>
      <c r="Z1685" s="13">
        <v>14.726000000000001</v>
      </c>
      <c r="AA1685" s="13">
        <v>16.428999999999998</v>
      </c>
      <c r="AB1685" s="1">
        <v>9766</v>
      </c>
      <c r="AC1685" s="13">
        <v>39.071432000000001</v>
      </c>
      <c r="AD1685" s="13">
        <v>6.4274690000000003</v>
      </c>
      <c r="AE1685" s="1" t="s">
        <v>12654</v>
      </c>
      <c r="AF1685" s="1" t="s">
        <v>12666</v>
      </c>
    </row>
    <row r="1686" spans="1:32" x14ac:dyDescent="0.2">
      <c r="A1686" s="1" t="s">
        <v>5799</v>
      </c>
      <c r="B1686" s="10">
        <v>7297335</v>
      </c>
      <c r="C1686" s="1" t="s">
        <v>1776</v>
      </c>
      <c r="D1686" s="1" t="s">
        <v>9</v>
      </c>
      <c r="E1686" s="11">
        <v>25590160</v>
      </c>
      <c r="F1686" s="11">
        <v>3356</v>
      </c>
      <c r="G1686" s="11">
        <v>3595</v>
      </c>
      <c r="H1686" s="11">
        <v>4355</v>
      </c>
      <c r="I1686" s="11">
        <v>4674</v>
      </c>
      <c r="J1686" s="11">
        <v>4466</v>
      </c>
      <c r="K1686" s="12" t="s">
        <v>2</v>
      </c>
      <c r="L1686" s="12" t="s">
        <v>2</v>
      </c>
      <c r="M1686" s="11">
        <v>4196</v>
      </c>
      <c r="N1686" s="11">
        <v>1227</v>
      </c>
      <c r="O1686" s="11">
        <v>3961</v>
      </c>
      <c r="P1686" s="11">
        <v>4214</v>
      </c>
      <c r="Q1686" s="11">
        <v>5840</v>
      </c>
      <c r="R1686" s="11">
        <v>-2264</v>
      </c>
      <c r="S1686" s="11">
        <v>-2373</v>
      </c>
      <c r="T1686" s="11">
        <v>-1389</v>
      </c>
      <c r="U1686" s="11">
        <v>-2054</v>
      </c>
      <c r="V1686" s="11">
        <v>-1693</v>
      </c>
      <c r="W1686" s="13">
        <v>5.4379999999999997</v>
      </c>
      <c r="X1686" s="13">
        <v>7.5369999999999999</v>
      </c>
      <c r="Y1686" s="13">
        <v>7.4580000000000002</v>
      </c>
      <c r="Z1686" s="13">
        <v>9.5020000000000007</v>
      </c>
      <c r="AA1686" s="13">
        <v>8.8170000000000002</v>
      </c>
      <c r="AB1686" s="1">
        <v>7438</v>
      </c>
      <c r="AC1686" s="13">
        <v>12.982313</v>
      </c>
      <c r="AD1686" s="13">
        <v>1.161813</v>
      </c>
      <c r="AE1686" s="1" t="s">
        <v>12654</v>
      </c>
      <c r="AF1686" s="1" t="s">
        <v>12658</v>
      </c>
    </row>
    <row r="1687" spans="1:32" x14ac:dyDescent="0.2">
      <c r="A1687" s="1" t="s">
        <v>5800</v>
      </c>
      <c r="B1687" s="10">
        <v>4250954</v>
      </c>
      <c r="C1687" s="1" t="s">
        <v>1777</v>
      </c>
      <c r="D1687" s="1" t="s">
        <v>152</v>
      </c>
      <c r="E1687" s="11">
        <v>494151684</v>
      </c>
      <c r="F1687" s="11">
        <v>-15050</v>
      </c>
      <c r="G1687" s="11">
        <v>-12464</v>
      </c>
      <c r="H1687" s="11">
        <v>30293</v>
      </c>
      <c r="I1687" s="11">
        <v>30491</v>
      </c>
      <c r="J1687" s="11">
        <v>22704</v>
      </c>
      <c r="K1687" s="13">
        <v>45028.555560000001</v>
      </c>
      <c r="L1687" s="13">
        <v>48212.5</v>
      </c>
      <c r="M1687" s="11">
        <v>78060</v>
      </c>
      <c r="N1687" s="11">
        <v>37438</v>
      </c>
      <c r="O1687" s="11">
        <v>13319</v>
      </c>
      <c r="P1687" s="11">
        <v>83338</v>
      </c>
      <c r="Q1687" s="11">
        <v>51093</v>
      </c>
      <c r="R1687" s="11">
        <v>-34330</v>
      </c>
      <c r="S1687" s="11">
        <v>-50999</v>
      </c>
      <c r="T1687" s="11">
        <v>-37498</v>
      </c>
      <c r="U1687" s="11">
        <v>-44534</v>
      </c>
      <c r="V1687" s="11">
        <v>24607</v>
      </c>
      <c r="W1687" s="13">
        <v>-2.702</v>
      </c>
      <c r="X1687" s="13">
        <v>-4.7119999999999997</v>
      </c>
      <c r="Y1687" s="13">
        <v>-19.562999999999999</v>
      </c>
      <c r="Z1687" s="13">
        <v>0.79800000000000004</v>
      </c>
      <c r="AA1687" s="13">
        <v>-18.567</v>
      </c>
      <c r="AB1687" s="1">
        <v>4902</v>
      </c>
      <c r="AC1687" s="12" t="s">
        <v>4019</v>
      </c>
      <c r="AD1687" s="13">
        <v>0.59734200000000004</v>
      </c>
      <c r="AE1687" s="1" t="s">
        <v>12654</v>
      </c>
      <c r="AF1687" s="1" t="s">
        <v>12659</v>
      </c>
    </row>
    <row r="1688" spans="1:32" x14ac:dyDescent="0.2">
      <c r="A1688" s="1" t="s">
        <v>5801</v>
      </c>
      <c r="B1688" s="10">
        <v>4553456</v>
      </c>
      <c r="C1688" s="1" t="s">
        <v>1778</v>
      </c>
      <c r="D1688" s="1" t="s">
        <v>36</v>
      </c>
      <c r="E1688" s="11">
        <v>63674044</v>
      </c>
      <c r="F1688" s="11">
        <v>7286</v>
      </c>
      <c r="G1688" s="11">
        <v>7275</v>
      </c>
      <c r="H1688" s="11">
        <v>7383</v>
      </c>
      <c r="I1688" s="11">
        <v>10241</v>
      </c>
      <c r="J1688" s="11">
        <v>10620</v>
      </c>
      <c r="K1688" s="12" t="s">
        <v>2</v>
      </c>
      <c r="L1688" s="12" t="s">
        <v>2</v>
      </c>
      <c r="M1688" s="11">
        <v>6765</v>
      </c>
      <c r="N1688" s="11">
        <v>6198</v>
      </c>
      <c r="O1688" s="11">
        <v>4606</v>
      </c>
      <c r="P1688" s="11">
        <v>8139</v>
      </c>
      <c r="Q1688" s="11">
        <v>7174</v>
      </c>
      <c r="R1688" s="11">
        <v>-2690</v>
      </c>
      <c r="S1688" s="11">
        <v>-2674</v>
      </c>
      <c r="T1688" s="11">
        <v>3549</v>
      </c>
      <c r="U1688" s="11">
        <v>-5225</v>
      </c>
      <c r="V1688" s="11">
        <v>-7310</v>
      </c>
      <c r="W1688" s="13">
        <v>7.8929999999999998</v>
      </c>
      <c r="X1688" s="13">
        <v>7.6289999999999996</v>
      </c>
      <c r="Y1688" s="13">
        <v>13.398</v>
      </c>
      <c r="Z1688" s="13">
        <v>9.3219999999999992</v>
      </c>
      <c r="AA1688" s="13">
        <v>9.5679999999999996</v>
      </c>
      <c r="AB1688" s="1">
        <v>4956</v>
      </c>
      <c r="AC1688" s="13">
        <v>10.232276000000001</v>
      </c>
      <c r="AD1688" s="13">
        <v>0.93312799999999996</v>
      </c>
      <c r="AE1688" s="1" t="s">
        <v>12654</v>
      </c>
      <c r="AF1688" s="1" t="s">
        <v>12667</v>
      </c>
    </row>
    <row r="1689" spans="1:32" x14ac:dyDescent="0.2">
      <c r="A1689" s="1" t="s">
        <v>5802</v>
      </c>
      <c r="B1689" s="10">
        <v>4257309</v>
      </c>
      <c r="C1689" s="1" t="s">
        <v>1779</v>
      </c>
      <c r="D1689" s="1" t="s">
        <v>141</v>
      </c>
      <c r="E1689" s="11">
        <v>53072839</v>
      </c>
      <c r="F1689" s="11">
        <v>4022</v>
      </c>
      <c r="G1689" s="11">
        <v>10205</v>
      </c>
      <c r="H1689" s="11">
        <v>13240</v>
      </c>
      <c r="I1689" s="11">
        <v>16298</v>
      </c>
      <c r="J1689" s="11">
        <v>21231</v>
      </c>
      <c r="K1689" s="13">
        <v>23150</v>
      </c>
      <c r="L1689" s="13">
        <v>24750</v>
      </c>
      <c r="M1689" s="11">
        <v>14465</v>
      </c>
      <c r="N1689" s="11">
        <v>16749</v>
      </c>
      <c r="O1689" s="11">
        <v>18793</v>
      </c>
      <c r="P1689" s="11">
        <v>17687</v>
      </c>
      <c r="Q1689" s="11">
        <v>23468</v>
      </c>
      <c r="R1689" s="11">
        <v>-10929</v>
      </c>
      <c r="S1689" s="11">
        <v>-6424</v>
      </c>
      <c r="T1689" s="11">
        <v>-5846</v>
      </c>
      <c r="U1689" s="11">
        <v>-7839</v>
      </c>
      <c r="V1689" s="11">
        <v>-16960</v>
      </c>
      <c r="W1689" s="13">
        <v>4.532</v>
      </c>
      <c r="X1689" s="13">
        <v>7.1609999999999996</v>
      </c>
      <c r="Y1689" s="13">
        <v>7.0819999999999999</v>
      </c>
      <c r="Z1689" s="13">
        <v>8.8209999999999997</v>
      </c>
      <c r="AA1689" s="13">
        <v>10.183999999999999</v>
      </c>
      <c r="AB1689" s="1">
        <v>9025</v>
      </c>
      <c r="AC1689" s="13">
        <v>13.81625</v>
      </c>
      <c r="AD1689" s="13">
        <v>1.170714</v>
      </c>
      <c r="AE1689" s="1" t="s">
        <v>12654</v>
      </c>
      <c r="AF1689" s="1" t="s">
        <v>12673</v>
      </c>
    </row>
    <row r="1690" spans="1:32" x14ac:dyDescent="0.2">
      <c r="A1690" s="1" t="s">
        <v>5803</v>
      </c>
      <c r="B1690" s="10">
        <v>4982214</v>
      </c>
      <c r="C1690" s="1" t="s">
        <v>1780</v>
      </c>
      <c r="D1690" s="1" t="s">
        <v>267</v>
      </c>
      <c r="E1690" s="11">
        <v>9065367</v>
      </c>
      <c r="F1690" s="12" t="s">
        <v>2</v>
      </c>
      <c r="G1690" s="12" t="s">
        <v>2</v>
      </c>
      <c r="H1690" s="12" t="s">
        <v>2</v>
      </c>
      <c r="I1690" s="12" t="s">
        <v>2</v>
      </c>
      <c r="J1690" s="11">
        <v>874</v>
      </c>
      <c r="K1690" s="13">
        <v>2000</v>
      </c>
      <c r="L1690" s="13">
        <v>2200</v>
      </c>
      <c r="M1690" s="12" t="s">
        <v>2</v>
      </c>
      <c r="N1690" s="12" t="s">
        <v>2</v>
      </c>
      <c r="O1690" s="12" t="s">
        <v>2</v>
      </c>
      <c r="P1690" s="12" t="s">
        <v>2</v>
      </c>
      <c r="Q1690" s="11">
        <v>2054</v>
      </c>
      <c r="R1690" s="12" t="s">
        <v>2</v>
      </c>
      <c r="S1690" s="12" t="s">
        <v>2</v>
      </c>
      <c r="T1690" s="12" t="s">
        <v>2</v>
      </c>
      <c r="U1690" s="12" t="s">
        <v>2</v>
      </c>
      <c r="V1690" s="11">
        <v>-673</v>
      </c>
      <c r="W1690" s="12" t="s">
        <v>2</v>
      </c>
      <c r="X1690" s="12" t="s">
        <v>2</v>
      </c>
      <c r="Y1690" s="12" t="s">
        <v>2</v>
      </c>
      <c r="Z1690" s="12" t="s">
        <v>2</v>
      </c>
      <c r="AA1690" s="13">
        <v>9.6419999999999995</v>
      </c>
      <c r="AB1690" s="1">
        <v>4026</v>
      </c>
      <c r="AC1690" s="13">
        <v>35.026440000000001</v>
      </c>
      <c r="AD1690" s="13">
        <v>3.2551260000000002</v>
      </c>
      <c r="AE1690" s="1" t="s">
        <v>12654</v>
      </c>
      <c r="AF1690" s="1" t="s">
        <v>12667</v>
      </c>
    </row>
    <row r="1691" spans="1:32" x14ac:dyDescent="0.2">
      <c r="A1691" s="1" t="s">
        <v>5804</v>
      </c>
      <c r="B1691" s="10">
        <v>7877715</v>
      </c>
      <c r="C1691" s="1" t="s">
        <v>1781</v>
      </c>
      <c r="D1691" s="1" t="s">
        <v>13</v>
      </c>
      <c r="E1691" s="11">
        <v>2762297</v>
      </c>
      <c r="F1691" s="11">
        <v>623</v>
      </c>
      <c r="G1691" s="11">
        <v>795</v>
      </c>
      <c r="H1691" s="11">
        <v>857</v>
      </c>
      <c r="I1691" s="11">
        <v>1001</v>
      </c>
      <c r="J1691" s="11">
        <v>1001</v>
      </c>
      <c r="K1691" s="12" t="s">
        <v>2</v>
      </c>
      <c r="L1691" s="12" t="s">
        <v>2</v>
      </c>
      <c r="M1691" s="11">
        <v>606</v>
      </c>
      <c r="N1691" s="11">
        <v>-319</v>
      </c>
      <c r="O1691" s="11">
        <v>-1419</v>
      </c>
      <c r="P1691" s="11">
        <v>-712</v>
      </c>
      <c r="Q1691" s="11">
        <v>-712</v>
      </c>
      <c r="R1691" s="11">
        <v>-182</v>
      </c>
      <c r="S1691" s="11">
        <v>-1043</v>
      </c>
      <c r="T1691" s="11">
        <v>-282</v>
      </c>
      <c r="U1691" s="11">
        <v>7</v>
      </c>
      <c r="V1691" s="11">
        <v>7</v>
      </c>
      <c r="W1691" s="13">
        <v>11.754</v>
      </c>
      <c r="X1691" s="13">
        <v>12.845000000000001</v>
      </c>
      <c r="Y1691" s="13">
        <v>15.037000000000001</v>
      </c>
      <c r="Z1691" s="13">
        <v>14.581</v>
      </c>
      <c r="AA1691" s="13">
        <v>14.581</v>
      </c>
      <c r="AB1691" s="1">
        <v>3495</v>
      </c>
      <c r="AC1691" s="13">
        <v>6.6130339999999999</v>
      </c>
      <c r="AD1691" s="12" t="s">
        <v>2</v>
      </c>
      <c r="AE1691" s="1" t="s">
        <v>12654</v>
      </c>
      <c r="AF1691" s="1" t="s">
        <v>12660</v>
      </c>
    </row>
    <row r="1692" spans="1:32" x14ac:dyDescent="0.2">
      <c r="A1692" s="1" t="s">
        <v>5805</v>
      </c>
      <c r="B1692" s="10">
        <v>6333933</v>
      </c>
      <c r="C1692" s="1" t="s">
        <v>1782</v>
      </c>
      <c r="D1692" s="1" t="s">
        <v>370</v>
      </c>
      <c r="E1692" s="11">
        <v>141301550</v>
      </c>
      <c r="F1692" s="11">
        <v>2073</v>
      </c>
      <c r="G1692" s="11">
        <v>3730</v>
      </c>
      <c r="H1692" s="11">
        <v>4280</v>
      </c>
      <c r="I1692" s="11">
        <v>5324</v>
      </c>
      <c r="J1692" s="11">
        <v>8302</v>
      </c>
      <c r="K1692" s="13">
        <v>8000</v>
      </c>
      <c r="L1692" s="13">
        <v>8600</v>
      </c>
      <c r="M1692" s="11">
        <v>3110</v>
      </c>
      <c r="N1692" s="11">
        <v>3660</v>
      </c>
      <c r="O1692" s="11">
        <v>6293</v>
      </c>
      <c r="P1692" s="11">
        <v>10000</v>
      </c>
      <c r="Q1692" s="11">
        <v>-8453</v>
      </c>
      <c r="R1692" s="11">
        <v>56</v>
      </c>
      <c r="S1692" s="11">
        <v>-700</v>
      </c>
      <c r="T1692" s="11">
        <v>-3936</v>
      </c>
      <c r="U1692" s="11">
        <v>-9018</v>
      </c>
      <c r="V1692" s="11">
        <v>4086</v>
      </c>
      <c r="W1692" s="13">
        <v>2.673</v>
      </c>
      <c r="X1692" s="13">
        <v>10.443</v>
      </c>
      <c r="Y1692" s="13">
        <v>10.194000000000001</v>
      </c>
      <c r="Z1692" s="13">
        <v>9.9440000000000008</v>
      </c>
      <c r="AA1692" s="13">
        <v>9.5449999999999999</v>
      </c>
      <c r="AB1692" s="1">
        <v>7868</v>
      </c>
      <c r="AC1692" s="13">
        <v>15.856277</v>
      </c>
      <c r="AD1692" s="13">
        <v>1.240494</v>
      </c>
      <c r="AE1692" s="1" t="s">
        <v>12654</v>
      </c>
      <c r="AF1692" s="1" t="s">
        <v>12664</v>
      </c>
    </row>
    <row r="1693" spans="1:32" x14ac:dyDescent="0.2">
      <c r="A1693" s="1" t="s">
        <v>5806</v>
      </c>
      <c r="B1693" s="10">
        <v>4916556</v>
      </c>
      <c r="C1693" s="1" t="s">
        <v>1783</v>
      </c>
      <c r="D1693" s="1" t="s">
        <v>47</v>
      </c>
      <c r="E1693" s="11">
        <v>57074360</v>
      </c>
      <c r="F1693" s="11">
        <v>20625</v>
      </c>
      <c r="G1693" s="11">
        <v>22016</v>
      </c>
      <c r="H1693" s="11">
        <v>15878</v>
      </c>
      <c r="I1693" s="11">
        <v>17359</v>
      </c>
      <c r="J1693" s="11">
        <v>17359</v>
      </c>
      <c r="K1693" s="13">
        <v>20137.039339999999</v>
      </c>
      <c r="L1693" s="13">
        <v>22286.210289999999</v>
      </c>
      <c r="M1693" s="11">
        <v>23731.993999999999</v>
      </c>
      <c r="N1693" s="11">
        <v>20261</v>
      </c>
      <c r="O1693" s="11">
        <v>30443</v>
      </c>
      <c r="P1693" s="11">
        <v>18379</v>
      </c>
      <c r="Q1693" s="11">
        <v>18379</v>
      </c>
      <c r="R1693" s="11">
        <v>-6295.9979999999996</v>
      </c>
      <c r="S1693" s="11">
        <v>-6311</v>
      </c>
      <c r="T1693" s="11">
        <v>-11227</v>
      </c>
      <c r="U1693" s="11">
        <v>-8932</v>
      </c>
      <c r="V1693" s="11">
        <v>-8932</v>
      </c>
      <c r="W1693" s="12" t="s">
        <v>2</v>
      </c>
      <c r="X1693" s="13">
        <v>7.3529999999999998</v>
      </c>
      <c r="Y1693" s="13">
        <v>4.4880000000000004</v>
      </c>
      <c r="Z1693" s="13">
        <v>3.1120000000000001</v>
      </c>
      <c r="AA1693" s="13">
        <v>3.1120000000000001</v>
      </c>
      <c r="AB1693" s="1">
        <v>4922</v>
      </c>
      <c r="AC1693" s="13">
        <v>112.685714</v>
      </c>
      <c r="AD1693" s="13">
        <v>1.249924</v>
      </c>
      <c r="AE1693" s="1" t="s">
        <v>12654</v>
      </c>
      <c r="AF1693" s="1" t="s">
        <v>12669</v>
      </c>
    </row>
    <row r="1694" spans="1:32" x14ac:dyDescent="0.2">
      <c r="A1694" s="1" t="s">
        <v>5807</v>
      </c>
      <c r="B1694" s="10">
        <v>6407011</v>
      </c>
      <c r="C1694" s="1" t="s">
        <v>1784</v>
      </c>
      <c r="D1694" s="1" t="s">
        <v>1</v>
      </c>
      <c r="E1694" s="11">
        <v>10156713</v>
      </c>
      <c r="F1694" s="11">
        <v>755</v>
      </c>
      <c r="G1694" s="11">
        <v>1142</v>
      </c>
      <c r="H1694" s="11">
        <v>1631</v>
      </c>
      <c r="I1694" s="11">
        <v>1618</v>
      </c>
      <c r="J1694" s="11">
        <v>321</v>
      </c>
      <c r="K1694" s="12" t="s">
        <v>2</v>
      </c>
      <c r="L1694" s="12" t="s">
        <v>2</v>
      </c>
      <c r="M1694" s="11">
        <v>-2049</v>
      </c>
      <c r="N1694" s="11">
        <v>6230</v>
      </c>
      <c r="O1694" s="11">
        <v>2945</v>
      </c>
      <c r="P1694" s="11">
        <v>1218</v>
      </c>
      <c r="Q1694" s="11">
        <v>-1136</v>
      </c>
      <c r="R1694" s="11">
        <v>-373</v>
      </c>
      <c r="S1694" s="11">
        <v>-2</v>
      </c>
      <c r="T1694" s="11">
        <v>-497</v>
      </c>
      <c r="U1694" s="11">
        <v>897</v>
      </c>
      <c r="V1694" s="11">
        <v>-842</v>
      </c>
      <c r="W1694" s="13">
        <v>7.7</v>
      </c>
      <c r="X1694" s="13">
        <v>10.943</v>
      </c>
      <c r="Y1694" s="13">
        <v>14.164</v>
      </c>
      <c r="Z1694" s="13">
        <v>12.824999999999999</v>
      </c>
      <c r="AA1694" s="13">
        <v>3.3279999999999998</v>
      </c>
      <c r="AB1694" s="1">
        <v>3246</v>
      </c>
      <c r="AC1694" s="13">
        <v>39.771754999999999</v>
      </c>
      <c r="AD1694" s="13">
        <v>0.70962599999999998</v>
      </c>
      <c r="AE1694" s="1" t="s">
        <v>12654</v>
      </c>
      <c r="AF1694" s="1" t="s">
        <v>12655</v>
      </c>
    </row>
    <row r="1695" spans="1:32" x14ac:dyDescent="0.2">
      <c r="A1695" s="1" t="s">
        <v>5808</v>
      </c>
      <c r="B1695" s="10">
        <v>4399007</v>
      </c>
      <c r="C1695" s="1" t="s">
        <v>1785</v>
      </c>
      <c r="D1695" s="1" t="s">
        <v>68</v>
      </c>
      <c r="E1695" s="11">
        <v>82423572</v>
      </c>
      <c r="F1695" s="11">
        <v>-7787</v>
      </c>
      <c r="G1695" s="11">
        <v>2136</v>
      </c>
      <c r="H1695" s="11">
        <v>7485</v>
      </c>
      <c r="I1695" s="11">
        <v>10218</v>
      </c>
      <c r="J1695" s="11">
        <v>11513.307000000001</v>
      </c>
      <c r="K1695" s="13">
        <v>12986</v>
      </c>
      <c r="L1695" s="13">
        <v>14849.5</v>
      </c>
      <c r="M1695" s="11">
        <v>-1942</v>
      </c>
      <c r="N1695" s="11">
        <v>11607</v>
      </c>
      <c r="O1695" s="11">
        <v>13385</v>
      </c>
      <c r="P1695" s="11">
        <v>12581</v>
      </c>
      <c r="Q1695" s="11">
        <v>12774.376</v>
      </c>
      <c r="R1695" s="11">
        <v>-4474</v>
      </c>
      <c r="S1695" s="11">
        <v>-7887</v>
      </c>
      <c r="T1695" s="11">
        <v>-9227</v>
      </c>
      <c r="U1695" s="11">
        <v>-10413</v>
      </c>
      <c r="V1695" s="11">
        <v>-8292.8729999999996</v>
      </c>
      <c r="W1695" s="13">
        <v>-20.170999999999999</v>
      </c>
      <c r="X1695" s="13">
        <v>19.334</v>
      </c>
      <c r="Y1695" s="13">
        <v>31.641999999999999</v>
      </c>
      <c r="Z1695" s="13">
        <v>24.161999999999999</v>
      </c>
      <c r="AA1695" s="13">
        <v>16.067</v>
      </c>
      <c r="AB1695" s="1">
        <v>2157</v>
      </c>
      <c r="AC1695" s="13">
        <v>19.522375</v>
      </c>
      <c r="AD1695" s="13">
        <v>2.7235420000000001</v>
      </c>
      <c r="AE1695" s="1" t="s">
        <v>12654</v>
      </c>
      <c r="AF1695" s="1" t="s">
        <v>12661</v>
      </c>
    </row>
    <row r="1696" spans="1:32" x14ac:dyDescent="0.2">
      <c r="A1696" s="1" t="s">
        <v>5809</v>
      </c>
      <c r="B1696" s="10">
        <v>4553466</v>
      </c>
      <c r="C1696" s="1" t="s">
        <v>1786</v>
      </c>
      <c r="D1696" s="1" t="s">
        <v>90</v>
      </c>
      <c r="E1696" s="11">
        <v>154362605</v>
      </c>
      <c r="F1696" s="11">
        <v>-2894</v>
      </c>
      <c r="G1696" s="11">
        <v>1400</v>
      </c>
      <c r="H1696" s="11">
        <v>9950</v>
      </c>
      <c r="I1696" s="11">
        <v>15779</v>
      </c>
      <c r="J1696" s="11">
        <v>17610</v>
      </c>
      <c r="K1696" s="13">
        <v>19430.249670000001</v>
      </c>
      <c r="L1696" s="13">
        <v>21910.91633</v>
      </c>
      <c r="M1696" s="11">
        <v>82</v>
      </c>
      <c r="N1696" s="11">
        <v>4293</v>
      </c>
      <c r="O1696" s="11">
        <v>9085</v>
      </c>
      <c r="P1696" s="11">
        <v>10845</v>
      </c>
      <c r="Q1696" s="11">
        <v>13204</v>
      </c>
      <c r="R1696" s="11">
        <v>-605</v>
      </c>
      <c r="S1696" s="11">
        <v>-526</v>
      </c>
      <c r="T1696" s="11">
        <v>-1615</v>
      </c>
      <c r="U1696" s="11">
        <v>-2004</v>
      </c>
      <c r="V1696" s="11">
        <v>-3438</v>
      </c>
      <c r="W1696" s="13">
        <v>-2.8090000000000002</v>
      </c>
      <c r="X1696" s="13">
        <v>9.6479999999999997</v>
      </c>
      <c r="Y1696" s="13">
        <v>29.945</v>
      </c>
      <c r="Z1696" s="13">
        <v>35.087000000000003</v>
      </c>
      <c r="AA1696" s="13">
        <v>32.194000000000003</v>
      </c>
      <c r="AB1696" s="1">
        <v>2222</v>
      </c>
      <c r="AC1696" s="13">
        <v>25.450513999999998</v>
      </c>
      <c r="AD1696" s="13">
        <v>7.6518100000000002</v>
      </c>
      <c r="AE1696" s="1" t="s">
        <v>12654</v>
      </c>
      <c r="AF1696" s="1" t="s">
        <v>12674</v>
      </c>
    </row>
    <row r="1697" spans="1:32" x14ac:dyDescent="0.2">
      <c r="A1697" s="1" t="s">
        <v>5810</v>
      </c>
      <c r="B1697" s="10">
        <v>5216694</v>
      </c>
      <c r="C1697" s="1" t="s">
        <v>1787</v>
      </c>
      <c r="D1697" s="1" t="s">
        <v>377</v>
      </c>
      <c r="E1697" s="11">
        <v>8002179</v>
      </c>
      <c r="F1697" s="11">
        <v>987</v>
      </c>
      <c r="G1697" s="11">
        <v>2337</v>
      </c>
      <c r="H1697" s="11">
        <v>2614</v>
      </c>
      <c r="I1697" s="11">
        <v>1657</v>
      </c>
      <c r="J1697" s="11">
        <v>1610</v>
      </c>
      <c r="K1697" s="13">
        <v>1840</v>
      </c>
      <c r="L1697" s="13">
        <v>2000</v>
      </c>
      <c r="M1697" s="11">
        <v>1583</v>
      </c>
      <c r="N1697" s="11">
        <v>1160</v>
      </c>
      <c r="O1697" s="11">
        <v>3153</v>
      </c>
      <c r="P1697" s="11">
        <v>1059</v>
      </c>
      <c r="Q1697" s="11">
        <v>1984</v>
      </c>
      <c r="R1697" s="11">
        <v>-955</v>
      </c>
      <c r="S1697" s="11">
        <v>-913</v>
      </c>
      <c r="T1697" s="11">
        <v>-1213</v>
      </c>
      <c r="U1697" s="11">
        <v>-1381</v>
      </c>
      <c r="V1697" s="11">
        <v>-1666</v>
      </c>
      <c r="W1697" s="13">
        <v>22.524000000000001</v>
      </c>
      <c r="X1697" s="13">
        <v>40.423999999999999</v>
      </c>
      <c r="Y1697" s="13">
        <v>31.555</v>
      </c>
      <c r="Z1697" s="13">
        <v>16.254999999999999</v>
      </c>
      <c r="AA1697" s="13">
        <v>14.304</v>
      </c>
      <c r="AB1697" s="1">
        <v>7809</v>
      </c>
      <c r="AC1697" s="13">
        <v>11.904937</v>
      </c>
      <c r="AD1697" s="13">
        <v>1.61568</v>
      </c>
      <c r="AE1697" s="1" t="s">
        <v>12654</v>
      </c>
      <c r="AF1697" s="1" t="s">
        <v>12655</v>
      </c>
    </row>
    <row r="1698" spans="1:32" x14ac:dyDescent="0.2">
      <c r="A1698" s="1" t="s">
        <v>5811</v>
      </c>
      <c r="B1698" s="10">
        <v>5552655</v>
      </c>
      <c r="C1698" s="1" t="s">
        <v>1788</v>
      </c>
      <c r="D1698" s="1" t="s">
        <v>162</v>
      </c>
      <c r="E1698" s="11">
        <v>7131870</v>
      </c>
      <c r="F1698" s="12" t="s">
        <v>2</v>
      </c>
      <c r="G1698" s="11">
        <v>104</v>
      </c>
      <c r="H1698" s="11">
        <v>301</v>
      </c>
      <c r="I1698" s="11">
        <v>329</v>
      </c>
      <c r="J1698" s="11">
        <v>163</v>
      </c>
      <c r="K1698" s="13">
        <v>260</v>
      </c>
      <c r="L1698" s="13">
        <v>500</v>
      </c>
      <c r="M1698" s="12" t="s">
        <v>2</v>
      </c>
      <c r="N1698" s="11">
        <v>-15</v>
      </c>
      <c r="O1698" s="11">
        <v>327</v>
      </c>
      <c r="P1698" s="11">
        <v>149</v>
      </c>
      <c r="Q1698" s="11">
        <v>51</v>
      </c>
      <c r="R1698" s="12" t="s">
        <v>2</v>
      </c>
      <c r="S1698" s="11">
        <v>-139</v>
      </c>
      <c r="T1698" s="11">
        <v>-82</v>
      </c>
      <c r="U1698" s="11">
        <v>-587</v>
      </c>
      <c r="V1698" s="11">
        <v>-526</v>
      </c>
      <c r="W1698" s="12" t="s">
        <v>2</v>
      </c>
      <c r="X1698" s="12" t="s">
        <v>2</v>
      </c>
      <c r="Y1698" s="13">
        <v>19.524999999999999</v>
      </c>
      <c r="Z1698" s="13">
        <v>19.785</v>
      </c>
      <c r="AA1698" s="13">
        <v>6.0650000000000004</v>
      </c>
      <c r="AB1698" s="1">
        <v>7695</v>
      </c>
      <c r="AC1698" s="13">
        <v>292.37730599999998</v>
      </c>
      <c r="AD1698" s="13">
        <v>3.7279149999999999</v>
      </c>
      <c r="AE1698" s="1" t="s">
        <v>12654</v>
      </c>
      <c r="AF1698" s="1" t="s">
        <v>12657</v>
      </c>
    </row>
    <row r="1699" spans="1:32" x14ac:dyDescent="0.2">
      <c r="A1699" s="1" t="s">
        <v>5812</v>
      </c>
      <c r="B1699" s="10">
        <v>4912290</v>
      </c>
      <c r="C1699" s="1" t="s">
        <v>1789</v>
      </c>
      <c r="D1699" s="1" t="s">
        <v>20</v>
      </c>
      <c r="E1699" s="11">
        <v>19109099</v>
      </c>
      <c r="F1699" s="11">
        <v>-1730</v>
      </c>
      <c r="G1699" s="11">
        <v>-2046</v>
      </c>
      <c r="H1699" s="11">
        <v>-1688</v>
      </c>
      <c r="I1699" s="11">
        <v>33</v>
      </c>
      <c r="J1699" s="11">
        <v>33</v>
      </c>
      <c r="K1699" s="12" t="s">
        <v>2</v>
      </c>
      <c r="L1699" s="12" t="s">
        <v>2</v>
      </c>
      <c r="M1699" s="11">
        <v>797</v>
      </c>
      <c r="N1699" s="11">
        <v>-203</v>
      </c>
      <c r="O1699" s="11">
        <v>282</v>
      </c>
      <c r="P1699" s="11">
        <v>1099</v>
      </c>
      <c r="Q1699" s="11">
        <v>1099</v>
      </c>
      <c r="R1699" s="11">
        <v>-550</v>
      </c>
      <c r="S1699" s="11">
        <v>-1012</v>
      </c>
      <c r="T1699" s="11">
        <v>27</v>
      </c>
      <c r="U1699" s="11">
        <v>417</v>
      </c>
      <c r="V1699" s="11">
        <v>417</v>
      </c>
      <c r="W1699" s="13">
        <v>-23.7</v>
      </c>
      <c r="X1699" s="13">
        <v>11.048999999999999</v>
      </c>
      <c r="Y1699" s="13">
        <v>-127.90300000000001</v>
      </c>
      <c r="Z1699" s="13">
        <v>7.3289999999999997</v>
      </c>
      <c r="AA1699" s="13">
        <v>7.3289999999999997</v>
      </c>
      <c r="AB1699" s="1">
        <v>7554</v>
      </c>
      <c r="AC1699" s="13">
        <v>19.106532000000001</v>
      </c>
      <c r="AD1699" s="13">
        <v>7.4063040000000004</v>
      </c>
      <c r="AE1699" s="1" t="s">
        <v>12654</v>
      </c>
      <c r="AF1699" s="1" t="s">
        <v>12661</v>
      </c>
    </row>
    <row r="1700" spans="1:32" x14ac:dyDescent="0.2">
      <c r="A1700" s="1" t="s">
        <v>5813</v>
      </c>
      <c r="B1700" s="10">
        <v>9006984</v>
      </c>
      <c r="C1700" s="1" t="s">
        <v>1790</v>
      </c>
      <c r="D1700" s="1" t="s">
        <v>316</v>
      </c>
      <c r="E1700" s="11">
        <v>4150516</v>
      </c>
      <c r="F1700" s="11">
        <v>369</v>
      </c>
      <c r="G1700" s="11">
        <v>590</v>
      </c>
      <c r="H1700" s="11">
        <v>649</v>
      </c>
      <c r="I1700" s="11">
        <v>949</v>
      </c>
      <c r="J1700" s="11">
        <v>797</v>
      </c>
      <c r="K1700" s="12" t="s">
        <v>2</v>
      </c>
      <c r="L1700" s="12" t="s">
        <v>2</v>
      </c>
      <c r="M1700" s="11">
        <v>628</v>
      </c>
      <c r="N1700" s="11">
        <v>516</v>
      </c>
      <c r="O1700" s="11">
        <v>557</v>
      </c>
      <c r="P1700" s="11">
        <v>742</v>
      </c>
      <c r="Q1700" s="11">
        <v>960</v>
      </c>
      <c r="R1700" s="11">
        <v>-29</v>
      </c>
      <c r="S1700" s="11">
        <v>-215</v>
      </c>
      <c r="T1700" s="11">
        <v>-145</v>
      </c>
      <c r="U1700" s="11">
        <v>92</v>
      </c>
      <c r="V1700" s="11">
        <v>38</v>
      </c>
      <c r="W1700" s="13">
        <v>38.665999999999997</v>
      </c>
      <c r="X1700" s="13">
        <v>23.603999999999999</v>
      </c>
      <c r="Y1700" s="13">
        <v>18.696999999999999</v>
      </c>
      <c r="Z1700" s="13">
        <v>29.131</v>
      </c>
      <c r="AA1700" s="13">
        <v>23.097999999999999</v>
      </c>
      <c r="AB1700" s="1">
        <v>7807</v>
      </c>
      <c r="AC1700" s="13">
        <v>7.924264</v>
      </c>
      <c r="AD1700" s="13">
        <v>1.120539</v>
      </c>
      <c r="AE1700" s="1" t="s">
        <v>12654</v>
      </c>
      <c r="AF1700" s="1" t="s">
        <v>12671</v>
      </c>
    </row>
    <row r="1701" spans="1:32" x14ac:dyDescent="0.2">
      <c r="A1701" s="1" t="s">
        <v>5814</v>
      </c>
      <c r="B1701" s="10">
        <v>8120181</v>
      </c>
      <c r="C1701" s="1"/>
      <c r="D1701" s="1" t="s">
        <v>229</v>
      </c>
      <c r="E1701" s="11">
        <v>200000</v>
      </c>
      <c r="F1701" s="12" t="s">
        <v>2</v>
      </c>
      <c r="G1701" s="12" t="s">
        <v>2</v>
      </c>
      <c r="H1701" s="12" t="s">
        <v>2</v>
      </c>
      <c r="I1701" s="12" t="s">
        <v>2</v>
      </c>
      <c r="J1701" s="12" t="s">
        <v>2</v>
      </c>
      <c r="K1701" s="12" t="s">
        <v>2</v>
      </c>
      <c r="L1701" s="12" t="s">
        <v>2</v>
      </c>
      <c r="M1701" s="12" t="s">
        <v>2</v>
      </c>
      <c r="N1701" s="12" t="s">
        <v>2</v>
      </c>
      <c r="O1701" s="12" t="s">
        <v>2</v>
      </c>
      <c r="P1701" s="12" t="s">
        <v>2</v>
      </c>
      <c r="Q1701" s="12" t="s">
        <v>2</v>
      </c>
      <c r="R1701" s="12" t="s">
        <v>2</v>
      </c>
      <c r="S1701" s="12" t="s">
        <v>2</v>
      </c>
      <c r="T1701" s="12" t="s">
        <v>2</v>
      </c>
      <c r="U1701" s="12" t="s">
        <v>2</v>
      </c>
      <c r="V1701" s="12" t="s">
        <v>2</v>
      </c>
      <c r="W1701" s="12" t="s">
        <v>2</v>
      </c>
      <c r="X1701" s="12" t="s">
        <v>2</v>
      </c>
      <c r="Y1701" s="12" t="s">
        <v>2</v>
      </c>
      <c r="Z1701" s="12" t="s">
        <v>2</v>
      </c>
      <c r="AA1701" s="12" t="s">
        <v>2</v>
      </c>
      <c r="AB1701" s="1" t="s">
        <v>5815</v>
      </c>
      <c r="AC1701" s="12" t="s">
        <v>2</v>
      </c>
      <c r="AD1701" s="12" t="s">
        <v>2</v>
      </c>
      <c r="AE1701" s="1" t="s">
        <v>12654</v>
      </c>
      <c r="AF1701" s="1" t="s">
        <v>12657</v>
      </c>
    </row>
    <row r="1702" spans="1:32" x14ac:dyDescent="0.2">
      <c r="A1702" s="1" t="s">
        <v>5816</v>
      </c>
      <c r="B1702" s="10">
        <v>4987993</v>
      </c>
      <c r="C1702" s="1" t="s">
        <v>1791</v>
      </c>
      <c r="D1702" s="1" t="s">
        <v>370</v>
      </c>
      <c r="E1702" s="11">
        <v>530033</v>
      </c>
      <c r="F1702" s="11">
        <v>-155</v>
      </c>
      <c r="G1702" s="11">
        <v>-58</v>
      </c>
      <c r="H1702" s="11">
        <v>28</v>
      </c>
      <c r="I1702" s="11">
        <v>72</v>
      </c>
      <c r="J1702" s="11">
        <v>60</v>
      </c>
      <c r="K1702" s="12" t="s">
        <v>2</v>
      </c>
      <c r="L1702" s="12" t="s">
        <v>2</v>
      </c>
      <c r="M1702" s="11">
        <v>202</v>
      </c>
      <c r="N1702" s="11">
        <v>179</v>
      </c>
      <c r="O1702" s="11">
        <v>58</v>
      </c>
      <c r="P1702" s="11">
        <v>217</v>
      </c>
      <c r="Q1702" s="11">
        <v>14</v>
      </c>
      <c r="R1702" s="11">
        <v>-60</v>
      </c>
      <c r="S1702" s="11">
        <v>-103</v>
      </c>
      <c r="T1702" s="11">
        <v>-124</v>
      </c>
      <c r="U1702" s="11">
        <v>97</v>
      </c>
      <c r="V1702" s="11">
        <v>-77</v>
      </c>
      <c r="W1702" s="13">
        <v>-4.91</v>
      </c>
      <c r="X1702" s="13">
        <v>1.6579999999999999</v>
      </c>
      <c r="Y1702" s="13">
        <v>3.2480000000000002</v>
      </c>
      <c r="Z1702" s="13">
        <v>7.7409999999999997</v>
      </c>
      <c r="AA1702" s="13">
        <v>3.2040000000000002</v>
      </c>
      <c r="AB1702" s="1">
        <v>7946</v>
      </c>
      <c r="AC1702" s="13">
        <v>24.524868000000001</v>
      </c>
      <c r="AD1702" s="13">
        <v>0.623834</v>
      </c>
      <c r="AE1702" s="1" t="s">
        <v>12654</v>
      </c>
      <c r="AF1702" s="1" t="s">
        <v>12664</v>
      </c>
    </row>
    <row r="1703" spans="1:32" x14ac:dyDescent="0.2">
      <c r="A1703" s="1" t="s">
        <v>5817</v>
      </c>
      <c r="B1703" s="10">
        <v>7812515</v>
      </c>
      <c r="C1703" s="1" t="s">
        <v>1792</v>
      </c>
      <c r="D1703" s="1" t="s">
        <v>117</v>
      </c>
      <c r="E1703" s="11">
        <v>11065958</v>
      </c>
      <c r="F1703" s="11">
        <v>2522</v>
      </c>
      <c r="G1703" s="11">
        <v>2431</v>
      </c>
      <c r="H1703" s="11">
        <v>2443</v>
      </c>
      <c r="I1703" s="11">
        <v>2082</v>
      </c>
      <c r="J1703" s="11">
        <v>2082</v>
      </c>
      <c r="K1703" s="12" t="s">
        <v>2</v>
      </c>
      <c r="L1703" s="12" t="s">
        <v>2</v>
      </c>
      <c r="M1703" s="11">
        <v>3257</v>
      </c>
      <c r="N1703" s="11">
        <v>3044</v>
      </c>
      <c r="O1703" s="11">
        <v>3878</v>
      </c>
      <c r="P1703" s="11">
        <v>2345</v>
      </c>
      <c r="Q1703" s="11">
        <v>2345</v>
      </c>
      <c r="R1703" s="11">
        <v>-1986</v>
      </c>
      <c r="S1703" s="11">
        <v>-2810</v>
      </c>
      <c r="T1703" s="11">
        <v>-1956</v>
      </c>
      <c r="U1703" s="11">
        <v>-2246</v>
      </c>
      <c r="V1703" s="11">
        <v>-2246</v>
      </c>
      <c r="W1703" s="13">
        <v>23.504999999999999</v>
      </c>
      <c r="X1703" s="13">
        <v>16.155999999999999</v>
      </c>
      <c r="Y1703" s="13">
        <v>17.805</v>
      </c>
      <c r="Z1703" s="13">
        <v>14.868</v>
      </c>
      <c r="AA1703" s="13">
        <v>14.868</v>
      </c>
      <c r="AB1703" s="1">
        <v>7081</v>
      </c>
      <c r="AC1703" s="13">
        <v>7.2723129999999996</v>
      </c>
      <c r="AD1703" s="13">
        <v>1.09385</v>
      </c>
      <c r="AE1703" s="1" t="s">
        <v>12654</v>
      </c>
      <c r="AF1703" s="1" t="s">
        <v>12664</v>
      </c>
    </row>
    <row r="1704" spans="1:32" x14ac:dyDescent="0.2">
      <c r="A1704" s="1" t="s">
        <v>5818</v>
      </c>
      <c r="B1704" s="10">
        <v>4916435</v>
      </c>
      <c r="C1704" s="1" t="s">
        <v>1793</v>
      </c>
      <c r="D1704" s="1" t="s">
        <v>20</v>
      </c>
      <c r="E1704" s="11">
        <v>269614474</v>
      </c>
      <c r="F1704" s="11">
        <v>-39</v>
      </c>
      <c r="G1704" s="11">
        <v>-612</v>
      </c>
      <c r="H1704" s="11">
        <v>-237</v>
      </c>
      <c r="I1704" s="11">
        <v>-433</v>
      </c>
      <c r="J1704" s="11">
        <v>-433</v>
      </c>
      <c r="K1704" s="12" t="s">
        <v>2</v>
      </c>
      <c r="L1704" s="12" t="s">
        <v>2</v>
      </c>
      <c r="M1704" s="11">
        <v>130</v>
      </c>
      <c r="N1704" s="11">
        <v>-606</v>
      </c>
      <c r="O1704" s="11">
        <v>203</v>
      </c>
      <c r="P1704" s="11">
        <v>-49</v>
      </c>
      <c r="Q1704" s="11">
        <v>-49</v>
      </c>
      <c r="R1704" s="11">
        <v>752</v>
      </c>
      <c r="S1704" s="11">
        <v>-220</v>
      </c>
      <c r="T1704" s="11">
        <v>302</v>
      </c>
      <c r="U1704" s="11">
        <v>-169</v>
      </c>
      <c r="V1704" s="11">
        <v>-169</v>
      </c>
      <c r="W1704" s="13">
        <v>-125.304</v>
      </c>
      <c r="X1704" s="13">
        <v>-168.822</v>
      </c>
      <c r="Y1704" s="13">
        <v>-91.722999999999999</v>
      </c>
      <c r="Z1704" s="13">
        <v>-373.27</v>
      </c>
      <c r="AA1704" s="13">
        <v>-373.27</v>
      </c>
      <c r="AB1704" s="1">
        <v>9973</v>
      </c>
      <c r="AC1704" s="12" t="s">
        <v>4019</v>
      </c>
      <c r="AD1704" s="13">
        <v>8.8267749999999996</v>
      </c>
      <c r="AE1704" s="1" t="s">
        <v>12654</v>
      </c>
      <c r="AF1704" s="1" t="s">
        <v>12661</v>
      </c>
    </row>
    <row r="1705" spans="1:32" x14ac:dyDescent="0.2">
      <c r="A1705" s="1" t="s">
        <v>5819</v>
      </c>
      <c r="B1705" s="10">
        <v>4553470</v>
      </c>
      <c r="C1705" s="1" t="s">
        <v>1794</v>
      </c>
      <c r="D1705" s="1" t="s">
        <v>148</v>
      </c>
      <c r="E1705" s="11">
        <v>10937678</v>
      </c>
      <c r="F1705" s="11">
        <v>1719</v>
      </c>
      <c r="G1705" s="11">
        <v>1977</v>
      </c>
      <c r="H1705" s="11">
        <v>2190</v>
      </c>
      <c r="I1705" s="11">
        <v>2373</v>
      </c>
      <c r="J1705" s="11">
        <v>2373</v>
      </c>
      <c r="K1705" s="13">
        <v>2780</v>
      </c>
      <c r="L1705" s="12" t="s">
        <v>2</v>
      </c>
      <c r="M1705" s="11">
        <v>1469</v>
      </c>
      <c r="N1705" s="11">
        <v>2105</v>
      </c>
      <c r="O1705" s="11">
        <v>1797</v>
      </c>
      <c r="P1705" s="11">
        <v>1538</v>
      </c>
      <c r="Q1705" s="11">
        <v>1538</v>
      </c>
      <c r="R1705" s="11">
        <v>-683</v>
      </c>
      <c r="S1705" s="11">
        <v>-700</v>
      </c>
      <c r="T1705" s="11">
        <v>-865</v>
      </c>
      <c r="U1705" s="11">
        <v>-1087</v>
      </c>
      <c r="V1705" s="11">
        <v>-1087</v>
      </c>
      <c r="W1705" s="13">
        <v>19.823</v>
      </c>
      <c r="X1705" s="13">
        <v>17.899000000000001</v>
      </c>
      <c r="Y1705" s="13">
        <v>18.614999999999998</v>
      </c>
      <c r="Z1705" s="13">
        <v>19.658000000000001</v>
      </c>
      <c r="AA1705" s="13">
        <v>19.658000000000001</v>
      </c>
      <c r="AB1705" s="1" t="s">
        <v>5820</v>
      </c>
      <c r="AC1705" s="13">
        <v>17.652225999999999</v>
      </c>
      <c r="AD1705" s="13">
        <v>3.2674029999999998</v>
      </c>
      <c r="AE1705" s="1" t="s">
        <v>12654</v>
      </c>
      <c r="AF1705" s="1" t="s">
        <v>12658</v>
      </c>
    </row>
    <row r="1706" spans="1:32" x14ac:dyDescent="0.2">
      <c r="A1706" s="1" t="s">
        <v>5821</v>
      </c>
      <c r="B1706" s="10">
        <v>4627870</v>
      </c>
      <c r="C1706" s="1" t="s">
        <v>1795</v>
      </c>
      <c r="D1706" s="1" t="s">
        <v>53</v>
      </c>
      <c r="E1706" s="11">
        <v>64689033</v>
      </c>
      <c r="F1706" s="11">
        <v>-9035</v>
      </c>
      <c r="G1706" s="11">
        <v>10313</v>
      </c>
      <c r="H1706" s="11">
        <v>21562</v>
      </c>
      <c r="I1706" s="11">
        <v>16030</v>
      </c>
      <c r="J1706" s="11">
        <v>13921</v>
      </c>
      <c r="K1706" s="12" t="s">
        <v>2</v>
      </c>
      <c r="L1706" s="12" t="s">
        <v>2</v>
      </c>
      <c r="M1706" s="11">
        <v>-6472</v>
      </c>
      <c r="N1706" s="11">
        <v>4821</v>
      </c>
      <c r="O1706" s="11">
        <v>10308</v>
      </c>
      <c r="P1706" s="11">
        <v>19817</v>
      </c>
      <c r="Q1706" s="11">
        <v>11169</v>
      </c>
      <c r="R1706" s="11">
        <v>23046</v>
      </c>
      <c r="S1706" s="11">
        <v>-2678</v>
      </c>
      <c r="T1706" s="11">
        <v>-8530</v>
      </c>
      <c r="U1706" s="11">
        <v>-5508</v>
      </c>
      <c r="V1706" s="11">
        <v>-16644</v>
      </c>
      <c r="W1706" s="13">
        <v>2.798</v>
      </c>
      <c r="X1706" s="13">
        <v>15.032999999999999</v>
      </c>
      <c r="Y1706" s="13">
        <v>25.326000000000001</v>
      </c>
      <c r="Z1706" s="13">
        <v>14.185</v>
      </c>
      <c r="AA1706" s="13">
        <v>9.5069999999999997</v>
      </c>
      <c r="AB1706" s="1">
        <v>9274</v>
      </c>
      <c r="AC1706" s="13">
        <v>6.8200370000000001</v>
      </c>
      <c r="AD1706" s="13">
        <v>0.61154200000000003</v>
      </c>
      <c r="AE1706" s="1" t="s">
        <v>12654</v>
      </c>
      <c r="AF1706" s="1" t="s">
        <v>12658</v>
      </c>
    </row>
    <row r="1707" spans="1:32" x14ac:dyDescent="0.2">
      <c r="A1707" s="1" t="s">
        <v>5822</v>
      </c>
      <c r="B1707" s="10">
        <v>4251026</v>
      </c>
      <c r="C1707" s="1" t="s">
        <v>1796</v>
      </c>
      <c r="D1707" s="1" t="s">
        <v>148</v>
      </c>
      <c r="E1707" s="11">
        <v>70735029</v>
      </c>
      <c r="F1707" s="11">
        <v>32763</v>
      </c>
      <c r="G1707" s="11">
        <v>33103</v>
      </c>
      <c r="H1707" s="11">
        <v>32066</v>
      </c>
      <c r="I1707" s="11">
        <v>37901</v>
      </c>
      <c r="J1707" s="11">
        <v>40987</v>
      </c>
      <c r="K1707" s="13">
        <v>48342.5</v>
      </c>
      <c r="L1707" s="13">
        <v>52370.58</v>
      </c>
      <c r="M1707" s="11">
        <v>9184</v>
      </c>
      <c r="N1707" s="11">
        <v>5252</v>
      </c>
      <c r="O1707" s="11">
        <v>17386</v>
      </c>
      <c r="P1707" s="11">
        <v>43969</v>
      </c>
      <c r="Q1707" s="11">
        <v>8656</v>
      </c>
      <c r="R1707" s="11">
        <v>-4232</v>
      </c>
      <c r="S1707" s="11">
        <v>-7536</v>
      </c>
      <c r="T1707" s="11">
        <v>-3113</v>
      </c>
      <c r="U1707" s="11">
        <v>-2314</v>
      </c>
      <c r="V1707" s="11">
        <v>-8910</v>
      </c>
      <c r="W1707" s="13">
        <v>12.016999999999999</v>
      </c>
      <c r="X1707" s="13">
        <v>11.379</v>
      </c>
      <c r="Y1707" s="13">
        <v>10.487</v>
      </c>
      <c r="Z1707" s="13">
        <v>10.192</v>
      </c>
      <c r="AA1707" s="13">
        <v>9.6319999999999997</v>
      </c>
      <c r="AB1707" s="1">
        <v>1959</v>
      </c>
      <c r="AC1707" s="13">
        <v>17.223675</v>
      </c>
      <c r="AD1707" s="13">
        <v>1.6370130000000001</v>
      </c>
      <c r="AE1707" s="1" t="s">
        <v>12654</v>
      </c>
      <c r="AF1707" s="1" t="s">
        <v>12658</v>
      </c>
    </row>
    <row r="1708" spans="1:32" x14ac:dyDescent="0.2">
      <c r="A1708" s="1" t="s">
        <v>5823</v>
      </c>
      <c r="B1708" s="10">
        <v>5135522</v>
      </c>
      <c r="C1708" s="1" t="s">
        <v>1797</v>
      </c>
      <c r="D1708" s="1" t="s">
        <v>5</v>
      </c>
      <c r="E1708" s="11">
        <v>6837017</v>
      </c>
      <c r="F1708" s="11">
        <v>-358</v>
      </c>
      <c r="G1708" s="11">
        <v>-426</v>
      </c>
      <c r="H1708" s="11">
        <v>-889</v>
      </c>
      <c r="I1708" s="11">
        <v>-817</v>
      </c>
      <c r="J1708" s="11">
        <v>-817</v>
      </c>
      <c r="K1708" s="12" t="s">
        <v>2</v>
      </c>
      <c r="L1708" s="12" t="s">
        <v>2</v>
      </c>
      <c r="M1708" s="11">
        <v>-560</v>
      </c>
      <c r="N1708" s="11">
        <v>15</v>
      </c>
      <c r="O1708" s="11">
        <v>-689</v>
      </c>
      <c r="P1708" s="11">
        <v>-661</v>
      </c>
      <c r="Q1708" s="11">
        <v>-661</v>
      </c>
      <c r="R1708" s="12" t="s">
        <v>2</v>
      </c>
      <c r="S1708" s="11">
        <v>-254</v>
      </c>
      <c r="T1708" s="11">
        <v>-120</v>
      </c>
      <c r="U1708" s="11">
        <v>-121</v>
      </c>
      <c r="V1708" s="11">
        <v>-121</v>
      </c>
      <c r="W1708" s="13">
        <v>-12.824999999999999</v>
      </c>
      <c r="X1708" s="13">
        <v>-12.505000000000001</v>
      </c>
      <c r="Y1708" s="13">
        <v>-35.517000000000003</v>
      </c>
      <c r="Z1708" s="13">
        <v>-36.628</v>
      </c>
      <c r="AA1708" s="13">
        <v>-36.628</v>
      </c>
      <c r="AB1708" s="1">
        <v>4884</v>
      </c>
      <c r="AC1708" s="12" t="s">
        <v>4019</v>
      </c>
      <c r="AD1708" s="13">
        <v>2.0925760000000002</v>
      </c>
      <c r="AE1708" s="1" t="s">
        <v>12654</v>
      </c>
      <c r="AF1708" s="1" t="s">
        <v>12656</v>
      </c>
    </row>
    <row r="1709" spans="1:32" x14ac:dyDescent="0.2">
      <c r="A1709" s="1" t="s">
        <v>5824</v>
      </c>
      <c r="B1709" s="10">
        <v>4241100</v>
      </c>
      <c r="C1709" s="1" t="s">
        <v>1798</v>
      </c>
      <c r="D1709" s="1" t="s">
        <v>267</v>
      </c>
      <c r="E1709" s="11">
        <v>33676735</v>
      </c>
      <c r="F1709" s="11">
        <v>4950</v>
      </c>
      <c r="G1709" s="11">
        <v>7567</v>
      </c>
      <c r="H1709" s="11">
        <v>11174</v>
      </c>
      <c r="I1709" s="11">
        <v>14693</v>
      </c>
      <c r="J1709" s="11">
        <v>14082</v>
      </c>
      <c r="K1709" s="13">
        <v>15650</v>
      </c>
      <c r="L1709" s="13">
        <v>17050</v>
      </c>
      <c r="M1709" s="11">
        <v>10080</v>
      </c>
      <c r="N1709" s="11">
        <v>4120</v>
      </c>
      <c r="O1709" s="11">
        <v>1001</v>
      </c>
      <c r="P1709" s="11">
        <v>13724</v>
      </c>
      <c r="Q1709" s="11">
        <v>3144</v>
      </c>
      <c r="R1709" s="11">
        <v>-4946</v>
      </c>
      <c r="S1709" s="11">
        <v>-3608</v>
      </c>
      <c r="T1709" s="11">
        <v>-4514</v>
      </c>
      <c r="U1709" s="11">
        <v>-3589</v>
      </c>
      <c r="V1709" s="11">
        <v>-4331</v>
      </c>
      <c r="W1709" s="13">
        <v>7.6580000000000004</v>
      </c>
      <c r="X1709" s="13">
        <v>8.9700000000000006</v>
      </c>
      <c r="Y1709" s="13">
        <v>12.262</v>
      </c>
      <c r="Z1709" s="13">
        <v>15.739000000000001</v>
      </c>
      <c r="AA1709" s="13">
        <v>14.39</v>
      </c>
      <c r="AB1709" s="1">
        <v>5352</v>
      </c>
      <c r="AC1709" s="13">
        <v>7.292713</v>
      </c>
      <c r="AD1709" s="13">
        <v>1.3685719999999999</v>
      </c>
      <c r="AE1709" s="1" t="s">
        <v>12654</v>
      </c>
      <c r="AF1709" s="1" t="s">
        <v>12667</v>
      </c>
    </row>
    <row r="1710" spans="1:32" x14ac:dyDescent="0.2">
      <c r="A1710" s="1" t="s">
        <v>5825</v>
      </c>
      <c r="B1710" s="10">
        <v>4160823</v>
      </c>
      <c r="C1710" s="1" t="s">
        <v>1799</v>
      </c>
      <c r="D1710" s="1" t="s">
        <v>231</v>
      </c>
      <c r="E1710" s="11">
        <v>155744110</v>
      </c>
      <c r="F1710" s="11">
        <v>51738</v>
      </c>
      <c r="G1710" s="11">
        <v>41757</v>
      </c>
      <c r="H1710" s="11">
        <v>30130</v>
      </c>
      <c r="I1710" s="11">
        <v>18725</v>
      </c>
      <c r="J1710" s="11">
        <v>21783</v>
      </c>
      <c r="K1710" s="13">
        <v>23142.85714</v>
      </c>
      <c r="L1710" s="13">
        <v>23842.85714</v>
      </c>
      <c r="M1710" s="11">
        <v>56589</v>
      </c>
      <c r="N1710" s="11">
        <v>24226</v>
      </c>
      <c r="O1710" s="11">
        <v>-2177</v>
      </c>
      <c r="P1710" s="11">
        <v>48831</v>
      </c>
      <c r="Q1710" s="11">
        <v>36172</v>
      </c>
      <c r="R1710" s="11">
        <v>-19155</v>
      </c>
      <c r="S1710" s="11">
        <v>-9566</v>
      </c>
      <c r="T1710" s="11">
        <v>-18452</v>
      </c>
      <c r="U1710" s="11">
        <v>-16477</v>
      </c>
      <c r="V1710" s="11">
        <v>-15803</v>
      </c>
      <c r="W1710" s="13">
        <v>14.678000000000001</v>
      </c>
      <c r="X1710" s="13">
        <v>10.343</v>
      </c>
      <c r="Y1710" s="13">
        <v>7.585</v>
      </c>
      <c r="Z1710" s="13">
        <v>2.6869999999999998</v>
      </c>
      <c r="AA1710" s="13">
        <v>3.661</v>
      </c>
      <c r="AB1710" s="1">
        <v>8282</v>
      </c>
      <c r="AC1710" s="13">
        <v>21.950903</v>
      </c>
      <c r="AD1710" s="13">
        <v>0.95523999999999998</v>
      </c>
      <c r="AE1710" s="1" t="s">
        <v>12654</v>
      </c>
      <c r="AF1710" s="1" t="s">
        <v>12657</v>
      </c>
    </row>
    <row r="1711" spans="1:32" x14ac:dyDescent="0.2">
      <c r="A1711" s="1" t="s">
        <v>5826</v>
      </c>
      <c r="B1711" s="10">
        <v>4251699</v>
      </c>
      <c r="C1711" s="1" t="s">
        <v>1800</v>
      </c>
      <c r="D1711" s="1" t="s">
        <v>24</v>
      </c>
      <c r="E1711" s="11">
        <v>6052920</v>
      </c>
      <c r="F1711" s="11">
        <v>1808</v>
      </c>
      <c r="G1711" s="11">
        <v>2070</v>
      </c>
      <c r="H1711" s="11">
        <v>2226</v>
      </c>
      <c r="I1711" s="11">
        <v>2307</v>
      </c>
      <c r="J1711" s="11">
        <v>2421</v>
      </c>
      <c r="K1711" s="12" t="s">
        <v>2</v>
      </c>
      <c r="L1711" s="12" t="s">
        <v>2</v>
      </c>
      <c r="M1711" s="11">
        <v>2296</v>
      </c>
      <c r="N1711" s="11">
        <v>991</v>
      </c>
      <c r="O1711" s="11">
        <v>1431</v>
      </c>
      <c r="P1711" s="11">
        <v>1936</v>
      </c>
      <c r="Q1711" s="11">
        <v>1825</v>
      </c>
      <c r="R1711" s="11">
        <v>-574</v>
      </c>
      <c r="S1711" s="11">
        <v>-1640</v>
      </c>
      <c r="T1711" s="11">
        <v>-1607</v>
      </c>
      <c r="U1711" s="11">
        <v>-470</v>
      </c>
      <c r="V1711" s="11">
        <v>-931</v>
      </c>
      <c r="W1711" s="13">
        <v>12.798</v>
      </c>
      <c r="X1711" s="13">
        <v>11.477</v>
      </c>
      <c r="Y1711" s="13">
        <v>11.189</v>
      </c>
      <c r="Z1711" s="13">
        <v>11.026999999999999</v>
      </c>
      <c r="AA1711" s="13">
        <v>11.33</v>
      </c>
      <c r="AB1711" s="1">
        <v>9687</v>
      </c>
      <c r="AC1711" s="13">
        <v>13.196398</v>
      </c>
      <c r="AD1711" s="13">
        <v>1.9308650000000001</v>
      </c>
      <c r="AE1711" s="1" t="s">
        <v>12654</v>
      </c>
      <c r="AF1711" s="1" t="s">
        <v>12663</v>
      </c>
    </row>
    <row r="1712" spans="1:32" x14ac:dyDescent="0.2">
      <c r="A1712" s="1" t="s">
        <v>5827</v>
      </c>
      <c r="B1712" s="10">
        <v>4989339</v>
      </c>
      <c r="C1712" s="1" t="s">
        <v>1801</v>
      </c>
      <c r="D1712" s="1" t="s">
        <v>174</v>
      </c>
      <c r="E1712" s="11">
        <v>5459385</v>
      </c>
      <c r="F1712" s="11">
        <v>448</v>
      </c>
      <c r="G1712" s="11">
        <v>404</v>
      </c>
      <c r="H1712" s="11">
        <v>361</v>
      </c>
      <c r="I1712" s="11">
        <v>383</v>
      </c>
      <c r="J1712" s="11">
        <v>427</v>
      </c>
      <c r="K1712" s="12" t="s">
        <v>2</v>
      </c>
      <c r="L1712" s="12" t="s">
        <v>2</v>
      </c>
      <c r="M1712" s="11">
        <v>400</v>
      </c>
      <c r="N1712" s="11">
        <v>-188</v>
      </c>
      <c r="O1712" s="11">
        <v>405</v>
      </c>
      <c r="P1712" s="11">
        <v>282</v>
      </c>
      <c r="Q1712" s="11">
        <v>264</v>
      </c>
      <c r="R1712" s="11">
        <v>-52</v>
      </c>
      <c r="S1712" s="11">
        <v>-291</v>
      </c>
      <c r="T1712" s="11">
        <v>-46</v>
      </c>
      <c r="U1712" s="11">
        <v>-143</v>
      </c>
      <c r="V1712" s="11">
        <v>37</v>
      </c>
      <c r="W1712" s="13">
        <v>10.202</v>
      </c>
      <c r="X1712" s="13">
        <v>8.9719999999999995</v>
      </c>
      <c r="Y1712" s="13">
        <v>8.2739999999999991</v>
      </c>
      <c r="Z1712" s="13">
        <v>8.5340000000000007</v>
      </c>
      <c r="AA1712" s="13">
        <v>7.6440000000000001</v>
      </c>
      <c r="AB1712" s="1">
        <v>3035</v>
      </c>
      <c r="AC1712" s="13">
        <v>10.136189999999999</v>
      </c>
      <c r="AD1712" s="13">
        <v>0.75238799999999995</v>
      </c>
      <c r="AE1712" s="1" t="s">
        <v>12654</v>
      </c>
      <c r="AF1712" s="1" t="s">
        <v>12664</v>
      </c>
    </row>
    <row r="1713" spans="1:32" x14ac:dyDescent="0.2">
      <c r="A1713" s="1" t="s">
        <v>5828</v>
      </c>
      <c r="B1713" s="10">
        <v>4250709</v>
      </c>
      <c r="C1713" s="1" t="s">
        <v>1802</v>
      </c>
      <c r="D1713" s="1" t="s">
        <v>229</v>
      </c>
      <c r="E1713" s="11">
        <v>32850827</v>
      </c>
      <c r="F1713" s="11">
        <v>6036</v>
      </c>
      <c r="G1713" s="11">
        <v>8297</v>
      </c>
      <c r="H1713" s="11">
        <v>9683</v>
      </c>
      <c r="I1713" s="11">
        <v>9095</v>
      </c>
      <c r="J1713" s="11">
        <v>9178</v>
      </c>
      <c r="K1713" s="12" t="s">
        <v>2</v>
      </c>
      <c r="L1713" s="12" t="s">
        <v>2</v>
      </c>
      <c r="M1713" s="11">
        <v>11033</v>
      </c>
      <c r="N1713" s="11">
        <v>3616</v>
      </c>
      <c r="O1713" s="11">
        <v>-1213</v>
      </c>
      <c r="P1713" s="11">
        <v>7721</v>
      </c>
      <c r="Q1713" s="11">
        <v>7326</v>
      </c>
      <c r="R1713" s="11">
        <v>-3004</v>
      </c>
      <c r="S1713" s="11">
        <v>-3185</v>
      </c>
      <c r="T1713" s="11">
        <v>-1618</v>
      </c>
      <c r="U1713" s="11">
        <v>-2884</v>
      </c>
      <c r="V1713" s="11">
        <v>-849</v>
      </c>
      <c r="W1713" s="13">
        <v>8.2170000000000005</v>
      </c>
      <c r="X1713" s="13">
        <v>11.214</v>
      </c>
      <c r="Y1713" s="13">
        <v>11.933999999999999</v>
      </c>
      <c r="Z1713" s="13">
        <v>10.14</v>
      </c>
      <c r="AA1713" s="13">
        <v>9.9619999999999997</v>
      </c>
      <c r="AB1713" s="1">
        <v>9856</v>
      </c>
      <c r="AC1713" s="13">
        <v>6.5262079999999996</v>
      </c>
      <c r="AD1713" s="13">
        <v>0.56560699999999997</v>
      </c>
      <c r="AE1713" s="1" t="s">
        <v>12654</v>
      </c>
      <c r="AF1713" s="1" t="s">
        <v>12657</v>
      </c>
    </row>
    <row r="1714" spans="1:32" x14ac:dyDescent="0.2">
      <c r="A1714" s="1" t="s">
        <v>5829</v>
      </c>
      <c r="B1714" s="10">
        <v>5296296</v>
      </c>
      <c r="C1714" s="1" t="s">
        <v>1803</v>
      </c>
      <c r="D1714" s="1" t="s">
        <v>24</v>
      </c>
      <c r="E1714" s="11">
        <v>41899549</v>
      </c>
      <c r="F1714" s="11">
        <v>-694</v>
      </c>
      <c r="G1714" s="11">
        <v>-711</v>
      </c>
      <c r="H1714" s="11">
        <v>-677</v>
      </c>
      <c r="I1714" s="11">
        <v>97</v>
      </c>
      <c r="J1714" s="11">
        <v>97</v>
      </c>
      <c r="K1714" s="12" t="s">
        <v>2</v>
      </c>
      <c r="L1714" s="12" t="s">
        <v>2</v>
      </c>
      <c r="M1714" s="11">
        <v>-475</v>
      </c>
      <c r="N1714" s="11">
        <v>-283</v>
      </c>
      <c r="O1714" s="11">
        <v>469</v>
      </c>
      <c r="P1714" s="11">
        <v>1476</v>
      </c>
      <c r="Q1714" s="11">
        <v>1476</v>
      </c>
      <c r="R1714" s="11">
        <v>-840</v>
      </c>
      <c r="S1714" s="11">
        <v>-517</v>
      </c>
      <c r="T1714" s="11">
        <v>-1454</v>
      </c>
      <c r="U1714" s="11">
        <v>-650</v>
      </c>
      <c r="V1714" s="11">
        <v>-650</v>
      </c>
      <c r="W1714" s="12" t="s">
        <v>2</v>
      </c>
      <c r="X1714" s="13">
        <v>-22.974</v>
      </c>
      <c r="Y1714" s="13">
        <v>-25.962</v>
      </c>
      <c r="Z1714" s="13">
        <v>-58.308</v>
      </c>
      <c r="AA1714" s="13">
        <v>-58.308</v>
      </c>
      <c r="AB1714" s="1">
        <v>4448</v>
      </c>
      <c r="AC1714" s="12" t="s">
        <v>4019</v>
      </c>
      <c r="AD1714" s="13">
        <v>9.3951700000000002</v>
      </c>
      <c r="AE1714" s="1" t="s">
        <v>12654</v>
      </c>
      <c r="AF1714" s="1" t="s">
        <v>12663</v>
      </c>
    </row>
    <row r="1715" spans="1:32" x14ac:dyDescent="0.2">
      <c r="A1715" s="1" t="s">
        <v>5830</v>
      </c>
      <c r="B1715" s="10">
        <v>4219569</v>
      </c>
      <c r="C1715" s="1" t="s">
        <v>1804</v>
      </c>
      <c r="D1715" s="1" t="s">
        <v>1442</v>
      </c>
      <c r="E1715" s="11">
        <v>1137065438</v>
      </c>
      <c r="F1715" s="11">
        <v>242291</v>
      </c>
      <c r="G1715" s="11">
        <v>207932</v>
      </c>
      <c r="H1715" s="11">
        <v>331060</v>
      </c>
      <c r="I1715" s="11">
        <v>324334</v>
      </c>
      <c r="J1715" s="11">
        <v>324334</v>
      </c>
      <c r="K1715" s="13">
        <v>234469.73254999999</v>
      </c>
      <c r="L1715" s="13">
        <v>263773.80982999998</v>
      </c>
      <c r="M1715" s="11">
        <v>92511</v>
      </c>
      <c r="N1715" s="11">
        <v>-7680</v>
      </c>
      <c r="O1715" s="11">
        <v>-17273</v>
      </c>
      <c r="P1715" s="11">
        <v>282084</v>
      </c>
      <c r="Q1715" s="11">
        <v>282084</v>
      </c>
      <c r="R1715" s="11">
        <v>-127370</v>
      </c>
      <c r="S1715" s="11">
        <v>-318499</v>
      </c>
      <c r="T1715" s="11">
        <v>-173441</v>
      </c>
      <c r="U1715" s="11">
        <v>-208879</v>
      </c>
      <c r="V1715" s="11">
        <v>-208879</v>
      </c>
      <c r="W1715" s="13">
        <v>11.356</v>
      </c>
      <c r="X1715" s="13">
        <v>8.9740000000000002</v>
      </c>
      <c r="Y1715" s="13">
        <v>11.507999999999999</v>
      </c>
      <c r="Z1715" s="13">
        <v>10.073</v>
      </c>
      <c r="AA1715" s="13">
        <v>10.073</v>
      </c>
      <c r="AB1715" s="1">
        <v>6326</v>
      </c>
      <c r="AC1715" s="13">
        <v>13.576339000000001</v>
      </c>
      <c r="AD1715" s="13">
        <v>0.95229600000000003</v>
      </c>
      <c r="AE1715" s="1" t="s">
        <v>12654</v>
      </c>
      <c r="AF1715" s="1" t="s">
        <v>12658</v>
      </c>
    </row>
    <row r="1716" spans="1:32" x14ac:dyDescent="0.2">
      <c r="A1716" s="1" t="s">
        <v>5831</v>
      </c>
      <c r="B1716" s="10">
        <v>4970585</v>
      </c>
      <c r="C1716" s="1" t="s">
        <v>1805</v>
      </c>
      <c r="D1716" s="1" t="s">
        <v>309</v>
      </c>
      <c r="E1716" s="11">
        <v>61241584</v>
      </c>
      <c r="F1716" s="11">
        <v>-2644</v>
      </c>
      <c r="G1716" s="11">
        <v>-2111</v>
      </c>
      <c r="H1716" s="11">
        <v>-1504</v>
      </c>
      <c r="I1716" s="11">
        <v>-1233</v>
      </c>
      <c r="J1716" s="11">
        <v>-1233</v>
      </c>
      <c r="K1716" s="12" t="s">
        <v>2</v>
      </c>
      <c r="L1716" s="12" t="s">
        <v>2</v>
      </c>
      <c r="M1716" s="11">
        <v>-2513</v>
      </c>
      <c r="N1716" s="11">
        <v>-2086</v>
      </c>
      <c r="O1716" s="11">
        <v>-1335</v>
      </c>
      <c r="P1716" s="11">
        <v>-1195</v>
      </c>
      <c r="Q1716" s="11">
        <v>-1195</v>
      </c>
      <c r="R1716" s="11">
        <v>3562</v>
      </c>
      <c r="S1716" s="11">
        <v>505</v>
      </c>
      <c r="T1716" s="11">
        <v>-45</v>
      </c>
      <c r="U1716" s="11">
        <v>-43</v>
      </c>
      <c r="V1716" s="11">
        <v>-43</v>
      </c>
      <c r="W1716" s="13">
        <v>-51.567</v>
      </c>
      <c r="X1716" s="13">
        <v>-49.741</v>
      </c>
      <c r="Y1716" s="13">
        <v>-45.149000000000001</v>
      </c>
      <c r="Z1716" s="13">
        <v>-65.989999999999995</v>
      </c>
      <c r="AA1716" s="13">
        <v>-65.989999999999995</v>
      </c>
      <c r="AB1716" s="1">
        <v>4596</v>
      </c>
      <c r="AC1716" s="12" t="s">
        <v>4019</v>
      </c>
      <c r="AD1716" s="13">
        <v>3.3651460000000002</v>
      </c>
      <c r="AE1716" s="1" t="s">
        <v>12654</v>
      </c>
      <c r="AF1716" s="1" t="s">
        <v>12656</v>
      </c>
    </row>
    <row r="1717" spans="1:32" x14ac:dyDescent="0.2">
      <c r="A1717" s="1" t="s">
        <v>5832</v>
      </c>
      <c r="B1717" s="10">
        <v>4968386</v>
      </c>
      <c r="C1717" s="1" t="s">
        <v>1806</v>
      </c>
      <c r="D1717" s="1" t="s">
        <v>11</v>
      </c>
      <c r="E1717" s="11">
        <v>13767789</v>
      </c>
      <c r="F1717" s="11">
        <v>-132</v>
      </c>
      <c r="G1717" s="11">
        <v>-176</v>
      </c>
      <c r="H1717" s="11">
        <v>-195</v>
      </c>
      <c r="I1717" s="11">
        <v>-217</v>
      </c>
      <c r="J1717" s="11">
        <v>-125</v>
      </c>
      <c r="K1717" s="12" t="s">
        <v>2</v>
      </c>
      <c r="L1717" s="12" t="s">
        <v>2</v>
      </c>
      <c r="M1717" s="11">
        <v>232</v>
      </c>
      <c r="N1717" s="11">
        <v>51</v>
      </c>
      <c r="O1717" s="11">
        <v>-146</v>
      </c>
      <c r="P1717" s="11">
        <v>455</v>
      </c>
      <c r="Q1717" s="11">
        <v>-195</v>
      </c>
      <c r="R1717" s="11">
        <v>-166</v>
      </c>
      <c r="S1717" s="11">
        <v>-179</v>
      </c>
      <c r="T1717" s="11">
        <v>-228</v>
      </c>
      <c r="U1717" s="11">
        <v>-226</v>
      </c>
      <c r="V1717" s="11">
        <v>-251</v>
      </c>
      <c r="W1717" s="13">
        <v>-9.9320000000000004</v>
      </c>
      <c r="X1717" s="13">
        <v>-11.568</v>
      </c>
      <c r="Y1717" s="13">
        <v>-24.056999999999999</v>
      </c>
      <c r="Z1717" s="13">
        <v>-47.231999999999999</v>
      </c>
      <c r="AA1717" s="13">
        <v>-62.695999999999998</v>
      </c>
      <c r="AB1717" s="1">
        <v>7709</v>
      </c>
      <c r="AC1717" s="12" t="s">
        <v>4019</v>
      </c>
      <c r="AD1717" s="13">
        <v>9.8119800000000001</v>
      </c>
      <c r="AE1717" s="1" t="s">
        <v>12654</v>
      </c>
      <c r="AF1717" s="1" t="s">
        <v>12659</v>
      </c>
    </row>
    <row r="1718" spans="1:32" x14ac:dyDescent="0.2">
      <c r="A1718" s="1" t="s">
        <v>5833</v>
      </c>
      <c r="B1718" s="10">
        <v>5299671</v>
      </c>
      <c r="C1718" s="1" t="s">
        <v>1807</v>
      </c>
      <c r="D1718" s="1" t="s">
        <v>24</v>
      </c>
      <c r="E1718" s="11">
        <v>11284325</v>
      </c>
      <c r="F1718" s="11">
        <v>-452</v>
      </c>
      <c r="G1718" s="11">
        <v>-434</v>
      </c>
      <c r="H1718" s="11">
        <v>-599</v>
      </c>
      <c r="I1718" s="11">
        <v>-531</v>
      </c>
      <c r="J1718" s="11">
        <v>-807</v>
      </c>
      <c r="K1718" s="13">
        <v>-790</v>
      </c>
      <c r="L1718" s="13">
        <v>-500</v>
      </c>
      <c r="M1718" s="11">
        <v>-349</v>
      </c>
      <c r="N1718" s="11">
        <v>-514</v>
      </c>
      <c r="O1718" s="11">
        <v>-619</v>
      </c>
      <c r="P1718" s="11">
        <v>-490</v>
      </c>
      <c r="Q1718" s="11">
        <v>-815</v>
      </c>
      <c r="R1718" s="11">
        <v>-705</v>
      </c>
      <c r="S1718" s="11">
        <v>-137</v>
      </c>
      <c r="T1718" s="11">
        <v>-20</v>
      </c>
      <c r="U1718" s="11">
        <v>-432</v>
      </c>
      <c r="V1718" s="11">
        <v>-161</v>
      </c>
      <c r="W1718" s="13">
        <v>-135.06899999999999</v>
      </c>
      <c r="X1718" s="13">
        <v>-213.45400000000001</v>
      </c>
      <c r="Y1718" s="13">
        <v>-59.127000000000002</v>
      </c>
      <c r="Z1718" s="13">
        <v>-4.8440000000000003</v>
      </c>
      <c r="AA1718" s="13">
        <v>-30.69</v>
      </c>
      <c r="AB1718" s="1">
        <v>4425</v>
      </c>
      <c r="AC1718" s="12" t="s">
        <v>4019</v>
      </c>
      <c r="AD1718" s="13">
        <v>4.1205660000000002</v>
      </c>
      <c r="AE1718" s="1" t="s">
        <v>12654</v>
      </c>
      <c r="AF1718" s="1" t="s">
        <v>12663</v>
      </c>
    </row>
    <row r="1719" spans="1:32" x14ac:dyDescent="0.2">
      <c r="A1719" s="1" t="s">
        <v>5834</v>
      </c>
      <c r="B1719" s="10">
        <v>4991484</v>
      </c>
      <c r="C1719" s="1" t="s">
        <v>1808</v>
      </c>
      <c r="D1719" s="1" t="s">
        <v>148</v>
      </c>
      <c r="E1719" s="11">
        <v>1240734</v>
      </c>
      <c r="F1719" s="12" t="s">
        <v>2</v>
      </c>
      <c r="G1719" s="12" t="s">
        <v>2</v>
      </c>
      <c r="H1719" s="12" t="s">
        <v>2</v>
      </c>
      <c r="I1719" s="12" t="s">
        <v>2</v>
      </c>
      <c r="J1719" s="11">
        <v>647</v>
      </c>
      <c r="K1719" s="12" t="s">
        <v>2</v>
      </c>
      <c r="L1719" s="12" t="s">
        <v>2</v>
      </c>
      <c r="M1719" s="12" t="s">
        <v>2</v>
      </c>
      <c r="N1719" s="12" t="s">
        <v>2</v>
      </c>
      <c r="O1719" s="12" t="s">
        <v>2</v>
      </c>
      <c r="P1719" s="12" t="s">
        <v>2</v>
      </c>
      <c r="Q1719" s="11">
        <v>-2138</v>
      </c>
      <c r="R1719" s="12" t="s">
        <v>2</v>
      </c>
      <c r="S1719" s="12" t="s">
        <v>2</v>
      </c>
      <c r="T1719" s="12" t="s">
        <v>2</v>
      </c>
      <c r="U1719" s="12" t="s">
        <v>2</v>
      </c>
      <c r="V1719" s="11">
        <v>-347</v>
      </c>
      <c r="W1719" s="12" t="s">
        <v>2</v>
      </c>
      <c r="X1719" s="12" t="s">
        <v>2</v>
      </c>
      <c r="Y1719" s="12" t="s">
        <v>2</v>
      </c>
      <c r="Z1719" s="12" t="s">
        <v>2</v>
      </c>
      <c r="AA1719" s="12" t="s">
        <v>2</v>
      </c>
      <c r="AB1719" s="1">
        <v>1764</v>
      </c>
      <c r="AC1719" s="13">
        <v>6.8223459999999996</v>
      </c>
      <c r="AD1719" s="13">
        <v>0.61148599999999997</v>
      </c>
      <c r="AE1719" s="1" t="s">
        <v>12654</v>
      </c>
      <c r="AF1719" s="1" t="s">
        <v>12658</v>
      </c>
    </row>
    <row r="1720" spans="1:32" x14ac:dyDescent="0.2">
      <c r="A1720" s="1" t="s">
        <v>5835</v>
      </c>
      <c r="B1720" s="10">
        <v>100377721</v>
      </c>
      <c r="C1720" s="1" t="s">
        <v>1809</v>
      </c>
      <c r="D1720" s="1" t="s">
        <v>84</v>
      </c>
      <c r="E1720" s="11">
        <v>59790361</v>
      </c>
      <c r="F1720" s="12" t="s">
        <v>2</v>
      </c>
      <c r="G1720" s="11">
        <v>1554</v>
      </c>
      <c r="H1720" s="11">
        <v>1883</v>
      </c>
      <c r="I1720" s="11">
        <v>632</v>
      </c>
      <c r="J1720" s="11">
        <v>632</v>
      </c>
      <c r="K1720" s="12" t="s">
        <v>2</v>
      </c>
      <c r="L1720" s="12" t="s">
        <v>2</v>
      </c>
      <c r="M1720" s="12" t="s">
        <v>2</v>
      </c>
      <c r="N1720" s="11">
        <v>1553</v>
      </c>
      <c r="O1720" s="11">
        <v>4754</v>
      </c>
      <c r="P1720" s="11">
        <v>-196</v>
      </c>
      <c r="Q1720" s="11">
        <v>-196</v>
      </c>
      <c r="R1720" s="12" t="s">
        <v>2</v>
      </c>
      <c r="S1720" s="11">
        <v>-1042</v>
      </c>
      <c r="T1720" s="11">
        <v>-886</v>
      </c>
      <c r="U1720" s="11">
        <v>-498</v>
      </c>
      <c r="V1720" s="11">
        <v>-498</v>
      </c>
      <c r="W1720" s="12" t="s">
        <v>2</v>
      </c>
      <c r="X1720" s="12" t="s">
        <v>2</v>
      </c>
      <c r="Y1720" s="13">
        <v>6.8109999999999999</v>
      </c>
      <c r="Z1720" s="13">
        <v>2.4239999999999999</v>
      </c>
      <c r="AA1720" s="13">
        <v>2.4239999999999999</v>
      </c>
      <c r="AB1720" s="1">
        <v>4376</v>
      </c>
      <c r="AC1720" s="12" t="s">
        <v>4019</v>
      </c>
      <c r="AD1720" s="13">
        <v>1.0270999999999999</v>
      </c>
      <c r="AE1720" s="1" t="s">
        <v>12654</v>
      </c>
      <c r="AF1720" s="1" t="s">
        <v>12666</v>
      </c>
    </row>
    <row r="1721" spans="1:32" x14ac:dyDescent="0.2">
      <c r="A1721" s="1" t="s">
        <v>5836</v>
      </c>
      <c r="B1721" s="10">
        <v>4217733</v>
      </c>
      <c r="C1721" s="1" t="s">
        <v>1810</v>
      </c>
      <c r="D1721" s="1" t="s">
        <v>148</v>
      </c>
      <c r="E1721" s="11">
        <v>171687040</v>
      </c>
      <c r="F1721" s="11">
        <v>28070</v>
      </c>
      <c r="G1721" s="11">
        <v>22743</v>
      </c>
      <c r="H1721" s="11">
        <v>11483</v>
      </c>
      <c r="I1721" s="11">
        <v>12651</v>
      </c>
      <c r="J1721" s="11">
        <v>14299</v>
      </c>
      <c r="K1721" s="13">
        <v>25060</v>
      </c>
      <c r="L1721" s="13">
        <v>29880</v>
      </c>
      <c r="M1721" s="11">
        <v>6572</v>
      </c>
      <c r="N1721" s="11">
        <v>8258</v>
      </c>
      <c r="O1721" s="11">
        <v>-18826</v>
      </c>
      <c r="P1721" s="11">
        <v>16971</v>
      </c>
      <c r="Q1721" s="11">
        <v>8233</v>
      </c>
      <c r="R1721" s="11">
        <v>-4306</v>
      </c>
      <c r="S1721" s="11">
        <v>-3395</v>
      </c>
      <c r="T1721" s="11">
        <v>-8458</v>
      </c>
      <c r="U1721" s="11">
        <v>-10778</v>
      </c>
      <c r="V1721" s="11">
        <v>-11990</v>
      </c>
      <c r="W1721" s="13">
        <v>11.494999999999999</v>
      </c>
      <c r="X1721" s="13">
        <v>9.516</v>
      </c>
      <c r="Y1721" s="13">
        <v>4.702</v>
      </c>
      <c r="Z1721" s="13">
        <v>4.7539999999999996</v>
      </c>
      <c r="AA1721" s="13">
        <v>5.17</v>
      </c>
      <c r="AB1721" s="1">
        <v>1861</v>
      </c>
      <c r="AC1721" s="13">
        <v>24.002904999999998</v>
      </c>
      <c r="AD1721" s="13">
        <v>1.417332</v>
      </c>
      <c r="AE1721" s="1" t="s">
        <v>12654</v>
      </c>
      <c r="AF1721" s="1" t="s">
        <v>12658</v>
      </c>
    </row>
    <row r="1722" spans="1:32" x14ac:dyDescent="0.2">
      <c r="A1722" s="1" t="s">
        <v>5837</v>
      </c>
      <c r="B1722" s="10">
        <v>6333672</v>
      </c>
      <c r="C1722" s="1" t="s">
        <v>1811</v>
      </c>
      <c r="D1722" s="1" t="s">
        <v>1045</v>
      </c>
      <c r="E1722" s="11">
        <v>120423756</v>
      </c>
      <c r="F1722" s="11">
        <v>8459</v>
      </c>
      <c r="G1722" s="11">
        <v>12745</v>
      </c>
      <c r="H1722" s="11">
        <v>14015</v>
      </c>
      <c r="I1722" s="11">
        <v>11283</v>
      </c>
      <c r="J1722" s="11">
        <v>11283</v>
      </c>
      <c r="K1722" s="13">
        <v>10537</v>
      </c>
      <c r="L1722" s="13">
        <v>11100</v>
      </c>
      <c r="M1722" s="11">
        <v>4478</v>
      </c>
      <c r="N1722" s="11">
        <v>-1159</v>
      </c>
      <c r="O1722" s="11">
        <v>4762</v>
      </c>
      <c r="P1722" s="11">
        <v>-16725</v>
      </c>
      <c r="Q1722" s="11">
        <v>-16725</v>
      </c>
      <c r="R1722" s="11">
        <v>-5311</v>
      </c>
      <c r="S1722" s="11">
        <v>-7823</v>
      </c>
      <c r="T1722" s="11">
        <v>-10099</v>
      </c>
      <c r="U1722" s="11">
        <v>-8756</v>
      </c>
      <c r="V1722" s="11">
        <v>-8756</v>
      </c>
      <c r="W1722" s="13">
        <v>8.6319999999999997</v>
      </c>
      <c r="X1722" s="13">
        <v>14.407</v>
      </c>
      <c r="Y1722" s="13">
        <v>14.074999999999999</v>
      </c>
      <c r="Z1722" s="13">
        <v>9.468</v>
      </c>
      <c r="AA1722" s="13">
        <v>9.468</v>
      </c>
      <c r="AB1722" s="1">
        <v>4996</v>
      </c>
      <c r="AC1722" s="13">
        <v>8.4569969999999994</v>
      </c>
      <c r="AD1722" s="13">
        <v>0.55755100000000002</v>
      </c>
      <c r="AE1722" s="1" t="s">
        <v>12654</v>
      </c>
      <c r="AF1722" s="1" t="s">
        <v>12667</v>
      </c>
    </row>
    <row r="1723" spans="1:32" x14ac:dyDescent="0.2">
      <c r="A1723" s="1" t="s">
        <v>5838</v>
      </c>
      <c r="B1723" s="10">
        <v>4243786</v>
      </c>
      <c r="C1723" s="1" t="s">
        <v>1812</v>
      </c>
      <c r="D1723" s="1" t="s">
        <v>267</v>
      </c>
      <c r="E1723" s="11">
        <v>12178512</v>
      </c>
      <c r="F1723" s="11">
        <v>2247</v>
      </c>
      <c r="G1723" s="11">
        <v>1666</v>
      </c>
      <c r="H1723" s="11">
        <v>828</v>
      </c>
      <c r="I1723" s="11">
        <v>1231</v>
      </c>
      <c r="J1723" s="11">
        <v>1281</v>
      </c>
      <c r="K1723" s="12" t="s">
        <v>2</v>
      </c>
      <c r="L1723" s="12" t="s">
        <v>2</v>
      </c>
      <c r="M1723" s="11">
        <v>3227</v>
      </c>
      <c r="N1723" s="11">
        <v>1177</v>
      </c>
      <c r="O1723" s="11">
        <v>234</v>
      </c>
      <c r="P1723" s="11">
        <v>1921</v>
      </c>
      <c r="Q1723" s="11">
        <v>1023</v>
      </c>
      <c r="R1723" s="11">
        <v>-488</v>
      </c>
      <c r="S1723" s="11">
        <v>-1008</v>
      </c>
      <c r="T1723" s="11">
        <v>-569</v>
      </c>
      <c r="U1723" s="11">
        <v>-1040</v>
      </c>
      <c r="V1723" s="11">
        <v>-769</v>
      </c>
      <c r="W1723" s="13">
        <v>8.9949999999999992</v>
      </c>
      <c r="X1723" s="13">
        <v>6.6449999999999996</v>
      </c>
      <c r="Y1723" s="13">
        <v>4.2009999999999996</v>
      </c>
      <c r="Z1723" s="13">
        <v>4.9710000000000001</v>
      </c>
      <c r="AA1723" s="13">
        <v>5.1379999999999999</v>
      </c>
      <c r="AB1723" s="1">
        <v>5388</v>
      </c>
      <c r="AC1723" s="13">
        <v>12.084756</v>
      </c>
      <c r="AD1723" s="13">
        <v>0.63488800000000001</v>
      </c>
      <c r="AE1723" s="1" t="s">
        <v>12654</v>
      </c>
      <c r="AF1723" s="1" t="s">
        <v>12667</v>
      </c>
    </row>
    <row r="1724" spans="1:32" x14ac:dyDescent="0.2">
      <c r="A1724" s="1" t="s">
        <v>5839</v>
      </c>
      <c r="B1724" s="10">
        <v>4916571</v>
      </c>
      <c r="C1724" s="1" t="s">
        <v>1813</v>
      </c>
      <c r="D1724" s="1" t="s">
        <v>20</v>
      </c>
      <c r="E1724" s="11">
        <v>39743407</v>
      </c>
      <c r="F1724" s="11">
        <v>-2678</v>
      </c>
      <c r="G1724" s="11">
        <v>-1113</v>
      </c>
      <c r="H1724" s="11">
        <v>2457</v>
      </c>
      <c r="I1724" s="11">
        <v>5700</v>
      </c>
      <c r="J1724" s="11">
        <v>5700</v>
      </c>
      <c r="K1724" s="13">
        <v>6090</v>
      </c>
      <c r="L1724" s="13">
        <v>7175</v>
      </c>
      <c r="M1724" s="11">
        <v>4738</v>
      </c>
      <c r="N1724" s="11">
        <v>9944</v>
      </c>
      <c r="O1724" s="11">
        <v>13727</v>
      </c>
      <c r="P1724" s="11">
        <v>18363</v>
      </c>
      <c r="Q1724" s="11">
        <v>18363</v>
      </c>
      <c r="R1724" s="11">
        <v>-9477</v>
      </c>
      <c r="S1724" s="11">
        <v>-12105</v>
      </c>
      <c r="T1724" s="11">
        <v>-14544</v>
      </c>
      <c r="U1724" s="11">
        <v>-10346</v>
      </c>
      <c r="V1724" s="11">
        <v>-10346</v>
      </c>
      <c r="W1724" s="13">
        <v>2.7759999999999998</v>
      </c>
      <c r="X1724" s="13">
        <v>1.8979999999999999</v>
      </c>
      <c r="Y1724" s="13">
        <v>2.1389999999999998</v>
      </c>
      <c r="Z1724" s="13">
        <v>3.714</v>
      </c>
      <c r="AA1724" s="13">
        <v>3.714</v>
      </c>
      <c r="AB1724" s="1">
        <v>2695</v>
      </c>
      <c r="AC1724" s="13">
        <v>58.443283000000001</v>
      </c>
      <c r="AD1724" s="13">
        <v>2.036098</v>
      </c>
      <c r="AE1724" s="1" t="s">
        <v>12654</v>
      </c>
      <c r="AF1724" s="1" t="s">
        <v>12661</v>
      </c>
    </row>
    <row r="1725" spans="1:32" x14ac:dyDescent="0.2">
      <c r="A1725" s="1" t="s">
        <v>5840</v>
      </c>
      <c r="B1725" s="10">
        <v>4341234</v>
      </c>
      <c r="C1725" s="1" t="s">
        <v>1814</v>
      </c>
      <c r="D1725" s="1" t="s">
        <v>819</v>
      </c>
      <c r="E1725" s="11">
        <v>16561223</v>
      </c>
      <c r="F1725" s="11">
        <v>3207</v>
      </c>
      <c r="G1725" s="11">
        <v>7529</v>
      </c>
      <c r="H1725" s="11">
        <v>8677</v>
      </c>
      <c r="I1725" s="11">
        <v>9187</v>
      </c>
      <c r="J1725" s="11">
        <v>10313</v>
      </c>
      <c r="K1725" s="12" t="s">
        <v>2</v>
      </c>
      <c r="L1725" s="12" t="s">
        <v>2</v>
      </c>
      <c r="M1725" s="11">
        <v>8073</v>
      </c>
      <c r="N1725" s="11">
        <v>9246</v>
      </c>
      <c r="O1725" s="11">
        <v>2516</v>
      </c>
      <c r="P1725" s="11">
        <v>12864</v>
      </c>
      <c r="Q1725" s="11">
        <v>11048</v>
      </c>
      <c r="R1725" s="11">
        <v>-3262</v>
      </c>
      <c r="S1725" s="11">
        <v>-3341</v>
      </c>
      <c r="T1725" s="11">
        <v>-2969</v>
      </c>
      <c r="U1725" s="11">
        <v>-387</v>
      </c>
      <c r="V1725" s="11">
        <v>-2989</v>
      </c>
      <c r="W1725" s="13">
        <v>2.3130000000000002</v>
      </c>
      <c r="X1725" s="13">
        <v>5.7229999999999999</v>
      </c>
      <c r="Y1725" s="13">
        <v>5.5609999999999999</v>
      </c>
      <c r="Z1725" s="13">
        <v>6.0839999999999996</v>
      </c>
      <c r="AA1725" s="13">
        <v>7.5720000000000001</v>
      </c>
      <c r="AB1725" s="1">
        <v>3106</v>
      </c>
      <c r="AC1725" s="13">
        <v>9.8175810000000006</v>
      </c>
      <c r="AD1725" s="13">
        <v>0.97542200000000001</v>
      </c>
      <c r="AE1725" s="1" t="s">
        <v>12654</v>
      </c>
      <c r="AF1725" s="1" t="s">
        <v>12655</v>
      </c>
    </row>
    <row r="1726" spans="1:32" x14ac:dyDescent="0.2">
      <c r="A1726" s="1" t="s">
        <v>5841</v>
      </c>
      <c r="B1726" s="10">
        <v>26375700</v>
      </c>
      <c r="C1726" s="1" t="s">
        <v>1815</v>
      </c>
      <c r="D1726" s="1" t="s">
        <v>71</v>
      </c>
      <c r="E1726" s="11">
        <v>12138058</v>
      </c>
      <c r="F1726" s="12" t="s">
        <v>2</v>
      </c>
      <c r="G1726" s="12" t="s">
        <v>2</v>
      </c>
      <c r="H1726" s="12" t="s">
        <v>2</v>
      </c>
      <c r="I1726" s="12" t="s">
        <v>2</v>
      </c>
      <c r="J1726" s="11">
        <v>-64</v>
      </c>
      <c r="K1726" s="12" t="s">
        <v>2</v>
      </c>
      <c r="L1726" s="12" t="s">
        <v>2</v>
      </c>
      <c r="M1726" s="12" t="s">
        <v>2</v>
      </c>
      <c r="N1726" s="12" t="s">
        <v>2</v>
      </c>
      <c r="O1726" s="12" t="s">
        <v>2</v>
      </c>
      <c r="P1726" s="12" t="s">
        <v>2</v>
      </c>
      <c r="Q1726" s="11">
        <v>46</v>
      </c>
      <c r="R1726" s="12" t="s">
        <v>2</v>
      </c>
      <c r="S1726" s="12" t="s">
        <v>2</v>
      </c>
      <c r="T1726" s="12" t="s">
        <v>2</v>
      </c>
      <c r="U1726" s="12" t="s">
        <v>2</v>
      </c>
      <c r="V1726" s="11">
        <v>-1343</v>
      </c>
      <c r="W1726" s="12" t="s">
        <v>2</v>
      </c>
      <c r="X1726" s="12" t="s">
        <v>2</v>
      </c>
      <c r="Y1726" s="12" t="s">
        <v>2</v>
      </c>
      <c r="Z1726" s="12" t="s">
        <v>2</v>
      </c>
      <c r="AA1726" s="12" t="s">
        <v>2</v>
      </c>
      <c r="AB1726" s="1">
        <v>5884</v>
      </c>
      <c r="AC1726" s="12" t="s">
        <v>4019</v>
      </c>
      <c r="AD1726" s="13">
        <v>4.6229050000000003</v>
      </c>
      <c r="AE1726" s="1" t="s">
        <v>12654</v>
      </c>
      <c r="AF1726" s="1" t="s">
        <v>12672</v>
      </c>
    </row>
    <row r="1727" spans="1:32" x14ac:dyDescent="0.2">
      <c r="A1727" s="1" t="s">
        <v>5842</v>
      </c>
      <c r="B1727" s="10">
        <v>4398128</v>
      </c>
      <c r="C1727" s="1" t="s">
        <v>1816</v>
      </c>
      <c r="D1727" s="1" t="s">
        <v>62</v>
      </c>
      <c r="E1727" s="11">
        <v>47998574</v>
      </c>
      <c r="F1727" s="12" t="s">
        <v>2</v>
      </c>
      <c r="G1727" s="12" t="s">
        <v>2</v>
      </c>
      <c r="H1727" s="12" t="s">
        <v>2</v>
      </c>
      <c r="I1727" s="11">
        <v>95</v>
      </c>
      <c r="J1727" s="11">
        <v>95</v>
      </c>
      <c r="K1727" s="12" t="s">
        <v>2</v>
      </c>
      <c r="L1727" s="12" t="s">
        <v>2</v>
      </c>
      <c r="M1727" s="12" t="s">
        <v>2</v>
      </c>
      <c r="N1727" s="12" t="s">
        <v>2</v>
      </c>
      <c r="O1727" s="12" t="s">
        <v>2</v>
      </c>
      <c r="P1727" s="11">
        <v>-373</v>
      </c>
      <c r="Q1727" s="11">
        <v>-373</v>
      </c>
      <c r="R1727" s="12" t="s">
        <v>2</v>
      </c>
      <c r="S1727" s="12" t="s">
        <v>2</v>
      </c>
      <c r="T1727" s="12" t="s">
        <v>2</v>
      </c>
      <c r="U1727" s="11">
        <v>-433</v>
      </c>
      <c r="V1727" s="11">
        <v>-433</v>
      </c>
      <c r="W1727" s="12" t="s">
        <v>2</v>
      </c>
      <c r="X1727" s="12" t="s">
        <v>2</v>
      </c>
      <c r="Y1727" s="12" t="s">
        <v>2</v>
      </c>
      <c r="Z1727" s="12" t="s">
        <v>2</v>
      </c>
      <c r="AA1727" s="12" t="s">
        <v>2</v>
      </c>
      <c r="AB1727" s="1">
        <v>5216</v>
      </c>
      <c r="AC1727" s="13">
        <v>184.81012699999999</v>
      </c>
      <c r="AD1727" s="13">
        <v>1.8612949999999999</v>
      </c>
      <c r="AE1727" s="1" t="s">
        <v>12654</v>
      </c>
      <c r="AF1727" s="1" t="s">
        <v>12662</v>
      </c>
    </row>
    <row r="1728" spans="1:32" x14ac:dyDescent="0.2">
      <c r="A1728" s="1" t="s">
        <v>5843</v>
      </c>
      <c r="B1728" s="10">
        <v>6333245</v>
      </c>
      <c r="C1728" s="1" t="s">
        <v>1817</v>
      </c>
      <c r="D1728" s="1" t="s">
        <v>36</v>
      </c>
      <c r="E1728" s="11">
        <v>319368054</v>
      </c>
      <c r="F1728" s="11">
        <v>72257</v>
      </c>
      <c r="G1728" s="11">
        <v>87139</v>
      </c>
      <c r="H1728" s="11">
        <v>75476</v>
      </c>
      <c r="I1728" s="11">
        <v>85082</v>
      </c>
      <c r="J1728" s="11">
        <v>85082</v>
      </c>
      <c r="K1728" s="13">
        <v>70533.333329999994</v>
      </c>
      <c r="L1728" s="13">
        <v>89710</v>
      </c>
      <c r="M1728" s="11">
        <v>78221</v>
      </c>
      <c r="N1728" s="11">
        <v>51727</v>
      </c>
      <c r="O1728" s="11">
        <v>129298</v>
      </c>
      <c r="P1728" s="11">
        <v>138294</v>
      </c>
      <c r="Q1728" s="11">
        <v>138294</v>
      </c>
      <c r="R1728" s="11">
        <v>-65595</v>
      </c>
      <c r="S1728" s="11">
        <v>-68624</v>
      </c>
      <c r="T1728" s="11">
        <v>-63151</v>
      </c>
      <c r="U1728" s="11">
        <v>-76008</v>
      </c>
      <c r="V1728" s="11">
        <v>-76008</v>
      </c>
      <c r="W1728" s="13">
        <v>7.0060000000000002</v>
      </c>
      <c r="X1728" s="13">
        <v>8.91</v>
      </c>
      <c r="Y1728" s="13">
        <v>6.0209999999999999</v>
      </c>
      <c r="Z1728" s="13">
        <v>4.1079999999999997</v>
      </c>
      <c r="AA1728" s="13">
        <v>4.1079999999999997</v>
      </c>
      <c r="AB1728" s="1">
        <v>3405</v>
      </c>
      <c r="AC1728" s="13">
        <v>35.590387999999997</v>
      </c>
      <c r="AD1728" s="13">
        <v>0.73595500000000003</v>
      </c>
      <c r="AE1728" s="1" t="s">
        <v>12654</v>
      </c>
      <c r="AF1728" s="1" t="s">
        <v>12667</v>
      </c>
    </row>
    <row r="1729" spans="1:32" x14ac:dyDescent="0.2">
      <c r="A1729" s="1" t="s">
        <v>5844</v>
      </c>
      <c r="B1729" s="10">
        <v>5329412</v>
      </c>
      <c r="C1729" s="1" t="s">
        <v>1818</v>
      </c>
      <c r="D1729" s="1" t="s">
        <v>73</v>
      </c>
      <c r="E1729" s="11">
        <v>7370302</v>
      </c>
      <c r="F1729" s="12" t="s">
        <v>2</v>
      </c>
      <c r="G1729" s="12" t="s">
        <v>2</v>
      </c>
      <c r="H1729" s="12" t="s">
        <v>2</v>
      </c>
      <c r="I1729" s="11">
        <v>1083</v>
      </c>
      <c r="J1729" s="11">
        <v>1091</v>
      </c>
      <c r="K1729" s="12" t="s">
        <v>2</v>
      </c>
      <c r="L1729" s="12" t="s">
        <v>2</v>
      </c>
      <c r="M1729" s="12" t="s">
        <v>2</v>
      </c>
      <c r="N1729" s="12" t="s">
        <v>2</v>
      </c>
      <c r="O1729" s="12" t="s">
        <v>2</v>
      </c>
      <c r="P1729" s="11">
        <v>784</v>
      </c>
      <c r="Q1729" s="11">
        <v>729</v>
      </c>
      <c r="R1729" s="12" t="s">
        <v>2</v>
      </c>
      <c r="S1729" s="12" t="s">
        <v>2</v>
      </c>
      <c r="T1729" s="12" t="s">
        <v>2</v>
      </c>
      <c r="U1729" s="11">
        <v>-530</v>
      </c>
      <c r="V1729" s="11">
        <v>-21</v>
      </c>
      <c r="W1729" s="12" t="s">
        <v>2</v>
      </c>
      <c r="X1729" s="12" t="s">
        <v>2</v>
      </c>
      <c r="Y1729" s="12" t="s">
        <v>2</v>
      </c>
      <c r="Z1729" s="12" t="s">
        <v>2</v>
      </c>
      <c r="AA1729" s="13">
        <v>14.259</v>
      </c>
      <c r="AB1729" s="1">
        <v>7110</v>
      </c>
      <c r="AC1729" s="13">
        <v>21.565479</v>
      </c>
      <c r="AD1729" s="13">
        <v>2.904039</v>
      </c>
      <c r="AE1729" s="1" t="s">
        <v>12654</v>
      </c>
      <c r="AF1729" s="1" t="s">
        <v>12657</v>
      </c>
    </row>
    <row r="1730" spans="1:32" x14ac:dyDescent="0.2">
      <c r="A1730" s="1" t="s">
        <v>5845</v>
      </c>
      <c r="B1730" s="10">
        <v>5283928</v>
      </c>
      <c r="C1730" s="1" t="s">
        <v>1819</v>
      </c>
      <c r="D1730" s="1" t="s">
        <v>32</v>
      </c>
      <c r="E1730" s="11">
        <v>42004790</v>
      </c>
      <c r="F1730" s="12" t="s">
        <v>2</v>
      </c>
      <c r="G1730" s="12" t="s">
        <v>2</v>
      </c>
      <c r="H1730" s="11">
        <v>2079.4670000000001</v>
      </c>
      <c r="I1730" s="11">
        <v>2341.3090000000002</v>
      </c>
      <c r="J1730" s="11">
        <v>2662.665</v>
      </c>
      <c r="K1730" s="13">
        <v>3464.2</v>
      </c>
      <c r="L1730" s="13">
        <v>4412</v>
      </c>
      <c r="M1730" s="12" t="s">
        <v>2</v>
      </c>
      <c r="N1730" s="12" t="s">
        <v>2</v>
      </c>
      <c r="O1730" s="11">
        <v>2028.1279999999999</v>
      </c>
      <c r="P1730" s="11">
        <v>1406.0530000000001</v>
      </c>
      <c r="Q1730" s="11">
        <v>2114.39</v>
      </c>
      <c r="R1730" s="12" t="s">
        <v>2</v>
      </c>
      <c r="S1730" s="12" t="s">
        <v>2</v>
      </c>
      <c r="T1730" s="11">
        <v>-824.91</v>
      </c>
      <c r="U1730" s="11">
        <v>87.46</v>
      </c>
      <c r="V1730" s="11">
        <v>-314.24900000000002</v>
      </c>
      <c r="W1730" s="12" t="s">
        <v>2</v>
      </c>
      <c r="X1730" s="12" t="s">
        <v>2</v>
      </c>
      <c r="Y1730" s="12" t="s">
        <v>2</v>
      </c>
      <c r="Z1730" s="13">
        <v>18.158000000000001</v>
      </c>
      <c r="AA1730" s="13">
        <v>17.347999999999999</v>
      </c>
      <c r="AB1730" s="1" t="s">
        <v>5846</v>
      </c>
      <c r="AC1730" s="13">
        <v>30.330497999999999</v>
      </c>
      <c r="AD1730" s="13">
        <v>4.6572209999999998</v>
      </c>
      <c r="AE1730" s="1" t="s">
        <v>12654</v>
      </c>
      <c r="AF1730" s="1" t="s">
        <v>12666</v>
      </c>
    </row>
    <row r="1731" spans="1:32" x14ac:dyDescent="0.2">
      <c r="A1731" s="1" t="s">
        <v>5847</v>
      </c>
      <c r="B1731" s="10">
        <v>4553487</v>
      </c>
      <c r="C1731" s="1" t="s">
        <v>1820</v>
      </c>
      <c r="D1731" s="1" t="s">
        <v>22</v>
      </c>
      <c r="E1731" s="11">
        <v>9011740</v>
      </c>
      <c r="F1731" s="11">
        <v>-1733</v>
      </c>
      <c r="G1731" s="11">
        <v>122</v>
      </c>
      <c r="H1731" s="11">
        <v>570</v>
      </c>
      <c r="I1731" s="11">
        <v>342</v>
      </c>
      <c r="J1731" s="11">
        <v>402</v>
      </c>
      <c r="K1731" s="12" t="s">
        <v>2</v>
      </c>
      <c r="L1731" s="12" t="s">
        <v>2</v>
      </c>
      <c r="M1731" s="11">
        <v>515</v>
      </c>
      <c r="N1731" s="11">
        <v>989</v>
      </c>
      <c r="O1731" s="11">
        <v>761</v>
      </c>
      <c r="P1731" s="11">
        <v>526</v>
      </c>
      <c r="Q1731" s="11">
        <v>859</v>
      </c>
      <c r="R1731" s="11">
        <v>381</v>
      </c>
      <c r="S1731" s="11">
        <v>-133</v>
      </c>
      <c r="T1731" s="11">
        <v>-409</v>
      </c>
      <c r="U1731" s="11">
        <v>-979</v>
      </c>
      <c r="V1731" s="11">
        <v>-463</v>
      </c>
      <c r="W1731" s="13">
        <v>-29.337</v>
      </c>
      <c r="X1731" s="13">
        <v>29.942</v>
      </c>
      <c r="Y1731" s="13">
        <v>16.454000000000001</v>
      </c>
      <c r="Z1731" s="13">
        <v>5.1040000000000001</v>
      </c>
      <c r="AA1731" s="13">
        <v>8.0039999999999996</v>
      </c>
      <c r="AB1731" s="1">
        <v>3607</v>
      </c>
      <c r="AC1731" s="13">
        <v>9.3716659999999994</v>
      </c>
      <c r="AD1731" s="13">
        <v>0.73829400000000001</v>
      </c>
      <c r="AE1731" s="1" t="s">
        <v>12654</v>
      </c>
      <c r="AF1731" s="1" t="s">
        <v>12657</v>
      </c>
    </row>
    <row r="1732" spans="1:32" x14ac:dyDescent="0.2">
      <c r="A1732" s="1" t="s">
        <v>5848</v>
      </c>
      <c r="B1732" s="10">
        <v>4295591</v>
      </c>
      <c r="C1732" s="1" t="s">
        <v>1821</v>
      </c>
      <c r="D1732" s="1" t="s">
        <v>36</v>
      </c>
      <c r="E1732" s="11">
        <v>38213469</v>
      </c>
      <c r="F1732" s="11">
        <v>17398</v>
      </c>
      <c r="G1732" s="11">
        <v>23180</v>
      </c>
      <c r="H1732" s="11">
        <v>23057</v>
      </c>
      <c r="I1732" s="11">
        <v>18382</v>
      </c>
      <c r="J1732" s="11">
        <v>10034</v>
      </c>
      <c r="K1732" s="13">
        <v>13880</v>
      </c>
      <c r="L1732" s="13">
        <v>15240</v>
      </c>
      <c r="M1732" s="11">
        <v>26704</v>
      </c>
      <c r="N1732" s="11">
        <v>28581</v>
      </c>
      <c r="O1732" s="11">
        <v>22744</v>
      </c>
      <c r="P1732" s="11">
        <v>11601</v>
      </c>
      <c r="Q1732" s="11">
        <v>29525</v>
      </c>
      <c r="R1732" s="11">
        <v>-3876</v>
      </c>
      <c r="S1732" s="11">
        <v>-10999</v>
      </c>
      <c r="T1732" s="11">
        <v>-11100</v>
      </c>
      <c r="U1732" s="11">
        <v>-34288</v>
      </c>
      <c r="V1732" s="11">
        <v>-39436</v>
      </c>
      <c r="W1732" s="13">
        <v>7.73</v>
      </c>
      <c r="X1732" s="13">
        <v>7.4009999999999998</v>
      </c>
      <c r="Y1732" s="13">
        <v>8.1329999999999991</v>
      </c>
      <c r="Z1732" s="13">
        <v>4.4740000000000002</v>
      </c>
      <c r="AA1732" s="13">
        <v>3.6360000000000001</v>
      </c>
      <c r="AB1732" s="1">
        <v>4023</v>
      </c>
      <c r="AC1732" s="13">
        <v>26.249438000000001</v>
      </c>
      <c r="AD1732" s="13">
        <v>0.82111999999999996</v>
      </c>
      <c r="AE1732" s="1" t="s">
        <v>12654</v>
      </c>
      <c r="AF1732" s="1" t="s">
        <v>12667</v>
      </c>
    </row>
    <row r="1733" spans="1:32" x14ac:dyDescent="0.2">
      <c r="A1733" s="1" t="s">
        <v>5849</v>
      </c>
      <c r="B1733" s="10">
        <v>4994901</v>
      </c>
      <c r="C1733" s="1" t="s">
        <v>1822</v>
      </c>
      <c r="D1733" s="1" t="s">
        <v>262</v>
      </c>
      <c r="E1733" s="11">
        <v>12470245</v>
      </c>
      <c r="F1733" s="11">
        <v>-41</v>
      </c>
      <c r="G1733" s="11">
        <v>104</v>
      </c>
      <c r="H1733" s="11">
        <v>2060</v>
      </c>
      <c r="I1733" s="11">
        <v>1533</v>
      </c>
      <c r="J1733" s="11">
        <v>2706</v>
      </c>
      <c r="K1733" s="13">
        <v>2500</v>
      </c>
      <c r="L1733" s="13">
        <v>2900</v>
      </c>
      <c r="M1733" s="11">
        <v>3527</v>
      </c>
      <c r="N1733" s="11">
        <v>4919</v>
      </c>
      <c r="O1733" s="11">
        <v>4901</v>
      </c>
      <c r="P1733" s="11">
        <v>4329</v>
      </c>
      <c r="Q1733" s="11">
        <v>6814</v>
      </c>
      <c r="R1733" s="11">
        <v>-5157</v>
      </c>
      <c r="S1733" s="11">
        <v>-1638</v>
      </c>
      <c r="T1733" s="11">
        <v>-3612</v>
      </c>
      <c r="U1733" s="11">
        <v>-3317</v>
      </c>
      <c r="V1733" s="11">
        <v>-1552</v>
      </c>
      <c r="W1733" s="13">
        <v>3.33</v>
      </c>
      <c r="X1733" s="13">
        <v>0.82399999999999995</v>
      </c>
      <c r="Y1733" s="13">
        <v>8.5259999999999998</v>
      </c>
      <c r="Z1733" s="13">
        <v>6.99</v>
      </c>
      <c r="AA1733" s="13">
        <v>7.35</v>
      </c>
      <c r="AB1733" s="1">
        <v>9171</v>
      </c>
      <c r="AC1733" s="13">
        <v>8.5387319999999995</v>
      </c>
      <c r="AD1733" s="13">
        <v>0.73246800000000001</v>
      </c>
      <c r="AE1733" s="1" t="s">
        <v>12654</v>
      </c>
      <c r="AF1733" s="1" t="s">
        <v>12673</v>
      </c>
    </row>
    <row r="1734" spans="1:32" x14ac:dyDescent="0.2">
      <c r="A1734" s="1" t="s">
        <v>5850</v>
      </c>
      <c r="B1734" s="10">
        <v>6333725</v>
      </c>
      <c r="C1734" s="1" t="s">
        <v>1823</v>
      </c>
      <c r="D1734" s="1" t="s">
        <v>112</v>
      </c>
      <c r="E1734" s="11">
        <v>60635690</v>
      </c>
      <c r="F1734" s="11">
        <v>4673</v>
      </c>
      <c r="G1734" s="11">
        <v>4173</v>
      </c>
      <c r="H1734" s="11">
        <v>6678</v>
      </c>
      <c r="I1734" s="11">
        <v>7462</v>
      </c>
      <c r="J1734" s="11">
        <v>7931</v>
      </c>
      <c r="K1734" s="13">
        <v>8500</v>
      </c>
      <c r="L1734" s="13">
        <v>9500</v>
      </c>
      <c r="M1734" s="11">
        <v>5907</v>
      </c>
      <c r="N1734" s="11">
        <v>2813</v>
      </c>
      <c r="O1734" s="11">
        <v>5064</v>
      </c>
      <c r="P1734" s="11">
        <v>10278</v>
      </c>
      <c r="Q1734" s="11">
        <v>-2338</v>
      </c>
      <c r="R1734" s="11">
        <v>-4034</v>
      </c>
      <c r="S1734" s="11">
        <v>-2455</v>
      </c>
      <c r="T1734" s="11">
        <v>-1741</v>
      </c>
      <c r="U1734" s="11">
        <v>-2690</v>
      </c>
      <c r="V1734" s="11">
        <v>-3574</v>
      </c>
      <c r="W1734" s="13">
        <v>5.4039999999999999</v>
      </c>
      <c r="X1734" s="13">
        <v>4.6349999999999998</v>
      </c>
      <c r="Y1734" s="13">
        <v>6.8630000000000004</v>
      </c>
      <c r="Z1734" s="13">
        <v>7.18</v>
      </c>
      <c r="AA1734" s="13">
        <v>8.1929999999999996</v>
      </c>
      <c r="AB1734" s="1">
        <v>5602</v>
      </c>
      <c r="AC1734" s="13">
        <v>8.4855920000000005</v>
      </c>
      <c r="AD1734" s="12" t="s">
        <v>2</v>
      </c>
      <c r="AE1734" s="1" t="s">
        <v>12654</v>
      </c>
      <c r="AF1734" s="1" t="s">
        <v>12667</v>
      </c>
    </row>
    <row r="1735" spans="1:32" x14ac:dyDescent="0.2">
      <c r="A1735" s="1" t="s">
        <v>5851</v>
      </c>
      <c r="B1735" s="10">
        <v>4991927</v>
      </c>
      <c r="C1735" s="1" t="s">
        <v>1824</v>
      </c>
      <c r="D1735" s="1" t="s">
        <v>58</v>
      </c>
      <c r="E1735" s="11">
        <v>109373079</v>
      </c>
      <c r="F1735" s="11">
        <v>31762</v>
      </c>
      <c r="G1735" s="11">
        <v>32777</v>
      </c>
      <c r="H1735" s="11">
        <v>37067</v>
      </c>
      <c r="I1735" s="11">
        <v>41349</v>
      </c>
      <c r="J1735" s="11">
        <v>50822</v>
      </c>
      <c r="K1735" s="13">
        <v>51116.666669999999</v>
      </c>
      <c r="L1735" s="13">
        <v>56216.666669999999</v>
      </c>
      <c r="M1735" s="11">
        <v>40002</v>
      </c>
      <c r="N1735" s="11">
        <v>28737</v>
      </c>
      <c r="O1735" s="11">
        <v>48631</v>
      </c>
      <c r="P1735" s="11">
        <v>50874</v>
      </c>
      <c r="Q1735" s="11">
        <v>87760</v>
      </c>
      <c r="R1735" s="11">
        <v>-10771</v>
      </c>
      <c r="S1735" s="11">
        <v>-39929</v>
      </c>
      <c r="T1735" s="11">
        <v>-46274</v>
      </c>
      <c r="U1735" s="11">
        <v>-35801</v>
      </c>
      <c r="V1735" s="11">
        <v>-52074</v>
      </c>
      <c r="W1735" s="13">
        <v>7.8979999999999997</v>
      </c>
      <c r="X1735" s="13">
        <v>7.327</v>
      </c>
      <c r="Y1735" s="13">
        <v>7.2089999999999996</v>
      </c>
      <c r="Z1735" s="13">
        <v>9.4039999999999999</v>
      </c>
      <c r="AA1735" s="13">
        <v>6.1630000000000003</v>
      </c>
      <c r="AB1735" s="1">
        <v>6370</v>
      </c>
      <c r="AC1735" s="13">
        <v>28.267714000000002</v>
      </c>
      <c r="AD1735" s="13">
        <v>1.8643730000000001</v>
      </c>
      <c r="AE1735" s="1" t="s">
        <v>12654</v>
      </c>
      <c r="AF1735" s="1" t="s">
        <v>12658</v>
      </c>
    </row>
    <row r="1736" spans="1:32" x14ac:dyDescent="0.2">
      <c r="A1736" s="1" t="s">
        <v>5852</v>
      </c>
      <c r="B1736" s="10">
        <v>4986921</v>
      </c>
      <c r="C1736" s="1" t="s">
        <v>1825</v>
      </c>
      <c r="D1736" s="1" t="s">
        <v>36</v>
      </c>
      <c r="E1736" s="11">
        <v>19648774</v>
      </c>
      <c r="F1736" s="11">
        <v>4302</v>
      </c>
      <c r="G1736" s="11">
        <v>4560</v>
      </c>
      <c r="H1736" s="11">
        <v>3971</v>
      </c>
      <c r="I1736" s="11">
        <v>4540</v>
      </c>
      <c r="J1736" s="11">
        <v>4540</v>
      </c>
      <c r="K1736" s="13">
        <v>4000</v>
      </c>
      <c r="L1736" s="13">
        <v>4520</v>
      </c>
      <c r="M1736" s="11">
        <v>3221</v>
      </c>
      <c r="N1736" s="11">
        <v>-2118</v>
      </c>
      <c r="O1736" s="11">
        <v>4498</v>
      </c>
      <c r="P1736" s="11">
        <v>6874</v>
      </c>
      <c r="Q1736" s="11">
        <v>6874</v>
      </c>
      <c r="R1736" s="11">
        <v>-1210</v>
      </c>
      <c r="S1736" s="11">
        <v>-1010</v>
      </c>
      <c r="T1736" s="11">
        <v>646</v>
      </c>
      <c r="U1736" s="11">
        <v>-1562</v>
      </c>
      <c r="V1736" s="11">
        <v>-1562</v>
      </c>
      <c r="W1736" s="13">
        <v>14.941000000000001</v>
      </c>
      <c r="X1736" s="13">
        <v>11.62</v>
      </c>
      <c r="Y1736" s="13">
        <v>10.257999999999999</v>
      </c>
      <c r="Z1736" s="13">
        <v>8.3629999999999995</v>
      </c>
      <c r="AA1736" s="13">
        <v>8.3629999999999995</v>
      </c>
      <c r="AB1736" s="1">
        <v>3355</v>
      </c>
      <c r="AC1736" s="13">
        <v>7.99024</v>
      </c>
      <c r="AD1736" s="13">
        <v>0.72396199999999999</v>
      </c>
      <c r="AE1736" s="1" t="s">
        <v>12654</v>
      </c>
      <c r="AF1736" s="1" t="s">
        <v>12667</v>
      </c>
    </row>
    <row r="1737" spans="1:32" x14ac:dyDescent="0.2">
      <c r="A1737" s="1" t="s">
        <v>5853</v>
      </c>
      <c r="B1737" s="10">
        <v>115774957</v>
      </c>
      <c r="C1737" s="1" t="s">
        <v>1826</v>
      </c>
      <c r="D1737" s="1" t="s">
        <v>485</v>
      </c>
      <c r="E1737" s="11">
        <v>42449980</v>
      </c>
      <c r="F1737" s="12" t="s">
        <v>2</v>
      </c>
      <c r="G1737" s="12" t="s">
        <v>2</v>
      </c>
      <c r="H1737" s="11">
        <v>4566</v>
      </c>
      <c r="I1737" s="11">
        <v>1981</v>
      </c>
      <c r="J1737" s="11">
        <v>6101</v>
      </c>
      <c r="K1737" s="12" t="s">
        <v>2</v>
      </c>
      <c r="L1737" s="12" t="s">
        <v>2</v>
      </c>
      <c r="M1737" s="12" t="s">
        <v>2</v>
      </c>
      <c r="N1737" s="12" t="s">
        <v>2</v>
      </c>
      <c r="O1737" s="12" t="s">
        <v>2</v>
      </c>
      <c r="P1737" s="12" t="s">
        <v>2</v>
      </c>
      <c r="Q1737" s="11">
        <v>6988</v>
      </c>
      <c r="R1737" s="12" t="s">
        <v>2</v>
      </c>
      <c r="S1737" s="12" t="s">
        <v>2</v>
      </c>
      <c r="T1737" s="12" t="s">
        <v>2</v>
      </c>
      <c r="U1737" s="12" t="s">
        <v>2</v>
      </c>
      <c r="V1737" s="11">
        <v>-3480</v>
      </c>
      <c r="W1737" s="12" t="s">
        <v>2</v>
      </c>
      <c r="X1737" s="12" t="s">
        <v>2</v>
      </c>
      <c r="Y1737" s="12" t="s">
        <v>2</v>
      </c>
      <c r="Z1737" s="13">
        <v>0.28199999999999997</v>
      </c>
      <c r="AA1737" s="13">
        <v>10.621</v>
      </c>
      <c r="AB1737" s="1" t="s">
        <v>5854</v>
      </c>
      <c r="AC1737" s="13">
        <v>12.742907000000001</v>
      </c>
      <c r="AD1737" s="13">
        <v>1.0255749999999999</v>
      </c>
      <c r="AE1737" s="1" t="s">
        <v>12654</v>
      </c>
      <c r="AF1737" s="1" t="s">
        <v>12659</v>
      </c>
    </row>
    <row r="1738" spans="1:32" x14ac:dyDescent="0.2">
      <c r="A1738" s="1" t="s">
        <v>5855</v>
      </c>
      <c r="B1738" s="10">
        <v>4992710</v>
      </c>
      <c r="C1738" s="1" t="s">
        <v>1827</v>
      </c>
      <c r="D1738" s="1" t="s">
        <v>58</v>
      </c>
      <c r="E1738" s="11">
        <v>5712184</v>
      </c>
      <c r="F1738" s="11">
        <v>362</v>
      </c>
      <c r="G1738" s="11">
        <v>1335</v>
      </c>
      <c r="H1738" s="11">
        <v>1285</v>
      </c>
      <c r="I1738" s="11">
        <v>584</v>
      </c>
      <c r="J1738" s="11">
        <v>312</v>
      </c>
      <c r="K1738" s="12" t="s">
        <v>2</v>
      </c>
      <c r="L1738" s="12" t="s">
        <v>2</v>
      </c>
      <c r="M1738" s="11">
        <v>531</v>
      </c>
      <c r="N1738" s="11">
        <v>2150</v>
      </c>
      <c r="O1738" s="11">
        <v>1349</v>
      </c>
      <c r="P1738" s="11">
        <v>427</v>
      </c>
      <c r="Q1738" s="11">
        <v>1226</v>
      </c>
      <c r="R1738" s="11">
        <v>-887</v>
      </c>
      <c r="S1738" s="11">
        <v>-716</v>
      </c>
      <c r="T1738" s="11">
        <v>-1429</v>
      </c>
      <c r="U1738" s="11">
        <v>-1311</v>
      </c>
      <c r="V1738" s="11">
        <v>-1643</v>
      </c>
      <c r="W1738" s="13">
        <v>1.413</v>
      </c>
      <c r="X1738" s="13">
        <v>6.0380000000000003</v>
      </c>
      <c r="Y1738" s="13">
        <v>8.9710000000000001</v>
      </c>
      <c r="Z1738" s="13">
        <v>4.21</v>
      </c>
      <c r="AA1738" s="13">
        <v>1.375</v>
      </c>
      <c r="AB1738" s="1">
        <v>7726</v>
      </c>
      <c r="AC1738" s="12" t="s">
        <v>4019</v>
      </c>
      <c r="AD1738" s="13">
        <v>0.47794199999999998</v>
      </c>
      <c r="AE1738" s="1" t="s">
        <v>12654</v>
      </c>
      <c r="AF1738" s="1" t="s">
        <v>12658</v>
      </c>
    </row>
    <row r="1739" spans="1:32" x14ac:dyDescent="0.2">
      <c r="A1739" s="1" t="s">
        <v>5856</v>
      </c>
      <c r="B1739" s="10">
        <v>6344190</v>
      </c>
      <c r="C1739" s="1" t="s">
        <v>1828</v>
      </c>
      <c r="D1739" s="1" t="s">
        <v>174</v>
      </c>
      <c r="E1739" s="11">
        <v>1703339</v>
      </c>
      <c r="F1739" s="11">
        <v>-103</v>
      </c>
      <c r="G1739" s="11">
        <v>-261</v>
      </c>
      <c r="H1739" s="11">
        <v>-139</v>
      </c>
      <c r="I1739" s="11">
        <v>-28</v>
      </c>
      <c r="J1739" s="11">
        <v>-28</v>
      </c>
      <c r="K1739" s="12" t="s">
        <v>2</v>
      </c>
      <c r="L1739" s="12" t="s">
        <v>2</v>
      </c>
      <c r="M1739" s="11">
        <v>290</v>
      </c>
      <c r="N1739" s="11">
        <v>181</v>
      </c>
      <c r="O1739" s="11">
        <v>-428</v>
      </c>
      <c r="P1739" s="11">
        <v>-248</v>
      </c>
      <c r="Q1739" s="11">
        <v>-248</v>
      </c>
      <c r="R1739" s="11">
        <v>-26</v>
      </c>
      <c r="S1739" s="11">
        <v>238</v>
      </c>
      <c r="T1739" s="11">
        <v>3011</v>
      </c>
      <c r="U1739" s="11">
        <v>-81</v>
      </c>
      <c r="V1739" s="11">
        <v>-81</v>
      </c>
      <c r="W1739" s="13">
        <v>-8.7999999999999995E-2</v>
      </c>
      <c r="X1739" s="13">
        <v>-18.013999999999999</v>
      </c>
      <c r="Y1739" s="13">
        <v>33.75</v>
      </c>
      <c r="Z1739" s="13">
        <v>4.6509999999999998</v>
      </c>
      <c r="AA1739" s="13">
        <v>4.6509999999999998</v>
      </c>
      <c r="AB1739" s="1">
        <v>7997</v>
      </c>
      <c r="AC1739" s="13">
        <v>5.7223160000000002</v>
      </c>
      <c r="AD1739" s="13">
        <v>0.383635</v>
      </c>
      <c r="AE1739" s="1" t="s">
        <v>12654</v>
      </c>
      <c r="AF1739" s="1" t="s">
        <v>12664</v>
      </c>
    </row>
    <row r="1740" spans="1:32" x14ac:dyDescent="0.2">
      <c r="A1740" s="1" t="s">
        <v>5857</v>
      </c>
      <c r="B1740" s="10">
        <v>4916272</v>
      </c>
      <c r="C1740" s="1" t="s">
        <v>1829</v>
      </c>
      <c r="D1740" s="1" t="s">
        <v>20</v>
      </c>
      <c r="E1740" s="11">
        <v>9190027</v>
      </c>
      <c r="F1740" s="11">
        <v>-2583</v>
      </c>
      <c r="G1740" s="11">
        <v>-255</v>
      </c>
      <c r="H1740" s="11">
        <v>684</v>
      </c>
      <c r="I1740" s="11">
        <v>761</v>
      </c>
      <c r="J1740" s="11">
        <v>761</v>
      </c>
      <c r="K1740" s="13">
        <v>1200</v>
      </c>
      <c r="L1740" s="13">
        <v>1425</v>
      </c>
      <c r="M1740" s="11">
        <v>-222</v>
      </c>
      <c r="N1740" s="11">
        <v>2600</v>
      </c>
      <c r="O1740" s="11">
        <v>860</v>
      </c>
      <c r="P1740" s="11">
        <v>714</v>
      </c>
      <c r="Q1740" s="11">
        <v>714</v>
      </c>
      <c r="R1740" s="11">
        <v>-1096</v>
      </c>
      <c r="S1740" s="11">
        <v>-412</v>
      </c>
      <c r="T1740" s="11">
        <v>-767</v>
      </c>
      <c r="U1740" s="11">
        <v>-1049</v>
      </c>
      <c r="V1740" s="11">
        <v>-1049</v>
      </c>
      <c r="W1740" s="13">
        <v>-38.225000000000001</v>
      </c>
      <c r="X1740" s="13">
        <v>47.689</v>
      </c>
      <c r="Y1740" s="13">
        <v>17.192</v>
      </c>
      <c r="Z1740" s="13">
        <v>16.440000000000001</v>
      </c>
      <c r="AA1740" s="13">
        <v>16.440000000000001</v>
      </c>
      <c r="AB1740" s="1">
        <v>3547</v>
      </c>
      <c r="AC1740" s="13">
        <v>25.817556</v>
      </c>
      <c r="AD1740" s="13">
        <v>6.4743539999999999</v>
      </c>
      <c r="AE1740" s="1" t="s">
        <v>12654</v>
      </c>
      <c r="AF1740" s="1" t="s">
        <v>12661</v>
      </c>
    </row>
    <row r="1741" spans="1:32" x14ac:dyDescent="0.2">
      <c r="A1741" s="1" t="s">
        <v>5858</v>
      </c>
      <c r="B1741" s="10">
        <v>4968593</v>
      </c>
      <c r="C1741" s="1" t="s">
        <v>1830</v>
      </c>
      <c r="D1741" s="1" t="s">
        <v>24</v>
      </c>
      <c r="E1741" s="11">
        <v>17717916</v>
      </c>
      <c r="F1741" s="11">
        <v>-135</v>
      </c>
      <c r="G1741" s="11">
        <v>186</v>
      </c>
      <c r="H1741" s="11">
        <v>-1265</v>
      </c>
      <c r="I1741" s="11">
        <v>-1134</v>
      </c>
      <c r="J1741" s="11">
        <v>-1134</v>
      </c>
      <c r="K1741" s="12" t="s">
        <v>2</v>
      </c>
      <c r="L1741" s="12" t="s">
        <v>2</v>
      </c>
      <c r="M1741" s="11">
        <v>-49</v>
      </c>
      <c r="N1741" s="11">
        <v>-999</v>
      </c>
      <c r="O1741" s="11">
        <v>-200</v>
      </c>
      <c r="P1741" s="11">
        <v>-628</v>
      </c>
      <c r="Q1741" s="11">
        <v>-628</v>
      </c>
      <c r="R1741" s="11">
        <v>-380</v>
      </c>
      <c r="S1741" s="11">
        <v>66</v>
      </c>
      <c r="T1741" s="11">
        <v>612</v>
      </c>
      <c r="U1741" s="11">
        <v>-301</v>
      </c>
      <c r="V1741" s="11">
        <v>-301</v>
      </c>
      <c r="W1741" s="13">
        <v>-15.702</v>
      </c>
      <c r="X1741" s="13">
        <v>13.599</v>
      </c>
      <c r="Y1741" s="13">
        <v>-62.573999999999998</v>
      </c>
      <c r="Z1741" s="13">
        <v>-89.846000000000004</v>
      </c>
      <c r="AA1741" s="13">
        <v>-89.846000000000004</v>
      </c>
      <c r="AB1741" s="1">
        <v>2345</v>
      </c>
      <c r="AC1741" s="12" t="s">
        <v>4019</v>
      </c>
      <c r="AD1741" s="13">
        <v>9.7655449999999995</v>
      </c>
      <c r="AE1741" s="1" t="s">
        <v>12654</v>
      </c>
      <c r="AF1741" s="1" t="s">
        <v>12663</v>
      </c>
    </row>
    <row r="1742" spans="1:32" x14ac:dyDescent="0.2">
      <c r="A1742" s="1" t="s">
        <v>5859</v>
      </c>
      <c r="B1742" s="10">
        <v>4914358</v>
      </c>
      <c r="C1742" s="1" t="s">
        <v>1831</v>
      </c>
      <c r="D1742" s="1" t="s">
        <v>66</v>
      </c>
      <c r="E1742" s="11">
        <v>97793467</v>
      </c>
      <c r="F1742" s="11">
        <v>16619</v>
      </c>
      <c r="G1742" s="11">
        <v>14071</v>
      </c>
      <c r="H1742" s="11">
        <v>15297</v>
      </c>
      <c r="I1742" s="11">
        <v>18570</v>
      </c>
      <c r="J1742" s="11">
        <v>26602</v>
      </c>
      <c r="K1742" s="13">
        <v>25500</v>
      </c>
      <c r="L1742" s="13">
        <v>27460</v>
      </c>
      <c r="M1742" s="11">
        <v>13850</v>
      </c>
      <c r="N1742" s="11">
        <v>20286</v>
      </c>
      <c r="O1742" s="11">
        <v>31249</v>
      </c>
      <c r="P1742" s="11">
        <v>26864</v>
      </c>
      <c r="Q1742" s="11">
        <v>22167</v>
      </c>
      <c r="R1742" s="11">
        <v>-25528</v>
      </c>
      <c r="S1742" s="11">
        <v>-27771</v>
      </c>
      <c r="T1742" s="11">
        <v>-22260</v>
      </c>
      <c r="U1742" s="11">
        <v>-21104</v>
      </c>
      <c r="V1742" s="11">
        <v>-31079</v>
      </c>
      <c r="W1742" s="13">
        <v>16.765000000000001</v>
      </c>
      <c r="X1742" s="13">
        <v>11.955</v>
      </c>
      <c r="Y1742" s="13">
        <v>13.291</v>
      </c>
      <c r="Z1742" s="13">
        <v>11.397</v>
      </c>
      <c r="AA1742" s="13">
        <v>13.516</v>
      </c>
      <c r="AB1742" s="1">
        <v>3549</v>
      </c>
      <c r="AC1742" s="13">
        <v>22.833507999999998</v>
      </c>
      <c r="AD1742" s="13">
        <v>2.7101169999999999</v>
      </c>
      <c r="AE1742" s="1" t="s">
        <v>12654</v>
      </c>
      <c r="AF1742" s="1" t="s">
        <v>12672</v>
      </c>
    </row>
    <row r="1743" spans="1:32" x14ac:dyDescent="0.2">
      <c r="A1743" s="1" t="s">
        <v>5860</v>
      </c>
      <c r="B1743" s="10">
        <v>113190427</v>
      </c>
      <c r="C1743" s="1" t="s">
        <v>1832</v>
      </c>
      <c r="D1743" s="1" t="s">
        <v>513</v>
      </c>
      <c r="E1743" s="11">
        <v>11222904</v>
      </c>
      <c r="F1743" s="12" t="s">
        <v>2</v>
      </c>
      <c r="G1743" s="11">
        <v>715</v>
      </c>
      <c r="H1743" s="11">
        <v>1050</v>
      </c>
      <c r="I1743" s="11">
        <v>1370</v>
      </c>
      <c r="J1743" s="11">
        <v>1954</v>
      </c>
      <c r="K1743" s="12" t="s">
        <v>2</v>
      </c>
      <c r="L1743" s="12" t="s">
        <v>2</v>
      </c>
      <c r="M1743" s="12" t="s">
        <v>2</v>
      </c>
      <c r="N1743" s="12" t="s">
        <v>2</v>
      </c>
      <c r="O1743" s="12" t="s">
        <v>2</v>
      </c>
      <c r="P1743" s="11">
        <v>2627</v>
      </c>
      <c r="Q1743" s="11">
        <v>-5326</v>
      </c>
      <c r="R1743" s="12" t="s">
        <v>2</v>
      </c>
      <c r="S1743" s="12" t="s">
        <v>2</v>
      </c>
      <c r="T1743" s="12" t="s">
        <v>2</v>
      </c>
      <c r="U1743" s="11">
        <v>-1794</v>
      </c>
      <c r="V1743" s="11">
        <v>-1801</v>
      </c>
      <c r="W1743" s="12" t="s">
        <v>2</v>
      </c>
      <c r="X1743" s="12" t="s">
        <v>2</v>
      </c>
      <c r="Y1743" s="13">
        <v>16.574000000000002</v>
      </c>
      <c r="Z1743" s="13">
        <v>18.956</v>
      </c>
      <c r="AA1743" s="13">
        <v>27.722000000000001</v>
      </c>
      <c r="AB1743" s="1">
        <v>5592</v>
      </c>
      <c r="AC1743" s="13">
        <v>17.242450999999999</v>
      </c>
      <c r="AD1743" s="13">
        <v>4.3710250000000004</v>
      </c>
      <c r="AE1743" s="1" t="s">
        <v>12654</v>
      </c>
      <c r="AF1743" s="1" t="s">
        <v>12671</v>
      </c>
    </row>
    <row r="1744" spans="1:32" x14ac:dyDescent="0.2">
      <c r="A1744" s="1" t="s">
        <v>5861</v>
      </c>
      <c r="B1744" s="10">
        <v>4993778</v>
      </c>
      <c r="C1744" s="1" t="s">
        <v>1833</v>
      </c>
      <c r="D1744" s="1" t="s">
        <v>53</v>
      </c>
      <c r="E1744" s="11">
        <v>14970287</v>
      </c>
      <c r="F1744" s="11">
        <v>873</v>
      </c>
      <c r="G1744" s="11">
        <v>827</v>
      </c>
      <c r="H1744" s="11">
        <v>855</v>
      </c>
      <c r="I1744" s="11">
        <v>1303</v>
      </c>
      <c r="J1744" s="11">
        <v>1465</v>
      </c>
      <c r="K1744" s="12" t="s">
        <v>2</v>
      </c>
      <c r="L1744" s="12" t="s">
        <v>2</v>
      </c>
      <c r="M1744" s="11">
        <v>2168</v>
      </c>
      <c r="N1744" s="11">
        <v>760</v>
      </c>
      <c r="O1744" s="11">
        <v>1316</v>
      </c>
      <c r="P1744" s="11">
        <v>-1313</v>
      </c>
      <c r="Q1744" s="11">
        <v>2568</v>
      </c>
      <c r="R1744" s="11">
        <v>161</v>
      </c>
      <c r="S1744" s="11">
        <v>24</v>
      </c>
      <c r="T1744" s="11">
        <v>-92</v>
      </c>
      <c r="U1744" s="11">
        <v>-563</v>
      </c>
      <c r="V1744" s="11">
        <v>-193</v>
      </c>
      <c r="W1744" s="13">
        <v>0.80600000000000005</v>
      </c>
      <c r="X1744" s="13">
        <v>3.9409999999999998</v>
      </c>
      <c r="Y1744" s="13">
        <v>3.996</v>
      </c>
      <c r="Z1744" s="13">
        <v>4.9160000000000004</v>
      </c>
      <c r="AA1744" s="13">
        <v>4.7380000000000004</v>
      </c>
      <c r="AB1744" s="1">
        <v>8104</v>
      </c>
      <c r="AC1744" s="13">
        <v>11.327427</v>
      </c>
      <c r="AD1744" s="13">
        <v>0.55427899999999997</v>
      </c>
      <c r="AE1744" s="1" t="s">
        <v>12654</v>
      </c>
      <c r="AF1744" s="1" t="s">
        <v>12658</v>
      </c>
    </row>
    <row r="1745" spans="1:32" x14ac:dyDescent="0.2">
      <c r="A1745" s="1" t="s">
        <v>5862</v>
      </c>
      <c r="B1745" s="10">
        <v>4245439</v>
      </c>
      <c r="C1745" s="1" t="s">
        <v>1834</v>
      </c>
      <c r="D1745" s="1" t="s">
        <v>313</v>
      </c>
      <c r="E1745" s="11">
        <v>4626276</v>
      </c>
      <c r="F1745" s="11">
        <v>-2356</v>
      </c>
      <c r="G1745" s="11">
        <v>-908</v>
      </c>
      <c r="H1745" s="11">
        <v>843</v>
      </c>
      <c r="I1745" s="11">
        <v>1863</v>
      </c>
      <c r="J1745" s="11">
        <v>1847</v>
      </c>
      <c r="K1745" s="12" t="s">
        <v>2</v>
      </c>
      <c r="L1745" s="12" t="s">
        <v>2</v>
      </c>
      <c r="M1745" s="11">
        <v>-3072</v>
      </c>
      <c r="N1745" s="11">
        <v>-238</v>
      </c>
      <c r="O1745" s="11">
        <v>2006</v>
      </c>
      <c r="P1745" s="11">
        <v>3564</v>
      </c>
      <c r="Q1745" s="11">
        <v>664</v>
      </c>
      <c r="R1745" s="11">
        <v>-88</v>
      </c>
      <c r="S1745" s="11">
        <v>357</v>
      </c>
      <c r="T1745" s="11">
        <v>-499</v>
      </c>
      <c r="U1745" s="11">
        <v>-868</v>
      </c>
      <c r="V1745" s="11">
        <v>-211</v>
      </c>
      <c r="W1745" s="13">
        <v>-42.152000000000001</v>
      </c>
      <c r="X1745" s="13">
        <v>-23.181999999999999</v>
      </c>
      <c r="Y1745" s="13">
        <v>23.041</v>
      </c>
      <c r="Z1745" s="13">
        <v>36.137999999999998</v>
      </c>
      <c r="AA1745" s="13">
        <v>24.05</v>
      </c>
      <c r="AB1745" s="1">
        <v>2708</v>
      </c>
      <c r="AC1745" s="13">
        <v>5.903454</v>
      </c>
      <c r="AD1745" s="13">
        <v>1.091934</v>
      </c>
      <c r="AE1745" s="1" t="s">
        <v>12654</v>
      </c>
      <c r="AF1745" s="1" t="s">
        <v>12672</v>
      </c>
    </row>
    <row r="1746" spans="1:32" x14ac:dyDescent="0.2">
      <c r="A1746" s="1" t="s">
        <v>5863</v>
      </c>
      <c r="B1746" s="10">
        <v>6345702</v>
      </c>
      <c r="C1746" s="1" t="s">
        <v>1835</v>
      </c>
      <c r="D1746" s="1" t="s">
        <v>9</v>
      </c>
      <c r="E1746" s="11">
        <v>8027839</v>
      </c>
      <c r="F1746" s="11">
        <v>3035</v>
      </c>
      <c r="G1746" s="11">
        <v>2440</v>
      </c>
      <c r="H1746" s="11">
        <v>2450</v>
      </c>
      <c r="I1746" s="11">
        <v>2530</v>
      </c>
      <c r="J1746" s="11">
        <v>2660</v>
      </c>
      <c r="K1746" s="12" t="s">
        <v>2</v>
      </c>
      <c r="L1746" s="12" t="s">
        <v>2</v>
      </c>
      <c r="M1746" s="11">
        <v>2822</v>
      </c>
      <c r="N1746" s="11">
        <v>1225</v>
      </c>
      <c r="O1746" s="11">
        <v>2308</v>
      </c>
      <c r="P1746" s="11">
        <v>615</v>
      </c>
      <c r="Q1746" s="11">
        <v>3565</v>
      </c>
      <c r="R1746" s="11">
        <v>-424</v>
      </c>
      <c r="S1746" s="11">
        <v>-1156</v>
      </c>
      <c r="T1746" s="11">
        <v>-2319</v>
      </c>
      <c r="U1746" s="11">
        <v>-3161</v>
      </c>
      <c r="V1746" s="11">
        <v>-242</v>
      </c>
      <c r="W1746" s="13">
        <v>10.548999999999999</v>
      </c>
      <c r="X1746" s="13">
        <v>7.4669999999999996</v>
      </c>
      <c r="Y1746" s="13">
        <v>7.3970000000000002</v>
      </c>
      <c r="Z1746" s="13">
        <v>7.6630000000000003</v>
      </c>
      <c r="AA1746" s="13">
        <v>7.6260000000000003</v>
      </c>
      <c r="AB1746" s="1">
        <v>6484</v>
      </c>
      <c r="AC1746" s="13">
        <v>7.795661</v>
      </c>
      <c r="AD1746" s="13">
        <v>0.62314899999999995</v>
      </c>
      <c r="AE1746" s="1" t="s">
        <v>12654</v>
      </c>
      <c r="AF1746" s="1" t="s">
        <v>12658</v>
      </c>
    </row>
    <row r="1747" spans="1:32" x14ac:dyDescent="0.2">
      <c r="A1747" s="1" t="s">
        <v>5864</v>
      </c>
      <c r="B1747" s="10">
        <v>4915738</v>
      </c>
      <c r="C1747" s="1" t="s">
        <v>1836</v>
      </c>
      <c r="D1747" s="1" t="s">
        <v>92</v>
      </c>
      <c r="E1747" s="11">
        <v>46547324</v>
      </c>
      <c r="F1747" s="11">
        <v>19234</v>
      </c>
      <c r="G1747" s="11">
        <v>27525</v>
      </c>
      <c r="H1747" s="11">
        <v>29697</v>
      </c>
      <c r="I1747" s="11">
        <v>17910</v>
      </c>
      <c r="J1747" s="11">
        <v>20914</v>
      </c>
      <c r="K1747" s="13">
        <v>26400</v>
      </c>
      <c r="L1747" s="13">
        <v>28500</v>
      </c>
      <c r="M1747" s="11">
        <v>20826</v>
      </c>
      <c r="N1747" s="11">
        <v>24247</v>
      </c>
      <c r="O1747" s="11">
        <v>23914</v>
      </c>
      <c r="P1747" s="11">
        <v>39861</v>
      </c>
      <c r="Q1747" s="11">
        <v>43847</v>
      </c>
      <c r="R1747" s="11">
        <v>-6281</v>
      </c>
      <c r="S1747" s="11">
        <v>-10871</v>
      </c>
      <c r="T1747" s="11">
        <v>-13517</v>
      </c>
      <c r="U1747" s="11">
        <v>-23503</v>
      </c>
      <c r="V1747" s="11">
        <v>-34133</v>
      </c>
      <c r="W1747" s="13">
        <v>17.968</v>
      </c>
      <c r="X1747" s="13">
        <v>17.216999999999999</v>
      </c>
      <c r="Y1747" s="13">
        <v>16.286000000000001</v>
      </c>
      <c r="Z1747" s="13">
        <v>8.2870000000000008</v>
      </c>
      <c r="AA1747" s="13">
        <v>7.1929999999999996</v>
      </c>
      <c r="AB1747" s="1">
        <v>7242</v>
      </c>
      <c r="AC1747" s="13">
        <v>8.9180519999999994</v>
      </c>
      <c r="AD1747" s="13">
        <v>0.85312399999999999</v>
      </c>
      <c r="AE1747" s="1" t="s">
        <v>12654</v>
      </c>
      <c r="AF1747" s="1" t="s">
        <v>12675</v>
      </c>
    </row>
    <row r="1748" spans="1:32" x14ac:dyDescent="0.2">
      <c r="A1748" s="1" t="s">
        <v>5865</v>
      </c>
      <c r="B1748" s="10">
        <v>4969576</v>
      </c>
      <c r="C1748" s="1" t="s">
        <v>1837</v>
      </c>
      <c r="D1748" s="1" t="s">
        <v>402</v>
      </c>
      <c r="E1748" s="11">
        <v>5079442</v>
      </c>
      <c r="F1748" s="11">
        <v>456</v>
      </c>
      <c r="G1748" s="11">
        <v>439</v>
      </c>
      <c r="H1748" s="11">
        <v>497</v>
      </c>
      <c r="I1748" s="11">
        <v>539</v>
      </c>
      <c r="J1748" s="11">
        <v>590</v>
      </c>
      <c r="K1748" s="12" t="s">
        <v>2</v>
      </c>
      <c r="L1748" s="12" t="s">
        <v>2</v>
      </c>
      <c r="M1748" s="11">
        <v>586</v>
      </c>
      <c r="N1748" s="11">
        <v>337</v>
      </c>
      <c r="O1748" s="11">
        <v>506</v>
      </c>
      <c r="P1748" s="11">
        <v>659</v>
      </c>
      <c r="Q1748" s="11">
        <v>519</v>
      </c>
      <c r="R1748" s="11">
        <v>-53</v>
      </c>
      <c r="S1748" s="11">
        <v>-87</v>
      </c>
      <c r="T1748" s="11">
        <v>-406</v>
      </c>
      <c r="U1748" s="11">
        <v>-469</v>
      </c>
      <c r="V1748" s="11">
        <v>-227</v>
      </c>
      <c r="W1748" s="13">
        <v>14.308999999999999</v>
      </c>
      <c r="X1748" s="13">
        <v>11.574</v>
      </c>
      <c r="Y1748" s="13">
        <v>10.911</v>
      </c>
      <c r="Z1748" s="13">
        <v>11.022</v>
      </c>
      <c r="AA1748" s="13">
        <v>10.903</v>
      </c>
      <c r="AB1748" s="1">
        <v>9685</v>
      </c>
      <c r="AC1748" s="13">
        <v>6.6812579999999997</v>
      </c>
      <c r="AD1748" s="13">
        <v>0.67415899999999995</v>
      </c>
      <c r="AE1748" s="1" t="s">
        <v>12654</v>
      </c>
      <c r="AF1748" s="1" t="s">
        <v>12664</v>
      </c>
    </row>
    <row r="1749" spans="1:32" x14ac:dyDescent="0.2">
      <c r="A1749" s="1" t="s">
        <v>5866</v>
      </c>
      <c r="B1749" s="10">
        <v>8120124</v>
      </c>
      <c r="C1749" s="1"/>
      <c r="D1749" s="1" t="s">
        <v>302</v>
      </c>
      <c r="E1749" s="11">
        <v>4000000</v>
      </c>
      <c r="F1749" s="11">
        <v>261</v>
      </c>
      <c r="G1749" s="11">
        <v>440</v>
      </c>
      <c r="H1749" s="11">
        <v>745</v>
      </c>
      <c r="I1749" s="11">
        <v>947</v>
      </c>
      <c r="J1749" s="11">
        <v>947</v>
      </c>
      <c r="K1749" s="12" t="s">
        <v>2</v>
      </c>
      <c r="L1749" s="12" t="s">
        <v>2</v>
      </c>
      <c r="M1749" s="12" t="s">
        <v>2</v>
      </c>
      <c r="N1749" s="12" t="s">
        <v>2</v>
      </c>
      <c r="O1749" s="11">
        <v>-1066</v>
      </c>
      <c r="P1749" s="11">
        <v>-1169</v>
      </c>
      <c r="Q1749" s="11">
        <v>-1169</v>
      </c>
      <c r="R1749" s="12" t="s">
        <v>2</v>
      </c>
      <c r="S1749" s="12" t="s">
        <v>2</v>
      </c>
      <c r="T1749" s="11">
        <v>-318</v>
      </c>
      <c r="U1749" s="11">
        <v>-114</v>
      </c>
      <c r="V1749" s="11">
        <v>-114</v>
      </c>
      <c r="W1749" s="12" t="s">
        <v>2</v>
      </c>
      <c r="X1749" s="13">
        <v>29.021000000000001</v>
      </c>
      <c r="Y1749" s="13">
        <v>40.154000000000003</v>
      </c>
      <c r="Z1749" s="13">
        <v>33.630000000000003</v>
      </c>
      <c r="AA1749" s="13">
        <v>33.630000000000003</v>
      </c>
      <c r="AB1749" s="1">
        <v>5536</v>
      </c>
      <c r="AC1749" s="13">
        <v>2.1028359999999999</v>
      </c>
      <c r="AD1749" s="12" t="s">
        <v>2</v>
      </c>
      <c r="AE1749" s="1" t="s">
        <v>12654</v>
      </c>
      <c r="AF1749" s="1" t="s">
        <v>12660</v>
      </c>
    </row>
    <row r="1750" spans="1:32" x14ac:dyDescent="0.2">
      <c r="A1750" s="1" t="s">
        <v>5867</v>
      </c>
      <c r="B1750" s="10">
        <v>4229815</v>
      </c>
      <c r="C1750" s="1" t="s">
        <v>1838</v>
      </c>
      <c r="D1750" s="1" t="s">
        <v>177</v>
      </c>
      <c r="E1750" s="11">
        <v>1382666176</v>
      </c>
      <c r="F1750" s="11">
        <v>82162</v>
      </c>
      <c r="G1750" s="11">
        <v>148910</v>
      </c>
      <c r="H1750" s="11">
        <v>128517</v>
      </c>
      <c r="I1750" s="11">
        <v>92923</v>
      </c>
      <c r="J1750" s="11">
        <v>67447</v>
      </c>
      <c r="K1750" s="13">
        <v>79838.350919999997</v>
      </c>
      <c r="L1750" s="13">
        <v>105836.13365</v>
      </c>
      <c r="M1750" s="11">
        <v>220821</v>
      </c>
      <c r="N1750" s="11">
        <v>201957</v>
      </c>
      <c r="O1750" s="11">
        <v>179212</v>
      </c>
      <c r="P1750" s="11">
        <v>269069</v>
      </c>
      <c r="Q1750" s="11">
        <v>237918</v>
      </c>
      <c r="R1750" s="11">
        <v>-183792</v>
      </c>
      <c r="S1750" s="11">
        <v>-79457</v>
      </c>
      <c r="T1750" s="11">
        <v>-168833</v>
      </c>
      <c r="U1750" s="11">
        <v>-158413</v>
      </c>
      <c r="V1750" s="11">
        <v>-150481</v>
      </c>
      <c r="W1750" s="13">
        <v>3.6819999999999999</v>
      </c>
      <c r="X1750" s="13">
        <v>5.5140000000000002</v>
      </c>
      <c r="Y1750" s="13">
        <v>4.4039999999999999</v>
      </c>
      <c r="Z1750" s="13">
        <v>3.327</v>
      </c>
      <c r="AA1750" s="13">
        <v>0.84499999999999997</v>
      </c>
      <c r="AB1750" s="1">
        <v>6971</v>
      </c>
      <c r="AC1750" s="13">
        <v>65.190037000000004</v>
      </c>
      <c r="AD1750" s="13">
        <v>0.86581799999999998</v>
      </c>
      <c r="AE1750" s="1" t="s">
        <v>12654</v>
      </c>
      <c r="AF1750" s="1" t="s">
        <v>12659</v>
      </c>
    </row>
    <row r="1751" spans="1:32" x14ac:dyDescent="0.2">
      <c r="A1751" s="1" t="s">
        <v>5868</v>
      </c>
      <c r="B1751" s="10">
        <v>4993692</v>
      </c>
      <c r="C1751" s="1" t="s">
        <v>1839</v>
      </c>
      <c r="D1751" s="1" t="s">
        <v>53</v>
      </c>
      <c r="E1751" s="11">
        <v>675971</v>
      </c>
      <c r="F1751" s="11">
        <v>4</v>
      </c>
      <c r="G1751" s="11">
        <v>7</v>
      </c>
      <c r="H1751" s="11">
        <v>154</v>
      </c>
      <c r="I1751" s="11">
        <v>95</v>
      </c>
      <c r="J1751" s="11">
        <v>-10</v>
      </c>
      <c r="K1751" s="12" t="s">
        <v>2</v>
      </c>
      <c r="L1751" s="12" t="s">
        <v>2</v>
      </c>
      <c r="M1751" s="11">
        <v>98</v>
      </c>
      <c r="N1751" s="11">
        <v>-325</v>
      </c>
      <c r="O1751" s="11">
        <v>163</v>
      </c>
      <c r="P1751" s="11">
        <v>333</v>
      </c>
      <c r="Q1751" s="11">
        <v>-257</v>
      </c>
      <c r="R1751" s="11">
        <v>735</v>
      </c>
      <c r="S1751" s="11">
        <v>-256</v>
      </c>
      <c r="T1751" s="11">
        <v>-36</v>
      </c>
      <c r="U1751" s="11">
        <v>-100</v>
      </c>
      <c r="V1751" s="11">
        <v>43</v>
      </c>
      <c r="W1751" s="13">
        <v>1.117</v>
      </c>
      <c r="X1751" s="13">
        <v>4.7590000000000003</v>
      </c>
      <c r="Y1751" s="13">
        <v>2.6850000000000001</v>
      </c>
      <c r="Z1751" s="13">
        <v>1.4850000000000001</v>
      </c>
      <c r="AA1751" s="13">
        <v>0.71099999999999997</v>
      </c>
      <c r="AB1751" s="1">
        <v>9849</v>
      </c>
      <c r="AC1751" s="13">
        <v>218.48293200000001</v>
      </c>
      <c r="AD1751" s="13">
        <v>0.78469</v>
      </c>
      <c r="AE1751" s="1" t="s">
        <v>12654</v>
      </c>
      <c r="AF1751" s="1" t="s">
        <v>12658</v>
      </c>
    </row>
    <row r="1752" spans="1:32" x14ac:dyDescent="0.2">
      <c r="A1752" s="1" t="s">
        <v>5869</v>
      </c>
      <c r="B1752" s="10">
        <v>6333717</v>
      </c>
      <c r="C1752" s="1" t="s">
        <v>1840</v>
      </c>
      <c r="D1752" s="1" t="s">
        <v>370</v>
      </c>
      <c r="E1752" s="11">
        <v>28173508</v>
      </c>
      <c r="F1752" s="11">
        <v>649</v>
      </c>
      <c r="G1752" s="11">
        <v>758</v>
      </c>
      <c r="H1752" s="11">
        <v>776</v>
      </c>
      <c r="I1752" s="11">
        <v>1578</v>
      </c>
      <c r="J1752" s="11">
        <v>2332</v>
      </c>
      <c r="K1752" s="12" t="s">
        <v>2</v>
      </c>
      <c r="L1752" s="12" t="s">
        <v>2</v>
      </c>
      <c r="M1752" s="11">
        <v>5639</v>
      </c>
      <c r="N1752" s="11">
        <v>5421</v>
      </c>
      <c r="O1752" s="11">
        <v>23413</v>
      </c>
      <c r="P1752" s="11">
        <v>3107</v>
      </c>
      <c r="Q1752" s="11">
        <v>6744</v>
      </c>
      <c r="R1752" s="11">
        <v>-7402</v>
      </c>
      <c r="S1752" s="11">
        <v>-6632</v>
      </c>
      <c r="T1752" s="11">
        <v>-4420</v>
      </c>
      <c r="U1752" s="11">
        <v>-2908</v>
      </c>
      <c r="V1752" s="11">
        <v>-902</v>
      </c>
      <c r="W1752" s="13">
        <v>1.379</v>
      </c>
      <c r="X1752" s="13">
        <v>1.1060000000000001</v>
      </c>
      <c r="Y1752" s="13">
        <v>2.0960000000000001</v>
      </c>
      <c r="Z1752" s="13">
        <v>2.4830000000000001</v>
      </c>
      <c r="AA1752" s="13">
        <v>5.2190000000000003</v>
      </c>
      <c r="AB1752" s="1">
        <v>7914</v>
      </c>
      <c r="AC1752" s="13">
        <v>10.631389</v>
      </c>
      <c r="AD1752" s="13">
        <v>0.66735800000000001</v>
      </c>
      <c r="AE1752" s="1" t="s">
        <v>12654</v>
      </c>
      <c r="AF1752" s="1" t="s">
        <v>12664</v>
      </c>
    </row>
    <row r="1753" spans="1:32" x14ac:dyDescent="0.2">
      <c r="A1753" s="1" t="s">
        <v>5870</v>
      </c>
      <c r="B1753" s="10">
        <v>4162650</v>
      </c>
      <c r="C1753" s="1" t="s">
        <v>1841</v>
      </c>
      <c r="D1753" s="1" t="s">
        <v>32</v>
      </c>
      <c r="E1753" s="11">
        <v>8731122</v>
      </c>
      <c r="F1753" s="11">
        <v>381</v>
      </c>
      <c r="G1753" s="11">
        <v>720</v>
      </c>
      <c r="H1753" s="11">
        <v>841</v>
      </c>
      <c r="I1753" s="11">
        <v>1075</v>
      </c>
      <c r="J1753" s="11">
        <v>1075</v>
      </c>
      <c r="K1753" s="12" t="s">
        <v>2</v>
      </c>
      <c r="L1753" s="12" t="s">
        <v>2</v>
      </c>
      <c r="M1753" s="11">
        <v>441</v>
      </c>
      <c r="N1753" s="11">
        <v>546</v>
      </c>
      <c r="O1753" s="11">
        <v>770</v>
      </c>
      <c r="P1753" s="11">
        <v>911</v>
      </c>
      <c r="Q1753" s="11">
        <v>911</v>
      </c>
      <c r="R1753" s="11">
        <v>-25</v>
      </c>
      <c r="S1753" s="11">
        <v>-397</v>
      </c>
      <c r="T1753" s="11">
        <v>-34</v>
      </c>
      <c r="U1753" s="11">
        <v>-36</v>
      </c>
      <c r="V1753" s="11">
        <v>-36</v>
      </c>
      <c r="W1753" s="13">
        <v>6.9829999999999997</v>
      </c>
      <c r="X1753" s="13">
        <v>22.821000000000002</v>
      </c>
      <c r="Y1753" s="13">
        <v>17.856999999999999</v>
      </c>
      <c r="Z1753" s="13">
        <v>17.212</v>
      </c>
      <c r="AA1753" s="13">
        <v>17.212</v>
      </c>
      <c r="AB1753" s="1">
        <v>2436</v>
      </c>
      <c r="AC1753" s="13">
        <v>11.989413000000001</v>
      </c>
      <c r="AD1753" s="13">
        <v>1.933584</v>
      </c>
      <c r="AE1753" s="1" t="s">
        <v>12654</v>
      </c>
      <c r="AF1753" s="1" t="s">
        <v>12666</v>
      </c>
    </row>
    <row r="1754" spans="1:32" x14ac:dyDescent="0.2">
      <c r="A1754" s="1" t="s">
        <v>5871</v>
      </c>
      <c r="B1754" s="10">
        <v>10120019</v>
      </c>
      <c r="C1754" s="1" t="s">
        <v>1842</v>
      </c>
      <c r="D1754" s="1" t="s">
        <v>179</v>
      </c>
      <c r="E1754" s="11">
        <v>1447176</v>
      </c>
      <c r="F1754" s="11">
        <v>329</v>
      </c>
      <c r="G1754" s="11">
        <v>971</v>
      </c>
      <c r="H1754" s="11">
        <v>489</v>
      </c>
      <c r="I1754" s="11">
        <v>309</v>
      </c>
      <c r="J1754" s="11">
        <v>485</v>
      </c>
      <c r="K1754" s="12" t="s">
        <v>2</v>
      </c>
      <c r="L1754" s="12" t="s">
        <v>2</v>
      </c>
      <c r="M1754" s="11">
        <v>157</v>
      </c>
      <c r="N1754" s="11">
        <v>912</v>
      </c>
      <c r="O1754" s="11">
        <v>-88</v>
      </c>
      <c r="P1754" s="11">
        <v>248</v>
      </c>
      <c r="Q1754" s="11">
        <v>398</v>
      </c>
      <c r="R1754" s="11">
        <v>93</v>
      </c>
      <c r="S1754" s="11">
        <v>-26</v>
      </c>
      <c r="T1754" s="11">
        <v>-1216</v>
      </c>
      <c r="U1754" s="11">
        <v>115</v>
      </c>
      <c r="V1754" s="11">
        <v>-149</v>
      </c>
      <c r="W1754" s="13">
        <v>7.3159999999999998</v>
      </c>
      <c r="X1754" s="13">
        <v>18.234000000000002</v>
      </c>
      <c r="Y1754" s="13">
        <v>10.093999999999999</v>
      </c>
      <c r="Z1754" s="13">
        <v>5.3390000000000004</v>
      </c>
      <c r="AA1754" s="13">
        <v>-0.82299999999999995</v>
      </c>
      <c r="AB1754" s="1">
        <v>7058</v>
      </c>
      <c r="AC1754" s="13">
        <v>44.741757</v>
      </c>
      <c r="AD1754" s="13">
        <v>0.87714300000000001</v>
      </c>
      <c r="AE1754" s="1" t="s">
        <v>12654</v>
      </c>
      <c r="AF1754" s="1" t="s">
        <v>12664</v>
      </c>
    </row>
    <row r="1755" spans="1:32" x14ac:dyDescent="0.2">
      <c r="A1755" s="1" t="s">
        <v>5872</v>
      </c>
      <c r="B1755" s="10">
        <v>4250957</v>
      </c>
      <c r="C1755" s="1" t="s">
        <v>1843</v>
      </c>
      <c r="D1755" s="1" t="s">
        <v>112</v>
      </c>
      <c r="E1755" s="11">
        <v>43458975</v>
      </c>
      <c r="F1755" s="11">
        <v>12657</v>
      </c>
      <c r="G1755" s="11">
        <v>8819</v>
      </c>
      <c r="H1755" s="11">
        <v>14819</v>
      </c>
      <c r="I1755" s="11">
        <v>21055</v>
      </c>
      <c r="J1755" s="11">
        <v>15332</v>
      </c>
      <c r="K1755" s="13">
        <v>17350</v>
      </c>
      <c r="L1755" s="13">
        <v>19900</v>
      </c>
      <c r="M1755" s="11">
        <v>15191</v>
      </c>
      <c r="N1755" s="11">
        <v>-13697</v>
      </c>
      <c r="O1755" s="11">
        <v>19259</v>
      </c>
      <c r="P1755" s="11">
        <v>24290</v>
      </c>
      <c r="Q1755" s="11">
        <v>39408</v>
      </c>
      <c r="R1755" s="11">
        <v>-36778</v>
      </c>
      <c r="S1755" s="11">
        <v>6933</v>
      </c>
      <c r="T1755" s="11">
        <v>-6138</v>
      </c>
      <c r="U1755" s="11">
        <v>-17048</v>
      </c>
      <c r="V1755" s="11">
        <v>-9882</v>
      </c>
      <c r="W1755" s="13">
        <v>5.6840000000000002</v>
      </c>
      <c r="X1755" s="13">
        <v>4.5449999999999999</v>
      </c>
      <c r="Y1755" s="13">
        <v>6.3090000000000002</v>
      </c>
      <c r="Z1755" s="13">
        <v>4.93</v>
      </c>
      <c r="AA1755" s="13">
        <v>5.1749999999999998</v>
      </c>
      <c r="AB1755" s="1">
        <v>5440</v>
      </c>
      <c r="AC1755" s="13">
        <v>8.7361930000000001</v>
      </c>
      <c r="AD1755" s="13">
        <v>0.47998099999999999</v>
      </c>
      <c r="AE1755" s="1" t="s">
        <v>12654</v>
      </c>
      <c r="AF1755" s="1" t="s">
        <v>12667</v>
      </c>
    </row>
    <row r="1756" spans="1:32" x14ac:dyDescent="0.2">
      <c r="A1756" s="1" t="s">
        <v>5873</v>
      </c>
      <c r="B1756" s="10">
        <v>6333714</v>
      </c>
      <c r="C1756" s="1" t="s">
        <v>1844</v>
      </c>
      <c r="D1756" s="1" t="s">
        <v>1471</v>
      </c>
      <c r="E1756" s="11">
        <v>7647673</v>
      </c>
      <c r="F1756" s="11">
        <v>783</v>
      </c>
      <c r="G1756" s="11">
        <v>421</v>
      </c>
      <c r="H1756" s="11">
        <v>682</v>
      </c>
      <c r="I1756" s="11">
        <v>-124</v>
      </c>
      <c r="J1756" s="11">
        <v>1373</v>
      </c>
      <c r="K1756" s="12" t="s">
        <v>2</v>
      </c>
      <c r="L1756" s="12" t="s">
        <v>2</v>
      </c>
      <c r="M1756" s="11">
        <v>4332</v>
      </c>
      <c r="N1756" s="11">
        <v>6025</v>
      </c>
      <c r="O1756" s="11">
        <v>4922</v>
      </c>
      <c r="P1756" s="11">
        <v>6038</v>
      </c>
      <c r="Q1756" s="11">
        <v>4710</v>
      </c>
      <c r="R1756" s="11">
        <v>-7107</v>
      </c>
      <c r="S1756" s="11">
        <v>-5615</v>
      </c>
      <c r="T1756" s="11">
        <v>433</v>
      </c>
      <c r="U1756" s="11">
        <v>-2608</v>
      </c>
      <c r="V1756" s="11">
        <v>-2137</v>
      </c>
      <c r="W1756" s="13">
        <v>1.17</v>
      </c>
      <c r="X1756" s="13">
        <v>6.08</v>
      </c>
      <c r="Y1756" s="13">
        <v>5.3070000000000004</v>
      </c>
      <c r="Z1756" s="13">
        <v>0.78400000000000003</v>
      </c>
      <c r="AA1756" s="13">
        <v>23.01</v>
      </c>
      <c r="AB1756" s="1">
        <v>9130</v>
      </c>
      <c r="AC1756" s="13">
        <v>12.999941</v>
      </c>
      <c r="AD1756" s="13">
        <v>0.34423799999999999</v>
      </c>
      <c r="AE1756" s="1" t="s">
        <v>12654</v>
      </c>
      <c r="AF1756" s="1" t="s">
        <v>12677</v>
      </c>
    </row>
    <row r="1757" spans="1:32" x14ac:dyDescent="0.2">
      <c r="A1757" s="1" t="s">
        <v>5874</v>
      </c>
      <c r="B1757" s="10">
        <v>4994176</v>
      </c>
      <c r="C1757" s="1" t="s">
        <v>1845</v>
      </c>
      <c r="D1757" s="1" t="s">
        <v>878</v>
      </c>
      <c r="E1757" s="11">
        <v>2874701</v>
      </c>
      <c r="F1757" s="11">
        <v>172</v>
      </c>
      <c r="G1757" s="11">
        <v>151</v>
      </c>
      <c r="H1757" s="11">
        <v>6</v>
      </c>
      <c r="I1757" s="11">
        <v>33</v>
      </c>
      <c r="J1757" s="11">
        <v>17</v>
      </c>
      <c r="K1757" s="12" t="s">
        <v>2</v>
      </c>
      <c r="L1757" s="12" t="s">
        <v>2</v>
      </c>
      <c r="M1757" s="11">
        <v>359</v>
      </c>
      <c r="N1757" s="11">
        <v>719</v>
      </c>
      <c r="O1757" s="11">
        <v>359</v>
      </c>
      <c r="P1757" s="11">
        <v>465</v>
      </c>
      <c r="Q1757" s="11">
        <v>393</v>
      </c>
      <c r="R1757" s="11">
        <v>-483</v>
      </c>
      <c r="S1757" s="11">
        <v>-168</v>
      </c>
      <c r="T1757" s="11">
        <v>-221</v>
      </c>
      <c r="U1757" s="11">
        <v>-121</v>
      </c>
      <c r="V1757" s="11">
        <v>-94</v>
      </c>
      <c r="W1757" s="13">
        <v>4.3250000000000002</v>
      </c>
      <c r="X1757" s="13">
        <v>4.056</v>
      </c>
      <c r="Y1757" s="13">
        <v>1.577</v>
      </c>
      <c r="Z1757" s="13">
        <v>1.4470000000000001</v>
      </c>
      <c r="AA1757" s="13">
        <v>2.399</v>
      </c>
      <c r="AB1757" s="1">
        <v>9073</v>
      </c>
      <c r="AC1757" s="13">
        <v>35.347679999999997</v>
      </c>
      <c r="AD1757" s="13">
        <v>0.85495500000000002</v>
      </c>
      <c r="AE1757" s="1" t="s">
        <v>12654</v>
      </c>
      <c r="AF1757" s="1" t="s">
        <v>12673</v>
      </c>
    </row>
    <row r="1758" spans="1:32" x14ac:dyDescent="0.2">
      <c r="A1758" s="1" t="s">
        <v>5875</v>
      </c>
      <c r="B1758" s="10">
        <v>4993346</v>
      </c>
      <c r="C1758" s="1" t="s">
        <v>1846</v>
      </c>
      <c r="D1758" s="1" t="s">
        <v>53</v>
      </c>
      <c r="E1758" s="11">
        <v>12020462</v>
      </c>
      <c r="F1758" s="11">
        <v>362</v>
      </c>
      <c r="G1758" s="11">
        <v>761</v>
      </c>
      <c r="H1758" s="11">
        <v>1002</v>
      </c>
      <c r="I1758" s="11">
        <v>1113</v>
      </c>
      <c r="J1758" s="11">
        <v>2040</v>
      </c>
      <c r="K1758" s="12" t="s">
        <v>2</v>
      </c>
      <c r="L1758" s="12" t="s">
        <v>2</v>
      </c>
      <c r="M1758" s="11">
        <v>648</v>
      </c>
      <c r="N1758" s="11">
        <v>-510</v>
      </c>
      <c r="O1758" s="11">
        <v>1589</v>
      </c>
      <c r="P1758" s="11">
        <v>-1010</v>
      </c>
      <c r="Q1758" s="11">
        <v>-798</v>
      </c>
      <c r="R1758" s="11">
        <v>-7</v>
      </c>
      <c r="S1758" s="11">
        <v>951</v>
      </c>
      <c r="T1758" s="11">
        <v>-37</v>
      </c>
      <c r="U1758" s="11">
        <v>353</v>
      </c>
      <c r="V1758" s="11">
        <v>245</v>
      </c>
      <c r="W1758" s="13">
        <v>1.252</v>
      </c>
      <c r="X1758" s="13">
        <v>3.48</v>
      </c>
      <c r="Y1758" s="13">
        <v>4.4139999999999997</v>
      </c>
      <c r="Z1758" s="13">
        <v>4.6630000000000003</v>
      </c>
      <c r="AA1758" s="13">
        <v>13.513</v>
      </c>
      <c r="AB1758" s="1">
        <v>8093</v>
      </c>
      <c r="AC1758" s="13">
        <v>5.2732859999999997</v>
      </c>
      <c r="AD1758" s="13">
        <v>0.75982899999999998</v>
      </c>
      <c r="AE1758" s="1" t="s">
        <v>12654</v>
      </c>
      <c r="AF1758" s="1" t="s">
        <v>12658</v>
      </c>
    </row>
    <row r="1759" spans="1:32" x14ac:dyDescent="0.2">
      <c r="A1759" s="1" t="s">
        <v>5876</v>
      </c>
      <c r="B1759" s="10">
        <v>4553601</v>
      </c>
      <c r="C1759" s="1" t="s">
        <v>1847</v>
      </c>
      <c r="D1759" s="1" t="s">
        <v>15</v>
      </c>
      <c r="E1759" s="11">
        <v>5261640</v>
      </c>
      <c r="F1759" s="12" t="s">
        <v>2</v>
      </c>
      <c r="G1759" s="12" t="s">
        <v>2</v>
      </c>
      <c r="H1759" s="12" t="s">
        <v>2</v>
      </c>
      <c r="I1759" s="12" t="s">
        <v>2</v>
      </c>
      <c r="J1759" s="11">
        <v>361.572</v>
      </c>
      <c r="K1759" s="12" t="s">
        <v>2</v>
      </c>
      <c r="L1759" s="12" t="s">
        <v>2</v>
      </c>
      <c r="M1759" s="12" t="s">
        <v>2</v>
      </c>
      <c r="N1759" s="12" t="s">
        <v>2</v>
      </c>
      <c r="O1759" s="12" t="s">
        <v>2</v>
      </c>
      <c r="P1759" s="12" t="s">
        <v>2</v>
      </c>
      <c r="Q1759" s="11">
        <v>475.75700000000001</v>
      </c>
      <c r="R1759" s="12" t="s">
        <v>2</v>
      </c>
      <c r="S1759" s="12" t="s">
        <v>2</v>
      </c>
      <c r="T1759" s="12" t="s">
        <v>2</v>
      </c>
      <c r="U1759" s="12" t="s">
        <v>2</v>
      </c>
      <c r="V1759" s="11">
        <v>-276.07</v>
      </c>
      <c r="W1759" s="12" t="s">
        <v>2</v>
      </c>
      <c r="X1759" s="12" t="s">
        <v>2</v>
      </c>
      <c r="Y1759" s="12" t="s">
        <v>2</v>
      </c>
      <c r="Z1759" s="12" t="s">
        <v>2</v>
      </c>
      <c r="AA1759" s="13">
        <v>5.5940000000000003</v>
      </c>
      <c r="AB1759" s="1">
        <v>2300</v>
      </c>
      <c r="AC1759" s="13">
        <v>11.954055</v>
      </c>
      <c r="AD1759" s="13">
        <v>0.83263900000000002</v>
      </c>
      <c r="AE1759" s="1" t="s">
        <v>12654</v>
      </c>
      <c r="AF1759" s="1" t="s">
        <v>12661</v>
      </c>
    </row>
    <row r="1760" spans="1:32" x14ac:dyDescent="0.2">
      <c r="A1760" s="1" t="s">
        <v>5877</v>
      </c>
      <c r="B1760" s="10">
        <v>4994269</v>
      </c>
      <c r="C1760" s="1" t="s">
        <v>1848</v>
      </c>
      <c r="D1760" s="1" t="s">
        <v>107</v>
      </c>
      <c r="E1760" s="11">
        <v>38419490</v>
      </c>
      <c r="F1760" s="11">
        <v>8592</v>
      </c>
      <c r="G1760" s="11">
        <v>6975</v>
      </c>
      <c r="H1760" s="11">
        <v>993</v>
      </c>
      <c r="I1760" s="11">
        <v>4825</v>
      </c>
      <c r="J1760" s="11">
        <v>6656</v>
      </c>
      <c r="K1760" s="13">
        <v>10000</v>
      </c>
      <c r="L1760" s="13">
        <v>11500</v>
      </c>
      <c r="M1760" s="11">
        <v>8263</v>
      </c>
      <c r="N1760" s="11">
        <v>6867</v>
      </c>
      <c r="O1760" s="11">
        <v>-3416</v>
      </c>
      <c r="P1760" s="11">
        <v>-1845</v>
      </c>
      <c r="Q1760" s="11">
        <v>5225</v>
      </c>
      <c r="R1760" s="11">
        <v>-4304</v>
      </c>
      <c r="S1760" s="11">
        <v>10661</v>
      </c>
      <c r="T1760" s="11">
        <v>-6823</v>
      </c>
      <c r="U1760" s="11">
        <v>-9482</v>
      </c>
      <c r="V1760" s="11">
        <v>-15472</v>
      </c>
      <c r="W1760" s="13">
        <v>6.9569999999999999</v>
      </c>
      <c r="X1760" s="13">
        <v>13.358000000000001</v>
      </c>
      <c r="Y1760" s="13">
        <v>3.2610000000000001</v>
      </c>
      <c r="Z1760" s="13">
        <v>3.157</v>
      </c>
      <c r="AA1760" s="13">
        <v>4.9950000000000001</v>
      </c>
      <c r="AB1760" s="1">
        <v>7226</v>
      </c>
      <c r="AC1760" s="12" t="s">
        <v>4019</v>
      </c>
      <c r="AD1760" s="13">
        <v>0.95042899999999997</v>
      </c>
      <c r="AE1760" s="1" t="s">
        <v>12654</v>
      </c>
      <c r="AF1760" s="1" t="s">
        <v>12658</v>
      </c>
    </row>
    <row r="1761" spans="1:32" x14ac:dyDescent="0.2">
      <c r="A1761" s="1" t="s">
        <v>5878</v>
      </c>
      <c r="B1761" s="10">
        <v>4331396</v>
      </c>
      <c r="C1761" s="1" t="s">
        <v>1849</v>
      </c>
      <c r="D1761" s="1" t="s">
        <v>99</v>
      </c>
      <c r="E1761" s="11">
        <v>31901361</v>
      </c>
      <c r="F1761" s="12" t="s">
        <v>2</v>
      </c>
      <c r="G1761" s="12" t="s">
        <v>2</v>
      </c>
      <c r="H1761" s="12" t="s">
        <v>2</v>
      </c>
      <c r="I1761" s="12" t="s">
        <v>2</v>
      </c>
      <c r="J1761" s="12" t="s">
        <v>2</v>
      </c>
      <c r="K1761" s="12" t="s">
        <v>2</v>
      </c>
      <c r="L1761" s="12" t="s">
        <v>2</v>
      </c>
      <c r="M1761" s="11">
        <v>8840</v>
      </c>
      <c r="N1761" s="11">
        <v>-1223</v>
      </c>
      <c r="O1761" s="11">
        <v>29</v>
      </c>
      <c r="P1761" s="11">
        <v>-26</v>
      </c>
      <c r="Q1761" s="11">
        <v>-4098</v>
      </c>
      <c r="R1761" s="11">
        <v>-5270</v>
      </c>
      <c r="S1761" s="11">
        <v>1174</v>
      </c>
      <c r="T1761" s="11">
        <v>-1289</v>
      </c>
      <c r="U1761" s="11">
        <v>-4021</v>
      </c>
      <c r="V1761" s="11">
        <v>4687</v>
      </c>
      <c r="W1761" s="13">
        <v>6.968</v>
      </c>
      <c r="X1761" s="13">
        <v>4.5839999999999996</v>
      </c>
      <c r="Y1761" s="13">
        <v>2.5009999999999999</v>
      </c>
      <c r="Z1761" s="13">
        <v>8.5980000000000008</v>
      </c>
      <c r="AA1761" s="13">
        <v>8.4459999999999997</v>
      </c>
      <c r="AB1761" s="1">
        <v>8706</v>
      </c>
      <c r="AC1761" s="13">
        <v>11.385355000000001</v>
      </c>
      <c r="AD1761" s="13">
        <v>0.92251099999999997</v>
      </c>
      <c r="AE1761" s="1" t="s">
        <v>12654</v>
      </c>
      <c r="AF1761" s="1" t="s">
        <v>12668</v>
      </c>
    </row>
    <row r="1762" spans="1:32" x14ac:dyDescent="0.2">
      <c r="A1762" s="1" t="s">
        <v>5879</v>
      </c>
      <c r="B1762" s="10">
        <v>4251705</v>
      </c>
      <c r="C1762" s="1" t="s">
        <v>1850</v>
      </c>
      <c r="D1762" s="1" t="s">
        <v>90</v>
      </c>
      <c r="E1762" s="11">
        <v>11877377</v>
      </c>
      <c r="F1762" s="11">
        <v>4671</v>
      </c>
      <c r="G1762" s="11">
        <v>6395</v>
      </c>
      <c r="H1762" s="11">
        <v>8107</v>
      </c>
      <c r="I1762" s="11">
        <v>8807</v>
      </c>
      <c r="J1762" s="11">
        <v>11080</v>
      </c>
      <c r="K1762" s="12" t="s">
        <v>2</v>
      </c>
      <c r="L1762" s="12" t="s">
        <v>2</v>
      </c>
      <c r="M1762" s="11">
        <v>5997</v>
      </c>
      <c r="N1762" s="11">
        <v>-1128</v>
      </c>
      <c r="O1762" s="11">
        <v>-6243</v>
      </c>
      <c r="P1762" s="11">
        <v>-1721</v>
      </c>
      <c r="Q1762" s="11">
        <v>5843</v>
      </c>
      <c r="R1762" s="11">
        <v>-527</v>
      </c>
      <c r="S1762" s="11">
        <v>-5225</v>
      </c>
      <c r="T1762" s="11">
        <v>-2338</v>
      </c>
      <c r="U1762" s="11">
        <v>-5707</v>
      </c>
      <c r="V1762" s="11">
        <v>-9036</v>
      </c>
      <c r="W1762" s="13">
        <v>10.112</v>
      </c>
      <c r="X1762" s="13">
        <v>11.202</v>
      </c>
      <c r="Y1762" s="13">
        <v>12.875999999999999</v>
      </c>
      <c r="Z1762" s="13">
        <v>10.648</v>
      </c>
      <c r="AA1762" s="13">
        <v>12.586</v>
      </c>
      <c r="AB1762" s="1">
        <v>1301</v>
      </c>
      <c r="AC1762" s="13">
        <v>8.0424769999999999</v>
      </c>
      <c r="AD1762" s="13">
        <v>0.78194799999999998</v>
      </c>
      <c r="AE1762" s="1" t="s">
        <v>12654</v>
      </c>
      <c r="AF1762" s="1" t="s">
        <v>12674</v>
      </c>
    </row>
    <row r="1763" spans="1:32" x14ac:dyDescent="0.2">
      <c r="A1763" s="1" t="s">
        <v>5880</v>
      </c>
      <c r="B1763" s="10">
        <v>4209897</v>
      </c>
      <c r="C1763" s="1" t="s">
        <v>1851</v>
      </c>
      <c r="D1763" s="1" t="s">
        <v>309</v>
      </c>
      <c r="E1763" s="11">
        <v>57448849</v>
      </c>
      <c r="F1763" s="11">
        <v>5775</v>
      </c>
      <c r="G1763" s="11">
        <v>5004</v>
      </c>
      <c r="H1763" s="11">
        <v>5121</v>
      </c>
      <c r="I1763" s="11">
        <v>6006</v>
      </c>
      <c r="J1763" s="11">
        <v>12547</v>
      </c>
      <c r="K1763" s="13">
        <v>5900</v>
      </c>
      <c r="L1763" s="13">
        <v>5400</v>
      </c>
      <c r="M1763" s="11">
        <v>5189</v>
      </c>
      <c r="N1763" s="11">
        <v>6346</v>
      </c>
      <c r="O1763" s="11">
        <v>2008</v>
      </c>
      <c r="P1763" s="11">
        <v>1549</v>
      </c>
      <c r="Q1763" s="11">
        <v>3506</v>
      </c>
      <c r="R1763" s="11">
        <v>-4259</v>
      </c>
      <c r="S1763" s="11">
        <v>-2560</v>
      </c>
      <c r="T1763" s="11">
        <v>-6275</v>
      </c>
      <c r="U1763" s="11">
        <v>-3187</v>
      </c>
      <c r="V1763" s="11">
        <v>-6323</v>
      </c>
      <c r="W1763" s="13">
        <v>4.9560000000000004</v>
      </c>
      <c r="X1763" s="13">
        <v>3.1560000000000001</v>
      </c>
      <c r="Y1763" s="13">
        <v>3.7789999999999999</v>
      </c>
      <c r="Z1763" s="13">
        <v>4.1539999999999999</v>
      </c>
      <c r="AA1763" s="13">
        <v>6.8040000000000003</v>
      </c>
      <c r="AB1763" s="1">
        <v>4569</v>
      </c>
      <c r="AC1763" s="13">
        <v>8.6620089999999994</v>
      </c>
      <c r="AD1763" s="13">
        <v>0.59198399999999995</v>
      </c>
      <c r="AE1763" s="1" t="s">
        <v>12654</v>
      </c>
      <c r="AF1763" s="1" t="s">
        <v>12656</v>
      </c>
    </row>
    <row r="1764" spans="1:32" x14ac:dyDescent="0.2">
      <c r="A1764" s="1" t="s">
        <v>5881</v>
      </c>
      <c r="B1764" s="10">
        <v>6342143</v>
      </c>
      <c r="C1764" s="1" t="s">
        <v>1852</v>
      </c>
      <c r="D1764" s="1" t="s">
        <v>9</v>
      </c>
      <c r="E1764" s="11">
        <v>4824681</v>
      </c>
      <c r="F1764" s="11">
        <v>640</v>
      </c>
      <c r="G1764" s="11">
        <v>503</v>
      </c>
      <c r="H1764" s="11">
        <v>692</v>
      </c>
      <c r="I1764" s="11">
        <v>685</v>
      </c>
      <c r="J1764" s="11">
        <v>685</v>
      </c>
      <c r="K1764" s="12" t="s">
        <v>2</v>
      </c>
      <c r="L1764" s="12" t="s">
        <v>2</v>
      </c>
      <c r="M1764" s="11">
        <v>865</v>
      </c>
      <c r="N1764" s="11">
        <v>420</v>
      </c>
      <c r="O1764" s="11">
        <v>750</v>
      </c>
      <c r="P1764" s="11">
        <v>990</v>
      </c>
      <c r="Q1764" s="11">
        <v>990</v>
      </c>
      <c r="R1764" s="11">
        <v>-1144</v>
      </c>
      <c r="S1764" s="11">
        <v>-461</v>
      </c>
      <c r="T1764" s="11">
        <v>-276</v>
      </c>
      <c r="U1764" s="11">
        <v>-573</v>
      </c>
      <c r="V1764" s="11">
        <v>-573</v>
      </c>
      <c r="W1764" s="13">
        <v>7.7249999999999996</v>
      </c>
      <c r="X1764" s="13">
        <v>4.8120000000000003</v>
      </c>
      <c r="Y1764" s="13">
        <v>6.1040000000000001</v>
      </c>
      <c r="Z1764" s="13">
        <v>5.726</v>
      </c>
      <c r="AA1764" s="13">
        <v>5.726</v>
      </c>
      <c r="AB1764" s="1">
        <v>5997</v>
      </c>
      <c r="AC1764" s="13">
        <v>7.2593209999999999</v>
      </c>
      <c r="AD1764" s="13">
        <v>0.36537900000000001</v>
      </c>
      <c r="AE1764" s="1" t="s">
        <v>12654</v>
      </c>
      <c r="AF1764" s="1" t="s">
        <v>12658</v>
      </c>
    </row>
    <row r="1765" spans="1:32" x14ac:dyDescent="0.2">
      <c r="A1765" s="1" t="s">
        <v>5882</v>
      </c>
      <c r="B1765" s="10">
        <v>4987961</v>
      </c>
      <c r="C1765" s="1" t="s">
        <v>1853</v>
      </c>
      <c r="D1765" s="1" t="s">
        <v>370</v>
      </c>
      <c r="E1765" s="11">
        <v>42678450</v>
      </c>
      <c r="F1765" s="12" t="s">
        <v>2</v>
      </c>
      <c r="G1765" s="12" t="s">
        <v>2</v>
      </c>
      <c r="H1765" s="11">
        <v>1331</v>
      </c>
      <c r="I1765" s="11">
        <v>1645</v>
      </c>
      <c r="J1765" s="11">
        <v>1250</v>
      </c>
      <c r="K1765" s="12" t="s">
        <v>2</v>
      </c>
      <c r="L1765" s="12" t="s">
        <v>2</v>
      </c>
      <c r="M1765" s="12" t="s">
        <v>2</v>
      </c>
      <c r="N1765" s="12" t="s">
        <v>2</v>
      </c>
      <c r="O1765" s="11">
        <v>1021</v>
      </c>
      <c r="P1765" s="11">
        <v>4584</v>
      </c>
      <c r="Q1765" s="11">
        <v>1196</v>
      </c>
      <c r="R1765" s="12" t="s">
        <v>2</v>
      </c>
      <c r="S1765" s="12" t="s">
        <v>2</v>
      </c>
      <c r="T1765" s="11">
        <v>-1743</v>
      </c>
      <c r="U1765" s="11">
        <v>-1225</v>
      </c>
      <c r="V1765" s="11">
        <v>-3268</v>
      </c>
      <c r="W1765" s="12" t="s">
        <v>2</v>
      </c>
      <c r="X1765" s="12" t="s">
        <v>2</v>
      </c>
      <c r="Y1765" s="12" t="s">
        <v>2</v>
      </c>
      <c r="Z1765" s="13">
        <v>5.4980000000000002</v>
      </c>
      <c r="AA1765" s="13">
        <v>4.1280000000000001</v>
      </c>
      <c r="AB1765" s="1">
        <v>7795</v>
      </c>
      <c r="AC1765" s="13">
        <v>7.183643</v>
      </c>
      <c r="AD1765" s="13">
        <v>0.47490900000000003</v>
      </c>
      <c r="AE1765" s="1" t="s">
        <v>12654</v>
      </c>
      <c r="AF1765" s="1" t="s">
        <v>12664</v>
      </c>
    </row>
    <row r="1766" spans="1:32" x14ac:dyDescent="0.2">
      <c r="A1766" s="1" t="s">
        <v>5883</v>
      </c>
      <c r="B1766" s="10">
        <v>4970310</v>
      </c>
      <c r="C1766" s="1" t="s">
        <v>1854</v>
      </c>
      <c r="D1766" s="1" t="s">
        <v>485</v>
      </c>
      <c r="E1766" s="11">
        <v>1197830</v>
      </c>
      <c r="F1766" s="11">
        <v>165</v>
      </c>
      <c r="G1766" s="11">
        <v>171.69200000000001</v>
      </c>
      <c r="H1766" s="11">
        <v>184</v>
      </c>
      <c r="I1766" s="12" t="s">
        <v>2</v>
      </c>
      <c r="J1766" s="11">
        <v>184</v>
      </c>
      <c r="K1766" s="12" t="s">
        <v>2</v>
      </c>
      <c r="L1766" s="12" t="s">
        <v>2</v>
      </c>
      <c r="M1766" s="11">
        <v>236</v>
      </c>
      <c r="N1766" s="11">
        <v>130.154</v>
      </c>
      <c r="O1766" s="11">
        <v>-192</v>
      </c>
      <c r="P1766" s="12" t="s">
        <v>2</v>
      </c>
      <c r="Q1766" s="11">
        <v>-192</v>
      </c>
      <c r="R1766" s="11">
        <v>-84</v>
      </c>
      <c r="S1766" s="11">
        <v>-51.692</v>
      </c>
      <c r="T1766" s="11">
        <v>17</v>
      </c>
      <c r="U1766" s="12" t="s">
        <v>2</v>
      </c>
      <c r="V1766" s="11">
        <v>17</v>
      </c>
      <c r="W1766" s="13">
        <v>7.6189999999999998</v>
      </c>
      <c r="X1766" s="12" t="s">
        <v>2</v>
      </c>
      <c r="Y1766" s="13">
        <v>6.6379999999999999</v>
      </c>
      <c r="Z1766" s="12" t="s">
        <v>2</v>
      </c>
      <c r="AA1766" s="13">
        <v>6.6379999999999999</v>
      </c>
      <c r="AB1766" s="1">
        <v>3670</v>
      </c>
      <c r="AC1766" s="13">
        <v>23.816105</v>
      </c>
      <c r="AD1766" s="13">
        <v>1.3513980000000001</v>
      </c>
      <c r="AE1766" s="1" t="s">
        <v>12654</v>
      </c>
      <c r="AF1766" s="1" t="s">
        <v>12659</v>
      </c>
    </row>
    <row r="1767" spans="1:32" x14ac:dyDescent="0.2">
      <c r="A1767" s="1" t="s">
        <v>5884</v>
      </c>
      <c r="B1767" s="10">
        <v>4967970</v>
      </c>
      <c r="C1767" s="1" t="s">
        <v>1855</v>
      </c>
      <c r="D1767" s="1" t="s">
        <v>11</v>
      </c>
      <c r="E1767" s="11">
        <v>8047774</v>
      </c>
      <c r="F1767" s="11">
        <v>1271</v>
      </c>
      <c r="G1767" s="11">
        <v>1491</v>
      </c>
      <c r="H1767" s="11">
        <v>2273</v>
      </c>
      <c r="I1767" s="11">
        <v>2472</v>
      </c>
      <c r="J1767" s="11">
        <v>3334</v>
      </c>
      <c r="K1767" s="12" t="s">
        <v>2</v>
      </c>
      <c r="L1767" s="12" t="s">
        <v>2</v>
      </c>
      <c r="M1767" s="11">
        <v>1875</v>
      </c>
      <c r="N1767" s="11">
        <v>1205</v>
      </c>
      <c r="O1767" s="11">
        <v>624</v>
      </c>
      <c r="P1767" s="11">
        <v>2569</v>
      </c>
      <c r="Q1767" s="11">
        <v>2472</v>
      </c>
      <c r="R1767" s="11">
        <v>-155</v>
      </c>
      <c r="S1767" s="11">
        <v>-458</v>
      </c>
      <c r="T1767" s="11">
        <v>-780</v>
      </c>
      <c r="U1767" s="11">
        <v>-354</v>
      </c>
      <c r="V1767" s="11">
        <v>-1230</v>
      </c>
      <c r="W1767" s="13">
        <v>6.52</v>
      </c>
      <c r="X1767" s="13">
        <v>7.5990000000000002</v>
      </c>
      <c r="Y1767" s="13">
        <v>9.8650000000000002</v>
      </c>
      <c r="Z1767" s="13">
        <v>10.297000000000001</v>
      </c>
      <c r="AA1767" s="13">
        <v>11.21</v>
      </c>
      <c r="AB1767" s="1">
        <v>6874</v>
      </c>
      <c r="AC1767" s="13">
        <v>9.7117710000000006</v>
      </c>
      <c r="AD1767" s="13">
        <v>1.031868</v>
      </c>
      <c r="AE1767" s="1" t="s">
        <v>12654</v>
      </c>
      <c r="AF1767" s="1" t="s">
        <v>12659</v>
      </c>
    </row>
    <row r="1768" spans="1:32" x14ac:dyDescent="0.2">
      <c r="A1768" s="1" t="s">
        <v>5885</v>
      </c>
      <c r="B1768" s="10">
        <v>4240511</v>
      </c>
      <c r="C1768" s="1" t="s">
        <v>1856</v>
      </c>
      <c r="D1768" s="1" t="s">
        <v>26</v>
      </c>
      <c r="E1768" s="11">
        <v>78071112</v>
      </c>
      <c r="F1768" s="11">
        <v>-9056</v>
      </c>
      <c r="G1768" s="11">
        <v>1432</v>
      </c>
      <c r="H1768" s="11">
        <v>7328</v>
      </c>
      <c r="I1768" s="11">
        <v>16709</v>
      </c>
      <c r="J1768" s="11">
        <v>20491</v>
      </c>
      <c r="K1768" s="13">
        <v>25364.579119999999</v>
      </c>
      <c r="L1768" s="13">
        <v>28438.059120000002</v>
      </c>
      <c r="M1768" s="11">
        <v>-17835</v>
      </c>
      <c r="N1768" s="11">
        <v>25721</v>
      </c>
      <c r="O1768" s="11">
        <v>7753</v>
      </c>
      <c r="P1768" s="11">
        <v>24083</v>
      </c>
      <c r="Q1768" s="11">
        <v>29449</v>
      </c>
      <c r="R1768" s="11">
        <v>-10006</v>
      </c>
      <c r="S1768" s="11">
        <v>-16731</v>
      </c>
      <c r="T1768" s="11">
        <v>-6651</v>
      </c>
      <c r="U1768" s="11">
        <v>-31533</v>
      </c>
      <c r="V1768" s="11">
        <v>-43682</v>
      </c>
      <c r="W1768" s="13">
        <v>-15.722</v>
      </c>
      <c r="X1768" s="13">
        <v>0.76300000000000001</v>
      </c>
      <c r="Y1768" s="13">
        <v>5.843</v>
      </c>
      <c r="Z1768" s="13">
        <v>15.404</v>
      </c>
      <c r="AA1768" s="13">
        <v>15.661</v>
      </c>
      <c r="AB1768" s="1">
        <v>9616</v>
      </c>
      <c r="AC1768" s="13">
        <v>17.063593999999998</v>
      </c>
      <c r="AD1768" s="13">
        <v>1.8925909999999999</v>
      </c>
      <c r="AE1768" s="1" t="s">
        <v>12654</v>
      </c>
      <c r="AF1768" s="1" t="s">
        <v>12661</v>
      </c>
    </row>
    <row r="1769" spans="1:32" x14ac:dyDescent="0.2">
      <c r="A1769" s="1" t="s">
        <v>5886</v>
      </c>
      <c r="B1769" s="10">
        <v>4251706</v>
      </c>
      <c r="C1769" s="1" t="s">
        <v>1857</v>
      </c>
      <c r="D1769" s="1" t="s">
        <v>11</v>
      </c>
      <c r="E1769" s="11">
        <v>61722431</v>
      </c>
      <c r="F1769" s="11">
        <v>1215</v>
      </c>
      <c r="G1769" s="11">
        <v>2970</v>
      </c>
      <c r="H1769" s="11">
        <v>2208</v>
      </c>
      <c r="I1769" s="11">
        <v>2492</v>
      </c>
      <c r="J1769" s="11">
        <v>6113</v>
      </c>
      <c r="K1769" s="12" t="s">
        <v>2</v>
      </c>
      <c r="L1769" s="12" t="s">
        <v>2</v>
      </c>
      <c r="M1769" s="11">
        <v>-1432</v>
      </c>
      <c r="N1769" s="11">
        <v>14956</v>
      </c>
      <c r="O1769" s="11">
        <v>-2913</v>
      </c>
      <c r="P1769" s="11">
        <v>-5905</v>
      </c>
      <c r="Q1769" s="11">
        <v>3743</v>
      </c>
      <c r="R1769" s="11">
        <v>-2776</v>
      </c>
      <c r="S1769" s="11">
        <v>-15</v>
      </c>
      <c r="T1769" s="11">
        <v>-1446</v>
      </c>
      <c r="U1769" s="11">
        <v>1717</v>
      </c>
      <c r="V1769" s="11">
        <v>-317</v>
      </c>
      <c r="W1769" s="13">
        <v>-19.135000000000002</v>
      </c>
      <c r="X1769" s="13">
        <v>28.803999999999998</v>
      </c>
      <c r="Y1769" s="13">
        <v>4.5389999999999997</v>
      </c>
      <c r="Z1769" s="13">
        <v>7.1619999999999999</v>
      </c>
      <c r="AA1769" s="13">
        <v>9.4380000000000006</v>
      </c>
      <c r="AB1769" s="1">
        <v>6742</v>
      </c>
      <c r="AC1769" s="13">
        <v>6.5332080000000001</v>
      </c>
      <c r="AD1769" s="13">
        <v>0.66325900000000004</v>
      </c>
      <c r="AE1769" s="1" t="s">
        <v>12654</v>
      </c>
      <c r="AF1769" s="1" t="s">
        <v>12659</v>
      </c>
    </row>
    <row r="1770" spans="1:32" x14ac:dyDescent="0.2">
      <c r="A1770" s="1" t="s">
        <v>5887</v>
      </c>
      <c r="B1770" s="10">
        <v>4250711</v>
      </c>
      <c r="C1770" s="1" t="s">
        <v>1858</v>
      </c>
      <c r="D1770" s="1" t="s">
        <v>177</v>
      </c>
      <c r="E1770" s="11">
        <v>14528713</v>
      </c>
      <c r="F1770" s="11">
        <v>99</v>
      </c>
      <c r="G1770" s="11">
        <v>480</v>
      </c>
      <c r="H1770" s="11">
        <v>672</v>
      </c>
      <c r="I1770" s="11">
        <v>1082</v>
      </c>
      <c r="J1770" s="11">
        <v>1278</v>
      </c>
      <c r="K1770" s="12" t="s">
        <v>2</v>
      </c>
      <c r="L1770" s="12" t="s">
        <v>2</v>
      </c>
      <c r="M1770" s="11">
        <v>291</v>
      </c>
      <c r="N1770" s="11">
        <v>-1018</v>
      </c>
      <c r="O1770" s="11">
        <v>1502</v>
      </c>
      <c r="P1770" s="11">
        <v>2377</v>
      </c>
      <c r="Q1770" s="11">
        <v>1666</v>
      </c>
      <c r="R1770" s="11">
        <v>-2218</v>
      </c>
      <c r="S1770" s="11">
        <v>-698</v>
      </c>
      <c r="T1770" s="11">
        <v>-1324</v>
      </c>
      <c r="U1770" s="11">
        <v>-769</v>
      </c>
      <c r="V1770" s="11">
        <v>-736</v>
      </c>
      <c r="W1770" s="13">
        <v>-2.407</v>
      </c>
      <c r="X1770" s="13">
        <v>3.9489999999999998</v>
      </c>
      <c r="Y1770" s="13">
        <v>-6.6050000000000004</v>
      </c>
      <c r="Z1770" s="13">
        <v>7.7210000000000001</v>
      </c>
      <c r="AA1770" s="13">
        <v>6.9080000000000004</v>
      </c>
      <c r="AB1770" s="1">
        <v>6837</v>
      </c>
      <c r="AC1770" s="13">
        <v>9.0258090000000006</v>
      </c>
      <c r="AD1770" s="13">
        <v>0.56855599999999995</v>
      </c>
      <c r="AE1770" s="1" t="s">
        <v>12654</v>
      </c>
      <c r="AF1770" s="1" t="s">
        <v>12659</v>
      </c>
    </row>
    <row r="1771" spans="1:32" x14ac:dyDescent="0.2">
      <c r="A1771" s="1" t="s">
        <v>5888</v>
      </c>
      <c r="B1771" s="10">
        <v>4260437</v>
      </c>
      <c r="C1771" s="1" t="s">
        <v>1859</v>
      </c>
      <c r="D1771" s="1" t="s">
        <v>115</v>
      </c>
      <c r="E1771" s="11">
        <v>7685742</v>
      </c>
      <c r="F1771" s="11">
        <v>78</v>
      </c>
      <c r="G1771" s="11">
        <v>165</v>
      </c>
      <c r="H1771" s="11">
        <v>426</v>
      </c>
      <c r="I1771" s="11">
        <v>873</v>
      </c>
      <c r="J1771" s="11">
        <v>508</v>
      </c>
      <c r="K1771" s="12" t="s">
        <v>2</v>
      </c>
      <c r="L1771" s="12" t="s">
        <v>2</v>
      </c>
      <c r="M1771" s="11">
        <v>1005</v>
      </c>
      <c r="N1771" s="11">
        <v>1659</v>
      </c>
      <c r="O1771" s="11">
        <v>1420</v>
      </c>
      <c r="P1771" s="11">
        <v>1504</v>
      </c>
      <c r="Q1771" s="11">
        <v>1484</v>
      </c>
      <c r="R1771" s="11">
        <v>-716</v>
      </c>
      <c r="S1771" s="11">
        <v>-303</v>
      </c>
      <c r="T1771" s="11">
        <v>-629</v>
      </c>
      <c r="U1771" s="11">
        <v>-152</v>
      </c>
      <c r="V1771" s="11">
        <v>-421</v>
      </c>
      <c r="W1771" s="13">
        <v>5.0389999999999997</v>
      </c>
      <c r="X1771" s="13">
        <v>-0.188</v>
      </c>
      <c r="Y1771" s="13">
        <v>-8.952</v>
      </c>
      <c r="Z1771" s="13">
        <v>13.916</v>
      </c>
      <c r="AA1771" s="13">
        <v>2.39</v>
      </c>
      <c r="AB1771" s="1">
        <v>4735</v>
      </c>
      <c r="AC1771" s="12" t="s">
        <v>4019</v>
      </c>
      <c r="AD1771" s="13">
        <v>0.58144099999999999</v>
      </c>
      <c r="AE1771" s="1" t="s">
        <v>12654</v>
      </c>
      <c r="AF1771" s="1" t="s">
        <v>12661</v>
      </c>
    </row>
    <row r="1772" spans="1:32" x14ac:dyDescent="0.2">
      <c r="A1772" s="1" t="s">
        <v>5889</v>
      </c>
      <c r="B1772" s="10">
        <v>4239979</v>
      </c>
      <c r="C1772" s="1" t="s">
        <v>1860</v>
      </c>
      <c r="D1772" s="1" t="s">
        <v>110</v>
      </c>
      <c r="E1772" s="11">
        <v>284697155</v>
      </c>
      <c r="F1772" s="12" t="s">
        <v>2</v>
      </c>
      <c r="G1772" s="12" t="s">
        <v>2</v>
      </c>
      <c r="H1772" s="12" t="s">
        <v>2</v>
      </c>
      <c r="I1772" s="12" t="s">
        <v>2</v>
      </c>
      <c r="J1772" s="12" t="s">
        <v>2</v>
      </c>
      <c r="K1772" s="13">
        <v>48396.149120000002</v>
      </c>
      <c r="L1772" s="13">
        <v>58097.764190000002</v>
      </c>
      <c r="M1772" s="11">
        <v>748361</v>
      </c>
      <c r="N1772" s="11">
        <v>-231119</v>
      </c>
      <c r="O1772" s="11">
        <v>-1531929</v>
      </c>
      <c r="P1772" s="11">
        <v>-327914</v>
      </c>
      <c r="Q1772" s="11">
        <v>294910</v>
      </c>
      <c r="R1772" s="11">
        <v>82176</v>
      </c>
      <c r="S1772" s="11">
        <v>66740</v>
      </c>
      <c r="T1772" s="11">
        <v>-65062</v>
      </c>
      <c r="U1772" s="11">
        <v>-175561</v>
      </c>
      <c r="V1772" s="11">
        <v>-84877</v>
      </c>
      <c r="W1772" s="13">
        <v>1.694</v>
      </c>
      <c r="X1772" s="13">
        <v>1.84</v>
      </c>
      <c r="Y1772" s="13">
        <v>2.6269999999999998</v>
      </c>
      <c r="Z1772" s="13">
        <v>2.9660000000000002</v>
      </c>
      <c r="AA1772" s="13">
        <v>3.2869999999999999</v>
      </c>
      <c r="AB1772" s="1">
        <v>5844</v>
      </c>
      <c r="AC1772" s="13">
        <v>28.466539999999998</v>
      </c>
      <c r="AD1772" s="13">
        <v>0.73946000000000001</v>
      </c>
      <c r="AE1772" s="1" t="s">
        <v>12654</v>
      </c>
      <c r="AF1772" s="1" t="s">
        <v>12676</v>
      </c>
    </row>
    <row r="1773" spans="1:32" x14ac:dyDescent="0.2">
      <c r="A1773" s="1" t="s">
        <v>5890</v>
      </c>
      <c r="B1773" s="10">
        <v>4915708</v>
      </c>
      <c r="C1773" s="1" t="s">
        <v>1861</v>
      </c>
      <c r="D1773" s="1" t="s">
        <v>22</v>
      </c>
      <c r="E1773" s="11">
        <v>14047264</v>
      </c>
      <c r="F1773" s="11">
        <v>64</v>
      </c>
      <c r="G1773" s="11">
        <v>4</v>
      </c>
      <c r="H1773" s="11">
        <v>-287</v>
      </c>
      <c r="I1773" s="11">
        <v>-1040</v>
      </c>
      <c r="J1773" s="11">
        <v>-734</v>
      </c>
      <c r="K1773" s="12" t="s">
        <v>2</v>
      </c>
      <c r="L1773" s="12" t="s">
        <v>2</v>
      </c>
      <c r="M1773" s="11">
        <v>-651</v>
      </c>
      <c r="N1773" s="11">
        <v>-334</v>
      </c>
      <c r="O1773" s="11">
        <v>-444</v>
      </c>
      <c r="P1773" s="11">
        <v>-641</v>
      </c>
      <c r="Q1773" s="11">
        <v>-268</v>
      </c>
      <c r="R1773" s="11">
        <v>433</v>
      </c>
      <c r="S1773" s="11">
        <v>0</v>
      </c>
      <c r="T1773" s="11">
        <v>-59</v>
      </c>
      <c r="U1773" s="11">
        <v>77</v>
      </c>
      <c r="V1773" s="11">
        <v>13</v>
      </c>
      <c r="W1773" s="13">
        <v>1.4430000000000001</v>
      </c>
      <c r="X1773" s="13">
        <v>-3.657</v>
      </c>
      <c r="Y1773" s="13">
        <v>-10.518000000000001</v>
      </c>
      <c r="Z1773" s="13">
        <v>-39.348999999999997</v>
      </c>
      <c r="AA1773" s="13">
        <v>-39.369</v>
      </c>
      <c r="AB1773" s="1">
        <v>7615</v>
      </c>
      <c r="AC1773" s="12" t="s">
        <v>4019</v>
      </c>
      <c r="AD1773" s="13">
        <v>1.224736</v>
      </c>
      <c r="AE1773" s="1" t="s">
        <v>12654</v>
      </c>
      <c r="AF1773" s="1" t="s">
        <v>12657</v>
      </c>
    </row>
    <row r="1774" spans="1:32" x14ac:dyDescent="0.2">
      <c r="A1774" s="1" t="s">
        <v>5891</v>
      </c>
      <c r="B1774" s="10">
        <v>4305993</v>
      </c>
      <c r="C1774" s="1" t="s">
        <v>1862</v>
      </c>
      <c r="D1774" s="1" t="s">
        <v>287</v>
      </c>
      <c r="E1774" s="11">
        <v>2416350</v>
      </c>
      <c r="F1774" s="11">
        <v>491</v>
      </c>
      <c r="G1774" s="11">
        <v>733</v>
      </c>
      <c r="H1774" s="11">
        <v>794</v>
      </c>
      <c r="I1774" s="11">
        <v>847</v>
      </c>
      <c r="J1774" s="11">
        <v>848</v>
      </c>
      <c r="K1774" s="12" t="s">
        <v>2</v>
      </c>
      <c r="L1774" s="12" t="s">
        <v>2</v>
      </c>
      <c r="M1774" s="11">
        <v>789</v>
      </c>
      <c r="N1774" s="11">
        <v>1026</v>
      </c>
      <c r="O1774" s="11">
        <v>193</v>
      </c>
      <c r="P1774" s="11">
        <v>503</v>
      </c>
      <c r="Q1774" s="11">
        <v>1073</v>
      </c>
      <c r="R1774" s="11">
        <v>-254</v>
      </c>
      <c r="S1774" s="11">
        <v>-270</v>
      </c>
      <c r="T1774" s="11">
        <v>-423</v>
      </c>
      <c r="U1774" s="11">
        <v>-203</v>
      </c>
      <c r="V1774" s="11">
        <v>-1252</v>
      </c>
      <c r="W1774" s="13">
        <v>3.3719999999999999</v>
      </c>
      <c r="X1774" s="13">
        <v>4.8070000000000004</v>
      </c>
      <c r="Y1774" s="13">
        <v>5.4189999999999996</v>
      </c>
      <c r="Z1774" s="13">
        <v>4.9429999999999996</v>
      </c>
      <c r="AA1774" s="13">
        <v>4.4189999999999996</v>
      </c>
      <c r="AB1774" s="1">
        <v>5966</v>
      </c>
      <c r="AC1774" s="13">
        <v>20.630852000000001</v>
      </c>
      <c r="AD1774" s="13">
        <v>0.48827500000000001</v>
      </c>
      <c r="AE1774" s="1" t="s">
        <v>12654</v>
      </c>
      <c r="AF1774" s="1" t="s">
        <v>12655</v>
      </c>
    </row>
    <row r="1775" spans="1:32" x14ac:dyDescent="0.2">
      <c r="A1775" s="1" t="s">
        <v>5892</v>
      </c>
      <c r="B1775" s="10">
        <v>10357815</v>
      </c>
      <c r="C1775" s="1" t="s">
        <v>1863</v>
      </c>
      <c r="D1775" s="1" t="s">
        <v>68</v>
      </c>
      <c r="E1775" s="11">
        <v>5962863</v>
      </c>
      <c r="F1775" s="12" t="s">
        <v>2</v>
      </c>
      <c r="G1775" s="11">
        <v>274</v>
      </c>
      <c r="H1775" s="11">
        <v>717</v>
      </c>
      <c r="I1775" s="11">
        <v>1083</v>
      </c>
      <c r="J1775" s="11">
        <v>1295</v>
      </c>
      <c r="K1775" s="12" t="s">
        <v>2</v>
      </c>
      <c r="L1775" s="12" t="s">
        <v>2</v>
      </c>
      <c r="M1775" s="12" t="s">
        <v>2</v>
      </c>
      <c r="N1775" s="11">
        <v>1592</v>
      </c>
      <c r="O1775" s="11">
        <v>2552</v>
      </c>
      <c r="P1775" s="11">
        <v>2535</v>
      </c>
      <c r="Q1775" s="11">
        <v>2509</v>
      </c>
      <c r="R1775" s="12" t="s">
        <v>2</v>
      </c>
      <c r="S1775" s="11">
        <v>-1932</v>
      </c>
      <c r="T1775" s="11">
        <v>-2180</v>
      </c>
      <c r="U1775" s="11">
        <v>-2437</v>
      </c>
      <c r="V1775" s="11">
        <v>-2730</v>
      </c>
      <c r="W1775" s="12" t="s">
        <v>2</v>
      </c>
      <c r="X1775" s="12" t="s">
        <v>2</v>
      </c>
      <c r="Y1775" s="13">
        <v>13.307</v>
      </c>
      <c r="Z1775" s="13">
        <v>17.471</v>
      </c>
      <c r="AA1775" s="13">
        <v>20.695</v>
      </c>
      <c r="AB1775" s="1">
        <v>6570</v>
      </c>
      <c r="AC1775" s="13">
        <v>7.2267219999999996</v>
      </c>
      <c r="AD1775" s="13">
        <v>1.3884000000000001</v>
      </c>
      <c r="AE1775" s="1" t="s">
        <v>12654</v>
      </c>
      <c r="AF1775" s="1" t="s">
        <v>12661</v>
      </c>
    </row>
    <row r="1776" spans="1:32" x14ac:dyDescent="0.2">
      <c r="A1776" s="1" t="s">
        <v>5893</v>
      </c>
      <c r="B1776" s="10">
        <v>4256731</v>
      </c>
      <c r="C1776" s="1" t="s">
        <v>1864</v>
      </c>
      <c r="D1776" s="1" t="s">
        <v>11</v>
      </c>
      <c r="E1776" s="11">
        <v>26277397</v>
      </c>
      <c r="F1776" s="11">
        <v>863</v>
      </c>
      <c r="G1776" s="11">
        <v>647</v>
      </c>
      <c r="H1776" s="11">
        <v>1108</v>
      </c>
      <c r="I1776" s="11">
        <v>1357</v>
      </c>
      <c r="J1776" s="11">
        <v>1357</v>
      </c>
      <c r="K1776" s="12" t="s">
        <v>2</v>
      </c>
      <c r="L1776" s="12" t="s">
        <v>2</v>
      </c>
      <c r="M1776" s="11">
        <v>1951</v>
      </c>
      <c r="N1776" s="11">
        <v>582</v>
      </c>
      <c r="O1776" s="11">
        <v>-256</v>
      </c>
      <c r="P1776" s="11">
        <v>1617</v>
      </c>
      <c r="Q1776" s="11">
        <v>1617</v>
      </c>
      <c r="R1776" s="11">
        <v>-180</v>
      </c>
      <c r="S1776" s="11">
        <v>-188</v>
      </c>
      <c r="T1776" s="11">
        <v>-370</v>
      </c>
      <c r="U1776" s="11">
        <v>-314</v>
      </c>
      <c r="V1776" s="11">
        <v>-314</v>
      </c>
      <c r="W1776" s="13">
        <v>4.2309999999999999</v>
      </c>
      <c r="X1776" s="13">
        <v>3.4380000000000002</v>
      </c>
      <c r="Y1776" s="13">
        <v>5.2439999999999998</v>
      </c>
      <c r="Z1776" s="13">
        <v>5.9530000000000003</v>
      </c>
      <c r="AA1776" s="13">
        <v>5.9530000000000003</v>
      </c>
      <c r="AB1776" s="1">
        <v>6853</v>
      </c>
      <c r="AC1776" s="13">
        <v>16.497430999999999</v>
      </c>
      <c r="AD1776" s="13">
        <v>0.996452</v>
      </c>
      <c r="AE1776" s="1" t="s">
        <v>12654</v>
      </c>
      <c r="AF1776" s="1" t="s">
        <v>12659</v>
      </c>
    </row>
    <row r="1777" spans="1:32" x14ac:dyDescent="0.2">
      <c r="A1777" s="1" t="s">
        <v>5894</v>
      </c>
      <c r="B1777" s="10">
        <v>4989477</v>
      </c>
      <c r="C1777" s="1" t="s">
        <v>1865</v>
      </c>
      <c r="D1777" s="1" t="s">
        <v>148</v>
      </c>
      <c r="E1777" s="11">
        <v>584757</v>
      </c>
      <c r="F1777" s="11">
        <v>479</v>
      </c>
      <c r="G1777" s="11">
        <v>546</v>
      </c>
      <c r="H1777" s="11">
        <v>632</v>
      </c>
      <c r="I1777" s="11">
        <v>762</v>
      </c>
      <c r="J1777" s="11">
        <v>762</v>
      </c>
      <c r="K1777" s="12" t="s">
        <v>2</v>
      </c>
      <c r="L1777" s="12" t="s">
        <v>2</v>
      </c>
      <c r="M1777" s="11">
        <v>315</v>
      </c>
      <c r="N1777" s="11">
        <v>564</v>
      </c>
      <c r="O1777" s="11">
        <v>595</v>
      </c>
      <c r="P1777" s="11">
        <v>410</v>
      </c>
      <c r="Q1777" s="11">
        <v>410</v>
      </c>
      <c r="R1777" s="11">
        <v>-22</v>
      </c>
      <c r="S1777" s="11">
        <v>-5</v>
      </c>
      <c r="T1777" s="11">
        <v>7</v>
      </c>
      <c r="U1777" s="11">
        <v>-59</v>
      </c>
      <c r="V1777" s="11">
        <v>-59</v>
      </c>
      <c r="W1777" s="13">
        <v>11.537000000000001</v>
      </c>
      <c r="X1777" s="13">
        <v>12.196</v>
      </c>
      <c r="Y1777" s="13">
        <v>12.468</v>
      </c>
      <c r="Z1777" s="13">
        <v>13.686</v>
      </c>
      <c r="AA1777" s="13">
        <v>13.686</v>
      </c>
      <c r="AB1777" s="1">
        <v>9647</v>
      </c>
      <c r="AC1777" s="13">
        <v>6.7294130000000001</v>
      </c>
      <c r="AD1777" s="13">
        <v>0.88779399999999997</v>
      </c>
      <c r="AE1777" s="1" t="s">
        <v>12654</v>
      </c>
      <c r="AF1777" s="1" t="s">
        <v>12658</v>
      </c>
    </row>
    <row r="1778" spans="1:32" x14ac:dyDescent="0.2">
      <c r="A1778" s="1" t="s">
        <v>5895</v>
      </c>
      <c r="B1778" s="10">
        <v>4251707</v>
      </c>
      <c r="C1778" s="1" t="s">
        <v>1866</v>
      </c>
      <c r="D1778" s="1" t="s">
        <v>309</v>
      </c>
      <c r="E1778" s="11">
        <v>523489469</v>
      </c>
      <c r="F1778" s="11">
        <v>60363</v>
      </c>
      <c r="G1778" s="11">
        <v>82375</v>
      </c>
      <c r="H1778" s="11">
        <v>95842</v>
      </c>
      <c r="I1778" s="11">
        <v>90211</v>
      </c>
      <c r="J1778" s="11">
        <v>90211</v>
      </c>
      <c r="K1778" s="13">
        <v>81234.666670000006</v>
      </c>
      <c r="L1778" s="13">
        <v>91813.125</v>
      </c>
      <c r="M1778" s="11">
        <v>86548</v>
      </c>
      <c r="N1778" s="11">
        <v>48672</v>
      </c>
      <c r="O1778" s="11">
        <v>115551</v>
      </c>
      <c r="P1778" s="11">
        <v>67884</v>
      </c>
      <c r="Q1778" s="11">
        <v>67884</v>
      </c>
      <c r="R1778" s="11">
        <v>-11363</v>
      </c>
      <c r="S1778" s="11">
        <v>-17185</v>
      </c>
      <c r="T1778" s="11">
        <v>-20382</v>
      </c>
      <c r="U1778" s="11">
        <v>-142387</v>
      </c>
      <c r="V1778" s="11">
        <v>-142387</v>
      </c>
      <c r="W1778" s="13">
        <v>7.2930000000000001</v>
      </c>
      <c r="X1778" s="12" t="s">
        <v>2</v>
      </c>
      <c r="Y1778" s="13">
        <v>10.153</v>
      </c>
      <c r="Z1778" s="13">
        <v>7.0970000000000004</v>
      </c>
      <c r="AA1778" s="13">
        <v>7.0970000000000004</v>
      </c>
      <c r="AB1778" s="1">
        <v>4151</v>
      </c>
      <c r="AC1778" s="13">
        <v>34.670617999999997</v>
      </c>
      <c r="AD1778" s="13">
        <v>1.4981629999999999</v>
      </c>
      <c r="AE1778" s="1" t="s">
        <v>12654</v>
      </c>
      <c r="AF1778" s="1" t="s">
        <v>12656</v>
      </c>
    </row>
    <row r="1779" spans="1:32" x14ac:dyDescent="0.2">
      <c r="A1779" s="1" t="s">
        <v>5896</v>
      </c>
      <c r="B1779" s="10">
        <v>4987034</v>
      </c>
      <c r="C1779" s="1" t="s">
        <v>1867</v>
      </c>
      <c r="D1779" s="1" t="s">
        <v>36</v>
      </c>
      <c r="E1779" s="11">
        <v>23830702</v>
      </c>
      <c r="F1779" s="11">
        <v>1573</v>
      </c>
      <c r="G1779" s="11">
        <v>1819</v>
      </c>
      <c r="H1779" s="11">
        <v>239</v>
      </c>
      <c r="I1779" s="11">
        <v>2568</v>
      </c>
      <c r="J1779" s="11">
        <v>2140</v>
      </c>
      <c r="K1779" s="12" t="s">
        <v>2</v>
      </c>
      <c r="L1779" s="12" t="s">
        <v>2</v>
      </c>
      <c r="M1779" s="11">
        <v>2753</v>
      </c>
      <c r="N1779" s="11">
        <v>2966</v>
      </c>
      <c r="O1779" s="11">
        <v>2960</v>
      </c>
      <c r="P1779" s="11">
        <v>7105</v>
      </c>
      <c r="Q1779" s="11">
        <v>1328</v>
      </c>
      <c r="R1779" s="11">
        <v>-2367</v>
      </c>
      <c r="S1779" s="11">
        <v>-2747</v>
      </c>
      <c r="T1779" s="11">
        <v>-1941</v>
      </c>
      <c r="U1779" s="11">
        <v>-1920</v>
      </c>
      <c r="V1779" s="11">
        <v>-4487</v>
      </c>
      <c r="W1779" s="13">
        <v>3.718</v>
      </c>
      <c r="X1779" s="13">
        <v>5.056</v>
      </c>
      <c r="Y1779" s="13">
        <v>1.298</v>
      </c>
      <c r="Z1779" s="13">
        <v>5.8579999999999997</v>
      </c>
      <c r="AA1779" s="13">
        <v>3.2519999999999998</v>
      </c>
      <c r="AB1779" s="1">
        <v>3553</v>
      </c>
      <c r="AC1779" s="13">
        <v>37.372494000000003</v>
      </c>
      <c r="AD1779" s="13">
        <v>0.56611299999999998</v>
      </c>
      <c r="AE1779" s="1" t="s">
        <v>12654</v>
      </c>
      <c r="AF1779" s="1" t="s">
        <v>12667</v>
      </c>
    </row>
    <row r="1780" spans="1:32" x14ac:dyDescent="0.2">
      <c r="A1780" s="1" t="s">
        <v>5897</v>
      </c>
      <c r="B1780" s="10">
        <v>4993102</v>
      </c>
      <c r="C1780" s="1" t="s">
        <v>1868</v>
      </c>
      <c r="D1780" s="1" t="s">
        <v>58</v>
      </c>
      <c r="E1780" s="11">
        <v>1301553</v>
      </c>
      <c r="F1780" s="11">
        <v>552</v>
      </c>
      <c r="G1780" s="11">
        <v>1502</v>
      </c>
      <c r="H1780" s="11">
        <v>994</v>
      </c>
      <c r="I1780" s="11">
        <v>1015</v>
      </c>
      <c r="J1780" s="11">
        <v>818</v>
      </c>
      <c r="K1780" s="12" t="s">
        <v>2</v>
      </c>
      <c r="L1780" s="12" t="s">
        <v>2</v>
      </c>
      <c r="M1780" s="11">
        <v>912</v>
      </c>
      <c r="N1780" s="11">
        <v>927</v>
      </c>
      <c r="O1780" s="11">
        <v>1089</v>
      </c>
      <c r="P1780" s="11">
        <v>1664</v>
      </c>
      <c r="Q1780" s="11">
        <v>1418</v>
      </c>
      <c r="R1780" s="11">
        <v>324</v>
      </c>
      <c r="S1780" s="11">
        <v>-975</v>
      </c>
      <c r="T1780" s="11">
        <v>422</v>
      </c>
      <c r="U1780" s="11">
        <v>-2576</v>
      </c>
      <c r="V1780" s="11">
        <v>-1127</v>
      </c>
      <c r="W1780" s="13">
        <v>4.8310000000000004</v>
      </c>
      <c r="X1780" s="13">
        <v>8.4600000000000009</v>
      </c>
      <c r="Y1780" s="13">
        <v>7.86</v>
      </c>
      <c r="Z1780" s="13">
        <v>9.6199999999999992</v>
      </c>
      <c r="AA1780" s="13">
        <v>4.5380000000000003</v>
      </c>
      <c r="AB1780" s="1">
        <v>5971</v>
      </c>
      <c r="AC1780" s="13">
        <v>10.598201</v>
      </c>
      <c r="AD1780" s="12" t="s">
        <v>2</v>
      </c>
      <c r="AE1780" s="1" t="s">
        <v>12654</v>
      </c>
      <c r="AF1780" s="1" t="s">
        <v>12658</v>
      </c>
    </row>
    <row r="1781" spans="1:32" x14ac:dyDescent="0.2">
      <c r="A1781" s="1" t="s">
        <v>5898</v>
      </c>
      <c r="B1781" s="10">
        <v>4990217</v>
      </c>
      <c r="C1781" s="1" t="s">
        <v>1869</v>
      </c>
      <c r="D1781" s="1" t="s">
        <v>148</v>
      </c>
      <c r="E1781" s="11">
        <v>10107063</v>
      </c>
      <c r="F1781" s="12" t="s">
        <v>2</v>
      </c>
      <c r="G1781" s="12" t="s">
        <v>2</v>
      </c>
      <c r="H1781" s="12" t="s">
        <v>2</v>
      </c>
      <c r="I1781" s="12" t="s">
        <v>2</v>
      </c>
      <c r="J1781" s="11">
        <v>1281</v>
      </c>
      <c r="K1781" s="12" t="s">
        <v>2</v>
      </c>
      <c r="L1781" s="12" t="s">
        <v>2</v>
      </c>
      <c r="M1781" s="12" t="s">
        <v>2</v>
      </c>
      <c r="N1781" s="12" t="s">
        <v>2</v>
      </c>
      <c r="O1781" s="12" t="s">
        <v>2</v>
      </c>
      <c r="P1781" s="12" t="s">
        <v>2</v>
      </c>
      <c r="Q1781" s="11">
        <v>525</v>
      </c>
      <c r="R1781" s="12" t="s">
        <v>2</v>
      </c>
      <c r="S1781" s="12" t="s">
        <v>2</v>
      </c>
      <c r="T1781" s="12" t="s">
        <v>2</v>
      </c>
      <c r="U1781" s="12" t="s">
        <v>2</v>
      </c>
      <c r="V1781" s="11">
        <v>-230</v>
      </c>
      <c r="W1781" s="12" t="s">
        <v>2</v>
      </c>
      <c r="X1781" s="12" t="s">
        <v>2</v>
      </c>
      <c r="Y1781" s="12" t="s">
        <v>2</v>
      </c>
      <c r="Z1781" s="12" t="s">
        <v>2</v>
      </c>
      <c r="AA1781" s="13">
        <v>7.25</v>
      </c>
      <c r="AB1781" s="1">
        <v>1981</v>
      </c>
      <c r="AC1781" s="13">
        <v>20.672079</v>
      </c>
      <c r="AD1781" s="13">
        <v>1.4533590000000001</v>
      </c>
      <c r="AE1781" s="1" t="s">
        <v>12654</v>
      </c>
      <c r="AF1781" s="1" t="s">
        <v>12658</v>
      </c>
    </row>
    <row r="1782" spans="1:32" x14ac:dyDescent="0.2">
      <c r="A1782" s="1" t="s">
        <v>5899</v>
      </c>
      <c r="B1782" s="10">
        <v>4219647</v>
      </c>
      <c r="C1782" s="1" t="s">
        <v>1870</v>
      </c>
      <c r="D1782" s="1" t="s">
        <v>552</v>
      </c>
      <c r="E1782" s="11">
        <v>472782937</v>
      </c>
      <c r="F1782" s="11">
        <v>77398</v>
      </c>
      <c r="G1782" s="11">
        <v>48625</v>
      </c>
      <c r="H1782" s="11">
        <v>-72999</v>
      </c>
      <c r="I1782" s="11">
        <v>254920</v>
      </c>
      <c r="J1782" s="11">
        <v>199565</v>
      </c>
      <c r="K1782" s="13">
        <v>199150</v>
      </c>
      <c r="L1782" s="13">
        <v>185025</v>
      </c>
      <c r="M1782" s="11">
        <v>253459</v>
      </c>
      <c r="N1782" s="11">
        <v>257811</v>
      </c>
      <c r="O1782" s="11">
        <v>30504</v>
      </c>
      <c r="P1782" s="11">
        <v>586084</v>
      </c>
      <c r="Q1782" s="11">
        <v>431880</v>
      </c>
      <c r="R1782" s="11">
        <v>-330587</v>
      </c>
      <c r="S1782" s="11">
        <v>-320879</v>
      </c>
      <c r="T1782" s="11">
        <v>-328874</v>
      </c>
      <c r="U1782" s="11">
        <v>-344320</v>
      </c>
      <c r="V1782" s="11">
        <v>-358869</v>
      </c>
      <c r="W1782" s="13">
        <v>5.16</v>
      </c>
      <c r="X1782" s="13">
        <v>1.29</v>
      </c>
      <c r="Y1782" s="13">
        <v>-8.4239999999999995</v>
      </c>
      <c r="Z1782" s="13">
        <v>21.879000000000001</v>
      </c>
      <c r="AA1782" s="13">
        <v>13.37</v>
      </c>
      <c r="AB1782" s="1">
        <v>9508</v>
      </c>
      <c r="AC1782" s="13">
        <v>4.2750430000000001</v>
      </c>
      <c r="AD1782" s="13">
        <v>0.670516</v>
      </c>
      <c r="AE1782" s="1" t="s">
        <v>12654</v>
      </c>
      <c r="AF1782" s="1" t="s">
        <v>12678</v>
      </c>
    </row>
    <row r="1783" spans="1:32" x14ac:dyDescent="0.2">
      <c r="A1783" s="1" t="s">
        <v>5900</v>
      </c>
      <c r="B1783" s="10">
        <v>4634046</v>
      </c>
      <c r="C1783" s="1" t="s">
        <v>1871</v>
      </c>
      <c r="D1783" s="1" t="s">
        <v>110</v>
      </c>
      <c r="E1783" s="11">
        <v>432645631</v>
      </c>
      <c r="F1783" s="12" t="s">
        <v>2</v>
      </c>
      <c r="G1783" s="12" t="s">
        <v>2</v>
      </c>
      <c r="H1783" s="12" t="s">
        <v>2</v>
      </c>
      <c r="I1783" s="12" t="s">
        <v>2</v>
      </c>
      <c r="J1783" s="12" t="s">
        <v>2</v>
      </c>
      <c r="K1783" s="12" t="s">
        <v>2</v>
      </c>
      <c r="L1783" s="12" t="s">
        <v>2</v>
      </c>
      <c r="M1783" s="11">
        <v>-95599</v>
      </c>
      <c r="N1783" s="11">
        <v>1327925</v>
      </c>
      <c r="O1783" s="11">
        <v>-1866674</v>
      </c>
      <c r="P1783" s="11">
        <v>-209484</v>
      </c>
      <c r="Q1783" s="11">
        <v>-518128</v>
      </c>
      <c r="R1783" s="11">
        <v>-3590</v>
      </c>
      <c r="S1783" s="11">
        <v>-170958</v>
      </c>
      <c r="T1783" s="11">
        <v>252140</v>
      </c>
      <c r="U1783" s="11">
        <v>144976</v>
      </c>
      <c r="V1783" s="11">
        <v>77677</v>
      </c>
      <c r="W1783" s="13">
        <v>2.3239999999999998</v>
      </c>
      <c r="X1783" s="13">
        <v>2.4750000000000001</v>
      </c>
      <c r="Y1783" s="13">
        <v>3.738</v>
      </c>
      <c r="Z1783" s="13">
        <v>3.863</v>
      </c>
      <c r="AA1783" s="13">
        <v>4.2709999999999999</v>
      </c>
      <c r="AB1783" s="1">
        <v>7180</v>
      </c>
      <c r="AC1783" s="13">
        <v>11.131857999999999</v>
      </c>
      <c r="AD1783" s="13">
        <v>0.53681599999999996</v>
      </c>
      <c r="AE1783" s="1" t="s">
        <v>12654</v>
      </c>
      <c r="AF1783" s="1" t="s">
        <v>12676</v>
      </c>
    </row>
    <row r="1784" spans="1:32" x14ac:dyDescent="0.2">
      <c r="A1784" s="1" t="s">
        <v>5901</v>
      </c>
      <c r="B1784" s="10">
        <v>4334880</v>
      </c>
      <c r="C1784" s="1" t="s">
        <v>1872</v>
      </c>
      <c r="D1784" s="1" t="s">
        <v>500</v>
      </c>
      <c r="E1784" s="11">
        <v>22599729</v>
      </c>
      <c r="F1784" s="11">
        <v>3593</v>
      </c>
      <c r="G1784" s="11">
        <v>3251</v>
      </c>
      <c r="H1784" s="11">
        <v>5479</v>
      </c>
      <c r="I1784" s="11">
        <v>4636</v>
      </c>
      <c r="J1784" s="11">
        <v>5652</v>
      </c>
      <c r="K1784" s="12" t="s">
        <v>2</v>
      </c>
      <c r="L1784" s="12" t="s">
        <v>2</v>
      </c>
      <c r="M1784" s="11">
        <v>-1267</v>
      </c>
      <c r="N1784" s="11">
        <v>-19882</v>
      </c>
      <c r="O1784" s="11">
        <v>-1299</v>
      </c>
      <c r="P1784" s="11">
        <v>-14865</v>
      </c>
      <c r="Q1784" s="11">
        <v>-3250</v>
      </c>
      <c r="R1784" s="11">
        <v>-2</v>
      </c>
      <c r="S1784" s="11">
        <v>-81</v>
      </c>
      <c r="T1784" s="11">
        <v>3618</v>
      </c>
      <c r="U1784" s="11">
        <v>-903</v>
      </c>
      <c r="V1784" s="11">
        <v>-68</v>
      </c>
      <c r="W1784" s="13">
        <v>6.0449999999999999</v>
      </c>
      <c r="X1784" s="13">
        <v>6.4950000000000001</v>
      </c>
      <c r="Y1784" s="13">
        <v>16.431000000000001</v>
      </c>
      <c r="Z1784" s="13">
        <v>7.923</v>
      </c>
      <c r="AA1784" s="13">
        <v>9.1920000000000002</v>
      </c>
      <c r="AB1784" s="1">
        <v>8596</v>
      </c>
      <c r="AC1784" s="13">
        <v>8.0922830000000001</v>
      </c>
      <c r="AD1784" s="13">
        <v>0.66714200000000001</v>
      </c>
      <c r="AE1784" s="1" t="s">
        <v>12654</v>
      </c>
      <c r="AF1784" s="1" t="s">
        <v>12668</v>
      </c>
    </row>
    <row r="1785" spans="1:32" x14ac:dyDescent="0.2">
      <c r="A1785" s="1" t="s">
        <v>5902</v>
      </c>
      <c r="B1785" s="10">
        <v>4995532</v>
      </c>
      <c r="C1785" s="1" t="s">
        <v>1873</v>
      </c>
      <c r="D1785" s="1" t="s">
        <v>524</v>
      </c>
      <c r="E1785" s="11">
        <v>153645666</v>
      </c>
      <c r="F1785" s="11">
        <v>-22873</v>
      </c>
      <c r="G1785" s="11">
        <v>3945</v>
      </c>
      <c r="H1785" s="11">
        <v>34324</v>
      </c>
      <c r="I1785" s="11">
        <v>47095</v>
      </c>
      <c r="J1785" s="11">
        <v>58977</v>
      </c>
      <c r="K1785" s="13">
        <v>74956</v>
      </c>
      <c r="L1785" s="13">
        <v>74271.684899999993</v>
      </c>
      <c r="M1785" s="11">
        <v>-10361</v>
      </c>
      <c r="N1785" s="11">
        <v>56460</v>
      </c>
      <c r="O1785" s="11">
        <v>62084</v>
      </c>
      <c r="P1785" s="11">
        <v>89031</v>
      </c>
      <c r="Q1785" s="11">
        <v>96669</v>
      </c>
      <c r="R1785" s="11">
        <v>-53912</v>
      </c>
      <c r="S1785" s="11">
        <v>-95729</v>
      </c>
      <c r="T1785" s="11">
        <v>-97581</v>
      </c>
      <c r="U1785" s="11">
        <v>-111893</v>
      </c>
      <c r="V1785" s="11">
        <v>-107410</v>
      </c>
      <c r="W1785" s="13">
        <v>-4.6120000000000001</v>
      </c>
      <c r="X1785" s="13">
        <v>3.2850000000000001</v>
      </c>
      <c r="Y1785" s="13">
        <v>7.859</v>
      </c>
      <c r="Z1785" s="13">
        <v>9.0619999999999994</v>
      </c>
      <c r="AA1785" s="13">
        <v>9.6999999999999993</v>
      </c>
      <c r="AB1785" s="1">
        <v>9142</v>
      </c>
      <c r="AC1785" s="13">
        <v>14.222216</v>
      </c>
      <c r="AD1785" s="13">
        <v>1.2962899999999999</v>
      </c>
      <c r="AE1785" s="1" t="s">
        <v>12654</v>
      </c>
      <c r="AF1785" s="1" t="s">
        <v>12673</v>
      </c>
    </row>
    <row r="1786" spans="1:32" x14ac:dyDescent="0.2">
      <c r="A1786" s="1" t="s">
        <v>5903</v>
      </c>
      <c r="B1786" s="10">
        <v>5296311</v>
      </c>
      <c r="C1786" s="1" t="s">
        <v>1874</v>
      </c>
      <c r="D1786" s="1" t="s">
        <v>41</v>
      </c>
      <c r="E1786" s="11">
        <v>5124800</v>
      </c>
      <c r="F1786" s="12" t="s">
        <v>2</v>
      </c>
      <c r="G1786" s="12" t="s">
        <v>2</v>
      </c>
      <c r="H1786" s="12" t="s">
        <v>2</v>
      </c>
      <c r="I1786" s="11">
        <v>48</v>
      </c>
      <c r="J1786" s="11">
        <v>48</v>
      </c>
      <c r="K1786" s="12" t="s">
        <v>2</v>
      </c>
      <c r="L1786" s="12" t="s">
        <v>2</v>
      </c>
      <c r="M1786" s="12" t="s">
        <v>2</v>
      </c>
      <c r="N1786" s="12" t="s">
        <v>2</v>
      </c>
      <c r="O1786" s="12" t="s">
        <v>2</v>
      </c>
      <c r="P1786" s="11">
        <v>27</v>
      </c>
      <c r="Q1786" s="11">
        <v>27</v>
      </c>
      <c r="R1786" s="12" t="s">
        <v>2</v>
      </c>
      <c r="S1786" s="12" t="s">
        <v>2</v>
      </c>
      <c r="T1786" s="12" t="s">
        <v>2</v>
      </c>
      <c r="U1786" s="11">
        <v>-378</v>
      </c>
      <c r="V1786" s="11">
        <v>-378</v>
      </c>
      <c r="W1786" s="12" t="s">
        <v>2</v>
      </c>
      <c r="X1786" s="12" t="s">
        <v>2</v>
      </c>
      <c r="Y1786" s="12" t="s">
        <v>2</v>
      </c>
      <c r="Z1786" s="12" t="s">
        <v>2</v>
      </c>
      <c r="AA1786" s="12" t="s">
        <v>2</v>
      </c>
      <c r="AB1786" s="1" t="s">
        <v>5904</v>
      </c>
      <c r="AC1786" s="13">
        <v>186.239193</v>
      </c>
      <c r="AD1786" s="13">
        <v>3.0032730000000001</v>
      </c>
      <c r="AE1786" s="1" t="s">
        <v>12654</v>
      </c>
      <c r="AF1786" s="1" t="s">
        <v>12663</v>
      </c>
    </row>
    <row r="1787" spans="1:32" x14ac:dyDescent="0.2">
      <c r="A1787" s="1" t="s">
        <v>5905</v>
      </c>
      <c r="B1787" s="10">
        <v>4984782</v>
      </c>
      <c r="C1787" s="1" t="s">
        <v>1875</v>
      </c>
      <c r="D1787" s="1" t="s">
        <v>302</v>
      </c>
      <c r="E1787" s="11">
        <v>7629798</v>
      </c>
      <c r="F1787" s="11">
        <v>3217</v>
      </c>
      <c r="G1787" s="11">
        <v>4227</v>
      </c>
      <c r="H1787" s="11">
        <v>5553</v>
      </c>
      <c r="I1787" s="11">
        <v>7701</v>
      </c>
      <c r="J1787" s="11">
        <v>7701</v>
      </c>
      <c r="K1787" s="12" t="s">
        <v>2</v>
      </c>
      <c r="L1787" s="12" t="s">
        <v>2</v>
      </c>
      <c r="M1787" s="11">
        <v>-5358</v>
      </c>
      <c r="N1787" s="11">
        <v>-3061</v>
      </c>
      <c r="O1787" s="11">
        <v>-3202</v>
      </c>
      <c r="P1787" s="11">
        <v>-1755</v>
      </c>
      <c r="Q1787" s="11">
        <v>-1755</v>
      </c>
      <c r="R1787" s="11">
        <v>-1173</v>
      </c>
      <c r="S1787" s="11">
        <v>-1479</v>
      </c>
      <c r="T1787" s="11">
        <v>-1403</v>
      </c>
      <c r="U1787" s="11">
        <v>-708</v>
      </c>
      <c r="V1787" s="11">
        <v>-708</v>
      </c>
      <c r="W1787" s="13">
        <v>33.51</v>
      </c>
      <c r="X1787" s="13">
        <v>36.183</v>
      </c>
      <c r="Y1787" s="13">
        <v>24.716999999999999</v>
      </c>
      <c r="Z1787" s="13">
        <v>28.268999999999998</v>
      </c>
      <c r="AA1787" s="13">
        <v>28.268999999999998</v>
      </c>
      <c r="AB1787" s="1">
        <v>2986</v>
      </c>
      <c r="AC1787" s="13">
        <v>7.7379340000000001</v>
      </c>
      <c r="AD1787" s="13">
        <v>2.12812</v>
      </c>
      <c r="AE1787" s="1" t="s">
        <v>12654</v>
      </c>
      <c r="AF1787" s="1" t="s">
        <v>12660</v>
      </c>
    </row>
    <row r="1788" spans="1:32" x14ac:dyDescent="0.2">
      <c r="A1788" s="1" t="s">
        <v>5906</v>
      </c>
      <c r="B1788" s="10">
        <v>19560926</v>
      </c>
      <c r="C1788" s="1" t="s">
        <v>1876</v>
      </c>
      <c r="D1788" s="1" t="s">
        <v>41</v>
      </c>
      <c r="E1788" s="11">
        <v>15904275</v>
      </c>
      <c r="F1788" s="12" t="s">
        <v>2</v>
      </c>
      <c r="G1788" s="12" t="s">
        <v>2</v>
      </c>
      <c r="H1788" s="12" t="s">
        <v>2</v>
      </c>
      <c r="I1788" s="12" t="s">
        <v>2</v>
      </c>
      <c r="J1788" s="12" t="s">
        <v>2</v>
      </c>
      <c r="K1788" s="12" t="s">
        <v>2</v>
      </c>
      <c r="L1788" s="12" t="s">
        <v>2</v>
      </c>
      <c r="M1788" s="12" t="s">
        <v>2</v>
      </c>
      <c r="N1788" s="12" t="s">
        <v>2</v>
      </c>
      <c r="O1788" s="12" t="s">
        <v>2</v>
      </c>
      <c r="P1788" s="12" t="s">
        <v>2</v>
      </c>
      <c r="Q1788" s="12" t="s">
        <v>2</v>
      </c>
      <c r="R1788" s="12" t="s">
        <v>2</v>
      </c>
      <c r="S1788" s="12" t="s">
        <v>2</v>
      </c>
      <c r="T1788" s="12" t="s">
        <v>2</v>
      </c>
      <c r="U1788" s="12" t="s">
        <v>2</v>
      </c>
      <c r="V1788" s="12" t="s">
        <v>2</v>
      </c>
      <c r="W1788" s="12" t="s">
        <v>2</v>
      </c>
      <c r="X1788" s="12" t="s">
        <v>2</v>
      </c>
      <c r="Y1788" s="12" t="s">
        <v>2</v>
      </c>
      <c r="Z1788" s="12" t="s">
        <v>2</v>
      </c>
      <c r="AA1788" s="12" t="s">
        <v>2</v>
      </c>
      <c r="AB1788" s="1">
        <v>5586</v>
      </c>
      <c r="AC1788" s="12" t="s">
        <v>2</v>
      </c>
      <c r="AD1788" s="12" t="s">
        <v>2</v>
      </c>
      <c r="AE1788" s="1" t="s">
        <v>12654</v>
      </c>
      <c r="AF1788" s="1" t="s">
        <v>12663</v>
      </c>
    </row>
    <row r="1789" spans="1:32" x14ac:dyDescent="0.2">
      <c r="A1789" s="1" t="s">
        <v>5907</v>
      </c>
      <c r="B1789" s="10">
        <v>4916366</v>
      </c>
      <c r="C1789" s="1" t="s">
        <v>1877</v>
      </c>
      <c r="D1789" s="1" t="s">
        <v>313</v>
      </c>
      <c r="E1789" s="11">
        <v>9971128</v>
      </c>
      <c r="F1789" s="11">
        <v>2787</v>
      </c>
      <c r="G1789" s="11">
        <v>2971</v>
      </c>
      <c r="H1789" s="11">
        <v>3185</v>
      </c>
      <c r="I1789" s="11">
        <v>4455</v>
      </c>
      <c r="J1789" s="11">
        <v>4455</v>
      </c>
      <c r="K1789" s="13">
        <v>5890</v>
      </c>
      <c r="L1789" s="13">
        <v>5515</v>
      </c>
      <c r="M1789" s="11">
        <v>-4037</v>
      </c>
      <c r="N1789" s="11">
        <v>-10408</v>
      </c>
      <c r="O1789" s="11">
        <v>3222</v>
      </c>
      <c r="P1789" s="11">
        <v>636</v>
      </c>
      <c r="Q1789" s="11">
        <v>636</v>
      </c>
      <c r="R1789" s="11">
        <v>-291</v>
      </c>
      <c r="S1789" s="11">
        <v>-287</v>
      </c>
      <c r="T1789" s="11">
        <v>-1362</v>
      </c>
      <c r="U1789" s="11">
        <v>-596</v>
      </c>
      <c r="V1789" s="11">
        <v>-596</v>
      </c>
      <c r="W1789" s="13">
        <v>10.541</v>
      </c>
      <c r="X1789" s="13">
        <v>10.871</v>
      </c>
      <c r="Y1789" s="13">
        <v>8.6780000000000008</v>
      </c>
      <c r="Z1789" s="13">
        <v>12.03</v>
      </c>
      <c r="AA1789" s="13">
        <v>12.03</v>
      </c>
      <c r="AB1789" s="1">
        <v>3139</v>
      </c>
      <c r="AC1789" s="13">
        <v>8.5960370000000008</v>
      </c>
      <c r="AD1789" s="13">
        <v>1.1792739999999999</v>
      </c>
      <c r="AE1789" s="1" t="s">
        <v>12654</v>
      </c>
      <c r="AF1789" s="1" t="s">
        <v>12672</v>
      </c>
    </row>
    <row r="1790" spans="1:32" x14ac:dyDescent="0.2">
      <c r="A1790" s="1" t="s">
        <v>5908</v>
      </c>
      <c r="B1790" s="10">
        <v>19259089</v>
      </c>
      <c r="C1790" s="1" t="s">
        <v>1878</v>
      </c>
      <c r="D1790" s="1" t="s">
        <v>24</v>
      </c>
      <c r="E1790" s="11">
        <v>7096777</v>
      </c>
      <c r="F1790" s="11">
        <v>550</v>
      </c>
      <c r="G1790" s="11">
        <v>772</v>
      </c>
      <c r="H1790" s="11">
        <v>775</v>
      </c>
      <c r="I1790" s="11">
        <v>560</v>
      </c>
      <c r="J1790" s="11">
        <v>560</v>
      </c>
      <c r="K1790" s="13">
        <v>850</v>
      </c>
      <c r="L1790" s="13">
        <v>920</v>
      </c>
      <c r="M1790" s="11">
        <v>409</v>
      </c>
      <c r="N1790" s="11">
        <v>1238</v>
      </c>
      <c r="O1790" s="11">
        <v>668</v>
      </c>
      <c r="P1790" s="11">
        <v>1131</v>
      </c>
      <c r="Q1790" s="11">
        <v>1131</v>
      </c>
      <c r="R1790" s="11">
        <v>-301</v>
      </c>
      <c r="S1790" s="11">
        <v>-359</v>
      </c>
      <c r="T1790" s="11">
        <v>-1102</v>
      </c>
      <c r="U1790" s="11">
        <v>-562</v>
      </c>
      <c r="V1790" s="11">
        <v>-562</v>
      </c>
      <c r="W1790" s="13">
        <v>16.02</v>
      </c>
      <c r="X1790" s="13">
        <v>15.282999999999999</v>
      </c>
      <c r="Y1790" s="13">
        <v>15.202</v>
      </c>
      <c r="Z1790" s="13">
        <v>9.7650000000000006</v>
      </c>
      <c r="AA1790" s="13">
        <v>9.7650000000000006</v>
      </c>
      <c r="AB1790" s="1">
        <v>4074</v>
      </c>
      <c r="AC1790" s="13">
        <v>15.525684</v>
      </c>
      <c r="AD1790" s="13">
        <v>1.824681</v>
      </c>
      <c r="AE1790" s="1" t="s">
        <v>12654</v>
      </c>
      <c r="AF1790" s="1" t="s">
        <v>12663</v>
      </c>
    </row>
    <row r="1791" spans="1:32" x14ac:dyDescent="0.2">
      <c r="A1791" s="1" t="s">
        <v>5909</v>
      </c>
      <c r="B1791" s="10">
        <v>4847235</v>
      </c>
      <c r="C1791" s="1" t="s">
        <v>1879</v>
      </c>
      <c r="D1791" s="1" t="s">
        <v>84</v>
      </c>
      <c r="E1791" s="11">
        <v>16245191</v>
      </c>
      <c r="F1791" s="11">
        <v>36</v>
      </c>
      <c r="G1791" s="11">
        <v>-367</v>
      </c>
      <c r="H1791" s="11">
        <v>-250</v>
      </c>
      <c r="I1791" s="11">
        <v>76</v>
      </c>
      <c r="J1791" s="11">
        <v>110</v>
      </c>
      <c r="K1791" s="12" t="s">
        <v>2</v>
      </c>
      <c r="L1791" s="12" t="s">
        <v>2</v>
      </c>
      <c r="M1791" s="11">
        <v>241</v>
      </c>
      <c r="N1791" s="11">
        <v>-313</v>
      </c>
      <c r="O1791" s="11">
        <v>-324</v>
      </c>
      <c r="P1791" s="11">
        <v>316</v>
      </c>
      <c r="Q1791" s="11">
        <v>-37</v>
      </c>
      <c r="R1791" s="11">
        <v>-279</v>
      </c>
      <c r="S1791" s="11">
        <v>-145</v>
      </c>
      <c r="T1791" s="11">
        <v>-298</v>
      </c>
      <c r="U1791" s="11">
        <v>-94</v>
      </c>
      <c r="V1791" s="11">
        <v>-50</v>
      </c>
      <c r="W1791" s="13">
        <v>2.0830000000000002</v>
      </c>
      <c r="X1791" s="13">
        <v>-44.43</v>
      </c>
      <c r="Y1791" s="13">
        <v>-22.190999999999999</v>
      </c>
      <c r="Z1791" s="13">
        <v>10.384</v>
      </c>
      <c r="AA1791" s="13">
        <v>13.864000000000001</v>
      </c>
      <c r="AB1791" s="1">
        <v>4484</v>
      </c>
      <c r="AC1791" s="13">
        <v>31.868131999999999</v>
      </c>
      <c r="AD1791" s="13">
        <v>3.456413</v>
      </c>
      <c r="AE1791" s="1" t="s">
        <v>12654</v>
      </c>
      <c r="AF1791" s="1" t="s">
        <v>12666</v>
      </c>
    </row>
    <row r="1792" spans="1:32" x14ac:dyDescent="0.2">
      <c r="A1792" s="1" t="s">
        <v>5910</v>
      </c>
      <c r="B1792" s="10">
        <v>4863942</v>
      </c>
      <c r="C1792" s="1" t="s">
        <v>1880</v>
      </c>
      <c r="D1792" s="1" t="s">
        <v>134</v>
      </c>
      <c r="E1792" s="11">
        <v>19846115</v>
      </c>
      <c r="F1792" s="12" t="s">
        <v>2</v>
      </c>
      <c r="G1792" s="11">
        <v>306</v>
      </c>
      <c r="H1792" s="11">
        <v>-42</v>
      </c>
      <c r="I1792" s="11">
        <v>-1552</v>
      </c>
      <c r="J1792" s="11">
        <v>-1552</v>
      </c>
      <c r="K1792" s="12" t="s">
        <v>2</v>
      </c>
      <c r="L1792" s="12" t="s">
        <v>2</v>
      </c>
      <c r="M1792" s="12" t="s">
        <v>2</v>
      </c>
      <c r="N1792" s="11">
        <v>814</v>
      </c>
      <c r="O1792" s="11">
        <v>-7</v>
      </c>
      <c r="P1792" s="11">
        <v>-2643</v>
      </c>
      <c r="Q1792" s="11">
        <v>-2643</v>
      </c>
      <c r="R1792" s="12" t="s">
        <v>2</v>
      </c>
      <c r="S1792" s="11">
        <v>676</v>
      </c>
      <c r="T1792" s="11">
        <v>1918</v>
      </c>
      <c r="U1792" s="11">
        <v>-1504</v>
      </c>
      <c r="V1792" s="11">
        <v>-1504</v>
      </c>
      <c r="W1792" s="12" t="s">
        <v>2</v>
      </c>
      <c r="X1792" s="12" t="s">
        <v>2</v>
      </c>
      <c r="Y1792" s="13">
        <v>1.877</v>
      </c>
      <c r="Z1792" s="13">
        <v>-11.92</v>
      </c>
      <c r="AA1792" s="13">
        <v>-11.92</v>
      </c>
      <c r="AB1792" s="1">
        <v>8944</v>
      </c>
      <c r="AC1792" s="12" t="s">
        <v>4019</v>
      </c>
      <c r="AD1792" s="13">
        <v>0.287661</v>
      </c>
      <c r="AE1792" s="1" t="s">
        <v>12654</v>
      </c>
      <c r="AF1792" s="1" t="s">
        <v>12660</v>
      </c>
    </row>
    <row r="1793" spans="1:32" x14ac:dyDescent="0.2">
      <c r="A1793" s="1" t="s">
        <v>5911</v>
      </c>
      <c r="B1793" s="10">
        <v>4863546</v>
      </c>
      <c r="C1793" s="1" t="s">
        <v>1881</v>
      </c>
      <c r="D1793" s="1" t="s">
        <v>13</v>
      </c>
      <c r="E1793" s="11">
        <v>1537882903</v>
      </c>
      <c r="F1793" s="11">
        <v>-2824</v>
      </c>
      <c r="G1793" s="11">
        <v>1565</v>
      </c>
      <c r="H1793" s="11">
        <v>1294</v>
      </c>
      <c r="I1793" s="11">
        <v>230</v>
      </c>
      <c r="J1793" s="11">
        <v>977</v>
      </c>
      <c r="K1793" s="12" t="s">
        <v>2</v>
      </c>
      <c r="L1793" s="12" t="s">
        <v>2</v>
      </c>
      <c r="M1793" s="11">
        <v>130</v>
      </c>
      <c r="N1793" s="11">
        <v>911</v>
      </c>
      <c r="O1793" s="11">
        <v>1119</v>
      </c>
      <c r="P1793" s="11">
        <v>-1392</v>
      </c>
      <c r="Q1793" s="11">
        <v>2103</v>
      </c>
      <c r="R1793" s="11">
        <v>247</v>
      </c>
      <c r="S1793" s="11">
        <v>-388</v>
      </c>
      <c r="T1793" s="11">
        <v>-1610</v>
      </c>
      <c r="U1793" s="11">
        <v>2131</v>
      </c>
      <c r="V1793" s="11">
        <v>-362</v>
      </c>
      <c r="W1793" s="13">
        <v>-46.533999999999999</v>
      </c>
      <c r="X1793" s="13">
        <v>30.972000000000001</v>
      </c>
      <c r="Y1793" s="13">
        <v>18.899999999999999</v>
      </c>
      <c r="Z1793" s="13">
        <v>3.2229999999999999</v>
      </c>
      <c r="AA1793" s="13">
        <v>10.61</v>
      </c>
      <c r="AB1793" s="1">
        <v>8918</v>
      </c>
      <c r="AC1793" s="13">
        <v>120</v>
      </c>
      <c r="AD1793" s="13">
        <v>1.6074299999999999</v>
      </c>
      <c r="AE1793" s="1" t="s">
        <v>12654</v>
      </c>
      <c r="AF1793" s="1" t="s">
        <v>12660</v>
      </c>
    </row>
    <row r="1794" spans="1:32" x14ac:dyDescent="0.2">
      <c r="A1794" s="1" t="s">
        <v>5912</v>
      </c>
      <c r="B1794" s="10">
        <v>8103772</v>
      </c>
      <c r="C1794" s="1" t="s">
        <v>1882</v>
      </c>
      <c r="D1794" s="1" t="s">
        <v>302</v>
      </c>
      <c r="E1794" s="11">
        <v>5668830</v>
      </c>
      <c r="F1794" s="11">
        <v>672</v>
      </c>
      <c r="G1794" s="11">
        <v>1472</v>
      </c>
      <c r="H1794" s="11">
        <v>1683</v>
      </c>
      <c r="I1794" s="11">
        <v>1280</v>
      </c>
      <c r="J1794" s="11">
        <v>2258</v>
      </c>
      <c r="K1794" s="12" t="s">
        <v>2</v>
      </c>
      <c r="L1794" s="12" t="s">
        <v>2</v>
      </c>
      <c r="M1794" s="11">
        <v>-699</v>
      </c>
      <c r="N1794" s="11">
        <v>-332</v>
      </c>
      <c r="O1794" s="11">
        <v>566</v>
      </c>
      <c r="P1794" s="11">
        <v>-776</v>
      </c>
      <c r="Q1794" s="11">
        <v>-3408</v>
      </c>
      <c r="R1794" s="11">
        <v>-36</v>
      </c>
      <c r="S1794" s="11">
        <v>-876</v>
      </c>
      <c r="T1794" s="11">
        <v>-712</v>
      </c>
      <c r="U1794" s="11">
        <v>-303</v>
      </c>
      <c r="V1794" s="11">
        <v>-529</v>
      </c>
      <c r="W1794" s="13">
        <v>9.2319999999999993</v>
      </c>
      <c r="X1794" s="13">
        <v>17.902000000000001</v>
      </c>
      <c r="Y1794" s="13">
        <v>17.227</v>
      </c>
      <c r="Z1794" s="13">
        <v>11.542999999999999</v>
      </c>
      <c r="AA1794" s="13">
        <v>18.126999999999999</v>
      </c>
      <c r="AB1794" s="1">
        <v>2981</v>
      </c>
      <c r="AC1794" s="13">
        <v>6.9683010000000003</v>
      </c>
      <c r="AD1794" s="13">
        <v>1.56979</v>
      </c>
      <c r="AE1794" s="1" t="s">
        <v>12654</v>
      </c>
      <c r="AF1794" s="1" t="s">
        <v>12660</v>
      </c>
    </row>
    <row r="1795" spans="1:32" x14ac:dyDescent="0.2">
      <c r="A1795" s="1" t="s">
        <v>5913</v>
      </c>
      <c r="B1795" s="10">
        <v>8063849</v>
      </c>
      <c r="C1795" s="1" t="s">
        <v>1883</v>
      </c>
      <c r="D1795" s="1" t="s">
        <v>13</v>
      </c>
      <c r="E1795" s="11">
        <v>23936580</v>
      </c>
      <c r="F1795" s="11">
        <v>1215</v>
      </c>
      <c r="G1795" s="11">
        <v>1513</v>
      </c>
      <c r="H1795" s="11">
        <v>1530</v>
      </c>
      <c r="I1795" s="11">
        <v>2788</v>
      </c>
      <c r="J1795" s="11">
        <v>3747</v>
      </c>
      <c r="K1795" s="12" t="s">
        <v>2</v>
      </c>
      <c r="L1795" s="12" t="s">
        <v>2</v>
      </c>
      <c r="M1795" s="11">
        <v>189</v>
      </c>
      <c r="N1795" s="11">
        <v>-1073</v>
      </c>
      <c r="O1795" s="11">
        <v>-2391</v>
      </c>
      <c r="P1795" s="11">
        <v>-1838</v>
      </c>
      <c r="Q1795" s="11">
        <v>-2601</v>
      </c>
      <c r="R1795" s="11">
        <v>-940</v>
      </c>
      <c r="S1795" s="11">
        <v>-1133</v>
      </c>
      <c r="T1795" s="11">
        <v>-1299</v>
      </c>
      <c r="U1795" s="11">
        <v>-1042</v>
      </c>
      <c r="V1795" s="11">
        <v>-1744</v>
      </c>
      <c r="W1795" s="13">
        <v>16.98</v>
      </c>
      <c r="X1795" s="13">
        <v>16.527999999999999</v>
      </c>
      <c r="Y1795" s="13">
        <v>14.797000000000001</v>
      </c>
      <c r="Z1795" s="13">
        <v>22.99</v>
      </c>
      <c r="AA1795" s="13">
        <v>23.888000000000002</v>
      </c>
      <c r="AB1795" s="1">
        <v>2991</v>
      </c>
      <c r="AC1795" s="13">
        <v>6.7782850000000003</v>
      </c>
      <c r="AD1795" s="13">
        <v>1.4425870000000001</v>
      </c>
      <c r="AE1795" s="1" t="s">
        <v>12654</v>
      </c>
      <c r="AF1795" s="1" t="s">
        <v>12660</v>
      </c>
    </row>
    <row r="1796" spans="1:32" x14ac:dyDescent="0.2">
      <c r="A1796" s="1" t="s">
        <v>5914</v>
      </c>
      <c r="B1796" s="10">
        <v>4273546</v>
      </c>
      <c r="C1796" s="1" t="s">
        <v>1884</v>
      </c>
      <c r="D1796" s="1" t="s">
        <v>231</v>
      </c>
      <c r="E1796" s="11">
        <v>91416288</v>
      </c>
      <c r="F1796" s="11">
        <v>-2846</v>
      </c>
      <c r="G1796" s="11">
        <v>404</v>
      </c>
      <c r="H1796" s="11">
        <v>349</v>
      </c>
      <c r="I1796" s="11">
        <v>143</v>
      </c>
      <c r="J1796" s="11">
        <v>143</v>
      </c>
      <c r="K1796" s="12" t="s">
        <v>2</v>
      </c>
      <c r="L1796" s="12" t="s">
        <v>2</v>
      </c>
      <c r="M1796" s="11">
        <v>928</v>
      </c>
      <c r="N1796" s="11">
        <v>-2075</v>
      </c>
      <c r="O1796" s="11">
        <v>-187</v>
      </c>
      <c r="P1796" s="11">
        <v>-70</v>
      </c>
      <c r="Q1796" s="11">
        <v>-70</v>
      </c>
      <c r="R1796" s="11">
        <v>1213</v>
      </c>
      <c r="S1796" s="11">
        <v>2508</v>
      </c>
      <c r="T1796" s="11">
        <v>-747</v>
      </c>
      <c r="U1796" s="11">
        <v>-652</v>
      </c>
      <c r="V1796" s="11">
        <v>-652</v>
      </c>
      <c r="W1796" s="13">
        <v>-29.98</v>
      </c>
      <c r="X1796" s="13">
        <v>0.33100000000000002</v>
      </c>
      <c r="Y1796" s="13">
        <v>9.5619999999999994</v>
      </c>
      <c r="Z1796" s="13">
        <v>2.952</v>
      </c>
      <c r="AA1796" s="13">
        <v>2.952</v>
      </c>
      <c r="AB1796" s="1">
        <v>8202</v>
      </c>
      <c r="AC1796" s="12" t="s">
        <v>4019</v>
      </c>
      <c r="AD1796" s="13">
        <v>0.68817499999999998</v>
      </c>
      <c r="AE1796" s="1" t="s">
        <v>12654</v>
      </c>
      <c r="AF1796" s="1" t="s">
        <v>12657</v>
      </c>
    </row>
    <row r="1797" spans="1:32" x14ac:dyDescent="0.2">
      <c r="A1797" s="1" t="s">
        <v>5915</v>
      </c>
      <c r="B1797" s="10">
        <v>4220094</v>
      </c>
      <c r="C1797" s="1" t="s">
        <v>1885</v>
      </c>
      <c r="D1797" s="1" t="s">
        <v>337</v>
      </c>
      <c r="E1797" s="11">
        <v>2363782</v>
      </c>
      <c r="F1797" s="11">
        <v>-1898</v>
      </c>
      <c r="G1797" s="11">
        <v>-929</v>
      </c>
      <c r="H1797" s="11">
        <v>-649</v>
      </c>
      <c r="I1797" s="11">
        <v>-342</v>
      </c>
      <c r="J1797" s="11">
        <v>-361</v>
      </c>
      <c r="K1797" s="12" t="s">
        <v>2</v>
      </c>
      <c r="L1797" s="12" t="s">
        <v>2</v>
      </c>
      <c r="M1797" s="11">
        <v>-910</v>
      </c>
      <c r="N1797" s="11">
        <v>357</v>
      </c>
      <c r="O1797" s="11">
        <v>361</v>
      </c>
      <c r="P1797" s="11">
        <v>-660</v>
      </c>
      <c r="Q1797" s="11">
        <v>-452</v>
      </c>
      <c r="R1797" s="11">
        <v>308</v>
      </c>
      <c r="S1797" s="11">
        <v>-26</v>
      </c>
      <c r="T1797" s="11">
        <v>9</v>
      </c>
      <c r="U1797" s="11">
        <v>19</v>
      </c>
      <c r="V1797" s="11">
        <v>-6</v>
      </c>
      <c r="W1797" s="13">
        <v>-120.07899999999999</v>
      </c>
      <c r="X1797" s="13">
        <v>20.395</v>
      </c>
      <c r="Y1797" s="13">
        <v>16.189</v>
      </c>
      <c r="Z1797" s="13">
        <v>-30.984999999999999</v>
      </c>
      <c r="AA1797" s="13">
        <v>-14.659000000000001</v>
      </c>
      <c r="AB1797" s="1">
        <v>8143</v>
      </c>
      <c r="AC1797" s="12" t="s">
        <v>4019</v>
      </c>
      <c r="AD1797" s="13">
        <v>0.81974999999999998</v>
      </c>
      <c r="AE1797" s="1" t="s">
        <v>12654</v>
      </c>
      <c r="AF1797" s="1" t="s">
        <v>12655</v>
      </c>
    </row>
    <row r="1798" spans="1:32" x14ac:dyDescent="0.2">
      <c r="A1798" s="1" t="s">
        <v>5916</v>
      </c>
      <c r="B1798" s="10">
        <v>4250712</v>
      </c>
      <c r="C1798" s="1" t="s">
        <v>1887</v>
      </c>
      <c r="D1798" s="1" t="s">
        <v>62</v>
      </c>
      <c r="E1798" s="11">
        <v>89949026</v>
      </c>
      <c r="F1798" s="11">
        <v>26074</v>
      </c>
      <c r="G1798" s="11">
        <v>32492</v>
      </c>
      <c r="H1798" s="11">
        <v>62289</v>
      </c>
      <c r="I1798" s="11">
        <v>81377</v>
      </c>
      <c r="J1798" s="11">
        <v>122844</v>
      </c>
      <c r="K1798" s="13">
        <v>95200.680110000001</v>
      </c>
      <c r="L1798" s="13">
        <v>106975.11387</v>
      </c>
      <c r="M1798" s="11">
        <v>10488</v>
      </c>
      <c r="N1798" s="11">
        <v>-3464</v>
      </c>
      <c r="O1798" s="11">
        <v>40548</v>
      </c>
      <c r="P1798" s="11">
        <v>33317</v>
      </c>
      <c r="Q1798" s="11">
        <v>77874</v>
      </c>
      <c r="R1798" s="11">
        <v>-3703</v>
      </c>
      <c r="S1798" s="11">
        <v>-5387</v>
      </c>
      <c r="T1798" s="11">
        <v>-20570</v>
      </c>
      <c r="U1798" s="11">
        <v>-3571</v>
      </c>
      <c r="V1798" s="11">
        <v>-2420</v>
      </c>
      <c r="W1798" s="13">
        <v>40.801000000000002</v>
      </c>
      <c r="X1798" s="13">
        <v>38.847999999999999</v>
      </c>
      <c r="Y1798" s="13">
        <v>50.761000000000003</v>
      </c>
      <c r="Z1798" s="13">
        <v>45.363999999999997</v>
      </c>
      <c r="AA1798" s="13">
        <v>46.871000000000002</v>
      </c>
      <c r="AB1798" s="1">
        <v>6920</v>
      </c>
      <c r="AC1798" s="13">
        <v>27.709430000000001</v>
      </c>
      <c r="AD1798" s="13">
        <v>12.712503</v>
      </c>
      <c r="AE1798" s="1" t="s">
        <v>12654</v>
      </c>
      <c r="AF1798" s="1" t="s">
        <v>12662</v>
      </c>
    </row>
    <row r="1799" spans="1:32" x14ac:dyDescent="0.2">
      <c r="A1799" s="1" t="s">
        <v>5917</v>
      </c>
      <c r="B1799" s="10">
        <v>100494430</v>
      </c>
      <c r="C1799" s="1" t="s">
        <v>1888</v>
      </c>
      <c r="D1799" s="1" t="s">
        <v>117</v>
      </c>
      <c r="E1799" s="11">
        <v>2693824</v>
      </c>
      <c r="F1799" s="11">
        <v>217</v>
      </c>
      <c r="G1799" s="11">
        <v>43</v>
      </c>
      <c r="H1799" s="11">
        <v>198</v>
      </c>
      <c r="I1799" s="11">
        <v>940</v>
      </c>
      <c r="J1799" s="11">
        <v>1149</v>
      </c>
      <c r="K1799" s="12" t="s">
        <v>2</v>
      </c>
      <c r="L1799" s="12" t="s">
        <v>2</v>
      </c>
      <c r="M1799" s="11">
        <v>297</v>
      </c>
      <c r="N1799" s="11">
        <v>-378.66699999999997</v>
      </c>
      <c r="O1799" s="11">
        <v>385</v>
      </c>
      <c r="P1799" s="11">
        <v>1649</v>
      </c>
      <c r="Q1799" s="11">
        <v>1387</v>
      </c>
      <c r="R1799" s="11">
        <v>79</v>
      </c>
      <c r="S1799" s="11">
        <v>92</v>
      </c>
      <c r="T1799" s="11">
        <v>-245</v>
      </c>
      <c r="U1799" s="11">
        <v>-514</v>
      </c>
      <c r="V1799" s="11">
        <v>234</v>
      </c>
      <c r="W1799" s="13">
        <v>15.55</v>
      </c>
      <c r="X1799" s="12" t="s">
        <v>2</v>
      </c>
      <c r="Y1799" s="13">
        <v>25.135000000000002</v>
      </c>
      <c r="Z1799" s="13">
        <v>34.204000000000001</v>
      </c>
      <c r="AA1799" s="13">
        <v>17.501999999999999</v>
      </c>
      <c r="AB1799" s="1">
        <v>9252</v>
      </c>
      <c r="AC1799" s="13">
        <v>13.871060999999999</v>
      </c>
      <c r="AD1799" s="13">
        <v>2.0731250000000001</v>
      </c>
      <c r="AE1799" s="1" t="s">
        <v>12654</v>
      </c>
      <c r="AF1799" s="1" t="s">
        <v>12664</v>
      </c>
    </row>
    <row r="1800" spans="1:32" x14ac:dyDescent="0.2">
      <c r="A1800" s="1" t="s">
        <v>5918</v>
      </c>
      <c r="B1800" s="10">
        <v>6597126</v>
      </c>
      <c r="C1800" s="1" t="s">
        <v>1889</v>
      </c>
      <c r="D1800" s="1" t="s">
        <v>7</v>
      </c>
      <c r="E1800" s="11">
        <v>25710283</v>
      </c>
      <c r="F1800" s="12" t="s">
        <v>2</v>
      </c>
      <c r="G1800" s="12" t="s">
        <v>2</v>
      </c>
      <c r="H1800" s="11">
        <v>331</v>
      </c>
      <c r="I1800" s="11">
        <v>475</v>
      </c>
      <c r="J1800" s="11">
        <v>475</v>
      </c>
      <c r="K1800" s="12" t="s">
        <v>2</v>
      </c>
      <c r="L1800" s="12" t="s">
        <v>2</v>
      </c>
      <c r="M1800" s="12" t="s">
        <v>2</v>
      </c>
      <c r="N1800" s="12" t="s">
        <v>2</v>
      </c>
      <c r="O1800" s="12" t="s">
        <v>2</v>
      </c>
      <c r="P1800" s="12" t="s">
        <v>2</v>
      </c>
      <c r="Q1800" s="12" t="s">
        <v>2</v>
      </c>
      <c r="R1800" s="12" t="s">
        <v>2</v>
      </c>
      <c r="S1800" s="12" t="s">
        <v>2</v>
      </c>
      <c r="T1800" s="12" t="s">
        <v>2</v>
      </c>
      <c r="U1800" s="12" t="s">
        <v>2</v>
      </c>
      <c r="V1800" s="12" t="s">
        <v>2</v>
      </c>
      <c r="W1800" s="12" t="s">
        <v>2</v>
      </c>
      <c r="X1800" s="12" t="s">
        <v>2</v>
      </c>
      <c r="Y1800" s="12" t="s">
        <v>2</v>
      </c>
      <c r="Z1800" s="13">
        <v>67.927999999999997</v>
      </c>
      <c r="AA1800" s="13">
        <v>67.927999999999997</v>
      </c>
      <c r="AB1800" s="1" t="s">
        <v>5919</v>
      </c>
      <c r="AC1800" s="12" t="s">
        <v>2</v>
      </c>
      <c r="AD1800" s="12" t="s">
        <v>2</v>
      </c>
      <c r="AE1800" s="1" t="s">
        <v>12654</v>
      </c>
      <c r="AF1800" s="1" t="s">
        <v>12657</v>
      </c>
    </row>
    <row r="1801" spans="1:32" x14ac:dyDescent="0.2">
      <c r="A1801" s="1" t="s">
        <v>5920</v>
      </c>
      <c r="B1801" s="10">
        <v>4250713</v>
      </c>
      <c r="C1801" s="1" t="s">
        <v>1890</v>
      </c>
      <c r="D1801" s="1" t="s">
        <v>11</v>
      </c>
      <c r="E1801" s="11">
        <v>3389131</v>
      </c>
      <c r="F1801" s="11">
        <v>4</v>
      </c>
      <c r="G1801" s="11">
        <v>70</v>
      </c>
      <c r="H1801" s="11">
        <v>-315</v>
      </c>
      <c r="I1801" s="11">
        <v>217</v>
      </c>
      <c r="J1801" s="11">
        <v>-179</v>
      </c>
      <c r="K1801" s="12" t="s">
        <v>2</v>
      </c>
      <c r="L1801" s="12" t="s">
        <v>2</v>
      </c>
      <c r="M1801" s="11">
        <v>670</v>
      </c>
      <c r="N1801" s="11">
        <v>483</v>
      </c>
      <c r="O1801" s="11">
        <v>-433</v>
      </c>
      <c r="P1801" s="11">
        <v>144</v>
      </c>
      <c r="Q1801" s="11">
        <v>-606</v>
      </c>
      <c r="R1801" s="11">
        <v>-65</v>
      </c>
      <c r="S1801" s="11">
        <v>-65</v>
      </c>
      <c r="T1801" s="11">
        <v>-101</v>
      </c>
      <c r="U1801" s="11">
        <v>-72</v>
      </c>
      <c r="V1801" s="11">
        <v>424</v>
      </c>
      <c r="W1801" s="13">
        <v>2.9790000000000001</v>
      </c>
      <c r="X1801" s="13">
        <v>2.4950000000000001</v>
      </c>
      <c r="Y1801" s="13">
        <v>-14.666</v>
      </c>
      <c r="Z1801" s="13">
        <v>3.6859999999999999</v>
      </c>
      <c r="AA1801" s="13">
        <v>-5.6390000000000002</v>
      </c>
      <c r="AB1801" s="1">
        <v>6867</v>
      </c>
      <c r="AC1801" s="13">
        <v>28.107085000000001</v>
      </c>
      <c r="AD1801" s="13">
        <v>0.56340699999999999</v>
      </c>
      <c r="AE1801" s="1" t="s">
        <v>12654</v>
      </c>
      <c r="AF1801" s="1" t="s">
        <v>12659</v>
      </c>
    </row>
    <row r="1802" spans="1:32" x14ac:dyDescent="0.2">
      <c r="A1802" s="1" t="s">
        <v>5921</v>
      </c>
      <c r="B1802" s="10">
        <v>4916295</v>
      </c>
      <c r="C1802" s="1" t="s">
        <v>1891</v>
      </c>
      <c r="D1802" s="1" t="s">
        <v>1892</v>
      </c>
      <c r="E1802" s="11">
        <v>32553148</v>
      </c>
      <c r="F1802" s="11">
        <v>5278</v>
      </c>
      <c r="G1802" s="11">
        <v>3208</v>
      </c>
      <c r="H1802" s="11">
        <v>911</v>
      </c>
      <c r="I1802" s="11">
        <v>1629</v>
      </c>
      <c r="J1802" s="11">
        <v>2712</v>
      </c>
      <c r="K1802" s="12" t="s">
        <v>2</v>
      </c>
      <c r="L1802" s="12" t="s">
        <v>2</v>
      </c>
      <c r="M1802" s="11">
        <v>5606</v>
      </c>
      <c r="N1802" s="11">
        <v>3349</v>
      </c>
      <c r="O1802" s="11">
        <v>3370</v>
      </c>
      <c r="P1802" s="11">
        <v>5941</v>
      </c>
      <c r="Q1802" s="11">
        <v>4213</v>
      </c>
      <c r="R1802" s="11">
        <v>-4175</v>
      </c>
      <c r="S1802" s="11">
        <v>-9586</v>
      </c>
      <c r="T1802" s="11">
        <v>-7420</v>
      </c>
      <c r="U1802" s="11">
        <v>-2254</v>
      </c>
      <c r="V1802" s="11">
        <v>-10759</v>
      </c>
      <c r="W1802" s="13">
        <v>13.356999999999999</v>
      </c>
      <c r="X1802" s="13">
        <v>6.8129999999999997</v>
      </c>
      <c r="Y1802" s="13">
        <v>3.0070000000000001</v>
      </c>
      <c r="Z1802" s="13">
        <v>2.6640000000000001</v>
      </c>
      <c r="AA1802" s="13">
        <v>4.7389999999999999</v>
      </c>
      <c r="AB1802" s="1">
        <v>7874</v>
      </c>
      <c r="AC1802" s="13">
        <v>20.694586000000001</v>
      </c>
      <c r="AD1802" s="13">
        <v>0.93944300000000003</v>
      </c>
      <c r="AE1802" s="1" t="s">
        <v>12654</v>
      </c>
      <c r="AF1802" s="1" t="s">
        <v>12655</v>
      </c>
    </row>
    <row r="1803" spans="1:32" x14ac:dyDescent="0.2">
      <c r="A1803" s="1" t="s">
        <v>5922</v>
      </c>
      <c r="B1803" s="10">
        <v>4967996</v>
      </c>
      <c r="C1803" s="1" t="s">
        <v>1893</v>
      </c>
      <c r="D1803" s="1" t="s">
        <v>11</v>
      </c>
      <c r="E1803" s="11">
        <v>15376823</v>
      </c>
      <c r="F1803" s="11">
        <v>-35</v>
      </c>
      <c r="G1803" s="11">
        <v>151</v>
      </c>
      <c r="H1803" s="11">
        <v>-309</v>
      </c>
      <c r="I1803" s="11">
        <v>3165</v>
      </c>
      <c r="J1803" s="11">
        <v>3532</v>
      </c>
      <c r="K1803" s="12" t="s">
        <v>2</v>
      </c>
      <c r="L1803" s="12" t="s">
        <v>2</v>
      </c>
      <c r="M1803" s="11">
        <v>-1130</v>
      </c>
      <c r="N1803" s="11">
        <v>2300</v>
      </c>
      <c r="O1803" s="11">
        <v>-1494</v>
      </c>
      <c r="P1803" s="11">
        <v>2336</v>
      </c>
      <c r="Q1803" s="11">
        <v>1183</v>
      </c>
      <c r="R1803" s="11">
        <v>-481</v>
      </c>
      <c r="S1803" s="11">
        <v>-138</v>
      </c>
      <c r="T1803" s="11">
        <v>-222</v>
      </c>
      <c r="U1803" s="11">
        <v>-105</v>
      </c>
      <c r="V1803" s="11">
        <v>-1556</v>
      </c>
      <c r="W1803" s="13">
        <v>-2.4830000000000001</v>
      </c>
      <c r="X1803" s="13">
        <v>1.0940000000000001</v>
      </c>
      <c r="Y1803" s="13">
        <v>-5.2629999999999999</v>
      </c>
      <c r="Z1803" s="13">
        <v>41.762999999999998</v>
      </c>
      <c r="AA1803" s="13">
        <v>26.558</v>
      </c>
      <c r="AB1803" s="1">
        <v>7213</v>
      </c>
      <c r="AC1803" s="13">
        <v>4.669244</v>
      </c>
      <c r="AD1803" s="13">
        <v>0.71648299999999998</v>
      </c>
      <c r="AE1803" s="1" t="s">
        <v>12654</v>
      </c>
      <c r="AF1803" s="1" t="s">
        <v>12659</v>
      </c>
    </row>
    <row r="1804" spans="1:32" x14ac:dyDescent="0.2">
      <c r="A1804" s="1" t="s">
        <v>5923</v>
      </c>
      <c r="B1804" s="10">
        <v>4915983</v>
      </c>
      <c r="C1804" s="1" t="s">
        <v>1894</v>
      </c>
      <c r="D1804" s="1" t="s">
        <v>229</v>
      </c>
      <c r="E1804" s="11">
        <v>20729336</v>
      </c>
      <c r="F1804" s="11">
        <v>237</v>
      </c>
      <c r="G1804" s="11">
        <v>202</v>
      </c>
      <c r="H1804" s="11">
        <v>-499</v>
      </c>
      <c r="I1804" s="11">
        <v>99</v>
      </c>
      <c r="J1804" s="11">
        <v>-200</v>
      </c>
      <c r="K1804" s="12" t="s">
        <v>2</v>
      </c>
      <c r="L1804" s="12" t="s">
        <v>2</v>
      </c>
      <c r="M1804" s="11">
        <v>-319</v>
      </c>
      <c r="N1804" s="11">
        <v>-1046</v>
      </c>
      <c r="O1804" s="11">
        <v>-311</v>
      </c>
      <c r="P1804" s="11">
        <v>875</v>
      </c>
      <c r="Q1804" s="11">
        <v>-861</v>
      </c>
      <c r="R1804" s="11">
        <v>-181</v>
      </c>
      <c r="S1804" s="11">
        <v>-99</v>
      </c>
      <c r="T1804" s="11">
        <v>499</v>
      </c>
      <c r="U1804" s="11">
        <v>-67</v>
      </c>
      <c r="V1804" s="11">
        <v>16</v>
      </c>
      <c r="W1804" s="13">
        <v>2.9740000000000002</v>
      </c>
      <c r="X1804" s="13">
        <v>-5.1369999999999996</v>
      </c>
      <c r="Y1804" s="13">
        <v>-9.7370000000000001</v>
      </c>
      <c r="Z1804" s="13">
        <v>2.2730000000000001</v>
      </c>
      <c r="AA1804" s="13">
        <v>-3.1949999999999998</v>
      </c>
      <c r="AB1804" s="1">
        <v>7602</v>
      </c>
      <c r="AC1804" s="12" t="s">
        <v>4019</v>
      </c>
      <c r="AD1804" s="13">
        <v>0.63127800000000001</v>
      </c>
      <c r="AE1804" s="1" t="s">
        <v>12654</v>
      </c>
      <c r="AF1804" s="1" t="s">
        <v>12657</v>
      </c>
    </row>
    <row r="1805" spans="1:32" x14ac:dyDescent="0.2">
      <c r="A1805" s="1" t="s">
        <v>5924</v>
      </c>
      <c r="B1805" s="10">
        <v>8449957</v>
      </c>
      <c r="C1805" s="1" t="s">
        <v>1895</v>
      </c>
      <c r="D1805" s="1" t="s">
        <v>157</v>
      </c>
      <c r="E1805" s="11">
        <v>5914563</v>
      </c>
      <c r="F1805" s="11">
        <v>576</v>
      </c>
      <c r="G1805" s="11">
        <v>651</v>
      </c>
      <c r="H1805" s="11">
        <v>441</v>
      </c>
      <c r="I1805" s="11">
        <v>178</v>
      </c>
      <c r="J1805" s="11">
        <v>178</v>
      </c>
      <c r="K1805" s="12" t="s">
        <v>2</v>
      </c>
      <c r="L1805" s="12" t="s">
        <v>2</v>
      </c>
      <c r="M1805" s="11">
        <v>1298</v>
      </c>
      <c r="N1805" s="11">
        <v>242</v>
      </c>
      <c r="O1805" s="11">
        <v>341</v>
      </c>
      <c r="P1805" s="11">
        <v>33</v>
      </c>
      <c r="Q1805" s="11">
        <v>33</v>
      </c>
      <c r="R1805" s="11">
        <v>-42</v>
      </c>
      <c r="S1805" s="11">
        <v>-49</v>
      </c>
      <c r="T1805" s="11">
        <v>-82</v>
      </c>
      <c r="U1805" s="11">
        <v>100</v>
      </c>
      <c r="V1805" s="11">
        <v>100</v>
      </c>
      <c r="W1805" s="13">
        <v>8.2010000000000005</v>
      </c>
      <c r="X1805" s="13">
        <v>8.7899999999999991</v>
      </c>
      <c r="Y1805" s="13">
        <v>5.0629999999999997</v>
      </c>
      <c r="Z1805" s="13">
        <v>2.6869999999999998</v>
      </c>
      <c r="AA1805" s="13">
        <v>2.6869999999999998</v>
      </c>
      <c r="AB1805" s="1">
        <v>7681</v>
      </c>
      <c r="AC1805" s="13">
        <v>25.281404999999999</v>
      </c>
      <c r="AD1805" s="13">
        <v>1.147953</v>
      </c>
      <c r="AE1805" s="1" t="s">
        <v>12654</v>
      </c>
      <c r="AF1805" s="1" t="s">
        <v>12671</v>
      </c>
    </row>
    <row r="1806" spans="1:32" x14ac:dyDescent="0.2">
      <c r="A1806" s="1" t="s">
        <v>5925</v>
      </c>
      <c r="B1806" s="10">
        <v>4625708</v>
      </c>
      <c r="C1806" s="1" t="s">
        <v>1896</v>
      </c>
      <c r="D1806" s="1" t="s">
        <v>134</v>
      </c>
      <c r="E1806" s="11">
        <v>317694894</v>
      </c>
      <c r="F1806" s="11">
        <v>-29182</v>
      </c>
      <c r="G1806" s="11">
        <v>1775</v>
      </c>
      <c r="H1806" s="11">
        <v>9880</v>
      </c>
      <c r="I1806" s="11">
        <v>23314</v>
      </c>
      <c r="J1806" s="11">
        <v>29232</v>
      </c>
      <c r="K1806" s="13">
        <v>33550</v>
      </c>
      <c r="L1806" s="13">
        <v>37550</v>
      </c>
      <c r="M1806" s="11">
        <v>-40816</v>
      </c>
      <c r="N1806" s="11">
        <v>-4460</v>
      </c>
      <c r="O1806" s="11">
        <v>10545</v>
      </c>
      <c r="P1806" s="11">
        <v>21422</v>
      </c>
      <c r="Q1806" s="11">
        <v>25899</v>
      </c>
      <c r="R1806" s="11">
        <v>11829</v>
      </c>
      <c r="S1806" s="11">
        <v>886</v>
      </c>
      <c r="T1806" s="11">
        <v>906</v>
      </c>
      <c r="U1806" s="11">
        <v>851</v>
      </c>
      <c r="V1806" s="11">
        <v>-604</v>
      </c>
      <c r="W1806" s="13">
        <v>-953.76099999999997</v>
      </c>
      <c r="X1806" s="13">
        <v>176.785</v>
      </c>
      <c r="Y1806" s="13">
        <v>94.111999999999995</v>
      </c>
      <c r="Z1806" s="13">
        <v>82.13</v>
      </c>
      <c r="AA1806" s="13">
        <v>23.414000000000001</v>
      </c>
      <c r="AB1806" s="1">
        <v>8848</v>
      </c>
      <c r="AC1806" s="13">
        <v>23.24334</v>
      </c>
      <c r="AD1806" s="13">
        <v>3.0106670000000002</v>
      </c>
      <c r="AE1806" s="1" t="s">
        <v>12654</v>
      </c>
      <c r="AF1806" s="1" t="s">
        <v>12660</v>
      </c>
    </row>
    <row r="1807" spans="1:32" x14ac:dyDescent="0.2">
      <c r="A1807" s="1" t="s">
        <v>5926</v>
      </c>
      <c r="B1807" s="10">
        <v>4862901</v>
      </c>
      <c r="C1807" s="1" t="s">
        <v>1897</v>
      </c>
      <c r="D1807" s="1" t="s">
        <v>302</v>
      </c>
      <c r="E1807" s="11">
        <v>23249385</v>
      </c>
      <c r="F1807" s="11">
        <v>487</v>
      </c>
      <c r="G1807" s="11">
        <v>662</v>
      </c>
      <c r="H1807" s="11">
        <v>289</v>
      </c>
      <c r="I1807" s="11">
        <v>496</v>
      </c>
      <c r="J1807" s="11">
        <v>833</v>
      </c>
      <c r="K1807" s="12" t="s">
        <v>2</v>
      </c>
      <c r="L1807" s="12" t="s">
        <v>2</v>
      </c>
      <c r="M1807" s="11">
        <v>134</v>
      </c>
      <c r="N1807" s="11">
        <v>138</v>
      </c>
      <c r="O1807" s="11">
        <v>-1559</v>
      </c>
      <c r="P1807" s="11">
        <v>1102</v>
      </c>
      <c r="Q1807" s="11">
        <v>1384</v>
      </c>
      <c r="R1807" s="11">
        <v>-599</v>
      </c>
      <c r="S1807" s="11">
        <v>-281</v>
      </c>
      <c r="T1807" s="11">
        <v>-334</v>
      </c>
      <c r="U1807" s="11">
        <v>-923</v>
      </c>
      <c r="V1807" s="11">
        <v>-496</v>
      </c>
      <c r="W1807" s="12" t="s">
        <v>2</v>
      </c>
      <c r="X1807" s="13">
        <v>13.115</v>
      </c>
      <c r="Y1807" s="13">
        <v>5.1529999999999996</v>
      </c>
      <c r="Z1807" s="13">
        <v>9.8160000000000007</v>
      </c>
      <c r="AA1807" s="13">
        <v>10.641999999999999</v>
      </c>
      <c r="AB1807" s="1">
        <v>1431</v>
      </c>
      <c r="AC1807" s="13">
        <v>34.647381000000003</v>
      </c>
      <c r="AD1807" s="13">
        <v>3.6151469999999999</v>
      </c>
      <c r="AE1807" s="1" t="s">
        <v>12654</v>
      </c>
      <c r="AF1807" s="1" t="s">
        <v>12660</v>
      </c>
    </row>
    <row r="1808" spans="1:32" x14ac:dyDescent="0.2">
      <c r="A1808" s="1" t="s">
        <v>5927</v>
      </c>
      <c r="B1808" s="10">
        <v>10259056</v>
      </c>
      <c r="C1808" s="1" t="s">
        <v>1898</v>
      </c>
      <c r="D1808" s="1" t="s">
        <v>28</v>
      </c>
      <c r="E1808" s="11">
        <v>18896600</v>
      </c>
      <c r="F1808" s="12" t="s">
        <v>2</v>
      </c>
      <c r="G1808" s="11">
        <v>-462.887</v>
      </c>
      <c r="H1808" s="11">
        <v>-630.90700000000004</v>
      </c>
      <c r="I1808" s="11">
        <v>-440.78500000000003</v>
      </c>
      <c r="J1808" s="11">
        <v>-1589</v>
      </c>
      <c r="K1808" s="12" t="s">
        <v>2</v>
      </c>
      <c r="L1808" s="12" t="s">
        <v>2</v>
      </c>
      <c r="M1808" s="12" t="s">
        <v>2</v>
      </c>
      <c r="N1808" s="11">
        <v>-470.78399999999999</v>
      </c>
      <c r="O1808" s="11">
        <v>-637.96699999999998</v>
      </c>
      <c r="P1808" s="11">
        <v>-253.351</v>
      </c>
      <c r="Q1808" s="11">
        <v>-363</v>
      </c>
      <c r="R1808" s="12" t="s">
        <v>2</v>
      </c>
      <c r="S1808" s="11">
        <v>-77.341999999999999</v>
      </c>
      <c r="T1808" s="11">
        <v>-187.82499999999999</v>
      </c>
      <c r="U1808" s="11">
        <v>-9.1579999999999995</v>
      </c>
      <c r="V1808" s="11">
        <v>-61</v>
      </c>
      <c r="W1808" s="12" t="s">
        <v>2</v>
      </c>
      <c r="X1808" s="12" t="s">
        <v>2</v>
      </c>
      <c r="Y1808" s="13">
        <v>-147.768</v>
      </c>
      <c r="Z1808" s="13">
        <v>-61.301000000000002</v>
      </c>
      <c r="AA1808" s="13">
        <v>5.1180000000000003</v>
      </c>
      <c r="AB1808" s="1" t="s">
        <v>5928</v>
      </c>
      <c r="AC1808" s="12" t="s">
        <v>4019</v>
      </c>
      <c r="AD1808" s="13">
        <v>33.393484000000001</v>
      </c>
      <c r="AE1808" s="1" t="s">
        <v>12654</v>
      </c>
      <c r="AF1808" s="1" t="s">
        <v>12664</v>
      </c>
    </row>
    <row r="1809" spans="1:32" x14ac:dyDescent="0.2">
      <c r="A1809" s="1" t="s">
        <v>5929</v>
      </c>
      <c r="B1809" s="10">
        <v>5561516</v>
      </c>
      <c r="C1809" s="1" t="s">
        <v>1899</v>
      </c>
      <c r="D1809" s="1" t="s">
        <v>237</v>
      </c>
      <c r="E1809" s="11">
        <v>5992296</v>
      </c>
      <c r="F1809" s="11">
        <v>251</v>
      </c>
      <c r="G1809" s="11">
        <v>168</v>
      </c>
      <c r="H1809" s="11">
        <v>172</v>
      </c>
      <c r="I1809" s="11">
        <v>72</v>
      </c>
      <c r="J1809" s="11">
        <v>72</v>
      </c>
      <c r="K1809" s="12" t="s">
        <v>2</v>
      </c>
      <c r="L1809" s="12" t="s">
        <v>2</v>
      </c>
      <c r="M1809" s="11">
        <v>416</v>
      </c>
      <c r="N1809" s="11">
        <v>-799</v>
      </c>
      <c r="O1809" s="11">
        <v>414</v>
      </c>
      <c r="P1809" s="11">
        <v>-577</v>
      </c>
      <c r="Q1809" s="11">
        <v>-577</v>
      </c>
      <c r="R1809" s="11">
        <v>-51</v>
      </c>
      <c r="S1809" s="11">
        <v>-692</v>
      </c>
      <c r="T1809" s="11">
        <v>-144</v>
      </c>
      <c r="U1809" s="11">
        <v>-202</v>
      </c>
      <c r="V1809" s="11">
        <v>-202</v>
      </c>
      <c r="W1809" s="13">
        <v>16.058</v>
      </c>
      <c r="X1809" s="13">
        <v>8.4890000000000008</v>
      </c>
      <c r="Y1809" s="13">
        <v>6.9180000000000001</v>
      </c>
      <c r="Z1809" s="13">
        <v>-1.31</v>
      </c>
      <c r="AA1809" s="13">
        <v>-1.31</v>
      </c>
      <c r="AB1809" s="1">
        <v>4935</v>
      </c>
      <c r="AC1809" s="12" t="s">
        <v>4019</v>
      </c>
      <c r="AD1809" s="13">
        <v>9.3683130000000006</v>
      </c>
      <c r="AE1809" s="1" t="s">
        <v>12654</v>
      </c>
      <c r="AF1809" s="1" t="s">
        <v>12657</v>
      </c>
    </row>
    <row r="1810" spans="1:32" x14ac:dyDescent="0.2">
      <c r="A1810" s="1" t="s">
        <v>5930</v>
      </c>
      <c r="B1810" s="10">
        <v>4417853</v>
      </c>
      <c r="C1810" s="1" t="s">
        <v>1900</v>
      </c>
      <c r="D1810" s="1" t="s">
        <v>71</v>
      </c>
      <c r="E1810" s="11">
        <v>86517782</v>
      </c>
      <c r="F1810" s="11">
        <v>27390</v>
      </c>
      <c r="G1810" s="11">
        <v>22932</v>
      </c>
      <c r="H1810" s="11">
        <v>19149</v>
      </c>
      <c r="I1810" s="11">
        <v>24118</v>
      </c>
      <c r="J1810" s="11">
        <v>25270</v>
      </c>
      <c r="K1810" s="13">
        <v>26666.666669999999</v>
      </c>
      <c r="L1810" s="13">
        <v>27800</v>
      </c>
      <c r="M1810" s="11">
        <v>41747</v>
      </c>
      <c r="N1810" s="11">
        <v>-7926</v>
      </c>
      <c r="O1810" s="11">
        <v>23899</v>
      </c>
      <c r="P1810" s="11">
        <v>41700</v>
      </c>
      <c r="Q1810" s="11">
        <v>22319</v>
      </c>
      <c r="R1810" s="11">
        <v>-20587</v>
      </c>
      <c r="S1810" s="11">
        <v>-20303</v>
      </c>
      <c r="T1810" s="11">
        <v>-23839</v>
      </c>
      <c r="U1810" s="11">
        <v>-17357</v>
      </c>
      <c r="V1810" s="11">
        <v>-22662</v>
      </c>
      <c r="W1810" s="13">
        <v>19.923999999999999</v>
      </c>
      <c r="X1810" s="13">
        <v>14.632999999999999</v>
      </c>
      <c r="Y1810" s="13">
        <v>11.474</v>
      </c>
      <c r="Z1810" s="13">
        <v>13.087</v>
      </c>
      <c r="AA1810" s="13">
        <v>13.039</v>
      </c>
      <c r="AB1810" s="1">
        <v>8194</v>
      </c>
      <c r="AC1810" s="13">
        <v>11.630927</v>
      </c>
      <c r="AD1810" s="13">
        <v>1.44594</v>
      </c>
      <c r="AE1810" s="1" t="s">
        <v>12654</v>
      </c>
      <c r="AF1810" s="1" t="s">
        <v>12672</v>
      </c>
    </row>
    <row r="1811" spans="1:32" x14ac:dyDescent="0.2">
      <c r="A1811" s="1" t="s">
        <v>5931</v>
      </c>
      <c r="B1811" s="10">
        <v>8103441</v>
      </c>
      <c r="C1811" s="1" t="s">
        <v>1901</v>
      </c>
      <c r="D1811" s="1" t="s">
        <v>7</v>
      </c>
      <c r="E1811" s="11">
        <v>400000</v>
      </c>
      <c r="F1811" s="12" t="s">
        <v>2</v>
      </c>
      <c r="G1811" s="11">
        <v>31</v>
      </c>
      <c r="H1811" s="11">
        <v>73</v>
      </c>
      <c r="I1811" s="11">
        <v>14</v>
      </c>
      <c r="J1811" s="11">
        <v>14</v>
      </c>
      <c r="K1811" s="12" t="s">
        <v>2</v>
      </c>
      <c r="L1811" s="12" t="s">
        <v>2</v>
      </c>
      <c r="M1811" s="12" t="s">
        <v>2</v>
      </c>
      <c r="N1811" s="12" t="s">
        <v>2</v>
      </c>
      <c r="O1811" s="12" t="s">
        <v>2</v>
      </c>
      <c r="P1811" s="11">
        <v>-7</v>
      </c>
      <c r="Q1811" s="11">
        <v>-7</v>
      </c>
      <c r="R1811" s="12" t="s">
        <v>2</v>
      </c>
      <c r="S1811" s="12" t="s">
        <v>2</v>
      </c>
      <c r="T1811" s="12" t="s">
        <v>2</v>
      </c>
      <c r="U1811" s="11">
        <v>26</v>
      </c>
      <c r="V1811" s="11">
        <v>26</v>
      </c>
      <c r="W1811" s="12" t="s">
        <v>2</v>
      </c>
      <c r="X1811" s="12" t="s">
        <v>2</v>
      </c>
      <c r="Y1811" s="13">
        <v>55.356999999999999</v>
      </c>
      <c r="Z1811" s="13">
        <v>27.19</v>
      </c>
      <c r="AA1811" s="13">
        <v>27.19</v>
      </c>
      <c r="AB1811" s="1" t="s">
        <v>5932</v>
      </c>
      <c r="AC1811" s="13">
        <v>7.6923079999999997</v>
      </c>
      <c r="AD1811" s="12" t="s">
        <v>2</v>
      </c>
      <c r="AE1811" s="1" t="s">
        <v>12654</v>
      </c>
      <c r="AF1811" s="1" t="s">
        <v>12657</v>
      </c>
    </row>
    <row r="1812" spans="1:32" x14ac:dyDescent="0.2">
      <c r="A1812" s="1" t="s">
        <v>5933</v>
      </c>
      <c r="B1812" s="10">
        <v>4916310</v>
      </c>
      <c r="C1812" s="1" t="s">
        <v>1902</v>
      </c>
      <c r="D1812" s="1" t="s">
        <v>20</v>
      </c>
      <c r="E1812" s="11">
        <v>3660067</v>
      </c>
      <c r="F1812" s="11">
        <v>-1216</v>
      </c>
      <c r="G1812" s="11">
        <v>-1295</v>
      </c>
      <c r="H1812" s="11">
        <v>-594</v>
      </c>
      <c r="I1812" s="11">
        <v>-25</v>
      </c>
      <c r="J1812" s="11">
        <v>348</v>
      </c>
      <c r="K1812" s="12" t="s">
        <v>2</v>
      </c>
      <c r="L1812" s="12" t="s">
        <v>2</v>
      </c>
      <c r="M1812" s="11">
        <v>-1862</v>
      </c>
      <c r="N1812" s="11">
        <v>41</v>
      </c>
      <c r="O1812" s="11">
        <v>88</v>
      </c>
      <c r="P1812" s="11">
        <v>245</v>
      </c>
      <c r="Q1812" s="11">
        <v>314</v>
      </c>
      <c r="R1812" s="11">
        <v>1226</v>
      </c>
      <c r="S1812" s="11">
        <v>-109</v>
      </c>
      <c r="T1812" s="11">
        <v>-203</v>
      </c>
      <c r="U1812" s="11">
        <v>177</v>
      </c>
      <c r="V1812" s="11">
        <v>-106</v>
      </c>
      <c r="W1812" s="13">
        <v>-52.414999999999999</v>
      </c>
      <c r="X1812" s="13">
        <v>2.5030000000000001</v>
      </c>
      <c r="Y1812" s="13">
        <v>-20.277000000000001</v>
      </c>
      <c r="Z1812" s="13">
        <v>-45.337000000000003</v>
      </c>
      <c r="AA1812" s="13">
        <v>27.356000000000002</v>
      </c>
      <c r="AB1812" s="1">
        <v>3065</v>
      </c>
      <c r="AC1812" s="13">
        <v>16.344189</v>
      </c>
      <c r="AD1812" s="12" t="s">
        <v>2</v>
      </c>
      <c r="AE1812" s="1" t="s">
        <v>12654</v>
      </c>
      <c r="AF1812" s="1" t="s">
        <v>12661</v>
      </c>
    </row>
    <row r="1813" spans="1:32" x14ac:dyDescent="0.2">
      <c r="A1813" s="1" t="s">
        <v>5934</v>
      </c>
      <c r="B1813" s="10">
        <v>4987924</v>
      </c>
      <c r="C1813" s="1" t="s">
        <v>1903</v>
      </c>
      <c r="D1813" s="1" t="s">
        <v>71</v>
      </c>
      <c r="E1813" s="11">
        <v>108949401</v>
      </c>
      <c r="F1813" s="11">
        <v>647</v>
      </c>
      <c r="G1813" s="11">
        <v>487</v>
      </c>
      <c r="H1813" s="11">
        <v>-21</v>
      </c>
      <c r="I1813" s="11">
        <v>-1525</v>
      </c>
      <c r="J1813" s="11">
        <v>-1649</v>
      </c>
      <c r="K1813" s="12" t="s">
        <v>2</v>
      </c>
      <c r="L1813" s="12" t="s">
        <v>2</v>
      </c>
      <c r="M1813" s="11">
        <v>793</v>
      </c>
      <c r="N1813" s="11">
        <v>247</v>
      </c>
      <c r="O1813" s="11">
        <v>-96</v>
      </c>
      <c r="P1813" s="11">
        <v>-830</v>
      </c>
      <c r="Q1813" s="11">
        <v>-2015</v>
      </c>
      <c r="R1813" s="11">
        <v>10</v>
      </c>
      <c r="S1813" s="11">
        <v>-928</v>
      </c>
      <c r="T1813" s="11">
        <v>-534</v>
      </c>
      <c r="U1813" s="11">
        <v>-153</v>
      </c>
      <c r="V1813" s="11">
        <v>4551</v>
      </c>
      <c r="W1813" s="13">
        <v>24.202000000000002</v>
      </c>
      <c r="X1813" s="13">
        <v>4.9379999999999997</v>
      </c>
      <c r="Y1813" s="13">
        <v>-1.994</v>
      </c>
      <c r="Z1813" s="13">
        <v>-57.46</v>
      </c>
      <c r="AA1813" s="13">
        <v>8.5109999999999992</v>
      </c>
      <c r="AB1813" s="1">
        <v>5856</v>
      </c>
      <c r="AC1813" s="13">
        <v>10.880317</v>
      </c>
      <c r="AD1813" s="13">
        <v>1.363918</v>
      </c>
      <c r="AE1813" s="1" t="s">
        <v>12654</v>
      </c>
      <c r="AF1813" s="1" t="s">
        <v>12672</v>
      </c>
    </row>
    <row r="1814" spans="1:32" x14ac:dyDescent="0.2">
      <c r="A1814" s="1" t="s">
        <v>5935</v>
      </c>
      <c r="B1814" s="10">
        <v>5993593</v>
      </c>
      <c r="C1814" s="1" t="s">
        <v>1904</v>
      </c>
      <c r="D1814" s="1" t="s">
        <v>586</v>
      </c>
      <c r="E1814" s="11">
        <v>51861589</v>
      </c>
      <c r="F1814" s="12" t="s">
        <v>2</v>
      </c>
      <c r="G1814" s="12" t="s">
        <v>2</v>
      </c>
      <c r="H1814" s="11">
        <v>3117</v>
      </c>
      <c r="I1814" s="11">
        <v>4713</v>
      </c>
      <c r="J1814" s="11">
        <v>4742</v>
      </c>
      <c r="K1814" s="13">
        <v>6633.3333300000004</v>
      </c>
      <c r="L1814" s="13">
        <v>7900</v>
      </c>
      <c r="M1814" s="12" t="s">
        <v>2</v>
      </c>
      <c r="N1814" s="12" t="s">
        <v>2</v>
      </c>
      <c r="O1814" s="11">
        <v>3774</v>
      </c>
      <c r="P1814" s="11">
        <v>4610</v>
      </c>
      <c r="Q1814" s="11">
        <v>5204</v>
      </c>
      <c r="R1814" s="12" t="s">
        <v>2</v>
      </c>
      <c r="S1814" s="12" t="s">
        <v>2</v>
      </c>
      <c r="T1814" s="11">
        <v>-5003</v>
      </c>
      <c r="U1814" s="11">
        <v>-8770</v>
      </c>
      <c r="V1814" s="11">
        <v>-4099</v>
      </c>
      <c r="W1814" s="12" t="s">
        <v>2</v>
      </c>
      <c r="X1814" s="12" t="s">
        <v>2</v>
      </c>
      <c r="Y1814" s="12" t="s">
        <v>2</v>
      </c>
      <c r="Z1814" s="13">
        <v>32.360999999999997</v>
      </c>
      <c r="AA1814" s="13">
        <v>26.529</v>
      </c>
      <c r="AB1814" s="1">
        <v>2585</v>
      </c>
      <c r="AC1814" s="13">
        <v>29.498743000000001</v>
      </c>
      <c r="AD1814" s="13">
        <v>7.1648420000000002</v>
      </c>
      <c r="AE1814" s="1" t="s">
        <v>12654</v>
      </c>
      <c r="AF1814" s="1" t="s">
        <v>12674</v>
      </c>
    </row>
    <row r="1815" spans="1:32" x14ac:dyDescent="0.2">
      <c r="A1815" s="1" t="s">
        <v>5936</v>
      </c>
      <c r="B1815" s="10">
        <v>4387834</v>
      </c>
      <c r="C1815" s="1" t="s">
        <v>1905</v>
      </c>
      <c r="D1815" s="1" t="s">
        <v>687</v>
      </c>
      <c r="E1815" s="11">
        <v>80317893</v>
      </c>
      <c r="F1815" s="12" t="s">
        <v>2</v>
      </c>
      <c r="G1815" s="11">
        <v>-3243</v>
      </c>
      <c r="H1815" s="11">
        <v>-5128</v>
      </c>
      <c r="I1815" s="11">
        <v>8251</v>
      </c>
      <c r="J1815" s="11">
        <v>9181</v>
      </c>
      <c r="K1815" s="12" t="s">
        <v>2</v>
      </c>
      <c r="L1815" s="12" t="s">
        <v>2</v>
      </c>
      <c r="M1815" s="12" t="s">
        <v>2</v>
      </c>
      <c r="N1815" s="11">
        <v>2783</v>
      </c>
      <c r="O1815" s="11">
        <v>2705</v>
      </c>
      <c r="P1815" s="11">
        <v>6016</v>
      </c>
      <c r="Q1815" s="11">
        <v>7279</v>
      </c>
      <c r="R1815" s="12" t="s">
        <v>2</v>
      </c>
      <c r="S1815" s="11">
        <v>-7749</v>
      </c>
      <c r="T1815" s="11">
        <v>-245</v>
      </c>
      <c r="U1815" s="11">
        <v>-3443</v>
      </c>
      <c r="V1815" s="11">
        <v>-14295</v>
      </c>
      <c r="W1815" s="12" t="s">
        <v>2</v>
      </c>
      <c r="X1815" s="12" t="s">
        <v>2</v>
      </c>
      <c r="Y1815" s="13">
        <v>-27.434999999999999</v>
      </c>
      <c r="Z1815" s="13">
        <v>10.754</v>
      </c>
      <c r="AA1815" s="13">
        <v>6.55</v>
      </c>
      <c r="AB1815" s="1">
        <v>7157</v>
      </c>
      <c r="AC1815" s="13">
        <v>23.584001000000001</v>
      </c>
      <c r="AD1815" s="13">
        <v>1.5547359999999999</v>
      </c>
      <c r="AE1815" s="1" t="s">
        <v>12654</v>
      </c>
      <c r="AF1815" s="1" t="s">
        <v>12670</v>
      </c>
    </row>
    <row r="1816" spans="1:32" x14ac:dyDescent="0.2">
      <c r="A1816" s="1" t="s">
        <v>5937</v>
      </c>
      <c r="B1816" s="10">
        <v>4993614</v>
      </c>
      <c r="C1816" s="1" t="s">
        <v>1906</v>
      </c>
      <c r="D1816" s="1" t="s">
        <v>84</v>
      </c>
      <c r="E1816" s="11">
        <v>128135384</v>
      </c>
      <c r="F1816" s="11">
        <v>3306</v>
      </c>
      <c r="G1816" s="11">
        <v>339</v>
      </c>
      <c r="H1816" s="11">
        <v>1662</v>
      </c>
      <c r="I1816" s="11">
        <v>-120</v>
      </c>
      <c r="J1816" s="11">
        <v>-120</v>
      </c>
      <c r="K1816" s="12" t="s">
        <v>2</v>
      </c>
      <c r="L1816" s="12" t="s">
        <v>2</v>
      </c>
      <c r="M1816" s="11">
        <v>1287</v>
      </c>
      <c r="N1816" s="11">
        <v>2697</v>
      </c>
      <c r="O1816" s="11">
        <v>6233</v>
      </c>
      <c r="P1816" s="11">
        <v>1671</v>
      </c>
      <c r="Q1816" s="11">
        <v>1671</v>
      </c>
      <c r="R1816" s="11">
        <v>-1068</v>
      </c>
      <c r="S1816" s="11">
        <v>388</v>
      </c>
      <c r="T1816" s="11">
        <v>-1743</v>
      </c>
      <c r="U1816" s="11">
        <v>-718</v>
      </c>
      <c r="V1816" s="11">
        <v>-718</v>
      </c>
      <c r="W1816" s="13">
        <v>-18.963000000000001</v>
      </c>
      <c r="X1816" s="13">
        <v>3.992</v>
      </c>
      <c r="Y1816" s="13">
        <v>3.3079999999999998</v>
      </c>
      <c r="Z1816" s="13">
        <v>-29.771999999999998</v>
      </c>
      <c r="AA1816" s="13">
        <v>-29.771999999999998</v>
      </c>
      <c r="AB1816" s="1">
        <v>2120</v>
      </c>
      <c r="AC1816" s="12" t="s">
        <v>4019</v>
      </c>
      <c r="AD1816" s="13">
        <v>0.94265399999999999</v>
      </c>
      <c r="AE1816" s="1" t="s">
        <v>12654</v>
      </c>
      <c r="AF1816" s="1" t="s">
        <v>12666</v>
      </c>
    </row>
    <row r="1817" spans="1:32" x14ac:dyDescent="0.2">
      <c r="A1817" s="1" t="s">
        <v>5938</v>
      </c>
      <c r="B1817" s="10">
        <v>5326506</v>
      </c>
      <c r="C1817" s="1" t="s">
        <v>1907</v>
      </c>
      <c r="D1817" s="1" t="s">
        <v>60</v>
      </c>
      <c r="E1817" s="11">
        <v>1490082</v>
      </c>
      <c r="F1817" s="11">
        <v>247</v>
      </c>
      <c r="G1817" s="11">
        <v>158</v>
      </c>
      <c r="H1817" s="11">
        <v>-508</v>
      </c>
      <c r="I1817" s="11">
        <v>118</v>
      </c>
      <c r="J1817" s="11">
        <v>-155</v>
      </c>
      <c r="K1817" s="12" t="s">
        <v>2</v>
      </c>
      <c r="L1817" s="12" t="s">
        <v>2</v>
      </c>
      <c r="M1817" s="11">
        <v>207</v>
      </c>
      <c r="N1817" s="11">
        <v>80</v>
      </c>
      <c r="O1817" s="11">
        <v>-328</v>
      </c>
      <c r="P1817" s="11">
        <v>2</v>
      </c>
      <c r="Q1817" s="11">
        <v>163</v>
      </c>
      <c r="R1817" s="11">
        <v>-495</v>
      </c>
      <c r="S1817" s="11">
        <v>-474</v>
      </c>
      <c r="T1817" s="11">
        <v>-603</v>
      </c>
      <c r="U1817" s="11">
        <v>10</v>
      </c>
      <c r="V1817" s="11">
        <v>147</v>
      </c>
      <c r="W1817" s="13">
        <v>16.702000000000002</v>
      </c>
      <c r="X1817" s="13">
        <v>6.54</v>
      </c>
      <c r="Y1817" s="13">
        <v>-103.67400000000001</v>
      </c>
      <c r="Z1817" s="13">
        <v>21.734999999999999</v>
      </c>
      <c r="AA1817" s="13">
        <v>-65.221999999999994</v>
      </c>
      <c r="AB1817" s="1">
        <v>7090</v>
      </c>
      <c r="AC1817" s="12" t="s">
        <v>4019</v>
      </c>
      <c r="AD1817" s="13">
        <v>6.5021880000000003</v>
      </c>
      <c r="AE1817" s="1" t="s">
        <v>12654</v>
      </c>
      <c r="AF1817" s="1" t="s">
        <v>12671</v>
      </c>
    </row>
    <row r="1818" spans="1:32" x14ac:dyDescent="0.2">
      <c r="A1818" s="1" t="s">
        <v>5939</v>
      </c>
      <c r="B1818" s="10">
        <v>4994313</v>
      </c>
      <c r="C1818" s="1" t="s">
        <v>1908</v>
      </c>
      <c r="D1818" s="1" t="s">
        <v>174</v>
      </c>
      <c r="E1818" s="11">
        <v>3392990</v>
      </c>
      <c r="F1818" s="11">
        <v>499</v>
      </c>
      <c r="G1818" s="11">
        <v>345</v>
      </c>
      <c r="H1818" s="11">
        <v>-153</v>
      </c>
      <c r="I1818" s="11">
        <v>-279</v>
      </c>
      <c r="J1818" s="11">
        <v>179</v>
      </c>
      <c r="K1818" s="12" t="s">
        <v>2</v>
      </c>
      <c r="L1818" s="12" t="s">
        <v>2</v>
      </c>
      <c r="M1818" s="11">
        <v>726</v>
      </c>
      <c r="N1818" s="11">
        <v>720</v>
      </c>
      <c r="O1818" s="11">
        <v>-745</v>
      </c>
      <c r="P1818" s="11">
        <v>663</v>
      </c>
      <c r="Q1818" s="11">
        <v>290</v>
      </c>
      <c r="R1818" s="11">
        <v>-129</v>
      </c>
      <c r="S1818" s="11">
        <v>-127</v>
      </c>
      <c r="T1818" s="11">
        <v>-112</v>
      </c>
      <c r="U1818" s="11">
        <v>-726</v>
      </c>
      <c r="V1818" s="11">
        <v>1176</v>
      </c>
      <c r="W1818" s="13">
        <v>3.7010000000000001</v>
      </c>
      <c r="X1818" s="13">
        <v>2.6560000000000001</v>
      </c>
      <c r="Y1818" s="13">
        <v>-0.23599999999999999</v>
      </c>
      <c r="Z1818" s="13">
        <v>-0.90900000000000003</v>
      </c>
      <c r="AA1818" s="13">
        <v>3.9369999999999998</v>
      </c>
      <c r="AB1818" s="1">
        <v>7975</v>
      </c>
      <c r="AC1818" s="13">
        <v>10.059051</v>
      </c>
      <c r="AD1818" s="13">
        <v>0.38275799999999999</v>
      </c>
      <c r="AE1818" s="1" t="s">
        <v>12654</v>
      </c>
      <c r="AF1818" s="1" t="s">
        <v>12664</v>
      </c>
    </row>
    <row r="1819" spans="1:32" x14ac:dyDescent="0.2">
      <c r="A1819" s="1" t="s">
        <v>5940</v>
      </c>
      <c r="B1819" s="10">
        <v>4996601</v>
      </c>
      <c r="C1819" s="1" t="s">
        <v>1909</v>
      </c>
      <c r="D1819" s="1" t="s">
        <v>182</v>
      </c>
      <c r="E1819" s="11">
        <v>19190064</v>
      </c>
      <c r="F1819" s="11">
        <v>3592</v>
      </c>
      <c r="G1819" s="11">
        <v>4232</v>
      </c>
      <c r="H1819" s="11">
        <v>3581</v>
      </c>
      <c r="I1819" s="11">
        <v>3334</v>
      </c>
      <c r="J1819" s="11">
        <v>2951</v>
      </c>
      <c r="K1819" s="12" t="s">
        <v>2</v>
      </c>
      <c r="L1819" s="12" t="s">
        <v>2</v>
      </c>
      <c r="M1819" s="11">
        <v>5695</v>
      </c>
      <c r="N1819" s="11">
        <v>4710</v>
      </c>
      <c r="O1819" s="11">
        <v>4797</v>
      </c>
      <c r="P1819" s="11">
        <v>3637</v>
      </c>
      <c r="Q1819" s="11">
        <v>3786</v>
      </c>
      <c r="R1819" s="11">
        <v>-1806</v>
      </c>
      <c r="S1819" s="11">
        <v>-1666</v>
      </c>
      <c r="T1819" s="11">
        <v>-1476</v>
      </c>
      <c r="U1819" s="11">
        <v>-1432</v>
      </c>
      <c r="V1819" s="11">
        <v>-2158</v>
      </c>
      <c r="W1819" s="13">
        <v>26.742999999999999</v>
      </c>
      <c r="X1819" s="13">
        <v>25.175999999999998</v>
      </c>
      <c r="Y1819" s="13">
        <v>17.414000000000001</v>
      </c>
      <c r="Z1819" s="13">
        <v>15.157999999999999</v>
      </c>
      <c r="AA1819" s="13">
        <v>12.117000000000001</v>
      </c>
      <c r="AB1819" s="1">
        <v>2462</v>
      </c>
      <c r="AC1819" s="13">
        <v>13.021971000000001</v>
      </c>
      <c r="AD1819" s="13">
        <v>1.6344959999999999</v>
      </c>
      <c r="AE1819" s="1" t="s">
        <v>12654</v>
      </c>
      <c r="AF1819" s="1" t="s">
        <v>12664</v>
      </c>
    </row>
    <row r="1820" spans="1:32" x14ac:dyDescent="0.2">
      <c r="A1820" s="1" t="s">
        <v>5941</v>
      </c>
      <c r="B1820" s="10">
        <v>4161627</v>
      </c>
      <c r="C1820" s="1" t="s">
        <v>1910</v>
      </c>
      <c r="D1820" s="1" t="s">
        <v>237</v>
      </c>
      <c r="E1820" s="11">
        <v>12297566</v>
      </c>
      <c r="F1820" s="11">
        <v>530</v>
      </c>
      <c r="G1820" s="11">
        <v>1623</v>
      </c>
      <c r="H1820" s="11">
        <v>1440</v>
      </c>
      <c r="I1820" s="11">
        <v>151</v>
      </c>
      <c r="J1820" s="11">
        <v>151</v>
      </c>
      <c r="K1820" s="12" t="s">
        <v>2</v>
      </c>
      <c r="L1820" s="12" t="s">
        <v>2</v>
      </c>
      <c r="M1820" s="11">
        <v>1576</v>
      </c>
      <c r="N1820" s="11">
        <v>-1150</v>
      </c>
      <c r="O1820" s="11">
        <v>1200</v>
      </c>
      <c r="P1820" s="11">
        <v>-840</v>
      </c>
      <c r="Q1820" s="11">
        <v>-840</v>
      </c>
      <c r="R1820" s="11">
        <v>-99</v>
      </c>
      <c r="S1820" s="11">
        <v>-223</v>
      </c>
      <c r="T1820" s="11">
        <v>-267</v>
      </c>
      <c r="U1820" s="11">
        <v>103</v>
      </c>
      <c r="V1820" s="11">
        <v>103</v>
      </c>
      <c r="W1820" s="13">
        <v>4.9870000000000001</v>
      </c>
      <c r="X1820" s="13">
        <v>13.269</v>
      </c>
      <c r="Y1820" s="13">
        <v>11.438000000000001</v>
      </c>
      <c r="Z1820" s="13">
        <v>0.72099999999999997</v>
      </c>
      <c r="AA1820" s="13">
        <v>0.72099999999999997</v>
      </c>
      <c r="AB1820" s="1">
        <v>9827</v>
      </c>
      <c r="AC1820" s="12" t="s">
        <v>2</v>
      </c>
      <c r="AD1820" s="13">
        <v>1.067671</v>
      </c>
      <c r="AE1820" s="1" t="s">
        <v>12654</v>
      </c>
      <c r="AF1820" s="1" t="s">
        <v>12657</v>
      </c>
    </row>
    <row r="1821" spans="1:32" x14ac:dyDescent="0.2">
      <c r="A1821" s="1" t="s">
        <v>5942</v>
      </c>
      <c r="B1821" s="10">
        <v>4812960</v>
      </c>
      <c r="C1821" s="1" t="s">
        <v>1911</v>
      </c>
      <c r="D1821" s="1" t="s">
        <v>328</v>
      </c>
      <c r="E1821" s="11">
        <v>22586431</v>
      </c>
      <c r="F1821" s="11">
        <v>454</v>
      </c>
      <c r="G1821" s="11">
        <v>1086</v>
      </c>
      <c r="H1821" s="11">
        <v>1256</v>
      </c>
      <c r="I1821" s="11">
        <v>725</v>
      </c>
      <c r="J1821" s="11">
        <v>-583</v>
      </c>
      <c r="K1821" s="12" t="s">
        <v>2</v>
      </c>
      <c r="L1821" s="12" t="s">
        <v>2</v>
      </c>
      <c r="M1821" s="11">
        <v>23</v>
      </c>
      <c r="N1821" s="11">
        <v>1631</v>
      </c>
      <c r="O1821" s="11">
        <v>1839</v>
      </c>
      <c r="P1821" s="11">
        <v>1065</v>
      </c>
      <c r="Q1821" s="11">
        <v>595</v>
      </c>
      <c r="R1821" s="11">
        <v>169</v>
      </c>
      <c r="S1821" s="11">
        <v>20</v>
      </c>
      <c r="T1821" s="11">
        <v>-14</v>
      </c>
      <c r="U1821" s="11">
        <v>-28</v>
      </c>
      <c r="V1821" s="11">
        <v>-45</v>
      </c>
      <c r="W1821" s="13">
        <v>9.7550000000000008</v>
      </c>
      <c r="X1821" s="13">
        <v>12.894</v>
      </c>
      <c r="Y1821" s="13">
        <v>14.218999999999999</v>
      </c>
      <c r="Z1821" s="13">
        <v>4.2750000000000004</v>
      </c>
      <c r="AA1821" s="13">
        <v>-6.9610000000000003</v>
      </c>
      <c r="AB1821" s="1">
        <v>2183</v>
      </c>
      <c r="AC1821" s="12" t="s">
        <v>4019</v>
      </c>
      <c r="AD1821" s="13">
        <v>1.1855180000000001</v>
      </c>
      <c r="AE1821" s="1" t="s">
        <v>12654</v>
      </c>
      <c r="AF1821" s="1" t="s">
        <v>12656</v>
      </c>
    </row>
    <row r="1822" spans="1:32" x14ac:dyDescent="0.2">
      <c r="A1822" s="1" t="s">
        <v>5943</v>
      </c>
      <c r="B1822" s="10">
        <v>4996687</v>
      </c>
      <c r="C1822" s="1" t="s">
        <v>1912</v>
      </c>
      <c r="D1822" s="1" t="s">
        <v>182</v>
      </c>
      <c r="E1822" s="11">
        <v>106499983</v>
      </c>
      <c r="F1822" s="11">
        <v>2795</v>
      </c>
      <c r="G1822" s="11">
        <v>3985</v>
      </c>
      <c r="H1822" s="11">
        <v>4881</v>
      </c>
      <c r="I1822" s="11">
        <v>5612</v>
      </c>
      <c r="J1822" s="11">
        <v>5612</v>
      </c>
      <c r="K1822" s="13">
        <v>6400</v>
      </c>
      <c r="L1822" s="13">
        <v>7410</v>
      </c>
      <c r="M1822" s="11">
        <v>4316</v>
      </c>
      <c r="N1822" s="11">
        <v>3550</v>
      </c>
      <c r="O1822" s="11">
        <v>4342</v>
      </c>
      <c r="P1822" s="11">
        <v>5638</v>
      </c>
      <c r="Q1822" s="11">
        <v>5638</v>
      </c>
      <c r="R1822" s="11">
        <v>-728</v>
      </c>
      <c r="S1822" s="11">
        <v>-269</v>
      </c>
      <c r="T1822" s="11">
        <v>286</v>
      </c>
      <c r="U1822" s="11">
        <v>-1938</v>
      </c>
      <c r="V1822" s="11">
        <v>-1938</v>
      </c>
      <c r="W1822" s="13">
        <v>16.234000000000002</v>
      </c>
      <c r="X1822" s="13">
        <v>21.9</v>
      </c>
      <c r="Y1822" s="13">
        <v>25.829000000000001</v>
      </c>
      <c r="Z1822" s="13">
        <v>29.667000000000002</v>
      </c>
      <c r="AA1822" s="13">
        <v>29.667000000000002</v>
      </c>
      <c r="AB1822" s="1">
        <v>2170</v>
      </c>
      <c r="AC1822" s="13">
        <v>13.776721999999999</v>
      </c>
      <c r="AD1822" s="13">
        <v>4.2383449999999998</v>
      </c>
      <c r="AE1822" s="1" t="s">
        <v>12654</v>
      </c>
      <c r="AF1822" s="1" t="s">
        <v>12664</v>
      </c>
    </row>
    <row r="1823" spans="1:32" x14ac:dyDescent="0.2">
      <c r="A1823" s="1" t="s">
        <v>5944</v>
      </c>
      <c r="B1823" s="10">
        <v>4973150</v>
      </c>
      <c r="C1823" s="1" t="s">
        <v>1913</v>
      </c>
      <c r="D1823" s="1" t="s">
        <v>84</v>
      </c>
      <c r="E1823" s="11">
        <v>18741494</v>
      </c>
      <c r="F1823" s="11">
        <v>-317.47000000000003</v>
      </c>
      <c r="G1823" s="11">
        <v>-304.17099999999999</v>
      </c>
      <c r="H1823" s="11">
        <v>-250.42</v>
      </c>
      <c r="I1823" s="11">
        <v>-124</v>
      </c>
      <c r="J1823" s="11">
        <v>-88</v>
      </c>
      <c r="K1823" s="12" t="s">
        <v>2</v>
      </c>
      <c r="L1823" s="12" t="s">
        <v>2</v>
      </c>
      <c r="M1823" s="11">
        <v>-149.244</v>
      </c>
      <c r="N1823" s="11">
        <v>-269.29500000000002</v>
      </c>
      <c r="O1823" s="11">
        <v>-233.73699999999999</v>
      </c>
      <c r="P1823" s="11">
        <v>-112</v>
      </c>
      <c r="Q1823" s="12" t="s">
        <v>2</v>
      </c>
      <c r="R1823" s="11">
        <v>41.941000000000003</v>
      </c>
      <c r="S1823" s="11">
        <v>3.081</v>
      </c>
      <c r="T1823" s="11">
        <v>-172.02199999999999</v>
      </c>
      <c r="U1823" s="11">
        <v>3</v>
      </c>
      <c r="V1823" s="12" t="s">
        <v>2</v>
      </c>
      <c r="W1823" s="13">
        <v>-19.995000000000001</v>
      </c>
      <c r="X1823" s="13">
        <v>-20.231999999999999</v>
      </c>
      <c r="Y1823" s="13">
        <v>-21.08</v>
      </c>
      <c r="Z1823" s="13">
        <v>-11.606999999999999</v>
      </c>
      <c r="AA1823" s="13">
        <v>-21.696000000000002</v>
      </c>
      <c r="AB1823" s="1">
        <v>6046</v>
      </c>
      <c r="AC1823" s="12" t="s">
        <v>4019</v>
      </c>
      <c r="AD1823" s="13">
        <v>2.9153169999999999</v>
      </c>
      <c r="AE1823" s="1" t="s">
        <v>12654</v>
      </c>
      <c r="AF1823" s="1" t="s">
        <v>12666</v>
      </c>
    </row>
    <row r="1824" spans="1:32" x14ac:dyDescent="0.2">
      <c r="A1824" s="1" t="s">
        <v>5945</v>
      </c>
      <c r="B1824" s="10">
        <v>5270808</v>
      </c>
      <c r="C1824" s="1" t="s">
        <v>1914</v>
      </c>
      <c r="D1824" s="1" t="s">
        <v>28</v>
      </c>
      <c r="E1824" s="11">
        <v>13797000</v>
      </c>
      <c r="F1824" s="12" t="s">
        <v>2</v>
      </c>
      <c r="G1824" s="12" t="s">
        <v>2</v>
      </c>
      <c r="H1824" s="12" t="s">
        <v>2</v>
      </c>
      <c r="I1824" s="12" t="s">
        <v>2</v>
      </c>
      <c r="J1824" s="11">
        <v>-458</v>
      </c>
      <c r="K1824" s="12" t="s">
        <v>2</v>
      </c>
      <c r="L1824" s="12" t="s">
        <v>2</v>
      </c>
      <c r="M1824" s="12" t="s">
        <v>2</v>
      </c>
      <c r="N1824" s="12" t="s">
        <v>2</v>
      </c>
      <c r="O1824" s="12" t="s">
        <v>2</v>
      </c>
      <c r="P1824" s="12" t="s">
        <v>2</v>
      </c>
      <c r="Q1824" s="11">
        <v>-227</v>
      </c>
      <c r="R1824" s="12" t="s">
        <v>2</v>
      </c>
      <c r="S1824" s="12" t="s">
        <v>2</v>
      </c>
      <c r="T1824" s="12" t="s">
        <v>2</v>
      </c>
      <c r="U1824" s="12" t="s">
        <v>2</v>
      </c>
      <c r="V1824" s="11">
        <v>-100</v>
      </c>
      <c r="W1824" s="12" t="s">
        <v>2</v>
      </c>
      <c r="X1824" s="12" t="s">
        <v>2</v>
      </c>
      <c r="Y1824" s="12" t="s">
        <v>2</v>
      </c>
      <c r="Z1824" s="12" t="s">
        <v>2</v>
      </c>
      <c r="AA1824" s="12" t="s">
        <v>2</v>
      </c>
      <c r="AB1824" s="1">
        <v>5131</v>
      </c>
      <c r="AC1824" s="12" t="s">
        <v>4019</v>
      </c>
      <c r="AD1824" s="13">
        <v>2.1121539999999999</v>
      </c>
      <c r="AE1824" s="1" t="s">
        <v>12654</v>
      </c>
      <c r="AF1824" s="1" t="s">
        <v>12664</v>
      </c>
    </row>
    <row r="1825" spans="1:32" x14ac:dyDescent="0.2">
      <c r="A1825" s="1" t="s">
        <v>5946</v>
      </c>
      <c r="B1825" s="10">
        <v>15127645</v>
      </c>
      <c r="C1825" s="1" t="s">
        <v>1915</v>
      </c>
      <c r="D1825" s="1" t="s">
        <v>84</v>
      </c>
      <c r="E1825" s="11">
        <v>14172832</v>
      </c>
      <c r="F1825" s="11">
        <v>225</v>
      </c>
      <c r="G1825" s="11">
        <v>117</v>
      </c>
      <c r="H1825" s="11">
        <v>434</v>
      </c>
      <c r="I1825" s="11">
        <v>354</v>
      </c>
      <c r="J1825" s="11">
        <v>253</v>
      </c>
      <c r="K1825" s="12" t="s">
        <v>2</v>
      </c>
      <c r="L1825" s="12" t="s">
        <v>2</v>
      </c>
      <c r="M1825" s="11">
        <v>255</v>
      </c>
      <c r="N1825" s="11">
        <v>74</v>
      </c>
      <c r="O1825" s="11">
        <v>401</v>
      </c>
      <c r="P1825" s="11">
        <v>115</v>
      </c>
      <c r="Q1825" s="11">
        <v>222</v>
      </c>
      <c r="R1825" s="11">
        <v>-639</v>
      </c>
      <c r="S1825" s="11">
        <v>-104</v>
      </c>
      <c r="T1825" s="11">
        <v>-193</v>
      </c>
      <c r="U1825" s="11">
        <v>-29</v>
      </c>
      <c r="V1825" s="11">
        <v>-112</v>
      </c>
      <c r="W1825" s="12" t="s">
        <v>2</v>
      </c>
      <c r="X1825" s="13">
        <v>0.74199999999999999</v>
      </c>
      <c r="Y1825" s="13">
        <v>9.1890000000000001</v>
      </c>
      <c r="Z1825" s="13">
        <v>11.327</v>
      </c>
      <c r="AA1825" s="13">
        <v>8.2579999999999991</v>
      </c>
      <c r="AB1825" s="1">
        <v>4446</v>
      </c>
      <c r="AC1825" s="13">
        <v>86.772079000000005</v>
      </c>
      <c r="AD1825" s="13">
        <v>4.928725</v>
      </c>
      <c r="AE1825" s="1" t="s">
        <v>12654</v>
      </c>
      <c r="AF1825" s="1" t="s">
        <v>12666</v>
      </c>
    </row>
    <row r="1826" spans="1:32" x14ac:dyDescent="0.2">
      <c r="A1826" s="1" t="s">
        <v>5947</v>
      </c>
      <c r="B1826" s="10">
        <v>6333722</v>
      </c>
      <c r="C1826" s="1" t="s">
        <v>1916</v>
      </c>
      <c r="D1826" s="1" t="s">
        <v>36</v>
      </c>
      <c r="E1826" s="11">
        <v>65459891</v>
      </c>
      <c r="F1826" s="11">
        <v>17031</v>
      </c>
      <c r="G1826" s="11">
        <v>21584</v>
      </c>
      <c r="H1826" s="11">
        <v>13797</v>
      </c>
      <c r="I1826" s="11">
        <v>10629</v>
      </c>
      <c r="J1826" s="11">
        <v>24562</v>
      </c>
      <c r="K1826" s="13">
        <v>25540</v>
      </c>
      <c r="L1826" s="13">
        <v>28520</v>
      </c>
      <c r="M1826" s="11">
        <v>28824</v>
      </c>
      <c r="N1826" s="11">
        <v>24642</v>
      </c>
      <c r="O1826" s="11">
        <v>5936</v>
      </c>
      <c r="P1826" s="11">
        <v>39205</v>
      </c>
      <c r="Q1826" s="11">
        <v>33715</v>
      </c>
      <c r="R1826" s="11">
        <v>-8612</v>
      </c>
      <c r="S1826" s="11">
        <v>-19644</v>
      </c>
      <c r="T1826" s="11">
        <v>-12138</v>
      </c>
      <c r="U1826" s="11">
        <v>-21512</v>
      </c>
      <c r="V1826" s="11">
        <v>-24666</v>
      </c>
      <c r="W1826" s="13">
        <v>5.84</v>
      </c>
      <c r="X1826" s="13">
        <v>8.1950000000000003</v>
      </c>
      <c r="Y1826" s="13">
        <v>5.2649999999999997</v>
      </c>
      <c r="Z1826" s="13">
        <v>2.2869999999999999</v>
      </c>
      <c r="AA1826" s="13">
        <v>6.05</v>
      </c>
      <c r="AB1826" s="1">
        <v>7966</v>
      </c>
      <c r="AC1826" s="13">
        <v>20.666439</v>
      </c>
      <c r="AD1826" s="13">
        <v>1.0619719999999999</v>
      </c>
      <c r="AE1826" s="1" t="s">
        <v>12654</v>
      </c>
      <c r="AF1826" s="1" t="s">
        <v>12667</v>
      </c>
    </row>
    <row r="1827" spans="1:32" x14ac:dyDescent="0.2">
      <c r="A1827" s="1" t="s">
        <v>5948</v>
      </c>
      <c r="B1827" s="10">
        <v>4254891</v>
      </c>
      <c r="C1827" s="1" t="s">
        <v>1917</v>
      </c>
      <c r="D1827" s="1" t="s">
        <v>824</v>
      </c>
      <c r="E1827" s="11">
        <v>276652951</v>
      </c>
      <c r="F1827" s="11">
        <v>31810</v>
      </c>
      <c r="G1827" s="11">
        <v>24738</v>
      </c>
      <c r="H1827" s="11">
        <v>22113</v>
      </c>
      <c r="I1827" s="11">
        <v>28191</v>
      </c>
      <c r="J1827" s="11">
        <v>28191</v>
      </c>
      <c r="K1827" s="13">
        <v>31461.57057</v>
      </c>
      <c r="L1827" s="13">
        <v>34292.335630000001</v>
      </c>
      <c r="M1827" s="11">
        <v>19296</v>
      </c>
      <c r="N1827" s="11">
        <v>41962</v>
      </c>
      <c r="O1827" s="11">
        <v>30068</v>
      </c>
      <c r="P1827" s="11">
        <v>43660</v>
      </c>
      <c r="Q1827" s="11">
        <v>43660</v>
      </c>
      <c r="R1827" s="11">
        <v>-34177</v>
      </c>
      <c r="S1827" s="11">
        <v>-19535</v>
      </c>
      <c r="T1827" s="11">
        <v>-34790</v>
      </c>
      <c r="U1827" s="11">
        <v>-7659</v>
      </c>
      <c r="V1827" s="11">
        <v>-7659</v>
      </c>
      <c r="W1827" s="13">
        <v>9.9749999999999996</v>
      </c>
      <c r="X1827" s="13">
        <v>8.4930000000000003</v>
      </c>
      <c r="Y1827" s="13">
        <v>5.7809999999999997</v>
      </c>
      <c r="Z1827" s="13">
        <v>7.843</v>
      </c>
      <c r="AA1827" s="13">
        <v>7.843</v>
      </c>
      <c r="AB1827" s="1">
        <v>4912</v>
      </c>
      <c r="AC1827" s="13">
        <v>14.587282999999999</v>
      </c>
      <c r="AD1827" s="13">
        <v>1.400361</v>
      </c>
      <c r="AE1827" s="1" t="s">
        <v>12654</v>
      </c>
      <c r="AF1827" s="1" t="s">
        <v>12669</v>
      </c>
    </row>
    <row r="1828" spans="1:32" x14ac:dyDescent="0.2">
      <c r="A1828" s="1" t="s">
        <v>5949</v>
      </c>
      <c r="B1828" s="10">
        <v>7189392</v>
      </c>
      <c r="C1828" s="1" t="s">
        <v>1918</v>
      </c>
      <c r="D1828" s="1" t="s">
        <v>174</v>
      </c>
      <c r="E1828" s="11">
        <v>31369450</v>
      </c>
      <c r="F1828" s="12" t="s">
        <v>2</v>
      </c>
      <c r="G1828" s="12" t="s">
        <v>2</v>
      </c>
      <c r="H1828" s="11">
        <v>1013</v>
      </c>
      <c r="I1828" s="11">
        <v>1090</v>
      </c>
      <c r="J1828" s="11">
        <v>1090</v>
      </c>
      <c r="K1828" s="12" t="s">
        <v>2</v>
      </c>
      <c r="L1828" s="12" t="s">
        <v>2</v>
      </c>
      <c r="M1828" s="12" t="s">
        <v>2</v>
      </c>
      <c r="N1828" s="12" t="s">
        <v>2</v>
      </c>
      <c r="O1828" s="12" t="s">
        <v>2</v>
      </c>
      <c r="P1828" s="12" t="s">
        <v>2</v>
      </c>
      <c r="Q1828" s="12" t="s">
        <v>2</v>
      </c>
      <c r="R1828" s="12" t="s">
        <v>2</v>
      </c>
      <c r="S1828" s="12" t="s">
        <v>2</v>
      </c>
      <c r="T1828" s="12" t="s">
        <v>2</v>
      </c>
      <c r="U1828" s="12" t="s">
        <v>2</v>
      </c>
      <c r="V1828" s="12" t="s">
        <v>2</v>
      </c>
      <c r="W1828" s="12" t="s">
        <v>2</v>
      </c>
      <c r="X1828" s="12" t="s">
        <v>2</v>
      </c>
      <c r="Y1828" s="12" t="s">
        <v>2</v>
      </c>
      <c r="Z1828" s="13">
        <v>6.899</v>
      </c>
      <c r="AA1828" s="13">
        <v>6.899</v>
      </c>
      <c r="AB1828" s="1" t="s">
        <v>5950</v>
      </c>
      <c r="AC1828" s="13">
        <v>11.288805</v>
      </c>
      <c r="AD1828" s="13">
        <v>0.75299400000000005</v>
      </c>
      <c r="AE1828" s="1" t="s">
        <v>12654</v>
      </c>
      <c r="AF1828" s="1" t="s">
        <v>12664</v>
      </c>
    </row>
    <row r="1829" spans="1:32" x14ac:dyDescent="0.2">
      <c r="A1829" s="1" t="s">
        <v>5951</v>
      </c>
      <c r="B1829" s="10">
        <v>106979688</v>
      </c>
      <c r="C1829" s="1" t="s">
        <v>1919</v>
      </c>
      <c r="D1829" s="1" t="s">
        <v>47</v>
      </c>
      <c r="E1829" s="11">
        <v>2550000</v>
      </c>
      <c r="F1829" s="12" t="s">
        <v>2</v>
      </c>
      <c r="G1829" s="12" t="s">
        <v>2</v>
      </c>
      <c r="H1829" s="12" t="s">
        <v>2</v>
      </c>
      <c r="I1829" s="12" t="s">
        <v>2</v>
      </c>
      <c r="J1829" s="12" t="s">
        <v>2</v>
      </c>
      <c r="K1829" s="13">
        <v>1110</v>
      </c>
      <c r="L1829" s="13">
        <v>1277</v>
      </c>
      <c r="M1829" s="12" t="s">
        <v>2</v>
      </c>
      <c r="N1829" s="12" t="s">
        <v>2</v>
      </c>
      <c r="O1829" s="12" t="s">
        <v>2</v>
      </c>
      <c r="P1829" s="12" t="s">
        <v>2</v>
      </c>
      <c r="Q1829" s="12" t="s">
        <v>2</v>
      </c>
      <c r="R1829" s="12" t="s">
        <v>2</v>
      </c>
      <c r="S1829" s="12" t="s">
        <v>2</v>
      </c>
      <c r="T1829" s="12" t="s">
        <v>2</v>
      </c>
      <c r="U1829" s="12" t="s">
        <v>2</v>
      </c>
      <c r="V1829" s="12" t="s">
        <v>2</v>
      </c>
      <c r="W1829" s="12" t="s">
        <v>2</v>
      </c>
      <c r="X1829" s="12" t="s">
        <v>2</v>
      </c>
      <c r="Y1829" s="12" t="s">
        <v>2</v>
      </c>
      <c r="Z1829" s="12" t="s">
        <v>2</v>
      </c>
      <c r="AA1829" s="12" t="s">
        <v>2</v>
      </c>
      <c r="AB1829" s="1" t="s">
        <v>5952</v>
      </c>
      <c r="AC1829" s="12" t="s">
        <v>2</v>
      </c>
      <c r="AD1829" s="12" t="s">
        <v>2</v>
      </c>
      <c r="AE1829" s="1" t="s">
        <v>12654</v>
      </c>
      <c r="AF1829" s="1" t="s">
        <v>12669</v>
      </c>
    </row>
    <row r="1830" spans="1:32" x14ac:dyDescent="0.2">
      <c r="A1830" s="1" t="s">
        <v>5953</v>
      </c>
      <c r="B1830" s="10">
        <v>4916168</v>
      </c>
      <c r="C1830" s="1" t="s">
        <v>1920</v>
      </c>
      <c r="D1830" s="1" t="s">
        <v>115</v>
      </c>
      <c r="E1830" s="11">
        <v>35304933</v>
      </c>
      <c r="F1830" s="11">
        <v>1690</v>
      </c>
      <c r="G1830" s="11">
        <v>2445</v>
      </c>
      <c r="H1830" s="11">
        <v>3122</v>
      </c>
      <c r="I1830" s="11">
        <v>3748</v>
      </c>
      <c r="J1830" s="11">
        <v>3473</v>
      </c>
      <c r="K1830" s="13">
        <v>4259.5</v>
      </c>
      <c r="L1830" s="13">
        <v>5093.5</v>
      </c>
      <c r="M1830" s="11">
        <v>1246</v>
      </c>
      <c r="N1830" s="11">
        <v>1692</v>
      </c>
      <c r="O1830" s="11">
        <v>2911</v>
      </c>
      <c r="P1830" s="11">
        <v>5389</v>
      </c>
      <c r="Q1830" s="11">
        <v>4944</v>
      </c>
      <c r="R1830" s="11">
        <v>-2003</v>
      </c>
      <c r="S1830" s="11">
        <v>-2759</v>
      </c>
      <c r="T1830" s="11">
        <v>-2995</v>
      </c>
      <c r="U1830" s="11">
        <v>-1199</v>
      </c>
      <c r="V1830" s="11">
        <v>-6612</v>
      </c>
      <c r="W1830" s="13">
        <v>16.777000000000001</v>
      </c>
      <c r="X1830" s="13">
        <v>20.849</v>
      </c>
      <c r="Y1830" s="13">
        <v>24.986999999999998</v>
      </c>
      <c r="Z1830" s="13">
        <v>39.756</v>
      </c>
      <c r="AA1830" s="13">
        <v>19.225999999999999</v>
      </c>
      <c r="AB1830" s="1">
        <v>7366</v>
      </c>
      <c r="AC1830" s="13">
        <v>14.168336</v>
      </c>
      <c r="AD1830" s="13">
        <v>3.2315290000000001</v>
      </c>
      <c r="AE1830" s="1" t="s">
        <v>12654</v>
      </c>
      <c r="AF1830" s="1" t="s">
        <v>12661</v>
      </c>
    </row>
    <row r="1831" spans="1:32" x14ac:dyDescent="0.2">
      <c r="A1831" s="1" t="s">
        <v>5954</v>
      </c>
      <c r="B1831" s="10">
        <v>5714915</v>
      </c>
      <c r="C1831" s="1" t="s">
        <v>1921</v>
      </c>
      <c r="D1831" s="1" t="s">
        <v>28</v>
      </c>
      <c r="E1831" s="11">
        <v>5264491</v>
      </c>
      <c r="F1831" s="11">
        <v>359</v>
      </c>
      <c r="G1831" s="11">
        <v>78</v>
      </c>
      <c r="H1831" s="11">
        <v>178</v>
      </c>
      <c r="I1831" s="11">
        <v>455</v>
      </c>
      <c r="J1831" s="11">
        <v>455</v>
      </c>
      <c r="K1831" s="13">
        <v>770</v>
      </c>
      <c r="L1831" s="13">
        <v>1200</v>
      </c>
      <c r="M1831" s="11">
        <v>330</v>
      </c>
      <c r="N1831" s="11">
        <v>10</v>
      </c>
      <c r="O1831" s="11">
        <v>496</v>
      </c>
      <c r="P1831" s="11">
        <v>828</v>
      </c>
      <c r="Q1831" s="11">
        <v>828</v>
      </c>
      <c r="R1831" s="11">
        <v>-126</v>
      </c>
      <c r="S1831" s="11">
        <v>-316</v>
      </c>
      <c r="T1831" s="11">
        <v>-320</v>
      </c>
      <c r="U1831" s="11">
        <v>-456</v>
      </c>
      <c r="V1831" s="11">
        <v>-456</v>
      </c>
      <c r="W1831" s="13">
        <v>17.306000000000001</v>
      </c>
      <c r="X1831" s="13">
        <v>2.6840000000000002</v>
      </c>
      <c r="Y1831" s="13">
        <v>5.444</v>
      </c>
      <c r="Z1831" s="13">
        <v>16.317</v>
      </c>
      <c r="AA1831" s="13">
        <v>16.317</v>
      </c>
      <c r="AB1831" s="1">
        <v>9245</v>
      </c>
      <c r="AC1831" s="13">
        <v>46.821112999999997</v>
      </c>
      <c r="AD1831" s="13">
        <v>5.3667689999999997</v>
      </c>
      <c r="AE1831" s="1" t="s">
        <v>12654</v>
      </c>
      <c r="AF1831" s="1" t="s">
        <v>12664</v>
      </c>
    </row>
    <row r="1832" spans="1:32" x14ac:dyDescent="0.2">
      <c r="A1832" s="1" t="s">
        <v>5955</v>
      </c>
      <c r="B1832" s="10">
        <v>4972448</v>
      </c>
      <c r="C1832" s="1" t="s">
        <v>1922</v>
      </c>
      <c r="D1832" s="1" t="s">
        <v>84</v>
      </c>
      <c r="E1832" s="11">
        <v>27542580</v>
      </c>
      <c r="F1832" s="11">
        <v>-1112</v>
      </c>
      <c r="G1832" s="11">
        <v>284</v>
      </c>
      <c r="H1832" s="11">
        <v>485</v>
      </c>
      <c r="I1832" s="11">
        <v>110</v>
      </c>
      <c r="J1832" s="11">
        <v>110</v>
      </c>
      <c r="K1832" s="12" t="s">
        <v>2</v>
      </c>
      <c r="L1832" s="12" t="s">
        <v>2</v>
      </c>
      <c r="M1832" s="11">
        <v>-361</v>
      </c>
      <c r="N1832" s="11">
        <v>731</v>
      </c>
      <c r="O1832" s="11">
        <v>3</v>
      </c>
      <c r="P1832" s="11">
        <v>264</v>
      </c>
      <c r="Q1832" s="11">
        <v>264</v>
      </c>
      <c r="R1832" s="11">
        <v>19</v>
      </c>
      <c r="S1832" s="11">
        <v>128</v>
      </c>
      <c r="T1832" s="11">
        <v>88</v>
      </c>
      <c r="U1832" s="11">
        <v>23</v>
      </c>
      <c r="V1832" s="11">
        <v>23</v>
      </c>
      <c r="W1832" s="13">
        <v>-27.991</v>
      </c>
      <c r="X1832" s="13">
        <v>16.643000000000001</v>
      </c>
      <c r="Y1832" s="13">
        <v>19.52</v>
      </c>
      <c r="Z1832" s="13">
        <v>5.2519999999999998</v>
      </c>
      <c r="AA1832" s="13">
        <v>5.2519999999999998</v>
      </c>
      <c r="AB1832" s="1">
        <v>6054</v>
      </c>
      <c r="AC1832" s="12" t="s">
        <v>4019</v>
      </c>
      <c r="AD1832" s="13">
        <v>0.91439300000000001</v>
      </c>
      <c r="AE1832" s="1" t="s">
        <v>12654</v>
      </c>
      <c r="AF1832" s="1" t="s">
        <v>12666</v>
      </c>
    </row>
    <row r="1833" spans="1:32" x14ac:dyDescent="0.2">
      <c r="A1833" s="1" t="s">
        <v>5956</v>
      </c>
      <c r="B1833" s="10">
        <v>5666750</v>
      </c>
      <c r="C1833" s="1"/>
      <c r="D1833" s="1" t="s">
        <v>808</v>
      </c>
      <c r="E1833" s="11">
        <v>1037200</v>
      </c>
      <c r="F1833" s="12" t="s">
        <v>2</v>
      </c>
      <c r="G1833" s="12" t="s">
        <v>2</v>
      </c>
      <c r="H1833" s="11">
        <v>91</v>
      </c>
      <c r="I1833" s="11">
        <v>147</v>
      </c>
      <c r="J1833" s="11">
        <v>97</v>
      </c>
      <c r="K1833" s="12" t="s">
        <v>2</v>
      </c>
      <c r="L1833" s="12" t="s">
        <v>2</v>
      </c>
      <c r="M1833" s="12" t="s">
        <v>2</v>
      </c>
      <c r="N1833" s="12" t="s">
        <v>2</v>
      </c>
      <c r="O1833" s="12" t="s">
        <v>2</v>
      </c>
      <c r="P1833" s="12" t="s">
        <v>2</v>
      </c>
      <c r="Q1833" s="12" t="s">
        <v>2</v>
      </c>
      <c r="R1833" s="12" t="s">
        <v>2</v>
      </c>
      <c r="S1833" s="12" t="s">
        <v>2</v>
      </c>
      <c r="T1833" s="12" t="s">
        <v>2</v>
      </c>
      <c r="U1833" s="12" t="s">
        <v>2</v>
      </c>
      <c r="V1833" s="12" t="s">
        <v>2</v>
      </c>
      <c r="W1833" s="12" t="s">
        <v>2</v>
      </c>
      <c r="X1833" s="12" t="s">
        <v>2</v>
      </c>
      <c r="Y1833" s="12" t="s">
        <v>2</v>
      </c>
      <c r="Z1833" s="13">
        <v>54.417000000000002</v>
      </c>
      <c r="AA1833" s="13">
        <v>13.436999999999999</v>
      </c>
      <c r="AB1833" s="1" t="s">
        <v>5957</v>
      </c>
      <c r="AC1833" s="12" t="s">
        <v>4019</v>
      </c>
      <c r="AD1833" s="12" t="s">
        <v>2</v>
      </c>
      <c r="AE1833" s="1" t="s">
        <v>12654</v>
      </c>
      <c r="AF1833" s="1" t="s">
        <v>12657</v>
      </c>
    </row>
    <row r="1834" spans="1:32" x14ac:dyDescent="0.2">
      <c r="A1834" s="1" t="s">
        <v>5958</v>
      </c>
      <c r="B1834" s="10">
        <v>5314389</v>
      </c>
      <c r="C1834" s="1" t="s">
        <v>1923</v>
      </c>
      <c r="D1834" s="1" t="s">
        <v>60</v>
      </c>
      <c r="E1834" s="11">
        <v>4479942</v>
      </c>
      <c r="F1834" s="11">
        <v>220</v>
      </c>
      <c r="G1834" s="11">
        <v>469</v>
      </c>
      <c r="H1834" s="11">
        <v>-237</v>
      </c>
      <c r="I1834" s="11">
        <v>-82</v>
      </c>
      <c r="J1834" s="11">
        <v>341</v>
      </c>
      <c r="K1834" s="12" t="s">
        <v>2</v>
      </c>
      <c r="L1834" s="12" t="s">
        <v>2</v>
      </c>
      <c r="M1834" s="11">
        <v>255</v>
      </c>
      <c r="N1834" s="11">
        <v>443</v>
      </c>
      <c r="O1834" s="11">
        <v>92</v>
      </c>
      <c r="P1834" s="11">
        <v>1509</v>
      </c>
      <c r="Q1834" s="11">
        <v>612</v>
      </c>
      <c r="R1834" s="11">
        <v>-1957</v>
      </c>
      <c r="S1834" s="11">
        <v>-498</v>
      </c>
      <c r="T1834" s="11">
        <v>-15</v>
      </c>
      <c r="U1834" s="11">
        <v>-1262</v>
      </c>
      <c r="V1834" s="11">
        <v>-722</v>
      </c>
      <c r="W1834" s="13">
        <v>5.0979999999999999</v>
      </c>
      <c r="X1834" s="13">
        <v>32.914999999999999</v>
      </c>
      <c r="Y1834" s="13">
        <v>6.4610000000000003</v>
      </c>
      <c r="Z1834" s="13">
        <v>12.069000000000001</v>
      </c>
      <c r="AA1834" s="13">
        <v>19.666</v>
      </c>
      <c r="AB1834" s="1">
        <v>7091</v>
      </c>
      <c r="AC1834" s="13">
        <v>10.824176</v>
      </c>
      <c r="AD1834" s="13">
        <v>2.0579999999999998</v>
      </c>
      <c r="AE1834" s="1" t="s">
        <v>12654</v>
      </c>
      <c r="AF1834" s="1" t="s">
        <v>12671</v>
      </c>
    </row>
    <row r="1835" spans="1:32" x14ac:dyDescent="0.2">
      <c r="A1835" s="1" t="s">
        <v>5959</v>
      </c>
      <c r="B1835" s="10">
        <v>15060955</v>
      </c>
      <c r="C1835" s="1" t="s">
        <v>1924</v>
      </c>
      <c r="D1835" s="1" t="s">
        <v>84</v>
      </c>
      <c r="E1835" s="11">
        <v>1343546</v>
      </c>
      <c r="F1835" s="12" t="s">
        <v>2</v>
      </c>
      <c r="G1835" s="12" t="s">
        <v>2</v>
      </c>
      <c r="H1835" s="12" t="s">
        <v>2</v>
      </c>
      <c r="I1835" s="11">
        <v>207</v>
      </c>
      <c r="J1835" s="11">
        <v>207</v>
      </c>
      <c r="K1835" s="12" t="s">
        <v>2</v>
      </c>
      <c r="L1835" s="12" t="s">
        <v>2</v>
      </c>
      <c r="M1835" s="12" t="s">
        <v>2</v>
      </c>
      <c r="N1835" s="12" t="s">
        <v>2</v>
      </c>
      <c r="O1835" s="12" t="s">
        <v>2</v>
      </c>
      <c r="P1835" s="11">
        <v>103</v>
      </c>
      <c r="Q1835" s="11">
        <v>103</v>
      </c>
      <c r="R1835" s="12" t="s">
        <v>2</v>
      </c>
      <c r="S1835" s="12" t="s">
        <v>2</v>
      </c>
      <c r="T1835" s="12" t="s">
        <v>2</v>
      </c>
      <c r="U1835" s="11">
        <v>-509</v>
      </c>
      <c r="V1835" s="11">
        <v>-509</v>
      </c>
      <c r="W1835" s="12" t="s">
        <v>2</v>
      </c>
      <c r="X1835" s="12" t="s">
        <v>2</v>
      </c>
      <c r="Y1835" s="12" t="s">
        <v>2</v>
      </c>
      <c r="Z1835" s="12" t="s">
        <v>2</v>
      </c>
      <c r="AA1835" s="12" t="s">
        <v>2</v>
      </c>
      <c r="AB1835" s="1">
        <v>4445</v>
      </c>
      <c r="AC1835" s="12" t="s">
        <v>2</v>
      </c>
      <c r="AD1835" s="12" t="s">
        <v>2</v>
      </c>
      <c r="AE1835" s="1" t="s">
        <v>12654</v>
      </c>
      <c r="AF1835" s="1" t="s">
        <v>12666</v>
      </c>
    </row>
    <row r="1836" spans="1:32" x14ac:dyDescent="0.2">
      <c r="A1836" s="1" t="s">
        <v>5960</v>
      </c>
      <c r="B1836" s="10">
        <v>4617363</v>
      </c>
      <c r="C1836" s="1" t="s">
        <v>1925</v>
      </c>
      <c r="D1836" s="1" t="s">
        <v>9</v>
      </c>
      <c r="E1836" s="11">
        <v>287447435</v>
      </c>
      <c r="F1836" s="11">
        <v>51962</v>
      </c>
      <c r="G1836" s="11">
        <v>62397</v>
      </c>
      <c r="H1836" s="11">
        <v>24322</v>
      </c>
      <c r="I1836" s="11">
        <v>19087</v>
      </c>
      <c r="J1836" s="11">
        <v>33434</v>
      </c>
      <c r="K1836" s="13">
        <v>39260</v>
      </c>
      <c r="L1836" s="13">
        <v>52114.285709999996</v>
      </c>
      <c r="M1836" s="11">
        <v>151043</v>
      </c>
      <c r="N1836" s="11">
        <v>118296</v>
      </c>
      <c r="O1836" s="11">
        <v>15005</v>
      </c>
      <c r="P1836" s="11">
        <v>47990</v>
      </c>
      <c r="Q1836" s="11">
        <v>100002</v>
      </c>
      <c r="R1836" s="11">
        <v>-54151</v>
      </c>
      <c r="S1836" s="11">
        <v>-24805</v>
      </c>
      <c r="T1836" s="11">
        <v>-29319</v>
      </c>
      <c r="U1836" s="11">
        <v>-29876</v>
      </c>
      <c r="V1836" s="11">
        <v>-28127</v>
      </c>
      <c r="W1836" s="13">
        <v>3.004</v>
      </c>
      <c r="X1836" s="13">
        <v>8.641</v>
      </c>
      <c r="Y1836" s="13">
        <v>2.718</v>
      </c>
      <c r="Z1836" s="13">
        <v>-1.4870000000000001</v>
      </c>
      <c r="AA1836" s="13">
        <v>0.35899999999999999</v>
      </c>
      <c r="AB1836" s="1">
        <v>5938</v>
      </c>
      <c r="AC1836" s="13">
        <v>54.880124000000002</v>
      </c>
      <c r="AD1836" s="13">
        <v>0.80105999999999999</v>
      </c>
      <c r="AE1836" s="1" t="s">
        <v>12654</v>
      </c>
      <c r="AF1836" s="1" t="s">
        <v>12658</v>
      </c>
    </row>
    <row r="1837" spans="1:32" x14ac:dyDescent="0.2">
      <c r="A1837" s="1" t="s">
        <v>5961</v>
      </c>
      <c r="B1837" s="10">
        <v>6325969</v>
      </c>
      <c r="C1837" s="1" t="s">
        <v>1926</v>
      </c>
      <c r="D1837" s="1" t="s">
        <v>13</v>
      </c>
      <c r="E1837" s="11">
        <v>16697899</v>
      </c>
      <c r="F1837" s="11">
        <v>5619</v>
      </c>
      <c r="G1837" s="11">
        <v>7545</v>
      </c>
      <c r="H1837" s="11">
        <v>8250</v>
      </c>
      <c r="I1837" s="11">
        <v>11448</v>
      </c>
      <c r="J1837" s="11">
        <v>11448</v>
      </c>
      <c r="K1837" s="13">
        <v>13490</v>
      </c>
      <c r="L1837" s="13">
        <v>15640</v>
      </c>
      <c r="M1837" s="11">
        <v>-450</v>
      </c>
      <c r="N1837" s="11">
        <v>-1517</v>
      </c>
      <c r="O1837" s="11">
        <v>-789</v>
      </c>
      <c r="P1837" s="11">
        <v>-18656</v>
      </c>
      <c r="Q1837" s="11">
        <v>-18656</v>
      </c>
      <c r="R1837" s="11">
        <v>12</v>
      </c>
      <c r="S1837" s="11">
        <v>-232</v>
      </c>
      <c r="T1837" s="11">
        <v>-1</v>
      </c>
      <c r="U1837" s="11">
        <v>-475</v>
      </c>
      <c r="V1837" s="11">
        <v>-475</v>
      </c>
      <c r="W1837" s="13">
        <v>37.323999999999998</v>
      </c>
      <c r="X1837" s="13">
        <v>37.814</v>
      </c>
      <c r="Y1837" s="13">
        <v>28.672999999999998</v>
      </c>
      <c r="Z1837" s="13">
        <v>30.582999999999998</v>
      </c>
      <c r="AA1837" s="13">
        <v>30.582999999999998</v>
      </c>
      <c r="AB1837" s="1">
        <v>3482</v>
      </c>
      <c r="AC1837" s="13">
        <v>7.4277410000000001</v>
      </c>
      <c r="AD1837" s="13">
        <v>1.5594190000000001</v>
      </c>
      <c r="AE1837" s="1" t="s">
        <v>12654</v>
      </c>
      <c r="AF1837" s="1" t="s">
        <v>12660</v>
      </c>
    </row>
    <row r="1838" spans="1:32" x14ac:dyDescent="0.2">
      <c r="A1838" s="1" t="s">
        <v>5962</v>
      </c>
      <c r="B1838" s="10">
        <v>4307887</v>
      </c>
      <c r="C1838" s="1" t="s">
        <v>1927</v>
      </c>
      <c r="D1838" s="1" t="s">
        <v>287</v>
      </c>
      <c r="E1838" s="11">
        <v>1867400</v>
      </c>
      <c r="F1838" s="11">
        <v>264</v>
      </c>
      <c r="G1838" s="11">
        <v>384</v>
      </c>
      <c r="H1838" s="11">
        <v>485</v>
      </c>
      <c r="I1838" s="11">
        <v>354</v>
      </c>
      <c r="J1838" s="11">
        <v>206</v>
      </c>
      <c r="K1838" s="12" t="s">
        <v>2</v>
      </c>
      <c r="L1838" s="12" t="s">
        <v>2</v>
      </c>
      <c r="M1838" s="11">
        <v>537</v>
      </c>
      <c r="N1838" s="11">
        <v>823</v>
      </c>
      <c r="O1838" s="11">
        <v>27</v>
      </c>
      <c r="P1838" s="11">
        <v>143</v>
      </c>
      <c r="Q1838" s="11">
        <v>289</v>
      </c>
      <c r="R1838" s="11">
        <v>-51</v>
      </c>
      <c r="S1838" s="11">
        <v>-72</v>
      </c>
      <c r="T1838" s="11">
        <v>-92</v>
      </c>
      <c r="U1838" s="11">
        <v>-362</v>
      </c>
      <c r="V1838" s="11">
        <v>-138</v>
      </c>
      <c r="W1838" s="13">
        <v>4.9589999999999996</v>
      </c>
      <c r="X1838" s="13">
        <v>5.8550000000000004</v>
      </c>
      <c r="Y1838" s="13">
        <v>7.3129999999999997</v>
      </c>
      <c r="Z1838" s="13">
        <v>6.2160000000000002</v>
      </c>
      <c r="AA1838" s="13">
        <v>1.59</v>
      </c>
      <c r="AB1838" s="1">
        <v>5969</v>
      </c>
      <c r="AC1838" s="13">
        <v>183.133655</v>
      </c>
      <c r="AD1838" s="12" t="s">
        <v>2</v>
      </c>
      <c r="AE1838" s="1" t="s">
        <v>12654</v>
      </c>
      <c r="AF1838" s="1" t="s">
        <v>12655</v>
      </c>
    </row>
    <row r="1839" spans="1:32" x14ac:dyDescent="0.2">
      <c r="A1839" s="1" t="s">
        <v>5963</v>
      </c>
      <c r="B1839" s="10">
        <v>5257139</v>
      </c>
      <c r="C1839" s="1" t="s">
        <v>1928</v>
      </c>
      <c r="D1839" s="1" t="s">
        <v>24</v>
      </c>
      <c r="E1839" s="11">
        <v>3197918</v>
      </c>
      <c r="F1839" s="11">
        <v>331</v>
      </c>
      <c r="G1839" s="11">
        <v>353</v>
      </c>
      <c r="H1839" s="12" t="s">
        <v>2</v>
      </c>
      <c r="I1839" s="12" t="s">
        <v>2</v>
      </c>
      <c r="J1839" s="11">
        <v>353</v>
      </c>
      <c r="K1839" s="12" t="s">
        <v>2</v>
      </c>
      <c r="L1839" s="12" t="s">
        <v>2</v>
      </c>
      <c r="M1839" s="11">
        <v>319</v>
      </c>
      <c r="N1839" s="11">
        <v>254</v>
      </c>
      <c r="O1839" s="12" t="s">
        <v>2</v>
      </c>
      <c r="P1839" s="12" t="s">
        <v>2</v>
      </c>
      <c r="Q1839" s="11">
        <v>254</v>
      </c>
      <c r="R1839" s="11">
        <v>-60</v>
      </c>
      <c r="S1839" s="11">
        <v>-83</v>
      </c>
      <c r="T1839" s="12" t="s">
        <v>2</v>
      </c>
      <c r="U1839" s="12" t="s">
        <v>2</v>
      </c>
      <c r="V1839" s="11">
        <v>-83</v>
      </c>
      <c r="W1839" s="13">
        <v>17.641999999999999</v>
      </c>
      <c r="X1839" s="13">
        <v>16.72</v>
      </c>
      <c r="Y1839" s="12" t="s">
        <v>2</v>
      </c>
      <c r="Z1839" s="12" t="s">
        <v>2</v>
      </c>
      <c r="AA1839" s="13">
        <v>16.72</v>
      </c>
      <c r="AB1839" s="1">
        <v>4391</v>
      </c>
      <c r="AC1839" s="13">
        <v>15.893829</v>
      </c>
      <c r="AD1839" s="13">
        <v>2.3583560000000001</v>
      </c>
      <c r="AE1839" s="1" t="s">
        <v>12654</v>
      </c>
      <c r="AF1839" s="1" t="s">
        <v>12663</v>
      </c>
    </row>
    <row r="1840" spans="1:32" x14ac:dyDescent="0.2">
      <c r="A1840" s="1" t="s">
        <v>5964</v>
      </c>
      <c r="B1840" s="10">
        <v>5225448</v>
      </c>
      <c r="C1840" s="1" t="s">
        <v>1929</v>
      </c>
      <c r="D1840" s="1" t="s">
        <v>24</v>
      </c>
      <c r="E1840" s="11">
        <v>3803000</v>
      </c>
      <c r="F1840" s="11">
        <v>175</v>
      </c>
      <c r="G1840" s="11">
        <v>25</v>
      </c>
      <c r="H1840" s="11">
        <v>131</v>
      </c>
      <c r="I1840" s="11">
        <v>-2</v>
      </c>
      <c r="J1840" s="11">
        <v>-162</v>
      </c>
      <c r="K1840" s="12" t="s">
        <v>2</v>
      </c>
      <c r="L1840" s="12" t="s">
        <v>2</v>
      </c>
      <c r="M1840" s="11">
        <v>241</v>
      </c>
      <c r="N1840" s="11">
        <v>-195</v>
      </c>
      <c r="O1840" s="11">
        <v>207</v>
      </c>
      <c r="P1840" s="11">
        <v>-112</v>
      </c>
      <c r="Q1840" s="11">
        <v>-131</v>
      </c>
      <c r="R1840" s="11">
        <v>-55</v>
      </c>
      <c r="S1840" s="11">
        <v>-625</v>
      </c>
      <c r="T1840" s="11">
        <v>0</v>
      </c>
      <c r="U1840" s="11">
        <v>-11</v>
      </c>
      <c r="V1840" s="11">
        <v>27</v>
      </c>
      <c r="W1840" s="13">
        <v>-2.573</v>
      </c>
      <c r="X1840" s="13">
        <v>-78.903999999999996</v>
      </c>
      <c r="Y1840" s="13">
        <v>22.867999999999999</v>
      </c>
      <c r="Z1840" s="13">
        <v>-7.1319999999999997</v>
      </c>
      <c r="AA1840" s="13">
        <v>-32.53</v>
      </c>
      <c r="AB1840" s="1">
        <v>6579</v>
      </c>
      <c r="AC1840" s="12" t="s">
        <v>4019</v>
      </c>
      <c r="AD1840" s="13">
        <v>2.9189780000000001</v>
      </c>
      <c r="AE1840" s="1" t="s">
        <v>12654</v>
      </c>
      <c r="AF1840" s="1" t="s">
        <v>12663</v>
      </c>
    </row>
    <row r="1841" spans="1:32" x14ac:dyDescent="0.2">
      <c r="A1841" s="1" t="s">
        <v>5965</v>
      </c>
      <c r="B1841" s="10">
        <v>106281573</v>
      </c>
      <c r="C1841" s="1" t="s">
        <v>1930</v>
      </c>
      <c r="D1841" s="1" t="s">
        <v>1</v>
      </c>
      <c r="E1841" s="11">
        <v>3913318</v>
      </c>
      <c r="F1841" s="12" t="s">
        <v>2</v>
      </c>
      <c r="G1841" s="11">
        <v>1187</v>
      </c>
      <c r="H1841" s="11">
        <v>-118</v>
      </c>
      <c r="I1841" s="11">
        <v>1391</v>
      </c>
      <c r="J1841" s="11">
        <v>487</v>
      </c>
      <c r="K1841" s="12" t="s">
        <v>2</v>
      </c>
      <c r="L1841" s="12" t="s">
        <v>2</v>
      </c>
      <c r="M1841" s="12" t="s">
        <v>2</v>
      </c>
      <c r="N1841" s="12" t="s">
        <v>2</v>
      </c>
      <c r="O1841" s="12" t="s">
        <v>2</v>
      </c>
      <c r="P1841" s="11">
        <v>1087</v>
      </c>
      <c r="Q1841" s="11">
        <v>1994</v>
      </c>
      <c r="R1841" s="12" t="s">
        <v>2</v>
      </c>
      <c r="S1841" s="12" t="s">
        <v>2</v>
      </c>
      <c r="T1841" s="12" t="s">
        <v>2</v>
      </c>
      <c r="U1841" s="11">
        <v>-428</v>
      </c>
      <c r="V1841" s="11">
        <v>-2497</v>
      </c>
      <c r="W1841" s="12" t="s">
        <v>2</v>
      </c>
      <c r="X1841" s="12" t="s">
        <v>2</v>
      </c>
      <c r="Y1841" s="13">
        <v>-2.4769999999999999</v>
      </c>
      <c r="Z1841" s="13">
        <v>28.335000000000001</v>
      </c>
      <c r="AA1841" s="13">
        <v>6.125</v>
      </c>
      <c r="AB1841" s="1" t="s">
        <v>5966</v>
      </c>
      <c r="AC1841" s="13">
        <v>27.151395000000001</v>
      </c>
      <c r="AD1841" s="13">
        <v>2.1497139999999999</v>
      </c>
      <c r="AE1841" s="1" t="s">
        <v>12654</v>
      </c>
      <c r="AF1841" s="1" t="s">
        <v>12655</v>
      </c>
    </row>
    <row r="1842" spans="1:32" x14ac:dyDescent="0.2">
      <c r="A1842" s="1" t="s">
        <v>5967</v>
      </c>
      <c r="B1842" s="10">
        <v>124627266</v>
      </c>
      <c r="C1842" s="1" t="s">
        <v>1931</v>
      </c>
      <c r="D1842" s="1" t="s">
        <v>68</v>
      </c>
      <c r="E1842" s="11">
        <v>12629871</v>
      </c>
      <c r="F1842" s="12" t="s">
        <v>2</v>
      </c>
      <c r="G1842" s="12" t="s">
        <v>2</v>
      </c>
      <c r="H1842" s="11">
        <v>409</v>
      </c>
      <c r="I1842" s="11">
        <v>728</v>
      </c>
      <c r="J1842" s="11">
        <v>1005</v>
      </c>
      <c r="K1842" s="13">
        <v>1430</v>
      </c>
      <c r="L1842" s="12" t="s">
        <v>2</v>
      </c>
      <c r="M1842" s="12" t="s">
        <v>2</v>
      </c>
      <c r="N1842" s="12" t="s">
        <v>2</v>
      </c>
      <c r="O1842" s="12" t="s">
        <v>2</v>
      </c>
      <c r="P1842" s="12" t="s">
        <v>2</v>
      </c>
      <c r="Q1842" s="11">
        <v>1128</v>
      </c>
      <c r="R1842" s="12" t="s">
        <v>2</v>
      </c>
      <c r="S1842" s="12" t="s">
        <v>2</v>
      </c>
      <c r="T1842" s="12" t="s">
        <v>2</v>
      </c>
      <c r="U1842" s="12" t="s">
        <v>2</v>
      </c>
      <c r="V1842" s="11">
        <v>-1724</v>
      </c>
      <c r="W1842" s="12" t="s">
        <v>2</v>
      </c>
      <c r="X1842" s="12" t="s">
        <v>2</v>
      </c>
      <c r="Y1842" s="12" t="s">
        <v>2</v>
      </c>
      <c r="Z1842" s="13">
        <v>43.787999999999997</v>
      </c>
      <c r="AA1842" s="13">
        <v>36.075000000000003</v>
      </c>
      <c r="AB1842" s="1" t="s">
        <v>5968</v>
      </c>
      <c r="AC1842" s="13">
        <v>53.522813999999997</v>
      </c>
      <c r="AD1842" s="13">
        <v>6.5346010000000003</v>
      </c>
      <c r="AE1842" s="1" t="s">
        <v>12654</v>
      </c>
      <c r="AF1842" s="1" t="s">
        <v>12661</v>
      </c>
    </row>
    <row r="1843" spans="1:32" x14ac:dyDescent="0.2">
      <c r="A1843" s="1" t="s">
        <v>5969</v>
      </c>
      <c r="B1843" s="10">
        <v>6333900</v>
      </c>
      <c r="C1843" s="1" t="s">
        <v>1932</v>
      </c>
      <c r="D1843" s="1" t="s">
        <v>9</v>
      </c>
      <c r="E1843" s="11">
        <v>4608299</v>
      </c>
      <c r="F1843" s="11">
        <v>1141</v>
      </c>
      <c r="G1843" s="11">
        <v>1280</v>
      </c>
      <c r="H1843" s="11">
        <v>569</v>
      </c>
      <c r="I1843" s="11">
        <v>1072</v>
      </c>
      <c r="J1843" s="11">
        <v>871</v>
      </c>
      <c r="K1843" s="12" t="s">
        <v>2</v>
      </c>
      <c r="L1843" s="12" t="s">
        <v>2</v>
      </c>
      <c r="M1843" s="11">
        <v>1661</v>
      </c>
      <c r="N1843" s="11">
        <v>1734</v>
      </c>
      <c r="O1843" s="11">
        <v>341</v>
      </c>
      <c r="P1843" s="11">
        <v>1487</v>
      </c>
      <c r="Q1843" s="11">
        <v>1126</v>
      </c>
      <c r="R1843" s="11">
        <v>-1673</v>
      </c>
      <c r="S1843" s="11">
        <v>-666</v>
      </c>
      <c r="T1843" s="11">
        <v>-450</v>
      </c>
      <c r="U1843" s="11">
        <v>-468</v>
      </c>
      <c r="V1843" s="11">
        <v>-474</v>
      </c>
      <c r="W1843" s="13">
        <v>5.1520000000000001</v>
      </c>
      <c r="X1843" s="13">
        <v>5.4880000000000004</v>
      </c>
      <c r="Y1843" s="13">
        <v>2.4750000000000001</v>
      </c>
      <c r="Z1843" s="13">
        <v>4.4649999999999999</v>
      </c>
      <c r="AA1843" s="13">
        <v>6.8000000000000005E-2</v>
      </c>
      <c r="AB1843" s="1">
        <v>4224</v>
      </c>
      <c r="AC1843" s="13">
        <v>43.982821999999999</v>
      </c>
      <c r="AD1843" s="13">
        <v>0.44004300000000002</v>
      </c>
      <c r="AE1843" s="1" t="s">
        <v>12654</v>
      </c>
      <c r="AF1843" s="1" t="s">
        <v>12658</v>
      </c>
    </row>
    <row r="1844" spans="1:32" x14ac:dyDescent="0.2">
      <c r="A1844" s="1" t="s">
        <v>5970</v>
      </c>
      <c r="B1844" s="10">
        <v>4257465</v>
      </c>
      <c r="C1844" s="1" t="s">
        <v>1933</v>
      </c>
      <c r="D1844" s="1" t="s">
        <v>337</v>
      </c>
      <c r="E1844" s="11">
        <v>7469821</v>
      </c>
      <c r="F1844" s="11">
        <v>2726</v>
      </c>
      <c r="G1844" s="11">
        <v>3704</v>
      </c>
      <c r="H1844" s="11">
        <v>3122</v>
      </c>
      <c r="I1844" s="11">
        <v>2531</v>
      </c>
      <c r="J1844" s="11">
        <v>2531</v>
      </c>
      <c r="K1844" s="12" t="s">
        <v>2</v>
      </c>
      <c r="L1844" s="12" t="s">
        <v>2</v>
      </c>
      <c r="M1844" s="11">
        <v>4047</v>
      </c>
      <c r="N1844" s="11">
        <v>2840</v>
      </c>
      <c r="O1844" s="11">
        <v>1142</v>
      </c>
      <c r="P1844" s="11">
        <v>2452</v>
      </c>
      <c r="Q1844" s="11">
        <v>2452</v>
      </c>
      <c r="R1844" s="11">
        <v>-1095</v>
      </c>
      <c r="S1844" s="11">
        <v>-884</v>
      </c>
      <c r="T1844" s="11">
        <v>-1576</v>
      </c>
      <c r="U1844" s="11">
        <v>-1187</v>
      </c>
      <c r="V1844" s="11">
        <v>-1187</v>
      </c>
      <c r="W1844" s="13">
        <v>7.8949999999999996</v>
      </c>
      <c r="X1844" s="13">
        <v>9.4779999999999998</v>
      </c>
      <c r="Y1844" s="13">
        <v>7.641</v>
      </c>
      <c r="Z1844" s="13">
        <v>5.3330000000000002</v>
      </c>
      <c r="AA1844" s="13">
        <v>5.3330000000000002</v>
      </c>
      <c r="AB1844" s="1">
        <v>8029</v>
      </c>
      <c r="AC1844" s="13">
        <v>11.492647</v>
      </c>
      <c r="AD1844" s="13">
        <v>0.54220299999999999</v>
      </c>
      <c r="AE1844" s="1" t="s">
        <v>12654</v>
      </c>
      <c r="AF1844" s="1" t="s">
        <v>12655</v>
      </c>
    </row>
    <row r="1845" spans="1:32" x14ac:dyDescent="0.2">
      <c r="A1845" s="1" t="s">
        <v>5971</v>
      </c>
      <c r="B1845" s="10">
        <v>139559039</v>
      </c>
      <c r="C1845" s="1"/>
      <c r="D1845" s="1" t="s">
        <v>302</v>
      </c>
      <c r="E1845" s="11">
        <v>1000000</v>
      </c>
      <c r="F1845" s="12" t="s">
        <v>2</v>
      </c>
      <c r="G1845" s="12" t="s">
        <v>2</v>
      </c>
      <c r="H1845" s="12" t="s">
        <v>2</v>
      </c>
      <c r="I1845" s="12" t="s">
        <v>2</v>
      </c>
      <c r="J1845" s="12" t="s">
        <v>2</v>
      </c>
      <c r="K1845" s="12" t="s">
        <v>2</v>
      </c>
      <c r="L1845" s="12" t="s">
        <v>2</v>
      </c>
      <c r="M1845" s="12" t="s">
        <v>2</v>
      </c>
      <c r="N1845" s="12" t="s">
        <v>2</v>
      </c>
      <c r="O1845" s="12" t="s">
        <v>2</v>
      </c>
      <c r="P1845" s="12" t="s">
        <v>2</v>
      </c>
      <c r="Q1845" s="12" t="s">
        <v>2</v>
      </c>
      <c r="R1845" s="12" t="s">
        <v>2</v>
      </c>
      <c r="S1845" s="12" t="s">
        <v>2</v>
      </c>
      <c r="T1845" s="12" t="s">
        <v>2</v>
      </c>
      <c r="U1845" s="12" t="s">
        <v>2</v>
      </c>
      <c r="V1845" s="12" t="s">
        <v>2</v>
      </c>
      <c r="W1845" s="12" t="s">
        <v>2</v>
      </c>
      <c r="X1845" s="12" t="s">
        <v>2</v>
      </c>
      <c r="Y1845" s="12" t="s">
        <v>2</v>
      </c>
      <c r="Z1845" s="12" t="s">
        <v>2</v>
      </c>
      <c r="AA1845" s="12" t="s">
        <v>2</v>
      </c>
      <c r="AB1845" s="1" t="s">
        <v>5972</v>
      </c>
      <c r="AC1845" s="12" t="s">
        <v>2</v>
      </c>
      <c r="AD1845" s="12" t="s">
        <v>2</v>
      </c>
      <c r="AE1845" s="1" t="s">
        <v>12654</v>
      </c>
      <c r="AF1845" s="1" t="s">
        <v>12660</v>
      </c>
    </row>
    <row r="1846" spans="1:32" x14ac:dyDescent="0.2">
      <c r="A1846" s="1" t="s">
        <v>5973</v>
      </c>
      <c r="B1846" s="10">
        <v>5292826</v>
      </c>
      <c r="C1846" s="1" t="s">
        <v>1934</v>
      </c>
      <c r="D1846" s="1" t="s">
        <v>32</v>
      </c>
      <c r="E1846" s="11">
        <v>1240675</v>
      </c>
      <c r="F1846" s="11">
        <v>-35</v>
      </c>
      <c r="G1846" s="11">
        <v>201</v>
      </c>
      <c r="H1846" s="11">
        <v>99</v>
      </c>
      <c r="I1846" s="11">
        <v>137</v>
      </c>
      <c r="J1846" s="11">
        <v>137</v>
      </c>
      <c r="K1846" s="12" t="s">
        <v>2</v>
      </c>
      <c r="L1846" s="12" t="s">
        <v>2</v>
      </c>
      <c r="M1846" s="12" t="s">
        <v>2</v>
      </c>
      <c r="N1846" s="11">
        <v>227</v>
      </c>
      <c r="O1846" s="11">
        <v>89.143000000000001</v>
      </c>
      <c r="P1846" s="11">
        <v>261</v>
      </c>
      <c r="Q1846" s="11">
        <v>261</v>
      </c>
      <c r="R1846" s="12" t="s">
        <v>2</v>
      </c>
      <c r="S1846" s="11">
        <v>13</v>
      </c>
      <c r="T1846" s="11">
        <v>-231.429</v>
      </c>
      <c r="U1846" s="11">
        <v>-9</v>
      </c>
      <c r="V1846" s="11">
        <v>-9</v>
      </c>
      <c r="W1846" s="13">
        <v>-23.966999999999999</v>
      </c>
      <c r="X1846" s="13">
        <v>33.683999999999997</v>
      </c>
      <c r="Y1846" s="12" t="s">
        <v>2</v>
      </c>
      <c r="Z1846" s="13">
        <v>17.332000000000001</v>
      </c>
      <c r="AA1846" s="13">
        <v>17.332000000000001</v>
      </c>
      <c r="AB1846" s="1">
        <v>9254</v>
      </c>
      <c r="AC1846" s="13">
        <v>13.033908</v>
      </c>
      <c r="AD1846" s="13">
        <v>3.690429</v>
      </c>
      <c r="AE1846" s="1" t="s">
        <v>12654</v>
      </c>
      <c r="AF1846" s="1" t="s">
        <v>12666</v>
      </c>
    </row>
    <row r="1847" spans="1:32" x14ac:dyDescent="0.2">
      <c r="A1847" s="1" t="s">
        <v>5974</v>
      </c>
      <c r="B1847" s="10">
        <v>5201806</v>
      </c>
      <c r="C1847" s="1" t="s">
        <v>1935</v>
      </c>
      <c r="D1847" s="1" t="s">
        <v>28</v>
      </c>
      <c r="E1847" s="11">
        <v>4633034</v>
      </c>
      <c r="F1847" s="11">
        <v>600</v>
      </c>
      <c r="G1847" s="11">
        <v>502</v>
      </c>
      <c r="H1847" s="11">
        <v>717</v>
      </c>
      <c r="I1847" s="11">
        <v>1108</v>
      </c>
      <c r="J1847" s="11">
        <v>1108</v>
      </c>
      <c r="K1847" s="12" t="s">
        <v>2</v>
      </c>
      <c r="L1847" s="12" t="s">
        <v>2</v>
      </c>
      <c r="M1847" s="11">
        <v>421</v>
      </c>
      <c r="N1847" s="11">
        <v>255</v>
      </c>
      <c r="O1847" s="11">
        <v>647</v>
      </c>
      <c r="P1847" s="11">
        <v>816</v>
      </c>
      <c r="Q1847" s="11">
        <v>816</v>
      </c>
      <c r="R1847" s="11">
        <v>-399</v>
      </c>
      <c r="S1847" s="11">
        <v>-329</v>
      </c>
      <c r="T1847" s="11">
        <v>-3656</v>
      </c>
      <c r="U1847" s="11">
        <v>2137</v>
      </c>
      <c r="V1847" s="11">
        <v>2137</v>
      </c>
      <c r="W1847" s="13">
        <v>20.277999999999999</v>
      </c>
      <c r="X1847" s="13">
        <v>8.8670000000000009</v>
      </c>
      <c r="Y1847" s="13">
        <v>13.03</v>
      </c>
      <c r="Z1847" s="13">
        <v>23.744</v>
      </c>
      <c r="AA1847" s="13">
        <v>23.744</v>
      </c>
      <c r="AB1847" s="1">
        <v>6560</v>
      </c>
      <c r="AC1847" s="13">
        <v>12.458399</v>
      </c>
      <c r="AD1847" s="13">
        <v>2.2568760000000001</v>
      </c>
      <c r="AE1847" s="1" t="s">
        <v>12654</v>
      </c>
      <c r="AF1847" s="1" t="s">
        <v>12664</v>
      </c>
    </row>
    <row r="1848" spans="1:32" x14ac:dyDescent="0.2">
      <c r="A1848" s="1" t="s">
        <v>5975</v>
      </c>
      <c r="B1848" s="10">
        <v>4996406</v>
      </c>
      <c r="C1848" s="1" t="s">
        <v>1936</v>
      </c>
      <c r="D1848" s="1" t="s">
        <v>28</v>
      </c>
      <c r="E1848" s="11">
        <v>10277273</v>
      </c>
      <c r="F1848" s="11">
        <v>-260</v>
      </c>
      <c r="G1848" s="11">
        <v>-316</v>
      </c>
      <c r="H1848" s="11">
        <v>460</v>
      </c>
      <c r="I1848" s="11">
        <v>239</v>
      </c>
      <c r="J1848" s="11">
        <v>239</v>
      </c>
      <c r="K1848" s="12" t="s">
        <v>2</v>
      </c>
      <c r="L1848" s="12" t="s">
        <v>2</v>
      </c>
      <c r="M1848" s="11">
        <v>1652</v>
      </c>
      <c r="N1848" s="11">
        <v>-642</v>
      </c>
      <c r="O1848" s="11">
        <v>-141</v>
      </c>
      <c r="P1848" s="11">
        <v>860</v>
      </c>
      <c r="Q1848" s="11">
        <v>860</v>
      </c>
      <c r="R1848" s="11">
        <v>-65</v>
      </c>
      <c r="S1848" s="11">
        <v>-662</v>
      </c>
      <c r="T1848" s="11">
        <v>1180</v>
      </c>
      <c r="U1848" s="11">
        <v>498</v>
      </c>
      <c r="V1848" s="11">
        <v>498</v>
      </c>
      <c r="W1848" s="13">
        <v>-0.36799999999999999</v>
      </c>
      <c r="X1848" s="13">
        <v>-1.6910000000000001</v>
      </c>
      <c r="Y1848" s="13">
        <v>2.5009999999999999</v>
      </c>
      <c r="Z1848" s="13">
        <v>-4.9370000000000003</v>
      </c>
      <c r="AA1848" s="13">
        <v>-4.9370000000000003</v>
      </c>
      <c r="AB1848" s="1">
        <v>9612</v>
      </c>
      <c r="AC1848" s="13">
        <v>28.376000999999999</v>
      </c>
      <c r="AD1848" s="13">
        <v>1.1501779999999999</v>
      </c>
      <c r="AE1848" s="1" t="s">
        <v>12654</v>
      </c>
      <c r="AF1848" s="1" t="s">
        <v>12664</v>
      </c>
    </row>
    <row r="1849" spans="1:32" x14ac:dyDescent="0.2">
      <c r="A1849" s="1" t="s">
        <v>5976</v>
      </c>
      <c r="B1849" s="10">
        <v>4329415</v>
      </c>
      <c r="C1849" s="1" t="s">
        <v>1937</v>
      </c>
      <c r="D1849" s="1" t="s">
        <v>84</v>
      </c>
      <c r="E1849" s="11">
        <v>6850150419</v>
      </c>
      <c r="F1849" s="11">
        <v>181436</v>
      </c>
      <c r="G1849" s="11">
        <v>189503</v>
      </c>
      <c r="H1849" s="11">
        <v>158032</v>
      </c>
      <c r="I1849" s="11">
        <v>212879</v>
      </c>
      <c r="J1849" s="11">
        <v>315034</v>
      </c>
      <c r="K1849" s="13">
        <v>341784.40915999998</v>
      </c>
      <c r="L1849" s="13">
        <v>353081.11199</v>
      </c>
      <c r="M1849" s="11">
        <v>207921</v>
      </c>
      <c r="N1849" s="11">
        <v>266314</v>
      </c>
      <c r="O1849" s="11">
        <v>93051</v>
      </c>
      <c r="P1849" s="11">
        <v>316477</v>
      </c>
      <c r="Q1849" s="11">
        <v>519590</v>
      </c>
      <c r="R1849" s="11">
        <v>-12349</v>
      </c>
      <c r="S1849" s="11">
        <v>-303899</v>
      </c>
      <c r="T1849" s="11">
        <v>319786</v>
      </c>
      <c r="U1849" s="11">
        <v>-444060</v>
      </c>
      <c r="V1849" s="11">
        <v>-505633</v>
      </c>
      <c r="W1849" s="13">
        <v>4.415</v>
      </c>
      <c r="X1849" s="13">
        <v>3.069</v>
      </c>
      <c r="Y1849" s="13">
        <v>6.0049999999999999</v>
      </c>
      <c r="Z1849" s="13">
        <v>4.1120000000000001</v>
      </c>
      <c r="AA1849" s="13">
        <v>5.8959999999999999</v>
      </c>
      <c r="AB1849" s="1">
        <v>4689</v>
      </c>
      <c r="AC1849" s="13">
        <v>14.745968</v>
      </c>
      <c r="AD1849" s="13">
        <v>1.0004919999999999</v>
      </c>
      <c r="AE1849" s="1" t="s">
        <v>12654</v>
      </c>
      <c r="AF1849" s="1" t="s">
        <v>12666</v>
      </c>
    </row>
    <row r="1850" spans="1:32" x14ac:dyDescent="0.2">
      <c r="A1850" s="1" t="s">
        <v>5977</v>
      </c>
      <c r="B1850" s="10">
        <v>9848875</v>
      </c>
      <c r="C1850" s="1" t="s">
        <v>1938</v>
      </c>
      <c r="D1850" s="1" t="s">
        <v>313</v>
      </c>
      <c r="E1850" s="11">
        <v>4890413</v>
      </c>
      <c r="F1850" s="11">
        <v>178</v>
      </c>
      <c r="G1850" s="11">
        <v>270</v>
      </c>
      <c r="H1850" s="11">
        <v>350</v>
      </c>
      <c r="I1850" s="11">
        <v>484</v>
      </c>
      <c r="J1850" s="11">
        <v>522</v>
      </c>
      <c r="K1850" s="12" t="s">
        <v>2</v>
      </c>
      <c r="L1850" s="12" t="s">
        <v>2</v>
      </c>
      <c r="M1850" s="11">
        <v>200</v>
      </c>
      <c r="N1850" s="11">
        <v>232</v>
      </c>
      <c r="O1850" s="11">
        <v>285</v>
      </c>
      <c r="P1850" s="11">
        <v>426</v>
      </c>
      <c r="Q1850" s="11">
        <v>354</v>
      </c>
      <c r="R1850" s="11">
        <v>-35</v>
      </c>
      <c r="S1850" s="11">
        <v>-29</v>
      </c>
      <c r="T1850" s="11">
        <v>-38</v>
      </c>
      <c r="U1850" s="11">
        <v>-33</v>
      </c>
      <c r="V1850" s="11">
        <v>-30</v>
      </c>
      <c r="W1850" s="13">
        <v>12.837</v>
      </c>
      <c r="X1850" s="13">
        <v>17.483000000000001</v>
      </c>
      <c r="Y1850" s="13">
        <v>19.567</v>
      </c>
      <c r="Z1850" s="13">
        <v>22.745000000000001</v>
      </c>
      <c r="AA1850" s="13">
        <v>20.486999999999998</v>
      </c>
      <c r="AB1850" s="1">
        <v>4380</v>
      </c>
      <c r="AC1850" s="13">
        <v>15.153954000000001</v>
      </c>
      <c r="AD1850" s="13">
        <v>3.1405069999999999</v>
      </c>
      <c r="AE1850" s="1" t="s">
        <v>12654</v>
      </c>
      <c r="AF1850" s="1" t="s">
        <v>12672</v>
      </c>
    </row>
    <row r="1851" spans="1:32" x14ac:dyDescent="0.2">
      <c r="A1851" s="1" t="s">
        <v>5978</v>
      </c>
      <c r="B1851" s="10">
        <v>4916403</v>
      </c>
      <c r="C1851" s="1" t="s">
        <v>1939</v>
      </c>
      <c r="D1851" s="1" t="s">
        <v>15</v>
      </c>
      <c r="E1851" s="11">
        <v>11542052</v>
      </c>
      <c r="F1851" s="11">
        <v>-53</v>
      </c>
      <c r="G1851" s="11">
        <v>31</v>
      </c>
      <c r="H1851" s="11">
        <v>55</v>
      </c>
      <c r="I1851" s="11">
        <v>23</v>
      </c>
      <c r="J1851" s="11">
        <v>-9</v>
      </c>
      <c r="K1851" s="12" t="s">
        <v>2</v>
      </c>
      <c r="L1851" s="12" t="s">
        <v>2</v>
      </c>
      <c r="M1851" s="11">
        <v>72</v>
      </c>
      <c r="N1851" s="11">
        <v>26</v>
      </c>
      <c r="O1851" s="11">
        <v>73</v>
      </c>
      <c r="P1851" s="11">
        <v>47</v>
      </c>
      <c r="Q1851" s="11">
        <v>29</v>
      </c>
      <c r="R1851" s="11">
        <v>37</v>
      </c>
      <c r="S1851" s="11">
        <v>23</v>
      </c>
      <c r="T1851" s="11">
        <v>6</v>
      </c>
      <c r="U1851" s="11">
        <v>-46</v>
      </c>
      <c r="V1851" s="11">
        <v>-10</v>
      </c>
      <c r="W1851" s="13">
        <v>-15.324999999999999</v>
      </c>
      <c r="X1851" s="13">
        <v>3.2589999999999999</v>
      </c>
      <c r="Y1851" s="13">
        <v>4.8</v>
      </c>
      <c r="Z1851" s="13">
        <v>2.2349999999999999</v>
      </c>
      <c r="AA1851" s="13">
        <v>-3.1920000000000002</v>
      </c>
      <c r="AB1851" s="1">
        <v>9439</v>
      </c>
      <c r="AC1851" s="12" t="s">
        <v>4019</v>
      </c>
      <c r="AD1851" s="13">
        <v>5.0739380000000001</v>
      </c>
      <c r="AE1851" s="1" t="s">
        <v>12654</v>
      </c>
      <c r="AF1851" s="1" t="s">
        <v>12661</v>
      </c>
    </row>
    <row r="1852" spans="1:32" x14ac:dyDescent="0.2">
      <c r="A1852" s="1" t="s">
        <v>5979</v>
      </c>
      <c r="B1852" s="10">
        <v>4772637</v>
      </c>
      <c r="C1852" s="1" t="s">
        <v>1940</v>
      </c>
      <c r="D1852" s="1" t="s">
        <v>99</v>
      </c>
      <c r="E1852" s="11">
        <v>31758580</v>
      </c>
      <c r="F1852" s="11">
        <v>6572</v>
      </c>
      <c r="G1852" s="11">
        <v>9713</v>
      </c>
      <c r="H1852" s="11">
        <v>7450</v>
      </c>
      <c r="I1852" s="11">
        <v>6375</v>
      </c>
      <c r="J1852" s="11">
        <v>7578.2579999999998</v>
      </c>
      <c r="K1852" s="13">
        <v>9972.3333299999995</v>
      </c>
      <c r="L1852" s="13">
        <v>12288</v>
      </c>
      <c r="M1852" s="11">
        <v>6014</v>
      </c>
      <c r="N1852" s="11">
        <v>8505</v>
      </c>
      <c r="O1852" s="11">
        <v>4741</v>
      </c>
      <c r="P1852" s="11">
        <v>3844</v>
      </c>
      <c r="Q1852" s="11">
        <v>8342.7420000000002</v>
      </c>
      <c r="R1852" s="11">
        <v>-913</v>
      </c>
      <c r="S1852" s="11">
        <v>-91</v>
      </c>
      <c r="T1852" s="11">
        <v>-1323</v>
      </c>
      <c r="U1852" s="11">
        <v>-2680</v>
      </c>
      <c r="V1852" s="11">
        <v>-26102.476999999999</v>
      </c>
      <c r="W1852" s="13">
        <v>18.552</v>
      </c>
      <c r="X1852" s="13">
        <v>23.251999999999999</v>
      </c>
      <c r="Y1852" s="13">
        <v>12.113</v>
      </c>
      <c r="Z1852" s="13">
        <v>11.51</v>
      </c>
      <c r="AA1852" s="13">
        <v>13.077</v>
      </c>
      <c r="AB1852" s="1">
        <v>6080</v>
      </c>
      <c r="AC1852" s="13">
        <v>18.076518</v>
      </c>
      <c r="AD1852" s="13">
        <v>2.2337370000000001</v>
      </c>
      <c r="AE1852" s="1" t="s">
        <v>12654</v>
      </c>
      <c r="AF1852" s="1" t="s">
        <v>12668</v>
      </c>
    </row>
    <row r="1853" spans="1:32" x14ac:dyDescent="0.2">
      <c r="A1853" s="1" t="s">
        <v>5980</v>
      </c>
      <c r="B1853" s="10">
        <v>19345934</v>
      </c>
      <c r="C1853" s="1" t="s">
        <v>1941</v>
      </c>
      <c r="D1853" s="1" t="s">
        <v>99</v>
      </c>
      <c r="E1853" s="11">
        <v>54050735</v>
      </c>
      <c r="F1853" s="12" t="s">
        <v>2</v>
      </c>
      <c r="G1853" s="12" t="s">
        <v>2</v>
      </c>
      <c r="H1853" s="11">
        <v>4579</v>
      </c>
      <c r="I1853" s="11">
        <v>8409</v>
      </c>
      <c r="J1853" s="11">
        <v>4964.72</v>
      </c>
      <c r="K1853" s="13">
        <v>6344.1428599999999</v>
      </c>
      <c r="L1853" s="13">
        <v>7123.8</v>
      </c>
      <c r="M1853" s="12" t="s">
        <v>2</v>
      </c>
      <c r="N1853" s="12" t="s">
        <v>2</v>
      </c>
      <c r="O1853" s="11">
        <v>3959</v>
      </c>
      <c r="P1853" s="11">
        <v>5479</v>
      </c>
      <c r="Q1853" s="11">
        <v>976.596</v>
      </c>
      <c r="R1853" s="12" t="s">
        <v>2</v>
      </c>
      <c r="S1853" s="12" t="s">
        <v>2</v>
      </c>
      <c r="T1853" s="11">
        <v>-400</v>
      </c>
      <c r="U1853" s="11">
        <v>-308</v>
      </c>
      <c r="V1853" s="11">
        <v>-251.20400000000001</v>
      </c>
      <c r="W1853" s="12" t="s">
        <v>2</v>
      </c>
      <c r="X1853" s="12" t="s">
        <v>2</v>
      </c>
      <c r="Y1853" s="12" t="s">
        <v>2</v>
      </c>
      <c r="Z1853" s="13">
        <v>79.200999999999993</v>
      </c>
      <c r="AA1853" s="13">
        <v>40.369</v>
      </c>
      <c r="AB1853" s="1">
        <v>9552</v>
      </c>
      <c r="AC1853" s="13">
        <v>27.809645</v>
      </c>
      <c r="AD1853" s="13">
        <v>13.298116</v>
      </c>
      <c r="AE1853" s="1" t="s">
        <v>12654</v>
      </c>
      <c r="AF1853" s="1" t="s">
        <v>12668</v>
      </c>
    </row>
    <row r="1854" spans="1:32" x14ac:dyDescent="0.2">
      <c r="A1854" s="1" t="s">
        <v>5981</v>
      </c>
      <c r="B1854" s="10">
        <v>5550472</v>
      </c>
      <c r="C1854" s="1"/>
      <c r="D1854" s="1" t="s">
        <v>41</v>
      </c>
      <c r="E1854" s="11">
        <v>1000000</v>
      </c>
      <c r="F1854" s="12" t="s">
        <v>2</v>
      </c>
      <c r="G1854" s="11">
        <v>107</v>
      </c>
      <c r="H1854" s="11">
        <v>116</v>
      </c>
      <c r="I1854" s="11">
        <v>71</v>
      </c>
      <c r="J1854" s="11">
        <v>185</v>
      </c>
      <c r="K1854" s="12" t="s">
        <v>2</v>
      </c>
      <c r="L1854" s="12" t="s">
        <v>2</v>
      </c>
      <c r="M1854" s="12" t="s">
        <v>2</v>
      </c>
      <c r="N1854" s="12" t="s">
        <v>2</v>
      </c>
      <c r="O1854" s="12" t="s">
        <v>2</v>
      </c>
      <c r="P1854" s="11">
        <v>3</v>
      </c>
      <c r="Q1854" s="11">
        <v>229</v>
      </c>
      <c r="R1854" s="12" t="s">
        <v>2</v>
      </c>
      <c r="S1854" s="12" t="s">
        <v>2</v>
      </c>
      <c r="T1854" s="12" t="s">
        <v>2</v>
      </c>
      <c r="U1854" s="11">
        <v>0</v>
      </c>
      <c r="V1854" s="11">
        <v>0</v>
      </c>
      <c r="W1854" s="12" t="s">
        <v>2</v>
      </c>
      <c r="X1854" s="12" t="s">
        <v>2</v>
      </c>
      <c r="Y1854" s="13">
        <v>22.141999999999999</v>
      </c>
      <c r="Z1854" s="13">
        <v>16.692</v>
      </c>
      <c r="AA1854" s="13">
        <v>31.603000000000002</v>
      </c>
      <c r="AB1854" s="1">
        <v>5594</v>
      </c>
      <c r="AC1854" s="13">
        <v>3.649635</v>
      </c>
      <c r="AD1854" s="12" t="s">
        <v>2</v>
      </c>
      <c r="AE1854" s="1" t="s">
        <v>12654</v>
      </c>
      <c r="AF1854" s="1" t="s">
        <v>12663</v>
      </c>
    </row>
    <row r="1855" spans="1:32" x14ac:dyDescent="0.2">
      <c r="A1855" s="1" t="s">
        <v>5982</v>
      </c>
      <c r="B1855" s="10">
        <v>4812988</v>
      </c>
      <c r="C1855" s="1" t="s">
        <v>1942</v>
      </c>
      <c r="D1855" s="1" t="s">
        <v>513</v>
      </c>
      <c r="E1855" s="11">
        <v>677778929</v>
      </c>
      <c r="F1855" s="11">
        <v>58838</v>
      </c>
      <c r="G1855" s="11">
        <v>67364</v>
      </c>
      <c r="H1855" s="11">
        <v>70415</v>
      </c>
      <c r="I1855" s="11">
        <v>65638</v>
      </c>
      <c r="J1855" s="11">
        <v>62066</v>
      </c>
      <c r="K1855" s="13">
        <v>73393.088900000002</v>
      </c>
      <c r="L1855" s="13">
        <v>82039.623120000004</v>
      </c>
      <c r="M1855" s="11">
        <v>46627</v>
      </c>
      <c r="N1855" s="11">
        <v>52108</v>
      </c>
      <c r="O1855" s="11">
        <v>57113</v>
      </c>
      <c r="P1855" s="11">
        <v>58310</v>
      </c>
      <c r="Q1855" s="11">
        <v>51743</v>
      </c>
      <c r="R1855" s="11">
        <v>3592</v>
      </c>
      <c r="S1855" s="11">
        <v>-23407</v>
      </c>
      <c r="T1855" s="11">
        <v>-21933</v>
      </c>
      <c r="U1855" s="11">
        <v>-39456</v>
      </c>
      <c r="V1855" s="11">
        <v>-39149</v>
      </c>
      <c r="W1855" s="13">
        <v>21.748000000000001</v>
      </c>
      <c r="X1855" s="13">
        <v>28.059000000000001</v>
      </c>
      <c r="Y1855" s="13">
        <v>18.129000000000001</v>
      </c>
      <c r="Z1855" s="13">
        <v>14.359</v>
      </c>
      <c r="AA1855" s="13">
        <v>11.377000000000001</v>
      </c>
      <c r="AB1855" s="1">
        <v>2413</v>
      </c>
      <c r="AC1855" s="13">
        <v>34.716838000000003</v>
      </c>
      <c r="AD1855" s="12" t="s">
        <v>2</v>
      </c>
      <c r="AE1855" s="1" t="s">
        <v>12654</v>
      </c>
      <c r="AF1855" s="1" t="s">
        <v>12671</v>
      </c>
    </row>
    <row r="1856" spans="1:32" x14ac:dyDescent="0.2">
      <c r="A1856" s="1" t="s">
        <v>5983</v>
      </c>
      <c r="B1856" s="10">
        <v>4991310</v>
      </c>
      <c r="C1856" s="1" t="s">
        <v>1943</v>
      </c>
      <c r="D1856" s="1" t="s">
        <v>108</v>
      </c>
      <c r="E1856" s="11">
        <v>123080545</v>
      </c>
      <c r="F1856" s="11">
        <v>13628</v>
      </c>
      <c r="G1856" s="11">
        <v>10633</v>
      </c>
      <c r="H1856" s="11">
        <v>15355</v>
      </c>
      <c r="I1856" s="11">
        <v>21395</v>
      </c>
      <c r="J1856" s="11">
        <v>21395</v>
      </c>
      <c r="K1856" s="13">
        <v>22763.173299999999</v>
      </c>
      <c r="L1856" s="13">
        <v>24281.669020000001</v>
      </c>
      <c r="M1856" s="11">
        <v>8743</v>
      </c>
      <c r="N1856" s="11">
        <v>10206</v>
      </c>
      <c r="O1856" s="11">
        <v>31741</v>
      </c>
      <c r="P1856" s="11">
        <v>40133</v>
      </c>
      <c r="Q1856" s="11">
        <v>40133</v>
      </c>
      <c r="R1856" s="11">
        <v>-12970</v>
      </c>
      <c r="S1856" s="11">
        <v>-10468</v>
      </c>
      <c r="T1856" s="11">
        <v>-15608</v>
      </c>
      <c r="U1856" s="11">
        <v>-15750</v>
      </c>
      <c r="V1856" s="11">
        <v>-15750</v>
      </c>
      <c r="W1856" s="13">
        <v>5.7119999999999997</v>
      </c>
      <c r="X1856" s="13">
        <v>5.2939999999999996</v>
      </c>
      <c r="Y1856" s="13">
        <v>6.6360000000000001</v>
      </c>
      <c r="Z1856" s="13">
        <v>4.1079999999999997</v>
      </c>
      <c r="AA1856" s="13">
        <v>4.1079999999999997</v>
      </c>
      <c r="AB1856" s="1">
        <v>6592</v>
      </c>
      <c r="AC1856" s="13">
        <v>16.526926</v>
      </c>
      <c r="AD1856" s="13">
        <v>1.0317069999999999</v>
      </c>
      <c r="AE1856" s="1" t="s">
        <v>12654</v>
      </c>
      <c r="AF1856" s="1" t="s">
        <v>12658</v>
      </c>
    </row>
    <row r="1857" spans="1:32" x14ac:dyDescent="0.2">
      <c r="A1857" s="1" t="s">
        <v>5984</v>
      </c>
      <c r="B1857" s="10">
        <v>4915968</v>
      </c>
      <c r="C1857" s="1" t="s">
        <v>1944</v>
      </c>
      <c r="D1857" s="1" t="s">
        <v>22</v>
      </c>
      <c r="E1857" s="11">
        <v>25611283</v>
      </c>
      <c r="F1857" s="11">
        <v>-1127</v>
      </c>
      <c r="G1857" s="11">
        <v>-1078</v>
      </c>
      <c r="H1857" s="11">
        <v>-725</v>
      </c>
      <c r="I1857" s="11">
        <v>-910</v>
      </c>
      <c r="J1857" s="11">
        <v>-1213</v>
      </c>
      <c r="K1857" s="12" t="s">
        <v>2</v>
      </c>
      <c r="L1857" s="12" t="s">
        <v>2</v>
      </c>
      <c r="M1857" s="11">
        <v>-703</v>
      </c>
      <c r="N1857" s="11">
        <v>-750</v>
      </c>
      <c r="O1857" s="11">
        <v>-1254</v>
      </c>
      <c r="P1857" s="11">
        <v>-1211</v>
      </c>
      <c r="Q1857" s="11">
        <v>-548</v>
      </c>
      <c r="R1857" s="11">
        <v>-191</v>
      </c>
      <c r="S1857" s="11">
        <v>-128</v>
      </c>
      <c r="T1857" s="11">
        <v>-108</v>
      </c>
      <c r="U1857" s="11">
        <v>54</v>
      </c>
      <c r="V1857" s="11">
        <v>80</v>
      </c>
      <c r="W1857" s="13">
        <v>-24.45</v>
      </c>
      <c r="X1857" s="13">
        <v>-23.492000000000001</v>
      </c>
      <c r="Y1857" s="13">
        <v>-24.068000000000001</v>
      </c>
      <c r="Z1857" s="13">
        <v>-35.064999999999998</v>
      </c>
      <c r="AA1857" s="13">
        <v>-74.701999999999998</v>
      </c>
      <c r="AB1857" s="1">
        <v>7603</v>
      </c>
      <c r="AC1857" s="12" t="s">
        <v>4019</v>
      </c>
      <c r="AD1857" s="13">
        <v>1.0430520000000001</v>
      </c>
      <c r="AE1857" s="1" t="s">
        <v>12654</v>
      </c>
      <c r="AF1857" s="1" t="s">
        <v>12657</v>
      </c>
    </row>
    <row r="1858" spans="1:32" x14ac:dyDescent="0.2">
      <c r="A1858" s="1" t="s">
        <v>5985</v>
      </c>
      <c r="B1858" s="10">
        <v>19571711</v>
      </c>
      <c r="C1858" s="1" t="s">
        <v>1945</v>
      </c>
      <c r="D1858" s="1" t="s">
        <v>32</v>
      </c>
      <c r="E1858" s="11">
        <v>13875097</v>
      </c>
      <c r="F1858" s="11">
        <v>786</v>
      </c>
      <c r="G1858" s="11">
        <v>1238</v>
      </c>
      <c r="H1858" s="11">
        <v>2163</v>
      </c>
      <c r="I1858" s="11">
        <v>3671</v>
      </c>
      <c r="J1858" s="11">
        <v>5172</v>
      </c>
      <c r="K1858" s="13">
        <v>5437.5</v>
      </c>
      <c r="L1858" s="13">
        <v>6725</v>
      </c>
      <c r="M1858" s="11">
        <v>773</v>
      </c>
      <c r="N1858" s="11">
        <v>744</v>
      </c>
      <c r="O1858" s="11">
        <v>1482</v>
      </c>
      <c r="P1858" s="11">
        <v>4720</v>
      </c>
      <c r="Q1858" s="11">
        <v>-341</v>
      </c>
      <c r="R1858" s="11">
        <v>-168</v>
      </c>
      <c r="S1858" s="11">
        <v>-1605</v>
      </c>
      <c r="T1858" s="11">
        <v>-771</v>
      </c>
      <c r="U1858" s="11">
        <v>-1704</v>
      </c>
      <c r="V1858" s="11">
        <v>-1037</v>
      </c>
      <c r="W1858" s="12" t="s">
        <v>2</v>
      </c>
      <c r="X1858" s="13">
        <v>32.25</v>
      </c>
      <c r="Y1858" s="13">
        <v>28.47</v>
      </c>
      <c r="Z1858" s="13">
        <v>25.103000000000002</v>
      </c>
      <c r="AA1858" s="13">
        <v>30.954000000000001</v>
      </c>
      <c r="AB1858" s="1">
        <v>7095</v>
      </c>
      <c r="AC1858" s="13">
        <v>10.388602000000001</v>
      </c>
      <c r="AD1858" s="13">
        <v>2.0152610000000002</v>
      </c>
      <c r="AE1858" s="1" t="s">
        <v>12654</v>
      </c>
      <c r="AF1858" s="1" t="s">
        <v>12666</v>
      </c>
    </row>
    <row r="1859" spans="1:32" x14ac:dyDescent="0.2">
      <c r="A1859" s="1" t="s">
        <v>5986</v>
      </c>
      <c r="B1859" s="10">
        <v>4585560</v>
      </c>
      <c r="C1859" s="1" t="s">
        <v>1946</v>
      </c>
      <c r="D1859" s="1" t="s">
        <v>485</v>
      </c>
      <c r="E1859" s="11">
        <v>178563057</v>
      </c>
      <c r="F1859" s="11">
        <v>18770</v>
      </c>
      <c r="G1859" s="11">
        <v>36811</v>
      </c>
      <c r="H1859" s="11">
        <v>61648</v>
      </c>
      <c r="I1859" s="11">
        <v>63733</v>
      </c>
      <c r="J1859" s="11">
        <v>39650</v>
      </c>
      <c r="K1859" s="13">
        <v>41450</v>
      </c>
      <c r="L1859" s="13">
        <v>53283.333330000001</v>
      </c>
      <c r="M1859" s="11">
        <v>38076</v>
      </c>
      <c r="N1859" s="11">
        <v>-15534</v>
      </c>
      <c r="O1859" s="11">
        <v>38896</v>
      </c>
      <c r="P1859" s="11">
        <v>39949</v>
      </c>
      <c r="Q1859" s="11">
        <v>24232</v>
      </c>
      <c r="R1859" s="11">
        <v>-2181</v>
      </c>
      <c r="S1859" s="11">
        <v>-1653</v>
      </c>
      <c r="T1859" s="11">
        <v>-869</v>
      </c>
      <c r="U1859" s="11">
        <v>-18457</v>
      </c>
      <c r="V1859" s="11">
        <v>-9573</v>
      </c>
      <c r="W1859" s="13">
        <v>8.3040000000000003</v>
      </c>
      <c r="X1859" s="13">
        <v>16.896999999999998</v>
      </c>
      <c r="Y1859" s="13">
        <v>22.094000000000001</v>
      </c>
      <c r="Z1859" s="13">
        <v>20.995000000000001</v>
      </c>
      <c r="AA1859" s="13">
        <v>10.362</v>
      </c>
      <c r="AB1859" s="1">
        <v>3132</v>
      </c>
      <c r="AC1859" s="13">
        <v>19.254584999999999</v>
      </c>
      <c r="AD1859" s="13">
        <v>1.555976</v>
      </c>
      <c r="AE1859" s="1" t="s">
        <v>12654</v>
      </c>
      <c r="AF1859" s="1" t="s">
        <v>12659</v>
      </c>
    </row>
    <row r="1860" spans="1:32" x14ac:dyDescent="0.2">
      <c r="A1860" s="1" t="s">
        <v>5987</v>
      </c>
      <c r="B1860" s="10">
        <v>6342307</v>
      </c>
      <c r="C1860" s="1" t="s">
        <v>1947</v>
      </c>
      <c r="D1860" s="1" t="s">
        <v>267</v>
      </c>
      <c r="E1860" s="11">
        <v>67064837</v>
      </c>
      <c r="F1860" s="11">
        <v>6462</v>
      </c>
      <c r="G1860" s="11">
        <v>5136</v>
      </c>
      <c r="H1860" s="11">
        <v>8495</v>
      </c>
      <c r="I1860" s="11">
        <v>10737</v>
      </c>
      <c r="J1860" s="11">
        <v>12027</v>
      </c>
      <c r="K1860" s="13">
        <v>12806.666670000001</v>
      </c>
      <c r="L1860" s="13">
        <v>13663.333329999999</v>
      </c>
      <c r="M1860" s="11">
        <v>6818</v>
      </c>
      <c r="N1860" s="11">
        <v>2018.4</v>
      </c>
      <c r="O1860" s="11">
        <v>8131</v>
      </c>
      <c r="P1860" s="11">
        <v>12024</v>
      </c>
      <c r="Q1860" s="11">
        <v>13408</v>
      </c>
      <c r="R1860" s="11">
        <v>-4347</v>
      </c>
      <c r="S1860" s="11">
        <v>-3940.8</v>
      </c>
      <c r="T1860" s="11">
        <v>-4375</v>
      </c>
      <c r="U1860" s="11">
        <v>-423</v>
      </c>
      <c r="V1860" s="11">
        <v>-7829</v>
      </c>
      <c r="W1860" s="13">
        <v>12.878</v>
      </c>
      <c r="X1860" s="12" t="s">
        <v>2</v>
      </c>
      <c r="Y1860" s="13">
        <v>12.361000000000001</v>
      </c>
      <c r="Z1860" s="13">
        <v>15.061999999999999</v>
      </c>
      <c r="AA1860" s="13">
        <v>14.491</v>
      </c>
      <c r="AB1860" s="1">
        <v>7821</v>
      </c>
      <c r="AC1860" s="13">
        <v>14.065855000000001</v>
      </c>
      <c r="AD1860" s="13">
        <v>1.925376</v>
      </c>
      <c r="AE1860" s="1" t="s">
        <v>12654</v>
      </c>
      <c r="AF1860" s="1" t="s">
        <v>12667</v>
      </c>
    </row>
    <row r="1861" spans="1:32" x14ac:dyDescent="0.2">
      <c r="A1861" s="1" t="s">
        <v>5988</v>
      </c>
      <c r="B1861" s="10">
        <v>4992320</v>
      </c>
      <c r="C1861" s="1" t="s">
        <v>1948</v>
      </c>
      <c r="D1861" s="1" t="s">
        <v>58</v>
      </c>
      <c r="E1861" s="11">
        <v>17600479</v>
      </c>
      <c r="F1861" s="11">
        <v>3222</v>
      </c>
      <c r="G1861" s="11">
        <v>3039</v>
      </c>
      <c r="H1861" s="11">
        <v>3227</v>
      </c>
      <c r="I1861" s="11">
        <v>4876</v>
      </c>
      <c r="J1861" s="11">
        <v>4654</v>
      </c>
      <c r="K1861" s="13">
        <v>5300</v>
      </c>
      <c r="L1861" s="13">
        <v>5900</v>
      </c>
      <c r="M1861" s="11">
        <v>3400</v>
      </c>
      <c r="N1861" s="11">
        <v>2316</v>
      </c>
      <c r="O1861" s="11">
        <v>2599</v>
      </c>
      <c r="P1861" s="11">
        <v>765</v>
      </c>
      <c r="Q1861" s="11">
        <v>5546</v>
      </c>
      <c r="R1861" s="11">
        <v>-587</v>
      </c>
      <c r="S1861" s="11">
        <v>-441</v>
      </c>
      <c r="T1861" s="11">
        <v>-714</v>
      </c>
      <c r="U1861" s="11">
        <v>-826</v>
      </c>
      <c r="V1861" s="11">
        <v>-4565</v>
      </c>
      <c r="W1861" s="13">
        <v>12.644</v>
      </c>
      <c r="X1861" s="13">
        <v>10.016</v>
      </c>
      <c r="Y1861" s="13">
        <v>11.285</v>
      </c>
      <c r="Z1861" s="13">
        <v>13.444000000000001</v>
      </c>
      <c r="AA1861" s="13">
        <v>10.644</v>
      </c>
      <c r="AB1861" s="1">
        <v>6489</v>
      </c>
      <c r="AC1861" s="13">
        <v>11.029154999999999</v>
      </c>
      <c r="AD1861" s="13">
        <v>1.1214310000000001</v>
      </c>
      <c r="AE1861" s="1" t="s">
        <v>12654</v>
      </c>
      <c r="AF1861" s="1" t="s">
        <v>12658</v>
      </c>
    </row>
    <row r="1862" spans="1:32" x14ac:dyDescent="0.2">
      <c r="A1862" s="1" t="s">
        <v>5989</v>
      </c>
      <c r="B1862" s="10">
        <v>6334027</v>
      </c>
      <c r="C1862" s="1" t="s">
        <v>1949</v>
      </c>
      <c r="D1862" s="1" t="s">
        <v>9</v>
      </c>
      <c r="E1862" s="11">
        <v>14852991</v>
      </c>
      <c r="F1862" s="11">
        <v>930</v>
      </c>
      <c r="G1862" s="11">
        <v>1343</v>
      </c>
      <c r="H1862" s="11">
        <v>1948</v>
      </c>
      <c r="I1862" s="11">
        <v>1773</v>
      </c>
      <c r="J1862" s="11">
        <v>2166</v>
      </c>
      <c r="K1862" s="12" t="s">
        <v>2</v>
      </c>
      <c r="L1862" s="12" t="s">
        <v>2</v>
      </c>
      <c r="M1862" s="11">
        <v>2170</v>
      </c>
      <c r="N1862" s="11">
        <v>1753</v>
      </c>
      <c r="O1862" s="11">
        <v>1784</v>
      </c>
      <c r="P1862" s="11">
        <v>2615</v>
      </c>
      <c r="Q1862" s="11">
        <v>1874</v>
      </c>
      <c r="R1862" s="11">
        <v>-642</v>
      </c>
      <c r="S1862" s="11">
        <v>-694</v>
      </c>
      <c r="T1862" s="11">
        <v>-1594</v>
      </c>
      <c r="U1862" s="11">
        <v>-761</v>
      </c>
      <c r="V1862" s="11">
        <v>-459</v>
      </c>
      <c r="W1862" s="13">
        <v>2.048</v>
      </c>
      <c r="X1862" s="13">
        <v>2.129</v>
      </c>
      <c r="Y1862" s="13">
        <v>3.867</v>
      </c>
      <c r="Z1862" s="13">
        <v>3.4729999999999999</v>
      </c>
      <c r="AA1862" s="13">
        <v>4.2080000000000002</v>
      </c>
      <c r="AB1862" s="1">
        <v>7925</v>
      </c>
      <c r="AC1862" s="13">
        <v>16.055648999999999</v>
      </c>
      <c r="AD1862" s="13">
        <v>0.72125499999999998</v>
      </c>
      <c r="AE1862" s="1" t="s">
        <v>12654</v>
      </c>
      <c r="AF1862" s="1" t="s">
        <v>12658</v>
      </c>
    </row>
    <row r="1863" spans="1:32" x14ac:dyDescent="0.2">
      <c r="A1863" s="1" t="s">
        <v>5990</v>
      </c>
      <c r="B1863" s="10">
        <v>4991810</v>
      </c>
      <c r="C1863" s="1" t="s">
        <v>1950</v>
      </c>
      <c r="D1863" s="1" t="s">
        <v>58</v>
      </c>
      <c r="E1863" s="11">
        <v>20737615</v>
      </c>
      <c r="F1863" s="11">
        <v>2599</v>
      </c>
      <c r="G1863" s="11">
        <v>2140</v>
      </c>
      <c r="H1863" s="11">
        <v>2185</v>
      </c>
      <c r="I1863" s="11">
        <v>2467</v>
      </c>
      <c r="J1863" s="11">
        <v>3047</v>
      </c>
      <c r="K1863" s="12" t="s">
        <v>2</v>
      </c>
      <c r="L1863" s="12" t="s">
        <v>2</v>
      </c>
      <c r="M1863" s="11">
        <v>3233</v>
      </c>
      <c r="N1863" s="11">
        <v>1061</v>
      </c>
      <c r="O1863" s="11">
        <v>-1272</v>
      </c>
      <c r="P1863" s="11">
        <v>2060</v>
      </c>
      <c r="Q1863" s="11">
        <v>2463</v>
      </c>
      <c r="R1863" s="11">
        <v>-1278</v>
      </c>
      <c r="S1863" s="11">
        <v>-207</v>
      </c>
      <c r="T1863" s="11">
        <v>-731</v>
      </c>
      <c r="U1863" s="11">
        <v>-273</v>
      </c>
      <c r="V1863" s="11">
        <v>-1258</v>
      </c>
      <c r="W1863" s="13">
        <v>5.2460000000000004</v>
      </c>
      <c r="X1863" s="13">
        <v>4.0460000000000003</v>
      </c>
      <c r="Y1863" s="13">
        <v>3.778</v>
      </c>
      <c r="Z1863" s="13">
        <v>4.351</v>
      </c>
      <c r="AA1863" s="13">
        <v>6.0389999999999997</v>
      </c>
      <c r="AB1863" s="1">
        <v>6485</v>
      </c>
      <c r="AC1863" s="13">
        <v>12.69914</v>
      </c>
      <c r="AD1863" s="13">
        <v>0.75223600000000002</v>
      </c>
      <c r="AE1863" s="1" t="s">
        <v>12654</v>
      </c>
      <c r="AF1863" s="1" t="s">
        <v>12658</v>
      </c>
    </row>
    <row r="1864" spans="1:32" x14ac:dyDescent="0.2">
      <c r="A1864" s="1" t="s">
        <v>5991</v>
      </c>
      <c r="B1864" s="10">
        <v>9126801</v>
      </c>
      <c r="C1864" s="1" t="s">
        <v>1951</v>
      </c>
      <c r="D1864" s="1" t="s">
        <v>84</v>
      </c>
      <c r="E1864" s="11">
        <v>2822751</v>
      </c>
      <c r="F1864" s="11">
        <v>128</v>
      </c>
      <c r="G1864" s="11">
        <v>9</v>
      </c>
      <c r="H1864" s="11">
        <v>-79</v>
      </c>
      <c r="I1864" s="11">
        <v>5</v>
      </c>
      <c r="J1864" s="11">
        <v>5</v>
      </c>
      <c r="K1864" s="12" t="s">
        <v>2</v>
      </c>
      <c r="L1864" s="12" t="s">
        <v>2</v>
      </c>
      <c r="M1864" s="11">
        <v>102</v>
      </c>
      <c r="N1864" s="11">
        <v>-6</v>
      </c>
      <c r="O1864" s="11">
        <v>19</v>
      </c>
      <c r="P1864" s="11">
        <v>8</v>
      </c>
      <c r="Q1864" s="11">
        <v>8</v>
      </c>
      <c r="R1864" s="11">
        <v>-47</v>
      </c>
      <c r="S1864" s="11">
        <v>-334</v>
      </c>
      <c r="T1864" s="11">
        <v>-172</v>
      </c>
      <c r="U1864" s="11">
        <v>-10</v>
      </c>
      <c r="V1864" s="11">
        <v>-10</v>
      </c>
      <c r="W1864" s="13">
        <v>6.5419999999999998</v>
      </c>
      <c r="X1864" s="13">
        <v>0.29099999999999998</v>
      </c>
      <c r="Y1864" s="13">
        <v>-42.17</v>
      </c>
      <c r="Z1864" s="13">
        <v>-9.8650000000000002</v>
      </c>
      <c r="AA1864" s="13">
        <v>-9.8650000000000002</v>
      </c>
      <c r="AB1864" s="1">
        <v>4059</v>
      </c>
      <c r="AC1864" s="12" t="s">
        <v>4019</v>
      </c>
      <c r="AD1864" s="13">
        <v>1.8391200000000001</v>
      </c>
      <c r="AE1864" s="1" t="s">
        <v>12654</v>
      </c>
      <c r="AF1864" s="1" t="s">
        <v>12666</v>
      </c>
    </row>
    <row r="1865" spans="1:32" x14ac:dyDescent="0.2">
      <c r="A1865" s="1" t="s">
        <v>5992</v>
      </c>
      <c r="B1865" s="10">
        <v>4632107</v>
      </c>
      <c r="C1865" s="1" t="s">
        <v>1952</v>
      </c>
      <c r="D1865" s="1" t="s">
        <v>49</v>
      </c>
      <c r="E1865" s="11">
        <v>17622809</v>
      </c>
      <c r="F1865" s="11">
        <v>1500</v>
      </c>
      <c r="G1865" s="11">
        <v>1783</v>
      </c>
      <c r="H1865" s="11">
        <v>2082</v>
      </c>
      <c r="I1865" s="11">
        <v>2292</v>
      </c>
      <c r="J1865" s="11">
        <v>2521</v>
      </c>
      <c r="K1865" s="12" t="s">
        <v>2</v>
      </c>
      <c r="L1865" s="12" t="s">
        <v>2</v>
      </c>
      <c r="M1865" s="11">
        <v>1579</v>
      </c>
      <c r="N1865" s="11">
        <v>1626</v>
      </c>
      <c r="O1865" s="11">
        <v>1272</v>
      </c>
      <c r="P1865" s="11">
        <v>1442</v>
      </c>
      <c r="Q1865" s="11">
        <v>2441</v>
      </c>
      <c r="R1865" s="11">
        <v>-411</v>
      </c>
      <c r="S1865" s="11">
        <v>-273</v>
      </c>
      <c r="T1865" s="11">
        <v>-378</v>
      </c>
      <c r="U1865" s="11">
        <v>-609</v>
      </c>
      <c r="V1865" s="11">
        <v>-1010</v>
      </c>
      <c r="W1865" s="13">
        <v>9.93</v>
      </c>
      <c r="X1865" s="13">
        <v>10.927</v>
      </c>
      <c r="Y1865" s="13">
        <v>12.851000000000001</v>
      </c>
      <c r="Z1865" s="13">
        <v>12.814</v>
      </c>
      <c r="AA1865" s="13">
        <v>12.59</v>
      </c>
      <c r="AB1865" s="1">
        <v>8908</v>
      </c>
      <c r="AC1865" s="13">
        <v>8.4220129999999997</v>
      </c>
      <c r="AD1865" s="13">
        <v>1.109281</v>
      </c>
      <c r="AE1865" s="1" t="s">
        <v>12654</v>
      </c>
      <c r="AF1865" s="1" t="s">
        <v>12660</v>
      </c>
    </row>
    <row r="1866" spans="1:32" x14ac:dyDescent="0.2">
      <c r="A1866" s="1" t="s">
        <v>5993</v>
      </c>
      <c r="B1866" s="10">
        <v>4993041</v>
      </c>
      <c r="C1866" s="1" t="s">
        <v>1953</v>
      </c>
      <c r="D1866" s="1" t="s">
        <v>58</v>
      </c>
      <c r="E1866" s="11">
        <v>23391841</v>
      </c>
      <c r="F1866" s="11">
        <v>-3611</v>
      </c>
      <c r="G1866" s="11">
        <v>11301</v>
      </c>
      <c r="H1866" s="11">
        <v>17494</v>
      </c>
      <c r="I1866" s="11">
        <v>16373</v>
      </c>
      <c r="J1866" s="11">
        <v>18517</v>
      </c>
      <c r="K1866" s="13">
        <v>21600</v>
      </c>
      <c r="L1866" s="13">
        <v>25500</v>
      </c>
      <c r="M1866" s="11">
        <v>18036</v>
      </c>
      <c r="N1866" s="11">
        <v>14943</v>
      </c>
      <c r="O1866" s="11">
        <v>2948</v>
      </c>
      <c r="P1866" s="11">
        <v>12910</v>
      </c>
      <c r="Q1866" s="11">
        <v>13571</v>
      </c>
      <c r="R1866" s="11">
        <v>-6568</v>
      </c>
      <c r="S1866" s="11">
        <v>-9517</v>
      </c>
      <c r="T1866" s="11">
        <v>-8793</v>
      </c>
      <c r="U1866" s="11">
        <v>-6411</v>
      </c>
      <c r="V1866" s="11">
        <v>-13877</v>
      </c>
      <c r="W1866" s="13">
        <v>-1.718</v>
      </c>
      <c r="X1866" s="13">
        <v>7.1150000000000002</v>
      </c>
      <c r="Y1866" s="13">
        <v>8.5449999999999999</v>
      </c>
      <c r="Z1866" s="13">
        <v>7.6289999999999996</v>
      </c>
      <c r="AA1866" s="13">
        <v>6.44</v>
      </c>
      <c r="AB1866" s="1">
        <v>6135</v>
      </c>
      <c r="AC1866" s="13">
        <v>17.219394999999999</v>
      </c>
      <c r="AD1866" s="13">
        <v>1.135974</v>
      </c>
      <c r="AE1866" s="1" t="s">
        <v>12654</v>
      </c>
      <c r="AF1866" s="1" t="s">
        <v>12658</v>
      </c>
    </row>
    <row r="1867" spans="1:32" x14ac:dyDescent="0.2">
      <c r="A1867" s="1" t="s">
        <v>5994</v>
      </c>
      <c r="B1867" s="10">
        <v>4992929</v>
      </c>
      <c r="C1867" s="1" t="s">
        <v>1954</v>
      </c>
      <c r="D1867" s="1" t="s">
        <v>58</v>
      </c>
      <c r="E1867" s="11">
        <v>264511045</v>
      </c>
      <c r="F1867" s="11">
        <v>88464</v>
      </c>
      <c r="G1867" s="11">
        <v>91728</v>
      </c>
      <c r="H1867" s="11">
        <v>28246</v>
      </c>
      <c r="I1867" s="11">
        <v>66169</v>
      </c>
      <c r="J1867" s="11">
        <v>107038</v>
      </c>
      <c r="K1867" s="13">
        <v>99190.556190000003</v>
      </c>
      <c r="L1867" s="13">
        <v>101292.63099000001</v>
      </c>
      <c r="M1867" s="11">
        <v>64537</v>
      </c>
      <c r="N1867" s="11">
        <v>-103660</v>
      </c>
      <c r="O1867" s="11">
        <v>44430</v>
      </c>
      <c r="P1867" s="11">
        <v>237086</v>
      </c>
      <c r="Q1867" s="11">
        <v>129874</v>
      </c>
      <c r="R1867" s="11">
        <v>-42913</v>
      </c>
      <c r="S1867" s="11">
        <v>-27891</v>
      </c>
      <c r="T1867" s="11">
        <v>-37680</v>
      </c>
      <c r="U1867" s="11">
        <v>-25619</v>
      </c>
      <c r="V1867" s="11">
        <v>-37872</v>
      </c>
      <c r="W1867" s="13">
        <v>10.118</v>
      </c>
      <c r="X1867" s="13">
        <v>9.2289999999999992</v>
      </c>
      <c r="Y1867" s="13">
        <v>1.514</v>
      </c>
      <c r="Z1867" s="13">
        <v>5.2839999999999998</v>
      </c>
      <c r="AA1867" s="13">
        <v>8.7629999999999999</v>
      </c>
      <c r="AB1867" s="1">
        <v>6586</v>
      </c>
      <c r="AC1867" s="13">
        <v>14.992469</v>
      </c>
      <c r="AD1867" s="13">
        <v>1.249171</v>
      </c>
      <c r="AE1867" s="1" t="s">
        <v>12654</v>
      </c>
      <c r="AF1867" s="1" t="s">
        <v>12658</v>
      </c>
    </row>
    <row r="1868" spans="1:32" x14ac:dyDescent="0.2">
      <c r="A1868" s="1" t="s">
        <v>5995</v>
      </c>
      <c r="B1868" s="10">
        <v>4243099</v>
      </c>
      <c r="C1868" s="1" t="s">
        <v>1955</v>
      </c>
      <c r="D1868" s="1" t="s">
        <v>66</v>
      </c>
      <c r="E1868" s="11">
        <v>9993407</v>
      </c>
      <c r="F1868" s="11">
        <v>2306</v>
      </c>
      <c r="G1868" s="11">
        <v>1680</v>
      </c>
      <c r="H1868" s="11">
        <v>1636</v>
      </c>
      <c r="I1868" s="11">
        <v>2228</v>
      </c>
      <c r="J1868" s="11">
        <v>2267</v>
      </c>
      <c r="K1868" s="12" t="s">
        <v>2</v>
      </c>
      <c r="L1868" s="12" t="s">
        <v>2</v>
      </c>
      <c r="M1868" s="11">
        <v>3368</v>
      </c>
      <c r="N1868" s="11">
        <v>1732</v>
      </c>
      <c r="O1868" s="11">
        <v>2540</v>
      </c>
      <c r="P1868" s="11">
        <v>3782</v>
      </c>
      <c r="Q1868" s="11">
        <v>3104</v>
      </c>
      <c r="R1868" s="11">
        <v>-1182</v>
      </c>
      <c r="S1868" s="11">
        <v>-1949</v>
      </c>
      <c r="T1868" s="11">
        <v>-864</v>
      </c>
      <c r="U1868" s="11">
        <v>-2891</v>
      </c>
      <c r="V1868" s="11">
        <v>-1371</v>
      </c>
      <c r="W1868" s="13">
        <v>9.4949999999999992</v>
      </c>
      <c r="X1868" s="13">
        <v>8.2710000000000008</v>
      </c>
      <c r="Y1868" s="13">
        <v>6.8819999999999997</v>
      </c>
      <c r="Z1868" s="13">
        <v>7.8280000000000003</v>
      </c>
      <c r="AA1868" s="13">
        <v>7.4539999999999997</v>
      </c>
      <c r="AB1868" s="1">
        <v>9890</v>
      </c>
      <c r="AC1868" s="13">
        <v>7.578837</v>
      </c>
      <c r="AD1868" s="13">
        <v>0.57132099999999997</v>
      </c>
      <c r="AE1868" s="1" t="s">
        <v>12654</v>
      </c>
      <c r="AF1868" s="1" t="s">
        <v>12672</v>
      </c>
    </row>
    <row r="1869" spans="1:32" x14ac:dyDescent="0.2">
      <c r="A1869" s="1" t="s">
        <v>5996</v>
      </c>
      <c r="B1869" s="10">
        <v>4985079</v>
      </c>
      <c r="C1869" s="1" t="s">
        <v>1956</v>
      </c>
      <c r="D1869" s="1" t="s">
        <v>1</v>
      </c>
      <c r="E1869" s="11">
        <v>2011759</v>
      </c>
      <c r="F1869" s="11">
        <v>152</v>
      </c>
      <c r="G1869" s="11">
        <v>211</v>
      </c>
      <c r="H1869" s="11">
        <v>317</v>
      </c>
      <c r="I1869" s="11">
        <v>178</v>
      </c>
      <c r="J1869" s="11">
        <v>20</v>
      </c>
      <c r="K1869" s="12" t="s">
        <v>2</v>
      </c>
      <c r="L1869" s="12" t="s">
        <v>2</v>
      </c>
      <c r="M1869" s="11">
        <v>-470</v>
      </c>
      <c r="N1869" s="11">
        <v>446</v>
      </c>
      <c r="O1869" s="11">
        <v>-311</v>
      </c>
      <c r="P1869" s="11">
        <v>-11</v>
      </c>
      <c r="Q1869" s="11">
        <v>-735</v>
      </c>
      <c r="R1869" s="11">
        <v>-29</v>
      </c>
      <c r="S1869" s="11">
        <v>26</v>
      </c>
      <c r="T1869" s="11">
        <v>-3</v>
      </c>
      <c r="U1869" s="11">
        <v>48</v>
      </c>
      <c r="V1869" s="11">
        <v>-77</v>
      </c>
      <c r="W1869" s="13">
        <v>3.2530000000000001</v>
      </c>
      <c r="X1869" s="13">
        <v>4.0439999999999996</v>
      </c>
      <c r="Y1869" s="13">
        <v>5.9290000000000003</v>
      </c>
      <c r="Z1869" s="13">
        <v>3.379</v>
      </c>
      <c r="AA1869" s="13">
        <v>1.1579999999999999</v>
      </c>
      <c r="AB1869" s="1">
        <v>8995</v>
      </c>
      <c r="AC1869" s="13">
        <v>50.293377999999997</v>
      </c>
      <c r="AD1869" s="13">
        <v>0.46070800000000001</v>
      </c>
      <c r="AE1869" s="1" t="s">
        <v>12654</v>
      </c>
      <c r="AF1869" s="1" t="s">
        <v>12655</v>
      </c>
    </row>
    <row r="1870" spans="1:32" x14ac:dyDescent="0.2">
      <c r="A1870" s="1" t="s">
        <v>5997</v>
      </c>
      <c r="B1870" s="10">
        <v>13533539</v>
      </c>
      <c r="C1870" s="1" t="s">
        <v>1957</v>
      </c>
      <c r="D1870" s="1" t="s">
        <v>28</v>
      </c>
      <c r="E1870" s="11">
        <v>12748473</v>
      </c>
      <c r="F1870" s="11">
        <v>329</v>
      </c>
      <c r="G1870" s="11">
        <v>-324</v>
      </c>
      <c r="H1870" s="11">
        <v>-489</v>
      </c>
      <c r="I1870" s="11">
        <v>-63</v>
      </c>
      <c r="J1870" s="11">
        <v>447.26400000000001</v>
      </c>
      <c r="K1870" s="12" t="s">
        <v>2</v>
      </c>
      <c r="L1870" s="12" t="s">
        <v>2</v>
      </c>
      <c r="M1870" s="11">
        <v>151</v>
      </c>
      <c r="N1870" s="11">
        <v>-827</v>
      </c>
      <c r="O1870" s="11">
        <v>-339</v>
      </c>
      <c r="P1870" s="11">
        <v>-1094</v>
      </c>
      <c r="Q1870" s="11">
        <v>985.077</v>
      </c>
      <c r="R1870" s="11">
        <v>-586</v>
      </c>
      <c r="S1870" s="11">
        <v>-475</v>
      </c>
      <c r="T1870" s="11">
        <v>-582</v>
      </c>
      <c r="U1870" s="11">
        <v>-276</v>
      </c>
      <c r="V1870" s="11">
        <v>-81.42</v>
      </c>
      <c r="W1870" s="13">
        <v>5.1550000000000002</v>
      </c>
      <c r="X1870" s="13">
        <v>-21.641999999999999</v>
      </c>
      <c r="Y1870" s="13">
        <v>-9.1940000000000008</v>
      </c>
      <c r="Z1870" s="13">
        <v>-2.036</v>
      </c>
      <c r="AA1870" s="13">
        <v>7.8090000000000002</v>
      </c>
      <c r="AB1870" s="1">
        <v>4479</v>
      </c>
      <c r="AC1870" s="13">
        <v>23.093819</v>
      </c>
      <c r="AD1870" s="13">
        <v>1.7322740000000001</v>
      </c>
      <c r="AE1870" s="1" t="s">
        <v>12654</v>
      </c>
      <c r="AF1870" s="1" t="s">
        <v>12664</v>
      </c>
    </row>
    <row r="1871" spans="1:32" x14ac:dyDescent="0.2">
      <c r="A1871" s="1" t="s">
        <v>5998</v>
      </c>
      <c r="B1871" s="10">
        <v>117222258</v>
      </c>
      <c r="C1871" s="1" t="s">
        <v>1958</v>
      </c>
      <c r="D1871" s="1" t="s">
        <v>41</v>
      </c>
      <c r="E1871" s="11">
        <v>16050000</v>
      </c>
      <c r="F1871" s="12" t="s">
        <v>2</v>
      </c>
      <c r="G1871" s="11">
        <v>652</v>
      </c>
      <c r="H1871" s="11">
        <v>1564</v>
      </c>
      <c r="I1871" s="11">
        <v>1800</v>
      </c>
      <c r="J1871" s="11">
        <v>2070</v>
      </c>
      <c r="K1871" s="13">
        <v>2150</v>
      </c>
      <c r="L1871" s="13">
        <v>2500</v>
      </c>
      <c r="M1871" s="12" t="s">
        <v>2</v>
      </c>
      <c r="N1871" s="12" t="s">
        <v>2</v>
      </c>
      <c r="O1871" s="12" t="s">
        <v>2</v>
      </c>
      <c r="P1871" s="12" t="s">
        <v>2</v>
      </c>
      <c r="Q1871" s="11">
        <v>1371</v>
      </c>
      <c r="R1871" s="12" t="s">
        <v>2</v>
      </c>
      <c r="S1871" s="12" t="s">
        <v>2</v>
      </c>
      <c r="T1871" s="12" t="s">
        <v>2</v>
      </c>
      <c r="U1871" s="12" t="s">
        <v>2</v>
      </c>
      <c r="V1871" s="11">
        <v>-180</v>
      </c>
      <c r="W1871" s="12" t="s">
        <v>2</v>
      </c>
      <c r="X1871" s="12" t="s">
        <v>2</v>
      </c>
      <c r="Y1871" s="13">
        <v>38.094000000000001</v>
      </c>
      <c r="Z1871" s="13">
        <v>41.027000000000001</v>
      </c>
      <c r="AA1871" s="13">
        <v>50.555999999999997</v>
      </c>
      <c r="AB1871" s="1" t="s">
        <v>5999</v>
      </c>
      <c r="AC1871" s="13">
        <v>29.767118</v>
      </c>
      <c r="AD1871" s="13">
        <v>15.139400999999999</v>
      </c>
      <c r="AE1871" s="1" t="s">
        <v>12654</v>
      </c>
      <c r="AF1871" s="1" t="s">
        <v>12663</v>
      </c>
    </row>
    <row r="1872" spans="1:32" x14ac:dyDescent="0.2">
      <c r="A1872" s="1" t="s">
        <v>6000</v>
      </c>
      <c r="B1872" s="10">
        <v>4915776</v>
      </c>
      <c r="C1872" s="1" t="s">
        <v>1959</v>
      </c>
      <c r="D1872" s="1" t="s">
        <v>377</v>
      </c>
      <c r="E1872" s="11">
        <v>10328516</v>
      </c>
      <c r="F1872" s="11">
        <v>-874</v>
      </c>
      <c r="G1872" s="11">
        <v>510</v>
      </c>
      <c r="H1872" s="11">
        <v>1882</v>
      </c>
      <c r="I1872" s="11">
        <v>4838</v>
      </c>
      <c r="J1872" s="11">
        <v>6400</v>
      </c>
      <c r="K1872" s="12" t="s">
        <v>2</v>
      </c>
      <c r="L1872" s="12" t="s">
        <v>2</v>
      </c>
      <c r="M1872" s="11">
        <v>-449</v>
      </c>
      <c r="N1872" s="11">
        <v>416</v>
      </c>
      <c r="O1872" s="11">
        <v>-237</v>
      </c>
      <c r="P1872" s="11">
        <v>2643</v>
      </c>
      <c r="Q1872" s="11">
        <v>6678</v>
      </c>
      <c r="R1872" s="11">
        <v>-283</v>
      </c>
      <c r="S1872" s="11">
        <v>178</v>
      </c>
      <c r="T1872" s="11">
        <v>-978</v>
      </c>
      <c r="U1872" s="11">
        <v>-1837</v>
      </c>
      <c r="V1872" s="11">
        <v>-1632</v>
      </c>
      <c r="W1872" s="13">
        <v>-11.506</v>
      </c>
      <c r="X1872" s="13">
        <v>5.18</v>
      </c>
      <c r="Y1872" s="13">
        <v>13.706</v>
      </c>
      <c r="Z1872" s="13">
        <v>20.759</v>
      </c>
      <c r="AA1872" s="13">
        <v>20.638999999999999</v>
      </c>
      <c r="AB1872" s="1">
        <v>7991</v>
      </c>
      <c r="AC1872" s="13">
        <v>7.461239</v>
      </c>
      <c r="AD1872" s="13">
        <v>0.67081800000000003</v>
      </c>
      <c r="AE1872" s="1" t="s">
        <v>12654</v>
      </c>
      <c r="AF1872" s="1" t="s">
        <v>12655</v>
      </c>
    </row>
    <row r="1873" spans="1:32" x14ac:dyDescent="0.2">
      <c r="A1873" s="1" t="s">
        <v>6001</v>
      </c>
      <c r="B1873" s="10">
        <v>4914093</v>
      </c>
      <c r="C1873" s="1" t="s">
        <v>1960</v>
      </c>
      <c r="D1873" s="1" t="s">
        <v>71</v>
      </c>
      <c r="E1873" s="11">
        <v>50013820</v>
      </c>
      <c r="F1873" s="11">
        <v>5951</v>
      </c>
      <c r="G1873" s="11">
        <v>4966</v>
      </c>
      <c r="H1873" s="11">
        <v>5901</v>
      </c>
      <c r="I1873" s="11">
        <v>6434</v>
      </c>
      <c r="J1873" s="11">
        <v>6434</v>
      </c>
      <c r="K1873" s="12" t="s">
        <v>2</v>
      </c>
      <c r="L1873" s="12" t="s">
        <v>2</v>
      </c>
      <c r="M1873" s="11">
        <v>6932</v>
      </c>
      <c r="N1873" s="11">
        <v>4328</v>
      </c>
      <c r="O1873" s="11">
        <v>14713</v>
      </c>
      <c r="P1873" s="11">
        <v>925</v>
      </c>
      <c r="Q1873" s="11">
        <v>925</v>
      </c>
      <c r="R1873" s="11">
        <v>-1953</v>
      </c>
      <c r="S1873" s="11">
        <v>-2833</v>
      </c>
      <c r="T1873" s="11">
        <v>-2505</v>
      </c>
      <c r="U1873" s="11">
        <v>-5741</v>
      </c>
      <c r="V1873" s="11">
        <v>-5741</v>
      </c>
      <c r="W1873" s="13">
        <v>14.269</v>
      </c>
      <c r="X1873" s="13">
        <v>11.170999999999999</v>
      </c>
      <c r="Y1873" s="13">
        <v>13.067</v>
      </c>
      <c r="Z1873" s="13">
        <v>13.172000000000001</v>
      </c>
      <c r="AA1873" s="13">
        <v>13.172000000000001</v>
      </c>
      <c r="AB1873" s="1">
        <v>9823</v>
      </c>
      <c r="AC1873" s="13">
        <v>15.225958</v>
      </c>
      <c r="AD1873" s="13">
        <v>1.8550070000000001</v>
      </c>
      <c r="AE1873" s="1" t="s">
        <v>12654</v>
      </c>
      <c r="AF1873" s="1" t="s">
        <v>12672</v>
      </c>
    </row>
    <row r="1874" spans="1:32" x14ac:dyDescent="0.2">
      <c r="A1874" s="1" t="s">
        <v>6002</v>
      </c>
      <c r="B1874" s="10">
        <v>10972330</v>
      </c>
      <c r="C1874" s="1" t="s">
        <v>1961</v>
      </c>
      <c r="D1874" s="1" t="s">
        <v>115</v>
      </c>
      <c r="E1874" s="11">
        <v>3409700</v>
      </c>
      <c r="F1874" s="12" t="s">
        <v>2</v>
      </c>
      <c r="G1874" s="11">
        <v>-47.600999999999999</v>
      </c>
      <c r="H1874" s="11">
        <v>111.501</v>
      </c>
      <c r="I1874" s="12" t="s">
        <v>2</v>
      </c>
      <c r="J1874" s="11">
        <v>111.501</v>
      </c>
      <c r="K1874" s="12" t="s">
        <v>2</v>
      </c>
      <c r="L1874" s="12" t="s">
        <v>2</v>
      </c>
      <c r="M1874" s="12" t="s">
        <v>2</v>
      </c>
      <c r="N1874" s="11">
        <v>-56.929000000000002</v>
      </c>
      <c r="O1874" s="11">
        <v>24.109000000000002</v>
      </c>
      <c r="P1874" s="12" t="s">
        <v>2</v>
      </c>
      <c r="Q1874" s="11">
        <v>24.109000000000002</v>
      </c>
      <c r="R1874" s="12" t="s">
        <v>2</v>
      </c>
      <c r="S1874" s="11">
        <v>-2.5499999999999998</v>
      </c>
      <c r="T1874" s="11">
        <v>-3.9049999999999998</v>
      </c>
      <c r="U1874" s="12" t="s">
        <v>2</v>
      </c>
      <c r="V1874" s="11">
        <v>-3.9049999999999998</v>
      </c>
      <c r="W1874" s="12" t="s">
        <v>2</v>
      </c>
      <c r="X1874" s="12" t="s">
        <v>2</v>
      </c>
      <c r="Y1874" s="13">
        <v>74.957999999999998</v>
      </c>
      <c r="Z1874" s="12" t="s">
        <v>2</v>
      </c>
      <c r="AA1874" s="13">
        <v>74.957999999999998</v>
      </c>
      <c r="AB1874" s="1" t="s">
        <v>6003</v>
      </c>
      <c r="AC1874" s="13">
        <v>11.951750000000001</v>
      </c>
      <c r="AD1874" s="13">
        <v>6.5165090000000001</v>
      </c>
      <c r="AE1874" s="1" t="s">
        <v>12654</v>
      </c>
      <c r="AF1874" s="1" t="s">
        <v>12661</v>
      </c>
    </row>
    <row r="1875" spans="1:32" x14ac:dyDescent="0.2">
      <c r="A1875" s="1" t="s">
        <v>6004</v>
      </c>
      <c r="B1875" s="10">
        <v>11264426</v>
      </c>
      <c r="C1875" s="1"/>
      <c r="D1875" s="1" t="s">
        <v>182</v>
      </c>
      <c r="E1875" s="11">
        <v>1571000</v>
      </c>
      <c r="F1875" s="11">
        <v>72</v>
      </c>
      <c r="G1875" s="11">
        <v>-8</v>
      </c>
      <c r="H1875" s="11">
        <v>-78</v>
      </c>
      <c r="I1875" s="11">
        <v>18</v>
      </c>
      <c r="J1875" s="11">
        <v>-18</v>
      </c>
      <c r="K1875" s="12" t="s">
        <v>2</v>
      </c>
      <c r="L1875" s="12" t="s">
        <v>2</v>
      </c>
      <c r="M1875" s="12" t="s">
        <v>2</v>
      </c>
      <c r="N1875" s="11">
        <v>-5</v>
      </c>
      <c r="O1875" s="11">
        <v>-93</v>
      </c>
      <c r="P1875" s="11">
        <v>26</v>
      </c>
      <c r="Q1875" s="11">
        <v>-15</v>
      </c>
      <c r="R1875" s="12" t="s">
        <v>2</v>
      </c>
      <c r="S1875" s="11">
        <v>-16</v>
      </c>
      <c r="T1875" s="11">
        <v>-69</v>
      </c>
      <c r="U1875" s="11">
        <v>-44</v>
      </c>
      <c r="V1875" s="11">
        <v>-18</v>
      </c>
      <c r="W1875" s="13">
        <v>47.805</v>
      </c>
      <c r="X1875" s="13">
        <v>-7.3470000000000004</v>
      </c>
      <c r="Y1875" s="13">
        <v>-56.831000000000003</v>
      </c>
      <c r="Z1875" s="13">
        <v>11.593999999999999</v>
      </c>
      <c r="AA1875" s="13">
        <v>-24.614999999999998</v>
      </c>
      <c r="AB1875" s="1">
        <v>9222</v>
      </c>
      <c r="AC1875" s="12" t="s">
        <v>4019</v>
      </c>
      <c r="AD1875" s="12" t="s">
        <v>2</v>
      </c>
      <c r="AE1875" s="1" t="s">
        <v>12654</v>
      </c>
      <c r="AF1875" s="1" t="s">
        <v>12664</v>
      </c>
    </row>
    <row r="1876" spans="1:32" x14ac:dyDescent="0.2">
      <c r="A1876" s="1" t="s">
        <v>6005</v>
      </c>
      <c r="B1876" s="10">
        <v>4250715</v>
      </c>
      <c r="C1876" s="1" t="s">
        <v>1962</v>
      </c>
      <c r="D1876" s="1" t="s">
        <v>105</v>
      </c>
      <c r="E1876" s="11">
        <v>8105190</v>
      </c>
      <c r="F1876" s="12" t="s">
        <v>2</v>
      </c>
      <c r="G1876" s="11">
        <v>741</v>
      </c>
      <c r="H1876" s="11">
        <v>993</v>
      </c>
      <c r="I1876" s="11">
        <v>-105</v>
      </c>
      <c r="J1876" s="11">
        <v>-341</v>
      </c>
      <c r="K1876" s="12" t="s">
        <v>2</v>
      </c>
      <c r="L1876" s="12" t="s">
        <v>2</v>
      </c>
      <c r="M1876" s="12" t="s">
        <v>2</v>
      </c>
      <c r="N1876" s="11">
        <v>714</v>
      </c>
      <c r="O1876" s="11">
        <v>1647</v>
      </c>
      <c r="P1876" s="11">
        <v>-118</v>
      </c>
      <c r="Q1876" s="11">
        <v>108</v>
      </c>
      <c r="R1876" s="12" t="s">
        <v>2</v>
      </c>
      <c r="S1876" s="11">
        <v>-422</v>
      </c>
      <c r="T1876" s="11">
        <v>199</v>
      </c>
      <c r="U1876" s="11">
        <v>-231</v>
      </c>
      <c r="V1876" s="11">
        <v>-489</v>
      </c>
      <c r="W1876" s="12" t="s">
        <v>2</v>
      </c>
      <c r="X1876" s="12" t="s">
        <v>2</v>
      </c>
      <c r="Y1876" s="13">
        <v>7.6980000000000004</v>
      </c>
      <c r="Z1876" s="13">
        <v>0.745</v>
      </c>
      <c r="AA1876" s="13">
        <v>-8.3049999999999997</v>
      </c>
      <c r="AB1876" s="1">
        <v>4360</v>
      </c>
      <c r="AC1876" s="12" t="s">
        <v>4019</v>
      </c>
      <c r="AD1876" s="13">
        <v>0.45028800000000002</v>
      </c>
      <c r="AE1876" s="1" t="s">
        <v>12654</v>
      </c>
      <c r="AF1876" s="1" t="s">
        <v>12667</v>
      </c>
    </row>
    <row r="1877" spans="1:32" x14ac:dyDescent="0.2">
      <c r="A1877" s="1" t="s">
        <v>6006</v>
      </c>
      <c r="B1877" s="10">
        <v>5183763</v>
      </c>
      <c r="C1877" s="1" t="s">
        <v>1963</v>
      </c>
      <c r="D1877" s="1" t="s">
        <v>28</v>
      </c>
      <c r="E1877" s="11">
        <v>15722698</v>
      </c>
      <c r="F1877" s="11">
        <v>923</v>
      </c>
      <c r="G1877" s="11">
        <v>735</v>
      </c>
      <c r="H1877" s="11">
        <v>2208</v>
      </c>
      <c r="I1877" s="11">
        <v>2357</v>
      </c>
      <c r="J1877" s="11">
        <v>2406</v>
      </c>
      <c r="K1877" s="13">
        <v>2724</v>
      </c>
      <c r="L1877" s="13">
        <v>3252</v>
      </c>
      <c r="M1877" s="11">
        <v>878</v>
      </c>
      <c r="N1877" s="11">
        <v>150</v>
      </c>
      <c r="O1877" s="11">
        <v>2334</v>
      </c>
      <c r="P1877" s="12" t="s">
        <v>2</v>
      </c>
      <c r="Q1877" s="11">
        <v>1139.143</v>
      </c>
      <c r="R1877" s="11">
        <v>-80</v>
      </c>
      <c r="S1877" s="11">
        <v>-612</v>
      </c>
      <c r="T1877" s="11">
        <v>-444</v>
      </c>
      <c r="U1877" s="12" t="s">
        <v>2</v>
      </c>
      <c r="V1877" s="11">
        <v>-244.286</v>
      </c>
      <c r="W1877" s="13">
        <v>35.308999999999997</v>
      </c>
      <c r="X1877" s="13">
        <v>21.37</v>
      </c>
      <c r="Y1877" s="13">
        <v>46.845999999999997</v>
      </c>
      <c r="Z1877" s="13">
        <v>35.954000000000001</v>
      </c>
      <c r="AA1877" s="12" t="s">
        <v>2</v>
      </c>
      <c r="AB1877" s="1">
        <v>7033</v>
      </c>
      <c r="AC1877" s="13">
        <v>12.422476</v>
      </c>
      <c r="AD1877" s="13">
        <v>3.9504739999999998</v>
      </c>
      <c r="AE1877" s="1" t="s">
        <v>12654</v>
      </c>
      <c r="AF1877" s="1" t="s">
        <v>12664</v>
      </c>
    </row>
    <row r="1878" spans="1:32" x14ac:dyDescent="0.2">
      <c r="A1878" s="1" t="s">
        <v>6007</v>
      </c>
      <c r="B1878" s="10">
        <v>4393365</v>
      </c>
      <c r="C1878" s="1" t="s">
        <v>1964</v>
      </c>
      <c r="D1878" s="1" t="s">
        <v>7</v>
      </c>
      <c r="E1878" s="11">
        <v>33123565</v>
      </c>
      <c r="F1878" s="12" t="s">
        <v>2</v>
      </c>
      <c r="G1878" s="12" t="s">
        <v>2</v>
      </c>
      <c r="H1878" s="12" t="s">
        <v>2</v>
      </c>
      <c r="I1878" s="12" t="s">
        <v>2</v>
      </c>
      <c r="J1878" s="11">
        <v>614.83299999999997</v>
      </c>
      <c r="K1878" s="12" t="s">
        <v>2</v>
      </c>
      <c r="L1878" s="12" t="s">
        <v>2</v>
      </c>
      <c r="M1878" s="12" t="s">
        <v>2</v>
      </c>
      <c r="N1878" s="12" t="s">
        <v>2</v>
      </c>
      <c r="O1878" s="12" t="s">
        <v>2</v>
      </c>
      <c r="P1878" s="12" t="s">
        <v>2</v>
      </c>
      <c r="Q1878" s="11">
        <v>284.77499999999998</v>
      </c>
      <c r="R1878" s="12" t="s">
        <v>2</v>
      </c>
      <c r="S1878" s="12" t="s">
        <v>2</v>
      </c>
      <c r="T1878" s="12" t="s">
        <v>2</v>
      </c>
      <c r="U1878" s="12" t="s">
        <v>2</v>
      </c>
      <c r="V1878" s="11">
        <v>11.48</v>
      </c>
      <c r="W1878" s="12" t="s">
        <v>2</v>
      </c>
      <c r="X1878" s="12" t="s">
        <v>2</v>
      </c>
      <c r="Y1878" s="12" t="s">
        <v>2</v>
      </c>
      <c r="Z1878" s="12" t="s">
        <v>2</v>
      </c>
      <c r="AA1878" s="13">
        <v>8.6419999999999995</v>
      </c>
      <c r="AB1878" s="1">
        <v>2652</v>
      </c>
      <c r="AC1878" s="13">
        <v>44.697526000000003</v>
      </c>
      <c r="AD1878" s="13">
        <v>3.9174020000000001</v>
      </c>
      <c r="AE1878" s="1" t="s">
        <v>12654</v>
      </c>
      <c r="AF1878" s="1" t="s">
        <v>12657</v>
      </c>
    </row>
    <row r="1879" spans="1:32" x14ac:dyDescent="0.2">
      <c r="A1879" s="1" t="s">
        <v>6008</v>
      </c>
      <c r="B1879" s="10">
        <v>4916560</v>
      </c>
      <c r="C1879" s="1" t="s">
        <v>1965</v>
      </c>
      <c r="D1879" s="1" t="s">
        <v>47</v>
      </c>
      <c r="E1879" s="11">
        <v>45137222</v>
      </c>
      <c r="F1879" s="11">
        <v>-793</v>
      </c>
      <c r="G1879" s="11">
        <v>-2309</v>
      </c>
      <c r="H1879" s="11">
        <v>1411</v>
      </c>
      <c r="I1879" s="11">
        <v>2021</v>
      </c>
      <c r="J1879" s="11">
        <v>1029</v>
      </c>
      <c r="K1879" s="13">
        <v>3516.5</v>
      </c>
      <c r="L1879" s="13">
        <v>5691.5</v>
      </c>
      <c r="M1879" s="11">
        <v>6208</v>
      </c>
      <c r="N1879" s="11">
        <v>7693</v>
      </c>
      <c r="O1879" s="11">
        <v>4065</v>
      </c>
      <c r="P1879" s="11">
        <v>6812</v>
      </c>
      <c r="Q1879" s="11">
        <v>4924</v>
      </c>
      <c r="R1879" s="11">
        <v>-5680</v>
      </c>
      <c r="S1879" s="11">
        <v>-185</v>
      </c>
      <c r="T1879" s="11">
        <v>-1257</v>
      </c>
      <c r="U1879" s="11">
        <v>-887</v>
      </c>
      <c r="V1879" s="11">
        <v>-2085</v>
      </c>
      <c r="W1879" s="13">
        <v>1.0109999999999999</v>
      </c>
      <c r="X1879" s="13">
        <v>-1.2010000000000001</v>
      </c>
      <c r="Y1879" s="13">
        <v>1.45</v>
      </c>
      <c r="Z1879" s="13">
        <v>3.827</v>
      </c>
      <c r="AA1879" s="13">
        <v>2.0230000000000001</v>
      </c>
      <c r="AB1879" s="1">
        <v>4917</v>
      </c>
      <c r="AC1879" s="13">
        <v>56.128534000000002</v>
      </c>
      <c r="AD1879" s="13">
        <v>1.555337</v>
      </c>
      <c r="AE1879" s="1" t="s">
        <v>12654</v>
      </c>
      <c r="AF1879" s="1" t="s">
        <v>12669</v>
      </c>
    </row>
    <row r="1880" spans="1:32" x14ac:dyDescent="0.2">
      <c r="A1880" s="1" t="s">
        <v>6009</v>
      </c>
      <c r="B1880" s="10">
        <v>4810776</v>
      </c>
      <c r="C1880" s="1" t="s">
        <v>1966</v>
      </c>
      <c r="D1880" s="1" t="s">
        <v>273</v>
      </c>
      <c r="E1880" s="11">
        <v>98502603</v>
      </c>
      <c r="F1880" s="11">
        <v>5349</v>
      </c>
      <c r="G1880" s="11">
        <v>6164</v>
      </c>
      <c r="H1880" s="11">
        <v>7245</v>
      </c>
      <c r="I1880" s="11">
        <v>8392</v>
      </c>
      <c r="J1880" s="11">
        <v>8194</v>
      </c>
      <c r="K1880" s="13">
        <v>9200.3333299999995</v>
      </c>
      <c r="L1880" s="13">
        <v>10328.333329999999</v>
      </c>
      <c r="M1880" s="11">
        <v>6384</v>
      </c>
      <c r="N1880" s="11">
        <v>6559</v>
      </c>
      <c r="O1880" s="11">
        <v>8026</v>
      </c>
      <c r="P1880" s="11">
        <v>7810</v>
      </c>
      <c r="Q1880" s="11">
        <v>7017</v>
      </c>
      <c r="R1880" s="11">
        <v>-3438</v>
      </c>
      <c r="S1880" s="11">
        <v>-2173</v>
      </c>
      <c r="T1880" s="11">
        <v>-4016</v>
      </c>
      <c r="U1880" s="11">
        <v>-6642</v>
      </c>
      <c r="V1880" s="11">
        <v>-7154</v>
      </c>
      <c r="W1880" s="13">
        <v>11.327</v>
      </c>
      <c r="X1880" s="13">
        <v>12.504</v>
      </c>
      <c r="Y1880" s="13">
        <v>12.500999999999999</v>
      </c>
      <c r="Z1880" s="13">
        <v>12.307</v>
      </c>
      <c r="AA1880" s="13">
        <v>9.7089999999999996</v>
      </c>
      <c r="AB1880" s="1">
        <v>7730</v>
      </c>
      <c r="AC1880" s="13">
        <v>27.756067000000002</v>
      </c>
      <c r="AD1880" s="13">
        <v>2.6504729999999999</v>
      </c>
      <c r="AE1880" s="1" t="s">
        <v>12654</v>
      </c>
      <c r="AF1880" s="1" t="s">
        <v>12671</v>
      </c>
    </row>
    <row r="1881" spans="1:32" x14ac:dyDescent="0.2">
      <c r="A1881" s="1" t="s">
        <v>6010</v>
      </c>
      <c r="B1881" s="10">
        <v>4250357</v>
      </c>
      <c r="C1881" s="1" t="s">
        <v>1967</v>
      </c>
      <c r="D1881" s="1" t="s">
        <v>108</v>
      </c>
      <c r="E1881" s="11">
        <v>1623797</v>
      </c>
      <c r="F1881" s="11">
        <v>623</v>
      </c>
      <c r="G1881" s="11">
        <v>549</v>
      </c>
      <c r="H1881" s="11">
        <v>1101</v>
      </c>
      <c r="I1881" s="11">
        <v>1491</v>
      </c>
      <c r="J1881" s="11">
        <v>1134</v>
      </c>
      <c r="K1881" s="12" t="s">
        <v>2</v>
      </c>
      <c r="L1881" s="12" t="s">
        <v>2</v>
      </c>
      <c r="M1881" s="11">
        <v>48</v>
      </c>
      <c r="N1881" s="11">
        <v>864</v>
      </c>
      <c r="O1881" s="11">
        <v>-1357</v>
      </c>
      <c r="P1881" s="11">
        <v>2045</v>
      </c>
      <c r="Q1881" s="11">
        <v>2330</v>
      </c>
      <c r="R1881" s="11">
        <v>-34</v>
      </c>
      <c r="S1881" s="11">
        <v>-19</v>
      </c>
      <c r="T1881" s="11">
        <v>-210</v>
      </c>
      <c r="U1881" s="11">
        <v>15</v>
      </c>
      <c r="V1881" s="11">
        <v>247</v>
      </c>
      <c r="W1881" s="13">
        <v>3.7719999999999998</v>
      </c>
      <c r="X1881" s="13">
        <v>3.3650000000000002</v>
      </c>
      <c r="Y1881" s="13">
        <v>4.9509999999999996</v>
      </c>
      <c r="Z1881" s="13">
        <v>8.2780000000000005</v>
      </c>
      <c r="AA1881" s="13">
        <v>6.9089999999999998</v>
      </c>
      <c r="AB1881" s="1">
        <v>7565</v>
      </c>
      <c r="AC1881" s="13">
        <v>9.1799970000000002</v>
      </c>
      <c r="AD1881" s="13">
        <v>0.68047599999999997</v>
      </c>
      <c r="AE1881" s="1" t="s">
        <v>12654</v>
      </c>
      <c r="AF1881" s="1" t="s">
        <v>12658</v>
      </c>
    </row>
    <row r="1882" spans="1:32" x14ac:dyDescent="0.2">
      <c r="A1882" s="1" t="s">
        <v>6011</v>
      </c>
      <c r="B1882" s="10">
        <v>4916497</v>
      </c>
      <c r="C1882" s="1" t="s">
        <v>1968</v>
      </c>
      <c r="D1882" s="1" t="s">
        <v>20</v>
      </c>
      <c r="E1882" s="11">
        <v>10028560</v>
      </c>
      <c r="F1882" s="12" t="s">
        <v>2</v>
      </c>
      <c r="G1882" s="12" t="s">
        <v>2</v>
      </c>
      <c r="H1882" s="12" t="s">
        <v>2</v>
      </c>
      <c r="I1882" s="12" t="s">
        <v>2</v>
      </c>
      <c r="J1882" s="11">
        <v>450</v>
      </c>
      <c r="K1882" s="12" t="s">
        <v>2</v>
      </c>
      <c r="L1882" s="12" t="s">
        <v>2</v>
      </c>
      <c r="M1882" s="12" t="s">
        <v>2</v>
      </c>
      <c r="N1882" s="12" t="s">
        <v>2</v>
      </c>
      <c r="O1882" s="12" t="s">
        <v>2</v>
      </c>
      <c r="P1882" s="12" t="s">
        <v>2</v>
      </c>
      <c r="Q1882" s="11">
        <v>1071</v>
      </c>
      <c r="R1882" s="12" t="s">
        <v>2</v>
      </c>
      <c r="S1882" s="12" t="s">
        <v>2</v>
      </c>
      <c r="T1882" s="12" t="s">
        <v>2</v>
      </c>
      <c r="U1882" s="12" t="s">
        <v>2</v>
      </c>
      <c r="V1882" s="11">
        <v>-521</v>
      </c>
      <c r="W1882" s="12" t="s">
        <v>2</v>
      </c>
      <c r="X1882" s="12" t="s">
        <v>2</v>
      </c>
      <c r="Y1882" s="12" t="s">
        <v>2</v>
      </c>
      <c r="Z1882" s="12" t="s">
        <v>2</v>
      </c>
      <c r="AA1882" s="13">
        <v>4.9329999999999998</v>
      </c>
      <c r="AB1882" s="1">
        <v>7524</v>
      </c>
      <c r="AC1882" s="13">
        <v>6.9109720000000001</v>
      </c>
      <c r="AD1882" s="13">
        <v>0.33945900000000001</v>
      </c>
      <c r="AE1882" s="1" t="s">
        <v>12654</v>
      </c>
      <c r="AF1882" s="1" t="s">
        <v>12661</v>
      </c>
    </row>
    <row r="1883" spans="1:32" x14ac:dyDescent="0.2">
      <c r="A1883" s="1" t="s">
        <v>6012</v>
      </c>
      <c r="B1883" s="10">
        <v>4916266</v>
      </c>
      <c r="C1883" s="1" t="s">
        <v>1970</v>
      </c>
      <c r="D1883" s="1" t="s">
        <v>7</v>
      </c>
      <c r="E1883" s="11">
        <v>5351905</v>
      </c>
      <c r="F1883" s="11">
        <v>54</v>
      </c>
      <c r="G1883" s="11">
        <v>-320</v>
      </c>
      <c r="H1883" s="11">
        <v>95</v>
      </c>
      <c r="I1883" s="11">
        <v>299</v>
      </c>
      <c r="J1883" s="11">
        <v>625</v>
      </c>
      <c r="K1883" s="12" t="s">
        <v>2</v>
      </c>
      <c r="L1883" s="12" t="s">
        <v>2</v>
      </c>
      <c r="M1883" s="11">
        <v>595</v>
      </c>
      <c r="N1883" s="11">
        <v>-394</v>
      </c>
      <c r="O1883" s="11">
        <v>192</v>
      </c>
      <c r="P1883" s="11">
        <v>-424</v>
      </c>
      <c r="Q1883" s="11">
        <v>482</v>
      </c>
      <c r="R1883" s="11">
        <v>-76</v>
      </c>
      <c r="S1883" s="11">
        <v>-274</v>
      </c>
      <c r="T1883" s="11">
        <v>87</v>
      </c>
      <c r="U1883" s="11">
        <v>-230</v>
      </c>
      <c r="V1883" s="11">
        <v>-51</v>
      </c>
      <c r="W1883" s="13">
        <v>-0.61</v>
      </c>
      <c r="X1883" s="13">
        <v>-25.373000000000001</v>
      </c>
      <c r="Y1883" s="13">
        <v>26.318999999999999</v>
      </c>
      <c r="Z1883" s="13">
        <v>-24.783000000000001</v>
      </c>
      <c r="AA1883" s="13">
        <v>38.021000000000001</v>
      </c>
      <c r="AB1883" s="1">
        <v>3135</v>
      </c>
      <c r="AC1883" s="13">
        <v>20.160108000000001</v>
      </c>
      <c r="AD1883" s="13">
        <v>7.0406170000000001</v>
      </c>
      <c r="AE1883" s="1" t="s">
        <v>12654</v>
      </c>
      <c r="AF1883" s="1" t="s">
        <v>12657</v>
      </c>
    </row>
    <row r="1884" spans="1:32" x14ac:dyDescent="0.2">
      <c r="A1884" s="1" t="s">
        <v>6013</v>
      </c>
      <c r="B1884" s="10">
        <v>4970144</v>
      </c>
      <c r="C1884" s="1" t="s">
        <v>1971</v>
      </c>
      <c r="D1884" s="1" t="s">
        <v>84</v>
      </c>
      <c r="E1884" s="11">
        <v>12910820</v>
      </c>
      <c r="F1884" s="11">
        <v>1282</v>
      </c>
      <c r="G1884" s="11">
        <v>1624</v>
      </c>
      <c r="H1884" s="11">
        <v>1992</v>
      </c>
      <c r="I1884" s="11">
        <v>2217</v>
      </c>
      <c r="J1884" s="11">
        <v>2217</v>
      </c>
      <c r="K1884" s="13">
        <v>2250</v>
      </c>
      <c r="L1884" s="13">
        <v>2700</v>
      </c>
      <c r="M1884" s="11">
        <v>1080</v>
      </c>
      <c r="N1884" s="11">
        <v>1387</v>
      </c>
      <c r="O1884" s="11">
        <v>1785</v>
      </c>
      <c r="P1884" s="11">
        <v>1540</v>
      </c>
      <c r="Q1884" s="11">
        <v>1540</v>
      </c>
      <c r="R1884" s="11">
        <v>26</v>
      </c>
      <c r="S1884" s="11">
        <v>-368</v>
      </c>
      <c r="T1884" s="11">
        <v>-601</v>
      </c>
      <c r="U1884" s="11">
        <v>-564</v>
      </c>
      <c r="V1884" s="11">
        <v>-564</v>
      </c>
      <c r="W1884" s="13">
        <v>27.146000000000001</v>
      </c>
      <c r="X1884" s="13">
        <v>28.372</v>
      </c>
      <c r="Y1884" s="13">
        <v>27.83</v>
      </c>
      <c r="Z1884" s="13">
        <v>26.024999999999999</v>
      </c>
      <c r="AA1884" s="13">
        <v>26.024999999999999</v>
      </c>
      <c r="AB1884" s="1">
        <v>3901</v>
      </c>
      <c r="AC1884" s="13">
        <v>16.70589</v>
      </c>
      <c r="AD1884" s="13">
        <v>3.8424529999999999</v>
      </c>
      <c r="AE1884" s="1" t="s">
        <v>12654</v>
      </c>
      <c r="AF1884" s="1" t="s">
        <v>12666</v>
      </c>
    </row>
    <row r="1885" spans="1:32" x14ac:dyDescent="0.2">
      <c r="A1885" s="1" t="s">
        <v>6014</v>
      </c>
      <c r="B1885" s="10">
        <v>6333997</v>
      </c>
      <c r="C1885" s="1" t="s">
        <v>1972</v>
      </c>
      <c r="D1885" s="1" t="s">
        <v>377</v>
      </c>
      <c r="E1885" s="11">
        <v>18442585</v>
      </c>
      <c r="F1885" s="11">
        <v>983</v>
      </c>
      <c r="G1885" s="11">
        <v>1579</v>
      </c>
      <c r="H1885" s="11">
        <v>4127</v>
      </c>
      <c r="I1885" s="11">
        <v>11695</v>
      </c>
      <c r="J1885" s="11">
        <v>12331</v>
      </c>
      <c r="K1885" s="12" t="s">
        <v>2</v>
      </c>
      <c r="L1885" s="12" t="s">
        <v>2</v>
      </c>
      <c r="M1885" s="11">
        <v>2599</v>
      </c>
      <c r="N1885" s="11">
        <v>3567</v>
      </c>
      <c r="O1885" s="11">
        <v>943</v>
      </c>
      <c r="P1885" s="11">
        <v>6447</v>
      </c>
      <c r="Q1885" s="11">
        <v>10651</v>
      </c>
      <c r="R1885" s="11">
        <v>-590</v>
      </c>
      <c r="S1885" s="11">
        <v>423</v>
      </c>
      <c r="T1885" s="11">
        <v>-2106</v>
      </c>
      <c r="U1885" s="11">
        <v>-1636</v>
      </c>
      <c r="V1885" s="11">
        <v>-558</v>
      </c>
      <c r="W1885" s="13">
        <v>1.556</v>
      </c>
      <c r="X1885" s="13">
        <v>3.4820000000000002</v>
      </c>
      <c r="Y1885" s="13">
        <v>5.6879999999999997</v>
      </c>
      <c r="Z1885" s="13">
        <v>13.461</v>
      </c>
      <c r="AA1885" s="13">
        <v>11.662000000000001</v>
      </c>
      <c r="AB1885" s="1">
        <v>6419</v>
      </c>
      <c r="AC1885" s="13">
        <v>7.754429</v>
      </c>
      <c r="AD1885" s="13">
        <v>0.68738200000000005</v>
      </c>
      <c r="AE1885" s="1" t="s">
        <v>12654</v>
      </c>
      <c r="AF1885" s="1" t="s">
        <v>12655</v>
      </c>
    </row>
    <row r="1886" spans="1:32" x14ac:dyDescent="0.2">
      <c r="A1886" s="1" t="s">
        <v>6015</v>
      </c>
      <c r="B1886" s="10">
        <v>4041871</v>
      </c>
      <c r="C1886" s="1" t="s">
        <v>1973</v>
      </c>
      <c r="D1886" s="1" t="s">
        <v>53</v>
      </c>
      <c r="E1886" s="11">
        <v>1646015265</v>
      </c>
      <c r="F1886" s="11">
        <v>162341</v>
      </c>
      <c r="G1886" s="11">
        <v>300160</v>
      </c>
      <c r="H1886" s="11">
        <v>384183</v>
      </c>
      <c r="I1886" s="11">
        <v>327261</v>
      </c>
      <c r="J1886" s="11">
        <v>355279</v>
      </c>
      <c r="K1886" s="13">
        <v>301769.29674999998</v>
      </c>
      <c r="L1886" s="13">
        <v>325503.37689000001</v>
      </c>
      <c r="M1886" s="11">
        <v>397069</v>
      </c>
      <c r="N1886" s="11">
        <v>311919</v>
      </c>
      <c r="O1886" s="11">
        <v>606334</v>
      </c>
      <c r="P1886" s="11">
        <v>442469</v>
      </c>
      <c r="Q1886" s="11">
        <v>597945</v>
      </c>
      <c r="R1886" s="11">
        <v>-116256</v>
      </c>
      <c r="S1886" s="11">
        <v>-79660</v>
      </c>
      <c r="T1886" s="11">
        <v>156805</v>
      </c>
      <c r="U1886" s="11">
        <v>-334425</v>
      </c>
      <c r="V1886" s="11">
        <v>-395303</v>
      </c>
      <c r="W1886" s="13">
        <v>13.153</v>
      </c>
      <c r="X1886" s="13">
        <v>20.488</v>
      </c>
      <c r="Y1886" s="13">
        <v>20.780999999999999</v>
      </c>
      <c r="Z1886" s="13">
        <v>14.746</v>
      </c>
      <c r="AA1886" s="13">
        <v>14.048999999999999</v>
      </c>
      <c r="AB1886" s="1">
        <v>8002</v>
      </c>
      <c r="AC1886" s="12" t="s">
        <v>2</v>
      </c>
      <c r="AD1886" s="12" t="s">
        <v>2</v>
      </c>
      <c r="AE1886" s="1" t="s">
        <v>12654</v>
      </c>
      <c r="AF1886" s="1" t="s">
        <v>12658</v>
      </c>
    </row>
    <row r="1887" spans="1:32" x14ac:dyDescent="0.2">
      <c r="A1887" s="1" t="s">
        <v>6016</v>
      </c>
      <c r="B1887" s="10">
        <v>4272202</v>
      </c>
      <c r="C1887" s="1" t="s">
        <v>1974</v>
      </c>
      <c r="D1887" s="1" t="s">
        <v>485</v>
      </c>
      <c r="E1887" s="11">
        <v>26168646</v>
      </c>
      <c r="F1887" s="11">
        <v>1024</v>
      </c>
      <c r="G1887" s="11">
        <v>5995</v>
      </c>
      <c r="H1887" s="11">
        <v>10997</v>
      </c>
      <c r="I1887" s="11">
        <v>12984</v>
      </c>
      <c r="J1887" s="11">
        <v>8959</v>
      </c>
      <c r="K1887" s="13">
        <v>6800</v>
      </c>
      <c r="L1887" s="13">
        <v>8300</v>
      </c>
      <c r="M1887" s="11">
        <v>15205</v>
      </c>
      <c r="N1887" s="11">
        <v>-2948</v>
      </c>
      <c r="O1887" s="11">
        <v>-18981</v>
      </c>
      <c r="P1887" s="11">
        <v>22694</v>
      </c>
      <c r="Q1887" s="11">
        <v>18617</v>
      </c>
      <c r="R1887" s="11">
        <v>-790</v>
      </c>
      <c r="S1887" s="11">
        <v>145</v>
      </c>
      <c r="T1887" s="11">
        <v>-326</v>
      </c>
      <c r="U1887" s="11">
        <v>-1424</v>
      </c>
      <c r="V1887" s="11">
        <v>-2146</v>
      </c>
      <c r="W1887" s="13">
        <v>-4.6120000000000001</v>
      </c>
      <c r="X1887" s="13">
        <v>5.7489999999999997</v>
      </c>
      <c r="Y1887" s="13">
        <v>11.337999999999999</v>
      </c>
      <c r="Z1887" s="13">
        <v>7.0910000000000002</v>
      </c>
      <c r="AA1887" s="13">
        <v>7.5529999999999999</v>
      </c>
      <c r="AB1887" s="1">
        <v>7537</v>
      </c>
      <c r="AC1887" s="13">
        <v>9.5474219999999992</v>
      </c>
      <c r="AD1887" s="13">
        <v>0.54615599999999997</v>
      </c>
      <c r="AE1887" s="1" t="s">
        <v>12654</v>
      </c>
      <c r="AF1887" s="1" t="s">
        <v>12659</v>
      </c>
    </row>
    <row r="1888" spans="1:32" x14ac:dyDescent="0.2">
      <c r="A1888" s="1" t="s">
        <v>6017</v>
      </c>
      <c r="B1888" s="10">
        <v>4913686</v>
      </c>
      <c r="C1888" s="1" t="s">
        <v>1975</v>
      </c>
      <c r="D1888" s="1" t="s">
        <v>20</v>
      </c>
      <c r="E1888" s="11">
        <v>19640224</v>
      </c>
      <c r="F1888" s="12" t="s">
        <v>2</v>
      </c>
      <c r="G1888" s="12" t="s">
        <v>2</v>
      </c>
      <c r="H1888" s="12" t="s">
        <v>2</v>
      </c>
      <c r="I1888" s="12" t="s">
        <v>2</v>
      </c>
      <c r="J1888" s="11">
        <v>256.654</v>
      </c>
      <c r="K1888" s="13">
        <v>4200</v>
      </c>
      <c r="L1888" s="13">
        <v>4600</v>
      </c>
      <c r="M1888" s="12" t="s">
        <v>2</v>
      </c>
      <c r="N1888" s="12" t="s">
        <v>2</v>
      </c>
      <c r="O1888" s="12" t="s">
        <v>2</v>
      </c>
      <c r="P1888" s="12" t="s">
        <v>2</v>
      </c>
      <c r="Q1888" s="11">
        <v>431.17099999999999</v>
      </c>
      <c r="R1888" s="12" t="s">
        <v>2</v>
      </c>
      <c r="S1888" s="12" t="s">
        <v>2</v>
      </c>
      <c r="T1888" s="12" t="s">
        <v>2</v>
      </c>
      <c r="U1888" s="12" t="s">
        <v>2</v>
      </c>
      <c r="V1888" s="11">
        <v>-1047.5730000000001</v>
      </c>
      <c r="W1888" s="12" t="s">
        <v>2</v>
      </c>
      <c r="X1888" s="12" t="s">
        <v>2</v>
      </c>
      <c r="Y1888" s="12" t="s">
        <v>2</v>
      </c>
      <c r="Z1888" s="12" t="s">
        <v>2</v>
      </c>
      <c r="AA1888" s="13">
        <v>7.9130000000000003</v>
      </c>
      <c r="AB1888" s="1">
        <v>3399</v>
      </c>
      <c r="AC1888" s="12" t="s">
        <v>4019</v>
      </c>
      <c r="AD1888" s="13">
        <v>35.781937999999997</v>
      </c>
      <c r="AE1888" s="1" t="s">
        <v>12654</v>
      </c>
      <c r="AF1888" s="1" t="s">
        <v>12661</v>
      </c>
    </row>
    <row r="1889" spans="1:32" x14ac:dyDescent="0.2">
      <c r="A1889" s="1" t="s">
        <v>6018</v>
      </c>
      <c r="B1889" s="10">
        <v>4251029</v>
      </c>
      <c r="C1889" s="1" t="s">
        <v>1976</v>
      </c>
      <c r="D1889" s="1" t="s">
        <v>90</v>
      </c>
      <c r="E1889" s="11">
        <v>24480118</v>
      </c>
      <c r="F1889" s="11">
        <v>-330</v>
      </c>
      <c r="G1889" s="11">
        <v>-864</v>
      </c>
      <c r="H1889" s="11">
        <v>-1400</v>
      </c>
      <c r="I1889" s="11">
        <v>3118</v>
      </c>
      <c r="J1889" s="11">
        <v>5470</v>
      </c>
      <c r="K1889" s="12" t="s">
        <v>2</v>
      </c>
      <c r="L1889" s="12" t="s">
        <v>2</v>
      </c>
      <c r="M1889" s="11">
        <v>7673</v>
      </c>
      <c r="N1889" s="11">
        <v>7030</v>
      </c>
      <c r="O1889" s="11">
        <v>2906</v>
      </c>
      <c r="P1889" s="11">
        <v>10014</v>
      </c>
      <c r="Q1889" s="11">
        <v>5396</v>
      </c>
      <c r="R1889" s="11">
        <v>-5388</v>
      </c>
      <c r="S1889" s="11">
        <v>-5688</v>
      </c>
      <c r="T1889" s="11">
        <v>-4516</v>
      </c>
      <c r="U1889" s="11">
        <v>-4882</v>
      </c>
      <c r="V1889" s="11">
        <v>-2884</v>
      </c>
      <c r="W1889" s="13">
        <v>0.63400000000000001</v>
      </c>
      <c r="X1889" s="13">
        <v>-0.42699999999999999</v>
      </c>
      <c r="Y1889" s="13">
        <v>-6.8639999999999999</v>
      </c>
      <c r="Z1889" s="13">
        <v>-14.195</v>
      </c>
      <c r="AA1889" s="13">
        <v>8.5640000000000001</v>
      </c>
      <c r="AB1889" s="1">
        <v>2288</v>
      </c>
      <c r="AC1889" s="13">
        <v>13.006174</v>
      </c>
      <c r="AD1889" s="13">
        <v>0.71581899999999998</v>
      </c>
      <c r="AE1889" s="1" t="s">
        <v>12654</v>
      </c>
      <c r="AF1889" s="1" t="s">
        <v>12674</v>
      </c>
    </row>
    <row r="1890" spans="1:32" x14ac:dyDescent="0.2">
      <c r="A1890" s="1" t="s">
        <v>6019</v>
      </c>
      <c r="B1890" s="10">
        <v>4993318</v>
      </c>
      <c r="C1890" s="1" t="s">
        <v>1977</v>
      </c>
      <c r="D1890" s="1" t="s">
        <v>53</v>
      </c>
      <c r="E1890" s="11">
        <v>3578981</v>
      </c>
      <c r="F1890" s="11">
        <v>944</v>
      </c>
      <c r="G1890" s="11">
        <v>560</v>
      </c>
      <c r="H1890" s="11">
        <v>1063</v>
      </c>
      <c r="I1890" s="11">
        <v>1411</v>
      </c>
      <c r="J1890" s="11">
        <v>1580</v>
      </c>
      <c r="K1890" s="12" t="s">
        <v>2</v>
      </c>
      <c r="L1890" s="12" t="s">
        <v>2</v>
      </c>
      <c r="M1890" s="11">
        <v>2188</v>
      </c>
      <c r="N1890" s="11">
        <v>1572</v>
      </c>
      <c r="O1890" s="11">
        <v>756</v>
      </c>
      <c r="P1890" s="11">
        <v>3200</v>
      </c>
      <c r="Q1890" s="11">
        <v>1447</v>
      </c>
      <c r="R1890" s="11">
        <v>177</v>
      </c>
      <c r="S1890" s="11">
        <v>547</v>
      </c>
      <c r="T1890" s="11">
        <v>-161</v>
      </c>
      <c r="U1890" s="11">
        <v>-297</v>
      </c>
      <c r="V1890" s="11">
        <v>-805</v>
      </c>
      <c r="W1890" s="13">
        <v>2.5139999999999998</v>
      </c>
      <c r="X1890" s="13">
        <v>2.6960000000000002</v>
      </c>
      <c r="Y1890" s="13">
        <v>3.7290000000000001</v>
      </c>
      <c r="Z1890" s="13">
        <v>4.7290000000000001</v>
      </c>
      <c r="AA1890" s="13">
        <v>5.0510000000000002</v>
      </c>
      <c r="AB1890" s="1">
        <v>8046</v>
      </c>
      <c r="AC1890" s="13">
        <v>7.5193899999999996</v>
      </c>
      <c r="AD1890" s="13">
        <v>0.410721</v>
      </c>
      <c r="AE1890" s="1" t="s">
        <v>12654</v>
      </c>
      <c r="AF1890" s="1" t="s">
        <v>12658</v>
      </c>
    </row>
    <row r="1891" spans="1:32" x14ac:dyDescent="0.2">
      <c r="A1891" s="1" t="s">
        <v>6020</v>
      </c>
      <c r="B1891" s="10">
        <v>4156526</v>
      </c>
      <c r="C1891" s="1" t="s">
        <v>1978</v>
      </c>
      <c r="D1891" s="1" t="s">
        <v>90</v>
      </c>
      <c r="E1891" s="11">
        <v>50376096</v>
      </c>
      <c r="F1891" s="11">
        <v>16209</v>
      </c>
      <c r="G1891" s="11">
        <v>23820</v>
      </c>
      <c r="H1891" s="11">
        <v>29134</v>
      </c>
      <c r="I1891" s="11">
        <v>26534</v>
      </c>
      <c r="J1891" s="11">
        <v>30382</v>
      </c>
      <c r="K1891" s="12" t="s">
        <v>2</v>
      </c>
      <c r="L1891" s="12" t="s">
        <v>2</v>
      </c>
      <c r="M1891" s="11">
        <v>33361</v>
      </c>
      <c r="N1891" s="11">
        <v>19249</v>
      </c>
      <c r="O1891" s="11">
        <v>-24</v>
      </c>
      <c r="P1891" s="11">
        <v>53604</v>
      </c>
      <c r="Q1891" s="11">
        <v>39179</v>
      </c>
      <c r="R1891" s="11">
        <v>-11996</v>
      </c>
      <c r="S1891" s="11">
        <v>-10258</v>
      </c>
      <c r="T1891" s="11">
        <v>-23860</v>
      </c>
      <c r="U1891" s="11">
        <v>-18927</v>
      </c>
      <c r="V1891" s="11">
        <v>-1886</v>
      </c>
      <c r="W1891" s="13">
        <v>5.4749999999999996</v>
      </c>
      <c r="X1891" s="13">
        <v>11.451000000000001</v>
      </c>
      <c r="Y1891" s="13">
        <v>12.23</v>
      </c>
      <c r="Z1891" s="13">
        <v>10.795</v>
      </c>
      <c r="AA1891" s="13">
        <v>11.452</v>
      </c>
      <c r="AB1891" s="1">
        <v>1333</v>
      </c>
      <c r="AC1891" s="13">
        <v>7.6976630000000004</v>
      </c>
      <c r="AD1891" s="13">
        <v>0.78924300000000003</v>
      </c>
      <c r="AE1891" s="1" t="s">
        <v>12654</v>
      </c>
      <c r="AF1891" s="1" t="s">
        <v>12674</v>
      </c>
    </row>
    <row r="1892" spans="1:32" x14ac:dyDescent="0.2">
      <c r="A1892" s="1" t="s">
        <v>6021</v>
      </c>
      <c r="B1892" s="10">
        <v>4772524</v>
      </c>
      <c r="C1892" s="1" t="s">
        <v>1979</v>
      </c>
      <c r="D1892" s="1" t="s">
        <v>99</v>
      </c>
      <c r="E1892" s="11">
        <v>3988600</v>
      </c>
      <c r="F1892" s="12" t="s">
        <v>2</v>
      </c>
      <c r="G1892" s="12" t="s">
        <v>2</v>
      </c>
      <c r="H1892" s="12" t="s">
        <v>2</v>
      </c>
      <c r="I1892" s="12" t="s">
        <v>2</v>
      </c>
      <c r="J1892" s="12" t="s">
        <v>2</v>
      </c>
      <c r="K1892" s="12" t="s">
        <v>2</v>
      </c>
      <c r="L1892" s="12" t="s">
        <v>2</v>
      </c>
      <c r="M1892" s="11">
        <v>-484</v>
      </c>
      <c r="N1892" s="11">
        <v>-234</v>
      </c>
      <c r="O1892" s="11">
        <v>69</v>
      </c>
      <c r="P1892" s="11">
        <v>1628</v>
      </c>
      <c r="Q1892" s="11">
        <v>-35</v>
      </c>
      <c r="R1892" s="11">
        <v>907</v>
      </c>
      <c r="S1892" s="11">
        <v>304</v>
      </c>
      <c r="T1892" s="11">
        <v>-1023</v>
      </c>
      <c r="U1892" s="11">
        <v>-526</v>
      </c>
      <c r="V1892" s="11">
        <v>-495</v>
      </c>
      <c r="W1892" s="13">
        <v>5.859</v>
      </c>
      <c r="X1892" s="13">
        <v>3.8929999999999998</v>
      </c>
      <c r="Y1892" s="13">
        <v>0.83799999999999997</v>
      </c>
      <c r="Z1892" s="13">
        <v>6.8090000000000002</v>
      </c>
      <c r="AA1892" s="13">
        <v>5.0830000000000002</v>
      </c>
      <c r="AB1892" s="1">
        <v>8700</v>
      </c>
      <c r="AC1892" s="13">
        <v>12.178342000000001</v>
      </c>
      <c r="AD1892" s="13">
        <v>0.81128100000000003</v>
      </c>
      <c r="AE1892" s="1" t="s">
        <v>12654</v>
      </c>
      <c r="AF1892" s="1" t="s">
        <v>12668</v>
      </c>
    </row>
    <row r="1893" spans="1:32" x14ac:dyDescent="0.2">
      <c r="A1893" s="1" t="s">
        <v>6022</v>
      </c>
      <c r="B1893" s="10">
        <v>6333995</v>
      </c>
      <c r="C1893" s="1" t="s">
        <v>1980</v>
      </c>
      <c r="D1893" s="1" t="s">
        <v>117</v>
      </c>
      <c r="E1893" s="11">
        <v>5921193</v>
      </c>
      <c r="F1893" s="11">
        <v>742</v>
      </c>
      <c r="G1893" s="11">
        <v>572</v>
      </c>
      <c r="H1893" s="11">
        <v>575</v>
      </c>
      <c r="I1893" s="11">
        <v>619</v>
      </c>
      <c r="J1893" s="11">
        <v>619</v>
      </c>
      <c r="K1893" s="12" t="s">
        <v>2</v>
      </c>
      <c r="L1893" s="12" t="s">
        <v>2</v>
      </c>
      <c r="M1893" s="11">
        <v>730</v>
      </c>
      <c r="N1893" s="11">
        <v>1025</v>
      </c>
      <c r="O1893" s="11">
        <v>1147</v>
      </c>
      <c r="P1893" s="11">
        <v>849</v>
      </c>
      <c r="Q1893" s="11">
        <v>849</v>
      </c>
      <c r="R1893" s="11">
        <v>-2015</v>
      </c>
      <c r="S1893" s="11">
        <v>-648</v>
      </c>
      <c r="T1893" s="11">
        <v>-168</v>
      </c>
      <c r="U1893" s="11">
        <v>1150</v>
      </c>
      <c r="V1893" s="11">
        <v>1150</v>
      </c>
      <c r="W1893" s="13">
        <v>5.0049999999999999</v>
      </c>
      <c r="X1893" s="13">
        <v>3.444</v>
      </c>
      <c r="Y1893" s="13">
        <v>3.7919999999999998</v>
      </c>
      <c r="Z1893" s="13">
        <v>7.7629999999999999</v>
      </c>
      <c r="AA1893" s="13">
        <v>7.7629999999999999</v>
      </c>
      <c r="AB1893" s="1">
        <v>9313</v>
      </c>
      <c r="AC1893" s="13">
        <v>6.5290290000000004</v>
      </c>
      <c r="AD1893" s="13">
        <v>0.44540600000000002</v>
      </c>
      <c r="AE1893" s="1" t="s">
        <v>12654</v>
      </c>
      <c r="AF1893" s="1" t="s">
        <v>12664</v>
      </c>
    </row>
    <row r="1894" spans="1:32" x14ac:dyDescent="0.2">
      <c r="A1894" s="1" t="s">
        <v>6023</v>
      </c>
      <c r="B1894" s="10">
        <v>4212936</v>
      </c>
      <c r="C1894" s="1" t="s">
        <v>1981</v>
      </c>
      <c r="D1894" s="1" t="s">
        <v>39</v>
      </c>
      <c r="E1894" s="11">
        <v>179487302</v>
      </c>
      <c r="F1894" s="11">
        <v>15311</v>
      </c>
      <c r="G1894" s="11">
        <v>36786</v>
      </c>
      <c r="H1894" s="11">
        <v>38083</v>
      </c>
      <c r="I1894" s="11">
        <v>40851</v>
      </c>
      <c r="J1894" s="11">
        <v>44516</v>
      </c>
      <c r="K1894" s="13">
        <v>50299.83496</v>
      </c>
      <c r="L1894" s="13">
        <v>56677.642699999997</v>
      </c>
      <c r="M1894" s="11">
        <v>22193</v>
      </c>
      <c r="N1894" s="11">
        <v>11519</v>
      </c>
      <c r="O1894" s="11">
        <v>16717</v>
      </c>
      <c r="P1894" s="11">
        <v>38003</v>
      </c>
      <c r="Q1894" s="11">
        <v>-4482</v>
      </c>
      <c r="R1894" s="11">
        <v>-16241</v>
      </c>
      <c r="S1894" s="11">
        <v>-13760</v>
      </c>
      <c r="T1894" s="11">
        <v>-22382</v>
      </c>
      <c r="U1894" s="11">
        <v>-18266</v>
      </c>
      <c r="V1894" s="11">
        <v>-13665</v>
      </c>
      <c r="W1894" s="13">
        <v>0.77700000000000002</v>
      </c>
      <c r="X1894" s="13">
        <v>6.4050000000000002</v>
      </c>
      <c r="Y1894" s="13">
        <v>8.4670000000000005</v>
      </c>
      <c r="Z1894" s="13">
        <v>9.86</v>
      </c>
      <c r="AA1894" s="13">
        <v>10.699</v>
      </c>
      <c r="AB1894" s="1">
        <v>8252</v>
      </c>
      <c r="AC1894" s="13">
        <v>19.40164</v>
      </c>
      <c r="AD1894" s="13">
        <v>2.2171409999999998</v>
      </c>
      <c r="AE1894" s="1" t="s">
        <v>12654</v>
      </c>
      <c r="AF1894" s="1" t="s">
        <v>12668</v>
      </c>
    </row>
    <row r="1895" spans="1:32" x14ac:dyDescent="0.2">
      <c r="A1895" s="1" t="s">
        <v>6024</v>
      </c>
      <c r="B1895" s="10">
        <v>6333309</v>
      </c>
      <c r="C1895" s="1" t="s">
        <v>1982</v>
      </c>
      <c r="D1895" s="1" t="s">
        <v>112</v>
      </c>
      <c r="E1895" s="11">
        <v>227276138</v>
      </c>
      <c r="F1895" s="11">
        <v>18333</v>
      </c>
      <c r="G1895" s="11">
        <v>36278</v>
      </c>
      <c r="H1895" s="11">
        <v>30020</v>
      </c>
      <c r="I1895" s="11">
        <v>34812</v>
      </c>
      <c r="J1895" s="11">
        <v>22919</v>
      </c>
      <c r="K1895" s="13">
        <v>31133.333330000001</v>
      </c>
      <c r="L1895" s="13">
        <v>32200</v>
      </c>
      <c r="M1895" s="11">
        <v>24355</v>
      </c>
      <c r="N1895" s="11">
        <v>15096</v>
      </c>
      <c r="O1895" s="11">
        <v>24491</v>
      </c>
      <c r="P1895" s="11">
        <v>35687</v>
      </c>
      <c r="Q1895" s="11">
        <v>28144</v>
      </c>
      <c r="R1895" s="11">
        <v>-16841</v>
      </c>
      <c r="S1895" s="11">
        <v>-10010</v>
      </c>
      <c r="T1895" s="11">
        <v>4305</v>
      </c>
      <c r="U1895" s="11">
        <v>-20981</v>
      </c>
      <c r="V1895" s="11">
        <v>13701</v>
      </c>
      <c r="W1895" s="13">
        <v>5.3639999999999999</v>
      </c>
      <c r="X1895" s="13">
        <v>10.146000000000001</v>
      </c>
      <c r="Y1895" s="13">
        <v>7.8819999999999997</v>
      </c>
      <c r="Z1895" s="13">
        <v>8.1319999999999997</v>
      </c>
      <c r="AA1895" s="13">
        <v>7.8579999999999997</v>
      </c>
      <c r="AB1895" s="1">
        <v>5463</v>
      </c>
      <c r="AC1895" s="13">
        <v>12.644254</v>
      </c>
      <c r="AD1895" s="13">
        <v>0.892683</v>
      </c>
      <c r="AE1895" s="1" t="s">
        <v>12654</v>
      </c>
      <c r="AF1895" s="1" t="s">
        <v>12667</v>
      </c>
    </row>
    <row r="1896" spans="1:32" x14ac:dyDescent="0.2">
      <c r="A1896" s="1" t="s">
        <v>6025</v>
      </c>
      <c r="B1896" s="10">
        <v>29167133</v>
      </c>
      <c r="C1896" s="1" t="s">
        <v>1983</v>
      </c>
      <c r="D1896" s="1" t="s">
        <v>53</v>
      </c>
      <c r="E1896" s="11">
        <v>23215195</v>
      </c>
      <c r="F1896" s="11">
        <v>1908</v>
      </c>
      <c r="G1896" s="11">
        <v>5896</v>
      </c>
      <c r="H1896" s="11">
        <v>5706</v>
      </c>
      <c r="I1896" s="11">
        <v>3860</v>
      </c>
      <c r="J1896" s="11">
        <v>3860</v>
      </c>
      <c r="K1896" s="12" t="s">
        <v>2</v>
      </c>
      <c r="L1896" s="12" t="s">
        <v>2</v>
      </c>
      <c r="M1896" s="11">
        <v>-1137.3330000000001</v>
      </c>
      <c r="N1896" s="11">
        <v>3795</v>
      </c>
      <c r="O1896" s="11">
        <v>6031</v>
      </c>
      <c r="P1896" s="11">
        <v>7863</v>
      </c>
      <c r="Q1896" s="11">
        <v>7863</v>
      </c>
      <c r="R1896" s="11">
        <v>-149.333</v>
      </c>
      <c r="S1896" s="11">
        <v>-2286</v>
      </c>
      <c r="T1896" s="11">
        <v>-4670</v>
      </c>
      <c r="U1896" s="11">
        <v>1433</v>
      </c>
      <c r="V1896" s="11">
        <v>1433</v>
      </c>
      <c r="W1896" s="12" t="s">
        <v>2</v>
      </c>
      <c r="X1896" s="13">
        <v>6.5810000000000004</v>
      </c>
      <c r="Y1896" s="13">
        <v>6.5330000000000004</v>
      </c>
      <c r="Z1896" s="13">
        <v>6.4409999999999998</v>
      </c>
      <c r="AA1896" s="13">
        <v>6.4409999999999998</v>
      </c>
      <c r="AB1896" s="1">
        <v>7128</v>
      </c>
      <c r="AC1896" s="13">
        <v>19.632213</v>
      </c>
      <c r="AD1896" s="13">
        <v>0.75148700000000002</v>
      </c>
      <c r="AE1896" s="1" t="s">
        <v>12654</v>
      </c>
      <c r="AF1896" s="1" t="s">
        <v>12658</v>
      </c>
    </row>
    <row r="1897" spans="1:32" x14ac:dyDescent="0.2">
      <c r="A1897" s="1" t="s">
        <v>6026</v>
      </c>
      <c r="B1897" s="10">
        <v>4243668</v>
      </c>
      <c r="C1897" s="1" t="s">
        <v>1984</v>
      </c>
      <c r="D1897" s="1" t="s">
        <v>53</v>
      </c>
      <c r="E1897" s="11">
        <v>3172748</v>
      </c>
      <c r="F1897" s="11">
        <v>758</v>
      </c>
      <c r="G1897" s="11">
        <v>1072</v>
      </c>
      <c r="H1897" s="11">
        <v>1167</v>
      </c>
      <c r="I1897" s="11">
        <v>1327</v>
      </c>
      <c r="J1897" s="11">
        <v>1515</v>
      </c>
      <c r="K1897" s="12" t="s">
        <v>2</v>
      </c>
      <c r="L1897" s="12" t="s">
        <v>2</v>
      </c>
      <c r="M1897" s="11">
        <v>2348</v>
      </c>
      <c r="N1897" s="11">
        <v>1082</v>
      </c>
      <c r="O1897" s="11">
        <v>1249</v>
      </c>
      <c r="P1897" s="11">
        <v>335</v>
      </c>
      <c r="Q1897" s="11">
        <v>24</v>
      </c>
      <c r="R1897" s="11">
        <v>-1010</v>
      </c>
      <c r="S1897" s="11">
        <v>-191</v>
      </c>
      <c r="T1897" s="11">
        <v>-115</v>
      </c>
      <c r="U1897" s="11">
        <v>-171</v>
      </c>
      <c r="V1897" s="11">
        <v>-829</v>
      </c>
      <c r="W1897" s="13">
        <v>6.282</v>
      </c>
      <c r="X1897" s="13">
        <v>6.7510000000000003</v>
      </c>
      <c r="Y1897" s="13">
        <v>7.2670000000000003</v>
      </c>
      <c r="Z1897" s="13">
        <v>7.3490000000000002</v>
      </c>
      <c r="AA1897" s="13">
        <v>7.0869999999999997</v>
      </c>
      <c r="AB1897" s="1">
        <v>9763</v>
      </c>
      <c r="AC1897" s="13">
        <v>7.678318</v>
      </c>
      <c r="AD1897" s="13">
        <v>0.64654100000000003</v>
      </c>
      <c r="AE1897" s="1" t="s">
        <v>12654</v>
      </c>
      <c r="AF1897" s="1" t="s">
        <v>12658</v>
      </c>
    </row>
    <row r="1898" spans="1:32" x14ac:dyDescent="0.2">
      <c r="A1898" s="1" t="s">
        <v>6027</v>
      </c>
      <c r="B1898" s="10">
        <v>4992193</v>
      </c>
      <c r="C1898" s="1" t="s">
        <v>1985</v>
      </c>
      <c r="D1898" s="1" t="s">
        <v>58</v>
      </c>
      <c r="E1898" s="11">
        <v>12662294</v>
      </c>
      <c r="F1898" s="11">
        <v>1207</v>
      </c>
      <c r="G1898" s="11">
        <v>2362</v>
      </c>
      <c r="H1898" s="11">
        <v>790</v>
      </c>
      <c r="I1898" s="11">
        <v>60</v>
      </c>
      <c r="J1898" s="11">
        <v>2169.076</v>
      </c>
      <c r="K1898" s="12" t="s">
        <v>2</v>
      </c>
      <c r="L1898" s="12" t="s">
        <v>2</v>
      </c>
      <c r="M1898" s="11">
        <v>1062</v>
      </c>
      <c r="N1898" s="11">
        <v>2227</v>
      </c>
      <c r="O1898" s="11">
        <v>2252</v>
      </c>
      <c r="P1898" s="11">
        <v>431</v>
      </c>
      <c r="Q1898" s="11">
        <v>3058.9879999999998</v>
      </c>
      <c r="R1898" s="11">
        <v>-809</v>
      </c>
      <c r="S1898" s="11">
        <v>-1744</v>
      </c>
      <c r="T1898" s="11">
        <v>-1489</v>
      </c>
      <c r="U1898" s="11">
        <v>-504</v>
      </c>
      <c r="V1898" s="11">
        <v>-9708.5390000000007</v>
      </c>
      <c r="W1898" s="13">
        <v>14.992000000000001</v>
      </c>
      <c r="X1898" s="13">
        <v>26.67</v>
      </c>
      <c r="Y1898" s="13">
        <v>9.5589999999999993</v>
      </c>
      <c r="Z1898" s="13">
        <v>0.26</v>
      </c>
      <c r="AA1898" s="13">
        <v>17.707999999999998</v>
      </c>
      <c r="AB1898" s="1">
        <v>6264</v>
      </c>
      <c r="AC1898" s="13">
        <v>18.77439</v>
      </c>
      <c r="AD1898" s="13">
        <v>3.1238199999999998</v>
      </c>
      <c r="AE1898" s="1" t="s">
        <v>12654</v>
      </c>
      <c r="AF1898" s="1" t="s">
        <v>12658</v>
      </c>
    </row>
    <row r="1899" spans="1:32" x14ac:dyDescent="0.2">
      <c r="A1899" s="1" t="s">
        <v>6028</v>
      </c>
      <c r="B1899" s="10">
        <v>6347481</v>
      </c>
      <c r="C1899" s="1" t="s">
        <v>1986</v>
      </c>
      <c r="D1899" s="1" t="s">
        <v>36</v>
      </c>
      <c r="E1899" s="11">
        <v>2089234</v>
      </c>
      <c r="F1899" s="11">
        <v>151</v>
      </c>
      <c r="G1899" s="11">
        <v>138</v>
      </c>
      <c r="H1899" s="11">
        <v>33</v>
      </c>
      <c r="I1899" s="11">
        <v>137</v>
      </c>
      <c r="J1899" s="11">
        <v>5</v>
      </c>
      <c r="K1899" s="12" t="s">
        <v>2</v>
      </c>
      <c r="L1899" s="12" t="s">
        <v>2</v>
      </c>
      <c r="M1899" s="11">
        <v>1075</v>
      </c>
      <c r="N1899" s="11">
        <v>529</v>
      </c>
      <c r="O1899" s="11">
        <v>464</v>
      </c>
      <c r="P1899" s="11">
        <v>508</v>
      </c>
      <c r="Q1899" s="11">
        <v>246</v>
      </c>
      <c r="R1899" s="11">
        <v>-431</v>
      </c>
      <c r="S1899" s="11">
        <v>-441</v>
      </c>
      <c r="T1899" s="11">
        <v>-745</v>
      </c>
      <c r="U1899" s="11">
        <v>-345</v>
      </c>
      <c r="V1899" s="11">
        <v>-1173</v>
      </c>
      <c r="W1899" s="13">
        <v>2.1339999999999999</v>
      </c>
      <c r="X1899" s="13">
        <v>2.0830000000000002</v>
      </c>
      <c r="Y1899" s="13">
        <v>1.169</v>
      </c>
      <c r="Z1899" s="13">
        <v>2.2050000000000001</v>
      </c>
      <c r="AA1899" s="13">
        <v>1.6739999999999999</v>
      </c>
      <c r="AB1899" s="1">
        <v>4102</v>
      </c>
      <c r="AC1899" s="13">
        <v>34.431801</v>
      </c>
      <c r="AD1899" s="13">
        <v>0.30593399999999998</v>
      </c>
      <c r="AE1899" s="1" t="s">
        <v>12654</v>
      </c>
      <c r="AF1899" s="1" t="s">
        <v>12667</v>
      </c>
    </row>
    <row r="1900" spans="1:32" x14ac:dyDescent="0.2">
      <c r="A1900" s="1" t="s">
        <v>6029</v>
      </c>
      <c r="B1900" s="10">
        <v>4236760</v>
      </c>
      <c r="C1900" s="1" t="s">
        <v>1987</v>
      </c>
      <c r="D1900" s="1" t="s">
        <v>99</v>
      </c>
      <c r="E1900" s="11">
        <v>66244109</v>
      </c>
      <c r="F1900" s="12" t="s">
        <v>2</v>
      </c>
      <c r="G1900" s="12" t="s">
        <v>2</v>
      </c>
      <c r="H1900" s="12" t="s">
        <v>2</v>
      </c>
      <c r="I1900" s="12" t="s">
        <v>2</v>
      </c>
      <c r="J1900" s="12" t="s">
        <v>2</v>
      </c>
      <c r="K1900" s="12" t="s">
        <v>2</v>
      </c>
      <c r="L1900" s="12" t="s">
        <v>2</v>
      </c>
      <c r="M1900" s="11">
        <v>-2738</v>
      </c>
      <c r="N1900" s="11">
        <v>-371</v>
      </c>
      <c r="O1900" s="11">
        <v>10994</v>
      </c>
      <c r="P1900" s="11">
        <v>7557</v>
      </c>
      <c r="Q1900" s="11">
        <v>-160</v>
      </c>
      <c r="R1900" s="11">
        <v>1566</v>
      </c>
      <c r="S1900" s="11">
        <v>-911</v>
      </c>
      <c r="T1900" s="11">
        <v>-4603</v>
      </c>
      <c r="U1900" s="11">
        <v>-734</v>
      </c>
      <c r="V1900" s="11">
        <v>509</v>
      </c>
      <c r="W1900" s="13">
        <v>9.375</v>
      </c>
      <c r="X1900" s="13">
        <v>6.0449999999999999</v>
      </c>
      <c r="Y1900" s="13">
        <v>1.669</v>
      </c>
      <c r="Z1900" s="13">
        <v>5.9329999999999998</v>
      </c>
      <c r="AA1900" s="13">
        <v>7.47</v>
      </c>
      <c r="AB1900" s="1">
        <v>8613</v>
      </c>
      <c r="AC1900" s="13">
        <v>13.594169000000001</v>
      </c>
      <c r="AD1900" s="13">
        <v>1.238421</v>
      </c>
      <c r="AE1900" s="1" t="s">
        <v>12654</v>
      </c>
      <c r="AF1900" s="1" t="s">
        <v>12668</v>
      </c>
    </row>
    <row r="1901" spans="1:32" x14ac:dyDescent="0.2">
      <c r="A1901" s="1" t="s">
        <v>6030</v>
      </c>
      <c r="B1901" s="10">
        <v>4916524</v>
      </c>
      <c r="C1901" s="1" t="s">
        <v>1988</v>
      </c>
      <c r="D1901" s="1" t="s">
        <v>337</v>
      </c>
      <c r="E1901" s="11">
        <v>56244341</v>
      </c>
      <c r="F1901" s="11">
        <v>-536</v>
      </c>
      <c r="G1901" s="11">
        <v>-174</v>
      </c>
      <c r="H1901" s="11">
        <v>-116</v>
      </c>
      <c r="I1901" s="11">
        <v>-191</v>
      </c>
      <c r="J1901" s="11">
        <v>-355</v>
      </c>
      <c r="K1901" s="12" t="s">
        <v>2</v>
      </c>
      <c r="L1901" s="12" t="s">
        <v>2</v>
      </c>
      <c r="M1901" s="11">
        <v>-124</v>
      </c>
      <c r="N1901" s="11">
        <v>-223</v>
      </c>
      <c r="O1901" s="11">
        <v>-261</v>
      </c>
      <c r="P1901" s="11">
        <v>74</v>
      </c>
      <c r="Q1901" s="11">
        <v>-330</v>
      </c>
      <c r="R1901" s="11">
        <v>-1</v>
      </c>
      <c r="S1901" s="11">
        <v>-991</v>
      </c>
      <c r="T1901" s="11">
        <v>185</v>
      </c>
      <c r="U1901" s="11">
        <v>-646</v>
      </c>
      <c r="V1901" s="11">
        <v>379</v>
      </c>
      <c r="W1901" s="13">
        <v>-22.004999999999999</v>
      </c>
      <c r="X1901" s="13">
        <v>-6.5039999999999996</v>
      </c>
      <c r="Y1901" s="13">
        <v>-2.5510000000000002</v>
      </c>
      <c r="Z1901" s="13">
        <v>0.624</v>
      </c>
      <c r="AA1901" s="13">
        <v>-14.191000000000001</v>
      </c>
      <c r="AB1901" s="1">
        <v>8105</v>
      </c>
      <c r="AC1901" s="12" t="s">
        <v>4019</v>
      </c>
      <c r="AD1901" s="13">
        <v>13.670392</v>
      </c>
      <c r="AE1901" s="1" t="s">
        <v>12654</v>
      </c>
      <c r="AF1901" s="1" t="s">
        <v>12655</v>
      </c>
    </row>
    <row r="1902" spans="1:32" x14ac:dyDescent="0.2">
      <c r="A1902" s="1" t="s">
        <v>6031</v>
      </c>
      <c r="B1902" s="10">
        <v>4251715</v>
      </c>
      <c r="C1902" s="1" t="s">
        <v>1989</v>
      </c>
      <c r="D1902" s="1" t="s">
        <v>177</v>
      </c>
      <c r="E1902" s="11">
        <v>12338736</v>
      </c>
      <c r="F1902" s="11">
        <v>10249</v>
      </c>
      <c r="G1902" s="11">
        <v>18216</v>
      </c>
      <c r="H1902" s="11">
        <v>20142</v>
      </c>
      <c r="I1902" s="11">
        <v>19802</v>
      </c>
      <c r="J1902" s="11">
        <v>26914</v>
      </c>
      <c r="K1902" s="13">
        <v>27500</v>
      </c>
      <c r="L1902" s="13">
        <v>34890</v>
      </c>
      <c r="M1902" s="11">
        <v>10713</v>
      </c>
      <c r="N1902" s="11">
        <v>14757</v>
      </c>
      <c r="O1902" s="11">
        <v>15647</v>
      </c>
      <c r="P1902" s="11">
        <v>17222</v>
      </c>
      <c r="Q1902" s="11">
        <v>25351</v>
      </c>
      <c r="R1902" s="11">
        <v>-5376</v>
      </c>
      <c r="S1902" s="11">
        <v>-3522</v>
      </c>
      <c r="T1902" s="11">
        <v>-8755</v>
      </c>
      <c r="U1902" s="11">
        <v>-10814</v>
      </c>
      <c r="V1902" s="11">
        <v>-7682</v>
      </c>
      <c r="W1902" s="13">
        <v>11.026</v>
      </c>
      <c r="X1902" s="13">
        <v>18.283999999999999</v>
      </c>
      <c r="Y1902" s="13">
        <v>17.274999999999999</v>
      </c>
      <c r="Z1902" s="13">
        <v>14.96</v>
      </c>
      <c r="AA1902" s="13">
        <v>16.234000000000002</v>
      </c>
      <c r="AB1902" s="1">
        <v>5344</v>
      </c>
      <c r="AC1902" s="13">
        <v>28.620822</v>
      </c>
      <c r="AD1902" s="13">
        <v>3.851324</v>
      </c>
      <c r="AE1902" s="1" t="s">
        <v>12654</v>
      </c>
      <c r="AF1902" s="1" t="s">
        <v>12659</v>
      </c>
    </row>
    <row r="1903" spans="1:32" x14ac:dyDescent="0.2">
      <c r="A1903" s="1" t="s">
        <v>6032</v>
      </c>
      <c r="B1903" s="10">
        <v>4993865</v>
      </c>
      <c r="C1903" s="1" t="s">
        <v>1990</v>
      </c>
      <c r="D1903" s="1" t="s">
        <v>878</v>
      </c>
      <c r="E1903" s="11">
        <v>28884844</v>
      </c>
      <c r="F1903" s="11">
        <v>662</v>
      </c>
      <c r="G1903" s="11">
        <v>666</v>
      </c>
      <c r="H1903" s="11">
        <v>440</v>
      </c>
      <c r="I1903" s="11">
        <v>509</v>
      </c>
      <c r="J1903" s="11">
        <v>1267</v>
      </c>
      <c r="K1903" s="12" t="s">
        <v>2</v>
      </c>
      <c r="L1903" s="12" t="s">
        <v>2</v>
      </c>
      <c r="M1903" s="11">
        <v>2738</v>
      </c>
      <c r="N1903" s="11">
        <v>2184</v>
      </c>
      <c r="O1903" s="11">
        <v>3460</v>
      </c>
      <c r="P1903" s="11">
        <v>2587</v>
      </c>
      <c r="Q1903" s="11">
        <v>3253</v>
      </c>
      <c r="R1903" s="11">
        <v>-2399</v>
      </c>
      <c r="S1903" s="11">
        <v>-1980</v>
      </c>
      <c r="T1903" s="11">
        <v>-918</v>
      </c>
      <c r="U1903" s="11">
        <v>-1273</v>
      </c>
      <c r="V1903" s="11">
        <v>-1728</v>
      </c>
      <c r="W1903" s="13">
        <v>1.9319999999999999</v>
      </c>
      <c r="X1903" s="13">
        <v>1.9219999999999999</v>
      </c>
      <c r="Y1903" s="13">
        <v>1.3420000000000001</v>
      </c>
      <c r="Z1903" s="13">
        <v>1.774</v>
      </c>
      <c r="AA1903" s="13">
        <v>4.4539999999999997</v>
      </c>
      <c r="AB1903" s="1">
        <v>9067</v>
      </c>
      <c r="AC1903" s="13">
        <v>15.922428999999999</v>
      </c>
      <c r="AD1903" s="13">
        <v>0.69419500000000001</v>
      </c>
      <c r="AE1903" s="1" t="s">
        <v>12654</v>
      </c>
      <c r="AF1903" s="1" t="s">
        <v>12673</v>
      </c>
    </row>
    <row r="1904" spans="1:32" x14ac:dyDescent="0.2">
      <c r="A1904" s="1" t="s">
        <v>6033</v>
      </c>
      <c r="B1904" s="10">
        <v>4996922</v>
      </c>
      <c r="C1904" s="1" t="s">
        <v>1991</v>
      </c>
      <c r="D1904" s="1" t="s">
        <v>1442</v>
      </c>
      <c r="E1904" s="11">
        <v>3982776</v>
      </c>
      <c r="F1904" s="11">
        <v>1388</v>
      </c>
      <c r="G1904" s="11">
        <v>1522</v>
      </c>
      <c r="H1904" s="11">
        <v>1733</v>
      </c>
      <c r="I1904" s="11">
        <v>1168</v>
      </c>
      <c r="J1904" s="11">
        <v>1168</v>
      </c>
      <c r="K1904" s="12" t="s">
        <v>2</v>
      </c>
      <c r="L1904" s="12" t="s">
        <v>2</v>
      </c>
      <c r="M1904" s="11">
        <v>1927</v>
      </c>
      <c r="N1904" s="11">
        <v>2418</v>
      </c>
      <c r="O1904" s="11">
        <v>-284</v>
      </c>
      <c r="P1904" s="11">
        <v>214</v>
      </c>
      <c r="Q1904" s="11">
        <v>214</v>
      </c>
      <c r="R1904" s="11">
        <v>-1061</v>
      </c>
      <c r="S1904" s="11">
        <v>-786</v>
      </c>
      <c r="T1904" s="11">
        <v>-2018</v>
      </c>
      <c r="U1904" s="11">
        <v>-1454</v>
      </c>
      <c r="V1904" s="11">
        <v>-1454</v>
      </c>
      <c r="W1904" s="13">
        <v>5.1769999999999996</v>
      </c>
      <c r="X1904" s="13">
        <v>6.694</v>
      </c>
      <c r="Y1904" s="13">
        <v>6.7270000000000003</v>
      </c>
      <c r="Z1904" s="13">
        <v>3.3290000000000002</v>
      </c>
      <c r="AA1904" s="13">
        <v>3.3290000000000002</v>
      </c>
      <c r="AB1904" s="1">
        <v>6316</v>
      </c>
      <c r="AC1904" s="13">
        <v>17.673404000000001</v>
      </c>
      <c r="AD1904" s="13">
        <v>0.427452</v>
      </c>
      <c r="AE1904" s="1" t="s">
        <v>12654</v>
      </c>
      <c r="AF1904" s="1" t="s">
        <v>12658</v>
      </c>
    </row>
    <row r="1905" spans="1:32" x14ac:dyDescent="0.2">
      <c r="A1905" s="1" t="s">
        <v>6034</v>
      </c>
      <c r="B1905" s="10">
        <v>4554526</v>
      </c>
      <c r="C1905" s="1" t="s">
        <v>1992</v>
      </c>
      <c r="D1905" s="1" t="s">
        <v>71</v>
      </c>
      <c r="E1905" s="11">
        <v>934848</v>
      </c>
      <c r="F1905" s="11">
        <v>981</v>
      </c>
      <c r="G1905" s="11">
        <v>722</v>
      </c>
      <c r="H1905" s="11">
        <v>272</v>
      </c>
      <c r="I1905" s="11">
        <v>411</v>
      </c>
      <c r="J1905" s="11">
        <v>133</v>
      </c>
      <c r="K1905" s="12" t="s">
        <v>2</v>
      </c>
      <c r="L1905" s="12" t="s">
        <v>2</v>
      </c>
      <c r="M1905" s="11">
        <v>1672</v>
      </c>
      <c r="N1905" s="11">
        <v>-367</v>
      </c>
      <c r="O1905" s="11">
        <v>665</v>
      </c>
      <c r="P1905" s="11">
        <v>1534</v>
      </c>
      <c r="Q1905" s="11">
        <v>357</v>
      </c>
      <c r="R1905" s="11">
        <v>-144</v>
      </c>
      <c r="S1905" s="11">
        <v>-536</v>
      </c>
      <c r="T1905" s="11">
        <v>-379</v>
      </c>
      <c r="U1905" s="11">
        <v>-681</v>
      </c>
      <c r="V1905" s="11">
        <v>-685</v>
      </c>
      <c r="W1905" s="13">
        <v>20.978000000000002</v>
      </c>
      <c r="X1905" s="13">
        <v>15.590999999999999</v>
      </c>
      <c r="Y1905" s="13">
        <v>5.0780000000000003</v>
      </c>
      <c r="Z1905" s="13">
        <v>4.7450000000000001</v>
      </c>
      <c r="AA1905" s="13">
        <v>1.2330000000000001</v>
      </c>
      <c r="AB1905" s="1">
        <v>7515</v>
      </c>
      <c r="AC1905" s="13">
        <v>59.300395000000002</v>
      </c>
      <c r="AD1905" s="13">
        <v>1.30223</v>
      </c>
      <c r="AE1905" s="1" t="s">
        <v>12654</v>
      </c>
      <c r="AF1905" s="1" t="s">
        <v>12672</v>
      </c>
    </row>
    <row r="1906" spans="1:32" x14ac:dyDescent="0.2">
      <c r="A1906" s="1" t="s">
        <v>6035</v>
      </c>
      <c r="B1906" s="10">
        <v>4916048</v>
      </c>
      <c r="C1906" s="1" t="s">
        <v>1993</v>
      </c>
      <c r="D1906" s="1" t="s">
        <v>7</v>
      </c>
      <c r="E1906" s="11">
        <v>92544939</v>
      </c>
      <c r="F1906" s="11">
        <v>3884</v>
      </c>
      <c r="G1906" s="11">
        <v>4085</v>
      </c>
      <c r="H1906" s="11">
        <v>3130</v>
      </c>
      <c r="I1906" s="11">
        <v>3618</v>
      </c>
      <c r="J1906" s="11">
        <v>3396</v>
      </c>
      <c r="K1906" s="12" t="s">
        <v>2</v>
      </c>
      <c r="L1906" s="12" t="s">
        <v>2</v>
      </c>
      <c r="M1906" s="11">
        <v>6638</v>
      </c>
      <c r="N1906" s="11">
        <v>7429</v>
      </c>
      <c r="O1906" s="11">
        <v>1974</v>
      </c>
      <c r="P1906" s="11">
        <v>5690</v>
      </c>
      <c r="Q1906" s="11">
        <v>3008</v>
      </c>
      <c r="R1906" s="11">
        <v>-3888</v>
      </c>
      <c r="S1906" s="11">
        <v>-1465</v>
      </c>
      <c r="T1906" s="11">
        <v>-708</v>
      </c>
      <c r="U1906" s="11">
        <v>-1113</v>
      </c>
      <c r="V1906" s="11">
        <v>1745</v>
      </c>
      <c r="W1906" s="13">
        <v>5.3380000000000001</v>
      </c>
      <c r="X1906" s="13">
        <v>5.258</v>
      </c>
      <c r="Y1906" s="13">
        <v>3.9129999999999998</v>
      </c>
      <c r="Z1906" s="13">
        <v>4.556</v>
      </c>
      <c r="AA1906" s="13">
        <v>7.9569999999999999</v>
      </c>
      <c r="AB1906" s="1">
        <v>3159</v>
      </c>
      <c r="AC1906" s="13">
        <v>6.5108249999999996</v>
      </c>
      <c r="AD1906" s="13">
        <v>0.58319299999999996</v>
      </c>
      <c r="AE1906" s="1" t="s">
        <v>12654</v>
      </c>
      <c r="AF1906" s="1" t="s">
        <v>12657</v>
      </c>
    </row>
    <row r="1907" spans="1:32" x14ac:dyDescent="0.2">
      <c r="A1907" s="1" t="s">
        <v>6036</v>
      </c>
      <c r="B1907" s="10">
        <v>4327766</v>
      </c>
      <c r="C1907" s="1" t="s">
        <v>1994</v>
      </c>
      <c r="D1907" s="1" t="s">
        <v>58</v>
      </c>
      <c r="E1907" s="11">
        <v>15850517</v>
      </c>
      <c r="F1907" s="11">
        <v>3389</v>
      </c>
      <c r="G1907" s="11">
        <v>3830</v>
      </c>
      <c r="H1907" s="11">
        <v>3579</v>
      </c>
      <c r="I1907" s="11">
        <v>4857</v>
      </c>
      <c r="J1907" s="11">
        <v>6095</v>
      </c>
      <c r="K1907" s="13">
        <v>6800</v>
      </c>
      <c r="L1907" s="13">
        <v>7500</v>
      </c>
      <c r="M1907" s="11">
        <v>1531</v>
      </c>
      <c r="N1907" s="11">
        <v>7685</v>
      </c>
      <c r="O1907" s="11">
        <v>4096</v>
      </c>
      <c r="P1907" s="11">
        <v>4661</v>
      </c>
      <c r="Q1907" s="11">
        <v>5431</v>
      </c>
      <c r="R1907" s="11">
        <v>-1117</v>
      </c>
      <c r="S1907" s="11">
        <v>-712</v>
      </c>
      <c r="T1907" s="11">
        <v>-638</v>
      </c>
      <c r="U1907" s="11">
        <v>-759</v>
      </c>
      <c r="V1907" s="11">
        <v>-12905</v>
      </c>
      <c r="W1907" s="13">
        <v>6.5810000000000004</v>
      </c>
      <c r="X1907" s="13">
        <v>7.1340000000000003</v>
      </c>
      <c r="Y1907" s="13">
        <v>6.6340000000000003</v>
      </c>
      <c r="Z1907" s="13">
        <v>8.3640000000000008</v>
      </c>
      <c r="AA1907" s="13">
        <v>9.9120000000000008</v>
      </c>
      <c r="AB1907" s="1">
        <v>5982</v>
      </c>
      <c r="AC1907" s="13">
        <v>11.518731000000001</v>
      </c>
      <c r="AD1907" s="13">
        <v>1.1122780000000001</v>
      </c>
      <c r="AE1907" s="1" t="s">
        <v>12654</v>
      </c>
      <c r="AF1907" s="1" t="s">
        <v>12658</v>
      </c>
    </row>
    <row r="1908" spans="1:32" x14ac:dyDescent="0.2">
      <c r="A1908" s="1" t="s">
        <v>6037</v>
      </c>
      <c r="B1908" s="10">
        <v>4240830</v>
      </c>
      <c r="C1908" s="1" t="s">
        <v>1995</v>
      </c>
      <c r="D1908" s="1" t="s">
        <v>878</v>
      </c>
      <c r="E1908" s="11">
        <v>19523504</v>
      </c>
      <c r="F1908" s="11">
        <v>9851</v>
      </c>
      <c r="G1908" s="11">
        <v>11822</v>
      </c>
      <c r="H1908" s="11">
        <v>12692</v>
      </c>
      <c r="I1908" s="11">
        <v>13205</v>
      </c>
      <c r="J1908" s="11">
        <v>14650</v>
      </c>
      <c r="K1908" s="13">
        <v>16000</v>
      </c>
      <c r="L1908" s="13">
        <v>16950</v>
      </c>
      <c r="M1908" s="11">
        <v>11376</v>
      </c>
      <c r="N1908" s="11">
        <v>12239</v>
      </c>
      <c r="O1908" s="11">
        <v>16501</v>
      </c>
      <c r="P1908" s="11">
        <v>14514</v>
      </c>
      <c r="Q1908" s="11">
        <v>16267</v>
      </c>
      <c r="R1908" s="11">
        <v>-11324</v>
      </c>
      <c r="S1908" s="11">
        <v>-11007</v>
      </c>
      <c r="T1908" s="11">
        <v>-6093</v>
      </c>
      <c r="U1908" s="11">
        <v>-4069</v>
      </c>
      <c r="V1908" s="11">
        <v>-10423</v>
      </c>
      <c r="W1908" s="13">
        <v>7.0839999999999996</v>
      </c>
      <c r="X1908" s="13">
        <v>8.2810000000000006</v>
      </c>
      <c r="Y1908" s="13">
        <v>8.0589999999999993</v>
      </c>
      <c r="Z1908" s="13">
        <v>8.0850000000000009</v>
      </c>
      <c r="AA1908" s="13">
        <v>7.6550000000000002</v>
      </c>
      <c r="AB1908" s="1">
        <v>9068</v>
      </c>
      <c r="AC1908" s="13">
        <v>13.273301999999999</v>
      </c>
      <c r="AD1908" s="13">
        <v>1.0091129999999999</v>
      </c>
      <c r="AE1908" s="1" t="s">
        <v>12654</v>
      </c>
      <c r="AF1908" s="1" t="s">
        <v>12673</v>
      </c>
    </row>
    <row r="1909" spans="1:32" x14ac:dyDescent="0.2">
      <c r="A1909" s="1" t="s">
        <v>6038</v>
      </c>
      <c r="B1909" s="10">
        <v>4753842</v>
      </c>
      <c r="C1909" s="1" t="s">
        <v>1996</v>
      </c>
      <c r="D1909" s="1" t="s">
        <v>76</v>
      </c>
      <c r="E1909" s="11">
        <v>60573169</v>
      </c>
      <c r="F1909" s="11">
        <v>4418</v>
      </c>
      <c r="G1909" s="11">
        <v>4600</v>
      </c>
      <c r="H1909" s="11">
        <v>2425</v>
      </c>
      <c r="I1909" s="11">
        <v>2403</v>
      </c>
      <c r="J1909" s="11">
        <v>1750</v>
      </c>
      <c r="K1909" s="13">
        <v>2950</v>
      </c>
      <c r="L1909" s="13">
        <v>3950</v>
      </c>
      <c r="M1909" s="11">
        <v>4382</v>
      </c>
      <c r="N1909" s="11">
        <v>2820</v>
      </c>
      <c r="O1909" s="11">
        <v>976</v>
      </c>
      <c r="P1909" s="11">
        <v>2892</v>
      </c>
      <c r="Q1909" s="11">
        <v>-101</v>
      </c>
      <c r="R1909" s="11">
        <v>-2448</v>
      </c>
      <c r="S1909" s="11">
        <v>-1094</v>
      </c>
      <c r="T1909" s="11">
        <v>-3457</v>
      </c>
      <c r="U1909" s="11">
        <v>-1288</v>
      </c>
      <c r="V1909" s="11">
        <v>-2540</v>
      </c>
      <c r="W1909" s="13">
        <v>13.938000000000001</v>
      </c>
      <c r="X1909" s="13">
        <v>13.702999999999999</v>
      </c>
      <c r="Y1909" s="13">
        <v>6.633</v>
      </c>
      <c r="Z1909" s="13">
        <v>-1.819</v>
      </c>
      <c r="AA1909" s="13">
        <v>3.0569999999999999</v>
      </c>
      <c r="AB1909" s="1">
        <v>7844</v>
      </c>
      <c r="AC1909" s="13">
        <v>33.958306</v>
      </c>
      <c r="AD1909" s="13">
        <v>1.219894</v>
      </c>
      <c r="AE1909" s="1" t="s">
        <v>12654</v>
      </c>
      <c r="AF1909" s="1" t="s">
        <v>12666</v>
      </c>
    </row>
    <row r="1910" spans="1:32" x14ac:dyDescent="0.2">
      <c r="A1910" s="1" t="s">
        <v>6039</v>
      </c>
      <c r="B1910" s="10">
        <v>4990001</v>
      </c>
      <c r="C1910" s="1" t="s">
        <v>1997</v>
      </c>
      <c r="D1910" s="1" t="s">
        <v>148</v>
      </c>
      <c r="E1910" s="11">
        <v>889738</v>
      </c>
      <c r="F1910" s="11">
        <v>407</v>
      </c>
      <c r="G1910" s="11">
        <v>198</v>
      </c>
      <c r="H1910" s="11">
        <v>504</v>
      </c>
      <c r="I1910" s="11">
        <v>407</v>
      </c>
      <c r="J1910" s="11">
        <v>407</v>
      </c>
      <c r="K1910" s="12" t="s">
        <v>2</v>
      </c>
      <c r="L1910" s="12" t="s">
        <v>2</v>
      </c>
      <c r="M1910" s="11">
        <v>22</v>
      </c>
      <c r="N1910" s="11">
        <v>-270</v>
      </c>
      <c r="O1910" s="11">
        <v>230</v>
      </c>
      <c r="P1910" s="11">
        <v>421</v>
      </c>
      <c r="Q1910" s="11">
        <v>421</v>
      </c>
      <c r="R1910" s="11">
        <v>7</v>
      </c>
      <c r="S1910" s="11">
        <v>209</v>
      </c>
      <c r="T1910" s="11">
        <v>-95</v>
      </c>
      <c r="U1910" s="11">
        <v>-501</v>
      </c>
      <c r="V1910" s="11">
        <v>-501</v>
      </c>
      <c r="W1910" s="13">
        <v>7.5270000000000001</v>
      </c>
      <c r="X1910" s="13">
        <v>4.3289999999999997</v>
      </c>
      <c r="Y1910" s="13">
        <v>7.4720000000000004</v>
      </c>
      <c r="Z1910" s="13">
        <v>5.7149999999999999</v>
      </c>
      <c r="AA1910" s="13">
        <v>5.7149999999999999</v>
      </c>
      <c r="AB1910" s="1">
        <v>1795</v>
      </c>
      <c r="AC1910" s="13">
        <v>10.502083000000001</v>
      </c>
      <c r="AD1910" s="12" t="s">
        <v>2</v>
      </c>
      <c r="AE1910" s="1" t="s">
        <v>12654</v>
      </c>
      <c r="AF1910" s="1" t="s">
        <v>12658</v>
      </c>
    </row>
    <row r="1911" spans="1:32" x14ac:dyDescent="0.2">
      <c r="A1911" s="1" t="s">
        <v>6040</v>
      </c>
      <c r="B1911" s="10">
        <v>4996698</v>
      </c>
      <c r="C1911" s="1" t="s">
        <v>1998</v>
      </c>
      <c r="D1911" s="1" t="s">
        <v>182</v>
      </c>
      <c r="E1911" s="11">
        <v>24845998</v>
      </c>
      <c r="F1911" s="11">
        <v>1239</v>
      </c>
      <c r="G1911" s="11">
        <v>1576</v>
      </c>
      <c r="H1911" s="11">
        <v>1790</v>
      </c>
      <c r="I1911" s="11">
        <v>1623</v>
      </c>
      <c r="J1911" s="11">
        <v>1605</v>
      </c>
      <c r="K1911" s="12" t="s">
        <v>2</v>
      </c>
      <c r="L1911" s="12" t="s">
        <v>2</v>
      </c>
      <c r="M1911" s="11">
        <v>531</v>
      </c>
      <c r="N1911" s="11">
        <v>1173</v>
      </c>
      <c r="O1911" s="11">
        <v>1452</v>
      </c>
      <c r="P1911" s="11">
        <v>1108</v>
      </c>
      <c r="Q1911" s="11">
        <v>1495</v>
      </c>
      <c r="R1911" s="11">
        <v>-174</v>
      </c>
      <c r="S1911" s="11">
        <v>245</v>
      </c>
      <c r="T1911" s="11">
        <v>223</v>
      </c>
      <c r="U1911" s="11">
        <v>-3941</v>
      </c>
      <c r="V1911" s="11">
        <v>-295</v>
      </c>
      <c r="W1911" s="12" t="s">
        <v>2</v>
      </c>
      <c r="X1911" s="13">
        <v>10.877000000000001</v>
      </c>
      <c r="Y1911" s="13">
        <v>12.157999999999999</v>
      </c>
      <c r="Z1911" s="13">
        <v>10.874000000000001</v>
      </c>
      <c r="AA1911" s="13">
        <v>10.635</v>
      </c>
      <c r="AB1911" s="1">
        <v>6539</v>
      </c>
      <c r="AC1911" s="13">
        <v>23.837558999999999</v>
      </c>
      <c r="AD1911" s="13">
        <v>2.9217119999999999</v>
      </c>
      <c r="AE1911" s="1" t="s">
        <v>12654</v>
      </c>
      <c r="AF1911" s="1" t="s">
        <v>12664</v>
      </c>
    </row>
    <row r="1912" spans="1:32" x14ac:dyDescent="0.2">
      <c r="A1912" s="1" t="s">
        <v>6041</v>
      </c>
      <c r="B1912" s="10">
        <v>19565055</v>
      </c>
      <c r="C1912" s="1" t="s">
        <v>1999</v>
      </c>
      <c r="D1912" s="1" t="s">
        <v>32</v>
      </c>
      <c r="E1912" s="11">
        <v>9554044</v>
      </c>
      <c r="F1912" s="12" t="s">
        <v>2</v>
      </c>
      <c r="G1912" s="11">
        <v>417</v>
      </c>
      <c r="H1912" s="11">
        <v>714</v>
      </c>
      <c r="I1912" s="11">
        <v>810</v>
      </c>
      <c r="J1912" s="11">
        <v>833</v>
      </c>
      <c r="K1912" s="12" t="s">
        <v>2</v>
      </c>
      <c r="L1912" s="12" t="s">
        <v>2</v>
      </c>
      <c r="M1912" s="12" t="s">
        <v>2</v>
      </c>
      <c r="N1912" s="12" t="s">
        <v>2</v>
      </c>
      <c r="O1912" s="12" t="s">
        <v>2</v>
      </c>
      <c r="P1912" s="11">
        <v>987</v>
      </c>
      <c r="Q1912" s="11">
        <v>694</v>
      </c>
      <c r="R1912" s="12" t="s">
        <v>2</v>
      </c>
      <c r="S1912" s="12" t="s">
        <v>2</v>
      </c>
      <c r="T1912" s="12" t="s">
        <v>2</v>
      </c>
      <c r="U1912" s="11">
        <v>-176</v>
      </c>
      <c r="V1912" s="11">
        <v>-58</v>
      </c>
      <c r="W1912" s="12" t="s">
        <v>2</v>
      </c>
      <c r="X1912" s="12" t="s">
        <v>2</v>
      </c>
      <c r="Y1912" s="13">
        <v>36.070999999999998</v>
      </c>
      <c r="Z1912" s="13">
        <v>41.03</v>
      </c>
      <c r="AA1912" s="13">
        <v>22.091000000000001</v>
      </c>
      <c r="AB1912" s="1" t="s">
        <v>6042</v>
      </c>
      <c r="AC1912" s="13">
        <v>13.849372000000001</v>
      </c>
      <c r="AD1912" s="13">
        <v>2.931915</v>
      </c>
      <c r="AE1912" s="1" t="s">
        <v>12654</v>
      </c>
      <c r="AF1912" s="1" t="s">
        <v>12666</v>
      </c>
    </row>
    <row r="1913" spans="1:32" x14ac:dyDescent="0.2">
      <c r="A1913" s="1" t="s">
        <v>6043</v>
      </c>
      <c r="B1913" s="10">
        <v>4240034</v>
      </c>
      <c r="C1913" s="1" t="s">
        <v>2000</v>
      </c>
      <c r="D1913" s="1" t="s">
        <v>195</v>
      </c>
      <c r="E1913" s="11">
        <v>25917128</v>
      </c>
      <c r="F1913" s="11">
        <v>8038</v>
      </c>
      <c r="G1913" s="11">
        <v>12681</v>
      </c>
      <c r="H1913" s="11">
        <v>13819</v>
      </c>
      <c r="I1913" s="11">
        <v>9357</v>
      </c>
      <c r="J1913" s="11">
        <v>12677</v>
      </c>
      <c r="K1913" s="13">
        <v>14000</v>
      </c>
      <c r="L1913" s="13">
        <v>15500</v>
      </c>
      <c r="M1913" s="11">
        <v>185</v>
      </c>
      <c r="N1913" s="11">
        <v>7032</v>
      </c>
      <c r="O1913" s="11">
        <v>10646</v>
      </c>
      <c r="P1913" s="11">
        <v>1833</v>
      </c>
      <c r="Q1913" s="11">
        <v>2542</v>
      </c>
      <c r="R1913" s="11">
        <v>-3181</v>
      </c>
      <c r="S1913" s="11">
        <v>-2521</v>
      </c>
      <c r="T1913" s="11">
        <v>-12194</v>
      </c>
      <c r="U1913" s="11">
        <v>-7956</v>
      </c>
      <c r="V1913" s="11">
        <v>-6243</v>
      </c>
      <c r="W1913" s="13">
        <v>9.6929999999999996</v>
      </c>
      <c r="X1913" s="13">
        <v>13.669</v>
      </c>
      <c r="Y1913" s="13">
        <v>12.23</v>
      </c>
      <c r="Z1913" s="13">
        <v>8.3130000000000006</v>
      </c>
      <c r="AA1913" s="13">
        <v>9.968</v>
      </c>
      <c r="AB1913" s="1">
        <v>7456</v>
      </c>
      <c r="AC1913" s="13">
        <v>11.268344000000001</v>
      </c>
      <c r="AD1913" s="13">
        <v>1.1008519999999999</v>
      </c>
      <c r="AE1913" s="1" t="s">
        <v>12654</v>
      </c>
      <c r="AF1913" s="1" t="s">
        <v>12664</v>
      </c>
    </row>
    <row r="1914" spans="1:32" x14ac:dyDescent="0.2">
      <c r="A1914" s="1" t="s">
        <v>6044</v>
      </c>
      <c r="B1914" s="10">
        <v>4989983</v>
      </c>
      <c r="C1914" s="1" t="s">
        <v>2001</v>
      </c>
      <c r="D1914" s="1" t="s">
        <v>148</v>
      </c>
      <c r="E1914" s="11">
        <v>28720861</v>
      </c>
      <c r="F1914" s="11">
        <v>2941</v>
      </c>
      <c r="G1914" s="11">
        <v>2416</v>
      </c>
      <c r="H1914" s="11">
        <v>2269</v>
      </c>
      <c r="I1914" s="11">
        <v>265</v>
      </c>
      <c r="J1914" s="11">
        <v>3384</v>
      </c>
      <c r="K1914" s="12" t="s">
        <v>2</v>
      </c>
      <c r="L1914" s="12" t="s">
        <v>2</v>
      </c>
      <c r="M1914" s="11">
        <v>7080</v>
      </c>
      <c r="N1914" s="11">
        <v>-20</v>
      </c>
      <c r="O1914" s="11">
        <v>7180</v>
      </c>
      <c r="P1914" s="11">
        <v>-16190</v>
      </c>
      <c r="Q1914" s="11">
        <v>7623</v>
      </c>
      <c r="R1914" s="11">
        <v>-983</v>
      </c>
      <c r="S1914" s="11">
        <v>-2339</v>
      </c>
      <c r="T1914" s="11">
        <v>-543</v>
      </c>
      <c r="U1914" s="11">
        <v>-18</v>
      </c>
      <c r="V1914" s="11">
        <v>-177</v>
      </c>
      <c r="W1914" s="13">
        <v>5.516</v>
      </c>
      <c r="X1914" s="13">
        <v>4.1959999999999997</v>
      </c>
      <c r="Y1914" s="13">
        <v>3.91</v>
      </c>
      <c r="Z1914" s="13">
        <v>2.5299999999999998</v>
      </c>
      <c r="AA1914" s="13">
        <v>5.55</v>
      </c>
      <c r="AB1914" s="1">
        <v>1810</v>
      </c>
      <c r="AC1914" s="13">
        <v>12.422098</v>
      </c>
      <c r="AD1914" s="13">
        <v>0.82624500000000001</v>
      </c>
      <c r="AE1914" s="1" t="s">
        <v>12654</v>
      </c>
      <c r="AF1914" s="1" t="s">
        <v>12658</v>
      </c>
    </row>
    <row r="1915" spans="1:32" x14ac:dyDescent="0.2">
      <c r="A1915" s="1" t="s">
        <v>6045</v>
      </c>
      <c r="B1915" s="10">
        <v>4216242</v>
      </c>
      <c r="C1915" s="1" t="s">
        <v>2002</v>
      </c>
      <c r="D1915" s="1" t="s">
        <v>99</v>
      </c>
      <c r="E1915" s="11">
        <v>257540893</v>
      </c>
      <c r="F1915" s="12" t="s">
        <v>2</v>
      </c>
      <c r="G1915" s="12" t="s">
        <v>2</v>
      </c>
      <c r="H1915" s="12" t="s">
        <v>2</v>
      </c>
      <c r="I1915" s="12" t="s">
        <v>2</v>
      </c>
      <c r="J1915" s="12" t="s">
        <v>2</v>
      </c>
      <c r="K1915" s="13">
        <v>13300</v>
      </c>
      <c r="L1915" s="13">
        <v>15400</v>
      </c>
      <c r="M1915" s="12" t="s">
        <v>2</v>
      </c>
      <c r="N1915" s="12" t="s">
        <v>2</v>
      </c>
      <c r="O1915" s="12" t="s">
        <v>2</v>
      </c>
      <c r="P1915" s="11">
        <v>-5916</v>
      </c>
      <c r="Q1915" s="11">
        <v>-43362</v>
      </c>
      <c r="R1915" s="12" t="s">
        <v>2</v>
      </c>
      <c r="S1915" s="12" t="s">
        <v>2</v>
      </c>
      <c r="T1915" s="12" t="s">
        <v>2</v>
      </c>
      <c r="U1915" s="11">
        <v>-8883</v>
      </c>
      <c r="V1915" s="11">
        <v>-4373</v>
      </c>
      <c r="W1915" s="12" t="s">
        <v>2</v>
      </c>
      <c r="X1915" s="12" t="s">
        <v>2</v>
      </c>
      <c r="Y1915" s="12" t="s">
        <v>2</v>
      </c>
      <c r="Z1915" s="12" t="s">
        <v>2</v>
      </c>
      <c r="AA1915" s="13">
        <v>13.733000000000001</v>
      </c>
      <c r="AB1915" s="1">
        <v>8628</v>
      </c>
      <c r="AC1915" s="13">
        <v>18.446877000000001</v>
      </c>
      <c r="AD1915" s="13">
        <v>2.5308099999999998</v>
      </c>
      <c r="AE1915" s="1" t="s">
        <v>12654</v>
      </c>
      <c r="AF1915" s="1" t="s">
        <v>12668</v>
      </c>
    </row>
    <row r="1916" spans="1:32" x14ac:dyDescent="0.2">
      <c r="A1916" s="1" t="s">
        <v>6046</v>
      </c>
      <c r="B1916" s="10">
        <v>4303136</v>
      </c>
      <c r="C1916" s="1" t="s">
        <v>2003</v>
      </c>
      <c r="D1916" s="1" t="s">
        <v>125</v>
      </c>
      <c r="E1916" s="11">
        <v>397894362</v>
      </c>
      <c r="F1916" s="11">
        <v>31522</v>
      </c>
      <c r="G1916" s="11">
        <v>41408</v>
      </c>
      <c r="H1916" s="11">
        <v>62277</v>
      </c>
      <c r="I1916" s="11">
        <v>75652</v>
      </c>
      <c r="J1916" s="11">
        <v>82083</v>
      </c>
      <c r="K1916" s="13">
        <v>87503.677009999999</v>
      </c>
      <c r="L1916" s="13">
        <v>92473.519279999993</v>
      </c>
      <c r="M1916" s="11">
        <v>25875</v>
      </c>
      <c r="N1916" s="11">
        <v>39812</v>
      </c>
      <c r="O1916" s="11">
        <v>64061</v>
      </c>
      <c r="P1916" s="11">
        <v>63506</v>
      </c>
      <c r="Q1916" s="11">
        <v>81472</v>
      </c>
      <c r="R1916" s="11">
        <v>-6311</v>
      </c>
      <c r="S1916" s="11">
        <v>-15485</v>
      </c>
      <c r="T1916" s="11">
        <v>-19669</v>
      </c>
      <c r="U1916" s="11">
        <v>-22760</v>
      </c>
      <c r="V1916" s="11">
        <v>-20792</v>
      </c>
      <c r="W1916" s="13">
        <v>9.0670000000000002</v>
      </c>
      <c r="X1916" s="13">
        <v>9.7390000000000008</v>
      </c>
      <c r="Y1916" s="13">
        <v>8.609</v>
      </c>
      <c r="Z1916" s="13">
        <v>10.545</v>
      </c>
      <c r="AA1916" s="13">
        <v>10.613</v>
      </c>
      <c r="AB1916" s="1">
        <v>3088</v>
      </c>
      <c r="AC1916" s="13">
        <v>20.908958999999999</v>
      </c>
      <c r="AD1916" s="13">
        <v>2.2678449999999999</v>
      </c>
      <c r="AE1916" s="1" t="s">
        <v>12654</v>
      </c>
      <c r="AF1916" s="1" t="s">
        <v>12672</v>
      </c>
    </row>
    <row r="1917" spans="1:32" x14ac:dyDescent="0.2">
      <c r="A1917" s="1" t="s">
        <v>6047</v>
      </c>
      <c r="B1917" s="10">
        <v>4988013</v>
      </c>
      <c r="C1917" s="1" t="s">
        <v>2004</v>
      </c>
      <c r="D1917" s="1" t="s">
        <v>370</v>
      </c>
      <c r="E1917" s="11">
        <v>1133768</v>
      </c>
      <c r="F1917" s="11">
        <v>-365</v>
      </c>
      <c r="G1917" s="11">
        <v>-208</v>
      </c>
      <c r="H1917" s="11">
        <v>12</v>
      </c>
      <c r="I1917" s="11">
        <v>-146</v>
      </c>
      <c r="J1917" s="11">
        <v>-265</v>
      </c>
      <c r="K1917" s="12" t="s">
        <v>2</v>
      </c>
      <c r="L1917" s="12" t="s">
        <v>2</v>
      </c>
      <c r="M1917" s="11">
        <v>-74</v>
      </c>
      <c r="N1917" s="11">
        <v>136</v>
      </c>
      <c r="O1917" s="11">
        <v>-73</v>
      </c>
      <c r="P1917" s="11">
        <v>-68</v>
      </c>
      <c r="Q1917" s="11">
        <v>-136</v>
      </c>
      <c r="R1917" s="11">
        <v>-424</v>
      </c>
      <c r="S1917" s="11">
        <v>-3</v>
      </c>
      <c r="T1917" s="11">
        <v>-184</v>
      </c>
      <c r="U1917" s="11">
        <v>-77</v>
      </c>
      <c r="V1917" s="11">
        <v>-56</v>
      </c>
      <c r="W1917" s="13">
        <v>-13.067</v>
      </c>
      <c r="X1917" s="13">
        <v>-61.241999999999997</v>
      </c>
      <c r="Y1917" s="13">
        <v>5.0140000000000002</v>
      </c>
      <c r="Z1917" s="13">
        <v>-5.7830000000000004</v>
      </c>
      <c r="AA1917" s="13">
        <v>-57.18</v>
      </c>
      <c r="AB1917" s="1">
        <v>7901</v>
      </c>
      <c r="AC1917" s="12" t="s">
        <v>4019</v>
      </c>
      <c r="AD1917" s="13">
        <v>1.310046</v>
      </c>
      <c r="AE1917" s="1" t="s">
        <v>12654</v>
      </c>
      <c r="AF1917" s="1" t="s">
        <v>12664</v>
      </c>
    </row>
    <row r="1918" spans="1:32" x14ac:dyDescent="0.2">
      <c r="A1918" s="1" t="s">
        <v>6048</v>
      </c>
      <c r="B1918" s="10">
        <v>4986105</v>
      </c>
      <c r="C1918" s="1" t="s">
        <v>2005</v>
      </c>
      <c r="D1918" s="1" t="s">
        <v>105</v>
      </c>
      <c r="E1918" s="11">
        <v>2901260</v>
      </c>
      <c r="F1918" s="11">
        <v>3946</v>
      </c>
      <c r="G1918" s="11">
        <v>5760</v>
      </c>
      <c r="H1918" s="11">
        <v>7778</v>
      </c>
      <c r="I1918" s="11">
        <v>8759</v>
      </c>
      <c r="J1918" s="11">
        <v>9283</v>
      </c>
      <c r="K1918" s="12" t="s">
        <v>2</v>
      </c>
      <c r="L1918" s="12" t="s">
        <v>2</v>
      </c>
      <c r="M1918" s="11">
        <v>5043</v>
      </c>
      <c r="N1918" s="11">
        <v>4335</v>
      </c>
      <c r="O1918" s="11">
        <v>5419</v>
      </c>
      <c r="P1918" s="11">
        <v>7374</v>
      </c>
      <c r="Q1918" s="11">
        <v>7767</v>
      </c>
      <c r="R1918" s="11">
        <v>-764</v>
      </c>
      <c r="S1918" s="11">
        <v>-685</v>
      </c>
      <c r="T1918" s="11">
        <v>144</v>
      </c>
      <c r="U1918" s="11">
        <v>-17870</v>
      </c>
      <c r="V1918" s="11">
        <v>-9055</v>
      </c>
      <c r="W1918" s="13">
        <v>6.077</v>
      </c>
      <c r="X1918" s="13">
        <v>9.0310000000000006</v>
      </c>
      <c r="Y1918" s="13">
        <v>11.183</v>
      </c>
      <c r="Z1918" s="13">
        <v>10.757</v>
      </c>
      <c r="AA1918" s="13">
        <v>8.86</v>
      </c>
      <c r="AB1918" s="1">
        <v>4365</v>
      </c>
      <c r="AC1918" s="13">
        <v>10.238950000000001</v>
      </c>
      <c r="AD1918" s="12" t="s">
        <v>2</v>
      </c>
      <c r="AE1918" s="1" t="s">
        <v>12654</v>
      </c>
      <c r="AF1918" s="1" t="s">
        <v>12667</v>
      </c>
    </row>
    <row r="1919" spans="1:32" x14ac:dyDescent="0.2">
      <c r="A1919" s="1" t="s">
        <v>6049</v>
      </c>
      <c r="B1919" s="10">
        <v>4968016</v>
      </c>
      <c r="C1919" s="1" t="s">
        <v>2006</v>
      </c>
      <c r="D1919" s="1" t="s">
        <v>177</v>
      </c>
      <c r="E1919" s="11">
        <v>3208371</v>
      </c>
      <c r="F1919" s="12" t="s">
        <v>2</v>
      </c>
      <c r="G1919" s="12" t="s">
        <v>2</v>
      </c>
      <c r="H1919" s="12" t="s">
        <v>2</v>
      </c>
      <c r="I1919" s="12" t="s">
        <v>2</v>
      </c>
      <c r="J1919" s="11">
        <v>143</v>
      </c>
      <c r="K1919" s="12" t="s">
        <v>2</v>
      </c>
      <c r="L1919" s="12" t="s">
        <v>2</v>
      </c>
      <c r="M1919" s="12" t="s">
        <v>2</v>
      </c>
      <c r="N1919" s="12" t="s">
        <v>2</v>
      </c>
      <c r="O1919" s="12" t="s">
        <v>2</v>
      </c>
      <c r="P1919" s="12" t="s">
        <v>2</v>
      </c>
      <c r="Q1919" s="11">
        <v>-377</v>
      </c>
      <c r="R1919" s="12" t="s">
        <v>2</v>
      </c>
      <c r="S1919" s="12" t="s">
        <v>2</v>
      </c>
      <c r="T1919" s="12" t="s">
        <v>2</v>
      </c>
      <c r="U1919" s="12" t="s">
        <v>2</v>
      </c>
      <c r="V1919" s="11">
        <v>241</v>
      </c>
      <c r="W1919" s="12" t="s">
        <v>2</v>
      </c>
      <c r="X1919" s="12" t="s">
        <v>2</v>
      </c>
      <c r="Y1919" s="12" t="s">
        <v>2</v>
      </c>
      <c r="Z1919" s="12" t="s">
        <v>2</v>
      </c>
      <c r="AA1919" s="13">
        <v>-4.4290000000000003</v>
      </c>
      <c r="AB1919" s="1">
        <v>6969</v>
      </c>
      <c r="AC1919" s="12" t="s">
        <v>4019</v>
      </c>
      <c r="AD1919" s="13">
        <v>1.0360400000000001</v>
      </c>
      <c r="AE1919" s="1" t="s">
        <v>12654</v>
      </c>
      <c r="AF1919" s="1" t="s">
        <v>12659</v>
      </c>
    </row>
    <row r="1920" spans="1:32" x14ac:dyDescent="0.2">
      <c r="A1920" s="1" t="s">
        <v>6050</v>
      </c>
      <c r="B1920" s="10">
        <v>7189928</v>
      </c>
      <c r="C1920" s="1" t="s">
        <v>2007</v>
      </c>
      <c r="D1920" s="1" t="s">
        <v>337</v>
      </c>
      <c r="E1920" s="11">
        <v>10437438</v>
      </c>
      <c r="F1920" s="11">
        <v>4517</v>
      </c>
      <c r="G1920" s="11">
        <v>182</v>
      </c>
      <c r="H1920" s="11">
        <v>68</v>
      </c>
      <c r="I1920" s="11">
        <v>794</v>
      </c>
      <c r="J1920" s="11">
        <v>435</v>
      </c>
      <c r="K1920" s="12" t="s">
        <v>2</v>
      </c>
      <c r="L1920" s="12" t="s">
        <v>2</v>
      </c>
      <c r="M1920" s="11">
        <v>6648</v>
      </c>
      <c r="N1920" s="11">
        <v>821</v>
      </c>
      <c r="O1920" s="11">
        <v>-506</v>
      </c>
      <c r="P1920" s="11">
        <v>5406</v>
      </c>
      <c r="Q1920" s="11">
        <v>2724</v>
      </c>
      <c r="R1920" s="11">
        <v>-341</v>
      </c>
      <c r="S1920" s="11">
        <v>-2811</v>
      </c>
      <c r="T1920" s="11">
        <v>-6197</v>
      </c>
      <c r="U1920" s="11">
        <v>-2575</v>
      </c>
      <c r="V1920" s="11">
        <v>-2034</v>
      </c>
      <c r="W1920" s="13">
        <v>9.907</v>
      </c>
      <c r="X1920" s="13">
        <v>1.371</v>
      </c>
      <c r="Y1920" s="13">
        <v>5.1340000000000003</v>
      </c>
      <c r="Z1920" s="13">
        <v>6.5209999999999999</v>
      </c>
      <c r="AA1920" s="13">
        <v>6.6459999999999999</v>
      </c>
      <c r="AB1920" s="1">
        <v>3611</v>
      </c>
      <c r="AC1920" s="13">
        <v>11.639158999999999</v>
      </c>
      <c r="AD1920" s="13">
        <v>0.65103200000000006</v>
      </c>
      <c r="AE1920" s="1" t="s">
        <v>12654</v>
      </c>
      <c r="AF1920" s="1" t="s">
        <v>12655</v>
      </c>
    </row>
    <row r="1921" spans="1:32" x14ac:dyDescent="0.2">
      <c r="A1921" s="1" t="s">
        <v>6051</v>
      </c>
      <c r="B1921" s="10">
        <v>4916576</v>
      </c>
      <c r="C1921" s="1" t="s">
        <v>2008</v>
      </c>
      <c r="D1921" s="1" t="s">
        <v>73</v>
      </c>
      <c r="E1921" s="11">
        <v>53043568</v>
      </c>
      <c r="F1921" s="11">
        <v>-3903</v>
      </c>
      <c r="G1921" s="11">
        <v>-2280</v>
      </c>
      <c r="H1921" s="11">
        <v>348</v>
      </c>
      <c r="I1921" s="11">
        <v>2975</v>
      </c>
      <c r="J1921" s="11">
        <v>4486</v>
      </c>
      <c r="K1921" s="12" t="s">
        <v>2</v>
      </c>
      <c r="L1921" s="12" t="s">
        <v>2</v>
      </c>
      <c r="M1921" s="11">
        <v>-2760</v>
      </c>
      <c r="N1921" s="11">
        <v>-1247</v>
      </c>
      <c r="O1921" s="11">
        <v>2352</v>
      </c>
      <c r="P1921" s="11">
        <v>2300</v>
      </c>
      <c r="Q1921" s="11">
        <v>3066</v>
      </c>
      <c r="R1921" s="11">
        <v>891</v>
      </c>
      <c r="S1921" s="11">
        <v>5380</v>
      </c>
      <c r="T1921" s="11">
        <v>2470</v>
      </c>
      <c r="U1921" s="11">
        <v>-4024</v>
      </c>
      <c r="V1921" s="11">
        <v>-5531</v>
      </c>
      <c r="W1921" s="13">
        <v>-23.895</v>
      </c>
      <c r="X1921" s="13">
        <v>5.56</v>
      </c>
      <c r="Y1921" s="13">
        <v>21.579000000000001</v>
      </c>
      <c r="Z1921" s="13">
        <v>10.920999999999999</v>
      </c>
      <c r="AA1921" s="13">
        <v>8.798</v>
      </c>
      <c r="AB1921" s="1">
        <v>8237</v>
      </c>
      <c r="AC1921" s="13">
        <v>236.116556</v>
      </c>
      <c r="AD1921" s="13">
        <v>3.3906320000000001</v>
      </c>
      <c r="AE1921" s="1" t="s">
        <v>12654</v>
      </c>
      <c r="AF1921" s="1" t="s">
        <v>12657</v>
      </c>
    </row>
    <row r="1922" spans="1:32" x14ac:dyDescent="0.2">
      <c r="A1922" s="1" t="s">
        <v>6052</v>
      </c>
      <c r="B1922" s="10">
        <v>4912176</v>
      </c>
      <c r="C1922" s="1" t="s">
        <v>2009</v>
      </c>
      <c r="D1922" s="1" t="s">
        <v>20</v>
      </c>
      <c r="E1922" s="11">
        <v>19063343</v>
      </c>
      <c r="F1922" s="11">
        <v>-1684</v>
      </c>
      <c r="G1922" s="11">
        <v>-4200</v>
      </c>
      <c r="H1922" s="11">
        <v>1468</v>
      </c>
      <c r="I1922" s="11">
        <v>5323</v>
      </c>
      <c r="J1922" s="11">
        <v>4407</v>
      </c>
      <c r="K1922" s="12" t="s">
        <v>2</v>
      </c>
      <c r="L1922" s="12" t="s">
        <v>2</v>
      </c>
      <c r="M1922" s="11">
        <v>533</v>
      </c>
      <c r="N1922" s="11">
        <v>8840</v>
      </c>
      <c r="O1922" s="11">
        <v>8647</v>
      </c>
      <c r="P1922" s="11">
        <v>13236</v>
      </c>
      <c r="Q1922" s="11">
        <v>8322</v>
      </c>
      <c r="R1922" s="11">
        <v>-6220</v>
      </c>
      <c r="S1922" s="11">
        <v>-5699</v>
      </c>
      <c r="T1922" s="11">
        <v>-6570</v>
      </c>
      <c r="U1922" s="11">
        <v>-11888</v>
      </c>
      <c r="V1922" s="11">
        <v>-17739</v>
      </c>
      <c r="W1922" s="13">
        <v>-5.72</v>
      </c>
      <c r="X1922" s="13">
        <v>2.738</v>
      </c>
      <c r="Y1922" s="13">
        <v>3.0609999999999999</v>
      </c>
      <c r="Z1922" s="13">
        <v>6.8369999999999997</v>
      </c>
      <c r="AA1922" s="13">
        <v>4.883</v>
      </c>
      <c r="AB1922" s="1">
        <v>9887</v>
      </c>
      <c r="AC1922" s="13">
        <v>41.521659</v>
      </c>
      <c r="AD1922" s="13">
        <v>2.3961299999999999</v>
      </c>
      <c r="AE1922" s="1" t="s">
        <v>12654</v>
      </c>
      <c r="AF1922" s="1" t="s">
        <v>12661</v>
      </c>
    </row>
    <row r="1923" spans="1:32" x14ac:dyDescent="0.2">
      <c r="A1923" s="1" t="s">
        <v>6053</v>
      </c>
      <c r="B1923" s="10">
        <v>7900883</v>
      </c>
      <c r="C1923" s="1" t="s">
        <v>2010</v>
      </c>
      <c r="D1923" s="1" t="s">
        <v>58</v>
      </c>
      <c r="E1923" s="11">
        <v>21350088</v>
      </c>
      <c r="F1923" s="11">
        <v>837</v>
      </c>
      <c r="G1923" s="11">
        <v>355</v>
      </c>
      <c r="H1923" s="11">
        <v>612</v>
      </c>
      <c r="I1923" s="11">
        <v>1283</v>
      </c>
      <c r="J1923" s="11">
        <v>1954</v>
      </c>
      <c r="K1923" s="13">
        <v>2300</v>
      </c>
      <c r="L1923" s="13">
        <v>2600</v>
      </c>
      <c r="M1923" s="11">
        <v>655</v>
      </c>
      <c r="N1923" s="11">
        <v>140</v>
      </c>
      <c r="O1923" s="11">
        <v>914</v>
      </c>
      <c r="P1923" s="11">
        <v>528</v>
      </c>
      <c r="Q1923" s="11">
        <v>2570</v>
      </c>
      <c r="R1923" s="11">
        <v>-61</v>
      </c>
      <c r="S1923" s="11">
        <v>-484</v>
      </c>
      <c r="T1923" s="11">
        <v>-1279</v>
      </c>
      <c r="U1923" s="11">
        <v>-616</v>
      </c>
      <c r="V1923" s="11">
        <v>-745</v>
      </c>
      <c r="W1923" s="13">
        <v>23.614999999999998</v>
      </c>
      <c r="X1923" s="13">
        <v>5.468</v>
      </c>
      <c r="Y1923" s="13">
        <v>12.125999999999999</v>
      </c>
      <c r="Z1923" s="13">
        <v>21.256</v>
      </c>
      <c r="AA1923" s="13">
        <v>25.734000000000002</v>
      </c>
      <c r="AB1923" s="1">
        <v>7317</v>
      </c>
      <c r="AC1923" s="13">
        <v>10.776209</v>
      </c>
      <c r="AD1923" s="13">
        <v>2.6758459999999999</v>
      </c>
      <c r="AE1923" s="1" t="s">
        <v>12654</v>
      </c>
      <c r="AF1923" s="1" t="s">
        <v>12658</v>
      </c>
    </row>
    <row r="1924" spans="1:32" x14ac:dyDescent="0.2">
      <c r="A1924" s="1" t="s">
        <v>6054</v>
      </c>
      <c r="B1924" s="10">
        <v>4992305</v>
      </c>
      <c r="C1924" s="1" t="s">
        <v>2011</v>
      </c>
      <c r="D1924" s="1" t="s">
        <v>58</v>
      </c>
      <c r="E1924" s="11">
        <v>45319615</v>
      </c>
      <c r="F1924" s="11">
        <v>6686</v>
      </c>
      <c r="G1924" s="11">
        <v>7500</v>
      </c>
      <c r="H1924" s="11">
        <v>9926</v>
      </c>
      <c r="I1924" s="11">
        <v>12601</v>
      </c>
      <c r="J1924" s="11">
        <v>14469</v>
      </c>
      <c r="K1924" s="13">
        <v>17500</v>
      </c>
      <c r="L1924" s="13">
        <v>18950</v>
      </c>
      <c r="M1924" s="11">
        <v>8798</v>
      </c>
      <c r="N1924" s="11">
        <v>5629</v>
      </c>
      <c r="O1924" s="11">
        <v>8248</v>
      </c>
      <c r="P1924" s="11">
        <v>12120</v>
      </c>
      <c r="Q1924" s="11">
        <v>14588</v>
      </c>
      <c r="R1924" s="11">
        <v>-5349</v>
      </c>
      <c r="S1924" s="11">
        <v>-2442</v>
      </c>
      <c r="T1924" s="11">
        <v>-1085</v>
      </c>
      <c r="U1924" s="11">
        <v>-3715</v>
      </c>
      <c r="V1924" s="11">
        <v>-1750</v>
      </c>
      <c r="W1924" s="13">
        <v>6.6529999999999996</v>
      </c>
      <c r="X1924" s="13">
        <v>7.52</v>
      </c>
      <c r="Y1924" s="13">
        <v>8.8629999999999995</v>
      </c>
      <c r="Z1924" s="13">
        <v>11.058</v>
      </c>
      <c r="AA1924" s="13">
        <v>10.909000000000001</v>
      </c>
      <c r="AB1924" s="1">
        <v>6454</v>
      </c>
      <c r="AC1924" s="13">
        <v>22.136761</v>
      </c>
      <c r="AD1924" s="13">
        <v>2.6892610000000001</v>
      </c>
      <c r="AE1924" s="1" t="s">
        <v>12654</v>
      </c>
      <c r="AF1924" s="1" t="s">
        <v>12658</v>
      </c>
    </row>
    <row r="1925" spans="1:32" x14ac:dyDescent="0.2">
      <c r="A1925" s="1" t="s">
        <v>6055</v>
      </c>
      <c r="B1925" s="10">
        <v>4554808</v>
      </c>
      <c r="C1925" s="1" t="s">
        <v>2012</v>
      </c>
      <c r="D1925" s="1" t="s">
        <v>177</v>
      </c>
      <c r="E1925" s="11">
        <v>43154132</v>
      </c>
      <c r="F1925" s="11">
        <v>3806</v>
      </c>
      <c r="G1925" s="11">
        <v>9332</v>
      </c>
      <c r="H1925" s="11">
        <v>5638</v>
      </c>
      <c r="I1925" s="11">
        <v>8083</v>
      </c>
      <c r="J1925" s="11">
        <v>9318</v>
      </c>
      <c r="K1925" s="13">
        <v>10083.333329999999</v>
      </c>
      <c r="L1925" s="13">
        <v>11800</v>
      </c>
      <c r="M1925" s="11">
        <v>13029</v>
      </c>
      <c r="N1925" s="11">
        <v>18442</v>
      </c>
      <c r="O1925" s="11">
        <v>4001</v>
      </c>
      <c r="P1925" s="11">
        <v>14240</v>
      </c>
      <c r="Q1925" s="11">
        <v>9836</v>
      </c>
      <c r="R1925" s="11">
        <v>8039</v>
      </c>
      <c r="S1925" s="11">
        <v>-3908</v>
      </c>
      <c r="T1925" s="11">
        <v>1713</v>
      </c>
      <c r="U1925" s="11">
        <v>-4848</v>
      </c>
      <c r="V1925" s="11">
        <v>-8025</v>
      </c>
      <c r="W1925" s="13">
        <v>-10.760999999999999</v>
      </c>
      <c r="X1925" s="13">
        <v>-3.8839999999999999</v>
      </c>
      <c r="Y1925" s="13">
        <v>6.1630000000000003</v>
      </c>
      <c r="Z1925" s="13">
        <v>8.35</v>
      </c>
      <c r="AA1925" s="13">
        <v>4.383</v>
      </c>
      <c r="AB1925" s="1">
        <v>6810</v>
      </c>
      <c r="AC1925" s="13">
        <v>17.519306</v>
      </c>
      <c r="AD1925" s="13">
        <v>0.96077699999999999</v>
      </c>
      <c r="AE1925" s="1" t="s">
        <v>12654</v>
      </c>
      <c r="AF1925" s="1" t="s">
        <v>12659</v>
      </c>
    </row>
    <row r="1926" spans="1:32" x14ac:dyDescent="0.2">
      <c r="A1926" s="1" t="s">
        <v>6056</v>
      </c>
      <c r="B1926" s="10">
        <v>4160562</v>
      </c>
      <c r="C1926" s="1" t="s">
        <v>2013</v>
      </c>
      <c r="D1926" s="1" t="s">
        <v>71</v>
      </c>
      <c r="E1926" s="11">
        <v>31882197</v>
      </c>
      <c r="F1926" s="11">
        <v>11728</v>
      </c>
      <c r="G1926" s="11">
        <v>11297</v>
      </c>
      <c r="H1926" s="11">
        <v>10302</v>
      </c>
      <c r="I1926" s="11">
        <v>13483</v>
      </c>
      <c r="J1926" s="11">
        <v>14062</v>
      </c>
      <c r="K1926" s="12" t="s">
        <v>2</v>
      </c>
      <c r="L1926" s="12" t="s">
        <v>2</v>
      </c>
      <c r="M1926" s="11">
        <v>18849</v>
      </c>
      <c r="N1926" s="11">
        <v>6358</v>
      </c>
      <c r="O1926" s="11">
        <v>10500</v>
      </c>
      <c r="P1926" s="11">
        <v>18228</v>
      </c>
      <c r="Q1926" s="11">
        <v>9761</v>
      </c>
      <c r="R1926" s="11">
        <v>-5929</v>
      </c>
      <c r="S1926" s="11">
        <v>-5408</v>
      </c>
      <c r="T1926" s="11">
        <v>-7147</v>
      </c>
      <c r="U1926" s="11">
        <v>-6492</v>
      </c>
      <c r="V1926" s="11">
        <v>-10865</v>
      </c>
      <c r="W1926" s="13">
        <v>7.2619999999999996</v>
      </c>
      <c r="X1926" s="13">
        <v>10.417</v>
      </c>
      <c r="Y1926" s="13">
        <v>8.6150000000000002</v>
      </c>
      <c r="Z1926" s="13">
        <v>10.771000000000001</v>
      </c>
      <c r="AA1926" s="13">
        <v>11.106</v>
      </c>
      <c r="AB1926" s="1">
        <v>8198</v>
      </c>
      <c r="AC1926" s="13">
        <v>10.012501</v>
      </c>
      <c r="AD1926" s="13">
        <v>1.201111</v>
      </c>
      <c r="AE1926" s="1" t="s">
        <v>12654</v>
      </c>
      <c r="AF1926" s="1" t="s">
        <v>12672</v>
      </c>
    </row>
    <row r="1927" spans="1:32" x14ac:dyDescent="0.2">
      <c r="A1927" s="1" t="s">
        <v>6057</v>
      </c>
      <c r="B1927" s="10">
        <v>4556630</v>
      </c>
      <c r="C1927" s="1" t="s">
        <v>2014</v>
      </c>
      <c r="D1927" s="1" t="s">
        <v>1291</v>
      </c>
      <c r="E1927" s="11">
        <v>630388072</v>
      </c>
      <c r="F1927" s="11">
        <v>8820</v>
      </c>
      <c r="G1927" s="11">
        <v>104227</v>
      </c>
      <c r="H1927" s="11">
        <v>141969</v>
      </c>
      <c r="I1927" s="11">
        <v>250503</v>
      </c>
      <c r="J1927" s="11">
        <v>186125</v>
      </c>
      <c r="K1927" s="13">
        <v>25371.54031</v>
      </c>
      <c r="L1927" s="13">
        <v>104058.62698</v>
      </c>
      <c r="M1927" s="11">
        <v>120058</v>
      </c>
      <c r="N1927" s="11">
        <v>189155</v>
      </c>
      <c r="O1927" s="11">
        <v>137424</v>
      </c>
      <c r="P1927" s="11">
        <v>418895</v>
      </c>
      <c r="Q1927" s="11">
        <v>305626</v>
      </c>
      <c r="R1927" s="11">
        <v>-78862</v>
      </c>
      <c r="S1927" s="11">
        <v>-136237</v>
      </c>
      <c r="T1927" s="11">
        <v>-99427</v>
      </c>
      <c r="U1927" s="11">
        <v>-179889</v>
      </c>
      <c r="V1927" s="11">
        <v>-199961</v>
      </c>
      <c r="W1927" s="13">
        <v>-2.669</v>
      </c>
      <c r="X1927" s="13">
        <v>6.5549999999999997</v>
      </c>
      <c r="Y1927" s="13">
        <v>10.401</v>
      </c>
      <c r="Z1927" s="13">
        <v>13.031000000000001</v>
      </c>
      <c r="AA1927" s="13">
        <v>6.452</v>
      </c>
      <c r="AB1927" s="1">
        <v>7261</v>
      </c>
      <c r="AC1927" s="13">
        <v>21.090128</v>
      </c>
      <c r="AD1927" s="13">
        <v>0.40536100000000003</v>
      </c>
      <c r="AE1927" s="1" t="s">
        <v>12654</v>
      </c>
      <c r="AF1927" s="1" t="s">
        <v>12675</v>
      </c>
    </row>
    <row r="1928" spans="1:32" x14ac:dyDescent="0.2">
      <c r="A1928" s="1" t="s">
        <v>6058</v>
      </c>
      <c r="B1928" s="10">
        <v>4773563</v>
      </c>
      <c r="C1928" s="1" t="s">
        <v>2015</v>
      </c>
      <c r="D1928" s="1" t="s">
        <v>26</v>
      </c>
      <c r="E1928" s="11">
        <v>31086370</v>
      </c>
      <c r="F1928" s="11">
        <v>220</v>
      </c>
      <c r="G1928" s="11">
        <v>335</v>
      </c>
      <c r="H1928" s="11">
        <v>137</v>
      </c>
      <c r="I1928" s="11">
        <v>314</v>
      </c>
      <c r="J1928" s="11">
        <v>314</v>
      </c>
      <c r="K1928" s="12" t="s">
        <v>2</v>
      </c>
      <c r="L1928" s="12" t="s">
        <v>2</v>
      </c>
      <c r="M1928" s="11">
        <v>555</v>
      </c>
      <c r="N1928" s="11">
        <v>981</v>
      </c>
      <c r="O1928" s="11">
        <v>-413.14299999999997</v>
      </c>
      <c r="P1928" s="11">
        <v>3137</v>
      </c>
      <c r="Q1928" s="11">
        <v>3137</v>
      </c>
      <c r="R1928" s="11">
        <v>-36</v>
      </c>
      <c r="S1928" s="11">
        <v>-733</v>
      </c>
      <c r="T1928" s="11">
        <v>-6546.8580000000002</v>
      </c>
      <c r="U1928" s="11">
        <v>-4968</v>
      </c>
      <c r="V1928" s="11">
        <v>-4968</v>
      </c>
      <c r="W1928" s="13">
        <v>-1.2569999999999999</v>
      </c>
      <c r="X1928" s="13">
        <v>1.6579999999999999</v>
      </c>
      <c r="Y1928" s="12" t="s">
        <v>2</v>
      </c>
      <c r="Z1928" s="13">
        <v>4.4359999999999999</v>
      </c>
      <c r="AA1928" s="13">
        <v>4.4359999999999999</v>
      </c>
      <c r="AB1928" s="1">
        <v>3121</v>
      </c>
      <c r="AC1928" s="13">
        <v>62.935322999999997</v>
      </c>
      <c r="AD1928" s="13">
        <v>1.639535</v>
      </c>
      <c r="AE1928" s="1" t="s">
        <v>12654</v>
      </c>
      <c r="AF1928" s="1" t="s">
        <v>12661</v>
      </c>
    </row>
    <row r="1929" spans="1:32" x14ac:dyDescent="0.2">
      <c r="A1929" s="1" t="s">
        <v>6059</v>
      </c>
      <c r="B1929" s="10">
        <v>4985080</v>
      </c>
      <c r="C1929" s="1" t="s">
        <v>2016</v>
      </c>
      <c r="D1929" s="1" t="s">
        <v>1</v>
      </c>
      <c r="E1929" s="11">
        <v>7185394</v>
      </c>
      <c r="F1929" s="11">
        <v>232</v>
      </c>
      <c r="G1929" s="11">
        <v>437</v>
      </c>
      <c r="H1929" s="11">
        <v>428</v>
      </c>
      <c r="I1929" s="11">
        <v>491</v>
      </c>
      <c r="J1929" s="11">
        <v>623</v>
      </c>
      <c r="K1929" s="12" t="s">
        <v>2</v>
      </c>
      <c r="L1929" s="12" t="s">
        <v>2</v>
      </c>
      <c r="M1929" s="11">
        <v>-1</v>
      </c>
      <c r="N1929" s="11">
        <v>233</v>
      </c>
      <c r="O1929" s="11">
        <v>54</v>
      </c>
      <c r="P1929" s="11">
        <v>547</v>
      </c>
      <c r="Q1929" s="11">
        <v>567</v>
      </c>
      <c r="R1929" s="11">
        <v>227</v>
      </c>
      <c r="S1929" s="11">
        <v>-76</v>
      </c>
      <c r="T1929" s="11">
        <v>-24</v>
      </c>
      <c r="U1929" s="11">
        <v>-277</v>
      </c>
      <c r="V1929" s="11">
        <v>-43</v>
      </c>
      <c r="W1929" s="13">
        <v>11.218</v>
      </c>
      <c r="X1929" s="13">
        <v>11.368</v>
      </c>
      <c r="Y1929" s="13">
        <v>10.377000000000001</v>
      </c>
      <c r="Z1929" s="13">
        <v>12.037000000000001</v>
      </c>
      <c r="AA1929" s="13">
        <v>13.17</v>
      </c>
      <c r="AB1929" s="1">
        <v>1401</v>
      </c>
      <c r="AC1929" s="13">
        <v>18.850436999999999</v>
      </c>
      <c r="AD1929" s="13">
        <v>2.7498529999999999</v>
      </c>
      <c r="AE1929" s="1" t="s">
        <v>12654</v>
      </c>
      <c r="AF1929" s="1" t="s">
        <v>12655</v>
      </c>
    </row>
    <row r="1930" spans="1:32" x14ac:dyDescent="0.2">
      <c r="A1930" s="1" t="s">
        <v>6060</v>
      </c>
      <c r="B1930" s="10">
        <v>4915794</v>
      </c>
      <c r="C1930" s="1" t="s">
        <v>2017</v>
      </c>
      <c r="D1930" s="1" t="s">
        <v>20</v>
      </c>
      <c r="E1930" s="11">
        <v>132958820</v>
      </c>
      <c r="F1930" s="11">
        <v>34554</v>
      </c>
      <c r="G1930" s="11">
        <v>33807</v>
      </c>
      <c r="H1930" s="11">
        <v>40864</v>
      </c>
      <c r="I1930" s="11">
        <v>48040</v>
      </c>
      <c r="J1930" s="11">
        <v>48040</v>
      </c>
      <c r="K1930" s="13">
        <v>52400</v>
      </c>
      <c r="L1930" s="13">
        <v>55750</v>
      </c>
      <c r="M1930" s="11">
        <v>38860</v>
      </c>
      <c r="N1930" s="11">
        <v>23775</v>
      </c>
      <c r="O1930" s="11">
        <v>48474</v>
      </c>
      <c r="P1930" s="11">
        <v>52689</v>
      </c>
      <c r="Q1930" s="11">
        <v>52689</v>
      </c>
      <c r="R1930" s="11">
        <v>-20765</v>
      </c>
      <c r="S1930" s="11">
        <v>-32222</v>
      </c>
      <c r="T1930" s="11">
        <v>-14178</v>
      </c>
      <c r="U1930" s="11">
        <v>-44764</v>
      </c>
      <c r="V1930" s="11">
        <v>-44764</v>
      </c>
      <c r="W1930" s="13">
        <v>12.968</v>
      </c>
      <c r="X1930" s="13">
        <v>9.9450000000000003</v>
      </c>
      <c r="Y1930" s="13">
        <v>11.612</v>
      </c>
      <c r="Z1930" s="13">
        <v>13.324999999999999</v>
      </c>
      <c r="AA1930" s="13">
        <v>13.324999999999999</v>
      </c>
      <c r="AB1930" s="1">
        <v>2702</v>
      </c>
      <c r="AC1930" s="13">
        <v>23.257418000000001</v>
      </c>
      <c r="AD1930" s="13">
        <v>2.9508740000000002</v>
      </c>
      <c r="AE1930" s="1" t="s">
        <v>12654</v>
      </c>
      <c r="AF1930" s="1" t="s">
        <v>12661</v>
      </c>
    </row>
    <row r="1931" spans="1:32" x14ac:dyDescent="0.2">
      <c r="A1931" s="1" t="s">
        <v>6061</v>
      </c>
      <c r="B1931" s="10">
        <v>4969165</v>
      </c>
      <c r="C1931" s="1" t="s">
        <v>2018</v>
      </c>
      <c r="D1931" s="1" t="s">
        <v>152</v>
      </c>
      <c r="E1931" s="11">
        <v>96758941</v>
      </c>
      <c r="F1931" s="11">
        <v>15759</v>
      </c>
      <c r="G1931" s="11">
        <v>13436</v>
      </c>
      <c r="H1931" s="11">
        <v>14319</v>
      </c>
      <c r="I1931" s="11">
        <v>17193</v>
      </c>
      <c r="J1931" s="11">
        <v>19379</v>
      </c>
      <c r="K1931" s="13">
        <v>19000</v>
      </c>
      <c r="L1931" s="13">
        <v>20500</v>
      </c>
      <c r="M1931" s="11">
        <v>13174</v>
      </c>
      <c r="N1931" s="11">
        <v>-6762</v>
      </c>
      <c r="O1931" s="11">
        <v>24018</v>
      </c>
      <c r="P1931" s="11">
        <v>8198</v>
      </c>
      <c r="Q1931" s="11">
        <v>17587</v>
      </c>
      <c r="R1931" s="11">
        <v>-1516</v>
      </c>
      <c r="S1931" s="11">
        <v>-1189</v>
      </c>
      <c r="T1931" s="11">
        <v>-2739</v>
      </c>
      <c r="U1931" s="11">
        <v>-6196</v>
      </c>
      <c r="V1931" s="11">
        <v>-24832</v>
      </c>
      <c r="W1931" s="13">
        <v>20.768999999999998</v>
      </c>
      <c r="X1931" s="13">
        <v>16.678000000000001</v>
      </c>
      <c r="Y1931" s="13">
        <v>15.249000000000001</v>
      </c>
      <c r="Z1931" s="13">
        <v>16.687000000000001</v>
      </c>
      <c r="AA1931" s="13">
        <v>16.670000000000002</v>
      </c>
      <c r="AB1931" s="1">
        <v>6670</v>
      </c>
      <c r="AC1931" s="13">
        <v>9.7238190000000007</v>
      </c>
      <c r="AD1931" s="13">
        <v>1.5054479999999999</v>
      </c>
      <c r="AE1931" s="1" t="s">
        <v>12654</v>
      </c>
      <c r="AF1931" s="1" t="s">
        <v>12659</v>
      </c>
    </row>
    <row r="1932" spans="1:32" x14ac:dyDescent="0.2">
      <c r="A1932" s="1" t="s">
        <v>6062</v>
      </c>
      <c r="B1932" s="10">
        <v>4303904</v>
      </c>
      <c r="C1932" s="1" t="s">
        <v>297</v>
      </c>
      <c r="D1932" s="1" t="s">
        <v>110</v>
      </c>
      <c r="E1932" s="11">
        <v>946066267</v>
      </c>
      <c r="F1932" s="12" t="s">
        <v>2</v>
      </c>
      <c r="G1932" s="12" t="s">
        <v>2</v>
      </c>
      <c r="H1932" s="12" t="s">
        <v>2</v>
      </c>
      <c r="I1932" s="12" t="s">
        <v>2</v>
      </c>
      <c r="J1932" s="12" t="s">
        <v>2</v>
      </c>
      <c r="K1932" s="13">
        <v>102500</v>
      </c>
      <c r="L1932" s="13">
        <v>126100</v>
      </c>
      <c r="M1932" s="11">
        <v>3186114</v>
      </c>
      <c r="N1932" s="11">
        <v>610749</v>
      </c>
      <c r="O1932" s="11">
        <v>-3740210</v>
      </c>
      <c r="P1932" s="11">
        <v>-315624</v>
      </c>
      <c r="Q1932" s="11">
        <v>-1105864</v>
      </c>
      <c r="R1932" s="11">
        <v>-112389</v>
      </c>
      <c r="S1932" s="11">
        <v>-358507</v>
      </c>
      <c r="T1932" s="11">
        <v>922430</v>
      </c>
      <c r="U1932" s="11">
        <v>-325343</v>
      </c>
      <c r="V1932" s="11">
        <v>-195558</v>
      </c>
      <c r="W1932" s="13">
        <v>3.8780000000000001</v>
      </c>
      <c r="X1932" s="13">
        <v>4.3879999999999999</v>
      </c>
      <c r="Y1932" s="13">
        <v>3.4529999999999998</v>
      </c>
      <c r="Z1932" s="13">
        <v>4.5789999999999997</v>
      </c>
      <c r="AA1932" s="13">
        <v>5.9560000000000004</v>
      </c>
      <c r="AB1932" s="1">
        <v>7167</v>
      </c>
      <c r="AC1932" s="13">
        <v>15.025029</v>
      </c>
      <c r="AD1932" s="13">
        <v>0.92250699999999997</v>
      </c>
      <c r="AE1932" s="1" t="s">
        <v>12654</v>
      </c>
      <c r="AF1932" s="1" t="s">
        <v>12676</v>
      </c>
    </row>
    <row r="1933" spans="1:32" x14ac:dyDescent="0.2">
      <c r="A1933" s="1" t="s">
        <v>6063</v>
      </c>
      <c r="B1933" s="10">
        <v>4986190</v>
      </c>
      <c r="C1933" s="1" t="s">
        <v>2019</v>
      </c>
      <c r="D1933" s="1" t="s">
        <v>105</v>
      </c>
      <c r="E1933" s="11">
        <v>18260755</v>
      </c>
      <c r="F1933" s="11">
        <v>3940</v>
      </c>
      <c r="G1933" s="11">
        <v>4005</v>
      </c>
      <c r="H1933" s="11">
        <v>2493</v>
      </c>
      <c r="I1933" s="11">
        <v>4563</v>
      </c>
      <c r="J1933" s="11">
        <v>4563</v>
      </c>
      <c r="K1933" s="13">
        <v>5133.19733</v>
      </c>
      <c r="L1933" s="13">
        <v>5699.9866700000002</v>
      </c>
      <c r="M1933" s="11">
        <v>3013</v>
      </c>
      <c r="N1933" s="11">
        <v>3810</v>
      </c>
      <c r="O1933" s="11">
        <v>1941</v>
      </c>
      <c r="P1933" s="11">
        <v>4200</v>
      </c>
      <c r="Q1933" s="11">
        <v>4200</v>
      </c>
      <c r="R1933" s="11">
        <v>-1117</v>
      </c>
      <c r="S1933" s="11">
        <v>-939</v>
      </c>
      <c r="T1933" s="11">
        <v>-1397</v>
      </c>
      <c r="U1933" s="11">
        <v>51</v>
      </c>
      <c r="V1933" s="11">
        <v>51</v>
      </c>
      <c r="W1933" s="13">
        <v>15.36</v>
      </c>
      <c r="X1933" s="13">
        <v>13.848000000000001</v>
      </c>
      <c r="Y1933" s="13">
        <v>9.58</v>
      </c>
      <c r="Z1933" s="13">
        <v>8.8670000000000009</v>
      </c>
      <c r="AA1933" s="13">
        <v>8.8670000000000009</v>
      </c>
      <c r="AB1933" s="1">
        <v>4971</v>
      </c>
      <c r="AC1933" s="13">
        <v>38.218637000000001</v>
      </c>
      <c r="AD1933" s="13">
        <v>3.1543559999999999</v>
      </c>
      <c r="AE1933" s="1" t="s">
        <v>12654</v>
      </c>
      <c r="AF1933" s="1" t="s">
        <v>12667</v>
      </c>
    </row>
    <row r="1934" spans="1:32" x14ac:dyDescent="0.2">
      <c r="A1934" s="1" t="s">
        <v>6064</v>
      </c>
      <c r="B1934" s="10">
        <v>4971614</v>
      </c>
      <c r="C1934" s="1" t="s">
        <v>2020</v>
      </c>
      <c r="D1934" s="1" t="s">
        <v>237</v>
      </c>
      <c r="E1934" s="11">
        <v>15179776</v>
      </c>
      <c r="F1934" s="11">
        <v>2686</v>
      </c>
      <c r="G1934" s="11">
        <v>2871</v>
      </c>
      <c r="H1934" s="11">
        <v>2394</v>
      </c>
      <c r="I1934" s="11">
        <v>2066</v>
      </c>
      <c r="J1934" s="11">
        <v>2476</v>
      </c>
      <c r="K1934" s="13">
        <v>2800</v>
      </c>
      <c r="L1934" s="13">
        <v>3105</v>
      </c>
      <c r="M1934" s="11">
        <v>2544</v>
      </c>
      <c r="N1934" s="11">
        <v>4632</v>
      </c>
      <c r="O1934" s="11">
        <v>1916</v>
      </c>
      <c r="P1934" s="11">
        <v>3171</v>
      </c>
      <c r="Q1934" s="11">
        <v>3931</v>
      </c>
      <c r="R1934" s="11">
        <v>-1275</v>
      </c>
      <c r="S1934" s="11">
        <v>-7835</v>
      </c>
      <c r="T1934" s="11">
        <v>-3070</v>
      </c>
      <c r="U1934" s="11">
        <v>-688</v>
      </c>
      <c r="V1934" s="11">
        <v>137</v>
      </c>
      <c r="W1934" s="13">
        <v>16.806000000000001</v>
      </c>
      <c r="X1934" s="13">
        <v>10.303000000000001</v>
      </c>
      <c r="Y1934" s="13">
        <v>5.8490000000000002</v>
      </c>
      <c r="Z1934" s="13">
        <v>-2.3290000000000002</v>
      </c>
      <c r="AA1934" s="13">
        <v>8.0730000000000004</v>
      </c>
      <c r="AB1934" s="1">
        <v>3678</v>
      </c>
      <c r="AC1934" s="13">
        <v>12.268352</v>
      </c>
      <c r="AD1934" s="13">
        <v>1.453303</v>
      </c>
      <c r="AE1934" s="1" t="s">
        <v>12654</v>
      </c>
      <c r="AF1934" s="1" t="s">
        <v>12657</v>
      </c>
    </row>
    <row r="1935" spans="1:32" x14ac:dyDescent="0.2">
      <c r="A1935" s="1" t="s">
        <v>6065</v>
      </c>
      <c r="B1935" s="10">
        <v>4970722</v>
      </c>
      <c r="C1935" s="1" t="s">
        <v>2021</v>
      </c>
      <c r="D1935" s="1" t="s">
        <v>76</v>
      </c>
      <c r="E1935" s="11">
        <v>10428856</v>
      </c>
      <c r="F1935" s="11">
        <v>48</v>
      </c>
      <c r="G1935" s="11">
        <v>194</v>
      </c>
      <c r="H1935" s="11">
        <v>59</v>
      </c>
      <c r="I1935" s="11">
        <v>-141</v>
      </c>
      <c r="J1935" s="11">
        <v>-323</v>
      </c>
      <c r="K1935" s="12" t="s">
        <v>2</v>
      </c>
      <c r="L1935" s="12" t="s">
        <v>2</v>
      </c>
      <c r="M1935" s="11">
        <v>148</v>
      </c>
      <c r="N1935" s="11">
        <v>290</v>
      </c>
      <c r="O1935" s="11">
        <v>75</v>
      </c>
      <c r="P1935" s="11">
        <v>44</v>
      </c>
      <c r="Q1935" s="11">
        <v>-220</v>
      </c>
      <c r="R1935" s="11">
        <v>-68</v>
      </c>
      <c r="S1935" s="11">
        <v>-74</v>
      </c>
      <c r="T1935" s="11">
        <v>-104</v>
      </c>
      <c r="U1935" s="11">
        <v>-238</v>
      </c>
      <c r="V1935" s="11">
        <v>-220</v>
      </c>
      <c r="W1935" s="13">
        <v>0.58599999999999997</v>
      </c>
      <c r="X1935" s="13">
        <v>11.967000000000001</v>
      </c>
      <c r="Y1935" s="13">
        <v>2.5910000000000002</v>
      </c>
      <c r="Z1935" s="13">
        <v>-22.585000000000001</v>
      </c>
      <c r="AA1935" s="13">
        <v>-57.991</v>
      </c>
      <c r="AB1935" s="1">
        <v>3815</v>
      </c>
      <c r="AC1935" s="12" t="s">
        <v>4019</v>
      </c>
      <c r="AD1935" s="13">
        <v>7.5819039999999998</v>
      </c>
      <c r="AE1935" s="1" t="s">
        <v>12654</v>
      </c>
      <c r="AF1935" s="1" t="s">
        <v>12666</v>
      </c>
    </row>
    <row r="1936" spans="1:32" x14ac:dyDescent="0.2">
      <c r="A1936" s="1" t="s">
        <v>6066</v>
      </c>
      <c r="B1936" s="10">
        <v>4970345</v>
      </c>
      <c r="C1936" s="1" t="s">
        <v>2022</v>
      </c>
      <c r="D1936" s="1" t="s">
        <v>128</v>
      </c>
      <c r="E1936" s="11">
        <v>59501944</v>
      </c>
      <c r="F1936" s="11">
        <v>-238</v>
      </c>
      <c r="G1936" s="11">
        <v>-662</v>
      </c>
      <c r="H1936" s="11">
        <v>-169</v>
      </c>
      <c r="I1936" s="11">
        <v>-165</v>
      </c>
      <c r="J1936" s="11">
        <v>-523</v>
      </c>
      <c r="K1936" s="12" t="s">
        <v>2</v>
      </c>
      <c r="L1936" s="12" t="s">
        <v>2</v>
      </c>
      <c r="M1936" s="11">
        <v>-610</v>
      </c>
      <c r="N1936" s="11">
        <v>-315</v>
      </c>
      <c r="O1936" s="11">
        <v>-794</v>
      </c>
      <c r="P1936" s="11">
        <v>-418</v>
      </c>
      <c r="Q1936" s="11">
        <v>-764</v>
      </c>
      <c r="R1936" s="11">
        <v>-19</v>
      </c>
      <c r="S1936" s="11">
        <v>-33</v>
      </c>
      <c r="T1936" s="11">
        <v>-11</v>
      </c>
      <c r="U1936" s="11">
        <v>-122</v>
      </c>
      <c r="V1936" s="11">
        <v>-90</v>
      </c>
      <c r="W1936" s="13">
        <v>-14.621</v>
      </c>
      <c r="X1936" s="13">
        <v>-68.105999999999995</v>
      </c>
      <c r="Y1936" s="13">
        <v>-19.341999999999999</v>
      </c>
      <c r="Z1936" s="13">
        <v>-10.923</v>
      </c>
      <c r="AA1936" s="13">
        <v>-21.893000000000001</v>
      </c>
      <c r="AB1936" s="1">
        <v>6659</v>
      </c>
      <c r="AC1936" s="12" t="s">
        <v>4019</v>
      </c>
      <c r="AD1936" s="13">
        <v>1.0974680000000001</v>
      </c>
      <c r="AE1936" s="1" t="s">
        <v>12654</v>
      </c>
      <c r="AF1936" s="1" t="s">
        <v>12659</v>
      </c>
    </row>
    <row r="1937" spans="1:32" x14ac:dyDescent="0.2">
      <c r="A1937" s="1" t="s">
        <v>6067</v>
      </c>
      <c r="B1937" s="10">
        <v>29114132</v>
      </c>
      <c r="C1937" s="1" t="s">
        <v>2023</v>
      </c>
      <c r="D1937" s="1" t="s">
        <v>182</v>
      </c>
      <c r="E1937" s="11">
        <v>1232216</v>
      </c>
      <c r="F1937" s="12" t="s">
        <v>2</v>
      </c>
      <c r="G1937" s="12" t="s">
        <v>2</v>
      </c>
      <c r="H1937" s="11">
        <v>203</v>
      </c>
      <c r="I1937" s="11">
        <v>190</v>
      </c>
      <c r="J1937" s="11">
        <v>294</v>
      </c>
      <c r="K1937" s="12" t="s">
        <v>2</v>
      </c>
      <c r="L1937" s="12" t="s">
        <v>2</v>
      </c>
      <c r="M1937" s="12" t="s">
        <v>2</v>
      </c>
      <c r="N1937" s="12" t="s">
        <v>2</v>
      </c>
      <c r="O1937" s="11">
        <v>163</v>
      </c>
      <c r="P1937" s="11">
        <v>128</v>
      </c>
      <c r="Q1937" s="11">
        <v>281</v>
      </c>
      <c r="R1937" s="12" t="s">
        <v>2</v>
      </c>
      <c r="S1937" s="12" t="s">
        <v>2</v>
      </c>
      <c r="T1937" s="11">
        <v>-161</v>
      </c>
      <c r="U1937" s="11">
        <v>-117</v>
      </c>
      <c r="V1937" s="11">
        <v>-1</v>
      </c>
      <c r="W1937" s="12" t="s">
        <v>2</v>
      </c>
      <c r="X1937" s="12" t="s">
        <v>2</v>
      </c>
      <c r="Y1937" s="12" t="s">
        <v>2</v>
      </c>
      <c r="Z1937" s="13">
        <v>8.4440000000000008</v>
      </c>
      <c r="AA1937" s="13">
        <v>15.340999999999999</v>
      </c>
      <c r="AB1937" s="1">
        <v>9242</v>
      </c>
      <c r="AC1937" s="13">
        <v>11.664662</v>
      </c>
      <c r="AD1937" s="13">
        <v>1.646998</v>
      </c>
      <c r="AE1937" s="1" t="s">
        <v>12654</v>
      </c>
      <c r="AF1937" s="1" t="s">
        <v>12664</v>
      </c>
    </row>
    <row r="1938" spans="1:32" x14ac:dyDescent="0.2">
      <c r="A1938" s="1" t="s">
        <v>6068</v>
      </c>
      <c r="B1938" s="10">
        <v>117730073</v>
      </c>
      <c r="C1938" s="1" t="s">
        <v>2024</v>
      </c>
      <c r="D1938" s="1" t="s">
        <v>32</v>
      </c>
      <c r="E1938" s="11">
        <v>700000</v>
      </c>
      <c r="F1938" s="12" t="s">
        <v>2</v>
      </c>
      <c r="G1938" s="11">
        <v>21</v>
      </c>
      <c r="H1938" s="11">
        <v>54</v>
      </c>
      <c r="I1938" s="11">
        <v>25</v>
      </c>
      <c r="J1938" s="11">
        <v>25</v>
      </c>
      <c r="K1938" s="12" t="s">
        <v>2</v>
      </c>
      <c r="L1938" s="12" t="s">
        <v>2</v>
      </c>
      <c r="M1938" s="12" t="s">
        <v>2</v>
      </c>
      <c r="N1938" s="12" t="s">
        <v>2</v>
      </c>
      <c r="O1938" s="12" t="s">
        <v>2</v>
      </c>
      <c r="P1938" s="11">
        <v>-144</v>
      </c>
      <c r="Q1938" s="11">
        <v>-144</v>
      </c>
      <c r="R1938" s="12" t="s">
        <v>2</v>
      </c>
      <c r="S1938" s="12" t="s">
        <v>2</v>
      </c>
      <c r="T1938" s="12" t="s">
        <v>2</v>
      </c>
      <c r="U1938" s="12" t="s">
        <v>2</v>
      </c>
      <c r="V1938" s="12" t="s">
        <v>2</v>
      </c>
      <c r="W1938" s="12" t="s">
        <v>2</v>
      </c>
      <c r="X1938" s="12" t="s">
        <v>2</v>
      </c>
      <c r="Y1938" s="13">
        <v>18.47</v>
      </c>
      <c r="Z1938" s="13">
        <v>7.109</v>
      </c>
      <c r="AA1938" s="13">
        <v>7.109</v>
      </c>
      <c r="AB1938" s="1" t="s">
        <v>6069</v>
      </c>
      <c r="AC1938" s="12" t="s">
        <v>4019</v>
      </c>
      <c r="AD1938" s="12" t="s">
        <v>2</v>
      </c>
      <c r="AE1938" s="1" t="s">
        <v>12654</v>
      </c>
      <c r="AF1938" s="1" t="s">
        <v>12666</v>
      </c>
    </row>
    <row r="1939" spans="1:32" x14ac:dyDescent="0.2">
      <c r="A1939" s="1" t="s">
        <v>6070</v>
      </c>
      <c r="B1939" s="10">
        <v>4812841</v>
      </c>
      <c r="C1939" s="1" t="s">
        <v>2025</v>
      </c>
      <c r="D1939" s="1" t="s">
        <v>513</v>
      </c>
      <c r="E1939" s="11">
        <v>37856778</v>
      </c>
      <c r="F1939" s="11">
        <v>1594</v>
      </c>
      <c r="G1939" s="11">
        <v>1758</v>
      </c>
      <c r="H1939" s="11">
        <v>1771</v>
      </c>
      <c r="I1939" s="11">
        <v>3</v>
      </c>
      <c r="J1939" s="11">
        <v>3</v>
      </c>
      <c r="K1939" s="13">
        <v>495</v>
      </c>
      <c r="L1939" s="13">
        <v>996.66666999999995</v>
      </c>
      <c r="M1939" s="11">
        <v>1082</v>
      </c>
      <c r="N1939" s="11">
        <v>910</v>
      </c>
      <c r="O1939" s="11">
        <v>1616</v>
      </c>
      <c r="P1939" s="11">
        <v>-877</v>
      </c>
      <c r="Q1939" s="11">
        <v>-877</v>
      </c>
      <c r="R1939" s="11">
        <v>-26</v>
      </c>
      <c r="S1939" s="11">
        <v>-868</v>
      </c>
      <c r="T1939" s="11">
        <v>-437</v>
      </c>
      <c r="U1939" s="11">
        <v>-592</v>
      </c>
      <c r="V1939" s="11">
        <v>-592</v>
      </c>
      <c r="W1939" s="13">
        <v>26.352</v>
      </c>
      <c r="X1939" s="13">
        <v>21.943000000000001</v>
      </c>
      <c r="Y1939" s="13">
        <v>24.11</v>
      </c>
      <c r="Z1939" s="13">
        <v>-21.504999999999999</v>
      </c>
      <c r="AA1939" s="13">
        <v>-21.504999999999999</v>
      </c>
      <c r="AB1939" s="1">
        <v>3902</v>
      </c>
      <c r="AC1939" s="12" t="s">
        <v>4019</v>
      </c>
      <c r="AD1939" s="13">
        <v>6.0797670000000004</v>
      </c>
      <c r="AE1939" s="1" t="s">
        <v>12654</v>
      </c>
      <c r="AF1939" s="1" t="s">
        <v>12671</v>
      </c>
    </row>
    <row r="1940" spans="1:32" x14ac:dyDescent="0.2">
      <c r="A1940" s="1" t="s">
        <v>6071</v>
      </c>
      <c r="B1940" s="10">
        <v>4917038</v>
      </c>
      <c r="C1940" s="1" t="s">
        <v>2026</v>
      </c>
      <c r="D1940" s="1" t="s">
        <v>125</v>
      </c>
      <c r="E1940" s="11">
        <v>3765879</v>
      </c>
      <c r="F1940" s="11">
        <v>1030</v>
      </c>
      <c r="G1940" s="11">
        <v>1275</v>
      </c>
      <c r="H1940" s="11">
        <v>935</v>
      </c>
      <c r="I1940" s="11">
        <v>1559</v>
      </c>
      <c r="J1940" s="11">
        <v>1692</v>
      </c>
      <c r="K1940" s="12" t="s">
        <v>2</v>
      </c>
      <c r="L1940" s="12" t="s">
        <v>2</v>
      </c>
      <c r="M1940" s="11">
        <v>1822</v>
      </c>
      <c r="N1940" s="11">
        <v>1135</v>
      </c>
      <c r="O1940" s="11">
        <v>1307</v>
      </c>
      <c r="P1940" s="11">
        <v>4277</v>
      </c>
      <c r="Q1940" s="11">
        <v>1198</v>
      </c>
      <c r="R1940" s="11">
        <v>-1180</v>
      </c>
      <c r="S1940" s="11">
        <v>-215</v>
      </c>
      <c r="T1940" s="11">
        <v>-477</v>
      </c>
      <c r="U1940" s="11">
        <v>-3218</v>
      </c>
      <c r="V1940" s="11">
        <v>-1134</v>
      </c>
      <c r="W1940" s="13">
        <v>8.0950000000000006</v>
      </c>
      <c r="X1940" s="13">
        <v>7.7549999999999999</v>
      </c>
      <c r="Y1940" s="13">
        <v>6.2939999999999996</v>
      </c>
      <c r="Z1940" s="13">
        <v>8.1679999999999993</v>
      </c>
      <c r="AA1940" s="13">
        <v>8.0280000000000005</v>
      </c>
      <c r="AB1940" s="1">
        <v>3353</v>
      </c>
      <c r="AC1940" s="13">
        <v>9.2327659999999998</v>
      </c>
      <c r="AD1940" s="13">
        <v>0.68828400000000001</v>
      </c>
      <c r="AE1940" s="1" t="s">
        <v>12654</v>
      </c>
      <c r="AF1940" s="1" t="s">
        <v>12672</v>
      </c>
    </row>
    <row r="1941" spans="1:32" x14ac:dyDescent="0.2">
      <c r="A1941" s="1" t="s">
        <v>6072</v>
      </c>
      <c r="B1941" s="10">
        <v>4972205</v>
      </c>
      <c r="C1941" s="1" t="s">
        <v>2027</v>
      </c>
      <c r="D1941" s="1" t="s">
        <v>84</v>
      </c>
      <c r="E1941" s="11">
        <v>9270470</v>
      </c>
      <c r="F1941" s="11">
        <v>331</v>
      </c>
      <c r="G1941" s="11">
        <v>450</v>
      </c>
      <c r="H1941" s="11">
        <v>379</v>
      </c>
      <c r="I1941" s="11">
        <v>299</v>
      </c>
      <c r="J1941" s="11">
        <v>99</v>
      </c>
      <c r="K1941" s="12" t="s">
        <v>2</v>
      </c>
      <c r="L1941" s="12" t="s">
        <v>2</v>
      </c>
      <c r="M1941" s="11">
        <v>391</v>
      </c>
      <c r="N1941" s="11">
        <v>342</v>
      </c>
      <c r="O1941" s="11">
        <v>429</v>
      </c>
      <c r="P1941" s="11">
        <v>119</v>
      </c>
      <c r="Q1941" s="11">
        <v>-80</v>
      </c>
      <c r="R1941" s="11">
        <v>-87</v>
      </c>
      <c r="S1941" s="11">
        <v>-355</v>
      </c>
      <c r="T1941" s="11">
        <v>-62</v>
      </c>
      <c r="U1941" s="11">
        <v>-285</v>
      </c>
      <c r="V1941" s="11">
        <v>-259</v>
      </c>
      <c r="W1941" s="13">
        <v>12.102</v>
      </c>
      <c r="X1941" s="13">
        <v>26.643999999999998</v>
      </c>
      <c r="Y1941" s="13">
        <v>5.95</v>
      </c>
      <c r="Z1941" s="13">
        <v>1.296</v>
      </c>
      <c r="AA1941" s="13">
        <v>-2.056</v>
      </c>
      <c r="AB1941" s="1">
        <v>3645</v>
      </c>
      <c r="AC1941" s="12" t="s">
        <v>4019</v>
      </c>
      <c r="AD1941" s="13">
        <v>1.5078769999999999</v>
      </c>
      <c r="AE1941" s="1" t="s">
        <v>12654</v>
      </c>
      <c r="AF1941" s="1" t="s">
        <v>12666</v>
      </c>
    </row>
    <row r="1942" spans="1:32" x14ac:dyDescent="0.2">
      <c r="A1942" s="1" t="s">
        <v>6073</v>
      </c>
      <c r="B1942" s="10">
        <v>4251942</v>
      </c>
      <c r="C1942" s="1" t="s">
        <v>2028</v>
      </c>
      <c r="D1942" s="1" t="s">
        <v>125</v>
      </c>
      <c r="E1942" s="11">
        <v>29228497</v>
      </c>
      <c r="F1942" s="11">
        <v>3431</v>
      </c>
      <c r="G1942" s="11">
        <v>3853</v>
      </c>
      <c r="H1942" s="11">
        <v>3164</v>
      </c>
      <c r="I1942" s="11">
        <v>3833</v>
      </c>
      <c r="J1942" s="11">
        <v>3154</v>
      </c>
      <c r="K1942" s="12" t="s">
        <v>2</v>
      </c>
      <c r="L1942" s="12" t="s">
        <v>2</v>
      </c>
      <c r="M1942" s="11">
        <v>5205</v>
      </c>
      <c r="N1942" s="11">
        <v>4010</v>
      </c>
      <c r="O1942" s="11">
        <v>4973</v>
      </c>
      <c r="P1942" s="11">
        <v>7725</v>
      </c>
      <c r="Q1942" s="11">
        <v>4459</v>
      </c>
      <c r="R1942" s="11">
        <v>-1485</v>
      </c>
      <c r="S1942" s="11">
        <v>-2511</v>
      </c>
      <c r="T1942" s="11">
        <v>-2114</v>
      </c>
      <c r="U1942" s="11">
        <v>-3649</v>
      </c>
      <c r="V1942" s="11">
        <v>-3726</v>
      </c>
      <c r="W1942" s="13">
        <v>21.334</v>
      </c>
      <c r="X1942" s="13">
        <v>19.524000000000001</v>
      </c>
      <c r="Y1942" s="13">
        <v>11.73</v>
      </c>
      <c r="Z1942" s="13">
        <v>12.59</v>
      </c>
      <c r="AA1942" s="13">
        <v>8.2309999999999999</v>
      </c>
      <c r="AB1942" s="1">
        <v>4350</v>
      </c>
      <c r="AC1942" s="13">
        <v>9.6976279999999999</v>
      </c>
      <c r="AD1942" s="13">
        <v>0.88458599999999998</v>
      </c>
      <c r="AE1942" s="1" t="s">
        <v>12654</v>
      </c>
      <c r="AF1942" s="1" t="s">
        <v>12672</v>
      </c>
    </row>
    <row r="1943" spans="1:32" x14ac:dyDescent="0.2">
      <c r="A1943" s="1" t="s">
        <v>6074</v>
      </c>
      <c r="B1943" s="10">
        <v>4813047</v>
      </c>
      <c r="C1943" s="1" t="s">
        <v>2029</v>
      </c>
      <c r="D1943" s="1" t="s">
        <v>316</v>
      </c>
      <c r="E1943" s="11">
        <v>14615607</v>
      </c>
      <c r="F1943" s="11">
        <v>3775</v>
      </c>
      <c r="G1943" s="11">
        <v>4419</v>
      </c>
      <c r="H1943" s="11">
        <v>4114</v>
      </c>
      <c r="I1943" s="11">
        <v>4675</v>
      </c>
      <c r="J1943" s="11">
        <v>4486</v>
      </c>
      <c r="K1943" s="12" t="s">
        <v>2</v>
      </c>
      <c r="L1943" s="12" t="s">
        <v>2</v>
      </c>
      <c r="M1943" s="11">
        <v>3629</v>
      </c>
      <c r="N1943" s="11">
        <v>3153</v>
      </c>
      <c r="O1943" s="11">
        <v>4480</v>
      </c>
      <c r="P1943" s="11">
        <v>4834</v>
      </c>
      <c r="Q1943" s="11">
        <v>3561</v>
      </c>
      <c r="R1943" s="11">
        <v>-1645</v>
      </c>
      <c r="S1943" s="11">
        <v>-1719</v>
      </c>
      <c r="T1943" s="11">
        <v>-3582</v>
      </c>
      <c r="U1943" s="11">
        <v>3230</v>
      </c>
      <c r="V1943" s="11">
        <v>-3870</v>
      </c>
      <c r="W1943" s="13">
        <v>6.1980000000000004</v>
      </c>
      <c r="X1943" s="13">
        <v>6.6950000000000003</v>
      </c>
      <c r="Y1943" s="13">
        <v>6.1550000000000002</v>
      </c>
      <c r="Z1943" s="13">
        <v>6.7140000000000004</v>
      </c>
      <c r="AA1943" s="13">
        <v>6.7489999999999997</v>
      </c>
      <c r="AB1943" s="1">
        <v>7749</v>
      </c>
      <c r="AC1943" s="13">
        <v>13.512058</v>
      </c>
      <c r="AD1943" s="13">
        <v>0.90040600000000004</v>
      </c>
      <c r="AE1943" s="1" t="s">
        <v>12654</v>
      </c>
      <c r="AF1943" s="1" t="s">
        <v>12671</v>
      </c>
    </row>
    <row r="1944" spans="1:32" x14ac:dyDescent="0.2">
      <c r="A1944" s="1" t="s">
        <v>6075</v>
      </c>
      <c r="B1944" s="10">
        <v>4811499</v>
      </c>
      <c r="C1944" s="1" t="s">
        <v>2030</v>
      </c>
      <c r="D1944" s="1" t="s">
        <v>328</v>
      </c>
      <c r="E1944" s="11">
        <v>264729134</v>
      </c>
      <c r="F1944" s="12" t="s">
        <v>2</v>
      </c>
      <c r="G1944" s="12" t="s">
        <v>2</v>
      </c>
      <c r="H1944" s="12" t="s">
        <v>2</v>
      </c>
      <c r="I1944" s="12" t="s">
        <v>2</v>
      </c>
      <c r="J1944" s="11">
        <v>-2701</v>
      </c>
      <c r="K1944" s="12" t="s">
        <v>2</v>
      </c>
      <c r="L1944" s="12" t="s">
        <v>2</v>
      </c>
      <c r="M1944" s="12" t="s">
        <v>2</v>
      </c>
      <c r="N1944" s="12" t="s">
        <v>2</v>
      </c>
      <c r="O1944" s="12" t="s">
        <v>2</v>
      </c>
      <c r="P1944" s="12" t="s">
        <v>2</v>
      </c>
      <c r="Q1944" s="11">
        <v>-2499</v>
      </c>
      <c r="R1944" s="12" t="s">
        <v>2</v>
      </c>
      <c r="S1944" s="12" t="s">
        <v>2</v>
      </c>
      <c r="T1944" s="12" t="s">
        <v>2</v>
      </c>
      <c r="U1944" s="12" t="s">
        <v>2</v>
      </c>
      <c r="V1944" s="11">
        <v>154</v>
      </c>
      <c r="W1944" s="12" t="s">
        <v>2</v>
      </c>
      <c r="X1944" s="12" t="s">
        <v>2</v>
      </c>
      <c r="Y1944" s="12" t="s">
        <v>2</v>
      </c>
      <c r="Z1944" s="12" t="s">
        <v>2</v>
      </c>
      <c r="AA1944" s="13">
        <v>-69.343999999999994</v>
      </c>
      <c r="AB1944" s="1">
        <v>2370</v>
      </c>
      <c r="AC1944" s="12" t="s">
        <v>4019</v>
      </c>
      <c r="AD1944" s="13">
        <v>1.178024</v>
      </c>
      <c r="AE1944" s="1" t="s">
        <v>12654</v>
      </c>
      <c r="AF1944" s="1" t="s">
        <v>12656</v>
      </c>
    </row>
    <row r="1945" spans="1:32" x14ac:dyDescent="0.2">
      <c r="A1945" s="1" t="s">
        <v>6076</v>
      </c>
      <c r="B1945" s="10">
        <v>4298288</v>
      </c>
      <c r="C1945" s="1" t="s">
        <v>2031</v>
      </c>
      <c r="D1945" s="1" t="s">
        <v>157</v>
      </c>
      <c r="E1945" s="11">
        <v>205338811</v>
      </c>
      <c r="F1945" s="11">
        <v>38578</v>
      </c>
      <c r="G1945" s="11">
        <v>45625</v>
      </c>
      <c r="H1945" s="11">
        <v>48974</v>
      </c>
      <c r="I1945" s="11">
        <v>47331</v>
      </c>
      <c r="J1945" s="11">
        <v>55611</v>
      </c>
      <c r="K1945" s="13">
        <v>52754.559999999998</v>
      </c>
      <c r="L1945" s="13">
        <v>53649.5</v>
      </c>
      <c r="M1945" s="11">
        <v>34448</v>
      </c>
      <c r="N1945" s="11">
        <v>61216</v>
      </c>
      <c r="O1945" s="11">
        <v>16146</v>
      </c>
      <c r="P1945" s="11">
        <v>61843</v>
      </c>
      <c r="Q1945" s="11">
        <v>60559</v>
      </c>
      <c r="R1945" s="11">
        <v>-2939</v>
      </c>
      <c r="S1945" s="11">
        <v>-24343</v>
      </c>
      <c r="T1945" s="11">
        <v>-39494</v>
      </c>
      <c r="U1945" s="11">
        <v>-7817</v>
      </c>
      <c r="V1945" s="11">
        <v>-3363</v>
      </c>
      <c r="W1945" s="13">
        <v>5.3940000000000001</v>
      </c>
      <c r="X1945" s="13">
        <v>6.0860000000000003</v>
      </c>
      <c r="Y1945" s="13">
        <v>7.2279999999999998</v>
      </c>
      <c r="Z1945" s="13">
        <v>7.2670000000000003</v>
      </c>
      <c r="AA1945" s="13">
        <v>6.8959999999999999</v>
      </c>
      <c r="AB1945" s="1">
        <v>7459</v>
      </c>
      <c r="AC1945" s="13">
        <v>13.188713999999999</v>
      </c>
      <c r="AD1945" s="13">
        <v>0.85385999999999995</v>
      </c>
      <c r="AE1945" s="1" t="s">
        <v>12654</v>
      </c>
      <c r="AF1945" s="1" t="s">
        <v>12671</v>
      </c>
    </row>
    <row r="1946" spans="1:32" x14ac:dyDescent="0.2">
      <c r="A1946" s="1" t="s">
        <v>6077</v>
      </c>
      <c r="B1946" s="10">
        <v>4813115</v>
      </c>
      <c r="C1946" s="1" t="s">
        <v>2032</v>
      </c>
      <c r="D1946" s="1" t="s">
        <v>157</v>
      </c>
      <c r="E1946" s="11">
        <v>22237259</v>
      </c>
      <c r="F1946" s="11">
        <v>2657</v>
      </c>
      <c r="G1946" s="11">
        <v>2268</v>
      </c>
      <c r="H1946" s="11">
        <v>1881</v>
      </c>
      <c r="I1946" s="11">
        <v>1328</v>
      </c>
      <c r="J1946" s="11">
        <v>1876</v>
      </c>
      <c r="K1946" s="12" t="s">
        <v>2</v>
      </c>
      <c r="L1946" s="12" t="s">
        <v>2</v>
      </c>
      <c r="M1946" s="11">
        <v>6848</v>
      </c>
      <c r="N1946" s="11">
        <v>-3899</v>
      </c>
      <c r="O1946" s="11">
        <v>1224</v>
      </c>
      <c r="P1946" s="11">
        <v>1921</v>
      </c>
      <c r="Q1946" s="11">
        <v>7011</v>
      </c>
      <c r="R1946" s="11">
        <v>-4616</v>
      </c>
      <c r="S1946" s="11">
        <v>-4823</v>
      </c>
      <c r="T1946" s="11">
        <v>-862</v>
      </c>
      <c r="U1946" s="11">
        <v>-2674</v>
      </c>
      <c r="V1946" s="11">
        <v>-2505</v>
      </c>
      <c r="W1946" s="13">
        <v>13.898999999999999</v>
      </c>
      <c r="X1946" s="13">
        <v>11.265000000000001</v>
      </c>
      <c r="Y1946" s="13">
        <v>8.3510000000000009</v>
      </c>
      <c r="Z1946" s="13">
        <v>5.8680000000000003</v>
      </c>
      <c r="AA1946" s="13">
        <v>6.8390000000000004</v>
      </c>
      <c r="AB1946" s="1">
        <v>3154</v>
      </c>
      <c r="AC1946" s="13">
        <v>12.659660000000001</v>
      </c>
      <c r="AD1946" s="13">
        <v>0.85030899999999998</v>
      </c>
      <c r="AE1946" s="1" t="s">
        <v>12654</v>
      </c>
      <c r="AF1946" s="1" t="s">
        <v>12671</v>
      </c>
    </row>
    <row r="1947" spans="1:32" x14ac:dyDescent="0.2">
      <c r="A1947" s="1" t="s">
        <v>6078</v>
      </c>
      <c r="B1947" s="10">
        <v>7231069</v>
      </c>
      <c r="C1947" s="1" t="s">
        <v>2033</v>
      </c>
      <c r="D1947" s="1" t="s">
        <v>32</v>
      </c>
      <c r="E1947" s="11">
        <v>8030000</v>
      </c>
      <c r="F1947" s="12" t="s">
        <v>2</v>
      </c>
      <c r="G1947" s="12" t="s">
        <v>2</v>
      </c>
      <c r="H1947" s="11">
        <v>785</v>
      </c>
      <c r="I1947" s="11">
        <v>801</v>
      </c>
      <c r="J1947" s="11">
        <v>802</v>
      </c>
      <c r="K1947" s="12" t="s">
        <v>2</v>
      </c>
      <c r="L1947" s="12" t="s">
        <v>2</v>
      </c>
      <c r="M1947" s="12" t="s">
        <v>2</v>
      </c>
      <c r="N1947" s="12" t="s">
        <v>2</v>
      </c>
      <c r="O1947" s="12" t="s">
        <v>2</v>
      </c>
      <c r="P1947" s="12" t="s">
        <v>2</v>
      </c>
      <c r="Q1947" s="11">
        <v>499</v>
      </c>
      <c r="R1947" s="12" t="s">
        <v>2</v>
      </c>
      <c r="S1947" s="12" t="s">
        <v>2</v>
      </c>
      <c r="T1947" s="12" t="s">
        <v>2</v>
      </c>
      <c r="U1947" s="12" t="s">
        <v>2</v>
      </c>
      <c r="V1947" s="11">
        <v>414</v>
      </c>
      <c r="W1947" s="12" t="s">
        <v>2</v>
      </c>
      <c r="X1947" s="12" t="s">
        <v>2</v>
      </c>
      <c r="Y1947" s="12" t="s">
        <v>2</v>
      </c>
      <c r="Z1947" s="13">
        <v>25.167000000000002</v>
      </c>
      <c r="AA1947" s="13">
        <v>29.603999999999999</v>
      </c>
      <c r="AB1947" s="1" t="s">
        <v>6079</v>
      </c>
      <c r="AC1947" s="13">
        <v>6.4561250000000001</v>
      </c>
      <c r="AD1947" s="13">
        <v>1.299377</v>
      </c>
      <c r="AE1947" s="1" t="s">
        <v>12654</v>
      </c>
      <c r="AF1947" s="1" t="s">
        <v>12666</v>
      </c>
    </row>
    <row r="1948" spans="1:32" x14ac:dyDescent="0.2">
      <c r="A1948" s="1" t="s">
        <v>6080</v>
      </c>
      <c r="B1948" s="10">
        <v>5255903</v>
      </c>
      <c r="C1948" s="1" t="s">
        <v>2034</v>
      </c>
      <c r="D1948" s="1" t="s">
        <v>513</v>
      </c>
      <c r="E1948" s="11">
        <v>31362514</v>
      </c>
      <c r="F1948" s="11">
        <v>733</v>
      </c>
      <c r="G1948" s="11">
        <v>1291</v>
      </c>
      <c r="H1948" s="11">
        <v>2663</v>
      </c>
      <c r="I1948" s="11">
        <v>2328</v>
      </c>
      <c r="J1948" s="11">
        <v>2328</v>
      </c>
      <c r="K1948" s="13">
        <v>2954.4</v>
      </c>
      <c r="L1948" s="13">
        <v>4680</v>
      </c>
      <c r="M1948" s="11">
        <v>1038</v>
      </c>
      <c r="N1948" s="11">
        <v>2013</v>
      </c>
      <c r="O1948" s="11">
        <v>3871</v>
      </c>
      <c r="P1948" s="11">
        <v>2447</v>
      </c>
      <c r="Q1948" s="11">
        <v>2447</v>
      </c>
      <c r="R1948" s="11">
        <v>-3294</v>
      </c>
      <c r="S1948" s="11">
        <v>-751</v>
      </c>
      <c r="T1948" s="11">
        <v>-1662</v>
      </c>
      <c r="U1948" s="11">
        <v>-10719</v>
      </c>
      <c r="V1948" s="11">
        <v>-10719</v>
      </c>
      <c r="W1948" s="13">
        <v>4.6959999999999997</v>
      </c>
      <c r="X1948" s="13">
        <v>6.9889999999999999</v>
      </c>
      <c r="Y1948" s="13">
        <v>15.675000000000001</v>
      </c>
      <c r="Z1948" s="13">
        <v>14.661</v>
      </c>
      <c r="AA1948" s="13">
        <v>14.661</v>
      </c>
      <c r="AB1948" s="1">
        <v>4480</v>
      </c>
      <c r="AC1948" s="13">
        <v>50.131506999999999</v>
      </c>
      <c r="AD1948" s="13">
        <v>3.942863</v>
      </c>
      <c r="AE1948" s="1" t="s">
        <v>12654</v>
      </c>
      <c r="AF1948" s="1" t="s">
        <v>12671</v>
      </c>
    </row>
    <row r="1949" spans="1:32" x14ac:dyDescent="0.2">
      <c r="A1949" s="1" t="s">
        <v>6081</v>
      </c>
      <c r="B1949" s="10">
        <v>4810378</v>
      </c>
      <c r="C1949" s="1" t="s">
        <v>2035</v>
      </c>
      <c r="D1949" s="1" t="s">
        <v>309</v>
      </c>
      <c r="E1949" s="11">
        <v>55495098</v>
      </c>
      <c r="F1949" s="11">
        <v>-1061</v>
      </c>
      <c r="G1949" s="11">
        <v>-1101</v>
      </c>
      <c r="H1949" s="11">
        <v>-934</v>
      </c>
      <c r="I1949" s="11">
        <v>-793</v>
      </c>
      <c r="J1949" s="11">
        <v>-793</v>
      </c>
      <c r="K1949" s="12" t="s">
        <v>2</v>
      </c>
      <c r="L1949" s="12" t="s">
        <v>2</v>
      </c>
      <c r="M1949" s="11">
        <v>-923</v>
      </c>
      <c r="N1949" s="11">
        <v>-1073</v>
      </c>
      <c r="O1949" s="11">
        <v>-913</v>
      </c>
      <c r="P1949" s="11">
        <v>-803</v>
      </c>
      <c r="Q1949" s="11">
        <v>-803</v>
      </c>
      <c r="R1949" s="11">
        <v>-2</v>
      </c>
      <c r="S1949" s="11">
        <v>-1</v>
      </c>
      <c r="T1949" s="12" t="s">
        <v>2</v>
      </c>
      <c r="U1949" s="11">
        <v>-3</v>
      </c>
      <c r="V1949" s="11">
        <v>-3</v>
      </c>
      <c r="W1949" s="13">
        <v>-51.633000000000003</v>
      </c>
      <c r="X1949" s="13">
        <v>-70.183000000000007</v>
      </c>
      <c r="Y1949" s="13">
        <v>-59.476999999999997</v>
      </c>
      <c r="Z1949" s="13">
        <v>-39.404000000000003</v>
      </c>
      <c r="AA1949" s="13">
        <v>-39.404000000000003</v>
      </c>
      <c r="AB1949" s="1">
        <v>4586</v>
      </c>
      <c r="AC1949" s="12" t="s">
        <v>4019</v>
      </c>
      <c r="AD1949" s="13">
        <v>3.6577700000000002</v>
      </c>
      <c r="AE1949" s="1" t="s">
        <v>12654</v>
      </c>
      <c r="AF1949" s="1" t="s">
        <v>12656</v>
      </c>
    </row>
    <row r="1950" spans="1:32" x14ac:dyDescent="0.2">
      <c r="A1950" s="1" t="s">
        <v>6082</v>
      </c>
      <c r="B1950" s="10">
        <v>114068976</v>
      </c>
      <c r="C1950" s="1" t="s">
        <v>2036</v>
      </c>
      <c r="D1950" s="1" t="s">
        <v>279</v>
      </c>
      <c r="E1950" s="11">
        <v>11388000</v>
      </c>
      <c r="F1950" s="12" t="s">
        <v>2</v>
      </c>
      <c r="G1950" s="12" t="s">
        <v>2</v>
      </c>
      <c r="H1950" s="11">
        <v>817</v>
      </c>
      <c r="I1950" s="11">
        <v>786</v>
      </c>
      <c r="J1950" s="11">
        <v>930</v>
      </c>
      <c r="K1950" s="12" t="s">
        <v>2</v>
      </c>
      <c r="L1950" s="12" t="s">
        <v>2</v>
      </c>
      <c r="M1950" s="12" t="s">
        <v>2</v>
      </c>
      <c r="N1950" s="12" t="s">
        <v>2</v>
      </c>
      <c r="O1950" s="12" t="s">
        <v>2</v>
      </c>
      <c r="P1950" s="12" t="s">
        <v>2</v>
      </c>
      <c r="Q1950" s="11">
        <v>897</v>
      </c>
      <c r="R1950" s="12" t="s">
        <v>2</v>
      </c>
      <c r="S1950" s="12" t="s">
        <v>2</v>
      </c>
      <c r="T1950" s="12" t="s">
        <v>2</v>
      </c>
      <c r="U1950" s="12" t="s">
        <v>2</v>
      </c>
      <c r="V1950" s="11">
        <v>-317</v>
      </c>
      <c r="W1950" s="12" t="s">
        <v>2</v>
      </c>
      <c r="X1950" s="12" t="s">
        <v>2</v>
      </c>
      <c r="Y1950" s="12" t="s">
        <v>2</v>
      </c>
      <c r="Z1950" s="13">
        <v>19.033999999999999</v>
      </c>
      <c r="AA1950" s="13">
        <v>15.513</v>
      </c>
      <c r="AB1950" s="1" t="s">
        <v>6083</v>
      </c>
      <c r="AC1950" s="13">
        <v>13.532075000000001</v>
      </c>
      <c r="AD1950" s="13">
        <v>1.7112750000000001</v>
      </c>
      <c r="AE1950" s="1" t="s">
        <v>12654</v>
      </c>
      <c r="AF1950" s="1" t="s">
        <v>12665</v>
      </c>
    </row>
    <row r="1951" spans="1:32" x14ac:dyDescent="0.2">
      <c r="A1951" s="1" t="s">
        <v>6084</v>
      </c>
      <c r="B1951" s="10">
        <v>4967770</v>
      </c>
      <c r="C1951" s="1" t="s">
        <v>2037</v>
      </c>
      <c r="D1951" s="1" t="s">
        <v>17</v>
      </c>
      <c r="E1951" s="11">
        <v>16263149</v>
      </c>
      <c r="F1951" s="11">
        <v>5025</v>
      </c>
      <c r="G1951" s="11">
        <v>7030</v>
      </c>
      <c r="H1951" s="11">
        <v>6030</v>
      </c>
      <c r="I1951" s="11">
        <v>5483</v>
      </c>
      <c r="J1951" s="11">
        <v>2190</v>
      </c>
      <c r="K1951" s="13">
        <v>2849.5605</v>
      </c>
      <c r="L1951" s="13">
        <v>4166.9952499999999</v>
      </c>
      <c r="M1951" s="11">
        <v>5513</v>
      </c>
      <c r="N1951" s="11">
        <v>-195</v>
      </c>
      <c r="O1951" s="11">
        <v>1241</v>
      </c>
      <c r="P1951" s="11">
        <v>8160</v>
      </c>
      <c r="Q1951" s="11">
        <v>-3726</v>
      </c>
      <c r="R1951" s="11">
        <v>17022</v>
      </c>
      <c r="S1951" s="11">
        <v>20018</v>
      </c>
      <c r="T1951" s="11">
        <v>-5520</v>
      </c>
      <c r="U1951" s="11">
        <v>214</v>
      </c>
      <c r="V1951" s="11">
        <v>3590</v>
      </c>
      <c r="W1951" s="13">
        <v>50.987000000000002</v>
      </c>
      <c r="X1951" s="13">
        <v>46.895000000000003</v>
      </c>
      <c r="Y1951" s="13">
        <v>9.9830000000000005</v>
      </c>
      <c r="Z1951" s="13">
        <v>5.0460000000000003</v>
      </c>
      <c r="AA1951" s="13">
        <v>4.8810000000000002</v>
      </c>
      <c r="AB1951" s="1">
        <v>6875</v>
      </c>
      <c r="AC1951" s="13">
        <v>50.607286999999999</v>
      </c>
      <c r="AD1951" s="13">
        <v>0.78065300000000004</v>
      </c>
      <c r="AE1951" s="1" t="s">
        <v>12654</v>
      </c>
      <c r="AF1951" s="1" t="s">
        <v>12662</v>
      </c>
    </row>
    <row r="1952" spans="1:32" x14ac:dyDescent="0.2">
      <c r="A1952" s="1" t="s">
        <v>6085</v>
      </c>
      <c r="B1952" s="10">
        <v>4555226</v>
      </c>
      <c r="C1952" s="1" t="s">
        <v>2038</v>
      </c>
      <c r="D1952" s="1" t="s">
        <v>90</v>
      </c>
      <c r="E1952" s="11">
        <v>61953455</v>
      </c>
      <c r="F1952" s="11">
        <v>19781</v>
      </c>
      <c r="G1952" s="11">
        <v>18060</v>
      </c>
      <c r="H1952" s="11">
        <v>13055</v>
      </c>
      <c r="I1952" s="11">
        <v>18461</v>
      </c>
      <c r="J1952" s="11">
        <v>19126</v>
      </c>
      <c r="K1952" s="13">
        <v>18350</v>
      </c>
      <c r="L1952" s="13">
        <v>19700</v>
      </c>
      <c r="M1952" s="11">
        <v>26567</v>
      </c>
      <c r="N1952" s="11">
        <v>29421</v>
      </c>
      <c r="O1952" s="11">
        <v>26807</v>
      </c>
      <c r="P1952" s="11">
        <v>30465</v>
      </c>
      <c r="Q1952" s="11">
        <v>21100</v>
      </c>
      <c r="R1952" s="11">
        <v>-27076</v>
      </c>
      <c r="S1952" s="11">
        <v>-20206</v>
      </c>
      <c r="T1952" s="11">
        <v>-19624</v>
      </c>
      <c r="U1952" s="11">
        <v>-6308</v>
      </c>
      <c r="V1952" s="11">
        <v>-18512</v>
      </c>
      <c r="W1952" s="13">
        <v>7.9589999999999996</v>
      </c>
      <c r="X1952" s="13">
        <v>5.9969999999999999</v>
      </c>
      <c r="Y1952" s="13">
        <v>4.3150000000000004</v>
      </c>
      <c r="Z1952" s="13">
        <v>8.6809999999999992</v>
      </c>
      <c r="AA1952" s="13">
        <v>5.8250000000000002</v>
      </c>
      <c r="AB1952" s="1">
        <v>2270</v>
      </c>
      <c r="AC1952" s="13">
        <v>10.90508</v>
      </c>
      <c r="AD1952" s="13">
        <v>0.786771</v>
      </c>
      <c r="AE1952" s="1" t="s">
        <v>12654</v>
      </c>
      <c r="AF1952" s="1" t="s">
        <v>12674</v>
      </c>
    </row>
    <row r="1953" spans="1:32" x14ac:dyDescent="0.2">
      <c r="A1953" s="1" t="s">
        <v>6086</v>
      </c>
      <c r="B1953" s="10">
        <v>4991512</v>
      </c>
      <c r="C1953" s="1" t="s">
        <v>2039</v>
      </c>
      <c r="D1953" s="1" t="s">
        <v>58</v>
      </c>
      <c r="E1953" s="11">
        <v>45364761</v>
      </c>
      <c r="F1953" s="11">
        <v>8385</v>
      </c>
      <c r="G1953" s="11">
        <v>9469</v>
      </c>
      <c r="H1953" s="11">
        <v>8540</v>
      </c>
      <c r="I1953" s="11">
        <v>12731</v>
      </c>
      <c r="J1953" s="11">
        <v>21512</v>
      </c>
      <c r="K1953" s="13">
        <v>23975</v>
      </c>
      <c r="L1953" s="13">
        <v>27233.333330000001</v>
      </c>
      <c r="M1953" s="11">
        <v>14601</v>
      </c>
      <c r="N1953" s="11">
        <v>11389</v>
      </c>
      <c r="O1953" s="11">
        <v>13742</v>
      </c>
      <c r="P1953" s="11">
        <v>8968</v>
      </c>
      <c r="Q1953" s="11">
        <v>35454</v>
      </c>
      <c r="R1953" s="11">
        <v>-13117</v>
      </c>
      <c r="S1953" s="11">
        <v>-7503</v>
      </c>
      <c r="T1953" s="11">
        <v>-10506</v>
      </c>
      <c r="U1953" s="11">
        <v>-7553</v>
      </c>
      <c r="V1953" s="11">
        <v>-9065</v>
      </c>
      <c r="W1953" s="13">
        <v>7.9589999999999996</v>
      </c>
      <c r="X1953" s="13">
        <v>6.7779999999999996</v>
      </c>
      <c r="Y1953" s="13">
        <v>6.7130000000000001</v>
      </c>
      <c r="Z1953" s="13">
        <v>9.4380000000000006</v>
      </c>
      <c r="AA1953" s="13">
        <v>13.893000000000001</v>
      </c>
      <c r="AB1953" s="1">
        <v>6508</v>
      </c>
      <c r="AC1953" s="13">
        <v>14.90067</v>
      </c>
      <c r="AD1953" s="13">
        <v>1.9255800000000001</v>
      </c>
      <c r="AE1953" s="1" t="s">
        <v>12654</v>
      </c>
      <c r="AF1953" s="1" t="s">
        <v>12658</v>
      </c>
    </row>
    <row r="1954" spans="1:32" x14ac:dyDescent="0.2">
      <c r="A1954" s="1" t="s">
        <v>6087</v>
      </c>
      <c r="B1954" s="10">
        <v>4217495</v>
      </c>
      <c r="C1954" s="1" t="s">
        <v>2040</v>
      </c>
      <c r="D1954" s="1" t="s">
        <v>49</v>
      </c>
      <c r="E1954" s="11">
        <v>29492740</v>
      </c>
      <c r="F1954" s="11">
        <v>999</v>
      </c>
      <c r="G1954" s="11">
        <v>1126</v>
      </c>
      <c r="H1954" s="11">
        <v>1314</v>
      </c>
      <c r="I1954" s="11">
        <v>2352</v>
      </c>
      <c r="J1954" s="11">
        <v>3383</v>
      </c>
      <c r="K1954" s="12" t="s">
        <v>2</v>
      </c>
      <c r="L1954" s="12" t="s">
        <v>2</v>
      </c>
      <c r="M1954" s="11">
        <v>1454</v>
      </c>
      <c r="N1954" s="11">
        <v>-1888</v>
      </c>
      <c r="O1954" s="11">
        <v>-5670</v>
      </c>
      <c r="P1954" s="11">
        <v>-4555</v>
      </c>
      <c r="Q1954" s="11">
        <v>2894</v>
      </c>
      <c r="R1954" s="11">
        <v>144</v>
      </c>
      <c r="S1954" s="11">
        <v>667</v>
      </c>
      <c r="T1954" s="11">
        <v>244</v>
      </c>
      <c r="U1954" s="11">
        <v>474</v>
      </c>
      <c r="V1954" s="11">
        <v>286</v>
      </c>
      <c r="W1954" s="13">
        <v>17.513000000000002</v>
      </c>
      <c r="X1954" s="13">
        <v>12.097</v>
      </c>
      <c r="Y1954" s="13">
        <v>10.035</v>
      </c>
      <c r="Z1954" s="13">
        <v>18.338999999999999</v>
      </c>
      <c r="AA1954" s="13">
        <v>21.617000000000001</v>
      </c>
      <c r="AB1954" s="1">
        <v>8927</v>
      </c>
      <c r="AC1954" s="13">
        <v>7.5407029999999997</v>
      </c>
      <c r="AD1954" s="13">
        <v>1.4986330000000001</v>
      </c>
      <c r="AE1954" s="1" t="s">
        <v>12654</v>
      </c>
      <c r="AF1954" s="1" t="s">
        <v>12660</v>
      </c>
    </row>
    <row r="1955" spans="1:32" x14ac:dyDescent="0.2">
      <c r="A1955" s="1" t="s">
        <v>6088</v>
      </c>
      <c r="B1955" s="10">
        <v>4995991</v>
      </c>
      <c r="C1955" s="1" t="s">
        <v>2041</v>
      </c>
      <c r="D1955" s="1" t="s">
        <v>28</v>
      </c>
      <c r="E1955" s="11">
        <v>11329297</v>
      </c>
      <c r="F1955" s="11">
        <v>910</v>
      </c>
      <c r="G1955" s="11">
        <v>866</v>
      </c>
      <c r="H1955" s="11">
        <v>958</v>
      </c>
      <c r="I1955" s="11">
        <v>1069</v>
      </c>
      <c r="J1955" s="11">
        <v>1226</v>
      </c>
      <c r="K1955" s="13">
        <v>1350</v>
      </c>
      <c r="L1955" s="13">
        <v>1500</v>
      </c>
      <c r="M1955" s="11">
        <v>590</v>
      </c>
      <c r="N1955" s="11">
        <v>971</v>
      </c>
      <c r="O1955" s="11">
        <v>210</v>
      </c>
      <c r="P1955" s="11">
        <v>738</v>
      </c>
      <c r="Q1955" s="11">
        <v>-213</v>
      </c>
      <c r="R1955" s="11">
        <v>-135</v>
      </c>
      <c r="S1955" s="11">
        <v>-166</v>
      </c>
      <c r="T1955" s="11">
        <v>-210</v>
      </c>
      <c r="U1955" s="11">
        <v>-250</v>
      </c>
      <c r="V1955" s="11">
        <v>-212</v>
      </c>
      <c r="W1955" s="13">
        <v>15.324</v>
      </c>
      <c r="X1955" s="13">
        <v>14.693</v>
      </c>
      <c r="Y1955" s="13">
        <v>14.619</v>
      </c>
      <c r="Z1955" s="13">
        <v>16.279</v>
      </c>
      <c r="AA1955" s="13">
        <v>17.042999999999999</v>
      </c>
      <c r="AB1955" s="1">
        <v>1717</v>
      </c>
      <c r="AC1955" s="13">
        <v>13.351134999999999</v>
      </c>
      <c r="AD1955" s="13">
        <v>2.2600910000000001</v>
      </c>
      <c r="AE1955" s="1" t="s">
        <v>12654</v>
      </c>
      <c r="AF1955" s="1" t="s">
        <v>12664</v>
      </c>
    </row>
    <row r="1956" spans="1:32" x14ac:dyDescent="0.2">
      <c r="A1956" s="1" t="s">
        <v>6089</v>
      </c>
      <c r="B1956" s="10">
        <v>28779798</v>
      </c>
      <c r="C1956" s="1" t="s">
        <v>2042</v>
      </c>
      <c r="D1956" s="1" t="s">
        <v>148</v>
      </c>
      <c r="E1956" s="11">
        <v>4696299</v>
      </c>
      <c r="F1956" s="11">
        <v>384</v>
      </c>
      <c r="G1956" s="11">
        <v>343</v>
      </c>
      <c r="H1956" s="11">
        <v>462</v>
      </c>
      <c r="I1956" s="11">
        <v>146</v>
      </c>
      <c r="J1956" s="11">
        <v>473</v>
      </c>
      <c r="K1956" s="12" t="s">
        <v>2</v>
      </c>
      <c r="L1956" s="12" t="s">
        <v>2</v>
      </c>
      <c r="M1956" s="11">
        <v>524</v>
      </c>
      <c r="N1956" s="11">
        <v>6</v>
      </c>
      <c r="O1956" s="11">
        <v>1138</v>
      </c>
      <c r="P1956" s="11">
        <v>662</v>
      </c>
      <c r="Q1956" s="11">
        <v>1118</v>
      </c>
      <c r="R1956" s="11">
        <v>-30</v>
      </c>
      <c r="S1956" s="11">
        <v>-192</v>
      </c>
      <c r="T1956" s="11">
        <v>-532</v>
      </c>
      <c r="U1956" s="11">
        <v>-1703</v>
      </c>
      <c r="V1956" s="11">
        <v>-241</v>
      </c>
      <c r="W1956" s="13">
        <v>19.899000000000001</v>
      </c>
      <c r="X1956" s="13">
        <v>12.749000000000001</v>
      </c>
      <c r="Y1956" s="13">
        <v>13.500999999999999</v>
      </c>
      <c r="Z1956" s="13">
        <v>-4.1970000000000001</v>
      </c>
      <c r="AA1956" s="13">
        <v>7.9850000000000003</v>
      </c>
      <c r="AB1956" s="1">
        <v>7369</v>
      </c>
      <c r="AC1956" s="13">
        <v>18.282001000000001</v>
      </c>
      <c r="AD1956" s="13">
        <v>1.389348</v>
      </c>
      <c r="AE1956" s="1" t="s">
        <v>12654</v>
      </c>
      <c r="AF1956" s="1" t="s">
        <v>12658</v>
      </c>
    </row>
    <row r="1957" spans="1:32" x14ac:dyDescent="0.2">
      <c r="A1957" s="1" t="s">
        <v>6090</v>
      </c>
      <c r="B1957" s="10">
        <v>4993182</v>
      </c>
      <c r="C1957" s="1" t="s">
        <v>2043</v>
      </c>
      <c r="D1957" s="1" t="s">
        <v>53</v>
      </c>
      <c r="E1957" s="11">
        <v>12734255</v>
      </c>
      <c r="F1957" s="11">
        <v>1894</v>
      </c>
      <c r="G1957" s="11">
        <v>2009</v>
      </c>
      <c r="H1957" s="11">
        <v>2725</v>
      </c>
      <c r="I1957" s="11">
        <v>2914</v>
      </c>
      <c r="J1957" s="11">
        <v>3295</v>
      </c>
      <c r="K1957" s="12" t="s">
        <v>2</v>
      </c>
      <c r="L1957" s="12" t="s">
        <v>2</v>
      </c>
      <c r="M1957" s="11">
        <v>3452</v>
      </c>
      <c r="N1957" s="11">
        <v>1136</v>
      </c>
      <c r="O1957" s="11">
        <v>-3820</v>
      </c>
      <c r="P1957" s="11">
        <v>5733</v>
      </c>
      <c r="Q1957" s="11">
        <v>1609</v>
      </c>
      <c r="R1957" s="11">
        <v>-885</v>
      </c>
      <c r="S1957" s="11">
        <v>-710</v>
      </c>
      <c r="T1957" s="11">
        <v>-897</v>
      </c>
      <c r="U1957" s="11">
        <v>-326</v>
      </c>
      <c r="V1957" s="11">
        <v>-475</v>
      </c>
      <c r="W1957" s="13">
        <v>6.375</v>
      </c>
      <c r="X1957" s="13">
        <v>6.9320000000000004</v>
      </c>
      <c r="Y1957" s="13">
        <v>7.7690000000000001</v>
      </c>
      <c r="Z1957" s="13">
        <v>7.8719999999999999</v>
      </c>
      <c r="AA1957" s="13">
        <v>7.3360000000000003</v>
      </c>
      <c r="AB1957" s="1">
        <v>3388</v>
      </c>
      <c r="AC1957" s="13">
        <v>9.2337240000000005</v>
      </c>
      <c r="AD1957" s="13">
        <v>0.80718800000000002</v>
      </c>
      <c r="AE1957" s="1" t="s">
        <v>12654</v>
      </c>
      <c r="AF1957" s="1" t="s">
        <v>12658</v>
      </c>
    </row>
    <row r="1958" spans="1:32" x14ac:dyDescent="0.2">
      <c r="A1958" s="1" t="s">
        <v>6091</v>
      </c>
      <c r="B1958" s="10">
        <v>4230490</v>
      </c>
      <c r="C1958" s="1" t="s">
        <v>2044</v>
      </c>
      <c r="D1958" s="1" t="s">
        <v>90</v>
      </c>
      <c r="E1958" s="11">
        <v>271105462</v>
      </c>
      <c r="F1958" s="11">
        <v>106063</v>
      </c>
      <c r="G1958" s="11">
        <v>92922</v>
      </c>
      <c r="H1958" s="11">
        <v>75435</v>
      </c>
      <c r="I1958" s="11">
        <v>84322</v>
      </c>
      <c r="J1958" s="11">
        <v>84703</v>
      </c>
      <c r="K1958" s="13">
        <v>89442.857139999993</v>
      </c>
      <c r="L1958" s="13">
        <v>94285.714290000004</v>
      </c>
      <c r="M1958" s="11">
        <v>123683</v>
      </c>
      <c r="N1958" s="11">
        <v>127526</v>
      </c>
      <c r="O1958" s="11">
        <v>85013</v>
      </c>
      <c r="P1958" s="11">
        <v>107983</v>
      </c>
      <c r="Q1958" s="11">
        <v>68979</v>
      </c>
      <c r="R1958" s="11">
        <v>-93110</v>
      </c>
      <c r="S1958" s="11">
        <v>-27614</v>
      </c>
      <c r="T1958" s="11">
        <v>-36788</v>
      </c>
      <c r="U1958" s="11">
        <v>-24604</v>
      </c>
      <c r="V1958" s="11">
        <v>-40636</v>
      </c>
      <c r="W1958" s="13">
        <v>11.151</v>
      </c>
      <c r="X1958" s="13">
        <v>13.464</v>
      </c>
      <c r="Y1958" s="13">
        <v>9.7650000000000006</v>
      </c>
      <c r="Z1958" s="13">
        <v>6.98</v>
      </c>
      <c r="AA1958" s="13">
        <v>6.8479999999999999</v>
      </c>
      <c r="AB1958" s="1">
        <v>2269</v>
      </c>
      <c r="AC1958" s="13">
        <v>17.833407999999999</v>
      </c>
      <c r="AD1958" s="13">
        <v>1.1266039999999999</v>
      </c>
      <c r="AE1958" s="1" t="s">
        <v>12654</v>
      </c>
      <c r="AF1958" s="1" t="s">
        <v>12674</v>
      </c>
    </row>
    <row r="1959" spans="1:32" x14ac:dyDescent="0.2">
      <c r="A1959" s="1" t="s">
        <v>6092</v>
      </c>
      <c r="B1959" s="10">
        <v>4992134</v>
      </c>
      <c r="C1959" s="1" t="s">
        <v>2045</v>
      </c>
      <c r="D1959" s="1" t="s">
        <v>58</v>
      </c>
      <c r="E1959" s="11">
        <v>10626706</v>
      </c>
      <c r="F1959" s="11">
        <v>-571</v>
      </c>
      <c r="G1959" s="11">
        <v>322</v>
      </c>
      <c r="H1959" s="11">
        <v>189</v>
      </c>
      <c r="I1959" s="11">
        <v>248</v>
      </c>
      <c r="J1959" s="11">
        <v>268</v>
      </c>
      <c r="K1959" s="12" t="s">
        <v>2</v>
      </c>
      <c r="L1959" s="12" t="s">
        <v>2</v>
      </c>
      <c r="M1959" s="11">
        <v>1628</v>
      </c>
      <c r="N1959" s="11">
        <v>-1935</v>
      </c>
      <c r="O1959" s="11">
        <v>-1367</v>
      </c>
      <c r="P1959" s="11">
        <v>964</v>
      </c>
      <c r="Q1959" s="11">
        <v>-418</v>
      </c>
      <c r="R1959" s="11">
        <v>589</v>
      </c>
      <c r="S1959" s="11">
        <v>-59</v>
      </c>
      <c r="T1959" s="11">
        <v>1731</v>
      </c>
      <c r="U1959" s="11">
        <v>-470</v>
      </c>
      <c r="V1959" s="11">
        <v>-763</v>
      </c>
      <c r="W1959" s="13">
        <v>-56.887999999999998</v>
      </c>
      <c r="X1959" s="13">
        <v>-9.9320000000000004</v>
      </c>
      <c r="Y1959" s="13">
        <v>77.334999999999994</v>
      </c>
      <c r="Z1959" s="13">
        <v>9.5120000000000005</v>
      </c>
      <c r="AA1959" s="13">
        <v>3.8610000000000002</v>
      </c>
      <c r="AB1959" s="1">
        <v>6334</v>
      </c>
      <c r="AC1959" s="13">
        <v>17.235962000000001</v>
      </c>
      <c r="AD1959" s="13">
        <v>1.3767389999999999</v>
      </c>
      <c r="AE1959" s="1" t="s">
        <v>12654</v>
      </c>
      <c r="AF1959" s="1" t="s">
        <v>12658</v>
      </c>
    </row>
    <row r="1960" spans="1:32" x14ac:dyDescent="0.2">
      <c r="A1960" s="1" t="s">
        <v>6093</v>
      </c>
      <c r="B1960" s="10">
        <v>4995501</v>
      </c>
      <c r="C1960" s="1" t="s">
        <v>2046</v>
      </c>
      <c r="D1960" s="1" t="s">
        <v>262</v>
      </c>
      <c r="E1960" s="11">
        <v>33933105</v>
      </c>
      <c r="F1960" s="11">
        <v>2082</v>
      </c>
      <c r="G1960" s="11">
        <v>4402</v>
      </c>
      <c r="H1960" s="11">
        <v>8765</v>
      </c>
      <c r="I1960" s="11">
        <v>11399</v>
      </c>
      <c r="J1960" s="11">
        <v>11015</v>
      </c>
      <c r="K1960" s="12" t="s">
        <v>2</v>
      </c>
      <c r="L1960" s="12" t="s">
        <v>2</v>
      </c>
      <c r="M1960" s="11">
        <v>13144</v>
      </c>
      <c r="N1960" s="11">
        <v>19896</v>
      </c>
      <c r="O1960" s="11">
        <v>26378</v>
      </c>
      <c r="P1960" s="11">
        <v>27946</v>
      </c>
      <c r="Q1960" s="11">
        <v>30200</v>
      </c>
      <c r="R1960" s="11">
        <v>-40569</v>
      </c>
      <c r="S1960" s="11">
        <v>-31478</v>
      </c>
      <c r="T1960" s="11">
        <v>-18415</v>
      </c>
      <c r="U1960" s="11">
        <v>8493</v>
      </c>
      <c r="V1960" s="11">
        <v>-6749</v>
      </c>
      <c r="W1960" s="13">
        <v>5.8170000000000002</v>
      </c>
      <c r="X1960" s="13">
        <v>13.17</v>
      </c>
      <c r="Y1960" s="13">
        <v>20.526</v>
      </c>
      <c r="Z1960" s="13">
        <v>17.007000000000001</v>
      </c>
      <c r="AA1960" s="13">
        <v>7.7279999999999998</v>
      </c>
      <c r="AB1960" s="1">
        <v>9115</v>
      </c>
      <c r="AC1960" s="13">
        <v>4.8720140000000001</v>
      </c>
      <c r="AD1960" s="13">
        <v>0.48080699999999998</v>
      </c>
      <c r="AE1960" s="1" t="s">
        <v>12654</v>
      </c>
      <c r="AF1960" s="1" t="s">
        <v>12673</v>
      </c>
    </row>
    <row r="1961" spans="1:32" x14ac:dyDescent="0.2">
      <c r="A1961" s="1" t="s">
        <v>6094</v>
      </c>
      <c r="B1961" s="10">
        <v>4240715</v>
      </c>
      <c r="C1961" s="1" t="s">
        <v>2047</v>
      </c>
      <c r="D1961" s="1" t="s">
        <v>177</v>
      </c>
      <c r="E1961" s="11">
        <v>25660633</v>
      </c>
      <c r="F1961" s="11">
        <v>6659</v>
      </c>
      <c r="G1961" s="11">
        <v>13256</v>
      </c>
      <c r="H1961" s="11">
        <v>9576</v>
      </c>
      <c r="I1961" s="11">
        <v>11661</v>
      </c>
      <c r="J1961" s="11">
        <v>19084</v>
      </c>
      <c r="K1961" s="13">
        <v>24146.25</v>
      </c>
      <c r="L1961" s="13">
        <v>26225</v>
      </c>
      <c r="M1961" s="11">
        <v>7853</v>
      </c>
      <c r="N1961" s="11">
        <v>13975</v>
      </c>
      <c r="O1961" s="11">
        <v>15714</v>
      </c>
      <c r="P1961" s="11">
        <v>23357</v>
      </c>
      <c r="Q1961" s="11">
        <v>21655</v>
      </c>
      <c r="R1961" s="11">
        <v>-9489</v>
      </c>
      <c r="S1961" s="11">
        <v>-11785</v>
      </c>
      <c r="T1961" s="11">
        <v>-29042</v>
      </c>
      <c r="U1961" s="11">
        <v>-21586</v>
      </c>
      <c r="V1961" s="11">
        <v>-24327</v>
      </c>
      <c r="W1961" s="13">
        <v>12.68</v>
      </c>
      <c r="X1961" s="13">
        <v>23.036999999999999</v>
      </c>
      <c r="Y1961" s="13">
        <v>12.273</v>
      </c>
      <c r="Z1961" s="13">
        <v>12.02</v>
      </c>
      <c r="AA1961" s="13">
        <v>13.657</v>
      </c>
      <c r="AB1961" s="1">
        <v>6787</v>
      </c>
      <c r="AC1961" s="13">
        <v>13.039949</v>
      </c>
      <c r="AD1961" s="13">
        <v>2.0000499999999999</v>
      </c>
      <c r="AE1961" s="1" t="s">
        <v>12654</v>
      </c>
      <c r="AF1961" s="1" t="s">
        <v>12659</v>
      </c>
    </row>
    <row r="1962" spans="1:32" x14ac:dyDescent="0.2">
      <c r="A1962" s="1" t="s">
        <v>6095</v>
      </c>
      <c r="B1962" s="10">
        <v>4276722</v>
      </c>
      <c r="C1962" s="1" t="s">
        <v>2048</v>
      </c>
      <c r="D1962" s="1" t="s">
        <v>115</v>
      </c>
      <c r="E1962" s="11">
        <v>25264232</v>
      </c>
      <c r="F1962" s="11">
        <v>987</v>
      </c>
      <c r="G1962" s="11">
        <v>1172</v>
      </c>
      <c r="H1962" s="11">
        <v>1079</v>
      </c>
      <c r="I1962" s="11">
        <v>1013</v>
      </c>
      <c r="J1962" s="11">
        <v>1681</v>
      </c>
      <c r="K1962" s="13">
        <v>1800</v>
      </c>
      <c r="L1962" s="13">
        <v>2000</v>
      </c>
      <c r="M1962" s="11">
        <v>742</v>
      </c>
      <c r="N1962" s="11">
        <v>489</v>
      </c>
      <c r="O1962" s="11">
        <v>608</v>
      </c>
      <c r="P1962" s="11">
        <v>742</v>
      </c>
      <c r="Q1962" s="11">
        <v>1734</v>
      </c>
      <c r="R1962" s="11">
        <v>1697</v>
      </c>
      <c r="S1962" s="11">
        <v>150</v>
      </c>
      <c r="T1962" s="11">
        <v>-307</v>
      </c>
      <c r="U1962" s="11">
        <v>-595</v>
      </c>
      <c r="V1962" s="11">
        <v>151</v>
      </c>
      <c r="W1962" s="13">
        <v>11.694000000000001</v>
      </c>
      <c r="X1962" s="13">
        <v>9.4429999999999996</v>
      </c>
      <c r="Y1962" s="13">
        <v>7.42</v>
      </c>
      <c r="Z1962" s="13">
        <v>4.4279999999999999</v>
      </c>
      <c r="AA1962" s="13">
        <v>14.717000000000001</v>
      </c>
      <c r="AB1962" s="1">
        <v>4668</v>
      </c>
      <c r="AC1962" s="13">
        <v>10.377083000000001</v>
      </c>
      <c r="AD1962" s="13">
        <v>1.425316</v>
      </c>
      <c r="AE1962" s="1" t="s">
        <v>12654</v>
      </c>
      <c r="AF1962" s="1" t="s">
        <v>12661</v>
      </c>
    </row>
    <row r="1963" spans="1:32" x14ac:dyDescent="0.2">
      <c r="A1963" s="1" t="s">
        <v>6096</v>
      </c>
      <c r="B1963" s="10">
        <v>4170384</v>
      </c>
      <c r="C1963" s="1" t="s">
        <v>2049</v>
      </c>
      <c r="D1963" s="1" t="s">
        <v>148</v>
      </c>
      <c r="E1963" s="11">
        <v>47595331</v>
      </c>
      <c r="F1963" s="11">
        <v>6427</v>
      </c>
      <c r="G1963" s="11">
        <v>5344</v>
      </c>
      <c r="H1963" s="11">
        <v>6835</v>
      </c>
      <c r="I1963" s="11">
        <v>8062</v>
      </c>
      <c r="J1963" s="11">
        <v>10643</v>
      </c>
      <c r="K1963" s="12" t="s">
        <v>2</v>
      </c>
      <c r="L1963" s="12" t="s">
        <v>2</v>
      </c>
      <c r="M1963" s="11">
        <v>5165</v>
      </c>
      <c r="N1963" s="11">
        <v>7171</v>
      </c>
      <c r="O1963" s="11">
        <v>4068</v>
      </c>
      <c r="P1963" s="11">
        <v>7126</v>
      </c>
      <c r="Q1963" s="11">
        <v>6937</v>
      </c>
      <c r="R1963" s="11">
        <v>-532</v>
      </c>
      <c r="S1963" s="11">
        <v>-9</v>
      </c>
      <c r="T1963" s="11">
        <v>-827</v>
      </c>
      <c r="U1963" s="11">
        <v>-1889</v>
      </c>
      <c r="V1963" s="11">
        <v>-500</v>
      </c>
      <c r="W1963" s="13">
        <v>8.7799999999999994</v>
      </c>
      <c r="X1963" s="13">
        <v>6.88</v>
      </c>
      <c r="Y1963" s="13">
        <v>8.141</v>
      </c>
      <c r="Z1963" s="13">
        <v>10.275</v>
      </c>
      <c r="AA1963" s="13">
        <v>13.013999999999999</v>
      </c>
      <c r="AB1963" s="1">
        <v>1976</v>
      </c>
      <c r="AC1963" s="13">
        <v>10.205857999999999</v>
      </c>
      <c r="AD1963" s="13">
        <v>1.0904400000000001</v>
      </c>
      <c r="AE1963" s="1" t="s">
        <v>12654</v>
      </c>
      <c r="AF1963" s="1" t="s">
        <v>12658</v>
      </c>
    </row>
    <row r="1964" spans="1:32" x14ac:dyDescent="0.2">
      <c r="A1964" s="1" t="s">
        <v>6097</v>
      </c>
      <c r="B1964" s="10">
        <v>4996703</v>
      </c>
      <c r="C1964" s="1" t="s">
        <v>2050</v>
      </c>
      <c r="D1964" s="1" t="s">
        <v>182</v>
      </c>
      <c r="E1964" s="11">
        <v>77206782</v>
      </c>
      <c r="F1964" s="11">
        <v>10234</v>
      </c>
      <c r="G1964" s="11">
        <v>12818</v>
      </c>
      <c r="H1964" s="11">
        <v>16464</v>
      </c>
      <c r="I1964" s="11">
        <v>17653</v>
      </c>
      <c r="J1964" s="11">
        <v>18824</v>
      </c>
      <c r="K1964" s="13">
        <v>19829.298419999999</v>
      </c>
      <c r="L1964" s="13">
        <v>20611.147690000002</v>
      </c>
      <c r="M1964" s="11">
        <v>5487</v>
      </c>
      <c r="N1964" s="11">
        <v>13532</v>
      </c>
      <c r="O1964" s="11">
        <v>12808</v>
      </c>
      <c r="P1964" s="11">
        <v>14667</v>
      </c>
      <c r="Q1964" s="11">
        <v>13448</v>
      </c>
      <c r="R1964" s="11">
        <v>-307</v>
      </c>
      <c r="S1964" s="11">
        <v>-270</v>
      </c>
      <c r="T1964" s="11">
        <v>-446</v>
      </c>
      <c r="U1964" s="11">
        <v>-1064</v>
      </c>
      <c r="V1964" s="11">
        <v>-998</v>
      </c>
      <c r="W1964" s="13">
        <v>15.829000000000001</v>
      </c>
      <c r="X1964" s="13">
        <v>20.588000000000001</v>
      </c>
      <c r="Y1964" s="13">
        <v>26.632000000000001</v>
      </c>
      <c r="Z1964" s="13">
        <v>26.146000000000001</v>
      </c>
      <c r="AA1964" s="13">
        <v>26.411999999999999</v>
      </c>
      <c r="AB1964" s="1">
        <v>9744</v>
      </c>
      <c r="AC1964" s="13">
        <v>17.538876999999999</v>
      </c>
      <c r="AD1964" s="13">
        <v>5.2556890000000003</v>
      </c>
      <c r="AE1964" s="1" t="s">
        <v>12654</v>
      </c>
      <c r="AF1964" s="1" t="s">
        <v>12664</v>
      </c>
    </row>
    <row r="1965" spans="1:32" x14ac:dyDescent="0.2">
      <c r="A1965" s="1" t="s">
        <v>6098</v>
      </c>
      <c r="B1965" s="10">
        <v>4241174</v>
      </c>
      <c r="C1965" s="1" t="s">
        <v>2051</v>
      </c>
      <c r="D1965" s="1" t="s">
        <v>90</v>
      </c>
      <c r="E1965" s="11">
        <v>16927718</v>
      </c>
      <c r="F1965" s="11">
        <v>403</v>
      </c>
      <c r="G1965" s="11">
        <v>350</v>
      </c>
      <c r="H1965" s="11">
        <v>96</v>
      </c>
      <c r="I1965" s="11">
        <v>232</v>
      </c>
      <c r="J1965" s="11">
        <v>1406</v>
      </c>
      <c r="K1965" s="12" t="s">
        <v>2</v>
      </c>
      <c r="L1965" s="12" t="s">
        <v>2</v>
      </c>
      <c r="M1965" s="11">
        <v>3279</v>
      </c>
      <c r="N1965" s="11">
        <v>2634</v>
      </c>
      <c r="O1965" s="11">
        <v>-85</v>
      </c>
      <c r="P1965" s="11">
        <v>2903</v>
      </c>
      <c r="Q1965" s="11">
        <v>4236</v>
      </c>
      <c r="R1965" s="11">
        <v>-1185</v>
      </c>
      <c r="S1965" s="11">
        <v>-532</v>
      </c>
      <c r="T1965" s="11">
        <v>1207</v>
      </c>
      <c r="U1965" s="11">
        <v>-3611</v>
      </c>
      <c r="V1965" s="11">
        <v>960</v>
      </c>
      <c r="W1965" s="13">
        <v>2.3370000000000002</v>
      </c>
      <c r="X1965" s="13">
        <v>3.992</v>
      </c>
      <c r="Y1965" s="13">
        <v>1.5669999999999999</v>
      </c>
      <c r="Z1965" s="13">
        <v>-1.4690000000000001</v>
      </c>
      <c r="AA1965" s="13">
        <v>8.9060000000000006</v>
      </c>
      <c r="AB1965" s="1">
        <v>2207</v>
      </c>
      <c r="AC1965" s="13">
        <v>7.7619800000000003</v>
      </c>
      <c r="AD1965" s="13">
        <v>0.65895300000000001</v>
      </c>
      <c r="AE1965" s="1" t="s">
        <v>12654</v>
      </c>
      <c r="AF1965" s="1" t="s">
        <v>12674</v>
      </c>
    </row>
    <row r="1966" spans="1:32" x14ac:dyDescent="0.2">
      <c r="A1966" s="1" t="s">
        <v>6099</v>
      </c>
      <c r="B1966" s="10">
        <v>4993161</v>
      </c>
      <c r="C1966" s="1" t="s">
        <v>2052</v>
      </c>
      <c r="D1966" s="1" t="s">
        <v>53</v>
      </c>
      <c r="E1966" s="11">
        <v>40202787</v>
      </c>
      <c r="F1966" s="11">
        <v>2240</v>
      </c>
      <c r="G1966" s="11">
        <v>3403</v>
      </c>
      <c r="H1966" s="11">
        <v>3656</v>
      </c>
      <c r="I1966" s="11">
        <v>2971</v>
      </c>
      <c r="J1966" s="11">
        <v>3570</v>
      </c>
      <c r="K1966" s="12" t="s">
        <v>2</v>
      </c>
      <c r="L1966" s="12" t="s">
        <v>2</v>
      </c>
      <c r="M1966" s="11">
        <v>4494</v>
      </c>
      <c r="N1966" s="11">
        <v>-3306</v>
      </c>
      <c r="O1966" s="11">
        <v>4065</v>
      </c>
      <c r="P1966" s="11">
        <v>5657</v>
      </c>
      <c r="Q1966" s="11">
        <v>4334</v>
      </c>
      <c r="R1966" s="11">
        <v>-542</v>
      </c>
      <c r="S1966" s="11">
        <v>-320</v>
      </c>
      <c r="T1966" s="11">
        <v>804</v>
      </c>
      <c r="U1966" s="11">
        <v>-202</v>
      </c>
      <c r="V1966" s="11">
        <v>350</v>
      </c>
      <c r="W1966" s="13">
        <v>3.7240000000000002</v>
      </c>
      <c r="X1966" s="13">
        <v>6.8879999999999999</v>
      </c>
      <c r="Y1966" s="13">
        <v>4.9909999999999997</v>
      </c>
      <c r="Z1966" s="13">
        <v>7.4960000000000004</v>
      </c>
      <c r="AA1966" s="13">
        <v>8.8789999999999996</v>
      </c>
      <c r="AB1966" s="1">
        <v>8103</v>
      </c>
      <c r="AC1966" s="13">
        <v>8.9980379999999993</v>
      </c>
      <c r="AD1966" s="13">
        <v>0.82580799999999999</v>
      </c>
      <c r="AE1966" s="1" t="s">
        <v>12654</v>
      </c>
      <c r="AF1966" s="1" t="s">
        <v>12658</v>
      </c>
    </row>
    <row r="1967" spans="1:32" x14ac:dyDescent="0.2">
      <c r="A1967" s="1" t="s">
        <v>6100</v>
      </c>
      <c r="B1967" s="10">
        <v>4242356</v>
      </c>
      <c r="C1967" s="1" t="s">
        <v>2053</v>
      </c>
      <c r="D1967" s="1" t="s">
        <v>1</v>
      </c>
      <c r="E1967" s="11">
        <v>23447684</v>
      </c>
      <c r="F1967" s="11">
        <v>3633</v>
      </c>
      <c r="G1967" s="11">
        <v>4171</v>
      </c>
      <c r="H1967" s="11">
        <v>5942</v>
      </c>
      <c r="I1967" s="11">
        <v>4974</v>
      </c>
      <c r="J1967" s="11">
        <v>5241</v>
      </c>
      <c r="K1967" s="12" t="s">
        <v>2</v>
      </c>
      <c r="L1967" s="12" t="s">
        <v>2</v>
      </c>
      <c r="M1967" s="11">
        <v>-5551</v>
      </c>
      <c r="N1967" s="11">
        <v>-6893</v>
      </c>
      <c r="O1967" s="11">
        <v>419</v>
      </c>
      <c r="P1967" s="11">
        <v>-1833</v>
      </c>
      <c r="Q1967" s="11">
        <v>-33373</v>
      </c>
      <c r="R1967" s="11">
        <v>1380</v>
      </c>
      <c r="S1967" s="11">
        <v>-45</v>
      </c>
      <c r="T1967" s="11">
        <v>-2410</v>
      </c>
      <c r="U1967" s="11">
        <v>2435</v>
      </c>
      <c r="V1967" s="11">
        <v>-5843</v>
      </c>
      <c r="W1967" s="13">
        <v>11.048</v>
      </c>
      <c r="X1967" s="13">
        <v>9.9149999999999991</v>
      </c>
      <c r="Y1967" s="13">
        <v>15.61</v>
      </c>
      <c r="Z1967" s="13">
        <v>8.9749999999999996</v>
      </c>
      <c r="AA1967" s="13">
        <v>8.7850000000000001</v>
      </c>
      <c r="AB1967" s="1">
        <v>8869</v>
      </c>
      <c r="AC1967" s="13">
        <v>5.0547599999999999</v>
      </c>
      <c r="AD1967" s="13">
        <v>0.68640500000000004</v>
      </c>
      <c r="AE1967" s="1" t="s">
        <v>12654</v>
      </c>
      <c r="AF1967" s="1" t="s">
        <v>12655</v>
      </c>
    </row>
    <row r="1968" spans="1:32" x14ac:dyDescent="0.2">
      <c r="A1968" s="1" t="s">
        <v>6101</v>
      </c>
      <c r="B1968" s="10">
        <v>4308530</v>
      </c>
      <c r="C1968" s="1" t="s">
        <v>2054</v>
      </c>
      <c r="D1968" s="1" t="s">
        <v>92</v>
      </c>
      <c r="E1968" s="11">
        <v>3498942</v>
      </c>
      <c r="F1968" s="11">
        <v>-515</v>
      </c>
      <c r="G1968" s="11">
        <v>257</v>
      </c>
      <c r="H1968" s="11">
        <v>68</v>
      </c>
      <c r="I1968" s="11">
        <v>-422</v>
      </c>
      <c r="J1968" s="11">
        <v>505</v>
      </c>
      <c r="K1968" s="12" t="s">
        <v>2</v>
      </c>
      <c r="L1968" s="12" t="s">
        <v>2</v>
      </c>
      <c r="M1968" s="11">
        <v>446</v>
      </c>
      <c r="N1968" s="11">
        <v>661</v>
      </c>
      <c r="O1968" s="11">
        <v>685</v>
      </c>
      <c r="P1968" s="11">
        <v>560</v>
      </c>
      <c r="Q1968" s="11">
        <v>106</v>
      </c>
      <c r="R1968" s="11">
        <v>-1253</v>
      </c>
      <c r="S1968" s="11">
        <v>-148</v>
      </c>
      <c r="T1968" s="11">
        <v>-1123</v>
      </c>
      <c r="U1968" s="11">
        <v>-409</v>
      </c>
      <c r="V1968" s="11">
        <v>-877</v>
      </c>
      <c r="W1968" s="13">
        <v>-9.6289999999999996</v>
      </c>
      <c r="X1968" s="13">
        <v>2.927</v>
      </c>
      <c r="Y1968" s="13">
        <v>-0.66900000000000004</v>
      </c>
      <c r="Z1968" s="13">
        <v>-2.7629999999999999</v>
      </c>
      <c r="AA1968" s="13">
        <v>3.9279999999999999</v>
      </c>
      <c r="AB1968" s="1">
        <v>7284</v>
      </c>
      <c r="AC1968" s="13">
        <v>7.4377589999999998</v>
      </c>
      <c r="AD1968" s="13">
        <v>0.36952299999999999</v>
      </c>
      <c r="AE1968" s="1" t="s">
        <v>12654</v>
      </c>
      <c r="AF1968" s="1" t="s">
        <v>12675</v>
      </c>
    </row>
    <row r="1969" spans="1:32" x14ac:dyDescent="0.2">
      <c r="A1969" s="1" t="s">
        <v>6102</v>
      </c>
      <c r="B1969" s="10">
        <v>4993403</v>
      </c>
      <c r="C1969" s="1" t="s">
        <v>2055</v>
      </c>
      <c r="D1969" s="1" t="s">
        <v>32</v>
      </c>
      <c r="E1969" s="11">
        <v>12766829</v>
      </c>
      <c r="F1969" s="11">
        <v>1308</v>
      </c>
      <c r="G1969" s="11">
        <v>1876</v>
      </c>
      <c r="H1969" s="11">
        <v>1443</v>
      </c>
      <c r="I1969" s="11">
        <v>48</v>
      </c>
      <c r="J1969" s="11">
        <v>493.14299999999997</v>
      </c>
      <c r="K1969" s="13">
        <v>1200</v>
      </c>
      <c r="L1969" s="13">
        <v>1400</v>
      </c>
      <c r="M1969" s="11">
        <v>1834</v>
      </c>
      <c r="N1969" s="11">
        <v>1653</v>
      </c>
      <c r="O1969" s="11">
        <v>1398</v>
      </c>
      <c r="P1969" s="11">
        <v>584</v>
      </c>
      <c r="Q1969" s="11">
        <v>1211.3510000000001</v>
      </c>
      <c r="R1969" s="11">
        <v>-57</v>
      </c>
      <c r="S1969" s="11">
        <v>-98</v>
      </c>
      <c r="T1969" s="11">
        <v>-1165</v>
      </c>
      <c r="U1969" s="11">
        <v>-100</v>
      </c>
      <c r="V1969" s="11">
        <v>-49.664000000000001</v>
      </c>
      <c r="W1969" s="13">
        <v>20.364000000000001</v>
      </c>
      <c r="X1969" s="13">
        <v>26.722000000000001</v>
      </c>
      <c r="Y1969" s="13">
        <v>16.463999999999999</v>
      </c>
      <c r="Z1969" s="13">
        <v>2.048</v>
      </c>
      <c r="AA1969" s="13">
        <v>5.9580000000000002</v>
      </c>
      <c r="AB1969" s="1">
        <v>2130</v>
      </c>
      <c r="AC1969" s="13">
        <v>41.818846000000001</v>
      </c>
      <c r="AD1969" s="13">
        <v>2.5167380000000001</v>
      </c>
      <c r="AE1969" s="1" t="s">
        <v>12654</v>
      </c>
      <c r="AF1969" s="1" t="s">
        <v>12666</v>
      </c>
    </row>
    <row r="1970" spans="1:32" x14ac:dyDescent="0.2">
      <c r="A1970" s="1" t="s">
        <v>6103</v>
      </c>
      <c r="B1970" s="10">
        <v>4812673</v>
      </c>
      <c r="C1970" s="1" t="s">
        <v>2056</v>
      </c>
      <c r="D1970" s="1" t="s">
        <v>273</v>
      </c>
      <c r="E1970" s="11">
        <v>74037764</v>
      </c>
      <c r="F1970" s="11">
        <v>8107</v>
      </c>
      <c r="G1970" s="11">
        <v>9957</v>
      </c>
      <c r="H1970" s="11">
        <v>12064</v>
      </c>
      <c r="I1970" s="11">
        <v>8953</v>
      </c>
      <c r="J1970" s="11">
        <v>10052</v>
      </c>
      <c r="K1970" s="13">
        <v>10083</v>
      </c>
      <c r="L1970" s="13">
        <v>11803.2</v>
      </c>
      <c r="M1970" s="11">
        <v>10628</v>
      </c>
      <c r="N1970" s="11">
        <v>12719</v>
      </c>
      <c r="O1970" s="11">
        <v>12749</v>
      </c>
      <c r="P1970" s="11">
        <v>11866</v>
      </c>
      <c r="Q1970" s="11">
        <v>13944</v>
      </c>
      <c r="R1970" s="11">
        <v>-15629</v>
      </c>
      <c r="S1970" s="11">
        <v>-16149</v>
      </c>
      <c r="T1970" s="11">
        <v>-13776</v>
      </c>
      <c r="U1970" s="11">
        <v>-21575</v>
      </c>
      <c r="V1970" s="11">
        <v>-19661</v>
      </c>
      <c r="W1970" s="13">
        <v>10.398</v>
      </c>
      <c r="X1970" s="13">
        <v>10.124000000000001</v>
      </c>
      <c r="Y1970" s="13">
        <v>10.414</v>
      </c>
      <c r="Z1970" s="13">
        <v>5.8029999999999999</v>
      </c>
      <c r="AA1970" s="13">
        <v>6.6959999999999997</v>
      </c>
      <c r="AB1970" s="1">
        <v>7780</v>
      </c>
      <c r="AC1970" s="13">
        <v>20.294384000000001</v>
      </c>
      <c r="AD1970" s="13">
        <v>1.1028960000000001</v>
      </c>
      <c r="AE1970" s="1" t="s">
        <v>12654</v>
      </c>
      <c r="AF1970" s="1" t="s">
        <v>12671</v>
      </c>
    </row>
    <row r="1971" spans="1:32" x14ac:dyDescent="0.2">
      <c r="A1971" s="1" t="s">
        <v>6104</v>
      </c>
      <c r="B1971" s="10">
        <v>11040905</v>
      </c>
      <c r="C1971" s="1" t="s">
        <v>2057</v>
      </c>
      <c r="D1971" s="1" t="s">
        <v>513</v>
      </c>
      <c r="E1971" s="11">
        <v>10391236</v>
      </c>
      <c r="F1971" s="11">
        <v>138</v>
      </c>
      <c r="G1971" s="11">
        <v>370</v>
      </c>
      <c r="H1971" s="11">
        <v>501</v>
      </c>
      <c r="I1971" s="11">
        <v>109</v>
      </c>
      <c r="J1971" s="11">
        <v>109</v>
      </c>
      <c r="K1971" s="13">
        <v>720</v>
      </c>
      <c r="L1971" s="13">
        <v>1000</v>
      </c>
      <c r="M1971" s="11">
        <v>202</v>
      </c>
      <c r="N1971" s="11">
        <v>377</v>
      </c>
      <c r="O1971" s="11">
        <v>177</v>
      </c>
      <c r="P1971" s="11">
        <v>270</v>
      </c>
      <c r="Q1971" s="11">
        <v>270</v>
      </c>
      <c r="R1971" s="11">
        <v>-20</v>
      </c>
      <c r="S1971" s="11">
        <v>-260</v>
      </c>
      <c r="T1971" s="11">
        <v>-90</v>
      </c>
      <c r="U1971" s="11">
        <v>-2146</v>
      </c>
      <c r="V1971" s="11">
        <v>-2146</v>
      </c>
      <c r="W1971" s="13">
        <v>131.429</v>
      </c>
      <c r="X1971" s="13">
        <v>58.823999999999998</v>
      </c>
      <c r="Y1971" s="13">
        <v>49.887</v>
      </c>
      <c r="Z1971" s="13">
        <v>-2.4089999999999998</v>
      </c>
      <c r="AA1971" s="13">
        <v>-2.4089999999999998</v>
      </c>
      <c r="AB1971" s="1">
        <v>9218</v>
      </c>
      <c r="AC1971" s="13">
        <v>26.334114</v>
      </c>
      <c r="AD1971" s="13">
        <v>5.9296850000000001</v>
      </c>
      <c r="AE1971" s="1" t="s">
        <v>12654</v>
      </c>
      <c r="AF1971" s="1" t="s">
        <v>12671</v>
      </c>
    </row>
    <row r="1972" spans="1:32" x14ac:dyDescent="0.2">
      <c r="A1972" s="1" t="s">
        <v>6105</v>
      </c>
      <c r="B1972" s="10">
        <v>5275939</v>
      </c>
      <c r="C1972" s="1" t="s">
        <v>2058</v>
      </c>
      <c r="D1972" s="1" t="s">
        <v>73</v>
      </c>
      <c r="E1972" s="11">
        <v>164548237</v>
      </c>
      <c r="F1972" s="11">
        <v>5186</v>
      </c>
      <c r="G1972" s="11">
        <v>-3715</v>
      </c>
      <c r="H1972" s="11">
        <v>17024</v>
      </c>
      <c r="I1972" s="11">
        <v>18352</v>
      </c>
      <c r="J1972" s="11">
        <v>28089</v>
      </c>
      <c r="K1972" s="13">
        <v>32816.096270000002</v>
      </c>
      <c r="L1972" s="13">
        <v>37773.279329999998</v>
      </c>
      <c r="M1972" s="11">
        <v>3367</v>
      </c>
      <c r="N1972" s="11">
        <v>-26217</v>
      </c>
      <c r="O1972" s="11">
        <v>-36883</v>
      </c>
      <c r="P1972" s="11">
        <v>-43337</v>
      </c>
      <c r="Q1972" s="11">
        <v>-11949</v>
      </c>
      <c r="R1972" s="11">
        <v>6907</v>
      </c>
      <c r="S1972" s="11">
        <v>-671</v>
      </c>
      <c r="T1972" s="11">
        <v>-632</v>
      </c>
      <c r="U1972" s="11">
        <v>-877</v>
      </c>
      <c r="V1972" s="11">
        <v>-31364</v>
      </c>
      <c r="W1972" s="13">
        <v>14.659000000000001</v>
      </c>
      <c r="X1972" s="13">
        <v>-19.585000000000001</v>
      </c>
      <c r="Y1972" s="13">
        <v>27.707999999999998</v>
      </c>
      <c r="Z1972" s="13">
        <v>21.126999999999999</v>
      </c>
      <c r="AA1972" s="13">
        <v>30.478000000000002</v>
      </c>
      <c r="AB1972" s="1">
        <v>4385</v>
      </c>
      <c r="AC1972" s="13">
        <v>13.329977</v>
      </c>
      <c r="AD1972" s="13">
        <v>3.4946959999999998</v>
      </c>
      <c r="AE1972" s="1" t="s">
        <v>12654</v>
      </c>
      <c r="AF1972" s="1" t="s">
        <v>12657</v>
      </c>
    </row>
    <row r="1973" spans="1:32" x14ac:dyDescent="0.2">
      <c r="A1973" s="1" t="s">
        <v>6106</v>
      </c>
      <c r="B1973" s="10">
        <v>27882568</v>
      </c>
      <c r="C1973" s="1" t="s">
        <v>2059</v>
      </c>
      <c r="D1973" s="1" t="s">
        <v>95</v>
      </c>
      <c r="E1973" s="11">
        <v>19348123</v>
      </c>
      <c r="F1973" s="11">
        <v>1763</v>
      </c>
      <c r="G1973" s="11">
        <v>2055</v>
      </c>
      <c r="H1973" s="11">
        <v>1344</v>
      </c>
      <c r="I1973" s="11">
        <v>975</v>
      </c>
      <c r="J1973" s="11">
        <v>975</v>
      </c>
      <c r="K1973" s="12" t="s">
        <v>2</v>
      </c>
      <c r="L1973" s="12" t="s">
        <v>2</v>
      </c>
      <c r="M1973" s="11">
        <v>178</v>
      </c>
      <c r="N1973" s="11">
        <v>-349</v>
      </c>
      <c r="O1973" s="11">
        <v>1242</v>
      </c>
      <c r="P1973" s="11">
        <v>655</v>
      </c>
      <c r="Q1973" s="11">
        <v>655</v>
      </c>
      <c r="R1973" s="11">
        <v>227</v>
      </c>
      <c r="S1973" s="11">
        <v>-583</v>
      </c>
      <c r="T1973" s="11">
        <v>497</v>
      </c>
      <c r="U1973" s="11">
        <v>-9</v>
      </c>
      <c r="V1973" s="11">
        <v>-9</v>
      </c>
      <c r="W1973" s="12" t="s">
        <v>2</v>
      </c>
      <c r="X1973" s="13">
        <v>10.221</v>
      </c>
      <c r="Y1973" s="13">
        <v>6.7130000000000001</v>
      </c>
      <c r="Z1973" s="13">
        <v>3.2530000000000001</v>
      </c>
      <c r="AA1973" s="13">
        <v>3.2530000000000001</v>
      </c>
      <c r="AB1973" s="1">
        <v>7347</v>
      </c>
      <c r="AC1973" s="13">
        <v>238.202247</v>
      </c>
      <c r="AD1973" s="13">
        <v>1.0275049999999999</v>
      </c>
      <c r="AE1973" s="1" t="s">
        <v>12654</v>
      </c>
      <c r="AF1973" s="1" t="s">
        <v>12668</v>
      </c>
    </row>
    <row r="1974" spans="1:32" x14ac:dyDescent="0.2">
      <c r="A1974" s="1" t="s">
        <v>6107</v>
      </c>
      <c r="B1974" s="10">
        <v>7216687</v>
      </c>
      <c r="C1974" s="1" t="s">
        <v>2060</v>
      </c>
      <c r="D1974" s="1" t="s">
        <v>13</v>
      </c>
      <c r="E1974" s="11">
        <v>2598600</v>
      </c>
      <c r="F1974" s="11">
        <v>63</v>
      </c>
      <c r="G1974" s="11">
        <v>203</v>
      </c>
      <c r="H1974" s="11">
        <v>139</v>
      </c>
      <c r="I1974" s="11">
        <v>57</v>
      </c>
      <c r="J1974" s="11">
        <v>170</v>
      </c>
      <c r="K1974" s="12" t="s">
        <v>2</v>
      </c>
      <c r="L1974" s="12" t="s">
        <v>2</v>
      </c>
      <c r="M1974" s="12" t="s">
        <v>2</v>
      </c>
      <c r="N1974" s="11">
        <v>221</v>
      </c>
      <c r="O1974" s="11">
        <v>107</v>
      </c>
      <c r="P1974" s="11">
        <v>61</v>
      </c>
      <c r="Q1974" s="11">
        <v>343</v>
      </c>
      <c r="R1974" s="12" t="s">
        <v>2</v>
      </c>
      <c r="S1974" s="11">
        <v>-63</v>
      </c>
      <c r="T1974" s="11">
        <v>-122</v>
      </c>
      <c r="U1974" s="11">
        <v>-65</v>
      </c>
      <c r="V1974" s="11">
        <v>-34</v>
      </c>
      <c r="W1974" s="13">
        <v>26.959</v>
      </c>
      <c r="X1974" s="13">
        <v>29.571000000000002</v>
      </c>
      <c r="Y1974" s="13">
        <v>13.022</v>
      </c>
      <c r="Z1974" s="13">
        <v>6.5220000000000002</v>
      </c>
      <c r="AA1974" s="13">
        <v>15.263</v>
      </c>
      <c r="AB1974" s="1">
        <v>5025</v>
      </c>
      <c r="AC1974" s="13">
        <v>12.777151</v>
      </c>
      <c r="AD1974" s="13">
        <v>1.9742569999999999</v>
      </c>
      <c r="AE1974" s="1" t="s">
        <v>12654</v>
      </c>
      <c r="AF1974" s="1" t="s">
        <v>12660</v>
      </c>
    </row>
    <row r="1975" spans="1:32" x14ac:dyDescent="0.2">
      <c r="A1975" s="1" t="s">
        <v>6108</v>
      </c>
      <c r="B1975" s="10">
        <v>7784701</v>
      </c>
      <c r="C1975" s="1" t="s">
        <v>2061</v>
      </c>
      <c r="D1975" s="1" t="s">
        <v>575</v>
      </c>
      <c r="E1975" s="11">
        <v>14137184</v>
      </c>
      <c r="F1975" s="11">
        <v>3198</v>
      </c>
      <c r="G1975" s="11">
        <v>862</v>
      </c>
      <c r="H1975" s="11">
        <v>533</v>
      </c>
      <c r="I1975" s="11">
        <v>1451</v>
      </c>
      <c r="J1975" s="11">
        <v>179</v>
      </c>
      <c r="K1975" s="12" t="s">
        <v>2</v>
      </c>
      <c r="L1975" s="12" t="s">
        <v>2</v>
      </c>
      <c r="M1975" s="11">
        <v>-3902</v>
      </c>
      <c r="N1975" s="11">
        <v>-2068</v>
      </c>
      <c r="O1975" s="11">
        <v>1598</v>
      </c>
      <c r="P1975" s="11">
        <v>827</v>
      </c>
      <c r="Q1975" s="11">
        <v>2094</v>
      </c>
      <c r="R1975" s="11">
        <v>31</v>
      </c>
      <c r="S1975" s="11">
        <v>-343</v>
      </c>
      <c r="T1975" s="11">
        <v>57</v>
      </c>
      <c r="U1975" s="11">
        <v>-206</v>
      </c>
      <c r="V1975" s="11">
        <v>-1842</v>
      </c>
      <c r="W1975" s="13">
        <v>16.678000000000001</v>
      </c>
      <c r="X1975" s="13">
        <v>6.1120000000000001</v>
      </c>
      <c r="Y1975" s="13">
        <v>1.857</v>
      </c>
      <c r="Z1975" s="13">
        <v>5.7270000000000003</v>
      </c>
      <c r="AA1975" s="13">
        <v>-2.1709999999999998</v>
      </c>
      <c r="AB1975" s="1">
        <v>3168</v>
      </c>
      <c r="AC1975" s="12" t="s">
        <v>4019</v>
      </c>
      <c r="AD1975" s="13">
        <v>0.84513199999999999</v>
      </c>
      <c r="AE1975" s="1" t="s">
        <v>12654</v>
      </c>
      <c r="AF1975" s="1" t="s">
        <v>12667</v>
      </c>
    </row>
    <row r="1976" spans="1:32" x14ac:dyDescent="0.2">
      <c r="A1976" s="1" t="s">
        <v>6109</v>
      </c>
      <c r="B1976" s="10">
        <v>4914481</v>
      </c>
      <c r="C1976" s="1" t="s">
        <v>2062</v>
      </c>
      <c r="D1976" s="1" t="s">
        <v>92</v>
      </c>
      <c r="E1976" s="11">
        <v>2856592</v>
      </c>
      <c r="F1976" s="11">
        <v>1763</v>
      </c>
      <c r="G1976" s="11">
        <v>3207</v>
      </c>
      <c r="H1976" s="11">
        <v>3806</v>
      </c>
      <c r="I1976" s="11">
        <v>2923</v>
      </c>
      <c r="J1976" s="11">
        <v>2996</v>
      </c>
      <c r="K1976" s="12" t="s">
        <v>2</v>
      </c>
      <c r="L1976" s="12" t="s">
        <v>2</v>
      </c>
      <c r="M1976" s="11">
        <v>4994</v>
      </c>
      <c r="N1976" s="11">
        <v>1823</v>
      </c>
      <c r="O1976" s="11">
        <v>4019</v>
      </c>
      <c r="P1976" s="11">
        <v>3899</v>
      </c>
      <c r="Q1976" s="11">
        <v>5482</v>
      </c>
      <c r="R1976" s="11">
        <v>-1066</v>
      </c>
      <c r="S1976" s="11">
        <v>-2236</v>
      </c>
      <c r="T1976" s="11">
        <v>-3493</v>
      </c>
      <c r="U1976" s="11">
        <v>-3558</v>
      </c>
      <c r="V1976" s="11">
        <v>-4001</v>
      </c>
      <c r="W1976" s="13">
        <v>9.3870000000000005</v>
      </c>
      <c r="X1976" s="13">
        <v>12.978999999999999</v>
      </c>
      <c r="Y1976" s="13">
        <v>13.775</v>
      </c>
      <c r="Z1976" s="13">
        <v>10.301</v>
      </c>
      <c r="AA1976" s="13">
        <v>9.0589999999999993</v>
      </c>
      <c r="AB1976" s="1">
        <v>5644</v>
      </c>
      <c r="AC1976" s="13">
        <v>6.2796820000000002</v>
      </c>
      <c r="AD1976" s="13">
        <v>0.51680599999999999</v>
      </c>
      <c r="AE1976" s="1" t="s">
        <v>12654</v>
      </c>
      <c r="AF1976" s="1" t="s">
        <v>12675</v>
      </c>
    </row>
    <row r="1977" spans="1:32" x14ac:dyDescent="0.2">
      <c r="A1977" s="1" t="s">
        <v>6110</v>
      </c>
      <c r="B1977" s="10">
        <v>4996268</v>
      </c>
      <c r="C1977" s="1" t="s">
        <v>2063</v>
      </c>
      <c r="D1977" s="1" t="s">
        <v>26</v>
      </c>
      <c r="E1977" s="11">
        <v>1142248401</v>
      </c>
      <c r="F1977" s="11">
        <v>-1150</v>
      </c>
      <c r="G1977" s="11">
        <v>-858</v>
      </c>
      <c r="H1977" s="11">
        <v>-468</v>
      </c>
      <c r="I1977" s="11">
        <v>351</v>
      </c>
      <c r="J1977" s="11">
        <v>351</v>
      </c>
      <c r="K1977" s="13">
        <v>5192.8500000000004</v>
      </c>
      <c r="L1977" s="13">
        <v>14478.899670000001</v>
      </c>
      <c r="M1977" s="11">
        <v>-529</v>
      </c>
      <c r="N1977" s="11">
        <v>-296</v>
      </c>
      <c r="O1977" s="11">
        <v>-571</v>
      </c>
      <c r="P1977" s="11">
        <v>623</v>
      </c>
      <c r="Q1977" s="11">
        <v>623</v>
      </c>
      <c r="R1977" s="11">
        <v>534</v>
      </c>
      <c r="S1977" s="11">
        <v>-285</v>
      </c>
      <c r="T1977" s="11">
        <v>2333</v>
      </c>
      <c r="U1977" s="11">
        <v>-23452</v>
      </c>
      <c r="V1977" s="11">
        <v>-23452</v>
      </c>
      <c r="W1977" s="13">
        <v>-4754.8389999999999</v>
      </c>
      <c r="X1977" s="13">
        <v>800.82</v>
      </c>
      <c r="Y1977" s="13">
        <v>-77.262</v>
      </c>
      <c r="Z1977" s="13">
        <v>49.006</v>
      </c>
      <c r="AA1977" s="13">
        <v>49.006</v>
      </c>
      <c r="AB1977" s="1">
        <v>3350</v>
      </c>
      <c r="AC1977" s="13">
        <v>18.889395</v>
      </c>
      <c r="AD1977" s="13">
        <v>1.351721</v>
      </c>
      <c r="AE1977" s="1" t="s">
        <v>12654</v>
      </c>
      <c r="AF1977" s="1" t="s">
        <v>12661</v>
      </c>
    </row>
    <row r="1978" spans="1:32" x14ac:dyDescent="0.2">
      <c r="A1978" s="1" t="s">
        <v>6111</v>
      </c>
      <c r="B1978" s="10">
        <v>4988261</v>
      </c>
      <c r="C1978" s="1" t="s">
        <v>2064</v>
      </c>
      <c r="D1978" s="1" t="s">
        <v>117</v>
      </c>
      <c r="E1978" s="11">
        <v>10887570</v>
      </c>
      <c r="F1978" s="11">
        <v>76</v>
      </c>
      <c r="G1978" s="11">
        <v>92</v>
      </c>
      <c r="H1978" s="11">
        <v>533</v>
      </c>
      <c r="I1978" s="11">
        <v>821</v>
      </c>
      <c r="J1978" s="11">
        <v>116</v>
      </c>
      <c r="K1978" s="12" t="s">
        <v>2</v>
      </c>
      <c r="L1978" s="12" t="s">
        <v>2</v>
      </c>
      <c r="M1978" s="11">
        <v>903</v>
      </c>
      <c r="N1978" s="11">
        <v>523</v>
      </c>
      <c r="O1978" s="11">
        <v>507</v>
      </c>
      <c r="P1978" s="11">
        <v>930</v>
      </c>
      <c r="Q1978" s="11">
        <v>61</v>
      </c>
      <c r="R1978" s="11">
        <v>-1521</v>
      </c>
      <c r="S1978" s="11">
        <v>-351</v>
      </c>
      <c r="T1978" s="11">
        <v>-155</v>
      </c>
      <c r="U1978" s="11">
        <v>-122</v>
      </c>
      <c r="V1978" s="11">
        <v>-132</v>
      </c>
      <c r="W1978" s="13">
        <v>-3.7679999999999998</v>
      </c>
      <c r="X1978" s="13">
        <v>-69.805000000000007</v>
      </c>
      <c r="Y1978" s="13">
        <v>2.6</v>
      </c>
      <c r="Z1978" s="13">
        <v>37.953000000000003</v>
      </c>
      <c r="AA1978" s="13">
        <v>16.442</v>
      </c>
      <c r="AB1978" s="1">
        <v>6182</v>
      </c>
      <c r="AC1978" s="13">
        <v>164.46252999999999</v>
      </c>
      <c r="AD1978" s="13">
        <v>2.796856</v>
      </c>
      <c r="AE1978" s="1" t="s">
        <v>12654</v>
      </c>
      <c r="AF1978" s="1" t="s">
        <v>12664</v>
      </c>
    </row>
    <row r="1979" spans="1:32" x14ac:dyDescent="0.2">
      <c r="A1979" s="1" t="s">
        <v>6112</v>
      </c>
      <c r="B1979" s="10">
        <v>4992261</v>
      </c>
      <c r="C1979" s="1" t="s">
        <v>2065</v>
      </c>
      <c r="D1979" s="1" t="s">
        <v>58</v>
      </c>
      <c r="E1979" s="11">
        <v>43660486</v>
      </c>
      <c r="F1979" s="11">
        <v>10864</v>
      </c>
      <c r="G1979" s="11">
        <v>8148</v>
      </c>
      <c r="H1979" s="11">
        <v>8690</v>
      </c>
      <c r="I1979" s="11">
        <v>9904</v>
      </c>
      <c r="J1979" s="11">
        <v>10627</v>
      </c>
      <c r="K1979" s="13">
        <v>12599.45</v>
      </c>
      <c r="L1979" s="13">
        <v>13774.45</v>
      </c>
      <c r="M1979" s="11">
        <v>10404</v>
      </c>
      <c r="N1979" s="11">
        <v>6635</v>
      </c>
      <c r="O1979" s="11">
        <v>-4340</v>
      </c>
      <c r="P1979" s="11">
        <v>-5486</v>
      </c>
      <c r="Q1979" s="11">
        <v>13316</v>
      </c>
      <c r="R1979" s="11">
        <v>-3252</v>
      </c>
      <c r="S1979" s="11">
        <v>-3846</v>
      </c>
      <c r="T1979" s="11">
        <v>-6452</v>
      </c>
      <c r="U1979" s="11">
        <v>-3098</v>
      </c>
      <c r="V1979" s="11">
        <v>-4094</v>
      </c>
      <c r="W1979" s="13">
        <v>12.734999999999999</v>
      </c>
      <c r="X1979" s="13">
        <v>10.441000000000001</v>
      </c>
      <c r="Y1979" s="13">
        <v>10.294</v>
      </c>
      <c r="Z1979" s="13">
        <v>10.35</v>
      </c>
      <c r="AA1979" s="13">
        <v>9.0579999999999998</v>
      </c>
      <c r="AB1979" s="1">
        <v>9551</v>
      </c>
      <c r="AC1979" s="13">
        <v>14.280011</v>
      </c>
      <c r="AD1979" s="13">
        <v>1.8036490000000001</v>
      </c>
      <c r="AE1979" s="1" t="s">
        <v>12654</v>
      </c>
      <c r="AF1979" s="1" t="s">
        <v>12658</v>
      </c>
    </row>
    <row r="1980" spans="1:32" x14ac:dyDescent="0.2">
      <c r="A1980" s="1" t="s">
        <v>6113</v>
      </c>
      <c r="B1980" s="10">
        <v>6575731</v>
      </c>
      <c r="C1980" s="1" t="s">
        <v>2066</v>
      </c>
      <c r="D1980" s="1" t="s">
        <v>293</v>
      </c>
      <c r="E1980" s="11">
        <v>9176600</v>
      </c>
      <c r="F1980" s="12" t="s">
        <v>2</v>
      </c>
      <c r="G1980" s="11">
        <v>-547</v>
      </c>
      <c r="H1980" s="11">
        <v>-139</v>
      </c>
      <c r="I1980" s="11">
        <v>-110</v>
      </c>
      <c r="J1980" s="11">
        <v>196</v>
      </c>
      <c r="K1980" s="12" t="s">
        <v>2</v>
      </c>
      <c r="L1980" s="12" t="s">
        <v>2</v>
      </c>
      <c r="M1980" s="12" t="s">
        <v>2</v>
      </c>
      <c r="N1980" s="12" t="s">
        <v>2</v>
      </c>
      <c r="O1980" s="12" t="s">
        <v>2</v>
      </c>
      <c r="P1980" s="11">
        <v>-70</v>
      </c>
      <c r="Q1980" s="11">
        <v>116</v>
      </c>
      <c r="R1980" s="12" t="s">
        <v>2</v>
      </c>
      <c r="S1980" s="12" t="s">
        <v>2</v>
      </c>
      <c r="T1980" s="12" t="s">
        <v>2</v>
      </c>
      <c r="U1980" s="11">
        <v>-91</v>
      </c>
      <c r="V1980" s="11">
        <v>-256</v>
      </c>
      <c r="W1980" s="12" t="s">
        <v>2</v>
      </c>
      <c r="X1980" s="12" t="s">
        <v>2</v>
      </c>
      <c r="Y1980" s="13">
        <v>-17.995000000000001</v>
      </c>
      <c r="Z1980" s="13">
        <v>-7.4509999999999996</v>
      </c>
      <c r="AA1980" s="13">
        <v>7.4589999999999996</v>
      </c>
      <c r="AB1980" s="1" t="s">
        <v>6114</v>
      </c>
      <c r="AC1980" s="13">
        <v>15.125571000000001</v>
      </c>
      <c r="AD1980" s="13">
        <v>1.0801069999999999</v>
      </c>
      <c r="AE1980" s="1" t="s">
        <v>12654</v>
      </c>
      <c r="AF1980" s="1" t="s">
        <v>12668</v>
      </c>
    </row>
    <row r="1981" spans="1:32" x14ac:dyDescent="0.2">
      <c r="A1981" s="1" t="s">
        <v>6115</v>
      </c>
      <c r="B1981" s="10">
        <v>5341414</v>
      </c>
      <c r="C1981" s="1" t="s">
        <v>2067</v>
      </c>
      <c r="D1981" s="1" t="s">
        <v>125</v>
      </c>
      <c r="E1981" s="11">
        <v>2795179</v>
      </c>
      <c r="F1981" s="12" t="s">
        <v>2</v>
      </c>
      <c r="G1981" s="11">
        <v>187</v>
      </c>
      <c r="H1981" s="11">
        <v>191</v>
      </c>
      <c r="I1981" s="11">
        <v>395</v>
      </c>
      <c r="J1981" s="11">
        <v>641</v>
      </c>
      <c r="K1981" s="12" t="s">
        <v>2</v>
      </c>
      <c r="L1981" s="12" t="s">
        <v>2</v>
      </c>
      <c r="M1981" s="12" t="s">
        <v>2</v>
      </c>
      <c r="N1981" s="11">
        <v>918</v>
      </c>
      <c r="O1981" s="11">
        <v>1021</v>
      </c>
      <c r="P1981" s="11">
        <v>1594</v>
      </c>
      <c r="Q1981" s="11">
        <v>1010</v>
      </c>
      <c r="R1981" s="12" t="s">
        <v>2</v>
      </c>
      <c r="S1981" s="11">
        <v>-2534</v>
      </c>
      <c r="T1981" s="11">
        <v>-556</v>
      </c>
      <c r="U1981" s="11">
        <v>-336</v>
      </c>
      <c r="V1981" s="11">
        <v>-455</v>
      </c>
      <c r="W1981" s="12" t="s">
        <v>2</v>
      </c>
      <c r="X1981" s="12" t="s">
        <v>2</v>
      </c>
      <c r="Y1981" s="13">
        <v>6.3920000000000003</v>
      </c>
      <c r="Z1981" s="13">
        <v>0.151</v>
      </c>
      <c r="AA1981" s="13">
        <v>8.4239999999999995</v>
      </c>
      <c r="AB1981" s="1">
        <v>7129</v>
      </c>
      <c r="AC1981" s="13">
        <v>10.685586000000001</v>
      </c>
      <c r="AD1981" s="12" t="s">
        <v>2</v>
      </c>
      <c r="AE1981" s="1" t="s">
        <v>12654</v>
      </c>
      <c r="AF1981" s="1" t="s">
        <v>12672</v>
      </c>
    </row>
    <row r="1982" spans="1:32" x14ac:dyDescent="0.2">
      <c r="A1982" s="1" t="s">
        <v>6116</v>
      </c>
      <c r="B1982" s="10">
        <v>6607680</v>
      </c>
      <c r="C1982" s="1" t="s">
        <v>2068</v>
      </c>
      <c r="D1982" s="1" t="s">
        <v>32</v>
      </c>
      <c r="E1982" s="11">
        <v>7100000</v>
      </c>
      <c r="F1982" s="12" t="s">
        <v>2</v>
      </c>
      <c r="G1982" s="12" t="s">
        <v>2</v>
      </c>
      <c r="H1982" s="12" t="s">
        <v>2</v>
      </c>
      <c r="I1982" s="12" t="s">
        <v>2</v>
      </c>
      <c r="J1982" s="12" t="s">
        <v>2</v>
      </c>
      <c r="K1982" s="12" t="s">
        <v>2</v>
      </c>
      <c r="L1982" s="12" t="s">
        <v>2</v>
      </c>
      <c r="M1982" s="12" t="s">
        <v>2</v>
      </c>
      <c r="N1982" s="12" t="s">
        <v>2</v>
      </c>
      <c r="O1982" s="12" t="s">
        <v>2</v>
      </c>
      <c r="P1982" s="12" t="s">
        <v>2</v>
      </c>
      <c r="Q1982" s="12" t="s">
        <v>2</v>
      </c>
      <c r="R1982" s="12" t="s">
        <v>2</v>
      </c>
      <c r="S1982" s="12" t="s">
        <v>2</v>
      </c>
      <c r="T1982" s="12" t="s">
        <v>2</v>
      </c>
      <c r="U1982" s="12" t="s">
        <v>2</v>
      </c>
      <c r="V1982" s="12" t="s">
        <v>2</v>
      </c>
      <c r="W1982" s="12" t="s">
        <v>2</v>
      </c>
      <c r="X1982" s="12" t="s">
        <v>2</v>
      </c>
      <c r="Y1982" s="12" t="s">
        <v>2</v>
      </c>
      <c r="Z1982" s="12" t="s">
        <v>2</v>
      </c>
      <c r="AA1982" s="12" t="s">
        <v>2</v>
      </c>
      <c r="AB1982" s="1" t="s">
        <v>6117</v>
      </c>
      <c r="AC1982" s="12" t="s">
        <v>2</v>
      </c>
      <c r="AD1982" s="12" t="s">
        <v>2</v>
      </c>
      <c r="AE1982" s="1" t="s">
        <v>12654</v>
      </c>
      <c r="AF1982" s="1" t="s">
        <v>12666</v>
      </c>
    </row>
    <row r="1983" spans="1:32" x14ac:dyDescent="0.2">
      <c r="A1983" s="1" t="s">
        <v>6118</v>
      </c>
      <c r="B1983" s="10">
        <v>5274192</v>
      </c>
      <c r="C1983" s="1" t="s">
        <v>2069</v>
      </c>
      <c r="D1983" s="1" t="s">
        <v>71</v>
      </c>
      <c r="E1983" s="11">
        <v>6593595</v>
      </c>
      <c r="F1983" s="11">
        <v>-128</v>
      </c>
      <c r="G1983" s="11">
        <v>-59</v>
      </c>
      <c r="H1983" s="11">
        <v>194</v>
      </c>
      <c r="I1983" s="11">
        <v>322</v>
      </c>
      <c r="J1983" s="11">
        <v>373</v>
      </c>
      <c r="K1983" s="13">
        <v>430</v>
      </c>
      <c r="L1983" s="13">
        <v>500</v>
      </c>
      <c r="M1983" s="11">
        <v>-102</v>
      </c>
      <c r="N1983" s="11">
        <v>66</v>
      </c>
      <c r="O1983" s="11">
        <v>174</v>
      </c>
      <c r="P1983" s="11">
        <v>378</v>
      </c>
      <c r="Q1983" s="11">
        <v>262</v>
      </c>
      <c r="R1983" s="11">
        <v>-36</v>
      </c>
      <c r="S1983" s="11">
        <v>-43</v>
      </c>
      <c r="T1983" s="11">
        <v>-72</v>
      </c>
      <c r="U1983" s="11">
        <v>-94</v>
      </c>
      <c r="V1983" s="11">
        <v>-139</v>
      </c>
      <c r="W1983" s="13">
        <v>-9.0429999999999993</v>
      </c>
      <c r="X1983" s="13">
        <v>-4.1760000000000002</v>
      </c>
      <c r="Y1983" s="13">
        <v>14.339</v>
      </c>
      <c r="Z1983" s="13">
        <v>20.329999999999998</v>
      </c>
      <c r="AA1983" s="13">
        <v>20.039000000000001</v>
      </c>
      <c r="AB1983" s="1">
        <v>7687</v>
      </c>
      <c r="AC1983" s="13">
        <v>12.211484</v>
      </c>
      <c r="AD1983" s="13">
        <v>2.3145060000000002</v>
      </c>
      <c r="AE1983" s="1" t="s">
        <v>12654</v>
      </c>
      <c r="AF1983" s="1" t="s">
        <v>12672</v>
      </c>
    </row>
    <row r="1984" spans="1:32" x14ac:dyDescent="0.2">
      <c r="A1984" s="1" t="s">
        <v>6119</v>
      </c>
      <c r="B1984" s="10">
        <v>5157130</v>
      </c>
      <c r="C1984" s="1" t="s">
        <v>2070</v>
      </c>
      <c r="D1984" s="1" t="s">
        <v>32</v>
      </c>
      <c r="E1984" s="11">
        <v>27312587</v>
      </c>
      <c r="F1984" s="11">
        <v>187</v>
      </c>
      <c r="G1984" s="11">
        <v>627</v>
      </c>
      <c r="H1984" s="11">
        <v>833</v>
      </c>
      <c r="I1984" s="11">
        <v>307</v>
      </c>
      <c r="J1984" s="11">
        <v>307</v>
      </c>
      <c r="K1984" s="12" t="s">
        <v>2</v>
      </c>
      <c r="L1984" s="12" t="s">
        <v>2</v>
      </c>
      <c r="M1984" s="12" t="s">
        <v>2</v>
      </c>
      <c r="N1984" s="11">
        <v>713</v>
      </c>
      <c r="O1984" s="11">
        <v>266</v>
      </c>
      <c r="P1984" s="11">
        <v>338</v>
      </c>
      <c r="Q1984" s="11">
        <v>338</v>
      </c>
      <c r="R1984" s="12" t="s">
        <v>2</v>
      </c>
      <c r="S1984" s="11">
        <v>-413</v>
      </c>
      <c r="T1984" s="11">
        <v>-1019</v>
      </c>
      <c r="U1984" s="11">
        <v>-1805</v>
      </c>
      <c r="V1984" s="11">
        <v>-1805</v>
      </c>
      <c r="W1984" s="13">
        <v>0.93899999999999995</v>
      </c>
      <c r="X1984" s="13">
        <v>26.584</v>
      </c>
      <c r="Y1984" s="13">
        <v>19.123999999999999</v>
      </c>
      <c r="Z1984" s="13">
        <v>7.24</v>
      </c>
      <c r="AA1984" s="13">
        <v>7.24</v>
      </c>
      <c r="AB1984" s="1">
        <v>9553</v>
      </c>
      <c r="AC1984" s="13">
        <v>144.32</v>
      </c>
      <c r="AD1984" s="13">
        <v>3.601747</v>
      </c>
      <c r="AE1984" s="1" t="s">
        <v>12654</v>
      </c>
      <c r="AF1984" s="1" t="s">
        <v>12666</v>
      </c>
    </row>
    <row r="1985" spans="1:32" x14ac:dyDescent="0.2">
      <c r="A1985" s="1" t="s">
        <v>6120</v>
      </c>
      <c r="B1985" s="10">
        <v>4991966</v>
      </c>
      <c r="C1985" s="1" t="s">
        <v>2071</v>
      </c>
      <c r="D1985" s="1" t="s">
        <v>58</v>
      </c>
      <c r="E1985" s="11">
        <v>4691767</v>
      </c>
      <c r="F1985" s="11">
        <v>290</v>
      </c>
      <c r="G1985" s="11">
        <v>377</v>
      </c>
      <c r="H1985" s="11">
        <v>446</v>
      </c>
      <c r="I1985" s="11">
        <v>383</v>
      </c>
      <c r="J1985" s="11">
        <v>613</v>
      </c>
      <c r="K1985" s="12" t="s">
        <v>2</v>
      </c>
      <c r="L1985" s="12" t="s">
        <v>2</v>
      </c>
      <c r="M1985" s="11">
        <v>1500</v>
      </c>
      <c r="N1985" s="11">
        <v>387</v>
      </c>
      <c r="O1985" s="11">
        <v>929</v>
      </c>
      <c r="P1985" s="11">
        <v>47</v>
      </c>
      <c r="Q1985" s="11">
        <v>1742</v>
      </c>
      <c r="R1985" s="11">
        <v>96</v>
      </c>
      <c r="S1985" s="11">
        <v>191</v>
      </c>
      <c r="T1985" s="11">
        <v>-259</v>
      </c>
      <c r="U1985" s="11">
        <v>585</v>
      </c>
      <c r="V1985" s="11">
        <v>-143</v>
      </c>
      <c r="W1985" s="13">
        <v>3.8620000000000001</v>
      </c>
      <c r="X1985" s="13">
        <v>9.7360000000000007</v>
      </c>
      <c r="Y1985" s="13">
        <v>6.3280000000000003</v>
      </c>
      <c r="Z1985" s="13">
        <v>3.5739999999999998</v>
      </c>
      <c r="AA1985" s="13">
        <v>5.7880000000000003</v>
      </c>
      <c r="AB1985" s="1">
        <v>6159</v>
      </c>
      <c r="AC1985" s="13">
        <v>11.365736</v>
      </c>
      <c r="AD1985" s="13">
        <v>0.63644699999999998</v>
      </c>
      <c r="AE1985" s="1" t="s">
        <v>12654</v>
      </c>
      <c r="AF1985" s="1" t="s">
        <v>12658</v>
      </c>
    </row>
    <row r="1986" spans="1:32" x14ac:dyDescent="0.2">
      <c r="A1986" s="1" t="s">
        <v>6121</v>
      </c>
      <c r="B1986" s="10">
        <v>4258859</v>
      </c>
      <c r="C1986" s="1" t="s">
        <v>2072</v>
      </c>
      <c r="D1986" s="1" t="s">
        <v>62</v>
      </c>
      <c r="E1986" s="11">
        <v>38764228</v>
      </c>
      <c r="F1986" s="11">
        <v>8245</v>
      </c>
      <c r="G1986" s="11">
        <v>9226</v>
      </c>
      <c r="H1986" s="11">
        <v>5313</v>
      </c>
      <c r="I1986" s="11">
        <v>12573</v>
      </c>
      <c r="J1986" s="11">
        <v>12573</v>
      </c>
      <c r="K1986" s="13">
        <v>13933.333329999999</v>
      </c>
      <c r="L1986" s="13">
        <v>20100</v>
      </c>
      <c r="M1986" s="11">
        <v>7382</v>
      </c>
      <c r="N1986" s="11">
        <v>8395</v>
      </c>
      <c r="O1986" s="11">
        <v>4837</v>
      </c>
      <c r="P1986" s="11">
        <v>15095</v>
      </c>
      <c r="Q1986" s="11">
        <v>15095</v>
      </c>
      <c r="R1986" s="11">
        <v>-1941</v>
      </c>
      <c r="S1986" s="11">
        <v>-2267</v>
      </c>
      <c r="T1986" s="11">
        <v>-7497</v>
      </c>
      <c r="U1986" s="11">
        <v>-7834</v>
      </c>
      <c r="V1986" s="11">
        <v>-7834</v>
      </c>
      <c r="W1986" s="13">
        <v>28.003</v>
      </c>
      <c r="X1986" s="13">
        <v>21.007999999999999</v>
      </c>
      <c r="Y1986" s="13">
        <v>10.339</v>
      </c>
      <c r="Z1986" s="13">
        <v>19.398</v>
      </c>
      <c r="AA1986" s="13">
        <v>19.398</v>
      </c>
      <c r="AB1986" s="1">
        <v>6871</v>
      </c>
      <c r="AC1986" s="13">
        <v>32.899872000000002</v>
      </c>
      <c r="AD1986" s="13">
        <v>6.2840340000000001</v>
      </c>
      <c r="AE1986" s="1" t="s">
        <v>12654</v>
      </c>
      <c r="AF1986" s="1" t="s">
        <v>12662</v>
      </c>
    </row>
    <row r="1987" spans="1:32" x14ac:dyDescent="0.2">
      <c r="A1987" s="1" t="s">
        <v>6122</v>
      </c>
      <c r="B1987" s="10">
        <v>6501521</v>
      </c>
      <c r="C1987" s="1" t="s">
        <v>2073</v>
      </c>
      <c r="D1987" s="1" t="s">
        <v>58</v>
      </c>
      <c r="E1987" s="11">
        <v>15852690</v>
      </c>
      <c r="F1987" s="11">
        <v>-347</v>
      </c>
      <c r="G1987" s="11">
        <v>-88</v>
      </c>
      <c r="H1987" s="11">
        <v>60</v>
      </c>
      <c r="I1987" s="11">
        <v>135</v>
      </c>
      <c r="J1987" s="11">
        <v>187</v>
      </c>
      <c r="K1987" s="12" t="s">
        <v>2</v>
      </c>
      <c r="L1987" s="12" t="s">
        <v>2</v>
      </c>
      <c r="M1987" s="12" t="s">
        <v>2</v>
      </c>
      <c r="N1987" s="11">
        <v>-226</v>
      </c>
      <c r="O1987" s="11">
        <v>372</v>
      </c>
      <c r="P1987" s="11">
        <v>205</v>
      </c>
      <c r="Q1987" s="11">
        <v>-73</v>
      </c>
      <c r="R1987" s="12" t="s">
        <v>2</v>
      </c>
      <c r="S1987" s="11">
        <v>-125</v>
      </c>
      <c r="T1987" s="11">
        <v>-282</v>
      </c>
      <c r="U1987" s="11">
        <v>-797</v>
      </c>
      <c r="V1987" s="11">
        <v>-147</v>
      </c>
      <c r="W1987" s="13">
        <v>-82.649000000000001</v>
      </c>
      <c r="X1987" s="13">
        <v>-16.175999999999998</v>
      </c>
      <c r="Y1987" s="13">
        <v>6.4349999999999996</v>
      </c>
      <c r="Z1987" s="13">
        <v>-73.691999999999993</v>
      </c>
      <c r="AA1987" s="13">
        <v>16.771000000000001</v>
      </c>
      <c r="AB1987" s="1">
        <v>9227</v>
      </c>
      <c r="AC1987" s="13">
        <v>121.237599</v>
      </c>
      <c r="AD1987" s="13">
        <v>14.216141</v>
      </c>
      <c r="AE1987" s="1" t="s">
        <v>12654</v>
      </c>
      <c r="AF1987" s="1" t="s">
        <v>12658</v>
      </c>
    </row>
    <row r="1988" spans="1:32" x14ac:dyDescent="0.2">
      <c r="A1988" s="1" t="s">
        <v>6123</v>
      </c>
      <c r="B1988" s="10">
        <v>9206038</v>
      </c>
      <c r="C1988" s="1" t="s">
        <v>2074</v>
      </c>
      <c r="D1988" s="1" t="s">
        <v>195</v>
      </c>
      <c r="E1988" s="11">
        <v>27658178</v>
      </c>
      <c r="F1988" s="11">
        <v>1884</v>
      </c>
      <c r="G1988" s="11">
        <v>2265</v>
      </c>
      <c r="H1988" s="11">
        <v>2755</v>
      </c>
      <c r="I1988" s="11">
        <v>3539</v>
      </c>
      <c r="J1988" s="11">
        <v>4535</v>
      </c>
      <c r="K1988" s="13">
        <v>5000</v>
      </c>
      <c r="L1988" s="13">
        <v>5500</v>
      </c>
      <c r="M1988" s="11">
        <v>1773</v>
      </c>
      <c r="N1988" s="11">
        <v>1807</v>
      </c>
      <c r="O1988" s="11">
        <v>2849</v>
      </c>
      <c r="P1988" s="11">
        <v>2653</v>
      </c>
      <c r="Q1988" s="11">
        <v>4174</v>
      </c>
      <c r="R1988" s="11">
        <v>-2063</v>
      </c>
      <c r="S1988" s="11">
        <v>-3908</v>
      </c>
      <c r="T1988" s="11">
        <v>-2243</v>
      </c>
      <c r="U1988" s="11">
        <v>-2845</v>
      </c>
      <c r="V1988" s="11">
        <v>-3470</v>
      </c>
      <c r="W1988" s="13">
        <v>20.556999999999999</v>
      </c>
      <c r="X1988" s="13">
        <v>17.055</v>
      </c>
      <c r="Y1988" s="13">
        <v>16.425000000000001</v>
      </c>
      <c r="Z1988" s="13">
        <v>16.044</v>
      </c>
      <c r="AA1988" s="13">
        <v>20.268999999999998</v>
      </c>
      <c r="AB1988" s="1">
        <v>6564</v>
      </c>
      <c r="AC1988" s="13">
        <v>17.830666999999998</v>
      </c>
      <c r="AD1988" s="13">
        <v>3.2063139999999999</v>
      </c>
      <c r="AE1988" s="1" t="s">
        <v>12654</v>
      </c>
      <c r="AF1988" s="1" t="s">
        <v>12664</v>
      </c>
    </row>
    <row r="1989" spans="1:32" x14ac:dyDescent="0.2">
      <c r="A1989" s="1" t="s">
        <v>6124</v>
      </c>
      <c r="B1989" s="10">
        <v>4990791</v>
      </c>
      <c r="C1989" s="1" t="s">
        <v>2075</v>
      </c>
      <c r="D1989" s="1" t="s">
        <v>1074</v>
      </c>
      <c r="E1989" s="11">
        <v>100256081</v>
      </c>
      <c r="F1989" s="11">
        <v>404</v>
      </c>
      <c r="G1989" s="11">
        <v>2996</v>
      </c>
      <c r="H1989" s="11">
        <v>6374</v>
      </c>
      <c r="I1989" s="11">
        <v>7368</v>
      </c>
      <c r="J1989" s="11">
        <v>8416</v>
      </c>
      <c r="K1989" s="13">
        <v>9300</v>
      </c>
      <c r="L1989" s="13">
        <v>9400</v>
      </c>
      <c r="M1989" s="11">
        <v>9249</v>
      </c>
      <c r="N1989" s="11">
        <v>8732</v>
      </c>
      <c r="O1989" s="11">
        <v>8357</v>
      </c>
      <c r="P1989" s="11">
        <v>6365</v>
      </c>
      <c r="Q1989" s="11">
        <v>9104</v>
      </c>
      <c r="R1989" s="11">
        <v>-11924</v>
      </c>
      <c r="S1989" s="11">
        <v>-5152</v>
      </c>
      <c r="T1989" s="11">
        <v>-2494</v>
      </c>
      <c r="U1989" s="11">
        <v>-5630</v>
      </c>
      <c r="V1989" s="11">
        <v>-11261</v>
      </c>
      <c r="W1989" s="13">
        <v>-3.52</v>
      </c>
      <c r="X1989" s="13">
        <v>4.633</v>
      </c>
      <c r="Y1989" s="13">
        <v>7.4829999999999997</v>
      </c>
      <c r="Z1989" s="13">
        <v>8.4969999999999999</v>
      </c>
      <c r="AA1989" s="13">
        <v>9.9239999999999995</v>
      </c>
      <c r="AB1989" s="1">
        <v>3232</v>
      </c>
      <c r="AC1989" s="13">
        <v>8.8266530000000003</v>
      </c>
      <c r="AD1989" s="13">
        <v>0.84041999999999994</v>
      </c>
      <c r="AE1989" s="1" t="s">
        <v>12654</v>
      </c>
      <c r="AF1989" s="1" t="s">
        <v>12658</v>
      </c>
    </row>
    <row r="1990" spans="1:32" x14ac:dyDescent="0.2">
      <c r="A1990" s="1" t="s">
        <v>6125</v>
      </c>
      <c r="B1990" s="10">
        <v>4864176</v>
      </c>
      <c r="C1990" s="1" t="s">
        <v>2076</v>
      </c>
      <c r="D1990" s="1" t="s">
        <v>13</v>
      </c>
      <c r="E1990" s="11">
        <v>58526984</v>
      </c>
      <c r="F1990" s="11">
        <v>2093</v>
      </c>
      <c r="G1990" s="11">
        <v>2209</v>
      </c>
      <c r="H1990" s="11">
        <v>2920</v>
      </c>
      <c r="I1990" s="11">
        <v>2501</v>
      </c>
      <c r="J1990" s="11">
        <v>2714</v>
      </c>
      <c r="K1990" s="12" t="s">
        <v>2</v>
      </c>
      <c r="L1990" s="12" t="s">
        <v>2</v>
      </c>
      <c r="M1990" s="11">
        <v>236</v>
      </c>
      <c r="N1990" s="11">
        <v>127</v>
      </c>
      <c r="O1990" s="11">
        <v>-9307</v>
      </c>
      <c r="P1990" s="11">
        <v>-691</v>
      </c>
      <c r="Q1990" s="11">
        <v>-7305</v>
      </c>
      <c r="R1990" s="11">
        <v>-578</v>
      </c>
      <c r="S1990" s="11">
        <v>28</v>
      </c>
      <c r="T1990" s="11">
        <v>-285</v>
      </c>
      <c r="U1990" s="11">
        <v>-359</v>
      </c>
      <c r="V1990" s="11">
        <v>-103</v>
      </c>
      <c r="W1990" s="12" t="s">
        <v>2</v>
      </c>
      <c r="X1990" s="13">
        <v>15.929</v>
      </c>
      <c r="Y1990" s="13">
        <v>17.899999999999999</v>
      </c>
      <c r="Z1990" s="13">
        <v>11.207000000000001</v>
      </c>
      <c r="AA1990" s="13">
        <v>12.766999999999999</v>
      </c>
      <c r="AB1990" s="1">
        <v>5535</v>
      </c>
      <c r="AC1990" s="13">
        <v>16.795016</v>
      </c>
      <c r="AD1990" s="13">
        <v>2.2215060000000002</v>
      </c>
      <c r="AE1990" s="1" t="s">
        <v>12654</v>
      </c>
      <c r="AF1990" s="1" t="s">
        <v>12660</v>
      </c>
    </row>
    <row r="1991" spans="1:32" x14ac:dyDescent="0.2">
      <c r="A1991" s="1" t="s">
        <v>6126</v>
      </c>
      <c r="B1991" s="10">
        <v>4990094</v>
      </c>
      <c r="C1991" s="1" t="s">
        <v>2077</v>
      </c>
      <c r="D1991" s="1" t="s">
        <v>148</v>
      </c>
      <c r="E1991" s="11">
        <v>1092929</v>
      </c>
      <c r="F1991" s="11">
        <v>1267</v>
      </c>
      <c r="G1991" s="11">
        <v>1125</v>
      </c>
      <c r="H1991" s="11">
        <v>1316</v>
      </c>
      <c r="I1991" s="11">
        <v>1135</v>
      </c>
      <c r="J1991" s="11">
        <v>1135</v>
      </c>
      <c r="K1991" s="12" t="s">
        <v>2</v>
      </c>
      <c r="L1991" s="12" t="s">
        <v>2</v>
      </c>
      <c r="M1991" s="11">
        <v>3895</v>
      </c>
      <c r="N1991" s="11">
        <v>1198</v>
      </c>
      <c r="O1991" s="11">
        <v>-2156</v>
      </c>
      <c r="P1991" s="11">
        <v>660</v>
      </c>
      <c r="Q1991" s="11">
        <v>660</v>
      </c>
      <c r="R1991" s="11">
        <v>-983</v>
      </c>
      <c r="S1991" s="11">
        <v>-86</v>
      </c>
      <c r="T1991" s="11">
        <v>-219</v>
      </c>
      <c r="U1991" s="11">
        <v>-663</v>
      </c>
      <c r="V1991" s="11">
        <v>-663</v>
      </c>
      <c r="W1991" s="13">
        <v>5.5819999999999999</v>
      </c>
      <c r="X1991" s="13">
        <v>5.1459999999999999</v>
      </c>
      <c r="Y1991" s="13">
        <v>5.3689999999999998</v>
      </c>
      <c r="Z1991" s="13">
        <v>4.24</v>
      </c>
      <c r="AA1991" s="13">
        <v>4.24</v>
      </c>
      <c r="AB1991" s="1">
        <v>1718</v>
      </c>
      <c r="AC1991" s="13">
        <v>6.490926</v>
      </c>
      <c r="AD1991" s="13">
        <v>0.51830600000000004</v>
      </c>
      <c r="AE1991" s="1" t="s">
        <v>12654</v>
      </c>
      <c r="AF1991" s="1" t="s">
        <v>12658</v>
      </c>
    </row>
    <row r="1992" spans="1:32" x14ac:dyDescent="0.2">
      <c r="A1992" s="1" t="s">
        <v>6127</v>
      </c>
      <c r="B1992" s="10">
        <v>4916179</v>
      </c>
      <c r="C1992" s="1" t="s">
        <v>2078</v>
      </c>
      <c r="D1992" s="1" t="s">
        <v>92</v>
      </c>
      <c r="E1992" s="11">
        <v>33696783</v>
      </c>
      <c r="F1992" s="11">
        <v>570</v>
      </c>
      <c r="G1992" s="11">
        <v>3319</v>
      </c>
      <c r="H1992" s="11">
        <v>3090</v>
      </c>
      <c r="I1992" s="11">
        <v>3673</v>
      </c>
      <c r="J1992" s="11">
        <v>3032</v>
      </c>
      <c r="K1992" s="12" t="s">
        <v>2</v>
      </c>
      <c r="L1992" s="12" t="s">
        <v>2</v>
      </c>
      <c r="M1992" s="11">
        <v>318</v>
      </c>
      <c r="N1992" s="11">
        <v>5078</v>
      </c>
      <c r="O1992" s="11">
        <v>4880</v>
      </c>
      <c r="P1992" s="11">
        <v>2972</v>
      </c>
      <c r="Q1992" s="11">
        <v>1733</v>
      </c>
      <c r="R1992" s="11">
        <v>-2876</v>
      </c>
      <c r="S1992" s="11">
        <v>-2371</v>
      </c>
      <c r="T1992" s="11">
        <v>-5441</v>
      </c>
      <c r="U1992" s="11">
        <v>-5052</v>
      </c>
      <c r="V1992" s="11">
        <v>-3133</v>
      </c>
      <c r="W1992" s="13">
        <v>-0.26500000000000001</v>
      </c>
      <c r="X1992" s="13">
        <v>4.5259999999999998</v>
      </c>
      <c r="Y1992" s="13">
        <v>-5.2590000000000003</v>
      </c>
      <c r="Z1992" s="13">
        <v>3.4119999999999999</v>
      </c>
      <c r="AA1992" s="13">
        <v>5.0759999999999996</v>
      </c>
      <c r="AB1992" s="1">
        <v>7247</v>
      </c>
      <c r="AC1992" s="13">
        <v>5.1999089999999999</v>
      </c>
      <c r="AD1992" s="13">
        <v>0.35711900000000002</v>
      </c>
      <c r="AE1992" s="1" t="s">
        <v>12654</v>
      </c>
      <c r="AF1992" s="1" t="s">
        <v>12675</v>
      </c>
    </row>
    <row r="1993" spans="1:32" x14ac:dyDescent="0.2">
      <c r="A1993" s="1" t="s">
        <v>6128</v>
      </c>
      <c r="B1993" s="10">
        <v>4915978</v>
      </c>
      <c r="C1993" s="1" t="s">
        <v>2079</v>
      </c>
      <c r="D1993" s="1" t="s">
        <v>47</v>
      </c>
      <c r="E1993" s="11">
        <v>31780690</v>
      </c>
      <c r="F1993" s="11">
        <v>7818</v>
      </c>
      <c r="G1993" s="11">
        <v>7552</v>
      </c>
      <c r="H1993" s="11">
        <v>5525</v>
      </c>
      <c r="I1993" s="11">
        <v>6823</v>
      </c>
      <c r="J1993" s="11">
        <v>6823</v>
      </c>
      <c r="K1993" s="13">
        <v>5993.3333300000004</v>
      </c>
      <c r="L1993" s="13">
        <v>6928</v>
      </c>
      <c r="M1993" s="11">
        <v>6636</v>
      </c>
      <c r="N1993" s="11">
        <v>5008</v>
      </c>
      <c r="O1993" s="11">
        <v>4765</v>
      </c>
      <c r="P1993" s="11">
        <v>7625</v>
      </c>
      <c r="Q1993" s="11">
        <v>7625</v>
      </c>
      <c r="R1993" s="11">
        <v>-3995</v>
      </c>
      <c r="S1993" s="11">
        <v>-3865</v>
      </c>
      <c r="T1993" s="11">
        <v>-3109</v>
      </c>
      <c r="U1993" s="11">
        <v>-2531</v>
      </c>
      <c r="V1993" s="11">
        <v>-2531</v>
      </c>
      <c r="W1993" s="13">
        <v>13.356</v>
      </c>
      <c r="X1993" s="13">
        <v>13.249000000000001</v>
      </c>
      <c r="Y1993" s="13">
        <v>8.8989999999999991</v>
      </c>
      <c r="Z1993" s="13">
        <v>10.59</v>
      </c>
      <c r="AA1993" s="13">
        <v>10.59</v>
      </c>
      <c r="AB1993" s="1">
        <v>4919</v>
      </c>
      <c r="AC1993" s="13">
        <v>24.581536</v>
      </c>
      <c r="AD1993" s="13">
        <v>1.635146</v>
      </c>
      <c r="AE1993" s="1" t="s">
        <v>12654</v>
      </c>
      <c r="AF1993" s="1" t="s">
        <v>12669</v>
      </c>
    </row>
    <row r="1994" spans="1:32" x14ac:dyDescent="0.2">
      <c r="A1994" s="1" t="s">
        <v>6129</v>
      </c>
      <c r="B1994" s="10">
        <v>4405834</v>
      </c>
      <c r="C1994" s="1" t="s">
        <v>2080</v>
      </c>
      <c r="D1994" s="1" t="s">
        <v>152</v>
      </c>
      <c r="E1994" s="11">
        <v>28916188</v>
      </c>
      <c r="F1994" s="11">
        <v>-510</v>
      </c>
      <c r="G1994" s="11">
        <v>2569</v>
      </c>
      <c r="H1994" s="11">
        <v>4242</v>
      </c>
      <c r="I1994" s="11">
        <v>5481</v>
      </c>
      <c r="J1994" s="11">
        <v>9112</v>
      </c>
      <c r="K1994" s="13">
        <v>9600</v>
      </c>
      <c r="L1994" s="13">
        <v>11400</v>
      </c>
      <c r="M1994" s="11">
        <v>6634</v>
      </c>
      <c r="N1994" s="11">
        <v>-5129</v>
      </c>
      <c r="O1994" s="11">
        <v>490</v>
      </c>
      <c r="P1994" s="11">
        <v>9563</v>
      </c>
      <c r="Q1994" s="11">
        <v>7861</v>
      </c>
      <c r="R1994" s="11">
        <v>15</v>
      </c>
      <c r="S1994" s="11">
        <v>-2711</v>
      </c>
      <c r="T1994" s="11">
        <v>-3500</v>
      </c>
      <c r="U1994" s="11">
        <v>-2596</v>
      </c>
      <c r="V1994" s="11">
        <v>-2437</v>
      </c>
      <c r="W1994" s="13">
        <v>-2.7290000000000001</v>
      </c>
      <c r="X1994" s="13">
        <v>13.542</v>
      </c>
      <c r="Y1994" s="13">
        <v>13.843999999999999</v>
      </c>
      <c r="Z1994" s="13">
        <v>15.180999999999999</v>
      </c>
      <c r="AA1994" s="13">
        <v>20.655999999999999</v>
      </c>
      <c r="AB1994" s="1">
        <v>6638</v>
      </c>
      <c r="AC1994" s="13">
        <v>7.7953419999999998</v>
      </c>
      <c r="AD1994" s="13">
        <v>1.4307179999999999</v>
      </c>
      <c r="AE1994" s="1" t="s">
        <v>12654</v>
      </c>
      <c r="AF1994" s="1" t="s">
        <v>12659</v>
      </c>
    </row>
    <row r="1995" spans="1:32" x14ac:dyDescent="0.2">
      <c r="A1995" s="1" t="s">
        <v>6130</v>
      </c>
      <c r="B1995" s="10">
        <v>7208589</v>
      </c>
      <c r="C1995" s="1"/>
      <c r="D1995" s="1" t="s">
        <v>60</v>
      </c>
      <c r="E1995" s="11">
        <v>678600</v>
      </c>
      <c r="F1995" s="12" t="s">
        <v>2</v>
      </c>
      <c r="G1995" s="11">
        <v>175</v>
      </c>
      <c r="H1995" s="11">
        <v>54</v>
      </c>
      <c r="I1995" s="11">
        <v>152</v>
      </c>
      <c r="J1995" s="11">
        <v>-26</v>
      </c>
      <c r="K1995" s="12" t="s">
        <v>2</v>
      </c>
      <c r="L1995" s="12" t="s">
        <v>2</v>
      </c>
      <c r="M1995" s="12" t="s">
        <v>2</v>
      </c>
      <c r="N1995" s="12" t="s">
        <v>2</v>
      </c>
      <c r="O1995" s="12" t="s">
        <v>2</v>
      </c>
      <c r="P1995" s="11">
        <v>385</v>
      </c>
      <c r="Q1995" s="11">
        <v>-90</v>
      </c>
      <c r="R1995" s="12" t="s">
        <v>2</v>
      </c>
      <c r="S1995" s="12" t="s">
        <v>2</v>
      </c>
      <c r="T1995" s="12" t="s">
        <v>2</v>
      </c>
      <c r="U1995" s="11">
        <v>-493</v>
      </c>
      <c r="V1995" s="11">
        <v>-662</v>
      </c>
      <c r="W1995" s="12" t="s">
        <v>2</v>
      </c>
      <c r="X1995" s="12" t="s">
        <v>2</v>
      </c>
      <c r="Y1995" s="13">
        <v>12.784000000000001</v>
      </c>
      <c r="Z1995" s="13">
        <v>19.361999999999998</v>
      </c>
      <c r="AA1995" s="13">
        <v>3.6720000000000002</v>
      </c>
      <c r="AB1995" s="1" t="s">
        <v>6131</v>
      </c>
      <c r="AC1995" s="13">
        <v>25.129155999999998</v>
      </c>
      <c r="AD1995" s="12" t="s">
        <v>2</v>
      </c>
      <c r="AE1995" s="1" t="s">
        <v>12654</v>
      </c>
      <c r="AF1995" s="1" t="s">
        <v>12671</v>
      </c>
    </row>
    <row r="1996" spans="1:32" x14ac:dyDescent="0.2">
      <c r="A1996" s="1" t="s">
        <v>6132</v>
      </c>
      <c r="B1996" s="10">
        <v>4968583</v>
      </c>
      <c r="C1996" s="1" t="s">
        <v>2081</v>
      </c>
      <c r="D1996" s="1" t="s">
        <v>11</v>
      </c>
      <c r="E1996" s="11">
        <v>7409538</v>
      </c>
      <c r="F1996" s="11">
        <v>221</v>
      </c>
      <c r="G1996" s="11">
        <v>783</v>
      </c>
      <c r="H1996" s="11">
        <v>814</v>
      </c>
      <c r="I1996" s="11">
        <v>1236</v>
      </c>
      <c r="J1996" s="11">
        <v>767</v>
      </c>
      <c r="K1996" s="13">
        <v>1100</v>
      </c>
      <c r="L1996" s="13">
        <v>1400</v>
      </c>
      <c r="M1996" s="11">
        <v>329</v>
      </c>
      <c r="N1996" s="11">
        <v>-454</v>
      </c>
      <c r="O1996" s="11">
        <v>1768</v>
      </c>
      <c r="P1996" s="11">
        <v>144</v>
      </c>
      <c r="Q1996" s="11">
        <v>92</v>
      </c>
      <c r="R1996" s="11">
        <v>-418</v>
      </c>
      <c r="S1996" s="11">
        <v>-122</v>
      </c>
      <c r="T1996" s="11">
        <v>-289</v>
      </c>
      <c r="U1996" s="11">
        <v>-1541</v>
      </c>
      <c r="V1996" s="11">
        <v>-1642</v>
      </c>
      <c r="W1996" s="13">
        <v>14.428000000000001</v>
      </c>
      <c r="X1996" s="13">
        <v>18.667999999999999</v>
      </c>
      <c r="Y1996" s="13">
        <v>14.31</v>
      </c>
      <c r="Z1996" s="13">
        <v>29.279</v>
      </c>
      <c r="AA1996" s="13">
        <v>6.4</v>
      </c>
      <c r="AB1996" s="1">
        <v>6862</v>
      </c>
      <c r="AC1996" s="13">
        <v>17.022960999999999</v>
      </c>
      <c r="AD1996" s="13">
        <v>1.0833390000000001</v>
      </c>
      <c r="AE1996" s="1" t="s">
        <v>12654</v>
      </c>
      <c r="AF1996" s="1" t="s">
        <v>12659</v>
      </c>
    </row>
    <row r="1997" spans="1:32" x14ac:dyDescent="0.2">
      <c r="A1997" s="1" t="s">
        <v>6133</v>
      </c>
      <c r="B1997" s="10">
        <v>4992855</v>
      </c>
      <c r="C1997" s="1" t="s">
        <v>2082</v>
      </c>
      <c r="D1997" s="1" t="s">
        <v>58</v>
      </c>
      <c r="E1997" s="11">
        <v>401596068</v>
      </c>
      <c r="F1997" s="11">
        <v>54799</v>
      </c>
      <c r="G1997" s="11">
        <v>91646</v>
      </c>
      <c r="H1997" s="11">
        <v>72501</v>
      </c>
      <c r="I1997" s="11">
        <v>70126</v>
      </c>
      <c r="J1997" s="11">
        <v>93736</v>
      </c>
      <c r="K1997" s="13">
        <v>99700.723499999993</v>
      </c>
      <c r="L1997" s="13">
        <v>115046.81660000001</v>
      </c>
      <c r="M1997" s="11">
        <v>93763</v>
      </c>
      <c r="N1997" s="11">
        <v>78417</v>
      </c>
      <c r="O1997" s="11">
        <v>44093</v>
      </c>
      <c r="P1997" s="11">
        <v>101759</v>
      </c>
      <c r="Q1997" s="11">
        <v>133672</v>
      </c>
      <c r="R1997" s="11">
        <v>-70581</v>
      </c>
      <c r="S1997" s="11">
        <v>-63605</v>
      </c>
      <c r="T1997" s="11">
        <v>-106275</v>
      </c>
      <c r="U1997" s="11">
        <v>-76299</v>
      </c>
      <c r="V1997" s="11">
        <v>-125772</v>
      </c>
      <c r="W1997" s="13">
        <v>9.0589999999999993</v>
      </c>
      <c r="X1997" s="13">
        <v>13.848000000000001</v>
      </c>
      <c r="Y1997" s="13">
        <v>13.029</v>
      </c>
      <c r="Z1997" s="13">
        <v>8.1300000000000008</v>
      </c>
      <c r="AA1997" s="13">
        <v>8.1389999999999993</v>
      </c>
      <c r="AB1997" s="1">
        <v>6479</v>
      </c>
      <c r="AC1997" s="13">
        <v>19.249535999999999</v>
      </c>
      <c r="AD1997" s="13">
        <v>1.5457639999999999</v>
      </c>
      <c r="AE1997" s="1" t="s">
        <v>12654</v>
      </c>
      <c r="AF1997" s="1" t="s">
        <v>12658</v>
      </c>
    </row>
    <row r="1998" spans="1:32" x14ac:dyDescent="0.2">
      <c r="A1998" s="1" t="s">
        <v>6134</v>
      </c>
      <c r="B1998" s="10">
        <v>4162642</v>
      </c>
      <c r="C1998" s="1" t="s">
        <v>2083</v>
      </c>
      <c r="D1998" s="1" t="s">
        <v>71</v>
      </c>
      <c r="E1998" s="11">
        <v>29008221</v>
      </c>
      <c r="F1998" s="11">
        <v>-5532</v>
      </c>
      <c r="G1998" s="11">
        <v>-3138</v>
      </c>
      <c r="H1998" s="11">
        <v>-1035</v>
      </c>
      <c r="I1998" s="11">
        <v>-609</v>
      </c>
      <c r="J1998" s="11">
        <v>-3487</v>
      </c>
      <c r="K1998" s="13">
        <v>400</v>
      </c>
      <c r="L1998" s="13">
        <v>1200</v>
      </c>
      <c r="M1998" s="11">
        <v>11353</v>
      </c>
      <c r="N1998" s="11">
        <v>-3623</v>
      </c>
      <c r="O1998" s="11">
        <v>-2068</v>
      </c>
      <c r="P1998" s="11">
        <v>585</v>
      </c>
      <c r="Q1998" s="11">
        <v>1939</v>
      </c>
      <c r="R1998" s="11">
        <v>-2439</v>
      </c>
      <c r="S1998" s="11">
        <v>22087</v>
      </c>
      <c r="T1998" s="11">
        <v>5095</v>
      </c>
      <c r="U1998" s="11">
        <v>-7780</v>
      </c>
      <c r="V1998" s="11">
        <v>-492</v>
      </c>
      <c r="W1998" s="13">
        <v>-18.963999999999999</v>
      </c>
      <c r="X1998" s="13">
        <v>-13.135999999999999</v>
      </c>
      <c r="Y1998" s="13">
        <v>37.152000000000001</v>
      </c>
      <c r="Z1998" s="13">
        <v>-1.333</v>
      </c>
      <c r="AA1998" s="13">
        <v>-20.643000000000001</v>
      </c>
      <c r="AB1998" s="1">
        <v>9946</v>
      </c>
      <c r="AC1998" s="12" t="s">
        <v>4019</v>
      </c>
      <c r="AD1998" s="13">
        <v>1.768859</v>
      </c>
      <c r="AE1998" s="1" t="s">
        <v>12654</v>
      </c>
      <c r="AF1998" s="1" t="s">
        <v>12672</v>
      </c>
    </row>
    <row r="1999" spans="1:32" x14ac:dyDescent="0.2">
      <c r="A1999" s="1" t="s">
        <v>6135</v>
      </c>
      <c r="B1999" s="10">
        <v>5269459</v>
      </c>
      <c r="C1999" s="1" t="s">
        <v>2084</v>
      </c>
      <c r="D1999" s="1" t="s">
        <v>952</v>
      </c>
      <c r="E1999" s="11">
        <v>14987247</v>
      </c>
      <c r="F1999" s="11">
        <v>759</v>
      </c>
      <c r="G1999" s="11">
        <v>875</v>
      </c>
      <c r="H1999" s="11">
        <v>113</v>
      </c>
      <c r="I1999" s="11">
        <v>-698</v>
      </c>
      <c r="J1999" s="11">
        <v>-1910</v>
      </c>
      <c r="K1999" s="13">
        <v>365</v>
      </c>
      <c r="L1999" s="13">
        <v>600</v>
      </c>
      <c r="M1999" s="11">
        <v>913</v>
      </c>
      <c r="N1999" s="11">
        <v>1290</v>
      </c>
      <c r="O1999" s="11">
        <v>772</v>
      </c>
      <c r="P1999" s="11">
        <v>91</v>
      </c>
      <c r="Q1999" s="11">
        <v>-655</v>
      </c>
      <c r="R1999" s="11">
        <v>-1115</v>
      </c>
      <c r="S1999" s="11">
        <v>-1361</v>
      </c>
      <c r="T1999" s="11">
        <v>-5370</v>
      </c>
      <c r="U1999" s="11">
        <v>-1684</v>
      </c>
      <c r="V1999" s="11">
        <v>-1196</v>
      </c>
      <c r="W1999" s="13">
        <v>15.183999999999999</v>
      </c>
      <c r="X1999" s="13">
        <v>12.425000000000001</v>
      </c>
      <c r="Y1999" s="13">
        <v>9.65</v>
      </c>
      <c r="Z1999" s="13">
        <v>-17.896000000000001</v>
      </c>
      <c r="AA1999" s="13">
        <v>-170.04</v>
      </c>
      <c r="AB1999" s="1">
        <v>4436</v>
      </c>
      <c r="AC1999" s="12" t="s">
        <v>4019</v>
      </c>
      <c r="AD1999" s="13">
        <v>19.633127000000002</v>
      </c>
      <c r="AE1999" s="1" t="s">
        <v>12654</v>
      </c>
      <c r="AF1999" s="1" t="s">
        <v>12668</v>
      </c>
    </row>
    <row r="2000" spans="1:32" x14ac:dyDescent="0.2">
      <c r="A2000" s="1" t="s">
        <v>6136</v>
      </c>
      <c r="B2000" s="10">
        <v>6342213</v>
      </c>
      <c r="C2000" s="1" t="s">
        <v>2085</v>
      </c>
      <c r="D2000" s="1" t="s">
        <v>267</v>
      </c>
      <c r="E2000" s="11">
        <v>10257924</v>
      </c>
      <c r="F2000" s="11">
        <v>1157</v>
      </c>
      <c r="G2000" s="11">
        <v>865</v>
      </c>
      <c r="H2000" s="11">
        <v>1395</v>
      </c>
      <c r="I2000" s="11">
        <v>1352</v>
      </c>
      <c r="J2000" s="11">
        <v>1576</v>
      </c>
      <c r="K2000" s="12" t="s">
        <v>2</v>
      </c>
      <c r="L2000" s="12" t="s">
        <v>2</v>
      </c>
      <c r="M2000" s="11">
        <v>612</v>
      </c>
      <c r="N2000" s="11">
        <v>1166</v>
      </c>
      <c r="O2000" s="11">
        <v>740</v>
      </c>
      <c r="P2000" s="11">
        <v>1891</v>
      </c>
      <c r="Q2000" s="11">
        <v>1204</v>
      </c>
      <c r="R2000" s="11">
        <v>-925</v>
      </c>
      <c r="S2000" s="11">
        <v>-1133</v>
      </c>
      <c r="T2000" s="11">
        <v>-221</v>
      </c>
      <c r="U2000" s="11">
        <v>-160</v>
      </c>
      <c r="V2000" s="11">
        <v>-513</v>
      </c>
      <c r="W2000" s="13">
        <v>8.1</v>
      </c>
      <c r="X2000" s="13">
        <v>6.0270000000000001</v>
      </c>
      <c r="Y2000" s="13">
        <v>8.9410000000000007</v>
      </c>
      <c r="Z2000" s="13">
        <v>8.0920000000000005</v>
      </c>
      <c r="AA2000" s="13">
        <v>8.6630000000000003</v>
      </c>
      <c r="AB2000" s="1">
        <v>5356</v>
      </c>
      <c r="AC2000" s="13">
        <v>10.929577</v>
      </c>
      <c r="AD2000" s="13">
        <v>0.95566399999999996</v>
      </c>
      <c r="AE2000" s="1" t="s">
        <v>12654</v>
      </c>
      <c r="AF2000" s="1" t="s">
        <v>12667</v>
      </c>
    </row>
    <row r="2001" spans="1:32" x14ac:dyDescent="0.2">
      <c r="A2001" s="1" t="s">
        <v>6137</v>
      </c>
      <c r="B2001" s="10">
        <v>5340197</v>
      </c>
      <c r="C2001" s="1" t="s">
        <v>2086</v>
      </c>
      <c r="D2001" s="1" t="s">
        <v>71</v>
      </c>
      <c r="E2001" s="11">
        <v>3605000</v>
      </c>
      <c r="F2001" s="12" t="s">
        <v>2</v>
      </c>
      <c r="G2001" s="12" t="s">
        <v>2</v>
      </c>
      <c r="H2001" s="11">
        <v>616.93200000000002</v>
      </c>
      <c r="I2001" s="11">
        <v>968</v>
      </c>
      <c r="J2001" s="11">
        <v>678</v>
      </c>
      <c r="K2001" s="12" t="s">
        <v>2</v>
      </c>
      <c r="L2001" s="12" t="s">
        <v>2</v>
      </c>
      <c r="M2001" s="12" t="s">
        <v>2</v>
      </c>
      <c r="N2001" s="12" t="s">
        <v>2</v>
      </c>
      <c r="O2001" s="11">
        <v>658.99400000000003</v>
      </c>
      <c r="P2001" s="12" t="s">
        <v>2</v>
      </c>
      <c r="Q2001" s="11">
        <v>716</v>
      </c>
      <c r="R2001" s="12" t="s">
        <v>2</v>
      </c>
      <c r="S2001" s="12" t="s">
        <v>2</v>
      </c>
      <c r="T2001" s="11">
        <v>-410.54899999999998</v>
      </c>
      <c r="U2001" s="12" t="s">
        <v>2</v>
      </c>
      <c r="V2001" s="11">
        <v>-475</v>
      </c>
      <c r="W2001" s="12" t="s">
        <v>2</v>
      </c>
      <c r="X2001" s="12" t="s">
        <v>2</v>
      </c>
      <c r="Y2001" s="12" t="s">
        <v>2</v>
      </c>
      <c r="Z2001" s="13">
        <v>33.326000000000001</v>
      </c>
      <c r="AA2001" s="13">
        <v>15.052</v>
      </c>
      <c r="AB2001" s="1" t="s">
        <v>6138</v>
      </c>
      <c r="AC2001" s="13">
        <v>15.059369</v>
      </c>
      <c r="AD2001" s="13">
        <v>2.1213389999999999</v>
      </c>
      <c r="AE2001" s="1" t="s">
        <v>12654</v>
      </c>
      <c r="AF2001" s="1" t="s">
        <v>12672</v>
      </c>
    </row>
    <row r="2002" spans="1:32" x14ac:dyDescent="0.2">
      <c r="A2002" s="1" t="s">
        <v>6139</v>
      </c>
      <c r="B2002" s="10">
        <v>4986742</v>
      </c>
      <c r="C2002" s="1" t="s">
        <v>2087</v>
      </c>
      <c r="D2002" s="1" t="s">
        <v>36</v>
      </c>
      <c r="E2002" s="11">
        <v>14017968</v>
      </c>
      <c r="F2002" s="11">
        <v>359</v>
      </c>
      <c r="G2002" s="11">
        <v>1467</v>
      </c>
      <c r="H2002" s="11">
        <v>213</v>
      </c>
      <c r="I2002" s="11">
        <v>-442</v>
      </c>
      <c r="J2002" s="11">
        <v>943</v>
      </c>
      <c r="K2002" s="13">
        <v>1400</v>
      </c>
      <c r="L2002" s="12" t="s">
        <v>2</v>
      </c>
      <c r="M2002" s="11">
        <v>-114</v>
      </c>
      <c r="N2002" s="11">
        <v>1656</v>
      </c>
      <c r="O2002" s="11">
        <v>-423</v>
      </c>
      <c r="P2002" s="11">
        <v>451</v>
      </c>
      <c r="Q2002" s="11">
        <v>1596</v>
      </c>
      <c r="R2002" s="11">
        <v>-225</v>
      </c>
      <c r="S2002" s="11">
        <v>-3336</v>
      </c>
      <c r="T2002" s="11">
        <v>-1068</v>
      </c>
      <c r="U2002" s="11">
        <v>-633</v>
      </c>
      <c r="V2002" s="11">
        <v>-695</v>
      </c>
      <c r="W2002" s="13">
        <v>2.052</v>
      </c>
      <c r="X2002" s="13">
        <v>24.876000000000001</v>
      </c>
      <c r="Y2002" s="13">
        <v>0.55900000000000005</v>
      </c>
      <c r="Z2002" s="13">
        <v>-5.2720000000000002</v>
      </c>
      <c r="AA2002" s="13">
        <v>11.426</v>
      </c>
      <c r="AB2002" s="1">
        <v>5381</v>
      </c>
      <c r="AC2002" s="13">
        <v>13.917042</v>
      </c>
      <c r="AD2002" s="13">
        <v>0.78752699999999998</v>
      </c>
      <c r="AE2002" s="1" t="s">
        <v>12654</v>
      </c>
      <c r="AF2002" s="1" t="s">
        <v>12667</v>
      </c>
    </row>
    <row r="2003" spans="1:32" x14ac:dyDescent="0.2">
      <c r="A2003" s="1" t="s">
        <v>6140</v>
      </c>
      <c r="B2003" s="10">
        <v>4991326</v>
      </c>
      <c r="C2003" s="1" t="s">
        <v>2089</v>
      </c>
      <c r="D2003" s="1" t="s">
        <v>108</v>
      </c>
      <c r="E2003" s="11">
        <v>16155825</v>
      </c>
      <c r="F2003" s="11">
        <v>4184</v>
      </c>
      <c r="G2003" s="11">
        <v>4045</v>
      </c>
      <c r="H2003" s="11">
        <v>4045</v>
      </c>
      <c r="I2003" s="11">
        <v>7334</v>
      </c>
      <c r="J2003" s="11">
        <v>6898</v>
      </c>
      <c r="K2003" s="13">
        <v>6800</v>
      </c>
      <c r="L2003" s="13">
        <v>7000</v>
      </c>
      <c r="M2003" s="11">
        <v>5022</v>
      </c>
      <c r="N2003" s="11">
        <v>6036</v>
      </c>
      <c r="O2003" s="11">
        <v>4000</v>
      </c>
      <c r="P2003" s="11">
        <v>4675</v>
      </c>
      <c r="Q2003" s="11">
        <v>7531</v>
      </c>
      <c r="R2003" s="11">
        <v>-1918</v>
      </c>
      <c r="S2003" s="11">
        <v>-1910</v>
      </c>
      <c r="T2003" s="11">
        <v>-1974</v>
      </c>
      <c r="U2003" s="11">
        <v>-3175</v>
      </c>
      <c r="V2003" s="11">
        <v>-3546</v>
      </c>
      <c r="W2003" s="13">
        <v>6.4909999999999997</v>
      </c>
      <c r="X2003" s="13">
        <v>5.5620000000000003</v>
      </c>
      <c r="Y2003" s="13">
        <v>5.766</v>
      </c>
      <c r="Z2003" s="13">
        <v>10.31</v>
      </c>
      <c r="AA2003" s="13">
        <v>9.407</v>
      </c>
      <c r="AB2003" s="1">
        <v>7931</v>
      </c>
      <c r="AC2003" s="13">
        <v>11.593444999999999</v>
      </c>
      <c r="AD2003" s="13">
        <v>1.0102139999999999</v>
      </c>
      <c r="AE2003" s="1" t="s">
        <v>12654</v>
      </c>
      <c r="AF2003" s="1" t="s">
        <v>12658</v>
      </c>
    </row>
    <row r="2004" spans="1:32" x14ac:dyDescent="0.2">
      <c r="A2004" s="1" t="s">
        <v>6141</v>
      </c>
      <c r="B2004" s="10">
        <v>9176026</v>
      </c>
      <c r="C2004" s="1" t="s">
        <v>2090</v>
      </c>
      <c r="D2004" s="1" t="s">
        <v>182</v>
      </c>
      <c r="E2004" s="11">
        <v>5313892</v>
      </c>
      <c r="F2004" s="12" t="s">
        <v>2</v>
      </c>
      <c r="G2004" s="12" t="s">
        <v>2</v>
      </c>
      <c r="H2004" s="11">
        <v>235</v>
      </c>
      <c r="I2004" s="12" t="s">
        <v>2</v>
      </c>
      <c r="J2004" s="11">
        <v>235</v>
      </c>
      <c r="K2004" s="12" t="s">
        <v>2</v>
      </c>
      <c r="L2004" s="12" t="s">
        <v>2</v>
      </c>
      <c r="M2004" s="12" t="s">
        <v>2</v>
      </c>
      <c r="N2004" s="12" t="s">
        <v>2</v>
      </c>
      <c r="O2004" s="11">
        <v>310</v>
      </c>
      <c r="P2004" s="12" t="s">
        <v>2</v>
      </c>
      <c r="Q2004" s="11">
        <v>310</v>
      </c>
      <c r="R2004" s="12" t="s">
        <v>2</v>
      </c>
      <c r="S2004" s="12" t="s">
        <v>2</v>
      </c>
      <c r="T2004" s="11">
        <v>-285</v>
      </c>
      <c r="U2004" s="12" t="s">
        <v>2</v>
      </c>
      <c r="V2004" s="11">
        <v>-285</v>
      </c>
      <c r="W2004" s="12" t="s">
        <v>2</v>
      </c>
      <c r="X2004" s="12" t="s">
        <v>2</v>
      </c>
      <c r="Y2004" s="12" t="s">
        <v>2</v>
      </c>
      <c r="Z2004" s="12" t="s">
        <v>2</v>
      </c>
      <c r="AA2004" s="12" t="s">
        <v>2</v>
      </c>
      <c r="AB2004" s="1">
        <v>6563</v>
      </c>
      <c r="AC2004" s="13">
        <v>17.449511000000001</v>
      </c>
      <c r="AD2004" s="13">
        <v>2.4918200000000001</v>
      </c>
      <c r="AE2004" s="1" t="s">
        <v>12654</v>
      </c>
      <c r="AF2004" s="1" t="s">
        <v>12664</v>
      </c>
    </row>
    <row r="2005" spans="1:32" x14ac:dyDescent="0.2">
      <c r="A2005" s="1" t="s">
        <v>6142</v>
      </c>
      <c r="B2005" s="10">
        <v>4289921</v>
      </c>
      <c r="C2005" s="1" t="s">
        <v>2091</v>
      </c>
      <c r="D2005" s="1" t="s">
        <v>17</v>
      </c>
      <c r="E2005" s="11">
        <v>9038455</v>
      </c>
      <c r="F2005" s="11">
        <v>855</v>
      </c>
      <c r="G2005" s="11">
        <v>1887</v>
      </c>
      <c r="H2005" s="11">
        <v>2447</v>
      </c>
      <c r="I2005" s="11">
        <v>1512</v>
      </c>
      <c r="J2005" s="11">
        <v>1424</v>
      </c>
      <c r="K2005" s="12" t="s">
        <v>2</v>
      </c>
      <c r="L2005" s="12" t="s">
        <v>2</v>
      </c>
      <c r="M2005" s="11">
        <v>1334</v>
      </c>
      <c r="N2005" s="11">
        <v>2078</v>
      </c>
      <c r="O2005" s="11">
        <v>2553</v>
      </c>
      <c r="P2005" s="11">
        <v>338</v>
      </c>
      <c r="Q2005" s="11">
        <v>3336</v>
      </c>
      <c r="R2005" s="11">
        <v>2940</v>
      </c>
      <c r="S2005" s="11">
        <v>-377</v>
      </c>
      <c r="T2005" s="11">
        <v>-3053</v>
      </c>
      <c r="U2005" s="11">
        <v>-4598</v>
      </c>
      <c r="V2005" s="11">
        <v>-3239</v>
      </c>
      <c r="W2005" s="13">
        <v>5.4139999999999997</v>
      </c>
      <c r="X2005" s="13">
        <v>7.1539999999999999</v>
      </c>
      <c r="Y2005" s="13">
        <v>7.6239999999999997</v>
      </c>
      <c r="Z2005" s="13">
        <v>4.7729999999999997</v>
      </c>
      <c r="AA2005" s="13">
        <v>4.7779999999999996</v>
      </c>
      <c r="AB2005" s="1">
        <v>4238</v>
      </c>
      <c r="AC2005" s="13">
        <v>14.156022</v>
      </c>
      <c r="AD2005" s="13">
        <v>0.462312</v>
      </c>
      <c r="AE2005" s="1" t="s">
        <v>12654</v>
      </c>
      <c r="AF2005" s="1" t="s">
        <v>12662</v>
      </c>
    </row>
    <row r="2006" spans="1:32" x14ac:dyDescent="0.2">
      <c r="A2006" s="1" t="s">
        <v>6143</v>
      </c>
      <c r="B2006" s="10">
        <v>20133230</v>
      </c>
      <c r="C2006" s="1" t="s">
        <v>2092</v>
      </c>
      <c r="D2006" s="1" t="s">
        <v>28</v>
      </c>
      <c r="E2006" s="11">
        <v>10475000</v>
      </c>
      <c r="F2006" s="12" t="s">
        <v>2</v>
      </c>
      <c r="G2006" s="12" t="s">
        <v>2</v>
      </c>
      <c r="H2006" s="11">
        <v>2</v>
      </c>
      <c r="I2006" s="11">
        <v>117</v>
      </c>
      <c r="J2006" s="11">
        <v>117</v>
      </c>
      <c r="K2006" s="12" t="s">
        <v>2</v>
      </c>
      <c r="L2006" s="12" t="s">
        <v>2</v>
      </c>
      <c r="M2006" s="12" t="s">
        <v>2</v>
      </c>
      <c r="N2006" s="12" t="s">
        <v>2</v>
      </c>
      <c r="O2006" s="12" t="s">
        <v>2</v>
      </c>
      <c r="P2006" s="12" t="s">
        <v>2</v>
      </c>
      <c r="Q2006" s="12" t="s">
        <v>2</v>
      </c>
      <c r="R2006" s="12" t="s">
        <v>2</v>
      </c>
      <c r="S2006" s="12" t="s">
        <v>2</v>
      </c>
      <c r="T2006" s="12" t="s">
        <v>2</v>
      </c>
      <c r="U2006" s="12" t="s">
        <v>2</v>
      </c>
      <c r="V2006" s="12" t="s">
        <v>2</v>
      </c>
      <c r="W2006" s="12" t="s">
        <v>2</v>
      </c>
      <c r="X2006" s="12" t="s">
        <v>2</v>
      </c>
      <c r="Y2006" s="12" t="s">
        <v>2</v>
      </c>
      <c r="Z2006" s="13">
        <v>72.210999999999999</v>
      </c>
      <c r="AA2006" s="13">
        <v>72.210999999999999</v>
      </c>
      <c r="AB2006" s="1" t="s">
        <v>6144</v>
      </c>
      <c r="AC2006" s="13">
        <v>13.356033999999999</v>
      </c>
      <c r="AD2006" s="13">
        <v>7.075545</v>
      </c>
      <c r="AE2006" s="1" t="s">
        <v>12654</v>
      </c>
      <c r="AF2006" s="1" t="s">
        <v>12664</v>
      </c>
    </row>
    <row r="2007" spans="1:32" x14ac:dyDescent="0.2">
      <c r="A2007" s="1" t="s">
        <v>6145</v>
      </c>
      <c r="B2007" s="10">
        <v>4279013</v>
      </c>
      <c r="C2007" s="1" t="s">
        <v>2093</v>
      </c>
      <c r="D2007" s="1" t="s">
        <v>148</v>
      </c>
      <c r="E2007" s="11">
        <v>88570518</v>
      </c>
      <c r="F2007" s="11">
        <v>30085</v>
      </c>
      <c r="G2007" s="11">
        <v>32805</v>
      </c>
      <c r="H2007" s="11">
        <v>21804</v>
      </c>
      <c r="I2007" s="11">
        <v>17831</v>
      </c>
      <c r="J2007" s="11">
        <v>27985</v>
      </c>
      <c r="K2007" s="13">
        <v>32300</v>
      </c>
      <c r="L2007" s="13">
        <v>34450</v>
      </c>
      <c r="M2007" s="11">
        <v>41602</v>
      </c>
      <c r="N2007" s="11">
        <v>12972</v>
      </c>
      <c r="O2007" s="11">
        <v>5315</v>
      </c>
      <c r="P2007" s="11">
        <v>33625</v>
      </c>
      <c r="Q2007" s="11">
        <v>18049</v>
      </c>
      <c r="R2007" s="11">
        <v>1869</v>
      </c>
      <c r="S2007" s="11">
        <v>-46204</v>
      </c>
      <c r="T2007" s="11">
        <v>-12314</v>
      </c>
      <c r="U2007" s="11">
        <v>-55545</v>
      </c>
      <c r="V2007" s="11">
        <v>-9370</v>
      </c>
      <c r="W2007" s="13">
        <v>10.9</v>
      </c>
      <c r="X2007" s="13">
        <v>10.585000000000001</v>
      </c>
      <c r="Y2007" s="13">
        <v>6.0380000000000003</v>
      </c>
      <c r="Z2007" s="13">
        <v>5.109</v>
      </c>
      <c r="AA2007" s="13">
        <v>6.7460000000000004</v>
      </c>
      <c r="AB2007" s="1">
        <v>1417</v>
      </c>
      <c r="AC2007" s="13">
        <v>18.103190999999999</v>
      </c>
      <c r="AD2007" s="13">
        <v>1.064929</v>
      </c>
      <c r="AE2007" s="1" t="s">
        <v>12654</v>
      </c>
      <c r="AF2007" s="1" t="s">
        <v>12658</v>
      </c>
    </row>
    <row r="2008" spans="1:32" x14ac:dyDescent="0.2">
      <c r="A2008" s="1" t="s">
        <v>6146</v>
      </c>
      <c r="B2008" s="10">
        <v>4554503</v>
      </c>
      <c r="C2008" s="1" t="s">
        <v>2094</v>
      </c>
      <c r="D2008" s="1" t="s">
        <v>302</v>
      </c>
      <c r="E2008" s="11">
        <v>135969192</v>
      </c>
      <c r="F2008" s="11">
        <v>10789</v>
      </c>
      <c r="G2008" s="11">
        <v>11878</v>
      </c>
      <c r="H2008" s="11">
        <v>7032</v>
      </c>
      <c r="I2008" s="11">
        <v>15458</v>
      </c>
      <c r="J2008" s="11">
        <v>14365</v>
      </c>
      <c r="K2008" s="12" t="s">
        <v>2</v>
      </c>
      <c r="L2008" s="12" t="s">
        <v>2</v>
      </c>
      <c r="M2008" s="11">
        <v>26330</v>
      </c>
      <c r="N2008" s="11">
        <v>23189</v>
      </c>
      <c r="O2008" s="11">
        <v>-722</v>
      </c>
      <c r="P2008" s="11">
        <v>36777</v>
      </c>
      <c r="Q2008" s="11">
        <v>7877</v>
      </c>
      <c r="R2008" s="11">
        <v>-25090</v>
      </c>
      <c r="S2008" s="11">
        <v>-27871</v>
      </c>
      <c r="T2008" s="11">
        <v>-46354</v>
      </c>
      <c r="U2008" s="11">
        <v>-26329</v>
      </c>
      <c r="V2008" s="11">
        <v>-24807</v>
      </c>
      <c r="W2008" s="13">
        <v>8.8699999999999992</v>
      </c>
      <c r="X2008" s="13">
        <v>10.98</v>
      </c>
      <c r="Y2008" s="13">
        <v>7.1280000000000001</v>
      </c>
      <c r="Z2008" s="13">
        <v>12.099</v>
      </c>
      <c r="AA2008" s="13">
        <v>10.321</v>
      </c>
      <c r="AB2008" s="1">
        <v>8897</v>
      </c>
      <c r="AC2008" s="13">
        <v>7.4257429999999998</v>
      </c>
      <c r="AD2008" s="13">
        <v>0.65324800000000005</v>
      </c>
      <c r="AE2008" s="1" t="s">
        <v>12654</v>
      </c>
      <c r="AF2008" s="1" t="s">
        <v>12660</v>
      </c>
    </row>
    <row r="2009" spans="1:32" x14ac:dyDescent="0.2">
      <c r="A2009" s="1" t="s">
        <v>6147</v>
      </c>
      <c r="B2009" s="10">
        <v>4916227</v>
      </c>
      <c r="C2009" s="1" t="s">
        <v>2095</v>
      </c>
      <c r="D2009" s="1" t="s">
        <v>162</v>
      </c>
      <c r="E2009" s="11">
        <v>18104875</v>
      </c>
      <c r="F2009" s="12" t="s">
        <v>2</v>
      </c>
      <c r="G2009" s="11">
        <v>955</v>
      </c>
      <c r="H2009" s="11">
        <v>1052</v>
      </c>
      <c r="I2009" s="11">
        <v>824</v>
      </c>
      <c r="J2009" s="11">
        <v>824</v>
      </c>
      <c r="K2009" s="13">
        <v>-170</v>
      </c>
      <c r="L2009" s="13">
        <v>400</v>
      </c>
      <c r="M2009" s="12" t="s">
        <v>2</v>
      </c>
      <c r="N2009" s="11">
        <v>714</v>
      </c>
      <c r="O2009" s="11">
        <v>437</v>
      </c>
      <c r="P2009" s="11">
        <v>536</v>
      </c>
      <c r="Q2009" s="11">
        <v>536</v>
      </c>
      <c r="R2009" s="12" t="s">
        <v>2</v>
      </c>
      <c r="S2009" s="11">
        <v>-325</v>
      </c>
      <c r="T2009" s="11">
        <v>-443</v>
      </c>
      <c r="U2009" s="11">
        <v>-419</v>
      </c>
      <c r="V2009" s="11">
        <v>-419</v>
      </c>
      <c r="W2009" s="12" t="s">
        <v>2</v>
      </c>
      <c r="X2009" s="12" t="s">
        <v>2</v>
      </c>
      <c r="Y2009" s="13">
        <v>17.943000000000001</v>
      </c>
      <c r="Z2009" s="13">
        <v>19.170000000000002</v>
      </c>
      <c r="AA2009" s="13">
        <v>19.170000000000002</v>
      </c>
      <c r="AB2009" s="1">
        <v>3187</v>
      </c>
      <c r="AC2009" s="12" t="s">
        <v>4019</v>
      </c>
      <c r="AD2009" s="13">
        <v>1.7487710000000001</v>
      </c>
      <c r="AE2009" s="1" t="s">
        <v>12654</v>
      </c>
      <c r="AF2009" s="1" t="s">
        <v>12657</v>
      </c>
    </row>
    <row r="2010" spans="1:32" x14ac:dyDescent="0.2">
      <c r="A2010" s="1" t="s">
        <v>6148</v>
      </c>
      <c r="B2010" s="10">
        <v>4914473</v>
      </c>
      <c r="C2010" s="1" t="s">
        <v>2096</v>
      </c>
      <c r="D2010" s="1" t="s">
        <v>377</v>
      </c>
      <c r="E2010" s="11">
        <v>2949666</v>
      </c>
      <c r="F2010" s="11">
        <v>407</v>
      </c>
      <c r="G2010" s="11">
        <v>660</v>
      </c>
      <c r="H2010" s="11">
        <v>554</v>
      </c>
      <c r="I2010" s="11">
        <v>-519</v>
      </c>
      <c r="J2010" s="11">
        <v>-519</v>
      </c>
      <c r="K2010" s="12" t="s">
        <v>2</v>
      </c>
      <c r="L2010" s="12" t="s">
        <v>2</v>
      </c>
      <c r="M2010" s="11">
        <v>1136</v>
      </c>
      <c r="N2010" s="11">
        <v>176</v>
      </c>
      <c r="O2010" s="11">
        <v>-484</v>
      </c>
      <c r="P2010" s="11">
        <v>-41</v>
      </c>
      <c r="Q2010" s="11">
        <v>-41</v>
      </c>
      <c r="R2010" s="11">
        <v>-768</v>
      </c>
      <c r="S2010" s="11">
        <v>-1577</v>
      </c>
      <c r="T2010" s="11">
        <v>-1166</v>
      </c>
      <c r="U2010" s="11">
        <v>-3360</v>
      </c>
      <c r="V2010" s="11">
        <v>-3360</v>
      </c>
      <c r="W2010" s="13">
        <v>2.169</v>
      </c>
      <c r="X2010" s="13">
        <v>3.5529999999999999</v>
      </c>
      <c r="Y2010" s="13">
        <v>3.21</v>
      </c>
      <c r="Z2010" s="13">
        <v>-16.023</v>
      </c>
      <c r="AA2010" s="13">
        <v>-16.023</v>
      </c>
      <c r="AB2010" s="1">
        <v>7983</v>
      </c>
      <c r="AC2010" s="12" t="s">
        <v>4019</v>
      </c>
      <c r="AD2010" s="13">
        <v>0.31302600000000003</v>
      </c>
      <c r="AE2010" s="1" t="s">
        <v>12654</v>
      </c>
      <c r="AF2010" s="1" t="s">
        <v>12655</v>
      </c>
    </row>
    <row r="2011" spans="1:32" x14ac:dyDescent="0.2">
      <c r="A2011" s="1" t="s">
        <v>6149</v>
      </c>
      <c r="B2011" s="10">
        <v>4242516</v>
      </c>
      <c r="C2011" s="1" t="s">
        <v>2097</v>
      </c>
      <c r="D2011" s="1" t="s">
        <v>24</v>
      </c>
      <c r="E2011" s="11">
        <v>29944156</v>
      </c>
      <c r="F2011" s="11">
        <v>4527</v>
      </c>
      <c r="G2011" s="11">
        <v>4789</v>
      </c>
      <c r="H2011" s="11">
        <v>6085</v>
      </c>
      <c r="I2011" s="11">
        <v>6142</v>
      </c>
      <c r="J2011" s="11">
        <v>6274</v>
      </c>
      <c r="K2011" s="13">
        <v>6500</v>
      </c>
      <c r="L2011" s="13">
        <v>7000</v>
      </c>
      <c r="M2011" s="11">
        <v>3977</v>
      </c>
      <c r="N2011" s="11">
        <v>6202</v>
      </c>
      <c r="O2011" s="11">
        <v>7157</v>
      </c>
      <c r="P2011" s="11">
        <v>6538</v>
      </c>
      <c r="Q2011" s="11">
        <v>6357</v>
      </c>
      <c r="R2011" s="11">
        <v>-4303</v>
      </c>
      <c r="S2011" s="11">
        <v>-1488</v>
      </c>
      <c r="T2011" s="11">
        <v>-2856</v>
      </c>
      <c r="U2011" s="11">
        <v>-3614</v>
      </c>
      <c r="V2011" s="11">
        <v>-4373</v>
      </c>
      <c r="W2011" s="13">
        <v>13.548999999999999</v>
      </c>
      <c r="X2011" s="13">
        <v>21.306000000000001</v>
      </c>
      <c r="Y2011" s="13">
        <v>15.994999999999999</v>
      </c>
      <c r="Z2011" s="13">
        <v>16.236000000000001</v>
      </c>
      <c r="AA2011" s="13">
        <v>15.1</v>
      </c>
      <c r="AB2011" s="1">
        <v>9928</v>
      </c>
      <c r="AC2011" s="13">
        <v>11.358929</v>
      </c>
      <c r="AD2011" s="13">
        <v>1.807493</v>
      </c>
      <c r="AE2011" s="1" t="s">
        <v>12654</v>
      </c>
      <c r="AF2011" s="1" t="s">
        <v>12663</v>
      </c>
    </row>
    <row r="2012" spans="1:32" x14ac:dyDescent="0.2">
      <c r="A2012" s="1" t="s">
        <v>6150</v>
      </c>
      <c r="B2012" s="10">
        <v>4916233</v>
      </c>
      <c r="C2012" s="1" t="s">
        <v>2098</v>
      </c>
      <c r="D2012" s="1" t="s">
        <v>2099</v>
      </c>
      <c r="E2012" s="11">
        <v>7061665</v>
      </c>
      <c r="F2012" s="11">
        <v>826</v>
      </c>
      <c r="G2012" s="12" t="s">
        <v>2</v>
      </c>
      <c r="H2012" s="12" t="s">
        <v>2</v>
      </c>
      <c r="I2012" s="12" t="s">
        <v>2</v>
      </c>
      <c r="J2012" s="11">
        <v>826</v>
      </c>
      <c r="K2012" s="12" t="s">
        <v>2</v>
      </c>
      <c r="L2012" s="12" t="s">
        <v>2</v>
      </c>
      <c r="M2012" s="11">
        <v>1434</v>
      </c>
      <c r="N2012" s="12" t="s">
        <v>2</v>
      </c>
      <c r="O2012" s="12" t="s">
        <v>2</v>
      </c>
      <c r="P2012" s="12" t="s">
        <v>2</v>
      </c>
      <c r="Q2012" s="11">
        <v>1434</v>
      </c>
      <c r="R2012" s="11">
        <v>-62</v>
      </c>
      <c r="S2012" s="12" t="s">
        <v>2</v>
      </c>
      <c r="T2012" s="12" t="s">
        <v>2</v>
      </c>
      <c r="U2012" s="12" t="s">
        <v>2</v>
      </c>
      <c r="V2012" s="11">
        <v>-62</v>
      </c>
      <c r="W2012" s="13">
        <v>31.087</v>
      </c>
      <c r="X2012" s="12" t="s">
        <v>2</v>
      </c>
      <c r="Y2012" s="12" t="s">
        <v>2</v>
      </c>
      <c r="Z2012" s="12" t="s">
        <v>2</v>
      </c>
      <c r="AA2012" s="13">
        <v>31.087</v>
      </c>
      <c r="AB2012" s="1">
        <v>3169</v>
      </c>
      <c r="AC2012" s="13">
        <v>7.9864670000000002</v>
      </c>
      <c r="AD2012" s="13">
        <v>2.1762030000000001</v>
      </c>
      <c r="AE2012" s="1" t="s">
        <v>12654</v>
      </c>
      <c r="AF2012" s="1" t="s">
        <v>12657</v>
      </c>
    </row>
    <row r="2013" spans="1:32" x14ac:dyDescent="0.2">
      <c r="A2013" s="1" t="s">
        <v>6151</v>
      </c>
      <c r="B2013" s="10">
        <v>4262201</v>
      </c>
      <c r="C2013" s="1" t="s">
        <v>2100</v>
      </c>
      <c r="D2013" s="1" t="s">
        <v>58</v>
      </c>
      <c r="E2013" s="11">
        <v>271923912</v>
      </c>
      <c r="F2013" s="11">
        <v>27199</v>
      </c>
      <c r="G2013" s="11">
        <v>52212</v>
      </c>
      <c r="H2013" s="11">
        <v>46615</v>
      </c>
      <c r="I2013" s="11">
        <v>38366</v>
      </c>
      <c r="J2013" s="11">
        <v>46481</v>
      </c>
      <c r="K2013" s="13">
        <v>43840</v>
      </c>
      <c r="L2013" s="13">
        <v>50060</v>
      </c>
      <c r="M2013" s="11">
        <v>36492</v>
      </c>
      <c r="N2013" s="11">
        <v>55391</v>
      </c>
      <c r="O2013" s="11">
        <v>31447</v>
      </c>
      <c r="P2013" s="11">
        <v>54567</v>
      </c>
      <c r="Q2013" s="11">
        <v>60461</v>
      </c>
      <c r="R2013" s="11">
        <v>-7069</v>
      </c>
      <c r="S2013" s="11">
        <v>-22761</v>
      </c>
      <c r="T2013" s="11">
        <v>-19033</v>
      </c>
      <c r="U2013" s="11">
        <v>-18995</v>
      </c>
      <c r="V2013" s="11">
        <v>-32452</v>
      </c>
      <c r="W2013" s="13">
        <v>7.7160000000000002</v>
      </c>
      <c r="X2013" s="13">
        <v>14.651999999999999</v>
      </c>
      <c r="Y2013" s="13">
        <v>11.581</v>
      </c>
      <c r="Z2013" s="13">
        <v>8.5370000000000008</v>
      </c>
      <c r="AA2013" s="13">
        <v>10.476000000000001</v>
      </c>
      <c r="AB2013" s="1">
        <v>9962</v>
      </c>
      <c r="AC2013" s="13">
        <v>19.278369000000001</v>
      </c>
      <c r="AD2013" s="13">
        <v>1.731428</v>
      </c>
      <c r="AE2013" s="1" t="s">
        <v>12654</v>
      </c>
      <c r="AF2013" s="1" t="s">
        <v>12658</v>
      </c>
    </row>
    <row r="2014" spans="1:32" x14ac:dyDescent="0.2">
      <c r="A2014" s="1" t="s">
        <v>6152</v>
      </c>
      <c r="B2014" s="10">
        <v>6743301</v>
      </c>
      <c r="C2014" s="1" t="s">
        <v>2101</v>
      </c>
      <c r="D2014" s="1" t="s">
        <v>41</v>
      </c>
      <c r="E2014" s="11">
        <v>1991150</v>
      </c>
      <c r="F2014" s="11">
        <v>60</v>
      </c>
      <c r="G2014" s="11">
        <v>120</v>
      </c>
      <c r="H2014" s="11">
        <v>84</v>
      </c>
      <c r="I2014" s="11">
        <v>198</v>
      </c>
      <c r="J2014" s="11">
        <v>198</v>
      </c>
      <c r="K2014" s="12" t="s">
        <v>2</v>
      </c>
      <c r="L2014" s="12" t="s">
        <v>2</v>
      </c>
      <c r="M2014" s="11">
        <v>128</v>
      </c>
      <c r="N2014" s="11">
        <v>177</v>
      </c>
      <c r="O2014" s="11">
        <v>234</v>
      </c>
      <c r="P2014" s="11">
        <v>354</v>
      </c>
      <c r="Q2014" s="11">
        <v>354</v>
      </c>
      <c r="R2014" s="11">
        <v>-144</v>
      </c>
      <c r="S2014" s="11">
        <v>-123</v>
      </c>
      <c r="T2014" s="11">
        <v>-62</v>
      </c>
      <c r="U2014" s="11">
        <v>-70</v>
      </c>
      <c r="V2014" s="11">
        <v>-70</v>
      </c>
      <c r="W2014" s="13">
        <v>4.9870000000000001</v>
      </c>
      <c r="X2014" s="13">
        <v>8.2720000000000002</v>
      </c>
      <c r="Y2014" s="13">
        <v>8.8179999999999996</v>
      </c>
      <c r="Z2014" s="13">
        <v>20.428000000000001</v>
      </c>
      <c r="AA2014" s="13">
        <v>20.428000000000001</v>
      </c>
      <c r="AB2014" s="1">
        <v>4016</v>
      </c>
      <c r="AC2014" s="13">
        <v>15.918367</v>
      </c>
      <c r="AD2014" s="13">
        <v>3.1186690000000001</v>
      </c>
      <c r="AE2014" s="1" t="s">
        <v>12654</v>
      </c>
      <c r="AF2014" s="1" t="s">
        <v>12663</v>
      </c>
    </row>
    <row r="2015" spans="1:32" x14ac:dyDescent="0.2">
      <c r="A2015" s="1" t="s">
        <v>6153</v>
      </c>
      <c r="B2015" s="10">
        <v>4554736</v>
      </c>
      <c r="C2015" s="1" t="s">
        <v>2102</v>
      </c>
      <c r="D2015" s="1" t="s">
        <v>485</v>
      </c>
      <c r="E2015" s="11">
        <v>7968942</v>
      </c>
      <c r="F2015" s="11">
        <v>924</v>
      </c>
      <c r="G2015" s="11">
        <v>2018</v>
      </c>
      <c r="H2015" s="11">
        <v>2490</v>
      </c>
      <c r="I2015" s="11">
        <v>1591</v>
      </c>
      <c r="J2015" s="11">
        <v>2148</v>
      </c>
      <c r="K2015" s="12" t="s">
        <v>2</v>
      </c>
      <c r="L2015" s="12" t="s">
        <v>2</v>
      </c>
      <c r="M2015" s="11">
        <v>594</v>
      </c>
      <c r="N2015" s="11">
        <v>-156</v>
      </c>
      <c r="O2015" s="11">
        <v>2121</v>
      </c>
      <c r="P2015" s="11">
        <v>951</v>
      </c>
      <c r="Q2015" s="11">
        <v>-9217</v>
      </c>
      <c r="R2015" s="11">
        <v>-21</v>
      </c>
      <c r="S2015" s="11">
        <v>-14</v>
      </c>
      <c r="T2015" s="11">
        <v>-81</v>
      </c>
      <c r="U2015" s="11">
        <v>-272</v>
      </c>
      <c r="V2015" s="11">
        <v>-214</v>
      </c>
      <c r="W2015" s="13">
        <v>6.8440000000000003</v>
      </c>
      <c r="X2015" s="13">
        <v>13.565</v>
      </c>
      <c r="Y2015" s="13">
        <v>13.718999999999999</v>
      </c>
      <c r="Z2015" s="13">
        <v>8.8829999999999991</v>
      </c>
      <c r="AA2015" s="13">
        <v>11.321</v>
      </c>
      <c r="AB2015" s="1">
        <v>3321</v>
      </c>
      <c r="AC2015" s="13">
        <v>6.5448930000000001</v>
      </c>
      <c r="AD2015" s="13">
        <v>0.83838599999999996</v>
      </c>
      <c r="AE2015" s="1" t="s">
        <v>12654</v>
      </c>
      <c r="AF2015" s="1" t="s">
        <v>12659</v>
      </c>
    </row>
    <row r="2016" spans="1:32" x14ac:dyDescent="0.2">
      <c r="A2016" s="1" t="s">
        <v>6154</v>
      </c>
      <c r="B2016" s="10">
        <v>4993786</v>
      </c>
      <c r="C2016" s="1" t="s">
        <v>2103</v>
      </c>
      <c r="D2016" s="1" t="s">
        <v>53</v>
      </c>
      <c r="E2016" s="11">
        <v>83650581</v>
      </c>
      <c r="F2016" s="11">
        <v>20132</v>
      </c>
      <c r="G2016" s="11">
        <v>20657</v>
      </c>
      <c r="H2016" s="11">
        <v>21675</v>
      </c>
      <c r="I2016" s="11">
        <v>25829</v>
      </c>
      <c r="J2016" s="11">
        <v>31509</v>
      </c>
      <c r="K2016" s="12" t="s">
        <v>2</v>
      </c>
      <c r="L2016" s="12" t="s">
        <v>2</v>
      </c>
      <c r="M2016" s="11">
        <v>16460</v>
      </c>
      <c r="N2016" s="11">
        <v>16791</v>
      </c>
      <c r="O2016" s="11">
        <v>20596</v>
      </c>
      <c r="P2016" s="11">
        <v>31580</v>
      </c>
      <c r="Q2016" s="11">
        <v>25415</v>
      </c>
      <c r="R2016" s="11">
        <v>-6393</v>
      </c>
      <c r="S2016" s="11">
        <v>-5462</v>
      </c>
      <c r="T2016" s="11">
        <v>-19461</v>
      </c>
      <c r="U2016" s="11">
        <v>-11236</v>
      </c>
      <c r="V2016" s="11">
        <v>-4907</v>
      </c>
      <c r="W2016" s="13">
        <v>9.0190000000000001</v>
      </c>
      <c r="X2016" s="13">
        <v>9.5579999999999998</v>
      </c>
      <c r="Y2016" s="13">
        <v>10.321</v>
      </c>
      <c r="Z2016" s="13">
        <v>11.449</v>
      </c>
      <c r="AA2016" s="13">
        <v>11.438000000000001</v>
      </c>
      <c r="AB2016" s="1">
        <v>8066</v>
      </c>
      <c r="AC2016" s="13">
        <v>10.359598</v>
      </c>
      <c r="AD2016" s="13">
        <v>1.1720710000000001</v>
      </c>
      <c r="AE2016" s="1" t="s">
        <v>12654</v>
      </c>
      <c r="AF2016" s="1" t="s">
        <v>12658</v>
      </c>
    </row>
    <row r="2017" spans="1:32" x14ac:dyDescent="0.2">
      <c r="A2017" s="1" t="s">
        <v>6155</v>
      </c>
      <c r="B2017" s="10">
        <v>4993704</v>
      </c>
      <c r="C2017" s="1" t="s">
        <v>2104</v>
      </c>
      <c r="D2017" s="1" t="s">
        <v>53</v>
      </c>
      <c r="E2017" s="11">
        <v>61570435</v>
      </c>
      <c r="F2017" s="11">
        <v>2568</v>
      </c>
      <c r="G2017" s="11">
        <v>1141</v>
      </c>
      <c r="H2017" s="11">
        <v>979</v>
      </c>
      <c r="I2017" s="11">
        <v>1668</v>
      </c>
      <c r="J2017" s="11">
        <v>2026</v>
      </c>
      <c r="K2017" s="12" t="s">
        <v>2</v>
      </c>
      <c r="L2017" s="12" t="s">
        <v>2</v>
      </c>
      <c r="M2017" s="11">
        <v>3611</v>
      </c>
      <c r="N2017" s="11">
        <v>1086</v>
      </c>
      <c r="O2017" s="11">
        <v>3661</v>
      </c>
      <c r="P2017" s="11">
        <v>5602</v>
      </c>
      <c r="Q2017" s="11">
        <v>4236</v>
      </c>
      <c r="R2017" s="11">
        <v>-4632</v>
      </c>
      <c r="S2017" s="11">
        <v>-2091</v>
      </c>
      <c r="T2017" s="11">
        <v>-1445</v>
      </c>
      <c r="U2017" s="11">
        <v>-869</v>
      </c>
      <c r="V2017" s="11">
        <v>-1481</v>
      </c>
      <c r="W2017" s="13">
        <v>6.6820000000000004</v>
      </c>
      <c r="X2017" s="13">
        <v>3.5179999999999998</v>
      </c>
      <c r="Y2017" s="13">
        <v>2.3690000000000002</v>
      </c>
      <c r="Z2017" s="13">
        <v>4.6980000000000004</v>
      </c>
      <c r="AA2017" s="13">
        <v>5.2</v>
      </c>
      <c r="AB2017" s="1">
        <v>8285</v>
      </c>
      <c r="AC2017" s="13">
        <v>10.418585999999999</v>
      </c>
      <c r="AD2017" s="13">
        <v>0.58918400000000004</v>
      </c>
      <c r="AE2017" s="1" t="s">
        <v>12654</v>
      </c>
      <c r="AF2017" s="1" t="s">
        <v>12658</v>
      </c>
    </row>
    <row r="2018" spans="1:32" x14ac:dyDescent="0.2">
      <c r="A2018" s="1" t="s">
        <v>6156</v>
      </c>
      <c r="B2018" s="10">
        <v>6344465</v>
      </c>
      <c r="C2018" s="1" t="s">
        <v>2105</v>
      </c>
      <c r="D2018" s="1" t="s">
        <v>267</v>
      </c>
      <c r="E2018" s="11">
        <v>17563046</v>
      </c>
      <c r="F2018" s="11">
        <v>7495</v>
      </c>
      <c r="G2018" s="11">
        <v>7603</v>
      </c>
      <c r="H2018" s="11">
        <v>9998</v>
      </c>
      <c r="I2018" s="11">
        <v>12109</v>
      </c>
      <c r="J2018" s="11">
        <v>13893</v>
      </c>
      <c r="K2018" s="12" t="s">
        <v>2</v>
      </c>
      <c r="L2018" s="12" t="s">
        <v>2</v>
      </c>
      <c r="M2018" s="11">
        <v>8897</v>
      </c>
      <c r="N2018" s="11">
        <v>9298</v>
      </c>
      <c r="O2018" s="11">
        <v>9759</v>
      </c>
      <c r="P2018" s="11">
        <v>8688</v>
      </c>
      <c r="Q2018" s="11">
        <v>13370</v>
      </c>
      <c r="R2018" s="11">
        <v>-2818</v>
      </c>
      <c r="S2018" s="11">
        <v>-2156</v>
      </c>
      <c r="T2018" s="11">
        <v>-7011</v>
      </c>
      <c r="U2018" s="11">
        <v>-3828</v>
      </c>
      <c r="V2018" s="11">
        <v>-5347</v>
      </c>
      <c r="W2018" s="13">
        <v>8.4359999999999999</v>
      </c>
      <c r="X2018" s="13">
        <v>7.8860000000000001</v>
      </c>
      <c r="Y2018" s="13">
        <v>11.869</v>
      </c>
      <c r="Z2018" s="13">
        <v>11.996</v>
      </c>
      <c r="AA2018" s="13">
        <v>11.856</v>
      </c>
      <c r="AB2018" s="1">
        <v>5273</v>
      </c>
      <c r="AC2018" s="13">
        <v>12.724216</v>
      </c>
      <c r="AD2018" s="13">
        <v>1.4700089999999999</v>
      </c>
      <c r="AE2018" s="1" t="s">
        <v>12654</v>
      </c>
      <c r="AF2018" s="1" t="s">
        <v>12667</v>
      </c>
    </row>
    <row r="2019" spans="1:32" x14ac:dyDescent="0.2">
      <c r="A2019" s="1" t="s">
        <v>6157</v>
      </c>
      <c r="B2019" s="10">
        <v>4161529</v>
      </c>
      <c r="C2019" s="1" t="s">
        <v>2106</v>
      </c>
      <c r="D2019" s="1" t="s">
        <v>99</v>
      </c>
      <c r="E2019" s="11">
        <v>60233891</v>
      </c>
      <c r="F2019" s="12" t="s">
        <v>2</v>
      </c>
      <c r="G2019" s="12" t="s">
        <v>2</v>
      </c>
      <c r="H2019" s="12" t="s">
        <v>2</v>
      </c>
      <c r="I2019" s="12" t="s">
        <v>2</v>
      </c>
      <c r="J2019" s="12" t="s">
        <v>2</v>
      </c>
      <c r="K2019" s="12" t="s">
        <v>2</v>
      </c>
      <c r="L2019" s="12" t="s">
        <v>2</v>
      </c>
      <c r="M2019" s="12" t="s">
        <v>2</v>
      </c>
      <c r="N2019" s="12" t="s">
        <v>2</v>
      </c>
      <c r="O2019" s="12" t="s">
        <v>2</v>
      </c>
      <c r="P2019" s="11">
        <v>6920</v>
      </c>
      <c r="Q2019" s="11">
        <v>-467</v>
      </c>
      <c r="R2019" s="12" t="s">
        <v>2</v>
      </c>
      <c r="S2019" s="12" t="s">
        <v>2</v>
      </c>
      <c r="T2019" s="12" t="s">
        <v>2</v>
      </c>
      <c r="U2019" s="11">
        <v>1041</v>
      </c>
      <c r="V2019" s="11">
        <v>963</v>
      </c>
      <c r="W2019" s="12" t="s">
        <v>2</v>
      </c>
      <c r="X2019" s="12" t="s">
        <v>2</v>
      </c>
      <c r="Y2019" s="12" t="s">
        <v>2</v>
      </c>
      <c r="Z2019" s="12" t="s">
        <v>2</v>
      </c>
      <c r="AA2019" s="13">
        <v>5.8369999999999997</v>
      </c>
      <c r="AB2019" s="1">
        <v>8622</v>
      </c>
      <c r="AC2019" s="13">
        <v>13.945790000000001</v>
      </c>
      <c r="AD2019" s="13">
        <v>0.76416700000000004</v>
      </c>
      <c r="AE2019" s="1" t="s">
        <v>12654</v>
      </c>
      <c r="AF2019" s="1" t="s">
        <v>12668</v>
      </c>
    </row>
    <row r="2020" spans="1:32" x14ac:dyDescent="0.2">
      <c r="A2020" s="1" t="s">
        <v>6158</v>
      </c>
      <c r="B2020" s="10">
        <v>10427628</v>
      </c>
      <c r="C2020" s="1"/>
      <c r="D2020" s="1" t="s">
        <v>15</v>
      </c>
      <c r="E2020" s="11">
        <v>1000000</v>
      </c>
      <c r="F2020" s="12" t="s">
        <v>2</v>
      </c>
      <c r="G2020" s="11">
        <v>-29</v>
      </c>
      <c r="H2020" s="11">
        <v>136</v>
      </c>
      <c r="I2020" s="11">
        <v>22</v>
      </c>
      <c r="J2020" s="11">
        <v>7</v>
      </c>
      <c r="K2020" s="12" t="s">
        <v>2</v>
      </c>
      <c r="L2020" s="12" t="s">
        <v>2</v>
      </c>
      <c r="M2020" s="12" t="s">
        <v>2</v>
      </c>
      <c r="N2020" s="12" t="s">
        <v>2</v>
      </c>
      <c r="O2020" s="12" t="s">
        <v>2</v>
      </c>
      <c r="P2020" s="11">
        <v>-5</v>
      </c>
      <c r="Q2020" s="11">
        <v>-23</v>
      </c>
      <c r="R2020" s="12" t="s">
        <v>2</v>
      </c>
      <c r="S2020" s="12" t="s">
        <v>2</v>
      </c>
      <c r="T2020" s="12" t="s">
        <v>2</v>
      </c>
      <c r="U2020" s="11">
        <v>-27</v>
      </c>
      <c r="V2020" s="11">
        <v>-54</v>
      </c>
      <c r="W2020" s="12" t="s">
        <v>2</v>
      </c>
      <c r="X2020" s="12" t="s">
        <v>2</v>
      </c>
      <c r="Y2020" s="13">
        <v>237.97499999999999</v>
      </c>
      <c r="Z2020" s="13">
        <v>35.238</v>
      </c>
      <c r="AA2020" s="13">
        <v>14.231999999999999</v>
      </c>
      <c r="AB2020" s="1" t="s">
        <v>6159</v>
      </c>
      <c r="AC2020" s="13">
        <v>59.210526000000002</v>
      </c>
      <c r="AD2020" s="12" t="s">
        <v>2</v>
      </c>
      <c r="AE2020" s="1" t="s">
        <v>12654</v>
      </c>
      <c r="AF2020" s="1" t="s">
        <v>12661</v>
      </c>
    </row>
    <row r="2021" spans="1:32" x14ac:dyDescent="0.2">
      <c r="A2021" s="1" t="s">
        <v>6160</v>
      </c>
      <c r="B2021" s="10">
        <v>4916709</v>
      </c>
      <c r="C2021" s="1" t="s">
        <v>2107</v>
      </c>
      <c r="D2021" s="1" t="s">
        <v>92</v>
      </c>
      <c r="E2021" s="11">
        <v>45907079</v>
      </c>
      <c r="F2021" s="11">
        <v>8549</v>
      </c>
      <c r="G2021" s="11">
        <v>7188</v>
      </c>
      <c r="H2021" s="11">
        <v>6719</v>
      </c>
      <c r="I2021" s="11">
        <v>21153</v>
      </c>
      <c r="J2021" s="11">
        <v>21156</v>
      </c>
      <c r="K2021" s="12" t="s">
        <v>2</v>
      </c>
      <c r="L2021" s="12" t="s">
        <v>2</v>
      </c>
      <c r="M2021" s="11">
        <v>15410</v>
      </c>
      <c r="N2021" s="11">
        <v>11996</v>
      </c>
      <c r="O2021" s="11">
        <v>29618</v>
      </c>
      <c r="P2021" s="11">
        <v>41509</v>
      </c>
      <c r="Q2021" s="11">
        <v>38023</v>
      </c>
      <c r="R2021" s="11">
        <v>-6655</v>
      </c>
      <c r="S2021" s="11">
        <v>-6842</v>
      </c>
      <c r="T2021" s="11">
        <v>-9168</v>
      </c>
      <c r="U2021" s="11">
        <v>-5241</v>
      </c>
      <c r="V2021" s="11">
        <v>-6881</v>
      </c>
      <c r="W2021" s="13">
        <v>4.0570000000000004</v>
      </c>
      <c r="X2021" s="13">
        <v>2.2069999999999999</v>
      </c>
      <c r="Y2021" s="13">
        <v>3.2759999999999998</v>
      </c>
      <c r="Z2021" s="13">
        <v>14.946</v>
      </c>
      <c r="AA2021" s="13">
        <v>11.669</v>
      </c>
      <c r="AB2021" s="1">
        <v>7280</v>
      </c>
      <c r="AC2021" s="13">
        <v>4.3359769999999997</v>
      </c>
      <c r="AD2021" s="13">
        <v>0.45538699999999999</v>
      </c>
      <c r="AE2021" s="1" t="s">
        <v>12654</v>
      </c>
      <c r="AF2021" s="1" t="s">
        <v>12675</v>
      </c>
    </row>
    <row r="2022" spans="1:32" x14ac:dyDescent="0.2">
      <c r="A2022" s="1" t="s">
        <v>6161</v>
      </c>
      <c r="B2022" s="10">
        <v>4280842</v>
      </c>
      <c r="C2022" s="1" t="s">
        <v>2108</v>
      </c>
      <c r="D2022" s="1" t="s">
        <v>535</v>
      </c>
      <c r="E2022" s="11">
        <v>1358555042</v>
      </c>
      <c r="F2022" s="11">
        <v>171170</v>
      </c>
      <c r="G2022" s="11">
        <v>250894</v>
      </c>
      <c r="H2022" s="11">
        <v>317793</v>
      </c>
      <c r="I2022" s="11">
        <v>247501</v>
      </c>
      <c r="J2022" s="11">
        <v>303207</v>
      </c>
      <c r="K2022" s="13">
        <v>186383.06684000001</v>
      </c>
      <c r="L2022" s="13">
        <v>273548.40901</v>
      </c>
      <c r="M2022" s="11">
        <v>467133</v>
      </c>
      <c r="N2022" s="11">
        <v>346871</v>
      </c>
      <c r="O2022" s="11">
        <v>355189</v>
      </c>
      <c r="P2022" s="11">
        <v>465146</v>
      </c>
      <c r="Q2022" s="11">
        <v>552847</v>
      </c>
      <c r="R2022" s="11">
        <v>-217010</v>
      </c>
      <c r="S2022" s="11">
        <v>-128781</v>
      </c>
      <c r="T2022" s="11">
        <v>-247632</v>
      </c>
      <c r="U2022" s="11">
        <v>-246087</v>
      </c>
      <c r="V2022" s="11">
        <v>-275434</v>
      </c>
      <c r="W2022" s="13">
        <v>1.504</v>
      </c>
      <c r="X2022" s="13">
        <v>12.262</v>
      </c>
      <c r="Y2022" s="13">
        <v>7.0529999999999999</v>
      </c>
      <c r="Z2022" s="13">
        <v>8.3699999999999992</v>
      </c>
      <c r="AA2022" s="13">
        <v>4.633</v>
      </c>
      <c r="AB2022" s="1">
        <v>4188</v>
      </c>
      <c r="AC2022" s="13">
        <v>10.233609</v>
      </c>
      <c r="AD2022" s="13">
        <v>0.62735799999999997</v>
      </c>
      <c r="AE2022" s="1" t="s">
        <v>12654</v>
      </c>
      <c r="AF2022" s="1" t="s">
        <v>12667</v>
      </c>
    </row>
    <row r="2023" spans="1:32" x14ac:dyDescent="0.2">
      <c r="A2023" s="1" t="s">
        <v>6162</v>
      </c>
      <c r="B2023" s="10">
        <v>4065098</v>
      </c>
      <c r="C2023" s="1" t="s">
        <v>2109</v>
      </c>
      <c r="D2023" s="1" t="s">
        <v>53</v>
      </c>
      <c r="E2023" s="11">
        <v>3743058641</v>
      </c>
      <c r="F2023" s="11">
        <v>221580</v>
      </c>
      <c r="G2023" s="11">
        <v>740045</v>
      </c>
      <c r="H2023" s="11">
        <v>910316</v>
      </c>
      <c r="I2023" s="11">
        <v>639945</v>
      </c>
      <c r="J2023" s="11">
        <v>357180</v>
      </c>
      <c r="K2023" s="13">
        <v>343953.79785999999</v>
      </c>
      <c r="L2023" s="13">
        <v>456271.26637999999</v>
      </c>
      <c r="M2023" s="11">
        <v>1017550</v>
      </c>
      <c r="N2023" s="11">
        <v>1055844</v>
      </c>
      <c r="O2023" s="11">
        <v>1930138</v>
      </c>
      <c r="P2023" s="11">
        <v>1347380</v>
      </c>
      <c r="Q2023" s="11">
        <v>1658349</v>
      </c>
      <c r="R2023" s="11">
        <v>-357297</v>
      </c>
      <c r="S2023" s="11">
        <v>-167550</v>
      </c>
      <c r="T2023" s="11">
        <v>-177466</v>
      </c>
      <c r="U2023" s="11">
        <v>-205761</v>
      </c>
      <c r="V2023" s="11">
        <v>-273945</v>
      </c>
      <c r="W2023" s="13">
        <v>2.0739999999999998</v>
      </c>
      <c r="X2023" s="13">
        <v>13.955</v>
      </c>
      <c r="Y2023" s="13">
        <v>14.98</v>
      </c>
      <c r="Z2023" s="13">
        <v>10.667999999999999</v>
      </c>
      <c r="AA2023" s="13">
        <v>10.63</v>
      </c>
      <c r="AB2023" s="1">
        <v>8058</v>
      </c>
      <c r="AC2023" s="13">
        <v>20.843959999999999</v>
      </c>
      <c r="AD2023" s="13">
        <v>1.5578149999999999</v>
      </c>
      <c r="AE2023" s="1" t="s">
        <v>12654</v>
      </c>
      <c r="AF2023" s="1" t="s">
        <v>12658</v>
      </c>
    </row>
    <row r="2024" spans="1:32" x14ac:dyDescent="0.2">
      <c r="A2024" s="1" t="s">
        <v>6163</v>
      </c>
      <c r="B2024" s="10">
        <v>4237028</v>
      </c>
      <c r="C2024" s="1" t="s">
        <v>2110</v>
      </c>
      <c r="D2024" s="1" t="s">
        <v>685</v>
      </c>
      <c r="E2024" s="11">
        <v>2045490728</v>
      </c>
      <c r="F2024" s="11">
        <v>230195</v>
      </c>
      <c r="G2024" s="11">
        <v>252051</v>
      </c>
      <c r="H2024" s="11">
        <v>262352</v>
      </c>
      <c r="I2024" s="11">
        <v>311645</v>
      </c>
      <c r="J2024" s="11">
        <v>377092</v>
      </c>
      <c r="K2024" s="13">
        <v>450845.59207000001</v>
      </c>
      <c r="L2024" s="13">
        <v>509056.82150000002</v>
      </c>
      <c r="M2024" s="11">
        <v>542119</v>
      </c>
      <c r="N2024" s="11">
        <v>282371</v>
      </c>
      <c r="O2024" s="11">
        <v>166711</v>
      </c>
      <c r="P2024" s="11">
        <v>415479</v>
      </c>
      <c r="Q2024" s="11">
        <v>455905</v>
      </c>
      <c r="R2024" s="11">
        <v>-176552</v>
      </c>
      <c r="S2024" s="11">
        <v>-114867</v>
      </c>
      <c r="T2024" s="11">
        <v>-148533</v>
      </c>
      <c r="U2024" s="11">
        <v>-94119</v>
      </c>
      <c r="V2024" s="11">
        <v>-191750</v>
      </c>
      <c r="W2024" s="13">
        <v>7.4569999999999999</v>
      </c>
      <c r="X2024" s="13">
        <v>7.3019999999999996</v>
      </c>
      <c r="Y2024" s="13">
        <v>6.9640000000000004</v>
      </c>
      <c r="Z2024" s="13">
        <v>8.2149999999999999</v>
      </c>
      <c r="AA2024" s="13">
        <v>8.7349999999999994</v>
      </c>
      <c r="AB2024" s="1">
        <v>6503</v>
      </c>
      <c r="AC2024" s="12" t="s">
        <v>2</v>
      </c>
      <c r="AD2024" s="12" t="s">
        <v>2</v>
      </c>
      <c r="AE2024" s="1" t="s">
        <v>12654</v>
      </c>
      <c r="AF2024" s="1" t="s">
        <v>12658</v>
      </c>
    </row>
    <row r="2025" spans="1:32" x14ac:dyDescent="0.2">
      <c r="A2025" s="1" t="s">
        <v>6164</v>
      </c>
      <c r="B2025" s="10">
        <v>4143327</v>
      </c>
      <c r="C2025" s="1" t="s">
        <v>2111</v>
      </c>
      <c r="D2025" s="1" t="s">
        <v>49</v>
      </c>
      <c r="E2025" s="11">
        <v>1213610333</v>
      </c>
      <c r="F2025" s="11">
        <v>224394</v>
      </c>
      <c r="G2025" s="11">
        <v>278978</v>
      </c>
      <c r="H2025" s="11">
        <v>296703</v>
      </c>
      <c r="I2025" s="11">
        <v>278627</v>
      </c>
      <c r="J2025" s="11">
        <v>309233</v>
      </c>
      <c r="K2025" s="13">
        <v>332858.62650000001</v>
      </c>
      <c r="L2025" s="13">
        <v>353167.81069999997</v>
      </c>
      <c r="M2025" s="11">
        <v>207414</v>
      </c>
      <c r="N2025" s="11">
        <v>280090</v>
      </c>
      <c r="O2025" s="11">
        <v>269914</v>
      </c>
      <c r="P2025" s="11">
        <v>307249</v>
      </c>
      <c r="Q2025" s="11">
        <v>324116</v>
      </c>
      <c r="R2025" s="11">
        <v>-297303</v>
      </c>
      <c r="S2025" s="11">
        <v>-313778</v>
      </c>
      <c r="T2025" s="11">
        <v>-312046</v>
      </c>
      <c r="U2025" s="11">
        <v>-362017</v>
      </c>
      <c r="V2025" s="11">
        <v>-361505</v>
      </c>
      <c r="W2025" s="13">
        <v>7.3490000000000002</v>
      </c>
      <c r="X2025" s="13">
        <v>8.5109999999999992</v>
      </c>
      <c r="Y2025" s="13">
        <v>7.8970000000000002</v>
      </c>
      <c r="Z2025" s="13">
        <v>7.05</v>
      </c>
      <c r="AA2025" s="13">
        <v>7.7110000000000003</v>
      </c>
      <c r="AB2025" s="1">
        <v>8802</v>
      </c>
      <c r="AC2025" s="13">
        <v>21.724271999999999</v>
      </c>
      <c r="AD2025" s="13">
        <v>1.676803</v>
      </c>
      <c r="AE2025" s="1" t="s">
        <v>12654</v>
      </c>
      <c r="AF2025" s="1" t="s">
        <v>12660</v>
      </c>
    </row>
    <row r="2026" spans="1:32" x14ac:dyDescent="0.2">
      <c r="A2026" s="1" t="s">
        <v>6165</v>
      </c>
      <c r="B2026" s="10">
        <v>4237989</v>
      </c>
      <c r="C2026" s="1" t="s">
        <v>2113</v>
      </c>
      <c r="D2026" s="1" t="s">
        <v>535</v>
      </c>
      <c r="E2026" s="11">
        <v>194708760</v>
      </c>
      <c r="F2026" s="11">
        <v>44510</v>
      </c>
      <c r="G2026" s="11">
        <v>55361</v>
      </c>
      <c r="H2026" s="11">
        <v>49031</v>
      </c>
      <c r="I2026" s="11">
        <v>47338</v>
      </c>
      <c r="J2026" s="11">
        <v>50851</v>
      </c>
      <c r="K2026" s="13">
        <v>48190.909090000001</v>
      </c>
      <c r="L2026" s="13">
        <v>56263.636359999997</v>
      </c>
      <c r="M2026" s="11">
        <v>55464</v>
      </c>
      <c r="N2026" s="11">
        <v>52090</v>
      </c>
      <c r="O2026" s="11">
        <v>55222</v>
      </c>
      <c r="P2026" s="11">
        <v>73473</v>
      </c>
      <c r="Q2026" s="11">
        <v>75440</v>
      </c>
      <c r="R2026" s="11">
        <v>-40370</v>
      </c>
      <c r="S2026" s="11">
        <v>-64954</v>
      </c>
      <c r="T2026" s="11">
        <v>-64071</v>
      </c>
      <c r="U2026" s="11">
        <v>-76172</v>
      </c>
      <c r="V2026" s="11">
        <v>-90994</v>
      </c>
      <c r="W2026" s="13">
        <v>6.9729999999999999</v>
      </c>
      <c r="X2026" s="13">
        <v>8.6660000000000004</v>
      </c>
      <c r="Y2026" s="13">
        <v>8.4149999999999991</v>
      </c>
      <c r="Z2026" s="13">
        <v>6.9039999999999999</v>
      </c>
      <c r="AA2026" s="13">
        <v>7.37</v>
      </c>
      <c r="AB2026" s="1">
        <v>4182</v>
      </c>
      <c r="AC2026" s="13">
        <v>13.515095000000001</v>
      </c>
      <c r="AD2026" s="13">
        <v>0.84789499999999995</v>
      </c>
      <c r="AE2026" s="1" t="s">
        <v>12654</v>
      </c>
      <c r="AF2026" s="1" t="s">
        <v>12667</v>
      </c>
    </row>
    <row r="2027" spans="1:32" x14ac:dyDescent="0.2">
      <c r="A2027" s="1" t="s">
        <v>6166</v>
      </c>
      <c r="B2027" s="10">
        <v>4185995</v>
      </c>
      <c r="C2027" s="1" t="s">
        <v>2114</v>
      </c>
      <c r="D2027" s="1" t="s">
        <v>500</v>
      </c>
      <c r="E2027" s="11">
        <v>1435680240</v>
      </c>
      <c r="F2027" s="11">
        <v>62415</v>
      </c>
      <c r="G2027" s="11">
        <v>114092</v>
      </c>
      <c r="H2027" s="11">
        <v>138727</v>
      </c>
      <c r="I2027" s="11">
        <v>146177</v>
      </c>
      <c r="J2027" s="11">
        <v>187128</v>
      </c>
      <c r="K2027" s="13">
        <v>226200</v>
      </c>
      <c r="L2027" s="13">
        <v>234675</v>
      </c>
      <c r="M2027" s="11">
        <v>199314</v>
      </c>
      <c r="N2027" s="11">
        <v>195845</v>
      </c>
      <c r="O2027" s="11">
        <v>46752</v>
      </c>
      <c r="P2027" s="11">
        <v>-49128</v>
      </c>
      <c r="Q2027" s="11">
        <v>-296884</v>
      </c>
      <c r="R2027" s="11">
        <v>1220</v>
      </c>
      <c r="S2027" s="11">
        <v>-107879</v>
      </c>
      <c r="T2027" s="11">
        <v>-127322</v>
      </c>
      <c r="U2027" s="11">
        <v>143336</v>
      </c>
      <c r="V2027" s="11">
        <v>-96977</v>
      </c>
      <c r="W2027" s="13">
        <v>7.0170000000000003</v>
      </c>
      <c r="X2027" s="13">
        <v>9.4079999999999995</v>
      </c>
      <c r="Y2027" s="13">
        <v>8.1620000000000008</v>
      </c>
      <c r="Z2027" s="13">
        <v>7.6559999999999997</v>
      </c>
      <c r="AA2027" s="13">
        <v>7.7290000000000001</v>
      </c>
      <c r="AB2027" s="1">
        <v>8593</v>
      </c>
      <c r="AC2027" s="13">
        <v>11.431253</v>
      </c>
      <c r="AD2027" s="13">
        <v>0.98940399999999995</v>
      </c>
      <c r="AE2027" s="1" t="s">
        <v>12654</v>
      </c>
      <c r="AF2027" s="1" t="s">
        <v>12668</v>
      </c>
    </row>
    <row r="2028" spans="1:32" x14ac:dyDescent="0.2">
      <c r="A2028" s="1" t="s">
        <v>6167</v>
      </c>
      <c r="B2028" s="10">
        <v>4103008</v>
      </c>
      <c r="C2028" s="1" t="s">
        <v>2115</v>
      </c>
      <c r="D2028" s="1" t="s">
        <v>58</v>
      </c>
      <c r="E2028" s="11">
        <v>3358399032</v>
      </c>
      <c r="F2028" s="11">
        <v>26805</v>
      </c>
      <c r="G2028" s="11">
        <v>111712</v>
      </c>
      <c r="H2028" s="11">
        <v>180314</v>
      </c>
      <c r="I2028" s="11">
        <v>262752</v>
      </c>
      <c r="J2028" s="11">
        <v>330974</v>
      </c>
      <c r="K2028" s="13">
        <v>425011.73014</v>
      </c>
      <c r="L2028" s="13">
        <v>533473.57061000005</v>
      </c>
      <c r="M2028" s="11">
        <v>-94948</v>
      </c>
      <c r="N2028" s="11">
        <v>285563</v>
      </c>
      <c r="O2028" s="11">
        <v>80888</v>
      </c>
      <c r="P2028" s="11">
        <v>331186</v>
      </c>
      <c r="Q2028" s="11">
        <v>530459</v>
      </c>
      <c r="R2028" s="11">
        <v>-182249</v>
      </c>
      <c r="S2028" s="11">
        <v>16306</v>
      </c>
      <c r="T2028" s="11">
        <v>-45575</v>
      </c>
      <c r="U2028" s="11">
        <v>-131048</v>
      </c>
      <c r="V2028" s="11">
        <v>-187714</v>
      </c>
      <c r="W2028" s="13">
        <v>3.1659999999999999</v>
      </c>
      <c r="X2028" s="13">
        <v>8.1020000000000003</v>
      </c>
      <c r="Y2028" s="13">
        <v>8.3689999999999998</v>
      </c>
      <c r="Z2028" s="13">
        <v>11.613</v>
      </c>
      <c r="AA2028" s="13">
        <v>10.848000000000001</v>
      </c>
      <c r="AB2028" s="1">
        <v>7011</v>
      </c>
      <c r="AC2028" s="13">
        <v>59.024875999999999</v>
      </c>
      <c r="AD2028" s="13">
        <v>6.0014329999999996</v>
      </c>
      <c r="AE2028" s="1" t="s">
        <v>12654</v>
      </c>
      <c r="AF2028" s="1" t="s">
        <v>12658</v>
      </c>
    </row>
    <row r="2029" spans="1:32" x14ac:dyDescent="0.2">
      <c r="A2029" s="1" t="s">
        <v>6168</v>
      </c>
      <c r="B2029" s="10">
        <v>4990477</v>
      </c>
      <c r="C2029" s="1" t="s">
        <v>2116</v>
      </c>
      <c r="D2029" s="1" t="s">
        <v>148</v>
      </c>
      <c r="E2029" s="11">
        <v>23278981</v>
      </c>
      <c r="F2029" s="11">
        <v>2745</v>
      </c>
      <c r="G2029" s="11">
        <v>2770</v>
      </c>
      <c r="H2029" s="11">
        <v>2522</v>
      </c>
      <c r="I2029" s="11">
        <v>4412</v>
      </c>
      <c r="J2029" s="11">
        <v>5696</v>
      </c>
      <c r="K2029" s="13">
        <v>8500</v>
      </c>
      <c r="L2029" s="13">
        <v>8500</v>
      </c>
      <c r="M2029" s="11">
        <v>-2594</v>
      </c>
      <c r="N2029" s="11">
        <v>5123</v>
      </c>
      <c r="O2029" s="11">
        <v>996</v>
      </c>
      <c r="P2029" s="11">
        <v>1360</v>
      </c>
      <c r="Q2029" s="11">
        <v>-3311</v>
      </c>
      <c r="R2029" s="11">
        <v>831</v>
      </c>
      <c r="S2029" s="11">
        <v>-558</v>
      </c>
      <c r="T2029" s="11">
        <v>1346</v>
      </c>
      <c r="U2029" s="11">
        <v>1369</v>
      </c>
      <c r="V2029" s="11">
        <v>43</v>
      </c>
      <c r="W2029" s="13">
        <v>10.91</v>
      </c>
      <c r="X2029" s="13">
        <v>9.42</v>
      </c>
      <c r="Y2029" s="13">
        <v>10.56</v>
      </c>
      <c r="Z2029" s="13">
        <v>16.631</v>
      </c>
      <c r="AA2029" s="13">
        <v>13.403</v>
      </c>
      <c r="AB2029" s="1">
        <v>6331</v>
      </c>
      <c r="AC2029" s="13">
        <v>12.401377999999999</v>
      </c>
      <c r="AD2029" s="13">
        <v>1.8921239999999999</v>
      </c>
      <c r="AE2029" s="1" t="s">
        <v>12654</v>
      </c>
      <c r="AF2029" s="1" t="s">
        <v>12658</v>
      </c>
    </row>
    <row r="2030" spans="1:32" x14ac:dyDescent="0.2">
      <c r="A2030" s="1" t="s">
        <v>6169</v>
      </c>
      <c r="B2030" s="10">
        <v>4994632</v>
      </c>
      <c r="C2030" s="1" t="s">
        <v>2117</v>
      </c>
      <c r="D2030" s="1" t="s">
        <v>107</v>
      </c>
      <c r="E2030" s="11">
        <v>106694401</v>
      </c>
      <c r="F2030" s="11">
        <v>1595</v>
      </c>
      <c r="G2030" s="11">
        <v>3593</v>
      </c>
      <c r="H2030" s="11">
        <v>14709</v>
      </c>
      <c r="I2030" s="11">
        <v>42604</v>
      </c>
      <c r="J2030" s="11">
        <v>20767</v>
      </c>
      <c r="K2030" s="12" t="s">
        <v>2</v>
      </c>
      <c r="L2030" s="12" t="s">
        <v>2</v>
      </c>
      <c r="M2030" s="11">
        <v>33480</v>
      </c>
      <c r="N2030" s="11">
        <v>20621</v>
      </c>
      <c r="O2030" s="11">
        <v>28743</v>
      </c>
      <c r="P2030" s="11">
        <v>64563</v>
      </c>
      <c r="Q2030" s="11">
        <v>43524</v>
      </c>
      <c r="R2030" s="11">
        <v>-22475</v>
      </c>
      <c r="S2030" s="11">
        <v>-19243</v>
      </c>
      <c r="T2030" s="11">
        <v>-40233</v>
      </c>
      <c r="U2030" s="11">
        <v>-56828</v>
      </c>
      <c r="V2030" s="11">
        <v>-33651</v>
      </c>
      <c r="W2030" s="13">
        <v>-4.5309999999999997</v>
      </c>
      <c r="X2030" s="13">
        <v>1.248</v>
      </c>
      <c r="Y2030" s="13">
        <v>9.8320000000000007</v>
      </c>
      <c r="Z2030" s="13">
        <v>28.495000000000001</v>
      </c>
      <c r="AA2030" s="13">
        <v>7.1929999999999996</v>
      </c>
      <c r="AB2030" s="1">
        <v>7105</v>
      </c>
      <c r="AC2030" s="12" t="s">
        <v>4019</v>
      </c>
      <c r="AD2030" s="13">
        <v>1.3546039999999999</v>
      </c>
      <c r="AE2030" s="1" t="s">
        <v>12654</v>
      </c>
      <c r="AF2030" s="1" t="s">
        <v>12658</v>
      </c>
    </row>
    <row r="2031" spans="1:32" x14ac:dyDescent="0.2">
      <c r="A2031" s="1" t="s">
        <v>6170</v>
      </c>
      <c r="B2031" s="10">
        <v>4173322</v>
      </c>
      <c r="C2031" s="1" t="s">
        <v>2118</v>
      </c>
      <c r="D2031" s="1" t="s">
        <v>727</v>
      </c>
      <c r="E2031" s="11">
        <v>351347641</v>
      </c>
      <c r="F2031" s="11">
        <v>11736</v>
      </c>
      <c r="G2031" s="11">
        <v>18145</v>
      </c>
      <c r="H2031" s="11">
        <v>23029</v>
      </c>
      <c r="I2031" s="11">
        <v>18942</v>
      </c>
      <c r="J2031" s="11">
        <v>20312</v>
      </c>
      <c r="K2031" s="13">
        <v>19380</v>
      </c>
      <c r="L2031" s="13">
        <v>20920</v>
      </c>
      <c r="M2031" s="11">
        <v>40176</v>
      </c>
      <c r="N2031" s="11">
        <v>36216</v>
      </c>
      <c r="O2031" s="11">
        <v>40488</v>
      </c>
      <c r="P2031" s="11">
        <v>41768</v>
      </c>
      <c r="Q2031" s="11">
        <v>29622</v>
      </c>
      <c r="R2031" s="11">
        <v>-14002</v>
      </c>
      <c r="S2031" s="11">
        <v>-29221</v>
      </c>
      <c r="T2031" s="11">
        <v>-14379</v>
      </c>
      <c r="U2031" s="11">
        <v>-31477</v>
      </c>
      <c r="V2031" s="11">
        <v>15500</v>
      </c>
      <c r="W2031" s="13">
        <v>12.85</v>
      </c>
      <c r="X2031" s="13">
        <v>5.4429999999999996</v>
      </c>
      <c r="Y2031" s="13">
        <v>7.9029999999999996</v>
      </c>
      <c r="Z2031" s="13">
        <v>7.3470000000000004</v>
      </c>
      <c r="AA2031" s="13">
        <v>8.1470000000000002</v>
      </c>
      <c r="AB2031" s="1">
        <v>9301</v>
      </c>
      <c r="AC2031" s="13">
        <v>8.2389709999999994</v>
      </c>
      <c r="AD2031" s="13">
        <v>1.0390109999999999</v>
      </c>
      <c r="AE2031" s="1" t="s">
        <v>12654</v>
      </c>
      <c r="AF2031" s="1" t="s">
        <v>12673</v>
      </c>
    </row>
    <row r="2032" spans="1:32" x14ac:dyDescent="0.2">
      <c r="A2032" s="1" t="s">
        <v>6171</v>
      </c>
      <c r="B2032" s="10">
        <v>4212961</v>
      </c>
      <c r="C2032" s="1" t="s">
        <v>2119</v>
      </c>
      <c r="D2032" s="1" t="s">
        <v>575</v>
      </c>
      <c r="E2032" s="11">
        <v>130663873</v>
      </c>
      <c r="F2032" s="11">
        <v>26569</v>
      </c>
      <c r="G2032" s="11">
        <v>52709</v>
      </c>
      <c r="H2032" s="11">
        <v>50076</v>
      </c>
      <c r="I2032" s="11">
        <v>23277</v>
      </c>
      <c r="J2032" s="11">
        <v>37119</v>
      </c>
      <c r="K2032" s="13">
        <v>10792.49</v>
      </c>
      <c r="L2032" s="13">
        <v>19231.78</v>
      </c>
      <c r="M2032" s="11">
        <v>78442</v>
      </c>
      <c r="N2032" s="11">
        <v>6889</v>
      </c>
      <c r="O2032" s="11">
        <v>45164</v>
      </c>
      <c r="P2032" s="11">
        <v>51351</v>
      </c>
      <c r="Q2032" s="11">
        <v>58889</v>
      </c>
      <c r="R2032" s="11">
        <v>-101763</v>
      </c>
      <c r="S2032" s="11">
        <v>-3210</v>
      </c>
      <c r="T2032" s="11">
        <v>-43985</v>
      </c>
      <c r="U2032" s="11">
        <v>-102998</v>
      </c>
      <c r="V2032" s="11">
        <v>-79383</v>
      </c>
      <c r="W2032" s="13">
        <v>5.1280000000000001</v>
      </c>
      <c r="X2032" s="13">
        <v>8.2850000000000001</v>
      </c>
      <c r="Y2032" s="13">
        <v>3.9820000000000002</v>
      </c>
      <c r="Z2032" s="13">
        <v>5.6719999999999997</v>
      </c>
      <c r="AA2032" s="13">
        <v>5.8529999999999998</v>
      </c>
      <c r="AB2032" s="1">
        <v>5711</v>
      </c>
      <c r="AC2032" s="13">
        <v>41.291604999999997</v>
      </c>
      <c r="AD2032" s="13">
        <v>0.56782600000000005</v>
      </c>
      <c r="AE2032" s="1" t="s">
        <v>12654</v>
      </c>
      <c r="AF2032" s="1" t="s">
        <v>12667</v>
      </c>
    </row>
    <row r="2033" spans="1:32" x14ac:dyDescent="0.2">
      <c r="A2033" s="1" t="s">
        <v>6172</v>
      </c>
      <c r="B2033" s="10">
        <v>4050441</v>
      </c>
      <c r="C2033" s="1" t="s">
        <v>2120</v>
      </c>
      <c r="D2033" s="1" t="s">
        <v>1291</v>
      </c>
      <c r="E2033" s="11">
        <v>1338352914</v>
      </c>
      <c r="F2033" s="11">
        <v>-95321</v>
      </c>
      <c r="G2033" s="11">
        <v>87332</v>
      </c>
      <c r="H2033" s="11">
        <v>190496</v>
      </c>
      <c r="I2033" s="11">
        <v>190972</v>
      </c>
      <c r="J2033" s="11">
        <v>138828</v>
      </c>
      <c r="K2033" s="13">
        <v>65779.440990000003</v>
      </c>
      <c r="L2033" s="13">
        <v>98910.201820000002</v>
      </c>
      <c r="M2033" s="11">
        <v>-41537</v>
      </c>
      <c r="N2033" s="11">
        <v>118114</v>
      </c>
      <c r="O2033" s="11">
        <v>173576</v>
      </c>
      <c r="P2033" s="11">
        <v>140806</v>
      </c>
      <c r="Q2033" s="11">
        <v>174734</v>
      </c>
      <c r="R2033" s="11">
        <v>-101323</v>
      </c>
      <c r="S2033" s="11">
        <v>-69123</v>
      </c>
      <c r="T2033" s="11">
        <v>-53145</v>
      </c>
      <c r="U2033" s="11">
        <v>-138865</v>
      </c>
      <c r="V2033" s="11">
        <v>-114752</v>
      </c>
      <c r="W2033" s="13">
        <v>-47.110999999999997</v>
      </c>
      <c r="X2033" s="13">
        <v>13.699</v>
      </c>
      <c r="Y2033" s="13">
        <v>24.148</v>
      </c>
      <c r="Z2033" s="13">
        <v>17.128</v>
      </c>
      <c r="AA2033" s="13">
        <v>5.0199999999999996</v>
      </c>
      <c r="AB2033" s="1">
        <v>7211</v>
      </c>
      <c r="AC2033" s="12" t="s">
        <v>4019</v>
      </c>
      <c r="AD2033" s="13">
        <v>0.56171599999999999</v>
      </c>
      <c r="AE2033" s="1" t="s">
        <v>12654</v>
      </c>
      <c r="AF2033" s="1" t="s">
        <v>12675</v>
      </c>
    </row>
    <row r="2034" spans="1:32" x14ac:dyDescent="0.2">
      <c r="A2034" s="1" t="s">
        <v>6173</v>
      </c>
      <c r="B2034" s="10">
        <v>6333403</v>
      </c>
      <c r="C2034" s="1" t="s">
        <v>2121</v>
      </c>
      <c r="D2034" s="1" t="s">
        <v>193</v>
      </c>
      <c r="E2034" s="11">
        <v>43861897</v>
      </c>
      <c r="F2034" s="11">
        <v>-1770</v>
      </c>
      <c r="G2034" s="11">
        <v>37</v>
      </c>
      <c r="H2034" s="11">
        <v>969</v>
      </c>
      <c r="I2034" s="11">
        <v>5411</v>
      </c>
      <c r="J2034" s="11">
        <v>4568</v>
      </c>
      <c r="K2034" s="12" t="s">
        <v>2</v>
      </c>
      <c r="L2034" s="12" t="s">
        <v>2</v>
      </c>
      <c r="M2034" s="11">
        <v>13014</v>
      </c>
      <c r="N2034" s="11">
        <v>1698</v>
      </c>
      <c r="O2034" s="11">
        <v>-2721</v>
      </c>
      <c r="P2034" s="11">
        <v>13487</v>
      </c>
      <c r="Q2034" s="11">
        <v>4854</v>
      </c>
      <c r="R2034" s="11">
        <v>-2098</v>
      </c>
      <c r="S2034" s="11">
        <v>-2557</v>
      </c>
      <c r="T2034" s="11">
        <v>-3565</v>
      </c>
      <c r="U2034" s="11">
        <v>3827</v>
      </c>
      <c r="V2034" s="11">
        <v>4797</v>
      </c>
      <c r="W2034" s="13">
        <v>-4.1029999999999998</v>
      </c>
      <c r="X2034" s="13">
        <v>1.657</v>
      </c>
      <c r="Y2034" s="13">
        <v>-0.79600000000000004</v>
      </c>
      <c r="Z2034" s="13">
        <v>5.1239999999999997</v>
      </c>
      <c r="AA2034" s="13">
        <v>4.9340000000000002</v>
      </c>
      <c r="AB2034" s="1">
        <v>3864</v>
      </c>
      <c r="AC2034" s="13">
        <v>8.7373899999999995</v>
      </c>
      <c r="AD2034" s="13">
        <v>0.32375100000000001</v>
      </c>
      <c r="AE2034" s="1" t="s">
        <v>12654</v>
      </c>
      <c r="AF2034" s="1" t="s">
        <v>12667</v>
      </c>
    </row>
    <row r="2035" spans="1:32" x14ac:dyDescent="0.2">
      <c r="A2035" s="1" t="s">
        <v>6174</v>
      </c>
      <c r="B2035" s="10">
        <v>4994360</v>
      </c>
      <c r="C2035" s="1" t="s">
        <v>2122</v>
      </c>
      <c r="D2035" s="1" t="s">
        <v>174</v>
      </c>
      <c r="E2035" s="11">
        <v>54090835</v>
      </c>
      <c r="F2035" s="11">
        <v>7522</v>
      </c>
      <c r="G2035" s="11">
        <v>9244</v>
      </c>
      <c r="H2035" s="11">
        <v>11852</v>
      </c>
      <c r="I2035" s="11">
        <v>12190</v>
      </c>
      <c r="J2035" s="11">
        <v>12190</v>
      </c>
      <c r="K2035" s="13">
        <v>11320</v>
      </c>
      <c r="L2035" s="13">
        <v>12170</v>
      </c>
      <c r="M2035" s="11">
        <v>8369</v>
      </c>
      <c r="N2035" s="11">
        <v>7281</v>
      </c>
      <c r="O2035" s="11">
        <v>11763</v>
      </c>
      <c r="P2035" s="11">
        <v>6467</v>
      </c>
      <c r="Q2035" s="11">
        <v>6467</v>
      </c>
      <c r="R2035" s="11">
        <v>-3936</v>
      </c>
      <c r="S2035" s="11">
        <v>-1645</v>
      </c>
      <c r="T2035" s="11">
        <v>-71</v>
      </c>
      <c r="U2035" s="11">
        <v>-27910</v>
      </c>
      <c r="V2035" s="11">
        <v>-27910</v>
      </c>
      <c r="W2035" s="13">
        <v>6.2389999999999999</v>
      </c>
      <c r="X2035" s="13">
        <v>7.0030000000000001</v>
      </c>
      <c r="Y2035" s="13">
        <v>9.4139999999999997</v>
      </c>
      <c r="Z2035" s="13">
        <v>9.34</v>
      </c>
      <c r="AA2035" s="13">
        <v>9.34</v>
      </c>
      <c r="AB2035" s="1">
        <v>7976</v>
      </c>
      <c r="AC2035" s="13">
        <v>15.335991</v>
      </c>
      <c r="AD2035" s="13">
        <v>0.875641</v>
      </c>
      <c r="AE2035" s="1" t="s">
        <v>12654</v>
      </c>
      <c r="AF2035" s="1" t="s">
        <v>12664</v>
      </c>
    </row>
    <row r="2036" spans="1:32" x14ac:dyDescent="0.2">
      <c r="A2036" s="1" t="s">
        <v>6175</v>
      </c>
      <c r="B2036" s="10">
        <v>4161820</v>
      </c>
      <c r="C2036" s="1" t="s">
        <v>2123</v>
      </c>
      <c r="D2036" s="1" t="s">
        <v>41</v>
      </c>
      <c r="E2036" s="11">
        <v>15749875</v>
      </c>
      <c r="F2036" s="11">
        <v>6855</v>
      </c>
      <c r="G2036" s="11">
        <v>9166</v>
      </c>
      <c r="H2036" s="11">
        <v>8689</v>
      </c>
      <c r="I2036" s="11">
        <v>7062</v>
      </c>
      <c r="J2036" s="11">
        <v>8012</v>
      </c>
      <c r="K2036" s="13">
        <v>8700</v>
      </c>
      <c r="L2036" s="13">
        <v>9755</v>
      </c>
      <c r="M2036" s="11">
        <v>3252</v>
      </c>
      <c r="N2036" s="11">
        <v>9256</v>
      </c>
      <c r="O2036" s="11">
        <v>5695</v>
      </c>
      <c r="P2036" s="11">
        <v>13535</v>
      </c>
      <c r="Q2036" s="11">
        <v>6422</v>
      </c>
      <c r="R2036" s="11">
        <v>-1970</v>
      </c>
      <c r="S2036" s="11">
        <v>-6654</v>
      </c>
      <c r="T2036" s="11">
        <v>-2411</v>
      </c>
      <c r="U2036" s="11">
        <v>-2906</v>
      </c>
      <c r="V2036" s="11">
        <v>-4005</v>
      </c>
      <c r="W2036" s="13">
        <v>8.9329999999999998</v>
      </c>
      <c r="X2036" s="13">
        <v>12.757999999999999</v>
      </c>
      <c r="Y2036" s="13">
        <v>9.8079999999999998</v>
      </c>
      <c r="Z2036" s="13">
        <v>7.3760000000000003</v>
      </c>
      <c r="AA2036" s="13">
        <v>9.1620000000000008</v>
      </c>
      <c r="AB2036" s="1">
        <v>3636</v>
      </c>
      <c r="AC2036" s="13">
        <v>11.823886999999999</v>
      </c>
      <c r="AD2036" s="13">
        <v>1.050022</v>
      </c>
      <c r="AE2036" s="1" t="s">
        <v>12654</v>
      </c>
      <c r="AF2036" s="1" t="s">
        <v>12663</v>
      </c>
    </row>
    <row r="2037" spans="1:32" x14ac:dyDescent="0.2">
      <c r="A2037" s="1" t="s">
        <v>6176</v>
      </c>
      <c r="B2037" s="10">
        <v>4984590</v>
      </c>
      <c r="C2037" s="1" t="s">
        <v>2124</v>
      </c>
      <c r="D2037" s="1" t="s">
        <v>112</v>
      </c>
      <c r="E2037" s="11">
        <v>15120906</v>
      </c>
      <c r="F2037" s="11">
        <v>-4943</v>
      </c>
      <c r="G2037" s="11">
        <v>6272</v>
      </c>
      <c r="H2037" s="11">
        <v>5548</v>
      </c>
      <c r="I2037" s="11">
        <v>4809</v>
      </c>
      <c r="J2037" s="11">
        <v>6565</v>
      </c>
      <c r="K2037" s="12" t="s">
        <v>2</v>
      </c>
      <c r="L2037" s="12" t="s">
        <v>2</v>
      </c>
      <c r="M2037" s="11">
        <v>3777</v>
      </c>
      <c r="N2037" s="11">
        <v>-1924</v>
      </c>
      <c r="O2037" s="11">
        <v>-2777</v>
      </c>
      <c r="P2037" s="11">
        <v>6477</v>
      </c>
      <c r="Q2037" s="11">
        <v>6010</v>
      </c>
      <c r="R2037" s="11">
        <v>-2827</v>
      </c>
      <c r="S2037" s="11">
        <v>1967</v>
      </c>
      <c r="T2037" s="11">
        <v>-1439</v>
      </c>
      <c r="U2037" s="11">
        <v>-3971</v>
      </c>
      <c r="V2037" s="11">
        <v>-5171</v>
      </c>
      <c r="W2037" s="13">
        <v>-11.926</v>
      </c>
      <c r="X2037" s="13">
        <v>9.0250000000000004</v>
      </c>
      <c r="Y2037" s="13">
        <v>4.7</v>
      </c>
      <c r="Z2037" s="13">
        <v>-1.456</v>
      </c>
      <c r="AA2037" s="13">
        <v>5.6840000000000002</v>
      </c>
      <c r="AB2037" s="1">
        <v>5632</v>
      </c>
      <c r="AC2037" s="13">
        <v>8.5541479999999996</v>
      </c>
      <c r="AD2037" s="13">
        <v>0.60778299999999996</v>
      </c>
      <c r="AE2037" s="1" t="s">
        <v>12654</v>
      </c>
      <c r="AF2037" s="1" t="s">
        <v>12667</v>
      </c>
    </row>
    <row r="2038" spans="1:32" x14ac:dyDescent="0.2">
      <c r="A2038" s="1" t="s">
        <v>6177</v>
      </c>
      <c r="B2038" s="10">
        <v>4115073</v>
      </c>
      <c r="C2038" s="1" t="s">
        <v>2125</v>
      </c>
      <c r="D2038" s="1" t="s">
        <v>110</v>
      </c>
      <c r="E2038" s="11">
        <v>11380320417</v>
      </c>
      <c r="F2038" s="12" t="s">
        <v>2</v>
      </c>
      <c r="G2038" s="12" t="s">
        <v>2</v>
      </c>
      <c r="H2038" s="12" t="s">
        <v>2</v>
      </c>
      <c r="I2038" s="12" t="s">
        <v>2</v>
      </c>
      <c r="J2038" s="12" t="s">
        <v>2</v>
      </c>
      <c r="K2038" s="13">
        <v>2324677.13533</v>
      </c>
      <c r="L2038" s="13">
        <v>2595681.8696699999</v>
      </c>
      <c r="M2038" s="11">
        <v>-245067</v>
      </c>
      <c r="N2038" s="11">
        <v>909355</v>
      </c>
      <c r="O2038" s="11">
        <v>2013322</v>
      </c>
      <c r="P2038" s="11">
        <v>-1791585</v>
      </c>
      <c r="Q2038" s="11">
        <v>1028836</v>
      </c>
      <c r="R2038" s="11">
        <v>3657359</v>
      </c>
      <c r="S2038" s="11">
        <v>236835</v>
      </c>
      <c r="T2038" s="11">
        <v>-11950290</v>
      </c>
      <c r="U2038" s="11">
        <v>-1252841</v>
      </c>
      <c r="V2038" s="11">
        <v>-3336616</v>
      </c>
      <c r="W2038" s="13">
        <v>7.274</v>
      </c>
      <c r="X2038" s="13">
        <v>-0.27200000000000002</v>
      </c>
      <c r="Y2038" s="13">
        <v>2.5310000000000001</v>
      </c>
      <c r="Z2038" s="13">
        <v>7.8760000000000003</v>
      </c>
      <c r="AA2038" s="13">
        <v>6.7130000000000001</v>
      </c>
      <c r="AB2038" s="1">
        <v>8306</v>
      </c>
      <c r="AC2038" s="13">
        <v>21.462153000000001</v>
      </c>
      <c r="AD2038" s="13">
        <v>1.320365</v>
      </c>
      <c r="AE2038" s="1" t="s">
        <v>12654</v>
      </c>
      <c r="AF2038" s="1" t="s">
        <v>12676</v>
      </c>
    </row>
    <row r="2039" spans="1:32" x14ac:dyDescent="0.2">
      <c r="A2039" s="1" t="s">
        <v>6178</v>
      </c>
      <c r="B2039" s="10">
        <v>4991529</v>
      </c>
      <c r="C2039" s="1" t="s">
        <v>2126</v>
      </c>
      <c r="D2039" s="1" t="s">
        <v>58</v>
      </c>
      <c r="E2039" s="11">
        <v>28146422</v>
      </c>
      <c r="F2039" s="11">
        <v>4969</v>
      </c>
      <c r="G2039" s="11">
        <v>7641</v>
      </c>
      <c r="H2039" s="11">
        <v>9031</v>
      </c>
      <c r="I2039" s="11">
        <v>7760</v>
      </c>
      <c r="J2039" s="11">
        <v>8929</v>
      </c>
      <c r="K2039" s="13">
        <v>9250</v>
      </c>
      <c r="L2039" s="13">
        <v>9750</v>
      </c>
      <c r="M2039" s="11">
        <v>8612</v>
      </c>
      <c r="N2039" s="11">
        <v>9044</v>
      </c>
      <c r="O2039" s="11">
        <v>9341</v>
      </c>
      <c r="P2039" s="11">
        <v>11926</v>
      </c>
      <c r="Q2039" s="11">
        <v>7751</v>
      </c>
      <c r="R2039" s="11">
        <v>-3071</v>
      </c>
      <c r="S2039" s="11">
        <v>-7380</v>
      </c>
      <c r="T2039" s="11">
        <v>-6997</v>
      </c>
      <c r="U2039" s="11">
        <v>-2665</v>
      </c>
      <c r="V2039" s="11">
        <v>-3622</v>
      </c>
      <c r="W2039" s="13">
        <v>5.4139999999999997</v>
      </c>
      <c r="X2039" s="13">
        <v>7.7270000000000003</v>
      </c>
      <c r="Y2039" s="13">
        <v>8.1050000000000004</v>
      </c>
      <c r="Z2039" s="13">
        <v>7.6429999999999998</v>
      </c>
      <c r="AA2039" s="13">
        <v>9.3390000000000004</v>
      </c>
      <c r="AB2039" s="1">
        <v>5192</v>
      </c>
      <c r="AC2039" s="13">
        <v>15.686424000000001</v>
      </c>
      <c r="AD2039" s="13">
        <v>1.111909</v>
      </c>
      <c r="AE2039" s="1" t="s">
        <v>12654</v>
      </c>
      <c r="AF2039" s="1" t="s">
        <v>12658</v>
      </c>
    </row>
    <row r="2040" spans="1:32" x14ac:dyDescent="0.2">
      <c r="A2040" s="1" t="s">
        <v>6179</v>
      </c>
      <c r="B2040" s="10">
        <v>4991229</v>
      </c>
      <c r="C2040" s="1" t="s">
        <v>2127</v>
      </c>
      <c r="D2040" s="1" t="s">
        <v>108</v>
      </c>
      <c r="E2040" s="11">
        <v>3442354</v>
      </c>
      <c r="F2040" s="11">
        <v>197</v>
      </c>
      <c r="G2040" s="11">
        <v>238</v>
      </c>
      <c r="H2040" s="11">
        <v>155</v>
      </c>
      <c r="I2040" s="11">
        <v>60</v>
      </c>
      <c r="J2040" s="11">
        <v>141</v>
      </c>
      <c r="K2040" s="12" t="s">
        <v>2</v>
      </c>
      <c r="L2040" s="12" t="s">
        <v>2</v>
      </c>
      <c r="M2040" s="11">
        <v>632</v>
      </c>
      <c r="N2040" s="11">
        <v>-352</v>
      </c>
      <c r="O2040" s="11">
        <v>104</v>
      </c>
      <c r="P2040" s="11">
        <v>113</v>
      </c>
      <c r="Q2040" s="11">
        <v>154</v>
      </c>
      <c r="R2040" s="11">
        <v>-85</v>
      </c>
      <c r="S2040" s="11">
        <v>28</v>
      </c>
      <c r="T2040" s="11">
        <v>35</v>
      </c>
      <c r="U2040" s="11">
        <v>-428</v>
      </c>
      <c r="V2040" s="11">
        <v>-55</v>
      </c>
      <c r="W2040" s="13">
        <v>3.23</v>
      </c>
      <c r="X2040" s="13">
        <v>4.6340000000000003</v>
      </c>
      <c r="Y2040" s="13">
        <v>-1.111</v>
      </c>
      <c r="Z2040" s="13">
        <v>1.9259999999999999</v>
      </c>
      <c r="AA2040" s="13">
        <v>3.2429999999999999</v>
      </c>
      <c r="AB2040" s="1">
        <v>5820</v>
      </c>
      <c r="AC2040" s="13">
        <v>9.9558839999999993</v>
      </c>
      <c r="AD2040" s="13">
        <v>0.34647299999999998</v>
      </c>
      <c r="AE2040" s="1" t="s">
        <v>12654</v>
      </c>
      <c r="AF2040" s="1" t="s">
        <v>12658</v>
      </c>
    </row>
    <row r="2041" spans="1:32" x14ac:dyDescent="0.2">
      <c r="A2041" s="1" t="s">
        <v>6180</v>
      </c>
      <c r="B2041" s="10">
        <v>4914995</v>
      </c>
      <c r="C2041" s="1" t="s">
        <v>2128</v>
      </c>
      <c r="D2041" s="1" t="s">
        <v>92</v>
      </c>
      <c r="E2041" s="11">
        <v>4662292</v>
      </c>
      <c r="F2041" s="11">
        <v>431</v>
      </c>
      <c r="G2041" s="11">
        <v>355</v>
      </c>
      <c r="H2041" s="11">
        <v>-31</v>
      </c>
      <c r="I2041" s="11">
        <v>466</v>
      </c>
      <c r="J2041" s="11">
        <v>106</v>
      </c>
      <c r="K2041" s="12" t="s">
        <v>2</v>
      </c>
      <c r="L2041" s="12" t="s">
        <v>2</v>
      </c>
      <c r="M2041" s="11">
        <v>1455</v>
      </c>
      <c r="N2041" s="11">
        <v>841</v>
      </c>
      <c r="O2041" s="11">
        <v>700</v>
      </c>
      <c r="P2041" s="11">
        <v>1324</v>
      </c>
      <c r="Q2041" s="11">
        <v>885</v>
      </c>
      <c r="R2041" s="11">
        <v>-991</v>
      </c>
      <c r="S2041" s="11">
        <v>-365</v>
      </c>
      <c r="T2041" s="11">
        <v>-516</v>
      </c>
      <c r="U2041" s="11">
        <v>-511</v>
      </c>
      <c r="V2041" s="11">
        <v>-521</v>
      </c>
      <c r="W2041" s="13">
        <v>4.9859999999999998</v>
      </c>
      <c r="X2041" s="13">
        <v>4.4649999999999999</v>
      </c>
      <c r="Y2041" s="13">
        <v>-0.35</v>
      </c>
      <c r="Z2041" s="13">
        <v>4.3620000000000001</v>
      </c>
      <c r="AA2041" s="13">
        <v>-1.1919999999999999</v>
      </c>
      <c r="AB2041" s="1">
        <v>3439</v>
      </c>
      <c r="AC2041" s="12" t="s">
        <v>4019</v>
      </c>
      <c r="AD2041" s="13">
        <v>0.29082400000000003</v>
      </c>
      <c r="AE2041" s="1" t="s">
        <v>12654</v>
      </c>
      <c r="AF2041" s="1" t="s">
        <v>12675</v>
      </c>
    </row>
    <row r="2042" spans="1:32" x14ac:dyDescent="0.2">
      <c r="A2042" s="1" t="s">
        <v>6181</v>
      </c>
      <c r="B2042" s="10">
        <v>4086798</v>
      </c>
      <c r="C2042" s="1" t="s">
        <v>2129</v>
      </c>
      <c r="D2042" s="1" t="s">
        <v>53</v>
      </c>
      <c r="E2042" s="11">
        <v>2874952059</v>
      </c>
      <c r="F2042" s="11">
        <v>169926</v>
      </c>
      <c r="G2042" s="11">
        <v>544815</v>
      </c>
      <c r="H2042" s="11">
        <v>702283</v>
      </c>
      <c r="I2042" s="11">
        <v>551455</v>
      </c>
      <c r="J2042" s="11">
        <v>428175</v>
      </c>
      <c r="K2042" s="13">
        <v>387968.31400000001</v>
      </c>
      <c r="L2042" s="13">
        <v>471206.26999</v>
      </c>
      <c r="M2042" s="11">
        <v>772696</v>
      </c>
      <c r="N2042" s="11">
        <v>806896</v>
      </c>
      <c r="O2042" s="11">
        <v>1047537</v>
      </c>
      <c r="P2042" s="11">
        <v>864419</v>
      </c>
      <c r="Q2042" s="11">
        <v>1017518</v>
      </c>
      <c r="R2042" s="11">
        <v>-322474</v>
      </c>
      <c r="S2042" s="11">
        <v>-181191</v>
      </c>
      <c r="T2042" s="11">
        <v>-178341</v>
      </c>
      <c r="U2042" s="11">
        <v>-427547</v>
      </c>
      <c r="V2042" s="11">
        <v>-161988</v>
      </c>
      <c r="W2042" s="13">
        <v>7.8879999999999999</v>
      </c>
      <c r="X2042" s="13">
        <v>17.661000000000001</v>
      </c>
      <c r="Y2042" s="13">
        <v>18.681999999999999</v>
      </c>
      <c r="Z2042" s="13">
        <v>15.074999999999999</v>
      </c>
      <c r="AA2042" s="13">
        <v>11.866</v>
      </c>
      <c r="AB2042" s="1">
        <v>8031</v>
      </c>
      <c r="AC2042" s="13">
        <v>12.764556000000001</v>
      </c>
      <c r="AD2042" s="13">
        <v>1.4435370000000001</v>
      </c>
      <c r="AE2042" s="1" t="s">
        <v>12654</v>
      </c>
      <c r="AF2042" s="1" t="s">
        <v>12658</v>
      </c>
    </row>
    <row r="2043" spans="1:32" x14ac:dyDescent="0.2">
      <c r="A2043" s="1" t="s">
        <v>6182</v>
      </c>
      <c r="B2043" s="10">
        <v>4296625</v>
      </c>
      <c r="C2043" s="1" t="s">
        <v>2130</v>
      </c>
      <c r="D2043" s="1" t="s">
        <v>36</v>
      </c>
      <c r="E2043" s="11">
        <v>187340120</v>
      </c>
      <c r="F2043" s="11">
        <v>81127</v>
      </c>
      <c r="G2043" s="11">
        <v>132763</v>
      </c>
      <c r="H2043" s="11">
        <v>90728</v>
      </c>
      <c r="I2043" s="11">
        <v>85896</v>
      </c>
      <c r="J2043" s="11">
        <v>93534</v>
      </c>
      <c r="K2043" s="13">
        <v>95597.277780000004</v>
      </c>
      <c r="L2043" s="13">
        <v>116920.44444000001</v>
      </c>
      <c r="M2043" s="11">
        <v>174323</v>
      </c>
      <c r="N2043" s="11">
        <v>92584</v>
      </c>
      <c r="O2043" s="11">
        <v>101241</v>
      </c>
      <c r="P2043" s="11">
        <v>161339</v>
      </c>
      <c r="Q2043" s="11">
        <v>200501</v>
      </c>
      <c r="R2043" s="11">
        <v>-77555</v>
      </c>
      <c r="S2043" s="11">
        <v>-205234</v>
      </c>
      <c r="T2043" s="11">
        <v>-106340</v>
      </c>
      <c r="U2043" s="11">
        <v>-123939</v>
      </c>
      <c r="V2043" s="11">
        <v>-165012</v>
      </c>
      <c r="W2043" s="13">
        <v>9.9550000000000001</v>
      </c>
      <c r="X2043" s="13">
        <v>15.920999999999999</v>
      </c>
      <c r="Y2043" s="13">
        <v>10.664999999999999</v>
      </c>
      <c r="Z2043" s="13">
        <v>5.7569999999999997</v>
      </c>
      <c r="AA2043" s="13">
        <v>4.3600000000000003</v>
      </c>
      <c r="AB2043" s="1">
        <v>4183</v>
      </c>
      <c r="AC2043" s="13">
        <v>45.080483000000001</v>
      </c>
      <c r="AD2043" s="13">
        <v>0.81491400000000003</v>
      </c>
      <c r="AE2043" s="1" t="s">
        <v>12654</v>
      </c>
      <c r="AF2043" s="1" t="s">
        <v>12667</v>
      </c>
    </row>
    <row r="2044" spans="1:32" x14ac:dyDescent="0.2">
      <c r="A2044" s="1" t="s">
        <v>6183</v>
      </c>
      <c r="B2044" s="10">
        <v>4305435</v>
      </c>
      <c r="C2044" s="1" t="s">
        <v>2131</v>
      </c>
      <c r="D2044" s="1" t="s">
        <v>90</v>
      </c>
      <c r="E2044" s="11">
        <v>31116800</v>
      </c>
      <c r="F2044" s="11">
        <v>3633</v>
      </c>
      <c r="G2044" s="11">
        <v>3631</v>
      </c>
      <c r="H2044" s="11">
        <v>1101</v>
      </c>
      <c r="I2044" s="11">
        <v>4251</v>
      </c>
      <c r="J2044" s="11">
        <v>13842</v>
      </c>
      <c r="K2044" s="12" t="s">
        <v>2</v>
      </c>
      <c r="L2044" s="12" t="s">
        <v>2</v>
      </c>
      <c r="M2044" s="11">
        <v>11124</v>
      </c>
      <c r="N2044" s="11">
        <v>6356</v>
      </c>
      <c r="O2044" s="11">
        <v>6228</v>
      </c>
      <c r="P2044" s="11">
        <v>12739</v>
      </c>
      <c r="Q2044" s="11">
        <v>22592</v>
      </c>
      <c r="R2044" s="11">
        <v>-4020</v>
      </c>
      <c r="S2044" s="11">
        <v>344</v>
      </c>
      <c r="T2044" s="11">
        <v>-21561</v>
      </c>
      <c r="U2044" s="11">
        <v>-6665</v>
      </c>
      <c r="V2044" s="11">
        <v>-5635</v>
      </c>
      <c r="W2044" s="13">
        <v>3.1819999999999999</v>
      </c>
      <c r="X2044" s="13">
        <v>3.5760000000000001</v>
      </c>
      <c r="Y2044" s="13">
        <v>6.2359999999999998</v>
      </c>
      <c r="Z2044" s="13">
        <v>7.0519999999999996</v>
      </c>
      <c r="AA2044" s="13">
        <v>4.8479999999999999</v>
      </c>
      <c r="AB2044" s="1">
        <v>2109</v>
      </c>
      <c r="AC2044" s="13">
        <v>17.891960000000001</v>
      </c>
      <c r="AD2044" s="13">
        <v>0.85979300000000003</v>
      </c>
      <c r="AE2044" s="1" t="s">
        <v>12654</v>
      </c>
      <c r="AF2044" s="1" t="s">
        <v>12674</v>
      </c>
    </row>
    <row r="2045" spans="1:32" x14ac:dyDescent="0.2">
      <c r="A2045" s="1" t="s">
        <v>6184</v>
      </c>
      <c r="B2045" s="10">
        <v>4238283</v>
      </c>
      <c r="C2045" s="1" t="s">
        <v>2132</v>
      </c>
      <c r="D2045" s="1" t="s">
        <v>107</v>
      </c>
      <c r="E2045" s="11">
        <v>100894575</v>
      </c>
      <c r="F2045" s="11">
        <v>-12244</v>
      </c>
      <c r="G2045" s="11">
        <v>-10029</v>
      </c>
      <c r="H2045" s="11">
        <v>9376</v>
      </c>
      <c r="I2045" s="11">
        <v>19630</v>
      </c>
      <c r="J2045" s="11">
        <v>23131</v>
      </c>
      <c r="K2045" s="13">
        <v>29000</v>
      </c>
      <c r="L2045" s="13">
        <v>28433.333330000001</v>
      </c>
      <c r="M2045" s="11">
        <v>7478</v>
      </c>
      <c r="N2045" s="11">
        <v>-20265</v>
      </c>
      <c r="O2045" s="11">
        <v>-15044</v>
      </c>
      <c r="P2045" s="11">
        <v>-34435</v>
      </c>
      <c r="Q2045" s="11">
        <v>14852</v>
      </c>
      <c r="R2045" s="11">
        <v>21115</v>
      </c>
      <c r="S2045" s="11">
        <v>-70923</v>
      </c>
      <c r="T2045" s="11">
        <v>-3000</v>
      </c>
      <c r="U2045" s="11">
        <v>-354</v>
      </c>
      <c r="V2045" s="11">
        <v>60902</v>
      </c>
      <c r="W2045" s="13">
        <v>-8.1780000000000008</v>
      </c>
      <c r="X2045" s="13">
        <v>-31.626000000000001</v>
      </c>
      <c r="Y2045" s="12" t="s">
        <v>2</v>
      </c>
      <c r="Z2045" s="13">
        <v>19.695</v>
      </c>
      <c r="AA2045" s="13">
        <v>24.423999999999999</v>
      </c>
      <c r="AB2045" s="1">
        <v>7003</v>
      </c>
      <c r="AC2045" s="13">
        <v>32.060926000000002</v>
      </c>
      <c r="AD2045" s="13">
        <v>3.1274299999999999</v>
      </c>
      <c r="AE2045" s="1" t="s">
        <v>12654</v>
      </c>
      <c r="AF2045" s="1" t="s">
        <v>12658</v>
      </c>
    </row>
    <row r="2046" spans="1:32" x14ac:dyDescent="0.2">
      <c r="A2046" s="1" t="s">
        <v>6185</v>
      </c>
      <c r="B2046" s="10">
        <v>4143332</v>
      </c>
      <c r="C2046" s="1" t="s">
        <v>2134</v>
      </c>
      <c r="D2046" s="1" t="s">
        <v>49</v>
      </c>
      <c r="E2046" s="11">
        <v>2772436280</v>
      </c>
      <c r="F2046" s="11">
        <v>203771</v>
      </c>
      <c r="G2046" s="11">
        <v>244979</v>
      </c>
      <c r="H2046" s="11">
        <v>305405</v>
      </c>
      <c r="I2046" s="11">
        <v>339692</v>
      </c>
      <c r="J2046" s="11">
        <v>372734</v>
      </c>
      <c r="K2046" s="13">
        <v>389510.09954999998</v>
      </c>
      <c r="L2046" s="13">
        <v>416232.15727000003</v>
      </c>
      <c r="M2046" s="11">
        <v>187863</v>
      </c>
      <c r="N2046" s="11">
        <v>271469</v>
      </c>
      <c r="O2046" s="11">
        <v>297709</v>
      </c>
      <c r="P2046" s="11">
        <v>241697</v>
      </c>
      <c r="Q2046" s="11">
        <v>599252</v>
      </c>
      <c r="R2046" s="11">
        <v>-131036</v>
      </c>
      <c r="S2046" s="11">
        <v>-210057</v>
      </c>
      <c r="T2046" s="11">
        <v>-422035</v>
      </c>
      <c r="U2046" s="11">
        <v>-286987</v>
      </c>
      <c r="V2046" s="11">
        <v>-321970</v>
      </c>
      <c r="W2046" s="12" t="s">
        <v>2</v>
      </c>
      <c r="X2046" s="13">
        <v>6.3109999999999999</v>
      </c>
      <c r="Y2046" s="13">
        <v>6.8419999999999996</v>
      </c>
      <c r="Z2046" s="13">
        <v>7.2679999999999998</v>
      </c>
      <c r="AA2046" s="13">
        <v>7.5650000000000004</v>
      </c>
      <c r="AB2046" s="1">
        <v>8801</v>
      </c>
      <c r="AC2046" s="13">
        <v>14.564529</v>
      </c>
      <c r="AD2046" s="13">
        <v>1.4073739999999999</v>
      </c>
      <c r="AE2046" s="1" t="s">
        <v>12654</v>
      </c>
      <c r="AF2046" s="1" t="s">
        <v>12660</v>
      </c>
    </row>
    <row r="2047" spans="1:32" x14ac:dyDescent="0.2">
      <c r="A2047" s="1" t="s">
        <v>6186</v>
      </c>
      <c r="B2047" s="10">
        <v>4257466</v>
      </c>
      <c r="C2047" s="1" t="s">
        <v>2136</v>
      </c>
      <c r="D2047" s="1" t="s">
        <v>17</v>
      </c>
      <c r="E2047" s="11">
        <v>182749660</v>
      </c>
      <c r="F2047" s="11">
        <v>3791</v>
      </c>
      <c r="G2047" s="11">
        <v>14961</v>
      </c>
      <c r="H2047" s="11">
        <v>22587</v>
      </c>
      <c r="I2047" s="11">
        <v>18119</v>
      </c>
      <c r="J2047" s="11">
        <v>16018</v>
      </c>
      <c r="K2047" s="13">
        <v>11925</v>
      </c>
      <c r="L2047" s="13">
        <v>16166.666670000001</v>
      </c>
      <c r="M2047" s="11">
        <v>8957</v>
      </c>
      <c r="N2047" s="11">
        <v>18129</v>
      </c>
      <c r="O2047" s="11">
        <v>22082</v>
      </c>
      <c r="P2047" s="11">
        <v>31676</v>
      </c>
      <c r="Q2047" s="11">
        <v>24368</v>
      </c>
      <c r="R2047" s="11">
        <v>-12505</v>
      </c>
      <c r="S2047" s="11">
        <v>-17743</v>
      </c>
      <c r="T2047" s="11">
        <v>-19593</v>
      </c>
      <c r="U2047" s="11">
        <v>-36394</v>
      </c>
      <c r="V2047" s="11">
        <v>-26512</v>
      </c>
      <c r="W2047" s="13">
        <v>5.5940000000000003</v>
      </c>
      <c r="X2047" s="13">
        <v>21.628</v>
      </c>
      <c r="Y2047" s="13">
        <v>24.823</v>
      </c>
      <c r="Z2047" s="13">
        <v>17.582000000000001</v>
      </c>
      <c r="AA2047" s="13">
        <v>11.791</v>
      </c>
      <c r="AB2047" s="1">
        <v>6966</v>
      </c>
      <c r="AC2047" s="13">
        <v>14.724887000000001</v>
      </c>
      <c r="AD2047" s="13">
        <v>1.2609429999999999</v>
      </c>
      <c r="AE2047" s="1" t="s">
        <v>12654</v>
      </c>
      <c r="AF2047" s="1" t="s">
        <v>12662</v>
      </c>
    </row>
    <row r="2048" spans="1:32" x14ac:dyDescent="0.2">
      <c r="A2048" s="1" t="s">
        <v>6187</v>
      </c>
      <c r="B2048" s="10">
        <v>4352523</v>
      </c>
      <c r="C2048" s="1" t="s">
        <v>2137</v>
      </c>
      <c r="D2048" s="1" t="s">
        <v>575</v>
      </c>
      <c r="E2048" s="11">
        <v>57179573</v>
      </c>
      <c r="F2048" s="11">
        <v>51125</v>
      </c>
      <c r="G2048" s="11">
        <v>60738</v>
      </c>
      <c r="H2048" s="11">
        <v>12581</v>
      </c>
      <c r="I2048" s="11">
        <v>31695</v>
      </c>
      <c r="J2048" s="11">
        <v>74744</v>
      </c>
      <c r="K2048" s="13">
        <v>51200.273179999997</v>
      </c>
      <c r="L2048" s="13">
        <v>62562.473129999998</v>
      </c>
      <c r="M2048" s="11">
        <v>27565</v>
      </c>
      <c r="N2048" s="11">
        <v>60672</v>
      </c>
      <c r="O2048" s="11">
        <v>43009</v>
      </c>
      <c r="P2048" s="11">
        <v>75343</v>
      </c>
      <c r="Q2048" s="11">
        <v>76697</v>
      </c>
      <c r="R2048" s="11">
        <v>-16324</v>
      </c>
      <c r="S2048" s="11">
        <v>-25538</v>
      </c>
      <c r="T2048" s="11">
        <v>-31641</v>
      </c>
      <c r="U2048" s="11">
        <v>-34914</v>
      </c>
      <c r="V2048" s="11">
        <v>-20873</v>
      </c>
      <c r="W2048" s="13">
        <v>24.07</v>
      </c>
      <c r="X2048" s="13">
        <v>22.957000000000001</v>
      </c>
      <c r="Y2048" s="13">
        <v>2.6019999999999999</v>
      </c>
      <c r="Z2048" s="13">
        <v>9.8149999999999995</v>
      </c>
      <c r="AA2048" s="13">
        <v>21.536999999999999</v>
      </c>
      <c r="AB2048" s="1">
        <v>5706</v>
      </c>
      <c r="AC2048" s="13">
        <v>24.457329000000001</v>
      </c>
      <c r="AD2048" s="13">
        <v>2.8093080000000001</v>
      </c>
      <c r="AE2048" s="1" t="s">
        <v>12654</v>
      </c>
      <c r="AF2048" s="1" t="s">
        <v>12667</v>
      </c>
    </row>
    <row r="2049" spans="1:32" x14ac:dyDescent="0.2">
      <c r="A2049" s="1" t="s">
        <v>6188</v>
      </c>
      <c r="B2049" s="10">
        <v>4482732</v>
      </c>
      <c r="C2049" s="1" t="s">
        <v>2138</v>
      </c>
      <c r="D2049" s="1" t="s">
        <v>53</v>
      </c>
      <c r="E2049" s="11">
        <v>55589140</v>
      </c>
      <c r="F2049" s="11">
        <v>1947</v>
      </c>
      <c r="G2049" s="11">
        <v>8417</v>
      </c>
      <c r="H2049" s="11">
        <v>35790</v>
      </c>
      <c r="I2049" s="11">
        <v>25466</v>
      </c>
      <c r="J2049" s="11">
        <v>7905</v>
      </c>
      <c r="K2049" s="12" t="s">
        <v>2</v>
      </c>
      <c r="L2049" s="12" t="s">
        <v>2</v>
      </c>
      <c r="M2049" s="11">
        <v>6807</v>
      </c>
      <c r="N2049" s="11">
        <v>8911</v>
      </c>
      <c r="O2049" s="11">
        <v>26204</v>
      </c>
      <c r="P2049" s="11">
        <v>21288</v>
      </c>
      <c r="Q2049" s="11">
        <v>4574</v>
      </c>
      <c r="R2049" s="11">
        <v>-2568</v>
      </c>
      <c r="S2049" s="11">
        <v>2569</v>
      </c>
      <c r="T2049" s="11">
        <v>-1337</v>
      </c>
      <c r="U2049" s="11">
        <v>-11692</v>
      </c>
      <c r="V2049" s="11">
        <v>-11917</v>
      </c>
      <c r="W2049" s="13">
        <v>-9.5440000000000005</v>
      </c>
      <c r="X2049" s="13">
        <v>16.440999999999999</v>
      </c>
      <c r="Y2049" s="13">
        <v>49.841999999999999</v>
      </c>
      <c r="Z2049" s="13">
        <v>25.116</v>
      </c>
      <c r="AA2049" s="13">
        <v>13.452</v>
      </c>
      <c r="AB2049" s="1">
        <v>1518</v>
      </c>
      <c r="AC2049" s="13">
        <v>3.9374500000000001</v>
      </c>
      <c r="AD2049" s="12" t="s">
        <v>2</v>
      </c>
      <c r="AE2049" s="1" t="s">
        <v>12654</v>
      </c>
      <c r="AF2049" s="1" t="s">
        <v>12658</v>
      </c>
    </row>
    <row r="2050" spans="1:32" x14ac:dyDescent="0.2">
      <c r="A2050" s="1" t="s">
        <v>6189</v>
      </c>
      <c r="B2050" s="10">
        <v>4188909</v>
      </c>
      <c r="C2050" s="1" t="s">
        <v>2139</v>
      </c>
      <c r="D2050" s="1" t="s">
        <v>262</v>
      </c>
      <c r="E2050" s="11">
        <v>343272489</v>
      </c>
      <c r="F2050" s="11">
        <v>-13490</v>
      </c>
      <c r="G2050" s="11">
        <v>55006</v>
      </c>
      <c r="H2050" s="11">
        <v>105691</v>
      </c>
      <c r="I2050" s="11">
        <v>120152</v>
      </c>
      <c r="J2050" s="11">
        <v>150852</v>
      </c>
      <c r="K2050" s="13">
        <v>113037.36167</v>
      </c>
      <c r="L2050" s="13">
        <v>114432.26059999999</v>
      </c>
      <c r="M2050" s="11">
        <v>98898</v>
      </c>
      <c r="N2050" s="11">
        <v>307637</v>
      </c>
      <c r="O2050" s="11">
        <v>549925</v>
      </c>
      <c r="P2050" s="11">
        <v>314202</v>
      </c>
      <c r="Q2050" s="11">
        <v>360499</v>
      </c>
      <c r="R2050" s="11">
        <v>-54660</v>
      </c>
      <c r="S2050" s="11">
        <v>-107450</v>
      </c>
      <c r="T2050" s="11">
        <v>-281995</v>
      </c>
      <c r="U2050" s="11">
        <v>-355239</v>
      </c>
      <c r="V2050" s="11">
        <v>-450803</v>
      </c>
      <c r="W2050" s="13">
        <v>13.906000000000001</v>
      </c>
      <c r="X2050" s="13">
        <v>70.221000000000004</v>
      </c>
      <c r="Y2050" s="13">
        <v>48.784999999999997</v>
      </c>
      <c r="Z2050" s="13">
        <v>12.206</v>
      </c>
      <c r="AA2050" s="13">
        <v>16.744</v>
      </c>
      <c r="AB2050" s="1">
        <v>9104</v>
      </c>
      <c r="AC2050" s="13">
        <v>5.2996930000000004</v>
      </c>
      <c r="AD2050" s="13">
        <v>0.59378200000000003</v>
      </c>
      <c r="AE2050" s="1" t="s">
        <v>12654</v>
      </c>
      <c r="AF2050" s="1" t="s">
        <v>12673</v>
      </c>
    </row>
    <row r="2051" spans="1:32" x14ac:dyDescent="0.2">
      <c r="A2051" s="1" t="s">
        <v>6190</v>
      </c>
      <c r="B2051" s="10">
        <v>4239977</v>
      </c>
      <c r="C2051" s="1" t="s">
        <v>2140</v>
      </c>
      <c r="D2051" s="1" t="s">
        <v>141</v>
      </c>
      <c r="E2051" s="11">
        <v>74844559</v>
      </c>
      <c r="F2051" s="11">
        <v>17661</v>
      </c>
      <c r="G2051" s="11">
        <v>25941</v>
      </c>
      <c r="H2051" s="11">
        <v>25962</v>
      </c>
      <c r="I2051" s="11">
        <v>20755</v>
      </c>
      <c r="J2051" s="11">
        <v>17832</v>
      </c>
      <c r="K2051" s="13">
        <v>21600</v>
      </c>
      <c r="L2051" s="13">
        <v>23325</v>
      </c>
      <c r="M2051" s="11">
        <v>21257</v>
      </c>
      <c r="N2051" s="11">
        <v>23123</v>
      </c>
      <c r="O2051" s="11">
        <v>32340</v>
      </c>
      <c r="P2051" s="11">
        <v>23176</v>
      </c>
      <c r="Q2051" s="11">
        <v>21901</v>
      </c>
      <c r="R2051" s="11">
        <v>803</v>
      </c>
      <c r="S2051" s="11">
        <v>-7049</v>
      </c>
      <c r="T2051" s="11">
        <v>-6326</v>
      </c>
      <c r="U2051" s="11">
        <v>-10477</v>
      </c>
      <c r="V2051" s="11">
        <v>-15596</v>
      </c>
      <c r="W2051" s="13">
        <v>20.280999999999999</v>
      </c>
      <c r="X2051" s="13">
        <v>23.052</v>
      </c>
      <c r="Y2051" s="13">
        <v>19.428000000000001</v>
      </c>
      <c r="Z2051" s="13">
        <v>12.765000000000001</v>
      </c>
      <c r="AA2051" s="13">
        <v>10.590999999999999</v>
      </c>
      <c r="AB2051" s="1">
        <v>9302</v>
      </c>
      <c r="AC2051" s="13">
        <v>29.408390000000001</v>
      </c>
      <c r="AD2051" s="13">
        <v>2.317383</v>
      </c>
      <c r="AE2051" s="1" t="s">
        <v>12654</v>
      </c>
      <c r="AF2051" s="1" t="s">
        <v>12673</v>
      </c>
    </row>
    <row r="2052" spans="1:32" x14ac:dyDescent="0.2">
      <c r="A2052" s="1" t="s">
        <v>6191</v>
      </c>
      <c r="B2052" s="10">
        <v>6333899</v>
      </c>
      <c r="C2052" s="1" t="s">
        <v>2141</v>
      </c>
      <c r="D2052" s="1" t="s">
        <v>370</v>
      </c>
      <c r="E2052" s="11">
        <v>3063266</v>
      </c>
      <c r="F2052" s="11">
        <v>-543</v>
      </c>
      <c r="G2052" s="11">
        <v>221</v>
      </c>
      <c r="H2052" s="11">
        <v>-87</v>
      </c>
      <c r="I2052" s="11">
        <v>-63</v>
      </c>
      <c r="J2052" s="11">
        <v>-159</v>
      </c>
      <c r="K2052" s="12" t="s">
        <v>2</v>
      </c>
      <c r="L2052" s="12" t="s">
        <v>2</v>
      </c>
      <c r="M2052" s="11">
        <v>1121</v>
      </c>
      <c r="N2052" s="11">
        <v>-1451</v>
      </c>
      <c r="O2052" s="11">
        <v>1225</v>
      </c>
      <c r="P2052" s="11">
        <v>468</v>
      </c>
      <c r="Q2052" s="11">
        <v>898</v>
      </c>
      <c r="R2052" s="11">
        <v>5414</v>
      </c>
      <c r="S2052" s="11">
        <v>-1418</v>
      </c>
      <c r="T2052" s="11">
        <v>1805</v>
      </c>
      <c r="U2052" s="11">
        <v>-538</v>
      </c>
      <c r="V2052" s="11">
        <v>-74</v>
      </c>
      <c r="W2052" s="13">
        <v>4.8540000000000001</v>
      </c>
      <c r="X2052" s="13">
        <v>0.30299999999999999</v>
      </c>
      <c r="Y2052" s="13">
        <v>2.839</v>
      </c>
      <c r="Z2052" s="13">
        <v>0.33800000000000002</v>
      </c>
      <c r="AA2052" s="13">
        <v>0.44400000000000001</v>
      </c>
      <c r="AB2052" s="1">
        <v>7916</v>
      </c>
      <c r="AC2052" s="13">
        <v>29.868919000000002</v>
      </c>
      <c r="AD2052" s="13">
        <v>0.27349000000000001</v>
      </c>
      <c r="AE2052" s="1" t="s">
        <v>12654</v>
      </c>
      <c r="AF2052" s="1" t="s">
        <v>12664</v>
      </c>
    </row>
    <row r="2053" spans="1:32" x14ac:dyDescent="0.2">
      <c r="A2053" s="1" t="s">
        <v>6192</v>
      </c>
      <c r="B2053" s="10">
        <v>4977000</v>
      </c>
      <c r="C2053" s="1" t="s">
        <v>2142</v>
      </c>
      <c r="D2053" s="1" t="s">
        <v>432</v>
      </c>
      <c r="E2053" s="11">
        <v>56435682</v>
      </c>
      <c r="F2053" s="11">
        <v>5233</v>
      </c>
      <c r="G2053" s="11">
        <v>824</v>
      </c>
      <c r="H2053" s="11">
        <v>12319</v>
      </c>
      <c r="I2053" s="11">
        <v>12336</v>
      </c>
      <c r="J2053" s="11">
        <v>8770</v>
      </c>
      <c r="K2053" s="12" t="s">
        <v>2</v>
      </c>
      <c r="L2053" s="12" t="s">
        <v>2</v>
      </c>
      <c r="M2053" s="11">
        <v>5340</v>
      </c>
      <c r="N2053" s="11">
        <v>5013</v>
      </c>
      <c r="O2053" s="11">
        <v>12462</v>
      </c>
      <c r="P2053" s="11">
        <v>10535</v>
      </c>
      <c r="Q2053" s="11">
        <v>17968</v>
      </c>
      <c r="R2053" s="11">
        <v>-3523</v>
      </c>
      <c r="S2053" s="11">
        <v>-8417</v>
      </c>
      <c r="T2053" s="11">
        <v>-7932</v>
      </c>
      <c r="U2053" s="11">
        <v>-9415</v>
      </c>
      <c r="V2053" s="11">
        <v>586</v>
      </c>
      <c r="W2053" s="13">
        <v>3.9239999999999999</v>
      </c>
      <c r="X2053" s="13">
        <v>2.1360000000000001</v>
      </c>
      <c r="Y2053" s="13">
        <v>8.1980000000000004</v>
      </c>
      <c r="Z2053" s="13">
        <v>9.4870000000000001</v>
      </c>
      <c r="AA2053" s="13">
        <v>10.677</v>
      </c>
      <c r="AB2053" s="1">
        <v>8131</v>
      </c>
      <c r="AC2053" s="13">
        <v>9.1390130000000003</v>
      </c>
      <c r="AD2053" s="13">
        <v>1.2074510000000001</v>
      </c>
      <c r="AE2053" s="1" t="s">
        <v>12654</v>
      </c>
      <c r="AF2053" s="1" t="s">
        <v>12677</v>
      </c>
    </row>
    <row r="2054" spans="1:32" x14ac:dyDescent="0.2">
      <c r="A2054" s="1" t="s">
        <v>6193</v>
      </c>
      <c r="B2054" s="10">
        <v>4991775</v>
      </c>
      <c r="C2054" s="1" t="s">
        <v>2143</v>
      </c>
      <c r="D2054" s="1" t="s">
        <v>58</v>
      </c>
      <c r="E2054" s="11">
        <v>115689752</v>
      </c>
      <c r="F2054" s="11">
        <v>17517</v>
      </c>
      <c r="G2054" s="11">
        <v>19242</v>
      </c>
      <c r="H2054" s="11">
        <v>21710</v>
      </c>
      <c r="I2054" s="11">
        <v>22851</v>
      </c>
      <c r="J2054" s="11">
        <v>25495</v>
      </c>
      <c r="K2054" s="13">
        <v>33520</v>
      </c>
      <c r="L2054" s="13">
        <v>35375</v>
      </c>
      <c r="M2054" s="11">
        <v>22982</v>
      </c>
      <c r="N2054" s="11">
        <v>19442</v>
      </c>
      <c r="O2054" s="11">
        <v>17844</v>
      </c>
      <c r="P2054" s="11">
        <v>20810</v>
      </c>
      <c r="Q2054" s="11">
        <v>34119</v>
      </c>
      <c r="R2054" s="11">
        <v>-11073</v>
      </c>
      <c r="S2054" s="11">
        <v>-14481</v>
      </c>
      <c r="T2054" s="11">
        <v>-12535</v>
      </c>
      <c r="U2054" s="11">
        <v>-1270</v>
      </c>
      <c r="V2054" s="11">
        <v>-134627</v>
      </c>
      <c r="W2054" s="13">
        <v>9.1180000000000003</v>
      </c>
      <c r="X2054" s="13">
        <v>9.4209999999999994</v>
      </c>
      <c r="Y2054" s="13">
        <v>10.321</v>
      </c>
      <c r="Z2054" s="13">
        <v>11.11</v>
      </c>
      <c r="AA2054" s="13">
        <v>12.067</v>
      </c>
      <c r="AB2054" s="1">
        <v>6005</v>
      </c>
      <c r="AC2054" s="13">
        <v>13.811703</v>
      </c>
      <c r="AD2054" s="13">
        <v>1.7486600000000001</v>
      </c>
      <c r="AE2054" s="1" t="s">
        <v>12654</v>
      </c>
      <c r="AF2054" s="1" t="s">
        <v>12658</v>
      </c>
    </row>
    <row r="2055" spans="1:32" x14ac:dyDescent="0.2">
      <c r="A2055" s="1" t="s">
        <v>6194</v>
      </c>
      <c r="B2055" s="10">
        <v>4970718</v>
      </c>
      <c r="C2055" s="1" t="s">
        <v>2144</v>
      </c>
      <c r="D2055" s="1" t="s">
        <v>76</v>
      </c>
      <c r="E2055" s="11">
        <v>67466946</v>
      </c>
      <c r="F2055" s="11">
        <v>22929</v>
      </c>
      <c r="G2055" s="11">
        <v>16070</v>
      </c>
      <c r="H2055" s="11">
        <v>24820</v>
      </c>
      <c r="I2055" s="11">
        <v>19178</v>
      </c>
      <c r="J2055" s="11">
        <v>26676</v>
      </c>
      <c r="K2055" s="13">
        <v>23873.333330000001</v>
      </c>
      <c r="L2055" s="13">
        <v>26266.666669999999</v>
      </c>
      <c r="M2055" s="11">
        <v>34672</v>
      </c>
      <c r="N2055" s="11">
        <v>3098</v>
      </c>
      <c r="O2055" s="11">
        <v>15751</v>
      </c>
      <c r="P2055" s="11">
        <v>9181</v>
      </c>
      <c r="Q2055" s="11">
        <v>27476</v>
      </c>
      <c r="R2055" s="11">
        <v>-7159</v>
      </c>
      <c r="S2055" s="11">
        <v>-17887</v>
      </c>
      <c r="T2055" s="11">
        <v>-7350</v>
      </c>
      <c r="U2055" s="11">
        <v>-6852</v>
      </c>
      <c r="V2055" s="11">
        <v>-14490</v>
      </c>
      <c r="W2055" s="13">
        <v>8.4700000000000006</v>
      </c>
      <c r="X2055" s="13">
        <v>5.4219999999999997</v>
      </c>
      <c r="Y2055" s="13">
        <v>3.1960000000000002</v>
      </c>
      <c r="Z2055" s="13">
        <v>3.8650000000000002</v>
      </c>
      <c r="AA2055" s="13">
        <v>9.8829999999999991</v>
      </c>
      <c r="AB2055" s="1">
        <v>2121</v>
      </c>
      <c r="AC2055" s="13">
        <v>12.556039</v>
      </c>
      <c r="AD2055" s="13">
        <v>1.1650739999999999</v>
      </c>
      <c r="AE2055" s="1" t="s">
        <v>12654</v>
      </c>
      <c r="AF2055" s="1" t="s">
        <v>12666</v>
      </c>
    </row>
    <row r="2056" spans="1:32" x14ac:dyDescent="0.2">
      <c r="A2056" s="1" t="s">
        <v>6195</v>
      </c>
      <c r="B2056" s="10">
        <v>4991621</v>
      </c>
      <c r="C2056" s="1" t="s">
        <v>2145</v>
      </c>
      <c r="D2056" s="1" t="s">
        <v>58</v>
      </c>
      <c r="E2056" s="11">
        <v>47802308</v>
      </c>
      <c r="F2056" s="12" t="s">
        <v>2</v>
      </c>
      <c r="G2056" s="12" t="s">
        <v>2</v>
      </c>
      <c r="H2056" s="12" t="s">
        <v>2</v>
      </c>
      <c r="I2056" s="12" t="s">
        <v>2</v>
      </c>
      <c r="J2056" s="11">
        <v>459.77199999999999</v>
      </c>
      <c r="K2056" s="12" t="s">
        <v>2</v>
      </c>
      <c r="L2056" s="12" t="s">
        <v>2</v>
      </c>
      <c r="M2056" s="12" t="s">
        <v>2</v>
      </c>
      <c r="N2056" s="12" t="s">
        <v>2</v>
      </c>
      <c r="O2056" s="12" t="s">
        <v>2</v>
      </c>
      <c r="P2056" s="12" t="s">
        <v>2</v>
      </c>
      <c r="Q2056" s="11">
        <v>584.68600000000004</v>
      </c>
      <c r="R2056" s="12" t="s">
        <v>2</v>
      </c>
      <c r="S2056" s="12" t="s">
        <v>2</v>
      </c>
      <c r="T2056" s="12" t="s">
        <v>2</v>
      </c>
      <c r="U2056" s="12" t="s">
        <v>2</v>
      </c>
      <c r="V2056" s="11">
        <v>46.369</v>
      </c>
      <c r="W2056" s="12" t="s">
        <v>2</v>
      </c>
      <c r="X2056" s="12" t="s">
        <v>2</v>
      </c>
      <c r="Y2056" s="12" t="s">
        <v>2</v>
      </c>
      <c r="Z2056" s="12" t="s">
        <v>2</v>
      </c>
      <c r="AA2056" s="13">
        <v>19.050999999999998</v>
      </c>
      <c r="AB2056" s="1">
        <v>6495</v>
      </c>
      <c r="AC2056" s="13">
        <v>20.035461000000002</v>
      </c>
      <c r="AD2056" s="13">
        <v>1.8086370000000001</v>
      </c>
      <c r="AE2056" s="1" t="s">
        <v>12654</v>
      </c>
      <c r="AF2056" s="1" t="s">
        <v>12658</v>
      </c>
    </row>
    <row r="2057" spans="1:32" x14ac:dyDescent="0.2">
      <c r="A2057" s="1" t="s">
        <v>6196</v>
      </c>
      <c r="B2057" s="10">
        <v>4996018</v>
      </c>
      <c r="C2057" s="1" t="s">
        <v>2146</v>
      </c>
      <c r="D2057" s="1" t="s">
        <v>148</v>
      </c>
      <c r="E2057" s="11">
        <v>26519016</v>
      </c>
      <c r="F2057" s="11">
        <v>5501</v>
      </c>
      <c r="G2057" s="11">
        <v>5810</v>
      </c>
      <c r="H2057" s="11">
        <v>5129</v>
      </c>
      <c r="I2057" s="11">
        <v>7906</v>
      </c>
      <c r="J2057" s="11">
        <v>9170</v>
      </c>
      <c r="K2057" s="12" t="s">
        <v>2</v>
      </c>
      <c r="L2057" s="12" t="s">
        <v>2</v>
      </c>
      <c r="M2057" s="11">
        <v>1094</v>
      </c>
      <c r="N2057" s="11">
        <v>11915</v>
      </c>
      <c r="O2057" s="11">
        <v>495</v>
      </c>
      <c r="P2057" s="11">
        <v>8841</v>
      </c>
      <c r="Q2057" s="11">
        <v>-2652</v>
      </c>
      <c r="R2057" s="11">
        <v>-2587</v>
      </c>
      <c r="S2057" s="11">
        <v>-1185</v>
      </c>
      <c r="T2057" s="11">
        <v>-711</v>
      </c>
      <c r="U2057" s="11">
        <v>-1539</v>
      </c>
      <c r="V2057" s="11">
        <v>-2458</v>
      </c>
      <c r="W2057" s="13">
        <v>14.221</v>
      </c>
      <c r="X2057" s="13">
        <v>11.896000000000001</v>
      </c>
      <c r="Y2057" s="13">
        <v>9.4600000000000009</v>
      </c>
      <c r="Z2057" s="13">
        <v>12.586</v>
      </c>
      <c r="AA2057" s="13">
        <v>13.956</v>
      </c>
      <c r="AB2057" s="1">
        <v>3431</v>
      </c>
      <c r="AC2057" s="13">
        <v>10.658218</v>
      </c>
      <c r="AD2057" s="13">
        <v>1.3402970000000001</v>
      </c>
      <c r="AE2057" s="1" t="s">
        <v>12654</v>
      </c>
      <c r="AF2057" s="1" t="s">
        <v>12658</v>
      </c>
    </row>
    <row r="2058" spans="1:32" x14ac:dyDescent="0.2">
      <c r="A2058" s="1" t="s">
        <v>6197</v>
      </c>
      <c r="B2058" s="10">
        <v>4916598</v>
      </c>
      <c r="C2058" s="1" t="s">
        <v>2147</v>
      </c>
      <c r="D2058" s="1" t="s">
        <v>134</v>
      </c>
      <c r="E2058" s="11">
        <v>40013983</v>
      </c>
      <c r="F2058" s="11">
        <v>1044</v>
      </c>
      <c r="G2058" s="11">
        <v>500</v>
      </c>
      <c r="H2058" s="11">
        <v>468</v>
      </c>
      <c r="I2058" s="11">
        <v>422</v>
      </c>
      <c r="J2058" s="11">
        <v>285</v>
      </c>
      <c r="K2058" s="12" t="s">
        <v>2</v>
      </c>
      <c r="L2058" s="12" t="s">
        <v>2</v>
      </c>
      <c r="M2058" s="11">
        <v>947</v>
      </c>
      <c r="N2058" s="11">
        <v>539</v>
      </c>
      <c r="O2058" s="11">
        <v>630</v>
      </c>
      <c r="P2058" s="11">
        <v>744</v>
      </c>
      <c r="Q2058" s="11">
        <v>473</v>
      </c>
      <c r="R2058" s="11">
        <v>-375</v>
      </c>
      <c r="S2058" s="11">
        <v>-874</v>
      </c>
      <c r="T2058" s="11">
        <v>-334</v>
      </c>
      <c r="U2058" s="11">
        <v>-258</v>
      </c>
      <c r="V2058" s="11">
        <v>-530</v>
      </c>
      <c r="W2058" s="13">
        <v>3.7240000000000002</v>
      </c>
      <c r="X2058" s="13">
        <v>2.9809999999999999</v>
      </c>
      <c r="Y2058" s="13">
        <v>2.21</v>
      </c>
      <c r="Z2058" s="13">
        <v>2.2360000000000002</v>
      </c>
      <c r="AA2058" s="13">
        <v>1.4790000000000001</v>
      </c>
      <c r="AB2058" s="1">
        <v>6620</v>
      </c>
      <c r="AC2058" s="13">
        <v>152.60696300000001</v>
      </c>
      <c r="AD2058" s="13">
        <v>1.372112</v>
      </c>
      <c r="AE2058" s="1" t="s">
        <v>12654</v>
      </c>
      <c r="AF2058" s="1" t="s">
        <v>12660</v>
      </c>
    </row>
    <row r="2059" spans="1:32" x14ac:dyDescent="0.2">
      <c r="A2059" s="1" t="s">
        <v>6198</v>
      </c>
      <c r="B2059" s="10">
        <v>4255650</v>
      </c>
      <c r="C2059" s="1" t="s">
        <v>2148</v>
      </c>
      <c r="D2059" s="1" t="s">
        <v>90</v>
      </c>
      <c r="E2059" s="11">
        <v>10201279</v>
      </c>
      <c r="F2059" s="11">
        <v>698</v>
      </c>
      <c r="G2059" s="11">
        <v>-1603</v>
      </c>
      <c r="H2059" s="11">
        <v>2372</v>
      </c>
      <c r="I2059" s="11">
        <v>2963</v>
      </c>
      <c r="J2059" s="11">
        <v>2963</v>
      </c>
      <c r="K2059" s="12" t="s">
        <v>2</v>
      </c>
      <c r="L2059" s="12" t="s">
        <v>2</v>
      </c>
      <c r="M2059" s="11">
        <v>3346</v>
      </c>
      <c r="N2059" s="11">
        <v>-3560</v>
      </c>
      <c r="O2059" s="11">
        <v>3716</v>
      </c>
      <c r="P2059" s="11">
        <v>3283</v>
      </c>
      <c r="Q2059" s="11">
        <v>3283</v>
      </c>
      <c r="R2059" s="11">
        <v>-1436</v>
      </c>
      <c r="S2059" s="11">
        <v>176</v>
      </c>
      <c r="T2059" s="11">
        <v>-1492</v>
      </c>
      <c r="U2059" s="11">
        <v>-2516</v>
      </c>
      <c r="V2059" s="11">
        <v>-2516</v>
      </c>
      <c r="W2059" s="13">
        <v>2.7589999999999999</v>
      </c>
      <c r="X2059" s="13">
        <v>-1.0429999999999999</v>
      </c>
      <c r="Y2059" s="13">
        <v>7.891</v>
      </c>
      <c r="Z2059" s="13">
        <v>9.4809999999999999</v>
      </c>
      <c r="AA2059" s="13">
        <v>9.4809999999999999</v>
      </c>
      <c r="AB2059" s="1">
        <v>4404</v>
      </c>
      <c r="AC2059" s="13">
        <v>2.5217969999999998</v>
      </c>
      <c r="AD2059" s="13">
        <v>0.57272400000000001</v>
      </c>
      <c r="AE2059" s="1" t="s">
        <v>12654</v>
      </c>
      <c r="AF2059" s="1" t="s">
        <v>12674</v>
      </c>
    </row>
    <row r="2060" spans="1:32" x14ac:dyDescent="0.2">
      <c r="A2060" s="1" t="s">
        <v>6199</v>
      </c>
      <c r="B2060" s="10">
        <v>4087990</v>
      </c>
      <c r="C2060" s="1" t="s">
        <v>2149</v>
      </c>
      <c r="D2060" s="1" t="s">
        <v>110</v>
      </c>
      <c r="E2060" s="11">
        <v>2485886851</v>
      </c>
      <c r="F2060" s="12" t="s">
        <v>2</v>
      </c>
      <c r="G2060" s="12" t="s">
        <v>2</v>
      </c>
      <c r="H2060" s="12" t="s">
        <v>2</v>
      </c>
      <c r="I2060" s="12" t="s">
        <v>2</v>
      </c>
      <c r="J2060" s="12" t="s">
        <v>2</v>
      </c>
      <c r="K2060" s="13">
        <v>1319189.01043</v>
      </c>
      <c r="L2060" s="13">
        <v>1461429.8517100001</v>
      </c>
      <c r="M2060" s="11">
        <v>12374003</v>
      </c>
      <c r="N2060" s="11">
        <v>2322381</v>
      </c>
      <c r="O2060" s="11">
        <v>2261835</v>
      </c>
      <c r="P2060" s="11">
        <v>-298509</v>
      </c>
      <c r="Q2060" s="11">
        <v>-5748181</v>
      </c>
      <c r="R2060" s="11">
        <v>-9763746</v>
      </c>
      <c r="S2060" s="11">
        <v>-1860490</v>
      </c>
      <c r="T2060" s="11">
        <v>6605667</v>
      </c>
      <c r="U2060" s="11">
        <v>1982207</v>
      </c>
      <c r="V2060" s="11">
        <v>3793092</v>
      </c>
      <c r="W2060" s="13">
        <v>5.2969999999999997</v>
      </c>
      <c r="X2060" s="13">
        <v>5.8520000000000003</v>
      </c>
      <c r="Y2060" s="13">
        <v>6.085</v>
      </c>
      <c r="Z2060" s="13">
        <v>7.0010000000000003</v>
      </c>
      <c r="AA2060" s="13">
        <v>8.5299999999999994</v>
      </c>
      <c r="AB2060" s="1">
        <v>8411</v>
      </c>
      <c r="AC2060" s="13">
        <v>14.349290999999999</v>
      </c>
      <c r="AD2060" s="13">
        <v>1.196434</v>
      </c>
      <c r="AE2060" s="1" t="s">
        <v>12654</v>
      </c>
      <c r="AF2060" s="1" t="s">
        <v>12676</v>
      </c>
    </row>
    <row r="2061" spans="1:32" x14ac:dyDescent="0.2">
      <c r="A2061" s="1" t="s">
        <v>6200</v>
      </c>
      <c r="B2061" s="10">
        <v>4303585</v>
      </c>
      <c r="C2061" s="1" t="s">
        <v>2150</v>
      </c>
      <c r="D2061" s="1" t="s">
        <v>500</v>
      </c>
      <c r="E2061" s="11">
        <v>279903220</v>
      </c>
      <c r="F2061" s="11">
        <v>25964</v>
      </c>
      <c r="G2061" s="11">
        <v>17895</v>
      </c>
      <c r="H2061" s="11">
        <v>31757</v>
      </c>
      <c r="I2061" s="11">
        <v>39512</v>
      </c>
      <c r="J2061" s="11">
        <v>48966</v>
      </c>
      <c r="K2061" s="12" t="s">
        <v>2</v>
      </c>
      <c r="L2061" s="12" t="s">
        <v>2</v>
      </c>
      <c r="M2061" s="11">
        <v>-196820</v>
      </c>
      <c r="N2061" s="11">
        <v>-68495</v>
      </c>
      <c r="O2061" s="11">
        <v>-117816</v>
      </c>
      <c r="P2061" s="11">
        <v>-192205</v>
      </c>
      <c r="Q2061" s="11">
        <v>-393324</v>
      </c>
      <c r="R2061" s="11">
        <v>-53160</v>
      </c>
      <c r="S2061" s="11">
        <v>-27712</v>
      </c>
      <c r="T2061" s="11">
        <v>-17111</v>
      </c>
      <c r="U2061" s="11">
        <v>-51969</v>
      </c>
      <c r="V2061" s="11">
        <v>-53184</v>
      </c>
      <c r="W2061" s="13">
        <v>11.055</v>
      </c>
      <c r="X2061" s="13">
        <v>7.0369999999999999</v>
      </c>
      <c r="Y2061" s="13">
        <v>11.625</v>
      </c>
      <c r="Z2061" s="13">
        <v>12.253</v>
      </c>
      <c r="AA2061" s="13">
        <v>12.278</v>
      </c>
      <c r="AB2061" s="1">
        <v>8425</v>
      </c>
      <c r="AC2061" s="13">
        <v>7.6234890000000002</v>
      </c>
      <c r="AD2061" s="13">
        <v>0.86603399999999997</v>
      </c>
      <c r="AE2061" s="1" t="s">
        <v>12654</v>
      </c>
      <c r="AF2061" s="1" t="s">
        <v>12668</v>
      </c>
    </row>
    <row r="2062" spans="1:32" x14ac:dyDescent="0.2">
      <c r="A2062" s="1" t="s">
        <v>6201</v>
      </c>
      <c r="B2062" s="10">
        <v>4813258</v>
      </c>
      <c r="C2062" s="1" t="s">
        <v>2151</v>
      </c>
      <c r="D2062" s="1" t="s">
        <v>316</v>
      </c>
      <c r="E2062" s="11">
        <v>19048738</v>
      </c>
      <c r="F2062" s="11">
        <v>6699</v>
      </c>
      <c r="G2062" s="11">
        <v>11104</v>
      </c>
      <c r="H2062" s="11">
        <v>5152</v>
      </c>
      <c r="I2062" s="11">
        <v>4918</v>
      </c>
      <c r="J2062" s="11">
        <v>4918</v>
      </c>
      <c r="K2062" s="13">
        <v>3600</v>
      </c>
      <c r="L2062" s="13">
        <v>3800</v>
      </c>
      <c r="M2062" s="11">
        <v>5596</v>
      </c>
      <c r="N2062" s="11">
        <v>6172</v>
      </c>
      <c r="O2062" s="11">
        <v>3991</v>
      </c>
      <c r="P2062" s="11">
        <v>3348</v>
      </c>
      <c r="Q2062" s="11">
        <v>3348</v>
      </c>
      <c r="R2062" s="11">
        <v>-159</v>
      </c>
      <c r="S2062" s="11">
        <v>-1553</v>
      </c>
      <c r="T2062" s="11">
        <v>-270</v>
      </c>
      <c r="U2062" s="11">
        <v>-307</v>
      </c>
      <c r="V2062" s="11">
        <v>-307</v>
      </c>
      <c r="W2062" s="13">
        <v>81.551000000000002</v>
      </c>
      <c r="X2062" s="13">
        <v>70.263999999999996</v>
      </c>
      <c r="Y2062" s="13">
        <v>25.196000000000002</v>
      </c>
      <c r="Z2062" s="13">
        <v>22.847000000000001</v>
      </c>
      <c r="AA2062" s="13">
        <v>22.847000000000001</v>
      </c>
      <c r="AB2062" s="1">
        <v>4595</v>
      </c>
      <c r="AC2062" s="13">
        <v>10.883044999999999</v>
      </c>
      <c r="AD2062" s="13">
        <v>1.8158829999999999</v>
      </c>
      <c r="AE2062" s="1" t="s">
        <v>12654</v>
      </c>
      <c r="AF2062" s="1" t="s">
        <v>12671</v>
      </c>
    </row>
    <row r="2063" spans="1:32" x14ac:dyDescent="0.2">
      <c r="A2063" s="1" t="s">
        <v>6202</v>
      </c>
      <c r="B2063" s="10">
        <v>4930130</v>
      </c>
      <c r="C2063" s="1" t="s">
        <v>2152</v>
      </c>
      <c r="D2063" s="1" t="s">
        <v>377</v>
      </c>
      <c r="E2063" s="11">
        <v>76737730</v>
      </c>
      <c r="F2063" s="11">
        <v>3807</v>
      </c>
      <c r="G2063" s="11">
        <v>9874</v>
      </c>
      <c r="H2063" s="11">
        <v>12945</v>
      </c>
      <c r="I2063" s="11">
        <v>17280</v>
      </c>
      <c r="J2063" s="11">
        <v>20778</v>
      </c>
      <c r="K2063" s="13">
        <v>21775.806670000002</v>
      </c>
      <c r="L2063" s="13">
        <v>23334.92</v>
      </c>
      <c r="M2063" s="11">
        <v>8781</v>
      </c>
      <c r="N2063" s="11">
        <v>12041</v>
      </c>
      <c r="O2063" s="11">
        <v>-8047</v>
      </c>
      <c r="P2063" s="11">
        <v>21412</v>
      </c>
      <c r="Q2063" s="11">
        <v>7007</v>
      </c>
      <c r="R2063" s="11">
        <v>-841</v>
      </c>
      <c r="S2063" s="11">
        <v>-2178</v>
      </c>
      <c r="T2063" s="11">
        <v>-4445</v>
      </c>
      <c r="U2063" s="11">
        <v>131</v>
      </c>
      <c r="V2063" s="11">
        <v>-3514</v>
      </c>
      <c r="W2063" s="13">
        <v>3.7530000000000001</v>
      </c>
      <c r="X2063" s="13">
        <v>7.2069999999999999</v>
      </c>
      <c r="Y2063" s="13">
        <v>8.4629999999999992</v>
      </c>
      <c r="Z2063" s="13">
        <v>10.831</v>
      </c>
      <c r="AA2063" s="13">
        <v>10.311</v>
      </c>
      <c r="AB2063" s="1">
        <v>8022</v>
      </c>
      <c r="AC2063" s="13">
        <v>13.548608</v>
      </c>
      <c r="AD2063" s="13">
        <v>1.419581</v>
      </c>
      <c r="AE2063" s="1" t="s">
        <v>12654</v>
      </c>
      <c r="AF2063" s="1" t="s">
        <v>12655</v>
      </c>
    </row>
    <row r="2064" spans="1:32" x14ac:dyDescent="0.2">
      <c r="A2064" s="1" t="s">
        <v>6203</v>
      </c>
      <c r="B2064" s="10">
        <v>107527019</v>
      </c>
      <c r="C2064" s="1"/>
      <c r="D2064" s="1" t="s">
        <v>231</v>
      </c>
      <c r="E2064" s="11">
        <v>1130000</v>
      </c>
      <c r="F2064" s="12" t="s">
        <v>2</v>
      </c>
      <c r="G2064" s="12" t="s">
        <v>2</v>
      </c>
      <c r="H2064" s="12" t="s">
        <v>2</v>
      </c>
      <c r="I2064" s="11">
        <v>35</v>
      </c>
      <c r="J2064" s="11">
        <v>71</v>
      </c>
      <c r="K2064" s="12" t="s">
        <v>2</v>
      </c>
      <c r="L2064" s="12" t="s">
        <v>2</v>
      </c>
      <c r="M2064" s="12" t="s">
        <v>2</v>
      </c>
      <c r="N2064" s="12" t="s">
        <v>2</v>
      </c>
      <c r="O2064" s="12" t="s">
        <v>2</v>
      </c>
      <c r="P2064" s="12" t="s">
        <v>2</v>
      </c>
      <c r="Q2064" s="12" t="s">
        <v>2</v>
      </c>
      <c r="R2064" s="12" t="s">
        <v>2</v>
      </c>
      <c r="S2064" s="12" t="s">
        <v>2</v>
      </c>
      <c r="T2064" s="12" t="s">
        <v>2</v>
      </c>
      <c r="U2064" s="12" t="s">
        <v>2</v>
      </c>
      <c r="V2064" s="12" t="s">
        <v>2</v>
      </c>
      <c r="W2064" s="12" t="s">
        <v>2</v>
      </c>
      <c r="X2064" s="12" t="s">
        <v>2</v>
      </c>
      <c r="Y2064" s="12" t="s">
        <v>2</v>
      </c>
      <c r="Z2064" s="12" t="s">
        <v>2</v>
      </c>
      <c r="AA2064" s="13">
        <v>17.937000000000001</v>
      </c>
      <c r="AB2064" s="1" t="s">
        <v>6204</v>
      </c>
      <c r="AC2064" s="13">
        <v>13.371753999999999</v>
      </c>
      <c r="AD2064" s="12" t="s">
        <v>2</v>
      </c>
      <c r="AE2064" s="1" t="s">
        <v>12654</v>
      </c>
      <c r="AF2064" s="1" t="s">
        <v>12657</v>
      </c>
    </row>
    <row r="2065" spans="1:32" x14ac:dyDescent="0.2">
      <c r="A2065" s="1" t="s">
        <v>6205</v>
      </c>
      <c r="B2065" s="10">
        <v>4991585</v>
      </c>
      <c r="C2065" s="1" t="s">
        <v>2153</v>
      </c>
      <c r="D2065" s="1" t="s">
        <v>58</v>
      </c>
      <c r="E2065" s="11">
        <v>13925762</v>
      </c>
      <c r="F2065" s="11">
        <v>1508</v>
      </c>
      <c r="G2065" s="11">
        <v>1100</v>
      </c>
      <c r="H2065" s="11">
        <v>1694</v>
      </c>
      <c r="I2065" s="11">
        <v>2127</v>
      </c>
      <c r="J2065" s="11">
        <v>1997</v>
      </c>
      <c r="K2065" s="12" t="s">
        <v>2</v>
      </c>
      <c r="L2065" s="12" t="s">
        <v>2</v>
      </c>
      <c r="M2065" s="11">
        <v>1804</v>
      </c>
      <c r="N2065" s="11">
        <v>437</v>
      </c>
      <c r="O2065" s="11">
        <v>2269</v>
      </c>
      <c r="P2065" s="11">
        <v>2458</v>
      </c>
      <c r="Q2065" s="11">
        <v>516</v>
      </c>
      <c r="R2065" s="11">
        <v>-429</v>
      </c>
      <c r="S2065" s="11">
        <v>-636</v>
      </c>
      <c r="T2065" s="11">
        <v>-309</v>
      </c>
      <c r="U2065" s="11">
        <v>-551</v>
      </c>
      <c r="V2065" s="11">
        <v>-256</v>
      </c>
      <c r="W2065" s="13">
        <v>4.476</v>
      </c>
      <c r="X2065" s="13">
        <v>4.6479999999999997</v>
      </c>
      <c r="Y2065" s="13">
        <v>8.9120000000000008</v>
      </c>
      <c r="Z2065" s="13">
        <v>4.9489999999999998</v>
      </c>
      <c r="AA2065" s="13">
        <v>8.4109999999999996</v>
      </c>
      <c r="AB2065" s="1">
        <v>5906</v>
      </c>
      <c r="AC2065" s="13">
        <v>4.8505839999999996</v>
      </c>
      <c r="AD2065" s="13">
        <v>0.42442099999999999</v>
      </c>
      <c r="AE2065" s="1" t="s">
        <v>12654</v>
      </c>
      <c r="AF2065" s="1" t="s">
        <v>12658</v>
      </c>
    </row>
    <row r="2066" spans="1:32" x14ac:dyDescent="0.2">
      <c r="A2066" s="1" t="s">
        <v>6206</v>
      </c>
      <c r="B2066" s="10">
        <v>4973132</v>
      </c>
      <c r="C2066" s="1" t="s">
        <v>2154</v>
      </c>
      <c r="D2066" s="1" t="s">
        <v>24</v>
      </c>
      <c r="E2066" s="11">
        <v>5427494</v>
      </c>
      <c r="F2066" s="11">
        <v>220</v>
      </c>
      <c r="G2066" s="11">
        <v>145</v>
      </c>
      <c r="H2066" s="11">
        <v>220</v>
      </c>
      <c r="I2066" s="11">
        <v>-349</v>
      </c>
      <c r="J2066" s="11">
        <v>-23</v>
      </c>
      <c r="K2066" s="12" t="s">
        <v>2</v>
      </c>
      <c r="L2066" s="12" t="s">
        <v>2</v>
      </c>
      <c r="M2066" s="11">
        <v>340</v>
      </c>
      <c r="N2066" s="11">
        <v>493</v>
      </c>
      <c r="O2066" s="11">
        <v>617</v>
      </c>
      <c r="P2066" s="11">
        <v>-316</v>
      </c>
      <c r="Q2066" s="11">
        <v>276</v>
      </c>
      <c r="R2066" s="11">
        <v>-381</v>
      </c>
      <c r="S2066" s="11">
        <v>-472</v>
      </c>
      <c r="T2066" s="11">
        <v>-557</v>
      </c>
      <c r="U2066" s="11">
        <v>-353</v>
      </c>
      <c r="V2066" s="11">
        <v>-234</v>
      </c>
      <c r="W2066" s="13">
        <v>10.425000000000001</v>
      </c>
      <c r="X2066" s="13">
        <v>6.5129999999999999</v>
      </c>
      <c r="Y2066" s="13">
        <v>9.8309999999999995</v>
      </c>
      <c r="Z2066" s="13">
        <v>-57.07</v>
      </c>
      <c r="AA2066" s="13">
        <v>-15.715</v>
      </c>
      <c r="AB2066" s="1">
        <v>3910</v>
      </c>
      <c r="AC2066" s="13">
        <v>269.68325800000002</v>
      </c>
      <c r="AD2066" s="13">
        <v>2.5470739999999998</v>
      </c>
      <c r="AE2066" s="1" t="s">
        <v>12654</v>
      </c>
      <c r="AF2066" s="1" t="s">
        <v>12663</v>
      </c>
    </row>
    <row r="2067" spans="1:32" x14ac:dyDescent="0.2">
      <c r="A2067" s="1" t="s">
        <v>6207</v>
      </c>
      <c r="B2067" s="10">
        <v>4972584</v>
      </c>
      <c r="C2067" s="1" t="s">
        <v>2155</v>
      </c>
      <c r="D2067" s="1" t="s">
        <v>76</v>
      </c>
      <c r="E2067" s="11">
        <v>59638357</v>
      </c>
      <c r="F2067" s="11">
        <v>-373</v>
      </c>
      <c r="G2067" s="11">
        <v>-355</v>
      </c>
      <c r="H2067" s="11">
        <v>-428</v>
      </c>
      <c r="I2067" s="11">
        <v>-157</v>
      </c>
      <c r="J2067" s="11">
        <v>-157</v>
      </c>
      <c r="K2067" s="12" t="s">
        <v>2</v>
      </c>
      <c r="L2067" s="12" t="s">
        <v>2</v>
      </c>
      <c r="M2067" s="11">
        <v>-584</v>
      </c>
      <c r="N2067" s="11">
        <v>-449</v>
      </c>
      <c r="O2067" s="11">
        <v>-204</v>
      </c>
      <c r="P2067" s="11">
        <v>-192</v>
      </c>
      <c r="Q2067" s="11">
        <v>-192</v>
      </c>
      <c r="R2067" s="11">
        <v>99</v>
      </c>
      <c r="S2067" s="11">
        <v>-23</v>
      </c>
      <c r="T2067" s="11">
        <v>-53</v>
      </c>
      <c r="U2067" s="11">
        <v>-49</v>
      </c>
      <c r="V2067" s="11">
        <v>-49</v>
      </c>
      <c r="W2067" s="13">
        <v>-210.39500000000001</v>
      </c>
      <c r="X2067" s="13">
        <v>-98.162000000000006</v>
      </c>
      <c r="Y2067" s="13">
        <v>-63.277999999999999</v>
      </c>
      <c r="Z2067" s="13">
        <v>-47.197000000000003</v>
      </c>
      <c r="AA2067" s="13">
        <v>-47.197000000000003</v>
      </c>
      <c r="AB2067" s="1">
        <v>3664</v>
      </c>
      <c r="AC2067" s="12" t="s">
        <v>4019</v>
      </c>
      <c r="AD2067" s="13">
        <v>6.2571830000000004</v>
      </c>
      <c r="AE2067" s="1" t="s">
        <v>12654</v>
      </c>
      <c r="AF2067" s="1" t="s">
        <v>12666</v>
      </c>
    </row>
    <row r="2068" spans="1:32" x14ac:dyDescent="0.2">
      <c r="A2068" s="1" t="s">
        <v>6208</v>
      </c>
      <c r="B2068" s="10">
        <v>4971760</v>
      </c>
      <c r="C2068" s="1" t="s">
        <v>2156</v>
      </c>
      <c r="D2068" s="1" t="s">
        <v>76</v>
      </c>
      <c r="E2068" s="11">
        <v>7137038</v>
      </c>
      <c r="F2068" s="11">
        <v>851</v>
      </c>
      <c r="G2068" s="11">
        <v>865</v>
      </c>
      <c r="H2068" s="11">
        <v>946</v>
      </c>
      <c r="I2068" s="11">
        <v>1058</v>
      </c>
      <c r="J2068" s="11">
        <v>1058</v>
      </c>
      <c r="K2068" s="13">
        <v>1000</v>
      </c>
      <c r="L2068" s="13">
        <v>1100</v>
      </c>
      <c r="M2068" s="11">
        <v>656</v>
      </c>
      <c r="N2068" s="11">
        <v>560</v>
      </c>
      <c r="O2068" s="11">
        <v>761</v>
      </c>
      <c r="P2068" s="11">
        <v>658</v>
      </c>
      <c r="Q2068" s="11">
        <v>658</v>
      </c>
      <c r="R2068" s="11">
        <v>-10</v>
      </c>
      <c r="S2068" s="11">
        <v>-48</v>
      </c>
      <c r="T2068" s="11">
        <v>-565</v>
      </c>
      <c r="U2068" s="11">
        <v>-29</v>
      </c>
      <c r="V2068" s="11">
        <v>-29</v>
      </c>
      <c r="W2068" s="13">
        <v>19.486000000000001</v>
      </c>
      <c r="X2068" s="13">
        <v>18.87</v>
      </c>
      <c r="Y2068" s="13">
        <v>0</v>
      </c>
      <c r="Z2068" s="13">
        <v>21.806000000000001</v>
      </c>
      <c r="AA2068" s="13">
        <v>21.806000000000001</v>
      </c>
      <c r="AB2068" s="1">
        <v>3912</v>
      </c>
      <c r="AC2068" s="13">
        <v>9.0788229999999999</v>
      </c>
      <c r="AD2068" s="13">
        <v>2.2383220000000001</v>
      </c>
      <c r="AE2068" s="1" t="s">
        <v>12654</v>
      </c>
      <c r="AF2068" s="1" t="s">
        <v>12666</v>
      </c>
    </row>
    <row r="2069" spans="1:32" x14ac:dyDescent="0.2">
      <c r="A2069" s="1" t="s">
        <v>6209</v>
      </c>
      <c r="B2069" s="10">
        <v>5318273</v>
      </c>
      <c r="C2069" s="1" t="s">
        <v>2157</v>
      </c>
      <c r="D2069" s="1" t="s">
        <v>24</v>
      </c>
      <c r="E2069" s="11">
        <v>6003658</v>
      </c>
      <c r="F2069" s="11">
        <v>135</v>
      </c>
      <c r="G2069" s="11">
        <v>181</v>
      </c>
      <c r="H2069" s="11">
        <v>-157</v>
      </c>
      <c r="I2069" s="11">
        <v>-352</v>
      </c>
      <c r="J2069" s="11">
        <v>90</v>
      </c>
      <c r="K2069" s="13">
        <v>90</v>
      </c>
      <c r="L2069" s="13">
        <v>270</v>
      </c>
      <c r="M2069" s="11">
        <v>250</v>
      </c>
      <c r="N2069" s="11">
        <v>239</v>
      </c>
      <c r="O2069" s="11">
        <v>29</v>
      </c>
      <c r="P2069" s="11">
        <v>32</v>
      </c>
      <c r="Q2069" s="11">
        <v>270</v>
      </c>
      <c r="R2069" s="11">
        <v>-231</v>
      </c>
      <c r="S2069" s="11">
        <v>-295</v>
      </c>
      <c r="T2069" s="11">
        <v>-200</v>
      </c>
      <c r="U2069" s="11">
        <v>-316</v>
      </c>
      <c r="V2069" s="11">
        <v>-615</v>
      </c>
      <c r="W2069" s="13">
        <v>10.090999999999999</v>
      </c>
      <c r="X2069" s="13">
        <v>7.0510000000000002</v>
      </c>
      <c r="Y2069" s="13">
        <v>-8.8160000000000007</v>
      </c>
      <c r="Z2069" s="13">
        <v>-45.975000000000001</v>
      </c>
      <c r="AA2069" s="13">
        <v>5.5720000000000001</v>
      </c>
      <c r="AB2069" s="1">
        <v>4370</v>
      </c>
      <c r="AC2069" s="13">
        <v>25.049569999999999</v>
      </c>
      <c r="AD2069" s="13">
        <v>1.6646829999999999</v>
      </c>
      <c r="AE2069" s="1" t="s">
        <v>12654</v>
      </c>
      <c r="AF2069" s="1" t="s">
        <v>12663</v>
      </c>
    </row>
    <row r="2070" spans="1:32" x14ac:dyDescent="0.2">
      <c r="A2070" s="1" t="s">
        <v>6210</v>
      </c>
      <c r="B2070" s="10">
        <v>4812943</v>
      </c>
      <c r="C2070" s="1" t="s">
        <v>2158</v>
      </c>
      <c r="D2070" s="1" t="s">
        <v>309</v>
      </c>
      <c r="E2070" s="11">
        <v>35450459</v>
      </c>
      <c r="F2070" s="11">
        <v>12004</v>
      </c>
      <c r="G2070" s="11">
        <v>14392</v>
      </c>
      <c r="H2070" s="11">
        <v>8508</v>
      </c>
      <c r="I2070" s="11">
        <v>5803</v>
      </c>
      <c r="J2070" s="11">
        <v>8127</v>
      </c>
      <c r="K2070" s="12" t="s">
        <v>2</v>
      </c>
      <c r="L2070" s="12" t="s">
        <v>2</v>
      </c>
      <c r="M2070" s="11">
        <v>9198</v>
      </c>
      <c r="N2070" s="11">
        <v>7459</v>
      </c>
      <c r="O2070" s="11">
        <v>7297</v>
      </c>
      <c r="P2070" s="11">
        <v>-7480</v>
      </c>
      <c r="Q2070" s="11">
        <v>9354</v>
      </c>
      <c r="R2070" s="11">
        <v>-880</v>
      </c>
      <c r="S2070" s="11">
        <v>-2007</v>
      </c>
      <c r="T2070" s="11">
        <v>-2949</v>
      </c>
      <c r="U2070" s="11">
        <v>74</v>
      </c>
      <c r="V2070" s="11">
        <v>17355</v>
      </c>
      <c r="W2070" s="13">
        <v>6.9349999999999996</v>
      </c>
      <c r="X2070" s="13">
        <v>8.2690000000000001</v>
      </c>
      <c r="Y2070" s="13">
        <v>5.2060000000000004</v>
      </c>
      <c r="Z2070" s="13">
        <v>3.57</v>
      </c>
      <c r="AA2070" s="13">
        <v>4.3959999999999999</v>
      </c>
      <c r="AB2070" s="1">
        <v>4534</v>
      </c>
      <c r="AC2070" s="13">
        <v>16.310717</v>
      </c>
      <c r="AD2070" s="13">
        <v>0.81018100000000004</v>
      </c>
      <c r="AE2070" s="1" t="s">
        <v>12654</v>
      </c>
      <c r="AF2070" s="1" t="s">
        <v>12656</v>
      </c>
    </row>
    <row r="2071" spans="1:32" x14ac:dyDescent="0.2">
      <c r="A2071" s="1" t="s">
        <v>6211</v>
      </c>
      <c r="B2071" s="10">
        <v>5321330</v>
      </c>
      <c r="C2071" s="1" t="s">
        <v>2159</v>
      </c>
      <c r="D2071" s="1" t="s">
        <v>5</v>
      </c>
      <c r="E2071" s="11">
        <v>76933735</v>
      </c>
      <c r="F2071" s="11">
        <v>-1239</v>
      </c>
      <c r="G2071" s="11">
        <v>-2063</v>
      </c>
      <c r="H2071" s="11">
        <v>-2370</v>
      </c>
      <c r="I2071" s="11">
        <v>-1337</v>
      </c>
      <c r="J2071" s="11">
        <v>-1337</v>
      </c>
      <c r="K2071" s="12" t="s">
        <v>2</v>
      </c>
      <c r="L2071" s="12" t="s">
        <v>2</v>
      </c>
      <c r="M2071" s="11">
        <v>-747</v>
      </c>
      <c r="N2071" s="11">
        <v>-1895</v>
      </c>
      <c r="O2071" s="11">
        <v>-2254</v>
      </c>
      <c r="P2071" s="11">
        <v>-1432</v>
      </c>
      <c r="Q2071" s="11">
        <v>-1432</v>
      </c>
      <c r="R2071" s="11">
        <v>171</v>
      </c>
      <c r="S2071" s="11">
        <v>-185</v>
      </c>
      <c r="T2071" s="11">
        <v>-39</v>
      </c>
      <c r="U2071" s="12" t="s">
        <v>2</v>
      </c>
      <c r="V2071" s="12" t="s">
        <v>2</v>
      </c>
      <c r="W2071" s="13">
        <v>-12.555</v>
      </c>
      <c r="X2071" s="13">
        <v>-63.665999999999997</v>
      </c>
      <c r="Y2071" s="13">
        <v>-110.746</v>
      </c>
      <c r="Z2071" s="13">
        <v>-53.481999999999999</v>
      </c>
      <c r="AA2071" s="13">
        <v>-53.481999999999999</v>
      </c>
      <c r="AB2071" s="1">
        <v>4883</v>
      </c>
      <c r="AC2071" s="12" t="s">
        <v>4019</v>
      </c>
      <c r="AD2071" s="13">
        <v>2.0558260000000002</v>
      </c>
      <c r="AE2071" s="1" t="s">
        <v>12654</v>
      </c>
      <c r="AF2071" s="1" t="s">
        <v>12656</v>
      </c>
    </row>
    <row r="2072" spans="1:32" x14ac:dyDescent="0.2">
      <c r="A2072" s="1" t="s">
        <v>6212</v>
      </c>
      <c r="B2072" s="10">
        <v>6346782</v>
      </c>
      <c r="C2072" s="1" t="s">
        <v>2160</v>
      </c>
      <c r="D2072" s="1" t="s">
        <v>1737</v>
      </c>
      <c r="E2072" s="11">
        <v>68340671</v>
      </c>
      <c r="F2072" s="11">
        <v>-39892</v>
      </c>
      <c r="G2072" s="11">
        <v>-6837</v>
      </c>
      <c r="H2072" s="11">
        <v>9115</v>
      </c>
      <c r="I2072" s="11">
        <v>26712</v>
      </c>
      <c r="J2072" s="11">
        <v>26712</v>
      </c>
      <c r="K2072" s="13">
        <v>63761.666669999999</v>
      </c>
      <c r="L2072" s="13">
        <v>74248.37</v>
      </c>
      <c r="M2072" s="11">
        <v>17509</v>
      </c>
      <c r="N2072" s="11">
        <v>-27722</v>
      </c>
      <c r="O2072" s="11">
        <v>68913</v>
      </c>
      <c r="P2072" s="11">
        <v>88704</v>
      </c>
      <c r="Q2072" s="11">
        <v>88704</v>
      </c>
      <c r="R2072" s="11">
        <v>-25364</v>
      </c>
      <c r="S2072" s="11">
        <v>-7544</v>
      </c>
      <c r="T2072" s="11">
        <v>-29861</v>
      </c>
      <c r="U2072" s="11">
        <v>-19386</v>
      </c>
      <c r="V2072" s="11">
        <v>-19386</v>
      </c>
      <c r="W2072" s="13">
        <v>-52.128</v>
      </c>
      <c r="X2072" s="13">
        <v>6.2240000000000002</v>
      </c>
      <c r="Y2072" s="13">
        <v>13.823</v>
      </c>
      <c r="Z2072" s="13">
        <v>24.757999999999999</v>
      </c>
      <c r="AA2072" s="13">
        <v>24.757999999999999</v>
      </c>
      <c r="AB2072" s="1">
        <v>6269</v>
      </c>
      <c r="AC2072" s="13">
        <v>19.015929</v>
      </c>
      <c r="AD2072" s="13">
        <v>3.673295</v>
      </c>
      <c r="AE2072" s="1" t="s">
        <v>12654</v>
      </c>
      <c r="AF2072" s="1" t="s">
        <v>12677</v>
      </c>
    </row>
    <row r="2073" spans="1:32" x14ac:dyDescent="0.2">
      <c r="A2073" s="1" t="s">
        <v>6213</v>
      </c>
      <c r="B2073" s="10">
        <v>5260222</v>
      </c>
      <c r="C2073" s="1" t="s">
        <v>2161</v>
      </c>
      <c r="D2073" s="1" t="s">
        <v>24</v>
      </c>
      <c r="E2073" s="11">
        <v>13966000</v>
      </c>
      <c r="F2073" s="11">
        <v>-133</v>
      </c>
      <c r="G2073" s="11">
        <v>203</v>
      </c>
      <c r="H2073" s="11">
        <v>104</v>
      </c>
      <c r="I2073" s="11">
        <v>143</v>
      </c>
      <c r="J2073" s="11">
        <v>232</v>
      </c>
      <c r="K2073" s="12" t="s">
        <v>2</v>
      </c>
      <c r="L2073" s="12" t="s">
        <v>2</v>
      </c>
      <c r="M2073" s="12" t="s">
        <v>2</v>
      </c>
      <c r="N2073" s="11">
        <v>512</v>
      </c>
      <c r="O2073" s="11">
        <v>-8</v>
      </c>
      <c r="P2073" s="11">
        <v>479</v>
      </c>
      <c r="Q2073" s="11">
        <v>765</v>
      </c>
      <c r="R2073" s="12" t="s">
        <v>2</v>
      </c>
      <c r="S2073" s="11">
        <v>-193</v>
      </c>
      <c r="T2073" s="11">
        <v>-163</v>
      </c>
      <c r="U2073" s="11">
        <v>-6</v>
      </c>
      <c r="V2073" s="11">
        <v>-41</v>
      </c>
      <c r="W2073" s="13">
        <v>-18.899999999999999</v>
      </c>
      <c r="X2073" s="13">
        <v>29.908999999999999</v>
      </c>
      <c r="Y2073" s="13">
        <v>4.1020000000000003</v>
      </c>
      <c r="Z2073" s="13">
        <v>11.143000000000001</v>
      </c>
      <c r="AA2073" s="13">
        <v>1.454</v>
      </c>
      <c r="AB2073" s="1">
        <v>5031</v>
      </c>
      <c r="AC2073" s="12" t="s">
        <v>4019</v>
      </c>
      <c r="AD2073" s="13">
        <v>1.8573310000000001</v>
      </c>
      <c r="AE2073" s="1" t="s">
        <v>12654</v>
      </c>
      <c r="AF2073" s="1" t="s">
        <v>12663</v>
      </c>
    </row>
    <row r="2074" spans="1:32" x14ac:dyDescent="0.2">
      <c r="A2074" s="1" t="s">
        <v>6214</v>
      </c>
      <c r="B2074" s="10">
        <v>6345580</v>
      </c>
      <c r="C2074" s="1" t="s">
        <v>2162</v>
      </c>
      <c r="D2074" s="1" t="s">
        <v>112</v>
      </c>
      <c r="E2074" s="11">
        <v>22404382</v>
      </c>
      <c r="F2074" s="11">
        <v>-438</v>
      </c>
      <c r="G2074" s="11">
        <v>204</v>
      </c>
      <c r="H2074" s="11">
        <v>-75</v>
      </c>
      <c r="I2074" s="11">
        <v>260</v>
      </c>
      <c r="J2074" s="11">
        <v>397</v>
      </c>
      <c r="K2074" s="12" t="s">
        <v>2</v>
      </c>
      <c r="L2074" s="12" t="s">
        <v>2</v>
      </c>
      <c r="M2074" s="11">
        <v>774</v>
      </c>
      <c r="N2074" s="11">
        <v>-502</v>
      </c>
      <c r="O2074" s="11">
        <v>-316</v>
      </c>
      <c r="P2074" s="11">
        <v>1839</v>
      </c>
      <c r="Q2074" s="11">
        <v>-1759</v>
      </c>
      <c r="R2074" s="11">
        <v>-381</v>
      </c>
      <c r="S2074" s="11">
        <v>-118</v>
      </c>
      <c r="T2074" s="11">
        <v>-587</v>
      </c>
      <c r="U2074" s="11">
        <v>-602</v>
      </c>
      <c r="V2074" s="11">
        <v>31</v>
      </c>
      <c r="W2074" s="13">
        <v>-2.5030000000000001</v>
      </c>
      <c r="X2074" s="13">
        <v>1.9890000000000001</v>
      </c>
      <c r="Y2074" s="13">
        <v>-5.35</v>
      </c>
      <c r="Z2074" s="13">
        <v>2.3250000000000002</v>
      </c>
      <c r="AA2074" s="13">
        <v>2.2930000000000001</v>
      </c>
      <c r="AB2074" s="1">
        <v>5986</v>
      </c>
      <c r="AC2074" s="13">
        <v>14.17606</v>
      </c>
      <c r="AD2074" s="13">
        <v>0.32095699999999999</v>
      </c>
      <c r="AE2074" s="1" t="s">
        <v>12654</v>
      </c>
      <c r="AF2074" s="1" t="s">
        <v>12667</v>
      </c>
    </row>
    <row r="2075" spans="1:32" x14ac:dyDescent="0.2">
      <c r="A2075" s="1" t="s">
        <v>6215</v>
      </c>
      <c r="B2075" s="10">
        <v>4286788</v>
      </c>
      <c r="C2075" s="1" t="s">
        <v>2163</v>
      </c>
      <c r="D2075" s="1" t="s">
        <v>99</v>
      </c>
      <c r="E2075" s="11">
        <v>251152186</v>
      </c>
      <c r="F2075" s="12" t="s">
        <v>2</v>
      </c>
      <c r="G2075" s="12" t="s">
        <v>2</v>
      </c>
      <c r="H2075" s="12" t="s">
        <v>2</v>
      </c>
      <c r="I2075" s="12" t="s">
        <v>2</v>
      </c>
      <c r="J2075" s="12" t="s">
        <v>2</v>
      </c>
      <c r="K2075" s="13">
        <v>7057.0914899999998</v>
      </c>
      <c r="L2075" s="13">
        <v>9082.2292600000001</v>
      </c>
      <c r="M2075" s="11">
        <v>-57696</v>
      </c>
      <c r="N2075" s="11">
        <v>51701</v>
      </c>
      <c r="O2075" s="11">
        <v>-30977</v>
      </c>
      <c r="P2075" s="11">
        <v>8055</v>
      </c>
      <c r="Q2075" s="11">
        <v>13300</v>
      </c>
      <c r="R2075" s="11">
        <v>-7158</v>
      </c>
      <c r="S2075" s="11">
        <v>-6026</v>
      </c>
      <c r="T2075" s="11">
        <v>-21873</v>
      </c>
      <c r="U2075" s="11">
        <v>-86353</v>
      </c>
      <c r="V2075" s="11">
        <v>-32178</v>
      </c>
      <c r="W2075" s="13">
        <v>17.170999999999999</v>
      </c>
      <c r="X2075" s="13">
        <v>13.26</v>
      </c>
      <c r="Y2075" s="13">
        <v>3.2149999999999999</v>
      </c>
      <c r="Z2075" s="13">
        <v>14.677</v>
      </c>
      <c r="AA2075" s="13">
        <v>-6.1760000000000002</v>
      </c>
      <c r="AB2075" s="1">
        <v>8698</v>
      </c>
      <c r="AC2075" s="12" t="s">
        <v>4019</v>
      </c>
      <c r="AD2075" s="13">
        <v>1.4742679999999999</v>
      </c>
      <c r="AE2075" s="1" t="s">
        <v>12654</v>
      </c>
      <c r="AF2075" s="1" t="s">
        <v>12668</v>
      </c>
    </row>
    <row r="2076" spans="1:32" x14ac:dyDescent="0.2">
      <c r="A2076" s="1" t="s">
        <v>6216</v>
      </c>
      <c r="B2076" s="10">
        <v>5268647</v>
      </c>
      <c r="C2076" s="1" t="s">
        <v>2164</v>
      </c>
      <c r="D2076" s="1" t="s">
        <v>24</v>
      </c>
      <c r="E2076" s="11">
        <v>55329479</v>
      </c>
      <c r="F2076" s="11">
        <v>-1062</v>
      </c>
      <c r="G2076" s="11">
        <v>-8469</v>
      </c>
      <c r="H2076" s="11">
        <v>-6330</v>
      </c>
      <c r="I2076" s="11">
        <v>-4735</v>
      </c>
      <c r="J2076" s="11">
        <v>-4735</v>
      </c>
      <c r="K2076" s="13">
        <v>-3107.37059</v>
      </c>
      <c r="L2076" s="13">
        <v>3403.8996900000002</v>
      </c>
      <c r="M2076" s="11">
        <v>-2327</v>
      </c>
      <c r="N2076" s="11">
        <v>-4124</v>
      </c>
      <c r="O2076" s="11">
        <v>2460</v>
      </c>
      <c r="P2076" s="11">
        <v>-4761</v>
      </c>
      <c r="Q2076" s="11">
        <v>-4761</v>
      </c>
      <c r="R2076" s="11">
        <v>-5199</v>
      </c>
      <c r="S2076" s="11">
        <v>-14780</v>
      </c>
      <c r="T2076" s="11">
        <v>-7448</v>
      </c>
      <c r="U2076" s="11">
        <v>-9505</v>
      </c>
      <c r="V2076" s="11">
        <v>-9505</v>
      </c>
      <c r="W2076" s="13">
        <v>-6.0190000000000001</v>
      </c>
      <c r="X2076" s="13">
        <v>-25.061</v>
      </c>
      <c r="Y2076" s="13">
        <v>-19.670999999999999</v>
      </c>
      <c r="Z2076" s="13">
        <v>-15.632999999999999</v>
      </c>
      <c r="AA2076" s="13">
        <v>-15.632999999999999</v>
      </c>
      <c r="AB2076" s="1">
        <v>3994</v>
      </c>
      <c r="AC2076" s="12" t="s">
        <v>4019</v>
      </c>
      <c r="AD2076" s="13">
        <v>6.2226999999999997</v>
      </c>
      <c r="AE2076" s="1" t="s">
        <v>12654</v>
      </c>
      <c r="AF2076" s="1" t="s">
        <v>12663</v>
      </c>
    </row>
    <row r="2077" spans="1:32" x14ac:dyDescent="0.2">
      <c r="A2077" s="1" t="s">
        <v>6217</v>
      </c>
      <c r="B2077" s="10">
        <v>20108761</v>
      </c>
      <c r="C2077" s="1" t="s">
        <v>2165</v>
      </c>
      <c r="D2077" s="1" t="s">
        <v>24</v>
      </c>
      <c r="E2077" s="11">
        <v>12263820</v>
      </c>
      <c r="F2077" s="11">
        <v>-136</v>
      </c>
      <c r="G2077" s="11">
        <v>71</v>
      </c>
      <c r="H2077" s="11">
        <v>-174</v>
      </c>
      <c r="I2077" s="11">
        <v>-282</v>
      </c>
      <c r="J2077" s="11">
        <v>-282</v>
      </c>
      <c r="K2077" s="13">
        <v>-180</v>
      </c>
      <c r="L2077" s="13">
        <v>-60</v>
      </c>
      <c r="M2077" s="12" t="s">
        <v>2</v>
      </c>
      <c r="N2077" s="11">
        <v>-159</v>
      </c>
      <c r="O2077" s="11">
        <v>-184</v>
      </c>
      <c r="P2077" s="11">
        <v>-478</v>
      </c>
      <c r="Q2077" s="11">
        <v>-478</v>
      </c>
      <c r="R2077" s="12" t="s">
        <v>2</v>
      </c>
      <c r="S2077" s="11">
        <v>-80</v>
      </c>
      <c r="T2077" s="11">
        <v>-288</v>
      </c>
      <c r="U2077" s="11">
        <v>-72</v>
      </c>
      <c r="V2077" s="11">
        <v>-72</v>
      </c>
      <c r="W2077" s="13">
        <v>242.953</v>
      </c>
      <c r="X2077" s="13">
        <v>9.0559999999999992</v>
      </c>
      <c r="Y2077" s="13">
        <v>-16.888999999999999</v>
      </c>
      <c r="Z2077" s="13">
        <v>-43.253</v>
      </c>
      <c r="AA2077" s="13">
        <v>-43.253</v>
      </c>
      <c r="AB2077" s="1">
        <v>5240</v>
      </c>
      <c r="AC2077" s="12" t="s">
        <v>4019</v>
      </c>
      <c r="AD2077" s="13">
        <v>1.6605510000000001</v>
      </c>
      <c r="AE2077" s="1" t="s">
        <v>12654</v>
      </c>
      <c r="AF2077" s="1" t="s">
        <v>12663</v>
      </c>
    </row>
    <row r="2078" spans="1:32" x14ac:dyDescent="0.2">
      <c r="A2078" s="1" t="s">
        <v>6218</v>
      </c>
      <c r="B2078" s="10">
        <v>4326041</v>
      </c>
      <c r="C2078" s="1" t="s">
        <v>2166</v>
      </c>
      <c r="D2078" s="1" t="s">
        <v>53</v>
      </c>
      <c r="E2078" s="11">
        <v>496905813</v>
      </c>
      <c r="F2078" s="11">
        <v>24130</v>
      </c>
      <c r="G2078" s="11">
        <v>26214</v>
      </c>
      <c r="H2078" s="11">
        <v>31311</v>
      </c>
      <c r="I2078" s="11">
        <v>37067</v>
      </c>
      <c r="J2078" s="11">
        <v>37067</v>
      </c>
      <c r="K2078" s="13">
        <v>44562.987780000003</v>
      </c>
      <c r="L2078" s="13">
        <v>51815.21688</v>
      </c>
      <c r="M2078" s="11">
        <v>12258</v>
      </c>
      <c r="N2078" s="11">
        <v>15483</v>
      </c>
      <c r="O2078" s="11">
        <v>29932</v>
      </c>
      <c r="P2078" s="11">
        <v>28662</v>
      </c>
      <c r="Q2078" s="11">
        <v>28662</v>
      </c>
      <c r="R2078" s="11">
        <v>-14290</v>
      </c>
      <c r="S2078" s="11">
        <v>-12535</v>
      </c>
      <c r="T2078" s="11">
        <v>-8401</v>
      </c>
      <c r="U2078" s="11">
        <v>-3582</v>
      </c>
      <c r="V2078" s="11">
        <v>-3582</v>
      </c>
      <c r="W2078" s="13">
        <v>32.131</v>
      </c>
      <c r="X2078" s="13">
        <v>27.381</v>
      </c>
      <c r="Y2078" s="13">
        <v>26.648</v>
      </c>
      <c r="Z2078" s="13">
        <v>26.905000000000001</v>
      </c>
      <c r="AA2078" s="13">
        <v>26.905000000000001</v>
      </c>
      <c r="AB2078" s="1">
        <v>3064</v>
      </c>
      <c r="AC2078" s="13">
        <v>35.477342</v>
      </c>
      <c r="AD2078" s="13">
        <v>9.606643</v>
      </c>
      <c r="AE2078" s="1" t="s">
        <v>12654</v>
      </c>
      <c r="AF2078" s="1" t="s">
        <v>12658</v>
      </c>
    </row>
    <row r="2079" spans="1:32" x14ac:dyDescent="0.2">
      <c r="A2079" s="1" t="s">
        <v>6219</v>
      </c>
      <c r="B2079" s="10">
        <v>5282281</v>
      </c>
      <c r="C2079" s="1" t="s">
        <v>2167</v>
      </c>
      <c r="D2079" s="1" t="s">
        <v>41</v>
      </c>
      <c r="E2079" s="11">
        <v>64657422</v>
      </c>
      <c r="F2079" s="11">
        <v>-3223</v>
      </c>
      <c r="G2079" s="11">
        <v>-389</v>
      </c>
      <c r="H2079" s="11">
        <v>-2995</v>
      </c>
      <c r="I2079" s="11">
        <v>-5346</v>
      </c>
      <c r="J2079" s="11">
        <v>-5346</v>
      </c>
      <c r="K2079" s="12" t="s">
        <v>2</v>
      </c>
      <c r="L2079" s="12" t="s">
        <v>2</v>
      </c>
      <c r="M2079" s="12" t="s">
        <v>2</v>
      </c>
      <c r="N2079" s="12" t="s">
        <v>2</v>
      </c>
      <c r="O2079" s="11">
        <v>-3518</v>
      </c>
      <c r="P2079" s="11">
        <v>-3086</v>
      </c>
      <c r="Q2079" s="11">
        <v>-3086</v>
      </c>
      <c r="R2079" s="12" t="s">
        <v>2</v>
      </c>
      <c r="S2079" s="12" t="s">
        <v>2</v>
      </c>
      <c r="T2079" s="11">
        <v>-1238</v>
      </c>
      <c r="U2079" s="11">
        <v>-393</v>
      </c>
      <c r="V2079" s="11">
        <v>-393</v>
      </c>
      <c r="W2079" s="13">
        <v>-95.367999999999995</v>
      </c>
      <c r="X2079" s="13">
        <v>-19.503</v>
      </c>
      <c r="Y2079" s="13">
        <v>-59.494999999999997</v>
      </c>
      <c r="Z2079" s="13">
        <v>1865.047</v>
      </c>
      <c r="AA2079" s="13">
        <v>1865.047</v>
      </c>
      <c r="AB2079" s="1">
        <v>5255</v>
      </c>
      <c r="AC2079" s="12" t="s">
        <v>4019</v>
      </c>
      <c r="AD2079" s="13">
        <v>8.0506329999999995</v>
      </c>
      <c r="AE2079" s="1" t="s">
        <v>12654</v>
      </c>
      <c r="AF2079" s="1" t="s">
        <v>12663</v>
      </c>
    </row>
    <row r="2080" spans="1:32" x14ac:dyDescent="0.2">
      <c r="A2080" s="1" t="s">
        <v>6220</v>
      </c>
      <c r="B2080" s="10">
        <v>4915977</v>
      </c>
      <c r="C2080" s="1" t="s">
        <v>2168</v>
      </c>
      <c r="D2080" s="1" t="s">
        <v>237</v>
      </c>
      <c r="E2080" s="11">
        <v>4507734</v>
      </c>
      <c r="F2080" s="11">
        <v>-717</v>
      </c>
      <c r="G2080" s="11">
        <v>-545</v>
      </c>
      <c r="H2080" s="11">
        <v>114</v>
      </c>
      <c r="I2080" s="11">
        <v>435</v>
      </c>
      <c r="J2080" s="11">
        <v>703</v>
      </c>
      <c r="K2080" s="12" t="s">
        <v>2</v>
      </c>
      <c r="L2080" s="12" t="s">
        <v>2</v>
      </c>
      <c r="M2080" s="11">
        <v>-1705</v>
      </c>
      <c r="N2080" s="11">
        <v>-101</v>
      </c>
      <c r="O2080" s="11">
        <v>1075</v>
      </c>
      <c r="P2080" s="11">
        <v>910</v>
      </c>
      <c r="Q2080" s="11">
        <v>783</v>
      </c>
      <c r="R2080" s="11">
        <v>-20</v>
      </c>
      <c r="S2080" s="11">
        <v>152</v>
      </c>
      <c r="T2080" s="11">
        <v>70</v>
      </c>
      <c r="U2080" s="11">
        <v>-31</v>
      </c>
      <c r="V2080" s="11">
        <v>5</v>
      </c>
      <c r="W2080" s="13">
        <v>-30.739000000000001</v>
      </c>
      <c r="X2080" s="13">
        <v>-7.9219999999999997</v>
      </c>
      <c r="Y2080" s="13">
        <v>3.0920000000000001</v>
      </c>
      <c r="Z2080" s="13">
        <v>11.342000000000001</v>
      </c>
      <c r="AA2080" s="13">
        <v>11.157</v>
      </c>
      <c r="AB2080" s="1">
        <v>8115</v>
      </c>
      <c r="AC2080" s="13">
        <v>9.3370169999999995</v>
      </c>
      <c r="AD2080" s="13">
        <v>1.185392</v>
      </c>
      <c r="AE2080" s="1" t="s">
        <v>12654</v>
      </c>
      <c r="AF2080" s="1" t="s">
        <v>12657</v>
      </c>
    </row>
    <row r="2081" spans="1:32" x14ac:dyDescent="0.2">
      <c r="A2081" s="1" t="s">
        <v>6221</v>
      </c>
      <c r="B2081" s="10">
        <v>6355530</v>
      </c>
      <c r="C2081" s="1" t="s">
        <v>2169</v>
      </c>
      <c r="D2081" s="1" t="s">
        <v>36</v>
      </c>
      <c r="E2081" s="11">
        <v>9177180</v>
      </c>
      <c r="F2081" s="11">
        <v>843</v>
      </c>
      <c r="G2081" s="11">
        <v>1434</v>
      </c>
      <c r="H2081" s="11">
        <v>523</v>
      </c>
      <c r="I2081" s="11">
        <v>1158</v>
      </c>
      <c r="J2081" s="11">
        <v>1391</v>
      </c>
      <c r="K2081" s="12" t="s">
        <v>2</v>
      </c>
      <c r="L2081" s="12" t="s">
        <v>2</v>
      </c>
      <c r="M2081" s="11">
        <v>2088</v>
      </c>
      <c r="N2081" s="11">
        <v>2333</v>
      </c>
      <c r="O2081" s="11">
        <v>515</v>
      </c>
      <c r="P2081" s="11">
        <v>2934</v>
      </c>
      <c r="Q2081" s="11">
        <v>2751</v>
      </c>
      <c r="R2081" s="11">
        <v>-660</v>
      </c>
      <c r="S2081" s="11">
        <v>603</v>
      </c>
      <c r="T2081" s="11">
        <v>-1172</v>
      </c>
      <c r="U2081" s="11">
        <v>-4250</v>
      </c>
      <c r="V2081" s="11">
        <v>-1214</v>
      </c>
      <c r="W2081" s="13">
        <v>3.69</v>
      </c>
      <c r="X2081" s="13">
        <v>10.398999999999999</v>
      </c>
      <c r="Y2081" s="13">
        <v>3.4790000000000001</v>
      </c>
      <c r="Z2081" s="13">
        <v>6.5279999999999996</v>
      </c>
      <c r="AA2081" s="13">
        <v>4.8780000000000001</v>
      </c>
      <c r="AB2081" s="1">
        <v>5018</v>
      </c>
      <c r="AC2081" s="13">
        <v>13.237368</v>
      </c>
      <c r="AD2081" s="13">
        <v>0.59071799999999997</v>
      </c>
      <c r="AE2081" s="1" t="s">
        <v>12654</v>
      </c>
      <c r="AF2081" s="1" t="s">
        <v>12667</v>
      </c>
    </row>
    <row r="2082" spans="1:32" x14ac:dyDescent="0.2">
      <c r="A2082" s="1" t="s">
        <v>6222</v>
      </c>
      <c r="B2082" s="10">
        <v>4991446</v>
      </c>
      <c r="C2082" s="1" t="s">
        <v>2171</v>
      </c>
      <c r="D2082" s="1" t="s">
        <v>148</v>
      </c>
      <c r="E2082" s="11">
        <v>32762995</v>
      </c>
      <c r="F2082" s="12" t="s">
        <v>2</v>
      </c>
      <c r="G2082" s="12" t="s">
        <v>2</v>
      </c>
      <c r="H2082" s="12" t="s">
        <v>2</v>
      </c>
      <c r="I2082" s="12" t="s">
        <v>2</v>
      </c>
      <c r="J2082" s="11">
        <v>532</v>
      </c>
      <c r="K2082" s="12" t="s">
        <v>2</v>
      </c>
      <c r="L2082" s="12" t="s">
        <v>2</v>
      </c>
      <c r="M2082" s="12" t="s">
        <v>2</v>
      </c>
      <c r="N2082" s="12" t="s">
        <v>2</v>
      </c>
      <c r="O2082" s="12" t="s">
        <v>2</v>
      </c>
      <c r="P2082" s="12" t="s">
        <v>2</v>
      </c>
      <c r="Q2082" s="11">
        <v>-92</v>
      </c>
      <c r="R2082" s="12" t="s">
        <v>2</v>
      </c>
      <c r="S2082" s="12" t="s">
        <v>2</v>
      </c>
      <c r="T2082" s="12" t="s">
        <v>2</v>
      </c>
      <c r="U2082" s="12" t="s">
        <v>2</v>
      </c>
      <c r="V2082" s="11">
        <v>-215</v>
      </c>
      <c r="W2082" s="12" t="s">
        <v>2</v>
      </c>
      <c r="X2082" s="12" t="s">
        <v>2</v>
      </c>
      <c r="Y2082" s="12" t="s">
        <v>2</v>
      </c>
      <c r="Z2082" s="12" t="s">
        <v>2</v>
      </c>
      <c r="AA2082" s="13">
        <v>17.448</v>
      </c>
      <c r="AB2082" s="1">
        <v>1853</v>
      </c>
      <c r="AC2082" s="13">
        <v>23.263936999999999</v>
      </c>
      <c r="AD2082" s="13">
        <v>3.7159789999999999</v>
      </c>
      <c r="AE2082" s="1" t="s">
        <v>12654</v>
      </c>
      <c r="AF2082" s="1" t="s">
        <v>12658</v>
      </c>
    </row>
    <row r="2083" spans="1:32" x14ac:dyDescent="0.2">
      <c r="A2083" s="1" t="s">
        <v>6223</v>
      </c>
      <c r="B2083" s="10">
        <v>4239243</v>
      </c>
      <c r="C2083" s="1" t="s">
        <v>2172</v>
      </c>
      <c r="D2083" s="1" t="s">
        <v>90</v>
      </c>
      <c r="E2083" s="11">
        <v>83040332</v>
      </c>
      <c r="F2083" s="11">
        <v>28868</v>
      </c>
      <c r="G2083" s="11">
        <v>29793</v>
      </c>
      <c r="H2083" s="11">
        <v>23940</v>
      </c>
      <c r="I2083" s="11">
        <v>27840</v>
      </c>
      <c r="J2083" s="11">
        <v>29658</v>
      </c>
      <c r="K2083" s="13">
        <v>32000</v>
      </c>
      <c r="L2083" s="13">
        <v>34033.333330000001</v>
      </c>
      <c r="M2083" s="11">
        <v>38544</v>
      </c>
      <c r="N2083" s="11">
        <v>40268</v>
      </c>
      <c r="O2083" s="11">
        <v>19382</v>
      </c>
      <c r="P2083" s="11">
        <v>56583</v>
      </c>
      <c r="Q2083" s="11">
        <v>-12456</v>
      </c>
      <c r="R2083" s="11">
        <v>-25305</v>
      </c>
      <c r="S2083" s="11">
        <v>8371</v>
      </c>
      <c r="T2083" s="11">
        <v>-25463</v>
      </c>
      <c r="U2083" s="11">
        <v>25223</v>
      </c>
      <c r="V2083" s="11">
        <v>-18786</v>
      </c>
      <c r="W2083" s="13">
        <v>9.8179999999999996</v>
      </c>
      <c r="X2083" s="13">
        <v>16.550999999999998</v>
      </c>
      <c r="Y2083" s="13">
        <v>7.8220000000000001</v>
      </c>
      <c r="Z2083" s="13">
        <v>24.091999999999999</v>
      </c>
      <c r="AA2083" s="13">
        <v>1.6819999999999999</v>
      </c>
      <c r="AB2083" s="1">
        <v>2264</v>
      </c>
      <c r="AC2083" s="13">
        <v>40.577471000000003</v>
      </c>
      <c r="AD2083" s="13">
        <v>1.0759380000000001</v>
      </c>
      <c r="AE2083" s="1" t="s">
        <v>12654</v>
      </c>
      <c r="AF2083" s="1" t="s">
        <v>12674</v>
      </c>
    </row>
    <row r="2084" spans="1:32" x14ac:dyDescent="0.2">
      <c r="A2084" s="1" t="s">
        <v>6224</v>
      </c>
      <c r="B2084" s="10">
        <v>4239983</v>
      </c>
      <c r="C2084" s="1" t="s">
        <v>2173</v>
      </c>
      <c r="D2084" s="1" t="s">
        <v>90</v>
      </c>
      <c r="E2084" s="11">
        <v>84020888</v>
      </c>
      <c r="F2084" s="11">
        <v>19032</v>
      </c>
      <c r="G2084" s="11">
        <v>17574</v>
      </c>
      <c r="H2084" s="11">
        <v>15152</v>
      </c>
      <c r="I2084" s="11">
        <v>20234</v>
      </c>
      <c r="J2084" s="11">
        <v>21243</v>
      </c>
      <c r="K2084" s="13">
        <v>22850</v>
      </c>
      <c r="L2084" s="13">
        <v>25450</v>
      </c>
      <c r="M2084" s="11">
        <v>12127</v>
      </c>
      <c r="N2084" s="11">
        <v>24825</v>
      </c>
      <c r="O2084" s="11">
        <v>-2966</v>
      </c>
      <c r="P2084" s="11">
        <v>30174</v>
      </c>
      <c r="Q2084" s="11">
        <v>10763</v>
      </c>
      <c r="R2084" s="11">
        <v>-19862</v>
      </c>
      <c r="S2084" s="11">
        <v>9312</v>
      </c>
      <c r="T2084" s="11">
        <v>-14209</v>
      </c>
      <c r="U2084" s="11">
        <v>-5345</v>
      </c>
      <c r="V2084" s="11">
        <v>-9837</v>
      </c>
      <c r="W2084" s="13">
        <v>11.849</v>
      </c>
      <c r="X2084" s="13">
        <v>21.92</v>
      </c>
      <c r="Y2084" s="13">
        <v>8.0069999999999997</v>
      </c>
      <c r="Z2084" s="13">
        <v>11.895</v>
      </c>
      <c r="AA2084" s="13">
        <v>13.465999999999999</v>
      </c>
      <c r="AB2084" s="1">
        <v>2201</v>
      </c>
      <c r="AC2084" s="13">
        <v>13.155849</v>
      </c>
      <c r="AD2084" s="13">
        <v>1.846263</v>
      </c>
      <c r="AE2084" s="1" t="s">
        <v>12654</v>
      </c>
      <c r="AF2084" s="1" t="s">
        <v>12674</v>
      </c>
    </row>
    <row r="2085" spans="1:32" x14ac:dyDescent="0.2">
      <c r="A2085" s="1" t="s">
        <v>6225</v>
      </c>
      <c r="B2085" s="10">
        <v>4991175</v>
      </c>
      <c r="C2085" s="1" t="s">
        <v>2174</v>
      </c>
      <c r="D2085" s="1" t="s">
        <v>108</v>
      </c>
      <c r="E2085" s="11">
        <v>1344471</v>
      </c>
      <c r="F2085" s="11">
        <v>329</v>
      </c>
      <c r="G2085" s="11">
        <v>452</v>
      </c>
      <c r="H2085" s="11">
        <v>275</v>
      </c>
      <c r="I2085" s="11">
        <v>343</v>
      </c>
      <c r="J2085" s="11">
        <v>735</v>
      </c>
      <c r="K2085" s="12" t="s">
        <v>2</v>
      </c>
      <c r="L2085" s="12" t="s">
        <v>2</v>
      </c>
      <c r="M2085" s="11">
        <v>1178</v>
      </c>
      <c r="N2085" s="11">
        <v>730</v>
      </c>
      <c r="O2085" s="11">
        <v>243</v>
      </c>
      <c r="P2085" s="11">
        <v>604</v>
      </c>
      <c r="Q2085" s="11">
        <v>-91</v>
      </c>
      <c r="R2085" s="11">
        <v>-181</v>
      </c>
      <c r="S2085" s="11">
        <v>-137</v>
      </c>
      <c r="T2085" s="11">
        <v>-85</v>
      </c>
      <c r="U2085" s="11">
        <v>-226</v>
      </c>
      <c r="V2085" s="11">
        <v>-96</v>
      </c>
      <c r="W2085" s="13">
        <v>4.9790000000000001</v>
      </c>
      <c r="X2085" s="13">
        <v>6.452</v>
      </c>
      <c r="Y2085" s="13">
        <v>3.4580000000000002</v>
      </c>
      <c r="Z2085" s="13">
        <v>4.6459999999999999</v>
      </c>
      <c r="AA2085" s="13">
        <v>11.486000000000001</v>
      </c>
      <c r="AB2085" s="1">
        <v>6647</v>
      </c>
      <c r="AC2085" s="13">
        <v>5.3381980000000002</v>
      </c>
      <c r="AD2085" s="13">
        <v>0.55673799999999996</v>
      </c>
      <c r="AE2085" s="1" t="s">
        <v>12654</v>
      </c>
      <c r="AF2085" s="1" t="s">
        <v>12658</v>
      </c>
    </row>
    <row r="2086" spans="1:32" x14ac:dyDescent="0.2">
      <c r="A2086" s="1" t="s">
        <v>6226</v>
      </c>
      <c r="B2086" s="10">
        <v>7189154</v>
      </c>
      <c r="C2086" s="1" t="s">
        <v>2175</v>
      </c>
      <c r="D2086" s="1" t="s">
        <v>36</v>
      </c>
      <c r="E2086" s="11">
        <v>14301981</v>
      </c>
      <c r="F2086" s="11">
        <v>5674</v>
      </c>
      <c r="G2086" s="11">
        <v>2847</v>
      </c>
      <c r="H2086" s="11">
        <v>1337</v>
      </c>
      <c r="I2086" s="11">
        <v>5708</v>
      </c>
      <c r="J2086" s="11">
        <v>4135</v>
      </c>
      <c r="K2086" s="12" t="s">
        <v>2</v>
      </c>
      <c r="L2086" s="12" t="s">
        <v>2</v>
      </c>
      <c r="M2086" s="11">
        <v>9693</v>
      </c>
      <c r="N2086" s="11">
        <v>3434</v>
      </c>
      <c r="O2086" s="11">
        <v>9495</v>
      </c>
      <c r="P2086" s="11">
        <v>14764</v>
      </c>
      <c r="Q2086" s="11">
        <v>9348</v>
      </c>
      <c r="R2086" s="11">
        <v>-5260</v>
      </c>
      <c r="S2086" s="11">
        <v>-1140</v>
      </c>
      <c r="T2086" s="11">
        <v>-5311</v>
      </c>
      <c r="U2086" s="11">
        <v>-6630</v>
      </c>
      <c r="V2086" s="11">
        <v>-3751</v>
      </c>
      <c r="W2086" s="13">
        <v>0.69799999999999995</v>
      </c>
      <c r="X2086" s="13">
        <v>6.1079999999999997</v>
      </c>
      <c r="Y2086" s="13">
        <v>2.0289999999999999</v>
      </c>
      <c r="Z2086" s="13">
        <v>4.2169999999999996</v>
      </c>
      <c r="AA2086" s="13">
        <v>-10.977</v>
      </c>
      <c r="AB2086" s="1">
        <v>4249</v>
      </c>
      <c r="AC2086" s="12" t="s">
        <v>4019</v>
      </c>
      <c r="AD2086" s="13">
        <v>0.547211</v>
      </c>
      <c r="AE2086" s="1" t="s">
        <v>12654</v>
      </c>
      <c r="AF2086" s="1" t="s">
        <v>12667</v>
      </c>
    </row>
    <row r="2087" spans="1:32" x14ac:dyDescent="0.2">
      <c r="A2087" s="1" t="s">
        <v>6227</v>
      </c>
      <c r="B2087" s="10">
        <v>4251934</v>
      </c>
      <c r="C2087" s="1" t="s">
        <v>2176</v>
      </c>
      <c r="D2087" s="1" t="s">
        <v>47</v>
      </c>
      <c r="E2087" s="11">
        <v>4090945</v>
      </c>
      <c r="F2087" s="11">
        <v>224</v>
      </c>
      <c r="G2087" s="11">
        <v>300</v>
      </c>
      <c r="H2087" s="11">
        <v>570</v>
      </c>
      <c r="I2087" s="11">
        <v>717</v>
      </c>
      <c r="J2087" s="11">
        <v>804</v>
      </c>
      <c r="K2087" s="12" t="s">
        <v>2</v>
      </c>
      <c r="L2087" s="12" t="s">
        <v>2</v>
      </c>
      <c r="M2087" s="11">
        <v>871</v>
      </c>
      <c r="N2087" s="11">
        <v>543</v>
      </c>
      <c r="O2087" s="11">
        <v>1179</v>
      </c>
      <c r="P2087" s="11">
        <v>196</v>
      </c>
      <c r="Q2087" s="11">
        <v>669</v>
      </c>
      <c r="R2087" s="11">
        <v>-502</v>
      </c>
      <c r="S2087" s="11">
        <v>-463</v>
      </c>
      <c r="T2087" s="11">
        <v>-474</v>
      </c>
      <c r="U2087" s="11">
        <v>-1152</v>
      </c>
      <c r="V2087" s="11">
        <v>-701</v>
      </c>
      <c r="W2087" s="13">
        <v>2.0310000000000001</v>
      </c>
      <c r="X2087" s="13">
        <v>2.7309999999999999</v>
      </c>
      <c r="Y2087" s="13">
        <v>4.4950000000000001</v>
      </c>
      <c r="Z2087" s="13">
        <v>5.923</v>
      </c>
      <c r="AA2087" s="13">
        <v>4.5030000000000001</v>
      </c>
      <c r="AB2087" s="1">
        <v>4524</v>
      </c>
      <c r="AC2087" s="13">
        <v>18.577812000000002</v>
      </c>
      <c r="AD2087" s="13">
        <v>0.72138899999999995</v>
      </c>
      <c r="AE2087" s="1" t="s">
        <v>12654</v>
      </c>
      <c r="AF2087" s="1" t="s">
        <v>12669</v>
      </c>
    </row>
    <row r="2088" spans="1:32" x14ac:dyDescent="0.2">
      <c r="A2088" s="1" t="s">
        <v>6228</v>
      </c>
      <c r="B2088" s="10">
        <v>6333724</v>
      </c>
      <c r="C2088" s="1" t="s">
        <v>2177</v>
      </c>
      <c r="D2088" s="1" t="s">
        <v>107</v>
      </c>
      <c r="E2088" s="11">
        <v>42833007</v>
      </c>
      <c r="F2088" s="11">
        <v>8855</v>
      </c>
      <c r="G2088" s="11">
        <v>8116</v>
      </c>
      <c r="H2088" s="11">
        <v>5008</v>
      </c>
      <c r="I2088" s="11">
        <v>9387</v>
      </c>
      <c r="J2088" s="11">
        <v>13733</v>
      </c>
      <c r="K2088" s="12" t="s">
        <v>2</v>
      </c>
      <c r="L2088" s="12" t="s">
        <v>2</v>
      </c>
      <c r="M2088" s="11">
        <v>11673</v>
      </c>
      <c r="N2088" s="11">
        <v>10544</v>
      </c>
      <c r="O2088" s="11">
        <v>2140</v>
      </c>
      <c r="P2088" s="11">
        <v>11172</v>
      </c>
      <c r="Q2088" s="11">
        <v>11391</v>
      </c>
      <c r="R2088" s="11">
        <v>-611</v>
      </c>
      <c r="S2088" s="11">
        <v>-685</v>
      </c>
      <c r="T2088" s="11">
        <v>-2669</v>
      </c>
      <c r="U2088" s="11">
        <v>-3479</v>
      </c>
      <c r="V2088" s="11">
        <v>-1487</v>
      </c>
      <c r="W2088" s="13">
        <v>8.4380000000000006</v>
      </c>
      <c r="X2088" s="13">
        <v>6.7430000000000003</v>
      </c>
      <c r="Y2088" s="13">
        <v>4.8529999999999998</v>
      </c>
      <c r="Z2088" s="13">
        <v>6.9249999999999998</v>
      </c>
      <c r="AA2088" s="13">
        <v>10.106999999999999</v>
      </c>
      <c r="AB2088" s="1">
        <v>6455</v>
      </c>
      <c r="AC2088" s="13">
        <v>10.473000000000001</v>
      </c>
      <c r="AD2088" s="13">
        <v>1.065172</v>
      </c>
      <c r="AE2088" s="1" t="s">
        <v>12654</v>
      </c>
      <c r="AF2088" s="1" t="s">
        <v>12658</v>
      </c>
    </row>
    <row r="2089" spans="1:32" x14ac:dyDescent="0.2">
      <c r="A2089" s="1" t="s">
        <v>6229</v>
      </c>
      <c r="B2089" s="10">
        <v>4207306</v>
      </c>
      <c r="C2089" s="1" t="s">
        <v>2178</v>
      </c>
      <c r="D2089" s="1" t="s">
        <v>819</v>
      </c>
      <c r="E2089" s="11">
        <v>25852251</v>
      </c>
      <c r="F2089" s="11">
        <v>1597</v>
      </c>
      <c r="G2089" s="11">
        <v>2100</v>
      </c>
      <c r="H2089" s="11">
        <v>2452</v>
      </c>
      <c r="I2089" s="11">
        <v>2867</v>
      </c>
      <c r="J2089" s="11">
        <v>2867</v>
      </c>
      <c r="K2089" s="13">
        <v>3300</v>
      </c>
      <c r="L2089" s="13">
        <v>3500</v>
      </c>
      <c r="M2089" s="11">
        <v>2644</v>
      </c>
      <c r="N2089" s="11">
        <v>850</v>
      </c>
      <c r="O2089" s="11">
        <v>4399</v>
      </c>
      <c r="P2089" s="11">
        <v>4620</v>
      </c>
      <c r="Q2089" s="11">
        <v>4620</v>
      </c>
      <c r="R2089" s="11">
        <v>-401</v>
      </c>
      <c r="S2089" s="11">
        <v>-135</v>
      </c>
      <c r="T2089" s="11">
        <v>77</v>
      </c>
      <c r="U2089" s="11">
        <v>638</v>
      </c>
      <c r="V2089" s="11">
        <v>638</v>
      </c>
      <c r="W2089" s="13">
        <v>4.2679999999999998</v>
      </c>
      <c r="X2089" s="13">
        <v>4.742</v>
      </c>
      <c r="Y2089" s="13">
        <v>5.9009999999999998</v>
      </c>
      <c r="Z2089" s="13">
        <v>6.6180000000000003</v>
      </c>
      <c r="AA2089" s="13">
        <v>6.6180000000000003</v>
      </c>
      <c r="AB2089" s="1">
        <v>9837</v>
      </c>
      <c r="AC2089" s="13">
        <v>11.784981</v>
      </c>
      <c r="AD2089" s="13">
        <v>1.062103</v>
      </c>
      <c r="AE2089" s="1" t="s">
        <v>12654</v>
      </c>
      <c r="AF2089" s="1" t="s">
        <v>12655</v>
      </c>
    </row>
    <row r="2090" spans="1:32" x14ac:dyDescent="0.2">
      <c r="A2090" s="1" t="s">
        <v>6230</v>
      </c>
      <c r="B2090" s="10">
        <v>4990460</v>
      </c>
      <c r="C2090" s="1" t="s">
        <v>2179</v>
      </c>
      <c r="D2090" s="1" t="s">
        <v>148</v>
      </c>
      <c r="E2090" s="11">
        <v>2176393</v>
      </c>
      <c r="F2090" s="11">
        <v>892</v>
      </c>
      <c r="G2090" s="11">
        <v>1609</v>
      </c>
      <c r="H2090" s="11">
        <v>1202</v>
      </c>
      <c r="I2090" s="11">
        <v>2223</v>
      </c>
      <c r="J2090" s="11">
        <v>2293</v>
      </c>
      <c r="K2090" s="12" t="s">
        <v>2</v>
      </c>
      <c r="L2090" s="12" t="s">
        <v>2</v>
      </c>
      <c r="M2090" s="11">
        <v>3188</v>
      </c>
      <c r="N2090" s="11">
        <v>1576</v>
      </c>
      <c r="O2090" s="11">
        <v>3265</v>
      </c>
      <c r="P2090" s="11">
        <v>-1932</v>
      </c>
      <c r="Q2090" s="11">
        <v>3075</v>
      </c>
      <c r="R2090" s="11">
        <v>-412</v>
      </c>
      <c r="S2090" s="11">
        <v>-89</v>
      </c>
      <c r="T2090" s="11">
        <v>138</v>
      </c>
      <c r="U2090" s="11">
        <v>-1345</v>
      </c>
      <c r="V2090" s="11">
        <v>-363</v>
      </c>
      <c r="W2090" s="13">
        <v>6.2859999999999996</v>
      </c>
      <c r="X2090" s="13">
        <v>13.831</v>
      </c>
      <c r="Y2090" s="13">
        <v>7.2089999999999996</v>
      </c>
      <c r="Z2090" s="13">
        <v>11.756</v>
      </c>
      <c r="AA2090" s="13">
        <v>10.866</v>
      </c>
      <c r="AB2090" s="1">
        <v>1798</v>
      </c>
      <c r="AC2090" s="13">
        <v>5.4433639999999999</v>
      </c>
      <c r="AD2090" s="13">
        <v>0.84973600000000005</v>
      </c>
      <c r="AE2090" s="1" t="s">
        <v>12654</v>
      </c>
      <c r="AF2090" s="1" t="s">
        <v>12658</v>
      </c>
    </row>
    <row r="2091" spans="1:32" x14ac:dyDescent="0.2">
      <c r="A2091" s="1" t="s">
        <v>6231</v>
      </c>
      <c r="B2091" s="10">
        <v>7866486</v>
      </c>
      <c r="C2091" s="1" t="s">
        <v>2180</v>
      </c>
      <c r="D2091" s="1" t="s">
        <v>58</v>
      </c>
      <c r="E2091" s="11">
        <v>17633169</v>
      </c>
      <c r="F2091" s="11">
        <v>1686</v>
      </c>
      <c r="G2091" s="11">
        <v>1818</v>
      </c>
      <c r="H2091" s="11">
        <v>777</v>
      </c>
      <c r="I2091" s="11">
        <v>2594</v>
      </c>
      <c r="J2091" s="11">
        <v>4093</v>
      </c>
      <c r="K2091" s="13">
        <v>5099</v>
      </c>
      <c r="L2091" s="13">
        <v>5739.5</v>
      </c>
      <c r="M2091" s="12" t="s">
        <v>2</v>
      </c>
      <c r="N2091" s="11">
        <v>1114</v>
      </c>
      <c r="O2091" s="11">
        <v>50</v>
      </c>
      <c r="P2091" s="11">
        <v>2577</v>
      </c>
      <c r="Q2091" s="11">
        <v>1997</v>
      </c>
      <c r="R2091" s="12" t="s">
        <v>2</v>
      </c>
      <c r="S2091" s="11">
        <v>-222</v>
      </c>
      <c r="T2091" s="11">
        <v>-871</v>
      </c>
      <c r="U2091" s="11">
        <v>-401</v>
      </c>
      <c r="V2091" s="11">
        <v>-261</v>
      </c>
      <c r="W2091" s="13">
        <v>27.527000000000001</v>
      </c>
      <c r="X2091" s="13">
        <v>19.367000000000001</v>
      </c>
      <c r="Y2091" s="13">
        <v>8.6669999999999998</v>
      </c>
      <c r="Z2091" s="13">
        <v>20.623999999999999</v>
      </c>
      <c r="AA2091" s="13">
        <v>27.562000000000001</v>
      </c>
      <c r="AB2091" s="1">
        <v>6226</v>
      </c>
      <c r="AC2091" s="13">
        <v>27.451246000000001</v>
      </c>
      <c r="AD2091" s="13">
        <v>7.1990129999999999</v>
      </c>
      <c r="AE2091" s="1" t="s">
        <v>12654</v>
      </c>
      <c r="AF2091" s="1" t="s">
        <v>12658</v>
      </c>
    </row>
    <row r="2092" spans="1:32" x14ac:dyDescent="0.2">
      <c r="A2092" s="1" t="s">
        <v>6232</v>
      </c>
      <c r="B2092" s="10">
        <v>4257776</v>
      </c>
      <c r="C2092" s="1" t="s">
        <v>2181</v>
      </c>
      <c r="D2092" s="1" t="s">
        <v>90</v>
      </c>
      <c r="E2092" s="11">
        <v>20522072</v>
      </c>
      <c r="F2092" s="12" t="s">
        <v>2</v>
      </c>
      <c r="G2092" s="12" t="s">
        <v>2</v>
      </c>
      <c r="H2092" s="11">
        <v>2423</v>
      </c>
      <c r="I2092" s="11">
        <v>2474</v>
      </c>
      <c r="J2092" s="11">
        <v>2059</v>
      </c>
      <c r="K2092" s="12" t="s">
        <v>2</v>
      </c>
      <c r="L2092" s="12" t="s">
        <v>2</v>
      </c>
      <c r="M2092" s="12" t="s">
        <v>2</v>
      </c>
      <c r="N2092" s="12" t="s">
        <v>2</v>
      </c>
      <c r="O2092" s="11">
        <v>2200</v>
      </c>
      <c r="P2092" s="11">
        <v>2117</v>
      </c>
      <c r="Q2092" s="11">
        <v>-561</v>
      </c>
      <c r="R2092" s="12" t="s">
        <v>2</v>
      </c>
      <c r="S2092" s="12" t="s">
        <v>2</v>
      </c>
      <c r="T2092" s="11">
        <v>-1540</v>
      </c>
      <c r="U2092" s="11">
        <v>-456</v>
      </c>
      <c r="V2092" s="11">
        <v>-679</v>
      </c>
      <c r="W2092" s="12" t="s">
        <v>2</v>
      </c>
      <c r="X2092" s="12" t="s">
        <v>2</v>
      </c>
      <c r="Y2092" s="12" t="s">
        <v>2</v>
      </c>
      <c r="Z2092" s="13">
        <v>8.9559999999999995</v>
      </c>
      <c r="AA2092" s="13">
        <v>7.2140000000000004</v>
      </c>
      <c r="AB2092" s="1">
        <v>2217</v>
      </c>
      <c r="AC2092" s="13">
        <v>25.474043999999999</v>
      </c>
      <c r="AD2092" s="13">
        <v>1.564168</v>
      </c>
      <c r="AE2092" s="1" t="s">
        <v>12654</v>
      </c>
      <c r="AF2092" s="1" t="s">
        <v>12674</v>
      </c>
    </row>
    <row r="2093" spans="1:32" x14ac:dyDescent="0.2">
      <c r="A2093" s="1" t="s">
        <v>6233</v>
      </c>
      <c r="B2093" s="10">
        <v>4971334</v>
      </c>
      <c r="C2093" s="1" t="s">
        <v>2182</v>
      </c>
      <c r="D2093" s="1" t="s">
        <v>24</v>
      </c>
      <c r="E2093" s="11">
        <v>5252425</v>
      </c>
      <c r="F2093" s="11">
        <v>-882</v>
      </c>
      <c r="G2093" s="11">
        <v>-588</v>
      </c>
      <c r="H2093" s="11">
        <v>-244</v>
      </c>
      <c r="I2093" s="11">
        <v>257</v>
      </c>
      <c r="J2093" s="11">
        <v>257</v>
      </c>
      <c r="K2093" s="12" t="s">
        <v>2</v>
      </c>
      <c r="L2093" s="12" t="s">
        <v>2</v>
      </c>
      <c r="M2093" s="11">
        <v>-653</v>
      </c>
      <c r="N2093" s="11">
        <v>-415</v>
      </c>
      <c r="O2093" s="11">
        <v>-267</v>
      </c>
      <c r="P2093" s="11">
        <v>207</v>
      </c>
      <c r="Q2093" s="11">
        <v>207</v>
      </c>
      <c r="R2093" s="11">
        <v>-175</v>
      </c>
      <c r="S2093" s="11">
        <v>161</v>
      </c>
      <c r="T2093" s="11">
        <v>-92</v>
      </c>
      <c r="U2093" s="11">
        <v>-140</v>
      </c>
      <c r="V2093" s="11">
        <v>-140</v>
      </c>
      <c r="W2093" s="13">
        <v>-17.213999999999999</v>
      </c>
      <c r="X2093" s="13">
        <v>-17.7</v>
      </c>
      <c r="Y2093" s="13">
        <v>-9.1660000000000004</v>
      </c>
      <c r="Z2093" s="13">
        <v>8.8699999999999992</v>
      </c>
      <c r="AA2093" s="13">
        <v>8.8699999999999992</v>
      </c>
      <c r="AB2093" s="1">
        <v>3653</v>
      </c>
      <c r="AC2093" s="12" t="s">
        <v>4019</v>
      </c>
      <c r="AD2093" s="13">
        <v>1.3646020000000001</v>
      </c>
      <c r="AE2093" s="1" t="s">
        <v>12654</v>
      </c>
      <c r="AF2093" s="1" t="s">
        <v>12663</v>
      </c>
    </row>
    <row r="2094" spans="1:32" x14ac:dyDescent="0.2">
      <c r="A2094" s="1" t="s">
        <v>6234</v>
      </c>
      <c r="B2094" s="10">
        <v>4997977</v>
      </c>
      <c r="C2094" s="1" t="s">
        <v>2183</v>
      </c>
      <c r="D2094" s="1" t="s">
        <v>293</v>
      </c>
      <c r="E2094" s="11">
        <v>14701980</v>
      </c>
      <c r="F2094" s="11">
        <v>1424</v>
      </c>
      <c r="G2094" s="11">
        <v>1696</v>
      </c>
      <c r="H2094" s="11">
        <v>1471</v>
      </c>
      <c r="I2094" s="11">
        <v>1398</v>
      </c>
      <c r="J2094" s="11">
        <v>1400</v>
      </c>
      <c r="K2094" s="12" t="s">
        <v>2</v>
      </c>
      <c r="L2094" s="12" t="s">
        <v>2</v>
      </c>
      <c r="M2094" s="11">
        <v>-1700</v>
      </c>
      <c r="N2094" s="11">
        <v>-384</v>
      </c>
      <c r="O2094" s="11">
        <v>912</v>
      </c>
      <c r="P2094" s="11">
        <v>1596</v>
      </c>
      <c r="Q2094" s="11">
        <v>1819</v>
      </c>
      <c r="R2094" s="11">
        <v>-221</v>
      </c>
      <c r="S2094" s="11">
        <v>-182</v>
      </c>
      <c r="T2094" s="11">
        <v>-184</v>
      </c>
      <c r="U2094" s="11">
        <v>-38</v>
      </c>
      <c r="V2094" s="11">
        <v>-225</v>
      </c>
      <c r="W2094" s="13">
        <v>17.782</v>
      </c>
      <c r="X2094" s="13">
        <v>17.693999999999999</v>
      </c>
      <c r="Y2094" s="13">
        <v>13.907</v>
      </c>
      <c r="Z2094" s="13">
        <v>11.012</v>
      </c>
      <c r="AA2094" s="13">
        <v>11.584</v>
      </c>
      <c r="AB2094" s="1">
        <v>7192</v>
      </c>
      <c r="AC2094" s="13">
        <v>6.5554560000000004</v>
      </c>
      <c r="AD2094" s="13">
        <v>0.77076699999999998</v>
      </c>
      <c r="AE2094" s="1" t="s">
        <v>12654</v>
      </c>
      <c r="AF2094" s="1" t="s">
        <v>12668</v>
      </c>
    </row>
    <row r="2095" spans="1:32" x14ac:dyDescent="0.2">
      <c r="A2095" s="1" t="s">
        <v>6235</v>
      </c>
      <c r="B2095" s="10">
        <v>6333409</v>
      </c>
      <c r="C2095" s="1" t="s">
        <v>2184</v>
      </c>
      <c r="D2095" s="1" t="s">
        <v>112</v>
      </c>
      <c r="E2095" s="11">
        <v>37969655</v>
      </c>
      <c r="F2095" s="11">
        <v>2919</v>
      </c>
      <c r="G2095" s="11">
        <v>5684</v>
      </c>
      <c r="H2095" s="11">
        <v>6735</v>
      </c>
      <c r="I2095" s="11">
        <v>5897</v>
      </c>
      <c r="J2095" s="11">
        <v>5397</v>
      </c>
      <c r="K2095" s="12" t="s">
        <v>2</v>
      </c>
      <c r="L2095" s="12" t="s">
        <v>2</v>
      </c>
      <c r="M2095" s="11">
        <v>3902</v>
      </c>
      <c r="N2095" s="11">
        <v>4997</v>
      </c>
      <c r="O2095" s="11">
        <v>2299</v>
      </c>
      <c r="P2095" s="11">
        <v>6638</v>
      </c>
      <c r="Q2095" s="11">
        <v>4058</v>
      </c>
      <c r="R2095" s="11">
        <v>-1258</v>
      </c>
      <c r="S2095" s="11">
        <v>-1484</v>
      </c>
      <c r="T2095" s="11">
        <v>-427</v>
      </c>
      <c r="U2095" s="11">
        <v>-1009</v>
      </c>
      <c r="V2095" s="11">
        <v>-3843</v>
      </c>
      <c r="W2095" s="13">
        <v>5.9560000000000004</v>
      </c>
      <c r="X2095" s="13">
        <v>9.6989999999999998</v>
      </c>
      <c r="Y2095" s="13">
        <v>10.920999999999999</v>
      </c>
      <c r="Z2095" s="13">
        <v>8.5860000000000003</v>
      </c>
      <c r="AA2095" s="13">
        <v>7.4939999999999998</v>
      </c>
      <c r="AB2095" s="1">
        <v>5464</v>
      </c>
      <c r="AC2095" s="13">
        <v>10.188541000000001</v>
      </c>
      <c r="AD2095" s="13">
        <v>0.65474500000000002</v>
      </c>
      <c r="AE2095" s="1" t="s">
        <v>12654</v>
      </c>
      <c r="AF2095" s="1" t="s">
        <v>12667</v>
      </c>
    </row>
    <row r="2096" spans="1:32" x14ac:dyDescent="0.2">
      <c r="A2096" s="1" t="s">
        <v>6236</v>
      </c>
      <c r="B2096" s="10">
        <v>4251932</v>
      </c>
      <c r="C2096" s="1" t="s">
        <v>2185</v>
      </c>
      <c r="D2096" s="1" t="s">
        <v>20</v>
      </c>
      <c r="E2096" s="11">
        <v>30855419</v>
      </c>
      <c r="F2096" s="11">
        <v>1423</v>
      </c>
      <c r="G2096" s="11">
        <v>3474</v>
      </c>
      <c r="H2096" s="11">
        <v>42</v>
      </c>
      <c r="I2096" s="11">
        <v>4185</v>
      </c>
      <c r="J2096" s="11">
        <v>5224</v>
      </c>
      <c r="K2096" s="13">
        <v>5600</v>
      </c>
      <c r="L2096" s="13">
        <v>6000</v>
      </c>
      <c r="M2096" s="11">
        <v>4399</v>
      </c>
      <c r="N2096" s="11">
        <v>10449</v>
      </c>
      <c r="O2096" s="11">
        <v>1422</v>
      </c>
      <c r="P2096" s="11">
        <v>10160</v>
      </c>
      <c r="Q2096" s="11">
        <v>7346</v>
      </c>
      <c r="R2096" s="11">
        <v>45</v>
      </c>
      <c r="S2096" s="11">
        <v>-798</v>
      </c>
      <c r="T2096" s="11">
        <v>-2974</v>
      </c>
      <c r="U2096" s="11">
        <v>-2135</v>
      </c>
      <c r="V2096" s="11">
        <v>-1642</v>
      </c>
      <c r="W2096" s="13">
        <v>2.242</v>
      </c>
      <c r="X2096" s="13">
        <v>7.32</v>
      </c>
      <c r="Y2096" s="13">
        <v>-0.69299999999999995</v>
      </c>
      <c r="Z2096" s="13">
        <v>5.1470000000000002</v>
      </c>
      <c r="AA2096" s="13">
        <v>5.952</v>
      </c>
      <c r="AB2096" s="1">
        <v>8153</v>
      </c>
      <c r="AC2096" s="13">
        <v>28.894093999999999</v>
      </c>
      <c r="AD2096" s="13">
        <v>2.1449850000000001</v>
      </c>
      <c r="AE2096" s="1" t="s">
        <v>12654</v>
      </c>
      <c r="AF2096" s="1" t="s">
        <v>12661</v>
      </c>
    </row>
    <row r="2097" spans="1:32" x14ac:dyDescent="0.2">
      <c r="A2097" s="1" t="s">
        <v>6237</v>
      </c>
      <c r="B2097" s="10">
        <v>9363651</v>
      </c>
      <c r="C2097" s="1"/>
      <c r="D2097" s="1" t="s">
        <v>182</v>
      </c>
      <c r="E2097" s="11">
        <v>8100000</v>
      </c>
      <c r="F2097" s="12" t="s">
        <v>2</v>
      </c>
      <c r="G2097" s="12" t="s">
        <v>2</v>
      </c>
      <c r="H2097" s="11">
        <v>534</v>
      </c>
      <c r="I2097" s="11">
        <v>862</v>
      </c>
      <c r="J2097" s="11">
        <v>862</v>
      </c>
      <c r="K2097" s="13">
        <v>1620</v>
      </c>
      <c r="L2097" s="13">
        <v>2270</v>
      </c>
      <c r="M2097" s="12" t="s">
        <v>2</v>
      </c>
      <c r="N2097" s="12" t="s">
        <v>2</v>
      </c>
      <c r="O2097" s="12" t="s">
        <v>2</v>
      </c>
      <c r="P2097" s="12" t="s">
        <v>2</v>
      </c>
      <c r="Q2097" s="12" t="s">
        <v>2</v>
      </c>
      <c r="R2097" s="12" t="s">
        <v>2</v>
      </c>
      <c r="S2097" s="12" t="s">
        <v>2</v>
      </c>
      <c r="T2097" s="12" t="s">
        <v>2</v>
      </c>
      <c r="U2097" s="12" t="s">
        <v>2</v>
      </c>
      <c r="V2097" s="12" t="s">
        <v>2</v>
      </c>
      <c r="W2097" s="12" t="s">
        <v>2</v>
      </c>
      <c r="X2097" s="12" t="s">
        <v>2</v>
      </c>
      <c r="Y2097" s="12" t="s">
        <v>2</v>
      </c>
      <c r="Z2097" s="13">
        <v>36.128999999999998</v>
      </c>
      <c r="AA2097" s="13">
        <v>36.128999999999998</v>
      </c>
      <c r="AB2097" s="1" t="s">
        <v>6238</v>
      </c>
      <c r="AC2097" s="13">
        <v>36.427781000000003</v>
      </c>
      <c r="AD2097" s="13">
        <v>11.171265999999999</v>
      </c>
      <c r="AE2097" s="1" t="s">
        <v>12654</v>
      </c>
      <c r="AF2097" s="1" t="s">
        <v>12664</v>
      </c>
    </row>
    <row r="2098" spans="1:32" x14ac:dyDescent="0.2">
      <c r="A2098" s="1" t="s">
        <v>6239</v>
      </c>
      <c r="B2098" s="10">
        <v>4250724</v>
      </c>
      <c r="C2098" s="1" t="s">
        <v>2186</v>
      </c>
      <c r="D2098" s="1" t="s">
        <v>73</v>
      </c>
      <c r="E2098" s="11">
        <v>33327338</v>
      </c>
      <c r="F2098" s="11">
        <v>5945</v>
      </c>
      <c r="G2098" s="11">
        <v>4518</v>
      </c>
      <c r="H2098" s="11">
        <v>4632</v>
      </c>
      <c r="I2098" s="11">
        <v>3021</v>
      </c>
      <c r="J2098" s="11">
        <v>3823</v>
      </c>
      <c r="K2098" s="12" t="s">
        <v>2</v>
      </c>
      <c r="L2098" s="12" t="s">
        <v>2</v>
      </c>
      <c r="M2098" s="11">
        <v>9337</v>
      </c>
      <c r="N2098" s="11">
        <v>3516</v>
      </c>
      <c r="O2098" s="11">
        <v>3970</v>
      </c>
      <c r="P2098" s="11">
        <v>3934</v>
      </c>
      <c r="Q2098" s="11">
        <v>5439</v>
      </c>
      <c r="R2098" s="11">
        <v>-1468</v>
      </c>
      <c r="S2098" s="11">
        <v>-2774</v>
      </c>
      <c r="T2098" s="11">
        <v>-186</v>
      </c>
      <c r="U2098" s="11">
        <v>-2611</v>
      </c>
      <c r="V2098" s="11">
        <v>-2077</v>
      </c>
      <c r="W2098" s="13">
        <v>13.462999999999999</v>
      </c>
      <c r="X2098" s="13">
        <v>9.7870000000000008</v>
      </c>
      <c r="Y2098" s="13">
        <v>11.016999999999999</v>
      </c>
      <c r="Z2098" s="13">
        <v>7.3419999999999996</v>
      </c>
      <c r="AA2098" s="13">
        <v>7.0579999999999998</v>
      </c>
      <c r="AB2098" s="1">
        <v>8203</v>
      </c>
      <c r="AC2098" s="13">
        <v>8.7092500000000008</v>
      </c>
      <c r="AD2098" s="13">
        <v>0.68263300000000005</v>
      </c>
      <c r="AE2098" s="1" t="s">
        <v>12654</v>
      </c>
      <c r="AF2098" s="1" t="s">
        <v>12657</v>
      </c>
    </row>
    <row r="2099" spans="1:32" x14ac:dyDescent="0.2">
      <c r="A2099" s="1" t="s">
        <v>6240</v>
      </c>
      <c r="B2099" s="10">
        <v>4554476</v>
      </c>
      <c r="C2099" s="1" t="s">
        <v>2187</v>
      </c>
      <c r="D2099" s="1" t="s">
        <v>337</v>
      </c>
      <c r="E2099" s="11">
        <v>98836353</v>
      </c>
      <c r="F2099" s="11">
        <v>612</v>
      </c>
      <c r="G2099" s="11">
        <v>589</v>
      </c>
      <c r="H2099" s="11">
        <v>804</v>
      </c>
      <c r="I2099" s="11">
        <v>552</v>
      </c>
      <c r="J2099" s="11">
        <v>395</v>
      </c>
      <c r="K2099" s="12" t="s">
        <v>2</v>
      </c>
      <c r="L2099" s="12" t="s">
        <v>2</v>
      </c>
      <c r="M2099" s="11">
        <v>2943</v>
      </c>
      <c r="N2099" s="11">
        <v>101</v>
      </c>
      <c r="O2099" s="11">
        <v>-264</v>
      </c>
      <c r="P2099" s="11">
        <v>-849</v>
      </c>
      <c r="Q2099" s="11">
        <v>1714</v>
      </c>
      <c r="R2099" s="11">
        <v>-1001</v>
      </c>
      <c r="S2099" s="11">
        <v>-1291</v>
      </c>
      <c r="T2099" s="11">
        <v>-2229</v>
      </c>
      <c r="U2099" s="11">
        <v>-2414</v>
      </c>
      <c r="V2099" s="11">
        <v>442</v>
      </c>
      <c r="W2099" s="13">
        <v>0.91400000000000003</v>
      </c>
      <c r="X2099" s="13">
        <v>3.1150000000000002</v>
      </c>
      <c r="Y2099" s="13">
        <v>3.665</v>
      </c>
      <c r="Z2099" s="13">
        <v>1.5620000000000001</v>
      </c>
      <c r="AA2099" s="13">
        <v>1.7410000000000001</v>
      </c>
      <c r="AB2099" s="1">
        <v>9980</v>
      </c>
      <c r="AC2099" s="13">
        <v>26.503871</v>
      </c>
      <c r="AD2099" s="13">
        <v>0.61664699999999995</v>
      </c>
      <c r="AE2099" s="1" t="s">
        <v>12654</v>
      </c>
      <c r="AF2099" s="1" t="s">
        <v>12655</v>
      </c>
    </row>
    <row r="2100" spans="1:32" x14ac:dyDescent="0.2">
      <c r="A2100" s="1" t="s">
        <v>6241</v>
      </c>
      <c r="B2100" s="10">
        <v>5295806</v>
      </c>
      <c r="C2100" s="1" t="s">
        <v>2188</v>
      </c>
      <c r="D2100" s="1" t="s">
        <v>513</v>
      </c>
      <c r="E2100" s="11">
        <v>3552678</v>
      </c>
      <c r="F2100" s="12" t="s">
        <v>2</v>
      </c>
      <c r="G2100" s="12" t="s">
        <v>2</v>
      </c>
      <c r="H2100" s="12" t="s">
        <v>2</v>
      </c>
      <c r="I2100" s="11">
        <v>158</v>
      </c>
      <c r="J2100" s="11">
        <v>158</v>
      </c>
      <c r="K2100" s="12" t="s">
        <v>2</v>
      </c>
      <c r="L2100" s="12" t="s">
        <v>2</v>
      </c>
      <c r="M2100" s="12" t="s">
        <v>2</v>
      </c>
      <c r="N2100" s="12" t="s">
        <v>2</v>
      </c>
      <c r="O2100" s="12" t="s">
        <v>2</v>
      </c>
      <c r="P2100" s="11">
        <v>-77</v>
      </c>
      <c r="Q2100" s="11">
        <v>-77</v>
      </c>
      <c r="R2100" s="12" t="s">
        <v>2</v>
      </c>
      <c r="S2100" s="12" t="s">
        <v>2</v>
      </c>
      <c r="T2100" s="12" t="s">
        <v>2</v>
      </c>
      <c r="U2100" s="11">
        <v>-59</v>
      </c>
      <c r="V2100" s="11">
        <v>-59</v>
      </c>
      <c r="W2100" s="12" t="s">
        <v>2</v>
      </c>
      <c r="X2100" s="12" t="s">
        <v>2</v>
      </c>
      <c r="Y2100" s="12" t="s">
        <v>2</v>
      </c>
      <c r="Z2100" s="12" t="s">
        <v>2</v>
      </c>
      <c r="AA2100" s="12" t="s">
        <v>2</v>
      </c>
      <c r="AB2100" s="1">
        <v>5619</v>
      </c>
      <c r="AC2100" s="13">
        <v>34.306826000000001</v>
      </c>
      <c r="AD2100" s="13">
        <v>1.713087</v>
      </c>
      <c r="AE2100" s="1" t="s">
        <v>12654</v>
      </c>
      <c r="AF2100" s="1" t="s">
        <v>12671</v>
      </c>
    </row>
    <row r="2101" spans="1:32" x14ac:dyDescent="0.2">
      <c r="A2101" s="1" t="s">
        <v>6242</v>
      </c>
      <c r="B2101" s="10">
        <v>4812940</v>
      </c>
      <c r="C2101" s="1" t="s">
        <v>2189</v>
      </c>
      <c r="D2101" s="1" t="s">
        <v>60</v>
      </c>
      <c r="E2101" s="11">
        <v>5588980</v>
      </c>
      <c r="F2101" s="11">
        <v>1267</v>
      </c>
      <c r="G2101" s="11">
        <v>2978</v>
      </c>
      <c r="H2101" s="11">
        <v>834</v>
      </c>
      <c r="I2101" s="11">
        <v>-119</v>
      </c>
      <c r="J2101" s="11">
        <v>-119</v>
      </c>
      <c r="K2101" s="12" t="s">
        <v>2</v>
      </c>
      <c r="L2101" s="12" t="s">
        <v>2</v>
      </c>
      <c r="M2101" s="11">
        <v>-298</v>
      </c>
      <c r="N2101" s="11">
        <v>4511</v>
      </c>
      <c r="O2101" s="11">
        <v>-193</v>
      </c>
      <c r="P2101" s="11">
        <v>503</v>
      </c>
      <c r="Q2101" s="11">
        <v>503</v>
      </c>
      <c r="R2101" s="11">
        <v>-206</v>
      </c>
      <c r="S2101" s="11">
        <v>-431</v>
      </c>
      <c r="T2101" s="11">
        <v>-243</v>
      </c>
      <c r="U2101" s="11">
        <v>-1843</v>
      </c>
      <c r="V2101" s="11">
        <v>-1843</v>
      </c>
      <c r="W2101" s="13">
        <v>41.735999999999997</v>
      </c>
      <c r="X2101" s="13">
        <v>64.364999999999995</v>
      </c>
      <c r="Y2101" s="13">
        <v>11.696</v>
      </c>
      <c r="Z2101" s="13">
        <v>-7.1710000000000003</v>
      </c>
      <c r="AA2101" s="13">
        <v>-7.1710000000000003</v>
      </c>
      <c r="AB2101" s="1">
        <v>6034</v>
      </c>
      <c r="AC2101" s="12" t="s">
        <v>4019</v>
      </c>
      <c r="AD2101" s="13">
        <v>0.81261899999999998</v>
      </c>
      <c r="AE2101" s="1" t="s">
        <v>12654</v>
      </c>
      <c r="AF2101" s="1" t="s">
        <v>12671</v>
      </c>
    </row>
    <row r="2102" spans="1:32" x14ac:dyDescent="0.2">
      <c r="A2102" s="1" t="s">
        <v>6243</v>
      </c>
      <c r="B2102" s="10">
        <v>4211060</v>
      </c>
      <c r="C2102" s="1" t="s">
        <v>2190</v>
      </c>
      <c r="D2102" s="1" t="s">
        <v>210</v>
      </c>
      <c r="E2102" s="11">
        <v>1511451584</v>
      </c>
      <c r="F2102" s="11">
        <v>390506</v>
      </c>
      <c r="G2102" s="11">
        <v>502451</v>
      </c>
      <c r="H2102" s="11">
        <v>411446</v>
      </c>
      <c r="I2102" s="11">
        <v>628747</v>
      </c>
      <c r="J2102" s="11">
        <v>940779</v>
      </c>
      <c r="K2102" s="12" t="s">
        <v>2</v>
      </c>
      <c r="L2102" s="12" t="s">
        <v>2</v>
      </c>
      <c r="M2102" s="11">
        <v>-323912</v>
      </c>
      <c r="N2102" s="11">
        <v>236708</v>
      </c>
      <c r="O2102" s="11">
        <v>194153</v>
      </c>
      <c r="P2102" s="11">
        <v>549466</v>
      </c>
      <c r="Q2102" s="12" t="s">
        <v>2</v>
      </c>
      <c r="R2102" s="11">
        <v>43925</v>
      </c>
      <c r="S2102" s="11">
        <v>-71976</v>
      </c>
      <c r="T2102" s="11">
        <v>480953</v>
      </c>
      <c r="U2102" s="11">
        <v>-276825</v>
      </c>
      <c r="V2102" s="12" t="s">
        <v>2</v>
      </c>
      <c r="W2102" s="13">
        <v>5.2549999999999999</v>
      </c>
      <c r="X2102" s="13">
        <v>8.2729999999999997</v>
      </c>
      <c r="Y2102" s="13">
        <v>5.19</v>
      </c>
      <c r="Z2102" s="13">
        <v>9.85</v>
      </c>
      <c r="AA2102" s="13">
        <v>16.265000000000001</v>
      </c>
      <c r="AB2102" s="1">
        <v>8725</v>
      </c>
      <c r="AC2102" s="13">
        <v>6.9129699999999996</v>
      </c>
      <c r="AD2102" s="13">
        <v>1.185449</v>
      </c>
      <c r="AE2102" s="1" t="s">
        <v>12654</v>
      </c>
      <c r="AF2102" s="1" t="s">
        <v>12670</v>
      </c>
    </row>
    <row r="2103" spans="1:32" x14ac:dyDescent="0.2">
      <c r="A2103" s="1" t="s">
        <v>6244</v>
      </c>
      <c r="B2103" s="10">
        <v>6281220</v>
      </c>
      <c r="C2103" s="1" t="s">
        <v>2191</v>
      </c>
      <c r="D2103" s="1" t="s">
        <v>28</v>
      </c>
      <c r="E2103" s="11">
        <v>4263799</v>
      </c>
      <c r="F2103" s="11">
        <v>-423</v>
      </c>
      <c r="G2103" s="11">
        <v>201</v>
      </c>
      <c r="H2103" s="11">
        <v>266</v>
      </c>
      <c r="I2103" s="11">
        <v>157</v>
      </c>
      <c r="J2103" s="11">
        <v>156</v>
      </c>
      <c r="K2103" s="12" t="s">
        <v>2</v>
      </c>
      <c r="L2103" s="12" t="s">
        <v>2</v>
      </c>
      <c r="M2103" s="11">
        <v>207</v>
      </c>
      <c r="N2103" s="11">
        <v>516</v>
      </c>
      <c r="O2103" s="11">
        <v>6</v>
      </c>
      <c r="P2103" s="11">
        <v>13</v>
      </c>
      <c r="Q2103" s="11">
        <v>406</v>
      </c>
      <c r="R2103" s="11">
        <v>-46</v>
      </c>
      <c r="S2103" s="11">
        <v>-47</v>
      </c>
      <c r="T2103" s="11">
        <v>-71</v>
      </c>
      <c r="U2103" s="11">
        <v>-176</v>
      </c>
      <c r="V2103" s="11">
        <v>-130</v>
      </c>
      <c r="W2103" s="13">
        <v>-8.4760000000000009</v>
      </c>
      <c r="X2103" s="13">
        <v>7.3319999999999999</v>
      </c>
      <c r="Y2103" s="13">
        <v>7.5129999999999999</v>
      </c>
      <c r="Z2103" s="13">
        <v>3.9390000000000001</v>
      </c>
      <c r="AA2103" s="13">
        <v>-10.263999999999999</v>
      </c>
      <c r="AB2103" s="1">
        <v>6555</v>
      </c>
      <c r="AC2103" s="12" t="s">
        <v>4019</v>
      </c>
      <c r="AD2103" s="13">
        <v>0.60244200000000003</v>
      </c>
      <c r="AE2103" s="1" t="s">
        <v>12654</v>
      </c>
      <c r="AF2103" s="1" t="s">
        <v>12664</v>
      </c>
    </row>
    <row r="2104" spans="1:32" x14ac:dyDescent="0.2">
      <c r="A2104" s="1" t="s">
        <v>6245</v>
      </c>
      <c r="B2104" s="10">
        <v>4989960</v>
      </c>
      <c r="C2104" s="1" t="s">
        <v>2192</v>
      </c>
      <c r="D2104" s="1" t="s">
        <v>148</v>
      </c>
      <c r="E2104" s="11">
        <v>1076276</v>
      </c>
      <c r="F2104" s="11">
        <v>309</v>
      </c>
      <c r="G2104" s="11">
        <v>329</v>
      </c>
      <c r="H2104" s="11">
        <v>365</v>
      </c>
      <c r="I2104" s="11">
        <v>438</v>
      </c>
      <c r="J2104" s="11">
        <v>411</v>
      </c>
      <c r="K2104" s="12" t="s">
        <v>2</v>
      </c>
      <c r="L2104" s="12" t="s">
        <v>2</v>
      </c>
      <c r="M2104" s="11">
        <v>341</v>
      </c>
      <c r="N2104" s="11">
        <v>394</v>
      </c>
      <c r="O2104" s="11">
        <v>122</v>
      </c>
      <c r="P2104" s="11">
        <v>288</v>
      </c>
      <c r="Q2104" s="11">
        <v>295</v>
      </c>
      <c r="R2104" s="11">
        <v>-120</v>
      </c>
      <c r="S2104" s="11">
        <v>-1</v>
      </c>
      <c r="T2104" s="11">
        <v>-22</v>
      </c>
      <c r="U2104" s="11">
        <v>-183</v>
      </c>
      <c r="V2104" s="11">
        <v>-11</v>
      </c>
      <c r="W2104" s="13">
        <v>7.0640000000000001</v>
      </c>
      <c r="X2104" s="13">
        <v>6.2530000000000001</v>
      </c>
      <c r="Y2104" s="13">
        <v>6.742</v>
      </c>
      <c r="Z2104" s="13">
        <v>7.3070000000000004</v>
      </c>
      <c r="AA2104" s="13">
        <v>6.57</v>
      </c>
      <c r="AB2104" s="1">
        <v>9820</v>
      </c>
      <c r="AC2104" s="13">
        <v>14.95345</v>
      </c>
      <c r="AD2104" s="13">
        <v>0.92043200000000003</v>
      </c>
      <c r="AE2104" s="1" t="s">
        <v>12654</v>
      </c>
      <c r="AF2104" s="1" t="s">
        <v>12658</v>
      </c>
    </row>
    <row r="2105" spans="1:32" x14ac:dyDescent="0.2">
      <c r="A2105" s="1" t="s">
        <v>6246</v>
      </c>
      <c r="B2105" s="10">
        <v>6300209</v>
      </c>
      <c r="C2105" s="1" t="s">
        <v>2193</v>
      </c>
      <c r="D2105" s="1" t="s">
        <v>47</v>
      </c>
      <c r="E2105" s="11">
        <v>39261219</v>
      </c>
      <c r="F2105" s="11">
        <v>3890</v>
      </c>
      <c r="G2105" s="11">
        <v>3239</v>
      </c>
      <c r="H2105" s="11">
        <v>3598</v>
      </c>
      <c r="I2105" s="11">
        <v>3278</v>
      </c>
      <c r="J2105" s="11">
        <v>3278</v>
      </c>
      <c r="K2105" s="13">
        <v>9775</v>
      </c>
      <c r="L2105" s="13">
        <v>11950</v>
      </c>
      <c r="M2105" s="11">
        <v>3927</v>
      </c>
      <c r="N2105" s="11">
        <v>1879</v>
      </c>
      <c r="O2105" s="11">
        <v>2686</v>
      </c>
      <c r="P2105" s="11">
        <v>983</v>
      </c>
      <c r="Q2105" s="11">
        <v>983</v>
      </c>
      <c r="R2105" s="11">
        <v>-750</v>
      </c>
      <c r="S2105" s="11">
        <v>-1876</v>
      </c>
      <c r="T2105" s="11">
        <v>-2788</v>
      </c>
      <c r="U2105" s="11">
        <v>-4501</v>
      </c>
      <c r="V2105" s="11">
        <v>-4501</v>
      </c>
      <c r="W2105" s="13">
        <v>15.478999999999999</v>
      </c>
      <c r="X2105" s="13">
        <v>6.3369999999999997</v>
      </c>
      <c r="Y2105" s="13">
        <v>4.069</v>
      </c>
      <c r="Z2105" s="13">
        <v>4.4909999999999997</v>
      </c>
      <c r="AA2105" s="13">
        <v>4.4909999999999997</v>
      </c>
      <c r="AB2105" s="1">
        <v>7806</v>
      </c>
      <c r="AC2105" s="13">
        <v>21.745721</v>
      </c>
      <c r="AD2105" s="13">
        <v>2.993976</v>
      </c>
      <c r="AE2105" s="1" t="s">
        <v>12654</v>
      </c>
      <c r="AF2105" s="1" t="s">
        <v>12669</v>
      </c>
    </row>
    <row r="2106" spans="1:32" x14ac:dyDescent="0.2">
      <c r="A2106" s="1" t="s">
        <v>6247</v>
      </c>
      <c r="B2106" s="10">
        <v>4330801</v>
      </c>
      <c r="C2106" s="1" t="s">
        <v>2194</v>
      </c>
      <c r="D2106" s="1" t="s">
        <v>84</v>
      </c>
      <c r="E2106" s="11">
        <v>55343386</v>
      </c>
      <c r="F2106" s="11">
        <v>1930</v>
      </c>
      <c r="G2106" s="11">
        <v>871</v>
      </c>
      <c r="H2106" s="11">
        <v>298</v>
      </c>
      <c r="I2106" s="11">
        <v>2395</v>
      </c>
      <c r="J2106" s="11">
        <v>2395</v>
      </c>
      <c r="K2106" s="13">
        <v>3100</v>
      </c>
      <c r="L2106" s="13">
        <v>3800</v>
      </c>
      <c r="M2106" s="11">
        <v>3516</v>
      </c>
      <c r="N2106" s="11">
        <v>-1393</v>
      </c>
      <c r="O2106" s="11">
        <v>4764</v>
      </c>
      <c r="P2106" s="11">
        <v>4131</v>
      </c>
      <c r="Q2106" s="11">
        <v>4131</v>
      </c>
      <c r="R2106" s="11">
        <v>-1996</v>
      </c>
      <c r="S2106" s="11">
        <v>-2460</v>
      </c>
      <c r="T2106" s="11">
        <v>-1349</v>
      </c>
      <c r="U2106" s="11">
        <v>-1368</v>
      </c>
      <c r="V2106" s="11">
        <v>-1368</v>
      </c>
      <c r="W2106" s="13">
        <v>-7.1529999999999996</v>
      </c>
      <c r="X2106" s="13">
        <v>-5.4349999999999996</v>
      </c>
      <c r="Y2106" s="13">
        <v>3.2040000000000002</v>
      </c>
      <c r="Z2106" s="13">
        <v>13.332000000000001</v>
      </c>
      <c r="AA2106" s="13">
        <v>13.332000000000001</v>
      </c>
      <c r="AB2106" s="1">
        <v>9438</v>
      </c>
      <c r="AC2106" s="13">
        <v>19.036529000000002</v>
      </c>
      <c r="AD2106" s="13">
        <v>2.4720580000000001</v>
      </c>
      <c r="AE2106" s="1" t="s">
        <v>12654</v>
      </c>
      <c r="AF2106" s="1" t="s">
        <v>12666</v>
      </c>
    </row>
    <row r="2107" spans="1:32" x14ac:dyDescent="0.2">
      <c r="A2107" s="1" t="s">
        <v>6248</v>
      </c>
      <c r="B2107" s="10">
        <v>4863952</v>
      </c>
      <c r="C2107" s="1" t="s">
        <v>2195</v>
      </c>
      <c r="D2107" s="1" t="s">
        <v>49</v>
      </c>
      <c r="E2107" s="11">
        <v>23380469</v>
      </c>
      <c r="F2107" s="11">
        <v>2343</v>
      </c>
      <c r="G2107" s="11">
        <v>2977</v>
      </c>
      <c r="H2107" s="11">
        <v>5938</v>
      </c>
      <c r="I2107" s="11">
        <v>9624</v>
      </c>
      <c r="J2107" s="11">
        <v>9624</v>
      </c>
      <c r="K2107" s="12" t="s">
        <v>2</v>
      </c>
      <c r="L2107" s="12" t="s">
        <v>2</v>
      </c>
      <c r="M2107" s="11">
        <v>3307</v>
      </c>
      <c r="N2107" s="11">
        <v>-11491</v>
      </c>
      <c r="O2107" s="11">
        <v>5374</v>
      </c>
      <c r="P2107" s="11">
        <v>2600</v>
      </c>
      <c r="Q2107" s="11">
        <v>2600</v>
      </c>
      <c r="R2107" s="11">
        <v>-1218</v>
      </c>
      <c r="S2107" s="11">
        <v>-157</v>
      </c>
      <c r="T2107" s="11">
        <v>-498</v>
      </c>
      <c r="U2107" s="11">
        <v>-312</v>
      </c>
      <c r="V2107" s="11">
        <v>-312</v>
      </c>
      <c r="W2107" s="13">
        <v>5.53</v>
      </c>
      <c r="X2107" s="13">
        <v>6.4969999999999999</v>
      </c>
      <c r="Y2107" s="13">
        <v>13.930999999999999</v>
      </c>
      <c r="Z2107" s="13">
        <v>20.314</v>
      </c>
      <c r="AA2107" s="13">
        <v>20.314</v>
      </c>
      <c r="AB2107" s="1">
        <v>3299</v>
      </c>
      <c r="AC2107" s="13">
        <v>7.5208259999999996</v>
      </c>
      <c r="AD2107" s="13">
        <v>1.4305099999999999</v>
      </c>
      <c r="AE2107" s="1" t="s">
        <v>12654</v>
      </c>
      <c r="AF2107" s="1" t="s">
        <v>12660</v>
      </c>
    </row>
    <row r="2108" spans="1:32" x14ac:dyDescent="0.2">
      <c r="A2108" s="1" t="s">
        <v>6249</v>
      </c>
      <c r="B2108" s="10">
        <v>7949801</v>
      </c>
      <c r="C2108" s="1" t="s">
        <v>2196</v>
      </c>
      <c r="D2108" s="1" t="s">
        <v>134</v>
      </c>
      <c r="E2108" s="11">
        <v>7827480</v>
      </c>
      <c r="F2108" s="11">
        <v>294</v>
      </c>
      <c r="G2108" s="11">
        <v>226</v>
      </c>
      <c r="H2108" s="11">
        <v>383</v>
      </c>
      <c r="I2108" s="11">
        <v>696</v>
      </c>
      <c r="J2108" s="11">
        <v>696</v>
      </c>
      <c r="K2108" s="12" t="s">
        <v>2</v>
      </c>
      <c r="L2108" s="12" t="s">
        <v>2</v>
      </c>
      <c r="M2108" s="11">
        <v>146</v>
      </c>
      <c r="N2108" s="11">
        <v>969</v>
      </c>
      <c r="O2108" s="11">
        <v>1348</v>
      </c>
      <c r="P2108" s="11">
        <v>1742</v>
      </c>
      <c r="Q2108" s="11">
        <v>1742</v>
      </c>
      <c r="R2108" s="11">
        <v>-859</v>
      </c>
      <c r="S2108" s="11">
        <v>-54</v>
      </c>
      <c r="T2108" s="11">
        <v>-3875</v>
      </c>
      <c r="U2108" s="11">
        <v>-1264</v>
      </c>
      <c r="V2108" s="11">
        <v>-1264</v>
      </c>
      <c r="W2108" s="13">
        <v>2.2709999999999999</v>
      </c>
      <c r="X2108" s="13">
        <v>1.552</v>
      </c>
      <c r="Y2108" s="13">
        <v>3.6040000000000001</v>
      </c>
      <c r="Z2108" s="13">
        <v>8.2089999999999996</v>
      </c>
      <c r="AA2108" s="13">
        <v>8.2089999999999996</v>
      </c>
      <c r="AB2108" s="1">
        <v>3494</v>
      </c>
      <c r="AC2108" s="13">
        <v>10.710618999999999</v>
      </c>
      <c r="AD2108" s="13">
        <v>0.69339200000000001</v>
      </c>
      <c r="AE2108" s="1" t="s">
        <v>12654</v>
      </c>
      <c r="AF2108" s="1" t="s">
        <v>12660</v>
      </c>
    </row>
    <row r="2109" spans="1:32" x14ac:dyDescent="0.2">
      <c r="A2109" s="1" t="s">
        <v>6250</v>
      </c>
      <c r="B2109" s="10">
        <v>4971842</v>
      </c>
      <c r="C2109" s="1" t="s">
        <v>2197</v>
      </c>
      <c r="D2109" s="1" t="s">
        <v>24</v>
      </c>
      <c r="E2109" s="11">
        <v>35380336</v>
      </c>
      <c r="F2109" s="11">
        <v>1108</v>
      </c>
      <c r="G2109" s="11">
        <v>1680</v>
      </c>
      <c r="H2109" s="11">
        <v>2075</v>
      </c>
      <c r="I2109" s="11">
        <v>2837</v>
      </c>
      <c r="J2109" s="11">
        <v>4076</v>
      </c>
      <c r="K2109" s="13">
        <v>4810</v>
      </c>
      <c r="L2109" s="13">
        <v>5760</v>
      </c>
      <c r="M2109" s="11">
        <v>1975</v>
      </c>
      <c r="N2109" s="11">
        <v>2569</v>
      </c>
      <c r="O2109" s="11">
        <v>1457</v>
      </c>
      <c r="P2109" s="11">
        <v>2992</v>
      </c>
      <c r="Q2109" s="11">
        <v>5482</v>
      </c>
      <c r="R2109" s="11">
        <v>-1656</v>
      </c>
      <c r="S2109" s="11">
        <v>-459</v>
      </c>
      <c r="T2109" s="11">
        <v>-1069</v>
      </c>
      <c r="U2109" s="11">
        <v>-604</v>
      </c>
      <c r="V2109" s="11">
        <v>-1151</v>
      </c>
      <c r="W2109" s="13">
        <v>13.173999999999999</v>
      </c>
      <c r="X2109" s="13">
        <v>21.893000000000001</v>
      </c>
      <c r="Y2109" s="13">
        <v>21.411000000000001</v>
      </c>
      <c r="Z2109" s="13">
        <v>25.574000000000002</v>
      </c>
      <c r="AA2109" s="13">
        <v>24.402999999999999</v>
      </c>
      <c r="AB2109" s="1">
        <v>3661</v>
      </c>
      <c r="AC2109" s="13">
        <v>31.898992</v>
      </c>
      <c r="AD2109" s="13">
        <v>8.150245</v>
      </c>
      <c r="AE2109" s="1" t="s">
        <v>12654</v>
      </c>
      <c r="AF2109" s="1" t="s">
        <v>12663</v>
      </c>
    </row>
    <row r="2110" spans="1:32" x14ac:dyDescent="0.2">
      <c r="A2110" s="1" t="s">
        <v>6251</v>
      </c>
      <c r="B2110" s="10">
        <v>4912851</v>
      </c>
      <c r="C2110" s="1" t="s">
        <v>2198</v>
      </c>
      <c r="D2110" s="1" t="s">
        <v>92</v>
      </c>
      <c r="E2110" s="11">
        <v>11576141</v>
      </c>
      <c r="F2110" s="11">
        <v>5111</v>
      </c>
      <c r="G2110" s="11">
        <v>4865</v>
      </c>
      <c r="H2110" s="11">
        <v>5585</v>
      </c>
      <c r="I2110" s="11">
        <v>8337</v>
      </c>
      <c r="J2110" s="11">
        <v>8862</v>
      </c>
      <c r="K2110" s="12" t="s">
        <v>2</v>
      </c>
      <c r="L2110" s="12" t="s">
        <v>2</v>
      </c>
      <c r="M2110" s="11">
        <v>8385</v>
      </c>
      <c r="N2110" s="11">
        <v>6033</v>
      </c>
      <c r="O2110" s="11">
        <v>7771</v>
      </c>
      <c r="P2110" s="11">
        <v>11917</v>
      </c>
      <c r="Q2110" s="11">
        <v>9842</v>
      </c>
      <c r="R2110" s="11">
        <v>-2564</v>
      </c>
      <c r="S2110" s="11">
        <v>-2622</v>
      </c>
      <c r="T2110" s="11">
        <v>-2623</v>
      </c>
      <c r="U2110" s="11">
        <v>-2974</v>
      </c>
      <c r="V2110" s="11">
        <v>-4501</v>
      </c>
      <c r="W2110" s="13">
        <v>6.2279999999999998</v>
      </c>
      <c r="X2110" s="13">
        <v>6.4489999999999998</v>
      </c>
      <c r="Y2110" s="13">
        <v>8.4260000000000002</v>
      </c>
      <c r="Z2110" s="13">
        <v>8.3290000000000006</v>
      </c>
      <c r="AA2110" s="13">
        <v>7.758</v>
      </c>
      <c r="AB2110" s="1">
        <v>7292</v>
      </c>
      <c r="AC2110" s="13">
        <v>12.510892999999999</v>
      </c>
      <c r="AD2110" s="13">
        <v>0.917794</v>
      </c>
      <c r="AE2110" s="1" t="s">
        <v>12654</v>
      </c>
      <c r="AF2110" s="1" t="s">
        <v>12675</v>
      </c>
    </row>
    <row r="2111" spans="1:32" x14ac:dyDescent="0.2">
      <c r="A2111" s="1" t="s">
        <v>6252</v>
      </c>
      <c r="B2111" s="10">
        <v>4395840</v>
      </c>
      <c r="C2111" s="1" t="s">
        <v>2199</v>
      </c>
      <c r="D2111" s="1" t="s">
        <v>237</v>
      </c>
      <c r="E2111" s="11">
        <v>1419621</v>
      </c>
      <c r="F2111" s="11">
        <v>91</v>
      </c>
      <c r="G2111" s="11">
        <v>136</v>
      </c>
      <c r="H2111" s="11">
        <v>194</v>
      </c>
      <c r="I2111" s="11">
        <v>193</v>
      </c>
      <c r="J2111" s="11">
        <v>144</v>
      </c>
      <c r="K2111" s="12" t="s">
        <v>2</v>
      </c>
      <c r="L2111" s="12" t="s">
        <v>2</v>
      </c>
      <c r="M2111" s="11">
        <v>170</v>
      </c>
      <c r="N2111" s="11">
        <v>126</v>
      </c>
      <c r="O2111" s="11">
        <v>252</v>
      </c>
      <c r="P2111" s="11">
        <v>119</v>
      </c>
      <c r="Q2111" s="11">
        <v>127</v>
      </c>
      <c r="R2111" s="11">
        <v>-33</v>
      </c>
      <c r="S2111" s="11">
        <v>-9</v>
      </c>
      <c r="T2111" s="11">
        <v>1</v>
      </c>
      <c r="U2111" s="11">
        <v>-132</v>
      </c>
      <c r="V2111" s="11">
        <v>-23</v>
      </c>
      <c r="W2111" s="13">
        <v>3.0030000000000001</v>
      </c>
      <c r="X2111" s="13">
        <v>4.423</v>
      </c>
      <c r="Y2111" s="13">
        <v>5.226</v>
      </c>
      <c r="Z2111" s="13">
        <v>7.798</v>
      </c>
      <c r="AA2111" s="13">
        <v>3.3780000000000001</v>
      </c>
      <c r="AB2111" s="1">
        <v>7477</v>
      </c>
      <c r="AC2111" s="13">
        <v>28.476165000000002</v>
      </c>
      <c r="AD2111" s="13">
        <v>0.65584799999999999</v>
      </c>
      <c r="AE2111" s="1" t="s">
        <v>12654</v>
      </c>
      <c r="AF2111" s="1" t="s">
        <v>12657</v>
      </c>
    </row>
    <row r="2112" spans="1:32" x14ac:dyDescent="0.2">
      <c r="A2112" s="1" t="s">
        <v>6253</v>
      </c>
      <c r="B2112" s="10">
        <v>4237031</v>
      </c>
      <c r="C2112" s="1" t="s">
        <v>2200</v>
      </c>
      <c r="D2112" s="1" t="s">
        <v>177</v>
      </c>
      <c r="E2112" s="11">
        <v>1820299754</v>
      </c>
      <c r="F2112" s="11">
        <v>313240</v>
      </c>
      <c r="G2112" s="11">
        <v>427311</v>
      </c>
      <c r="H2112" s="11">
        <v>298466</v>
      </c>
      <c r="I2112" s="11">
        <v>260988</v>
      </c>
      <c r="J2112" s="11">
        <v>299761</v>
      </c>
      <c r="K2112" s="13">
        <v>275118.52726</v>
      </c>
      <c r="L2112" s="13">
        <v>346715.36297000002</v>
      </c>
      <c r="M2112" s="11">
        <v>373571</v>
      </c>
      <c r="N2112" s="11">
        <v>421458</v>
      </c>
      <c r="O2112" s="11">
        <v>276278</v>
      </c>
      <c r="P2112" s="11">
        <v>489637</v>
      </c>
      <c r="Q2112" s="11">
        <v>451905</v>
      </c>
      <c r="R2112" s="11">
        <v>-150275</v>
      </c>
      <c r="S2112" s="11">
        <v>-212300</v>
      </c>
      <c r="T2112" s="11">
        <v>-157850</v>
      </c>
      <c r="U2112" s="11">
        <v>-201571</v>
      </c>
      <c r="V2112" s="11">
        <v>-208070</v>
      </c>
      <c r="W2112" s="13">
        <v>13.108000000000001</v>
      </c>
      <c r="X2112" s="13">
        <v>14.997999999999999</v>
      </c>
      <c r="Y2112" s="13">
        <v>10.86</v>
      </c>
      <c r="Z2112" s="13">
        <v>7.274</v>
      </c>
      <c r="AA2112" s="13">
        <v>9.0730000000000004</v>
      </c>
      <c r="AB2112" s="1">
        <v>6981</v>
      </c>
      <c r="AC2112" s="13">
        <v>25.547961000000001</v>
      </c>
      <c r="AD2112" s="13">
        <v>2.289304</v>
      </c>
      <c r="AE2112" s="1" t="s">
        <v>12654</v>
      </c>
      <c r="AF2112" s="1" t="s">
        <v>12659</v>
      </c>
    </row>
    <row r="2113" spans="1:32" x14ac:dyDescent="0.2">
      <c r="A2113" s="1" t="s">
        <v>6254</v>
      </c>
      <c r="B2113" s="10">
        <v>4916084</v>
      </c>
      <c r="C2113" s="1" t="s">
        <v>2201</v>
      </c>
      <c r="D2113" s="1" t="s">
        <v>92</v>
      </c>
      <c r="E2113" s="11">
        <v>6041996</v>
      </c>
      <c r="F2113" s="11">
        <v>994</v>
      </c>
      <c r="G2113" s="11">
        <v>1255</v>
      </c>
      <c r="H2113" s="11">
        <v>408</v>
      </c>
      <c r="I2113" s="11">
        <v>1433</v>
      </c>
      <c r="J2113" s="11">
        <v>745</v>
      </c>
      <c r="K2113" s="12" t="s">
        <v>2</v>
      </c>
      <c r="L2113" s="12" t="s">
        <v>2</v>
      </c>
      <c r="M2113" s="11">
        <v>2780</v>
      </c>
      <c r="N2113" s="11">
        <v>1737</v>
      </c>
      <c r="O2113" s="11">
        <v>1061</v>
      </c>
      <c r="P2113" s="11">
        <v>3877</v>
      </c>
      <c r="Q2113" s="11">
        <v>677</v>
      </c>
      <c r="R2113" s="11">
        <v>-1744</v>
      </c>
      <c r="S2113" s="11">
        <v>-1336</v>
      </c>
      <c r="T2113" s="11">
        <v>-1479</v>
      </c>
      <c r="U2113" s="11">
        <v>-2171</v>
      </c>
      <c r="V2113" s="11">
        <v>-1392</v>
      </c>
      <c r="W2113" s="13">
        <v>5.64</v>
      </c>
      <c r="X2113" s="13">
        <v>7.26</v>
      </c>
      <c r="Y2113" s="13">
        <v>1.4910000000000001</v>
      </c>
      <c r="Z2113" s="13">
        <v>6.36</v>
      </c>
      <c r="AA2113" s="13">
        <v>2.222</v>
      </c>
      <c r="AB2113" s="1">
        <v>7264</v>
      </c>
      <c r="AC2113" s="13">
        <v>45.926310000000001</v>
      </c>
      <c r="AD2113" s="13">
        <v>0.34437499999999999</v>
      </c>
      <c r="AE2113" s="1" t="s">
        <v>12654</v>
      </c>
      <c r="AF2113" s="1" t="s">
        <v>12675</v>
      </c>
    </row>
    <row r="2114" spans="1:32" x14ac:dyDescent="0.2">
      <c r="A2114" s="1" t="s">
        <v>6255</v>
      </c>
      <c r="B2114" s="10">
        <v>5177176</v>
      </c>
      <c r="C2114" s="1" t="s">
        <v>2202</v>
      </c>
      <c r="D2114" s="1" t="s">
        <v>309</v>
      </c>
      <c r="E2114" s="11">
        <v>3585500</v>
      </c>
      <c r="F2114" s="12" t="s">
        <v>2</v>
      </c>
      <c r="G2114" s="12" t="s">
        <v>2</v>
      </c>
      <c r="H2114" s="12" t="s">
        <v>2</v>
      </c>
      <c r="I2114" s="12" t="s">
        <v>2</v>
      </c>
      <c r="J2114" s="11">
        <v>300</v>
      </c>
      <c r="K2114" s="12" t="s">
        <v>2</v>
      </c>
      <c r="L2114" s="12" t="s">
        <v>2</v>
      </c>
      <c r="M2114" s="12" t="s">
        <v>2</v>
      </c>
      <c r="N2114" s="12" t="s">
        <v>2</v>
      </c>
      <c r="O2114" s="12" t="s">
        <v>2</v>
      </c>
      <c r="P2114" s="12" t="s">
        <v>2</v>
      </c>
      <c r="Q2114" s="12" t="s">
        <v>2</v>
      </c>
      <c r="R2114" s="12" t="s">
        <v>2</v>
      </c>
      <c r="S2114" s="12" t="s">
        <v>2</v>
      </c>
      <c r="T2114" s="12" t="s">
        <v>2</v>
      </c>
      <c r="U2114" s="12" t="s">
        <v>2</v>
      </c>
      <c r="V2114" s="12" t="s">
        <v>2</v>
      </c>
      <c r="W2114" s="12" t="s">
        <v>2</v>
      </c>
      <c r="X2114" s="12" t="s">
        <v>2</v>
      </c>
      <c r="Y2114" s="12" t="s">
        <v>2</v>
      </c>
      <c r="Z2114" s="12" t="s">
        <v>2</v>
      </c>
      <c r="AA2114" s="12" t="s">
        <v>2</v>
      </c>
      <c r="AB2114" s="1">
        <v>4885</v>
      </c>
      <c r="AC2114" s="13">
        <v>47.058824000000001</v>
      </c>
      <c r="AD2114" s="12" t="s">
        <v>2</v>
      </c>
      <c r="AE2114" s="1" t="s">
        <v>12654</v>
      </c>
      <c r="AF2114" s="1" t="s">
        <v>12667</v>
      </c>
    </row>
    <row r="2115" spans="1:32" x14ac:dyDescent="0.2">
      <c r="A2115" s="1" t="s">
        <v>6256</v>
      </c>
      <c r="B2115" s="10">
        <v>4992783</v>
      </c>
      <c r="C2115" s="1" t="s">
        <v>2203</v>
      </c>
      <c r="D2115" s="1" t="s">
        <v>58</v>
      </c>
      <c r="E2115" s="11">
        <v>6814352</v>
      </c>
      <c r="F2115" s="11">
        <v>-96</v>
      </c>
      <c r="G2115" s="11">
        <v>1747</v>
      </c>
      <c r="H2115" s="11">
        <v>2620</v>
      </c>
      <c r="I2115" s="11">
        <v>1078</v>
      </c>
      <c r="J2115" s="11">
        <v>3355</v>
      </c>
      <c r="K2115" s="13">
        <v>2850</v>
      </c>
      <c r="L2115" s="13">
        <v>1500</v>
      </c>
      <c r="M2115" s="11">
        <v>-689</v>
      </c>
      <c r="N2115" s="11">
        <v>2601</v>
      </c>
      <c r="O2115" s="11">
        <v>1590</v>
      </c>
      <c r="P2115" s="11">
        <v>-322</v>
      </c>
      <c r="Q2115" s="11">
        <v>3331</v>
      </c>
      <c r="R2115" s="11">
        <v>-612</v>
      </c>
      <c r="S2115" s="11">
        <v>-904</v>
      </c>
      <c r="T2115" s="11">
        <v>-10</v>
      </c>
      <c r="U2115" s="11">
        <v>-3372</v>
      </c>
      <c r="V2115" s="11">
        <v>2334</v>
      </c>
      <c r="W2115" s="13">
        <v>-0.10299999999999999</v>
      </c>
      <c r="X2115" s="13">
        <v>3.63</v>
      </c>
      <c r="Y2115" s="13">
        <v>6.3239999999999998</v>
      </c>
      <c r="Z2115" s="13">
        <v>2.605</v>
      </c>
      <c r="AA2115" s="13">
        <v>10.698</v>
      </c>
      <c r="AB2115" s="1">
        <v>7521</v>
      </c>
      <c r="AC2115" s="13">
        <v>3.9402430000000002</v>
      </c>
      <c r="AD2115" s="13">
        <v>0.46026899999999998</v>
      </c>
      <c r="AE2115" s="1" t="s">
        <v>12654</v>
      </c>
      <c r="AF2115" s="1" t="s">
        <v>12658</v>
      </c>
    </row>
    <row r="2116" spans="1:32" x14ac:dyDescent="0.2">
      <c r="A2116" s="1" t="s">
        <v>6257</v>
      </c>
      <c r="B2116" s="10">
        <v>4239735</v>
      </c>
      <c r="C2116" s="1" t="s">
        <v>2204</v>
      </c>
      <c r="D2116" s="1" t="s">
        <v>92</v>
      </c>
      <c r="E2116" s="11">
        <v>65519506</v>
      </c>
      <c r="F2116" s="11">
        <v>7508</v>
      </c>
      <c r="G2116" s="11">
        <v>8414</v>
      </c>
      <c r="H2116" s="11">
        <v>7528</v>
      </c>
      <c r="I2116" s="11">
        <v>17983</v>
      </c>
      <c r="J2116" s="11">
        <v>19597</v>
      </c>
      <c r="K2116" s="13">
        <v>21402</v>
      </c>
      <c r="L2116" s="13">
        <v>29600</v>
      </c>
      <c r="M2116" s="11">
        <v>18259</v>
      </c>
      <c r="N2116" s="11">
        <v>5805</v>
      </c>
      <c r="O2116" s="11">
        <v>19409</v>
      </c>
      <c r="P2116" s="11">
        <v>31642</v>
      </c>
      <c r="Q2116" s="11">
        <v>31918</v>
      </c>
      <c r="R2116" s="11">
        <v>-12198</v>
      </c>
      <c r="S2116" s="11">
        <v>-20131</v>
      </c>
      <c r="T2116" s="11">
        <v>-17931</v>
      </c>
      <c r="U2116" s="11">
        <v>-15994</v>
      </c>
      <c r="V2116" s="11">
        <v>-16096</v>
      </c>
      <c r="W2116" s="13">
        <v>8.1950000000000003</v>
      </c>
      <c r="X2116" s="13">
        <v>5.3570000000000002</v>
      </c>
      <c r="Y2116" s="13">
        <v>2.129</v>
      </c>
      <c r="Z2116" s="13">
        <v>6.931</v>
      </c>
      <c r="AA2116" s="13">
        <v>7.19</v>
      </c>
      <c r="AB2116" s="1">
        <v>7220</v>
      </c>
      <c r="AC2116" s="13">
        <v>32.765267999999999</v>
      </c>
      <c r="AD2116" s="13">
        <v>1.889802</v>
      </c>
      <c r="AE2116" s="1" t="s">
        <v>12654</v>
      </c>
      <c r="AF2116" s="1" t="s">
        <v>12675</v>
      </c>
    </row>
    <row r="2117" spans="1:32" x14ac:dyDescent="0.2">
      <c r="A2117" s="1" t="s">
        <v>6258</v>
      </c>
      <c r="B2117" s="10">
        <v>4994652</v>
      </c>
      <c r="C2117" s="1" t="s">
        <v>2205</v>
      </c>
      <c r="D2117" s="1" t="s">
        <v>1074</v>
      </c>
      <c r="E2117" s="11">
        <v>1046170</v>
      </c>
      <c r="F2117" s="11">
        <v>72</v>
      </c>
      <c r="G2117" s="11">
        <v>80</v>
      </c>
      <c r="H2117" s="11">
        <v>52</v>
      </c>
      <c r="I2117" s="11">
        <v>21</v>
      </c>
      <c r="J2117" s="11">
        <v>69</v>
      </c>
      <c r="K2117" s="12" t="s">
        <v>2</v>
      </c>
      <c r="L2117" s="12" t="s">
        <v>2</v>
      </c>
      <c r="M2117" s="11">
        <v>58</v>
      </c>
      <c r="N2117" s="11">
        <v>65</v>
      </c>
      <c r="O2117" s="11">
        <v>91</v>
      </c>
      <c r="P2117" s="11">
        <v>41</v>
      </c>
      <c r="Q2117" s="11">
        <v>200</v>
      </c>
      <c r="R2117" s="11">
        <v>-172</v>
      </c>
      <c r="S2117" s="11">
        <v>-47</v>
      </c>
      <c r="T2117" s="11">
        <v>-44</v>
      </c>
      <c r="U2117" s="11">
        <v>-20</v>
      </c>
      <c r="V2117" s="11">
        <v>-69</v>
      </c>
      <c r="W2117" s="13">
        <v>-6.0129999999999999</v>
      </c>
      <c r="X2117" s="13">
        <v>1.425</v>
      </c>
      <c r="Y2117" s="13">
        <v>1.125</v>
      </c>
      <c r="Z2117" s="13">
        <v>0.112</v>
      </c>
      <c r="AA2117" s="13">
        <v>1.7789999999999999</v>
      </c>
      <c r="AB2117" s="1">
        <v>9635</v>
      </c>
      <c r="AC2117" s="13">
        <v>39.701914000000002</v>
      </c>
      <c r="AD2117" s="12" t="s">
        <v>2</v>
      </c>
      <c r="AE2117" s="1" t="s">
        <v>12654</v>
      </c>
      <c r="AF2117" s="1" t="s">
        <v>12658</v>
      </c>
    </row>
    <row r="2118" spans="1:32" x14ac:dyDescent="0.2">
      <c r="A2118" s="1" t="s">
        <v>6259</v>
      </c>
      <c r="B2118" s="10">
        <v>12817031</v>
      </c>
      <c r="C2118" s="1" t="s">
        <v>2206</v>
      </c>
      <c r="D2118" s="1" t="s">
        <v>32</v>
      </c>
      <c r="E2118" s="11">
        <v>2972990</v>
      </c>
      <c r="F2118" s="12" t="s">
        <v>2</v>
      </c>
      <c r="G2118" s="12" t="s">
        <v>2</v>
      </c>
      <c r="H2118" s="11">
        <v>-166</v>
      </c>
      <c r="I2118" s="11">
        <v>88</v>
      </c>
      <c r="J2118" s="11">
        <v>88</v>
      </c>
      <c r="K2118" s="12" t="s">
        <v>2</v>
      </c>
      <c r="L2118" s="12" t="s">
        <v>2</v>
      </c>
      <c r="M2118" s="12" t="s">
        <v>2</v>
      </c>
      <c r="N2118" s="12" t="s">
        <v>2</v>
      </c>
      <c r="O2118" s="12" t="s">
        <v>2</v>
      </c>
      <c r="P2118" s="11">
        <v>92</v>
      </c>
      <c r="Q2118" s="11">
        <v>-407</v>
      </c>
      <c r="R2118" s="12" t="s">
        <v>2</v>
      </c>
      <c r="S2118" s="12" t="s">
        <v>2</v>
      </c>
      <c r="T2118" s="12" t="s">
        <v>2</v>
      </c>
      <c r="U2118" s="11">
        <v>-28</v>
      </c>
      <c r="V2118" s="11">
        <v>-966</v>
      </c>
      <c r="W2118" s="12" t="s">
        <v>2</v>
      </c>
      <c r="X2118" s="12" t="s">
        <v>2</v>
      </c>
      <c r="Y2118" s="12" t="s">
        <v>2</v>
      </c>
      <c r="Z2118" s="13">
        <v>15.661</v>
      </c>
      <c r="AA2118" s="13">
        <v>11.702999999999999</v>
      </c>
      <c r="AB2118" s="1" t="s">
        <v>6260</v>
      </c>
      <c r="AC2118" s="12" t="s">
        <v>4019</v>
      </c>
      <c r="AD2118" s="13">
        <v>2.5850840000000002</v>
      </c>
      <c r="AE2118" s="1" t="s">
        <v>12654</v>
      </c>
      <c r="AF2118" s="1" t="s">
        <v>12666</v>
      </c>
    </row>
    <row r="2119" spans="1:32" x14ac:dyDescent="0.2">
      <c r="A2119" s="1" t="s">
        <v>6261</v>
      </c>
      <c r="B2119" s="10">
        <v>6345994</v>
      </c>
      <c r="C2119" s="1" t="s">
        <v>2207</v>
      </c>
      <c r="D2119" s="1" t="s">
        <v>36</v>
      </c>
      <c r="E2119" s="11">
        <v>6970361</v>
      </c>
      <c r="F2119" s="11">
        <v>1139</v>
      </c>
      <c r="G2119" s="11">
        <v>639</v>
      </c>
      <c r="H2119" s="11">
        <v>1746</v>
      </c>
      <c r="I2119" s="11">
        <v>1827</v>
      </c>
      <c r="J2119" s="11">
        <v>2048</v>
      </c>
      <c r="K2119" s="12" t="s">
        <v>2</v>
      </c>
      <c r="L2119" s="12" t="s">
        <v>2</v>
      </c>
      <c r="M2119" s="11">
        <v>1994</v>
      </c>
      <c r="N2119" s="11">
        <v>1427</v>
      </c>
      <c r="O2119" s="11">
        <v>2588</v>
      </c>
      <c r="P2119" s="11">
        <v>3859</v>
      </c>
      <c r="Q2119" s="11">
        <v>2273</v>
      </c>
      <c r="R2119" s="11">
        <v>-1593</v>
      </c>
      <c r="S2119" s="11">
        <v>-1234</v>
      </c>
      <c r="T2119" s="11">
        <v>-918</v>
      </c>
      <c r="U2119" s="11">
        <v>-4001</v>
      </c>
      <c r="V2119" s="11">
        <v>-2498</v>
      </c>
      <c r="W2119" s="13">
        <v>2.5739999999999998</v>
      </c>
      <c r="X2119" s="13">
        <v>4.0069999999999997</v>
      </c>
      <c r="Y2119" s="13">
        <v>9.1449999999999996</v>
      </c>
      <c r="Z2119" s="13">
        <v>10.714</v>
      </c>
      <c r="AA2119" s="13">
        <v>8.5350000000000001</v>
      </c>
      <c r="AB2119" s="1">
        <v>7927</v>
      </c>
      <c r="AC2119" s="13">
        <v>8.0075620000000001</v>
      </c>
      <c r="AD2119" s="13">
        <v>0.65038300000000004</v>
      </c>
      <c r="AE2119" s="1" t="s">
        <v>12654</v>
      </c>
      <c r="AF2119" s="1" t="s">
        <v>12667</v>
      </c>
    </row>
    <row r="2120" spans="1:32" x14ac:dyDescent="0.2">
      <c r="A2120" s="1" t="s">
        <v>6262</v>
      </c>
      <c r="B2120" s="10">
        <v>4242520</v>
      </c>
      <c r="C2120" s="1" t="s">
        <v>2208</v>
      </c>
      <c r="D2120" s="1" t="s">
        <v>152</v>
      </c>
      <c r="E2120" s="11">
        <v>4575730</v>
      </c>
      <c r="F2120" s="11">
        <v>-564</v>
      </c>
      <c r="G2120" s="11">
        <v>543</v>
      </c>
      <c r="H2120" s="11">
        <v>967</v>
      </c>
      <c r="I2120" s="11">
        <v>1246</v>
      </c>
      <c r="J2120" s="11">
        <v>1318</v>
      </c>
      <c r="K2120" s="12" t="s">
        <v>2</v>
      </c>
      <c r="L2120" s="12" t="s">
        <v>2</v>
      </c>
      <c r="M2120" s="11">
        <v>312</v>
      </c>
      <c r="N2120" s="11">
        <v>671</v>
      </c>
      <c r="O2120" s="11">
        <v>1155</v>
      </c>
      <c r="P2120" s="11">
        <v>1094</v>
      </c>
      <c r="Q2120" s="11">
        <v>1322</v>
      </c>
      <c r="R2120" s="11">
        <v>691</v>
      </c>
      <c r="S2120" s="11">
        <v>-191</v>
      </c>
      <c r="T2120" s="11">
        <v>540</v>
      </c>
      <c r="U2120" s="11">
        <v>-1770</v>
      </c>
      <c r="V2120" s="11">
        <v>312</v>
      </c>
      <c r="W2120" s="13">
        <v>-5.452</v>
      </c>
      <c r="X2120" s="13">
        <v>4.0999999999999996</v>
      </c>
      <c r="Y2120" s="13">
        <v>4.4400000000000004</v>
      </c>
      <c r="Z2120" s="13">
        <v>3.7389999999999999</v>
      </c>
      <c r="AA2120" s="13">
        <v>6.0730000000000004</v>
      </c>
      <c r="AB2120" s="1">
        <v>7999</v>
      </c>
      <c r="AC2120" s="13">
        <v>18.148396999999999</v>
      </c>
      <c r="AD2120" s="13">
        <v>0.544767</v>
      </c>
      <c r="AE2120" s="1" t="s">
        <v>12654</v>
      </c>
      <c r="AF2120" s="1" t="s">
        <v>12659</v>
      </c>
    </row>
    <row r="2121" spans="1:32" x14ac:dyDescent="0.2">
      <c r="A2121" s="1" t="s">
        <v>6263</v>
      </c>
      <c r="B2121" s="10">
        <v>4972444</v>
      </c>
      <c r="C2121" s="1" t="s">
        <v>2209</v>
      </c>
      <c r="D2121" s="1" t="s">
        <v>76</v>
      </c>
      <c r="E2121" s="11">
        <v>8552361</v>
      </c>
      <c r="F2121" s="11">
        <v>578</v>
      </c>
      <c r="G2121" s="11">
        <v>-400</v>
      </c>
      <c r="H2121" s="11">
        <v>138</v>
      </c>
      <c r="I2121" s="11">
        <v>429</v>
      </c>
      <c r="J2121" s="11">
        <v>429</v>
      </c>
      <c r="K2121" s="12" t="s">
        <v>2</v>
      </c>
      <c r="L2121" s="12" t="s">
        <v>2</v>
      </c>
      <c r="M2121" s="11">
        <v>527</v>
      </c>
      <c r="N2121" s="11">
        <v>-148</v>
      </c>
      <c r="O2121" s="11">
        <v>249</v>
      </c>
      <c r="P2121" s="11">
        <v>329</v>
      </c>
      <c r="Q2121" s="11">
        <v>329</v>
      </c>
      <c r="R2121" s="11">
        <v>-14</v>
      </c>
      <c r="S2121" s="11">
        <v>-1360</v>
      </c>
      <c r="T2121" s="11">
        <v>-247</v>
      </c>
      <c r="U2121" s="11">
        <v>-190</v>
      </c>
      <c r="V2121" s="11">
        <v>-190</v>
      </c>
      <c r="W2121" s="13">
        <v>8.5860000000000003</v>
      </c>
      <c r="X2121" s="13">
        <v>-85.721999999999994</v>
      </c>
      <c r="Y2121" s="13">
        <v>13.63</v>
      </c>
      <c r="Z2121" s="13">
        <v>19.378</v>
      </c>
      <c r="AA2121" s="13">
        <v>19.378</v>
      </c>
      <c r="AB2121" s="1">
        <v>3928</v>
      </c>
      <c r="AC2121" s="13">
        <v>18.415707999999999</v>
      </c>
      <c r="AD2121" s="13">
        <v>1.4816830000000001</v>
      </c>
      <c r="AE2121" s="1" t="s">
        <v>12654</v>
      </c>
      <c r="AF2121" s="1" t="s">
        <v>12666</v>
      </c>
    </row>
    <row r="2122" spans="1:32" x14ac:dyDescent="0.2">
      <c r="A2122" s="1" t="s">
        <v>6264</v>
      </c>
      <c r="B2122" s="10">
        <v>4992322</v>
      </c>
      <c r="C2122" s="1" t="s">
        <v>2210</v>
      </c>
      <c r="D2122" s="1" t="s">
        <v>58</v>
      </c>
      <c r="E2122" s="11">
        <v>118387885</v>
      </c>
      <c r="F2122" s="11">
        <v>30101</v>
      </c>
      <c r="G2122" s="11">
        <v>17810</v>
      </c>
      <c r="H2122" s="11">
        <v>20694</v>
      </c>
      <c r="I2122" s="11">
        <v>16482</v>
      </c>
      <c r="J2122" s="11">
        <v>16482</v>
      </c>
      <c r="K2122" s="13">
        <v>21725</v>
      </c>
      <c r="L2122" s="13">
        <v>25952.701980000002</v>
      </c>
      <c r="M2122" s="11">
        <v>36340</v>
      </c>
      <c r="N2122" s="11">
        <v>7717</v>
      </c>
      <c r="O2122" s="11">
        <v>11177</v>
      </c>
      <c r="P2122" s="11">
        <v>26650</v>
      </c>
      <c r="Q2122" s="11">
        <v>26650</v>
      </c>
      <c r="R2122" s="11">
        <v>67147</v>
      </c>
      <c r="S2122" s="11">
        <v>13231</v>
      </c>
      <c r="T2122" s="11">
        <v>-46295</v>
      </c>
      <c r="U2122" s="11">
        <v>-28733</v>
      </c>
      <c r="V2122" s="11">
        <v>-28733</v>
      </c>
      <c r="W2122" s="13">
        <v>29.099</v>
      </c>
      <c r="X2122" s="13">
        <v>4.3949999999999996</v>
      </c>
      <c r="Y2122" s="13">
        <v>6.0949999999999998</v>
      </c>
      <c r="Z2122" s="13">
        <v>4.1539999999999999</v>
      </c>
      <c r="AA2122" s="13">
        <v>4.1539999999999999</v>
      </c>
      <c r="AB2122" s="1">
        <v>6268</v>
      </c>
      <c r="AC2122" s="13">
        <v>25.826181999999999</v>
      </c>
      <c r="AD2122" s="13">
        <v>1.515199</v>
      </c>
      <c r="AE2122" s="1" t="s">
        <v>12654</v>
      </c>
      <c r="AF2122" s="1" t="s">
        <v>12658</v>
      </c>
    </row>
    <row r="2123" spans="1:32" x14ac:dyDescent="0.2">
      <c r="A2123" s="1" t="s">
        <v>6265</v>
      </c>
      <c r="B2123" s="10">
        <v>6333985</v>
      </c>
      <c r="C2123" s="1" t="s">
        <v>2211</v>
      </c>
      <c r="D2123" s="1" t="s">
        <v>117</v>
      </c>
      <c r="E2123" s="11">
        <v>41753437</v>
      </c>
      <c r="F2123" s="11">
        <v>2782</v>
      </c>
      <c r="G2123" s="11">
        <v>2762</v>
      </c>
      <c r="H2123" s="11">
        <v>3233</v>
      </c>
      <c r="I2123" s="11">
        <v>2298</v>
      </c>
      <c r="J2123" s="11">
        <v>3008</v>
      </c>
      <c r="K2123" s="12" t="s">
        <v>2</v>
      </c>
      <c r="L2123" s="12" t="s">
        <v>2</v>
      </c>
      <c r="M2123" s="11">
        <v>6454</v>
      </c>
      <c r="N2123" s="11">
        <v>2847</v>
      </c>
      <c r="O2123" s="11">
        <v>1709</v>
      </c>
      <c r="P2123" s="11">
        <v>-10</v>
      </c>
      <c r="Q2123" s="11">
        <v>4136</v>
      </c>
      <c r="R2123" s="11">
        <v>-1448</v>
      </c>
      <c r="S2123" s="11">
        <v>-1107</v>
      </c>
      <c r="T2123" s="11">
        <v>-361</v>
      </c>
      <c r="U2123" s="11">
        <v>-1097</v>
      </c>
      <c r="V2123" s="11">
        <v>-557</v>
      </c>
      <c r="W2123" s="13">
        <v>8.9550000000000001</v>
      </c>
      <c r="X2123" s="13">
        <v>7.9320000000000004</v>
      </c>
      <c r="Y2123" s="13">
        <v>8.8309999999999995</v>
      </c>
      <c r="Z2123" s="13">
        <v>6.2539999999999996</v>
      </c>
      <c r="AA2123" s="13">
        <v>6.0519999999999996</v>
      </c>
      <c r="AB2123" s="1">
        <v>9788</v>
      </c>
      <c r="AC2123" s="13">
        <v>14.33554</v>
      </c>
      <c r="AD2123" s="13">
        <v>0.98762099999999997</v>
      </c>
      <c r="AE2123" s="1" t="s">
        <v>12654</v>
      </c>
      <c r="AF2123" s="1" t="s">
        <v>12664</v>
      </c>
    </row>
    <row r="2124" spans="1:32" x14ac:dyDescent="0.2">
      <c r="A2124" s="1" t="s">
        <v>6266</v>
      </c>
      <c r="B2124" s="10">
        <v>4992690</v>
      </c>
      <c r="C2124" s="1" t="s">
        <v>2212</v>
      </c>
      <c r="D2124" s="1" t="s">
        <v>58</v>
      </c>
      <c r="E2124" s="11">
        <v>22336735</v>
      </c>
      <c r="F2124" s="11">
        <v>14719</v>
      </c>
      <c r="G2124" s="11">
        <v>17027</v>
      </c>
      <c r="H2124" s="11">
        <v>11875</v>
      </c>
      <c r="I2124" s="11">
        <v>5220</v>
      </c>
      <c r="J2124" s="11">
        <v>5220</v>
      </c>
      <c r="K2124" s="13">
        <v>8100</v>
      </c>
      <c r="L2124" s="13">
        <v>9700</v>
      </c>
      <c r="M2124" s="11">
        <v>33080</v>
      </c>
      <c r="N2124" s="11">
        <v>11212</v>
      </c>
      <c r="O2124" s="11">
        <v>12030</v>
      </c>
      <c r="P2124" s="11">
        <v>31458</v>
      </c>
      <c r="Q2124" s="11">
        <v>31458</v>
      </c>
      <c r="R2124" s="11">
        <v>-14172</v>
      </c>
      <c r="S2124" s="11">
        <v>-20831</v>
      </c>
      <c r="T2124" s="11">
        <v>-17774</v>
      </c>
      <c r="U2124" s="11">
        <v>-7631</v>
      </c>
      <c r="V2124" s="11">
        <v>-7631</v>
      </c>
      <c r="W2124" s="13">
        <v>7.8810000000000002</v>
      </c>
      <c r="X2124" s="13">
        <v>8.2509999999999994</v>
      </c>
      <c r="Y2124" s="13">
        <v>3.9929999999999999</v>
      </c>
      <c r="Z2124" s="13">
        <v>1.645</v>
      </c>
      <c r="AA2124" s="13">
        <v>1.645</v>
      </c>
      <c r="AB2124" s="1">
        <v>6474</v>
      </c>
      <c r="AC2124" s="13">
        <v>20.970690000000001</v>
      </c>
      <c r="AD2124" s="13">
        <v>0.53881199999999996</v>
      </c>
      <c r="AE2124" s="1" t="s">
        <v>12654</v>
      </c>
      <c r="AF2124" s="1" t="s">
        <v>12658</v>
      </c>
    </row>
    <row r="2125" spans="1:32" x14ac:dyDescent="0.2">
      <c r="A2125" s="1" t="s">
        <v>6267</v>
      </c>
      <c r="B2125" s="10">
        <v>4991558</v>
      </c>
      <c r="C2125" s="1" t="s">
        <v>2213</v>
      </c>
      <c r="D2125" s="1" t="s">
        <v>58</v>
      </c>
      <c r="E2125" s="11">
        <v>8228469</v>
      </c>
      <c r="F2125" s="11">
        <v>627</v>
      </c>
      <c r="G2125" s="11">
        <v>1210</v>
      </c>
      <c r="H2125" s="11">
        <v>1956</v>
      </c>
      <c r="I2125" s="11">
        <v>962</v>
      </c>
      <c r="J2125" s="11">
        <v>762</v>
      </c>
      <c r="K2125" s="12" t="s">
        <v>2</v>
      </c>
      <c r="L2125" s="12" t="s">
        <v>2</v>
      </c>
      <c r="M2125" s="11">
        <v>1480</v>
      </c>
      <c r="N2125" s="11">
        <v>920</v>
      </c>
      <c r="O2125" s="11">
        <v>729</v>
      </c>
      <c r="P2125" s="11">
        <v>41</v>
      </c>
      <c r="Q2125" s="11">
        <v>2027</v>
      </c>
      <c r="R2125" s="11">
        <v>447</v>
      </c>
      <c r="S2125" s="11">
        <v>-855</v>
      </c>
      <c r="T2125" s="11">
        <v>153</v>
      </c>
      <c r="U2125" s="11">
        <v>-638</v>
      </c>
      <c r="V2125" s="11">
        <v>-1053</v>
      </c>
      <c r="W2125" s="13">
        <v>3.5470000000000002</v>
      </c>
      <c r="X2125" s="13">
        <v>5.6630000000000003</v>
      </c>
      <c r="Y2125" s="13">
        <v>7.2930000000000001</v>
      </c>
      <c r="Z2125" s="13">
        <v>4.3019999999999996</v>
      </c>
      <c r="AA2125" s="13">
        <v>1.4119999999999999</v>
      </c>
      <c r="AB2125" s="1">
        <v>7435</v>
      </c>
      <c r="AC2125" s="13">
        <v>27.961376999999999</v>
      </c>
      <c r="AD2125" s="13">
        <v>0.44160500000000003</v>
      </c>
      <c r="AE2125" s="1" t="s">
        <v>12654</v>
      </c>
      <c r="AF2125" s="1" t="s">
        <v>12658</v>
      </c>
    </row>
    <row r="2126" spans="1:32" x14ac:dyDescent="0.2">
      <c r="A2126" s="1" t="s">
        <v>6268</v>
      </c>
      <c r="B2126" s="10">
        <v>4554685</v>
      </c>
      <c r="C2126" s="1" t="s">
        <v>2214</v>
      </c>
      <c r="D2126" s="1" t="s">
        <v>162</v>
      </c>
      <c r="E2126" s="11">
        <v>26776377</v>
      </c>
      <c r="F2126" s="11">
        <v>18223</v>
      </c>
      <c r="G2126" s="11">
        <v>12002</v>
      </c>
      <c r="H2126" s="11">
        <v>9219</v>
      </c>
      <c r="I2126" s="11">
        <v>5165</v>
      </c>
      <c r="J2126" s="11">
        <v>1267</v>
      </c>
      <c r="K2126" s="12" t="s">
        <v>2</v>
      </c>
      <c r="L2126" s="12" t="s">
        <v>2</v>
      </c>
      <c r="M2126" s="11">
        <v>24781</v>
      </c>
      <c r="N2126" s="11">
        <v>1180</v>
      </c>
      <c r="O2126" s="11">
        <v>9656</v>
      </c>
      <c r="P2126" s="11">
        <v>9167</v>
      </c>
      <c r="Q2126" s="11">
        <v>-709</v>
      </c>
      <c r="R2126" s="11">
        <v>-3495</v>
      </c>
      <c r="S2126" s="11">
        <v>-3496</v>
      </c>
      <c r="T2126" s="11">
        <v>-3427</v>
      </c>
      <c r="U2126" s="11">
        <v>-4935</v>
      </c>
      <c r="V2126" s="11">
        <v>-5945</v>
      </c>
      <c r="W2126" s="13">
        <v>7.92</v>
      </c>
      <c r="X2126" s="13">
        <v>5.1260000000000003</v>
      </c>
      <c r="Y2126" s="13">
        <v>3.5289999999999999</v>
      </c>
      <c r="Z2126" s="13">
        <v>1.9350000000000001</v>
      </c>
      <c r="AA2126" s="13">
        <v>0.11700000000000001</v>
      </c>
      <c r="AB2126" s="1">
        <v>2790</v>
      </c>
      <c r="AC2126" s="13">
        <v>78.362572999999998</v>
      </c>
      <c r="AD2126" s="13">
        <v>0.32067899999999999</v>
      </c>
      <c r="AE2126" s="1" t="s">
        <v>12654</v>
      </c>
      <c r="AF2126" s="1" t="s">
        <v>12657</v>
      </c>
    </row>
    <row r="2127" spans="1:32" x14ac:dyDescent="0.2">
      <c r="A2127" s="1" t="s">
        <v>6269</v>
      </c>
      <c r="B2127" s="10">
        <v>4916496</v>
      </c>
      <c r="C2127" s="1" t="s">
        <v>2215</v>
      </c>
      <c r="D2127" s="1" t="s">
        <v>337</v>
      </c>
      <c r="E2127" s="11">
        <v>15335069</v>
      </c>
      <c r="F2127" s="11">
        <v>1</v>
      </c>
      <c r="G2127" s="11">
        <v>289</v>
      </c>
      <c r="H2127" s="11">
        <v>547</v>
      </c>
      <c r="I2127" s="11">
        <v>1022</v>
      </c>
      <c r="J2127" s="11">
        <v>723</v>
      </c>
      <c r="K2127" s="12" t="s">
        <v>2</v>
      </c>
      <c r="L2127" s="12" t="s">
        <v>2</v>
      </c>
      <c r="M2127" s="11">
        <v>903</v>
      </c>
      <c r="N2127" s="11">
        <v>670</v>
      </c>
      <c r="O2127" s="11">
        <v>-20</v>
      </c>
      <c r="P2127" s="11">
        <v>-515</v>
      </c>
      <c r="Q2127" s="11">
        <v>-972</v>
      </c>
      <c r="R2127" s="11">
        <v>-51</v>
      </c>
      <c r="S2127" s="11">
        <v>-259</v>
      </c>
      <c r="T2127" s="11">
        <v>47</v>
      </c>
      <c r="U2127" s="11">
        <v>-531</v>
      </c>
      <c r="V2127" s="11">
        <v>64</v>
      </c>
      <c r="W2127" s="13">
        <v>-2.7290000000000001</v>
      </c>
      <c r="X2127" s="13">
        <v>1.357</v>
      </c>
      <c r="Y2127" s="13">
        <v>0.496</v>
      </c>
      <c r="Z2127" s="13">
        <v>4.1769999999999996</v>
      </c>
      <c r="AA2127" s="13">
        <v>3.157</v>
      </c>
      <c r="AB2127" s="1">
        <v>8139</v>
      </c>
      <c r="AC2127" s="13">
        <v>54.026307000000003</v>
      </c>
      <c r="AD2127" s="13">
        <v>1.9662120000000001</v>
      </c>
      <c r="AE2127" s="1" t="s">
        <v>12654</v>
      </c>
      <c r="AF2127" s="1" t="s">
        <v>12655</v>
      </c>
    </row>
    <row r="2128" spans="1:32" x14ac:dyDescent="0.2">
      <c r="A2128" s="1" t="s">
        <v>6270</v>
      </c>
      <c r="B2128" s="10">
        <v>4812999</v>
      </c>
      <c r="C2128" s="1" t="s">
        <v>2216</v>
      </c>
      <c r="D2128" s="1" t="s">
        <v>273</v>
      </c>
      <c r="E2128" s="11">
        <v>30479775</v>
      </c>
      <c r="F2128" s="11">
        <v>5212</v>
      </c>
      <c r="G2128" s="11">
        <v>5032</v>
      </c>
      <c r="H2128" s="11">
        <v>4604</v>
      </c>
      <c r="I2128" s="11">
        <v>4005</v>
      </c>
      <c r="J2128" s="11">
        <v>3583</v>
      </c>
      <c r="K2128" s="13">
        <v>4000</v>
      </c>
      <c r="L2128" s="13">
        <v>4200</v>
      </c>
      <c r="M2128" s="11">
        <v>4448</v>
      </c>
      <c r="N2128" s="11">
        <v>3442</v>
      </c>
      <c r="O2128" s="11">
        <v>1812</v>
      </c>
      <c r="P2128" s="11">
        <v>2286</v>
      </c>
      <c r="Q2128" s="11">
        <v>2180</v>
      </c>
      <c r="R2128" s="11">
        <v>-3255</v>
      </c>
      <c r="S2128" s="11">
        <v>-471</v>
      </c>
      <c r="T2128" s="11">
        <v>3417</v>
      </c>
      <c r="U2128" s="11">
        <v>-1769</v>
      </c>
      <c r="V2128" s="11">
        <v>1109</v>
      </c>
      <c r="W2128" s="13">
        <v>8.8789999999999996</v>
      </c>
      <c r="X2128" s="13">
        <v>8.9649999999999999</v>
      </c>
      <c r="Y2128" s="13">
        <v>7.5490000000000004</v>
      </c>
      <c r="Z2128" s="13">
        <v>6.57</v>
      </c>
      <c r="AA2128" s="13">
        <v>6.125</v>
      </c>
      <c r="AB2128" s="1">
        <v>7447</v>
      </c>
      <c r="AC2128" s="13">
        <v>21.062875999999999</v>
      </c>
      <c r="AD2128" s="13">
        <v>1.293167</v>
      </c>
      <c r="AE2128" s="1" t="s">
        <v>12654</v>
      </c>
      <c r="AF2128" s="1" t="s">
        <v>12671</v>
      </c>
    </row>
    <row r="2129" spans="1:32" x14ac:dyDescent="0.2">
      <c r="A2129" s="1" t="s">
        <v>6271</v>
      </c>
      <c r="B2129" s="10">
        <v>4306975</v>
      </c>
      <c r="C2129" s="1" t="s">
        <v>2217</v>
      </c>
      <c r="D2129" s="1" t="s">
        <v>11</v>
      </c>
      <c r="E2129" s="11">
        <v>19103078</v>
      </c>
      <c r="F2129" s="11">
        <v>1443</v>
      </c>
      <c r="G2129" s="11">
        <v>3552</v>
      </c>
      <c r="H2129" s="11">
        <v>4725</v>
      </c>
      <c r="I2129" s="11">
        <v>7150</v>
      </c>
      <c r="J2129" s="11">
        <v>7653</v>
      </c>
      <c r="K2129" s="13">
        <v>7000</v>
      </c>
      <c r="L2129" s="13">
        <v>8700</v>
      </c>
      <c r="M2129" s="11">
        <v>2332</v>
      </c>
      <c r="N2129" s="11">
        <v>2813</v>
      </c>
      <c r="O2129" s="11">
        <v>2219</v>
      </c>
      <c r="P2129" s="11">
        <v>6240</v>
      </c>
      <c r="Q2129" s="11">
        <v>6097</v>
      </c>
      <c r="R2129" s="11">
        <v>-1526</v>
      </c>
      <c r="S2129" s="11">
        <v>-2303</v>
      </c>
      <c r="T2129" s="11">
        <v>-1999</v>
      </c>
      <c r="U2129" s="11">
        <v>-2035</v>
      </c>
      <c r="V2129" s="11">
        <v>-351</v>
      </c>
      <c r="W2129" s="13">
        <v>3.492</v>
      </c>
      <c r="X2129" s="13">
        <v>9.3190000000000008</v>
      </c>
      <c r="Y2129" s="13">
        <v>11.029</v>
      </c>
      <c r="Z2129" s="13">
        <v>14.702999999999999</v>
      </c>
      <c r="AA2129" s="13">
        <v>14.393000000000001</v>
      </c>
      <c r="AB2129" s="1">
        <v>7715</v>
      </c>
      <c r="AC2129" s="13">
        <v>7.6763620000000001</v>
      </c>
      <c r="AD2129" s="13">
        <v>0.96396599999999999</v>
      </c>
      <c r="AE2129" s="1" t="s">
        <v>12654</v>
      </c>
      <c r="AF2129" s="1" t="s">
        <v>12659</v>
      </c>
    </row>
    <row r="2130" spans="1:32" x14ac:dyDescent="0.2">
      <c r="A2130" s="1" t="s">
        <v>6272</v>
      </c>
      <c r="B2130" s="10">
        <v>4977923</v>
      </c>
      <c r="C2130" s="1" t="s">
        <v>2218</v>
      </c>
      <c r="D2130" s="1" t="s">
        <v>1737</v>
      </c>
      <c r="E2130" s="11">
        <v>6976123</v>
      </c>
      <c r="F2130" s="11">
        <v>810</v>
      </c>
      <c r="G2130" s="11">
        <v>787</v>
      </c>
      <c r="H2130" s="11">
        <v>1311</v>
      </c>
      <c r="I2130" s="11">
        <v>1682</v>
      </c>
      <c r="J2130" s="11">
        <v>1520</v>
      </c>
      <c r="K2130" s="12" t="s">
        <v>2</v>
      </c>
      <c r="L2130" s="12" t="s">
        <v>2</v>
      </c>
      <c r="M2130" s="11">
        <v>1693</v>
      </c>
      <c r="N2130" s="11">
        <v>152</v>
      </c>
      <c r="O2130" s="11">
        <v>365</v>
      </c>
      <c r="P2130" s="11">
        <v>2296</v>
      </c>
      <c r="Q2130" s="11">
        <v>514</v>
      </c>
      <c r="R2130" s="11">
        <v>-317</v>
      </c>
      <c r="S2130" s="11">
        <v>-87</v>
      </c>
      <c r="T2130" s="11">
        <v>-49</v>
      </c>
      <c r="U2130" s="11">
        <v>-182</v>
      </c>
      <c r="V2130" s="11">
        <v>-133</v>
      </c>
      <c r="W2130" s="13">
        <v>19.343</v>
      </c>
      <c r="X2130" s="13">
        <v>17.791</v>
      </c>
      <c r="Y2130" s="13">
        <v>16.361999999999998</v>
      </c>
      <c r="Z2130" s="13">
        <v>18.213000000000001</v>
      </c>
      <c r="AA2130" s="13">
        <v>13.374000000000001</v>
      </c>
      <c r="AB2130" s="1">
        <v>6239</v>
      </c>
      <c r="AC2130" s="13">
        <v>10.66611</v>
      </c>
      <c r="AD2130" s="13">
        <v>1.3762669999999999</v>
      </c>
      <c r="AE2130" s="1" t="s">
        <v>12654</v>
      </c>
      <c r="AF2130" s="1" t="s">
        <v>12677</v>
      </c>
    </row>
    <row r="2131" spans="1:32" x14ac:dyDescent="0.2">
      <c r="A2131" s="1" t="s">
        <v>6273</v>
      </c>
      <c r="B2131" s="10">
        <v>4993252</v>
      </c>
      <c r="C2131" s="1" t="s">
        <v>2219</v>
      </c>
      <c r="D2131" s="1" t="s">
        <v>53</v>
      </c>
      <c r="E2131" s="11">
        <v>104347709</v>
      </c>
      <c r="F2131" s="11">
        <v>21917</v>
      </c>
      <c r="G2131" s="11">
        <v>35264</v>
      </c>
      <c r="H2131" s="11">
        <v>33372</v>
      </c>
      <c r="I2131" s="11">
        <v>30619</v>
      </c>
      <c r="J2131" s="11">
        <v>39079</v>
      </c>
      <c r="K2131" s="13">
        <v>40750</v>
      </c>
      <c r="L2131" s="13">
        <v>44000</v>
      </c>
      <c r="M2131" s="11">
        <v>20391</v>
      </c>
      <c r="N2131" s="11">
        <v>-17776</v>
      </c>
      <c r="O2131" s="11">
        <v>9414</v>
      </c>
      <c r="P2131" s="11">
        <v>72959</v>
      </c>
      <c r="Q2131" s="11">
        <v>36321</v>
      </c>
      <c r="R2131" s="11">
        <v>2643</v>
      </c>
      <c r="S2131" s="11">
        <v>-7664</v>
      </c>
      <c r="T2131" s="11">
        <v>-8031</v>
      </c>
      <c r="U2131" s="11">
        <v>-11627</v>
      </c>
      <c r="V2131" s="11">
        <v>-11615</v>
      </c>
      <c r="W2131" s="13">
        <v>6.0289999999999999</v>
      </c>
      <c r="X2131" s="13">
        <v>7.7489999999999997</v>
      </c>
      <c r="Y2131" s="13">
        <v>6.601</v>
      </c>
      <c r="Z2131" s="13">
        <v>5.8620000000000001</v>
      </c>
      <c r="AA2131" s="13">
        <v>6.5039999999999996</v>
      </c>
      <c r="AB2131" s="1">
        <v>8012</v>
      </c>
      <c r="AC2131" s="13">
        <v>15.571412</v>
      </c>
      <c r="AD2131" s="13">
        <v>0.95089199999999996</v>
      </c>
      <c r="AE2131" s="1" t="s">
        <v>12654</v>
      </c>
      <c r="AF2131" s="1" t="s">
        <v>12658</v>
      </c>
    </row>
    <row r="2132" spans="1:32" x14ac:dyDescent="0.2">
      <c r="A2132" s="1" t="s">
        <v>6274</v>
      </c>
      <c r="B2132" s="10">
        <v>4239244</v>
      </c>
      <c r="C2132" s="1" t="s">
        <v>2220</v>
      </c>
      <c r="D2132" s="1" t="s">
        <v>115</v>
      </c>
      <c r="E2132" s="11">
        <v>26326086</v>
      </c>
      <c r="F2132" s="11">
        <v>4592</v>
      </c>
      <c r="G2132" s="11">
        <v>5614</v>
      </c>
      <c r="H2132" s="11">
        <v>5374</v>
      </c>
      <c r="I2132" s="11">
        <v>4543</v>
      </c>
      <c r="J2132" s="11">
        <v>4865</v>
      </c>
      <c r="K2132" s="13">
        <v>6900</v>
      </c>
      <c r="L2132" s="13">
        <v>7700</v>
      </c>
      <c r="M2132" s="11">
        <v>6344</v>
      </c>
      <c r="N2132" s="11">
        <v>5775</v>
      </c>
      <c r="O2132" s="11">
        <v>4680</v>
      </c>
      <c r="P2132" s="11">
        <v>4067</v>
      </c>
      <c r="Q2132" s="11">
        <v>8183</v>
      </c>
      <c r="R2132" s="11">
        <v>-1327</v>
      </c>
      <c r="S2132" s="11">
        <v>-5544</v>
      </c>
      <c r="T2132" s="11">
        <v>-2846</v>
      </c>
      <c r="U2132" s="11">
        <v>-1953</v>
      </c>
      <c r="V2132" s="11">
        <v>-7763</v>
      </c>
      <c r="W2132" s="13">
        <v>12.228</v>
      </c>
      <c r="X2132" s="13">
        <v>15.743</v>
      </c>
      <c r="Y2132" s="13">
        <v>16.143999999999998</v>
      </c>
      <c r="Z2132" s="13">
        <v>9.4250000000000007</v>
      </c>
      <c r="AA2132" s="13">
        <v>6.5270000000000001</v>
      </c>
      <c r="AB2132" s="1">
        <v>9733</v>
      </c>
      <c r="AC2132" s="13">
        <v>17.719275</v>
      </c>
      <c r="AD2132" s="13">
        <v>1.7442040000000001</v>
      </c>
      <c r="AE2132" s="1" t="s">
        <v>12654</v>
      </c>
      <c r="AF2132" s="1" t="s">
        <v>12661</v>
      </c>
    </row>
    <row r="2133" spans="1:32" x14ac:dyDescent="0.2">
      <c r="A2133" s="1" t="s">
        <v>6275</v>
      </c>
      <c r="B2133" s="10">
        <v>6334103</v>
      </c>
      <c r="C2133" s="1" t="s">
        <v>2221</v>
      </c>
      <c r="D2133" s="1" t="s">
        <v>1</v>
      </c>
      <c r="E2133" s="11">
        <v>15623817</v>
      </c>
      <c r="F2133" s="11">
        <v>4283</v>
      </c>
      <c r="G2133" s="11">
        <v>4432</v>
      </c>
      <c r="H2133" s="11">
        <v>4309</v>
      </c>
      <c r="I2133" s="11">
        <v>4241</v>
      </c>
      <c r="J2133" s="11">
        <v>4241</v>
      </c>
      <c r="K2133" s="12" t="s">
        <v>2</v>
      </c>
      <c r="L2133" s="12" t="s">
        <v>2</v>
      </c>
      <c r="M2133" s="11">
        <v>3145</v>
      </c>
      <c r="N2133" s="11">
        <v>2202</v>
      </c>
      <c r="O2133" s="11">
        <v>524</v>
      </c>
      <c r="P2133" s="11">
        <v>1140</v>
      </c>
      <c r="Q2133" s="11">
        <v>1140</v>
      </c>
      <c r="R2133" s="11">
        <v>-3148</v>
      </c>
      <c r="S2133" s="11">
        <v>-3245</v>
      </c>
      <c r="T2133" s="11">
        <v>-1427</v>
      </c>
      <c r="U2133" s="11">
        <v>-3812</v>
      </c>
      <c r="V2133" s="11">
        <v>-3812</v>
      </c>
      <c r="W2133" s="13">
        <v>6.5469999999999997</v>
      </c>
      <c r="X2133" s="13">
        <v>6.09</v>
      </c>
      <c r="Y2133" s="13">
        <v>5.9909999999999997</v>
      </c>
      <c r="Z2133" s="13">
        <v>5.51</v>
      </c>
      <c r="AA2133" s="13">
        <v>5.51</v>
      </c>
      <c r="AB2133" s="1">
        <v>9663</v>
      </c>
      <c r="AC2133" s="13">
        <v>29.21855</v>
      </c>
      <c r="AD2133" s="13">
        <v>1.5657859999999999</v>
      </c>
      <c r="AE2133" s="1" t="s">
        <v>12654</v>
      </c>
      <c r="AF2133" s="1" t="s">
        <v>12655</v>
      </c>
    </row>
    <row r="2134" spans="1:32" x14ac:dyDescent="0.2">
      <c r="A2134" s="1" t="s">
        <v>6276</v>
      </c>
      <c r="B2134" s="10">
        <v>4251152</v>
      </c>
      <c r="C2134" s="1" t="s">
        <v>2222</v>
      </c>
      <c r="D2134" s="1" t="s">
        <v>11</v>
      </c>
      <c r="E2134" s="11">
        <v>11730954</v>
      </c>
      <c r="F2134" s="11">
        <v>4466</v>
      </c>
      <c r="G2134" s="11">
        <v>2621</v>
      </c>
      <c r="H2134" s="11">
        <v>2497</v>
      </c>
      <c r="I2134" s="11">
        <v>2345</v>
      </c>
      <c r="J2134" s="11">
        <v>2752</v>
      </c>
      <c r="K2134" s="12" t="s">
        <v>2</v>
      </c>
      <c r="L2134" s="12" t="s">
        <v>2</v>
      </c>
      <c r="M2134" s="11">
        <v>2226</v>
      </c>
      <c r="N2134" s="11">
        <v>1455</v>
      </c>
      <c r="O2134" s="11">
        <v>616</v>
      </c>
      <c r="P2134" s="11">
        <v>1410</v>
      </c>
      <c r="Q2134" s="11">
        <v>433</v>
      </c>
      <c r="R2134" s="11">
        <v>119</v>
      </c>
      <c r="S2134" s="11">
        <v>-41</v>
      </c>
      <c r="T2134" s="11">
        <v>-3423</v>
      </c>
      <c r="U2134" s="11">
        <v>-213</v>
      </c>
      <c r="V2134" s="11">
        <v>-563</v>
      </c>
      <c r="W2134" s="13">
        <v>22.082999999999998</v>
      </c>
      <c r="X2134" s="13">
        <v>11.702999999999999</v>
      </c>
      <c r="Y2134" s="13">
        <v>8.6839999999999993</v>
      </c>
      <c r="Z2134" s="13">
        <v>8.4529999999999994</v>
      </c>
      <c r="AA2134" s="13">
        <v>10.223000000000001</v>
      </c>
      <c r="AB2134" s="1">
        <v>6797</v>
      </c>
      <c r="AC2134" s="13">
        <v>6.26485</v>
      </c>
      <c r="AD2134" s="13">
        <v>0.62024999999999997</v>
      </c>
      <c r="AE2134" s="1" t="s">
        <v>12654</v>
      </c>
      <c r="AF2134" s="1" t="s">
        <v>12659</v>
      </c>
    </row>
    <row r="2135" spans="1:32" x14ac:dyDescent="0.2">
      <c r="A2135" s="1" t="s">
        <v>6277</v>
      </c>
      <c r="B2135" s="10">
        <v>4236931</v>
      </c>
      <c r="C2135" s="1" t="s">
        <v>2223</v>
      </c>
      <c r="D2135" s="1" t="s">
        <v>524</v>
      </c>
      <c r="E2135" s="11">
        <v>196135645</v>
      </c>
      <c r="F2135" s="11">
        <v>-16355</v>
      </c>
      <c r="G2135" s="11">
        <v>2932</v>
      </c>
      <c r="H2135" s="11">
        <v>22732</v>
      </c>
      <c r="I2135" s="11">
        <v>34751</v>
      </c>
      <c r="J2135" s="11">
        <v>42077</v>
      </c>
      <c r="K2135" s="13">
        <v>44600</v>
      </c>
      <c r="L2135" s="13">
        <v>47550</v>
      </c>
      <c r="M2135" s="11">
        <v>19685</v>
      </c>
      <c r="N2135" s="11">
        <v>39320</v>
      </c>
      <c r="O2135" s="11">
        <v>61217</v>
      </c>
      <c r="P2135" s="11">
        <v>55533</v>
      </c>
      <c r="Q2135" s="11">
        <v>78729</v>
      </c>
      <c r="R2135" s="11">
        <v>-44235</v>
      </c>
      <c r="S2135" s="11">
        <v>-39027</v>
      </c>
      <c r="T2135" s="11">
        <v>-59372</v>
      </c>
      <c r="U2135" s="11">
        <v>-68430</v>
      </c>
      <c r="V2135" s="11">
        <v>-138132</v>
      </c>
      <c r="W2135" s="13">
        <v>-6.5519999999999996</v>
      </c>
      <c r="X2135" s="13">
        <v>2.516</v>
      </c>
      <c r="Y2135" s="13">
        <v>4.7229999999999999</v>
      </c>
      <c r="Z2135" s="13">
        <v>5.6929999999999996</v>
      </c>
      <c r="AA2135" s="13">
        <v>7.8029999999999999</v>
      </c>
      <c r="AB2135" s="1">
        <v>9048</v>
      </c>
      <c r="AC2135" s="13">
        <v>13.40809</v>
      </c>
      <c r="AD2135" s="13">
        <v>0.68872100000000003</v>
      </c>
      <c r="AE2135" s="1" t="s">
        <v>12654</v>
      </c>
      <c r="AF2135" s="1" t="s">
        <v>12673</v>
      </c>
    </row>
    <row r="2136" spans="1:32" x14ac:dyDescent="0.2">
      <c r="A2136" s="1" t="s">
        <v>6278</v>
      </c>
      <c r="B2136" s="10">
        <v>4324186</v>
      </c>
      <c r="C2136" s="1" t="s">
        <v>2224</v>
      </c>
      <c r="D2136" s="1" t="s">
        <v>237</v>
      </c>
      <c r="E2136" s="11">
        <v>7814490</v>
      </c>
      <c r="F2136" s="11">
        <v>-1808</v>
      </c>
      <c r="G2136" s="11">
        <v>-89</v>
      </c>
      <c r="H2136" s="11">
        <v>-1184</v>
      </c>
      <c r="I2136" s="11">
        <v>23</v>
      </c>
      <c r="J2136" s="11">
        <v>58</v>
      </c>
      <c r="K2136" s="12" t="s">
        <v>2</v>
      </c>
      <c r="L2136" s="12" t="s">
        <v>2</v>
      </c>
      <c r="M2136" s="11">
        <v>-321</v>
      </c>
      <c r="N2136" s="11">
        <v>-511</v>
      </c>
      <c r="O2136" s="11">
        <v>-528</v>
      </c>
      <c r="P2136" s="11">
        <v>-357</v>
      </c>
      <c r="Q2136" s="11">
        <v>-35</v>
      </c>
      <c r="R2136" s="11">
        <v>-104</v>
      </c>
      <c r="S2136" s="11">
        <v>47</v>
      </c>
      <c r="T2136" s="11">
        <v>-116</v>
      </c>
      <c r="U2136" s="11">
        <v>-107</v>
      </c>
      <c r="V2136" s="11">
        <v>205</v>
      </c>
      <c r="W2136" s="13">
        <v>-23.831</v>
      </c>
      <c r="X2136" s="13">
        <v>1.8160000000000001</v>
      </c>
      <c r="Y2136" s="13">
        <v>-24.355</v>
      </c>
      <c r="Z2136" s="13">
        <v>1.9350000000000001</v>
      </c>
      <c r="AA2136" s="13">
        <v>1.619</v>
      </c>
      <c r="AB2136" s="1">
        <v>8013</v>
      </c>
      <c r="AC2136" s="12" t="s">
        <v>4019</v>
      </c>
      <c r="AD2136" s="13">
        <v>0.36752600000000002</v>
      </c>
      <c r="AE2136" s="1" t="s">
        <v>12654</v>
      </c>
      <c r="AF2136" s="1" t="s">
        <v>12657</v>
      </c>
    </row>
    <row r="2137" spans="1:32" x14ac:dyDescent="0.2">
      <c r="A2137" s="1" t="s">
        <v>6279</v>
      </c>
      <c r="B2137" s="10">
        <v>4251154</v>
      </c>
      <c r="C2137" s="1" t="s">
        <v>2225</v>
      </c>
      <c r="D2137" s="1" t="s">
        <v>62</v>
      </c>
      <c r="E2137" s="11">
        <v>3498662</v>
      </c>
      <c r="F2137" s="11">
        <v>1049</v>
      </c>
      <c r="G2137" s="11">
        <v>2122</v>
      </c>
      <c r="H2137" s="11">
        <v>2350</v>
      </c>
      <c r="I2137" s="11">
        <v>1219</v>
      </c>
      <c r="J2137" s="11">
        <v>1552</v>
      </c>
      <c r="K2137" s="12" t="s">
        <v>2</v>
      </c>
      <c r="L2137" s="12" t="s">
        <v>2</v>
      </c>
      <c r="M2137" s="11">
        <v>2907</v>
      </c>
      <c r="N2137" s="11">
        <v>2345</v>
      </c>
      <c r="O2137" s="11">
        <v>1028</v>
      </c>
      <c r="P2137" s="11">
        <v>1185</v>
      </c>
      <c r="Q2137" s="11">
        <v>-277</v>
      </c>
      <c r="R2137" s="11">
        <v>-431</v>
      </c>
      <c r="S2137" s="11">
        <v>-321</v>
      </c>
      <c r="T2137" s="11">
        <v>-2458</v>
      </c>
      <c r="U2137" s="11">
        <v>-634</v>
      </c>
      <c r="V2137" s="11">
        <v>-361</v>
      </c>
      <c r="W2137" s="13">
        <v>10.712</v>
      </c>
      <c r="X2137" s="13">
        <v>17.524999999999999</v>
      </c>
      <c r="Y2137" s="13">
        <v>16.201000000000001</v>
      </c>
      <c r="Z2137" s="13">
        <v>7.6509999999999998</v>
      </c>
      <c r="AA2137" s="13">
        <v>8.9740000000000002</v>
      </c>
      <c r="AB2137" s="1">
        <v>3374</v>
      </c>
      <c r="AC2137" s="13">
        <v>7.3433380000000001</v>
      </c>
      <c r="AD2137" s="13">
        <v>0.63236800000000004</v>
      </c>
      <c r="AE2137" s="1" t="s">
        <v>12654</v>
      </c>
      <c r="AF2137" s="1" t="s">
        <v>12662</v>
      </c>
    </row>
    <row r="2138" spans="1:32" x14ac:dyDescent="0.2">
      <c r="A2138" s="1" t="s">
        <v>6280</v>
      </c>
      <c r="B2138" s="10">
        <v>4994680</v>
      </c>
      <c r="C2138" s="1" t="s">
        <v>2226</v>
      </c>
      <c r="D2138" s="1" t="s">
        <v>107</v>
      </c>
      <c r="E2138" s="11">
        <v>1694788</v>
      </c>
      <c r="F2138" s="11">
        <v>-891</v>
      </c>
      <c r="G2138" s="11">
        <v>463</v>
      </c>
      <c r="H2138" s="11">
        <v>766</v>
      </c>
      <c r="I2138" s="11">
        <v>3184</v>
      </c>
      <c r="J2138" s="11">
        <v>1416</v>
      </c>
      <c r="K2138" s="12" t="s">
        <v>2</v>
      </c>
      <c r="L2138" s="12" t="s">
        <v>2</v>
      </c>
      <c r="M2138" s="11">
        <v>-4097</v>
      </c>
      <c r="N2138" s="11">
        <v>10780</v>
      </c>
      <c r="O2138" s="11">
        <v>-6382</v>
      </c>
      <c r="P2138" s="11">
        <v>6747</v>
      </c>
      <c r="Q2138" s="11">
        <v>-5375</v>
      </c>
      <c r="R2138" s="11">
        <v>-1531</v>
      </c>
      <c r="S2138" s="11">
        <v>-1678</v>
      </c>
      <c r="T2138" s="11">
        <v>-249</v>
      </c>
      <c r="U2138" s="11">
        <v>-824</v>
      </c>
      <c r="V2138" s="11">
        <v>-1201</v>
      </c>
      <c r="W2138" s="13">
        <v>-13.407999999999999</v>
      </c>
      <c r="X2138" s="13">
        <v>2.1080000000000001</v>
      </c>
      <c r="Y2138" s="13">
        <v>10.366</v>
      </c>
      <c r="Z2138" s="13">
        <v>26.335000000000001</v>
      </c>
      <c r="AA2138" s="13">
        <v>9.8740000000000006</v>
      </c>
      <c r="AB2138" s="1">
        <v>7018</v>
      </c>
      <c r="AC2138" s="13">
        <v>14.824738</v>
      </c>
      <c r="AD2138" s="13">
        <v>2.163891</v>
      </c>
      <c r="AE2138" s="1" t="s">
        <v>12654</v>
      </c>
      <c r="AF2138" s="1" t="s">
        <v>12658</v>
      </c>
    </row>
    <row r="2139" spans="1:32" x14ac:dyDescent="0.2">
      <c r="A2139" s="1" t="s">
        <v>6281</v>
      </c>
      <c r="B2139" s="10">
        <v>4993230</v>
      </c>
      <c r="C2139" s="1" t="s">
        <v>2227</v>
      </c>
      <c r="D2139" s="1" t="s">
        <v>53</v>
      </c>
      <c r="E2139" s="11">
        <v>54761230</v>
      </c>
      <c r="F2139" s="11">
        <v>192</v>
      </c>
      <c r="G2139" s="11">
        <v>490</v>
      </c>
      <c r="H2139" s="11">
        <v>887</v>
      </c>
      <c r="I2139" s="11">
        <v>506</v>
      </c>
      <c r="J2139" s="11">
        <v>464</v>
      </c>
      <c r="K2139" s="12" t="s">
        <v>2</v>
      </c>
      <c r="L2139" s="12" t="s">
        <v>2</v>
      </c>
      <c r="M2139" s="11">
        <v>1848</v>
      </c>
      <c r="N2139" s="11">
        <v>92</v>
      </c>
      <c r="O2139" s="11">
        <v>442</v>
      </c>
      <c r="P2139" s="11">
        <v>101</v>
      </c>
      <c r="Q2139" s="11">
        <v>1158</v>
      </c>
      <c r="R2139" s="11">
        <v>-579</v>
      </c>
      <c r="S2139" s="11">
        <v>-238</v>
      </c>
      <c r="T2139" s="11">
        <v>72</v>
      </c>
      <c r="U2139" s="11">
        <v>-452</v>
      </c>
      <c r="V2139" s="11">
        <v>-158</v>
      </c>
      <c r="W2139" s="13">
        <v>2.3130000000000002</v>
      </c>
      <c r="X2139" s="13">
        <v>3.718</v>
      </c>
      <c r="Y2139" s="13">
        <v>5.883</v>
      </c>
      <c r="Z2139" s="13">
        <v>2.7069999999999999</v>
      </c>
      <c r="AA2139" s="13">
        <v>2.44</v>
      </c>
      <c r="AB2139" s="1">
        <v>7624</v>
      </c>
      <c r="AC2139" s="13">
        <v>20.031704999999999</v>
      </c>
      <c r="AD2139" s="13">
        <v>0.59221999999999997</v>
      </c>
      <c r="AE2139" s="1" t="s">
        <v>12654</v>
      </c>
      <c r="AF2139" s="1" t="s">
        <v>12658</v>
      </c>
    </row>
    <row r="2140" spans="1:32" x14ac:dyDescent="0.2">
      <c r="A2140" s="1" t="s">
        <v>6282</v>
      </c>
      <c r="B2140" s="10">
        <v>6333677</v>
      </c>
      <c r="C2140" s="1" t="s">
        <v>2228</v>
      </c>
      <c r="D2140" s="1" t="s">
        <v>370</v>
      </c>
      <c r="E2140" s="11">
        <v>27465241</v>
      </c>
      <c r="F2140" s="11">
        <v>2550</v>
      </c>
      <c r="G2140" s="11">
        <v>1820</v>
      </c>
      <c r="H2140" s="11">
        <v>457</v>
      </c>
      <c r="I2140" s="11">
        <v>464</v>
      </c>
      <c r="J2140" s="11">
        <v>1788</v>
      </c>
      <c r="K2140" s="12" t="s">
        <v>2</v>
      </c>
      <c r="L2140" s="12" t="s">
        <v>2</v>
      </c>
      <c r="M2140" s="11">
        <v>2407</v>
      </c>
      <c r="N2140" s="11">
        <v>2226</v>
      </c>
      <c r="O2140" s="11">
        <v>-87</v>
      </c>
      <c r="P2140" s="11">
        <v>1328</v>
      </c>
      <c r="Q2140" s="11">
        <v>2791</v>
      </c>
      <c r="R2140" s="11">
        <v>-518</v>
      </c>
      <c r="S2140" s="11">
        <v>-283</v>
      </c>
      <c r="T2140" s="11">
        <v>-1333</v>
      </c>
      <c r="U2140" s="11">
        <v>-1129</v>
      </c>
      <c r="V2140" s="11">
        <v>-396</v>
      </c>
      <c r="W2140" s="13">
        <v>6.36</v>
      </c>
      <c r="X2140" s="13">
        <v>4.2480000000000002</v>
      </c>
      <c r="Y2140" s="13">
        <v>-1.7729999999999999</v>
      </c>
      <c r="Z2140" s="13">
        <v>3.1890000000000001</v>
      </c>
      <c r="AA2140" s="13">
        <v>6.8840000000000003</v>
      </c>
      <c r="AB2140" s="1">
        <v>7987</v>
      </c>
      <c r="AC2140" s="13">
        <v>8.1172889999999995</v>
      </c>
      <c r="AD2140" s="13">
        <v>0.52680300000000002</v>
      </c>
      <c r="AE2140" s="1" t="s">
        <v>12654</v>
      </c>
      <c r="AF2140" s="1" t="s">
        <v>12664</v>
      </c>
    </row>
    <row r="2141" spans="1:32" x14ac:dyDescent="0.2">
      <c r="A2141" s="1" t="s">
        <v>6283</v>
      </c>
      <c r="B2141" s="10">
        <v>4990179</v>
      </c>
      <c r="C2141" s="1" t="s">
        <v>2229</v>
      </c>
      <c r="D2141" s="1" t="s">
        <v>148</v>
      </c>
      <c r="E2141" s="11">
        <v>2420763</v>
      </c>
      <c r="F2141" s="11">
        <v>1275</v>
      </c>
      <c r="G2141" s="11">
        <v>1063</v>
      </c>
      <c r="H2141" s="11">
        <v>1247</v>
      </c>
      <c r="I2141" s="11">
        <v>1177</v>
      </c>
      <c r="J2141" s="11">
        <v>1457</v>
      </c>
      <c r="K2141" s="12" t="s">
        <v>2</v>
      </c>
      <c r="L2141" s="12" t="s">
        <v>2</v>
      </c>
      <c r="M2141" s="11">
        <v>-7</v>
      </c>
      <c r="N2141" s="11">
        <v>1328</v>
      </c>
      <c r="O2141" s="11">
        <v>822</v>
      </c>
      <c r="P2141" s="11">
        <v>1227</v>
      </c>
      <c r="Q2141" s="11">
        <v>692</v>
      </c>
      <c r="R2141" s="11">
        <v>-122</v>
      </c>
      <c r="S2141" s="11">
        <v>-224</v>
      </c>
      <c r="T2141" s="11">
        <v>-185</v>
      </c>
      <c r="U2141" s="11">
        <v>-89</v>
      </c>
      <c r="V2141" s="11">
        <v>-114</v>
      </c>
      <c r="W2141" s="13">
        <v>12.365</v>
      </c>
      <c r="X2141" s="13">
        <v>10.111000000000001</v>
      </c>
      <c r="Y2141" s="13">
        <v>11.49</v>
      </c>
      <c r="Z2141" s="13">
        <v>10.23</v>
      </c>
      <c r="AA2141" s="13">
        <v>12.298</v>
      </c>
      <c r="AB2141" s="1">
        <v>1787</v>
      </c>
      <c r="AC2141" s="13">
        <v>13.950760000000001</v>
      </c>
      <c r="AD2141" s="13">
        <v>1.6217410000000001</v>
      </c>
      <c r="AE2141" s="1" t="s">
        <v>12654</v>
      </c>
      <c r="AF2141" s="1" t="s">
        <v>12658</v>
      </c>
    </row>
    <row r="2142" spans="1:32" x14ac:dyDescent="0.2">
      <c r="A2142" s="1" t="s">
        <v>6284</v>
      </c>
      <c r="B2142" s="10">
        <v>4991626</v>
      </c>
      <c r="C2142" s="1" t="s">
        <v>2230</v>
      </c>
      <c r="D2142" s="1" t="s">
        <v>58</v>
      </c>
      <c r="E2142" s="11">
        <v>3490877</v>
      </c>
      <c r="F2142" s="12" t="s">
        <v>2</v>
      </c>
      <c r="G2142" s="12" t="s">
        <v>2</v>
      </c>
      <c r="H2142" s="12" t="s">
        <v>2</v>
      </c>
      <c r="I2142" s="12" t="s">
        <v>2</v>
      </c>
      <c r="J2142" s="11">
        <v>1159</v>
      </c>
      <c r="K2142" s="12" t="s">
        <v>2</v>
      </c>
      <c r="L2142" s="12" t="s">
        <v>2</v>
      </c>
      <c r="M2142" s="12" t="s">
        <v>2</v>
      </c>
      <c r="N2142" s="12" t="s">
        <v>2</v>
      </c>
      <c r="O2142" s="12" t="s">
        <v>2</v>
      </c>
      <c r="P2142" s="12" t="s">
        <v>2</v>
      </c>
      <c r="Q2142" s="11">
        <v>-2518</v>
      </c>
      <c r="R2142" s="12" t="s">
        <v>2</v>
      </c>
      <c r="S2142" s="12" t="s">
        <v>2</v>
      </c>
      <c r="T2142" s="12" t="s">
        <v>2</v>
      </c>
      <c r="U2142" s="12" t="s">
        <v>2</v>
      </c>
      <c r="V2142" s="11">
        <v>2175</v>
      </c>
      <c r="W2142" s="12" t="s">
        <v>2</v>
      </c>
      <c r="X2142" s="12" t="s">
        <v>2</v>
      </c>
      <c r="Y2142" s="12" t="s">
        <v>2</v>
      </c>
      <c r="Z2142" s="12" t="s">
        <v>2</v>
      </c>
      <c r="AA2142" s="12" t="s">
        <v>2</v>
      </c>
      <c r="AB2142" s="1">
        <v>6496</v>
      </c>
      <c r="AC2142" s="13">
        <v>12.143217</v>
      </c>
      <c r="AD2142" s="13">
        <v>0.81735899999999995</v>
      </c>
      <c r="AE2142" s="1" t="s">
        <v>12654</v>
      </c>
      <c r="AF2142" s="1" t="s">
        <v>12658</v>
      </c>
    </row>
    <row r="2143" spans="1:32" x14ac:dyDescent="0.2">
      <c r="A2143" s="1" t="s">
        <v>6285</v>
      </c>
      <c r="B2143" s="10">
        <v>4988040</v>
      </c>
      <c r="C2143" s="1" t="s">
        <v>2231</v>
      </c>
      <c r="D2143" s="1" t="s">
        <v>370</v>
      </c>
      <c r="E2143" s="11">
        <v>8918285</v>
      </c>
      <c r="F2143" s="11">
        <v>1716</v>
      </c>
      <c r="G2143" s="11">
        <v>2333</v>
      </c>
      <c r="H2143" s="11">
        <v>1892</v>
      </c>
      <c r="I2143" s="11">
        <v>1756</v>
      </c>
      <c r="J2143" s="11">
        <v>2871</v>
      </c>
      <c r="K2143" s="13">
        <v>3100</v>
      </c>
      <c r="L2143" s="13">
        <v>3400</v>
      </c>
      <c r="M2143" s="11">
        <v>2436</v>
      </c>
      <c r="N2143" s="11">
        <v>3340</v>
      </c>
      <c r="O2143" s="11">
        <v>1547</v>
      </c>
      <c r="P2143" s="11">
        <v>3458</v>
      </c>
      <c r="Q2143" s="11">
        <v>2353</v>
      </c>
      <c r="R2143" s="11">
        <v>-1728</v>
      </c>
      <c r="S2143" s="11">
        <v>-1628</v>
      </c>
      <c r="T2143" s="11">
        <v>-775</v>
      </c>
      <c r="U2143" s="11">
        <v>-2533</v>
      </c>
      <c r="V2143" s="11">
        <v>-1156</v>
      </c>
      <c r="W2143" s="13">
        <v>10.413</v>
      </c>
      <c r="X2143" s="13">
        <v>10.409000000000001</v>
      </c>
      <c r="Y2143" s="13">
        <v>8.6430000000000007</v>
      </c>
      <c r="Z2143" s="13">
        <v>5.8520000000000003</v>
      </c>
      <c r="AA2143" s="13">
        <v>10.694000000000001</v>
      </c>
      <c r="AB2143" s="1">
        <v>7811</v>
      </c>
      <c r="AC2143" s="13">
        <v>8.8248820000000006</v>
      </c>
      <c r="AD2143" s="13">
        <v>0.81892399999999999</v>
      </c>
      <c r="AE2143" s="1" t="s">
        <v>12654</v>
      </c>
      <c r="AF2143" s="1" t="s">
        <v>12664</v>
      </c>
    </row>
    <row r="2144" spans="1:32" x14ac:dyDescent="0.2">
      <c r="A2144" s="1" t="s">
        <v>6286</v>
      </c>
      <c r="B2144" s="10">
        <v>4991858</v>
      </c>
      <c r="C2144" s="1" t="s">
        <v>2232</v>
      </c>
      <c r="D2144" s="1" t="s">
        <v>58</v>
      </c>
      <c r="E2144" s="11">
        <v>11020899</v>
      </c>
      <c r="F2144" s="11">
        <v>168</v>
      </c>
      <c r="G2144" s="11">
        <v>312</v>
      </c>
      <c r="H2144" s="11">
        <v>33</v>
      </c>
      <c r="I2144" s="11">
        <v>-532</v>
      </c>
      <c r="J2144" s="11">
        <v>7</v>
      </c>
      <c r="K2144" s="12" t="s">
        <v>2</v>
      </c>
      <c r="L2144" s="12" t="s">
        <v>2</v>
      </c>
      <c r="M2144" s="11">
        <v>530</v>
      </c>
      <c r="N2144" s="11">
        <v>175</v>
      </c>
      <c r="O2144" s="11">
        <v>-81</v>
      </c>
      <c r="P2144" s="11">
        <v>642</v>
      </c>
      <c r="Q2144" s="11">
        <v>123</v>
      </c>
      <c r="R2144" s="11">
        <v>161</v>
      </c>
      <c r="S2144" s="11">
        <v>-520</v>
      </c>
      <c r="T2144" s="11">
        <v>-470</v>
      </c>
      <c r="U2144" s="11">
        <v>-1771</v>
      </c>
      <c r="V2144" s="11">
        <v>-45</v>
      </c>
      <c r="W2144" s="13">
        <v>1.35</v>
      </c>
      <c r="X2144" s="13">
        <v>-37.962000000000003</v>
      </c>
      <c r="Y2144" s="13">
        <v>-15.959</v>
      </c>
      <c r="Z2144" s="13">
        <v>18.356000000000002</v>
      </c>
      <c r="AA2144" s="13">
        <v>-3.8250000000000002</v>
      </c>
      <c r="AB2144" s="1">
        <v>6166</v>
      </c>
      <c r="AC2144" s="13">
        <v>15.561832000000001</v>
      </c>
      <c r="AD2144" s="13">
        <v>2.9466049999999999</v>
      </c>
      <c r="AE2144" s="1" t="s">
        <v>12654</v>
      </c>
      <c r="AF2144" s="1" t="s">
        <v>12658</v>
      </c>
    </row>
    <row r="2145" spans="1:32" x14ac:dyDescent="0.2">
      <c r="A2145" s="1" t="s">
        <v>6287</v>
      </c>
      <c r="B2145" s="10">
        <v>4239247</v>
      </c>
      <c r="C2145" s="1" t="s">
        <v>2233</v>
      </c>
      <c r="D2145" s="1" t="s">
        <v>90</v>
      </c>
      <c r="E2145" s="11">
        <v>5807104</v>
      </c>
      <c r="F2145" s="12" t="s">
        <v>2</v>
      </c>
      <c r="G2145" s="11">
        <v>-255.18199999999999</v>
      </c>
      <c r="H2145" s="11">
        <v>-245.54</v>
      </c>
      <c r="I2145" s="12" t="s">
        <v>2</v>
      </c>
      <c r="J2145" s="11">
        <v>-245.54</v>
      </c>
      <c r="K2145" s="12" t="s">
        <v>2</v>
      </c>
      <c r="L2145" s="12" t="s">
        <v>2</v>
      </c>
      <c r="M2145" s="12" t="s">
        <v>2</v>
      </c>
      <c r="N2145" s="11">
        <v>503.96699999999998</v>
      </c>
      <c r="O2145" s="11">
        <v>658.08399999999995</v>
      </c>
      <c r="P2145" s="12" t="s">
        <v>2</v>
      </c>
      <c r="Q2145" s="11">
        <v>658.08399999999995</v>
      </c>
      <c r="R2145" s="12" t="s">
        <v>2</v>
      </c>
      <c r="S2145" s="11">
        <v>-250.11799999999999</v>
      </c>
      <c r="T2145" s="11">
        <v>-605.14700000000005</v>
      </c>
      <c r="U2145" s="12" t="s">
        <v>2</v>
      </c>
      <c r="V2145" s="11">
        <v>-605.14700000000005</v>
      </c>
      <c r="W2145" s="12" t="s">
        <v>2</v>
      </c>
      <c r="X2145" s="12" t="s">
        <v>2</v>
      </c>
      <c r="Y2145" s="13">
        <v>-0.109</v>
      </c>
      <c r="Z2145" s="12" t="s">
        <v>2</v>
      </c>
      <c r="AA2145" s="13">
        <v>-0.109</v>
      </c>
      <c r="AB2145" s="1">
        <v>2204</v>
      </c>
      <c r="AC2145" s="13">
        <v>50.756318999999998</v>
      </c>
      <c r="AD2145" s="13">
        <v>0.69403300000000001</v>
      </c>
      <c r="AE2145" s="1" t="s">
        <v>12654</v>
      </c>
      <c r="AF2145" s="1" t="s">
        <v>12674</v>
      </c>
    </row>
    <row r="2146" spans="1:32" x14ac:dyDescent="0.2">
      <c r="A2146" s="1" t="s">
        <v>6288</v>
      </c>
      <c r="B2146" s="10">
        <v>4812790</v>
      </c>
      <c r="C2146" s="1" t="s">
        <v>2234</v>
      </c>
      <c r="D2146" s="1" t="s">
        <v>316</v>
      </c>
      <c r="E2146" s="11">
        <v>83183382</v>
      </c>
      <c r="F2146" s="11">
        <v>13750</v>
      </c>
      <c r="G2146" s="11">
        <v>15389</v>
      </c>
      <c r="H2146" s="11">
        <v>14266</v>
      </c>
      <c r="I2146" s="11">
        <v>14596</v>
      </c>
      <c r="J2146" s="11">
        <v>14596</v>
      </c>
      <c r="K2146" s="13">
        <v>14384.333329999999</v>
      </c>
      <c r="L2146" s="13">
        <v>15804</v>
      </c>
      <c r="M2146" s="11">
        <v>11970</v>
      </c>
      <c r="N2146" s="11">
        <v>7764</v>
      </c>
      <c r="O2146" s="11">
        <v>8549</v>
      </c>
      <c r="P2146" s="11">
        <v>15302</v>
      </c>
      <c r="Q2146" s="11">
        <v>15302</v>
      </c>
      <c r="R2146" s="11">
        <v>-4146</v>
      </c>
      <c r="S2146" s="11">
        <v>-6314</v>
      </c>
      <c r="T2146" s="11">
        <v>-19149</v>
      </c>
      <c r="U2146" s="11">
        <v>-7941</v>
      </c>
      <c r="V2146" s="11">
        <v>-7941</v>
      </c>
      <c r="W2146" s="13">
        <v>12.693</v>
      </c>
      <c r="X2146" s="13">
        <v>14.340999999999999</v>
      </c>
      <c r="Y2146" s="13">
        <v>22.364999999999998</v>
      </c>
      <c r="Z2146" s="13">
        <v>7.3179999999999996</v>
      </c>
      <c r="AA2146" s="13">
        <v>7.3179999999999996</v>
      </c>
      <c r="AB2146" s="1">
        <v>7716</v>
      </c>
      <c r="AC2146" s="13">
        <v>25.010394999999999</v>
      </c>
      <c r="AD2146" s="13">
        <v>1.3824719999999999</v>
      </c>
      <c r="AE2146" s="1" t="s">
        <v>12654</v>
      </c>
      <c r="AF2146" s="1" t="s">
        <v>12671</v>
      </c>
    </row>
    <row r="2147" spans="1:32" x14ac:dyDescent="0.2">
      <c r="A2147" s="1" t="s">
        <v>6289</v>
      </c>
      <c r="B2147" s="10">
        <v>4916490</v>
      </c>
      <c r="C2147" s="1" t="s">
        <v>2235</v>
      </c>
      <c r="D2147" s="1" t="s">
        <v>58</v>
      </c>
      <c r="E2147" s="11">
        <v>6262821</v>
      </c>
      <c r="F2147" s="12" t="s">
        <v>2</v>
      </c>
      <c r="G2147" s="12" t="s">
        <v>2</v>
      </c>
      <c r="H2147" s="12" t="s">
        <v>2</v>
      </c>
      <c r="I2147" s="12" t="s">
        <v>2</v>
      </c>
      <c r="J2147" s="11">
        <v>721.67200000000003</v>
      </c>
      <c r="K2147" s="12" t="s">
        <v>2</v>
      </c>
      <c r="L2147" s="12" t="s">
        <v>2</v>
      </c>
      <c r="M2147" s="12" t="s">
        <v>2</v>
      </c>
      <c r="N2147" s="12" t="s">
        <v>2</v>
      </c>
      <c r="O2147" s="12" t="s">
        <v>2</v>
      </c>
      <c r="P2147" s="12" t="s">
        <v>2</v>
      </c>
      <c r="Q2147" s="11">
        <v>2533.8200000000002</v>
      </c>
      <c r="R2147" s="12" t="s">
        <v>2</v>
      </c>
      <c r="S2147" s="12" t="s">
        <v>2</v>
      </c>
      <c r="T2147" s="12" t="s">
        <v>2</v>
      </c>
      <c r="U2147" s="12" t="s">
        <v>2</v>
      </c>
      <c r="V2147" s="11">
        <v>-59.731000000000002</v>
      </c>
      <c r="W2147" s="12" t="s">
        <v>2</v>
      </c>
      <c r="X2147" s="12" t="s">
        <v>2</v>
      </c>
      <c r="Y2147" s="12" t="s">
        <v>2</v>
      </c>
      <c r="Z2147" s="12" t="s">
        <v>2</v>
      </c>
      <c r="AA2147" s="13">
        <v>5.9820000000000002</v>
      </c>
      <c r="AB2147" s="1">
        <v>5941</v>
      </c>
      <c r="AC2147" s="13">
        <v>37.291074999999999</v>
      </c>
      <c r="AD2147" s="13">
        <v>2.1016859999999999</v>
      </c>
      <c r="AE2147" s="1" t="s">
        <v>12654</v>
      </c>
      <c r="AF2147" s="1" t="s">
        <v>12658</v>
      </c>
    </row>
    <row r="2148" spans="1:32" x14ac:dyDescent="0.2">
      <c r="A2148" s="1" t="s">
        <v>6290</v>
      </c>
      <c r="B2148" s="10">
        <v>4990034</v>
      </c>
      <c r="C2148" s="1" t="s">
        <v>2236</v>
      </c>
      <c r="D2148" s="1" t="s">
        <v>148</v>
      </c>
      <c r="E2148" s="11">
        <v>34364463</v>
      </c>
      <c r="F2148" s="11">
        <v>1556</v>
      </c>
      <c r="G2148" s="11">
        <v>-841</v>
      </c>
      <c r="H2148" s="11">
        <v>2859</v>
      </c>
      <c r="I2148" s="11">
        <v>3186</v>
      </c>
      <c r="J2148" s="11">
        <v>3281</v>
      </c>
      <c r="K2148" s="12" t="s">
        <v>2</v>
      </c>
      <c r="L2148" s="12" t="s">
        <v>2</v>
      </c>
      <c r="M2148" s="11">
        <v>-4549</v>
      </c>
      <c r="N2148" s="11">
        <v>11515</v>
      </c>
      <c r="O2148" s="11">
        <v>2170</v>
      </c>
      <c r="P2148" s="11">
        <v>-2086</v>
      </c>
      <c r="Q2148" s="11">
        <v>-4375</v>
      </c>
      <c r="R2148" s="11">
        <v>94</v>
      </c>
      <c r="S2148" s="11">
        <v>-2684</v>
      </c>
      <c r="T2148" s="11">
        <v>-256</v>
      </c>
      <c r="U2148" s="11">
        <v>-28</v>
      </c>
      <c r="V2148" s="11">
        <v>-398</v>
      </c>
      <c r="W2148" s="13">
        <v>1.0069999999999999</v>
      </c>
      <c r="X2148" s="13">
        <v>-4.6769999999999996</v>
      </c>
      <c r="Y2148" s="13">
        <v>5.37</v>
      </c>
      <c r="Z2148" s="13">
        <v>6.9580000000000002</v>
      </c>
      <c r="AA2148" s="13">
        <v>6.782</v>
      </c>
      <c r="AB2148" s="1">
        <v>1827</v>
      </c>
      <c r="AC2148" s="13">
        <v>12.997056000000001</v>
      </c>
      <c r="AD2148" s="13">
        <v>0.77348700000000004</v>
      </c>
      <c r="AE2148" s="1" t="s">
        <v>12654</v>
      </c>
      <c r="AF2148" s="1" t="s">
        <v>12658</v>
      </c>
    </row>
    <row r="2149" spans="1:32" x14ac:dyDescent="0.2">
      <c r="A2149" s="1" t="s">
        <v>6291</v>
      </c>
      <c r="B2149" s="10">
        <v>110368338</v>
      </c>
      <c r="C2149" s="1"/>
      <c r="D2149" s="1" t="s">
        <v>13</v>
      </c>
      <c r="E2149" s="11">
        <v>200000</v>
      </c>
      <c r="F2149" s="11">
        <v>22</v>
      </c>
      <c r="G2149" s="11">
        <v>-38</v>
      </c>
      <c r="H2149" s="11">
        <v>44</v>
      </c>
      <c r="I2149" s="11">
        <v>67</v>
      </c>
      <c r="J2149" s="11">
        <v>134</v>
      </c>
      <c r="K2149" s="12" t="s">
        <v>2</v>
      </c>
      <c r="L2149" s="12" t="s">
        <v>2</v>
      </c>
      <c r="M2149" s="12" t="s">
        <v>2</v>
      </c>
      <c r="N2149" s="12" t="s">
        <v>2</v>
      </c>
      <c r="O2149" s="12" t="s">
        <v>2</v>
      </c>
      <c r="P2149" s="11">
        <v>-539</v>
      </c>
      <c r="Q2149" s="11">
        <v>-212</v>
      </c>
      <c r="R2149" s="12" t="s">
        <v>2</v>
      </c>
      <c r="S2149" s="12" t="s">
        <v>2</v>
      </c>
      <c r="T2149" s="12" t="s">
        <v>2</v>
      </c>
      <c r="U2149" s="11">
        <v>76</v>
      </c>
      <c r="V2149" s="11">
        <v>-143</v>
      </c>
      <c r="W2149" s="12" t="s">
        <v>2</v>
      </c>
      <c r="X2149" s="13">
        <v>-13.704000000000001</v>
      </c>
      <c r="Y2149" s="13">
        <v>28.062999999999999</v>
      </c>
      <c r="Z2149" s="13">
        <v>8.5950000000000006</v>
      </c>
      <c r="AA2149" s="13">
        <v>8.4719999999999995</v>
      </c>
      <c r="AB2149" s="1">
        <v>5531</v>
      </c>
      <c r="AC2149" s="12" t="s">
        <v>4019</v>
      </c>
      <c r="AD2149" s="13">
        <v>1.1050230000000001</v>
      </c>
      <c r="AE2149" s="1" t="s">
        <v>12654</v>
      </c>
      <c r="AF2149" s="1" t="s">
        <v>12660</v>
      </c>
    </row>
    <row r="2150" spans="1:32" x14ac:dyDescent="0.2">
      <c r="A2150" s="1" t="s">
        <v>6292</v>
      </c>
      <c r="B2150" s="10">
        <v>6333381</v>
      </c>
      <c r="C2150" s="1" t="s">
        <v>2237</v>
      </c>
      <c r="D2150" s="1" t="s">
        <v>112</v>
      </c>
      <c r="E2150" s="11">
        <v>54175168</v>
      </c>
      <c r="F2150" s="11">
        <v>2356</v>
      </c>
      <c r="G2150" s="11">
        <v>7251</v>
      </c>
      <c r="H2150" s="11">
        <v>13644</v>
      </c>
      <c r="I2150" s="11">
        <v>12327</v>
      </c>
      <c r="J2150" s="11">
        <v>8437</v>
      </c>
      <c r="K2150" s="12" t="s">
        <v>2</v>
      </c>
      <c r="L2150" s="12" t="s">
        <v>2</v>
      </c>
      <c r="M2150" s="11">
        <v>4124</v>
      </c>
      <c r="N2150" s="11">
        <v>-8756</v>
      </c>
      <c r="O2150" s="11">
        <v>13012</v>
      </c>
      <c r="P2150" s="11">
        <v>5153</v>
      </c>
      <c r="Q2150" s="11">
        <v>7346</v>
      </c>
      <c r="R2150" s="11">
        <v>-2652</v>
      </c>
      <c r="S2150" s="11">
        <v>-2308</v>
      </c>
      <c r="T2150" s="11">
        <v>-3460</v>
      </c>
      <c r="U2150" s="11">
        <v>-2300</v>
      </c>
      <c r="V2150" s="11">
        <v>-4683</v>
      </c>
      <c r="W2150" s="13">
        <v>2.84</v>
      </c>
      <c r="X2150" s="13">
        <v>5.5570000000000004</v>
      </c>
      <c r="Y2150" s="13">
        <v>11.009</v>
      </c>
      <c r="Z2150" s="13">
        <v>8.8420000000000005</v>
      </c>
      <c r="AA2150" s="13">
        <v>5.3890000000000002</v>
      </c>
      <c r="AB2150" s="1">
        <v>5408</v>
      </c>
      <c r="AC2150" s="13">
        <v>7.2622020000000003</v>
      </c>
      <c r="AD2150" s="13">
        <v>0.28305200000000003</v>
      </c>
      <c r="AE2150" s="1" t="s">
        <v>12654</v>
      </c>
      <c r="AF2150" s="1" t="s">
        <v>12667</v>
      </c>
    </row>
    <row r="2151" spans="1:32" x14ac:dyDescent="0.2">
      <c r="A2151" s="1" t="s">
        <v>6293</v>
      </c>
      <c r="B2151" s="10">
        <v>4239661</v>
      </c>
      <c r="C2151" s="1" t="s">
        <v>2238</v>
      </c>
      <c r="D2151" s="1" t="s">
        <v>237</v>
      </c>
      <c r="E2151" s="11">
        <v>19504514</v>
      </c>
      <c r="F2151" s="11">
        <v>873</v>
      </c>
      <c r="G2151" s="11">
        <v>554</v>
      </c>
      <c r="H2151" s="11">
        <v>116</v>
      </c>
      <c r="I2151" s="11">
        <v>-470</v>
      </c>
      <c r="J2151" s="11">
        <v>155</v>
      </c>
      <c r="K2151" s="12" t="s">
        <v>2</v>
      </c>
      <c r="L2151" s="12" t="s">
        <v>2</v>
      </c>
      <c r="M2151" s="11">
        <v>1452</v>
      </c>
      <c r="N2151" s="11">
        <v>1136</v>
      </c>
      <c r="O2151" s="11">
        <v>739</v>
      </c>
      <c r="P2151" s="11">
        <v>1349</v>
      </c>
      <c r="Q2151" s="11">
        <v>43</v>
      </c>
      <c r="R2151" s="11">
        <v>403</v>
      </c>
      <c r="S2151" s="11">
        <v>-1156</v>
      </c>
      <c r="T2151" s="11">
        <v>742</v>
      </c>
      <c r="U2151" s="11">
        <v>57</v>
      </c>
      <c r="V2151" s="11">
        <v>22</v>
      </c>
      <c r="W2151" s="13">
        <v>4.7489999999999997</v>
      </c>
      <c r="X2151" s="13">
        <v>2.6440000000000001</v>
      </c>
      <c r="Y2151" s="13">
        <v>2.7890000000000001</v>
      </c>
      <c r="Z2151" s="13">
        <v>6.3E-2</v>
      </c>
      <c r="AA2151" s="13">
        <v>2.347</v>
      </c>
      <c r="AB2151" s="1">
        <v>7442</v>
      </c>
      <c r="AC2151" s="13">
        <v>10.525213000000001</v>
      </c>
      <c r="AD2151" s="13">
        <v>0.34484700000000001</v>
      </c>
      <c r="AE2151" s="1" t="s">
        <v>12654</v>
      </c>
      <c r="AF2151" s="1" t="s">
        <v>12657</v>
      </c>
    </row>
    <row r="2152" spans="1:32" x14ac:dyDescent="0.2">
      <c r="A2152" s="1" t="s">
        <v>6294</v>
      </c>
      <c r="B2152" s="10">
        <v>11380982</v>
      </c>
      <c r="C2152" s="1" t="s">
        <v>2239</v>
      </c>
      <c r="D2152" s="1" t="s">
        <v>15</v>
      </c>
      <c r="E2152" s="11">
        <v>5332100</v>
      </c>
      <c r="F2152" s="12" t="s">
        <v>2</v>
      </c>
      <c r="G2152" s="11">
        <v>430</v>
      </c>
      <c r="H2152" s="12" t="s">
        <v>2</v>
      </c>
      <c r="I2152" s="12" t="s">
        <v>2</v>
      </c>
      <c r="J2152" s="11">
        <v>430</v>
      </c>
      <c r="K2152" s="13">
        <v>680</v>
      </c>
      <c r="L2152" s="13">
        <v>781</v>
      </c>
      <c r="M2152" s="12" t="s">
        <v>2</v>
      </c>
      <c r="N2152" s="12" t="s">
        <v>2</v>
      </c>
      <c r="O2152" s="12" t="s">
        <v>2</v>
      </c>
      <c r="P2152" s="12" t="s">
        <v>2</v>
      </c>
      <c r="Q2152" s="12" t="s">
        <v>2</v>
      </c>
      <c r="R2152" s="12" t="s">
        <v>2</v>
      </c>
      <c r="S2152" s="12" t="s">
        <v>2</v>
      </c>
      <c r="T2152" s="12" t="s">
        <v>2</v>
      </c>
      <c r="U2152" s="12" t="s">
        <v>2</v>
      </c>
      <c r="V2152" s="12" t="s">
        <v>2</v>
      </c>
      <c r="W2152" s="12" t="s">
        <v>2</v>
      </c>
      <c r="X2152" s="12" t="s">
        <v>2</v>
      </c>
      <c r="Y2152" s="12" t="s">
        <v>2</v>
      </c>
      <c r="Z2152" s="12" t="s">
        <v>2</v>
      </c>
      <c r="AA2152" s="12" t="s">
        <v>2</v>
      </c>
      <c r="AB2152" s="1">
        <v>5870</v>
      </c>
      <c r="AC2152" s="13">
        <v>24.604289999999999</v>
      </c>
      <c r="AD2152" s="13">
        <v>1.975077</v>
      </c>
      <c r="AE2152" s="1" t="s">
        <v>12654</v>
      </c>
      <c r="AF2152" s="1" t="s">
        <v>12661</v>
      </c>
    </row>
    <row r="2153" spans="1:32" x14ac:dyDescent="0.2">
      <c r="A2153" s="1" t="s">
        <v>6295</v>
      </c>
      <c r="B2153" s="10">
        <v>4994705</v>
      </c>
      <c r="C2153" s="1" t="s">
        <v>2240</v>
      </c>
      <c r="D2153" s="1" t="s">
        <v>107</v>
      </c>
      <c r="E2153" s="11">
        <v>69376071</v>
      </c>
      <c r="F2153" s="11">
        <v>-10471</v>
      </c>
      <c r="G2153" s="11">
        <v>-9532</v>
      </c>
      <c r="H2153" s="11">
        <v>9595</v>
      </c>
      <c r="I2153" s="11">
        <v>16493</v>
      </c>
      <c r="J2153" s="11">
        <v>29466</v>
      </c>
      <c r="K2153" s="13">
        <v>25627</v>
      </c>
      <c r="L2153" s="13">
        <v>31830</v>
      </c>
      <c r="M2153" s="11">
        <v>-26636</v>
      </c>
      <c r="N2153" s="11">
        <v>15096</v>
      </c>
      <c r="O2153" s="11">
        <v>8999</v>
      </c>
      <c r="P2153" s="11">
        <v>27405</v>
      </c>
      <c r="Q2153" s="11">
        <v>37727</v>
      </c>
      <c r="R2153" s="11">
        <v>-4065</v>
      </c>
      <c r="S2153" s="11">
        <v>-715</v>
      </c>
      <c r="T2153" s="11">
        <v>-1262</v>
      </c>
      <c r="U2153" s="11">
        <v>-1919</v>
      </c>
      <c r="V2153" s="11">
        <v>-5258</v>
      </c>
      <c r="W2153" s="13">
        <v>-39.356000000000002</v>
      </c>
      <c r="X2153" s="13">
        <v>-21.718</v>
      </c>
      <c r="Y2153" s="13">
        <v>25.693000000000001</v>
      </c>
      <c r="Z2153" s="13">
        <v>31.042000000000002</v>
      </c>
      <c r="AA2153" s="13">
        <v>28.677</v>
      </c>
      <c r="AB2153" s="1">
        <v>7014</v>
      </c>
      <c r="AC2153" s="13">
        <v>14.525591</v>
      </c>
      <c r="AD2153" s="13">
        <v>2.770165</v>
      </c>
      <c r="AE2153" s="1" t="s">
        <v>12654</v>
      </c>
      <c r="AF2153" s="1" t="s">
        <v>12658</v>
      </c>
    </row>
    <row r="2154" spans="1:32" x14ac:dyDescent="0.2">
      <c r="A2154" s="1" t="s">
        <v>6296</v>
      </c>
      <c r="B2154" s="10">
        <v>6346716</v>
      </c>
      <c r="C2154" s="1" t="s">
        <v>2241</v>
      </c>
      <c r="D2154" s="1" t="s">
        <v>36</v>
      </c>
      <c r="E2154" s="11">
        <v>2015605</v>
      </c>
      <c r="F2154" s="11">
        <v>731</v>
      </c>
      <c r="G2154" s="11">
        <v>740</v>
      </c>
      <c r="H2154" s="11">
        <v>797</v>
      </c>
      <c r="I2154" s="11">
        <v>1565</v>
      </c>
      <c r="J2154" s="11">
        <v>1306</v>
      </c>
      <c r="K2154" s="12" t="s">
        <v>2</v>
      </c>
      <c r="L2154" s="12" t="s">
        <v>2</v>
      </c>
      <c r="M2154" s="12" t="s">
        <v>2</v>
      </c>
      <c r="N2154" s="12" t="s">
        <v>2</v>
      </c>
      <c r="O2154" s="11">
        <v>1769</v>
      </c>
      <c r="P2154" s="11">
        <v>2654</v>
      </c>
      <c r="Q2154" s="11">
        <v>181</v>
      </c>
      <c r="R2154" s="12" t="s">
        <v>2</v>
      </c>
      <c r="S2154" s="12" t="s">
        <v>2</v>
      </c>
      <c r="T2154" s="11">
        <v>-371</v>
      </c>
      <c r="U2154" s="11">
        <v>-1944</v>
      </c>
      <c r="V2154" s="11">
        <v>-490</v>
      </c>
      <c r="W2154" s="12" t="s">
        <v>2</v>
      </c>
      <c r="X2154" s="13">
        <v>10.839</v>
      </c>
      <c r="Y2154" s="13">
        <v>10.340999999999999</v>
      </c>
      <c r="Z2154" s="13">
        <v>18.552</v>
      </c>
      <c r="AA2154" s="13">
        <v>13.122999999999999</v>
      </c>
      <c r="AB2154" s="1">
        <v>4040</v>
      </c>
      <c r="AC2154" s="13">
        <v>6.1751849999999999</v>
      </c>
      <c r="AD2154" s="13">
        <v>0.64448099999999997</v>
      </c>
      <c r="AE2154" s="1" t="s">
        <v>12654</v>
      </c>
      <c r="AF2154" s="1" t="s">
        <v>12667</v>
      </c>
    </row>
    <row r="2155" spans="1:32" x14ac:dyDescent="0.2">
      <c r="A2155" s="1" t="s">
        <v>6297</v>
      </c>
      <c r="B2155" s="10">
        <v>4251890</v>
      </c>
      <c r="C2155" s="1" t="s">
        <v>2242</v>
      </c>
      <c r="D2155" s="1" t="s">
        <v>524</v>
      </c>
      <c r="E2155" s="11">
        <v>109411106</v>
      </c>
      <c r="F2155" s="11">
        <v>5553</v>
      </c>
      <c r="G2155" s="11">
        <v>12191</v>
      </c>
      <c r="H2155" s="11">
        <v>21024</v>
      </c>
      <c r="I2155" s="11">
        <v>30821</v>
      </c>
      <c r="J2155" s="11">
        <v>34656</v>
      </c>
      <c r="K2155" s="13">
        <v>36950</v>
      </c>
      <c r="L2155" s="13">
        <v>37450</v>
      </c>
      <c r="M2155" s="11">
        <v>21338</v>
      </c>
      <c r="N2155" s="11">
        <v>41879</v>
      </c>
      <c r="O2155" s="11">
        <v>39086</v>
      </c>
      <c r="P2155" s="11">
        <v>62223</v>
      </c>
      <c r="Q2155" s="11">
        <v>43813</v>
      </c>
      <c r="R2155" s="11">
        <v>-33273</v>
      </c>
      <c r="S2155" s="11">
        <v>-19669</v>
      </c>
      <c r="T2155" s="11">
        <v>-26305</v>
      </c>
      <c r="U2155" s="11">
        <v>-10528</v>
      </c>
      <c r="V2155" s="11">
        <v>-39299</v>
      </c>
      <c r="W2155" s="13">
        <v>-0.59699999999999998</v>
      </c>
      <c r="X2155" s="13">
        <v>1.754</v>
      </c>
      <c r="Y2155" s="13">
        <v>5.7450000000000001</v>
      </c>
      <c r="Z2155" s="13">
        <v>8.4429999999999996</v>
      </c>
      <c r="AA2155" s="13">
        <v>7.3959999999999999</v>
      </c>
      <c r="AB2155" s="1">
        <v>9044</v>
      </c>
      <c r="AC2155" s="13">
        <v>13.425856</v>
      </c>
      <c r="AD2155" s="13">
        <v>0.97984000000000004</v>
      </c>
      <c r="AE2155" s="1" t="s">
        <v>12654</v>
      </c>
      <c r="AF2155" s="1" t="s">
        <v>12673</v>
      </c>
    </row>
    <row r="2156" spans="1:32" x14ac:dyDescent="0.2">
      <c r="A2156" s="1" t="s">
        <v>6298</v>
      </c>
      <c r="B2156" s="10">
        <v>6346385</v>
      </c>
      <c r="C2156" s="1" t="s">
        <v>2243</v>
      </c>
      <c r="D2156" s="1" t="s">
        <v>471</v>
      </c>
      <c r="E2156" s="11">
        <v>967588</v>
      </c>
      <c r="F2156" s="11">
        <v>1643</v>
      </c>
      <c r="G2156" s="11">
        <v>2166</v>
      </c>
      <c r="H2156" s="11">
        <v>906</v>
      </c>
      <c r="I2156" s="11">
        <v>848</v>
      </c>
      <c r="J2156" s="11">
        <v>962</v>
      </c>
      <c r="K2156" s="12" t="s">
        <v>2</v>
      </c>
      <c r="L2156" s="12" t="s">
        <v>2</v>
      </c>
      <c r="M2156" s="11">
        <v>1331</v>
      </c>
      <c r="N2156" s="11">
        <v>1888</v>
      </c>
      <c r="O2156" s="11">
        <v>-1587</v>
      </c>
      <c r="P2156" s="11">
        <v>3414</v>
      </c>
      <c r="Q2156" s="11">
        <v>2461</v>
      </c>
      <c r="R2156" s="11">
        <v>-1049</v>
      </c>
      <c r="S2156" s="11">
        <v>-1861</v>
      </c>
      <c r="T2156" s="11">
        <v>-1927</v>
      </c>
      <c r="U2156" s="11">
        <v>-1631</v>
      </c>
      <c r="V2156" s="11">
        <v>-1978</v>
      </c>
      <c r="W2156" s="13">
        <v>2.569</v>
      </c>
      <c r="X2156" s="13">
        <v>7.0229999999999997</v>
      </c>
      <c r="Y2156" s="13">
        <v>7.407</v>
      </c>
      <c r="Z2156" s="13">
        <v>4.1539999999999999</v>
      </c>
      <c r="AA2156" s="13">
        <v>0.47799999999999998</v>
      </c>
      <c r="AB2156" s="1">
        <v>7887</v>
      </c>
      <c r="AC2156" s="13">
        <v>13.079110999999999</v>
      </c>
      <c r="AD2156" s="13">
        <v>0.29110399999999997</v>
      </c>
      <c r="AE2156" s="1" t="s">
        <v>12654</v>
      </c>
      <c r="AF2156" s="1" t="s">
        <v>12667</v>
      </c>
    </row>
    <row r="2157" spans="1:32" x14ac:dyDescent="0.2">
      <c r="A2157" s="1" t="s">
        <v>6299</v>
      </c>
      <c r="B2157" s="10">
        <v>4995996</v>
      </c>
      <c r="C2157" s="1" t="s">
        <v>2244</v>
      </c>
      <c r="D2157" s="1" t="s">
        <v>148</v>
      </c>
      <c r="E2157" s="11">
        <v>28827599</v>
      </c>
      <c r="F2157" s="11">
        <v>1710</v>
      </c>
      <c r="G2157" s="11">
        <v>1931</v>
      </c>
      <c r="H2157" s="11">
        <v>1846</v>
      </c>
      <c r="I2157" s="11">
        <v>1687</v>
      </c>
      <c r="J2157" s="11">
        <v>2382</v>
      </c>
      <c r="K2157" s="12" t="s">
        <v>2</v>
      </c>
      <c r="L2157" s="12" t="s">
        <v>2</v>
      </c>
      <c r="M2157" s="11">
        <v>2281</v>
      </c>
      <c r="N2157" s="11">
        <v>1600</v>
      </c>
      <c r="O2157" s="11">
        <v>1824</v>
      </c>
      <c r="P2157" s="11">
        <v>1522</v>
      </c>
      <c r="Q2157" s="11">
        <v>-6133</v>
      </c>
      <c r="R2157" s="11">
        <v>-26</v>
      </c>
      <c r="S2157" s="11">
        <v>-33</v>
      </c>
      <c r="T2157" s="11">
        <v>711</v>
      </c>
      <c r="U2157" s="11">
        <v>-507</v>
      </c>
      <c r="V2157" s="11">
        <v>-137</v>
      </c>
      <c r="W2157" s="13">
        <v>6.367</v>
      </c>
      <c r="X2157" s="13">
        <v>10.91</v>
      </c>
      <c r="Y2157" s="13">
        <v>13.981</v>
      </c>
      <c r="Z2157" s="13">
        <v>7.2789999999999999</v>
      </c>
      <c r="AA2157" s="13">
        <v>10.368</v>
      </c>
      <c r="AB2157" s="1">
        <v>1850</v>
      </c>
      <c r="AC2157" s="13">
        <v>8.3761449999999993</v>
      </c>
      <c r="AD2157" s="13">
        <v>0.96483300000000005</v>
      </c>
      <c r="AE2157" s="1" t="s">
        <v>12654</v>
      </c>
      <c r="AF2157" s="1" t="s">
        <v>12658</v>
      </c>
    </row>
    <row r="2158" spans="1:32" x14ac:dyDescent="0.2">
      <c r="A2158" s="1" t="s">
        <v>6300</v>
      </c>
      <c r="B2158" s="10">
        <v>4811917</v>
      </c>
      <c r="C2158" s="1" t="s">
        <v>2245</v>
      </c>
      <c r="D2158" s="1" t="s">
        <v>5</v>
      </c>
      <c r="E2158" s="11">
        <v>70595029</v>
      </c>
      <c r="F2158" s="12" t="s">
        <v>2</v>
      </c>
      <c r="G2158" s="12" t="s">
        <v>2</v>
      </c>
      <c r="H2158" s="11">
        <v>-1246</v>
      </c>
      <c r="I2158" s="11">
        <v>-864</v>
      </c>
      <c r="J2158" s="11">
        <v>-755</v>
      </c>
      <c r="K2158" s="12" t="s">
        <v>2</v>
      </c>
      <c r="L2158" s="12" t="s">
        <v>2</v>
      </c>
      <c r="M2158" s="12" t="s">
        <v>2</v>
      </c>
      <c r="N2158" s="12" t="s">
        <v>2</v>
      </c>
      <c r="O2158" s="11">
        <v>-1087</v>
      </c>
      <c r="P2158" s="11">
        <v>-585</v>
      </c>
      <c r="Q2158" s="11">
        <v>-401</v>
      </c>
      <c r="R2158" s="12" t="s">
        <v>2</v>
      </c>
      <c r="S2158" s="12" t="s">
        <v>2</v>
      </c>
      <c r="T2158" s="11">
        <v>1207</v>
      </c>
      <c r="U2158" s="11">
        <v>793</v>
      </c>
      <c r="V2158" s="11">
        <v>587</v>
      </c>
      <c r="W2158" s="12" t="s">
        <v>2</v>
      </c>
      <c r="X2158" s="12" t="s">
        <v>2</v>
      </c>
      <c r="Y2158" s="12" t="s">
        <v>2</v>
      </c>
      <c r="Z2158" s="13">
        <v>-20.331</v>
      </c>
      <c r="AA2158" s="13">
        <v>-27.114999999999998</v>
      </c>
      <c r="AB2158" s="1">
        <v>4571</v>
      </c>
      <c r="AC2158" s="12" t="s">
        <v>4019</v>
      </c>
      <c r="AD2158" s="13">
        <v>4.2026870000000001</v>
      </c>
      <c r="AE2158" s="1" t="s">
        <v>12654</v>
      </c>
      <c r="AF2158" s="1" t="s">
        <v>12656</v>
      </c>
    </row>
    <row r="2159" spans="1:32" x14ac:dyDescent="0.2">
      <c r="A2159" s="1" t="s">
        <v>6301</v>
      </c>
      <c r="B2159" s="10">
        <v>4992776</v>
      </c>
      <c r="C2159" s="1" t="s">
        <v>2246</v>
      </c>
      <c r="D2159" s="1" t="s">
        <v>58</v>
      </c>
      <c r="E2159" s="11">
        <v>6666034</v>
      </c>
      <c r="F2159" s="11">
        <v>674</v>
      </c>
      <c r="G2159" s="11">
        <v>135</v>
      </c>
      <c r="H2159" s="11">
        <v>209</v>
      </c>
      <c r="I2159" s="11">
        <v>199</v>
      </c>
      <c r="J2159" s="11">
        <v>123</v>
      </c>
      <c r="K2159" s="12" t="s">
        <v>2</v>
      </c>
      <c r="L2159" s="12" t="s">
        <v>2</v>
      </c>
      <c r="M2159" s="11">
        <v>924</v>
      </c>
      <c r="N2159" s="11">
        <v>390</v>
      </c>
      <c r="O2159" s="11">
        <v>-516</v>
      </c>
      <c r="P2159" s="11">
        <v>713</v>
      </c>
      <c r="Q2159" s="11">
        <v>112</v>
      </c>
      <c r="R2159" s="11">
        <v>-116</v>
      </c>
      <c r="S2159" s="11">
        <v>-112</v>
      </c>
      <c r="T2159" s="11">
        <v>-240</v>
      </c>
      <c r="U2159" s="11">
        <v>-321</v>
      </c>
      <c r="V2159" s="11">
        <v>194</v>
      </c>
      <c r="W2159" s="13">
        <v>3.6560000000000001</v>
      </c>
      <c r="X2159" s="13">
        <v>1.6120000000000001</v>
      </c>
      <c r="Y2159" s="13">
        <v>5.2670000000000003</v>
      </c>
      <c r="Z2159" s="13">
        <v>1.3540000000000001</v>
      </c>
      <c r="AA2159" s="13">
        <v>1.8260000000000001</v>
      </c>
      <c r="AB2159" s="1">
        <v>7399</v>
      </c>
      <c r="AC2159" s="13">
        <v>15.705679999999999</v>
      </c>
      <c r="AD2159" s="13">
        <v>0.33241999999999999</v>
      </c>
      <c r="AE2159" s="1" t="s">
        <v>12654</v>
      </c>
      <c r="AF2159" s="1" t="s">
        <v>12658</v>
      </c>
    </row>
    <row r="2160" spans="1:32" x14ac:dyDescent="0.2">
      <c r="A2160" s="1" t="s">
        <v>6302</v>
      </c>
      <c r="B2160" s="10">
        <v>4994099</v>
      </c>
      <c r="C2160" s="1" t="s">
        <v>2247</v>
      </c>
      <c r="D2160" s="1" t="s">
        <v>878</v>
      </c>
      <c r="E2160" s="11">
        <v>9428512</v>
      </c>
      <c r="F2160" s="11">
        <v>1304</v>
      </c>
      <c r="G2160" s="11">
        <v>1481</v>
      </c>
      <c r="H2160" s="11">
        <v>1593</v>
      </c>
      <c r="I2160" s="11">
        <v>1958</v>
      </c>
      <c r="J2160" s="11">
        <v>2018</v>
      </c>
      <c r="K2160" s="12" t="s">
        <v>2</v>
      </c>
      <c r="L2160" s="12" t="s">
        <v>2</v>
      </c>
      <c r="M2160" s="11">
        <v>1786</v>
      </c>
      <c r="N2160" s="11">
        <v>1804</v>
      </c>
      <c r="O2160" s="11">
        <v>2137</v>
      </c>
      <c r="P2160" s="11">
        <v>2572</v>
      </c>
      <c r="Q2160" s="11">
        <v>2027</v>
      </c>
      <c r="R2160" s="11">
        <v>-3793</v>
      </c>
      <c r="S2160" s="11">
        <v>-1793</v>
      </c>
      <c r="T2160" s="11">
        <v>-2308</v>
      </c>
      <c r="U2160" s="11">
        <v>8</v>
      </c>
      <c r="V2160" s="11">
        <v>-1339</v>
      </c>
      <c r="W2160" s="13">
        <v>4.01</v>
      </c>
      <c r="X2160" s="13">
        <v>5.3540000000000001</v>
      </c>
      <c r="Y2160" s="13">
        <v>5.3940000000000001</v>
      </c>
      <c r="Z2160" s="13">
        <v>7.5229999999999997</v>
      </c>
      <c r="AA2160" s="13">
        <v>6.2789999999999999</v>
      </c>
      <c r="AB2160" s="1">
        <v>9034</v>
      </c>
      <c r="AC2160" s="13">
        <v>11.521438</v>
      </c>
      <c r="AD2160" s="13">
        <v>0.63323300000000005</v>
      </c>
      <c r="AE2160" s="1" t="s">
        <v>12654</v>
      </c>
      <c r="AF2160" s="1" t="s">
        <v>12673</v>
      </c>
    </row>
    <row r="2161" spans="1:32" x14ac:dyDescent="0.2">
      <c r="A2161" s="1" t="s">
        <v>6303</v>
      </c>
      <c r="B2161" s="10">
        <v>4993549</v>
      </c>
      <c r="C2161" s="1" t="s">
        <v>2248</v>
      </c>
      <c r="D2161" s="1" t="s">
        <v>53</v>
      </c>
      <c r="E2161" s="11">
        <v>12500231</v>
      </c>
      <c r="F2161" s="11">
        <v>1877</v>
      </c>
      <c r="G2161" s="11">
        <v>2401</v>
      </c>
      <c r="H2161" s="11">
        <v>2969</v>
      </c>
      <c r="I2161" s="11">
        <v>2786</v>
      </c>
      <c r="J2161" s="11">
        <v>2852</v>
      </c>
      <c r="K2161" s="12" t="s">
        <v>2</v>
      </c>
      <c r="L2161" s="12" t="s">
        <v>2</v>
      </c>
      <c r="M2161" s="11">
        <v>5664</v>
      </c>
      <c r="N2161" s="11">
        <v>2726</v>
      </c>
      <c r="O2161" s="11">
        <v>1688</v>
      </c>
      <c r="P2161" s="11">
        <v>5247</v>
      </c>
      <c r="Q2161" s="11">
        <v>4936</v>
      </c>
      <c r="R2161" s="11">
        <v>-2946</v>
      </c>
      <c r="S2161" s="11">
        <v>-2332</v>
      </c>
      <c r="T2161" s="11">
        <v>-2846</v>
      </c>
      <c r="U2161" s="11">
        <v>-2452</v>
      </c>
      <c r="V2161" s="11">
        <v>-2182</v>
      </c>
      <c r="W2161" s="13">
        <v>7.0250000000000004</v>
      </c>
      <c r="X2161" s="13">
        <v>8.5890000000000004</v>
      </c>
      <c r="Y2161" s="13">
        <v>9.8439999999999994</v>
      </c>
      <c r="Z2161" s="13">
        <v>8.3979999999999997</v>
      </c>
      <c r="AA2161" s="13">
        <v>8.0950000000000006</v>
      </c>
      <c r="AB2161" s="1">
        <v>7417</v>
      </c>
      <c r="AC2161" s="13">
        <v>8.1268449999999994</v>
      </c>
      <c r="AD2161" s="13">
        <v>0.647648</v>
      </c>
      <c r="AE2161" s="1" t="s">
        <v>12654</v>
      </c>
      <c r="AF2161" s="1" t="s">
        <v>12658</v>
      </c>
    </row>
    <row r="2162" spans="1:32" x14ac:dyDescent="0.2">
      <c r="A2162" s="1" t="s">
        <v>6304</v>
      </c>
      <c r="B2162" s="10">
        <v>4993700</v>
      </c>
      <c r="C2162" s="1" t="s">
        <v>2249</v>
      </c>
      <c r="D2162" s="1" t="s">
        <v>53</v>
      </c>
      <c r="E2162" s="11">
        <v>5089165</v>
      </c>
      <c r="F2162" s="11">
        <v>1884</v>
      </c>
      <c r="G2162" s="11">
        <v>2303</v>
      </c>
      <c r="H2162" s="11">
        <v>2800</v>
      </c>
      <c r="I2162" s="11">
        <v>2983</v>
      </c>
      <c r="J2162" s="11">
        <v>3062</v>
      </c>
      <c r="K2162" s="12" t="s">
        <v>2</v>
      </c>
      <c r="L2162" s="12" t="s">
        <v>2</v>
      </c>
      <c r="M2162" s="11">
        <v>2079</v>
      </c>
      <c r="N2162" s="11">
        <v>815</v>
      </c>
      <c r="O2162" s="11">
        <v>2434</v>
      </c>
      <c r="P2162" s="11">
        <v>3159</v>
      </c>
      <c r="Q2162" s="11">
        <v>61</v>
      </c>
      <c r="R2162" s="11">
        <v>524</v>
      </c>
      <c r="S2162" s="11">
        <v>-215</v>
      </c>
      <c r="T2162" s="11">
        <v>-426</v>
      </c>
      <c r="U2162" s="11">
        <v>54</v>
      </c>
      <c r="V2162" s="11">
        <v>-2139</v>
      </c>
      <c r="W2162" s="13">
        <v>8.5790000000000006</v>
      </c>
      <c r="X2162" s="13">
        <v>8.5649999999999995</v>
      </c>
      <c r="Y2162" s="13">
        <v>10.776</v>
      </c>
      <c r="Z2162" s="13">
        <v>10.156000000000001</v>
      </c>
      <c r="AA2162" s="13">
        <v>8.8960000000000008</v>
      </c>
      <c r="AB2162" s="1">
        <v>8085</v>
      </c>
      <c r="AC2162" s="13">
        <v>8.9297660000000008</v>
      </c>
      <c r="AD2162" s="13">
        <v>0.67353099999999999</v>
      </c>
      <c r="AE2162" s="1" t="s">
        <v>12654</v>
      </c>
      <c r="AF2162" s="1" t="s">
        <v>12658</v>
      </c>
    </row>
    <row r="2163" spans="1:32" x14ac:dyDescent="0.2">
      <c r="A2163" s="1" t="s">
        <v>6305</v>
      </c>
      <c r="B2163" s="10">
        <v>29251799</v>
      </c>
      <c r="C2163" s="1" t="s">
        <v>2250</v>
      </c>
      <c r="D2163" s="1" t="s">
        <v>182</v>
      </c>
      <c r="E2163" s="11">
        <v>8749318</v>
      </c>
      <c r="F2163" s="11">
        <v>1759</v>
      </c>
      <c r="G2163" s="11">
        <v>2040</v>
      </c>
      <c r="H2163" s="11">
        <v>2456</v>
      </c>
      <c r="I2163" s="11">
        <v>3103</v>
      </c>
      <c r="J2163" s="11">
        <v>3103</v>
      </c>
      <c r="K2163" s="12" t="s">
        <v>2</v>
      </c>
      <c r="L2163" s="12" t="s">
        <v>2</v>
      </c>
      <c r="M2163" s="12" t="s">
        <v>2</v>
      </c>
      <c r="N2163" s="12" t="s">
        <v>2</v>
      </c>
      <c r="O2163" s="11">
        <v>2314</v>
      </c>
      <c r="P2163" s="11">
        <v>2310</v>
      </c>
      <c r="Q2163" s="11">
        <v>2310</v>
      </c>
      <c r="R2163" s="12" t="s">
        <v>2</v>
      </c>
      <c r="S2163" s="12" t="s">
        <v>2</v>
      </c>
      <c r="T2163" s="11">
        <v>22</v>
      </c>
      <c r="U2163" s="11">
        <v>-6</v>
      </c>
      <c r="V2163" s="11">
        <v>-6</v>
      </c>
      <c r="W2163" s="12" t="s">
        <v>2</v>
      </c>
      <c r="X2163" s="13">
        <v>13.379</v>
      </c>
      <c r="Y2163" s="13">
        <v>15.749000000000001</v>
      </c>
      <c r="Z2163" s="13">
        <v>17.074999999999999</v>
      </c>
      <c r="AA2163" s="13">
        <v>17.074999999999999</v>
      </c>
      <c r="AB2163" s="1">
        <v>9163</v>
      </c>
      <c r="AC2163" s="13">
        <v>8.6364370000000008</v>
      </c>
      <c r="AD2163" s="13">
        <v>1.4121790000000001</v>
      </c>
      <c r="AE2163" s="1" t="s">
        <v>12654</v>
      </c>
      <c r="AF2163" s="1" t="s">
        <v>12664</v>
      </c>
    </row>
    <row r="2164" spans="1:32" x14ac:dyDescent="0.2">
      <c r="A2164" s="1" t="s">
        <v>6306</v>
      </c>
      <c r="B2164" s="10">
        <v>6333566</v>
      </c>
      <c r="C2164" s="1" t="s">
        <v>2251</v>
      </c>
      <c r="D2164" s="1" t="s">
        <v>112</v>
      </c>
      <c r="E2164" s="11">
        <v>1166287</v>
      </c>
      <c r="F2164" s="11">
        <v>1780</v>
      </c>
      <c r="G2164" s="11">
        <v>2740</v>
      </c>
      <c r="H2164" s="11">
        <v>2446</v>
      </c>
      <c r="I2164" s="11">
        <v>2648</v>
      </c>
      <c r="J2164" s="11">
        <v>2784</v>
      </c>
      <c r="K2164" s="12" t="s">
        <v>2</v>
      </c>
      <c r="L2164" s="12" t="s">
        <v>2</v>
      </c>
      <c r="M2164" s="11">
        <v>-655</v>
      </c>
      <c r="N2164" s="11">
        <v>4029</v>
      </c>
      <c r="O2164" s="11">
        <v>3041</v>
      </c>
      <c r="P2164" s="11">
        <v>3210</v>
      </c>
      <c r="Q2164" s="11">
        <v>1710</v>
      </c>
      <c r="R2164" s="11">
        <v>-487</v>
      </c>
      <c r="S2164" s="11">
        <v>-1058</v>
      </c>
      <c r="T2164" s="11">
        <v>-2326</v>
      </c>
      <c r="U2164" s="11">
        <v>-2659</v>
      </c>
      <c r="V2164" s="11">
        <v>-1756</v>
      </c>
      <c r="W2164" s="13">
        <v>5.4420000000000002</v>
      </c>
      <c r="X2164" s="13">
        <v>11.867000000000001</v>
      </c>
      <c r="Y2164" s="13">
        <v>7.923</v>
      </c>
      <c r="Z2164" s="13">
        <v>7.2389999999999999</v>
      </c>
      <c r="AA2164" s="13">
        <v>6.7880000000000003</v>
      </c>
      <c r="AB2164" s="1">
        <v>5922</v>
      </c>
      <c r="AC2164" s="13">
        <v>9.9768089999999994</v>
      </c>
      <c r="AD2164" s="13">
        <v>0.62037399999999998</v>
      </c>
      <c r="AE2164" s="1" t="s">
        <v>12654</v>
      </c>
      <c r="AF2164" s="1" t="s">
        <v>12667</v>
      </c>
    </row>
    <row r="2165" spans="1:32" x14ac:dyDescent="0.2">
      <c r="A2165" s="1" t="s">
        <v>6307</v>
      </c>
      <c r="B2165" s="10">
        <v>6346507</v>
      </c>
      <c r="C2165" s="1" t="s">
        <v>2252</v>
      </c>
      <c r="D2165" s="1" t="s">
        <v>36</v>
      </c>
      <c r="E2165" s="11">
        <v>7554725</v>
      </c>
      <c r="F2165" s="11">
        <v>2024</v>
      </c>
      <c r="G2165" s="11">
        <v>1673</v>
      </c>
      <c r="H2165" s="11">
        <v>1254</v>
      </c>
      <c r="I2165" s="11">
        <v>1233</v>
      </c>
      <c r="J2165" s="11">
        <v>1233</v>
      </c>
      <c r="K2165" s="12" t="s">
        <v>2</v>
      </c>
      <c r="L2165" s="12" t="s">
        <v>2</v>
      </c>
      <c r="M2165" s="11">
        <v>1903</v>
      </c>
      <c r="N2165" s="11">
        <v>2026</v>
      </c>
      <c r="O2165" s="11">
        <v>1688</v>
      </c>
      <c r="P2165" s="11">
        <v>1592</v>
      </c>
      <c r="Q2165" s="11">
        <v>1592</v>
      </c>
      <c r="R2165" s="11">
        <v>-1307</v>
      </c>
      <c r="S2165" s="11">
        <v>-2124</v>
      </c>
      <c r="T2165" s="11">
        <v>-2323</v>
      </c>
      <c r="U2165" s="11">
        <v>-789</v>
      </c>
      <c r="V2165" s="11">
        <v>-789</v>
      </c>
      <c r="W2165" s="13">
        <v>8.2690000000000001</v>
      </c>
      <c r="X2165" s="13">
        <v>7.0949999999999998</v>
      </c>
      <c r="Y2165" s="13">
        <v>4.242</v>
      </c>
      <c r="Z2165" s="13">
        <v>4.1230000000000002</v>
      </c>
      <c r="AA2165" s="13">
        <v>4.1230000000000002</v>
      </c>
      <c r="AB2165" s="1">
        <v>4627</v>
      </c>
      <c r="AC2165" s="13">
        <v>10.613967000000001</v>
      </c>
      <c r="AD2165" s="13">
        <v>0.490587</v>
      </c>
      <c r="AE2165" s="1" t="s">
        <v>12654</v>
      </c>
      <c r="AF2165" s="1" t="s">
        <v>12667</v>
      </c>
    </row>
    <row r="2166" spans="1:32" x14ac:dyDescent="0.2">
      <c r="A2166" s="1" t="s">
        <v>6308</v>
      </c>
      <c r="B2166" s="10">
        <v>4239663</v>
      </c>
      <c r="C2166" s="1" t="s">
        <v>2253</v>
      </c>
      <c r="D2166" s="1" t="s">
        <v>90</v>
      </c>
      <c r="E2166" s="11">
        <v>12582553</v>
      </c>
      <c r="F2166" s="11">
        <v>2254</v>
      </c>
      <c r="G2166" s="11">
        <v>2272</v>
      </c>
      <c r="H2166" s="11">
        <v>622</v>
      </c>
      <c r="I2166" s="11">
        <v>2125</v>
      </c>
      <c r="J2166" s="11">
        <v>1969</v>
      </c>
      <c r="K2166" s="12" t="s">
        <v>2</v>
      </c>
      <c r="L2166" s="12" t="s">
        <v>2</v>
      </c>
      <c r="M2166" s="11">
        <v>3304</v>
      </c>
      <c r="N2166" s="11">
        <v>3669</v>
      </c>
      <c r="O2166" s="11">
        <v>-1330</v>
      </c>
      <c r="P2166" s="11">
        <v>6480</v>
      </c>
      <c r="Q2166" s="11">
        <v>342</v>
      </c>
      <c r="R2166" s="11">
        <v>-405</v>
      </c>
      <c r="S2166" s="11">
        <v>-2176</v>
      </c>
      <c r="T2166" s="11">
        <v>-710</v>
      </c>
      <c r="U2166" s="11">
        <v>-891</v>
      </c>
      <c r="V2166" s="11">
        <v>20</v>
      </c>
      <c r="W2166" s="13">
        <v>8.0749999999999993</v>
      </c>
      <c r="X2166" s="13">
        <v>6.8159999999999998</v>
      </c>
      <c r="Y2166" s="13">
        <v>1.732</v>
      </c>
      <c r="Z2166" s="13">
        <v>5.7549999999999999</v>
      </c>
      <c r="AA2166" s="13">
        <v>5.2720000000000002</v>
      </c>
      <c r="AB2166" s="1">
        <v>2922</v>
      </c>
      <c r="AC2166" s="13">
        <v>25.216828</v>
      </c>
      <c r="AD2166" s="13">
        <v>0.93609900000000001</v>
      </c>
      <c r="AE2166" s="1" t="s">
        <v>12654</v>
      </c>
      <c r="AF2166" s="1" t="s">
        <v>12674</v>
      </c>
    </row>
    <row r="2167" spans="1:32" x14ac:dyDescent="0.2">
      <c r="A2167" s="1" t="s">
        <v>6309</v>
      </c>
      <c r="B2167" s="10">
        <v>10182688</v>
      </c>
      <c r="C2167" s="1" t="s">
        <v>2254</v>
      </c>
      <c r="D2167" s="1" t="s">
        <v>20</v>
      </c>
      <c r="E2167" s="11">
        <v>2447072</v>
      </c>
      <c r="F2167" s="12" t="s">
        <v>2</v>
      </c>
      <c r="G2167" s="12" t="s">
        <v>2</v>
      </c>
      <c r="H2167" s="11">
        <v>-130</v>
      </c>
      <c r="I2167" s="11">
        <v>438</v>
      </c>
      <c r="J2167" s="11">
        <v>3</v>
      </c>
      <c r="K2167" s="12" t="s">
        <v>2</v>
      </c>
      <c r="L2167" s="12" t="s">
        <v>2</v>
      </c>
      <c r="M2167" s="12" t="s">
        <v>2</v>
      </c>
      <c r="N2167" s="12" t="s">
        <v>2</v>
      </c>
      <c r="O2167" s="11">
        <v>-155</v>
      </c>
      <c r="P2167" s="11">
        <v>857</v>
      </c>
      <c r="Q2167" s="11">
        <v>-209</v>
      </c>
      <c r="R2167" s="12" t="s">
        <v>2</v>
      </c>
      <c r="S2167" s="12" t="s">
        <v>2</v>
      </c>
      <c r="T2167" s="11">
        <v>-490</v>
      </c>
      <c r="U2167" s="11">
        <v>-194</v>
      </c>
      <c r="V2167" s="11">
        <v>-710</v>
      </c>
      <c r="W2167" s="12" t="s">
        <v>2</v>
      </c>
      <c r="X2167" s="12" t="s">
        <v>2</v>
      </c>
      <c r="Y2167" s="12" t="s">
        <v>2</v>
      </c>
      <c r="Z2167" s="13">
        <v>11.99</v>
      </c>
      <c r="AA2167" s="13">
        <v>-11.077</v>
      </c>
      <c r="AB2167" s="1">
        <v>7674</v>
      </c>
      <c r="AC2167" s="12" t="s">
        <v>4019</v>
      </c>
      <c r="AD2167" s="13">
        <v>4.0762200000000002</v>
      </c>
      <c r="AE2167" s="1" t="s">
        <v>12654</v>
      </c>
      <c r="AF2167" s="1" t="s">
        <v>12661</v>
      </c>
    </row>
    <row r="2168" spans="1:32" x14ac:dyDescent="0.2">
      <c r="A2168" s="1" t="s">
        <v>6310</v>
      </c>
      <c r="B2168" s="10">
        <v>4250734</v>
      </c>
      <c r="C2168" s="1" t="s">
        <v>2255</v>
      </c>
      <c r="D2168" s="1" t="s">
        <v>41</v>
      </c>
      <c r="E2168" s="11">
        <v>8180162</v>
      </c>
      <c r="F2168" s="11">
        <v>243</v>
      </c>
      <c r="G2168" s="11">
        <v>903</v>
      </c>
      <c r="H2168" s="11">
        <v>1196</v>
      </c>
      <c r="I2168" s="11">
        <v>2115</v>
      </c>
      <c r="J2168" s="11">
        <v>2809</v>
      </c>
      <c r="K2168" s="13">
        <v>3000</v>
      </c>
      <c r="L2168" s="13">
        <v>3300</v>
      </c>
      <c r="M2168" s="11">
        <v>218</v>
      </c>
      <c r="N2168" s="11">
        <v>1918</v>
      </c>
      <c r="O2168" s="11">
        <v>568</v>
      </c>
      <c r="P2168" s="11">
        <v>2574</v>
      </c>
      <c r="Q2168" s="11">
        <v>2270</v>
      </c>
      <c r="R2168" s="11">
        <v>142</v>
      </c>
      <c r="S2168" s="11">
        <v>-48</v>
      </c>
      <c r="T2168" s="11">
        <v>-171</v>
      </c>
      <c r="U2168" s="11">
        <v>-99</v>
      </c>
      <c r="V2168" s="11">
        <v>361</v>
      </c>
      <c r="W2168" s="13">
        <v>3.7890000000000001</v>
      </c>
      <c r="X2168" s="13">
        <v>10.869</v>
      </c>
      <c r="Y2168" s="13">
        <v>14.298999999999999</v>
      </c>
      <c r="Z2168" s="13">
        <v>24.445</v>
      </c>
      <c r="AA2168" s="13">
        <v>26.882000000000001</v>
      </c>
      <c r="AB2168" s="1">
        <v>4783</v>
      </c>
      <c r="AC2168" s="13">
        <v>13.69965</v>
      </c>
      <c r="AD2168" s="13">
        <v>2.7907600000000001</v>
      </c>
      <c r="AE2168" s="1" t="s">
        <v>12654</v>
      </c>
      <c r="AF2168" s="1" t="s">
        <v>12663</v>
      </c>
    </row>
    <row r="2169" spans="1:32" x14ac:dyDescent="0.2">
      <c r="A2169" s="1" t="s">
        <v>6311</v>
      </c>
      <c r="B2169" s="10">
        <v>4967965</v>
      </c>
      <c r="C2169" s="1" t="s">
        <v>2256</v>
      </c>
      <c r="D2169" s="1" t="s">
        <v>24</v>
      </c>
      <c r="E2169" s="11">
        <v>16181447</v>
      </c>
      <c r="F2169" s="11">
        <v>830</v>
      </c>
      <c r="G2169" s="11">
        <v>1297</v>
      </c>
      <c r="H2169" s="11">
        <v>1541</v>
      </c>
      <c r="I2169" s="11">
        <v>1638</v>
      </c>
      <c r="J2169" s="11">
        <v>1994</v>
      </c>
      <c r="K2169" s="12" t="s">
        <v>2</v>
      </c>
      <c r="L2169" s="12" t="s">
        <v>2</v>
      </c>
      <c r="M2169" s="11">
        <v>250</v>
      </c>
      <c r="N2169" s="11">
        <v>1567</v>
      </c>
      <c r="O2169" s="11">
        <v>1165</v>
      </c>
      <c r="P2169" s="11">
        <v>1512</v>
      </c>
      <c r="Q2169" s="11">
        <v>2213</v>
      </c>
      <c r="R2169" s="11">
        <v>-103</v>
      </c>
      <c r="S2169" s="11">
        <v>-63</v>
      </c>
      <c r="T2169" s="11">
        <v>-636</v>
      </c>
      <c r="U2169" s="11">
        <v>-316</v>
      </c>
      <c r="V2169" s="11">
        <v>-415</v>
      </c>
      <c r="W2169" s="13">
        <v>8.3680000000000003</v>
      </c>
      <c r="X2169" s="13">
        <v>10.052</v>
      </c>
      <c r="Y2169" s="13">
        <v>12.263999999999999</v>
      </c>
      <c r="Z2169" s="13">
        <v>13.423</v>
      </c>
      <c r="AA2169" s="13">
        <v>15.93</v>
      </c>
      <c r="AB2169" s="1">
        <v>9709</v>
      </c>
      <c r="AC2169" s="13">
        <v>10.330420999999999</v>
      </c>
      <c r="AD2169" s="13">
        <v>1.8647119999999999</v>
      </c>
      <c r="AE2169" s="1" t="s">
        <v>12654</v>
      </c>
      <c r="AF2169" s="1" t="s">
        <v>12663</v>
      </c>
    </row>
    <row r="2170" spans="1:32" x14ac:dyDescent="0.2">
      <c r="A2170" s="1" t="s">
        <v>6312</v>
      </c>
      <c r="B2170" s="10">
        <v>4971030</v>
      </c>
      <c r="C2170" s="1" t="s">
        <v>2257</v>
      </c>
      <c r="D2170" s="1" t="s">
        <v>128</v>
      </c>
      <c r="E2170" s="11">
        <v>35485959</v>
      </c>
      <c r="F2170" s="11">
        <v>-208</v>
      </c>
      <c r="G2170" s="11">
        <v>427</v>
      </c>
      <c r="H2170" s="11">
        <v>-211</v>
      </c>
      <c r="I2170" s="11">
        <v>-247</v>
      </c>
      <c r="J2170" s="11">
        <v>-247</v>
      </c>
      <c r="K2170" s="12" t="s">
        <v>2</v>
      </c>
      <c r="L2170" s="12" t="s">
        <v>2</v>
      </c>
      <c r="M2170" s="11">
        <v>-176</v>
      </c>
      <c r="N2170" s="11">
        <v>-292</v>
      </c>
      <c r="O2170" s="11">
        <v>-148</v>
      </c>
      <c r="P2170" s="11">
        <v>-352</v>
      </c>
      <c r="Q2170" s="11">
        <v>-352</v>
      </c>
      <c r="R2170" s="11">
        <v>637</v>
      </c>
      <c r="S2170" s="11">
        <v>-354</v>
      </c>
      <c r="T2170" s="11">
        <v>188</v>
      </c>
      <c r="U2170" s="11">
        <v>-296</v>
      </c>
      <c r="V2170" s="11">
        <v>-296</v>
      </c>
      <c r="W2170" s="13">
        <v>30.690999999999999</v>
      </c>
      <c r="X2170" s="13">
        <v>37.787999999999997</v>
      </c>
      <c r="Y2170" s="13">
        <v>-20.963999999999999</v>
      </c>
      <c r="Z2170" s="13">
        <v>-7.9290000000000003</v>
      </c>
      <c r="AA2170" s="13">
        <v>-7.9290000000000003</v>
      </c>
      <c r="AB2170" s="1">
        <v>6634</v>
      </c>
      <c r="AC2170" s="12" t="s">
        <v>4019</v>
      </c>
      <c r="AD2170" s="13">
        <v>1.434002</v>
      </c>
      <c r="AE2170" s="1" t="s">
        <v>12654</v>
      </c>
      <c r="AF2170" s="1" t="s">
        <v>12659</v>
      </c>
    </row>
    <row r="2171" spans="1:32" x14ac:dyDescent="0.2">
      <c r="A2171" s="1" t="s">
        <v>6313</v>
      </c>
      <c r="B2171" s="10">
        <v>108765361</v>
      </c>
      <c r="C2171" s="1" t="s">
        <v>2258</v>
      </c>
      <c r="D2171" s="1" t="s">
        <v>41</v>
      </c>
      <c r="E2171" s="11">
        <v>16501001</v>
      </c>
      <c r="F2171" s="12" t="s">
        <v>2</v>
      </c>
      <c r="G2171" s="12" t="s">
        <v>2</v>
      </c>
      <c r="H2171" s="12" t="s">
        <v>2</v>
      </c>
      <c r="I2171" s="12" t="s">
        <v>2</v>
      </c>
      <c r="J2171" s="12" t="s">
        <v>2</v>
      </c>
      <c r="K2171" s="12" t="s">
        <v>2</v>
      </c>
      <c r="L2171" s="12" t="s">
        <v>2</v>
      </c>
      <c r="M2171" s="12" t="s">
        <v>2</v>
      </c>
      <c r="N2171" s="12" t="s">
        <v>2</v>
      </c>
      <c r="O2171" s="12" t="s">
        <v>2</v>
      </c>
      <c r="P2171" s="12" t="s">
        <v>2</v>
      </c>
      <c r="Q2171" s="12" t="s">
        <v>2</v>
      </c>
      <c r="R2171" s="12" t="s">
        <v>2</v>
      </c>
      <c r="S2171" s="12" t="s">
        <v>2</v>
      </c>
      <c r="T2171" s="12" t="s">
        <v>2</v>
      </c>
      <c r="U2171" s="12" t="s">
        <v>2</v>
      </c>
      <c r="V2171" s="12" t="s">
        <v>2</v>
      </c>
      <c r="W2171" s="12" t="s">
        <v>2</v>
      </c>
      <c r="X2171" s="12" t="s">
        <v>2</v>
      </c>
      <c r="Y2171" s="12" t="s">
        <v>2</v>
      </c>
      <c r="Z2171" s="12" t="s">
        <v>2</v>
      </c>
      <c r="AA2171" s="12" t="s">
        <v>2</v>
      </c>
      <c r="AB2171" s="1" t="s">
        <v>6314</v>
      </c>
      <c r="AC2171" s="12" t="s">
        <v>2</v>
      </c>
      <c r="AD2171" s="12" t="s">
        <v>2</v>
      </c>
      <c r="AE2171" s="1" t="s">
        <v>12654</v>
      </c>
      <c r="AF2171" s="1" t="s">
        <v>12663</v>
      </c>
    </row>
    <row r="2172" spans="1:32" x14ac:dyDescent="0.2">
      <c r="A2172" s="1" t="s">
        <v>6315</v>
      </c>
      <c r="B2172" s="10">
        <v>4334488</v>
      </c>
      <c r="C2172" s="1" t="s">
        <v>2259</v>
      </c>
      <c r="D2172" s="1" t="s">
        <v>500</v>
      </c>
      <c r="E2172" s="11">
        <v>21539942</v>
      </c>
      <c r="F2172" s="11">
        <v>5965</v>
      </c>
      <c r="G2172" s="11">
        <v>10447</v>
      </c>
      <c r="H2172" s="11">
        <v>11716</v>
      </c>
      <c r="I2172" s="11">
        <v>11696</v>
      </c>
      <c r="J2172" s="11">
        <v>7783</v>
      </c>
      <c r="K2172" s="12" t="s">
        <v>2</v>
      </c>
      <c r="L2172" s="12" t="s">
        <v>2</v>
      </c>
      <c r="M2172" s="11">
        <v>-28765</v>
      </c>
      <c r="N2172" s="11">
        <v>46815</v>
      </c>
      <c r="O2172" s="11">
        <v>29</v>
      </c>
      <c r="P2172" s="11">
        <v>-21344</v>
      </c>
      <c r="Q2172" s="11">
        <v>-34005</v>
      </c>
      <c r="R2172" s="11">
        <v>-6704</v>
      </c>
      <c r="S2172" s="11">
        <v>-501</v>
      </c>
      <c r="T2172" s="11">
        <v>-9581</v>
      </c>
      <c r="U2172" s="11">
        <v>-8313</v>
      </c>
      <c r="V2172" s="11">
        <v>-15010</v>
      </c>
      <c r="W2172" s="13">
        <v>3.6059999999999999</v>
      </c>
      <c r="X2172" s="13">
        <v>7.7350000000000003</v>
      </c>
      <c r="Y2172" s="13">
        <v>7.47</v>
      </c>
      <c r="Z2172" s="13">
        <v>5.952</v>
      </c>
      <c r="AA2172" s="13">
        <v>4.4210000000000003</v>
      </c>
      <c r="AB2172" s="1">
        <v>8793</v>
      </c>
      <c r="AC2172" s="13">
        <v>10.576915</v>
      </c>
      <c r="AD2172" s="13">
        <v>0.66522300000000001</v>
      </c>
      <c r="AE2172" s="1" t="s">
        <v>12654</v>
      </c>
      <c r="AF2172" s="1" t="s">
        <v>12668</v>
      </c>
    </row>
    <row r="2173" spans="1:32" x14ac:dyDescent="0.2">
      <c r="A2173" s="1" t="s">
        <v>6316</v>
      </c>
      <c r="B2173" s="10">
        <v>4214550</v>
      </c>
      <c r="C2173" s="1" t="s">
        <v>2260</v>
      </c>
      <c r="D2173" s="1" t="s">
        <v>41</v>
      </c>
      <c r="E2173" s="11">
        <v>1333145710</v>
      </c>
      <c r="F2173" s="11">
        <v>129477</v>
      </c>
      <c r="G2173" s="11">
        <v>132525</v>
      </c>
      <c r="H2173" s="11">
        <v>170447</v>
      </c>
      <c r="I2173" s="11">
        <v>188012</v>
      </c>
      <c r="J2173" s="11">
        <v>256497</v>
      </c>
      <c r="K2173" s="13">
        <v>336623.25</v>
      </c>
      <c r="L2173" s="13">
        <v>385546.93030000001</v>
      </c>
      <c r="M2173" s="11">
        <v>274907</v>
      </c>
      <c r="N2173" s="11">
        <v>147517</v>
      </c>
      <c r="O2173" s="11">
        <v>152127</v>
      </c>
      <c r="P2173" s="11">
        <v>271228</v>
      </c>
      <c r="Q2173" s="11">
        <v>344408</v>
      </c>
      <c r="R2173" s="11">
        <v>-122491</v>
      </c>
      <c r="S2173" s="11">
        <v>-63377</v>
      </c>
      <c r="T2173" s="11">
        <v>-49591</v>
      </c>
      <c r="U2173" s="11">
        <v>-76015</v>
      </c>
      <c r="V2173" s="11">
        <v>-131164</v>
      </c>
      <c r="W2173" s="13">
        <v>12.096</v>
      </c>
      <c r="X2173" s="13">
        <v>9.36</v>
      </c>
      <c r="Y2173" s="13">
        <v>7.11</v>
      </c>
      <c r="Z2173" s="13">
        <v>8.2330000000000005</v>
      </c>
      <c r="AA2173" s="13">
        <v>8.8759999999999994</v>
      </c>
      <c r="AB2173" s="1">
        <v>6701</v>
      </c>
      <c r="AC2173" s="13">
        <v>31.150046</v>
      </c>
      <c r="AD2173" s="13">
        <v>3.7079219999999999</v>
      </c>
      <c r="AE2173" s="1" t="s">
        <v>12654</v>
      </c>
      <c r="AF2173" s="1" t="s">
        <v>12663</v>
      </c>
    </row>
    <row r="2174" spans="1:32" x14ac:dyDescent="0.2">
      <c r="A2174" s="1" t="s">
        <v>6317</v>
      </c>
      <c r="B2174" s="10">
        <v>5377203</v>
      </c>
      <c r="C2174" s="1" t="s">
        <v>2261</v>
      </c>
      <c r="D2174" s="1" t="s">
        <v>24</v>
      </c>
      <c r="E2174" s="11">
        <v>37883102</v>
      </c>
      <c r="F2174" s="12" t="s">
        <v>2</v>
      </c>
      <c r="G2174" s="12" t="s">
        <v>2</v>
      </c>
      <c r="H2174" s="11">
        <v>1101</v>
      </c>
      <c r="I2174" s="11">
        <v>1186</v>
      </c>
      <c r="J2174" s="11">
        <v>1186</v>
      </c>
      <c r="K2174" s="12" t="s">
        <v>2</v>
      </c>
      <c r="L2174" s="12" t="s">
        <v>2</v>
      </c>
      <c r="M2174" s="12" t="s">
        <v>2</v>
      </c>
      <c r="N2174" s="12" t="s">
        <v>2</v>
      </c>
      <c r="O2174" s="11">
        <v>978</v>
      </c>
      <c r="P2174" s="11">
        <v>447</v>
      </c>
      <c r="Q2174" s="11">
        <v>447</v>
      </c>
      <c r="R2174" s="12" t="s">
        <v>2</v>
      </c>
      <c r="S2174" s="12" t="s">
        <v>2</v>
      </c>
      <c r="T2174" s="11">
        <v>-352</v>
      </c>
      <c r="U2174" s="11">
        <v>-294</v>
      </c>
      <c r="V2174" s="11">
        <v>-294</v>
      </c>
      <c r="W2174" s="12" t="s">
        <v>2</v>
      </c>
      <c r="X2174" s="12" t="s">
        <v>2</v>
      </c>
      <c r="Y2174" s="12" t="s">
        <v>2</v>
      </c>
      <c r="Z2174" s="13">
        <v>20.425999999999998</v>
      </c>
      <c r="AA2174" s="13">
        <v>20.425999999999998</v>
      </c>
      <c r="AB2174" s="1">
        <v>3992</v>
      </c>
      <c r="AC2174" s="13">
        <v>25.756537000000002</v>
      </c>
      <c r="AD2174" s="13">
        <v>4.339791</v>
      </c>
      <c r="AE2174" s="1" t="s">
        <v>12654</v>
      </c>
      <c r="AF2174" s="1" t="s">
        <v>12663</v>
      </c>
    </row>
    <row r="2175" spans="1:32" x14ac:dyDescent="0.2">
      <c r="A2175" s="1" t="s">
        <v>6318</v>
      </c>
      <c r="B2175" s="10">
        <v>111807022</v>
      </c>
      <c r="C2175" s="1"/>
      <c r="D2175" s="1" t="s">
        <v>1</v>
      </c>
      <c r="E2175" s="11">
        <v>200000</v>
      </c>
      <c r="F2175" s="12" t="s">
        <v>2</v>
      </c>
      <c r="G2175" s="11">
        <v>46</v>
      </c>
      <c r="H2175" s="11">
        <v>19</v>
      </c>
      <c r="I2175" s="11">
        <v>37</v>
      </c>
      <c r="J2175" s="11">
        <v>30</v>
      </c>
      <c r="K2175" s="12" t="s">
        <v>2</v>
      </c>
      <c r="L2175" s="12" t="s">
        <v>2</v>
      </c>
      <c r="M2175" s="12" t="s">
        <v>2</v>
      </c>
      <c r="N2175" s="12" t="s">
        <v>2</v>
      </c>
      <c r="O2175" s="12" t="s">
        <v>2</v>
      </c>
      <c r="P2175" s="11">
        <v>-328</v>
      </c>
      <c r="Q2175" s="11">
        <v>-358</v>
      </c>
      <c r="R2175" s="12" t="s">
        <v>2</v>
      </c>
      <c r="S2175" s="12" t="s">
        <v>2</v>
      </c>
      <c r="T2175" s="12" t="s">
        <v>2</v>
      </c>
      <c r="U2175" s="11">
        <v>-51</v>
      </c>
      <c r="V2175" s="11">
        <v>27</v>
      </c>
      <c r="W2175" s="12" t="s">
        <v>2</v>
      </c>
      <c r="X2175" s="12" t="s">
        <v>2</v>
      </c>
      <c r="Y2175" s="13">
        <v>3.766</v>
      </c>
      <c r="Z2175" s="13">
        <v>7.101</v>
      </c>
      <c r="AA2175" s="13">
        <v>3.7309999999999999</v>
      </c>
      <c r="AB2175" s="1" t="s">
        <v>6319</v>
      </c>
      <c r="AC2175" s="13">
        <v>44.68</v>
      </c>
      <c r="AD2175" s="12" t="s">
        <v>2</v>
      </c>
      <c r="AE2175" s="1" t="s">
        <v>12654</v>
      </c>
      <c r="AF2175" s="1" t="s">
        <v>12655</v>
      </c>
    </row>
    <row r="2176" spans="1:32" x14ac:dyDescent="0.2">
      <c r="A2176" s="1" t="s">
        <v>6320</v>
      </c>
      <c r="B2176" s="10">
        <v>10285103</v>
      </c>
      <c r="C2176" s="1" t="s">
        <v>2262</v>
      </c>
      <c r="D2176" s="1" t="s">
        <v>32</v>
      </c>
      <c r="E2176" s="11">
        <v>2478726</v>
      </c>
      <c r="F2176" s="11">
        <v>304</v>
      </c>
      <c r="G2176" s="11">
        <v>281</v>
      </c>
      <c r="H2176" s="11">
        <v>312</v>
      </c>
      <c r="I2176" s="11">
        <v>16</v>
      </c>
      <c r="J2176" s="11">
        <v>16</v>
      </c>
      <c r="K2176" s="12" t="s">
        <v>2</v>
      </c>
      <c r="L2176" s="12" t="s">
        <v>2</v>
      </c>
      <c r="M2176" s="11">
        <v>278</v>
      </c>
      <c r="N2176" s="11">
        <v>140</v>
      </c>
      <c r="O2176" s="11">
        <v>257</v>
      </c>
      <c r="P2176" s="11">
        <v>-35</v>
      </c>
      <c r="Q2176" s="11">
        <v>-35</v>
      </c>
      <c r="R2176" s="11">
        <v>-1</v>
      </c>
      <c r="S2176" s="11">
        <v>-579</v>
      </c>
      <c r="T2176" s="11">
        <v>-261</v>
      </c>
      <c r="U2176" s="11">
        <v>95</v>
      </c>
      <c r="V2176" s="11">
        <v>95</v>
      </c>
      <c r="W2176" s="13">
        <v>40.872999999999998</v>
      </c>
      <c r="X2176" s="13">
        <v>-42.456000000000003</v>
      </c>
      <c r="Y2176" s="13">
        <v>33.731000000000002</v>
      </c>
      <c r="Z2176" s="13">
        <v>20.109000000000002</v>
      </c>
      <c r="AA2176" s="13">
        <v>20.109000000000002</v>
      </c>
      <c r="AB2176" s="1">
        <v>4196</v>
      </c>
      <c r="AC2176" s="13">
        <v>37.746077999999997</v>
      </c>
      <c r="AD2176" s="13">
        <v>3.0800709999999998</v>
      </c>
      <c r="AE2176" s="1" t="s">
        <v>12654</v>
      </c>
      <c r="AF2176" s="1" t="s">
        <v>12666</v>
      </c>
    </row>
    <row r="2177" spans="1:32" x14ac:dyDescent="0.2">
      <c r="A2177" s="1" t="s">
        <v>6321</v>
      </c>
      <c r="B2177" s="10">
        <v>4971859</v>
      </c>
      <c r="C2177" s="1" t="s">
        <v>2263</v>
      </c>
      <c r="D2177" s="1" t="s">
        <v>24</v>
      </c>
      <c r="E2177" s="11">
        <v>14016714</v>
      </c>
      <c r="F2177" s="11">
        <v>921</v>
      </c>
      <c r="G2177" s="11">
        <v>1248</v>
      </c>
      <c r="H2177" s="11">
        <v>1242</v>
      </c>
      <c r="I2177" s="11">
        <v>1297</v>
      </c>
      <c r="J2177" s="11">
        <v>1951</v>
      </c>
      <c r="K2177" s="12" t="s">
        <v>2</v>
      </c>
      <c r="L2177" s="12" t="s">
        <v>2</v>
      </c>
      <c r="M2177" s="11">
        <v>989</v>
      </c>
      <c r="N2177" s="11">
        <v>1107</v>
      </c>
      <c r="O2177" s="11">
        <v>1190</v>
      </c>
      <c r="P2177" s="11">
        <v>1027</v>
      </c>
      <c r="Q2177" s="11">
        <v>2061</v>
      </c>
      <c r="R2177" s="11">
        <v>-227</v>
      </c>
      <c r="S2177" s="11">
        <v>-326</v>
      </c>
      <c r="T2177" s="11">
        <v>-174</v>
      </c>
      <c r="U2177" s="11">
        <v>-359</v>
      </c>
      <c r="V2177" s="11">
        <v>-452</v>
      </c>
      <c r="W2177" s="13">
        <v>16.248000000000001</v>
      </c>
      <c r="X2177" s="13">
        <v>17.972999999999999</v>
      </c>
      <c r="Y2177" s="13">
        <v>14.839</v>
      </c>
      <c r="Z2177" s="13">
        <v>15.795999999999999</v>
      </c>
      <c r="AA2177" s="13">
        <v>22.352</v>
      </c>
      <c r="AB2177" s="1">
        <v>3921</v>
      </c>
      <c r="AC2177" s="13">
        <v>15.248174000000001</v>
      </c>
      <c r="AD2177" s="13">
        <v>3.7977310000000002</v>
      </c>
      <c r="AE2177" s="1" t="s">
        <v>12654</v>
      </c>
      <c r="AF2177" s="1" t="s">
        <v>12663</v>
      </c>
    </row>
    <row r="2178" spans="1:32" x14ac:dyDescent="0.2">
      <c r="A2178" s="1" t="s">
        <v>6322</v>
      </c>
      <c r="B2178" s="10">
        <v>4992390</v>
      </c>
      <c r="C2178" s="1" t="s">
        <v>2264</v>
      </c>
      <c r="D2178" s="1" t="s">
        <v>58</v>
      </c>
      <c r="E2178" s="11">
        <v>957496</v>
      </c>
      <c r="F2178" s="11">
        <v>246</v>
      </c>
      <c r="G2178" s="11">
        <v>264</v>
      </c>
      <c r="H2178" s="11">
        <v>388</v>
      </c>
      <c r="I2178" s="11">
        <v>35</v>
      </c>
      <c r="J2178" s="11">
        <v>39</v>
      </c>
      <c r="K2178" s="12" t="s">
        <v>2</v>
      </c>
      <c r="L2178" s="12" t="s">
        <v>2</v>
      </c>
      <c r="M2178" s="11">
        <v>82</v>
      </c>
      <c r="N2178" s="11">
        <v>446</v>
      </c>
      <c r="O2178" s="11">
        <v>-10</v>
      </c>
      <c r="P2178" s="11">
        <v>217</v>
      </c>
      <c r="Q2178" s="11">
        <v>170</v>
      </c>
      <c r="R2178" s="11">
        <v>-114</v>
      </c>
      <c r="S2178" s="11">
        <v>-205</v>
      </c>
      <c r="T2178" s="11">
        <v>-274</v>
      </c>
      <c r="U2178" s="11">
        <v>-21</v>
      </c>
      <c r="V2178" s="11">
        <v>-58</v>
      </c>
      <c r="W2178" s="13">
        <v>6.8390000000000004</v>
      </c>
      <c r="X2178" s="13">
        <v>8.9740000000000002</v>
      </c>
      <c r="Y2178" s="13">
        <v>11.483000000000001</v>
      </c>
      <c r="Z2178" s="13">
        <v>2.4460000000000002</v>
      </c>
      <c r="AA2178" s="13">
        <v>-11.295</v>
      </c>
      <c r="AB2178" s="1">
        <v>7985</v>
      </c>
      <c r="AC2178" s="12" t="s">
        <v>4019</v>
      </c>
      <c r="AD2178" s="13">
        <v>0.659578</v>
      </c>
      <c r="AE2178" s="1" t="s">
        <v>12654</v>
      </c>
      <c r="AF2178" s="1" t="s">
        <v>12658</v>
      </c>
    </row>
    <row r="2179" spans="1:32" x14ac:dyDescent="0.2">
      <c r="A2179" s="1" t="s">
        <v>6323</v>
      </c>
      <c r="B2179" s="10">
        <v>6465005</v>
      </c>
      <c r="C2179" s="1" t="s">
        <v>2265</v>
      </c>
      <c r="D2179" s="1" t="s">
        <v>39</v>
      </c>
      <c r="E2179" s="11">
        <v>99342627</v>
      </c>
      <c r="F2179" s="11">
        <v>1374</v>
      </c>
      <c r="G2179" s="11">
        <v>873</v>
      </c>
      <c r="H2179" s="11">
        <v>-406</v>
      </c>
      <c r="I2179" s="11">
        <v>-641</v>
      </c>
      <c r="J2179" s="11">
        <v>2102</v>
      </c>
      <c r="K2179" s="13">
        <v>2946.4549999999999</v>
      </c>
      <c r="L2179" s="13">
        <v>3535.5680000000002</v>
      </c>
      <c r="M2179" s="12" t="s">
        <v>2</v>
      </c>
      <c r="N2179" s="11">
        <v>951</v>
      </c>
      <c r="O2179" s="11">
        <v>-2629</v>
      </c>
      <c r="P2179" s="11">
        <v>1931</v>
      </c>
      <c r="Q2179" s="11">
        <v>6567</v>
      </c>
      <c r="R2179" s="12" t="s">
        <v>2</v>
      </c>
      <c r="S2179" s="11">
        <v>-767</v>
      </c>
      <c r="T2179" s="11">
        <v>-1765</v>
      </c>
      <c r="U2179" s="11">
        <v>-1760</v>
      </c>
      <c r="V2179" s="11">
        <v>-1506</v>
      </c>
      <c r="W2179" s="13">
        <v>7.1980000000000004</v>
      </c>
      <c r="X2179" s="13">
        <v>1.6120000000000001</v>
      </c>
      <c r="Y2179" s="13">
        <v>-2.3879999999999999</v>
      </c>
      <c r="Z2179" s="13">
        <v>-4.6900000000000004</v>
      </c>
      <c r="AA2179" s="13">
        <v>7.2309999999999999</v>
      </c>
      <c r="AB2179" s="1">
        <v>7383</v>
      </c>
      <c r="AC2179" s="13">
        <v>45.545017999999999</v>
      </c>
      <c r="AD2179" s="13">
        <v>3.9121619999999999</v>
      </c>
      <c r="AE2179" s="1" t="s">
        <v>12654</v>
      </c>
      <c r="AF2179" s="1" t="s">
        <v>12668</v>
      </c>
    </row>
    <row r="2180" spans="1:32" x14ac:dyDescent="0.2">
      <c r="A2180" s="1" t="s">
        <v>6324</v>
      </c>
      <c r="B2180" s="10">
        <v>10500276</v>
      </c>
      <c r="C2180" s="1"/>
      <c r="D2180" s="1" t="s">
        <v>417</v>
      </c>
      <c r="E2180" s="11">
        <v>16702743</v>
      </c>
      <c r="F2180" s="11">
        <v>-1013</v>
      </c>
      <c r="G2180" s="11">
        <v>-554</v>
      </c>
      <c r="H2180" s="11">
        <v>-319</v>
      </c>
      <c r="I2180" s="11">
        <v>-87</v>
      </c>
      <c r="J2180" s="11">
        <v>-87</v>
      </c>
      <c r="K2180" s="13">
        <v>289.33332999999999</v>
      </c>
      <c r="L2180" s="13">
        <v>680.33333000000005</v>
      </c>
      <c r="M2180" s="12" t="s">
        <v>2</v>
      </c>
      <c r="N2180" s="12" t="s">
        <v>2</v>
      </c>
      <c r="O2180" s="11">
        <v>6010</v>
      </c>
      <c r="P2180" s="11">
        <v>7510</v>
      </c>
      <c r="Q2180" s="11">
        <v>7510</v>
      </c>
      <c r="R2180" s="12" t="s">
        <v>2</v>
      </c>
      <c r="S2180" s="12" t="s">
        <v>2</v>
      </c>
      <c r="T2180" s="11">
        <v>-187</v>
      </c>
      <c r="U2180" s="11">
        <v>-200</v>
      </c>
      <c r="V2180" s="11">
        <v>-200</v>
      </c>
      <c r="W2180" s="12" t="s">
        <v>2</v>
      </c>
      <c r="X2180" s="13">
        <v>-8.4930000000000003</v>
      </c>
      <c r="Y2180" s="13">
        <v>-5.13</v>
      </c>
      <c r="Z2180" s="13">
        <v>-0.52200000000000002</v>
      </c>
      <c r="AA2180" s="13">
        <v>-0.52200000000000002</v>
      </c>
      <c r="AB2180" s="1">
        <v>5590</v>
      </c>
      <c r="AC2180" s="13">
        <v>69.944331000000005</v>
      </c>
      <c r="AD2180" s="13">
        <v>2.9464830000000002</v>
      </c>
      <c r="AE2180" s="1" t="s">
        <v>12654</v>
      </c>
      <c r="AF2180" s="1" t="s">
        <v>12668</v>
      </c>
    </row>
    <row r="2181" spans="1:32" x14ac:dyDescent="0.2">
      <c r="A2181" s="1" t="s">
        <v>6325</v>
      </c>
      <c r="B2181" s="10">
        <v>6333741</v>
      </c>
      <c r="C2181" s="1" t="s">
        <v>2266</v>
      </c>
      <c r="D2181" s="1" t="s">
        <v>112</v>
      </c>
      <c r="E2181" s="11">
        <v>33479300</v>
      </c>
      <c r="F2181" s="11">
        <v>911</v>
      </c>
      <c r="G2181" s="11">
        <v>3698</v>
      </c>
      <c r="H2181" s="11">
        <v>2365</v>
      </c>
      <c r="I2181" s="11">
        <v>1629</v>
      </c>
      <c r="J2181" s="11">
        <v>1595</v>
      </c>
      <c r="K2181" s="12" t="s">
        <v>2</v>
      </c>
      <c r="L2181" s="12" t="s">
        <v>2</v>
      </c>
      <c r="M2181" s="11">
        <v>3969</v>
      </c>
      <c r="N2181" s="11">
        <v>6335</v>
      </c>
      <c r="O2181" s="11">
        <v>3888</v>
      </c>
      <c r="P2181" s="11">
        <v>4193</v>
      </c>
      <c r="Q2181" s="11">
        <v>4107</v>
      </c>
      <c r="R2181" s="11">
        <v>-758</v>
      </c>
      <c r="S2181" s="11">
        <v>-40</v>
      </c>
      <c r="T2181" s="11">
        <v>-1203</v>
      </c>
      <c r="U2181" s="11">
        <v>-1647</v>
      </c>
      <c r="V2181" s="11">
        <v>-3404</v>
      </c>
      <c r="W2181" s="13">
        <v>0.98</v>
      </c>
      <c r="X2181" s="13">
        <v>4.8220000000000001</v>
      </c>
      <c r="Y2181" s="13">
        <v>1.073</v>
      </c>
      <c r="Z2181" s="13">
        <v>3.0880000000000001</v>
      </c>
      <c r="AA2181" s="13">
        <v>3.3359999999999999</v>
      </c>
      <c r="AB2181" s="1">
        <v>5976</v>
      </c>
      <c r="AC2181" s="13">
        <v>26.008113000000002</v>
      </c>
      <c r="AD2181" s="13">
        <v>0.71170299999999997</v>
      </c>
      <c r="AE2181" s="1" t="s">
        <v>12654</v>
      </c>
      <c r="AF2181" s="1" t="s">
        <v>12667</v>
      </c>
    </row>
    <row r="2182" spans="1:32" x14ac:dyDescent="0.2">
      <c r="A2182" s="1" t="s">
        <v>6326</v>
      </c>
      <c r="B2182" s="10">
        <v>4630278</v>
      </c>
      <c r="C2182" s="1" t="s">
        <v>2267</v>
      </c>
      <c r="D2182" s="1" t="s">
        <v>32</v>
      </c>
      <c r="E2182" s="11">
        <v>6999000</v>
      </c>
      <c r="F2182" s="11">
        <v>173</v>
      </c>
      <c r="G2182" s="12" t="s">
        <v>2</v>
      </c>
      <c r="H2182" s="12" t="s">
        <v>2</v>
      </c>
      <c r="I2182" s="12" t="s">
        <v>2</v>
      </c>
      <c r="J2182" s="11">
        <v>173</v>
      </c>
      <c r="K2182" s="12" t="s">
        <v>2</v>
      </c>
      <c r="L2182" s="12" t="s">
        <v>2</v>
      </c>
      <c r="M2182" s="11">
        <v>245</v>
      </c>
      <c r="N2182" s="12" t="s">
        <v>2</v>
      </c>
      <c r="O2182" s="12" t="s">
        <v>2</v>
      </c>
      <c r="P2182" s="12" t="s">
        <v>2</v>
      </c>
      <c r="Q2182" s="11">
        <v>245</v>
      </c>
      <c r="R2182" s="11">
        <v>-18</v>
      </c>
      <c r="S2182" s="12" t="s">
        <v>2</v>
      </c>
      <c r="T2182" s="12" t="s">
        <v>2</v>
      </c>
      <c r="U2182" s="12" t="s">
        <v>2</v>
      </c>
      <c r="V2182" s="11">
        <v>-18</v>
      </c>
      <c r="W2182" s="13">
        <v>10.378</v>
      </c>
      <c r="X2182" s="12" t="s">
        <v>2</v>
      </c>
      <c r="Y2182" s="12" t="s">
        <v>2</v>
      </c>
      <c r="Z2182" s="12" t="s">
        <v>2</v>
      </c>
      <c r="AA2182" s="13">
        <v>10.378</v>
      </c>
      <c r="AB2182" s="1">
        <v>3622</v>
      </c>
      <c r="AC2182" s="13">
        <v>19.351904000000001</v>
      </c>
      <c r="AD2182" s="13">
        <v>1.9207860000000001</v>
      </c>
      <c r="AE2182" s="1" t="s">
        <v>12654</v>
      </c>
      <c r="AF2182" s="1" t="s">
        <v>12666</v>
      </c>
    </row>
    <row r="2183" spans="1:32" x14ac:dyDescent="0.2">
      <c r="A2183" s="1" t="s">
        <v>6327</v>
      </c>
      <c r="B2183" s="10">
        <v>11036626</v>
      </c>
      <c r="C2183" s="1" t="s">
        <v>2268</v>
      </c>
      <c r="D2183" s="1" t="s">
        <v>24</v>
      </c>
      <c r="E2183" s="11">
        <v>15374847</v>
      </c>
      <c r="F2183" s="11">
        <v>20</v>
      </c>
      <c r="G2183" s="11">
        <v>-312</v>
      </c>
      <c r="H2183" s="11">
        <v>-658</v>
      </c>
      <c r="I2183" s="11">
        <v>35</v>
      </c>
      <c r="J2183" s="11">
        <v>35</v>
      </c>
      <c r="K2183" s="12" t="s">
        <v>2</v>
      </c>
      <c r="L2183" s="12" t="s">
        <v>2</v>
      </c>
      <c r="M2183" s="11">
        <v>0</v>
      </c>
      <c r="N2183" s="11">
        <v>-318</v>
      </c>
      <c r="O2183" s="11">
        <v>-386</v>
      </c>
      <c r="P2183" s="11">
        <v>194</v>
      </c>
      <c r="Q2183" s="11">
        <v>194</v>
      </c>
      <c r="R2183" s="11">
        <v>-494</v>
      </c>
      <c r="S2183" s="11">
        <v>-262</v>
      </c>
      <c r="T2183" s="11">
        <v>-55</v>
      </c>
      <c r="U2183" s="11">
        <v>4</v>
      </c>
      <c r="V2183" s="11">
        <v>4</v>
      </c>
      <c r="W2183" s="12" t="s">
        <v>2</v>
      </c>
      <c r="X2183" s="13">
        <v>-103.767</v>
      </c>
      <c r="Y2183" s="13">
        <v>-146.26499999999999</v>
      </c>
      <c r="Z2183" s="13">
        <v>-11.295999999999999</v>
      </c>
      <c r="AA2183" s="13">
        <v>-11.295999999999999</v>
      </c>
      <c r="AB2183" s="1">
        <v>4056</v>
      </c>
      <c r="AC2183" s="13">
        <v>191.922563</v>
      </c>
      <c r="AD2183" s="13">
        <v>14.908346</v>
      </c>
      <c r="AE2183" s="1" t="s">
        <v>12654</v>
      </c>
      <c r="AF2183" s="1" t="s">
        <v>12663</v>
      </c>
    </row>
    <row r="2184" spans="1:32" x14ac:dyDescent="0.2">
      <c r="A2184" s="1" t="s">
        <v>6328</v>
      </c>
      <c r="B2184" s="10">
        <v>12118959</v>
      </c>
      <c r="C2184" s="1"/>
      <c r="D2184" s="1" t="s">
        <v>24</v>
      </c>
      <c r="E2184" s="11">
        <v>823600</v>
      </c>
      <c r="F2184" s="12" t="s">
        <v>2</v>
      </c>
      <c r="G2184" s="12" t="s">
        <v>2</v>
      </c>
      <c r="H2184" s="11">
        <v>35</v>
      </c>
      <c r="I2184" s="11">
        <v>-2</v>
      </c>
      <c r="J2184" s="11">
        <v>-53</v>
      </c>
      <c r="K2184" s="12" t="s">
        <v>2</v>
      </c>
      <c r="L2184" s="12" t="s">
        <v>2</v>
      </c>
      <c r="M2184" s="12" t="s">
        <v>2</v>
      </c>
      <c r="N2184" s="12" t="s">
        <v>2</v>
      </c>
      <c r="O2184" s="12" t="s">
        <v>2</v>
      </c>
      <c r="P2184" s="12" t="s">
        <v>2</v>
      </c>
      <c r="Q2184" s="11">
        <v>-51</v>
      </c>
      <c r="R2184" s="12" t="s">
        <v>2</v>
      </c>
      <c r="S2184" s="12" t="s">
        <v>2</v>
      </c>
      <c r="T2184" s="12" t="s">
        <v>2</v>
      </c>
      <c r="U2184" s="12" t="s">
        <v>2</v>
      </c>
      <c r="V2184" s="11">
        <v>0</v>
      </c>
      <c r="W2184" s="12" t="s">
        <v>2</v>
      </c>
      <c r="X2184" s="12" t="s">
        <v>2</v>
      </c>
      <c r="Y2184" s="12" t="s">
        <v>2</v>
      </c>
      <c r="Z2184" s="13">
        <v>-6.8289999999999997</v>
      </c>
      <c r="AA2184" s="13">
        <v>-42.136000000000003</v>
      </c>
      <c r="AB2184" s="1" t="s">
        <v>6329</v>
      </c>
      <c r="AC2184" s="12" t="s">
        <v>4019</v>
      </c>
      <c r="AD2184" s="12" t="s">
        <v>2</v>
      </c>
      <c r="AE2184" s="1" t="s">
        <v>12654</v>
      </c>
      <c r="AF2184" s="1" t="s">
        <v>12663</v>
      </c>
    </row>
    <row r="2185" spans="1:32" x14ac:dyDescent="0.2">
      <c r="A2185" s="1" t="s">
        <v>6330</v>
      </c>
      <c r="B2185" s="10">
        <v>4916618</v>
      </c>
      <c r="C2185" s="1" t="s">
        <v>2269</v>
      </c>
      <c r="D2185" s="1" t="s">
        <v>7</v>
      </c>
      <c r="E2185" s="11">
        <v>17155998</v>
      </c>
      <c r="F2185" s="11">
        <v>2252</v>
      </c>
      <c r="G2185" s="11">
        <v>2643</v>
      </c>
      <c r="H2185" s="11">
        <v>3297</v>
      </c>
      <c r="I2185" s="11">
        <v>2864</v>
      </c>
      <c r="J2185" s="11">
        <v>3890</v>
      </c>
      <c r="K2185" s="12" t="s">
        <v>2</v>
      </c>
      <c r="L2185" s="12" t="s">
        <v>2</v>
      </c>
      <c r="M2185" s="11">
        <v>3120</v>
      </c>
      <c r="N2185" s="11">
        <v>1903</v>
      </c>
      <c r="O2185" s="11">
        <v>1970</v>
      </c>
      <c r="P2185" s="11">
        <v>1908</v>
      </c>
      <c r="Q2185" s="11">
        <v>1759</v>
      </c>
      <c r="R2185" s="11">
        <v>-2482</v>
      </c>
      <c r="S2185" s="11">
        <v>-926</v>
      </c>
      <c r="T2185" s="11">
        <v>-1054</v>
      </c>
      <c r="U2185" s="11">
        <v>-1442</v>
      </c>
      <c r="V2185" s="11">
        <v>-455</v>
      </c>
      <c r="W2185" s="13">
        <v>13.183999999999999</v>
      </c>
      <c r="X2185" s="13">
        <v>16.399000000000001</v>
      </c>
      <c r="Y2185" s="13">
        <v>18.294</v>
      </c>
      <c r="Z2185" s="13">
        <v>12.308</v>
      </c>
      <c r="AA2185" s="13">
        <v>20.227</v>
      </c>
      <c r="AB2185" s="1">
        <v>7638</v>
      </c>
      <c r="AC2185" s="13">
        <v>11.363097</v>
      </c>
      <c r="AD2185" s="13">
        <v>2.5363329999999999</v>
      </c>
      <c r="AE2185" s="1" t="s">
        <v>12654</v>
      </c>
      <c r="AF2185" s="1" t="s">
        <v>12657</v>
      </c>
    </row>
    <row r="2186" spans="1:32" x14ac:dyDescent="0.2">
      <c r="A2186" s="1" t="s">
        <v>6331</v>
      </c>
      <c r="B2186" s="10">
        <v>7864906</v>
      </c>
      <c r="C2186" s="1" t="s">
        <v>2270</v>
      </c>
      <c r="D2186" s="1" t="s">
        <v>148</v>
      </c>
      <c r="E2186" s="11">
        <v>2981451</v>
      </c>
      <c r="F2186" s="11">
        <v>283</v>
      </c>
      <c r="G2186" s="11">
        <v>397</v>
      </c>
      <c r="H2186" s="11">
        <v>423</v>
      </c>
      <c r="I2186" s="11">
        <v>83</v>
      </c>
      <c r="J2186" s="11">
        <v>179</v>
      </c>
      <c r="K2186" s="12" t="s">
        <v>2</v>
      </c>
      <c r="L2186" s="12" t="s">
        <v>2</v>
      </c>
      <c r="M2186" s="11">
        <v>471</v>
      </c>
      <c r="N2186" s="11">
        <v>997</v>
      </c>
      <c r="O2186" s="11">
        <v>61</v>
      </c>
      <c r="P2186" s="11">
        <v>-144</v>
      </c>
      <c r="Q2186" s="11">
        <v>685</v>
      </c>
      <c r="R2186" s="11">
        <v>-90</v>
      </c>
      <c r="S2186" s="11">
        <v>-285</v>
      </c>
      <c r="T2186" s="11">
        <v>-188</v>
      </c>
      <c r="U2186" s="11">
        <v>-277</v>
      </c>
      <c r="V2186" s="11">
        <v>-155</v>
      </c>
      <c r="W2186" s="13">
        <v>11.981999999999999</v>
      </c>
      <c r="X2186" s="13">
        <v>13.776999999999999</v>
      </c>
      <c r="Y2186" s="13">
        <v>13.438000000000001</v>
      </c>
      <c r="Z2186" s="13">
        <v>4.4999999999999998E-2</v>
      </c>
      <c r="AA2186" s="13">
        <v>10.702999999999999</v>
      </c>
      <c r="AB2186" s="1">
        <v>7057</v>
      </c>
      <c r="AC2186" s="13">
        <v>15.639991999999999</v>
      </c>
      <c r="AD2186" s="13">
        <v>1.5242329999999999</v>
      </c>
      <c r="AE2186" s="1" t="s">
        <v>12654</v>
      </c>
      <c r="AF2186" s="1" t="s">
        <v>12658</v>
      </c>
    </row>
    <row r="2187" spans="1:32" x14ac:dyDescent="0.2">
      <c r="A2187" s="1" t="s">
        <v>6332</v>
      </c>
      <c r="B2187" s="10">
        <v>4251885</v>
      </c>
      <c r="C2187" s="1" t="s">
        <v>2271</v>
      </c>
      <c r="D2187" s="1" t="s">
        <v>11</v>
      </c>
      <c r="E2187" s="11">
        <v>12360913</v>
      </c>
      <c r="F2187" s="11">
        <v>3446</v>
      </c>
      <c r="G2187" s="11">
        <v>5433</v>
      </c>
      <c r="H2187" s="11">
        <v>5693</v>
      </c>
      <c r="I2187" s="11">
        <v>4086</v>
      </c>
      <c r="J2187" s="11">
        <v>5155</v>
      </c>
      <c r="K2187" s="12" t="s">
        <v>2</v>
      </c>
      <c r="L2187" s="12" t="s">
        <v>2</v>
      </c>
      <c r="M2187" s="11">
        <v>3734</v>
      </c>
      <c r="N2187" s="11">
        <v>3303</v>
      </c>
      <c r="O2187" s="11">
        <v>2619</v>
      </c>
      <c r="P2187" s="11">
        <v>2549</v>
      </c>
      <c r="Q2187" s="11">
        <v>4887</v>
      </c>
      <c r="R2187" s="11">
        <v>-675</v>
      </c>
      <c r="S2187" s="11">
        <v>-2198</v>
      </c>
      <c r="T2187" s="11">
        <v>-1487</v>
      </c>
      <c r="U2187" s="11">
        <v>-2322</v>
      </c>
      <c r="V2187" s="11">
        <v>-4731</v>
      </c>
      <c r="W2187" s="13">
        <v>7.7969999999999997</v>
      </c>
      <c r="X2187" s="13">
        <v>11.56</v>
      </c>
      <c r="Y2187" s="13">
        <v>10.374000000000001</v>
      </c>
      <c r="Z2187" s="13">
        <v>7.5670000000000002</v>
      </c>
      <c r="AA2187" s="13">
        <v>7.6980000000000004</v>
      </c>
      <c r="AB2187" s="1">
        <v>6824</v>
      </c>
      <c r="AC2187" s="13">
        <v>14.98185</v>
      </c>
      <c r="AD2187" s="13">
        <v>1.1023419999999999</v>
      </c>
      <c r="AE2187" s="1" t="s">
        <v>12654</v>
      </c>
      <c r="AF2187" s="1" t="s">
        <v>12659</v>
      </c>
    </row>
    <row r="2188" spans="1:32" x14ac:dyDescent="0.2">
      <c r="A2188" s="1" t="s">
        <v>6333</v>
      </c>
      <c r="B2188" s="10">
        <v>6333739</v>
      </c>
      <c r="C2188" s="1" t="s">
        <v>2272</v>
      </c>
      <c r="D2188" s="1" t="s">
        <v>36</v>
      </c>
      <c r="E2188" s="11">
        <v>37282814</v>
      </c>
      <c r="F2188" s="11">
        <v>289</v>
      </c>
      <c r="G2188" s="11">
        <v>1203</v>
      </c>
      <c r="H2188" s="11">
        <v>-439</v>
      </c>
      <c r="I2188" s="11">
        <v>362</v>
      </c>
      <c r="J2188" s="11">
        <v>830</v>
      </c>
      <c r="K2188" s="12" t="s">
        <v>2</v>
      </c>
      <c r="L2188" s="12" t="s">
        <v>2</v>
      </c>
      <c r="M2188" s="11">
        <v>1253</v>
      </c>
      <c r="N2188" s="11">
        <v>1078</v>
      </c>
      <c r="O2188" s="11">
        <v>104</v>
      </c>
      <c r="P2188" s="11">
        <v>3578</v>
      </c>
      <c r="Q2188" s="11">
        <v>-224</v>
      </c>
      <c r="R2188" s="11">
        <v>-1707</v>
      </c>
      <c r="S2188" s="11">
        <v>-1602</v>
      </c>
      <c r="T2188" s="11">
        <v>-659</v>
      </c>
      <c r="U2188" s="11">
        <v>-60</v>
      </c>
      <c r="V2188" s="11">
        <v>-174</v>
      </c>
      <c r="W2188" s="13">
        <v>3.59</v>
      </c>
      <c r="X2188" s="13">
        <v>5.2990000000000004</v>
      </c>
      <c r="Y2188" s="13">
        <v>-2.339</v>
      </c>
      <c r="Z2188" s="13">
        <v>1.897</v>
      </c>
      <c r="AA2188" s="13">
        <v>3.032</v>
      </c>
      <c r="AB2188" s="1">
        <v>4406</v>
      </c>
      <c r="AC2188" s="13">
        <v>15.062704</v>
      </c>
      <c r="AD2188" s="13">
        <v>0.44456200000000001</v>
      </c>
      <c r="AE2188" s="1" t="s">
        <v>12654</v>
      </c>
      <c r="AF2188" s="1" t="s">
        <v>12667</v>
      </c>
    </row>
    <row r="2189" spans="1:32" x14ac:dyDescent="0.2">
      <c r="A2189" s="1" t="s">
        <v>6334</v>
      </c>
      <c r="B2189" s="10">
        <v>4969298</v>
      </c>
      <c r="C2189" s="1" t="s">
        <v>2273</v>
      </c>
      <c r="D2189" s="1" t="s">
        <v>152</v>
      </c>
      <c r="E2189" s="11">
        <v>1945663</v>
      </c>
      <c r="F2189" s="11">
        <v>401</v>
      </c>
      <c r="G2189" s="11">
        <v>288</v>
      </c>
      <c r="H2189" s="11">
        <v>448</v>
      </c>
      <c r="I2189" s="11">
        <v>363</v>
      </c>
      <c r="J2189" s="11">
        <v>363</v>
      </c>
      <c r="K2189" s="12" t="s">
        <v>2</v>
      </c>
      <c r="L2189" s="12" t="s">
        <v>2</v>
      </c>
      <c r="M2189" s="11">
        <v>419</v>
      </c>
      <c r="N2189" s="11">
        <v>227</v>
      </c>
      <c r="O2189" s="11">
        <v>659</v>
      </c>
      <c r="P2189" s="11">
        <v>29</v>
      </c>
      <c r="Q2189" s="11">
        <v>381</v>
      </c>
      <c r="R2189" s="11">
        <v>-11</v>
      </c>
      <c r="S2189" s="11">
        <v>-1</v>
      </c>
      <c r="T2189" s="11">
        <v>-21</v>
      </c>
      <c r="U2189" s="11">
        <v>-40</v>
      </c>
      <c r="V2189" s="11">
        <v>-20</v>
      </c>
      <c r="W2189" s="13">
        <v>16.713999999999999</v>
      </c>
      <c r="X2189" s="13">
        <v>9.9359999999999999</v>
      </c>
      <c r="Y2189" s="13">
        <v>14.750999999999999</v>
      </c>
      <c r="Z2189" s="13">
        <v>12.103999999999999</v>
      </c>
      <c r="AA2189" s="13">
        <v>10.265000000000001</v>
      </c>
      <c r="AB2189" s="1">
        <v>6734</v>
      </c>
      <c r="AC2189" s="13">
        <v>10.166067</v>
      </c>
      <c r="AD2189" s="13">
        <v>1.211516</v>
      </c>
      <c r="AE2189" s="1" t="s">
        <v>12654</v>
      </c>
      <c r="AF2189" s="1" t="s">
        <v>12659</v>
      </c>
    </row>
    <row r="2190" spans="1:32" x14ac:dyDescent="0.2">
      <c r="A2190" s="1" t="s">
        <v>6335</v>
      </c>
      <c r="B2190" s="10">
        <v>4972457</v>
      </c>
      <c r="C2190" s="1" t="s">
        <v>2274</v>
      </c>
      <c r="D2190" s="1" t="s">
        <v>76</v>
      </c>
      <c r="E2190" s="11">
        <v>791809514</v>
      </c>
      <c r="F2190" s="11">
        <v>94287</v>
      </c>
      <c r="G2190" s="11">
        <v>109065</v>
      </c>
      <c r="H2190" s="11">
        <v>132195</v>
      </c>
      <c r="I2190" s="11">
        <v>138322</v>
      </c>
      <c r="J2190" s="11">
        <v>138322</v>
      </c>
      <c r="K2190" s="13">
        <v>132953.28537999999</v>
      </c>
      <c r="L2190" s="13">
        <v>143684.17000000001</v>
      </c>
      <c r="M2190" s="11">
        <v>105914</v>
      </c>
      <c r="N2190" s="11">
        <v>130144</v>
      </c>
      <c r="O2190" s="11">
        <v>128712</v>
      </c>
      <c r="P2190" s="11">
        <v>100968</v>
      </c>
      <c r="Q2190" s="11">
        <v>100968</v>
      </c>
      <c r="R2190" s="11">
        <v>18084</v>
      </c>
      <c r="S2190" s="11">
        <v>-10918</v>
      </c>
      <c r="T2190" s="11">
        <v>-188367</v>
      </c>
      <c r="U2190" s="11">
        <v>7445</v>
      </c>
      <c r="V2190" s="11">
        <v>7445</v>
      </c>
      <c r="W2190" s="13">
        <v>14.436999999999999</v>
      </c>
      <c r="X2190" s="13">
        <v>11.670999999999999</v>
      </c>
      <c r="Y2190" s="13">
        <v>8.0129999999999999</v>
      </c>
      <c r="Z2190" s="13">
        <v>14.064</v>
      </c>
      <c r="AA2190" s="13">
        <v>14.064</v>
      </c>
      <c r="AB2190" s="1">
        <v>3659</v>
      </c>
      <c r="AC2190" s="13">
        <v>26.197424000000002</v>
      </c>
      <c r="AD2190" s="13">
        <v>2.4933619999999999</v>
      </c>
      <c r="AE2190" s="1" t="s">
        <v>12654</v>
      </c>
      <c r="AF2190" s="1" t="s">
        <v>12666</v>
      </c>
    </row>
    <row r="2191" spans="1:32" x14ac:dyDescent="0.2">
      <c r="A2191" s="1" t="s">
        <v>6336</v>
      </c>
      <c r="B2191" s="10">
        <v>105797933</v>
      </c>
      <c r="C2191" s="1" t="s">
        <v>2275</v>
      </c>
      <c r="D2191" s="1" t="s">
        <v>95</v>
      </c>
      <c r="E2191" s="11">
        <v>8845978</v>
      </c>
      <c r="F2191" s="12" t="s">
        <v>2</v>
      </c>
      <c r="G2191" s="11">
        <v>459</v>
      </c>
      <c r="H2191" s="11">
        <v>879</v>
      </c>
      <c r="I2191" s="11">
        <v>1517</v>
      </c>
      <c r="J2191" s="11">
        <v>1517</v>
      </c>
      <c r="K2191" s="12" t="s">
        <v>2</v>
      </c>
      <c r="L2191" s="12" t="s">
        <v>2</v>
      </c>
      <c r="M2191" s="12" t="s">
        <v>2</v>
      </c>
      <c r="N2191" s="12" t="s">
        <v>2</v>
      </c>
      <c r="O2191" s="12" t="s">
        <v>2</v>
      </c>
      <c r="P2191" s="11">
        <v>1893</v>
      </c>
      <c r="Q2191" s="11">
        <v>1893</v>
      </c>
      <c r="R2191" s="12" t="s">
        <v>2</v>
      </c>
      <c r="S2191" s="12" t="s">
        <v>2</v>
      </c>
      <c r="T2191" s="12" t="s">
        <v>2</v>
      </c>
      <c r="U2191" s="11">
        <v>-169</v>
      </c>
      <c r="V2191" s="11">
        <v>-169</v>
      </c>
      <c r="W2191" s="12" t="s">
        <v>2</v>
      </c>
      <c r="X2191" s="12" t="s">
        <v>2</v>
      </c>
      <c r="Y2191" s="13">
        <v>72.722999999999999</v>
      </c>
      <c r="Z2191" s="13">
        <v>25.327000000000002</v>
      </c>
      <c r="AA2191" s="13">
        <v>25.327000000000002</v>
      </c>
      <c r="AB2191" s="1" t="s">
        <v>6337</v>
      </c>
      <c r="AC2191" s="13">
        <v>137.22513599999999</v>
      </c>
      <c r="AD2191" s="13">
        <v>13.530536</v>
      </c>
      <c r="AE2191" s="1" t="s">
        <v>12654</v>
      </c>
      <c r="AF2191" s="1" t="s">
        <v>12668</v>
      </c>
    </row>
    <row r="2192" spans="1:32" x14ac:dyDescent="0.2">
      <c r="A2192" s="1" t="s">
        <v>6338</v>
      </c>
      <c r="B2192" s="10">
        <v>139470672</v>
      </c>
      <c r="C2192" s="1"/>
      <c r="D2192" s="1" t="s">
        <v>24</v>
      </c>
      <c r="E2192" s="11">
        <v>180000</v>
      </c>
      <c r="F2192" s="12" t="s">
        <v>2</v>
      </c>
      <c r="G2192" s="12" t="s">
        <v>2</v>
      </c>
      <c r="H2192" s="12" t="s">
        <v>2</v>
      </c>
      <c r="I2192" s="12" t="s">
        <v>2</v>
      </c>
      <c r="J2192" s="12" t="s">
        <v>2</v>
      </c>
      <c r="K2192" s="12" t="s">
        <v>2</v>
      </c>
      <c r="L2192" s="12" t="s">
        <v>2</v>
      </c>
      <c r="M2192" s="12" t="s">
        <v>2</v>
      </c>
      <c r="N2192" s="12" t="s">
        <v>2</v>
      </c>
      <c r="O2192" s="12" t="s">
        <v>2</v>
      </c>
      <c r="P2192" s="12" t="s">
        <v>2</v>
      </c>
      <c r="Q2192" s="12" t="s">
        <v>2</v>
      </c>
      <c r="R2192" s="12" t="s">
        <v>2</v>
      </c>
      <c r="S2192" s="12" t="s">
        <v>2</v>
      </c>
      <c r="T2192" s="12" t="s">
        <v>2</v>
      </c>
      <c r="U2192" s="12" t="s">
        <v>2</v>
      </c>
      <c r="V2192" s="12" t="s">
        <v>2</v>
      </c>
      <c r="W2192" s="12" t="s">
        <v>2</v>
      </c>
      <c r="X2192" s="12" t="s">
        <v>2</v>
      </c>
      <c r="Y2192" s="12" t="s">
        <v>2</v>
      </c>
      <c r="Z2192" s="12" t="s">
        <v>2</v>
      </c>
      <c r="AA2192" s="12" t="s">
        <v>2</v>
      </c>
      <c r="AB2192" s="1" t="s">
        <v>6339</v>
      </c>
      <c r="AC2192" s="12" t="s">
        <v>2</v>
      </c>
      <c r="AD2192" s="12" t="s">
        <v>2</v>
      </c>
      <c r="AE2192" s="1" t="s">
        <v>12654</v>
      </c>
      <c r="AF2192" s="1" t="s">
        <v>12663</v>
      </c>
    </row>
    <row r="2193" spans="1:32" x14ac:dyDescent="0.2">
      <c r="A2193" s="1" t="s">
        <v>6340</v>
      </c>
      <c r="B2193" s="10">
        <v>110390200</v>
      </c>
      <c r="C2193" s="1" t="s">
        <v>2276</v>
      </c>
      <c r="D2193" s="1" t="s">
        <v>24</v>
      </c>
      <c r="E2193" s="11">
        <v>265610</v>
      </c>
      <c r="F2193" s="12" t="s">
        <v>2</v>
      </c>
      <c r="G2193" s="12" t="s">
        <v>2</v>
      </c>
      <c r="H2193" s="11">
        <v>16</v>
      </c>
      <c r="I2193" s="11">
        <v>28</v>
      </c>
      <c r="J2193" s="11">
        <v>59</v>
      </c>
      <c r="K2193" s="12" t="s">
        <v>2</v>
      </c>
      <c r="L2193" s="12" t="s">
        <v>2</v>
      </c>
      <c r="M2193" s="12" t="s">
        <v>2</v>
      </c>
      <c r="N2193" s="12" t="s">
        <v>2</v>
      </c>
      <c r="O2193" s="12" t="s">
        <v>2</v>
      </c>
      <c r="P2193" s="12" t="s">
        <v>2</v>
      </c>
      <c r="Q2193" s="11">
        <v>84</v>
      </c>
      <c r="R2193" s="12" t="s">
        <v>2</v>
      </c>
      <c r="S2193" s="12" t="s">
        <v>2</v>
      </c>
      <c r="T2193" s="12" t="s">
        <v>2</v>
      </c>
      <c r="U2193" s="12" t="s">
        <v>2</v>
      </c>
      <c r="V2193" s="11">
        <v>-62</v>
      </c>
      <c r="W2193" s="12" t="s">
        <v>2</v>
      </c>
      <c r="X2193" s="12" t="s">
        <v>2</v>
      </c>
      <c r="Y2193" s="12" t="s">
        <v>2</v>
      </c>
      <c r="Z2193" s="13">
        <v>27.641999999999999</v>
      </c>
      <c r="AA2193" s="13">
        <v>44.750999999999998</v>
      </c>
      <c r="AB2193" s="1" t="s">
        <v>6341</v>
      </c>
      <c r="AC2193" s="13">
        <v>5.2466239999999997</v>
      </c>
      <c r="AD2193" s="12" t="s">
        <v>2</v>
      </c>
      <c r="AE2193" s="1" t="s">
        <v>12654</v>
      </c>
      <c r="AF2193" s="1" t="s">
        <v>12663</v>
      </c>
    </row>
    <row r="2194" spans="1:32" x14ac:dyDescent="0.2">
      <c r="A2194" s="1" t="s">
        <v>6342</v>
      </c>
      <c r="B2194" s="10">
        <v>4915006</v>
      </c>
      <c r="C2194" s="1" t="s">
        <v>2277</v>
      </c>
      <c r="D2194" s="1" t="s">
        <v>229</v>
      </c>
      <c r="E2194" s="11">
        <v>78166679</v>
      </c>
      <c r="F2194" s="11">
        <v>13638</v>
      </c>
      <c r="G2194" s="11">
        <v>19449</v>
      </c>
      <c r="H2194" s="11">
        <v>16085</v>
      </c>
      <c r="I2194" s="11">
        <v>12944</v>
      </c>
      <c r="J2194" s="11">
        <v>12944</v>
      </c>
      <c r="K2194" s="13">
        <v>16700</v>
      </c>
      <c r="L2194" s="13">
        <v>19928.57143</v>
      </c>
      <c r="M2194" s="11">
        <v>3214</v>
      </c>
      <c r="N2194" s="11">
        <v>-17853</v>
      </c>
      <c r="O2194" s="11">
        <v>33689</v>
      </c>
      <c r="P2194" s="11">
        <v>3024</v>
      </c>
      <c r="Q2194" s="11">
        <v>3024</v>
      </c>
      <c r="R2194" s="11">
        <v>-8256</v>
      </c>
      <c r="S2194" s="11">
        <v>-13831</v>
      </c>
      <c r="T2194" s="11">
        <v>-23677</v>
      </c>
      <c r="U2194" s="11">
        <v>-18454</v>
      </c>
      <c r="V2194" s="11">
        <v>-18454</v>
      </c>
      <c r="W2194" s="13">
        <v>26.978999999999999</v>
      </c>
      <c r="X2194" s="13">
        <v>28.361999999999998</v>
      </c>
      <c r="Y2194" s="13">
        <v>18.82</v>
      </c>
      <c r="Z2194" s="13">
        <v>11.5</v>
      </c>
      <c r="AA2194" s="13">
        <v>11.5</v>
      </c>
      <c r="AB2194" s="1">
        <v>3186</v>
      </c>
      <c r="AC2194" s="13">
        <v>21.815304000000001</v>
      </c>
      <c r="AD2194" s="13">
        <v>2.5846930000000001</v>
      </c>
      <c r="AE2194" s="1" t="s">
        <v>12654</v>
      </c>
      <c r="AF2194" s="1" t="s">
        <v>12657</v>
      </c>
    </row>
    <row r="2195" spans="1:32" x14ac:dyDescent="0.2">
      <c r="A2195" s="1" t="s">
        <v>6343</v>
      </c>
      <c r="B2195" s="10">
        <v>4970708</v>
      </c>
      <c r="C2195" s="1" t="s">
        <v>2278</v>
      </c>
      <c r="D2195" s="1" t="s">
        <v>128</v>
      </c>
      <c r="E2195" s="11">
        <v>3091593</v>
      </c>
      <c r="F2195" s="11">
        <v>13</v>
      </c>
      <c r="G2195" s="11">
        <v>189</v>
      </c>
      <c r="H2195" s="11">
        <v>31</v>
      </c>
      <c r="I2195" s="11">
        <v>181</v>
      </c>
      <c r="J2195" s="11">
        <v>262</v>
      </c>
      <c r="K2195" s="12" t="s">
        <v>2</v>
      </c>
      <c r="L2195" s="12" t="s">
        <v>2</v>
      </c>
      <c r="M2195" s="11">
        <v>646</v>
      </c>
      <c r="N2195" s="11">
        <v>488</v>
      </c>
      <c r="O2195" s="11">
        <v>414</v>
      </c>
      <c r="P2195" s="11">
        <v>484</v>
      </c>
      <c r="Q2195" s="11">
        <v>852</v>
      </c>
      <c r="R2195" s="11">
        <v>-167</v>
      </c>
      <c r="S2195" s="11">
        <v>-392</v>
      </c>
      <c r="T2195" s="11">
        <v>-608</v>
      </c>
      <c r="U2195" s="11">
        <v>-380</v>
      </c>
      <c r="V2195" s="11">
        <v>-265</v>
      </c>
      <c r="W2195" s="13">
        <v>-9.3000000000000007</v>
      </c>
      <c r="X2195" s="13">
        <v>8.6449999999999996</v>
      </c>
      <c r="Y2195" s="13">
        <v>-23.856999999999999</v>
      </c>
      <c r="Z2195" s="13">
        <v>8.8420000000000005</v>
      </c>
      <c r="AA2195" s="13">
        <v>9.8770000000000007</v>
      </c>
      <c r="AB2195" s="1">
        <v>3842</v>
      </c>
      <c r="AC2195" s="13">
        <v>14.618245</v>
      </c>
      <c r="AD2195" s="13">
        <v>1.7438499999999999</v>
      </c>
      <c r="AE2195" s="1" t="s">
        <v>12654</v>
      </c>
      <c r="AF2195" s="1" t="s">
        <v>12659</v>
      </c>
    </row>
    <row r="2196" spans="1:32" x14ac:dyDescent="0.2">
      <c r="A2196" s="1" t="s">
        <v>6344</v>
      </c>
      <c r="B2196" s="10">
        <v>6305434</v>
      </c>
      <c r="C2196" s="1" t="s">
        <v>2279</v>
      </c>
      <c r="D2196" s="1" t="s">
        <v>3</v>
      </c>
      <c r="E2196" s="11">
        <v>9760114</v>
      </c>
      <c r="F2196" s="11">
        <v>539</v>
      </c>
      <c r="G2196" s="11">
        <v>709</v>
      </c>
      <c r="H2196" s="11">
        <v>840</v>
      </c>
      <c r="I2196" s="11">
        <v>657</v>
      </c>
      <c r="J2196" s="11">
        <v>1006</v>
      </c>
      <c r="K2196" s="13">
        <v>1875</v>
      </c>
      <c r="L2196" s="13">
        <v>2475</v>
      </c>
      <c r="M2196" s="11">
        <v>1259</v>
      </c>
      <c r="N2196" s="11">
        <v>1121</v>
      </c>
      <c r="O2196" s="11">
        <v>1160</v>
      </c>
      <c r="P2196" s="11">
        <v>1375</v>
      </c>
      <c r="Q2196" s="11">
        <v>2152</v>
      </c>
      <c r="R2196" s="11">
        <v>-213</v>
      </c>
      <c r="S2196" s="11">
        <v>-228</v>
      </c>
      <c r="T2196" s="11">
        <v>-323</v>
      </c>
      <c r="U2196" s="11">
        <v>695</v>
      </c>
      <c r="V2196" s="11">
        <v>-569</v>
      </c>
      <c r="W2196" s="13">
        <v>16.010000000000002</v>
      </c>
      <c r="X2196" s="13">
        <v>17.54</v>
      </c>
      <c r="Y2196" s="13">
        <v>19.436</v>
      </c>
      <c r="Z2196" s="13">
        <v>9.8520000000000003</v>
      </c>
      <c r="AA2196" s="13">
        <v>10.065</v>
      </c>
      <c r="AB2196" s="1">
        <v>7094</v>
      </c>
      <c r="AC2196" s="13">
        <v>28.456037999999999</v>
      </c>
      <c r="AD2196" s="13">
        <v>4.2227670000000002</v>
      </c>
      <c r="AE2196" s="1" t="s">
        <v>12654</v>
      </c>
      <c r="AF2196" s="1" t="s">
        <v>12666</v>
      </c>
    </row>
    <row r="2197" spans="1:32" x14ac:dyDescent="0.2">
      <c r="A2197" s="1" t="s">
        <v>6345</v>
      </c>
      <c r="B2197" s="10">
        <v>4967022</v>
      </c>
      <c r="C2197" s="1" t="s">
        <v>2280</v>
      </c>
      <c r="D2197" s="1" t="s">
        <v>41</v>
      </c>
      <c r="E2197" s="11">
        <v>12706503</v>
      </c>
      <c r="F2197" s="11">
        <v>19</v>
      </c>
      <c r="G2197" s="11">
        <v>52</v>
      </c>
      <c r="H2197" s="11">
        <v>-26</v>
      </c>
      <c r="I2197" s="11">
        <v>-132</v>
      </c>
      <c r="J2197" s="11">
        <v>-77</v>
      </c>
      <c r="K2197" s="12" t="s">
        <v>2</v>
      </c>
      <c r="L2197" s="12" t="s">
        <v>2</v>
      </c>
      <c r="M2197" s="11">
        <v>72</v>
      </c>
      <c r="N2197" s="11">
        <v>314</v>
      </c>
      <c r="O2197" s="11">
        <v>-346</v>
      </c>
      <c r="P2197" s="11">
        <v>105</v>
      </c>
      <c r="Q2197" s="11">
        <v>2</v>
      </c>
      <c r="R2197" s="11">
        <v>-106</v>
      </c>
      <c r="S2197" s="11">
        <v>741</v>
      </c>
      <c r="T2197" s="11">
        <v>-31</v>
      </c>
      <c r="U2197" s="11">
        <v>-87</v>
      </c>
      <c r="V2197" s="11">
        <v>-138</v>
      </c>
      <c r="W2197" s="13">
        <v>2.847</v>
      </c>
      <c r="X2197" s="13">
        <v>57.238</v>
      </c>
      <c r="Y2197" s="13">
        <v>0.72</v>
      </c>
      <c r="Z2197" s="13">
        <v>-11.326000000000001</v>
      </c>
      <c r="AA2197" s="13">
        <v>-8.2349999999999994</v>
      </c>
      <c r="AB2197" s="1">
        <v>4814</v>
      </c>
      <c r="AC2197" s="12" t="s">
        <v>4019</v>
      </c>
      <c r="AD2197" s="13">
        <v>2.0952320000000002</v>
      </c>
      <c r="AE2197" s="1" t="s">
        <v>12654</v>
      </c>
      <c r="AF2197" s="1" t="s">
        <v>12663</v>
      </c>
    </row>
    <row r="2198" spans="1:32" x14ac:dyDescent="0.2">
      <c r="A2198" s="1" t="s">
        <v>6346</v>
      </c>
      <c r="B2198" s="10">
        <v>4968109</v>
      </c>
      <c r="C2198" s="1" t="s">
        <v>2281</v>
      </c>
      <c r="D2198" s="1" t="s">
        <v>28</v>
      </c>
      <c r="E2198" s="11">
        <v>13008403</v>
      </c>
      <c r="F2198" s="11">
        <v>-347</v>
      </c>
      <c r="G2198" s="11">
        <v>384</v>
      </c>
      <c r="H2198" s="11">
        <v>734</v>
      </c>
      <c r="I2198" s="11">
        <v>1215</v>
      </c>
      <c r="J2198" s="11">
        <v>1215</v>
      </c>
      <c r="K2198" s="12" t="s">
        <v>2</v>
      </c>
      <c r="L2198" s="12" t="s">
        <v>2</v>
      </c>
      <c r="M2198" s="11">
        <v>1558</v>
      </c>
      <c r="N2198" s="11">
        <v>-365</v>
      </c>
      <c r="O2198" s="11">
        <v>2747</v>
      </c>
      <c r="P2198" s="11">
        <v>1028</v>
      </c>
      <c r="Q2198" s="11">
        <v>1028</v>
      </c>
      <c r="R2198" s="11">
        <v>-230</v>
      </c>
      <c r="S2198" s="11">
        <v>-140</v>
      </c>
      <c r="T2198" s="11">
        <v>298</v>
      </c>
      <c r="U2198" s="11">
        <v>124</v>
      </c>
      <c r="V2198" s="11">
        <v>124</v>
      </c>
      <c r="W2198" s="13">
        <v>-22.126000000000001</v>
      </c>
      <c r="X2198" s="13">
        <v>8.0670000000000002</v>
      </c>
      <c r="Y2198" s="13">
        <v>31.922000000000001</v>
      </c>
      <c r="Z2198" s="13">
        <v>20.994</v>
      </c>
      <c r="AA2198" s="13">
        <v>20.994</v>
      </c>
      <c r="AB2198" s="1">
        <v>4346</v>
      </c>
      <c r="AC2198" s="13">
        <v>12.573292</v>
      </c>
      <c r="AD2198" s="13">
        <v>3.9383900000000001</v>
      </c>
      <c r="AE2198" s="1" t="s">
        <v>12654</v>
      </c>
      <c r="AF2198" s="1" t="s">
        <v>12664</v>
      </c>
    </row>
    <row r="2199" spans="1:32" x14ac:dyDescent="0.2">
      <c r="A2199" s="1" t="s">
        <v>6347</v>
      </c>
      <c r="B2199" s="10">
        <v>4250730</v>
      </c>
      <c r="C2199" s="1" t="s">
        <v>2282</v>
      </c>
      <c r="D2199" s="1" t="s">
        <v>11</v>
      </c>
      <c r="E2199" s="11">
        <v>7018774</v>
      </c>
      <c r="F2199" s="11">
        <v>705</v>
      </c>
      <c r="G2199" s="11">
        <v>952</v>
      </c>
      <c r="H2199" s="11">
        <v>468</v>
      </c>
      <c r="I2199" s="11">
        <v>419</v>
      </c>
      <c r="J2199" s="11">
        <v>548</v>
      </c>
      <c r="K2199" s="12" t="s">
        <v>2</v>
      </c>
      <c r="L2199" s="12" t="s">
        <v>2</v>
      </c>
      <c r="M2199" s="11">
        <v>-411</v>
      </c>
      <c r="N2199" s="11">
        <v>-594</v>
      </c>
      <c r="O2199" s="11">
        <v>279</v>
      </c>
      <c r="P2199" s="11">
        <v>530</v>
      </c>
      <c r="Q2199" s="11">
        <v>340</v>
      </c>
      <c r="R2199" s="11">
        <v>-237</v>
      </c>
      <c r="S2199" s="11">
        <v>-832</v>
      </c>
      <c r="T2199" s="11">
        <v>-700</v>
      </c>
      <c r="U2199" s="11">
        <v>-44</v>
      </c>
      <c r="V2199" s="11">
        <v>1281</v>
      </c>
      <c r="W2199" s="13">
        <v>4.0460000000000003</v>
      </c>
      <c r="X2199" s="13">
        <v>5.8819999999999997</v>
      </c>
      <c r="Y2199" s="13">
        <v>3.7010000000000001</v>
      </c>
      <c r="Z2199" s="13">
        <v>2.4089999999999998</v>
      </c>
      <c r="AA2199" s="13">
        <v>1.869</v>
      </c>
      <c r="AB2199" s="1">
        <v>6864</v>
      </c>
      <c r="AC2199" s="12" t="s">
        <v>4019</v>
      </c>
      <c r="AD2199" s="13">
        <v>0.69416500000000003</v>
      </c>
      <c r="AE2199" s="1" t="s">
        <v>12654</v>
      </c>
      <c r="AF2199" s="1" t="s">
        <v>12659</v>
      </c>
    </row>
    <row r="2200" spans="1:32" x14ac:dyDescent="0.2">
      <c r="A2200" s="1" t="s">
        <v>6348</v>
      </c>
      <c r="B2200" s="10">
        <v>4991751</v>
      </c>
      <c r="C2200" s="1" t="s">
        <v>2283</v>
      </c>
      <c r="D2200" s="1" t="s">
        <v>58</v>
      </c>
      <c r="E2200" s="11">
        <v>44050817</v>
      </c>
      <c r="F2200" s="11">
        <v>168</v>
      </c>
      <c r="G2200" s="11">
        <v>89</v>
      </c>
      <c r="H2200" s="11">
        <v>153</v>
      </c>
      <c r="I2200" s="11">
        <v>127</v>
      </c>
      <c r="J2200" s="11">
        <v>137</v>
      </c>
      <c r="K2200" s="12" t="s">
        <v>2</v>
      </c>
      <c r="L2200" s="12" t="s">
        <v>2</v>
      </c>
      <c r="M2200" s="11">
        <v>435</v>
      </c>
      <c r="N2200" s="11">
        <v>300</v>
      </c>
      <c r="O2200" s="11">
        <v>-3</v>
      </c>
      <c r="P2200" s="11">
        <v>483</v>
      </c>
      <c r="Q2200" s="11">
        <v>4</v>
      </c>
      <c r="R2200" s="11">
        <v>-48</v>
      </c>
      <c r="S2200" s="11">
        <v>-1132</v>
      </c>
      <c r="T2200" s="11">
        <v>-25</v>
      </c>
      <c r="U2200" s="11">
        <v>976</v>
      </c>
      <c r="V2200" s="11">
        <v>-66</v>
      </c>
      <c r="W2200" s="13">
        <v>6.1669999999999998</v>
      </c>
      <c r="X2200" s="13">
        <v>3.5</v>
      </c>
      <c r="Y2200" s="13">
        <v>3.0310000000000001</v>
      </c>
      <c r="Z2200" s="13">
        <v>16.829999999999998</v>
      </c>
      <c r="AA2200" s="13">
        <v>2.0590000000000002</v>
      </c>
      <c r="AB2200" s="1">
        <v>6494</v>
      </c>
      <c r="AC2200" s="13">
        <v>50.686878</v>
      </c>
      <c r="AD2200" s="13">
        <v>0.92185700000000004</v>
      </c>
      <c r="AE2200" s="1" t="s">
        <v>12654</v>
      </c>
      <c r="AF2200" s="1" t="s">
        <v>12658</v>
      </c>
    </row>
    <row r="2201" spans="1:32" x14ac:dyDescent="0.2">
      <c r="A2201" s="1" t="s">
        <v>6349</v>
      </c>
      <c r="B2201" s="10">
        <v>4251882</v>
      </c>
      <c r="C2201" s="1" t="s">
        <v>2284</v>
      </c>
      <c r="D2201" s="1" t="s">
        <v>58</v>
      </c>
      <c r="E2201" s="11">
        <v>290760687</v>
      </c>
      <c r="F2201" s="11">
        <v>50824</v>
      </c>
      <c r="G2201" s="11">
        <v>83528</v>
      </c>
      <c r="H2201" s="11">
        <v>66023</v>
      </c>
      <c r="I2201" s="11">
        <v>65615</v>
      </c>
      <c r="J2201" s="11">
        <v>80054</v>
      </c>
      <c r="K2201" s="13">
        <v>83196.833329999994</v>
      </c>
      <c r="L2201" s="13">
        <v>87866.666670000006</v>
      </c>
      <c r="M2201" s="11">
        <v>85641</v>
      </c>
      <c r="N2201" s="11">
        <v>94831</v>
      </c>
      <c r="O2201" s="11">
        <v>97949</v>
      </c>
      <c r="P2201" s="11">
        <v>99159</v>
      </c>
      <c r="Q2201" s="11">
        <v>96658</v>
      </c>
      <c r="R2201" s="11">
        <v>-51724</v>
      </c>
      <c r="S2201" s="11">
        <v>-46291</v>
      </c>
      <c r="T2201" s="11">
        <v>-52006</v>
      </c>
      <c r="U2201" s="11">
        <v>-68593</v>
      </c>
      <c r="V2201" s="11">
        <v>-55081</v>
      </c>
      <c r="W2201" s="13">
        <v>7.8330000000000002</v>
      </c>
      <c r="X2201" s="13">
        <v>12.827</v>
      </c>
      <c r="Y2201" s="13">
        <v>8.9689999999999994</v>
      </c>
      <c r="Z2201" s="13">
        <v>6.0490000000000004</v>
      </c>
      <c r="AA2201" s="13">
        <v>7.6890000000000001</v>
      </c>
      <c r="AB2201" s="1">
        <v>5333</v>
      </c>
      <c r="AC2201" s="13">
        <v>16.091380000000001</v>
      </c>
      <c r="AD2201" s="13">
        <v>1.1131819999999999</v>
      </c>
      <c r="AE2201" s="1" t="s">
        <v>12654</v>
      </c>
      <c r="AF2201" s="1" t="s">
        <v>12658</v>
      </c>
    </row>
    <row r="2202" spans="1:32" x14ac:dyDescent="0.2">
      <c r="A2202" s="1" t="s">
        <v>6350</v>
      </c>
      <c r="B2202" s="10">
        <v>4644879</v>
      </c>
      <c r="C2202" s="1" t="s">
        <v>2285</v>
      </c>
      <c r="D2202" s="1" t="s">
        <v>90</v>
      </c>
      <c r="E2202" s="11">
        <v>97310555</v>
      </c>
      <c r="F2202" s="11">
        <v>51314</v>
      </c>
      <c r="G2202" s="11">
        <v>42554</v>
      </c>
      <c r="H2202" s="11">
        <v>10537</v>
      </c>
      <c r="I2202" s="11">
        <v>31677</v>
      </c>
      <c r="J2202" s="11">
        <v>36572</v>
      </c>
      <c r="K2202" s="13">
        <v>57250</v>
      </c>
      <c r="L2202" s="13">
        <v>56444.333330000001</v>
      </c>
      <c r="M2202" s="11">
        <v>82518</v>
      </c>
      <c r="N2202" s="11">
        <v>33387</v>
      </c>
      <c r="O2202" s="11">
        <v>11331</v>
      </c>
      <c r="P2202" s="11">
        <v>86586</v>
      </c>
      <c r="Q2202" s="11">
        <v>77441</v>
      </c>
      <c r="R2202" s="11">
        <v>-57827</v>
      </c>
      <c r="S2202" s="11">
        <v>-22837</v>
      </c>
      <c r="T2202" s="11">
        <v>-63677</v>
      </c>
      <c r="U2202" s="11">
        <v>-39224</v>
      </c>
      <c r="V2202" s="11">
        <v>-42717</v>
      </c>
      <c r="W2202" s="13">
        <v>7.2149999999999999</v>
      </c>
      <c r="X2202" s="13">
        <v>8.2880000000000003</v>
      </c>
      <c r="Y2202" s="13">
        <v>3.5049999999999999</v>
      </c>
      <c r="Z2202" s="13">
        <v>5.633</v>
      </c>
      <c r="AA2202" s="13">
        <v>5.1669999999999998</v>
      </c>
      <c r="AB2202" s="1">
        <v>2282</v>
      </c>
      <c r="AC2202" s="13">
        <v>20.406516</v>
      </c>
      <c r="AD2202" s="13">
        <v>1.2059340000000001</v>
      </c>
      <c r="AE2202" s="1" t="s">
        <v>12654</v>
      </c>
      <c r="AF2202" s="1" t="s">
        <v>12674</v>
      </c>
    </row>
    <row r="2203" spans="1:32" x14ac:dyDescent="0.2">
      <c r="A2203" s="1" t="s">
        <v>6351</v>
      </c>
      <c r="B2203" s="10">
        <v>4237127</v>
      </c>
      <c r="C2203" s="1" t="s">
        <v>2286</v>
      </c>
      <c r="D2203" s="1" t="s">
        <v>92</v>
      </c>
      <c r="E2203" s="11">
        <v>202574710</v>
      </c>
      <c r="F2203" s="11">
        <v>10465</v>
      </c>
      <c r="G2203" s="11">
        <v>21361</v>
      </c>
      <c r="H2203" s="11">
        <v>28502</v>
      </c>
      <c r="I2203" s="11">
        <v>34652</v>
      </c>
      <c r="J2203" s="11">
        <v>52161</v>
      </c>
      <c r="K2203" s="13">
        <v>50211.75</v>
      </c>
      <c r="L2203" s="13">
        <v>56766.666669999999</v>
      </c>
      <c r="M2203" s="11">
        <v>29636</v>
      </c>
      <c r="N2203" s="11">
        <v>34505</v>
      </c>
      <c r="O2203" s="11">
        <v>13656</v>
      </c>
      <c r="P2203" s="11">
        <v>66706</v>
      </c>
      <c r="Q2203" s="11">
        <v>55713</v>
      </c>
      <c r="R2203" s="11">
        <v>-24107</v>
      </c>
      <c r="S2203" s="11">
        <v>4987</v>
      </c>
      <c r="T2203" s="11">
        <v>-41758</v>
      </c>
      <c r="U2203" s="11">
        <v>-10349</v>
      </c>
      <c r="V2203" s="11">
        <v>-47784</v>
      </c>
      <c r="W2203" s="13">
        <v>3.56</v>
      </c>
      <c r="X2203" s="13">
        <v>10.417</v>
      </c>
      <c r="Y2203" s="13">
        <v>6.5469999999999997</v>
      </c>
      <c r="Z2203" s="13">
        <v>10.109</v>
      </c>
      <c r="AA2203" s="13">
        <v>11.840999999999999</v>
      </c>
      <c r="AB2203" s="1">
        <v>5991</v>
      </c>
      <c r="AC2203" s="13">
        <v>13.974175000000001</v>
      </c>
      <c r="AD2203" s="13">
        <v>1.421327</v>
      </c>
      <c r="AE2203" s="1" t="s">
        <v>12654</v>
      </c>
      <c r="AF2203" s="1" t="s">
        <v>12675</v>
      </c>
    </row>
    <row r="2204" spans="1:32" x14ac:dyDescent="0.2">
      <c r="A2204" s="1" t="s">
        <v>6352</v>
      </c>
      <c r="B2204" s="10">
        <v>4982786</v>
      </c>
      <c r="C2204" s="1" t="s">
        <v>2287</v>
      </c>
      <c r="D2204" s="1" t="s">
        <v>700</v>
      </c>
      <c r="E2204" s="11">
        <v>5448554</v>
      </c>
      <c r="F2204" s="11">
        <v>218</v>
      </c>
      <c r="G2204" s="11">
        <v>255</v>
      </c>
      <c r="H2204" s="11">
        <v>-123</v>
      </c>
      <c r="I2204" s="12" t="s">
        <v>2</v>
      </c>
      <c r="J2204" s="11">
        <v>-123</v>
      </c>
      <c r="K2204" s="12" t="s">
        <v>2</v>
      </c>
      <c r="L2204" s="12" t="s">
        <v>2</v>
      </c>
      <c r="M2204" s="11">
        <v>1140</v>
      </c>
      <c r="N2204" s="11">
        <v>-51</v>
      </c>
      <c r="O2204" s="11">
        <v>276</v>
      </c>
      <c r="P2204" s="12" t="s">
        <v>2</v>
      </c>
      <c r="Q2204" s="11">
        <v>276</v>
      </c>
      <c r="R2204" s="11">
        <v>-163</v>
      </c>
      <c r="S2204" s="11">
        <v>-1179</v>
      </c>
      <c r="T2204" s="11">
        <v>-150</v>
      </c>
      <c r="U2204" s="12" t="s">
        <v>2</v>
      </c>
      <c r="V2204" s="11">
        <v>-150</v>
      </c>
      <c r="W2204" s="13">
        <v>2.9319999999999999</v>
      </c>
      <c r="X2204" s="13">
        <v>5.3490000000000002</v>
      </c>
      <c r="Y2204" s="13">
        <v>-2.9860000000000002</v>
      </c>
      <c r="Z2204" s="12" t="s">
        <v>2</v>
      </c>
      <c r="AA2204" s="13">
        <v>-2.9860000000000002</v>
      </c>
      <c r="AB2204" s="1">
        <v>5742</v>
      </c>
      <c r="AC2204" s="12" t="s">
        <v>4019</v>
      </c>
      <c r="AD2204" s="13">
        <v>1.0759479999999999</v>
      </c>
      <c r="AE2204" s="1" t="s">
        <v>12654</v>
      </c>
      <c r="AF2204" s="1" t="s">
        <v>12667</v>
      </c>
    </row>
    <row r="2205" spans="1:32" x14ac:dyDescent="0.2">
      <c r="A2205" s="1" t="s">
        <v>6353</v>
      </c>
      <c r="B2205" s="10">
        <v>4986162</v>
      </c>
      <c r="C2205" s="1" t="s">
        <v>2288</v>
      </c>
      <c r="D2205" s="1" t="s">
        <v>105</v>
      </c>
      <c r="E2205" s="11">
        <v>15855669</v>
      </c>
      <c r="F2205" s="11">
        <v>2454</v>
      </c>
      <c r="G2205" s="11">
        <v>2628</v>
      </c>
      <c r="H2205" s="11">
        <v>2041</v>
      </c>
      <c r="I2205" s="11">
        <v>3520</v>
      </c>
      <c r="J2205" s="11">
        <v>3520</v>
      </c>
      <c r="K2205" s="12" t="s">
        <v>2</v>
      </c>
      <c r="L2205" s="12" t="s">
        <v>2</v>
      </c>
      <c r="M2205" s="11">
        <v>4722</v>
      </c>
      <c r="N2205" s="11">
        <v>2317</v>
      </c>
      <c r="O2205" s="11">
        <v>4086</v>
      </c>
      <c r="P2205" s="11">
        <v>6033</v>
      </c>
      <c r="Q2205" s="11">
        <v>6033</v>
      </c>
      <c r="R2205" s="11">
        <v>-994</v>
      </c>
      <c r="S2205" s="11">
        <v>-885</v>
      </c>
      <c r="T2205" s="11">
        <v>-876</v>
      </c>
      <c r="U2205" s="11">
        <v>-5137</v>
      </c>
      <c r="V2205" s="11">
        <v>-5137</v>
      </c>
      <c r="W2205" s="13">
        <v>10.782999999999999</v>
      </c>
      <c r="X2205" s="13">
        <v>7.835</v>
      </c>
      <c r="Y2205" s="13">
        <v>5.9320000000000004</v>
      </c>
      <c r="Z2205" s="13">
        <v>8.7289999999999992</v>
      </c>
      <c r="AA2205" s="13">
        <v>8.7289999999999992</v>
      </c>
      <c r="AB2205" s="1">
        <v>4463</v>
      </c>
      <c r="AC2205" s="13">
        <v>9.4105810000000005</v>
      </c>
      <c r="AD2205" s="13">
        <v>0.711009</v>
      </c>
      <c r="AE2205" s="1" t="s">
        <v>12654</v>
      </c>
      <c r="AF2205" s="1" t="s">
        <v>12667</v>
      </c>
    </row>
    <row r="2206" spans="1:32" x14ac:dyDescent="0.2">
      <c r="A2206" s="1" t="s">
        <v>6354</v>
      </c>
      <c r="B2206" s="10">
        <v>4239302</v>
      </c>
      <c r="C2206" s="1" t="s">
        <v>2289</v>
      </c>
      <c r="D2206" s="1" t="s">
        <v>53</v>
      </c>
      <c r="E2206" s="11">
        <v>11864713</v>
      </c>
      <c r="F2206" s="11">
        <v>4494</v>
      </c>
      <c r="G2206" s="11">
        <v>10224</v>
      </c>
      <c r="H2206" s="11">
        <v>5292</v>
      </c>
      <c r="I2206" s="11">
        <v>4404</v>
      </c>
      <c r="J2206" s="11">
        <v>4629</v>
      </c>
      <c r="K2206" s="12" t="s">
        <v>2</v>
      </c>
      <c r="L2206" s="12" t="s">
        <v>2</v>
      </c>
      <c r="M2206" s="11">
        <v>15828</v>
      </c>
      <c r="N2206" s="11">
        <v>1734</v>
      </c>
      <c r="O2206" s="11">
        <v>12956</v>
      </c>
      <c r="P2206" s="11">
        <v>10103</v>
      </c>
      <c r="Q2206" s="11">
        <v>-4931</v>
      </c>
      <c r="R2206" s="11">
        <v>-623</v>
      </c>
      <c r="S2206" s="11">
        <v>-675</v>
      </c>
      <c r="T2206" s="11">
        <v>-2344</v>
      </c>
      <c r="U2206" s="11">
        <v>614</v>
      </c>
      <c r="V2206" s="11">
        <v>-7522</v>
      </c>
      <c r="W2206" s="13">
        <v>6.1210000000000004</v>
      </c>
      <c r="X2206" s="13">
        <v>10.907</v>
      </c>
      <c r="Y2206" s="13">
        <v>8.0050000000000008</v>
      </c>
      <c r="Z2206" s="13">
        <v>7.99</v>
      </c>
      <c r="AA2206" s="13">
        <v>5.0590000000000002</v>
      </c>
      <c r="AB2206" s="1">
        <v>8089</v>
      </c>
      <c r="AC2206" s="13">
        <v>6.5402469999999999</v>
      </c>
      <c r="AD2206" s="13">
        <v>0.370587</v>
      </c>
      <c r="AE2206" s="1" t="s">
        <v>12654</v>
      </c>
      <c r="AF2206" s="1" t="s">
        <v>12658</v>
      </c>
    </row>
    <row r="2207" spans="1:32" x14ac:dyDescent="0.2">
      <c r="A2207" s="1" t="s">
        <v>6355</v>
      </c>
      <c r="B2207" s="10">
        <v>4250731</v>
      </c>
      <c r="C2207" s="1" t="s">
        <v>2290</v>
      </c>
      <c r="D2207" s="1" t="s">
        <v>112</v>
      </c>
      <c r="E2207" s="11">
        <v>47010501</v>
      </c>
      <c r="F2207" s="11">
        <v>1491</v>
      </c>
      <c r="G2207" s="11">
        <v>2013</v>
      </c>
      <c r="H2207" s="11">
        <v>1823</v>
      </c>
      <c r="I2207" s="11">
        <v>1336</v>
      </c>
      <c r="J2207" s="11">
        <v>1349</v>
      </c>
      <c r="K2207" s="12" t="s">
        <v>2</v>
      </c>
      <c r="L2207" s="12" t="s">
        <v>2</v>
      </c>
      <c r="M2207" s="11">
        <v>4494</v>
      </c>
      <c r="N2207" s="11">
        <v>2080</v>
      </c>
      <c r="O2207" s="11">
        <v>-344</v>
      </c>
      <c r="P2207" s="11">
        <v>3007</v>
      </c>
      <c r="Q2207" s="11">
        <v>2366</v>
      </c>
      <c r="R2207" s="11">
        <v>-709</v>
      </c>
      <c r="S2207" s="11">
        <v>-810</v>
      </c>
      <c r="T2207" s="11">
        <v>-1370</v>
      </c>
      <c r="U2207" s="11">
        <v>-873</v>
      </c>
      <c r="V2207" s="11">
        <v>-2106</v>
      </c>
      <c r="W2207" s="13">
        <v>3.0019999999999998</v>
      </c>
      <c r="X2207" s="13">
        <v>3.6760000000000002</v>
      </c>
      <c r="Y2207" s="13">
        <v>3.0630000000000002</v>
      </c>
      <c r="Z2207" s="13">
        <v>2.6930000000000001</v>
      </c>
      <c r="AA2207" s="13">
        <v>1.96</v>
      </c>
      <c r="AB2207" s="1">
        <v>5658</v>
      </c>
      <c r="AC2207" s="13">
        <v>16.444506000000001</v>
      </c>
      <c r="AD2207" s="13">
        <v>0.32505299999999998</v>
      </c>
      <c r="AE2207" s="1" t="s">
        <v>12654</v>
      </c>
      <c r="AF2207" s="1" t="s">
        <v>12667</v>
      </c>
    </row>
    <row r="2208" spans="1:32" x14ac:dyDescent="0.2">
      <c r="A2208" s="1" t="s">
        <v>6356</v>
      </c>
      <c r="B2208" s="10">
        <v>6333407</v>
      </c>
      <c r="C2208" s="1" t="s">
        <v>2291</v>
      </c>
      <c r="D2208" s="1" t="s">
        <v>9</v>
      </c>
      <c r="E2208" s="11">
        <v>63750592</v>
      </c>
      <c r="F2208" s="11">
        <v>19617</v>
      </c>
      <c r="G2208" s="11">
        <v>26265</v>
      </c>
      <c r="H2208" s="11">
        <v>29954</v>
      </c>
      <c r="I2208" s="11">
        <v>35210</v>
      </c>
      <c r="J2208" s="11">
        <v>39732</v>
      </c>
      <c r="K2208" s="13">
        <v>36827.5</v>
      </c>
      <c r="L2208" s="13">
        <v>40880.400000000001</v>
      </c>
      <c r="M2208" s="11">
        <v>18683</v>
      </c>
      <c r="N2208" s="11">
        <v>25073</v>
      </c>
      <c r="O2208" s="11">
        <v>18650</v>
      </c>
      <c r="P2208" s="11">
        <v>19167</v>
      </c>
      <c r="Q2208" s="11">
        <v>31246</v>
      </c>
      <c r="R2208" s="11">
        <v>-6799</v>
      </c>
      <c r="S2208" s="11">
        <v>-5523</v>
      </c>
      <c r="T2208" s="11">
        <v>-8651</v>
      </c>
      <c r="U2208" s="11">
        <v>-12897</v>
      </c>
      <c r="V2208" s="11">
        <v>-913</v>
      </c>
      <c r="W2208" s="13">
        <v>8.1809999999999992</v>
      </c>
      <c r="X2208" s="13">
        <v>15.183</v>
      </c>
      <c r="Y2208" s="13">
        <v>13.084</v>
      </c>
      <c r="Z2208" s="13">
        <v>14.467000000000001</v>
      </c>
      <c r="AA2208" s="13">
        <v>15.423</v>
      </c>
      <c r="AB2208" s="1">
        <v>5393</v>
      </c>
      <c r="AC2208" s="13">
        <v>12.616486999999999</v>
      </c>
      <c r="AD2208" s="13">
        <v>1.7395609999999999</v>
      </c>
      <c r="AE2208" s="1" t="s">
        <v>12654</v>
      </c>
      <c r="AF2208" s="1" t="s">
        <v>12658</v>
      </c>
    </row>
    <row r="2209" spans="1:32" x14ac:dyDescent="0.2">
      <c r="A2209" s="1" t="s">
        <v>6357</v>
      </c>
      <c r="B2209" s="10">
        <v>6333729</v>
      </c>
      <c r="C2209" s="1" t="s">
        <v>2292</v>
      </c>
      <c r="D2209" s="1" t="s">
        <v>174</v>
      </c>
      <c r="E2209" s="11">
        <v>20357476</v>
      </c>
      <c r="F2209" s="11">
        <v>2001</v>
      </c>
      <c r="G2209" s="11">
        <v>2450</v>
      </c>
      <c r="H2209" s="11">
        <v>1609</v>
      </c>
      <c r="I2209" s="11">
        <v>2073</v>
      </c>
      <c r="J2209" s="11">
        <v>2587</v>
      </c>
      <c r="K2209" s="13">
        <v>3000</v>
      </c>
      <c r="L2209" s="13">
        <v>3550</v>
      </c>
      <c r="M2209" s="11">
        <v>5911</v>
      </c>
      <c r="N2209" s="11">
        <v>4064</v>
      </c>
      <c r="O2209" s="11">
        <v>2917</v>
      </c>
      <c r="P2209" s="11">
        <v>3187</v>
      </c>
      <c r="Q2209" s="11">
        <v>3690</v>
      </c>
      <c r="R2209" s="11">
        <v>-3067</v>
      </c>
      <c r="S2209" s="11">
        <v>-2898</v>
      </c>
      <c r="T2209" s="11">
        <v>-1153</v>
      </c>
      <c r="U2209" s="11">
        <v>-3692</v>
      </c>
      <c r="V2209" s="11">
        <v>-1695</v>
      </c>
      <c r="W2209" s="13">
        <v>3.5859999999999999</v>
      </c>
      <c r="X2209" s="13">
        <v>4.6959999999999997</v>
      </c>
      <c r="Y2209" s="13">
        <v>5.96</v>
      </c>
      <c r="Z2209" s="13">
        <v>4.4400000000000004</v>
      </c>
      <c r="AA2209" s="13">
        <v>4.6150000000000002</v>
      </c>
      <c r="AB2209" s="1">
        <v>4218</v>
      </c>
      <c r="AC2209" s="13">
        <v>19.432651</v>
      </c>
      <c r="AD2209" s="13">
        <v>0.91750500000000001</v>
      </c>
      <c r="AE2209" s="1" t="s">
        <v>12654</v>
      </c>
      <c r="AF2209" s="1" t="s">
        <v>12664</v>
      </c>
    </row>
    <row r="2210" spans="1:32" x14ac:dyDescent="0.2">
      <c r="A2210" s="1" t="s">
        <v>6358</v>
      </c>
      <c r="B2210" s="10">
        <v>4237386</v>
      </c>
      <c r="C2210" s="1" t="s">
        <v>2293</v>
      </c>
      <c r="D2210" s="1" t="s">
        <v>177</v>
      </c>
      <c r="E2210" s="11">
        <v>67159177</v>
      </c>
      <c r="F2210" s="11">
        <v>1474</v>
      </c>
      <c r="G2210" s="11">
        <v>6214</v>
      </c>
      <c r="H2210" s="11">
        <v>12445</v>
      </c>
      <c r="I2210" s="11">
        <v>8471</v>
      </c>
      <c r="J2210" s="11">
        <v>4824</v>
      </c>
      <c r="K2210" s="13">
        <v>6514.2788300000002</v>
      </c>
      <c r="L2210" s="13">
        <v>8611.3783500000009</v>
      </c>
      <c r="M2210" s="11">
        <v>7095</v>
      </c>
      <c r="N2210" s="11">
        <v>5264</v>
      </c>
      <c r="O2210" s="11">
        <v>9186</v>
      </c>
      <c r="P2210" s="11">
        <v>16321</v>
      </c>
      <c r="Q2210" s="11">
        <v>18346</v>
      </c>
      <c r="R2210" s="11">
        <v>-4014</v>
      </c>
      <c r="S2210" s="11">
        <v>-5974</v>
      </c>
      <c r="T2210" s="11">
        <v>-8121</v>
      </c>
      <c r="U2210" s="11">
        <v>-12734</v>
      </c>
      <c r="V2210" s="11">
        <v>-8361</v>
      </c>
      <c r="W2210" s="13">
        <v>2.266</v>
      </c>
      <c r="X2210" s="13">
        <v>8.7460000000000004</v>
      </c>
      <c r="Y2210" s="13">
        <v>8.2379999999999995</v>
      </c>
      <c r="Z2210" s="13">
        <v>8.0340000000000007</v>
      </c>
      <c r="AA2210" s="13">
        <v>5.5590000000000002</v>
      </c>
      <c r="AB2210" s="1">
        <v>6996</v>
      </c>
      <c r="AC2210" s="13">
        <v>24.937459</v>
      </c>
      <c r="AD2210" s="13">
        <v>0.75676600000000005</v>
      </c>
      <c r="AE2210" s="1" t="s">
        <v>12654</v>
      </c>
      <c r="AF2210" s="1" t="s">
        <v>12659</v>
      </c>
    </row>
    <row r="2211" spans="1:32" x14ac:dyDescent="0.2">
      <c r="A2211" s="1" t="s">
        <v>6359</v>
      </c>
      <c r="B2211" s="10">
        <v>4992859</v>
      </c>
      <c r="C2211" s="1" t="s">
        <v>2294</v>
      </c>
      <c r="D2211" s="1" t="s">
        <v>58</v>
      </c>
      <c r="E2211" s="11">
        <v>9023104</v>
      </c>
      <c r="F2211" s="11">
        <v>-339</v>
      </c>
      <c r="G2211" s="11">
        <v>217</v>
      </c>
      <c r="H2211" s="11">
        <v>-202</v>
      </c>
      <c r="I2211" s="11">
        <v>-43</v>
      </c>
      <c r="J2211" s="11">
        <v>153</v>
      </c>
      <c r="K2211" s="12" t="s">
        <v>2</v>
      </c>
      <c r="L2211" s="12" t="s">
        <v>2</v>
      </c>
      <c r="M2211" s="11">
        <v>781</v>
      </c>
      <c r="N2211" s="11">
        <v>699</v>
      </c>
      <c r="O2211" s="11">
        <v>208</v>
      </c>
      <c r="P2211" s="11">
        <v>740</v>
      </c>
      <c r="Q2211" s="11">
        <v>762</v>
      </c>
      <c r="R2211" s="11">
        <v>-650</v>
      </c>
      <c r="S2211" s="11">
        <v>-586</v>
      </c>
      <c r="T2211" s="11">
        <v>-467</v>
      </c>
      <c r="U2211" s="11">
        <v>-491</v>
      </c>
      <c r="V2211" s="11">
        <v>-891</v>
      </c>
      <c r="W2211" s="13">
        <v>-1.639</v>
      </c>
      <c r="X2211" s="13">
        <v>-5.7859999999999996</v>
      </c>
      <c r="Y2211" s="13">
        <v>-4.5910000000000002</v>
      </c>
      <c r="Z2211" s="13">
        <v>0.108</v>
      </c>
      <c r="AA2211" s="13">
        <v>0.60699999999999998</v>
      </c>
      <c r="AB2211" s="1">
        <v>6467</v>
      </c>
      <c r="AC2211" s="12" t="s">
        <v>4019</v>
      </c>
      <c r="AD2211" s="13">
        <v>0.29700599999999999</v>
      </c>
      <c r="AE2211" s="1" t="s">
        <v>12654</v>
      </c>
      <c r="AF2211" s="1" t="s">
        <v>12658</v>
      </c>
    </row>
    <row r="2212" spans="1:32" x14ac:dyDescent="0.2">
      <c r="A2212" s="1" t="s">
        <v>6360</v>
      </c>
      <c r="B2212" s="10">
        <v>4993389</v>
      </c>
      <c r="C2212" s="1" t="s">
        <v>2295</v>
      </c>
      <c r="D2212" s="1" t="s">
        <v>53</v>
      </c>
      <c r="E2212" s="11">
        <v>29524628</v>
      </c>
      <c r="F2212" s="11">
        <v>3944</v>
      </c>
      <c r="G2212" s="11">
        <v>5503</v>
      </c>
      <c r="H2212" s="11">
        <v>6287</v>
      </c>
      <c r="I2212" s="11">
        <v>5810</v>
      </c>
      <c r="J2212" s="11">
        <v>6825</v>
      </c>
      <c r="K2212" s="12" t="s">
        <v>2</v>
      </c>
      <c r="L2212" s="12" t="s">
        <v>2</v>
      </c>
      <c r="M2212" s="11">
        <v>3607</v>
      </c>
      <c r="N2212" s="11">
        <v>3068</v>
      </c>
      <c r="O2212" s="11">
        <v>2116</v>
      </c>
      <c r="P2212" s="11">
        <v>5023</v>
      </c>
      <c r="Q2212" s="11">
        <v>4471</v>
      </c>
      <c r="R2212" s="11">
        <v>-6576</v>
      </c>
      <c r="S2212" s="11">
        <v>-3770</v>
      </c>
      <c r="T2212" s="11">
        <v>46</v>
      </c>
      <c r="U2212" s="11">
        <v>-2432</v>
      </c>
      <c r="V2212" s="11">
        <v>3272</v>
      </c>
      <c r="W2212" s="13">
        <v>3.6190000000000002</v>
      </c>
      <c r="X2212" s="13">
        <v>5.1890000000000001</v>
      </c>
      <c r="Y2212" s="13">
        <v>5.8559999999999999</v>
      </c>
      <c r="Z2212" s="13">
        <v>5.3570000000000002</v>
      </c>
      <c r="AA2212" s="13">
        <v>5.609</v>
      </c>
      <c r="AB2212" s="1">
        <v>9902</v>
      </c>
      <c r="AC2212" s="13">
        <v>14.177070000000001</v>
      </c>
      <c r="AD2212" s="13">
        <v>0.81182100000000001</v>
      </c>
      <c r="AE2212" s="1" t="s">
        <v>12654</v>
      </c>
      <c r="AF2212" s="1" t="s">
        <v>12658</v>
      </c>
    </row>
    <row r="2213" spans="1:32" x14ac:dyDescent="0.2">
      <c r="A2213" s="1" t="s">
        <v>6361</v>
      </c>
      <c r="B2213" s="10">
        <v>6333558</v>
      </c>
      <c r="C2213" s="1" t="s">
        <v>2296</v>
      </c>
      <c r="D2213" s="1" t="s">
        <v>9</v>
      </c>
      <c r="E2213" s="11">
        <v>33304467</v>
      </c>
      <c r="F2213" s="11">
        <v>12029</v>
      </c>
      <c r="G2213" s="11">
        <v>12577</v>
      </c>
      <c r="H2213" s="11">
        <v>11704</v>
      </c>
      <c r="I2213" s="11">
        <v>10206</v>
      </c>
      <c r="J2213" s="11">
        <v>6952</v>
      </c>
      <c r="K2213" s="13">
        <v>8477.31</v>
      </c>
      <c r="L2213" s="13">
        <v>10374.49</v>
      </c>
      <c r="M2213" s="11">
        <v>15806</v>
      </c>
      <c r="N2213" s="11">
        <v>14993</v>
      </c>
      <c r="O2213" s="11">
        <v>5543</v>
      </c>
      <c r="P2213" s="11">
        <v>6919</v>
      </c>
      <c r="Q2213" s="11">
        <v>10413</v>
      </c>
      <c r="R2213" s="11">
        <v>-11162</v>
      </c>
      <c r="S2213" s="11">
        <v>-7779</v>
      </c>
      <c r="T2213" s="11">
        <v>-12619</v>
      </c>
      <c r="U2213" s="11">
        <v>-6039</v>
      </c>
      <c r="V2213" s="11">
        <v>-3036</v>
      </c>
      <c r="W2213" s="13">
        <v>9.1530000000000005</v>
      </c>
      <c r="X2213" s="13">
        <v>9.5830000000000002</v>
      </c>
      <c r="Y2213" s="13">
        <v>7.8419999999999996</v>
      </c>
      <c r="Z2213" s="13">
        <v>6.5940000000000003</v>
      </c>
      <c r="AA2213" s="13">
        <v>2.0449999999999999</v>
      </c>
      <c r="AB2213" s="1">
        <v>7943</v>
      </c>
      <c r="AC2213" s="13">
        <v>27.446361</v>
      </c>
      <c r="AD2213" s="13">
        <v>0.75261100000000003</v>
      </c>
      <c r="AE2213" s="1" t="s">
        <v>12654</v>
      </c>
      <c r="AF2213" s="1" t="s">
        <v>12658</v>
      </c>
    </row>
    <row r="2214" spans="1:32" x14ac:dyDescent="0.2">
      <c r="A2214" s="1" t="s">
        <v>6362</v>
      </c>
      <c r="B2214" s="10">
        <v>4241998</v>
      </c>
      <c r="C2214" s="1" t="s">
        <v>2297</v>
      </c>
      <c r="D2214" s="1" t="s">
        <v>90</v>
      </c>
      <c r="E2214" s="11">
        <v>8332289</v>
      </c>
      <c r="F2214" s="11">
        <v>2179</v>
      </c>
      <c r="G2214" s="11">
        <v>3202</v>
      </c>
      <c r="H2214" s="11">
        <v>2874</v>
      </c>
      <c r="I2214" s="11">
        <v>2021</v>
      </c>
      <c r="J2214" s="11">
        <v>3003</v>
      </c>
      <c r="K2214" s="12" t="s">
        <v>2</v>
      </c>
      <c r="L2214" s="12" t="s">
        <v>2</v>
      </c>
      <c r="M2214" s="11">
        <v>6405</v>
      </c>
      <c r="N2214" s="11">
        <v>-5539</v>
      </c>
      <c r="O2214" s="11">
        <v>912</v>
      </c>
      <c r="P2214" s="11">
        <v>6629</v>
      </c>
      <c r="Q2214" s="11">
        <v>-1345</v>
      </c>
      <c r="R2214" s="11">
        <v>-1295</v>
      </c>
      <c r="S2214" s="11">
        <v>-2433</v>
      </c>
      <c r="T2214" s="11">
        <v>-1268</v>
      </c>
      <c r="U2214" s="11">
        <v>1276</v>
      </c>
      <c r="V2214" s="11">
        <v>-1980</v>
      </c>
      <c r="W2214" s="13">
        <v>9.0790000000000006</v>
      </c>
      <c r="X2214" s="13">
        <v>14.739000000000001</v>
      </c>
      <c r="Y2214" s="13">
        <v>11.069000000000001</v>
      </c>
      <c r="Z2214" s="13">
        <v>8.9849999999999994</v>
      </c>
      <c r="AA2214" s="13">
        <v>9.1159999999999997</v>
      </c>
      <c r="AB2214" s="1">
        <v>8091</v>
      </c>
      <c r="AC2214" s="13">
        <v>7.2715180000000004</v>
      </c>
      <c r="AD2214" s="13">
        <v>0.66333200000000003</v>
      </c>
      <c r="AE2214" s="1" t="s">
        <v>12654</v>
      </c>
      <c r="AF2214" s="1" t="s">
        <v>12674</v>
      </c>
    </row>
    <row r="2215" spans="1:32" x14ac:dyDescent="0.2">
      <c r="A2215" s="1" t="s">
        <v>6363</v>
      </c>
      <c r="B2215" s="10">
        <v>4198096</v>
      </c>
      <c r="C2215" s="1" t="s">
        <v>2298</v>
      </c>
      <c r="D2215" s="1" t="s">
        <v>90</v>
      </c>
      <c r="E2215" s="11">
        <v>250563669</v>
      </c>
      <c r="F2215" s="11">
        <v>32950</v>
      </c>
      <c r="G2215" s="11">
        <v>31410</v>
      </c>
      <c r="H2215" s="11">
        <v>32935</v>
      </c>
      <c r="I2215" s="11">
        <v>36912</v>
      </c>
      <c r="J2215" s="11">
        <v>38315</v>
      </c>
      <c r="K2215" s="13">
        <v>43464.3433</v>
      </c>
      <c r="L2215" s="13">
        <v>46515.62515</v>
      </c>
      <c r="M2215" s="11">
        <v>45453</v>
      </c>
      <c r="N2215" s="11">
        <v>34660</v>
      </c>
      <c r="O2215" s="11">
        <v>37865</v>
      </c>
      <c r="P2215" s="11">
        <v>62442</v>
      </c>
      <c r="Q2215" s="11">
        <v>53194</v>
      </c>
      <c r="R2215" s="11">
        <v>-32213</v>
      </c>
      <c r="S2215" s="11">
        <v>-26016</v>
      </c>
      <c r="T2215" s="11">
        <v>-26844</v>
      </c>
      <c r="U2215" s="11">
        <v>-31592</v>
      </c>
      <c r="V2215" s="11">
        <v>-32403</v>
      </c>
      <c r="W2215" s="13">
        <v>11.273</v>
      </c>
      <c r="X2215" s="13">
        <v>11.332000000000001</v>
      </c>
      <c r="Y2215" s="13">
        <v>10.472</v>
      </c>
      <c r="Z2215" s="13">
        <v>10.372999999999999</v>
      </c>
      <c r="AA2215" s="13">
        <v>9.9830000000000005</v>
      </c>
      <c r="AB2215" s="1">
        <v>2871</v>
      </c>
      <c r="AC2215" s="13">
        <v>19.542598000000002</v>
      </c>
      <c r="AD2215" s="13">
        <v>1.804721</v>
      </c>
      <c r="AE2215" s="1" t="s">
        <v>12654</v>
      </c>
      <c r="AF2215" s="1" t="s">
        <v>12674</v>
      </c>
    </row>
    <row r="2216" spans="1:32" x14ac:dyDescent="0.2">
      <c r="A2216" s="1" t="s">
        <v>6364</v>
      </c>
      <c r="B2216" s="10">
        <v>4990608</v>
      </c>
      <c r="C2216" s="1" t="s">
        <v>2299</v>
      </c>
      <c r="D2216" s="1" t="s">
        <v>148</v>
      </c>
      <c r="E2216" s="11">
        <v>28425408</v>
      </c>
      <c r="F2216" s="11">
        <v>9140</v>
      </c>
      <c r="G2216" s="11">
        <v>8566</v>
      </c>
      <c r="H2216" s="11">
        <v>7566</v>
      </c>
      <c r="I2216" s="11">
        <v>6020</v>
      </c>
      <c r="J2216" s="11">
        <v>6269</v>
      </c>
      <c r="K2216" s="13">
        <v>7000</v>
      </c>
      <c r="L2216" s="13">
        <v>7800</v>
      </c>
      <c r="M2216" s="11">
        <v>9098</v>
      </c>
      <c r="N2216" s="11">
        <v>7737</v>
      </c>
      <c r="O2216" s="11">
        <v>6556</v>
      </c>
      <c r="P2216" s="11">
        <v>7388</v>
      </c>
      <c r="Q2216" s="11">
        <v>4895</v>
      </c>
      <c r="R2216" s="11">
        <v>-5694</v>
      </c>
      <c r="S2216" s="11">
        <v>-2361</v>
      </c>
      <c r="T2216" s="11">
        <v>-5834</v>
      </c>
      <c r="U2216" s="11">
        <v>-3853</v>
      </c>
      <c r="V2216" s="11">
        <v>-12465</v>
      </c>
      <c r="W2216" s="13">
        <v>11.071999999999999</v>
      </c>
      <c r="X2216" s="13">
        <v>10.472</v>
      </c>
      <c r="Y2216" s="13">
        <v>8.9420000000000002</v>
      </c>
      <c r="Z2216" s="13">
        <v>6.0940000000000003</v>
      </c>
      <c r="AA2216" s="13">
        <v>6.3719999999999999</v>
      </c>
      <c r="AB2216" s="1">
        <v>5011</v>
      </c>
      <c r="AC2216" s="13">
        <v>14.802903000000001</v>
      </c>
      <c r="AD2216" s="13">
        <v>0.93014399999999997</v>
      </c>
      <c r="AE2216" s="1" t="s">
        <v>12654</v>
      </c>
      <c r="AF2216" s="1" t="s">
        <v>12658</v>
      </c>
    </row>
    <row r="2217" spans="1:32" x14ac:dyDescent="0.2">
      <c r="A2217" s="1" t="s">
        <v>6365</v>
      </c>
      <c r="B2217" s="10">
        <v>4257467</v>
      </c>
      <c r="C2217" s="1" t="s">
        <v>2300</v>
      </c>
      <c r="D2217" s="1" t="s">
        <v>92</v>
      </c>
      <c r="E2217" s="11">
        <v>13190694</v>
      </c>
      <c r="F2217" s="11">
        <v>6842</v>
      </c>
      <c r="G2217" s="11">
        <v>7679</v>
      </c>
      <c r="H2217" s="11">
        <v>9621</v>
      </c>
      <c r="I2217" s="11">
        <v>9184</v>
      </c>
      <c r="J2217" s="11">
        <v>9184</v>
      </c>
      <c r="K2217" s="12" t="s">
        <v>2</v>
      </c>
      <c r="L2217" s="12" t="s">
        <v>2</v>
      </c>
      <c r="M2217" s="11">
        <v>6352</v>
      </c>
      <c r="N2217" s="11">
        <v>6770</v>
      </c>
      <c r="O2217" s="11">
        <v>9912</v>
      </c>
      <c r="P2217" s="11">
        <v>8670</v>
      </c>
      <c r="Q2217" s="11">
        <v>8670</v>
      </c>
      <c r="R2217" s="11">
        <v>-591</v>
      </c>
      <c r="S2217" s="11">
        <v>-942</v>
      </c>
      <c r="T2217" s="11">
        <v>-3361</v>
      </c>
      <c r="U2217" s="11">
        <v>-6213</v>
      </c>
      <c r="V2217" s="11">
        <v>-6213</v>
      </c>
      <c r="W2217" s="13">
        <v>14.385999999999999</v>
      </c>
      <c r="X2217" s="13">
        <v>11.474</v>
      </c>
      <c r="Y2217" s="13">
        <v>13.222</v>
      </c>
      <c r="Z2217" s="13">
        <v>12.273</v>
      </c>
      <c r="AA2217" s="13">
        <v>12.273</v>
      </c>
      <c r="AB2217" s="1">
        <v>5184</v>
      </c>
      <c r="AC2217" s="13">
        <v>8.7780729999999991</v>
      </c>
      <c r="AD2217" s="13">
        <v>0.83945099999999995</v>
      </c>
      <c r="AE2217" s="1" t="s">
        <v>12654</v>
      </c>
      <c r="AF2217" s="1" t="s">
        <v>12675</v>
      </c>
    </row>
    <row r="2218" spans="1:32" x14ac:dyDescent="0.2">
      <c r="A2218" s="1" t="s">
        <v>6366</v>
      </c>
      <c r="B2218" s="10">
        <v>4916076</v>
      </c>
      <c r="C2218" s="1" t="s">
        <v>2301</v>
      </c>
      <c r="D2218" s="1" t="s">
        <v>15</v>
      </c>
      <c r="E2218" s="11">
        <v>17383950</v>
      </c>
      <c r="F2218" s="12" t="s">
        <v>2</v>
      </c>
      <c r="G2218" s="12" t="s">
        <v>2</v>
      </c>
      <c r="H2218" s="12" t="s">
        <v>2</v>
      </c>
      <c r="I2218" s="12" t="s">
        <v>2</v>
      </c>
      <c r="J2218" s="11">
        <v>985.97199999999998</v>
      </c>
      <c r="K2218" s="12" t="s">
        <v>2</v>
      </c>
      <c r="L2218" s="12" t="s">
        <v>2</v>
      </c>
      <c r="M2218" s="12" t="s">
        <v>2</v>
      </c>
      <c r="N2218" s="12" t="s">
        <v>2</v>
      </c>
      <c r="O2218" s="12" t="s">
        <v>2</v>
      </c>
      <c r="P2218" s="12" t="s">
        <v>2</v>
      </c>
      <c r="Q2218" s="11">
        <v>1279.883</v>
      </c>
      <c r="R2218" s="12" t="s">
        <v>2</v>
      </c>
      <c r="S2218" s="12" t="s">
        <v>2</v>
      </c>
      <c r="T2218" s="12" t="s">
        <v>2</v>
      </c>
      <c r="U2218" s="12" t="s">
        <v>2</v>
      </c>
      <c r="V2218" s="11">
        <v>-219.65600000000001</v>
      </c>
      <c r="W2218" s="12" t="s">
        <v>2</v>
      </c>
      <c r="X2218" s="12" t="s">
        <v>2</v>
      </c>
      <c r="Y2218" s="12" t="s">
        <v>2</v>
      </c>
      <c r="Z2218" s="12" t="s">
        <v>2</v>
      </c>
      <c r="AA2218" s="13">
        <v>-2.5</v>
      </c>
      <c r="AB2218" s="1">
        <v>7578</v>
      </c>
      <c r="AC2218" s="12" t="s">
        <v>4019</v>
      </c>
      <c r="AD2218" s="13">
        <v>0.22984599999999999</v>
      </c>
      <c r="AE2218" s="1" t="s">
        <v>12654</v>
      </c>
      <c r="AF2218" s="1" t="s">
        <v>12661</v>
      </c>
    </row>
    <row r="2219" spans="1:32" x14ac:dyDescent="0.2">
      <c r="A2219" s="1" t="s">
        <v>6367</v>
      </c>
      <c r="B2219" s="10">
        <v>4308279</v>
      </c>
      <c r="C2219" s="1" t="s">
        <v>2302</v>
      </c>
      <c r="D2219" s="1" t="s">
        <v>90</v>
      </c>
      <c r="E2219" s="11">
        <v>18111793</v>
      </c>
      <c r="F2219" s="11">
        <v>283</v>
      </c>
      <c r="G2219" s="11">
        <v>118</v>
      </c>
      <c r="H2219" s="11">
        <v>-201</v>
      </c>
      <c r="I2219" s="11">
        <v>906</v>
      </c>
      <c r="J2219" s="11">
        <v>1093</v>
      </c>
      <c r="K2219" s="12" t="s">
        <v>2</v>
      </c>
      <c r="L2219" s="12" t="s">
        <v>2</v>
      </c>
      <c r="M2219" s="11">
        <v>1263</v>
      </c>
      <c r="N2219" s="11">
        <v>-1037</v>
      </c>
      <c r="O2219" s="11">
        <v>-1533</v>
      </c>
      <c r="P2219" s="11">
        <v>2052</v>
      </c>
      <c r="Q2219" s="11">
        <v>2444</v>
      </c>
      <c r="R2219" s="11">
        <v>-912</v>
      </c>
      <c r="S2219" s="11">
        <v>-621</v>
      </c>
      <c r="T2219" s="11">
        <v>-793</v>
      </c>
      <c r="U2219" s="11">
        <v>215</v>
      </c>
      <c r="V2219" s="11">
        <v>-321</v>
      </c>
      <c r="W2219" s="13">
        <v>0.78700000000000003</v>
      </c>
      <c r="X2219" s="13">
        <v>0.66</v>
      </c>
      <c r="Y2219" s="13">
        <v>0.90100000000000002</v>
      </c>
      <c r="Z2219" s="13">
        <v>3.0390000000000001</v>
      </c>
      <c r="AA2219" s="13">
        <v>1.7030000000000001</v>
      </c>
      <c r="AB2219" s="1">
        <v>2055</v>
      </c>
      <c r="AC2219" s="13">
        <v>16.680648999999999</v>
      </c>
      <c r="AD2219" s="13">
        <v>0.33176800000000001</v>
      </c>
      <c r="AE2219" s="1" t="s">
        <v>12654</v>
      </c>
      <c r="AF2219" s="1" t="s">
        <v>12674</v>
      </c>
    </row>
    <row r="2220" spans="1:32" x14ac:dyDescent="0.2">
      <c r="A2220" s="1" t="s">
        <v>6368</v>
      </c>
      <c r="B2220" s="10">
        <v>4212973</v>
      </c>
      <c r="C2220" s="1" t="s">
        <v>2303</v>
      </c>
      <c r="D2220" s="1" t="s">
        <v>108</v>
      </c>
      <c r="E2220" s="11">
        <v>1146307545</v>
      </c>
      <c r="F2220" s="11">
        <v>161736</v>
      </c>
      <c r="G2220" s="11">
        <v>171487</v>
      </c>
      <c r="H2220" s="11">
        <v>89923</v>
      </c>
      <c r="I2220" s="11">
        <v>197877</v>
      </c>
      <c r="J2220" s="11">
        <v>229600</v>
      </c>
      <c r="K2220" s="13">
        <v>260872.47051000001</v>
      </c>
      <c r="L2220" s="13">
        <v>292341.01289000001</v>
      </c>
      <c r="M2220" s="11">
        <v>219156</v>
      </c>
      <c r="N2220" s="11">
        <v>94994</v>
      </c>
      <c r="O2220" s="11">
        <v>143485</v>
      </c>
      <c r="P2220" s="11">
        <v>320766</v>
      </c>
      <c r="Q2220" s="11">
        <v>284428</v>
      </c>
      <c r="R2220" s="11">
        <v>-100568</v>
      </c>
      <c r="S2220" s="11">
        <v>-112597</v>
      </c>
      <c r="T2220" s="11">
        <v>-164943</v>
      </c>
      <c r="U2220" s="11">
        <v>-153553</v>
      </c>
      <c r="V2220" s="11">
        <v>-147255</v>
      </c>
      <c r="W2220" s="13">
        <v>11.803000000000001</v>
      </c>
      <c r="X2220" s="13">
        <v>11.275</v>
      </c>
      <c r="Y2220" s="13">
        <v>2.8079999999999998</v>
      </c>
      <c r="Z2220" s="13">
        <v>8.2720000000000002</v>
      </c>
      <c r="AA2220" s="13">
        <v>9.4570000000000007</v>
      </c>
      <c r="AB2220" s="1">
        <v>6594</v>
      </c>
      <c r="AC2220" s="13">
        <v>14.76066</v>
      </c>
      <c r="AD2220" s="13">
        <v>1.347464</v>
      </c>
      <c r="AE2220" s="1" t="s">
        <v>12654</v>
      </c>
      <c r="AF2220" s="1" t="s">
        <v>12658</v>
      </c>
    </row>
    <row r="2221" spans="1:32" x14ac:dyDescent="0.2">
      <c r="A2221" s="1" t="s">
        <v>6369</v>
      </c>
      <c r="B2221" s="10">
        <v>4554414</v>
      </c>
      <c r="C2221" s="1" t="s">
        <v>2304</v>
      </c>
      <c r="D2221" s="1" t="s">
        <v>92</v>
      </c>
      <c r="E2221" s="11">
        <v>94366349</v>
      </c>
      <c r="F2221" s="11">
        <v>27696</v>
      </c>
      <c r="G2221" s="11">
        <v>30541</v>
      </c>
      <c r="H2221" s="11">
        <v>34441</v>
      </c>
      <c r="I2221" s="11">
        <v>43926</v>
      </c>
      <c r="J2221" s="11">
        <v>49200</v>
      </c>
      <c r="K2221" s="13">
        <v>51756.432990000001</v>
      </c>
      <c r="L2221" s="13">
        <v>55168.422129999999</v>
      </c>
      <c r="M2221" s="11">
        <v>39922</v>
      </c>
      <c r="N2221" s="11">
        <v>31743</v>
      </c>
      <c r="O2221" s="11">
        <v>37261</v>
      </c>
      <c r="P2221" s="11">
        <v>47257</v>
      </c>
      <c r="Q2221" s="11">
        <v>54217</v>
      </c>
      <c r="R2221" s="11">
        <v>-12570</v>
      </c>
      <c r="S2221" s="11">
        <v>-9479</v>
      </c>
      <c r="T2221" s="11">
        <v>-11530</v>
      </c>
      <c r="U2221" s="11">
        <v>-8135</v>
      </c>
      <c r="V2221" s="11">
        <v>-23891</v>
      </c>
      <c r="W2221" s="13">
        <v>10.923</v>
      </c>
      <c r="X2221" s="13">
        <v>12.526999999999999</v>
      </c>
      <c r="Y2221" s="13">
        <v>10.365</v>
      </c>
      <c r="Z2221" s="13">
        <v>8.1509999999999998</v>
      </c>
      <c r="AA2221" s="13">
        <v>17.425000000000001</v>
      </c>
      <c r="AB2221" s="1">
        <v>7988</v>
      </c>
      <c r="AC2221" s="13">
        <v>9.1440059999999992</v>
      </c>
      <c r="AD2221" s="13">
        <v>1.559501</v>
      </c>
      <c r="AE2221" s="1" t="s">
        <v>12654</v>
      </c>
      <c r="AF2221" s="1" t="s">
        <v>12675</v>
      </c>
    </row>
    <row r="2222" spans="1:32" x14ac:dyDescent="0.2">
      <c r="A2222" s="1" t="s">
        <v>6370</v>
      </c>
      <c r="B2222" s="10">
        <v>21561670</v>
      </c>
      <c r="C2222" s="1" t="s">
        <v>2305</v>
      </c>
      <c r="D2222" s="1" t="s">
        <v>84</v>
      </c>
      <c r="E2222" s="11">
        <v>6369145</v>
      </c>
      <c r="F2222" s="11">
        <v>803</v>
      </c>
      <c r="G2222" s="11">
        <v>935</v>
      </c>
      <c r="H2222" s="11">
        <v>571</v>
      </c>
      <c r="I2222" s="11">
        <v>934</v>
      </c>
      <c r="J2222" s="11">
        <v>1004</v>
      </c>
      <c r="K2222" s="12" t="s">
        <v>2</v>
      </c>
      <c r="L2222" s="12" t="s">
        <v>2</v>
      </c>
      <c r="M2222" s="12" t="s">
        <v>2</v>
      </c>
      <c r="N2222" s="11">
        <v>726</v>
      </c>
      <c r="O2222" s="11">
        <v>518</v>
      </c>
      <c r="P2222" s="11">
        <v>1152</v>
      </c>
      <c r="Q2222" s="11">
        <v>955</v>
      </c>
      <c r="R2222" s="12" t="s">
        <v>2</v>
      </c>
      <c r="S2222" s="11">
        <v>-244</v>
      </c>
      <c r="T2222" s="11">
        <v>-221</v>
      </c>
      <c r="U2222" s="11">
        <v>-292</v>
      </c>
      <c r="V2222" s="11">
        <v>-1526</v>
      </c>
      <c r="W2222" s="13">
        <v>40.299999999999997</v>
      </c>
      <c r="X2222" s="13">
        <v>20.521000000000001</v>
      </c>
      <c r="Y2222" s="13">
        <v>7.4160000000000004</v>
      </c>
      <c r="Z2222" s="13">
        <v>12.577</v>
      </c>
      <c r="AA2222" s="13">
        <v>11.132999999999999</v>
      </c>
      <c r="AB2222" s="1">
        <v>4262</v>
      </c>
      <c r="AC2222" s="13">
        <v>11.807351000000001</v>
      </c>
      <c r="AD2222" s="13">
        <v>1.426229</v>
      </c>
      <c r="AE2222" s="1" t="s">
        <v>12654</v>
      </c>
      <c r="AF2222" s="1" t="s">
        <v>12666</v>
      </c>
    </row>
    <row r="2223" spans="1:32" x14ac:dyDescent="0.2">
      <c r="A2223" s="1" t="s">
        <v>6371</v>
      </c>
      <c r="B2223" s="10">
        <v>4162847</v>
      </c>
      <c r="C2223" s="1" t="s">
        <v>2306</v>
      </c>
      <c r="D2223" s="1" t="s">
        <v>125</v>
      </c>
      <c r="E2223" s="11">
        <v>29881619</v>
      </c>
      <c r="F2223" s="11">
        <v>8107</v>
      </c>
      <c r="G2223" s="11">
        <v>6590</v>
      </c>
      <c r="H2223" s="11">
        <v>7587</v>
      </c>
      <c r="I2223" s="11">
        <v>9144</v>
      </c>
      <c r="J2223" s="11">
        <v>6240</v>
      </c>
      <c r="K2223" s="13">
        <v>7900</v>
      </c>
      <c r="L2223" s="13">
        <v>9200</v>
      </c>
      <c r="M2223" s="11">
        <v>11213</v>
      </c>
      <c r="N2223" s="11">
        <v>19411</v>
      </c>
      <c r="O2223" s="11">
        <v>7532</v>
      </c>
      <c r="P2223" s="11">
        <v>20421</v>
      </c>
      <c r="Q2223" s="11">
        <v>8824</v>
      </c>
      <c r="R2223" s="11">
        <v>-7767</v>
      </c>
      <c r="S2223" s="11">
        <v>-9313</v>
      </c>
      <c r="T2223" s="11">
        <v>-10018</v>
      </c>
      <c r="U2223" s="11">
        <v>-13726</v>
      </c>
      <c r="V2223" s="11">
        <v>-9921</v>
      </c>
      <c r="W2223" s="13">
        <v>7.2990000000000004</v>
      </c>
      <c r="X2223" s="13">
        <v>7.2119999999999997</v>
      </c>
      <c r="Y2223" s="13">
        <v>8.1530000000000005</v>
      </c>
      <c r="Z2223" s="13">
        <v>4.4459999999999997</v>
      </c>
      <c r="AA2223" s="13">
        <v>2.3690000000000002</v>
      </c>
      <c r="AB2223" s="1">
        <v>3341</v>
      </c>
      <c r="AC2223" s="13">
        <v>45.914707999999997</v>
      </c>
      <c r="AD2223" s="13">
        <v>1.9505170000000001</v>
      </c>
      <c r="AE2223" s="1" t="s">
        <v>12654</v>
      </c>
      <c r="AF2223" s="1" t="s">
        <v>12672</v>
      </c>
    </row>
    <row r="2224" spans="1:32" x14ac:dyDescent="0.2">
      <c r="A2224" s="1" t="s">
        <v>6372</v>
      </c>
      <c r="B2224" s="10">
        <v>4251887</v>
      </c>
      <c r="C2224" s="1" t="s">
        <v>2307</v>
      </c>
      <c r="D2224" s="1" t="s">
        <v>177</v>
      </c>
      <c r="E2224" s="11">
        <v>23059407</v>
      </c>
      <c r="F2224" s="11">
        <v>-587</v>
      </c>
      <c r="G2224" s="11">
        <v>5007</v>
      </c>
      <c r="H2224" s="11">
        <v>8669</v>
      </c>
      <c r="I2224" s="11">
        <v>4450</v>
      </c>
      <c r="J2224" s="11">
        <v>4653</v>
      </c>
      <c r="K2224" s="13">
        <v>3440</v>
      </c>
      <c r="L2224" s="13">
        <v>4466.6666699999996</v>
      </c>
      <c r="M2224" s="11">
        <v>124</v>
      </c>
      <c r="N2224" s="11">
        <v>4560</v>
      </c>
      <c r="O2224" s="11">
        <v>6564</v>
      </c>
      <c r="P2224" s="11">
        <v>8528</v>
      </c>
      <c r="Q2224" s="11">
        <v>6109</v>
      </c>
      <c r="R2224" s="11">
        <v>313</v>
      </c>
      <c r="S2224" s="11">
        <v>-2326</v>
      </c>
      <c r="T2224" s="11">
        <v>-3234</v>
      </c>
      <c r="U2224" s="11">
        <v>-3807</v>
      </c>
      <c r="V2224" s="11">
        <v>-4453</v>
      </c>
      <c r="W2224" s="13">
        <v>20.908999999999999</v>
      </c>
      <c r="X2224" s="13">
        <v>32.481000000000002</v>
      </c>
      <c r="Y2224" s="13">
        <v>27.81</v>
      </c>
      <c r="Z2224" s="13">
        <v>9.0869999999999997</v>
      </c>
      <c r="AA2224" s="13">
        <v>6.3390000000000004</v>
      </c>
      <c r="AB2224" s="1">
        <v>6779</v>
      </c>
      <c r="AC2224" s="13">
        <v>15.624321</v>
      </c>
      <c r="AD2224" s="13">
        <v>0.85083699999999995</v>
      </c>
      <c r="AE2224" s="1" t="s">
        <v>12654</v>
      </c>
      <c r="AF2224" s="1" t="s">
        <v>12659</v>
      </c>
    </row>
    <row r="2225" spans="1:32" x14ac:dyDescent="0.2">
      <c r="A2225" s="1" t="s">
        <v>6373</v>
      </c>
      <c r="B2225" s="10">
        <v>6344886</v>
      </c>
      <c r="C2225" s="1" t="s">
        <v>2308</v>
      </c>
      <c r="D2225" s="1" t="s">
        <v>9</v>
      </c>
      <c r="E2225" s="11">
        <v>15927256</v>
      </c>
      <c r="F2225" s="11">
        <v>4586</v>
      </c>
      <c r="G2225" s="11">
        <v>4075</v>
      </c>
      <c r="H2225" s="11">
        <v>4503</v>
      </c>
      <c r="I2225" s="11">
        <v>6249</v>
      </c>
      <c r="J2225" s="11">
        <v>9121</v>
      </c>
      <c r="K2225" s="13">
        <v>10000</v>
      </c>
      <c r="L2225" s="13">
        <v>11000</v>
      </c>
      <c r="M2225" s="11">
        <v>4096</v>
      </c>
      <c r="N2225" s="11">
        <v>1357</v>
      </c>
      <c r="O2225" s="11">
        <v>3518</v>
      </c>
      <c r="P2225" s="11">
        <v>4272</v>
      </c>
      <c r="Q2225" s="11">
        <v>8135</v>
      </c>
      <c r="R2225" s="11">
        <v>-2385</v>
      </c>
      <c r="S2225" s="11">
        <v>-1435</v>
      </c>
      <c r="T2225" s="11">
        <v>-2201</v>
      </c>
      <c r="U2225" s="11">
        <v>-2117</v>
      </c>
      <c r="V2225" s="11">
        <v>-4280</v>
      </c>
      <c r="W2225" s="12" t="s">
        <v>2</v>
      </c>
      <c r="X2225" s="13">
        <v>10.911</v>
      </c>
      <c r="Y2225" s="13">
        <v>10.567</v>
      </c>
      <c r="Z2225" s="13">
        <v>14.257999999999999</v>
      </c>
      <c r="AA2225" s="13">
        <v>17.346</v>
      </c>
      <c r="AB2225" s="1">
        <v>1723</v>
      </c>
      <c r="AC2225" s="13">
        <v>12.353279000000001</v>
      </c>
      <c r="AD2225" s="13">
        <v>2.2637550000000002</v>
      </c>
      <c r="AE2225" s="1" t="s">
        <v>12654</v>
      </c>
      <c r="AF2225" s="1" t="s">
        <v>12658</v>
      </c>
    </row>
    <row r="2226" spans="1:32" x14ac:dyDescent="0.2">
      <c r="A2226" s="1" t="s">
        <v>6374</v>
      </c>
      <c r="B2226" s="10">
        <v>4966643</v>
      </c>
      <c r="C2226" s="1" t="s">
        <v>2309</v>
      </c>
      <c r="D2226" s="1" t="s">
        <v>485</v>
      </c>
      <c r="E2226" s="11">
        <v>11287318</v>
      </c>
      <c r="F2226" s="11">
        <v>1892</v>
      </c>
      <c r="G2226" s="11">
        <v>2625</v>
      </c>
      <c r="H2226" s="11">
        <v>3791</v>
      </c>
      <c r="I2226" s="11">
        <v>4452</v>
      </c>
      <c r="J2226" s="11">
        <v>4738</v>
      </c>
      <c r="K2226" s="12" t="s">
        <v>2</v>
      </c>
      <c r="L2226" s="12" t="s">
        <v>2</v>
      </c>
      <c r="M2226" s="11">
        <v>4573</v>
      </c>
      <c r="N2226" s="11">
        <v>-539</v>
      </c>
      <c r="O2226" s="11">
        <v>-96</v>
      </c>
      <c r="P2226" s="11">
        <v>3604</v>
      </c>
      <c r="Q2226" s="11">
        <v>251</v>
      </c>
      <c r="R2226" s="11">
        <v>-311</v>
      </c>
      <c r="S2226" s="11">
        <v>-280</v>
      </c>
      <c r="T2226" s="11">
        <v>-1240</v>
      </c>
      <c r="U2226" s="11">
        <v>-764</v>
      </c>
      <c r="V2226" s="11">
        <v>309</v>
      </c>
      <c r="W2226" s="13">
        <v>6.8419999999999996</v>
      </c>
      <c r="X2226" s="13">
        <v>9.8070000000000004</v>
      </c>
      <c r="Y2226" s="13">
        <v>11.526</v>
      </c>
      <c r="Z2226" s="13">
        <v>10.836</v>
      </c>
      <c r="AA2226" s="13">
        <v>10.201000000000001</v>
      </c>
      <c r="AB2226" s="1">
        <v>9908</v>
      </c>
      <c r="AC2226" s="13">
        <v>8.7991650000000003</v>
      </c>
      <c r="AD2226" s="13">
        <v>0.79647900000000005</v>
      </c>
      <c r="AE2226" s="1" t="s">
        <v>12654</v>
      </c>
      <c r="AF2226" s="1" t="s">
        <v>12659</v>
      </c>
    </row>
    <row r="2227" spans="1:32" x14ac:dyDescent="0.2">
      <c r="A2227" s="1" t="s">
        <v>6375</v>
      </c>
      <c r="B2227" s="10">
        <v>4967056</v>
      </c>
      <c r="C2227" s="1" t="s">
        <v>2310</v>
      </c>
      <c r="D2227" s="1" t="s">
        <v>24</v>
      </c>
      <c r="E2227" s="11">
        <v>38534900</v>
      </c>
      <c r="F2227" s="11">
        <v>338</v>
      </c>
      <c r="G2227" s="11">
        <v>103</v>
      </c>
      <c r="H2227" s="11">
        <v>181</v>
      </c>
      <c r="I2227" s="11">
        <v>265</v>
      </c>
      <c r="J2227" s="11">
        <v>68</v>
      </c>
      <c r="K2227" s="13">
        <v>240</v>
      </c>
      <c r="L2227" s="12" t="s">
        <v>2</v>
      </c>
      <c r="M2227" s="11">
        <v>483</v>
      </c>
      <c r="N2227" s="11">
        <v>11</v>
      </c>
      <c r="O2227" s="11">
        <v>268</v>
      </c>
      <c r="P2227" s="11">
        <v>272</v>
      </c>
      <c r="Q2227" s="11">
        <v>157</v>
      </c>
      <c r="R2227" s="11">
        <v>-130</v>
      </c>
      <c r="S2227" s="11">
        <v>-96</v>
      </c>
      <c r="T2227" s="11">
        <v>-47</v>
      </c>
      <c r="U2227" s="11">
        <v>-74</v>
      </c>
      <c r="V2227" s="11">
        <v>-436</v>
      </c>
      <c r="W2227" s="13">
        <v>3.0459999999999998</v>
      </c>
      <c r="X2227" s="13">
        <v>1.7869999999999999</v>
      </c>
      <c r="Y2227" s="13">
        <v>2.4039999999999999</v>
      </c>
      <c r="Z2227" s="13">
        <v>4.484</v>
      </c>
      <c r="AA2227" s="13">
        <v>0.74299999999999999</v>
      </c>
      <c r="AB2227" s="1">
        <v>4829</v>
      </c>
      <c r="AC2227" s="13">
        <v>178.17014399999999</v>
      </c>
      <c r="AD2227" s="13">
        <v>0.91533600000000004</v>
      </c>
      <c r="AE2227" s="1" t="s">
        <v>12654</v>
      </c>
      <c r="AF2227" s="1" t="s">
        <v>12663</v>
      </c>
    </row>
    <row r="2228" spans="1:32" x14ac:dyDescent="0.2">
      <c r="A2228" s="1" t="s">
        <v>6376</v>
      </c>
      <c r="B2228" s="10">
        <v>4968645</v>
      </c>
      <c r="C2228" s="1" t="s">
        <v>2311</v>
      </c>
      <c r="D2228" s="1" t="s">
        <v>76</v>
      </c>
      <c r="E2228" s="11">
        <v>10280000</v>
      </c>
      <c r="F2228" s="11">
        <v>1409</v>
      </c>
      <c r="G2228" s="11">
        <v>1460</v>
      </c>
      <c r="H2228" s="11">
        <v>1329</v>
      </c>
      <c r="I2228" s="11">
        <v>1240</v>
      </c>
      <c r="J2228" s="11">
        <v>1240</v>
      </c>
      <c r="K2228" s="12" t="s">
        <v>2</v>
      </c>
      <c r="L2228" s="12" t="s">
        <v>2</v>
      </c>
      <c r="M2228" s="11">
        <v>102</v>
      </c>
      <c r="N2228" s="11">
        <v>1239</v>
      </c>
      <c r="O2228" s="11">
        <v>903</v>
      </c>
      <c r="P2228" s="11">
        <v>848</v>
      </c>
      <c r="Q2228" s="11">
        <v>848</v>
      </c>
      <c r="R2228" s="11">
        <v>52</v>
      </c>
      <c r="S2228" s="11">
        <v>-1</v>
      </c>
      <c r="T2228" s="11">
        <v>-5</v>
      </c>
      <c r="U2228" s="11">
        <v>-1</v>
      </c>
      <c r="V2228" s="11">
        <v>-1</v>
      </c>
      <c r="W2228" s="13">
        <v>13.775</v>
      </c>
      <c r="X2228" s="13">
        <v>12.43</v>
      </c>
      <c r="Y2228" s="13">
        <v>9.9250000000000007</v>
      </c>
      <c r="Z2228" s="13">
        <v>8.6449999999999996</v>
      </c>
      <c r="AA2228" s="13">
        <v>8.6449999999999996</v>
      </c>
      <c r="AB2228" s="1">
        <v>3723</v>
      </c>
      <c r="AC2228" s="13">
        <v>23.183878</v>
      </c>
      <c r="AD2228" s="13">
        <v>1.5087569999999999</v>
      </c>
      <c r="AE2228" s="1" t="s">
        <v>12654</v>
      </c>
      <c r="AF2228" s="1" t="s">
        <v>12666</v>
      </c>
    </row>
    <row r="2229" spans="1:32" x14ac:dyDescent="0.2">
      <c r="A2229" s="1" t="s">
        <v>6377</v>
      </c>
      <c r="B2229" s="10">
        <v>6342063</v>
      </c>
      <c r="C2229" s="1" t="s">
        <v>2312</v>
      </c>
      <c r="D2229" s="1" t="s">
        <v>9</v>
      </c>
      <c r="E2229" s="11">
        <v>22756758</v>
      </c>
      <c r="F2229" s="11">
        <v>4405</v>
      </c>
      <c r="G2229" s="11">
        <v>4869</v>
      </c>
      <c r="H2229" s="11">
        <v>2305</v>
      </c>
      <c r="I2229" s="11">
        <v>1500</v>
      </c>
      <c r="J2229" s="11">
        <v>698</v>
      </c>
      <c r="K2229" s="12" t="s">
        <v>2</v>
      </c>
      <c r="L2229" s="12" t="s">
        <v>2</v>
      </c>
      <c r="M2229" s="11">
        <v>2124</v>
      </c>
      <c r="N2229" s="11">
        <v>1496</v>
      </c>
      <c r="O2229" s="11">
        <v>2413</v>
      </c>
      <c r="P2229" s="11">
        <v>1704</v>
      </c>
      <c r="Q2229" s="11">
        <v>2542</v>
      </c>
      <c r="R2229" s="11">
        <v>-1587</v>
      </c>
      <c r="S2229" s="11">
        <v>-2345</v>
      </c>
      <c r="T2229" s="11">
        <v>-933</v>
      </c>
      <c r="U2229" s="11">
        <v>-1557</v>
      </c>
      <c r="V2229" s="11">
        <v>-1191</v>
      </c>
      <c r="W2229" s="13">
        <v>14.44</v>
      </c>
      <c r="X2229" s="13">
        <v>14.491</v>
      </c>
      <c r="Y2229" s="13">
        <v>6.0039999999999996</v>
      </c>
      <c r="Z2229" s="13">
        <v>3.7250000000000001</v>
      </c>
      <c r="AA2229" s="13">
        <v>-10.214</v>
      </c>
      <c r="AB2229" s="1">
        <v>7820</v>
      </c>
      <c r="AC2229" s="12" t="s">
        <v>4019</v>
      </c>
      <c r="AD2229" s="13">
        <v>0.64037200000000005</v>
      </c>
      <c r="AE2229" s="1" t="s">
        <v>12654</v>
      </c>
      <c r="AF2229" s="1" t="s">
        <v>12658</v>
      </c>
    </row>
    <row r="2230" spans="1:32" x14ac:dyDescent="0.2">
      <c r="A2230" s="1" t="s">
        <v>6378</v>
      </c>
      <c r="B2230" s="10">
        <v>4251648</v>
      </c>
      <c r="C2230" s="1" t="s">
        <v>2313</v>
      </c>
      <c r="D2230" s="1" t="s">
        <v>1</v>
      </c>
      <c r="E2230" s="11">
        <v>39998190</v>
      </c>
      <c r="F2230" s="11">
        <v>2707</v>
      </c>
      <c r="G2230" s="11">
        <v>2525</v>
      </c>
      <c r="H2230" s="11">
        <v>974</v>
      </c>
      <c r="I2230" s="11">
        <v>1553</v>
      </c>
      <c r="J2230" s="11">
        <v>2334</v>
      </c>
      <c r="K2230" s="12" t="s">
        <v>2</v>
      </c>
      <c r="L2230" s="12" t="s">
        <v>2</v>
      </c>
      <c r="M2230" s="11">
        <v>3198</v>
      </c>
      <c r="N2230" s="11">
        <v>2726</v>
      </c>
      <c r="O2230" s="11">
        <v>2520</v>
      </c>
      <c r="P2230" s="11">
        <v>-2806</v>
      </c>
      <c r="Q2230" s="11">
        <v>3450</v>
      </c>
      <c r="R2230" s="11">
        <v>-1665</v>
      </c>
      <c r="S2230" s="11">
        <v>-3297</v>
      </c>
      <c r="T2230" s="11">
        <v>-1855</v>
      </c>
      <c r="U2230" s="11">
        <v>-474</v>
      </c>
      <c r="V2230" s="11">
        <v>-709</v>
      </c>
      <c r="W2230" s="13">
        <v>7.1420000000000003</v>
      </c>
      <c r="X2230" s="13">
        <v>6.5570000000000004</v>
      </c>
      <c r="Y2230" s="13">
        <v>-0.11799999999999999</v>
      </c>
      <c r="Z2230" s="12" t="s">
        <v>2</v>
      </c>
      <c r="AA2230" s="13">
        <v>5.3369999999999997</v>
      </c>
      <c r="AB2230" s="1">
        <v>1873</v>
      </c>
      <c r="AC2230" s="13">
        <v>34.772727000000003</v>
      </c>
      <c r="AD2230" s="13">
        <v>0.57765900000000003</v>
      </c>
      <c r="AE2230" s="1" t="s">
        <v>12654</v>
      </c>
      <c r="AF2230" s="1" t="s">
        <v>12655</v>
      </c>
    </row>
    <row r="2231" spans="1:32" x14ac:dyDescent="0.2">
      <c r="A2231" s="1" t="s">
        <v>6379</v>
      </c>
      <c r="B2231" s="10">
        <v>4989342</v>
      </c>
      <c r="C2231" s="1" t="s">
        <v>2314</v>
      </c>
      <c r="D2231" s="1" t="s">
        <v>174</v>
      </c>
      <c r="E2231" s="11">
        <v>1533630</v>
      </c>
      <c r="F2231" s="11">
        <v>444</v>
      </c>
      <c r="G2231" s="11">
        <v>130</v>
      </c>
      <c r="H2231" s="11">
        <v>476</v>
      </c>
      <c r="I2231" s="11">
        <v>519</v>
      </c>
      <c r="J2231" s="11">
        <v>519</v>
      </c>
      <c r="K2231" s="12" t="s">
        <v>2</v>
      </c>
      <c r="L2231" s="12" t="s">
        <v>2</v>
      </c>
      <c r="M2231" s="11">
        <v>84</v>
      </c>
      <c r="N2231" s="11">
        <v>-30</v>
      </c>
      <c r="O2231" s="11">
        <v>378</v>
      </c>
      <c r="P2231" s="11">
        <v>329</v>
      </c>
      <c r="Q2231" s="11">
        <v>329</v>
      </c>
      <c r="R2231" s="11">
        <v>-24</v>
      </c>
      <c r="S2231" s="11">
        <v>-138</v>
      </c>
      <c r="T2231" s="11">
        <v>-501</v>
      </c>
      <c r="U2231" s="11">
        <v>-22</v>
      </c>
      <c r="V2231" s="11">
        <v>-22</v>
      </c>
      <c r="W2231" s="13">
        <v>9.6959999999999997</v>
      </c>
      <c r="X2231" s="13">
        <v>4.9539999999999997</v>
      </c>
      <c r="Y2231" s="13">
        <v>9.9239999999999995</v>
      </c>
      <c r="Z2231" s="13">
        <v>10.458</v>
      </c>
      <c r="AA2231" s="13">
        <v>10.458</v>
      </c>
      <c r="AB2231" s="1">
        <v>7986</v>
      </c>
      <c r="AC2231" s="13">
        <v>6.9444730000000003</v>
      </c>
      <c r="AD2231" s="13">
        <v>0.59365199999999996</v>
      </c>
      <c r="AE2231" s="1" t="s">
        <v>12654</v>
      </c>
      <c r="AF2231" s="1" t="s">
        <v>12664</v>
      </c>
    </row>
    <row r="2232" spans="1:32" x14ac:dyDescent="0.2">
      <c r="A2232" s="1" t="s">
        <v>6380</v>
      </c>
      <c r="B2232" s="10">
        <v>6333972</v>
      </c>
      <c r="C2232" s="1" t="s">
        <v>2315</v>
      </c>
      <c r="D2232" s="1" t="s">
        <v>105</v>
      </c>
      <c r="E2232" s="11">
        <v>19460591</v>
      </c>
      <c r="F2232" s="11">
        <v>2389</v>
      </c>
      <c r="G2232" s="11">
        <v>4224</v>
      </c>
      <c r="H2232" s="11">
        <v>2899</v>
      </c>
      <c r="I2232" s="11">
        <v>2178</v>
      </c>
      <c r="J2232" s="11">
        <v>2861</v>
      </c>
      <c r="K2232" s="12" t="s">
        <v>2</v>
      </c>
      <c r="L2232" s="12" t="s">
        <v>2</v>
      </c>
      <c r="M2232" s="11">
        <v>3492</v>
      </c>
      <c r="N2232" s="11">
        <v>2761</v>
      </c>
      <c r="O2232" s="11">
        <v>3064</v>
      </c>
      <c r="P2232" s="11">
        <v>3097</v>
      </c>
      <c r="Q2232" s="11">
        <v>3304</v>
      </c>
      <c r="R2232" s="11">
        <v>-749</v>
      </c>
      <c r="S2232" s="11">
        <v>-954</v>
      </c>
      <c r="T2232" s="11">
        <v>-655</v>
      </c>
      <c r="U2232" s="11">
        <v>-1317</v>
      </c>
      <c r="V2232" s="11">
        <v>-11450</v>
      </c>
      <c r="W2232" s="13">
        <v>4.8540000000000001</v>
      </c>
      <c r="X2232" s="13">
        <v>7.94</v>
      </c>
      <c r="Y2232" s="13">
        <v>5.2359999999999998</v>
      </c>
      <c r="Z2232" s="13">
        <v>3.9140000000000001</v>
      </c>
      <c r="AA2232" s="13">
        <v>5.1159999999999997</v>
      </c>
      <c r="AB2232" s="1">
        <v>4094</v>
      </c>
      <c r="AC2232" s="13">
        <v>18.424427999999999</v>
      </c>
      <c r="AD2232" s="13">
        <v>0.90337199999999995</v>
      </c>
      <c r="AE2232" s="1" t="s">
        <v>12654</v>
      </c>
      <c r="AF2232" s="1" t="s">
        <v>12667</v>
      </c>
    </row>
    <row r="2233" spans="1:32" x14ac:dyDescent="0.2">
      <c r="A2233" s="1" t="s">
        <v>6381</v>
      </c>
      <c r="B2233" s="10">
        <v>5493437</v>
      </c>
      <c r="C2233" s="1" t="s">
        <v>2316</v>
      </c>
      <c r="D2233" s="1" t="s">
        <v>41</v>
      </c>
      <c r="E2233" s="11">
        <v>4128000</v>
      </c>
      <c r="F2233" s="11">
        <v>54</v>
      </c>
      <c r="G2233" s="11">
        <v>133</v>
      </c>
      <c r="H2233" s="11">
        <v>204</v>
      </c>
      <c r="I2233" s="11">
        <v>251</v>
      </c>
      <c r="J2233" s="11">
        <v>100</v>
      </c>
      <c r="K2233" s="12" t="s">
        <v>2</v>
      </c>
      <c r="L2233" s="12" t="s">
        <v>2</v>
      </c>
      <c r="M2233" s="12" t="s">
        <v>2</v>
      </c>
      <c r="N2233" s="12" t="s">
        <v>2</v>
      </c>
      <c r="O2233" s="11">
        <v>286</v>
      </c>
      <c r="P2233" s="11">
        <v>127</v>
      </c>
      <c r="Q2233" s="11">
        <v>53</v>
      </c>
      <c r="R2233" s="12" t="s">
        <v>2</v>
      </c>
      <c r="S2233" s="12" t="s">
        <v>2</v>
      </c>
      <c r="T2233" s="11">
        <v>-29</v>
      </c>
      <c r="U2233" s="11">
        <v>-285</v>
      </c>
      <c r="V2233" s="11">
        <v>-167</v>
      </c>
      <c r="W2233" s="12" t="s">
        <v>2</v>
      </c>
      <c r="X2233" s="13">
        <v>20.28</v>
      </c>
      <c r="Y2233" s="13">
        <v>19.364000000000001</v>
      </c>
      <c r="Z2233" s="13">
        <v>20.393999999999998</v>
      </c>
      <c r="AA2233" s="13">
        <v>7.3840000000000003</v>
      </c>
      <c r="AB2233" s="1">
        <v>5252</v>
      </c>
      <c r="AC2233" s="13">
        <v>6.1303720000000004</v>
      </c>
      <c r="AD2233" s="13">
        <v>0.63928799999999997</v>
      </c>
      <c r="AE2233" s="1" t="s">
        <v>12654</v>
      </c>
      <c r="AF2233" s="1" t="s">
        <v>12663</v>
      </c>
    </row>
    <row r="2234" spans="1:32" x14ac:dyDescent="0.2">
      <c r="A2234" s="1" t="s">
        <v>6382</v>
      </c>
      <c r="B2234" s="10">
        <v>4990532</v>
      </c>
      <c r="C2234" s="1" t="s">
        <v>2317</v>
      </c>
      <c r="D2234" s="1" t="s">
        <v>148</v>
      </c>
      <c r="E2234" s="11">
        <v>2903632</v>
      </c>
      <c r="F2234" s="11">
        <v>442</v>
      </c>
      <c r="G2234" s="11">
        <v>364</v>
      </c>
      <c r="H2234" s="11">
        <v>281</v>
      </c>
      <c r="I2234" s="11">
        <v>415</v>
      </c>
      <c r="J2234" s="11">
        <v>595</v>
      </c>
      <c r="K2234" s="12" t="s">
        <v>2</v>
      </c>
      <c r="L2234" s="12" t="s">
        <v>2</v>
      </c>
      <c r="M2234" s="11">
        <v>1014</v>
      </c>
      <c r="N2234" s="11">
        <v>678</v>
      </c>
      <c r="O2234" s="11">
        <v>224</v>
      </c>
      <c r="P2234" s="11">
        <v>1255</v>
      </c>
      <c r="Q2234" s="11">
        <v>665</v>
      </c>
      <c r="R2234" s="11">
        <v>-493</v>
      </c>
      <c r="S2234" s="11">
        <v>-256</v>
      </c>
      <c r="T2234" s="11">
        <v>-735</v>
      </c>
      <c r="U2234" s="11">
        <v>-426</v>
      </c>
      <c r="V2234" s="11">
        <v>-310</v>
      </c>
      <c r="W2234" s="13">
        <v>4.8479999999999999</v>
      </c>
      <c r="X2234" s="13">
        <v>3.8519999999999999</v>
      </c>
      <c r="Y2234" s="13">
        <v>2.7040000000000002</v>
      </c>
      <c r="Z2234" s="13">
        <v>4.0549999999999997</v>
      </c>
      <c r="AA2234" s="13">
        <v>5.0469999999999997</v>
      </c>
      <c r="AB2234" s="1">
        <v>5279</v>
      </c>
      <c r="AC2234" s="13">
        <v>7.2191679999999998</v>
      </c>
      <c r="AD2234" s="13">
        <v>0.481989</v>
      </c>
      <c r="AE2234" s="1" t="s">
        <v>12654</v>
      </c>
      <c r="AF2234" s="1" t="s">
        <v>12658</v>
      </c>
    </row>
    <row r="2235" spans="1:32" x14ac:dyDescent="0.2">
      <c r="A2235" s="1" t="s">
        <v>6383</v>
      </c>
      <c r="B2235" s="10">
        <v>4812944</v>
      </c>
      <c r="C2235" s="1" t="s">
        <v>2318</v>
      </c>
      <c r="D2235" s="1" t="s">
        <v>316</v>
      </c>
      <c r="E2235" s="11">
        <v>163108646</v>
      </c>
      <c r="F2235" s="11">
        <v>27096</v>
      </c>
      <c r="G2235" s="11">
        <v>30993</v>
      </c>
      <c r="H2235" s="11">
        <v>21121</v>
      </c>
      <c r="I2235" s="11">
        <v>19592</v>
      </c>
      <c r="J2235" s="11">
        <v>20714</v>
      </c>
      <c r="K2235" s="13">
        <v>22820.772079999999</v>
      </c>
      <c r="L2235" s="13">
        <v>25927.311829999999</v>
      </c>
      <c r="M2235" s="11">
        <v>13945</v>
      </c>
      <c r="N2235" s="11">
        <v>25699</v>
      </c>
      <c r="O2235" s="11">
        <v>-2513</v>
      </c>
      <c r="P2235" s="11">
        <v>15607</v>
      </c>
      <c r="Q2235" s="11">
        <v>15286</v>
      </c>
      <c r="R2235" s="11">
        <v>-2946</v>
      </c>
      <c r="S2235" s="11">
        <v>-4303</v>
      </c>
      <c r="T2235" s="11">
        <v>-7647</v>
      </c>
      <c r="U2235" s="11">
        <v>-5208</v>
      </c>
      <c r="V2235" s="11">
        <v>-25138</v>
      </c>
      <c r="W2235" s="13">
        <v>13.992000000000001</v>
      </c>
      <c r="X2235" s="13">
        <v>15.869</v>
      </c>
      <c r="Y2235" s="13">
        <v>10.561999999999999</v>
      </c>
      <c r="Z2235" s="13">
        <v>9.766</v>
      </c>
      <c r="AA2235" s="13">
        <v>7.7809999999999997</v>
      </c>
      <c r="AB2235" s="1">
        <v>6849</v>
      </c>
      <c r="AC2235" s="13">
        <v>20.785629</v>
      </c>
      <c r="AD2235" s="13">
        <v>1.5743309999999999</v>
      </c>
      <c r="AE2235" s="1" t="s">
        <v>12654</v>
      </c>
      <c r="AF2235" s="1" t="s">
        <v>12671</v>
      </c>
    </row>
    <row r="2236" spans="1:32" x14ac:dyDescent="0.2">
      <c r="A2236" s="1" t="s">
        <v>6384</v>
      </c>
      <c r="B2236" s="10">
        <v>4773169</v>
      </c>
      <c r="C2236" s="1" t="s">
        <v>2319</v>
      </c>
      <c r="D2236" s="1" t="s">
        <v>99</v>
      </c>
      <c r="E2236" s="11">
        <v>317225147</v>
      </c>
      <c r="F2236" s="11">
        <v>15336</v>
      </c>
      <c r="G2236" s="11">
        <v>16430</v>
      </c>
      <c r="H2236" s="11">
        <v>15298</v>
      </c>
      <c r="I2236" s="11">
        <v>16067</v>
      </c>
      <c r="J2236" s="11">
        <v>16715</v>
      </c>
      <c r="K2236" s="13">
        <v>18297.397430000001</v>
      </c>
      <c r="L2236" s="13">
        <v>19872.942139999999</v>
      </c>
      <c r="M2236" s="11">
        <v>11458</v>
      </c>
      <c r="N2236" s="11">
        <v>11099</v>
      </c>
      <c r="O2236" s="11">
        <v>8153</v>
      </c>
      <c r="P2236" s="11">
        <v>10547</v>
      </c>
      <c r="Q2236" s="11">
        <v>13116</v>
      </c>
      <c r="R2236" s="11">
        <v>22324</v>
      </c>
      <c r="S2236" s="11">
        <v>270</v>
      </c>
      <c r="T2236" s="11">
        <v>-3999</v>
      </c>
      <c r="U2236" s="11">
        <v>-18224</v>
      </c>
      <c r="V2236" s="11">
        <v>11982</v>
      </c>
      <c r="W2236" s="13">
        <v>26.530999999999999</v>
      </c>
      <c r="X2236" s="13">
        <v>24.003</v>
      </c>
      <c r="Y2236" s="13">
        <v>18.63</v>
      </c>
      <c r="Z2236" s="13">
        <v>21.768999999999998</v>
      </c>
      <c r="AA2236" s="13">
        <v>23.956</v>
      </c>
      <c r="AB2236" s="1">
        <v>2127</v>
      </c>
      <c r="AC2236" s="13">
        <v>18.347194999999999</v>
      </c>
      <c r="AD2236" s="13">
        <v>4.8326570000000002</v>
      </c>
      <c r="AE2236" s="1" t="s">
        <v>12654</v>
      </c>
      <c r="AF2236" s="1" t="s">
        <v>12668</v>
      </c>
    </row>
    <row r="2237" spans="1:32" x14ac:dyDescent="0.2">
      <c r="A2237" s="1" t="s">
        <v>6385</v>
      </c>
      <c r="B2237" s="10">
        <v>6333550</v>
      </c>
      <c r="C2237" s="1" t="s">
        <v>2320</v>
      </c>
      <c r="D2237" s="1" t="s">
        <v>1045</v>
      </c>
      <c r="E2237" s="11">
        <v>78256685</v>
      </c>
      <c r="F2237" s="11">
        <v>6983</v>
      </c>
      <c r="G2237" s="11">
        <v>6643</v>
      </c>
      <c r="H2237" s="11">
        <v>8739</v>
      </c>
      <c r="I2237" s="11">
        <v>7439</v>
      </c>
      <c r="J2237" s="11">
        <v>8577</v>
      </c>
      <c r="K2237" s="12" t="s">
        <v>2</v>
      </c>
      <c r="L2237" s="12" t="s">
        <v>2</v>
      </c>
      <c r="M2237" s="11">
        <v>5776</v>
      </c>
      <c r="N2237" s="11">
        <v>-3080</v>
      </c>
      <c r="O2237" s="11">
        <v>-1923</v>
      </c>
      <c r="P2237" s="11">
        <v>-344</v>
      </c>
      <c r="Q2237" s="11">
        <v>10405</v>
      </c>
      <c r="R2237" s="11">
        <v>-283</v>
      </c>
      <c r="S2237" s="11">
        <v>-706</v>
      </c>
      <c r="T2237" s="11">
        <v>-1338</v>
      </c>
      <c r="U2237" s="11">
        <v>-4808</v>
      </c>
      <c r="V2237" s="11">
        <v>-354</v>
      </c>
      <c r="W2237" s="13">
        <v>6.6820000000000004</v>
      </c>
      <c r="X2237" s="13">
        <v>7.2530000000000001</v>
      </c>
      <c r="Y2237" s="13">
        <v>7.3470000000000004</v>
      </c>
      <c r="Z2237" s="13">
        <v>6.01</v>
      </c>
      <c r="AA2237" s="13">
        <v>3.0369999999999999</v>
      </c>
      <c r="AB2237" s="1">
        <v>4997</v>
      </c>
      <c r="AC2237" s="13">
        <v>13.568860000000001</v>
      </c>
      <c r="AD2237" s="13">
        <v>0.86438400000000004</v>
      </c>
      <c r="AE2237" s="1" t="s">
        <v>12654</v>
      </c>
      <c r="AF2237" s="1" t="s">
        <v>12667</v>
      </c>
    </row>
    <row r="2238" spans="1:32" x14ac:dyDescent="0.2">
      <c r="A2238" s="1" t="s">
        <v>6386</v>
      </c>
      <c r="B2238" s="10">
        <v>6333701</v>
      </c>
      <c r="C2238" s="1" t="s">
        <v>2321</v>
      </c>
      <c r="D2238" s="1" t="s">
        <v>105</v>
      </c>
      <c r="E2238" s="11">
        <v>111973801</v>
      </c>
      <c r="F2238" s="11">
        <v>10681</v>
      </c>
      <c r="G2238" s="11">
        <v>13371</v>
      </c>
      <c r="H2238" s="11">
        <v>12669</v>
      </c>
      <c r="I2238" s="11">
        <v>15259</v>
      </c>
      <c r="J2238" s="11">
        <v>14999</v>
      </c>
      <c r="K2238" s="12" t="s">
        <v>2</v>
      </c>
      <c r="L2238" s="12" t="s">
        <v>2</v>
      </c>
      <c r="M2238" s="11">
        <v>16212</v>
      </c>
      <c r="N2238" s="11">
        <v>14281</v>
      </c>
      <c r="O2238" s="11">
        <v>16608</v>
      </c>
      <c r="P2238" s="11">
        <v>22776</v>
      </c>
      <c r="Q2238" s="11">
        <v>12010</v>
      </c>
      <c r="R2238" s="11">
        <v>-7263</v>
      </c>
      <c r="S2238" s="11">
        <v>-6655</v>
      </c>
      <c r="T2238" s="11">
        <v>-12300</v>
      </c>
      <c r="U2238" s="11">
        <v>-5784</v>
      </c>
      <c r="V2238" s="11">
        <v>-16283</v>
      </c>
      <c r="W2238" s="13">
        <v>6.5490000000000004</v>
      </c>
      <c r="X2238" s="13">
        <v>6.28</v>
      </c>
      <c r="Y2238" s="13">
        <v>6.3330000000000002</v>
      </c>
      <c r="Z2238" s="13">
        <v>7.46</v>
      </c>
      <c r="AA2238" s="13">
        <v>6.4020000000000001</v>
      </c>
      <c r="AB2238" s="1">
        <v>4095</v>
      </c>
      <c r="AC2238" s="13">
        <v>12.279465999999999</v>
      </c>
      <c r="AD2238" s="13">
        <v>0.82024399999999997</v>
      </c>
      <c r="AE2238" s="1" t="s">
        <v>12654</v>
      </c>
      <c r="AF2238" s="1" t="s">
        <v>12667</v>
      </c>
    </row>
    <row r="2239" spans="1:32" x14ac:dyDescent="0.2">
      <c r="A2239" s="1" t="s">
        <v>6387</v>
      </c>
      <c r="B2239" s="10">
        <v>4307361</v>
      </c>
      <c r="C2239" s="1" t="s">
        <v>2322</v>
      </c>
      <c r="D2239" s="1" t="s">
        <v>92</v>
      </c>
      <c r="E2239" s="11">
        <v>18932424</v>
      </c>
      <c r="F2239" s="11">
        <v>1290</v>
      </c>
      <c r="G2239" s="11">
        <v>-723</v>
      </c>
      <c r="H2239" s="11">
        <v>-966</v>
      </c>
      <c r="I2239" s="11">
        <v>2812</v>
      </c>
      <c r="J2239" s="11">
        <v>2773</v>
      </c>
      <c r="K2239" s="12" t="s">
        <v>2</v>
      </c>
      <c r="L2239" s="12" t="s">
        <v>2</v>
      </c>
      <c r="M2239" s="11">
        <v>5285</v>
      </c>
      <c r="N2239" s="11">
        <v>1306</v>
      </c>
      <c r="O2239" s="11">
        <v>5466</v>
      </c>
      <c r="P2239" s="11">
        <v>11483</v>
      </c>
      <c r="Q2239" s="11">
        <v>6151</v>
      </c>
      <c r="R2239" s="11">
        <v>-5862</v>
      </c>
      <c r="S2239" s="11">
        <v>-6869</v>
      </c>
      <c r="T2239" s="11">
        <v>-5099</v>
      </c>
      <c r="U2239" s="11">
        <v>-2745</v>
      </c>
      <c r="V2239" s="11">
        <v>-3593</v>
      </c>
      <c r="W2239" s="13">
        <v>-3.0859999999999999</v>
      </c>
      <c r="X2239" s="13">
        <v>-26.599</v>
      </c>
      <c r="Y2239" s="13">
        <v>-13.441000000000001</v>
      </c>
      <c r="Z2239" s="13">
        <v>8.6530000000000005</v>
      </c>
      <c r="AA2239" s="13">
        <v>0.17100000000000001</v>
      </c>
      <c r="AB2239" s="1">
        <v>7291</v>
      </c>
      <c r="AC2239" s="13">
        <v>56.939996999999998</v>
      </c>
      <c r="AD2239" s="13">
        <v>0.233325</v>
      </c>
      <c r="AE2239" s="1" t="s">
        <v>12654</v>
      </c>
      <c r="AF2239" s="1" t="s">
        <v>12675</v>
      </c>
    </row>
    <row r="2240" spans="1:32" x14ac:dyDescent="0.2">
      <c r="A2240" s="1" t="s">
        <v>6388</v>
      </c>
      <c r="B2240" s="10">
        <v>6359655</v>
      </c>
      <c r="C2240" s="1" t="s">
        <v>2323</v>
      </c>
      <c r="D2240" s="1" t="s">
        <v>564</v>
      </c>
      <c r="E2240" s="11">
        <v>1337655</v>
      </c>
      <c r="F2240" s="11">
        <v>210</v>
      </c>
      <c r="G2240" s="11">
        <v>154</v>
      </c>
      <c r="H2240" s="11">
        <v>206</v>
      </c>
      <c r="I2240" s="11">
        <v>259</v>
      </c>
      <c r="J2240" s="11">
        <v>-541</v>
      </c>
      <c r="K2240" s="12" t="s">
        <v>2</v>
      </c>
      <c r="L2240" s="12" t="s">
        <v>2</v>
      </c>
      <c r="M2240" s="11">
        <v>551</v>
      </c>
      <c r="N2240" s="11">
        <v>412</v>
      </c>
      <c r="O2240" s="11">
        <v>459</v>
      </c>
      <c r="P2240" s="11">
        <v>386</v>
      </c>
      <c r="Q2240" s="11">
        <v>896</v>
      </c>
      <c r="R2240" s="11">
        <v>2</v>
      </c>
      <c r="S2240" s="11">
        <v>-366</v>
      </c>
      <c r="T2240" s="11">
        <v>-403</v>
      </c>
      <c r="U2240" s="11">
        <v>-680</v>
      </c>
      <c r="V2240" s="11">
        <v>640</v>
      </c>
      <c r="W2240" s="13">
        <v>5.4509999999999996</v>
      </c>
      <c r="X2240" s="13">
        <v>4.4539999999999997</v>
      </c>
      <c r="Y2240" s="13">
        <v>5.8179999999999996</v>
      </c>
      <c r="Z2240" s="13">
        <v>5.08</v>
      </c>
      <c r="AA2240" s="13">
        <v>-5.6219999999999999</v>
      </c>
      <c r="AB2240" s="1">
        <v>5905</v>
      </c>
      <c r="AC2240" s="12" t="s">
        <v>4019</v>
      </c>
      <c r="AD2240" s="13">
        <v>0.42792000000000002</v>
      </c>
      <c r="AE2240" s="1" t="s">
        <v>12654</v>
      </c>
      <c r="AF2240" s="1" t="s">
        <v>12667</v>
      </c>
    </row>
    <row r="2241" spans="1:32" x14ac:dyDescent="0.2">
      <c r="A2241" s="1" t="s">
        <v>6389</v>
      </c>
      <c r="B2241" s="10">
        <v>4504642</v>
      </c>
      <c r="C2241" s="1" t="s">
        <v>2324</v>
      </c>
      <c r="D2241" s="1" t="s">
        <v>575</v>
      </c>
      <c r="E2241" s="11">
        <v>2447239</v>
      </c>
      <c r="F2241" s="11">
        <v>1195</v>
      </c>
      <c r="G2241" s="11">
        <v>2191</v>
      </c>
      <c r="H2241" s="11">
        <v>803</v>
      </c>
      <c r="I2241" s="11">
        <v>675</v>
      </c>
      <c r="J2241" s="11">
        <v>3598</v>
      </c>
      <c r="K2241" s="12" t="s">
        <v>2</v>
      </c>
      <c r="L2241" s="12" t="s">
        <v>2</v>
      </c>
      <c r="M2241" s="11">
        <v>1394</v>
      </c>
      <c r="N2241" s="11">
        <v>386</v>
      </c>
      <c r="O2241" s="11">
        <v>184</v>
      </c>
      <c r="P2241" s="11">
        <v>1546</v>
      </c>
      <c r="Q2241" s="11">
        <v>-919</v>
      </c>
      <c r="R2241" s="11">
        <v>-486</v>
      </c>
      <c r="S2241" s="11">
        <v>-645</v>
      </c>
      <c r="T2241" s="11">
        <v>-744</v>
      </c>
      <c r="U2241" s="11">
        <v>-1569</v>
      </c>
      <c r="V2241" s="11">
        <v>-628</v>
      </c>
      <c r="W2241" s="13">
        <v>10.662000000000001</v>
      </c>
      <c r="X2241" s="13">
        <v>17.841000000000001</v>
      </c>
      <c r="Y2241" s="13">
        <v>5.1429999999999998</v>
      </c>
      <c r="Z2241" s="13">
        <v>5.2539999999999996</v>
      </c>
      <c r="AA2241" s="13">
        <v>22.707000000000001</v>
      </c>
      <c r="AB2241" s="1">
        <v>5729</v>
      </c>
      <c r="AC2241" s="13">
        <v>4.7600930000000004</v>
      </c>
      <c r="AD2241" s="13">
        <v>1.6432469999999999</v>
      </c>
      <c r="AE2241" s="1" t="s">
        <v>12654</v>
      </c>
      <c r="AF2241" s="1" t="s">
        <v>12667</v>
      </c>
    </row>
    <row r="2242" spans="1:32" x14ac:dyDescent="0.2">
      <c r="A2242" s="1" t="s">
        <v>6390</v>
      </c>
      <c r="B2242" s="10">
        <v>4911779</v>
      </c>
      <c r="C2242" s="1" t="s">
        <v>2325</v>
      </c>
      <c r="D2242" s="1" t="s">
        <v>337</v>
      </c>
      <c r="E2242" s="11">
        <v>22028507</v>
      </c>
      <c r="F2242" s="11">
        <v>-486</v>
      </c>
      <c r="G2242" s="11">
        <v>80</v>
      </c>
      <c r="H2242" s="11">
        <v>181</v>
      </c>
      <c r="I2242" s="11">
        <v>253</v>
      </c>
      <c r="J2242" s="11">
        <v>276</v>
      </c>
      <c r="K2242" s="12" t="s">
        <v>2</v>
      </c>
      <c r="L2242" s="12" t="s">
        <v>2</v>
      </c>
      <c r="M2242" s="11">
        <v>-305</v>
      </c>
      <c r="N2242" s="11">
        <v>-173</v>
      </c>
      <c r="O2242" s="11">
        <v>217</v>
      </c>
      <c r="P2242" s="11">
        <v>475</v>
      </c>
      <c r="Q2242" s="11">
        <v>253</v>
      </c>
      <c r="R2242" s="11">
        <v>-78</v>
      </c>
      <c r="S2242" s="11">
        <v>-42</v>
      </c>
      <c r="T2242" s="11">
        <v>-28</v>
      </c>
      <c r="U2242" s="11">
        <v>-62</v>
      </c>
      <c r="V2242" s="11">
        <v>-113</v>
      </c>
      <c r="W2242" s="13">
        <v>-38.712000000000003</v>
      </c>
      <c r="X2242" s="13">
        <v>-9.9109999999999996</v>
      </c>
      <c r="Y2242" s="13">
        <v>14.343999999999999</v>
      </c>
      <c r="Z2242" s="13">
        <v>28.54</v>
      </c>
      <c r="AA2242" s="13">
        <v>-1.36</v>
      </c>
      <c r="AB2242" s="1">
        <v>7771</v>
      </c>
      <c r="AC2242" s="12" t="s">
        <v>4019</v>
      </c>
      <c r="AD2242" s="13">
        <v>1.3323039999999999</v>
      </c>
      <c r="AE2242" s="1" t="s">
        <v>12654</v>
      </c>
      <c r="AF2242" s="1" t="s">
        <v>12655</v>
      </c>
    </row>
    <row r="2243" spans="1:32" x14ac:dyDescent="0.2">
      <c r="A2243" s="1" t="s">
        <v>6391</v>
      </c>
      <c r="B2243" s="10">
        <v>4251892</v>
      </c>
      <c r="C2243" s="1" t="s">
        <v>2326</v>
      </c>
      <c r="D2243" s="1" t="s">
        <v>90</v>
      </c>
      <c r="E2243" s="11">
        <v>4918328</v>
      </c>
      <c r="F2243" s="12" t="s">
        <v>2</v>
      </c>
      <c r="G2243" s="12" t="s">
        <v>2</v>
      </c>
      <c r="H2243" s="12" t="s">
        <v>2</v>
      </c>
      <c r="I2243" s="12" t="s">
        <v>2</v>
      </c>
      <c r="J2243" s="11">
        <v>1201</v>
      </c>
      <c r="K2243" s="12" t="s">
        <v>2</v>
      </c>
      <c r="L2243" s="12" t="s">
        <v>2</v>
      </c>
      <c r="M2243" s="12" t="s">
        <v>2</v>
      </c>
      <c r="N2243" s="12" t="s">
        <v>2</v>
      </c>
      <c r="O2243" s="12" t="s">
        <v>2</v>
      </c>
      <c r="P2243" s="12" t="s">
        <v>2</v>
      </c>
      <c r="Q2243" s="11">
        <v>3685</v>
      </c>
      <c r="R2243" s="12" t="s">
        <v>2</v>
      </c>
      <c r="S2243" s="12" t="s">
        <v>2</v>
      </c>
      <c r="T2243" s="12" t="s">
        <v>2</v>
      </c>
      <c r="U2243" s="12" t="s">
        <v>2</v>
      </c>
      <c r="V2243" s="11">
        <v>-5759</v>
      </c>
      <c r="W2243" s="12" t="s">
        <v>2</v>
      </c>
      <c r="X2243" s="12" t="s">
        <v>2</v>
      </c>
      <c r="Y2243" s="12" t="s">
        <v>2</v>
      </c>
      <c r="Z2243" s="12" t="s">
        <v>2</v>
      </c>
      <c r="AA2243" s="12" t="s">
        <v>2</v>
      </c>
      <c r="AB2243" s="1">
        <v>2892</v>
      </c>
      <c r="AC2243" s="13">
        <v>12.001291</v>
      </c>
      <c r="AD2243" s="13">
        <v>0.58992199999999995</v>
      </c>
      <c r="AE2243" s="1" t="s">
        <v>12654</v>
      </c>
      <c r="AF2243" s="1" t="s">
        <v>12674</v>
      </c>
    </row>
    <row r="2244" spans="1:32" x14ac:dyDescent="0.2">
      <c r="A2244" s="1" t="s">
        <v>6392</v>
      </c>
      <c r="B2244" s="10">
        <v>4822733</v>
      </c>
      <c r="C2244" s="1" t="s">
        <v>2327</v>
      </c>
      <c r="D2244" s="1" t="s">
        <v>195</v>
      </c>
      <c r="E2244" s="11">
        <v>11699800</v>
      </c>
      <c r="F2244" s="12" t="s">
        <v>2</v>
      </c>
      <c r="G2244" s="11">
        <v>1823</v>
      </c>
      <c r="H2244" s="11">
        <v>1868</v>
      </c>
      <c r="I2244" s="11">
        <v>2177</v>
      </c>
      <c r="J2244" s="11">
        <v>2177</v>
      </c>
      <c r="K2244" s="13">
        <v>2390</v>
      </c>
      <c r="L2244" s="13">
        <v>2600</v>
      </c>
      <c r="M2244" s="12" t="s">
        <v>2</v>
      </c>
      <c r="N2244" s="12" t="s">
        <v>2</v>
      </c>
      <c r="O2244" s="12" t="s">
        <v>2</v>
      </c>
      <c r="P2244" s="11">
        <v>1502</v>
      </c>
      <c r="Q2244" s="11">
        <v>1502</v>
      </c>
      <c r="R2244" s="12" t="s">
        <v>2</v>
      </c>
      <c r="S2244" s="12" t="s">
        <v>2</v>
      </c>
      <c r="T2244" s="12" t="s">
        <v>2</v>
      </c>
      <c r="U2244" s="11">
        <v>-202</v>
      </c>
      <c r="V2244" s="11">
        <v>-202</v>
      </c>
      <c r="W2244" s="12" t="s">
        <v>2</v>
      </c>
      <c r="X2244" s="12" t="s">
        <v>2</v>
      </c>
      <c r="Y2244" s="13">
        <v>8.8789999999999996</v>
      </c>
      <c r="Z2244" s="13">
        <v>10.988</v>
      </c>
      <c r="AA2244" s="13">
        <v>10.988</v>
      </c>
      <c r="AB2244" s="1" t="s">
        <v>6393</v>
      </c>
      <c r="AC2244" s="13">
        <v>18.116043000000001</v>
      </c>
      <c r="AD2244" s="13">
        <v>2.1253709999999999</v>
      </c>
      <c r="AE2244" s="1" t="s">
        <v>12654</v>
      </c>
      <c r="AF2244" s="1" t="s">
        <v>12664</v>
      </c>
    </row>
    <row r="2245" spans="1:32" x14ac:dyDescent="0.2">
      <c r="A2245" s="1" t="s">
        <v>6394</v>
      </c>
      <c r="B2245" s="10">
        <v>4251876</v>
      </c>
      <c r="C2245" s="1" t="s">
        <v>2328</v>
      </c>
      <c r="D2245" s="1" t="s">
        <v>92</v>
      </c>
      <c r="E2245" s="11">
        <v>21751280</v>
      </c>
      <c r="F2245" s="11">
        <v>859</v>
      </c>
      <c r="G2245" s="11">
        <v>1483</v>
      </c>
      <c r="H2245" s="11">
        <v>1632</v>
      </c>
      <c r="I2245" s="11">
        <v>3906</v>
      </c>
      <c r="J2245" s="11">
        <v>4457</v>
      </c>
      <c r="K2245" s="12" t="s">
        <v>2</v>
      </c>
      <c r="L2245" s="12" t="s">
        <v>2</v>
      </c>
      <c r="M2245" s="11">
        <v>3085</v>
      </c>
      <c r="N2245" s="11">
        <v>5019</v>
      </c>
      <c r="O2245" s="11">
        <v>6198</v>
      </c>
      <c r="P2245" s="11">
        <v>9317</v>
      </c>
      <c r="Q2245" s="11">
        <v>3119</v>
      </c>
      <c r="R2245" s="11">
        <v>-5636</v>
      </c>
      <c r="S2245" s="11">
        <v>-1266</v>
      </c>
      <c r="T2245" s="11">
        <v>-1588</v>
      </c>
      <c r="U2245" s="11">
        <v>533</v>
      </c>
      <c r="V2245" s="11">
        <v>-1237</v>
      </c>
      <c r="W2245" s="13">
        <v>4.0170000000000003</v>
      </c>
      <c r="X2245" s="13">
        <v>4.0979999999999999</v>
      </c>
      <c r="Y2245" s="13">
        <v>5.5490000000000004</v>
      </c>
      <c r="Z2245" s="13">
        <v>8.0890000000000004</v>
      </c>
      <c r="AA2245" s="13">
        <v>8.9309999999999992</v>
      </c>
      <c r="AB2245" s="1">
        <v>4619</v>
      </c>
      <c r="AC2245" s="13">
        <v>8.9994980000000009</v>
      </c>
      <c r="AD2245" s="13">
        <v>0.797018</v>
      </c>
      <c r="AE2245" s="1" t="s">
        <v>12654</v>
      </c>
      <c r="AF2245" s="1" t="s">
        <v>12675</v>
      </c>
    </row>
    <row r="2246" spans="1:32" x14ac:dyDescent="0.2">
      <c r="A2246" s="1" t="s">
        <v>6395</v>
      </c>
      <c r="B2246" s="10">
        <v>4991584</v>
      </c>
      <c r="C2246" s="1" t="s">
        <v>2329</v>
      </c>
      <c r="D2246" s="1" t="s">
        <v>287</v>
      </c>
      <c r="E2246" s="11">
        <v>7511524</v>
      </c>
      <c r="F2246" s="11">
        <v>2165</v>
      </c>
      <c r="G2246" s="11">
        <v>1984</v>
      </c>
      <c r="H2246" s="11">
        <v>2364</v>
      </c>
      <c r="I2246" s="11">
        <v>3066</v>
      </c>
      <c r="J2246" s="11">
        <v>3271</v>
      </c>
      <c r="K2246" s="13">
        <v>3350</v>
      </c>
      <c r="L2246" s="13">
        <v>3800</v>
      </c>
      <c r="M2246" s="11">
        <v>2679</v>
      </c>
      <c r="N2246" s="11">
        <v>1145</v>
      </c>
      <c r="O2246" s="11">
        <v>1937</v>
      </c>
      <c r="P2246" s="11">
        <v>2973</v>
      </c>
      <c r="Q2246" s="11">
        <v>2675</v>
      </c>
      <c r="R2246" s="11">
        <v>-887</v>
      </c>
      <c r="S2246" s="11">
        <v>432</v>
      </c>
      <c r="T2246" s="11">
        <v>-551</v>
      </c>
      <c r="U2246" s="11">
        <v>-882</v>
      </c>
      <c r="V2246" s="11">
        <v>-1887</v>
      </c>
      <c r="W2246" s="13">
        <v>9.1470000000000002</v>
      </c>
      <c r="X2246" s="13">
        <v>10.75</v>
      </c>
      <c r="Y2246" s="13">
        <v>8.2650000000000006</v>
      </c>
      <c r="Z2246" s="13">
        <v>10.071</v>
      </c>
      <c r="AA2246" s="13">
        <v>10.38</v>
      </c>
      <c r="AB2246" s="1">
        <v>6788</v>
      </c>
      <c r="AC2246" s="13">
        <v>17.996711000000001</v>
      </c>
      <c r="AD2246" s="13">
        <v>1.6125370000000001</v>
      </c>
      <c r="AE2246" s="1" t="s">
        <v>12654</v>
      </c>
      <c r="AF2246" s="1" t="s">
        <v>12655</v>
      </c>
    </row>
    <row r="2247" spans="1:32" x14ac:dyDescent="0.2">
      <c r="A2247" s="1" t="s">
        <v>6396</v>
      </c>
      <c r="B2247" s="10">
        <v>6333484</v>
      </c>
      <c r="C2247" s="1" t="s">
        <v>2330</v>
      </c>
      <c r="D2247" s="1" t="s">
        <v>564</v>
      </c>
      <c r="E2247" s="11">
        <v>10222142</v>
      </c>
      <c r="F2247" s="11">
        <v>-3026</v>
      </c>
      <c r="G2247" s="11">
        <v>-11</v>
      </c>
      <c r="H2247" s="11">
        <v>-459</v>
      </c>
      <c r="I2247" s="11">
        <v>4372</v>
      </c>
      <c r="J2247" s="11">
        <v>3040</v>
      </c>
      <c r="K2247" s="12" t="s">
        <v>2</v>
      </c>
      <c r="L2247" s="12" t="s">
        <v>2</v>
      </c>
      <c r="M2247" s="11">
        <v>4822</v>
      </c>
      <c r="N2247" s="11">
        <v>5584</v>
      </c>
      <c r="O2247" s="11">
        <v>1622</v>
      </c>
      <c r="P2247" s="11">
        <v>5663</v>
      </c>
      <c r="Q2247" s="11">
        <v>6652</v>
      </c>
      <c r="R2247" s="11">
        <v>-5113</v>
      </c>
      <c r="S2247" s="11">
        <v>-1490</v>
      </c>
      <c r="T2247" s="11">
        <v>-2926</v>
      </c>
      <c r="U2247" s="11">
        <v>7722</v>
      </c>
      <c r="V2247" s="11">
        <v>-5559</v>
      </c>
      <c r="W2247" s="13">
        <v>-10.532999999999999</v>
      </c>
      <c r="X2247" s="13">
        <v>-21.965</v>
      </c>
      <c r="Y2247" s="13">
        <v>-8.1880000000000006</v>
      </c>
      <c r="Z2247" s="13">
        <v>27.591000000000001</v>
      </c>
      <c r="AA2247" s="13">
        <v>4.3860000000000001</v>
      </c>
      <c r="AB2247" s="1">
        <v>5210</v>
      </c>
      <c r="AC2247" s="13">
        <v>8.9244079999999997</v>
      </c>
      <c r="AD2247" s="13">
        <v>0.50253899999999996</v>
      </c>
      <c r="AE2247" s="1" t="s">
        <v>12654</v>
      </c>
      <c r="AF2247" s="1" t="s">
        <v>12667</v>
      </c>
    </row>
    <row r="2248" spans="1:32" x14ac:dyDescent="0.2">
      <c r="A2248" s="1" t="s">
        <v>6397</v>
      </c>
      <c r="B2248" s="10">
        <v>4988347</v>
      </c>
      <c r="C2248" s="1" t="s">
        <v>2331</v>
      </c>
      <c r="D2248" s="1" t="s">
        <v>117</v>
      </c>
      <c r="E2248" s="11">
        <v>9065600</v>
      </c>
      <c r="F2248" s="11">
        <v>445</v>
      </c>
      <c r="G2248" s="11">
        <v>420</v>
      </c>
      <c r="H2248" s="11">
        <v>394</v>
      </c>
      <c r="I2248" s="11">
        <v>480</v>
      </c>
      <c r="J2248" s="11">
        <v>480</v>
      </c>
      <c r="K2248" s="12" t="s">
        <v>2</v>
      </c>
      <c r="L2248" s="12" t="s">
        <v>2</v>
      </c>
      <c r="M2248" s="11">
        <v>751</v>
      </c>
      <c r="N2248" s="11">
        <v>27</v>
      </c>
      <c r="O2248" s="11">
        <v>-179</v>
      </c>
      <c r="P2248" s="11">
        <v>343</v>
      </c>
      <c r="Q2248" s="11">
        <v>343</v>
      </c>
      <c r="R2248" s="11">
        <v>-47</v>
      </c>
      <c r="S2248" s="11">
        <v>-26</v>
      </c>
      <c r="T2248" s="11">
        <v>-25</v>
      </c>
      <c r="U2248" s="11">
        <v>-46</v>
      </c>
      <c r="V2248" s="11">
        <v>-46</v>
      </c>
      <c r="W2248" s="13">
        <v>8.407</v>
      </c>
      <c r="X2248" s="13">
        <v>7.0519999999999996</v>
      </c>
      <c r="Y2248" s="13">
        <v>5.0199999999999996</v>
      </c>
      <c r="Z2248" s="13">
        <v>8.3529999999999998</v>
      </c>
      <c r="AA2248" s="13">
        <v>8.3529999999999998</v>
      </c>
      <c r="AB2248" s="1">
        <v>2499</v>
      </c>
      <c r="AC2248" s="13">
        <v>10.963195000000001</v>
      </c>
      <c r="AD2248" s="13">
        <v>0.91765300000000005</v>
      </c>
      <c r="AE2248" s="1" t="s">
        <v>12654</v>
      </c>
      <c r="AF2248" s="1" t="s">
        <v>12664</v>
      </c>
    </row>
    <row r="2249" spans="1:32" x14ac:dyDescent="0.2">
      <c r="A2249" s="1" t="s">
        <v>6398</v>
      </c>
      <c r="B2249" s="10">
        <v>4994172</v>
      </c>
      <c r="C2249" s="1" t="s">
        <v>2332</v>
      </c>
      <c r="D2249" s="1" t="s">
        <v>693</v>
      </c>
      <c r="E2249" s="11">
        <v>3841041</v>
      </c>
      <c r="F2249" s="11">
        <v>-913</v>
      </c>
      <c r="G2249" s="11">
        <v>-67</v>
      </c>
      <c r="H2249" s="11">
        <v>1373</v>
      </c>
      <c r="I2249" s="11">
        <v>1682</v>
      </c>
      <c r="J2249" s="11">
        <v>1974</v>
      </c>
      <c r="K2249" s="12" t="s">
        <v>2</v>
      </c>
      <c r="L2249" s="12" t="s">
        <v>2</v>
      </c>
      <c r="M2249" s="11">
        <v>509</v>
      </c>
      <c r="N2249" s="11">
        <v>2140</v>
      </c>
      <c r="O2249" s="11">
        <v>2681</v>
      </c>
      <c r="P2249" s="11">
        <v>2880</v>
      </c>
      <c r="Q2249" s="11">
        <v>2569</v>
      </c>
      <c r="R2249" s="11">
        <v>-3118</v>
      </c>
      <c r="S2249" s="11">
        <v>-1208</v>
      </c>
      <c r="T2249" s="11">
        <v>-1448</v>
      </c>
      <c r="U2249" s="11">
        <v>-849</v>
      </c>
      <c r="V2249" s="11">
        <v>-1185</v>
      </c>
      <c r="W2249" s="13">
        <v>-5.6840000000000002</v>
      </c>
      <c r="X2249" s="13">
        <v>-2.6379999999999999</v>
      </c>
      <c r="Y2249" s="13">
        <v>5.3949999999999996</v>
      </c>
      <c r="Z2249" s="13">
        <v>6.0670000000000002</v>
      </c>
      <c r="AA2249" s="13">
        <v>5.851</v>
      </c>
      <c r="AB2249" s="1">
        <v>9017</v>
      </c>
      <c r="AC2249" s="13">
        <v>7.1486910000000004</v>
      </c>
      <c r="AD2249" s="13">
        <v>0.41818699999999998</v>
      </c>
      <c r="AE2249" s="1" t="s">
        <v>12654</v>
      </c>
      <c r="AF2249" s="1" t="s">
        <v>12673</v>
      </c>
    </row>
    <row r="2250" spans="1:32" x14ac:dyDescent="0.2">
      <c r="A2250" s="1" t="s">
        <v>6399</v>
      </c>
      <c r="B2250" s="10">
        <v>4241933</v>
      </c>
      <c r="C2250" s="1" t="s">
        <v>2333</v>
      </c>
      <c r="D2250" s="1" t="s">
        <v>824</v>
      </c>
      <c r="E2250" s="11">
        <v>5903440</v>
      </c>
      <c r="F2250" s="11">
        <v>2438</v>
      </c>
      <c r="G2250" s="11">
        <v>1821</v>
      </c>
      <c r="H2250" s="11">
        <v>855</v>
      </c>
      <c r="I2250" s="11">
        <v>1477</v>
      </c>
      <c r="J2250" s="11">
        <v>1925</v>
      </c>
      <c r="K2250" s="12" t="s">
        <v>2</v>
      </c>
      <c r="L2250" s="12" t="s">
        <v>2</v>
      </c>
      <c r="M2250" s="11">
        <v>2718</v>
      </c>
      <c r="N2250" s="11">
        <v>1586</v>
      </c>
      <c r="O2250" s="11">
        <v>1080</v>
      </c>
      <c r="P2250" s="11">
        <v>1298</v>
      </c>
      <c r="Q2250" s="11">
        <v>1044</v>
      </c>
      <c r="R2250" s="11">
        <v>-1081</v>
      </c>
      <c r="S2250" s="11">
        <v>-615</v>
      </c>
      <c r="T2250" s="11">
        <v>-689</v>
      </c>
      <c r="U2250" s="11">
        <v>102</v>
      </c>
      <c r="V2250" s="11">
        <v>-419</v>
      </c>
      <c r="W2250" s="13">
        <v>6.3789999999999996</v>
      </c>
      <c r="X2250" s="13">
        <v>10.337999999999999</v>
      </c>
      <c r="Y2250" s="13">
        <v>4.4020000000000001</v>
      </c>
      <c r="Z2250" s="13">
        <v>5.4189999999999996</v>
      </c>
      <c r="AA2250" s="13">
        <v>12.829000000000001</v>
      </c>
      <c r="AB2250" s="1">
        <v>4465</v>
      </c>
      <c r="AC2250" s="13">
        <v>8.0835550000000005</v>
      </c>
      <c r="AD2250" s="13">
        <v>1.043947</v>
      </c>
      <c r="AE2250" s="1" t="s">
        <v>12654</v>
      </c>
      <c r="AF2250" s="1" t="s">
        <v>12669</v>
      </c>
    </row>
    <row r="2251" spans="1:32" x14ac:dyDescent="0.2">
      <c r="A2251" s="1" t="s">
        <v>6400</v>
      </c>
      <c r="B2251" s="10">
        <v>4992614</v>
      </c>
      <c r="C2251" s="1" t="s">
        <v>2334</v>
      </c>
      <c r="D2251" s="1" t="s">
        <v>58</v>
      </c>
      <c r="E2251" s="11">
        <v>11946723</v>
      </c>
      <c r="F2251" s="12" t="s">
        <v>2</v>
      </c>
      <c r="G2251" s="11">
        <v>972.17100000000005</v>
      </c>
      <c r="H2251" s="11">
        <v>1102.364</v>
      </c>
      <c r="I2251" s="11">
        <v>918.322</v>
      </c>
      <c r="J2251" s="11">
        <v>637.83399999999995</v>
      </c>
      <c r="K2251" s="12" t="s">
        <v>2</v>
      </c>
      <c r="L2251" s="12" t="s">
        <v>2</v>
      </c>
      <c r="M2251" s="12" t="s">
        <v>2</v>
      </c>
      <c r="N2251" s="11">
        <v>1639.569</v>
      </c>
      <c r="O2251" s="11">
        <v>938.73500000000001</v>
      </c>
      <c r="P2251" s="11">
        <v>785.11800000000005</v>
      </c>
      <c r="Q2251" s="11">
        <v>1676.675</v>
      </c>
      <c r="R2251" s="12" t="s">
        <v>2</v>
      </c>
      <c r="S2251" s="11">
        <v>-561.298</v>
      </c>
      <c r="T2251" s="11">
        <v>-267.21600000000001</v>
      </c>
      <c r="U2251" s="11">
        <v>-398.90199999999999</v>
      </c>
      <c r="V2251" s="11">
        <v>-925.63699999999994</v>
      </c>
      <c r="W2251" s="12" t="s">
        <v>2</v>
      </c>
      <c r="X2251" s="12" t="s">
        <v>2</v>
      </c>
      <c r="Y2251" s="13">
        <v>6.9089999999999998</v>
      </c>
      <c r="Z2251" s="13">
        <v>5.5119999999999996</v>
      </c>
      <c r="AA2251" s="13">
        <v>3.8460000000000001</v>
      </c>
      <c r="AB2251" s="1">
        <v>5367</v>
      </c>
      <c r="AC2251" s="13">
        <v>13.851664</v>
      </c>
      <c r="AD2251" s="13">
        <v>0.53204399999999996</v>
      </c>
      <c r="AE2251" s="1" t="s">
        <v>12654</v>
      </c>
      <c r="AF2251" s="1" t="s">
        <v>12658</v>
      </c>
    </row>
    <row r="2252" spans="1:32" x14ac:dyDescent="0.2">
      <c r="A2252" s="1" t="s">
        <v>6401</v>
      </c>
      <c r="B2252" s="10">
        <v>6334000</v>
      </c>
      <c r="C2252" s="1" t="s">
        <v>2335</v>
      </c>
      <c r="D2252" s="1" t="s">
        <v>267</v>
      </c>
      <c r="E2252" s="11">
        <v>1822060</v>
      </c>
      <c r="F2252" s="11">
        <v>1232</v>
      </c>
      <c r="G2252" s="11">
        <v>803</v>
      </c>
      <c r="H2252" s="11">
        <v>359</v>
      </c>
      <c r="I2252" s="11">
        <v>293</v>
      </c>
      <c r="J2252" s="11">
        <v>346</v>
      </c>
      <c r="K2252" s="12" t="s">
        <v>2</v>
      </c>
      <c r="L2252" s="12" t="s">
        <v>2</v>
      </c>
      <c r="M2252" s="11">
        <v>2097</v>
      </c>
      <c r="N2252" s="11">
        <v>795</v>
      </c>
      <c r="O2252" s="11">
        <v>632</v>
      </c>
      <c r="P2252" s="11">
        <v>658</v>
      </c>
      <c r="Q2252" s="11">
        <v>94</v>
      </c>
      <c r="R2252" s="11">
        <v>-131</v>
      </c>
      <c r="S2252" s="11">
        <v>-333</v>
      </c>
      <c r="T2252" s="11">
        <v>-401</v>
      </c>
      <c r="U2252" s="11">
        <v>-322</v>
      </c>
      <c r="V2252" s="11">
        <v>-24</v>
      </c>
      <c r="W2252" s="13">
        <v>37.758000000000003</v>
      </c>
      <c r="X2252" s="13">
        <v>18.771999999999998</v>
      </c>
      <c r="Y2252" s="13">
        <v>7.093</v>
      </c>
      <c r="Z2252" s="13">
        <v>6.7050000000000001</v>
      </c>
      <c r="AA2252" s="13">
        <v>6.4269999999999996</v>
      </c>
      <c r="AB2252" s="1">
        <v>9767</v>
      </c>
      <c r="AC2252" s="13">
        <v>9.0075719999999997</v>
      </c>
      <c r="AD2252" s="13">
        <v>0.59006899999999995</v>
      </c>
      <c r="AE2252" s="1" t="s">
        <v>12654</v>
      </c>
      <c r="AF2252" s="1" t="s">
        <v>12667</v>
      </c>
    </row>
    <row r="2253" spans="1:32" x14ac:dyDescent="0.2">
      <c r="A2253" s="1" t="s">
        <v>6402</v>
      </c>
      <c r="B2253" s="10">
        <v>4251873</v>
      </c>
      <c r="C2253" s="1" t="s">
        <v>2336</v>
      </c>
      <c r="D2253" s="1" t="s">
        <v>92</v>
      </c>
      <c r="E2253" s="11">
        <v>1860664</v>
      </c>
      <c r="F2253" s="11">
        <v>224</v>
      </c>
      <c r="G2253" s="11">
        <v>1085</v>
      </c>
      <c r="H2253" s="11">
        <v>1169</v>
      </c>
      <c r="I2253" s="11">
        <v>904</v>
      </c>
      <c r="J2253" s="11">
        <v>886</v>
      </c>
      <c r="K2253" s="12" t="s">
        <v>2</v>
      </c>
      <c r="L2253" s="12" t="s">
        <v>2</v>
      </c>
      <c r="M2253" s="11">
        <v>496</v>
      </c>
      <c r="N2253" s="11">
        <v>677</v>
      </c>
      <c r="O2253" s="11">
        <v>801</v>
      </c>
      <c r="P2253" s="11">
        <v>1918</v>
      </c>
      <c r="Q2253" s="11">
        <v>-441</v>
      </c>
      <c r="R2253" s="11">
        <v>-650</v>
      </c>
      <c r="S2253" s="11">
        <v>-2465</v>
      </c>
      <c r="T2253" s="11">
        <v>-2669</v>
      </c>
      <c r="U2253" s="11">
        <v>-2452</v>
      </c>
      <c r="V2253" s="11">
        <v>-295</v>
      </c>
      <c r="W2253" s="13">
        <v>3.1120000000000001</v>
      </c>
      <c r="X2253" s="13">
        <v>10.635</v>
      </c>
      <c r="Y2253" s="13">
        <v>9.2560000000000002</v>
      </c>
      <c r="Z2253" s="13">
        <v>19.728000000000002</v>
      </c>
      <c r="AA2253" s="13">
        <v>4.95</v>
      </c>
      <c r="AB2253" s="1">
        <v>6042</v>
      </c>
      <c r="AC2253" s="13">
        <v>10.692989000000001</v>
      </c>
      <c r="AD2253" s="13">
        <v>0.43894499999999997</v>
      </c>
      <c r="AE2253" s="1" t="s">
        <v>12654</v>
      </c>
      <c r="AF2253" s="1" t="s">
        <v>12675</v>
      </c>
    </row>
    <row r="2254" spans="1:32" x14ac:dyDescent="0.2">
      <c r="A2254" s="1" t="s">
        <v>6403</v>
      </c>
      <c r="B2254" s="10">
        <v>4208704</v>
      </c>
      <c r="C2254" s="1" t="s">
        <v>2337</v>
      </c>
      <c r="D2254" s="1" t="s">
        <v>58</v>
      </c>
      <c r="E2254" s="11">
        <v>66267733</v>
      </c>
      <c r="F2254" s="11">
        <v>3226</v>
      </c>
      <c r="G2254" s="11">
        <v>-2579</v>
      </c>
      <c r="H2254" s="11">
        <v>4758</v>
      </c>
      <c r="I2254" s="11">
        <v>6644</v>
      </c>
      <c r="J2254" s="11">
        <v>6644</v>
      </c>
      <c r="K2254" s="13">
        <v>14000</v>
      </c>
      <c r="L2254" s="13">
        <v>15500</v>
      </c>
      <c r="M2254" s="11">
        <v>3594</v>
      </c>
      <c r="N2254" s="11">
        <v>8384</v>
      </c>
      <c r="O2254" s="11">
        <v>14245</v>
      </c>
      <c r="P2254" s="11">
        <v>-6568</v>
      </c>
      <c r="Q2254" s="11">
        <v>-6568</v>
      </c>
      <c r="R2254" s="11">
        <v>-14557</v>
      </c>
      <c r="S2254" s="11">
        <v>76762</v>
      </c>
      <c r="T2254" s="11">
        <v>-9225</v>
      </c>
      <c r="U2254" s="11">
        <v>-4985</v>
      </c>
      <c r="V2254" s="11">
        <v>-4985</v>
      </c>
      <c r="W2254" s="13">
        <v>0.40899999999999997</v>
      </c>
      <c r="X2254" s="13">
        <v>13.19</v>
      </c>
      <c r="Y2254" s="13">
        <v>7.55</v>
      </c>
      <c r="Z2254" s="13">
        <v>5.8639999999999999</v>
      </c>
      <c r="AA2254" s="13">
        <v>5.8639999999999999</v>
      </c>
      <c r="AB2254" s="1">
        <v>6376</v>
      </c>
      <c r="AC2254" s="13">
        <v>14.323166000000001</v>
      </c>
      <c r="AD2254" s="13">
        <v>0.69799199999999995</v>
      </c>
      <c r="AE2254" s="1" t="s">
        <v>12654</v>
      </c>
      <c r="AF2254" s="1" t="s">
        <v>12658</v>
      </c>
    </row>
    <row r="2255" spans="1:32" x14ac:dyDescent="0.2">
      <c r="A2255" s="1" t="s">
        <v>6404</v>
      </c>
      <c r="B2255" s="10">
        <v>4995934</v>
      </c>
      <c r="C2255" s="1" t="s">
        <v>2338</v>
      </c>
      <c r="D2255" s="1" t="s">
        <v>107</v>
      </c>
      <c r="E2255" s="11">
        <v>38487174</v>
      </c>
      <c r="F2255" s="11">
        <v>2302</v>
      </c>
      <c r="G2255" s="11">
        <v>2053</v>
      </c>
      <c r="H2255" s="11">
        <v>1029</v>
      </c>
      <c r="I2255" s="11">
        <v>1969</v>
      </c>
      <c r="J2255" s="11">
        <v>2768</v>
      </c>
      <c r="K2255" s="12" t="s">
        <v>2</v>
      </c>
      <c r="L2255" s="12" t="s">
        <v>2</v>
      </c>
      <c r="M2255" s="11">
        <v>2784</v>
      </c>
      <c r="N2255" s="11">
        <v>2224</v>
      </c>
      <c r="O2255" s="11">
        <v>-1644</v>
      </c>
      <c r="P2255" s="11">
        <v>4332</v>
      </c>
      <c r="Q2255" s="11">
        <v>2994</v>
      </c>
      <c r="R2255" s="11">
        <v>-1867</v>
      </c>
      <c r="S2255" s="11">
        <v>-2165</v>
      </c>
      <c r="T2255" s="11">
        <v>-1226</v>
      </c>
      <c r="U2255" s="11">
        <v>-2333</v>
      </c>
      <c r="V2255" s="11">
        <v>-2805</v>
      </c>
      <c r="W2255" s="13">
        <v>6.7439999999999998</v>
      </c>
      <c r="X2255" s="13">
        <v>5.0869999999999997</v>
      </c>
      <c r="Y2255" s="13">
        <v>2.96</v>
      </c>
      <c r="Z2255" s="13">
        <v>3.8460000000000001</v>
      </c>
      <c r="AA2255" s="13">
        <v>5.94</v>
      </c>
      <c r="AB2255" s="1">
        <v>6306</v>
      </c>
      <c r="AC2255" s="13">
        <v>17.980371999999999</v>
      </c>
      <c r="AD2255" s="13">
        <v>0.85663599999999995</v>
      </c>
      <c r="AE2255" s="1" t="s">
        <v>12654</v>
      </c>
      <c r="AF2255" s="1" t="s">
        <v>12658</v>
      </c>
    </row>
    <row r="2256" spans="1:32" x14ac:dyDescent="0.2">
      <c r="A2256" s="1" t="s">
        <v>6405</v>
      </c>
      <c r="B2256" s="10">
        <v>4994117</v>
      </c>
      <c r="C2256" s="1" t="s">
        <v>2339</v>
      </c>
      <c r="D2256" s="1" t="s">
        <v>878</v>
      </c>
      <c r="E2256" s="11">
        <v>120328012</v>
      </c>
      <c r="F2256" s="11">
        <v>18192</v>
      </c>
      <c r="G2256" s="11">
        <v>19514</v>
      </c>
      <c r="H2256" s="11">
        <v>19581</v>
      </c>
      <c r="I2256" s="11">
        <v>21236</v>
      </c>
      <c r="J2256" s="11">
        <v>23156</v>
      </c>
      <c r="K2256" s="13">
        <v>24900</v>
      </c>
      <c r="L2256" s="13">
        <v>27200</v>
      </c>
      <c r="M2256" s="11">
        <v>23229</v>
      </c>
      <c r="N2256" s="11">
        <v>28985</v>
      </c>
      <c r="O2256" s="11">
        <v>32547</v>
      </c>
      <c r="P2256" s="11">
        <v>31107</v>
      </c>
      <c r="Q2256" s="11">
        <v>27642</v>
      </c>
      <c r="R2256" s="11">
        <v>-25402</v>
      </c>
      <c r="S2256" s="11">
        <v>-31567</v>
      </c>
      <c r="T2256" s="11">
        <v>-22548</v>
      </c>
      <c r="U2256" s="11">
        <v>-24340</v>
      </c>
      <c r="V2256" s="11">
        <v>-53978</v>
      </c>
      <c r="W2256" s="13">
        <v>7.2510000000000003</v>
      </c>
      <c r="X2256" s="13">
        <v>6.9039999999999999</v>
      </c>
      <c r="Y2256" s="13">
        <v>7.09</v>
      </c>
      <c r="Z2256" s="13">
        <v>6.992</v>
      </c>
      <c r="AA2256" s="13">
        <v>6.7770000000000001</v>
      </c>
      <c r="AB2256" s="1">
        <v>9072</v>
      </c>
      <c r="AC2256" s="13">
        <v>27.450354999999998</v>
      </c>
      <c r="AD2256" s="13">
        <v>1.7127920000000001</v>
      </c>
      <c r="AE2256" s="1" t="s">
        <v>12654</v>
      </c>
      <c r="AF2256" s="1" t="s">
        <v>12673</v>
      </c>
    </row>
    <row r="2257" spans="1:32" x14ac:dyDescent="0.2">
      <c r="A2257" s="1" t="s">
        <v>6406</v>
      </c>
      <c r="B2257" s="10">
        <v>4203968</v>
      </c>
      <c r="C2257" s="1" t="s">
        <v>2340</v>
      </c>
      <c r="D2257" s="1" t="s">
        <v>502</v>
      </c>
      <c r="E2257" s="11">
        <v>329161830</v>
      </c>
      <c r="F2257" s="11">
        <v>-27553</v>
      </c>
      <c r="G2257" s="11">
        <v>46150</v>
      </c>
      <c r="H2257" s="11">
        <v>57772</v>
      </c>
      <c r="I2257" s="11">
        <v>42065</v>
      </c>
      <c r="J2257" s="11">
        <v>15168</v>
      </c>
      <c r="K2257" s="13">
        <v>13227.25</v>
      </c>
      <c r="L2257" s="13">
        <v>34320.80575</v>
      </c>
      <c r="M2257" s="11">
        <v>4966</v>
      </c>
      <c r="N2257" s="11">
        <v>31351</v>
      </c>
      <c r="O2257" s="11">
        <v>15</v>
      </c>
      <c r="P2257" s="11">
        <v>30767</v>
      </c>
      <c r="Q2257" s="11">
        <v>48258</v>
      </c>
      <c r="R2257" s="11">
        <v>18024</v>
      </c>
      <c r="S2257" s="11">
        <v>-385</v>
      </c>
      <c r="T2257" s="11">
        <v>-112146</v>
      </c>
      <c r="U2257" s="11">
        <v>-41405</v>
      </c>
      <c r="V2257" s="11">
        <v>-69988</v>
      </c>
      <c r="W2257" s="13">
        <v>-6.3879999999999999</v>
      </c>
      <c r="X2257" s="13">
        <v>7.4210000000000003</v>
      </c>
      <c r="Y2257" s="13">
        <v>7.1059999999999999</v>
      </c>
      <c r="Z2257" s="13">
        <v>4.931</v>
      </c>
      <c r="AA2257" s="13">
        <v>0.92500000000000004</v>
      </c>
      <c r="AB2257" s="1">
        <v>7731</v>
      </c>
      <c r="AC2257" s="13">
        <v>69.595048000000006</v>
      </c>
      <c r="AD2257" s="13">
        <v>0.88920999999999994</v>
      </c>
      <c r="AE2257" s="1" t="s">
        <v>12654</v>
      </c>
      <c r="AF2257" s="1" t="s">
        <v>12655</v>
      </c>
    </row>
    <row r="2258" spans="1:32" x14ac:dyDescent="0.2">
      <c r="A2258" s="1" t="s">
        <v>6407</v>
      </c>
      <c r="B2258" s="10">
        <v>4236690</v>
      </c>
      <c r="C2258" s="1" t="s">
        <v>2341</v>
      </c>
      <c r="D2258" s="1" t="s">
        <v>76</v>
      </c>
      <c r="E2258" s="11">
        <v>1164259064</v>
      </c>
      <c r="F2258" s="11">
        <v>640635</v>
      </c>
      <c r="G2258" s="11">
        <v>592762</v>
      </c>
      <c r="H2258" s="11">
        <v>504375</v>
      </c>
      <c r="I2258" s="11">
        <v>528942</v>
      </c>
      <c r="J2258" s="11">
        <v>282554</v>
      </c>
      <c r="K2258" s="13">
        <v>413712.59363000002</v>
      </c>
      <c r="L2258" s="13">
        <v>605245.54270999995</v>
      </c>
      <c r="M2258" s="11">
        <v>612106</v>
      </c>
      <c r="N2258" s="11">
        <v>289661</v>
      </c>
      <c r="O2258" s="11">
        <v>322843</v>
      </c>
      <c r="P2258" s="11">
        <v>462097</v>
      </c>
      <c r="Q2258" s="11">
        <v>12069</v>
      </c>
      <c r="R2258" s="11">
        <v>-136533</v>
      </c>
      <c r="S2258" s="11">
        <v>93699</v>
      </c>
      <c r="T2258" s="11">
        <v>111507</v>
      </c>
      <c r="U2258" s="11">
        <v>-630632</v>
      </c>
      <c r="V2258" s="11">
        <v>753063</v>
      </c>
      <c r="W2258" s="13">
        <v>28.132000000000001</v>
      </c>
      <c r="X2258" s="13">
        <v>24.225000000000001</v>
      </c>
      <c r="Y2258" s="13">
        <v>19.963999999999999</v>
      </c>
      <c r="Z2258" s="13">
        <v>20.143999999999998</v>
      </c>
      <c r="AA2258" s="13">
        <v>10.462999999999999</v>
      </c>
      <c r="AB2258" s="1">
        <v>7974</v>
      </c>
      <c r="AC2258" s="13">
        <v>43.862416000000003</v>
      </c>
      <c r="AD2258" s="13">
        <v>5.7463689999999996</v>
      </c>
      <c r="AE2258" s="1" t="s">
        <v>12654</v>
      </c>
      <c r="AF2258" s="1" t="s">
        <v>12666</v>
      </c>
    </row>
    <row r="2259" spans="1:32" x14ac:dyDescent="0.2">
      <c r="A2259" s="1" t="s">
        <v>6408</v>
      </c>
      <c r="B2259" s="10">
        <v>6333775</v>
      </c>
      <c r="C2259" s="1" t="s">
        <v>2342</v>
      </c>
      <c r="D2259" s="1" t="s">
        <v>1074</v>
      </c>
      <c r="E2259" s="11">
        <v>2875635</v>
      </c>
      <c r="F2259" s="11">
        <v>875</v>
      </c>
      <c r="G2259" s="11">
        <v>1760</v>
      </c>
      <c r="H2259" s="11">
        <v>1473</v>
      </c>
      <c r="I2259" s="11">
        <v>3613</v>
      </c>
      <c r="J2259" s="11">
        <v>3628</v>
      </c>
      <c r="K2259" s="12" t="s">
        <v>2</v>
      </c>
      <c r="L2259" s="12" t="s">
        <v>2</v>
      </c>
      <c r="M2259" s="11">
        <v>2761</v>
      </c>
      <c r="N2259" s="11">
        <v>2070</v>
      </c>
      <c r="O2259" s="11">
        <v>2667</v>
      </c>
      <c r="P2259" s="11">
        <v>4169</v>
      </c>
      <c r="Q2259" s="11">
        <v>4652</v>
      </c>
      <c r="R2259" s="11">
        <v>3297</v>
      </c>
      <c r="S2259" s="11">
        <v>-917</v>
      </c>
      <c r="T2259" s="11">
        <v>-821</v>
      </c>
      <c r="U2259" s="11">
        <v>-580</v>
      </c>
      <c r="V2259" s="11">
        <v>-815</v>
      </c>
      <c r="W2259" s="13">
        <v>13.757999999999999</v>
      </c>
      <c r="X2259" s="13">
        <v>3.4889999999999999</v>
      </c>
      <c r="Y2259" s="13">
        <v>3.5209999999999999</v>
      </c>
      <c r="Z2259" s="13">
        <v>7.1029999999999998</v>
      </c>
      <c r="AA2259" s="13">
        <v>6.38</v>
      </c>
      <c r="AB2259" s="1">
        <v>7932</v>
      </c>
      <c r="AC2259" s="13">
        <v>13.339556</v>
      </c>
      <c r="AD2259" s="13">
        <v>0.90408599999999995</v>
      </c>
      <c r="AE2259" s="1" t="s">
        <v>12654</v>
      </c>
      <c r="AF2259" s="1" t="s">
        <v>12658</v>
      </c>
    </row>
    <row r="2260" spans="1:32" x14ac:dyDescent="0.2">
      <c r="A2260" s="1" t="s">
        <v>6409</v>
      </c>
      <c r="B2260" s="10">
        <v>4237452</v>
      </c>
      <c r="C2260" s="1" t="s">
        <v>2343</v>
      </c>
      <c r="D2260" s="1" t="s">
        <v>90</v>
      </c>
      <c r="E2260" s="11">
        <v>84199705</v>
      </c>
      <c r="F2260" s="11">
        <v>10332</v>
      </c>
      <c r="G2260" s="11">
        <v>11283</v>
      </c>
      <c r="H2260" s="11">
        <v>12288</v>
      </c>
      <c r="I2260" s="11">
        <v>20342</v>
      </c>
      <c r="J2260" s="11">
        <v>21487</v>
      </c>
      <c r="K2260" s="13">
        <v>21520</v>
      </c>
      <c r="L2260" s="13">
        <v>22575</v>
      </c>
      <c r="M2260" s="11">
        <v>14804</v>
      </c>
      <c r="N2260" s="11">
        <v>11975</v>
      </c>
      <c r="O2260" s="11">
        <v>15055</v>
      </c>
      <c r="P2260" s="11">
        <v>24022</v>
      </c>
      <c r="Q2260" s="11">
        <v>18768</v>
      </c>
      <c r="R2260" s="11">
        <v>-12585</v>
      </c>
      <c r="S2260" s="11">
        <v>-10103</v>
      </c>
      <c r="T2260" s="11">
        <v>-5026</v>
      </c>
      <c r="U2260" s="11">
        <v>-9489</v>
      </c>
      <c r="V2260" s="11">
        <v>-7807</v>
      </c>
      <c r="W2260" s="13">
        <v>5.335</v>
      </c>
      <c r="X2260" s="13">
        <v>5.2750000000000004</v>
      </c>
      <c r="Y2260" s="13">
        <v>5.5730000000000004</v>
      </c>
      <c r="Z2260" s="13">
        <v>12.659000000000001</v>
      </c>
      <c r="AA2260" s="13">
        <v>10.564</v>
      </c>
      <c r="AB2260" s="1">
        <v>2001</v>
      </c>
      <c r="AC2260" s="13">
        <v>9.8161070000000006</v>
      </c>
      <c r="AD2260" s="13">
        <v>0.70911999999999997</v>
      </c>
      <c r="AE2260" s="1" t="s">
        <v>12654</v>
      </c>
      <c r="AF2260" s="1" t="s">
        <v>12674</v>
      </c>
    </row>
    <row r="2261" spans="1:32" x14ac:dyDescent="0.2">
      <c r="A2261" s="1" t="s">
        <v>6410</v>
      </c>
      <c r="B2261" s="10">
        <v>4243670</v>
      </c>
      <c r="C2261" s="1" t="s">
        <v>2344</v>
      </c>
      <c r="D2261" s="1" t="s">
        <v>485</v>
      </c>
      <c r="E2261" s="11">
        <v>9036694</v>
      </c>
      <c r="F2261" s="11">
        <v>636</v>
      </c>
      <c r="G2261" s="11">
        <v>1343</v>
      </c>
      <c r="H2261" s="11">
        <v>1913</v>
      </c>
      <c r="I2261" s="11">
        <v>1919</v>
      </c>
      <c r="J2261" s="11">
        <v>1971</v>
      </c>
      <c r="K2261" s="12" t="s">
        <v>2</v>
      </c>
      <c r="L2261" s="12" t="s">
        <v>2</v>
      </c>
      <c r="M2261" s="11">
        <v>1595</v>
      </c>
      <c r="N2261" s="11">
        <v>2244</v>
      </c>
      <c r="O2261" s="11">
        <v>2978</v>
      </c>
      <c r="P2261" s="11">
        <v>3682</v>
      </c>
      <c r="Q2261" s="11">
        <v>2768</v>
      </c>
      <c r="R2261" s="11">
        <v>-438</v>
      </c>
      <c r="S2261" s="11">
        <v>-291</v>
      </c>
      <c r="T2261" s="11">
        <v>-1608</v>
      </c>
      <c r="U2261" s="11">
        <v>-1558</v>
      </c>
      <c r="V2261" s="11">
        <v>-1675</v>
      </c>
      <c r="W2261" s="13">
        <v>0.128</v>
      </c>
      <c r="X2261" s="13">
        <v>10.651</v>
      </c>
      <c r="Y2261" s="13">
        <v>11.086</v>
      </c>
      <c r="Z2261" s="13">
        <v>10.666</v>
      </c>
      <c r="AA2261" s="13">
        <v>8.9149999999999991</v>
      </c>
      <c r="AB2261" s="1">
        <v>9913</v>
      </c>
      <c r="AC2261" s="13">
        <v>17.178850000000001</v>
      </c>
      <c r="AD2261" s="13">
        <v>1.534529</v>
      </c>
      <c r="AE2261" s="1" t="s">
        <v>12654</v>
      </c>
      <c r="AF2261" s="1" t="s">
        <v>12659</v>
      </c>
    </row>
    <row r="2262" spans="1:32" x14ac:dyDescent="0.2">
      <c r="A2262" s="1" t="s">
        <v>6411</v>
      </c>
      <c r="B2262" s="10">
        <v>4988708</v>
      </c>
      <c r="C2262" s="1" t="s">
        <v>2345</v>
      </c>
      <c r="D2262" s="1" t="s">
        <v>195</v>
      </c>
      <c r="E2262" s="11">
        <v>34634652</v>
      </c>
      <c r="F2262" s="11">
        <v>3001</v>
      </c>
      <c r="G2262" s="11">
        <v>2617</v>
      </c>
      <c r="H2262" s="11">
        <v>2848</v>
      </c>
      <c r="I2262" s="11">
        <v>3625</v>
      </c>
      <c r="J2262" s="11">
        <v>4192</v>
      </c>
      <c r="K2262" s="12" t="s">
        <v>2</v>
      </c>
      <c r="L2262" s="12" t="s">
        <v>2</v>
      </c>
      <c r="M2262" s="11">
        <v>2726</v>
      </c>
      <c r="N2262" s="11">
        <v>1781</v>
      </c>
      <c r="O2262" s="11">
        <v>921</v>
      </c>
      <c r="P2262" s="11">
        <v>2421</v>
      </c>
      <c r="Q2262" s="11">
        <v>4961</v>
      </c>
      <c r="R2262" s="11">
        <v>-267</v>
      </c>
      <c r="S2262" s="11">
        <v>971</v>
      </c>
      <c r="T2262" s="11">
        <v>-697</v>
      </c>
      <c r="U2262" s="11">
        <v>-1798</v>
      </c>
      <c r="V2262" s="11">
        <v>-3470</v>
      </c>
      <c r="W2262" s="13">
        <v>10.35</v>
      </c>
      <c r="X2262" s="13">
        <v>13.861000000000001</v>
      </c>
      <c r="Y2262" s="13">
        <v>9.2449999999999992</v>
      </c>
      <c r="Z2262" s="13">
        <v>11.901</v>
      </c>
      <c r="AA2262" s="13">
        <v>12.358000000000001</v>
      </c>
      <c r="AB2262" s="1">
        <v>4658</v>
      </c>
      <c r="AC2262" s="13">
        <v>11.912456000000001</v>
      </c>
      <c r="AD2262" s="13">
        <v>1.480229</v>
      </c>
      <c r="AE2262" s="1" t="s">
        <v>12654</v>
      </c>
      <c r="AF2262" s="1" t="s">
        <v>12664</v>
      </c>
    </row>
    <row r="2263" spans="1:32" x14ac:dyDescent="0.2">
      <c r="A2263" s="1" t="s">
        <v>6412</v>
      </c>
      <c r="B2263" s="10">
        <v>4241400</v>
      </c>
      <c r="C2263" s="1" t="s">
        <v>2346</v>
      </c>
      <c r="D2263" s="1" t="s">
        <v>128</v>
      </c>
      <c r="E2263" s="11">
        <v>10709028</v>
      </c>
      <c r="F2263" s="11">
        <v>286</v>
      </c>
      <c r="G2263" s="11">
        <v>-1298</v>
      </c>
      <c r="H2263" s="11">
        <v>-1932</v>
      </c>
      <c r="I2263" s="11">
        <v>-2081</v>
      </c>
      <c r="J2263" s="11">
        <v>491</v>
      </c>
      <c r="K2263" s="12" t="s">
        <v>2</v>
      </c>
      <c r="L2263" s="12" t="s">
        <v>2</v>
      </c>
      <c r="M2263" s="11">
        <v>667</v>
      </c>
      <c r="N2263" s="11">
        <v>-365</v>
      </c>
      <c r="O2263" s="11">
        <v>-2407</v>
      </c>
      <c r="P2263" s="11">
        <v>-918</v>
      </c>
      <c r="Q2263" s="11">
        <v>346</v>
      </c>
      <c r="R2263" s="11">
        <v>-323</v>
      </c>
      <c r="S2263" s="11">
        <v>-398</v>
      </c>
      <c r="T2263" s="11">
        <v>137</v>
      </c>
      <c r="U2263" s="11">
        <v>781</v>
      </c>
      <c r="V2263" s="11">
        <v>3245</v>
      </c>
      <c r="W2263" s="13">
        <v>-0.41299999999999998</v>
      </c>
      <c r="X2263" s="13">
        <v>-9.8520000000000003</v>
      </c>
      <c r="Y2263" s="13">
        <v>-11.731999999999999</v>
      </c>
      <c r="Z2263" s="13">
        <v>-21.771000000000001</v>
      </c>
      <c r="AA2263" s="13">
        <v>26.332000000000001</v>
      </c>
      <c r="AB2263" s="1">
        <v>6930</v>
      </c>
      <c r="AC2263" s="13">
        <v>1.9609319999999999</v>
      </c>
      <c r="AD2263" s="13">
        <v>0.55511999999999995</v>
      </c>
      <c r="AE2263" s="1" t="s">
        <v>12654</v>
      </c>
      <c r="AF2263" s="1" t="s">
        <v>12659</v>
      </c>
    </row>
    <row r="2264" spans="1:32" x14ac:dyDescent="0.2">
      <c r="A2264" s="1" t="s">
        <v>6413</v>
      </c>
      <c r="B2264" s="10">
        <v>4987634</v>
      </c>
      <c r="C2264" s="1" t="s">
        <v>2347</v>
      </c>
      <c r="D2264" s="1" t="s">
        <v>9</v>
      </c>
      <c r="E2264" s="11">
        <v>31896229</v>
      </c>
      <c r="F2264" s="11">
        <v>1412</v>
      </c>
      <c r="G2264" s="11">
        <v>2329</v>
      </c>
      <c r="H2264" s="11">
        <v>2882</v>
      </c>
      <c r="I2264" s="11">
        <v>2576</v>
      </c>
      <c r="J2264" s="11">
        <v>2576</v>
      </c>
      <c r="K2264" s="13">
        <v>3050</v>
      </c>
      <c r="L2264" s="13">
        <v>3700</v>
      </c>
      <c r="M2264" s="11">
        <v>520</v>
      </c>
      <c r="N2264" s="11">
        <v>-297</v>
      </c>
      <c r="O2264" s="11">
        <v>4022</v>
      </c>
      <c r="P2264" s="11">
        <v>-516</v>
      </c>
      <c r="Q2264" s="11">
        <v>-516</v>
      </c>
      <c r="R2264" s="11">
        <v>-355</v>
      </c>
      <c r="S2264" s="11">
        <v>-293</v>
      </c>
      <c r="T2264" s="11">
        <v>-385</v>
      </c>
      <c r="U2264" s="11">
        <v>-338</v>
      </c>
      <c r="V2264" s="11">
        <v>-338</v>
      </c>
      <c r="W2264" s="13">
        <v>12.227</v>
      </c>
      <c r="X2264" s="13">
        <v>19.463000000000001</v>
      </c>
      <c r="Y2264" s="13">
        <v>23.207999999999998</v>
      </c>
      <c r="Z2264" s="13">
        <v>18.53</v>
      </c>
      <c r="AA2264" s="13">
        <v>18.53</v>
      </c>
      <c r="AB2264" s="1">
        <v>1429</v>
      </c>
      <c r="AC2264" s="13">
        <v>15.196149</v>
      </c>
      <c r="AD2264" s="13">
        <v>2.8280240000000001</v>
      </c>
      <c r="AE2264" s="1" t="s">
        <v>12654</v>
      </c>
      <c r="AF2264" s="1" t="s">
        <v>12658</v>
      </c>
    </row>
    <row r="2265" spans="1:32" x14ac:dyDescent="0.2">
      <c r="A2265" s="1" t="s">
        <v>6414</v>
      </c>
      <c r="B2265" s="10">
        <v>4966759</v>
      </c>
      <c r="C2265" s="1" t="s">
        <v>2348</v>
      </c>
      <c r="D2265" s="1" t="s">
        <v>11</v>
      </c>
      <c r="E2265" s="11">
        <v>14788963</v>
      </c>
      <c r="F2265" s="11">
        <v>1365</v>
      </c>
      <c r="G2265" s="11">
        <v>1851</v>
      </c>
      <c r="H2265" s="11">
        <v>1952</v>
      </c>
      <c r="I2265" s="11">
        <v>2179</v>
      </c>
      <c r="J2265" s="11">
        <v>2797</v>
      </c>
      <c r="K2265" s="13">
        <v>4000</v>
      </c>
      <c r="L2265" s="13">
        <v>4400</v>
      </c>
      <c r="M2265" s="11">
        <v>859</v>
      </c>
      <c r="N2265" s="11">
        <v>3352</v>
      </c>
      <c r="O2265" s="11">
        <v>-860</v>
      </c>
      <c r="P2265" s="11">
        <v>-206</v>
      </c>
      <c r="Q2265" s="11">
        <v>2150</v>
      </c>
      <c r="R2265" s="11">
        <v>-300</v>
      </c>
      <c r="S2265" s="11">
        <v>-263</v>
      </c>
      <c r="T2265" s="11">
        <v>151</v>
      </c>
      <c r="U2265" s="11">
        <v>-517</v>
      </c>
      <c r="V2265" s="11">
        <v>-471</v>
      </c>
      <c r="W2265" s="13">
        <v>10.602</v>
      </c>
      <c r="X2265" s="13">
        <v>15.432</v>
      </c>
      <c r="Y2265" s="13">
        <v>15.872</v>
      </c>
      <c r="Z2265" s="13">
        <v>16.234999999999999</v>
      </c>
      <c r="AA2265" s="13">
        <v>13.898</v>
      </c>
      <c r="AB2265" s="1">
        <v>6946</v>
      </c>
      <c r="AC2265" s="13">
        <v>30.328814999999999</v>
      </c>
      <c r="AD2265" s="13">
        <v>5.6149240000000002</v>
      </c>
      <c r="AE2265" s="1" t="s">
        <v>12654</v>
      </c>
      <c r="AF2265" s="1" t="s">
        <v>12659</v>
      </c>
    </row>
    <row r="2266" spans="1:32" x14ac:dyDescent="0.2">
      <c r="A2266" s="1" t="s">
        <v>6415</v>
      </c>
      <c r="B2266" s="10">
        <v>4239009</v>
      </c>
      <c r="C2266" s="1" t="s">
        <v>2349</v>
      </c>
      <c r="D2266" s="1" t="s">
        <v>90</v>
      </c>
      <c r="E2266" s="11">
        <v>12167781</v>
      </c>
      <c r="F2266" s="11">
        <v>1891</v>
      </c>
      <c r="G2266" s="11">
        <v>2230</v>
      </c>
      <c r="H2266" s="11">
        <v>1508</v>
      </c>
      <c r="I2266" s="11">
        <v>912</v>
      </c>
      <c r="J2266" s="11">
        <v>537</v>
      </c>
      <c r="K2266" s="12" t="s">
        <v>2</v>
      </c>
      <c r="L2266" s="12" t="s">
        <v>2</v>
      </c>
      <c r="M2266" s="11">
        <v>-181</v>
      </c>
      <c r="N2266" s="11">
        <v>2577</v>
      </c>
      <c r="O2266" s="11">
        <v>-1825</v>
      </c>
      <c r="P2266" s="11">
        <v>13044</v>
      </c>
      <c r="Q2266" s="11">
        <v>-3090</v>
      </c>
      <c r="R2266" s="11">
        <v>-2736</v>
      </c>
      <c r="S2266" s="11">
        <v>489</v>
      </c>
      <c r="T2266" s="11">
        <v>-1704</v>
      </c>
      <c r="U2266" s="11">
        <v>-1315</v>
      </c>
      <c r="V2266" s="11">
        <v>2206</v>
      </c>
      <c r="W2266" s="13">
        <v>2.4249999999999998</v>
      </c>
      <c r="X2266" s="13">
        <v>2.8959999999999999</v>
      </c>
      <c r="Y2266" s="13">
        <v>1.8520000000000001</v>
      </c>
      <c r="Z2266" s="13">
        <v>2.5750000000000002</v>
      </c>
      <c r="AA2266" s="13">
        <v>3.694</v>
      </c>
      <c r="AB2266" s="1">
        <v>2108</v>
      </c>
      <c r="AC2266" s="12" t="s">
        <v>4019</v>
      </c>
      <c r="AD2266" s="13">
        <v>0.52870099999999998</v>
      </c>
      <c r="AE2266" s="1" t="s">
        <v>12654</v>
      </c>
      <c r="AF2266" s="1" t="s">
        <v>12674</v>
      </c>
    </row>
    <row r="2267" spans="1:32" x14ac:dyDescent="0.2">
      <c r="A2267" s="1" t="s">
        <v>6416</v>
      </c>
      <c r="B2267" s="10">
        <v>4981697</v>
      </c>
      <c r="C2267" s="1" t="s">
        <v>2350</v>
      </c>
      <c r="D2267" s="1" t="s">
        <v>264</v>
      </c>
      <c r="E2267" s="11">
        <v>17816695</v>
      </c>
      <c r="F2267" s="11">
        <v>2670</v>
      </c>
      <c r="G2267" s="11">
        <v>2395</v>
      </c>
      <c r="H2267" s="11">
        <v>1984</v>
      </c>
      <c r="I2267" s="11">
        <v>2084</v>
      </c>
      <c r="J2267" s="11">
        <v>1932</v>
      </c>
      <c r="K2267" s="12" t="s">
        <v>2</v>
      </c>
      <c r="L2267" s="12" t="s">
        <v>2</v>
      </c>
      <c r="M2267" s="11">
        <v>2199</v>
      </c>
      <c r="N2267" s="11">
        <v>1843</v>
      </c>
      <c r="O2267" s="11">
        <v>1336</v>
      </c>
      <c r="P2267" s="11">
        <v>2468</v>
      </c>
      <c r="Q2267" s="11">
        <v>1828</v>
      </c>
      <c r="R2267" s="11">
        <v>-217</v>
      </c>
      <c r="S2267" s="11">
        <v>-50</v>
      </c>
      <c r="T2267" s="11">
        <v>-1435</v>
      </c>
      <c r="U2267" s="11">
        <v>-9351</v>
      </c>
      <c r="V2267" s="11">
        <v>-4536</v>
      </c>
      <c r="W2267" s="13">
        <v>9.5410000000000004</v>
      </c>
      <c r="X2267" s="13">
        <v>7.6360000000000001</v>
      </c>
      <c r="Y2267" s="13">
        <v>6.2750000000000004</v>
      </c>
      <c r="Z2267" s="13">
        <v>6.298</v>
      </c>
      <c r="AA2267" s="13">
        <v>5.6020000000000003</v>
      </c>
      <c r="AB2267" s="1">
        <v>9414</v>
      </c>
      <c r="AC2267" s="13">
        <v>12.485073999999999</v>
      </c>
      <c r="AD2267" s="13">
        <v>0.68643600000000005</v>
      </c>
      <c r="AE2267" s="1" t="s">
        <v>12654</v>
      </c>
      <c r="AF2267" s="1" t="s">
        <v>12666</v>
      </c>
    </row>
    <row r="2268" spans="1:32" x14ac:dyDescent="0.2">
      <c r="A2268" s="1" t="s">
        <v>6417</v>
      </c>
      <c r="B2268" s="10">
        <v>6333637</v>
      </c>
      <c r="C2268" s="1" t="s">
        <v>2352</v>
      </c>
      <c r="D2268" s="1" t="s">
        <v>36</v>
      </c>
      <c r="E2268" s="11">
        <v>9314123</v>
      </c>
      <c r="F2268" s="11">
        <v>2389</v>
      </c>
      <c r="G2268" s="11">
        <v>3193</v>
      </c>
      <c r="H2268" s="11">
        <v>1262</v>
      </c>
      <c r="I2268" s="11">
        <v>850</v>
      </c>
      <c r="J2268" s="11">
        <v>3494</v>
      </c>
      <c r="K2268" s="13">
        <v>3700</v>
      </c>
      <c r="L2268" s="13">
        <v>4400</v>
      </c>
      <c r="M2268" s="11">
        <v>3790</v>
      </c>
      <c r="N2268" s="11">
        <v>4297</v>
      </c>
      <c r="O2268" s="11">
        <v>3606</v>
      </c>
      <c r="P2268" s="11">
        <v>5373</v>
      </c>
      <c r="Q2268" s="11">
        <v>4105</v>
      </c>
      <c r="R2268" s="11">
        <v>-1047</v>
      </c>
      <c r="S2268" s="11">
        <v>-2360</v>
      </c>
      <c r="T2268" s="11">
        <v>-2147</v>
      </c>
      <c r="U2268" s="11">
        <v>-2437</v>
      </c>
      <c r="V2268" s="11">
        <v>-1212</v>
      </c>
      <c r="W2268" s="13">
        <v>9.4339999999999993</v>
      </c>
      <c r="X2268" s="13">
        <v>6.9989999999999997</v>
      </c>
      <c r="Y2268" s="13">
        <v>1.244</v>
      </c>
      <c r="Z2268" s="13">
        <v>3.4590000000000001</v>
      </c>
      <c r="AA2268" s="13">
        <v>6.7560000000000002</v>
      </c>
      <c r="AB2268" s="1">
        <v>4064</v>
      </c>
      <c r="AC2268" s="13">
        <v>9.5592900000000007</v>
      </c>
      <c r="AD2268" s="13">
        <v>0.57074800000000003</v>
      </c>
      <c r="AE2268" s="1" t="s">
        <v>12654</v>
      </c>
      <c r="AF2268" s="1" t="s">
        <v>12667</v>
      </c>
    </row>
    <row r="2269" spans="1:32" x14ac:dyDescent="0.2">
      <c r="A2269" s="1" t="s">
        <v>6418</v>
      </c>
      <c r="B2269" s="10">
        <v>4990863</v>
      </c>
      <c r="C2269" s="1" t="s">
        <v>2353</v>
      </c>
      <c r="D2269" s="1" t="s">
        <v>108</v>
      </c>
      <c r="E2269" s="11">
        <v>11057297</v>
      </c>
      <c r="F2269" s="11">
        <v>3558</v>
      </c>
      <c r="G2269" s="11">
        <v>4645</v>
      </c>
      <c r="H2269" s="11">
        <v>6429</v>
      </c>
      <c r="I2269" s="11">
        <v>6174</v>
      </c>
      <c r="J2269" s="11">
        <v>6174</v>
      </c>
      <c r="K2269" s="13">
        <v>4800</v>
      </c>
      <c r="L2269" s="13">
        <v>5600</v>
      </c>
      <c r="M2269" s="11">
        <v>7551</v>
      </c>
      <c r="N2269" s="11">
        <v>5798</v>
      </c>
      <c r="O2269" s="11">
        <v>3189</v>
      </c>
      <c r="P2269" s="11">
        <v>5234</v>
      </c>
      <c r="Q2269" s="11">
        <v>5234</v>
      </c>
      <c r="R2269" s="11">
        <v>-608</v>
      </c>
      <c r="S2269" s="11">
        <v>-1601</v>
      </c>
      <c r="T2269" s="11">
        <v>-4426</v>
      </c>
      <c r="U2269" s="11">
        <v>-5546</v>
      </c>
      <c r="V2269" s="11">
        <v>-5546</v>
      </c>
      <c r="W2269" s="13">
        <v>5.9269999999999996</v>
      </c>
      <c r="X2269" s="13">
        <v>6.9119999999999999</v>
      </c>
      <c r="Y2269" s="13">
        <v>8.56</v>
      </c>
      <c r="Z2269" s="13">
        <v>8.1029999999999998</v>
      </c>
      <c r="AA2269" s="13">
        <v>8.1029999999999998</v>
      </c>
      <c r="AB2269" s="1">
        <v>5302</v>
      </c>
      <c r="AC2269" s="13">
        <v>11.863296</v>
      </c>
      <c r="AD2269" s="13">
        <v>0.90422100000000005</v>
      </c>
      <c r="AE2269" s="1" t="s">
        <v>12654</v>
      </c>
      <c r="AF2269" s="1" t="s">
        <v>12658</v>
      </c>
    </row>
    <row r="2270" spans="1:32" x14ac:dyDescent="0.2">
      <c r="A2270" s="1" t="s">
        <v>6419</v>
      </c>
      <c r="B2270" s="10">
        <v>4813066</v>
      </c>
      <c r="C2270" s="1" t="s">
        <v>2354</v>
      </c>
      <c r="D2270" s="1" t="s">
        <v>157</v>
      </c>
      <c r="E2270" s="11">
        <v>15538837</v>
      </c>
      <c r="F2270" s="11">
        <v>2613</v>
      </c>
      <c r="G2270" s="11">
        <v>2327</v>
      </c>
      <c r="H2270" s="11">
        <v>2118</v>
      </c>
      <c r="I2270" s="11">
        <v>2173</v>
      </c>
      <c r="J2270" s="11">
        <v>2459</v>
      </c>
      <c r="K2270" s="12" t="s">
        <v>2</v>
      </c>
      <c r="L2270" s="12" t="s">
        <v>2</v>
      </c>
      <c r="M2270" s="11">
        <v>1804</v>
      </c>
      <c r="N2270" s="11">
        <v>53</v>
      </c>
      <c r="O2270" s="11">
        <v>-7</v>
      </c>
      <c r="P2270" s="11">
        <v>339</v>
      </c>
      <c r="Q2270" s="11">
        <v>1389</v>
      </c>
      <c r="R2270" s="11">
        <v>-1043</v>
      </c>
      <c r="S2270" s="11">
        <v>741</v>
      </c>
      <c r="T2270" s="11">
        <v>132</v>
      </c>
      <c r="U2270" s="11">
        <v>-775</v>
      </c>
      <c r="V2270" s="11">
        <v>-1170</v>
      </c>
      <c r="W2270" s="13">
        <v>12.301</v>
      </c>
      <c r="X2270" s="13">
        <v>11.124000000000001</v>
      </c>
      <c r="Y2270" s="13">
        <v>9.5830000000000002</v>
      </c>
      <c r="Z2270" s="13">
        <v>9.6709999999999994</v>
      </c>
      <c r="AA2270" s="13">
        <v>10.516</v>
      </c>
      <c r="AB2270" s="1">
        <v>2393</v>
      </c>
      <c r="AC2270" s="13">
        <v>17.602556</v>
      </c>
      <c r="AD2270" s="13">
        <v>2.0873339999999998</v>
      </c>
      <c r="AE2270" s="1" t="s">
        <v>12654</v>
      </c>
      <c r="AF2270" s="1" t="s">
        <v>12671</v>
      </c>
    </row>
    <row r="2271" spans="1:32" x14ac:dyDescent="0.2">
      <c r="A2271" s="1" t="s">
        <v>6420</v>
      </c>
      <c r="B2271" s="10">
        <v>4554427</v>
      </c>
      <c r="C2271" s="1" t="s">
        <v>2355</v>
      </c>
      <c r="D2271" s="1" t="s">
        <v>177</v>
      </c>
      <c r="E2271" s="11">
        <v>21481868</v>
      </c>
      <c r="F2271" s="11">
        <v>3380</v>
      </c>
      <c r="G2271" s="11">
        <v>4178</v>
      </c>
      <c r="H2271" s="11">
        <v>4575</v>
      </c>
      <c r="I2271" s="11">
        <v>4963</v>
      </c>
      <c r="J2271" s="11">
        <v>4963</v>
      </c>
      <c r="K2271" s="13">
        <v>6133.3333300000004</v>
      </c>
      <c r="L2271" s="13">
        <v>6870</v>
      </c>
      <c r="M2271" s="11">
        <v>3716</v>
      </c>
      <c r="N2271" s="11">
        <v>5087</v>
      </c>
      <c r="O2271" s="11">
        <v>5192</v>
      </c>
      <c r="P2271" s="11">
        <v>6545</v>
      </c>
      <c r="Q2271" s="11">
        <v>6545</v>
      </c>
      <c r="R2271" s="11">
        <v>-2341</v>
      </c>
      <c r="S2271" s="11">
        <v>-4729</v>
      </c>
      <c r="T2271" s="11">
        <v>-154</v>
      </c>
      <c r="U2271" s="11">
        <v>8649</v>
      </c>
      <c r="V2271" s="11">
        <v>8649</v>
      </c>
      <c r="W2271" s="13">
        <v>5.88</v>
      </c>
      <c r="X2271" s="13">
        <v>10.053000000000001</v>
      </c>
      <c r="Y2271" s="13">
        <v>7.2889999999999997</v>
      </c>
      <c r="Z2271" s="13">
        <v>8.0419999999999998</v>
      </c>
      <c r="AA2271" s="13">
        <v>8.0419999999999998</v>
      </c>
      <c r="AB2271" s="1">
        <v>6929</v>
      </c>
      <c r="AC2271" s="13">
        <v>11.383623</v>
      </c>
      <c r="AD2271" s="13">
        <v>1.6550990000000001</v>
      </c>
      <c r="AE2271" s="1" t="s">
        <v>12654</v>
      </c>
      <c r="AF2271" s="1" t="s">
        <v>12659</v>
      </c>
    </row>
    <row r="2272" spans="1:32" x14ac:dyDescent="0.2">
      <c r="A2272" s="1" t="s">
        <v>6421</v>
      </c>
      <c r="B2272" s="10">
        <v>7297548</v>
      </c>
      <c r="C2272" s="1" t="s">
        <v>2356</v>
      </c>
      <c r="D2272" s="1" t="s">
        <v>36</v>
      </c>
      <c r="E2272" s="11">
        <v>8735699</v>
      </c>
      <c r="F2272" s="11">
        <v>2783</v>
      </c>
      <c r="G2272" s="11">
        <v>3922</v>
      </c>
      <c r="H2272" s="11">
        <v>1250</v>
      </c>
      <c r="I2272" s="11">
        <v>2234</v>
      </c>
      <c r="J2272" s="11">
        <v>3269</v>
      </c>
      <c r="K2272" s="13">
        <v>3300</v>
      </c>
      <c r="L2272" s="13">
        <v>3750</v>
      </c>
      <c r="M2272" s="11">
        <v>5216</v>
      </c>
      <c r="N2272" s="11">
        <v>1975</v>
      </c>
      <c r="O2272" s="11">
        <v>1494</v>
      </c>
      <c r="P2272" s="11">
        <v>6152</v>
      </c>
      <c r="Q2272" s="11">
        <v>6367</v>
      </c>
      <c r="R2272" s="11">
        <v>-3539</v>
      </c>
      <c r="S2272" s="11">
        <v>-3082</v>
      </c>
      <c r="T2272" s="11">
        <v>-2817</v>
      </c>
      <c r="U2272" s="11">
        <v>-4414</v>
      </c>
      <c r="V2272" s="11">
        <v>-5070</v>
      </c>
      <c r="W2272" s="13">
        <v>5.8310000000000004</v>
      </c>
      <c r="X2272" s="13">
        <v>9.2289999999999992</v>
      </c>
      <c r="Y2272" s="13">
        <v>2.0329999999999999</v>
      </c>
      <c r="Z2272" s="13">
        <v>3.6429999999999998</v>
      </c>
      <c r="AA2272" s="13">
        <v>5.5970000000000004</v>
      </c>
      <c r="AB2272" s="1">
        <v>4092</v>
      </c>
      <c r="AC2272" s="13">
        <v>10.191867999999999</v>
      </c>
      <c r="AD2272" s="13">
        <v>0.54125299999999998</v>
      </c>
      <c r="AE2272" s="1" t="s">
        <v>12654</v>
      </c>
      <c r="AF2272" s="1" t="s">
        <v>12667</v>
      </c>
    </row>
    <row r="2273" spans="1:32" x14ac:dyDescent="0.2">
      <c r="A2273" s="1" t="s">
        <v>6422</v>
      </c>
      <c r="B2273" s="10">
        <v>4250733</v>
      </c>
      <c r="C2273" s="1" t="s">
        <v>2357</v>
      </c>
      <c r="D2273" s="1" t="s">
        <v>177</v>
      </c>
      <c r="E2273" s="11">
        <v>21328055</v>
      </c>
      <c r="F2273" s="11">
        <v>2971</v>
      </c>
      <c r="G2273" s="11">
        <v>8800</v>
      </c>
      <c r="H2273" s="11">
        <v>12940</v>
      </c>
      <c r="I2273" s="11">
        <v>9423</v>
      </c>
      <c r="J2273" s="11">
        <v>3740</v>
      </c>
      <c r="K2273" s="13">
        <v>4677.9224999999997</v>
      </c>
      <c r="L2273" s="13">
        <v>6997.5132999999996</v>
      </c>
      <c r="M2273" s="11">
        <v>2067</v>
      </c>
      <c r="N2273" s="11">
        <v>5105</v>
      </c>
      <c r="O2273" s="11">
        <v>-4862</v>
      </c>
      <c r="P2273" s="11">
        <v>-12959</v>
      </c>
      <c r="Q2273" s="11">
        <v>-493</v>
      </c>
      <c r="R2273" s="11">
        <v>-3034</v>
      </c>
      <c r="S2273" s="11">
        <v>-5208</v>
      </c>
      <c r="T2273" s="11">
        <v>-6834</v>
      </c>
      <c r="U2273" s="11">
        <v>-4817</v>
      </c>
      <c r="V2273" s="11">
        <v>-9754</v>
      </c>
      <c r="W2273" s="13">
        <v>4.3540000000000001</v>
      </c>
      <c r="X2273" s="13">
        <v>-25.155000000000001</v>
      </c>
      <c r="Y2273" s="13">
        <v>4.9269999999999996</v>
      </c>
      <c r="Z2273" s="13">
        <v>-40.776000000000003</v>
      </c>
      <c r="AA2273" s="13">
        <v>0.11799999999999999</v>
      </c>
      <c r="AB2273" s="1">
        <v>6997</v>
      </c>
      <c r="AC2273" s="13">
        <v>220.759963</v>
      </c>
      <c r="AD2273" s="13">
        <v>0.46677099999999999</v>
      </c>
      <c r="AE2273" s="1" t="s">
        <v>12654</v>
      </c>
      <c r="AF2273" s="1" t="s">
        <v>12659</v>
      </c>
    </row>
    <row r="2274" spans="1:32" x14ac:dyDescent="0.2">
      <c r="A2274" s="1" t="s">
        <v>6423</v>
      </c>
      <c r="B2274" s="10">
        <v>4239742</v>
      </c>
      <c r="C2274" s="1" t="s">
        <v>2358</v>
      </c>
      <c r="D2274" s="1" t="s">
        <v>309</v>
      </c>
      <c r="E2274" s="11">
        <v>3607904</v>
      </c>
      <c r="F2274" s="11">
        <v>565</v>
      </c>
      <c r="G2274" s="11">
        <v>826</v>
      </c>
      <c r="H2274" s="11">
        <v>-240</v>
      </c>
      <c r="I2274" s="11">
        <v>-494</v>
      </c>
      <c r="J2274" s="11">
        <v>607</v>
      </c>
      <c r="K2274" s="12" t="s">
        <v>2</v>
      </c>
      <c r="L2274" s="12" t="s">
        <v>2</v>
      </c>
      <c r="M2274" s="11">
        <v>1503</v>
      </c>
      <c r="N2274" s="11">
        <v>1801</v>
      </c>
      <c r="O2274" s="11">
        <v>-916</v>
      </c>
      <c r="P2274" s="11">
        <v>296</v>
      </c>
      <c r="Q2274" s="11">
        <v>-265</v>
      </c>
      <c r="R2274" s="11">
        <v>-1024</v>
      </c>
      <c r="S2274" s="11">
        <v>35</v>
      </c>
      <c r="T2274" s="11">
        <v>-394</v>
      </c>
      <c r="U2274" s="11">
        <v>-3139</v>
      </c>
      <c r="V2274" s="11">
        <v>-1655</v>
      </c>
      <c r="W2274" s="13">
        <v>2.7959999999999998</v>
      </c>
      <c r="X2274" s="13">
        <v>3.8340000000000001</v>
      </c>
      <c r="Y2274" s="13">
        <v>1.831</v>
      </c>
      <c r="Z2274" s="13">
        <v>-0.97299999999999998</v>
      </c>
      <c r="AA2274" s="13">
        <v>1.5629999999999999</v>
      </c>
      <c r="AB2274" s="1">
        <v>4539</v>
      </c>
      <c r="AC2274" s="13">
        <v>10.989565000000001</v>
      </c>
      <c r="AD2274" s="13">
        <v>0.29079500000000003</v>
      </c>
      <c r="AE2274" s="1" t="s">
        <v>12654</v>
      </c>
      <c r="AF2274" s="1" t="s">
        <v>12656</v>
      </c>
    </row>
    <row r="2275" spans="1:32" x14ac:dyDescent="0.2">
      <c r="A2275" s="1" t="s">
        <v>6424</v>
      </c>
      <c r="B2275" s="10">
        <v>6333740</v>
      </c>
      <c r="C2275" s="1" t="s">
        <v>2359</v>
      </c>
      <c r="D2275" s="1" t="s">
        <v>112</v>
      </c>
      <c r="E2275" s="11">
        <v>3213010</v>
      </c>
      <c r="F2275" s="11">
        <v>699</v>
      </c>
      <c r="G2275" s="11">
        <v>384</v>
      </c>
      <c r="H2275" s="11">
        <v>523</v>
      </c>
      <c r="I2275" s="11">
        <v>864</v>
      </c>
      <c r="J2275" s="11">
        <v>261</v>
      </c>
      <c r="K2275" s="12" t="s">
        <v>2</v>
      </c>
      <c r="L2275" s="12" t="s">
        <v>2</v>
      </c>
      <c r="M2275" s="11">
        <v>1040</v>
      </c>
      <c r="N2275" s="11">
        <v>419</v>
      </c>
      <c r="O2275" s="11">
        <v>-380</v>
      </c>
      <c r="P2275" s="11">
        <v>986</v>
      </c>
      <c r="Q2275" s="11">
        <v>142</v>
      </c>
      <c r="R2275" s="11">
        <v>-579</v>
      </c>
      <c r="S2275" s="11">
        <v>-802</v>
      </c>
      <c r="T2275" s="11">
        <v>-730</v>
      </c>
      <c r="U2275" s="11">
        <v>-816</v>
      </c>
      <c r="V2275" s="11">
        <v>-1474</v>
      </c>
      <c r="W2275" s="13">
        <v>8.5589999999999993</v>
      </c>
      <c r="X2275" s="13">
        <v>3.069</v>
      </c>
      <c r="Y2275" s="13">
        <v>4.4379999999999997</v>
      </c>
      <c r="Z2275" s="13">
        <v>5.359</v>
      </c>
      <c r="AA2275" s="13">
        <v>-2.1230000000000002</v>
      </c>
      <c r="AB2275" s="1">
        <v>5612</v>
      </c>
      <c r="AC2275" s="12" t="s">
        <v>4019</v>
      </c>
      <c r="AD2275" s="13">
        <v>0.59589899999999996</v>
      </c>
      <c r="AE2275" s="1" t="s">
        <v>12654</v>
      </c>
      <c r="AF2275" s="1" t="s">
        <v>12667</v>
      </c>
    </row>
    <row r="2276" spans="1:32" x14ac:dyDescent="0.2">
      <c r="A2276" s="1" t="s">
        <v>6425</v>
      </c>
      <c r="B2276" s="10">
        <v>6333976</v>
      </c>
      <c r="C2276" s="1" t="s">
        <v>2360</v>
      </c>
      <c r="D2276" s="1" t="s">
        <v>112</v>
      </c>
      <c r="E2276" s="11">
        <v>4821155</v>
      </c>
      <c r="F2276" s="11">
        <v>497</v>
      </c>
      <c r="G2276" s="11">
        <v>788</v>
      </c>
      <c r="H2276" s="11">
        <v>708</v>
      </c>
      <c r="I2276" s="11">
        <v>1289</v>
      </c>
      <c r="J2276" s="11">
        <v>409</v>
      </c>
      <c r="K2276" s="12" t="s">
        <v>2</v>
      </c>
      <c r="L2276" s="12" t="s">
        <v>2</v>
      </c>
      <c r="M2276" s="11">
        <v>1538</v>
      </c>
      <c r="N2276" s="11">
        <v>-427</v>
      </c>
      <c r="O2276" s="11">
        <v>159</v>
      </c>
      <c r="P2276" s="11">
        <v>1806</v>
      </c>
      <c r="Q2276" s="11">
        <v>685</v>
      </c>
      <c r="R2276" s="11">
        <v>-813</v>
      </c>
      <c r="S2276" s="11">
        <v>-248</v>
      </c>
      <c r="T2276" s="11">
        <v>-726</v>
      </c>
      <c r="U2276" s="11">
        <v>-717</v>
      </c>
      <c r="V2276" s="11">
        <v>-1097</v>
      </c>
      <c r="W2276" s="13">
        <v>4.1139999999999999</v>
      </c>
      <c r="X2276" s="13">
        <v>6.0229999999999997</v>
      </c>
      <c r="Y2276" s="13">
        <v>5.0220000000000002</v>
      </c>
      <c r="Z2276" s="13">
        <v>5.6</v>
      </c>
      <c r="AA2276" s="13">
        <v>1.986</v>
      </c>
      <c r="AB2276" s="1">
        <v>5609</v>
      </c>
      <c r="AC2276" s="13">
        <v>15.110093000000001</v>
      </c>
      <c r="AD2276" s="13">
        <v>0.33572000000000002</v>
      </c>
      <c r="AE2276" s="1" t="s">
        <v>12654</v>
      </c>
      <c r="AF2276" s="1" t="s">
        <v>12667</v>
      </c>
    </row>
    <row r="2277" spans="1:32" x14ac:dyDescent="0.2">
      <c r="A2277" s="1" t="s">
        <v>6426</v>
      </c>
      <c r="B2277" s="10">
        <v>4422144</v>
      </c>
      <c r="C2277" s="1" t="s">
        <v>2361</v>
      </c>
      <c r="D2277" s="1" t="s">
        <v>2362</v>
      </c>
      <c r="E2277" s="11">
        <v>291023472</v>
      </c>
      <c r="F2277" s="11">
        <v>6999</v>
      </c>
      <c r="G2277" s="11">
        <v>12253</v>
      </c>
      <c r="H2277" s="11">
        <v>-397</v>
      </c>
      <c r="I2277" s="11">
        <v>4391</v>
      </c>
      <c r="J2277" s="11">
        <v>-8561</v>
      </c>
      <c r="K2277" s="12" t="s">
        <v>2</v>
      </c>
      <c r="L2277" s="12" t="s">
        <v>2</v>
      </c>
      <c r="M2277" s="11">
        <v>15503</v>
      </c>
      <c r="N2277" s="11">
        <v>4608</v>
      </c>
      <c r="O2277" s="11">
        <v>-12402</v>
      </c>
      <c r="P2277" s="11">
        <v>10827</v>
      </c>
      <c r="Q2277" s="11">
        <v>-3178</v>
      </c>
      <c r="R2277" s="11">
        <v>-5859</v>
      </c>
      <c r="S2277" s="11">
        <v>-4162</v>
      </c>
      <c r="T2277" s="11">
        <v>-8094</v>
      </c>
      <c r="U2277" s="11">
        <v>-9876</v>
      </c>
      <c r="V2277" s="11">
        <v>-16685</v>
      </c>
      <c r="W2277" s="13">
        <v>8.0739999999999998</v>
      </c>
      <c r="X2277" s="13">
        <v>13.61</v>
      </c>
      <c r="Y2277" s="13">
        <v>-1.9259999999999999</v>
      </c>
      <c r="Z2277" s="13">
        <v>3.431</v>
      </c>
      <c r="AA2277" s="13">
        <v>-28.396999999999998</v>
      </c>
      <c r="AB2277" s="1">
        <v>3315</v>
      </c>
      <c r="AC2277" s="12" t="s">
        <v>4019</v>
      </c>
      <c r="AD2277" s="13">
        <v>0.65372600000000003</v>
      </c>
      <c r="AE2277" s="1" t="s">
        <v>12654</v>
      </c>
      <c r="AF2277" s="1" t="s">
        <v>12677</v>
      </c>
    </row>
    <row r="2278" spans="1:32" x14ac:dyDescent="0.2">
      <c r="A2278" s="1" t="s">
        <v>6427</v>
      </c>
      <c r="B2278" s="10">
        <v>6333736</v>
      </c>
      <c r="C2278" s="1" t="s">
        <v>2363</v>
      </c>
      <c r="D2278" s="1" t="s">
        <v>267</v>
      </c>
      <c r="E2278" s="11">
        <v>54300738</v>
      </c>
      <c r="F2278" s="11">
        <v>2747</v>
      </c>
      <c r="G2278" s="11">
        <v>1228</v>
      </c>
      <c r="H2278" s="11">
        <v>-228</v>
      </c>
      <c r="I2278" s="11">
        <v>1807</v>
      </c>
      <c r="J2278" s="11">
        <v>990</v>
      </c>
      <c r="K2278" s="13">
        <v>1200</v>
      </c>
      <c r="L2278" s="13">
        <v>2000</v>
      </c>
      <c r="M2278" s="11">
        <v>4242</v>
      </c>
      <c r="N2278" s="11">
        <v>2879</v>
      </c>
      <c r="O2278" s="11">
        <v>432</v>
      </c>
      <c r="P2278" s="11">
        <v>5835</v>
      </c>
      <c r="Q2278" s="11">
        <v>-297</v>
      </c>
      <c r="R2278" s="11">
        <v>-1526</v>
      </c>
      <c r="S2278" s="11">
        <v>-3590</v>
      </c>
      <c r="T2278" s="11">
        <v>-1434</v>
      </c>
      <c r="U2278" s="11">
        <v>-1351</v>
      </c>
      <c r="V2278" s="11">
        <v>-2656</v>
      </c>
      <c r="W2278" s="13">
        <v>5.33</v>
      </c>
      <c r="X2278" s="13">
        <v>2.4470000000000001</v>
      </c>
      <c r="Y2278" s="13">
        <v>-0.878</v>
      </c>
      <c r="Z2278" s="13">
        <v>1.976</v>
      </c>
      <c r="AA2278" s="13">
        <v>0.02</v>
      </c>
      <c r="AB2278" s="1">
        <v>5269</v>
      </c>
      <c r="AC2278" s="12" t="s">
        <v>4019</v>
      </c>
      <c r="AD2278" s="13">
        <v>0.46633200000000002</v>
      </c>
      <c r="AE2278" s="1" t="s">
        <v>12654</v>
      </c>
      <c r="AF2278" s="1" t="s">
        <v>12667</v>
      </c>
    </row>
    <row r="2279" spans="1:32" x14ac:dyDescent="0.2">
      <c r="A2279" s="1" t="s">
        <v>6428</v>
      </c>
      <c r="B2279" s="10">
        <v>4308685</v>
      </c>
      <c r="C2279" s="1" t="s">
        <v>2364</v>
      </c>
      <c r="D2279" s="1" t="s">
        <v>267</v>
      </c>
      <c r="E2279" s="11">
        <v>6627845</v>
      </c>
      <c r="F2279" s="11">
        <v>59</v>
      </c>
      <c r="G2279" s="11">
        <v>256</v>
      </c>
      <c r="H2279" s="11">
        <v>128</v>
      </c>
      <c r="I2279" s="11">
        <v>307</v>
      </c>
      <c r="J2279" s="11">
        <v>473</v>
      </c>
      <c r="K2279" s="12" t="s">
        <v>2</v>
      </c>
      <c r="L2279" s="12" t="s">
        <v>2</v>
      </c>
      <c r="M2279" s="11">
        <v>965</v>
      </c>
      <c r="N2279" s="11">
        <v>809</v>
      </c>
      <c r="O2279" s="11">
        <v>48</v>
      </c>
      <c r="P2279" s="11">
        <v>447</v>
      </c>
      <c r="Q2279" s="11">
        <v>1045</v>
      </c>
      <c r="R2279" s="11">
        <v>-118</v>
      </c>
      <c r="S2279" s="11">
        <v>-192</v>
      </c>
      <c r="T2279" s="11">
        <v>17</v>
      </c>
      <c r="U2279" s="11">
        <v>-224</v>
      </c>
      <c r="V2279" s="11">
        <v>-782</v>
      </c>
      <c r="W2279" s="13">
        <v>2.4300000000000002</v>
      </c>
      <c r="X2279" s="13">
        <v>4.1989999999999998</v>
      </c>
      <c r="Y2279" s="13">
        <v>-0.27100000000000002</v>
      </c>
      <c r="Z2279" s="13">
        <v>5.1710000000000003</v>
      </c>
      <c r="AA2279" s="13">
        <v>6.4429999999999996</v>
      </c>
      <c r="AB2279" s="1">
        <v>5355</v>
      </c>
      <c r="AC2279" s="13">
        <v>11.156674000000001</v>
      </c>
      <c r="AD2279" s="13">
        <v>0.67558099999999999</v>
      </c>
      <c r="AE2279" s="1" t="s">
        <v>12654</v>
      </c>
      <c r="AF2279" s="1" t="s">
        <v>12667</v>
      </c>
    </row>
    <row r="2280" spans="1:32" x14ac:dyDescent="0.2">
      <c r="A2280" s="1" t="s">
        <v>6429</v>
      </c>
      <c r="B2280" s="10">
        <v>4363731</v>
      </c>
      <c r="C2280" s="1" t="s">
        <v>2365</v>
      </c>
      <c r="D2280" s="1" t="s">
        <v>112</v>
      </c>
      <c r="E2280" s="11">
        <v>125914834</v>
      </c>
      <c r="F2280" s="11">
        <v>8437</v>
      </c>
      <c r="G2280" s="11">
        <v>8816</v>
      </c>
      <c r="H2280" s="11">
        <v>4742</v>
      </c>
      <c r="I2280" s="11">
        <v>6858</v>
      </c>
      <c r="J2280" s="11">
        <v>6858</v>
      </c>
      <c r="K2280" s="12" t="s">
        <v>2</v>
      </c>
      <c r="L2280" s="12" t="s">
        <v>2</v>
      </c>
      <c r="M2280" s="11">
        <v>5246</v>
      </c>
      <c r="N2280" s="11">
        <v>6280</v>
      </c>
      <c r="O2280" s="11">
        <v>8776</v>
      </c>
      <c r="P2280" s="11">
        <v>5958</v>
      </c>
      <c r="Q2280" s="11">
        <v>5958</v>
      </c>
      <c r="R2280" s="11">
        <v>-2211</v>
      </c>
      <c r="S2280" s="11">
        <v>-4592</v>
      </c>
      <c r="T2280" s="11">
        <v>-4666</v>
      </c>
      <c r="U2280" s="11">
        <v>-4848</v>
      </c>
      <c r="V2280" s="11">
        <v>-4848</v>
      </c>
      <c r="W2280" s="13">
        <v>12.871</v>
      </c>
      <c r="X2280" s="13">
        <v>11.922000000000001</v>
      </c>
      <c r="Y2280" s="13">
        <v>6.2089999999999996</v>
      </c>
      <c r="Z2280" s="13">
        <v>4.3250000000000002</v>
      </c>
      <c r="AA2280" s="13">
        <v>4.3250000000000002</v>
      </c>
      <c r="AB2280" s="1">
        <v>5563</v>
      </c>
      <c r="AC2280" s="13">
        <v>20.726765</v>
      </c>
      <c r="AD2280" s="13">
        <v>0.58643800000000001</v>
      </c>
      <c r="AE2280" s="1" t="s">
        <v>12654</v>
      </c>
      <c r="AF2280" s="1" t="s">
        <v>12667</v>
      </c>
    </row>
    <row r="2281" spans="1:32" x14ac:dyDescent="0.2">
      <c r="A2281" s="1" t="s">
        <v>6430</v>
      </c>
      <c r="B2281" s="10">
        <v>4990448</v>
      </c>
      <c r="C2281" s="1" t="s">
        <v>2366</v>
      </c>
      <c r="D2281" s="1" t="s">
        <v>148</v>
      </c>
      <c r="E2281" s="11">
        <v>56872800</v>
      </c>
      <c r="F2281" s="11">
        <v>14188</v>
      </c>
      <c r="G2281" s="11">
        <v>7455</v>
      </c>
      <c r="H2281" s="11">
        <v>9660</v>
      </c>
      <c r="I2281" s="11">
        <v>13449</v>
      </c>
      <c r="J2281" s="11">
        <v>17935</v>
      </c>
      <c r="K2281" s="13">
        <v>17700</v>
      </c>
      <c r="L2281" s="13">
        <v>18400</v>
      </c>
      <c r="M2281" s="11">
        <v>19570</v>
      </c>
      <c r="N2281" s="11">
        <v>9514</v>
      </c>
      <c r="O2281" s="11">
        <v>13234</v>
      </c>
      <c r="P2281" s="11">
        <v>7383</v>
      </c>
      <c r="Q2281" s="11">
        <v>-4341</v>
      </c>
      <c r="R2281" s="11">
        <v>-9402</v>
      </c>
      <c r="S2281" s="11">
        <v>-6644</v>
      </c>
      <c r="T2281" s="11">
        <v>-12441</v>
      </c>
      <c r="U2281" s="11">
        <v>-4178</v>
      </c>
      <c r="V2281" s="11">
        <v>-5774</v>
      </c>
      <c r="W2281" s="13">
        <v>5.6369999999999996</v>
      </c>
      <c r="X2281" s="13">
        <v>2.8860000000000001</v>
      </c>
      <c r="Y2281" s="13">
        <v>3.9660000000000002</v>
      </c>
      <c r="Z2281" s="13">
        <v>5.3540000000000001</v>
      </c>
      <c r="AA2281" s="13">
        <v>6.8109999999999999</v>
      </c>
      <c r="AB2281" s="1">
        <v>1950</v>
      </c>
      <c r="AC2281" s="13">
        <v>11.059134999999999</v>
      </c>
      <c r="AD2281" s="13">
        <v>0.87831199999999998</v>
      </c>
      <c r="AE2281" s="1" t="s">
        <v>12654</v>
      </c>
      <c r="AF2281" s="1" t="s">
        <v>12658</v>
      </c>
    </row>
    <row r="2282" spans="1:32" x14ac:dyDescent="0.2">
      <c r="A2282" s="1" t="s">
        <v>6431</v>
      </c>
      <c r="B2282" s="10">
        <v>4991700</v>
      </c>
      <c r="C2282" s="1" t="s">
        <v>2367</v>
      </c>
      <c r="D2282" s="1" t="s">
        <v>58</v>
      </c>
      <c r="E2282" s="11">
        <v>6701038</v>
      </c>
      <c r="F2282" s="11">
        <v>3396</v>
      </c>
      <c r="G2282" s="11">
        <v>2828</v>
      </c>
      <c r="H2282" s="11">
        <v>3858</v>
      </c>
      <c r="I2282" s="11">
        <v>4775</v>
      </c>
      <c r="J2282" s="11">
        <v>6129</v>
      </c>
      <c r="K2282" s="13">
        <v>6800</v>
      </c>
      <c r="L2282" s="13">
        <v>7400</v>
      </c>
      <c r="M2282" s="11">
        <v>5099</v>
      </c>
      <c r="N2282" s="11">
        <v>3174</v>
      </c>
      <c r="O2282" s="11">
        <v>120</v>
      </c>
      <c r="P2282" s="11">
        <v>1145</v>
      </c>
      <c r="Q2282" s="11">
        <v>8942</v>
      </c>
      <c r="R2282" s="11">
        <v>-505</v>
      </c>
      <c r="S2282" s="11">
        <v>-2068</v>
      </c>
      <c r="T2282" s="11">
        <v>-1728</v>
      </c>
      <c r="U2282" s="11">
        <v>-330</v>
      </c>
      <c r="V2282" s="11">
        <v>-1019</v>
      </c>
      <c r="W2282" s="13">
        <v>13.07</v>
      </c>
      <c r="X2282" s="13">
        <v>9.1549999999999994</v>
      </c>
      <c r="Y2282" s="13">
        <v>13.222</v>
      </c>
      <c r="Z2282" s="13">
        <v>14.186999999999999</v>
      </c>
      <c r="AA2282" s="13">
        <v>14.603</v>
      </c>
      <c r="AB2282" s="1">
        <v>1909</v>
      </c>
      <c r="AC2282" s="13">
        <v>12.942212</v>
      </c>
      <c r="AD2282" s="13">
        <v>2.0610810000000002</v>
      </c>
      <c r="AE2282" s="1" t="s">
        <v>12654</v>
      </c>
      <c r="AF2282" s="1" t="s">
        <v>12658</v>
      </c>
    </row>
    <row r="2283" spans="1:32" x14ac:dyDescent="0.2">
      <c r="A2283" s="1" t="s">
        <v>6432</v>
      </c>
      <c r="B2283" s="10">
        <v>4296247</v>
      </c>
      <c r="C2283" s="1" t="s">
        <v>2368</v>
      </c>
      <c r="D2283" s="1" t="s">
        <v>177</v>
      </c>
      <c r="E2283" s="11">
        <v>75228398</v>
      </c>
      <c r="F2283" s="11">
        <v>32423</v>
      </c>
      <c r="G2283" s="11">
        <v>25331</v>
      </c>
      <c r="H2283" s="11">
        <v>-11795</v>
      </c>
      <c r="I2283" s="11">
        <v>5477</v>
      </c>
      <c r="J2283" s="11">
        <v>5477</v>
      </c>
      <c r="K2283" s="13">
        <v>31443.4</v>
      </c>
      <c r="L2283" s="13">
        <v>34042.85714</v>
      </c>
      <c r="M2283" s="11">
        <v>69881</v>
      </c>
      <c r="N2283" s="11">
        <v>31563</v>
      </c>
      <c r="O2283" s="11">
        <v>-1360</v>
      </c>
      <c r="P2283" s="11">
        <v>52200</v>
      </c>
      <c r="Q2283" s="11">
        <v>52200</v>
      </c>
      <c r="R2283" s="11">
        <v>-31754</v>
      </c>
      <c r="S2283" s="11">
        <v>-57155</v>
      </c>
      <c r="T2283" s="11">
        <v>-20777</v>
      </c>
      <c r="U2283" s="11">
        <v>42601</v>
      </c>
      <c r="V2283" s="11">
        <v>42601</v>
      </c>
      <c r="W2283" s="13">
        <v>5.782</v>
      </c>
      <c r="X2283" s="13">
        <v>5.54</v>
      </c>
      <c r="Y2283" s="13">
        <v>-5.1589999999999998</v>
      </c>
      <c r="Z2283" s="13">
        <v>2.5659999999999998</v>
      </c>
      <c r="AA2283" s="13">
        <v>2.5659999999999998</v>
      </c>
      <c r="AB2283" s="1">
        <v>5214</v>
      </c>
      <c r="AC2283" s="12" t="s">
        <v>4019</v>
      </c>
      <c r="AD2283" s="13">
        <v>0.89820599999999995</v>
      </c>
      <c r="AE2283" s="1" t="s">
        <v>12654</v>
      </c>
      <c r="AF2283" s="1" t="s">
        <v>12659</v>
      </c>
    </row>
    <row r="2284" spans="1:32" x14ac:dyDescent="0.2">
      <c r="A2284" s="1" t="s">
        <v>6433</v>
      </c>
      <c r="B2284" s="10">
        <v>4325163</v>
      </c>
      <c r="C2284" s="1" t="s">
        <v>2369</v>
      </c>
      <c r="D2284" s="1" t="s">
        <v>141</v>
      </c>
      <c r="E2284" s="11">
        <v>244574628</v>
      </c>
      <c r="F2284" s="11">
        <v>78101</v>
      </c>
      <c r="G2284" s="11">
        <v>138381</v>
      </c>
      <c r="H2284" s="11">
        <v>73755</v>
      </c>
      <c r="I2284" s="11">
        <v>60811</v>
      </c>
      <c r="J2284" s="11">
        <v>60811</v>
      </c>
      <c r="K2284" s="13">
        <v>60839.875</v>
      </c>
      <c r="L2284" s="13">
        <v>91380.5</v>
      </c>
      <c r="M2284" s="11">
        <v>146605</v>
      </c>
      <c r="N2284" s="11">
        <v>295206</v>
      </c>
      <c r="O2284" s="11">
        <v>185705</v>
      </c>
      <c r="P2284" s="11">
        <v>227865</v>
      </c>
      <c r="Q2284" s="11">
        <v>227865</v>
      </c>
      <c r="R2284" s="11">
        <v>-49325</v>
      </c>
      <c r="S2284" s="11">
        <v>4017</v>
      </c>
      <c r="T2284" s="11">
        <v>-59295</v>
      </c>
      <c r="U2284" s="11">
        <v>-140742</v>
      </c>
      <c r="V2284" s="11">
        <v>-140742</v>
      </c>
      <c r="W2284" s="13">
        <v>9.9890000000000008</v>
      </c>
      <c r="X2284" s="12" t="s">
        <v>2</v>
      </c>
      <c r="Y2284" s="13">
        <v>4.3970000000000002</v>
      </c>
      <c r="Z2284" s="13">
        <v>3.903</v>
      </c>
      <c r="AA2284" s="13">
        <v>3.903</v>
      </c>
      <c r="AB2284" s="1">
        <v>9147</v>
      </c>
      <c r="AC2284" s="13">
        <v>29.392378999999998</v>
      </c>
      <c r="AD2284" s="13">
        <v>1.0174859999999999</v>
      </c>
      <c r="AE2284" s="1" t="s">
        <v>12654</v>
      </c>
      <c r="AF2284" s="1" t="s">
        <v>12673</v>
      </c>
    </row>
    <row r="2285" spans="1:32" x14ac:dyDescent="0.2">
      <c r="A2285" s="1" t="s">
        <v>6434</v>
      </c>
      <c r="B2285" s="10">
        <v>4240258</v>
      </c>
      <c r="C2285" s="1" t="s">
        <v>2370</v>
      </c>
      <c r="D2285" s="1" t="s">
        <v>819</v>
      </c>
      <c r="E2285" s="11">
        <v>17731312</v>
      </c>
      <c r="F2285" s="11">
        <v>232</v>
      </c>
      <c r="G2285" s="11">
        <v>629</v>
      </c>
      <c r="H2285" s="11">
        <v>824</v>
      </c>
      <c r="I2285" s="11">
        <v>469</v>
      </c>
      <c r="J2285" s="11">
        <v>200</v>
      </c>
      <c r="K2285" s="12" t="s">
        <v>2</v>
      </c>
      <c r="L2285" s="12" t="s">
        <v>2</v>
      </c>
      <c r="M2285" s="11">
        <v>1054</v>
      </c>
      <c r="N2285" s="11">
        <v>1281</v>
      </c>
      <c r="O2285" s="11">
        <v>1062</v>
      </c>
      <c r="P2285" s="11">
        <v>611</v>
      </c>
      <c r="Q2285" s="11">
        <v>1063</v>
      </c>
      <c r="R2285" s="11">
        <v>-690</v>
      </c>
      <c r="S2285" s="11">
        <v>-251</v>
      </c>
      <c r="T2285" s="11">
        <v>-562</v>
      </c>
      <c r="U2285" s="11">
        <v>-934</v>
      </c>
      <c r="V2285" s="11">
        <v>-753</v>
      </c>
      <c r="W2285" s="13">
        <v>1.968</v>
      </c>
      <c r="X2285" s="13">
        <v>2.8260000000000001</v>
      </c>
      <c r="Y2285" s="13">
        <v>4.3029999999999999</v>
      </c>
      <c r="Z2285" s="13">
        <v>2.5870000000000002</v>
      </c>
      <c r="AA2285" s="13">
        <v>2.1030000000000002</v>
      </c>
      <c r="AB2285" s="1">
        <v>3512</v>
      </c>
      <c r="AC2285" s="13">
        <v>24.026413000000002</v>
      </c>
      <c r="AD2285" s="13">
        <v>0.50638399999999995</v>
      </c>
      <c r="AE2285" s="1" t="s">
        <v>12654</v>
      </c>
      <c r="AF2285" s="1" t="s">
        <v>12655</v>
      </c>
    </row>
    <row r="2286" spans="1:32" x14ac:dyDescent="0.2">
      <c r="A2286" s="1" t="s">
        <v>6435</v>
      </c>
      <c r="B2286" s="10">
        <v>4991661</v>
      </c>
      <c r="C2286" s="1" t="s">
        <v>2371</v>
      </c>
      <c r="D2286" s="1" t="s">
        <v>58</v>
      </c>
      <c r="E2286" s="11">
        <v>19375816</v>
      </c>
      <c r="F2286" s="11">
        <v>1104</v>
      </c>
      <c r="G2286" s="11">
        <v>1060</v>
      </c>
      <c r="H2286" s="11">
        <v>632</v>
      </c>
      <c r="I2286" s="11">
        <v>925</v>
      </c>
      <c r="J2286" s="11">
        <v>925</v>
      </c>
      <c r="K2286" s="12" t="s">
        <v>2</v>
      </c>
      <c r="L2286" s="12" t="s">
        <v>2</v>
      </c>
      <c r="M2286" s="11">
        <v>2137</v>
      </c>
      <c r="N2286" s="11">
        <v>799</v>
      </c>
      <c r="O2286" s="11">
        <v>1785</v>
      </c>
      <c r="P2286" s="11">
        <v>1971</v>
      </c>
      <c r="Q2286" s="11">
        <v>1971</v>
      </c>
      <c r="R2286" s="11">
        <v>-1730</v>
      </c>
      <c r="S2286" s="11">
        <v>-1110</v>
      </c>
      <c r="T2286" s="11">
        <v>-513</v>
      </c>
      <c r="U2286" s="11">
        <v>-1013</v>
      </c>
      <c r="V2286" s="11">
        <v>-1013</v>
      </c>
      <c r="W2286" s="13">
        <v>5.3940000000000001</v>
      </c>
      <c r="X2286" s="13">
        <v>5.101</v>
      </c>
      <c r="Y2286" s="13">
        <v>5.92</v>
      </c>
      <c r="Z2286" s="13">
        <v>3.0550000000000002</v>
      </c>
      <c r="AA2286" s="13">
        <v>3.0550000000000002</v>
      </c>
      <c r="AB2286" s="1">
        <v>5942</v>
      </c>
      <c r="AC2286" s="13">
        <v>20.784956000000001</v>
      </c>
      <c r="AD2286" s="13">
        <v>0.46185300000000001</v>
      </c>
      <c r="AE2286" s="1" t="s">
        <v>12654</v>
      </c>
      <c r="AF2286" s="1" t="s">
        <v>12658</v>
      </c>
    </row>
    <row r="2287" spans="1:32" x14ac:dyDescent="0.2">
      <c r="A2287" s="1" t="s">
        <v>6436</v>
      </c>
      <c r="B2287" s="10">
        <v>6333680</v>
      </c>
      <c r="C2287" s="1" t="s">
        <v>2372</v>
      </c>
      <c r="D2287" s="1" t="s">
        <v>105</v>
      </c>
      <c r="E2287" s="11">
        <v>21675925</v>
      </c>
      <c r="F2287" s="11">
        <v>3940</v>
      </c>
      <c r="G2287" s="11">
        <v>4882</v>
      </c>
      <c r="H2287" s="11">
        <v>5057</v>
      </c>
      <c r="I2287" s="11">
        <v>4073</v>
      </c>
      <c r="J2287" s="11">
        <v>4835</v>
      </c>
      <c r="K2287" s="13">
        <v>5400</v>
      </c>
      <c r="L2287" s="13">
        <v>5900</v>
      </c>
      <c r="M2287" s="11">
        <v>4698</v>
      </c>
      <c r="N2287" s="11">
        <v>2285</v>
      </c>
      <c r="O2287" s="11">
        <v>1439</v>
      </c>
      <c r="P2287" s="11">
        <v>6278</v>
      </c>
      <c r="Q2287" s="11">
        <v>4087</v>
      </c>
      <c r="R2287" s="11">
        <v>-2418</v>
      </c>
      <c r="S2287" s="11">
        <v>-2741</v>
      </c>
      <c r="T2287" s="11">
        <v>-1779</v>
      </c>
      <c r="U2287" s="11">
        <v>-634</v>
      </c>
      <c r="V2287" s="11">
        <v>-1768</v>
      </c>
      <c r="W2287" s="13">
        <v>6.9889999999999999</v>
      </c>
      <c r="X2287" s="13">
        <v>8.1509999999999998</v>
      </c>
      <c r="Y2287" s="13">
        <v>9.1859999999999999</v>
      </c>
      <c r="Z2287" s="13">
        <v>7.2990000000000004</v>
      </c>
      <c r="AA2287" s="13">
        <v>8.2110000000000003</v>
      </c>
      <c r="AB2287" s="1">
        <v>4362</v>
      </c>
      <c r="AC2287" s="13">
        <v>13.74532</v>
      </c>
      <c r="AD2287" s="13">
        <v>1.2586930000000001</v>
      </c>
      <c r="AE2287" s="1" t="s">
        <v>12654</v>
      </c>
      <c r="AF2287" s="1" t="s">
        <v>12667</v>
      </c>
    </row>
    <row r="2288" spans="1:32" x14ac:dyDescent="0.2">
      <c r="A2288" s="1" t="s">
        <v>6437</v>
      </c>
      <c r="B2288" s="10">
        <v>6333669</v>
      </c>
      <c r="C2288" s="1" t="s">
        <v>2373</v>
      </c>
      <c r="D2288" s="1" t="s">
        <v>1257</v>
      </c>
      <c r="E2288" s="11">
        <v>108741184</v>
      </c>
      <c r="F2288" s="11">
        <v>13629</v>
      </c>
      <c r="G2288" s="11">
        <v>12787</v>
      </c>
      <c r="H2288" s="11">
        <v>15216</v>
      </c>
      <c r="I2288" s="11">
        <v>17443</v>
      </c>
      <c r="J2288" s="11">
        <v>18547</v>
      </c>
      <c r="K2288" s="13">
        <v>20950</v>
      </c>
      <c r="L2288" s="13">
        <v>22025</v>
      </c>
      <c r="M2288" s="11">
        <v>16068</v>
      </c>
      <c r="N2288" s="11">
        <v>20694</v>
      </c>
      <c r="O2288" s="11">
        <v>19594</v>
      </c>
      <c r="P2288" s="11">
        <v>23440</v>
      </c>
      <c r="Q2288" s="11">
        <v>27924</v>
      </c>
      <c r="R2288" s="11">
        <v>-14513</v>
      </c>
      <c r="S2288" s="11">
        <v>-8792</v>
      </c>
      <c r="T2288" s="11">
        <v>-7581</v>
      </c>
      <c r="U2288" s="11">
        <v>-9190</v>
      </c>
      <c r="V2288" s="11">
        <v>-8812</v>
      </c>
      <c r="W2288" s="13">
        <v>13.614000000000001</v>
      </c>
      <c r="X2288" s="13">
        <v>14.122</v>
      </c>
      <c r="Y2288" s="13">
        <v>14.617000000000001</v>
      </c>
      <c r="Z2288" s="13">
        <v>14.804</v>
      </c>
      <c r="AA2288" s="13">
        <v>16.477</v>
      </c>
      <c r="AB2288" s="1">
        <v>8174</v>
      </c>
      <c r="AC2288" s="13">
        <v>24.18853</v>
      </c>
      <c r="AD2288" s="13">
        <v>4.96509</v>
      </c>
      <c r="AE2288" s="1" t="s">
        <v>12654</v>
      </c>
      <c r="AF2288" s="1" t="s">
        <v>12678</v>
      </c>
    </row>
    <row r="2289" spans="1:32" x14ac:dyDescent="0.2">
      <c r="A2289" s="1" t="s">
        <v>6438</v>
      </c>
      <c r="B2289" s="10">
        <v>4243102</v>
      </c>
      <c r="C2289" s="1" t="s">
        <v>2374</v>
      </c>
      <c r="D2289" s="1" t="s">
        <v>58</v>
      </c>
      <c r="E2289" s="11">
        <v>14205813</v>
      </c>
      <c r="F2289" s="12" t="s">
        <v>2</v>
      </c>
      <c r="G2289" s="12" t="s">
        <v>2</v>
      </c>
      <c r="H2289" s="12" t="s">
        <v>2</v>
      </c>
      <c r="I2289" s="12" t="s">
        <v>2</v>
      </c>
      <c r="J2289" s="11">
        <v>571.80700000000002</v>
      </c>
      <c r="K2289" s="12" t="s">
        <v>2</v>
      </c>
      <c r="L2289" s="12" t="s">
        <v>2</v>
      </c>
      <c r="M2289" s="12" t="s">
        <v>2</v>
      </c>
      <c r="N2289" s="12" t="s">
        <v>2</v>
      </c>
      <c r="O2289" s="12" t="s">
        <v>2</v>
      </c>
      <c r="P2289" s="12" t="s">
        <v>2</v>
      </c>
      <c r="Q2289" s="11">
        <v>450.21699999999998</v>
      </c>
      <c r="R2289" s="12" t="s">
        <v>2</v>
      </c>
      <c r="S2289" s="12" t="s">
        <v>2</v>
      </c>
      <c r="T2289" s="12" t="s">
        <v>2</v>
      </c>
      <c r="U2289" s="12" t="s">
        <v>2</v>
      </c>
      <c r="V2289" s="11">
        <v>-179.97499999999999</v>
      </c>
      <c r="W2289" s="12" t="s">
        <v>2</v>
      </c>
      <c r="X2289" s="12" t="s">
        <v>2</v>
      </c>
      <c r="Y2289" s="12" t="s">
        <v>2</v>
      </c>
      <c r="Z2289" s="12" t="s">
        <v>2</v>
      </c>
      <c r="AA2289" s="13">
        <v>6.4459999999999997</v>
      </c>
      <c r="AB2289" s="1">
        <v>6356</v>
      </c>
      <c r="AC2289" s="13">
        <v>28.290866999999999</v>
      </c>
      <c r="AD2289" s="13">
        <v>2.0238900000000002</v>
      </c>
      <c r="AE2289" s="1" t="s">
        <v>12654</v>
      </c>
      <c r="AF2289" s="1" t="s">
        <v>12658</v>
      </c>
    </row>
    <row r="2290" spans="1:32" x14ac:dyDescent="0.2">
      <c r="A2290" s="1" t="s">
        <v>6439</v>
      </c>
      <c r="B2290" s="10">
        <v>4987461</v>
      </c>
      <c r="C2290" s="1" t="s">
        <v>2375</v>
      </c>
      <c r="D2290" s="1" t="s">
        <v>9</v>
      </c>
      <c r="E2290" s="11">
        <v>23033625</v>
      </c>
      <c r="F2290" s="11">
        <v>1730</v>
      </c>
      <c r="G2290" s="11">
        <v>1450</v>
      </c>
      <c r="H2290" s="11">
        <v>1236</v>
      </c>
      <c r="I2290" s="11">
        <v>1382</v>
      </c>
      <c r="J2290" s="11">
        <v>1975</v>
      </c>
      <c r="K2290" s="13">
        <v>2260</v>
      </c>
      <c r="L2290" s="13">
        <v>2450</v>
      </c>
      <c r="M2290" s="11">
        <v>3598</v>
      </c>
      <c r="N2290" s="11">
        <v>972</v>
      </c>
      <c r="O2290" s="11">
        <v>649</v>
      </c>
      <c r="P2290" s="11">
        <v>2774</v>
      </c>
      <c r="Q2290" s="11">
        <v>897</v>
      </c>
      <c r="R2290" s="11">
        <v>-1162</v>
      </c>
      <c r="S2290" s="11">
        <v>561</v>
      </c>
      <c r="T2290" s="11">
        <v>-757</v>
      </c>
      <c r="U2290" s="11">
        <v>-121</v>
      </c>
      <c r="V2290" s="11">
        <v>36</v>
      </c>
      <c r="W2290" s="13">
        <v>6.1230000000000002</v>
      </c>
      <c r="X2290" s="13">
        <v>5.8230000000000004</v>
      </c>
      <c r="Y2290" s="13">
        <v>4.3520000000000003</v>
      </c>
      <c r="Z2290" s="13">
        <v>4.76</v>
      </c>
      <c r="AA2290" s="13">
        <v>7.2060000000000004</v>
      </c>
      <c r="AB2290" s="1">
        <v>5262</v>
      </c>
      <c r="AC2290" s="13">
        <v>24.919481999999999</v>
      </c>
      <c r="AD2290" s="13">
        <v>1.6883049999999999</v>
      </c>
      <c r="AE2290" s="1" t="s">
        <v>12654</v>
      </c>
      <c r="AF2290" s="1" t="s">
        <v>12658</v>
      </c>
    </row>
    <row r="2291" spans="1:32" x14ac:dyDescent="0.2">
      <c r="A2291" s="1" t="s">
        <v>6440</v>
      </c>
      <c r="B2291" s="10">
        <v>4554960</v>
      </c>
      <c r="C2291" s="1" t="s">
        <v>2376</v>
      </c>
      <c r="D2291" s="1" t="s">
        <v>76</v>
      </c>
      <c r="E2291" s="11">
        <v>5060244</v>
      </c>
      <c r="F2291" s="11">
        <v>1248</v>
      </c>
      <c r="G2291" s="11">
        <v>1569</v>
      </c>
      <c r="H2291" s="11">
        <v>745</v>
      </c>
      <c r="I2291" s="11">
        <v>401</v>
      </c>
      <c r="J2291" s="11">
        <v>-275</v>
      </c>
      <c r="K2291" s="12" t="s">
        <v>2</v>
      </c>
      <c r="L2291" s="12" t="s">
        <v>2</v>
      </c>
      <c r="M2291" s="11">
        <v>1553</v>
      </c>
      <c r="N2291" s="11">
        <v>1186</v>
      </c>
      <c r="O2291" s="11">
        <v>50</v>
      </c>
      <c r="P2291" s="11">
        <v>794</v>
      </c>
      <c r="Q2291" s="11">
        <v>404</v>
      </c>
      <c r="R2291" s="11">
        <v>552</v>
      </c>
      <c r="S2291" s="11">
        <v>-820</v>
      </c>
      <c r="T2291" s="11">
        <v>-1015</v>
      </c>
      <c r="U2291" s="11">
        <v>-1043</v>
      </c>
      <c r="V2291" s="11">
        <v>-225</v>
      </c>
      <c r="W2291" s="13">
        <v>21.797000000000001</v>
      </c>
      <c r="X2291" s="13">
        <v>23.632999999999999</v>
      </c>
      <c r="Y2291" s="13">
        <v>10.271000000000001</v>
      </c>
      <c r="Z2291" s="13">
        <v>7.89</v>
      </c>
      <c r="AA2291" s="13">
        <v>-1.9690000000000001</v>
      </c>
      <c r="AB2291" s="1">
        <v>3851</v>
      </c>
      <c r="AC2291" s="12" t="s">
        <v>4019</v>
      </c>
      <c r="AD2291" s="13">
        <v>0.55044999999999999</v>
      </c>
      <c r="AE2291" s="1" t="s">
        <v>12654</v>
      </c>
      <c r="AF2291" s="1" t="s">
        <v>12666</v>
      </c>
    </row>
    <row r="2292" spans="1:32" x14ac:dyDescent="0.2">
      <c r="A2292" s="1" t="s">
        <v>6441</v>
      </c>
      <c r="B2292" s="10">
        <v>118749852</v>
      </c>
      <c r="C2292" s="1"/>
      <c r="D2292" s="1" t="s">
        <v>41</v>
      </c>
      <c r="E2292" s="11">
        <v>4400000</v>
      </c>
      <c r="F2292" s="12" t="s">
        <v>2</v>
      </c>
      <c r="G2292" s="11">
        <v>30</v>
      </c>
      <c r="H2292" s="11">
        <v>57</v>
      </c>
      <c r="I2292" s="11">
        <v>31</v>
      </c>
      <c r="J2292" s="11">
        <v>31</v>
      </c>
      <c r="K2292" s="12" t="s">
        <v>2</v>
      </c>
      <c r="L2292" s="12" t="s">
        <v>2</v>
      </c>
      <c r="M2292" s="12" t="s">
        <v>2</v>
      </c>
      <c r="N2292" s="12" t="s">
        <v>2</v>
      </c>
      <c r="O2292" s="12" t="s">
        <v>2</v>
      </c>
      <c r="P2292" s="11">
        <v>148</v>
      </c>
      <c r="Q2292" s="11">
        <v>148</v>
      </c>
      <c r="R2292" s="12" t="s">
        <v>2</v>
      </c>
      <c r="S2292" s="12" t="s">
        <v>2</v>
      </c>
      <c r="T2292" s="12" t="s">
        <v>2</v>
      </c>
      <c r="U2292" s="11">
        <v>16</v>
      </c>
      <c r="V2292" s="11">
        <v>16</v>
      </c>
      <c r="W2292" s="12" t="s">
        <v>2</v>
      </c>
      <c r="X2292" s="12" t="s">
        <v>2</v>
      </c>
      <c r="Y2292" s="13">
        <v>58.646999999999998</v>
      </c>
      <c r="Z2292" s="13">
        <v>30.556000000000001</v>
      </c>
      <c r="AA2292" s="13">
        <v>30.556000000000001</v>
      </c>
      <c r="AB2292" s="1" t="s">
        <v>6442</v>
      </c>
      <c r="AC2292" s="12" t="s">
        <v>4019</v>
      </c>
      <c r="AD2292" s="12" t="s">
        <v>2</v>
      </c>
      <c r="AE2292" s="1" t="s">
        <v>12654</v>
      </c>
      <c r="AF2292" s="1" t="s">
        <v>12663</v>
      </c>
    </row>
    <row r="2293" spans="1:32" x14ac:dyDescent="0.2">
      <c r="A2293" s="1" t="s">
        <v>6443</v>
      </c>
      <c r="B2293" s="10">
        <v>4556682</v>
      </c>
      <c r="C2293" s="1" t="s">
        <v>2377</v>
      </c>
      <c r="D2293" s="1" t="s">
        <v>41</v>
      </c>
      <c r="E2293" s="11">
        <v>10925558</v>
      </c>
      <c r="F2293" s="11">
        <v>1870</v>
      </c>
      <c r="G2293" s="11">
        <v>2226</v>
      </c>
      <c r="H2293" s="11">
        <v>2545</v>
      </c>
      <c r="I2293" s="11">
        <v>2810</v>
      </c>
      <c r="J2293" s="11">
        <v>3077</v>
      </c>
      <c r="K2293" s="12" t="s">
        <v>2</v>
      </c>
      <c r="L2293" s="12" t="s">
        <v>2</v>
      </c>
      <c r="M2293" s="11">
        <v>2123</v>
      </c>
      <c r="N2293" s="11">
        <v>1650</v>
      </c>
      <c r="O2293" s="11">
        <v>2086</v>
      </c>
      <c r="P2293" s="11">
        <v>1846</v>
      </c>
      <c r="Q2293" s="11">
        <v>2768</v>
      </c>
      <c r="R2293" s="11">
        <v>354</v>
      </c>
      <c r="S2293" s="11">
        <v>-318</v>
      </c>
      <c r="T2293" s="11">
        <v>-1214</v>
      </c>
      <c r="U2293" s="11">
        <v>-121</v>
      </c>
      <c r="V2293" s="11">
        <v>-506</v>
      </c>
      <c r="W2293" s="13">
        <v>9.4789999999999992</v>
      </c>
      <c r="X2293" s="13">
        <v>10.432</v>
      </c>
      <c r="Y2293" s="13">
        <v>12.996</v>
      </c>
      <c r="Z2293" s="13">
        <v>11.207000000000001</v>
      </c>
      <c r="AA2293" s="13">
        <v>11.48</v>
      </c>
      <c r="AB2293" s="1">
        <v>2349</v>
      </c>
      <c r="AC2293" s="13">
        <v>10.831600999999999</v>
      </c>
      <c r="AD2293" s="13">
        <v>1.109993</v>
      </c>
      <c r="AE2293" s="1" t="s">
        <v>12654</v>
      </c>
      <c r="AF2293" s="1" t="s">
        <v>12663</v>
      </c>
    </row>
    <row r="2294" spans="1:32" x14ac:dyDescent="0.2">
      <c r="A2294" s="1" t="s">
        <v>6444</v>
      </c>
      <c r="B2294" s="10">
        <v>113174511</v>
      </c>
      <c r="C2294" s="1" t="s">
        <v>2378</v>
      </c>
      <c r="D2294" s="1" t="s">
        <v>2379</v>
      </c>
      <c r="E2294" s="11">
        <v>2794300</v>
      </c>
      <c r="F2294" s="11">
        <v>195</v>
      </c>
      <c r="G2294" s="11">
        <v>396</v>
      </c>
      <c r="H2294" s="11">
        <v>292</v>
      </c>
      <c r="I2294" s="11">
        <v>418</v>
      </c>
      <c r="J2294" s="11">
        <v>418</v>
      </c>
      <c r="K2294" s="12" t="s">
        <v>2</v>
      </c>
      <c r="L2294" s="12" t="s">
        <v>2</v>
      </c>
      <c r="M2294" s="12" t="s">
        <v>2</v>
      </c>
      <c r="N2294" s="12" t="s">
        <v>2</v>
      </c>
      <c r="O2294" s="11">
        <v>64</v>
      </c>
      <c r="P2294" s="11">
        <v>196</v>
      </c>
      <c r="Q2294" s="11">
        <v>196</v>
      </c>
      <c r="R2294" s="12" t="s">
        <v>2</v>
      </c>
      <c r="S2294" s="12" t="s">
        <v>2</v>
      </c>
      <c r="T2294" s="11">
        <v>-53</v>
      </c>
      <c r="U2294" s="11">
        <v>-59</v>
      </c>
      <c r="V2294" s="11">
        <v>-59</v>
      </c>
      <c r="W2294" s="12" t="s">
        <v>2</v>
      </c>
      <c r="X2294" s="13">
        <v>32.776000000000003</v>
      </c>
      <c r="Y2294" s="13">
        <v>19.532</v>
      </c>
      <c r="Z2294" s="13">
        <v>18.187999999999999</v>
      </c>
      <c r="AA2294" s="13">
        <v>18.187999999999999</v>
      </c>
      <c r="AB2294" s="1">
        <v>5843</v>
      </c>
      <c r="AC2294" s="13">
        <v>17.899581999999999</v>
      </c>
      <c r="AD2294" s="13">
        <v>3.1335289999999998</v>
      </c>
      <c r="AE2294" s="1" t="s">
        <v>12654</v>
      </c>
      <c r="AF2294" s="1" t="s">
        <v>12670</v>
      </c>
    </row>
    <row r="2295" spans="1:32" x14ac:dyDescent="0.2">
      <c r="A2295" s="1" t="s">
        <v>6445</v>
      </c>
      <c r="B2295" s="10">
        <v>6344218</v>
      </c>
      <c r="C2295" s="1" t="s">
        <v>2380</v>
      </c>
      <c r="D2295" s="1" t="s">
        <v>195</v>
      </c>
      <c r="E2295" s="11">
        <v>36321074</v>
      </c>
      <c r="F2295" s="11">
        <v>7548</v>
      </c>
      <c r="G2295" s="11">
        <v>7501</v>
      </c>
      <c r="H2295" s="11">
        <v>8341</v>
      </c>
      <c r="I2295" s="11">
        <v>8272</v>
      </c>
      <c r="J2295" s="11">
        <v>8679</v>
      </c>
      <c r="K2295" s="12" t="s">
        <v>2</v>
      </c>
      <c r="L2295" s="12" t="s">
        <v>2</v>
      </c>
      <c r="M2295" s="11">
        <v>7481</v>
      </c>
      <c r="N2295" s="11">
        <v>4456</v>
      </c>
      <c r="O2295" s="11">
        <v>7763</v>
      </c>
      <c r="P2295" s="11">
        <v>5473</v>
      </c>
      <c r="Q2295" s="11">
        <v>1700</v>
      </c>
      <c r="R2295" s="11">
        <v>-17</v>
      </c>
      <c r="S2295" s="11">
        <v>-1840</v>
      </c>
      <c r="T2295" s="11">
        <v>-4511</v>
      </c>
      <c r="U2295" s="11">
        <v>-2918</v>
      </c>
      <c r="V2295" s="11">
        <v>1805</v>
      </c>
      <c r="W2295" s="13">
        <v>9.7970000000000006</v>
      </c>
      <c r="X2295" s="13">
        <v>10.577999999999999</v>
      </c>
      <c r="Y2295" s="13">
        <v>9.1479999999999997</v>
      </c>
      <c r="Z2295" s="13">
        <v>8.6270000000000007</v>
      </c>
      <c r="AA2295" s="13">
        <v>9.1210000000000004</v>
      </c>
      <c r="AB2295" s="1">
        <v>9347</v>
      </c>
      <c r="AC2295" s="13">
        <v>13.197714</v>
      </c>
      <c r="AD2295" s="13">
        <v>1.3428869999999999</v>
      </c>
      <c r="AE2295" s="1" t="s">
        <v>12654</v>
      </c>
      <c r="AF2295" s="1" t="s">
        <v>12664</v>
      </c>
    </row>
    <row r="2296" spans="1:32" x14ac:dyDescent="0.2">
      <c r="A2296" s="1" t="s">
        <v>6446</v>
      </c>
      <c r="B2296" s="10">
        <v>6331806</v>
      </c>
      <c r="C2296" s="1" t="s">
        <v>2381</v>
      </c>
      <c r="D2296" s="1" t="s">
        <v>105</v>
      </c>
      <c r="E2296" s="11">
        <v>153014684</v>
      </c>
      <c r="F2296" s="11">
        <v>15193</v>
      </c>
      <c r="G2296" s="11">
        <v>21052</v>
      </c>
      <c r="H2296" s="11">
        <v>21506</v>
      </c>
      <c r="I2296" s="11">
        <v>7337</v>
      </c>
      <c r="J2296" s="11">
        <v>20402</v>
      </c>
      <c r="K2296" s="13">
        <v>20000</v>
      </c>
      <c r="L2296" s="13">
        <v>23500</v>
      </c>
      <c r="M2296" s="11">
        <v>24408</v>
      </c>
      <c r="N2296" s="11">
        <v>23141</v>
      </c>
      <c r="O2296" s="11">
        <v>20039</v>
      </c>
      <c r="P2296" s="11">
        <v>23242</v>
      </c>
      <c r="Q2296" s="11">
        <v>25530</v>
      </c>
      <c r="R2296" s="11">
        <v>-17606</v>
      </c>
      <c r="S2296" s="11">
        <v>-10641</v>
      </c>
      <c r="T2296" s="11">
        <v>-15158</v>
      </c>
      <c r="U2296" s="11">
        <v>-19409</v>
      </c>
      <c r="V2296" s="11">
        <v>-27313</v>
      </c>
      <c r="W2296" s="13">
        <v>5.7450000000000001</v>
      </c>
      <c r="X2296" s="13">
        <v>7.2649999999999997</v>
      </c>
      <c r="Y2296" s="13">
        <v>5.9989999999999997</v>
      </c>
      <c r="Z2296" s="13">
        <v>1.59</v>
      </c>
      <c r="AA2296" s="13">
        <v>6.5209999999999999</v>
      </c>
      <c r="AB2296" s="1">
        <v>4272</v>
      </c>
      <c r="AC2296" s="13">
        <v>12.550081</v>
      </c>
      <c r="AD2296" s="13">
        <v>0.84582100000000005</v>
      </c>
      <c r="AE2296" s="1" t="s">
        <v>12654</v>
      </c>
      <c r="AF2296" s="1" t="s">
        <v>12667</v>
      </c>
    </row>
    <row r="2297" spans="1:32" x14ac:dyDescent="0.2">
      <c r="A2297" s="1" t="s">
        <v>6447</v>
      </c>
      <c r="B2297" s="10">
        <v>6333406</v>
      </c>
      <c r="C2297" s="1" t="s">
        <v>2382</v>
      </c>
      <c r="D2297" s="1" t="s">
        <v>112</v>
      </c>
      <c r="E2297" s="11">
        <v>6694036</v>
      </c>
      <c r="F2297" s="11">
        <v>-2449</v>
      </c>
      <c r="G2297" s="11">
        <v>1387</v>
      </c>
      <c r="H2297" s="11">
        <v>1274</v>
      </c>
      <c r="I2297" s="11">
        <v>-1094</v>
      </c>
      <c r="J2297" s="11">
        <v>-190</v>
      </c>
      <c r="K2297" s="12" t="s">
        <v>2</v>
      </c>
      <c r="L2297" s="12" t="s">
        <v>2</v>
      </c>
      <c r="M2297" s="11">
        <v>2346</v>
      </c>
      <c r="N2297" s="11">
        <v>4500</v>
      </c>
      <c r="O2297" s="11">
        <v>-1513</v>
      </c>
      <c r="P2297" s="11">
        <v>-203</v>
      </c>
      <c r="Q2297" s="11">
        <v>1209</v>
      </c>
      <c r="R2297" s="11">
        <v>-2043</v>
      </c>
      <c r="S2297" s="11">
        <v>-2747</v>
      </c>
      <c r="T2297" s="11">
        <v>-2716</v>
      </c>
      <c r="U2297" s="11">
        <v>4197</v>
      </c>
      <c r="V2297" s="11">
        <v>1708</v>
      </c>
      <c r="W2297" s="13">
        <v>-1.3520000000000001</v>
      </c>
      <c r="X2297" s="13">
        <v>11.496</v>
      </c>
      <c r="Y2297" s="13">
        <v>3.8359999999999999</v>
      </c>
      <c r="Z2297" s="13">
        <v>6.0220000000000002</v>
      </c>
      <c r="AA2297" s="13">
        <v>2.57</v>
      </c>
      <c r="AB2297" s="1">
        <v>5491</v>
      </c>
      <c r="AC2297" s="13">
        <v>4.1404170000000002</v>
      </c>
      <c r="AD2297" s="13">
        <v>0.18672900000000001</v>
      </c>
      <c r="AE2297" s="1" t="s">
        <v>12654</v>
      </c>
      <c r="AF2297" s="1" t="s">
        <v>12667</v>
      </c>
    </row>
    <row r="2298" spans="1:32" x14ac:dyDescent="0.2">
      <c r="A2298" s="1" t="s">
        <v>6448</v>
      </c>
      <c r="B2298" s="10">
        <v>4241618</v>
      </c>
      <c r="C2298" s="1" t="s">
        <v>2383</v>
      </c>
      <c r="D2298" s="1" t="s">
        <v>177</v>
      </c>
      <c r="E2298" s="11">
        <v>10534567</v>
      </c>
      <c r="F2298" s="11">
        <v>2762</v>
      </c>
      <c r="G2298" s="11">
        <v>4067</v>
      </c>
      <c r="H2298" s="11">
        <v>3327</v>
      </c>
      <c r="I2298" s="11">
        <v>1720</v>
      </c>
      <c r="J2298" s="11">
        <v>2460</v>
      </c>
      <c r="K2298" s="13">
        <v>3200</v>
      </c>
      <c r="L2298" s="13">
        <v>3600</v>
      </c>
      <c r="M2298" s="11">
        <v>3219</v>
      </c>
      <c r="N2298" s="11">
        <v>2907</v>
      </c>
      <c r="O2298" s="11">
        <v>685</v>
      </c>
      <c r="P2298" s="11">
        <v>1910</v>
      </c>
      <c r="Q2298" s="11">
        <v>3801</v>
      </c>
      <c r="R2298" s="11">
        <v>-988</v>
      </c>
      <c r="S2298" s="11">
        <v>-1837</v>
      </c>
      <c r="T2298" s="11">
        <v>-3599</v>
      </c>
      <c r="U2298" s="11">
        <v>-3412</v>
      </c>
      <c r="V2298" s="11">
        <v>-3401</v>
      </c>
      <c r="W2298" s="13">
        <v>12.813000000000001</v>
      </c>
      <c r="X2298" s="13">
        <v>16.241</v>
      </c>
      <c r="Y2298" s="13">
        <v>12.067</v>
      </c>
      <c r="Z2298" s="13">
        <v>6.7320000000000002</v>
      </c>
      <c r="AA2298" s="13">
        <v>7.6980000000000004</v>
      </c>
      <c r="AB2298" s="1">
        <v>3891</v>
      </c>
      <c r="AC2298" s="13">
        <v>16.151467</v>
      </c>
      <c r="AD2298" s="13">
        <v>1.195589</v>
      </c>
      <c r="AE2298" s="1" t="s">
        <v>12654</v>
      </c>
      <c r="AF2298" s="1" t="s">
        <v>12659</v>
      </c>
    </row>
    <row r="2299" spans="1:32" x14ac:dyDescent="0.2">
      <c r="A2299" s="1" t="s">
        <v>6449</v>
      </c>
      <c r="B2299" s="10">
        <v>6333405</v>
      </c>
      <c r="C2299" s="1" t="s">
        <v>2384</v>
      </c>
      <c r="D2299" s="1" t="s">
        <v>112</v>
      </c>
      <c r="E2299" s="11">
        <v>14653786</v>
      </c>
      <c r="F2299" s="11">
        <v>-2071</v>
      </c>
      <c r="G2299" s="11">
        <v>531</v>
      </c>
      <c r="H2299" s="11">
        <v>822</v>
      </c>
      <c r="I2299" s="11">
        <v>-1635</v>
      </c>
      <c r="J2299" s="11">
        <v>-787</v>
      </c>
      <c r="K2299" s="12" t="s">
        <v>2</v>
      </c>
      <c r="L2299" s="12" t="s">
        <v>2</v>
      </c>
      <c r="M2299" s="11">
        <v>1012</v>
      </c>
      <c r="N2299" s="11">
        <v>481</v>
      </c>
      <c r="O2299" s="11">
        <v>-985</v>
      </c>
      <c r="P2299" s="11">
        <v>-2329</v>
      </c>
      <c r="Q2299" s="11">
        <v>-4109</v>
      </c>
      <c r="R2299" s="11">
        <v>2413</v>
      </c>
      <c r="S2299" s="11">
        <v>-567</v>
      </c>
      <c r="T2299" s="11">
        <v>-354</v>
      </c>
      <c r="U2299" s="11">
        <v>10580</v>
      </c>
      <c r="V2299" s="11">
        <v>-846</v>
      </c>
      <c r="W2299" s="13">
        <v>-35.761000000000003</v>
      </c>
      <c r="X2299" s="13">
        <v>2.7709999999999999</v>
      </c>
      <c r="Y2299" s="13">
        <v>-0.98699999999999999</v>
      </c>
      <c r="Z2299" s="13">
        <v>35.834000000000003</v>
      </c>
      <c r="AA2299" s="13">
        <v>-43.682000000000002</v>
      </c>
      <c r="AB2299" s="1">
        <v>5476</v>
      </c>
      <c r="AC2299" s="12" t="s">
        <v>4019</v>
      </c>
      <c r="AD2299" s="13">
        <v>0.49221399999999998</v>
      </c>
      <c r="AE2299" s="1" t="s">
        <v>12654</v>
      </c>
      <c r="AF2299" s="1" t="s">
        <v>12667</v>
      </c>
    </row>
    <row r="2300" spans="1:32" x14ac:dyDescent="0.2">
      <c r="A2300" s="1" t="s">
        <v>6450</v>
      </c>
      <c r="B2300" s="10">
        <v>4337726</v>
      </c>
      <c r="C2300" s="1" t="s">
        <v>2385</v>
      </c>
      <c r="D2300" s="1" t="s">
        <v>700</v>
      </c>
      <c r="E2300" s="11">
        <v>61594757</v>
      </c>
      <c r="F2300" s="11">
        <v>24194</v>
      </c>
      <c r="G2300" s="11">
        <v>22198</v>
      </c>
      <c r="H2300" s="11">
        <v>7539</v>
      </c>
      <c r="I2300" s="11">
        <v>18189</v>
      </c>
      <c r="J2300" s="11">
        <v>21744</v>
      </c>
      <c r="K2300" s="13">
        <v>23000</v>
      </c>
      <c r="L2300" s="13">
        <v>25266.666669999999</v>
      </c>
      <c r="M2300" s="11">
        <v>41942</v>
      </c>
      <c r="N2300" s="11">
        <v>1487</v>
      </c>
      <c r="O2300" s="11">
        <v>695</v>
      </c>
      <c r="P2300" s="11">
        <v>38041</v>
      </c>
      <c r="Q2300" s="11">
        <v>12059</v>
      </c>
      <c r="R2300" s="11">
        <v>-25674</v>
      </c>
      <c r="S2300" s="11">
        <v>-18021</v>
      </c>
      <c r="T2300" s="11">
        <v>-15123</v>
      </c>
      <c r="U2300" s="11">
        <v>-23931</v>
      </c>
      <c r="V2300" s="11">
        <v>-19107</v>
      </c>
      <c r="W2300" s="13">
        <v>2.4969999999999999</v>
      </c>
      <c r="X2300" s="13">
        <v>8.1189999999999998</v>
      </c>
      <c r="Y2300" s="13">
        <v>2.5590000000000002</v>
      </c>
      <c r="Z2300" s="13">
        <v>4.4210000000000003</v>
      </c>
      <c r="AA2300" s="13">
        <v>5.6189999999999998</v>
      </c>
      <c r="AB2300" s="1">
        <v>5703</v>
      </c>
      <c r="AC2300" s="13">
        <v>10.314788</v>
      </c>
      <c r="AD2300" s="13">
        <v>0.56750100000000003</v>
      </c>
      <c r="AE2300" s="1" t="s">
        <v>12654</v>
      </c>
      <c r="AF2300" s="1" t="s">
        <v>12667</v>
      </c>
    </row>
    <row r="2301" spans="1:32" x14ac:dyDescent="0.2">
      <c r="A2301" s="1" t="s">
        <v>6451</v>
      </c>
      <c r="B2301" s="10">
        <v>138961152</v>
      </c>
      <c r="C2301" s="1"/>
      <c r="D2301" s="1" t="s">
        <v>500</v>
      </c>
      <c r="E2301" s="11">
        <v>3700000</v>
      </c>
      <c r="F2301" s="12" t="s">
        <v>2</v>
      </c>
      <c r="G2301" s="12" t="s">
        <v>2</v>
      </c>
      <c r="H2301" s="12" t="s">
        <v>2</v>
      </c>
      <c r="I2301" s="12" t="s">
        <v>2</v>
      </c>
      <c r="J2301" s="11">
        <v>353</v>
      </c>
      <c r="K2301" s="12" t="s">
        <v>2</v>
      </c>
      <c r="L2301" s="12" t="s">
        <v>2</v>
      </c>
      <c r="M2301" s="12" t="s">
        <v>2</v>
      </c>
      <c r="N2301" s="12" t="s">
        <v>2</v>
      </c>
      <c r="O2301" s="12" t="s">
        <v>2</v>
      </c>
      <c r="P2301" s="12" t="s">
        <v>2</v>
      </c>
      <c r="Q2301" s="12" t="s">
        <v>2</v>
      </c>
      <c r="R2301" s="12" t="s">
        <v>2</v>
      </c>
      <c r="S2301" s="12" t="s">
        <v>2</v>
      </c>
      <c r="T2301" s="12" t="s">
        <v>2</v>
      </c>
      <c r="U2301" s="12" t="s">
        <v>2</v>
      </c>
      <c r="V2301" s="12" t="s">
        <v>2</v>
      </c>
      <c r="W2301" s="12" t="s">
        <v>2</v>
      </c>
      <c r="X2301" s="12" t="s">
        <v>2</v>
      </c>
      <c r="Y2301" s="12" t="s">
        <v>2</v>
      </c>
      <c r="Z2301" s="12" t="s">
        <v>2</v>
      </c>
      <c r="AA2301" s="12" t="s">
        <v>2</v>
      </c>
      <c r="AB2301" s="1" t="s">
        <v>6452</v>
      </c>
      <c r="AC2301" s="13">
        <v>6.1615320000000002</v>
      </c>
      <c r="AD2301" s="12" t="s">
        <v>2</v>
      </c>
      <c r="AE2301" s="1" t="s">
        <v>12654</v>
      </c>
      <c r="AF2301" s="1" t="s">
        <v>12668</v>
      </c>
    </row>
    <row r="2302" spans="1:32" x14ac:dyDescent="0.2">
      <c r="A2302" s="1" t="s">
        <v>6453</v>
      </c>
      <c r="B2302" s="10">
        <v>4985841</v>
      </c>
      <c r="C2302" s="1" t="s">
        <v>2386</v>
      </c>
      <c r="D2302" s="1" t="s">
        <v>105</v>
      </c>
      <c r="E2302" s="11">
        <v>2348786383</v>
      </c>
      <c r="F2302" s="11">
        <v>84373</v>
      </c>
      <c r="G2302" s="11">
        <v>107040</v>
      </c>
      <c r="H2302" s="11">
        <v>161060</v>
      </c>
      <c r="I2302" s="11">
        <v>179836</v>
      </c>
      <c r="J2302" s="11">
        <v>179836</v>
      </c>
      <c r="K2302" s="13">
        <v>245162.72727</v>
      </c>
      <c r="L2302" s="13">
        <v>269320.27273000003</v>
      </c>
      <c r="M2302" s="11">
        <v>67428</v>
      </c>
      <c r="N2302" s="11">
        <v>112351</v>
      </c>
      <c r="O2302" s="11">
        <v>189755</v>
      </c>
      <c r="P2302" s="11">
        <v>167401</v>
      </c>
      <c r="Q2302" s="11">
        <v>167401</v>
      </c>
      <c r="R2302" s="11">
        <v>-102355</v>
      </c>
      <c r="S2302" s="11">
        <v>-165107</v>
      </c>
      <c r="T2302" s="11">
        <v>-115975</v>
      </c>
      <c r="U2302" s="11">
        <v>-148106</v>
      </c>
      <c r="V2302" s="11">
        <v>-148106</v>
      </c>
      <c r="W2302" s="13">
        <v>8.0579999999999998</v>
      </c>
      <c r="X2302" s="13">
        <v>7.4809999999999999</v>
      </c>
      <c r="Y2302" s="13">
        <v>9.4309999999999992</v>
      </c>
      <c r="Z2302" s="13">
        <v>8.641</v>
      </c>
      <c r="AA2302" s="13">
        <v>8.641</v>
      </c>
      <c r="AB2302" s="1">
        <v>4612</v>
      </c>
      <c r="AC2302" s="13">
        <v>15.511075999999999</v>
      </c>
      <c r="AD2302" s="13">
        <v>1.5249379999999999</v>
      </c>
      <c r="AE2302" s="1" t="s">
        <v>12654</v>
      </c>
      <c r="AF2302" s="1" t="s">
        <v>12667</v>
      </c>
    </row>
    <row r="2303" spans="1:32" x14ac:dyDescent="0.2">
      <c r="A2303" s="1" t="s">
        <v>6454</v>
      </c>
      <c r="B2303" s="10">
        <v>4993496</v>
      </c>
      <c r="C2303" s="1" t="s">
        <v>2387</v>
      </c>
      <c r="D2303" s="1" t="s">
        <v>53</v>
      </c>
      <c r="E2303" s="11">
        <v>1582665</v>
      </c>
      <c r="F2303" s="11">
        <v>586</v>
      </c>
      <c r="G2303" s="11">
        <v>460</v>
      </c>
      <c r="H2303" s="11">
        <v>984</v>
      </c>
      <c r="I2303" s="11">
        <v>779</v>
      </c>
      <c r="J2303" s="11">
        <v>369</v>
      </c>
      <c r="K2303" s="12" t="s">
        <v>2</v>
      </c>
      <c r="L2303" s="12" t="s">
        <v>2</v>
      </c>
      <c r="M2303" s="11">
        <v>2953</v>
      </c>
      <c r="N2303" s="11">
        <v>2750</v>
      </c>
      <c r="O2303" s="11">
        <v>3165</v>
      </c>
      <c r="P2303" s="11">
        <v>3212</v>
      </c>
      <c r="Q2303" s="11">
        <v>2268</v>
      </c>
      <c r="R2303" s="11">
        <v>-1748</v>
      </c>
      <c r="S2303" s="11">
        <v>-2721</v>
      </c>
      <c r="T2303" s="11">
        <v>-3612</v>
      </c>
      <c r="U2303" s="11">
        <v>-1419</v>
      </c>
      <c r="V2303" s="11">
        <v>-1383</v>
      </c>
      <c r="W2303" s="13">
        <v>9.6310000000000002</v>
      </c>
      <c r="X2303" s="13">
        <v>5.4539999999999997</v>
      </c>
      <c r="Y2303" s="13">
        <v>15.286</v>
      </c>
      <c r="Z2303" s="13">
        <v>8.6560000000000006</v>
      </c>
      <c r="AA2303" s="13">
        <v>4.8449999999999998</v>
      </c>
      <c r="AB2303" s="1">
        <v>4690</v>
      </c>
      <c r="AC2303" s="13">
        <v>9.6280719999999995</v>
      </c>
      <c r="AD2303" s="13">
        <v>0.40316200000000002</v>
      </c>
      <c r="AE2303" s="1" t="s">
        <v>12654</v>
      </c>
      <c r="AF2303" s="1" t="s">
        <v>12658</v>
      </c>
    </row>
    <row r="2304" spans="1:32" x14ac:dyDescent="0.2">
      <c r="A2304" s="1" t="s">
        <v>6455</v>
      </c>
      <c r="B2304" s="10">
        <v>4743998</v>
      </c>
      <c r="C2304" s="1" t="s">
        <v>2388</v>
      </c>
      <c r="D2304" s="1" t="s">
        <v>193</v>
      </c>
      <c r="E2304" s="11">
        <v>115433480</v>
      </c>
      <c r="F2304" s="11">
        <v>19234</v>
      </c>
      <c r="G2304" s="11">
        <v>12091</v>
      </c>
      <c r="H2304" s="11">
        <v>-26855</v>
      </c>
      <c r="I2304" s="11">
        <v>17267</v>
      </c>
      <c r="J2304" s="11">
        <v>19707</v>
      </c>
      <c r="K2304" s="13">
        <v>35530.833330000001</v>
      </c>
      <c r="L2304" s="13">
        <v>42100</v>
      </c>
      <c r="M2304" s="11">
        <v>84197</v>
      </c>
      <c r="N2304" s="11">
        <v>72378</v>
      </c>
      <c r="O2304" s="11">
        <v>65823</v>
      </c>
      <c r="P2304" s="11">
        <v>90283</v>
      </c>
      <c r="Q2304" s="11">
        <v>72790</v>
      </c>
      <c r="R2304" s="11">
        <v>-182945</v>
      </c>
      <c r="S2304" s="11">
        <v>-61247</v>
      </c>
      <c r="T2304" s="11">
        <v>-68018</v>
      </c>
      <c r="U2304" s="11">
        <v>-22031</v>
      </c>
      <c r="V2304" s="11">
        <v>-33435</v>
      </c>
      <c r="W2304" s="13">
        <v>1.516</v>
      </c>
      <c r="X2304" s="13">
        <v>0.753</v>
      </c>
      <c r="Y2304" s="13">
        <v>-11.396000000000001</v>
      </c>
      <c r="Z2304" s="13">
        <v>5.9359999999999999</v>
      </c>
      <c r="AA2304" s="13">
        <v>1.4219999999999999</v>
      </c>
      <c r="AB2304" s="1">
        <v>3863</v>
      </c>
      <c r="AC2304" s="13">
        <v>6.9744770000000003</v>
      </c>
      <c r="AD2304" s="13">
        <v>0.26245400000000002</v>
      </c>
      <c r="AE2304" s="1" t="s">
        <v>12654</v>
      </c>
      <c r="AF2304" s="1" t="s">
        <v>12667</v>
      </c>
    </row>
    <row r="2305" spans="1:32" x14ac:dyDescent="0.2">
      <c r="A2305" s="1" t="s">
        <v>6456</v>
      </c>
      <c r="B2305" s="10">
        <v>6355193</v>
      </c>
      <c r="C2305" s="1" t="s">
        <v>2389</v>
      </c>
      <c r="D2305" s="1" t="s">
        <v>195</v>
      </c>
      <c r="E2305" s="11">
        <v>316575516</v>
      </c>
      <c r="F2305" s="11">
        <v>3263</v>
      </c>
      <c r="G2305" s="11">
        <v>4586</v>
      </c>
      <c r="H2305" s="11">
        <v>6201</v>
      </c>
      <c r="I2305" s="11">
        <v>6462</v>
      </c>
      <c r="J2305" s="11">
        <v>7660</v>
      </c>
      <c r="K2305" s="12" t="s">
        <v>2</v>
      </c>
      <c r="L2305" s="12" t="s">
        <v>2</v>
      </c>
      <c r="M2305" s="11">
        <v>3406</v>
      </c>
      <c r="N2305" s="11">
        <v>3942</v>
      </c>
      <c r="O2305" s="11">
        <v>6115</v>
      </c>
      <c r="P2305" s="11">
        <v>6198</v>
      </c>
      <c r="Q2305" s="11">
        <v>8180</v>
      </c>
      <c r="R2305" s="11">
        <v>-2195</v>
      </c>
      <c r="S2305" s="11">
        <v>-1360</v>
      </c>
      <c r="T2305" s="11">
        <v>-2574</v>
      </c>
      <c r="U2305" s="11">
        <v>-7357</v>
      </c>
      <c r="V2305" s="11">
        <v>-4888</v>
      </c>
      <c r="W2305" s="13">
        <v>20.04</v>
      </c>
      <c r="X2305" s="13">
        <v>28.704999999999998</v>
      </c>
      <c r="Y2305" s="13">
        <v>37.506</v>
      </c>
      <c r="Z2305" s="13">
        <v>34.771999999999998</v>
      </c>
      <c r="AA2305" s="13">
        <v>26.780999999999999</v>
      </c>
      <c r="AB2305" s="1">
        <v>2353</v>
      </c>
      <c r="AC2305" s="13">
        <v>18.036072000000001</v>
      </c>
      <c r="AD2305" s="13">
        <v>4.4402049999999997</v>
      </c>
      <c r="AE2305" s="1" t="s">
        <v>12654</v>
      </c>
      <c r="AF2305" s="1" t="s">
        <v>12664</v>
      </c>
    </row>
    <row r="2306" spans="1:32" x14ac:dyDescent="0.2">
      <c r="A2306" s="1" t="s">
        <v>6457</v>
      </c>
      <c r="B2306" s="10">
        <v>6331912</v>
      </c>
      <c r="C2306" s="1" t="s">
        <v>2390</v>
      </c>
      <c r="D2306" s="1" t="s">
        <v>105</v>
      </c>
      <c r="E2306" s="11">
        <v>1569556</v>
      </c>
      <c r="F2306" s="11">
        <v>265</v>
      </c>
      <c r="G2306" s="11">
        <v>1285</v>
      </c>
      <c r="H2306" s="11">
        <v>-59</v>
      </c>
      <c r="I2306" s="11">
        <v>426</v>
      </c>
      <c r="J2306" s="11">
        <v>177</v>
      </c>
      <c r="K2306" s="12" t="s">
        <v>2</v>
      </c>
      <c r="L2306" s="12" t="s">
        <v>2</v>
      </c>
      <c r="M2306" s="11">
        <v>1761</v>
      </c>
      <c r="N2306" s="11">
        <v>1286</v>
      </c>
      <c r="O2306" s="11">
        <v>993</v>
      </c>
      <c r="P2306" s="11">
        <v>1523</v>
      </c>
      <c r="Q2306" s="11">
        <v>-413</v>
      </c>
      <c r="R2306" s="11">
        <v>-721</v>
      </c>
      <c r="S2306" s="11">
        <v>-366</v>
      </c>
      <c r="T2306" s="11">
        <v>-698</v>
      </c>
      <c r="U2306" s="11">
        <v>191</v>
      </c>
      <c r="V2306" s="11">
        <v>78</v>
      </c>
      <c r="W2306" s="13">
        <v>-1.2689999999999999</v>
      </c>
      <c r="X2306" s="13">
        <v>6.6040000000000001</v>
      </c>
      <c r="Y2306" s="13">
        <v>-3.407</v>
      </c>
      <c r="Z2306" s="13">
        <v>5.4390000000000001</v>
      </c>
      <c r="AA2306" s="13">
        <v>26.954999999999998</v>
      </c>
      <c r="AB2306" s="1">
        <v>4119</v>
      </c>
      <c r="AC2306" s="12" t="s">
        <v>4019</v>
      </c>
      <c r="AD2306" s="13">
        <v>0.26172800000000002</v>
      </c>
      <c r="AE2306" s="1" t="s">
        <v>12654</v>
      </c>
      <c r="AF2306" s="1" t="s">
        <v>12667</v>
      </c>
    </row>
    <row r="2307" spans="1:32" x14ac:dyDescent="0.2">
      <c r="A2307" s="1" t="s">
        <v>6458</v>
      </c>
      <c r="B2307" s="10">
        <v>4276915</v>
      </c>
      <c r="C2307" s="1" t="s">
        <v>2391</v>
      </c>
      <c r="D2307" s="1" t="s">
        <v>152</v>
      </c>
      <c r="E2307" s="11">
        <v>5262790</v>
      </c>
      <c r="F2307" s="11">
        <v>314</v>
      </c>
      <c r="G2307" s="11">
        <v>472</v>
      </c>
      <c r="H2307" s="11">
        <v>523</v>
      </c>
      <c r="I2307" s="11">
        <v>577</v>
      </c>
      <c r="J2307" s="11">
        <v>549</v>
      </c>
      <c r="K2307" s="12" t="s">
        <v>2</v>
      </c>
      <c r="L2307" s="12" t="s">
        <v>2</v>
      </c>
      <c r="M2307" s="11">
        <v>293</v>
      </c>
      <c r="N2307" s="11">
        <v>256</v>
      </c>
      <c r="O2307" s="11">
        <v>307</v>
      </c>
      <c r="P2307" s="11">
        <v>546</v>
      </c>
      <c r="Q2307" s="11">
        <v>402</v>
      </c>
      <c r="R2307" s="11">
        <v>505</v>
      </c>
      <c r="S2307" s="11">
        <v>298</v>
      </c>
      <c r="T2307" s="11">
        <v>-1662</v>
      </c>
      <c r="U2307" s="11">
        <v>39</v>
      </c>
      <c r="V2307" s="11">
        <v>-225</v>
      </c>
      <c r="W2307" s="13">
        <v>3.9420000000000002</v>
      </c>
      <c r="X2307" s="13">
        <v>6.5529999999999999</v>
      </c>
      <c r="Y2307" s="13">
        <v>5.9269999999999996</v>
      </c>
      <c r="Z2307" s="13">
        <v>7.0060000000000002</v>
      </c>
      <c r="AA2307" s="13">
        <v>5.2969999999999997</v>
      </c>
      <c r="AB2307" s="1">
        <v>2795</v>
      </c>
      <c r="AC2307" s="13">
        <v>17.121203000000001</v>
      </c>
      <c r="AD2307" s="13">
        <v>0.59047300000000003</v>
      </c>
      <c r="AE2307" s="1" t="s">
        <v>12654</v>
      </c>
      <c r="AF2307" s="1" t="s">
        <v>12659</v>
      </c>
    </row>
    <row r="2308" spans="1:32" x14ac:dyDescent="0.2">
      <c r="A2308" s="1" t="s">
        <v>6459</v>
      </c>
      <c r="B2308" s="10">
        <v>4554755</v>
      </c>
      <c r="C2308" s="1" t="s">
        <v>2392</v>
      </c>
      <c r="D2308" s="1" t="s">
        <v>24</v>
      </c>
      <c r="E2308" s="11">
        <v>5204734</v>
      </c>
      <c r="F2308" s="12" t="s">
        <v>2</v>
      </c>
      <c r="G2308" s="12" t="s">
        <v>2</v>
      </c>
      <c r="H2308" s="12" t="s">
        <v>2</v>
      </c>
      <c r="I2308" s="12" t="s">
        <v>2</v>
      </c>
      <c r="J2308" s="11">
        <v>187</v>
      </c>
      <c r="K2308" s="12" t="s">
        <v>2</v>
      </c>
      <c r="L2308" s="12" t="s">
        <v>2</v>
      </c>
      <c r="M2308" s="12" t="s">
        <v>2</v>
      </c>
      <c r="N2308" s="12" t="s">
        <v>2</v>
      </c>
      <c r="O2308" s="12" t="s">
        <v>2</v>
      </c>
      <c r="P2308" s="12" t="s">
        <v>2</v>
      </c>
      <c r="Q2308" s="11">
        <v>251</v>
      </c>
      <c r="R2308" s="12" t="s">
        <v>2</v>
      </c>
      <c r="S2308" s="12" t="s">
        <v>2</v>
      </c>
      <c r="T2308" s="12" t="s">
        <v>2</v>
      </c>
      <c r="U2308" s="12" t="s">
        <v>2</v>
      </c>
      <c r="V2308" s="11">
        <v>626</v>
      </c>
      <c r="W2308" s="12" t="s">
        <v>2</v>
      </c>
      <c r="X2308" s="12" t="s">
        <v>2</v>
      </c>
      <c r="Y2308" s="12" t="s">
        <v>2</v>
      </c>
      <c r="Z2308" s="12" t="s">
        <v>2</v>
      </c>
      <c r="AA2308" s="13">
        <v>35.743000000000002</v>
      </c>
      <c r="AB2308" s="1">
        <v>4736</v>
      </c>
      <c r="AC2308" s="13">
        <v>22.626223</v>
      </c>
      <c r="AD2308" s="13">
        <v>2.1533009999999999</v>
      </c>
      <c r="AE2308" s="1" t="s">
        <v>12654</v>
      </c>
      <c r="AF2308" s="1" t="s">
        <v>12663</v>
      </c>
    </row>
    <row r="2309" spans="1:32" x14ac:dyDescent="0.2">
      <c r="A2309" s="1" t="s">
        <v>6460</v>
      </c>
      <c r="B2309" s="10">
        <v>4990697</v>
      </c>
      <c r="C2309" s="1" t="s">
        <v>2393</v>
      </c>
      <c r="D2309" s="1" t="s">
        <v>148</v>
      </c>
      <c r="E2309" s="11">
        <v>24780571</v>
      </c>
      <c r="F2309" s="11">
        <v>4220</v>
      </c>
      <c r="G2309" s="11">
        <v>3069</v>
      </c>
      <c r="H2309" s="11">
        <v>2689</v>
      </c>
      <c r="I2309" s="11">
        <v>3432</v>
      </c>
      <c r="J2309" s="11">
        <v>5187</v>
      </c>
      <c r="K2309" s="12" t="s">
        <v>2</v>
      </c>
      <c r="L2309" s="12" t="s">
        <v>2</v>
      </c>
      <c r="M2309" s="11">
        <v>3069</v>
      </c>
      <c r="N2309" s="11">
        <v>2625</v>
      </c>
      <c r="O2309" s="11">
        <v>2168</v>
      </c>
      <c r="P2309" s="11">
        <v>3864</v>
      </c>
      <c r="Q2309" s="11">
        <v>2040</v>
      </c>
      <c r="R2309" s="11">
        <v>-1520</v>
      </c>
      <c r="S2309" s="11">
        <v>-455</v>
      </c>
      <c r="T2309" s="11">
        <v>-830</v>
      </c>
      <c r="U2309" s="11">
        <v>-1849</v>
      </c>
      <c r="V2309" s="11">
        <v>-1185</v>
      </c>
      <c r="W2309" s="13">
        <v>6.1550000000000002</v>
      </c>
      <c r="X2309" s="13">
        <v>4.3639999999999999</v>
      </c>
      <c r="Y2309" s="13">
        <v>3.806</v>
      </c>
      <c r="Z2309" s="13">
        <v>4.7530000000000001</v>
      </c>
      <c r="AA2309" s="13">
        <v>7.665</v>
      </c>
      <c r="AB2309" s="1">
        <v>1938</v>
      </c>
      <c r="AC2309" s="13">
        <v>10.744182</v>
      </c>
      <c r="AD2309" s="13">
        <v>0.85535399999999995</v>
      </c>
      <c r="AE2309" s="1" t="s">
        <v>12654</v>
      </c>
      <c r="AF2309" s="1" t="s">
        <v>12658</v>
      </c>
    </row>
    <row r="2310" spans="1:32" x14ac:dyDescent="0.2">
      <c r="A2310" s="1" t="s">
        <v>6461</v>
      </c>
      <c r="B2310" s="10">
        <v>6333289</v>
      </c>
      <c r="C2310" s="1" t="s">
        <v>2394</v>
      </c>
      <c r="D2310" s="1" t="s">
        <v>130</v>
      </c>
      <c r="E2310" s="11">
        <v>432854278</v>
      </c>
      <c r="F2310" s="11">
        <v>84972</v>
      </c>
      <c r="G2310" s="11">
        <v>99338</v>
      </c>
      <c r="H2310" s="11">
        <v>118427</v>
      </c>
      <c r="I2310" s="11">
        <v>171947</v>
      </c>
      <c r="J2310" s="11">
        <v>183406</v>
      </c>
      <c r="K2310" s="13">
        <v>195743.38920999999</v>
      </c>
      <c r="L2310" s="13">
        <v>207660.28445000001</v>
      </c>
      <c r="M2310" s="11">
        <v>149231</v>
      </c>
      <c r="N2310" s="11">
        <v>148760</v>
      </c>
      <c r="O2310" s="11">
        <v>187959</v>
      </c>
      <c r="P2310" s="11">
        <v>215980</v>
      </c>
      <c r="Q2310" s="11">
        <v>235147</v>
      </c>
      <c r="R2310" s="11">
        <v>-59686</v>
      </c>
      <c r="S2310" s="11">
        <v>-70858</v>
      </c>
      <c r="T2310" s="11">
        <v>-98073</v>
      </c>
      <c r="U2310" s="11">
        <v>-124654</v>
      </c>
      <c r="V2310" s="11">
        <v>-142926</v>
      </c>
      <c r="W2310" s="13">
        <v>11.55</v>
      </c>
      <c r="X2310" s="13">
        <v>11.06</v>
      </c>
      <c r="Y2310" s="13">
        <v>10.706</v>
      </c>
      <c r="Z2310" s="13">
        <v>12.835000000000001</v>
      </c>
      <c r="AA2310" s="13">
        <v>10.365</v>
      </c>
      <c r="AB2310" s="1">
        <v>4091</v>
      </c>
      <c r="AC2310" s="13">
        <v>20.018526000000001</v>
      </c>
      <c r="AD2310" s="13">
        <v>1.9938180000000001</v>
      </c>
      <c r="AE2310" s="1" t="s">
        <v>12654</v>
      </c>
      <c r="AF2310" s="1" t="s">
        <v>12667</v>
      </c>
    </row>
    <row r="2311" spans="1:32" x14ac:dyDescent="0.2">
      <c r="A2311" s="1" t="s">
        <v>6462</v>
      </c>
      <c r="B2311" s="10">
        <v>4251861</v>
      </c>
      <c r="C2311" s="1" t="s">
        <v>2395</v>
      </c>
      <c r="D2311" s="1" t="s">
        <v>92</v>
      </c>
      <c r="E2311" s="11">
        <v>57361285</v>
      </c>
      <c r="F2311" s="11">
        <v>4031</v>
      </c>
      <c r="G2311" s="11">
        <v>-1105</v>
      </c>
      <c r="H2311" s="11">
        <v>2808</v>
      </c>
      <c r="I2311" s="11">
        <v>10239</v>
      </c>
      <c r="J2311" s="11">
        <v>9351</v>
      </c>
      <c r="K2311" s="13">
        <v>12000</v>
      </c>
      <c r="L2311" s="13">
        <v>15200</v>
      </c>
      <c r="M2311" s="11">
        <v>10599</v>
      </c>
      <c r="N2311" s="11">
        <v>-5437</v>
      </c>
      <c r="O2311" s="11">
        <v>-18057</v>
      </c>
      <c r="P2311" s="11">
        <v>24639</v>
      </c>
      <c r="Q2311" s="11">
        <v>15271</v>
      </c>
      <c r="R2311" s="11">
        <v>-13007</v>
      </c>
      <c r="S2311" s="11">
        <v>-7518</v>
      </c>
      <c r="T2311" s="11">
        <v>19713</v>
      </c>
      <c r="U2311" s="11">
        <v>37934</v>
      </c>
      <c r="V2311" s="11">
        <v>-8309</v>
      </c>
      <c r="W2311" s="13">
        <v>0.68500000000000005</v>
      </c>
      <c r="X2311" s="13">
        <v>-2.3820000000000001</v>
      </c>
      <c r="Y2311" s="13">
        <v>1.0409999999999999</v>
      </c>
      <c r="Z2311" s="13">
        <v>2.5819999999999999</v>
      </c>
      <c r="AA2311" s="13">
        <v>2.7919999999999998</v>
      </c>
      <c r="AB2311" s="1">
        <v>7287</v>
      </c>
      <c r="AC2311" s="13">
        <v>15.845532</v>
      </c>
      <c r="AD2311" s="13">
        <v>0.48561100000000001</v>
      </c>
      <c r="AE2311" s="1" t="s">
        <v>12654</v>
      </c>
      <c r="AF2311" s="1" t="s">
        <v>12675</v>
      </c>
    </row>
    <row r="2312" spans="1:32" x14ac:dyDescent="0.2">
      <c r="A2312" s="1" t="s">
        <v>6463</v>
      </c>
      <c r="B2312" s="10">
        <v>4976785</v>
      </c>
      <c r="C2312" s="1" t="s">
        <v>2396</v>
      </c>
      <c r="D2312" s="1" t="s">
        <v>432</v>
      </c>
      <c r="E2312" s="11">
        <v>19749253</v>
      </c>
      <c r="F2312" s="11">
        <v>588</v>
      </c>
      <c r="G2312" s="11">
        <v>-2043</v>
      </c>
      <c r="H2312" s="11">
        <v>-552</v>
      </c>
      <c r="I2312" s="11">
        <v>2246</v>
      </c>
      <c r="J2312" s="11">
        <v>2246</v>
      </c>
      <c r="K2312" s="12" t="s">
        <v>2</v>
      </c>
      <c r="L2312" s="12" t="s">
        <v>2</v>
      </c>
      <c r="M2312" s="11">
        <v>666</v>
      </c>
      <c r="N2312" s="11">
        <v>-1625</v>
      </c>
      <c r="O2312" s="11">
        <v>1410</v>
      </c>
      <c r="P2312" s="11">
        <v>2943</v>
      </c>
      <c r="Q2312" s="11">
        <v>2943</v>
      </c>
      <c r="R2312" s="11">
        <v>-680</v>
      </c>
      <c r="S2312" s="11">
        <v>-339</v>
      </c>
      <c r="T2312" s="11">
        <v>-495</v>
      </c>
      <c r="U2312" s="11">
        <v>-149</v>
      </c>
      <c r="V2312" s="11">
        <v>-149</v>
      </c>
      <c r="W2312" s="13">
        <v>5.9109999999999996</v>
      </c>
      <c r="X2312" s="13">
        <v>-36.045000000000002</v>
      </c>
      <c r="Y2312" s="13">
        <v>-26.603999999999999</v>
      </c>
      <c r="Z2312" s="13">
        <v>37.555999999999997</v>
      </c>
      <c r="AA2312" s="13">
        <v>37.555999999999997</v>
      </c>
      <c r="AB2312" s="1">
        <v>5010</v>
      </c>
      <c r="AC2312" s="13">
        <v>4.8437380000000001</v>
      </c>
      <c r="AD2312" s="13">
        <v>0.64358899999999997</v>
      </c>
      <c r="AE2312" s="1" t="s">
        <v>12654</v>
      </c>
      <c r="AF2312" s="1" t="s">
        <v>12677</v>
      </c>
    </row>
    <row r="2313" spans="1:32" x14ac:dyDescent="0.2">
      <c r="A2313" s="1" t="s">
        <v>6464</v>
      </c>
      <c r="B2313" s="10">
        <v>4990925</v>
      </c>
      <c r="C2313" s="1" t="s">
        <v>2397</v>
      </c>
      <c r="D2313" s="1" t="s">
        <v>108</v>
      </c>
      <c r="E2313" s="11">
        <v>30712919</v>
      </c>
      <c r="F2313" s="11">
        <v>2381</v>
      </c>
      <c r="G2313" s="11">
        <v>4596</v>
      </c>
      <c r="H2313" s="11">
        <v>4180</v>
      </c>
      <c r="I2313" s="11">
        <v>3538</v>
      </c>
      <c r="J2313" s="11">
        <v>4577</v>
      </c>
      <c r="K2313" s="12" t="s">
        <v>2</v>
      </c>
      <c r="L2313" s="12" t="s">
        <v>2</v>
      </c>
      <c r="M2313" s="11">
        <v>3965</v>
      </c>
      <c r="N2313" s="11">
        <v>4473</v>
      </c>
      <c r="O2313" s="11">
        <v>1861</v>
      </c>
      <c r="P2313" s="11">
        <v>4682</v>
      </c>
      <c r="Q2313" s="11">
        <v>4719</v>
      </c>
      <c r="R2313" s="11">
        <v>-1787</v>
      </c>
      <c r="S2313" s="11">
        <v>-1700</v>
      </c>
      <c r="T2313" s="11">
        <v>-1781</v>
      </c>
      <c r="U2313" s="11">
        <v>-2823</v>
      </c>
      <c r="V2313" s="11">
        <v>-1341</v>
      </c>
      <c r="W2313" s="13">
        <v>5.7160000000000002</v>
      </c>
      <c r="X2313" s="13">
        <v>9.4060000000000006</v>
      </c>
      <c r="Y2313" s="13">
        <v>8.5739999999999998</v>
      </c>
      <c r="Z2313" s="13">
        <v>6.7709999999999999</v>
      </c>
      <c r="AA2313" s="13">
        <v>8.1069999999999993</v>
      </c>
      <c r="AB2313" s="1">
        <v>5659</v>
      </c>
      <c r="AC2313" s="13">
        <v>13.043898</v>
      </c>
      <c r="AD2313" s="13">
        <v>0.80156099999999997</v>
      </c>
      <c r="AE2313" s="1" t="s">
        <v>12654</v>
      </c>
      <c r="AF2313" s="1" t="s">
        <v>12658</v>
      </c>
    </row>
    <row r="2314" spans="1:32" x14ac:dyDescent="0.2">
      <c r="A2314" s="1" t="s">
        <v>6465</v>
      </c>
      <c r="B2314" s="10">
        <v>4995465</v>
      </c>
      <c r="C2314" s="1" t="s">
        <v>2398</v>
      </c>
      <c r="D2314" s="1" t="s">
        <v>107</v>
      </c>
      <c r="E2314" s="11">
        <v>14429711</v>
      </c>
      <c r="F2314" s="11">
        <v>9049</v>
      </c>
      <c r="G2314" s="11">
        <v>6239</v>
      </c>
      <c r="H2314" s="11">
        <v>4462</v>
      </c>
      <c r="I2314" s="11">
        <v>6061</v>
      </c>
      <c r="J2314" s="11">
        <v>6937</v>
      </c>
      <c r="K2314" s="12" t="s">
        <v>2</v>
      </c>
      <c r="L2314" s="12" t="s">
        <v>2</v>
      </c>
      <c r="M2314" s="11">
        <v>11537</v>
      </c>
      <c r="N2314" s="11">
        <v>14507</v>
      </c>
      <c r="O2314" s="11">
        <v>7152</v>
      </c>
      <c r="P2314" s="11">
        <v>-2478</v>
      </c>
      <c r="Q2314" s="11">
        <v>1447</v>
      </c>
      <c r="R2314" s="11">
        <v>-2294</v>
      </c>
      <c r="S2314" s="11">
        <v>-2637</v>
      </c>
      <c r="T2314" s="11">
        <v>-1579</v>
      </c>
      <c r="U2314" s="11">
        <v>-1442</v>
      </c>
      <c r="V2314" s="11">
        <v>-1721</v>
      </c>
      <c r="W2314" s="13">
        <v>19.905000000000001</v>
      </c>
      <c r="X2314" s="13">
        <v>11.236000000000001</v>
      </c>
      <c r="Y2314" s="13">
        <v>6.3220000000000001</v>
      </c>
      <c r="Z2314" s="13">
        <v>9.4939999999999998</v>
      </c>
      <c r="AA2314" s="13">
        <v>10.114000000000001</v>
      </c>
      <c r="AB2314" s="1">
        <v>7102</v>
      </c>
      <c r="AC2314" s="13">
        <v>5.1306839999999996</v>
      </c>
      <c r="AD2314" s="13">
        <v>0.67049000000000003</v>
      </c>
      <c r="AE2314" s="1" t="s">
        <v>12654</v>
      </c>
      <c r="AF2314" s="1" t="s">
        <v>12658</v>
      </c>
    </row>
    <row r="2315" spans="1:32" x14ac:dyDescent="0.2">
      <c r="A2315" s="1" t="s">
        <v>6466</v>
      </c>
      <c r="B2315" s="10">
        <v>4213156</v>
      </c>
      <c r="C2315" s="1" t="s">
        <v>2399</v>
      </c>
      <c r="D2315" s="1" t="s">
        <v>9</v>
      </c>
      <c r="E2315" s="11">
        <v>99530679</v>
      </c>
      <c r="F2315" s="11">
        <v>-86</v>
      </c>
      <c r="G2315" s="11">
        <v>20802</v>
      </c>
      <c r="H2315" s="11">
        <v>35120</v>
      </c>
      <c r="I2315" s="11">
        <v>36437</v>
      </c>
      <c r="J2315" s="11">
        <v>16966</v>
      </c>
      <c r="K2315" s="13">
        <v>31950</v>
      </c>
      <c r="L2315" s="13">
        <v>38050</v>
      </c>
      <c r="M2315" s="11">
        <v>21053</v>
      </c>
      <c r="N2315" s="11">
        <v>45061</v>
      </c>
      <c r="O2315" s="11">
        <v>48506</v>
      </c>
      <c r="P2315" s="11">
        <v>58769</v>
      </c>
      <c r="Q2315" s="11">
        <v>52419</v>
      </c>
      <c r="R2315" s="11">
        <v>-25589</v>
      </c>
      <c r="S2315" s="11">
        <v>-22787</v>
      </c>
      <c r="T2315" s="11">
        <v>-34649</v>
      </c>
      <c r="U2315" s="11">
        <v>-43512</v>
      </c>
      <c r="V2315" s="11">
        <v>-42444</v>
      </c>
      <c r="W2315" s="13">
        <v>-19.428999999999998</v>
      </c>
      <c r="X2315" s="13">
        <v>5.4260000000000002</v>
      </c>
      <c r="Y2315" s="13">
        <v>-21.084</v>
      </c>
      <c r="Z2315" s="13">
        <v>7.843</v>
      </c>
      <c r="AA2315" s="13">
        <v>-9.0909999999999993</v>
      </c>
      <c r="AB2315" s="1">
        <v>5202</v>
      </c>
      <c r="AC2315" s="12" t="s">
        <v>4019</v>
      </c>
      <c r="AD2315" s="13">
        <v>0.38414199999999998</v>
      </c>
      <c r="AE2315" s="1" t="s">
        <v>12654</v>
      </c>
      <c r="AF2315" s="1" t="s">
        <v>12658</v>
      </c>
    </row>
    <row r="2316" spans="1:32" x14ac:dyDescent="0.2">
      <c r="A2316" s="1" t="s">
        <v>6467</v>
      </c>
      <c r="B2316" s="10">
        <v>4576790</v>
      </c>
      <c r="C2316" s="1" t="s">
        <v>2400</v>
      </c>
      <c r="D2316" s="1" t="s">
        <v>47</v>
      </c>
      <c r="E2316" s="11">
        <v>2085780</v>
      </c>
      <c r="F2316" s="11">
        <v>-832</v>
      </c>
      <c r="G2316" s="11">
        <v>-267</v>
      </c>
      <c r="H2316" s="11">
        <v>162</v>
      </c>
      <c r="I2316" s="11">
        <v>442</v>
      </c>
      <c r="J2316" s="11">
        <v>490</v>
      </c>
      <c r="K2316" s="12" t="s">
        <v>2</v>
      </c>
      <c r="L2316" s="12" t="s">
        <v>2</v>
      </c>
      <c r="M2316" s="11">
        <v>405</v>
      </c>
      <c r="N2316" s="11">
        <v>781</v>
      </c>
      <c r="O2316" s="11">
        <v>615</v>
      </c>
      <c r="P2316" s="11">
        <v>1251</v>
      </c>
      <c r="Q2316" s="11">
        <v>567</v>
      </c>
      <c r="R2316" s="11">
        <v>-2077</v>
      </c>
      <c r="S2316" s="11">
        <v>-187</v>
      </c>
      <c r="T2316" s="11">
        <v>-252</v>
      </c>
      <c r="U2316" s="11">
        <v>-438</v>
      </c>
      <c r="V2316" s="11">
        <v>-1111</v>
      </c>
      <c r="W2316" s="13">
        <v>-24.177</v>
      </c>
      <c r="X2316" s="13">
        <v>-4.04</v>
      </c>
      <c r="Y2316" s="13">
        <v>8.2550000000000008</v>
      </c>
      <c r="Z2316" s="13">
        <v>12.179</v>
      </c>
      <c r="AA2316" s="13">
        <v>5.8940000000000001</v>
      </c>
      <c r="AB2316" s="1">
        <v>4920</v>
      </c>
      <c r="AC2316" s="13">
        <v>172.19716500000001</v>
      </c>
      <c r="AD2316" s="13">
        <v>0.58384400000000003</v>
      </c>
      <c r="AE2316" s="1" t="s">
        <v>12654</v>
      </c>
      <c r="AF2316" s="1" t="s">
        <v>12669</v>
      </c>
    </row>
    <row r="2317" spans="1:32" x14ac:dyDescent="0.2">
      <c r="A2317" s="1" t="s">
        <v>6468</v>
      </c>
      <c r="B2317" s="10">
        <v>4243270</v>
      </c>
      <c r="C2317" s="1" t="s">
        <v>2401</v>
      </c>
      <c r="D2317" s="1" t="s">
        <v>2402</v>
      </c>
      <c r="E2317" s="11">
        <v>1989726</v>
      </c>
      <c r="F2317" s="12" t="s">
        <v>2</v>
      </c>
      <c r="G2317" s="12" t="s">
        <v>2</v>
      </c>
      <c r="H2317" s="12" t="s">
        <v>2</v>
      </c>
      <c r="I2317" s="12" t="s">
        <v>2</v>
      </c>
      <c r="J2317" s="11">
        <v>51</v>
      </c>
      <c r="K2317" s="12" t="s">
        <v>2</v>
      </c>
      <c r="L2317" s="12" t="s">
        <v>2</v>
      </c>
      <c r="M2317" s="12" t="s">
        <v>2</v>
      </c>
      <c r="N2317" s="12" t="s">
        <v>2</v>
      </c>
      <c r="O2317" s="12" t="s">
        <v>2</v>
      </c>
      <c r="P2317" s="12" t="s">
        <v>2</v>
      </c>
      <c r="Q2317" s="11">
        <v>-152</v>
      </c>
      <c r="R2317" s="12" t="s">
        <v>2</v>
      </c>
      <c r="S2317" s="12" t="s">
        <v>2</v>
      </c>
      <c r="T2317" s="12" t="s">
        <v>2</v>
      </c>
      <c r="U2317" s="12" t="s">
        <v>2</v>
      </c>
      <c r="V2317" s="11">
        <v>1230</v>
      </c>
      <c r="W2317" s="12" t="s">
        <v>2</v>
      </c>
      <c r="X2317" s="12" t="s">
        <v>2</v>
      </c>
      <c r="Y2317" s="12" t="s">
        <v>2</v>
      </c>
      <c r="Z2317" s="12" t="s">
        <v>2</v>
      </c>
      <c r="AA2317" s="13">
        <v>-8.4410000000000007</v>
      </c>
      <c r="AB2317" s="1">
        <v>5753</v>
      </c>
      <c r="AC2317" s="12" t="s">
        <v>4019</v>
      </c>
      <c r="AD2317" s="13">
        <v>1.1074459999999999</v>
      </c>
      <c r="AE2317" s="1" t="s">
        <v>12654</v>
      </c>
      <c r="AF2317" s="1" t="s">
        <v>12667</v>
      </c>
    </row>
    <row r="2318" spans="1:32" x14ac:dyDescent="0.2">
      <c r="A2318" s="1" t="s">
        <v>6469</v>
      </c>
      <c r="B2318" s="10">
        <v>4251860</v>
      </c>
      <c r="C2318" s="1" t="s">
        <v>2403</v>
      </c>
      <c r="D2318" s="1" t="s">
        <v>309</v>
      </c>
      <c r="E2318" s="11">
        <v>67378645</v>
      </c>
      <c r="F2318" s="11">
        <v>26135</v>
      </c>
      <c r="G2318" s="11">
        <v>32005</v>
      </c>
      <c r="H2318" s="11">
        <v>29229</v>
      </c>
      <c r="I2318" s="11">
        <v>31267</v>
      </c>
      <c r="J2318" s="11">
        <v>36929</v>
      </c>
      <c r="K2318" s="13">
        <v>30084.212500000001</v>
      </c>
      <c r="L2318" s="13">
        <v>31368.942859999999</v>
      </c>
      <c r="M2318" s="11">
        <v>21388</v>
      </c>
      <c r="N2318" s="11">
        <v>21316</v>
      </c>
      <c r="O2318" s="11">
        <v>26170</v>
      </c>
      <c r="P2318" s="11">
        <v>16289</v>
      </c>
      <c r="Q2318" s="11">
        <v>36126</v>
      </c>
      <c r="R2318" s="11">
        <v>-1564</v>
      </c>
      <c r="S2318" s="11">
        <v>-10037</v>
      </c>
      <c r="T2318" s="11">
        <v>-17631</v>
      </c>
      <c r="U2318" s="11">
        <v>-9921</v>
      </c>
      <c r="V2318" s="11">
        <v>-28877</v>
      </c>
      <c r="W2318" s="13">
        <v>13.441000000000001</v>
      </c>
      <c r="X2318" s="13">
        <v>14.558</v>
      </c>
      <c r="Y2318" s="13">
        <v>12.111000000000001</v>
      </c>
      <c r="Z2318" s="13">
        <v>12.414999999999999</v>
      </c>
      <c r="AA2318" s="13">
        <v>13.917999999999999</v>
      </c>
      <c r="AB2318" s="1">
        <v>4516</v>
      </c>
      <c r="AC2318" s="13">
        <v>7.2320729999999998</v>
      </c>
      <c r="AD2318" s="13">
        <v>0.87839400000000001</v>
      </c>
      <c r="AE2318" s="1" t="s">
        <v>12654</v>
      </c>
      <c r="AF2318" s="1" t="s">
        <v>12656</v>
      </c>
    </row>
    <row r="2319" spans="1:32" x14ac:dyDescent="0.2">
      <c r="A2319" s="1" t="s">
        <v>6470</v>
      </c>
      <c r="B2319" s="10">
        <v>6333396</v>
      </c>
      <c r="C2319" s="1" t="s">
        <v>2404</v>
      </c>
      <c r="D2319" s="1" t="s">
        <v>105</v>
      </c>
      <c r="E2319" s="11">
        <v>147707568</v>
      </c>
      <c r="F2319" s="11">
        <v>4395</v>
      </c>
      <c r="G2319" s="11">
        <v>28398</v>
      </c>
      <c r="H2319" s="11">
        <v>23944</v>
      </c>
      <c r="I2319" s="11">
        <v>17465</v>
      </c>
      <c r="J2319" s="11">
        <v>17700</v>
      </c>
      <c r="K2319" s="13">
        <v>17500</v>
      </c>
      <c r="L2319" s="13">
        <v>19050</v>
      </c>
      <c r="M2319" s="11">
        <v>35277</v>
      </c>
      <c r="N2319" s="11">
        <v>35058</v>
      </c>
      <c r="O2319" s="11">
        <v>41447</v>
      </c>
      <c r="P2319" s="11">
        <v>57880</v>
      </c>
      <c r="Q2319" s="11">
        <v>46974</v>
      </c>
      <c r="R2319" s="11">
        <v>-30623</v>
      </c>
      <c r="S2319" s="11">
        <v>-23158</v>
      </c>
      <c r="T2319" s="11">
        <v>-25976</v>
      </c>
      <c r="U2319" s="11">
        <v>-15684</v>
      </c>
      <c r="V2319" s="11">
        <v>-30506</v>
      </c>
      <c r="W2319" s="13">
        <v>-3.1669999999999998</v>
      </c>
      <c r="X2319" s="13">
        <v>7.2519999999999998</v>
      </c>
      <c r="Y2319" s="13">
        <v>5.5919999999999996</v>
      </c>
      <c r="Z2319" s="13">
        <v>3.246</v>
      </c>
      <c r="AA2319" s="13">
        <v>4.7009999999999996</v>
      </c>
      <c r="AB2319" s="1">
        <v>4114</v>
      </c>
      <c r="AC2319" s="13">
        <v>16.769238999999999</v>
      </c>
      <c r="AD2319" s="13">
        <v>0.704017</v>
      </c>
      <c r="AE2319" s="1" t="s">
        <v>12654</v>
      </c>
      <c r="AF2319" s="1" t="s">
        <v>12667</v>
      </c>
    </row>
    <row r="2320" spans="1:32" x14ac:dyDescent="0.2">
      <c r="A2320" s="1" t="s">
        <v>6471</v>
      </c>
      <c r="B2320" s="10">
        <v>4213157</v>
      </c>
      <c r="C2320" s="1" t="s">
        <v>2405</v>
      </c>
      <c r="D2320" s="1" t="s">
        <v>11</v>
      </c>
      <c r="E2320" s="11">
        <v>62371168</v>
      </c>
      <c r="F2320" s="11">
        <v>5714</v>
      </c>
      <c r="G2320" s="11">
        <v>5391</v>
      </c>
      <c r="H2320" s="11">
        <v>5113</v>
      </c>
      <c r="I2320" s="11">
        <v>6825</v>
      </c>
      <c r="J2320" s="11">
        <v>9906</v>
      </c>
      <c r="K2320" s="13">
        <v>9700</v>
      </c>
      <c r="L2320" s="13">
        <v>9862</v>
      </c>
      <c r="M2320" s="11">
        <v>1145</v>
      </c>
      <c r="N2320" s="11">
        <v>2099</v>
      </c>
      <c r="O2320" s="11">
        <v>1715</v>
      </c>
      <c r="P2320" s="11">
        <v>6771</v>
      </c>
      <c r="Q2320" s="11">
        <v>5783</v>
      </c>
      <c r="R2320" s="11">
        <v>-1911</v>
      </c>
      <c r="S2320" s="11">
        <v>-2344</v>
      </c>
      <c r="T2320" s="11">
        <v>-3597</v>
      </c>
      <c r="U2320" s="11">
        <v>-2982</v>
      </c>
      <c r="V2320" s="11">
        <v>-4498</v>
      </c>
      <c r="W2320" s="13">
        <v>5.9829999999999997</v>
      </c>
      <c r="X2320" s="13">
        <v>5.2530000000000001</v>
      </c>
      <c r="Y2320" s="13">
        <v>4.6280000000000001</v>
      </c>
      <c r="Z2320" s="13">
        <v>5.7430000000000003</v>
      </c>
      <c r="AA2320" s="13">
        <v>8.5269999999999992</v>
      </c>
      <c r="AB2320" s="1">
        <v>6741</v>
      </c>
      <c r="AC2320" s="13">
        <v>9.5700780000000005</v>
      </c>
      <c r="AD2320" s="13">
        <v>0.76197700000000002</v>
      </c>
      <c r="AE2320" s="1" t="s">
        <v>12654</v>
      </c>
      <c r="AF2320" s="1" t="s">
        <v>12659</v>
      </c>
    </row>
    <row r="2321" spans="1:32" x14ac:dyDescent="0.2">
      <c r="A2321" s="1" t="s">
        <v>6472</v>
      </c>
      <c r="B2321" s="10">
        <v>4981470</v>
      </c>
      <c r="C2321" s="1" t="s">
        <v>2406</v>
      </c>
      <c r="D2321" s="1" t="s">
        <v>68</v>
      </c>
      <c r="E2321" s="11">
        <v>45908427</v>
      </c>
      <c r="F2321" s="11">
        <v>-429</v>
      </c>
      <c r="G2321" s="11">
        <v>258</v>
      </c>
      <c r="H2321" s="11">
        <v>1036</v>
      </c>
      <c r="I2321" s="11">
        <v>1553</v>
      </c>
      <c r="J2321" s="11">
        <v>2246</v>
      </c>
      <c r="K2321" s="12" t="s">
        <v>2</v>
      </c>
      <c r="L2321" s="12" t="s">
        <v>2</v>
      </c>
      <c r="M2321" s="11">
        <v>-209</v>
      </c>
      <c r="N2321" s="11">
        <v>1216</v>
      </c>
      <c r="O2321" s="11">
        <v>1588</v>
      </c>
      <c r="P2321" s="11">
        <v>1968</v>
      </c>
      <c r="Q2321" s="11">
        <v>2707</v>
      </c>
      <c r="R2321" s="11">
        <v>-1100</v>
      </c>
      <c r="S2321" s="11">
        <v>-607</v>
      </c>
      <c r="T2321" s="11">
        <v>-1360</v>
      </c>
      <c r="U2321" s="11">
        <v>-2676</v>
      </c>
      <c r="V2321" s="11">
        <v>-2829</v>
      </c>
      <c r="W2321" s="13">
        <v>-9.6340000000000003</v>
      </c>
      <c r="X2321" s="13">
        <v>1.337</v>
      </c>
      <c r="Y2321" s="13">
        <v>17.962</v>
      </c>
      <c r="Z2321" s="13">
        <v>18.529</v>
      </c>
      <c r="AA2321" s="13">
        <v>21.98</v>
      </c>
      <c r="AB2321" s="1">
        <v>6040</v>
      </c>
      <c r="AC2321" s="13">
        <v>14.785880000000001</v>
      </c>
      <c r="AD2321" s="13">
        <v>2.8456079999999999</v>
      </c>
      <c r="AE2321" s="1" t="s">
        <v>12654</v>
      </c>
      <c r="AF2321" s="1" t="s">
        <v>12661</v>
      </c>
    </row>
    <row r="2322" spans="1:32" x14ac:dyDescent="0.2">
      <c r="A2322" s="1" t="s">
        <v>6473</v>
      </c>
      <c r="B2322" s="10">
        <v>6333414</v>
      </c>
      <c r="C2322" s="1" t="s">
        <v>2407</v>
      </c>
      <c r="D2322" s="1" t="s">
        <v>535</v>
      </c>
      <c r="E2322" s="11">
        <v>54255516</v>
      </c>
      <c r="F2322" s="11">
        <v>9980</v>
      </c>
      <c r="G2322" s="11">
        <v>11932</v>
      </c>
      <c r="H2322" s="11">
        <v>16894</v>
      </c>
      <c r="I2322" s="11">
        <v>13873</v>
      </c>
      <c r="J2322" s="11">
        <v>16064</v>
      </c>
      <c r="K2322" s="13">
        <v>15118.666670000001</v>
      </c>
      <c r="L2322" s="13">
        <v>16500</v>
      </c>
      <c r="M2322" s="11">
        <v>13821</v>
      </c>
      <c r="N2322" s="11">
        <v>14545</v>
      </c>
      <c r="O2322" s="11">
        <v>15590</v>
      </c>
      <c r="P2322" s="11">
        <v>5729</v>
      </c>
      <c r="Q2322" s="11">
        <v>22636</v>
      </c>
      <c r="R2322" s="11">
        <v>-13770</v>
      </c>
      <c r="S2322" s="11">
        <v>-11620</v>
      </c>
      <c r="T2322" s="11">
        <v>-4863</v>
      </c>
      <c r="U2322" s="11">
        <v>-9594</v>
      </c>
      <c r="V2322" s="11">
        <v>-17557</v>
      </c>
      <c r="W2322" s="13">
        <v>5.1440000000000001</v>
      </c>
      <c r="X2322" s="13">
        <v>8.4649999999999999</v>
      </c>
      <c r="Y2322" s="13">
        <v>10.28</v>
      </c>
      <c r="Z2322" s="13">
        <v>9.2680000000000007</v>
      </c>
      <c r="AA2322" s="13">
        <v>8.0120000000000005</v>
      </c>
      <c r="AB2322" s="1">
        <v>4041</v>
      </c>
      <c r="AC2322" s="13">
        <v>13.855741999999999</v>
      </c>
      <c r="AD2322" s="13">
        <v>1.0246059999999999</v>
      </c>
      <c r="AE2322" s="1" t="s">
        <v>12654</v>
      </c>
      <c r="AF2322" s="1" t="s">
        <v>12667</v>
      </c>
    </row>
    <row r="2323" spans="1:32" x14ac:dyDescent="0.2">
      <c r="A2323" s="1" t="s">
        <v>6474</v>
      </c>
      <c r="B2323" s="10">
        <v>9316181</v>
      </c>
      <c r="C2323" s="1" t="s">
        <v>2408</v>
      </c>
      <c r="D2323" s="1" t="s">
        <v>55</v>
      </c>
      <c r="E2323" s="11">
        <v>665000</v>
      </c>
      <c r="F2323" s="11">
        <v>-25</v>
      </c>
      <c r="G2323" s="11">
        <v>20</v>
      </c>
      <c r="H2323" s="11">
        <v>15</v>
      </c>
      <c r="I2323" s="11">
        <v>58</v>
      </c>
      <c r="J2323" s="11">
        <v>58</v>
      </c>
      <c r="K2323" s="12" t="s">
        <v>2</v>
      </c>
      <c r="L2323" s="12" t="s">
        <v>2</v>
      </c>
      <c r="M2323" s="12" t="s">
        <v>2</v>
      </c>
      <c r="N2323" s="12" t="s">
        <v>2</v>
      </c>
      <c r="O2323" s="11">
        <v>2</v>
      </c>
      <c r="P2323" s="11">
        <v>56</v>
      </c>
      <c r="Q2323" s="11">
        <v>56</v>
      </c>
      <c r="R2323" s="12" t="s">
        <v>2</v>
      </c>
      <c r="S2323" s="12" t="s">
        <v>2</v>
      </c>
      <c r="T2323" s="12" t="s">
        <v>2</v>
      </c>
      <c r="U2323" s="11">
        <v>-16</v>
      </c>
      <c r="V2323" s="11">
        <v>-16</v>
      </c>
      <c r="W2323" s="12" t="s">
        <v>2</v>
      </c>
      <c r="X2323" s="13">
        <v>53.762999999999998</v>
      </c>
      <c r="Y2323" s="13">
        <v>12.598000000000001</v>
      </c>
      <c r="Z2323" s="13">
        <v>52.972999999999999</v>
      </c>
      <c r="AA2323" s="13">
        <v>52.972999999999999</v>
      </c>
      <c r="AB2323" s="1">
        <v>5840</v>
      </c>
      <c r="AC2323" s="13">
        <v>12.916427000000001</v>
      </c>
      <c r="AD2323" s="12" t="s">
        <v>2</v>
      </c>
      <c r="AE2323" s="1" t="s">
        <v>12654</v>
      </c>
      <c r="AF2323" s="1" t="s">
        <v>12670</v>
      </c>
    </row>
    <row r="2324" spans="1:32" x14ac:dyDescent="0.2">
      <c r="A2324" s="1" t="s">
        <v>6475</v>
      </c>
      <c r="B2324" s="10">
        <v>4214553</v>
      </c>
      <c r="C2324" s="1" t="s">
        <v>2409</v>
      </c>
      <c r="D2324" s="1" t="s">
        <v>112</v>
      </c>
      <c r="E2324" s="11">
        <v>5226349785</v>
      </c>
      <c r="F2324" s="11">
        <v>91426</v>
      </c>
      <c r="G2324" s="11">
        <v>703685</v>
      </c>
      <c r="H2324" s="11">
        <v>760531</v>
      </c>
      <c r="I2324" s="11">
        <v>661177</v>
      </c>
      <c r="J2324" s="11">
        <v>571148</v>
      </c>
      <c r="K2324" s="13">
        <v>367250</v>
      </c>
      <c r="L2324" s="13">
        <v>751685.67</v>
      </c>
      <c r="M2324" s="11">
        <v>403185</v>
      </c>
      <c r="N2324" s="11">
        <v>615635</v>
      </c>
      <c r="O2324" s="11">
        <v>661274</v>
      </c>
      <c r="P2324" s="11">
        <v>1010159</v>
      </c>
      <c r="Q2324" s="11">
        <v>978593</v>
      </c>
      <c r="R2324" s="11">
        <v>-389035</v>
      </c>
      <c r="S2324" s="11">
        <v>-378866</v>
      </c>
      <c r="T2324" s="11">
        <v>-366580</v>
      </c>
      <c r="U2324" s="11">
        <v>-710654</v>
      </c>
      <c r="V2324" s="11">
        <v>-462428</v>
      </c>
      <c r="W2324" s="13">
        <v>-0.63100000000000001</v>
      </c>
      <c r="X2324" s="13">
        <v>18.995000000000001</v>
      </c>
      <c r="Y2324" s="13">
        <v>17.294</v>
      </c>
      <c r="Z2324" s="13">
        <v>11.755000000000001</v>
      </c>
      <c r="AA2324" s="13">
        <v>6.8029999999999999</v>
      </c>
      <c r="AB2324" s="1">
        <v>5401</v>
      </c>
      <c r="AC2324" s="12" t="s">
        <v>4019</v>
      </c>
      <c r="AD2324" s="13">
        <v>0.61908200000000002</v>
      </c>
      <c r="AE2324" s="1" t="s">
        <v>12654</v>
      </c>
      <c r="AF2324" s="1" t="s">
        <v>12667</v>
      </c>
    </row>
    <row r="2325" spans="1:32" x14ac:dyDescent="0.2">
      <c r="A2325" s="1" t="s">
        <v>6476</v>
      </c>
      <c r="B2325" s="10">
        <v>4433924</v>
      </c>
      <c r="C2325" s="1" t="s">
        <v>2410</v>
      </c>
      <c r="D2325" s="1" t="s">
        <v>264</v>
      </c>
      <c r="E2325" s="11">
        <v>249741325</v>
      </c>
      <c r="F2325" s="11">
        <v>34527</v>
      </c>
      <c r="G2325" s="11">
        <v>58682</v>
      </c>
      <c r="H2325" s="11">
        <v>46594</v>
      </c>
      <c r="I2325" s="11">
        <v>41878</v>
      </c>
      <c r="J2325" s="11">
        <v>54917</v>
      </c>
      <c r="K2325" s="13">
        <v>56200</v>
      </c>
      <c r="L2325" s="13">
        <v>63985.333330000001</v>
      </c>
      <c r="M2325" s="11">
        <v>41097</v>
      </c>
      <c r="N2325" s="11">
        <v>58503</v>
      </c>
      <c r="O2325" s="11">
        <v>45461</v>
      </c>
      <c r="P2325" s="11">
        <v>44669</v>
      </c>
      <c r="Q2325" s="11">
        <v>47898</v>
      </c>
      <c r="R2325" s="11">
        <v>535</v>
      </c>
      <c r="S2325" s="11">
        <v>-70534</v>
      </c>
      <c r="T2325" s="11">
        <v>-23724</v>
      </c>
      <c r="U2325" s="11">
        <v>7493</v>
      </c>
      <c r="V2325" s="11">
        <v>-26375</v>
      </c>
      <c r="W2325" s="13">
        <v>2.9990000000000001</v>
      </c>
      <c r="X2325" s="13">
        <v>5.6870000000000003</v>
      </c>
      <c r="Y2325" s="13">
        <v>4.0830000000000002</v>
      </c>
      <c r="Z2325" s="13">
        <v>3.9590000000000001</v>
      </c>
      <c r="AA2325" s="13">
        <v>4.8940000000000001</v>
      </c>
      <c r="AB2325" s="1">
        <v>9404</v>
      </c>
      <c r="AC2325" s="13">
        <v>17.017313000000001</v>
      </c>
      <c r="AD2325" s="13">
        <v>0.96330800000000005</v>
      </c>
      <c r="AE2325" s="1" t="s">
        <v>12654</v>
      </c>
      <c r="AF2325" s="1" t="s">
        <v>12666</v>
      </c>
    </row>
    <row r="2326" spans="1:32" x14ac:dyDescent="0.2">
      <c r="A2326" s="1" t="s">
        <v>6477</v>
      </c>
      <c r="B2326" s="10">
        <v>4992532</v>
      </c>
      <c r="C2326" s="1" t="s">
        <v>2411</v>
      </c>
      <c r="D2326" s="1" t="s">
        <v>58</v>
      </c>
      <c r="E2326" s="11">
        <v>69214673</v>
      </c>
      <c r="F2326" s="11">
        <v>-558</v>
      </c>
      <c r="G2326" s="11">
        <v>5899</v>
      </c>
      <c r="H2326" s="11">
        <v>9461</v>
      </c>
      <c r="I2326" s="11">
        <v>3165</v>
      </c>
      <c r="J2326" s="11">
        <v>1594</v>
      </c>
      <c r="K2326" s="13">
        <v>2400</v>
      </c>
      <c r="L2326" s="13">
        <v>6200</v>
      </c>
      <c r="M2326" s="11">
        <v>5658</v>
      </c>
      <c r="N2326" s="11">
        <v>10265</v>
      </c>
      <c r="O2326" s="11">
        <v>6398</v>
      </c>
      <c r="P2326" s="11">
        <v>-2488</v>
      </c>
      <c r="Q2326" s="11">
        <v>6449</v>
      </c>
      <c r="R2326" s="11">
        <v>-3007</v>
      </c>
      <c r="S2326" s="11">
        <v>-2100</v>
      </c>
      <c r="T2326" s="11">
        <v>-2702</v>
      </c>
      <c r="U2326" s="11">
        <v>-5304</v>
      </c>
      <c r="V2326" s="11">
        <v>-3435</v>
      </c>
      <c r="W2326" s="13">
        <v>0.36799999999999999</v>
      </c>
      <c r="X2326" s="13">
        <v>6.7</v>
      </c>
      <c r="Y2326" s="13">
        <v>11.013999999999999</v>
      </c>
      <c r="Z2326" s="13">
        <v>3.6179999999999999</v>
      </c>
      <c r="AA2326" s="13">
        <v>1.2889999999999999</v>
      </c>
      <c r="AB2326" s="1">
        <v>6480</v>
      </c>
      <c r="AC2326" s="13">
        <v>24.871738000000001</v>
      </c>
      <c r="AD2326" s="13">
        <v>0.60670900000000005</v>
      </c>
      <c r="AE2326" s="1" t="s">
        <v>12654</v>
      </c>
      <c r="AF2326" s="1" t="s">
        <v>12658</v>
      </c>
    </row>
    <row r="2327" spans="1:32" x14ac:dyDescent="0.2">
      <c r="A2327" s="1" t="s">
        <v>6478</v>
      </c>
      <c r="B2327" s="10">
        <v>4994214</v>
      </c>
      <c r="C2327" s="1" t="s">
        <v>2412</v>
      </c>
      <c r="D2327" s="1" t="s">
        <v>108</v>
      </c>
      <c r="E2327" s="11">
        <v>4849871</v>
      </c>
      <c r="F2327" s="11">
        <v>276</v>
      </c>
      <c r="G2327" s="11">
        <v>914</v>
      </c>
      <c r="H2327" s="11">
        <v>927</v>
      </c>
      <c r="I2327" s="11">
        <v>476</v>
      </c>
      <c r="J2327" s="11">
        <v>690</v>
      </c>
      <c r="K2327" s="12" t="s">
        <v>2</v>
      </c>
      <c r="L2327" s="12" t="s">
        <v>2</v>
      </c>
      <c r="M2327" s="11">
        <v>1336</v>
      </c>
      <c r="N2327" s="11">
        <v>1908</v>
      </c>
      <c r="O2327" s="11">
        <v>1171</v>
      </c>
      <c r="P2327" s="11">
        <v>289</v>
      </c>
      <c r="Q2327" s="11">
        <v>1020</v>
      </c>
      <c r="R2327" s="11">
        <v>-513</v>
      </c>
      <c r="S2327" s="11">
        <v>-252</v>
      </c>
      <c r="T2327" s="11">
        <v>-238</v>
      </c>
      <c r="U2327" s="11">
        <v>-1071</v>
      </c>
      <c r="V2327" s="11">
        <v>-942</v>
      </c>
      <c r="W2327" s="13">
        <v>-0.62</v>
      </c>
      <c r="X2327" s="13">
        <v>8.3879999999999999</v>
      </c>
      <c r="Y2327" s="13">
        <v>6.9770000000000003</v>
      </c>
      <c r="Z2327" s="13">
        <v>4.5119999999999996</v>
      </c>
      <c r="AA2327" s="13">
        <v>5.4790000000000001</v>
      </c>
      <c r="AB2327" s="1">
        <v>6998</v>
      </c>
      <c r="AC2327" s="13">
        <v>10.476058999999999</v>
      </c>
      <c r="AD2327" s="13">
        <v>0.55817600000000001</v>
      </c>
      <c r="AE2327" s="1" t="s">
        <v>12654</v>
      </c>
      <c r="AF2327" s="1" t="s">
        <v>12658</v>
      </c>
    </row>
    <row r="2328" spans="1:32" x14ac:dyDescent="0.2">
      <c r="A2328" s="1" t="s">
        <v>6479</v>
      </c>
      <c r="B2328" s="10">
        <v>4237665</v>
      </c>
      <c r="C2328" s="1" t="s">
        <v>2413</v>
      </c>
      <c r="D2328" s="1" t="s">
        <v>112</v>
      </c>
      <c r="E2328" s="11">
        <v>13839075</v>
      </c>
      <c r="F2328" s="11">
        <v>6145</v>
      </c>
      <c r="G2328" s="11">
        <v>13966</v>
      </c>
      <c r="H2328" s="11">
        <v>29256</v>
      </c>
      <c r="I2328" s="11">
        <v>20010</v>
      </c>
      <c r="J2328" s="11">
        <v>16967</v>
      </c>
      <c r="K2328" s="13">
        <v>15100</v>
      </c>
      <c r="L2328" s="13">
        <v>16500</v>
      </c>
      <c r="M2328" s="11">
        <v>11182</v>
      </c>
      <c r="N2328" s="11">
        <v>-697</v>
      </c>
      <c r="O2328" s="11">
        <v>3649</v>
      </c>
      <c r="P2328" s="11">
        <v>26824</v>
      </c>
      <c r="Q2328" s="11">
        <v>11041</v>
      </c>
      <c r="R2328" s="11">
        <v>-6776</v>
      </c>
      <c r="S2328" s="11">
        <v>-15656</v>
      </c>
      <c r="T2328" s="11">
        <v>-13035</v>
      </c>
      <c r="U2328" s="11">
        <v>-7919</v>
      </c>
      <c r="V2328" s="11">
        <v>-11389</v>
      </c>
      <c r="W2328" s="13">
        <v>7.085</v>
      </c>
      <c r="X2328" s="13">
        <v>14.444000000000001</v>
      </c>
      <c r="Y2328" s="13">
        <v>27.792000000000002</v>
      </c>
      <c r="Z2328" s="13">
        <v>16.169</v>
      </c>
      <c r="AA2328" s="13">
        <v>12.477</v>
      </c>
      <c r="AB2328" s="1">
        <v>5480</v>
      </c>
      <c r="AC2328" s="13">
        <v>6.2102269999999997</v>
      </c>
      <c r="AD2328" s="13">
        <v>0.58747000000000005</v>
      </c>
      <c r="AE2328" s="1" t="s">
        <v>12654</v>
      </c>
      <c r="AF2328" s="1" t="s">
        <v>12667</v>
      </c>
    </row>
    <row r="2329" spans="1:32" x14ac:dyDescent="0.2">
      <c r="A2329" s="1" t="s">
        <v>6480</v>
      </c>
      <c r="B2329" s="10">
        <v>4412525</v>
      </c>
      <c r="C2329" s="1" t="s">
        <v>2414</v>
      </c>
      <c r="D2329" s="1" t="s">
        <v>262</v>
      </c>
      <c r="E2329" s="11">
        <v>416861853</v>
      </c>
      <c r="F2329" s="11">
        <v>71538</v>
      </c>
      <c r="G2329" s="11">
        <v>268940</v>
      </c>
      <c r="H2329" s="11">
        <v>296352</v>
      </c>
      <c r="I2329" s="11">
        <v>174681</v>
      </c>
      <c r="J2329" s="11">
        <v>210821</v>
      </c>
      <c r="K2329" s="13">
        <v>165798.30239999999</v>
      </c>
      <c r="L2329" s="13">
        <v>169552.09972</v>
      </c>
      <c r="M2329" s="11">
        <v>159336</v>
      </c>
      <c r="N2329" s="11">
        <v>507762</v>
      </c>
      <c r="O2329" s="11">
        <v>824853</v>
      </c>
      <c r="P2329" s="11">
        <v>401414</v>
      </c>
      <c r="Q2329" s="11">
        <v>510755</v>
      </c>
      <c r="R2329" s="11">
        <v>-16871</v>
      </c>
      <c r="S2329" s="11">
        <v>-148571</v>
      </c>
      <c r="T2329" s="11">
        <v>-252964</v>
      </c>
      <c r="U2329" s="11">
        <v>-285631</v>
      </c>
      <c r="V2329" s="11">
        <v>-59783</v>
      </c>
      <c r="W2329" s="13">
        <v>25.091000000000001</v>
      </c>
      <c r="X2329" s="13">
        <v>83.891999999999996</v>
      </c>
      <c r="Y2329" s="13">
        <v>47.868000000000002</v>
      </c>
      <c r="Z2329" s="13">
        <v>9.0169999999999995</v>
      </c>
      <c r="AA2329" s="13">
        <v>17.187999999999999</v>
      </c>
      <c r="AB2329" s="1">
        <v>9101</v>
      </c>
      <c r="AC2329" s="13">
        <v>6.9333790000000004</v>
      </c>
      <c r="AD2329" s="13">
        <v>0.74583999999999995</v>
      </c>
      <c r="AE2329" s="1" t="s">
        <v>12654</v>
      </c>
      <c r="AF2329" s="1" t="s">
        <v>12673</v>
      </c>
    </row>
    <row r="2330" spans="1:32" x14ac:dyDescent="0.2">
      <c r="A2330" s="1" t="s">
        <v>6481</v>
      </c>
      <c r="B2330" s="10">
        <v>4243248</v>
      </c>
      <c r="C2330" s="1" t="s">
        <v>2415</v>
      </c>
      <c r="D2330" s="1" t="s">
        <v>273</v>
      </c>
      <c r="E2330" s="11">
        <v>163095654</v>
      </c>
      <c r="F2330" s="11">
        <v>27629</v>
      </c>
      <c r="G2330" s="11">
        <v>23884</v>
      </c>
      <c r="H2330" s="11">
        <v>17730</v>
      </c>
      <c r="I2330" s="11">
        <v>22335</v>
      </c>
      <c r="J2330" s="11">
        <v>26599</v>
      </c>
      <c r="K2330" s="13">
        <v>34164.159899999999</v>
      </c>
      <c r="L2330" s="13">
        <v>37119.960449999999</v>
      </c>
      <c r="M2330" s="11">
        <v>66093</v>
      </c>
      <c r="N2330" s="11">
        <v>68214</v>
      </c>
      <c r="O2330" s="11">
        <v>10395</v>
      </c>
      <c r="P2330" s="11">
        <v>72936</v>
      </c>
      <c r="Q2330" s="11">
        <v>68461</v>
      </c>
      <c r="R2330" s="11">
        <v>-45071</v>
      </c>
      <c r="S2330" s="11">
        <v>-78434</v>
      </c>
      <c r="T2330" s="11">
        <v>-71737</v>
      </c>
      <c r="U2330" s="11">
        <v>-87075</v>
      </c>
      <c r="V2330" s="11">
        <v>-71876</v>
      </c>
      <c r="W2330" s="13">
        <v>8.9700000000000006</v>
      </c>
      <c r="X2330" s="13">
        <v>8.0579999999999998</v>
      </c>
      <c r="Y2330" s="13">
        <v>2.6840000000000002</v>
      </c>
      <c r="Z2330" s="13">
        <v>4.7539999999999996</v>
      </c>
      <c r="AA2330" s="13">
        <v>2.294</v>
      </c>
      <c r="AB2330" s="1">
        <v>8086</v>
      </c>
      <c r="AC2330" s="13">
        <v>47.135733000000002</v>
      </c>
      <c r="AD2330" s="13">
        <v>1.009544</v>
      </c>
      <c r="AE2330" s="1" t="s">
        <v>12654</v>
      </c>
      <c r="AF2330" s="1" t="s">
        <v>12671</v>
      </c>
    </row>
    <row r="2331" spans="1:32" x14ac:dyDescent="0.2">
      <c r="A2331" s="1" t="s">
        <v>6482</v>
      </c>
      <c r="B2331" s="10">
        <v>4991819</v>
      </c>
      <c r="C2331" s="1" t="s">
        <v>2416</v>
      </c>
      <c r="D2331" s="1" t="s">
        <v>58</v>
      </c>
      <c r="E2331" s="11">
        <v>7405682</v>
      </c>
      <c r="F2331" s="11">
        <v>600</v>
      </c>
      <c r="G2331" s="11">
        <v>564</v>
      </c>
      <c r="H2331" s="11">
        <v>1183</v>
      </c>
      <c r="I2331" s="11">
        <v>1387</v>
      </c>
      <c r="J2331" s="11">
        <v>1907</v>
      </c>
      <c r="K2331" s="13">
        <v>1850</v>
      </c>
      <c r="L2331" s="13">
        <v>2000</v>
      </c>
      <c r="M2331" s="11">
        <v>1143</v>
      </c>
      <c r="N2331" s="11">
        <v>849</v>
      </c>
      <c r="O2331" s="11">
        <v>135</v>
      </c>
      <c r="P2331" s="11">
        <v>892</v>
      </c>
      <c r="Q2331" s="11">
        <v>1303</v>
      </c>
      <c r="R2331" s="11">
        <v>-285</v>
      </c>
      <c r="S2331" s="11">
        <v>-359</v>
      </c>
      <c r="T2331" s="11">
        <v>-91</v>
      </c>
      <c r="U2331" s="11">
        <v>-449</v>
      </c>
      <c r="V2331" s="11">
        <v>-325</v>
      </c>
      <c r="W2331" s="13">
        <v>3.2719999999999998</v>
      </c>
      <c r="X2331" s="13">
        <v>2.9660000000000002</v>
      </c>
      <c r="Y2331" s="13">
        <v>6.0659999999999998</v>
      </c>
      <c r="Z2331" s="13">
        <v>6.6449999999999996</v>
      </c>
      <c r="AA2331" s="13">
        <v>9.6440000000000001</v>
      </c>
      <c r="AB2331" s="1">
        <v>6863</v>
      </c>
      <c r="AC2331" s="13">
        <v>9.3669600000000006</v>
      </c>
      <c r="AD2331" s="13">
        <v>0.83218099999999995</v>
      </c>
      <c r="AE2331" s="1" t="s">
        <v>12654</v>
      </c>
      <c r="AF2331" s="1" t="s">
        <v>12658</v>
      </c>
    </row>
    <row r="2332" spans="1:32" x14ac:dyDescent="0.2">
      <c r="A2332" s="1" t="s">
        <v>6483</v>
      </c>
      <c r="B2332" s="10">
        <v>4993693</v>
      </c>
      <c r="C2332" s="1" t="s">
        <v>2417</v>
      </c>
      <c r="D2332" s="1" t="s">
        <v>53</v>
      </c>
      <c r="E2332" s="11">
        <v>3364599</v>
      </c>
      <c r="F2332" s="12" t="s">
        <v>2</v>
      </c>
      <c r="G2332" s="12" t="s">
        <v>2</v>
      </c>
      <c r="H2332" s="12" t="s">
        <v>2</v>
      </c>
      <c r="I2332" s="12" t="s">
        <v>2</v>
      </c>
      <c r="J2332" s="11">
        <v>680.25300000000004</v>
      </c>
      <c r="K2332" s="12" t="s">
        <v>2</v>
      </c>
      <c r="L2332" s="12" t="s">
        <v>2</v>
      </c>
      <c r="M2332" s="12" t="s">
        <v>2</v>
      </c>
      <c r="N2332" s="12" t="s">
        <v>2</v>
      </c>
      <c r="O2332" s="12" t="s">
        <v>2</v>
      </c>
      <c r="P2332" s="12" t="s">
        <v>2</v>
      </c>
      <c r="Q2332" s="11">
        <v>193.97900000000001</v>
      </c>
      <c r="R2332" s="12" t="s">
        <v>2</v>
      </c>
      <c r="S2332" s="12" t="s">
        <v>2</v>
      </c>
      <c r="T2332" s="12" t="s">
        <v>2</v>
      </c>
      <c r="U2332" s="12" t="s">
        <v>2</v>
      </c>
      <c r="V2332" s="11">
        <v>2.2490000000000001</v>
      </c>
      <c r="W2332" s="12" t="s">
        <v>2</v>
      </c>
      <c r="X2332" s="12" t="s">
        <v>2</v>
      </c>
      <c r="Y2332" s="12" t="s">
        <v>2</v>
      </c>
      <c r="Z2332" s="12" t="s">
        <v>2</v>
      </c>
      <c r="AA2332" s="13">
        <v>-2.37</v>
      </c>
      <c r="AB2332" s="1">
        <v>7500</v>
      </c>
      <c r="AC2332" s="13">
        <v>182.433381</v>
      </c>
      <c r="AD2332" s="12" t="s">
        <v>2</v>
      </c>
      <c r="AE2332" s="1" t="s">
        <v>12654</v>
      </c>
      <c r="AF2332" s="1" t="s">
        <v>12658</v>
      </c>
    </row>
    <row r="2333" spans="1:32" x14ac:dyDescent="0.2">
      <c r="A2333" s="1" t="s">
        <v>6484</v>
      </c>
      <c r="B2333" s="10">
        <v>4239669</v>
      </c>
      <c r="C2333" s="1" t="s">
        <v>2418</v>
      </c>
      <c r="D2333" s="1" t="s">
        <v>92</v>
      </c>
      <c r="E2333" s="11">
        <v>38627414</v>
      </c>
      <c r="F2333" s="11">
        <v>4736</v>
      </c>
      <c r="G2333" s="11">
        <v>2475</v>
      </c>
      <c r="H2333" s="11">
        <v>-105</v>
      </c>
      <c r="I2333" s="11">
        <v>6556</v>
      </c>
      <c r="J2333" s="11">
        <v>7325</v>
      </c>
      <c r="K2333" s="12" t="s">
        <v>2</v>
      </c>
      <c r="L2333" s="12" t="s">
        <v>2</v>
      </c>
      <c r="M2333" s="11">
        <v>6385</v>
      </c>
      <c r="N2333" s="11">
        <v>4163</v>
      </c>
      <c r="O2333" s="11">
        <v>5243</v>
      </c>
      <c r="P2333" s="11">
        <v>14884</v>
      </c>
      <c r="Q2333" s="11">
        <v>9243</v>
      </c>
      <c r="R2333" s="11">
        <v>-3060</v>
      </c>
      <c r="S2333" s="11">
        <v>-4974</v>
      </c>
      <c r="T2333" s="11">
        <v>-4685</v>
      </c>
      <c r="U2333" s="11">
        <v>-5159</v>
      </c>
      <c r="V2333" s="11">
        <v>-4342</v>
      </c>
      <c r="W2333" s="13">
        <v>4.1449999999999996</v>
      </c>
      <c r="X2333" s="13">
        <v>2.6419999999999999</v>
      </c>
      <c r="Y2333" s="13">
        <v>0.109</v>
      </c>
      <c r="Z2333" s="13">
        <v>6.819</v>
      </c>
      <c r="AA2333" s="13">
        <v>5.5430000000000001</v>
      </c>
      <c r="AB2333" s="1">
        <v>5161</v>
      </c>
      <c r="AC2333" s="13">
        <v>31.866316999999999</v>
      </c>
      <c r="AD2333" s="13">
        <v>1.344103</v>
      </c>
      <c r="AE2333" s="1" t="s">
        <v>12654</v>
      </c>
      <c r="AF2333" s="1" t="s">
        <v>12675</v>
      </c>
    </row>
    <row r="2334" spans="1:32" x14ac:dyDescent="0.2">
      <c r="A2334" s="1" t="s">
        <v>6485</v>
      </c>
      <c r="B2334" s="10">
        <v>4996032</v>
      </c>
      <c r="C2334" s="1" t="s">
        <v>2419</v>
      </c>
      <c r="D2334" s="1" t="s">
        <v>148</v>
      </c>
      <c r="E2334" s="11">
        <v>39470666</v>
      </c>
      <c r="F2334" s="11">
        <v>20957</v>
      </c>
      <c r="G2334" s="11">
        <v>23690</v>
      </c>
      <c r="H2334" s="11">
        <v>12621</v>
      </c>
      <c r="I2334" s="11">
        <v>18519</v>
      </c>
      <c r="J2334" s="11">
        <v>21100</v>
      </c>
      <c r="K2334" s="13">
        <v>26166.666669999999</v>
      </c>
      <c r="L2334" s="13">
        <v>28933.333330000001</v>
      </c>
      <c r="M2334" s="11">
        <v>4907</v>
      </c>
      <c r="N2334" s="11">
        <v>41243</v>
      </c>
      <c r="O2334" s="11">
        <v>34747</v>
      </c>
      <c r="P2334" s="11">
        <v>32037</v>
      </c>
      <c r="Q2334" s="11">
        <v>5889</v>
      </c>
      <c r="R2334" s="11">
        <v>5302</v>
      </c>
      <c r="S2334" s="11">
        <v>-22532</v>
      </c>
      <c r="T2334" s="11">
        <v>-27450</v>
      </c>
      <c r="U2334" s="11">
        <v>-41819</v>
      </c>
      <c r="V2334" s="11">
        <v>-36250</v>
      </c>
      <c r="W2334" s="13">
        <v>8.0830000000000002</v>
      </c>
      <c r="X2334" s="13">
        <v>8.2650000000000006</v>
      </c>
      <c r="Y2334" s="13">
        <v>6.2149999999999999</v>
      </c>
      <c r="Z2334" s="13">
        <v>7.5510000000000002</v>
      </c>
      <c r="AA2334" s="13">
        <v>9.8190000000000008</v>
      </c>
      <c r="AB2334" s="1">
        <v>1820</v>
      </c>
      <c r="AC2334" s="13">
        <v>11.846938</v>
      </c>
      <c r="AD2334" s="13">
        <v>1.2071750000000001</v>
      </c>
      <c r="AE2334" s="1" t="s">
        <v>12654</v>
      </c>
      <c r="AF2334" s="1" t="s">
        <v>12658</v>
      </c>
    </row>
    <row r="2335" spans="1:32" x14ac:dyDescent="0.2">
      <c r="A2335" s="1" t="s">
        <v>6486</v>
      </c>
      <c r="B2335" s="10">
        <v>4291091</v>
      </c>
      <c r="C2335" s="1" t="s">
        <v>2420</v>
      </c>
      <c r="D2335" s="1" t="s">
        <v>22</v>
      </c>
      <c r="E2335" s="11">
        <v>59812418</v>
      </c>
      <c r="F2335" s="11">
        <v>12095</v>
      </c>
      <c r="G2335" s="11">
        <v>12260</v>
      </c>
      <c r="H2335" s="11">
        <v>10934</v>
      </c>
      <c r="I2335" s="11">
        <v>11927</v>
      </c>
      <c r="J2335" s="11">
        <v>12181</v>
      </c>
      <c r="K2335" s="13">
        <v>13350</v>
      </c>
      <c r="L2335" s="13">
        <v>13800</v>
      </c>
      <c r="M2335" s="11">
        <v>18073</v>
      </c>
      <c r="N2335" s="11">
        <v>8750</v>
      </c>
      <c r="O2335" s="11">
        <v>3467</v>
      </c>
      <c r="P2335" s="11">
        <v>11542</v>
      </c>
      <c r="Q2335" s="11">
        <v>9133</v>
      </c>
      <c r="R2335" s="11">
        <v>-1551</v>
      </c>
      <c r="S2335" s="11">
        <v>-1353</v>
      </c>
      <c r="T2335" s="11">
        <v>-2410</v>
      </c>
      <c r="U2335" s="11">
        <v>-4504</v>
      </c>
      <c r="V2335" s="11">
        <v>-1827</v>
      </c>
      <c r="W2335" s="13">
        <v>12.891</v>
      </c>
      <c r="X2335" s="13">
        <v>12.145</v>
      </c>
      <c r="Y2335" s="13">
        <v>10.228</v>
      </c>
      <c r="Z2335" s="13">
        <v>10.121</v>
      </c>
      <c r="AA2335" s="13">
        <v>9.2989999999999995</v>
      </c>
      <c r="AB2335" s="1">
        <v>7545</v>
      </c>
      <c r="AC2335" s="13">
        <v>15.15282</v>
      </c>
      <c r="AD2335" s="13">
        <v>1.3182640000000001</v>
      </c>
      <c r="AE2335" s="1" t="s">
        <v>12654</v>
      </c>
      <c r="AF2335" s="1" t="s">
        <v>12657</v>
      </c>
    </row>
    <row r="2336" spans="1:32" x14ac:dyDescent="0.2">
      <c r="A2336" s="1" t="s">
        <v>6487</v>
      </c>
      <c r="B2336" s="10">
        <v>4828638</v>
      </c>
      <c r="C2336" s="1" t="s">
        <v>2421</v>
      </c>
      <c r="D2336" s="1" t="s">
        <v>110</v>
      </c>
      <c r="E2336" s="11">
        <v>139284282</v>
      </c>
      <c r="F2336" s="12" t="s">
        <v>2</v>
      </c>
      <c r="G2336" s="12" t="s">
        <v>2</v>
      </c>
      <c r="H2336" s="12" t="s">
        <v>2</v>
      </c>
      <c r="I2336" s="12" t="s">
        <v>2</v>
      </c>
      <c r="J2336" s="12" t="s">
        <v>2</v>
      </c>
      <c r="K2336" s="12" t="s">
        <v>2</v>
      </c>
      <c r="L2336" s="12" t="s">
        <v>2</v>
      </c>
      <c r="M2336" s="11">
        <v>-409906</v>
      </c>
      <c r="N2336" s="11">
        <v>800473</v>
      </c>
      <c r="O2336" s="11">
        <v>-766333</v>
      </c>
      <c r="P2336" s="11">
        <v>-268698</v>
      </c>
      <c r="Q2336" s="11">
        <v>-634237</v>
      </c>
      <c r="R2336" s="11">
        <v>-204381</v>
      </c>
      <c r="S2336" s="11">
        <v>-268495</v>
      </c>
      <c r="T2336" s="11">
        <v>-20442</v>
      </c>
      <c r="U2336" s="11">
        <v>66194</v>
      </c>
      <c r="V2336" s="11">
        <v>38837</v>
      </c>
      <c r="W2336" s="13">
        <v>3.5150000000000001</v>
      </c>
      <c r="X2336" s="13">
        <v>4.5880000000000001</v>
      </c>
      <c r="Y2336" s="13">
        <v>4.9400000000000004</v>
      </c>
      <c r="Z2336" s="13">
        <v>4.306</v>
      </c>
      <c r="AA2336" s="13">
        <v>5.5149999999999997</v>
      </c>
      <c r="AB2336" s="1">
        <v>7189</v>
      </c>
      <c r="AC2336" s="13">
        <v>12.850299</v>
      </c>
      <c r="AD2336" s="13">
        <v>0.66333200000000003</v>
      </c>
      <c r="AE2336" s="1" t="s">
        <v>12654</v>
      </c>
      <c r="AF2336" s="1" t="s">
        <v>12676</v>
      </c>
    </row>
    <row r="2337" spans="1:32" x14ac:dyDescent="0.2">
      <c r="A2337" s="1" t="s">
        <v>6488</v>
      </c>
      <c r="B2337" s="10">
        <v>4219645</v>
      </c>
      <c r="C2337" s="1" t="s">
        <v>2422</v>
      </c>
      <c r="D2337" s="1" t="s">
        <v>524</v>
      </c>
      <c r="E2337" s="11">
        <v>75494438</v>
      </c>
      <c r="F2337" s="11">
        <v>-9501</v>
      </c>
      <c r="G2337" s="11">
        <v>10452</v>
      </c>
      <c r="H2337" s="11">
        <v>26152</v>
      </c>
      <c r="I2337" s="11">
        <v>25878</v>
      </c>
      <c r="J2337" s="11">
        <v>26656</v>
      </c>
      <c r="K2337" s="13">
        <v>26550</v>
      </c>
      <c r="L2337" s="13">
        <v>27900</v>
      </c>
      <c r="M2337" s="11">
        <v>-9939</v>
      </c>
      <c r="N2337" s="11">
        <v>30591</v>
      </c>
      <c r="O2337" s="11">
        <v>43775</v>
      </c>
      <c r="P2337" s="11">
        <v>62213</v>
      </c>
      <c r="Q2337" s="11">
        <v>15611</v>
      </c>
      <c r="R2337" s="11">
        <v>-29245</v>
      </c>
      <c r="S2337" s="11">
        <v>-10344</v>
      </c>
      <c r="T2337" s="11">
        <v>-24600</v>
      </c>
      <c r="U2337" s="11">
        <v>-42028</v>
      </c>
      <c r="V2337" s="11">
        <v>-74546</v>
      </c>
      <c r="W2337" s="13">
        <v>-6.6790000000000003</v>
      </c>
      <c r="X2337" s="13">
        <v>6.2610000000000001</v>
      </c>
      <c r="Y2337" s="13">
        <v>10.249000000000001</v>
      </c>
      <c r="Z2337" s="13">
        <v>11.688000000000001</v>
      </c>
      <c r="AA2337" s="13">
        <v>8.7449999999999992</v>
      </c>
      <c r="AB2337" s="1">
        <v>9031</v>
      </c>
      <c r="AC2337" s="13">
        <v>7.3839249999999996</v>
      </c>
      <c r="AD2337" s="13">
        <v>0.684971</v>
      </c>
      <c r="AE2337" s="1" t="s">
        <v>12654</v>
      </c>
      <c r="AF2337" s="1" t="s">
        <v>12673</v>
      </c>
    </row>
    <row r="2338" spans="1:32" x14ac:dyDescent="0.2">
      <c r="A2338" s="1" t="s">
        <v>6489</v>
      </c>
      <c r="B2338" s="10">
        <v>4756563</v>
      </c>
      <c r="C2338" s="1" t="s">
        <v>2423</v>
      </c>
      <c r="D2338" s="1" t="s">
        <v>53</v>
      </c>
      <c r="E2338" s="11">
        <v>27762546</v>
      </c>
      <c r="F2338" s="11">
        <v>13716</v>
      </c>
      <c r="G2338" s="11">
        <v>14885</v>
      </c>
      <c r="H2338" s="11">
        <v>16337</v>
      </c>
      <c r="I2338" s="11">
        <v>18058</v>
      </c>
      <c r="J2338" s="11">
        <v>18058</v>
      </c>
      <c r="K2338" s="13">
        <v>19500</v>
      </c>
      <c r="L2338" s="13">
        <v>20500</v>
      </c>
      <c r="M2338" s="11">
        <v>21598</v>
      </c>
      <c r="N2338" s="11">
        <v>21321</v>
      </c>
      <c r="O2338" s="11">
        <v>24406</v>
      </c>
      <c r="P2338" s="11">
        <v>29552</v>
      </c>
      <c r="Q2338" s="11">
        <v>29552</v>
      </c>
      <c r="R2338" s="11">
        <v>-5588</v>
      </c>
      <c r="S2338" s="11">
        <v>-9153</v>
      </c>
      <c r="T2338" s="11">
        <v>-11787</v>
      </c>
      <c r="U2338" s="11">
        <v>-9392</v>
      </c>
      <c r="V2338" s="11">
        <v>-9392</v>
      </c>
      <c r="W2338" s="13">
        <v>8.5250000000000004</v>
      </c>
      <c r="X2338" s="13">
        <v>8.2070000000000007</v>
      </c>
      <c r="Y2338" s="13">
        <v>8.7140000000000004</v>
      </c>
      <c r="Z2338" s="13">
        <v>9.0489999999999995</v>
      </c>
      <c r="AA2338" s="13">
        <v>9.0489999999999995</v>
      </c>
      <c r="AB2338" s="1">
        <v>9699</v>
      </c>
      <c r="AC2338" s="13">
        <v>10.192261</v>
      </c>
      <c r="AD2338" s="13">
        <v>0.88512299999999999</v>
      </c>
      <c r="AE2338" s="1" t="s">
        <v>12654</v>
      </c>
      <c r="AF2338" s="1" t="s">
        <v>12658</v>
      </c>
    </row>
    <row r="2339" spans="1:32" x14ac:dyDescent="0.2">
      <c r="A2339" s="1" t="s">
        <v>6490</v>
      </c>
      <c r="B2339" s="10">
        <v>6333647</v>
      </c>
      <c r="C2339" s="1" t="s">
        <v>2424</v>
      </c>
      <c r="D2339" s="1" t="s">
        <v>535</v>
      </c>
      <c r="E2339" s="11">
        <v>134852123</v>
      </c>
      <c r="F2339" s="11">
        <v>42531</v>
      </c>
      <c r="G2339" s="11">
        <v>50960</v>
      </c>
      <c r="H2339" s="11">
        <v>52284</v>
      </c>
      <c r="I2339" s="11">
        <v>48203</v>
      </c>
      <c r="J2339" s="11">
        <v>56834</v>
      </c>
      <c r="K2339" s="13">
        <v>60422.17553</v>
      </c>
      <c r="L2339" s="13">
        <v>63822.247309999999</v>
      </c>
      <c r="M2339" s="11">
        <v>39939</v>
      </c>
      <c r="N2339" s="11">
        <v>41949</v>
      </c>
      <c r="O2339" s="11">
        <v>35226</v>
      </c>
      <c r="P2339" s="11">
        <v>33701</v>
      </c>
      <c r="Q2339" s="11">
        <v>59178</v>
      </c>
      <c r="R2339" s="11">
        <v>-12854</v>
      </c>
      <c r="S2339" s="11">
        <v>-12395</v>
      </c>
      <c r="T2339" s="11">
        <v>-19643</v>
      </c>
      <c r="U2339" s="11">
        <v>-18741</v>
      </c>
      <c r="V2339" s="11">
        <v>-17612</v>
      </c>
      <c r="W2339" s="13">
        <v>17.350999999999999</v>
      </c>
      <c r="X2339" s="13">
        <v>19.155999999999999</v>
      </c>
      <c r="Y2339" s="13">
        <v>19.283999999999999</v>
      </c>
      <c r="Z2339" s="13">
        <v>16.888999999999999</v>
      </c>
      <c r="AA2339" s="13">
        <v>18.390999999999998</v>
      </c>
      <c r="AB2339" s="1">
        <v>4021</v>
      </c>
      <c r="AC2339" s="13">
        <v>15.391902</v>
      </c>
      <c r="AD2339" s="13">
        <v>2.9795189999999998</v>
      </c>
      <c r="AE2339" s="1" t="s">
        <v>12654</v>
      </c>
      <c r="AF2339" s="1" t="s">
        <v>12667</v>
      </c>
    </row>
    <row r="2340" spans="1:32" x14ac:dyDescent="0.2">
      <c r="A2340" s="1" t="s">
        <v>6491</v>
      </c>
      <c r="B2340" s="10">
        <v>4001583</v>
      </c>
      <c r="C2340" s="1" t="s">
        <v>2425</v>
      </c>
      <c r="D2340" s="1" t="s">
        <v>1291</v>
      </c>
      <c r="E2340" s="11">
        <v>3495738912</v>
      </c>
      <c r="F2340" s="11">
        <v>-150651</v>
      </c>
      <c r="G2340" s="11">
        <v>247307</v>
      </c>
      <c r="H2340" s="11">
        <v>377109</v>
      </c>
      <c r="I2340" s="11">
        <v>568718</v>
      </c>
      <c r="J2340" s="11">
        <v>69798</v>
      </c>
      <c r="K2340" s="13">
        <v>-184329.09482</v>
      </c>
      <c r="L2340" s="13">
        <v>104532.09845999999</v>
      </c>
      <c r="M2340" s="11">
        <v>1322789</v>
      </c>
      <c r="N2340" s="11">
        <v>847187</v>
      </c>
      <c r="O2340" s="11">
        <v>1221051</v>
      </c>
      <c r="P2340" s="11">
        <v>960899</v>
      </c>
      <c r="Q2340" s="11">
        <v>753687</v>
      </c>
      <c r="R2340" s="11">
        <v>-369121</v>
      </c>
      <c r="S2340" s="11">
        <v>-146835</v>
      </c>
      <c r="T2340" s="11">
        <v>-447041</v>
      </c>
      <c r="U2340" s="11">
        <v>-812664</v>
      </c>
      <c r="V2340" s="11">
        <v>-971227</v>
      </c>
      <c r="W2340" s="13">
        <v>-9.8559999999999999</v>
      </c>
      <c r="X2340" s="13">
        <v>5.0970000000000004</v>
      </c>
      <c r="Y2340" s="13">
        <v>4.532</v>
      </c>
      <c r="Z2340" s="13">
        <v>7.4390000000000001</v>
      </c>
      <c r="AA2340" s="13">
        <v>-11.079000000000001</v>
      </c>
      <c r="AB2340" s="1">
        <v>7201</v>
      </c>
      <c r="AC2340" s="12" t="s">
        <v>4019</v>
      </c>
      <c r="AD2340" s="13">
        <v>0.25878099999999998</v>
      </c>
      <c r="AE2340" s="1" t="s">
        <v>12654</v>
      </c>
      <c r="AF2340" s="1" t="s">
        <v>12675</v>
      </c>
    </row>
    <row r="2341" spans="1:32" x14ac:dyDescent="0.2">
      <c r="A2341" s="1" t="s">
        <v>6492</v>
      </c>
      <c r="B2341" s="10">
        <v>4773266</v>
      </c>
      <c r="C2341" s="1" t="s">
        <v>2426</v>
      </c>
      <c r="D2341" s="1" t="s">
        <v>99</v>
      </c>
      <c r="E2341" s="11">
        <v>51066211</v>
      </c>
      <c r="F2341" s="12" t="s">
        <v>2</v>
      </c>
      <c r="G2341" s="12" t="s">
        <v>2</v>
      </c>
      <c r="H2341" s="12" t="s">
        <v>2</v>
      </c>
      <c r="I2341" s="12" t="s">
        <v>2</v>
      </c>
      <c r="J2341" s="12" t="s">
        <v>2</v>
      </c>
      <c r="K2341" s="12" t="s">
        <v>2</v>
      </c>
      <c r="L2341" s="12" t="s">
        <v>2</v>
      </c>
      <c r="M2341" s="11">
        <v>3175</v>
      </c>
      <c r="N2341" s="11">
        <v>-5790</v>
      </c>
      <c r="O2341" s="11">
        <v>-520</v>
      </c>
      <c r="P2341" s="11">
        <v>6035</v>
      </c>
      <c r="Q2341" s="11">
        <v>-4018</v>
      </c>
      <c r="R2341" s="11">
        <v>-741</v>
      </c>
      <c r="S2341" s="11">
        <v>1448</v>
      </c>
      <c r="T2341" s="11">
        <v>33</v>
      </c>
      <c r="U2341" s="11">
        <v>-247</v>
      </c>
      <c r="V2341" s="11">
        <v>-117</v>
      </c>
      <c r="W2341" s="12" t="s">
        <v>2</v>
      </c>
      <c r="X2341" s="13">
        <v>4.0709999999999997</v>
      </c>
      <c r="Y2341" s="13">
        <v>2.056</v>
      </c>
      <c r="Z2341" s="13">
        <v>4.1630000000000003</v>
      </c>
      <c r="AA2341" s="13">
        <v>2.665</v>
      </c>
      <c r="AB2341" s="1">
        <v>8705</v>
      </c>
      <c r="AC2341" s="13">
        <v>50.240673999999999</v>
      </c>
      <c r="AD2341" s="13">
        <v>0.72609999999999997</v>
      </c>
      <c r="AE2341" s="1" t="s">
        <v>12654</v>
      </c>
      <c r="AF2341" s="1" t="s">
        <v>12668</v>
      </c>
    </row>
    <row r="2342" spans="1:32" x14ac:dyDescent="0.2">
      <c r="A2342" s="1" t="s">
        <v>6493</v>
      </c>
      <c r="B2342" s="10">
        <v>4912156</v>
      </c>
      <c r="C2342" s="1" t="s">
        <v>2427</v>
      </c>
      <c r="D2342" s="1" t="s">
        <v>1291</v>
      </c>
      <c r="E2342" s="11">
        <v>135452698</v>
      </c>
      <c r="F2342" s="11">
        <v>481</v>
      </c>
      <c r="G2342" s="11">
        <v>-3544</v>
      </c>
      <c r="H2342" s="11">
        <v>4384</v>
      </c>
      <c r="I2342" s="11">
        <v>968</v>
      </c>
      <c r="J2342" s="11">
        <v>5104</v>
      </c>
      <c r="K2342" s="12" t="s">
        <v>2</v>
      </c>
      <c r="L2342" s="12" t="s">
        <v>2</v>
      </c>
      <c r="M2342" s="11">
        <v>8237</v>
      </c>
      <c r="N2342" s="11">
        <v>7872</v>
      </c>
      <c r="O2342" s="11">
        <v>10985</v>
      </c>
      <c r="P2342" s="11">
        <v>7687</v>
      </c>
      <c r="Q2342" s="11">
        <v>8997</v>
      </c>
      <c r="R2342" s="11">
        <v>-481</v>
      </c>
      <c r="S2342" s="11">
        <v>-75155</v>
      </c>
      <c r="T2342" s="11">
        <v>-9305</v>
      </c>
      <c r="U2342" s="11">
        <v>-12110</v>
      </c>
      <c r="V2342" s="11">
        <v>59104</v>
      </c>
      <c r="W2342" s="13">
        <v>1.115</v>
      </c>
      <c r="X2342" s="13">
        <v>-1.276</v>
      </c>
      <c r="Y2342" s="13">
        <v>2.25</v>
      </c>
      <c r="Z2342" s="13">
        <v>0.23400000000000001</v>
      </c>
      <c r="AA2342" s="13">
        <v>1.7290000000000001</v>
      </c>
      <c r="AB2342" s="1">
        <v>7222</v>
      </c>
      <c r="AC2342" s="13">
        <v>16.904942999999999</v>
      </c>
      <c r="AD2342" s="13">
        <v>0.77457799999999999</v>
      </c>
      <c r="AE2342" s="1" t="s">
        <v>12654</v>
      </c>
      <c r="AF2342" s="1" t="s">
        <v>12675</v>
      </c>
    </row>
    <row r="2343" spans="1:32" x14ac:dyDescent="0.2">
      <c r="A2343" s="1" t="s">
        <v>6494</v>
      </c>
      <c r="B2343" s="10">
        <v>4156512</v>
      </c>
      <c r="C2343" s="1" t="s">
        <v>2428</v>
      </c>
      <c r="D2343" s="1" t="s">
        <v>229</v>
      </c>
      <c r="E2343" s="11">
        <v>59447816</v>
      </c>
      <c r="F2343" s="11">
        <v>3446</v>
      </c>
      <c r="G2343" s="11">
        <v>4407</v>
      </c>
      <c r="H2343" s="11">
        <v>6399</v>
      </c>
      <c r="I2343" s="11">
        <v>8710</v>
      </c>
      <c r="J2343" s="11">
        <v>7413</v>
      </c>
      <c r="K2343" s="12" t="s">
        <v>2</v>
      </c>
      <c r="L2343" s="12" t="s">
        <v>2</v>
      </c>
      <c r="M2343" s="11">
        <v>11368</v>
      </c>
      <c r="N2343" s="11">
        <v>11460</v>
      </c>
      <c r="O2343" s="11">
        <v>3095</v>
      </c>
      <c r="P2343" s="11">
        <v>11189</v>
      </c>
      <c r="Q2343" s="11">
        <v>4917</v>
      </c>
      <c r="R2343" s="11">
        <v>-6648</v>
      </c>
      <c r="S2343" s="11">
        <v>-2749</v>
      </c>
      <c r="T2343" s="11">
        <v>-3816</v>
      </c>
      <c r="U2343" s="11">
        <v>-4546</v>
      </c>
      <c r="V2343" s="11">
        <v>-12575</v>
      </c>
      <c r="W2343" s="13">
        <v>3.996</v>
      </c>
      <c r="X2343" s="13">
        <v>4.6909999999999998</v>
      </c>
      <c r="Y2343" s="13">
        <v>6.9329999999999998</v>
      </c>
      <c r="Z2343" s="13">
        <v>13.584</v>
      </c>
      <c r="AA2343" s="13">
        <v>7.556</v>
      </c>
      <c r="AB2343" s="1">
        <v>8291</v>
      </c>
      <c r="AC2343" s="13">
        <v>7.5804669999999996</v>
      </c>
      <c r="AD2343" s="13">
        <v>0.52034899999999995</v>
      </c>
      <c r="AE2343" s="1" t="s">
        <v>12654</v>
      </c>
      <c r="AF2343" s="1" t="s">
        <v>12657</v>
      </c>
    </row>
    <row r="2344" spans="1:32" x14ac:dyDescent="0.2">
      <c r="A2344" s="1" t="s">
        <v>6495</v>
      </c>
      <c r="B2344" s="10">
        <v>4992928</v>
      </c>
      <c r="C2344" s="1" t="s">
        <v>2429</v>
      </c>
      <c r="D2344" s="1" t="s">
        <v>58</v>
      </c>
      <c r="E2344" s="11">
        <v>14991108</v>
      </c>
      <c r="F2344" s="11">
        <v>8736</v>
      </c>
      <c r="G2344" s="11">
        <v>5557</v>
      </c>
      <c r="H2344" s="11">
        <v>7084</v>
      </c>
      <c r="I2344" s="11">
        <v>7908</v>
      </c>
      <c r="J2344" s="11">
        <v>7908</v>
      </c>
      <c r="K2344" s="13">
        <v>10966.666670000001</v>
      </c>
      <c r="L2344" s="13">
        <v>11983.333329999999</v>
      </c>
      <c r="M2344" s="11">
        <v>5580</v>
      </c>
      <c r="N2344" s="11">
        <v>3454</v>
      </c>
      <c r="O2344" s="11">
        <v>7885</v>
      </c>
      <c r="P2344" s="11">
        <v>9609</v>
      </c>
      <c r="Q2344" s="11">
        <v>9609</v>
      </c>
      <c r="R2344" s="11">
        <v>-1876</v>
      </c>
      <c r="S2344" s="11">
        <v>-3170</v>
      </c>
      <c r="T2344" s="11">
        <v>-675</v>
      </c>
      <c r="U2344" s="11">
        <v>-794</v>
      </c>
      <c r="V2344" s="11">
        <v>-794</v>
      </c>
      <c r="W2344" s="13">
        <v>19.306000000000001</v>
      </c>
      <c r="X2344" s="13">
        <v>14.638999999999999</v>
      </c>
      <c r="Y2344" s="13">
        <v>10.563000000000001</v>
      </c>
      <c r="Z2344" s="13">
        <v>11.202</v>
      </c>
      <c r="AA2344" s="13">
        <v>11.202</v>
      </c>
      <c r="AB2344" s="1">
        <v>6284</v>
      </c>
      <c r="AC2344" s="13">
        <v>13.449624</v>
      </c>
      <c r="AD2344" s="13">
        <v>1.8227469999999999</v>
      </c>
      <c r="AE2344" s="1" t="s">
        <v>12654</v>
      </c>
      <c r="AF2344" s="1" t="s">
        <v>12658</v>
      </c>
    </row>
    <row r="2345" spans="1:32" x14ac:dyDescent="0.2">
      <c r="A2345" s="1" t="s">
        <v>6496</v>
      </c>
      <c r="B2345" s="10">
        <v>4992338</v>
      </c>
      <c r="C2345" s="1" t="s">
        <v>2430</v>
      </c>
      <c r="D2345" s="1" t="s">
        <v>58</v>
      </c>
      <c r="E2345" s="11">
        <v>19236345</v>
      </c>
      <c r="F2345" s="11">
        <v>1147</v>
      </c>
      <c r="G2345" s="11">
        <v>2579</v>
      </c>
      <c r="H2345" s="11">
        <v>3250</v>
      </c>
      <c r="I2345" s="11">
        <v>706</v>
      </c>
      <c r="J2345" s="11">
        <v>442</v>
      </c>
      <c r="K2345" s="12" t="s">
        <v>2</v>
      </c>
      <c r="L2345" s="12" t="s">
        <v>2</v>
      </c>
      <c r="M2345" s="11">
        <v>4693</v>
      </c>
      <c r="N2345" s="11">
        <v>1619</v>
      </c>
      <c r="O2345" s="11">
        <v>-4155</v>
      </c>
      <c r="P2345" s="11">
        <v>-8222</v>
      </c>
      <c r="Q2345" s="11">
        <v>-3824</v>
      </c>
      <c r="R2345" s="11">
        <v>-540</v>
      </c>
      <c r="S2345" s="11">
        <v>-777</v>
      </c>
      <c r="T2345" s="11">
        <v>-1572</v>
      </c>
      <c r="U2345" s="11">
        <v>-4244</v>
      </c>
      <c r="V2345" s="11">
        <v>-1123</v>
      </c>
      <c r="W2345" s="13">
        <v>1.345</v>
      </c>
      <c r="X2345" s="13">
        <v>7.6429999999999998</v>
      </c>
      <c r="Y2345" s="13">
        <v>5.72</v>
      </c>
      <c r="Z2345" s="13">
        <v>-1.258</v>
      </c>
      <c r="AA2345" s="13">
        <v>0.186</v>
      </c>
      <c r="AB2345" s="1">
        <v>6293</v>
      </c>
      <c r="AC2345" s="13">
        <v>81.290572999999995</v>
      </c>
      <c r="AD2345" s="13">
        <v>0.40002199999999999</v>
      </c>
      <c r="AE2345" s="1" t="s">
        <v>12654</v>
      </c>
      <c r="AF2345" s="1" t="s">
        <v>12658</v>
      </c>
    </row>
    <row r="2346" spans="1:32" x14ac:dyDescent="0.2">
      <c r="A2346" s="1" t="s">
        <v>6497</v>
      </c>
      <c r="B2346" s="10">
        <v>6448446</v>
      </c>
      <c r="C2346" s="1" t="s">
        <v>2431</v>
      </c>
      <c r="D2346" s="1" t="s">
        <v>32</v>
      </c>
      <c r="E2346" s="11">
        <v>3836462</v>
      </c>
      <c r="F2346" s="11">
        <v>293</v>
      </c>
      <c r="G2346" s="11">
        <v>324</v>
      </c>
      <c r="H2346" s="11">
        <v>320</v>
      </c>
      <c r="I2346" s="11">
        <v>300</v>
      </c>
      <c r="J2346" s="11">
        <v>393</v>
      </c>
      <c r="K2346" s="12" t="s">
        <v>2</v>
      </c>
      <c r="L2346" s="12" t="s">
        <v>2</v>
      </c>
      <c r="M2346" s="11">
        <v>452</v>
      </c>
      <c r="N2346" s="11">
        <v>224</v>
      </c>
      <c r="O2346" s="11">
        <v>239</v>
      </c>
      <c r="P2346" s="11">
        <v>285</v>
      </c>
      <c r="Q2346" s="11">
        <v>555</v>
      </c>
      <c r="R2346" s="11">
        <v>85</v>
      </c>
      <c r="S2346" s="11">
        <v>24</v>
      </c>
      <c r="T2346" s="11">
        <v>-55</v>
      </c>
      <c r="U2346" s="11">
        <v>-340</v>
      </c>
      <c r="V2346" s="11">
        <v>-105</v>
      </c>
      <c r="W2346" s="13">
        <v>6.6669999999999998</v>
      </c>
      <c r="X2346" s="13">
        <v>8.6219999999999999</v>
      </c>
      <c r="Y2346" s="13">
        <v>8.0210000000000008</v>
      </c>
      <c r="Z2346" s="13">
        <v>6.1349999999999998</v>
      </c>
      <c r="AA2346" s="13">
        <v>7.3890000000000002</v>
      </c>
      <c r="AB2346" s="1">
        <v>6543</v>
      </c>
      <c r="AC2346" s="13">
        <v>13.487653999999999</v>
      </c>
      <c r="AD2346" s="13">
        <v>1.278457</v>
      </c>
      <c r="AE2346" s="1" t="s">
        <v>12654</v>
      </c>
      <c r="AF2346" s="1" t="s">
        <v>12666</v>
      </c>
    </row>
    <row r="2347" spans="1:32" x14ac:dyDescent="0.2">
      <c r="A2347" s="1" t="s">
        <v>6498</v>
      </c>
      <c r="B2347" s="10">
        <v>4237033</v>
      </c>
      <c r="C2347" s="1" t="s">
        <v>2432</v>
      </c>
      <c r="D2347" s="1" t="s">
        <v>177</v>
      </c>
      <c r="E2347" s="11">
        <v>47345614</v>
      </c>
      <c r="F2347" s="11">
        <v>16644</v>
      </c>
      <c r="G2347" s="11">
        <v>10800</v>
      </c>
      <c r="H2347" s="11">
        <v>-568</v>
      </c>
      <c r="I2347" s="11">
        <v>6079</v>
      </c>
      <c r="J2347" s="11">
        <v>6079</v>
      </c>
      <c r="K2347" s="13">
        <v>6249.2295299999996</v>
      </c>
      <c r="L2347" s="13">
        <v>8711.4014299999999</v>
      </c>
      <c r="M2347" s="11">
        <v>18790</v>
      </c>
      <c r="N2347" s="11">
        <v>12039</v>
      </c>
      <c r="O2347" s="11">
        <v>1486</v>
      </c>
      <c r="P2347" s="11">
        <v>12312</v>
      </c>
      <c r="Q2347" s="11">
        <v>12312</v>
      </c>
      <c r="R2347" s="11">
        <v>-6871</v>
      </c>
      <c r="S2347" s="11">
        <v>-4385</v>
      </c>
      <c r="T2347" s="11">
        <v>-8019</v>
      </c>
      <c r="U2347" s="11">
        <v>-11431</v>
      </c>
      <c r="V2347" s="11">
        <v>-11431</v>
      </c>
      <c r="W2347" s="13">
        <v>17.567</v>
      </c>
      <c r="X2347" s="13">
        <v>9.6470000000000002</v>
      </c>
      <c r="Y2347" s="13">
        <v>-2.71</v>
      </c>
      <c r="Z2347" s="13">
        <v>3.5579999999999998</v>
      </c>
      <c r="AA2347" s="13">
        <v>3.5579999999999998</v>
      </c>
      <c r="AB2347" s="1">
        <v>7915</v>
      </c>
      <c r="AC2347" s="12" t="s">
        <v>4019</v>
      </c>
      <c r="AD2347" s="13">
        <v>0.56773499999999999</v>
      </c>
      <c r="AE2347" s="1" t="s">
        <v>12654</v>
      </c>
      <c r="AF2347" s="1" t="s">
        <v>12659</v>
      </c>
    </row>
    <row r="2348" spans="1:32" x14ac:dyDescent="0.2">
      <c r="A2348" s="1" t="s">
        <v>6499</v>
      </c>
      <c r="B2348" s="10">
        <v>4863453</v>
      </c>
      <c r="C2348" s="1" t="s">
        <v>2433</v>
      </c>
      <c r="D2348" s="1" t="s">
        <v>49</v>
      </c>
      <c r="E2348" s="11">
        <v>46704681</v>
      </c>
      <c r="F2348" s="11">
        <v>5314</v>
      </c>
      <c r="G2348" s="11">
        <v>5245</v>
      </c>
      <c r="H2348" s="11">
        <v>4223</v>
      </c>
      <c r="I2348" s="11">
        <v>3542</v>
      </c>
      <c r="J2348" s="11">
        <v>3458</v>
      </c>
      <c r="K2348" s="12" t="s">
        <v>2</v>
      </c>
      <c r="L2348" s="12" t="s">
        <v>2</v>
      </c>
      <c r="M2348" s="11">
        <v>11975</v>
      </c>
      <c r="N2348" s="11">
        <v>840</v>
      </c>
      <c r="O2348" s="11">
        <v>789</v>
      </c>
      <c r="P2348" s="11">
        <v>-374</v>
      </c>
      <c r="Q2348" s="11">
        <v>-5523</v>
      </c>
      <c r="R2348" s="11">
        <v>-7276</v>
      </c>
      <c r="S2348" s="11">
        <v>-2484</v>
      </c>
      <c r="T2348" s="11">
        <v>-541</v>
      </c>
      <c r="U2348" s="11">
        <v>-1684</v>
      </c>
      <c r="V2348" s="11">
        <v>3097</v>
      </c>
      <c r="W2348" s="13">
        <v>5.7</v>
      </c>
      <c r="X2348" s="13">
        <v>5.6210000000000004</v>
      </c>
      <c r="Y2348" s="13">
        <v>4.282</v>
      </c>
      <c r="Z2348" s="13">
        <v>3.165</v>
      </c>
      <c r="AA2348" s="13">
        <v>2.9889999999999999</v>
      </c>
      <c r="AB2348" s="1">
        <v>8881</v>
      </c>
      <c r="AC2348" s="13">
        <v>7.1735170000000004</v>
      </c>
      <c r="AD2348" s="13">
        <v>0.41123900000000002</v>
      </c>
      <c r="AE2348" s="1" t="s">
        <v>12654</v>
      </c>
      <c r="AF2348" s="1" t="s">
        <v>12660</v>
      </c>
    </row>
    <row r="2349" spans="1:32" x14ac:dyDescent="0.2">
      <c r="A2349" s="1" t="s">
        <v>6500</v>
      </c>
      <c r="B2349" s="10">
        <v>4236933</v>
      </c>
      <c r="C2349" s="1" t="s">
        <v>2434</v>
      </c>
      <c r="D2349" s="1" t="s">
        <v>90</v>
      </c>
      <c r="E2349" s="11">
        <v>289838973</v>
      </c>
      <c r="F2349" s="11">
        <v>27198</v>
      </c>
      <c r="G2349" s="11">
        <v>29431</v>
      </c>
      <c r="H2349" s="11">
        <v>32833</v>
      </c>
      <c r="I2349" s="11">
        <v>47792</v>
      </c>
      <c r="J2349" s="11">
        <v>46381</v>
      </c>
      <c r="K2349" s="13">
        <v>49400</v>
      </c>
      <c r="L2349" s="13">
        <v>52525</v>
      </c>
      <c r="M2349" s="11">
        <v>49506</v>
      </c>
      <c r="N2349" s="11">
        <v>41833</v>
      </c>
      <c r="O2349" s="11">
        <v>23422</v>
      </c>
      <c r="P2349" s="11">
        <v>73194</v>
      </c>
      <c r="Q2349" s="11">
        <v>55209</v>
      </c>
      <c r="R2349" s="11">
        <v>-17105</v>
      </c>
      <c r="S2349" s="11">
        <v>-15517</v>
      </c>
      <c r="T2349" s="11">
        <v>487</v>
      </c>
      <c r="U2349" s="11">
        <v>-30944</v>
      </c>
      <c r="V2349" s="11">
        <v>-34961</v>
      </c>
      <c r="W2349" s="13">
        <v>4.6740000000000004</v>
      </c>
      <c r="X2349" s="13">
        <v>4.1440000000000001</v>
      </c>
      <c r="Y2349" s="13">
        <v>-2.105</v>
      </c>
      <c r="Z2349" s="13">
        <v>6.8840000000000003</v>
      </c>
      <c r="AA2349" s="13">
        <v>7.0519999999999996</v>
      </c>
      <c r="AB2349" s="1">
        <v>2002</v>
      </c>
      <c r="AC2349" s="13">
        <v>21.261230999999999</v>
      </c>
      <c r="AD2349" s="13">
        <v>1.0456829999999999</v>
      </c>
      <c r="AE2349" s="1" t="s">
        <v>12654</v>
      </c>
      <c r="AF2349" s="1" t="s">
        <v>12674</v>
      </c>
    </row>
    <row r="2350" spans="1:32" x14ac:dyDescent="0.2">
      <c r="A2350" s="1" t="s">
        <v>6501</v>
      </c>
      <c r="B2350" s="10">
        <v>4987907</v>
      </c>
      <c r="C2350" s="1" t="s">
        <v>2435</v>
      </c>
      <c r="D2350" s="1" t="s">
        <v>1074</v>
      </c>
      <c r="E2350" s="11">
        <v>156199143</v>
      </c>
      <c r="F2350" s="11">
        <v>21789</v>
      </c>
      <c r="G2350" s="11">
        <v>15435</v>
      </c>
      <c r="H2350" s="11">
        <v>12454</v>
      </c>
      <c r="I2350" s="11">
        <v>16582</v>
      </c>
      <c r="J2350" s="11">
        <v>16582</v>
      </c>
      <c r="K2350" s="13">
        <v>20250</v>
      </c>
      <c r="L2350" s="13">
        <v>26750</v>
      </c>
      <c r="M2350" s="11">
        <v>39827</v>
      </c>
      <c r="N2350" s="11">
        <v>19585</v>
      </c>
      <c r="O2350" s="11">
        <v>23512</v>
      </c>
      <c r="P2350" s="11">
        <v>28371</v>
      </c>
      <c r="Q2350" s="11">
        <v>28371</v>
      </c>
      <c r="R2350" s="11">
        <v>-16767</v>
      </c>
      <c r="S2350" s="11">
        <v>-11692</v>
      </c>
      <c r="T2350" s="11">
        <v>-46512</v>
      </c>
      <c r="U2350" s="11">
        <v>-20861</v>
      </c>
      <c r="V2350" s="11">
        <v>-20861</v>
      </c>
      <c r="W2350" s="13">
        <v>10.176</v>
      </c>
      <c r="X2350" s="13">
        <v>7.226</v>
      </c>
      <c r="Y2350" s="13">
        <v>-7.077</v>
      </c>
      <c r="Z2350" s="13">
        <v>3.8159999999999998</v>
      </c>
      <c r="AA2350" s="13">
        <v>3.8159999999999998</v>
      </c>
      <c r="AB2350" s="1">
        <v>3105</v>
      </c>
      <c r="AC2350" s="13">
        <v>9.5220120000000001</v>
      </c>
      <c r="AD2350" s="13">
        <v>0.73794199999999999</v>
      </c>
      <c r="AE2350" s="1" t="s">
        <v>12654</v>
      </c>
      <c r="AF2350" s="1" t="s">
        <v>12658</v>
      </c>
    </row>
    <row r="2351" spans="1:32" x14ac:dyDescent="0.2">
      <c r="A2351" s="1" t="s">
        <v>6502</v>
      </c>
      <c r="B2351" s="10">
        <v>4236811</v>
      </c>
      <c r="C2351" s="1" t="s">
        <v>2436</v>
      </c>
      <c r="D2351" s="1" t="s">
        <v>90</v>
      </c>
      <c r="E2351" s="11">
        <v>287129884</v>
      </c>
      <c r="F2351" s="11">
        <v>44558</v>
      </c>
      <c r="G2351" s="11">
        <v>43486</v>
      </c>
      <c r="H2351" s="11">
        <v>47320</v>
      </c>
      <c r="I2351" s="11">
        <v>60780</v>
      </c>
      <c r="J2351" s="11">
        <v>64287</v>
      </c>
      <c r="K2351" s="13">
        <v>73339.07531</v>
      </c>
      <c r="L2351" s="13">
        <v>77804.164659999995</v>
      </c>
      <c r="M2351" s="11">
        <v>72714</v>
      </c>
      <c r="N2351" s="11">
        <v>52936</v>
      </c>
      <c r="O2351" s="11">
        <v>64809</v>
      </c>
      <c r="P2351" s="11">
        <v>94123</v>
      </c>
      <c r="Q2351" s="11">
        <v>57058</v>
      </c>
      <c r="R2351" s="11">
        <v>-26528</v>
      </c>
      <c r="S2351" s="11">
        <v>-3468</v>
      </c>
      <c r="T2351" s="11">
        <v>-32057</v>
      </c>
      <c r="U2351" s="11">
        <v>-61912</v>
      </c>
      <c r="V2351" s="11">
        <v>-76708</v>
      </c>
      <c r="W2351" s="13">
        <v>11.177</v>
      </c>
      <c r="X2351" s="13">
        <v>8.8339999999999996</v>
      </c>
      <c r="Y2351" s="13">
        <v>10.603</v>
      </c>
      <c r="Z2351" s="13">
        <v>11.709</v>
      </c>
      <c r="AA2351" s="13">
        <v>11.250999999999999</v>
      </c>
      <c r="AB2351" s="1">
        <v>2897</v>
      </c>
      <c r="AC2351" s="13">
        <v>16.675042000000001</v>
      </c>
      <c r="AD2351" s="13">
        <v>1.7541</v>
      </c>
      <c r="AE2351" s="1" t="s">
        <v>12654</v>
      </c>
      <c r="AF2351" s="1" t="s">
        <v>12674</v>
      </c>
    </row>
    <row r="2352" spans="1:32" x14ac:dyDescent="0.2">
      <c r="A2352" s="1" t="s">
        <v>6503</v>
      </c>
      <c r="B2352" s="10">
        <v>6333921</v>
      </c>
      <c r="C2352" s="1" t="s">
        <v>2437</v>
      </c>
      <c r="D2352" s="1" t="s">
        <v>432</v>
      </c>
      <c r="E2352" s="11">
        <v>6676444</v>
      </c>
      <c r="F2352" s="11">
        <v>702</v>
      </c>
      <c r="G2352" s="11">
        <v>428</v>
      </c>
      <c r="H2352" s="11">
        <v>641</v>
      </c>
      <c r="I2352" s="11">
        <v>507</v>
      </c>
      <c r="J2352" s="11">
        <v>385</v>
      </c>
      <c r="K2352" s="12" t="s">
        <v>2</v>
      </c>
      <c r="L2352" s="12" t="s">
        <v>2</v>
      </c>
      <c r="M2352" s="11">
        <v>1342</v>
      </c>
      <c r="N2352" s="11">
        <v>-1630</v>
      </c>
      <c r="O2352" s="11">
        <v>1626</v>
      </c>
      <c r="P2352" s="11">
        <v>206</v>
      </c>
      <c r="Q2352" s="11">
        <v>812</v>
      </c>
      <c r="R2352" s="11">
        <v>1181</v>
      </c>
      <c r="S2352" s="11">
        <v>-1088</v>
      </c>
      <c r="T2352" s="11">
        <v>-1294</v>
      </c>
      <c r="U2352" s="11">
        <v>-507</v>
      </c>
      <c r="V2352" s="11">
        <v>-434</v>
      </c>
      <c r="W2352" s="13">
        <v>7.4729999999999999</v>
      </c>
      <c r="X2352" s="13">
        <v>2.52</v>
      </c>
      <c r="Y2352" s="13">
        <v>1.5129999999999999</v>
      </c>
      <c r="Z2352" s="13">
        <v>1.5920000000000001</v>
      </c>
      <c r="AA2352" s="13">
        <v>2.7730000000000001</v>
      </c>
      <c r="AB2352" s="1">
        <v>7490</v>
      </c>
      <c r="AC2352" s="13">
        <v>13.864891999999999</v>
      </c>
      <c r="AD2352" s="13">
        <v>0.34154600000000002</v>
      </c>
      <c r="AE2352" s="1" t="s">
        <v>12654</v>
      </c>
      <c r="AF2352" s="1" t="s">
        <v>12677</v>
      </c>
    </row>
    <row r="2353" spans="1:32" x14ac:dyDescent="0.2">
      <c r="A2353" s="1" t="s">
        <v>6504</v>
      </c>
      <c r="B2353" s="10">
        <v>4992339</v>
      </c>
      <c r="C2353" s="1" t="s">
        <v>2438</v>
      </c>
      <c r="D2353" s="1" t="s">
        <v>58</v>
      </c>
      <c r="E2353" s="11">
        <v>6420764</v>
      </c>
      <c r="F2353" s="11">
        <v>454</v>
      </c>
      <c r="G2353" s="11">
        <v>358</v>
      </c>
      <c r="H2353" s="11">
        <v>312</v>
      </c>
      <c r="I2353" s="11">
        <v>1276</v>
      </c>
      <c r="J2353" s="11">
        <v>1385</v>
      </c>
      <c r="K2353" s="12" t="s">
        <v>2</v>
      </c>
      <c r="L2353" s="12" t="s">
        <v>2</v>
      </c>
      <c r="M2353" s="11">
        <v>1481</v>
      </c>
      <c r="N2353" s="11">
        <v>-519</v>
      </c>
      <c r="O2353" s="11">
        <v>668</v>
      </c>
      <c r="P2353" s="11">
        <v>-186</v>
      </c>
      <c r="Q2353" s="11">
        <v>2920</v>
      </c>
      <c r="R2353" s="11">
        <v>-850</v>
      </c>
      <c r="S2353" s="11">
        <v>-673</v>
      </c>
      <c r="T2353" s="11">
        <v>-1503</v>
      </c>
      <c r="U2353" s="11">
        <v>-455</v>
      </c>
      <c r="V2353" s="11">
        <v>-3931</v>
      </c>
      <c r="W2353" s="13">
        <v>4.452</v>
      </c>
      <c r="X2353" s="13">
        <v>1.583</v>
      </c>
      <c r="Y2353" s="13">
        <v>14.582000000000001</v>
      </c>
      <c r="Z2353" s="13">
        <v>9.423</v>
      </c>
      <c r="AA2353" s="13">
        <v>7.4240000000000004</v>
      </c>
      <c r="AB2353" s="1">
        <v>3440</v>
      </c>
      <c r="AC2353" s="13">
        <v>6.5640109999999998</v>
      </c>
      <c r="AD2353" s="13">
        <v>0.47266000000000002</v>
      </c>
      <c r="AE2353" s="1" t="s">
        <v>12654</v>
      </c>
      <c r="AF2353" s="1" t="s">
        <v>12658</v>
      </c>
    </row>
    <row r="2354" spans="1:32" x14ac:dyDescent="0.2">
      <c r="A2354" s="1" t="s">
        <v>6505</v>
      </c>
      <c r="B2354" s="10">
        <v>7805425</v>
      </c>
      <c r="C2354" s="1" t="s">
        <v>2439</v>
      </c>
      <c r="D2354" s="1" t="s">
        <v>182</v>
      </c>
      <c r="E2354" s="11">
        <v>33904160</v>
      </c>
      <c r="F2354" s="11">
        <v>2599</v>
      </c>
      <c r="G2354" s="11">
        <v>2087</v>
      </c>
      <c r="H2354" s="11">
        <v>2269</v>
      </c>
      <c r="I2354" s="11">
        <v>3059</v>
      </c>
      <c r="J2354" s="11">
        <v>3555</v>
      </c>
      <c r="K2354" s="13">
        <v>3630</v>
      </c>
      <c r="L2354" s="13">
        <v>3980</v>
      </c>
      <c r="M2354" s="11">
        <v>1672</v>
      </c>
      <c r="N2354" s="11">
        <v>2273</v>
      </c>
      <c r="O2354" s="11">
        <v>2285</v>
      </c>
      <c r="P2354" s="11">
        <v>3230</v>
      </c>
      <c r="Q2354" s="11">
        <v>1681</v>
      </c>
      <c r="R2354" s="11">
        <v>-496</v>
      </c>
      <c r="S2354" s="11">
        <v>-1538</v>
      </c>
      <c r="T2354" s="11">
        <v>-146</v>
      </c>
      <c r="U2354" s="11">
        <v>-1289</v>
      </c>
      <c r="V2354" s="11">
        <v>-2076</v>
      </c>
      <c r="W2354" s="13">
        <v>12.913</v>
      </c>
      <c r="X2354" s="13">
        <v>12.888</v>
      </c>
      <c r="Y2354" s="13">
        <v>11.317</v>
      </c>
      <c r="Z2354" s="13">
        <v>13.186</v>
      </c>
      <c r="AA2354" s="13">
        <v>12.282999999999999</v>
      </c>
      <c r="AB2354" s="1">
        <v>9332</v>
      </c>
      <c r="AC2354" s="13">
        <v>12.615762</v>
      </c>
      <c r="AD2354" s="13">
        <v>1.2857369999999999</v>
      </c>
      <c r="AE2354" s="1" t="s">
        <v>12654</v>
      </c>
      <c r="AF2354" s="1" t="s">
        <v>12664</v>
      </c>
    </row>
    <row r="2355" spans="1:32" x14ac:dyDescent="0.2">
      <c r="A2355" s="1" t="s">
        <v>6506</v>
      </c>
      <c r="B2355" s="10">
        <v>9858000</v>
      </c>
      <c r="C2355" s="1" t="s">
        <v>2440</v>
      </c>
      <c r="D2355" s="1" t="s">
        <v>1</v>
      </c>
      <c r="E2355" s="11">
        <v>1087077</v>
      </c>
      <c r="F2355" s="12" t="s">
        <v>2</v>
      </c>
      <c r="G2355" s="12" t="s">
        <v>2</v>
      </c>
      <c r="H2355" s="11">
        <v>149</v>
      </c>
      <c r="I2355" s="11">
        <v>55</v>
      </c>
      <c r="J2355" s="11">
        <v>72</v>
      </c>
      <c r="K2355" s="12" t="s">
        <v>2</v>
      </c>
      <c r="L2355" s="12" t="s">
        <v>2</v>
      </c>
      <c r="M2355" s="12" t="s">
        <v>2</v>
      </c>
      <c r="N2355" s="12" t="s">
        <v>2</v>
      </c>
      <c r="O2355" s="11">
        <v>67</v>
      </c>
      <c r="P2355" s="11">
        <v>-68</v>
      </c>
      <c r="Q2355" s="11">
        <v>-59</v>
      </c>
      <c r="R2355" s="12" t="s">
        <v>2</v>
      </c>
      <c r="S2355" s="12" t="s">
        <v>2</v>
      </c>
      <c r="T2355" s="11">
        <v>-469</v>
      </c>
      <c r="U2355" s="11">
        <v>20</v>
      </c>
      <c r="V2355" s="11">
        <v>570</v>
      </c>
      <c r="W2355" s="12" t="s">
        <v>2</v>
      </c>
      <c r="X2355" s="12" t="s">
        <v>2</v>
      </c>
      <c r="Y2355" s="12" t="s">
        <v>2</v>
      </c>
      <c r="Z2355" s="13">
        <v>1.6779999999999999</v>
      </c>
      <c r="AA2355" s="13">
        <v>12.609</v>
      </c>
      <c r="AB2355" s="1">
        <v>1444</v>
      </c>
      <c r="AC2355" s="13">
        <v>15.350498999999999</v>
      </c>
      <c r="AD2355" s="13">
        <v>1.820519</v>
      </c>
      <c r="AE2355" s="1" t="s">
        <v>12654</v>
      </c>
      <c r="AF2355" s="1" t="s">
        <v>12655</v>
      </c>
    </row>
    <row r="2356" spans="1:32" x14ac:dyDescent="0.2">
      <c r="A2356" s="1" t="s">
        <v>6507</v>
      </c>
      <c r="B2356" s="10">
        <v>4219559</v>
      </c>
      <c r="C2356" s="1" t="s">
        <v>2441</v>
      </c>
      <c r="D2356" s="1" t="s">
        <v>90</v>
      </c>
      <c r="E2356" s="11">
        <v>303273031</v>
      </c>
      <c r="F2356" s="11">
        <v>18080</v>
      </c>
      <c r="G2356" s="11">
        <v>27077</v>
      </c>
      <c r="H2356" s="11">
        <v>24489</v>
      </c>
      <c r="I2356" s="11">
        <v>29664</v>
      </c>
      <c r="J2356" s="11">
        <v>31780</v>
      </c>
      <c r="K2356" s="13">
        <v>35480</v>
      </c>
      <c r="L2356" s="13">
        <v>38860</v>
      </c>
      <c r="M2356" s="11">
        <v>45910</v>
      </c>
      <c r="N2356" s="11">
        <v>29118</v>
      </c>
      <c r="O2356" s="11">
        <v>3396</v>
      </c>
      <c r="P2356" s="11">
        <v>54486</v>
      </c>
      <c r="Q2356" s="11">
        <v>40379</v>
      </c>
      <c r="R2356" s="11">
        <v>-18023</v>
      </c>
      <c r="S2356" s="11">
        <v>-17260</v>
      </c>
      <c r="T2356" s="11">
        <v>-22571</v>
      </c>
      <c r="U2356" s="11">
        <v>-37722</v>
      </c>
      <c r="V2356" s="11">
        <v>-30393</v>
      </c>
      <c r="W2356" s="13">
        <v>8.4410000000000007</v>
      </c>
      <c r="X2356" s="13">
        <v>9.2539999999999996</v>
      </c>
      <c r="Y2356" s="13">
        <v>10.265000000000001</v>
      </c>
      <c r="Z2356" s="13">
        <v>10.318</v>
      </c>
      <c r="AA2356" s="13">
        <v>10.019</v>
      </c>
      <c r="AB2356" s="1">
        <v>1332</v>
      </c>
      <c r="AC2356" s="13">
        <v>12.955109999999999</v>
      </c>
      <c r="AD2356" s="13">
        <v>1.256634</v>
      </c>
      <c r="AE2356" s="1" t="s">
        <v>12654</v>
      </c>
      <c r="AF2356" s="1" t="s">
        <v>12674</v>
      </c>
    </row>
    <row r="2357" spans="1:32" x14ac:dyDescent="0.2">
      <c r="A2357" s="1" t="s">
        <v>6508</v>
      </c>
      <c r="B2357" s="10">
        <v>4992995</v>
      </c>
      <c r="C2357" s="1" t="s">
        <v>2442</v>
      </c>
      <c r="D2357" s="1" t="s">
        <v>58</v>
      </c>
      <c r="E2357" s="11">
        <v>1964728</v>
      </c>
      <c r="F2357" s="11">
        <v>100</v>
      </c>
      <c r="G2357" s="11">
        <v>-58</v>
      </c>
      <c r="H2357" s="11">
        <v>-39</v>
      </c>
      <c r="I2357" s="11">
        <v>326</v>
      </c>
      <c r="J2357" s="11">
        <v>270</v>
      </c>
      <c r="K2357" s="12" t="s">
        <v>2</v>
      </c>
      <c r="L2357" s="12" t="s">
        <v>2</v>
      </c>
      <c r="M2357" s="11">
        <v>950</v>
      </c>
      <c r="N2357" s="11">
        <v>58</v>
      </c>
      <c r="O2357" s="11">
        <v>241</v>
      </c>
      <c r="P2357" s="11">
        <v>-515</v>
      </c>
      <c r="Q2357" s="11">
        <v>866</v>
      </c>
      <c r="R2357" s="11">
        <v>-101</v>
      </c>
      <c r="S2357" s="11">
        <v>-496</v>
      </c>
      <c r="T2357" s="11">
        <v>-137</v>
      </c>
      <c r="U2357" s="11">
        <v>-895</v>
      </c>
      <c r="V2357" s="11">
        <v>-877</v>
      </c>
      <c r="W2357" s="13">
        <v>-0.751</v>
      </c>
      <c r="X2357" s="13">
        <v>-1.1100000000000001</v>
      </c>
      <c r="Y2357" s="13">
        <v>-5.109</v>
      </c>
      <c r="Z2357" s="13">
        <v>2.351</v>
      </c>
      <c r="AA2357" s="13">
        <v>2.1949999999999998</v>
      </c>
      <c r="AB2357" s="1">
        <v>7021</v>
      </c>
      <c r="AC2357" s="13">
        <v>20.173684000000002</v>
      </c>
      <c r="AD2357" s="13">
        <v>0.40131600000000001</v>
      </c>
      <c r="AE2357" s="1" t="s">
        <v>12654</v>
      </c>
      <c r="AF2357" s="1" t="s">
        <v>12658</v>
      </c>
    </row>
    <row r="2358" spans="1:32" x14ac:dyDescent="0.2">
      <c r="A2358" s="1" t="s">
        <v>6509</v>
      </c>
      <c r="B2358" s="10">
        <v>100410963</v>
      </c>
      <c r="C2358" s="1" t="s">
        <v>2443</v>
      </c>
      <c r="D2358" s="1" t="s">
        <v>58</v>
      </c>
      <c r="E2358" s="11">
        <v>1109822</v>
      </c>
      <c r="F2358" s="11">
        <v>664</v>
      </c>
      <c r="G2358" s="11">
        <v>343</v>
      </c>
      <c r="H2358" s="11">
        <v>542</v>
      </c>
      <c r="I2358" s="11">
        <v>1059</v>
      </c>
      <c r="J2358" s="11">
        <v>1059</v>
      </c>
      <c r="K2358" s="12" t="s">
        <v>2</v>
      </c>
      <c r="L2358" s="12" t="s">
        <v>2</v>
      </c>
      <c r="M2358" s="11">
        <v>1034</v>
      </c>
      <c r="N2358" s="11">
        <v>-361</v>
      </c>
      <c r="O2358" s="11">
        <v>1951</v>
      </c>
      <c r="P2358" s="11">
        <v>429</v>
      </c>
      <c r="Q2358" s="11">
        <v>429</v>
      </c>
      <c r="R2358" s="11">
        <v>-34</v>
      </c>
      <c r="S2358" s="11">
        <v>-81</v>
      </c>
      <c r="T2358" s="11">
        <v>-260</v>
      </c>
      <c r="U2358" s="11">
        <v>-136</v>
      </c>
      <c r="V2358" s="11">
        <v>-136</v>
      </c>
      <c r="W2358" s="13">
        <v>7.6859999999999999</v>
      </c>
      <c r="X2358" s="13">
        <v>3.3719999999999999</v>
      </c>
      <c r="Y2358" s="13">
        <v>5.1680000000000001</v>
      </c>
      <c r="Z2358" s="13">
        <v>10.326000000000001</v>
      </c>
      <c r="AA2358" s="13">
        <v>10.326000000000001</v>
      </c>
      <c r="AB2358" s="1">
        <v>2961</v>
      </c>
      <c r="AC2358" s="13">
        <v>7.8975379999999999</v>
      </c>
      <c r="AD2358" s="12" t="s">
        <v>2</v>
      </c>
      <c r="AE2358" s="1" t="s">
        <v>12654</v>
      </c>
      <c r="AF2358" s="1" t="s">
        <v>12658</v>
      </c>
    </row>
    <row r="2359" spans="1:32" x14ac:dyDescent="0.2">
      <c r="A2359" s="1" t="s">
        <v>6510</v>
      </c>
      <c r="B2359" s="10">
        <v>4250364</v>
      </c>
      <c r="C2359" s="1" t="s">
        <v>2444</v>
      </c>
      <c r="D2359" s="1" t="s">
        <v>92</v>
      </c>
      <c r="E2359" s="11">
        <v>198437423</v>
      </c>
      <c r="F2359" s="11">
        <v>46792</v>
      </c>
      <c r="G2359" s="11">
        <v>66276</v>
      </c>
      <c r="H2359" s="11">
        <v>88070</v>
      </c>
      <c r="I2359" s="11">
        <v>105585</v>
      </c>
      <c r="J2359" s="11">
        <v>126815</v>
      </c>
      <c r="K2359" s="13">
        <v>133086.47399999999</v>
      </c>
      <c r="L2359" s="13">
        <v>148417.40296000001</v>
      </c>
      <c r="M2359" s="11">
        <v>63397</v>
      </c>
      <c r="N2359" s="11">
        <v>71910</v>
      </c>
      <c r="O2359" s="11">
        <v>69305</v>
      </c>
      <c r="P2359" s="11">
        <v>118179</v>
      </c>
      <c r="Q2359" s="11">
        <v>132921</v>
      </c>
      <c r="R2359" s="11">
        <v>-42523</v>
      </c>
      <c r="S2359" s="11">
        <v>10234</v>
      </c>
      <c r="T2359" s="11">
        <v>-37375</v>
      </c>
      <c r="U2359" s="11">
        <v>-92157</v>
      </c>
      <c r="V2359" s="11">
        <v>-34246</v>
      </c>
      <c r="W2359" s="13">
        <v>8.8279999999999994</v>
      </c>
      <c r="X2359" s="13">
        <v>12.273</v>
      </c>
      <c r="Y2359" s="13">
        <v>11.757</v>
      </c>
      <c r="Z2359" s="13">
        <v>13.707000000000001</v>
      </c>
      <c r="AA2359" s="13">
        <v>14.132</v>
      </c>
      <c r="AB2359" s="1">
        <v>5334</v>
      </c>
      <c r="AC2359" s="13">
        <v>13.578217</v>
      </c>
      <c r="AD2359" s="13">
        <v>1.807328</v>
      </c>
      <c r="AE2359" s="1" t="s">
        <v>12654</v>
      </c>
      <c r="AF2359" s="1" t="s">
        <v>12675</v>
      </c>
    </row>
    <row r="2360" spans="1:32" x14ac:dyDescent="0.2">
      <c r="A2360" s="1" t="s">
        <v>6511</v>
      </c>
      <c r="B2360" s="10">
        <v>4291090</v>
      </c>
      <c r="C2360" s="1" t="s">
        <v>2445</v>
      </c>
      <c r="D2360" s="1" t="s">
        <v>2099</v>
      </c>
      <c r="E2360" s="11">
        <v>565058095</v>
      </c>
      <c r="F2360" s="11">
        <v>137687</v>
      </c>
      <c r="G2360" s="11">
        <v>138270</v>
      </c>
      <c r="H2360" s="11">
        <v>120066.02</v>
      </c>
      <c r="I2360" s="11">
        <v>127726</v>
      </c>
      <c r="J2360" s="11">
        <v>128059</v>
      </c>
      <c r="K2360" s="13">
        <v>123245.69912</v>
      </c>
      <c r="L2360" s="13">
        <v>129518.19316</v>
      </c>
      <c r="M2360" s="11">
        <v>150879</v>
      </c>
      <c r="N2360" s="11">
        <v>85565</v>
      </c>
      <c r="O2360" s="11">
        <v>78341.156000000003</v>
      </c>
      <c r="P2360" s="11">
        <v>143593</v>
      </c>
      <c r="Q2360" s="11">
        <v>144384</v>
      </c>
      <c r="R2360" s="11">
        <v>-195985</v>
      </c>
      <c r="S2360" s="11">
        <v>-119980</v>
      </c>
      <c r="T2360" s="11">
        <v>-113604.019</v>
      </c>
      <c r="U2360" s="11">
        <v>-131824</v>
      </c>
      <c r="V2360" s="11">
        <v>-127856</v>
      </c>
      <c r="W2360" s="13">
        <v>14.824999999999999</v>
      </c>
      <c r="X2360" s="13">
        <v>13.673999999999999</v>
      </c>
      <c r="Y2360" s="12" t="s">
        <v>2</v>
      </c>
      <c r="Z2360" s="13">
        <v>10.093999999999999</v>
      </c>
      <c r="AA2360" s="13">
        <v>9.1620000000000008</v>
      </c>
      <c r="AB2360" s="1">
        <v>9843</v>
      </c>
      <c r="AC2360" s="13">
        <v>17.179915000000001</v>
      </c>
      <c r="AD2360" s="13">
        <v>1.530538</v>
      </c>
      <c r="AE2360" s="1" t="s">
        <v>12654</v>
      </c>
      <c r="AF2360" s="1" t="s">
        <v>12657</v>
      </c>
    </row>
    <row r="2361" spans="1:32" x14ac:dyDescent="0.2">
      <c r="A2361" s="1" t="s">
        <v>6512</v>
      </c>
      <c r="B2361" s="10">
        <v>4992646</v>
      </c>
      <c r="C2361" s="1" t="s">
        <v>2446</v>
      </c>
      <c r="D2361" s="1" t="s">
        <v>58</v>
      </c>
      <c r="E2361" s="11">
        <v>27686303</v>
      </c>
      <c r="F2361" s="11">
        <v>2862</v>
      </c>
      <c r="G2361" s="11">
        <v>5338</v>
      </c>
      <c r="H2361" s="11">
        <v>4991</v>
      </c>
      <c r="I2361" s="11">
        <v>4423</v>
      </c>
      <c r="J2361" s="11">
        <v>5156</v>
      </c>
      <c r="K2361" s="13">
        <v>5500</v>
      </c>
      <c r="L2361" s="13">
        <v>5700</v>
      </c>
      <c r="M2361" s="11">
        <v>7114</v>
      </c>
      <c r="N2361" s="11">
        <v>9011</v>
      </c>
      <c r="O2361" s="11">
        <v>11995</v>
      </c>
      <c r="P2361" s="11">
        <v>8922</v>
      </c>
      <c r="Q2361" s="11">
        <v>7007</v>
      </c>
      <c r="R2361" s="11">
        <v>-3013</v>
      </c>
      <c r="S2361" s="11">
        <v>-2874</v>
      </c>
      <c r="T2361" s="11">
        <v>-3044</v>
      </c>
      <c r="U2361" s="11">
        <v>-1660</v>
      </c>
      <c r="V2361" s="11">
        <v>-6930</v>
      </c>
      <c r="W2361" s="13">
        <v>4.4829999999999997</v>
      </c>
      <c r="X2361" s="13">
        <v>9.2669999999999995</v>
      </c>
      <c r="Y2361" s="13">
        <v>8.7850000000000001</v>
      </c>
      <c r="Z2361" s="13">
        <v>7.306</v>
      </c>
      <c r="AA2361" s="13">
        <v>8.2379999999999995</v>
      </c>
      <c r="AB2361" s="1">
        <v>5186</v>
      </c>
      <c r="AC2361" s="13">
        <v>9.5066640000000007</v>
      </c>
      <c r="AD2361" s="13">
        <v>0.72268900000000003</v>
      </c>
      <c r="AE2361" s="1" t="s">
        <v>12654</v>
      </c>
      <c r="AF2361" s="1" t="s">
        <v>12658</v>
      </c>
    </row>
    <row r="2362" spans="1:32" x14ac:dyDescent="0.2">
      <c r="A2362" s="1" t="s">
        <v>6513</v>
      </c>
      <c r="B2362" s="10">
        <v>4334413</v>
      </c>
      <c r="C2362" s="1" t="s">
        <v>2447</v>
      </c>
      <c r="D2362" s="1" t="s">
        <v>105</v>
      </c>
      <c r="E2362" s="11">
        <v>18167786</v>
      </c>
      <c r="F2362" s="11">
        <v>1356</v>
      </c>
      <c r="G2362" s="11">
        <v>1561</v>
      </c>
      <c r="H2362" s="11">
        <v>2260</v>
      </c>
      <c r="I2362" s="11">
        <v>1837</v>
      </c>
      <c r="J2362" s="11">
        <v>3931</v>
      </c>
      <c r="K2362" s="13">
        <v>4000</v>
      </c>
      <c r="L2362" s="13">
        <v>4300</v>
      </c>
      <c r="M2362" s="11">
        <v>3509</v>
      </c>
      <c r="N2362" s="11">
        <v>1044</v>
      </c>
      <c r="O2362" s="11">
        <v>-540</v>
      </c>
      <c r="P2362" s="11">
        <v>4911</v>
      </c>
      <c r="Q2362" s="11">
        <v>5183</v>
      </c>
      <c r="R2362" s="11">
        <v>-897</v>
      </c>
      <c r="S2362" s="11">
        <v>-1325</v>
      </c>
      <c r="T2362" s="11">
        <v>-1498</v>
      </c>
      <c r="U2362" s="11">
        <v>-3022</v>
      </c>
      <c r="V2362" s="11">
        <v>-1176</v>
      </c>
      <c r="W2362" s="13">
        <v>5.13</v>
      </c>
      <c r="X2362" s="13">
        <v>5.234</v>
      </c>
      <c r="Y2362" s="13">
        <v>10.552</v>
      </c>
      <c r="Z2362" s="13">
        <v>-5.2240000000000002</v>
      </c>
      <c r="AA2362" s="13">
        <v>17.04</v>
      </c>
      <c r="AB2362" s="1">
        <v>4977</v>
      </c>
      <c r="AC2362" s="13">
        <v>6.1071770000000001</v>
      </c>
      <c r="AD2362" s="13">
        <v>0.92808400000000002</v>
      </c>
      <c r="AE2362" s="1" t="s">
        <v>12654</v>
      </c>
      <c r="AF2362" s="1" t="s">
        <v>12667</v>
      </c>
    </row>
    <row r="2363" spans="1:32" x14ac:dyDescent="0.2">
      <c r="A2363" s="1" t="s">
        <v>6514</v>
      </c>
      <c r="B2363" s="10">
        <v>4307765</v>
      </c>
      <c r="C2363" s="1" t="s">
        <v>2448</v>
      </c>
      <c r="D2363" s="1" t="s">
        <v>92</v>
      </c>
      <c r="E2363" s="11">
        <v>28775038</v>
      </c>
      <c r="F2363" s="11">
        <v>19</v>
      </c>
      <c r="G2363" s="11">
        <v>1963</v>
      </c>
      <c r="H2363" s="11">
        <v>1440</v>
      </c>
      <c r="I2363" s="11">
        <v>2023</v>
      </c>
      <c r="J2363" s="11">
        <v>1508</v>
      </c>
      <c r="K2363" s="12" t="s">
        <v>2</v>
      </c>
      <c r="L2363" s="12" t="s">
        <v>2</v>
      </c>
      <c r="M2363" s="11">
        <v>5442</v>
      </c>
      <c r="N2363" s="11">
        <v>6884</v>
      </c>
      <c r="O2363" s="11">
        <v>4798</v>
      </c>
      <c r="P2363" s="11">
        <v>6961</v>
      </c>
      <c r="Q2363" s="11">
        <v>4304</v>
      </c>
      <c r="R2363" s="11">
        <v>-2578</v>
      </c>
      <c r="S2363" s="11">
        <v>-3535</v>
      </c>
      <c r="T2363" s="11">
        <v>-2532</v>
      </c>
      <c r="U2363" s="11">
        <v>-3335</v>
      </c>
      <c r="V2363" s="11">
        <v>-3771</v>
      </c>
      <c r="W2363" s="13">
        <v>3.863</v>
      </c>
      <c r="X2363" s="13">
        <v>4.2809999999999997</v>
      </c>
      <c r="Y2363" s="13">
        <v>3.109</v>
      </c>
      <c r="Z2363" s="13">
        <v>3.87</v>
      </c>
      <c r="AA2363" s="13">
        <v>3.3210000000000002</v>
      </c>
      <c r="AB2363" s="1">
        <v>6493</v>
      </c>
      <c r="AC2363" s="13">
        <v>8.4714340000000004</v>
      </c>
      <c r="AD2363" s="13">
        <v>0.57969499999999996</v>
      </c>
      <c r="AE2363" s="1" t="s">
        <v>12654</v>
      </c>
      <c r="AF2363" s="1" t="s">
        <v>12675</v>
      </c>
    </row>
    <row r="2364" spans="1:32" x14ac:dyDescent="0.2">
      <c r="A2364" s="1" t="s">
        <v>6515</v>
      </c>
      <c r="B2364" s="10">
        <v>4219628</v>
      </c>
      <c r="C2364" s="1" t="s">
        <v>2449</v>
      </c>
      <c r="D2364" s="1" t="s">
        <v>575</v>
      </c>
      <c r="E2364" s="11">
        <v>78586800</v>
      </c>
      <c r="F2364" s="11">
        <v>8592</v>
      </c>
      <c r="G2364" s="11">
        <v>15624</v>
      </c>
      <c r="H2364" s="11">
        <v>13561</v>
      </c>
      <c r="I2364" s="11">
        <v>11178</v>
      </c>
      <c r="J2364" s="11">
        <v>10257</v>
      </c>
      <c r="K2364" s="12" t="s">
        <v>2</v>
      </c>
      <c r="L2364" s="12" t="s">
        <v>2</v>
      </c>
      <c r="M2364" s="11">
        <v>9414</v>
      </c>
      <c r="N2364" s="11">
        <v>8539</v>
      </c>
      <c r="O2364" s="11">
        <v>15818</v>
      </c>
      <c r="P2364" s="11">
        <v>8951</v>
      </c>
      <c r="Q2364" s="11">
        <v>17713</v>
      </c>
      <c r="R2364" s="11">
        <v>-6539</v>
      </c>
      <c r="S2364" s="11">
        <v>-7256</v>
      </c>
      <c r="T2364" s="11">
        <v>-5507</v>
      </c>
      <c r="U2364" s="11">
        <v>-6326</v>
      </c>
      <c r="V2364" s="11">
        <v>-12259</v>
      </c>
      <c r="W2364" s="13">
        <v>4.1360000000000001</v>
      </c>
      <c r="X2364" s="13">
        <v>9.2210000000000001</v>
      </c>
      <c r="Y2364" s="13">
        <v>8.2880000000000003</v>
      </c>
      <c r="Z2364" s="13">
        <v>5.1139999999999999</v>
      </c>
      <c r="AA2364" s="13">
        <v>6.3380000000000001</v>
      </c>
      <c r="AB2364" s="1">
        <v>1515</v>
      </c>
      <c r="AC2364" s="13">
        <v>8.3505050000000001</v>
      </c>
      <c r="AD2364" s="12" t="s">
        <v>2</v>
      </c>
      <c r="AE2364" s="1" t="s">
        <v>12654</v>
      </c>
      <c r="AF2364" s="1" t="s">
        <v>12667</v>
      </c>
    </row>
    <row r="2365" spans="1:32" x14ac:dyDescent="0.2">
      <c r="A2365" s="1" t="s">
        <v>6516</v>
      </c>
      <c r="B2365" s="10">
        <v>4304426</v>
      </c>
      <c r="C2365" s="1" t="s">
        <v>2450</v>
      </c>
      <c r="D2365" s="1" t="s">
        <v>9</v>
      </c>
      <c r="E2365" s="11">
        <v>36406621</v>
      </c>
      <c r="F2365" s="11">
        <v>5965</v>
      </c>
      <c r="G2365" s="11">
        <v>7269</v>
      </c>
      <c r="H2365" s="11">
        <v>4880</v>
      </c>
      <c r="I2365" s="11">
        <v>8389</v>
      </c>
      <c r="J2365" s="11">
        <v>16445</v>
      </c>
      <c r="K2365" s="13">
        <v>18539.22222</v>
      </c>
      <c r="L2365" s="13">
        <v>22253.888889999998</v>
      </c>
      <c r="M2365" s="11">
        <v>7815</v>
      </c>
      <c r="N2365" s="11">
        <v>6965</v>
      </c>
      <c r="O2365" s="11">
        <v>7643</v>
      </c>
      <c r="P2365" s="11">
        <v>5057</v>
      </c>
      <c r="Q2365" s="11">
        <v>19121</v>
      </c>
      <c r="R2365" s="11">
        <v>-1867</v>
      </c>
      <c r="S2365" s="11">
        <v>-17305</v>
      </c>
      <c r="T2365" s="11">
        <v>1979</v>
      </c>
      <c r="U2365" s="11">
        <v>-7896</v>
      </c>
      <c r="V2365" s="11">
        <v>-11418</v>
      </c>
      <c r="W2365" s="13">
        <v>8.1519999999999992</v>
      </c>
      <c r="X2365" s="13">
        <v>6.2130000000000001</v>
      </c>
      <c r="Y2365" s="13">
        <v>2.661</v>
      </c>
      <c r="Z2365" s="13">
        <v>6.282</v>
      </c>
      <c r="AA2365" s="13">
        <v>10.145</v>
      </c>
      <c r="AB2365" s="1">
        <v>3110</v>
      </c>
      <c r="AC2365" s="13">
        <v>24.891893</v>
      </c>
      <c r="AD2365" s="13">
        <v>2.614341</v>
      </c>
      <c r="AE2365" s="1" t="s">
        <v>12654</v>
      </c>
      <c r="AF2365" s="1" t="s">
        <v>12658</v>
      </c>
    </row>
    <row r="2366" spans="1:32" x14ac:dyDescent="0.2">
      <c r="A2366" s="1" t="s">
        <v>6517</v>
      </c>
      <c r="B2366" s="10">
        <v>4236779</v>
      </c>
      <c r="C2366" s="1" t="s">
        <v>2451</v>
      </c>
      <c r="D2366" s="1" t="s">
        <v>105</v>
      </c>
      <c r="E2366" s="11">
        <v>673659700</v>
      </c>
      <c r="F2366" s="11">
        <v>91123</v>
      </c>
      <c r="G2366" s="11">
        <v>126989</v>
      </c>
      <c r="H2366" s="11">
        <v>144180</v>
      </c>
      <c r="I2366" s="11">
        <v>135686</v>
      </c>
      <c r="J2366" s="11">
        <v>182422</v>
      </c>
      <c r="K2366" s="13">
        <v>178290.1</v>
      </c>
      <c r="L2366" s="13">
        <v>196467.58332999999</v>
      </c>
      <c r="M2366" s="11">
        <v>116309</v>
      </c>
      <c r="N2366" s="11">
        <v>144489</v>
      </c>
      <c r="O2366" s="11">
        <v>181702</v>
      </c>
      <c r="P2366" s="11">
        <v>155521</v>
      </c>
      <c r="Q2366" s="11">
        <v>217908</v>
      </c>
      <c r="R2366" s="11">
        <v>-57538</v>
      </c>
      <c r="S2366" s="11">
        <v>-57594</v>
      </c>
      <c r="T2366" s="11">
        <v>-159906</v>
      </c>
      <c r="U2366" s="11">
        <v>-67927</v>
      </c>
      <c r="V2366" s="11">
        <v>-115105</v>
      </c>
      <c r="W2366" s="13">
        <v>9.9949999999999992</v>
      </c>
      <c r="X2366" s="13">
        <v>12.638</v>
      </c>
      <c r="Y2366" s="13">
        <v>12.666</v>
      </c>
      <c r="Z2366" s="13">
        <v>10.884</v>
      </c>
      <c r="AA2366" s="13">
        <v>13.526999999999999</v>
      </c>
      <c r="AB2366" s="1">
        <v>6988</v>
      </c>
      <c r="AC2366" s="13">
        <v>20.533252000000001</v>
      </c>
      <c r="AD2366" s="13">
        <v>2.4116879999999998</v>
      </c>
      <c r="AE2366" s="1" t="s">
        <v>12654</v>
      </c>
      <c r="AF2366" s="1" t="s">
        <v>12667</v>
      </c>
    </row>
    <row r="2367" spans="1:32" x14ac:dyDescent="0.2">
      <c r="A2367" s="1" t="s">
        <v>6518</v>
      </c>
      <c r="B2367" s="10">
        <v>4239539</v>
      </c>
      <c r="C2367" s="1" t="s">
        <v>2452</v>
      </c>
      <c r="D2367" s="1" t="s">
        <v>90</v>
      </c>
      <c r="E2367" s="11">
        <v>9105078</v>
      </c>
      <c r="F2367" s="11">
        <v>4540</v>
      </c>
      <c r="G2367" s="11">
        <v>4405</v>
      </c>
      <c r="H2367" s="11">
        <v>5301</v>
      </c>
      <c r="I2367" s="11">
        <v>5238</v>
      </c>
      <c r="J2367" s="11">
        <v>5098</v>
      </c>
      <c r="K2367" s="12" t="s">
        <v>2</v>
      </c>
      <c r="L2367" s="12" t="s">
        <v>2</v>
      </c>
      <c r="M2367" s="11">
        <v>3667</v>
      </c>
      <c r="N2367" s="11">
        <v>2171</v>
      </c>
      <c r="O2367" s="11">
        <v>2244</v>
      </c>
      <c r="P2367" s="11">
        <v>6498</v>
      </c>
      <c r="Q2367" s="11">
        <v>5055</v>
      </c>
      <c r="R2367" s="11">
        <v>-207</v>
      </c>
      <c r="S2367" s="11">
        <v>-1563</v>
      </c>
      <c r="T2367" s="11">
        <v>-2821</v>
      </c>
      <c r="U2367" s="11">
        <v>-2981</v>
      </c>
      <c r="V2367" s="11">
        <v>-2185</v>
      </c>
      <c r="W2367" s="13">
        <v>9.266</v>
      </c>
      <c r="X2367" s="13">
        <v>9.1319999999999997</v>
      </c>
      <c r="Y2367" s="13">
        <v>9.1080000000000005</v>
      </c>
      <c r="Z2367" s="13">
        <v>8.9190000000000005</v>
      </c>
      <c r="AA2367" s="13">
        <v>7.1909999999999998</v>
      </c>
      <c r="AB2367" s="1">
        <v>2003</v>
      </c>
      <c r="AC2367" s="13">
        <v>18.114349000000001</v>
      </c>
      <c r="AD2367" s="13">
        <v>1.2645420000000001</v>
      </c>
      <c r="AE2367" s="1" t="s">
        <v>12654</v>
      </c>
      <c r="AF2367" s="1" t="s">
        <v>12674</v>
      </c>
    </row>
    <row r="2368" spans="1:32" x14ac:dyDescent="0.2">
      <c r="A2368" s="1" t="s">
        <v>6519</v>
      </c>
      <c r="B2368" s="10">
        <v>4992041</v>
      </c>
      <c r="C2368" s="1" t="s">
        <v>2453</v>
      </c>
      <c r="D2368" s="1" t="s">
        <v>108</v>
      </c>
      <c r="E2368" s="11">
        <v>37935848</v>
      </c>
      <c r="F2368" s="11">
        <v>12334</v>
      </c>
      <c r="G2368" s="11">
        <v>8638</v>
      </c>
      <c r="H2368" s="11">
        <v>8173</v>
      </c>
      <c r="I2368" s="11">
        <v>11952</v>
      </c>
      <c r="J2368" s="11">
        <v>12918</v>
      </c>
      <c r="K2368" s="13">
        <v>14800</v>
      </c>
      <c r="L2368" s="13">
        <v>16000</v>
      </c>
      <c r="M2368" s="11">
        <v>12250</v>
      </c>
      <c r="N2368" s="11">
        <v>8471</v>
      </c>
      <c r="O2368" s="11">
        <v>3751</v>
      </c>
      <c r="P2368" s="11">
        <v>12321</v>
      </c>
      <c r="Q2368" s="11">
        <v>18637</v>
      </c>
      <c r="R2368" s="11">
        <v>-3857</v>
      </c>
      <c r="S2368" s="11">
        <v>-4966</v>
      </c>
      <c r="T2368" s="11">
        <v>-13899</v>
      </c>
      <c r="U2368" s="11">
        <v>-14429</v>
      </c>
      <c r="V2368" s="11">
        <v>-12450</v>
      </c>
      <c r="W2368" s="13">
        <v>9.2639999999999993</v>
      </c>
      <c r="X2368" s="13">
        <v>6.63</v>
      </c>
      <c r="Y2368" s="13">
        <v>5.4189999999999996</v>
      </c>
      <c r="Z2368" s="13">
        <v>8.2829999999999995</v>
      </c>
      <c r="AA2368" s="13">
        <v>10.670999999999999</v>
      </c>
      <c r="AB2368" s="1">
        <v>6651</v>
      </c>
      <c r="AC2368" s="13">
        <v>14.711029</v>
      </c>
      <c r="AD2368" s="13">
        <v>1.231473</v>
      </c>
      <c r="AE2368" s="1" t="s">
        <v>12654</v>
      </c>
      <c r="AF2368" s="1" t="s">
        <v>12658</v>
      </c>
    </row>
    <row r="2369" spans="1:32" x14ac:dyDescent="0.2">
      <c r="A2369" s="1" t="s">
        <v>6520</v>
      </c>
      <c r="B2369" s="10">
        <v>4992617</v>
      </c>
      <c r="C2369" s="1" t="s">
        <v>2454</v>
      </c>
      <c r="D2369" s="1" t="s">
        <v>58</v>
      </c>
      <c r="E2369" s="11">
        <v>18714328</v>
      </c>
      <c r="F2369" s="11">
        <v>2092</v>
      </c>
      <c r="G2369" s="11">
        <v>3254</v>
      </c>
      <c r="H2369" s="11">
        <v>3460</v>
      </c>
      <c r="I2369" s="11">
        <v>2681</v>
      </c>
      <c r="J2369" s="11">
        <v>2344</v>
      </c>
      <c r="K2369" s="12" t="s">
        <v>2</v>
      </c>
      <c r="L2369" s="12" t="s">
        <v>2</v>
      </c>
      <c r="M2369" s="11">
        <v>3758</v>
      </c>
      <c r="N2369" s="11">
        <v>2953</v>
      </c>
      <c r="O2369" s="11">
        <v>2299</v>
      </c>
      <c r="P2369" s="11">
        <v>2307</v>
      </c>
      <c r="Q2369" s="11">
        <v>2709</v>
      </c>
      <c r="R2369" s="11">
        <v>-6115</v>
      </c>
      <c r="S2369" s="11">
        <v>3639</v>
      </c>
      <c r="T2369" s="11">
        <v>4652</v>
      </c>
      <c r="U2369" s="11">
        <v>-333</v>
      </c>
      <c r="V2369" s="11">
        <v>-6852</v>
      </c>
      <c r="W2369" s="13">
        <v>2.8519999999999999</v>
      </c>
      <c r="X2369" s="13">
        <v>3.3769999999999998</v>
      </c>
      <c r="Y2369" s="13">
        <v>4.3890000000000002</v>
      </c>
      <c r="Z2369" s="13">
        <v>3.2029999999999998</v>
      </c>
      <c r="AA2369" s="13">
        <v>2.3319999999999999</v>
      </c>
      <c r="AB2369" s="1">
        <v>6151</v>
      </c>
      <c r="AC2369" s="13">
        <v>59.290430999999998</v>
      </c>
      <c r="AD2369" s="13">
        <v>0.56781599999999999</v>
      </c>
      <c r="AE2369" s="1" t="s">
        <v>12654</v>
      </c>
      <c r="AF2369" s="1" t="s">
        <v>12658</v>
      </c>
    </row>
    <row r="2370" spans="1:32" x14ac:dyDescent="0.2">
      <c r="A2370" s="1" t="s">
        <v>6521</v>
      </c>
      <c r="B2370" s="10">
        <v>4308944</v>
      </c>
      <c r="C2370" s="1" t="s">
        <v>2455</v>
      </c>
      <c r="D2370" s="1" t="s">
        <v>819</v>
      </c>
      <c r="E2370" s="11">
        <v>2593258</v>
      </c>
      <c r="F2370" s="11">
        <v>773</v>
      </c>
      <c r="G2370" s="11">
        <v>333</v>
      </c>
      <c r="H2370" s="11">
        <v>184</v>
      </c>
      <c r="I2370" s="11">
        <v>431</v>
      </c>
      <c r="J2370" s="11">
        <v>681</v>
      </c>
      <c r="K2370" s="12" t="s">
        <v>2</v>
      </c>
      <c r="L2370" s="12" t="s">
        <v>2</v>
      </c>
      <c r="M2370" s="11">
        <v>1195</v>
      </c>
      <c r="N2370" s="11">
        <v>989</v>
      </c>
      <c r="O2370" s="11">
        <v>1089</v>
      </c>
      <c r="P2370" s="11">
        <v>139</v>
      </c>
      <c r="Q2370" s="11">
        <v>993</v>
      </c>
      <c r="R2370" s="11">
        <v>-2961</v>
      </c>
      <c r="S2370" s="11">
        <v>-3795</v>
      </c>
      <c r="T2370" s="11">
        <v>-1673</v>
      </c>
      <c r="U2370" s="11">
        <v>-906</v>
      </c>
      <c r="V2370" s="11">
        <v>-644</v>
      </c>
      <c r="W2370" s="13">
        <v>6.8730000000000002</v>
      </c>
      <c r="X2370" s="13">
        <v>3.0750000000000002</v>
      </c>
      <c r="Y2370" s="13">
        <v>0.92100000000000004</v>
      </c>
      <c r="Z2370" s="13">
        <v>8.2059999999999995</v>
      </c>
      <c r="AA2370" s="13">
        <v>7.32</v>
      </c>
      <c r="AB2370" s="1">
        <v>3524</v>
      </c>
      <c r="AC2370" s="13">
        <v>8.628444</v>
      </c>
      <c r="AD2370" s="13">
        <v>0.56759499999999996</v>
      </c>
      <c r="AE2370" s="1" t="s">
        <v>12654</v>
      </c>
      <c r="AF2370" s="1" t="s">
        <v>12655</v>
      </c>
    </row>
    <row r="2371" spans="1:32" x14ac:dyDescent="0.2">
      <c r="A2371" s="1" t="s">
        <v>6522</v>
      </c>
      <c r="B2371" s="10">
        <v>4916663</v>
      </c>
      <c r="C2371" s="1" t="s">
        <v>2456</v>
      </c>
      <c r="D2371" s="1" t="s">
        <v>90</v>
      </c>
      <c r="E2371" s="11">
        <v>12097873</v>
      </c>
      <c r="F2371" s="11">
        <v>743</v>
      </c>
      <c r="G2371" s="11">
        <v>844</v>
      </c>
      <c r="H2371" s="11">
        <v>381</v>
      </c>
      <c r="I2371" s="11">
        <v>505</v>
      </c>
      <c r="J2371" s="11">
        <v>575</v>
      </c>
      <c r="K2371" s="12" t="s">
        <v>2</v>
      </c>
      <c r="L2371" s="12" t="s">
        <v>2</v>
      </c>
      <c r="M2371" s="11">
        <v>3177</v>
      </c>
      <c r="N2371" s="11">
        <v>1894</v>
      </c>
      <c r="O2371" s="11">
        <v>1180</v>
      </c>
      <c r="P2371" s="11">
        <v>3599</v>
      </c>
      <c r="Q2371" s="11">
        <v>48</v>
      </c>
      <c r="R2371" s="11">
        <v>-1352</v>
      </c>
      <c r="S2371" s="11">
        <v>-766</v>
      </c>
      <c r="T2371" s="11">
        <v>-1495</v>
      </c>
      <c r="U2371" s="11">
        <v>-1049</v>
      </c>
      <c r="V2371" s="11">
        <v>-1554</v>
      </c>
      <c r="W2371" s="13">
        <v>4.5679999999999996</v>
      </c>
      <c r="X2371" s="13">
        <v>3.7330000000000001</v>
      </c>
      <c r="Y2371" s="13">
        <v>1.6859999999999999</v>
      </c>
      <c r="Z2371" s="13">
        <v>2.7589999999999999</v>
      </c>
      <c r="AA2371" s="13">
        <v>2.6789999999999998</v>
      </c>
      <c r="AB2371" s="1">
        <v>2877</v>
      </c>
      <c r="AC2371" s="13">
        <v>21.316814999999998</v>
      </c>
      <c r="AD2371" s="13">
        <v>0.558141</v>
      </c>
      <c r="AE2371" s="1" t="s">
        <v>12654</v>
      </c>
      <c r="AF2371" s="1" t="s">
        <v>12674</v>
      </c>
    </row>
    <row r="2372" spans="1:32" x14ac:dyDescent="0.2">
      <c r="A2372" s="1" t="s">
        <v>6523</v>
      </c>
      <c r="B2372" s="10">
        <v>4990748</v>
      </c>
      <c r="C2372" s="1" t="s">
        <v>2457</v>
      </c>
      <c r="D2372" s="1" t="s">
        <v>148</v>
      </c>
      <c r="E2372" s="11">
        <v>41748909</v>
      </c>
      <c r="F2372" s="11">
        <v>5358</v>
      </c>
      <c r="G2372" s="11">
        <v>4524</v>
      </c>
      <c r="H2372" s="11">
        <v>5452</v>
      </c>
      <c r="I2372" s="11">
        <v>4357</v>
      </c>
      <c r="J2372" s="11">
        <v>3680</v>
      </c>
      <c r="K2372" s="13">
        <v>5000</v>
      </c>
      <c r="L2372" s="13">
        <v>5400</v>
      </c>
      <c r="M2372" s="11">
        <v>1426</v>
      </c>
      <c r="N2372" s="11">
        <v>4750</v>
      </c>
      <c r="O2372" s="11">
        <v>2659</v>
      </c>
      <c r="P2372" s="11">
        <v>4421</v>
      </c>
      <c r="Q2372" s="11">
        <v>4513</v>
      </c>
      <c r="R2372" s="11">
        <v>-705</v>
      </c>
      <c r="S2372" s="11">
        <v>-23</v>
      </c>
      <c r="T2372" s="11">
        <v>-1788</v>
      </c>
      <c r="U2372" s="11">
        <v>-2287</v>
      </c>
      <c r="V2372" s="11">
        <v>-4005</v>
      </c>
      <c r="W2372" s="13">
        <v>12.629</v>
      </c>
      <c r="X2372" s="13">
        <v>11.17</v>
      </c>
      <c r="Y2372" s="13">
        <v>11.499000000000001</v>
      </c>
      <c r="Z2372" s="13">
        <v>8.9269999999999996</v>
      </c>
      <c r="AA2372" s="13">
        <v>7.1079999999999997</v>
      </c>
      <c r="AB2372" s="1">
        <v>1929</v>
      </c>
      <c r="AC2372" s="13">
        <v>18.375798</v>
      </c>
      <c r="AD2372" s="13">
        <v>1.5458879999999999</v>
      </c>
      <c r="AE2372" s="1" t="s">
        <v>12654</v>
      </c>
      <c r="AF2372" s="1" t="s">
        <v>12658</v>
      </c>
    </row>
    <row r="2373" spans="1:32" x14ac:dyDescent="0.2">
      <c r="A2373" s="1" t="s">
        <v>6524</v>
      </c>
      <c r="B2373" s="10">
        <v>4992985</v>
      </c>
      <c r="C2373" s="1" t="s">
        <v>2458</v>
      </c>
      <c r="D2373" s="1" t="s">
        <v>58</v>
      </c>
      <c r="E2373" s="11">
        <v>16872182</v>
      </c>
      <c r="F2373" s="11">
        <v>1357</v>
      </c>
      <c r="G2373" s="11">
        <v>2867</v>
      </c>
      <c r="H2373" s="11">
        <v>3098</v>
      </c>
      <c r="I2373" s="11">
        <v>4165</v>
      </c>
      <c r="J2373" s="11">
        <v>1121</v>
      </c>
      <c r="K2373" s="13">
        <v>3266.6666700000001</v>
      </c>
      <c r="L2373" s="13">
        <v>4000</v>
      </c>
      <c r="M2373" s="11">
        <v>2687</v>
      </c>
      <c r="N2373" s="11">
        <v>2689</v>
      </c>
      <c r="O2373" s="11">
        <v>1246</v>
      </c>
      <c r="P2373" s="11">
        <v>525</v>
      </c>
      <c r="Q2373" s="11">
        <v>50</v>
      </c>
      <c r="R2373" s="11">
        <v>-688</v>
      </c>
      <c r="S2373" s="11">
        <v>-714</v>
      </c>
      <c r="T2373" s="11">
        <v>-392</v>
      </c>
      <c r="U2373" s="11">
        <v>116</v>
      </c>
      <c r="V2373" s="11">
        <v>154</v>
      </c>
      <c r="W2373" s="13">
        <v>4.2110000000000003</v>
      </c>
      <c r="X2373" s="13">
        <v>7.05</v>
      </c>
      <c r="Y2373" s="13">
        <v>6.4569999999999999</v>
      </c>
      <c r="Z2373" s="13">
        <v>7.2409999999999997</v>
      </c>
      <c r="AA2373" s="13">
        <v>3.399</v>
      </c>
      <c r="AB2373" s="1">
        <v>6145</v>
      </c>
      <c r="AC2373" s="13">
        <v>21.613489000000001</v>
      </c>
      <c r="AD2373" s="13">
        <v>1.093799</v>
      </c>
      <c r="AE2373" s="1" t="s">
        <v>12654</v>
      </c>
      <c r="AF2373" s="1" t="s">
        <v>12658</v>
      </c>
    </row>
    <row r="2374" spans="1:32" x14ac:dyDescent="0.2">
      <c r="A2374" s="1" t="s">
        <v>6525</v>
      </c>
      <c r="B2374" s="10">
        <v>4991680</v>
      </c>
      <c r="C2374" s="1" t="s">
        <v>2459</v>
      </c>
      <c r="D2374" s="1" t="s">
        <v>58</v>
      </c>
      <c r="E2374" s="11">
        <v>36302099</v>
      </c>
      <c r="F2374" s="11">
        <v>3249</v>
      </c>
      <c r="G2374" s="11">
        <v>2932</v>
      </c>
      <c r="H2374" s="11">
        <v>2615</v>
      </c>
      <c r="I2374" s="11">
        <v>3326</v>
      </c>
      <c r="J2374" s="11">
        <v>3326</v>
      </c>
      <c r="K2374" s="13">
        <v>3670</v>
      </c>
      <c r="L2374" s="13">
        <v>4265</v>
      </c>
      <c r="M2374" s="11">
        <v>3650</v>
      </c>
      <c r="N2374" s="11">
        <v>999</v>
      </c>
      <c r="O2374" s="11">
        <v>3151</v>
      </c>
      <c r="P2374" s="11">
        <v>3707</v>
      </c>
      <c r="Q2374" s="11">
        <v>3707</v>
      </c>
      <c r="R2374" s="11">
        <v>-993</v>
      </c>
      <c r="S2374" s="11">
        <v>-1987</v>
      </c>
      <c r="T2374" s="11">
        <v>-1187</v>
      </c>
      <c r="U2374" s="11">
        <v>-899</v>
      </c>
      <c r="V2374" s="11">
        <v>-899</v>
      </c>
      <c r="W2374" s="13">
        <v>7.97</v>
      </c>
      <c r="X2374" s="13">
        <v>6.1870000000000003</v>
      </c>
      <c r="Y2374" s="13">
        <v>5.5679999999999996</v>
      </c>
      <c r="Z2374" s="13">
        <v>6.4429999999999996</v>
      </c>
      <c r="AA2374" s="13">
        <v>6.4429999999999996</v>
      </c>
      <c r="AB2374" s="1">
        <v>5957</v>
      </c>
      <c r="AC2374" s="13">
        <v>12.340020000000001</v>
      </c>
      <c r="AD2374" s="13">
        <v>0.73851199999999995</v>
      </c>
      <c r="AE2374" s="1" t="s">
        <v>12654</v>
      </c>
      <c r="AF2374" s="1" t="s">
        <v>12658</v>
      </c>
    </row>
    <row r="2375" spans="1:32" x14ac:dyDescent="0.2">
      <c r="A2375" s="1" t="s">
        <v>6526</v>
      </c>
      <c r="B2375" s="10">
        <v>4991522</v>
      </c>
      <c r="C2375" s="1" t="s">
        <v>2460</v>
      </c>
      <c r="D2375" s="1" t="s">
        <v>58</v>
      </c>
      <c r="E2375" s="11">
        <v>2322757</v>
      </c>
      <c r="F2375" s="11">
        <v>188</v>
      </c>
      <c r="G2375" s="11">
        <v>201</v>
      </c>
      <c r="H2375" s="11">
        <v>333</v>
      </c>
      <c r="I2375" s="11">
        <v>216</v>
      </c>
      <c r="J2375" s="11">
        <v>216</v>
      </c>
      <c r="K2375" s="12" t="s">
        <v>2</v>
      </c>
      <c r="L2375" s="12" t="s">
        <v>2</v>
      </c>
      <c r="M2375" s="11">
        <v>280</v>
      </c>
      <c r="N2375" s="11">
        <v>126</v>
      </c>
      <c r="O2375" s="11">
        <v>348</v>
      </c>
      <c r="P2375" s="11">
        <v>374</v>
      </c>
      <c r="Q2375" s="11">
        <v>374</v>
      </c>
      <c r="R2375" s="11">
        <v>-113</v>
      </c>
      <c r="S2375" s="11">
        <v>-49</v>
      </c>
      <c r="T2375" s="11">
        <v>-103</v>
      </c>
      <c r="U2375" s="11">
        <v>-94</v>
      </c>
      <c r="V2375" s="11">
        <v>-94</v>
      </c>
      <c r="W2375" s="13">
        <v>5.4820000000000002</v>
      </c>
      <c r="X2375" s="13">
        <v>5.5460000000000003</v>
      </c>
      <c r="Y2375" s="13">
        <v>3.8170000000000002</v>
      </c>
      <c r="Z2375" s="13">
        <v>4.3159999999999998</v>
      </c>
      <c r="AA2375" s="13">
        <v>4.3159999999999998</v>
      </c>
      <c r="AB2375" s="1">
        <v>4243</v>
      </c>
      <c r="AC2375" s="13">
        <v>9.5153739999999996</v>
      </c>
      <c r="AD2375" s="13">
        <v>0.42092400000000002</v>
      </c>
      <c r="AE2375" s="1" t="s">
        <v>12654</v>
      </c>
      <c r="AF2375" s="1" t="s">
        <v>12658</v>
      </c>
    </row>
    <row r="2376" spans="1:32" x14ac:dyDescent="0.2">
      <c r="A2376" s="1" t="s">
        <v>6527</v>
      </c>
      <c r="B2376" s="10">
        <v>4968028</v>
      </c>
      <c r="C2376" s="1" t="s">
        <v>2461</v>
      </c>
      <c r="D2376" s="1" t="s">
        <v>76</v>
      </c>
      <c r="E2376" s="11">
        <v>5292784</v>
      </c>
      <c r="F2376" s="11">
        <v>221</v>
      </c>
      <c r="G2376" s="11">
        <v>-869</v>
      </c>
      <c r="H2376" s="11">
        <v>-239</v>
      </c>
      <c r="I2376" s="11">
        <v>103</v>
      </c>
      <c r="J2376" s="11">
        <v>51</v>
      </c>
      <c r="K2376" s="12" t="s">
        <v>2</v>
      </c>
      <c r="L2376" s="12" t="s">
        <v>2</v>
      </c>
      <c r="M2376" s="11">
        <v>169</v>
      </c>
      <c r="N2376" s="11">
        <v>-685</v>
      </c>
      <c r="O2376" s="11">
        <v>339</v>
      </c>
      <c r="P2376" s="11">
        <v>661</v>
      </c>
      <c r="Q2376" s="11">
        <v>-482</v>
      </c>
      <c r="R2376" s="11">
        <v>-61</v>
      </c>
      <c r="S2376" s="11">
        <v>230</v>
      </c>
      <c r="T2376" s="11">
        <v>-253</v>
      </c>
      <c r="U2376" s="11">
        <v>421</v>
      </c>
      <c r="V2376" s="11">
        <v>-194</v>
      </c>
      <c r="W2376" s="13">
        <v>-1.5780000000000001</v>
      </c>
      <c r="X2376" s="13">
        <v>-50.935000000000002</v>
      </c>
      <c r="Y2376" s="13">
        <v>-29.13</v>
      </c>
      <c r="Z2376" s="13">
        <v>18.611000000000001</v>
      </c>
      <c r="AA2376" s="13">
        <v>2.5430000000000001</v>
      </c>
      <c r="AB2376" s="1">
        <v>9421</v>
      </c>
      <c r="AC2376" s="13">
        <v>60.709837999999998</v>
      </c>
      <c r="AD2376" s="13">
        <v>1.9160159999999999</v>
      </c>
      <c r="AE2376" s="1" t="s">
        <v>12654</v>
      </c>
      <c r="AF2376" s="1" t="s">
        <v>12666</v>
      </c>
    </row>
    <row r="2377" spans="1:32" x14ac:dyDescent="0.2">
      <c r="A2377" s="1" t="s">
        <v>6528</v>
      </c>
      <c r="B2377" s="10">
        <v>4989281</v>
      </c>
      <c r="C2377" s="1" t="s">
        <v>2462</v>
      </c>
      <c r="D2377" s="1" t="s">
        <v>195</v>
      </c>
      <c r="E2377" s="11">
        <v>9523112</v>
      </c>
      <c r="F2377" s="11">
        <v>2780</v>
      </c>
      <c r="G2377" s="11">
        <v>1934</v>
      </c>
      <c r="H2377" s="11">
        <v>1607</v>
      </c>
      <c r="I2377" s="11">
        <v>2992</v>
      </c>
      <c r="J2377" s="11">
        <v>2992</v>
      </c>
      <c r="K2377" s="13">
        <v>3325</v>
      </c>
      <c r="L2377" s="13">
        <v>3725</v>
      </c>
      <c r="M2377" s="11">
        <v>227</v>
      </c>
      <c r="N2377" s="11">
        <v>1953</v>
      </c>
      <c r="O2377" s="11">
        <v>1550</v>
      </c>
      <c r="P2377" s="11">
        <v>1787</v>
      </c>
      <c r="Q2377" s="11">
        <v>1787</v>
      </c>
      <c r="R2377" s="11">
        <v>-551</v>
      </c>
      <c r="S2377" s="11">
        <v>-950</v>
      </c>
      <c r="T2377" s="11">
        <v>2419</v>
      </c>
      <c r="U2377" s="11">
        <v>-373</v>
      </c>
      <c r="V2377" s="11">
        <v>-373</v>
      </c>
      <c r="W2377" s="13">
        <v>9.2650000000000006</v>
      </c>
      <c r="X2377" s="13">
        <v>7.7469999999999999</v>
      </c>
      <c r="Y2377" s="13">
        <v>8.423</v>
      </c>
      <c r="Z2377" s="13">
        <v>8.3559999999999999</v>
      </c>
      <c r="AA2377" s="13">
        <v>8.3559999999999999</v>
      </c>
      <c r="AB2377" s="1">
        <v>2325</v>
      </c>
      <c r="AC2377" s="13">
        <v>19.848621000000001</v>
      </c>
      <c r="AD2377" s="13">
        <v>1.7376130000000001</v>
      </c>
      <c r="AE2377" s="1" t="s">
        <v>12654</v>
      </c>
      <c r="AF2377" s="1" t="s">
        <v>12664</v>
      </c>
    </row>
    <row r="2378" spans="1:32" x14ac:dyDescent="0.2">
      <c r="A2378" s="1" t="s">
        <v>6529</v>
      </c>
      <c r="B2378" s="10">
        <v>4990837</v>
      </c>
      <c r="C2378" s="1" t="s">
        <v>2463</v>
      </c>
      <c r="D2378" s="1" t="s">
        <v>108</v>
      </c>
      <c r="E2378" s="11">
        <v>822751</v>
      </c>
      <c r="F2378" s="11">
        <v>11</v>
      </c>
      <c r="G2378" s="11">
        <v>800</v>
      </c>
      <c r="H2378" s="11">
        <v>889</v>
      </c>
      <c r="I2378" s="11">
        <v>370</v>
      </c>
      <c r="J2378" s="11">
        <v>-452</v>
      </c>
      <c r="K2378" s="12" t="s">
        <v>2</v>
      </c>
      <c r="L2378" s="12" t="s">
        <v>2</v>
      </c>
      <c r="M2378" s="11">
        <v>584</v>
      </c>
      <c r="N2378" s="11">
        <v>190</v>
      </c>
      <c r="O2378" s="11">
        <v>614</v>
      </c>
      <c r="P2378" s="11">
        <v>425</v>
      </c>
      <c r="Q2378" s="11">
        <v>651</v>
      </c>
      <c r="R2378" s="11">
        <v>-188</v>
      </c>
      <c r="S2378" s="11">
        <v>-192</v>
      </c>
      <c r="T2378" s="11">
        <v>-606</v>
      </c>
      <c r="U2378" s="11">
        <v>-1057</v>
      </c>
      <c r="V2378" s="11">
        <v>-642</v>
      </c>
      <c r="W2378" s="13">
        <v>0.60099999999999998</v>
      </c>
      <c r="X2378" s="13">
        <v>5.3520000000000003</v>
      </c>
      <c r="Y2378" s="13">
        <v>7.0250000000000004</v>
      </c>
      <c r="Z2378" s="13">
        <v>3.04</v>
      </c>
      <c r="AA2378" s="13">
        <v>-3.1110000000000002</v>
      </c>
      <c r="AB2378" s="1">
        <v>6943</v>
      </c>
      <c r="AC2378" s="12" t="s">
        <v>4019</v>
      </c>
      <c r="AD2378" s="13">
        <v>0.29109299999999999</v>
      </c>
      <c r="AE2378" s="1" t="s">
        <v>12654</v>
      </c>
      <c r="AF2378" s="1" t="s">
        <v>12658</v>
      </c>
    </row>
    <row r="2379" spans="1:32" x14ac:dyDescent="0.2">
      <c r="A2379" s="1" t="s">
        <v>6530</v>
      </c>
      <c r="B2379" s="10">
        <v>4988282</v>
      </c>
      <c r="C2379" s="1" t="s">
        <v>2464</v>
      </c>
      <c r="D2379" s="1" t="s">
        <v>117</v>
      </c>
      <c r="E2379" s="11">
        <v>19200741</v>
      </c>
      <c r="F2379" s="11">
        <v>689</v>
      </c>
      <c r="G2379" s="11">
        <v>-361</v>
      </c>
      <c r="H2379" s="11">
        <v>1538</v>
      </c>
      <c r="I2379" s="11">
        <v>1889</v>
      </c>
      <c r="J2379" s="11">
        <v>1650</v>
      </c>
      <c r="K2379" s="12" t="s">
        <v>2</v>
      </c>
      <c r="L2379" s="12" t="s">
        <v>2</v>
      </c>
      <c r="M2379" s="11">
        <v>943</v>
      </c>
      <c r="N2379" s="11">
        <v>-1550</v>
      </c>
      <c r="O2379" s="11">
        <v>-253</v>
      </c>
      <c r="P2379" s="11">
        <v>4772</v>
      </c>
      <c r="Q2379" s="11">
        <v>1371</v>
      </c>
      <c r="R2379" s="11">
        <v>-919</v>
      </c>
      <c r="S2379" s="11">
        <v>-926</v>
      </c>
      <c r="T2379" s="11">
        <v>-1613</v>
      </c>
      <c r="U2379" s="11">
        <v>-1052</v>
      </c>
      <c r="V2379" s="11">
        <v>-899</v>
      </c>
      <c r="W2379" s="13">
        <v>-13.933999999999999</v>
      </c>
      <c r="X2379" s="13">
        <v>-53.557000000000002</v>
      </c>
      <c r="Y2379" s="13">
        <v>19.396999999999998</v>
      </c>
      <c r="Z2379" s="13">
        <v>25.26</v>
      </c>
      <c r="AA2379" s="13">
        <v>14.673</v>
      </c>
      <c r="AB2379" s="1">
        <v>2162</v>
      </c>
      <c r="AC2379" s="12" t="s">
        <v>4019</v>
      </c>
      <c r="AD2379" s="13">
        <v>1.784173</v>
      </c>
      <c r="AE2379" s="1" t="s">
        <v>12654</v>
      </c>
      <c r="AF2379" s="1" t="s">
        <v>12664</v>
      </c>
    </row>
    <row r="2380" spans="1:32" x14ac:dyDescent="0.2">
      <c r="A2380" s="1" t="s">
        <v>6531</v>
      </c>
      <c r="B2380" s="10">
        <v>6434845</v>
      </c>
      <c r="C2380" s="1" t="s">
        <v>2465</v>
      </c>
      <c r="D2380" s="1" t="s">
        <v>174</v>
      </c>
      <c r="E2380" s="11">
        <v>6527683</v>
      </c>
      <c r="F2380" s="11">
        <v>642</v>
      </c>
      <c r="G2380" s="11">
        <v>853</v>
      </c>
      <c r="H2380" s="11">
        <v>1150</v>
      </c>
      <c r="I2380" s="11">
        <v>1228</v>
      </c>
      <c r="J2380" s="11">
        <v>1039</v>
      </c>
      <c r="K2380" s="12" t="s">
        <v>2</v>
      </c>
      <c r="L2380" s="12" t="s">
        <v>2</v>
      </c>
      <c r="M2380" s="11">
        <v>796</v>
      </c>
      <c r="N2380" s="11">
        <v>498</v>
      </c>
      <c r="O2380" s="11">
        <v>1143</v>
      </c>
      <c r="P2380" s="11">
        <v>565</v>
      </c>
      <c r="Q2380" s="11">
        <v>1446</v>
      </c>
      <c r="R2380" s="11">
        <v>-1797</v>
      </c>
      <c r="S2380" s="11">
        <v>-361</v>
      </c>
      <c r="T2380" s="11">
        <v>-1</v>
      </c>
      <c r="U2380" s="11">
        <v>-185</v>
      </c>
      <c r="V2380" s="11">
        <v>-577</v>
      </c>
      <c r="W2380" s="13">
        <v>18.486000000000001</v>
      </c>
      <c r="X2380" s="13">
        <v>20.126000000000001</v>
      </c>
      <c r="Y2380" s="13">
        <v>28.649000000000001</v>
      </c>
      <c r="Z2380" s="13">
        <v>24.314</v>
      </c>
      <c r="AA2380" s="13">
        <v>13.476000000000001</v>
      </c>
      <c r="AB2380" s="1">
        <v>3562</v>
      </c>
      <c r="AC2380" s="13">
        <v>21.982524999999999</v>
      </c>
      <c r="AD2380" s="13">
        <v>3.4648560000000002</v>
      </c>
      <c r="AE2380" s="1" t="s">
        <v>12654</v>
      </c>
      <c r="AF2380" s="1" t="s">
        <v>12664</v>
      </c>
    </row>
    <row r="2381" spans="1:32" x14ac:dyDescent="0.2">
      <c r="A2381" s="1" t="s">
        <v>6532</v>
      </c>
      <c r="B2381" s="10">
        <v>4254244</v>
      </c>
      <c r="C2381" s="1" t="s">
        <v>2466</v>
      </c>
      <c r="D2381" s="1" t="s">
        <v>9</v>
      </c>
      <c r="E2381" s="11">
        <v>15655614</v>
      </c>
      <c r="F2381" s="11">
        <v>3830</v>
      </c>
      <c r="G2381" s="11">
        <v>9798</v>
      </c>
      <c r="H2381" s="11">
        <v>4702</v>
      </c>
      <c r="I2381" s="11">
        <v>445</v>
      </c>
      <c r="J2381" s="11">
        <v>445</v>
      </c>
      <c r="K2381" s="12" t="s">
        <v>2</v>
      </c>
      <c r="L2381" s="12" t="s">
        <v>2</v>
      </c>
      <c r="M2381" s="11">
        <v>6869</v>
      </c>
      <c r="N2381" s="11">
        <v>5847</v>
      </c>
      <c r="O2381" s="11">
        <v>3713</v>
      </c>
      <c r="P2381" s="11">
        <v>3647</v>
      </c>
      <c r="Q2381" s="11">
        <v>3647</v>
      </c>
      <c r="R2381" s="11">
        <v>-1174</v>
      </c>
      <c r="S2381" s="11">
        <v>-2493</v>
      </c>
      <c r="T2381" s="11">
        <v>-3632</v>
      </c>
      <c r="U2381" s="11">
        <v>-2894</v>
      </c>
      <c r="V2381" s="11">
        <v>-2894</v>
      </c>
      <c r="W2381" s="13">
        <v>8.9819999999999993</v>
      </c>
      <c r="X2381" s="13">
        <v>19.420000000000002</v>
      </c>
      <c r="Y2381" s="13">
        <v>8.4909999999999997</v>
      </c>
      <c r="Z2381" s="13">
        <v>-10.393000000000001</v>
      </c>
      <c r="AA2381" s="13">
        <v>-10.393000000000001</v>
      </c>
      <c r="AB2381" s="1">
        <v>7879</v>
      </c>
      <c r="AC2381" s="12" t="s">
        <v>4019</v>
      </c>
      <c r="AD2381" s="13">
        <v>0.329239</v>
      </c>
      <c r="AE2381" s="1" t="s">
        <v>12654</v>
      </c>
      <c r="AF2381" s="1" t="s">
        <v>12658</v>
      </c>
    </row>
    <row r="2382" spans="1:32" x14ac:dyDescent="0.2">
      <c r="A2382" s="1" t="s">
        <v>6533</v>
      </c>
      <c r="B2382" s="10">
        <v>4249011</v>
      </c>
      <c r="C2382" s="1" t="s">
        <v>2467</v>
      </c>
      <c r="D2382" s="1" t="s">
        <v>47</v>
      </c>
      <c r="E2382" s="11">
        <v>34156207</v>
      </c>
      <c r="F2382" s="11">
        <v>8558</v>
      </c>
      <c r="G2382" s="11">
        <v>10116</v>
      </c>
      <c r="H2382" s="11">
        <v>11024</v>
      </c>
      <c r="I2382" s="11">
        <v>11424</v>
      </c>
      <c r="J2382" s="11">
        <v>11076</v>
      </c>
      <c r="K2382" s="13">
        <v>11850</v>
      </c>
      <c r="L2382" s="13">
        <v>12150</v>
      </c>
      <c r="M2382" s="11">
        <v>9063</v>
      </c>
      <c r="N2382" s="11">
        <v>5845</v>
      </c>
      <c r="O2382" s="11">
        <v>7624</v>
      </c>
      <c r="P2382" s="11">
        <v>9123</v>
      </c>
      <c r="Q2382" s="12" t="s">
        <v>2</v>
      </c>
      <c r="R2382" s="11">
        <v>-416</v>
      </c>
      <c r="S2382" s="11">
        <v>-255</v>
      </c>
      <c r="T2382" s="11">
        <v>-3544</v>
      </c>
      <c r="U2382" s="11">
        <v>1525</v>
      </c>
      <c r="V2382" s="12" t="s">
        <v>2</v>
      </c>
      <c r="W2382" s="13">
        <v>12.365</v>
      </c>
      <c r="X2382" s="13">
        <v>14.631</v>
      </c>
      <c r="Y2382" s="13">
        <v>14.798999999999999</v>
      </c>
      <c r="Z2382" s="13">
        <v>15.103</v>
      </c>
      <c r="AA2382" s="13">
        <v>15.148999999999999</v>
      </c>
      <c r="AB2382" s="1">
        <v>4928</v>
      </c>
      <c r="AC2382" s="13">
        <v>18.864633999999999</v>
      </c>
      <c r="AD2382" s="13">
        <v>2.8174450000000002</v>
      </c>
      <c r="AE2382" s="1" t="s">
        <v>12654</v>
      </c>
      <c r="AF2382" s="1" t="s">
        <v>12669</v>
      </c>
    </row>
    <row r="2383" spans="1:32" x14ac:dyDescent="0.2">
      <c r="A2383" s="1" t="s">
        <v>6534</v>
      </c>
      <c r="B2383" s="10">
        <v>4237453</v>
      </c>
      <c r="C2383" s="1" t="s">
        <v>2468</v>
      </c>
      <c r="D2383" s="1" t="s">
        <v>535</v>
      </c>
      <c r="E2383" s="11">
        <v>229829841</v>
      </c>
      <c r="F2383" s="11">
        <v>26603</v>
      </c>
      <c r="G2383" s="11">
        <v>35596</v>
      </c>
      <c r="H2383" s="11">
        <v>40625</v>
      </c>
      <c r="I2383" s="11">
        <v>42142</v>
      </c>
      <c r="J2383" s="11">
        <v>45309</v>
      </c>
      <c r="K2383" s="13">
        <v>47033.333330000001</v>
      </c>
      <c r="L2383" s="13">
        <v>51066.666669999999</v>
      </c>
      <c r="M2383" s="11">
        <v>30726</v>
      </c>
      <c r="N2383" s="11">
        <v>27393</v>
      </c>
      <c r="O2383" s="11">
        <v>23333</v>
      </c>
      <c r="P2383" s="11">
        <v>29970</v>
      </c>
      <c r="Q2383" s="11">
        <v>28975</v>
      </c>
      <c r="R2383" s="11">
        <v>1894</v>
      </c>
      <c r="S2383" s="11">
        <v>-8755</v>
      </c>
      <c r="T2383" s="11">
        <v>-709</v>
      </c>
      <c r="U2383" s="11">
        <v>-14964</v>
      </c>
      <c r="V2383" s="11">
        <v>-13749</v>
      </c>
      <c r="W2383" s="13">
        <v>12.199</v>
      </c>
      <c r="X2383" s="13">
        <v>12.568</v>
      </c>
      <c r="Y2383" s="13">
        <v>14.734999999999999</v>
      </c>
      <c r="Z2383" s="13">
        <v>13.465</v>
      </c>
      <c r="AA2383" s="13">
        <v>13.420999999999999</v>
      </c>
      <c r="AB2383" s="1">
        <v>4403</v>
      </c>
      <c r="AC2383" s="13">
        <v>19.636672999999998</v>
      </c>
      <c r="AD2383" s="13">
        <v>2.3931629999999999</v>
      </c>
      <c r="AE2383" s="1" t="s">
        <v>12654</v>
      </c>
      <c r="AF2383" s="1" t="s">
        <v>12667</v>
      </c>
    </row>
    <row r="2384" spans="1:32" x14ac:dyDescent="0.2">
      <c r="A2384" s="1" t="s">
        <v>6535</v>
      </c>
      <c r="B2384" s="10">
        <v>4237666</v>
      </c>
      <c r="C2384" s="1" t="s">
        <v>2469</v>
      </c>
      <c r="D2384" s="1" t="s">
        <v>11</v>
      </c>
      <c r="E2384" s="11">
        <v>58854271</v>
      </c>
      <c r="F2384" s="11">
        <v>11054</v>
      </c>
      <c r="G2384" s="11">
        <v>12634</v>
      </c>
      <c r="H2384" s="11">
        <v>8879</v>
      </c>
      <c r="I2384" s="11">
        <v>11664</v>
      </c>
      <c r="J2384" s="11">
        <v>15678</v>
      </c>
      <c r="K2384" s="13">
        <v>17500</v>
      </c>
      <c r="L2384" s="13">
        <v>18783.333330000001</v>
      </c>
      <c r="M2384" s="11">
        <v>15829</v>
      </c>
      <c r="N2384" s="11">
        <v>3559</v>
      </c>
      <c r="O2384" s="11">
        <v>5194</v>
      </c>
      <c r="P2384" s="11">
        <v>3279</v>
      </c>
      <c r="Q2384" s="11">
        <v>11547</v>
      </c>
      <c r="R2384" s="11">
        <v>-4343</v>
      </c>
      <c r="S2384" s="11">
        <v>-4874</v>
      </c>
      <c r="T2384" s="11">
        <v>-2613</v>
      </c>
      <c r="U2384" s="11">
        <v>-2657</v>
      </c>
      <c r="V2384" s="11">
        <v>-7090</v>
      </c>
      <c r="W2384" s="13">
        <v>7.6230000000000002</v>
      </c>
      <c r="X2384" s="13">
        <v>8.58</v>
      </c>
      <c r="Y2384" s="13">
        <v>6.133</v>
      </c>
      <c r="Z2384" s="13">
        <v>6.9550000000000001</v>
      </c>
      <c r="AA2384" s="13">
        <v>8.3539999999999992</v>
      </c>
      <c r="AB2384" s="1">
        <v>6744</v>
      </c>
      <c r="AC2384" s="13">
        <v>21.062200000000001</v>
      </c>
      <c r="AD2384" s="13">
        <v>1.774435</v>
      </c>
      <c r="AE2384" s="1" t="s">
        <v>12654</v>
      </c>
      <c r="AF2384" s="1" t="s">
        <v>12659</v>
      </c>
    </row>
    <row r="2385" spans="1:32" x14ac:dyDescent="0.2">
      <c r="A2385" s="1" t="s">
        <v>6536</v>
      </c>
      <c r="B2385" s="10">
        <v>8088510</v>
      </c>
      <c r="C2385" s="1" t="s">
        <v>2470</v>
      </c>
      <c r="D2385" s="1" t="s">
        <v>5</v>
      </c>
      <c r="E2385" s="11">
        <v>43301765</v>
      </c>
      <c r="F2385" s="11">
        <v>-766</v>
      </c>
      <c r="G2385" s="11">
        <v>-106</v>
      </c>
      <c r="H2385" s="11">
        <v>-776</v>
      </c>
      <c r="I2385" s="11">
        <v>-1069</v>
      </c>
      <c r="J2385" s="11">
        <v>-1069</v>
      </c>
      <c r="K2385" s="13">
        <v>-1200</v>
      </c>
      <c r="L2385" s="13">
        <v>-1450</v>
      </c>
      <c r="M2385" s="12" t="s">
        <v>2</v>
      </c>
      <c r="N2385" s="12" t="s">
        <v>2</v>
      </c>
      <c r="O2385" s="11">
        <v>-873</v>
      </c>
      <c r="P2385" s="11">
        <v>-887</v>
      </c>
      <c r="Q2385" s="11">
        <v>-887</v>
      </c>
      <c r="R2385" s="12" t="s">
        <v>2</v>
      </c>
      <c r="S2385" s="12" t="s">
        <v>2</v>
      </c>
      <c r="T2385" s="11">
        <v>-5</v>
      </c>
      <c r="U2385" s="12" t="s">
        <v>2</v>
      </c>
      <c r="V2385" s="12" t="s">
        <v>2</v>
      </c>
      <c r="W2385" s="13">
        <v>-23.440999999999999</v>
      </c>
      <c r="X2385" s="13">
        <v>-9.0990000000000002</v>
      </c>
      <c r="Y2385" s="13">
        <v>-22.634</v>
      </c>
      <c r="Z2385" s="13">
        <v>-18.521000000000001</v>
      </c>
      <c r="AA2385" s="13">
        <v>-18.521000000000001</v>
      </c>
      <c r="AB2385" s="1">
        <v>4893</v>
      </c>
      <c r="AC2385" s="12" t="s">
        <v>4019</v>
      </c>
      <c r="AD2385" s="13">
        <v>1.4962839999999999</v>
      </c>
      <c r="AE2385" s="1" t="s">
        <v>12654</v>
      </c>
      <c r="AF2385" s="1" t="s">
        <v>12656</v>
      </c>
    </row>
    <row r="2386" spans="1:32" x14ac:dyDescent="0.2">
      <c r="A2386" s="1" t="s">
        <v>6537</v>
      </c>
      <c r="B2386" s="10">
        <v>4250741</v>
      </c>
      <c r="C2386" s="1" t="s">
        <v>2471</v>
      </c>
      <c r="D2386" s="1" t="s">
        <v>231</v>
      </c>
      <c r="E2386" s="11">
        <v>290662539</v>
      </c>
      <c r="F2386" s="11">
        <v>33827</v>
      </c>
      <c r="G2386" s="11">
        <v>33167</v>
      </c>
      <c r="H2386" s="11">
        <v>33572</v>
      </c>
      <c r="I2386" s="11">
        <v>30561</v>
      </c>
      <c r="J2386" s="11">
        <v>48372</v>
      </c>
      <c r="K2386" s="12" t="s">
        <v>2</v>
      </c>
      <c r="L2386" s="12" t="s">
        <v>2</v>
      </c>
      <c r="M2386" s="11">
        <v>41702</v>
      </c>
      <c r="N2386" s="11">
        <v>42895</v>
      </c>
      <c r="O2386" s="11">
        <v>34613</v>
      </c>
      <c r="P2386" s="11">
        <v>58197</v>
      </c>
      <c r="Q2386" s="11">
        <v>44078</v>
      </c>
      <c r="R2386" s="11">
        <v>-6607</v>
      </c>
      <c r="S2386" s="11">
        <v>9029</v>
      </c>
      <c r="T2386" s="11">
        <v>-81260</v>
      </c>
      <c r="U2386" s="11">
        <v>-14135</v>
      </c>
      <c r="V2386" s="11">
        <v>-37172</v>
      </c>
      <c r="W2386" s="13">
        <v>45.045999999999999</v>
      </c>
      <c r="X2386" s="13">
        <v>18.244</v>
      </c>
      <c r="Y2386" s="13">
        <v>15.558999999999999</v>
      </c>
      <c r="Z2386" s="13">
        <v>11.907</v>
      </c>
      <c r="AA2386" s="13">
        <v>16.853999999999999</v>
      </c>
      <c r="AB2386" s="1">
        <v>7419</v>
      </c>
      <c r="AC2386" s="13">
        <v>9.1584120000000002</v>
      </c>
      <c r="AD2386" s="13">
        <v>1.4291830000000001</v>
      </c>
      <c r="AE2386" s="1" t="s">
        <v>12654</v>
      </c>
      <c r="AF2386" s="1" t="s">
        <v>12657</v>
      </c>
    </row>
    <row r="2387" spans="1:32" x14ac:dyDescent="0.2">
      <c r="A2387" s="1" t="s">
        <v>6538</v>
      </c>
      <c r="B2387" s="10">
        <v>4915802</v>
      </c>
      <c r="C2387" s="1" t="s">
        <v>2472</v>
      </c>
      <c r="D2387" s="1" t="s">
        <v>92</v>
      </c>
      <c r="E2387" s="11">
        <v>163264657</v>
      </c>
      <c r="F2387" s="11">
        <v>14468</v>
      </c>
      <c r="G2387" s="11">
        <v>31337</v>
      </c>
      <c r="H2387" s="11">
        <v>15380</v>
      </c>
      <c r="I2387" s="11">
        <v>22913</v>
      </c>
      <c r="J2387" s="11">
        <v>37265</v>
      </c>
      <c r="K2387" s="13">
        <v>38800</v>
      </c>
      <c r="L2387" s="13">
        <v>42700</v>
      </c>
      <c r="M2387" s="11">
        <v>45824</v>
      </c>
      <c r="N2387" s="11">
        <v>54999</v>
      </c>
      <c r="O2387" s="12" t="s">
        <v>2</v>
      </c>
      <c r="P2387" s="12" t="s">
        <v>2</v>
      </c>
      <c r="Q2387" s="11">
        <v>91594</v>
      </c>
      <c r="R2387" s="11">
        <v>-18719</v>
      </c>
      <c r="S2387" s="11">
        <v>-37972</v>
      </c>
      <c r="T2387" s="12" t="s">
        <v>2</v>
      </c>
      <c r="U2387" s="12" t="s">
        <v>2</v>
      </c>
      <c r="V2387" s="11">
        <v>-43183</v>
      </c>
      <c r="W2387" s="13">
        <v>0.26100000000000001</v>
      </c>
      <c r="X2387" s="13">
        <v>5.827</v>
      </c>
      <c r="Y2387" s="13">
        <v>3.0259999999999998</v>
      </c>
      <c r="Z2387" s="13">
        <v>5.9169999999999998</v>
      </c>
      <c r="AA2387" s="13">
        <v>5.5709999999999997</v>
      </c>
      <c r="AB2387" s="1">
        <v>7240</v>
      </c>
      <c r="AC2387" s="13">
        <v>15.322549</v>
      </c>
      <c r="AD2387" s="13">
        <v>0.76848399999999994</v>
      </c>
      <c r="AE2387" s="1" t="s">
        <v>12654</v>
      </c>
      <c r="AF2387" s="1" t="s">
        <v>12675</v>
      </c>
    </row>
    <row r="2388" spans="1:32" x14ac:dyDescent="0.2">
      <c r="A2388" s="1" t="s">
        <v>6539</v>
      </c>
      <c r="B2388" s="10">
        <v>4996877</v>
      </c>
      <c r="C2388" s="1" t="s">
        <v>2473</v>
      </c>
      <c r="D2388" s="1" t="s">
        <v>28</v>
      </c>
      <c r="E2388" s="11">
        <v>111592789</v>
      </c>
      <c r="F2388" s="11">
        <v>4883</v>
      </c>
      <c r="G2388" s="11">
        <v>5433</v>
      </c>
      <c r="H2388" s="11">
        <v>3114</v>
      </c>
      <c r="I2388" s="11">
        <v>5214</v>
      </c>
      <c r="J2388" s="11">
        <v>8898</v>
      </c>
      <c r="K2388" s="13">
        <v>12200</v>
      </c>
      <c r="L2388" s="13">
        <v>12133.333329999999</v>
      </c>
      <c r="M2388" s="11">
        <v>5671</v>
      </c>
      <c r="N2388" s="11">
        <v>5286</v>
      </c>
      <c r="O2388" s="11">
        <v>-3507</v>
      </c>
      <c r="P2388" s="11">
        <v>6124</v>
      </c>
      <c r="Q2388" s="11">
        <v>1675</v>
      </c>
      <c r="R2388" s="11">
        <v>-1531</v>
      </c>
      <c r="S2388" s="11">
        <v>648</v>
      </c>
      <c r="T2388" s="11">
        <v>-821</v>
      </c>
      <c r="U2388" s="11">
        <v>-241</v>
      </c>
      <c r="V2388" s="11">
        <v>45</v>
      </c>
      <c r="W2388" s="13">
        <v>6.4630000000000001</v>
      </c>
      <c r="X2388" s="13">
        <v>8.2720000000000002</v>
      </c>
      <c r="Y2388" s="13">
        <v>4.5629999999999997</v>
      </c>
      <c r="Z2388" s="13">
        <v>7.7770000000000001</v>
      </c>
      <c r="AA2388" s="13">
        <v>12.920999999999999</v>
      </c>
      <c r="AB2388" s="1">
        <v>9716</v>
      </c>
      <c r="AC2388" s="13">
        <v>11.536139</v>
      </c>
      <c r="AD2388" s="13">
        <v>2.1583109999999999</v>
      </c>
      <c r="AE2388" s="1" t="s">
        <v>12654</v>
      </c>
      <c r="AF2388" s="1" t="s">
        <v>12664</v>
      </c>
    </row>
    <row r="2389" spans="1:32" x14ac:dyDescent="0.2">
      <c r="A2389" s="1" t="s">
        <v>6540</v>
      </c>
      <c r="B2389" s="10">
        <v>100551744</v>
      </c>
      <c r="C2389" s="1" t="s">
        <v>2474</v>
      </c>
      <c r="D2389" s="1" t="s">
        <v>281</v>
      </c>
      <c r="E2389" s="11">
        <v>1322268</v>
      </c>
      <c r="F2389" s="11">
        <v>317</v>
      </c>
      <c r="G2389" s="11">
        <v>375</v>
      </c>
      <c r="H2389" s="11">
        <v>448</v>
      </c>
      <c r="I2389" s="11">
        <v>505</v>
      </c>
      <c r="J2389" s="11">
        <v>505</v>
      </c>
      <c r="K2389" s="12" t="s">
        <v>2</v>
      </c>
      <c r="L2389" s="12" t="s">
        <v>2</v>
      </c>
      <c r="M2389" s="11">
        <v>424</v>
      </c>
      <c r="N2389" s="11">
        <v>454</v>
      </c>
      <c r="O2389" s="11">
        <v>450</v>
      </c>
      <c r="P2389" s="11">
        <v>479</v>
      </c>
      <c r="Q2389" s="11">
        <v>479</v>
      </c>
      <c r="R2389" s="11">
        <v>1</v>
      </c>
      <c r="S2389" s="11">
        <v>-2</v>
      </c>
      <c r="T2389" s="11">
        <v>-42</v>
      </c>
      <c r="U2389" s="11">
        <v>-62</v>
      </c>
      <c r="V2389" s="11">
        <v>-62</v>
      </c>
      <c r="W2389" s="13">
        <v>17.757000000000001</v>
      </c>
      <c r="X2389" s="13">
        <v>18.058</v>
      </c>
      <c r="Y2389" s="13">
        <v>19.373999999999999</v>
      </c>
      <c r="Z2389" s="13">
        <v>19.527000000000001</v>
      </c>
      <c r="AA2389" s="13">
        <v>19.527000000000001</v>
      </c>
      <c r="AB2389" s="1">
        <v>7131</v>
      </c>
      <c r="AC2389" s="13">
        <v>8.4690969999999997</v>
      </c>
      <c r="AD2389" s="13">
        <v>1.7519290000000001</v>
      </c>
      <c r="AE2389" s="1" t="s">
        <v>12654</v>
      </c>
      <c r="AF2389" s="1" t="s">
        <v>12667</v>
      </c>
    </row>
    <row r="2390" spans="1:32" x14ac:dyDescent="0.2">
      <c r="A2390" s="1" t="s">
        <v>6541</v>
      </c>
      <c r="B2390" s="10">
        <v>4085931</v>
      </c>
      <c r="C2390" s="1" t="s">
        <v>2475</v>
      </c>
      <c r="D2390" s="1" t="s">
        <v>99</v>
      </c>
      <c r="E2390" s="11">
        <v>2933610441</v>
      </c>
      <c r="F2390" s="12" t="s">
        <v>2</v>
      </c>
      <c r="G2390" s="12" t="s">
        <v>2</v>
      </c>
      <c r="H2390" s="12" t="s">
        <v>2</v>
      </c>
      <c r="I2390" s="12" t="s">
        <v>2</v>
      </c>
      <c r="J2390" s="12" t="s">
        <v>2</v>
      </c>
      <c r="K2390" s="13">
        <v>547949.59491999994</v>
      </c>
      <c r="L2390" s="13">
        <v>487228.20847999997</v>
      </c>
      <c r="M2390" s="11">
        <v>667610</v>
      </c>
      <c r="N2390" s="11">
        <v>-862832</v>
      </c>
      <c r="O2390" s="11">
        <v>-694820</v>
      </c>
      <c r="P2390" s="11">
        <v>132640</v>
      </c>
      <c r="Q2390" s="11">
        <v>-678611</v>
      </c>
      <c r="R2390" s="11">
        <v>257932</v>
      </c>
      <c r="S2390" s="11">
        <v>-593182</v>
      </c>
      <c r="T2390" s="11">
        <v>-233225</v>
      </c>
      <c r="U2390" s="11">
        <v>-887938</v>
      </c>
      <c r="V2390" s="11">
        <v>-848647</v>
      </c>
      <c r="W2390" s="13">
        <v>5.8460000000000001</v>
      </c>
      <c r="X2390" s="13">
        <v>5.1150000000000002</v>
      </c>
      <c r="Y2390" s="13">
        <v>2.9590000000000001</v>
      </c>
      <c r="Z2390" s="13">
        <v>5.3120000000000003</v>
      </c>
      <c r="AA2390" s="13">
        <v>9.8800000000000008</v>
      </c>
      <c r="AB2390" s="1">
        <v>8604</v>
      </c>
      <c r="AC2390" s="13">
        <v>9.0160479999999996</v>
      </c>
      <c r="AD2390" s="13">
        <v>0.91788899999999995</v>
      </c>
      <c r="AE2390" s="1" t="s">
        <v>12654</v>
      </c>
      <c r="AF2390" s="1" t="s">
        <v>12668</v>
      </c>
    </row>
    <row r="2391" spans="1:32" x14ac:dyDescent="0.2">
      <c r="A2391" s="1" t="s">
        <v>6542</v>
      </c>
      <c r="B2391" s="10">
        <v>4991946</v>
      </c>
      <c r="C2391" s="1" t="s">
        <v>2476</v>
      </c>
      <c r="D2391" s="1" t="s">
        <v>58</v>
      </c>
      <c r="E2391" s="11">
        <v>37865061</v>
      </c>
      <c r="F2391" s="11">
        <v>3622</v>
      </c>
      <c r="G2391" s="11">
        <v>4433</v>
      </c>
      <c r="H2391" s="11">
        <v>6550</v>
      </c>
      <c r="I2391" s="11">
        <v>10648</v>
      </c>
      <c r="J2391" s="11">
        <v>15372</v>
      </c>
      <c r="K2391" s="13">
        <v>7000</v>
      </c>
      <c r="L2391" s="13">
        <v>12750</v>
      </c>
      <c r="M2391" s="11">
        <v>5955</v>
      </c>
      <c r="N2391" s="11">
        <v>1132</v>
      </c>
      <c r="O2391" s="11">
        <v>4681</v>
      </c>
      <c r="P2391" s="11">
        <v>-18662</v>
      </c>
      <c r="Q2391" s="11">
        <v>-20202</v>
      </c>
      <c r="R2391" s="11">
        <v>-433</v>
      </c>
      <c r="S2391" s="11">
        <v>134</v>
      </c>
      <c r="T2391" s="11">
        <v>64</v>
      </c>
      <c r="U2391" s="11">
        <v>386</v>
      </c>
      <c r="V2391" s="11">
        <v>-2742</v>
      </c>
      <c r="W2391" s="13">
        <v>22.277999999999999</v>
      </c>
      <c r="X2391" s="13">
        <v>22.603000000000002</v>
      </c>
      <c r="Y2391" s="13">
        <v>31.106000000000002</v>
      </c>
      <c r="Z2391" s="13">
        <v>31.707999999999998</v>
      </c>
      <c r="AA2391" s="13">
        <v>30.937000000000001</v>
      </c>
      <c r="AB2391" s="1">
        <v>6254</v>
      </c>
      <c r="AC2391" s="13">
        <v>14.078303999999999</v>
      </c>
      <c r="AD2391" s="13">
        <v>4.0519299999999996</v>
      </c>
      <c r="AE2391" s="1" t="s">
        <v>12654</v>
      </c>
      <c r="AF2391" s="1" t="s">
        <v>12658</v>
      </c>
    </row>
    <row r="2392" spans="1:32" x14ac:dyDescent="0.2">
      <c r="A2392" s="1" t="s">
        <v>6543</v>
      </c>
      <c r="B2392" s="10">
        <v>4213161</v>
      </c>
      <c r="C2392" s="1" t="s">
        <v>2477</v>
      </c>
      <c r="D2392" s="1" t="s">
        <v>49</v>
      </c>
      <c r="E2392" s="11">
        <v>857459207</v>
      </c>
      <c r="F2392" s="11">
        <v>76334</v>
      </c>
      <c r="G2392" s="11">
        <v>91211</v>
      </c>
      <c r="H2392" s="11">
        <v>99598</v>
      </c>
      <c r="I2392" s="11">
        <v>112116</v>
      </c>
      <c r="J2392" s="11">
        <v>118958</v>
      </c>
      <c r="K2392" s="13">
        <v>126823.9099</v>
      </c>
      <c r="L2392" s="13">
        <v>140376.11970000001</v>
      </c>
      <c r="M2392" s="11">
        <v>-63504</v>
      </c>
      <c r="N2392" s="11">
        <v>52793</v>
      </c>
      <c r="O2392" s="11">
        <v>-42809</v>
      </c>
      <c r="P2392" s="11">
        <v>70878</v>
      </c>
      <c r="Q2392" s="11">
        <v>-133793</v>
      </c>
      <c r="R2392" s="11">
        <v>-55789</v>
      </c>
      <c r="S2392" s="11">
        <v>-46277</v>
      </c>
      <c r="T2392" s="11">
        <v>-62896</v>
      </c>
      <c r="U2392" s="11">
        <v>-83638</v>
      </c>
      <c r="V2392" s="11">
        <v>-203364</v>
      </c>
      <c r="W2392" s="13">
        <v>7.3339999999999996</v>
      </c>
      <c r="X2392" s="13">
        <v>9.1709999999999994</v>
      </c>
      <c r="Y2392" s="13">
        <v>10.132</v>
      </c>
      <c r="Z2392" s="13">
        <v>10.115</v>
      </c>
      <c r="AA2392" s="13">
        <v>10.382</v>
      </c>
      <c r="AB2392" s="1">
        <v>3231</v>
      </c>
      <c r="AC2392" s="13">
        <v>11.949456</v>
      </c>
      <c r="AD2392" s="13">
        <v>1.01346</v>
      </c>
      <c r="AE2392" s="1" t="s">
        <v>12654</v>
      </c>
      <c r="AF2392" s="1" t="s">
        <v>12660</v>
      </c>
    </row>
    <row r="2393" spans="1:32" x14ac:dyDescent="0.2">
      <c r="A2393" s="1" t="s">
        <v>6544</v>
      </c>
      <c r="B2393" s="10">
        <v>4225582</v>
      </c>
      <c r="C2393" s="1" t="s">
        <v>2479</v>
      </c>
      <c r="D2393" s="1" t="s">
        <v>41</v>
      </c>
      <c r="E2393" s="11">
        <v>573314079</v>
      </c>
      <c r="F2393" s="11">
        <v>82906</v>
      </c>
      <c r="G2393" s="11">
        <v>102659</v>
      </c>
      <c r="H2393" s="11">
        <v>109580</v>
      </c>
      <c r="I2393" s="11">
        <v>118937</v>
      </c>
      <c r="J2393" s="11">
        <v>133829</v>
      </c>
      <c r="K2393" s="13">
        <v>154357.40958000001</v>
      </c>
      <c r="L2393" s="13">
        <v>171188.15174999999</v>
      </c>
      <c r="M2393" s="11">
        <v>84594</v>
      </c>
      <c r="N2393" s="11">
        <v>98137</v>
      </c>
      <c r="O2393" s="11">
        <v>118899</v>
      </c>
      <c r="P2393" s="11">
        <v>142277</v>
      </c>
      <c r="Q2393" s="11">
        <v>130196</v>
      </c>
      <c r="R2393" s="11">
        <v>-20522</v>
      </c>
      <c r="S2393" s="11">
        <v>-130547</v>
      </c>
      <c r="T2393" s="11">
        <v>-61190</v>
      </c>
      <c r="U2393" s="11">
        <v>-53422</v>
      </c>
      <c r="V2393" s="11">
        <v>-47590</v>
      </c>
      <c r="W2393" s="13">
        <v>16.951000000000001</v>
      </c>
      <c r="X2393" s="13">
        <v>21.25</v>
      </c>
      <c r="Y2393" s="13">
        <v>20.539000000000001</v>
      </c>
      <c r="Z2393" s="13">
        <v>19.905000000000001</v>
      </c>
      <c r="AA2393" s="13">
        <v>22.446000000000002</v>
      </c>
      <c r="AB2393" s="1">
        <v>4307</v>
      </c>
      <c r="AC2393" s="13">
        <v>33.788308999999998</v>
      </c>
      <c r="AD2393" s="13">
        <v>7.2093040000000004</v>
      </c>
      <c r="AE2393" s="1" t="s">
        <v>12654</v>
      </c>
      <c r="AF2393" s="1" t="s">
        <v>12663</v>
      </c>
    </row>
    <row r="2394" spans="1:32" x14ac:dyDescent="0.2">
      <c r="A2394" s="1" t="s">
        <v>6545</v>
      </c>
      <c r="B2394" s="10">
        <v>4971611</v>
      </c>
      <c r="C2394" s="1" t="s">
        <v>2480</v>
      </c>
      <c r="D2394" s="1" t="s">
        <v>41</v>
      </c>
      <c r="E2394" s="11">
        <v>45918196</v>
      </c>
      <c r="F2394" s="11">
        <v>475</v>
      </c>
      <c r="G2394" s="11">
        <v>352</v>
      </c>
      <c r="H2394" s="11">
        <v>464</v>
      </c>
      <c r="I2394" s="11">
        <v>515</v>
      </c>
      <c r="J2394" s="11">
        <v>515</v>
      </c>
      <c r="K2394" s="12" t="s">
        <v>2</v>
      </c>
      <c r="L2394" s="12" t="s">
        <v>2</v>
      </c>
      <c r="M2394" s="11">
        <v>159</v>
      </c>
      <c r="N2394" s="11">
        <v>445</v>
      </c>
      <c r="O2394" s="11">
        <v>349</v>
      </c>
      <c r="P2394" s="11">
        <v>420</v>
      </c>
      <c r="Q2394" s="11">
        <v>420</v>
      </c>
      <c r="R2394" s="11">
        <v>-8</v>
      </c>
      <c r="S2394" s="11">
        <v>-77</v>
      </c>
      <c r="T2394" s="11">
        <v>456</v>
      </c>
      <c r="U2394" s="11">
        <v>-8</v>
      </c>
      <c r="V2394" s="11">
        <v>-8</v>
      </c>
      <c r="W2394" s="13">
        <v>13.843999999999999</v>
      </c>
      <c r="X2394" s="13">
        <v>9.3010000000000002</v>
      </c>
      <c r="Y2394" s="13">
        <v>12.215</v>
      </c>
      <c r="Z2394" s="13">
        <v>11.638</v>
      </c>
      <c r="AA2394" s="13">
        <v>11.638</v>
      </c>
      <c r="AB2394" s="1">
        <v>3940</v>
      </c>
      <c r="AC2394" s="13">
        <v>15.313224999999999</v>
      </c>
      <c r="AD2394" s="13">
        <v>1.885095</v>
      </c>
      <c r="AE2394" s="1" t="s">
        <v>12654</v>
      </c>
      <c r="AF2394" s="1" t="s">
        <v>12663</v>
      </c>
    </row>
    <row r="2395" spans="1:32" x14ac:dyDescent="0.2">
      <c r="A2395" s="1" t="s">
        <v>6546</v>
      </c>
      <c r="B2395" s="10">
        <v>4993054</v>
      </c>
      <c r="C2395" s="1" t="s">
        <v>2481</v>
      </c>
      <c r="D2395" s="1" t="s">
        <v>58</v>
      </c>
      <c r="E2395" s="11">
        <v>27461349</v>
      </c>
      <c r="F2395" s="11">
        <v>2558</v>
      </c>
      <c r="G2395" s="11">
        <v>9355</v>
      </c>
      <c r="H2395" s="11">
        <v>8970</v>
      </c>
      <c r="I2395" s="11">
        <v>10710</v>
      </c>
      <c r="J2395" s="11">
        <v>10214</v>
      </c>
      <c r="K2395" s="13">
        <v>10500</v>
      </c>
      <c r="L2395" s="13">
        <v>11750</v>
      </c>
      <c r="M2395" s="11">
        <v>5903</v>
      </c>
      <c r="N2395" s="11">
        <v>12835</v>
      </c>
      <c r="O2395" s="11">
        <v>-213</v>
      </c>
      <c r="P2395" s="11">
        <v>22036</v>
      </c>
      <c r="Q2395" s="11">
        <v>2015</v>
      </c>
      <c r="R2395" s="11">
        <v>-7601</v>
      </c>
      <c r="S2395" s="11">
        <v>-5823</v>
      </c>
      <c r="T2395" s="11">
        <v>-3524</v>
      </c>
      <c r="U2395" s="11">
        <v>-3240</v>
      </c>
      <c r="V2395" s="11">
        <v>-5263</v>
      </c>
      <c r="W2395" s="13">
        <v>2.617</v>
      </c>
      <c r="X2395" s="13">
        <v>7.8049999999999997</v>
      </c>
      <c r="Y2395" s="13">
        <v>8.1140000000000008</v>
      </c>
      <c r="Z2395" s="13">
        <v>8.3219999999999992</v>
      </c>
      <c r="AA2395" s="13">
        <v>8.6809999999999992</v>
      </c>
      <c r="AB2395" s="1">
        <v>5331</v>
      </c>
      <c r="AC2395" s="13">
        <v>11.708848</v>
      </c>
      <c r="AD2395" s="13">
        <v>0.92678700000000003</v>
      </c>
      <c r="AE2395" s="1" t="s">
        <v>12654</v>
      </c>
      <c r="AF2395" s="1" t="s">
        <v>12658</v>
      </c>
    </row>
    <row r="2396" spans="1:32" x14ac:dyDescent="0.2">
      <c r="A2396" s="1" t="s">
        <v>6547</v>
      </c>
      <c r="B2396" s="10">
        <v>4250370</v>
      </c>
      <c r="C2396" s="1" t="s">
        <v>2482</v>
      </c>
      <c r="D2396" s="1" t="s">
        <v>377</v>
      </c>
      <c r="E2396" s="11">
        <v>106017639</v>
      </c>
      <c r="F2396" s="11">
        <v>10517</v>
      </c>
      <c r="G2396" s="11">
        <v>6918</v>
      </c>
      <c r="H2396" s="11">
        <v>13413</v>
      </c>
      <c r="I2396" s="11">
        <v>19425</v>
      </c>
      <c r="J2396" s="11">
        <v>19425</v>
      </c>
      <c r="K2396" s="13">
        <v>19100</v>
      </c>
      <c r="L2396" s="13">
        <v>21050</v>
      </c>
      <c r="M2396" s="11">
        <v>3907</v>
      </c>
      <c r="N2396" s="11">
        <v>11738</v>
      </c>
      <c r="O2396" s="11">
        <v>-31588</v>
      </c>
      <c r="P2396" s="11">
        <v>32595</v>
      </c>
      <c r="Q2396" s="11">
        <v>32595</v>
      </c>
      <c r="R2396" s="11">
        <v>-40460</v>
      </c>
      <c r="S2396" s="11">
        <v>93391</v>
      </c>
      <c r="T2396" s="11">
        <v>23166</v>
      </c>
      <c r="U2396" s="11">
        <v>38</v>
      </c>
      <c r="V2396" s="11">
        <v>38</v>
      </c>
      <c r="W2396" s="13">
        <v>6.0579999999999998</v>
      </c>
      <c r="X2396" s="13">
        <v>2.597</v>
      </c>
      <c r="Y2396" s="13">
        <v>5.1180000000000003</v>
      </c>
      <c r="Z2396" s="13">
        <v>6.6369999999999996</v>
      </c>
      <c r="AA2396" s="13">
        <v>6.6369999999999996</v>
      </c>
      <c r="AB2396" s="1">
        <v>7744</v>
      </c>
      <c r="AC2396" s="13">
        <v>15.531661</v>
      </c>
      <c r="AD2396" s="13">
        <v>0.81806400000000001</v>
      </c>
      <c r="AE2396" s="1" t="s">
        <v>12654</v>
      </c>
      <c r="AF2396" s="1" t="s">
        <v>12655</v>
      </c>
    </row>
    <row r="2397" spans="1:32" x14ac:dyDescent="0.2">
      <c r="A2397" s="1" t="s">
        <v>6548</v>
      </c>
      <c r="B2397" s="10">
        <v>6333410</v>
      </c>
      <c r="C2397" s="1" t="s">
        <v>2483</v>
      </c>
      <c r="D2397" s="1" t="s">
        <v>287</v>
      </c>
      <c r="E2397" s="11">
        <v>45507220</v>
      </c>
      <c r="F2397" s="11">
        <v>2500</v>
      </c>
      <c r="G2397" s="11">
        <v>6891</v>
      </c>
      <c r="H2397" s="11">
        <v>3841</v>
      </c>
      <c r="I2397" s="11">
        <v>2397</v>
      </c>
      <c r="J2397" s="11">
        <v>2397</v>
      </c>
      <c r="K2397" s="13">
        <v>3900</v>
      </c>
      <c r="L2397" s="13">
        <v>4400</v>
      </c>
      <c r="M2397" s="11">
        <v>15447</v>
      </c>
      <c r="N2397" s="11">
        <v>2403</v>
      </c>
      <c r="O2397" s="11">
        <v>-1868</v>
      </c>
      <c r="P2397" s="11">
        <v>8618</v>
      </c>
      <c r="Q2397" s="11">
        <v>8618</v>
      </c>
      <c r="R2397" s="11">
        <v>-2522</v>
      </c>
      <c r="S2397" s="11">
        <v>-7790</v>
      </c>
      <c r="T2397" s="11">
        <v>-5664</v>
      </c>
      <c r="U2397" s="11">
        <v>-5996</v>
      </c>
      <c r="V2397" s="11">
        <v>-5996</v>
      </c>
      <c r="W2397" s="13">
        <v>5.0179999999999998</v>
      </c>
      <c r="X2397" s="13">
        <v>4.28</v>
      </c>
      <c r="Y2397" s="13">
        <v>0.96</v>
      </c>
      <c r="Z2397" s="13">
        <v>3.4929999999999999</v>
      </c>
      <c r="AA2397" s="13">
        <v>3.4929999999999999</v>
      </c>
      <c r="AB2397" s="1">
        <v>5943</v>
      </c>
      <c r="AC2397" s="13">
        <v>15.957198999999999</v>
      </c>
      <c r="AD2397" s="13">
        <v>0.74158299999999999</v>
      </c>
      <c r="AE2397" s="1" t="s">
        <v>12654</v>
      </c>
      <c r="AF2397" s="1" t="s">
        <v>12655</v>
      </c>
    </row>
    <row r="2398" spans="1:32" x14ac:dyDescent="0.2">
      <c r="A2398" s="1" t="s">
        <v>6549</v>
      </c>
      <c r="B2398" s="10">
        <v>4303902</v>
      </c>
      <c r="C2398" s="1" t="s">
        <v>2484</v>
      </c>
      <c r="D2398" s="1" t="s">
        <v>110</v>
      </c>
      <c r="E2398" s="11">
        <v>376539185</v>
      </c>
      <c r="F2398" s="12" t="s">
        <v>2</v>
      </c>
      <c r="G2398" s="12" t="s">
        <v>2</v>
      </c>
      <c r="H2398" s="12" t="s">
        <v>2</v>
      </c>
      <c r="I2398" s="12" t="s">
        <v>2</v>
      </c>
      <c r="J2398" s="12" t="s">
        <v>2</v>
      </c>
      <c r="K2398" s="13">
        <v>39400</v>
      </c>
      <c r="L2398" s="13">
        <v>58600</v>
      </c>
      <c r="M2398" s="11">
        <v>125632</v>
      </c>
      <c r="N2398" s="11">
        <v>1044973</v>
      </c>
      <c r="O2398" s="11">
        <v>-1701991</v>
      </c>
      <c r="P2398" s="11">
        <v>898425</v>
      </c>
      <c r="Q2398" s="11">
        <v>-145092</v>
      </c>
      <c r="R2398" s="11">
        <v>-171637</v>
      </c>
      <c r="S2398" s="11">
        <v>-16138</v>
      </c>
      <c r="T2398" s="11">
        <v>-171997</v>
      </c>
      <c r="U2398" s="11">
        <v>-703011</v>
      </c>
      <c r="V2398" s="11">
        <v>-328515</v>
      </c>
      <c r="W2398" s="13">
        <v>2.2919999999999998</v>
      </c>
      <c r="X2398" s="13">
        <v>2.7669999999999999</v>
      </c>
      <c r="Y2398" s="13">
        <v>2.2320000000000002</v>
      </c>
      <c r="Z2398" s="13">
        <v>3.0110000000000001</v>
      </c>
      <c r="AA2398" s="13">
        <v>4.9359999999999999</v>
      </c>
      <c r="AB2398" s="1">
        <v>8524</v>
      </c>
      <c r="AC2398" s="13">
        <v>13.107074000000001</v>
      </c>
      <c r="AD2398" s="13">
        <v>0.70201999999999998</v>
      </c>
      <c r="AE2398" s="1" t="s">
        <v>12654</v>
      </c>
      <c r="AF2398" s="1" t="s">
        <v>12676</v>
      </c>
    </row>
    <row r="2399" spans="1:32" x14ac:dyDescent="0.2">
      <c r="A2399" s="1" t="s">
        <v>6550</v>
      </c>
      <c r="B2399" s="10">
        <v>5233662</v>
      </c>
      <c r="C2399" s="1" t="s">
        <v>2485</v>
      </c>
      <c r="D2399" s="1" t="s">
        <v>84</v>
      </c>
      <c r="E2399" s="11">
        <v>16649677</v>
      </c>
      <c r="F2399" s="12" t="s">
        <v>2</v>
      </c>
      <c r="G2399" s="11">
        <v>-732.05700000000002</v>
      </c>
      <c r="H2399" s="11">
        <v>-380.221</v>
      </c>
      <c r="I2399" s="11">
        <v>53</v>
      </c>
      <c r="J2399" s="11">
        <v>53</v>
      </c>
      <c r="K2399" s="12" t="s">
        <v>2</v>
      </c>
      <c r="L2399" s="12" t="s">
        <v>2</v>
      </c>
      <c r="M2399" s="12" t="s">
        <v>2</v>
      </c>
      <c r="N2399" s="11">
        <v>-660.12199999999996</v>
      </c>
      <c r="O2399" s="11">
        <v>-346.584</v>
      </c>
      <c r="P2399" s="11">
        <v>225</v>
      </c>
      <c r="Q2399" s="11">
        <v>225</v>
      </c>
      <c r="R2399" s="12" t="s">
        <v>2</v>
      </c>
      <c r="S2399" s="11">
        <v>-23.451000000000001</v>
      </c>
      <c r="T2399" s="11">
        <v>-12.782</v>
      </c>
      <c r="U2399" s="11">
        <v>-9</v>
      </c>
      <c r="V2399" s="11">
        <v>-9</v>
      </c>
      <c r="W2399" s="12" t="s">
        <v>2</v>
      </c>
      <c r="X2399" s="12" t="s">
        <v>2</v>
      </c>
      <c r="Y2399" s="13">
        <v>-24.55</v>
      </c>
      <c r="Z2399" s="13">
        <v>5.97</v>
      </c>
      <c r="AA2399" s="13">
        <v>5.97</v>
      </c>
      <c r="AB2399" s="1">
        <v>5243</v>
      </c>
      <c r="AC2399" s="13">
        <v>96.383261000000005</v>
      </c>
      <c r="AD2399" s="13">
        <v>9.0836620000000003</v>
      </c>
      <c r="AE2399" s="1" t="s">
        <v>12654</v>
      </c>
      <c r="AF2399" s="1" t="s">
        <v>12666</v>
      </c>
    </row>
    <row r="2400" spans="1:32" x14ac:dyDescent="0.2">
      <c r="A2400" s="1" t="s">
        <v>6551</v>
      </c>
      <c r="B2400" s="10">
        <v>4912732</v>
      </c>
      <c r="C2400" s="1" t="s">
        <v>2486</v>
      </c>
      <c r="D2400" s="1" t="s">
        <v>313</v>
      </c>
      <c r="E2400" s="11">
        <v>21670629</v>
      </c>
      <c r="F2400" s="12" t="s">
        <v>2</v>
      </c>
      <c r="G2400" s="12" t="s">
        <v>2</v>
      </c>
      <c r="H2400" s="12" t="s">
        <v>2</v>
      </c>
      <c r="I2400" s="12" t="s">
        <v>2</v>
      </c>
      <c r="J2400" s="11">
        <v>5</v>
      </c>
      <c r="K2400" s="12" t="s">
        <v>2</v>
      </c>
      <c r="L2400" s="12" t="s">
        <v>2</v>
      </c>
      <c r="M2400" s="12" t="s">
        <v>2</v>
      </c>
      <c r="N2400" s="12" t="s">
        <v>2</v>
      </c>
      <c r="O2400" s="12" t="s">
        <v>2</v>
      </c>
      <c r="P2400" s="12" t="s">
        <v>2</v>
      </c>
      <c r="Q2400" s="11">
        <v>-212</v>
      </c>
      <c r="R2400" s="12" t="s">
        <v>2</v>
      </c>
      <c r="S2400" s="12" t="s">
        <v>2</v>
      </c>
      <c r="T2400" s="12" t="s">
        <v>2</v>
      </c>
      <c r="U2400" s="12" t="s">
        <v>2</v>
      </c>
      <c r="V2400" s="11">
        <v>-30</v>
      </c>
      <c r="W2400" s="12" t="s">
        <v>2</v>
      </c>
      <c r="X2400" s="12" t="s">
        <v>2</v>
      </c>
      <c r="Y2400" s="12" t="s">
        <v>2</v>
      </c>
      <c r="Z2400" s="12" t="s">
        <v>2</v>
      </c>
      <c r="AA2400" s="13">
        <v>-0.79200000000000004</v>
      </c>
      <c r="AB2400" s="1">
        <v>3541</v>
      </c>
      <c r="AC2400" s="12" t="s">
        <v>4019</v>
      </c>
      <c r="AD2400" s="13">
        <v>16.845815000000002</v>
      </c>
      <c r="AE2400" s="1" t="s">
        <v>12654</v>
      </c>
      <c r="AF2400" s="1" t="s">
        <v>12672</v>
      </c>
    </row>
    <row r="2401" spans="1:32" x14ac:dyDescent="0.2">
      <c r="A2401" s="1" t="s">
        <v>6552</v>
      </c>
      <c r="B2401" s="10">
        <v>5430160</v>
      </c>
      <c r="C2401" s="1" t="s">
        <v>2487</v>
      </c>
      <c r="D2401" s="1" t="s">
        <v>41</v>
      </c>
      <c r="E2401" s="11">
        <v>1402500</v>
      </c>
      <c r="F2401" s="11">
        <v>104</v>
      </c>
      <c r="G2401" s="11">
        <v>330</v>
      </c>
      <c r="H2401" s="11">
        <v>491</v>
      </c>
      <c r="I2401" s="11">
        <v>528</v>
      </c>
      <c r="J2401" s="11">
        <v>528</v>
      </c>
      <c r="K2401" s="12" t="s">
        <v>2</v>
      </c>
      <c r="L2401" s="12" t="s">
        <v>2</v>
      </c>
      <c r="M2401" s="12" t="s">
        <v>2</v>
      </c>
      <c r="N2401" s="11">
        <v>80</v>
      </c>
      <c r="O2401" s="11">
        <v>145</v>
      </c>
      <c r="P2401" s="11">
        <v>253</v>
      </c>
      <c r="Q2401" s="11">
        <v>253</v>
      </c>
      <c r="R2401" s="12" t="s">
        <v>2</v>
      </c>
      <c r="S2401" s="11">
        <v>-299</v>
      </c>
      <c r="T2401" s="11">
        <v>-223</v>
      </c>
      <c r="U2401" s="11">
        <v>158</v>
      </c>
      <c r="V2401" s="11">
        <v>158</v>
      </c>
      <c r="W2401" s="13">
        <v>8.3190000000000008</v>
      </c>
      <c r="X2401" s="13">
        <v>20.132999999999999</v>
      </c>
      <c r="Y2401" s="13">
        <v>23.123999999999999</v>
      </c>
      <c r="Z2401" s="13">
        <v>19.558</v>
      </c>
      <c r="AA2401" s="13">
        <v>19.558</v>
      </c>
      <c r="AB2401" s="1">
        <v>5257</v>
      </c>
      <c r="AC2401" s="13">
        <v>14.111511</v>
      </c>
      <c r="AD2401" s="13">
        <v>1.6451640000000001</v>
      </c>
      <c r="AE2401" s="1" t="s">
        <v>12654</v>
      </c>
      <c r="AF2401" s="1" t="s">
        <v>12663</v>
      </c>
    </row>
    <row r="2402" spans="1:32" x14ac:dyDescent="0.2">
      <c r="A2402" s="1" t="s">
        <v>6553</v>
      </c>
      <c r="B2402" s="10">
        <v>4170416</v>
      </c>
      <c r="C2402" s="1" t="s">
        <v>2488</v>
      </c>
      <c r="D2402" s="1" t="s">
        <v>148</v>
      </c>
      <c r="E2402" s="11">
        <v>5150520</v>
      </c>
      <c r="F2402" s="11">
        <v>2674</v>
      </c>
      <c r="G2402" s="11">
        <v>2953</v>
      </c>
      <c r="H2402" s="11">
        <v>2608</v>
      </c>
      <c r="I2402" s="11">
        <v>811</v>
      </c>
      <c r="J2402" s="11">
        <v>860</v>
      </c>
      <c r="K2402" s="12" t="s">
        <v>2</v>
      </c>
      <c r="L2402" s="12" t="s">
        <v>2</v>
      </c>
      <c r="M2402" s="12" t="s">
        <v>2</v>
      </c>
      <c r="N2402" s="11">
        <v>894</v>
      </c>
      <c r="O2402" s="11">
        <v>5053</v>
      </c>
      <c r="P2402" s="11">
        <v>-9962</v>
      </c>
      <c r="Q2402" s="11">
        <v>4346</v>
      </c>
      <c r="R2402" s="12" t="s">
        <v>2</v>
      </c>
      <c r="S2402" s="11">
        <v>417</v>
      </c>
      <c r="T2402" s="11">
        <v>-1583</v>
      </c>
      <c r="U2402" s="11">
        <v>-87</v>
      </c>
      <c r="V2402" s="11">
        <v>-81</v>
      </c>
      <c r="W2402" s="13">
        <v>12.968</v>
      </c>
      <c r="X2402" s="13">
        <v>13.33</v>
      </c>
      <c r="Y2402" s="13">
        <v>11.292999999999999</v>
      </c>
      <c r="Z2402" s="13">
        <v>1.544</v>
      </c>
      <c r="AA2402" s="13">
        <v>3.1339999999999999</v>
      </c>
      <c r="AB2402" s="1">
        <v>5079</v>
      </c>
      <c r="AC2402" s="13">
        <v>23.065169000000001</v>
      </c>
      <c r="AD2402" s="13">
        <v>0.72660599999999997</v>
      </c>
      <c r="AE2402" s="1" t="s">
        <v>12654</v>
      </c>
      <c r="AF2402" s="1" t="s">
        <v>12658</v>
      </c>
    </row>
    <row r="2403" spans="1:32" x14ac:dyDescent="0.2">
      <c r="A2403" s="1" t="s">
        <v>6554</v>
      </c>
      <c r="B2403" s="10">
        <v>6379113</v>
      </c>
      <c r="C2403" s="1" t="s">
        <v>2489</v>
      </c>
      <c r="D2403" s="1" t="s">
        <v>15</v>
      </c>
      <c r="E2403" s="11">
        <v>25073094</v>
      </c>
      <c r="F2403" s="11">
        <v>822</v>
      </c>
      <c r="G2403" s="11">
        <v>2776</v>
      </c>
      <c r="H2403" s="11">
        <v>1558</v>
      </c>
      <c r="I2403" s="11">
        <v>1347</v>
      </c>
      <c r="J2403" s="11">
        <v>1347</v>
      </c>
      <c r="K2403" s="13">
        <v>2200</v>
      </c>
      <c r="L2403" s="13">
        <v>2200</v>
      </c>
      <c r="M2403" s="12" t="s">
        <v>2</v>
      </c>
      <c r="N2403" s="12" t="s">
        <v>2</v>
      </c>
      <c r="O2403" s="11">
        <v>2996</v>
      </c>
      <c r="P2403" s="11">
        <v>3891</v>
      </c>
      <c r="Q2403" s="11">
        <v>3891</v>
      </c>
      <c r="R2403" s="12" t="s">
        <v>2</v>
      </c>
      <c r="S2403" s="12" t="s">
        <v>2</v>
      </c>
      <c r="T2403" s="11">
        <v>-2034</v>
      </c>
      <c r="U2403" s="11">
        <v>-1450</v>
      </c>
      <c r="V2403" s="11">
        <v>-1450</v>
      </c>
      <c r="W2403" s="12" t="s">
        <v>2</v>
      </c>
      <c r="X2403" s="13">
        <v>25.832999999999998</v>
      </c>
      <c r="Y2403" s="13">
        <v>12.225</v>
      </c>
      <c r="Z2403" s="13">
        <v>7.79</v>
      </c>
      <c r="AA2403" s="13">
        <v>7.79</v>
      </c>
      <c r="AB2403" s="1">
        <v>9160</v>
      </c>
      <c r="AC2403" s="13">
        <v>9.4043010000000002</v>
      </c>
      <c r="AD2403" s="13">
        <v>0.93292600000000003</v>
      </c>
      <c r="AE2403" s="1" t="s">
        <v>12654</v>
      </c>
      <c r="AF2403" s="1" t="s">
        <v>12661</v>
      </c>
    </row>
    <row r="2404" spans="1:32" x14ac:dyDescent="0.2">
      <c r="A2404" s="1" t="s">
        <v>6555</v>
      </c>
      <c r="B2404" s="10">
        <v>133966938</v>
      </c>
      <c r="C2404" s="1"/>
      <c r="D2404" s="1" t="s">
        <v>32</v>
      </c>
      <c r="E2404" s="11">
        <v>700000</v>
      </c>
      <c r="F2404" s="12" t="s">
        <v>2</v>
      </c>
      <c r="G2404" s="12" t="s">
        <v>2</v>
      </c>
      <c r="H2404" s="11">
        <v>16</v>
      </c>
      <c r="I2404" s="11">
        <v>14</v>
      </c>
      <c r="J2404" s="11">
        <v>14</v>
      </c>
      <c r="K2404" s="12" t="s">
        <v>2</v>
      </c>
      <c r="L2404" s="12" t="s">
        <v>2</v>
      </c>
      <c r="M2404" s="12" t="s">
        <v>2</v>
      </c>
      <c r="N2404" s="12" t="s">
        <v>2</v>
      </c>
      <c r="O2404" s="12" t="s">
        <v>2</v>
      </c>
      <c r="P2404" s="12" t="s">
        <v>2</v>
      </c>
      <c r="Q2404" s="12" t="s">
        <v>2</v>
      </c>
      <c r="R2404" s="12" t="s">
        <v>2</v>
      </c>
      <c r="S2404" s="12" t="s">
        <v>2</v>
      </c>
      <c r="T2404" s="12" t="s">
        <v>2</v>
      </c>
      <c r="U2404" s="12" t="s">
        <v>2</v>
      </c>
      <c r="V2404" s="12" t="s">
        <v>2</v>
      </c>
      <c r="W2404" s="12" t="s">
        <v>2</v>
      </c>
      <c r="X2404" s="12" t="s">
        <v>2</v>
      </c>
      <c r="Y2404" s="12" t="s">
        <v>2</v>
      </c>
      <c r="Z2404" s="13">
        <v>16.821999999999999</v>
      </c>
      <c r="AA2404" s="13">
        <v>16.821999999999999</v>
      </c>
      <c r="AB2404" s="1" t="s">
        <v>6556</v>
      </c>
      <c r="AC2404" s="13">
        <v>27.222525000000001</v>
      </c>
      <c r="AD2404" s="12" t="s">
        <v>2</v>
      </c>
      <c r="AE2404" s="1" t="s">
        <v>12654</v>
      </c>
      <c r="AF2404" s="1" t="s">
        <v>12666</v>
      </c>
    </row>
    <row r="2405" spans="1:32" x14ac:dyDescent="0.2">
      <c r="A2405" s="1" t="s">
        <v>6557</v>
      </c>
      <c r="B2405" s="10">
        <v>6344937</v>
      </c>
      <c r="C2405" s="1" t="s">
        <v>2490</v>
      </c>
      <c r="D2405" s="1" t="s">
        <v>370</v>
      </c>
      <c r="E2405" s="11">
        <v>16105304</v>
      </c>
      <c r="F2405" s="11">
        <v>85</v>
      </c>
      <c r="G2405" s="11">
        <v>128</v>
      </c>
      <c r="H2405" s="11">
        <v>331</v>
      </c>
      <c r="I2405" s="11">
        <v>621</v>
      </c>
      <c r="J2405" s="11">
        <v>690</v>
      </c>
      <c r="K2405" s="12" t="s">
        <v>2</v>
      </c>
      <c r="L2405" s="12" t="s">
        <v>2</v>
      </c>
      <c r="M2405" s="11">
        <v>316</v>
      </c>
      <c r="N2405" s="11">
        <v>942</v>
      </c>
      <c r="O2405" s="11">
        <v>910</v>
      </c>
      <c r="P2405" s="11">
        <v>1104</v>
      </c>
      <c r="Q2405" s="11">
        <v>653</v>
      </c>
      <c r="R2405" s="11">
        <v>-275</v>
      </c>
      <c r="S2405" s="11">
        <v>-412</v>
      </c>
      <c r="T2405" s="11">
        <v>-377</v>
      </c>
      <c r="U2405" s="11">
        <v>-683</v>
      </c>
      <c r="V2405" s="11">
        <v>-1060</v>
      </c>
      <c r="W2405" s="13">
        <v>2.3690000000000002</v>
      </c>
      <c r="X2405" s="13">
        <v>0.42399999999999999</v>
      </c>
      <c r="Y2405" s="13">
        <v>7.133</v>
      </c>
      <c r="Z2405" s="13">
        <v>14.682</v>
      </c>
      <c r="AA2405" s="13">
        <v>11.821999999999999</v>
      </c>
      <c r="AB2405" s="1">
        <v>7919</v>
      </c>
      <c r="AC2405" s="13">
        <v>7.0921989999999999</v>
      </c>
      <c r="AD2405" s="13">
        <v>0.70128000000000001</v>
      </c>
      <c r="AE2405" s="1" t="s">
        <v>12654</v>
      </c>
      <c r="AF2405" s="1" t="s">
        <v>12664</v>
      </c>
    </row>
    <row r="2406" spans="1:32" x14ac:dyDescent="0.2">
      <c r="A2406" s="1" t="s">
        <v>6558</v>
      </c>
      <c r="B2406" s="10">
        <v>6345439</v>
      </c>
      <c r="C2406" s="1" t="s">
        <v>2491</v>
      </c>
      <c r="D2406" s="1" t="s">
        <v>267</v>
      </c>
      <c r="E2406" s="11">
        <v>11722490</v>
      </c>
      <c r="F2406" s="11">
        <v>1847</v>
      </c>
      <c r="G2406" s="11">
        <v>1848</v>
      </c>
      <c r="H2406" s="11">
        <v>1007</v>
      </c>
      <c r="I2406" s="11">
        <v>1780</v>
      </c>
      <c r="J2406" s="11">
        <v>1681</v>
      </c>
      <c r="K2406" s="12" t="s">
        <v>2</v>
      </c>
      <c r="L2406" s="12" t="s">
        <v>2</v>
      </c>
      <c r="M2406" s="11">
        <v>2410</v>
      </c>
      <c r="N2406" s="11">
        <v>2151</v>
      </c>
      <c r="O2406" s="11">
        <v>782</v>
      </c>
      <c r="P2406" s="11">
        <v>2027</v>
      </c>
      <c r="Q2406" s="11">
        <v>431</v>
      </c>
      <c r="R2406" s="11">
        <v>-968</v>
      </c>
      <c r="S2406" s="11">
        <v>-632</v>
      </c>
      <c r="T2406" s="11">
        <v>-333</v>
      </c>
      <c r="U2406" s="11">
        <v>-1218</v>
      </c>
      <c r="V2406" s="11">
        <v>-647</v>
      </c>
      <c r="W2406" s="13">
        <v>6.726</v>
      </c>
      <c r="X2406" s="13">
        <v>9.7230000000000008</v>
      </c>
      <c r="Y2406" s="13">
        <v>2.6389999999999998</v>
      </c>
      <c r="Z2406" s="13">
        <v>4.5650000000000004</v>
      </c>
      <c r="AA2406" s="13">
        <v>5.7119999999999997</v>
      </c>
      <c r="AB2406" s="1">
        <v>5237</v>
      </c>
      <c r="AC2406" s="13">
        <v>12.385344</v>
      </c>
      <c r="AD2406" s="13">
        <v>0.58115700000000003</v>
      </c>
      <c r="AE2406" s="1" t="s">
        <v>12654</v>
      </c>
      <c r="AF2406" s="1" t="s">
        <v>12667</v>
      </c>
    </row>
    <row r="2407" spans="1:32" x14ac:dyDescent="0.2">
      <c r="A2407" s="1" t="s">
        <v>6559</v>
      </c>
      <c r="B2407" s="10">
        <v>4971040</v>
      </c>
      <c r="C2407" s="1" t="s">
        <v>2492</v>
      </c>
      <c r="D2407" s="1" t="s">
        <v>62</v>
      </c>
      <c r="E2407" s="11">
        <v>21625606</v>
      </c>
      <c r="F2407" s="11">
        <v>691</v>
      </c>
      <c r="G2407" s="11">
        <v>621</v>
      </c>
      <c r="H2407" s="11">
        <v>977</v>
      </c>
      <c r="I2407" s="11">
        <v>2436</v>
      </c>
      <c r="J2407" s="11">
        <v>1920.4580000000001</v>
      </c>
      <c r="K2407" s="13">
        <v>800</v>
      </c>
      <c r="L2407" s="13">
        <v>1500</v>
      </c>
      <c r="M2407" s="11">
        <v>1629</v>
      </c>
      <c r="N2407" s="11">
        <v>83</v>
      </c>
      <c r="O2407" s="11">
        <v>1841</v>
      </c>
      <c r="P2407" s="11">
        <v>557</v>
      </c>
      <c r="Q2407" s="11">
        <v>1477.8119999999999</v>
      </c>
      <c r="R2407" s="11">
        <v>-232</v>
      </c>
      <c r="S2407" s="11">
        <v>-4</v>
      </c>
      <c r="T2407" s="11">
        <v>-14</v>
      </c>
      <c r="U2407" s="11">
        <v>-89</v>
      </c>
      <c r="V2407" s="11">
        <v>-64.634</v>
      </c>
      <c r="W2407" s="13">
        <v>5.6980000000000004</v>
      </c>
      <c r="X2407" s="13">
        <v>5.23</v>
      </c>
      <c r="Y2407" s="13">
        <v>13.081</v>
      </c>
      <c r="Z2407" s="13">
        <v>18.876999999999999</v>
      </c>
      <c r="AA2407" s="13">
        <v>12.919</v>
      </c>
      <c r="AB2407" s="1">
        <v>6255</v>
      </c>
      <c r="AC2407" s="13">
        <v>11.555512</v>
      </c>
      <c r="AD2407" s="13">
        <v>1.415014</v>
      </c>
      <c r="AE2407" s="1" t="s">
        <v>12654</v>
      </c>
      <c r="AF2407" s="1" t="s">
        <v>12662</v>
      </c>
    </row>
    <row r="2408" spans="1:32" x14ac:dyDescent="0.2">
      <c r="A2408" s="1" t="s">
        <v>6560</v>
      </c>
      <c r="B2408" s="10">
        <v>4916228</v>
      </c>
      <c r="C2408" s="1" t="s">
        <v>2493</v>
      </c>
      <c r="D2408" s="1" t="s">
        <v>92</v>
      </c>
      <c r="E2408" s="11">
        <v>26870272</v>
      </c>
      <c r="F2408" s="11">
        <v>2729</v>
      </c>
      <c r="G2408" s="11">
        <v>5123</v>
      </c>
      <c r="H2408" s="11">
        <v>4677</v>
      </c>
      <c r="I2408" s="11">
        <v>8765</v>
      </c>
      <c r="J2408" s="11">
        <v>11808</v>
      </c>
      <c r="K2408" s="12" t="s">
        <v>2</v>
      </c>
      <c r="L2408" s="12" t="s">
        <v>2</v>
      </c>
      <c r="M2408" s="11">
        <v>7388</v>
      </c>
      <c r="N2408" s="11">
        <v>6418</v>
      </c>
      <c r="O2408" s="11">
        <v>10959</v>
      </c>
      <c r="P2408" s="11">
        <v>18496</v>
      </c>
      <c r="Q2408" s="11">
        <v>17477</v>
      </c>
      <c r="R2408" s="11">
        <v>-2912</v>
      </c>
      <c r="S2408" s="11">
        <v>-3819</v>
      </c>
      <c r="T2408" s="11">
        <v>-3850</v>
      </c>
      <c r="U2408" s="11">
        <v>-13548</v>
      </c>
      <c r="V2408" s="11">
        <v>-7085</v>
      </c>
      <c r="W2408" s="13">
        <v>2.2490000000000001</v>
      </c>
      <c r="X2408" s="13">
        <v>5.5279999999999996</v>
      </c>
      <c r="Y2408" s="13">
        <v>5.2720000000000002</v>
      </c>
      <c r="Z2408" s="13">
        <v>21.518000000000001</v>
      </c>
      <c r="AA2408" s="13">
        <v>6.0819999999999999</v>
      </c>
      <c r="AB2408" s="1">
        <v>6209</v>
      </c>
      <c r="AC2408" s="13">
        <v>8.77074</v>
      </c>
      <c r="AD2408" s="13">
        <v>0.58637799999999995</v>
      </c>
      <c r="AE2408" s="1" t="s">
        <v>12654</v>
      </c>
      <c r="AF2408" s="1" t="s">
        <v>12675</v>
      </c>
    </row>
    <row r="2409" spans="1:32" x14ac:dyDescent="0.2">
      <c r="A2409" s="1" t="s">
        <v>6561</v>
      </c>
      <c r="B2409" s="10">
        <v>119076564</v>
      </c>
      <c r="C2409" s="1"/>
      <c r="D2409" s="1" t="s">
        <v>5</v>
      </c>
      <c r="E2409" s="11">
        <v>4870700</v>
      </c>
      <c r="F2409" s="12" t="s">
        <v>2</v>
      </c>
      <c r="G2409" s="11">
        <v>-135</v>
      </c>
      <c r="H2409" s="11">
        <v>-177</v>
      </c>
      <c r="I2409" s="11">
        <v>-191</v>
      </c>
      <c r="J2409" s="11">
        <v>-191</v>
      </c>
      <c r="K2409" s="12" t="s">
        <v>2</v>
      </c>
      <c r="L2409" s="12" t="s">
        <v>2</v>
      </c>
      <c r="M2409" s="12" t="s">
        <v>2</v>
      </c>
      <c r="N2409" s="12" t="s">
        <v>2</v>
      </c>
      <c r="O2409" s="12" t="s">
        <v>2</v>
      </c>
      <c r="P2409" s="12" t="s">
        <v>2</v>
      </c>
      <c r="Q2409" s="12" t="s">
        <v>2</v>
      </c>
      <c r="R2409" s="12" t="s">
        <v>2</v>
      </c>
      <c r="S2409" s="12" t="s">
        <v>2</v>
      </c>
      <c r="T2409" s="12" t="s">
        <v>2</v>
      </c>
      <c r="U2409" s="12" t="s">
        <v>2</v>
      </c>
      <c r="V2409" s="12" t="s">
        <v>2</v>
      </c>
      <c r="W2409" s="12" t="s">
        <v>2</v>
      </c>
      <c r="X2409" s="12" t="s">
        <v>2</v>
      </c>
      <c r="Y2409" s="13">
        <v>-286.52499999999998</v>
      </c>
      <c r="Z2409" s="13">
        <v>-455.072</v>
      </c>
      <c r="AA2409" s="13">
        <v>-455.072</v>
      </c>
      <c r="AB2409" s="1" t="s">
        <v>6562</v>
      </c>
      <c r="AC2409" s="12" t="s">
        <v>4019</v>
      </c>
      <c r="AD2409" s="12" t="s">
        <v>2</v>
      </c>
      <c r="AE2409" s="1" t="s">
        <v>12654</v>
      </c>
      <c r="AF2409" s="1" t="s">
        <v>12656</v>
      </c>
    </row>
    <row r="2410" spans="1:32" x14ac:dyDescent="0.2">
      <c r="A2410" s="1" t="s">
        <v>6563</v>
      </c>
      <c r="B2410" s="10">
        <v>4325191</v>
      </c>
      <c r="C2410" s="1" t="s">
        <v>2494</v>
      </c>
      <c r="D2410" s="1" t="s">
        <v>41</v>
      </c>
      <c r="E2410" s="11">
        <v>182981405</v>
      </c>
      <c r="F2410" s="11">
        <v>24550</v>
      </c>
      <c r="G2410" s="11">
        <v>29698</v>
      </c>
      <c r="H2410" s="11">
        <v>33137</v>
      </c>
      <c r="I2410" s="11">
        <v>35312</v>
      </c>
      <c r="J2410" s="11">
        <v>40692</v>
      </c>
      <c r="K2410" s="13">
        <v>43162.5</v>
      </c>
      <c r="L2410" s="13">
        <v>46335</v>
      </c>
      <c r="M2410" s="11">
        <v>17544</v>
      </c>
      <c r="N2410" s="11">
        <v>32313</v>
      </c>
      <c r="O2410" s="11">
        <v>26032</v>
      </c>
      <c r="P2410" s="11">
        <v>26154</v>
      </c>
      <c r="Q2410" s="11">
        <v>37207</v>
      </c>
      <c r="R2410" s="11">
        <v>10414</v>
      </c>
      <c r="S2410" s="11">
        <v>-8540</v>
      </c>
      <c r="T2410" s="11">
        <v>-5635</v>
      </c>
      <c r="U2410" s="11">
        <v>-8570</v>
      </c>
      <c r="V2410" s="11">
        <v>70249</v>
      </c>
      <c r="W2410" s="13">
        <v>10.308999999999999</v>
      </c>
      <c r="X2410" s="13">
        <v>10.583</v>
      </c>
      <c r="Y2410" s="13">
        <v>11.047000000000001</v>
      </c>
      <c r="Z2410" s="13">
        <v>11.117000000000001</v>
      </c>
      <c r="AA2410" s="13">
        <v>10.912000000000001</v>
      </c>
      <c r="AB2410" s="1">
        <v>2327</v>
      </c>
      <c r="AC2410" s="13">
        <v>25.243445999999999</v>
      </c>
      <c r="AD2410" s="13">
        <v>2.5497480000000001</v>
      </c>
      <c r="AE2410" s="1" t="s">
        <v>12654</v>
      </c>
      <c r="AF2410" s="1" t="s">
        <v>12663</v>
      </c>
    </row>
    <row r="2411" spans="1:32" x14ac:dyDescent="0.2">
      <c r="A2411" s="1" t="s">
        <v>6564</v>
      </c>
      <c r="B2411" s="10">
        <v>4991695</v>
      </c>
      <c r="C2411" s="1" t="s">
        <v>2495</v>
      </c>
      <c r="D2411" s="1" t="s">
        <v>58</v>
      </c>
      <c r="E2411" s="11">
        <v>24917971</v>
      </c>
      <c r="F2411" s="11">
        <v>1513</v>
      </c>
      <c r="G2411" s="11">
        <v>2111</v>
      </c>
      <c r="H2411" s="11">
        <v>2109</v>
      </c>
      <c r="I2411" s="11">
        <v>1868</v>
      </c>
      <c r="J2411" s="11">
        <v>1768</v>
      </c>
      <c r="K2411" s="12" t="s">
        <v>2</v>
      </c>
      <c r="L2411" s="12" t="s">
        <v>2</v>
      </c>
      <c r="M2411" s="11">
        <v>2526</v>
      </c>
      <c r="N2411" s="11">
        <v>2261</v>
      </c>
      <c r="O2411" s="11">
        <v>1614</v>
      </c>
      <c r="P2411" s="11">
        <v>1834</v>
      </c>
      <c r="Q2411" s="11">
        <v>2011</v>
      </c>
      <c r="R2411" s="11">
        <v>-187</v>
      </c>
      <c r="S2411" s="11">
        <v>-348</v>
      </c>
      <c r="T2411" s="11">
        <v>-1137</v>
      </c>
      <c r="U2411" s="11">
        <v>-575</v>
      </c>
      <c r="V2411" s="11">
        <v>-392</v>
      </c>
      <c r="W2411" s="13">
        <v>8.141</v>
      </c>
      <c r="X2411" s="13">
        <v>9.6669999999999998</v>
      </c>
      <c r="Y2411" s="13">
        <v>8.8420000000000005</v>
      </c>
      <c r="Z2411" s="13">
        <v>7.5590000000000002</v>
      </c>
      <c r="AA2411" s="13">
        <v>6.9950000000000001</v>
      </c>
      <c r="AB2411" s="1">
        <v>6157</v>
      </c>
      <c r="AC2411" s="13">
        <v>16.953959000000001</v>
      </c>
      <c r="AD2411" s="13">
        <v>1.1247050000000001</v>
      </c>
      <c r="AE2411" s="1" t="s">
        <v>12654</v>
      </c>
      <c r="AF2411" s="1" t="s">
        <v>12658</v>
      </c>
    </row>
    <row r="2412" spans="1:32" x14ac:dyDescent="0.2">
      <c r="A2412" s="1" t="s">
        <v>6565</v>
      </c>
      <c r="B2412" s="10">
        <v>4272580</v>
      </c>
      <c r="C2412" s="1" t="s">
        <v>2496</v>
      </c>
      <c r="D2412" s="1" t="s">
        <v>262</v>
      </c>
      <c r="E2412" s="11">
        <v>23565617</v>
      </c>
      <c r="F2412" s="11">
        <v>6736</v>
      </c>
      <c r="G2412" s="11">
        <v>26712</v>
      </c>
      <c r="H2412" s="11">
        <v>32486</v>
      </c>
      <c r="I2412" s="11">
        <v>21601</v>
      </c>
      <c r="J2412" s="11">
        <v>20223</v>
      </c>
      <c r="K2412" s="12" t="s">
        <v>2</v>
      </c>
      <c r="L2412" s="12" t="s">
        <v>2</v>
      </c>
      <c r="M2412" s="11">
        <v>22654</v>
      </c>
      <c r="N2412" s="11">
        <v>32881</v>
      </c>
      <c r="O2412" s="11">
        <v>42930</v>
      </c>
      <c r="P2412" s="11">
        <v>31015</v>
      </c>
      <c r="Q2412" s="11">
        <v>34851</v>
      </c>
      <c r="R2412" s="11">
        <v>-25012</v>
      </c>
      <c r="S2412" s="11">
        <v>139</v>
      </c>
      <c r="T2412" s="11">
        <v>-1958</v>
      </c>
      <c r="U2412" s="11">
        <v>-13059</v>
      </c>
      <c r="V2412" s="11">
        <v>-8246</v>
      </c>
      <c r="W2412" s="13">
        <v>6.5389999999999997</v>
      </c>
      <c r="X2412" s="13">
        <v>21.978000000000002</v>
      </c>
      <c r="Y2412" s="13">
        <v>21.599</v>
      </c>
      <c r="Z2412" s="13">
        <v>12.534000000000001</v>
      </c>
      <c r="AA2412" s="13">
        <v>11.923999999999999</v>
      </c>
      <c r="AB2412" s="1">
        <v>9110</v>
      </c>
      <c r="AC2412" s="13">
        <v>6.4671979999999998</v>
      </c>
      <c r="AD2412" s="13">
        <v>0.77217999999999998</v>
      </c>
      <c r="AE2412" s="1" t="s">
        <v>12654</v>
      </c>
      <c r="AF2412" s="1" t="s">
        <v>12673</v>
      </c>
    </row>
    <row r="2413" spans="1:32" x14ac:dyDescent="0.2">
      <c r="A2413" s="1" t="s">
        <v>6566</v>
      </c>
      <c r="B2413" s="10">
        <v>4251871</v>
      </c>
      <c r="C2413" s="1" t="s">
        <v>2497</v>
      </c>
      <c r="D2413" s="1" t="s">
        <v>41</v>
      </c>
      <c r="E2413" s="11">
        <v>76503272</v>
      </c>
      <c r="F2413" s="11">
        <v>9843</v>
      </c>
      <c r="G2413" s="11">
        <v>11415</v>
      </c>
      <c r="H2413" s="11">
        <v>12525</v>
      </c>
      <c r="I2413" s="11">
        <v>15180</v>
      </c>
      <c r="J2413" s="11">
        <v>16850</v>
      </c>
      <c r="K2413" s="13">
        <v>18260</v>
      </c>
      <c r="L2413" s="13">
        <v>19873.333330000001</v>
      </c>
      <c r="M2413" s="11">
        <v>8157</v>
      </c>
      <c r="N2413" s="11">
        <v>7244</v>
      </c>
      <c r="O2413" s="11">
        <v>10067</v>
      </c>
      <c r="P2413" s="11">
        <v>12188</v>
      </c>
      <c r="Q2413" s="11">
        <v>12298</v>
      </c>
      <c r="R2413" s="11">
        <v>-658</v>
      </c>
      <c r="S2413" s="11">
        <v>-377</v>
      </c>
      <c r="T2413" s="11">
        <v>6018</v>
      </c>
      <c r="U2413" s="11">
        <v>-17849</v>
      </c>
      <c r="V2413" s="11">
        <v>904</v>
      </c>
      <c r="W2413" s="13">
        <v>13.629</v>
      </c>
      <c r="X2413" s="13">
        <v>15.647</v>
      </c>
      <c r="Y2413" s="13">
        <v>19.245000000000001</v>
      </c>
      <c r="Z2413" s="13">
        <v>17.555</v>
      </c>
      <c r="AA2413" s="13">
        <v>18.036000000000001</v>
      </c>
      <c r="AB2413" s="1">
        <v>9759</v>
      </c>
      <c r="AC2413" s="13">
        <v>21.383766000000001</v>
      </c>
      <c r="AD2413" s="13">
        <v>3.9582000000000002</v>
      </c>
      <c r="AE2413" s="1" t="s">
        <v>12654</v>
      </c>
      <c r="AF2413" s="1" t="s">
        <v>12663</v>
      </c>
    </row>
    <row r="2414" spans="1:32" x14ac:dyDescent="0.2">
      <c r="A2414" s="1" t="s">
        <v>6567</v>
      </c>
      <c r="B2414" s="10">
        <v>4213166</v>
      </c>
      <c r="C2414" s="1" t="s">
        <v>2498</v>
      </c>
      <c r="D2414" s="1" t="s">
        <v>58</v>
      </c>
      <c r="E2414" s="11">
        <v>489323007</v>
      </c>
      <c r="F2414" s="11">
        <v>2838</v>
      </c>
      <c r="G2414" s="11">
        <v>24774</v>
      </c>
      <c r="H2414" s="11">
        <v>32761</v>
      </c>
      <c r="I2414" s="11">
        <v>24673</v>
      </c>
      <c r="J2414" s="11">
        <v>26492</v>
      </c>
      <c r="K2414" s="13">
        <v>27111.333330000001</v>
      </c>
      <c r="L2414" s="13">
        <v>37316.666669999999</v>
      </c>
      <c r="M2414" s="11">
        <v>53842</v>
      </c>
      <c r="N2414" s="11">
        <v>22733</v>
      </c>
      <c r="O2414" s="11">
        <v>64163</v>
      </c>
      <c r="P2414" s="11">
        <v>99818</v>
      </c>
      <c r="Q2414" s="11">
        <v>82176</v>
      </c>
      <c r="R2414" s="11">
        <v>-51096</v>
      </c>
      <c r="S2414" s="11">
        <v>-19973</v>
      </c>
      <c r="T2414" s="11">
        <v>-48778</v>
      </c>
      <c r="U2414" s="11">
        <v>-90814</v>
      </c>
      <c r="V2414" s="11">
        <v>-58753</v>
      </c>
      <c r="W2414" s="13">
        <v>-0.13600000000000001</v>
      </c>
      <c r="X2414" s="13">
        <v>2.9180000000000001</v>
      </c>
      <c r="Y2414" s="13">
        <v>2.9340000000000002</v>
      </c>
      <c r="Z2414" s="13">
        <v>2.1720000000000002</v>
      </c>
      <c r="AA2414" s="13">
        <v>1.94</v>
      </c>
      <c r="AB2414" s="1">
        <v>6471</v>
      </c>
      <c r="AC2414" s="13">
        <v>24.462313999999999</v>
      </c>
      <c r="AD2414" s="13">
        <v>0.66296100000000002</v>
      </c>
      <c r="AE2414" s="1" t="s">
        <v>12654</v>
      </c>
      <c r="AF2414" s="1" t="s">
        <v>12658</v>
      </c>
    </row>
    <row r="2415" spans="1:32" x14ac:dyDescent="0.2">
      <c r="A2415" s="1" t="s">
        <v>6568</v>
      </c>
      <c r="B2415" s="10">
        <v>4308157</v>
      </c>
      <c r="C2415" s="1" t="s">
        <v>2499</v>
      </c>
      <c r="D2415" s="1" t="s">
        <v>24</v>
      </c>
      <c r="E2415" s="11">
        <v>14899377</v>
      </c>
      <c r="F2415" s="11">
        <v>4198</v>
      </c>
      <c r="G2415" s="11">
        <v>4921</v>
      </c>
      <c r="H2415" s="11">
        <v>5388</v>
      </c>
      <c r="I2415" s="11">
        <v>5863</v>
      </c>
      <c r="J2415" s="11">
        <v>6116</v>
      </c>
      <c r="K2415" s="12" t="s">
        <v>2</v>
      </c>
      <c r="L2415" s="12" t="s">
        <v>2</v>
      </c>
      <c r="M2415" s="11">
        <v>1998</v>
      </c>
      <c r="N2415" s="11">
        <v>3732</v>
      </c>
      <c r="O2415" s="11">
        <v>1998</v>
      </c>
      <c r="P2415" s="11">
        <v>5051</v>
      </c>
      <c r="Q2415" s="11">
        <v>3849</v>
      </c>
      <c r="R2415" s="11">
        <v>-583</v>
      </c>
      <c r="S2415" s="11">
        <v>-344</v>
      </c>
      <c r="T2415" s="11">
        <v>-1010</v>
      </c>
      <c r="U2415" s="11">
        <v>-8703</v>
      </c>
      <c r="V2415" s="11">
        <v>6407</v>
      </c>
      <c r="W2415" s="13">
        <v>12.292</v>
      </c>
      <c r="X2415" s="13">
        <v>13.839</v>
      </c>
      <c r="Y2415" s="13">
        <v>14.505000000000001</v>
      </c>
      <c r="Z2415" s="13">
        <v>13.599</v>
      </c>
      <c r="AA2415" s="13">
        <v>10.678000000000001</v>
      </c>
      <c r="AB2415" s="1">
        <v>9739</v>
      </c>
      <c r="AC2415" s="13">
        <v>10.390319</v>
      </c>
      <c r="AD2415" s="13">
        <v>1.059815</v>
      </c>
      <c r="AE2415" s="1" t="s">
        <v>12654</v>
      </c>
      <c r="AF2415" s="1" t="s">
        <v>12663</v>
      </c>
    </row>
    <row r="2416" spans="1:32" x14ac:dyDescent="0.2">
      <c r="A2416" s="1" t="s">
        <v>6569</v>
      </c>
      <c r="B2416" s="10">
        <v>4992471</v>
      </c>
      <c r="C2416" s="1" t="s">
        <v>2500</v>
      </c>
      <c r="D2416" s="1" t="s">
        <v>58</v>
      </c>
      <c r="E2416" s="11">
        <v>529437445</v>
      </c>
      <c r="F2416" s="11">
        <v>-3138</v>
      </c>
      <c r="G2416" s="11">
        <v>6881</v>
      </c>
      <c r="H2416" s="11">
        <v>17147</v>
      </c>
      <c r="I2416" s="11">
        <v>28149</v>
      </c>
      <c r="J2416" s="11">
        <v>22960</v>
      </c>
      <c r="K2416" s="13">
        <v>25766.666669999999</v>
      </c>
      <c r="L2416" s="13">
        <v>33400</v>
      </c>
      <c r="M2416" s="11">
        <v>36473</v>
      </c>
      <c r="N2416" s="11">
        <v>8956</v>
      </c>
      <c r="O2416" s="11">
        <v>34219</v>
      </c>
      <c r="P2416" s="11">
        <v>65103</v>
      </c>
      <c r="Q2416" s="11">
        <v>45623</v>
      </c>
      <c r="R2416" s="11">
        <v>-17938</v>
      </c>
      <c r="S2416" s="11">
        <v>2512</v>
      </c>
      <c r="T2416" s="11">
        <v>-13858</v>
      </c>
      <c r="U2416" s="11">
        <v>-24970</v>
      </c>
      <c r="V2416" s="11">
        <v>-25960</v>
      </c>
      <c r="W2416" s="13">
        <v>-6.0149999999999997</v>
      </c>
      <c r="X2416" s="13">
        <v>4.5460000000000003</v>
      </c>
      <c r="Y2416" s="13">
        <v>5.226</v>
      </c>
      <c r="Z2416" s="13">
        <v>4.6950000000000003</v>
      </c>
      <c r="AA2416" s="13">
        <v>-8.6050000000000004</v>
      </c>
      <c r="AB2416" s="1">
        <v>6472</v>
      </c>
      <c r="AC2416" s="12" t="s">
        <v>4019</v>
      </c>
      <c r="AD2416" s="13">
        <v>0.795238</v>
      </c>
      <c r="AE2416" s="1" t="s">
        <v>12654</v>
      </c>
      <c r="AF2416" s="1" t="s">
        <v>12658</v>
      </c>
    </row>
    <row r="2417" spans="1:32" x14ac:dyDescent="0.2">
      <c r="A2417" s="1" t="s">
        <v>6570</v>
      </c>
      <c r="B2417" s="10">
        <v>4970899</v>
      </c>
      <c r="C2417" s="1" t="s">
        <v>2501</v>
      </c>
      <c r="D2417" s="1" t="s">
        <v>24</v>
      </c>
      <c r="E2417" s="11">
        <v>4871583</v>
      </c>
      <c r="F2417" s="11">
        <v>168</v>
      </c>
      <c r="G2417" s="11">
        <v>843</v>
      </c>
      <c r="H2417" s="11">
        <v>810</v>
      </c>
      <c r="I2417" s="11">
        <v>376</v>
      </c>
      <c r="J2417" s="11">
        <v>552</v>
      </c>
      <c r="K2417" s="13">
        <v>1200</v>
      </c>
      <c r="L2417" s="13">
        <v>1650</v>
      </c>
      <c r="M2417" s="11">
        <v>555</v>
      </c>
      <c r="N2417" s="11">
        <v>1980</v>
      </c>
      <c r="O2417" s="11">
        <v>910</v>
      </c>
      <c r="P2417" s="11">
        <v>876</v>
      </c>
      <c r="Q2417" s="11">
        <v>1393</v>
      </c>
      <c r="R2417" s="11">
        <v>-822</v>
      </c>
      <c r="S2417" s="11">
        <v>-899</v>
      </c>
      <c r="T2417" s="11">
        <v>-1313</v>
      </c>
      <c r="U2417" s="11">
        <v>-1697</v>
      </c>
      <c r="V2417" s="11">
        <v>-1200</v>
      </c>
      <c r="W2417" s="13">
        <v>2.6680000000000001</v>
      </c>
      <c r="X2417" s="13">
        <v>12.943</v>
      </c>
      <c r="Y2417" s="13">
        <v>8.6549999999999994</v>
      </c>
      <c r="Z2417" s="13">
        <v>7.2569999999999997</v>
      </c>
      <c r="AA2417" s="13">
        <v>6.7939999999999996</v>
      </c>
      <c r="AB2417" s="1">
        <v>3850</v>
      </c>
      <c r="AC2417" s="13">
        <v>29.071839000000001</v>
      </c>
      <c r="AD2417" s="13">
        <v>3.676666</v>
      </c>
      <c r="AE2417" s="1" t="s">
        <v>12654</v>
      </c>
      <c r="AF2417" s="1" t="s">
        <v>12663</v>
      </c>
    </row>
    <row r="2418" spans="1:32" x14ac:dyDescent="0.2">
      <c r="A2418" s="1" t="s">
        <v>6571</v>
      </c>
      <c r="B2418" s="10">
        <v>4237177</v>
      </c>
      <c r="C2418" s="1" t="s">
        <v>2502</v>
      </c>
      <c r="D2418" s="1" t="s">
        <v>279</v>
      </c>
      <c r="E2418" s="11">
        <v>82190673396</v>
      </c>
      <c r="F2418" s="11">
        <v>1853959</v>
      </c>
      <c r="G2418" s="11">
        <v>1768593</v>
      </c>
      <c r="H2418" s="11">
        <v>1828986</v>
      </c>
      <c r="I2418" s="11">
        <v>1922910</v>
      </c>
      <c r="J2418" s="11">
        <v>1649571</v>
      </c>
      <c r="K2418" s="13">
        <v>1777093.6329600001</v>
      </c>
      <c r="L2418" s="13">
        <v>1825317.8069800001</v>
      </c>
      <c r="M2418" s="11">
        <v>3009064</v>
      </c>
      <c r="N2418" s="11">
        <v>3010257</v>
      </c>
      <c r="O2418" s="11">
        <v>2261013</v>
      </c>
      <c r="P2418" s="11">
        <v>2374159</v>
      </c>
      <c r="Q2418" s="11">
        <v>2364031</v>
      </c>
      <c r="R2418" s="11">
        <v>-1424532</v>
      </c>
      <c r="S2418" s="11">
        <v>-1699152</v>
      </c>
      <c r="T2418" s="11">
        <v>-1736912</v>
      </c>
      <c r="U2418" s="11">
        <v>-1989235</v>
      </c>
      <c r="V2418" s="11">
        <v>-1999644</v>
      </c>
      <c r="W2418" s="13">
        <v>11.47</v>
      </c>
      <c r="X2418" s="13">
        <v>14.587</v>
      </c>
      <c r="Y2418" s="13">
        <v>14.076000000000001</v>
      </c>
      <c r="Z2418" s="13">
        <v>13.289</v>
      </c>
      <c r="AA2418" s="13">
        <v>9.7349999999999994</v>
      </c>
      <c r="AB2418" s="1">
        <v>9432</v>
      </c>
      <c r="AC2418" s="13">
        <v>12.047809000000001</v>
      </c>
      <c r="AD2418" s="13">
        <v>1.355264</v>
      </c>
      <c r="AE2418" s="1" t="s">
        <v>12654</v>
      </c>
      <c r="AF2418" s="1" t="s">
        <v>12665</v>
      </c>
    </row>
    <row r="2419" spans="1:32" x14ac:dyDescent="0.2">
      <c r="A2419" s="1" t="s">
        <v>6572</v>
      </c>
      <c r="B2419" s="10">
        <v>8577812</v>
      </c>
      <c r="C2419" s="1" t="s">
        <v>2503</v>
      </c>
      <c r="D2419" s="1" t="s">
        <v>24</v>
      </c>
      <c r="E2419" s="11">
        <v>6484021</v>
      </c>
      <c r="F2419" s="11">
        <v>-7</v>
      </c>
      <c r="G2419" s="11">
        <v>169</v>
      </c>
      <c r="H2419" s="11">
        <v>101</v>
      </c>
      <c r="I2419" s="11">
        <v>332</v>
      </c>
      <c r="J2419" s="11">
        <v>641</v>
      </c>
      <c r="K2419" s="12" t="s">
        <v>2</v>
      </c>
      <c r="L2419" s="12" t="s">
        <v>2</v>
      </c>
      <c r="M2419" s="12" t="s">
        <v>2</v>
      </c>
      <c r="N2419" s="12" t="s">
        <v>2</v>
      </c>
      <c r="O2419" s="11">
        <v>297</v>
      </c>
      <c r="P2419" s="11">
        <v>811</v>
      </c>
      <c r="Q2419" s="11">
        <v>749</v>
      </c>
      <c r="R2419" s="12" t="s">
        <v>2</v>
      </c>
      <c r="S2419" s="12" t="s">
        <v>2</v>
      </c>
      <c r="T2419" s="11">
        <v>-130</v>
      </c>
      <c r="U2419" s="11">
        <v>-110</v>
      </c>
      <c r="V2419" s="11">
        <v>-128</v>
      </c>
      <c r="W2419" s="13">
        <v>-12.5</v>
      </c>
      <c r="X2419" s="13">
        <v>68.760999999999996</v>
      </c>
      <c r="Y2419" s="13">
        <v>13.055999999999999</v>
      </c>
      <c r="Z2419" s="13">
        <v>26.934999999999999</v>
      </c>
      <c r="AA2419" s="13">
        <v>34.106000000000002</v>
      </c>
      <c r="AB2419" s="1">
        <v>5033</v>
      </c>
      <c r="AC2419" s="13">
        <v>9.7424739999999996</v>
      </c>
      <c r="AD2419" s="13">
        <v>2.4814949999999998</v>
      </c>
      <c r="AE2419" s="1" t="s">
        <v>12654</v>
      </c>
      <c r="AF2419" s="1" t="s">
        <v>12663</v>
      </c>
    </row>
    <row r="2420" spans="1:32" x14ac:dyDescent="0.2">
      <c r="A2420" s="1" t="s">
        <v>6573</v>
      </c>
      <c r="B2420" s="10">
        <v>4813007</v>
      </c>
      <c r="C2420" s="1" t="s">
        <v>2504</v>
      </c>
      <c r="D2420" s="1" t="s">
        <v>309</v>
      </c>
      <c r="E2420" s="11">
        <v>90494774</v>
      </c>
      <c r="F2420" s="11">
        <v>6910</v>
      </c>
      <c r="G2420" s="11">
        <v>2812</v>
      </c>
      <c r="H2420" s="11">
        <v>-10399</v>
      </c>
      <c r="I2420" s="11">
        <v>-6624</v>
      </c>
      <c r="J2420" s="11">
        <v>-6624</v>
      </c>
      <c r="K2420" s="13">
        <v>-598.5</v>
      </c>
      <c r="L2420" s="13">
        <v>5279.0742399999999</v>
      </c>
      <c r="M2420" s="11">
        <v>7095</v>
      </c>
      <c r="N2420" s="11">
        <v>9952</v>
      </c>
      <c r="O2420" s="11">
        <v>-5273</v>
      </c>
      <c r="P2420" s="11">
        <v>-7718</v>
      </c>
      <c r="Q2420" s="11">
        <v>-7718</v>
      </c>
      <c r="R2420" s="11">
        <v>278</v>
      </c>
      <c r="S2420" s="11">
        <v>1043</v>
      </c>
      <c r="T2420" s="11">
        <v>-63791</v>
      </c>
      <c r="U2420" s="11">
        <v>-4763</v>
      </c>
      <c r="V2420" s="11">
        <v>-4763</v>
      </c>
      <c r="W2420" s="13">
        <v>1.8520000000000001</v>
      </c>
      <c r="X2420" s="13">
        <v>0.66200000000000003</v>
      </c>
      <c r="Y2420" s="13">
        <v>-11.532</v>
      </c>
      <c r="Z2420" s="13">
        <v>-7.15</v>
      </c>
      <c r="AA2420" s="13">
        <v>-7.15</v>
      </c>
      <c r="AB2420" s="1">
        <v>4565</v>
      </c>
      <c r="AC2420" s="12" t="s">
        <v>4019</v>
      </c>
      <c r="AD2420" s="13">
        <v>1.076465</v>
      </c>
      <c r="AE2420" s="1" t="s">
        <v>12654</v>
      </c>
      <c r="AF2420" s="1" t="s">
        <v>12656</v>
      </c>
    </row>
    <row r="2421" spans="1:32" x14ac:dyDescent="0.2">
      <c r="A2421" s="1" t="s">
        <v>6574</v>
      </c>
      <c r="B2421" s="10">
        <v>5265060</v>
      </c>
      <c r="C2421" s="1" t="s">
        <v>2505</v>
      </c>
      <c r="D2421" s="1" t="s">
        <v>32</v>
      </c>
      <c r="E2421" s="11">
        <v>8536800</v>
      </c>
      <c r="F2421" s="12" t="s">
        <v>2</v>
      </c>
      <c r="G2421" s="12" t="s">
        <v>2</v>
      </c>
      <c r="H2421" s="12" t="s">
        <v>2</v>
      </c>
      <c r="I2421" s="11">
        <v>-678</v>
      </c>
      <c r="J2421" s="11">
        <v>-678</v>
      </c>
      <c r="K2421" s="12" t="s">
        <v>2</v>
      </c>
      <c r="L2421" s="12" t="s">
        <v>2</v>
      </c>
      <c r="M2421" s="12" t="s">
        <v>2</v>
      </c>
      <c r="N2421" s="12" t="s">
        <v>2</v>
      </c>
      <c r="O2421" s="12" t="s">
        <v>2</v>
      </c>
      <c r="P2421" s="11">
        <v>-1091</v>
      </c>
      <c r="Q2421" s="11">
        <v>-1091</v>
      </c>
      <c r="R2421" s="12" t="s">
        <v>2</v>
      </c>
      <c r="S2421" s="12" t="s">
        <v>2</v>
      </c>
      <c r="T2421" s="12" t="s">
        <v>2</v>
      </c>
      <c r="U2421" s="11">
        <v>40</v>
      </c>
      <c r="V2421" s="11">
        <v>40</v>
      </c>
      <c r="W2421" s="12" t="s">
        <v>2</v>
      </c>
      <c r="X2421" s="12" t="s">
        <v>2</v>
      </c>
      <c r="Y2421" s="12" t="s">
        <v>2</v>
      </c>
      <c r="Z2421" s="12" t="s">
        <v>2</v>
      </c>
      <c r="AA2421" s="12" t="s">
        <v>2</v>
      </c>
      <c r="AB2421" s="1">
        <v>5618</v>
      </c>
      <c r="AC2421" s="12" t="s">
        <v>4019</v>
      </c>
      <c r="AD2421" s="13">
        <v>5.2812060000000001</v>
      </c>
      <c r="AE2421" s="1" t="s">
        <v>12654</v>
      </c>
      <c r="AF2421" s="1" t="s">
        <v>12666</v>
      </c>
    </row>
    <row r="2422" spans="1:32" x14ac:dyDescent="0.2">
      <c r="A2422" s="1" t="s">
        <v>6575</v>
      </c>
      <c r="B2422" s="10">
        <v>7092098</v>
      </c>
      <c r="C2422" s="1" t="s">
        <v>2506</v>
      </c>
      <c r="D2422" s="1" t="s">
        <v>41</v>
      </c>
      <c r="E2422" s="11">
        <v>2326464</v>
      </c>
      <c r="F2422" s="12" t="s">
        <v>2</v>
      </c>
      <c r="G2422" s="12" t="s">
        <v>2</v>
      </c>
      <c r="H2422" s="12" t="s">
        <v>2</v>
      </c>
      <c r="I2422" s="12" t="s">
        <v>2</v>
      </c>
      <c r="J2422" s="11">
        <v>562</v>
      </c>
      <c r="K2422" s="12" t="s">
        <v>2</v>
      </c>
      <c r="L2422" s="12" t="s">
        <v>2</v>
      </c>
      <c r="M2422" s="12" t="s">
        <v>2</v>
      </c>
      <c r="N2422" s="12" t="s">
        <v>2</v>
      </c>
      <c r="O2422" s="12" t="s">
        <v>2</v>
      </c>
      <c r="P2422" s="12" t="s">
        <v>2</v>
      </c>
      <c r="Q2422" s="11">
        <v>461</v>
      </c>
      <c r="R2422" s="12" t="s">
        <v>2</v>
      </c>
      <c r="S2422" s="12" t="s">
        <v>2</v>
      </c>
      <c r="T2422" s="12" t="s">
        <v>2</v>
      </c>
      <c r="U2422" s="12" t="s">
        <v>2</v>
      </c>
      <c r="V2422" s="11">
        <v>-444</v>
      </c>
      <c r="W2422" s="12" t="s">
        <v>2</v>
      </c>
      <c r="X2422" s="12" t="s">
        <v>2</v>
      </c>
      <c r="Y2422" s="12" t="s">
        <v>2</v>
      </c>
      <c r="Z2422" s="12" t="s">
        <v>2</v>
      </c>
      <c r="AA2422" s="12" t="s">
        <v>2</v>
      </c>
      <c r="AB2422" s="1">
        <v>5576</v>
      </c>
      <c r="AC2422" s="13">
        <v>13.422981</v>
      </c>
      <c r="AD2422" s="13">
        <v>1.205911</v>
      </c>
      <c r="AE2422" s="1" t="s">
        <v>12654</v>
      </c>
      <c r="AF2422" s="1" t="s">
        <v>12663</v>
      </c>
    </row>
    <row r="2423" spans="1:32" x14ac:dyDescent="0.2">
      <c r="A2423" s="1" t="s">
        <v>6576</v>
      </c>
      <c r="B2423" s="10">
        <v>4981569</v>
      </c>
      <c r="C2423" s="1" t="s">
        <v>2507</v>
      </c>
      <c r="D2423" s="1" t="s">
        <v>1045</v>
      </c>
      <c r="E2423" s="11">
        <v>10086837</v>
      </c>
      <c r="F2423" s="11">
        <v>1983</v>
      </c>
      <c r="G2423" s="11">
        <v>3347</v>
      </c>
      <c r="H2423" s="11">
        <v>3767</v>
      </c>
      <c r="I2423" s="11">
        <v>3115</v>
      </c>
      <c r="J2423" s="11">
        <v>3115</v>
      </c>
      <c r="K2423" s="12" t="s">
        <v>2</v>
      </c>
      <c r="L2423" s="12" t="s">
        <v>2</v>
      </c>
      <c r="M2423" s="11">
        <v>3603</v>
      </c>
      <c r="N2423" s="11">
        <v>1416</v>
      </c>
      <c r="O2423" s="11">
        <v>1789</v>
      </c>
      <c r="P2423" s="11">
        <v>3762</v>
      </c>
      <c r="Q2423" s="11">
        <v>3762</v>
      </c>
      <c r="R2423" s="11">
        <v>221</v>
      </c>
      <c r="S2423" s="11">
        <v>-569</v>
      </c>
      <c r="T2423" s="11">
        <v>-585</v>
      </c>
      <c r="U2423" s="11">
        <v>-555</v>
      </c>
      <c r="V2423" s="11">
        <v>-555</v>
      </c>
      <c r="W2423" s="13">
        <v>18.289000000000001</v>
      </c>
      <c r="X2423" s="13">
        <v>22.478999999999999</v>
      </c>
      <c r="Y2423" s="13">
        <v>19.097999999999999</v>
      </c>
      <c r="Z2423" s="13">
        <v>13.917999999999999</v>
      </c>
      <c r="AA2423" s="13">
        <v>13.917999999999999</v>
      </c>
      <c r="AB2423" s="1">
        <v>4979</v>
      </c>
      <c r="AC2423" s="13">
        <v>10.117953</v>
      </c>
      <c r="AD2423" s="13">
        <v>1.3398570000000001</v>
      </c>
      <c r="AE2423" s="1" t="s">
        <v>12654</v>
      </c>
      <c r="AF2423" s="1" t="s">
        <v>12667</v>
      </c>
    </row>
    <row r="2424" spans="1:32" x14ac:dyDescent="0.2">
      <c r="A2424" s="1" t="s">
        <v>6577</v>
      </c>
      <c r="B2424" s="10">
        <v>4992190</v>
      </c>
      <c r="C2424" s="1" t="s">
        <v>2508</v>
      </c>
      <c r="D2424" s="1" t="s">
        <v>58</v>
      </c>
      <c r="E2424" s="11">
        <v>15741013</v>
      </c>
      <c r="F2424" s="11">
        <v>7322</v>
      </c>
      <c r="G2424" s="11">
        <v>8499</v>
      </c>
      <c r="H2424" s="11">
        <v>9014</v>
      </c>
      <c r="I2424" s="11">
        <v>9196</v>
      </c>
      <c r="J2424" s="11">
        <v>9196</v>
      </c>
      <c r="K2424" s="12" t="s">
        <v>2</v>
      </c>
      <c r="L2424" s="12" t="s">
        <v>2</v>
      </c>
      <c r="M2424" s="11">
        <v>9881</v>
      </c>
      <c r="N2424" s="11">
        <v>6656</v>
      </c>
      <c r="O2424" s="11">
        <v>5305</v>
      </c>
      <c r="P2424" s="11">
        <v>8355</v>
      </c>
      <c r="Q2424" s="11">
        <v>8355</v>
      </c>
      <c r="R2424" s="11">
        <v>-546</v>
      </c>
      <c r="S2424" s="11">
        <v>68</v>
      </c>
      <c r="T2424" s="11">
        <v>5130</v>
      </c>
      <c r="U2424" s="11">
        <v>-3718</v>
      </c>
      <c r="V2424" s="11">
        <v>-3718</v>
      </c>
      <c r="W2424" s="13">
        <v>11.475</v>
      </c>
      <c r="X2424" s="13">
        <v>10.532</v>
      </c>
      <c r="Y2424" s="13">
        <v>10.489000000000001</v>
      </c>
      <c r="Z2424" s="13">
        <v>9.0990000000000002</v>
      </c>
      <c r="AA2424" s="13">
        <v>9.0990000000000002</v>
      </c>
      <c r="AB2424" s="1">
        <v>6877</v>
      </c>
      <c r="AC2424" s="13">
        <v>10.872252</v>
      </c>
      <c r="AD2424" s="13">
        <v>0.88686900000000002</v>
      </c>
      <c r="AE2424" s="1" t="s">
        <v>12654</v>
      </c>
      <c r="AF2424" s="1" t="s">
        <v>12658</v>
      </c>
    </row>
    <row r="2425" spans="1:32" x14ac:dyDescent="0.2">
      <c r="A2425" s="1" t="s">
        <v>6578</v>
      </c>
      <c r="B2425" s="10">
        <v>4199038</v>
      </c>
      <c r="C2425" s="1" t="s">
        <v>2509</v>
      </c>
      <c r="D2425" s="1" t="s">
        <v>148</v>
      </c>
      <c r="E2425" s="11">
        <v>696612796</v>
      </c>
      <c r="F2425" s="11">
        <v>123163</v>
      </c>
      <c r="G2425" s="11">
        <v>41052</v>
      </c>
      <c r="H2425" s="11">
        <v>93801</v>
      </c>
      <c r="I2425" s="11">
        <v>79382</v>
      </c>
      <c r="J2425" s="11">
        <v>143443</v>
      </c>
      <c r="K2425" s="13">
        <v>136190.69065999999</v>
      </c>
      <c r="L2425" s="13">
        <v>156320.2194</v>
      </c>
      <c r="M2425" s="11">
        <v>24803</v>
      </c>
      <c r="N2425" s="11">
        <v>69697</v>
      </c>
      <c r="O2425" s="11">
        <v>228456</v>
      </c>
      <c r="P2425" s="11">
        <v>50399</v>
      </c>
      <c r="Q2425" s="11">
        <v>85625</v>
      </c>
      <c r="R2425" s="11">
        <v>-79075</v>
      </c>
      <c r="S2425" s="11">
        <v>-49833</v>
      </c>
      <c r="T2425" s="11">
        <v>-101610</v>
      </c>
      <c r="U2425" s="11">
        <v>-84471</v>
      </c>
      <c r="V2425" s="11">
        <v>9596</v>
      </c>
      <c r="W2425" s="13">
        <v>11.128</v>
      </c>
      <c r="X2425" s="13">
        <v>4.25</v>
      </c>
      <c r="Y2425" s="13">
        <v>7.8879999999999999</v>
      </c>
      <c r="Z2425" s="13">
        <v>6.92</v>
      </c>
      <c r="AA2425" s="13">
        <v>12.518000000000001</v>
      </c>
      <c r="AB2425" s="1">
        <v>1802</v>
      </c>
      <c r="AC2425" s="13">
        <v>11.748915</v>
      </c>
      <c r="AD2425" s="13">
        <v>1.663564</v>
      </c>
      <c r="AE2425" s="1" t="s">
        <v>12654</v>
      </c>
      <c r="AF2425" s="1" t="s">
        <v>12658</v>
      </c>
    </row>
    <row r="2426" spans="1:32" x14ac:dyDescent="0.2">
      <c r="A2426" s="1" t="s">
        <v>6579</v>
      </c>
      <c r="B2426" s="10">
        <v>4237389</v>
      </c>
      <c r="C2426" s="1" t="s">
        <v>2510</v>
      </c>
      <c r="D2426" s="1" t="s">
        <v>24</v>
      </c>
      <c r="E2426" s="11">
        <v>75175703</v>
      </c>
      <c r="F2426" s="11">
        <v>12936</v>
      </c>
      <c r="G2426" s="11">
        <v>16349</v>
      </c>
      <c r="H2426" s="11">
        <v>14709</v>
      </c>
      <c r="I2426" s="11">
        <v>18692</v>
      </c>
      <c r="J2426" s="11">
        <v>21741</v>
      </c>
      <c r="K2426" s="13">
        <v>24348.275379999999</v>
      </c>
      <c r="L2426" s="13">
        <v>28105.87962</v>
      </c>
      <c r="M2426" s="11">
        <v>11918</v>
      </c>
      <c r="N2426" s="11">
        <v>16053</v>
      </c>
      <c r="O2426" s="11">
        <v>15449</v>
      </c>
      <c r="P2426" s="11">
        <v>23259</v>
      </c>
      <c r="Q2426" s="11">
        <v>17670</v>
      </c>
      <c r="R2426" s="11">
        <v>-753</v>
      </c>
      <c r="S2426" s="11">
        <v>-803</v>
      </c>
      <c r="T2426" s="11">
        <v>-202</v>
      </c>
      <c r="U2426" s="11">
        <v>-850</v>
      </c>
      <c r="V2426" s="11">
        <v>-1072</v>
      </c>
      <c r="W2426" s="13">
        <v>7.827</v>
      </c>
      <c r="X2426" s="13">
        <v>8.907</v>
      </c>
      <c r="Y2426" s="13">
        <v>7.9829999999999997</v>
      </c>
      <c r="Z2426" s="13">
        <v>9.5890000000000004</v>
      </c>
      <c r="AA2426" s="13">
        <v>10.512</v>
      </c>
      <c r="AB2426" s="1">
        <v>4733</v>
      </c>
      <c r="AC2426" s="13">
        <v>39.109665</v>
      </c>
      <c r="AD2426" s="13">
        <v>3.9689429999999999</v>
      </c>
      <c r="AE2426" s="1" t="s">
        <v>12654</v>
      </c>
      <c r="AF2426" s="1" t="s">
        <v>12663</v>
      </c>
    </row>
    <row r="2427" spans="1:32" x14ac:dyDescent="0.2">
      <c r="A2427" s="1" t="s">
        <v>6580</v>
      </c>
      <c r="B2427" s="10">
        <v>4237129</v>
      </c>
      <c r="C2427" s="1" t="s">
        <v>2511</v>
      </c>
      <c r="D2427" s="1" t="s">
        <v>41</v>
      </c>
      <c r="E2427" s="11">
        <v>439915590</v>
      </c>
      <c r="F2427" s="11">
        <v>48079</v>
      </c>
      <c r="G2427" s="11">
        <v>54136</v>
      </c>
      <c r="H2427" s="11">
        <v>62491</v>
      </c>
      <c r="I2427" s="11">
        <v>70911</v>
      </c>
      <c r="J2427" s="11">
        <v>78378</v>
      </c>
      <c r="K2427" s="13">
        <v>87513.907600000006</v>
      </c>
      <c r="L2427" s="13">
        <v>96499.103799999997</v>
      </c>
      <c r="M2427" s="11">
        <v>41677</v>
      </c>
      <c r="N2427" s="11">
        <v>38972</v>
      </c>
      <c r="O2427" s="11">
        <v>52960</v>
      </c>
      <c r="P2427" s="11">
        <v>55831</v>
      </c>
      <c r="Q2427" s="11">
        <v>62794</v>
      </c>
      <c r="R2427" s="11">
        <v>-5422</v>
      </c>
      <c r="S2427" s="11">
        <v>-44053</v>
      </c>
      <c r="T2427" s="11">
        <v>1282</v>
      </c>
      <c r="U2427" s="11">
        <v>-2206</v>
      </c>
      <c r="V2427" s="11">
        <v>-3934</v>
      </c>
      <c r="W2427" s="13">
        <v>15.067</v>
      </c>
      <c r="X2427" s="13">
        <v>15.547000000000001</v>
      </c>
      <c r="Y2427" s="13">
        <v>16.129000000000001</v>
      </c>
      <c r="Z2427" s="13">
        <v>15.968</v>
      </c>
      <c r="AA2427" s="13">
        <v>15.523999999999999</v>
      </c>
      <c r="AB2427" s="1">
        <v>4684</v>
      </c>
      <c r="AC2427" s="13">
        <v>31.135681000000002</v>
      </c>
      <c r="AD2427" s="13">
        <v>4.4636050000000003</v>
      </c>
      <c r="AE2427" s="1" t="s">
        <v>12654</v>
      </c>
      <c r="AF2427" s="1" t="s">
        <v>12663</v>
      </c>
    </row>
    <row r="2428" spans="1:32" x14ac:dyDescent="0.2">
      <c r="A2428" s="1" t="s">
        <v>6581</v>
      </c>
      <c r="B2428" s="10">
        <v>4916690</v>
      </c>
      <c r="C2428" s="1" t="s">
        <v>2512</v>
      </c>
      <c r="D2428" s="1" t="s">
        <v>71</v>
      </c>
      <c r="E2428" s="11">
        <v>9413650</v>
      </c>
      <c r="F2428" s="11">
        <v>1468</v>
      </c>
      <c r="G2428" s="11">
        <v>1419</v>
      </c>
      <c r="H2428" s="11">
        <v>1129</v>
      </c>
      <c r="I2428" s="11">
        <v>1919</v>
      </c>
      <c r="J2428" s="11">
        <v>1752</v>
      </c>
      <c r="K2428" s="12" t="s">
        <v>2</v>
      </c>
      <c r="L2428" s="12" t="s">
        <v>2</v>
      </c>
      <c r="M2428" s="11">
        <v>1661</v>
      </c>
      <c r="N2428" s="11">
        <v>1558</v>
      </c>
      <c r="O2428" s="11">
        <v>1276</v>
      </c>
      <c r="P2428" s="11">
        <v>3456</v>
      </c>
      <c r="Q2428" s="11">
        <v>1901</v>
      </c>
      <c r="R2428" s="11">
        <v>-997</v>
      </c>
      <c r="S2428" s="11">
        <v>-1074</v>
      </c>
      <c r="T2428" s="11">
        <v>-1344</v>
      </c>
      <c r="U2428" s="11">
        <v>-698</v>
      </c>
      <c r="V2428" s="11">
        <v>-810</v>
      </c>
      <c r="W2428" s="13">
        <v>10.901999999999999</v>
      </c>
      <c r="X2428" s="13">
        <v>9.3960000000000008</v>
      </c>
      <c r="Y2428" s="13">
        <v>3.9950000000000001</v>
      </c>
      <c r="Z2428" s="13">
        <v>13.763999999999999</v>
      </c>
      <c r="AA2428" s="13">
        <v>9.7319999999999993</v>
      </c>
      <c r="AB2428" s="1">
        <v>3096</v>
      </c>
      <c r="AC2428" s="13">
        <v>12.082654</v>
      </c>
      <c r="AD2428" s="13">
        <v>1.1252470000000001</v>
      </c>
      <c r="AE2428" s="1" t="s">
        <v>12654</v>
      </c>
      <c r="AF2428" s="1" t="s">
        <v>12672</v>
      </c>
    </row>
    <row r="2429" spans="1:32" x14ac:dyDescent="0.2">
      <c r="A2429" s="1" t="s">
        <v>6582</v>
      </c>
      <c r="B2429" s="10">
        <v>4993245</v>
      </c>
      <c r="C2429" s="1" t="s">
        <v>2513</v>
      </c>
      <c r="D2429" s="1" t="s">
        <v>53</v>
      </c>
      <c r="E2429" s="11">
        <v>12968226</v>
      </c>
      <c r="F2429" s="11">
        <v>1944</v>
      </c>
      <c r="G2429" s="11">
        <v>3037</v>
      </c>
      <c r="H2429" s="11">
        <v>2922</v>
      </c>
      <c r="I2429" s="11">
        <v>2133</v>
      </c>
      <c r="J2429" s="11">
        <v>1399</v>
      </c>
      <c r="K2429" s="12" t="s">
        <v>2</v>
      </c>
      <c r="L2429" s="12" t="s">
        <v>2</v>
      </c>
      <c r="M2429" s="11">
        <v>2193</v>
      </c>
      <c r="N2429" s="11">
        <v>3428</v>
      </c>
      <c r="O2429" s="11">
        <v>1856</v>
      </c>
      <c r="P2429" s="11">
        <v>3385</v>
      </c>
      <c r="Q2429" s="11">
        <v>1878</v>
      </c>
      <c r="R2429" s="11">
        <v>877</v>
      </c>
      <c r="S2429" s="11">
        <v>-532</v>
      </c>
      <c r="T2429" s="11">
        <v>364</v>
      </c>
      <c r="U2429" s="11">
        <v>-1539</v>
      </c>
      <c r="V2429" s="11">
        <v>-1224</v>
      </c>
      <c r="W2429" s="13">
        <v>11.036</v>
      </c>
      <c r="X2429" s="13">
        <v>18.686</v>
      </c>
      <c r="Y2429" s="13">
        <v>12.018000000000001</v>
      </c>
      <c r="Z2429" s="13">
        <v>9.3320000000000007</v>
      </c>
      <c r="AA2429" s="13">
        <v>4.4420000000000002</v>
      </c>
      <c r="AB2429" s="1">
        <v>3166</v>
      </c>
      <c r="AC2429" s="13">
        <v>16.838563000000001</v>
      </c>
      <c r="AD2429" s="13">
        <v>0.75722800000000001</v>
      </c>
      <c r="AE2429" s="1" t="s">
        <v>12654</v>
      </c>
      <c r="AF2429" s="1" t="s">
        <v>12658</v>
      </c>
    </row>
    <row r="2430" spans="1:32" x14ac:dyDescent="0.2">
      <c r="A2430" s="1" t="s">
        <v>6583</v>
      </c>
      <c r="B2430" s="10">
        <v>4995553</v>
      </c>
      <c r="C2430" s="1" t="s">
        <v>2514</v>
      </c>
      <c r="D2430" s="1" t="s">
        <v>524</v>
      </c>
      <c r="E2430" s="11">
        <v>345220310</v>
      </c>
      <c r="F2430" s="11">
        <v>-24190</v>
      </c>
      <c r="G2430" s="11">
        <v>6153</v>
      </c>
      <c r="H2430" s="11">
        <v>26602</v>
      </c>
      <c r="I2430" s="11">
        <v>50768</v>
      </c>
      <c r="J2430" s="11">
        <v>51432</v>
      </c>
      <c r="K2430" s="13">
        <v>53829.422839999999</v>
      </c>
      <c r="L2430" s="13">
        <v>55653.240899999997</v>
      </c>
      <c r="M2430" s="11">
        <v>27178</v>
      </c>
      <c r="N2430" s="11">
        <v>48617</v>
      </c>
      <c r="O2430" s="11">
        <v>62928</v>
      </c>
      <c r="P2430" s="11">
        <v>71626</v>
      </c>
      <c r="Q2430" s="11">
        <v>55877</v>
      </c>
      <c r="R2430" s="11">
        <v>-43582</v>
      </c>
      <c r="S2430" s="11">
        <v>-45515</v>
      </c>
      <c r="T2430" s="11">
        <v>34712</v>
      </c>
      <c r="U2430" s="11">
        <v>23435</v>
      </c>
      <c r="V2430" s="11">
        <v>-74495</v>
      </c>
      <c r="W2430" s="13">
        <v>-10.846</v>
      </c>
      <c r="X2430" s="13">
        <v>3.4039999999999999</v>
      </c>
      <c r="Y2430" s="13">
        <v>11.064</v>
      </c>
      <c r="Z2430" s="13">
        <v>19.231999999999999</v>
      </c>
      <c r="AA2430" s="13">
        <v>11.09</v>
      </c>
      <c r="AB2430" s="1">
        <v>9007</v>
      </c>
      <c r="AC2430" s="13">
        <v>13.999366</v>
      </c>
      <c r="AD2430" s="13">
        <v>1.1740600000000001</v>
      </c>
      <c r="AE2430" s="1" t="s">
        <v>12654</v>
      </c>
      <c r="AF2430" s="1" t="s">
        <v>12673</v>
      </c>
    </row>
    <row r="2431" spans="1:32" x14ac:dyDescent="0.2">
      <c r="A2431" s="1" t="s">
        <v>6584</v>
      </c>
      <c r="B2431" s="10">
        <v>4971321</v>
      </c>
      <c r="C2431" s="1" t="s">
        <v>2515</v>
      </c>
      <c r="D2431" s="1" t="s">
        <v>11</v>
      </c>
      <c r="E2431" s="11">
        <v>3199546</v>
      </c>
      <c r="F2431" s="11">
        <v>169</v>
      </c>
      <c r="G2431" s="11">
        <v>25</v>
      </c>
      <c r="H2431" s="11">
        <v>219</v>
      </c>
      <c r="I2431" s="11">
        <v>391</v>
      </c>
      <c r="J2431" s="11">
        <v>391</v>
      </c>
      <c r="K2431" s="12" t="s">
        <v>2</v>
      </c>
      <c r="L2431" s="12" t="s">
        <v>2</v>
      </c>
      <c r="M2431" s="11">
        <v>131</v>
      </c>
      <c r="N2431" s="11">
        <v>375</v>
      </c>
      <c r="O2431" s="11">
        <v>-1052</v>
      </c>
      <c r="P2431" s="11">
        <v>-1140</v>
      </c>
      <c r="Q2431" s="11">
        <v>-1140</v>
      </c>
      <c r="R2431" s="11">
        <v>-245</v>
      </c>
      <c r="S2431" s="11">
        <v>-129</v>
      </c>
      <c r="T2431" s="11">
        <v>-56</v>
      </c>
      <c r="U2431" s="11">
        <v>-144</v>
      </c>
      <c r="V2431" s="11">
        <v>-144</v>
      </c>
      <c r="W2431" s="13">
        <v>2.5569999999999999</v>
      </c>
      <c r="X2431" s="13">
        <v>-1.1000000000000001</v>
      </c>
      <c r="Y2431" s="13">
        <v>4.9779999999999998</v>
      </c>
      <c r="Z2431" s="13">
        <v>7.2549999999999999</v>
      </c>
      <c r="AA2431" s="13">
        <v>7.2549999999999999</v>
      </c>
      <c r="AB2431" s="1">
        <v>7314</v>
      </c>
      <c r="AC2431" s="13">
        <v>153.42111499999999</v>
      </c>
      <c r="AD2431" s="13">
        <v>1.071442</v>
      </c>
      <c r="AE2431" s="1" t="s">
        <v>12654</v>
      </c>
      <c r="AF2431" s="1" t="s">
        <v>12659</v>
      </c>
    </row>
    <row r="2432" spans="1:32" x14ac:dyDescent="0.2">
      <c r="A2432" s="1" t="s">
        <v>6585</v>
      </c>
      <c r="B2432" s="10">
        <v>4992940</v>
      </c>
      <c r="C2432" s="1" t="s">
        <v>2516</v>
      </c>
      <c r="D2432" s="1" t="s">
        <v>58</v>
      </c>
      <c r="E2432" s="11">
        <v>5721636</v>
      </c>
      <c r="F2432" s="11">
        <v>1057</v>
      </c>
      <c r="G2432" s="11">
        <v>965</v>
      </c>
      <c r="H2432" s="11">
        <v>2011</v>
      </c>
      <c r="I2432" s="11">
        <v>1163</v>
      </c>
      <c r="J2432" s="11">
        <v>1163</v>
      </c>
      <c r="K2432" s="12" t="s">
        <v>2</v>
      </c>
      <c r="L2432" s="12" t="s">
        <v>2</v>
      </c>
      <c r="M2432" s="11">
        <v>1340</v>
      </c>
      <c r="N2432" s="11">
        <v>1992</v>
      </c>
      <c r="O2432" s="11">
        <v>3810</v>
      </c>
      <c r="P2432" s="11">
        <v>3288</v>
      </c>
      <c r="Q2432" s="11">
        <v>3288</v>
      </c>
      <c r="R2432" s="11">
        <v>-278</v>
      </c>
      <c r="S2432" s="11">
        <v>-617</v>
      </c>
      <c r="T2432" s="11">
        <v>-242</v>
      </c>
      <c r="U2432" s="11">
        <v>-745</v>
      </c>
      <c r="V2432" s="11">
        <v>-745</v>
      </c>
      <c r="W2432" s="13">
        <v>6.9189999999999996</v>
      </c>
      <c r="X2432" s="13">
        <v>5.7889999999999997</v>
      </c>
      <c r="Y2432" s="13">
        <v>10.246</v>
      </c>
      <c r="Z2432" s="13">
        <v>5.3869999999999996</v>
      </c>
      <c r="AA2432" s="13">
        <v>5.3869999999999996</v>
      </c>
      <c r="AB2432" s="1">
        <v>6149</v>
      </c>
      <c r="AC2432" s="13">
        <v>7.76356</v>
      </c>
      <c r="AD2432" s="13">
        <v>0.84344300000000005</v>
      </c>
      <c r="AE2432" s="1" t="s">
        <v>12654</v>
      </c>
      <c r="AF2432" s="1" t="s">
        <v>12658</v>
      </c>
    </row>
    <row r="2433" spans="1:32" x14ac:dyDescent="0.2">
      <c r="A2433" s="1" t="s">
        <v>6586</v>
      </c>
      <c r="B2433" s="10">
        <v>4970931</v>
      </c>
      <c r="C2433" s="1" t="s">
        <v>2517</v>
      </c>
      <c r="D2433" s="1" t="s">
        <v>402</v>
      </c>
      <c r="E2433" s="11">
        <v>8194187</v>
      </c>
      <c r="F2433" s="11">
        <v>670</v>
      </c>
      <c r="G2433" s="11">
        <v>436</v>
      </c>
      <c r="H2433" s="11">
        <v>421</v>
      </c>
      <c r="I2433" s="11">
        <v>573</v>
      </c>
      <c r="J2433" s="11">
        <v>516</v>
      </c>
      <c r="K2433" s="12" t="s">
        <v>2</v>
      </c>
      <c r="L2433" s="12" t="s">
        <v>2</v>
      </c>
      <c r="M2433" s="11">
        <v>715</v>
      </c>
      <c r="N2433" s="11">
        <v>917</v>
      </c>
      <c r="O2433" s="11">
        <v>539</v>
      </c>
      <c r="P2433" s="11">
        <v>1077</v>
      </c>
      <c r="Q2433" s="11">
        <v>1000</v>
      </c>
      <c r="R2433" s="11">
        <v>-621</v>
      </c>
      <c r="S2433" s="11">
        <v>-533</v>
      </c>
      <c r="T2433" s="11">
        <v>-634</v>
      </c>
      <c r="U2433" s="11">
        <v>-575</v>
      </c>
      <c r="V2433" s="11">
        <v>-704</v>
      </c>
      <c r="W2433" s="13">
        <v>8.2720000000000002</v>
      </c>
      <c r="X2433" s="13">
        <v>3.3450000000000002</v>
      </c>
      <c r="Y2433" s="13">
        <v>3.9889999999999999</v>
      </c>
      <c r="Z2433" s="13">
        <v>4.4889999999999999</v>
      </c>
      <c r="AA2433" s="13">
        <v>4.2560000000000002</v>
      </c>
      <c r="AB2433" s="1">
        <v>3839</v>
      </c>
      <c r="AC2433" s="13">
        <v>23.356269000000001</v>
      </c>
      <c r="AD2433" s="13">
        <v>0.82918999999999998</v>
      </c>
      <c r="AE2433" s="1" t="s">
        <v>12654</v>
      </c>
      <c r="AF2433" s="1" t="s">
        <v>12664</v>
      </c>
    </row>
    <row r="2434" spans="1:32" x14ac:dyDescent="0.2">
      <c r="A2434" s="1" t="s">
        <v>6587</v>
      </c>
      <c r="B2434" s="10">
        <v>4916575</v>
      </c>
      <c r="C2434" s="1" t="s">
        <v>2518</v>
      </c>
      <c r="D2434" s="1" t="s">
        <v>2519</v>
      </c>
      <c r="E2434" s="11">
        <v>56346717</v>
      </c>
      <c r="F2434" s="11">
        <v>1207</v>
      </c>
      <c r="G2434" s="11">
        <v>-707</v>
      </c>
      <c r="H2434" s="11">
        <v>3586</v>
      </c>
      <c r="I2434" s="11">
        <v>3449</v>
      </c>
      <c r="J2434" s="11">
        <v>3449</v>
      </c>
      <c r="K2434" s="12" t="s">
        <v>2</v>
      </c>
      <c r="L2434" s="12" t="s">
        <v>2</v>
      </c>
      <c r="M2434" s="11">
        <v>1550</v>
      </c>
      <c r="N2434" s="11">
        <v>-860</v>
      </c>
      <c r="O2434" s="11">
        <v>4606</v>
      </c>
      <c r="P2434" s="11">
        <v>4280</v>
      </c>
      <c r="Q2434" s="11">
        <v>4280</v>
      </c>
      <c r="R2434" s="11">
        <v>-2865</v>
      </c>
      <c r="S2434" s="11">
        <v>-4040</v>
      </c>
      <c r="T2434" s="11">
        <v>11</v>
      </c>
      <c r="U2434" s="11">
        <v>-1304</v>
      </c>
      <c r="V2434" s="11">
        <v>-1304</v>
      </c>
      <c r="W2434" s="13">
        <v>1.1879999999999999</v>
      </c>
      <c r="X2434" s="13">
        <v>-6.92</v>
      </c>
      <c r="Y2434" s="13">
        <v>16.242000000000001</v>
      </c>
      <c r="Z2434" s="13">
        <v>11.686999999999999</v>
      </c>
      <c r="AA2434" s="13">
        <v>11.686999999999999</v>
      </c>
      <c r="AB2434" s="1">
        <v>2533</v>
      </c>
      <c r="AC2434" s="13">
        <v>8.7556159999999998</v>
      </c>
      <c r="AD2434" s="13">
        <v>1.1893450000000001</v>
      </c>
      <c r="AE2434" s="1" t="s">
        <v>12654</v>
      </c>
      <c r="AF2434" s="1" t="s">
        <v>12674</v>
      </c>
    </row>
    <row r="2435" spans="1:32" x14ac:dyDescent="0.2">
      <c r="A2435" s="1" t="s">
        <v>6588</v>
      </c>
      <c r="B2435" s="10">
        <v>6468738</v>
      </c>
      <c r="C2435" s="1"/>
      <c r="D2435" s="1" t="s">
        <v>174</v>
      </c>
      <c r="E2435" s="11">
        <v>1613200</v>
      </c>
      <c r="F2435" s="11">
        <v>921</v>
      </c>
      <c r="G2435" s="11">
        <v>571</v>
      </c>
      <c r="H2435" s="11">
        <v>741</v>
      </c>
      <c r="I2435" s="11">
        <v>1108</v>
      </c>
      <c r="J2435" s="11">
        <v>1108</v>
      </c>
      <c r="K2435" s="12" t="s">
        <v>2</v>
      </c>
      <c r="L2435" s="12" t="s">
        <v>2</v>
      </c>
      <c r="M2435" s="12" t="s">
        <v>2</v>
      </c>
      <c r="N2435" s="12" t="s">
        <v>2</v>
      </c>
      <c r="O2435" s="11">
        <v>1161</v>
      </c>
      <c r="P2435" s="11">
        <v>1176</v>
      </c>
      <c r="Q2435" s="11">
        <v>1176</v>
      </c>
      <c r="R2435" s="12" t="s">
        <v>2</v>
      </c>
      <c r="S2435" s="12" t="s">
        <v>2</v>
      </c>
      <c r="T2435" s="11">
        <v>-135</v>
      </c>
      <c r="U2435" s="11">
        <v>-592</v>
      </c>
      <c r="V2435" s="11">
        <v>-592</v>
      </c>
      <c r="W2435" s="12" t="s">
        <v>2</v>
      </c>
      <c r="X2435" s="13">
        <v>11.272</v>
      </c>
      <c r="Y2435" s="13">
        <v>13.029</v>
      </c>
      <c r="Z2435" s="13">
        <v>16.234000000000002</v>
      </c>
      <c r="AA2435" s="13">
        <v>16.234000000000002</v>
      </c>
      <c r="AB2435" s="1">
        <v>5890</v>
      </c>
      <c r="AC2435" s="13">
        <v>7.2753880000000004</v>
      </c>
      <c r="AD2435" s="12" t="s">
        <v>2</v>
      </c>
      <c r="AE2435" s="1" t="s">
        <v>12654</v>
      </c>
      <c r="AF2435" s="1" t="s">
        <v>12664</v>
      </c>
    </row>
    <row r="2436" spans="1:32" x14ac:dyDescent="0.2">
      <c r="A2436" s="1" t="s">
        <v>6589</v>
      </c>
      <c r="B2436" s="10">
        <v>4916767</v>
      </c>
      <c r="C2436" s="1" t="s">
        <v>2520</v>
      </c>
      <c r="D2436" s="1" t="s">
        <v>92</v>
      </c>
      <c r="E2436" s="11">
        <v>1496184</v>
      </c>
      <c r="F2436" s="11">
        <v>-520</v>
      </c>
      <c r="G2436" s="11">
        <v>-1001</v>
      </c>
      <c r="H2436" s="11">
        <v>498</v>
      </c>
      <c r="I2436" s="11">
        <v>-320</v>
      </c>
      <c r="J2436" s="11">
        <v>465</v>
      </c>
      <c r="K2436" s="12" t="s">
        <v>2</v>
      </c>
      <c r="L2436" s="12" t="s">
        <v>2</v>
      </c>
      <c r="M2436" s="11">
        <v>1160</v>
      </c>
      <c r="N2436" s="11">
        <v>-2717</v>
      </c>
      <c r="O2436" s="11">
        <v>1164</v>
      </c>
      <c r="P2436" s="11">
        <v>2932</v>
      </c>
      <c r="Q2436" s="11">
        <v>2794</v>
      </c>
      <c r="R2436" s="11">
        <v>-1723</v>
      </c>
      <c r="S2436" s="11">
        <v>-1237</v>
      </c>
      <c r="T2436" s="11">
        <v>-1763</v>
      </c>
      <c r="U2436" s="11">
        <v>-2047</v>
      </c>
      <c r="V2436" s="11">
        <v>-495</v>
      </c>
      <c r="W2436" s="13">
        <v>-9.7040000000000006</v>
      </c>
      <c r="X2436" s="13">
        <v>-7.44</v>
      </c>
      <c r="Y2436" s="13">
        <v>3.4950000000000001</v>
      </c>
      <c r="Z2436" s="13">
        <v>-3.9329999999999998</v>
      </c>
      <c r="AA2436" s="13">
        <v>7.03</v>
      </c>
      <c r="AB2436" s="1">
        <v>6408</v>
      </c>
      <c r="AC2436" s="13">
        <v>8.5062709999999999</v>
      </c>
      <c r="AD2436" s="13">
        <v>0.31894899999999998</v>
      </c>
      <c r="AE2436" s="1" t="s">
        <v>12654</v>
      </c>
      <c r="AF2436" s="1" t="s">
        <v>12675</v>
      </c>
    </row>
    <row r="2437" spans="1:32" x14ac:dyDescent="0.2">
      <c r="A2437" s="1" t="s">
        <v>6590</v>
      </c>
      <c r="B2437" s="10">
        <v>4250105</v>
      </c>
      <c r="C2437" s="1" t="s">
        <v>2521</v>
      </c>
      <c r="D2437" s="1" t="s">
        <v>177</v>
      </c>
      <c r="E2437" s="11">
        <v>24364432</v>
      </c>
      <c r="F2437" s="11">
        <v>1368</v>
      </c>
      <c r="G2437" s="11">
        <v>2977</v>
      </c>
      <c r="H2437" s="11">
        <v>2234</v>
      </c>
      <c r="I2437" s="11">
        <v>2178</v>
      </c>
      <c r="J2437" s="11">
        <v>2178</v>
      </c>
      <c r="K2437" s="13">
        <v>2000</v>
      </c>
      <c r="L2437" s="13">
        <v>2300</v>
      </c>
      <c r="M2437" s="11">
        <v>1938</v>
      </c>
      <c r="N2437" s="11">
        <v>2303</v>
      </c>
      <c r="O2437" s="11">
        <v>1837</v>
      </c>
      <c r="P2437" s="11">
        <v>2736</v>
      </c>
      <c r="Q2437" s="11">
        <v>2736</v>
      </c>
      <c r="R2437" s="11">
        <v>-780</v>
      </c>
      <c r="S2437" s="11">
        <v>-1993</v>
      </c>
      <c r="T2437" s="11">
        <v>-2105</v>
      </c>
      <c r="U2437" s="11">
        <v>-2232</v>
      </c>
      <c r="V2437" s="11">
        <v>-2232</v>
      </c>
      <c r="W2437" s="13">
        <v>4.1289999999999996</v>
      </c>
      <c r="X2437" s="13">
        <v>5.2569999999999997</v>
      </c>
      <c r="Y2437" s="13">
        <v>3.53</v>
      </c>
      <c r="Z2437" s="13">
        <v>3.3690000000000002</v>
      </c>
      <c r="AA2437" s="13">
        <v>3.3690000000000002</v>
      </c>
      <c r="AB2437" s="1">
        <v>5218</v>
      </c>
      <c r="AC2437" s="13">
        <v>18.181528</v>
      </c>
      <c r="AD2437" s="13">
        <v>0.542906</v>
      </c>
      <c r="AE2437" s="1" t="s">
        <v>12654</v>
      </c>
      <c r="AF2437" s="1" t="s">
        <v>12659</v>
      </c>
    </row>
    <row r="2438" spans="1:32" x14ac:dyDescent="0.2">
      <c r="A2438" s="1" t="s">
        <v>6591</v>
      </c>
      <c r="B2438" s="10">
        <v>4239858</v>
      </c>
      <c r="C2438" s="1" t="s">
        <v>2522</v>
      </c>
      <c r="D2438" s="1" t="s">
        <v>92</v>
      </c>
      <c r="E2438" s="11">
        <v>12788626</v>
      </c>
      <c r="F2438" s="11">
        <v>2106</v>
      </c>
      <c r="G2438" s="11">
        <v>2273</v>
      </c>
      <c r="H2438" s="11">
        <v>2062</v>
      </c>
      <c r="I2438" s="11">
        <v>1615</v>
      </c>
      <c r="J2438" s="11">
        <v>1781</v>
      </c>
      <c r="K2438" s="12" t="s">
        <v>2</v>
      </c>
      <c r="L2438" s="12" t="s">
        <v>2</v>
      </c>
      <c r="M2438" s="11">
        <v>2122</v>
      </c>
      <c r="N2438" s="11">
        <v>567</v>
      </c>
      <c r="O2438" s="11">
        <v>601</v>
      </c>
      <c r="P2438" s="11">
        <v>2654</v>
      </c>
      <c r="Q2438" s="11">
        <v>2761</v>
      </c>
      <c r="R2438" s="11">
        <v>-794</v>
      </c>
      <c r="S2438" s="11">
        <v>-992</v>
      </c>
      <c r="T2438" s="11">
        <v>-734</v>
      </c>
      <c r="U2438" s="11">
        <v>-5546</v>
      </c>
      <c r="V2438" s="11">
        <v>-1383</v>
      </c>
      <c r="W2438" s="13">
        <v>4.8680000000000003</v>
      </c>
      <c r="X2438" s="13">
        <v>5.55</v>
      </c>
      <c r="Y2438" s="13">
        <v>3.7850000000000001</v>
      </c>
      <c r="Z2438" s="13">
        <v>2.7989999999999999</v>
      </c>
      <c r="AA2438" s="13">
        <v>4.0069999999999997</v>
      </c>
      <c r="AB2438" s="1">
        <v>7628</v>
      </c>
      <c r="AC2438" s="13">
        <v>15.768735</v>
      </c>
      <c r="AD2438" s="13">
        <v>0.693743</v>
      </c>
      <c r="AE2438" s="1" t="s">
        <v>12654</v>
      </c>
      <c r="AF2438" s="1" t="s">
        <v>12675</v>
      </c>
    </row>
    <row r="2439" spans="1:32" x14ac:dyDescent="0.2">
      <c r="A2439" s="1" t="s">
        <v>6592</v>
      </c>
      <c r="B2439" s="10">
        <v>4990465</v>
      </c>
      <c r="C2439" s="1" t="s">
        <v>2523</v>
      </c>
      <c r="D2439" s="1" t="s">
        <v>148</v>
      </c>
      <c r="E2439" s="11">
        <v>15897588</v>
      </c>
      <c r="F2439" s="11">
        <v>1335</v>
      </c>
      <c r="G2439" s="11">
        <v>1583</v>
      </c>
      <c r="H2439" s="11">
        <v>1715</v>
      </c>
      <c r="I2439" s="11">
        <v>1842</v>
      </c>
      <c r="J2439" s="11">
        <v>1937</v>
      </c>
      <c r="K2439" s="12" t="s">
        <v>2</v>
      </c>
      <c r="L2439" s="12" t="s">
        <v>2</v>
      </c>
      <c r="M2439" s="11">
        <v>1994</v>
      </c>
      <c r="N2439" s="11">
        <v>-345</v>
      </c>
      <c r="O2439" s="11">
        <v>2294</v>
      </c>
      <c r="P2439" s="11">
        <v>-346</v>
      </c>
      <c r="Q2439" s="11">
        <v>-510</v>
      </c>
      <c r="R2439" s="11">
        <v>-847</v>
      </c>
      <c r="S2439" s="11">
        <v>-178</v>
      </c>
      <c r="T2439" s="11">
        <v>573</v>
      </c>
      <c r="U2439" s="11">
        <v>-164</v>
      </c>
      <c r="V2439" s="11">
        <v>-119</v>
      </c>
      <c r="W2439" s="13">
        <v>9.6910000000000007</v>
      </c>
      <c r="X2439" s="13">
        <v>11.113</v>
      </c>
      <c r="Y2439" s="13">
        <v>10.162000000000001</v>
      </c>
      <c r="Z2439" s="13">
        <v>11.371</v>
      </c>
      <c r="AA2439" s="13">
        <v>10.345000000000001</v>
      </c>
      <c r="AB2439" s="1">
        <v>9765</v>
      </c>
      <c r="AC2439" s="13">
        <v>14.357314000000001</v>
      </c>
      <c r="AD2439" s="13">
        <v>1.3439909999999999</v>
      </c>
      <c r="AE2439" s="1" t="s">
        <v>12654</v>
      </c>
      <c r="AF2439" s="1" t="s">
        <v>12658</v>
      </c>
    </row>
    <row r="2440" spans="1:32" x14ac:dyDescent="0.2">
      <c r="A2440" s="1" t="s">
        <v>6593</v>
      </c>
      <c r="B2440" s="10">
        <v>6346134</v>
      </c>
      <c r="C2440" s="1" t="s">
        <v>2524</v>
      </c>
      <c r="D2440" s="1" t="s">
        <v>281</v>
      </c>
      <c r="E2440" s="11">
        <v>7827666</v>
      </c>
      <c r="F2440" s="11">
        <v>1212</v>
      </c>
      <c r="G2440" s="11">
        <v>1288</v>
      </c>
      <c r="H2440" s="11">
        <v>1126</v>
      </c>
      <c r="I2440" s="11">
        <v>1087</v>
      </c>
      <c r="J2440" s="11">
        <v>905</v>
      </c>
      <c r="K2440" s="12" t="s">
        <v>2</v>
      </c>
      <c r="L2440" s="12" t="s">
        <v>2</v>
      </c>
      <c r="M2440" s="11">
        <v>1680</v>
      </c>
      <c r="N2440" s="11">
        <v>1748</v>
      </c>
      <c r="O2440" s="11">
        <v>1240</v>
      </c>
      <c r="P2440" s="11">
        <v>1864</v>
      </c>
      <c r="Q2440" s="11">
        <v>2160</v>
      </c>
      <c r="R2440" s="11">
        <v>-416</v>
      </c>
      <c r="S2440" s="11">
        <v>-642</v>
      </c>
      <c r="T2440" s="11">
        <v>-1117</v>
      </c>
      <c r="U2440" s="11">
        <v>-1355</v>
      </c>
      <c r="V2440" s="11">
        <v>-1774</v>
      </c>
      <c r="W2440" s="13">
        <v>6.6440000000000001</v>
      </c>
      <c r="X2440" s="13">
        <v>6.9589999999999996</v>
      </c>
      <c r="Y2440" s="13">
        <v>5.6139999999999999</v>
      </c>
      <c r="Z2440" s="13">
        <v>6.2240000000000002</v>
      </c>
      <c r="AA2440" s="13">
        <v>5.1779999999999999</v>
      </c>
      <c r="AB2440" s="1">
        <v>3943</v>
      </c>
      <c r="AC2440" s="13">
        <v>12.774514</v>
      </c>
      <c r="AD2440" s="13">
        <v>0.54016500000000001</v>
      </c>
      <c r="AE2440" s="1" t="s">
        <v>12654</v>
      </c>
      <c r="AF2440" s="1" t="s">
        <v>12667</v>
      </c>
    </row>
    <row r="2441" spans="1:32" x14ac:dyDescent="0.2">
      <c r="A2441" s="1" t="s">
        <v>6594</v>
      </c>
      <c r="B2441" s="10">
        <v>4813079</v>
      </c>
      <c r="C2441" s="1" t="s">
        <v>2525</v>
      </c>
      <c r="D2441" s="1" t="s">
        <v>157</v>
      </c>
      <c r="E2441" s="11">
        <v>13641376</v>
      </c>
      <c r="F2441" s="11">
        <v>3010</v>
      </c>
      <c r="G2441" s="11">
        <v>632</v>
      </c>
      <c r="H2441" s="11">
        <v>2060</v>
      </c>
      <c r="I2441" s="11">
        <v>2044</v>
      </c>
      <c r="J2441" s="11">
        <v>2769</v>
      </c>
      <c r="K2441" s="12" t="s">
        <v>2</v>
      </c>
      <c r="L2441" s="12" t="s">
        <v>2</v>
      </c>
      <c r="M2441" s="11">
        <v>-4273</v>
      </c>
      <c r="N2441" s="11">
        <v>1309</v>
      </c>
      <c r="O2441" s="11">
        <v>96</v>
      </c>
      <c r="P2441" s="11">
        <v>7548</v>
      </c>
      <c r="Q2441" s="11">
        <v>-9184</v>
      </c>
      <c r="R2441" s="11">
        <v>710</v>
      </c>
      <c r="S2441" s="11">
        <v>68</v>
      </c>
      <c r="T2441" s="11">
        <v>-291</v>
      </c>
      <c r="U2441" s="11">
        <v>-496</v>
      </c>
      <c r="V2441" s="11">
        <v>-3132</v>
      </c>
      <c r="W2441" s="13">
        <v>13.858000000000001</v>
      </c>
      <c r="X2441" s="13">
        <v>4.165</v>
      </c>
      <c r="Y2441" s="13">
        <v>9.4169999999999998</v>
      </c>
      <c r="Z2441" s="13">
        <v>8.1539999999999999</v>
      </c>
      <c r="AA2441" s="13">
        <v>8.9670000000000005</v>
      </c>
      <c r="AB2441" s="1">
        <v>3417</v>
      </c>
      <c r="AC2441" s="13">
        <v>6.7339739999999999</v>
      </c>
      <c r="AD2441" s="13">
        <v>0.615977</v>
      </c>
      <c r="AE2441" s="1" t="s">
        <v>12654</v>
      </c>
      <c r="AF2441" s="1" t="s">
        <v>12671</v>
      </c>
    </row>
    <row r="2442" spans="1:32" x14ac:dyDescent="0.2">
      <c r="A2442" s="1" t="s">
        <v>6595</v>
      </c>
      <c r="B2442" s="10">
        <v>4989991</v>
      </c>
      <c r="C2442" s="1" t="s">
        <v>2526</v>
      </c>
      <c r="D2442" s="1" t="s">
        <v>148</v>
      </c>
      <c r="E2442" s="11">
        <v>18654211</v>
      </c>
      <c r="F2442" s="11">
        <v>333</v>
      </c>
      <c r="G2442" s="11">
        <v>314</v>
      </c>
      <c r="H2442" s="11">
        <v>419</v>
      </c>
      <c r="I2442" s="11">
        <v>622</v>
      </c>
      <c r="J2442" s="11">
        <v>785</v>
      </c>
      <c r="K2442" s="12" t="s">
        <v>2</v>
      </c>
      <c r="L2442" s="12" t="s">
        <v>2</v>
      </c>
      <c r="M2442" s="11">
        <v>334</v>
      </c>
      <c r="N2442" s="11">
        <v>504</v>
      </c>
      <c r="O2442" s="11">
        <v>-1950</v>
      </c>
      <c r="P2442" s="11">
        <v>1475</v>
      </c>
      <c r="Q2442" s="11">
        <v>-871</v>
      </c>
      <c r="R2442" s="11">
        <v>-150</v>
      </c>
      <c r="S2442" s="11">
        <v>-4</v>
      </c>
      <c r="T2442" s="11">
        <v>174</v>
      </c>
      <c r="U2442" s="11">
        <v>-135</v>
      </c>
      <c r="V2442" s="11">
        <v>-193</v>
      </c>
      <c r="W2442" s="13">
        <v>5.7560000000000002</v>
      </c>
      <c r="X2442" s="13">
        <v>5.7839999999999998</v>
      </c>
      <c r="Y2442" s="13">
        <v>6.0880000000000001</v>
      </c>
      <c r="Z2442" s="13">
        <v>7.694</v>
      </c>
      <c r="AA2442" s="13">
        <v>8.9570000000000007</v>
      </c>
      <c r="AB2442" s="1">
        <v>1844</v>
      </c>
      <c r="AC2442" s="13">
        <v>22.667157</v>
      </c>
      <c r="AD2442" s="13">
        <v>1.9347209999999999</v>
      </c>
      <c r="AE2442" s="1" t="s">
        <v>12654</v>
      </c>
      <c r="AF2442" s="1" t="s">
        <v>12658</v>
      </c>
    </row>
    <row r="2443" spans="1:32" x14ac:dyDescent="0.2">
      <c r="A2443" s="1" t="s">
        <v>6596</v>
      </c>
      <c r="B2443" s="10">
        <v>4916038</v>
      </c>
      <c r="C2443" s="1" t="s">
        <v>2527</v>
      </c>
      <c r="D2443" s="1" t="s">
        <v>90</v>
      </c>
      <c r="E2443" s="11">
        <v>4991732</v>
      </c>
      <c r="F2443" s="11">
        <v>471</v>
      </c>
      <c r="G2443" s="11">
        <v>551</v>
      </c>
      <c r="H2443" s="11">
        <v>375</v>
      </c>
      <c r="I2443" s="11">
        <v>270</v>
      </c>
      <c r="J2443" s="11">
        <v>270</v>
      </c>
      <c r="K2443" s="12" t="s">
        <v>2</v>
      </c>
      <c r="L2443" s="12" t="s">
        <v>2</v>
      </c>
      <c r="M2443" s="11">
        <v>1403</v>
      </c>
      <c r="N2443" s="11">
        <v>1166</v>
      </c>
      <c r="O2443" s="11">
        <v>-760</v>
      </c>
      <c r="P2443" s="11">
        <v>-1703</v>
      </c>
      <c r="Q2443" s="11">
        <v>-1703</v>
      </c>
      <c r="R2443" s="11">
        <v>-599</v>
      </c>
      <c r="S2443" s="11">
        <v>390</v>
      </c>
      <c r="T2443" s="11">
        <v>-193</v>
      </c>
      <c r="U2443" s="11">
        <v>-263</v>
      </c>
      <c r="V2443" s="11">
        <v>-263</v>
      </c>
      <c r="W2443" s="13">
        <v>3.13</v>
      </c>
      <c r="X2443" s="13">
        <v>6.1989999999999998</v>
      </c>
      <c r="Y2443" s="13">
        <v>2.1379999999999999</v>
      </c>
      <c r="Z2443" s="13">
        <v>1.5429999999999999</v>
      </c>
      <c r="AA2443" s="13">
        <v>1.5429999999999999</v>
      </c>
      <c r="AB2443" s="1">
        <v>2917</v>
      </c>
      <c r="AC2443" s="12" t="s">
        <v>4019</v>
      </c>
      <c r="AD2443" s="13">
        <v>0.389708</v>
      </c>
      <c r="AE2443" s="1" t="s">
        <v>12654</v>
      </c>
      <c r="AF2443" s="1" t="s">
        <v>12674</v>
      </c>
    </row>
    <row r="2444" spans="1:32" x14ac:dyDescent="0.2">
      <c r="A2444" s="1" t="s">
        <v>6597</v>
      </c>
      <c r="B2444" s="10">
        <v>4995974</v>
      </c>
      <c r="C2444" s="1" t="s">
        <v>2528</v>
      </c>
      <c r="D2444" s="1" t="s">
        <v>148</v>
      </c>
      <c r="E2444" s="11">
        <v>25833238</v>
      </c>
      <c r="F2444" s="12" t="s">
        <v>2</v>
      </c>
      <c r="G2444" s="12" t="s">
        <v>2</v>
      </c>
      <c r="H2444" s="12" t="s">
        <v>2</v>
      </c>
      <c r="I2444" s="12" t="s">
        <v>2</v>
      </c>
      <c r="J2444" s="11">
        <v>119</v>
      </c>
      <c r="K2444" s="12" t="s">
        <v>2</v>
      </c>
      <c r="L2444" s="12" t="s">
        <v>2</v>
      </c>
      <c r="M2444" s="12" t="s">
        <v>2</v>
      </c>
      <c r="N2444" s="12" t="s">
        <v>2</v>
      </c>
      <c r="O2444" s="12" t="s">
        <v>2</v>
      </c>
      <c r="P2444" s="12" t="s">
        <v>2</v>
      </c>
      <c r="Q2444" s="11">
        <v>5943</v>
      </c>
      <c r="R2444" s="12" t="s">
        <v>2</v>
      </c>
      <c r="S2444" s="12" t="s">
        <v>2</v>
      </c>
      <c r="T2444" s="12" t="s">
        <v>2</v>
      </c>
      <c r="U2444" s="12" t="s">
        <v>2</v>
      </c>
      <c r="V2444" s="11">
        <v>-8179</v>
      </c>
      <c r="W2444" s="12" t="s">
        <v>2</v>
      </c>
      <c r="X2444" s="12" t="s">
        <v>2</v>
      </c>
      <c r="Y2444" s="12" t="s">
        <v>2</v>
      </c>
      <c r="Z2444" s="12" t="s">
        <v>2</v>
      </c>
      <c r="AA2444" s="13">
        <v>1.9530000000000001</v>
      </c>
      <c r="AB2444" s="1">
        <v>1793</v>
      </c>
      <c r="AC2444" s="13">
        <v>31.625080000000001</v>
      </c>
      <c r="AD2444" s="13">
        <v>1.022092</v>
      </c>
      <c r="AE2444" s="1" t="s">
        <v>12654</v>
      </c>
      <c r="AF2444" s="1" t="s">
        <v>12658</v>
      </c>
    </row>
    <row r="2445" spans="1:32" x14ac:dyDescent="0.2">
      <c r="A2445" s="1" t="s">
        <v>6598</v>
      </c>
      <c r="B2445" s="10">
        <v>4981260</v>
      </c>
      <c r="C2445" s="1" t="s">
        <v>2529</v>
      </c>
      <c r="D2445" s="1" t="s">
        <v>281</v>
      </c>
      <c r="E2445" s="11">
        <v>3561676</v>
      </c>
      <c r="F2445" s="11">
        <v>270</v>
      </c>
      <c r="G2445" s="11">
        <v>255</v>
      </c>
      <c r="H2445" s="11">
        <v>269</v>
      </c>
      <c r="I2445" s="11">
        <v>342</v>
      </c>
      <c r="J2445" s="11">
        <v>277</v>
      </c>
      <c r="K2445" s="12" t="s">
        <v>2</v>
      </c>
      <c r="L2445" s="12" t="s">
        <v>2</v>
      </c>
      <c r="M2445" s="11">
        <v>148</v>
      </c>
      <c r="N2445" s="11">
        <v>328</v>
      </c>
      <c r="O2445" s="11">
        <v>318</v>
      </c>
      <c r="P2445" s="11">
        <v>633</v>
      </c>
      <c r="Q2445" s="11">
        <v>-148</v>
      </c>
      <c r="R2445" s="11">
        <v>-344</v>
      </c>
      <c r="S2445" s="11">
        <v>-177</v>
      </c>
      <c r="T2445" s="11">
        <v>-225</v>
      </c>
      <c r="U2445" s="11">
        <v>-213</v>
      </c>
      <c r="V2445" s="11">
        <v>-82</v>
      </c>
      <c r="W2445" s="13">
        <v>3.0190000000000001</v>
      </c>
      <c r="X2445" s="13">
        <v>2.36</v>
      </c>
      <c r="Y2445" s="13">
        <v>0.5</v>
      </c>
      <c r="Z2445" s="13">
        <v>4.9909999999999997</v>
      </c>
      <c r="AA2445" s="13">
        <v>-2.1869999999999998</v>
      </c>
      <c r="AB2445" s="1">
        <v>3953</v>
      </c>
      <c r="AC2445" s="12" t="s">
        <v>4019</v>
      </c>
      <c r="AD2445" s="13">
        <v>0.60185500000000003</v>
      </c>
      <c r="AE2445" s="1" t="s">
        <v>12654</v>
      </c>
      <c r="AF2445" s="1" t="s">
        <v>12667</v>
      </c>
    </row>
    <row r="2446" spans="1:32" x14ac:dyDescent="0.2">
      <c r="A2446" s="1" t="s">
        <v>6599</v>
      </c>
      <c r="B2446" s="10">
        <v>4238955</v>
      </c>
      <c r="C2446" s="1" t="s">
        <v>2530</v>
      </c>
      <c r="D2446" s="1" t="s">
        <v>20</v>
      </c>
      <c r="E2446" s="11">
        <v>52310061</v>
      </c>
      <c r="F2446" s="11">
        <v>6075</v>
      </c>
      <c r="G2446" s="11">
        <v>6959</v>
      </c>
      <c r="H2446" s="11">
        <v>7982</v>
      </c>
      <c r="I2446" s="11">
        <v>10287</v>
      </c>
      <c r="J2446" s="11">
        <v>10905</v>
      </c>
      <c r="K2446" s="13">
        <v>11433.333329999999</v>
      </c>
      <c r="L2446" s="13">
        <v>12166.666670000001</v>
      </c>
      <c r="M2446" s="11">
        <v>5824</v>
      </c>
      <c r="N2446" s="11">
        <v>13596</v>
      </c>
      <c r="O2446" s="11">
        <v>7325</v>
      </c>
      <c r="P2446" s="11">
        <v>12217</v>
      </c>
      <c r="Q2446" s="11">
        <v>11215</v>
      </c>
      <c r="R2446" s="11">
        <v>-3444</v>
      </c>
      <c r="S2446" s="11">
        <v>-2941</v>
      </c>
      <c r="T2446" s="11">
        <v>-3229</v>
      </c>
      <c r="U2446" s="11">
        <v>-3222</v>
      </c>
      <c r="V2446" s="11">
        <v>-4574</v>
      </c>
      <c r="W2446" s="13">
        <v>8.3040000000000003</v>
      </c>
      <c r="X2446" s="13">
        <v>15.72</v>
      </c>
      <c r="Y2446" s="13">
        <v>10.196</v>
      </c>
      <c r="Z2446" s="13">
        <v>12.041</v>
      </c>
      <c r="AA2446" s="13">
        <v>11.298</v>
      </c>
      <c r="AB2446" s="1">
        <v>9936</v>
      </c>
      <c r="AC2446" s="13">
        <v>21.411891000000001</v>
      </c>
      <c r="AD2446" s="13">
        <v>2.6818979999999999</v>
      </c>
      <c r="AE2446" s="1" t="s">
        <v>12654</v>
      </c>
      <c r="AF2446" s="1" t="s">
        <v>12661</v>
      </c>
    </row>
    <row r="2447" spans="1:32" x14ac:dyDescent="0.2">
      <c r="A2447" s="1" t="s">
        <v>6600</v>
      </c>
      <c r="B2447" s="10">
        <v>4251847</v>
      </c>
      <c r="C2447" s="1" t="s">
        <v>2531</v>
      </c>
      <c r="D2447" s="1" t="s">
        <v>128</v>
      </c>
      <c r="E2447" s="11">
        <v>1314963</v>
      </c>
      <c r="F2447" s="11">
        <v>304</v>
      </c>
      <c r="G2447" s="11">
        <v>-819</v>
      </c>
      <c r="H2447" s="11">
        <v>-467</v>
      </c>
      <c r="I2447" s="11">
        <v>919</v>
      </c>
      <c r="J2447" s="11">
        <v>1485</v>
      </c>
      <c r="K2447" s="12" t="s">
        <v>2</v>
      </c>
      <c r="L2447" s="12" t="s">
        <v>2</v>
      </c>
      <c r="M2447" s="11">
        <v>-1114</v>
      </c>
      <c r="N2447" s="11">
        <v>-1102</v>
      </c>
      <c r="O2447" s="11">
        <v>-1518</v>
      </c>
      <c r="P2447" s="11">
        <v>1641</v>
      </c>
      <c r="Q2447" s="11">
        <v>2778</v>
      </c>
      <c r="R2447" s="11">
        <v>-611</v>
      </c>
      <c r="S2447" s="11">
        <v>-1065</v>
      </c>
      <c r="T2447" s="11">
        <v>-276</v>
      </c>
      <c r="U2447" s="11">
        <v>-277</v>
      </c>
      <c r="V2447" s="11">
        <v>-493</v>
      </c>
      <c r="W2447" s="13">
        <v>3.8919999999999999</v>
      </c>
      <c r="X2447" s="13">
        <v>-11.757999999999999</v>
      </c>
      <c r="Y2447" s="13">
        <v>-9.6530000000000005</v>
      </c>
      <c r="Z2447" s="13">
        <v>12.157999999999999</v>
      </c>
      <c r="AA2447" s="13">
        <v>14.788</v>
      </c>
      <c r="AB2447" s="1">
        <v>6822</v>
      </c>
      <c r="AC2447" s="13">
        <v>3.7731729999999999</v>
      </c>
      <c r="AD2447" s="13">
        <v>0.67034899999999997</v>
      </c>
      <c r="AE2447" s="1" t="s">
        <v>12654</v>
      </c>
      <c r="AF2447" s="1" t="s">
        <v>12659</v>
      </c>
    </row>
    <row r="2448" spans="1:32" x14ac:dyDescent="0.2">
      <c r="A2448" s="1" t="s">
        <v>6601</v>
      </c>
      <c r="B2448" s="10">
        <v>4298286</v>
      </c>
      <c r="C2448" s="1" t="s">
        <v>2532</v>
      </c>
      <c r="D2448" s="1" t="s">
        <v>313</v>
      </c>
      <c r="E2448" s="11">
        <v>8288220</v>
      </c>
      <c r="F2448" s="12" t="s">
        <v>2</v>
      </c>
      <c r="G2448" s="12" t="s">
        <v>2</v>
      </c>
      <c r="H2448" s="12" t="s">
        <v>2</v>
      </c>
      <c r="I2448" s="11">
        <v>3243</v>
      </c>
      <c r="J2448" s="11">
        <v>3565</v>
      </c>
      <c r="K2448" s="12" t="s">
        <v>2</v>
      </c>
      <c r="L2448" s="12" t="s">
        <v>2</v>
      </c>
      <c r="M2448" s="12" t="s">
        <v>2</v>
      </c>
      <c r="N2448" s="12" t="s">
        <v>2</v>
      </c>
      <c r="O2448" s="12" t="s">
        <v>2</v>
      </c>
      <c r="P2448" s="11">
        <v>2811</v>
      </c>
      <c r="Q2448" s="11">
        <v>3744</v>
      </c>
      <c r="R2448" s="12" t="s">
        <v>2</v>
      </c>
      <c r="S2448" s="12" t="s">
        <v>2</v>
      </c>
      <c r="T2448" s="12" t="s">
        <v>2</v>
      </c>
      <c r="U2448" s="11">
        <v>-90</v>
      </c>
      <c r="V2448" s="11">
        <v>-546</v>
      </c>
      <c r="W2448" s="12" t="s">
        <v>2</v>
      </c>
      <c r="X2448" s="12" t="s">
        <v>2</v>
      </c>
      <c r="Y2448" s="12" t="s">
        <v>2</v>
      </c>
      <c r="Z2448" s="12" t="s">
        <v>2</v>
      </c>
      <c r="AA2448" s="13">
        <v>20.699000000000002</v>
      </c>
      <c r="AB2448" s="1">
        <v>7481</v>
      </c>
      <c r="AC2448" s="13">
        <v>6.7656159999999996</v>
      </c>
      <c r="AD2448" s="13">
        <v>1.2399199999999999</v>
      </c>
      <c r="AE2448" s="1" t="s">
        <v>12654</v>
      </c>
      <c r="AF2448" s="1" t="s">
        <v>12672</v>
      </c>
    </row>
    <row r="2449" spans="1:32" x14ac:dyDescent="0.2">
      <c r="A2449" s="1" t="s">
        <v>6602</v>
      </c>
      <c r="B2449" s="10">
        <v>4991601</v>
      </c>
      <c r="C2449" s="1" t="s">
        <v>2533</v>
      </c>
      <c r="D2449" s="1" t="s">
        <v>58</v>
      </c>
      <c r="E2449" s="11">
        <v>29111497</v>
      </c>
      <c r="F2449" s="11">
        <v>3139</v>
      </c>
      <c r="G2449" s="11">
        <v>5862</v>
      </c>
      <c r="H2449" s="11">
        <v>5057</v>
      </c>
      <c r="I2449" s="11">
        <v>7292</v>
      </c>
      <c r="J2449" s="11">
        <v>6942</v>
      </c>
      <c r="K2449" s="12" t="s">
        <v>2</v>
      </c>
      <c r="L2449" s="12" t="s">
        <v>2</v>
      </c>
      <c r="M2449" s="11">
        <v>4139</v>
      </c>
      <c r="N2449" s="11">
        <v>5850</v>
      </c>
      <c r="O2449" s="11">
        <v>7987</v>
      </c>
      <c r="P2449" s="11">
        <v>7196</v>
      </c>
      <c r="Q2449" s="11">
        <v>8773</v>
      </c>
      <c r="R2449" s="11">
        <v>-4171</v>
      </c>
      <c r="S2449" s="11">
        <v>-3142</v>
      </c>
      <c r="T2449" s="11">
        <v>-2200</v>
      </c>
      <c r="U2449" s="11">
        <v>-1172</v>
      </c>
      <c r="V2449" s="11">
        <v>-2447</v>
      </c>
      <c r="W2449" s="13">
        <v>4.1529999999999996</v>
      </c>
      <c r="X2449" s="13">
        <v>6.8259999999999996</v>
      </c>
      <c r="Y2449" s="13">
        <v>6.17</v>
      </c>
      <c r="Z2449" s="13">
        <v>7.6449999999999996</v>
      </c>
      <c r="AA2449" s="13">
        <v>8.34</v>
      </c>
      <c r="AB2449" s="1">
        <v>6282</v>
      </c>
      <c r="AC2449" s="13">
        <v>10.871155</v>
      </c>
      <c r="AD2449" s="13">
        <v>0.81995700000000005</v>
      </c>
      <c r="AE2449" s="1" t="s">
        <v>12654</v>
      </c>
      <c r="AF2449" s="1" t="s">
        <v>12658</v>
      </c>
    </row>
    <row r="2450" spans="1:32" x14ac:dyDescent="0.2">
      <c r="A2450" s="1" t="s">
        <v>6603</v>
      </c>
      <c r="B2450" s="10">
        <v>4916134</v>
      </c>
      <c r="C2450" s="1" t="s">
        <v>2534</v>
      </c>
      <c r="D2450" s="1" t="s">
        <v>71</v>
      </c>
      <c r="E2450" s="11">
        <v>34732888</v>
      </c>
      <c r="F2450" s="11">
        <v>7460</v>
      </c>
      <c r="G2450" s="11">
        <v>4172</v>
      </c>
      <c r="H2450" s="11">
        <v>3347</v>
      </c>
      <c r="I2450" s="11">
        <v>5127</v>
      </c>
      <c r="J2450" s="11">
        <v>6866</v>
      </c>
      <c r="K2450" s="13">
        <v>8200</v>
      </c>
      <c r="L2450" s="13">
        <v>9450</v>
      </c>
      <c r="M2450" s="11">
        <v>8819</v>
      </c>
      <c r="N2450" s="11">
        <v>924</v>
      </c>
      <c r="O2450" s="11">
        <v>5306</v>
      </c>
      <c r="P2450" s="11">
        <v>7722</v>
      </c>
      <c r="Q2450" s="11">
        <v>3496</v>
      </c>
      <c r="R2450" s="11">
        <v>-2780</v>
      </c>
      <c r="S2450" s="11">
        <v>-4110</v>
      </c>
      <c r="T2450" s="11">
        <v>-12135</v>
      </c>
      <c r="U2450" s="11">
        <v>-10815</v>
      </c>
      <c r="V2450" s="11">
        <v>-12451</v>
      </c>
      <c r="W2450" s="13">
        <v>29.1</v>
      </c>
      <c r="X2450" s="13">
        <v>12.12</v>
      </c>
      <c r="Y2450" s="13">
        <v>5.8150000000000004</v>
      </c>
      <c r="Z2450" s="13">
        <v>11.218</v>
      </c>
      <c r="AA2450" s="13">
        <v>9.0129999999999999</v>
      </c>
      <c r="AB2450" s="1">
        <v>3182</v>
      </c>
      <c r="AC2450" s="13">
        <v>14.681063999999999</v>
      </c>
      <c r="AD2450" s="13">
        <v>1.906374</v>
      </c>
      <c r="AE2450" s="1" t="s">
        <v>12654</v>
      </c>
      <c r="AF2450" s="1" t="s">
        <v>12672</v>
      </c>
    </row>
    <row r="2451" spans="1:32" x14ac:dyDescent="0.2">
      <c r="A2451" s="1" t="s">
        <v>6604</v>
      </c>
      <c r="B2451" s="10">
        <v>4251846</v>
      </c>
      <c r="C2451" s="1" t="s">
        <v>2535</v>
      </c>
      <c r="D2451" s="1" t="s">
        <v>11</v>
      </c>
      <c r="E2451" s="11">
        <v>22495178</v>
      </c>
      <c r="F2451" s="11">
        <v>1441</v>
      </c>
      <c r="G2451" s="11">
        <v>596</v>
      </c>
      <c r="H2451" s="11">
        <v>1062</v>
      </c>
      <c r="I2451" s="11">
        <v>1017</v>
      </c>
      <c r="J2451" s="11">
        <v>94</v>
      </c>
      <c r="K2451" s="12" t="s">
        <v>2</v>
      </c>
      <c r="L2451" s="12" t="s">
        <v>2</v>
      </c>
      <c r="M2451" s="11">
        <v>3253</v>
      </c>
      <c r="N2451" s="11">
        <v>5</v>
      </c>
      <c r="O2451" s="11">
        <v>533</v>
      </c>
      <c r="P2451" s="11">
        <v>90</v>
      </c>
      <c r="Q2451" s="11">
        <v>354</v>
      </c>
      <c r="R2451" s="11">
        <v>-202</v>
      </c>
      <c r="S2451" s="11">
        <v>-2129</v>
      </c>
      <c r="T2451" s="11">
        <v>-664</v>
      </c>
      <c r="U2451" s="11">
        <v>146</v>
      </c>
      <c r="V2451" s="11">
        <v>382</v>
      </c>
      <c r="W2451" s="13">
        <v>7.3890000000000002</v>
      </c>
      <c r="X2451" s="13">
        <v>2.3460000000000001</v>
      </c>
      <c r="Y2451" s="13">
        <v>8.9390000000000001</v>
      </c>
      <c r="Z2451" s="13">
        <v>2.8839999999999999</v>
      </c>
      <c r="AA2451" s="13">
        <v>1.3420000000000001</v>
      </c>
      <c r="AB2451" s="1">
        <v>6428</v>
      </c>
      <c r="AC2451" s="13">
        <v>217.450579</v>
      </c>
      <c r="AD2451" s="13">
        <v>0.38972299999999999</v>
      </c>
      <c r="AE2451" s="1" t="s">
        <v>12654</v>
      </c>
      <c r="AF2451" s="1" t="s">
        <v>12659</v>
      </c>
    </row>
    <row r="2452" spans="1:32" x14ac:dyDescent="0.2">
      <c r="A2452" s="1" t="s">
        <v>6605</v>
      </c>
      <c r="B2452" s="10">
        <v>4984197</v>
      </c>
      <c r="C2452" s="1" t="s">
        <v>2536</v>
      </c>
      <c r="D2452" s="1" t="s">
        <v>193</v>
      </c>
      <c r="E2452" s="11">
        <v>912775644</v>
      </c>
      <c r="F2452" s="11">
        <v>84794</v>
      </c>
      <c r="G2452" s="11">
        <v>120120</v>
      </c>
      <c r="H2452" s="11">
        <v>84818</v>
      </c>
      <c r="I2452" s="11">
        <v>72601</v>
      </c>
      <c r="J2452" s="11">
        <v>67686</v>
      </c>
      <c r="K2452" s="13">
        <v>68933.833329999994</v>
      </c>
      <c r="L2452" s="13">
        <v>91657.142860000007</v>
      </c>
      <c r="M2452" s="11">
        <v>127107</v>
      </c>
      <c r="N2452" s="11">
        <v>143587</v>
      </c>
      <c r="O2452" s="11">
        <v>18262</v>
      </c>
      <c r="P2452" s="11">
        <v>202897</v>
      </c>
      <c r="Q2452" s="11">
        <v>94420</v>
      </c>
      <c r="R2452" s="11">
        <v>-91559</v>
      </c>
      <c r="S2452" s="11">
        <v>-92567</v>
      </c>
      <c r="T2452" s="11">
        <v>-123274</v>
      </c>
      <c r="U2452" s="11">
        <v>-118003</v>
      </c>
      <c r="V2452" s="11">
        <v>-154911</v>
      </c>
      <c r="W2452" s="13">
        <v>6.0919999999999996</v>
      </c>
      <c r="X2452" s="13">
        <v>10.614000000000001</v>
      </c>
      <c r="Y2452" s="13">
        <v>6.319</v>
      </c>
      <c r="Z2452" s="13">
        <v>5.0789999999999997</v>
      </c>
      <c r="AA2452" s="13">
        <v>4.3029999999999999</v>
      </c>
      <c r="AB2452" s="1">
        <v>3861</v>
      </c>
      <c r="AC2452" s="13">
        <v>22.185134999999999</v>
      </c>
      <c r="AD2452" s="13">
        <v>0.68095600000000001</v>
      </c>
      <c r="AE2452" s="1" t="s">
        <v>12654</v>
      </c>
      <c r="AF2452" s="1" t="s">
        <v>12667</v>
      </c>
    </row>
    <row r="2453" spans="1:32" x14ac:dyDescent="0.2">
      <c r="A2453" s="1" t="s">
        <v>6606</v>
      </c>
      <c r="B2453" s="10">
        <v>4318659</v>
      </c>
      <c r="C2453" s="1" t="s">
        <v>2537</v>
      </c>
      <c r="D2453" s="1" t="s">
        <v>9</v>
      </c>
      <c r="E2453" s="11">
        <v>45614392</v>
      </c>
      <c r="F2453" s="11">
        <v>4334</v>
      </c>
      <c r="G2453" s="11">
        <v>5272</v>
      </c>
      <c r="H2453" s="11">
        <v>4083</v>
      </c>
      <c r="I2453" s="11">
        <v>4081</v>
      </c>
      <c r="J2453" s="11">
        <v>4081</v>
      </c>
      <c r="K2453" s="12" t="s">
        <v>2</v>
      </c>
      <c r="L2453" s="12" t="s">
        <v>2</v>
      </c>
      <c r="M2453" s="11">
        <v>5504</v>
      </c>
      <c r="N2453" s="11">
        <v>1975</v>
      </c>
      <c r="O2453" s="11">
        <v>6202</v>
      </c>
      <c r="P2453" s="11">
        <v>3729</v>
      </c>
      <c r="Q2453" s="11">
        <v>3729</v>
      </c>
      <c r="R2453" s="11">
        <v>-696</v>
      </c>
      <c r="S2453" s="11">
        <v>-8202</v>
      </c>
      <c r="T2453" s="11">
        <v>-1769</v>
      </c>
      <c r="U2453" s="11">
        <v>-2423</v>
      </c>
      <c r="V2453" s="11">
        <v>-2423</v>
      </c>
      <c r="W2453" s="13">
        <v>4.4269999999999996</v>
      </c>
      <c r="X2453" s="13">
        <v>6.0369999999999999</v>
      </c>
      <c r="Y2453" s="13">
        <v>-8.4730000000000008</v>
      </c>
      <c r="Z2453" s="13">
        <v>-1.4379999999999999</v>
      </c>
      <c r="AA2453" s="13">
        <v>-1.4379999999999999</v>
      </c>
      <c r="AB2453" s="1">
        <v>5959</v>
      </c>
      <c r="AC2453" s="12" t="s">
        <v>4019</v>
      </c>
      <c r="AD2453" s="13">
        <v>0.68905300000000003</v>
      </c>
      <c r="AE2453" s="1" t="s">
        <v>12654</v>
      </c>
      <c r="AF2453" s="1" t="s">
        <v>12658</v>
      </c>
    </row>
    <row r="2454" spans="1:32" x14ac:dyDescent="0.2">
      <c r="A2454" s="1" t="s">
        <v>6607</v>
      </c>
      <c r="B2454" s="10">
        <v>6354991</v>
      </c>
      <c r="C2454" s="1" t="s">
        <v>2538</v>
      </c>
      <c r="D2454" s="1" t="s">
        <v>107</v>
      </c>
      <c r="E2454" s="11">
        <v>8047473</v>
      </c>
      <c r="F2454" s="11">
        <v>1386</v>
      </c>
      <c r="G2454" s="11">
        <v>1772</v>
      </c>
      <c r="H2454" s="11">
        <v>1965</v>
      </c>
      <c r="I2454" s="11">
        <v>2720</v>
      </c>
      <c r="J2454" s="11">
        <v>2279</v>
      </c>
      <c r="K2454" s="13">
        <v>2600</v>
      </c>
      <c r="L2454" s="13">
        <v>2900</v>
      </c>
      <c r="M2454" s="11">
        <v>2171</v>
      </c>
      <c r="N2454" s="11">
        <v>969</v>
      </c>
      <c r="O2454" s="11">
        <v>-658</v>
      </c>
      <c r="P2454" s="11">
        <v>2007</v>
      </c>
      <c r="Q2454" s="11">
        <v>-7</v>
      </c>
      <c r="R2454" s="11">
        <v>-1127</v>
      </c>
      <c r="S2454" s="11">
        <v>-1623</v>
      </c>
      <c r="T2454" s="11">
        <v>-2567</v>
      </c>
      <c r="U2454" s="11">
        <v>-1290</v>
      </c>
      <c r="V2454" s="11">
        <v>-1130</v>
      </c>
      <c r="W2454" s="13">
        <v>8.3149999999999995</v>
      </c>
      <c r="X2454" s="13">
        <v>9.9440000000000008</v>
      </c>
      <c r="Y2454" s="13">
        <v>10.670999999999999</v>
      </c>
      <c r="Z2454" s="13">
        <v>12.583</v>
      </c>
      <c r="AA2454" s="13">
        <v>8.8699999999999992</v>
      </c>
      <c r="AB2454" s="1">
        <v>6294</v>
      </c>
      <c r="AC2454" s="13">
        <v>11.672495</v>
      </c>
      <c r="AD2454" s="13">
        <v>0.97248400000000002</v>
      </c>
      <c r="AE2454" s="1" t="s">
        <v>12654</v>
      </c>
      <c r="AF2454" s="1" t="s">
        <v>12658</v>
      </c>
    </row>
    <row r="2455" spans="1:32" x14ac:dyDescent="0.2">
      <c r="A2455" s="1" t="s">
        <v>6608</v>
      </c>
      <c r="B2455" s="10">
        <v>4244650</v>
      </c>
      <c r="C2455" s="1" t="s">
        <v>2539</v>
      </c>
      <c r="D2455" s="1" t="s">
        <v>177</v>
      </c>
      <c r="E2455" s="11">
        <v>23275672</v>
      </c>
      <c r="F2455" s="11">
        <v>-506</v>
      </c>
      <c r="G2455" s="11">
        <v>226</v>
      </c>
      <c r="H2455" s="11">
        <v>133</v>
      </c>
      <c r="I2455" s="11">
        <v>62</v>
      </c>
      <c r="J2455" s="11">
        <v>126</v>
      </c>
      <c r="K2455" s="12" t="s">
        <v>2</v>
      </c>
      <c r="L2455" s="12" t="s">
        <v>2</v>
      </c>
      <c r="M2455" s="11">
        <v>-6</v>
      </c>
      <c r="N2455" s="11">
        <v>373</v>
      </c>
      <c r="O2455" s="11">
        <v>423</v>
      </c>
      <c r="P2455" s="11">
        <v>337</v>
      </c>
      <c r="Q2455" s="11">
        <v>370</v>
      </c>
      <c r="R2455" s="11">
        <v>-131</v>
      </c>
      <c r="S2455" s="11">
        <v>-713</v>
      </c>
      <c r="T2455" s="11">
        <v>-256</v>
      </c>
      <c r="U2455" s="11">
        <v>-473</v>
      </c>
      <c r="V2455" s="11">
        <v>-846</v>
      </c>
      <c r="W2455" s="13">
        <v>-50.694000000000003</v>
      </c>
      <c r="X2455" s="13">
        <v>-6.7549999999999999</v>
      </c>
      <c r="Y2455" s="13">
        <v>15.183</v>
      </c>
      <c r="Z2455" s="13">
        <v>6.2640000000000002</v>
      </c>
      <c r="AA2455" s="13">
        <v>5.0940000000000003</v>
      </c>
      <c r="AB2455" s="1">
        <v>7746</v>
      </c>
      <c r="AC2455" s="12" t="s">
        <v>4019</v>
      </c>
      <c r="AD2455" s="13">
        <v>5.3119059999999996</v>
      </c>
      <c r="AE2455" s="1" t="s">
        <v>12654</v>
      </c>
      <c r="AF2455" s="1" t="s">
        <v>12659</v>
      </c>
    </row>
    <row r="2456" spans="1:32" x14ac:dyDescent="0.2">
      <c r="A2456" s="1" t="s">
        <v>6609</v>
      </c>
      <c r="B2456" s="10">
        <v>4213170</v>
      </c>
      <c r="C2456" s="1" t="s">
        <v>2540</v>
      </c>
      <c r="D2456" s="1" t="s">
        <v>36</v>
      </c>
      <c r="E2456" s="11">
        <v>17082895</v>
      </c>
      <c r="F2456" s="11">
        <v>8271</v>
      </c>
      <c r="G2456" s="11">
        <v>7542</v>
      </c>
      <c r="H2456" s="11">
        <v>6900</v>
      </c>
      <c r="I2456" s="11">
        <v>10041</v>
      </c>
      <c r="J2456" s="11">
        <v>8702</v>
      </c>
      <c r="K2456" s="12" t="s">
        <v>2</v>
      </c>
      <c r="L2456" s="12" t="s">
        <v>2</v>
      </c>
      <c r="M2456" s="11">
        <v>8175</v>
      </c>
      <c r="N2456" s="11">
        <v>10644</v>
      </c>
      <c r="O2456" s="11">
        <v>8318</v>
      </c>
      <c r="P2456" s="11">
        <v>12958</v>
      </c>
      <c r="Q2456" s="11">
        <v>7240</v>
      </c>
      <c r="R2456" s="11">
        <v>-3240</v>
      </c>
      <c r="S2456" s="11">
        <v>-3751</v>
      </c>
      <c r="T2456" s="11">
        <v>-2892</v>
      </c>
      <c r="U2456" s="11">
        <v>-5949</v>
      </c>
      <c r="V2456" s="11">
        <v>-2002</v>
      </c>
      <c r="W2456" s="13">
        <v>8.3680000000000003</v>
      </c>
      <c r="X2456" s="13">
        <v>7.8520000000000003</v>
      </c>
      <c r="Y2456" s="13">
        <v>6.7320000000000002</v>
      </c>
      <c r="Z2456" s="13">
        <v>8.5129999999999999</v>
      </c>
      <c r="AA2456" s="13">
        <v>7.2069999999999999</v>
      </c>
      <c r="AB2456" s="1">
        <v>5122</v>
      </c>
      <c r="AC2456" s="13">
        <v>15.618048</v>
      </c>
      <c r="AD2456" s="13">
        <v>0.88530200000000003</v>
      </c>
      <c r="AE2456" s="1" t="s">
        <v>12654</v>
      </c>
      <c r="AF2456" s="1" t="s">
        <v>12667</v>
      </c>
    </row>
    <row r="2457" spans="1:32" x14ac:dyDescent="0.2">
      <c r="A2457" s="1" t="s">
        <v>6610</v>
      </c>
      <c r="B2457" s="10">
        <v>4992114</v>
      </c>
      <c r="C2457" s="1" t="s">
        <v>2541</v>
      </c>
      <c r="D2457" s="1" t="s">
        <v>58</v>
      </c>
      <c r="E2457" s="11">
        <v>6610904</v>
      </c>
      <c r="F2457" s="11">
        <v>1907</v>
      </c>
      <c r="G2457" s="11">
        <v>4082</v>
      </c>
      <c r="H2457" s="11">
        <v>5599</v>
      </c>
      <c r="I2457" s="11">
        <v>6134</v>
      </c>
      <c r="J2457" s="11">
        <v>3016</v>
      </c>
      <c r="K2457" s="12" t="s">
        <v>2</v>
      </c>
      <c r="L2457" s="12" t="s">
        <v>2</v>
      </c>
      <c r="M2457" s="11">
        <v>5922</v>
      </c>
      <c r="N2457" s="11">
        <v>11668</v>
      </c>
      <c r="O2457" s="11">
        <v>2684</v>
      </c>
      <c r="P2457" s="11">
        <v>929</v>
      </c>
      <c r="Q2457" s="11">
        <v>-2112</v>
      </c>
      <c r="R2457" s="11">
        <v>-919</v>
      </c>
      <c r="S2457" s="11">
        <v>-1547</v>
      </c>
      <c r="T2457" s="11">
        <v>-3079</v>
      </c>
      <c r="U2457" s="11">
        <v>-3634</v>
      </c>
      <c r="V2457" s="11">
        <v>-5095</v>
      </c>
      <c r="W2457" s="13">
        <v>10.343999999999999</v>
      </c>
      <c r="X2457" s="13">
        <v>16.334</v>
      </c>
      <c r="Y2457" s="13">
        <v>17.832000000000001</v>
      </c>
      <c r="Z2457" s="13">
        <v>16.617000000000001</v>
      </c>
      <c r="AA2457" s="13">
        <v>5.7389999999999999</v>
      </c>
      <c r="AB2457" s="1">
        <v>6125</v>
      </c>
      <c r="AC2457" s="13">
        <v>11.824151000000001</v>
      </c>
      <c r="AD2457" s="13">
        <v>0.72499000000000002</v>
      </c>
      <c r="AE2457" s="1" t="s">
        <v>12654</v>
      </c>
      <c r="AF2457" s="1" t="s">
        <v>12658</v>
      </c>
    </row>
    <row r="2458" spans="1:32" x14ac:dyDescent="0.2">
      <c r="A2458" s="1" t="s">
        <v>6611</v>
      </c>
      <c r="B2458" s="10">
        <v>4994332</v>
      </c>
      <c r="C2458" s="1" t="s">
        <v>2542</v>
      </c>
      <c r="D2458" s="1" t="s">
        <v>174</v>
      </c>
      <c r="E2458" s="11">
        <v>94647474</v>
      </c>
      <c r="F2458" s="11">
        <v>14176</v>
      </c>
      <c r="G2458" s="11">
        <v>15973</v>
      </c>
      <c r="H2458" s="11">
        <v>17373</v>
      </c>
      <c r="I2458" s="11">
        <v>24038</v>
      </c>
      <c r="J2458" s="11">
        <v>23937</v>
      </c>
      <c r="K2458" s="13">
        <v>24000</v>
      </c>
      <c r="L2458" s="13">
        <v>29666.666669999999</v>
      </c>
      <c r="M2458" s="11">
        <v>26921</v>
      </c>
      <c r="N2458" s="11">
        <v>5328</v>
      </c>
      <c r="O2458" s="11">
        <v>13491</v>
      </c>
      <c r="P2458" s="11">
        <v>21351</v>
      </c>
      <c r="Q2458" s="11">
        <v>983</v>
      </c>
      <c r="R2458" s="11">
        <v>-833</v>
      </c>
      <c r="S2458" s="11">
        <v>-2264</v>
      </c>
      <c r="T2458" s="11">
        <v>-6660</v>
      </c>
      <c r="U2458" s="11">
        <v>-12248</v>
      </c>
      <c r="V2458" s="11">
        <v>-14270</v>
      </c>
      <c r="W2458" s="13">
        <v>8.6820000000000004</v>
      </c>
      <c r="X2458" s="13">
        <v>10.619</v>
      </c>
      <c r="Y2458" s="13">
        <v>10.923999999999999</v>
      </c>
      <c r="Z2458" s="13">
        <v>12.597</v>
      </c>
      <c r="AA2458" s="13">
        <v>12.212999999999999</v>
      </c>
      <c r="AB2458" s="1">
        <v>7994</v>
      </c>
      <c r="AC2458" s="13">
        <v>10.151524</v>
      </c>
      <c r="AD2458" s="13">
        <v>1.1510130000000001</v>
      </c>
      <c r="AE2458" s="1" t="s">
        <v>12654</v>
      </c>
      <c r="AF2458" s="1" t="s">
        <v>12664</v>
      </c>
    </row>
    <row r="2459" spans="1:32" x14ac:dyDescent="0.2">
      <c r="A2459" s="1" t="s">
        <v>6612</v>
      </c>
      <c r="B2459" s="10">
        <v>8409566</v>
      </c>
      <c r="C2459" s="1" t="s">
        <v>2543</v>
      </c>
      <c r="D2459" s="1" t="s">
        <v>90</v>
      </c>
      <c r="E2459" s="11">
        <v>49443564</v>
      </c>
      <c r="F2459" s="11">
        <v>1497</v>
      </c>
      <c r="G2459" s="11">
        <v>2962</v>
      </c>
      <c r="H2459" s="11">
        <v>3187</v>
      </c>
      <c r="I2459" s="11">
        <v>2549</v>
      </c>
      <c r="J2459" s="11">
        <v>3022</v>
      </c>
      <c r="K2459" s="13">
        <v>3800</v>
      </c>
      <c r="L2459" s="13">
        <v>4500</v>
      </c>
      <c r="M2459" s="12" t="s">
        <v>2</v>
      </c>
      <c r="N2459" s="12" t="s">
        <v>2</v>
      </c>
      <c r="O2459" s="12" t="s">
        <v>2</v>
      </c>
      <c r="P2459" s="11">
        <v>277</v>
      </c>
      <c r="Q2459" s="11">
        <v>3536</v>
      </c>
      <c r="R2459" s="12" t="s">
        <v>2</v>
      </c>
      <c r="S2459" s="12" t="s">
        <v>2</v>
      </c>
      <c r="T2459" s="12" t="s">
        <v>2</v>
      </c>
      <c r="U2459" s="11">
        <v>-2339</v>
      </c>
      <c r="V2459" s="11">
        <v>-1985</v>
      </c>
      <c r="W2459" s="12" t="s">
        <v>2</v>
      </c>
      <c r="X2459" s="13">
        <v>35.378</v>
      </c>
      <c r="Y2459" s="13">
        <v>27.436</v>
      </c>
      <c r="Z2459" s="13">
        <v>16.32</v>
      </c>
      <c r="AA2459" s="13">
        <v>13.381</v>
      </c>
      <c r="AB2459" s="1">
        <v>2938</v>
      </c>
      <c r="AC2459" s="13">
        <v>30.313676000000001</v>
      </c>
      <c r="AD2459" s="13">
        <v>3.7058399999999998</v>
      </c>
      <c r="AE2459" s="1" t="s">
        <v>12654</v>
      </c>
      <c r="AF2459" s="1" t="s">
        <v>12674</v>
      </c>
    </row>
    <row r="2460" spans="1:32" x14ac:dyDescent="0.2">
      <c r="A2460" s="1" t="s">
        <v>6613</v>
      </c>
      <c r="B2460" s="10">
        <v>4992354</v>
      </c>
      <c r="C2460" s="1" t="s">
        <v>2544</v>
      </c>
      <c r="D2460" s="1" t="s">
        <v>58</v>
      </c>
      <c r="E2460" s="11">
        <v>1605033</v>
      </c>
      <c r="F2460" s="11">
        <v>366</v>
      </c>
      <c r="G2460" s="11">
        <v>487</v>
      </c>
      <c r="H2460" s="11">
        <v>809</v>
      </c>
      <c r="I2460" s="11">
        <v>1184</v>
      </c>
      <c r="J2460" s="11">
        <v>879</v>
      </c>
      <c r="K2460" s="12" t="s">
        <v>2</v>
      </c>
      <c r="L2460" s="12" t="s">
        <v>2</v>
      </c>
      <c r="M2460" s="11">
        <v>861</v>
      </c>
      <c r="N2460" s="11">
        <v>996</v>
      </c>
      <c r="O2460" s="11">
        <v>471</v>
      </c>
      <c r="P2460" s="11">
        <v>2266</v>
      </c>
      <c r="Q2460" s="12" t="s">
        <v>2</v>
      </c>
      <c r="R2460" s="11">
        <v>-84</v>
      </c>
      <c r="S2460" s="11">
        <v>-178</v>
      </c>
      <c r="T2460" s="11">
        <v>-700</v>
      </c>
      <c r="U2460" s="11">
        <v>-1026</v>
      </c>
      <c r="V2460" s="12" t="s">
        <v>2</v>
      </c>
      <c r="W2460" s="13">
        <v>3.4009999999999998</v>
      </c>
      <c r="X2460" s="13">
        <v>5.2329999999999997</v>
      </c>
      <c r="Y2460" s="13">
        <v>7.1619999999999999</v>
      </c>
      <c r="Z2460" s="13">
        <v>10.401999999999999</v>
      </c>
      <c r="AA2460" s="12" t="s">
        <v>2</v>
      </c>
      <c r="AB2460" s="1">
        <v>6492</v>
      </c>
      <c r="AC2460" s="13">
        <v>13.385111</v>
      </c>
      <c r="AD2460" s="13">
        <v>1.095628</v>
      </c>
      <c r="AE2460" s="1" t="s">
        <v>12654</v>
      </c>
      <c r="AF2460" s="1" t="s">
        <v>12658</v>
      </c>
    </row>
    <row r="2461" spans="1:32" x14ac:dyDescent="0.2">
      <c r="A2461" s="1" t="s">
        <v>6614</v>
      </c>
      <c r="B2461" s="10">
        <v>4237316</v>
      </c>
      <c r="C2461" s="1" t="s">
        <v>2545</v>
      </c>
      <c r="D2461" s="1" t="s">
        <v>99</v>
      </c>
      <c r="E2461" s="11">
        <v>200084703</v>
      </c>
      <c r="F2461" s="12" t="s">
        <v>2</v>
      </c>
      <c r="G2461" s="12" t="s">
        <v>2</v>
      </c>
      <c r="H2461" s="12" t="s">
        <v>2</v>
      </c>
      <c r="I2461" s="12" t="s">
        <v>2</v>
      </c>
      <c r="J2461" s="12" t="s">
        <v>2</v>
      </c>
      <c r="K2461" s="13">
        <v>7000</v>
      </c>
      <c r="L2461" s="13">
        <v>7500</v>
      </c>
      <c r="M2461" s="11">
        <v>-40941</v>
      </c>
      <c r="N2461" s="11">
        <v>-4200</v>
      </c>
      <c r="O2461" s="11">
        <v>-1359</v>
      </c>
      <c r="P2461" s="11">
        <v>-4761</v>
      </c>
      <c r="Q2461" s="11">
        <v>-20688</v>
      </c>
      <c r="R2461" s="11">
        <v>-3717</v>
      </c>
      <c r="S2461" s="11">
        <v>7041</v>
      </c>
      <c r="T2461" s="11">
        <v>1667</v>
      </c>
      <c r="U2461" s="11">
        <v>2393</v>
      </c>
      <c r="V2461" s="11">
        <v>6180</v>
      </c>
      <c r="W2461" s="13">
        <v>3.5720000000000001</v>
      </c>
      <c r="X2461" s="13">
        <v>5.84</v>
      </c>
      <c r="Y2461" s="13">
        <v>0.312</v>
      </c>
      <c r="Z2461" s="13">
        <v>6.7880000000000003</v>
      </c>
      <c r="AA2461" s="13">
        <v>5.7450000000000001</v>
      </c>
      <c r="AB2461" s="1">
        <v>8609</v>
      </c>
      <c r="AC2461" s="13">
        <v>12.22062</v>
      </c>
      <c r="AD2461" s="13">
        <v>0.64262200000000003</v>
      </c>
      <c r="AE2461" s="1" t="s">
        <v>12654</v>
      </c>
      <c r="AF2461" s="1" t="s">
        <v>12668</v>
      </c>
    </row>
    <row r="2462" spans="1:32" x14ac:dyDescent="0.2">
      <c r="A2462" s="1" t="s">
        <v>6615</v>
      </c>
      <c r="B2462" s="10">
        <v>4242000</v>
      </c>
      <c r="C2462" s="1" t="s">
        <v>2546</v>
      </c>
      <c r="D2462" s="1" t="s">
        <v>177</v>
      </c>
      <c r="E2462" s="11">
        <v>22384151</v>
      </c>
      <c r="F2462" s="11">
        <v>66</v>
      </c>
      <c r="G2462" s="11">
        <v>-452</v>
      </c>
      <c r="H2462" s="11">
        <v>670</v>
      </c>
      <c r="I2462" s="11">
        <v>401</v>
      </c>
      <c r="J2462" s="11">
        <v>-1749</v>
      </c>
      <c r="K2462" s="12" t="s">
        <v>2</v>
      </c>
      <c r="L2462" s="12" t="s">
        <v>2</v>
      </c>
      <c r="M2462" s="11">
        <v>366</v>
      </c>
      <c r="N2462" s="11">
        <v>-1566</v>
      </c>
      <c r="O2462" s="11">
        <v>-52</v>
      </c>
      <c r="P2462" s="11">
        <v>2102</v>
      </c>
      <c r="Q2462" s="11">
        <v>-400</v>
      </c>
      <c r="R2462" s="11">
        <v>-107</v>
      </c>
      <c r="S2462" s="11">
        <v>-177</v>
      </c>
      <c r="T2462" s="11">
        <v>-245</v>
      </c>
      <c r="U2462" s="11">
        <v>-398</v>
      </c>
      <c r="V2462" s="11">
        <v>-178</v>
      </c>
      <c r="W2462" s="13">
        <v>2.7E-2</v>
      </c>
      <c r="X2462" s="13">
        <v>-5.891</v>
      </c>
      <c r="Y2462" s="13">
        <v>7.9189999999999996</v>
      </c>
      <c r="Z2462" s="13">
        <v>1.39</v>
      </c>
      <c r="AA2462" s="13">
        <v>-21.173999999999999</v>
      </c>
      <c r="AB2462" s="1">
        <v>6926</v>
      </c>
      <c r="AC2462" s="12" t="s">
        <v>4019</v>
      </c>
      <c r="AD2462" s="13">
        <v>0.69734799999999997</v>
      </c>
      <c r="AE2462" s="1" t="s">
        <v>12654</v>
      </c>
      <c r="AF2462" s="1" t="s">
        <v>12659</v>
      </c>
    </row>
    <row r="2463" spans="1:32" x14ac:dyDescent="0.2">
      <c r="A2463" s="1" t="s">
        <v>6616</v>
      </c>
      <c r="B2463" s="10">
        <v>6342134</v>
      </c>
      <c r="C2463" s="1" t="s">
        <v>2547</v>
      </c>
      <c r="D2463" s="1" t="s">
        <v>281</v>
      </c>
      <c r="E2463" s="11">
        <v>4619583</v>
      </c>
      <c r="F2463" s="11">
        <v>825</v>
      </c>
      <c r="G2463" s="11">
        <v>688</v>
      </c>
      <c r="H2463" s="11">
        <v>614</v>
      </c>
      <c r="I2463" s="11">
        <v>1682</v>
      </c>
      <c r="J2463" s="11">
        <v>1032</v>
      </c>
      <c r="K2463" s="12" t="s">
        <v>2</v>
      </c>
      <c r="L2463" s="12" t="s">
        <v>2</v>
      </c>
      <c r="M2463" s="11">
        <v>859</v>
      </c>
      <c r="N2463" s="11">
        <v>878</v>
      </c>
      <c r="O2463" s="11">
        <v>551</v>
      </c>
      <c r="P2463" s="11">
        <v>1924</v>
      </c>
      <c r="Q2463" s="11">
        <v>-1569</v>
      </c>
      <c r="R2463" s="11">
        <v>-752</v>
      </c>
      <c r="S2463" s="11">
        <v>-119</v>
      </c>
      <c r="T2463" s="11">
        <v>-197</v>
      </c>
      <c r="U2463" s="11">
        <v>-185</v>
      </c>
      <c r="V2463" s="11">
        <v>-395</v>
      </c>
      <c r="W2463" s="13">
        <v>6.4939999999999998</v>
      </c>
      <c r="X2463" s="13">
        <v>5.8570000000000002</v>
      </c>
      <c r="Y2463" s="13">
        <v>4.7080000000000002</v>
      </c>
      <c r="Z2463" s="13">
        <v>10.163</v>
      </c>
      <c r="AA2463" s="13">
        <v>6.3390000000000004</v>
      </c>
      <c r="AB2463" s="1">
        <v>3892</v>
      </c>
      <c r="AC2463" s="13">
        <v>8.781345</v>
      </c>
      <c r="AD2463" s="13">
        <v>0.53027999999999997</v>
      </c>
      <c r="AE2463" s="1" t="s">
        <v>12654</v>
      </c>
      <c r="AF2463" s="1" t="s">
        <v>12667</v>
      </c>
    </row>
    <row r="2464" spans="1:32" x14ac:dyDescent="0.2">
      <c r="A2464" s="1" t="s">
        <v>6617</v>
      </c>
      <c r="B2464" s="10">
        <v>4994096</v>
      </c>
      <c r="C2464" s="1" t="s">
        <v>2548</v>
      </c>
      <c r="D2464" s="1" t="s">
        <v>878</v>
      </c>
      <c r="E2464" s="11">
        <v>2026799</v>
      </c>
      <c r="F2464" s="11">
        <v>1324</v>
      </c>
      <c r="G2464" s="11">
        <v>1205</v>
      </c>
      <c r="H2464" s="11">
        <v>1126</v>
      </c>
      <c r="I2464" s="11">
        <v>640</v>
      </c>
      <c r="J2464" s="11">
        <v>907</v>
      </c>
      <c r="K2464" s="12" t="s">
        <v>2</v>
      </c>
      <c r="L2464" s="12" t="s">
        <v>2</v>
      </c>
      <c r="M2464" s="11">
        <v>3110</v>
      </c>
      <c r="N2464" s="11">
        <v>2204</v>
      </c>
      <c r="O2464" s="11">
        <v>2880</v>
      </c>
      <c r="P2464" s="11">
        <v>1964</v>
      </c>
      <c r="Q2464" s="11">
        <v>2592</v>
      </c>
      <c r="R2464" s="11">
        <v>-1617</v>
      </c>
      <c r="S2464" s="11">
        <v>-2090</v>
      </c>
      <c r="T2464" s="11">
        <v>-4288</v>
      </c>
      <c r="U2464" s="11">
        <v>-1</v>
      </c>
      <c r="V2464" s="11">
        <v>-1802</v>
      </c>
      <c r="W2464" s="13">
        <v>6.2789999999999999</v>
      </c>
      <c r="X2464" s="13">
        <v>6.6920000000000002</v>
      </c>
      <c r="Y2464" s="13">
        <v>4.8810000000000002</v>
      </c>
      <c r="Z2464" s="13">
        <v>11.762</v>
      </c>
      <c r="AA2464" s="13">
        <v>4.1769999999999996</v>
      </c>
      <c r="AB2464" s="1">
        <v>9063</v>
      </c>
      <c r="AC2464" s="13">
        <v>7.1852559999999999</v>
      </c>
      <c r="AD2464" s="13">
        <v>0.34079599999999999</v>
      </c>
      <c r="AE2464" s="1" t="s">
        <v>12654</v>
      </c>
      <c r="AF2464" s="1" t="s">
        <v>12673</v>
      </c>
    </row>
    <row r="2465" spans="1:32" x14ac:dyDescent="0.2">
      <c r="A2465" s="1" t="s">
        <v>6618</v>
      </c>
      <c r="B2465" s="10">
        <v>4213171</v>
      </c>
      <c r="C2465" s="1" t="s">
        <v>2549</v>
      </c>
      <c r="D2465" s="1" t="s">
        <v>11</v>
      </c>
      <c r="E2465" s="11">
        <v>86747294</v>
      </c>
      <c r="F2465" s="11">
        <v>9510</v>
      </c>
      <c r="G2465" s="11">
        <v>5864</v>
      </c>
      <c r="H2465" s="11">
        <v>2404</v>
      </c>
      <c r="I2465" s="11">
        <v>18693</v>
      </c>
      <c r="J2465" s="11">
        <v>18628</v>
      </c>
      <c r="K2465" s="13">
        <v>19100</v>
      </c>
      <c r="L2465" s="13">
        <v>20850</v>
      </c>
      <c r="M2465" s="11">
        <v>18073</v>
      </c>
      <c r="N2465" s="11">
        <v>5921</v>
      </c>
      <c r="O2465" s="11">
        <v>-3148</v>
      </c>
      <c r="P2465" s="11">
        <v>24721</v>
      </c>
      <c r="Q2465" s="11">
        <v>39261</v>
      </c>
      <c r="R2465" s="11">
        <v>-14459</v>
      </c>
      <c r="S2465" s="11">
        <v>-17597</v>
      </c>
      <c r="T2465" s="11">
        <v>-17623</v>
      </c>
      <c r="U2465" s="11">
        <v>-14335</v>
      </c>
      <c r="V2465" s="11">
        <v>-19634</v>
      </c>
      <c r="W2465" s="13">
        <v>-0.157</v>
      </c>
      <c r="X2465" s="13">
        <v>1.88</v>
      </c>
      <c r="Y2465" s="13">
        <v>-2.6909999999999998</v>
      </c>
      <c r="Z2465" s="13">
        <v>21.326000000000001</v>
      </c>
      <c r="AA2465" s="13">
        <v>8.7040000000000006</v>
      </c>
      <c r="AB2465" s="1">
        <v>6703</v>
      </c>
      <c r="AC2465" s="13">
        <v>14.855343</v>
      </c>
      <c r="AD2465" s="13">
        <v>1.0914790000000001</v>
      </c>
      <c r="AE2465" s="1" t="s">
        <v>12654</v>
      </c>
      <c r="AF2465" s="1" t="s">
        <v>12659</v>
      </c>
    </row>
    <row r="2466" spans="1:32" x14ac:dyDescent="0.2">
      <c r="A2466" s="1" t="s">
        <v>6619</v>
      </c>
      <c r="B2466" s="10">
        <v>4999818</v>
      </c>
      <c r="C2466" s="1" t="s">
        <v>2550</v>
      </c>
      <c r="D2466" s="1" t="s">
        <v>34</v>
      </c>
      <c r="E2466" s="11">
        <v>93063088</v>
      </c>
      <c r="F2466" s="11">
        <v>14449</v>
      </c>
      <c r="G2466" s="11">
        <v>15222</v>
      </c>
      <c r="H2466" s="11">
        <v>15932</v>
      </c>
      <c r="I2466" s="11">
        <v>17014</v>
      </c>
      <c r="J2466" s="11">
        <v>17762</v>
      </c>
      <c r="K2466" s="13">
        <v>18536.666669999999</v>
      </c>
      <c r="L2466" s="13">
        <v>19250</v>
      </c>
      <c r="M2466" s="11">
        <v>19066</v>
      </c>
      <c r="N2466" s="11">
        <v>18774</v>
      </c>
      <c r="O2466" s="11">
        <v>14642</v>
      </c>
      <c r="P2466" s="11">
        <v>11330</v>
      </c>
      <c r="Q2466" s="11">
        <v>15092</v>
      </c>
      <c r="R2466" s="11">
        <v>-13106</v>
      </c>
      <c r="S2466" s="11">
        <v>-13824</v>
      </c>
      <c r="T2466" s="11">
        <v>-3938</v>
      </c>
      <c r="U2466" s="11">
        <v>4913</v>
      </c>
      <c r="V2466" s="11">
        <v>-3573</v>
      </c>
      <c r="W2466" s="13">
        <v>11.896000000000001</v>
      </c>
      <c r="X2466" s="13">
        <v>11.441000000000001</v>
      </c>
      <c r="Y2466" s="13">
        <v>11.319000000000001</v>
      </c>
      <c r="Z2466" s="13">
        <v>12.505000000000001</v>
      </c>
      <c r="AA2466" s="13">
        <v>12.881</v>
      </c>
      <c r="AB2466" s="1">
        <v>9436</v>
      </c>
      <c r="AC2466" s="13">
        <v>19.116083</v>
      </c>
      <c r="AD2466" s="13">
        <v>2.4814039999999999</v>
      </c>
      <c r="AE2466" s="1" t="s">
        <v>12654</v>
      </c>
      <c r="AF2466" s="1" t="s">
        <v>12665</v>
      </c>
    </row>
    <row r="2467" spans="1:32" x14ac:dyDescent="0.2">
      <c r="A2467" s="1" t="s">
        <v>6620</v>
      </c>
      <c r="B2467" s="10">
        <v>4262350</v>
      </c>
      <c r="C2467" s="1" t="s">
        <v>2551</v>
      </c>
      <c r="D2467" s="1" t="s">
        <v>110</v>
      </c>
      <c r="E2467" s="11">
        <v>21343540</v>
      </c>
      <c r="F2467" s="12" t="s">
        <v>2</v>
      </c>
      <c r="G2467" s="12" t="s">
        <v>2</v>
      </c>
      <c r="H2467" s="12" t="s">
        <v>2</v>
      </c>
      <c r="I2467" s="12" t="s">
        <v>2</v>
      </c>
      <c r="J2467" s="12" t="s">
        <v>2</v>
      </c>
      <c r="K2467" s="12" t="s">
        <v>2</v>
      </c>
      <c r="L2467" s="12" t="s">
        <v>2</v>
      </c>
      <c r="M2467" s="11">
        <v>33950</v>
      </c>
      <c r="N2467" s="11">
        <v>61634</v>
      </c>
      <c r="O2467" s="11">
        <v>-136688</v>
      </c>
      <c r="P2467" s="11">
        <v>-158917</v>
      </c>
      <c r="Q2467" s="11">
        <v>-24880</v>
      </c>
      <c r="R2467" s="11">
        <v>-49319</v>
      </c>
      <c r="S2467" s="11">
        <v>-48787</v>
      </c>
      <c r="T2467" s="11">
        <v>-28553</v>
      </c>
      <c r="U2467" s="11">
        <v>-25076</v>
      </c>
      <c r="V2467" s="11">
        <v>-106595</v>
      </c>
      <c r="W2467" s="13">
        <v>3.28</v>
      </c>
      <c r="X2467" s="13">
        <v>3.1419999999999999</v>
      </c>
      <c r="Y2467" s="13">
        <v>3.7280000000000002</v>
      </c>
      <c r="Z2467" s="13">
        <v>4.032</v>
      </c>
      <c r="AA2467" s="13">
        <v>5.1159999999999997</v>
      </c>
      <c r="AB2467" s="1">
        <v>7350</v>
      </c>
      <c r="AC2467" s="13">
        <v>9.4731430000000003</v>
      </c>
      <c r="AD2467" s="13">
        <v>0.53101799999999999</v>
      </c>
      <c r="AE2467" s="1" t="s">
        <v>12654</v>
      </c>
      <c r="AF2467" s="1" t="s">
        <v>12676</v>
      </c>
    </row>
    <row r="2468" spans="1:32" x14ac:dyDescent="0.2">
      <c r="A2468" s="1" t="s">
        <v>6621</v>
      </c>
      <c r="B2468" s="10">
        <v>4992140</v>
      </c>
      <c r="C2468" s="1" t="s">
        <v>2552</v>
      </c>
      <c r="D2468" s="1" t="s">
        <v>58</v>
      </c>
      <c r="E2468" s="11">
        <v>60512865</v>
      </c>
      <c r="F2468" s="11">
        <v>4820</v>
      </c>
      <c r="G2468" s="11">
        <v>14462</v>
      </c>
      <c r="H2468" s="11">
        <v>24804</v>
      </c>
      <c r="I2468" s="11">
        <v>25364</v>
      </c>
      <c r="J2468" s="11">
        <v>14652</v>
      </c>
      <c r="K2468" s="13">
        <v>14600</v>
      </c>
      <c r="L2468" s="13">
        <v>21866.666669999999</v>
      </c>
      <c r="M2468" s="11">
        <v>18962</v>
      </c>
      <c r="N2468" s="11">
        <v>16160</v>
      </c>
      <c r="O2468" s="11">
        <v>16061</v>
      </c>
      <c r="P2468" s="11">
        <v>5251</v>
      </c>
      <c r="Q2468" s="11">
        <v>17802</v>
      </c>
      <c r="R2468" s="11">
        <v>-5872</v>
      </c>
      <c r="S2468" s="11">
        <v>-8709</v>
      </c>
      <c r="T2468" s="11">
        <v>-6528</v>
      </c>
      <c r="U2468" s="11">
        <v>-12579</v>
      </c>
      <c r="V2468" s="11">
        <v>-15257</v>
      </c>
      <c r="W2468" s="13">
        <v>1.343</v>
      </c>
      <c r="X2468" s="13">
        <v>6.2519999999999998</v>
      </c>
      <c r="Y2468" s="13">
        <v>9.673</v>
      </c>
      <c r="Z2468" s="13">
        <v>8.6809999999999992</v>
      </c>
      <c r="AA2468" s="13">
        <v>4.1020000000000003</v>
      </c>
      <c r="AB2468" s="1">
        <v>6103</v>
      </c>
      <c r="AC2468" s="13">
        <v>19.417921</v>
      </c>
      <c r="AD2468" s="13">
        <v>0.87948300000000001</v>
      </c>
      <c r="AE2468" s="1" t="s">
        <v>12654</v>
      </c>
      <c r="AF2468" s="1" t="s">
        <v>12658</v>
      </c>
    </row>
    <row r="2469" spans="1:32" x14ac:dyDescent="0.2">
      <c r="A2469" s="1" t="s">
        <v>6622</v>
      </c>
      <c r="B2469" s="10">
        <v>6333378</v>
      </c>
      <c r="C2469" s="1" t="s">
        <v>2553</v>
      </c>
      <c r="D2469" s="1" t="s">
        <v>148</v>
      </c>
      <c r="E2469" s="11">
        <v>35849359</v>
      </c>
      <c r="F2469" s="11">
        <v>12881</v>
      </c>
      <c r="G2469" s="11">
        <v>12648</v>
      </c>
      <c r="H2469" s="11">
        <v>11848</v>
      </c>
      <c r="I2469" s="11">
        <v>13709</v>
      </c>
      <c r="J2469" s="11">
        <v>9732</v>
      </c>
      <c r="K2469" s="12" t="s">
        <v>2</v>
      </c>
      <c r="L2469" s="12" t="s">
        <v>2</v>
      </c>
      <c r="M2469" s="11">
        <v>23</v>
      </c>
      <c r="N2469" s="11">
        <v>18289</v>
      </c>
      <c r="O2469" s="11">
        <v>17900</v>
      </c>
      <c r="P2469" s="11">
        <v>-17139</v>
      </c>
      <c r="Q2469" s="11">
        <v>-11828</v>
      </c>
      <c r="R2469" s="11">
        <v>-8963</v>
      </c>
      <c r="S2469" s="11">
        <v>-2754</v>
      </c>
      <c r="T2469" s="11">
        <v>772</v>
      </c>
      <c r="U2469" s="11">
        <v>1458</v>
      </c>
      <c r="V2469" s="11">
        <v>-1492</v>
      </c>
      <c r="W2469" s="13">
        <v>5.9539999999999997</v>
      </c>
      <c r="X2469" s="13">
        <v>7.1639999999999997</v>
      </c>
      <c r="Y2469" s="13">
        <v>6.19</v>
      </c>
      <c r="Z2469" s="13">
        <v>6.6689999999999996</v>
      </c>
      <c r="AA2469" s="13">
        <v>-3.5960000000000001</v>
      </c>
      <c r="AB2469" s="1">
        <v>1833</v>
      </c>
      <c r="AC2469" s="13">
        <v>35.291285999999999</v>
      </c>
      <c r="AD2469" s="13">
        <v>1.020437</v>
      </c>
      <c r="AE2469" s="1" t="s">
        <v>12654</v>
      </c>
      <c r="AF2469" s="1" t="s">
        <v>12658</v>
      </c>
    </row>
    <row r="2470" spans="1:32" x14ac:dyDescent="0.2">
      <c r="A2470" s="1" t="s">
        <v>6623</v>
      </c>
      <c r="B2470" s="10">
        <v>7865137</v>
      </c>
      <c r="C2470" s="1" t="s">
        <v>2554</v>
      </c>
      <c r="D2470" s="1" t="s">
        <v>58</v>
      </c>
      <c r="E2470" s="11">
        <v>4483152</v>
      </c>
      <c r="F2470" s="11">
        <v>1009</v>
      </c>
      <c r="G2470" s="11">
        <v>663</v>
      </c>
      <c r="H2470" s="11">
        <v>823</v>
      </c>
      <c r="I2470" s="11">
        <v>668</v>
      </c>
      <c r="J2470" s="11">
        <v>784</v>
      </c>
      <c r="K2470" s="12" t="s">
        <v>2</v>
      </c>
      <c r="L2470" s="12" t="s">
        <v>2</v>
      </c>
      <c r="M2470" s="11">
        <v>1093</v>
      </c>
      <c r="N2470" s="11">
        <v>993</v>
      </c>
      <c r="O2470" s="11">
        <v>-1294</v>
      </c>
      <c r="P2470" s="11">
        <v>628</v>
      </c>
      <c r="Q2470" s="11">
        <v>1121</v>
      </c>
      <c r="R2470" s="11">
        <v>-1902</v>
      </c>
      <c r="S2470" s="11">
        <v>-237</v>
      </c>
      <c r="T2470" s="11">
        <v>585</v>
      </c>
      <c r="U2470" s="11">
        <v>-249</v>
      </c>
      <c r="V2470" s="11">
        <v>-129</v>
      </c>
      <c r="W2470" s="13">
        <v>11.237</v>
      </c>
      <c r="X2470" s="13">
        <v>10.494</v>
      </c>
      <c r="Y2470" s="13">
        <v>8.6530000000000005</v>
      </c>
      <c r="Z2470" s="13">
        <v>5.4290000000000003</v>
      </c>
      <c r="AA2470" s="13">
        <v>5.55</v>
      </c>
      <c r="AB2470" s="1">
        <v>6229</v>
      </c>
      <c r="AC2470" s="13">
        <v>12.458216999999999</v>
      </c>
      <c r="AD2470" s="13">
        <v>0.76656100000000005</v>
      </c>
      <c r="AE2470" s="1" t="s">
        <v>12654</v>
      </c>
      <c r="AF2470" s="1" t="s">
        <v>12658</v>
      </c>
    </row>
    <row r="2471" spans="1:32" x14ac:dyDescent="0.2">
      <c r="A2471" s="1" t="s">
        <v>6624</v>
      </c>
      <c r="B2471" s="10">
        <v>6333702</v>
      </c>
      <c r="C2471" s="1" t="s">
        <v>2555</v>
      </c>
      <c r="D2471" s="1" t="s">
        <v>36</v>
      </c>
      <c r="E2471" s="11">
        <v>11296507</v>
      </c>
      <c r="F2471" s="11">
        <v>5124</v>
      </c>
      <c r="G2471" s="11">
        <v>3772</v>
      </c>
      <c r="H2471" s="11">
        <v>4957</v>
      </c>
      <c r="I2471" s="11">
        <v>4565</v>
      </c>
      <c r="J2471" s="11">
        <v>4565</v>
      </c>
      <c r="K2471" s="13">
        <v>6700</v>
      </c>
      <c r="L2471" s="13">
        <v>7500</v>
      </c>
      <c r="M2471" s="11">
        <v>6345</v>
      </c>
      <c r="N2471" s="11">
        <v>3702</v>
      </c>
      <c r="O2471" s="11">
        <v>8403</v>
      </c>
      <c r="P2471" s="11">
        <v>5833</v>
      </c>
      <c r="Q2471" s="11">
        <v>5833</v>
      </c>
      <c r="R2471" s="11">
        <v>-2763</v>
      </c>
      <c r="S2471" s="11">
        <v>-3310</v>
      </c>
      <c r="T2471" s="11">
        <v>-7897</v>
      </c>
      <c r="U2471" s="11">
        <v>-5708</v>
      </c>
      <c r="V2471" s="11">
        <v>-5708</v>
      </c>
      <c r="W2471" s="13">
        <v>6.7249999999999996</v>
      </c>
      <c r="X2471" s="13">
        <v>7.0039999999999996</v>
      </c>
      <c r="Y2471" s="13">
        <v>7.4139999999999997</v>
      </c>
      <c r="Z2471" s="13">
        <v>7.0979999999999999</v>
      </c>
      <c r="AA2471" s="13">
        <v>7.0979999999999999</v>
      </c>
      <c r="AB2471" s="1">
        <v>4221</v>
      </c>
      <c r="AC2471" s="13">
        <v>13.194397</v>
      </c>
      <c r="AD2471" s="13">
        <v>0.90409099999999998</v>
      </c>
      <c r="AE2471" s="1" t="s">
        <v>12654</v>
      </c>
      <c r="AF2471" s="1" t="s">
        <v>12667</v>
      </c>
    </row>
    <row r="2472" spans="1:32" x14ac:dyDescent="0.2">
      <c r="A2472" s="1" t="s">
        <v>6625</v>
      </c>
      <c r="B2472" s="10">
        <v>4259839</v>
      </c>
      <c r="C2472" s="1" t="s">
        <v>2556</v>
      </c>
      <c r="D2472" s="1" t="s">
        <v>71</v>
      </c>
      <c r="E2472" s="11">
        <v>40744759</v>
      </c>
      <c r="F2472" s="11">
        <v>7845</v>
      </c>
      <c r="G2472" s="11">
        <v>5233</v>
      </c>
      <c r="H2472" s="11">
        <v>2926</v>
      </c>
      <c r="I2472" s="11">
        <v>2888</v>
      </c>
      <c r="J2472" s="11">
        <v>1328</v>
      </c>
      <c r="K2472" s="13">
        <v>1700</v>
      </c>
      <c r="L2472" s="13">
        <v>1900</v>
      </c>
      <c r="M2472" s="11">
        <v>13772</v>
      </c>
      <c r="N2472" s="11">
        <v>8590</v>
      </c>
      <c r="O2472" s="11">
        <v>5931</v>
      </c>
      <c r="P2472" s="11">
        <v>9692</v>
      </c>
      <c r="Q2472" s="11">
        <v>6596</v>
      </c>
      <c r="R2472" s="11">
        <v>-5034</v>
      </c>
      <c r="S2472" s="11">
        <v>-7016</v>
      </c>
      <c r="T2472" s="11">
        <v>-6678</v>
      </c>
      <c r="U2472" s="11">
        <v>-7942</v>
      </c>
      <c r="V2472" s="11">
        <v>-8741</v>
      </c>
      <c r="W2472" s="13">
        <v>5.0179999999999998</v>
      </c>
      <c r="X2472" s="13">
        <v>1.996</v>
      </c>
      <c r="Y2472" s="13">
        <v>1.2170000000000001</v>
      </c>
      <c r="Z2472" s="13">
        <v>1.306</v>
      </c>
      <c r="AA2472" s="13">
        <v>-3.089</v>
      </c>
      <c r="AB2472" s="1">
        <v>8217</v>
      </c>
      <c r="AC2472" s="12" t="s">
        <v>4019</v>
      </c>
      <c r="AD2472" s="13">
        <v>0.46981800000000001</v>
      </c>
      <c r="AE2472" s="1" t="s">
        <v>12654</v>
      </c>
      <c r="AF2472" s="1" t="s">
        <v>12672</v>
      </c>
    </row>
    <row r="2473" spans="1:32" x14ac:dyDescent="0.2">
      <c r="A2473" s="1" t="s">
        <v>6626</v>
      </c>
      <c r="B2473" s="10">
        <v>4812026</v>
      </c>
      <c r="C2473" s="1" t="s">
        <v>2557</v>
      </c>
      <c r="D2473" s="1" t="s">
        <v>157</v>
      </c>
      <c r="E2473" s="11">
        <v>5928028</v>
      </c>
      <c r="F2473" s="11">
        <v>1541</v>
      </c>
      <c r="G2473" s="11">
        <v>2073</v>
      </c>
      <c r="H2473" s="11">
        <v>2144</v>
      </c>
      <c r="I2473" s="11">
        <v>2226</v>
      </c>
      <c r="J2473" s="11">
        <v>1980</v>
      </c>
      <c r="K2473" s="12" t="s">
        <v>2</v>
      </c>
      <c r="L2473" s="12" t="s">
        <v>2</v>
      </c>
      <c r="M2473" s="11">
        <v>3126</v>
      </c>
      <c r="N2473" s="11">
        <v>2420</v>
      </c>
      <c r="O2473" s="11">
        <v>-659</v>
      </c>
      <c r="P2473" s="11">
        <v>2084</v>
      </c>
      <c r="Q2473" s="11">
        <v>1626</v>
      </c>
      <c r="R2473" s="11">
        <v>-630</v>
      </c>
      <c r="S2473" s="11">
        <v>-211</v>
      </c>
      <c r="T2473" s="11">
        <v>-306</v>
      </c>
      <c r="U2473" s="11">
        <v>-673</v>
      </c>
      <c r="V2473" s="11">
        <v>-1635</v>
      </c>
      <c r="W2473" s="13">
        <v>12.835000000000001</v>
      </c>
      <c r="X2473" s="13">
        <v>17.824999999999999</v>
      </c>
      <c r="Y2473" s="13">
        <v>14.564</v>
      </c>
      <c r="Z2473" s="13">
        <v>13.826000000000001</v>
      </c>
      <c r="AA2473" s="13">
        <v>12.105</v>
      </c>
      <c r="AB2473" s="1">
        <v>2689</v>
      </c>
      <c r="AC2473" s="13">
        <v>8.3798879999999993</v>
      </c>
      <c r="AD2473" s="13">
        <v>1.0053160000000001</v>
      </c>
      <c r="AE2473" s="1" t="s">
        <v>12654</v>
      </c>
      <c r="AF2473" s="1" t="s">
        <v>12671</v>
      </c>
    </row>
    <row r="2474" spans="1:32" x14ac:dyDescent="0.2">
      <c r="A2474" s="1" t="s">
        <v>6627</v>
      </c>
      <c r="B2474" s="10">
        <v>4185996</v>
      </c>
      <c r="C2474" s="1" t="s">
        <v>2558</v>
      </c>
      <c r="D2474" s="1" t="s">
        <v>66</v>
      </c>
      <c r="E2474" s="11">
        <v>22970551</v>
      </c>
      <c r="F2474" s="11">
        <v>4662</v>
      </c>
      <c r="G2474" s="11">
        <v>1929</v>
      </c>
      <c r="H2474" s="11">
        <v>315</v>
      </c>
      <c r="I2474" s="11">
        <v>191</v>
      </c>
      <c r="J2474" s="11">
        <v>50</v>
      </c>
      <c r="K2474" s="12" t="s">
        <v>2</v>
      </c>
      <c r="L2474" s="12" t="s">
        <v>2</v>
      </c>
      <c r="M2474" s="11">
        <v>8793</v>
      </c>
      <c r="N2474" s="11">
        <v>-309</v>
      </c>
      <c r="O2474" s="11">
        <v>965</v>
      </c>
      <c r="P2474" s="11">
        <v>1777</v>
      </c>
      <c r="Q2474" s="11">
        <v>649</v>
      </c>
      <c r="R2474" s="11">
        <v>-1225</v>
      </c>
      <c r="S2474" s="11">
        <v>-2015</v>
      </c>
      <c r="T2474" s="11">
        <v>-3200</v>
      </c>
      <c r="U2474" s="11">
        <v>-2117</v>
      </c>
      <c r="V2474" s="11">
        <v>-3605</v>
      </c>
      <c r="W2474" s="13">
        <v>12.135</v>
      </c>
      <c r="X2474" s="13">
        <v>3.4</v>
      </c>
      <c r="Y2474" s="13">
        <v>0.40400000000000003</v>
      </c>
      <c r="Z2474" s="13">
        <v>-1.8220000000000001</v>
      </c>
      <c r="AA2474" s="13">
        <v>-0.26300000000000001</v>
      </c>
      <c r="AB2474" s="1">
        <v>8289</v>
      </c>
      <c r="AC2474" s="12" t="s">
        <v>4019</v>
      </c>
      <c r="AD2474" s="13">
        <v>0.398177</v>
      </c>
      <c r="AE2474" s="1" t="s">
        <v>12654</v>
      </c>
      <c r="AF2474" s="1" t="s">
        <v>12672</v>
      </c>
    </row>
    <row r="2475" spans="1:32" x14ac:dyDescent="0.2">
      <c r="A2475" s="1" t="s">
        <v>6628</v>
      </c>
      <c r="B2475" s="10">
        <v>4812842</v>
      </c>
      <c r="C2475" s="1" t="s">
        <v>2559</v>
      </c>
      <c r="D2475" s="1" t="s">
        <v>316</v>
      </c>
      <c r="E2475" s="11">
        <v>1101019081</v>
      </c>
      <c r="F2475" s="11">
        <v>100868</v>
      </c>
      <c r="G2475" s="11">
        <v>168550</v>
      </c>
      <c r="H2475" s="11">
        <v>172084</v>
      </c>
      <c r="I2475" s="11">
        <v>114222</v>
      </c>
      <c r="J2475" s="11">
        <v>167419</v>
      </c>
      <c r="K2475" s="13">
        <v>125340.50376000001</v>
      </c>
      <c r="L2475" s="13">
        <v>146525.68385999999</v>
      </c>
      <c r="M2475" s="11">
        <v>124122</v>
      </c>
      <c r="N2475" s="11">
        <v>169729</v>
      </c>
      <c r="O2475" s="11">
        <v>98490</v>
      </c>
      <c r="P2475" s="11">
        <v>42365</v>
      </c>
      <c r="Q2475" s="11">
        <v>190463</v>
      </c>
      <c r="R2475" s="11">
        <v>-118918</v>
      </c>
      <c r="S2475" s="11">
        <v>-71016</v>
      </c>
      <c r="T2475" s="11">
        <v>-58414</v>
      </c>
      <c r="U2475" s="11">
        <v>359992</v>
      </c>
      <c r="V2475" s="11">
        <v>-65469</v>
      </c>
      <c r="W2475" s="13">
        <v>17.114000000000001</v>
      </c>
      <c r="X2475" s="13">
        <v>25.577000000000002</v>
      </c>
      <c r="Y2475" s="13">
        <v>23.943999999999999</v>
      </c>
      <c r="Z2475" s="13">
        <v>3.8580000000000001</v>
      </c>
      <c r="AA2475" s="13">
        <v>15.614000000000001</v>
      </c>
      <c r="AB2475" s="1">
        <v>7733</v>
      </c>
      <c r="AC2475" s="13">
        <v>21.524111999999999</v>
      </c>
      <c r="AD2475" s="13">
        <v>2.8265349999999998</v>
      </c>
      <c r="AE2475" s="1" t="s">
        <v>12654</v>
      </c>
      <c r="AF2475" s="1" t="s">
        <v>12671</v>
      </c>
    </row>
    <row r="2476" spans="1:32" x14ac:dyDescent="0.2">
      <c r="A2476" s="1" t="s">
        <v>6629</v>
      </c>
      <c r="B2476" s="10">
        <v>4916367</v>
      </c>
      <c r="C2476" s="1" t="s">
        <v>2560</v>
      </c>
      <c r="D2476" s="1" t="s">
        <v>71</v>
      </c>
      <c r="E2476" s="11">
        <v>6659240</v>
      </c>
      <c r="F2476" s="11">
        <v>1368</v>
      </c>
      <c r="G2476" s="11">
        <v>1136</v>
      </c>
      <c r="H2476" s="11">
        <v>1501</v>
      </c>
      <c r="I2476" s="11">
        <v>1877</v>
      </c>
      <c r="J2476" s="11">
        <v>1475</v>
      </c>
      <c r="K2476" s="12" t="s">
        <v>2</v>
      </c>
      <c r="L2476" s="12" t="s">
        <v>2</v>
      </c>
      <c r="M2476" s="11">
        <v>1223</v>
      </c>
      <c r="N2476" s="11">
        <v>973</v>
      </c>
      <c r="O2476" s="11">
        <v>1845</v>
      </c>
      <c r="P2476" s="11">
        <v>1654</v>
      </c>
      <c r="Q2476" s="11">
        <v>1270</v>
      </c>
      <c r="R2476" s="11">
        <v>-280</v>
      </c>
      <c r="S2476" s="11">
        <v>-516</v>
      </c>
      <c r="T2476" s="11">
        <v>171</v>
      </c>
      <c r="U2476" s="11">
        <v>-438</v>
      </c>
      <c r="V2476" s="11">
        <v>-2443</v>
      </c>
      <c r="W2476" s="13">
        <v>5.085</v>
      </c>
      <c r="X2476" s="13">
        <v>6.835</v>
      </c>
      <c r="Y2476" s="13">
        <v>5.9089999999999998</v>
      </c>
      <c r="Z2476" s="13">
        <v>8.3960000000000008</v>
      </c>
      <c r="AA2476" s="13">
        <v>6.5209999999999999</v>
      </c>
      <c r="AB2476" s="1">
        <v>7614</v>
      </c>
      <c r="AC2476" s="13">
        <v>10.047705000000001</v>
      </c>
      <c r="AD2476" s="13">
        <v>0.56824799999999998</v>
      </c>
      <c r="AE2476" s="1" t="s">
        <v>12654</v>
      </c>
      <c r="AF2476" s="1" t="s">
        <v>12672</v>
      </c>
    </row>
    <row r="2477" spans="1:32" x14ac:dyDescent="0.2">
      <c r="A2477" s="1" t="s">
        <v>6630</v>
      </c>
      <c r="B2477" s="10">
        <v>4554537</v>
      </c>
      <c r="C2477" s="1" t="s">
        <v>2561</v>
      </c>
      <c r="D2477" s="1" t="s">
        <v>819</v>
      </c>
      <c r="E2477" s="11">
        <v>6597103</v>
      </c>
      <c r="F2477" s="11">
        <v>-187</v>
      </c>
      <c r="G2477" s="11">
        <v>176</v>
      </c>
      <c r="H2477" s="11">
        <v>-90</v>
      </c>
      <c r="I2477" s="11">
        <v>-68</v>
      </c>
      <c r="J2477" s="11">
        <v>237</v>
      </c>
      <c r="K2477" s="12" t="s">
        <v>2</v>
      </c>
      <c r="L2477" s="12" t="s">
        <v>2</v>
      </c>
      <c r="M2477" s="11">
        <v>-1598</v>
      </c>
      <c r="N2477" s="11">
        <v>-1237</v>
      </c>
      <c r="O2477" s="11">
        <v>-1416</v>
      </c>
      <c r="P2477" s="11">
        <v>-1403</v>
      </c>
      <c r="Q2477" s="11">
        <v>-517</v>
      </c>
      <c r="R2477" s="11">
        <v>4538</v>
      </c>
      <c r="S2477" s="11">
        <v>2073</v>
      </c>
      <c r="T2477" s="11">
        <v>466</v>
      </c>
      <c r="U2477" s="11">
        <v>287</v>
      </c>
      <c r="V2477" s="11">
        <v>3393</v>
      </c>
      <c r="W2477" s="13">
        <v>29.786999999999999</v>
      </c>
      <c r="X2477" s="13">
        <v>-9.3870000000000005</v>
      </c>
      <c r="Y2477" s="13">
        <v>-35.058999999999997</v>
      </c>
      <c r="Z2477" s="13">
        <v>-115.979</v>
      </c>
      <c r="AA2477" s="13">
        <v>16.992000000000001</v>
      </c>
      <c r="AB2477" s="1">
        <v>3111</v>
      </c>
      <c r="AC2477" s="12" t="s">
        <v>4019</v>
      </c>
      <c r="AD2477" s="13">
        <v>1.118781</v>
      </c>
      <c r="AE2477" s="1" t="s">
        <v>12654</v>
      </c>
      <c r="AF2477" s="1" t="s">
        <v>12655</v>
      </c>
    </row>
    <row r="2478" spans="1:32" x14ac:dyDescent="0.2">
      <c r="A2478" s="1" t="s">
        <v>6631</v>
      </c>
      <c r="B2478" s="10">
        <v>4170079</v>
      </c>
      <c r="C2478" s="1" t="s">
        <v>2562</v>
      </c>
      <c r="D2478" s="1" t="s">
        <v>177</v>
      </c>
      <c r="E2478" s="11">
        <v>196910997</v>
      </c>
      <c r="F2478" s="11">
        <v>59474</v>
      </c>
      <c r="G2478" s="11">
        <v>89316</v>
      </c>
      <c r="H2478" s="11">
        <v>100686</v>
      </c>
      <c r="I2478" s="11">
        <v>34342</v>
      </c>
      <c r="J2478" s="11">
        <v>54038</v>
      </c>
      <c r="K2478" s="13">
        <v>60202.932780000003</v>
      </c>
      <c r="L2478" s="13">
        <v>74840.515090000001</v>
      </c>
      <c r="M2478" s="11">
        <v>93831</v>
      </c>
      <c r="N2478" s="11">
        <v>67428</v>
      </c>
      <c r="O2478" s="11">
        <v>53456</v>
      </c>
      <c r="P2478" s="11">
        <v>44875</v>
      </c>
      <c r="Q2478" s="11">
        <v>55784</v>
      </c>
      <c r="R2478" s="11">
        <v>-14785</v>
      </c>
      <c r="S2478" s="11">
        <v>-150163</v>
      </c>
      <c r="T2478" s="11">
        <v>-55533</v>
      </c>
      <c r="U2478" s="11">
        <v>-107096</v>
      </c>
      <c r="V2478" s="11">
        <v>-47889</v>
      </c>
      <c r="W2478" s="13">
        <v>7.6879999999999997</v>
      </c>
      <c r="X2478" s="13">
        <v>9.7149999999999999</v>
      </c>
      <c r="Y2478" s="13">
        <v>10.654999999999999</v>
      </c>
      <c r="Z2478" s="13">
        <v>1.1830000000000001</v>
      </c>
      <c r="AA2478" s="13">
        <v>1.5780000000000001</v>
      </c>
      <c r="AB2478" s="1">
        <v>6645</v>
      </c>
      <c r="AC2478" s="13">
        <v>29.203703999999998</v>
      </c>
      <c r="AD2478" s="13">
        <v>1.0738989999999999</v>
      </c>
      <c r="AE2478" s="1" t="s">
        <v>12654</v>
      </c>
      <c r="AF2478" s="1" t="s">
        <v>12659</v>
      </c>
    </row>
    <row r="2479" spans="1:32" x14ac:dyDescent="0.2">
      <c r="A2479" s="1" t="s">
        <v>6632</v>
      </c>
      <c r="B2479" s="10">
        <v>4991220</v>
      </c>
      <c r="C2479" s="1" t="s">
        <v>2563</v>
      </c>
      <c r="D2479" s="1" t="s">
        <v>108</v>
      </c>
      <c r="E2479" s="11">
        <v>12186731</v>
      </c>
      <c r="F2479" s="11">
        <v>1104</v>
      </c>
      <c r="G2479" s="11">
        <v>2519</v>
      </c>
      <c r="H2479" s="11">
        <v>2459</v>
      </c>
      <c r="I2479" s="11">
        <v>2187</v>
      </c>
      <c r="J2479" s="11">
        <v>2187</v>
      </c>
      <c r="K2479" s="12" t="s">
        <v>2</v>
      </c>
      <c r="L2479" s="12" t="s">
        <v>2</v>
      </c>
      <c r="M2479" s="11">
        <v>180</v>
      </c>
      <c r="N2479" s="11">
        <v>1356</v>
      </c>
      <c r="O2479" s="11">
        <v>4449</v>
      </c>
      <c r="P2479" s="11">
        <v>2317</v>
      </c>
      <c r="Q2479" s="11">
        <v>2317</v>
      </c>
      <c r="R2479" s="11">
        <v>-883</v>
      </c>
      <c r="S2479" s="11">
        <v>-1069</v>
      </c>
      <c r="T2479" s="11">
        <v>-1022</v>
      </c>
      <c r="U2479" s="11">
        <v>24</v>
      </c>
      <c r="V2479" s="11">
        <v>24</v>
      </c>
      <c r="W2479" s="13">
        <v>5.8659999999999997</v>
      </c>
      <c r="X2479" s="13">
        <v>11.227</v>
      </c>
      <c r="Y2479" s="13">
        <v>8.5280000000000005</v>
      </c>
      <c r="Z2479" s="13">
        <v>10.582000000000001</v>
      </c>
      <c r="AA2479" s="13">
        <v>10.582000000000001</v>
      </c>
      <c r="AB2479" s="1">
        <v>5816</v>
      </c>
      <c r="AC2479" s="13">
        <v>9.6067680000000006</v>
      </c>
      <c r="AD2479" s="13">
        <v>0.65534599999999998</v>
      </c>
      <c r="AE2479" s="1" t="s">
        <v>12654</v>
      </c>
      <c r="AF2479" s="1" t="s">
        <v>12658</v>
      </c>
    </row>
    <row r="2480" spans="1:32" x14ac:dyDescent="0.2">
      <c r="A2480" s="1" t="s">
        <v>6633</v>
      </c>
      <c r="B2480" s="10">
        <v>4812884</v>
      </c>
      <c r="C2480" s="1" t="s">
        <v>2564</v>
      </c>
      <c r="D2480" s="1" t="s">
        <v>5</v>
      </c>
      <c r="E2480" s="11">
        <v>24847362</v>
      </c>
      <c r="F2480" s="11">
        <v>-1523.078</v>
      </c>
      <c r="G2480" s="11">
        <v>-1222.299</v>
      </c>
      <c r="H2480" s="11">
        <v>-1930.615</v>
      </c>
      <c r="I2480" s="11">
        <v>-1687.6079999999999</v>
      </c>
      <c r="J2480" s="11">
        <v>-1687.6079999999999</v>
      </c>
      <c r="K2480" s="12" t="s">
        <v>2</v>
      </c>
      <c r="L2480" s="12" t="s">
        <v>2</v>
      </c>
      <c r="M2480" s="11">
        <v>-1741.827</v>
      </c>
      <c r="N2480" s="11">
        <v>-1717.135</v>
      </c>
      <c r="O2480" s="11">
        <v>-1336.922</v>
      </c>
      <c r="P2480" s="11">
        <v>-2020.088</v>
      </c>
      <c r="Q2480" s="11">
        <v>-2020.088</v>
      </c>
      <c r="R2480" s="11">
        <v>-0.94199999999999995</v>
      </c>
      <c r="S2480" s="11">
        <v>20.117000000000001</v>
      </c>
      <c r="T2480" s="11">
        <v>-5.3920000000000003</v>
      </c>
      <c r="U2480" s="11">
        <v>-4.7050000000000001</v>
      </c>
      <c r="V2480" s="11">
        <v>-4.7050000000000001</v>
      </c>
      <c r="W2480" s="13">
        <v>-57.722000000000001</v>
      </c>
      <c r="X2480" s="13">
        <v>-39.94</v>
      </c>
      <c r="Y2480" s="13">
        <v>-106.706</v>
      </c>
      <c r="Z2480" s="13">
        <v>-79.727999999999994</v>
      </c>
      <c r="AA2480" s="13">
        <v>-79.727999999999994</v>
      </c>
      <c r="AB2480" s="1">
        <v>4588</v>
      </c>
      <c r="AC2480" s="12" t="s">
        <v>4019</v>
      </c>
      <c r="AD2480" s="13">
        <v>14.694455</v>
      </c>
      <c r="AE2480" s="1" t="s">
        <v>12654</v>
      </c>
      <c r="AF2480" s="1" t="s">
        <v>12656</v>
      </c>
    </row>
    <row r="2481" spans="1:32" x14ac:dyDescent="0.2">
      <c r="A2481" s="1" t="s">
        <v>6634</v>
      </c>
      <c r="B2481" s="10">
        <v>4811384</v>
      </c>
      <c r="C2481" s="1" t="s">
        <v>2565</v>
      </c>
      <c r="D2481" s="1" t="s">
        <v>5</v>
      </c>
      <c r="E2481" s="11">
        <v>304643599</v>
      </c>
      <c r="F2481" s="11">
        <v>-1638</v>
      </c>
      <c r="G2481" s="11">
        <v>-2053</v>
      </c>
      <c r="H2481" s="11">
        <v>-1107</v>
      </c>
      <c r="I2481" s="11">
        <v>-1120</v>
      </c>
      <c r="J2481" s="11">
        <v>-797</v>
      </c>
      <c r="K2481" s="12" t="s">
        <v>2</v>
      </c>
      <c r="L2481" s="12" t="s">
        <v>2</v>
      </c>
      <c r="M2481" s="11">
        <v>-1762</v>
      </c>
      <c r="N2481" s="11">
        <v>-2073</v>
      </c>
      <c r="O2481" s="11">
        <v>-794</v>
      </c>
      <c r="P2481" s="11">
        <v>-1227</v>
      </c>
      <c r="Q2481" s="11">
        <v>-815</v>
      </c>
      <c r="R2481" s="11">
        <v>-52</v>
      </c>
      <c r="S2481" s="11">
        <v>-467</v>
      </c>
      <c r="T2481" s="11">
        <v>-20</v>
      </c>
      <c r="U2481" s="11">
        <v>-33</v>
      </c>
      <c r="V2481" s="12" t="s">
        <v>2</v>
      </c>
      <c r="W2481" s="13">
        <v>-40.015000000000001</v>
      </c>
      <c r="X2481" s="13">
        <v>-101.741</v>
      </c>
      <c r="Y2481" s="13">
        <v>-78.927000000000007</v>
      </c>
      <c r="Z2481" s="13">
        <v>-213.422</v>
      </c>
      <c r="AA2481" s="13">
        <v>-150.786</v>
      </c>
      <c r="AB2481" s="1">
        <v>4564</v>
      </c>
      <c r="AC2481" s="12" t="s">
        <v>4019</v>
      </c>
      <c r="AD2481" s="13">
        <v>4.5308669999999998</v>
      </c>
      <c r="AE2481" s="1" t="s">
        <v>12654</v>
      </c>
      <c r="AF2481" s="1" t="s">
        <v>12656</v>
      </c>
    </row>
    <row r="2482" spans="1:32" x14ac:dyDescent="0.2">
      <c r="A2482" s="1" t="s">
        <v>6635</v>
      </c>
      <c r="B2482" s="10">
        <v>11110224</v>
      </c>
      <c r="C2482" s="1" t="s">
        <v>2566</v>
      </c>
      <c r="D2482" s="1" t="s">
        <v>99</v>
      </c>
      <c r="E2482" s="11">
        <v>2613535</v>
      </c>
      <c r="F2482" s="11">
        <v>43</v>
      </c>
      <c r="G2482" s="11">
        <v>214</v>
      </c>
      <c r="H2482" s="11">
        <v>-201</v>
      </c>
      <c r="I2482" s="11">
        <v>367</v>
      </c>
      <c r="J2482" s="11">
        <v>367</v>
      </c>
      <c r="K2482" s="12" t="s">
        <v>2</v>
      </c>
      <c r="L2482" s="12" t="s">
        <v>2</v>
      </c>
      <c r="M2482" s="11">
        <v>-7</v>
      </c>
      <c r="N2482" s="11">
        <v>347</v>
      </c>
      <c r="O2482" s="11">
        <v>-509</v>
      </c>
      <c r="P2482" s="11">
        <v>411</v>
      </c>
      <c r="Q2482" s="11">
        <v>411</v>
      </c>
      <c r="R2482" s="11">
        <v>-23</v>
      </c>
      <c r="S2482" s="11">
        <v>-4</v>
      </c>
      <c r="T2482" s="11">
        <v>-77</v>
      </c>
      <c r="U2482" s="11">
        <v>-90</v>
      </c>
      <c r="V2482" s="11">
        <v>-90</v>
      </c>
      <c r="W2482" s="13">
        <v>2.633</v>
      </c>
      <c r="X2482" s="13">
        <v>12.631</v>
      </c>
      <c r="Y2482" s="13">
        <v>-14.231999999999999</v>
      </c>
      <c r="Z2482" s="13">
        <v>24.276</v>
      </c>
      <c r="AA2482" s="13">
        <v>24.276</v>
      </c>
      <c r="AB2482" s="1">
        <v>7360</v>
      </c>
      <c r="AC2482" s="13">
        <v>30.345929000000002</v>
      </c>
      <c r="AD2482" s="13">
        <v>2.2902670000000001</v>
      </c>
      <c r="AE2482" s="1" t="s">
        <v>12654</v>
      </c>
      <c r="AF2482" s="1" t="s">
        <v>12668</v>
      </c>
    </row>
    <row r="2483" spans="1:32" x14ac:dyDescent="0.2">
      <c r="A2483" s="1" t="s">
        <v>6636</v>
      </c>
      <c r="B2483" s="10">
        <v>19399558</v>
      </c>
      <c r="C2483" s="1" t="s">
        <v>2567</v>
      </c>
      <c r="D2483" s="1" t="s">
        <v>182</v>
      </c>
      <c r="E2483" s="11">
        <v>17940792</v>
      </c>
      <c r="F2483" s="11">
        <v>422</v>
      </c>
      <c r="G2483" s="11">
        <v>619</v>
      </c>
      <c r="H2483" s="11">
        <v>996</v>
      </c>
      <c r="I2483" s="11">
        <v>1296</v>
      </c>
      <c r="J2483" s="11">
        <v>1296</v>
      </c>
      <c r="K2483" s="13">
        <v>1900</v>
      </c>
      <c r="L2483" s="13">
        <v>3200</v>
      </c>
      <c r="M2483" s="11">
        <v>561</v>
      </c>
      <c r="N2483" s="11">
        <v>664</v>
      </c>
      <c r="O2483" s="11">
        <v>916</v>
      </c>
      <c r="P2483" s="11">
        <v>1452</v>
      </c>
      <c r="Q2483" s="11">
        <v>1452</v>
      </c>
      <c r="R2483" s="11">
        <v>-79</v>
      </c>
      <c r="S2483" s="11">
        <v>-125</v>
      </c>
      <c r="T2483" s="11">
        <v>-362</v>
      </c>
      <c r="U2483" s="11">
        <v>-374</v>
      </c>
      <c r="V2483" s="11">
        <v>-374</v>
      </c>
      <c r="W2483" s="13">
        <v>27.25</v>
      </c>
      <c r="X2483" s="13">
        <v>21.524999999999999</v>
      </c>
      <c r="Y2483" s="13">
        <v>25.939</v>
      </c>
      <c r="Z2483" s="13">
        <v>26</v>
      </c>
      <c r="AA2483" s="13">
        <v>26</v>
      </c>
      <c r="AB2483" s="1">
        <v>4377</v>
      </c>
      <c r="AC2483" s="13">
        <v>25.179217000000001</v>
      </c>
      <c r="AD2483" s="13">
        <v>9.3294499999999996</v>
      </c>
      <c r="AE2483" s="1" t="s">
        <v>12654</v>
      </c>
      <c r="AF2483" s="1" t="s">
        <v>12664</v>
      </c>
    </row>
    <row r="2484" spans="1:32" x14ac:dyDescent="0.2">
      <c r="A2484" s="1" t="s">
        <v>6637</v>
      </c>
      <c r="B2484" s="10">
        <v>5229562</v>
      </c>
      <c r="C2484" s="1" t="s">
        <v>2568</v>
      </c>
      <c r="D2484" s="1" t="s">
        <v>18</v>
      </c>
      <c r="E2484" s="11">
        <v>650000</v>
      </c>
      <c r="F2484" s="12" t="s">
        <v>2</v>
      </c>
      <c r="G2484" s="11">
        <v>56</v>
      </c>
      <c r="H2484" s="11">
        <v>126</v>
      </c>
      <c r="I2484" s="11">
        <v>94</v>
      </c>
      <c r="J2484" s="11">
        <v>117</v>
      </c>
      <c r="K2484" s="12" t="s">
        <v>2</v>
      </c>
      <c r="L2484" s="12" t="s">
        <v>2</v>
      </c>
      <c r="M2484" s="12" t="s">
        <v>2</v>
      </c>
      <c r="N2484" s="12" t="s">
        <v>2</v>
      </c>
      <c r="O2484" s="12" t="s">
        <v>2</v>
      </c>
      <c r="P2484" s="11">
        <v>-12</v>
      </c>
      <c r="Q2484" s="11">
        <v>298</v>
      </c>
      <c r="R2484" s="12" t="s">
        <v>2</v>
      </c>
      <c r="S2484" s="12" t="s">
        <v>2</v>
      </c>
      <c r="T2484" s="12" t="s">
        <v>2</v>
      </c>
      <c r="U2484" s="11">
        <v>8</v>
      </c>
      <c r="V2484" s="11">
        <v>-1</v>
      </c>
      <c r="W2484" s="12" t="s">
        <v>2</v>
      </c>
      <c r="X2484" s="12" t="s">
        <v>2</v>
      </c>
      <c r="Y2484" s="13">
        <v>72.515000000000001</v>
      </c>
      <c r="Z2484" s="13">
        <v>27.036999999999999</v>
      </c>
      <c r="AA2484" s="13">
        <v>22.766999999999999</v>
      </c>
      <c r="AB2484" s="1">
        <v>5622</v>
      </c>
      <c r="AC2484" s="13">
        <v>10.260795</v>
      </c>
      <c r="AD2484" s="12" t="s">
        <v>2</v>
      </c>
      <c r="AE2484" s="1" t="s">
        <v>12654</v>
      </c>
      <c r="AF2484" s="1" t="s">
        <v>12663</v>
      </c>
    </row>
    <row r="2485" spans="1:32" x14ac:dyDescent="0.2">
      <c r="A2485" s="1" t="s">
        <v>6638</v>
      </c>
      <c r="B2485" s="10">
        <v>4983331</v>
      </c>
      <c r="C2485" s="1" t="s">
        <v>2569</v>
      </c>
      <c r="D2485" s="1" t="s">
        <v>575</v>
      </c>
      <c r="E2485" s="11">
        <v>1655648</v>
      </c>
      <c r="F2485" s="11">
        <v>-111</v>
      </c>
      <c r="G2485" s="11">
        <v>113</v>
      </c>
      <c r="H2485" s="11">
        <v>71</v>
      </c>
      <c r="I2485" s="11">
        <v>52</v>
      </c>
      <c r="J2485" s="11">
        <v>-56</v>
      </c>
      <c r="K2485" s="12" t="s">
        <v>2</v>
      </c>
      <c r="L2485" s="12" t="s">
        <v>2</v>
      </c>
      <c r="M2485" s="11">
        <v>595</v>
      </c>
      <c r="N2485" s="11">
        <v>416</v>
      </c>
      <c r="O2485" s="11">
        <v>665</v>
      </c>
      <c r="P2485" s="11">
        <v>826</v>
      </c>
      <c r="Q2485" s="11">
        <v>698</v>
      </c>
      <c r="R2485" s="11">
        <v>-410</v>
      </c>
      <c r="S2485" s="11">
        <v>-462</v>
      </c>
      <c r="T2485" s="11">
        <v>-375</v>
      </c>
      <c r="U2485" s="11">
        <v>-222</v>
      </c>
      <c r="V2485" s="11">
        <v>97</v>
      </c>
      <c r="W2485" s="13">
        <v>-3.706</v>
      </c>
      <c r="X2485" s="13">
        <v>2.99</v>
      </c>
      <c r="Y2485" s="13">
        <v>3.9860000000000002</v>
      </c>
      <c r="Z2485" s="13">
        <v>-6.9</v>
      </c>
      <c r="AA2485" s="13">
        <v>3.7999999999999999E-2</v>
      </c>
      <c r="AB2485" s="1">
        <v>5987</v>
      </c>
      <c r="AC2485" s="12" t="s">
        <v>4019</v>
      </c>
      <c r="AD2485" s="13">
        <v>0.56585799999999997</v>
      </c>
      <c r="AE2485" s="1" t="s">
        <v>12654</v>
      </c>
      <c r="AF2485" s="1" t="s">
        <v>12667</v>
      </c>
    </row>
    <row r="2486" spans="1:32" x14ac:dyDescent="0.2">
      <c r="A2486" s="1" t="s">
        <v>6639</v>
      </c>
      <c r="B2486" s="10">
        <v>4161830</v>
      </c>
      <c r="C2486" s="1" t="s">
        <v>2570</v>
      </c>
      <c r="D2486" s="1" t="s">
        <v>309</v>
      </c>
      <c r="E2486" s="11">
        <v>469907657</v>
      </c>
      <c r="F2486" s="11">
        <v>98723</v>
      </c>
      <c r="G2486" s="11">
        <v>110815</v>
      </c>
      <c r="H2486" s="11">
        <v>150045</v>
      </c>
      <c r="I2486" s="11">
        <v>160295</v>
      </c>
      <c r="J2486" s="11">
        <v>61792</v>
      </c>
      <c r="K2486" s="13">
        <v>91577.063639999993</v>
      </c>
      <c r="L2486" s="13">
        <v>93296.218179999996</v>
      </c>
      <c r="M2486" s="11">
        <v>73977</v>
      </c>
      <c r="N2486" s="11">
        <v>61829</v>
      </c>
      <c r="O2486" s="11">
        <v>159610</v>
      </c>
      <c r="P2486" s="11">
        <v>110660</v>
      </c>
      <c r="Q2486" s="11">
        <v>82459</v>
      </c>
      <c r="R2486" s="11">
        <v>-57586</v>
      </c>
      <c r="S2486" s="11">
        <v>6038</v>
      </c>
      <c r="T2486" s="11">
        <v>-100259</v>
      </c>
      <c r="U2486" s="11">
        <v>48077</v>
      </c>
      <c r="V2486" s="11">
        <v>-136785</v>
      </c>
      <c r="W2486" s="13">
        <v>12.487</v>
      </c>
      <c r="X2486" s="13">
        <v>12.385999999999999</v>
      </c>
      <c r="Y2486" s="13">
        <v>16.021999999999998</v>
      </c>
      <c r="Z2486" s="13">
        <v>16.559000000000001</v>
      </c>
      <c r="AA2486" s="13">
        <v>6.3230000000000004</v>
      </c>
      <c r="AB2486" s="1">
        <v>4528</v>
      </c>
      <c r="AC2486" s="13">
        <v>17.212448999999999</v>
      </c>
      <c r="AD2486" s="13">
        <v>1.1238509999999999</v>
      </c>
      <c r="AE2486" s="1" t="s">
        <v>12654</v>
      </c>
      <c r="AF2486" s="1" t="s">
        <v>12656</v>
      </c>
    </row>
    <row r="2487" spans="1:32" x14ac:dyDescent="0.2">
      <c r="A2487" s="1" t="s">
        <v>6640</v>
      </c>
      <c r="B2487" s="10">
        <v>4257219</v>
      </c>
      <c r="C2487" s="1" t="s">
        <v>2571</v>
      </c>
      <c r="D2487" s="1" t="s">
        <v>11</v>
      </c>
      <c r="E2487" s="11">
        <v>10424098</v>
      </c>
      <c r="F2487" s="11">
        <v>-860</v>
      </c>
      <c r="G2487" s="11">
        <v>57</v>
      </c>
      <c r="H2487" s="11">
        <v>139</v>
      </c>
      <c r="I2487" s="11">
        <v>145</v>
      </c>
      <c r="J2487" s="11">
        <v>145</v>
      </c>
      <c r="K2487" s="12" t="s">
        <v>2</v>
      </c>
      <c r="L2487" s="12" t="s">
        <v>2</v>
      </c>
      <c r="M2487" s="11">
        <v>-498</v>
      </c>
      <c r="N2487" s="11">
        <v>-230</v>
      </c>
      <c r="O2487" s="11">
        <v>340</v>
      </c>
      <c r="P2487" s="11">
        <v>330</v>
      </c>
      <c r="Q2487" s="11">
        <v>330</v>
      </c>
      <c r="R2487" s="11">
        <v>-2</v>
      </c>
      <c r="S2487" s="11">
        <v>-160</v>
      </c>
      <c r="T2487" s="11">
        <v>431</v>
      </c>
      <c r="U2487" s="11">
        <v>3948</v>
      </c>
      <c r="V2487" s="11">
        <v>3948</v>
      </c>
      <c r="W2487" s="13">
        <v>-9.3130000000000006</v>
      </c>
      <c r="X2487" s="13">
        <v>1.915</v>
      </c>
      <c r="Y2487" s="13">
        <v>3.4769999999999999</v>
      </c>
      <c r="Z2487" s="13">
        <v>9.8870000000000005</v>
      </c>
      <c r="AA2487" s="13">
        <v>9.8870000000000005</v>
      </c>
      <c r="AB2487" s="1">
        <v>6858</v>
      </c>
      <c r="AC2487" s="13">
        <v>11.795068000000001</v>
      </c>
      <c r="AD2487" s="13">
        <v>0.39246300000000001</v>
      </c>
      <c r="AE2487" s="1" t="s">
        <v>12654</v>
      </c>
      <c r="AF2487" s="1" t="s">
        <v>12659</v>
      </c>
    </row>
    <row r="2488" spans="1:32" x14ac:dyDescent="0.2">
      <c r="A2488" s="1" t="s">
        <v>6641</v>
      </c>
      <c r="B2488" s="10">
        <v>7288053</v>
      </c>
      <c r="C2488" s="1"/>
      <c r="D2488" s="1" t="s">
        <v>92</v>
      </c>
      <c r="E2488" s="11">
        <v>3661600</v>
      </c>
      <c r="F2488" s="12" t="s">
        <v>2</v>
      </c>
      <c r="G2488" s="11">
        <v>269</v>
      </c>
      <c r="H2488" s="11">
        <v>281</v>
      </c>
      <c r="I2488" s="11">
        <v>305</v>
      </c>
      <c r="J2488" s="11">
        <v>327</v>
      </c>
      <c r="K2488" s="12" t="s">
        <v>2</v>
      </c>
      <c r="L2488" s="12" t="s">
        <v>2</v>
      </c>
      <c r="M2488" s="12" t="s">
        <v>2</v>
      </c>
      <c r="N2488" s="12" t="s">
        <v>2</v>
      </c>
      <c r="O2488" s="12" t="s">
        <v>2</v>
      </c>
      <c r="P2488" s="11">
        <v>550</v>
      </c>
      <c r="Q2488" s="11">
        <v>886</v>
      </c>
      <c r="R2488" s="12" t="s">
        <v>2</v>
      </c>
      <c r="S2488" s="12" t="s">
        <v>2</v>
      </c>
      <c r="T2488" s="12" t="s">
        <v>2</v>
      </c>
      <c r="U2488" s="11">
        <v>-392</v>
      </c>
      <c r="V2488" s="11">
        <v>-199</v>
      </c>
      <c r="W2488" s="12" t="s">
        <v>2</v>
      </c>
      <c r="X2488" s="12" t="s">
        <v>2</v>
      </c>
      <c r="Y2488" s="13">
        <v>6.4619999999999997</v>
      </c>
      <c r="Z2488" s="13">
        <v>6.1660000000000004</v>
      </c>
      <c r="AA2488" s="13">
        <v>8.0359999999999996</v>
      </c>
      <c r="AB2488" s="1" t="s">
        <v>6642</v>
      </c>
      <c r="AC2488" s="13">
        <v>7.3609210000000003</v>
      </c>
      <c r="AD2488" s="12" t="s">
        <v>2</v>
      </c>
      <c r="AE2488" s="1" t="s">
        <v>12654</v>
      </c>
      <c r="AF2488" s="1" t="s">
        <v>12675</v>
      </c>
    </row>
    <row r="2489" spans="1:32" x14ac:dyDescent="0.2">
      <c r="A2489" s="1" t="s">
        <v>6643</v>
      </c>
      <c r="B2489" s="10">
        <v>4993515</v>
      </c>
      <c r="C2489" s="1" t="s">
        <v>2572</v>
      </c>
      <c r="D2489" s="1" t="s">
        <v>53</v>
      </c>
      <c r="E2489" s="11">
        <v>24768903</v>
      </c>
      <c r="F2489" s="11">
        <v>6513</v>
      </c>
      <c r="G2489" s="11">
        <v>11757</v>
      </c>
      <c r="H2489" s="11">
        <v>9737</v>
      </c>
      <c r="I2489" s="11">
        <v>8220</v>
      </c>
      <c r="J2489" s="11">
        <v>6811</v>
      </c>
      <c r="K2489" s="12" t="s">
        <v>2</v>
      </c>
      <c r="L2489" s="12" t="s">
        <v>2</v>
      </c>
      <c r="M2489" s="11">
        <v>14627</v>
      </c>
      <c r="N2489" s="11">
        <v>-5139</v>
      </c>
      <c r="O2489" s="11">
        <v>-4395</v>
      </c>
      <c r="P2489" s="11">
        <v>15942</v>
      </c>
      <c r="Q2489" s="11">
        <v>5756</v>
      </c>
      <c r="R2489" s="11">
        <v>-5659</v>
      </c>
      <c r="S2489" s="11">
        <v>-5036</v>
      </c>
      <c r="T2489" s="11">
        <v>309</v>
      </c>
      <c r="U2489" s="11">
        <v>-20778</v>
      </c>
      <c r="V2489" s="11">
        <v>-15642</v>
      </c>
      <c r="W2489" s="13">
        <v>6.2949999999999999</v>
      </c>
      <c r="X2489" s="13">
        <v>10.602</v>
      </c>
      <c r="Y2489" s="13">
        <v>8.234</v>
      </c>
      <c r="Z2489" s="13">
        <v>6.3289999999999997</v>
      </c>
      <c r="AA2489" s="13">
        <v>5.1139999999999999</v>
      </c>
      <c r="AB2489" s="1">
        <v>7414</v>
      </c>
      <c r="AC2489" s="13">
        <v>9.3633480000000002</v>
      </c>
      <c r="AD2489" s="13">
        <v>0.341839</v>
      </c>
      <c r="AE2489" s="1" t="s">
        <v>12654</v>
      </c>
      <c r="AF2489" s="1" t="s">
        <v>12658</v>
      </c>
    </row>
    <row r="2490" spans="1:32" x14ac:dyDescent="0.2">
      <c r="A2490" s="1" t="s">
        <v>6644</v>
      </c>
      <c r="B2490" s="10">
        <v>4259944</v>
      </c>
      <c r="C2490" s="1" t="s">
        <v>2573</v>
      </c>
      <c r="D2490" s="1" t="s">
        <v>337</v>
      </c>
      <c r="E2490" s="11">
        <v>136005471</v>
      </c>
      <c r="F2490" s="11">
        <v>-21230</v>
      </c>
      <c r="G2490" s="11">
        <v>-1079</v>
      </c>
      <c r="H2490" s="11">
        <v>5215</v>
      </c>
      <c r="I2490" s="11">
        <v>11261</v>
      </c>
      <c r="J2490" s="11">
        <v>10153</v>
      </c>
      <c r="K2490" s="12" t="s">
        <v>2</v>
      </c>
      <c r="L2490" s="12" t="s">
        <v>2</v>
      </c>
      <c r="M2490" s="11">
        <v>-19614</v>
      </c>
      <c r="N2490" s="11">
        <v>7814</v>
      </c>
      <c r="O2490" s="11">
        <v>5685</v>
      </c>
      <c r="P2490" s="11">
        <v>3999</v>
      </c>
      <c r="Q2490" s="11">
        <v>3123</v>
      </c>
      <c r="R2490" s="11">
        <v>6091</v>
      </c>
      <c r="S2490" s="11">
        <v>21685</v>
      </c>
      <c r="T2490" s="11">
        <v>4390</v>
      </c>
      <c r="U2490" s="11">
        <v>-4321</v>
      </c>
      <c r="V2490" s="11">
        <v>-5390</v>
      </c>
      <c r="W2490" s="13">
        <v>-29.526</v>
      </c>
      <c r="X2490" s="13">
        <v>12.712</v>
      </c>
      <c r="Y2490" s="13">
        <v>3.8319999999999999</v>
      </c>
      <c r="Z2490" s="13">
        <v>8.0869999999999997</v>
      </c>
      <c r="AA2490" s="13">
        <v>10.132999999999999</v>
      </c>
      <c r="AB2490" s="1">
        <v>8016</v>
      </c>
      <c r="AC2490" s="13">
        <v>9.7200340000000001</v>
      </c>
      <c r="AD2490" s="13">
        <v>1.0729820000000001</v>
      </c>
      <c r="AE2490" s="1" t="s">
        <v>12654</v>
      </c>
      <c r="AF2490" s="1" t="s">
        <v>12655</v>
      </c>
    </row>
    <row r="2491" spans="1:32" x14ac:dyDescent="0.2">
      <c r="A2491" s="1" t="s">
        <v>6645</v>
      </c>
      <c r="B2491" s="10">
        <v>111660004</v>
      </c>
      <c r="C2491" s="1"/>
      <c r="D2491" s="1" t="s">
        <v>2099</v>
      </c>
      <c r="E2491" s="11">
        <v>2372200</v>
      </c>
      <c r="F2491" s="11">
        <v>160</v>
      </c>
      <c r="G2491" s="11">
        <v>124</v>
      </c>
      <c r="H2491" s="11">
        <v>141</v>
      </c>
      <c r="I2491" s="11">
        <v>130</v>
      </c>
      <c r="J2491" s="11">
        <v>130</v>
      </c>
      <c r="K2491" s="12" t="s">
        <v>2</v>
      </c>
      <c r="L2491" s="12" t="s">
        <v>2</v>
      </c>
      <c r="M2491" s="12" t="s">
        <v>2</v>
      </c>
      <c r="N2491" s="12" t="s">
        <v>2</v>
      </c>
      <c r="O2491" s="11">
        <v>121</v>
      </c>
      <c r="P2491" s="11">
        <v>94</v>
      </c>
      <c r="Q2491" s="11">
        <v>94</v>
      </c>
      <c r="R2491" s="12" t="s">
        <v>2</v>
      </c>
      <c r="S2491" s="12" t="s">
        <v>2</v>
      </c>
      <c r="T2491" s="11">
        <v>-1</v>
      </c>
      <c r="U2491" s="11">
        <v>-20</v>
      </c>
      <c r="V2491" s="11">
        <v>-20</v>
      </c>
      <c r="W2491" s="12" t="s">
        <v>2</v>
      </c>
      <c r="X2491" s="13">
        <v>14.286</v>
      </c>
      <c r="Y2491" s="13">
        <v>14.112</v>
      </c>
      <c r="Z2491" s="13">
        <v>11.382999999999999</v>
      </c>
      <c r="AA2491" s="13">
        <v>11.382999999999999</v>
      </c>
      <c r="AB2491" s="1">
        <v>5886</v>
      </c>
      <c r="AC2491" s="13">
        <v>14.366856</v>
      </c>
      <c r="AD2491" s="12" t="s">
        <v>2</v>
      </c>
      <c r="AE2491" s="1" t="s">
        <v>12654</v>
      </c>
      <c r="AF2491" s="1" t="s">
        <v>12657</v>
      </c>
    </row>
    <row r="2492" spans="1:32" x14ac:dyDescent="0.2">
      <c r="A2492" s="1" t="s">
        <v>6646</v>
      </c>
      <c r="B2492" s="10">
        <v>4555312</v>
      </c>
      <c r="C2492" s="1" t="s">
        <v>2574</v>
      </c>
      <c r="D2492" s="1" t="s">
        <v>313</v>
      </c>
      <c r="E2492" s="11">
        <v>14549788</v>
      </c>
      <c r="F2492" s="11">
        <v>239</v>
      </c>
      <c r="G2492" s="11">
        <v>138</v>
      </c>
      <c r="H2492" s="11">
        <v>762</v>
      </c>
      <c r="I2492" s="11">
        <v>1084</v>
      </c>
      <c r="J2492" s="11">
        <v>811</v>
      </c>
      <c r="K2492" s="12" t="s">
        <v>2</v>
      </c>
      <c r="L2492" s="12" t="s">
        <v>2</v>
      </c>
      <c r="M2492" s="11">
        <v>891</v>
      </c>
      <c r="N2492" s="11">
        <v>312</v>
      </c>
      <c r="O2492" s="11">
        <v>685</v>
      </c>
      <c r="P2492" s="11">
        <v>1711</v>
      </c>
      <c r="Q2492" s="11">
        <v>-165</v>
      </c>
      <c r="R2492" s="11">
        <v>-694</v>
      </c>
      <c r="S2492" s="11">
        <v>-473</v>
      </c>
      <c r="T2492" s="11">
        <v>-1213</v>
      </c>
      <c r="U2492" s="11">
        <v>-3633</v>
      </c>
      <c r="V2492" s="11">
        <v>-2156</v>
      </c>
      <c r="W2492" s="13">
        <v>-9.6769999999999996</v>
      </c>
      <c r="X2492" s="13">
        <v>0.39600000000000002</v>
      </c>
      <c r="Y2492" s="13">
        <v>8.7859999999999996</v>
      </c>
      <c r="Z2492" s="13">
        <v>13.247</v>
      </c>
      <c r="AA2492" s="13">
        <v>8.4060000000000006</v>
      </c>
      <c r="AB2492" s="1">
        <v>3160</v>
      </c>
      <c r="AC2492" s="13">
        <v>19.707170000000001</v>
      </c>
      <c r="AD2492" s="13">
        <v>1.4078189999999999</v>
      </c>
      <c r="AE2492" s="1" t="s">
        <v>12654</v>
      </c>
      <c r="AF2492" s="1" t="s">
        <v>12672</v>
      </c>
    </row>
    <row r="2493" spans="1:32" x14ac:dyDescent="0.2">
      <c r="A2493" s="1" t="s">
        <v>6647</v>
      </c>
      <c r="B2493" s="10">
        <v>4576792</v>
      </c>
      <c r="C2493" s="1" t="s">
        <v>2575</v>
      </c>
      <c r="D2493" s="1" t="s">
        <v>20</v>
      </c>
      <c r="E2493" s="11">
        <v>7252353</v>
      </c>
      <c r="F2493" s="11">
        <v>-3343</v>
      </c>
      <c r="G2493" s="11">
        <v>-594</v>
      </c>
      <c r="H2493" s="11">
        <v>272</v>
      </c>
      <c r="I2493" s="11">
        <v>1647</v>
      </c>
      <c r="J2493" s="11">
        <v>1662</v>
      </c>
      <c r="K2493" s="12" t="s">
        <v>2</v>
      </c>
      <c r="L2493" s="12" t="s">
        <v>2</v>
      </c>
      <c r="M2493" s="11">
        <v>-2701</v>
      </c>
      <c r="N2493" s="11">
        <v>2354</v>
      </c>
      <c r="O2493" s="11">
        <v>726</v>
      </c>
      <c r="P2493" s="11">
        <v>2234</v>
      </c>
      <c r="Q2493" s="11">
        <v>2125</v>
      </c>
      <c r="R2493" s="11">
        <v>-496</v>
      </c>
      <c r="S2493" s="11">
        <v>-160</v>
      </c>
      <c r="T2493" s="11">
        <v>-478</v>
      </c>
      <c r="U2493" s="11">
        <v>-787</v>
      </c>
      <c r="V2493" s="11">
        <v>-1492</v>
      </c>
      <c r="W2493" s="13">
        <v>-193.60900000000001</v>
      </c>
      <c r="X2493" s="13">
        <v>78.468999999999994</v>
      </c>
      <c r="Y2493" s="13">
        <v>8.6989999999999998</v>
      </c>
      <c r="Z2493" s="13">
        <v>33.183</v>
      </c>
      <c r="AA2493" s="13">
        <v>26.318999999999999</v>
      </c>
      <c r="AB2493" s="1">
        <v>2705</v>
      </c>
      <c r="AC2493" s="13">
        <v>39.667959000000003</v>
      </c>
      <c r="AD2493" s="13">
        <v>12.137817</v>
      </c>
      <c r="AE2493" s="1" t="s">
        <v>12654</v>
      </c>
      <c r="AF2493" s="1" t="s">
        <v>12661</v>
      </c>
    </row>
    <row r="2494" spans="1:32" x14ac:dyDescent="0.2">
      <c r="A2494" s="1" t="s">
        <v>6648</v>
      </c>
      <c r="B2494" s="10">
        <v>9002700</v>
      </c>
      <c r="C2494" s="1" t="s">
        <v>2576</v>
      </c>
      <c r="D2494" s="1" t="s">
        <v>24</v>
      </c>
      <c r="E2494" s="11">
        <v>57082342</v>
      </c>
      <c r="F2494" s="11">
        <v>532</v>
      </c>
      <c r="G2494" s="11">
        <v>331</v>
      </c>
      <c r="H2494" s="11">
        <v>306</v>
      </c>
      <c r="I2494" s="11">
        <v>520</v>
      </c>
      <c r="J2494" s="11">
        <v>654</v>
      </c>
      <c r="K2494" s="12" t="s">
        <v>2</v>
      </c>
      <c r="L2494" s="12" t="s">
        <v>2</v>
      </c>
      <c r="M2494" s="11">
        <v>1579</v>
      </c>
      <c r="N2494" s="11">
        <v>607</v>
      </c>
      <c r="O2494" s="11">
        <v>760</v>
      </c>
      <c r="P2494" s="11">
        <v>1024</v>
      </c>
      <c r="Q2494" s="11">
        <v>341</v>
      </c>
      <c r="R2494" s="11">
        <v>-553</v>
      </c>
      <c r="S2494" s="11">
        <v>-973</v>
      </c>
      <c r="T2494" s="11">
        <v>-2646</v>
      </c>
      <c r="U2494" s="11">
        <v>-865</v>
      </c>
      <c r="V2494" s="11">
        <v>371</v>
      </c>
      <c r="W2494" s="13">
        <v>0.16</v>
      </c>
      <c r="X2494" s="13">
        <v>-9.8040000000000003</v>
      </c>
      <c r="Y2494" s="13">
        <v>0.60499999999999998</v>
      </c>
      <c r="Z2494" s="13">
        <v>1.458</v>
      </c>
      <c r="AA2494" s="13">
        <v>3.6789999999999998</v>
      </c>
      <c r="AB2494" s="1">
        <v>6572</v>
      </c>
      <c r="AC2494" s="13">
        <v>42.269188</v>
      </c>
      <c r="AD2494" s="13">
        <v>1.5952809999999999</v>
      </c>
      <c r="AE2494" s="1" t="s">
        <v>12654</v>
      </c>
      <c r="AF2494" s="1" t="s">
        <v>12663</v>
      </c>
    </row>
    <row r="2495" spans="1:32" x14ac:dyDescent="0.2">
      <c r="A2495" s="1" t="s">
        <v>6649</v>
      </c>
      <c r="B2495" s="10">
        <v>4864186</v>
      </c>
      <c r="C2495" s="1" t="s">
        <v>2577</v>
      </c>
      <c r="D2495" s="1" t="s">
        <v>1</v>
      </c>
      <c r="E2495" s="11">
        <v>112534866</v>
      </c>
      <c r="F2495" s="11">
        <v>101105</v>
      </c>
      <c r="G2495" s="11">
        <v>119359</v>
      </c>
      <c r="H2495" s="11">
        <v>142331</v>
      </c>
      <c r="I2495" s="11">
        <v>119090</v>
      </c>
      <c r="J2495" s="11">
        <v>119090</v>
      </c>
      <c r="K2495" s="13">
        <v>146475.33332999999</v>
      </c>
      <c r="L2495" s="13">
        <v>158455.15</v>
      </c>
      <c r="M2495" s="11">
        <v>50123</v>
      </c>
      <c r="N2495" s="11">
        <v>-16353</v>
      </c>
      <c r="O2495" s="11">
        <v>17393</v>
      </c>
      <c r="P2495" s="11">
        <v>104764</v>
      </c>
      <c r="Q2495" s="11">
        <v>104764</v>
      </c>
      <c r="R2495" s="11">
        <v>23541</v>
      </c>
      <c r="S2495" s="11">
        <v>-4367</v>
      </c>
      <c r="T2495" s="11">
        <v>-35575</v>
      </c>
      <c r="U2495" s="11">
        <v>-22584</v>
      </c>
      <c r="V2495" s="11">
        <v>-22584</v>
      </c>
      <c r="W2495" s="13">
        <v>25.045999999999999</v>
      </c>
      <c r="X2495" s="13">
        <v>22.599</v>
      </c>
      <c r="Y2495" s="13">
        <v>22.457000000000001</v>
      </c>
      <c r="Z2495" s="13">
        <v>19.673999999999999</v>
      </c>
      <c r="AA2495" s="13">
        <v>19.673999999999999</v>
      </c>
      <c r="AB2495" s="1">
        <v>3288</v>
      </c>
      <c r="AC2495" s="13">
        <v>9.3195519999999998</v>
      </c>
      <c r="AD2495" s="13">
        <v>1.681853</v>
      </c>
      <c r="AE2495" s="1" t="s">
        <v>12654</v>
      </c>
      <c r="AF2495" s="1" t="s">
        <v>12655</v>
      </c>
    </row>
    <row r="2496" spans="1:32" x14ac:dyDescent="0.2">
      <c r="A2496" s="1" t="s">
        <v>6650</v>
      </c>
      <c r="B2496" s="10">
        <v>4996732</v>
      </c>
      <c r="C2496" s="1" t="s">
        <v>2578</v>
      </c>
      <c r="D2496" s="1" t="s">
        <v>182</v>
      </c>
      <c r="E2496" s="11">
        <v>84866510</v>
      </c>
      <c r="F2496" s="11">
        <v>3356</v>
      </c>
      <c r="G2496" s="11">
        <v>9755</v>
      </c>
      <c r="H2496" s="11">
        <v>12264</v>
      </c>
      <c r="I2496" s="11">
        <v>14302</v>
      </c>
      <c r="J2496" s="11">
        <v>15655</v>
      </c>
      <c r="K2496" s="13">
        <v>17079.454000000002</v>
      </c>
      <c r="L2496" s="13">
        <v>18645.202000000001</v>
      </c>
      <c r="M2496" s="11">
        <v>3510</v>
      </c>
      <c r="N2496" s="11">
        <v>15501</v>
      </c>
      <c r="O2496" s="11">
        <v>15598</v>
      </c>
      <c r="P2496" s="11">
        <v>19177</v>
      </c>
      <c r="Q2496" s="11">
        <v>14159</v>
      </c>
      <c r="R2496" s="11">
        <v>-1350</v>
      </c>
      <c r="S2496" s="11">
        <v>-2161</v>
      </c>
      <c r="T2496" s="11">
        <v>611</v>
      </c>
      <c r="U2496" s="11">
        <v>-5029</v>
      </c>
      <c r="V2496" s="11">
        <v>-5558</v>
      </c>
      <c r="W2496" s="13">
        <v>4.7510000000000003</v>
      </c>
      <c r="X2496" s="13">
        <v>8.8350000000000009</v>
      </c>
      <c r="Y2496" s="13">
        <v>14.869</v>
      </c>
      <c r="Z2496" s="13">
        <v>15.147</v>
      </c>
      <c r="AA2496" s="13">
        <v>16.521999999999998</v>
      </c>
      <c r="AB2496" s="1">
        <v>2154</v>
      </c>
      <c r="AC2496" s="13">
        <v>11.634838999999999</v>
      </c>
      <c r="AD2496" s="13">
        <v>2.0193240000000001</v>
      </c>
      <c r="AE2496" s="1" t="s">
        <v>12654</v>
      </c>
      <c r="AF2496" s="1" t="s">
        <v>12664</v>
      </c>
    </row>
    <row r="2497" spans="1:32" x14ac:dyDescent="0.2">
      <c r="A2497" s="1" t="s">
        <v>6651</v>
      </c>
      <c r="B2497" s="10">
        <v>4916054</v>
      </c>
      <c r="C2497" s="1" t="s">
        <v>2579</v>
      </c>
      <c r="D2497" s="1" t="s">
        <v>26</v>
      </c>
      <c r="E2497" s="11">
        <v>31013499</v>
      </c>
      <c r="F2497" s="11">
        <v>-772</v>
      </c>
      <c r="G2497" s="11">
        <v>-654</v>
      </c>
      <c r="H2497" s="11">
        <v>-52</v>
      </c>
      <c r="I2497" s="11">
        <v>-181</v>
      </c>
      <c r="J2497" s="11">
        <v>-102</v>
      </c>
      <c r="K2497" s="13">
        <v>-170</v>
      </c>
      <c r="L2497" s="13">
        <v>-50</v>
      </c>
      <c r="M2497" s="11">
        <v>-1154</v>
      </c>
      <c r="N2497" s="11">
        <v>117</v>
      </c>
      <c r="O2497" s="11">
        <v>-7</v>
      </c>
      <c r="P2497" s="11">
        <v>-312</v>
      </c>
      <c r="Q2497" s="11">
        <v>-4</v>
      </c>
      <c r="R2497" s="11">
        <v>-1578</v>
      </c>
      <c r="S2497" s="11">
        <v>-17</v>
      </c>
      <c r="T2497" s="11">
        <v>-23</v>
      </c>
      <c r="U2497" s="11">
        <v>-48</v>
      </c>
      <c r="V2497" s="11">
        <v>-413</v>
      </c>
      <c r="W2497" s="13">
        <v>-10.574</v>
      </c>
      <c r="X2497" s="13">
        <v>-9.6329999999999991</v>
      </c>
      <c r="Y2497" s="13">
        <v>-0.81799999999999995</v>
      </c>
      <c r="Z2497" s="13">
        <v>-3.1549999999999998</v>
      </c>
      <c r="AA2497" s="13">
        <v>-2.5390000000000001</v>
      </c>
      <c r="AB2497" s="1">
        <v>3926</v>
      </c>
      <c r="AC2497" s="12" t="s">
        <v>4019</v>
      </c>
      <c r="AD2497" s="13">
        <v>2.7364860000000002</v>
      </c>
      <c r="AE2497" s="1" t="s">
        <v>12654</v>
      </c>
      <c r="AF2497" s="1" t="s">
        <v>12661</v>
      </c>
    </row>
    <row r="2498" spans="1:32" x14ac:dyDescent="0.2">
      <c r="A2498" s="1" t="s">
        <v>6652</v>
      </c>
      <c r="B2498" s="10">
        <v>19474273</v>
      </c>
      <c r="C2498" s="1" t="s">
        <v>2580</v>
      </c>
      <c r="D2498" s="1" t="s">
        <v>84</v>
      </c>
      <c r="E2498" s="11">
        <v>21331157</v>
      </c>
      <c r="F2498" s="11">
        <v>324</v>
      </c>
      <c r="G2498" s="11">
        <v>612</v>
      </c>
      <c r="H2498" s="11">
        <v>856</v>
      </c>
      <c r="I2498" s="11">
        <v>1027</v>
      </c>
      <c r="J2498" s="11">
        <v>1027</v>
      </c>
      <c r="K2498" s="12" t="s">
        <v>2</v>
      </c>
      <c r="L2498" s="12" t="s">
        <v>2</v>
      </c>
      <c r="M2498" s="12" t="s">
        <v>2</v>
      </c>
      <c r="N2498" s="11">
        <v>554</v>
      </c>
      <c r="O2498" s="11">
        <v>755</v>
      </c>
      <c r="P2498" s="11">
        <v>807</v>
      </c>
      <c r="Q2498" s="11">
        <v>807</v>
      </c>
      <c r="R2498" s="12" t="s">
        <v>2</v>
      </c>
      <c r="S2498" s="11">
        <v>-6</v>
      </c>
      <c r="T2498" s="11">
        <v>-34</v>
      </c>
      <c r="U2498" s="11">
        <v>-20</v>
      </c>
      <c r="V2498" s="11">
        <v>-20</v>
      </c>
      <c r="W2498" s="13">
        <v>8.6120000000000001</v>
      </c>
      <c r="X2498" s="13">
        <v>10.78</v>
      </c>
      <c r="Y2498" s="13">
        <v>11.798999999999999</v>
      </c>
      <c r="Z2498" s="13">
        <v>12.426</v>
      </c>
      <c r="AA2498" s="13">
        <v>12.426</v>
      </c>
      <c r="AB2498" s="1">
        <v>5139</v>
      </c>
      <c r="AC2498" s="13">
        <v>21.466716999999999</v>
      </c>
      <c r="AD2498" s="13">
        <v>3.2364000000000002</v>
      </c>
      <c r="AE2498" s="1" t="s">
        <v>12654</v>
      </c>
      <c r="AF2498" s="1" t="s">
        <v>12666</v>
      </c>
    </row>
    <row r="2499" spans="1:32" x14ac:dyDescent="0.2">
      <c r="A2499" s="1" t="s">
        <v>6653</v>
      </c>
      <c r="B2499" s="10">
        <v>117761942</v>
      </c>
      <c r="C2499" s="1" t="s">
        <v>2581</v>
      </c>
      <c r="D2499" s="1" t="s">
        <v>24</v>
      </c>
      <c r="E2499" s="11">
        <v>2205300</v>
      </c>
      <c r="F2499" s="12" t="s">
        <v>2</v>
      </c>
      <c r="G2499" s="11">
        <v>132</v>
      </c>
      <c r="H2499" s="11">
        <v>112</v>
      </c>
      <c r="I2499" s="11">
        <v>214</v>
      </c>
      <c r="J2499" s="11">
        <v>214</v>
      </c>
      <c r="K2499" s="12" t="s">
        <v>2</v>
      </c>
      <c r="L2499" s="12" t="s">
        <v>2</v>
      </c>
      <c r="M2499" s="12" t="s">
        <v>2</v>
      </c>
      <c r="N2499" s="12" t="s">
        <v>2</v>
      </c>
      <c r="O2499" s="12" t="s">
        <v>2</v>
      </c>
      <c r="P2499" s="11">
        <v>438</v>
      </c>
      <c r="Q2499" s="11">
        <v>438</v>
      </c>
      <c r="R2499" s="12" t="s">
        <v>2</v>
      </c>
      <c r="S2499" s="12" t="s">
        <v>2</v>
      </c>
      <c r="T2499" s="12" t="s">
        <v>2</v>
      </c>
      <c r="U2499" s="11">
        <v>-69</v>
      </c>
      <c r="V2499" s="11">
        <v>-69</v>
      </c>
      <c r="W2499" s="12" t="s">
        <v>2</v>
      </c>
      <c r="X2499" s="12" t="s">
        <v>2</v>
      </c>
      <c r="Y2499" s="13">
        <v>87.156000000000006</v>
      </c>
      <c r="Z2499" s="13">
        <v>24.271999999999998</v>
      </c>
      <c r="AA2499" s="13">
        <v>24.271999999999998</v>
      </c>
      <c r="AB2499" s="1" t="s">
        <v>6654</v>
      </c>
      <c r="AC2499" s="13">
        <v>26.225833999999999</v>
      </c>
      <c r="AD2499" s="13">
        <v>4.2225080000000004</v>
      </c>
      <c r="AE2499" s="1" t="s">
        <v>12654</v>
      </c>
      <c r="AF2499" s="1" t="s">
        <v>12663</v>
      </c>
    </row>
    <row r="2500" spans="1:32" x14ac:dyDescent="0.2">
      <c r="A2500" s="1" t="s">
        <v>6655</v>
      </c>
      <c r="B2500" s="10">
        <v>4968004</v>
      </c>
      <c r="C2500" s="1" t="s">
        <v>2582</v>
      </c>
      <c r="D2500" s="1" t="s">
        <v>11</v>
      </c>
      <c r="E2500" s="11">
        <v>35620659</v>
      </c>
      <c r="F2500" s="11">
        <v>4632</v>
      </c>
      <c r="G2500" s="11">
        <v>6304</v>
      </c>
      <c r="H2500" s="11">
        <v>6228</v>
      </c>
      <c r="I2500" s="11">
        <v>7121</v>
      </c>
      <c r="J2500" s="11">
        <v>7121</v>
      </c>
      <c r="K2500" s="13">
        <v>7800</v>
      </c>
      <c r="L2500" s="13">
        <v>9350</v>
      </c>
      <c r="M2500" s="11">
        <v>3102</v>
      </c>
      <c r="N2500" s="11">
        <v>1669</v>
      </c>
      <c r="O2500" s="11">
        <v>2113</v>
      </c>
      <c r="P2500" s="11">
        <v>7696</v>
      </c>
      <c r="Q2500" s="11">
        <v>7696</v>
      </c>
      <c r="R2500" s="11">
        <v>-2845</v>
      </c>
      <c r="S2500" s="11">
        <v>-310</v>
      </c>
      <c r="T2500" s="11">
        <v>-782</v>
      </c>
      <c r="U2500" s="11">
        <v>-867</v>
      </c>
      <c r="V2500" s="11">
        <v>-867</v>
      </c>
      <c r="W2500" s="13">
        <v>11.076000000000001</v>
      </c>
      <c r="X2500" s="13">
        <v>12.656000000000001</v>
      </c>
      <c r="Y2500" s="13">
        <v>10.973000000000001</v>
      </c>
      <c r="Z2500" s="13">
        <v>12.068</v>
      </c>
      <c r="AA2500" s="13">
        <v>12.068</v>
      </c>
      <c r="AB2500" s="1">
        <v>6914</v>
      </c>
      <c r="AC2500" s="13">
        <v>13.695437999999999</v>
      </c>
      <c r="AD2500" s="13">
        <v>1.615872</v>
      </c>
      <c r="AE2500" s="1" t="s">
        <v>12654</v>
      </c>
      <c r="AF2500" s="1" t="s">
        <v>12659</v>
      </c>
    </row>
    <row r="2501" spans="1:32" x14ac:dyDescent="0.2">
      <c r="A2501" s="1" t="s">
        <v>6656</v>
      </c>
      <c r="B2501" s="10">
        <v>4972053</v>
      </c>
      <c r="C2501" s="1" t="s">
        <v>2583</v>
      </c>
      <c r="D2501" s="1" t="s">
        <v>18</v>
      </c>
      <c r="E2501" s="11">
        <v>55098640</v>
      </c>
      <c r="F2501" s="11">
        <v>1808</v>
      </c>
      <c r="G2501" s="11">
        <v>1534</v>
      </c>
      <c r="H2501" s="11">
        <v>1750</v>
      </c>
      <c r="I2501" s="11">
        <v>1940</v>
      </c>
      <c r="J2501" s="11">
        <v>1954</v>
      </c>
      <c r="K2501" s="13">
        <v>1600</v>
      </c>
      <c r="L2501" s="13">
        <v>2000</v>
      </c>
      <c r="M2501" s="11">
        <v>1323</v>
      </c>
      <c r="N2501" s="11">
        <v>698</v>
      </c>
      <c r="O2501" s="11">
        <v>2313</v>
      </c>
      <c r="P2501" s="11">
        <v>1965</v>
      </c>
      <c r="Q2501" s="11">
        <v>2111</v>
      </c>
      <c r="R2501" s="11">
        <v>-1151</v>
      </c>
      <c r="S2501" s="11">
        <v>-1666</v>
      </c>
      <c r="T2501" s="11">
        <v>-1651</v>
      </c>
      <c r="U2501" s="11">
        <v>-1504</v>
      </c>
      <c r="V2501" s="11">
        <v>-1966</v>
      </c>
      <c r="W2501" s="13">
        <v>33.603999999999999</v>
      </c>
      <c r="X2501" s="13">
        <v>19.643999999999998</v>
      </c>
      <c r="Y2501" s="13">
        <v>16.826000000000001</v>
      </c>
      <c r="Z2501" s="13">
        <v>17.311</v>
      </c>
      <c r="AA2501" s="13">
        <v>14.856</v>
      </c>
      <c r="AB2501" s="1">
        <v>3694</v>
      </c>
      <c r="AC2501" s="13">
        <v>24.685092000000001</v>
      </c>
      <c r="AD2501" s="13">
        <v>3.4605429999999999</v>
      </c>
      <c r="AE2501" s="1" t="s">
        <v>12654</v>
      </c>
      <c r="AF2501" s="1" t="s">
        <v>12663</v>
      </c>
    </row>
    <row r="2502" spans="1:32" x14ac:dyDescent="0.2">
      <c r="A2502" s="1" t="s">
        <v>6657</v>
      </c>
      <c r="B2502" s="10">
        <v>9222794</v>
      </c>
      <c r="C2502" s="1" t="s">
        <v>2584</v>
      </c>
      <c r="D2502" s="1" t="s">
        <v>237</v>
      </c>
      <c r="E2502" s="11">
        <v>68263648</v>
      </c>
      <c r="F2502" s="11">
        <v>865</v>
      </c>
      <c r="G2502" s="11">
        <v>3071</v>
      </c>
      <c r="H2502" s="11">
        <v>2997</v>
      </c>
      <c r="I2502" s="11">
        <v>6890</v>
      </c>
      <c r="J2502" s="11">
        <v>7050</v>
      </c>
      <c r="K2502" s="12" t="s">
        <v>2</v>
      </c>
      <c r="L2502" s="12" t="s">
        <v>2</v>
      </c>
      <c r="M2502" s="11">
        <v>-1499</v>
      </c>
      <c r="N2502" s="11">
        <v>-2185</v>
      </c>
      <c r="O2502" s="11">
        <v>-3517</v>
      </c>
      <c r="P2502" s="11">
        <v>2287</v>
      </c>
      <c r="Q2502" s="11">
        <v>7790</v>
      </c>
      <c r="R2502" s="11">
        <v>-121</v>
      </c>
      <c r="S2502" s="11">
        <v>-1762</v>
      </c>
      <c r="T2502" s="11">
        <v>-840</v>
      </c>
      <c r="U2502" s="11">
        <v>-6364</v>
      </c>
      <c r="V2502" s="11">
        <v>-16106</v>
      </c>
      <c r="W2502" s="13">
        <v>9.0850000000000009</v>
      </c>
      <c r="X2502" s="13">
        <v>19.369</v>
      </c>
      <c r="Y2502" s="13">
        <v>14.874000000000001</v>
      </c>
      <c r="Z2502" s="13">
        <v>15.528</v>
      </c>
      <c r="AA2502" s="13">
        <v>-0.14000000000000001</v>
      </c>
      <c r="AB2502" s="1">
        <v>9268</v>
      </c>
      <c r="AC2502" s="12" t="s">
        <v>4019</v>
      </c>
      <c r="AD2502" s="13">
        <v>0.969445</v>
      </c>
      <c r="AE2502" s="1" t="s">
        <v>12654</v>
      </c>
      <c r="AF2502" s="1" t="s">
        <v>12657</v>
      </c>
    </row>
    <row r="2503" spans="1:32" x14ac:dyDescent="0.2">
      <c r="A2503" s="1" t="s">
        <v>6658</v>
      </c>
      <c r="B2503" s="10">
        <v>4969417</v>
      </c>
      <c r="C2503" s="1" t="s">
        <v>2585</v>
      </c>
      <c r="D2503" s="1" t="s">
        <v>11</v>
      </c>
      <c r="E2503" s="11">
        <v>6177952</v>
      </c>
      <c r="F2503" s="11">
        <v>1178</v>
      </c>
      <c r="G2503" s="11">
        <v>316</v>
      </c>
      <c r="H2503" s="11">
        <v>-462</v>
      </c>
      <c r="I2503" s="11">
        <v>-532</v>
      </c>
      <c r="J2503" s="11">
        <v>-532</v>
      </c>
      <c r="K2503" s="12" t="s">
        <v>2</v>
      </c>
      <c r="L2503" s="12" t="s">
        <v>2</v>
      </c>
      <c r="M2503" s="11">
        <v>1369</v>
      </c>
      <c r="N2503" s="11">
        <v>-123</v>
      </c>
      <c r="O2503" s="11">
        <v>-1490</v>
      </c>
      <c r="P2503" s="11">
        <v>-251</v>
      </c>
      <c r="Q2503" s="11">
        <v>-251</v>
      </c>
      <c r="R2503" s="11">
        <v>-239</v>
      </c>
      <c r="S2503" s="11">
        <v>-250</v>
      </c>
      <c r="T2503" s="11">
        <v>-337</v>
      </c>
      <c r="U2503" s="11">
        <v>-21</v>
      </c>
      <c r="V2503" s="11">
        <v>-21</v>
      </c>
      <c r="W2503" s="13">
        <v>9.59</v>
      </c>
      <c r="X2503" s="13">
        <v>-0.86</v>
      </c>
      <c r="Y2503" s="13">
        <v>-14.234999999999999</v>
      </c>
      <c r="Z2503" s="13">
        <v>-12.839</v>
      </c>
      <c r="AA2503" s="13">
        <v>-12.839</v>
      </c>
      <c r="AB2503" s="1">
        <v>6664</v>
      </c>
      <c r="AC2503" s="12" t="s">
        <v>4019</v>
      </c>
      <c r="AD2503" s="13">
        <v>0.32048100000000002</v>
      </c>
      <c r="AE2503" s="1" t="s">
        <v>12654</v>
      </c>
      <c r="AF2503" s="1" t="s">
        <v>12659</v>
      </c>
    </row>
    <row r="2504" spans="1:32" x14ac:dyDescent="0.2">
      <c r="A2504" s="1" t="s">
        <v>6659</v>
      </c>
      <c r="B2504" s="10">
        <v>6217112</v>
      </c>
      <c r="C2504" s="1" t="s">
        <v>2586</v>
      </c>
      <c r="D2504" s="1" t="s">
        <v>62</v>
      </c>
      <c r="E2504" s="11">
        <v>39862567</v>
      </c>
      <c r="F2504" s="11">
        <v>7025</v>
      </c>
      <c r="G2504" s="11">
        <v>7449</v>
      </c>
      <c r="H2504" s="11">
        <v>9752</v>
      </c>
      <c r="I2504" s="11">
        <v>6570</v>
      </c>
      <c r="J2504" s="11">
        <v>6570</v>
      </c>
      <c r="K2504" s="13">
        <v>4000</v>
      </c>
      <c r="L2504" s="13">
        <v>6600</v>
      </c>
      <c r="M2504" s="11">
        <v>10685</v>
      </c>
      <c r="N2504" s="11">
        <v>8560</v>
      </c>
      <c r="O2504" s="11">
        <v>3180</v>
      </c>
      <c r="P2504" s="11">
        <v>5049</v>
      </c>
      <c r="Q2504" s="11">
        <v>5049</v>
      </c>
      <c r="R2504" s="11">
        <v>375</v>
      </c>
      <c r="S2504" s="11">
        <v>-4395</v>
      </c>
      <c r="T2504" s="11">
        <v>-3599</v>
      </c>
      <c r="U2504" s="11">
        <v>-7700</v>
      </c>
      <c r="V2504" s="11">
        <v>-7700</v>
      </c>
      <c r="W2504" s="13">
        <v>14.795</v>
      </c>
      <c r="X2504" s="13">
        <v>14.031000000000001</v>
      </c>
      <c r="Y2504" s="13">
        <v>8.5670000000000002</v>
      </c>
      <c r="Z2504" s="13">
        <v>11.003</v>
      </c>
      <c r="AA2504" s="13">
        <v>11.003</v>
      </c>
      <c r="AB2504" s="1">
        <v>6235</v>
      </c>
      <c r="AC2504" s="13">
        <v>15.667406</v>
      </c>
      <c r="AD2504" s="13">
        <v>1.1950430000000001</v>
      </c>
      <c r="AE2504" s="1" t="s">
        <v>12654</v>
      </c>
      <c r="AF2504" s="1" t="s">
        <v>12662</v>
      </c>
    </row>
    <row r="2505" spans="1:32" x14ac:dyDescent="0.2">
      <c r="A2505" s="1" t="s">
        <v>6660</v>
      </c>
      <c r="B2505" s="10">
        <v>11481368</v>
      </c>
      <c r="C2505" s="1"/>
      <c r="D2505" s="1" t="s">
        <v>36</v>
      </c>
      <c r="E2505" s="11">
        <v>234600</v>
      </c>
      <c r="F2505" s="12" t="s">
        <v>2</v>
      </c>
      <c r="G2505" s="11">
        <v>114</v>
      </c>
      <c r="H2505" s="11">
        <v>81</v>
      </c>
      <c r="I2505" s="11">
        <v>44</v>
      </c>
      <c r="J2505" s="11">
        <v>43</v>
      </c>
      <c r="K2505" s="12" t="s">
        <v>2</v>
      </c>
      <c r="L2505" s="12" t="s">
        <v>2</v>
      </c>
      <c r="M2505" s="12" t="s">
        <v>2</v>
      </c>
      <c r="N2505" s="12" t="s">
        <v>2</v>
      </c>
      <c r="O2505" s="12" t="s">
        <v>2</v>
      </c>
      <c r="P2505" s="11">
        <v>43</v>
      </c>
      <c r="Q2505" s="11">
        <v>23</v>
      </c>
      <c r="R2505" s="12" t="s">
        <v>2</v>
      </c>
      <c r="S2505" s="12" t="s">
        <v>2</v>
      </c>
      <c r="T2505" s="12" t="s">
        <v>2</v>
      </c>
      <c r="U2505" s="11">
        <v>-7</v>
      </c>
      <c r="V2505" s="11">
        <v>-7</v>
      </c>
      <c r="W2505" s="12" t="s">
        <v>2</v>
      </c>
      <c r="X2505" s="12" t="s">
        <v>2</v>
      </c>
      <c r="Y2505" s="13">
        <v>30.387</v>
      </c>
      <c r="Z2505" s="13">
        <v>13.808</v>
      </c>
      <c r="AA2505" s="13">
        <v>8</v>
      </c>
      <c r="AB2505" s="1" t="s">
        <v>6661</v>
      </c>
      <c r="AC2505" s="13">
        <v>5.6782820000000003</v>
      </c>
      <c r="AD2505" s="12" t="s">
        <v>2</v>
      </c>
      <c r="AE2505" s="1" t="s">
        <v>12654</v>
      </c>
      <c r="AF2505" s="1" t="s">
        <v>12667</v>
      </c>
    </row>
    <row r="2506" spans="1:32" x14ac:dyDescent="0.2">
      <c r="A2506" s="1" t="s">
        <v>6662</v>
      </c>
      <c r="B2506" s="10">
        <v>4967256</v>
      </c>
      <c r="C2506" s="1" t="s">
        <v>2587</v>
      </c>
      <c r="D2506" s="1" t="s">
        <v>18</v>
      </c>
      <c r="E2506" s="11">
        <v>128023528</v>
      </c>
      <c r="F2506" s="11">
        <v>70905</v>
      </c>
      <c r="G2506" s="11">
        <v>73215</v>
      </c>
      <c r="H2506" s="11">
        <v>74397</v>
      </c>
      <c r="I2506" s="11">
        <v>79821</v>
      </c>
      <c r="J2506" s="11">
        <v>86832</v>
      </c>
      <c r="K2506" s="13">
        <v>93798.5</v>
      </c>
      <c r="L2506" s="13">
        <v>100583.33332999999</v>
      </c>
      <c r="M2506" s="11">
        <v>65148</v>
      </c>
      <c r="N2506" s="11">
        <v>53091</v>
      </c>
      <c r="O2506" s="11">
        <v>67732</v>
      </c>
      <c r="P2506" s="11">
        <v>80343</v>
      </c>
      <c r="Q2506" s="11">
        <v>66599</v>
      </c>
      <c r="R2506" s="11">
        <v>-50118</v>
      </c>
      <c r="S2506" s="11">
        <v>99835</v>
      </c>
      <c r="T2506" s="11">
        <v>-743</v>
      </c>
      <c r="U2506" s="11">
        <v>-72389</v>
      </c>
      <c r="V2506" s="11">
        <v>-1956</v>
      </c>
      <c r="W2506" s="13">
        <v>23.908000000000001</v>
      </c>
      <c r="X2506" s="13">
        <v>29.64</v>
      </c>
      <c r="Y2506" s="13">
        <v>36.99</v>
      </c>
      <c r="Z2506" s="13">
        <v>31.988</v>
      </c>
      <c r="AA2506" s="13">
        <v>34.165999999999997</v>
      </c>
      <c r="AB2506" s="1">
        <v>4716</v>
      </c>
      <c r="AC2506" s="13">
        <v>29.803799999999999</v>
      </c>
      <c r="AD2506" s="13">
        <v>11.623252000000001</v>
      </c>
      <c r="AE2506" s="1" t="s">
        <v>12654</v>
      </c>
      <c r="AF2506" s="1" t="s">
        <v>12663</v>
      </c>
    </row>
    <row r="2507" spans="1:32" x14ac:dyDescent="0.2">
      <c r="A2507" s="1" t="s">
        <v>6663</v>
      </c>
      <c r="B2507" s="10">
        <v>4993407</v>
      </c>
      <c r="C2507" s="1" t="s">
        <v>2588</v>
      </c>
      <c r="D2507" s="1" t="s">
        <v>32</v>
      </c>
      <c r="E2507" s="11">
        <v>9664568</v>
      </c>
      <c r="F2507" s="11">
        <v>1262</v>
      </c>
      <c r="G2507" s="11">
        <v>1344</v>
      </c>
      <c r="H2507" s="11">
        <v>760</v>
      </c>
      <c r="I2507" s="11">
        <v>799</v>
      </c>
      <c r="J2507" s="11">
        <v>799</v>
      </c>
      <c r="K2507" s="12" t="s">
        <v>2</v>
      </c>
      <c r="L2507" s="12" t="s">
        <v>2</v>
      </c>
      <c r="M2507" s="11">
        <v>1113</v>
      </c>
      <c r="N2507" s="11">
        <v>-484</v>
      </c>
      <c r="O2507" s="11">
        <v>1003</v>
      </c>
      <c r="P2507" s="11">
        <v>1121</v>
      </c>
      <c r="Q2507" s="11">
        <v>1121</v>
      </c>
      <c r="R2507" s="11">
        <v>-32</v>
      </c>
      <c r="S2507" s="11">
        <v>-993</v>
      </c>
      <c r="T2507" s="11">
        <v>-2000</v>
      </c>
      <c r="U2507" s="11">
        <v>-380</v>
      </c>
      <c r="V2507" s="11">
        <v>-380</v>
      </c>
      <c r="W2507" s="13">
        <v>23.378</v>
      </c>
      <c r="X2507" s="13">
        <v>16.556999999999999</v>
      </c>
      <c r="Y2507" s="13">
        <v>8.0890000000000004</v>
      </c>
      <c r="Z2507" s="13">
        <v>6.1189999999999998</v>
      </c>
      <c r="AA2507" s="13">
        <v>6.1189999999999998</v>
      </c>
      <c r="AB2507" s="1">
        <v>6533</v>
      </c>
      <c r="AC2507" s="13">
        <v>39.720623000000003</v>
      </c>
      <c r="AD2507" s="13">
        <v>1.286421</v>
      </c>
      <c r="AE2507" s="1" t="s">
        <v>12654</v>
      </c>
      <c r="AF2507" s="1" t="s">
        <v>12666</v>
      </c>
    </row>
    <row r="2508" spans="1:32" x14ac:dyDescent="0.2">
      <c r="A2508" s="1" t="s">
        <v>6664</v>
      </c>
      <c r="B2508" s="10">
        <v>4993117</v>
      </c>
      <c r="C2508" s="1" t="s">
        <v>2589</v>
      </c>
      <c r="D2508" s="1" t="s">
        <v>58</v>
      </c>
      <c r="E2508" s="11">
        <v>45982551</v>
      </c>
      <c r="F2508" s="11">
        <v>9581</v>
      </c>
      <c r="G2508" s="11">
        <v>10851</v>
      </c>
      <c r="H2508" s="11">
        <v>15214</v>
      </c>
      <c r="I2508" s="11">
        <v>22545</v>
      </c>
      <c r="J2508" s="11">
        <v>31121</v>
      </c>
      <c r="K2508" s="13">
        <v>38100</v>
      </c>
      <c r="L2508" s="13">
        <v>40100</v>
      </c>
      <c r="M2508" s="11">
        <v>-4582</v>
      </c>
      <c r="N2508" s="11">
        <v>10787</v>
      </c>
      <c r="O2508" s="11">
        <v>-18536</v>
      </c>
      <c r="P2508" s="12" t="s">
        <v>2</v>
      </c>
      <c r="Q2508" s="11">
        <v>21100</v>
      </c>
      <c r="R2508" s="11">
        <v>-1261</v>
      </c>
      <c r="S2508" s="11">
        <v>-1520</v>
      </c>
      <c r="T2508" s="11">
        <v>-1309</v>
      </c>
      <c r="U2508" s="12" t="s">
        <v>2</v>
      </c>
      <c r="V2508" s="11">
        <v>-2130</v>
      </c>
      <c r="W2508" s="13">
        <v>11.053000000000001</v>
      </c>
      <c r="X2508" s="13">
        <v>12.87</v>
      </c>
      <c r="Y2508" s="13">
        <v>14.49</v>
      </c>
      <c r="Z2508" s="13">
        <v>18.39</v>
      </c>
      <c r="AA2508" s="13">
        <v>21.658999999999999</v>
      </c>
      <c r="AB2508" s="1">
        <v>6368</v>
      </c>
      <c r="AC2508" s="13">
        <v>21.997757</v>
      </c>
      <c r="AD2508" s="13">
        <v>4.7113560000000003</v>
      </c>
      <c r="AE2508" s="1" t="s">
        <v>12654</v>
      </c>
      <c r="AF2508" s="1" t="s">
        <v>12658</v>
      </c>
    </row>
    <row r="2509" spans="1:32" x14ac:dyDescent="0.2">
      <c r="A2509" s="1" t="s">
        <v>6665</v>
      </c>
      <c r="B2509" s="10">
        <v>4968565</v>
      </c>
      <c r="C2509" s="1" t="s">
        <v>2590</v>
      </c>
      <c r="D2509" s="1" t="s">
        <v>84</v>
      </c>
      <c r="E2509" s="11">
        <v>12836375</v>
      </c>
      <c r="F2509" s="11">
        <v>1059</v>
      </c>
      <c r="G2509" s="11">
        <v>1520</v>
      </c>
      <c r="H2509" s="11">
        <v>1766</v>
      </c>
      <c r="I2509" s="11">
        <v>1557</v>
      </c>
      <c r="J2509" s="11">
        <v>1403</v>
      </c>
      <c r="K2509" s="13">
        <v>1530</v>
      </c>
      <c r="L2509" s="13">
        <v>1700</v>
      </c>
      <c r="M2509" s="11">
        <v>767</v>
      </c>
      <c r="N2509" s="11">
        <v>1146</v>
      </c>
      <c r="O2509" s="11">
        <v>899</v>
      </c>
      <c r="P2509" s="11">
        <v>1310</v>
      </c>
      <c r="Q2509" s="11">
        <v>1208</v>
      </c>
      <c r="R2509" s="11">
        <v>123</v>
      </c>
      <c r="S2509" s="11">
        <v>-119</v>
      </c>
      <c r="T2509" s="11">
        <v>-1106</v>
      </c>
      <c r="U2509" s="11">
        <v>-164</v>
      </c>
      <c r="V2509" s="11">
        <v>-212</v>
      </c>
      <c r="W2509" s="13">
        <v>25.896000000000001</v>
      </c>
      <c r="X2509" s="13">
        <v>26.08</v>
      </c>
      <c r="Y2509" s="13">
        <v>25.231000000000002</v>
      </c>
      <c r="Z2509" s="13">
        <v>21.446999999999999</v>
      </c>
      <c r="AA2509" s="13">
        <v>18.298999999999999</v>
      </c>
      <c r="AB2509" s="1">
        <v>4800</v>
      </c>
      <c r="AC2509" s="13">
        <v>11.155722000000001</v>
      </c>
      <c r="AD2509" s="13">
        <v>1.9497009999999999</v>
      </c>
      <c r="AE2509" s="1" t="s">
        <v>12654</v>
      </c>
      <c r="AF2509" s="1" t="s">
        <v>12666</v>
      </c>
    </row>
    <row r="2510" spans="1:32" x14ac:dyDescent="0.2">
      <c r="A2510" s="1" t="s">
        <v>6666</v>
      </c>
      <c r="B2510" s="10">
        <v>4303639</v>
      </c>
      <c r="C2510" s="1" t="s">
        <v>2591</v>
      </c>
      <c r="D2510" s="1" t="s">
        <v>39</v>
      </c>
      <c r="E2510" s="11">
        <v>171186653</v>
      </c>
      <c r="F2510" s="11">
        <v>20809</v>
      </c>
      <c r="G2510" s="11">
        <v>28995</v>
      </c>
      <c r="H2510" s="11">
        <v>23070</v>
      </c>
      <c r="I2510" s="11">
        <v>16119</v>
      </c>
      <c r="J2510" s="11">
        <v>12344</v>
      </c>
      <c r="K2510" s="13">
        <v>14500</v>
      </c>
      <c r="L2510" s="13">
        <v>19000</v>
      </c>
      <c r="M2510" s="11">
        <v>54578</v>
      </c>
      <c r="N2510" s="11">
        <v>81757</v>
      </c>
      <c r="O2510" s="11">
        <v>32201</v>
      </c>
      <c r="P2510" s="11">
        <v>-43465</v>
      </c>
      <c r="Q2510" s="11">
        <v>2619</v>
      </c>
      <c r="R2510" s="11">
        <v>-13999</v>
      </c>
      <c r="S2510" s="11">
        <v>-19013</v>
      </c>
      <c r="T2510" s="11">
        <v>-20332</v>
      </c>
      <c r="U2510" s="11">
        <v>-44483</v>
      </c>
      <c r="V2510" s="11">
        <v>-13305</v>
      </c>
      <c r="W2510" s="13">
        <v>6.8860000000000001</v>
      </c>
      <c r="X2510" s="13">
        <v>8.1630000000000003</v>
      </c>
      <c r="Y2510" s="13">
        <v>8.6039999999999992</v>
      </c>
      <c r="Z2510" s="13">
        <v>5.28</v>
      </c>
      <c r="AA2510" s="13">
        <v>5.4820000000000002</v>
      </c>
      <c r="AB2510" s="1">
        <v>8585</v>
      </c>
      <c r="AC2510" s="13">
        <v>10.464608</v>
      </c>
      <c r="AD2510" s="13">
        <v>0.72261600000000004</v>
      </c>
      <c r="AE2510" s="1" t="s">
        <v>12654</v>
      </c>
      <c r="AF2510" s="1" t="s">
        <v>12668</v>
      </c>
    </row>
    <row r="2511" spans="1:32" x14ac:dyDescent="0.2">
      <c r="A2511" s="1" t="s">
        <v>6667</v>
      </c>
      <c r="B2511" s="10">
        <v>4993088</v>
      </c>
      <c r="C2511" s="1" t="s">
        <v>2592</v>
      </c>
      <c r="D2511" s="1" t="s">
        <v>58</v>
      </c>
      <c r="E2511" s="11">
        <v>1385767</v>
      </c>
      <c r="F2511" s="12" t="s">
        <v>2</v>
      </c>
      <c r="G2511" s="12" t="s">
        <v>2</v>
      </c>
      <c r="H2511" s="12" t="s">
        <v>2</v>
      </c>
      <c r="I2511" s="12" t="s">
        <v>2</v>
      </c>
      <c r="J2511" s="11">
        <v>142</v>
      </c>
      <c r="K2511" s="12" t="s">
        <v>2</v>
      </c>
      <c r="L2511" s="12" t="s">
        <v>2</v>
      </c>
      <c r="M2511" s="12" t="s">
        <v>2</v>
      </c>
      <c r="N2511" s="12" t="s">
        <v>2</v>
      </c>
      <c r="O2511" s="12" t="s">
        <v>2</v>
      </c>
      <c r="P2511" s="12" t="s">
        <v>2</v>
      </c>
      <c r="Q2511" s="11">
        <v>-7</v>
      </c>
      <c r="R2511" s="12" t="s">
        <v>2</v>
      </c>
      <c r="S2511" s="12" t="s">
        <v>2</v>
      </c>
      <c r="T2511" s="12" t="s">
        <v>2</v>
      </c>
      <c r="U2511" s="12" t="s">
        <v>2</v>
      </c>
      <c r="V2511" s="11">
        <v>-582</v>
      </c>
      <c r="W2511" s="12" t="s">
        <v>2</v>
      </c>
      <c r="X2511" s="12" t="s">
        <v>2</v>
      </c>
      <c r="Y2511" s="12" t="s">
        <v>2</v>
      </c>
      <c r="Z2511" s="12" t="s">
        <v>2</v>
      </c>
      <c r="AA2511" s="12" t="s">
        <v>2</v>
      </c>
      <c r="AB2511" s="1">
        <v>6380</v>
      </c>
      <c r="AC2511" s="13">
        <v>20.140643000000001</v>
      </c>
      <c r="AD2511" s="13">
        <v>1.76545</v>
      </c>
      <c r="AE2511" s="1" t="s">
        <v>12654</v>
      </c>
      <c r="AF2511" s="1" t="s">
        <v>12658</v>
      </c>
    </row>
    <row r="2512" spans="1:32" x14ac:dyDescent="0.2">
      <c r="A2512" s="1" t="s">
        <v>6668</v>
      </c>
      <c r="B2512" s="10">
        <v>4990731</v>
      </c>
      <c r="C2512" s="1" t="s">
        <v>2593</v>
      </c>
      <c r="D2512" s="1" t="s">
        <v>148</v>
      </c>
      <c r="E2512" s="11">
        <v>12065086</v>
      </c>
      <c r="F2512" s="11">
        <v>3288</v>
      </c>
      <c r="G2512" s="11">
        <v>3712</v>
      </c>
      <c r="H2512" s="11">
        <v>3884</v>
      </c>
      <c r="I2512" s="11">
        <v>4665</v>
      </c>
      <c r="J2512" s="11">
        <v>4665</v>
      </c>
      <c r="K2512" s="12" t="s">
        <v>2</v>
      </c>
      <c r="L2512" s="12" t="s">
        <v>2</v>
      </c>
      <c r="M2512" s="11">
        <v>1849</v>
      </c>
      <c r="N2512" s="11">
        <v>-7031</v>
      </c>
      <c r="O2512" s="11">
        <v>-195</v>
      </c>
      <c r="P2512" s="11">
        <v>2813</v>
      </c>
      <c r="Q2512" s="11">
        <v>2813</v>
      </c>
      <c r="R2512" s="11">
        <v>-1275</v>
      </c>
      <c r="S2512" s="11">
        <v>-3292</v>
      </c>
      <c r="T2512" s="11">
        <v>-1722</v>
      </c>
      <c r="U2512" s="11">
        <v>-2187</v>
      </c>
      <c r="V2512" s="11">
        <v>-2187</v>
      </c>
      <c r="W2512" s="13">
        <v>13.186</v>
      </c>
      <c r="X2512" s="13">
        <v>16.68</v>
      </c>
      <c r="Y2512" s="13">
        <v>13.862</v>
      </c>
      <c r="Z2512" s="13">
        <v>11.163</v>
      </c>
      <c r="AA2512" s="13">
        <v>11.163</v>
      </c>
      <c r="AB2512" s="1">
        <v>2498</v>
      </c>
      <c r="AC2512" s="13">
        <v>11.976732999999999</v>
      </c>
      <c r="AD2512" s="13">
        <v>1.3808769999999999</v>
      </c>
      <c r="AE2512" s="1" t="s">
        <v>12654</v>
      </c>
      <c r="AF2512" s="1" t="s">
        <v>12658</v>
      </c>
    </row>
    <row r="2513" spans="1:32" x14ac:dyDescent="0.2">
      <c r="A2513" s="1" t="s">
        <v>6669</v>
      </c>
      <c r="B2513" s="10">
        <v>4236691</v>
      </c>
      <c r="C2513" s="1" t="s">
        <v>2594</v>
      </c>
      <c r="D2513" s="1" t="s">
        <v>68</v>
      </c>
      <c r="E2513" s="11">
        <v>1639515507</v>
      </c>
      <c r="F2513" s="11">
        <v>-47014</v>
      </c>
      <c r="G2513" s="11">
        <v>6927</v>
      </c>
      <c r="H2513" s="11">
        <v>111201</v>
      </c>
      <c r="I2513" s="11">
        <v>165438</v>
      </c>
      <c r="J2513" s="11">
        <v>172112</v>
      </c>
      <c r="K2513" s="13">
        <v>174000.24447999999</v>
      </c>
      <c r="L2513" s="13">
        <v>196522.20686999999</v>
      </c>
      <c r="M2513" s="11">
        <v>-23834</v>
      </c>
      <c r="N2513" s="11">
        <v>54602</v>
      </c>
      <c r="O2513" s="11">
        <v>167729</v>
      </c>
      <c r="P2513" s="11">
        <v>197674</v>
      </c>
      <c r="Q2513" s="11">
        <v>195388</v>
      </c>
      <c r="R2513" s="11">
        <v>-160738</v>
      </c>
      <c r="S2513" s="11">
        <v>-138984</v>
      </c>
      <c r="T2513" s="11">
        <v>-144426</v>
      </c>
      <c r="U2513" s="11">
        <v>-21265</v>
      </c>
      <c r="V2513" s="11">
        <v>-253140</v>
      </c>
      <c r="W2513" s="13">
        <v>-6.859</v>
      </c>
      <c r="X2513" s="13">
        <v>1.0640000000000001</v>
      </c>
      <c r="Y2513" s="13">
        <v>10.180999999999999</v>
      </c>
      <c r="Z2513" s="13">
        <v>13.513999999999999</v>
      </c>
      <c r="AA2513" s="13">
        <v>12.887</v>
      </c>
      <c r="AB2513" s="1">
        <v>4661</v>
      </c>
      <c r="AC2513" s="13">
        <v>40.239027999999998</v>
      </c>
      <c r="AD2513" s="13">
        <v>4.958164</v>
      </c>
      <c r="AE2513" s="1" t="s">
        <v>12654</v>
      </c>
      <c r="AF2513" s="1" t="s">
        <v>12661</v>
      </c>
    </row>
    <row r="2514" spans="1:32" x14ac:dyDescent="0.2">
      <c r="A2514" s="1" t="s">
        <v>6670</v>
      </c>
      <c r="B2514" s="10">
        <v>6333802</v>
      </c>
      <c r="C2514" s="1" t="s">
        <v>2595</v>
      </c>
      <c r="D2514" s="1" t="s">
        <v>148</v>
      </c>
      <c r="E2514" s="11">
        <v>128513552</v>
      </c>
      <c r="F2514" s="11">
        <v>5119</v>
      </c>
      <c r="G2514" s="11">
        <v>5309</v>
      </c>
      <c r="H2514" s="11">
        <v>5216</v>
      </c>
      <c r="I2514" s="11">
        <v>6535</v>
      </c>
      <c r="J2514" s="11">
        <v>5435</v>
      </c>
      <c r="K2514" s="13">
        <v>5350</v>
      </c>
      <c r="L2514" s="13">
        <v>6000</v>
      </c>
      <c r="M2514" s="11">
        <v>-2039</v>
      </c>
      <c r="N2514" s="11">
        <v>8694</v>
      </c>
      <c r="O2514" s="11">
        <v>4081</v>
      </c>
      <c r="P2514" s="11">
        <v>5273</v>
      </c>
      <c r="Q2514" s="11">
        <v>7803</v>
      </c>
      <c r="R2514" s="11">
        <v>-2958</v>
      </c>
      <c r="S2514" s="11">
        <v>-1942</v>
      </c>
      <c r="T2514" s="11">
        <v>-1231</v>
      </c>
      <c r="U2514" s="11">
        <v>-996</v>
      </c>
      <c r="V2514" s="11">
        <v>-5211</v>
      </c>
      <c r="W2514" s="13">
        <v>12.867000000000001</v>
      </c>
      <c r="X2514" s="13">
        <v>10.821</v>
      </c>
      <c r="Y2514" s="13">
        <v>9.7309999999999999</v>
      </c>
      <c r="Z2514" s="13">
        <v>10.116</v>
      </c>
      <c r="AA2514" s="13">
        <v>7.34</v>
      </c>
      <c r="AB2514" s="1">
        <v>1786</v>
      </c>
      <c r="AC2514" s="13">
        <v>15.437332</v>
      </c>
      <c r="AD2514" s="13">
        <v>1.106136</v>
      </c>
      <c r="AE2514" s="1" t="s">
        <v>12654</v>
      </c>
      <c r="AF2514" s="1" t="s">
        <v>12658</v>
      </c>
    </row>
    <row r="2515" spans="1:32" x14ac:dyDescent="0.2">
      <c r="A2515" s="1" t="s">
        <v>6671</v>
      </c>
      <c r="B2515" s="10">
        <v>4239859</v>
      </c>
      <c r="C2515" s="1" t="s">
        <v>2596</v>
      </c>
      <c r="D2515" s="1" t="s">
        <v>108</v>
      </c>
      <c r="E2515" s="11">
        <v>5257328</v>
      </c>
      <c r="F2515" s="11">
        <v>-904</v>
      </c>
      <c r="G2515" s="11">
        <v>2129</v>
      </c>
      <c r="H2515" s="11">
        <v>574</v>
      </c>
      <c r="I2515" s="11">
        <v>-583</v>
      </c>
      <c r="J2515" s="11">
        <v>-246</v>
      </c>
      <c r="K2515" s="12" t="s">
        <v>2</v>
      </c>
      <c r="L2515" s="12" t="s">
        <v>2</v>
      </c>
      <c r="M2515" s="11">
        <v>-488</v>
      </c>
      <c r="N2515" s="11">
        <v>1655</v>
      </c>
      <c r="O2515" s="11">
        <v>1772</v>
      </c>
      <c r="P2515" s="11">
        <v>11</v>
      </c>
      <c r="Q2515" s="11">
        <v>-403</v>
      </c>
      <c r="R2515" s="11">
        <v>91</v>
      </c>
      <c r="S2515" s="11">
        <v>1756</v>
      </c>
      <c r="T2515" s="11">
        <v>-1464</v>
      </c>
      <c r="U2515" s="11">
        <v>200</v>
      </c>
      <c r="V2515" s="11">
        <v>-1476</v>
      </c>
      <c r="W2515" s="13">
        <v>-4.125</v>
      </c>
      <c r="X2515" s="13">
        <v>10.036</v>
      </c>
      <c r="Y2515" s="13">
        <v>2.153</v>
      </c>
      <c r="Z2515" s="13">
        <v>-4.71</v>
      </c>
      <c r="AA2515" s="13">
        <v>0.184</v>
      </c>
      <c r="AB2515" s="1">
        <v>6513</v>
      </c>
      <c r="AC2515" s="12" t="s">
        <v>4019</v>
      </c>
      <c r="AD2515" s="13">
        <v>0.238231</v>
      </c>
      <c r="AE2515" s="1" t="s">
        <v>12654</v>
      </c>
      <c r="AF2515" s="1" t="s">
        <v>12658</v>
      </c>
    </row>
    <row r="2516" spans="1:32" x14ac:dyDescent="0.2">
      <c r="A2516" s="1" t="s">
        <v>6672</v>
      </c>
      <c r="B2516" s="10">
        <v>4989776</v>
      </c>
      <c r="C2516" s="1" t="s">
        <v>2597</v>
      </c>
      <c r="D2516" s="1" t="s">
        <v>148</v>
      </c>
      <c r="E2516" s="11">
        <v>5912538</v>
      </c>
      <c r="F2516" s="12" t="s">
        <v>2</v>
      </c>
      <c r="G2516" s="12" t="s">
        <v>2</v>
      </c>
      <c r="H2516" s="12" t="s">
        <v>2</v>
      </c>
      <c r="I2516" s="12" t="s">
        <v>2</v>
      </c>
      <c r="J2516" s="11">
        <v>580</v>
      </c>
      <c r="K2516" s="12" t="s">
        <v>2</v>
      </c>
      <c r="L2516" s="12" t="s">
        <v>2</v>
      </c>
      <c r="M2516" s="12" t="s">
        <v>2</v>
      </c>
      <c r="N2516" s="12" t="s">
        <v>2</v>
      </c>
      <c r="O2516" s="12" t="s">
        <v>2</v>
      </c>
      <c r="P2516" s="12" t="s">
        <v>2</v>
      </c>
      <c r="Q2516" s="11">
        <v>633</v>
      </c>
      <c r="R2516" s="12" t="s">
        <v>2</v>
      </c>
      <c r="S2516" s="12" t="s">
        <v>2</v>
      </c>
      <c r="T2516" s="12" t="s">
        <v>2</v>
      </c>
      <c r="U2516" s="12" t="s">
        <v>2</v>
      </c>
      <c r="V2516" s="11">
        <v>-184</v>
      </c>
      <c r="W2516" s="12" t="s">
        <v>2</v>
      </c>
      <c r="X2516" s="12" t="s">
        <v>2</v>
      </c>
      <c r="Y2516" s="12" t="s">
        <v>2</v>
      </c>
      <c r="Z2516" s="12" t="s">
        <v>2</v>
      </c>
      <c r="AA2516" s="13">
        <v>9.1240000000000006</v>
      </c>
      <c r="AB2516" s="1">
        <v>4642</v>
      </c>
      <c r="AC2516" s="13">
        <v>24.585265</v>
      </c>
      <c r="AD2516" s="13">
        <v>2.1614840000000002</v>
      </c>
      <c r="AE2516" s="1" t="s">
        <v>12654</v>
      </c>
      <c r="AF2516" s="1" t="s">
        <v>12658</v>
      </c>
    </row>
    <row r="2517" spans="1:32" x14ac:dyDescent="0.2">
      <c r="A2517" s="1" t="s">
        <v>6673</v>
      </c>
      <c r="B2517" s="10">
        <v>4554647</v>
      </c>
      <c r="C2517" s="1" t="s">
        <v>2598</v>
      </c>
      <c r="D2517" s="1" t="s">
        <v>271</v>
      </c>
      <c r="E2517" s="11">
        <v>40813400</v>
      </c>
      <c r="F2517" s="12" t="s">
        <v>2</v>
      </c>
      <c r="G2517" s="12" t="s">
        <v>2</v>
      </c>
      <c r="H2517" s="12" t="s">
        <v>2</v>
      </c>
      <c r="I2517" s="11">
        <v>2852</v>
      </c>
      <c r="J2517" s="11">
        <v>3479</v>
      </c>
      <c r="K2517" s="13">
        <v>4000</v>
      </c>
      <c r="L2517" s="13">
        <v>4310</v>
      </c>
      <c r="M2517" s="12" t="s">
        <v>2</v>
      </c>
      <c r="N2517" s="12" t="s">
        <v>2</v>
      </c>
      <c r="O2517" s="12" t="s">
        <v>2</v>
      </c>
      <c r="P2517" s="12" t="s">
        <v>2</v>
      </c>
      <c r="Q2517" s="12" t="s">
        <v>2</v>
      </c>
      <c r="R2517" s="12" t="s">
        <v>2</v>
      </c>
      <c r="S2517" s="12" t="s">
        <v>2</v>
      </c>
      <c r="T2517" s="12" t="s">
        <v>2</v>
      </c>
      <c r="U2517" s="12" t="s">
        <v>2</v>
      </c>
      <c r="V2517" s="12" t="s">
        <v>2</v>
      </c>
      <c r="W2517" s="12" t="s">
        <v>2</v>
      </c>
      <c r="X2517" s="12" t="s">
        <v>2</v>
      </c>
      <c r="Y2517" s="12" t="s">
        <v>2</v>
      </c>
      <c r="Z2517" s="12" t="s">
        <v>2</v>
      </c>
      <c r="AA2517" s="13">
        <v>33.201999999999998</v>
      </c>
      <c r="AB2517" s="1" t="s">
        <v>6674</v>
      </c>
      <c r="AC2517" s="13">
        <v>11.807319</v>
      </c>
      <c r="AD2517" s="13">
        <v>4.5450229999999996</v>
      </c>
      <c r="AE2517" s="1" t="s">
        <v>12654</v>
      </c>
      <c r="AF2517" s="1" t="s">
        <v>12674</v>
      </c>
    </row>
    <row r="2518" spans="1:32" x14ac:dyDescent="0.2">
      <c r="A2518" s="1" t="s">
        <v>6675</v>
      </c>
      <c r="B2518" s="10">
        <v>4001585</v>
      </c>
      <c r="C2518" s="1" t="s">
        <v>2599</v>
      </c>
      <c r="D2518" s="1" t="s">
        <v>500</v>
      </c>
      <c r="E2518" s="11">
        <v>1115221050</v>
      </c>
      <c r="F2518" s="11">
        <v>339377</v>
      </c>
      <c r="G2518" s="11">
        <v>423443</v>
      </c>
      <c r="H2518" s="11">
        <v>472790</v>
      </c>
      <c r="I2518" s="11">
        <v>552114</v>
      </c>
      <c r="J2518" s="11">
        <v>545138</v>
      </c>
      <c r="K2518" s="13">
        <v>412048.20640999998</v>
      </c>
      <c r="L2518" s="13">
        <v>457289.63141999999</v>
      </c>
      <c r="M2518" s="11">
        <v>1102414</v>
      </c>
      <c r="N2518" s="11">
        <v>1103370</v>
      </c>
      <c r="O2518" s="11">
        <v>913088</v>
      </c>
      <c r="P2518" s="11">
        <v>1243402</v>
      </c>
      <c r="Q2518" s="11">
        <v>1300193</v>
      </c>
      <c r="R2518" s="11">
        <v>-1209990</v>
      </c>
      <c r="S2518" s="11">
        <v>-808846</v>
      </c>
      <c r="T2518" s="11">
        <v>-1098478</v>
      </c>
      <c r="U2518" s="11">
        <v>-1372803</v>
      </c>
      <c r="V2518" s="11">
        <v>-1309695</v>
      </c>
      <c r="W2518" s="13">
        <v>6.37</v>
      </c>
      <c r="X2518" s="13">
        <v>9.9730000000000008</v>
      </c>
      <c r="Y2518" s="13">
        <v>8.5</v>
      </c>
      <c r="Z2518" s="13">
        <v>8.8640000000000008</v>
      </c>
      <c r="AA2518" s="13">
        <v>8.577</v>
      </c>
      <c r="AB2518" s="1">
        <v>8591</v>
      </c>
      <c r="AC2518" s="13">
        <v>11.735967</v>
      </c>
      <c r="AD2518" s="13">
        <v>1.042573</v>
      </c>
      <c r="AE2518" s="1" t="s">
        <v>12654</v>
      </c>
      <c r="AF2518" s="1" t="s">
        <v>12668</v>
      </c>
    </row>
    <row r="2519" spans="1:32" x14ac:dyDescent="0.2">
      <c r="A2519" s="1" t="s">
        <v>6676</v>
      </c>
      <c r="B2519" s="10">
        <v>5974418</v>
      </c>
      <c r="C2519" s="1" t="s">
        <v>2601</v>
      </c>
      <c r="D2519" s="1" t="s">
        <v>41</v>
      </c>
      <c r="E2519" s="11">
        <v>15584072</v>
      </c>
      <c r="F2519" s="11">
        <v>3430</v>
      </c>
      <c r="G2519" s="11">
        <v>2261</v>
      </c>
      <c r="H2519" s="11">
        <v>2591</v>
      </c>
      <c r="I2519" s="11">
        <v>2720</v>
      </c>
      <c r="J2519" s="11">
        <v>2720</v>
      </c>
      <c r="K2519" s="13">
        <v>2850</v>
      </c>
      <c r="L2519" s="13">
        <v>3700</v>
      </c>
      <c r="M2519" s="11">
        <v>2087</v>
      </c>
      <c r="N2519" s="11">
        <v>1603</v>
      </c>
      <c r="O2519" s="11">
        <v>2515</v>
      </c>
      <c r="P2519" s="11">
        <v>2490</v>
      </c>
      <c r="Q2519" s="11">
        <v>2490</v>
      </c>
      <c r="R2519" s="11">
        <v>-34</v>
      </c>
      <c r="S2519" s="11">
        <v>-278</v>
      </c>
      <c r="T2519" s="11">
        <v>-129</v>
      </c>
      <c r="U2519" s="11">
        <v>-163</v>
      </c>
      <c r="V2519" s="11">
        <v>-163</v>
      </c>
      <c r="W2519" s="13">
        <v>21.699000000000002</v>
      </c>
      <c r="X2519" s="13">
        <v>24.6</v>
      </c>
      <c r="Y2519" s="13">
        <v>22.565999999999999</v>
      </c>
      <c r="Z2519" s="13">
        <v>21.603000000000002</v>
      </c>
      <c r="AA2519" s="13">
        <v>21.603000000000002</v>
      </c>
      <c r="AB2519" s="1">
        <v>3983</v>
      </c>
      <c r="AC2519" s="13">
        <v>20.237283000000001</v>
      </c>
      <c r="AD2519" s="13">
        <v>3.7109589999999999</v>
      </c>
      <c r="AE2519" s="1" t="s">
        <v>12654</v>
      </c>
      <c r="AF2519" s="1" t="s">
        <v>12663</v>
      </c>
    </row>
    <row r="2520" spans="1:32" x14ac:dyDescent="0.2">
      <c r="A2520" s="1" t="s">
        <v>6677</v>
      </c>
      <c r="B2520" s="10">
        <v>4287925</v>
      </c>
      <c r="C2520" s="1" t="s">
        <v>2602</v>
      </c>
      <c r="D2520" s="1" t="s">
        <v>471</v>
      </c>
      <c r="E2520" s="11">
        <v>1774132</v>
      </c>
      <c r="F2520" s="12" t="s">
        <v>2</v>
      </c>
      <c r="G2520" s="12" t="s">
        <v>2</v>
      </c>
      <c r="H2520" s="12" t="s">
        <v>2</v>
      </c>
      <c r="I2520" s="11">
        <v>580</v>
      </c>
      <c r="J2520" s="11">
        <v>580</v>
      </c>
      <c r="K2520" s="12" t="s">
        <v>2</v>
      </c>
      <c r="L2520" s="12" t="s">
        <v>2</v>
      </c>
      <c r="M2520" s="12" t="s">
        <v>2</v>
      </c>
      <c r="N2520" s="12" t="s">
        <v>2</v>
      </c>
      <c r="O2520" s="12" t="s">
        <v>2</v>
      </c>
      <c r="P2520" s="11">
        <v>519</v>
      </c>
      <c r="Q2520" s="11">
        <v>519</v>
      </c>
      <c r="R2520" s="12" t="s">
        <v>2</v>
      </c>
      <c r="S2520" s="12" t="s">
        <v>2</v>
      </c>
      <c r="T2520" s="12" t="s">
        <v>2</v>
      </c>
      <c r="U2520" s="11">
        <v>155</v>
      </c>
      <c r="V2520" s="11">
        <v>155</v>
      </c>
      <c r="W2520" s="12" t="s">
        <v>2</v>
      </c>
      <c r="X2520" s="12" t="s">
        <v>2</v>
      </c>
      <c r="Y2520" s="12" t="s">
        <v>2</v>
      </c>
      <c r="Z2520" s="12" t="s">
        <v>2</v>
      </c>
      <c r="AA2520" s="12" t="s">
        <v>2</v>
      </c>
      <c r="AB2520" s="1">
        <v>7827</v>
      </c>
      <c r="AC2520" s="13">
        <v>5.9387660000000002</v>
      </c>
      <c r="AD2520" s="13">
        <v>0.46302300000000002</v>
      </c>
      <c r="AE2520" s="1" t="s">
        <v>12654</v>
      </c>
      <c r="AF2520" s="1" t="s">
        <v>12667</v>
      </c>
    </row>
    <row r="2521" spans="1:32" x14ac:dyDescent="0.2">
      <c r="A2521" s="1" t="s">
        <v>6678</v>
      </c>
      <c r="B2521" s="10">
        <v>4099369</v>
      </c>
      <c r="C2521" s="1" t="s">
        <v>2603</v>
      </c>
      <c r="D2521" s="1" t="s">
        <v>1257</v>
      </c>
      <c r="E2521" s="11">
        <v>390364246</v>
      </c>
      <c r="F2521" s="11">
        <v>112493</v>
      </c>
      <c r="G2521" s="11">
        <v>94906</v>
      </c>
      <c r="H2521" s="11">
        <v>60002</v>
      </c>
      <c r="I2521" s="11">
        <v>172555</v>
      </c>
      <c r="J2521" s="11">
        <v>160732</v>
      </c>
      <c r="K2521" s="13">
        <v>165250</v>
      </c>
      <c r="L2521" s="13">
        <v>145840</v>
      </c>
      <c r="M2521" s="11">
        <v>219797</v>
      </c>
      <c r="N2521" s="11">
        <v>145350</v>
      </c>
      <c r="O2521" s="11">
        <v>33572</v>
      </c>
      <c r="P2521" s="11">
        <v>312609</v>
      </c>
      <c r="Q2521" s="11">
        <v>283681</v>
      </c>
      <c r="R2521" s="11">
        <v>-198354</v>
      </c>
      <c r="S2521" s="11">
        <v>-152163</v>
      </c>
      <c r="T2521" s="11">
        <v>-203938</v>
      </c>
      <c r="U2521" s="11">
        <v>-215944</v>
      </c>
      <c r="V2521" s="11">
        <v>-255626</v>
      </c>
      <c r="W2521" s="13">
        <v>7.8280000000000003</v>
      </c>
      <c r="X2521" s="13">
        <v>11.145</v>
      </c>
      <c r="Y2521" s="13">
        <v>4.3360000000000003</v>
      </c>
      <c r="Z2521" s="13">
        <v>8.8759999999999994</v>
      </c>
      <c r="AA2521" s="13">
        <v>8.077</v>
      </c>
      <c r="AB2521" s="1">
        <v>9532</v>
      </c>
      <c r="AC2521" s="13">
        <v>10.882579</v>
      </c>
      <c r="AD2521" s="13">
        <v>1.1417219999999999</v>
      </c>
      <c r="AE2521" s="1" t="s">
        <v>12654</v>
      </c>
      <c r="AF2521" s="1" t="s">
        <v>12678</v>
      </c>
    </row>
    <row r="2522" spans="1:32" x14ac:dyDescent="0.2">
      <c r="A2522" s="1" t="s">
        <v>6679</v>
      </c>
      <c r="B2522" s="10">
        <v>6345273</v>
      </c>
      <c r="C2522" s="1" t="s">
        <v>2604</v>
      </c>
      <c r="D2522" s="1" t="s">
        <v>535</v>
      </c>
      <c r="E2522" s="11">
        <v>20337381</v>
      </c>
      <c r="F2522" s="11">
        <v>5853</v>
      </c>
      <c r="G2522" s="11">
        <v>5934</v>
      </c>
      <c r="H2522" s="11">
        <v>3577</v>
      </c>
      <c r="I2522" s="11">
        <v>4608</v>
      </c>
      <c r="J2522" s="11">
        <v>4608</v>
      </c>
      <c r="K2522" s="13">
        <v>5948</v>
      </c>
      <c r="L2522" s="13">
        <v>6891.6666699999996</v>
      </c>
      <c r="M2522" s="11">
        <v>5837</v>
      </c>
      <c r="N2522" s="11">
        <v>4727</v>
      </c>
      <c r="O2522" s="11">
        <v>4370</v>
      </c>
      <c r="P2522" s="11">
        <v>8600</v>
      </c>
      <c r="Q2522" s="11">
        <v>8600</v>
      </c>
      <c r="R2522" s="11">
        <v>-1043</v>
      </c>
      <c r="S2522" s="11">
        <v>-4852</v>
      </c>
      <c r="T2522" s="11">
        <v>-4127</v>
      </c>
      <c r="U2522" s="11">
        <v>-298</v>
      </c>
      <c r="V2522" s="11">
        <v>-298</v>
      </c>
      <c r="W2522" s="13">
        <v>13.794</v>
      </c>
      <c r="X2522" s="13">
        <v>11.981999999999999</v>
      </c>
      <c r="Y2522" s="13">
        <v>7.9009999999999998</v>
      </c>
      <c r="Z2522" s="13">
        <v>9.173</v>
      </c>
      <c r="AA2522" s="13">
        <v>9.173</v>
      </c>
      <c r="AB2522" s="1">
        <v>4187</v>
      </c>
      <c r="AC2522" s="13">
        <v>16.776295000000001</v>
      </c>
      <c r="AD2522" s="13">
        <v>1.694574</v>
      </c>
      <c r="AE2522" s="1" t="s">
        <v>12654</v>
      </c>
      <c r="AF2522" s="1" t="s">
        <v>12667</v>
      </c>
    </row>
    <row r="2523" spans="1:32" x14ac:dyDescent="0.2">
      <c r="A2523" s="1" t="s">
        <v>6680</v>
      </c>
      <c r="B2523" s="10">
        <v>4986180</v>
      </c>
      <c r="C2523" s="1" t="s">
        <v>2605</v>
      </c>
      <c r="D2523" s="1" t="s">
        <v>105</v>
      </c>
      <c r="E2523" s="11">
        <v>125331106</v>
      </c>
      <c r="F2523" s="11">
        <v>8341</v>
      </c>
      <c r="G2523" s="11">
        <v>12403</v>
      </c>
      <c r="H2523" s="11">
        <v>15558</v>
      </c>
      <c r="I2523" s="11">
        <v>10493</v>
      </c>
      <c r="J2523" s="11">
        <v>13247</v>
      </c>
      <c r="K2523" s="13">
        <v>17640</v>
      </c>
      <c r="L2523" s="13">
        <v>21190</v>
      </c>
      <c r="M2523" s="11">
        <v>9347</v>
      </c>
      <c r="N2523" s="11">
        <v>13378</v>
      </c>
      <c r="O2523" s="11">
        <v>9354</v>
      </c>
      <c r="P2523" s="11">
        <v>8597</v>
      </c>
      <c r="Q2523" s="11">
        <v>17049</v>
      </c>
      <c r="R2523" s="11">
        <v>-1850</v>
      </c>
      <c r="S2523" s="11">
        <v>-6961</v>
      </c>
      <c r="T2523" s="11">
        <v>-5380</v>
      </c>
      <c r="U2523" s="11">
        <v>-4263</v>
      </c>
      <c r="V2523" s="11">
        <v>-8135</v>
      </c>
      <c r="W2523" s="13">
        <v>8.2680000000000007</v>
      </c>
      <c r="X2523" s="13">
        <v>11.72</v>
      </c>
      <c r="Y2523" s="13">
        <v>11.505000000000001</v>
      </c>
      <c r="Z2523" s="13">
        <v>7.298</v>
      </c>
      <c r="AA2523" s="13">
        <v>9.1649999999999991</v>
      </c>
      <c r="AB2523" s="1">
        <v>4046</v>
      </c>
      <c r="AC2523" s="13">
        <v>16.699005</v>
      </c>
      <c r="AD2523" s="13">
        <v>1.6704779999999999</v>
      </c>
      <c r="AE2523" s="1" t="s">
        <v>12654</v>
      </c>
      <c r="AF2523" s="1" t="s">
        <v>12667</v>
      </c>
    </row>
    <row r="2524" spans="1:32" x14ac:dyDescent="0.2">
      <c r="A2524" s="1" t="s">
        <v>6681</v>
      </c>
      <c r="B2524" s="10">
        <v>4250744</v>
      </c>
      <c r="C2524" s="1" t="s">
        <v>2606</v>
      </c>
      <c r="D2524" s="1" t="s">
        <v>112</v>
      </c>
      <c r="E2524" s="11">
        <v>29918989</v>
      </c>
      <c r="F2524" s="11">
        <v>1413</v>
      </c>
      <c r="G2524" s="11">
        <v>3864</v>
      </c>
      <c r="H2524" s="11">
        <v>5936</v>
      </c>
      <c r="I2524" s="11">
        <v>7014</v>
      </c>
      <c r="J2524" s="11">
        <v>5330</v>
      </c>
      <c r="K2524" s="12" t="s">
        <v>2</v>
      </c>
      <c r="L2524" s="12" t="s">
        <v>2</v>
      </c>
      <c r="M2524" s="11">
        <v>4187</v>
      </c>
      <c r="N2524" s="11">
        <v>2934</v>
      </c>
      <c r="O2524" s="11">
        <v>5086</v>
      </c>
      <c r="P2524" s="11">
        <v>-1067</v>
      </c>
      <c r="Q2524" s="11">
        <v>7613</v>
      </c>
      <c r="R2524" s="11">
        <v>-10982</v>
      </c>
      <c r="S2524" s="11">
        <v>-4326</v>
      </c>
      <c r="T2524" s="11">
        <v>-3758</v>
      </c>
      <c r="U2524" s="11">
        <v>-2923</v>
      </c>
      <c r="V2524" s="11">
        <v>-5875</v>
      </c>
      <c r="W2524" s="13">
        <v>0.434</v>
      </c>
      <c r="X2524" s="13">
        <v>1.7869999999999999</v>
      </c>
      <c r="Y2524" s="13">
        <v>1.7190000000000001</v>
      </c>
      <c r="Z2524" s="13">
        <v>2.1</v>
      </c>
      <c r="AA2524" s="13">
        <v>2.0859999999999999</v>
      </c>
      <c r="AB2524" s="1">
        <v>5449</v>
      </c>
      <c r="AC2524" s="13">
        <v>177.313433</v>
      </c>
      <c r="AD2524" s="13">
        <v>0.61234</v>
      </c>
      <c r="AE2524" s="1" t="s">
        <v>12654</v>
      </c>
      <c r="AF2524" s="1" t="s">
        <v>12667</v>
      </c>
    </row>
    <row r="2525" spans="1:32" x14ac:dyDescent="0.2">
      <c r="A2525" s="1" t="s">
        <v>6682</v>
      </c>
      <c r="B2525" s="10">
        <v>4983081</v>
      </c>
      <c r="C2525" s="1" t="s">
        <v>2607</v>
      </c>
      <c r="D2525" s="1" t="s">
        <v>575</v>
      </c>
      <c r="E2525" s="11">
        <v>36798481</v>
      </c>
      <c r="F2525" s="11">
        <v>-3475</v>
      </c>
      <c r="G2525" s="11">
        <v>-1997</v>
      </c>
      <c r="H2525" s="11">
        <v>4775</v>
      </c>
      <c r="I2525" s="11">
        <v>8290</v>
      </c>
      <c r="J2525" s="11">
        <v>10090</v>
      </c>
      <c r="K2525" s="13">
        <v>4500</v>
      </c>
      <c r="L2525" s="13">
        <v>10850</v>
      </c>
      <c r="M2525" s="11">
        <v>-6733</v>
      </c>
      <c r="N2525" s="11">
        <v>6304</v>
      </c>
      <c r="O2525" s="11">
        <v>741</v>
      </c>
      <c r="P2525" s="11">
        <v>2098</v>
      </c>
      <c r="Q2525" s="11">
        <v>2859</v>
      </c>
      <c r="R2525" s="11">
        <v>-2879</v>
      </c>
      <c r="S2525" s="11">
        <v>-1452</v>
      </c>
      <c r="T2525" s="11">
        <v>-2693</v>
      </c>
      <c r="U2525" s="11">
        <v>-3016</v>
      </c>
      <c r="V2525" s="11">
        <v>-3475</v>
      </c>
      <c r="W2525" s="13">
        <v>-15.755000000000001</v>
      </c>
      <c r="X2525" s="13">
        <v>-11.071999999999999</v>
      </c>
      <c r="Y2525" s="13">
        <v>15.401</v>
      </c>
      <c r="Z2525" s="13">
        <v>28.091999999999999</v>
      </c>
      <c r="AA2525" s="13">
        <v>17.431999999999999</v>
      </c>
      <c r="AB2525" s="1">
        <v>5726</v>
      </c>
      <c r="AC2525" s="13">
        <v>19.632169999999999</v>
      </c>
      <c r="AD2525" s="13">
        <v>2.1984900000000001</v>
      </c>
      <c r="AE2525" s="1" t="s">
        <v>12654</v>
      </c>
      <c r="AF2525" s="1" t="s">
        <v>12667</v>
      </c>
    </row>
    <row r="2526" spans="1:32" x14ac:dyDescent="0.2">
      <c r="A2526" s="1" t="s">
        <v>6683</v>
      </c>
      <c r="B2526" s="10">
        <v>8009640</v>
      </c>
      <c r="C2526" s="1" t="s">
        <v>2608</v>
      </c>
      <c r="D2526" s="1" t="s">
        <v>58</v>
      </c>
      <c r="E2526" s="11">
        <v>1043637</v>
      </c>
      <c r="F2526" s="11">
        <v>123</v>
      </c>
      <c r="G2526" s="11">
        <v>138</v>
      </c>
      <c r="H2526" s="11">
        <v>116</v>
      </c>
      <c r="I2526" s="11">
        <v>19</v>
      </c>
      <c r="J2526" s="11">
        <v>19</v>
      </c>
      <c r="K2526" s="12" t="s">
        <v>2</v>
      </c>
      <c r="L2526" s="12" t="s">
        <v>2</v>
      </c>
      <c r="M2526" s="11">
        <v>174</v>
      </c>
      <c r="N2526" s="11">
        <v>218</v>
      </c>
      <c r="O2526" s="11">
        <v>210</v>
      </c>
      <c r="P2526" s="11">
        <v>51</v>
      </c>
      <c r="Q2526" s="11">
        <v>51</v>
      </c>
      <c r="R2526" s="11">
        <v>-316</v>
      </c>
      <c r="S2526" s="11">
        <v>-106</v>
      </c>
      <c r="T2526" s="11">
        <v>-112</v>
      </c>
      <c r="U2526" s="11">
        <v>-67</v>
      </c>
      <c r="V2526" s="11">
        <v>-67</v>
      </c>
      <c r="W2526" s="13">
        <v>4.67</v>
      </c>
      <c r="X2526" s="13">
        <v>4.9489999999999998</v>
      </c>
      <c r="Y2526" s="13">
        <v>-0.45100000000000001</v>
      </c>
      <c r="Z2526" s="13">
        <v>0</v>
      </c>
      <c r="AA2526" s="13">
        <v>0</v>
      </c>
      <c r="AB2526" s="1">
        <v>4124</v>
      </c>
      <c r="AC2526" s="13">
        <v>105.887265</v>
      </c>
      <c r="AD2526" s="13">
        <v>1.577272</v>
      </c>
      <c r="AE2526" s="1" t="s">
        <v>12654</v>
      </c>
      <c r="AF2526" s="1" t="s">
        <v>12658</v>
      </c>
    </row>
    <row r="2527" spans="1:32" x14ac:dyDescent="0.2">
      <c r="A2527" s="1" t="s">
        <v>6684</v>
      </c>
      <c r="B2527" s="10">
        <v>4238949</v>
      </c>
      <c r="C2527" s="1" t="s">
        <v>2609</v>
      </c>
      <c r="D2527" s="1" t="s">
        <v>11</v>
      </c>
      <c r="E2527" s="11">
        <v>44535034</v>
      </c>
      <c r="F2527" s="11">
        <v>2685</v>
      </c>
      <c r="G2527" s="11">
        <v>1279</v>
      </c>
      <c r="H2527" s="11">
        <v>2228</v>
      </c>
      <c r="I2527" s="11">
        <v>5875</v>
      </c>
      <c r="J2527" s="11">
        <v>5702</v>
      </c>
      <c r="K2527" s="13">
        <v>6150</v>
      </c>
      <c r="L2527" s="13">
        <v>8000</v>
      </c>
      <c r="M2527" s="11">
        <v>10503</v>
      </c>
      <c r="N2527" s="11">
        <v>4422</v>
      </c>
      <c r="O2527" s="11">
        <v>260</v>
      </c>
      <c r="P2527" s="11">
        <v>4187</v>
      </c>
      <c r="Q2527" s="11">
        <v>6889</v>
      </c>
      <c r="R2527" s="11">
        <v>-1187</v>
      </c>
      <c r="S2527" s="11">
        <v>-1219</v>
      </c>
      <c r="T2527" s="11">
        <v>1349</v>
      </c>
      <c r="U2527" s="11">
        <v>-2895</v>
      </c>
      <c r="V2527" s="11">
        <v>-1229</v>
      </c>
      <c r="W2527" s="13">
        <v>2.4449999999999998</v>
      </c>
      <c r="X2527" s="13">
        <v>0.17299999999999999</v>
      </c>
      <c r="Y2527" s="13">
        <v>3.7869999999999999</v>
      </c>
      <c r="Z2527" s="13">
        <v>5.36</v>
      </c>
      <c r="AA2527" s="13">
        <v>6.8550000000000004</v>
      </c>
      <c r="AB2527" s="1">
        <v>6644</v>
      </c>
      <c r="AC2527" s="13">
        <v>14.709628</v>
      </c>
      <c r="AD2527" s="13">
        <v>0.99769099999999999</v>
      </c>
      <c r="AE2527" s="1" t="s">
        <v>12654</v>
      </c>
      <c r="AF2527" s="1" t="s">
        <v>12659</v>
      </c>
    </row>
    <row r="2528" spans="1:32" x14ac:dyDescent="0.2">
      <c r="A2528" s="1" t="s">
        <v>6685</v>
      </c>
      <c r="B2528" s="10">
        <v>4991758</v>
      </c>
      <c r="C2528" s="1" t="s">
        <v>2610</v>
      </c>
      <c r="D2528" s="1" t="s">
        <v>58</v>
      </c>
      <c r="E2528" s="11">
        <v>82152562</v>
      </c>
      <c r="F2528" s="11">
        <v>16106</v>
      </c>
      <c r="G2528" s="11">
        <v>21900</v>
      </c>
      <c r="H2528" s="11">
        <v>19801</v>
      </c>
      <c r="I2528" s="11">
        <v>18869</v>
      </c>
      <c r="J2528" s="11">
        <v>18869</v>
      </c>
      <c r="K2528" s="13">
        <v>19775</v>
      </c>
      <c r="L2528" s="13">
        <v>22650</v>
      </c>
      <c r="M2528" s="11">
        <v>26982</v>
      </c>
      <c r="N2528" s="11">
        <v>20175</v>
      </c>
      <c r="O2528" s="11">
        <v>23331</v>
      </c>
      <c r="P2528" s="11">
        <v>28557</v>
      </c>
      <c r="Q2528" s="11">
        <v>28557</v>
      </c>
      <c r="R2528" s="11">
        <v>-6961</v>
      </c>
      <c r="S2528" s="11">
        <v>-12170</v>
      </c>
      <c r="T2528" s="11">
        <v>-8543</v>
      </c>
      <c r="U2528" s="11">
        <v>-21741</v>
      </c>
      <c r="V2528" s="11">
        <v>-21741</v>
      </c>
      <c r="W2528" s="13">
        <v>7.6619999999999999</v>
      </c>
      <c r="X2528" s="13">
        <v>10.358000000000001</v>
      </c>
      <c r="Y2528" s="13">
        <v>7.9740000000000002</v>
      </c>
      <c r="Z2528" s="13">
        <v>7.4850000000000003</v>
      </c>
      <c r="AA2528" s="13">
        <v>7.4850000000000003</v>
      </c>
      <c r="AB2528" s="1">
        <v>6136</v>
      </c>
      <c r="AC2528" s="13">
        <v>15.975728</v>
      </c>
      <c r="AD2528" s="13">
        <v>1.0929249999999999</v>
      </c>
      <c r="AE2528" s="1" t="s">
        <v>12654</v>
      </c>
      <c r="AF2528" s="1" t="s">
        <v>12658</v>
      </c>
    </row>
    <row r="2529" spans="1:32" x14ac:dyDescent="0.2">
      <c r="A2529" s="1" t="s">
        <v>6686</v>
      </c>
      <c r="B2529" s="10">
        <v>4991707</v>
      </c>
      <c r="C2529" s="1" t="s">
        <v>2611</v>
      </c>
      <c r="D2529" s="1" t="s">
        <v>58</v>
      </c>
      <c r="E2529" s="11">
        <v>5201153</v>
      </c>
      <c r="F2529" s="11">
        <v>1249</v>
      </c>
      <c r="G2529" s="11">
        <v>1139</v>
      </c>
      <c r="H2529" s="11">
        <v>395</v>
      </c>
      <c r="I2529" s="11">
        <v>310</v>
      </c>
      <c r="J2529" s="11">
        <v>134</v>
      </c>
      <c r="K2529" s="12" t="s">
        <v>2</v>
      </c>
      <c r="L2529" s="12" t="s">
        <v>2</v>
      </c>
      <c r="M2529" s="11">
        <v>1117</v>
      </c>
      <c r="N2529" s="11">
        <v>649</v>
      </c>
      <c r="O2529" s="11">
        <v>305</v>
      </c>
      <c r="P2529" s="11">
        <v>447</v>
      </c>
      <c r="Q2529" s="11">
        <v>0</v>
      </c>
      <c r="R2529" s="11">
        <v>-619</v>
      </c>
      <c r="S2529" s="11">
        <v>-588</v>
      </c>
      <c r="T2529" s="11">
        <v>-235</v>
      </c>
      <c r="U2529" s="11">
        <v>-227</v>
      </c>
      <c r="V2529" s="11">
        <v>399</v>
      </c>
      <c r="W2529" s="13">
        <v>28.86</v>
      </c>
      <c r="X2529" s="13">
        <v>23.01</v>
      </c>
      <c r="Y2529" s="13">
        <v>5.681</v>
      </c>
      <c r="Z2529" s="13">
        <v>-1.7589999999999999</v>
      </c>
      <c r="AA2529" s="13">
        <v>-2.6360000000000001</v>
      </c>
      <c r="AB2529" s="1">
        <v>6757</v>
      </c>
      <c r="AC2529" s="13">
        <v>94.933547000000004</v>
      </c>
      <c r="AD2529" s="13">
        <v>1.9931810000000001</v>
      </c>
      <c r="AE2529" s="1" t="s">
        <v>12654</v>
      </c>
      <c r="AF2529" s="1" t="s">
        <v>12658</v>
      </c>
    </row>
    <row r="2530" spans="1:32" x14ac:dyDescent="0.2">
      <c r="A2530" s="1" t="s">
        <v>6687</v>
      </c>
      <c r="B2530" s="10">
        <v>4916606</v>
      </c>
      <c r="C2530" s="1" t="s">
        <v>2612</v>
      </c>
      <c r="D2530" s="1" t="s">
        <v>237</v>
      </c>
      <c r="E2530" s="11">
        <v>5087674</v>
      </c>
      <c r="F2530" s="11">
        <v>-36</v>
      </c>
      <c r="G2530" s="11">
        <v>212</v>
      </c>
      <c r="H2530" s="11">
        <v>305</v>
      </c>
      <c r="I2530" s="11">
        <v>221</v>
      </c>
      <c r="J2530" s="11">
        <v>253</v>
      </c>
      <c r="K2530" s="12" t="s">
        <v>2</v>
      </c>
      <c r="L2530" s="12" t="s">
        <v>2</v>
      </c>
      <c r="M2530" s="11">
        <v>214</v>
      </c>
      <c r="N2530" s="11">
        <v>450</v>
      </c>
      <c r="O2530" s="11">
        <v>641</v>
      </c>
      <c r="P2530" s="11">
        <v>1027</v>
      </c>
      <c r="Q2530" s="11">
        <v>71</v>
      </c>
      <c r="R2530" s="11">
        <v>-29</v>
      </c>
      <c r="S2530" s="11">
        <v>-66</v>
      </c>
      <c r="T2530" s="11">
        <v>-61</v>
      </c>
      <c r="U2530" s="11">
        <v>-122</v>
      </c>
      <c r="V2530" s="11">
        <v>-250</v>
      </c>
      <c r="W2530" s="13">
        <v>-0.13100000000000001</v>
      </c>
      <c r="X2530" s="13">
        <v>3.7389999999999999</v>
      </c>
      <c r="Y2530" s="13">
        <v>6.36</v>
      </c>
      <c r="Z2530" s="13">
        <v>3.649</v>
      </c>
      <c r="AA2530" s="13">
        <v>4.3159999999999998</v>
      </c>
      <c r="AB2530" s="1">
        <v>7555</v>
      </c>
      <c r="AC2530" s="13">
        <v>20.539328000000001</v>
      </c>
      <c r="AD2530" s="13">
        <v>0.74567600000000001</v>
      </c>
      <c r="AE2530" s="1" t="s">
        <v>12654</v>
      </c>
      <c r="AF2530" s="1" t="s">
        <v>12657</v>
      </c>
    </row>
    <row r="2531" spans="1:32" x14ac:dyDescent="0.2">
      <c r="A2531" s="1" t="s">
        <v>6688</v>
      </c>
      <c r="B2531" s="10">
        <v>4993791</v>
      </c>
      <c r="C2531" s="1" t="s">
        <v>2613</v>
      </c>
      <c r="D2531" s="1" t="s">
        <v>53</v>
      </c>
      <c r="E2531" s="11">
        <v>3915694</v>
      </c>
      <c r="F2531" s="12" t="s">
        <v>2</v>
      </c>
      <c r="G2531" s="12" t="s">
        <v>2</v>
      </c>
      <c r="H2531" s="12" t="s">
        <v>2</v>
      </c>
      <c r="I2531" s="12" t="s">
        <v>2</v>
      </c>
      <c r="J2531" s="11">
        <v>978</v>
      </c>
      <c r="K2531" s="12" t="s">
        <v>2</v>
      </c>
      <c r="L2531" s="12" t="s">
        <v>2</v>
      </c>
      <c r="M2531" s="12" t="s">
        <v>2</v>
      </c>
      <c r="N2531" s="12" t="s">
        <v>2</v>
      </c>
      <c r="O2531" s="12" t="s">
        <v>2</v>
      </c>
      <c r="P2531" s="12" t="s">
        <v>2</v>
      </c>
      <c r="Q2531" s="11">
        <v>983</v>
      </c>
      <c r="R2531" s="12" t="s">
        <v>2</v>
      </c>
      <c r="S2531" s="12" t="s">
        <v>2</v>
      </c>
      <c r="T2531" s="12" t="s">
        <v>2</v>
      </c>
      <c r="U2531" s="12" t="s">
        <v>2</v>
      </c>
      <c r="V2531" s="11">
        <v>-534</v>
      </c>
      <c r="W2531" s="12" t="s">
        <v>2</v>
      </c>
      <c r="X2531" s="12" t="s">
        <v>2</v>
      </c>
      <c r="Y2531" s="12" t="s">
        <v>2</v>
      </c>
      <c r="Z2531" s="12" t="s">
        <v>2</v>
      </c>
      <c r="AA2531" s="12" t="s">
        <v>2</v>
      </c>
      <c r="AB2531" s="1">
        <v>7434</v>
      </c>
      <c r="AC2531" s="13">
        <v>8.4426600000000001</v>
      </c>
      <c r="AD2531" s="12" t="s">
        <v>2</v>
      </c>
      <c r="AE2531" s="1" t="s">
        <v>12654</v>
      </c>
      <c r="AF2531" s="1" t="s">
        <v>12658</v>
      </c>
    </row>
    <row r="2532" spans="1:32" x14ac:dyDescent="0.2">
      <c r="A2532" s="1" t="s">
        <v>6689</v>
      </c>
      <c r="B2532" s="10">
        <v>4992695</v>
      </c>
      <c r="C2532" s="1" t="s">
        <v>2614</v>
      </c>
      <c r="D2532" s="1" t="s">
        <v>58</v>
      </c>
      <c r="E2532" s="11">
        <v>779222</v>
      </c>
      <c r="F2532" s="11">
        <v>299</v>
      </c>
      <c r="G2532" s="11">
        <v>173</v>
      </c>
      <c r="H2532" s="11">
        <v>251</v>
      </c>
      <c r="I2532" s="11">
        <v>420</v>
      </c>
      <c r="J2532" s="11">
        <v>473</v>
      </c>
      <c r="K2532" s="12" t="s">
        <v>2</v>
      </c>
      <c r="L2532" s="12" t="s">
        <v>2</v>
      </c>
      <c r="M2532" s="11">
        <v>336</v>
      </c>
      <c r="N2532" s="11">
        <v>56</v>
      </c>
      <c r="O2532" s="11">
        <v>112</v>
      </c>
      <c r="P2532" s="11">
        <v>183</v>
      </c>
      <c r="Q2532" s="11">
        <v>783</v>
      </c>
      <c r="R2532" s="11">
        <v>-217</v>
      </c>
      <c r="S2532" s="11">
        <v>-324</v>
      </c>
      <c r="T2532" s="11">
        <v>-150</v>
      </c>
      <c r="U2532" s="11">
        <v>-241</v>
      </c>
      <c r="V2532" s="11">
        <v>-356</v>
      </c>
      <c r="W2532" s="13">
        <v>6.7939999999999996</v>
      </c>
      <c r="X2532" s="13">
        <v>3.9649999999999999</v>
      </c>
      <c r="Y2532" s="13">
        <v>5.234</v>
      </c>
      <c r="Z2532" s="13">
        <v>9.3989999999999991</v>
      </c>
      <c r="AA2532" s="13">
        <v>9.4600000000000009</v>
      </c>
      <c r="AB2532" s="1">
        <v>5939</v>
      </c>
      <c r="AC2532" s="13">
        <v>12.248263</v>
      </c>
      <c r="AD2532" s="13">
        <v>0.96080200000000004</v>
      </c>
      <c r="AE2532" s="1" t="s">
        <v>12654</v>
      </c>
      <c r="AF2532" s="1" t="s">
        <v>12658</v>
      </c>
    </row>
    <row r="2533" spans="1:32" x14ac:dyDescent="0.2">
      <c r="A2533" s="1" t="s">
        <v>6690</v>
      </c>
      <c r="B2533" s="10">
        <v>4993383</v>
      </c>
      <c r="C2533" s="1" t="s">
        <v>2615</v>
      </c>
      <c r="D2533" s="1" t="s">
        <v>53</v>
      </c>
      <c r="E2533" s="11">
        <v>15494382</v>
      </c>
      <c r="F2533" s="11">
        <v>1994</v>
      </c>
      <c r="G2533" s="11">
        <v>1924</v>
      </c>
      <c r="H2533" s="11">
        <v>1954</v>
      </c>
      <c r="I2533" s="11">
        <v>2027</v>
      </c>
      <c r="J2533" s="11">
        <v>4025</v>
      </c>
      <c r="K2533" s="12" t="s">
        <v>2</v>
      </c>
      <c r="L2533" s="12" t="s">
        <v>2</v>
      </c>
      <c r="M2533" s="11">
        <v>1235</v>
      </c>
      <c r="N2533" s="11">
        <v>1064</v>
      </c>
      <c r="O2533" s="11">
        <v>779</v>
      </c>
      <c r="P2533" s="11">
        <v>2779</v>
      </c>
      <c r="Q2533" s="11">
        <v>3542</v>
      </c>
      <c r="R2533" s="11">
        <v>-2262</v>
      </c>
      <c r="S2533" s="11">
        <v>-639</v>
      </c>
      <c r="T2533" s="11">
        <v>-978</v>
      </c>
      <c r="U2533" s="11">
        <v>-842</v>
      </c>
      <c r="V2533" s="11">
        <v>-922</v>
      </c>
      <c r="W2533" s="13">
        <v>8.3780000000000001</v>
      </c>
      <c r="X2533" s="13">
        <v>7.9649999999999999</v>
      </c>
      <c r="Y2533" s="13">
        <v>7.0830000000000002</v>
      </c>
      <c r="Z2533" s="13">
        <v>7.3579999999999997</v>
      </c>
      <c r="AA2533" s="13">
        <v>13.565</v>
      </c>
      <c r="AB2533" s="1">
        <v>1736</v>
      </c>
      <c r="AC2533" s="13">
        <v>9.5126570000000008</v>
      </c>
      <c r="AD2533" s="13">
        <v>1.3619159999999999</v>
      </c>
      <c r="AE2533" s="1" t="s">
        <v>12654</v>
      </c>
      <c r="AF2533" s="1" t="s">
        <v>12658</v>
      </c>
    </row>
    <row r="2534" spans="1:32" x14ac:dyDescent="0.2">
      <c r="A2534" s="1" t="s">
        <v>6691</v>
      </c>
      <c r="B2534" s="10">
        <v>4317728</v>
      </c>
      <c r="C2534" s="1" t="s">
        <v>2616</v>
      </c>
      <c r="D2534" s="1" t="s">
        <v>41</v>
      </c>
      <c r="E2534" s="11">
        <v>379201199</v>
      </c>
      <c r="F2534" s="11">
        <v>55833</v>
      </c>
      <c r="G2534" s="11">
        <v>54772</v>
      </c>
      <c r="H2534" s="11">
        <v>62965</v>
      </c>
      <c r="I2534" s="11">
        <v>74217</v>
      </c>
      <c r="J2534" s="11">
        <v>74217</v>
      </c>
      <c r="K2534" s="13">
        <v>87561.444359999994</v>
      </c>
      <c r="L2534" s="13">
        <v>86224.937640000004</v>
      </c>
      <c r="M2534" s="11">
        <v>57873</v>
      </c>
      <c r="N2534" s="11">
        <v>29196</v>
      </c>
      <c r="O2534" s="11">
        <v>71649</v>
      </c>
      <c r="P2534" s="11">
        <v>37711</v>
      </c>
      <c r="Q2534" s="11">
        <v>37711</v>
      </c>
      <c r="R2534" s="11">
        <v>-9160</v>
      </c>
      <c r="S2534" s="11">
        <v>-8355</v>
      </c>
      <c r="T2534" s="11">
        <v>-21473</v>
      </c>
      <c r="U2534" s="11">
        <v>-11949</v>
      </c>
      <c r="V2534" s="11">
        <v>-11949</v>
      </c>
      <c r="W2534" s="13">
        <v>13.912000000000001</v>
      </c>
      <c r="X2534" s="13">
        <v>12.974</v>
      </c>
      <c r="Y2534" s="13">
        <v>14.362</v>
      </c>
      <c r="Z2534" s="13">
        <v>15.016999999999999</v>
      </c>
      <c r="AA2534" s="13">
        <v>15.016999999999999</v>
      </c>
      <c r="AB2534" s="1">
        <v>4768</v>
      </c>
      <c r="AC2534" s="13">
        <v>18.068252999999999</v>
      </c>
      <c r="AD2534" s="13">
        <v>3.075526</v>
      </c>
      <c r="AE2534" s="1" t="s">
        <v>12654</v>
      </c>
      <c r="AF2534" s="1" t="s">
        <v>12663</v>
      </c>
    </row>
    <row r="2535" spans="1:32" x14ac:dyDescent="0.2">
      <c r="A2535" s="1" t="s">
        <v>6692</v>
      </c>
      <c r="B2535" s="10">
        <v>4812968</v>
      </c>
      <c r="C2535" s="1" t="s">
        <v>2617</v>
      </c>
      <c r="D2535" s="1" t="s">
        <v>309</v>
      </c>
      <c r="E2535" s="11">
        <v>528131397</v>
      </c>
      <c r="F2535" s="11">
        <v>146579</v>
      </c>
      <c r="G2535" s="11">
        <v>186065</v>
      </c>
      <c r="H2535" s="11">
        <v>291669</v>
      </c>
      <c r="I2535" s="11">
        <v>415002</v>
      </c>
      <c r="J2535" s="11">
        <v>415002</v>
      </c>
      <c r="K2535" s="13">
        <v>458122</v>
      </c>
      <c r="L2535" s="13">
        <v>368872.99867</v>
      </c>
      <c r="M2535" s="11">
        <v>228864</v>
      </c>
      <c r="N2535" s="12" t="s">
        <v>2</v>
      </c>
      <c r="O2535" s="12" t="s">
        <v>2</v>
      </c>
      <c r="P2535" s="11">
        <v>354638</v>
      </c>
      <c r="Q2535" s="11">
        <v>354638</v>
      </c>
      <c r="R2535" s="11">
        <v>-95288</v>
      </c>
      <c r="S2535" s="12" t="s">
        <v>2</v>
      </c>
      <c r="T2535" s="12" t="s">
        <v>2</v>
      </c>
      <c r="U2535" s="11">
        <v>-265793</v>
      </c>
      <c r="V2535" s="11">
        <v>-265793</v>
      </c>
      <c r="W2535" s="13">
        <v>6.5780000000000003</v>
      </c>
      <c r="X2535" s="13">
        <v>6.3739999999999997</v>
      </c>
      <c r="Y2535" s="13">
        <v>5.3419999999999996</v>
      </c>
      <c r="Z2535" s="13">
        <v>13.319000000000001</v>
      </c>
      <c r="AA2535" s="13">
        <v>13.319000000000001</v>
      </c>
      <c r="AB2535" s="1">
        <v>4578</v>
      </c>
      <c r="AC2535" s="13">
        <v>9.9263759999999994</v>
      </c>
      <c r="AD2535" s="13">
        <v>1.5460910000000001</v>
      </c>
      <c r="AE2535" s="1" t="s">
        <v>12654</v>
      </c>
      <c r="AF2535" s="1" t="s">
        <v>12656</v>
      </c>
    </row>
    <row r="2536" spans="1:32" x14ac:dyDescent="0.2">
      <c r="A2536" s="1" t="s">
        <v>6693</v>
      </c>
      <c r="B2536" s="10">
        <v>4240252</v>
      </c>
      <c r="C2536" s="1" t="s">
        <v>2618</v>
      </c>
      <c r="D2536" s="1" t="s">
        <v>313</v>
      </c>
      <c r="E2536" s="11">
        <v>5398282</v>
      </c>
      <c r="F2536" s="11">
        <v>1374</v>
      </c>
      <c r="G2536" s="11">
        <v>2878</v>
      </c>
      <c r="H2536" s="11">
        <v>3992</v>
      </c>
      <c r="I2536" s="11">
        <v>3123</v>
      </c>
      <c r="J2536" s="11">
        <v>5102</v>
      </c>
      <c r="K2536" s="12" t="s">
        <v>2</v>
      </c>
      <c r="L2536" s="12" t="s">
        <v>2</v>
      </c>
      <c r="M2536" s="11">
        <v>2569</v>
      </c>
      <c r="N2536" s="11">
        <v>-602</v>
      </c>
      <c r="O2536" s="11">
        <v>682</v>
      </c>
      <c r="P2536" s="11">
        <v>2007</v>
      </c>
      <c r="Q2536" s="11">
        <v>2716</v>
      </c>
      <c r="R2536" s="11">
        <v>-1098</v>
      </c>
      <c r="S2536" s="11">
        <v>-1354</v>
      </c>
      <c r="T2536" s="11">
        <v>-936</v>
      </c>
      <c r="U2536" s="11">
        <v>-1204</v>
      </c>
      <c r="V2536" s="11">
        <v>-417</v>
      </c>
      <c r="W2536" s="13">
        <v>5.17</v>
      </c>
      <c r="X2536" s="13">
        <v>5.7210000000000001</v>
      </c>
      <c r="Y2536" s="13">
        <v>12.369</v>
      </c>
      <c r="Z2536" s="13">
        <v>12.712</v>
      </c>
      <c r="AA2536" s="13">
        <v>13.605</v>
      </c>
      <c r="AB2536" s="1">
        <v>8041</v>
      </c>
      <c r="AC2536" s="13">
        <v>4.0986779999999996</v>
      </c>
      <c r="AD2536" s="13">
        <v>0.572878</v>
      </c>
      <c r="AE2536" s="1" t="s">
        <v>12654</v>
      </c>
      <c r="AF2536" s="1" t="s">
        <v>12672</v>
      </c>
    </row>
    <row r="2537" spans="1:32" x14ac:dyDescent="0.2">
      <c r="A2537" s="1" t="s">
        <v>6694</v>
      </c>
      <c r="B2537" s="10">
        <v>14483995</v>
      </c>
      <c r="C2537" s="1" t="s">
        <v>2619</v>
      </c>
      <c r="D2537" s="1" t="s">
        <v>24</v>
      </c>
      <c r="E2537" s="11">
        <v>3579812</v>
      </c>
      <c r="F2537" s="12" t="s">
        <v>2</v>
      </c>
      <c r="G2537" s="11">
        <v>283</v>
      </c>
      <c r="H2537" s="11">
        <v>472</v>
      </c>
      <c r="I2537" s="11">
        <v>565</v>
      </c>
      <c r="J2537" s="11">
        <v>500</v>
      </c>
      <c r="K2537" s="12" t="s">
        <v>2</v>
      </c>
      <c r="L2537" s="12" t="s">
        <v>2</v>
      </c>
      <c r="M2537" s="12" t="s">
        <v>2</v>
      </c>
      <c r="N2537" s="12" t="s">
        <v>2</v>
      </c>
      <c r="O2537" s="12" t="s">
        <v>2</v>
      </c>
      <c r="P2537" s="11">
        <v>409</v>
      </c>
      <c r="Q2537" s="11">
        <v>320</v>
      </c>
      <c r="R2537" s="12" t="s">
        <v>2</v>
      </c>
      <c r="S2537" s="12" t="s">
        <v>2</v>
      </c>
      <c r="T2537" s="12" t="s">
        <v>2</v>
      </c>
      <c r="U2537" s="11">
        <v>214</v>
      </c>
      <c r="V2537" s="11">
        <v>-24</v>
      </c>
      <c r="W2537" s="12" t="s">
        <v>2</v>
      </c>
      <c r="X2537" s="12" t="s">
        <v>2</v>
      </c>
      <c r="Y2537" s="13">
        <v>99.688000000000002</v>
      </c>
      <c r="Z2537" s="13">
        <v>60.427999999999997</v>
      </c>
      <c r="AA2537" s="13">
        <v>37.941000000000003</v>
      </c>
      <c r="AB2537" s="1">
        <v>5596</v>
      </c>
      <c r="AC2537" s="13">
        <v>10.985728999999999</v>
      </c>
      <c r="AD2537" s="13">
        <v>3.6961819999999999</v>
      </c>
      <c r="AE2537" s="1" t="s">
        <v>12654</v>
      </c>
      <c r="AF2537" s="1" t="s">
        <v>12663</v>
      </c>
    </row>
    <row r="2538" spans="1:32" x14ac:dyDescent="0.2">
      <c r="A2538" s="1" t="s">
        <v>6695</v>
      </c>
      <c r="B2538" s="10">
        <v>4991904</v>
      </c>
      <c r="C2538" s="1" t="s">
        <v>2620</v>
      </c>
      <c r="D2538" s="1" t="s">
        <v>11</v>
      </c>
      <c r="E2538" s="11">
        <v>22403879</v>
      </c>
      <c r="F2538" s="11">
        <v>-110</v>
      </c>
      <c r="G2538" s="11">
        <v>277</v>
      </c>
      <c r="H2538" s="11">
        <v>1105</v>
      </c>
      <c r="I2538" s="11">
        <v>1476</v>
      </c>
      <c r="J2538" s="11">
        <v>1422</v>
      </c>
      <c r="K2538" s="12" t="s">
        <v>2</v>
      </c>
      <c r="L2538" s="12" t="s">
        <v>2</v>
      </c>
      <c r="M2538" s="11">
        <v>824</v>
      </c>
      <c r="N2538" s="11">
        <v>1227</v>
      </c>
      <c r="O2538" s="11">
        <v>617</v>
      </c>
      <c r="P2538" s="11">
        <v>1002</v>
      </c>
      <c r="Q2538" s="11">
        <v>1987</v>
      </c>
      <c r="R2538" s="11">
        <v>-981</v>
      </c>
      <c r="S2538" s="11">
        <v>-113</v>
      </c>
      <c r="T2538" s="11">
        <v>-379</v>
      </c>
      <c r="U2538" s="11">
        <v>-172</v>
      </c>
      <c r="V2538" s="11">
        <v>-844</v>
      </c>
      <c r="W2538" s="13">
        <v>0.30499999999999999</v>
      </c>
      <c r="X2538" s="13">
        <v>2.173</v>
      </c>
      <c r="Y2538" s="13">
        <v>4.9000000000000004</v>
      </c>
      <c r="Z2538" s="13">
        <v>7.6509999999999998</v>
      </c>
      <c r="AA2538" s="13">
        <v>6.54</v>
      </c>
      <c r="AB2538" s="1">
        <v>7727</v>
      </c>
      <c r="AC2538" s="13">
        <v>11.336968000000001</v>
      </c>
      <c r="AD2538" s="13">
        <v>0.88638799999999995</v>
      </c>
      <c r="AE2538" s="1" t="s">
        <v>12654</v>
      </c>
      <c r="AF2538" s="1" t="s">
        <v>12659</v>
      </c>
    </row>
    <row r="2539" spans="1:32" x14ac:dyDescent="0.2">
      <c r="A2539" s="1" t="s">
        <v>6696</v>
      </c>
      <c r="B2539" s="10">
        <v>139025512</v>
      </c>
      <c r="C2539" s="1" t="s">
        <v>2621</v>
      </c>
      <c r="D2539" s="1" t="s">
        <v>172</v>
      </c>
      <c r="E2539" s="11">
        <v>20000000</v>
      </c>
      <c r="F2539" s="12" t="s">
        <v>2</v>
      </c>
      <c r="G2539" s="12" t="s">
        <v>2</v>
      </c>
      <c r="H2539" s="11">
        <v>1560</v>
      </c>
      <c r="I2539" s="11">
        <v>2152</v>
      </c>
      <c r="J2539" s="11">
        <v>3027</v>
      </c>
      <c r="K2539" s="12" t="s">
        <v>2</v>
      </c>
      <c r="L2539" s="12" t="s">
        <v>2</v>
      </c>
      <c r="M2539" s="12" t="s">
        <v>2</v>
      </c>
      <c r="N2539" s="12" t="s">
        <v>2</v>
      </c>
      <c r="O2539" s="12" t="s">
        <v>2</v>
      </c>
      <c r="P2539" s="12" t="s">
        <v>2</v>
      </c>
      <c r="Q2539" s="11">
        <v>1398</v>
      </c>
      <c r="R2539" s="12" t="s">
        <v>2</v>
      </c>
      <c r="S2539" s="12" t="s">
        <v>2</v>
      </c>
      <c r="T2539" s="12" t="s">
        <v>2</v>
      </c>
      <c r="U2539" s="12" t="s">
        <v>2</v>
      </c>
      <c r="V2539" s="11">
        <v>-7</v>
      </c>
      <c r="W2539" s="12" t="s">
        <v>2</v>
      </c>
      <c r="X2539" s="12" t="s">
        <v>2</v>
      </c>
      <c r="Y2539" s="12" t="s">
        <v>2</v>
      </c>
      <c r="Z2539" s="13">
        <v>16.888999999999999</v>
      </c>
      <c r="AA2539" s="13">
        <v>27.756</v>
      </c>
      <c r="AB2539" s="1" t="s">
        <v>6697</v>
      </c>
      <c r="AC2539" s="13">
        <v>11.030479</v>
      </c>
      <c r="AD2539" s="13">
        <v>2.8051180000000002</v>
      </c>
      <c r="AE2539" s="1" t="s">
        <v>12654</v>
      </c>
      <c r="AF2539" s="1" t="s">
        <v>12666</v>
      </c>
    </row>
    <row r="2540" spans="1:32" x14ac:dyDescent="0.2">
      <c r="A2540" s="1" t="s">
        <v>6698</v>
      </c>
      <c r="B2540" s="10">
        <v>6343635</v>
      </c>
      <c r="C2540" s="1" t="s">
        <v>2622</v>
      </c>
      <c r="D2540" s="1" t="s">
        <v>53</v>
      </c>
      <c r="E2540" s="11">
        <v>10044484</v>
      </c>
      <c r="F2540" s="11">
        <v>-74</v>
      </c>
      <c r="G2540" s="11">
        <v>231</v>
      </c>
      <c r="H2540" s="11">
        <v>692</v>
      </c>
      <c r="I2540" s="11">
        <v>931</v>
      </c>
      <c r="J2540" s="11">
        <v>1240</v>
      </c>
      <c r="K2540" s="12" t="s">
        <v>2</v>
      </c>
      <c r="L2540" s="12" t="s">
        <v>2</v>
      </c>
      <c r="M2540" s="11">
        <v>1684</v>
      </c>
      <c r="N2540" s="11">
        <v>-1176</v>
      </c>
      <c r="O2540" s="11">
        <v>563</v>
      </c>
      <c r="P2540" s="11">
        <v>1919</v>
      </c>
      <c r="Q2540" s="11">
        <v>624</v>
      </c>
      <c r="R2540" s="11">
        <v>164</v>
      </c>
      <c r="S2540" s="11">
        <v>-338</v>
      </c>
      <c r="T2540" s="11">
        <v>-319</v>
      </c>
      <c r="U2540" s="11">
        <v>178</v>
      </c>
      <c r="V2540" s="11">
        <v>1042</v>
      </c>
      <c r="W2540" s="13">
        <v>2.105</v>
      </c>
      <c r="X2540" s="13">
        <v>1.4259999999999999</v>
      </c>
      <c r="Y2540" s="13">
        <v>3.5720000000000001</v>
      </c>
      <c r="Z2540" s="13">
        <v>7.57</v>
      </c>
      <c r="AA2540" s="13">
        <v>8.4019999999999992</v>
      </c>
      <c r="AB2540" s="1">
        <v>7670</v>
      </c>
      <c r="AC2540" s="13">
        <v>5.5803190000000003</v>
      </c>
      <c r="AD2540" s="13">
        <v>0.46873900000000002</v>
      </c>
      <c r="AE2540" s="1" t="s">
        <v>12654</v>
      </c>
      <c r="AF2540" s="1" t="s">
        <v>12658</v>
      </c>
    </row>
    <row r="2541" spans="1:32" x14ac:dyDescent="0.2">
      <c r="A2541" s="1" t="s">
        <v>6699</v>
      </c>
      <c r="B2541" s="10">
        <v>4916219</v>
      </c>
      <c r="C2541" s="1" t="s">
        <v>2623</v>
      </c>
      <c r="D2541" s="1" t="s">
        <v>313</v>
      </c>
      <c r="E2541" s="11">
        <v>8984013</v>
      </c>
      <c r="F2541" s="11">
        <v>538</v>
      </c>
      <c r="G2541" s="11">
        <v>826</v>
      </c>
      <c r="H2541" s="11">
        <v>942</v>
      </c>
      <c r="I2541" s="11">
        <v>959</v>
      </c>
      <c r="J2541" s="11">
        <v>1163</v>
      </c>
      <c r="K2541" s="12" t="s">
        <v>2</v>
      </c>
      <c r="L2541" s="12" t="s">
        <v>2</v>
      </c>
      <c r="M2541" s="11">
        <v>801</v>
      </c>
      <c r="N2541" s="11">
        <v>149</v>
      </c>
      <c r="O2541" s="11">
        <v>184</v>
      </c>
      <c r="P2541" s="11">
        <v>280</v>
      </c>
      <c r="Q2541" s="11">
        <v>-829</v>
      </c>
      <c r="R2541" s="11">
        <v>-192</v>
      </c>
      <c r="S2541" s="11">
        <v>-21</v>
      </c>
      <c r="T2541" s="11">
        <v>-31</v>
      </c>
      <c r="U2541" s="11">
        <v>28</v>
      </c>
      <c r="V2541" s="11">
        <v>1020</v>
      </c>
      <c r="W2541" s="13">
        <v>11.244</v>
      </c>
      <c r="X2541" s="13">
        <v>16.553999999999998</v>
      </c>
      <c r="Y2541" s="13">
        <v>15.138</v>
      </c>
      <c r="Z2541" s="13">
        <v>15.965999999999999</v>
      </c>
      <c r="AA2541" s="13">
        <v>18.677</v>
      </c>
      <c r="AB2541" s="1">
        <v>3143</v>
      </c>
      <c r="AC2541" s="13">
        <v>6.3454879999999996</v>
      </c>
      <c r="AD2541" s="13">
        <v>1.2555609999999999</v>
      </c>
      <c r="AE2541" s="1" t="s">
        <v>12654</v>
      </c>
      <c r="AF2541" s="1" t="s">
        <v>12672</v>
      </c>
    </row>
    <row r="2542" spans="1:32" x14ac:dyDescent="0.2">
      <c r="A2542" s="1" t="s">
        <v>6700</v>
      </c>
      <c r="B2542" s="10">
        <v>5136528</v>
      </c>
      <c r="C2542" s="1" t="s">
        <v>2624</v>
      </c>
      <c r="D2542" s="1" t="s">
        <v>177</v>
      </c>
      <c r="E2542" s="11">
        <v>11554845</v>
      </c>
      <c r="F2542" s="12" t="s">
        <v>2</v>
      </c>
      <c r="G2542" s="12" t="s">
        <v>2</v>
      </c>
      <c r="H2542" s="12" t="s">
        <v>2</v>
      </c>
      <c r="I2542" s="11">
        <v>-984</v>
      </c>
      <c r="J2542" s="11">
        <v>126</v>
      </c>
      <c r="K2542" s="13">
        <v>540</v>
      </c>
      <c r="L2542" s="13">
        <v>890</v>
      </c>
      <c r="M2542" s="12" t="s">
        <v>2</v>
      </c>
      <c r="N2542" s="12" t="s">
        <v>2</v>
      </c>
      <c r="O2542" s="12" t="s">
        <v>2</v>
      </c>
      <c r="P2542" s="11">
        <v>-953</v>
      </c>
      <c r="Q2542" s="11">
        <v>885</v>
      </c>
      <c r="R2542" s="12" t="s">
        <v>2</v>
      </c>
      <c r="S2542" s="12" t="s">
        <v>2</v>
      </c>
      <c r="T2542" s="12" t="s">
        <v>2</v>
      </c>
      <c r="U2542" s="11">
        <v>-6142</v>
      </c>
      <c r="V2542" s="11">
        <v>-1544</v>
      </c>
      <c r="W2542" s="12" t="s">
        <v>2</v>
      </c>
      <c r="X2542" s="12" t="s">
        <v>2</v>
      </c>
      <c r="Y2542" s="12" t="s">
        <v>2</v>
      </c>
      <c r="Z2542" s="12" t="s">
        <v>2</v>
      </c>
      <c r="AA2542" s="13">
        <v>-41.518000000000001</v>
      </c>
      <c r="AB2542" s="1">
        <v>6521</v>
      </c>
      <c r="AC2542" s="12" t="s">
        <v>4019</v>
      </c>
      <c r="AD2542" s="13">
        <v>3.6279029999999999</v>
      </c>
      <c r="AE2542" s="1" t="s">
        <v>12654</v>
      </c>
      <c r="AF2542" s="1" t="s">
        <v>12659</v>
      </c>
    </row>
    <row r="2543" spans="1:32" x14ac:dyDescent="0.2">
      <c r="A2543" s="1" t="s">
        <v>6701</v>
      </c>
      <c r="B2543" s="10">
        <v>6333667</v>
      </c>
      <c r="C2543" s="1" t="s">
        <v>2625</v>
      </c>
      <c r="D2543" s="1" t="s">
        <v>195</v>
      </c>
      <c r="E2543" s="11">
        <v>22787003</v>
      </c>
      <c r="F2543" s="11">
        <v>3724</v>
      </c>
      <c r="G2543" s="11">
        <v>2578</v>
      </c>
      <c r="H2543" s="11">
        <v>2902</v>
      </c>
      <c r="I2543" s="11">
        <v>4440</v>
      </c>
      <c r="J2543" s="11">
        <v>4440</v>
      </c>
      <c r="K2543" s="12" t="s">
        <v>2</v>
      </c>
      <c r="L2543" s="12" t="s">
        <v>2</v>
      </c>
      <c r="M2543" s="11">
        <v>2307</v>
      </c>
      <c r="N2543" s="11">
        <v>-4136</v>
      </c>
      <c r="O2543" s="11">
        <v>870</v>
      </c>
      <c r="P2543" s="11">
        <v>1305</v>
      </c>
      <c r="Q2543" s="11">
        <v>1305</v>
      </c>
      <c r="R2543" s="11">
        <v>-888</v>
      </c>
      <c r="S2543" s="11">
        <v>-1020</v>
      </c>
      <c r="T2543" s="11">
        <v>598</v>
      </c>
      <c r="U2543" s="11">
        <v>-2662</v>
      </c>
      <c r="V2543" s="11">
        <v>-2662</v>
      </c>
      <c r="W2543" s="13">
        <v>4.1900000000000004</v>
      </c>
      <c r="X2543" s="13">
        <v>2.6629999999999998</v>
      </c>
      <c r="Y2543" s="13">
        <v>5.57</v>
      </c>
      <c r="Z2543" s="13">
        <v>5.3460000000000001</v>
      </c>
      <c r="AA2543" s="13">
        <v>5.3460000000000001</v>
      </c>
      <c r="AB2543" s="1">
        <v>9755</v>
      </c>
      <c r="AC2543" s="13">
        <v>14.228097999999999</v>
      </c>
      <c r="AD2543" s="13">
        <v>0.86120799999999997</v>
      </c>
      <c r="AE2543" s="1" t="s">
        <v>12654</v>
      </c>
      <c r="AF2543" s="1" t="s">
        <v>12664</v>
      </c>
    </row>
    <row r="2544" spans="1:32" x14ac:dyDescent="0.2">
      <c r="A2544" s="1" t="s">
        <v>6702</v>
      </c>
      <c r="B2544" s="10">
        <v>4916020</v>
      </c>
      <c r="C2544" s="1" t="s">
        <v>2626</v>
      </c>
      <c r="D2544" s="1" t="s">
        <v>237</v>
      </c>
      <c r="E2544" s="11">
        <v>8407080</v>
      </c>
      <c r="F2544" s="11">
        <v>850</v>
      </c>
      <c r="G2544" s="11">
        <v>605</v>
      </c>
      <c r="H2544" s="11">
        <v>459</v>
      </c>
      <c r="I2544" s="11">
        <v>528</v>
      </c>
      <c r="J2544" s="11">
        <v>430</v>
      </c>
      <c r="K2544" s="12" t="s">
        <v>2</v>
      </c>
      <c r="L2544" s="12" t="s">
        <v>2</v>
      </c>
      <c r="M2544" s="11">
        <v>1318</v>
      </c>
      <c r="N2544" s="11">
        <v>893</v>
      </c>
      <c r="O2544" s="11">
        <v>815</v>
      </c>
      <c r="P2544" s="11">
        <v>530</v>
      </c>
      <c r="Q2544" s="11">
        <v>849</v>
      </c>
      <c r="R2544" s="11">
        <v>3110</v>
      </c>
      <c r="S2544" s="11">
        <v>-211</v>
      </c>
      <c r="T2544" s="11">
        <v>-223</v>
      </c>
      <c r="U2544" s="11">
        <v>-403</v>
      </c>
      <c r="V2544" s="11">
        <v>316</v>
      </c>
      <c r="W2544" s="13">
        <v>4.681</v>
      </c>
      <c r="X2544" s="13">
        <v>3.4359999999999999</v>
      </c>
      <c r="Y2544" s="13">
        <v>2.2330000000000001</v>
      </c>
      <c r="Z2544" s="13">
        <v>3.07</v>
      </c>
      <c r="AA2544" s="13">
        <v>2.282</v>
      </c>
      <c r="AB2544" s="1">
        <v>7487</v>
      </c>
      <c r="AC2544" s="13">
        <v>37.287101999999997</v>
      </c>
      <c r="AD2544" s="13">
        <v>0.74370499999999995</v>
      </c>
      <c r="AE2544" s="1" t="s">
        <v>12654</v>
      </c>
      <c r="AF2544" s="1" t="s">
        <v>12657</v>
      </c>
    </row>
    <row r="2545" spans="1:32" x14ac:dyDescent="0.2">
      <c r="A2545" s="1" t="s">
        <v>6703</v>
      </c>
      <c r="B2545" s="10">
        <v>4996692</v>
      </c>
      <c r="C2545" s="1" t="s">
        <v>2627</v>
      </c>
      <c r="D2545" s="1" t="s">
        <v>182</v>
      </c>
      <c r="E2545" s="11">
        <v>10752882</v>
      </c>
      <c r="F2545" s="11">
        <v>-60</v>
      </c>
      <c r="G2545" s="11">
        <v>42</v>
      </c>
      <c r="H2545" s="11">
        <v>60</v>
      </c>
      <c r="I2545" s="11">
        <v>67</v>
      </c>
      <c r="J2545" s="11">
        <v>67</v>
      </c>
      <c r="K2545" s="12" t="s">
        <v>2</v>
      </c>
      <c r="L2545" s="12" t="s">
        <v>2</v>
      </c>
      <c r="M2545" s="11">
        <v>-92</v>
      </c>
      <c r="N2545" s="11">
        <v>58</v>
      </c>
      <c r="O2545" s="11">
        <v>111</v>
      </c>
      <c r="P2545" s="11">
        <v>21</v>
      </c>
      <c r="Q2545" s="11">
        <v>21</v>
      </c>
      <c r="R2545" s="11">
        <v>225</v>
      </c>
      <c r="S2545" s="11">
        <v>-40</v>
      </c>
      <c r="T2545" s="11">
        <v>-1</v>
      </c>
      <c r="U2545" s="11">
        <v>-19</v>
      </c>
      <c r="V2545" s="11">
        <v>-19</v>
      </c>
      <c r="W2545" s="13">
        <v>-57.201000000000001</v>
      </c>
      <c r="X2545" s="13">
        <v>13.92</v>
      </c>
      <c r="Y2545" s="13">
        <v>11.702</v>
      </c>
      <c r="Z2545" s="13">
        <v>16.434999999999999</v>
      </c>
      <c r="AA2545" s="13">
        <v>16.434999999999999</v>
      </c>
      <c r="AB2545" s="1">
        <v>4766</v>
      </c>
      <c r="AC2545" s="13">
        <v>30.125612</v>
      </c>
      <c r="AD2545" s="13">
        <v>6.3796210000000002</v>
      </c>
      <c r="AE2545" s="1" t="s">
        <v>12654</v>
      </c>
      <c r="AF2545" s="1" t="s">
        <v>12664</v>
      </c>
    </row>
    <row r="2546" spans="1:32" x14ac:dyDescent="0.2">
      <c r="A2546" s="1" t="s">
        <v>6704</v>
      </c>
      <c r="B2546" s="10">
        <v>4250746</v>
      </c>
      <c r="C2546" s="1" t="s">
        <v>2628</v>
      </c>
      <c r="D2546" s="1" t="s">
        <v>92</v>
      </c>
      <c r="E2546" s="11">
        <v>57224049</v>
      </c>
      <c r="F2546" s="11">
        <v>8976</v>
      </c>
      <c r="G2546" s="11">
        <v>10758</v>
      </c>
      <c r="H2546" s="11">
        <v>9299</v>
      </c>
      <c r="I2546" s="11">
        <v>14456</v>
      </c>
      <c r="J2546" s="11">
        <v>13677</v>
      </c>
      <c r="K2546" s="13">
        <v>13600</v>
      </c>
      <c r="L2546" s="13">
        <v>14733.333329999999</v>
      </c>
      <c r="M2546" s="11">
        <v>26988</v>
      </c>
      <c r="N2546" s="11">
        <v>18317</v>
      </c>
      <c r="O2546" s="11">
        <v>24129</v>
      </c>
      <c r="P2546" s="11">
        <v>35381</v>
      </c>
      <c r="Q2546" s="11">
        <v>23434</v>
      </c>
      <c r="R2546" s="11">
        <v>-18509</v>
      </c>
      <c r="S2546" s="11">
        <v>-17189</v>
      </c>
      <c r="T2546" s="11">
        <v>-16428</v>
      </c>
      <c r="U2546" s="11">
        <v>-19577</v>
      </c>
      <c r="V2546" s="11">
        <v>-23398</v>
      </c>
      <c r="W2546" s="13">
        <v>7.5659999999999998</v>
      </c>
      <c r="X2546" s="13">
        <v>8.125</v>
      </c>
      <c r="Y2546" s="13">
        <v>6.9939999999999998</v>
      </c>
      <c r="Z2546" s="13">
        <v>11.116</v>
      </c>
      <c r="AA2546" s="13">
        <v>7.9160000000000004</v>
      </c>
      <c r="AB2546" s="1">
        <v>7250</v>
      </c>
      <c r="AC2546" s="13">
        <v>11.678267999999999</v>
      </c>
      <c r="AD2546" s="13">
        <v>1.006005</v>
      </c>
      <c r="AE2546" s="1" t="s">
        <v>12654</v>
      </c>
      <c r="AF2546" s="1" t="s">
        <v>12675</v>
      </c>
    </row>
    <row r="2547" spans="1:32" x14ac:dyDescent="0.2">
      <c r="A2547" s="1" t="s">
        <v>6705</v>
      </c>
      <c r="B2547" s="10">
        <v>4557435</v>
      </c>
      <c r="C2547" s="1" t="s">
        <v>2629</v>
      </c>
      <c r="D2547" s="1" t="s">
        <v>575</v>
      </c>
      <c r="E2547" s="11">
        <v>17380859</v>
      </c>
      <c r="F2547" s="11">
        <v>-493</v>
      </c>
      <c r="G2547" s="11">
        <v>4807</v>
      </c>
      <c r="H2547" s="11">
        <v>-12588</v>
      </c>
      <c r="I2547" s="11">
        <v>-9114</v>
      </c>
      <c r="J2547" s="11">
        <v>-7368</v>
      </c>
      <c r="K2547" s="12" t="s">
        <v>2</v>
      </c>
      <c r="L2547" s="12" t="s">
        <v>2</v>
      </c>
      <c r="M2547" s="11">
        <v>5829</v>
      </c>
      <c r="N2547" s="11">
        <v>7857</v>
      </c>
      <c r="O2547" s="11">
        <v>-7516</v>
      </c>
      <c r="P2547" s="11">
        <v>2793</v>
      </c>
      <c r="Q2547" s="11">
        <v>3011</v>
      </c>
      <c r="R2547" s="11">
        <v>-1781</v>
      </c>
      <c r="S2547" s="11">
        <v>-2909</v>
      </c>
      <c r="T2547" s="11">
        <v>974</v>
      </c>
      <c r="U2547" s="11">
        <v>2000</v>
      </c>
      <c r="V2547" s="11">
        <v>-153</v>
      </c>
      <c r="W2547" s="13">
        <v>1.8069999999999999</v>
      </c>
      <c r="X2547" s="13">
        <v>15.462999999999999</v>
      </c>
      <c r="Y2547" s="13">
        <v>-6.6050000000000004</v>
      </c>
      <c r="Z2547" s="13">
        <v>-1.5409999999999999</v>
      </c>
      <c r="AA2547" s="13">
        <v>-2.4489999999999998</v>
      </c>
      <c r="AB2547" s="1">
        <v>5541</v>
      </c>
      <c r="AC2547" s="12" t="s">
        <v>4019</v>
      </c>
      <c r="AD2547" s="13">
        <v>0.62266200000000005</v>
      </c>
      <c r="AE2547" s="1" t="s">
        <v>12654</v>
      </c>
      <c r="AF2547" s="1" t="s">
        <v>12667</v>
      </c>
    </row>
    <row r="2548" spans="1:32" x14ac:dyDescent="0.2">
      <c r="A2548" s="1" t="s">
        <v>6706</v>
      </c>
      <c r="B2548" s="10">
        <v>4916337</v>
      </c>
      <c r="C2548" s="1" t="s">
        <v>2630</v>
      </c>
      <c r="D2548" s="1" t="s">
        <v>231</v>
      </c>
      <c r="E2548" s="11">
        <v>5255187</v>
      </c>
      <c r="F2548" s="11">
        <v>768</v>
      </c>
      <c r="G2548" s="11">
        <v>342</v>
      </c>
      <c r="H2548" s="11">
        <v>530</v>
      </c>
      <c r="I2548" s="11">
        <v>658</v>
      </c>
      <c r="J2548" s="11">
        <v>842</v>
      </c>
      <c r="K2548" s="12" t="s">
        <v>2</v>
      </c>
      <c r="L2548" s="12" t="s">
        <v>2</v>
      </c>
      <c r="M2548" s="11">
        <v>2383</v>
      </c>
      <c r="N2548" s="11">
        <v>1361</v>
      </c>
      <c r="O2548" s="11">
        <v>2737</v>
      </c>
      <c r="P2548" s="11">
        <v>2521</v>
      </c>
      <c r="Q2548" s="11">
        <v>3569</v>
      </c>
      <c r="R2548" s="11">
        <v>-1468</v>
      </c>
      <c r="S2548" s="11">
        <v>-3139</v>
      </c>
      <c r="T2548" s="11">
        <v>-3264</v>
      </c>
      <c r="U2548" s="11">
        <v>-4412</v>
      </c>
      <c r="V2548" s="11">
        <v>-4728</v>
      </c>
      <c r="W2548" s="13">
        <v>22.222000000000001</v>
      </c>
      <c r="X2548" s="13">
        <v>8.4309999999999992</v>
      </c>
      <c r="Y2548" s="13">
        <v>12.747</v>
      </c>
      <c r="Z2548" s="13">
        <v>14.898999999999999</v>
      </c>
      <c r="AA2548" s="13">
        <v>16.431000000000001</v>
      </c>
      <c r="AB2548" s="1">
        <v>3021</v>
      </c>
      <c r="AC2548" s="13">
        <v>10.995689</v>
      </c>
      <c r="AD2548" s="13">
        <v>2.141527</v>
      </c>
      <c r="AE2548" s="1" t="s">
        <v>12654</v>
      </c>
      <c r="AF2548" s="1" t="s">
        <v>12657</v>
      </c>
    </row>
    <row r="2549" spans="1:32" x14ac:dyDescent="0.2">
      <c r="A2549" s="1" t="s">
        <v>6707</v>
      </c>
      <c r="B2549" s="10">
        <v>4916260</v>
      </c>
      <c r="C2549" s="1" t="s">
        <v>2631</v>
      </c>
      <c r="D2549" s="1" t="s">
        <v>22</v>
      </c>
      <c r="E2549" s="11">
        <v>173646266</v>
      </c>
      <c r="F2549" s="11">
        <v>1353</v>
      </c>
      <c r="G2549" s="11">
        <v>7521</v>
      </c>
      <c r="H2549" s="11">
        <v>15823</v>
      </c>
      <c r="I2549" s="11">
        <v>18606</v>
      </c>
      <c r="J2549" s="11">
        <v>23658</v>
      </c>
      <c r="K2549" s="13">
        <v>27833.333330000001</v>
      </c>
      <c r="L2549" s="13">
        <v>30066.666669999999</v>
      </c>
      <c r="M2549" s="11">
        <v>1450</v>
      </c>
      <c r="N2549" s="11">
        <v>7970</v>
      </c>
      <c r="O2549" s="11">
        <v>17029</v>
      </c>
      <c r="P2549" s="11">
        <v>13460</v>
      </c>
      <c r="Q2549" s="11">
        <v>22038</v>
      </c>
      <c r="R2549" s="11">
        <v>-1188</v>
      </c>
      <c r="S2549" s="11">
        <v>-679</v>
      </c>
      <c r="T2549" s="11">
        <v>-2599</v>
      </c>
      <c r="U2549" s="11">
        <v>-4404</v>
      </c>
      <c r="V2549" s="11">
        <v>792</v>
      </c>
      <c r="W2549" s="13">
        <v>0.59399999999999997</v>
      </c>
      <c r="X2549" s="13">
        <v>8.6609999999999996</v>
      </c>
      <c r="Y2549" s="13">
        <v>19.309999999999999</v>
      </c>
      <c r="Z2549" s="13">
        <v>21.640999999999998</v>
      </c>
      <c r="AA2549" s="13">
        <v>17.425999999999998</v>
      </c>
      <c r="AB2549" s="1">
        <v>2726</v>
      </c>
      <c r="AC2549" s="13">
        <v>27.840931000000001</v>
      </c>
      <c r="AD2549" s="13">
        <v>4.9729190000000001</v>
      </c>
      <c r="AE2549" s="1" t="s">
        <v>12654</v>
      </c>
      <c r="AF2549" s="1" t="s">
        <v>12657</v>
      </c>
    </row>
    <row r="2550" spans="1:32" x14ac:dyDescent="0.2">
      <c r="A2550" s="1" t="s">
        <v>6708</v>
      </c>
      <c r="B2550" s="10">
        <v>4914373</v>
      </c>
      <c r="C2550" s="1" t="s">
        <v>2632</v>
      </c>
      <c r="D2550" s="1" t="s">
        <v>22</v>
      </c>
      <c r="E2550" s="11">
        <v>12042313</v>
      </c>
      <c r="F2550" s="11">
        <v>-1316</v>
      </c>
      <c r="G2550" s="11">
        <v>-704</v>
      </c>
      <c r="H2550" s="11">
        <v>605</v>
      </c>
      <c r="I2550" s="11">
        <v>363</v>
      </c>
      <c r="J2550" s="11">
        <v>215</v>
      </c>
      <c r="K2550" s="12" t="s">
        <v>2</v>
      </c>
      <c r="L2550" s="12" t="s">
        <v>2</v>
      </c>
      <c r="M2550" s="11">
        <v>-1155</v>
      </c>
      <c r="N2550" s="11">
        <v>-158</v>
      </c>
      <c r="O2550" s="11">
        <v>207</v>
      </c>
      <c r="P2550" s="11">
        <v>565</v>
      </c>
      <c r="Q2550" s="11">
        <v>363</v>
      </c>
      <c r="R2550" s="11">
        <v>76</v>
      </c>
      <c r="S2550" s="11">
        <v>107</v>
      </c>
      <c r="T2550" s="11">
        <v>362</v>
      </c>
      <c r="U2550" s="11">
        <v>-80</v>
      </c>
      <c r="V2550" s="11">
        <v>-218</v>
      </c>
      <c r="W2550" s="13">
        <v>-67.358999999999995</v>
      </c>
      <c r="X2550" s="13">
        <v>-125.27</v>
      </c>
      <c r="Y2550" s="13">
        <v>67.629000000000005</v>
      </c>
      <c r="Z2550" s="13">
        <v>28.472000000000001</v>
      </c>
      <c r="AA2550" s="13">
        <v>-2.9169999999999998</v>
      </c>
      <c r="AB2550" s="1">
        <v>2778</v>
      </c>
      <c r="AC2550" s="12" t="s">
        <v>4019</v>
      </c>
      <c r="AD2550" s="13">
        <v>0.99036900000000005</v>
      </c>
      <c r="AE2550" s="1" t="s">
        <v>12654</v>
      </c>
      <c r="AF2550" s="1" t="s">
        <v>12657</v>
      </c>
    </row>
    <row r="2551" spans="1:32" x14ac:dyDescent="0.2">
      <c r="A2551" s="1" t="s">
        <v>6709</v>
      </c>
      <c r="B2551" s="10">
        <v>4988330</v>
      </c>
      <c r="C2551" s="1" t="s">
        <v>2633</v>
      </c>
      <c r="D2551" s="1" t="s">
        <v>117</v>
      </c>
      <c r="E2551" s="11">
        <v>6765214</v>
      </c>
      <c r="F2551" s="12" t="s">
        <v>2</v>
      </c>
      <c r="G2551" s="12" t="s">
        <v>2</v>
      </c>
      <c r="H2551" s="12" t="s">
        <v>2</v>
      </c>
      <c r="I2551" s="12" t="s">
        <v>2</v>
      </c>
      <c r="J2551" s="12" t="s">
        <v>2</v>
      </c>
      <c r="K2551" s="12" t="s">
        <v>2</v>
      </c>
      <c r="L2551" s="12" t="s">
        <v>2</v>
      </c>
      <c r="M2551" s="12" t="s">
        <v>2</v>
      </c>
      <c r="N2551" s="12" t="s">
        <v>2</v>
      </c>
      <c r="O2551" s="12" t="s">
        <v>2</v>
      </c>
      <c r="P2551" s="12" t="s">
        <v>2</v>
      </c>
      <c r="Q2551" s="12" t="s">
        <v>2</v>
      </c>
      <c r="R2551" s="12" t="s">
        <v>2</v>
      </c>
      <c r="S2551" s="12" t="s">
        <v>2</v>
      </c>
      <c r="T2551" s="12" t="s">
        <v>2</v>
      </c>
      <c r="U2551" s="12" t="s">
        <v>2</v>
      </c>
      <c r="V2551" s="12" t="s">
        <v>2</v>
      </c>
      <c r="W2551" s="12" t="s">
        <v>2</v>
      </c>
      <c r="X2551" s="12" t="s">
        <v>2</v>
      </c>
      <c r="Y2551" s="12" t="s">
        <v>2</v>
      </c>
      <c r="Z2551" s="12" t="s">
        <v>2</v>
      </c>
      <c r="AA2551" s="12" t="s">
        <v>2</v>
      </c>
      <c r="AB2551" s="1">
        <v>3461</v>
      </c>
      <c r="AC2551" s="12" t="s">
        <v>2</v>
      </c>
      <c r="AD2551" s="12" t="s">
        <v>2</v>
      </c>
      <c r="AE2551" s="1" t="s">
        <v>12654</v>
      </c>
      <c r="AF2551" s="1" t="s">
        <v>12664</v>
      </c>
    </row>
    <row r="2552" spans="1:32" x14ac:dyDescent="0.2">
      <c r="A2552" s="1" t="s">
        <v>6710</v>
      </c>
      <c r="B2552" s="10">
        <v>4215752</v>
      </c>
      <c r="C2552" s="1" t="s">
        <v>2634</v>
      </c>
      <c r="D2552" s="1" t="s">
        <v>237</v>
      </c>
      <c r="E2552" s="11">
        <v>61467789</v>
      </c>
      <c r="F2552" s="12" t="s">
        <v>2</v>
      </c>
      <c r="G2552" s="12" t="s">
        <v>2</v>
      </c>
      <c r="H2552" s="12" t="s">
        <v>2</v>
      </c>
      <c r="I2552" s="11">
        <v>27143</v>
      </c>
      <c r="J2552" s="11">
        <v>27895</v>
      </c>
      <c r="K2552" s="13">
        <v>29006.795999999998</v>
      </c>
      <c r="L2552" s="13">
        <v>30122.444930000001</v>
      </c>
      <c r="M2552" s="12" t="s">
        <v>2</v>
      </c>
      <c r="N2552" s="12" t="s">
        <v>2</v>
      </c>
      <c r="O2552" s="12" t="s">
        <v>2</v>
      </c>
      <c r="P2552" s="11">
        <v>26790</v>
      </c>
      <c r="Q2552" s="11">
        <v>20675</v>
      </c>
      <c r="R2552" s="12" t="s">
        <v>2</v>
      </c>
      <c r="S2552" s="12" t="s">
        <v>2</v>
      </c>
      <c r="T2552" s="12" t="s">
        <v>2</v>
      </c>
      <c r="U2552" s="11">
        <v>-6268</v>
      </c>
      <c r="V2552" s="11">
        <v>-428</v>
      </c>
      <c r="W2552" s="12" t="s">
        <v>2</v>
      </c>
      <c r="X2552" s="12" t="s">
        <v>2</v>
      </c>
      <c r="Y2552" s="12" t="s">
        <v>2</v>
      </c>
      <c r="Z2552" s="12" t="s">
        <v>2</v>
      </c>
      <c r="AA2552" s="13">
        <v>8.0839999999999996</v>
      </c>
      <c r="AB2552" s="1">
        <v>8283</v>
      </c>
      <c r="AC2552" s="13">
        <v>11.992309000000001</v>
      </c>
      <c r="AD2552" s="13">
        <v>0.939689</v>
      </c>
      <c r="AE2552" s="1" t="s">
        <v>12654</v>
      </c>
      <c r="AF2552" s="1" t="s">
        <v>12657</v>
      </c>
    </row>
    <row r="2553" spans="1:32" x14ac:dyDescent="0.2">
      <c r="A2553" s="1" t="s">
        <v>6711</v>
      </c>
      <c r="B2553" s="10">
        <v>4273821</v>
      </c>
      <c r="C2553" s="1" t="s">
        <v>2635</v>
      </c>
      <c r="D2553" s="1" t="s">
        <v>73</v>
      </c>
      <c r="E2553" s="11">
        <v>2986679595</v>
      </c>
      <c r="F2553" s="11">
        <v>81306</v>
      </c>
      <c r="G2553" s="11">
        <v>88687</v>
      </c>
      <c r="H2553" s="11">
        <v>105259</v>
      </c>
      <c r="I2553" s="11">
        <v>140193</v>
      </c>
      <c r="J2553" s="11">
        <v>162296</v>
      </c>
      <c r="K2553" s="13">
        <v>175607.73387</v>
      </c>
      <c r="L2553" s="13">
        <v>189807.11313000001</v>
      </c>
      <c r="M2553" s="11">
        <v>79054</v>
      </c>
      <c r="N2553" s="11">
        <v>95136</v>
      </c>
      <c r="O2553" s="11">
        <v>137955</v>
      </c>
      <c r="P2553" s="11">
        <v>150554</v>
      </c>
      <c r="Q2553" s="11">
        <v>131968</v>
      </c>
      <c r="R2553" s="11">
        <v>-78042</v>
      </c>
      <c r="S2553" s="11">
        <v>-44756</v>
      </c>
      <c r="T2553" s="11">
        <v>-61997</v>
      </c>
      <c r="U2553" s="11">
        <v>-94733</v>
      </c>
      <c r="V2553" s="11">
        <v>-61080</v>
      </c>
      <c r="W2553" s="13">
        <v>13.231999999999999</v>
      </c>
      <c r="X2553" s="13">
        <v>14.736000000000001</v>
      </c>
      <c r="Y2553" s="13">
        <v>15.246</v>
      </c>
      <c r="Z2553" s="13">
        <v>17.257000000000001</v>
      </c>
      <c r="AA2553" s="13">
        <v>15.602</v>
      </c>
      <c r="AB2553" s="1">
        <v>7532</v>
      </c>
      <c r="AC2553" s="13">
        <v>33.116925999999999</v>
      </c>
      <c r="AD2553" s="13">
        <v>4.9122009999999996</v>
      </c>
      <c r="AE2553" s="1" t="s">
        <v>12654</v>
      </c>
      <c r="AF2553" s="1" t="s">
        <v>12657</v>
      </c>
    </row>
    <row r="2554" spans="1:32" x14ac:dyDescent="0.2">
      <c r="A2554" s="1" t="s">
        <v>6712</v>
      </c>
      <c r="B2554" s="10">
        <v>4241641</v>
      </c>
      <c r="C2554" s="1" t="s">
        <v>2636</v>
      </c>
      <c r="D2554" s="1" t="s">
        <v>502</v>
      </c>
      <c r="E2554" s="11">
        <v>2334675405</v>
      </c>
      <c r="F2554" s="11">
        <v>279353</v>
      </c>
      <c r="G2554" s="11">
        <v>313608</v>
      </c>
      <c r="H2554" s="11">
        <v>289802</v>
      </c>
      <c r="I2554" s="11">
        <v>371188</v>
      </c>
      <c r="J2554" s="11">
        <v>406534</v>
      </c>
      <c r="K2554" s="13">
        <v>349923.87358000001</v>
      </c>
      <c r="L2554" s="13">
        <v>561605.96513000003</v>
      </c>
      <c r="M2554" s="11">
        <v>504038</v>
      </c>
      <c r="N2554" s="11">
        <v>252630</v>
      </c>
      <c r="O2554" s="11">
        <v>520742</v>
      </c>
      <c r="P2554" s="11">
        <v>866898</v>
      </c>
      <c r="Q2554" s="11">
        <v>796083</v>
      </c>
      <c r="R2554" s="11">
        <v>176596</v>
      </c>
      <c r="S2554" s="11">
        <v>-796149</v>
      </c>
      <c r="T2554" s="11">
        <v>-344033</v>
      </c>
      <c r="U2554" s="11">
        <v>-578843</v>
      </c>
      <c r="V2554" s="11">
        <v>-859926</v>
      </c>
      <c r="W2554" s="13">
        <v>7.4690000000000003</v>
      </c>
      <c r="X2554" s="13">
        <v>8.6809999999999992</v>
      </c>
      <c r="Y2554" s="13">
        <v>7.8620000000000001</v>
      </c>
      <c r="Z2554" s="13">
        <v>10.936</v>
      </c>
      <c r="AA2554" s="13">
        <v>8.0109999999999992</v>
      </c>
      <c r="AB2554" s="1">
        <v>6752</v>
      </c>
      <c r="AC2554" s="13">
        <v>12.566741</v>
      </c>
      <c r="AD2554" s="13">
        <v>0.83557700000000001</v>
      </c>
      <c r="AE2554" s="1" t="s">
        <v>12654</v>
      </c>
      <c r="AF2554" s="1" t="s">
        <v>12655</v>
      </c>
    </row>
    <row r="2555" spans="1:32" x14ac:dyDescent="0.2">
      <c r="A2555" s="1" t="s">
        <v>6713</v>
      </c>
      <c r="B2555" s="10">
        <v>4916263</v>
      </c>
      <c r="C2555" s="1" t="s">
        <v>2637</v>
      </c>
      <c r="D2555" s="1" t="s">
        <v>7</v>
      </c>
      <c r="E2555" s="11">
        <v>8610163</v>
      </c>
      <c r="F2555" s="11">
        <v>2228</v>
      </c>
      <c r="G2555" s="11">
        <v>957</v>
      </c>
      <c r="H2555" s="11">
        <v>426</v>
      </c>
      <c r="I2555" s="11">
        <v>185</v>
      </c>
      <c r="J2555" s="11">
        <v>-309</v>
      </c>
      <c r="K2555" s="12" t="s">
        <v>2</v>
      </c>
      <c r="L2555" s="12" t="s">
        <v>2</v>
      </c>
      <c r="M2555" s="11">
        <v>2431</v>
      </c>
      <c r="N2555" s="11">
        <v>-101</v>
      </c>
      <c r="O2555" s="11">
        <v>-613</v>
      </c>
      <c r="P2555" s="11">
        <v>691</v>
      </c>
      <c r="Q2555" s="11">
        <v>-573</v>
      </c>
      <c r="R2555" s="11">
        <v>-55</v>
      </c>
      <c r="S2555" s="11">
        <v>-541</v>
      </c>
      <c r="T2555" s="11">
        <v>101</v>
      </c>
      <c r="U2555" s="11">
        <v>-16</v>
      </c>
      <c r="V2555" s="11">
        <v>-2</v>
      </c>
      <c r="W2555" s="13">
        <v>18.533999999999999</v>
      </c>
      <c r="X2555" s="13">
        <v>8.4269999999999996</v>
      </c>
      <c r="Y2555" s="13">
        <v>7.22</v>
      </c>
      <c r="Z2555" s="13">
        <v>1.909</v>
      </c>
      <c r="AA2555" s="13">
        <v>-2.2890000000000001</v>
      </c>
      <c r="AB2555" s="1">
        <v>3641</v>
      </c>
      <c r="AC2555" s="12" t="s">
        <v>4019</v>
      </c>
      <c r="AD2555" s="13">
        <v>0.90900800000000004</v>
      </c>
      <c r="AE2555" s="1" t="s">
        <v>12654</v>
      </c>
      <c r="AF2555" s="1" t="s">
        <v>12657</v>
      </c>
    </row>
    <row r="2556" spans="1:32" x14ac:dyDescent="0.2">
      <c r="A2556" s="1" t="s">
        <v>6714</v>
      </c>
      <c r="B2556" s="10">
        <v>4347632</v>
      </c>
      <c r="C2556" s="1" t="s">
        <v>2638</v>
      </c>
      <c r="D2556" s="1" t="s">
        <v>195</v>
      </c>
      <c r="E2556" s="11">
        <v>10143448</v>
      </c>
      <c r="F2556" s="12" t="s">
        <v>2</v>
      </c>
      <c r="G2556" s="12" t="s">
        <v>2</v>
      </c>
      <c r="H2556" s="12" t="s">
        <v>2</v>
      </c>
      <c r="I2556" s="12" t="s">
        <v>2</v>
      </c>
      <c r="J2556" s="11">
        <v>1285.5450000000001</v>
      </c>
      <c r="K2556" s="12" t="s">
        <v>2</v>
      </c>
      <c r="L2556" s="12" t="s">
        <v>2</v>
      </c>
      <c r="M2556" s="12" t="s">
        <v>2</v>
      </c>
      <c r="N2556" s="12" t="s">
        <v>2</v>
      </c>
      <c r="O2556" s="12" t="s">
        <v>2</v>
      </c>
      <c r="P2556" s="12" t="s">
        <v>2</v>
      </c>
      <c r="Q2556" s="11">
        <v>927.83500000000004</v>
      </c>
      <c r="R2556" s="12" t="s">
        <v>2</v>
      </c>
      <c r="S2556" s="12" t="s">
        <v>2</v>
      </c>
      <c r="T2556" s="12" t="s">
        <v>2</v>
      </c>
      <c r="U2556" s="12" t="s">
        <v>2</v>
      </c>
      <c r="V2556" s="11">
        <v>-46.820999999999998</v>
      </c>
      <c r="W2556" s="12" t="s">
        <v>2</v>
      </c>
      <c r="X2556" s="12" t="s">
        <v>2</v>
      </c>
      <c r="Y2556" s="12" t="s">
        <v>2</v>
      </c>
      <c r="Z2556" s="12" t="s">
        <v>2</v>
      </c>
      <c r="AA2556" s="13">
        <v>11.321</v>
      </c>
      <c r="AB2556" s="1">
        <v>4809</v>
      </c>
      <c r="AC2556" s="13">
        <v>29.671247000000001</v>
      </c>
      <c r="AD2556" s="13">
        <v>3.289806</v>
      </c>
      <c r="AE2556" s="1" t="s">
        <v>12654</v>
      </c>
      <c r="AF2556" s="1" t="s">
        <v>12664</v>
      </c>
    </row>
    <row r="2557" spans="1:32" x14ac:dyDescent="0.2">
      <c r="A2557" s="1" t="s">
        <v>6715</v>
      </c>
      <c r="B2557" s="10">
        <v>4813100</v>
      </c>
      <c r="C2557" s="1" t="s">
        <v>2639</v>
      </c>
      <c r="D2557" s="1" t="s">
        <v>316</v>
      </c>
      <c r="E2557" s="11">
        <v>56065675</v>
      </c>
      <c r="F2557" s="11">
        <v>11584</v>
      </c>
      <c r="G2557" s="11">
        <v>11975</v>
      </c>
      <c r="H2557" s="11">
        <v>13079</v>
      </c>
      <c r="I2557" s="11">
        <v>13644</v>
      </c>
      <c r="J2557" s="11">
        <v>12844</v>
      </c>
      <c r="K2557" s="13">
        <v>13750</v>
      </c>
      <c r="L2557" s="13">
        <v>14950</v>
      </c>
      <c r="M2557" s="11">
        <v>10279</v>
      </c>
      <c r="N2557" s="11">
        <v>7822</v>
      </c>
      <c r="O2557" s="11">
        <v>9151</v>
      </c>
      <c r="P2557" s="11">
        <v>7521</v>
      </c>
      <c r="Q2557" s="11">
        <v>10045</v>
      </c>
      <c r="R2557" s="11">
        <v>-1541</v>
      </c>
      <c r="S2557" s="11">
        <v>-220</v>
      </c>
      <c r="T2557" s="11">
        <v>-6332</v>
      </c>
      <c r="U2557" s="11">
        <v>-8163</v>
      </c>
      <c r="V2557" s="11">
        <v>264</v>
      </c>
      <c r="W2557" s="13">
        <v>7.7969999999999997</v>
      </c>
      <c r="X2557" s="13">
        <v>7.7220000000000004</v>
      </c>
      <c r="Y2557" s="13">
        <v>7.3609999999999998</v>
      </c>
      <c r="Z2557" s="13">
        <v>8.0250000000000004</v>
      </c>
      <c r="AA2557" s="13">
        <v>6.6470000000000002</v>
      </c>
      <c r="AB2557" s="1">
        <v>7817</v>
      </c>
      <c r="AC2557" s="13">
        <v>21.602779000000002</v>
      </c>
      <c r="AD2557" s="13">
        <v>1.4378359999999999</v>
      </c>
      <c r="AE2557" s="1" t="s">
        <v>12654</v>
      </c>
      <c r="AF2557" s="1" t="s">
        <v>12671</v>
      </c>
    </row>
    <row r="2558" spans="1:32" x14ac:dyDescent="0.2">
      <c r="A2558" s="1" t="s">
        <v>6716</v>
      </c>
      <c r="B2558" s="10">
        <v>4916198</v>
      </c>
      <c r="C2558" s="1" t="s">
        <v>2640</v>
      </c>
      <c r="D2558" s="1" t="s">
        <v>7</v>
      </c>
      <c r="E2558" s="11">
        <v>56119911</v>
      </c>
      <c r="F2558" s="11">
        <v>-194</v>
      </c>
      <c r="G2558" s="11">
        <v>-501</v>
      </c>
      <c r="H2558" s="11">
        <v>717</v>
      </c>
      <c r="I2558" s="11">
        <v>1929</v>
      </c>
      <c r="J2558" s="11">
        <v>1385</v>
      </c>
      <c r="K2558" s="13">
        <v>1500</v>
      </c>
      <c r="L2558" s="13">
        <v>1800</v>
      </c>
      <c r="M2558" s="11">
        <v>1581</v>
      </c>
      <c r="N2558" s="11">
        <v>1512</v>
      </c>
      <c r="O2558" s="11">
        <v>2608</v>
      </c>
      <c r="P2558" s="11">
        <v>2715</v>
      </c>
      <c r="Q2558" s="11">
        <v>1261</v>
      </c>
      <c r="R2558" s="11">
        <v>-803</v>
      </c>
      <c r="S2558" s="11">
        <v>330</v>
      </c>
      <c r="T2558" s="11">
        <v>-1776</v>
      </c>
      <c r="U2558" s="11">
        <v>-2206</v>
      </c>
      <c r="V2558" s="11">
        <v>-178</v>
      </c>
      <c r="W2558" s="13">
        <v>-6.0999999999999999E-2</v>
      </c>
      <c r="X2558" s="13">
        <v>-3.863</v>
      </c>
      <c r="Y2558" s="13">
        <v>1.9410000000000001</v>
      </c>
      <c r="Z2558" s="13">
        <v>5.9729999999999999</v>
      </c>
      <c r="AA2558" s="13">
        <v>2.9430000000000001</v>
      </c>
      <c r="AB2558" s="1">
        <v>7455</v>
      </c>
      <c r="AC2558" s="13">
        <v>43.984636000000002</v>
      </c>
      <c r="AD2558" s="13">
        <v>0.62131800000000004</v>
      </c>
      <c r="AE2558" s="1" t="s">
        <v>12654</v>
      </c>
      <c r="AF2558" s="1" t="s">
        <v>12657</v>
      </c>
    </row>
    <row r="2559" spans="1:32" x14ac:dyDescent="0.2">
      <c r="A2559" s="1" t="s">
        <v>6717</v>
      </c>
      <c r="B2559" s="10">
        <v>4262392</v>
      </c>
      <c r="C2559" s="1" t="s">
        <v>2641</v>
      </c>
      <c r="D2559" s="1" t="s">
        <v>195</v>
      </c>
      <c r="E2559" s="11">
        <v>170669059</v>
      </c>
      <c r="F2559" s="11">
        <v>-8011</v>
      </c>
      <c r="G2559" s="11">
        <v>20673</v>
      </c>
      <c r="H2559" s="11">
        <v>31988</v>
      </c>
      <c r="I2559" s="11">
        <v>38699</v>
      </c>
      <c r="J2559" s="11">
        <v>38699</v>
      </c>
      <c r="K2559" s="13">
        <v>37417.89</v>
      </c>
      <c r="L2559" s="13">
        <v>41581.538330000003</v>
      </c>
      <c r="M2559" s="11">
        <v>34818</v>
      </c>
      <c r="N2559" s="11">
        <v>29370</v>
      </c>
      <c r="O2559" s="11">
        <v>48188</v>
      </c>
      <c r="P2559" s="11">
        <v>54176</v>
      </c>
      <c r="Q2559" s="11">
        <v>54176</v>
      </c>
      <c r="R2559" s="11">
        <v>-12350</v>
      </c>
      <c r="S2559" s="11">
        <v>-17357</v>
      </c>
      <c r="T2559" s="11">
        <v>-25661</v>
      </c>
      <c r="U2559" s="11">
        <v>-37563</v>
      </c>
      <c r="V2559" s="11">
        <v>-37563</v>
      </c>
      <c r="W2559" s="12" t="s">
        <v>2</v>
      </c>
      <c r="X2559" s="13">
        <v>8.7720000000000002</v>
      </c>
      <c r="Y2559" s="13">
        <v>35.633000000000003</v>
      </c>
      <c r="Z2559" s="13">
        <v>27.277000000000001</v>
      </c>
      <c r="AA2559" s="13">
        <v>27.277000000000001</v>
      </c>
      <c r="AB2559" s="1">
        <v>4666</v>
      </c>
      <c r="AC2559" s="13">
        <v>23.575545999999999</v>
      </c>
      <c r="AD2559" s="13">
        <v>3.2721149999999999</v>
      </c>
      <c r="AE2559" s="1" t="s">
        <v>12654</v>
      </c>
      <c r="AF2559" s="1" t="s">
        <v>12664</v>
      </c>
    </row>
    <row r="2560" spans="1:32" x14ac:dyDescent="0.2">
      <c r="A2560" s="1" t="s">
        <v>6718</v>
      </c>
      <c r="B2560" s="10">
        <v>4298661</v>
      </c>
      <c r="C2560" s="1" t="s">
        <v>2642</v>
      </c>
      <c r="D2560" s="1" t="s">
        <v>53</v>
      </c>
      <c r="E2560" s="11">
        <v>25022611</v>
      </c>
      <c r="F2560" s="11">
        <v>2627</v>
      </c>
      <c r="G2560" s="11">
        <v>2685</v>
      </c>
      <c r="H2560" s="11">
        <v>3655</v>
      </c>
      <c r="I2560" s="11">
        <v>4555</v>
      </c>
      <c r="J2560" s="11">
        <v>4911</v>
      </c>
      <c r="K2560" s="12" t="s">
        <v>2</v>
      </c>
      <c r="L2560" s="12" t="s">
        <v>2</v>
      </c>
      <c r="M2560" s="11">
        <v>4321</v>
      </c>
      <c r="N2560" s="11">
        <v>2102</v>
      </c>
      <c r="O2560" s="11">
        <v>4165</v>
      </c>
      <c r="P2560" s="11">
        <v>5325</v>
      </c>
      <c r="Q2560" s="11">
        <v>5714</v>
      </c>
      <c r="R2560" s="11">
        <v>-1808</v>
      </c>
      <c r="S2560" s="11">
        <v>-1462</v>
      </c>
      <c r="T2560" s="11">
        <v>-2506</v>
      </c>
      <c r="U2560" s="11">
        <v>-3897</v>
      </c>
      <c r="V2560" s="11">
        <v>-1379</v>
      </c>
      <c r="W2560" s="13">
        <v>7.8490000000000002</v>
      </c>
      <c r="X2560" s="13">
        <v>4.5830000000000002</v>
      </c>
      <c r="Y2560" s="13">
        <v>7.3959999999999999</v>
      </c>
      <c r="Z2560" s="13">
        <v>9.3170000000000002</v>
      </c>
      <c r="AA2560" s="13">
        <v>6.56</v>
      </c>
      <c r="AB2560" s="1">
        <v>9845</v>
      </c>
      <c r="AC2560" s="13">
        <v>7.6512310000000001</v>
      </c>
      <c r="AD2560" s="13">
        <v>0.64320900000000003</v>
      </c>
      <c r="AE2560" s="1" t="s">
        <v>12654</v>
      </c>
      <c r="AF2560" s="1" t="s">
        <v>12658</v>
      </c>
    </row>
    <row r="2561" spans="1:32" x14ac:dyDescent="0.2">
      <c r="A2561" s="1" t="s">
        <v>6719</v>
      </c>
      <c r="B2561" s="10">
        <v>4996726</v>
      </c>
      <c r="C2561" s="1" t="s">
        <v>2643</v>
      </c>
      <c r="D2561" s="1" t="s">
        <v>182</v>
      </c>
      <c r="E2561" s="11">
        <v>37800866</v>
      </c>
      <c r="F2561" s="11">
        <v>19942</v>
      </c>
      <c r="G2561" s="11">
        <v>22084</v>
      </c>
      <c r="H2561" s="11">
        <v>14378</v>
      </c>
      <c r="I2561" s="11">
        <v>6796</v>
      </c>
      <c r="J2561" s="11">
        <v>-1237</v>
      </c>
      <c r="K2561" s="12" t="s">
        <v>2</v>
      </c>
      <c r="L2561" s="12" t="s">
        <v>2</v>
      </c>
      <c r="M2561" s="11">
        <v>18868</v>
      </c>
      <c r="N2561" s="11">
        <v>10115</v>
      </c>
      <c r="O2561" s="11">
        <v>5961</v>
      </c>
      <c r="P2561" s="11">
        <v>7397</v>
      </c>
      <c r="Q2561" s="11">
        <v>4327</v>
      </c>
      <c r="R2561" s="11">
        <v>-9665</v>
      </c>
      <c r="S2561" s="11">
        <v>-29624</v>
      </c>
      <c r="T2561" s="11">
        <v>-12502</v>
      </c>
      <c r="U2561" s="11">
        <v>94252</v>
      </c>
      <c r="V2561" s="11">
        <v>-47600</v>
      </c>
      <c r="W2561" s="13">
        <v>21.027000000000001</v>
      </c>
      <c r="X2561" s="13">
        <v>22.911000000000001</v>
      </c>
      <c r="Y2561" s="13">
        <v>15.432</v>
      </c>
      <c r="Z2561" s="13">
        <v>87.888000000000005</v>
      </c>
      <c r="AA2561" s="13">
        <v>-5.37</v>
      </c>
      <c r="AB2561" s="1">
        <v>2168</v>
      </c>
      <c r="AC2561" s="12" t="s">
        <v>4019</v>
      </c>
      <c r="AD2561" s="13">
        <v>0.55771000000000004</v>
      </c>
      <c r="AE2561" s="1" t="s">
        <v>12654</v>
      </c>
      <c r="AF2561" s="1" t="s">
        <v>12664</v>
      </c>
    </row>
    <row r="2562" spans="1:32" x14ac:dyDescent="0.2">
      <c r="A2562" s="1" t="s">
        <v>6720</v>
      </c>
      <c r="B2562" s="10">
        <v>13455259</v>
      </c>
      <c r="C2562" s="1" t="s">
        <v>2644</v>
      </c>
      <c r="D2562" s="1" t="s">
        <v>18</v>
      </c>
      <c r="E2562" s="11">
        <v>1998200</v>
      </c>
      <c r="F2562" s="11">
        <v>115</v>
      </c>
      <c r="G2562" s="11">
        <v>75</v>
      </c>
      <c r="H2562" s="11">
        <v>47</v>
      </c>
      <c r="I2562" s="11">
        <v>5</v>
      </c>
      <c r="J2562" s="11">
        <v>-39</v>
      </c>
      <c r="K2562" s="12" t="s">
        <v>2</v>
      </c>
      <c r="L2562" s="12" t="s">
        <v>2</v>
      </c>
      <c r="M2562" s="11">
        <v>126</v>
      </c>
      <c r="N2562" s="11">
        <v>53</v>
      </c>
      <c r="O2562" s="11">
        <v>113</v>
      </c>
      <c r="P2562" s="11">
        <v>17</v>
      </c>
      <c r="Q2562" s="11">
        <v>24</v>
      </c>
      <c r="R2562" s="11">
        <v>-78</v>
      </c>
      <c r="S2562" s="11">
        <v>-21</v>
      </c>
      <c r="T2562" s="11">
        <v>-82</v>
      </c>
      <c r="U2562" s="11">
        <v>24</v>
      </c>
      <c r="V2562" s="11">
        <v>-56</v>
      </c>
      <c r="W2562" s="13">
        <v>25.835999999999999</v>
      </c>
      <c r="X2562" s="13">
        <v>20.186</v>
      </c>
      <c r="Y2562" s="13">
        <v>13.333</v>
      </c>
      <c r="Z2562" s="13">
        <v>12.302</v>
      </c>
      <c r="AA2562" s="13">
        <v>6.42</v>
      </c>
      <c r="AB2562" s="1">
        <v>4426</v>
      </c>
      <c r="AC2562" s="13">
        <v>9.858473</v>
      </c>
      <c r="AD2562" s="12" t="s">
        <v>2</v>
      </c>
      <c r="AE2562" s="1" t="s">
        <v>12654</v>
      </c>
      <c r="AF2562" s="1" t="s">
        <v>12663</v>
      </c>
    </row>
    <row r="2563" spans="1:32" x14ac:dyDescent="0.2">
      <c r="A2563" s="1" t="s">
        <v>6721</v>
      </c>
      <c r="B2563" s="10">
        <v>9341186</v>
      </c>
      <c r="C2563" s="1" t="s">
        <v>2645</v>
      </c>
      <c r="D2563" s="1" t="s">
        <v>73</v>
      </c>
      <c r="E2563" s="11">
        <v>75645036</v>
      </c>
      <c r="F2563" s="11">
        <v>-539</v>
      </c>
      <c r="G2563" s="11">
        <v>-666</v>
      </c>
      <c r="H2563" s="11">
        <v>-221</v>
      </c>
      <c r="I2563" s="11">
        <v>-172</v>
      </c>
      <c r="J2563" s="11">
        <v>-209</v>
      </c>
      <c r="K2563" s="12" t="s">
        <v>2</v>
      </c>
      <c r="L2563" s="12" t="s">
        <v>2</v>
      </c>
      <c r="M2563" s="11">
        <v>-502</v>
      </c>
      <c r="N2563" s="11">
        <v>-835</v>
      </c>
      <c r="O2563" s="11">
        <v>-352</v>
      </c>
      <c r="P2563" s="11">
        <v>-76</v>
      </c>
      <c r="Q2563" s="11">
        <v>-538</v>
      </c>
      <c r="R2563" s="11">
        <v>1</v>
      </c>
      <c r="S2563" s="11">
        <v>-23</v>
      </c>
      <c r="T2563" s="11">
        <v>-113</v>
      </c>
      <c r="U2563" s="11">
        <v>-87</v>
      </c>
      <c r="V2563" s="11">
        <v>-525</v>
      </c>
      <c r="W2563" s="13">
        <v>-75.989000000000004</v>
      </c>
      <c r="X2563" s="13">
        <v>-130.47300000000001</v>
      </c>
      <c r="Y2563" s="13">
        <v>-32.652999999999999</v>
      </c>
      <c r="Z2563" s="13">
        <v>-15.231</v>
      </c>
      <c r="AA2563" s="13">
        <v>-15.029</v>
      </c>
      <c r="AB2563" s="1">
        <v>3840</v>
      </c>
      <c r="AC2563" s="12" t="s">
        <v>4019</v>
      </c>
      <c r="AD2563" s="13">
        <v>2.4967299999999999</v>
      </c>
      <c r="AE2563" s="1" t="s">
        <v>12654</v>
      </c>
      <c r="AF2563" s="1" t="s">
        <v>12657</v>
      </c>
    </row>
    <row r="2564" spans="1:32" x14ac:dyDescent="0.2">
      <c r="A2564" s="1" t="s">
        <v>6722</v>
      </c>
      <c r="B2564" s="10">
        <v>5314921</v>
      </c>
      <c r="C2564" s="1"/>
      <c r="D2564" s="1" t="s">
        <v>402</v>
      </c>
      <c r="E2564" s="11">
        <v>15906637</v>
      </c>
      <c r="F2564" s="12" t="s">
        <v>2</v>
      </c>
      <c r="G2564" s="11">
        <v>-161</v>
      </c>
      <c r="H2564" s="11">
        <v>164</v>
      </c>
      <c r="I2564" s="11">
        <v>338</v>
      </c>
      <c r="J2564" s="11">
        <v>732</v>
      </c>
      <c r="K2564" s="12" t="s">
        <v>2</v>
      </c>
      <c r="L2564" s="12" t="s">
        <v>2</v>
      </c>
      <c r="M2564" s="12" t="s">
        <v>2</v>
      </c>
      <c r="N2564" s="11">
        <v>-218</v>
      </c>
      <c r="O2564" s="11">
        <v>561</v>
      </c>
      <c r="P2564" s="11">
        <v>1164</v>
      </c>
      <c r="Q2564" s="11">
        <v>1432</v>
      </c>
      <c r="R2564" s="12" t="s">
        <v>2</v>
      </c>
      <c r="S2564" s="11">
        <v>-194</v>
      </c>
      <c r="T2564" s="11">
        <v>-87</v>
      </c>
      <c r="U2564" s="11">
        <v>-19</v>
      </c>
      <c r="V2564" s="11">
        <v>-296</v>
      </c>
      <c r="W2564" s="12" t="s">
        <v>2</v>
      </c>
      <c r="X2564" s="12" t="s">
        <v>2</v>
      </c>
      <c r="Y2564" s="13">
        <v>6.3460000000000001</v>
      </c>
      <c r="Z2564" s="13">
        <v>2.3199999999999998</v>
      </c>
      <c r="AA2564" s="13">
        <v>3.27</v>
      </c>
      <c r="AB2564" s="1">
        <v>4015</v>
      </c>
      <c r="AC2564" s="13">
        <v>55.855856000000003</v>
      </c>
      <c r="AD2564" s="13">
        <v>1.7416529999999999</v>
      </c>
      <c r="AE2564" s="1" t="s">
        <v>12654</v>
      </c>
      <c r="AF2564" s="1" t="s">
        <v>12664</v>
      </c>
    </row>
    <row r="2565" spans="1:32" x14ac:dyDescent="0.2">
      <c r="A2565" s="1" t="s">
        <v>6723</v>
      </c>
      <c r="B2565" s="10">
        <v>5986013</v>
      </c>
      <c r="C2565" s="1" t="s">
        <v>2646</v>
      </c>
      <c r="D2565" s="1" t="s">
        <v>177</v>
      </c>
      <c r="E2565" s="11">
        <v>4678084</v>
      </c>
      <c r="F2565" s="11">
        <v>205</v>
      </c>
      <c r="G2565" s="11">
        <v>198</v>
      </c>
      <c r="H2565" s="11">
        <v>183</v>
      </c>
      <c r="I2565" s="11">
        <v>133</v>
      </c>
      <c r="J2565" s="11">
        <v>157</v>
      </c>
      <c r="K2565" s="12" t="s">
        <v>2</v>
      </c>
      <c r="L2565" s="12" t="s">
        <v>2</v>
      </c>
      <c r="M2565" s="11">
        <v>137</v>
      </c>
      <c r="N2565" s="11">
        <v>228</v>
      </c>
      <c r="O2565" s="11">
        <v>104</v>
      </c>
      <c r="P2565" s="11">
        <v>148</v>
      </c>
      <c r="Q2565" s="11">
        <v>144</v>
      </c>
      <c r="R2565" s="11">
        <v>-23</v>
      </c>
      <c r="S2565" s="11">
        <v>-57</v>
      </c>
      <c r="T2565" s="11">
        <v>-37</v>
      </c>
      <c r="U2565" s="11">
        <v>-92</v>
      </c>
      <c r="V2565" s="11">
        <v>-46</v>
      </c>
      <c r="W2565" s="13">
        <v>12.305</v>
      </c>
      <c r="X2565" s="13">
        <v>11.039</v>
      </c>
      <c r="Y2565" s="13">
        <v>7.27</v>
      </c>
      <c r="Z2565" s="13">
        <v>7.3550000000000004</v>
      </c>
      <c r="AA2565" s="13">
        <v>8.3710000000000004</v>
      </c>
      <c r="AB2565" s="1">
        <v>3559</v>
      </c>
      <c r="AC2565" s="13">
        <v>21.133875</v>
      </c>
      <c r="AD2565" s="13">
        <v>1.8207450000000001</v>
      </c>
      <c r="AE2565" s="1" t="s">
        <v>12654</v>
      </c>
      <c r="AF2565" s="1" t="s">
        <v>12659</v>
      </c>
    </row>
    <row r="2566" spans="1:32" x14ac:dyDescent="0.2">
      <c r="A2566" s="1" t="s">
        <v>6724</v>
      </c>
      <c r="B2566" s="10">
        <v>6275517</v>
      </c>
      <c r="C2566" s="1" t="s">
        <v>2647</v>
      </c>
      <c r="D2566" s="1" t="s">
        <v>45</v>
      </c>
      <c r="E2566" s="11">
        <v>6383405</v>
      </c>
      <c r="F2566" s="11">
        <v>231</v>
      </c>
      <c r="G2566" s="11">
        <v>271</v>
      </c>
      <c r="H2566" s="11">
        <v>301</v>
      </c>
      <c r="I2566" s="11">
        <v>362</v>
      </c>
      <c r="J2566" s="11">
        <v>362</v>
      </c>
      <c r="K2566" s="12" t="s">
        <v>2</v>
      </c>
      <c r="L2566" s="12" t="s">
        <v>2</v>
      </c>
      <c r="M2566" s="11">
        <v>232</v>
      </c>
      <c r="N2566" s="11">
        <v>-73</v>
      </c>
      <c r="O2566" s="11">
        <v>385</v>
      </c>
      <c r="P2566" s="11">
        <v>58</v>
      </c>
      <c r="Q2566" s="11">
        <v>58</v>
      </c>
      <c r="R2566" s="11">
        <v>-14</v>
      </c>
      <c r="S2566" s="11">
        <v>-4</v>
      </c>
      <c r="T2566" s="11">
        <v>-24</v>
      </c>
      <c r="U2566" s="11">
        <v>-48</v>
      </c>
      <c r="V2566" s="11">
        <v>-48</v>
      </c>
      <c r="W2566" s="13">
        <v>24.811</v>
      </c>
      <c r="X2566" s="13">
        <v>22.565000000000001</v>
      </c>
      <c r="Y2566" s="13">
        <v>19.052</v>
      </c>
      <c r="Z2566" s="13">
        <v>18.91</v>
      </c>
      <c r="AA2566" s="13">
        <v>18.91</v>
      </c>
      <c r="AB2566" s="1">
        <v>4447</v>
      </c>
      <c r="AC2566" s="13">
        <v>16.893522999999998</v>
      </c>
      <c r="AD2566" s="13">
        <v>2.7446679999999999</v>
      </c>
      <c r="AE2566" s="1" t="s">
        <v>12654</v>
      </c>
      <c r="AF2566" s="1" t="s">
        <v>12663</v>
      </c>
    </row>
    <row r="2567" spans="1:32" x14ac:dyDescent="0.2">
      <c r="A2567" s="1" t="s">
        <v>6725</v>
      </c>
      <c r="B2567" s="10">
        <v>4242409</v>
      </c>
      <c r="C2567" s="1" t="s">
        <v>2648</v>
      </c>
      <c r="D2567" s="1" t="s">
        <v>24</v>
      </c>
      <c r="E2567" s="11">
        <v>20051931</v>
      </c>
      <c r="F2567" s="11">
        <v>2314</v>
      </c>
      <c r="G2567" s="11">
        <v>2656</v>
      </c>
      <c r="H2567" s="11">
        <v>1289</v>
      </c>
      <c r="I2567" s="11">
        <v>2309</v>
      </c>
      <c r="J2567" s="11">
        <v>2637</v>
      </c>
      <c r="K2567" s="12" t="s">
        <v>2</v>
      </c>
      <c r="L2567" s="12" t="s">
        <v>2</v>
      </c>
      <c r="M2567" s="11">
        <v>1632</v>
      </c>
      <c r="N2567" s="11">
        <v>3684</v>
      </c>
      <c r="O2567" s="11">
        <v>2641</v>
      </c>
      <c r="P2567" s="11">
        <v>3456</v>
      </c>
      <c r="Q2567" s="11">
        <v>2853</v>
      </c>
      <c r="R2567" s="11">
        <v>253</v>
      </c>
      <c r="S2567" s="11">
        <v>708</v>
      </c>
      <c r="T2567" s="11">
        <v>-308</v>
      </c>
      <c r="U2567" s="11">
        <v>112</v>
      </c>
      <c r="V2567" s="11">
        <v>-265</v>
      </c>
      <c r="W2567" s="13">
        <v>11.617000000000001</v>
      </c>
      <c r="X2567" s="13">
        <v>14.57</v>
      </c>
      <c r="Y2567" s="13">
        <v>5.2460000000000004</v>
      </c>
      <c r="Z2567" s="13">
        <v>8.9459999999999997</v>
      </c>
      <c r="AA2567" s="13">
        <v>9.2989999999999995</v>
      </c>
      <c r="AB2567" s="1">
        <v>9629</v>
      </c>
      <c r="AC2567" s="13">
        <v>22.758987999999999</v>
      </c>
      <c r="AD2567" s="13">
        <v>1.9884569999999999</v>
      </c>
      <c r="AE2567" s="1" t="s">
        <v>12654</v>
      </c>
      <c r="AF2567" s="1" t="s">
        <v>12663</v>
      </c>
    </row>
    <row r="2568" spans="1:32" x14ac:dyDescent="0.2">
      <c r="A2568" s="1" t="s">
        <v>6726</v>
      </c>
      <c r="B2568" s="10">
        <v>4972246</v>
      </c>
      <c r="C2568" s="1" t="s">
        <v>2649</v>
      </c>
      <c r="D2568" s="1" t="s">
        <v>41</v>
      </c>
      <c r="E2568" s="11">
        <v>9904080</v>
      </c>
      <c r="F2568" s="11">
        <v>1174</v>
      </c>
      <c r="G2568" s="11">
        <v>1445</v>
      </c>
      <c r="H2568" s="11">
        <v>1710</v>
      </c>
      <c r="I2568" s="11">
        <v>1054</v>
      </c>
      <c r="J2568" s="11">
        <v>1360</v>
      </c>
      <c r="K2568" s="12" t="s">
        <v>2</v>
      </c>
      <c r="L2568" s="12" t="s">
        <v>2</v>
      </c>
      <c r="M2568" s="11">
        <v>948</v>
      </c>
      <c r="N2568" s="11">
        <v>736</v>
      </c>
      <c r="O2568" s="11">
        <v>2039</v>
      </c>
      <c r="P2568" s="11">
        <v>179</v>
      </c>
      <c r="Q2568" s="11">
        <v>1282</v>
      </c>
      <c r="R2568" s="11">
        <v>-3364</v>
      </c>
      <c r="S2568" s="11">
        <v>-193</v>
      </c>
      <c r="T2568" s="11">
        <v>259</v>
      </c>
      <c r="U2568" s="11">
        <v>1165</v>
      </c>
      <c r="V2568" s="11">
        <v>28</v>
      </c>
      <c r="W2568" s="13">
        <v>10.648</v>
      </c>
      <c r="X2568" s="13">
        <v>10.012</v>
      </c>
      <c r="Y2568" s="13">
        <v>12.547000000000001</v>
      </c>
      <c r="Z2568" s="13">
        <v>9.125</v>
      </c>
      <c r="AA2568" s="12" t="s">
        <v>2</v>
      </c>
      <c r="AB2568" s="1">
        <v>3918</v>
      </c>
      <c r="AC2568" s="13">
        <v>12.283792999999999</v>
      </c>
      <c r="AD2568" s="13">
        <v>1.331447</v>
      </c>
      <c r="AE2568" s="1" t="s">
        <v>12654</v>
      </c>
      <c r="AF2568" s="1" t="s">
        <v>12663</v>
      </c>
    </row>
    <row r="2569" spans="1:32" x14ac:dyDescent="0.2">
      <c r="A2569" s="1" t="s">
        <v>6727</v>
      </c>
      <c r="B2569" s="10">
        <v>8103207</v>
      </c>
      <c r="C2569" s="1" t="s">
        <v>2650</v>
      </c>
      <c r="D2569" s="1" t="s">
        <v>28</v>
      </c>
      <c r="E2569" s="11">
        <v>9010643</v>
      </c>
      <c r="F2569" s="11">
        <v>80</v>
      </c>
      <c r="G2569" s="11">
        <v>61</v>
      </c>
      <c r="H2569" s="11">
        <v>430</v>
      </c>
      <c r="I2569" s="11">
        <v>480</v>
      </c>
      <c r="J2569" s="11">
        <v>480</v>
      </c>
      <c r="K2569" s="12" t="s">
        <v>2</v>
      </c>
      <c r="L2569" s="12" t="s">
        <v>2</v>
      </c>
      <c r="M2569" s="11">
        <v>-158</v>
      </c>
      <c r="N2569" s="11">
        <v>212</v>
      </c>
      <c r="O2569" s="11">
        <v>773</v>
      </c>
      <c r="P2569" s="11">
        <v>472</v>
      </c>
      <c r="Q2569" s="11">
        <v>472</v>
      </c>
      <c r="R2569" s="11">
        <v>-305</v>
      </c>
      <c r="S2569" s="11">
        <v>-1280</v>
      </c>
      <c r="T2569" s="11">
        <v>-272</v>
      </c>
      <c r="U2569" s="11">
        <v>-115</v>
      </c>
      <c r="V2569" s="11">
        <v>-115</v>
      </c>
      <c r="W2569" s="13">
        <v>2.3610000000000002</v>
      </c>
      <c r="X2569" s="13">
        <v>-4.9260000000000002</v>
      </c>
      <c r="Y2569" s="13">
        <v>14.941000000000001</v>
      </c>
      <c r="Z2569" s="13">
        <v>22.388000000000002</v>
      </c>
      <c r="AA2569" s="13">
        <v>22.388000000000002</v>
      </c>
      <c r="AB2569" s="1">
        <v>7066</v>
      </c>
      <c r="AC2569" s="13">
        <v>10.023516000000001</v>
      </c>
      <c r="AD2569" s="13">
        <v>2.581172</v>
      </c>
      <c r="AE2569" s="1" t="s">
        <v>12654</v>
      </c>
      <c r="AF2569" s="1" t="s">
        <v>12664</v>
      </c>
    </row>
    <row r="2570" spans="1:32" x14ac:dyDescent="0.2">
      <c r="A2570" s="1" t="s">
        <v>6728</v>
      </c>
      <c r="B2570" s="10">
        <v>4993000</v>
      </c>
      <c r="C2570" s="1" t="s">
        <v>2651</v>
      </c>
      <c r="D2570" s="1" t="s">
        <v>58</v>
      </c>
      <c r="E2570" s="11">
        <v>24810624</v>
      </c>
      <c r="F2570" s="11">
        <v>517</v>
      </c>
      <c r="G2570" s="11">
        <v>1847</v>
      </c>
      <c r="H2570" s="11">
        <v>2657</v>
      </c>
      <c r="I2570" s="11">
        <v>38</v>
      </c>
      <c r="J2570" s="11">
        <v>1574</v>
      </c>
      <c r="K2570" s="13">
        <v>2300</v>
      </c>
      <c r="L2570" s="13">
        <v>2600</v>
      </c>
      <c r="M2570" s="11">
        <v>2257</v>
      </c>
      <c r="N2570" s="11">
        <v>1880</v>
      </c>
      <c r="O2570" s="11">
        <v>1859</v>
      </c>
      <c r="P2570" s="11">
        <v>765</v>
      </c>
      <c r="Q2570" s="11">
        <v>2442</v>
      </c>
      <c r="R2570" s="11">
        <v>643</v>
      </c>
      <c r="S2570" s="11">
        <v>-432</v>
      </c>
      <c r="T2570" s="11">
        <v>-1875</v>
      </c>
      <c r="U2570" s="11">
        <v>-3302</v>
      </c>
      <c r="V2570" s="11">
        <v>-1641</v>
      </c>
      <c r="W2570" s="13">
        <v>3.3610000000000002</v>
      </c>
      <c r="X2570" s="13">
        <v>6.8109999999999999</v>
      </c>
      <c r="Y2570" s="13">
        <v>8.7279999999999998</v>
      </c>
      <c r="Z2570" s="13">
        <v>0.15</v>
      </c>
      <c r="AA2570" s="13">
        <v>3.4750000000000001</v>
      </c>
      <c r="AB2570" s="1">
        <v>6262</v>
      </c>
      <c r="AC2570" s="13">
        <v>18.352613999999999</v>
      </c>
      <c r="AD2570" s="13">
        <v>0.68189</v>
      </c>
      <c r="AE2570" s="1" t="s">
        <v>12654</v>
      </c>
      <c r="AF2570" s="1" t="s">
        <v>12658</v>
      </c>
    </row>
    <row r="2571" spans="1:32" x14ac:dyDescent="0.2">
      <c r="A2571" s="1" t="s">
        <v>6729</v>
      </c>
      <c r="B2571" s="10">
        <v>4990259</v>
      </c>
      <c r="C2571" s="1" t="s">
        <v>2652</v>
      </c>
      <c r="D2571" s="1" t="s">
        <v>148</v>
      </c>
      <c r="E2571" s="11">
        <v>276186449</v>
      </c>
      <c r="F2571" s="11">
        <v>30602</v>
      </c>
      <c r="G2571" s="11">
        <v>15673</v>
      </c>
      <c r="H2571" s="11">
        <v>4120</v>
      </c>
      <c r="I2571" s="11">
        <v>28726</v>
      </c>
      <c r="J2571" s="11">
        <v>21698</v>
      </c>
      <c r="K2571" s="13">
        <v>42183.333330000001</v>
      </c>
      <c r="L2571" s="13">
        <v>44250</v>
      </c>
      <c r="M2571" s="11">
        <v>30690</v>
      </c>
      <c r="N2571" s="11">
        <v>-7687</v>
      </c>
      <c r="O2571" s="11">
        <v>19689</v>
      </c>
      <c r="P2571" s="11">
        <v>9139</v>
      </c>
      <c r="Q2571" s="11">
        <v>-23331</v>
      </c>
      <c r="R2571" s="11">
        <v>-12800</v>
      </c>
      <c r="S2571" s="11">
        <v>-11821</v>
      </c>
      <c r="T2571" s="11">
        <v>-11701</v>
      </c>
      <c r="U2571" s="11">
        <v>-6406</v>
      </c>
      <c r="V2571" s="11">
        <v>-23216</v>
      </c>
      <c r="W2571" s="13">
        <v>14.000999999999999</v>
      </c>
      <c r="X2571" s="13">
        <v>6.7380000000000004</v>
      </c>
      <c r="Y2571" s="13">
        <v>0.38200000000000001</v>
      </c>
      <c r="Z2571" s="13">
        <v>10.801</v>
      </c>
      <c r="AA2571" s="13">
        <v>7.2229999999999999</v>
      </c>
      <c r="AB2571" s="1">
        <v>1893</v>
      </c>
      <c r="AC2571" s="13">
        <v>20.635190999999999</v>
      </c>
      <c r="AD2571" s="13">
        <v>2.1982300000000001</v>
      </c>
      <c r="AE2571" s="1" t="s">
        <v>12654</v>
      </c>
      <c r="AF2571" s="1" t="s">
        <v>12658</v>
      </c>
    </row>
    <row r="2572" spans="1:32" x14ac:dyDescent="0.2">
      <c r="A2572" s="1" t="s">
        <v>6730</v>
      </c>
      <c r="B2572" s="10">
        <v>4915818</v>
      </c>
      <c r="C2572" s="1" t="s">
        <v>2653</v>
      </c>
      <c r="D2572" s="1" t="s">
        <v>377</v>
      </c>
      <c r="E2572" s="11">
        <v>3826148</v>
      </c>
      <c r="F2572" s="11">
        <v>492</v>
      </c>
      <c r="G2572" s="12" t="s">
        <v>2</v>
      </c>
      <c r="H2572" s="12" t="s">
        <v>2</v>
      </c>
      <c r="I2572" s="12" t="s">
        <v>2</v>
      </c>
      <c r="J2572" s="11">
        <v>492</v>
      </c>
      <c r="K2572" s="12" t="s">
        <v>2</v>
      </c>
      <c r="L2572" s="12" t="s">
        <v>2</v>
      </c>
      <c r="M2572" s="11">
        <v>258</v>
      </c>
      <c r="N2572" s="12" t="s">
        <v>2</v>
      </c>
      <c r="O2572" s="12" t="s">
        <v>2</v>
      </c>
      <c r="P2572" s="12" t="s">
        <v>2</v>
      </c>
      <c r="Q2572" s="11">
        <v>258</v>
      </c>
      <c r="R2572" s="11">
        <v>-72</v>
      </c>
      <c r="S2572" s="12" t="s">
        <v>2</v>
      </c>
      <c r="T2572" s="12" t="s">
        <v>2</v>
      </c>
      <c r="U2572" s="12" t="s">
        <v>2</v>
      </c>
      <c r="V2572" s="11">
        <v>-72</v>
      </c>
      <c r="W2572" s="13">
        <v>15.435</v>
      </c>
      <c r="X2572" s="12" t="s">
        <v>2</v>
      </c>
      <c r="Y2572" s="12" t="s">
        <v>2</v>
      </c>
      <c r="Z2572" s="12" t="s">
        <v>2</v>
      </c>
      <c r="AA2572" s="13">
        <v>15.435</v>
      </c>
      <c r="AB2572" s="1">
        <v>7865</v>
      </c>
      <c r="AC2572" s="13">
        <v>5.7750000000000004</v>
      </c>
      <c r="AD2572" s="13">
        <v>0.85184199999999999</v>
      </c>
      <c r="AE2572" s="1" t="s">
        <v>12654</v>
      </c>
      <c r="AF2572" s="1" t="s">
        <v>12655</v>
      </c>
    </row>
    <row r="2573" spans="1:32" x14ac:dyDescent="0.2">
      <c r="A2573" s="1" t="s">
        <v>6731</v>
      </c>
      <c r="B2573" s="10">
        <v>4990374</v>
      </c>
      <c r="C2573" s="1" t="s">
        <v>2654</v>
      </c>
      <c r="D2573" s="1" t="s">
        <v>148</v>
      </c>
      <c r="E2573" s="11">
        <v>8712523</v>
      </c>
      <c r="F2573" s="11">
        <v>3839</v>
      </c>
      <c r="G2573" s="11">
        <v>3399</v>
      </c>
      <c r="H2573" s="11">
        <v>2862</v>
      </c>
      <c r="I2573" s="11">
        <v>1791</v>
      </c>
      <c r="J2573" s="11">
        <v>1791</v>
      </c>
      <c r="K2573" s="12" t="s">
        <v>2</v>
      </c>
      <c r="L2573" s="12" t="s">
        <v>2</v>
      </c>
      <c r="M2573" s="11">
        <v>3832</v>
      </c>
      <c r="N2573" s="11">
        <v>-1234</v>
      </c>
      <c r="O2573" s="11">
        <v>1428</v>
      </c>
      <c r="P2573" s="11">
        <v>983</v>
      </c>
      <c r="Q2573" s="11">
        <v>983</v>
      </c>
      <c r="R2573" s="11">
        <v>-1589</v>
      </c>
      <c r="S2573" s="11">
        <v>-941</v>
      </c>
      <c r="T2573" s="11">
        <v>-2985</v>
      </c>
      <c r="U2573" s="11">
        <v>-816</v>
      </c>
      <c r="V2573" s="11">
        <v>-816</v>
      </c>
      <c r="W2573" s="13">
        <v>14.026999999999999</v>
      </c>
      <c r="X2573" s="13">
        <v>12.326000000000001</v>
      </c>
      <c r="Y2573" s="13">
        <v>5.9409999999999998</v>
      </c>
      <c r="Z2573" s="13">
        <v>-1.018</v>
      </c>
      <c r="AA2573" s="13">
        <v>-1.018</v>
      </c>
      <c r="AB2573" s="1">
        <v>9248</v>
      </c>
      <c r="AC2573" s="12" t="s">
        <v>4019</v>
      </c>
      <c r="AD2573" s="13">
        <v>0.71434600000000004</v>
      </c>
      <c r="AE2573" s="1" t="s">
        <v>12654</v>
      </c>
      <c r="AF2573" s="1" t="s">
        <v>12658</v>
      </c>
    </row>
    <row r="2574" spans="1:32" x14ac:dyDescent="0.2">
      <c r="A2574" s="1" t="s">
        <v>6732</v>
      </c>
      <c r="B2574" s="10">
        <v>4319321</v>
      </c>
      <c r="C2574" s="1" t="s">
        <v>2655</v>
      </c>
      <c r="D2574" s="1" t="s">
        <v>20</v>
      </c>
      <c r="E2574" s="11">
        <v>59705780</v>
      </c>
      <c r="F2574" s="12" t="s">
        <v>2</v>
      </c>
      <c r="G2574" s="12" t="s">
        <v>2</v>
      </c>
      <c r="H2574" s="12" t="s">
        <v>2</v>
      </c>
      <c r="I2574" s="12" t="s">
        <v>2</v>
      </c>
      <c r="J2574" s="11">
        <v>-71</v>
      </c>
      <c r="K2574" s="12" t="s">
        <v>2</v>
      </c>
      <c r="L2574" s="12" t="s">
        <v>2</v>
      </c>
      <c r="M2574" s="12" t="s">
        <v>2</v>
      </c>
      <c r="N2574" s="12" t="s">
        <v>2</v>
      </c>
      <c r="O2574" s="12" t="s">
        <v>2</v>
      </c>
      <c r="P2574" s="12" t="s">
        <v>2</v>
      </c>
      <c r="Q2574" s="11">
        <v>-626</v>
      </c>
      <c r="R2574" s="12" t="s">
        <v>2</v>
      </c>
      <c r="S2574" s="12" t="s">
        <v>2</v>
      </c>
      <c r="T2574" s="12" t="s">
        <v>2</v>
      </c>
      <c r="U2574" s="12" t="s">
        <v>2</v>
      </c>
      <c r="V2574" s="11">
        <v>-6221</v>
      </c>
      <c r="W2574" s="12" t="s">
        <v>2</v>
      </c>
      <c r="X2574" s="12" t="s">
        <v>2</v>
      </c>
      <c r="Y2574" s="12" t="s">
        <v>2</v>
      </c>
      <c r="Z2574" s="12" t="s">
        <v>2</v>
      </c>
      <c r="AA2574" s="13">
        <v>-118.292</v>
      </c>
      <c r="AB2574" s="1">
        <v>3053</v>
      </c>
      <c r="AC2574" s="12" t="s">
        <v>4019</v>
      </c>
      <c r="AD2574" s="12" t="s">
        <v>4019</v>
      </c>
      <c r="AE2574" s="1" t="s">
        <v>12654</v>
      </c>
      <c r="AF2574" s="1" t="s">
        <v>12661</v>
      </c>
    </row>
    <row r="2575" spans="1:32" x14ac:dyDescent="0.2">
      <c r="A2575" s="1" t="s">
        <v>6733</v>
      </c>
      <c r="B2575" s="10">
        <v>4812869</v>
      </c>
      <c r="C2575" s="1" t="s">
        <v>2656</v>
      </c>
      <c r="D2575" s="1" t="s">
        <v>5</v>
      </c>
      <c r="E2575" s="11">
        <v>129213965</v>
      </c>
      <c r="F2575" s="11">
        <v>4418.1440000000002</v>
      </c>
      <c r="G2575" s="11">
        <v>8842</v>
      </c>
      <c r="H2575" s="11">
        <v>6811</v>
      </c>
      <c r="I2575" s="11">
        <v>21022</v>
      </c>
      <c r="J2575" s="11">
        <v>21022</v>
      </c>
      <c r="K2575" s="13">
        <v>20673.57143</v>
      </c>
      <c r="L2575" s="13">
        <v>18445.400000000001</v>
      </c>
      <c r="M2575" s="11">
        <v>6654.7079999999996</v>
      </c>
      <c r="N2575" s="11">
        <v>-82</v>
      </c>
      <c r="O2575" s="11">
        <v>12420</v>
      </c>
      <c r="P2575" s="11">
        <v>23844</v>
      </c>
      <c r="Q2575" s="11">
        <v>23844</v>
      </c>
      <c r="R2575" s="11">
        <v>-2283.4499999999998</v>
      </c>
      <c r="S2575" s="11">
        <v>-27377</v>
      </c>
      <c r="T2575" s="11">
        <v>1302</v>
      </c>
      <c r="U2575" s="11">
        <v>8370</v>
      </c>
      <c r="V2575" s="11">
        <v>8370</v>
      </c>
      <c r="W2575" s="13">
        <v>15.606999999999999</v>
      </c>
      <c r="X2575" s="13">
        <v>26.486999999999998</v>
      </c>
      <c r="Y2575" s="13">
        <v>8.3849999999999998</v>
      </c>
      <c r="Z2575" s="13">
        <v>30.920999999999999</v>
      </c>
      <c r="AA2575" s="13">
        <v>30.920999999999999</v>
      </c>
      <c r="AB2575" s="1">
        <v>4587</v>
      </c>
      <c r="AC2575" s="12" t="s">
        <v>4019</v>
      </c>
      <c r="AD2575" s="13">
        <v>3.6724610000000002</v>
      </c>
      <c r="AE2575" s="1" t="s">
        <v>12654</v>
      </c>
      <c r="AF2575" s="1" t="s">
        <v>12656</v>
      </c>
    </row>
    <row r="2576" spans="1:32" x14ac:dyDescent="0.2">
      <c r="A2576" s="1" t="s">
        <v>6734</v>
      </c>
      <c r="B2576" s="10">
        <v>5102788</v>
      </c>
      <c r="C2576" s="1"/>
      <c r="D2576" s="1" t="s">
        <v>5</v>
      </c>
      <c r="E2576" s="11">
        <v>14749450</v>
      </c>
      <c r="F2576" s="11">
        <v>-412</v>
      </c>
      <c r="G2576" s="11">
        <v>-473</v>
      </c>
      <c r="H2576" s="11">
        <v>-697</v>
      </c>
      <c r="I2576" s="11">
        <v>-895</v>
      </c>
      <c r="J2576" s="11">
        <v>-826</v>
      </c>
      <c r="K2576" s="12" t="s">
        <v>2</v>
      </c>
      <c r="L2576" s="12" t="s">
        <v>2</v>
      </c>
      <c r="M2576" s="11">
        <v>-422</v>
      </c>
      <c r="N2576" s="11">
        <v>-476</v>
      </c>
      <c r="O2576" s="11">
        <v>-564</v>
      </c>
      <c r="P2576" s="11">
        <v>-833</v>
      </c>
      <c r="Q2576" s="11">
        <v>-719</v>
      </c>
      <c r="R2576" s="11">
        <v>-2</v>
      </c>
      <c r="S2576" s="11">
        <v>-33</v>
      </c>
      <c r="T2576" s="11">
        <v>-212</v>
      </c>
      <c r="U2576" s="11">
        <v>-150</v>
      </c>
      <c r="V2576" s="11">
        <v>-75</v>
      </c>
      <c r="W2576" s="13">
        <v>-52.679000000000002</v>
      </c>
      <c r="X2576" s="13">
        <v>-28.288</v>
      </c>
      <c r="Y2576" s="13">
        <v>-28.335000000000001</v>
      </c>
      <c r="Z2576" s="13">
        <v>-58.197000000000003</v>
      </c>
      <c r="AA2576" s="13">
        <v>-63.887</v>
      </c>
      <c r="AB2576" s="1">
        <v>4882</v>
      </c>
      <c r="AC2576" s="12" t="s">
        <v>4019</v>
      </c>
      <c r="AD2576" s="13">
        <v>3.4163749999999999</v>
      </c>
      <c r="AE2576" s="1" t="s">
        <v>12654</v>
      </c>
      <c r="AF2576" s="1" t="s">
        <v>12656</v>
      </c>
    </row>
    <row r="2577" spans="1:32" x14ac:dyDescent="0.2">
      <c r="A2577" s="1" t="s">
        <v>6735</v>
      </c>
      <c r="B2577" s="10">
        <v>4295672</v>
      </c>
      <c r="C2577" s="1" t="s">
        <v>2657</v>
      </c>
      <c r="D2577" s="1" t="s">
        <v>182</v>
      </c>
      <c r="E2577" s="11">
        <v>2218542771</v>
      </c>
      <c r="F2577" s="11">
        <v>26440</v>
      </c>
      <c r="G2577" s="11">
        <v>48143</v>
      </c>
      <c r="H2577" s="11">
        <v>53063</v>
      </c>
      <c r="I2577" s="11">
        <v>54567</v>
      </c>
      <c r="J2577" s="11">
        <v>58023</v>
      </c>
      <c r="K2577" s="13">
        <v>65490.143089999998</v>
      </c>
      <c r="L2577" s="13">
        <v>73432.137799999997</v>
      </c>
      <c r="M2577" s="11">
        <v>37574</v>
      </c>
      <c r="N2577" s="11">
        <v>50692</v>
      </c>
      <c r="O2577" s="11">
        <v>52796</v>
      </c>
      <c r="P2577" s="11">
        <v>77753</v>
      </c>
      <c r="Q2577" s="11">
        <v>68854</v>
      </c>
      <c r="R2577" s="11">
        <v>-14022</v>
      </c>
      <c r="S2577" s="11">
        <v>-7057</v>
      </c>
      <c r="T2577" s="11">
        <v>-22504</v>
      </c>
      <c r="U2577" s="11">
        <v>-19000</v>
      </c>
      <c r="V2577" s="11">
        <v>-29765</v>
      </c>
      <c r="W2577" s="13">
        <v>10.294</v>
      </c>
      <c r="X2577" s="13">
        <v>18.146999999999998</v>
      </c>
      <c r="Y2577" s="13">
        <v>11.275</v>
      </c>
      <c r="Z2577" s="13">
        <v>15.632999999999999</v>
      </c>
      <c r="AA2577" s="13">
        <v>18.183</v>
      </c>
      <c r="AB2577" s="1">
        <v>2181</v>
      </c>
      <c r="AC2577" s="13">
        <v>17.052520000000001</v>
      </c>
      <c r="AD2577" s="13">
        <v>2.9964900000000001</v>
      </c>
      <c r="AE2577" s="1" t="s">
        <v>12654</v>
      </c>
      <c r="AF2577" s="1" t="s">
        <v>12664</v>
      </c>
    </row>
    <row r="2578" spans="1:32" x14ac:dyDescent="0.2">
      <c r="A2578" s="1" t="s">
        <v>6736</v>
      </c>
      <c r="B2578" s="10">
        <v>10539758</v>
      </c>
      <c r="C2578" s="1" t="s">
        <v>2658</v>
      </c>
      <c r="D2578" s="1" t="s">
        <v>7</v>
      </c>
      <c r="E2578" s="11">
        <v>1874917</v>
      </c>
      <c r="F2578" s="11">
        <v>100</v>
      </c>
      <c r="G2578" s="11">
        <v>165</v>
      </c>
      <c r="H2578" s="11">
        <v>236</v>
      </c>
      <c r="I2578" s="11">
        <v>247</v>
      </c>
      <c r="J2578" s="11">
        <v>228</v>
      </c>
      <c r="K2578" s="12" t="s">
        <v>2</v>
      </c>
      <c r="L2578" s="12" t="s">
        <v>2</v>
      </c>
      <c r="M2578" s="12" t="s">
        <v>2</v>
      </c>
      <c r="N2578" s="11">
        <v>-220</v>
      </c>
      <c r="O2578" s="11">
        <v>-244</v>
      </c>
      <c r="P2578" s="11">
        <v>163</v>
      </c>
      <c r="Q2578" s="11">
        <v>89</v>
      </c>
      <c r="R2578" s="12" t="s">
        <v>2</v>
      </c>
      <c r="S2578" s="11">
        <v>-6</v>
      </c>
      <c r="T2578" s="11">
        <v>-11</v>
      </c>
      <c r="U2578" s="11">
        <v>-3</v>
      </c>
      <c r="V2578" s="11">
        <v>-37</v>
      </c>
      <c r="W2578" s="13">
        <v>22.648</v>
      </c>
      <c r="X2578" s="13">
        <v>26.152000000000001</v>
      </c>
      <c r="Y2578" s="13">
        <v>22.03</v>
      </c>
      <c r="Z2578" s="13">
        <v>16.715</v>
      </c>
      <c r="AA2578" s="13">
        <v>10.898</v>
      </c>
      <c r="AB2578" s="1">
        <v>7140</v>
      </c>
      <c r="AC2578" s="13">
        <v>20.962942999999999</v>
      </c>
      <c r="AD2578" s="13">
        <v>1.179432</v>
      </c>
      <c r="AE2578" s="1" t="s">
        <v>12654</v>
      </c>
      <c r="AF2578" s="1" t="s">
        <v>12657</v>
      </c>
    </row>
    <row r="2579" spans="1:32" x14ac:dyDescent="0.2">
      <c r="A2579" s="1" t="s">
        <v>6737</v>
      </c>
      <c r="B2579" s="10">
        <v>4812947</v>
      </c>
      <c r="C2579" s="1" t="s">
        <v>2659</v>
      </c>
      <c r="D2579" s="1" t="s">
        <v>5</v>
      </c>
      <c r="E2579" s="11">
        <v>28872022</v>
      </c>
      <c r="F2579" s="11">
        <v>5674</v>
      </c>
      <c r="G2579" s="11">
        <v>1080</v>
      </c>
      <c r="H2579" s="11">
        <v>3610</v>
      </c>
      <c r="I2579" s="11">
        <v>5114</v>
      </c>
      <c r="J2579" s="11">
        <v>2369</v>
      </c>
      <c r="K2579" s="12" t="s">
        <v>2</v>
      </c>
      <c r="L2579" s="12" t="s">
        <v>2</v>
      </c>
      <c r="M2579" s="11">
        <v>5938</v>
      </c>
      <c r="N2579" s="11">
        <v>-6065</v>
      </c>
      <c r="O2579" s="11">
        <v>6125</v>
      </c>
      <c r="P2579" s="11">
        <v>5486</v>
      </c>
      <c r="Q2579" s="11">
        <v>-1092</v>
      </c>
      <c r="R2579" s="11">
        <v>-442</v>
      </c>
      <c r="S2579" s="11">
        <v>-2539</v>
      </c>
      <c r="T2579" s="11">
        <v>-1013</v>
      </c>
      <c r="U2579" s="11">
        <v>-1390</v>
      </c>
      <c r="V2579" s="11">
        <v>-950</v>
      </c>
      <c r="W2579" s="13">
        <v>57.453000000000003</v>
      </c>
      <c r="X2579" s="13">
        <v>-4.8150000000000004</v>
      </c>
      <c r="Y2579" s="13">
        <v>36.893999999999998</v>
      </c>
      <c r="Z2579" s="13">
        <v>30.213999999999999</v>
      </c>
      <c r="AA2579" s="13">
        <v>3.1819999999999999</v>
      </c>
      <c r="AB2579" s="1">
        <v>2929</v>
      </c>
      <c r="AC2579" s="13">
        <v>62.563462000000001</v>
      </c>
      <c r="AD2579" s="13">
        <v>2.0029859999999999</v>
      </c>
      <c r="AE2579" s="1" t="s">
        <v>12654</v>
      </c>
      <c r="AF2579" s="1" t="s">
        <v>12656</v>
      </c>
    </row>
    <row r="2580" spans="1:32" x14ac:dyDescent="0.2">
      <c r="A2580" s="1" t="s">
        <v>6738</v>
      </c>
      <c r="B2580" s="10">
        <v>4915938</v>
      </c>
      <c r="C2580" s="1" t="s">
        <v>2660</v>
      </c>
      <c r="D2580" s="1" t="s">
        <v>125</v>
      </c>
      <c r="E2580" s="11">
        <v>11360905</v>
      </c>
      <c r="F2580" s="11">
        <v>1247</v>
      </c>
      <c r="G2580" s="11">
        <v>1521</v>
      </c>
      <c r="H2580" s="11">
        <v>1439</v>
      </c>
      <c r="I2580" s="11">
        <v>916</v>
      </c>
      <c r="J2580" s="11">
        <v>295</v>
      </c>
      <c r="K2580" s="12" t="s">
        <v>2</v>
      </c>
      <c r="L2580" s="12" t="s">
        <v>2</v>
      </c>
      <c r="M2580" s="11">
        <v>1945</v>
      </c>
      <c r="N2580" s="11">
        <v>713</v>
      </c>
      <c r="O2580" s="11">
        <v>2520</v>
      </c>
      <c r="P2580" s="11">
        <v>2714</v>
      </c>
      <c r="Q2580" s="11">
        <v>1311</v>
      </c>
      <c r="R2580" s="11">
        <v>-1076</v>
      </c>
      <c r="S2580" s="11">
        <v>-292</v>
      </c>
      <c r="T2580" s="11">
        <v>-703</v>
      </c>
      <c r="U2580" s="11">
        <v>-3120</v>
      </c>
      <c r="V2580" s="11">
        <v>-4462</v>
      </c>
      <c r="W2580" s="13">
        <v>6.8440000000000003</v>
      </c>
      <c r="X2580" s="13">
        <v>7.016</v>
      </c>
      <c r="Y2580" s="13">
        <v>5.0720000000000001</v>
      </c>
      <c r="Z2580" s="13">
        <v>-4.742</v>
      </c>
      <c r="AA2580" s="13">
        <v>-5.2939999999999996</v>
      </c>
      <c r="AB2580" s="1">
        <v>2796</v>
      </c>
      <c r="AC2580" s="12" t="s">
        <v>4019</v>
      </c>
      <c r="AD2580" s="13">
        <v>0.89994200000000002</v>
      </c>
      <c r="AE2580" s="1" t="s">
        <v>12654</v>
      </c>
      <c r="AF2580" s="1" t="s">
        <v>12672</v>
      </c>
    </row>
    <row r="2581" spans="1:32" x14ac:dyDescent="0.2">
      <c r="A2581" s="1" t="s">
        <v>6739</v>
      </c>
      <c r="B2581" s="10">
        <v>5298916</v>
      </c>
      <c r="C2581" s="1" t="s">
        <v>2661</v>
      </c>
      <c r="D2581" s="1" t="s">
        <v>316</v>
      </c>
      <c r="E2581" s="11">
        <v>126509879</v>
      </c>
      <c r="F2581" s="11">
        <v>17932</v>
      </c>
      <c r="G2581" s="11">
        <v>25811</v>
      </c>
      <c r="H2581" s="11">
        <v>29414</v>
      </c>
      <c r="I2581" s="11">
        <v>11154</v>
      </c>
      <c r="J2581" s="11">
        <v>22491</v>
      </c>
      <c r="K2581" s="13">
        <v>17385.087049999998</v>
      </c>
      <c r="L2581" s="13">
        <v>25582.422920000001</v>
      </c>
      <c r="M2581" s="12" t="s">
        <v>2</v>
      </c>
      <c r="N2581" s="11">
        <v>51053</v>
      </c>
      <c r="O2581" s="11">
        <v>21376</v>
      </c>
      <c r="P2581" s="11">
        <v>41304</v>
      </c>
      <c r="Q2581" s="11">
        <v>41941</v>
      </c>
      <c r="R2581" s="12" t="s">
        <v>2</v>
      </c>
      <c r="S2581" s="11">
        <v>-12521</v>
      </c>
      <c r="T2581" s="11">
        <v>-17520</v>
      </c>
      <c r="U2581" s="11">
        <v>-21072</v>
      </c>
      <c r="V2581" s="11">
        <v>-8473</v>
      </c>
      <c r="W2581" s="13">
        <v>18.923999999999999</v>
      </c>
      <c r="X2581" s="13">
        <v>-6.8140000000000001</v>
      </c>
      <c r="Y2581" s="13">
        <v>-2.218</v>
      </c>
      <c r="Z2581" s="13">
        <v>-9.2509999999999994</v>
      </c>
      <c r="AA2581" s="13">
        <v>7.3949999999999996</v>
      </c>
      <c r="AB2581" s="1">
        <v>6523</v>
      </c>
      <c r="AC2581" s="13">
        <v>11.537986999999999</v>
      </c>
      <c r="AD2581" s="13">
        <v>0.94309100000000001</v>
      </c>
      <c r="AE2581" s="1" t="s">
        <v>12654</v>
      </c>
      <c r="AF2581" s="1" t="s">
        <v>12671</v>
      </c>
    </row>
    <row r="2582" spans="1:32" x14ac:dyDescent="0.2">
      <c r="A2582" s="1" t="s">
        <v>6740</v>
      </c>
      <c r="B2582" s="10">
        <v>4989189</v>
      </c>
      <c r="C2582" s="1" t="s">
        <v>2662</v>
      </c>
      <c r="D2582" s="1" t="s">
        <v>195</v>
      </c>
      <c r="E2582" s="11">
        <v>5369779</v>
      </c>
      <c r="F2582" s="11">
        <v>725</v>
      </c>
      <c r="G2582" s="11">
        <v>170</v>
      </c>
      <c r="H2582" s="11">
        <v>155</v>
      </c>
      <c r="I2582" s="11">
        <v>430</v>
      </c>
      <c r="J2582" s="11">
        <v>430</v>
      </c>
      <c r="K2582" s="12" t="s">
        <v>2</v>
      </c>
      <c r="L2582" s="12" t="s">
        <v>2</v>
      </c>
      <c r="M2582" s="11">
        <v>3291</v>
      </c>
      <c r="N2582" s="11">
        <v>-1663</v>
      </c>
      <c r="O2582" s="11">
        <v>-541</v>
      </c>
      <c r="P2582" s="11">
        <v>2076</v>
      </c>
      <c r="Q2582" s="11">
        <v>2076</v>
      </c>
      <c r="R2582" s="11">
        <v>-6</v>
      </c>
      <c r="S2582" s="11">
        <v>23</v>
      </c>
      <c r="T2582" s="11">
        <v>-498</v>
      </c>
      <c r="U2582" s="11">
        <v>354</v>
      </c>
      <c r="V2582" s="11">
        <v>354</v>
      </c>
      <c r="W2582" s="13">
        <v>14.468999999999999</v>
      </c>
      <c r="X2582" s="13">
        <v>5.4480000000000004</v>
      </c>
      <c r="Y2582" s="13">
        <v>1.47</v>
      </c>
      <c r="Z2582" s="13">
        <v>9.1430000000000007</v>
      </c>
      <c r="AA2582" s="13">
        <v>9.1430000000000007</v>
      </c>
      <c r="AB2582" s="1">
        <v>3267</v>
      </c>
      <c r="AC2582" s="13">
        <v>15.159701</v>
      </c>
      <c r="AD2582" s="13">
        <v>1.606077</v>
      </c>
      <c r="AE2582" s="1" t="s">
        <v>12654</v>
      </c>
      <c r="AF2582" s="1" t="s">
        <v>12664</v>
      </c>
    </row>
    <row r="2583" spans="1:32" x14ac:dyDescent="0.2">
      <c r="A2583" s="1" t="s">
        <v>6741</v>
      </c>
      <c r="B2583" s="10">
        <v>4810228</v>
      </c>
      <c r="C2583" s="1" t="s">
        <v>2663</v>
      </c>
      <c r="D2583" s="1" t="s">
        <v>328</v>
      </c>
      <c r="E2583" s="11">
        <v>4050496</v>
      </c>
      <c r="F2583" s="11">
        <v>-277</v>
      </c>
      <c r="G2583" s="11">
        <v>-168</v>
      </c>
      <c r="H2583" s="11">
        <v>509</v>
      </c>
      <c r="I2583" s="11">
        <v>5</v>
      </c>
      <c r="J2583" s="11">
        <v>-136</v>
      </c>
      <c r="K2583" s="12" t="s">
        <v>2</v>
      </c>
      <c r="L2583" s="12" t="s">
        <v>2</v>
      </c>
      <c r="M2583" s="11">
        <v>-101</v>
      </c>
      <c r="N2583" s="11">
        <v>16</v>
      </c>
      <c r="O2583" s="11">
        <v>277</v>
      </c>
      <c r="P2583" s="11">
        <v>-79</v>
      </c>
      <c r="Q2583" s="11">
        <v>-73</v>
      </c>
      <c r="R2583" s="11">
        <v>-184</v>
      </c>
      <c r="S2583" s="11">
        <v>-6</v>
      </c>
      <c r="T2583" s="11">
        <v>-156</v>
      </c>
      <c r="U2583" s="11">
        <v>115</v>
      </c>
      <c r="V2583" s="11">
        <v>-27</v>
      </c>
      <c r="W2583" s="13">
        <v>-21.117999999999999</v>
      </c>
      <c r="X2583" s="13">
        <v>-40.292000000000002</v>
      </c>
      <c r="Y2583" s="13">
        <v>42.100999999999999</v>
      </c>
      <c r="Z2583" s="13">
        <v>1.571</v>
      </c>
      <c r="AA2583" s="13">
        <v>-28.353999999999999</v>
      </c>
      <c r="AB2583" s="1">
        <v>6190</v>
      </c>
      <c r="AC2583" s="12" t="s">
        <v>4019</v>
      </c>
      <c r="AD2583" s="13">
        <v>1.5322210000000001</v>
      </c>
      <c r="AE2583" s="1" t="s">
        <v>12654</v>
      </c>
      <c r="AF2583" s="1" t="s">
        <v>12656</v>
      </c>
    </row>
    <row r="2584" spans="1:32" x14ac:dyDescent="0.2">
      <c r="A2584" s="1" t="s">
        <v>6742</v>
      </c>
      <c r="B2584" s="10">
        <v>5304882</v>
      </c>
      <c r="C2584" s="1" t="s">
        <v>2664</v>
      </c>
      <c r="D2584" s="1" t="s">
        <v>179</v>
      </c>
      <c r="E2584" s="11">
        <v>15458800</v>
      </c>
      <c r="F2584" s="11">
        <v>-848</v>
      </c>
      <c r="G2584" s="11">
        <v>-609</v>
      </c>
      <c r="H2584" s="11">
        <v>-225</v>
      </c>
      <c r="I2584" s="11">
        <v>75</v>
      </c>
      <c r="J2584" s="11">
        <v>75</v>
      </c>
      <c r="K2584" s="12" t="s">
        <v>2</v>
      </c>
      <c r="L2584" s="12" t="s">
        <v>2</v>
      </c>
      <c r="M2584" s="11">
        <v>-574</v>
      </c>
      <c r="N2584" s="11">
        <v>-426</v>
      </c>
      <c r="O2584" s="11">
        <v>219</v>
      </c>
      <c r="P2584" s="11">
        <v>388</v>
      </c>
      <c r="Q2584" s="11">
        <v>388</v>
      </c>
      <c r="R2584" s="11">
        <v>-372</v>
      </c>
      <c r="S2584" s="11">
        <v>-946</v>
      </c>
      <c r="T2584" s="11">
        <v>-582</v>
      </c>
      <c r="U2584" s="11">
        <v>-213</v>
      </c>
      <c r="V2584" s="11">
        <v>-213</v>
      </c>
      <c r="W2584" s="12" t="s">
        <v>2</v>
      </c>
      <c r="X2584" s="13">
        <v>-25.251000000000001</v>
      </c>
      <c r="Y2584" s="13">
        <v>-11.090999999999999</v>
      </c>
      <c r="Z2584" s="13">
        <v>0</v>
      </c>
      <c r="AA2584" s="13">
        <v>0</v>
      </c>
      <c r="AB2584" s="1">
        <v>4379</v>
      </c>
      <c r="AC2584" s="13">
        <v>31.357982</v>
      </c>
      <c r="AD2584" s="13">
        <v>2.4829850000000002</v>
      </c>
      <c r="AE2584" s="1" t="s">
        <v>12654</v>
      </c>
      <c r="AF2584" s="1" t="s">
        <v>12664</v>
      </c>
    </row>
    <row r="2585" spans="1:32" x14ac:dyDescent="0.2">
      <c r="A2585" s="1" t="s">
        <v>6743</v>
      </c>
      <c r="B2585" s="10">
        <v>6676290</v>
      </c>
      <c r="C2585" s="1" t="s">
        <v>2665</v>
      </c>
      <c r="D2585" s="1" t="s">
        <v>141</v>
      </c>
      <c r="E2585" s="11">
        <v>10734249</v>
      </c>
      <c r="F2585" s="11">
        <v>596</v>
      </c>
      <c r="G2585" s="11">
        <v>575</v>
      </c>
      <c r="H2585" s="11">
        <v>1143</v>
      </c>
      <c r="I2585" s="11">
        <v>1320</v>
      </c>
      <c r="J2585" s="11">
        <v>1465</v>
      </c>
      <c r="K2585" s="12" t="s">
        <v>2</v>
      </c>
      <c r="L2585" s="12" t="s">
        <v>2</v>
      </c>
      <c r="M2585" s="11">
        <v>703</v>
      </c>
      <c r="N2585" s="11">
        <v>-41</v>
      </c>
      <c r="O2585" s="11">
        <v>1575</v>
      </c>
      <c r="P2585" s="11">
        <v>785</v>
      </c>
      <c r="Q2585" s="11">
        <v>755</v>
      </c>
      <c r="R2585" s="11">
        <v>-71</v>
      </c>
      <c r="S2585" s="11">
        <v>-94</v>
      </c>
      <c r="T2585" s="11">
        <v>-210</v>
      </c>
      <c r="U2585" s="11">
        <v>-146</v>
      </c>
      <c r="V2585" s="11">
        <v>-882</v>
      </c>
      <c r="W2585" s="13">
        <v>25.31</v>
      </c>
      <c r="X2585" s="13">
        <v>20.058</v>
      </c>
      <c r="Y2585" s="13">
        <v>33.177</v>
      </c>
      <c r="Z2585" s="13">
        <v>29.553000000000001</v>
      </c>
      <c r="AA2585" s="13">
        <v>25.948</v>
      </c>
      <c r="AB2585" s="1">
        <v>9325</v>
      </c>
      <c r="AC2585" s="13">
        <v>12.773954</v>
      </c>
      <c r="AD2585" s="13">
        <v>2.6321159999999999</v>
      </c>
      <c r="AE2585" s="1" t="s">
        <v>12654</v>
      </c>
      <c r="AF2585" s="1" t="s">
        <v>12673</v>
      </c>
    </row>
    <row r="2586" spans="1:32" x14ac:dyDescent="0.2">
      <c r="A2586" s="1" t="s">
        <v>6744</v>
      </c>
      <c r="B2586" s="10">
        <v>4915917</v>
      </c>
      <c r="C2586" s="1" t="s">
        <v>2666</v>
      </c>
      <c r="D2586" s="1" t="s">
        <v>15</v>
      </c>
      <c r="E2586" s="11">
        <v>15312250</v>
      </c>
      <c r="F2586" s="11">
        <v>-6231</v>
      </c>
      <c r="G2586" s="11">
        <v>-833</v>
      </c>
      <c r="H2586" s="11">
        <v>820</v>
      </c>
      <c r="I2586" s="11">
        <v>1211</v>
      </c>
      <c r="J2586" s="11">
        <v>2636</v>
      </c>
      <c r="K2586" s="12" t="s">
        <v>2</v>
      </c>
      <c r="L2586" s="12" t="s">
        <v>2</v>
      </c>
      <c r="M2586" s="11">
        <v>-21858</v>
      </c>
      <c r="N2586" s="11">
        <v>13058</v>
      </c>
      <c r="O2586" s="11">
        <v>9355</v>
      </c>
      <c r="P2586" s="11">
        <v>12375</v>
      </c>
      <c r="Q2586" s="11">
        <v>15336</v>
      </c>
      <c r="R2586" s="11">
        <v>-4163</v>
      </c>
      <c r="S2586" s="11">
        <v>-2701</v>
      </c>
      <c r="T2586" s="11">
        <v>-3564</v>
      </c>
      <c r="U2586" s="11">
        <v>-2216</v>
      </c>
      <c r="V2586" s="11">
        <v>-1932</v>
      </c>
      <c r="W2586" s="13">
        <v>-168.33600000000001</v>
      </c>
      <c r="X2586" s="13">
        <v>-47.7</v>
      </c>
      <c r="Y2586" s="13">
        <v>39.520000000000003</v>
      </c>
      <c r="Z2586" s="13">
        <v>22.532</v>
      </c>
      <c r="AA2586" s="13">
        <v>24.893999999999998</v>
      </c>
      <c r="AB2586" s="1">
        <v>4337</v>
      </c>
      <c r="AC2586" s="13">
        <v>18.283346999999999</v>
      </c>
      <c r="AD2586" s="13">
        <v>5.3056179999999999</v>
      </c>
      <c r="AE2586" s="1" t="s">
        <v>12654</v>
      </c>
      <c r="AF2586" s="1" t="s">
        <v>12661</v>
      </c>
    </row>
    <row r="2587" spans="1:32" x14ac:dyDescent="0.2">
      <c r="A2587" s="1" t="s">
        <v>6745</v>
      </c>
      <c r="B2587" s="10">
        <v>6513875</v>
      </c>
      <c r="C2587" s="1" t="s">
        <v>2667</v>
      </c>
      <c r="D2587" s="1" t="s">
        <v>32</v>
      </c>
      <c r="E2587" s="11">
        <v>7168760</v>
      </c>
      <c r="F2587" s="11">
        <v>-136</v>
      </c>
      <c r="G2587" s="11">
        <v>-111</v>
      </c>
      <c r="H2587" s="11">
        <v>-384</v>
      </c>
      <c r="I2587" s="11">
        <v>-150</v>
      </c>
      <c r="J2587" s="11">
        <v>-150</v>
      </c>
      <c r="K2587" s="12" t="s">
        <v>2</v>
      </c>
      <c r="L2587" s="12" t="s">
        <v>2</v>
      </c>
      <c r="M2587" s="11">
        <v>-430</v>
      </c>
      <c r="N2587" s="11">
        <v>157</v>
      </c>
      <c r="O2587" s="11">
        <v>1</v>
      </c>
      <c r="P2587" s="11">
        <v>-160</v>
      </c>
      <c r="Q2587" s="11">
        <v>-160</v>
      </c>
      <c r="R2587" s="11">
        <v>-396</v>
      </c>
      <c r="S2587" s="11">
        <v>-190</v>
      </c>
      <c r="T2587" s="11">
        <v>1</v>
      </c>
      <c r="U2587" s="11">
        <v>-117</v>
      </c>
      <c r="V2587" s="11">
        <v>-117</v>
      </c>
      <c r="W2587" s="13">
        <v>-12.523999999999999</v>
      </c>
      <c r="X2587" s="13">
        <v>-13.901999999999999</v>
      </c>
      <c r="Y2587" s="13">
        <v>-91.323999999999998</v>
      </c>
      <c r="Z2587" s="13">
        <v>-21.209</v>
      </c>
      <c r="AA2587" s="13">
        <v>-21.209</v>
      </c>
      <c r="AB2587" s="1">
        <v>7044</v>
      </c>
      <c r="AC2587" s="13">
        <v>19.948982999999998</v>
      </c>
      <c r="AD2587" s="13">
        <v>7.1570200000000002</v>
      </c>
      <c r="AE2587" s="1" t="s">
        <v>12654</v>
      </c>
      <c r="AF2587" s="1" t="s">
        <v>12666</v>
      </c>
    </row>
    <row r="2588" spans="1:32" x14ac:dyDescent="0.2">
      <c r="A2588" s="1" t="s">
        <v>6746</v>
      </c>
      <c r="B2588" s="10">
        <v>4911075</v>
      </c>
      <c r="C2588" s="1" t="s">
        <v>2668</v>
      </c>
      <c r="D2588" s="1" t="s">
        <v>90</v>
      </c>
      <c r="E2588" s="11">
        <v>12528230</v>
      </c>
      <c r="F2588" s="11">
        <v>2713</v>
      </c>
      <c r="G2588" s="11">
        <v>2943</v>
      </c>
      <c r="H2588" s="11">
        <v>1539</v>
      </c>
      <c r="I2588" s="11">
        <v>1669</v>
      </c>
      <c r="J2588" s="11">
        <v>1280</v>
      </c>
      <c r="K2588" s="13">
        <v>1707</v>
      </c>
      <c r="L2588" s="13">
        <v>1736.5</v>
      </c>
      <c r="M2588" s="11">
        <v>3047</v>
      </c>
      <c r="N2588" s="11">
        <v>3521</v>
      </c>
      <c r="O2588" s="11">
        <v>1665</v>
      </c>
      <c r="P2588" s="11">
        <v>2718</v>
      </c>
      <c r="Q2588" s="11">
        <v>831</v>
      </c>
      <c r="R2588" s="11">
        <v>-1312</v>
      </c>
      <c r="S2588" s="11">
        <v>-712</v>
      </c>
      <c r="T2588" s="11">
        <v>-882</v>
      </c>
      <c r="U2588" s="11">
        <v>-950</v>
      </c>
      <c r="V2588" s="11">
        <v>-4693</v>
      </c>
      <c r="W2588" s="13">
        <v>13.208</v>
      </c>
      <c r="X2588" s="13">
        <v>13.518000000000001</v>
      </c>
      <c r="Y2588" s="13">
        <v>6.6630000000000003</v>
      </c>
      <c r="Z2588" s="13">
        <v>6.5910000000000002</v>
      </c>
      <c r="AA2588" s="13">
        <v>5.149</v>
      </c>
      <c r="AB2588" s="1">
        <v>2935</v>
      </c>
      <c r="AC2588" s="13">
        <v>11.596598</v>
      </c>
      <c r="AD2588" s="13">
        <v>0.718082</v>
      </c>
      <c r="AE2588" s="1" t="s">
        <v>12654</v>
      </c>
      <c r="AF2588" s="1" t="s">
        <v>12674</v>
      </c>
    </row>
    <row r="2589" spans="1:32" x14ac:dyDescent="0.2">
      <c r="A2589" s="1" t="s">
        <v>6747</v>
      </c>
      <c r="B2589" s="10">
        <v>4554605</v>
      </c>
      <c r="C2589" s="1" t="s">
        <v>2669</v>
      </c>
      <c r="D2589" s="1" t="s">
        <v>90</v>
      </c>
      <c r="E2589" s="11">
        <v>6906612</v>
      </c>
      <c r="F2589" s="11">
        <v>585</v>
      </c>
      <c r="G2589" s="11">
        <v>353</v>
      </c>
      <c r="H2589" s="11">
        <v>-76</v>
      </c>
      <c r="I2589" s="11">
        <v>219</v>
      </c>
      <c r="J2589" s="11">
        <v>178</v>
      </c>
      <c r="K2589" s="12" t="s">
        <v>2</v>
      </c>
      <c r="L2589" s="12" t="s">
        <v>2</v>
      </c>
      <c r="M2589" s="11">
        <v>639</v>
      </c>
      <c r="N2589" s="11">
        <v>687</v>
      </c>
      <c r="O2589" s="11">
        <v>560</v>
      </c>
      <c r="P2589" s="11">
        <v>729</v>
      </c>
      <c r="Q2589" s="11">
        <v>458</v>
      </c>
      <c r="R2589" s="11">
        <v>-565</v>
      </c>
      <c r="S2589" s="11">
        <v>-769</v>
      </c>
      <c r="T2589" s="11">
        <v>-206</v>
      </c>
      <c r="U2589" s="11">
        <v>-565</v>
      </c>
      <c r="V2589" s="11">
        <v>-1497</v>
      </c>
      <c r="W2589" s="13">
        <v>5.7889999999999997</v>
      </c>
      <c r="X2589" s="13">
        <v>2.9540000000000002</v>
      </c>
      <c r="Y2589" s="13">
        <v>-7.5380000000000003</v>
      </c>
      <c r="Z2589" s="13">
        <v>1.8979999999999999</v>
      </c>
      <c r="AA2589" s="13">
        <v>0.89200000000000002</v>
      </c>
      <c r="AB2589" s="1">
        <v>2818</v>
      </c>
      <c r="AC2589" s="13">
        <v>108.94257899999999</v>
      </c>
      <c r="AD2589" s="13">
        <v>1.91838</v>
      </c>
      <c r="AE2589" s="1" t="s">
        <v>12654</v>
      </c>
      <c r="AF2589" s="1" t="s">
        <v>12674</v>
      </c>
    </row>
    <row r="2590" spans="1:32" x14ac:dyDescent="0.2">
      <c r="A2590" s="1" t="s">
        <v>6748</v>
      </c>
      <c r="B2590" s="10">
        <v>4916523</v>
      </c>
      <c r="C2590" s="1" t="s">
        <v>2670</v>
      </c>
      <c r="D2590" s="1" t="s">
        <v>824</v>
      </c>
      <c r="E2590" s="11">
        <v>119630218</v>
      </c>
      <c r="F2590" s="11">
        <v>13337</v>
      </c>
      <c r="G2590" s="11">
        <v>12196</v>
      </c>
      <c r="H2590" s="11">
        <v>10727</v>
      </c>
      <c r="I2590" s="11">
        <v>12139</v>
      </c>
      <c r="J2590" s="11">
        <v>12139</v>
      </c>
      <c r="K2590" s="13">
        <v>13219.276449999999</v>
      </c>
      <c r="L2590" s="13">
        <v>14303.02003</v>
      </c>
      <c r="M2590" s="11">
        <v>10893</v>
      </c>
      <c r="N2590" s="11">
        <v>13210</v>
      </c>
      <c r="O2590" s="11">
        <v>14523</v>
      </c>
      <c r="P2590" s="11">
        <v>14281</v>
      </c>
      <c r="Q2590" s="11">
        <v>14281</v>
      </c>
      <c r="R2590" s="11">
        <v>-5593</v>
      </c>
      <c r="S2590" s="11">
        <v>-5659</v>
      </c>
      <c r="T2590" s="11">
        <v>-5467</v>
      </c>
      <c r="U2590" s="11">
        <v>-1137</v>
      </c>
      <c r="V2590" s="11">
        <v>-1137</v>
      </c>
      <c r="W2590" s="13">
        <v>12.016</v>
      </c>
      <c r="X2590" s="13">
        <v>11.176</v>
      </c>
      <c r="Y2590" s="13">
        <v>9.3889999999999993</v>
      </c>
      <c r="Z2590" s="13">
        <v>10.326000000000001</v>
      </c>
      <c r="AA2590" s="13">
        <v>10.326000000000001</v>
      </c>
      <c r="AB2590" s="1">
        <v>7956</v>
      </c>
      <c r="AC2590" s="13">
        <v>19.181908</v>
      </c>
      <c r="AD2590" s="13">
        <v>2.4742639999999998</v>
      </c>
      <c r="AE2590" s="1" t="s">
        <v>12654</v>
      </c>
      <c r="AF2590" s="1" t="s">
        <v>12669</v>
      </c>
    </row>
    <row r="2591" spans="1:32" x14ac:dyDescent="0.2">
      <c r="A2591" s="1" t="s">
        <v>6749</v>
      </c>
      <c r="B2591" s="10">
        <v>6344872</v>
      </c>
      <c r="C2591" s="1" t="s">
        <v>2671</v>
      </c>
      <c r="D2591" s="1" t="s">
        <v>36</v>
      </c>
      <c r="E2591" s="11">
        <v>22957732</v>
      </c>
      <c r="F2591" s="11">
        <v>4848</v>
      </c>
      <c r="G2591" s="11">
        <v>11393</v>
      </c>
      <c r="H2591" s="11">
        <v>13843</v>
      </c>
      <c r="I2591" s="11">
        <v>14207</v>
      </c>
      <c r="J2591" s="11">
        <v>11336</v>
      </c>
      <c r="K2591" s="13">
        <v>10800</v>
      </c>
      <c r="L2591" s="13">
        <v>12600</v>
      </c>
      <c r="M2591" s="11">
        <v>5676</v>
      </c>
      <c r="N2591" s="11">
        <v>11950</v>
      </c>
      <c r="O2591" s="11">
        <v>6058</v>
      </c>
      <c r="P2591" s="11">
        <v>5640</v>
      </c>
      <c r="Q2591" s="11">
        <v>14184</v>
      </c>
      <c r="R2591" s="11">
        <v>-3705</v>
      </c>
      <c r="S2591" s="11">
        <v>-1551</v>
      </c>
      <c r="T2591" s="11">
        <v>-573</v>
      </c>
      <c r="U2591" s="11">
        <v>-16197</v>
      </c>
      <c r="V2591" s="11">
        <v>-6807</v>
      </c>
      <c r="W2591" s="13">
        <v>7.76</v>
      </c>
      <c r="X2591" s="13">
        <v>16.834</v>
      </c>
      <c r="Y2591" s="13">
        <v>18.617000000000001</v>
      </c>
      <c r="Z2591" s="13">
        <v>16.672000000000001</v>
      </c>
      <c r="AA2591" s="13">
        <v>11.542</v>
      </c>
      <c r="AB2591" s="1">
        <v>6490</v>
      </c>
      <c r="AC2591" s="13">
        <v>13.237455000000001</v>
      </c>
      <c r="AD2591" s="13">
        <v>1.491349</v>
      </c>
      <c r="AE2591" s="1" t="s">
        <v>12654</v>
      </c>
      <c r="AF2591" s="1" t="s">
        <v>12667</v>
      </c>
    </row>
    <row r="2592" spans="1:32" x14ac:dyDescent="0.2">
      <c r="A2592" s="1" t="s">
        <v>6750</v>
      </c>
      <c r="B2592" s="10">
        <v>4994403</v>
      </c>
      <c r="C2592" s="1" t="s">
        <v>2672</v>
      </c>
      <c r="D2592" s="1" t="s">
        <v>174</v>
      </c>
      <c r="E2592" s="11">
        <v>37611579</v>
      </c>
      <c r="F2592" s="11">
        <v>19326</v>
      </c>
      <c r="G2592" s="11">
        <v>21245</v>
      </c>
      <c r="H2592" s="11">
        <v>19003</v>
      </c>
      <c r="I2592" s="11">
        <v>17806</v>
      </c>
      <c r="J2592" s="11">
        <v>17806</v>
      </c>
      <c r="K2592" s="13">
        <v>18200</v>
      </c>
      <c r="L2592" s="12" t="s">
        <v>2</v>
      </c>
      <c r="M2592" s="11">
        <v>19815</v>
      </c>
      <c r="N2592" s="11">
        <v>13753</v>
      </c>
      <c r="O2592" s="11">
        <v>10175</v>
      </c>
      <c r="P2592" s="11">
        <v>22727</v>
      </c>
      <c r="Q2592" s="11">
        <v>22727</v>
      </c>
      <c r="R2592" s="11">
        <v>-3598</v>
      </c>
      <c r="S2592" s="11">
        <v>-5350</v>
      </c>
      <c r="T2592" s="11">
        <v>-10707</v>
      </c>
      <c r="U2592" s="11">
        <v>-11054</v>
      </c>
      <c r="V2592" s="11">
        <v>-11054</v>
      </c>
      <c r="W2592" s="13">
        <v>15.096</v>
      </c>
      <c r="X2592" s="13">
        <v>14.391999999999999</v>
      </c>
      <c r="Y2592" s="13">
        <v>10.992000000000001</v>
      </c>
      <c r="Z2592" s="13">
        <v>11.121</v>
      </c>
      <c r="AA2592" s="13">
        <v>11.121</v>
      </c>
      <c r="AB2592" s="1">
        <v>7846</v>
      </c>
      <c r="AC2592" s="13">
        <v>13.107362999999999</v>
      </c>
      <c r="AD2592" s="13">
        <v>1.2438439999999999</v>
      </c>
      <c r="AE2592" s="1" t="s">
        <v>12654</v>
      </c>
      <c r="AF2592" s="1" t="s">
        <v>12664</v>
      </c>
    </row>
    <row r="2593" spans="1:32" x14ac:dyDescent="0.2">
      <c r="A2593" s="1" t="s">
        <v>6751</v>
      </c>
      <c r="B2593" s="10">
        <v>4240823</v>
      </c>
      <c r="C2593" s="1" t="s">
        <v>2673</v>
      </c>
      <c r="D2593" s="1" t="s">
        <v>92</v>
      </c>
      <c r="E2593" s="11">
        <v>24792552</v>
      </c>
      <c r="F2593" s="11">
        <v>4019</v>
      </c>
      <c r="G2593" s="11">
        <v>5218</v>
      </c>
      <c r="H2593" s="11">
        <v>3950</v>
      </c>
      <c r="I2593" s="11">
        <v>4757</v>
      </c>
      <c r="J2593" s="11">
        <v>2384</v>
      </c>
      <c r="K2593" s="13">
        <v>2000</v>
      </c>
      <c r="L2593" s="13">
        <v>2100</v>
      </c>
      <c r="M2593" s="11">
        <v>7343</v>
      </c>
      <c r="N2593" s="11">
        <v>6441</v>
      </c>
      <c r="O2593" s="11">
        <v>6068</v>
      </c>
      <c r="P2593" s="11">
        <v>8365</v>
      </c>
      <c r="Q2593" s="11">
        <v>8124</v>
      </c>
      <c r="R2593" s="11">
        <v>-2580</v>
      </c>
      <c r="S2593" s="11">
        <v>-3861</v>
      </c>
      <c r="T2593" s="11">
        <v>-5001</v>
      </c>
      <c r="U2593" s="11">
        <v>-8573</v>
      </c>
      <c r="V2593" s="11">
        <v>3340</v>
      </c>
      <c r="W2593" s="13">
        <v>4.3369999999999997</v>
      </c>
      <c r="X2593" s="13">
        <v>4.4690000000000003</v>
      </c>
      <c r="Y2593" s="13">
        <v>3.427</v>
      </c>
      <c r="Z2593" s="13">
        <v>3.8519999999999999</v>
      </c>
      <c r="AA2593" s="13">
        <v>1.855</v>
      </c>
      <c r="AB2593" s="1">
        <v>5988</v>
      </c>
      <c r="AC2593" s="13">
        <v>45.911746000000001</v>
      </c>
      <c r="AD2593" s="13">
        <v>0.66444199999999998</v>
      </c>
      <c r="AE2593" s="1" t="s">
        <v>12654</v>
      </c>
      <c r="AF2593" s="1" t="s">
        <v>12675</v>
      </c>
    </row>
    <row r="2594" spans="1:32" x14ac:dyDescent="0.2">
      <c r="A2594" s="1" t="s">
        <v>6752</v>
      </c>
      <c r="B2594" s="10">
        <v>4915768</v>
      </c>
      <c r="C2594" s="1" t="s">
        <v>2674</v>
      </c>
      <c r="D2594" s="1" t="s">
        <v>841</v>
      </c>
      <c r="E2594" s="11">
        <v>96732559</v>
      </c>
      <c r="F2594" s="11">
        <v>-625</v>
      </c>
      <c r="G2594" s="11">
        <v>-410</v>
      </c>
      <c r="H2594" s="11">
        <v>-477</v>
      </c>
      <c r="I2594" s="11">
        <v>-604</v>
      </c>
      <c r="J2594" s="11">
        <v>-604</v>
      </c>
      <c r="K2594" s="12" t="s">
        <v>2</v>
      </c>
      <c r="L2594" s="12" t="s">
        <v>2</v>
      </c>
      <c r="M2594" s="11">
        <v>-757</v>
      </c>
      <c r="N2594" s="11">
        <v>-518</v>
      </c>
      <c r="O2594" s="11">
        <v>-517</v>
      </c>
      <c r="P2594" s="11">
        <v>-176</v>
      </c>
      <c r="Q2594" s="11">
        <v>-176</v>
      </c>
      <c r="R2594" s="11">
        <v>2504</v>
      </c>
      <c r="S2594" s="11">
        <v>26</v>
      </c>
      <c r="T2594" s="11">
        <v>-237</v>
      </c>
      <c r="U2594" s="11">
        <v>-1560</v>
      </c>
      <c r="V2594" s="11">
        <v>-1560</v>
      </c>
      <c r="W2594" s="13">
        <v>-325.05599999999998</v>
      </c>
      <c r="X2594" s="13">
        <v>-338.255</v>
      </c>
      <c r="Y2594" s="13">
        <v>-124.819</v>
      </c>
      <c r="Z2594" s="13">
        <v>-760.91600000000005</v>
      </c>
      <c r="AA2594" s="13">
        <v>-760.91600000000005</v>
      </c>
      <c r="AB2594" s="1">
        <v>2743</v>
      </c>
      <c r="AC2594" s="12" t="s">
        <v>4019</v>
      </c>
      <c r="AD2594" s="12" t="s">
        <v>4019</v>
      </c>
      <c r="AE2594" s="1" t="s">
        <v>12654</v>
      </c>
      <c r="AF2594" s="1" t="s">
        <v>12663</v>
      </c>
    </row>
    <row r="2595" spans="1:32" x14ac:dyDescent="0.2">
      <c r="A2595" s="1" t="s">
        <v>6753</v>
      </c>
      <c r="B2595" s="10">
        <v>4406137</v>
      </c>
      <c r="C2595" s="1" t="s">
        <v>2675</v>
      </c>
      <c r="D2595" s="1" t="s">
        <v>152</v>
      </c>
      <c r="E2595" s="11">
        <v>68780311</v>
      </c>
      <c r="F2595" s="11">
        <v>-853</v>
      </c>
      <c r="G2595" s="11">
        <v>-1240</v>
      </c>
      <c r="H2595" s="11">
        <v>-1239</v>
      </c>
      <c r="I2595" s="11">
        <v>-846</v>
      </c>
      <c r="J2595" s="11">
        <v>-846</v>
      </c>
      <c r="K2595" s="12" t="s">
        <v>2</v>
      </c>
      <c r="L2595" s="12" t="s">
        <v>2</v>
      </c>
      <c r="M2595" s="11">
        <v>-745</v>
      </c>
      <c r="N2595" s="11">
        <v>-1240</v>
      </c>
      <c r="O2595" s="11">
        <v>-1017</v>
      </c>
      <c r="P2595" s="11">
        <v>-655</v>
      </c>
      <c r="Q2595" s="11">
        <v>-655</v>
      </c>
      <c r="R2595" s="11">
        <v>-98</v>
      </c>
      <c r="S2595" s="11">
        <v>-92</v>
      </c>
      <c r="T2595" s="11">
        <v>-20</v>
      </c>
      <c r="U2595" s="11">
        <v>-43</v>
      </c>
      <c r="V2595" s="11">
        <v>-43</v>
      </c>
      <c r="W2595" s="13">
        <v>-58.055</v>
      </c>
      <c r="X2595" s="13">
        <v>-83.421999999999997</v>
      </c>
      <c r="Y2595" s="13">
        <v>-154.005</v>
      </c>
      <c r="Z2595" s="13">
        <v>-330.67399999999998</v>
      </c>
      <c r="AA2595" s="13">
        <v>-330.67399999999998</v>
      </c>
      <c r="AB2595" s="1">
        <v>6731</v>
      </c>
      <c r="AC2595" s="12" t="s">
        <v>4019</v>
      </c>
      <c r="AD2595" s="13">
        <v>3.8863699999999999</v>
      </c>
      <c r="AE2595" s="1" t="s">
        <v>12654</v>
      </c>
      <c r="AF2595" s="1" t="s">
        <v>12659</v>
      </c>
    </row>
    <row r="2596" spans="1:32" x14ac:dyDescent="0.2">
      <c r="A2596" s="1" t="s">
        <v>6754</v>
      </c>
      <c r="B2596" s="10">
        <v>4971913</v>
      </c>
      <c r="C2596" s="1" t="s">
        <v>2676</v>
      </c>
      <c r="D2596" s="1" t="s">
        <v>84</v>
      </c>
      <c r="E2596" s="11">
        <v>1734022</v>
      </c>
      <c r="F2596" s="11">
        <v>125</v>
      </c>
      <c r="G2596" s="11">
        <v>178</v>
      </c>
      <c r="H2596" s="11">
        <v>335</v>
      </c>
      <c r="I2596" s="11">
        <v>574</v>
      </c>
      <c r="J2596" s="11">
        <v>574</v>
      </c>
      <c r="K2596" s="12" t="s">
        <v>2</v>
      </c>
      <c r="L2596" s="12" t="s">
        <v>2</v>
      </c>
      <c r="M2596" s="11">
        <v>373</v>
      </c>
      <c r="N2596" s="11">
        <v>167</v>
      </c>
      <c r="O2596" s="11">
        <v>285</v>
      </c>
      <c r="P2596" s="11">
        <v>586</v>
      </c>
      <c r="Q2596" s="11">
        <v>586</v>
      </c>
      <c r="R2596" s="11">
        <v>10</v>
      </c>
      <c r="S2596" s="11">
        <v>-56</v>
      </c>
      <c r="T2596" s="11">
        <v>0</v>
      </c>
      <c r="U2596" s="11">
        <v>17</v>
      </c>
      <c r="V2596" s="11">
        <v>17</v>
      </c>
      <c r="W2596" s="13">
        <v>23.498999999999999</v>
      </c>
      <c r="X2596" s="13">
        <v>13.489000000000001</v>
      </c>
      <c r="Y2596" s="13">
        <v>27.545999999999999</v>
      </c>
      <c r="Z2596" s="13">
        <v>36.625999999999998</v>
      </c>
      <c r="AA2596" s="13">
        <v>36.625999999999998</v>
      </c>
      <c r="AB2596" s="1">
        <v>3416</v>
      </c>
      <c r="AC2596" s="13">
        <v>5.3909760000000002</v>
      </c>
      <c r="AD2596" s="13">
        <v>1.5733520000000001</v>
      </c>
      <c r="AE2596" s="1" t="s">
        <v>12654</v>
      </c>
      <c r="AF2596" s="1" t="s">
        <v>12666</v>
      </c>
    </row>
    <row r="2597" spans="1:32" x14ac:dyDescent="0.2">
      <c r="A2597" s="1" t="s">
        <v>6755</v>
      </c>
      <c r="B2597" s="10">
        <v>7736954</v>
      </c>
      <c r="C2597" s="1" t="s">
        <v>2677</v>
      </c>
      <c r="D2597" s="1" t="s">
        <v>24</v>
      </c>
      <c r="E2597" s="11">
        <v>31048491</v>
      </c>
      <c r="F2597" s="11">
        <v>714</v>
      </c>
      <c r="G2597" s="11">
        <v>1565</v>
      </c>
      <c r="H2597" s="11">
        <v>1719</v>
      </c>
      <c r="I2597" s="11">
        <v>3236</v>
      </c>
      <c r="J2597" s="11">
        <v>3236</v>
      </c>
      <c r="K2597" s="13">
        <v>4012.6666700000001</v>
      </c>
      <c r="L2597" s="13">
        <v>4915</v>
      </c>
      <c r="M2597" s="11">
        <v>168</v>
      </c>
      <c r="N2597" s="11">
        <v>2695</v>
      </c>
      <c r="O2597" s="11">
        <v>2390</v>
      </c>
      <c r="P2597" s="11">
        <v>3013</v>
      </c>
      <c r="Q2597" s="11">
        <v>3013</v>
      </c>
      <c r="R2597" s="11">
        <v>-13476</v>
      </c>
      <c r="S2597" s="11">
        <v>-2323</v>
      </c>
      <c r="T2597" s="11">
        <v>1719</v>
      </c>
      <c r="U2597" s="11">
        <v>-3077</v>
      </c>
      <c r="V2597" s="11">
        <v>-3077</v>
      </c>
      <c r="W2597" s="13">
        <v>0.58899999999999997</v>
      </c>
      <c r="X2597" s="13">
        <v>3.032</v>
      </c>
      <c r="Y2597" s="13">
        <v>2.7069999999999999</v>
      </c>
      <c r="Z2597" s="13">
        <v>6.875</v>
      </c>
      <c r="AA2597" s="13">
        <v>6.875</v>
      </c>
      <c r="AB2597" s="1">
        <v>3993</v>
      </c>
      <c r="AC2597" s="13">
        <v>39.852943000000003</v>
      </c>
      <c r="AD2597" s="12" t="s">
        <v>2</v>
      </c>
      <c r="AE2597" s="1" t="s">
        <v>12654</v>
      </c>
      <c r="AF2597" s="1" t="s">
        <v>12663</v>
      </c>
    </row>
    <row r="2598" spans="1:32" x14ac:dyDescent="0.2">
      <c r="A2598" s="1" t="s">
        <v>6756</v>
      </c>
      <c r="B2598" s="10">
        <v>4991768</v>
      </c>
      <c r="C2598" s="1" t="s">
        <v>2678</v>
      </c>
      <c r="D2598" s="1" t="s">
        <v>58</v>
      </c>
      <c r="E2598" s="11">
        <v>9413341</v>
      </c>
      <c r="F2598" s="12" t="s">
        <v>2</v>
      </c>
      <c r="G2598" s="12" t="s">
        <v>2</v>
      </c>
      <c r="H2598" s="12" t="s">
        <v>2</v>
      </c>
      <c r="I2598" s="12" t="s">
        <v>2</v>
      </c>
      <c r="J2598" s="11">
        <v>-139</v>
      </c>
      <c r="K2598" s="12" t="s">
        <v>2</v>
      </c>
      <c r="L2598" s="12" t="s">
        <v>2</v>
      </c>
      <c r="M2598" s="12" t="s">
        <v>2</v>
      </c>
      <c r="N2598" s="12" t="s">
        <v>2</v>
      </c>
      <c r="O2598" s="12" t="s">
        <v>2</v>
      </c>
      <c r="P2598" s="12" t="s">
        <v>2</v>
      </c>
      <c r="Q2598" s="11">
        <v>101</v>
      </c>
      <c r="R2598" s="12" t="s">
        <v>2</v>
      </c>
      <c r="S2598" s="12" t="s">
        <v>2</v>
      </c>
      <c r="T2598" s="12" t="s">
        <v>2</v>
      </c>
      <c r="U2598" s="12" t="s">
        <v>2</v>
      </c>
      <c r="V2598" s="11">
        <v>53</v>
      </c>
      <c r="W2598" s="12" t="s">
        <v>2</v>
      </c>
      <c r="X2598" s="12" t="s">
        <v>2</v>
      </c>
      <c r="Y2598" s="12" t="s">
        <v>2</v>
      </c>
      <c r="Z2598" s="12" t="s">
        <v>2</v>
      </c>
      <c r="AA2598" s="12" t="s">
        <v>2</v>
      </c>
      <c r="AB2598" s="1">
        <v>6347</v>
      </c>
      <c r="AC2598" s="12" t="s">
        <v>4019</v>
      </c>
      <c r="AD2598" s="13">
        <v>2.1778200000000001</v>
      </c>
      <c r="AE2598" s="1" t="s">
        <v>12654</v>
      </c>
      <c r="AF2598" s="1" t="s">
        <v>12658</v>
      </c>
    </row>
    <row r="2599" spans="1:32" x14ac:dyDescent="0.2">
      <c r="A2599" s="1" t="s">
        <v>6757</v>
      </c>
      <c r="B2599" s="10">
        <v>5280505</v>
      </c>
      <c r="C2599" s="1" t="s">
        <v>2679</v>
      </c>
      <c r="D2599" s="1" t="s">
        <v>24</v>
      </c>
      <c r="E2599" s="11">
        <v>40968303</v>
      </c>
      <c r="F2599" s="11">
        <v>170</v>
      </c>
      <c r="G2599" s="11">
        <v>-882</v>
      </c>
      <c r="H2599" s="11">
        <v>-882</v>
      </c>
      <c r="I2599" s="11">
        <v>261</v>
      </c>
      <c r="J2599" s="11">
        <v>261</v>
      </c>
      <c r="K2599" s="13">
        <v>1400</v>
      </c>
      <c r="L2599" s="13">
        <v>1850</v>
      </c>
      <c r="M2599" s="11">
        <v>410</v>
      </c>
      <c r="N2599" s="11">
        <v>-809</v>
      </c>
      <c r="O2599" s="11">
        <v>-325</v>
      </c>
      <c r="P2599" s="11">
        <v>900</v>
      </c>
      <c r="Q2599" s="11">
        <v>900</v>
      </c>
      <c r="R2599" s="11">
        <v>-1330</v>
      </c>
      <c r="S2599" s="11">
        <v>-135</v>
      </c>
      <c r="T2599" s="11">
        <v>-89</v>
      </c>
      <c r="U2599" s="11">
        <v>-49</v>
      </c>
      <c r="V2599" s="11">
        <v>-49</v>
      </c>
      <c r="W2599" s="13">
        <v>-3.234</v>
      </c>
      <c r="X2599" s="13">
        <v>-22.353000000000002</v>
      </c>
      <c r="Y2599" s="13">
        <v>-62.802999999999997</v>
      </c>
      <c r="Z2599" s="13">
        <v>7.6319999999999997</v>
      </c>
      <c r="AA2599" s="13">
        <v>7.6319999999999997</v>
      </c>
      <c r="AB2599" s="1">
        <v>4165</v>
      </c>
      <c r="AC2599" s="13">
        <v>35.057347</v>
      </c>
      <c r="AD2599" s="13">
        <v>8.9643910000000009</v>
      </c>
      <c r="AE2599" s="1" t="s">
        <v>12654</v>
      </c>
      <c r="AF2599" s="1" t="s">
        <v>12663</v>
      </c>
    </row>
    <row r="2600" spans="1:32" x14ac:dyDescent="0.2">
      <c r="A2600" s="1" t="s">
        <v>6758</v>
      </c>
      <c r="B2600" s="10">
        <v>4968580</v>
      </c>
      <c r="C2600" s="1" t="s">
        <v>2680</v>
      </c>
      <c r="D2600" s="1" t="s">
        <v>84</v>
      </c>
      <c r="E2600" s="11">
        <v>6630888</v>
      </c>
      <c r="F2600" s="11">
        <v>705</v>
      </c>
      <c r="G2600" s="11">
        <v>705</v>
      </c>
      <c r="H2600" s="11">
        <v>625</v>
      </c>
      <c r="I2600" s="11">
        <v>642</v>
      </c>
      <c r="J2600" s="11">
        <v>564</v>
      </c>
      <c r="K2600" s="12" t="s">
        <v>2</v>
      </c>
      <c r="L2600" s="12" t="s">
        <v>2</v>
      </c>
      <c r="M2600" s="11">
        <v>779</v>
      </c>
      <c r="N2600" s="11">
        <v>689</v>
      </c>
      <c r="O2600" s="11">
        <v>632</v>
      </c>
      <c r="P2600" s="11">
        <v>625</v>
      </c>
      <c r="Q2600" s="11">
        <v>532</v>
      </c>
      <c r="R2600" s="11">
        <v>-243</v>
      </c>
      <c r="S2600" s="11">
        <v>-214</v>
      </c>
      <c r="T2600" s="11">
        <v>-470</v>
      </c>
      <c r="U2600" s="11">
        <v>-267</v>
      </c>
      <c r="V2600" s="11">
        <v>-19</v>
      </c>
      <c r="W2600" s="13">
        <v>10.763999999999999</v>
      </c>
      <c r="X2600" s="13">
        <v>10.526999999999999</v>
      </c>
      <c r="Y2600" s="13">
        <v>8.4139999999999997</v>
      </c>
      <c r="Z2600" s="13">
        <v>8.5050000000000008</v>
      </c>
      <c r="AA2600" s="13">
        <v>7.2329999999999997</v>
      </c>
      <c r="AB2600" s="1">
        <v>2391</v>
      </c>
      <c r="AC2600" s="13">
        <v>20.555325</v>
      </c>
      <c r="AD2600" s="13">
        <v>1.459122</v>
      </c>
      <c r="AE2600" s="1" t="s">
        <v>12654</v>
      </c>
      <c r="AF2600" s="1" t="s">
        <v>12666</v>
      </c>
    </row>
    <row r="2601" spans="1:32" x14ac:dyDescent="0.2">
      <c r="A2601" s="1" t="s">
        <v>6759</v>
      </c>
      <c r="B2601" s="10">
        <v>4916316</v>
      </c>
      <c r="C2601" s="1" t="s">
        <v>2681</v>
      </c>
      <c r="D2601" s="1" t="s">
        <v>71</v>
      </c>
      <c r="E2601" s="11">
        <v>6903968</v>
      </c>
      <c r="F2601" s="11">
        <v>1545</v>
      </c>
      <c r="G2601" s="11">
        <v>1449</v>
      </c>
      <c r="H2601" s="11">
        <v>1570</v>
      </c>
      <c r="I2601" s="11">
        <v>2129</v>
      </c>
      <c r="J2601" s="11">
        <v>2007</v>
      </c>
      <c r="K2601" s="12" t="s">
        <v>2</v>
      </c>
      <c r="L2601" s="12" t="s">
        <v>2</v>
      </c>
      <c r="M2601" s="11">
        <v>472</v>
      </c>
      <c r="N2601" s="11">
        <v>2319</v>
      </c>
      <c r="O2601" s="11">
        <v>2927</v>
      </c>
      <c r="P2601" s="11">
        <v>2502</v>
      </c>
      <c r="Q2601" s="11">
        <v>2272</v>
      </c>
      <c r="R2601" s="11">
        <v>836</v>
      </c>
      <c r="S2601" s="11">
        <v>-1578</v>
      </c>
      <c r="T2601" s="11">
        <v>-1130</v>
      </c>
      <c r="U2601" s="11">
        <v>-832</v>
      </c>
      <c r="V2601" s="11">
        <v>-3163</v>
      </c>
      <c r="W2601" s="13">
        <v>7.61</v>
      </c>
      <c r="X2601" s="13">
        <v>2.0590000000000002</v>
      </c>
      <c r="Y2601" s="13">
        <v>1.1619999999999999</v>
      </c>
      <c r="Z2601" s="13">
        <v>2.4279999999999999</v>
      </c>
      <c r="AA2601" s="13">
        <v>9.0549999999999997</v>
      </c>
      <c r="AB2601" s="1">
        <v>7646</v>
      </c>
      <c r="AC2601" s="13">
        <v>9.5218050000000005</v>
      </c>
      <c r="AD2601" s="13">
        <v>0.83595600000000003</v>
      </c>
      <c r="AE2601" s="1" t="s">
        <v>12654</v>
      </c>
      <c r="AF2601" s="1" t="s">
        <v>12672</v>
      </c>
    </row>
    <row r="2602" spans="1:32" x14ac:dyDescent="0.2">
      <c r="A2602" s="1" t="s">
        <v>6760</v>
      </c>
      <c r="B2602" s="10">
        <v>4967084</v>
      </c>
      <c r="C2602" s="1" t="s">
        <v>2682</v>
      </c>
      <c r="D2602" s="1" t="s">
        <v>152</v>
      </c>
      <c r="E2602" s="11">
        <v>4745910</v>
      </c>
      <c r="F2602" s="12" t="s">
        <v>2</v>
      </c>
      <c r="G2602" s="12" t="s">
        <v>2</v>
      </c>
      <c r="H2602" s="12" t="s">
        <v>2</v>
      </c>
      <c r="I2602" s="12" t="s">
        <v>2</v>
      </c>
      <c r="J2602" s="11">
        <v>-461.07600000000002</v>
      </c>
      <c r="K2602" s="12" t="s">
        <v>2</v>
      </c>
      <c r="L2602" s="12" t="s">
        <v>2</v>
      </c>
      <c r="M2602" s="12" t="s">
        <v>2</v>
      </c>
      <c r="N2602" s="12" t="s">
        <v>2</v>
      </c>
      <c r="O2602" s="12" t="s">
        <v>2</v>
      </c>
      <c r="P2602" s="12" t="s">
        <v>2</v>
      </c>
      <c r="Q2602" s="11">
        <v>-648.23500000000001</v>
      </c>
      <c r="R2602" s="12" t="s">
        <v>2</v>
      </c>
      <c r="S2602" s="12" t="s">
        <v>2</v>
      </c>
      <c r="T2602" s="12" t="s">
        <v>2</v>
      </c>
      <c r="U2602" s="12" t="s">
        <v>2</v>
      </c>
      <c r="V2602" s="11">
        <v>-5.8540000000000001</v>
      </c>
      <c r="W2602" s="12" t="s">
        <v>2</v>
      </c>
      <c r="X2602" s="12" t="s">
        <v>2</v>
      </c>
      <c r="Y2602" s="12" t="s">
        <v>2</v>
      </c>
      <c r="Z2602" s="12" t="s">
        <v>2</v>
      </c>
      <c r="AA2602" s="13">
        <v>-18.350000000000001</v>
      </c>
      <c r="AB2602" s="1">
        <v>6836</v>
      </c>
      <c r="AC2602" s="12" t="s">
        <v>4019</v>
      </c>
      <c r="AD2602" s="13">
        <v>1.7454259999999999</v>
      </c>
      <c r="AE2602" s="1" t="s">
        <v>12654</v>
      </c>
      <c r="AF2602" s="1" t="s">
        <v>12659</v>
      </c>
    </row>
    <row r="2603" spans="1:32" x14ac:dyDescent="0.2">
      <c r="A2603" s="1" t="s">
        <v>6761</v>
      </c>
      <c r="B2603" s="10">
        <v>4813180</v>
      </c>
      <c r="C2603" s="1" t="s">
        <v>2683</v>
      </c>
      <c r="D2603" s="1" t="s">
        <v>316</v>
      </c>
      <c r="E2603" s="11">
        <v>3380766</v>
      </c>
      <c r="F2603" s="11">
        <v>725</v>
      </c>
      <c r="G2603" s="11">
        <v>101</v>
      </c>
      <c r="H2603" s="11">
        <v>-109</v>
      </c>
      <c r="I2603" s="11">
        <v>38</v>
      </c>
      <c r="J2603" s="11">
        <v>183</v>
      </c>
      <c r="K2603" s="12" t="s">
        <v>2</v>
      </c>
      <c r="L2603" s="12" t="s">
        <v>2</v>
      </c>
      <c r="M2603" s="11">
        <v>-1</v>
      </c>
      <c r="N2603" s="11">
        <v>-103</v>
      </c>
      <c r="O2603" s="11">
        <v>417</v>
      </c>
      <c r="P2603" s="11">
        <v>392</v>
      </c>
      <c r="Q2603" s="11">
        <v>218</v>
      </c>
      <c r="R2603" s="11">
        <v>-22</v>
      </c>
      <c r="S2603" s="11">
        <v>-142</v>
      </c>
      <c r="T2603" s="11">
        <v>290</v>
      </c>
      <c r="U2603" s="11">
        <v>141</v>
      </c>
      <c r="V2603" s="11">
        <v>-400</v>
      </c>
      <c r="W2603" s="13">
        <v>10.94</v>
      </c>
      <c r="X2603" s="13">
        <v>9.202</v>
      </c>
      <c r="Y2603" s="13">
        <v>7.258</v>
      </c>
      <c r="Z2603" s="13">
        <v>2.0510000000000002</v>
      </c>
      <c r="AA2603" s="13">
        <v>6.1050000000000004</v>
      </c>
      <c r="AB2603" s="1">
        <v>7813</v>
      </c>
      <c r="AC2603" s="13">
        <v>14.715337999999999</v>
      </c>
      <c r="AD2603" s="13">
        <v>0.87467499999999998</v>
      </c>
      <c r="AE2603" s="1" t="s">
        <v>12654</v>
      </c>
      <c r="AF2603" s="1" t="s">
        <v>12671</v>
      </c>
    </row>
    <row r="2604" spans="1:32" x14ac:dyDescent="0.2">
      <c r="A2604" s="1" t="s">
        <v>6762</v>
      </c>
      <c r="B2604" s="10">
        <v>4988122</v>
      </c>
      <c r="C2604" s="1" t="s">
        <v>2684</v>
      </c>
      <c r="D2604" s="1" t="s">
        <v>231</v>
      </c>
      <c r="E2604" s="11">
        <v>2328033</v>
      </c>
      <c r="F2604" s="11">
        <v>305</v>
      </c>
      <c r="G2604" s="11">
        <v>116</v>
      </c>
      <c r="H2604" s="11">
        <v>92</v>
      </c>
      <c r="I2604" s="11">
        <v>195</v>
      </c>
      <c r="J2604" s="11">
        <v>337</v>
      </c>
      <c r="K2604" s="12" t="s">
        <v>2</v>
      </c>
      <c r="L2604" s="12" t="s">
        <v>2</v>
      </c>
      <c r="M2604" s="11">
        <v>-68</v>
      </c>
      <c r="N2604" s="11">
        <v>9</v>
      </c>
      <c r="O2604" s="11">
        <v>439</v>
      </c>
      <c r="P2604" s="11">
        <v>525</v>
      </c>
      <c r="Q2604" s="11">
        <v>753</v>
      </c>
      <c r="R2604" s="11">
        <v>560</v>
      </c>
      <c r="S2604" s="11">
        <v>-287</v>
      </c>
      <c r="T2604" s="11">
        <v>-433</v>
      </c>
      <c r="U2604" s="11">
        <v>108</v>
      </c>
      <c r="V2604" s="11">
        <v>-184</v>
      </c>
      <c r="W2604" s="13">
        <v>28.65</v>
      </c>
      <c r="X2604" s="13">
        <v>4.375</v>
      </c>
      <c r="Y2604" s="13">
        <v>-8.1750000000000007</v>
      </c>
      <c r="Z2604" s="13">
        <v>2.5459999999999998</v>
      </c>
      <c r="AA2604" s="13">
        <v>12.318</v>
      </c>
      <c r="AB2604" s="1">
        <v>7502</v>
      </c>
      <c r="AC2604" s="13">
        <v>15.037412</v>
      </c>
      <c r="AD2604" s="13">
        <v>2.0431910000000002</v>
      </c>
      <c r="AE2604" s="1" t="s">
        <v>12654</v>
      </c>
      <c r="AF2604" s="1" t="s">
        <v>12657</v>
      </c>
    </row>
    <row r="2605" spans="1:32" x14ac:dyDescent="0.2">
      <c r="A2605" s="1" t="s">
        <v>6763</v>
      </c>
      <c r="B2605" s="10">
        <v>12314374</v>
      </c>
      <c r="C2605" s="1" t="s">
        <v>2685</v>
      </c>
      <c r="D2605" s="1" t="s">
        <v>24</v>
      </c>
      <c r="E2605" s="11">
        <v>40770350</v>
      </c>
      <c r="F2605" s="11">
        <v>2106.9780000000001</v>
      </c>
      <c r="G2605" s="12" t="s">
        <v>2</v>
      </c>
      <c r="H2605" s="11">
        <v>3711</v>
      </c>
      <c r="I2605" s="11">
        <v>4541</v>
      </c>
      <c r="J2605" s="11">
        <v>4541</v>
      </c>
      <c r="K2605" s="13">
        <v>6091.6666699999996</v>
      </c>
      <c r="L2605" s="13">
        <v>7334.8</v>
      </c>
      <c r="M2605" s="11">
        <v>1548.165</v>
      </c>
      <c r="N2605" s="12" t="s">
        <v>2</v>
      </c>
      <c r="O2605" s="11">
        <v>3307</v>
      </c>
      <c r="P2605" s="11">
        <v>3318</v>
      </c>
      <c r="Q2605" s="11">
        <v>3318</v>
      </c>
      <c r="R2605" s="11">
        <v>-59.17</v>
      </c>
      <c r="S2605" s="12" t="s">
        <v>2</v>
      </c>
      <c r="T2605" s="11">
        <v>-644</v>
      </c>
      <c r="U2605" s="11">
        <v>-950</v>
      </c>
      <c r="V2605" s="11">
        <v>-950</v>
      </c>
      <c r="W2605" s="13">
        <v>33.682000000000002</v>
      </c>
      <c r="X2605" s="12" t="s">
        <v>2</v>
      </c>
      <c r="Y2605" s="12" t="s">
        <v>2</v>
      </c>
      <c r="Z2605" s="13">
        <v>28.722999999999999</v>
      </c>
      <c r="AA2605" s="13">
        <v>28.722999999999999</v>
      </c>
      <c r="AB2605" s="1">
        <v>4071</v>
      </c>
      <c r="AC2605" s="13">
        <v>25.589355000000001</v>
      </c>
      <c r="AD2605" s="13">
        <v>8.6068700000000007</v>
      </c>
      <c r="AE2605" s="1" t="s">
        <v>12654</v>
      </c>
      <c r="AF2605" s="1" t="s">
        <v>12663</v>
      </c>
    </row>
    <row r="2606" spans="1:32" x14ac:dyDescent="0.2">
      <c r="A2606" s="1" t="s">
        <v>6764</v>
      </c>
      <c r="B2606" s="10">
        <v>107534254</v>
      </c>
      <c r="C2606" s="1" t="s">
        <v>2686</v>
      </c>
      <c r="D2606" s="1" t="s">
        <v>41</v>
      </c>
      <c r="E2606" s="11">
        <v>7766358</v>
      </c>
      <c r="F2606" s="11">
        <v>-81</v>
      </c>
      <c r="G2606" s="11">
        <v>128</v>
      </c>
      <c r="H2606" s="11">
        <v>163</v>
      </c>
      <c r="I2606" s="11">
        <v>251</v>
      </c>
      <c r="J2606" s="11">
        <v>251</v>
      </c>
      <c r="K2606" s="13">
        <v>550</v>
      </c>
      <c r="L2606" s="13">
        <v>1000</v>
      </c>
      <c r="M2606" s="12" t="s">
        <v>2</v>
      </c>
      <c r="N2606" s="11">
        <v>114</v>
      </c>
      <c r="O2606" s="11">
        <v>91</v>
      </c>
      <c r="P2606" s="11">
        <v>204</v>
      </c>
      <c r="Q2606" s="11">
        <v>204</v>
      </c>
      <c r="R2606" s="12" t="s">
        <v>2</v>
      </c>
      <c r="S2606" s="11">
        <v>-11</v>
      </c>
      <c r="T2606" s="11">
        <v>-142</v>
      </c>
      <c r="U2606" s="11">
        <v>-90</v>
      </c>
      <c r="V2606" s="11">
        <v>-90</v>
      </c>
      <c r="W2606" s="13">
        <v>-47.447000000000003</v>
      </c>
      <c r="X2606" s="13">
        <v>25.343</v>
      </c>
      <c r="Y2606" s="13">
        <v>13.567</v>
      </c>
      <c r="Z2606" s="13">
        <v>14.74</v>
      </c>
      <c r="AA2606" s="13">
        <v>14.74</v>
      </c>
      <c r="AB2606" s="1">
        <v>5132</v>
      </c>
      <c r="AC2606" s="13">
        <v>108.471892</v>
      </c>
      <c r="AD2606" s="13">
        <v>22.837012999999999</v>
      </c>
      <c r="AE2606" s="1" t="s">
        <v>12654</v>
      </c>
      <c r="AF2606" s="1" t="s">
        <v>12663</v>
      </c>
    </row>
    <row r="2607" spans="1:32" x14ac:dyDescent="0.2">
      <c r="A2607" s="1" t="s">
        <v>6765</v>
      </c>
      <c r="B2607" s="10">
        <v>4284123</v>
      </c>
      <c r="C2607" s="1" t="s">
        <v>2687</v>
      </c>
      <c r="D2607" s="1" t="s">
        <v>47</v>
      </c>
      <c r="E2607" s="11">
        <v>221267109</v>
      </c>
      <c r="F2607" s="11">
        <v>16889</v>
      </c>
      <c r="G2607" s="11">
        <v>12582</v>
      </c>
      <c r="H2607" s="11">
        <v>16081</v>
      </c>
      <c r="I2607" s="11">
        <v>13811</v>
      </c>
      <c r="J2607" s="11">
        <v>13811</v>
      </c>
      <c r="K2607" s="13">
        <v>15112.97892</v>
      </c>
      <c r="L2607" s="13">
        <v>17269.901229999999</v>
      </c>
      <c r="M2607" s="11">
        <v>23830</v>
      </c>
      <c r="N2607" s="11">
        <v>15548</v>
      </c>
      <c r="O2607" s="11">
        <v>14423</v>
      </c>
      <c r="P2607" s="11">
        <v>26185</v>
      </c>
      <c r="Q2607" s="11">
        <v>26185</v>
      </c>
      <c r="R2607" s="11">
        <v>-2174</v>
      </c>
      <c r="S2607" s="11">
        <v>-12370</v>
      </c>
      <c r="T2607" s="11">
        <v>-18734</v>
      </c>
      <c r="U2607" s="11">
        <v>-12104</v>
      </c>
      <c r="V2607" s="11">
        <v>-12104</v>
      </c>
      <c r="W2607" s="13">
        <v>6.8719999999999999</v>
      </c>
      <c r="X2607" s="13">
        <v>6.6760000000000002</v>
      </c>
      <c r="Y2607" s="13">
        <v>5.7270000000000003</v>
      </c>
      <c r="Z2607" s="13">
        <v>5.585</v>
      </c>
      <c r="AA2607" s="13">
        <v>5.585</v>
      </c>
      <c r="AB2607" s="1">
        <v>4927</v>
      </c>
      <c r="AC2607" s="13">
        <v>29.450233000000001</v>
      </c>
      <c r="AD2607" s="13">
        <v>1.8195939999999999</v>
      </c>
      <c r="AE2607" s="1" t="s">
        <v>12654</v>
      </c>
      <c r="AF2607" s="1" t="s">
        <v>12669</v>
      </c>
    </row>
    <row r="2608" spans="1:32" x14ac:dyDescent="0.2">
      <c r="A2608" s="1" t="s">
        <v>6766</v>
      </c>
      <c r="B2608" s="10">
        <v>4982417</v>
      </c>
      <c r="C2608" s="1" t="s">
        <v>2688</v>
      </c>
      <c r="D2608" s="1" t="s">
        <v>26</v>
      </c>
      <c r="E2608" s="11">
        <v>233753006</v>
      </c>
      <c r="F2608" s="11">
        <v>-1627</v>
      </c>
      <c r="G2608" s="11">
        <v>-1332</v>
      </c>
      <c r="H2608" s="11">
        <v>3</v>
      </c>
      <c r="I2608" s="11">
        <v>3382</v>
      </c>
      <c r="J2608" s="11">
        <v>2804</v>
      </c>
      <c r="K2608" s="13">
        <v>3450</v>
      </c>
      <c r="L2608" s="13">
        <v>4130</v>
      </c>
      <c r="M2608" s="11">
        <v>-1509</v>
      </c>
      <c r="N2608" s="11">
        <v>-7818</v>
      </c>
      <c r="O2608" s="11">
        <v>-109</v>
      </c>
      <c r="P2608" s="11">
        <v>7739</v>
      </c>
      <c r="Q2608" s="11">
        <v>4285</v>
      </c>
      <c r="R2608" s="11">
        <v>-650</v>
      </c>
      <c r="S2608" s="11">
        <v>-415</v>
      </c>
      <c r="T2608" s="11">
        <v>-728</v>
      </c>
      <c r="U2608" s="11">
        <v>-1659</v>
      </c>
      <c r="V2608" s="11">
        <v>-3876</v>
      </c>
      <c r="W2608" s="13">
        <v>3135.8209999999999</v>
      </c>
      <c r="X2608" s="13">
        <v>615.82500000000005</v>
      </c>
      <c r="Y2608" s="13">
        <v>34.451999999999998</v>
      </c>
      <c r="Z2608" s="13">
        <v>67.340999999999994</v>
      </c>
      <c r="AA2608" s="13">
        <v>14.824999999999999</v>
      </c>
      <c r="AB2608" s="1">
        <v>3010</v>
      </c>
      <c r="AC2608" s="13">
        <v>12.345679000000001</v>
      </c>
      <c r="AD2608" s="13">
        <v>1.641284</v>
      </c>
      <c r="AE2608" s="1" t="s">
        <v>12654</v>
      </c>
      <c r="AF2608" s="1" t="s">
        <v>12661</v>
      </c>
    </row>
    <row r="2609" spans="1:32" x14ac:dyDescent="0.2">
      <c r="A2609" s="1" t="s">
        <v>6767</v>
      </c>
      <c r="B2609" s="10">
        <v>4972433</v>
      </c>
      <c r="C2609" s="1" t="s">
        <v>2689</v>
      </c>
      <c r="D2609" s="1" t="s">
        <v>41</v>
      </c>
      <c r="E2609" s="11">
        <v>35310249</v>
      </c>
      <c r="F2609" s="11">
        <v>3218</v>
      </c>
      <c r="G2609" s="11">
        <v>3305</v>
      </c>
      <c r="H2609" s="11">
        <v>2725</v>
      </c>
      <c r="I2609" s="11">
        <v>385</v>
      </c>
      <c r="J2609" s="11">
        <v>802</v>
      </c>
      <c r="K2609" s="13">
        <v>1200</v>
      </c>
      <c r="L2609" s="13">
        <v>1500</v>
      </c>
      <c r="M2609" s="11">
        <v>2040</v>
      </c>
      <c r="N2609" s="11">
        <v>1844</v>
      </c>
      <c r="O2609" s="11">
        <v>1920</v>
      </c>
      <c r="P2609" s="11">
        <v>838</v>
      </c>
      <c r="Q2609" s="11">
        <v>919</v>
      </c>
      <c r="R2609" s="11">
        <v>-963</v>
      </c>
      <c r="S2609" s="11">
        <v>-2661</v>
      </c>
      <c r="T2609" s="11">
        <v>-2563</v>
      </c>
      <c r="U2609" s="11">
        <v>-2899</v>
      </c>
      <c r="V2609" s="11">
        <v>-3178</v>
      </c>
      <c r="W2609" s="13">
        <v>13.563000000000001</v>
      </c>
      <c r="X2609" s="13">
        <v>13.428000000000001</v>
      </c>
      <c r="Y2609" s="13">
        <v>4.5049999999999999</v>
      </c>
      <c r="Z2609" s="13">
        <v>-12.662000000000001</v>
      </c>
      <c r="AA2609" s="13">
        <v>-5.3310000000000004</v>
      </c>
      <c r="AB2609" s="1">
        <v>3657</v>
      </c>
      <c r="AC2609" s="12" t="s">
        <v>4019</v>
      </c>
      <c r="AD2609" s="13">
        <v>0.99715799999999999</v>
      </c>
      <c r="AE2609" s="1" t="s">
        <v>12654</v>
      </c>
      <c r="AF2609" s="1" t="s">
        <v>12663</v>
      </c>
    </row>
    <row r="2610" spans="1:32" x14ac:dyDescent="0.2">
      <c r="A2610" s="1" t="s">
        <v>6768</v>
      </c>
      <c r="B2610" s="10">
        <v>5320566</v>
      </c>
      <c r="C2610" s="1" t="s">
        <v>2690</v>
      </c>
      <c r="D2610" s="1" t="s">
        <v>24</v>
      </c>
      <c r="E2610" s="11">
        <v>3937076</v>
      </c>
      <c r="F2610" s="11">
        <v>-181</v>
      </c>
      <c r="G2610" s="11">
        <v>-20</v>
      </c>
      <c r="H2610" s="11">
        <v>38</v>
      </c>
      <c r="I2610" s="11">
        <v>74</v>
      </c>
      <c r="J2610" s="11">
        <v>74</v>
      </c>
      <c r="K2610" s="12" t="s">
        <v>2</v>
      </c>
      <c r="L2610" s="12" t="s">
        <v>2</v>
      </c>
      <c r="M2610" s="12" t="s">
        <v>2</v>
      </c>
      <c r="N2610" s="11">
        <v>-13</v>
      </c>
      <c r="O2610" s="11">
        <v>8</v>
      </c>
      <c r="P2610" s="11">
        <v>61</v>
      </c>
      <c r="Q2610" s="11">
        <v>61</v>
      </c>
      <c r="R2610" s="12" t="s">
        <v>2</v>
      </c>
      <c r="S2610" s="11">
        <v>-4</v>
      </c>
      <c r="T2610" s="11">
        <v>-9</v>
      </c>
      <c r="U2610" s="11">
        <v>-87</v>
      </c>
      <c r="V2610" s="11">
        <v>-87</v>
      </c>
      <c r="W2610" s="13">
        <v>-109.851</v>
      </c>
      <c r="X2610" s="13">
        <v>2.911</v>
      </c>
      <c r="Y2610" s="13">
        <v>4.9859999999999998</v>
      </c>
      <c r="Z2610" s="13">
        <v>12.206</v>
      </c>
      <c r="AA2610" s="13">
        <v>12.206</v>
      </c>
      <c r="AB2610" s="1">
        <v>5134</v>
      </c>
      <c r="AC2610" s="13">
        <v>14.333278</v>
      </c>
      <c r="AD2610" s="13">
        <v>3.7333820000000002</v>
      </c>
      <c r="AE2610" s="1" t="s">
        <v>12654</v>
      </c>
      <c r="AF2610" s="1" t="s">
        <v>12663</v>
      </c>
    </row>
    <row r="2611" spans="1:32" x14ac:dyDescent="0.2">
      <c r="A2611" s="1" t="s">
        <v>6769</v>
      </c>
      <c r="B2611" s="10">
        <v>4554466</v>
      </c>
      <c r="C2611" s="1" t="s">
        <v>2691</v>
      </c>
      <c r="D2611" s="1" t="s">
        <v>71</v>
      </c>
      <c r="E2611" s="11">
        <v>11786898</v>
      </c>
      <c r="F2611" s="11">
        <v>-1139</v>
      </c>
      <c r="G2611" s="11">
        <v>-1099</v>
      </c>
      <c r="H2611" s="11">
        <v>54</v>
      </c>
      <c r="I2611" s="11">
        <v>402</v>
      </c>
      <c r="J2611" s="11">
        <v>411</v>
      </c>
      <c r="K2611" s="12" t="s">
        <v>2</v>
      </c>
      <c r="L2611" s="12" t="s">
        <v>2</v>
      </c>
      <c r="M2611" s="11">
        <v>-1695</v>
      </c>
      <c r="N2611" s="11">
        <v>-2432</v>
      </c>
      <c r="O2611" s="11">
        <v>101</v>
      </c>
      <c r="P2611" s="11">
        <v>79</v>
      </c>
      <c r="Q2611" s="11">
        <v>433</v>
      </c>
      <c r="R2611" s="11">
        <v>-457</v>
      </c>
      <c r="S2611" s="11">
        <v>872</v>
      </c>
      <c r="T2611" s="11">
        <v>-100</v>
      </c>
      <c r="U2611" s="11">
        <v>322</v>
      </c>
      <c r="V2611" s="11">
        <v>26</v>
      </c>
      <c r="W2611" s="13">
        <v>-140.73699999999999</v>
      </c>
      <c r="X2611" s="13">
        <v>714.48299999999995</v>
      </c>
      <c r="Y2611" s="13">
        <v>42.207999999999998</v>
      </c>
      <c r="Z2611" s="13">
        <v>-423.85300000000001</v>
      </c>
      <c r="AA2611" s="13">
        <v>59.825000000000003</v>
      </c>
      <c r="AB2611" s="1">
        <v>7601</v>
      </c>
      <c r="AC2611" s="13">
        <v>10.148187</v>
      </c>
      <c r="AD2611" s="13">
        <v>2.2622689999999999</v>
      </c>
      <c r="AE2611" s="1" t="s">
        <v>12654</v>
      </c>
      <c r="AF2611" s="1" t="s">
        <v>12672</v>
      </c>
    </row>
    <row r="2612" spans="1:32" x14ac:dyDescent="0.2">
      <c r="A2612" s="1" t="s">
        <v>6770</v>
      </c>
      <c r="B2612" s="10">
        <v>7527074</v>
      </c>
      <c r="C2612" s="1" t="s">
        <v>2692</v>
      </c>
      <c r="D2612" s="1" t="s">
        <v>15</v>
      </c>
      <c r="E2612" s="11">
        <v>9748718</v>
      </c>
      <c r="F2612" s="11">
        <v>1520</v>
      </c>
      <c r="G2612" s="11">
        <v>1299</v>
      </c>
      <c r="H2612" s="11">
        <v>1144</v>
      </c>
      <c r="I2612" s="11">
        <v>1564</v>
      </c>
      <c r="J2612" s="11">
        <v>1564</v>
      </c>
      <c r="K2612" s="12" t="s">
        <v>2</v>
      </c>
      <c r="L2612" s="12" t="s">
        <v>2</v>
      </c>
      <c r="M2612" s="11">
        <v>1276</v>
      </c>
      <c r="N2612" s="11">
        <v>304</v>
      </c>
      <c r="O2612" s="11">
        <v>771</v>
      </c>
      <c r="P2612" s="11">
        <v>1840</v>
      </c>
      <c r="Q2612" s="11">
        <v>1840</v>
      </c>
      <c r="R2612" s="11">
        <v>-690</v>
      </c>
      <c r="S2612" s="11">
        <v>-1208</v>
      </c>
      <c r="T2612" s="11">
        <v>-827</v>
      </c>
      <c r="U2612" s="11">
        <v>598</v>
      </c>
      <c r="V2612" s="11">
        <v>598</v>
      </c>
      <c r="W2612" s="13">
        <v>13.66</v>
      </c>
      <c r="X2612" s="13">
        <v>10.836</v>
      </c>
      <c r="Y2612" s="13">
        <v>8.4949999999999992</v>
      </c>
      <c r="Z2612" s="13">
        <v>9.3369999999999997</v>
      </c>
      <c r="AA2612" s="13">
        <v>9.3369999999999997</v>
      </c>
      <c r="AB2612" s="1">
        <v>7358</v>
      </c>
      <c r="AC2612" s="13">
        <v>15.507301</v>
      </c>
      <c r="AD2612" s="13">
        <v>1.608209</v>
      </c>
      <c r="AE2612" s="1" t="s">
        <v>12654</v>
      </c>
      <c r="AF2612" s="1" t="s">
        <v>12661</v>
      </c>
    </row>
    <row r="2613" spans="1:32" x14ac:dyDescent="0.2">
      <c r="A2613" s="1" t="s">
        <v>6771</v>
      </c>
      <c r="B2613" s="10">
        <v>5324756</v>
      </c>
      <c r="C2613" s="1" t="s">
        <v>2693</v>
      </c>
      <c r="D2613" s="1" t="s">
        <v>84</v>
      </c>
      <c r="E2613" s="11">
        <v>13175287</v>
      </c>
      <c r="F2613" s="11">
        <v>-66</v>
      </c>
      <c r="G2613" s="11">
        <v>558</v>
      </c>
      <c r="H2613" s="11">
        <v>1708</v>
      </c>
      <c r="I2613" s="11">
        <v>2153</v>
      </c>
      <c r="J2613" s="11">
        <v>2701</v>
      </c>
      <c r="K2613" s="13">
        <v>3500</v>
      </c>
      <c r="L2613" s="13">
        <v>4500</v>
      </c>
      <c r="M2613" s="11">
        <v>129</v>
      </c>
      <c r="N2613" s="11">
        <v>614</v>
      </c>
      <c r="O2613" s="11">
        <v>1339</v>
      </c>
      <c r="P2613" s="11">
        <v>1031</v>
      </c>
      <c r="Q2613" s="11">
        <v>2066</v>
      </c>
      <c r="R2613" s="11">
        <v>-1432</v>
      </c>
      <c r="S2613" s="11">
        <v>-469</v>
      </c>
      <c r="T2613" s="11">
        <v>-507</v>
      </c>
      <c r="U2613" s="11">
        <v>-2144</v>
      </c>
      <c r="V2613" s="11">
        <v>-5051</v>
      </c>
      <c r="W2613" s="12" t="s">
        <v>2</v>
      </c>
      <c r="X2613" s="13">
        <v>14.375999999999999</v>
      </c>
      <c r="Y2613" s="13">
        <v>35.151000000000003</v>
      </c>
      <c r="Z2613" s="13">
        <v>28.411999999999999</v>
      </c>
      <c r="AA2613" s="13">
        <v>24.550999999999998</v>
      </c>
      <c r="AB2613" s="1">
        <v>7047</v>
      </c>
      <c r="AC2613" s="13">
        <v>13.832051999999999</v>
      </c>
      <c r="AD2613" s="13">
        <v>2.8414700000000002</v>
      </c>
      <c r="AE2613" s="1" t="s">
        <v>12654</v>
      </c>
      <c r="AF2613" s="1" t="s">
        <v>12666</v>
      </c>
    </row>
    <row r="2614" spans="1:32" x14ac:dyDescent="0.2">
      <c r="A2614" s="1" t="s">
        <v>6772</v>
      </c>
      <c r="B2614" s="10">
        <v>107054272</v>
      </c>
      <c r="C2614" s="1" t="s">
        <v>2694</v>
      </c>
      <c r="D2614" s="1" t="s">
        <v>24</v>
      </c>
      <c r="E2614" s="11">
        <v>1613700</v>
      </c>
      <c r="F2614" s="12" t="s">
        <v>2</v>
      </c>
      <c r="G2614" s="12" t="s">
        <v>2</v>
      </c>
      <c r="H2614" s="11">
        <v>377</v>
      </c>
      <c r="I2614" s="11">
        <v>392</v>
      </c>
      <c r="J2614" s="11">
        <v>392</v>
      </c>
      <c r="K2614" s="12" t="s">
        <v>2</v>
      </c>
      <c r="L2614" s="12" t="s">
        <v>2</v>
      </c>
      <c r="M2614" s="12" t="s">
        <v>2</v>
      </c>
      <c r="N2614" s="12" t="s">
        <v>2</v>
      </c>
      <c r="O2614" s="11">
        <v>298</v>
      </c>
      <c r="P2614" s="11">
        <v>-88</v>
      </c>
      <c r="Q2614" s="11">
        <v>-88</v>
      </c>
      <c r="R2614" s="12" t="s">
        <v>2</v>
      </c>
      <c r="S2614" s="12" t="s">
        <v>2</v>
      </c>
      <c r="T2614" s="11">
        <v>-83</v>
      </c>
      <c r="U2614" s="11">
        <v>-244</v>
      </c>
      <c r="V2614" s="11">
        <v>-244</v>
      </c>
      <c r="W2614" s="12" t="s">
        <v>2</v>
      </c>
      <c r="X2614" s="12" t="s">
        <v>2</v>
      </c>
      <c r="Y2614" s="12" t="s">
        <v>2</v>
      </c>
      <c r="Z2614" s="13">
        <v>18.667999999999999</v>
      </c>
      <c r="AA2614" s="13">
        <v>18.667999999999999</v>
      </c>
      <c r="AB2614" s="1">
        <v>5126</v>
      </c>
      <c r="AC2614" s="13">
        <v>13.249819</v>
      </c>
      <c r="AD2614" s="13">
        <v>2.2542620000000002</v>
      </c>
      <c r="AE2614" s="1" t="s">
        <v>12654</v>
      </c>
      <c r="AF2614" s="1" t="s">
        <v>12663</v>
      </c>
    </row>
    <row r="2615" spans="1:32" x14ac:dyDescent="0.2">
      <c r="A2615" s="1" t="s">
        <v>6773</v>
      </c>
      <c r="B2615" s="10">
        <v>126547773</v>
      </c>
      <c r="C2615" s="1"/>
      <c r="D2615" s="1" t="s">
        <v>15</v>
      </c>
      <c r="E2615" s="11">
        <v>236568</v>
      </c>
      <c r="F2615" s="12" t="s">
        <v>2</v>
      </c>
      <c r="G2615" s="12" t="s">
        <v>2</v>
      </c>
      <c r="H2615" s="11">
        <v>-83</v>
      </c>
      <c r="I2615" s="11">
        <v>31</v>
      </c>
      <c r="J2615" s="11">
        <v>50</v>
      </c>
      <c r="K2615" s="12" t="s">
        <v>2</v>
      </c>
      <c r="L2615" s="12" t="s">
        <v>2</v>
      </c>
      <c r="M2615" s="12" t="s">
        <v>2</v>
      </c>
      <c r="N2615" s="12" t="s">
        <v>2</v>
      </c>
      <c r="O2615" s="12" t="s">
        <v>2</v>
      </c>
      <c r="P2615" s="12" t="s">
        <v>2</v>
      </c>
      <c r="Q2615" s="11">
        <v>105</v>
      </c>
      <c r="R2615" s="12" t="s">
        <v>2</v>
      </c>
      <c r="S2615" s="12" t="s">
        <v>2</v>
      </c>
      <c r="T2615" s="12" t="s">
        <v>2</v>
      </c>
      <c r="U2615" s="12" t="s">
        <v>2</v>
      </c>
      <c r="V2615" s="11">
        <v>-16</v>
      </c>
      <c r="W2615" s="12" t="s">
        <v>2</v>
      </c>
      <c r="X2615" s="12" t="s">
        <v>2</v>
      </c>
      <c r="Y2615" s="12" t="s">
        <v>2</v>
      </c>
      <c r="Z2615" s="12" t="s">
        <v>2</v>
      </c>
      <c r="AA2615" s="13">
        <v>104.348</v>
      </c>
      <c r="AB2615" s="1" t="s">
        <v>6774</v>
      </c>
      <c r="AC2615" s="13">
        <v>5.1650650000000002</v>
      </c>
      <c r="AD2615" s="12" t="s">
        <v>2</v>
      </c>
      <c r="AE2615" s="1" t="s">
        <v>12654</v>
      </c>
      <c r="AF2615" s="1" t="s">
        <v>12661</v>
      </c>
    </row>
    <row r="2616" spans="1:32" x14ac:dyDescent="0.2">
      <c r="A2616" s="1" t="s">
        <v>6775</v>
      </c>
      <c r="B2616" s="10">
        <v>117728300</v>
      </c>
      <c r="C2616" s="1" t="s">
        <v>2695</v>
      </c>
      <c r="D2616" s="1" t="s">
        <v>84</v>
      </c>
      <c r="E2616" s="11">
        <v>10252060</v>
      </c>
      <c r="F2616" s="12" t="s">
        <v>2</v>
      </c>
      <c r="G2616" s="11">
        <v>414.89499999999998</v>
      </c>
      <c r="H2616" s="11">
        <v>247.00299999999999</v>
      </c>
      <c r="I2616" s="12" t="s">
        <v>2</v>
      </c>
      <c r="J2616" s="11">
        <v>183</v>
      </c>
      <c r="K2616" s="12" t="s">
        <v>2</v>
      </c>
      <c r="L2616" s="12" t="s">
        <v>2</v>
      </c>
      <c r="M2616" s="12" t="s">
        <v>2</v>
      </c>
      <c r="N2616" s="11">
        <v>323.88099999999997</v>
      </c>
      <c r="O2616" s="11">
        <v>359.80099999999999</v>
      </c>
      <c r="P2616" s="12" t="s">
        <v>2</v>
      </c>
      <c r="Q2616" s="11">
        <v>-43</v>
      </c>
      <c r="R2616" s="12" t="s">
        <v>2</v>
      </c>
      <c r="S2616" s="11">
        <v>-17.399000000000001</v>
      </c>
      <c r="T2616" s="11">
        <v>-19.494</v>
      </c>
      <c r="U2616" s="12" t="s">
        <v>2</v>
      </c>
      <c r="V2616" s="11">
        <v>-2</v>
      </c>
      <c r="W2616" s="12" t="s">
        <v>2</v>
      </c>
      <c r="X2616" s="12" t="s">
        <v>2</v>
      </c>
      <c r="Y2616" s="13">
        <v>36.322000000000003</v>
      </c>
      <c r="Z2616" s="12" t="s">
        <v>2</v>
      </c>
      <c r="AA2616" s="12" t="s">
        <v>2</v>
      </c>
      <c r="AB2616" s="1" t="s">
        <v>6776</v>
      </c>
      <c r="AC2616" s="13">
        <v>30.806258</v>
      </c>
      <c r="AD2616" s="13">
        <v>2.5936659999999998</v>
      </c>
      <c r="AE2616" s="1" t="s">
        <v>12654</v>
      </c>
      <c r="AF2616" s="1" t="s">
        <v>12666</v>
      </c>
    </row>
    <row r="2617" spans="1:32" x14ac:dyDescent="0.2">
      <c r="A2617" s="1" t="s">
        <v>6777</v>
      </c>
      <c r="B2617" s="10">
        <v>4986318</v>
      </c>
      <c r="C2617" s="1" t="s">
        <v>2696</v>
      </c>
      <c r="D2617" s="1" t="s">
        <v>36</v>
      </c>
      <c r="E2617" s="11">
        <v>2634574</v>
      </c>
      <c r="F2617" s="11">
        <v>323</v>
      </c>
      <c r="G2617" s="11">
        <v>371</v>
      </c>
      <c r="H2617" s="11">
        <v>368</v>
      </c>
      <c r="I2617" s="11">
        <v>318</v>
      </c>
      <c r="J2617" s="11">
        <v>239</v>
      </c>
      <c r="K2617" s="12" t="s">
        <v>2</v>
      </c>
      <c r="L2617" s="12" t="s">
        <v>2</v>
      </c>
      <c r="M2617" s="11">
        <v>330</v>
      </c>
      <c r="N2617" s="11">
        <v>313</v>
      </c>
      <c r="O2617" s="11">
        <v>213</v>
      </c>
      <c r="P2617" s="11">
        <v>456</v>
      </c>
      <c r="Q2617" s="11">
        <v>483</v>
      </c>
      <c r="R2617" s="11">
        <v>-461</v>
      </c>
      <c r="S2617" s="11">
        <v>-146</v>
      </c>
      <c r="T2617" s="11">
        <v>-143</v>
      </c>
      <c r="U2617" s="11">
        <v>-765</v>
      </c>
      <c r="V2617" s="11">
        <v>-386</v>
      </c>
      <c r="W2617" s="13">
        <v>4.2350000000000003</v>
      </c>
      <c r="X2617" s="13">
        <v>5.3079999999999998</v>
      </c>
      <c r="Y2617" s="13">
        <v>4.6980000000000004</v>
      </c>
      <c r="Z2617" s="13">
        <v>3.2839999999999998</v>
      </c>
      <c r="AA2617" s="13">
        <v>1.224</v>
      </c>
      <c r="AB2617" s="1">
        <v>4247</v>
      </c>
      <c r="AC2617" s="13">
        <v>26.366817000000001</v>
      </c>
      <c r="AD2617" s="13">
        <v>0.58127899999999999</v>
      </c>
      <c r="AE2617" s="1" t="s">
        <v>12654</v>
      </c>
      <c r="AF2617" s="1" t="s">
        <v>12667</v>
      </c>
    </row>
    <row r="2618" spans="1:32" x14ac:dyDescent="0.2">
      <c r="A2618" s="1" t="s">
        <v>6778</v>
      </c>
      <c r="B2618" s="10">
        <v>6356756</v>
      </c>
      <c r="C2618" s="1" t="s">
        <v>2697</v>
      </c>
      <c r="D2618" s="1" t="s">
        <v>174</v>
      </c>
      <c r="E2618" s="11">
        <v>2902844</v>
      </c>
      <c r="F2618" s="11">
        <v>269</v>
      </c>
      <c r="G2618" s="11">
        <v>1116</v>
      </c>
      <c r="H2618" s="11">
        <v>701</v>
      </c>
      <c r="I2618" s="11">
        <v>406</v>
      </c>
      <c r="J2618" s="11">
        <v>332</v>
      </c>
      <c r="K2618" s="12" t="s">
        <v>2</v>
      </c>
      <c r="L2618" s="12" t="s">
        <v>2</v>
      </c>
      <c r="M2618" s="11">
        <v>1005</v>
      </c>
      <c r="N2618" s="11">
        <v>1992</v>
      </c>
      <c r="O2618" s="11">
        <v>648</v>
      </c>
      <c r="P2618" s="11">
        <v>180</v>
      </c>
      <c r="Q2618" s="11">
        <v>856</v>
      </c>
      <c r="R2618" s="11">
        <v>-1044</v>
      </c>
      <c r="S2618" s="11">
        <v>-1035</v>
      </c>
      <c r="T2618" s="11">
        <v>-1262</v>
      </c>
      <c r="U2618" s="11">
        <v>-378</v>
      </c>
      <c r="V2618" s="11">
        <v>-504</v>
      </c>
      <c r="W2618" s="13">
        <v>1.446</v>
      </c>
      <c r="X2618" s="13">
        <v>6.7889999999999997</v>
      </c>
      <c r="Y2618" s="13">
        <v>4.3550000000000004</v>
      </c>
      <c r="Z2618" s="13">
        <v>2.2090000000000001</v>
      </c>
      <c r="AA2618" s="13">
        <v>2.496</v>
      </c>
      <c r="AB2618" s="1">
        <v>5695</v>
      </c>
      <c r="AC2618" s="13">
        <v>21.17061</v>
      </c>
      <c r="AD2618" s="13">
        <v>0.51056800000000002</v>
      </c>
      <c r="AE2618" s="1" t="s">
        <v>12654</v>
      </c>
      <c r="AF2618" s="1" t="s">
        <v>12664</v>
      </c>
    </row>
    <row r="2619" spans="1:32" x14ac:dyDescent="0.2">
      <c r="A2619" s="1" t="s">
        <v>6779</v>
      </c>
      <c r="B2619" s="10">
        <v>5581868</v>
      </c>
      <c r="C2619" s="1" t="s">
        <v>2698</v>
      </c>
      <c r="D2619" s="1" t="s">
        <v>41</v>
      </c>
      <c r="E2619" s="11">
        <v>3088202</v>
      </c>
      <c r="F2619" s="11">
        <v>370</v>
      </c>
      <c r="G2619" s="11">
        <v>471</v>
      </c>
      <c r="H2619" s="11">
        <v>474</v>
      </c>
      <c r="I2619" s="11">
        <v>529</v>
      </c>
      <c r="J2619" s="11">
        <v>529</v>
      </c>
      <c r="K2619" s="12" t="s">
        <v>2</v>
      </c>
      <c r="L2619" s="12" t="s">
        <v>2</v>
      </c>
      <c r="M2619" s="11">
        <v>372</v>
      </c>
      <c r="N2619" s="11">
        <v>430</v>
      </c>
      <c r="O2619" s="11">
        <v>-78</v>
      </c>
      <c r="P2619" s="11">
        <v>-115</v>
      </c>
      <c r="Q2619" s="11">
        <v>-115</v>
      </c>
      <c r="R2619" s="11">
        <v>-251</v>
      </c>
      <c r="S2619" s="11">
        <v>-78</v>
      </c>
      <c r="T2619" s="11">
        <v>-210</v>
      </c>
      <c r="U2619" s="11">
        <v>61</v>
      </c>
      <c r="V2619" s="11">
        <v>61</v>
      </c>
      <c r="W2619" s="12" t="s">
        <v>2</v>
      </c>
      <c r="X2619" s="13">
        <v>15.121</v>
      </c>
      <c r="Y2619" s="13">
        <v>17.556000000000001</v>
      </c>
      <c r="Z2619" s="13">
        <v>10.692</v>
      </c>
      <c r="AA2619" s="13">
        <v>10.692</v>
      </c>
      <c r="AB2619" s="1">
        <v>4450</v>
      </c>
      <c r="AC2619" s="13">
        <v>16.027480000000001</v>
      </c>
      <c r="AD2619" s="13">
        <v>1.907408</v>
      </c>
      <c r="AE2619" s="1" t="s">
        <v>12654</v>
      </c>
      <c r="AF2619" s="1" t="s">
        <v>12663</v>
      </c>
    </row>
    <row r="2620" spans="1:32" x14ac:dyDescent="0.2">
      <c r="A2620" s="1" t="s">
        <v>6780</v>
      </c>
      <c r="B2620" s="10">
        <v>4989708</v>
      </c>
      <c r="C2620" s="1" t="s">
        <v>2699</v>
      </c>
      <c r="D2620" s="1" t="s">
        <v>84</v>
      </c>
      <c r="E2620" s="11">
        <v>13496412</v>
      </c>
      <c r="F2620" s="12" t="s">
        <v>2</v>
      </c>
      <c r="G2620" s="11">
        <v>1834</v>
      </c>
      <c r="H2620" s="11">
        <v>1191</v>
      </c>
      <c r="I2620" s="11">
        <v>1746</v>
      </c>
      <c r="J2620" s="11">
        <v>1877</v>
      </c>
      <c r="K2620" s="13">
        <v>3200</v>
      </c>
      <c r="L2620" s="13">
        <v>3800</v>
      </c>
      <c r="M2620" s="12" t="s">
        <v>2</v>
      </c>
      <c r="N2620" s="11">
        <v>1408</v>
      </c>
      <c r="O2620" s="11">
        <v>598</v>
      </c>
      <c r="P2620" s="11">
        <v>1537</v>
      </c>
      <c r="Q2620" s="11">
        <v>1370</v>
      </c>
      <c r="R2620" s="12" t="s">
        <v>2</v>
      </c>
      <c r="S2620" s="11">
        <v>-554</v>
      </c>
      <c r="T2620" s="11">
        <v>-172</v>
      </c>
      <c r="U2620" s="11">
        <v>-556</v>
      </c>
      <c r="V2620" s="11">
        <v>-312</v>
      </c>
      <c r="W2620" s="12" t="s">
        <v>2</v>
      </c>
      <c r="X2620" s="12" t="s">
        <v>2</v>
      </c>
      <c r="Y2620" s="13">
        <v>18.942</v>
      </c>
      <c r="Z2620" s="13">
        <v>22.931000000000001</v>
      </c>
      <c r="AA2620" s="13">
        <v>17.797999999999998</v>
      </c>
      <c r="AB2620" s="1">
        <v>3922</v>
      </c>
      <c r="AC2620" s="13">
        <v>22.400718999999999</v>
      </c>
      <c r="AD2620" s="13">
        <v>4.8102830000000001</v>
      </c>
      <c r="AE2620" s="1" t="s">
        <v>12654</v>
      </c>
      <c r="AF2620" s="1" t="s">
        <v>12666</v>
      </c>
    </row>
    <row r="2621" spans="1:32" x14ac:dyDescent="0.2">
      <c r="A2621" s="1" t="s">
        <v>6781</v>
      </c>
      <c r="B2621" s="10">
        <v>6348808</v>
      </c>
      <c r="C2621" s="1" t="s">
        <v>2700</v>
      </c>
      <c r="D2621" s="1" t="s">
        <v>32</v>
      </c>
      <c r="E2621" s="11">
        <v>4438932</v>
      </c>
      <c r="F2621" s="11">
        <v>315</v>
      </c>
      <c r="G2621" s="11">
        <v>441</v>
      </c>
      <c r="H2621" s="11">
        <v>730</v>
      </c>
      <c r="I2621" s="11">
        <v>573</v>
      </c>
      <c r="J2621" s="11">
        <v>719</v>
      </c>
      <c r="K2621" s="12" t="s">
        <v>2</v>
      </c>
      <c r="L2621" s="12" t="s">
        <v>2</v>
      </c>
      <c r="M2621" s="11">
        <v>224</v>
      </c>
      <c r="N2621" s="11">
        <v>398</v>
      </c>
      <c r="O2621" s="11">
        <v>789</v>
      </c>
      <c r="P2621" s="11">
        <v>491</v>
      </c>
      <c r="Q2621" s="11">
        <v>597</v>
      </c>
      <c r="R2621" s="11">
        <v>-689</v>
      </c>
      <c r="S2621" s="11">
        <v>117</v>
      </c>
      <c r="T2621" s="11">
        <v>36</v>
      </c>
      <c r="U2621" s="11">
        <v>10</v>
      </c>
      <c r="V2621" s="11">
        <v>-315</v>
      </c>
      <c r="W2621" s="13">
        <v>3.9710000000000001</v>
      </c>
      <c r="X2621" s="13">
        <v>4.0199999999999996</v>
      </c>
      <c r="Y2621" s="13">
        <v>9.4979999999999993</v>
      </c>
      <c r="Z2621" s="13">
        <v>4.4349999999999996</v>
      </c>
      <c r="AA2621" s="13">
        <v>9.516</v>
      </c>
      <c r="AB2621" s="1">
        <v>2449</v>
      </c>
      <c r="AC2621" s="13">
        <v>10.128750999999999</v>
      </c>
      <c r="AD2621" s="13">
        <v>0.90070099999999997</v>
      </c>
      <c r="AE2621" s="1" t="s">
        <v>12654</v>
      </c>
      <c r="AF2621" s="1" t="s">
        <v>12666</v>
      </c>
    </row>
    <row r="2622" spans="1:32" x14ac:dyDescent="0.2">
      <c r="A2622" s="1" t="s">
        <v>6782</v>
      </c>
      <c r="B2622" s="10">
        <v>4812290</v>
      </c>
      <c r="C2622" s="1" t="s">
        <v>2701</v>
      </c>
      <c r="D2622" s="1" t="s">
        <v>328</v>
      </c>
      <c r="E2622" s="11">
        <v>27190772</v>
      </c>
      <c r="F2622" s="11">
        <v>895</v>
      </c>
      <c r="G2622" s="11">
        <v>153</v>
      </c>
      <c r="H2622" s="11">
        <v>-1112</v>
      </c>
      <c r="I2622" s="11">
        <v>-957</v>
      </c>
      <c r="J2622" s="11">
        <v>-122</v>
      </c>
      <c r="K2622" s="12" t="s">
        <v>2</v>
      </c>
      <c r="L2622" s="12" t="s">
        <v>2</v>
      </c>
      <c r="M2622" s="11">
        <v>-280</v>
      </c>
      <c r="N2622" s="11">
        <v>869</v>
      </c>
      <c r="O2622" s="11">
        <v>-6</v>
      </c>
      <c r="P2622" s="11">
        <v>-106</v>
      </c>
      <c r="Q2622" s="11">
        <v>95</v>
      </c>
      <c r="R2622" s="11">
        <v>-1812</v>
      </c>
      <c r="S2622" s="11">
        <v>-2285</v>
      </c>
      <c r="T2622" s="11">
        <v>-213</v>
      </c>
      <c r="U2622" s="11">
        <v>2056</v>
      </c>
      <c r="V2622" s="11">
        <v>-8</v>
      </c>
      <c r="W2622" s="13">
        <v>14.59</v>
      </c>
      <c r="X2622" s="13">
        <v>0.68799999999999994</v>
      </c>
      <c r="Y2622" s="13">
        <v>-22.571000000000002</v>
      </c>
      <c r="Z2622" s="13">
        <v>-23.945</v>
      </c>
      <c r="AA2622" s="13">
        <v>-6.4039999999999999</v>
      </c>
      <c r="AB2622" s="1">
        <v>7707</v>
      </c>
      <c r="AC2622" s="12" t="s">
        <v>4019</v>
      </c>
      <c r="AD2622" s="13">
        <v>1.3382039999999999</v>
      </c>
      <c r="AE2622" s="1" t="s">
        <v>12654</v>
      </c>
      <c r="AF2622" s="1" t="s">
        <v>12656</v>
      </c>
    </row>
    <row r="2623" spans="1:32" x14ac:dyDescent="0.2">
      <c r="A2623" s="1" t="s">
        <v>6783</v>
      </c>
      <c r="B2623" s="10">
        <v>25814456</v>
      </c>
      <c r="C2623" s="1"/>
      <c r="D2623" s="1" t="s">
        <v>47</v>
      </c>
      <c r="E2623" s="11">
        <v>8720379</v>
      </c>
      <c r="F2623" s="11">
        <v>4681</v>
      </c>
      <c r="G2623" s="11">
        <v>2414</v>
      </c>
      <c r="H2623" s="11">
        <v>-632</v>
      </c>
      <c r="I2623" s="11">
        <v>140</v>
      </c>
      <c r="J2623" s="11">
        <v>618</v>
      </c>
      <c r="K2623" s="13">
        <v>370</v>
      </c>
      <c r="L2623" s="13">
        <v>470</v>
      </c>
      <c r="M2623" s="11">
        <v>2753</v>
      </c>
      <c r="N2623" s="11">
        <v>-3322</v>
      </c>
      <c r="O2623" s="11">
        <v>2422</v>
      </c>
      <c r="P2623" s="11">
        <v>425</v>
      </c>
      <c r="Q2623" s="11">
        <v>1472</v>
      </c>
      <c r="R2623" s="11">
        <v>-180</v>
      </c>
      <c r="S2623" s="11">
        <v>-297</v>
      </c>
      <c r="T2623" s="11">
        <v>-900</v>
      </c>
      <c r="U2623" s="11">
        <v>-540</v>
      </c>
      <c r="V2623" s="11">
        <v>-229</v>
      </c>
      <c r="W2623" s="12" t="s">
        <v>2</v>
      </c>
      <c r="X2623" s="13">
        <v>18.673999999999999</v>
      </c>
      <c r="Y2623" s="13">
        <v>-9.1869999999999994</v>
      </c>
      <c r="Z2623" s="13">
        <v>-21.599</v>
      </c>
      <c r="AA2623" s="13">
        <v>7.399</v>
      </c>
      <c r="AB2623" s="1">
        <v>4934</v>
      </c>
      <c r="AC2623" s="13">
        <v>12.830719999999999</v>
      </c>
      <c r="AD2623" s="13">
        <v>0.91439300000000001</v>
      </c>
      <c r="AE2623" s="1" t="s">
        <v>12654</v>
      </c>
      <c r="AF2623" s="1" t="s">
        <v>12669</v>
      </c>
    </row>
    <row r="2624" spans="1:32" x14ac:dyDescent="0.2">
      <c r="A2624" s="1" t="s">
        <v>6784</v>
      </c>
      <c r="B2624" s="10">
        <v>9182419</v>
      </c>
      <c r="C2624" s="1" t="s">
        <v>2702</v>
      </c>
      <c r="D2624" s="1" t="s">
        <v>39</v>
      </c>
      <c r="E2624" s="11">
        <v>38897836</v>
      </c>
      <c r="F2624" s="11">
        <v>2996</v>
      </c>
      <c r="G2624" s="11">
        <v>3824</v>
      </c>
      <c r="H2624" s="11">
        <v>4245</v>
      </c>
      <c r="I2624" s="11">
        <v>6195</v>
      </c>
      <c r="J2624" s="11">
        <v>6815</v>
      </c>
      <c r="K2624" s="13">
        <v>9000</v>
      </c>
      <c r="L2624" s="13">
        <v>11550</v>
      </c>
      <c r="M2624" s="11">
        <v>1321</v>
      </c>
      <c r="N2624" s="11">
        <v>1608</v>
      </c>
      <c r="O2624" s="11">
        <v>-449</v>
      </c>
      <c r="P2624" s="11">
        <v>2489</v>
      </c>
      <c r="Q2624" s="11">
        <v>-7761</v>
      </c>
      <c r="R2624" s="11">
        <v>-1172</v>
      </c>
      <c r="S2624" s="11">
        <v>-1028</v>
      </c>
      <c r="T2624" s="11">
        <v>-2320</v>
      </c>
      <c r="U2624" s="11">
        <v>-3093</v>
      </c>
      <c r="V2624" s="11">
        <v>-2456</v>
      </c>
      <c r="W2624" s="13">
        <v>37.978000000000002</v>
      </c>
      <c r="X2624" s="13">
        <v>34.661000000000001</v>
      </c>
      <c r="Y2624" s="13">
        <v>34.573999999999998</v>
      </c>
      <c r="Z2624" s="13">
        <v>32.116999999999997</v>
      </c>
      <c r="AA2624" s="13">
        <v>27.103000000000002</v>
      </c>
      <c r="AB2624" s="1">
        <v>7199</v>
      </c>
      <c r="AC2624" s="13">
        <v>16.358457999999999</v>
      </c>
      <c r="AD2624" s="13">
        <v>3.8539490000000001</v>
      </c>
      <c r="AE2624" s="1" t="s">
        <v>12654</v>
      </c>
      <c r="AF2624" s="1" t="s">
        <v>12668</v>
      </c>
    </row>
    <row r="2625" spans="1:32" x14ac:dyDescent="0.2">
      <c r="A2625" s="1" t="s">
        <v>6785</v>
      </c>
      <c r="B2625" s="10">
        <v>4916377</v>
      </c>
      <c r="C2625" s="1" t="s">
        <v>2703</v>
      </c>
      <c r="D2625" s="1" t="s">
        <v>586</v>
      </c>
      <c r="E2625" s="11">
        <v>29688905</v>
      </c>
      <c r="F2625" s="11">
        <v>4691</v>
      </c>
      <c r="G2625" s="11">
        <v>6086</v>
      </c>
      <c r="H2625" s="11">
        <v>7356</v>
      </c>
      <c r="I2625" s="11">
        <v>8591</v>
      </c>
      <c r="J2625" s="11">
        <v>11429</v>
      </c>
      <c r="K2625" s="12" t="s">
        <v>2</v>
      </c>
      <c r="L2625" s="12" t="s">
        <v>2</v>
      </c>
      <c r="M2625" s="11">
        <v>9448</v>
      </c>
      <c r="N2625" s="11">
        <v>7991</v>
      </c>
      <c r="O2625" s="11">
        <v>13814</v>
      </c>
      <c r="P2625" s="11">
        <v>19669</v>
      </c>
      <c r="Q2625" s="11">
        <v>20659</v>
      </c>
      <c r="R2625" s="11">
        <v>-5487</v>
      </c>
      <c r="S2625" s="11">
        <v>-2716</v>
      </c>
      <c r="T2625" s="11">
        <v>-4272</v>
      </c>
      <c r="U2625" s="11">
        <v>-5001</v>
      </c>
      <c r="V2625" s="11">
        <v>-12774</v>
      </c>
      <c r="W2625" s="13">
        <v>37.058999999999997</v>
      </c>
      <c r="X2625" s="13">
        <v>28.521000000000001</v>
      </c>
      <c r="Y2625" s="13">
        <v>35.697000000000003</v>
      </c>
      <c r="Z2625" s="13">
        <v>27.245000000000001</v>
      </c>
      <c r="AA2625" s="13">
        <v>23.536000000000001</v>
      </c>
      <c r="AB2625" s="1">
        <v>2588</v>
      </c>
      <c r="AC2625" s="13">
        <v>16.798181</v>
      </c>
      <c r="AD2625" s="13">
        <v>3.904963</v>
      </c>
      <c r="AE2625" s="1" t="s">
        <v>12654</v>
      </c>
      <c r="AF2625" s="1" t="s">
        <v>12674</v>
      </c>
    </row>
    <row r="2626" spans="1:32" x14ac:dyDescent="0.2">
      <c r="A2626" s="1" t="s">
        <v>6786</v>
      </c>
      <c r="B2626" s="10">
        <v>4554482</v>
      </c>
      <c r="C2626" s="1" t="s">
        <v>2704</v>
      </c>
      <c r="D2626" s="1" t="s">
        <v>92</v>
      </c>
      <c r="E2626" s="11">
        <v>99266662</v>
      </c>
      <c r="F2626" s="11">
        <v>4765</v>
      </c>
      <c r="G2626" s="11">
        <v>12424</v>
      </c>
      <c r="H2626" s="11">
        <v>13111</v>
      </c>
      <c r="I2626" s="11">
        <v>12809</v>
      </c>
      <c r="J2626" s="11">
        <v>9646</v>
      </c>
      <c r="K2626" s="13">
        <v>8650</v>
      </c>
      <c r="L2626" s="13">
        <v>10400</v>
      </c>
      <c r="M2626" s="11">
        <v>7103</v>
      </c>
      <c r="N2626" s="11">
        <v>15390</v>
      </c>
      <c r="O2626" s="11">
        <v>21187</v>
      </c>
      <c r="P2626" s="11">
        <v>27230</v>
      </c>
      <c r="Q2626" s="11">
        <v>18606</v>
      </c>
      <c r="R2626" s="11">
        <v>-9892</v>
      </c>
      <c r="S2626" s="11">
        <v>-10483</v>
      </c>
      <c r="T2626" s="11">
        <v>-9783</v>
      </c>
      <c r="U2626" s="11">
        <v>-14127</v>
      </c>
      <c r="V2626" s="11">
        <v>-17714</v>
      </c>
      <c r="W2626" s="13">
        <v>1.9550000000000001</v>
      </c>
      <c r="X2626" s="13">
        <v>9.4770000000000003</v>
      </c>
      <c r="Y2626" s="13">
        <v>8.8490000000000002</v>
      </c>
      <c r="Z2626" s="13">
        <v>9.09</v>
      </c>
      <c r="AA2626" s="13">
        <v>5.9749999999999996</v>
      </c>
      <c r="AB2626" s="1">
        <v>7246</v>
      </c>
      <c r="AC2626" s="13">
        <v>12.456497000000001</v>
      </c>
      <c r="AD2626" s="13">
        <v>0.58233100000000004</v>
      </c>
      <c r="AE2626" s="1" t="s">
        <v>12654</v>
      </c>
      <c r="AF2626" s="1" t="s">
        <v>12675</v>
      </c>
    </row>
    <row r="2627" spans="1:32" x14ac:dyDescent="0.2">
      <c r="A2627" s="1" t="s">
        <v>6787</v>
      </c>
      <c r="B2627" s="10">
        <v>6337676</v>
      </c>
      <c r="C2627" s="1" t="s">
        <v>2705</v>
      </c>
      <c r="D2627" s="1" t="s">
        <v>117</v>
      </c>
      <c r="E2627" s="11">
        <v>126174677</v>
      </c>
      <c r="F2627" s="11">
        <v>5233</v>
      </c>
      <c r="G2627" s="11">
        <v>6842</v>
      </c>
      <c r="H2627" s="11">
        <v>7829</v>
      </c>
      <c r="I2627" s="11">
        <v>7921</v>
      </c>
      <c r="J2627" s="11">
        <v>7946</v>
      </c>
      <c r="K2627" s="13">
        <v>8450</v>
      </c>
      <c r="L2627" s="13">
        <v>9672.5</v>
      </c>
      <c r="M2627" s="11">
        <v>4630</v>
      </c>
      <c r="N2627" s="11">
        <v>6610</v>
      </c>
      <c r="O2627" s="11">
        <v>7888</v>
      </c>
      <c r="P2627" s="11">
        <v>5883</v>
      </c>
      <c r="Q2627" s="11">
        <v>7840</v>
      </c>
      <c r="R2627" s="11">
        <v>-4137</v>
      </c>
      <c r="S2627" s="11">
        <v>-4345</v>
      </c>
      <c r="T2627" s="11">
        <v>-2637</v>
      </c>
      <c r="U2627" s="11">
        <v>-2614</v>
      </c>
      <c r="V2627" s="11">
        <v>-3869</v>
      </c>
      <c r="W2627" s="13">
        <v>10.523999999999999</v>
      </c>
      <c r="X2627" s="13">
        <v>13.552</v>
      </c>
      <c r="Y2627" s="13">
        <v>14.734</v>
      </c>
      <c r="Z2627" s="13">
        <v>14.326000000000001</v>
      </c>
      <c r="AA2627" s="13">
        <v>11.385</v>
      </c>
      <c r="AB2627" s="1">
        <v>4290</v>
      </c>
      <c r="AC2627" s="13">
        <v>15.150789</v>
      </c>
      <c r="AD2627" s="13">
        <v>1.6913910000000001</v>
      </c>
      <c r="AE2627" s="1" t="s">
        <v>12654</v>
      </c>
      <c r="AF2627" s="1" t="s">
        <v>12664</v>
      </c>
    </row>
    <row r="2628" spans="1:32" x14ac:dyDescent="0.2">
      <c r="A2628" s="1" t="s">
        <v>6788</v>
      </c>
      <c r="B2628" s="10">
        <v>4239581</v>
      </c>
      <c r="C2628" s="1" t="s">
        <v>2706</v>
      </c>
      <c r="D2628" s="1" t="s">
        <v>90</v>
      </c>
      <c r="E2628" s="11">
        <v>50262669</v>
      </c>
      <c r="F2628" s="11">
        <v>21476</v>
      </c>
      <c r="G2628" s="11">
        <v>12967</v>
      </c>
      <c r="H2628" s="11">
        <v>9682</v>
      </c>
      <c r="I2628" s="11">
        <v>11820</v>
      </c>
      <c r="J2628" s="11">
        <v>8949</v>
      </c>
      <c r="K2628" s="13">
        <v>9676.8529999999992</v>
      </c>
      <c r="L2628" s="13">
        <v>10428.0373</v>
      </c>
      <c r="M2628" s="11">
        <v>27248</v>
      </c>
      <c r="N2628" s="11">
        <v>16739</v>
      </c>
      <c r="O2628" s="11">
        <v>11719</v>
      </c>
      <c r="P2628" s="11">
        <v>22542</v>
      </c>
      <c r="Q2628" s="11">
        <v>14211</v>
      </c>
      <c r="R2628" s="11">
        <v>-12205</v>
      </c>
      <c r="S2628" s="11">
        <v>-23713</v>
      </c>
      <c r="T2628" s="11">
        <v>-15089</v>
      </c>
      <c r="U2628" s="11">
        <v>-19420</v>
      </c>
      <c r="V2628" s="11">
        <v>-13574</v>
      </c>
      <c r="W2628" s="13">
        <v>14.638</v>
      </c>
      <c r="X2628" s="13">
        <v>9.16</v>
      </c>
      <c r="Y2628" s="13">
        <v>3.1269999999999998</v>
      </c>
      <c r="Z2628" s="13">
        <v>6.6079999999999997</v>
      </c>
      <c r="AA2628" s="13">
        <v>5.4779999999999998</v>
      </c>
      <c r="AB2628" s="1">
        <v>2281</v>
      </c>
      <c r="AC2628" s="13">
        <v>20.044467999999998</v>
      </c>
      <c r="AD2628" s="13">
        <v>0.98551</v>
      </c>
      <c r="AE2628" s="1" t="s">
        <v>12654</v>
      </c>
      <c r="AF2628" s="1" t="s">
        <v>12674</v>
      </c>
    </row>
    <row r="2629" spans="1:32" x14ac:dyDescent="0.2">
      <c r="A2629" s="1" t="s">
        <v>6789</v>
      </c>
      <c r="B2629" s="10">
        <v>5279483</v>
      </c>
      <c r="C2629" s="1" t="s">
        <v>2707</v>
      </c>
      <c r="D2629" s="1" t="s">
        <v>41</v>
      </c>
      <c r="E2629" s="11">
        <v>3511969</v>
      </c>
      <c r="F2629" s="11">
        <v>147</v>
      </c>
      <c r="G2629" s="11">
        <v>296</v>
      </c>
      <c r="H2629" s="11">
        <v>288</v>
      </c>
      <c r="I2629" s="11">
        <v>213</v>
      </c>
      <c r="J2629" s="11">
        <v>213</v>
      </c>
      <c r="K2629" s="12" t="s">
        <v>2</v>
      </c>
      <c r="L2629" s="12" t="s">
        <v>2</v>
      </c>
      <c r="M2629" s="12" t="s">
        <v>2</v>
      </c>
      <c r="N2629" s="12" t="s">
        <v>2</v>
      </c>
      <c r="O2629" s="11">
        <v>155</v>
      </c>
      <c r="P2629" s="11">
        <v>128</v>
      </c>
      <c r="Q2629" s="11">
        <v>128</v>
      </c>
      <c r="R2629" s="12" t="s">
        <v>2</v>
      </c>
      <c r="S2629" s="12" t="s">
        <v>2</v>
      </c>
      <c r="T2629" s="11">
        <v>-20</v>
      </c>
      <c r="U2629" s="11">
        <v>-38</v>
      </c>
      <c r="V2629" s="11">
        <v>-38</v>
      </c>
      <c r="W2629" s="13">
        <v>114.458</v>
      </c>
      <c r="X2629" s="13">
        <v>84.914000000000001</v>
      </c>
      <c r="Y2629" s="13">
        <v>22.684999999999999</v>
      </c>
      <c r="Z2629" s="13">
        <v>11.144</v>
      </c>
      <c r="AA2629" s="13">
        <v>11.144</v>
      </c>
      <c r="AB2629" s="1">
        <v>5250</v>
      </c>
      <c r="AC2629" s="13">
        <v>30.125495999999998</v>
      </c>
      <c r="AD2629" s="13">
        <v>2.3895620000000002</v>
      </c>
      <c r="AE2629" s="1" t="s">
        <v>12654</v>
      </c>
      <c r="AF2629" s="1" t="s">
        <v>12663</v>
      </c>
    </row>
    <row r="2630" spans="1:32" x14ac:dyDescent="0.2">
      <c r="A2630" s="1" t="s">
        <v>6790</v>
      </c>
      <c r="B2630" s="10">
        <v>101390174</v>
      </c>
      <c r="C2630" s="1" t="s">
        <v>2708</v>
      </c>
      <c r="D2630" s="1" t="s">
        <v>22</v>
      </c>
      <c r="E2630" s="11">
        <v>8747143</v>
      </c>
      <c r="F2630" s="12" t="s">
        <v>2</v>
      </c>
      <c r="G2630" s="12" t="s">
        <v>2</v>
      </c>
      <c r="H2630" s="11">
        <v>1361</v>
      </c>
      <c r="I2630" s="11">
        <v>2247</v>
      </c>
      <c r="J2630" s="11">
        <v>3134</v>
      </c>
      <c r="K2630" s="12" t="s">
        <v>2</v>
      </c>
      <c r="L2630" s="12" t="s">
        <v>2</v>
      </c>
      <c r="M2630" s="12" t="s">
        <v>2</v>
      </c>
      <c r="N2630" s="12" t="s">
        <v>2</v>
      </c>
      <c r="O2630" s="12" t="s">
        <v>2</v>
      </c>
      <c r="P2630" s="12" t="s">
        <v>2</v>
      </c>
      <c r="Q2630" s="11">
        <v>4705</v>
      </c>
      <c r="R2630" s="12" t="s">
        <v>2</v>
      </c>
      <c r="S2630" s="12" t="s">
        <v>2</v>
      </c>
      <c r="T2630" s="12" t="s">
        <v>2</v>
      </c>
      <c r="U2630" s="12" t="s">
        <v>2</v>
      </c>
      <c r="V2630" s="11">
        <v>-222</v>
      </c>
      <c r="W2630" s="12" t="s">
        <v>2</v>
      </c>
      <c r="X2630" s="12" t="s">
        <v>2</v>
      </c>
      <c r="Y2630" s="12" t="s">
        <v>2</v>
      </c>
      <c r="Z2630" s="13">
        <v>7.6440000000000001</v>
      </c>
      <c r="AA2630" s="13">
        <v>10.583</v>
      </c>
      <c r="AB2630" s="1" t="s">
        <v>6791</v>
      </c>
      <c r="AC2630" s="13">
        <v>10.370723</v>
      </c>
      <c r="AD2630" s="13">
        <v>1.2535449999999999</v>
      </c>
      <c r="AE2630" s="1" t="s">
        <v>12654</v>
      </c>
      <c r="AF2630" s="1" t="s">
        <v>12657</v>
      </c>
    </row>
    <row r="2631" spans="1:32" x14ac:dyDescent="0.2">
      <c r="A2631" s="1" t="s">
        <v>6792</v>
      </c>
      <c r="B2631" s="10">
        <v>11131174</v>
      </c>
      <c r="C2631" s="1" t="s">
        <v>2709</v>
      </c>
      <c r="D2631" s="1" t="s">
        <v>370</v>
      </c>
      <c r="E2631" s="11">
        <v>4835246</v>
      </c>
      <c r="F2631" s="11">
        <v>247</v>
      </c>
      <c r="G2631" s="11">
        <v>551</v>
      </c>
      <c r="H2631" s="11">
        <v>691</v>
      </c>
      <c r="I2631" s="11">
        <v>449</v>
      </c>
      <c r="J2631" s="11">
        <v>563</v>
      </c>
      <c r="K2631" s="12" t="s">
        <v>2</v>
      </c>
      <c r="L2631" s="12" t="s">
        <v>2</v>
      </c>
      <c r="M2631" s="11">
        <v>918</v>
      </c>
      <c r="N2631" s="11">
        <v>588</v>
      </c>
      <c r="O2631" s="11">
        <v>908</v>
      </c>
      <c r="P2631" s="11">
        <v>639</v>
      </c>
      <c r="Q2631" s="11">
        <v>1348</v>
      </c>
      <c r="R2631" s="11">
        <v>-165.6</v>
      </c>
      <c r="S2631" s="11">
        <v>-909</v>
      </c>
      <c r="T2631" s="11">
        <v>-372</v>
      </c>
      <c r="U2631" s="11">
        <v>-359</v>
      </c>
      <c r="V2631" s="11">
        <v>-74</v>
      </c>
      <c r="W2631" s="12" t="s">
        <v>2</v>
      </c>
      <c r="X2631" s="13">
        <v>12.571999999999999</v>
      </c>
      <c r="Y2631" s="13">
        <v>11.952999999999999</v>
      </c>
      <c r="Z2631" s="13">
        <v>5.665</v>
      </c>
      <c r="AA2631" s="13">
        <v>10.89</v>
      </c>
      <c r="AB2631" s="1">
        <v>7805</v>
      </c>
      <c r="AC2631" s="13">
        <v>7.189667</v>
      </c>
      <c r="AD2631" s="13">
        <v>0.74692000000000003</v>
      </c>
      <c r="AE2631" s="1" t="s">
        <v>12654</v>
      </c>
      <c r="AF2631" s="1" t="s">
        <v>12664</v>
      </c>
    </row>
    <row r="2632" spans="1:32" x14ac:dyDescent="0.2">
      <c r="A2632" s="1" t="s">
        <v>6793</v>
      </c>
      <c r="B2632" s="10">
        <v>5239812</v>
      </c>
      <c r="C2632" s="1" t="s">
        <v>2710</v>
      </c>
      <c r="D2632" s="1" t="s">
        <v>309</v>
      </c>
      <c r="E2632" s="11">
        <v>35954800</v>
      </c>
      <c r="F2632" s="12" t="s">
        <v>2</v>
      </c>
      <c r="G2632" s="11">
        <v>67</v>
      </c>
      <c r="H2632" s="11">
        <v>-497</v>
      </c>
      <c r="I2632" s="11">
        <v>-783</v>
      </c>
      <c r="J2632" s="11">
        <v>-783</v>
      </c>
      <c r="K2632" s="12" t="s">
        <v>2</v>
      </c>
      <c r="L2632" s="12" t="s">
        <v>2</v>
      </c>
      <c r="M2632" s="12" t="s">
        <v>2</v>
      </c>
      <c r="N2632" s="12" t="s">
        <v>2</v>
      </c>
      <c r="O2632" s="12" t="s">
        <v>2</v>
      </c>
      <c r="P2632" s="11">
        <v>150</v>
      </c>
      <c r="Q2632" s="11">
        <v>150</v>
      </c>
      <c r="R2632" s="12" t="s">
        <v>2</v>
      </c>
      <c r="S2632" s="12" t="s">
        <v>2</v>
      </c>
      <c r="T2632" s="12" t="s">
        <v>2</v>
      </c>
      <c r="U2632" s="11">
        <v>-244</v>
      </c>
      <c r="V2632" s="11">
        <v>-244</v>
      </c>
      <c r="W2632" s="12" t="s">
        <v>2</v>
      </c>
      <c r="X2632" s="12" t="s">
        <v>2</v>
      </c>
      <c r="Y2632" s="13">
        <v>-37.292000000000002</v>
      </c>
      <c r="Z2632" s="13">
        <v>-45.128</v>
      </c>
      <c r="AA2632" s="13">
        <v>-45.128</v>
      </c>
      <c r="AB2632" s="1" t="s">
        <v>6794</v>
      </c>
      <c r="AC2632" s="12" t="s">
        <v>4019</v>
      </c>
      <c r="AD2632" s="13">
        <v>1.8940159999999999</v>
      </c>
      <c r="AE2632" s="1" t="s">
        <v>12654</v>
      </c>
      <c r="AF2632" s="1" t="s">
        <v>12656</v>
      </c>
    </row>
    <row r="2633" spans="1:32" x14ac:dyDescent="0.2">
      <c r="A2633" s="1" t="s">
        <v>6795</v>
      </c>
      <c r="B2633" s="10">
        <v>101497309</v>
      </c>
      <c r="C2633" s="1" t="s">
        <v>2711</v>
      </c>
      <c r="D2633" s="1" t="s">
        <v>110</v>
      </c>
      <c r="E2633" s="11">
        <v>28408646</v>
      </c>
      <c r="F2633" s="12" t="s">
        <v>2</v>
      </c>
      <c r="G2633" s="12" t="s">
        <v>2</v>
      </c>
      <c r="H2633" s="12" t="s">
        <v>2</v>
      </c>
      <c r="I2633" s="12" t="s">
        <v>2</v>
      </c>
      <c r="J2633" s="12" t="s">
        <v>2</v>
      </c>
      <c r="K2633" s="12" t="s">
        <v>2</v>
      </c>
      <c r="L2633" s="12" t="s">
        <v>2</v>
      </c>
      <c r="M2633" s="12" t="s">
        <v>2</v>
      </c>
      <c r="N2633" s="12" t="s">
        <v>2</v>
      </c>
      <c r="O2633" s="11">
        <v>-527798</v>
      </c>
      <c r="P2633" s="11">
        <v>-82594</v>
      </c>
      <c r="Q2633" s="11">
        <v>538384</v>
      </c>
      <c r="R2633" s="12" t="s">
        <v>2</v>
      </c>
      <c r="S2633" s="12" t="s">
        <v>2</v>
      </c>
      <c r="T2633" s="11">
        <v>72622</v>
      </c>
      <c r="U2633" s="11">
        <v>104325</v>
      </c>
      <c r="V2633" s="11">
        <v>-190550</v>
      </c>
      <c r="W2633" s="12" t="s">
        <v>2</v>
      </c>
      <c r="X2633" s="12" t="s">
        <v>2</v>
      </c>
      <c r="Y2633" s="12" t="s">
        <v>2</v>
      </c>
      <c r="Z2633" s="13">
        <v>1.6020000000000001</v>
      </c>
      <c r="AA2633" s="13">
        <v>0.754</v>
      </c>
      <c r="AB2633" s="1">
        <v>7384</v>
      </c>
      <c r="AC2633" s="13">
        <v>30.666879999999999</v>
      </c>
      <c r="AD2633" s="13">
        <v>0.30077199999999998</v>
      </c>
      <c r="AE2633" s="1" t="s">
        <v>12654</v>
      </c>
      <c r="AF2633" s="1" t="s">
        <v>12676</v>
      </c>
    </row>
    <row r="2634" spans="1:32" x14ac:dyDescent="0.2">
      <c r="A2634" s="1" t="s">
        <v>6796</v>
      </c>
      <c r="B2634" s="10">
        <v>29517936</v>
      </c>
      <c r="C2634" s="1" t="s">
        <v>2712</v>
      </c>
      <c r="D2634" s="1" t="s">
        <v>29</v>
      </c>
      <c r="E2634" s="11">
        <v>1682900</v>
      </c>
      <c r="F2634" s="12" t="s">
        <v>2</v>
      </c>
      <c r="G2634" s="12" t="s">
        <v>2</v>
      </c>
      <c r="H2634" s="12" t="s">
        <v>2</v>
      </c>
      <c r="I2634" s="12" t="s">
        <v>2</v>
      </c>
      <c r="J2634" s="11">
        <v>178</v>
      </c>
      <c r="K2634" s="12" t="s">
        <v>2</v>
      </c>
      <c r="L2634" s="12" t="s">
        <v>2</v>
      </c>
      <c r="M2634" s="12" t="s">
        <v>2</v>
      </c>
      <c r="N2634" s="12" t="s">
        <v>2</v>
      </c>
      <c r="O2634" s="12" t="s">
        <v>2</v>
      </c>
      <c r="P2634" s="12" t="s">
        <v>2</v>
      </c>
      <c r="Q2634" s="11">
        <v>-76</v>
      </c>
      <c r="R2634" s="12" t="s">
        <v>2</v>
      </c>
      <c r="S2634" s="12" t="s">
        <v>2</v>
      </c>
      <c r="T2634" s="12" t="s">
        <v>2</v>
      </c>
      <c r="U2634" s="12" t="s">
        <v>2</v>
      </c>
      <c r="V2634" s="11">
        <v>-39</v>
      </c>
      <c r="W2634" s="12" t="s">
        <v>2</v>
      </c>
      <c r="X2634" s="12" t="s">
        <v>2</v>
      </c>
      <c r="Y2634" s="12" t="s">
        <v>2</v>
      </c>
      <c r="Z2634" s="12" t="s">
        <v>2</v>
      </c>
      <c r="AA2634" s="12" t="s">
        <v>2</v>
      </c>
      <c r="AB2634" s="1">
        <v>5580</v>
      </c>
      <c r="AC2634" s="13">
        <v>21.402903999999999</v>
      </c>
      <c r="AD2634" s="13">
        <v>2.6266630000000002</v>
      </c>
      <c r="AE2634" s="1" t="s">
        <v>12654</v>
      </c>
      <c r="AF2634" s="1" t="s">
        <v>12665</v>
      </c>
    </row>
    <row r="2635" spans="1:32" x14ac:dyDescent="0.2">
      <c r="A2635" s="1" t="s">
        <v>6797</v>
      </c>
      <c r="B2635" s="10">
        <v>133142154</v>
      </c>
      <c r="C2635" s="1" t="s">
        <v>2713</v>
      </c>
      <c r="D2635" s="1" t="s">
        <v>41</v>
      </c>
      <c r="E2635" s="11">
        <v>7779568</v>
      </c>
      <c r="F2635" s="12" t="s">
        <v>2</v>
      </c>
      <c r="G2635" s="12" t="s">
        <v>2</v>
      </c>
      <c r="H2635" s="11">
        <v>1191</v>
      </c>
      <c r="I2635" s="11">
        <v>1151</v>
      </c>
      <c r="J2635" s="11">
        <v>1416</v>
      </c>
      <c r="K2635" s="12" t="s">
        <v>2</v>
      </c>
      <c r="L2635" s="12" t="s">
        <v>2</v>
      </c>
      <c r="M2635" s="12" t="s">
        <v>2</v>
      </c>
      <c r="N2635" s="12" t="s">
        <v>2</v>
      </c>
      <c r="O2635" s="12" t="s">
        <v>2</v>
      </c>
      <c r="P2635" s="12" t="s">
        <v>2</v>
      </c>
      <c r="Q2635" s="11">
        <v>950</v>
      </c>
      <c r="R2635" s="12" t="s">
        <v>2</v>
      </c>
      <c r="S2635" s="12" t="s">
        <v>2</v>
      </c>
      <c r="T2635" s="12" t="s">
        <v>2</v>
      </c>
      <c r="U2635" s="12" t="s">
        <v>2</v>
      </c>
      <c r="V2635" s="11">
        <v>-266</v>
      </c>
      <c r="W2635" s="12" t="s">
        <v>2</v>
      </c>
      <c r="X2635" s="12" t="s">
        <v>2</v>
      </c>
      <c r="Y2635" s="12" t="s">
        <v>2</v>
      </c>
      <c r="Z2635" s="13">
        <v>25.721</v>
      </c>
      <c r="AA2635" s="13">
        <v>17.388999999999999</v>
      </c>
      <c r="AB2635" s="1" t="s">
        <v>6798</v>
      </c>
      <c r="AC2635" s="13">
        <v>13.142134</v>
      </c>
      <c r="AD2635" s="13">
        <v>1.6589</v>
      </c>
      <c r="AE2635" s="1" t="s">
        <v>12654</v>
      </c>
      <c r="AF2635" s="1" t="s">
        <v>12663</v>
      </c>
    </row>
    <row r="2636" spans="1:32" x14ac:dyDescent="0.2">
      <c r="A2636" s="1" t="s">
        <v>6799</v>
      </c>
      <c r="B2636" s="10">
        <v>11253146</v>
      </c>
      <c r="C2636" s="1" t="s">
        <v>2714</v>
      </c>
      <c r="D2636" s="1" t="s">
        <v>115</v>
      </c>
      <c r="E2636" s="11">
        <v>12638528</v>
      </c>
      <c r="F2636" s="11">
        <v>-45</v>
      </c>
      <c r="G2636" s="11">
        <v>326</v>
      </c>
      <c r="H2636" s="11">
        <v>497</v>
      </c>
      <c r="I2636" s="11">
        <v>824</v>
      </c>
      <c r="J2636" s="11">
        <v>1203</v>
      </c>
      <c r="K2636" s="12" t="s">
        <v>2</v>
      </c>
      <c r="L2636" s="12" t="s">
        <v>2</v>
      </c>
      <c r="M2636" s="12" t="s">
        <v>2</v>
      </c>
      <c r="N2636" s="11">
        <v>494</v>
      </c>
      <c r="O2636" s="11">
        <v>796</v>
      </c>
      <c r="P2636" s="11">
        <v>1077</v>
      </c>
      <c r="Q2636" s="11">
        <v>907</v>
      </c>
      <c r="R2636" s="12" t="s">
        <v>2</v>
      </c>
      <c r="S2636" s="11">
        <v>12</v>
      </c>
      <c r="T2636" s="11">
        <v>-16</v>
      </c>
      <c r="U2636" s="11">
        <v>-82</v>
      </c>
      <c r="V2636" s="11">
        <v>-189</v>
      </c>
      <c r="W2636" s="13">
        <v>-46.341000000000001</v>
      </c>
      <c r="X2636" s="13">
        <v>65.960999999999999</v>
      </c>
      <c r="Y2636" s="13">
        <v>48</v>
      </c>
      <c r="Z2636" s="13">
        <v>42.273000000000003</v>
      </c>
      <c r="AA2636" s="13">
        <v>43.582999999999998</v>
      </c>
      <c r="AB2636" s="1">
        <v>9560</v>
      </c>
      <c r="AC2636" s="13">
        <v>13.839542</v>
      </c>
      <c r="AD2636" s="13">
        <v>5.2470629999999998</v>
      </c>
      <c r="AE2636" s="1" t="s">
        <v>12654</v>
      </c>
      <c r="AF2636" s="1" t="s">
        <v>12661</v>
      </c>
    </row>
    <row r="2637" spans="1:32" x14ac:dyDescent="0.2">
      <c r="A2637" s="1" t="s">
        <v>6800</v>
      </c>
      <c r="B2637" s="10">
        <v>29664002</v>
      </c>
      <c r="C2637" s="1" t="s">
        <v>2715</v>
      </c>
      <c r="D2637" s="1" t="s">
        <v>41</v>
      </c>
      <c r="E2637" s="11">
        <v>5321684</v>
      </c>
      <c r="F2637" s="12" t="s">
        <v>2</v>
      </c>
      <c r="G2637" s="11">
        <v>958</v>
      </c>
      <c r="H2637" s="11">
        <v>857</v>
      </c>
      <c r="I2637" s="11">
        <v>-188</v>
      </c>
      <c r="J2637" s="11">
        <v>-188</v>
      </c>
      <c r="K2637" s="12" t="s">
        <v>2</v>
      </c>
      <c r="L2637" s="12" t="s">
        <v>2</v>
      </c>
      <c r="M2637" s="12" t="s">
        <v>2</v>
      </c>
      <c r="N2637" s="11">
        <v>782</v>
      </c>
      <c r="O2637" s="11">
        <v>452</v>
      </c>
      <c r="P2637" s="11">
        <v>-131</v>
      </c>
      <c r="Q2637" s="11">
        <v>-131</v>
      </c>
      <c r="R2637" s="12" t="s">
        <v>2</v>
      </c>
      <c r="S2637" s="11">
        <v>-1218</v>
      </c>
      <c r="T2637" s="11">
        <v>-706</v>
      </c>
      <c r="U2637" s="11">
        <v>6</v>
      </c>
      <c r="V2637" s="11">
        <v>6</v>
      </c>
      <c r="W2637" s="12" t="s">
        <v>2</v>
      </c>
      <c r="X2637" s="12" t="s">
        <v>2</v>
      </c>
      <c r="Y2637" s="13">
        <v>21.518000000000001</v>
      </c>
      <c r="Z2637" s="13">
        <v>-16.067</v>
      </c>
      <c r="AA2637" s="13">
        <v>-16.067</v>
      </c>
      <c r="AB2637" s="1">
        <v>9246</v>
      </c>
      <c r="AC2637" s="12" t="s">
        <v>4019</v>
      </c>
      <c r="AD2637" s="13">
        <v>3.0576699999999999</v>
      </c>
      <c r="AE2637" s="1" t="s">
        <v>12654</v>
      </c>
      <c r="AF2637" s="1" t="s">
        <v>12663</v>
      </c>
    </row>
    <row r="2638" spans="1:32" x14ac:dyDescent="0.2">
      <c r="A2638" s="1" t="s">
        <v>6801</v>
      </c>
      <c r="B2638" s="10">
        <v>6333996</v>
      </c>
      <c r="C2638" s="1" t="s">
        <v>2716</v>
      </c>
      <c r="D2638" s="1" t="s">
        <v>370</v>
      </c>
      <c r="E2638" s="11">
        <v>25509080</v>
      </c>
      <c r="F2638" s="11">
        <v>2467</v>
      </c>
      <c r="G2638" s="11">
        <v>2524</v>
      </c>
      <c r="H2638" s="11">
        <v>2282</v>
      </c>
      <c r="I2638" s="11">
        <v>2481</v>
      </c>
      <c r="J2638" s="11">
        <v>2717</v>
      </c>
      <c r="K2638" s="12" t="s">
        <v>2</v>
      </c>
      <c r="L2638" s="12" t="s">
        <v>2</v>
      </c>
      <c r="M2638" s="11">
        <v>3917</v>
      </c>
      <c r="N2638" s="11">
        <v>3842</v>
      </c>
      <c r="O2638" s="11">
        <v>3600</v>
      </c>
      <c r="P2638" s="11">
        <v>5325</v>
      </c>
      <c r="Q2638" s="11">
        <v>4286</v>
      </c>
      <c r="R2638" s="11">
        <v>-1339</v>
      </c>
      <c r="S2638" s="11">
        <v>-1608</v>
      </c>
      <c r="T2638" s="11">
        <v>-6477</v>
      </c>
      <c r="U2638" s="11">
        <v>-1712</v>
      </c>
      <c r="V2638" s="11">
        <v>597</v>
      </c>
      <c r="W2638" s="13">
        <v>7.3810000000000002</v>
      </c>
      <c r="X2638" s="13">
        <v>7.5350000000000001</v>
      </c>
      <c r="Y2638" s="13">
        <v>6.7830000000000004</v>
      </c>
      <c r="Z2638" s="13">
        <v>7.1379999999999999</v>
      </c>
      <c r="AA2638" s="13">
        <v>1.802</v>
      </c>
      <c r="AB2638" s="1">
        <v>7893</v>
      </c>
      <c r="AC2638" s="12" t="s">
        <v>4019</v>
      </c>
      <c r="AD2638" s="13">
        <v>1.043355</v>
      </c>
      <c r="AE2638" s="1" t="s">
        <v>12654</v>
      </c>
      <c r="AF2638" s="1" t="s">
        <v>12664</v>
      </c>
    </row>
    <row r="2639" spans="1:32" x14ac:dyDescent="0.2">
      <c r="A2639" s="1" t="s">
        <v>6802</v>
      </c>
      <c r="B2639" s="10">
        <v>4863462</v>
      </c>
      <c r="C2639" s="1" t="s">
        <v>2717</v>
      </c>
      <c r="D2639" s="1" t="s">
        <v>49</v>
      </c>
      <c r="E2639" s="11">
        <v>33410915</v>
      </c>
      <c r="F2639" s="12" t="s">
        <v>2</v>
      </c>
      <c r="G2639" s="12" t="s">
        <v>2</v>
      </c>
      <c r="H2639" s="12" t="s">
        <v>2</v>
      </c>
      <c r="I2639" s="12" t="s">
        <v>2</v>
      </c>
      <c r="J2639" s="11">
        <v>1155</v>
      </c>
      <c r="K2639" s="12" t="s">
        <v>2</v>
      </c>
      <c r="L2639" s="12" t="s">
        <v>2</v>
      </c>
      <c r="M2639" s="12" t="s">
        <v>2</v>
      </c>
      <c r="N2639" s="12" t="s">
        <v>2</v>
      </c>
      <c r="O2639" s="12" t="s">
        <v>2</v>
      </c>
      <c r="P2639" s="12" t="s">
        <v>2</v>
      </c>
      <c r="Q2639" s="11">
        <v>14823</v>
      </c>
      <c r="R2639" s="12" t="s">
        <v>2</v>
      </c>
      <c r="S2639" s="12" t="s">
        <v>2</v>
      </c>
      <c r="T2639" s="12" t="s">
        <v>2</v>
      </c>
      <c r="U2639" s="12" t="s">
        <v>2</v>
      </c>
      <c r="V2639" s="11">
        <v>-34</v>
      </c>
      <c r="W2639" s="12" t="s">
        <v>2</v>
      </c>
      <c r="X2639" s="12" t="s">
        <v>2</v>
      </c>
      <c r="Y2639" s="12" t="s">
        <v>2</v>
      </c>
      <c r="Z2639" s="12" t="s">
        <v>2</v>
      </c>
      <c r="AA2639" s="12" t="s">
        <v>2</v>
      </c>
      <c r="AB2639" s="1">
        <v>3236</v>
      </c>
      <c r="AC2639" s="13">
        <v>0.15989999999999999</v>
      </c>
      <c r="AD2639" s="12" t="s">
        <v>2</v>
      </c>
      <c r="AE2639" s="1" t="s">
        <v>12654</v>
      </c>
      <c r="AF2639" s="1" t="s">
        <v>12660</v>
      </c>
    </row>
    <row r="2640" spans="1:32" x14ac:dyDescent="0.2">
      <c r="A2640" s="1" t="s">
        <v>6803</v>
      </c>
      <c r="B2640" s="10">
        <v>8608730</v>
      </c>
      <c r="C2640" s="1" t="s">
        <v>2718</v>
      </c>
      <c r="D2640" s="1" t="s">
        <v>24</v>
      </c>
      <c r="E2640" s="11">
        <v>11751334</v>
      </c>
      <c r="F2640" s="12" t="s">
        <v>2</v>
      </c>
      <c r="G2640" s="12" t="s">
        <v>2</v>
      </c>
      <c r="H2640" s="11">
        <v>822</v>
      </c>
      <c r="I2640" s="11">
        <v>434</v>
      </c>
      <c r="J2640" s="11">
        <v>937</v>
      </c>
      <c r="K2640" s="12" t="s">
        <v>2</v>
      </c>
      <c r="L2640" s="12" t="s">
        <v>2</v>
      </c>
      <c r="M2640" s="12" t="s">
        <v>2</v>
      </c>
      <c r="N2640" s="12" t="s">
        <v>2</v>
      </c>
      <c r="O2640" s="11">
        <v>790</v>
      </c>
      <c r="P2640" s="11">
        <v>665</v>
      </c>
      <c r="Q2640" s="11">
        <v>1277</v>
      </c>
      <c r="R2640" s="12" t="s">
        <v>2</v>
      </c>
      <c r="S2640" s="12" t="s">
        <v>2</v>
      </c>
      <c r="T2640" s="11">
        <v>-195</v>
      </c>
      <c r="U2640" s="11">
        <v>-561</v>
      </c>
      <c r="V2640" s="11">
        <v>-355</v>
      </c>
      <c r="W2640" s="12" t="s">
        <v>2</v>
      </c>
      <c r="X2640" s="12" t="s">
        <v>2</v>
      </c>
      <c r="Y2640" s="12" t="s">
        <v>2</v>
      </c>
      <c r="Z2640" s="13">
        <v>9.3800000000000008</v>
      </c>
      <c r="AA2640" s="13">
        <v>17.747</v>
      </c>
      <c r="AB2640" s="1">
        <v>4389</v>
      </c>
      <c r="AC2640" s="13">
        <v>13.642382</v>
      </c>
      <c r="AD2640" s="13">
        <v>1.2471350000000001</v>
      </c>
      <c r="AE2640" s="1" t="s">
        <v>12654</v>
      </c>
      <c r="AF2640" s="1" t="s">
        <v>12663</v>
      </c>
    </row>
    <row r="2641" spans="1:32" x14ac:dyDescent="0.2">
      <c r="A2641" s="1" t="s">
        <v>6804</v>
      </c>
      <c r="B2641" s="10">
        <v>108126539</v>
      </c>
      <c r="C2641" s="1" t="s">
        <v>2719</v>
      </c>
      <c r="D2641" s="1" t="s">
        <v>13</v>
      </c>
      <c r="E2641" s="11">
        <v>12356253</v>
      </c>
      <c r="F2641" s="11">
        <v>1688</v>
      </c>
      <c r="G2641" s="11">
        <v>2359</v>
      </c>
      <c r="H2641" s="11">
        <v>1325</v>
      </c>
      <c r="I2641" s="11">
        <v>1362</v>
      </c>
      <c r="J2641" s="11">
        <v>1362</v>
      </c>
      <c r="K2641" s="12" t="s">
        <v>2</v>
      </c>
      <c r="L2641" s="12" t="s">
        <v>2</v>
      </c>
      <c r="M2641" s="12" t="s">
        <v>2</v>
      </c>
      <c r="N2641" s="11">
        <v>-2553</v>
      </c>
      <c r="O2641" s="11">
        <v>-6956</v>
      </c>
      <c r="P2641" s="11">
        <v>-2953</v>
      </c>
      <c r="Q2641" s="11">
        <v>-2953</v>
      </c>
      <c r="R2641" s="12" t="s">
        <v>2</v>
      </c>
      <c r="S2641" s="11">
        <v>-563</v>
      </c>
      <c r="T2641" s="11">
        <v>-523</v>
      </c>
      <c r="U2641" s="11">
        <v>-56</v>
      </c>
      <c r="V2641" s="11">
        <v>-56</v>
      </c>
      <c r="W2641" s="13">
        <v>26.826000000000001</v>
      </c>
      <c r="X2641" s="13">
        <v>28.888999999999999</v>
      </c>
      <c r="Y2641" s="13">
        <v>10.675000000000001</v>
      </c>
      <c r="Z2641" s="13">
        <v>8.702</v>
      </c>
      <c r="AA2641" s="13">
        <v>8.702</v>
      </c>
      <c r="AB2641" s="1">
        <v>5527</v>
      </c>
      <c r="AC2641" s="13">
        <v>6.8748240000000003</v>
      </c>
      <c r="AD2641" s="13">
        <v>1.1547190000000001</v>
      </c>
      <c r="AE2641" s="1" t="s">
        <v>12654</v>
      </c>
      <c r="AF2641" s="1" t="s">
        <v>12660</v>
      </c>
    </row>
    <row r="2642" spans="1:32" x14ac:dyDescent="0.2">
      <c r="A2642" s="1" t="s">
        <v>6805</v>
      </c>
      <c r="B2642" s="10">
        <v>10805480</v>
      </c>
      <c r="C2642" s="1" t="s">
        <v>2720</v>
      </c>
      <c r="D2642" s="1" t="s">
        <v>28</v>
      </c>
      <c r="E2642" s="11">
        <v>10919494</v>
      </c>
      <c r="F2642" s="11">
        <v>726</v>
      </c>
      <c r="G2642" s="11">
        <v>-149</v>
      </c>
      <c r="H2642" s="11">
        <v>-372</v>
      </c>
      <c r="I2642" s="11">
        <v>-90</v>
      </c>
      <c r="J2642" s="11">
        <v>-90</v>
      </c>
      <c r="K2642" s="12" t="s">
        <v>2</v>
      </c>
      <c r="L2642" s="12" t="s">
        <v>2</v>
      </c>
      <c r="M2642" s="11">
        <v>307</v>
      </c>
      <c r="N2642" s="11">
        <v>-186</v>
      </c>
      <c r="O2642" s="11">
        <v>-579</v>
      </c>
      <c r="P2642" s="11">
        <v>-231</v>
      </c>
      <c r="Q2642" s="11">
        <v>-231</v>
      </c>
      <c r="R2642" s="11">
        <v>-2679</v>
      </c>
      <c r="S2642" s="11">
        <v>-1109</v>
      </c>
      <c r="T2642" s="11">
        <v>3250</v>
      </c>
      <c r="U2642" s="11">
        <v>424</v>
      </c>
      <c r="V2642" s="11">
        <v>424</v>
      </c>
      <c r="W2642" s="13">
        <v>4.9130000000000003</v>
      </c>
      <c r="X2642" s="13">
        <v>-14.396000000000001</v>
      </c>
      <c r="Y2642" s="13">
        <v>51.206000000000003</v>
      </c>
      <c r="Z2642" s="13">
        <v>11.157</v>
      </c>
      <c r="AA2642" s="13">
        <v>11.157</v>
      </c>
      <c r="AB2642" s="1">
        <v>7034</v>
      </c>
      <c r="AC2642" s="12" t="s">
        <v>4019</v>
      </c>
      <c r="AD2642" s="13">
        <v>0.86182800000000004</v>
      </c>
      <c r="AE2642" s="1" t="s">
        <v>12654</v>
      </c>
      <c r="AF2642" s="1" t="s">
        <v>12664</v>
      </c>
    </row>
    <row r="2643" spans="1:32" x14ac:dyDescent="0.2">
      <c r="A2643" s="1" t="s">
        <v>6806</v>
      </c>
      <c r="B2643" s="10">
        <v>4970017</v>
      </c>
      <c r="C2643" s="1" t="s">
        <v>2721</v>
      </c>
      <c r="D2643" s="1" t="s">
        <v>24</v>
      </c>
      <c r="E2643" s="11">
        <v>24785236</v>
      </c>
      <c r="F2643" s="11">
        <v>1720</v>
      </c>
      <c r="G2643" s="11">
        <v>2205</v>
      </c>
      <c r="H2643" s="11">
        <v>1631</v>
      </c>
      <c r="I2643" s="11">
        <v>1632</v>
      </c>
      <c r="J2643" s="11">
        <v>2309</v>
      </c>
      <c r="K2643" s="12" t="s">
        <v>2</v>
      </c>
      <c r="L2643" s="12" t="s">
        <v>2</v>
      </c>
      <c r="M2643" s="11">
        <v>908</v>
      </c>
      <c r="N2643" s="11">
        <v>2337</v>
      </c>
      <c r="O2643" s="11">
        <v>1119</v>
      </c>
      <c r="P2643" s="11">
        <v>1425</v>
      </c>
      <c r="Q2643" s="11">
        <v>1474</v>
      </c>
      <c r="R2643" s="11">
        <v>-150</v>
      </c>
      <c r="S2643" s="11">
        <v>-94</v>
      </c>
      <c r="T2643" s="11">
        <v>-198</v>
      </c>
      <c r="U2643" s="11">
        <v>-236</v>
      </c>
      <c r="V2643" s="11">
        <v>-316</v>
      </c>
      <c r="W2643" s="13">
        <v>12.292999999999999</v>
      </c>
      <c r="X2643" s="13">
        <v>14.882</v>
      </c>
      <c r="Y2643" s="13">
        <v>14.423</v>
      </c>
      <c r="Z2643" s="13">
        <v>18.951000000000001</v>
      </c>
      <c r="AA2643" s="13">
        <v>23.462</v>
      </c>
      <c r="AB2643" s="1">
        <v>3763</v>
      </c>
      <c r="AC2643" s="13">
        <v>17.089047999999998</v>
      </c>
      <c r="AD2643" s="13">
        <v>4.3725440000000004</v>
      </c>
      <c r="AE2643" s="1" t="s">
        <v>12654</v>
      </c>
      <c r="AF2643" s="1" t="s">
        <v>12663</v>
      </c>
    </row>
    <row r="2644" spans="1:32" x14ac:dyDescent="0.2">
      <c r="A2644" s="1" t="s">
        <v>6807</v>
      </c>
      <c r="B2644" s="10">
        <v>4990039</v>
      </c>
      <c r="C2644" s="1" t="s">
        <v>2722</v>
      </c>
      <c r="D2644" s="1" t="s">
        <v>148</v>
      </c>
      <c r="E2644" s="11">
        <v>46755349</v>
      </c>
      <c r="F2644" s="11">
        <v>8397</v>
      </c>
      <c r="G2644" s="11">
        <v>6618</v>
      </c>
      <c r="H2644" s="11">
        <v>5717</v>
      </c>
      <c r="I2644" s="11">
        <v>7829</v>
      </c>
      <c r="J2644" s="11">
        <v>12316</v>
      </c>
      <c r="K2644" s="12" t="s">
        <v>2</v>
      </c>
      <c r="L2644" s="12" t="s">
        <v>2</v>
      </c>
      <c r="M2644" s="11">
        <v>-3684</v>
      </c>
      <c r="N2644" s="11">
        <v>2599</v>
      </c>
      <c r="O2644" s="11">
        <v>-16708</v>
      </c>
      <c r="P2644" s="11">
        <v>15944</v>
      </c>
      <c r="Q2644" s="11">
        <v>15952</v>
      </c>
      <c r="R2644" s="11">
        <v>-675</v>
      </c>
      <c r="S2644" s="11">
        <v>-1150</v>
      </c>
      <c r="T2644" s="11">
        <v>-1956</v>
      </c>
      <c r="U2644" s="11">
        <v>-1918</v>
      </c>
      <c r="V2644" s="11">
        <v>-807</v>
      </c>
      <c r="W2644" s="13">
        <v>14.166</v>
      </c>
      <c r="X2644" s="13">
        <v>10.346</v>
      </c>
      <c r="Y2644" s="13">
        <v>8.1150000000000002</v>
      </c>
      <c r="Z2644" s="13">
        <v>10.103999999999999</v>
      </c>
      <c r="AA2644" s="13">
        <v>14.933</v>
      </c>
      <c r="AB2644" s="1">
        <v>1871</v>
      </c>
      <c r="AC2644" s="13">
        <v>10.76041</v>
      </c>
      <c r="AD2644" s="13">
        <v>1.5203800000000001</v>
      </c>
      <c r="AE2644" s="1" t="s">
        <v>12654</v>
      </c>
      <c r="AF2644" s="1" t="s">
        <v>12658</v>
      </c>
    </row>
    <row r="2645" spans="1:32" x14ac:dyDescent="0.2">
      <c r="A2645" s="1" t="s">
        <v>6808</v>
      </c>
      <c r="B2645" s="10">
        <v>8542076</v>
      </c>
      <c r="C2645" s="1" t="s">
        <v>2723</v>
      </c>
      <c r="D2645" s="1" t="s">
        <v>58</v>
      </c>
      <c r="E2645" s="11">
        <v>4524660</v>
      </c>
      <c r="F2645" s="11">
        <v>277</v>
      </c>
      <c r="G2645" s="11">
        <v>275</v>
      </c>
      <c r="H2645" s="11">
        <v>404</v>
      </c>
      <c r="I2645" s="11">
        <v>555</v>
      </c>
      <c r="J2645" s="11">
        <v>912</v>
      </c>
      <c r="K2645" s="12" t="s">
        <v>2</v>
      </c>
      <c r="L2645" s="12" t="s">
        <v>2</v>
      </c>
      <c r="M2645" s="11">
        <v>576</v>
      </c>
      <c r="N2645" s="11">
        <v>314</v>
      </c>
      <c r="O2645" s="11">
        <v>251</v>
      </c>
      <c r="P2645" s="11">
        <v>33</v>
      </c>
      <c r="Q2645" s="11">
        <v>1062</v>
      </c>
      <c r="R2645" s="11">
        <v>-429</v>
      </c>
      <c r="S2645" s="11">
        <v>-260</v>
      </c>
      <c r="T2645" s="11">
        <v>-275</v>
      </c>
      <c r="U2645" s="11">
        <v>-1254</v>
      </c>
      <c r="V2645" s="11">
        <v>-1075</v>
      </c>
      <c r="W2645" s="13">
        <v>7.181</v>
      </c>
      <c r="X2645" s="13">
        <v>-0.84099999999999997</v>
      </c>
      <c r="Y2645" s="13">
        <v>7.9820000000000002</v>
      </c>
      <c r="Z2645" s="13">
        <v>4.8289999999999997</v>
      </c>
      <c r="AA2645" s="13">
        <v>13.696999999999999</v>
      </c>
      <c r="AB2645" s="1">
        <v>9264</v>
      </c>
      <c r="AC2645" s="13">
        <v>17.897697000000001</v>
      </c>
      <c r="AD2645" s="13">
        <v>1.7602990000000001</v>
      </c>
      <c r="AE2645" s="1" t="s">
        <v>12654</v>
      </c>
      <c r="AF2645" s="1" t="s">
        <v>12658</v>
      </c>
    </row>
    <row r="2646" spans="1:32" x14ac:dyDescent="0.2">
      <c r="A2646" s="1" t="s">
        <v>6809</v>
      </c>
      <c r="B2646" s="10">
        <v>4968607</v>
      </c>
      <c r="C2646" s="1" t="s">
        <v>2724</v>
      </c>
      <c r="D2646" s="1" t="s">
        <v>11</v>
      </c>
      <c r="E2646" s="11">
        <v>1368156</v>
      </c>
      <c r="F2646" s="11">
        <v>164</v>
      </c>
      <c r="G2646" s="11">
        <v>317</v>
      </c>
      <c r="H2646" s="11">
        <v>301</v>
      </c>
      <c r="I2646" s="11">
        <v>359</v>
      </c>
      <c r="J2646" s="11">
        <v>336</v>
      </c>
      <c r="K2646" s="12" t="s">
        <v>2</v>
      </c>
      <c r="L2646" s="12" t="s">
        <v>2</v>
      </c>
      <c r="M2646" s="11">
        <v>646</v>
      </c>
      <c r="N2646" s="11">
        <v>658</v>
      </c>
      <c r="O2646" s="11">
        <v>-105</v>
      </c>
      <c r="P2646" s="11">
        <v>398</v>
      </c>
      <c r="Q2646" s="11">
        <v>153</v>
      </c>
      <c r="R2646" s="11">
        <v>-28</v>
      </c>
      <c r="S2646" s="11">
        <v>-66</v>
      </c>
      <c r="T2646" s="11">
        <v>23</v>
      </c>
      <c r="U2646" s="11">
        <v>89</v>
      </c>
      <c r="V2646" s="11">
        <v>-374</v>
      </c>
      <c r="W2646" s="13">
        <v>5.2850000000000001</v>
      </c>
      <c r="X2646" s="13">
        <v>10.852</v>
      </c>
      <c r="Y2646" s="13">
        <v>7.2359999999999998</v>
      </c>
      <c r="Z2646" s="13">
        <v>9.2230000000000008</v>
      </c>
      <c r="AA2646" s="13">
        <v>9.4209999999999994</v>
      </c>
      <c r="AB2646" s="1">
        <v>6894</v>
      </c>
      <c r="AC2646" s="13">
        <v>8.1552860000000003</v>
      </c>
      <c r="AD2646" s="13">
        <v>0.74690699999999999</v>
      </c>
      <c r="AE2646" s="1" t="s">
        <v>12654</v>
      </c>
      <c r="AF2646" s="1" t="s">
        <v>12659</v>
      </c>
    </row>
    <row r="2647" spans="1:32" x14ac:dyDescent="0.2">
      <c r="A2647" s="1" t="s">
        <v>6810</v>
      </c>
      <c r="B2647" s="10">
        <v>4992399</v>
      </c>
      <c r="C2647" s="1" t="s">
        <v>2725</v>
      </c>
      <c r="D2647" s="1" t="s">
        <v>58</v>
      </c>
      <c r="E2647" s="11">
        <v>27509590</v>
      </c>
      <c r="F2647" s="11">
        <v>1614</v>
      </c>
      <c r="G2647" s="11">
        <v>3041</v>
      </c>
      <c r="H2647" s="11">
        <v>2437</v>
      </c>
      <c r="I2647" s="11">
        <v>1241</v>
      </c>
      <c r="J2647" s="11">
        <v>1687</v>
      </c>
      <c r="K2647" s="12" t="s">
        <v>2</v>
      </c>
      <c r="L2647" s="12" t="s">
        <v>2</v>
      </c>
      <c r="M2647" s="11">
        <v>2942</v>
      </c>
      <c r="N2647" s="11">
        <v>2941</v>
      </c>
      <c r="O2647" s="11">
        <v>2560</v>
      </c>
      <c r="P2647" s="11">
        <v>1276</v>
      </c>
      <c r="Q2647" s="11">
        <v>2271</v>
      </c>
      <c r="R2647" s="11">
        <v>-670</v>
      </c>
      <c r="S2647" s="11">
        <v>-1099</v>
      </c>
      <c r="T2647" s="11">
        <v>-1546</v>
      </c>
      <c r="U2647" s="11">
        <v>-680</v>
      </c>
      <c r="V2647" s="11">
        <v>-2415</v>
      </c>
      <c r="W2647" s="13">
        <v>3.9540000000000002</v>
      </c>
      <c r="X2647" s="13">
        <v>14.224</v>
      </c>
      <c r="Y2647" s="13">
        <v>7.8970000000000002</v>
      </c>
      <c r="Z2647" s="13">
        <v>-3.0270000000000001</v>
      </c>
      <c r="AA2647" s="13">
        <v>4.2809999999999997</v>
      </c>
      <c r="AB2647" s="1">
        <v>6165</v>
      </c>
      <c r="AC2647" s="13">
        <v>12.338892</v>
      </c>
      <c r="AD2647" s="13">
        <v>0.53742100000000004</v>
      </c>
      <c r="AE2647" s="1" t="s">
        <v>12654</v>
      </c>
      <c r="AF2647" s="1" t="s">
        <v>12658</v>
      </c>
    </row>
    <row r="2648" spans="1:32" x14ac:dyDescent="0.2">
      <c r="A2648" s="1" t="s">
        <v>6811</v>
      </c>
      <c r="B2648" s="10">
        <v>6378289</v>
      </c>
      <c r="C2648" s="1" t="s">
        <v>2726</v>
      </c>
      <c r="D2648" s="1" t="s">
        <v>15</v>
      </c>
      <c r="E2648" s="11">
        <v>13241843</v>
      </c>
      <c r="F2648" s="11">
        <v>47</v>
      </c>
      <c r="G2648" s="11">
        <v>1418</v>
      </c>
      <c r="H2648" s="11">
        <v>2159</v>
      </c>
      <c r="I2648" s="11">
        <v>2207</v>
      </c>
      <c r="J2648" s="11">
        <v>1679</v>
      </c>
      <c r="K2648" s="13">
        <v>2100</v>
      </c>
      <c r="L2648" s="13">
        <v>2450</v>
      </c>
      <c r="M2648" s="11">
        <v>4050</v>
      </c>
      <c r="N2648" s="11">
        <v>4706</v>
      </c>
      <c r="O2648" s="11">
        <v>4694</v>
      </c>
      <c r="P2648" s="11">
        <v>5058</v>
      </c>
      <c r="Q2648" s="11">
        <v>4299</v>
      </c>
      <c r="R2648" s="11">
        <v>-393</v>
      </c>
      <c r="S2648" s="11">
        <v>-558</v>
      </c>
      <c r="T2648" s="11">
        <v>-484</v>
      </c>
      <c r="U2648" s="11">
        <v>-846</v>
      </c>
      <c r="V2648" s="11">
        <v>-1306</v>
      </c>
      <c r="W2648" s="13">
        <v>2.4369999999999998</v>
      </c>
      <c r="X2648" s="13">
        <v>7.9470000000000001</v>
      </c>
      <c r="Y2648" s="13">
        <v>11.904</v>
      </c>
      <c r="Z2648" s="13">
        <v>9.6210000000000004</v>
      </c>
      <c r="AA2648" s="13">
        <v>7.0839999999999996</v>
      </c>
      <c r="AB2648" s="1">
        <v>6571</v>
      </c>
      <c r="AC2648" s="13">
        <v>17.987964000000002</v>
      </c>
      <c r="AD2648" s="13">
        <v>1.234423</v>
      </c>
      <c r="AE2648" s="1" t="s">
        <v>12654</v>
      </c>
      <c r="AF2648" s="1" t="s">
        <v>12661</v>
      </c>
    </row>
    <row r="2649" spans="1:32" x14ac:dyDescent="0.2">
      <c r="A2649" s="1" t="s">
        <v>6812</v>
      </c>
      <c r="B2649" s="10">
        <v>5105034</v>
      </c>
      <c r="C2649" s="1" t="s">
        <v>2727</v>
      </c>
      <c r="D2649" s="1" t="s">
        <v>17</v>
      </c>
      <c r="E2649" s="11">
        <v>41760949</v>
      </c>
      <c r="F2649" s="11">
        <v>-655</v>
      </c>
      <c r="G2649" s="11">
        <v>-931</v>
      </c>
      <c r="H2649" s="11">
        <v>-557</v>
      </c>
      <c r="I2649" s="11">
        <v>-604</v>
      </c>
      <c r="J2649" s="11">
        <v>-446</v>
      </c>
      <c r="K2649" s="13">
        <v>-401</v>
      </c>
      <c r="L2649" s="13">
        <v>-2</v>
      </c>
      <c r="M2649" s="11">
        <v>-822</v>
      </c>
      <c r="N2649" s="11">
        <v>-700</v>
      </c>
      <c r="O2649" s="11">
        <v>-515</v>
      </c>
      <c r="P2649" s="11">
        <v>-443</v>
      </c>
      <c r="Q2649" s="11">
        <v>-506</v>
      </c>
      <c r="R2649" s="11">
        <v>-44</v>
      </c>
      <c r="S2649" s="11">
        <v>-90</v>
      </c>
      <c r="T2649" s="11">
        <v>-22</v>
      </c>
      <c r="U2649" s="11">
        <v>-138</v>
      </c>
      <c r="V2649" s="11">
        <v>-568</v>
      </c>
      <c r="W2649" s="13">
        <v>-31.75</v>
      </c>
      <c r="X2649" s="13">
        <v>-23.815999999999999</v>
      </c>
      <c r="Y2649" s="13">
        <v>-13.714</v>
      </c>
      <c r="Z2649" s="13">
        <v>-12.705</v>
      </c>
      <c r="AA2649" s="13">
        <v>-8.1760000000000002</v>
      </c>
      <c r="AB2649" s="1">
        <v>6613</v>
      </c>
      <c r="AC2649" s="12" t="s">
        <v>4019</v>
      </c>
      <c r="AD2649" s="13">
        <v>2.8422740000000002</v>
      </c>
      <c r="AE2649" s="1" t="s">
        <v>12654</v>
      </c>
      <c r="AF2649" s="1" t="s">
        <v>12662</v>
      </c>
    </row>
    <row r="2650" spans="1:32" x14ac:dyDescent="0.2">
      <c r="A2650" s="1" t="s">
        <v>6813</v>
      </c>
      <c r="B2650" s="10">
        <v>19423569</v>
      </c>
      <c r="C2650" s="1" t="s">
        <v>2728</v>
      </c>
      <c r="D2650" s="1" t="s">
        <v>115</v>
      </c>
      <c r="E2650" s="11">
        <v>7478380</v>
      </c>
      <c r="F2650" s="11">
        <v>181</v>
      </c>
      <c r="G2650" s="11">
        <v>201</v>
      </c>
      <c r="H2650" s="11">
        <v>340</v>
      </c>
      <c r="I2650" s="11">
        <v>410</v>
      </c>
      <c r="J2650" s="11">
        <v>611</v>
      </c>
      <c r="K2650" s="12" t="s">
        <v>2</v>
      </c>
      <c r="L2650" s="12" t="s">
        <v>2</v>
      </c>
      <c r="M2650" s="11">
        <v>610</v>
      </c>
      <c r="N2650" s="11">
        <v>1123</v>
      </c>
      <c r="O2650" s="11">
        <v>1563</v>
      </c>
      <c r="P2650" s="11">
        <v>505</v>
      </c>
      <c r="Q2650" s="11">
        <v>508</v>
      </c>
      <c r="R2650" s="11">
        <v>-1518</v>
      </c>
      <c r="S2650" s="11">
        <v>-1697</v>
      </c>
      <c r="T2650" s="11">
        <v>-183</v>
      </c>
      <c r="U2650" s="11">
        <v>-211</v>
      </c>
      <c r="V2650" s="11">
        <v>-213</v>
      </c>
      <c r="W2650" s="13">
        <v>-30.512</v>
      </c>
      <c r="X2650" s="13">
        <v>2.444</v>
      </c>
      <c r="Y2650" s="13">
        <v>35.042000000000002</v>
      </c>
      <c r="Z2650" s="13">
        <v>24.190999999999999</v>
      </c>
      <c r="AA2650" s="13">
        <v>27.152999999999999</v>
      </c>
      <c r="AB2650" s="1">
        <v>7075</v>
      </c>
      <c r="AC2650" s="13">
        <v>13.314719</v>
      </c>
      <c r="AD2650" s="13">
        <v>3.3446720000000001</v>
      </c>
      <c r="AE2650" s="1" t="s">
        <v>12654</v>
      </c>
      <c r="AF2650" s="1" t="s">
        <v>12661</v>
      </c>
    </row>
    <row r="2651" spans="1:32" x14ac:dyDescent="0.2">
      <c r="A2651" s="1" t="s">
        <v>6814</v>
      </c>
      <c r="B2651" s="10">
        <v>4554879</v>
      </c>
      <c r="C2651" s="1" t="s">
        <v>2729</v>
      </c>
      <c r="D2651" s="1" t="s">
        <v>125</v>
      </c>
      <c r="E2651" s="11">
        <v>37596966</v>
      </c>
      <c r="F2651" s="11">
        <v>7365</v>
      </c>
      <c r="G2651" s="11">
        <v>9856</v>
      </c>
      <c r="H2651" s="11">
        <v>9496</v>
      </c>
      <c r="I2651" s="11">
        <v>8325</v>
      </c>
      <c r="J2651" s="11">
        <v>13465</v>
      </c>
      <c r="K2651" s="13">
        <v>16300</v>
      </c>
      <c r="L2651" s="13">
        <v>18300</v>
      </c>
      <c r="M2651" s="11">
        <v>12912</v>
      </c>
      <c r="N2651" s="11">
        <v>10112</v>
      </c>
      <c r="O2651" s="11">
        <v>11662</v>
      </c>
      <c r="P2651" s="11">
        <v>13533</v>
      </c>
      <c r="Q2651" s="11">
        <v>12593</v>
      </c>
      <c r="R2651" s="11">
        <v>-3065</v>
      </c>
      <c r="S2651" s="11">
        <v>-3087</v>
      </c>
      <c r="T2651" s="11">
        <v>-7013</v>
      </c>
      <c r="U2651" s="11">
        <v>-13155</v>
      </c>
      <c r="V2651" s="11">
        <v>-20360</v>
      </c>
      <c r="W2651" s="13">
        <v>8.5760000000000005</v>
      </c>
      <c r="X2651" s="13">
        <v>12.819000000000001</v>
      </c>
      <c r="Y2651" s="13">
        <v>12.2</v>
      </c>
      <c r="Z2651" s="13">
        <v>9.5969999999999995</v>
      </c>
      <c r="AA2651" s="13">
        <v>13.005000000000001</v>
      </c>
      <c r="AB2651" s="1">
        <v>3034</v>
      </c>
      <c r="AC2651" s="13">
        <v>9.9432810000000007</v>
      </c>
      <c r="AD2651" s="13">
        <v>1.371319</v>
      </c>
      <c r="AE2651" s="1" t="s">
        <v>12654</v>
      </c>
      <c r="AF2651" s="1" t="s">
        <v>12672</v>
      </c>
    </row>
    <row r="2652" spans="1:32" x14ac:dyDescent="0.2">
      <c r="A2652" s="1" t="s">
        <v>6815</v>
      </c>
      <c r="B2652" s="10">
        <v>7916865</v>
      </c>
      <c r="C2652" s="1" t="s">
        <v>2730</v>
      </c>
      <c r="D2652" s="1" t="s">
        <v>28</v>
      </c>
      <c r="E2652" s="11">
        <v>2350000</v>
      </c>
      <c r="F2652" s="12" t="s">
        <v>2</v>
      </c>
      <c r="G2652" s="11">
        <v>348</v>
      </c>
      <c r="H2652" s="11">
        <v>305</v>
      </c>
      <c r="I2652" s="11">
        <v>381</v>
      </c>
      <c r="J2652" s="11">
        <v>385</v>
      </c>
      <c r="K2652" s="12" t="s">
        <v>2</v>
      </c>
      <c r="L2652" s="12" t="s">
        <v>2</v>
      </c>
      <c r="M2652" s="12" t="s">
        <v>2</v>
      </c>
      <c r="N2652" s="12" t="s">
        <v>2</v>
      </c>
      <c r="O2652" s="11">
        <v>270</v>
      </c>
      <c r="P2652" s="11">
        <v>637</v>
      </c>
      <c r="Q2652" s="11">
        <v>514</v>
      </c>
      <c r="R2652" s="12" t="s">
        <v>2</v>
      </c>
      <c r="S2652" s="12" t="s">
        <v>2</v>
      </c>
      <c r="T2652" s="11">
        <v>-197</v>
      </c>
      <c r="U2652" s="11">
        <v>-429</v>
      </c>
      <c r="V2652" s="11">
        <v>-738</v>
      </c>
      <c r="W2652" s="12" t="s">
        <v>2</v>
      </c>
      <c r="X2652" s="12" t="s">
        <v>2</v>
      </c>
      <c r="Y2652" s="13">
        <v>9.0790000000000006</v>
      </c>
      <c r="Z2652" s="13">
        <v>9.7579999999999991</v>
      </c>
      <c r="AA2652" s="13">
        <v>6.81</v>
      </c>
      <c r="AB2652" s="1">
        <v>9165</v>
      </c>
      <c r="AC2652" s="13">
        <v>15.355560000000001</v>
      </c>
      <c r="AD2652" s="13">
        <v>1.0261979999999999</v>
      </c>
      <c r="AE2652" s="1" t="s">
        <v>12654</v>
      </c>
      <c r="AF2652" s="1" t="s">
        <v>12664</v>
      </c>
    </row>
    <row r="2653" spans="1:32" x14ac:dyDescent="0.2">
      <c r="A2653" s="1" t="s">
        <v>6816</v>
      </c>
      <c r="B2653" s="10">
        <v>4968572</v>
      </c>
      <c r="C2653" s="1" t="s">
        <v>2731</v>
      </c>
      <c r="D2653" s="1" t="s">
        <v>41</v>
      </c>
      <c r="E2653" s="11">
        <v>46022796</v>
      </c>
      <c r="F2653" s="11">
        <v>-378</v>
      </c>
      <c r="G2653" s="11">
        <v>-360</v>
      </c>
      <c r="H2653" s="11">
        <v>-394</v>
      </c>
      <c r="I2653" s="11">
        <v>-942</v>
      </c>
      <c r="J2653" s="11">
        <v>-477</v>
      </c>
      <c r="K2653" s="12" t="s">
        <v>2</v>
      </c>
      <c r="L2653" s="12" t="s">
        <v>2</v>
      </c>
      <c r="M2653" s="11">
        <v>-272</v>
      </c>
      <c r="N2653" s="11">
        <v>-277</v>
      </c>
      <c r="O2653" s="11">
        <v>-379</v>
      </c>
      <c r="P2653" s="11">
        <v>-657</v>
      </c>
      <c r="Q2653" s="11">
        <v>-520</v>
      </c>
      <c r="R2653" s="11">
        <v>-107</v>
      </c>
      <c r="S2653" s="11">
        <v>-218</v>
      </c>
      <c r="T2653" s="11">
        <v>-477</v>
      </c>
      <c r="U2653" s="11">
        <v>-128</v>
      </c>
      <c r="V2653" s="11">
        <v>-11</v>
      </c>
      <c r="W2653" s="13">
        <v>-46.862000000000002</v>
      </c>
      <c r="X2653" s="13">
        <v>-33.314</v>
      </c>
      <c r="Y2653" s="13">
        <v>-135.80099999999999</v>
      </c>
      <c r="Z2653" s="13">
        <v>-439.22500000000002</v>
      </c>
      <c r="AA2653" s="13">
        <v>-249.41200000000001</v>
      </c>
      <c r="AB2653" s="1">
        <v>2338</v>
      </c>
      <c r="AC2653" s="12" t="s">
        <v>4019</v>
      </c>
      <c r="AD2653" s="12" t="s">
        <v>4019</v>
      </c>
      <c r="AE2653" s="1" t="s">
        <v>12654</v>
      </c>
      <c r="AF2653" s="1" t="s">
        <v>12663</v>
      </c>
    </row>
    <row r="2654" spans="1:32" x14ac:dyDescent="0.2">
      <c r="A2654" s="1" t="s">
        <v>6817</v>
      </c>
      <c r="B2654" s="10">
        <v>4573452</v>
      </c>
      <c r="C2654" s="1" t="s">
        <v>2732</v>
      </c>
      <c r="D2654" s="1" t="s">
        <v>41</v>
      </c>
      <c r="E2654" s="11">
        <v>5354666</v>
      </c>
      <c r="F2654" s="11">
        <v>879.23299999999995</v>
      </c>
      <c r="G2654" s="12" t="s">
        <v>2</v>
      </c>
      <c r="H2654" s="11">
        <v>976</v>
      </c>
      <c r="I2654" s="11">
        <v>997</v>
      </c>
      <c r="J2654" s="11">
        <v>1056</v>
      </c>
      <c r="K2654" s="12" t="s">
        <v>2</v>
      </c>
      <c r="L2654" s="12" t="s">
        <v>2</v>
      </c>
      <c r="M2654" s="11">
        <v>653.11099999999999</v>
      </c>
      <c r="N2654" s="12" t="s">
        <v>2</v>
      </c>
      <c r="O2654" s="11">
        <v>659</v>
      </c>
      <c r="P2654" s="11">
        <v>709</v>
      </c>
      <c r="Q2654" s="11">
        <v>590</v>
      </c>
      <c r="R2654" s="11">
        <v>-108.149</v>
      </c>
      <c r="S2654" s="12" t="s">
        <v>2</v>
      </c>
      <c r="T2654" s="11">
        <v>-150</v>
      </c>
      <c r="U2654" s="11">
        <v>-2</v>
      </c>
      <c r="V2654" s="11">
        <v>91</v>
      </c>
      <c r="W2654" s="13">
        <v>13.082000000000001</v>
      </c>
      <c r="X2654" s="12" t="s">
        <v>2</v>
      </c>
      <c r="Y2654" s="13">
        <v>11.512</v>
      </c>
      <c r="Z2654" s="13">
        <v>10.664999999999999</v>
      </c>
      <c r="AA2654" s="13">
        <v>10.927</v>
      </c>
      <c r="AB2654" s="1">
        <v>2332</v>
      </c>
      <c r="AC2654" s="13">
        <v>11.194716</v>
      </c>
      <c r="AD2654" s="13">
        <v>1.1969030000000001</v>
      </c>
      <c r="AE2654" s="1" t="s">
        <v>12654</v>
      </c>
      <c r="AF2654" s="1" t="s">
        <v>12663</v>
      </c>
    </row>
    <row r="2655" spans="1:32" x14ac:dyDescent="0.2">
      <c r="A2655" s="1" t="s">
        <v>6818</v>
      </c>
      <c r="B2655" s="10">
        <v>4996705</v>
      </c>
      <c r="C2655" s="1" t="s">
        <v>2733</v>
      </c>
      <c r="D2655" s="1" t="s">
        <v>182</v>
      </c>
      <c r="E2655" s="11">
        <v>18707138</v>
      </c>
      <c r="F2655" s="11">
        <v>1867</v>
      </c>
      <c r="G2655" s="11">
        <v>3346</v>
      </c>
      <c r="H2655" s="11">
        <v>4487</v>
      </c>
      <c r="I2655" s="11">
        <v>4965</v>
      </c>
      <c r="J2655" s="11">
        <v>4534</v>
      </c>
      <c r="K2655" s="12" t="s">
        <v>2</v>
      </c>
      <c r="L2655" s="12" t="s">
        <v>2</v>
      </c>
      <c r="M2655" s="11">
        <v>1843</v>
      </c>
      <c r="N2655" s="11">
        <v>3844</v>
      </c>
      <c r="O2655" s="11">
        <v>3545</v>
      </c>
      <c r="P2655" s="11">
        <v>2973</v>
      </c>
      <c r="Q2655" s="11">
        <v>4158</v>
      </c>
      <c r="R2655" s="11">
        <v>-471</v>
      </c>
      <c r="S2655" s="11">
        <v>-476</v>
      </c>
      <c r="T2655" s="11">
        <v>-497</v>
      </c>
      <c r="U2655" s="11">
        <v>-750</v>
      </c>
      <c r="V2655" s="11">
        <v>-224</v>
      </c>
      <c r="W2655" s="13">
        <v>14.506</v>
      </c>
      <c r="X2655" s="13">
        <v>19.719000000000001</v>
      </c>
      <c r="Y2655" s="13">
        <v>25.259</v>
      </c>
      <c r="Z2655" s="13">
        <v>23.257000000000001</v>
      </c>
      <c r="AA2655" s="13">
        <v>20.917000000000002</v>
      </c>
      <c r="AB2655" s="1">
        <v>4318</v>
      </c>
      <c r="AC2655" s="13">
        <v>14.451396000000001</v>
      </c>
      <c r="AD2655" s="13">
        <v>2.267741</v>
      </c>
      <c r="AE2655" s="1" t="s">
        <v>12654</v>
      </c>
      <c r="AF2655" s="1" t="s">
        <v>12664</v>
      </c>
    </row>
    <row r="2656" spans="1:32" x14ac:dyDescent="0.2">
      <c r="A2656" s="1" t="s">
        <v>6819</v>
      </c>
      <c r="B2656" s="10">
        <v>4971471</v>
      </c>
      <c r="C2656" s="1" t="s">
        <v>2734</v>
      </c>
      <c r="D2656" s="1" t="s">
        <v>41</v>
      </c>
      <c r="E2656" s="11">
        <v>17952166</v>
      </c>
      <c r="F2656" s="12" t="s">
        <v>2</v>
      </c>
      <c r="G2656" s="11">
        <v>872</v>
      </c>
      <c r="H2656" s="11">
        <v>1222</v>
      </c>
      <c r="I2656" s="11">
        <v>1725</v>
      </c>
      <c r="J2656" s="11">
        <v>1434</v>
      </c>
      <c r="K2656" s="12" t="s">
        <v>2</v>
      </c>
      <c r="L2656" s="12" t="s">
        <v>2</v>
      </c>
      <c r="M2656" s="12" t="s">
        <v>2</v>
      </c>
      <c r="N2656" s="11">
        <v>793</v>
      </c>
      <c r="O2656" s="11">
        <v>981</v>
      </c>
      <c r="P2656" s="11">
        <v>1125</v>
      </c>
      <c r="Q2656" s="11">
        <v>829</v>
      </c>
      <c r="R2656" s="12" t="s">
        <v>2</v>
      </c>
      <c r="S2656" s="11">
        <v>-106</v>
      </c>
      <c r="T2656" s="11">
        <v>-644</v>
      </c>
      <c r="U2656" s="11">
        <v>-122</v>
      </c>
      <c r="V2656" s="11">
        <v>-9</v>
      </c>
      <c r="W2656" s="12" t="s">
        <v>2</v>
      </c>
      <c r="X2656" s="12" t="s">
        <v>2</v>
      </c>
      <c r="Y2656" s="13">
        <v>16.748000000000001</v>
      </c>
      <c r="Z2656" s="13">
        <v>23.257999999999999</v>
      </c>
      <c r="AA2656" s="13">
        <v>17.405999999999999</v>
      </c>
      <c r="AB2656" s="1">
        <v>3924</v>
      </c>
      <c r="AC2656" s="13">
        <v>16.186319999999998</v>
      </c>
      <c r="AD2656" s="13">
        <v>2.9683069999999998</v>
      </c>
      <c r="AE2656" s="1" t="s">
        <v>12654</v>
      </c>
      <c r="AF2656" s="1" t="s">
        <v>12663</v>
      </c>
    </row>
    <row r="2657" spans="1:32" x14ac:dyDescent="0.2">
      <c r="A2657" s="1" t="s">
        <v>6820</v>
      </c>
      <c r="B2657" s="10">
        <v>4985069</v>
      </c>
      <c r="C2657" s="1" t="s">
        <v>2735</v>
      </c>
      <c r="D2657" s="1" t="s">
        <v>1</v>
      </c>
      <c r="E2657" s="11">
        <v>4137832</v>
      </c>
      <c r="F2657" s="11">
        <v>-253</v>
      </c>
      <c r="G2657" s="11">
        <v>-336</v>
      </c>
      <c r="H2657" s="11">
        <v>-881</v>
      </c>
      <c r="I2657" s="11">
        <v>-497</v>
      </c>
      <c r="J2657" s="11">
        <v>-491</v>
      </c>
      <c r="K2657" s="12" t="s">
        <v>2</v>
      </c>
      <c r="L2657" s="12" t="s">
        <v>2</v>
      </c>
      <c r="M2657" s="11">
        <v>421</v>
      </c>
      <c r="N2657" s="11">
        <v>-568</v>
      </c>
      <c r="O2657" s="11">
        <v>-539</v>
      </c>
      <c r="P2657" s="11">
        <v>-269</v>
      </c>
      <c r="Q2657" s="11">
        <v>-870</v>
      </c>
      <c r="R2657" s="11">
        <v>-577</v>
      </c>
      <c r="S2657" s="11">
        <v>-361</v>
      </c>
      <c r="T2657" s="11">
        <v>359</v>
      </c>
      <c r="U2657" s="11">
        <v>5657</v>
      </c>
      <c r="V2657" s="11">
        <v>67</v>
      </c>
      <c r="W2657" s="13">
        <v>-16.690000000000001</v>
      </c>
      <c r="X2657" s="13">
        <v>-17.277999999999999</v>
      </c>
      <c r="Y2657" s="13">
        <v>-87.081000000000003</v>
      </c>
      <c r="Z2657" s="13">
        <v>110.21</v>
      </c>
      <c r="AA2657" s="13">
        <v>-19.760999999999999</v>
      </c>
      <c r="AB2657" s="1">
        <v>7837</v>
      </c>
      <c r="AC2657" s="12" t="s">
        <v>4019</v>
      </c>
      <c r="AD2657" s="13">
        <v>0.74568800000000002</v>
      </c>
      <c r="AE2657" s="1" t="s">
        <v>12654</v>
      </c>
      <c r="AF2657" s="1" t="s">
        <v>12655</v>
      </c>
    </row>
    <row r="2658" spans="1:32" x14ac:dyDescent="0.2">
      <c r="A2658" s="1" t="s">
        <v>6821</v>
      </c>
      <c r="B2658" s="10">
        <v>4916521</v>
      </c>
      <c r="C2658" s="1" t="s">
        <v>2736</v>
      </c>
      <c r="D2658" s="1" t="s">
        <v>73</v>
      </c>
      <c r="E2658" s="11">
        <v>20328633</v>
      </c>
      <c r="F2658" s="11">
        <v>1196</v>
      </c>
      <c r="G2658" s="11">
        <v>1126</v>
      </c>
      <c r="H2658" s="11">
        <v>1193</v>
      </c>
      <c r="I2658" s="11">
        <v>567</v>
      </c>
      <c r="J2658" s="11">
        <v>1255</v>
      </c>
      <c r="K2658" s="13">
        <v>1336.6666700000001</v>
      </c>
      <c r="L2658" s="13">
        <v>1630</v>
      </c>
      <c r="M2658" s="11">
        <v>184</v>
      </c>
      <c r="N2658" s="11">
        <v>1856</v>
      </c>
      <c r="O2658" s="11">
        <v>1122</v>
      </c>
      <c r="P2658" s="11">
        <v>660</v>
      </c>
      <c r="Q2658" s="11">
        <v>1049</v>
      </c>
      <c r="R2658" s="11">
        <v>-43</v>
      </c>
      <c r="S2658" s="11">
        <v>-197</v>
      </c>
      <c r="T2658" s="11">
        <v>-165</v>
      </c>
      <c r="U2658" s="11">
        <v>-524</v>
      </c>
      <c r="V2658" s="11">
        <v>-344</v>
      </c>
      <c r="W2658" s="13">
        <v>17.131</v>
      </c>
      <c r="X2658" s="13">
        <v>6.6139999999999999</v>
      </c>
      <c r="Y2658" s="13">
        <v>12.38</v>
      </c>
      <c r="Z2658" s="13">
        <v>6.274</v>
      </c>
      <c r="AA2658" s="13">
        <v>17.574000000000002</v>
      </c>
      <c r="AB2658" s="1">
        <v>3031</v>
      </c>
      <c r="AC2658" s="13">
        <v>16.534115</v>
      </c>
      <c r="AD2658" s="13">
        <v>2.842327</v>
      </c>
      <c r="AE2658" s="1" t="s">
        <v>12654</v>
      </c>
      <c r="AF2658" s="1" t="s">
        <v>12657</v>
      </c>
    </row>
    <row r="2659" spans="1:32" x14ac:dyDescent="0.2">
      <c r="A2659" s="1" t="s">
        <v>6822</v>
      </c>
      <c r="B2659" s="10">
        <v>4297787</v>
      </c>
      <c r="C2659" s="1" t="s">
        <v>2737</v>
      </c>
      <c r="D2659" s="1" t="s">
        <v>148</v>
      </c>
      <c r="E2659" s="11">
        <v>43157419</v>
      </c>
      <c r="F2659" s="11">
        <v>11728</v>
      </c>
      <c r="G2659" s="11">
        <v>13237</v>
      </c>
      <c r="H2659" s="11">
        <v>12786</v>
      </c>
      <c r="I2659" s="11">
        <v>11246</v>
      </c>
      <c r="J2659" s="11">
        <v>12812</v>
      </c>
      <c r="K2659" s="13">
        <v>14016.666670000001</v>
      </c>
      <c r="L2659" s="13">
        <v>14933.333329999999</v>
      </c>
      <c r="M2659" s="11">
        <v>15206</v>
      </c>
      <c r="N2659" s="11">
        <v>8597</v>
      </c>
      <c r="O2659" s="11">
        <v>4761</v>
      </c>
      <c r="P2659" s="11">
        <v>14586</v>
      </c>
      <c r="Q2659" s="11">
        <v>10354</v>
      </c>
      <c r="R2659" s="11">
        <v>-7228</v>
      </c>
      <c r="S2659" s="11">
        <v>-2350</v>
      </c>
      <c r="T2659" s="11">
        <v>487</v>
      </c>
      <c r="U2659" s="11">
        <v>-4252</v>
      </c>
      <c r="V2659" s="11">
        <v>-1896</v>
      </c>
      <c r="W2659" s="13">
        <v>11.97</v>
      </c>
      <c r="X2659" s="13">
        <v>11.352</v>
      </c>
      <c r="Y2659" s="13">
        <v>11.321</v>
      </c>
      <c r="Z2659" s="13">
        <v>9.1910000000000007</v>
      </c>
      <c r="AA2659" s="13">
        <v>11.002000000000001</v>
      </c>
      <c r="AB2659" s="1">
        <v>1926</v>
      </c>
      <c r="AC2659" s="13">
        <v>12.855266</v>
      </c>
      <c r="AD2659" s="13">
        <v>1.6256569999999999</v>
      </c>
      <c r="AE2659" s="1" t="s">
        <v>12654</v>
      </c>
      <c r="AF2659" s="1" t="s">
        <v>12658</v>
      </c>
    </row>
    <row r="2660" spans="1:32" x14ac:dyDescent="0.2">
      <c r="A2660" s="1" t="s">
        <v>6823</v>
      </c>
      <c r="B2660" s="10">
        <v>6333905</v>
      </c>
      <c r="C2660" s="1" t="s">
        <v>2738</v>
      </c>
      <c r="D2660" s="1" t="s">
        <v>148</v>
      </c>
      <c r="E2660" s="11">
        <v>54001495</v>
      </c>
      <c r="F2660" s="11">
        <v>10386</v>
      </c>
      <c r="G2660" s="11">
        <v>10983</v>
      </c>
      <c r="H2660" s="11">
        <v>10919</v>
      </c>
      <c r="I2660" s="11">
        <v>9970</v>
      </c>
      <c r="J2660" s="11">
        <v>10858</v>
      </c>
      <c r="K2660" s="12" t="s">
        <v>2</v>
      </c>
      <c r="L2660" s="12" t="s">
        <v>2</v>
      </c>
      <c r="M2660" s="11">
        <v>8591</v>
      </c>
      <c r="N2660" s="11">
        <v>11157</v>
      </c>
      <c r="O2660" s="11">
        <v>10069</v>
      </c>
      <c r="P2660" s="11">
        <v>3565</v>
      </c>
      <c r="Q2660" s="11">
        <v>-107</v>
      </c>
      <c r="R2660" s="11">
        <v>-1101</v>
      </c>
      <c r="S2660" s="11">
        <v>-2225</v>
      </c>
      <c r="T2660" s="11">
        <v>-1880</v>
      </c>
      <c r="U2660" s="11">
        <v>-1738</v>
      </c>
      <c r="V2660" s="11">
        <v>-2304</v>
      </c>
      <c r="W2660" s="13">
        <v>10.465</v>
      </c>
      <c r="X2660" s="13">
        <v>10.196999999999999</v>
      </c>
      <c r="Y2660" s="13">
        <v>9.5839999999999996</v>
      </c>
      <c r="Z2660" s="13">
        <v>8.7319999999999993</v>
      </c>
      <c r="AA2660" s="13">
        <v>9.6069999999999993</v>
      </c>
      <c r="AB2660" s="1">
        <v>6379</v>
      </c>
      <c r="AC2660" s="13">
        <v>14.758800000000001</v>
      </c>
      <c r="AD2660" s="13">
        <v>1.275623</v>
      </c>
      <c r="AE2660" s="1" t="s">
        <v>12654</v>
      </c>
      <c r="AF2660" s="1" t="s">
        <v>12658</v>
      </c>
    </row>
    <row r="2661" spans="1:32" x14ac:dyDescent="0.2">
      <c r="A2661" s="1" t="s">
        <v>6824</v>
      </c>
      <c r="B2661" s="10">
        <v>5238244</v>
      </c>
      <c r="C2661" s="1" t="s">
        <v>2739</v>
      </c>
      <c r="D2661" s="1" t="s">
        <v>370</v>
      </c>
      <c r="E2661" s="11">
        <v>57932207</v>
      </c>
      <c r="F2661" s="11">
        <v>220.55600000000001</v>
      </c>
      <c r="G2661" s="11">
        <v>464</v>
      </c>
      <c r="H2661" s="11">
        <v>1767</v>
      </c>
      <c r="I2661" s="11">
        <v>2524</v>
      </c>
      <c r="J2661" s="11">
        <v>3820</v>
      </c>
      <c r="K2661" s="13">
        <v>5147</v>
      </c>
      <c r="L2661" s="13">
        <v>6937.25</v>
      </c>
      <c r="M2661" s="11">
        <v>1539.463</v>
      </c>
      <c r="N2661" s="11">
        <v>837</v>
      </c>
      <c r="O2661" s="11">
        <v>2902</v>
      </c>
      <c r="P2661" s="11">
        <v>2705</v>
      </c>
      <c r="Q2661" s="11">
        <v>4992</v>
      </c>
      <c r="R2661" s="11">
        <v>-3618.4630000000002</v>
      </c>
      <c r="S2661" s="11">
        <v>-2808</v>
      </c>
      <c r="T2661" s="11">
        <v>297</v>
      </c>
      <c r="U2661" s="11">
        <v>-6930</v>
      </c>
      <c r="V2661" s="11">
        <v>-2184</v>
      </c>
      <c r="W2661" s="13">
        <v>2.1629999999999998</v>
      </c>
      <c r="X2661" s="13">
        <v>11.798</v>
      </c>
      <c r="Y2661" s="13">
        <v>11.446999999999999</v>
      </c>
      <c r="Z2661" s="13">
        <v>13.804</v>
      </c>
      <c r="AA2661" s="13">
        <v>17.074000000000002</v>
      </c>
      <c r="AB2661" s="1">
        <v>4384</v>
      </c>
      <c r="AC2661" s="13">
        <v>22.387733000000001</v>
      </c>
      <c r="AD2661" s="13">
        <v>3.7064439999999998</v>
      </c>
      <c r="AE2661" s="1" t="s">
        <v>12654</v>
      </c>
      <c r="AF2661" s="1" t="s">
        <v>12664</v>
      </c>
    </row>
    <row r="2662" spans="1:32" x14ac:dyDescent="0.2">
      <c r="A2662" s="1" t="s">
        <v>6825</v>
      </c>
      <c r="B2662" s="10">
        <v>4973122</v>
      </c>
      <c r="C2662" s="1" t="s">
        <v>2740</v>
      </c>
      <c r="D2662" s="1" t="s">
        <v>84</v>
      </c>
      <c r="E2662" s="11">
        <v>21638358</v>
      </c>
      <c r="F2662" s="11">
        <v>809</v>
      </c>
      <c r="G2662" s="11">
        <v>1013</v>
      </c>
      <c r="H2662" s="11">
        <v>1126</v>
      </c>
      <c r="I2662" s="11">
        <v>1061</v>
      </c>
      <c r="J2662" s="11">
        <v>1545</v>
      </c>
      <c r="K2662" s="12" t="s">
        <v>2</v>
      </c>
      <c r="L2662" s="12" t="s">
        <v>2</v>
      </c>
      <c r="M2662" s="11">
        <v>665</v>
      </c>
      <c r="N2662" s="11">
        <v>672</v>
      </c>
      <c r="O2662" s="11">
        <v>938</v>
      </c>
      <c r="P2662" s="11">
        <v>663</v>
      </c>
      <c r="Q2662" s="11">
        <v>1436</v>
      </c>
      <c r="R2662" s="11">
        <v>-92</v>
      </c>
      <c r="S2662" s="11">
        <v>96</v>
      </c>
      <c r="T2662" s="11">
        <v>-29</v>
      </c>
      <c r="U2662" s="11">
        <v>-4092</v>
      </c>
      <c r="V2662" s="11">
        <v>-61</v>
      </c>
      <c r="W2662" s="13">
        <v>13.041</v>
      </c>
      <c r="X2662" s="13">
        <v>16.582000000000001</v>
      </c>
      <c r="Y2662" s="13">
        <v>16.363</v>
      </c>
      <c r="Z2662" s="13">
        <v>15.295999999999999</v>
      </c>
      <c r="AA2662" s="13">
        <v>21.358000000000001</v>
      </c>
      <c r="AB2662" s="1">
        <v>6037</v>
      </c>
      <c r="AC2662" s="13">
        <v>20.650176999999999</v>
      </c>
      <c r="AD2662" s="13">
        <v>4.4713010000000004</v>
      </c>
      <c r="AE2662" s="1" t="s">
        <v>12654</v>
      </c>
      <c r="AF2662" s="1" t="s">
        <v>12666</v>
      </c>
    </row>
    <row r="2663" spans="1:32" x14ac:dyDescent="0.2">
      <c r="A2663" s="1" t="s">
        <v>6826</v>
      </c>
      <c r="B2663" s="10">
        <v>8003278</v>
      </c>
      <c r="C2663" s="1" t="s">
        <v>2741</v>
      </c>
      <c r="D2663" s="1" t="s">
        <v>24</v>
      </c>
      <c r="E2663" s="11">
        <v>5817381</v>
      </c>
      <c r="F2663" s="11">
        <v>228</v>
      </c>
      <c r="G2663" s="11">
        <v>232</v>
      </c>
      <c r="H2663" s="11">
        <v>304</v>
      </c>
      <c r="I2663" s="11">
        <v>384</v>
      </c>
      <c r="J2663" s="11">
        <v>384</v>
      </c>
      <c r="K2663" s="12" t="s">
        <v>2</v>
      </c>
      <c r="L2663" s="12" t="s">
        <v>2</v>
      </c>
      <c r="M2663" s="11">
        <v>286</v>
      </c>
      <c r="N2663" s="11">
        <v>275</v>
      </c>
      <c r="O2663" s="11">
        <v>351</v>
      </c>
      <c r="P2663" s="11">
        <v>463</v>
      </c>
      <c r="Q2663" s="11">
        <v>463</v>
      </c>
      <c r="R2663" s="11">
        <v>-53</v>
      </c>
      <c r="S2663" s="11">
        <v>-92</v>
      </c>
      <c r="T2663" s="11">
        <v>-357</v>
      </c>
      <c r="U2663" s="11">
        <v>-70</v>
      </c>
      <c r="V2663" s="11">
        <v>-70</v>
      </c>
      <c r="W2663" s="13">
        <v>22.596</v>
      </c>
      <c r="X2663" s="13">
        <v>17.532</v>
      </c>
      <c r="Y2663" s="13">
        <v>15.586</v>
      </c>
      <c r="Z2663" s="13">
        <v>16.895</v>
      </c>
      <c r="AA2663" s="13">
        <v>16.895</v>
      </c>
      <c r="AB2663" s="1">
        <v>4060</v>
      </c>
      <c r="AC2663" s="13">
        <v>24.338436999999999</v>
      </c>
      <c r="AD2663" s="13">
        <v>3.6755369999999998</v>
      </c>
      <c r="AE2663" s="1" t="s">
        <v>12654</v>
      </c>
      <c r="AF2663" s="1" t="s">
        <v>12663</v>
      </c>
    </row>
    <row r="2664" spans="1:32" x14ac:dyDescent="0.2">
      <c r="A2664" s="1" t="s">
        <v>6827</v>
      </c>
      <c r="B2664" s="10">
        <v>4971851</v>
      </c>
      <c r="C2664" s="1" t="s">
        <v>2742</v>
      </c>
      <c r="D2664" s="1" t="s">
        <v>24</v>
      </c>
      <c r="E2664" s="11">
        <v>360582066</v>
      </c>
      <c r="F2664" s="11">
        <v>3898</v>
      </c>
      <c r="G2664" s="11">
        <v>1579</v>
      </c>
      <c r="H2664" s="11">
        <v>1641</v>
      </c>
      <c r="I2664" s="11">
        <v>5576</v>
      </c>
      <c r="J2664" s="11">
        <v>10193</v>
      </c>
      <c r="K2664" s="13">
        <v>16084.913710000001</v>
      </c>
      <c r="L2664" s="13">
        <v>21660.73445</v>
      </c>
      <c r="M2664" s="11">
        <v>4271</v>
      </c>
      <c r="N2664" s="11">
        <v>-11</v>
      </c>
      <c r="O2664" s="11">
        <v>2170</v>
      </c>
      <c r="P2664" s="11">
        <v>5288</v>
      </c>
      <c r="Q2664" s="11">
        <v>9006</v>
      </c>
      <c r="R2664" s="11">
        <v>-432</v>
      </c>
      <c r="S2664" s="11">
        <v>-877</v>
      </c>
      <c r="T2664" s="11">
        <v>-699</v>
      </c>
      <c r="U2664" s="11">
        <v>-4860</v>
      </c>
      <c r="V2664" s="11">
        <v>-3465</v>
      </c>
      <c r="W2664" s="13">
        <v>45.048000000000002</v>
      </c>
      <c r="X2664" s="13">
        <v>13.099</v>
      </c>
      <c r="Y2664" s="13">
        <v>14.028</v>
      </c>
      <c r="Z2664" s="13">
        <v>36.56</v>
      </c>
      <c r="AA2664" s="13">
        <v>45.311999999999998</v>
      </c>
      <c r="AB2664" s="1">
        <v>3923</v>
      </c>
      <c r="AC2664" s="13">
        <v>46.043826000000003</v>
      </c>
      <c r="AD2664" s="13">
        <v>20.058309000000001</v>
      </c>
      <c r="AE2664" s="1" t="s">
        <v>12654</v>
      </c>
      <c r="AF2664" s="1" t="s">
        <v>12663</v>
      </c>
    </row>
    <row r="2665" spans="1:32" x14ac:dyDescent="0.2">
      <c r="A2665" s="1" t="s">
        <v>6828</v>
      </c>
      <c r="B2665" s="10">
        <v>4307811</v>
      </c>
      <c r="C2665" s="1" t="s">
        <v>2743</v>
      </c>
      <c r="D2665" s="1" t="s">
        <v>110</v>
      </c>
      <c r="E2665" s="11">
        <v>174497846</v>
      </c>
      <c r="F2665" s="12" t="s">
        <v>2</v>
      </c>
      <c r="G2665" s="12" t="s">
        <v>2</v>
      </c>
      <c r="H2665" s="12" t="s">
        <v>2</v>
      </c>
      <c r="I2665" s="12" t="s">
        <v>2</v>
      </c>
      <c r="J2665" s="12" t="s">
        <v>2</v>
      </c>
      <c r="K2665" s="13">
        <v>106449.15634</v>
      </c>
      <c r="L2665" s="13">
        <v>132086.05150999999</v>
      </c>
      <c r="M2665" s="12" t="s">
        <v>2</v>
      </c>
      <c r="N2665" s="12" t="s">
        <v>2</v>
      </c>
      <c r="O2665" s="11">
        <v>-806331</v>
      </c>
      <c r="P2665" s="11">
        <v>-420835</v>
      </c>
      <c r="Q2665" s="11">
        <v>-848401</v>
      </c>
      <c r="R2665" s="12" t="s">
        <v>2</v>
      </c>
      <c r="S2665" s="12" t="s">
        <v>2</v>
      </c>
      <c r="T2665" s="11">
        <v>-193578</v>
      </c>
      <c r="U2665" s="11">
        <v>-301058</v>
      </c>
      <c r="V2665" s="11">
        <v>-732563</v>
      </c>
      <c r="W2665" s="12" t="s">
        <v>2</v>
      </c>
      <c r="X2665" s="13">
        <v>9.7059999999999995</v>
      </c>
      <c r="Y2665" s="13">
        <v>12.077999999999999</v>
      </c>
      <c r="Z2665" s="13">
        <v>12.986000000000001</v>
      </c>
      <c r="AA2665" s="13">
        <v>16.535</v>
      </c>
      <c r="AB2665" s="1">
        <v>5838</v>
      </c>
      <c r="AC2665" s="13">
        <v>24.908564999999999</v>
      </c>
      <c r="AD2665" s="13">
        <v>4.3624739999999997</v>
      </c>
      <c r="AE2665" s="1" t="s">
        <v>12654</v>
      </c>
      <c r="AF2665" s="1" t="s">
        <v>12676</v>
      </c>
    </row>
    <row r="2666" spans="1:32" x14ac:dyDescent="0.2">
      <c r="A2666" s="1" t="s">
        <v>6829</v>
      </c>
      <c r="B2666" s="10">
        <v>4090392</v>
      </c>
      <c r="C2666" s="1" t="s">
        <v>2744</v>
      </c>
      <c r="D2666" s="1" t="s">
        <v>73</v>
      </c>
      <c r="E2666" s="11">
        <v>2165034529</v>
      </c>
      <c r="F2666" s="11">
        <v>-284736</v>
      </c>
      <c r="G2666" s="11">
        <v>-336310</v>
      </c>
      <c r="H2666" s="11">
        <v>-175147</v>
      </c>
      <c r="I2666" s="11">
        <v>-27024</v>
      </c>
      <c r="J2666" s="11">
        <v>-27024</v>
      </c>
      <c r="K2666" s="13">
        <v>53787.479240000001</v>
      </c>
      <c r="L2666" s="13">
        <v>145378.24332000001</v>
      </c>
      <c r="M2666" s="11">
        <v>582707</v>
      </c>
      <c r="N2666" s="11">
        <v>-257947</v>
      </c>
      <c r="O2666" s="11">
        <v>724192</v>
      </c>
      <c r="P2666" s="11">
        <v>1190882</v>
      </c>
      <c r="Q2666" s="11">
        <v>1190882</v>
      </c>
      <c r="R2666" s="11">
        <v>-611830</v>
      </c>
      <c r="S2666" s="11">
        <v>-952408</v>
      </c>
      <c r="T2666" s="11">
        <v>-597416</v>
      </c>
      <c r="U2666" s="11">
        <v>-921724</v>
      </c>
      <c r="V2666" s="11">
        <v>-921724</v>
      </c>
      <c r="W2666" s="13">
        <v>-15.555999999999999</v>
      </c>
      <c r="X2666" s="13">
        <v>-37.811</v>
      </c>
      <c r="Y2666" s="13">
        <v>-33.646000000000001</v>
      </c>
      <c r="Z2666" s="13">
        <v>-11.132999999999999</v>
      </c>
      <c r="AA2666" s="13">
        <v>-11.132999999999999</v>
      </c>
      <c r="AB2666" s="1">
        <v>4755</v>
      </c>
      <c r="AC2666" s="12" t="s">
        <v>4019</v>
      </c>
      <c r="AD2666" s="13">
        <v>2.7433329999999998</v>
      </c>
      <c r="AE2666" s="1" t="s">
        <v>12654</v>
      </c>
      <c r="AF2666" s="1" t="s">
        <v>12657</v>
      </c>
    </row>
    <row r="2667" spans="1:32" x14ac:dyDescent="0.2">
      <c r="A2667" s="1" t="s">
        <v>6830</v>
      </c>
      <c r="B2667" s="10">
        <v>4812561</v>
      </c>
      <c r="C2667" s="1" t="s">
        <v>2745</v>
      </c>
      <c r="D2667" s="1" t="s">
        <v>309</v>
      </c>
      <c r="E2667" s="11">
        <v>24457492</v>
      </c>
      <c r="F2667" s="11">
        <v>708</v>
      </c>
      <c r="G2667" s="11">
        <v>867</v>
      </c>
      <c r="H2667" s="11">
        <v>-337</v>
      </c>
      <c r="I2667" s="11">
        <v>-213</v>
      </c>
      <c r="J2667" s="11">
        <v>-213</v>
      </c>
      <c r="K2667" s="12" t="s">
        <v>2</v>
      </c>
      <c r="L2667" s="12" t="s">
        <v>2</v>
      </c>
      <c r="M2667" s="11">
        <v>366</v>
      </c>
      <c r="N2667" s="11">
        <v>1480</v>
      </c>
      <c r="O2667" s="11">
        <v>-718</v>
      </c>
      <c r="P2667" s="11">
        <v>180</v>
      </c>
      <c r="Q2667" s="11">
        <v>180</v>
      </c>
      <c r="R2667" s="11">
        <v>-279</v>
      </c>
      <c r="S2667" s="11">
        <v>-47</v>
      </c>
      <c r="T2667" s="11">
        <v>-135</v>
      </c>
      <c r="U2667" s="11">
        <v>-3665</v>
      </c>
      <c r="V2667" s="11">
        <v>-3665</v>
      </c>
      <c r="W2667" s="13">
        <v>17.169</v>
      </c>
      <c r="X2667" s="13">
        <v>14.061999999999999</v>
      </c>
      <c r="Y2667" s="13">
        <v>-5.5609999999999999</v>
      </c>
      <c r="Z2667" s="13">
        <v>-8.4689999999999994</v>
      </c>
      <c r="AA2667" s="13">
        <v>-8.4689999999999994</v>
      </c>
      <c r="AB2667" s="1">
        <v>4579</v>
      </c>
      <c r="AC2667" s="12" t="s">
        <v>4019</v>
      </c>
      <c r="AD2667" s="13">
        <v>1.902598</v>
      </c>
      <c r="AE2667" s="1" t="s">
        <v>12654</v>
      </c>
      <c r="AF2667" s="1" t="s">
        <v>12656</v>
      </c>
    </row>
    <row r="2668" spans="1:32" x14ac:dyDescent="0.2">
      <c r="A2668" s="1" t="s">
        <v>6831</v>
      </c>
      <c r="B2668" s="10">
        <v>4916294</v>
      </c>
      <c r="C2668" s="1" t="s">
        <v>2746</v>
      </c>
      <c r="D2668" s="1" t="s">
        <v>115</v>
      </c>
      <c r="E2668" s="11">
        <v>9497275</v>
      </c>
      <c r="F2668" s="11">
        <v>669</v>
      </c>
      <c r="G2668" s="11">
        <v>274</v>
      </c>
      <c r="H2668" s="11">
        <v>229</v>
      </c>
      <c r="I2668" s="11">
        <v>697</v>
      </c>
      <c r="J2668" s="11">
        <v>442</v>
      </c>
      <c r="K2668" s="13">
        <v>400</v>
      </c>
      <c r="L2668" s="13">
        <v>450</v>
      </c>
      <c r="M2668" s="11">
        <v>1089</v>
      </c>
      <c r="N2668" s="11">
        <v>292</v>
      </c>
      <c r="O2668" s="11">
        <v>471</v>
      </c>
      <c r="P2668" s="11">
        <v>834</v>
      </c>
      <c r="Q2668" s="11">
        <v>426</v>
      </c>
      <c r="R2668" s="11">
        <v>-335</v>
      </c>
      <c r="S2668" s="11">
        <v>-1507</v>
      </c>
      <c r="T2668" s="11">
        <v>-1725</v>
      </c>
      <c r="U2668" s="11">
        <v>321</v>
      </c>
      <c r="V2668" s="11">
        <v>-78</v>
      </c>
      <c r="W2668" s="13">
        <v>21.216999999999999</v>
      </c>
      <c r="X2668" s="13">
        <v>7.5780000000000003</v>
      </c>
      <c r="Y2668" s="13">
        <v>6.2729999999999997</v>
      </c>
      <c r="Z2668" s="13">
        <v>-12.929</v>
      </c>
      <c r="AA2668" s="13">
        <v>14.247999999999999</v>
      </c>
      <c r="AB2668" s="1">
        <v>6096</v>
      </c>
      <c r="AC2668" s="13">
        <v>18.237525999999999</v>
      </c>
      <c r="AD2668" s="13">
        <v>1.9221900000000001</v>
      </c>
      <c r="AE2668" s="1" t="s">
        <v>12654</v>
      </c>
      <c r="AF2668" s="1" t="s">
        <v>12661</v>
      </c>
    </row>
    <row r="2669" spans="1:32" x14ac:dyDescent="0.2">
      <c r="A2669" s="1" t="s">
        <v>6832</v>
      </c>
      <c r="B2669" s="10">
        <v>4993706</v>
      </c>
      <c r="C2669" s="1" t="s">
        <v>2747</v>
      </c>
      <c r="D2669" s="1" t="s">
        <v>53</v>
      </c>
      <c r="E2669" s="11">
        <v>10740091</v>
      </c>
      <c r="F2669" s="11">
        <v>2191</v>
      </c>
      <c r="G2669" s="11">
        <v>2552</v>
      </c>
      <c r="H2669" s="11">
        <v>2854</v>
      </c>
      <c r="I2669" s="11">
        <v>2498</v>
      </c>
      <c r="J2669" s="11">
        <v>2532</v>
      </c>
      <c r="K2669" s="12" t="s">
        <v>2</v>
      </c>
      <c r="L2669" s="12" t="s">
        <v>2</v>
      </c>
      <c r="M2669" s="11">
        <v>887</v>
      </c>
      <c r="N2669" s="11">
        <v>886</v>
      </c>
      <c r="O2669" s="11">
        <v>2538</v>
      </c>
      <c r="P2669" s="11">
        <v>717</v>
      </c>
      <c r="Q2669" s="11">
        <v>2844</v>
      </c>
      <c r="R2669" s="11">
        <v>-415</v>
      </c>
      <c r="S2669" s="11">
        <v>-5</v>
      </c>
      <c r="T2669" s="11">
        <v>-206</v>
      </c>
      <c r="U2669" s="11">
        <v>25</v>
      </c>
      <c r="V2669" s="11">
        <v>140</v>
      </c>
      <c r="W2669" s="13">
        <v>9.0559999999999992</v>
      </c>
      <c r="X2669" s="13">
        <v>10.939</v>
      </c>
      <c r="Y2669" s="13">
        <v>10.77</v>
      </c>
      <c r="Z2669" s="13">
        <v>9.6129999999999995</v>
      </c>
      <c r="AA2669" s="13">
        <v>9.6</v>
      </c>
      <c r="AB2669" s="1">
        <v>3023</v>
      </c>
      <c r="AC2669" s="13">
        <v>8.7297089999999997</v>
      </c>
      <c r="AD2669" s="13">
        <v>0.82274000000000003</v>
      </c>
      <c r="AE2669" s="1" t="s">
        <v>12654</v>
      </c>
      <c r="AF2669" s="1" t="s">
        <v>12658</v>
      </c>
    </row>
    <row r="2670" spans="1:32" x14ac:dyDescent="0.2">
      <c r="A2670" s="1" t="s">
        <v>6833</v>
      </c>
      <c r="B2670" s="10">
        <v>7783314</v>
      </c>
      <c r="C2670" s="1" t="s">
        <v>2748</v>
      </c>
      <c r="D2670" s="1" t="s">
        <v>36</v>
      </c>
      <c r="E2670" s="11">
        <v>7807201</v>
      </c>
      <c r="F2670" s="11">
        <v>2660</v>
      </c>
      <c r="G2670" s="11">
        <v>3476</v>
      </c>
      <c r="H2670" s="11">
        <v>4623</v>
      </c>
      <c r="I2670" s="11">
        <v>3591</v>
      </c>
      <c r="J2670" s="11">
        <v>4737</v>
      </c>
      <c r="K2670" s="12" t="s">
        <v>2</v>
      </c>
      <c r="L2670" s="12" t="s">
        <v>2</v>
      </c>
      <c r="M2670" s="11">
        <v>2367</v>
      </c>
      <c r="N2670" s="11">
        <v>1996</v>
      </c>
      <c r="O2670" s="11">
        <v>2042</v>
      </c>
      <c r="P2670" s="11">
        <v>4972</v>
      </c>
      <c r="Q2670" s="11">
        <v>5038</v>
      </c>
      <c r="R2670" s="11">
        <v>-1860</v>
      </c>
      <c r="S2670" s="11">
        <v>-2322</v>
      </c>
      <c r="T2670" s="11">
        <v>-961</v>
      </c>
      <c r="U2670" s="11">
        <v>-1891</v>
      </c>
      <c r="V2670" s="11">
        <v>-1829</v>
      </c>
      <c r="W2670" s="13">
        <v>12.053000000000001</v>
      </c>
      <c r="X2670" s="13">
        <v>13.44</v>
      </c>
      <c r="Y2670" s="13">
        <v>14.98</v>
      </c>
      <c r="Z2670" s="13">
        <v>9.9049999999999994</v>
      </c>
      <c r="AA2670" s="13">
        <v>11.85</v>
      </c>
      <c r="AB2670" s="1">
        <v>4022</v>
      </c>
      <c r="AC2670" s="13">
        <v>11.288895</v>
      </c>
      <c r="AD2670" s="13">
        <v>1.389032</v>
      </c>
      <c r="AE2670" s="1" t="s">
        <v>12654</v>
      </c>
      <c r="AF2670" s="1" t="s">
        <v>12667</v>
      </c>
    </row>
    <row r="2671" spans="1:32" x14ac:dyDescent="0.2">
      <c r="A2671" s="1" t="s">
        <v>6834</v>
      </c>
      <c r="B2671" s="10">
        <v>114998889</v>
      </c>
      <c r="C2671" s="1" t="s">
        <v>2749</v>
      </c>
      <c r="D2671" s="1" t="s">
        <v>7</v>
      </c>
      <c r="E2671" s="11">
        <v>1980000</v>
      </c>
      <c r="F2671" s="12" t="s">
        <v>2</v>
      </c>
      <c r="G2671" s="11">
        <v>4</v>
      </c>
      <c r="H2671" s="11">
        <v>45</v>
      </c>
      <c r="I2671" s="11">
        <v>111</v>
      </c>
      <c r="J2671" s="11">
        <v>111</v>
      </c>
      <c r="K2671" s="12" t="s">
        <v>2</v>
      </c>
      <c r="L2671" s="12" t="s">
        <v>2</v>
      </c>
      <c r="M2671" s="12" t="s">
        <v>2</v>
      </c>
      <c r="N2671" s="12" t="s">
        <v>2</v>
      </c>
      <c r="O2671" s="11">
        <v>12</v>
      </c>
      <c r="P2671" s="11">
        <v>167</v>
      </c>
      <c r="Q2671" s="11">
        <v>167</v>
      </c>
      <c r="R2671" s="12" t="s">
        <v>2</v>
      </c>
      <c r="S2671" s="12" t="s">
        <v>2</v>
      </c>
      <c r="T2671" s="11">
        <v>-1</v>
      </c>
      <c r="U2671" s="11">
        <v>-72</v>
      </c>
      <c r="V2671" s="11">
        <v>-72</v>
      </c>
      <c r="W2671" s="12" t="s">
        <v>2</v>
      </c>
      <c r="X2671" s="12" t="s">
        <v>2</v>
      </c>
      <c r="Y2671" s="13">
        <v>56.488999999999997</v>
      </c>
      <c r="Z2671" s="13">
        <v>73.408000000000001</v>
      </c>
      <c r="AA2671" s="13">
        <v>73.408000000000001</v>
      </c>
      <c r="AB2671" s="1">
        <v>5893</v>
      </c>
      <c r="AC2671" s="13">
        <v>4.5080479999999996</v>
      </c>
      <c r="AD2671" s="12" t="s">
        <v>2</v>
      </c>
      <c r="AE2671" s="1" t="s">
        <v>12654</v>
      </c>
      <c r="AF2671" s="1" t="s">
        <v>12657</v>
      </c>
    </row>
    <row r="2672" spans="1:32" x14ac:dyDescent="0.2">
      <c r="A2672" s="1" t="s">
        <v>6835</v>
      </c>
      <c r="B2672" s="10">
        <v>4996186</v>
      </c>
      <c r="C2672" s="1" t="s">
        <v>2750</v>
      </c>
      <c r="D2672" s="1" t="s">
        <v>3</v>
      </c>
      <c r="E2672" s="11">
        <v>13155855</v>
      </c>
      <c r="F2672" s="11">
        <v>-707</v>
      </c>
      <c r="G2672" s="11">
        <v>929</v>
      </c>
      <c r="H2672" s="11">
        <v>1400</v>
      </c>
      <c r="I2672" s="11">
        <v>1212</v>
      </c>
      <c r="J2672" s="11">
        <v>960</v>
      </c>
      <c r="K2672" s="12" t="s">
        <v>2</v>
      </c>
      <c r="L2672" s="12" t="s">
        <v>2</v>
      </c>
      <c r="M2672" s="11">
        <v>849</v>
      </c>
      <c r="N2672" s="11">
        <v>1028</v>
      </c>
      <c r="O2672" s="11">
        <v>721</v>
      </c>
      <c r="P2672" s="11">
        <v>1046</v>
      </c>
      <c r="Q2672" s="11">
        <v>1686</v>
      </c>
      <c r="R2672" s="11">
        <v>-149</v>
      </c>
      <c r="S2672" s="11">
        <v>-49</v>
      </c>
      <c r="T2672" s="11">
        <v>-170</v>
      </c>
      <c r="U2672" s="11">
        <v>-668</v>
      </c>
      <c r="V2672" s="11">
        <v>-836</v>
      </c>
      <c r="W2672" s="13">
        <v>-6.8630000000000004</v>
      </c>
      <c r="X2672" s="13">
        <v>7.9039999999999999</v>
      </c>
      <c r="Y2672" s="13">
        <v>12.414999999999999</v>
      </c>
      <c r="Z2672" s="13">
        <v>12.989000000000001</v>
      </c>
      <c r="AA2672" s="13">
        <v>11.164999999999999</v>
      </c>
      <c r="AB2672" s="1">
        <v>4317</v>
      </c>
      <c r="AC2672" s="13">
        <v>8.3073979999999992</v>
      </c>
      <c r="AD2672" s="13">
        <v>1.3024469999999999</v>
      </c>
      <c r="AE2672" s="1" t="s">
        <v>12654</v>
      </c>
      <c r="AF2672" s="1" t="s">
        <v>12666</v>
      </c>
    </row>
    <row r="2673" spans="1:32" x14ac:dyDescent="0.2">
      <c r="A2673" s="1" t="s">
        <v>6836</v>
      </c>
      <c r="B2673" s="10">
        <v>111818234</v>
      </c>
      <c r="C2673" s="1" t="s">
        <v>2751</v>
      </c>
      <c r="D2673" s="1" t="s">
        <v>95</v>
      </c>
      <c r="E2673" s="11">
        <v>1000000</v>
      </c>
      <c r="F2673" s="12" t="s">
        <v>2</v>
      </c>
      <c r="G2673" s="12" t="s">
        <v>2</v>
      </c>
      <c r="H2673" s="12" t="s">
        <v>2</v>
      </c>
      <c r="I2673" s="11">
        <v>75</v>
      </c>
      <c r="J2673" s="11">
        <v>75</v>
      </c>
      <c r="K2673" s="12" t="s">
        <v>2</v>
      </c>
      <c r="L2673" s="12" t="s">
        <v>2</v>
      </c>
      <c r="M2673" s="12" t="s">
        <v>2</v>
      </c>
      <c r="N2673" s="12" t="s">
        <v>2</v>
      </c>
      <c r="O2673" s="12" t="s">
        <v>2</v>
      </c>
      <c r="P2673" s="12" t="s">
        <v>2</v>
      </c>
      <c r="Q2673" s="12" t="s">
        <v>2</v>
      </c>
      <c r="R2673" s="12" t="s">
        <v>2</v>
      </c>
      <c r="S2673" s="12" t="s">
        <v>2</v>
      </c>
      <c r="T2673" s="12" t="s">
        <v>2</v>
      </c>
      <c r="U2673" s="12" t="s">
        <v>2</v>
      </c>
      <c r="V2673" s="12" t="s">
        <v>2</v>
      </c>
      <c r="W2673" s="12" t="s">
        <v>2</v>
      </c>
      <c r="X2673" s="12" t="s">
        <v>2</v>
      </c>
      <c r="Y2673" s="12" t="s">
        <v>2</v>
      </c>
      <c r="Z2673" s="12" t="s">
        <v>2</v>
      </c>
      <c r="AA2673" s="12" t="s">
        <v>2</v>
      </c>
      <c r="AB2673" s="1" t="s">
        <v>6837</v>
      </c>
      <c r="AC2673" s="13">
        <v>18.75</v>
      </c>
      <c r="AD2673" s="12" t="s">
        <v>2</v>
      </c>
      <c r="AE2673" s="1" t="s">
        <v>12654</v>
      </c>
      <c r="AF2673" s="1" t="s">
        <v>12668</v>
      </c>
    </row>
    <row r="2674" spans="1:32" x14ac:dyDescent="0.2">
      <c r="A2674" s="1" t="s">
        <v>6838</v>
      </c>
      <c r="B2674" s="10">
        <v>8109099</v>
      </c>
      <c r="C2674" s="1" t="s">
        <v>2752</v>
      </c>
      <c r="D2674" s="1" t="s">
        <v>49</v>
      </c>
      <c r="E2674" s="11">
        <v>5715100</v>
      </c>
      <c r="F2674" s="11">
        <v>306.54500000000002</v>
      </c>
      <c r="G2674" s="11">
        <v>430</v>
      </c>
      <c r="H2674" s="11">
        <v>549</v>
      </c>
      <c r="I2674" s="11">
        <v>751</v>
      </c>
      <c r="J2674" s="11">
        <v>1035</v>
      </c>
      <c r="K2674" s="12" t="s">
        <v>2</v>
      </c>
      <c r="L2674" s="12" t="s">
        <v>2</v>
      </c>
      <c r="M2674" s="12" t="s">
        <v>2</v>
      </c>
      <c r="N2674" s="12" t="s">
        <v>2</v>
      </c>
      <c r="O2674" s="11">
        <v>1505</v>
      </c>
      <c r="P2674" s="11">
        <v>-1332</v>
      </c>
      <c r="Q2674" s="11">
        <v>3560</v>
      </c>
      <c r="R2674" s="12" t="s">
        <v>2</v>
      </c>
      <c r="S2674" s="12" t="s">
        <v>2</v>
      </c>
      <c r="T2674" s="11">
        <v>-3051</v>
      </c>
      <c r="U2674" s="11">
        <v>-3382</v>
      </c>
      <c r="V2674" s="11">
        <v>-7926</v>
      </c>
      <c r="W2674" s="12" t="s">
        <v>2</v>
      </c>
      <c r="X2674" s="13">
        <v>5.0309999999999997</v>
      </c>
      <c r="Y2674" s="13">
        <v>18.428999999999998</v>
      </c>
      <c r="Z2674" s="13">
        <v>15.224</v>
      </c>
      <c r="AA2674" s="13">
        <v>18.443000000000001</v>
      </c>
      <c r="AB2674" s="1">
        <v>5532</v>
      </c>
      <c r="AC2674" s="13">
        <v>26.840682000000001</v>
      </c>
      <c r="AD2674" s="13">
        <v>4.4209360000000002</v>
      </c>
      <c r="AE2674" s="1" t="s">
        <v>12654</v>
      </c>
      <c r="AF2674" s="1" t="s">
        <v>12660</v>
      </c>
    </row>
    <row r="2675" spans="1:32" x14ac:dyDescent="0.2">
      <c r="A2675" s="1" t="s">
        <v>6839</v>
      </c>
      <c r="B2675" s="10">
        <v>108140543</v>
      </c>
      <c r="C2675" s="1" t="s">
        <v>2753</v>
      </c>
      <c r="D2675" s="1" t="s">
        <v>13</v>
      </c>
      <c r="E2675" s="11">
        <v>4912658</v>
      </c>
      <c r="F2675" s="11">
        <v>108</v>
      </c>
      <c r="G2675" s="11">
        <v>212</v>
      </c>
      <c r="H2675" s="11">
        <v>255</v>
      </c>
      <c r="I2675" s="11">
        <v>336</v>
      </c>
      <c r="J2675" s="11">
        <v>487</v>
      </c>
      <c r="K2675" s="13">
        <v>390</v>
      </c>
      <c r="L2675" s="13">
        <v>570</v>
      </c>
      <c r="M2675" s="12" t="s">
        <v>2</v>
      </c>
      <c r="N2675" s="12" t="s">
        <v>2</v>
      </c>
      <c r="O2675" s="11">
        <v>221</v>
      </c>
      <c r="P2675" s="11">
        <v>374</v>
      </c>
      <c r="Q2675" s="11">
        <v>461</v>
      </c>
      <c r="R2675" s="12" t="s">
        <v>2</v>
      </c>
      <c r="S2675" s="12" t="s">
        <v>2</v>
      </c>
      <c r="T2675" s="11">
        <v>-47</v>
      </c>
      <c r="U2675" s="11">
        <v>-43</v>
      </c>
      <c r="V2675" s="11">
        <v>-91</v>
      </c>
      <c r="W2675" s="12" t="s">
        <v>2</v>
      </c>
      <c r="X2675" s="13">
        <v>40.524999999999999</v>
      </c>
      <c r="Y2675" s="13">
        <v>27.407</v>
      </c>
      <c r="Z2675" s="13">
        <v>26.667000000000002</v>
      </c>
      <c r="AA2675" s="13">
        <v>30.809000000000001</v>
      </c>
      <c r="AB2675" s="1">
        <v>5138</v>
      </c>
      <c r="AC2675" s="13">
        <v>16.256540000000001</v>
      </c>
      <c r="AD2675" s="13">
        <v>4.4414249999999997</v>
      </c>
      <c r="AE2675" s="1" t="s">
        <v>12654</v>
      </c>
      <c r="AF2675" s="1" t="s">
        <v>12660</v>
      </c>
    </row>
    <row r="2676" spans="1:32" x14ac:dyDescent="0.2">
      <c r="A2676" s="1" t="s">
        <v>6840</v>
      </c>
      <c r="B2676" s="10">
        <v>15144103</v>
      </c>
      <c r="C2676" s="1" t="s">
        <v>2754</v>
      </c>
      <c r="D2676" s="1" t="s">
        <v>24</v>
      </c>
      <c r="E2676" s="11">
        <v>330000</v>
      </c>
      <c r="F2676" s="12" t="s">
        <v>2</v>
      </c>
      <c r="G2676" s="12" t="s">
        <v>2</v>
      </c>
      <c r="H2676" s="12" t="s">
        <v>2</v>
      </c>
      <c r="I2676" s="11">
        <v>220</v>
      </c>
      <c r="J2676" s="11">
        <v>670</v>
      </c>
      <c r="K2676" s="12" t="s">
        <v>2</v>
      </c>
      <c r="L2676" s="12" t="s">
        <v>2</v>
      </c>
      <c r="M2676" s="12" t="s">
        <v>2</v>
      </c>
      <c r="N2676" s="12" t="s">
        <v>2</v>
      </c>
      <c r="O2676" s="12" t="s">
        <v>2</v>
      </c>
      <c r="P2676" s="12" t="s">
        <v>2</v>
      </c>
      <c r="Q2676" s="11">
        <v>219</v>
      </c>
      <c r="R2676" s="12" t="s">
        <v>2</v>
      </c>
      <c r="S2676" s="12" t="s">
        <v>2</v>
      </c>
      <c r="T2676" s="12" t="s">
        <v>2</v>
      </c>
      <c r="U2676" s="12" t="s">
        <v>2</v>
      </c>
      <c r="V2676" s="11">
        <v>-23</v>
      </c>
      <c r="W2676" s="12" t="s">
        <v>2</v>
      </c>
      <c r="X2676" s="12" t="s">
        <v>2</v>
      </c>
      <c r="Y2676" s="12" t="s">
        <v>2</v>
      </c>
      <c r="Z2676" s="12" t="s">
        <v>2</v>
      </c>
      <c r="AA2676" s="13">
        <v>45.027000000000001</v>
      </c>
      <c r="AB2676" s="1" t="s">
        <v>6841</v>
      </c>
      <c r="AC2676" s="13">
        <v>5.0793330000000001</v>
      </c>
      <c r="AD2676" s="12" t="s">
        <v>2</v>
      </c>
      <c r="AE2676" s="1" t="s">
        <v>12654</v>
      </c>
      <c r="AF2676" s="1" t="s">
        <v>12663</v>
      </c>
    </row>
    <row r="2677" spans="1:32" x14ac:dyDescent="0.2">
      <c r="A2677" s="1" t="s">
        <v>6842</v>
      </c>
      <c r="B2677" s="10">
        <v>4969099</v>
      </c>
      <c r="C2677" s="1" t="s">
        <v>2755</v>
      </c>
      <c r="D2677" s="1" t="s">
        <v>485</v>
      </c>
      <c r="E2677" s="11">
        <v>80691355</v>
      </c>
      <c r="F2677" s="11">
        <v>265</v>
      </c>
      <c r="G2677" s="11">
        <v>406</v>
      </c>
      <c r="H2677" s="11">
        <v>366</v>
      </c>
      <c r="I2677" s="11">
        <v>70</v>
      </c>
      <c r="J2677" s="11">
        <v>70</v>
      </c>
      <c r="K2677" s="12" t="s">
        <v>2</v>
      </c>
      <c r="L2677" s="12" t="s">
        <v>2</v>
      </c>
      <c r="M2677" s="11">
        <v>391</v>
      </c>
      <c r="N2677" s="11">
        <v>266</v>
      </c>
      <c r="O2677" s="11">
        <v>-104</v>
      </c>
      <c r="P2677" s="11">
        <v>841</v>
      </c>
      <c r="Q2677" s="11">
        <v>841</v>
      </c>
      <c r="R2677" s="11">
        <v>-242</v>
      </c>
      <c r="S2677" s="11">
        <v>-536</v>
      </c>
      <c r="T2677" s="11">
        <v>-843</v>
      </c>
      <c r="U2677" s="11">
        <v>-1348</v>
      </c>
      <c r="V2677" s="11">
        <v>-1348</v>
      </c>
      <c r="W2677" s="13">
        <v>0.104</v>
      </c>
      <c r="X2677" s="13">
        <v>6.3520000000000003</v>
      </c>
      <c r="Y2677" s="13">
        <v>7.59</v>
      </c>
      <c r="Z2677" s="13">
        <v>2.7719999999999998</v>
      </c>
      <c r="AA2677" s="13">
        <v>2.7719999999999998</v>
      </c>
      <c r="AB2677" s="1">
        <v>3323</v>
      </c>
      <c r="AC2677" s="13">
        <v>45.759866000000002</v>
      </c>
      <c r="AD2677" s="13">
        <v>1.8034410000000001</v>
      </c>
      <c r="AE2677" s="1" t="s">
        <v>12654</v>
      </c>
      <c r="AF2677" s="1" t="s">
        <v>12659</v>
      </c>
    </row>
    <row r="2678" spans="1:32" x14ac:dyDescent="0.2">
      <c r="A2678" s="1" t="s">
        <v>6843</v>
      </c>
      <c r="B2678" s="10">
        <v>9724510</v>
      </c>
      <c r="C2678" s="1" t="s">
        <v>2756</v>
      </c>
      <c r="D2678" s="1" t="s">
        <v>60</v>
      </c>
      <c r="E2678" s="11">
        <v>1378098</v>
      </c>
      <c r="F2678" s="11">
        <v>145</v>
      </c>
      <c r="G2678" s="11">
        <v>155</v>
      </c>
      <c r="H2678" s="11">
        <v>151</v>
      </c>
      <c r="I2678" s="11">
        <v>181</v>
      </c>
      <c r="J2678" s="11">
        <v>181</v>
      </c>
      <c r="K2678" s="12" t="s">
        <v>2</v>
      </c>
      <c r="L2678" s="12" t="s">
        <v>2</v>
      </c>
      <c r="M2678" s="11">
        <v>101</v>
      </c>
      <c r="N2678" s="11">
        <v>87</v>
      </c>
      <c r="O2678" s="11">
        <v>114</v>
      </c>
      <c r="P2678" s="11">
        <v>119</v>
      </c>
      <c r="Q2678" s="11">
        <v>119</v>
      </c>
      <c r="R2678" s="11">
        <v>-24</v>
      </c>
      <c r="S2678" s="11">
        <v>9</v>
      </c>
      <c r="T2678" s="11">
        <v>-19</v>
      </c>
      <c r="U2678" s="11">
        <v>-23</v>
      </c>
      <c r="V2678" s="11">
        <v>-23</v>
      </c>
      <c r="W2678" s="13">
        <v>59.347000000000001</v>
      </c>
      <c r="X2678" s="13">
        <v>27.943000000000001</v>
      </c>
      <c r="Y2678" s="13">
        <v>18.364000000000001</v>
      </c>
      <c r="Z2678" s="13">
        <v>21.292000000000002</v>
      </c>
      <c r="AA2678" s="13">
        <v>21.292000000000002</v>
      </c>
      <c r="AB2678" s="1">
        <v>9214</v>
      </c>
      <c r="AC2678" s="13">
        <v>13.425639</v>
      </c>
      <c r="AD2678" s="13">
        <v>2.6078130000000002</v>
      </c>
      <c r="AE2678" s="1" t="s">
        <v>12654</v>
      </c>
      <c r="AF2678" s="1" t="s">
        <v>12671</v>
      </c>
    </row>
    <row r="2679" spans="1:32" x14ac:dyDescent="0.2">
      <c r="A2679" s="1" t="s">
        <v>6844</v>
      </c>
      <c r="B2679" s="10">
        <v>4545651</v>
      </c>
      <c r="C2679" s="1" t="s">
        <v>2757</v>
      </c>
      <c r="D2679" s="1" t="s">
        <v>182</v>
      </c>
      <c r="E2679" s="11">
        <v>1415034326</v>
      </c>
      <c r="F2679" s="11">
        <v>177011</v>
      </c>
      <c r="G2679" s="11">
        <v>397666</v>
      </c>
      <c r="H2679" s="11">
        <v>395904</v>
      </c>
      <c r="I2679" s="11">
        <v>448519</v>
      </c>
      <c r="J2679" s="11">
        <v>525185</v>
      </c>
      <c r="K2679" s="13">
        <v>560565.92440000002</v>
      </c>
      <c r="L2679" s="13">
        <v>646660.21236999996</v>
      </c>
      <c r="M2679" s="11">
        <v>286597</v>
      </c>
      <c r="N2679" s="11">
        <v>439610</v>
      </c>
      <c r="O2679" s="11">
        <v>438193</v>
      </c>
      <c r="P2679" s="11">
        <v>535362</v>
      </c>
      <c r="Q2679" s="11">
        <v>610363</v>
      </c>
      <c r="R2679" s="11">
        <v>-40373</v>
      </c>
      <c r="S2679" s="11">
        <v>-70738</v>
      </c>
      <c r="T2679" s="11">
        <v>-32676</v>
      </c>
      <c r="U2679" s="11">
        <v>-68789</v>
      </c>
      <c r="V2679" s="11">
        <v>-61054</v>
      </c>
      <c r="W2679" s="13">
        <v>12.56</v>
      </c>
      <c r="X2679" s="13">
        <v>24.033000000000001</v>
      </c>
      <c r="Y2679" s="13">
        <v>18.007999999999999</v>
      </c>
      <c r="Z2679" s="13">
        <v>19.431000000000001</v>
      </c>
      <c r="AA2679" s="13">
        <v>22.449000000000002</v>
      </c>
      <c r="AB2679" s="1">
        <v>6098</v>
      </c>
      <c r="AC2679" s="13">
        <v>28.657194</v>
      </c>
      <c r="AD2679" s="13">
        <v>8.2000550000000008</v>
      </c>
      <c r="AE2679" s="1" t="s">
        <v>12654</v>
      </c>
      <c r="AF2679" s="1" t="s">
        <v>12664</v>
      </c>
    </row>
    <row r="2680" spans="1:32" x14ac:dyDescent="0.2">
      <c r="A2680" s="1" t="s">
        <v>6845</v>
      </c>
      <c r="B2680" s="10">
        <v>8578333</v>
      </c>
      <c r="C2680" s="1"/>
      <c r="D2680" s="1" t="s">
        <v>195</v>
      </c>
      <c r="E2680" s="11">
        <v>1218000</v>
      </c>
      <c r="F2680" s="12" t="s">
        <v>2</v>
      </c>
      <c r="G2680" s="11">
        <v>387</v>
      </c>
      <c r="H2680" s="11">
        <v>902</v>
      </c>
      <c r="I2680" s="11">
        <v>270</v>
      </c>
      <c r="J2680" s="11">
        <v>13</v>
      </c>
      <c r="K2680" s="12" t="s">
        <v>2</v>
      </c>
      <c r="L2680" s="12" t="s">
        <v>2</v>
      </c>
      <c r="M2680" s="12" t="s">
        <v>2</v>
      </c>
      <c r="N2680" s="12" t="s">
        <v>2</v>
      </c>
      <c r="O2680" s="12" t="s">
        <v>2</v>
      </c>
      <c r="P2680" s="11">
        <v>-121</v>
      </c>
      <c r="Q2680" s="11">
        <v>241</v>
      </c>
      <c r="R2680" s="12" t="s">
        <v>2</v>
      </c>
      <c r="S2680" s="12" t="s">
        <v>2</v>
      </c>
      <c r="T2680" s="12" t="s">
        <v>2</v>
      </c>
      <c r="U2680" s="11">
        <v>-17</v>
      </c>
      <c r="V2680" s="11">
        <v>-43</v>
      </c>
      <c r="W2680" s="12" t="s">
        <v>2</v>
      </c>
      <c r="X2680" s="12" t="s">
        <v>2</v>
      </c>
      <c r="Y2680" s="13">
        <v>261.03300000000002</v>
      </c>
      <c r="Z2680" s="13">
        <v>31.541</v>
      </c>
      <c r="AA2680" s="13">
        <v>4.117</v>
      </c>
      <c r="AB2680" s="1" t="s">
        <v>6846</v>
      </c>
      <c r="AC2680" s="12" t="s">
        <v>4019</v>
      </c>
      <c r="AD2680" s="12" t="s">
        <v>2</v>
      </c>
      <c r="AE2680" s="1" t="s">
        <v>12654</v>
      </c>
      <c r="AF2680" s="1" t="s">
        <v>12664</v>
      </c>
    </row>
    <row r="2681" spans="1:32" x14ac:dyDescent="0.2">
      <c r="A2681" s="1" t="s">
        <v>6847</v>
      </c>
      <c r="B2681" s="10">
        <v>4989128</v>
      </c>
      <c r="C2681" s="1" t="s">
        <v>2758</v>
      </c>
      <c r="D2681" s="1" t="s">
        <v>195</v>
      </c>
      <c r="E2681" s="11">
        <v>3348284</v>
      </c>
      <c r="F2681" s="12" t="s">
        <v>2</v>
      </c>
      <c r="G2681" s="11">
        <v>234</v>
      </c>
      <c r="H2681" s="11">
        <v>199</v>
      </c>
      <c r="I2681" s="11">
        <v>33</v>
      </c>
      <c r="J2681" s="11">
        <v>182</v>
      </c>
      <c r="K2681" s="12" t="s">
        <v>2</v>
      </c>
      <c r="L2681" s="12" t="s">
        <v>2</v>
      </c>
      <c r="M2681" s="12" t="s">
        <v>2</v>
      </c>
      <c r="N2681" s="11">
        <v>476</v>
      </c>
      <c r="O2681" s="11">
        <v>530</v>
      </c>
      <c r="P2681" s="11">
        <v>175</v>
      </c>
      <c r="Q2681" s="11">
        <v>459</v>
      </c>
      <c r="R2681" s="12" t="s">
        <v>2</v>
      </c>
      <c r="S2681" s="11">
        <v>-92</v>
      </c>
      <c r="T2681" s="11">
        <v>-317</v>
      </c>
      <c r="U2681" s="11">
        <v>-136</v>
      </c>
      <c r="V2681" s="11">
        <v>-126</v>
      </c>
      <c r="W2681" s="12" t="s">
        <v>2</v>
      </c>
      <c r="X2681" s="12" t="s">
        <v>2</v>
      </c>
      <c r="Y2681" s="13">
        <v>-150.898</v>
      </c>
      <c r="Z2681" s="13">
        <v>3.5089999999999999</v>
      </c>
      <c r="AA2681" s="13">
        <v>72.637</v>
      </c>
      <c r="AB2681" s="1">
        <v>7375</v>
      </c>
      <c r="AC2681" s="13">
        <v>22.704339000000001</v>
      </c>
      <c r="AD2681" s="13">
        <v>12.142174000000001</v>
      </c>
      <c r="AE2681" s="1" t="s">
        <v>12654</v>
      </c>
      <c r="AF2681" s="1" t="s">
        <v>12664</v>
      </c>
    </row>
    <row r="2682" spans="1:32" x14ac:dyDescent="0.2">
      <c r="A2682" s="1" t="s">
        <v>6848</v>
      </c>
      <c r="B2682" s="10">
        <v>4180022</v>
      </c>
      <c r="C2682" s="1" t="s">
        <v>2759</v>
      </c>
      <c r="D2682" s="1" t="s">
        <v>305</v>
      </c>
      <c r="E2682" s="11">
        <v>3131037</v>
      </c>
      <c r="F2682" s="11">
        <v>-2181</v>
      </c>
      <c r="G2682" s="11">
        <v>146</v>
      </c>
      <c r="H2682" s="11">
        <v>295</v>
      </c>
      <c r="I2682" s="11">
        <v>519</v>
      </c>
      <c r="J2682" s="11">
        <v>452</v>
      </c>
      <c r="K2682" s="12" t="s">
        <v>2</v>
      </c>
      <c r="L2682" s="12" t="s">
        <v>2</v>
      </c>
      <c r="M2682" s="11">
        <v>-2498</v>
      </c>
      <c r="N2682" s="11">
        <v>1543</v>
      </c>
      <c r="O2682" s="11">
        <v>102</v>
      </c>
      <c r="P2682" s="11">
        <v>-1049</v>
      </c>
      <c r="Q2682" s="11">
        <v>226</v>
      </c>
      <c r="R2682" s="11">
        <v>445</v>
      </c>
      <c r="S2682" s="11">
        <v>45</v>
      </c>
      <c r="T2682" s="11">
        <v>-485</v>
      </c>
      <c r="U2682" s="11">
        <v>-296</v>
      </c>
      <c r="V2682" s="11">
        <v>183</v>
      </c>
      <c r="W2682" s="13">
        <v>-35.845999999999997</v>
      </c>
      <c r="X2682" s="13">
        <v>1.3420000000000001</v>
      </c>
      <c r="Y2682" s="13">
        <v>4.6230000000000002</v>
      </c>
      <c r="Z2682" s="13">
        <v>3.6480000000000001</v>
      </c>
      <c r="AA2682" s="13">
        <v>5.5570000000000004</v>
      </c>
      <c r="AB2682" s="1">
        <v>7938</v>
      </c>
      <c r="AC2682" s="13">
        <v>14.819012000000001</v>
      </c>
      <c r="AD2682" s="13">
        <v>0.54955299999999996</v>
      </c>
      <c r="AE2682" s="1" t="s">
        <v>12654</v>
      </c>
      <c r="AF2682" s="1" t="s">
        <v>12655</v>
      </c>
    </row>
    <row r="2683" spans="1:32" x14ac:dyDescent="0.2">
      <c r="A2683" s="1" t="s">
        <v>6849</v>
      </c>
      <c r="B2683" s="10">
        <v>113610477</v>
      </c>
      <c r="C2683" s="1" t="s">
        <v>2760</v>
      </c>
      <c r="D2683" s="1" t="s">
        <v>28</v>
      </c>
      <c r="E2683" s="11">
        <v>37403000</v>
      </c>
      <c r="F2683" s="12" t="s">
        <v>2</v>
      </c>
      <c r="G2683" s="12" t="s">
        <v>2</v>
      </c>
      <c r="H2683" s="11">
        <v>765</v>
      </c>
      <c r="I2683" s="11">
        <v>824</v>
      </c>
      <c r="J2683" s="11">
        <v>1495</v>
      </c>
      <c r="K2683" s="12" t="s">
        <v>2</v>
      </c>
      <c r="L2683" s="12" t="s">
        <v>2</v>
      </c>
      <c r="M2683" s="12" t="s">
        <v>2</v>
      </c>
      <c r="N2683" s="12" t="s">
        <v>2</v>
      </c>
      <c r="O2683" s="12" t="s">
        <v>2</v>
      </c>
      <c r="P2683" s="12" t="s">
        <v>2</v>
      </c>
      <c r="Q2683" s="11">
        <v>1026</v>
      </c>
      <c r="R2683" s="12" t="s">
        <v>2</v>
      </c>
      <c r="S2683" s="12" t="s">
        <v>2</v>
      </c>
      <c r="T2683" s="12" t="s">
        <v>2</v>
      </c>
      <c r="U2683" s="12" t="s">
        <v>2</v>
      </c>
      <c r="V2683" s="11">
        <v>-24</v>
      </c>
      <c r="W2683" s="12" t="s">
        <v>2</v>
      </c>
      <c r="X2683" s="12" t="s">
        <v>2</v>
      </c>
      <c r="Y2683" s="12" t="s">
        <v>2</v>
      </c>
      <c r="Z2683" s="13">
        <v>26.175999999999998</v>
      </c>
      <c r="AA2683" s="13">
        <v>37.042000000000002</v>
      </c>
      <c r="AB2683" s="1" t="s">
        <v>6850</v>
      </c>
      <c r="AC2683" s="13">
        <v>21.739839</v>
      </c>
      <c r="AD2683" s="13">
        <v>11.092817</v>
      </c>
      <c r="AE2683" s="1" t="s">
        <v>12654</v>
      </c>
      <c r="AF2683" s="1" t="s">
        <v>12664</v>
      </c>
    </row>
    <row r="2684" spans="1:32" x14ac:dyDescent="0.2">
      <c r="A2684" s="1" t="s">
        <v>6851</v>
      </c>
      <c r="B2684" s="10">
        <v>4863457</v>
      </c>
      <c r="C2684" s="1" t="s">
        <v>2761</v>
      </c>
      <c r="D2684" s="1" t="s">
        <v>13</v>
      </c>
      <c r="E2684" s="11">
        <v>149667957</v>
      </c>
      <c r="F2684" s="11">
        <v>12497</v>
      </c>
      <c r="G2684" s="11">
        <v>16822</v>
      </c>
      <c r="H2684" s="11">
        <v>20664</v>
      </c>
      <c r="I2684" s="11">
        <v>24922</v>
      </c>
      <c r="J2684" s="11">
        <v>27427</v>
      </c>
      <c r="K2684" s="13">
        <v>32108.5</v>
      </c>
      <c r="L2684" s="13">
        <v>35525</v>
      </c>
      <c r="M2684" s="11">
        <v>24029</v>
      </c>
      <c r="N2684" s="11">
        <v>17986</v>
      </c>
      <c r="O2684" s="11">
        <v>5390</v>
      </c>
      <c r="P2684" s="11">
        <v>18674</v>
      </c>
      <c r="Q2684" s="11">
        <v>25947</v>
      </c>
      <c r="R2684" s="11">
        <v>-5441</v>
      </c>
      <c r="S2684" s="11">
        <v>-4946</v>
      </c>
      <c r="T2684" s="11">
        <v>10024</v>
      </c>
      <c r="U2684" s="11">
        <v>-5799</v>
      </c>
      <c r="V2684" s="11">
        <v>30000</v>
      </c>
      <c r="W2684" s="13">
        <v>17.187000000000001</v>
      </c>
      <c r="X2684" s="13">
        <v>27.997</v>
      </c>
      <c r="Y2684" s="13">
        <v>26.637</v>
      </c>
      <c r="Z2684" s="13">
        <v>-49.463000000000001</v>
      </c>
      <c r="AA2684" s="13">
        <v>79.016999999999996</v>
      </c>
      <c r="AB2684" s="1">
        <v>8876</v>
      </c>
      <c r="AC2684" s="13">
        <v>11.09689</v>
      </c>
      <c r="AD2684" s="13">
        <v>3.7710159999999999</v>
      </c>
      <c r="AE2684" s="1" t="s">
        <v>12654</v>
      </c>
      <c r="AF2684" s="1" t="s">
        <v>12660</v>
      </c>
    </row>
    <row r="2685" spans="1:32" x14ac:dyDescent="0.2">
      <c r="A2685" s="1" t="s">
        <v>6852</v>
      </c>
      <c r="B2685" s="10">
        <v>4970809</v>
      </c>
      <c r="C2685" s="1" t="s">
        <v>2762</v>
      </c>
      <c r="D2685" s="1" t="s">
        <v>41</v>
      </c>
      <c r="E2685" s="11">
        <v>144984800</v>
      </c>
      <c r="F2685" s="11">
        <v>-2897</v>
      </c>
      <c r="G2685" s="11">
        <v>8178</v>
      </c>
      <c r="H2685" s="11">
        <v>-1854</v>
      </c>
      <c r="I2685" s="11">
        <v>1744</v>
      </c>
      <c r="J2685" s="11">
        <v>-1210</v>
      </c>
      <c r="K2685" s="12" t="s">
        <v>2</v>
      </c>
      <c r="L2685" s="12" t="s">
        <v>2</v>
      </c>
      <c r="M2685" s="11">
        <v>-3075</v>
      </c>
      <c r="N2685" s="11">
        <v>-429</v>
      </c>
      <c r="O2685" s="11">
        <v>-6843</v>
      </c>
      <c r="P2685" s="11">
        <v>2447</v>
      </c>
      <c r="Q2685" s="11">
        <v>-7967</v>
      </c>
      <c r="R2685" s="11">
        <v>-203</v>
      </c>
      <c r="S2685" s="11">
        <v>-259</v>
      </c>
      <c r="T2685" s="11">
        <v>13685</v>
      </c>
      <c r="U2685" s="11">
        <v>120</v>
      </c>
      <c r="V2685" s="11">
        <v>-742</v>
      </c>
      <c r="W2685" s="13">
        <v>-72.606999999999999</v>
      </c>
      <c r="X2685" s="13">
        <v>74.995000000000005</v>
      </c>
      <c r="Y2685" s="13">
        <v>21.119</v>
      </c>
      <c r="Z2685" s="13">
        <v>6.15</v>
      </c>
      <c r="AA2685" s="13">
        <v>-3.306</v>
      </c>
      <c r="AB2685" s="1">
        <v>3825</v>
      </c>
      <c r="AC2685" s="13">
        <v>22.689014</v>
      </c>
      <c r="AD2685" s="13">
        <v>1.603567</v>
      </c>
      <c r="AE2685" s="1" t="s">
        <v>12654</v>
      </c>
      <c r="AF2685" s="1" t="s">
        <v>12663</v>
      </c>
    </row>
    <row r="2686" spans="1:32" x14ac:dyDescent="0.2">
      <c r="A2686" s="1" t="s">
        <v>6853</v>
      </c>
      <c r="B2686" s="10">
        <v>6355615</v>
      </c>
      <c r="C2686" s="1" t="s">
        <v>2763</v>
      </c>
      <c r="D2686" s="1" t="s">
        <v>68</v>
      </c>
      <c r="E2686" s="11">
        <v>18896013</v>
      </c>
      <c r="F2686" s="11">
        <v>-4602</v>
      </c>
      <c r="G2686" s="11">
        <v>913</v>
      </c>
      <c r="H2686" s="11">
        <v>680</v>
      </c>
      <c r="I2686" s="11">
        <v>1262</v>
      </c>
      <c r="J2686" s="11">
        <v>1947</v>
      </c>
      <c r="K2686" s="12" t="s">
        <v>2</v>
      </c>
      <c r="L2686" s="12" t="s">
        <v>2</v>
      </c>
      <c r="M2686" s="11">
        <v>-5417</v>
      </c>
      <c r="N2686" s="11">
        <v>3819</v>
      </c>
      <c r="O2686" s="11">
        <v>1614</v>
      </c>
      <c r="P2686" s="11">
        <v>4831</v>
      </c>
      <c r="Q2686" s="11">
        <v>3510</v>
      </c>
      <c r="R2686" s="11">
        <v>-2928</v>
      </c>
      <c r="S2686" s="11">
        <v>-1421</v>
      </c>
      <c r="T2686" s="11">
        <v>-4238</v>
      </c>
      <c r="U2686" s="11">
        <v>-4520</v>
      </c>
      <c r="V2686" s="11">
        <v>-3158</v>
      </c>
      <c r="W2686" s="13">
        <v>-66.840999999999994</v>
      </c>
      <c r="X2686" s="13">
        <v>5.09</v>
      </c>
      <c r="Y2686" s="13">
        <v>-10.736000000000001</v>
      </c>
      <c r="Z2686" s="13">
        <v>5.6390000000000002</v>
      </c>
      <c r="AA2686" s="13">
        <v>6.508</v>
      </c>
      <c r="AB2686" s="1">
        <v>2378</v>
      </c>
      <c r="AC2686" s="13">
        <v>52.555328000000003</v>
      </c>
      <c r="AD2686" s="13">
        <v>1.661486</v>
      </c>
      <c r="AE2686" s="1" t="s">
        <v>12654</v>
      </c>
      <c r="AF2686" s="1" t="s">
        <v>12661</v>
      </c>
    </row>
    <row r="2687" spans="1:32" x14ac:dyDescent="0.2">
      <c r="A2687" s="1" t="s">
        <v>6854</v>
      </c>
      <c r="B2687" s="10">
        <v>10452190</v>
      </c>
      <c r="C2687" s="1" t="s">
        <v>2764</v>
      </c>
      <c r="D2687" s="1" t="s">
        <v>309</v>
      </c>
      <c r="E2687" s="11">
        <v>12711700</v>
      </c>
      <c r="F2687" s="11">
        <v>-85</v>
      </c>
      <c r="G2687" s="11">
        <v>-211</v>
      </c>
      <c r="H2687" s="11">
        <v>-334</v>
      </c>
      <c r="I2687" s="11">
        <v>-252</v>
      </c>
      <c r="J2687" s="11">
        <v>-179</v>
      </c>
      <c r="K2687" s="12" t="s">
        <v>2</v>
      </c>
      <c r="L2687" s="12" t="s">
        <v>2</v>
      </c>
      <c r="M2687" s="12" t="s">
        <v>2</v>
      </c>
      <c r="N2687" s="11">
        <v>-230</v>
      </c>
      <c r="O2687" s="11">
        <v>-284</v>
      </c>
      <c r="P2687" s="11">
        <v>-230</v>
      </c>
      <c r="Q2687" s="11">
        <v>-176</v>
      </c>
      <c r="R2687" s="12" t="s">
        <v>2</v>
      </c>
      <c r="S2687" s="11">
        <v>0</v>
      </c>
      <c r="T2687" s="11">
        <v>0</v>
      </c>
      <c r="U2687" s="11">
        <v>-1</v>
      </c>
      <c r="V2687" s="11">
        <v>382</v>
      </c>
      <c r="W2687" s="13">
        <v>-16.920000000000002</v>
      </c>
      <c r="X2687" s="13">
        <v>-18.399000000000001</v>
      </c>
      <c r="Y2687" s="13">
        <v>-16.481999999999999</v>
      </c>
      <c r="Z2687" s="13">
        <v>-14.866</v>
      </c>
      <c r="AA2687" s="13">
        <v>6.7949999999999999</v>
      </c>
      <c r="AB2687" s="1">
        <v>4889</v>
      </c>
      <c r="AC2687" s="12" t="s">
        <v>4019</v>
      </c>
      <c r="AD2687" s="13">
        <v>14.664944</v>
      </c>
      <c r="AE2687" s="1" t="s">
        <v>12654</v>
      </c>
      <c r="AF2687" s="1" t="s">
        <v>12656</v>
      </c>
    </row>
    <row r="2688" spans="1:32" x14ac:dyDescent="0.2">
      <c r="A2688" s="1" t="s">
        <v>6855</v>
      </c>
      <c r="B2688" s="10">
        <v>4546532</v>
      </c>
      <c r="C2688" s="1" t="s">
        <v>2765</v>
      </c>
      <c r="D2688" s="1" t="s">
        <v>17</v>
      </c>
      <c r="E2688" s="11">
        <v>1812256852</v>
      </c>
      <c r="F2688" s="11">
        <v>229692</v>
      </c>
      <c r="G2688" s="11">
        <v>426725</v>
      </c>
      <c r="H2688" s="11">
        <v>371303</v>
      </c>
      <c r="I2688" s="11">
        <v>242045</v>
      </c>
      <c r="J2688" s="11">
        <v>242045</v>
      </c>
      <c r="K2688" s="13">
        <v>377129.48329</v>
      </c>
      <c r="L2688" s="13">
        <v>429617.92446000001</v>
      </c>
      <c r="M2688" s="11">
        <v>307384</v>
      </c>
      <c r="N2688" s="11">
        <v>479325</v>
      </c>
      <c r="O2688" s="11">
        <v>496627</v>
      </c>
      <c r="P2688" s="11">
        <v>340484</v>
      </c>
      <c r="Q2688" s="11">
        <v>340484</v>
      </c>
      <c r="R2688" s="11">
        <v>-663126</v>
      </c>
      <c r="S2688" s="11">
        <v>-97523</v>
      </c>
      <c r="T2688" s="11">
        <v>-267492</v>
      </c>
      <c r="U2688" s="11">
        <v>-1284105</v>
      </c>
      <c r="V2688" s="11">
        <v>-1284105</v>
      </c>
      <c r="W2688" s="13">
        <v>13.500999999999999</v>
      </c>
      <c r="X2688" s="13">
        <v>19.085999999999999</v>
      </c>
      <c r="Y2688" s="13">
        <v>19.041</v>
      </c>
      <c r="Z2688" s="13">
        <v>9.6489999999999991</v>
      </c>
      <c r="AA2688" s="13">
        <v>9.6489999999999991</v>
      </c>
      <c r="AB2688" s="1">
        <v>6723</v>
      </c>
      <c r="AC2688" s="12" t="s">
        <v>4019</v>
      </c>
      <c r="AD2688" s="13">
        <v>1.486777</v>
      </c>
      <c r="AE2688" s="1" t="s">
        <v>12654</v>
      </c>
      <c r="AF2688" s="1" t="s">
        <v>12662</v>
      </c>
    </row>
    <row r="2689" spans="1:32" x14ac:dyDescent="0.2">
      <c r="A2689" s="1" t="s">
        <v>6856</v>
      </c>
      <c r="B2689" s="10">
        <v>4973085</v>
      </c>
      <c r="C2689" s="1" t="s">
        <v>2766</v>
      </c>
      <c r="D2689" s="1" t="s">
        <v>73</v>
      </c>
      <c r="E2689" s="11">
        <v>14602479</v>
      </c>
      <c r="F2689" s="11">
        <v>519</v>
      </c>
      <c r="G2689" s="11">
        <v>500</v>
      </c>
      <c r="H2689" s="11">
        <v>74</v>
      </c>
      <c r="I2689" s="11">
        <v>-1198</v>
      </c>
      <c r="J2689" s="11">
        <v>-1198</v>
      </c>
      <c r="K2689" s="12" t="s">
        <v>2</v>
      </c>
      <c r="L2689" s="12" t="s">
        <v>2</v>
      </c>
      <c r="M2689" s="11">
        <v>554</v>
      </c>
      <c r="N2689" s="11">
        <v>-16</v>
      </c>
      <c r="O2689" s="11">
        <v>-712</v>
      </c>
      <c r="P2689" s="11">
        <v>654</v>
      </c>
      <c r="Q2689" s="11">
        <v>654</v>
      </c>
      <c r="R2689" s="11">
        <v>-231</v>
      </c>
      <c r="S2689" s="11">
        <v>-338</v>
      </c>
      <c r="T2689" s="11">
        <v>-567</v>
      </c>
      <c r="U2689" s="11">
        <v>-1331</v>
      </c>
      <c r="V2689" s="11">
        <v>-1331</v>
      </c>
      <c r="W2689" s="13">
        <v>11.516999999999999</v>
      </c>
      <c r="X2689" s="13">
        <v>25.155999999999999</v>
      </c>
      <c r="Y2689" s="13">
        <v>-15.11</v>
      </c>
      <c r="Z2689" s="13">
        <v>-157.54499999999999</v>
      </c>
      <c r="AA2689" s="13">
        <v>-157.54499999999999</v>
      </c>
      <c r="AB2689" s="1">
        <v>3556</v>
      </c>
      <c r="AC2689" s="12" t="s">
        <v>4019</v>
      </c>
      <c r="AD2689" s="13">
        <v>21.286560000000001</v>
      </c>
      <c r="AE2689" s="1" t="s">
        <v>12654</v>
      </c>
      <c r="AF2689" s="1" t="s">
        <v>12657</v>
      </c>
    </row>
    <row r="2690" spans="1:32" x14ac:dyDescent="0.2">
      <c r="A2690" s="1" t="s">
        <v>6857</v>
      </c>
      <c r="B2690" s="10">
        <v>6333293</v>
      </c>
      <c r="C2690" s="1" t="s">
        <v>2767</v>
      </c>
      <c r="D2690" s="1" t="s">
        <v>281</v>
      </c>
      <c r="E2690" s="11">
        <v>247814161</v>
      </c>
      <c r="F2690" s="11">
        <v>39940</v>
      </c>
      <c r="G2690" s="11">
        <v>33280</v>
      </c>
      <c r="H2690" s="11">
        <v>25957</v>
      </c>
      <c r="I2690" s="11">
        <v>48856</v>
      </c>
      <c r="J2690" s="11">
        <v>37409</v>
      </c>
      <c r="K2690" s="13">
        <v>40329.166669999999</v>
      </c>
      <c r="L2690" s="13">
        <v>49900</v>
      </c>
      <c r="M2690" s="11">
        <v>66000</v>
      </c>
      <c r="N2690" s="11">
        <v>57893</v>
      </c>
      <c r="O2690" s="11">
        <v>46066</v>
      </c>
      <c r="P2690" s="11">
        <v>89628</v>
      </c>
      <c r="Q2690" s="11">
        <v>77008</v>
      </c>
      <c r="R2690" s="11">
        <v>-46007</v>
      </c>
      <c r="S2690" s="11">
        <v>-54680</v>
      </c>
      <c r="T2690" s="11">
        <v>-60646</v>
      </c>
      <c r="U2690" s="11">
        <v>-76033</v>
      </c>
      <c r="V2690" s="11">
        <v>-97283</v>
      </c>
      <c r="W2690" s="13">
        <v>9.5310000000000006</v>
      </c>
      <c r="X2690" s="13">
        <v>8.6140000000000008</v>
      </c>
      <c r="Y2690" s="13">
        <v>5.7770000000000001</v>
      </c>
      <c r="Z2690" s="13">
        <v>8.2829999999999995</v>
      </c>
      <c r="AA2690" s="13">
        <v>6.508</v>
      </c>
      <c r="AB2690" s="1">
        <v>3941</v>
      </c>
      <c r="AC2690" s="13">
        <v>11.684654999999999</v>
      </c>
      <c r="AD2690" s="13">
        <v>0.52942500000000003</v>
      </c>
      <c r="AE2690" s="1" t="s">
        <v>12654</v>
      </c>
      <c r="AF2690" s="1" t="s">
        <v>12667</v>
      </c>
    </row>
    <row r="2691" spans="1:32" x14ac:dyDescent="0.2">
      <c r="A2691" s="1" t="s">
        <v>6858</v>
      </c>
      <c r="B2691" s="10">
        <v>6467685</v>
      </c>
      <c r="C2691" s="1" t="s">
        <v>2768</v>
      </c>
      <c r="D2691" s="1" t="s">
        <v>841</v>
      </c>
      <c r="E2691" s="11">
        <v>90442500</v>
      </c>
      <c r="F2691" s="11">
        <v>4897</v>
      </c>
      <c r="G2691" s="11">
        <v>3531</v>
      </c>
      <c r="H2691" s="11">
        <v>5183</v>
      </c>
      <c r="I2691" s="11">
        <v>5310</v>
      </c>
      <c r="J2691" s="11">
        <v>3208</v>
      </c>
      <c r="K2691" s="13">
        <v>8366.75</v>
      </c>
      <c r="L2691" s="13">
        <v>9669.5</v>
      </c>
      <c r="M2691" s="11">
        <v>12469</v>
      </c>
      <c r="N2691" s="11">
        <v>12154</v>
      </c>
      <c r="O2691" s="11">
        <v>10132</v>
      </c>
      <c r="P2691" s="11">
        <v>18732</v>
      </c>
      <c r="Q2691" s="11">
        <v>31499</v>
      </c>
      <c r="R2691" s="11">
        <v>-13483</v>
      </c>
      <c r="S2691" s="11">
        <v>-18524</v>
      </c>
      <c r="T2691" s="11">
        <v>-9334</v>
      </c>
      <c r="U2691" s="11">
        <v>-24354</v>
      </c>
      <c r="V2691" s="11">
        <v>-16498</v>
      </c>
      <c r="W2691" s="13">
        <v>49.145000000000003</v>
      </c>
      <c r="X2691" s="13">
        <v>7.78</v>
      </c>
      <c r="Y2691" s="13">
        <v>6.8339999999999996</v>
      </c>
      <c r="Z2691" s="13">
        <v>12.167</v>
      </c>
      <c r="AA2691" s="13">
        <v>2.8769999999999998</v>
      </c>
      <c r="AB2691" s="1">
        <v>9519</v>
      </c>
      <c r="AC2691" s="13">
        <v>23.503913000000001</v>
      </c>
      <c r="AD2691" s="13">
        <v>0.93431200000000003</v>
      </c>
      <c r="AE2691" s="1" t="s">
        <v>12654</v>
      </c>
      <c r="AF2691" s="1" t="s">
        <v>12678</v>
      </c>
    </row>
    <row r="2692" spans="1:32" x14ac:dyDescent="0.2">
      <c r="A2692" s="1" t="s">
        <v>6859</v>
      </c>
      <c r="B2692" s="10">
        <v>11281935</v>
      </c>
      <c r="C2692" s="1" t="s">
        <v>2769</v>
      </c>
      <c r="D2692" s="1" t="s">
        <v>53</v>
      </c>
      <c r="E2692" s="11">
        <v>3828171</v>
      </c>
      <c r="F2692" s="12" t="s">
        <v>2</v>
      </c>
      <c r="G2692" s="12" t="s">
        <v>2</v>
      </c>
      <c r="H2692" s="11">
        <v>2689</v>
      </c>
      <c r="I2692" s="11">
        <v>3183</v>
      </c>
      <c r="J2692" s="11">
        <v>3907</v>
      </c>
      <c r="K2692" s="12" t="s">
        <v>2</v>
      </c>
      <c r="L2692" s="12" t="s">
        <v>2</v>
      </c>
      <c r="M2692" s="12" t="s">
        <v>2</v>
      </c>
      <c r="N2692" s="12" t="s">
        <v>2</v>
      </c>
      <c r="O2692" s="12" t="s">
        <v>2</v>
      </c>
      <c r="P2692" s="12" t="s">
        <v>2</v>
      </c>
      <c r="Q2692" s="11">
        <v>1997</v>
      </c>
      <c r="R2692" s="12" t="s">
        <v>2</v>
      </c>
      <c r="S2692" s="12" t="s">
        <v>2</v>
      </c>
      <c r="T2692" s="12" t="s">
        <v>2</v>
      </c>
      <c r="U2692" s="12" t="s">
        <v>2</v>
      </c>
      <c r="V2692" s="11">
        <v>-1375</v>
      </c>
      <c r="W2692" s="12" t="s">
        <v>2</v>
      </c>
      <c r="X2692" s="12" t="s">
        <v>2</v>
      </c>
      <c r="Y2692" s="12" t="s">
        <v>2</v>
      </c>
      <c r="Z2692" s="13">
        <v>17.696000000000002</v>
      </c>
      <c r="AA2692" s="13">
        <v>16.832999999999998</v>
      </c>
      <c r="AB2692" s="1" t="s">
        <v>6860</v>
      </c>
      <c r="AC2692" s="13">
        <v>7.9107320000000003</v>
      </c>
      <c r="AD2692" s="13">
        <v>1.2513049999999999</v>
      </c>
      <c r="AE2692" s="1" t="s">
        <v>12654</v>
      </c>
      <c r="AF2692" s="1" t="s">
        <v>12658</v>
      </c>
    </row>
    <row r="2693" spans="1:32" x14ac:dyDescent="0.2">
      <c r="A2693" s="1" t="s">
        <v>6861</v>
      </c>
      <c r="B2693" s="10">
        <v>4972409</v>
      </c>
      <c r="C2693" s="1" t="s">
        <v>2770</v>
      </c>
      <c r="D2693" s="1" t="s">
        <v>32</v>
      </c>
      <c r="E2693" s="11">
        <v>7856132</v>
      </c>
      <c r="F2693" s="11">
        <v>476</v>
      </c>
      <c r="G2693" s="11">
        <v>791</v>
      </c>
      <c r="H2693" s="11">
        <v>1096</v>
      </c>
      <c r="I2693" s="11">
        <v>740</v>
      </c>
      <c r="J2693" s="11">
        <v>1190</v>
      </c>
      <c r="K2693" s="12" t="s">
        <v>2</v>
      </c>
      <c r="L2693" s="12" t="s">
        <v>2</v>
      </c>
      <c r="M2693" s="11">
        <v>484</v>
      </c>
      <c r="N2693" s="11">
        <v>-84</v>
      </c>
      <c r="O2693" s="11">
        <v>-298</v>
      </c>
      <c r="P2693" s="11">
        <v>626</v>
      </c>
      <c r="Q2693" s="11">
        <v>1579</v>
      </c>
      <c r="R2693" s="11">
        <v>-31</v>
      </c>
      <c r="S2693" s="11">
        <v>-55</v>
      </c>
      <c r="T2693" s="11">
        <v>-178</v>
      </c>
      <c r="U2693" s="11">
        <v>-27</v>
      </c>
      <c r="V2693" s="11">
        <v>-87</v>
      </c>
      <c r="W2693" s="13">
        <v>10.069000000000001</v>
      </c>
      <c r="X2693" s="13">
        <v>17.718</v>
      </c>
      <c r="Y2693" s="13">
        <v>7.2009999999999996</v>
      </c>
      <c r="Z2693" s="13">
        <v>11.486000000000001</v>
      </c>
      <c r="AA2693" s="13">
        <v>20.021000000000001</v>
      </c>
      <c r="AB2693" s="1">
        <v>6045</v>
      </c>
      <c r="AC2693" s="13">
        <v>16.161270999999999</v>
      </c>
      <c r="AD2693" s="13">
        <v>3.2561580000000001</v>
      </c>
      <c r="AE2693" s="1" t="s">
        <v>12654</v>
      </c>
      <c r="AF2693" s="1" t="s">
        <v>12666</v>
      </c>
    </row>
    <row r="2694" spans="1:32" x14ac:dyDescent="0.2">
      <c r="A2694" s="1" t="s">
        <v>6862</v>
      </c>
      <c r="B2694" s="10">
        <v>4811550</v>
      </c>
      <c r="C2694" s="1" t="s">
        <v>2771</v>
      </c>
      <c r="D2694" s="1" t="s">
        <v>5</v>
      </c>
      <c r="E2694" s="11">
        <v>94685635</v>
      </c>
      <c r="F2694" s="11">
        <v>-1048</v>
      </c>
      <c r="G2694" s="11">
        <v>-647</v>
      </c>
      <c r="H2694" s="11">
        <v>-356</v>
      </c>
      <c r="I2694" s="11">
        <v>-410</v>
      </c>
      <c r="J2694" s="11">
        <v>-131</v>
      </c>
      <c r="K2694" s="12" t="s">
        <v>2</v>
      </c>
      <c r="L2694" s="12" t="s">
        <v>2</v>
      </c>
      <c r="M2694" s="11">
        <v>-648</v>
      </c>
      <c r="N2694" s="11">
        <v>-246</v>
      </c>
      <c r="O2694" s="11">
        <v>-140</v>
      </c>
      <c r="P2694" s="11">
        <v>-11</v>
      </c>
      <c r="Q2694" s="11">
        <v>6</v>
      </c>
      <c r="R2694" s="11">
        <v>-1416</v>
      </c>
      <c r="S2694" s="11">
        <v>-2144</v>
      </c>
      <c r="T2694" s="11">
        <v>-1087</v>
      </c>
      <c r="U2694" s="11">
        <v>404</v>
      </c>
      <c r="V2694" s="11">
        <v>-795</v>
      </c>
      <c r="W2694" s="13">
        <v>-14.205</v>
      </c>
      <c r="X2694" s="13">
        <v>-9.0969999999999995</v>
      </c>
      <c r="Y2694" s="13">
        <v>-4.1139999999999999</v>
      </c>
      <c r="Z2694" s="13">
        <v>-0.39</v>
      </c>
      <c r="AA2694" s="13">
        <v>1.1910000000000001</v>
      </c>
      <c r="AB2694" s="1">
        <v>4978</v>
      </c>
      <c r="AC2694" s="12" t="s">
        <v>4019</v>
      </c>
      <c r="AD2694" s="13">
        <v>1.8370690000000001</v>
      </c>
      <c r="AE2694" s="1" t="s">
        <v>12654</v>
      </c>
      <c r="AF2694" s="1" t="s">
        <v>12656</v>
      </c>
    </row>
    <row r="2695" spans="1:32" x14ac:dyDescent="0.2">
      <c r="A2695" s="1" t="s">
        <v>6863</v>
      </c>
      <c r="B2695" s="10">
        <v>125173608</v>
      </c>
      <c r="C2695" s="1" t="s">
        <v>2772</v>
      </c>
      <c r="D2695" s="1" t="s">
        <v>182</v>
      </c>
      <c r="E2695" s="11">
        <v>2080900</v>
      </c>
      <c r="F2695" s="12" t="s">
        <v>2</v>
      </c>
      <c r="G2695" s="12" t="s">
        <v>2</v>
      </c>
      <c r="H2695" s="11">
        <v>244.00800000000001</v>
      </c>
      <c r="I2695" s="11">
        <v>402.40800000000002</v>
      </c>
      <c r="J2695" s="11">
        <v>669.27200000000005</v>
      </c>
      <c r="K2695" s="12" t="s">
        <v>2</v>
      </c>
      <c r="L2695" s="12" t="s">
        <v>2</v>
      </c>
      <c r="M2695" s="12" t="s">
        <v>2</v>
      </c>
      <c r="N2695" s="12" t="s">
        <v>2</v>
      </c>
      <c r="O2695" s="11">
        <v>305.78199999999998</v>
      </c>
      <c r="P2695" s="11">
        <v>265.44499999999999</v>
      </c>
      <c r="Q2695" s="11">
        <v>552.08100000000002</v>
      </c>
      <c r="R2695" s="12" t="s">
        <v>2</v>
      </c>
      <c r="S2695" s="12" t="s">
        <v>2</v>
      </c>
      <c r="T2695" s="11">
        <v>-29.111000000000001</v>
      </c>
      <c r="U2695" s="11">
        <v>-16.884</v>
      </c>
      <c r="V2695" s="11">
        <v>-106.13800000000001</v>
      </c>
      <c r="W2695" s="12" t="s">
        <v>2</v>
      </c>
      <c r="X2695" s="12" t="s">
        <v>2</v>
      </c>
      <c r="Y2695" s="12" t="s">
        <v>2</v>
      </c>
      <c r="Z2695" s="13">
        <v>55.128999999999998</v>
      </c>
      <c r="AA2695" s="13">
        <v>45.734999999999999</v>
      </c>
      <c r="AB2695" s="1" t="s">
        <v>6864</v>
      </c>
      <c r="AC2695" s="13">
        <v>10.203306</v>
      </c>
      <c r="AD2695" s="12" t="s">
        <v>2</v>
      </c>
      <c r="AE2695" s="1" t="s">
        <v>12654</v>
      </c>
      <c r="AF2695" s="1" t="s">
        <v>12664</v>
      </c>
    </row>
    <row r="2696" spans="1:32" x14ac:dyDescent="0.2">
      <c r="A2696" s="1" t="s">
        <v>6865</v>
      </c>
      <c r="B2696" s="10">
        <v>4981365</v>
      </c>
      <c r="C2696" s="1" t="s">
        <v>2773</v>
      </c>
      <c r="D2696" s="1" t="s">
        <v>68</v>
      </c>
      <c r="E2696" s="11">
        <v>5556174</v>
      </c>
      <c r="F2696" s="11">
        <v>1053</v>
      </c>
      <c r="G2696" s="11">
        <v>686</v>
      </c>
      <c r="H2696" s="11">
        <v>324</v>
      </c>
      <c r="I2696" s="11">
        <v>2123</v>
      </c>
      <c r="J2696" s="11">
        <v>2682</v>
      </c>
      <c r="K2696" s="12" t="s">
        <v>2</v>
      </c>
      <c r="L2696" s="12" t="s">
        <v>2</v>
      </c>
      <c r="M2696" s="11">
        <v>6088</v>
      </c>
      <c r="N2696" s="11">
        <v>2289</v>
      </c>
      <c r="O2696" s="11">
        <v>1419</v>
      </c>
      <c r="P2696" s="11">
        <v>3610</v>
      </c>
      <c r="Q2696" s="11">
        <v>4143</v>
      </c>
      <c r="R2696" s="11">
        <v>-2539</v>
      </c>
      <c r="S2696" s="11">
        <v>-1711</v>
      </c>
      <c r="T2696" s="11">
        <v>1260</v>
      </c>
      <c r="U2696" s="11">
        <v>-1280</v>
      </c>
      <c r="V2696" s="11">
        <v>-2011</v>
      </c>
      <c r="W2696" s="13">
        <v>2.1989999999999998</v>
      </c>
      <c r="X2696" s="13">
        <v>4.1139999999999999</v>
      </c>
      <c r="Y2696" s="13">
        <v>5.33</v>
      </c>
      <c r="Z2696" s="13">
        <v>10.045999999999999</v>
      </c>
      <c r="AA2696" s="13">
        <v>12.676</v>
      </c>
      <c r="AB2696" s="1">
        <v>5261</v>
      </c>
      <c r="AC2696" s="13">
        <v>14.370153</v>
      </c>
      <c r="AD2696" s="13">
        <v>1.9105749999999999</v>
      </c>
      <c r="AE2696" s="1" t="s">
        <v>12654</v>
      </c>
      <c r="AF2696" s="1" t="s">
        <v>12661</v>
      </c>
    </row>
    <row r="2697" spans="1:32" x14ac:dyDescent="0.2">
      <c r="A2697" s="1" t="s">
        <v>6866</v>
      </c>
      <c r="B2697" s="10">
        <v>4183859</v>
      </c>
      <c r="C2697" s="1" t="s">
        <v>2774</v>
      </c>
      <c r="D2697" s="1" t="s">
        <v>110</v>
      </c>
      <c r="E2697" s="11">
        <v>2273473689</v>
      </c>
      <c r="F2697" s="12" t="s">
        <v>2</v>
      </c>
      <c r="G2697" s="12" t="s">
        <v>2</v>
      </c>
      <c r="H2697" s="12" t="s">
        <v>2</v>
      </c>
      <c r="I2697" s="12" t="s">
        <v>2</v>
      </c>
      <c r="J2697" s="12" t="s">
        <v>2</v>
      </c>
      <c r="K2697" s="13">
        <v>319211.79920000001</v>
      </c>
      <c r="L2697" s="13">
        <v>378286.63783999998</v>
      </c>
      <c r="M2697" s="11">
        <v>5817197</v>
      </c>
      <c r="N2697" s="11">
        <v>1423659</v>
      </c>
      <c r="O2697" s="11">
        <v>-6106722</v>
      </c>
      <c r="P2697" s="11">
        <v>-2332314</v>
      </c>
      <c r="Q2697" s="11">
        <v>24791</v>
      </c>
      <c r="R2697" s="11">
        <v>-1390998</v>
      </c>
      <c r="S2697" s="11">
        <v>-925984</v>
      </c>
      <c r="T2697" s="11">
        <v>-390365</v>
      </c>
      <c r="U2697" s="11">
        <v>-711473</v>
      </c>
      <c r="V2697" s="11">
        <v>-1045466</v>
      </c>
      <c r="W2697" s="13">
        <v>5.3639999999999999</v>
      </c>
      <c r="X2697" s="13">
        <v>4.4240000000000004</v>
      </c>
      <c r="Y2697" s="13">
        <v>6.4779999999999998</v>
      </c>
      <c r="Z2697" s="13">
        <v>5.9610000000000003</v>
      </c>
      <c r="AA2697" s="13">
        <v>7.7670000000000003</v>
      </c>
      <c r="AB2697" s="1">
        <v>8308</v>
      </c>
      <c r="AC2697" s="13">
        <v>15.18341</v>
      </c>
      <c r="AD2697" s="13">
        <v>1.2320709999999999</v>
      </c>
      <c r="AE2697" s="1" t="s">
        <v>12654</v>
      </c>
      <c r="AF2697" s="1" t="s">
        <v>12676</v>
      </c>
    </row>
    <row r="2698" spans="1:32" x14ac:dyDescent="0.2">
      <c r="A2698" s="1" t="s">
        <v>6867</v>
      </c>
      <c r="B2698" s="10">
        <v>4219576</v>
      </c>
      <c r="C2698" s="1" t="s">
        <v>2775</v>
      </c>
      <c r="D2698" s="1" t="s">
        <v>535</v>
      </c>
      <c r="E2698" s="11">
        <v>180945889</v>
      </c>
      <c r="F2698" s="11">
        <v>87197</v>
      </c>
      <c r="G2698" s="11">
        <v>59371</v>
      </c>
      <c r="H2698" s="11">
        <v>-3763</v>
      </c>
      <c r="I2698" s="11">
        <v>66789</v>
      </c>
      <c r="J2698" s="11">
        <v>66789</v>
      </c>
      <c r="K2698" s="13">
        <v>52595.4928</v>
      </c>
      <c r="L2698" s="13">
        <v>112195.05386</v>
      </c>
      <c r="M2698" s="11">
        <v>115283</v>
      </c>
      <c r="N2698" s="11">
        <v>100349</v>
      </c>
      <c r="O2698" s="11">
        <v>118686</v>
      </c>
      <c r="P2698" s="11">
        <v>163653</v>
      </c>
      <c r="Q2698" s="11">
        <v>163653</v>
      </c>
      <c r="R2698" s="11">
        <v>28606</v>
      </c>
      <c r="S2698" s="11">
        <v>-54667</v>
      </c>
      <c r="T2698" s="11">
        <v>-61869</v>
      </c>
      <c r="U2698" s="11">
        <v>-52306</v>
      </c>
      <c r="V2698" s="11">
        <v>-52306</v>
      </c>
      <c r="W2698" s="13">
        <v>0.34599999999999997</v>
      </c>
      <c r="X2698" s="13">
        <v>5.4640000000000004</v>
      </c>
      <c r="Y2698" s="13">
        <v>-3.1259999999999999</v>
      </c>
      <c r="Z2698" s="13">
        <v>11.769</v>
      </c>
      <c r="AA2698" s="13">
        <v>11.769</v>
      </c>
      <c r="AB2698" s="1">
        <v>4004</v>
      </c>
      <c r="AC2698" s="13">
        <v>18.903829000000002</v>
      </c>
      <c r="AD2698" s="13">
        <v>1.598673</v>
      </c>
      <c r="AE2698" s="1" t="s">
        <v>12654</v>
      </c>
      <c r="AF2698" s="1" t="s">
        <v>12667</v>
      </c>
    </row>
    <row r="2699" spans="1:32" x14ac:dyDescent="0.2">
      <c r="A2699" s="1" t="s">
        <v>6868</v>
      </c>
      <c r="B2699" s="10">
        <v>6343608</v>
      </c>
      <c r="C2699" s="1" t="s">
        <v>2776</v>
      </c>
      <c r="D2699" s="1" t="s">
        <v>26</v>
      </c>
      <c r="E2699" s="11">
        <v>211820760</v>
      </c>
      <c r="F2699" s="11">
        <v>14861</v>
      </c>
      <c r="G2699" s="11">
        <v>8713</v>
      </c>
      <c r="H2699" s="11">
        <v>12343</v>
      </c>
      <c r="I2699" s="11">
        <v>21163</v>
      </c>
      <c r="J2699" s="11">
        <v>26369</v>
      </c>
      <c r="K2699" s="13">
        <v>28643.221430000001</v>
      </c>
      <c r="L2699" s="13">
        <v>29717.111430000001</v>
      </c>
      <c r="M2699" s="11">
        <v>22981</v>
      </c>
      <c r="N2699" s="11">
        <v>22662</v>
      </c>
      <c r="O2699" s="11">
        <v>24285</v>
      </c>
      <c r="P2699" s="11">
        <v>39116</v>
      </c>
      <c r="Q2699" s="11">
        <v>36691</v>
      </c>
      <c r="R2699" s="11">
        <v>-13577</v>
      </c>
      <c r="S2699" s="11">
        <v>2736</v>
      </c>
      <c r="T2699" s="11">
        <v>6314</v>
      </c>
      <c r="U2699" s="11">
        <v>-12519</v>
      </c>
      <c r="V2699" s="11">
        <v>-30936</v>
      </c>
      <c r="W2699" s="13">
        <v>-8.0090000000000003</v>
      </c>
      <c r="X2699" s="13">
        <v>5.2389999999999999</v>
      </c>
      <c r="Y2699" s="13">
        <v>14.898</v>
      </c>
      <c r="Z2699" s="13">
        <v>12.439</v>
      </c>
      <c r="AA2699" s="13">
        <v>14.266</v>
      </c>
      <c r="AB2699" s="1">
        <v>4681</v>
      </c>
      <c r="AC2699" s="13">
        <v>19.133537</v>
      </c>
      <c r="AD2699" s="13">
        <v>2.7834050000000001</v>
      </c>
      <c r="AE2699" s="1" t="s">
        <v>12654</v>
      </c>
      <c r="AF2699" s="1" t="s">
        <v>12661</v>
      </c>
    </row>
    <row r="2700" spans="1:32" x14ac:dyDescent="0.2">
      <c r="A2700" s="1" t="s">
        <v>6869</v>
      </c>
      <c r="B2700" s="10">
        <v>4250892</v>
      </c>
      <c r="C2700" s="1" t="s">
        <v>2777</v>
      </c>
      <c r="D2700" s="1" t="s">
        <v>485</v>
      </c>
      <c r="E2700" s="11">
        <v>28117953</v>
      </c>
      <c r="F2700" s="11">
        <v>6239</v>
      </c>
      <c r="G2700" s="11">
        <v>7588</v>
      </c>
      <c r="H2700" s="11">
        <v>14424</v>
      </c>
      <c r="I2700" s="11">
        <v>15932</v>
      </c>
      <c r="J2700" s="11">
        <v>14174</v>
      </c>
      <c r="K2700" s="13">
        <v>13350</v>
      </c>
      <c r="L2700" s="13">
        <v>17400</v>
      </c>
      <c r="M2700" s="11">
        <v>20133</v>
      </c>
      <c r="N2700" s="11">
        <v>-26625</v>
      </c>
      <c r="O2700" s="11">
        <v>-363</v>
      </c>
      <c r="P2700" s="11">
        <v>15668</v>
      </c>
      <c r="Q2700" s="11">
        <v>20196</v>
      </c>
      <c r="R2700" s="11">
        <v>13542</v>
      </c>
      <c r="S2700" s="11">
        <v>-16167</v>
      </c>
      <c r="T2700" s="11">
        <v>-5604</v>
      </c>
      <c r="U2700" s="11">
        <v>-6613</v>
      </c>
      <c r="V2700" s="11">
        <v>61</v>
      </c>
      <c r="W2700" s="13">
        <v>4.7750000000000004</v>
      </c>
      <c r="X2700" s="13">
        <v>7.476</v>
      </c>
      <c r="Y2700" s="13">
        <v>8.9499999999999993</v>
      </c>
      <c r="Z2700" s="13">
        <v>8.7159999999999993</v>
      </c>
      <c r="AA2700" s="13">
        <v>9.1419999999999995</v>
      </c>
      <c r="AB2700" s="1">
        <v>3156</v>
      </c>
      <c r="AC2700" s="13">
        <v>15.213151999999999</v>
      </c>
      <c r="AD2700" s="13">
        <v>0.84659099999999998</v>
      </c>
      <c r="AE2700" s="1" t="s">
        <v>12654</v>
      </c>
      <c r="AF2700" s="1" t="s">
        <v>12659</v>
      </c>
    </row>
    <row r="2701" spans="1:32" x14ac:dyDescent="0.2">
      <c r="A2701" s="1" t="s">
        <v>6870</v>
      </c>
      <c r="B2701" s="10">
        <v>4327442</v>
      </c>
      <c r="C2701" s="1" t="s">
        <v>2778</v>
      </c>
      <c r="D2701" s="1" t="s">
        <v>71</v>
      </c>
      <c r="E2701" s="11">
        <v>42933213</v>
      </c>
      <c r="F2701" s="11">
        <v>8362</v>
      </c>
      <c r="G2701" s="11">
        <v>5297</v>
      </c>
      <c r="H2701" s="11">
        <v>5278</v>
      </c>
      <c r="I2701" s="11">
        <v>6734</v>
      </c>
      <c r="J2701" s="11">
        <v>6818</v>
      </c>
      <c r="K2701" s="12" t="s">
        <v>2</v>
      </c>
      <c r="L2701" s="12" t="s">
        <v>2</v>
      </c>
      <c r="M2701" s="11">
        <v>12241</v>
      </c>
      <c r="N2701" s="11">
        <v>5010</v>
      </c>
      <c r="O2701" s="11">
        <v>8195</v>
      </c>
      <c r="P2701" s="11">
        <v>11505</v>
      </c>
      <c r="Q2701" s="11">
        <v>8839</v>
      </c>
      <c r="R2701" s="11">
        <v>-6133</v>
      </c>
      <c r="S2701" s="11">
        <v>-6780</v>
      </c>
      <c r="T2701" s="11">
        <v>-6855</v>
      </c>
      <c r="U2701" s="11">
        <v>-5121</v>
      </c>
      <c r="V2701" s="11">
        <v>-5921</v>
      </c>
      <c r="W2701" s="13">
        <v>7.1870000000000003</v>
      </c>
      <c r="X2701" s="13">
        <v>4.6289999999999996</v>
      </c>
      <c r="Y2701" s="13">
        <v>3.9079999999999999</v>
      </c>
      <c r="Z2701" s="13">
        <v>6.0419999999999998</v>
      </c>
      <c r="AA2701" s="13">
        <v>6.3079999999999998</v>
      </c>
      <c r="AB2701" s="1">
        <v>8167</v>
      </c>
      <c r="AC2701" s="13">
        <v>10.080268999999999</v>
      </c>
      <c r="AD2701" s="13">
        <v>0.63590899999999995</v>
      </c>
      <c r="AE2701" s="1" t="s">
        <v>12654</v>
      </c>
      <c r="AF2701" s="1" t="s">
        <v>12672</v>
      </c>
    </row>
    <row r="2702" spans="1:32" x14ac:dyDescent="0.2">
      <c r="A2702" s="1" t="s">
        <v>6871</v>
      </c>
      <c r="B2702" s="10">
        <v>5226236</v>
      </c>
      <c r="C2702" s="1" t="s">
        <v>2779</v>
      </c>
      <c r="D2702" s="1" t="s">
        <v>84</v>
      </c>
      <c r="E2702" s="11">
        <v>14981513</v>
      </c>
      <c r="F2702" s="11">
        <v>-338</v>
      </c>
      <c r="G2702" s="11">
        <v>-752</v>
      </c>
      <c r="H2702" s="11">
        <v>-525</v>
      </c>
      <c r="I2702" s="11">
        <v>-91</v>
      </c>
      <c r="J2702" s="11">
        <v>-91</v>
      </c>
      <c r="K2702" s="12" t="s">
        <v>2</v>
      </c>
      <c r="L2702" s="12" t="s">
        <v>2</v>
      </c>
      <c r="M2702" s="11">
        <v>-439</v>
      </c>
      <c r="N2702" s="11">
        <v>-558</v>
      </c>
      <c r="O2702" s="11">
        <v>-284</v>
      </c>
      <c r="P2702" s="11">
        <v>-105</v>
      </c>
      <c r="Q2702" s="11">
        <v>-105</v>
      </c>
      <c r="R2702" s="11">
        <v>-61</v>
      </c>
      <c r="S2702" s="11">
        <v>-8</v>
      </c>
      <c r="T2702" s="11">
        <v>42</v>
      </c>
      <c r="U2702" s="11">
        <v>-1</v>
      </c>
      <c r="V2702" s="11">
        <v>-1</v>
      </c>
      <c r="W2702" s="13">
        <v>-46.433</v>
      </c>
      <c r="X2702" s="13">
        <v>-121.242</v>
      </c>
      <c r="Y2702" s="13">
        <v>-175.86199999999999</v>
      </c>
      <c r="Z2702" s="13">
        <v>-22.411000000000001</v>
      </c>
      <c r="AA2702" s="13">
        <v>-22.411000000000001</v>
      </c>
      <c r="AB2702" s="1">
        <v>7356</v>
      </c>
      <c r="AC2702" s="13">
        <v>186.92660599999999</v>
      </c>
      <c r="AD2702" s="13">
        <v>7.6214519999999997</v>
      </c>
      <c r="AE2702" s="1" t="s">
        <v>12654</v>
      </c>
      <c r="AF2702" s="1" t="s">
        <v>12666</v>
      </c>
    </row>
    <row r="2703" spans="1:32" x14ac:dyDescent="0.2">
      <c r="A2703" s="1" t="s">
        <v>6872</v>
      </c>
      <c r="B2703" s="10">
        <v>6952095</v>
      </c>
      <c r="C2703" s="1" t="s">
        <v>2780</v>
      </c>
      <c r="D2703" s="1" t="s">
        <v>432</v>
      </c>
      <c r="E2703" s="11">
        <v>1906800</v>
      </c>
      <c r="F2703" s="12" t="s">
        <v>2</v>
      </c>
      <c r="G2703" s="11">
        <v>41</v>
      </c>
      <c r="H2703" s="11">
        <v>227</v>
      </c>
      <c r="I2703" s="11">
        <v>5</v>
      </c>
      <c r="J2703" s="11">
        <v>-42</v>
      </c>
      <c r="K2703" s="12" t="s">
        <v>2</v>
      </c>
      <c r="L2703" s="12" t="s">
        <v>2</v>
      </c>
      <c r="M2703" s="12" t="s">
        <v>2</v>
      </c>
      <c r="N2703" s="12" t="s">
        <v>2</v>
      </c>
      <c r="O2703" s="12" t="s">
        <v>2</v>
      </c>
      <c r="P2703" s="11">
        <v>232</v>
      </c>
      <c r="Q2703" s="11">
        <v>-12</v>
      </c>
      <c r="R2703" s="12" t="s">
        <v>2</v>
      </c>
      <c r="S2703" s="12" t="s">
        <v>2</v>
      </c>
      <c r="T2703" s="12" t="s">
        <v>2</v>
      </c>
      <c r="U2703" s="11">
        <v>-2469</v>
      </c>
      <c r="V2703" s="11">
        <v>-762</v>
      </c>
      <c r="W2703" s="12" t="s">
        <v>2</v>
      </c>
      <c r="X2703" s="12" t="s">
        <v>2</v>
      </c>
      <c r="Y2703" s="13">
        <v>167.51300000000001</v>
      </c>
      <c r="Z2703" s="13">
        <v>25.652000000000001</v>
      </c>
      <c r="AA2703" s="13">
        <v>-24.145</v>
      </c>
      <c r="AB2703" s="1">
        <v>5022</v>
      </c>
      <c r="AC2703" s="12" t="s">
        <v>4019</v>
      </c>
      <c r="AD2703" s="12" t="s">
        <v>2</v>
      </c>
      <c r="AE2703" s="1" t="s">
        <v>12654</v>
      </c>
      <c r="AF2703" s="1" t="s">
        <v>12677</v>
      </c>
    </row>
    <row r="2704" spans="1:32" x14ac:dyDescent="0.2">
      <c r="A2704" s="1" t="s">
        <v>6873</v>
      </c>
      <c r="B2704" s="10">
        <v>4984771</v>
      </c>
      <c r="C2704" s="1" t="s">
        <v>2781</v>
      </c>
      <c r="D2704" s="1" t="s">
        <v>1</v>
      </c>
      <c r="E2704" s="11">
        <v>116649720</v>
      </c>
      <c r="F2704" s="11">
        <v>206</v>
      </c>
      <c r="G2704" s="11">
        <v>-69</v>
      </c>
      <c r="H2704" s="11">
        <v>-415</v>
      </c>
      <c r="I2704" s="11">
        <v>336</v>
      </c>
      <c r="J2704" s="11">
        <v>336</v>
      </c>
      <c r="K2704" s="12" t="s">
        <v>2</v>
      </c>
      <c r="L2704" s="12" t="s">
        <v>2</v>
      </c>
      <c r="M2704" s="11">
        <v>149</v>
      </c>
      <c r="N2704" s="11">
        <v>-712</v>
      </c>
      <c r="O2704" s="11">
        <v>610</v>
      </c>
      <c r="P2704" s="11">
        <v>1050</v>
      </c>
      <c r="Q2704" s="11">
        <v>1050</v>
      </c>
      <c r="R2704" s="11">
        <v>102</v>
      </c>
      <c r="S2704" s="11">
        <v>-43</v>
      </c>
      <c r="T2704" s="11">
        <v>87</v>
      </c>
      <c r="U2704" s="11">
        <v>1460</v>
      </c>
      <c r="V2704" s="11">
        <v>1460</v>
      </c>
      <c r="W2704" s="13">
        <v>16.585000000000001</v>
      </c>
      <c r="X2704" s="13">
        <v>0.18</v>
      </c>
      <c r="Y2704" s="13">
        <v>-25.076000000000001</v>
      </c>
      <c r="Z2704" s="13">
        <v>2.91</v>
      </c>
      <c r="AA2704" s="13">
        <v>2.91</v>
      </c>
      <c r="AB2704" s="1">
        <v>8894</v>
      </c>
      <c r="AC2704" s="12" t="s">
        <v>4019</v>
      </c>
      <c r="AD2704" s="13">
        <v>4.0273279999999998</v>
      </c>
      <c r="AE2704" s="1" t="s">
        <v>12654</v>
      </c>
      <c r="AF2704" s="1" t="s">
        <v>12655</v>
      </c>
    </row>
    <row r="2705" spans="1:32" x14ac:dyDescent="0.2">
      <c r="A2705" s="1" t="s">
        <v>6874</v>
      </c>
      <c r="B2705" s="10">
        <v>4916399</v>
      </c>
      <c r="C2705" s="1" t="s">
        <v>2782</v>
      </c>
      <c r="D2705" s="1" t="s">
        <v>231</v>
      </c>
      <c r="E2705" s="11">
        <v>5449395</v>
      </c>
      <c r="F2705" s="12" t="s">
        <v>2</v>
      </c>
      <c r="G2705" s="12" t="s">
        <v>2</v>
      </c>
      <c r="H2705" s="12" t="s">
        <v>2</v>
      </c>
      <c r="I2705" s="12" t="s">
        <v>2</v>
      </c>
      <c r="J2705" s="11">
        <v>31</v>
      </c>
      <c r="K2705" s="12" t="s">
        <v>2</v>
      </c>
      <c r="L2705" s="12" t="s">
        <v>2</v>
      </c>
      <c r="M2705" s="12" t="s">
        <v>2</v>
      </c>
      <c r="N2705" s="12" t="s">
        <v>2</v>
      </c>
      <c r="O2705" s="12" t="s">
        <v>2</v>
      </c>
      <c r="P2705" s="12" t="s">
        <v>2</v>
      </c>
      <c r="Q2705" s="11">
        <v>8</v>
      </c>
      <c r="R2705" s="12" t="s">
        <v>2</v>
      </c>
      <c r="S2705" s="12" t="s">
        <v>2</v>
      </c>
      <c r="T2705" s="12" t="s">
        <v>2</v>
      </c>
      <c r="U2705" s="12" t="s">
        <v>2</v>
      </c>
      <c r="V2705" s="11">
        <v>10</v>
      </c>
      <c r="W2705" s="12" t="s">
        <v>2</v>
      </c>
      <c r="X2705" s="12" t="s">
        <v>2</v>
      </c>
      <c r="Y2705" s="12" t="s">
        <v>2</v>
      </c>
      <c r="Z2705" s="12" t="s">
        <v>2</v>
      </c>
      <c r="AA2705" s="13">
        <v>2.5329999999999999</v>
      </c>
      <c r="AB2705" s="1">
        <v>9425</v>
      </c>
      <c r="AC2705" s="13">
        <v>109.425601</v>
      </c>
      <c r="AD2705" s="13">
        <v>2.725501</v>
      </c>
      <c r="AE2705" s="1" t="s">
        <v>12654</v>
      </c>
      <c r="AF2705" s="1" t="s">
        <v>12657</v>
      </c>
    </row>
    <row r="2706" spans="1:32" x14ac:dyDescent="0.2">
      <c r="A2706" s="1" t="s">
        <v>6875</v>
      </c>
      <c r="B2706" s="10">
        <v>6596476</v>
      </c>
      <c r="C2706" s="1" t="s">
        <v>2783</v>
      </c>
      <c r="D2706" s="1" t="s">
        <v>841</v>
      </c>
      <c r="E2706" s="11">
        <v>19187150</v>
      </c>
      <c r="F2706" s="12" t="s">
        <v>2</v>
      </c>
      <c r="G2706" s="11">
        <v>1851</v>
      </c>
      <c r="H2706" s="11">
        <v>1309.5999999999999</v>
      </c>
      <c r="I2706" s="11">
        <v>2794</v>
      </c>
      <c r="J2706" s="11">
        <v>3217</v>
      </c>
      <c r="K2706" s="13">
        <v>3700</v>
      </c>
      <c r="L2706" s="13">
        <v>4100</v>
      </c>
      <c r="M2706" s="12" t="s">
        <v>2</v>
      </c>
      <c r="N2706" s="12" t="s">
        <v>2</v>
      </c>
      <c r="O2706" s="12" t="s">
        <v>2</v>
      </c>
      <c r="P2706" s="11">
        <v>3798</v>
      </c>
      <c r="Q2706" s="11">
        <v>3438</v>
      </c>
      <c r="R2706" s="12" t="s">
        <v>2</v>
      </c>
      <c r="S2706" s="12" t="s">
        <v>2</v>
      </c>
      <c r="T2706" s="12" t="s">
        <v>2</v>
      </c>
      <c r="U2706" s="11">
        <v>-643</v>
      </c>
      <c r="V2706" s="11">
        <v>-10327</v>
      </c>
      <c r="W2706" s="12" t="s">
        <v>2</v>
      </c>
      <c r="X2706" s="12" t="s">
        <v>2</v>
      </c>
      <c r="Y2706" s="12" t="s">
        <v>2</v>
      </c>
      <c r="Z2706" s="13">
        <v>27.309000000000001</v>
      </c>
      <c r="AA2706" s="13">
        <v>24.126999999999999</v>
      </c>
      <c r="AB2706" s="1" t="s">
        <v>6876</v>
      </c>
      <c r="AC2706" s="13">
        <v>23.839036</v>
      </c>
      <c r="AD2706" s="13">
        <v>5.1175860000000002</v>
      </c>
      <c r="AE2706" s="1" t="s">
        <v>12654</v>
      </c>
      <c r="AF2706" s="1" t="s">
        <v>12678</v>
      </c>
    </row>
    <row r="2707" spans="1:32" x14ac:dyDescent="0.2">
      <c r="A2707" s="1" t="s">
        <v>6877</v>
      </c>
      <c r="B2707" s="10">
        <v>4992990</v>
      </c>
      <c r="C2707" s="1" t="s">
        <v>2784</v>
      </c>
      <c r="D2707" s="1" t="s">
        <v>58</v>
      </c>
      <c r="E2707" s="11">
        <v>26922061</v>
      </c>
      <c r="F2707" s="11">
        <v>1404</v>
      </c>
      <c r="G2707" s="11">
        <v>1100</v>
      </c>
      <c r="H2707" s="11">
        <v>3008</v>
      </c>
      <c r="I2707" s="11">
        <v>4884</v>
      </c>
      <c r="J2707" s="11">
        <v>5298</v>
      </c>
      <c r="K2707" s="13">
        <v>4900</v>
      </c>
      <c r="L2707" s="13">
        <v>5600</v>
      </c>
      <c r="M2707" s="11">
        <v>2715</v>
      </c>
      <c r="N2707" s="11">
        <v>3648</v>
      </c>
      <c r="O2707" s="11">
        <v>3091</v>
      </c>
      <c r="P2707" s="11">
        <v>4591</v>
      </c>
      <c r="Q2707" s="11">
        <v>5754</v>
      </c>
      <c r="R2707" s="11">
        <v>-573</v>
      </c>
      <c r="S2707" s="11">
        <v>-748</v>
      </c>
      <c r="T2707" s="11">
        <v>-1113</v>
      </c>
      <c r="U2707" s="11">
        <v>-1456</v>
      </c>
      <c r="V2707" s="11">
        <v>-1999</v>
      </c>
      <c r="W2707" s="13">
        <v>6.2510000000000003</v>
      </c>
      <c r="X2707" s="13">
        <v>5.4029999999999996</v>
      </c>
      <c r="Y2707" s="13">
        <v>9.16</v>
      </c>
      <c r="Z2707" s="13">
        <v>10.927</v>
      </c>
      <c r="AA2707" s="13">
        <v>10.427</v>
      </c>
      <c r="AB2707" s="1">
        <v>6272</v>
      </c>
      <c r="AC2707" s="13">
        <v>10.648987999999999</v>
      </c>
      <c r="AD2707" s="13">
        <v>0.99984899999999999</v>
      </c>
      <c r="AE2707" s="1" t="s">
        <v>12654</v>
      </c>
      <c r="AF2707" s="1" t="s">
        <v>12658</v>
      </c>
    </row>
    <row r="2708" spans="1:32" x14ac:dyDescent="0.2">
      <c r="A2708" s="1" t="s">
        <v>6878</v>
      </c>
      <c r="B2708" s="10">
        <v>4251841</v>
      </c>
      <c r="C2708" s="1" t="s">
        <v>2785</v>
      </c>
      <c r="D2708" s="1" t="s">
        <v>337</v>
      </c>
      <c r="E2708" s="11">
        <v>7962223</v>
      </c>
      <c r="F2708" s="11">
        <v>318</v>
      </c>
      <c r="G2708" s="11">
        <v>893</v>
      </c>
      <c r="H2708" s="11">
        <v>887</v>
      </c>
      <c r="I2708" s="11">
        <v>730</v>
      </c>
      <c r="J2708" s="11">
        <v>818</v>
      </c>
      <c r="K2708" s="12" t="s">
        <v>2</v>
      </c>
      <c r="L2708" s="12" t="s">
        <v>2</v>
      </c>
      <c r="M2708" s="11">
        <v>1849</v>
      </c>
      <c r="N2708" s="11">
        <v>1245</v>
      </c>
      <c r="O2708" s="11">
        <v>1185</v>
      </c>
      <c r="P2708" s="11">
        <v>2459</v>
      </c>
      <c r="Q2708" s="11">
        <v>2441</v>
      </c>
      <c r="R2708" s="11">
        <v>-585</v>
      </c>
      <c r="S2708" s="11">
        <v>-876</v>
      </c>
      <c r="T2708" s="11">
        <v>-1070</v>
      </c>
      <c r="U2708" s="11">
        <v>-2143</v>
      </c>
      <c r="V2708" s="11">
        <v>-1458</v>
      </c>
      <c r="W2708" s="13">
        <v>-4.9480000000000004</v>
      </c>
      <c r="X2708" s="13">
        <v>3.8889999999999998</v>
      </c>
      <c r="Y2708" s="13">
        <v>2.8130000000000002</v>
      </c>
      <c r="Z2708" s="13">
        <v>1.59</v>
      </c>
      <c r="AA2708" s="13">
        <v>2.427</v>
      </c>
      <c r="AB2708" s="1">
        <v>7769</v>
      </c>
      <c r="AC2708" s="13">
        <v>13.638598999999999</v>
      </c>
      <c r="AD2708" s="13">
        <v>0.87403900000000001</v>
      </c>
      <c r="AE2708" s="1" t="s">
        <v>12654</v>
      </c>
      <c r="AF2708" s="1" t="s">
        <v>12655</v>
      </c>
    </row>
    <row r="2709" spans="1:32" x14ac:dyDescent="0.2">
      <c r="A2709" s="1" t="s">
        <v>6879</v>
      </c>
      <c r="B2709" s="10">
        <v>4812927</v>
      </c>
      <c r="C2709" s="1" t="s">
        <v>2786</v>
      </c>
      <c r="D2709" s="1" t="s">
        <v>5</v>
      </c>
      <c r="E2709" s="11">
        <v>44590128</v>
      </c>
      <c r="F2709" s="11">
        <v>-1240</v>
      </c>
      <c r="G2709" s="11">
        <v>-1749</v>
      </c>
      <c r="H2709" s="11">
        <v>-1787</v>
      </c>
      <c r="I2709" s="11">
        <v>-1116</v>
      </c>
      <c r="J2709" s="11">
        <v>-1050</v>
      </c>
      <c r="K2709" s="12" t="s">
        <v>2</v>
      </c>
      <c r="L2709" s="12" t="s">
        <v>2</v>
      </c>
      <c r="M2709" s="11">
        <v>-1149</v>
      </c>
      <c r="N2709" s="11">
        <v>-1499</v>
      </c>
      <c r="O2709" s="11">
        <v>-1708</v>
      </c>
      <c r="P2709" s="11">
        <v>-932</v>
      </c>
      <c r="Q2709" s="11">
        <v>-996</v>
      </c>
      <c r="R2709" s="11">
        <v>-1699</v>
      </c>
      <c r="S2709" s="11">
        <v>689</v>
      </c>
      <c r="T2709" s="11">
        <v>276</v>
      </c>
      <c r="U2709" s="11">
        <v>177</v>
      </c>
      <c r="V2709" s="11">
        <v>67</v>
      </c>
      <c r="W2709" s="13">
        <v>-29.015000000000001</v>
      </c>
      <c r="X2709" s="13">
        <v>-31.491</v>
      </c>
      <c r="Y2709" s="13">
        <v>-36.421999999999997</v>
      </c>
      <c r="Z2709" s="13">
        <v>-26.341000000000001</v>
      </c>
      <c r="AA2709" s="13">
        <v>-31.643999999999998</v>
      </c>
      <c r="AB2709" s="1">
        <v>4591</v>
      </c>
      <c r="AC2709" s="12" t="s">
        <v>4019</v>
      </c>
      <c r="AD2709" s="13">
        <v>1.4251100000000001</v>
      </c>
      <c r="AE2709" s="1" t="s">
        <v>12654</v>
      </c>
      <c r="AF2709" s="1" t="s">
        <v>12656</v>
      </c>
    </row>
    <row r="2710" spans="1:32" x14ac:dyDescent="0.2">
      <c r="A2710" s="1" t="s">
        <v>6880</v>
      </c>
      <c r="B2710" s="10">
        <v>5292800</v>
      </c>
      <c r="C2710" s="1" t="s">
        <v>2787</v>
      </c>
      <c r="D2710" s="1" t="s">
        <v>41</v>
      </c>
      <c r="E2710" s="11">
        <v>4500134</v>
      </c>
      <c r="F2710" s="11">
        <v>602</v>
      </c>
      <c r="G2710" s="11">
        <v>438</v>
      </c>
      <c r="H2710" s="11">
        <v>547</v>
      </c>
      <c r="I2710" s="11">
        <v>666</v>
      </c>
      <c r="J2710" s="11">
        <v>458</v>
      </c>
      <c r="K2710" s="12" t="s">
        <v>2</v>
      </c>
      <c r="L2710" s="12" t="s">
        <v>2</v>
      </c>
      <c r="M2710" s="11">
        <v>477</v>
      </c>
      <c r="N2710" s="11">
        <v>161</v>
      </c>
      <c r="O2710" s="11">
        <v>977</v>
      </c>
      <c r="P2710" s="11">
        <v>100</v>
      </c>
      <c r="Q2710" s="11">
        <v>377</v>
      </c>
      <c r="R2710" s="11">
        <v>-8</v>
      </c>
      <c r="S2710" s="11">
        <v>-46</v>
      </c>
      <c r="T2710" s="11">
        <v>-27</v>
      </c>
      <c r="U2710" s="11">
        <v>-36</v>
      </c>
      <c r="V2710" s="11">
        <v>-140</v>
      </c>
      <c r="W2710" s="13">
        <v>26.655000000000001</v>
      </c>
      <c r="X2710" s="13">
        <v>15.692</v>
      </c>
      <c r="Y2710" s="13">
        <v>17.896999999999998</v>
      </c>
      <c r="Z2710" s="13">
        <v>10.266999999999999</v>
      </c>
      <c r="AA2710" s="13">
        <v>12.252000000000001</v>
      </c>
      <c r="AB2710" s="1">
        <v>4429</v>
      </c>
      <c r="AC2710" s="13">
        <v>14.6762</v>
      </c>
      <c r="AD2710" s="13">
        <v>1.3460220000000001</v>
      </c>
      <c r="AE2710" s="1" t="s">
        <v>12654</v>
      </c>
      <c r="AF2710" s="1" t="s">
        <v>12663</v>
      </c>
    </row>
    <row r="2711" spans="1:32" x14ac:dyDescent="0.2">
      <c r="A2711" s="1" t="s">
        <v>6881</v>
      </c>
      <c r="B2711" s="10">
        <v>4205852</v>
      </c>
      <c r="C2711" s="1" t="s">
        <v>2788</v>
      </c>
      <c r="D2711" s="1" t="s">
        <v>152</v>
      </c>
      <c r="E2711" s="11">
        <v>569235983</v>
      </c>
      <c r="F2711" s="11">
        <v>-44422</v>
      </c>
      <c r="G2711" s="11">
        <v>25212</v>
      </c>
      <c r="H2711" s="11">
        <v>65363</v>
      </c>
      <c r="I2711" s="11">
        <v>61819</v>
      </c>
      <c r="J2711" s="11">
        <v>88511</v>
      </c>
      <c r="K2711" s="13">
        <v>84968</v>
      </c>
      <c r="L2711" s="13">
        <v>95790</v>
      </c>
      <c r="M2711" s="11">
        <v>126962</v>
      </c>
      <c r="N2711" s="11">
        <v>82462</v>
      </c>
      <c r="O2711" s="11">
        <v>66708</v>
      </c>
      <c r="P2711" s="11">
        <v>125617</v>
      </c>
      <c r="Q2711" s="11">
        <v>136877</v>
      </c>
      <c r="R2711" s="11">
        <v>-63559</v>
      </c>
      <c r="S2711" s="11">
        <v>-59355</v>
      </c>
      <c r="T2711" s="11">
        <v>-133939</v>
      </c>
      <c r="U2711" s="11">
        <v>-97822</v>
      </c>
      <c r="V2711" s="11">
        <v>-79361</v>
      </c>
      <c r="W2711" s="13">
        <v>-3.3809999999999998</v>
      </c>
      <c r="X2711" s="13">
        <v>3.3479999999999999</v>
      </c>
      <c r="Y2711" s="12" t="s">
        <v>2</v>
      </c>
      <c r="Z2711" s="13">
        <v>4.3730000000000002</v>
      </c>
      <c r="AA2711" s="13">
        <v>4.3479999999999999</v>
      </c>
      <c r="AB2711" s="1">
        <v>7752</v>
      </c>
      <c r="AC2711" s="13">
        <v>12.477207</v>
      </c>
      <c r="AD2711" s="13">
        <v>0.70221500000000003</v>
      </c>
      <c r="AE2711" s="1" t="s">
        <v>12654</v>
      </c>
      <c r="AF2711" s="1" t="s">
        <v>12659</v>
      </c>
    </row>
    <row r="2712" spans="1:32" x14ac:dyDescent="0.2">
      <c r="A2712" s="1" t="s">
        <v>6882</v>
      </c>
      <c r="B2712" s="10">
        <v>4772726</v>
      </c>
      <c r="C2712" s="1" t="s">
        <v>2789</v>
      </c>
      <c r="D2712" s="1" t="s">
        <v>500</v>
      </c>
      <c r="E2712" s="11">
        <v>30824461</v>
      </c>
      <c r="F2712" s="11">
        <v>17473</v>
      </c>
      <c r="G2712" s="11">
        <v>19282</v>
      </c>
      <c r="H2712" s="11">
        <v>21242</v>
      </c>
      <c r="I2712" s="11">
        <v>21010</v>
      </c>
      <c r="J2712" s="11">
        <v>21731</v>
      </c>
      <c r="K2712" s="12" t="s">
        <v>2</v>
      </c>
      <c r="L2712" s="12" t="s">
        <v>2</v>
      </c>
      <c r="M2712" s="11">
        <v>38930</v>
      </c>
      <c r="N2712" s="11">
        <v>9138</v>
      </c>
      <c r="O2712" s="11">
        <v>-16897</v>
      </c>
      <c r="P2712" s="11">
        <v>-753</v>
      </c>
      <c r="Q2712" s="11">
        <v>-94396</v>
      </c>
      <c r="R2712" s="11">
        <v>-29741</v>
      </c>
      <c r="S2712" s="11">
        <v>-9548</v>
      </c>
      <c r="T2712" s="11">
        <v>-17297</v>
      </c>
      <c r="U2712" s="11">
        <v>-13393</v>
      </c>
      <c r="V2712" s="11">
        <v>-12265</v>
      </c>
      <c r="W2712" s="13">
        <v>6.444</v>
      </c>
      <c r="X2712" s="13">
        <v>6.8639999999999999</v>
      </c>
      <c r="Y2712" s="13">
        <v>7.202</v>
      </c>
      <c r="Z2712" s="13">
        <v>5.202</v>
      </c>
      <c r="AA2712" s="13">
        <v>6.867</v>
      </c>
      <c r="AB2712" s="1">
        <v>8566</v>
      </c>
      <c r="AC2712" s="13">
        <v>12.564716000000001</v>
      </c>
      <c r="AD2712" s="13">
        <v>0.71003799999999995</v>
      </c>
      <c r="AE2712" s="1" t="s">
        <v>12654</v>
      </c>
      <c r="AF2712" s="1" t="s">
        <v>12668</v>
      </c>
    </row>
    <row r="2713" spans="1:32" x14ac:dyDescent="0.2">
      <c r="A2713" s="1" t="s">
        <v>6883</v>
      </c>
      <c r="B2713" s="10">
        <v>4916459</v>
      </c>
      <c r="C2713" s="1" t="s">
        <v>2790</v>
      </c>
      <c r="D2713" s="1" t="s">
        <v>20</v>
      </c>
      <c r="E2713" s="11">
        <v>9777943</v>
      </c>
      <c r="F2713" s="11">
        <v>2420</v>
      </c>
      <c r="G2713" s="11">
        <v>1944</v>
      </c>
      <c r="H2713" s="11">
        <v>1251</v>
      </c>
      <c r="I2713" s="11">
        <v>1068</v>
      </c>
      <c r="J2713" s="11">
        <v>781</v>
      </c>
      <c r="K2713" s="13">
        <v>770</v>
      </c>
      <c r="L2713" s="13">
        <v>870</v>
      </c>
      <c r="M2713" s="11">
        <v>2360</v>
      </c>
      <c r="N2713" s="11">
        <v>1214</v>
      </c>
      <c r="O2713" s="11">
        <v>745</v>
      </c>
      <c r="P2713" s="11">
        <v>1353</v>
      </c>
      <c r="Q2713" s="11">
        <v>591</v>
      </c>
      <c r="R2713" s="11">
        <v>-330</v>
      </c>
      <c r="S2713" s="11">
        <v>-714</v>
      </c>
      <c r="T2713" s="11">
        <v>573</v>
      </c>
      <c r="U2713" s="11">
        <v>-127</v>
      </c>
      <c r="V2713" s="11">
        <v>-747</v>
      </c>
      <c r="W2713" s="13">
        <v>22.513000000000002</v>
      </c>
      <c r="X2713" s="13">
        <v>16.914000000000001</v>
      </c>
      <c r="Y2713" s="13">
        <v>7.5389999999999997</v>
      </c>
      <c r="Z2713" s="13">
        <v>5.0579999999999998</v>
      </c>
      <c r="AA2713" s="13">
        <v>4.3559999999999999</v>
      </c>
      <c r="AB2713" s="1">
        <v>6082</v>
      </c>
      <c r="AC2713" s="13">
        <v>20.735175000000002</v>
      </c>
      <c r="AD2713" s="13">
        <v>1.216459</v>
      </c>
      <c r="AE2713" s="1" t="s">
        <v>12654</v>
      </c>
      <c r="AF2713" s="1" t="s">
        <v>12661</v>
      </c>
    </row>
    <row r="2714" spans="1:32" x14ac:dyDescent="0.2">
      <c r="A2714" s="1" t="s">
        <v>6884</v>
      </c>
      <c r="B2714" s="10">
        <v>14749585</v>
      </c>
      <c r="C2714" s="1" t="s">
        <v>2791</v>
      </c>
      <c r="D2714" s="1" t="s">
        <v>41</v>
      </c>
      <c r="E2714" s="11">
        <v>4306320</v>
      </c>
      <c r="F2714" s="12" t="s">
        <v>2</v>
      </c>
      <c r="G2714" s="12" t="s">
        <v>2</v>
      </c>
      <c r="H2714" s="12" t="s">
        <v>2</v>
      </c>
      <c r="I2714" s="12" t="s">
        <v>2</v>
      </c>
      <c r="J2714" s="11">
        <v>283</v>
      </c>
      <c r="K2714" s="13">
        <v>300</v>
      </c>
      <c r="L2714" s="13">
        <v>400</v>
      </c>
      <c r="M2714" s="12" t="s">
        <v>2</v>
      </c>
      <c r="N2714" s="12" t="s">
        <v>2</v>
      </c>
      <c r="O2714" s="12" t="s">
        <v>2</v>
      </c>
      <c r="P2714" s="12" t="s">
        <v>2</v>
      </c>
      <c r="Q2714" s="11">
        <v>51</v>
      </c>
      <c r="R2714" s="12" t="s">
        <v>2</v>
      </c>
      <c r="S2714" s="12" t="s">
        <v>2</v>
      </c>
      <c r="T2714" s="12" t="s">
        <v>2</v>
      </c>
      <c r="U2714" s="12" t="s">
        <v>2</v>
      </c>
      <c r="V2714" s="11">
        <v>-53</v>
      </c>
      <c r="W2714" s="12" t="s">
        <v>2</v>
      </c>
      <c r="X2714" s="12" t="s">
        <v>2</v>
      </c>
      <c r="Y2714" s="12" t="s">
        <v>2</v>
      </c>
      <c r="Z2714" s="12" t="s">
        <v>2</v>
      </c>
      <c r="AA2714" s="13">
        <v>7.6390000000000002</v>
      </c>
      <c r="AB2714" s="1">
        <v>5572</v>
      </c>
      <c r="AC2714" s="13">
        <v>70.777171999999993</v>
      </c>
      <c r="AD2714" s="13">
        <v>4.3687680000000002</v>
      </c>
      <c r="AE2714" s="1" t="s">
        <v>12654</v>
      </c>
      <c r="AF2714" s="1" t="s">
        <v>12663</v>
      </c>
    </row>
    <row r="2715" spans="1:32" x14ac:dyDescent="0.2">
      <c r="A2715" s="1" t="s">
        <v>6885</v>
      </c>
      <c r="B2715" s="10">
        <v>112797008</v>
      </c>
      <c r="C2715" s="1" t="s">
        <v>2792</v>
      </c>
      <c r="D2715" s="1" t="s">
        <v>11</v>
      </c>
      <c r="E2715" s="11">
        <v>227748599</v>
      </c>
      <c r="F2715" s="12" t="s">
        <v>2</v>
      </c>
      <c r="G2715" s="11">
        <v>6333</v>
      </c>
      <c r="H2715" s="11">
        <v>15256</v>
      </c>
      <c r="I2715" s="11">
        <v>18627</v>
      </c>
      <c r="J2715" s="11">
        <v>18627</v>
      </c>
      <c r="K2715" s="13">
        <v>17310.269260000001</v>
      </c>
      <c r="L2715" s="13">
        <v>19952.5298</v>
      </c>
      <c r="M2715" s="12" t="s">
        <v>2</v>
      </c>
      <c r="N2715" s="12" t="s">
        <v>2</v>
      </c>
      <c r="O2715" s="12" t="s">
        <v>2</v>
      </c>
      <c r="P2715" s="11">
        <v>14604</v>
      </c>
      <c r="Q2715" s="11">
        <v>14604</v>
      </c>
      <c r="R2715" s="12" t="s">
        <v>2</v>
      </c>
      <c r="S2715" s="12" t="s">
        <v>2</v>
      </c>
      <c r="T2715" s="12" t="s">
        <v>2</v>
      </c>
      <c r="U2715" s="11">
        <v>-6053</v>
      </c>
      <c r="V2715" s="11">
        <v>-6053</v>
      </c>
      <c r="W2715" s="12" t="s">
        <v>2</v>
      </c>
      <c r="X2715" s="12" t="s">
        <v>2</v>
      </c>
      <c r="Y2715" s="13">
        <v>18.419</v>
      </c>
      <c r="Z2715" s="13">
        <v>18.509</v>
      </c>
      <c r="AA2715" s="13">
        <v>18.509</v>
      </c>
      <c r="AB2715" s="1" t="s">
        <v>6886</v>
      </c>
      <c r="AC2715" s="13">
        <v>20.681968999999999</v>
      </c>
      <c r="AD2715" s="13">
        <v>2.6501670000000002</v>
      </c>
      <c r="AE2715" s="1" t="s">
        <v>12654</v>
      </c>
      <c r="AF2715" s="1" t="s">
        <v>12659</v>
      </c>
    </row>
    <row r="2716" spans="1:32" x14ac:dyDescent="0.2">
      <c r="A2716" s="1" t="s">
        <v>6887</v>
      </c>
      <c r="B2716" s="10">
        <v>4247698</v>
      </c>
      <c r="C2716" s="1" t="s">
        <v>2793</v>
      </c>
      <c r="D2716" s="1" t="s">
        <v>22</v>
      </c>
      <c r="E2716" s="11">
        <v>35487906</v>
      </c>
      <c r="F2716" s="11">
        <v>50</v>
      </c>
      <c r="G2716" s="12" t="s">
        <v>2</v>
      </c>
      <c r="H2716" s="12" t="s">
        <v>2</v>
      </c>
      <c r="I2716" s="11">
        <v>-5081</v>
      </c>
      <c r="J2716" s="11">
        <v>-499</v>
      </c>
      <c r="K2716" s="12" t="s">
        <v>2</v>
      </c>
      <c r="L2716" s="12" t="s">
        <v>2</v>
      </c>
      <c r="M2716" s="11">
        <v>-528</v>
      </c>
      <c r="N2716" s="12" t="s">
        <v>2</v>
      </c>
      <c r="O2716" s="12" t="s">
        <v>2</v>
      </c>
      <c r="P2716" s="11">
        <v>-631</v>
      </c>
      <c r="Q2716" s="11">
        <v>-4225</v>
      </c>
      <c r="R2716" s="11">
        <v>-471</v>
      </c>
      <c r="S2716" s="12" t="s">
        <v>2</v>
      </c>
      <c r="T2716" s="12" t="s">
        <v>2</v>
      </c>
      <c r="U2716" s="11">
        <v>823</v>
      </c>
      <c r="V2716" s="11">
        <v>769</v>
      </c>
      <c r="W2716" s="13">
        <v>-12.973000000000001</v>
      </c>
      <c r="X2716" s="12" t="s">
        <v>2</v>
      </c>
      <c r="Y2716" s="12" t="s">
        <v>2</v>
      </c>
      <c r="Z2716" s="12" t="s">
        <v>2</v>
      </c>
      <c r="AA2716" s="13">
        <v>-110.455</v>
      </c>
      <c r="AB2716" s="1">
        <v>7445</v>
      </c>
      <c r="AC2716" s="12" t="s">
        <v>4019</v>
      </c>
      <c r="AD2716" s="13">
        <v>17.922170999999999</v>
      </c>
      <c r="AE2716" s="1" t="s">
        <v>12654</v>
      </c>
      <c r="AF2716" s="1" t="s">
        <v>12657</v>
      </c>
    </row>
    <row r="2717" spans="1:32" x14ac:dyDescent="0.2">
      <c r="A2717" s="1" t="s">
        <v>6888</v>
      </c>
      <c r="B2717" s="10">
        <v>4250750</v>
      </c>
      <c r="C2717" s="1" t="s">
        <v>2794</v>
      </c>
      <c r="D2717" s="1" t="s">
        <v>485</v>
      </c>
      <c r="E2717" s="11">
        <v>15119403</v>
      </c>
      <c r="F2717" s="11">
        <v>218</v>
      </c>
      <c r="G2717" s="11">
        <v>249</v>
      </c>
      <c r="H2717" s="11">
        <v>220</v>
      </c>
      <c r="I2717" s="11">
        <v>568</v>
      </c>
      <c r="J2717" s="11">
        <v>1114</v>
      </c>
      <c r="K2717" s="12" t="s">
        <v>2</v>
      </c>
      <c r="L2717" s="12" t="s">
        <v>2</v>
      </c>
      <c r="M2717" s="11">
        <v>296</v>
      </c>
      <c r="N2717" s="11">
        <v>-67</v>
      </c>
      <c r="O2717" s="11">
        <v>-961</v>
      </c>
      <c r="P2717" s="11">
        <v>-983</v>
      </c>
      <c r="Q2717" s="11">
        <v>-322</v>
      </c>
      <c r="R2717" s="11">
        <v>-92</v>
      </c>
      <c r="S2717" s="11">
        <v>-65</v>
      </c>
      <c r="T2717" s="11">
        <v>15</v>
      </c>
      <c r="U2717" s="11">
        <v>-33</v>
      </c>
      <c r="V2717" s="11">
        <v>-70</v>
      </c>
      <c r="W2717" s="13">
        <v>3.7090000000000001</v>
      </c>
      <c r="X2717" s="13">
        <v>3.1869999999999998</v>
      </c>
      <c r="Y2717" s="13">
        <v>1.486</v>
      </c>
      <c r="Z2717" s="13">
        <v>8.2550000000000008</v>
      </c>
      <c r="AA2717" s="13">
        <v>13.145</v>
      </c>
      <c r="AB2717" s="1">
        <v>8226</v>
      </c>
      <c r="AC2717" s="13">
        <v>10.993771000000001</v>
      </c>
      <c r="AD2717" s="13">
        <v>1.50685</v>
      </c>
      <c r="AE2717" s="1" t="s">
        <v>12654</v>
      </c>
      <c r="AF2717" s="1" t="s">
        <v>12659</v>
      </c>
    </row>
    <row r="2718" spans="1:32" x14ac:dyDescent="0.2">
      <c r="A2718" s="1" t="s">
        <v>6889</v>
      </c>
      <c r="B2718" s="10">
        <v>4240723</v>
      </c>
      <c r="C2718" s="1" t="s">
        <v>2795</v>
      </c>
      <c r="D2718" s="1" t="s">
        <v>11</v>
      </c>
      <c r="E2718" s="11">
        <v>45938522</v>
      </c>
      <c r="F2718" s="11">
        <v>6598</v>
      </c>
      <c r="G2718" s="11">
        <v>8403</v>
      </c>
      <c r="H2718" s="11">
        <v>11551</v>
      </c>
      <c r="I2718" s="11">
        <v>11476</v>
      </c>
      <c r="J2718" s="11">
        <v>10642</v>
      </c>
      <c r="K2718" s="13">
        <v>12190</v>
      </c>
      <c r="L2718" s="13">
        <v>13510</v>
      </c>
      <c r="M2718" s="11">
        <v>4089</v>
      </c>
      <c r="N2718" s="11">
        <v>9252</v>
      </c>
      <c r="O2718" s="11">
        <v>5189</v>
      </c>
      <c r="P2718" s="11">
        <v>2613</v>
      </c>
      <c r="Q2718" s="11">
        <v>6295</v>
      </c>
      <c r="R2718" s="11">
        <v>-2756</v>
      </c>
      <c r="S2718" s="11">
        <v>-2565</v>
      </c>
      <c r="T2718" s="11">
        <v>-648</v>
      </c>
      <c r="U2718" s="11">
        <v>-2463</v>
      </c>
      <c r="V2718" s="11">
        <v>-650</v>
      </c>
      <c r="W2718" s="13">
        <v>9.3360000000000003</v>
      </c>
      <c r="X2718" s="13">
        <v>11.057</v>
      </c>
      <c r="Y2718" s="13">
        <v>14.411</v>
      </c>
      <c r="Z2718" s="13">
        <v>12.336</v>
      </c>
      <c r="AA2718" s="13">
        <v>10.679</v>
      </c>
      <c r="AB2718" s="1">
        <v>7734</v>
      </c>
      <c r="AC2718" s="13">
        <v>20.08727</v>
      </c>
      <c r="AD2718" s="13">
        <v>2.0072320000000001</v>
      </c>
      <c r="AE2718" s="1" t="s">
        <v>12654</v>
      </c>
      <c r="AF2718" s="1" t="s">
        <v>12659</v>
      </c>
    </row>
    <row r="2719" spans="1:32" x14ac:dyDescent="0.2">
      <c r="A2719" s="1" t="s">
        <v>6890</v>
      </c>
      <c r="B2719" s="10">
        <v>6333402</v>
      </c>
      <c r="C2719" s="1" t="s">
        <v>2796</v>
      </c>
      <c r="D2719" s="1" t="s">
        <v>36</v>
      </c>
      <c r="E2719" s="11">
        <v>49027721</v>
      </c>
      <c r="F2719" s="11">
        <v>5314</v>
      </c>
      <c r="G2719" s="11">
        <v>6292</v>
      </c>
      <c r="H2719" s="11">
        <v>7506</v>
      </c>
      <c r="I2719" s="11">
        <v>8776</v>
      </c>
      <c r="J2719" s="11">
        <v>10489</v>
      </c>
      <c r="K2719" s="13">
        <v>10500</v>
      </c>
      <c r="L2719" s="13">
        <v>11200</v>
      </c>
      <c r="M2719" s="11">
        <v>9387</v>
      </c>
      <c r="N2719" s="11">
        <v>4572</v>
      </c>
      <c r="O2719" s="11">
        <v>8524</v>
      </c>
      <c r="P2719" s="11">
        <v>10753</v>
      </c>
      <c r="Q2719" s="11">
        <v>11547</v>
      </c>
      <c r="R2719" s="11">
        <v>-3002</v>
      </c>
      <c r="S2719" s="11">
        <v>-2438</v>
      </c>
      <c r="T2719" s="11">
        <v>-3955</v>
      </c>
      <c r="U2719" s="11">
        <v>-1668</v>
      </c>
      <c r="V2719" s="11">
        <v>-3152</v>
      </c>
      <c r="W2719" s="13">
        <v>7.1749999999999998</v>
      </c>
      <c r="X2719" s="13">
        <v>7.3159999999999998</v>
      </c>
      <c r="Y2719" s="13">
        <v>8.6</v>
      </c>
      <c r="Z2719" s="13">
        <v>11.411</v>
      </c>
      <c r="AA2719" s="13">
        <v>12.36</v>
      </c>
      <c r="AB2719" s="1">
        <v>4220</v>
      </c>
      <c r="AC2719" s="13">
        <v>8.3198640000000008</v>
      </c>
      <c r="AD2719" s="13">
        <v>1.024551</v>
      </c>
      <c r="AE2719" s="1" t="s">
        <v>12654</v>
      </c>
      <c r="AF2719" s="1" t="s">
        <v>12667</v>
      </c>
    </row>
    <row r="2720" spans="1:32" x14ac:dyDescent="0.2">
      <c r="A2720" s="1" t="s">
        <v>6891</v>
      </c>
      <c r="B2720" s="10">
        <v>4238284</v>
      </c>
      <c r="C2720" s="1" t="s">
        <v>2797</v>
      </c>
      <c r="D2720" s="1" t="s">
        <v>90</v>
      </c>
      <c r="E2720" s="11">
        <v>29569307</v>
      </c>
      <c r="F2720" s="11">
        <v>1368</v>
      </c>
      <c r="G2720" s="11">
        <v>5842</v>
      </c>
      <c r="H2720" s="11">
        <v>7127</v>
      </c>
      <c r="I2720" s="11">
        <v>9372</v>
      </c>
      <c r="J2720" s="11">
        <v>8725</v>
      </c>
      <c r="K2720" s="12" t="s">
        <v>2</v>
      </c>
      <c r="L2720" s="12" t="s">
        <v>2</v>
      </c>
      <c r="M2720" s="11">
        <v>7625</v>
      </c>
      <c r="N2720" s="11">
        <v>6823</v>
      </c>
      <c r="O2720" s="11">
        <v>7835</v>
      </c>
      <c r="P2720" s="11">
        <v>10451</v>
      </c>
      <c r="Q2720" s="11">
        <v>7892</v>
      </c>
      <c r="R2720" s="11">
        <v>-2288</v>
      </c>
      <c r="S2720" s="11">
        <v>-3661</v>
      </c>
      <c r="T2720" s="11">
        <v>-2034</v>
      </c>
      <c r="U2720" s="11">
        <v>-554</v>
      </c>
      <c r="V2720" s="11">
        <v>353</v>
      </c>
      <c r="W2720" s="13">
        <v>-3.4449999999999998</v>
      </c>
      <c r="X2720" s="13">
        <v>38.155000000000001</v>
      </c>
      <c r="Y2720" s="13">
        <v>9.3059999999999992</v>
      </c>
      <c r="Z2720" s="13">
        <v>11.834</v>
      </c>
      <c r="AA2720" s="13">
        <v>12.052</v>
      </c>
      <c r="AB2720" s="1">
        <v>4526</v>
      </c>
      <c r="AC2720" s="13">
        <v>9.7234680000000004</v>
      </c>
      <c r="AD2720" s="13">
        <v>1.075043</v>
      </c>
      <c r="AE2720" s="1" t="s">
        <v>12654</v>
      </c>
      <c r="AF2720" s="1" t="s">
        <v>12674</v>
      </c>
    </row>
    <row r="2721" spans="1:32" x14ac:dyDescent="0.2">
      <c r="A2721" s="1" t="s">
        <v>6892</v>
      </c>
      <c r="B2721" s="10">
        <v>4259665</v>
      </c>
      <c r="C2721" s="1" t="s">
        <v>2798</v>
      </c>
      <c r="D2721" s="1" t="s">
        <v>20</v>
      </c>
      <c r="E2721" s="11">
        <v>25913604</v>
      </c>
      <c r="F2721" s="11">
        <v>-5403</v>
      </c>
      <c r="G2721" s="11">
        <v>-1464</v>
      </c>
      <c r="H2721" s="11">
        <v>-292</v>
      </c>
      <c r="I2721" s="11">
        <v>1005</v>
      </c>
      <c r="J2721" s="11">
        <v>1694</v>
      </c>
      <c r="K2721" s="12" t="s">
        <v>2</v>
      </c>
      <c r="L2721" s="12" t="s">
        <v>2</v>
      </c>
      <c r="M2721" s="11">
        <v>-3405</v>
      </c>
      <c r="N2721" s="11">
        <v>2457</v>
      </c>
      <c r="O2721" s="11">
        <v>1365</v>
      </c>
      <c r="P2721" s="11">
        <v>2894</v>
      </c>
      <c r="Q2721" s="11">
        <v>3122</v>
      </c>
      <c r="R2721" s="11">
        <v>-846</v>
      </c>
      <c r="S2721" s="11">
        <v>-1489</v>
      </c>
      <c r="T2721" s="11">
        <v>-2076</v>
      </c>
      <c r="U2721" s="11">
        <v>-1951</v>
      </c>
      <c r="V2721" s="11">
        <v>-2266</v>
      </c>
      <c r="W2721" s="13">
        <v>-62.289000000000001</v>
      </c>
      <c r="X2721" s="13">
        <v>8.5120000000000005</v>
      </c>
      <c r="Y2721" s="13">
        <v>-3.3050000000000002</v>
      </c>
      <c r="Z2721" s="13">
        <v>6.0830000000000002</v>
      </c>
      <c r="AA2721" s="13">
        <v>7.3040000000000003</v>
      </c>
      <c r="AB2721" s="1">
        <v>8200</v>
      </c>
      <c r="AC2721" s="13">
        <v>49.891004000000002</v>
      </c>
      <c r="AD2721" s="13">
        <v>4.1289189999999998</v>
      </c>
      <c r="AE2721" s="1" t="s">
        <v>12654</v>
      </c>
      <c r="AF2721" s="1" t="s">
        <v>12661</v>
      </c>
    </row>
    <row r="2722" spans="1:32" x14ac:dyDescent="0.2">
      <c r="A2722" s="1" t="s">
        <v>6893</v>
      </c>
      <c r="B2722" s="10">
        <v>4995350</v>
      </c>
      <c r="C2722" s="1" t="s">
        <v>2799</v>
      </c>
      <c r="D2722" s="1" t="s">
        <v>727</v>
      </c>
      <c r="E2722" s="11">
        <v>2470247</v>
      </c>
      <c r="F2722" s="11">
        <v>-525</v>
      </c>
      <c r="G2722" s="11">
        <v>124</v>
      </c>
      <c r="H2722" s="11">
        <v>209</v>
      </c>
      <c r="I2722" s="11">
        <v>153</v>
      </c>
      <c r="J2722" s="11">
        <v>473</v>
      </c>
      <c r="K2722" s="12" t="s">
        <v>2</v>
      </c>
      <c r="L2722" s="12" t="s">
        <v>2</v>
      </c>
      <c r="M2722" s="11">
        <v>685</v>
      </c>
      <c r="N2722" s="11">
        <v>943</v>
      </c>
      <c r="O2722" s="11">
        <v>1262</v>
      </c>
      <c r="P2722" s="11">
        <v>1402</v>
      </c>
      <c r="Q2722" s="11">
        <v>1328</v>
      </c>
      <c r="R2722" s="11">
        <v>-233</v>
      </c>
      <c r="S2722" s="11">
        <v>70</v>
      </c>
      <c r="T2722" s="11">
        <v>-18</v>
      </c>
      <c r="U2722" s="11">
        <v>-590</v>
      </c>
      <c r="V2722" s="11">
        <v>-756</v>
      </c>
      <c r="W2722" s="13">
        <v>-10.991</v>
      </c>
      <c r="X2722" s="13">
        <v>3.141</v>
      </c>
      <c r="Y2722" s="13">
        <v>4.3689999999999998</v>
      </c>
      <c r="Z2722" s="13">
        <v>2.1059999999999999</v>
      </c>
      <c r="AA2722" s="13">
        <v>2.9359999999999999</v>
      </c>
      <c r="AB2722" s="1">
        <v>9355</v>
      </c>
      <c r="AC2722" s="13">
        <v>6.531987</v>
      </c>
      <c r="AD2722" s="13">
        <v>0.26294800000000002</v>
      </c>
      <c r="AE2722" s="1" t="s">
        <v>12654</v>
      </c>
      <c r="AF2722" s="1" t="s">
        <v>12673</v>
      </c>
    </row>
    <row r="2723" spans="1:32" x14ac:dyDescent="0.2">
      <c r="A2723" s="1" t="s">
        <v>6894</v>
      </c>
      <c r="B2723" s="10">
        <v>4408762</v>
      </c>
      <c r="C2723" s="1" t="s">
        <v>2800</v>
      </c>
      <c r="D2723" s="1" t="s">
        <v>287</v>
      </c>
      <c r="E2723" s="11">
        <v>138844691</v>
      </c>
      <c r="F2723" s="11">
        <v>40691</v>
      </c>
      <c r="G2723" s="11">
        <v>35865</v>
      </c>
      <c r="H2723" s="11">
        <v>41420</v>
      </c>
      <c r="I2723" s="11">
        <v>39030</v>
      </c>
      <c r="J2723" s="11">
        <v>45671</v>
      </c>
      <c r="K2723" s="13">
        <v>49765</v>
      </c>
      <c r="L2723" s="13">
        <v>53637.5</v>
      </c>
      <c r="M2723" s="11">
        <v>49491</v>
      </c>
      <c r="N2723" s="11">
        <v>28696</v>
      </c>
      <c r="O2723" s="11">
        <v>19387</v>
      </c>
      <c r="P2723" s="11">
        <v>43347</v>
      </c>
      <c r="Q2723" s="11">
        <v>57502</v>
      </c>
      <c r="R2723" s="11">
        <v>-15820</v>
      </c>
      <c r="S2723" s="11">
        <v>-25486</v>
      </c>
      <c r="T2723" s="11">
        <v>-30087</v>
      </c>
      <c r="U2723" s="11">
        <v>-19968</v>
      </c>
      <c r="V2723" s="11">
        <v>-22685</v>
      </c>
      <c r="W2723" s="13">
        <v>9.0540000000000003</v>
      </c>
      <c r="X2723" s="13">
        <v>7.7329999999999997</v>
      </c>
      <c r="Y2723" s="13">
        <v>8.3949999999999996</v>
      </c>
      <c r="Z2723" s="13">
        <v>8.1760000000000002</v>
      </c>
      <c r="AA2723" s="13">
        <v>8.2720000000000002</v>
      </c>
      <c r="AB2723" s="1">
        <v>5947</v>
      </c>
      <c r="AC2723" s="13">
        <v>15.932785000000001</v>
      </c>
      <c r="AD2723" s="13">
        <v>1.309642</v>
      </c>
      <c r="AE2723" s="1" t="s">
        <v>12654</v>
      </c>
      <c r="AF2723" s="1" t="s">
        <v>12655</v>
      </c>
    </row>
    <row r="2724" spans="1:32" x14ac:dyDescent="0.2">
      <c r="A2724" s="1" t="s">
        <v>6895</v>
      </c>
      <c r="B2724" s="10">
        <v>4811242</v>
      </c>
      <c r="C2724" s="1" t="s">
        <v>2801</v>
      </c>
      <c r="D2724" s="1" t="s">
        <v>316</v>
      </c>
      <c r="E2724" s="11">
        <v>12319318</v>
      </c>
      <c r="F2724" s="11">
        <v>2221</v>
      </c>
      <c r="G2724" s="11">
        <v>3105</v>
      </c>
      <c r="H2724" s="11">
        <v>2845</v>
      </c>
      <c r="I2724" s="11">
        <v>3474</v>
      </c>
      <c r="J2724" s="11">
        <v>4034</v>
      </c>
      <c r="K2724" s="13">
        <v>4700</v>
      </c>
      <c r="L2724" s="13">
        <v>5100</v>
      </c>
      <c r="M2724" s="11">
        <v>2064</v>
      </c>
      <c r="N2724" s="11">
        <v>2841</v>
      </c>
      <c r="O2724" s="11">
        <v>1783</v>
      </c>
      <c r="P2724" s="11">
        <v>2857</v>
      </c>
      <c r="Q2724" s="11">
        <v>3437</v>
      </c>
      <c r="R2724" s="11">
        <v>-1137</v>
      </c>
      <c r="S2724" s="11">
        <v>-951</v>
      </c>
      <c r="T2724" s="11">
        <v>-3246</v>
      </c>
      <c r="U2724" s="11">
        <v>-2652</v>
      </c>
      <c r="V2724" s="11">
        <v>-1685</v>
      </c>
      <c r="W2724" s="13">
        <v>7.12</v>
      </c>
      <c r="X2724" s="13">
        <v>9.0950000000000006</v>
      </c>
      <c r="Y2724" s="13">
        <v>6.9329999999999998</v>
      </c>
      <c r="Z2724" s="13">
        <v>9.5009999999999994</v>
      </c>
      <c r="AA2724" s="13">
        <v>9.4290000000000003</v>
      </c>
      <c r="AB2724" s="1">
        <v>6823</v>
      </c>
      <c r="AC2724" s="13">
        <v>10.057073000000001</v>
      </c>
      <c r="AD2724" s="13">
        <v>0.96186000000000005</v>
      </c>
      <c r="AE2724" s="1" t="s">
        <v>12654</v>
      </c>
      <c r="AF2724" s="1" t="s">
        <v>12671</v>
      </c>
    </row>
    <row r="2725" spans="1:32" x14ac:dyDescent="0.2">
      <c r="A2725" s="1" t="s">
        <v>6896</v>
      </c>
      <c r="B2725" s="10">
        <v>27457685</v>
      </c>
      <c r="C2725" s="1" t="s">
        <v>2802</v>
      </c>
      <c r="D2725" s="1" t="s">
        <v>28</v>
      </c>
      <c r="E2725" s="11">
        <v>24429570</v>
      </c>
      <c r="F2725" s="12" t="s">
        <v>2</v>
      </c>
      <c r="G2725" s="11">
        <v>950</v>
      </c>
      <c r="H2725" s="11">
        <v>1378</v>
      </c>
      <c r="I2725" s="11">
        <v>1804</v>
      </c>
      <c r="J2725" s="11">
        <v>1958</v>
      </c>
      <c r="K2725" s="13">
        <v>2346</v>
      </c>
      <c r="L2725" s="13">
        <v>2986</v>
      </c>
      <c r="M2725" s="12" t="s">
        <v>2</v>
      </c>
      <c r="N2725" s="12" t="s">
        <v>2</v>
      </c>
      <c r="O2725" s="12" t="s">
        <v>2</v>
      </c>
      <c r="P2725" s="11">
        <v>1225</v>
      </c>
      <c r="Q2725" s="11">
        <v>1447</v>
      </c>
      <c r="R2725" s="12" t="s">
        <v>2</v>
      </c>
      <c r="S2725" s="12" t="s">
        <v>2</v>
      </c>
      <c r="T2725" s="12" t="s">
        <v>2</v>
      </c>
      <c r="U2725" s="11">
        <v>-1</v>
      </c>
      <c r="V2725" s="11">
        <v>-16</v>
      </c>
      <c r="W2725" s="12" t="s">
        <v>2</v>
      </c>
      <c r="X2725" s="12" t="s">
        <v>2</v>
      </c>
      <c r="Y2725" s="13">
        <v>29.789000000000001</v>
      </c>
      <c r="Z2725" s="13">
        <v>29.587</v>
      </c>
      <c r="AA2725" s="13">
        <v>24.725000000000001</v>
      </c>
      <c r="AB2725" s="1">
        <v>9168</v>
      </c>
      <c r="AC2725" s="13">
        <v>13.743805999999999</v>
      </c>
      <c r="AD2725" s="13">
        <v>3.0022359999999999</v>
      </c>
      <c r="AE2725" s="1" t="s">
        <v>12654</v>
      </c>
      <c r="AF2725" s="1" t="s">
        <v>12664</v>
      </c>
    </row>
    <row r="2726" spans="1:32" x14ac:dyDescent="0.2">
      <c r="A2726" s="1" t="s">
        <v>6897</v>
      </c>
      <c r="B2726" s="10">
        <v>4863469</v>
      </c>
      <c r="C2726" s="1" t="s">
        <v>2803</v>
      </c>
      <c r="D2726" s="1" t="s">
        <v>49</v>
      </c>
      <c r="E2726" s="11">
        <v>96013211</v>
      </c>
      <c r="F2726" s="11">
        <v>-14</v>
      </c>
      <c r="G2726" s="11">
        <v>-6</v>
      </c>
      <c r="H2726" s="11">
        <v>3</v>
      </c>
      <c r="I2726" s="11">
        <v>15</v>
      </c>
      <c r="J2726" s="11">
        <v>35</v>
      </c>
      <c r="K2726" s="12" t="s">
        <v>2</v>
      </c>
      <c r="L2726" s="12" t="s">
        <v>2</v>
      </c>
      <c r="M2726" s="11">
        <v>81</v>
      </c>
      <c r="N2726" s="11">
        <v>-30</v>
      </c>
      <c r="O2726" s="11">
        <v>12</v>
      </c>
      <c r="P2726" s="11">
        <v>-18</v>
      </c>
      <c r="Q2726" s="11">
        <v>58</v>
      </c>
      <c r="R2726" s="11">
        <v>86</v>
      </c>
      <c r="S2726" s="11">
        <v>35</v>
      </c>
      <c r="T2726" s="11">
        <v>146</v>
      </c>
      <c r="U2726" s="11">
        <v>58</v>
      </c>
      <c r="V2726" s="11">
        <v>8</v>
      </c>
      <c r="W2726" s="13">
        <v>-2.4580000000000002</v>
      </c>
      <c r="X2726" s="13">
        <v>-2.57</v>
      </c>
      <c r="Y2726" s="13">
        <v>1.1719999999999999</v>
      </c>
      <c r="Z2726" s="13">
        <v>-0.53500000000000003</v>
      </c>
      <c r="AA2726" s="13">
        <v>0.48699999999999999</v>
      </c>
      <c r="AB2726" s="1">
        <v>8836</v>
      </c>
      <c r="AC2726" s="12" t="s">
        <v>4019</v>
      </c>
      <c r="AD2726" s="13">
        <v>1.924984</v>
      </c>
      <c r="AE2726" s="1" t="s">
        <v>12654</v>
      </c>
      <c r="AF2726" s="1" t="s">
        <v>12660</v>
      </c>
    </row>
    <row r="2727" spans="1:32" x14ac:dyDescent="0.2">
      <c r="A2727" s="1" t="s">
        <v>6898</v>
      </c>
      <c r="B2727" s="10">
        <v>8510775</v>
      </c>
      <c r="C2727" s="1"/>
      <c r="D2727" s="1" t="s">
        <v>108</v>
      </c>
      <c r="E2727" s="11">
        <v>1000000</v>
      </c>
      <c r="F2727" s="12" t="s">
        <v>2</v>
      </c>
      <c r="G2727" s="11">
        <v>246</v>
      </c>
      <c r="H2727" s="11">
        <v>275</v>
      </c>
      <c r="I2727" s="11">
        <v>410</v>
      </c>
      <c r="J2727" s="11">
        <v>160</v>
      </c>
      <c r="K2727" s="12" t="s">
        <v>2</v>
      </c>
      <c r="L2727" s="12" t="s">
        <v>2</v>
      </c>
      <c r="M2727" s="12" t="s">
        <v>2</v>
      </c>
      <c r="N2727" s="12" t="s">
        <v>2</v>
      </c>
      <c r="O2727" s="12" t="s">
        <v>2</v>
      </c>
      <c r="P2727" s="11">
        <v>467</v>
      </c>
      <c r="Q2727" s="11">
        <v>21</v>
      </c>
      <c r="R2727" s="12" t="s">
        <v>2</v>
      </c>
      <c r="S2727" s="12" t="s">
        <v>2</v>
      </c>
      <c r="T2727" s="12" t="s">
        <v>2</v>
      </c>
      <c r="U2727" s="11">
        <v>-41</v>
      </c>
      <c r="V2727" s="11">
        <v>-107</v>
      </c>
      <c r="W2727" s="12" t="s">
        <v>2</v>
      </c>
      <c r="X2727" s="12" t="s">
        <v>2</v>
      </c>
      <c r="Y2727" s="13">
        <v>17.571999999999999</v>
      </c>
      <c r="Z2727" s="13">
        <v>21.088999999999999</v>
      </c>
      <c r="AA2727" s="13">
        <v>4.4530000000000003</v>
      </c>
      <c r="AB2727" s="1" t="s">
        <v>6899</v>
      </c>
      <c r="AC2727" s="13">
        <v>24.756851999999999</v>
      </c>
      <c r="AD2727" s="12" t="s">
        <v>2</v>
      </c>
      <c r="AE2727" s="1" t="s">
        <v>12654</v>
      </c>
      <c r="AF2727" s="1" t="s">
        <v>12658</v>
      </c>
    </row>
    <row r="2728" spans="1:32" x14ac:dyDescent="0.2">
      <c r="A2728" s="1" t="s">
        <v>6900</v>
      </c>
      <c r="B2728" s="10">
        <v>4996636</v>
      </c>
      <c r="C2728" s="1" t="s">
        <v>2804</v>
      </c>
      <c r="D2728" s="1" t="s">
        <v>28</v>
      </c>
      <c r="E2728" s="11">
        <v>7463654</v>
      </c>
      <c r="F2728" s="11">
        <v>655</v>
      </c>
      <c r="G2728" s="11">
        <v>670</v>
      </c>
      <c r="H2728" s="11">
        <v>565</v>
      </c>
      <c r="I2728" s="11">
        <v>301</v>
      </c>
      <c r="J2728" s="11">
        <v>264</v>
      </c>
      <c r="K2728" s="12" t="s">
        <v>2</v>
      </c>
      <c r="L2728" s="12" t="s">
        <v>2</v>
      </c>
      <c r="M2728" s="11">
        <v>1053</v>
      </c>
      <c r="N2728" s="11">
        <v>651</v>
      </c>
      <c r="O2728" s="11">
        <v>916</v>
      </c>
      <c r="P2728" s="11">
        <v>812</v>
      </c>
      <c r="Q2728" s="11">
        <v>226</v>
      </c>
      <c r="R2728" s="11">
        <v>-441</v>
      </c>
      <c r="S2728" s="11">
        <v>-793</v>
      </c>
      <c r="T2728" s="11">
        <v>-790</v>
      </c>
      <c r="U2728" s="11">
        <v>-713</v>
      </c>
      <c r="V2728" s="11">
        <v>-1020</v>
      </c>
      <c r="W2728" s="13">
        <v>8.7539999999999996</v>
      </c>
      <c r="X2728" s="13">
        <v>8.1470000000000002</v>
      </c>
      <c r="Y2728" s="13">
        <v>6.1509999999999998</v>
      </c>
      <c r="Z2728" s="13">
        <v>2.984</v>
      </c>
      <c r="AA2728" s="13">
        <v>-0.51700000000000002</v>
      </c>
      <c r="AB2728" s="1">
        <v>3768</v>
      </c>
      <c r="AC2728" s="13">
        <v>3.0497359999999998</v>
      </c>
      <c r="AD2728" s="13">
        <v>0.64652200000000004</v>
      </c>
      <c r="AE2728" s="1" t="s">
        <v>12654</v>
      </c>
      <c r="AF2728" s="1" t="s">
        <v>12664</v>
      </c>
    </row>
    <row r="2729" spans="1:32" x14ac:dyDescent="0.2">
      <c r="A2729" s="1" t="s">
        <v>6901</v>
      </c>
      <c r="B2729" s="10">
        <v>4251839</v>
      </c>
      <c r="C2729" s="1" t="s">
        <v>2805</v>
      </c>
      <c r="D2729" s="1" t="s">
        <v>152</v>
      </c>
      <c r="E2729" s="11">
        <v>63710784</v>
      </c>
      <c r="F2729" s="11">
        <v>1396</v>
      </c>
      <c r="G2729" s="11">
        <v>4165</v>
      </c>
      <c r="H2729" s="11">
        <v>5956</v>
      </c>
      <c r="I2729" s="11">
        <v>5257</v>
      </c>
      <c r="J2729" s="11">
        <v>6184</v>
      </c>
      <c r="K2729" s="13">
        <v>5600</v>
      </c>
      <c r="L2729" s="13">
        <v>5900</v>
      </c>
      <c r="M2729" s="11">
        <v>5628</v>
      </c>
      <c r="N2729" s="11">
        <v>5390</v>
      </c>
      <c r="O2729" s="11">
        <v>5644</v>
      </c>
      <c r="P2729" s="11">
        <v>6482</v>
      </c>
      <c r="Q2729" s="11">
        <v>3347</v>
      </c>
      <c r="R2729" s="11">
        <v>-2162</v>
      </c>
      <c r="S2729" s="11">
        <v>-1375</v>
      </c>
      <c r="T2729" s="11">
        <v>-742</v>
      </c>
      <c r="U2729" s="11">
        <v>-1305</v>
      </c>
      <c r="V2729" s="11">
        <v>-8303</v>
      </c>
      <c r="W2729" s="13">
        <v>2.7759999999999998</v>
      </c>
      <c r="X2729" s="13">
        <v>5.7690000000000001</v>
      </c>
      <c r="Y2729" s="13">
        <v>7.2670000000000003</v>
      </c>
      <c r="Z2729" s="13">
        <v>7.3650000000000002</v>
      </c>
      <c r="AA2729" s="13">
        <v>6.1289999999999996</v>
      </c>
      <c r="AB2729" s="1">
        <v>6413</v>
      </c>
      <c r="AC2729" s="13">
        <v>18.485914999999999</v>
      </c>
      <c r="AD2729" s="13">
        <v>1.149794</v>
      </c>
      <c r="AE2729" s="1" t="s">
        <v>12654</v>
      </c>
      <c r="AF2729" s="1" t="s">
        <v>12659</v>
      </c>
    </row>
    <row r="2730" spans="1:32" x14ac:dyDescent="0.2">
      <c r="A2730" s="1" t="s">
        <v>6902</v>
      </c>
      <c r="B2730" s="10">
        <v>4259840</v>
      </c>
      <c r="C2730" s="1" t="s">
        <v>2806</v>
      </c>
      <c r="D2730" s="1" t="s">
        <v>115</v>
      </c>
      <c r="E2730" s="11">
        <v>170301680</v>
      </c>
      <c r="F2730" s="11">
        <v>991</v>
      </c>
      <c r="G2730" s="11">
        <v>3042</v>
      </c>
      <c r="H2730" s="11">
        <v>2421</v>
      </c>
      <c r="I2730" s="11">
        <v>2629</v>
      </c>
      <c r="J2730" s="11">
        <v>2933</v>
      </c>
      <c r="K2730" s="13">
        <v>2820</v>
      </c>
      <c r="L2730" s="13">
        <v>3085</v>
      </c>
      <c r="M2730" s="11">
        <v>-36</v>
      </c>
      <c r="N2730" s="11">
        <v>3607</v>
      </c>
      <c r="O2730" s="11">
        <v>2779</v>
      </c>
      <c r="P2730" s="11">
        <v>1653</v>
      </c>
      <c r="Q2730" s="11">
        <v>2450</v>
      </c>
      <c r="R2730" s="11">
        <v>-655</v>
      </c>
      <c r="S2730" s="11">
        <v>-1011</v>
      </c>
      <c r="T2730" s="11">
        <v>-1016</v>
      </c>
      <c r="U2730" s="11">
        <v>-1028</v>
      </c>
      <c r="V2730" s="11">
        <v>-801</v>
      </c>
      <c r="W2730" s="13">
        <v>6.8310000000000004</v>
      </c>
      <c r="X2730" s="13">
        <v>28.346</v>
      </c>
      <c r="Y2730" s="13">
        <v>15.16</v>
      </c>
      <c r="Z2730" s="13">
        <v>18.759</v>
      </c>
      <c r="AA2730" s="13">
        <v>16.989999999999998</v>
      </c>
      <c r="AB2730" s="1">
        <v>4714</v>
      </c>
      <c r="AC2730" s="13">
        <v>23.936817000000001</v>
      </c>
      <c r="AD2730" s="13">
        <v>3.0672459999999999</v>
      </c>
      <c r="AE2730" s="1" t="s">
        <v>12654</v>
      </c>
      <c r="AF2730" s="1" t="s">
        <v>12661</v>
      </c>
    </row>
    <row r="2731" spans="1:32" x14ac:dyDescent="0.2">
      <c r="A2731" s="1" t="s">
        <v>6903</v>
      </c>
      <c r="B2731" s="10">
        <v>137666417</v>
      </c>
      <c r="C2731" s="1"/>
      <c r="D2731" s="1" t="s">
        <v>148</v>
      </c>
      <c r="E2731" s="11">
        <v>200000</v>
      </c>
      <c r="F2731" s="12" t="s">
        <v>2</v>
      </c>
      <c r="G2731" s="12" t="s">
        <v>2</v>
      </c>
      <c r="H2731" s="11">
        <v>45</v>
      </c>
      <c r="I2731" s="11">
        <v>19</v>
      </c>
      <c r="J2731" s="11">
        <v>19</v>
      </c>
      <c r="K2731" s="12" t="s">
        <v>2</v>
      </c>
      <c r="L2731" s="12" t="s">
        <v>2</v>
      </c>
      <c r="M2731" s="12" t="s">
        <v>2</v>
      </c>
      <c r="N2731" s="12" t="s">
        <v>2</v>
      </c>
      <c r="O2731" s="12" t="s">
        <v>2</v>
      </c>
      <c r="P2731" s="12" t="s">
        <v>2</v>
      </c>
      <c r="Q2731" s="12" t="s">
        <v>2</v>
      </c>
      <c r="R2731" s="12" t="s">
        <v>2</v>
      </c>
      <c r="S2731" s="12" t="s">
        <v>2</v>
      </c>
      <c r="T2731" s="12" t="s">
        <v>2</v>
      </c>
      <c r="U2731" s="12" t="s">
        <v>2</v>
      </c>
      <c r="V2731" s="12" t="s">
        <v>2</v>
      </c>
      <c r="W2731" s="12" t="s">
        <v>2</v>
      </c>
      <c r="X2731" s="12" t="s">
        <v>2</v>
      </c>
      <c r="Y2731" s="12" t="s">
        <v>2</v>
      </c>
      <c r="Z2731" s="13">
        <v>71.429000000000002</v>
      </c>
      <c r="AA2731" s="13">
        <v>71.429000000000002</v>
      </c>
      <c r="AB2731" s="1" t="s">
        <v>6904</v>
      </c>
      <c r="AC2731" s="13">
        <v>40</v>
      </c>
      <c r="AD2731" s="12" t="s">
        <v>2</v>
      </c>
      <c r="AE2731" s="1" t="s">
        <v>12654</v>
      </c>
      <c r="AF2731" s="1" t="s">
        <v>12658</v>
      </c>
    </row>
    <row r="2732" spans="1:32" x14ac:dyDescent="0.2">
      <c r="A2732" s="1" t="s">
        <v>6905</v>
      </c>
      <c r="B2732" s="10">
        <v>4277152</v>
      </c>
      <c r="C2732" s="1" t="s">
        <v>2807</v>
      </c>
      <c r="D2732" s="1" t="s">
        <v>177</v>
      </c>
      <c r="E2732" s="11">
        <v>8229966</v>
      </c>
      <c r="F2732" s="11">
        <v>577</v>
      </c>
      <c r="G2732" s="11">
        <v>1244</v>
      </c>
      <c r="H2732" s="11">
        <v>1125</v>
      </c>
      <c r="I2732" s="11">
        <v>9</v>
      </c>
      <c r="J2732" s="11">
        <v>-76</v>
      </c>
      <c r="K2732" s="12" t="s">
        <v>2</v>
      </c>
      <c r="L2732" s="12" t="s">
        <v>2</v>
      </c>
      <c r="M2732" s="11">
        <v>591</v>
      </c>
      <c r="N2732" s="11">
        <v>1113</v>
      </c>
      <c r="O2732" s="11">
        <v>1253</v>
      </c>
      <c r="P2732" s="11">
        <v>973</v>
      </c>
      <c r="Q2732" s="11">
        <v>186</v>
      </c>
      <c r="R2732" s="11">
        <v>-611</v>
      </c>
      <c r="S2732" s="11">
        <v>-1169</v>
      </c>
      <c r="T2732" s="11">
        <v>-1033</v>
      </c>
      <c r="U2732" s="11">
        <v>-705</v>
      </c>
      <c r="V2732" s="11">
        <v>-859</v>
      </c>
      <c r="W2732" s="13">
        <v>43.695999999999998</v>
      </c>
      <c r="X2732" s="13">
        <v>40.130000000000003</v>
      </c>
      <c r="Y2732" s="13">
        <v>20.504999999999999</v>
      </c>
      <c r="Z2732" s="13">
        <v>-2.875</v>
      </c>
      <c r="AA2732" s="13">
        <v>-1.7669999999999999</v>
      </c>
      <c r="AB2732" s="1">
        <v>6666</v>
      </c>
      <c r="AC2732" s="12" t="s">
        <v>4019</v>
      </c>
      <c r="AD2732" s="13">
        <v>0.85340800000000006</v>
      </c>
      <c r="AE2732" s="1" t="s">
        <v>12654</v>
      </c>
      <c r="AF2732" s="1" t="s">
        <v>12659</v>
      </c>
    </row>
    <row r="2733" spans="1:32" x14ac:dyDescent="0.2">
      <c r="A2733" s="1" t="s">
        <v>6906</v>
      </c>
      <c r="B2733" s="10">
        <v>4992547</v>
      </c>
      <c r="C2733" s="1" t="s">
        <v>2808</v>
      </c>
      <c r="D2733" s="1" t="s">
        <v>58</v>
      </c>
      <c r="E2733" s="11">
        <v>8098374</v>
      </c>
      <c r="F2733" s="11">
        <v>1784</v>
      </c>
      <c r="G2733" s="11">
        <v>2582</v>
      </c>
      <c r="H2733" s="11">
        <v>3326</v>
      </c>
      <c r="I2733" s="11">
        <v>3544</v>
      </c>
      <c r="J2733" s="11">
        <v>3882</v>
      </c>
      <c r="K2733" s="12" t="s">
        <v>2</v>
      </c>
      <c r="L2733" s="12" t="s">
        <v>2</v>
      </c>
      <c r="M2733" s="11">
        <v>2145</v>
      </c>
      <c r="N2733" s="11">
        <v>2310</v>
      </c>
      <c r="O2733" s="11">
        <v>2128</v>
      </c>
      <c r="P2733" s="11">
        <v>1496</v>
      </c>
      <c r="Q2733" s="11">
        <v>3127</v>
      </c>
      <c r="R2733" s="11">
        <v>-466</v>
      </c>
      <c r="S2733" s="11">
        <v>-764</v>
      </c>
      <c r="T2733" s="11">
        <v>-1569</v>
      </c>
      <c r="U2733" s="11">
        <v>-1253</v>
      </c>
      <c r="V2733" s="11">
        <v>-2310</v>
      </c>
      <c r="W2733" s="13">
        <v>8.0549999999999997</v>
      </c>
      <c r="X2733" s="13">
        <v>11.125999999999999</v>
      </c>
      <c r="Y2733" s="13">
        <v>13.579000000000001</v>
      </c>
      <c r="Z2733" s="13">
        <v>12.327</v>
      </c>
      <c r="AA2733" s="13">
        <v>11.526999999999999</v>
      </c>
      <c r="AB2733" s="1">
        <v>7525</v>
      </c>
      <c r="AC2733" s="13">
        <v>10.717658999999999</v>
      </c>
      <c r="AD2733" s="13">
        <v>1.165133</v>
      </c>
      <c r="AE2733" s="1" t="s">
        <v>12654</v>
      </c>
      <c r="AF2733" s="1" t="s">
        <v>12658</v>
      </c>
    </row>
    <row r="2734" spans="1:32" x14ac:dyDescent="0.2">
      <c r="A2734" s="1" t="s">
        <v>6907</v>
      </c>
      <c r="B2734" s="10">
        <v>4864247</v>
      </c>
      <c r="C2734" s="1" t="s">
        <v>2809</v>
      </c>
      <c r="D2734" s="1" t="s">
        <v>13</v>
      </c>
      <c r="E2734" s="11">
        <v>89884180</v>
      </c>
      <c r="F2734" s="11">
        <v>300</v>
      </c>
      <c r="G2734" s="11">
        <v>646</v>
      </c>
      <c r="H2734" s="11">
        <v>749</v>
      </c>
      <c r="I2734" s="11">
        <v>1044</v>
      </c>
      <c r="J2734" s="11">
        <v>1044</v>
      </c>
      <c r="K2734" s="12" t="s">
        <v>2</v>
      </c>
      <c r="L2734" s="12" t="s">
        <v>2</v>
      </c>
      <c r="M2734" s="11">
        <v>-418</v>
      </c>
      <c r="N2734" s="11">
        <v>271</v>
      </c>
      <c r="O2734" s="11">
        <v>1043</v>
      </c>
      <c r="P2734" s="11">
        <v>2060</v>
      </c>
      <c r="Q2734" s="11">
        <v>2060</v>
      </c>
      <c r="R2734" s="11">
        <v>-108</v>
      </c>
      <c r="S2734" s="11">
        <v>-622</v>
      </c>
      <c r="T2734" s="11">
        <v>-488</v>
      </c>
      <c r="U2734" s="11">
        <v>-729</v>
      </c>
      <c r="V2734" s="11">
        <v>-729</v>
      </c>
      <c r="W2734" s="13">
        <v>5.0540000000000003</v>
      </c>
      <c r="X2734" s="13">
        <v>9.3260000000000005</v>
      </c>
      <c r="Y2734" s="13">
        <v>10.749000000000001</v>
      </c>
      <c r="Z2734" s="13">
        <v>10.178000000000001</v>
      </c>
      <c r="AA2734" s="13">
        <v>10.178000000000001</v>
      </c>
      <c r="AB2734" s="1">
        <v>1435</v>
      </c>
      <c r="AC2734" s="13">
        <v>29.747547999999998</v>
      </c>
      <c r="AD2734" s="13">
        <v>1.7691840000000001</v>
      </c>
      <c r="AE2734" s="1" t="s">
        <v>12654</v>
      </c>
      <c r="AF2734" s="1" t="s">
        <v>12660</v>
      </c>
    </row>
    <row r="2735" spans="1:32" x14ac:dyDescent="0.2">
      <c r="A2735" s="1" t="s">
        <v>6908</v>
      </c>
      <c r="B2735" s="10">
        <v>9727139</v>
      </c>
      <c r="C2735" s="1" t="s">
        <v>2810</v>
      </c>
      <c r="D2735" s="1" t="s">
        <v>2811</v>
      </c>
      <c r="E2735" s="11">
        <v>3798139</v>
      </c>
      <c r="F2735" s="11">
        <v>201</v>
      </c>
      <c r="G2735" s="11">
        <v>-59</v>
      </c>
      <c r="H2735" s="11">
        <v>229</v>
      </c>
      <c r="I2735" s="11">
        <v>480</v>
      </c>
      <c r="J2735" s="11">
        <v>480</v>
      </c>
      <c r="K2735" s="12" t="s">
        <v>2</v>
      </c>
      <c r="L2735" s="12" t="s">
        <v>2</v>
      </c>
      <c r="M2735" s="11">
        <v>1019</v>
      </c>
      <c r="N2735" s="11">
        <v>-631</v>
      </c>
      <c r="O2735" s="11">
        <v>760</v>
      </c>
      <c r="P2735" s="11">
        <v>638</v>
      </c>
      <c r="Q2735" s="11">
        <v>638</v>
      </c>
      <c r="R2735" s="11">
        <v>-114</v>
      </c>
      <c r="S2735" s="11">
        <v>-169</v>
      </c>
      <c r="T2735" s="11">
        <v>-131</v>
      </c>
      <c r="U2735" s="11">
        <v>-82</v>
      </c>
      <c r="V2735" s="11">
        <v>-82</v>
      </c>
      <c r="W2735" s="13">
        <v>31.542000000000002</v>
      </c>
      <c r="X2735" s="13">
        <v>-5.0789999999999997</v>
      </c>
      <c r="Y2735" s="13">
        <v>22.289000000000001</v>
      </c>
      <c r="Z2735" s="13">
        <v>33.350999999999999</v>
      </c>
      <c r="AA2735" s="13">
        <v>33.350999999999999</v>
      </c>
      <c r="AB2735" s="1">
        <v>4374</v>
      </c>
      <c r="AC2735" s="13">
        <v>25.188849000000001</v>
      </c>
      <c r="AD2735" s="13">
        <v>9.8332820000000005</v>
      </c>
      <c r="AE2735" s="1" t="s">
        <v>12654</v>
      </c>
      <c r="AF2735" s="1" t="s">
        <v>12668</v>
      </c>
    </row>
    <row r="2736" spans="1:32" x14ac:dyDescent="0.2">
      <c r="A2736" s="1" t="s">
        <v>6909</v>
      </c>
      <c r="B2736" s="10">
        <v>4251835</v>
      </c>
      <c r="C2736" s="1" t="s">
        <v>2812</v>
      </c>
      <c r="D2736" s="1" t="s">
        <v>20</v>
      </c>
      <c r="E2736" s="11">
        <v>26131064</v>
      </c>
      <c r="F2736" s="11">
        <v>1109</v>
      </c>
      <c r="G2736" s="11">
        <v>2156</v>
      </c>
      <c r="H2736" s="11">
        <v>1501</v>
      </c>
      <c r="I2736" s="11">
        <v>1739</v>
      </c>
      <c r="J2736" s="11">
        <v>1244</v>
      </c>
      <c r="K2736" s="13">
        <v>1050</v>
      </c>
      <c r="L2736" s="13">
        <v>1100</v>
      </c>
      <c r="M2736" s="11">
        <v>2763</v>
      </c>
      <c r="N2736" s="11">
        <v>3421</v>
      </c>
      <c r="O2736" s="11">
        <v>2213</v>
      </c>
      <c r="P2736" s="11">
        <v>3565</v>
      </c>
      <c r="Q2736" s="11">
        <v>2027</v>
      </c>
      <c r="R2736" s="11">
        <v>-2499</v>
      </c>
      <c r="S2736" s="11">
        <v>-1014</v>
      </c>
      <c r="T2736" s="11">
        <v>-1078</v>
      </c>
      <c r="U2736" s="11">
        <v>-1244</v>
      </c>
      <c r="V2736" s="11">
        <v>-1403</v>
      </c>
      <c r="W2736" s="13">
        <v>4.1619999999999999</v>
      </c>
      <c r="X2736" s="13">
        <v>4.819</v>
      </c>
      <c r="Y2736" s="13">
        <v>3.702</v>
      </c>
      <c r="Z2736" s="13">
        <v>4.2949999999999999</v>
      </c>
      <c r="AA2736" s="13">
        <v>1.1339999999999999</v>
      </c>
      <c r="AB2736" s="1">
        <v>2910</v>
      </c>
      <c r="AC2736" s="13">
        <v>87.925697</v>
      </c>
      <c r="AD2736" s="13">
        <v>1.2984599999999999</v>
      </c>
      <c r="AE2736" s="1" t="s">
        <v>12654</v>
      </c>
      <c r="AF2736" s="1" t="s">
        <v>12661</v>
      </c>
    </row>
    <row r="2737" spans="1:32" x14ac:dyDescent="0.2">
      <c r="A2737" s="1" t="s">
        <v>6910</v>
      </c>
      <c r="B2737" s="10">
        <v>10144151</v>
      </c>
      <c r="C2737" s="1" t="s">
        <v>2813</v>
      </c>
      <c r="D2737" s="1" t="s">
        <v>41</v>
      </c>
      <c r="E2737" s="11">
        <v>3725100</v>
      </c>
      <c r="F2737" s="11">
        <v>396</v>
      </c>
      <c r="G2737" s="11">
        <v>693</v>
      </c>
      <c r="H2737" s="11">
        <v>481</v>
      </c>
      <c r="I2737" s="11">
        <v>428</v>
      </c>
      <c r="J2737" s="11">
        <v>428</v>
      </c>
      <c r="K2737" s="12" t="s">
        <v>2</v>
      </c>
      <c r="L2737" s="12" t="s">
        <v>2</v>
      </c>
      <c r="M2737" s="12" t="s">
        <v>2</v>
      </c>
      <c r="N2737" s="12" t="s">
        <v>2</v>
      </c>
      <c r="O2737" s="11">
        <v>185</v>
      </c>
      <c r="P2737" s="11">
        <v>341</v>
      </c>
      <c r="Q2737" s="11">
        <v>341</v>
      </c>
      <c r="R2737" s="12" t="s">
        <v>2</v>
      </c>
      <c r="S2737" s="12" t="s">
        <v>2</v>
      </c>
      <c r="T2737" s="11">
        <v>-146</v>
      </c>
      <c r="U2737" s="11">
        <v>-83</v>
      </c>
      <c r="V2737" s="11">
        <v>-83</v>
      </c>
      <c r="W2737" s="12" t="s">
        <v>2</v>
      </c>
      <c r="X2737" s="13">
        <v>53.832000000000001</v>
      </c>
      <c r="Y2737" s="13">
        <v>17.074999999999999</v>
      </c>
      <c r="Z2737" s="13">
        <v>10.986000000000001</v>
      </c>
      <c r="AA2737" s="13">
        <v>10.986000000000001</v>
      </c>
      <c r="AB2737" s="1">
        <v>5868</v>
      </c>
      <c r="AC2737" s="13">
        <v>8.0963030000000007</v>
      </c>
      <c r="AD2737" s="13">
        <v>1.305569</v>
      </c>
      <c r="AE2737" s="1" t="s">
        <v>12654</v>
      </c>
      <c r="AF2737" s="1" t="s">
        <v>12663</v>
      </c>
    </row>
    <row r="2738" spans="1:32" x14ac:dyDescent="0.2">
      <c r="A2738" s="1" t="s">
        <v>6911</v>
      </c>
      <c r="B2738" s="10">
        <v>4214478</v>
      </c>
      <c r="C2738" s="1" t="s">
        <v>2814</v>
      </c>
      <c r="D2738" s="1" t="s">
        <v>17</v>
      </c>
      <c r="E2738" s="11">
        <v>386035306</v>
      </c>
      <c r="F2738" s="11">
        <v>38490</v>
      </c>
      <c r="G2738" s="11">
        <v>71480</v>
      </c>
      <c r="H2738" s="11">
        <v>92318</v>
      </c>
      <c r="I2738" s="11">
        <v>43327</v>
      </c>
      <c r="J2738" s="11">
        <v>-40061</v>
      </c>
      <c r="K2738" s="13">
        <v>10435.47568</v>
      </c>
      <c r="L2738" s="13">
        <v>40316.824500000002</v>
      </c>
      <c r="M2738" s="11">
        <v>45975</v>
      </c>
      <c r="N2738" s="11">
        <v>92181</v>
      </c>
      <c r="O2738" s="11">
        <v>98628</v>
      </c>
      <c r="P2738" s="11">
        <v>82858</v>
      </c>
      <c r="Q2738" s="11">
        <v>83956</v>
      </c>
      <c r="R2738" s="11">
        <v>-40844</v>
      </c>
      <c r="S2738" s="11">
        <v>-55437</v>
      </c>
      <c r="T2738" s="11">
        <v>-88738</v>
      </c>
      <c r="U2738" s="11">
        <v>-431952</v>
      </c>
      <c r="V2738" s="11">
        <v>-115678</v>
      </c>
      <c r="W2738" s="13">
        <v>4.9880000000000004</v>
      </c>
      <c r="X2738" s="13">
        <v>8.3059999999999992</v>
      </c>
      <c r="Y2738" s="13">
        <v>9.1579999999999995</v>
      </c>
      <c r="Z2738" s="13">
        <v>5.7350000000000003</v>
      </c>
      <c r="AA2738" s="13">
        <v>-5.3869999999999996</v>
      </c>
      <c r="AB2738" s="1">
        <v>6963</v>
      </c>
      <c r="AC2738" s="12" t="s">
        <v>4019</v>
      </c>
      <c r="AD2738" s="13">
        <v>0.87603699999999995</v>
      </c>
      <c r="AE2738" s="1" t="s">
        <v>12654</v>
      </c>
      <c r="AF2738" s="1" t="s">
        <v>12662</v>
      </c>
    </row>
    <row r="2739" spans="1:32" x14ac:dyDescent="0.2">
      <c r="A2739" s="1" t="s">
        <v>6912</v>
      </c>
      <c r="B2739" s="10">
        <v>4813086</v>
      </c>
      <c r="C2739" s="1" t="s">
        <v>2815</v>
      </c>
      <c r="D2739" s="1" t="s">
        <v>47</v>
      </c>
      <c r="E2739" s="11">
        <v>225964368</v>
      </c>
      <c r="F2739" s="11">
        <v>21867</v>
      </c>
      <c r="G2739" s="11">
        <v>28192</v>
      </c>
      <c r="H2739" s="11">
        <v>33538</v>
      </c>
      <c r="I2739" s="11">
        <v>40167</v>
      </c>
      <c r="J2739" s="11">
        <v>38465</v>
      </c>
      <c r="K2739" s="13">
        <v>40173.137040000001</v>
      </c>
      <c r="L2739" s="13">
        <v>43116.232400000001</v>
      </c>
      <c r="M2739" s="11">
        <v>20008</v>
      </c>
      <c r="N2739" s="11">
        <v>27250</v>
      </c>
      <c r="O2739" s="11">
        <v>30924</v>
      </c>
      <c r="P2739" s="11">
        <v>34245</v>
      </c>
      <c r="Q2739" s="11">
        <v>36917</v>
      </c>
      <c r="R2739" s="11">
        <v>-10237</v>
      </c>
      <c r="S2739" s="11">
        <v>-16406</v>
      </c>
      <c r="T2739" s="11">
        <v>-13176</v>
      </c>
      <c r="U2739" s="11">
        <v>-16317</v>
      </c>
      <c r="V2739" s="11">
        <v>-89170</v>
      </c>
      <c r="W2739" s="13">
        <v>11.307</v>
      </c>
      <c r="X2739" s="13">
        <v>12.423999999999999</v>
      </c>
      <c r="Y2739" s="13">
        <v>13.250999999999999</v>
      </c>
      <c r="Z2739" s="13">
        <v>13.587</v>
      </c>
      <c r="AA2739" s="13">
        <v>11.94</v>
      </c>
      <c r="AB2739" s="1">
        <v>4527</v>
      </c>
      <c r="AC2739" s="13">
        <v>16.139047999999999</v>
      </c>
      <c r="AD2739" s="13">
        <v>2.0475289999999999</v>
      </c>
      <c r="AE2739" s="1" t="s">
        <v>12654</v>
      </c>
      <c r="AF2739" s="1" t="s">
        <v>12669</v>
      </c>
    </row>
    <row r="2740" spans="1:32" x14ac:dyDescent="0.2">
      <c r="A2740" s="1" t="s">
        <v>6913</v>
      </c>
      <c r="B2740" s="10">
        <v>4255649</v>
      </c>
      <c r="C2740" s="1" t="s">
        <v>2816</v>
      </c>
      <c r="D2740" s="1" t="s">
        <v>90</v>
      </c>
      <c r="E2740" s="11">
        <v>19482872</v>
      </c>
      <c r="F2740" s="12" t="s">
        <v>2</v>
      </c>
      <c r="G2740" s="12" t="s">
        <v>2</v>
      </c>
      <c r="H2740" s="12" t="s">
        <v>2</v>
      </c>
      <c r="I2740" s="12" t="s">
        <v>2</v>
      </c>
      <c r="J2740" s="11">
        <v>3504</v>
      </c>
      <c r="K2740" s="12" t="s">
        <v>2</v>
      </c>
      <c r="L2740" s="12" t="s">
        <v>2</v>
      </c>
      <c r="M2740" s="12" t="s">
        <v>2</v>
      </c>
      <c r="N2740" s="12" t="s">
        <v>2</v>
      </c>
      <c r="O2740" s="12" t="s">
        <v>2</v>
      </c>
      <c r="P2740" s="12" t="s">
        <v>2</v>
      </c>
      <c r="Q2740" s="11">
        <v>3320</v>
      </c>
      <c r="R2740" s="12" t="s">
        <v>2</v>
      </c>
      <c r="S2740" s="12" t="s">
        <v>2</v>
      </c>
      <c r="T2740" s="12" t="s">
        <v>2</v>
      </c>
      <c r="U2740" s="12" t="s">
        <v>2</v>
      </c>
      <c r="V2740" s="11">
        <v>-2350</v>
      </c>
      <c r="W2740" s="12" t="s">
        <v>2</v>
      </c>
      <c r="X2740" s="12" t="s">
        <v>2</v>
      </c>
      <c r="Y2740" s="12" t="s">
        <v>2</v>
      </c>
      <c r="Z2740" s="12" t="s">
        <v>2</v>
      </c>
      <c r="AA2740" s="13">
        <v>13.861000000000001</v>
      </c>
      <c r="AB2740" s="1">
        <v>2266</v>
      </c>
      <c r="AC2740" s="13">
        <v>13.142227999999999</v>
      </c>
      <c r="AD2740" s="13">
        <v>1.719991</v>
      </c>
      <c r="AE2740" s="1" t="s">
        <v>12654</v>
      </c>
      <c r="AF2740" s="1" t="s">
        <v>12674</v>
      </c>
    </row>
    <row r="2741" spans="1:32" x14ac:dyDescent="0.2">
      <c r="A2741" s="1" t="s">
        <v>6914</v>
      </c>
      <c r="B2741" s="10">
        <v>4251833</v>
      </c>
      <c r="C2741" s="1" t="s">
        <v>2817</v>
      </c>
      <c r="D2741" s="1" t="s">
        <v>377</v>
      </c>
      <c r="E2741" s="11">
        <v>26341858</v>
      </c>
      <c r="F2741" s="11">
        <v>11094</v>
      </c>
      <c r="G2741" s="11">
        <v>10751</v>
      </c>
      <c r="H2741" s="11">
        <v>11873</v>
      </c>
      <c r="I2741" s="11">
        <v>9952</v>
      </c>
      <c r="J2741" s="11">
        <v>9952</v>
      </c>
      <c r="K2741" s="13">
        <v>8568.75</v>
      </c>
      <c r="L2741" s="13">
        <v>9715.4874999999993</v>
      </c>
      <c r="M2741" s="11">
        <v>4929</v>
      </c>
      <c r="N2741" s="11">
        <v>793</v>
      </c>
      <c r="O2741" s="11">
        <v>15428</v>
      </c>
      <c r="P2741" s="11">
        <v>11717</v>
      </c>
      <c r="Q2741" s="11">
        <v>11717</v>
      </c>
      <c r="R2741" s="11">
        <v>-803</v>
      </c>
      <c r="S2741" s="11">
        <v>-11351</v>
      </c>
      <c r="T2741" s="11">
        <v>-3576</v>
      </c>
      <c r="U2741" s="11">
        <v>-1193</v>
      </c>
      <c r="V2741" s="11">
        <v>-1193</v>
      </c>
      <c r="W2741" s="13">
        <v>35.192</v>
      </c>
      <c r="X2741" s="13">
        <v>28.698</v>
      </c>
      <c r="Y2741" s="13">
        <v>22.18</v>
      </c>
      <c r="Z2741" s="13">
        <v>13.81</v>
      </c>
      <c r="AA2741" s="13">
        <v>13.81</v>
      </c>
      <c r="AB2741" s="1">
        <v>7944</v>
      </c>
      <c r="AC2741" s="13">
        <v>14.444876000000001</v>
      </c>
      <c r="AD2741" s="13">
        <v>2.17014</v>
      </c>
      <c r="AE2741" s="1" t="s">
        <v>12654</v>
      </c>
      <c r="AF2741" s="1" t="s">
        <v>12655</v>
      </c>
    </row>
    <row r="2742" spans="1:32" x14ac:dyDescent="0.2">
      <c r="A2742" s="1" t="s">
        <v>6915</v>
      </c>
      <c r="B2742" s="10">
        <v>4554460</v>
      </c>
      <c r="C2742" s="1" t="s">
        <v>2818</v>
      </c>
      <c r="D2742" s="1" t="s">
        <v>62</v>
      </c>
      <c r="E2742" s="11">
        <v>173430740</v>
      </c>
      <c r="F2742" s="11">
        <v>9314</v>
      </c>
      <c r="G2742" s="11">
        <v>15810</v>
      </c>
      <c r="H2742" s="11">
        <v>26418</v>
      </c>
      <c r="I2742" s="11">
        <v>24139</v>
      </c>
      <c r="J2742" s="11">
        <v>32025</v>
      </c>
      <c r="K2742" s="13">
        <v>30963.3105</v>
      </c>
      <c r="L2742" s="13">
        <v>35677.915500000003</v>
      </c>
      <c r="M2742" s="11">
        <v>8157</v>
      </c>
      <c r="N2742" s="11">
        <v>3016</v>
      </c>
      <c r="O2742" s="11">
        <v>-1920</v>
      </c>
      <c r="P2742" s="11">
        <v>15544</v>
      </c>
      <c r="Q2742" s="11">
        <v>36791</v>
      </c>
      <c r="R2742" s="11">
        <v>-2658</v>
      </c>
      <c r="S2742" s="11">
        <v>-916</v>
      </c>
      <c r="T2742" s="11">
        <v>-5151</v>
      </c>
      <c r="U2742" s="11">
        <v>-5908</v>
      </c>
      <c r="V2742" s="11">
        <v>-6455</v>
      </c>
      <c r="W2742" s="13">
        <v>21.914000000000001</v>
      </c>
      <c r="X2742" s="13">
        <v>32.591000000000001</v>
      </c>
      <c r="Y2742" s="13">
        <v>36.311</v>
      </c>
      <c r="Z2742" s="13">
        <v>23.044</v>
      </c>
      <c r="AA2742" s="13">
        <v>20.273</v>
      </c>
      <c r="AB2742" s="1">
        <v>6323</v>
      </c>
      <c r="AC2742" s="13">
        <v>20.238263</v>
      </c>
      <c r="AD2742" s="13">
        <v>3.1945320000000001</v>
      </c>
      <c r="AE2742" s="1" t="s">
        <v>12654</v>
      </c>
      <c r="AF2742" s="1" t="s">
        <v>12662</v>
      </c>
    </row>
    <row r="2743" spans="1:32" x14ac:dyDescent="0.2">
      <c r="A2743" s="1" t="s">
        <v>6916</v>
      </c>
      <c r="B2743" s="10">
        <v>4375586</v>
      </c>
      <c r="C2743" s="1" t="s">
        <v>2819</v>
      </c>
      <c r="D2743" s="1" t="s">
        <v>68</v>
      </c>
      <c r="E2743" s="11">
        <v>262237307</v>
      </c>
      <c r="F2743" s="11">
        <v>-19286</v>
      </c>
      <c r="G2743" s="11">
        <v>-1726</v>
      </c>
      <c r="H2743" s="11">
        <v>16922</v>
      </c>
      <c r="I2743" s="11">
        <v>24196</v>
      </c>
      <c r="J2743" s="11">
        <v>28186</v>
      </c>
      <c r="K2743" s="13">
        <v>31326</v>
      </c>
      <c r="L2743" s="13">
        <v>35766</v>
      </c>
      <c r="M2743" s="11">
        <v>-7528</v>
      </c>
      <c r="N2743" s="11">
        <v>28304</v>
      </c>
      <c r="O2743" s="11">
        <v>35830</v>
      </c>
      <c r="P2743" s="11">
        <v>44632</v>
      </c>
      <c r="Q2743" s="11">
        <v>63955</v>
      </c>
      <c r="R2743" s="11">
        <v>-6344</v>
      </c>
      <c r="S2743" s="11">
        <v>-8473</v>
      </c>
      <c r="T2743" s="11">
        <v>-11911</v>
      </c>
      <c r="U2743" s="11">
        <v>-15356</v>
      </c>
      <c r="V2743" s="11">
        <v>-23992</v>
      </c>
      <c r="W2743" s="13">
        <v>-33.901000000000003</v>
      </c>
      <c r="X2743" s="13">
        <v>8.2460000000000004</v>
      </c>
      <c r="Y2743" s="13">
        <v>16.82</v>
      </c>
      <c r="Z2743" s="13">
        <v>23.788</v>
      </c>
      <c r="AA2743" s="13">
        <v>22.42</v>
      </c>
      <c r="AB2743" s="1">
        <v>4680</v>
      </c>
      <c r="AC2743" s="13">
        <v>17.510753000000001</v>
      </c>
      <c r="AD2743" s="13">
        <v>3.6632639999999999</v>
      </c>
      <c r="AE2743" s="1" t="s">
        <v>12654</v>
      </c>
      <c r="AF2743" s="1" t="s">
        <v>12661</v>
      </c>
    </row>
    <row r="2744" spans="1:32" x14ac:dyDescent="0.2">
      <c r="A2744" s="1" t="s">
        <v>6917</v>
      </c>
      <c r="B2744" s="10">
        <v>5329060</v>
      </c>
      <c r="C2744" s="1" t="s">
        <v>2820</v>
      </c>
      <c r="D2744" s="1" t="s">
        <v>182</v>
      </c>
      <c r="E2744" s="11">
        <v>7273170</v>
      </c>
      <c r="F2744" s="12" t="s">
        <v>2</v>
      </c>
      <c r="G2744" s="12" t="s">
        <v>2</v>
      </c>
      <c r="H2744" s="11">
        <v>-746.11300000000006</v>
      </c>
      <c r="I2744" s="11">
        <v>-470.03899999999999</v>
      </c>
      <c r="J2744" s="11">
        <v>-470.03899999999999</v>
      </c>
      <c r="K2744" s="12" t="s">
        <v>2</v>
      </c>
      <c r="L2744" s="12" t="s">
        <v>2</v>
      </c>
      <c r="M2744" s="12" t="s">
        <v>2</v>
      </c>
      <c r="N2744" s="12" t="s">
        <v>2</v>
      </c>
      <c r="O2744" s="11">
        <v>-488.2</v>
      </c>
      <c r="P2744" s="11">
        <v>-606.96400000000006</v>
      </c>
      <c r="Q2744" s="11">
        <v>-606.96400000000006</v>
      </c>
      <c r="R2744" s="12" t="s">
        <v>2</v>
      </c>
      <c r="S2744" s="12" t="s">
        <v>2</v>
      </c>
      <c r="T2744" s="11">
        <v>-51.15</v>
      </c>
      <c r="U2744" s="11">
        <v>-55.704999999999998</v>
      </c>
      <c r="V2744" s="11">
        <v>-55.704999999999998</v>
      </c>
      <c r="W2744" s="12" t="s">
        <v>2</v>
      </c>
      <c r="X2744" s="12" t="s">
        <v>2</v>
      </c>
      <c r="Y2744" s="12" t="s">
        <v>2</v>
      </c>
      <c r="Z2744" s="13">
        <v>-82.147999999999996</v>
      </c>
      <c r="AA2744" s="13">
        <v>-82.147999999999996</v>
      </c>
      <c r="AB2744" s="1" t="s">
        <v>6918</v>
      </c>
      <c r="AC2744" s="12" t="s">
        <v>4019</v>
      </c>
      <c r="AD2744" s="13">
        <v>39.214623000000003</v>
      </c>
      <c r="AE2744" s="1" t="s">
        <v>12654</v>
      </c>
      <c r="AF2744" s="1" t="s">
        <v>12664</v>
      </c>
    </row>
    <row r="2745" spans="1:32" x14ac:dyDescent="0.2">
      <c r="A2745" s="1" t="s">
        <v>6919</v>
      </c>
      <c r="B2745" s="10">
        <v>4156460</v>
      </c>
      <c r="C2745" s="1" t="s">
        <v>2821</v>
      </c>
      <c r="D2745" s="1" t="s">
        <v>20</v>
      </c>
      <c r="E2745" s="11">
        <v>49239817</v>
      </c>
      <c r="F2745" s="11">
        <v>-7367</v>
      </c>
      <c r="G2745" s="11">
        <v>2193</v>
      </c>
      <c r="H2745" s="11">
        <v>6074</v>
      </c>
      <c r="I2745" s="11">
        <v>7367</v>
      </c>
      <c r="J2745" s="11">
        <v>7367</v>
      </c>
      <c r="K2745" s="13">
        <v>7850</v>
      </c>
      <c r="L2745" s="13">
        <v>8500</v>
      </c>
      <c r="M2745" s="11">
        <v>-1886</v>
      </c>
      <c r="N2745" s="11">
        <v>7389</v>
      </c>
      <c r="O2745" s="11">
        <v>12536</v>
      </c>
      <c r="P2745" s="11">
        <v>10364</v>
      </c>
      <c r="Q2745" s="11">
        <v>10364</v>
      </c>
      <c r="R2745" s="11">
        <v>2061</v>
      </c>
      <c r="S2745" s="11">
        <v>-8552</v>
      </c>
      <c r="T2745" s="11">
        <v>-6593</v>
      </c>
      <c r="U2745" s="11">
        <v>-9843</v>
      </c>
      <c r="V2745" s="11">
        <v>-9843</v>
      </c>
      <c r="W2745" s="13">
        <v>-10.449</v>
      </c>
      <c r="X2745" s="13">
        <v>6.9889999999999999</v>
      </c>
      <c r="Y2745" s="13">
        <v>8.7119999999999997</v>
      </c>
      <c r="Z2745" s="13">
        <v>12.007</v>
      </c>
      <c r="AA2745" s="13">
        <v>12.007</v>
      </c>
      <c r="AB2745" s="1">
        <v>8179</v>
      </c>
      <c r="AC2745" s="13">
        <v>25.820007</v>
      </c>
      <c r="AD2745" s="13">
        <v>2.5318040000000002</v>
      </c>
      <c r="AE2745" s="1" t="s">
        <v>12654</v>
      </c>
      <c r="AF2745" s="1" t="s">
        <v>12661</v>
      </c>
    </row>
    <row r="2746" spans="1:32" x14ac:dyDescent="0.2">
      <c r="A2746" s="1" t="s">
        <v>6920</v>
      </c>
      <c r="B2746" s="10">
        <v>4972489</v>
      </c>
      <c r="C2746" s="1" t="s">
        <v>2822</v>
      </c>
      <c r="D2746" s="1" t="s">
        <v>17</v>
      </c>
      <c r="E2746" s="11">
        <v>26457424</v>
      </c>
      <c r="F2746" s="11">
        <v>6874</v>
      </c>
      <c r="G2746" s="11">
        <v>13018</v>
      </c>
      <c r="H2746" s="11">
        <v>11895</v>
      </c>
      <c r="I2746" s="11">
        <v>13108</v>
      </c>
      <c r="J2746" s="11">
        <v>13108</v>
      </c>
      <c r="K2746" s="13">
        <v>15400</v>
      </c>
      <c r="L2746" s="13">
        <v>17200</v>
      </c>
      <c r="M2746" s="11">
        <v>9337</v>
      </c>
      <c r="N2746" s="11">
        <v>15316</v>
      </c>
      <c r="O2746" s="11">
        <v>13857</v>
      </c>
      <c r="P2746" s="11">
        <v>13143</v>
      </c>
      <c r="Q2746" s="11">
        <v>13143</v>
      </c>
      <c r="R2746" s="11">
        <v>-15614</v>
      </c>
      <c r="S2746" s="11">
        <v>-1728</v>
      </c>
      <c r="T2746" s="11">
        <v>-8960</v>
      </c>
      <c r="U2746" s="11">
        <v>-6630</v>
      </c>
      <c r="V2746" s="11">
        <v>-6630</v>
      </c>
      <c r="W2746" s="13">
        <v>9.9290000000000003</v>
      </c>
      <c r="X2746" s="13">
        <v>16.277999999999999</v>
      </c>
      <c r="Y2746" s="13">
        <v>10.497</v>
      </c>
      <c r="Z2746" s="13">
        <v>10.359</v>
      </c>
      <c r="AA2746" s="13">
        <v>10.359</v>
      </c>
      <c r="AB2746" s="1">
        <v>3445</v>
      </c>
      <c r="AC2746" s="13">
        <v>10.654070000000001</v>
      </c>
      <c r="AD2746" s="13">
        <v>1.4476230000000001</v>
      </c>
      <c r="AE2746" s="1" t="s">
        <v>12654</v>
      </c>
      <c r="AF2746" s="1" t="s">
        <v>12662</v>
      </c>
    </row>
    <row r="2747" spans="1:32" x14ac:dyDescent="0.2">
      <c r="A2747" s="1" t="s">
        <v>6921</v>
      </c>
      <c r="B2747" s="10">
        <v>111616155</v>
      </c>
      <c r="C2747" s="1" t="s">
        <v>2823</v>
      </c>
      <c r="D2747" s="1" t="s">
        <v>229</v>
      </c>
      <c r="E2747" s="11">
        <v>1500000</v>
      </c>
      <c r="F2747" s="12" t="s">
        <v>2</v>
      </c>
      <c r="G2747" s="12" t="s">
        <v>2</v>
      </c>
      <c r="H2747" s="12" t="s">
        <v>2</v>
      </c>
      <c r="I2747" s="12" t="s">
        <v>2</v>
      </c>
      <c r="J2747" s="12" t="s">
        <v>2</v>
      </c>
      <c r="K2747" s="12" t="s">
        <v>2</v>
      </c>
      <c r="L2747" s="12" t="s">
        <v>2</v>
      </c>
      <c r="M2747" s="12" t="s">
        <v>2</v>
      </c>
      <c r="N2747" s="12" t="s">
        <v>2</v>
      </c>
      <c r="O2747" s="12" t="s">
        <v>2</v>
      </c>
      <c r="P2747" s="12" t="s">
        <v>2</v>
      </c>
      <c r="Q2747" s="12" t="s">
        <v>2</v>
      </c>
      <c r="R2747" s="12" t="s">
        <v>2</v>
      </c>
      <c r="S2747" s="12" t="s">
        <v>2</v>
      </c>
      <c r="T2747" s="12" t="s">
        <v>2</v>
      </c>
      <c r="U2747" s="12" t="s">
        <v>2</v>
      </c>
      <c r="V2747" s="12" t="s">
        <v>2</v>
      </c>
      <c r="W2747" s="12" t="s">
        <v>2</v>
      </c>
      <c r="X2747" s="12" t="s">
        <v>2</v>
      </c>
      <c r="Y2747" s="12" t="s">
        <v>2</v>
      </c>
      <c r="Z2747" s="12" t="s">
        <v>2</v>
      </c>
      <c r="AA2747" s="12" t="s">
        <v>2</v>
      </c>
      <c r="AB2747" s="1" t="s">
        <v>6922</v>
      </c>
      <c r="AC2747" s="12" t="s">
        <v>2</v>
      </c>
      <c r="AD2747" s="12" t="s">
        <v>2</v>
      </c>
      <c r="AE2747" s="1" t="s">
        <v>12654</v>
      </c>
      <c r="AF2747" s="1" t="s">
        <v>12657</v>
      </c>
    </row>
    <row r="2748" spans="1:32" x14ac:dyDescent="0.2">
      <c r="A2748" s="1" t="s">
        <v>6923</v>
      </c>
      <c r="B2748" s="10">
        <v>4983533</v>
      </c>
      <c r="C2748" s="1" t="s">
        <v>2824</v>
      </c>
      <c r="D2748" s="1" t="s">
        <v>7</v>
      </c>
      <c r="E2748" s="11">
        <v>4250410</v>
      </c>
      <c r="F2748" s="11">
        <v>-633</v>
      </c>
      <c r="G2748" s="11">
        <v>-635</v>
      </c>
      <c r="H2748" s="11">
        <v>-365</v>
      </c>
      <c r="I2748" s="11">
        <v>128</v>
      </c>
      <c r="J2748" s="11">
        <v>126</v>
      </c>
      <c r="K2748" s="12" t="s">
        <v>2</v>
      </c>
      <c r="L2748" s="12" t="s">
        <v>2</v>
      </c>
      <c r="M2748" s="11">
        <v>-525</v>
      </c>
      <c r="N2748" s="11">
        <v>-328</v>
      </c>
      <c r="O2748" s="11">
        <v>-262.66699999999997</v>
      </c>
      <c r="P2748" s="11">
        <v>328</v>
      </c>
      <c r="Q2748" s="11">
        <v>249</v>
      </c>
      <c r="R2748" s="11">
        <v>13</v>
      </c>
      <c r="S2748" s="11">
        <v>207</v>
      </c>
      <c r="T2748" s="11">
        <v>90.667000000000002</v>
      </c>
      <c r="U2748" s="11">
        <v>128</v>
      </c>
      <c r="V2748" s="11">
        <v>-402</v>
      </c>
      <c r="W2748" s="13">
        <v>-183.946</v>
      </c>
      <c r="X2748" s="13">
        <v>-374.72500000000002</v>
      </c>
      <c r="Y2748" s="12" t="s">
        <v>2</v>
      </c>
      <c r="Z2748" s="13">
        <v>78.570999999999998</v>
      </c>
      <c r="AA2748" s="13">
        <v>21.771999999999998</v>
      </c>
      <c r="AB2748" s="1">
        <v>3326</v>
      </c>
      <c r="AC2748" s="13">
        <v>56.583723999999997</v>
      </c>
      <c r="AD2748" s="13">
        <v>10.996008</v>
      </c>
      <c r="AE2748" s="1" t="s">
        <v>12654</v>
      </c>
      <c r="AF2748" s="1" t="s">
        <v>12657</v>
      </c>
    </row>
    <row r="2749" spans="1:32" x14ac:dyDescent="0.2">
      <c r="A2749" s="1" t="s">
        <v>6924</v>
      </c>
      <c r="B2749" s="10">
        <v>4967057</v>
      </c>
      <c r="C2749" s="1" t="s">
        <v>2825</v>
      </c>
      <c r="D2749" s="1" t="s">
        <v>15</v>
      </c>
      <c r="E2749" s="11">
        <v>25321026</v>
      </c>
      <c r="F2749" s="11">
        <v>-176</v>
      </c>
      <c r="G2749" s="11">
        <v>-145</v>
      </c>
      <c r="H2749" s="11">
        <v>-187</v>
      </c>
      <c r="I2749" s="11">
        <v>-217</v>
      </c>
      <c r="J2749" s="11">
        <v>-51</v>
      </c>
      <c r="K2749" s="12" t="s">
        <v>2</v>
      </c>
      <c r="L2749" s="12" t="s">
        <v>2</v>
      </c>
      <c r="M2749" s="11">
        <v>-46</v>
      </c>
      <c r="N2749" s="11">
        <v>-1060</v>
      </c>
      <c r="O2749" s="11">
        <v>117</v>
      </c>
      <c r="P2749" s="11">
        <v>-2</v>
      </c>
      <c r="Q2749" s="11">
        <v>-213</v>
      </c>
      <c r="R2749" s="11">
        <v>-1037</v>
      </c>
      <c r="S2749" s="11">
        <v>1143</v>
      </c>
      <c r="T2749" s="11">
        <v>-641</v>
      </c>
      <c r="U2749" s="11">
        <v>-5</v>
      </c>
      <c r="V2749" s="11">
        <v>124</v>
      </c>
      <c r="W2749" s="13">
        <v>-124.46299999999999</v>
      </c>
      <c r="X2749" s="13">
        <v>-7.35</v>
      </c>
      <c r="Y2749" s="13">
        <v>-10.837999999999999</v>
      </c>
      <c r="Z2749" s="13">
        <v>-58.658000000000001</v>
      </c>
      <c r="AA2749" s="13">
        <v>-26.605</v>
      </c>
      <c r="AB2749" s="1">
        <v>6786</v>
      </c>
      <c r="AC2749" s="12" t="s">
        <v>4019</v>
      </c>
      <c r="AD2749" s="13">
        <v>2.2138429999999998</v>
      </c>
      <c r="AE2749" s="1" t="s">
        <v>12654</v>
      </c>
      <c r="AF2749" s="1" t="s">
        <v>12661</v>
      </c>
    </row>
    <row r="2750" spans="1:32" x14ac:dyDescent="0.2">
      <c r="A2750" s="1" t="s">
        <v>6925</v>
      </c>
      <c r="B2750" s="10">
        <v>4992453</v>
      </c>
      <c r="C2750" s="1" t="s">
        <v>2826</v>
      </c>
      <c r="D2750" s="1" t="s">
        <v>58</v>
      </c>
      <c r="E2750" s="11">
        <v>32368232</v>
      </c>
      <c r="F2750" s="11">
        <v>-1539</v>
      </c>
      <c r="G2750" s="11">
        <v>6957</v>
      </c>
      <c r="H2750" s="11">
        <v>12201</v>
      </c>
      <c r="I2750" s="11">
        <v>9475</v>
      </c>
      <c r="J2750" s="11">
        <v>9475</v>
      </c>
      <c r="K2750" s="13">
        <v>12000</v>
      </c>
      <c r="L2750" s="13">
        <v>13000</v>
      </c>
      <c r="M2750" s="11">
        <v>14900</v>
      </c>
      <c r="N2750" s="11">
        <v>16787</v>
      </c>
      <c r="O2750" s="11">
        <v>26005</v>
      </c>
      <c r="P2750" s="11">
        <v>29162</v>
      </c>
      <c r="Q2750" s="11">
        <v>29162</v>
      </c>
      <c r="R2750" s="11">
        <v>-12162</v>
      </c>
      <c r="S2750" s="11">
        <v>-15860</v>
      </c>
      <c r="T2750" s="11">
        <v>-17432</v>
      </c>
      <c r="U2750" s="11">
        <v>-13723</v>
      </c>
      <c r="V2750" s="11">
        <v>-13723</v>
      </c>
      <c r="W2750" s="13">
        <v>-3.3849999999999998</v>
      </c>
      <c r="X2750" s="13">
        <v>3.8039999999999998</v>
      </c>
      <c r="Y2750" s="13">
        <v>7.0250000000000004</v>
      </c>
      <c r="Z2750" s="13">
        <v>4.3639999999999999</v>
      </c>
      <c r="AA2750" s="13">
        <v>4.3639999999999999</v>
      </c>
      <c r="AB2750" s="1">
        <v>5851</v>
      </c>
      <c r="AC2750" s="13">
        <v>11.576682999999999</v>
      </c>
      <c r="AD2750" s="13">
        <v>0.49760700000000002</v>
      </c>
      <c r="AE2750" s="1" t="s">
        <v>12654</v>
      </c>
      <c r="AF2750" s="1" t="s">
        <v>12658</v>
      </c>
    </row>
    <row r="2751" spans="1:32" x14ac:dyDescent="0.2">
      <c r="A2751" s="1" t="s">
        <v>6926</v>
      </c>
      <c r="B2751" s="10">
        <v>4966637</v>
      </c>
      <c r="C2751" s="1" t="s">
        <v>2827</v>
      </c>
      <c r="D2751" s="1" t="s">
        <v>485</v>
      </c>
      <c r="E2751" s="11">
        <v>21511868</v>
      </c>
      <c r="F2751" s="11">
        <v>3416</v>
      </c>
      <c r="G2751" s="11">
        <v>7021</v>
      </c>
      <c r="H2751" s="11">
        <v>9380</v>
      </c>
      <c r="I2751" s="11">
        <v>8326</v>
      </c>
      <c r="J2751" s="11">
        <v>5484</v>
      </c>
      <c r="K2751" s="12" t="s">
        <v>2</v>
      </c>
      <c r="L2751" s="12" t="s">
        <v>2</v>
      </c>
      <c r="M2751" s="11">
        <v>1939</v>
      </c>
      <c r="N2751" s="11">
        <v>-7623</v>
      </c>
      <c r="O2751" s="11">
        <v>-199</v>
      </c>
      <c r="P2751" s="11">
        <v>9942</v>
      </c>
      <c r="Q2751" s="11">
        <v>18453</v>
      </c>
      <c r="R2751" s="11">
        <v>183</v>
      </c>
      <c r="S2751" s="11">
        <v>-1326</v>
      </c>
      <c r="T2751" s="11">
        <v>-1251</v>
      </c>
      <c r="U2751" s="11">
        <v>-710</v>
      </c>
      <c r="V2751" s="11">
        <v>-15</v>
      </c>
      <c r="W2751" s="13">
        <v>3.4089999999999998</v>
      </c>
      <c r="X2751" s="13">
        <v>6.9169999999999998</v>
      </c>
      <c r="Y2751" s="13">
        <v>6.9390000000000001</v>
      </c>
      <c r="Z2751" s="13">
        <v>6.8719999999999999</v>
      </c>
      <c r="AA2751" s="13">
        <v>5.3339999999999996</v>
      </c>
      <c r="AB2751" s="1">
        <v>8084</v>
      </c>
      <c r="AC2751" s="13">
        <v>13.404648</v>
      </c>
      <c r="AD2751" s="13">
        <v>0.73265899999999995</v>
      </c>
      <c r="AE2751" s="1" t="s">
        <v>12654</v>
      </c>
      <c r="AF2751" s="1" t="s">
        <v>12659</v>
      </c>
    </row>
    <row r="2752" spans="1:32" x14ac:dyDescent="0.2">
      <c r="A2752" s="1" t="s">
        <v>6927</v>
      </c>
      <c r="B2752" s="10">
        <v>4095962</v>
      </c>
      <c r="C2752" s="1" t="s">
        <v>2828</v>
      </c>
      <c r="D2752" s="1" t="s">
        <v>73</v>
      </c>
      <c r="E2752" s="11">
        <v>530475922</v>
      </c>
      <c r="F2752" s="11">
        <v>42481</v>
      </c>
      <c r="G2752" s="11">
        <v>32779</v>
      </c>
      <c r="H2752" s="11">
        <v>33142</v>
      </c>
      <c r="I2752" s="11">
        <v>56136</v>
      </c>
      <c r="J2752" s="11">
        <v>74043</v>
      </c>
      <c r="K2752" s="13">
        <v>82496.512499999997</v>
      </c>
      <c r="L2752" s="13">
        <v>93774.822469999999</v>
      </c>
      <c r="M2752" s="11">
        <v>61447</v>
      </c>
      <c r="N2752" s="11">
        <v>23350</v>
      </c>
      <c r="O2752" s="11">
        <v>56527</v>
      </c>
      <c r="P2752" s="11">
        <v>58504</v>
      </c>
      <c r="Q2752" s="11">
        <v>73355</v>
      </c>
      <c r="R2752" s="11">
        <v>-13538</v>
      </c>
      <c r="S2752" s="11">
        <v>-16683</v>
      </c>
      <c r="T2752" s="11">
        <v>-22106</v>
      </c>
      <c r="U2752" s="11">
        <v>-27654</v>
      </c>
      <c r="V2752" s="11">
        <v>-40931</v>
      </c>
      <c r="W2752" s="13">
        <v>16.925999999999998</v>
      </c>
      <c r="X2752" s="13">
        <v>10.78</v>
      </c>
      <c r="Y2752" s="13">
        <v>8.7159999999999993</v>
      </c>
      <c r="Z2752" s="13">
        <v>14.824</v>
      </c>
      <c r="AA2752" s="13">
        <v>16.074999999999999</v>
      </c>
      <c r="AB2752" s="1">
        <v>7453</v>
      </c>
      <c r="AC2752" s="13">
        <v>35.518213000000003</v>
      </c>
      <c r="AD2752" s="13">
        <v>5.4358849999999999</v>
      </c>
      <c r="AE2752" s="1" t="s">
        <v>12654</v>
      </c>
      <c r="AF2752" s="1" t="s">
        <v>12657</v>
      </c>
    </row>
    <row r="2753" spans="1:32" x14ac:dyDescent="0.2">
      <c r="A2753" s="1" t="s">
        <v>6928</v>
      </c>
      <c r="B2753" s="10">
        <v>4244567</v>
      </c>
      <c r="C2753" s="1" t="s">
        <v>2829</v>
      </c>
      <c r="D2753" s="1" t="s">
        <v>41</v>
      </c>
      <c r="E2753" s="11">
        <v>3498534</v>
      </c>
      <c r="F2753" s="11">
        <v>1354</v>
      </c>
      <c r="G2753" s="11">
        <v>1385</v>
      </c>
      <c r="H2753" s="11">
        <v>1765</v>
      </c>
      <c r="I2753" s="11">
        <v>1850</v>
      </c>
      <c r="J2753" s="11">
        <v>2180</v>
      </c>
      <c r="K2753" s="12" t="s">
        <v>2</v>
      </c>
      <c r="L2753" s="12" t="s">
        <v>2</v>
      </c>
      <c r="M2753" s="11">
        <v>1592</v>
      </c>
      <c r="N2753" s="11">
        <v>874</v>
      </c>
      <c r="O2753" s="11">
        <v>2201</v>
      </c>
      <c r="P2753" s="11">
        <v>737</v>
      </c>
      <c r="Q2753" s="11">
        <v>2209</v>
      </c>
      <c r="R2753" s="11">
        <v>-1163</v>
      </c>
      <c r="S2753" s="11">
        <v>-1733</v>
      </c>
      <c r="T2753" s="11">
        <v>-1030</v>
      </c>
      <c r="U2753" s="11">
        <v>-3419</v>
      </c>
      <c r="V2753" s="11">
        <v>-768</v>
      </c>
      <c r="W2753" s="13">
        <v>9.1150000000000002</v>
      </c>
      <c r="X2753" s="13">
        <v>9.76</v>
      </c>
      <c r="Y2753" s="13">
        <v>11.401999999999999</v>
      </c>
      <c r="Z2753" s="13">
        <v>8.0860000000000003</v>
      </c>
      <c r="AA2753" s="13">
        <v>12.106999999999999</v>
      </c>
      <c r="AB2753" s="1">
        <v>9691</v>
      </c>
      <c r="AC2753" s="13">
        <v>7.7769380000000004</v>
      </c>
      <c r="AD2753" s="13">
        <v>1.0597559999999999</v>
      </c>
      <c r="AE2753" s="1" t="s">
        <v>12654</v>
      </c>
      <c r="AF2753" s="1" t="s">
        <v>12663</v>
      </c>
    </row>
    <row r="2754" spans="1:32" x14ac:dyDescent="0.2">
      <c r="A2754" s="1" t="s">
        <v>6929</v>
      </c>
      <c r="B2754" s="10">
        <v>116312428</v>
      </c>
      <c r="C2754" s="1" t="s">
        <v>2830</v>
      </c>
      <c r="D2754" s="1" t="s">
        <v>485</v>
      </c>
      <c r="E2754" s="11">
        <v>40065784</v>
      </c>
      <c r="F2754" s="12" t="s">
        <v>2</v>
      </c>
      <c r="G2754" s="12" t="s">
        <v>2</v>
      </c>
      <c r="H2754" s="12" t="s">
        <v>2</v>
      </c>
      <c r="I2754" s="12" t="s">
        <v>2</v>
      </c>
      <c r="J2754" s="11">
        <v>7952</v>
      </c>
      <c r="K2754" s="12" t="s">
        <v>2</v>
      </c>
      <c r="L2754" s="12" t="s">
        <v>2</v>
      </c>
      <c r="M2754" s="12" t="s">
        <v>2</v>
      </c>
      <c r="N2754" s="12" t="s">
        <v>2</v>
      </c>
      <c r="O2754" s="12" t="s">
        <v>2</v>
      </c>
      <c r="P2754" s="12" t="s">
        <v>2</v>
      </c>
      <c r="Q2754" s="11">
        <v>13180</v>
      </c>
      <c r="R2754" s="12" t="s">
        <v>2</v>
      </c>
      <c r="S2754" s="12" t="s">
        <v>2</v>
      </c>
      <c r="T2754" s="12" t="s">
        <v>2</v>
      </c>
      <c r="U2754" s="12" t="s">
        <v>2</v>
      </c>
      <c r="V2754" s="11">
        <v>-15258</v>
      </c>
      <c r="W2754" s="12" t="s">
        <v>2</v>
      </c>
      <c r="X2754" s="12" t="s">
        <v>2</v>
      </c>
      <c r="Y2754" s="12" t="s">
        <v>2</v>
      </c>
      <c r="Z2754" s="12" t="s">
        <v>2</v>
      </c>
      <c r="AA2754" s="12" t="s">
        <v>2</v>
      </c>
      <c r="AB2754" s="1" t="s">
        <v>6930</v>
      </c>
      <c r="AC2754" s="13">
        <v>15.382272</v>
      </c>
      <c r="AD2754" s="13">
        <v>0.90477799999999997</v>
      </c>
      <c r="AE2754" s="1" t="s">
        <v>12654</v>
      </c>
      <c r="AF2754" s="1" t="s">
        <v>12659</v>
      </c>
    </row>
    <row r="2755" spans="1:32" x14ac:dyDescent="0.2">
      <c r="A2755" s="1" t="s">
        <v>6931</v>
      </c>
      <c r="B2755" s="10">
        <v>4307531</v>
      </c>
      <c r="C2755" s="1" t="s">
        <v>2831</v>
      </c>
      <c r="D2755" s="1" t="s">
        <v>41</v>
      </c>
      <c r="E2755" s="11">
        <v>12746924</v>
      </c>
      <c r="F2755" s="11">
        <v>2289</v>
      </c>
      <c r="G2755" s="11">
        <v>2334</v>
      </c>
      <c r="H2755" s="11">
        <v>2674</v>
      </c>
      <c r="I2755" s="11">
        <v>3582</v>
      </c>
      <c r="J2755" s="11">
        <v>4818</v>
      </c>
      <c r="K2755" s="12" t="s">
        <v>2</v>
      </c>
      <c r="L2755" s="12" t="s">
        <v>2</v>
      </c>
      <c r="M2755" s="11">
        <v>806</v>
      </c>
      <c r="N2755" s="11">
        <v>2447</v>
      </c>
      <c r="O2755" s="11">
        <v>-430</v>
      </c>
      <c r="P2755" s="11">
        <v>4088</v>
      </c>
      <c r="Q2755" s="11">
        <v>3019</v>
      </c>
      <c r="R2755" s="11">
        <v>-1223</v>
      </c>
      <c r="S2755" s="11">
        <v>-2321</v>
      </c>
      <c r="T2755" s="11">
        <v>1255</v>
      </c>
      <c r="U2755" s="11">
        <v>-2764</v>
      </c>
      <c r="V2755" s="11">
        <v>-2104</v>
      </c>
      <c r="W2755" s="13">
        <v>12.28</v>
      </c>
      <c r="X2755" s="13">
        <v>12.3</v>
      </c>
      <c r="Y2755" s="13">
        <v>12.92</v>
      </c>
      <c r="Z2755" s="13">
        <v>15.038</v>
      </c>
      <c r="AA2755" s="13">
        <v>18.25</v>
      </c>
      <c r="AB2755" s="1">
        <v>4685</v>
      </c>
      <c r="AC2755" s="13">
        <v>9.3996759999999995</v>
      </c>
      <c r="AD2755" s="13">
        <v>5.3200000000000003E-4</v>
      </c>
      <c r="AE2755" s="1" t="s">
        <v>12654</v>
      </c>
      <c r="AF2755" s="1" t="s">
        <v>12663</v>
      </c>
    </row>
    <row r="2756" spans="1:32" x14ac:dyDescent="0.2">
      <c r="A2756" s="1" t="s">
        <v>6932</v>
      </c>
      <c r="B2756" s="10">
        <v>4260502</v>
      </c>
      <c r="C2756" s="1" t="s">
        <v>2832</v>
      </c>
      <c r="D2756" s="1" t="s">
        <v>90</v>
      </c>
      <c r="E2756" s="11">
        <v>31673614</v>
      </c>
      <c r="F2756" s="11">
        <v>12610</v>
      </c>
      <c r="G2756" s="11">
        <v>17427</v>
      </c>
      <c r="H2756" s="11">
        <v>14572</v>
      </c>
      <c r="I2756" s="11">
        <v>12674</v>
      </c>
      <c r="J2756" s="11">
        <v>5144</v>
      </c>
      <c r="K2756" s="12" t="s">
        <v>2</v>
      </c>
      <c r="L2756" s="12" t="s">
        <v>2</v>
      </c>
      <c r="M2756" s="11">
        <v>16507</v>
      </c>
      <c r="N2756" s="11">
        <v>7609</v>
      </c>
      <c r="O2756" s="11">
        <v>13707</v>
      </c>
      <c r="P2756" s="11">
        <v>8952</v>
      </c>
      <c r="Q2756" s="11">
        <v>7375</v>
      </c>
      <c r="R2756" s="11">
        <v>677</v>
      </c>
      <c r="S2756" s="11">
        <v>-7453</v>
      </c>
      <c r="T2756" s="11">
        <v>-13167</v>
      </c>
      <c r="U2756" s="11">
        <v>-14465</v>
      </c>
      <c r="V2756" s="11">
        <v>-15016</v>
      </c>
      <c r="W2756" s="13">
        <v>11.372</v>
      </c>
      <c r="X2756" s="13">
        <v>12.339</v>
      </c>
      <c r="Y2756" s="13">
        <v>9.8140000000000001</v>
      </c>
      <c r="Z2756" s="13">
        <v>7.9850000000000003</v>
      </c>
      <c r="AA2756" s="13">
        <v>2.4820000000000002</v>
      </c>
      <c r="AB2756" s="1">
        <v>2292</v>
      </c>
      <c r="AC2756" s="13">
        <v>14.380806</v>
      </c>
      <c r="AD2756" s="13">
        <v>0.65359100000000003</v>
      </c>
      <c r="AE2756" s="1" t="s">
        <v>12654</v>
      </c>
      <c r="AF2756" s="1" t="s">
        <v>12674</v>
      </c>
    </row>
    <row r="2757" spans="1:32" x14ac:dyDescent="0.2">
      <c r="A2757" s="1" t="s">
        <v>6933</v>
      </c>
      <c r="B2757" s="10">
        <v>4983294</v>
      </c>
      <c r="C2757" s="1" t="s">
        <v>2833</v>
      </c>
      <c r="D2757" s="1" t="s">
        <v>575</v>
      </c>
      <c r="E2757" s="11">
        <v>141591582</v>
      </c>
      <c r="F2757" s="11">
        <v>-240</v>
      </c>
      <c r="G2757" s="11">
        <v>-260</v>
      </c>
      <c r="H2757" s="11">
        <v>-117</v>
      </c>
      <c r="I2757" s="11">
        <v>-279</v>
      </c>
      <c r="J2757" s="11">
        <v>-279</v>
      </c>
      <c r="K2757" s="12" t="s">
        <v>2</v>
      </c>
      <c r="L2757" s="12" t="s">
        <v>2</v>
      </c>
      <c r="M2757" s="11">
        <v>-76</v>
      </c>
      <c r="N2757" s="11">
        <v>-214</v>
      </c>
      <c r="O2757" s="11">
        <v>-142</v>
      </c>
      <c r="P2757" s="11">
        <v>-149</v>
      </c>
      <c r="Q2757" s="11">
        <v>-149</v>
      </c>
      <c r="R2757" s="11">
        <v>-43</v>
      </c>
      <c r="S2757" s="11">
        <v>-76</v>
      </c>
      <c r="T2757" s="11">
        <v>-289</v>
      </c>
      <c r="U2757" s="11">
        <v>1093</v>
      </c>
      <c r="V2757" s="11">
        <v>1093</v>
      </c>
      <c r="W2757" s="12" t="s">
        <v>2</v>
      </c>
      <c r="X2757" s="13">
        <v>-14.667999999999999</v>
      </c>
      <c r="Y2757" s="13">
        <v>-3.948</v>
      </c>
      <c r="Z2757" s="13">
        <v>15.106</v>
      </c>
      <c r="AA2757" s="13">
        <v>15.106</v>
      </c>
      <c r="AB2757" s="1">
        <v>5721</v>
      </c>
      <c r="AC2757" s="12" t="s">
        <v>4019</v>
      </c>
      <c r="AD2757" s="13">
        <v>6.3314890000000004</v>
      </c>
      <c r="AE2757" s="1" t="s">
        <v>12654</v>
      </c>
      <c r="AF2757" s="1" t="s">
        <v>12667</v>
      </c>
    </row>
    <row r="2758" spans="1:32" x14ac:dyDescent="0.2">
      <c r="A2758" s="1" t="s">
        <v>6934</v>
      </c>
      <c r="B2758" s="10">
        <v>4239547</v>
      </c>
      <c r="C2758" s="1" t="s">
        <v>2834</v>
      </c>
      <c r="D2758" s="1" t="s">
        <v>90</v>
      </c>
      <c r="E2758" s="11">
        <v>24167767</v>
      </c>
      <c r="F2758" s="11">
        <v>9449</v>
      </c>
      <c r="G2758" s="11">
        <v>8618</v>
      </c>
      <c r="H2758" s="11">
        <v>5400</v>
      </c>
      <c r="I2758" s="11">
        <v>7779</v>
      </c>
      <c r="J2758" s="11">
        <v>9442</v>
      </c>
      <c r="K2758" s="12" t="s">
        <v>2</v>
      </c>
      <c r="L2758" s="12" t="s">
        <v>2</v>
      </c>
      <c r="M2758" s="11">
        <v>11313</v>
      </c>
      <c r="N2758" s="11">
        <v>8170</v>
      </c>
      <c r="O2758" s="11">
        <v>641</v>
      </c>
      <c r="P2758" s="11">
        <v>4618</v>
      </c>
      <c r="Q2758" s="11">
        <v>8499</v>
      </c>
      <c r="R2758" s="11">
        <v>-6575</v>
      </c>
      <c r="S2758" s="11">
        <v>-5736</v>
      </c>
      <c r="T2758" s="11">
        <v>-3049</v>
      </c>
      <c r="U2758" s="11">
        <v>843</v>
      </c>
      <c r="V2758" s="11">
        <v>-2300</v>
      </c>
      <c r="W2758" s="13">
        <v>12.94</v>
      </c>
      <c r="X2758" s="13">
        <v>10.823</v>
      </c>
      <c r="Y2758" s="13">
        <v>6.6429999999999998</v>
      </c>
      <c r="Z2758" s="13">
        <v>9.9060000000000006</v>
      </c>
      <c r="AA2758" s="13">
        <v>9.8919999999999995</v>
      </c>
      <c r="AB2758" s="1">
        <v>2805</v>
      </c>
      <c r="AC2758" s="13">
        <v>10.60158</v>
      </c>
      <c r="AD2758" s="13">
        <v>0.92033399999999999</v>
      </c>
      <c r="AE2758" s="1" t="s">
        <v>12654</v>
      </c>
      <c r="AF2758" s="1" t="s">
        <v>12674</v>
      </c>
    </row>
    <row r="2759" spans="1:32" x14ac:dyDescent="0.2">
      <c r="A2759" s="1" t="s">
        <v>6935</v>
      </c>
      <c r="B2759" s="10">
        <v>114643677</v>
      </c>
      <c r="C2759" s="1" t="s">
        <v>2835</v>
      </c>
      <c r="D2759" s="1" t="s">
        <v>41</v>
      </c>
      <c r="E2759" s="11">
        <v>5627177</v>
      </c>
      <c r="F2759" s="12" t="s">
        <v>2</v>
      </c>
      <c r="G2759" s="11">
        <v>252</v>
      </c>
      <c r="H2759" s="11">
        <v>333</v>
      </c>
      <c r="I2759" s="11">
        <v>349</v>
      </c>
      <c r="J2759" s="11">
        <v>420</v>
      </c>
      <c r="K2759" s="13">
        <v>554</v>
      </c>
      <c r="L2759" s="13">
        <v>689</v>
      </c>
      <c r="M2759" s="12" t="s">
        <v>2</v>
      </c>
      <c r="N2759" s="12" t="s">
        <v>2</v>
      </c>
      <c r="O2759" s="12" t="s">
        <v>2</v>
      </c>
      <c r="P2759" s="11">
        <v>66</v>
      </c>
      <c r="Q2759" s="11">
        <v>344</v>
      </c>
      <c r="R2759" s="12" t="s">
        <v>2</v>
      </c>
      <c r="S2759" s="12" t="s">
        <v>2</v>
      </c>
      <c r="T2759" s="12" t="s">
        <v>2</v>
      </c>
      <c r="U2759" s="11">
        <v>-76</v>
      </c>
      <c r="V2759" s="11">
        <v>-402</v>
      </c>
      <c r="W2759" s="12" t="s">
        <v>2</v>
      </c>
      <c r="X2759" s="12" t="s">
        <v>2</v>
      </c>
      <c r="Y2759" s="13">
        <v>32.406999999999996</v>
      </c>
      <c r="Z2759" s="13">
        <v>17.364000000000001</v>
      </c>
      <c r="AA2759" s="13">
        <v>16.431999999999999</v>
      </c>
      <c r="AB2759" s="1">
        <v>5599</v>
      </c>
      <c r="AC2759" s="13">
        <v>24.955939000000001</v>
      </c>
      <c r="AD2759" s="13">
        <v>3.841688</v>
      </c>
      <c r="AE2759" s="1" t="s">
        <v>12654</v>
      </c>
      <c r="AF2759" s="1" t="s">
        <v>12663</v>
      </c>
    </row>
    <row r="2760" spans="1:32" x14ac:dyDescent="0.2">
      <c r="A2760" s="1" t="s">
        <v>6936</v>
      </c>
      <c r="B2760" s="10">
        <v>4554740</v>
      </c>
      <c r="C2760" s="1" t="s">
        <v>2836</v>
      </c>
      <c r="D2760" s="1" t="s">
        <v>313</v>
      </c>
      <c r="E2760" s="11">
        <v>7773380</v>
      </c>
      <c r="F2760" s="11">
        <v>911</v>
      </c>
      <c r="G2760" s="11">
        <v>695</v>
      </c>
      <c r="H2760" s="11">
        <v>1318</v>
      </c>
      <c r="I2760" s="11">
        <v>1655</v>
      </c>
      <c r="J2760" s="11">
        <v>1557</v>
      </c>
      <c r="K2760" s="12" t="s">
        <v>2</v>
      </c>
      <c r="L2760" s="12" t="s">
        <v>2</v>
      </c>
      <c r="M2760" s="11">
        <v>2259</v>
      </c>
      <c r="N2760" s="11">
        <v>-731</v>
      </c>
      <c r="O2760" s="11">
        <v>-1290</v>
      </c>
      <c r="P2760" s="11">
        <v>3811</v>
      </c>
      <c r="Q2760" s="11">
        <v>-1029</v>
      </c>
      <c r="R2760" s="11">
        <v>-266</v>
      </c>
      <c r="S2760" s="11">
        <v>-661</v>
      </c>
      <c r="T2760" s="11">
        <v>-713</v>
      </c>
      <c r="U2760" s="11">
        <v>-797</v>
      </c>
      <c r="V2760" s="11">
        <v>-1122</v>
      </c>
      <c r="W2760" s="13">
        <v>4.343</v>
      </c>
      <c r="X2760" s="13">
        <v>4.343</v>
      </c>
      <c r="Y2760" s="13">
        <v>6.6310000000000002</v>
      </c>
      <c r="Z2760" s="13">
        <v>8.2579999999999991</v>
      </c>
      <c r="AA2760" s="13">
        <v>7.3550000000000004</v>
      </c>
      <c r="AB2760" s="1">
        <v>2750</v>
      </c>
      <c r="AC2760" s="13">
        <v>10.337438000000001</v>
      </c>
      <c r="AD2760" s="13">
        <v>0.85857399999999995</v>
      </c>
      <c r="AE2760" s="1" t="s">
        <v>12654</v>
      </c>
      <c r="AF2760" s="1" t="s">
        <v>12672</v>
      </c>
    </row>
    <row r="2761" spans="1:32" x14ac:dyDescent="0.2">
      <c r="A2761" s="1" t="s">
        <v>6937</v>
      </c>
      <c r="B2761" s="10">
        <v>4916045</v>
      </c>
      <c r="C2761" s="1" t="s">
        <v>2837</v>
      </c>
      <c r="D2761" s="1" t="s">
        <v>824</v>
      </c>
      <c r="E2761" s="11">
        <v>20870327</v>
      </c>
      <c r="F2761" s="11">
        <v>3946</v>
      </c>
      <c r="G2761" s="11">
        <v>3251</v>
      </c>
      <c r="H2761" s="11">
        <v>2417</v>
      </c>
      <c r="I2761" s="11">
        <v>1342</v>
      </c>
      <c r="J2761" s="11">
        <v>1660</v>
      </c>
      <c r="K2761" s="13">
        <v>2500</v>
      </c>
      <c r="L2761" s="13">
        <v>2600</v>
      </c>
      <c r="M2761" s="11">
        <v>4423</v>
      </c>
      <c r="N2761" s="11">
        <v>2666</v>
      </c>
      <c r="O2761" s="11">
        <v>4362</v>
      </c>
      <c r="P2761" s="11">
        <v>1644</v>
      </c>
      <c r="Q2761" s="11">
        <v>3295</v>
      </c>
      <c r="R2761" s="11">
        <v>-1563</v>
      </c>
      <c r="S2761" s="11">
        <v>-1669</v>
      </c>
      <c r="T2761" s="11">
        <v>-1242</v>
      </c>
      <c r="U2761" s="11">
        <v>-981</v>
      </c>
      <c r="V2761" s="11">
        <v>-4785</v>
      </c>
      <c r="W2761" s="13">
        <v>8.3040000000000003</v>
      </c>
      <c r="X2761" s="13">
        <v>3.75</v>
      </c>
      <c r="Y2761" s="13">
        <v>5.82</v>
      </c>
      <c r="Z2761" s="13">
        <v>4.1790000000000003</v>
      </c>
      <c r="AA2761" s="13">
        <v>8.6080000000000005</v>
      </c>
      <c r="AB2761" s="1">
        <v>4951</v>
      </c>
      <c r="AC2761" s="13">
        <v>8.9520920000000004</v>
      </c>
      <c r="AD2761" s="13">
        <v>1.0082279999999999</v>
      </c>
      <c r="AE2761" s="1" t="s">
        <v>12654</v>
      </c>
      <c r="AF2761" s="1" t="s">
        <v>12669</v>
      </c>
    </row>
    <row r="2762" spans="1:32" x14ac:dyDescent="0.2">
      <c r="A2762" s="1" t="s">
        <v>6938</v>
      </c>
      <c r="B2762" s="10">
        <v>4969115</v>
      </c>
      <c r="C2762" s="1" t="s">
        <v>2838</v>
      </c>
      <c r="D2762" s="1" t="s">
        <v>41</v>
      </c>
      <c r="E2762" s="11">
        <v>24422733</v>
      </c>
      <c r="F2762" s="11">
        <v>-253</v>
      </c>
      <c r="G2762" s="11">
        <v>241</v>
      </c>
      <c r="H2762" s="11">
        <v>741</v>
      </c>
      <c r="I2762" s="11">
        <v>714</v>
      </c>
      <c r="J2762" s="11">
        <v>334</v>
      </c>
      <c r="K2762" s="13">
        <v>580</v>
      </c>
      <c r="L2762" s="12" t="s">
        <v>2</v>
      </c>
      <c r="M2762" s="11">
        <v>-862</v>
      </c>
      <c r="N2762" s="11">
        <v>129</v>
      </c>
      <c r="O2762" s="11">
        <v>369</v>
      </c>
      <c r="P2762" s="11">
        <v>572</v>
      </c>
      <c r="Q2762" s="11">
        <v>305</v>
      </c>
      <c r="R2762" s="11">
        <v>-1051</v>
      </c>
      <c r="S2762" s="11">
        <v>-601</v>
      </c>
      <c r="T2762" s="11">
        <v>-498</v>
      </c>
      <c r="U2762" s="11">
        <v>-5</v>
      </c>
      <c r="V2762" s="11">
        <v>-1647</v>
      </c>
      <c r="W2762" s="13">
        <v>-32.893000000000001</v>
      </c>
      <c r="X2762" s="13">
        <v>-31.382999999999999</v>
      </c>
      <c r="Y2762" s="13">
        <v>7.42</v>
      </c>
      <c r="Z2762" s="13">
        <v>5.8410000000000002</v>
      </c>
      <c r="AA2762" s="13">
        <v>-4.327</v>
      </c>
      <c r="AB2762" s="1">
        <v>1447</v>
      </c>
      <c r="AC2762" s="12" t="s">
        <v>4019</v>
      </c>
      <c r="AD2762" s="13">
        <v>2.300189</v>
      </c>
      <c r="AE2762" s="1" t="s">
        <v>12654</v>
      </c>
      <c r="AF2762" s="1" t="s">
        <v>12663</v>
      </c>
    </row>
    <row r="2763" spans="1:32" x14ac:dyDescent="0.2">
      <c r="A2763" s="1" t="s">
        <v>6939</v>
      </c>
      <c r="B2763" s="10">
        <v>4915984</v>
      </c>
      <c r="C2763" s="1" t="s">
        <v>2839</v>
      </c>
      <c r="D2763" s="1" t="s">
        <v>22</v>
      </c>
      <c r="E2763" s="11">
        <v>29056086</v>
      </c>
      <c r="F2763" s="11">
        <v>-2037</v>
      </c>
      <c r="G2763" s="11">
        <v>-904</v>
      </c>
      <c r="H2763" s="11">
        <v>2484</v>
      </c>
      <c r="I2763" s="11">
        <v>3764</v>
      </c>
      <c r="J2763" s="11">
        <v>4039</v>
      </c>
      <c r="K2763" s="12" t="s">
        <v>2</v>
      </c>
      <c r="L2763" s="12" t="s">
        <v>2</v>
      </c>
      <c r="M2763" s="11">
        <v>-1173</v>
      </c>
      <c r="N2763" s="11">
        <v>713</v>
      </c>
      <c r="O2763" s="11">
        <v>3461</v>
      </c>
      <c r="P2763" s="11">
        <v>4949</v>
      </c>
      <c r="Q2763" s="11">
        <v>3125</v>
      </c>
      <c r="R2763" s="11">
        <v>-774</v>
      </c>
      <c r="S2763" s="11">
        <v>-391</v>
      </c>
      <c r="T2763" s="11">
        <v>-484</v>
      </c>
      <c r="U2763" s="11">
        <v>-489</v>
      </c>
      <c r="V2763" s="11">
        <v>-437</v>
      </c>
      <c r="W2763" s="13">
        <v>-6.6260000000000003</v>
      </c>
      <c r="X2763" s="13">
        <v>-3.4409999999999998</v>
      </c>
      <c r="Y2763" s="13">
        <v>5.0609999999999999</v>
      </c>
      <c r="Z2763" s="13">
        <v>9.2550000000000008</v>
      </c>
      <c r="AA2763" s="13">
        <v>8.8729999999999993</v>
      </c>
      <c r="AB2763" s="1">
        <v>9990</v>
      </c>
      <c r="AC2763" s="13">
        <v>10.170940999999999</v>
      </c>
      <c r="AD2763" s="13">
        <v>0.74891399999999997</v>
      </c>
      <c r="AE2763" s="1" t="s">
        <v>12654</v>
      </c>
      <c r="AF2763" s="1" t="s">
        <v>12657</v>
      </c>
    </row>
    <row r="2764" spans="1:32" x14ac:dyDescent="0.2">
      <c r="A2764" s="1" t="s">
        <v>6940</v>
      </c>
      <c r="B2764" s="10">
        <v>8675865</v>
      </c>
      <c r="C2764" s="1" t="s">
        <v>2840</v>
      </c>
      <c r="D2764" s="1" t="s">
        <v>24</v>
      </c>
      <c r="E2764" s="11">
        <v>55499273</v>
      </c>
      <c r="F2764" s="12" t="s">
        <v>2</v>
      </c>
      <c r="G2764" s="11">
        <v>-1284</v>
      </c>
      <c r="H2764" s="11">
        <v>-1091</v>
      </c>
      <c r="I2764" s="11">
        <v>-581</v>
      </c>
      <c r="J2764" s="11">
        <v>-581</v>
      </c>
      <c r="K2764" s="13">
        <v>-147</v>
      </c>
      <c r="L2764" s="13">
        <v>468</v>
      </c>
      <c r="M2764" s="12" t="s">
        <v>2</v>
      </c>
      <c r="N2764" s="11">
        <v>-1537</v>
      </c>
      <c r="O2764" s="11">
        <v>-1386</v>
      </c>
      <c r="P2764" s="11">
        <v>-101</v>
      </c>
      <c r="Q2764" s="11">
        <v>-101</v>
      </c>
      <c r="R2764" s="12" t="s">
        <v>2</v>
      </c>
      <c r="S2764" s="11">
        <v>-1447</v>
      </c>
      <c r="T2764" s="11">
        <v>-310</v>
      </c>
      <c r="U2764" s="11">
        <v>-274</v>
      </c>
      <c r="V2764" s="11">
        <v>-274</v>
      </c>
      <c r="W2764" s="12" t="s">
        <v>2</v>
      </c>
      <c r="X2764" s="12" t="s">
        <v>2</v>
      </c>
      <c r="Y2764" s="13">
        <v>-13.531000000000001</v>
      </c>
      <c r="Z2764" s="13">
        <v>-16.779</v>
      </c>
      <c r="AA2764" s="13">
        <v>-16.779</v>
      </c>
      <c r="AB2764" s="1">
        <v>4375</v>
      </c>
      <c r="AC2764" s="12" t="s">
        <v>4019</v>
      </c>
      <c r="AD2764" s="13">
        <v>5.8636699999999999</v>
      </c>
      <c r="AE2764" s="1" t="s">
        <v>12654</v>
      </c>
      <c r="AF2764" s="1" t="s">
        <v>12663</v>
      </c>
    </row>
    <row r="2765" spans="1:32" x14ac:dyDescent="0.2">
      <c r="A2765" s="1" t="s">
        <v>6941</v>
      </c>
      <c r="B2765" s="10">
        <v>4915788</v>
      </c>
      <c r="C2765" s="1" t="s">
        <v>2841</v>
      </c>
      <c r="D2765" s="1" t="s">
        <v>237</v>
      </c>
      <c r="E2765" s="11">
        <v>1774392</v>
      </c>
      <c r="F2765" s="11">
        <v>1021</v>
      </c>
      <c r="G2765" s="11">
        <v>1220</v>
      </c>
      <c r="H2765" s="11">
        <v>874</v>
      </c>
      <c r="I2765" s="11">
        <v>536</v>
      </c>
      <c r="J2765" s="11">
        <v>355</v>
      </c>
      <c r="K2765" s="12" t="s">
        <v>2</v>
      </c>
      <c r="L2765" s="12" t="s">
        <v>2</v>
      </c>
      <c r="M2765" s="11">
        <v>1350</v>
      </c>
      <c r="N2765" s="11">
        <v>1421</v>
      </c>
      <c r="O2765" s="11">
        <v>710</v>
      </c>
      <c r="P2765" s="11">
        <v>849</v>
      </c>
      <c r="Q2765" s="11">
        <v>1181</v>
      </c>
      <c r="R2765" s="11">
        <v>-96</v>
      </c>
      <c r="S2765" s="11">
        <v>-35</v>
      </c>
      <c r="T2765" s="11">
        <v>-86</v>
      </c>
      <c r="U2765" s="11">
        <v>6</v>
      </c>
      <c r="V2765" s="11">
        <v>-132</v>
      </c>
      <c r="W2765" s="13">
        <v>11.798999999999999</v>
      </c>
      <c r="X2765" s="13">
        <v>12.898999999999999</v>
      </c>
      <c r="Y2765" s="13">
        <v>8.4160000000000004</v>
      </c>
      <c r="Z2765" s="13">
        <v>4.8789999999999996</v>
      </c>
      <c r="AA2765" s="13">
        <v>3.1909999999999998</v>
      </c>
      <c r="AB2765" s="1">
        <v>7464</v>
      </c>
      <c r="AC2765" s="13">
        <v>12.81414</v>
      </c>
      <c r="AD2765" s="13">
        <v>0.40256500000000001</v>
      </c>
      <c r="AE2765" s="1" t="s">
        <v>12654</v>
      </c>
      <c r="AF2765" s="1" t="s">
        <v>12657</v>
      </c>
    </row>
    <row r="2766" spans="1:32" x14ac:dyDescent="0.2">
      <c r="A2766" s="1" t="s">
        <v>6942</v>
      </c>
      <c r="B2766" s="10">
        <v>4258300</v>
      </c>
      <c r="C2766" s="1" t="s">
        <v>2842</v>
      </c>
      <c r="D2766" s="1" t="s">
        <v>20</v>
      </c>
      <c r="E2766" s="11">
        <v>30119703</v>
      </c>
      <c r="F2766" s="11">
        <v>-1690</v>
      </c>
      <c r="G2766" s="11">
        <v>-633</v>
      </c>
      <c r="H2766" s="11">
        <v>882</v>
      </c>
      <c r="I2766" s="11">
        <v>1656</v>
      </c>
      <c r="J2766" s="11">
        <v>2054</v>
      </c>
      <c r="K2766" s="12" t="s">
        <v>2</v>
      </c>
      <c r="L2766" s="12" t="s">
        <v>2</v>
      </c>
      <c r="M2766" s="11">
        <v>-1158</v>
      </c>
      <c r="N2766" s="11">
        <v>3014</v>
      </c>
      <c r="O2766" s="11">
        <v>1725</v>
      </c>
      <c r="P2766" s="11">
        <v>2458</v>
      </c>
      <c r="Q2766" s="11">
        <v>2219</v>
      </c>
      <c r="R2766" s="11">
        <v>-465</v>
      </c>
      <c r="S2766" s="11">
        <v>-708</v>
      </c>
      <c r="T2766" s="11">
        <v>-1408</v>
      </c>
      <c r="U2766" s="11">
        <v>-3828</v>
      </c>
      <c r="V2766" s="11">
        <v>-2669</v>
      </c>
      <c r="W2766" s="13">
        <v>-20.878</v>
      </c>
      <c r="X2766" s="13">
        <v>9.0129999999999999</v>
      </c>
      <c r="Y2766" s="13">
        <v>5.7169999999999996</v>
      </c>
      <c r="Z2766" s="13">
        <v>5.5510000000000002</v>
      </c>
      <c r="AA2766" s="13">
        <v>7.8289999999999997</v>
      </c>
      <c r="AB2766" s="1">
        <v>9900</v>
      </c>
      <c r="AC2766" s="13">
        <v>35.435571000000003</v>
      </c>
      <c r="AD2766" s="13">
        <v>2.8840110000000001</v>
      </c>
      <c r="AE2766" s="1" t="s">
        <v>12654</v>
      </c>
      <c r="AF2766" s="1" t="s">
        <v>12661</v>
      </c>
    </row>
    <row r="2767" spans="1:32" x14ac:dyDescent="0.2">
      <c r="A2767" s="1" t="s">
        <v>6943</v>
      </c>
      <c r="B2767" s="10">
        <v>4245072</v>
      </c>
      <c r="C2767" s="1" t="s">
        <v>2843</v>
      </c>
      <c r="D2767" s="1" t="s">
        <v>47</v>
      </c>
      <c r="E2767" s="11">
        <v>10856364</v>
      </c>
      <c r="F2767" s="11">
        <v>1172</v>
      </c>
      <c r="G2767" s="11">
        <v>1088</v>
      </c>
      <c r="H2767" s="11">
        <v>661</v>
      </c>
      <c r="I2767" s="11">
        <v>436</v>
      </c>
      <c r="J2767" s="11">
        <v>-34</v>
      </c>
      <c r="K2767" s="12" t="s">
        <v>2</v>
      </c>
      <c r="L2767" s="12" t="s">
        <v>2</v>
      </c>
      <c r="M2767" s="11">
        <v>1406</v>
      </c>
      <c r="N2767" s="11">
        <v>905</v>
      </c>
      <c r="O2767" s="11">
        <v>898</v>
      </c>
      <c r="P2767" s="11">
        <v>373</v>
      </c>
      <c r="Q2767" s="11">
        <v>790</v>
      </c>
      <c r="R2767" s="11">
        <v>-2162</v>
      </c>
      <c r="S2767" s="11">
        <v>-675</v>
      </c>
      <c r="T2767" s="11">
        <v>-184</v>
      </c>
      <c r="U2767" s="11">
        <v>-133</v>
      </c>
      <c r="V2767" s="11">
        <v>438</v>
      </c>
      <c r="W2767" s="13">
        <v>7.9459999999999997</v>
      </c>
      <c r="X2767" s="13">
        <v>13.449</v>
      </c>
      <c r="Y2767" s="13">
        <v>7.1219999999999999</v>
      </c>
      <c r="Z2767" s="13">
        <v>0.01</v>
      </c>
      <c r="AA2767" s="13">
        <v>3.5539999999999998</v>
      </c>
      <c r="AB2767" s="1">
        <v>5194</v>
      </c>
      <c r="AC2767" s="13">
        <v>55.206020000000002</v>
      </c>
      <c r="AD2767" s="13">
        <v>0.92449499999999996</v>
      </c>
      <c r="AE2767" s="1" t="s">
        <v>12654</v>
      </c>
      <c r="AF2767" s="1" t="s">
        <v>12669</v>
      </c>
    </row>
    <row r="2768" spans="1:32" x14ac:dyDescent="0.2">
      <c r="A2768" s="1" t="s">
        <v>6944</v>
      </c>
      <c r="B2768" s="10">
        <v>4242716</v>
      </c>
      <c r="C2768" s="1" t="s">
        <v>2844</v>
      </c>
      <c r="D2768" s="1" t="s">
        <v>819</v>
      </c>
      <c r="E2768" s="11">
        <v>12884679</v>
      </c>
      <c r="F2768" s="11">
        <v>730</v>
      </c>
      <c r="G2768" s="11">
        <v>646</v>
      </c>
      <c r="H2768" s="11">
        <v>1093</v>
      </c>
      <c r="I2768" s="11">
        <v>987</v>
      </c>
      <c r="J2768" s="11">
        <v>806</v>
      </c>
      <c r="K2768" s="12" t="s">
        <v>2</v>
      </c>
      <c r="L2768" s="12" t="s">
        <v>2</v>
      </c>
      <c r="M2768" s="11">
        <v>2135</v>
      </c>
      <c r="N2768" s="11">
        <v>2039</v>
      </c>
      <c r="O2768" s="11">
        <v>2295</v>
      </c>
      <c r="P2768" s="11">
        <v>2266</v>
      </c>
      <c r="Q2768" s="11">
        <v>2371</v>
      </c>
      <c r="R2768" s="11">
        <v>-12140</v>
      </c>
      <c r="S2768" s="11">
        <v>-2977</v>
      </c>
      <c r="T2768" s="11">
        <v>-147</v>
      </c>
      <c r="U2768" s="11">
        <v>-165</v>
      </c>
      <c r="V2768" s="11">
        <v>-627</v>
      </c>
      <c r="W2768" s="13">
        <v>4.0629999999999997</v>
      </c>
      <c r="X2768" s="13">
        <v>3.4380000000000002</v>
      </c>
      <c r="Y2768" s="13">
        <v>4.375</v>
      </c>
      <c r="Z2768" s="13">
        <v>5.3259999999999996</v>
      </c>
      <c r="AA2768" s="13">
        <v>4.51</v>
      </c>
      <c r="AB2768" s="1">
        <v>3123</v>
      </c>
      <c r="AC2768" s="13">
        <v>7.3979749999999997</v>
      </c>
      <c r="AD2768" s="13">
        <v>0.41471999999999998</v>
      </c>
      <c r="AE2768" s="1" t="s">
        <v>12654</v>
      </c>
      <c r="AF2768" s="1" t="s">
        <v>12655</v>
      </c>
    </row>
    <row r="2769" spans="1:32" x14ac:dyDescent="0.2">
      <c r="A2769" s="1" t="s">
        <v>6945</v>
      </c>
      <c r="B2769" s="10">
        <v>4664643</v>
      </c>
      <c r="C2769" s="1" t="s">
        <v>2845</v>
      </c>
      <c r="D2769" s="1" t="s">
        <v>1257</v>
      </c>
      <c r="E2769" s="11">
        <v>36397720</v>
      </c>
      <c r="F2769" s="11">
        <v>4853</v>
      </c>
      <c r="G2769" s="11">
        <v>453</v>
      </c>
      <c r="H2769" s="11">
        <v>10812</v>
      </c>
      <c r="I2769" s="11">
        <v>9366</v>
      </c>
      <c r="J2769" s="11">
        <v>9858</v>
      </c>
      <c r="K2769" s="12" t="s">
        <v>2</v>
      </c>
      <c r="L2769" s="12" t="s">
        <v>2</v>
      </c>
      <c r="M2769" s="11">
        <v>20748</v>
      </c>
      <c r="N2769" s="11">
        <v>10542</v>
      </c>
      <c r="O2769" s="11">
        <v>21749</v>
      </c>
      <c r="P2769" s="11">
        <v>22124</v>
      </c>
      <c r="Q2769" s="11">
        <v>38557</v>
      </c>
      <c r="R2769" s="11">
        <v>-25528</v>
      </c>
      <c r="S2769" s="11">
        <v>-14125</v>
      </c>
      <c r="T2769" s="11">
        <v>-15969</v>
      </c>
      <c r="U2769" s="11">
        <v>-28151</v>
      </c>
      <c r="V2769" s="11">
        <v>-29951</v>
      </c>
      <c r="W2769" s="13">
        <v>2.7290000000000001</v>
      </c>
      <c r="X2769" s="13">
        <v>1.1180000000000001</v>
      </c>
      <c r="Y2769" s="13">
        <v>15.955</v>
      </c>
      <c r="Z2769" s="13">
        <v>6.7469999999999999</v>
      </c>
      <c r="AA2769" s="13">
        <v>6.5759999999999996</v>
      </c>
      <c r="AB2769" s="1">
        <v>9536</v>
      </c>
      <c r="AC2769" s="13">
        <v>7.8585950000000002</v>
      </c>
      <c r="AD2769" s="13">
        <v>0.65417999999999998</v>
      </c>
      <c r="AE2769" s="1" t="s">
        <v>12654</v>
      </c>
      <c r="AF2769" s="1" t="s">
        <v>12678</v>
      </c>
    </row>
    <row r="2770" spans="1:32" x14ac:dyDescent="0.2">
      <c r="A2770" s="1" t="s">
        <v>6946</v>
      </c>
      <c r="B2770" s="10">
        <v>4554461</v>
      </c>
      <c r="C2770" s="1" t="s">
        <v>2846</v>
      </c>
      <c r="D2770" s="1" t="s">
        <v>73</v>
      </c>
      <c r="E2770" s="11">
        <v>4954008</v>
      </c>
      <c r="F2770" s="11">
        <v>-640</v>
      </c>
      <c r="G2770" s="11">
        <v>-200</v>
      </c>
      <c r="H2770" s="11">
        <v>144</v>
      </c>
      <c r="I2770" s="11">
        <v>111</v>
      </c>
      <c r="J2770" s="11">
        <v>114</v>
      </c>
      <c r="K2770" s="12" t="s">
        <v>2</v>
      </c>
      <c r="L2770" s="12" t="s">
        <v>2</v>
      </c>
      <c r="M2770" s="11">
        <v>-452</v>
      </c>
      <c r="N2770" s="11">
        <v>202</v>
      </c>
      <c r="O2770" s="11">
        <v>367</v>
      </c>
      <c r="P2770" s="11">
        <v>259</v>
      </c>
      <c r="Q2770" s="11">
        <v>410</v>
      </c>
      <c r="R2770" s="11">
        <v>-99</v>
      </c>
      <c r="S2770" s="11">
        <v>-56</v>
      </c>
      <c r="T2770" s="11">
        <v>-135</v>
      </c>
      <c r="U2770" s="11">
        <v>-390</v>
      </c>
      <c r="V2770" s="11">
        <v>-620</v>
      </c>
      <c r="W2770" s="13">
        <v>-90.626999999999995</v>
      </c>
      <c r="X2770" s="12" t="s">
        <v>2</v>
      </c>
      <c r="Y2770" s="13">
        <v>1.5529999999999999</v>
      </c>
      <c r="Z2770" s="13">
        <v>12.06</v>
      </c>
      <c r="AA2770" s="13">
        <v>15.625</v>
      </c>
      <c r="AB2770" s="1">
        <v>8254</v>
      </c>
      <c r="AC2770" s="13">
        <v>23.423423</v>
      </c>
      <c r="AD2770" s="13">
        <v>2.4425530000000002</v>
      </c>
      <c r="AE2770" s="1" t="s">
        <v>12654</v>
      </c>
      <c r="AF2770" s="1" t="s">
        <v>12657</v>
      </c>
    </row>
    <row r="2771" spans="1:32" x14ac:dyDescent="0.2">
      <c r="A2771" s="1" t="s">
        <v>6947</v>
      </c>
      <c r="B2771" s="10">
        <v>4262958</v>
      </c>
      <c r="C2771" s="1" t="s">
        <v>2847</v>
      </c>
      <c r="D2771" s="1" t="s">
        <v>20</v>
      </c>
      <c r="E2771" s="11">
        <v>21404572</v>
      </c>
      <c r="F2771" s="11">
        <v>-4036</v>
      </c>
      <c r="G2771" s="11">
        <v>-3579</v>
      </c>
      <c r="H2771" s="11">
        <v>240</v>
      </c>
      <c r="I2771" s="11">
        <v>2621</v>
      </c>
      <c r="J2771" s="11">
        <v>3645</v>
      </c>
      <c r="K2771" s="13">
        <v>5100</v>
      </c>
      <c r="L2771" s="13">
        <v>5750</v>
      </c>
      <c r="M2771" s="11">
        <v>-4161</v>
      </c>
      <c r="N2771" s="11">
        <v>5587</v>
      </c>
      <c r="O2771" s="11">
        <v>3513</v>
      </c>
      <c r="P2771" s="11">
        <v>5073</v>
      </c>
      <c r="Q2771" s="11">
        <v>5751</v>
      </c>
      <c r="R2771" s="11">
        <v>-2368</v>
      </c>
      <c r="S2771" s="11">
        <v>-990</v>
      </c>
      <c r="T2771" s="11">
        <v>-2151</v>
      </c>
      <c r="U2771" s="11">
        <v>-2801</v>
      </c>
      <c r="V2771" s="11">
        <v>-22748</v>
      </c>
      <c r="W2771" s="13">
        <v>-19.067</v>
      </c>
      <c r="X2771" s="13">
        <v>-13.69</v>
      </c>
      <c r="Y2771" s="13">
        <v>1.353</v>
      </c>
      <c r="Z2771" s="13">
        <v>3.2040000000000002</v>
      </c>
      <c r="AA2771" s="13">
        <v>8.327</v>
      </c>
      <c r="AB2771" s="1">
        <v>3395</v>
      </c>
      <c r="AC2771" s="13">
        <v>30.372828999999999</v>
      </c>
      <c r="AD2771" s="13">
        <v>1.9163049999999999</v>
      </c>
      <c r="AE2771" s="1" t="s">
        <v>12654</v>
      </c>
      <c r="AF2771" s="1" t="s">
        <v>12661</v>
      </c>
    </row>
    <row r="2772" spans="1:32" x14ac:dyDescent="0.2">
      <c r="A2772" s="1" t="s">
        <v>6948</v>
      </c>
      <c r="B2772" s="10">
        <v>4813032</v>
      </c>
      <c r="C2772" s="1" t="s">
        <v>2848</v>
      </c>
      <c r="D2772" s="1" t="s">
        <v>200</v>
      </c>
      <c r="E2772" s="11">
        <v>24639402</v>
      </c>
      <c r="F2772" s="11">
        <v>2806</v>
      </c>
      <c r="G2772" s="11">
        <v>2866</v>
      </c>
      <c r="H2772" s="11">
        <v>2539</v>
      </c>
      <c r="I2772" s="11">
        <v>3034</v>
      </c>
      <c r="J2772" s="11">
        <v>2430</v>
      </c>
      <c r="K2772" s="13">
        <v>2100</v>
      </c>
      <c r="L2772" s="13">
        <v>2300</v>
      </c>
      <c r="M2772" s="11">
        <v>2280</v>
      </c>
      <c r="N2772" s="11">
        <v>2570</v>
      </c>
      <c r="O2772" s="11">
        <v>2003</v>
      </c>
      <c r="P2772" s="11">
        <v>3962</v>
      </c>
      <c r="Q2772" s="11">
        <v>1720</v>
      </c>
      <c r="R2772" s="11">
        <v>-691</v>
      </c>
      <c r="S2772" s="11">
        <v>-1608</v>
      </c>
      <c r="T2772" s="11">
        <v>-1120</v>
      </c>
      <c r="U2772" s="11">
        <v>-715</v>
      </c>
      <c r="V2772" s="11">
        <v>-993</v>
      </c>
      <c r="W2772" s="13">
        <v>12.766999999999999</v>
      </c>
      <c r="X2772" s="13">
        <v>14.176</v>
      </c>
      <c r="Y2772" s="13">
        <v>12.106999999999999</v>
      </c>
      <c r="Z2772" s="13">
        <v>13.057</v>
      </c>
      <c r="AA2772" s="13">
        <v>9.0299999999999994</v>
      </c>
      <c r="AB2772" s="1">
        <v>2374</v>
      </c>
      <c r="AC2772" s="13">
        <v>11.722994</v>
      </c>
      <c r="AD2772" s="13">
        <v>1.1741539999999999</v>
      </c>
      <c r="AE2772" s="1" t="s">
        <v>12654</v>
      </c>
      <c r="AF2772" s="1" t="s">
        <v>12671</v>
      </c>
    </row>
    <row r="2773" spans="1:32" x14ac:dyDescent="0.2">
      <c r="A2773" s="1" t="s">
        <v>6949</v>
      </c>
      <c r="B2773" s="10">
        <v>4260878</v>
      </c>
      <c r="C2773" s="1" t="s">
        <v>2849</v>
      </c>
      <c r="D2773" s="1" t="s">
        <v>41</v>
      </c>
      <c r="E2773" s="11">
        <v>16199416</v>
      </c>
      <c r="F2773" s="11">
        <v>2989</v>
      </c>
      <c r="G2773" s="11">
        <v>2916</v>
      </c>
      <c r="H2773" s="11">
        <v>2183</v>
      </c>
      <c r="I2773" s="11">
        <v>1025</v>
      </c>
      <c r="J2773" s="11">
        <v>2142</v>
      </c>
      <c r="K2773" s="12" t="s">
        <v>2</v>
      </c>
      <c r="L2773" s="12" t="s">
        <v>2</v>
      </c>
      <c r="M2773" s="11">
        <v>4094</v>
      </c>
      <c r="N2773" s="11">
        <v>3236</v>
      </c>
      <c r="O2773" s="11">
        <v>2203</v>
      </c>
      <c r="P2773" s="11">
        <v>2280</v>
      </c>
      <c r="Q2773" s="11">
        <v>1188</v>
      </c>
      <c r="R2773" s="11">
        <v>-306</v>
      </c>
      <c r="S2773" s="11">
        <v>-865</v>
      </c>
      <c r="T2773" s="11">
        <v>-565</v>
      </c>
      <c r="U2773" s="11">
        <v>-759</v>
      </c>
      <c r="V2773" s="11">
        <v>-249</v>
      </c>
      <c r="W2773" s="13">
        <v>18.317</v>
      </c>
      <c r="X2773" s="13">
        <v>14.250999999999999</v>
      </c>
      <c r="Y2773" s="13">
        <v>9.766</v>
      </c>
      <c r="Z2773" s="13">
        <v>4.1639999999999997</v>
      </c>
      <c r="AA2773" s="13">
        <v>10.586</v>
      </c>
      <c r="AB2773" s="1">
        <v>9640</v>
      </c>
      <c r="AC2773" s="13">
        <v>19.405636999999999</v>
      </c>
      <c r="AD2773" s="13">
        <v>2.1220629999999998</v>
      </c>
      <c r="AE2773" s="1" t="s">
        <v>12654</v>
      </c>
      <c r="AF2773" s="1" t="s">
        <v>12663</v>
      </c>
    </row>
    <row r="2774" spans="1:32" x14ac:dyDescent="0.2">
      <c r="A2774" s="1" t="s">
        <v>6950</v>
      </c>
      <c r="B2774" s="10">
        <v>4162616</v>
      </c>
      <c r="C2774" s="1" t="s">
        <v>2850</v>
      </c>
      <c r="D2774" s="1" t="s">
        <v>20</v>
      </c>
      <c r="E2774" s="11">
        <v>49104430</v>
      </c>
      <c r="F2774" s="11">
        <v>-2264</v>
      </c>
      <c r="G2774" s="11">
        <v>424</v>
      </c>
      <c r="H2774" s="11">
        <v>7223</v>
      </c>
      <c r="I2774" s="11">
        <v>14864</v>
      </c>
      <c r="J2774" s="11">
        <v>15500</v>
      </c>
      <c r="K2774" s="13">
        <v>18633.599999999999</v>
      </c>
      <c r="L2774" s="13">
        <v>21071</v>
      </c>
      <c r="M2774" s="11">
        <v>12187</v>
      </c>
      <c r="N2774" s="11">
        <v>21841</v>
      </c>
      <c r="O2774" s="11">
        <v>20799</v>
      </c>
      <c r="P2774" s="11">
        <v>24124</v>
      </c>
      <c r="Q2774" s="11">
        <v>26280</v>
      </c>
      <c r="R2774" s="11">
        <v>-11048</v>
      </c>
      <c r="S2774" s="11">
        <v>-2456</v>
      </c>
      <c r="T2774" s="11">
        <v>-5906</v>
      </c>
      <c r="U2774" s="11">
        <v>-8870</v>
      </c>
      <c r="V2774" s="11">
        <v>-18741</v>
      </c>
      <c r="W2774" s="13">
        <v>2.153</v>
      </c>
      <c r="X2774" s="13">
        <v>6.3559999999999999</v>
      </c>
      <c r="Y2774" s="13">
        <v>5.3259999999999996</v>
      </c>
      <c r="Z2774" s="13">
        <v>7.7670000000000003</v>
      </c>
      <c r="AA2774" s="13">
        <v>9.7949999999999999</v>
      </c>
      <c r="AB2774" s="1">
        <v>7581</v>
      </c>
      <c r="AC2774" s="13">
        <v>23.734807</v>
      </c>
      <c r="AD2774" s="13">
        <v>2.250766</v>
      </c>
      <c r="AE2774" s="1" t="s">
        <v>12654</v>
      </c>
      <c r="AF2774" s="1" t="s">
        <v>12661</v>
      </c>
    </row>
    <row r="2775" spans="1:32" x14ac:dyDescent="0.2">
      <c r="A2775" s="1" t="s">
        <v>6951</v>
      </c>
      <c r="B2775" s="10">
        <v>4308902</v>
      </c>
      <c r="C2775" s="1" t="s">
        <v>2851</v>
      </c>
      <c r="D2775" s="1" t="s">
        <v>485</v>
      </c>
      <c r="E2775" s="11">
        <v>5078736</v>
      </c>
      <c r="F2775" s="11">
        <v>123</v>
      </c>
      <c r="G2775" s="11">
        <v>688</v>
      </c>
      <c r="H2775" s="11">
        <v>882</v>
      </c>
      <c r="I2775" s="11">
        <v>319</v>
      </c>
      <c r="J2775" s="11">
        <v>64</v>
      </c>
      <c r="K2775" s="12" t="s">
        <v>2</v>
      </c>
      <c r="L2775" s="12" t="s">
        <v>2</v>
      </c>
      <c r="M2775" s="11">
        <v>207</v>
      </c>
      <c r="N2775" s="11">
        <v>243</v>
      </c>
      <c r="O2775" s="11">
        <v>473</v>
      </c>
      <c r="P2775" s="11">
        <v>192</v>
      </c>
      <c r="Q2775" s="11">
        <v>-325</v>
      </c>
      <c r="R2775" s="11">
        <v>-8</v>
      </c>
      <c r="S2775" s="11">
        <v>181</v>
      </c>
      <c r="T2775" s="11">
        <v>-75</v>
      </c>
      <c r="U2775" s="11">
        <v>-25</v>
      </c>
      <c r="V2775" s="11">
        <v>-67</v>
      </c>
      <c r="W2775" s="13">
        <v>3.9729999999999999</v>
      </c>
      <c r="X2775" s="13">
        <v>16.265999999999998</v>
      </c>
      <c r="Y2775" s="13">
        <v>16.984000000000002</v>
      </c>
      <c r="Z2775" s="13">
        <v>5.2880000000000003</v>
      </c>
      <c r="AA2775" s="13">
        <v>0.81899999999999995</v>
      </c>
      <c r="AB2775" s="1">
        <v>7567</v>
      </c>
      <c r="AC2775" s="13">
        <v>103.04697400000001</v>
      </c>
      <c r="AD2775" s="13">
        <v>0.54926600000000003</v>
      </c>
      <c r="AE2775" s="1" t="s">
        <v>12654</v>
      </c>
      <c r="AF2775" s="1" t="s">
        <v>12659</v>
      </c>
    </row>
    <row r="2776" spans="1:32" x14ac:dyDescent="0.2">
      <c r="A2776" s="1" t="s">
        <v>6952</v>
      </c>
      <c r="B2776" s="10">
        <v>6333388</v>
      </c>
      <c r="C2776" s="1" t="s">
        <v>2852</v>
      </c>
      <c r="D2776" s="1" t="s">
        <v>535</v>
      </c>
      <c r="E2776" s="11">
        <v>15446094</v>
      </c>
      <c r="F2776" s="11">
        <v>4304</v>
      </c>
      <c r="G2776" s="11">
        <v>7495</v>
      </c>
      <c r="H2776" s="11">
        <v>4408</v>
      </c>
      <c r="I2776" s="11">
        <v>2943</v>
      </c>
      <c r="J2776" s="11">
        <v>6094</v>
      </c>
      <c r="K2776" s="13">
        <v>6700</v>
      </c>
      <c r="L2776" s="13">
        <v>7600</v>
      </c>
      <c r="M2776" s="11">
        <v>7826</v>
      </c>
      <c r="N2776" s="11">
        <v>6567</v>
      </c>
      <c r="O2776" s="11">
        <v>773</v>
      </c>
      <c r="P2776" s="11">
        <v>6866</v>
      </c>
      <c r="Q2776" s="11">
        <v>12005</v>
      </c>
      <c r="R2776" s="11">
        <v>-7422</v>
      </c>
      <c r="S2776" s="11">
        <v>-1654</v>
      </c>
      <c r="T2776" s="11">
        <v>-2620</v>
      </c>
      <c r="U2776" s="11">
        <v>-3963</v>
      </c>
      <c r="V2776" s="11">
        <v>-5714</v>
      </c>
      <c r="W2776" s="13">
        <v>-3.0609999999999999</v>
      </c>
      <c r="X2776" s="13">
        <v>8.7720000000000002</v>
      </c>
      <c r="Y2776" s="13">
        <v>3.1150000000000002</v>
      </c>
      <c r="Z2776" s="13">
        <v>-8.484</v>
      </c>
      <c r="AA2776" s="13">
        <v>6.6479999999999997</v>
      </c>
      <c r="AB2776" s="1">
        <v>4078</v>
      </c>
      <c r="AC2776" s="13">
        <v>11.062763</v>
      </c>
      <c r="AD2776" s="13">
        <v>0.61524999999999996</v>
      </c>
      <c r="AE2776" s="1" t="s">
        <v>12654</v>
      </c>
      <c r="AF2776" s="1" t="s">
        <v>12667</v>
      </c>
    </row>
    <row r="2777" spans="1:32" x14ac:dyDescent="0.2">
      <c r="A2777" s="1" t="s">
        <v>6953</v>
      </c>
      <c r="B2777" s="10">
        <v>6333753</v>
      </c>
      <c r="C2777" s="1" t="s">
        <v>2853</v>
      </c>
      <c r="D2777" s="1" t="s">
        <v>107</v>
      </c>
      <c r="E2777" s="11">
        <v>8530850</v>
      </c>
      <c r="F2777" s="11">
        <v>701</v>
      </c>
      <c r="G2777" s="11">
        <v>1384</v>
      </c>
      <c r="H2777" s="11">
        <v>2506</v>
      </c>
      <c r="I2777" s="11">
        <v>3319</v>
      </c>
      <c r="J2777" s="11">
        <v>1584</v>
      </c>
      <c r="K2777" s="13">
        <v>1600</v>
      </c>
      <c r="L2777" s="13">
        <v>2000</v>
      </c>
      <c r="M2777" s="11">
        <v>1525</v>
      </c>
      <c r="N2777" s="11">
        <v>2359</v>
      </c>
      <c r="O2777" s="11">
        <v>1893</v>
      </c>
      <c r="P2777" s="11">
        <v>2482</v>
      </c>
      <c r="Q2777" s="11">
        <v>399</v>
      </c>
      <c r="R2777" s="11">
        <v>-508</v>
      </c>
      <c r="S2777" s="11">
        <v>-263</v>
      </c>
      <c r="T2777" s="11">
        <v>-399</v>
      </c>
      <c r="U2777" s="11">
        <v>-353</v>
      </c>
      <c r="V2777" s="11">
        <v>39</v>
      </c>
      <c r="W2777" s="13">
        <v>1.7999999999999999E-2</v>
      </c>
      <c r="X2777" s="13">
        <v>6.3239999999999998</v>
      </c>
      <c r="Y2777" s="13">
        <v>7.0129999999999999</v>
      </c>
      <c r="Z2777" s="13">
        <v>8.9860000000000007</v>
      </c>
      <c r="AA2777" s="13">
        <v>4.8499999999999996</v>
      </c>
      <c r="AB2777" s="1">
        <v>6358</v>
      </c>
      <c r="AC2777" s="13">
        <v>20.659344999999998</v>
      </c>
      <c r="AD2777" s="13">
        <v>0.59181399999999995</v>
      </c>
      <c r="AE2777" s="1" t="s">
        <v>12654</v>
      </c>
      <c r="AF2777" s="1" t="s">
        <v>12658</v>
      </c>
    </row>
    <row r="2778" spans="1:32" x14ac:dyDescent="0.2">
      <c r="A2778" s="1" t="s">
        <v>6954</v>
      </c>
      <c r="B2778" s="10">
        <v>4253071</v>
      </c>
      <c r="C2778" s="1" t="s">
        <v>2854</v>
      </c>
      <c r="D2778" s="1" t="s">
        <v>231</v>
      </c>
      <c r="E2778" s="11">
        <v>9810151</v>
      </c>
      <c r="F2778" s="11">
        <v>1258</v>
      </c>
      <c r="G2778" s="11">
        <v>1253</v>
      </c>
      <c r="H2778" s="11">
        <v>1344</v>
      </c>
      <c r="I2778" s="11">
        <v>1406</v>
      </c>
      <c r="J2778" s="11">
        <v>1406</v>
      </c>
      <c r="K2778" s="12" t="s">
        <v>2</v>
      </c>
      <c r="L2778" s="12" t="s">
        <v>2</v>
      </c>
      <c r="M2778" s="11">
        <v>1733</v>
      </c>
      <c r="N2778" s="11">
        <v>1469</v>
      </c>
      <c r="O2778" s="11">
        <v>2142</v>
      </c>
      <c r="P2778" s="11">
        <v>1630</v>
      </c>
      <c r="Q2778" s="11">
        <v>1630</v>
      </c>
      <c r="R2778" s="11">
        <v>-23</v>
      </c>
      <c r="S2778" s="11">
        <v>31</v>
      </c>
      <c r="T2778" s="11">
        <v>-42</v>
      </c>
      <c r="U2778" s="11">
        <v>-98</v>
      </c>
      <c r="V2778" s="11">
        <v>-98</v>
      </c>
      <c r="W2778" s="13">
        <v>26.100999999999999</v>
      </c>
      <c r="X2778" s="13">
        <v>16.309000000000001</v>
      </c>
      <c r="Y2778" s="13">
        <v>21.039000000000001</v>
      </c>
      <c r="Z2778" s="13">
        <v>30.018000000000001</v>
      </c>
      <c r="AA2778" s="13">
        <v>30.018000000000001</v>
      </c>
      <c r="AB2778" s="1">
        <v>9446</v>
      </c>
      <c r="AC2778" s="13">
        <v>3.7113849999999999</v>
      </c>
      <c r="AD2778" s="13">
        <v>0.97813799999999995</v>
      </c>
      <c r="AE2778" s="1" t="s">
        <v>12654</v>
      </c>
      <c r="AF2778" s="1" t="s">
        <v>12657</v>
      </c>
    </row>
    <row r="2779" spans="1:32" x14ac:dyDescent="0.2">
      <c r="A2779" s="1" t="s">
        <v>6955</v>
      </c>
      <c r="B2779" s="10">
        <v>4993849</v>
      </c>
      <c r="C2779" s="1" t="s">
        <v>2855</v>
      </c>
      <c r="D2779" s="1" t="s">
        <v>878</v>
      </c>
      <c r="E2779" s="11">
        <v>40566928</v>
      </c>
      <c r="F2779" s="11">
        <v>11133</v>
      </c>
      <c r="G2779" s="11">
        <v>10790</v>
      </c>
      <c r="H2779" s="11">
        <v>11846</v>
      </c>
      <c r="I2779" s="11">
        <v>12745</v>
      </c>
      <c r="J2779" s="11">
        <v>12925</v>
      </c>
      <c r="K2779" s="13">
        <v>13450</v>
      </c>
      <c r="L2779" s="13">
        <v>14450</v>
      </c>
      <c r="M2779" s="11">
        <v>11303</v>
      </c>
      <c r="N2779" s="11">
        <v>7916</v>
      </c>
      <c r="O2779" s="11">
        <v>10179</v>
      </c>
      <c r="P2779" s="11">
        <v>9581</v>
      </c>
      <c r="Q2779" s="11">
        <v>9727</v>
      </c>
      <c r="R2779" s="11">
        <v>-1240</v>
      </c>
      <c r="S2779" s="11">
        <v>-3073</v>
      </c>
      <c r="T2779" s="11">
        <v>-4624</v>
      </c>
      <c r="U2779" s="11">
        <v>-6881</v>
      </c>
      <c r="V2779" s="11">
        <v>-7904</v>
      </c>
      <c r="W2779" s="13">
        <v>11.180999999999999</v>
      </c>
      <c r="X2779" s="13">
        <v>9.0640000000000001</v>
      </c>
      <c r="Y2779" s="13">
        <v>10.372</v>
      </c>
      <c r="Z2779" s="13">
        <v>9.7379999999999995</v>
      </c>
      <c r="AA2779" s="13">
        <v>9.4600000000000009</v>
      </c>
      <c r="AB2779" s="1">
        <v>9039</v>
      </c>
      <c r="AC2779" s="13">
        <v>13.445228</v>
      </c>
      <c r="AD2779" s="13">
        <v>1.210234</v>
      </c>
      <c r="AE2779" s="1" t="s">
        <v>12654</v>
      </c>
      <c r="AF2779" s="1" t="s">
        <v>12673</v>
      </c>
    </row>
    <row r="2780" spans="1:32" x14ac:dyDescent="0.2">
      <c r="A2780" s="1" t="s">
        <v>6956</v>
      </c>
      <c r="B2780" s="10">
        <v>6333723</v>
      </c>
      <c r="C2780" s="1" t="s">
        <v>2856</v>
      </c>
      <c r="D2780" s="1" t="s">
        <v>105</v>
      </c>
      <c r="E2780" s="11">
        <v>49129043</v>
      </c>
      <c r="F2780" s="11">
        <v>7415</v>
      </c>
      <c r="G2780" s="11">
        <v>4126</v>
      </c>
      <c r="H2780" s="11">
        <v>11398</v>
      </c>
      <c r="I2780" s="11">
        <v>13162</v>
      </c>
      <c r="J2780" s="11">
        <v>13162</v>
      </c>
      <c r="K2780" s="13">
        <v>15700</v>
      </c>
      <c r="L2780" s="13">
        <v>17200</v>
      </c>
      <c r="M2780" s="11">
        <v>7556</v>
      </c>
      <c r="N2780" s="11">
        <v>4945</v>
      </c>
      <c r="O2780" s="11">
        <v>15372</v>
      </c>
      <c r="P2780" s="11">
        <v>8904</v>
      </c>
      <c r="Q2780" s="11">
        <v>8904</v>
      </c>
      <c r="R2780" s="11">
        <v>-5352</v>
      </c>
      <c r="S2780" s="11">
        <v>-1666</v>
      </c>
      <c r="T2780" s="11">
        <v>-7590</v>
      </c>
      <c r="U2780" s="11">
        <v>-14846</v>
      </c>
      <c r="V2780" s="11">
        <v>-14846</v>
      </c>
      <c r="W2780" s="13">
        <v>6.476</v>
      </c>
      <c r="X2780" s="13">
        <v>5.3230000000000004</v>
      </c>
      <c r="Y2780" s="13">
        <v>7.5650000000000004</v>
      </c>
      <c r="Z2780" s="13">
        <v>9.109</v>
      </c>
      <c r="AA2780" s="13">
        <v>9.109</v>
      </c>
      <c r="AB2780" s="1">
        <v>4633</v>
      </c>
      <c r="AC2780" s="13">
        <v>10.717672</v>
      </c>
      <c r="AD2780" s="13">
        <v>0.99437600000000004</v>
      </c>
      <c r="AE2780" s="1" t="s">
        <v>12654</v>
      </c>
      <c r="AF2780" s="1" t="s">
        <v>12667</v>
      </c>
    </row>
    <row r="2781" spans="1:32" x14ac:dyDescent="0.2">
      <c r="A2781" s="1" t="s">
        <v>6957</v>
      </c>
      <c r="B2781" s="10">
        <v>4912809</v>
      </c>
      <c r="C2781" s="1" t="s">
        <v>2857</v>
      </c>
      <c r="D2781" s="1" t="s">
        <v>408</v>
      </c>
      <c r="E2781" s="11">
        <v>43257780</v>
      </c>
      <c r="F2781" s="11">
        <v>9726</v>
      </c>
      <c r="G2781" s="11">
        <v>11182</v>
      </c>
      <c r="H2781" s="11">
        <v>10919</v>
      </c>
      <c r="I2781" s="11">
        <v>10496</v>
      </c>
      <c r="J2781" s="11">
        <v>12258</v>
      </c>
      <c r="K2781" s="13">
        <v>11940</v>
      </c>
      <c r="L2781" s="13">
        <v>12940</v>
      </c>
      <c r="M2781" s="11">
        <v>11362</v>
      </c>
      <c r="N2781" s="11">
        <v>10039</v>
      </c>
      <c r="O2781" s="11">
        <v>8351</v>
      </c>
      <c r="P2781" s="11">
        <v>6966</v>
      </c>
      <c r="Q2781" s="11">
        <v>5100</v>
      </c>
      <c r="R2781" s="11">
        <v>-5165</v>
      </c>
      <c r="S2781" s="11">
        <v>468</v>
      </c>
      <c r="T2781" s="11">
        <v>-8107</v>
      </c>
      <c r="U2781" s="11">
        <v>-4248</v>
      </c>
      <c r="V2781" s="11">
        <v>4066</v>
      </c>
      <c r="W2781" s="13">
        <v>7.1929999999999996</v>
      </c>
      <c r="X2781" s="13">
        <v>10.387</v>
      </c>
      <c r="Y2781" s="13">
        <v>7.2649999999999997</v>
      </c>
      <c r="Z2781" s="13">
        <v>10.874000000000001</v>
      </c>
      <c r="AA2781" s="13">
        <v>6.0549999999999997</v>
      </c>
      <c r="AB2781" s="1">
        <v>1377</v>
      </c>
      <c r="AC2781" s="13">
        <v>14.178618999999999</v>
      </c>
      <c r="AD2781" s="13">
        <v>1.0504770000000001</v>
      </c>
      <c r="AE2781" s="1" t="s">
        <v>12654</v>
      </c>
      <c r="AF2781" s="1" t="s">
        <v>12674</v>
      </c>
    </row>
    <row r="2782" spans="1:32" x14ac:dyDescent="0.2">
      <c r="A2782" s="1" t="s">
        <v>6958</v>
      </c>
      <c r="B2782" s="10">
        <v>4970358</v>
      </c>
      <c r="C2782" s="1" t="s">
        <v>2858</v>
      </c>
      <c r="D2782" s="1" t="s">
        <v>45</v>
      </c>
      <c r="E2782" s="11">
        <v>40022172</v>
      </c>
      <c r="F2782" s="11">
        <v>1381</v>
      </c>
      <c r="G2782" s="11">
        <v>764</v>
      </c>
      <c r="H2782" s="11">
        <v>1093</v>
      </c>
      <c r="I2782" s="11">
        <v>884</v>
      </c>
      <c r="J2782" s="11">
        <v>4146</v>
      </c>
      <c r="K2782" s="13">
        <v>-80</v>
      </c>
      <c r="L2782" s="13">
        <v>1450.5</v>
      </c>
      <c r="M2782" s="11">
        <v>4110</v>
      </c>
      <c r="N2782" s="11">
        <v>3957</v>
      </c>
      <c r="O2782" s="11">
        <v>3963</v>
      </c>
      <c r="P2782" s="11">
        <v>2884</v>
      </c>
      <c r="Q2782" s="11">
        <v>5787</v>
      </c>
      <c r="R2782" s="11">
        <v>-1359</v>
      </c>
      <c r="S2782" s="11">
        <v>-1674</v>
      </c>
      <c r="T2782" s="11">
        <v>-606</v>
      </c>
      <c r="U2782" s="11">
        <v>-2025</v>
      </c>
      <c r="V2782" s="11">
        <v>-8323</v>
      </c>
      <c r="W2782" s="13">
        <v>10.028</v>
      </c>
      <c r="X2782" s="13">
        <v>3.6110000000000002</v>
      </c>
      <c r="Y2782" s="13">
        <v>7.9249999999999998</v>
      </c>
      <c r="Z2782" s="13">
        <v>7.133</v>
      </c>
      <c r="AA2782" s="13">
        <v>14.917999999999999</v>
      </c>
      <c r="AB2782" s="1">
        <v>3778</v>
      </c>
      <c r="AC2782" s="13">
        <v>78.748030999999997</v>
      </c>
      <c r="AD2782" s="13">
        <v>4.2880419999999999</v>
      </c>
      <c r="AE2782" s="1" t="s">
        <v>12654</v>
      </c>
      <c r="AF2782" s="1" t="s">
        <v>12663</v>
      </c>
    </row>
    <row r="2783" spans="1:32" x14ac:dyDescent="0.2">
      <c r="A2783" s="1" t="s">
        <v>6959</v>
      </c>
      <c r="B2783" s="10">
        <v>4554487</v>
      </c>
      <c r="C2783" s="1" t="s">
        <v>2859</v>
      </c>
      <c r="D2783" s="1" t="s">
        <v>41</v>
      </c>
      <c r="E2783" s="11">
        <v>11199211</v>
      </c>
      <c r="F2783" s="11">
        <v>802</v>
      </c>
      <c r="G2783" s="11">
        <v>820</v>
      </c>
      <c r="H2783" s="11">
        <v>994</v>
      </c>
      <c r="I2783" s="11">
        <v>1128</v>
      </c>
      <c r="J2783" s="11">
        <v>1378</v>
      </c>
      <c r="K2783" s="12" t="s">
        <v>2</v>
      </c>
      <c r="L2783" s="12" t="s">
        <v>2</v>
      </c>
      <c r="M2783" s="11">
        <v>725</v>
      </c>
      <c r="N2783" s="11">
        <v>-187</v>
      </c>
      <c r="O2783" s="11">
        <v>1743</v>
      </c>
      <c r="P2783" s="11">
        <v>2974</v>
      </c>
      <c r="Q2783" s="11">
        <v>359</v>
      </c>
      <c r="R2783" s="11">
        <v>245</v>
      </c>
      <c r="S2783" s="11">
        <v>-561</v>
      </c>
      <c r="T2783" s="11">
        <v>-201</v>
      </c>
      <c r="U2783" s="11">
        <v>-527</v>
      </c>
      <c r="V2783" s="11">
        <v>-6416</v>
      </c>
      <c r="W2783" s="13">
        <v>4.5289999999999999</v>
      </c>
      <c r="X2783" s="13">
        <v>3.5249999999999999</v>
      </c>
      <c r="Y2783" s="13">
        <v>4.2530000000000001</v>
      </c>
      <c r="Z2783" s="13">
        <v>4.8360000000000003</v>
      </c>
      <c r="AA2783" s="13">
        <v>5.8650000000000002</v>
      </c>
      <c r="AB2783" s="1">
        <v>4761</v>
      </c>
      <c r="AC2783" s="13">
        <v>13.773429</v>
      </c>
      <c r="AD2783" s="13">
        <v>0.68654999999999999</v>
      </c>
      <c r="AE2783" s="1" t="s">
        <v>12654</v>
      </c>
      <c r="AF2783" s="1" t="s">
        <v>12663</v>
      </c>
    </row>
    <row r="2784" spans="1:32" x14ac:dyDescent="0.2">
      <c r="A2784" s="1" t="s">
        <v>6960</v>
      </c>
      <c r="B2784" s="10">
        <v>4992700</v>
      </c>
      <c r="C2784" s="1" t="s">
        <v>2860</v>
      </c>
      <c r="D2784" s="1" t="s">
        <v>58</v>
      </c>
      <c r="E2784" s="11">
        <v>1934642</v>
      </c>
      <c r="F2784" s="11">
        <v>280</v>
      </c>
      <c r="G2784" s="11">
        <v>-128</v>
      </c>
      <c r="H2784" s="11">
        <v>426</v>
      </c>
      <c r="I2784" s="11">
        <v>1136</v>
      </c>
      <c r="J2784" s="11">
        <v>645</v>
      </c>
      <c r="K2784" s="12" t="s">
        <v>2</v>
      </c>
      <c r="L2784" s="12" t="s">
        <v>2</v>
      </c>
      <c r="M2784" s="11">
        <v>1214</v>
      </c>
      <c r="N2784" s="11">
        <v>71</v>
      </c>
      <c r="O2784" s="11">
        <v>-254</v>
      </c>
      <c r="P2784" s="11">
        <v>366</v>
      </c>
      <c r="Q2784" s="11">
        <v>423</v>
      </c>
      <c r="R2784" s="11">
        <v>-504</v>
      </c>
      <c r="S2784" s="11">
        <v>-90</v>
      </c>
      <c r="T2784" s="11">
        <v>292</v>
      </c>
      <c r="U2784" s="11">
        <v>-146</v>
      </c>
      <c r="V2784" s="11">
        <v>-197</v>
      </c>
      <c r="W2784" s="13">
        <v>3.18</v>
      </c>
      <c r="X2784" s="13">
        <v>-1.2529999999999999</v>
      </c>
      <c r="Y2784" s="13">
        <v>4.13</v>
      </c>
      <c r="Z2784" s="13">
        <v>8.8930000000000007</v>
      </c>
      <c r="AA2784" s="13">
        <v>4.7809999999999997</v>
      </c>
      <c r="AB2784" s="1">
        <v>5189</v>
      </c>
      <c r="AC2784" s="13">
        <v>7.1470820000000002</v>
      </c>
      <c r="AD2784" s="13">
        <v>0.49322700000000003</v>
      </c>
      <c r="AE2784" s="1" t="s">
        <v>12654</v>
      </c>
      <c r="AF2784" s="1" t="s">
        <v>12658</v>
      </c>
    </row>
    <row r="2785" spans="1:32" x14ac:dyDescent="0.2">
      <c r="A2785" s="1" t="s">
        <v>6961</v>
      </c>
      <c r="B2785" s="10">
        <v>4308427</v>
      </c>
      <c r="C2785" s="1" t="s">
        <v>2861</v>
      </c>
      <c r="D2785" s="1" t="s">
        <v>92</v>
      </c>
      <c r="E2785" s="11">
        <v>3345063</v>
      </c>
      <c r="F2785" s="11">
        <v>-561</v>
      </c>
      <c r="G2785" s="11">
        <v>28</v>
      </c>
      <c r="H2785" s="11">
        <v>-416</v>
      </c>
      <c r="I2785" s="11">
        <v>-263</v>
      </c>
      <c r="J2785" s="11">
        <v>164</v>
      </c>
      <c r="K2785" s="12" t="s">
        <v>2</v>
      </c>
      <c r="L2785" s="12" t="s">
        <v>2</v>
      </c>
      <c r="M2785" s="11">
        <v>127</v>
      </c>
      <c r="N2785" s="11">
        <v>1020</v>
      </c>
      <c r="O2785" s="11">
        <v>-472</v>
      </c>
      <c r="P2785" s="11">
        <v>1089</v>
      </c>
      <c r="Q2785" s="11">
        <v>311</v>
      </c>
      <c r="R2785" s="11">
        <v>-305</v>
      </c>
      <c r="S2785" s="11">
        <v>-542</v>
      </c>
      <c r="T2785" s="11">
        <v>-762</v>
      </c>
      <c r="U2785" s="11">
        <v>155</v>
      </c>
      <c r="V2785" s="11">
        <v>-416</v>
      </c>
      <c r="W2785" s="13">
        <v>-7.33</v>
      </c>
      <c r="X2785" s="13">
        <v>3.7570000000000001</v>
      </c>
      <c r="Y2785" s="13">
        <v>-6.3620000000000001</v>
      </c>
      <c r="Z2785" s="13">
        <v>6.8280000000000003</v>
      </c>
      <c r="AA2785" s="13">
        <v>4.3869999999999996</v>
      </c>
      <c r="AB2785" s="1">
        <v>7255</v>
      </c>
      <c r="AC2785" s="13">
        <v>6.0678970000000003</v>
      </c>
      <c r="AD2785" s="13">
        <v>0.38888200000000001</v>
      </c>
      <c r="AE2785" s="1" t="s">
        <v>12654</v>
      </c>
      <c r="AF2785" s="1" t="s">
        <v>12675</v>
      </c>
    </row>
    <row r="2786" spans="1:32" x14ac:dyDescent="0.2">
      <c r="A2786" s="1" t="s">
        <v>6962</v>
      </c>
      <c r="B2786" s="10">
        <v>4995383</v>
      </c>
      <c r="C2786" s="1" t="s">
        <v>2862</v>
      </c>
      <c r="D2786" s="1" t="s">
        <v>727</v>
      </c>
      <c r="E2786" s="11">
        <v>1521795</v>
      </c>
      <c r="F2786" s="11">
        <v>92</v>
      </c>
      <c r="G2786" s="11">
        <v>109</v>
      </c>
      <c r="H2786" s="11">
        <v>157</v>
      </c>
      <c r="I2786" s="11">
        <v>236</v>
      </c>
      <c r="J2786" s="11">
        <v>203</v>
      </c>
      <c r="K2786" s="12" t="s">
        <v>2</v>
      </c>
      <c r="L2786" s="12" t="s">
        <v>2</v>
      </c>
      <c r="M2786" s="11">
        <v>557</v>
      </c>
      <c r="N2786" s="11">
        <v>387</v>
      </c>
      <c r="O2786" s="11">
        <v>631</v>
      </c>
      <c r="P2786" s="11">
        <v>755</v>
      </c>
      <c r="Q2786" s="11">
        <v>755</v>
      </c>
      <c r="R2786" s="11">
        <v>-563</v>
      </c>
      <c r="S2786" s="11">
        <v>-262</v>
      </c>
      <c r="T2786" s="11">
        <v>-1113</v>
      </c>
      <c r="U2786" s="11">
        <v>-1081</v>
      </c>
      <c r="V2786" s="11">
        <v>-608</v>
      </c>
      <c r="W2786" s="13">
        <v>4.6479999999999997</v>
      </c>
      <c r="X2786" s="13">
        <v>3.9620000000000002</v>
      </c>
      <c r="Y2786" s="13">
        <v>4.024</v>
      </c>
      <c r="Z2786" s="13">
        <v>3.7570000000000001</v>
      </c>
      <c r="AA2786" s="13">
        <v>3.5059999999999998</v>
      </c>
      <c r="AB2786" s="1">
        <v>9353</v>
      </c>
      <c r="AC2786" s="13">
        <v>9.5413499999999996</v>
      </c>
      <c r="AD2786" s="13">
        <v>0.44601600000000002</v>
      </c>
      <c r="AE2786" s="1" t="s">
        <v>12654</v>
      </c>
      <c r="AF2786" s="1" t="s">
        <v>12673</v>
      </c>
    </row>
    <row r="2787" spans="1:32" x14ac:dyDescent="0.2">
      <c r="A2787" s="1" t="s">
        <v>6963</v>
      </c>
      <c r="B2787" s="10">
        <v>19947092</v>
      </c>
      <c r="C2787" s="1" t="s">
        <v>2863</v>
      </c>
      <c r="D2787" s="1" t="s">
        <v>15</v>
      </c>
      <c r="E2787" s="11">
        <v>4391016</v>
      </c>
      <c r="F2787" s="11">
        <v>465</v>
      </c>
      <c r="G2787" s="11">
        <v>22</v>
      </c>
      <c r="H2787" s="11">
        <v>315</v>
      </c>
      <c r="I2787" s="11">
        <v>776</v>
      </c>
      <c r="J2787" s="11">
        <v>1139</v>
      </c>
      <c r="K2787" s="12" t="s">
        <v>2</v>
      </c>
      <c r="L2787" s="12" t="s">
        <v>2</v>
      </c>
      <c r="M2787" s="11">
        <v>1720</v>
      </c>
      <c r="N2787" s="11">
        <v>176</v>
      </c>
      <c r="O2787" s="11">
        <v>87</v>
      </c>
      <c r="P2787" s="11">
        <v>3113</v>
      </c>
      <c r="Q2787" s="11">
        <v>2250</v>
      </c>
      <c r="R2787" s="11">
        <v>-2742</v>
      </c>
      <c r="S2787" s="11">
        <v>-1343</v>
      </c>
      <c r="T2787" s="11">
        <v>-1512</v>
      </c>
      <c r="U2787" s="11">
        <v>-1059</v>
      </c>
      <c r="V2787" s="11">
        <v>-246</v>
      </c>
      <c r="W2787" s="13">
        <v>29.24</v>
      </c>
      <c r="X2787" s="13">
        <v>8.1950000000000003</v>
      </c>
      <c r="Y2787" s="13">
        <v>6.7750000000000004</v>
      </c>
      <c r="Z2787" s="13">
        <v>11.849</v>
      </c>
      <c r="AA2787" s="13">
        <v>10.983000000000001</v>
      </c>
      <c r="AB2787" s="1">
        <v>7097</v>
      </c>
      <c r="AC2787" s="13">
        <v>19.258655999999998</v>
      </c>
      <c r="AD2787" s="13">
        <v>1.963549</v>
      </c>
      <c r="AE2787" s="1" t="s">
        <v>12654</v>
      </c>
      <c r="AF2787" s="1" t="s">
        <v>12661</v>
      </c>
    </row>
    <row r="2788" spans="1:32" x14ac:dyDescent="0.2">
      <c r="A2788" s="1" t="s">
        <v>6964</v>
      </c>
      <c r="B2788" s="10">
        <v>6352538</v>
      </c>
      <c r="C2788" s="1" t="s">
        <v>2864</v>
      </c>
      <c r="D2788" s="1" t="s">
        <v>432</v>
      </c>
      <c r="E2788" s="11">
        <v>64217053</v>
      </c>
      <c r="F2788" s="11">
        <v>6593</v>
      </c>
      <c r="G2788" s="11">
        <v>6892</v>
      </c>
      <c r="H2788" s="11">
        <v>6085</v>
      </c>
      <c r="I2788" s="11">
        <v>6309</v>
      </c>
      <c r="J2788" s="11">
        <v>6309</v>
      </c>
      <c r="K2788" s="12" t="s">
        <v>2</v>
      </c>
      <c r="L2788" s="12" t="s">
        <v>2</v>
      </c>
      <c r="M2788" s="11">
        <v>15816</v>
      </c>
      <c r="N2788" s="11">
        <v>9930</v>
      </c>
      <c r="O2788" s="11">
        <v>5762</v>
      </c>
      <c r="P2788" s="11">
        <v>14243</v>
      </c>
      <c r="Q2788" s="11">
        <v>14243</v>
      </c>
      <c r="R2788" s="11">
        <v>-4398</v>
      </c>
      <c r="S2788" s="11">
        <v>-3861</v>
      </c>
      <c r="T2788" s="11">
        <v>-5621</v>
      </c>
      <c r="U2788" s="11">
        <v>-10334</v>
      </c>
      <c r="V2788" s="11">
        <v>-10334</v>
      </c>
      <c r="W2788" s="13">
        <v>8.4450000000000003</v>
      </c>
      <c r="X2788" s="13">
        <v>8.23</v>
      </c>
      <c r="Y2788" s="13">
        <v>8.2240000000000002</v>
      </c>
      <c r="Z2788" s="13">
        <v>6.5819999999999999</v>
      </c>
      <c r="AA2788" s="13">
        <v>6.5819999999999999</v>
      </c>
      <c r="AB2788" s="1">
        <v>2734</v>
      </c>
      <c r="AC2788" s="13">
        <v>10.90598</v>
      </c>
      <c r="AD2788" s="13">
        <v>0.79251099999999997</v>
      </c>
      <c r="AE2788" s="1" t="s">
        <v>12654</v>
      </c>
      <c r="AF2788" s="1" t="s">
        <v>12677</v>
      </c>
    </row>
    <row r="2789" spans="1:32" x14ac:dyDescent="0.2">
      <c r="A2789" s="1" t="s">
        <v>6965</v>
      </c>
      <c r="B2789" s="10">
        <v>4251825</v>
      </c>
      <c r="C2789" s="1" t="s">
        <v>2865</v>
      </c>
      <c r="D2789" s="1" t="s">
        <v>62</v>
      </c>
      <c r="E2789" s="11">
        <v>8032440</v>
      </c>
      <c r="F2789" s="11">
        <v>989</v>
      </c>
      <c r="G2789" s="11">
        <v>1371</v>
      </c>
      <c r="H2789" s="11">
        <v>1859</v>
      </c>
      <c r="I2789" s="11">
        <v>2018</v>
      </c>
      <c r="J2789" s="11">
        <v>2343</v>
      </c>
      <c r="K2789" s="13">
        <v>2600</v>
      </c>
      <c r="L2789" s="13">
        <v>3000</v>
      </c>
      <c r="M2789" s="11">
        <v>493</v>
      </c>
      <c r="N2789" s="11">
        <v>1181</v>
      </c>
      <c r="O2789" s="11">
        <v>-189</v>
      </c>
      <c r="P2789" s="11">
        <v>1642</v>
      </c>
      <c r="Q2789" s="11">
        <v>1206</v>
      </c>
      <c r="R2789" s="11">
        <v>-815</v>
      </c>
      <c r="S2789" s="11">
        <v>-214</v>
      </c>
      <c r="T2789" s="11">
        <v>-75</v>
      </c>
      <c r="U2789" s="11">
        <v>-292</v>
      </c>
      <c r="V2789" s="11">
        <v>-414</v>
      </c>
      <c r="W2789" s="13">
        <v>8.298</v>
      </c>
      <c r="X2789" s="13">
        <v>10.808999999999999</v>
      </c>
      <c r="Y2789" s="13">
        <v>12.887</v>
      </c>
      <c r="Z2789" s="13">
        <v>12.551</v>
      </c>
      <c r="AA2789" s="13">
        <v>13.127000000000001</v>
      </c>
      <c r="AB2789" s="1">
        <v>6387</v>
      </c>
      <c r="AC2789" s="13">
        <v>18.742899999999999</v>
      </c>
      <c r="AD2789" s="13">
        <v>2.3457620000000001</v>
      </c>
      <c r="AE2789" s="1" t="s">
        <v>12654</v>
      </c>
      <c r="AF2789" s="1" t="s">
        <v>12662</v>
      </c>
    </row>
    <row r="2790" spans="1:32" x14ac:dyDescent="0.2">
      <c r="A2790" s="1" t="s">
        <v>6966</v>
      </c>
      <c r="B2790" s="10">
        <v>4916551</v>
      </c>
      <c r="C2790" s="1" t="s">
        <v>2867</v>
      </c>
      <c r="D2790" s="1" t="s">
        <v>15</v>
      </c>
      <c r="E2790" s="11">
        <v>20465480</v>
      </c>
      <c r="F2790" s="11">
        <v>2550</v>
      </c>
      <c r="G2790" s="11">
        <v>3377</v>
      </c>
      <c r="H2790" s="11">
        <v>3870</v>
      </c>
      <c r="I2790" s="11">
        <v>3790</v>
      </c>
      <c r="J2790" s="11">
        <v>4522</v>
      </c>
      <c r="K2790" s="12" t="s">
        <v>2</v>
      </c>
      <c r="L2790" s="12" t="s">
        <v>2</v>
      </c>
      <c r="M2790" s="11">
        <v>2093</v>
      </c>
      <c r="N2790" s="11">
        <v>2991</v>
      </c>
      <c r="O2790" s="11">
        <v>3262</v>
      </c>
      <c r="P2790" s="11">
        <v>3170</v>
      </c>
      <c r="Q2790" s="11">
        <v>5476</v>
      </c>
      <c r="R2790" s="11">
        <v>-983</v>
      </c>
      <c r="S2790" s="11">
        <v>-1491</v>
      </c>
      <c r="T2790" s="11">
        <v>-594</v>
      </c>
      <c r="U2790" s="11">
        <v>-1442</v>
      </c>
      <c r="V2790" s="11">
        <v>-12102</v>
      </c>
      <c r="W2790" s="13">
        <v>5.5919999999999996</v>
      </c>
      <c r="X2790" s="13">
        <v>7.0129999999999999</v>
      </c>
      <c r="Y2790" s="13">
        <v>9.0879999999999992</v>
      </c>
      <c r="Z2790" s="13">
        <v>7.3280000000000003</v>
      </c>
      <c r="AA2790" s="13">
        <v>13.478999999999999</v>
      </c>
      <c r="AB2790" s="1">
        <v>9628</v>
      </c>
      <c r="AC2790" s="13">
        <v>6.3316749999999997</v>
      </c>
      <c r="AD2790" s="13">
        <v>0.80846300000000004</v>
      </c>
      <c r="AE2790" s="1" t="s">
        <v>12654</v>
      </c>
      <c r="AF2790" s="1" t="s">
        <v>12661</v>
      </c>
    </row>
    <row r="2791" spans="1:32" x14ac:dyDescent="0.2">
      <c r="A2791" s="1" t="s">
        <v>6967</v>
      </c>
      <c r="B2791" s="10">
        <v>9282261</v>
      </c>
      <c r="C2791" s="1" t="s">
        <v>2868</v>
      </c>
      <c r="D2791" s="1" t="s">
        <v>110</v>
      </c>
      <c r="E2791" s="11">
        <v>26034613</v>
      </c>
      <c r="F2791" s="12" t="s">
        <v>2</v>
      </c>
      <c r="G2791" s="12" t="s">
        <v>2</v>
      </c>
      <c r="H2791" s="12" t="s">
        <v>2</v>
      </c>
      <c r="I2791" s="12" t="s">
        <v>2</v>
      </c>
      <c r="J2791" s="12" t="s">
        <v>2</v>
      </c>
      <c r="K2791" s="12" t="s">
        <v>2</v>
      </c>
      <c r="L2791" s="12" t="s">
        <v>2</v>
      </c>
      <c r="M2791" s="11">
        <v>40673</v>
      </c>
      <c r="N2791" s="11">
        <v>373669</v>
      </c>
      <c r="O2791" s="11">
        <v>-431604</v>
      </c>
      <c r="P2791" s="11">
        <v>7563</v>
      </c>
      <c r="Q2791" s="11">
        <v>-35640</v>
      </c>
      <c r="R2791" s="11">
        <v>52865</v>
      </c>
      <c r="S2791" s="11">
        <v>-5048</v>
      </c>
      <c r="T2791" s="11">
        <v>-143937</v>
      </c>
      <c r="U2791" s="11">
        <v>23385</v>
      </c>
      <c r="V2791" s="11">
        <v>-11667</v>
      </c>
      <c r="W2791" s="13">
        <v>1.8009999999999999</v>
      </c>
      <c r="X2791" s="13">
        <v>2.077</v>
      </c>
      <c r="Y2791" s="13">
        <v>2.9950000000000001</v>
      </c>
      <c r="Z2791" s="13">
        <v>3.395</v>
      </c>
      <c r="AA2791" s="13">
        <v>4.1289999999999996</v>
      </c>
      <c r="AB2791" s="1">
        <v>7322</v>
      </c>
      <c r="AC2791" s="13">
        <v>10.281373</v>
      </c>
      <c r="AD2791" s="13">
        <v>0.43863600000000003</v>
      </c>
      <c r="AE2791" s="1" t="s">
        <v>12654</v>
      </c>
      <c r="AF2791" s="1" t="s">
        <v>12676</v>
      </c>
    </row>
    <row r="2792" spans="1:32" x14ac:dyDescent="0.2">
      <c r="A2792" s="1" t="s">
        <v>6968</v>
      </c>
      <c r="B2792" s="10">
        <v>4914475</v>
      </c>
      <c r="C2792" s="1" t="s">
        <v>2869</v>
      </c>
      <c r="D2792" s="1" t="s">
        <v>71</v>
      </c>
      <c r="E2792" s="11">
        <v>61847652</v>
      </c>
      <c r="F2792" s="11">
        <v>9148</v>
      </c>
      <c r="G2792" s="11">
        <v>8327</v>
      </c>
      <c r="H2792" s="11">
        <v>11190</v>
      </c>
      <c r="I2792" s="11">
        <v>16464</v>
      </c>
      <c r="J2792" s="11">
        <v>16922</v>
      </c>
      <c r="K2792" s="13">
        <v>17200</v>
      </c>
      <c r="L2792" s="13">
        <v>18200</v>
      </c>
      <c r="M2792" s="11">
        <v>19686</v>
      </c>
      <c r="N2792" s="11">
        <v>4085</v>
      </c>
      <c r="O2792" s="11">
        <v>14743</v>
      </c>
      <c r="P2792" s="11">
        <v>21178</v>
      </c>
      <c r="Q2792" s="11">
        <v>14980</v>
      </c>
      <c r="R2792" s="11">
        <v>-6428</v>
      </c>
      <c r="S2792" s="11">
        <v>-6345</v>
      </c>
      <c r="T2792" s="11">
        <v>-5072</v>
      </c>
      <c r="U2792" s="11">
        <v>-3126</v>
      </c>
      <c r="V2792" s="11">
        <v>-6197</v>
      </c>
      <c r="W2792" s="13">
        <v>4.9160000000000004</v>
      </c>
      <c r="X2792" s="13">
        <v>5.1539999999999999</v>
      </c>
      <c r="Y2792" s="13">
        <v>5.8360000000000003</v>
      </c>
      <c r="Z2792" s="13">
        <v>7.9160000000000004</v>
      </c>
      <c r="AA2792" s="13">
        <v>8.0549999999999997</v>
      </c>
      <c r="AB2792" s="1">
        <v>2659</v>
      </c>
      <c r="AC2792" s="13">
        <v>14.693925999999999</v>
      </c>
      <c r="AD2792" s="13">
        <v>1.106573</v>
      </c>
      <c r="AE2792" s="1" t="s">
        <v>12654</v>
      </c>
      <c r="AF2792" s="1" t="s">
        <v>12672</v>
      </c>
    </row>
    <row r="2793" spans="1:32" x14ac:dyDescent="0.2">
      <c r="A2793" s="1" t="s">
        <v>6969</v>
      </c>
      <c r="B2793" s="10">
        <v>6333762</v>
      </c>
      <c r="C2793" s="1" t="s">
        <v>2870</v>
      </c>
      <c r="D2793" s="1" t="s">
        <v>432</v>
      </c>
      <c r="E2793" s="11">
        <v>62321597</v>
      </c>
      <c r="F2793" s="11">
        <v>8593</v>
      </c>
      <c r="G2793" s="11">
        <v>12071</v>
      </c>
      <c r="H2793" s="11">
        <v>15211</v>
      </c>
      <c r="I2793" s="11">
        <v>16873</v>
      </c>
      <c r="J2793" s="11">
        <v>11821</v>
      </c>
      <c r="K2793" s="12" t="s">
        <v>2</v>
      </c>
      <c r="L2793" s="12" t="s">
        <v>2</v>
      </c>
      <c r="M2793" s="11">
        <v>9014</v>
      </c>
      <c r="N2793" s="11">
        <v>10548</v>
      </c>
      <c r="O2793" s="11">
        <v>18921</v>
      </c>
      <c r="P2793" s="11">
        <v>27222</v>
      </c>
      <c r="Q2793" s="11">
        <v>938</v>
      </c>
      <c r="R2793" s="11">
        <v>-4415</v>
      </c>
      <c r="S2793" s="11">
        <v>-3297</v>
      </c>
      <c r="T2793" s="11">
        <v>-3252</v>
      </c>
      <c r="U2793" s="11">
        <v>-8710</v>
      </c>
      <c r="V2793" s="11">
        <v>-2526</v>
      </c>
      <c r="W2793" s="13">
        <v>7.2320000000000002</v>
      </c>
      <c r="X2793" s="13">
        <v>8.1170000000000009</v>
      </c>
      <c r="Y2793" s="13">
        <v>10.071</v>
      </c>
      <c r="Z2793" s="13">
        <v>9.8160000000000007</v>
      </c>
      <c r="AA2793" s="13">
        <v>7.601</v>
      </c>
      <c r="AB2793" s="1">
        <v>8097</v>
      </c>
      <c r="AC2793" s="13">
        <v>18.119806000000001</v>
      </c>
      <c r="AD2793" s="13">
        <v>1.152598</v>
      </c>
      <c r="AE2793" s="1" t="s">
        <v>12654</v>
      </c>
      <c r="AF2793" s="1" t="s">
        <v>12677</v>
      </c>
    </row>
    <row r="2794" spans="1:32" x14ac:dyDescent="0.2">
      <c r="A2794" s="1" t="s">
        <v>6970</v>
      </c>
      <c r="B2794" s="10">
        <v>4812985</v>
      </c>
      <c r="C2794" s="1" t="s">
        <v>2871</v>
      </c>
      <c r="D2794" s="1" t="s">
        <v>5</v>
      </c>
      <c r="E2794" s="11">
        <v>72027793</v>
      </c>
      <c r="F2794" s="11">
        <v>-5801</v>
      </c>
      <c r="G2794" s="11">
        <v>-6620</v>
      </c>
      <c r="H2794" s="11">
        <v>-7899</v>
      </c>
      <c r="I2794" s="11">
        <v>-4539</v>
      </c>
      <c r="J2794" s="11">
        <v>-3516</v>
      </c>
      <c r="K2794" s="13">
        <v>-4029</v>
      </c>
      <c r="L2794" s="13">
        <v>-1815.5</v>
      </c>
      <c r="M2794" s="11">
        <v>-5215</v>
      </c>
      <c r="N2794" s="11">
        <v>-6546</v>
      </c>
      <c r="O2794" s="11">
        <v>-7434</v>
      </c>
      <c r="P2794" s="11">
        <v>-4765</v>
      </c>
      <c r="Q2794" s="11">
        <v>-3603</v>
      </c>
      <c r="R2794" s="11">
        <v>4180</v>
      </c>
      <c r="S2794" s="11">
        <v>-66</v>
      </c>
      <c r="T2794" s="11">
        <v>-10</v>
      </c>
      <c r="U2794" s="11">
        <v>-19</v>
      </c>
      <c r="V2794" s="11">
        <v>-4</v>
      </c>
      <c r="W2794" s="13">
        <v>-35.116</v>
      </c>
      <c r="X2794" s="13">
        <v>-90.081000000000003</v>
      </c>
      <c r="Y2794" s="13">
        <v>-172.02500000000001</v>
      </c>
      <c r="Z2794" s="13">
        <v>-73.241</v>
      </c>
      <c r="AA2794" s="13">
        <v>-126.57</v>
      </c>
      <c r="AB2794" s="1">
        <v>4592</v>
      </c>
      <c r="AC2794" s="12" t="s">
        <v>4019</v>
      </c>
      <c r="AD2794" s="13">
        <v>137.656554</v>
      </c>
      <c r="AE2794" s="1" t="s">
        <v>12654</v>
      </c>
      <c r="AF2794" s="1" t="s">
        <v>12656</v>
      </c>
    </row>
    <row r="2795" spans="1:32" x14ac:dyDescent="0.2">
      <c r="A2795" s="1" t="s">
        <v>6971</v>
      </c>
      <c r="B2795" s="10">
        <v>4914437</v>
      </c>
      <c r="C2795" s="1" t="s">
        <v>2872</v>
      </c>
      <c r="D2795" s="1" t="s">
        <v>92</v>
      </c>
      <c r="E2795" s="11">
        <v>111449670</v>
      </c>
      <c r="F2795" s="11">
        <v>-21228</v>
      </c>
      <c r="G2795" s="11">
        <v>-3723</v>
      </c>
      <c r="H2795" s="11">
        <v>-9989</v>
      </c>
      <c r="I2795" s="11">
        <v>-6431</v>
      </c>
      <c r="J2795" s="11">
        <v>-6431</v>
      </c>
      <c r="K2795" s="12" t="s">
        <v>2</v>
      </c>
      <c r="L2795" s="12" t="s">
        <v>2</v>
      </c>
      <c r="M2795" s="11">
        <v>-9878.6640000000007</v>
      </c>
      <c r="N2795" s="11">
        <v>-10125</v>
      </c>
      <c r="O2795" s="11">
        <v>9371</v>
      </c>
      <c r="P2795" s="11">
        <v>-4465</v>
      </c>
      <c r="Q2795" s="11">
        <v>-4465</v>
      </c>
      <c r="R2795" s="11">
        <v>-6945.3320000000003</v>
      </c>
      <c r="S2795" s="11">
        <v>-4486</v>
      </c>
      <c r="T2795" s="11">
        <v>-11602</v>
      </c>
      <c r="U2795" s="11">
        <v>-12790</v>
      </c>
      <c r="V2795" s="11">
        <v>-12790</v>
      </c>
      <c r="W2795" s="12" t="s">
        <v>2</v>
      </c>
      <c r="X2795" s="13">
        <v>-7.0890000000000004</v>
      </c>
      <c r="Y2795" s="13">
        <v>-16.501999999999999</v>
      </c>
      <c r="Z2795" s="13">
        <v>-2.4990000000000001</v>
      </c>
      <c r="AA2795" s="13">
        <v>-2.4990000000000001</v>
      </c>
      <c r="AB2795" s="1">
        <v>6444</v>
      </c>
      <c r="AC2795" s="12" t="s">
        <v>4019</v>
      </c>
      <c r="AD2795" s="13">
        <v>0.895845</v>
      </c>
      <c r="AE2795" s="1" t="s">
        <v>12654</v>
      </c>
      <c r="AF2795" s="1" t="s">
        <v>12675</v>
      </c>
    </row>
    <row r="2796" spans="1:32" x14ac:dyDescent="0.2">
      <c r="A2796" s="1" t="s">
        <v>6972</v>
      </c>
      <c r="B2796" s="10">
        <v>7807618</v>
      </c>
      <c r="C2796" s="1" t="s">
        <v>2873</v>
      </c>
      <c r="D2796" s="1" t="s">
        <v>9</v>
      </c>
      <c r="E2796" s="11">
        <v>4577848</v>
      </c>
      <c r="F2796" s="11">
        <v>1612</v>
      </c>
      <c r="G2796" s="11">
        <v>1477</v>
      </c>
      <c r="H2796" s="11">
        <v>906</v>
      </c>
      <c r="I2796" s="11">
        <v>1975</v>
      </c>
      <c r="J2796" s="11">
        <v>1884</v>
      </c>
      <c r="K2796" s="12" t="s">
        <v>2</v>
      </c>
      <c r="L2796" s="12" t="s">
        <v>2</v>
      </c>
      <c r="M2796" s="11">
        <v>991</v>
      </c>
      <c r="N2796" s="11">
        <v>897</v>
      </c>
      <c r="O2796" s="11">
        <v>990</v>
      </c>
      <c r="P2796" s="11">
        <v>331</v>
      </c>
      <c r="Q2796" s="11">
        <v>1679</v>
      </c>
      <c r="R2796" s="11">
        <v>-570</v>
      </c>
      <c r="S2796" s="11">
        <v>-395</v>
      </c>
      <c r="T2796" s="11">
        <v>-834</v>
      </c>
      <c r="U2796" s="11">
        <v>-1126</v>
      </c>
      <c r="V2796" s="11">
        <v>-1357</v>
      </c>
      <c r="W2796" s="13">
        <v>10.314</v>
      </c>
      <c r="X2796" s="13">
        <v>8.9</v>
      </c>
      <c r="Y2796" s="13">
        <v>4.9909999999999997</v>
      </c>
      <c r="Z2796" s="13">
        <v>10.129</v>
      </c>
      <c r="AA2796" s="13">
        <v>8.0030000000000001</v>
      </c>
      <c r="AB2796" s="1">
        <v>6230</v>
      </c>
      <c r="AC2796" s="13">
        <v>7.7115539999999996</v>
      </c>
      <c r="AD2796" s="13">
        <v>0.65322199999999997</v>
      </c>
      <c r="AE2796" s="1" t="s">
        <v>12654</v>
      </c>
      <c r="AF2796" s="1" t="s">
        <v>12658</v>
      </c>
    </row>
    <row r="2797" spans="1:32" x14ac:dyDescent="0.2">
      <c r="A2797" s="1" t="s">
        <v>6973</v>
      </c>
      <c r="B2797" s="10">
        <v>4250417</v>
      </c>
      <c r="C2797" s="1" t="s">
        <v>2874</v>
      </c>
      <c r="D2797" s="1" t="s">
        <v>808</v>
      </c>
      <c r="E2797" s="11">
        <v>58769991</v>
      </c>
      <c r="F2797" s="11">
        <v>6702</v>
      </c>
      <c r="G2797" s="11">
        <v>7960</v>
      </c>
      <c r="H2797" s="11">
        <v>20281</v>
      </c>
      <c r="I2797" s="11">
        <v>19104</v>
      </c>
      <c r="J2797" s="11">
        <v>18175</v>
      </c>
      <c r="K2797" s="13">
        <v>19750</v>
      </c>
      <c r="L2797" s="13">
        <v>22000</v>
      </c>
      <c r="M2797" s="11">
        <v>9694</v>
      </c>
      <c r="N2797" s="11">
        <v>5718</v>
      </c>
      <c r="O2797" s="11">
        <v>17373</v>
      </c>
      <c r="P2797" s="11">
        <v>12818</v>
      </c>
      <c r="Q2797" s="11">
        <v>19260</v>
      </c>
      <c r="R2797" s="11">
        <v>-2599</v>
      </c>
      <c r="S2797" s="11">
        <v>-827</v>
      </c>
      <c r="T2797" s="11">
        <v>-408</v>
      </c>
      <c r="U2797" s="11">
        <v>-1846</v>
      </c>
      <c r="V2797" s="11">
        <v>-6873</v>
      </c>
      <c r="W2797" s="13">
        <v>4.9850000000000003</v>
      </c>
      <c r="X2797" s="13">
        <v>0.44900000000000001</v>
      </c>
      <c r="Y2797" s="13">
        <v>15.211</v>
      </c>
      <c r="Z2797" s="13">
        <v>14.112</v>
      </c>
      <c r="AA2797" s="13">
        <v>11.414999999999999</v>
      </c>
      <c r="AB2797" s="1">
        <v>8130</v>
      </c>
      <c r="AC2797" s="13">
        <v>12.783935</v>
      </c>
      <c r="AD2797" s="13">
        <v>1.5383690000000001</v>
      </c>
      <c r="AE2797" s="1" t="s">
        <v>12654</v>
      </c>
      <c r="AF2797" s="1" t="s">
        <v>12655</v>
      </c>
    </row>
    <row r="2798" spans="1:32" x14ac:dyDescent="0.2">
      <c r="A2798" s="1" t="s">
        <v>6974</v>
      </c>
      <c r="B2798" s="10">
        <v>4214481</v>
      </c>
      <c r="C2798" s="1" t="s">
        <v>2875</v>
      </c>
      <c r="D2798" s="1" t="s">
        <v>195</v>
      </c>
      <c r="E2798" s="11">
        <v>47803915</v>
      </c>
      <c r="F2798" s="11">
        <v>2326</v>
      </c>
      <c r="G2798" s="11">
        <v>-2617</v>
      </c>
      <c r="H2798" s="11">
        <v>1786</v>
      </c>
      <c r="I2798" s="11">
        <v>3745</v>
      </c>
      <c r="J2798" s="11">
        <v>2229</v>
      </c>
      <c r="K2798" s="12" t="s">
        <v>2</v>
      </c>
      <c r="L2798" s="12" t="s">
        <v>2</v>
      </c>
      <c r="M2798" s="11">
        <v>2756</v>
      </c>
      <c r="N2798" s="11">
        <v>-3067</v>
      </c>
      <c r="O2798" s="11">
        <v>5034</v>
      </c>
      <c r="P2798" s="11">
        <v>4821</v>
      </c>
      <c r="Q2798" s="11">
        <v>2648</v>
      </c>
      <c r="R2798" s="11">
        <v>-2564</v>
      </c>
      <c r="S2798" s="11">
        <v>-2937</v>
      </c>
      <c r="T2798" s="11">
        <v>-1056</v>
      </c>
      <c r="U2798" s="11">
        <v>-1800</v>
      </c>
      <c r="V2798" s="11">
        <v>-3575</v>
      </c>
      <c r="W2798" s="13">
        <v>27.771999999999998</v>
      </c>
      <c r="X2798" s="13">
        <v>-53.832000000000001</v>
      </c>
      <c r="Y2798" s="13">
        <v>24.635999999999999</v>
      </c>
      <c r="Z2798" s="13">
        <v>35.999000000000002</v>
      </c>
      <c r="AA2798" s="13">
        <v>15.544</v>
      </c>
      <c r="AB2798" s="1">
        <v>4651</v>
      </c>
      <c r="AC2798" s="13">
        <v>9.099221</v>
      </c>
      <c r="AD2798" s="13">
        <v>1.0432319999999999</v>
      </c>
      <c r="AE2798" s="1" t="s">
        <v>12654</v>
      </c>
      <c r="AF2798" s="1" t="s">
        <v>12664</v>
      </c>
    </row>
    <row r="2799" spans="1:32" x14ac:dyDescent="0.2">
      <c r="A2799" s="1" t="s">
        <v>6975</v>
      </c>
      <c r="B2799" s="10">
        <v>4251824</v>
      </c>
      <c r="C2799" s="1" t="s">
        <v>2877</v>
      </c>
      <c r="D2799" s="1" t="s">
        <v>17</v>
      </c>
      <c r="E2799" s="11">
        <v>19977769</v>
      </c>
      <c r="F2799" s="11">
        <v>-1197</v>
      </c>
      <c r="G2799" s="11">
        <v>13721</v>
      </c>
      <c r="H2799" s="11">
        <v>26157</v>
      </c>
      <c r="I2799" s="11">
        <v>19540</v>
      </c>
      <c r="J2799" s="11">
        <v>-3788</v>
      </c>
      <c r="K2799" s="13">
        <v>723.5</v>
      </c>
      <c r="L2799" s="13">
        <v>2792</v>
      </c>
      <c r="M2799" s="11">
        <v>7629</v>
      </c>
      <c r="N2799" s="11">
        <v>13675</v>
      </c>
      <c r="O2799" s="11">
        <v>19200</v>
      </c>
      <c r="P2799" s="11">
        <v>15528</v>
      </c>
      <c r="Q2799" s="11">
        <v>-9706</v>
      </c>
      <c r="R2799" s="11">
        <v>-12294</v>
      </c>
      <c r="S2799" s="11">
        <v>-12598</v>
      </c>
      <c r="T2799" s="11">
        <v>-27679</v>
      </c>
      <c r="U2799" s="11">
        <v>-89111</v>
      </c>
      <c r="V2799" s="11">
        <v>98051</v>
      </c>
      <c r="W2799" s="13">
        <v>-6.4720000000000004</v>
      </c>
      <c r="X2799" s="13">
        <v>8.0649999999999995</v>
      </c>
      <c r="Y2799" s="13">
        <v>14.278</v>
      </c>
      <c r="Z2799" s="13">
        <v>1.288</v>
      </c>
      <c r="AA2799" s="13">
        <v>28.393000000000001</v>
      </c>
      <c r="AB2799" s="1">
        <v>6707</v>
      </c>
      <c r="AC2799" s="13">
        <v>2.9758070000000001</v>
      </c>
      <c r="AD2799" s="13">
        <v>1.0673840000000001</v>
      </c>
      <c r="AE2799" s="1" t="s">
        <v>12654</v>
      </c>
      <c r="AF2799" s="1" t="s">
        <v>12662</v>
      </c>
    </row>
    <row r="2800" spans="1:32" x14ac:dyDescent="0.2">
      <c r="A2800" s="1" t="s">
        <v>6976</v>
      </c>
      <c r="B2800" s="10">
        <v>4995619</v>
      </c>
      <c r="C2800" s="1" t="s">
        <v>2878</v>
      </c>
      <c r="D2800" s="1" t="s">
        <v>148</v>
      </c>
      <c r="E2800" s="11">
        <v>51713082</v>
      </c>
      <c r="F2800" s="11">
        <v>7499</v>
      </c>
      <c r="G2800" s="11">
        <v>9114</v>
      </c>
      <c r="H2800" s="11">
        <v>5409</v>
      </c>
      <c r="I2800" s="11">
        <v>11587</v>
      </c>
      <c r="J2800" s="11">
        <v>21894</v>
      </c>
      <c r="K2800" s="13">
        <v>26100</v>
      </c>
      <c r="L2800" s="13">
        <v>29100</v>
      </c>
      <c r="M2800" s="11">
        <v>-483</v>
      </c>
      <c r="N2800" s="11">
        <v>18529</v>
      </c>
      <c r="O2800" s="11">
        <v>-10584</v>
      </c>
      <c r="P2800" s="11">
        <v>1285</v>
      </c>
      <c r="Q2800" s="11">
        <v>29725</v>
      </c>
      <c r="R2800" s="11">
        <v>-1423</v>
      </c>
      <c r="S2800" s="11">
        <v>-3384</v>
      </c>
      <c r="T2800" s="11">
        <v>-969</v>
      </c>
      <c r="U2800" s="11">
        <v>3174</v>
      </c>
      <c r="V2800" s="11">
        <v>1897</v>
      </c>
      <c r="W2800" s="13">
        <v>6.5910000000000002</v>
      </c>
      <c r="X2800" s="13">
        <v>6.9779999999999998</v>
      </c>
      <c r="Y2800" s="13">
        <v>5.13</v>
      </c>
      <c r="Z2800" s="13">
        <v>9.1560000000000006</v>
      </c>
      <c r="AA2800" s="13">
        <v>16.306000000000001</v>
      </c>
      <c r="AB2800" s="1">
        <v>1961</v>
      </c>
      <c r="AC2800" s="13">
        <v>16.273223999999999</v>
      </c>
      <c r="AD2800" s="13">
        <v>2.7514980000000002</v>
      </c>
      <c r="AE2800" s="1" t="s">
        <v>12654</v>
      </c>
      <c r="AF2800" s="1" t="s">
        <v>12658</v>
      </c>
    </row>
    <row r="2801" spans="1:32" x14ac:dyDescent="0.2">
      <c r="A2801" s="1" t="s">
        <v>6977</v>
      </c>
      <c r="B2801" s="10">
        <v>4988736</v>
      </c>
      <c r="C2801" s="1" t="s">
        <v>2879</v>
      </c>
      <c r="D2801" s="1" t="s">
        <v>195</v>
      </c>
      <c r="E2801" s="11">
        <v>6445694</v>
      </c>
      <c r="F2801" s="11">
        <v>289</v>
      </c>
      <c r="G2801" s="11">
        <v>221</v>
      </c>
      <c r="H2801" s="11">
        <v>575</v>
      </c>
      <c r="I2801" s="11">
        <v>736</v>
      </c>
      <c r="J2801" s="11">
        <v>1021</v>
      </c>
      <c r="K2801" s="12" t="s">
        <v>2</v>
      </c>
      <c r="L2801" s="12" t="s">
        <v>2</v>
      </c>
      <c r="M2801" s="11">
        <v>666</v>
      </c>
      <c r="N2801" s="11">
        <v>59</v>
      </c>
      <c r="O2801" s="11">
        <v>-1067</v>
      </c>
      <c r="P2801" s="11">
        <v>1038</v>
      </c>
      <c r="Q2801" s="11">
        <v>864</v>
      </c>
      <c r="R2801" s="11">
        <v>-110</v>
      </c>
      <c r="S2801" s="11">
        <v>38</v>
      </c>
      <c r="T2801" s="11">
        <v>-40</v>
      </c>
      <c r="U2801" s="11">
        <v>-220</v>
      </c>
      <c r="V2801" s="11">
        <v>-30</v>
      </c>
      <c r="W2801" s="13">
        <v>5.7519999999999998</v>
      </c>
      <c r="X2801" s="13">
        <v>5.15</v>
      </c>
      <c r="Y2801" s="13">
        <v>13.196999999999999</v>
      </c>
      <c r="Z2801" s="13">
        <v>11.608000000000001</v>
      </c>
      <c r="AA2801" s="13">
        <v>15.27</v>
      </c>
      <c r="AB2801" s="1">
        <v>6044</v>
      </c>
      <c r="AC2801" s="13">
        <v>15.632685</v>
      </c>
      <c r="AD2801" s="13">
        <v>2.946717</v>
      </c>
      <c r="AE2801" s="1" t="s">
        <v>12654</v>
      </c>
      <c r="AF2801" s="1" t="s">
        <v>12664</v>
      </c>
    </row>
    <row r="2802" spans="1:32" x14ac:dyDescent="0.2">
      <c r="A2802" s="1" t="s">
        <v>6978</v>
      </c>
      <c r="B2802" s="10">
        <v>4243268</v>
      </c>
      <c r="C2802" s="1" t="s">
        <v>2880</v>
      </c>
      <c r="D2802" s="1" t="s">
        <v>177</v>
      </c>
      <c r="E2802" s="11">
        <v>8873284</v>
      </c>
      <c r="F2802" s="11">
        <v>622</v>
      </c>
      <c r="G2802" s="11">
        <v>598</v>
      </c>
      <c r="H2802" s="11">
        <v>494</v>
      </c>
      <c r="I2802" s="11">
        <v>772</v>
      </c>
      <c r="J2802" s="11">
        <v>546</v>
      </c>
      <c r="K2802" s="12" t="s">
        <v>2</v>
      </c>
      <c r="L2802" s="12" t="s">
        <v>2</v>
      </c>
      <c r="M2802" s="11">
        <v>1190</v>
      </c>
      <c r="N2802" s="11">
        <v>434</v>
      </c>
      <c r="O2802" s="11">
        <v>1129</v>
      </c>
      <c r="P2802" s="11">
        <v>1274</v>
      </c>
      <c r="Q2802" s="11">
        <v>294</v>
      </c>
      <c r="R2802" s="11">
        <v>230</v>
      </c>
      <c r="S2802" s="11">
        <v>-590</v>
      </c>
      <c r="T2802" s="11">
        <v>-496</v>
      </c>
      <c r="U2802" s="11">
        <v>-193</v>
      </c>
      <c r="V2802" s="11">
        <v>-864</v>
      </c>
      <c r="W2802" s="13">
        <v>4.3140000000000001</v>
      </c>
      <c r="X2802" s="13">
        <v>3.988</v>
      </c>
      <c r="Y2802" s="13">
        <v>2.952</v>
      </c>
      <c r="Z2802" s="13">
        <v>4.742</v>
      </c>
      <c r="AA2802" s="13">
        <v>3.6859999999999999</v>
      </c>
      <c r="AB2802" s="1">
        <v>6964</v>
      </c>
      <c r="AC2802" s="13">
        <v>9.9191959999999995</v>
      </c>
      <c r="AD2802" s="13">
        <v>0.33116400000000001</v>
      </c>
      <c r="AE2802" s="1" t="s">
        <v>12654</v>
      </c>
      <c r="AF2802" s="1" t="s">
        <v>12659</v>
      </c>
    </row>
    <row r="2803" spans="1:32" x14ac:dyDescent="0.2">
      <c r="A2803" s="1" t="s">
        <v>6979</v>
      </c>
      <c r="B2803" s="10">
        <v>4992155</v>
      </c>
      <c r="C2803" s="1" t="s">
        <v>2881</v>
      </c>
      <c r="D2803" s="1" t="s">
        <v>58</v>
      </c>
      <c r="E2803" s="11">
        <v>30483763</v>
      </c>
      <c r="F2803" s="11">
        <v>2412</v>
      </c>
      <c r="G2803" s="11">
        <v>2545</v>
      </c>
      <c r="H2803" s="11">
        <v>3485</v>
      </c>
      <c r="I2803" s="11">
        <v>4132</v>
      </c>
      <c r="J2803" s="11">
        <v>5657</v>
      </c>
      <c r="K2803" s="13">
        <v>6100</v>
      </c>
      <c r="L2803" s="13">
        <v>6800</v>
      </c>
      <c r="M2803" s="11">
        <v>3530</v>
      </c>
      <c r="N2803" s="11">
        <v>3011</v>
      </c>
      <c r="O2803" s="11">
        <v>6790</v>
      </c>
      <c r="P2803" s="11">
        <v>5697</v>
      </c>
      <c r="Q2803" s="11">
        <v>8566</v>
      </c>
      <c r="R2803" s="11">
        <v>-3338</v>
      </c>
      <c r="S2803" s="11">
        <v>-2352</v>
      </c>
      <c r="T2803" s="11">
        <v>-2873</v>
      </c>
      <c r="U2803" s="11">
        <v>-4942</v>
      </c>
      <c r="V2803" s="11">
        <v>-5313</v>
      </c>
      <c r="W2803" s="13">
        <v>6.4489999999999998</v>
      </c>
      <c r="X2803" s="13">
        <v>8.4380000000000006</v>
      </c>
      <c r="Y2803" s="13">
        <v>8.5779999999999994</v>
      </c>
      <c r="Z2803" s="13">
        <v>9.4320000000000004</v>
      </c>
      <c r="AA2803" s="13">
        <v>12.385</v>
      </c>
      <c r="AB2803" s="1">
        <v>7888</v>
      </c>
      <c r="AC2803" s="13">
        <v>6.5400939999999999</v>
      </c>
      <c r="AD2803" s="13">
        <v>0.77341700000000002</v>
      </c>
      <c r="AE2803" s="1" t="s">
        <v>12654</v>
      </c>
      <c r="AF2803" s="1" t="s">
        <v>12658</v>
      </c>
    </row>
    <row r="2804" spans="1:32" x14ac:dyDescent="0.2">
      <c r="A2804" s="1" t="s">
        <v>6980</v>
      </c>
      <c r="B2804" s="10">
        <v>4554708</v>
      </c>
      <c r="C2804" s="1" t="s">
        <v>2882</v>
      </c>
      <c r="D2804" s="1" t="s">
        <v>20</v>
      </c>
      <c r="E2804" s="11">
        <v>38858249</v>
      </c>
      <c r="F2804" s="12" t="s">
        <v>2</v>
      </c>
      <c r="G2804" s="11">
        <v>-1098</v>
      </c>
      <c r="H2804" s="11">
        <v>-749</v>
      </c>
      <c r="I2804" s="11">
        <v>-679</v>
      </c>
      <c r="J2804" s="11">
        <v>-666</v>
      </c>
      <c r="K2804" s="12" t="s">
        <v>2</v>
      </c>
      <c r="L2804" s="12" t="s">
        <v>2</v>
      </c>
      <c r="M2804" s="12" t="s">
        <v>2</v>
      </c>
      <c r="N2804" s="11">
        <v>-134</v>
      </c>
      <c r="O2804" s="11">
        <v>-769</v>
      </c>
      <c r="P2804" s="11">
        <v>-880</v>
      </c>
      <c r="Q2804" s="11">
        <v>-585</v>
      </c>
      <c r="R2804" s="12" t="s">
        <v>2</v>
      </c>
      <c r="S2804" s="11">
        <v>-301</v>
      </c>
      <c r="T2804" s="11">
        <v>74</v>
      </c>
      <c r="U2804" s="11">
        <v>-286</v>
      </c>
      <c r="V2804" s="11">
        <v>-52</v>
      </c>
      <c r="W2804" s="12" t="s">
        <v>2</v>
      </c>
      <c r="X2804" s="12" t="s">
        <v>2</v>
      </c>
      <c r="Y2804" s="13">
        <v>-168.06</v>
      </c>
      <c r="Z2804" s="13">
        <v>-203.43299999999999</v>
      </c>
      <c r="AA2804" s="13">
        <v>-253.416</v>
      </c>
      <c r="AB2804" s="1">
        <v>2762</v>
      </c>
      <c r="AC2804" s="12" t="s">
        <v>4019</v>
      </c>
      <c r="AD2804" s="13">
        <v>11.154489999999999</v>
      </c>
      <c r="AE2804" s="1" t="s">
        <v>12654</v>
      </c>
      <c r="AF2804" s="1" t="s">
        <v>12661</v>
      </c>
    </row>
    <row r="2805" spans="1:32" x14ac:dyDescent="0.2">
      <c r="A2805" s="1" t="s">
        <v>6981</v>
      </c>
      <c r="B2805" s="10">
        <v>4305488</v>
      </c>
      <c r="C2805" s="1" t="s">
        <v>2883</v>
      </c>
      <c r="D2805" s="1" t="s">
        <v>9</v>
      </c>
      <c r="E2805" s="11">
        <v>19277925</v>
      </c>
      <c r="F2805" s="12" t="s">
        <v>2</v>
      </c>
      <c r="G2805" s="12" t="s">
        <v>2</v>
      </c>
      <c r="H2805" s="12" t="s">
        <v>2</v>
      </c>
      <c r="I2805" s="12" t="s">
        <v>2</v>
      </c>
      <c r="J2805" s="11">
        <v>2573</v>
      </c>
      <c r="K2805" s="12" t="s">
        <v>2</v>
      </c>
      <c r="L2805" s="12" t="s">
        <v>2</v>
      </c>
      <c r="M2805" s="12" t="s">
        <v>2</v>
      </c>
      <c r="N2805" s="12" t="s">
        <v>2</v>
      </c>
      <c r="O2805" s="12" t="s">
        <v>2</v>
      </c>
      <c r="P2805" s="12" t="s">
        <v>2</v>
      </c>
      <c r="Q2805" s="11">
        <v>2565</v>
      </c>
      <c r="R2805" s="12" t="s">
        <v>2</v>
      </c>
      <c r="S2805" s="12" t="s">
        <v>2</v>
      </c>
      <c r="T2805" s="12" t="s">
        <v>2</v>
      </c>
      <c r="U2805" s="12" t="s">
        <v>2</v>
      </c>
      <c r="V2805" s="11">
        <v>-825</v>
      </c>
      <c r="W2805" s="12" t="s">
        <v>2</v>
      </c>
      <c r="X2805" s="12" t="s">
        <v>2</v>
      </c>
      <c r="Y2805" s="12" t="s">
        <v>2</v>
      </c>
      <c r="Z2805" s="12" t="s">
        <v>2</v>
      </c>
      <c r="AA2805" s="13">
        <v>12.157</v>
      </c>
      <c r="AB2805" s="1">
        <v>1972</v>
      </c>
      <c r="AC2805" s="13">
        <v>15.597345000000001</v>
      </c>
      <c r="AD2805" s="13">
        <v>1.8162659999999999</v>
      </c>
      <c r="AE2805" s="1" t="s">
        <v>12654</v>
      </c>
      <c r="AF2805" s="1" t="s">
        <v>12658</v>
      </c>
    </row>
    <row r="2806" spans="1:32" x14ac:dyDescent="0.2">
      <c r="A2806" s="1" t="s">
        <v>6982</v>
      </c>
      <c r="B2806" s="10">
        <v>4987940</v>
      </c>
      <c r="C2806" s="1" t="s">
        <v>2884</v>
      </c>
      <c r="D2806" s="1" t="s">
        <v>370</v>
      </c>
      <c r="E2806" s="11">
        <v>7719504</v>
      </c>
      <c r="F2806" s="11">
        <v>-15</v>
      </c>
      <c r="G2806" s="11">
        <v>105</v>
      </c>
      <c r="H2806" s="11">
        <v>-57</v>
      </c>
      <c r="I2806" s="11">
        <v>71</v>
      </c>
      <c r="J2806" s="11">
        <v>83</v>
      </c>
      <c r="K2806" s="12" t="s">
        <v>2</v>
      </c>
      <c r="L2806" s="12" t="s">
        <v>2</v>
      </c>
      <c r="M2806" s="11">
        <v>-147</v>
      </c>
      <c r="N2806" s="11">
        <v>67</v>
      </c>
      <c r="O2806" s="11">
        <v>618</v>
      </c>
      <c r="P2806" s="11">
        <v>727</v>
      </c>
      <c r="Q2806" s="11">
        <v>-145</v>
      </c>
      <c r="R2806" s="11">
        <v>-44</v>
      </c>
      <c r="S2806" s="11">
        <v>-62</v>
      </c>
      <c r="T2806" s="11">
        <v>-1018</v>
      </c>
      <c r="U2806" s="11">
        <v>-166</v>
      </c>
      <c r="V2806" s="11">
        <v>-1039</v>
      </c>
      <c r="W2806" s="13">
        <v>-1.7050000000000001</v>
      </c>
      <c r="X2806" s="13">
        <v>0.45100000000000001</v>
      </c>
      <c r="Y2806" s="13">
        <v>1.865</v>
      </c>
      <c r="Z2806" s="13">
        <v>-1.1319999999999999</v>
      </c>
      <c r="AA2806" s="13">
        <v>0.99299999999999999</v>
      </c>
      <c r="AB2806" s="1">
        <v>7922</v>
      </c>
      <c r="AC2806" s="12" t="s">
        <v>4019</v>
      </c>
      <c r="AD2806" s="13">
        <v>0.36553200000000002</v>
      </c>
      <c r="AE2806" s="1" t="s">
        <v>12654</v>
      </c>
      <c r="AF2806" s="1" t="s">
        <v>12664</v>
      </c>
    </row>
    <row r="2807" spans="1:32" x14ac:dyDescent="0.2">
      <c r="A2807" s="1" t="s">
        <v>6983</v>
      </c>
      <c r="B2807" s="10">
        <v>4992647</v>
      </c>
      <c r="C2807" s="1" t="s">
        <v>2885</v>
      </c>
      <c r="D2807" s="1" t="s">
        <v>58</v>
      </c>
      <c r="E2807" s="11">
        <v>7907565</v>
      </c>
      <c r="F2807" s="11">
        <v>1475</v>
      </c>
      <c r="G2807" s="11">
        <v>1716</v>
      </c>
      <c r="H2807" s="11">
        <v>1979</v>
      </c>
      <c r="I2807" s="11">
        <v>2067</v>
      </c>
      <c r="J2807" s="11">
        <v>1282</v>
      </c>
      <c r="K2807" s="12" t="s">
        <v>2</v>
      </c>
      <c r="L2807" s="12" t="s">
        <v>2</v>
      </c>
      <c r="M2807" s="11">
        <v>924</v>
      </c>
      <c r="N2807" s="11">
        <v>1317</v>
      </c>
      <c r="O2807" s="11">
        <v>308</v>
      </c>
      <c r="P2807" s="11">
        <v>1431</v>
      </c>
      <c r="Q2807" s="11">
        <v>1474</v>
      </c>
      <c r="R2807" s="11">
        <v>-172</v>
      </c>
      <c r="S2807" s="11">
        <v>-833</v>
      </c>
      <c r="T2807" s="11">
        <v>-519</v>
      </c>
      <c r="U2807" s="11">
        <v>-1616</v>
      </c>
      <c r="V2807" s="11">
        <v>-1440</v>
      </c>
      <c r="W2807" s="13">
        <v>7.76</v>
      </c>
      <c r="X2807" s="13">
        <v>7.6589999999999998</v>
      </c>
      <c r="Y2807" s="13">
        <v>9.2240000000000002</v>
      </c>
      <c r="Z2807" s="13">
        <v>10.499000000000001</v>
      </c>
      <c r="AA2807" s="13">
        <v>6.234</v>
      </c>
      <c r="AB2807" s="1">
        <v>3435</v>
      </c>
      <c r="AC2807" s="13">
        <v>9.1109089999999995</v>
      </c>
      <c r="AD2807" s="13">
        <v>0.52344900000000005</v>
      </c>
      <c r="AE2807" s="1" t="s">
        <v>12654</v>
      </c>
      <c r="AF2807" s="1" t="s">
        <v>12658</v>
      </c>
    </row>
    <row r="2808" spans="1:32" x14ac:dyDescent="0.2">
      <c r="A2808" s="1" t="s">
        <v>6984</v>
      </c>
      <c r="B2808" s="10">
        <v>7885120</v>
      </c>
      <c r="C2808" s="1" t="s">
        <v>2886</v>
      </c>
      <c r="D2808" s="1" t="s">
        <v>148</v>
      </c>
      <c r="E2808" s="11">
        <v>240000</v>
      </c>
      <c r="F2808" s="12" t="s">
        <v>2</v>
      </c>
      <c r="G2808" s="11">
        <v>59</v>
      </c>
      <c r="H2808" s="11">
        <v>121</v>
      </c>
      <c r="I2808" s="11">
        <v>154</v>
      </c>
      <c r="J2808" s="11">
        <v>215</v>
      </c>
      <c r="K2808" s="12" t="s">
        <v>2</v>
      </c>
      <c r="L2808" s="12" t="s">
        <v>2</v>
      </c>
      <c r="M2808" s="12" t="s">
        <v>2</v>
      </c>
      <c r="N2808" s="12" t="s">
        <v>2</v>
      </c>
      <c r="O2808" s="12" t="s">
        <v>2</v>
      </c>
      <c r="P2808" s="11">
        <v>146</v>
      </c>
      <c r="Q2808" s="11">
        <v>104</v>
      </c>
      <c r="R2808" s="12" t="s">
        <v>2</v>
      </c>
      <c r="S2808" s="12" t="s">
        <v>2</v>
      </c>
      <c r="T2808" s="12" t="s">
        <v>2</v>
      </c>
      <c r="U2808" s="11">
        <v>37</v>
      </c>
      <c r="V2808" s="11">
        <v>82</v>
      </c>
      <c r="W2808" s="12" t="s">
        <v>2</v>
      </c>
      <c r="X2808" s="12" t="s">
        <v>2</v>
      </c>
      <c r="Y2808" s="13">
        <v>13.884</v>
      </c>
      <c r="Z2808" s="13">
        <v>17.385000000000002</v>
      </c>
      <c r="AA2808" s="13">
        <v>18.170000000000002</v>
      </c>
      <c r="AB2808" s="1" t="s">
        <v>6985</v>
      </c>
      <c r="AC2808" s="13">
        <v>7.267137</v>
      </c>
      <c r="AD2808" s="12" t="s">
        <v>2</v>
      </c>
      <c r="AE2808" s="1" t="s">
        <v>12654</v>
      </c>
      <c r="AF2808" s="1" t="s">
        <v>12658</v>
      </c>
    </row>
    <row r="2809" spans="1:32" x14ac:dyDescent="0.2">
      <c r="A2809" s="1" t="s">
        <v>6986</v>
      </c>
      <c r="B2809" s="10">
        <v>4574643</v>
      </c>
      <c r="C2809" s="1" t="s">
        <v>2887</v>
      </c>
      <c r="D2809" s="1" t="s">
        <v>377</v>
      </c>
      <c r="E2809" s="11">
        <v>202859004</v>
      </c>
      <c r="F2809" s="11">
        <v>6588</v>
      </c>
      <c r="G2809" s="11">
        <v>21358</v>
      </c>
      <c r="H2809" s="11">
        <v>58533</v>
      </c>
      <c r="I2809" s="11">
        <v>72495</v>
      </c>
      <c r="J2809" s="11">
        <v>73606</v>
      </c>
      <c r="K2809" s="13">
        <v>67200</v>
      </c>
      <c r="L2809" s="13">
        <v>70825</v>
      </c>
      <c r="M2809" s="11">
        <v>10563</v>
      </c>
      <c r="N2809" s="11">
        <v>22707</v>
      </c>
      <c r="O2809" s="11">
        <v>35103</v>
      </c>
      <c r="P2809" s="11">
        <v>47589</v>
      </c>
      <c r="Q2809" s="11">
        <v>58036</v>
      </c>
      <c r="R2809" s="11">
        <v>29638</v>
      </c>
      <c r="S2809" s="11">
        <v>8877</v>
      </c>
      <c r="T2809" s="11">
        <v>6655</v>
      </c>
      <c r="U2809" s="11">
        <v>15118</v>
      </c>
      <c r="V2809" s="11">
        <v>-3580</v>
      </c>
      <c r="W2809" s="13">
        <v>2.1360000000000001</v>
      </c>
      <c r="X2809" s="13">
        <v>6.8520000000000003</v>
      </c>
      <c r="Y2809" s="13">
        <v>16.158999999999999</v>
      </c>
      <c r="Z2809" s="13">
        <v>19.148</v>
      </c>
      <c r="AA2809" s="13">
        <v>20.123999999999999</v>
      </c>
      <c r="AB2809" s="1">
        <v>6417</v>
      </c>
      <c r="AC2809" s="13">
        <v>10.408042999999999</v>
      </c>
      <c r="AD2809" s="13">
        <v>2.1772339999999999</v>
      </c>
      <c r="AE2809" s="1" t="s">
        <v>12654</v>
      </c>
      <c r="AF2809" s="1" t="s">
        <v>12655</v>
      </c>
    </row>
    <row r="2810" spans="1:32" x14ac:dyDescent="0.2">
      <c r="A2810" s="1" t="s">
        <v>6987</v>
      </c>
      <c r="B2810" s="10">
        <v>4554483</v>
      </c>
      <c r="C2810" s="1" t="s">
        <v>2888</v>
      </c>
      <c r="D2810" s="1" t="s">
        <v>49</v>
      </c>
      <c r="E2810" s="11">
        <v>22225053</v>
      </c>
      <c r="F2810" s="11">
        <v>7905</v>
      </c>
      <c r="G2810" s="11">
        <v>9792</v>
      </c>
      <c r="H2810" s="11">
        <v>6585</v>
      </c>
      <c r="I2810" s="11">
        <v>7903</v>
      </c>
      <c r="J2810" s="11">
        <v>8054</v>
      </c>
      <c r="K2810" s="12" t="s">
        <v>2</v>
      </c>
      <c r="L2810" s="12" t="s">
        <v>2</v>
      </c>
      <c r="M2810" s="11">
        <v>6146</v>
      </c>
      <c r="N2810" s="11">
        <v>8564</v>
      </c>
      <c r="O2810" s="11">
        <v>3323</v>
      </c>
      <c r="P2810" s="11">
        <v>6228</v>
      </c>
      <c r="Q2810" s="11">
        <v>5120</v>
      </c>
      <c r="R2810" s="11">
        <v>-1677</v>
      </c>
      <c r="S2810" s="11">
        <v>-1692</v>
      </c>
      <c r="T2810" s="11">
        <v>-2624</v>
      </c>
      <c r="U2810" s="11">
        <v>-2539</v>
      </c>
      <c r="V2810" s="11">
        <v>-2910</v>
      </c>
      <c r="W2810" s="13">
        <v>15.657</v>
      </c>
      <c r="X2810" s="13">
        <v>17.379000000000001</v>
      </c>
      <c r="Y2810" s="13">
        <v>10.851000000000001</v>
      </c>
      <c r="Z2810" s="13">
        <v>12.27</v>
      </c>
      <c r="AA2810" s="13">
        <v>11.747999999999999</v>
      </c>
      <c r="AB2810" s="1">
        <v>9639</v>
      </c>
      <c r="AC2810" s="13">
        <v>8.6490799999999997</v>
      </c>
      <c r="AD2810" s="13">
        <v>0.89205900000000005</v>
      </c>
      <c r="AE2810" s="1" t="s">
        <v>12654</v>
      </c>
      <c r="AF2810" s="1" t="s">
        <v>12660</v>
      </c>
    </row>
    <row r="2811" spans="1:32" x14ac:dyDescent="0.2">
      <c r="A2811" s="1" t="s">
        <v>6988</v>
      </c>
      <c r="B2811" s="10">
        <v>4993792</v>
      </c>
      <c r="C2811" s="1" t="s">
        <v>2889</v>
      </c>
      <c r="D2811" s="1" t="s">
        <v>53</v>
      </c>
      <c r="E2811" s="11">
        <v>895763</v>
      </c>
      <c r="F2811" s="11">
        <v>59</v>
      </c>
      <c r="G2811" s="11">
        <v>188</v>
      </c>
      <c r="H2811" s="11">
        <v>340</v>
      </c>
      <c r="I2811" s="11">
        <v>382</v>
      </c>
      <c r="J2811" s="11">
        <v>464</v>
      </c>
      <c r="K2811" s="12" t="s">
        <v>2</v>
      </c>
      <c r="L2811" s="12" t="s">
        <v>2</v>
      </c>
      <c r="M2811" s="11">
        <v>925</v>
      </c>
      <c r="N2811" s="11">
        <v>-502</v>
      </c>
      <c r="O2811" s="11">
        <v>607</v>
      </c>
      <c r="P2811" s="11">
        <v>1188</v>
      </c>
      <c r="Q2811" s="11">
        <v>-666</v>
      </c>
      <c r="R2811" s="11">
        <v>-202</v>
      </c>
      <c r="S2811" s="11">
        <v>131</v>
      </c>
      <c r="T2811" s="11">
        <v>-151</v>
      </c>
      <c r="U2811" s="11">
        <v>-206</v>
      </c>
      <c r="V2811" s="11">
        <v>846</v>
      </c>
      <c r="W2811" s="13">
        <v>0.73499999999999999</v>
      </c>
      <c r="X2811" s="13">
        <v>0.61599999999999999</v>
      </c>
      <c r="Y2811" s="13">
        <v>3.2309999999999999</v>
      </c>
      <c r="Z2811" s="13">
        <v>3.5019999999999998</v>
      </c>
      <c r="AA2811" s="13">
        <v>6.6669999999999998</v>
      </c>
      <c r="AB2811" s="1">
        <v>8138</v>
      </c>
      <c r="AC2811" s="13">
        <v>5.476585</v>
      </c>
      <c r="AD2811" s="13">
        <v>0.45952300000000001</v>
      </c>
      <c r="AE2811" s="1" t="s">
        <v>12654</v>
      </c>
      <c r="AF2811" s="1" t="s">
        <v>12658</v>
      </c>
    </row>
    <row r="2812" spans="1:32" x14ac:dyDescent="0.2">
      <c r="A2812" s="1" t="s">
        <v>6989</v>
      </c>
      <c r="B2812" s="10">
        <v>4241531</v>
      </c>
      <c r="C2812" s="1" t="s">
        <v>2890</v>
      </c>
      <c r="D2812" s="1" t="s">
        <v>337</v>
      </c>
      <c r="E2812" s="11">
        <v>38221338</v>
      </c>
      <c r="F2812" s="11">
        <v>2107</v>
      </c>
      <c r="G2812" s="11">
        <v>1766</v>
      </c>
      <c r="H2812" s="11">
        <v>2238</v>
      </c>
      <c r="I2812" s="11">
        <v>2474</v>
      </c>
      <c r="J2812" s="11">
        <v>1767</v>
      </c>
      <c r="K2812" s="12" t="s">
        <v>2</v>
      </c>
      <c r="L2812" s="12" t="s">
        <v>2</v>
      </c>
      <c r="M2812" s="11">
        <v>2502</v>
      </c>
      <c r="N2812" s="11">
        <v>2389</v>
      </c>
      <c r="O2812" s="11">
        <v>2770</v>
      </c>
      <c r="P2812" s="11">
        <v>3197</v>
      </c>
      <c r="Q2812" s="11">
        <v>1113</v>
      </c>
      <c r="R2812" s="11">
        <v>1127</v>
      </c>
      <c r="S2812" s="11">
        <v>-457</v>
      </c>
      <c r="T2812" s="11">
        <v>-1524</v>
      </c>
      <c r="U2812" s="11">
        <v>-5931</v>
      </c>
      <c r="V2812" s="11">
        <v>-817</v>
      </c>
      <c r="W2812" s="13">
        <v>3.157</v>
      </c>
      <c r="X2812" s="13">
        <v>5.5359999999999996</v>
      </c>
      <c r="Y2812" s="13">
        <v>5.5730000000000004</v>
      </c>
      <c r="Z2812" s="13">
        <v>5.1070000000000002</v>
      </c>
      <c r="AA2812" s="13">
        <v>4.2969999999999997</v>
      </c>
      <c r="AB2812" s="1">
        <v>8018</v>
      </c>
      <c r="AC2812" s="13">
        <v>59.251559</v>
      </c>
      <c r="AD2812" s="13">
        <v>0.498886</v>
      </c>
      <c r="AE2812" s="1" t="s">
        <v>12654</v>
      </c>
      <c r="AF2812" s="1" t="s">
        <v>12655</v>
      </c>
    </row>
    <row r="2813" spans="1:32" x14ac:dyDescent="0.2">
      <c r="A2813" s="1" t="s">
        <v>6990</v>
      </c>
      <c r="B2813" s="10">
        <v>4303134</v>
      </c>
      <c r="C2813" s="1" t="s">
        <v>2891</v>
      </c>
      <c r="D2813" s="1" t="s">
        <v>9</v>
      </c>
      <c r="E2813" s="11">
        <v>31338621</v>
      </c>
      <c r="F2813" s="11">
        <v>4569</v>
      </c>
      <c r="G2813" s="11">
        <v>3783</v>
      </c>
      <c r="H2813" s="11">
        <v>2670</v>
      </c>
      <c r="I2813" s="11">
        <v>3807</v>
      </c>
      <c r="J2813" s="11">
        <v>1545</v>
      </c>
      <c r="K2813" s="12" t="s">
        <v>2</v>
      </c>
      <c r="L2813" s="12" t="s">
        <v>2</v>
      </c>
      <c r="M2813" s="11">
        <v>7847</v>
      </c>
      <c r="N2813" s="11">
        <v>2405</v>
      </c>
      <c r="O2813" s="11">
        <v>-171</v>
      </c>
      <c r="P2813" s="11">
        <v>17196</v>
      </c>
      <c r="Q2813" s="11">
        <v>3216</v>
      </c>
      <c r="R2813" s="11">
        <v>-9104</v>
      </c>
      <c r="S2813" s="11">
        <v>-7586</v>
      </c>
      <c r="T2813" s="11">
        <v>-7269</v>
      </c>
      <c r="U2813" s="11">
        <v>-8620</v>
      </c>
      <c r="V2813" s="11">
        <v>-14334</v>
      </c>
      <c r="W2813" s="13">
        <v>2.5089999999999999</v>
      </c>
      <c r="X2813" s="13">
        <v>0.75900000000000001</v>
      </c>
      <c r="Y2813" s="13">
        <v>1.964</v>
      </c>
      <c r="Z2813" s="13">
        <v>-0.90900000000000003</v>
      </c>
      <c r="AA2813" s="13">
        <v>-2.2029999999999998</v>
      </c>
      <c r="AB2813" s="1">
        <v>5932</v>
      </c>
      <c r="AC2813" s="12" t="s">
        <v>4019</v>
      </c>
      <c r="AD2813" s="13">
        <v>0.20508599999999999</v>
      </c>
      <c r="AE2813" s="1" t="s">
        <v>12654</v>
      </c>
      <c r="AF2813" s="1" t="s">
        <v>12658</v>
      </c>
    </row>
    <row r="2814" spans="1:32" x14ac:dyDescent="0.2">
      <c r="A2814" s="1" t="s">
        <v>6991</v>
      </c>
      <c r="B2814" s="10">
        <v>4215819</v>
      </c>
      <c r="C2814" s="1" t="s">
        <v>2892</v>
      </c>
      <c r="D2814" s="1" t="s">
        <v>141</v>
      </c>
      <c r="E2814" s="11">
        <v>51319977</v>
      </c>
      <c r="F2814" s="11">
        <v>33930</v>
      </c>
      <c r="G2814" s="11">
        <v>34466</v>
      </c>
      <c r="H2814" s="11">
        <v>38170</v>
      </c>
      <c r="I2814" s="11">
        <v>35217</v>
      </c>
      <c r="J2814" s="11">
        <v>43946</v>
      </c>
      <c r="K2814" s="13">
        <v>42120</v>
      </c>
      <c r="L2814" s="13">
        <v>47883.333330000001</v>
      </c>
      <c r="M2814" s="11">
        <v>25043</v>
      </c>
      <c r="N2814" s="11">
        <v>43692</v>
      </c>
      <c r="O2814" s="11">
        <v>33277</v>
      </c>
      <c r="P2814" s="11">
        <v>21731</v>
      </c>
      <c r="Q2814" s="11">
        <v>43532</v>
      </c>
      <c r="R2814" s="11">
        <v>-15296</v>
      </c>
      <c r="S2814" s="11">
        <v>-14938</v>
      </c>
      <c r="T2814" s="11">
        <v>-16533</v>
      </c>
      <c r="U2814" s="11">
        <v>-18434</v>
      </c>
      <c r="V2814" s="11">
        <v>-26472</v>
      </c>
      <c r="W2814" s="13">
        <v>10.558999999999999</v>
      </c>
      <c r="X2814" s="13">
        <v>9.4570000000000007</v>
      </c>
      <c r="Y2814" s="13">
        <v>9.7080000000000002</v>
      </c>
      <c r="Z2814" s="13">
        <v>8.8369999999999997</v>
      </c>
      <c r="AA2814" s="13">
        <v>10.696</v>
      </c>
      <c r="AB2814" s="1">
        <v>9065</v>
      </c>
      <c r="AC2814" s="13">
        <v>14.278247</v>
      </c>
      <c r="AD2814" s="13">
        <v>1.496454</v>
      </c>
      <c r="AE2814" s="1" t="s">
        <v>12654</v>
      </c>
      <c r="AF2814" s="1" t="s">
        <v>12673</v>
      </c>
    </row>
    <row r="2815" spans="1:32" x14ac:dyDescent="0.2">
      <c r="A2815" s="1" t="s">
        <v>6992</v>
      </c>
      <c r="B2815" s="10">
        <v>4992521</v>
      </c>
      <c r="C2815" s="1" t="s">
        <v>2893</v>
      </c>
      <c r="D2815" s="1" t="s">
        <v>58</v>
      </c>
      <c r="E2815" s="11">
        <v>4325552</v>
      </c>
      <c r="F2815" s="11">
        <v>263</v>
      </c>
      <c r="G2815" s="11">
        <v>501</v>
      </c>
      <c r="H2815" s="11">
        <v>206</v>
      </c>
      <c r="I2815" s="11">
        <v>233</v>
      </c>
      <c r="J2815" s="11">
        <v>796</v>
      </c>
      <c r="K2815" s="12" t="s">
        <v>2</v>
      </c>
      <c r="L2815" s="12" t="s">
        <v>2</v>
      </c>
      <c r="M2815" s="11">
        <v>573</v>
      </c>
      <c r="N2815" s="11">
        <v>145</v>
      </c>
      <c r="O2815" s="11">
        <v>1185</v>
      </c>
      <c r="P2815" s="11">
        <v>1054</v>
      </c>
      <c r="Q2815" s="11">
        <v>461</v>
      </c>
      <c r="R2815" s="11">
        <v>144</v>
      </c>
      <c r="S2815" s="11">
        <v>-372</v>
      </c>
      <c r="T2815" s="11">
        <v>-2049</v>
      </c>
      <c r="U2815" s="11">
        <v>-283</v>
      </c>
      <c r="V2815" s="11">
        <v>28</v>
      </c>
      <c r="W2815" s="13">
        <v>20.663</v>
      </c>
      <c r="X2815" s="13">
        <v>6.6689999999999996</v>
      </c>
      <c r="Y2815" s="13">
        <v>2.6629999999999998</v>
      </c>
      <c r="Z2815" s="13">
        <v>5.0469999999999997</v>
      </c>
      <c r="AA2815" s="13">
        <v>11.615</v>
      </c>
      <c r="AB2815" s="1">
        <v>3441</v>
      </c>
      <c r="AC2815" s="13">
        <v>5.6350439999999997</v>
      </c>
      <c r="AD2815" s="13">
        <v>0.62251100000000004</v>
      </c>
      <c r="AE2815" s="1" t="s">
        <v>12654</v>
      </c>
      <c r="AF2815" s="1" t="s">
        <v>12658</v>
      </c>
    </row>
    <row r="2816" spans="1:32" x14ac:dyDescent="0.2">
      <c r="A2816" s="1" t="s">
        <v>6993</v>
      </c>
      <c r="B2816" s="10">
        <v>4251821</v>
      </c>
      <c r="C2816" s="1" t="s">
        <v>2894</v>
      </c>
      <c r="D2816" s="1" t="s">
        <v>92</v>
      </c>
      <c r="E2816" s="11">
        <v>35808575</v>
      </c>
      <c r="F2816" s="11">
        <v>3486</v>
      </c>
      <c r="G2816" s="11">
        <v>2182</v>
      </c>
      <c r="H2816" s="11">
        <v>1321</v>
      </c>
      <c r="I2816" s="11">
        <v>8054</v>
      </c>
      <c r="J2816" s="11">
        <v>4861</v>
      </c>
      <c r="K2816" s="13">
        <v>6000</v>
      </c>
      <c r="L2816" s="13">
        <v>6400</v>
      </c>
      <c r="M2816" s="11">
        <v>7887</v>
      </c>
      <c r="N2816" s="11">
        <v>3340</v>
      </c>
      <c r="O2816" s="11">
        <v>5680</v>
      </c>
      <c r="P2816" s="11">
        <v>10139</v>
      </c>
      <c r="Q2816" s="11">
        <v>8484</v>
      </c>
      <c r="R2816" s="11">
        <v>-260</v>
      </c>
      <c r="S2816" s="11">
        <v>-5652</v>
      </c>
      <c r="T2816" s="11">
        <v>-4446</v>
      </c>
      <c r="U2816" s="11">
        <v>-7141</v>
      </c>
      <c r="V2816" s="11">
        <v>-8118</v>
      </c>
      <c r="W2816" s="13">
        <v>11.323</v>
      </c>
      <c r="X2816" s="13">
        <v>4.0359999999999996</v>
      </c>
      <c r="Y2816" s="13">
        <v>-0.68100000000000005</v>
      </c>
      <c r="Z2816" s="13">
        <v>11.297000000000001</v>
      </c>
      <c r="AA2816" s="13">
        <v>2.8849999999999998</v>
      </c>
      <c r="AB2816" s="1">
        <v>6584</v>
      </c>
      <c r="AC2816" s="13">
        <v>76.201841000000002</v>
      </c>
      <c r="AD2816" s="13">
        <v>0.74306799999999995</v>
      </c>
      <c r="AE2816" s="1" t="s">
        <v>12654</v>
      </c>
      <c r="AF2816" s="1" t="s">
        <v>12675</v>
      </c>
    </row>
    <row r="2817" spans="1:32" x14ac:dyDescent="0.2">
      <c r="A2817" s="1" t="s">
        <v>6994</v>
      </c>
      <c r="B2817" s="10">
        <v>4994672</v>
      </c>
      <c r="C2817" s="1" t="s">
        <v>2895</v>
      </c>
      <c r="D2817" s="1" t="s">
        <v>107</v>
      </c>
      <c r="E2817" s="11">
        <v>33069509</v>
      </c>
      <c r="F2817" s="11">
        <v>-5268</v>
      </c>
      <c r="G2817" s="11">
        <v>224</v>
      </c>
      <c r="H2817" s="11">
        <v>96</v>
      </c>
      <c r="I2817" s="11">
        <v>509</v>
      </c>
      <c r="J2817" s="11">
        <v>1067</v>
      </c>
      <c r="K2817" s="12" t="s">
        <v>2</v>
      </c>
      <c r="L2817" s="12" t="s">
        <v>2</v>
      </c>
      <c r="M2817" s="11">
        <v>-2680</v>
      </c>
      <c r="N2817" s="11">
        <v>284</v>
      </c>
      <c r="O2817" s="11">
        <v>-534</v>
      </c>
      <c r="P2817" s="11">
        <v>1610</v>
      </c>
      <c r="Q2817" s="11">
        <v>1500</v>
      </c>
      <c r="R2817" s="11">
        <v>-4123</v>
      </c>
      <c r="S2817" s="11">
        <v>-1189</v>
      </c>
      <c r="T2817" s="11">
        <v>-933</v>
      </c>
      <c r="U2817" s="11">
        <v>-804</v>
      </c>
      <c r="V2817" s="11">
        <v>-817</v>
      </c>
      <c r="W2817" s="13">
        <v>-39.293999999999997</v>
      </c>
      <c r="X2817" s="13">
        <v>5.8</v>
      </c>
      <c r="Y2817" s="13">
        <v>5.3529999999999998</v>
      </c>
      <c r="Z2817" s="13">
        <v>5.41</v>
      </c>
      <c r="AA2817" s="13">
        <v>12.358000000000001</v>
      </c>
      <c r="AB2817" s="1">
        <v>7022</v>
      </c>
      <c r="AC2817" s="13">
        <v>6.8958469999999998</v>
      </c>
      <c r="AD2817" s="13">
        <v>0.89832599999999996</v>
      </c>
      <c r="AE2817" s="1" t="s">
        <v>12654</v>
      </c>
      <c r="AF2817" s="1" t="s">
        <v>12658</v>
      </c>
    </row>
    <row r="2818" spans="1:32" x14ac:dyDescent="0.2">
      <c r="A2818" s="1" t="s">
        <v>6995</v>
      </c>
      <c r="B2818" s="10">
        <v>6334021</v>
      </c>
      <c r="C2818" s="1" t="s">
        <v>2896</v>
      </c>
      <c r="D2818" s="1" t="s">
        <v>432</v>
      </c>
      <c r="E2818" s="11">
        <v>12234208</v>
      </c>
      <c r="F2818" s="11">
        <v>1105</v>
      </c>
      <c r="G2818" s="11">
        <v>636</v>
      </c>
      <c r="H2818" s="11">
        <v>512</v>
      </c>
      <c r="I2818" s="11">
        <v>605</v>
      </c>
      <c r="J2818" s="11">
        <v>654</v>
      </c>
      <c r="K2818" s="12" t="s">
        <v>2</v>
      </c>
      <c r="L2818" s="12" t="s">
        <v>2</v>
      </c>
      <c r="M2818" s="11">
        <v>1634</v>
      </c>
      <c r="N2818" s="11">
        <v>-53</v>
      </c>
      <c r="O2818" s="11">
        <v>1107</v>
      </c>
      <c r="P2818" s="11">
        <v>2003</v>
      </c>
      <c r="Q2818" s="11">
        <v>855</v>
      </c>
      <c r="R2818" s="11">
        <v>-365</v>
      </c>
      <c r="S2818" s="11">
        <v>-720</v>
      </c>
      <c r="T2818" s="11">
        <v>-854</v>
      </c>
      <c r="U2818" s="11">
        <v>-677</v>
      </c>
      <c r="V2818" s="11">
        <v>-971</v>
      </c>
      <c r="W2818" s="13">
        <v>5.1189999999999998</v>
      </c>
      <c r="X2818" s="13">
        <v>2.887</v>
      </c>
      <c r="Y2818" s="13">
        <v>2.8940000000000001</v>
      </c>
      <c r="Z2818" s="13">
        <v>3.6429999999999998</v>
      </c>
      <c r="AA2818" s="13">
        <v>4.0549999999999997</v>
      </c>
      <c r="AB2818" s="1">
        <v>7486</v>
      </c>
      <c r="AC2818" s="13">
        <v>13.465164</v>
      </c>
      <c r="AD2818" s="12" t="s">
        <v>2</v>
      </c>
      <c r="AE2818" s="1" t="s">
        <v>12654</v>
      </c>
      <c r="AF2818" s="1" t="s">
        <v>12677</v>
      </c>
    </row>
    <row r="2819" spans="1:32" x14ac:dyDescent="0.2">
      <c r="A2819" s="1" t="s">
        <v>6996</v>
      </c>
      <c r="B2819" s="10">
        <v>4916034</v>
      </c>
      <c r="C2819" s="1" t="s">
        <v>2897</v>
      </c>
      <c r="D2819" s="1" t="s">
        <v>7</v>
      </c>
      <c r="E2819" s="11">
        <v>245305912</v>
      </c>
      <c r="F2819" s="11">
        <v>-3279</v>
      </c>
      <c r="G2819" s="11">
        <v>2538</v>
      </c>
      <c r="H2819" s="11">
        <v>13248</v>
      </c>
      <c r="I2819" s="11">
        <v>26954</v>
      </c>
      <c r="J2819" s="11">
        <v>51806</v>
      </c>
      <c r="K2819" s="13">
        <v>72983.142860000007</v>
      </c>
      <c r="L2819" s="13">
        <v>82497.307690000001</v>
      </c>
      <c r="M2819" s="11">
        <v>-2287</v>
      </c>
      <c r="N2819" s="11">
        <v>5064</v>
      </c>
      <c r="O2819" s="11">
        <v>11525</v>
      </c>
      <c r="P2819" s="11">
        <v>22173</v>
      </c>
      <c r="Q2819" s="11">
        <v>40816</v>
      </c>
      <c r="R2819" s="11">
        <v>7007</v>
      </c>
      <c r="S2819" s="11">
        <v>2300</v>
      </c>
      <c r="T2819" s="11">
        <v>-2079</v>
      </c>
      <c r="U2819" s="11">
        <v>-3457</v>
      </c>
      <c r="V2819" s="11">
        <v>8283</v>
      </c>
      <c r="W2819" s="13">
        <v>-9.4269999999999996</v>
      </c>
      <c r="X2819" s="13">
        <v>8.4770000000000003</v>
      </c>
      <c r="Y2819" s="13">
        <v>16.434000000000001</v>
      </c>
      <c r="Z2819" s="13">
        <v>29.228000000000002</v>
      </c>
      <c r="AA2819" s="13">
        <v>48.651000000000003</v>
      </c>
      <c r="AB2819" s="1">
        <v>8136</v>
      </c>
      <c r="AC2819" s="13">
        <v>31.208506</v>
      </c>
      <c r="AD2819" s="13">
        <v>10.819732</v>
      </c>
      <c r="AE2819" s="1" t="s">
        <v>12654</v>
      </c>
      <c r="AF2819" s="1" t="s">
        <v>12657</v>
      </c>
    </row>
    <row r="2820" spans="1:32" x14ac:dyDescent="0.2">
      <c r="A2820" s="1" t="s">
        <v>6997</v>
      </c>
      <c r="B2820" s="10">
        <v>6347385</v>
      </c>
      <c r="C2820" s="1" t="s">
        <v>2898</v>
      </c>
      <c r="D2820" s="1" t="s">
        <v>117</v>
      </c>
      <c r="E2820" s="11">
        <v>5598280</v>
      </c>
      <c r="F2820" s="11">
        <v>599</v>
      </c>
      <c r="G2820" s="11">
        <v>1061</v>
      </c>
      <c r="H2820" s="11">
        <v>1019</v>
      </c>
      <c r="I2820" s="11">
        <v>866</v>
      </c>
      <c r="J2820" s="11">
        <v>960</v>
      </c>
      <c r="K2820" s="12" t="s">
        <v>2</v>
      </c>
      <c r="L2820" s="12" t="s">
        <v>2</v>
      </c>
      <c r="M2820" s="11">
        <v>1136</v>
      </c>
      <c r="N2820" s="11">
        <v>1232</v>
      </c>
      <c r="O2820" s="11">
        <v>1415</v>
      </c>
      <c r="P2820" s="11">
        <v>1103</v>
      </c>
      <c r="Q2820" s="11">
        <v>1663</v>
      </c>
      <c r="R2820" s="11">
        <v>-197</v>
      </c>
      <c r="S2820" s="11">
        <v>-973</v>
      </c>
      <c r="T2820" s="11">
        <v>-904</v>
      </c>
      <c r="U2820" s="11">
        <v>-976</v>
      </c>
      <c r="V2820" s="11">
        <v>-1231</v>
      </c>
      <c r="W2820" s="13">
        <v>4.032</v>
      </c>
      <c r="X2820" s="13">
        <v>8.5310000000000006</v>
      </c>
      <c r="Y2820" s="13">
        <v>10.061</v>
      </c>
      <c r="Z2820" s="13">
        <v>5.5350000000000001</v>
      </c>
      <c r="AA2820" s="13">
        <v>4.1820000000000004</v>
      </c>
      <c r="AB2820" s="1">
        <v>9366</v>
      </c>
      <c r="AC2820" s="13">
        <v>9.7685840000000006</v>
      </c>
      <c r="AD2820" s="13">
        <v>0.423176</v>
      </c>
      <c r="AE2820" s="1" t="s">
        <v>12654</v>
      </c>
      <c r="AF2820" s="1" t="s">
        <v>12664</v>
      </c>
    </row>
    <row r="2821" spans="1:32" x14ac:dyDescent="0.2">
      <c r="A2821" s="1" t="s">
        <v>6998</v>
      </c>
      <c r="B2821" s="10">
        <v>5184024</v>
      </c>
      <c r="C2821" s="1" t="s">
        <v>2899</v>
      </c>
      <c r="D2821" s="1" t="s">
        <v>24</v>
      </c>
      <c r="E2821" s="11">
        <v>126438997</v>
      </c>
      <c r="F2821" s="11">
        <v>737</v>
      </c>
      <c r="G2821" s="11">
        <v>633</v>
      </c>
      <c r="H2821" s="11">
        <v>200</v>
      </c>
      <c r="I2821" s="11">
        <v>1337</v>
      </c>
      <c r="J2821" s="11">
        <v>2802</v>
      </c>
      <c r="K2821" s="13">
        <v>7165.40607</v>
      </c>
      <c r="L2821" s="13">
        <v>11761.93497</v>
      </c>
      <c r="M2821" s="11">
        <v>3011</v>
      </c>
      <c r="N2821" s="11">
        <v>3123</v>
      </c>
      <c r="O2821" s="11">
        <v>3848</v>
      </c>
      <c r="P2821" s="11">
        <v>5483</v>
      </c>
      <c r="Q2821" s="11">
        <v>9651</v>
      </c>
      <c r="R2821" s="11">
        <v>-551</v>
      </c>
      <c r="S2821" s="11">
        <v>-1014</v>
      </c>
      <c r="T2821" s="11">
        <v>1364</v>
      </c>
      <c r="U2821" s="11">
        <v>-3180</v>
      </c>
      <c r="V2821" s="11">
        <v>-2550</v>
      </c>
      <c r="W2821" s="13">
        <v>1.5649999999999999</v>
      </c>
      <c r="X2821" s="13">
        <v>6.9059999999999997</v>
      </c>
      <c r="Y2821" s="13">
        <v>-1.234</v>
      </c>
      <c r="Z2821" s="13">
        <v>6.5670000000000002</v>
      </c>
      <c r="AA2821" s="13">
        <v>2.694</v>
      </c>
      <c r="AB2821" s="1">
        <v>4443</v>
      </c>
      <c r="AC2821" s="13">
        <v>205.92050900000001</v>
      </c>
      <c r="AD2821" s="13">
        <v>14.834199</v>
      </c>
      <c r="AE2821" s="1" t="s">
        <v>12654</v>
      </c>
      <c r="AF2821" s="1" t="s">
        <v>12663</v>
      </c>
    </row>
    <row r="2822" spans="1:32" x14ac:dyDescent="0.2">
      <c r="A2822" s="1" t="s">
        <v>6999</v>
      </c>
      <c r="B2822" s="10">
        <v>4992734</v>
      </c>
      <c r="C2822" s="1" t="s">
        <v>2900</v>
      </c>
      <c r="D2822" s="1" t="s">
        <v>58</v>
      </c>
      <c r="E2822" s="11">
        <v>7771825</v>
      </c>
      <c r="F2822" s="11">
        <v>604</v>
      </c>
      <c r="G2822" s="11">
        <v>302</v>
      </c>
      <c r="H2822" s="11">
        <v>453</v>
      </c>
      <c r="I2822" s="11">
        <v>421</v>
      </c>
      <c r="J2822" s="11">
        <v>455</v>
      </c>
      <c r="K2822" s="12" t="s">
        <v>2</v>
      </c>
      <c r="L2822" s="12" t="s">
        <v>2</v>
      </c>
      <c r="M2822" s="11">
        <v>728</v>
      </c>
      <c r="N2822" s="11">
        <v>-177</v>
      </c>
      <c r="O2822" s="11">
        <v>771</v>
      </c>
      <c r="P2822" s="11">
        <v>121</v>
      </c>
      <c r="Q2822" s="11">
        <v>-465</v>
      </c>
      <c r="R2822" s="11">
        <v>-72</v>
      </c>
      <c r="S2822" s="11">
        <v>-27</v>
      </c>
      <c r="T2822" s="11">
        <v>52</v>
      </c>
      <c r="U2822" s="11">
        <v>-82</v>
      </c>
      <c r="V2822" s="11">
        <v>16</v>
      </c>
      <c r="W2822" s="13">
        <v>9.2910000000000004</v>
      </c>
      <c r="X2822" s="13">
        <v>5.46</v>
      </c>
      <c r="Y2822" s="13">
        <v>8.5069999999999997</v>
      </c>
      <c r="Z2822" s="13">
        <v>7.4859999999999998</v>
      </c>
      <c r="AA2822" s="13">
        <v>7.5629999999999997</v>
      </c>
      <c r="AB2822" s="1">
        <v>6307</v>
      </c>
      <c r="AC2822" s="13">
        <v>6.6930630000000004</v>
      </c>
      <c r="AD2822" s="13">
        <v>0.89580300000000002</v>
      </c>
      <c r="AE2822" s="1" t="s">
        <v>12654</v>
      </c>
      <c r="AF2822" s="1" t="s">
        <v>12658</v>
      </c>
    </row>
    <row r="2823" spans="1:32" x14ac:dyDescent="0.2">
      <c r="A2823" s="1" t="s">
        <v>7000</v>
      </c>
      <c r="B2823" s="10">
        <v>4864339</v>
      </c>
      <c r="C2823" s="1" t="s">
        <v>2901</v>
      </c>
      <c r="D2823" s="1" t="s">
        <v>49</v>
      </c>
      <c r="E2823" s="11">
        <v>8097624</v>
      </c>
      <c r="F2823" s="11">
        <v>1118</v>
      </c>
      <c r="G2823" s="11">
        <v>1469</v>
      </c>
      <c r="H2823" s="11">
        <v>2156</v>
      </c>
      <c r="I2823" s="11">
        <v>1883</v>
      </c>
      <c r="J2823" s="11">
        <v>1883</v>
      </c>
      <c r="K2823" s="12" t="s">
        <v>2</v>
      </c>
      <c r="L2823" s="12" t="s">
        <v>2</v>
      </c>
      <c r="M2823" s="11">
        <v>1704</v>
      </c>
      <c r="N2823" s="11">
        <v>-9267</v>
      </c>
      <c r="O2823" s="11">
        <v>-11</v>
      </c>
      <c r="P2823" s="11">
        <v>1143</v>
      </c>
      <c r="Q2823" s="11">
        <v>1143</v>
      </c>
      <c r="R2823" s="11">
        <v>-51</v>
      </c>
      <c r="S2823" s="11">
        <v>-266</v>
      </c>
      <c r="T2823" s="11">
        <v>-765</v>
      </c>
      <c r="U2823" s="11">
        <v>-714</v>
      </c>
      <c r="V2823" s="11">
        <v>-714</v>
      </c>
      <c r="W2823" s="13">
        <v>5.98</v>
      </c>
      <c r="X2823" s="13">
        <v>9.9269999999999996</v>
      </c>
      <c r="Y2823" s="13">
        <v>10.220000000000001</v>
      </c>
      <c r="Z2823" s="13">
        <v>8.4559999999999995</v>
      </c>
      <c r="AA2823" s="13">
        <v>8.4559999999999995</v>
      </c>
      <c r="AB2823" s="1">
        <v>3277</v>
      </c>
      <c r="AC2823" s="13">
        <v>5.8690920000000002</v>
      </c>
      <c r="AD2823" s="13">
        <v>0.79101600000000005</v>
      </c>
      <c r="AE2823" s="1" t="s">
        <v>12654</v>
      </c>
      <c r="AF2823" s="1" t="s">
        <v>12660</v>
      </c>
    </row>
    <row r="2824" spans="1:32" x14ac:dyDescent="0.2">
      <c r="A2824" s="1" t="s">
        <v>7001</v>
      </c>
      <c r="B2824" s="10">
        <v>4991688</v>
      </c>
      <c r="C2824" s="1" t="s">
        <v>2902</v>
      </c>
      <c r="D2824" s="1" t="s">
        <v>58</v>
      </c>
      <c r="E2824" s="11">
        <v>18185134</v>
      </c>
      <c r="F2824" s="11">
        <v>1423</v>
      </c>
      <c r="G2824" s="11">
        <v>1040</v>
      </c>
      <c r="H2824" s="11">
        <v>2007</v>
      </c>
      <c r="I2824" s="11">
        <v>3163</v>
      </c>
      <c r="J2824" s="11">
        <v>4797</v>
      </c>
      <c r="K2824" s="12" t="s">
        <v>2</v>
      </c>
      <c r="L2824" s="12" t="s">
        <v>2</v>
      </c>
      <c r="M2824" s="11">
        <v>-553</v>
      </c>
      <c r="N2824" s="11">
        <v>6323</v>
      </c>
      <c r="O2824" s="11">
        <v>2544</v>
      </c>
      <c r="P2824" s="11">
        <v>9537</v>
      </c>
      <c r="Q2824" s="11">
        <v>3272</v>
      </c>
      <c r="R2824" s="11">
        <v>-658</v>
      </c>
      <c r="S2824" s="11">
        <v>-11</v>
      </c>
      <c r="T2824" s="11">
        <v>-766</v>
      </c>
      <c r="U2824" s="11">
        <v>-2407</v>
      </c>
      <c r="V2824" s="11">
        <v>-3401</v>
      </c>
      <c r="W2824" s="13">
        <v>3.6669999999999998</v>
      </c>
      <c r="X2824" s="13">
        <v>4.4729999999999999</v>
      </c>
      <c r="Y2824" s="13">
        <v>4.931</v>
      </c>
      <c r="Z2824" s="13">
        <v>5.3609999999999998</v>
      </c>
      <c r="AA2824" s="13">
        <v>6.7069999999999999</v>
      </c>
      <c r="AB2824" s="1">
        <v>6357</v>
      </c>
      <c r="AC2824" s="13">
        <v>13.521156</v>
      </c>
      <c r="AD2824" s="13">
        <v>0.98551100000000003</v>
      </c>
      <c r="AE2824" s="1" t="s">
        <v>12654</v>
      </c>
      <c r="AF2824" s="1" t="s">
        <v>12658</v>
      </c>
    </row>
    <row r="2825" spans="1:32" x14ac:dyDescent="0.2">
      <c r="A2825" s="1" t="s">
        <v>7002</v>
      </c>
      <c r="B2825" s="10">
        <v>4990852</v>
      </c>
      <c r="C2825" s="1" t="s">
        <v>2903</v>
      </c>
      <c r="D2825" s="1" t="s">
        <v>108</v>
      </c>
      <c r="E2825" s="11">
        <v>13299978</v>
      </c>
      <c r="F2825" s="11">
        <v>417</v>
      </c>
      <c r="G2825" s="11">
        <v>1317</v>
      </c>
      <c r="H2825" s="11">
        <v>1630</v>
      </c>
      <c r="I2825" s="11">
        <v>3408</v>
      </c>
      <c r="J2825" s="11">
        <v>1074</v>
      </c>
      <c r="K2825" s="13">
        <v>1400</v>
      </c>
      <c r="L2825" s="13">
        <v>2100</v>
      </c>
      <c r="M2825" s="11">
        <v>1729</v>
      </c>
      <c r="N2825" s="11">
        <v>940</v>
      </c>
      <c r="O2825" s="11">
        <v>-198</v>
      </c>
      <c r="P2825" s="11">
        <v>2303</v>
      </c>
      <c r="Q2825" s="11">
        <v>950</v>
      </c>
      <c r="R2825" s="11">
        <v>-355</v>
      </c>
      <c r="S2825" s="11">
        <v>-317</v>
      </c>
      <c r="T2825" s="11">
        <v>-799</v>
      </c>
      <c r="U2825" s="11">
        <v>-1097</v>
      </c>
      <c r="V2825" s="11">
        <v>-2392</v>
      </c>
      <c r="W2825" s="13">
        <v>2.6280000000000001</v>
      </c>
      <c r="X2825" s="13">
        <v>5.86</v>
      </c>
      <c r="Y2825" s="13">
        <v>6.0720000000000001</v>
      </c>
      <c r="Z2825" s="13">
        <v>12.99</v>
      </c>
      <c r="AA2825" s="13">
        <v>2.0590000000000002</v>
      </c>
      <c r="AB2825" s="1">
        <v>6882</v>
      </c>
      <c r="AC2825" s="13">
        <v>114.194373</v>
      </c>
      <c r="AD2825" s="13">
        <v>0.50195999999999996</v>
      </c>
      <c r="AE2825" s="1" t="s">
        <v>12654</v>
      </c>
      <c r="AF2825" s="1" t="s">
        <v>12658</v>
      </c>
    </row>
    <row r="2826" spans="1:32" x14ac:dyDescent="0.2">
      <c r="A2826" s="1" t="s">
        <v>7003</v>
      </c>
      <c r="B2826" s="10">
        <v>4161829</v>
      </c>
      <c r="C2826" s="1" t="s">
        <v>2904</v>
      </c>
      <c r="D2826" s="1" t="s">
        <v>485</v>
      </c>
      <c r="E2826" s="11">
        <v>12230668</v>
      </c>
      <c r="F2826" s="11">
        <v>2168</v>
      </c>
      <c r="G2826" s="11">
        <v>4210</v>
      </c>
      <c r="H2826" s="11">
        <v>6848</v>
      </c>
      <c r="I2826" s="11">
        <v>5750</v>
      </c>
      <c r="J2826" s="11">
        <v>5792</v>
      </c>
      <c r="K2826" s="12" t="s">
        <v>2</v>
      </c>
      <c r="L2826" s="12" t="s">
        <v>2</v>
      </c>
      <c r="M2826" s="11">
        <v>-1686</v>
      </c>
      <c r="N2826" s="11">
        <v>2189</v>
      </c>
      <c r="O2826" s="11">
        <v>-780</v>
      </c>
      <c r="P2826" s="11">
        <v>5740</v>
      </c>
      <c r="Q2826" s="11">
        <v>3980</v>
      </c>
      <c r="R2826" s="11">
        <v>-380</v>
      </c>
      <c r="S2826" s="11">
        <v>-149</v>
      </c>
      <c r="T2826" s="11">
        <v>-46</v>
      </c>
      <c r="U2826" s="11">
        <v>-364</v>
      </c>
      <c r="V2826" s="11">
        <v>-2221</v>
      </c>
      <c r="W2826" s="13">
        <v>3.89</v>
      </c>
      <c r="X2826" s="13">
        <v>6.8209999999999997</v>
      </c>
      <c r="Y2826" s="13">
        <v>11.849</v>
      </c>
      <c r="Z2826" s="13">
        <v>7.5679999999999996</v>
      </c>
      <c r="AA2826" s="13">
        <v>8.8949999999999996</v>
      </c>
      <c r="AB2826" s="1">
        <v>8150</v>
      </c>
      <c r="AC2826" s="13">
        <v>7.7314819999999997</v>
      </c>
      <c r="AD2826" s="13">
        <v>0.85786099999999998</v>
      </c>
      <c r="AE2826" s="1" t="s">
        <v>12654</v>
      </c>
      <c r="AF2826" s="1" t="s">
        <v>12659</v>
      </c>
    </row>
    <row r="2827" spans="1:32" x14ac:dyDescent="0.2">
      <c r="A2827" s="1" t="s">
        <v>7004</v>
      </c>
      <c r="B2827" s="10">
        <v>4992661</v>
      </c>
      <c r="C2827" s="1" t="s">
        <v>2905</v>
      </c>
      <c r="D2827" s="1" t="s">
        <v>58</v>
      </c>
      <c r="E2827" s="11">
        <v>4561853</v>
      </c>
      <c r="F2827" s="11">
        <v>385</v>
      </c>
      <c r="G2827" s="11">
        <v>806</v>
      </c>
      <c r="H2827" s="11">
        <v>901</v>
      </c>
      <c r="I2827" s="11">
        <v>678</v>
      </c>
      <c r="J2827" s="11">
        <v>70</v>
      </c>
      <c r="K2827" s="12" t="s">
        <v>2</v>
      </c>
      <c r="L2827" s="12" t="s">
        <v>2</v>
      </c>
      <c r="M2827" s="11">
        <v>1239</v>
      </c>
      <c r="N2827" s="11">
        <v>570</v>
      </c>
      <c r="O2827" s="11">
        <v>1161</v>
      </c>
      <c r="P2827" s="11">
        <v>2040</v>
      </c>
      <c r="Q2827" s="11">
        <v>302</v>
      </c>
      <c r="R2827" s="11">
        <v>-244</v>
      </c>
      <c r="S2827" s="11">
        <v>-619</v>
      </c>
      <c r="T2827" s="11">
        <v>-715</v>
      </c>
      <c r="U2827" s="11">
        <v>-339</v>
      </c>
      <c r="V2827" s="11">
        <v>-1873</v>
      </c>
      <c r="W2827" s="13">
        <v>4.4210000000000003</v>
      </c>
      <c r="X2827" s="13">
        <v>8.9640000000000004</v>
      </c>
      <c r="Y2827" s="13">
        <v>7.585</v>
      </c>
      <c r="Z2827" s="13">
        <v>4.3179999999999996</v>
      </c>
      <c r="AA2827" s="13">
        <v>1</v>
      </c>
      <c r="AB2827" s="1">
        <v>6518</v>
      </c>
      <c r="AC2827" s="13">
        <v>8.4087910000000008</v>
      </c>
      <c r="AD2827" s="13">
        <v>0.37974599999999997</v>
      </c>
      <c r="AE2827" s="1" t="s">
        <v>12654</v>
      </c>
      <c r="AF2827" s="1" t="s">
        <v>12658</v>
      </c>
    </row>
    <row r="2828" spans="1:32" x14ac:dyDescent="0.2">
      <c r="A2828" s="1" t="s">
        <v>7005</v>
      </c>
      <c r="B2828" s="10">
        <v>4245068</v>
      </c>
      <c r="C2828" s="1" t="s">
        <v>2906</v>
      </c>
      <c r="D2828" s="1" t="s">
        <v>11</v>
      </c>
      <c r="E2828" s="11">
        <v>11760436</v>
      </c>
      <c r="F2828" s="11">
        <v>1421</v>
      </c>
      <c r="G2828" s="11">
        <v>1642</v>
      </c>
      <c r="H2828" s="11">
        <v>3983</v>
      </c>
      <c r="I2828" s="11">
        <v>5564</v>
      </c>
      <c r="J2828" s="11">
        <v>7429</v>
      </c>
      <c r="K2828" s="13">
        <v>8500</v>
      </c>
      <c r="L2828" s="13">
        <v>9000</v>
      </c>
      <c r="M2828" s="11">
        <v>1607</v>
      </c>
      <c r="N2828" s="11">
        <v>1406</v>
      </c>
      <c r="O2828" s="11">
        <v>3113</v>
      </c>
      <c r="P2828" s="11">
        <v>3281</v>
      </c>
      <c r="Q2828" s="11">
        <v>6001</v>
      </c>
      <c r="R2828" s="11">
        <v>-321</v>
      </c>
      <c r="S2828" s="11">
        <v>-2100</v>
      </c>
      <c r="T2828" s="11">
        <v>-788</v>
      </c>
      <c r="U2828" s="11">
        <v>-194</v>
      </c>
      <c r="V2828" s="11">
        <v>-1883</v>
      </c>
      <c r="W2828" s="13">
        <v>11.345000000000001</v>
      </c>
      <c r="X2828" s="13">
        <v>14.875</v>
      </c>
      <c r="Y2828" s="13">
        <v>22.896000000000001</v>
      </c>
      <c r="Z2828" s="13">
        <v>24.018000000000001</v>
      </c>
      <c r="AA2828" s="13">
        <v>25.876999999999999</v>
      </c>
      <c r="AB2828" s="1">
        <v>6777</v>
      </c>
      <c r="AC2828" s="13">
        <v>19.399562</v>
      </c>
      <c r="AD2828" s="13">
        <v>4.5995100000000004</v>
      </c>
      <c r="AE2828" s="1" t="s">
        <v>12654</v>
      </c>
      <c r="AF2828" s="1" t="s">
        <v>12659</v>
      </c>
    </row>
    <row r="2829" spans="1:32" x14ac:dyDescent="0.2">
      <c r="A2829" s="1" t="s">
        <v>7006</v>
      </c>
      <c r="B2829" s="10">
        <v>4251820</v>
      </c>
      <c r="C2829" s="1" t="s">
        <v>2907</v>
      </c>
      <c r="D2829" s="1" t="s">
        <v>309</v>
      </c>
      <c r="E2829" s="11">
        <v>324259639</v>
      </c>
      <c r="F2829" s="11">
        <v>53508</v>
      </c>
      <c r="G2829" s="11">
        <v>35875</v>
      </c>
      <c r="H2829" s="11">
        <v>35300</v>
      </c>
      <c r="I2829" s="11">
        <v>52185</v>
      </c>
      <c r="J2829" s="11">
        <v>48295</v>
      </c>
      <c r="K2829" s="13">
        <v>44175</v>
      </c>
      <c r="L2829" s="13">
        <v>50142.85714</v>
      </c>
      <c r="M2829" s="11">
        <v>38808</v>
      </c>
      <c r="N2829" s="11">
        <v>46043</v>
      </c>
      <c r="O2829" s="11">
        <v>37147</v>
      </c>
      <c r="P2829" s="11">
        <v>72649</v>
      </c>
      <c r="Q2829" s="11">
        <v>60928</v>
      </c>
      <c r="R2829" s="11">
        <v>-53355</v>
      </c>
      <c r="S2829" s="11">
        <v>-35169</v>
      </c>
      <c r="T2829" s="11">
        <v>-26777</v>
      </c>
      <c r="U2829" s="11">
        <v>-6145</v>
      </c>
      <c r="V2829" s="11">
        <v>-8223</v>
      </c>
      <c r="W2829" s="13">
        <v>2.1800000000000002</v>
      </c>
      <c r="X2829" s="13">
        <v>8.4450000000000003</v>
      </c>
      <c r="Y2829" s="13">
        <v>-4.7549999999999999</v>
      </c>
      <c r="Z2829" s="13">
        <v>8.92</v>
      </c>
      <c r="AA2829" s="13">
        <v>12.141999999999999</v>
      </c>
      <c r="AB2829" s="1">
        <v>4536</v>
      </c>
      <c r="AC2829" s="13">
        <v>16.326795000000001</v>
      </c>
      <c r="AD2829" s="13">
        <v>1.808238</v>
      </c>
      <c r="AE2829" s="1" t="s">
        <v>12654</v>
      </c>
      <c r="AF2829" s="1" t="s">
        <v>12656</v>
      </c>
    </row>
    <row r="2830" spans="1:32" x14ac:dyDescent="0.2">
      <c r="A2830" s="1" t="s">
        <v>7007</v>
      </c>
      <c r="B2830" s="10">
        <v>4995575</v>
      </c>
      <c r="C2830" s="1" t="s">
        <v>2908</v>
      </c>
      <c r="D2830" s="1" t="s">
        <v>148</v>
      </c>
      <c r="E2830" s="11">
        <v>623432</v>
      </c>
      <c r="F2830" s="12" t="s">
        <v>2</v>
      </c>
      <c r="G2830" s="12" t="s">
        <v>2</v>
      </c>
      <c r="H2830" s="11">
        <v>341</v>
      </c>
      <c r="I2830" s="11">
        <v>200</v>
      </c>
      <c r="J2830" s="11">
        <v>327</v>
      </c>
      <c r="K2830" s="12" t="s">
        <v>2</v>
      </c>
      <c r="L2830" s="12" t="s">
        <v>2</v>
      </c>
      <c r="M2830" s="12" t="s">
        <v>2</v>
      </c>
      <c r="N2830" s="12" t="s">
        <v>2</v>
      </c>
      <c r="O2830" s="11">
        <v>-296</v>
      </c>
      <c r="P2830" s="11">
        <v>-499</v>
      </c>
      <c r="Q2830" s="11">
        <v>79</v>
      </c>
      <c r="R2830" s="12" t="s">
        <v>2</v>
      </c>
      <c r="S2830" s="12" t="s">
        <v>2</v>
      </c>
      <c r="T2830" s="11">
        <v>-54</v>
      </c>
      <c r="U2830" s="11">
        <v>-65</v>
      </c>
      <c r="V2830" s="11">
        <v>-157</v>
      </c>
      <c r="W2830" s="12" t="s">
        <v>2</v>
      </c>
      <c r="X2830" s="12" t="s">
        <v>2</v>
      </c>
      <c r="Y2830" s="12" t="s">
        <v>2</v>
      </c>
      <c r="Z2830" s="13">
        <v>4.3780000000000001</v>
      </c>
      <c r="AA2830" s="13">
        <v>7.173</v>
      </c>
      <c r="AB2830" s="1">
        <v>1788</v>
      </c>
      <c r="AC2830" s="13">
        <v>12.108362</v>
      </c>
      <c r="AD2830" s="13">
        <v>0.827569</v>
      </c>
      <c r="AE2830" s="1" t="s">
        <v>12654</v>
      </c>
      <c r="AF2830" s="1" t="s">
        <v>12658</v>
      </c>
    </row>
    <row r="2831" spans="1:32" x14ac:dyDescent="0.2">
      <c r="A2831" s="1" t="s">
        <v>7008</v>
      </c>
      <c r="B2831" s="10">
        <v>6331563</v>
      </c>
      <c r="C2831" s="1" t="s">
        <v>2909</v>
      </c>
      <c r="D2831" s="1" t="s">
        <v>9</v>
      </c>
      <c r="E2831" s="11">
        <v>212400861</v>
      </c>
      <c r="F2831" s="11">
        <v>33077</v>
      </c>
      <c r="G2831" s="11">
        <v>35488</v>
      </c>
      <c r="H2831" s="11">
        <v>56308</v>
      </c>
      <c r="I2831" s="11">
        <v>65361</v>
      </c>
      <c r="J2831" s="11">
        <v>80516</v>
      </c>
      <c r="K2831" s="13">
        <v>82611.72</v>
      </c>
      <c r="L2831" s="13">
        <v>89011.654999999999</v>
      </c>
      <c r="M2831" s="11">
        <v>50144</v>
      </c>
      <c r="N2831" s="11">
        <v>20526</v>
      </c>
      <c r="O2831" s="11">
        <v>34425</v>
      </c>
      <c r="P2831" s="11">
        <v>72427</v>
      </c>
      <c r="Q2831" s="11">
        <v>76942</v>
      </c>
      <c r="R2831" s="11">
        <v>-11177</v>
      </c>
      <c r="S2831" s="11">
        <v>-21353</v>
      </c>
      <c r="T2831" s="11">
        <v>-15941</v>
      </c>
      <c r="U2831" s="11">
        <v>-24819</v>
      </c>
      <c r="V2831" s="11">
        <v>-30174</v>
      </c>
      <c r="W2831" s="13">
        <v>12.217000000000001</v>
      </c>
      <c r="X2831" s="13">
        <v>11.97</v>
      </c>
      <c r="Y2831" s="13">
        <v>14.928000000000001</v>
      </c>
      <c r="Z2831" s="13">
        <v>16.471</v>
      </c>
      <c r="AA2831" s="13">
        <v>18.984999999999999</v>
      </c>
      <c r="AB2831" s="1">
        <v>5929</v>
      </c>
      <c r="AC2831" s="13">
        <v>14.140079999999999</v>
      </c>
      <c r="AD2831" s="13">
        <v>2.6911550000000002</v>
      </c>
      <c r="AE2831" s="1" t="s">
        <v>12654</v>
      </c>
      <c r="AF2831" s="1" t="s">
        <v>12658</v>
      </c>
    </row>
    <row r="2832" spans="1:32" x14ac:dyDescent="0.2">
      <c r="A2832" s="1" t="s">
        <v>7009</v>
      </c>
      <c r="B2832" s="10">
        <v>7816301</v>
      </c>
      <c r="C2832" s="1" t="s">
        <v>2910</v>
      </c>
      <c r="D2832" s="1" t="s">
        <v>195</v>
      </c>
      <c r="E2832" s="11">
        <v>4317894</v>
      </c>
      <c r="F2832" s="11">
        <v>1061</v>
      </c>
      <c r="G2832" s="11">
        <v>1629</v>
      </c>
      <c r="H2832" s="11">
        <v>1886</v>
      </c>
      <c r="I2832" s="11">
        <v>1280</v>
      </c>
      <c r="J2832" s="11">
        <v>836</v>
      </c>
      <c r="K2832" s="13">
        <v>1010</v>
      </c>
      <c r="L2832" s="13">
        <v>1160</v>
      </c>
      <c r="M2832" s="12" t="s">
        <v>2</v>
      </c>
      <c r="N2832" s="11">
        <v>1272</v>
      </c>
      <c r="O2832" s="11">
        <v>2623</v>
      </c>
      <c r="P2832" s="11">
        <v>2036</v>
      </c>
      <c r="Q2832" s="11">
        <v>1671</v>
      </c>
      <c r="R2832" s="12" t="s">
        <v>2</v>
      </c>
      <c r="S2832" s="11">
        <v>-1844</v>
      </c>
      <c r="T2832" s="11">
        <v>-1881</v>
      </c>
      <c r="U2832" s="11">
        <v>-1068</v>
      </c>
      <c r="V2832" s="11">
        <v>-2495</v>
      </c>
      <c r="W2832" s="13">
        <v>13.789</v>
      </c>
      <c r="X2832" s="13">
        <v>16.355</v>
      </c>
      <c r="Y2832" s="13">
        <v>12.808</v>
      </c>
      <c r="Z2832" s="13">
        <v>9.0180000000000007</v>
      </c>
      <c r="AA2832" s="13">
        <v>4.742</v>
      </c>
      <c r="AB2832" s="1">
        <v>4125</v>
      </c>
      <c r="AC2832" s="13">
        <v>12.610001</v>
      </c>
      <c r="AD2832" s="13">
        <v>0.59247300000000003</v>
      </c>
      <c r="AE2832" s="1" t="s">
        <v>12654</v>
      </c>
      <c r="AF2832" s="1" t="s">
        <v>12664</v>
      </c>
    </row>
    <row r="2833" spans="1:32" x14ac:dyDescent="0.2">
      <c r="A2833" s="1" t="s">
        <v>7010</v>
      </c>
      <c r="B2833" s="10">
        <v>4916493</v>
      </c>
      <c r="C2833" s="1" t="s">
        <v>2911</v>
      </c>
      <c r="D2833" s="1" t="s">
        <v>237</v>
      </c>
      <c r="E2833" s="11">
        <v>9483144</v>
      </c>
      <c r="F2833" s="11">
        <v>-710</v>
      </c>
      <c r="G2833" s="11">
        <v>-912</v>
      </c>
      <c r="H2833" s="11">
        <v>238</v>
      </c>
      <c r="I2833" s="11">
        <v>1164</v>
      </c>
      <c r="J2833" s="11">
        <v>2097</v>
      </c>
      <c r="K2833" s="12" t="s">
        <v>2</v>
      </c>
      <c r="L2833" s="12" t="s">
        <v>2</v>
      </c>
      <c r="M2833" s="11">
        <v>-763</v>
      </c>
      <c r="N2833" s="11">
        <v>-755</v>
      </c>
      <c r="O2833" s="11">
        <v>973</v>
      </c>
      <c r="P2833" s="11">
        <v>529</v>
      </c>
      <c r="Q2833" s="11">
        <v>3775</v>
      </c>
      <c r="R2833" s="11">
        <v>187</v>
      </c>
      <c r="S2833" s="11">
        <v>-83</v>
      </c>
      <c r="T2833" s="11">
        <v>-115</v>
      </c>
      <c r="U2833" s="11">
        <v>-118</v>
      </c>
      <c r="V2833" s="11">
        <v>-82</v>
      </c>
      <c r="W2833" s="13">
        <v>-6.2649999999999997</v>
      </c>
      <c r="X2833" s="13">
        <v>-8.7829999999999995</v>
      </c>
      <c r="Y2833" s="13">
        <v>-1.5269999999999999</v>
      </c>
      <c r="Z2833" s="13">
        <v>4.9880000000000004</v>
      </c>
      <c r="AA2833" s="13">
        <v>7.8410000000000002</v>
      </c>
      <c r="AB2833" s="1">
        <v>8119</v>
      </c>
      <c r="AC2833" s="13">
        <v>18.377358000000001</v>
      </c>
      <c r="AD2833" s="13">
        <v>0.52588900000000005</v>
      </c>
      <c r="AE2833" s="1" t="s">
        <v>12654</v>
      </c>
      <c r="AF2833" s="1" t="s">
        <v>12657</v>
      </c>
    </row>
    <row r="2834" spans="1:32" x14ac:dyDescent="0.2">
      <c r="A2834" s="1" t="s">
        <v>7011</v>
      </c>
      <c r="B2834" s="10">
        <v>4986117</v>
      </c>
      <c r="C2834" s="1" t="s">
        <v>2912</v>
      </c>
      <c r="D2834" s="1" t="s">
        <v>105</v>
      </c>
      <c r="E2834" s="11">
        <v>22122040</v>
      </c>
      <c r="F2834" s="11">
        <v>11932</v>
      </c>
      <c r="G2834" s="11">
        <v>11869</v>
      </c>
      <c r="H2834" s="11">
        <v>8088</v>
      </c>
      <c r="I2834" s="11">
        <v>4887</v>
      </c>
      <c r="J2834" s="11">
        <v>8440</v>
      </c>
      <c r="K2834" s="13">
        <v>8550</v>
      </c>
      <c r="L2834" s="13">
        <v>9250</v>
      </c>
      <c r="M2834" s="11">
        <v>22300</v>
      </c>
      <c r="N2834" s="11">
        <v>11328</v>
      </c>
      <c r="O2834" s="11">
        <v>10852</v>
      </c>
      <c r="P2834" s="11">
        <v>19814</v>
      </c>
      <c r="Q2834" s="11">
        <v>13925</v>
      </c>
      <c r="R2834" s="11">
        <v>-12498</v>
      </c>
      <c r="S2834" s="11">
        <v>-11704</v>
      </c>
      <c r="T2834" s="11">
        <v>-10172</v>
      </c>
      <c r="U2834" s="11">
        <v>-6264</v>
      </c>
      <c r="V2834" s="11">
        <v>-5079</v>
      </c>
      <c r="W2834" s="13">
        <v>5.6680000000000001</v>
      </c>
      <c r="X2834" s="13">
        <v>4.9359999999999999</v>
      </c>
      <c r="Y2834" s="13">
        <v>4.2080000000000002</v>
      </c>
      <c r="Z2834" s="13">
        <v>-5.944</v>
      </c>
      <c r="AA2834" s="13">
        <v>3.5049999999999999</v>
      </c>
      <c r="AB2834" s="1">
        <v>4471</v>
      </c>
      <c r="AC2834" s="13">
        <v>7.0367319999999998</v>
      </c>
      <c r="AD2834" s="13">
        <v>0.64738700000000005</v>
      </c>
      <c r="AE2834" s="1" t="s">
        <v>12654</v>
      </c>
      <c r="AF2834" s="1" t="s">
        <v>12667</v>
      </c>
    </row>
    <row r="2835" spans="1:32" x14ac:dyDescent="0.2">
      <c r="A2835" s="1" t="s">
        <v>7012</v>
      </c>
      <c r="B2835" s="10">
        <v>4994216</v>
      </c>
      <c r="C2835" s="1" t="s">
        <v>2913</v>
      </c>
      <c r="D2835" s="1" t="s">
        <v>108</v>
      </c>
      <c r="E2835" s="11">
        <v>35491488</v>
      </c>
      <c r="F2835" s="11">
        <v>4749</v>
      </c>
      <c r="G2835" s="11">
        <v>10890</v>
      </c>
      <c r="H2835" s="11">
        <v>13341</v>
      </c>
      <c r="I2835" s="11">
        <v>11730</v>
      </c>
      <c r="J2835" s="11">
        <v>7859</v>
      </c>
      <c r="K2835" s="13">
        <v>10900</v>
      </c>
      <c r="L2835" s="13">
        <v>12150</v>
      </c>
      <c r="M2835" s="11">
        <v>4959</v>
      </c>
      <c r="N2835" s="11">
        <v>8234</v>
      </c>
      <c r="O2835" s="11">
        <v>8258</v>
      </c>
      <c r="P2835" s="11">
        <v>21452</v>
      </c>
      <c r="Q2835" s="11">
        <v>15788</v>
      </c>
      <c r="R2835" s="11">
        <v>-4294</v>
      </c>
      <c r="S2835" s="11">
        <v>-4826</v>
      </c>
      <c r="T2835" s="11">
        <v>-4422</v>
      </c>
      <c r="U2835" s="11">
        <v>-6466</v>
      </c>
      <c r="V2835" s="11">
        <v>-3734</v>
      </c>
      <c r="W2835" s="13">
        <v>5.931</v>
      </c>
      <c r="X2835" s="13">
        <v>11.936999999999999</v>
      </c>
      <c r="Y2835" s="13">
        <v>13.125999999999999</v>
      </c>
      <c r="Z2835" s="13">
        <v>10.294</v>
      </c>
      <c r="AA2835" s="13">
        <v>5.0389999999999997</v>
      </c>
      <c r="AB2835" s="1">
        <v>6516</v>
      </c>
      <c r="AC2835" s="13">
        <v>17.536728</v>
      </c>
      <c r="AD2835" s="13">
        <v>1.118282</v>
      </c>
      <c r="AE2835" s="1" t="s">
        <v>12654</v>
      </c>
      <c r="AF2835" s="1" t="s">
        <v>12658</v>
      </c>
    </row>
    <row r="2836" spans="1:32" x14ac:dyDescent="0.2">
      <c r="A2836" s="1" t="s">
        <v>7013</v>
      </c>
      <c r="B2836" s="10">
        <v>4303204</v>
      </c>
      <c r="C2836" s="1" t="s">
        <v>2914</v>
      </c>
      <c r="D2836" s="1" t="s">
        <v>693</v>
      </c>
      <c r="E2836" s="11">
        <v>22219371</v>
      </c>
      <c r="F2836" s="11">
        <v>782</v>
      </c>
      <c r="G2836" s="11">
        <v>1501</v>
      </c>
      <c r="H2836" s="11">
        <v>3493</v>
      </c>
      <c r="I2836" s="11">
        <v>4327</v>
      </c>
      <c r="J2836" s="11">
        <v>4066</v>
      </c>
      <c r="K2836" s="12" t="s">
        <v>2</v>
      </c>
      <c r="L2836" s="12" t="s">
        <v>2</v>
      </c>
      <c r="M2836" s="11">
        <v>2020</v>
      </c>
      <c r="N2836" s="11">
        <v>6142</v>
      </c>
      <c r="O2836" s="11">
        <v>5158</v>
      </c>
      <c r="P2836" s="11">
        <v>8507</v>
      </c>
      <c r="Q2836" s="11">
        <v>5898</v>
      </c>
      <c r="R2836" s="11">
        <v>-4454</v>
      </c>
      <c r="S2836" s="11">
        <v>-4174</v>
      </c>
      <c r="T2836" s="11">
        <v>-6716</v>
      </c>
      <c r="U2836" s="11">
        <v>-10110</v>
      </c>
      <c r="V2836" s="11">
        <v>-7808</v>
      </c>
      <c r="W2836" s="13">
        <v>1.1040000000000001</v>
      </c>
      <c r="X2836" s="13">
        <v>13.436999999999999</v>
      </c>
      <c r="Y2836" s="13">
        <v>5.5149999999999997</v>
      </c>
      <c r="Z2836" s="13">
        <v>5.98</v>
      </c>
      <c r="AA2836" s="13">
        <v>5.415</v>
      </c>
      <c r="AB2836" s="1">
        <v>9052</v>
      </c>
      <c r="AC2836" s="13">
        <v>11.774297000000001</v>
      </c>
      <c r="AD2836" s="13">
        <v>0.76370099999999996</v>
      </c>
      <c r="AE2836" s="1" t="s">
        <v>12654</v>
      </c>
      <c r="AF2836" s="1" t="s">
        <v>12673</v>
      </c>
    </row>
    <row r="2837" spans="1:32" x14ac:dyDescent="0.2">
      <c r="A2837" s="1" t="s">
        <v>7014</v>
      </c>
      <c r="B2837" s="10">
        <v>4990229</v>
      </c>
      <c r="C2837" s="1" t="s">
        <v>2915</v>
      </c>
      <c r="D2837" s="1" t="s">
        <v>148</v>
      </c>
      <c r="E2837" s="11">
        <v>15354654</v>
      </c>
      <c r="F2837" s="11">
        <v>-152</v>
      </c>
      <c r="G2837" s="11">
        <v>-352</v>
      </c>
      <c r="H2837" s="11">
        <v>-828</v>
      </c>
      <c r="I2837" s="11">
        <v>-1277</v>
      </c>
      <c r="J2837" s="11">
        <v>2124</v>
      </c>
      <c r="K2837" s="12" t="s">
        <v>2</v>
      </c>
      <c r="L2837" s="12" t="s">
        <v>2</v>
      </c>
      <c r="M2837" s="11">
        <v>-1323</v>
      </c>
      <c r="N2837" s="11">
        <v>2872</v>
      </c>
      <c r="O2837" s="11">
        <v>1511</v>
      </c>
      <c r="P2837" s="11">
        <v>-660</v>
      </c>
      <c r="Q2837" s="11">
        <v>-1553</v>
      </c>
      <c r="R2837" s="11">
        <v>1295</v>
      </c>
      <c r="S2837" s="11">
        <v>-353</v>
      </c>
      <c r="T2837" s="11">
        <v>670</v>
      </c>
      <c r="U2837" s="11">
        <v>-936</v>
      </c>
      <c r="V2837" s="11">
        <v>-591</v>
      </c>
      <c r="W2837" s="13">
        <v>1.1479999999999999</v>
      </c>
      <c r="X2837" s="13">
        <v>-0.55200000000000005</v>
      </c>
      <c r="Y2837" s="13">
        <v>1.5529999999999999</v>
      </c>
      <c r="Z2837" s="13">
        <v>-2.319</v>
      </c>
      <c r="AA2837" s="13">
        <v>6.0640000000000001</v>
      </c>
      <c r="AB2837" s="1">
        <v>1960</v>
      </c>
      <c r="AC2837" s="13">
        <v>13.130991</v>
      </c>
      <c r="AD2837" s="13">
        <v>0.72201400000000004</v>
      </c>
      <c r="AE2837" s="1" t="s">
        <v>12654</v>
      </c>
      <c r="AF2837" s="1" t="s">
        <v>12658</v>
      </c>
    </row>
    <row r="2838" spans="1:32" x14ac:dyDescent="0.2">
      <c r="A2838" s="1" t="s">
        <v>7015</v>
      </c>
      <c r="B2838" s="10">
        <v>4985185</v>
      </c>
      <c r="C2838" s="1" t="s">
        <v>2916</v>
      </c>
      <c r="D2838" s="1" t="s">
        <v>1</v>
      </c>
      <c r="E2838" s="11">
        <v>11205914</v>
      </c>
      <c r="F2838" s="11">
        <v>782</v>
      </c>
      <c r="G2838" s="11">
        <v>549</v>
      </c>
      <c r="H2838" s="11">
        <v>-150</v>
      </c>
      <c r="I2838" s="11">
        <v>953</v>
      </c>
      <c r="J2838" s="11">
        <v>956</v>
      </c>
      <c r="K2838" s="12" t="s">
        <v>2</v>
      </c>
      <c r="L2838" s="12" t="s">
        <v>2</v>
      </c>
      <c r="M2838" s="11">
        <v>6107</v>
      </c>
      <c r="N2838" s="11">
        <v>4179</v>
      </c>
      <c r="O2838" s="11">
        <v>2555</v>
      </c>
      <c r="P2838" s="11">
        <v>3538</v>
      </c>
      <c r="Q2838" s="11">
        <v>-2371</v>
      </c>
      <c r="R2838" s="11">
        <v>-106</v>
      </c>
      <c r="S2838" s="11">
        <v>462</v>
      </c>
      <c r="T2838" s="11">
        <v>-117</v>
      </c>
      <c r="U2838" s="11">
        <v>-16</v>
      </c>
      <c r="V2838" s="11">
        <v>-46</v>
      </c>
      <c r="W2838" s="13">
        <v>3.0459999999999998</v>
      </c>
      <c r="X2838" s="13">
        <v>2.0390000000000001</v>
      </c>
      <c r="Y2838" s="13">
        <v>-1.657</v>
      </c>
      <c r="Z2838" s="13">
        <v>4.4050000000000002</v>
      </c>
      <c r="AA2838" s="13">
        <v>4.4530000000000003</v>
      </c>
      <c r="AB2838" s="1">
        <v>1420</v>
      </c>
      <c r="AC2838" s="13">
        <v>7.0398319999999996</v>
      </c>
      <c r="AD2838" s="13">
        <v>0.51857200000000003</v>
      </c>
      <c r="AE2838" s="1" t="s">
        <v>12654</v>
      </c>
      <c r="AF2838" s="1" t="s">
        <v>12655</v>
      </c>
    </row>
    <row r="2839" spans="1:32" x14ac:dyDescent="0.2">
      <c r="A2839" s="1" t="s">
        <v>7016</v>
      </c>
      <c r="B2839" s="10">
        <v>6333496</v>
      </c>
      <c r="C2839" s="1" t="s">
        <v>2917</v>
      </c>
      <c r="D2839" s="1" t="s">
        <v>9</v>
      </c>
      <c r="E2839" s="11">
        <v>3005027</v>
      </c>
      <c r="F2839" s="11">
        <v>1317</v>
      </c>
      <c r="G2839" s="11">
        <v>867</v>
      </c>
      <c r="H2839" s="11">
        <v>1756</v>
      </c>
      <c r="I2839" s="11">
        <v>2456</v>
      </c>
      <c r="J2839" s="11">
        <v>2061</v>
      </c>
      <c r="K2839" s="12" t="s">
        <v>2</v>
      </c>
      <c r="L2839" s="12" t="s">
        <v>2</v>
      </c>
      <c r="M2839" s="11">
        <v>1467</v>
      </c>
      <c r="N2839" s="11">
        <v>1292</v>
      </c>
      <c r="O2839" s="11">
        <v>1169</v>
      </c>
      <c r="P2839" s="11">
        <v>2659</v>
      </c>
      <c r="Q2839" s="11">
        <v>1820</v>
      </c>
      <c r="R2839" s="11">
        <v>-231</v>
      </c>
      <c r="S2839" s="11">
        <v>-315</v>
      </c>
      <c r="T2839" s="11">
        <v>327</v>
      </c>
      <c r="U2839" s="11">
        <v>-49</v>
      </c>
      <c r="V2839" s="11">
        <v>-950</v>
      </c>
      <c r="W2839" s="13">
        <v>6.4169999999999998</v>
      </c>
      <c r="X2839" s="13">
        <v>4.3650000000000002</v>
      </c>
      <c r="Y2839" s="13">
        <v>9.1110000000000007</v>
      </c>
      <c r="Z2839" s="13">
        <v>9.61</v>
      </c>
      <c r="AA2839" s="13">
        <v>7.7169999999999996</v>
      </c>
      <c r="AB2839" s="1">
        <v>5958</v>
      </c>
      <c r="AC2839" s="13">
        <v>8.8507569999999998</v>
      </c>
      <c r="AD2839" s="13">
        <v>0.62291600000000003</v>
      </c>
      <c r="AE2839" s="1" t="s">
        <v>12654</v>
      </c>
      <c r="AF2839" s="1" t="s">
        <v>12658</v>
      </c>
    </row>
    <row r="2840" spans="1:32" x14ac:dyDescent="0.2">
      <c r="A2840" s="1" t="s">
        <v>7017</v>
      </c>
      <c r="B2840" s="10">
        <v>4256684</v>
      </c>
      <c r="C2840" s="1" t="s">
        <v>2918</v>
      </c>
      <c r="D2840" s="1" t="s">
        <v>337</v>
      </c>
      <c r="E2840" s="11">
        <v>10176656</v>
      </c>
      <c r="F2840" s="11">
        <v>-8914</v>
      </c>
      <c r="G2840" s="11">
        <v>-1058</v>
      </c>
      <c r="H2840" s="11">
        <v>2237</v>
      </c>
      <c r="I2840" s="11">
        <v>3048</v>
      </c>
      <c r="J2840" s="11">
        <v>2716</v>
      </c>
      <c r="K2840" s="12" t="s">
        <v>2</v>
      </c>
      <c r="L2840" s="12" t="s">
        <v>2</v>
      </c>
      <c r="M2840" s="11">
        <v>-5656</v>
      </c>
      <c r="N2840" s="11">
        <v>-1638</v>
      </c>
      <c r="O2840" s="11">
        <v>4215</v>
      </c>
      <c r="P2840" s="11">
        <v>4419</v>
      </c>
      <c r="Q2840" s="11">
        <v>2681</v>
      </c>
      <c r="R2840" s="11">
        <v>15761</v>
      </c>
      <c r="S2840" s="11">
        <v>-1356</v>
      </c>
      <c r="T2840" s="11">
        <v>-1048</v>
      </c>
      <c r="U2840" s="11">
        <v>-2337</v>
      </c>
      <c r="V2840" s="11">
        <v>1629</v>
      </c>
      <c r="W2840" s="13">
        <v>-13.81</v>
      </c>
      <c r="X2840" s="13">
        <v>1.962</v>
      </c>
      <c r="Y2840" s="13">
        <v>5.7229999999999999</v>
      </c>
      <c r="Z2840" s="13">
        <v>7.18</v>
      </c>
      <c r="AA2840" s="13">
        <v>9.9529999999999994</v>
      </c>
      <c r="AB2840" s="1">
        <v>8011</v>
      </c>
      <c r="AC2840" s="13">
        <v>10.812822000000001</v>
      </c>
      <c r="AD2840" s="13">
        <v>0.89334599999999997</v>
      </c>
      <c r="AE2840" s="1" t="s">
        <v>12654</v>
      </c>
      <c r="AF2840" s="1" t="s">
        <v>12655</v>
      </c>
    </row>
    <row r="2841" spans="1:32" x14ac:dyDescent="0.2">
      <c r="A2841" s="1" t="s">
        <v>7018</v>
      </c>
      <c r="B2841" s="10">
        <v>4993654</v>
      </c>
      <c r="C2841" s="1" t="s">
        <v>2919</v>
      </c>
      <c r="D2841" s="1" t="s">
        <v>53</v>
      </c>
      <c r="E2841" s="11">
        <v>28810173</v>
      </c>
      <c r="F2841" s="11">
        <v>5506</v>
      </c>
      <c r="G2841" s="11">
        <v>5319</v>
      </c>
      <c r="H2841" s="11">
        <v>6740</v>
      </c>
      <c r="I2841" s="11">
        <v>7073</v>
      </c>
      <c r="J2841" s="11">
        <v>7073</v>
      </c>
      <c r="K2841" s="13">
        <v>7620</v>
      </c>
      <c r="L2841" s="13">
        <v>8270</v>
      </c>
      <c r="M2841" s="11">
        <v>2253</v>
      </c>
      <c r="N2841" s="11">
        <v>-3395</v>
      </c>
      <c r="O2841" s="11">
        <v>5917</v>
      </c>
      <c r="P2841" s="11">
        <v>5447</v>
      </c>
      <c r="Q2841" s="11">
        <v>5447</v>
      </c>
      <c r="R2841" s="11">
        <v>-1009</v>
      </c>
      <c r="S2841" s="11">
        <v>-1809</v>
      </c>
      <c r="T2841" s="11">
        <v>-2914</v>
      </c>
      <c r="U2841" s="11">
        <v>-2035</v>
      </c>
      <c r="V2841" s="11">
        <v>-2035</v>
      </c>
      <c r="W2841" s="13">
        <v>13.023</v>
      </c>
      <c r="X2841" s="13">
        <v>11.683</v>
      </c>
      <c r="Y2841" s="13">
        <v>11.67</v>
      </c>
      <c r="Z2841" s="13">
        <v>11.37</v>
      </c>
      <c r="AA2841" s="13">
        <v>11.37</v>
      </c>
      <c r="AB2841" s="1">
        <v>3176</v>
      </c>
      <c r="AC2841" s="13">
        <v>9.1667430000000003</v>
      </c>
      <c r="AD2841" s="13">
        <v>0.91261300000000001</v>
      </c>
      <c r="AE2841" s="1" t="s">
        <v>12654</v>
      </c>
      <c r="AF2841" s="1" t="s">
        <v>12658</v>
      </c>
    </row>
    <row r="2842" spans="1:32" x14ac:dyDescent="0.2">
      <c r="A2842" s="1" t="s">
        <v>7019</v>
      </c>
      <c r="B2842" s="10">
        <v>4554920</v>
      </c>
      <c r="C2842" s="1" t="s">
        <v>2920</v>
      </c>
      <c r="D2842" s="1" t="s">
        <v>7</v>
      </c>
      <c r="E2842" s="11">
        <v>7283394</v>
      </c>
      <c r="F2842" s="11">
        <v>637</v>
      </c>
      <c r="G2842" s="11">
        <v>5</v>
      </c>
      <c r="H2842" s="11">
        <v>-259</v>
      </c>
      <c r="I2842" s="11">
        <v>84</v>
      </c>
      <c r="J2842" s="11">
        <v>124</v>
      </c>
      <c r="K2842" s="12" t="s">
        <v>2</v>
      </c>
      <c r="L2842" s="12" t="s">
        <v>2</v>
      </c>
      <c r="M2842" s="11">
        <v>1097</v>
      </c>
      <c r="N2842" s="11">
        <v>-949</v>
      </c>
      <c r="O2842" s="11">
        <v>-515</v>
      </c>
      <c r="P2842" s="11">
        <v>342</v>
      </c>
      <c r="Q2842" s="11">
        <v>41</v>
      </c>
      <c r="R2842" s="11">
        <v>-330</v>
      </c>
      <c r="S2842" s="11">
        <v>-299</v>
      </c>
      <c r="T2842" s="11">
        <v>-146</v>
      </c>
      <c r="U2842" s="11">
        <v>-122</v>
      </c>
      <c r="V2842" s="11">
        <v>-137</v>
      </c>
      <c r="W2842" s="13">
        <v>5.7770000000000001</v>
      </c>
      <c r="X2842" s="13">
        <v>-8.5549999999999997</v>
      </c>
      <c r="Y2842" s="13">
        <v>-17.459</v>
      </c>
      <c r="Z2842" s="13">
        <v>-1.762</v>
      </c>
      <c r="AA2842" s="13">
        <v>6.51</v>
      </c>
      <c r="AB2842" s="1">
        <v>3058</v>
      </c>
      <c r="AC2842" s="13">
        <v>15.543688</v>
      </c>
      <c r="AD2842" s="13">
        <v>1.7720389999999999</v>
      </c>
      <c r="AE2842" s="1" t="s">
        <v>12654</v>
      </c>
      <c r="AF2842" s="1" t="s">
        <v>12657</v>
      </c>
    </row>
    <row r="2843" spans="1:32" x14ac:dyDescent="0.2">
      <c r="A2843" s="1" t="s">
        <v>7020</v>
      </c>
      <c r="B2843" s="10">
        <v>6355599</v>
      </c>
      <c r="C2843" s="1" t="s">
        <v>2921</v>
      </c>
      <c r="D2843" s="1" t="s">
        <v>112</v>
      </c>
      <c r="E2843" s="11">
        <v>6044430</v>
      </c>
      <c r="F2843" s="11">
        <v>147</v>
      </c>
      <c r="G2843" s="11">
        <v>1073</v>
      </c>
      <c r="H2843" s="11">
        <v>966</v>
      </c>
      <c r="I2843" s="11">
        <v>596</v>
      </c>
      <c r="J2843" s="11">
        <v>668</v>
      </c>
      <c r="K2843" s="12" t="s">
        <v>2</v>
      </c>
      <c r="L2843" s="12" t="s">
        <v>2</v>
      </c>
      <c r="M2843" s="11">
        <v>2022</v>
      </c>
      <c r="N2843" s="11">
        <v>259</v>
      </c>
      <c r="O2843" s="11">
        <v>651</v>
      </c>
      <c r="P2843" s="11">
        <v>1033</v>
      </c>
      <c r="Q2843" s="11">
        <v>1417</v>
      </c>
      <c r="R2843" s="11">
        <v>-249</v>
      </c>
      <c r="S2843" s="11">
        <v>-200</v>
      </c>
      <c r="T2843" s="11">
        <v>-880</v>
      </c>
      <c r="U2843" s="11">
        <v>-335</v>
      </c>
      <c r="V2843" s="11">
        <v>-522</v>
      </c>
      <c r="W2843" s="13">
        <v>1.7569999999999999</v>
      </c>
      <c r="X2843" s="13">
        <v>8.4870000000000001</v>
      </c>
      <c r="Y2843" s="13">
        <v>7.56</v>
      </c>
      <c r="Z2843" s="13">
        <v>4.2889999999999997</v>
      </c>
      <c r="AA2843" s="13">
        <v>4.9740000000000002</v>
      </c>
      <c r="AB2843" s="1">
        <v>5697</v>
      </c>
      <c r="AC2843" s="13">
        <v>6.8863539999999999</v>
      </c>
      <c r="AD2843" s="13">
        <v>0.384635</v>
      </c>
      <c r="AE2843" s="1" t="s">
        <v>12654</v>
      </c>
      <c r="AF2843" s="1" t="s">
        <v>12667</v>
      </c>
    </row>
    <row r="2844" spans="1:32" x14ac:dyDescent="0.2">
      <c r="A2844" s="1" t="s">
        <v>7021</v>
      </c>
      <c r="B2844" s="10">
        <v>4990568</v>
      </c>
      <c r="C2844" s="1" t="s">
        <v>2922</v>
      </c>
      <c r="D2844" s="1" t="s">
        <v>148</v>
      </c>
      <c r="E2844" s="11">
        <v>3249487</v>
      </c>
      <c r="F2844" s="11">
        <v>82</v>
      </c>
      <c r="G2844" s="11">
        <v>119</v>
      </c>
      <c r="H2844" s="11">
        <v>120</v>
      </c>
      <c r="I2844" s="11">
        <v>525</v>
      </c>
      <c r="J2844" s="11">
        <v>689</v>
      </c>
      <c r="K2844" s="12" t="s">
        <v>2</v>
      </c>
      <c r="L2844" s="12" t="s">
        <v>2</v>
      </c>
      <c r="M2844" s="11">
        <v>823</v>
      </c>
      <c r="N2844" s="11">
        <v>1</v>
      </c>
      <c r="O2844" s="11">
        <v>-910</v>
      </c>
      <c r="P2844" s="11">
        <v>1027</v>
      </c>
      <c r="Q2844" s="11">
        <v>1087</v>
      </c>
      <c r="R2844" s="11">
        <v>-38</v>
      </c>
      <c r="S2844" s="11">
        <v>-628</v>
      </c>
      <c r="T2844" s="11">
        <v>-434</v>
      </c>
      <c r="U2844" s="11">
        <v>-317</v>
      </c>
      <c r="V2844" s="11">
        <v>106</v>
      </c>
      <c r="W2844" s="13">
        <v>0.36299999999999999</v>
      </c>
      <c r="X2844" s="13">
        <v>1.1839999999999999</v>
      </c>
      <c r="Y2844" s="13">
        <v>1.069</v>
      </c>
      <c r="Z2844" s="13">
        <v>3.3130000000000002</v>
      </c>
      <c r="AA2844" s="13">
        <v>4.2060000000000004</v>
      </c>
      <c r="AB2844" s="1">
        <v>1841</v>
      </c>
      <c r="AC2844" s="13">
        <v>8.3349679999999999</v>
      </c>
      <c r="AD2844" s="13">
        <v>0.31957099999999999</v>
      </c>
      <c r="AE2844" s="1" t="s">
        <v>12654</v>
      </c>
      <c r="AF2844" s="1" t="s">
        <v>12658</v>
      </c>
    </row>
    <row r="2845" spans="1:32" x14ac:dyDescent="0.2">
      <c r="A2845" s="1" t="s">
        <v>7022</v>
      </c>
      <c r="B2845" s="10">
        <v>14145007</v>
      </c>
      <c r="C2845" s="1" t="s">
        <v>2923</v>
      </c>
      <c r="D2845" s="1" t="s">
        <v>41</v>
      </c>
      <c r="E2845" s="11">
        <v>1528700</v>
      </c>
      <c r="F2845" s="12" t="s">
        <v>2</v>
      </c>
      <c r="G2845" s="11">
        <v>-87</v>
      </c>
      <c r="H2845" s="11">
        <v>-147</v>
      </c>
      <c r="I2845" s="11">
        <v>-20</v>
      </c>
      <c r="J2845" s="11">
        <v>-20</v>
      </c>
      <c r="K2845" s="12" t="s">
        <v>2</v>
      </c>
      <c r="L2845" s="12" t="s">
        <v>2</v>
      </c>
      <c r="M2845" s="12" t="s">
        <v>2</v>
      </c>
      <c r="N2845" s="12" t="s">
        <v>2</v>
      </c>
      <c r="O2845" s="12" t="s">
        <v>2</v>
      </c>
      <c r="P2845" s="11">
        <v>-31</v>
      </c>
      <c r="Q2845" s="11">
        <v>-31</v>
      </c>
      <c r="R2845" s="12" t="s">
        <v>2</v>
      </c>
      <c r="S2845" s="12" t="s">
        <v>2</v>
      </c>
      <c r="T2845" s="12" t="s">
        <v>2</v>
      </c>
      <c r="U2845" s="11">
        <v>-99</v>
      </c>
      <c r="V2845" s="11">
        <v>-99</v>
      </c>
      <c r="W2845" s="12" t="s">
        <v>2</v>
      </c>
      <c r="X2845" s="12" t="s">
        <v>2</v>
      </c>
      <c r="Y2845" s="13">
        <v>82.352999999999994</v>
      </c>
      <c r="Z2845" s="13">
        <v>68.234999999999999</v>
      </c>
      <c r="AA2845" s="13">
        <v>68.234999999999999</v>
      </c>
      <c r="AB2845" s="1" t="s">
        <v>7023</v>
      </c>
      <c r="AC2845" s="12" t="s">
        <v>4019</v>
      </c>
      <c r="AD2845" s="13">
        <v>8.5852470000000007</v>
      </c>
      <c r="AE2845" s="1" t="s">
        <v>12654</v>
      </c>
      <c r="AF2845" s="1" t="s">
        <v>12663</v>
      </c>
    </row>
    <row r="2846" spans="1:32" x14ac:dyDescent="0.2">
      <c r="A2846" s="1" t="s">
        <v>7024</v>
      </c>
      <c r="B2846" s="10">
        <v>4554564</v>
      </c>
      <c r="C2846" s="1" t="s">
        <v>2924</v>
      </c>
      <c r="D2846" s="1" t="s">
        <v>125</v>
      </c>
      <c r="E2846" s="11">
        <v>3119738</v>
      </c>
      <c r="F2846" s="11">
        <v>1142</v>
      </c>
      <c r="G2846" s="11">
        <v>1537</v>
      </c>
      <c r="H2846" s="11">
        <v>1013</v>
      </c>
      <c r="I2846" s="11">
        <v>535</v>
      </c>
      <c r="J2846" s="11">
        <v>706</v>
      </c>
      <c r="K2846" s="12" t="s">
        <v>2</v>
      </c>
      <c r="L2846" s="12" t="s">
        <v>2</v>
      </c>
      <c r="M2846" s="11">
        <v>837</v>
      </c>
      <c r="N2846" s="11">
        <v>1573</v>
      </c>
      <c r="O2846" s="11">
        <v>1430</v>
      </c>
      <c r="P2846" s="11">
        <v>1077</v>
      </c>
      <c r="Q2846" s="11">
        <v>730</v>
      </c>
      <c r="R2846" s="11">
        <v>-3148</v>
      </c>
      <c r="S2846" s="11">
        <v>-830</v>
      </c>
      <c r="T2846" s="11">
        <v>-409</v>
      </c>
      <c r="U2846" s="11">
        <v>-395</v>
      </c>
      <c r="V2846" s="11">
        <v>-1240</v>
      </c>
      <c r="W2846" s="13">
        <v>8.9440000000000008</v>
      </c>
      <c r="X2846" s="13">
        <v>10.659000000000001</v>
      </c>
      <c r="Y2846" s="13">
        <v>6.0229999999999997</v>
      </c>
      <c r="Z2846" s="13">
        <v>3.2909999999999999</v>
      </c>
      <c r="AA2846" s="13">
        <v>4.0579999999999998</v>
      </c>
      <c r="AB2846" s="1">
        <v>9776</v>
      </c>
      <c r="AC2846" s="13">
        <v>7.182296</v>
      </c>
      <c r="AD2846" s="13">
        <v>0.31014000000000003</v>
      </c>
      <c r="AE2846" s="1" t="s">
        <v>12654</v>
      </c>
      <c r="AF2846" s="1" t="s">
        <v>12672</v>
      </c>
    </row>
    <row r="2847" spans="1:32" x14ac:dyDescent="0.2">
      <c r="A2847" s="1" t="s">
        <v>7025</v>
      </c>
      <c r="B2847" s="10">
        <v>4916163</v>
      </c>
      <c r="C2847" s="1" t="s">
        <v>2925</v>
      </c>
      <c r="D2847" s="1" t="s">
        <v>271</v>
      </c>
      <c r="E2847" s="11">
        <v>77969219</v>
      </c>
      <c r="F2847" s="11">
        <v>5301</v>
      </c>
      <c r="G2847" s="11">
        <v>9014</v>
      </c>
      <c r="H2847" s="11">
        <v>15486</v>
      </c>
      <c r="I2847" s="11">
        <v>22509</v>
      </c>
      <c r="J2847" s="11">
        <v>22509</v>
      </c>
      <c r="K2847" s="13">
        <v>21092.68333</v>
      </c>
      <c r="L2847" s="13">
        <v>44854.235999999997</v>
      </c>
      <c r="M2847" s="11">
        <v>30308</v>
      </c>
      <c r="N2847" s="11">
        <v>7814</v>
      </c>
      <c r="O2847" s="11">
        <v>45446</v>
      </c>
      <c r="P2847" s="11">
        <v>36109</v>
      </c>
      <c r="Q2847" s="11">
        <v>36109</v>
      </c>
      <c r="R2847" s="11">
        <v>20729</v>
      </c>
      <c r="S2847" s="11">
        <v>-46137</v>
      </c>
      <c r="T2847" s="11">
        <v>-16439</v>
      </c>
      <c r="U2847" s="11">
        <v>-5836</v>
      </c>
      <c r="V2847" s="11">
        <v>-5836</v>
      </c>
      <c r="W2847" s="13">
        <v>7.8470000000000004</v>
      </c>
      <c r="X2847" s="13">
        <v>3.3370000000000002</v>
      </c>
      <c r="Y2847" s="13">
        <v>4.9980000000000002</v>
      </c>
      <c r="Z2847" s="13">
        <v>4.0860000000000003</v>
      </c>
      <c r="AA2847" s="13">
        <v>4.0860000000000003</v>
      </c>
      <c r="AB2847" s="1">
        <v>2501</v>
      </c>
      <c r="AC2847" s="13">
        <v>171.24552600000001</v>
      </c>
      <c r="AD2847" s="13">
        <v>3.0337689999999999</v>
      </c>
      <c r="AE2847" s="1" t="s">
        <v>12654</v>
      </c>
      <c r="AF2847" s="1" t="s">
        <v>12674</v>
      </c>
    </row>
    <row r="2848" spans="1:32" x14ac:dyDescent="0.2">
      <c r="A2848" s="1" t="s">
        <v>7026</v>
      </c>
      <c r="B2848" s="10">
        <v>8270327</v>
      </c>
      <c r="C2848" s="1" t="s">
        <v>2926</v>
      </c>
      <c r="D2848" s="1" t="s">
        <v>370</v>
      </c>
      <c r="E2848" s="11">
        <v>5596114</v>
      </c>
      <c r="F2848" s="11">
        <v>145</v>
      </c>
      <c r="G2848" s="11">
        <v>339</v>
      </c>
      <c r="H2848" s="11">
        <v>364</v>
      </c>
      <c r="I2848" s="11">
        <v>379</v>
      </c>
      <c r="J2848" s="11">
        <v>186</v>
      </c>
      <c r="K2848" s="12" t="s">
        <v>2</v>
      </c>
      <c r="L2848" s="12" t="s">
        <v>2</v>
      </c>
      <c r="M2848" s="12" t="s">
        <v>2</v>
      </c>
      <c r="N2848" s="12" t="s">
        <v>2</v>
      </c>
      <c r="O2848" s="12" t="s">
        <v>2</v>
      </c>
      <c r="P2848" s="11">
        <v>229</v>
      </c>
      <c r="Q2848" s="11">
        <v>56</v>
      </c>
      <c r="R2848" s="12" t="s">
        <v>2</v>
      </c>
      <c r="S2848" s="12" t="s">
        <v>2</v>
      </c>
      <c r="T2848" s="12" t="s">
        <v>2</v>
      </c>
      <c r="U2848" s="11">
        <v>-371</v>
      </c>
      <c r="V2848" s="11">
        <v>-683</v>
      </c>
      <c r="W2848" s="12" t="s">
        <v>2</v>
      </c>
      <c r="X2848" s="13">
        <v>8.2370000000000001</v>
      </c>
      <c r="Y2848" s="13">
        <v>15.013999999999999</v>
      </c>
      <c r="Z2848" s="13">
        <v>4.4829999999999997</v>
      </c>
      <c r="AA2848" s="13">
        <v>2.6440000000000001</v>
      </c>
      <c r="AB2848" s="1">
        <v>3958</v>
      </c>
      <c r="AC2848" s="13">
        <v>13.036243000000001</v>
      </c>
      <c r="AD2848" s="13">
        <v>0.34609000000000001</v>
      </c>
      <c r="AE2848" s="1" t="s">
        <v>12654</v>
      </c>
      <c r="AF2848" s="1" t="s">
        <v>12664</v>
      </c>
    </row>
    <row r="2849" spans="1:32" x14ac:dyDescent="0.2">
      <c r="A2849" s="1" t="s">
        <v>7027</v>
      </c>
      <c r="B2849" s="10">
        <v>4989944</v>
      </c>
      <c r="C2849" s="1" t="s">
        <v>2927</v>
      </c>
      <c r="D2849" s="1" t="s">
        <v>148</v>
      </c>
      <c r="E2849" s="11">
        <v>15153302</v>
      </c>
      <c r="F2849" s="11">
        <v>1007</v>
      </c>
      <c r="G2849" s="11">
        <v>742</v>
      </c>
      <c r="H2849" s="11">
        <v>1824</v>
      </c>
      <c r="I2849" s="11">
        <v>201</v>
      </c>
      <c r="J2849" s="11">
        <v>961</v>
      </c>
      <c r="K2849" s="12" t="s">
        <v>2</v>
      </c>
      <c r="L2849" s="12" t="s">
        <v>2</v>
      </c>
      <c r="M2849" s="11">
        <v>194</v>
      </c>
      <c r="N2849" s="11">
        <v>1319</v>
      </c>
      <c r="O2849" s="11">
        <v>2907</v>
      </c>
      <c r="P2849" s="11">
        <v>2007</v>
      </c>
      <c r="Q2849" s="11">
        <v>900</v>
      </c>
      <c r="R2849" s="11">
        <v>-109</v>
      </c>
      <c r="S2849" s="11">
        <v>-584</v>
      </c>
      <c r="T2849" s="11">
        <v>-21</v>
      </c>
      <c r="U2849" s="11">
        <v>-97</v>
      </c>
      <c r="V2849" s="11">
        <v>-362</v>
      </c>
      <c r="W2849" s="13">
        <v>4.5819999999999999</v>
      </c>
      <c r="X2849" s="13">
        <v>2.4529999999999998</v>
      </c>
      <c r="Y2849" s="13">
        <v>8.7959999999999994</v>
      </c>
      <c r="Z2849" s="13">
        <v>0.48699999999999999</v>
      </c>
      <c r="AA2849" s="13">
        <v>3.972</v>
      </c>
      <c r="AB2849" s="1">
        <v>1826</v>
      </c>
      <c r="AC2849" s="13">
        <v>23.645420000000001</v>
      </c>
      <c r="AD2849" s="13">
        <v>1.5780959999999999</v>
      </c>
      <c r="AE2849" s="1" t="s">
        <v>12654</v>
      </c>
      <c r="AF2849" s="1" t="s">
        <v>12658</v>
      </c>
    </row>
    <row r="2850" spans="1:32" x14ac:dyDescent="0.2">
      <c r="A2850" s="1" t="s">
        <v>7028</v>
      </c>
      <c r="B2850" s="10">
        <v>6333843</v>
      </c>
      <c r="C2850" s="1" t="s">
        <v>2928</v>
      </c>
      <c r="D2850" s="1" t="s">
        <v>174</v>
      </c>
      <c r="E2850" s="11">
        <v>32465329</v>
      </c>
      <c r="F2850" s="11">
        <v>5937</v>
      </c>
      <c r="G2850" s="11">
        <v>6404</v>
      </c>
      <c r="H2850" s="11">
        <v>8842</v>
      </c>
      <c r="I2850" s="11">
        <v>10385</v>
      </c>
      <c r="J2850" s="11">
        <v>12342</v>
      </c>
      <c r="K2850" s="13">
        <v>11902.333329999999</v>
      </c>
      <c r="L2850" s="13">
        <v>13411</v>
      </c>
      <c r="M2850" s="11">
        <v>5806</v>
      </c>
      <c r="N2850" s="11">
        <v>3302</v>
      </c>
      <c r="O2850" s="11">
        <v>5190</v>
      </c>
      <c r="P2850" s="11">
        <v>12563</v>
      </c>
      <c r="Q2850" s="11">
        <v>12471</v>
      </c>
      <c r="R2850" s="11">
        <v>-102</v>
      </c>
      <c r="S2850" s="11">
        <v>-3738</v>
      </c>
      <c r="T2850" s="11">
        <v>2290</v>
      </c>
      <c r="U2850" s="11">
        <v>-7934</v>
      </c>
      <c r="V2850" s="11">
        <v>-8208</v>
      </c>
      <c r="W2850" s="13">
        <v>24.128</v>
      </c>
      <c r="X2850" s="13">
        <v>6.3819999999999997</v>
      </c>
      <c r="Y2850" s="13">
        <v>7.4989999999999997</v>
      </c>
      <c r="Z2850" s="13">
        <v>5.9249999999999998</v>
      </c>
      <c r="AA2850" s="13">
        <v>10.148999999999999</v>
      </c>
      <c r="AB2850" s="1">
        <v>6287</v>
      </c>
      <c r="AC2850" s="13">
        <v>10.076936</v>
      </c>
      <c r="AD2850" s="13">
        <v>0.93474999999999997</v>
      </c>
      <c r="AE2850" s="1" t="s">
        <v>12654</v>
      </c>
      <c r="AF2850" s="1" t="s">
        <v>12664</v>
      </c>
    </row>
    <row r="2851" spans="1:32" x14ac:dyDescent="0.2">
      <c r="A2851" s="1" t="s">
        <v>7029</v>
      </c>
      <c r="B2851" s="10">
        <v>4251808</v>
      </c>
      <c r="C2851" s="1" t="s">
        <v>2929</v>
      </c>
      <c r="D2851" s="1" t="s">
        <v>90</v>
      </c>
      <c r="E2851" s="11">
        <v>5043616</v>
      </c>
      <c r="F2851" s="11">
        <v>1933</v>
      </c>
      <c r="G2851" s="11">
        <v>2697</v>
      </c>
      <c r="H2851" s="11">
        <v>2251</v>
      </c>
      <c r="I2851" s="11">
        <v>2657</v>
      </c>
      <c r="J2851" s="11">
        <v>2698</v>
      </c>
      <c r="K2851" s="12" t="s">
        <v>2</v>
      </c>
      <c r="L2851" s="12" t="s">
        <v>2</v>
      </c>
      <c r="M2851" s="11">
        <v>4854</v>
      </c>
      <c r="N2851" s="11">
        <v>1600</v>
      </c>
      <c r="O2851" s="11">
        <v>3039</v>
      </c>
      <c r="P2851" s="11">
        <v>2155</v>
      </c>
      <c r="Q2851" s="11">
        <v>4916</v>
      </c>
      <c r="R2851" s="11">
        <v>-2167</v>
      </c>
      <c r="S2851" s="11">
        <v>-2090</v>
      </c>
      <c r="T2851" s="11">
        <v>-2876</v>
      </c>
      <c r="U2851" s="11">
        <v>-4118</v>
      </c>
      <c r="V2851" s="11">
        <v>-5119</v>
      </c>
      <c r="W2851" s="13">
        <v>10.51</v>
      </c>
      <c r="X2851" s="13">
        <v>12.367000000000001</v>
      </c>
      <c r="Y2851" s="13">
        <v>10.601000000000001</v>
      </c>
      <c r="Z2851" s="13">
        <v>11.816000000000001</v>
      </c>
      <c r="AA2851" s="13">
        <v>9.0519999999999996</v>
      </c>
      <c r="AB2851" s="1">
        <v>2923</v>
      </c>
      <c r="AC2851" s="13">
        <v>13.504054</v>
      </c>
      <c r="AD2851" s="13">
        <v>1.6684330000000001</v>
      </c>
      <c r="AE2851" s="1" t="s">
        <v>12654</v>
      </c>
      <c r="AF2851" s="1" t="s">
        <v>12674</v>
      </c>
    </row>
    <row r="2852" spans="1:32" x14ac:dyDescent="0.2">
      <c r="A2852" s="1" t="s">
        <v>7030</v>
      </c>
      <c r="B2852" s="10">
        <v>4251807</v>
      </c>
      <c r="C2852" s="1" t="s">
        <v>2930</v>
      </c>
      <c r="D2852" s="1" t="s">
        <v>90</v>
      </c>
      <c r="E2852" s="11">
        <v>3716785</v>
      </c>
      <c r="F2852" s="11">
        <v>698</v>
      </c>
      <c r="G2852" s="11">
        <v>782</v>
      </c>
      <c r="H2852" s="11">
        <v>618</v>
      </c>
      <c r="I2852" s="11">
        <v>664</v>
      </c>
      <c r="J2852" s="11">
        <v>673</v>
      </c>
      <c r="K2852" s="12" t="s">
        <v>2</v>
      </c>
      <c r="L2852" s="12" t="s">
        <v>2</v>
      </c>
      <c r="M2852" s="11">
        <v>1289</v>
      </c>
      <c r="N2852" s="11">
        <v>844</v>
      </c>
      <c r="O2852" s="11">
        <v>553</v>
      </c>
      <c r="P2852" s="11">
        <v>1165</v>
      </c>
      <c r="Q2852" s="11">
        <v>921</v>
      </c>
      <c r="R2852" s="11">
        <v>-176</v>
      </c>
      <c r="S2852" s="11">
        <v>-221</v>
      </c>
      <c r="T2852" s="11">
        <v>-325</v>
      </c>
      <c r="U2852" s="11">
        <v>140</v>
      </c>
      <c r="V2852" s="11">
        <v>-464</v>
      </c>
      <c r="W2852" s="13">
        <v>1.615</v>
      </c>
      <c r="X2852" s="13">
        <v>3.9169999999999998</v>
      </c>
      <c r="Y2852" s="13">
        <v>2.0329999999999999</v>
      </c>
      <c r="Z2852" s="13">
        <v>3.9860000000000002</v>
      </c>
      <c r="AA2852" s="13">
        <v>3.0539999999999998</v>
      </c>
      <c r="AB2852" s="1">
        <v>2814</v>
      </c>
      <c r="AC2852" s="13">
        <v>16.132269000000001</v>
      </c>
      <c r="AD2852" s="13">
        <v>0.55824399999999996</v>
      </c>
      <c r="AE2852" s="1" t="s">
        <v>12654</v>
      </c>
      <c r="AF2852" s="1" t="s">
        <v>12674</v>
      </c>
    </row>
    <row r="2853" spans="1:32" x14ac:dyDescent="0.2">
      <c r="A2853" s="1" t="s">
        <v>7031</v>
      </c>
      <c r="B2853" s="10">
        <v>4993705</v>
      </c>
      <c r="C2853" s="1" t="s">
        <v>2931</v>
      </c>
      <c r="D2853" s="1" t="s">
        <v>53</v>
      </c>
      <c r="E2853" s="11">
        <v>21059971</v>
      </c>
      <c r="F2853" s="11">
        <v>2796</v>
      </c>
      <c r="G2853" s="11">
        <v>5735</v>
      </c>
      <c r="H2853" s="11">
        <v>6137</v>
      </c>
      <c r="I2853" s="11">
        <v>6480</v>
      </c>
      <c r="J2853" s="11">
        <v>6818</v>
      </c>
      <c r="K2853" s="12" t="s">
        <v>2</v>
      </c>
      <c r="L2853" s="12" t="s">
        <v>2</v>
      </c>
      <c r="M2853" s="11">
        <v>7503</v>
      </c>
      <c r="N2853" s="11">
        <v>-12554</v>
      </c>
      <c r="O2853" s="11">
        <v>869</v>
      </c>
      <c r="P2853" s="11">
        <v>8229</v>
      </c>
      <c r="Q2853" s="11">
        <v>2139</v>
      </c>
      <c r="R2853" s="11">
        <v>-685</v>
      </c>
      <c r="S2853" s="11">
        <v>-1510</v>
      </c>
      <c r="T2853" s="11">
        <v>175</v>
      </c>
      <c r="U2853" s="11">
        <v>-2727</v>
      </c>
      <c r="V2853" s="11">
        <v>-3001</v>
      </c>
      <c r="W2853" s="13">
        <v>6.1319999999999997</v>
      </c>
      <c r="X2853" s="13">
        <v>8.1509999999999998</v>
      </c>
      <c r="Y2853" s="13">
        <v>11.577999999999999</v>
      </c>
      <c r="Z2853" s="13">
        <v>10.683999999999999</v>
      </c>
      <c r="AA2853" s="13">
        <v>9.0039999999999996</v>
      </c>
      <c r="AB2853" s="1">
        <v>8065</v>
      </c>
      <c r="AC2853" s="13">
        <v>7.2706879999999998</v>
      </c>
      <c r="AD2853" s="13">
        <v>0.61090199999999995</v>
      </c>
      <c r="AE2853" s="1" t="s">
        <v>12654</v>
      </c>
      <c r="AF2853" s="1" t="s">
        <v>12658</v>
      </c>
    </row>
    <row r="2854" spans="1:32" x14ac:dyDescent="0.2">
      <c r="A2854" s="1" t="s">
        <v>7032</v>
      </c>
      <c r="B2854" s="10">
        <v>4251806</v>
      </c>
      <c r="C2854" s="1" t="s">
        <v>2932</v>
      </c>
      <c r="D2854" s="1" t="s">
        <v>313</v>
      </c>
      <c r="E2854" s="11">
        <v>8340214</v>
      </c>
      <c r="F2854" s="11">
        <v>844</v>
      </c>
      <c r="G2854" s="11">
        <v>856</v>
      </c>
      <c r="H2854" s="11">
        <v>1241</v>
      </c>
      <c r="I2854" s="11">
        <v>1528</v>
      </c>
      <c r="J2854" s="11">
        <v>1668</v>
      </c>
      <c r="K2854" s="12" t="s">
        <v>2</v>
      </c>
      <c r="L2854" s="12" t="s">
        <v>2</v>
      </c>
      <c r="M2854" s="11">
        <v>1064</v>
      </c>
      <c r="N2854" s="11">
        <v>809</v>
      </c>
      <c r="O2854" s="11">
        <v>1332</v>
      </c>
      <c r="P2854" s="11">
        <v>3529</v>
      </c>
      <c r="Q2854" s="11">
        <v>-230</v>
      </c>
      <c r="R2854" s="11">
        <v>1285</v>
      </c>
      <c r="S2854" s="11">
        <v>-99</v>
      </c>
      <c r="T2854" s="11">
        <v>-2234</v>
      </c>
      <c r="U2854" s="11">
        <v>-1871</v>
      </c>
      <c r="V2854" s="11">
        <v>-3780</v>
      </c>
      <c r="W2854" s="13">
        <v>2.4060000000000001</v>
      </c>
      <c r="X2854" s="13">
        <v>2.633</v>
      </c>
      <c r="Y2854" s="13">
        <v>4.0369999999999999</v>
      </c>
      <c r="Z2854" s="13">
        <v>4.944</v>
      </c>
      <c r="AA2854" s="13">
        <v>5.0990000000000002</v>
      </c>
      <c r="AB2854" s="1">
        <v>9996</v>
      </c>
      <c r="AC2854" s="13">
        <v>12.478294</v>
      </c>
      <c r="AD2854" s="13">
        <v>0.62277199999999999</v>
      </c>
      <c r="AE2854" s="1" t="s">
        <v>12654</v>
      </c>
      <c r="AF2854" s="1" t="s">
        <v>12672</v>
      </c>
    </row>
    <row r="2855" spans="1:32" x14ac:dyDescent="0.2">
      <c r="A2855" s="1" t="s">
        <v>7033</v>
      </c>
      <c r="B2855" s="10">
        <v>4241656</v>
      </c>
      <c r="C2855" s="1" t="s">
        <v>2933</v>
      </c>
      <c r="D2855" s="1" t="s">
        <v>485</v>
      </c>
      <c r="E2855" s="11">
        <v>14353763</v>
      </c>
      <c r="F2855" s="11">
        <v>900</v>
      </c>
      <c r="G2855" s="11">
        <v>2604</v>
      </c>
      <c r="H2855" s="11">
        <v>3792</v>
      </c>
      <c r="I2855" s="11">
        <v>4756</v>
      </c>
      <c r="J2855" s="11">
        <v>3994</v>
      </c>
      <c r="K2855" s="12" t="s">
        <v>2</v>
      </c>
      <c r="L2855" s="12" t="s">
        <v>2</v>
      </c>
      <c r="M2855" s="11">
        <v>4555</v>
      </c>
      <c r="N2855" s="11">
        <v>-1413</v>
      </c>
      <c r="O2855" s="11">
        <v>-4889</v>
      </c>
      <c r="P2855" s="11">
        <v>5325</v>
      </c>
      <c r="Q2855" s="11">
        <v>1303</v>
      </c>
      <c r="R2855" s="11">
        <v>-158</v>
      </c>
      <c r="S2855" s="11">
        <v>502</v>
      </c>
      <c r="T2855" s="11">
        <v>-13</v>
      </c>
      <c r="U2855" s="11">
        <v>-2057</v>
      </c>
      <c r="V2855" s="11">
        <v>592</v>
      </c>
      <c r="W2855" s="13">
        <v>1.74</v>
      </c>
      <c r="X2855" s="13">
        <v>6.1120000000000001</v>
      </c>
      <c r="Y2855" s="13">
        <v>7.0149999999999997</v>
      </c>
      <c r="Z2855" s="13">
        <v>6.67</v>
      </c>
      <c r="AA2855" s="13">
        <v>7.89</v>
      </c>
      <c r="AB2855" s="1">
        <v>7420</v>
      </c>
      <c r="AC2855" s="13">
        <v>9.3999389999999998</v>
      </c>
      <c r="AD2855" s="13">
        <v>0.80753200000000003</v>
      </c>
      <c r="AE2855" s="1" t="s">
        <v>12654</v>
      </c>
      <c r="AF2855" s="1" t="s">
        <v>12659</v>
      </c>
    </row>
    <row r="2856" spans="1:32" x14ac:dyDescent="0.2">
      <c r="A2856" s="1" t="s">
        <v>7034</v>
      </c>
      <c r="B2856" s="10">
        <v>4914143</v>
      </c>
      <c r="C2856" s="1" t="s">
        <v>2934</v>
      </c>
      <c r="D2856" s="1" t="s">
        <v>125</v>
      </c>
      <c r="E2856" s="11">
        <v>13760655</v>
      </c>
      <c r="F2856" s="11">
        <v>641</v>
      </c>
      <c r="G2856" s="11">
        <v>748</v>
      </c>
      <c r="H2856" s="11">
        <v>300</v>
      </c>
      <c r="I2856" s="11">
        <v>1385</v>
      </c>
      <c r="J2856" s="11">
        <v>1675</v>
      </c>
      <c r="K2856" s="12" t="s">
        <v>2</v>
      </c>
      <c r="L2856" s="12" t="s">
        <v>2</v>
      </c>
      <c r="M2856" s="11">
        <v>3372</v>
      </c>
      <c r="N2856" s="11">
        <v>1282</v>
      </c>
      <c r="O2856" s="11">
        <v>-1769</v>
      </c>
      <c r="P2856" s="11">
        <v>3542</v>
      </c>
      <c r="Q2856" s="11">
        <v>2598</v>
      </c>
      <c r="R2856" s="11">
        <v>1201</v>
      </c>
      <c r="S2856" s="11">
        <v>-2235</v>
      </c>
      <c r="T2856" s="11">
        <v>-2873</v>
      </c>
      <c r="U2856" s="11">
        <v>-1921</v>
      </c>
      <c r="V2856" s="11">
        <v>-1669</v>
      </c>
      <c r="W2856" s="13">
        <v>6.8550000000000004</v>
      </c>
      <c r="X2856" s="13">
        <v>3.7250000000000001</v>
      </c>
      <c r="Y2856" s="13">
        <v>1.1060000000000001</v>
      </c>
      <c r="Z2856" s="13">
        <v>5.3</v>
      </c>
      <c r="AA2856" s="13">
        <v>8.1419999999999995</v>
      </c>
      <c r="AB2856" s="1">
        <v>3544</v>
      </c>
      <c r="AC2856" s="13">
        <v>15.41342</v>
      </c>
      <c r="AD2856" s="13">
        <v>1.1540379999999999</v>
      </c>
      <c r="AE2856" s="1" t="s">
        <v>12654</v>
      </c>
      <c r="AF2856" s="1" t="s">
        <v>12672</v>
      </c>
    </row>
    <row r="2857" spans="1:32" x14ac:dyDescent="0.2">
      <c r="A2857" s="1" t="s">
        <v>7035</v>
      </c>
      <c r="B2857" s="10">
        <v>4991427</v>
      </c>
      <c r="C2857" s="1" t="s">
        <v>2935</v>
      </c>
      <c r="D2857" s="1" t="s">
        <v>108</v>
      </c>
      <c r="E2857" s="11">
        <v>4314835</v>
      </c>
      <c r="F2857" s="11">
        <v>3</v>
      </c>
      <c r="G2857" s="11">
        <v>383</v>
      </c>
      <c r="H2857" s="11">
        <v>238</v>
      </c>
      <c r="I2857" s="11">
        <v>563</v>
      </c>
      <c r="J2857" s="11">
        <v>77</v>
      </c>
      <c r="K2857" s="12" t="s">
        <v>2</v>
      </c>
      <c r="L2857" s="12" t="s">
        <v>2</v>
      </c>
      <c r="M2857" s="11">
        <v>380</v>
      </c>
      <c r="N2857" s="11">
        <v>1232</v>
      </c>
      <c r="O2857" s="11">
        <v>149</v>
      </c>
      <c r="P2857" s="11">
        <v>1132</v>
      </c>
      <c r="Q2857" s="11">
        <v>-268</v>
      </c>
      <c r="R2857" s="11">
        <v>-783</v>
      </c>
      <c r="S2857" s="11">
        <v>-593</v>
      </c>
      <c r="T2857" s="11">
        <v>-766</v>
      </c>
      <c r="U2857" s="11">
        <v>-1220</v>
      </c>
      <c r="V2857" s="11">
        <v>-1328</v>
      </c>
      <c r="W2857" s="13">
        <v>3.2570000000000001</v>
      </c>
      <c r="X2857" s="13">
        <v>4.077</v>
      </c>
      <c r="Y2857" s="13">
        <v>2.879</v>
      </c>
      <c r="Z2857" s="13">
        <v>4.3659999999999997</v>
      </c>
      <c r="AA2857" s="13">
        <v>1.6990000000000001</v>
      </c>
      <c r="AB2857" s="1">
        <v>6901</v>
      </c>
      <c r="AC2857" s="12" t="s">
        <v>4019</v>
      </c>
      <c r="AD2857" s="13">
        <v>0.35056100000000001</v>
      </c>
      <c r="AE2857" s="1" t="s">
        <v>12654</v>
      </c>
      <c r="AF2857" s="1" t="s">
        <v>12658</v>
      </c>
    </row>
    <row r="2858" spans="1:32" x14ac:dyDescent="0.2">
      <c r="A2858" s="1" t="s">
        <v>7036</v>
      </c>
      <c r="B2858" s="10">
        <v>4812949</v>
      </c>
      <c r="C2858" s="1" t="s">
        <v>2936</v>
      </c>
      <c r="D2858" s="1" t="s">
        <v>309</v>
      </c>
      <c r="E2858" s="11">
        <v>115451314</v>
      </c>
      <c r="F2858" s="11">
        <v>24460</v>
      </c>
      <c r="G2858" s="11">
        <v>20248</v>
      </c>
      <c r="H2858" s="11">
        <v>16967</v>
      </c>
      <c r="I2858" s="11">
        <v>18619</v>
      </c>
      <c r="J2858" s="11">
        <v>20811</v>
      </c>
      <c r="K2858" s="13">
        <v>25269.444439999999</v>
      </c>
      <c r="L2858" s="13">
        <v>29043.555560000001</v>
      </c>
      <c r="M2858" s="11">
        <v>31857</v>
      </c>
      <c r="N2858" s="11">
        <v>34310</v>
      </c>
      <c r="O2858" s="11">
        <v>13026</v>
      </c>
      <c r="P2858" s="11">
        <v>23149</v>
      </c>
      <c r="Q2858" s="11">
        <v>27851</v>
      </c>
      <c r="R2858" s="11">
        <v>-21794</v>
      </c>
      <c r="S2858" s="11">
        <v>-30395</v>
      </c>
      <c r="T2858" s="11">
        <v>-27134</v>
      </c>
      <c r="U2858" s="11">
        <v>-23112</v>
      </c>
      <c r="V2858" s="11">
        <v>6480</v>
      </c>
      <c r="W2858" s="13">
        <v>4.5739999999999998</v>
      </c>
      <c r="X2858" s="13">
        <v>-19.02</v>
      </c>
      <c r="Y2858" s="13">
        <v>6.2190000000000003</v>
      </c>
      <c r="Z2858" s="13">
        <v>5.8869999999999996</v>
      </c>
      <c r="AA2858" s="13">
        <v>1.109</v>
      </c>
      <c r="AB2858" s="1">
        <v>4887</v>
      </c>
      <c r="AC2858" s="13">
        <v>18.199551</v>
      </c>
      <c r="AD2858" s="13">
        <v>1.226318</v>
      </c>
      <c r="AE2858" s="1" t="s">
        <v>12654</v>
      </c>
      <c r="AF2858" s="1" t="s">
        <v>12656</v>
      </c>
    </row>
    <row r="2859" spans="1:32" x14ac:dyDescent="0.2">
      <c r="A2859" s="1" t="s">
        <v>7037</v>
      </c>
      <c r="B2859" s="10">
        <v>4307234</v>
      </c>
      <c r="C2859" s="1" t="s">
        <v>2937</v>
      </c>
      <c r="D2859" s="1" t="s">
        <v>128</v>
      </c>
      <c r="E2859" s="11">
        <v>5788909</v>
      </c>
      <c r="F2859" s="11">
        <v>2289</v>
      </c>
      <c r="G2859" s="11">
        <v>107</v>
      </c>
      <c r="H2859" s="11">
        <v>2416</v>
      </c>
      <c r="I2859" s="11">
        <v>3346</v>
      </c>
      <c r="J2859" s="11">
        <v>3221</v>
      </c>
      <c r="K2859" s="13">
        <v>2500</v>
      </c>
      <c r="L2859" s="13">
        <v>2700</v>
      </c>
      <c r="M2859" s="11">
        <v>1903</v>
      </c>
      <c r="N2859" s="11">
        <v>-1075</v>
      </c>
      <c r="O2859" s="11">
        <v>1731</v>
      </c>
      <c r="P2859" s="11">
        <v>3737</v>
      </c>
      <c r="Q2859" s="11">
        <v>3267</v>
      </c>
      <c r="R2859" s="11">
        <v>-1087</v>
      </c>
      <c r="S2859" s="11">
        <v>214</v>
      </c>
      <c r="T2859" s="11">
        <v>-666</v>
      </c>
      <c r="U2859" s="11">
        <v>-569</v>
      </c>
      <c r="V2859" s="11">
        <v>-2813</v>
      </c>
      <c r="W2859" s="13">
        <v>-0.89600000000000002</v>
      </c>
      <c r="X2859" s="13">
        <v>5.1550000000000002</v>
      </c>
      <c r="Y2859" s="13">
        <v>2.48</v>
      </c>
      <c r="Z2859" s="13">
        <v>10.513999999999999</v>
      </c>
      <c r="AA2859" s="13">
        <v>11.845000000000001</v>
      </c>
      <c r="AB2859" s="1">
        <v>6675</v>
      </c>
      <c r="AC2859" s="13">
        <v>8.3530320000000007</v>
      </c>
      <c r="AD2859" s="13">
        <v>1.04444</v>
      </c>
      <c r="AE2859" s="1" t="s">
        <v>12654</v>
      </c>
      <c r="AF2859" s="1" t="s">
        <v>12659</v>
      </c>
    </row>
    <row r="2860" spans="1:32" x14ac:dyDescent="0.2">
      <c r="A2860" s="1" t="s">
        <v>7038</v>
      </c>
      <c r="B2860" s="10">
        <v>6404689</v>
      </c>
      <c r="C2860" s="1" t="s">
        <v>2938</v>
      </c>
      <c r="D2860" s="1" t="s">
        <v>32</v>
      </c>
      <c r="E2860" s="11">
        <v>4405072</v>
      </c>
      <c r="F2860" s="11">
        <v>-133</v>
      </c>
      <c r="G2860" s="11">
        <v>59</v>
      </c>
      <c r="H2860" s="11">
        <v>169</v>
      </c>
      <c r="I2860" s="11">
        <v>37</v>
      </c>
      <c r="J2860" s="11">
        <v>10</v>
      </c>
      <c r="K2860" s="12" t="s">
        <v>2</v>
      </c>
      <c r="L2860" s="12" t="s">
        <v>2</v>
      </c>
      <c r="M2860" s="11">
        <v>-143</v>
      </c>
      <c r="N2860" s="11">
        <v>-88</v>
      </c>
      <c r="O2860" s="11">
        <v>265</v>
      </c>
      <c r="P2860" s="11">
        <v>-50</v>
      </c>
      <c r="Q2860" s="11">
        <v>52</v>
      </c>
      <c r="R2860" s="11">
        <v>15</v>
      </c>
      <c r="S2860" s="11">
        <v>46</v>
      </c>
      <c r="T2860" s="11">
        <v>11</v>
      </c>
      <c r="U2860" s="11">
        <v>-5</v>
      </c>
      <c r="V2860" s="11">
        <v>-10</v>
      </c>
      <c r="W2860" s="13">
        <v>-4.2949999999999999</v>
      </c>
      <c r="X2860" s="13">
        <v>-1.4079999999999999</v>
      </c>
      <c r="Y2860" s="13">
        <v>7.5140000000000002</v>
      </c>
      <c r="Z2860" s="13">
        <v>-3.8919999999999999</v>
      </c>
      <c r="AA2860" s="13">
        <v>1.361</v>
      </c>
      <c r="AB2860" s="1">
        <v>2156</v>
      </c>
      <c r="AC2860" s="13">
        <v>28.162512</v>
      </c>
      <c r="AD2860" s="13">
        <v>0.69183700000000004</v>
      </c>
      <c r="AE2860" s="1" t="s">
        <v>12654</v>
      </c>
      <c r="AF2860" s="1" t="s">
        <v>12666</v>
      </c>
    </row>
    <row r="2861" spans="1:32" x14ac:dyDescent="0.2">
      <c r="A2861" s="1" t="s">
        <v>7039</v>
      </c>
      <c r="B2861" s="10">
        <v>9132398</v>
      </c>
      <c r="C2861" s="1" t="s">
        <v>2939</v>
      </c>
      <c r="D2861" s="1" t="s">
        <v>293</v>
      </c>
      <c r="E2861" s="11">
        <v>44353210</v>
      </c>
      <c r="F2861" s="11">
        <v>8290</v>
      </c>
      <c r="G2861" s="11">
        <v>6535</v>
      </c>
      <c r="H2861" s="11">
        <v>4247</v>
      </c>
      <c r="I2861" s="11">
        <v>2358</v>
      </c>
      <c r="J2861" s="11">
        <v>2655</v>
      </c>
      <c r="K2861" s="12" t="s">
        <v>2</v>
      </c>
      <c r="L2861" s="12" t="s">
        <v>2</v>
      </c>
      <c r="M2861" s="11">
        <v>4750</v>
      </c>
      <c r="N2861" s="11">
        <v>3716</v>
      </c>
      <c r="O2861" s="11">
        <v>1495</v>
      </c>
      <c r="P2861" s="11">
        <v>-3425</v>
      </c>
      <c r="Q2861" s="11">
        <v>-5366</v>
      </c>
      <c r="R2861" s="11">
        <v>-777</v>
      </c>
      <c r="S2861" s="11">
        <v>-698</v>
      </c>
      <c r="T2861" s="11">
        <v>-712</v>
      </c>
      <c r="U2861" s="11">
        <v>544</v>
      </c>
      <c r="V2861" s="11">
        <v>-5164</v>
      </c>
      <c r="W2861" s="13">
        <v>18.251999999999999</v>
      </c>
      <c r="X2861" s="13">
        <v>13.635</v>
      </c>
      <c r="Y2861" s="13">
        <v>8.6760000000000002</v>
      </c>
      <c r="Z2861" s="13">
        <v>3.9870000000000001</v>
      </c>
      <c r="AA2861" s="13">
        <v>4.5110000000000001</v>
      </c>
      <c r="AB2861" s="1">
        <v>7198</v>
      </c>
      <c r="AC2861" s="13">
        <v>21.571484999999999</v>
      </c>
      <c r="AD2861" s="13">
        <v>0.87156</v>
      </c>
      <c r="AE2861" s="1" t="s">
        <v>12654</v>
      </c>
      <c r="AF2861" s="1" t="s">
        <v>12668</v>
      </c>
    </row>
    <row r="2862" spans="1:32" x14ac:dyDescent="0.2">
      <c r="A2862" s="1" t="s">
        <v>7040</v>
      </c>
      <c r="B2862" s="10">
        <v>4773244</v>
      </c>
      <c r="C2862" s="1" t="s">
        <v>2940</v>
      </c>
      <c r="D2862" s="1" t="s">
        <v>952</v>
      </c>
      <c r="E2862" s="11">
        <v>102801818</v>
      </c>
      <c r="F2862" s="11">
        <v>1765</v>
      </c>
      <c r="G2862" s="11">
        <v>2130</v>
      </c>
      <c r="H2862" s="11">
        <v>1832</v>
      </c>
      <c r="I2862" s="11">
        <v>2111</v>
      </c>
      <c r="J2862" s="11">
        <v>2269</v>
      </c>
      <c r="K2862" s="12" t="s">
        <v>2</v>
      </c>
      <c r="L2862" s="12" t="s">
        <v>2</v>
      </c>
      <c r="M2862" s="11">
        <v>2104</v>
      </c>
      <c r="N2862" s="11">
        <v>1128</v>
      </c>
      <c r="O2862" s="11">
        <v>2608</v>
      </c>
      <c r="P2862" s="11">
        <v>8762</v>
      </c>
      <c r="Q2862" s="11">
        <v>2007</v>
      </c>
      <c r="R2862" s="11">
        <v>-1166</v>
      </c>
      <c r="S2862" s="11">
        <v>1324</v>
      </c>
      <c r="T2862" s="11">
        <v>-3471</v>
      </c>
      <c r="U2862" s="11">
        <v>-5492</v>
      </c>
      <c r="V2862" s="11">
        <v>359</v>
      </c>
      <c r="W2862" s="13">
        <v>13.798999999999999</v>
      </c>
      <c r="X2862" s="13">
        <v>13.926</v>
      </c>
      <c r="Y2862" s="13">
        <v>38.292000000000002</v>
      </c>
      <c r="Z2862" s="13">
        <v>9.8520000000000003</v>
      </c>
      <c r="AA2862" s="13">
        <v>10.590999999999999</v>
      </c>
      <c r="AB2862" s="1">
        <v>4765</v>
      </c>
      <c r="AC2862" s="13">
        <v>29.083784999999999</v>
      </c>
      <c r="AD2862" s="13">
        <v>2.5292349999999999</v>
      </c>
      <c r="AE2862" s="1" t="s">
        <v>12654</v>
      </c>
      <c r="AF2862" s="1" t="s">
        <v>12668</v>
      </c>
    </row>
    <row r="2863" spans="1:32" x14ac:dyDescent="0.2">
      <c r="A2863" s="1" t="s">
        <v>7041</v>
      </c>
      <c r="B2863" s="10">
        <v>4253405</v>
      </c>
      <c r="C2863" s="1" t="s">
        <v>2941</v>
      </c>
      <c r="D2863" s="1" t="s">
        <v>99</v>
      </c>
      <c r="E2863" s="11">
        <v>330286075</v>
      </c>
      <c r="F2863" s="11">
        <v>145537</v>
      </c>
      <c r="G2863" s="11">
        <v>171119</v>
      </c>
      <c r="H2863" s="11">
        <v>115686</v>
      </c>
      <c r="I2863" s="11">
        <v>166867</v>
      </c>
      <c r="J2863" s="11">
        <v>321974</v>
      </c>
      <c r="K2863" s="13">
        <v>544914.06064000004</v>
      </c>
      <c r="L2863" s="13">
        <v>606027.51165999996</v>
      </c>
      <c r="M2863" s="11">
        <v>-178403</v>
      </c>
      <c r="N2863" s="11">
        <v>-314046</v>
      </c>
      <c r="O2863" s="11">
        <v>960743</v>
      </c>
      <c r="P2863" s="11">
        <v>1345740</v>
      </c>
      <c r="Q2863" s="11">
        <v>1508745</v>
      </c>
      <c r="R2863" s="11">
        <v>-82071</v>
      </c>
      <c r="S2863" s="11">
        <v>1838517</v>
      </c>
      <c r="T2863" s="11">
        <v>-1075054</v>
      </c>
      <c r="U2863" s="11">
        <v>-65116</v>
      </c>
      <c r="V2863" s="11">
        <v>-1060455</v>
      </c>
      <c r="W2863" s="13">
        <v>14.878</v>
      </c>
      <c r="X2863" s="13">
        <v>30.928000000000001</v>
      </c>
      <c r="Y2863" s="13">
        <v>4.2619999999999996</v>
      </c>
      <c r="Z2863" s="13">
        <v>6.2149999999999999</v>
      </c>
      <c r="AA2863" s="13">
        <v>10.305</v>
      </c>
      <c r="AB2863" s="1">
        <v>8473</v>
      </c>
      <c r="AC2863" s="13">
        <v>7.8450699999999998</v>
      </c>
      <c r="AD2863" s="13">
        <v>1.465716</v>
      </c>
      <c r="AE2863" s="1" t="s">
        <v>12654</v>
      </c>
      <c r="AF2863" s="1" t="s">
        <v>12668</v>
      </c>
    </row>
    <row r="2864" spans="1:32" x14ac:dyDescent="0.2">
      <c r="A2864" s="1" t="s">
        <v>7042</v>
      </c>
      <c r="B2864" s="10">
        <v>9334817</v>
      </c>
      <c r="C2864" s="1" t="s">
        <v>2942</v>
      </c>
      <c r="D2864" s="1" t="s">
        <v>2943</v>
      </c>
      <c r="E2864" s="11">
        <v>24820388</v>
      </c>
      <c r="F2864" s="11">
        <v>3917</v>
      </c>
      <c r="G2864" s="11">
        <v>6227</v>
      </c>
      <c r="H2864" s="11">
        <v>6607</v>
      </c>
      <c r="I2864" s="11">
        <v>9024</v>
      </c>
      <c r="J2864" s="11">
        <v>9617</v>
      </c>
      <c r="K2864" s="12" t="s">
        <v>2</v>
      </c>
      <c r="L2864" s="12" t="s">
        <v>2</v>
      </c>
      <c r="M2864" s="11">
        <v>5953</v>
      </c>
      <c r="N2864" s="11">
        <v>4641</v>
      </c>
      <c r="O2864" s="11">
        <v>4887</v>
      </c>
      <c r="P2864" s="11">
        <v>7272</v>
      </c>
      <c r="Q2864" s="11">
        <v>7293</v>
      </c>
      <c r="R2864" s="11">
        <v>1340</v>
      </c>
      <c r="S2864" s="11">
        <v>-5818</v>
      </c>
      <c r="T2864" s="11">
        <v>-6425</v>
      </c>
      <c r="U2864" s="11">
        <v>-9396</v>
      </c>
      <c r="V2864" s="11">
        <v>-5423</v>
      </c>
      <c r="W2864" s="13">
        <v>11.385999999999999</v>
      </c>
      <c r="X2864" s="13">
        <v>17.440000000000001</v>
      </c>
      <c r="Y2864" s="13">
        <v>24.024000000000001</v>
      </c>
      <c r="Z2864" s="13">
        <v>34.706000000000003</v>
      </c>
      <c r="AA2864" s="13">
        <v>39.914999999999999</v>
      </c>
      <c r="AB2864" s="1">
        <v>7326</v>
      </c>
      <c r="AC2864" s="13">
        <v>2.3214769999999998</v>
      </c>
      <c r="AD2864" s="13">
        <v>0.89900899999999995</v>
      </c>
      <c r="AE2864" s="1" t="s">
        <v>12654</v>
      </c>
      <c r="AF2864" s="1" t="s">
        <v>12670</v>
      </c>
    </row>
    <row r="2865" spans="1:32" x14ac:dyDescent="0.2">
      <c r="A2865" s="1" t="s">
        <v>7043</v>
      </c>
      <c r="B2865" s="10">
        <v>19155498</v>
      </c>
      <c r="C2865" s="1" t="s">
        <v>2944</v>
      </c>
      <c r="D2865" s="1" t="s">
        <v>53</v>
      </c>
      <c r="E2865" s="11">
        <v>7897926</v>
      </c>
      <c r="F2865" s="11">
        <v>397</v>
      </c>
      <c r="G2865" s="11">
        <v>3281</v>
      </c>
      <c r="H2865" s="11">
        <v>4026</v>
      </c>
      <c r="I2865" s="11">
        <v>5311</v>
      </c>
      <c r="J2865" s="11">
        <v>6729</v>
      </c>
      <c r="K2865" s="12" t="s">
        <v>2</v>
      </c>
      <c r="L2865" s="12" t="s">
        <v>2</v>
      </c>
      <c r="M2865" s="12" t="s">
        <v>2</v>
      </c>
      <c r="N2865" s="12" t="s">
        <v>2</v>
      </c>
      <c r="O2865" s="11">
        <v>3711</v>
      </c>
      <c r="P2865" s="11">
        <v>-26652</v>
      </c>
      <c r="Q2865" s="11">
        <v>-26506</v>
      </c>
      <c r="R2865" s="12" t="s">
        <v>2</v>
      </c>
      <c r="S2865" s="12" t="s">
        <v>2</v>
      </c>
      <c r="T2865" s="11">
        <v>-8434</v>
      </c>
      <c r="U2865" s="11">
        <v>-189</v>
      </c>
      <c r="V2865" s="11">
        <v>-123</v>
      </c>
      <c r="W2865" s="12" t="s">
        <v>2</v>
      </c>
      <c r="X2865" s="13">
        <v>133.346</v>
      </c>
      <c r="Y2865" s="13">
        <v>15.794</v>
      </c>
      <c r="Z2865" s="13">
        <v>17.725999999999999</v>
      </c>
      <c r="AA2865" s="13">
        <v>18.960999999999999</v>
      </c>
      <c r="AB2865" s="1">
        <v>5834</v>
      </c>
      <c r="AC2865" s="13">
        <v>6.6331709999999999</v>
      </c>
      <c r="AD2865" s="13">
        <v>1.436102</v>
      </c>
      <c r="AE2865" s="1" t="s">
        <v>12654</v>
      </c>
      <c r="AF2865" s="1" t="s">
        <v>12658</v>
      </c>
    </row>
    <row r="2866" spans="1:32" x14ac:dyDescent="0.2">
      <c r="A2866" s="1" t="s">
        <v>7044</v>
      </c>
      <c r="B2866" s="10">
        <v>4139828</v>
      </c>
      <c r="C2866" s="1" t="s">
        <v>2945</v>
      </c>
      <c r="D2866" s="1" t="s">
        <v>95</v>
      </c>
      <c r="E2866" s="11">
        <v>97692100</v>
      </c>
      <c r="F2866" s="12" t="s">
        <v>2</v>
      </c>
      <c r="G2866" s="12" t="s">
        <v>2</v>
      </c>
      <c r="H2866" s="11">
        <v>1610.9870000000001</v>
      </c>
      <c r="I2866" s="11">
        <v>1780.6220000000001</v>
      </c>
      <c r="J2866" s="11">
        <v>2070</v>
      </c>
      <c r="K2866" s="13">
        <v>2124</v>
      </c>
      <c r="L2866" s="13">
        <v>2253</v>
      </c>
      <c r="M2866" s="12" t="s">
        <v>2</v>
      </c>
      <c r="N2866" s="12" t="s">
        <v>2</v>
      </c>
      <c r="O2866" s="11">
        <v>912.28399999999999</v>
      </c>
      <c r="P2866" s="11">
        <v>2236.1010000000001</v>
      </c>
      <c r="Q2866" s="11">
        <v>953</v>
      </c>
      <c r="R2866" s="12" t="s">
        <v>2</v>
      </c>
      <c r="S2866" s="12" t="s">
        <v>2</v>
      </c>
      <c r="T2866" s="11">
        <v>-578.92600000000004</v>
      </c>
      <c r="U2866" s="11">
        <v>-655.90200000000004</v>
      </c>
      <c r="V2866" s="11">
        <v>-391</v>
      </c>
      <c r="W2866" s="12" t="s">
        <v>2</v>
      </c>
      <c r="X2866" s="12" t="s">
        <v>2</v>
      </c>
      <c r="Y2866" s="12" t="s">
        <v>2</v>
      </c>
      <c r="Z2866" s="13">
        <v>18.437999999999999</v>
      </c>
      <c r="AA2866" s="13">
        <v>19.891999999999999</v>
      </c>
      <c r="AB2866" s="1" t="s">
        <v>7045</v>
      </c>
      <c r="AC2866" s="13">
        <v>14.682596999999999</v>
      </c>
      <c r="AD2866" s="13">
        <v>2.8590249999999999</v>
      </c>
      <c r="AE2866" s="1" t="s">
        <v>12654</v>
      </c>
      <c r="AF2866" s="1" t="s">
        <v>12668</v>
      </c>
    </row>
    <row r="2867" spans="1:32" x14ac:dyDescent="0.2">
      <c r="A2867" s="1" t="s">
        <v>7046</v>
      </c>
      <c r="B2867" s="10">
        <v>4570485</v>
      </c>
      <c r="C2867" s="1" t="s">
        <v>2946</v>
      </c>
      <c r="D2867" s="1" t="s">
        <v>141</v>
      </c>
      <c r="E2867" s="11">
        <v>39717367</v>
      </c>
      <c r="F2867" s="11">
        <v>20708</v>
      </c>
      <c r="G2867" s="11">
        <v>21844</v>
      </c>
      <c r="H2867" s="11">
        <v>19719</v>
      </c>
      <c r="I2867" s="11">
        <v>17704</v>
      </c>
      <c r="J2867" s="11">
        <v>17704</v>
      </c>
      <c r="K2867" s="13">
        <v>20533.333330000001</v>
      </c>
      <c r="L2867" s="13">
        <v>22700</v>
      </c>
      <c r="M2867" s="11">
        <v>27472</v>
      </c>
      <c r="N2867" s="11">
        <v>22407</v>
      </c>
      <c r="O2867" s="11">
        <v>14113</v>
      </c>
      <c r="P2867" s="11">
        <v>15807</v>
      </c>
      <c r="Q2867" s="11">
        <v>15807</v>
      </c>
      <c r="R2867" s="11">
        <v>-22343</v>
      </c>
      <c r="S2867" s="11">
        <v>-15895</v>
      </c>
      <c r="T2867" s="11">
        <v>-10184</v>
      </c>
      <c r="U2867" s="11">
        <v>-16723</v>
      </c>
      <c r="V2867" s="11">
        <v>-16723</v>
      </c>
      <c r="W2867" s="13">
        <v>17.689</v>
      </c>
      <c r="X2867" s="13">
        <v>16.481999999999999</v>
      </c>
      <c r="Y2867" s="13">
        <v>11.535</v>
      </c>
      <c r="Z2867" s="13">
        <v>9.718</v>
      </c>
      <c r="AA2867" s="13">
        <v>9.718</v>
      </c>
      <c r="AB2867" s="1">
        <v>2384</v>
      </c>
      <c r="AC2867" s="13">
        <v>23.067277000000001</v>
      </c>
      <c r="AD2867" s="13">
        <v>1.550017</v>
      </c>
      <c r="AE2867" s="1" t="s">
        <v>12654</v>
      </c>
      <c r="AF2867" s="1" t="s">
        <v>12673</v>
      </c>
    </row>
    <row r="2868" spans="1:32" x14ac:dyDescent="0.2">
      <c r="A2868" s="1" t="s">
        <v>7047</v>
      </c>
      <c r="B2868" s="10">
        <v>4969540</v>
      </c>
      <c r="C2868" s="1" t="s">
        <v>2947</v>
      </c>
      <c r="D2868" s="1" t="s">
        <v>24</v>
      </c>
      <c r="E2868" s="11">
        <v>17361845</v>
      </c>
      <c r="F2868" s="11">
        <v>220</v>
      </c>
      <c r="G2868" s="11">
        <v>29</v>
      </c>
      <c r="H2868" s="11">
        <v>263</v>
      </c>
      <c r="I2868" s="11">
        <v>-400</v>
      </c>
      <c r="J2868" s="11">
        <v>562</v>
      </c>
      <c r="K2868" s="12" t="s">
        <v>2</v>
      </c>
      <c r="L2868" s="12" t="s">
        <v>2</v>
      </c>
      <c r="M2868" s="11">
        <v>720</v>
      </c>
      <c r="N2868" s="11">
        <v>2048</v>
      </c>
      <c r="O2868" s="11">
        <v>601</v>
      </c>
      <c r="P2868" s="11">
        <v>251</v>
      </c>
      <c r="Q2868" s="11">
        <v>589</v>
      </c>
      <c r="R2868" s="11">
        <v>4429</v>
      </c>
      <c r="S2868" s="11">
        <v>-1893</v>
      </c>
      <c r="T2868" s="11">
        <v>-214</v>
      </c>
      <c r="U2868" s="11">
        <v>161</v>
      </c>
      <c r="V2868" s="11">
        <v>778</v>
      </c>
      <c r="W2868" s="13">
        <v>4.3730000000000002</v>
      </c>
      <c r="X2868" s="13">
        <v>-3.8410000000000002</v>
      </c>
      <c r="Y2868" s="13">
        <v>1.556</v>
      </c>
      <c r="Z2868" s="13">
        <v>-37.304000000000002</v>
      </c>
      <c r="AA2868" s="13">
        <v>19.632000000000001</v>
      </c>
      <c r="AB2868" s="1">
        <v>4845</v>
      </c>
      <c r="AC2868" s="13">
        <v>6.84084</v>
      </c>
      <c r="AD2868" s="13">
        <v>1.398925</v>
      </c>
      <c r="AE2868" s="1" t="s">
        <v>12654</v>
      </c>
      <c r="AF2868" s="1" t="s">
        <v>12663</v>
      </c>
    </row>
    <row r="2869" spans="1:32" x14ac:dyDescent="0.2">
      <c r="A2869" s="1" t="s">
        <v>7048</v>
      </c>
      <c r="B2869" s="10">
        <v>4971543</v>
      </c>
      <c r="C2869" s="1" t="s">
        <v>2948</v>
      </c>
      <c r="D2869" s="1" t="s">
        <v>24</v>
      </c>
      <c r="E2869" s="11">
        <v>2848748</v>
      </c>
      <c r="F2869" s="11">
        <v>181</v>
      </c>
      <c r="G2869" s="11">
        <v>224</v>
      </c>
      <c r="H2869" s="11">
        <v>228</v>
      </c>
      <c r="I2869" s="11">
        <v>147</v>
      </c>
      <c r="J2869" s="11">
        <v>147</v>
      </c>
      <c r="K2869" s="12" t="s">
        <v>2</v>
      </c>
      <c r="L2869" s="12" t="s">
        <v>2</v>
      </c>
      <c r="M2869" s="11">
        <v>346</v>
      </c>
      <c r="N2869" s="11">
        <v>253</v>
      </c>
      <c r="O2869" s="11">
        <v>339</v>
      </c>
      <c r="P2869" s="11">
        <v>230</v>
      </c>
      <c r="Q2869" s="11">
        <v>230</v>
      </c>
      <c r="R2869" s="11">
        <v>-113</v>
      </c>
      <c r="S2869" s="11">
        <v>112</v>
      </c>
      <c r="T2869" s="11">
        <v>-135</v>
      </c>
      <c r="U2869" s="11">
        <v>-112</v>
      </c>
      <c r="V2869" s="11">
        <v>-112</v>
      </c>
      <c r="W2869" s="13">
        <v>5.3220000000000001</v>
      </c>
      <c r="X2869" s="13">
        <v>4.4489999999999998</v>
      </c>
      <c r="Y2869" s="13">
        <v>7.8049999999999997</v>
      </c>
      <c r="Z2869" s="13">
        <v>5.2759999999999998</v>
      </c>
      <c r="AA2869" s="13">
        <v>5.2759999999999998</v>
      </c>
      <c r="AB2869" s="1">
        <v>3974</v>
      </c>
      <c r="AC2869" s="13">
        <v>12.898916</v>
      </c>
      <c r="AD2869" s="13">
        <v>0.71347000000000005</v>
      </c>
      <c r="AE2869" s="1" t="s">
        <v>12654</v>
      </c>
      <c r="AF2869" s="1" t="s">
        <v>12663</v>
      </c>
    </row>
    <row r="2870" spans="1:32" x14ac:dyDescent="0.2">
      <c r="A2870" s="1" t="s">
        <v>7049</v>
      </c>
      <c r="B2870" s="10">
        <v>5262203</v>
      </c>
      <c r="C2870" s="1" t="s">
        <v>2949</v>
      </c>
      <c r="D2870" s="1" t="s">
        <v>115</v>
      </c>
      <c r="E2870" s="11">
        <v>12422700</v>
      </c>
      <c r="F2870" s="12" t="s">
        <v>2</v>
      </c>
      <c r="G2870" s="11">
        <v>-753.34199999999998</v>
      </c>
      <c r="H2870" s="11">
        <v>-623.721</v>
      </c>
      <c r="I2870" s="11">
        <v>116.261</v>
      </c>
      <c r="J2870" s="11">
        <v>116.261</v>
      </c>
      <c r="K2870" s="12" t="s">
        <v>2</v>
      </c>
      <c r="L2870" s="12" t="s">
        <v>2</v>
      </c>
      <c r="M2870" s="12" t="s">
        <v>2</v>
      </c>
      <c r="N2870" s="11">
        <v>-609.05200000000002</v>
      </c>
      <c r="O2870" s="11">
        <v>-453.45499999999998</v>
      </c>
      <c r="P2870" s="11">
        <v>115.178</v>
      </c>
      <c r="Q2870" s="11">
        <v>115.178</v>
      </c>
      <c r="R2870" s="12" t="s">
        <v>2</v>
      </c>
      <c r="S2870" s="11">
        <v>-0.70599999999999996</v>
      </c>
      <c r="T2870" s="11">
        <v>-10.816000000000001</v>
      </c>
      <c r="U2870" s="11">
        <v>-19.806000000000001</v>
      </c>
      <c r="V2870" s="11">
        <v>-19.806000000000001</v>
      </c>
      <c r="W2870" s="12" t="s">
        <v>2</v>
      </c>
      <c r="X2870" s="12" t="s">
        <v>2</v>
      </c>
      <c r="Y2870" s="13">
        <v>-330.79700000000003</v>
      </c>
      <c r="Z2870" s="13">
        <v>45.226999999999997</v>
      </c>
      <c r="AA2870" s="13">
        <v>45.226999999999997</v>
      </c>
      <c r="AB2870" s="1" t="s">
        <v>7050</v>
      </c>
      <c r="AC2870" s="13">
        <v>37.859608999999999</v>
      </c>
      <c r="AD2870" s="13">
        <v>10.741804999999999</v>
      </c>
      <c r="AE2870" s="1" t="s">
        <v>12654</v>
      </c>
      <c r="AF2870" s="1" t="s">
        <v>12661</v>
      </c>
    </row>
    <row r="2871" spans="1:32" x14ac:dyDescent="0.2">
      <c r="A2871" s="1" t="s">
        <v>7051</v>
      </c>
      <c r="B2871" s="10">
        <v>13701000</v>
      </c>
      <c r="C2871" s="1" t="s">
        <v>2950</v>
      </c>
      <c r="D2871" s="1" t="s">
        <v>24</v>
      </c>
      <c r="E2871" s="11">
        <v>8086700</v>
      </c>
      <c r="F2871" s="11">
        <v>-98</v>
      </c>
      <c r="G2871" s="11">
        <v>11</v>
      </c>
      <c r="H2871" s="11">
        <v>-67</v>
      </c>
      <c r="I2871" s="11">
        <v>-32</v>
      </c>
      <c r="J2871" s="11">
        <v>107</v>
      </c>
      <c r="K2871" s="12" t="s">
        <v>2</v>
      </c>
      <c r="L2871" s="12" t="s">
        <v>2</v>
      </c>
      <c r="M2871" s="11">
        <v>-97</v>
      </c>
      <c r="N2871" s="11">
        <v>114</v>
      </c>
      <c r="O2871" s="11">
        <v>-66</v>
      </c>
      <c r="P2871" s="11">
        <v>1</v>
      </c>
      <c r="Q2871" s="11">
        <v>290</v>
      </c>
      <c r="R2871" s="12" t="s">
        <v>2</v>
      </c>
      <c r="S2871" s="11">
        <v>-34</v>
      </c>
      <c r="T2871" s="11">
        <v>-107</v>
      </c>
      <c r="U2871" s="11">
        <v>-32</v>
      </c>
      <c r="V2871" s="11">
        <v>-26</v>
      </c>
      <c r="W2871" s="13">
        <v>-37.182000000000002</v>
      </c>
      <c r="X2871" s="13">
        <v>2.242</v>
      </c>
      <c r="Y2871" s="13">
        <v>-15.028</v>
      </c>
      <c r="Z2871" s="13">
        <v>-6.3010000000000002</v>
      </c>
      <c r="AA2871" s="13">
        <v>11.984999999999999</v>
      </c>
      <c r="AB2871" s="1">
        <v>4412</v>
      </c>
      <c r="AC2871" s="13">
        <v>106.13587099999999</v>
      </c>
      <c r="AD2871" s="13">
        <v>8.8202289999999994</v>
      </c>
      <c r="AE2871" s="1" t="s">
        <v>12654</v>
      </c>
      <c r="AF2871" s="1" t="s">
        <v>12663</v>
      </c>
    </row>
    <row r="2872" spans="1:32" x14ac:dyDescent="0.2">
      <c r="A2872" s="1" t="s">
        <v>7052</v>
      </c>
      <c r="B2872" s="10">
        <v>4993574</v>
      </c>
      <c r="C2872" s="1" t="s">
        <v>2951</v>
      </c>
      <c r="D2872" s="1" t="s">
        <v>172</v>
      </c>
      <c r="E2872" s="11">
        <v>5607983</v>
      </c>
      <c r="F2872" s="11">
        <v>279</v>
      </c>
      <c r="G2872" s="11">
        <v>463</v>
      </c>
      <c r="H2872" s="11">
        <v>492</v>
      </c>
      <c r="I2872" s="11">
        <v>504</v>
      </c>
      <c r="J2872" s="11">
        <v>478</v>
      </c>
      <c r="K2872" s="12" t="s">
        <v>2</v>
      </c>
      <c r="L2872" s="12" t="s">
        <v>2</v>
      </c>
      <c r="M2872" s="11">
        <v>172</v>
      </c>
      <c r="N2872" s="11">
        <v>862</v>
      </c>
      <c r="O2872" s="11">
        <v>580</v>
      </c>
      <c r="P2872" s="11">
        <v>578</v>
      </c>
      <c r="Q2872" s="11">
        <v>334</v>
      </c>
      <c r="R2872" s="11">
        <v>-1435</v>
      </c>
      <c r="S2872" s="11">
        <v>-287</v>
      </c>
      <c r="T2872" s="11">
        <v>89</v>
      </c>
      <c r="U2872" s="11">
        <v>-117</v>
      </c>
      <c r="V2872" s="11">
        <v>-592</v>
      </c>
      <c r="W2872" s="13">
        <v>3.2240000000000002</v>
      </c>
      <c r="X2872" s="13">
        <v>3.8759999999999999</v>
      </c>
      <c r="Y2872" s="13">
        <v>4.2229999999999999</v>
      </c>
      <c r="Z2872" s="13">
        <v>4.907</v>
      </c>
      <c r="AA2872" s="13">
        <v>3.4460000000000002</v>
      </c>
      <c r="AB2872" s="1">
        <v>2376</v>
      </c>
      <c r="AC2872" s="13">
        <v>31.087253</v>
      </c>
      <c r="AD2872" s="13">
        <v>0.55134899999999998</v>
      </c>
      <c r="AE2872" s="1" t="s">
        <v>12654</v>
      </c>
      <c r="AF2872" s="1" t="s">
        <v>12666</v>
      </c>
    </row>
    <row r="2873" spans="1:32" x14ac:dyDescent="0.2">
      <c r="A2873" s="1" t="s">
        <v>7053</v>
      </c>
      <c r="B2873" s="10">
        <v>4617364</v>
      </c>
      <c r="C2873" s="1" t="s">
        <v>2952</v>
      </c>
      <c r="D2873" s="1" t="s">
        <v>62</v>
      </c>
      <c r="E2873" s="11">
        <v>94541954</v>
      </c>
      <c r="F2873" s="11">
        <v>24494</v>
      </c>
      <c r="G2873" s="11">
        <v>61273</v>
      </c>
      <c r="H2873" s="11">
        <v>76453</v>
      </c>
      <c r="I2873" s="11">
        <v>94164</v>
      </c>
      <c r="J2873" s="11">
        <v>135684</v>
      </c>
      <c r="K2873" s="13">
        <v>120543.83985</v>
      </c>
      <c r="L2873" s="13">
        <v>132740.65395000001</v>
      </c>
      <c r="M2873" s="11">
        <v>57205</v>
      </c>
      <c r="N2873" s="11">
        <v>81752</v>
      </c>
      <c r="O2873" s="11">
        <v>73906</v>
      </c>
      <c r="P2873" s="11">
        <v>96255</v>
      </c>
      <c r="Q2873" s="11">
        <v>71234</v>
      </c>
      <c r="R2873" s="11">
        <v>-6242</v>
      </c>
      <c r="S2873" s="11">
        <v>-9952</v>
      </c>
      <c r="T2873" s="11">
        <v>-12514</v>
      </c>
      <c r="U2873" s="11">
        <v>-43456</v>
      </c>
      <c r="V2873" s="11">
        <v>-21772</v>
      </c>
      <c r="W2873" s="13">
        <v>7.9080000000000004</v>
      </c>
      <c r="X2873" s="13">
        <v>19.89</v>
      </c>
      <c r="Y2873" s="13">
        <v>20.981000000000002</v>
      </c>
      <c r="Z2873" s="13">
        <v>21.012</v>
      </c>
      <c r="AA2873" s="13">
        <v>25.1</v>
      </c>
      <c r="AB2873" s="1">
        <v>7735</v>
      </c>
      <c r="AC2873" s="13">
        <v>12.801111000000001</v>
      </c>
      <c r="AD2873" s="13">
        <v>2.7186840000000001</v>
      </c>
      <c r="AE2873" s="1" t="s">
        <v>12654</v>
      </c>
      <c r="AF2873" s="1" t="s">
        <v>12662</v>
      </c>
    </row>
    <row r="2874" spans="1:32" x14ac:dyDescent="0.2">
      <c r="A2874" s="1" t="s">
        <v>7054</v>
      </c>
      <c r="B2874" s="10">
        <v>4911939</v>
      </c>
      <c r="C2874" s="1" t="s">
        <v>2953</v>
      </c>
      <c r="D2874" s="1" t="s">
        <v>22</v>
      </c>
      <c r="E2874" s="11">
        <v>34626039</v>
      </c>
      <c r="F2874" s="11">
        <v>7387</v>
      </c>
      <c r="G2874" s="11">
        <v>7001</v>
      </c>
      <c r="H2874" s="11">
        <v>6122</v>
      </c>
      <c r="I2874" s="11">
        <v>5314</v>
      </c>
      <c r="J2874" s="11">
        <v>6053</v>
      </c>
      <c r="K2874" s="12" t="s">
        <v>2</v>
      </c>
      <c r="L2874" s="12" t="s">
        <v>2</v>
      </c>
      <c r="M2874" s="11">
        <v>3956</v>
      </c>
      <c r="N2874" s="11">
        <v>3711</v>
      </c>
      <c r="O2874" s="11">
        <v>5853</v>
      </c>
      <c r="P2874" s="11">
        <v>3434</v>
      </c>
      <c r="Q2874" s="11">
        <v>6124</v>
      </c>
      <c r="R2874" s="11">
        <v>-3312</v>
      </c>
      <c r="S2874" s="11">
        <v>-1208</v>
      </c>
      <c r="T2874" s="11">
        <v>-414</v>
      </c>
      <c r="U2874" s="11">
        <v>-332</v>
      </c>
      <c r="V2874" s="11">
        <v>-3298</v>
      </c>
      <c r="W2874" s="13">
        <v>21.547000000000001</v>
      </c>
      <c r="X2874" s="13">
        <v>19.704999999999998</v>
      </c>
      <c r="Y2874" s="13">
        <v>13.444000000000001</v>
      </c>
      <c r="Z2874" s="13">
        <v>11.163</v>
      </c>
      <c r="AA2874" s="13">
        <v>12.217000000000001</v>
      </c>
      <c r="AB2874" s="1">
        <v>8005</v>
      </c>
      <c r="AC2874" s="13">
        <v>13.696456</v>
      </c>
      <c r="AD2874" s="13">
        <v>1.1067279999999999</v>
      </c>
      <c r="AE2874" s="1" t="s">
        <v>12654</v>
      </c>
      <c r="AF2874" s="1" t="s">
        <v>12657</v>
      </c>
    </row>
    <row r="2875" spans="1:32" x14ac:dyDescent="0.2">
      <c r="A2875" s="1" t="s">
        <v>7055</v>
      </c>
      <c r="B2875" s="10">
        <v>4304803</v>
      </c>
      <c r="C2875" s="1" t="s">
        <v>2954</v>
      </c>
      <c r="D2875" s="1" t="s">
        <v>41</v>
      </c>
      <c r="E2875" s="11">
        <v>312773910</v>
      </c>
      <c r="F2875" s="11">
        <v>45970</v>
      </c>
      <c r="G2875" s="11">
        <v>47683</v>
      </c>
      <c r="H2875" s="11">
        <v>51384</v>
      </c>
      <c r="I2875" s="11">
        <v>57078</v>
      </c>
      <c r="J2875" s="11">
        <v>67815</v>
      </c>
      <c r="K2875" s="13">
        <v>87436.818180000002</v>
      </c>
      <c r="L2875" s="13">
        <v>94433.454549999995</v>
      </c>
      <c r="M2875" s="11">
        <v>50219</v>
      </c>
      <c r="N2875" s="11">
        <v>59081</v>
      </c>
      <c r="O2875" s="11">
        <v>43592</v>
      </c>
      <c r="P2875" s="11">
        <v>67900</v>
      </c>
      <c r="Q2875" s="11">
        <v>68037</v>
      </c>
      <c r="R2875" s="11">
        <v>-20586</v>
      </c>
      <c r="S2875" s="11">
        <v>-14927</v>
      </c>
      <c r="T2875" s="11">
        <v>-14950</v>
      </c>
      <c r="U2875" s="11">
        <v>-19898</v>
      </c>
      <c r="V2875" s="11">
        <v>-275488</v>
      </c>
      <c r="W2875" s="13">
        <v>15.409000000000001</v>
      </c>
      <c r="X2875" s="13">
        <v>14.113</v>
      </c>
      <c r="Y2875" s="13">
        <v>14.366</v>
      </c>
      <c r="Z2875" s="13">
        <v>14.109</v>
      </c>
      <c r="AA2875" s="13">
        <v>15.616</v>
      </c>
      <c r="AB2875" s="1">
        <v>9719</v>
      </c>
      <c r="AC2875" s="13">
        <v>28.897791000000002</v>
      </c>
      <c r="AD2875" s="13">
        <v>5.6250080000000002</v>
      </c>
      <c r="AE2875" s="1" t="s">
        <v>12654</v>
      </c>
      <c r="AF2875" s="1" t="s">
        <v>12663</v>
      </c>
    </row>
    <row r="2876" spans="1:32" x14ac:dyDescent="0.2">
      <c r="A2876" s="1" t="s">
        <v>7056</v>
      </c>
      <c r="B2876" s="10">
        <v>4208675</v>
      </c>
      <c r="C2876" s="1" t="s">
        <v>2955</v>
      </c>
      <c r="D2876" s="1" t="s">
        <v>68</v>
      </c>
      <c r="E2876" s="11">
        <v>8954011</v>
      </c>
      <c r="F2876" s="11">
        <v>-271</v>
      </c>
      <c r="G2876" s="11">
        <v>-74</v>
      </c>
      <c r="H2876" s="11">
        <v>67</v>
      </c>
      <c r="I2876" s="11">
        <v>123</v>
      </c>
      <c r="J2876" s="11">
        <v>98</v>
      </c>
      <c r="K2876" s="12" t="s">
        <v>2</v>
      </c>
      <c r="L2876" s="12" t="s">
        <v>2</v>
      </c>
      <c r="M2876" s="11">
        <v>-34</v>
      </c>
      <c r="N2876" s="11">
        <v>174</v>
      </c>
      <c r="O2876" s="11">
        <v>-105</v>
      </c>
      <c r="P2876" s="11">
        <v>27</v>
      </c>
      <c r="Q2876" s="11">
        <v>85</v>
      </c>
      <c r="R2876" s="11">
        <v>-349</v>
      </c>
      <c r="S2876" s="11">
        <v>1836</v>
      </c>
      <c r="T2876" s="11">
        <v>265</v>
      </c>
      <c r="U2876" s="11">
        <v>52</v>
      </c>
      <c r="V2876" s="11">
        <v>-216</v>
      </c>
      <c r="W2876" s="13">
        <v>-32.731999999999999</v>
      </c>
      <c r="X2876" s="13">
        <v>4.157</v>
      </c>
      <c r="Y2876" s="13">
        <v>-13.930999999999999</v>
      </c>
      <c r="Z2876" s="13">
        <v>8.1620000000000008</v>
      </c>
      <c r="AA2876" s="13">
        <v>6.0469999999999997</v>
      </c>
      <c r="AB2876" s="1">
        <v>4650</v>
      </c>
      <c r="AC2876" s="12" t="s">
        <v>4019</v>
      </c>
      <c r="AD2876" s="13">
        <v>1.7107289999999999</v>
      </c>
      <c r="AE2876" s="1" t="s">
        <v>12654</v>
      </c>
      <c r="AF2876" s="1" t="s">
        <v>12661</v>
      </c>
    </row>
    <row r="2877" spans="1:32" x14ac:dyDescent="0.2">
      <c r="A2877" s="1" t="s">
        <v>7057</v>
      </c>
      <c r="B2877" s="10">
        <v>5001333</v>
      </c>
      <c r="C2877" s="1" t="s">
        <v>2956</v>
      </c>
      <c r="D2877" s="1" t="s">
        <v>841</v>
      </c>
      <c r="E2877" s="11">
        <v>10232663</v>
      </c>
      <c r="F2877" s="11">
        <v>-252</v>
      </c>
      <c r="G2877" s="11">
        <v>-261</v>
      </c>
      <c r="H2877" s="11">
        <v>-153</v>
      </c>
      <c r="I2877" s="11">
        <v>28</v>
      </c>
      <c r="J2877" s="11">
        <v>-15</v>
      </c>
      <c r="K2877" s="12" t="s">
        <v>2</v>
      </c>
      <c r="L2877" s="12" t="s">
        <v>2</v>
      </c>
      <c r="M2877" s="11">
        <v>-515</v>
      </c>
      <c r="N2877" s="11">
        <v>-485</v>
      </c>
      <c r="O2877" s="11">
        <v>-717</v>
      </c>
      <c r="P2877" s="11">
        <v>924</v>
      </c>
      <c r="Q2877" s="11">
        <v>-214</v>
      </c>
      <c r="R2877" s="11">
        <v>41</v>
      </c>
      <c r="S2877" s="11">
        <v>-13</v>
      </c>
      <c r="T2877" s="11">
        <v>-657</v>
      </c>
      <c r="U2877" s="11">
        <v>-150</v>
      </c>
      <c r="V2877" s="11">
        <v>-973</v>
      </c>
      <c r="W2877" s="13">
        <v>-1221.0530000000001</v>
      </c>
      <c r="X2877" s="13">
        <v>-104.88200000000001</v>
      </c>
      <c r="Y2877" s="13">
        <v>-46.216999999999999</v>
      </c>
      <c r="Z2877" s="13">
        <v>-12.991</v>
      </c>
      <c r="AA2877" s="13">
        <v>-17.93</v>
      </c>
      <c r="AB2877" s="1">
        <v>1711</v>
      </c>
      <c r="AC2877" s="12" t="s">
        <v>4019</v>
      </c>
      <c r="AD2877" s="13">
        <v>4.6055820000000001</v>
      </c>
      <c r="AE2877" s="1" t="s">
        <v>12654</v>
      </c>
      <c r="AF2877" s="1" t="s">
        <v>12678</v>
      </c>
    </row>
    <row r="2878" spans="1:32" x14ac:dyDescent="0.2">
      <c r="A2878" s="1" t="s">
        <v>7058</v>
      </c>
      <c r="B2878" s="10">
        <v>7784603</v>
      </c>
      <c r="C2878" s="1" t="s">
        <v>2957</v>
      </c>
      <c r="D2878" s="1" t="s">
        <v>267</v>
      </c>
      <c r="E2878" s="11">
        <v>30208072</v>
      </c>
      <c r="F2878" s="11">
        <v>1186</v>
      </c>
      <c r="G2878" s="11">
        <v>1983</v>
      </c>
      <c r="H2878" s="11">
        <v>1337</v>
      </c>
      <c r="I2878" s="11">
        <v>1364</v>
      </c>
      <c r="J2878" s="11">
        <v>850</v>
      </c>
      <c r="K2878" s="12" t="s">
        <v>2</v>
      </c>
      <c r="L2878" s="12" t="s">
        <v>2</v>
      </c>
      <c r="M2878" s="11">
        <v>2134</v>
      </c>
      <c r="N2878" s="11">
        <v>2309</v>
      </c>
      <c r="O2878" s="11">
        <v>-637</v>
      </c>
      <c r="P2878" s="11">
        <v>2114</v>
      </c>
      <c r="Q2878" s="11">
        <v>1705</v>
      </c>
      <c r="R2878" s="11">
        <v>-654</v>
      </c>
      <c r="S2878" s="11">
        <v>-367</v>
      </c>
      <c r="T2878" s="11">
        <v>-656</v>
      </c>
      <c r="U2878" s="11">
        <v>-1145</v>
      </c>
      <c r="V2878" s="11">
        <v>-897</v>
      </c>
      <c r="W2878" s="13">
        <v>7.1920000000000002</v>
      </c>
      <c r="X2878" s="13">
        <v>17.274000000000001</v>
      </c>
      <c r="Y2878" s="13">
        <v>8.5679999999999996</v>
      </c>
      <c r="Z2878" s="13">
        <v>9.016</v>
      </c>
      <c r="AA2878" s="13">
        <v>4.7469999999999999</v>
      </c>
      <c r="AB2878" s="1">
        <v>3423</v>
      </c>
      <c r="AC2878" s="13">
        <v>26.321037</v>
      </c>
      <c r="AD2878" s="13">
        <v>0.740201</v>
      </c>
      <c r="AE2878" s="1" t="s">
        <v>12654</v>
      </c>
      <c r="AF2878" s="1" t="s">
        <v>12667</v>
      </c>
    </row>
    <row r="2879" spans="1:32" x14ac:dyDescent="0.2">
      <c r="A2879" s="1" t="s">
        <v>7059</v>
      </c>
      <c r="B2879" s="10">
        <v>4993944</v>
      </c>
      <c r="C2879" s="1" t="s">
        <v>2958</v>
      </c>
      <c r="D2879" s="1" t="s">
        <v>172</v>
      </c>
      <c r="E2879" s="11">
        <v>15903867</v>
      </c>
      <c r="F2879" s="11">
        <v>926</v>
      </c>
      <c r="G2879" s="11">
        <v>1484</v>
      </c>
      <c r="H2879" s="11">
        <v>1437</v>
      </c>
      <c r="I2879" s="11">
        <v>1217</v>
      </c>
      <c r="J2879" s="11">
        <v>819</v>
      </c>
      <c r="K2879" s="12" t="s">
        <v>2</v>
      </c>
      <c r="L2879" s="12" t="s">
        <v>2</v>
      </c>
      <c r="M2879" s="11">
        <v>425</v>
      </c>
      <c r="N2879" s="11">
        <v>609</v>
      </c>
      <c r="O2879" s="11">
        <v>-11</v>
      </c>
      <c r="P2879" s="11">
        <v>479</v>
      </c>
      <c r="Q2879" s="11">
        <v>-261</v>
      </c>
      <c r="R2879" s="11">
        <v>-78</v>
      </c>
      <c r="S2879" s="11">
        <v>-53</v>
      </c>
      <c r="T2879" s="11">
        <v>-2</v>
      </c>
      <c r="U2879" s="11">
        <v>45</v>
      </c>
      <c r="V2879" s="11">
        <v>-16</v>
      </c>
      <c r="W2879" s="13">
        <v>11.36</v>
      </c>
      <c r="X2879" s="13">
        <v>15.17</v>
      </c>
      <c r="Y2879" s="13">
        <v>14.385999999999999</v>
      </c>
      <c r="Z2879" s="13">
        <v>9.4019999999999992</v>
      </c>
      <c r="AA2879" s="13">
        <v>6.0449999999999999</v>
      </c>
      <c r="AB2879" s="1">
        <v>9478</v>
      </c>
      <c r="AC2879" s="13">
        <v>16.243248999999999</v>
      </c>
      <c r="AD2879" s="13">
        <v>0.64293199999999995</v>
      </c>
      <c r="AE2879" s="1" t="s">
        <v>12654</v>
      </c>
      <c r="AF2879" s="1" t="s">
        <v>12666</v>
      </c>
    </row>
    <row r="2880" spans="1:32" x14ac:dyDescent="0.2">
      <c r="A2880" s="1" t="s">
        <v>7060</v>
      </c>
      <c r="B2880" s="10">
        <v>4991078</v>
      </c>
      <c r="C2880" s="1" t="s">
        <v>2959</v>
      </c>
      <c r="D2880" s="1" t="s">
        <v>108</v>
      </c>
      <c r="E2880" s="11">
        <v>20047696</v>
      </c>
      <c r="F2880" s="11">
        <v>3081</v>
      </c>
      <c r="G2880" s="11">
        <v>3222</v>
      </c>
      <c r="H2880" s="11">
        <v>6490</v>
      </c>
      <c r="I2880" s="11">
        <v>10217</v>
      </c>
      <c r="J2880" s="11">
        <v>6824</v>
      </c>
      <c r="K2880" s="12" t="s">
        <v>2</v>
      </c>
      <c r="L2880" s="12" t="s">
        <v>2</v>
      </c>
      <c r="M2880" s="11">
        <v>3367</v>
      </c>
      <c r="N2880" s="11">
        <v>7615</v>
      </c>
      <c r="O2880" s="11">
        <v>2337</v>
      </c>
      <c r="P2880" s="11">
        <v>7794</v>
      </c>
      <c r="Q2880" s="11">
        <v>4548</v>
      </c>
      <c r="R2880" s="11">
        <v>-1943</v>
      </c>
      <c r="S2880" s="11">
        <v>-954</v>
      </c>
      <c r="T2880" s="11">
        <v>-4349</v>
      </c>
      <c r="U2880" s="11">
        <v>-16029</v>
      </c>
      <c r="V2880" s="11">
        <v>-5404</v>
      </c>
      <c r="W2880" s="13">
        <v>4.8159999999999998</v>
      </c>
      <c r="X2880" s="13">
        <v>5.5490000000000004</v>
      </c>
      <c r="Y2880" s="13">
        <v>9.1189999999999998</v>
      </c>
      <c r="Z2880" s="13">
        <v>10.791</v>
      </c>
      <c r="AA2880" s="13">
        <v>7.8419999999999996</v>
      </c>
      <c r="AB2880" s="1">
        <v>5304</v>
      </c>
      <c r="AC2880" s="13">
        <v>10.254325</v>
      </c>
      <c r="AD2880" s="13">
        <v>0.57094299999999998</v>
      </c>
      <c r="AE2880" s="1" t="s">
        <v>12654</v>
      </c>
      <c r="AF2880" s="1" t="s">
        <v>12658</v>
      </c>
    </row>
    <row r="2881" spans="1:32" x14ac:dyDescent="0.2">
      <c r="A2881" s="1" t="s">
        <v>7061</v>
      </c>
      <c r="B2881" s="10">
        <v>4161906</v>
      </c>
      <c r="C2881" s="1" t="s">
        <v>2960</v>
      </c>
      <c r="D2881" s="1" t="s">
        <v>179</v>
      </c>
      <c r="E2881" s="11">
        <v>405105419</v>
      </c>
      <c r="F2881" s="11">
        <v>135551</v>
      </c>
      <c r="G2881" s="11">
        <v>143484</v>
      </c>
      <c r="H2881" s="11">
        <v>136690</v>
      </c>
      <c r="I2881" s="11">
        <v>140655</v>
      </c>
      <c r="J2881" s="11">
        <v>144293</v>
      </c>
      <c r="K2881" s="13">
        <v>156428.33332999999</v>
      </c>
      <c r="L2881" s="13">
        <v>163338.33332999999</v>
      </c>
      <c r="M2881" s="11">
        <v>181932</v>
      </c>
      <c r="N2881" s="11">
        <v>164911</v>
      </c>
      <c r="O2881" s="11">
        <v>146426</v>
      </c>
      <c r="P2881" s="11">
        <v>165760</v>
      </c>
      <c r="Q2881" s="11">
        <v>167842</v>
      </c>
      <c r="R2881" s="11">
        <v>-48536</v>
      </c>
      <c r="S2881" s="11">
        <v>-55351</v>
      </c>
      <c r="T2881" s="11">
        <v>-70446</v>
      </c>
      <c r="U2881" s="11">
        <v>-162269</v>
      </c>
      <c r="V2881" s="11">
        <v>-100798</v>
      </c>
      <c r="W2881" s="13">
        <v>7.15</v>
      </c>
      <c r="X2881" s="13">
        <v>8.5079999999999991</v>
      </c>
      <c r="Y2881" s="13">
        <v>8.2520000000000007</v>
      </c>
      <c r="Z2881" s="13">
        <v>8.4390000000000001</v>
      </c>
      <c r="AA2881" s="13">
        <v>8.8290000000000006</v>
      </c>
      <c r="AB2881" s="1">
        <v>9735</v>
      </c>
      <c r="AC2881" s="13">
        <v>20.033127</v>
      </c>
      <c r="AD2881" s="13">
        <v>1.728629</v>
      </c>
      <c r="AE2881" s="1" t="s">
        <v>12654</v>
      </c>
      <c r="AF2881" s="1" t="s">
        <v>12664</v>
      </c>
    </row>
    <row r="2882" spans="1:32" x14ac:dyDescent="0.2">
      <c r="A2882" s="1" t="s">
        <v>7062</v>
      </c>
      <c r="B2882" s="10">
        <v>105741766</v>
      </c>
      <c r="C2882" s="1" t="s">
        <v>2961</v>
      </c>
      <c r="D2882" s="1" t="s">
        <v>41</v>
      </c>
      <c r="E2882" s="11">
        <v>9485478</v>
      </c>
      <c r="F2882" s="11">
        <v>48</v>
      </c>
      <c r="G2882" s="11">
        <v>155</v>
      </c>
      <c r="H2882" s="11">
        <v>232</v>
      </c>
      <c r="I2882" s="11">
        <v>160</v>
      </c>
      <c r="J2882" s="11">
        <v>160</v>
      </c>
      <c r="K2882" s="12" t="s">
        <v>2</v>
      </c>
      <c r="L2882" s="12" t="s">
        <v>2</v>
      </c>
      <c r="M2882" s="12" t="s">
        <v>2</v>
      </c>
      <c r="N2882" s="11">
        <v>53</v>
      </c>
      <c r="O2882" s="11">
        <v>254.667</v>
      </c>
      <c r="P2882" s="11">
        <v>155</v>
      </c>
      <c r="Q2882" s="11">
        <v>155</v>
      </c>
      <c r="R2882" s="12" t="s">
        <v>2</v>
      </c>
      <c r="S2882" s="11">
        <v>-84</v>
      </c>
      <c r="T2882" s="11">
        <v>-13.333</v>
      </c>
      <c r="U2882" s="11">
        <v>-25</v>
      </c>
      <c r="V2882" s="11">
        <v>-25</v>
      </c>
      <c r="W2882" s="13">
        <v>9.8520000000000003</v>
      </c>
      <c r="X2882" s="13">
        <v>25.273</v>
      </c>
      <c r="Y2882" s="12" t="s">
        <v>2</v>
      </c>
      <c r="Z2882" s="13">
        <v>15.945</v>
      </c>
      <c r="AA2882" s="13">
        <v>15.945</v>
      </c>
      <c r="AB2882" s="1">
        <v>5028</v>
      </c>
      <c r="AC2882" s="13">
        <v>25.507280000000002</v>
      </c>
      <c r="AD2882" s="13">
        <v>5.5678590000000003</v>
      </c>
      <c r="AE2882" s="1" t="s">
        <v>12654</v>
      </c>
      <c r="AF2882" s="1" t="s">
        <v>12663</v>
      </c>
    </row>
    <row r="2883" spans="1:32" x14ac:dyDescent="0.2">
      <c r="A2883" s="1" t="s">
        <v>7063</v>
      </c>
      <c r="B2883" s="10">
        <v>4970619</v>
      </c>
      <c r="C2883" s="1" t="s">
        <v>2962</v>
      </c>
      <c r="D2883" s="1" t="s">
        <v>41</v>
      </c>
      <c r="E2883" s="11">
        <v>7689552</v>
      </c>
      <c r="F2883" s="11">
        <v>33</v>
      </c>
      <c r="G2883" s="11">
        <v>-93</v>
      </c>
      <c r="H2883" s="11">
        <v>-35</v>
      </c>
      <c r="I2883" s="11">
        <v>-33</v>
      </c>
      <c r="J2883" s="11">
        <v>36</v>
      </c>
      <c r="K2883" s="12" t="s">
        <v>2</v>
      </c>
      <c r="L2883" s="12" t="s">
        <v>2</v>
      </c>
      <c r="M2883" s="11">
        <v>47</v>
      </c>
      <c r="N2883" s="11">
        <v>-151</v>
      </c>
      <c r="O2883" s="11">
        <v>-41</v>
      </c>
      <c r="P2883" s="11">
        <v>-25</v>
      </c>
      <c r="Q2883" s="11">
        <v>-20</v>
      </c>
      <c r="R2883" s="11">
        <v>-51</v>
      </c>
      <c r="S2883" s="11">
        <v>1</v>
      </c>
      <c r="T2883" s="11">
        <v>3</v>
      </c>
      <c r="U2883" s="11">
        <v>459</v>
      </c>
      <c r="V2883" s="11">
        <v>-66</v>
      </c>
      <c r="W2883" s="13">
        <v>4.96</v>
      </c>
      <c r="X2883" s="13">
        <v>-10.095000000000001</v>
      </c>
      <c r="Y2883" s="13">
        <v>-4.0609999999999999</v>
      </c>
      <c r="Z2883" s="13">
        <v>20.707999999999998</v>
      </c>
      <c r="AA2883" s="13">
        <v>3.605</v>
      </c>
      <c r="AB2883" s="1">
        <v>3042</v>
      </c>
      <c r="AC2883" s="13">
        <v>25.458324000000001</v>
      </c>
      <c r="AD2883" s="13">
        <v>2.1965919999999999</v>
      </c>
      <c r="AE2883" s="1" t="s">
        <v>12654</v>
      </c>
      <c r="AF2883" s="1" t="s">
        <v>12663</v>
      </c>
    </row>
    <row r="2884" spans="1:32" x14ac:dyDescent="0.2">
      <c r="A2884" s="1" t="s">
        <v>7064</v>
      </c>
      <c r="B2884" s="10">
        <v>6566203</v>
      </c>
      <c r="C2884" s="1" t="s">
        <v>2963</v>
      </c>
      <c r="D2884" s="1" t="s">
        <v>11</v>
      </c>
      <c r="E2884" s="11">
        <v>5595232</v>
      </c>
      <c r="F2884" s="11">
        <v>155</v>
      </c>
      <c r="G2884" s="11">
        <v>-170</v>
      </c>
      <c r="H2884" s="11">
        <v>188</v>
      </c>
      <c r="I2884" s="11">
        <v>306</v>
      </c>
      <c r="J2884" s="11">
        <v>306</v>
      </c>
      <c r="K2884" s="13">
        <v>400</v>
      </c>
      <c r="L2884" s="13">
        <v>900</v>
      </c>
      <c r="M2884" s="11">
        <v>122</v>
      </c>
      <c r="N2884" s="11">
        <v>-268</v>
      </c>
      <c r="O2884" s="11">
        <v>99</v>
      </c>
      <c r="P2884" s="11">
        <v>331</v>
      </c>
      <c r="Q2884" s="11">
        <v>331</v>
      </c>
      <c r="R2884" s="11">
        <v>-70</v>
      </c>
      <c r="S2884" s="11">
        <v>-144</v>
      </c>
      <c r="T2884" s="11">
        <v>-36</v>
      </c>
      <c r="U2884" s="11">
        <v>-502</v>
      </c>
      <c r="V2884" s="11">
        <v>-502</v>
      </c>
      <c r="W2884" s="13">
        <v>18.245000000000001</v>
      </c>
      <c r="X2884" s="13">
        <v>-24.89</v>
      </c>
      <c r="Y2884" s="13">
        <v>18.026</v>
      </c>
      <c r="Z2884" s="13">
        <v>20.841999999999999</v>
      </c>
      <c r="AA2884" s="13">
        <v>20.841999999999999</v>
      </c>
      <c r="AB2884" s="1">
        <v>4264</v>
      </c>
      <c r="AC2884" s="13">
        <v>75.341091000000006</v>
      </c>
      <c r="AD2884" s="13">
        <v>3.0186950000000001</v>
      </c>
      <c r="AE2884" s="1" t="s">
        <v>12654</v>
      </c>
      <c r="AF2884" s="1" t="s">
        <v>12659</v>
      </c>
    </row>
    <row r="2885" spans="1:32" x14ac:dyDescent="0.2">
      <c r="A2885" s="1" t="s">
        <v>7065</v>
      </c>
      <c r="B2885" s="10">
        <v>4813078</v>
      </c>
      <c r="C2885" s="1" t="s">
        <v>2964</v>
      </c>
      <c r="D2885" s="1" t="s">
        <v>273</v>
      </c>
      <c r="E2885" s="11">
        <v>30265786</v>
      </c>
      <c r="F2885" s="11">
        <v>1196</v>
      </c>
      <c r="G2885" s="11">
        <v>1177</v>
      </c>
      <c r="H2885" s="11">
        <v>630</v>
      </c>
      <c r="I2885" s="11">
        <v>2050</v>
      </c>
      <c r="J2885" s="11">
        <v>1562</v>
      </c>
      <c r="K2885" s="13">
        <v>2100</v>
      </c>
      <c r="L2885" s="13">
        <v>2500</v>
      </c>
      <c r="M2885" s="11">
        <v>3690</v>
      </c>
      <c r="N2885" s="11">
        <v>3266</v>
      </c>
      <c r="O2885" s="11">
        <v>3346</v>
      </c>
      <c r="P2885" s="11">
        <v>6023</v>
      </c>
      <c r="Q2885" s="11">
        <v>2978</v>
      </c>
      <c r="R2885" s="11">
        <v>-1663</v>
      </c>
      <c r="S2885" s="11">
        <v>-881</v>
      </c>
      <c r="T2885" s="11">
        <v>-440</v>
      </c>
      <c r="U2885" s="11">
        <v>-3763</v>
      </c>
      <c r="V2885" s="11">
        <v>-4574</v>
      </c>
      <c r="W2885" s="13">
        <v>10.395</v>
      </c>
      <c r="X2885" s="13">
        <v>9.8490000000000002</v>
      </c>
      <c r="Y2885" s="13">
        <v>-2.8530000000000002</v>
      </c>
      <c r="Z2885" s="13">
        <v>13.183999999999999</v>
      </c>
      <c r="AA2885" s="13">
        <v>6.1059999999999999</v>
      </c>
      <c r="AB2885" s="1">
        <v>7743</v>
      </c>
      <c r="AC2885" s="13">
        <v>15.81221</v>
      </c>
      <c r="AD2885" s="13">
        <v>0.98400600000000005</v>
      </c>
      <c r="AE2885" s="1" t="s">
        <v>12654</v>
      </c>
      <c r="AF2885" s="1" t="s">
        <v>12671</v>
      </c>
    </row>
    <row r="2886" spans="1:32" x14ac:dyDescent="0.2">
      <c r="A2886" s="1" t="s">
        <v>7066</v>
      </c>
      <c r="B2886" s="10">
        <v>4245054</v>
      </c>
      <c r="C2886" s="1" t="s">
        <v>2965</v>
      </c>
      <c r="D2886" s="1" t="s">
        <v>377</v>
      </c>
      <c r="E2886" s="11">
        <v>210144800</v>
      </c>
      <c r="F2886" s="11">
        <v>6554</v>
      </c>
      <c r="G2886" s="11">
        <v>32043</v>
      </c>
      <c r="H2886" s="11">
        <v>46789</v>
      </c>
      <c r="I2886" s="11">
        <v>56836</v>
      </c>
      <c r="J2886" s="11">
        <v>48124</v>
      </c>
      <c r="K2886" s="13">
        <v>51641.708899999998</v>
      </c>
      <c r="L2886" s="13">
        <v>63432.317389999997</v>
      </c>
      <c r="M2886" s="11">
        <v>-6384</v>
      </c>
      <c r="N2886" s="11">
        <v>39607</v>
      </c>
      <c r="O2886" s="11">
        <v>44704</v>
      </c>
      <c r="P2886" s="11">
        <v>65833</v>
      </c>
      <c r="Q2886" s="11">
        <v>20856</v>
      </c>
      <c r="R2886" s="11">
        <v>30473</v>
      </c>
      <c r="S2886" s="11">
        <v>-8794</v>
      </c>
      <c r="T2886" s="11">
        <v>-2351</v>
      </c>
      <c r="U2886" s="11">
        <v>-113509</v>
      </c>
      <c r="V2886" s="11">
        <v>-12543</v>
      </c>
      <c r="W2886" s="13">
        <v>0.63800000000000001</v>
      </c>
      <c r="X2886" s="13">
        <v>12.68</v>
      </c>
      <c r="Y2886" s="13">
        <v>14.722</v>
      </c>
      <c r="Z2886" s="13">
        <v>9.6159999999999997</v>
      </c>
      <c r="AA2886" s="13">
        <v>12.189</v>
      </c>
      <c r="AB2886" s="1">
        <v>6460</v>
      </c>
      <c r="AC2886" s="13">
        <v>32.373176000000001</v>
      </c>
      <c r="AD2886" s="13">
        <v>1.4683889999999999</v>
      </c>
      <c r="AE2886" s="1" t="s">
        <v>12654</v>
      </c>
      <c r="AF2886" s="1" t="s">
        <v>12655</v>
      </c>
    </row>
    <row r="2887" spans="1:32" x14ac:dyDescent="0.2">
      <c r="A2887" s="1" t="s">
        <v>7067</v>
      </c>
      <c r="B2887" s="10">
        <v>4973412</v>
      </c>
      <c r="C2887" s="1" t="s">
        <v>2966</v>
      </c>
      <c r="D2887" s="1" t="s">
        <v>41</v>
      </c>
      <c r="E2887" s="11">
        <v>31733877</v>
      </c>
      <c r="F2887" s="11">
        <v>638</v>
      </c>
      <c r="G2887" s="11">
        <v>906</v>
      </c>
      <c r="H2887" s="11">
        <v>1086</v>
      </c>
      <c r="I2887" s="11">
        <v>720</v>
      </c>
      <c r="J2887" s="11">
        <v>720</v>
      </c>
      <c r="K2887" s="12" t="s">
        <v>2</v>
      </c>
      <c r="L2887" s="12" t="s">
        <v>2</v>
      </c>
      <c r="M2887" s="11">
        <v>-151</v>
      </c>
      <c r="N2887" s="11">
        <v>1125</v>
      </c>
      <c r="O2887" s="11">
        <v>1586</v>
      </c>
      <c r="P2887" s="11">
        <v>1755</v>
      </c>
      <c r="Q2887" s="11">
        <v>1755</v>
      </c>
      <c r="R2887" s="11">
        <v>-254</v>
      </c>
      <c r="S2887" s="11">
        <v>84</v>
      </c>
      <c r="T2887" s="11">
        <v>-658</v>
      </c>
      <c r="U2887" s="11">
        <v>-991</v>
      </c>
      <c r="V2887" s="11">
        <v>-991</v>
      </c>
      <c r="W2887" s="13">
        <v>14.254</v>
      </c>
      <c r="X2887" s="13">
        <v>21.56</v>
      </c>
      <c r="Y2887" s="13">
        <v>16.832999999999998</v>
      </c>
      <c r="Z2887" s="13">
        <v>14.791</v>
      </c>
      <c r="AA2887" s="13">
        <v>14.791</v>
      </c>
      <c r="AB2887" s="1">
        <v>3968</v>
      </c>
      <c r="AC2887" s="13">
        <v>42.766703</v>
      </c>
      <c r="AD2887" s="13">
        <v>4.8533299999999997</v>
      </c>
      <c r="AE2887" s="1" t="s">
        <v>12654</v>
      </c>
      <c r="AF2887" s="1" t="s">
        <v>12663</v>
      </c>
    </row>
    <row r="2888" spans="1:32" x14ac:dyDescent="0.2">
      <c r="A2888" s="1" t="s">
        <v>7068</v>
      </c>
      <c r="B2888" s="10">
        <v>4992892</v>
      </c>
      <c r="C2888" s="1" t="s">
        <v>2967</v>
      </c>
      <c r="D2888" s="1" t="s">
        <v>58</v>
      </c>
      <c r="E2888" s="11">
        <v>15106976</v>
      </c>
      <c r="F2888" s="11">
        <v>2290</v>
      </c>
      <c r="G2888" s="11">
        <v>2724</v>
      </c>
      <c r="H2888" s="11">
        <v>2412</v>
      </c>
      <c r="I2888" s="11">
        <v>2783</v>
      </c>
      <c r="J2888" s="11">
        <v>3194</v>
      </c>
      <c r="K2888" s="12" t="s">
        <v>2</v>
      </c>
      <c r="L2888" s="12" t="s">
        <v>2</v>
      </c>
      <c r="M2888" s="11">
        <v>4295</v>
      </c>
      <c r="N2888" s="11">
        <v>3628</v>
      </c>
      <c r="O2888" s="11">
        <v>1334</v>
      </c>
      <c r="P2888" s="11">
        <v>3712</v>
      </c>
      <c r="Q2888" s="11">
        <v>541</v>
      </c>
      <c r="R2888" s="11">
        <v>-445</v>
      </c>
      <c r="S2888" s="11">
        <v>-240</v>
      </c>
      <c r="T2888" s="11">
        <v>-3280</v>
      </c>
      <c r="U2888" s="11">
        <v>-2206</v>
      </c>
      <c r="V2888" s="11">
        <v>-3063</v>
      </c>
      <c r="W2888" s="13">
        <v>6.7969999999999997</v>
      </c>
      <c r="X2888" s="13">
        <v>7.351</v>
      </c>
      <c r="Y2888" s="13">
        <v>6.4809999999999999</v>
      </c>
      <c r="Z2888" s="13">
        <v>6.7069999999999999</v>
      </c>
      <c r="AA2888" s="13">
        <v>7.6619999999999999</v>
      </c>
      <c r="AB2888" s="1">
        <v>6144</v>
      </c>
      <c r="AC2888" s="13">
        <v>12.740674</v>
      </c>
      <c r="AD2888" s="13">
        <v>1.0442149999999999</v>
      </c>
      <c r="AE2888" s="1" t="s">
        <v>12654</v>
      </c>
      <c r="AF2888" s="1" t="s">
        <v>12658</v>
      </c>
    </row>
    <row r="2889" spans="1:32" x14ac:dyDescent="0.2">
      <c r="A2889" s="1" t="s">
        <v>7069</v>
      </c>
      <c r="B2889" s="10">
        <v>8241972</v>
      </c>
      <c r="C2889" s="1" t="s">
        <v>2968</v>
      </c>
      <c r="D2889" s="1" t="s">
        <v>58</v>
      </c>
      <c r="E2889" s="11">
        <v>19859500</v>
      </c>
      <c r="F2889" s="11">
        <v>1848</v>
      </c>
      <c r="G2889" s="11">
        <v>4605</v>
      </c>
      <c r="H2889" s="11">
        <v>4299</v>
      </c>
      <c r="I2889" s="11">
        <v>4031</v>
      </c>
      <c r="J2889" s="11">
        <v>4031</v>
      </c>
      <c r="K2889" s="13">
        <v>3895</v>
      </c>
      <c r="L2889" s="13">
        <v>4230</v>
      </c>
      <c r="M2889" s="12" t="s">
        <v>2</v>
      </c>
      <c r="N2889" s="12" t="s">
        <v>2</v>
      </c>
      <c r="O2889" s="11">
        <v>2000</v>
      </c>
      <c r="P2889" s="11">
        <v>6568</v>
      </c>
      <c r="Q2889" s="11">
        <v>6568</v>
      </c>
      <c r="R2889" s="12" t="s">
        <v>2</v>
      </c>
      <c r="S2889" s="12" t="s">
        <v>2</v>
      </c>
      <c r="T2889" s="11">
        <v>-2340</v>
      </c>
      <c r="U2889" s="11">
        <v>-2498</v>
      </c>
      <c r="V2889" s="11">
        <v>-2498</v>
      </c>
      <c r="W2889" s="12" t="s">
        <v>2</v>
      </c>
      <c r="X2889" s="13">
        <v>24.544</v>
      </c>
      <c r="Y2889" s="13">
        <v>15.406000000000001</v>
      </c>
      <c r="Z2889" s="13">
        <v>11.75</v>
      </c>
      <c r="AA2889" s="13">
        <v>11.75</v>
      </c>
      <c r="AB2889" s="1">
        <v>6223</v>
      </c>
      <c r="AC2889" s="13">
        <v>9.8440329999999996</v>
      </c>
      <c r="AD2889" s="13">
        <v>1.1619250000000001</v>
      </c>
      <c r="AE2889" s="1" t="s">
        <v>12654</v>
      </c>
      <c r="AF2889" s="1" t="s">
        <v>12658</v>
      </c>
    </row>
    <row r="2890" spans="1:32" x14ac:dyDescent="0.2">
      <c r="A2890" s="1" t="s">
        <v>7070</v>
      </c>
      <c r="B2890" s="10">
        <v>6376534</v>
      </c>
      <c r="C2890" s="1" t="s">
        <v>2969</v>
      </c>
      <c r="D2890" s="1" t="s">
        <v>524</v>
      </c>
      <c r="E2890" s="11">
        <v>256831345</v>
      </c>
      <c r="F2890" s="11">
        <v>-51586</v>
      </c>
      <c r="G2890" s="11">
        <v>-13215</v>
      </c>
      <c r="H2890" s="11">
        <v>22156</v>
      </c>
      <c r="I2890" s="11">
        <v>47712</v>
      </c>
      <c r="J2890" s="11">
        <v>292736</v>
      </c>
      <c r="K2890" s="13">
        <v>42990.673320000002</v>
      </c>
      <c r="L2890" s="13">
        <v>54596.394099999998</v>
      </c>
      <c r="M2890" s="11">
        <v>-24264</v>
      </c>
      <c r="N2890" s="11">
        <v>58563</v>
      </c>
      <c r="O2890" s="11">
        <v>67167</v>
      </c>
      <c r="P2890" s="11">
        <v>91975</v>
      </c>
      <c r="Q2890" s="11">
        <v>474378</v>
      </c>
      <c r="R2890" s="11">
        <v>-47537</v>
      </c>
      <c r="S2890" s="11">
        <v>18647</v>
      </c>
      <c r="T2890" s="11">
        <v>87854</v>
      </c>
      <c r="U2890" s="11">
        <v>-43933</v>
      </c>
      <c r="V2890" s="11">
        <v>-93692</v>
      </c>
      <c r="W2890" s="13">
        <v>-19.074000000000002</v>
      </c>
      <c r="X2890" s="13">
        <v>3.2370000000000001</v>
      </c>
      <c r="Y2890" s="13">
        <v>15.253</v>
      </c>
      <c r="Z2890" s="13">
        <v>6.8</v>
      </c>
      <c r="AA2890" s="13">
        <v>51.728999999999999</v>
      </c>
      <c r="AB2890" s="1">
        <v>9024</v>
      </c>
      <c r="AC2890" s="13">
        <v>5.6537569999999997</v>
      </c>
      <c r="AD2890" s="13">
        <v>2.4930599999999998</v>
      </c>
      <c r="AE2890" s="1" t="s">
        <v>12654</v>
      </c>
      <c r="AF2890" s="1" t="s">
        <v>12673</v>
      </c>
    </row>
    <row r="2891" spans="1:32" x14ac:dyDescent="0.2">
      <c r="A2891" s="1" t="s">
        <v>7071</v>
      </c>
      <c r="B2891" s="10">
        <v>4555104</v>
      </c>
      <c r="C2891" s="1" t="s">
        <v>2970</v>
      </c>
      <c r="D2891" s="1" t="s">
        <v>115</v>
      </c>
      <c r="E2891" s="11">
        <v>5547898</v>
      </c>
      <c r="F2891" s="11">
        <v>25</v>
      </c>
      <c r="G2891" s="11">
        <v>625</v>
      </c>
      <c r="H2891" s="11">
        <v>711</v>
      </c>
      <c r="I2891" s="11">
        <v>703</v>
      </c>
      <c r="J2891" s="11">
        <v>779</v>
      </c>
      <c r="K2891" s="12" t="s">
        <v>2</v>
      </c>
      <c r="L2891" s="12" t="s">
        <v>2</v>
      </c>
      <c r="M2891" s="11">
        <v>260</v>
      </c>
      <c r="N2891" s="11">
        <v>1042</v>
      </c>
      <c r="O2891" s="11">
        <v>802</v>
      </c>
      <c r="P2891" s="11">
        <v>1038</v>
      </c>
      <c r="Q2891" s="11">
        <v>1012</v>
      </c>
      <c r="R2891" s="11">
        <v>-380</v>
      </c>
      <c r="S2891" s="11">
        <v>-190</v>
      </c>
      <c r="T2891" s="11">
        <v>-419</v>
      </c>
      <c r="U2891" s="11">
        <v>-538</v>
      </c>
      <c r="V2891" s="11">
        <v>-338</v>
      </c>
      <c r="W2891" s="13">
        <v>-4.0919999999999996</v>
      </c>
      <c r="X2891" s="13">
        <v>12.409000000000001</v>
      </c>
      <c r="Y2891" s="13">
        <v>14.111000000000001</v>
      </c>
      <c r="Z2891" s="13">
        <v>13.07</v>
      </c>
      <c r="AA2891" s="13">
        <v>12.571999999999999</v>
      </c>
      <c r="AB2891" s="1">
        <v>2179</v>
      </c>
      <c r="AC2891" s="13">
        <v>11.238847</v>
      </c>
      <c r="AD2891" s="13">
        <v>1.27579</v>
      </c>
      <c r="AE2891" s="1" t="s">
        <v>12654</v>
      </c>
      <c r="AF2891" s="1" t="s">
        <v>12661</v>
      </c>
    </row>
    <row r="2892" spans="1:32" x14ac:dyDescent="0.2">
      <c r="A2892" s="1" t="s">
        <v>7072</v>
      </c>
      <c r="B2892" s="10">
        <v>4554554</v>
      </c>
      <c r="C2892" s="1" t="s">
        <v>2971</v>
      </c>
      <c r="D2892" s="1" t="s">
        <v>90</v>
      </c>
      <c r="E2892" s="11">
        <v>1394304</v>
      </c>
      <c r="F2892" s="11">
        <v>18</v>
      </c>
      <c r="G2892" s="11">
        <v>56</v>
      </c>
      <c r="H2892" s="11">
        <v>11</v>
      </c>
      <c r="I2892" s="11">
        <v>55</v>
      </c>
      <c r="J2892" s="11">
        <v>96</v>
      </c>
      <c r="K2892" s="12" t="s">
        <v>2</v>
      </c>
      <c r="L2892" s="12" t="s">
        <v>2</v>
      </c>
      <c r="M2892" s="11">
        <v>486</v>
      </c>
      <c r="N2892" s="11">
        <v>253</v>
      </c>
      <c r="O2892" s="11">
        <v>210</v>
      </c>
      <c r="P2892" s="11">
        <v>169</v>
      </c>
      <c r="Q2892" s="11">
        <v>34</v>
      </c>
      <c r="R2892" s="11">
        <v>-63</v>
      </c>
      <c r="S2892" s="11">
        <v>-89</v>
      </c>
      <c r="T2892" s="11">
        <v>-178</v>
      </c>
      <c r="U2892" s="11">
        <v>-531</v>
      </c>
      <c r="V2892" s="11">
        <v>-80</v>
      </c>
      <c r="W2892" s="13">
        <v>4.5679999999999996</v>
      </c>
      <c r="X2892" s="13">
        <v>5.8769999999999998</v>
      </c>
      <c r="Y2892" s="13">
        <v>1.54</v>
      </c>
      <c r="Z2892" s="13">
        <v>4.3879999999999999</v>
      </c>
      <c r="AA2892" s="13">
        <v>8.9039999999999999</v>
      </c>
      <c r="AB2892" s="1">
        <v>2872</v>
      </c>
      <c r="AC2892" s="13">
        <v>28.59704</v>
      </c>
      <c r="AD2892" s="13">
        <v>1.7471369999999999</v>
      </c>
      <c r="AE2892" s="1" t="s">
        <v>12654</v>
      </c>
      <c r="AF2892" s="1" t="s">
        <v>12674</v>
      </c>
    </row>
    <row r="2893" spans="1:32" x14ac:dyDescent="0.2">
      <c r="A2893" s="1" t="s">
        <v>7073</v>
      </c>
      <c r="B2893" s="10">
        <v>4993714</v>
      </c>
      <c r="C2893" s="1" t="s">
        <v>2972</v>
      </c>
      <c r="D2893" s="1" t="s">
        <v>53</v>
      </c>
      <c r="E2893" s="11">
        <v>35938518</v>
      </c>
      <c r="F2893" s="11">
        <v>2582</v>
      </c>
      <c r="G2893" s="11">
        <v>3825</v>
      </c>
      <c r="H2893" s="11">
        <v>4637</v>
      </c>
      <c r="I2893" s="11">
        <v>5581</v>
      </c>
      <c r="J2893" s="11">
        <v>6487</v>
      </c>
      <c r="K2893" s="12" t="s">
        <v>2</v>
      </c>
      <c r="L2893" s="12" t="s">
        <v>2</v>
      </c>
      <c r="M2893" s="11">
        <v>4137</v>
      </c>
      <c r="N2893" s="11">
        <v>4971</v>
      </c>
      <c r="O2893" s="11">
        <v>-731</v>
      </c>
      <c r="P2893" s="11">
        <v>2541</v>
      </c>
      <c r="Q2893" s="11">
        <v>8074</v>
      </c>
      <c r="R2893" s="11">
        <v>-1566</v>
      </c>
      <c r="S2893" s="11">
        <v>1125</v>
      </c>
      <c r="T2893" s="11">
        <v>-1068</v>
      </c>
      <c r="U2893" s="11">
        <v>-88</v>
      </c>
      <c r="V2893" s="11">
        <v>812</v>
      </c>
      <c r="W2893" s="13">
        <v>10.047000000000001</v>
      </c>
      <c r="X2893" s="13">
        <v>7.6479999999999997</v>
      </c>
      <c r="Y2893" s="13">
        <v>15.169</v>
      </c>
      <c r="Z2893" s="13">
        <v>11.622999999999999</v>
      </c>
      <c r="AA2893" s="13">
        <v>17.364000000000001</v>
      </c>
      <c r="AB2893" s="1">
        <v>8061</v>
      </c>
      <c r="AC2893" s="13">
        <v>8.9718289999999996</v>
      </c>
      <c r="AD2893" s="12" t="s">
        <v>2</v>
      </c>
      <c r="AE2893" s="1" t="s">
        <v>12654</v>
      </c>
      <c r="AF2893" s="1" t="s">
        <v>12658</v>
      </c>
    </row>
    <row r="2894" spans="1:32" x14ac:dyDescent="0.2">
      <c r="A2894" s="1" t="s">
        <v>7074</v>
      </c>
      <c r="B2894" s="10">
        <v>4812957</v>
      </c>
      <c r="C2894" s="1" t="s">
        <v>2973</v>
      </c>
      <c r="D2894" s="1" t="s">
        <v>309</v>
      </c>
      <c r="E2894" s="11">
        <v>54577607</v>
      </c>
      <c r="F2894" s="11">
        <v>1532</v>
      </c>
      <c r="G2894" s="11">
        <v>4495</v>
      </c>
      <c r="H2894" s="11">
        <v>2114</v>
      </c>
      <c r="I2894" s="11">
        <v>433</v>
      </c>
      <c r="J2894" s="11">
        <v>1334</v>
      </c>
      <c r="K2894" s="13">
        <v>2500</v>
      </c>
      <c r="L2894" s="13">
        <v>2650</v>
      </c>
      <c r="M2894" s="11">
        <v>1257</v>
      </c>
      <c r="N2894" s="11">
        <v>8192</v>
      </c>
      <c r="O2894" s="11">
        <v>1574</v>
      </c>
      <c r="P2894" s="11">
        <v>513</v>
      </c>
      <c r="Q2894" s="11">
        <v>4429</v>
      </c>
      <c r="R2894" s="11">
        <v>1023</v>
      </c>
      <c r="S2894" s="11">
        <v>870</v>
      </c>
      <c r="T2894" s="11">
        <v>3365</v>
      </c>
      <c r="U2894" s="11">
        <v>-7209</v>
      </c>
      <c r="V2894" s="11">
        <v>-3540</v>
      </c>
      <c r="W2894" s="13">
        <v>6.9089999999999998</v>
      </c>
      <c r="X2894" s="13">
        <v>5.7460000000000004</v>
      </c>
      <c r="Y2894" s="13">
        <v>3.3479999999999999</v>
      </c>
      <c r="Z2894" s="13">
        <v>3.1339999999999999</v>
      </c>
      <c r="AA2894" s="13">
        <v>1.669</v>
      </c>
      <c r="AB2894" s="1">
        <v>4548</v>
      </c>
      <c r="AC2894" s="12" t="s">
        <v>4019</v>
      </c>
      <c r="AD2894" s="13">
        <v>0.499838</v>
      </c>
      <c r="AE2894" s="1" t="s">
        <v>12654</v>
      </c>
      <c r="AF2894" s="1" t="s">
        <v>12656</v>
      </c>
    </row>
    <row r="2895" spans="1:32" x14ac:dyDescent="0.2">
      <c r="A2895" s="1" t="s">
        <v>7075</v>
      </c>
      <c r="B2895" s="10">
        <v>4990674</v>
      </c>
      <c r="C2895" s="1" t="s">
        <v>2974</v>
      </c>
      <c r="D2895" s="1" t="s">
        <v>148</v>
      </c>
      <c r="E2895" s="11">
        <v>36609067</v>
      </c>
      <c r="F2895" s="11">
        <v>8471</v>
      </c>
      <c r="G2895" s="11">
        <v>4419</v>
      </c>
      <c r="H2895" s="11">
        <v>2670</v>
      </c>
      <c r="I2895" s="11">
        <v>4092</v>
      </c>
      <c r="J2895" s="11">
        <v>5842</v>
      </c>
      <c r="K2895" s="12" t="s">
        <v>2</v>
      </c>
      <c r="L2895" s="12" t="s">
        <v>2</v>
      </c>
      <c r="M2895" s="11">
        <v>1138</v>
      </c>
      <c r="N2895" s="11">
        <v>4646</v>
      </c>
      <c r="O2895" s="11">
        <v>2380</v>
      </c>
      <c r="P2895" s="11">
        <v>10949</v>
      </c>
      <c r="Q2895" s="11">
        <v>-971</v>
      </c>
      <c r="R2895" s="11">
        <v>-3622</v>
      </c>
      <c r="S2895" s="11">
        <v>-3668</v>
      </c>
      <c r="T2895" s="11">
        <v>-5028</v>
      </c>
      <c r="U2895" s="11">
        <v>-2873</v>
      </c>
      <c r="V2895" s="11">
        <v>-1339</v>
      </c>
      <c r="W2895" s="13">
        <v>13.381</v>
      </c>
      <c r="X2895" s="13">
        <v>8.1289999999999996</v>
      </c>
      <c r="Y2895" s="13">
        <v>2.8119999999999998</v>
      </c>
      <c r="Z2895" s="13">
        <v>6.8339999999999996</v>
      </c>
      <c r="AA2895" s="13">
        <v>9.4550000000000001</v>
      </c>
      <c r="AB2895" s="1">
        <v>1898</v>
      </c>
      <c r="AC2895" s="13">
        <v>12.853892999999999</v>
      </c>
      <c r="AD2895" s="13">
        <v>1.3781589999999999</v>
      </c>
      <c r="AE2895" s="1" t="s">
        <v>12654</v>
      </c>
      <c r="AF2895" s="1" t="s">
        <v>12658</v>
      </c>
    </row>
    <row r="2896" spans="1:32" x14ac:dyDescent="0.2">
      <c r="A2896" s="1" t="s">
        <v>7076</v>
      </c>
      <c r="B2896" s="10">
        <v>4991694</v>
      </c>
      <c r="C2896" s="1" t="s">
        <v>2975</v>
      </c>
      <c r="D2896" s="1" t="s">
        <v>58</v>
      </c>
      <c r="E2896" s="11">
        <v>6458303</v>
      </c>
      <c r="F2896" s="11">
        <v>778</v>
      </c>
      <c r="G2896" s="11">
        <v>560</v>
      </c>
      <c r="H2896" s="11">
        <v>549</v>
      </c>
      <c r="I2896" s="11">
        <v>882</v>
      </c>
      <c r="J2896" s="11">
        <v>1429</v>
      </c>
      <c r="K2896" s="12" t="s">
        <v>2</v>
      </c>
      <c r="L2896" s="12" t="s">
        <v>2</v>
      </c>
      <c r="M2896" s="11">
        <v>2512</v>
      </c>
      <c r="N2896" s="11">
        <v>1746</v>
      </c>
      <c r="O2896" s="11">
        <v>790</v>
      </c>
      <c r="P2896" s="11">
        <v>1676</v>
      </c>
      <c r="Q2896" s="11">
        <v>3116</v>
      </c>
      <c r="R2896" s="11">
        <v>-1306</v>
      </c>
      <c r="S2896" s="11">
        <v>-889</v>
      </c>
      <c r="T2896" s="11">
        <v>-1214</v>
      </c>
      <c r="U2896" s="11">
        <v>-1204</v>
      </c>
      <c r="V2896" s="11">
        <v>-2426</v>
      </c>
      <c r="W2896" s="13">
        <v>-6.1539999999999999</v>
      </c>
      <c r="X2896" s="13">
        <v>5.484</v>
      </c>
      <c r="Y2896" s="13">
        <v>2.3620000000000001</v>
      </c>
      <c r="Z2896" s="13">
        <v>5.2949999999999999</v>
      </c>
      <c r="AA2896" s="13">
        <v>6.7050000000000001</v>
      </c>
      <c r="AB2896" s="1">
        <v>6286</v>
      </c>
      <c r="AC2896" s="13">
        <v>6.4927919999999997</v>
      </c>
      <c r="AD2896" s="13">
        <v>0.45756799999999997</v>
      </c>
      <c r="AE2896" s="1" t="s">
        <v>12654</v>
      </c>
      <c r="AF2896" s="1" t="s">
        <v>12658</v>
      </c>
    </row>
    <row r="2897" spans="1:32" x14ac:dyDescent="0.2">
      <c r="A2897" s="1" t="s">
        <v>7077</v>
      </c>
      <c r="B2897" s="10">
        <v>6345922</v>
      </c>
      <c r="C2897" s="1" t="s">
        <v>2976</v>
      </c>
      <c r="D2897" s="1" t="s">
        <v>685</v>
      </c>
      <c r="E2897" s="11">
        <v>13525527</v>
      </c>
      <c r="F2897" s="11">
        <v>1407</v>
      </c>
      <c r="G2897" s="11">
        <v>1441</v>
      </c>
      <c r="H2897" s="11">
        <v>1623</v>
      </c>
      <c r="I2897" s="11">
        <v>2017</v>
      </c>
      <c r="J2897" s="11">
        <v>2017</v>
      </c>
      <c r="K2897" s="13">
        <v>2700</v>
      </c>
      <c r="L2897" s="13">
        <v>3000</v>
      </c>
      <c r="M2897" s="11">
        <v>1638</v>
      </c>
      <c r="N2897" s="11">
        <v>-79</v>
      </c>
      <c r="O2897" s="11">
        <v>3190</v>
      </c>
      <c r="P2897" s="11">
        <v>339</v>
      </c>
      <c r="Q2897" s="11">
        <v>339</v>
      </c>
      <c r="R2897" s="11">
        <v>-1785</v>
      </c>
      <c r="S2897" s="11">
        <v>-498</v>
      </c>
      <c r="T2897" s="11">
        <v>-771</v>
      </c>
      <c r="U2897" s="11">
        <v>160</v>
      </c>
      <c r="V2897" s="11">
        <v>160</v>
      </c>
      <c r="W2897" s="13">
        <v>10.016999999999999</v>
      </c>
      <c r="X2897" s="13">
        <v>9.6159999999999997</v>
      </c>
      <c r="Y2897" s="13">
        <v>9.7029999999999994</v>
      </c>
      <c r="Z2897" s="13">
        <v>10.558999999999999</v>
      </c>
      <c r="AA2897" s="13">
        <v>10.558999999999999</v>
      </c>
      <c r="AB2897" s="1">
        <v>6653</v>
      </c>
      <c r="AC2897" s="13">
        <v>16.757117000000001</v>
      </c>
      <c r="AD2897" s="13">
        <v>1.799418</v>
      </c>
      <c r="AE2897" s="1" t="s">
        <v>12654</v>
      </c>
      <c r="AF2897" s="1" t="s">
        <v>12658</v>
      </c>
    </row>
    <row r="2898" spans="1:32" x14ac:dyDescent="0.2">
      <c r="A2898" s="1" t="s">
        <v>7078</v>
      </c>
      <c r="B2898" s="10">
        <v>4237670</v>
      </c>
      <c r="C2898" s="1" t="s">
        <v>2977</v>
      </c>
      <c r="D2898" s="1" t="s">
        <v>152</v>
      </c>
      <c r="E2898" s="11">
        <v>320428027</v>
      </c>
      <c r="F2898" s="11">
        <v>61662</v>
      </c>
      <c r="G2898" s="11">
        <v>90552</v>
      </c>
      <c r="H2898" s="11">
        <v>95085</v>
      </c>
      <c r="I2898" s="11">
        <v>62891</v>
      </c>
      <c r="J2898" s="11">
        <v>87328</v>
      </c>
      <c r="K2898" s="13">
        <v>67250</v>
      </c>
      <c r="L2898" s="13">
        <v>79200</v>
      </c>
      <c r="M2898" s="11">
        <v>133222</v>
      </c>
      <c r="N2898" s="11">
        <v>110801</v>
      </c>
      <c r="O2898" s="11">
        <v>61311</v>
      </c>
      <c r="P2898" s="11">
        <v>165570</v>
      </c>
      <c r="Q2898" s="11">
        <v>138075</v>
      </c>
      <c r="R2898" s="11">
        <v>-57448</v>
      </c>
      <c r="S2898" s="11">
        <v>-44083</v>
      </c>
      <c r="T2898" s="11">
        <v>-61602</v>
      </c>
      <c r="U2898" s="11">
        <v>-58981</v>
      </c>
      <c r="V2898" s="11">
        <v>-150787</v>
      </c>
      <c r="W2898" s="13">
        <v>5.8540000000000001</v>
      </c>
      <c r="X2898" s="13">
        <v>15.148</v>
      </c>
      <c r="Y2898" s="13">
        <v>10.773999999999999</v>
      </c>
      <c r="Z2898" s="13">
        <v>6.84</v>
      </c>
      <c r="AA2898" s="13">
        <v>6.8289999999999997</v>
      </c>
      <c r="AB2898" s="1">
        <v>6724</v>
      </c>
      <c r="AC2898" s="13">
        <v>12.023072000000001</v>
      </c>
      <c r="AD2898" s="13">
        <v>0.73867700000000003</v>
      </c>
      <c r="AE2898" s="1" t="s">
        <v>12654</v>
      </c>
      <c r="AF2898" s="1" t="s">
        <v>12659</v>
      </c>
    </row>
    <row r="2899" spans="1:32" x14ac:dyDescent="0.2">
      <c r="A2899" s="1" t="s">
        <v>7079</v>
      </c>
      <c r="B2899" s="10">
        <v>4916549</v>
      </c>
      <c r="C2899" s="1" t="s">
        <v>2978</v>
      </c>
      <c r="D2899" s="1" t="s">
        <v>337</v>
      </c>
      <c r="E2899" s="11">
        <v>40871379</v>
      </c>
      <c r="F2899" s="11">
        <v>2195</v>
      </c>
      <c r="G2899" s="11">
        <v>8771</v>
      </c>
      <c r="H2899" s="11">
        <v>11234</v>
      </c>
      <c r="I2899" s="11">
        <v>14739</v>
      </c>
      <c r="J2899" s="11">
        <v>21241</v>
      </c>
      <c r="K2899" s="13">
        <v>24333.333330000001</v>
      </c>
      <c r="L2899" s="13">
        <v>26666.666669999999</v>
      </c>
      <c r="M2899" s="11">
        <v>2874</v>
      </c>
      <c r="N2899" s="11">
        <v>20358</v>
      </c>
      <c r="O2899" s="11">
        <v>9261</v>
      </c>
      <c r="P2899" s="11">
        <v>32726</v>
      </c>
      <c r="Q2899" s="11">
        <v>32609</v>
      </c>
      <c r="R2899" s="11">
        <v>-7838</v>
      </c>
      <c r="S2899" s="11">
        <v>-9318</v>
      </c>
      <c r="T2899" s="11">
        <v>-15535</v>
      </c>
      <c r="U2899" s="11">
        <v>-15095</v>
      </c>
      <c r="V2899" s="11">
        <v>-9120</v>
      </c>
      <c r="W2899" s="13">
        <v>3.36</v>
      </c>
      <c r="X2899" s="13">
        <v>5.633</v>
      </c>
      <c r="Y2899" s="13">
        <v>4.18</v>
      </c>
      <c r="Z2899" s="13">
        <v>7.3029999999999999</v>
      </c>
      <c r="AA2899" s="13">
        <v>8.7330000000000005</v>
      </c>
      <c r="AB2899" s="1">
        <v>8050</v>
      </c>
      <c r="AC2899" s="13">
        <v>17.851866999999999</v>
      </c>
      <c r="AD2899" s="13">
        <v>1.8566560000000001</v>
      </c>
      <c r="AE2899" s="1" t="s">
        <v>12654</v>
      </c>
      <c r="AF2899" s="1" t="s">
        <v>12655</v>
      </c>
    </row>
    <row r="2900" spans="1:32" x14ac:dyDescent="0.2">
      <c r="A2900" s="1" t="s">
        <v>7080</v>
      </c>
      <c r="B2900" s="10">
        <v>4308156</v>
      </c>
      <c r="C2900" s="1" t="s">
        <v>2979</v>
      </c>
      <c r="D2900" s="1" t="s">
        <v>177</v>
      </c>
      <c r="E2900" s="11">
        <v>8907857</v>
      </c>
      <c r="F2900" s="11">
        <v>1325</v>
      </c>
      <c r="G2900" s="11">
        <v>1524</v>
      </c>
      <c r="H2900" s="11">
        <v>1390</v>
      </c>
      <c r="I2900" s="11">
        <v>1052</v>
      </c>
      <c r="J2900" s="11">
        <v>2817</v>
      </c>
      <c r="K2900" s="13">
        <v>4400</v>
      </c>
      <c r="L2900" s="13">
        <v>5050</v>
      </c>
      <c r="M2900" s="11">
        <v>2374</v>
      </c>
      <c r="N2900" s="11">
        <v>1868</v>
      </c>
      <c r="O2900" s="11">
        <v>2299</v>
      </c>
      <c r="P2900" s="11">
        <v>1797</v>
      </c>
      <c r="Q2900" s="11">
        <v>3068</v>
      </c>
      <c r="R2900" s="11">
        <v>-626</v>
      </c>
      <c r="S2900" s="11">
        <v>-2328</v>
      </c>
      <c r="T2900" s="11">
        <v>-950</v>
      </c>
      <c r="U2900" s="11">
        <v>-1533</v>
      </c>
      <c r="V2900" s="11">
        <v>1046</v>
      </c>
      <c r="W2900" s="13">
        <v>4.1310000000000002</v>
      </c>
      <c r="X2900" s="13">
        <v>4.6520000000000001</v>
      </c>
      <c r="Y2900" s="13">
        <v>4.1950000000000003</v>
      </c>
      <c r="Z2900" s="13">
        <v>2.8439999999999999</v>
      </c>
      <c r="AA2900" s="13">
        <v>8.1010000000000009</v>
      </c>
      <c r="AB2900" s="1">
        <v>6834</v>
      </c>
      <c r="AC2900" s="13">
        <v>32.092061999999999</v>
      </c>
      <c r="AD2900" s="13">
        <v>3.204288</v>
      </c>
      <c r="AE2900" s="1" t="s">
        <v>12654</v>
      </c>
      <c r="AF2900" s="1" t="s">
        <v>12659</v>
      </c>
    </row>
    <row r="2901" spans="1:32" x14ac:dyDescent="0.2">
      <c r="A2901" s="1" t="s">
        <v>7081</v>
      </c>
      <c r="B2901" s="10">
        <v>4994116</v>
      </c>
      <c r="C2901" s="1" t="s">
        <v>2980</v>
      </c>
      <c r="D2901" s="1" t="s">
        <v>878</v>
      </c>
      <c r="E2901" s="11">
        <v>149134468</v>
      </c>
      <c r="F2901" s="11">
        <v>24561</v>
      </c>
      <c r="G2901" s="11">
        <v>27546</v>
      </c>
      <c r="H2901" s="11">
        <v>28502</v>
      </c>
      <c r="I2901" s="11">
        <v>23404</v>
      </c>
      <c r="J2901" s="11">
        <v>29884</v>
      </c>
      <c r="K2901" s="13">
        <v>37200</v>
      </c>
      <c r="L2901" s="13">
        <v>39771.428569999996</v>
      </c>
      <c r="M2901" s="11">
        <v>38685</v>
      </c>
      <c r="N2901" s="11">
        <v>45527</v>
      </c>
      <c r="O2901" s="11">
        <v>39274</v>
      </c>
      <c r="P2901" s="11">
        <v>48441</v>
      </c>
      <c r="Q2901" s="11">
        <v>52746</v>
      </c>
      <c r="R2901" s="11">
        <v>-27966</v>
      </c>
      <c r="S2901" s="11">
        <v>-31794</v>
      </c>
      <c r="T2901" s="11">
        <v>-29589</v>
      </c>
      <c r="U2901" s="11">
        <v>-25509</v>
      </c>
      <c r="V2901" s="11">
        <v>-70875</v>
      </c>
      <c r="W2901" s="13">
        <v>3.9510000000000001</v>
      </c>
      <c r="X2901" s="13">
        <v>4.1219999999999999</v>
      </c>
      <c r="Y2901" s="13">
        <v>4.4059999999999997</v>
      </c>
      <c r="Z2901" s="13">
        <v>3.2679999999999998</v>
      </c>
      <c r="AA2901" s="13">
        <v>4.7430000000000003</v>
      </c>
      <c r="AB2901" s="1">
        <v>9076</v>
      </c>
      <c r="AC2901" s="13">
        <v>17.565391999999999</v>
      </c>
      <c r="AD2901" s="13">
        <v>0.82562899999999995</v>
      </c>
      <c r="AE2901" s="1" t="s">
        <v>12654</v>
      </c>
      <c r="AF2901" s="1" t="s">
        <v>12673</v>
      </c>
    </row>
    <row r="2902" spans="1:32" x14ac:dyDescent="0.2">
      <c r="A2902" s="1" t="s">
        <v>7082</v>
      </c>
      <c r="B2902" s="10">
        <v>4239471</v>
      </c>
      <c r="C2902" s="1" t="s">
        <v>2981</v>
      </c>
      <c r="D2902" s="1" t="s">
        <v>92</v>
      </c>
      <c r="E2902" s="11">
        <v>58647069</v>
      </c>
      <c r="F2902" s="11">
        <v>8581</v>
      </c>
      <c r="G2902" s="11">
        <v>10903</v>
      </c>
      <c r="H2902" s="11">
        <v>12831</v>
      </c>
      <c r="I2902" s="11">
        <v>14069</v>
      </c>
      <c r="J2902" s="11">
        <v>17866</v>
      </c>
      <c r="K2902" s="13">
        <v>19866.666669999999</v>
      </c>
      <c r="L2902" s="13">
        <v>21137.333330000001</v>
      </c>
      <c r="M2902" s="11">
        <v>12958</v>
      </c>
      <c r="N2902" s="11">
        <v>9712</v>
      </c>
      <c r="O2902" s="11">
        <v>12943</v>
      </c>
      <c r="P2902" s="11">
        <v>13489</v>
      </c>
      <c r="Q2902" s="11">
        <v>20538</v>
      </c>
      <c r="R2902" s="11">
        <v>-1889</v>
      </c>
      <c r="S2902" s="11">
        <v>-8652</v>
      </c>
      <c r="T2902" s="11">
        <v>-9614</v>
      </c>
      <c r="U2902" s="11">
        <v>-5279</v>
      </c>
      <c r="V2902" s="11">
        <v>-11810</v>
      </c>
      <c r="W2902" s="13">
        <v>7.7569999999999997</v>
      </c>
      <c r="X2902" s="13">
        <v>9.9429999999999996</v>
      </c>
      <c r="Y2902" s="13">
        <v>11.215</v>
      </c>
      <c r="Z2902" s="13">
        <v>10.590999999999999</v>
      </c>
      <c r="AA2902" s="13">
        <v>10.398999999999999</v>
      </c>
      <c r="AB2902" s="1">
        <v>3569</v>
      </c>
      <c r="AC2902" s="13">
        <v>12.484242999999999</v>
      </c>
      <c r="AD2902" s="13">
        <v>1.2824519999999999</v>
      </c>
      <c r="AE2902" s="1" t="s">
        <v>12654</v>
      </c>
      <c r="AF2902" s="1" t="s">
        <v>12675</v>
      </c>
    </row>
    <row r="2903" spans="1:32" x14ac:dyDescent="0.2">
      <c r="A2903" s="1" t="s">
        <v>7083</v>
      </c>
      <c r="B2903" s="10">
        <v>4251802</v>
      </c>
      <c r="C2903" s="1" t="s">
        <v>2982</v>
      </c>
      <c r="D2903" s="1" t="s">
        <v>485</v>
      </c>
      <c r="E2903" s="11">
        <v>3278168</v>
      </c>
      <c r="F2903" s="11">
        <v>291</v>
      </c>
      <c r="G2903" s="11">
        <v>276</v>
      </c>
      <c r="H2903" s="11">
        <v>11</v>
      </c>
      <c r="I2903" s="11">
        <v>196</v>
      </c>
      <c r="J2903" s="11">
        <v>280</v>
      </c>
      <c r="K2903" s="12" t="s">
        <v>2</v>
      </c>
      <c r="L2903" s="12" t="s">
        <v>2</v>
      </c>
      <c r="M2903" s="11">
        <v>829</v>
      </c>
      <c r="N2903" s="11">
        <v>1037</v>
      </c>
      <c r="O2903" s="11">
        <v>-805</v>
      </c>
      <c r="P2903" s="11">
        <v>130</v>
      </c>
      <c r="Q2903" s="11">
        <v>241</v>
      </c>
      <c r="R2903" s="11">
        <v>-73</v>
      </c>
      <c r="S2903" s="11">
        <v>-168</v>
      </c>
      <c r="T2903" s="11">
        <v>-205</v>
      </c>
      <c r="U2903" s="11">
        <v>-43</v>
      </c>
      <c r="V2903" s="11">
        <v>-153</v>
      </c>
      <c r="W2903" s="13">
        <v>4.343</v>
      </c>
      <c r="X2903" s="13">
        <v>3.5960000000000001</v>
      </c>
      <c r="Y2903" s="13">
        <v>-6.0839999999999996</v>
      </c>
      <c r="Z2903" s="13">
        <v>5.3419999999999996</v>
      </c>
      <c r="AA2903" s="13">
        <v>1.4850000000000001</v>
      </c>
      <c r="AB2903" s="1">
        <v>4341</v>
      </c>
      <c r="AC2903" s="13">
        <v>6.2418750000000003</v>
      </c>
      <c r="AD2903" s="13">
        <v>0.50400100000000003</v>
      </c>
      <c r="AE2903" s="1" t="s">
        <v>12654</v>
      </c>
      <c r="AF2903" s="1" t="s">
        <v>12659</v>
      </c>
    </row>
    <row r="2904" spans="1:32" x14ac:dyDescent="0.2">
      <c r="A2904" s="1" t="s">
        <v>7084</v>
      </c>
      <c r="B2904" s="10">
        <v>4993470</v>
      </c>
      <c r="C2904" s="1" t="s">
        <v>2983</v>
      </c>
      <c r="D2904" s="1" t="s">
        <v>53</v>
      </c>
      <c r="E2904" s="11">
        <v>3934691</v>
      </c>
      <c r="F2904" s="11">
        <v>1455</v>
      </c>
      <c r="G2904" s="11">
        <v>807</v>
      </c>
      <c r="H2904" s="11">
        <v>166</v>
      </c>
      <c r="I2904" s="11">
        <v>-100</v>
      </c>
      <c r="J2904" s="11">
        <v>-100</v>
      </c>
      <c r="K2904" s="12" t="s">
        <v>2</v>
      </c>
      <c r="L2904" s="12" t="s">
        <v>2</v>
      </c>
      <c r="M2904" s="11">
        <v>-1225</v>
      </c>
      <c r="N2904" s="11">
        <v>-635</v>
      </c>
      <c r="O2904" s="11">
        <v>2715</v>
      </c>
      <c r="P2904" s="11">
        <v>1656</v>
      </c>
      <c r="Q2904" s="11">
        <v>1656</v>
      </c>
      <c r="R2904" s="11">
        <v>-319</v>
      </c>
      <c r="S2904" s="11">
        <v>-742</v>
      </c>
      <c r="T2904" s="11">
        <v>-259</v>
      </c>
      <c r="U2904" s="11">
        <v>-242</v>
      </c>
      <c r="V2904" s="11">
        <v>-242</v>
      </c>
      <c r="W2904" s="13">
        <v>7.3230000000000004</v>
      </c>
      <c r="X2904" s="13">
        <v>3.895</v>
      </c>
      <c r="Y2904" s="13">
        <v>0.57999999999999996</v>
      </c>
      <c r="Z2904" s="13">
        <v>-0.72</v>
      </c>
      <c r="AA2904" s="13">
        <v>-0.72</v>
      </c>
      <c r="AB2904" s="1">
        <v>7531</v>
      </c>
      <c r="AC2904" s="12" t="s">
        <v>4019</v>
      </c>
      <c r="AD2904" s="13">
        <v>0.412468</v>
      </c>
      <c r="AE2904" s="1" t="s">
        <v>12654</v>
      </c>
      <c r="AF2904" s="1" t="s">
        <v>12658</v>
      </c>
    </row>
    <row r="2905" spans="1:32" x14ac:dyDescent="0.2">
      <c r="A2905" s="1" t="s">
        <v>7085</v>
      </c>
      <c r="B2905" s="10">
        <v>4991071</v>
      </c>
      <c r="C2905" s="1" t="s">
        <v>2984</v>
      </c>
      <c r="D2905" s="1" t="s">
        <v>108</v>
      </c>
      <c r="E2905" s="11">
        <v>12934100</v>
      </c>
      <c r="F2905" s="11">
        <v>1480</v>
      </c>
      <c r="G2905" s="11">
        <v>1543</v>
      </c>
      <c r="H2905" s="11">
        <v>1041</v>
      </c>
      <c r="I2905" s="11">
        <v>1772</v>
      </c>
      <c r="J2905" s="11">
        <v>1772</v>
      </c>
      <c r="K2905" s="12" t="s">
        <v>2</v>
      </c>
      <c r="L2905" s="12" t="s">
        <v>2</v>
      </c>
      <c r="M2905" s="11">
        <v>47</v>
      </c>
      <c r="N2905" s="11">
        <v>4498</v>
      </c>
      <c r="O2905" s="11">
        <v>529</v>
      </c>
      <c r="P2905" s="11">
        <v>981</v>
      </c>
      <c r="Q2905" s="11">
        <v>981</v>
      </c>
      <c r="R2905" s="11">
        <v>-801</v>
      </c>
      <c r="S2905" s="11">
        <v>-131</v>
      </c>
      <c r="T2905" s="11">
        <v>-364</v>
      </c>
      <c r="U2905" s="11">
        <v>-203</v>
      </c>
      <c r="V2905" s="11">
        <v>-203</v>
      </c>
      <c r="W2905" s="13">
        <v>7.2160000000000002</v>
      </c>
      <c r="X2905" s="13">
        <v>8.0779999999999994</v>
      </c>
      <c r="Y2905" s="13">
        <v>5.3369999999999997</v>
      </c>
      <c r="Z2905" s="13">
        <v>8.2029999999999994</v>
      </c>
      <c r="AA2905" s="13">
        <v>8.2029999999999994</v>
      </c>
      <c r="AB2905" s="1">
        <v>6748</v>
      </c>
      <c r="AC2905" s="13">
        <v>6.5600480000000001</v>
      </c>
      <c r="AD2905" s="13">
        <v>0.579017</v>
      </c>
      <c r="AE2905" s="1" t="s">
        <v>12654</v>
      </c>
      <c r="AF2905" s="1" t="s">
        <v>12658</v>
      </c>
    </row>
    <row r="2906" spans="1:32" x14ac:dyDescent="0.2">
      <c r="A2906" s="1" t="s">
        <v>7086</v>
      </c>
      <c r="B2906" s="10">
        <v>6347122</v>
      </c>
      <c r="C2906" s="1" t="s">
        <v>2985</v>
      </c>
      <c r="D2906" s="1" t="s">
        <v>370</v>
      </c>
      <c r="E2906" s="11">
        <v>4165443</v>
      </c>
      <c r="F2906" s="11">
        <v>132</v>
      </c>
      <c r="G2906" s="11">
        <v>200</v>
      </c>
      <c r="H2906" s="11">
        <v>441</v>
      </c>
      <c r="I2906" s="11">
        <v>266</v>
      </c>
      <c r="J2906" s="11">
        <v>225</v>
      </c>
      <c r="K2906" s="12" t="s">
        <v>2</v>
      </c>
      <c r="L2906" s="12" t="s">
        <v>2</v>
      </c>
      <c r="M2906" s="11">
        <v>1517</v>
      </c>
      <c r="N2906" s="11">
        <v>-492</v>
      </c>
      <c r="O2906" s="11">
        <v>1084</v>
      </c>
      <c r="P2906" s="11">
        <v>464</v>
      </c>
      <c r="Q2906" s="11">
        <v>800</v>
      </c>
      <c r="R2906" s="11">
        <v>1092</v>
      </c>
      <c r="S2906" s="11">
        <v>-566</v>
      </c>
      <c r="T2906" s="11">
        <v>-234</v>
      </c>
      <c r="U2906" s="11">
        <v>-567</v>
      </c>
      <c r="V2906" s="11">
        <v>-788</v>
      </c>
      <c r="W2906" s="13">
        <v>1.5880000000000001</v>
      </c>
      <c r="X2906" s="13">
        <v>2.3530000000000002</v>
      </c>
      <c r="Y2906" s="13">
        <v>3.0710000000000002</v>
      </c>
      <c r="Z2906" s="13">
        <v>2.5299999999999998</v>
      </c>
      <c r="AA2906" s="13">
        <v>1.8640000000000001</v>
      </c>
      <c r="AB2906" s="1">
        <v>7857</v>
      </c>
      <c r="AC2906" s="13">
        <v>48.510764000000002</v>
      </c>
      <c r="AD2906" s="13">
        <v>0.34718599999999999</v>
      </c>
      <c r="AE2906" s="1" t="s">
        <v>12654</v>
      </c>
      <c r="AF2906" s="1" t="s">
        <v>12664</v>
      </c>
    </row>
    <row r="2907" spans="1:32" x14ac:dyDescent="0.2">
      <c r="A2907" s="1" t="s">
        <v>7087</v>
      </c>
      <c r="B2907" s="10">
        <v>4554507</v>
      </c>
      <c r="C2907" s="1" t="s">
        <v>2986</v>
      </c>
      <c r="D2907" s="1" t="s">
        <v>162</v>
      </c>
      <c r="E2907" s="11">
        <v>5387626</v>
      </c>
      <c r="F2907" s="12" t="s">
        <v>2</v>
      </c>
      <c r="G2907" s="12" t="s">
        <v>2</v>
      </c>
      <c r="H2907" s="12" t="s">
        <v>2</v>
      </c>
      <c r="I2907" s="12" t="s">
        <v>2</v>
      </c>
      <c r="J2907" s="11">
        <v>-203.22</v>
      </c>
      <c r="K2907" s="12" t="s">
        <v>2</v>
      </c>
      <c r="L2907" s="12" t="s">
        <v>2</v>
      </c>
      <c r="M2907" s="12" t="s">
        <v>2</v>
      </c>
      <c r="N2907" s="12" t="s">
        <v>2</v>
      </c>
      <c r="O2907" s="12" t="s">
        <v>2</v>
      </c>
      <c r="P2907" s="12" t="s">
        <v>2</v>
      </c>
      <c r="Q2907" s="11">
        <v>687.23299999999995</v>
      </c>
      <c r="R2907" s="12" t="s">
        <v>2</v>
      </c>
      <c r="S2907" s="12" t="s">
        <v>2</v>
      </c>
      <c r="T2907" s="12" t="s">
        <v>2</v>
      </c>
      <c r="U2907" s="12" t="s">
        <v>2</v>
      </c>
      <c r="V2907" s="11">
        <v>158.81299999999999</v>
      </c>
      <c r="W2907" s="12" t="s">
        <v>2</v>
      </c>
      <c r="X2907" s="12" t="s">
        <v>2</v>
      </c>
      <c r="Y2907" s="12" t="s">
        <v>2</v>
      </c>
      <c r="Z2907" s="12" t="s">
        <v>2</v>
      </c>
      <c r="AA2907" s="13">
        <v>2.0630000000000002</v>
      </c>
      <c r="AB2907" s="1">
        <v>9976</v>
      </c>
      <c r="AC2907" s="12" t="s">
        <v>4019</v>
      </c>
      <c r="AD2907" s="13">
        <v>0.51855399999999996</v>
      </c>
      <c r="AE2907" s="1" t="s">
        <v>12654</v>
      </c>
      <c r="AF2907" s="1" t="s">
        <v>12657</v>
      </c>
    </row>
    <row r="2908" spans="1:32" x14ac:dyDescent="0.2">
      <c r="A2908" s="1" t="s">
        <v>7088</v>
      </c>
      <c r="B2908" s="10">
        <v>4260423</v>
      </c>
      <c r="C2908" s="1" t="s">
        <v>2987</v>
      </c>
      <c r="D2908" s="1" t="s">
        <v>22</v>
      </c>
      <c r="E2908" s="11">
        <v>2037342</v>
      </c>
      <c r="F2908" s="12" t="s">
        <v>2</v>
      </c>
      <c r="G2908" s="11">
        <v>271</v>
      </c>
      <c r="H2908" s="11">
        <v>109</v>
      </c>
      <c r="I2908" s="11">
        <v>151</v>
      </c>
      <c r="J2908" s="11">
        <v>151</v>
      </c>
      <c r="K2908" s="12" t="s">
        <v>2</v>
      </c>
      <c r="L2908" s="12" t="s">
        <v>2</v>
      </c>
      <c r="M2908" s="12" t="s">
        <v>2</v>
      </c>
      <c r="N2908" s="11">
        <v>-374</v>
      </c>
      <c r="O2908" s="11">
        <v>-842</v>
      </c>
      <c r="P2908" s="11">
        <v>8</v>
      </c>
      <c r="Q2908" s="11">
        <v>8</v>
      </c>
      <c r="R2908" s="12" t="s">
        <v>2</v>
      </c>
      <c r="S2908" s="11">
        <v>177</v>
      </c>
      <c r="T2908" s="11">
        <v>-99</v>
      </c>
      <c r="U2908" s="11">
        <v>-54</v>
      </c>
      <c r="V2908" s="11">
        <v>-54</v>
      </c>
      <c r="W2908" s="12" t="s">
        <v>2</v>
      </c>
      <c r="X2908" s="12" t="s">
        <v>2</v>
      </c>
      <c r="Y2908" s="13">
        <v>-4.8630000000000004</v>
      </c>
      <c r="Z2908" s="13">
        <v>5.2160000000000002</v>
      </c>
      <c r="AA2908" s="13">
        <v>5.2160000000000002</v>
      </c>
      <c r="AB2908" s="1">
        <v>9878</v>
      </c>
      <c r="AC2908" s="12" t="s">
        <v>4019</v>
      </c>
      <c r="AD2908" s="13">
        <v>1.7739940000000001</v>
      </c>
      <c r="AE2908" s="1" t="s">
        <v>12654</v>
      </c>
      <c r="AF2908" s="1" t="s">
        <v>12657</v>
      </c>
    </row>
    <row r="2909" spans="1:32" x14ac:dyDescent="0.2">
      <c r="A2909" s="1" t="s">
        <v>7089</v>
      </c>
      <c r="B2909" s="10">
        <v>6333296</v>
      </c>
      <c r="C2909" s="1" t="s">
        <v>2988</v>
      </c>
      <c r="D2909" s="1" t="s">
        <v>1074</v>
      </c>
      <c r="E2909" s="11">
        <v>413706959</v>
      </c>
      <c r="F2909" s="11">
        <v>67302</v>
      </c>
      <c r="G2909" s="11">
        <v>88880</v>
      </c>
      <c r="H2909" s="11">
        <v>91666</v>
      </c>
      <c r="I2909" s="11">
        <v>94400</v>
      </c>
      <c r="J2909" s="11">
        <v>107952</v>
      </c>
      <c r="K2909" s="13">
        <v>109666.66667000001</v>
      </c>
      <c r="L2909" s="13">
        <v>123250</v>
      </c>
      <c r="M2909" s="11">
        <v>75271</v>
      </c>
      <c r="N2909" s="11">
        <v>105023</v>
      </c>
      <c r="O2909" s="11">
        <v>71543</v>
      </c>
      <c r="P2909" s="11">
        <v>106632</v>
      </c>
      <c r="Q2909" s="11">
        <v>119231</v>
      </c>
      <c r="R2909" s="11">
        <v>-58495</v>
      </c>
      <c r="S2909" s="11">
        <v>2694</v>
      </c>
      <c r="T2909" s="11">
        <v>-59430</v>
      </c>
      <c r="U2909" s="11">
        <v>-18515</v>
      </c>
      <c r="V2909" s="11">
        <v>-61508</v>
      </c>
      <c r="W2909" s="13">
        <v>6.5140000000000002</v>
      </c>
      <c r="X2909" s="13">
        <v>5.548</v>
      </c>
      <c r="Y2909" s="13">
        <v>9.8610000000000007</v>
      </c>
      <c r="Z2909" s="13">
        <v>10.178000000000001</v>
      </c>
      <c r="AA2909" s="13">
        <v>10.156000000000001</v>
      </c>
      <c r="AB2909" s="1">
        <v>4204</v>
      </c>
      <c r="AC2909" s="13">
        <v>15.377825</v>
      </c>
      <c r="AD2909" s="13">
        <v>1.3099289999999999</v>
      </c>
      <c r="AE2909" s="1" t="s">
        <v>12654</v>
      </c>
      <c r="AF2909" s="1" t="s">
        <v>12658</v>
      </c>
    </row>
    <row r="2910" spans="1:32" x14ac:dyDescent="0.2">
      <c r="A2910" s="1" t="s">
        <v>7090</v>
      </c>
      <c r="B2910" s="10">
        <v>4257937</v>
      </c>
      <c r="C2910" s="1" t="s">
        <v>2990</v>
      </c>
      <c r="D2910" s="1" t="s">
        <v>1</v>
      </c>
      <c r="E2910" s="11">
        <v>648237780</v>
      </c>
      <c r="F2910" s="11">
        <v>186519</v>
      </c>
      <c r="G2910" s="11">
        <v>230161</v>
      </c>
      <c r="H2910" s="11">
        <v>261490</v>
      </c>
      <c r="I2910" s="11">
        <v>271589</v>
      </c>
      <c r="J2910" s="11">
        <v>331367</v>
      </c>
      <c r="K2910" s="13">
        <v>344217.15328000003</v>
      </c>
      <c r="L2910" s="13">
        <v>367570.80803999997</v>
      </c>
      <c r="M2910" s="11">
        <v>191972</v>
      </c>
      <c r="N2910" s="11">
        <v>118034</v>
      </c>
      <c r="O2910" s="11">
        <v>125464</v>
      </c>
      <c r="P2910" s="11">
        <v>15683</v>
      </c>
      <c r="Q2910" s="11">
        <v>62885</v>
      </c>
      <c r="R2910" s="11">
        <v>-95504</v>
      </c>
      <c r="S2910" s="11">
        <v>-113706</v>
      </c>
      <c r="T2910" s="11">
        <v>-165409</v>
      </c>
      <c r="U2910" s="11">
        <v>-69124</v>
      </c>
      <c r="V2910" s="11">
        <v>-697687</v>
      </c>
      <c r="W2910" s="13">
        <v>9.6739999999999995</v>
      </c>
      <c r="X2910" s="13">
        <v>11.351000000000001</v>
      </c>
      <c r="Y2910" s="13">
        <v>12.000999999999999</v>
      </c>
      <c r="Z2910" s="13">
        <v>11.99</v>
      </c>
      <c r="AA2910" s="13">
        <v>11.606</v>
      </c>
      <c r="AB2910" s="1">
        <v>1928</v>
      </c>
      <c r="AC2910" s="13">
        <v>11.012598000000001</v>
      </c>
      <c r="AD2910" s="13">
        <v>1.14131</v>
      </c>
      <c r="AE2910" s="1" t="s">
        <v>12654</v>
      </c>
      <c r="AF2910" s="1" t="s">
        <v>12655</v>
      </c>
    </row>
    <row r="2911" spans="1:32" x14ac:dyDescent="0.2">
      <c r="A2911" s="1" t="s">
        <v>7091</v>
      </c>
      <c r="B2911" s="10">
        <v>6333660</v>
      </c>
      <c r="C2911" s="1" t="s">
        <v>2991</v>
      </c>
      <c r="D2911" s="1" t="s">
        <v>9</v>
      </c>
      <c r="E2911" s="11">
        <v>30505637</v>
      </c>
      <c r="F2911" s="11">
        <v>10670</v>
      </c>
      <c r="G2911" s="11">
        <v>10883</v>
      </c>
      <c r="H2911" s="11">
        <v>8969</v>
      </c>
      <c r="I2911" s="11">
        <v>6236</v>
      </c>
      <c r="J2911" s="11">
        <v>5011</v>
      </c>
      <c r="K2911" s="12" t="s">
        <v>2</v>
      </c>
      <c r="L2911" s="12" t="s">
        <v>2</v>
      </c>
      <c r="M2911" s="11">
        <v>9286</v>
      </c>
      <c r="N2911" s="11">
        <v>8792</v>
      </c>
      <c r="O2911" s="11">
        <v>4946</v>
      </c>
      <c r="P2911" s="11">
        <v>1104</v>
      </c>
      <c r="Q2911" s="11">
        <v>6211</v>
      </c>
      <c r="R2911" s="11">
        <v>-538</v>
      </c>
      <c r="S2911" s="11">
        <v>-2322</v>
      </c>
      <c r="T2911" s="11">
        <v>-3170</v>
      </c>
      <c r="U2911" s="11">
        <v>-6934</v>
      </c>
      <c r="V2911" s="11">
        <v>-3397</v>
      </c>
      <c r="W2911" s="13">
        <v>7.3209999999999997</v>
      </c>
      <c r="X2911" s="13">
        <v>7.2210000000000001</v>
      </c>
      <c r="Y2911" s="13">
        <v>6.2050000000000001</v>
      </c>
      <c r="Z2911" s="13">
        <v>4.5570000000000004</v>
      </c>
      <c r="AA2911" s="13">
        <v>3.7509999999999999</v>
      </c>
      <c r="AB2911" s="1">
        <v>4212</v>
      </c>
      <c r="AC2911" s="13">
        <v>17.370474999999999</v>
      </c>
      <c r="AD2911" s="13">
        <v>0.66472900000000001</v>
      </c>
      <c r="AE2911" s="1" t="s">
        <v>12654</v>
      </c>
      <c r="AF2911" s="1" t="s">
        <v>12658</v>
      </c>
    </row>
    <row r="2912" spans="1:32" x14ac:dyDescent="0.2">
      <c r="A2912" s="1" t="s">
        <v>7092</v>
      </c>
      <c r="B2912" s="10">
        <v>6333394</v>
      </c>
      <c r="C2912" s="1" t="s">
        <v>2992</v>
      </c>
      <c r="D2912" s="1" t="s">
        <v>36</v>
      </c>
      <c r="E2912" s="11">
        <v>45462327</v>
      </c>
      <c r="F2912" s="11">
        <v>2092</v>
      </c>
      <c r="G2912" s="11">
        <v>1465</v>
      </c>
      <c r="H2912" s="11">
        <v>793</v>
      </c>
      <c r="I2912" s="11">
        <v>1262</v>
      </c>
      <c r="J2912" s="11">
        <v>642</v>
      </c>
      <c r="K2912" s="12" t="s">
        <v>2</v>
      </c>
      <c r="L2912" s="12" t="s">
        <v>2</v>
      </c>
      <c r="M2912" s="11">
        <v>6428</v>
      </c>
      <c r="N2912" s="11">
        <v>3831</v>
      </c>
      <c r="O2912" s="11">
        <v>3110</v>
      </c>
      <c r="P2912" s="11">
        <v>7375</v>
      </c>
      <c r="Q2912" s="11">
        <v>4753</v>
      </c>
      <c r="R2912" s="11">
        <v>-3007</v>
      </c>
      <c r="S2912" s="11">
        <v>-3186</v>
      </c>
      <c r="T2912" s="11">
        <v>-993</v>
      </c>
      <c r="U2912" s="11">
        <v>-3779</v>
      </c>
      <c r="V2912" s="11">
        <v>-5694</v>
      </c>
      <c r="W2912" s="13">
        <v>0.45</v>
      </c>
      <c r="X2912" s="13">
        <v>-9.1170000000000009</v>
      </c>
      <c r="Y2912" s="13">
        <v>0.77500000000000002</v>
      </c>
      <c r="Z2912" s="13">
        <v>1.917</v>
      </c>
      <c r="AA2912" s="13">
        <v>-11.798</v>
      </c>
      <c r="AB2912" s="1">
        <v>4228</v>
      </c>
      <c r="AC2912" s="12" t="s">
        <v>4019</v>
      </c>
      <c r="AD2912" s="13">
        <v>0.35157699999999997</v>
      </c>
      <c r="AE2912" s="1" t="s">
        <v>12654</v>
      </c>
      <c r="AF2912" s="1" t="s">
        <v>12667</v>
      </c>
    </row>
    <row r="2913" spans="1:32" x14ac:dyDescent="0.2">
      <c r="A2913" s="1" t="s">
        <v>7093</v>
      </c>
      <c r="B2913" s="10">
        <v>4996033</v>
      </c>
      <c r="C2913" s="1" t="s">
        <v>2993</v>
      </c>
      <c r="D2913" s="1" t="s">
        <v>148</v>
      </c>
      <c r="E2913" s="11">
        <v>10672232</v>
      </c>
      <c r="F2913" s="11">
        <v>463</v>
      </c>
      <c r="G2913" s="11">
        <v>786</v>
      </c>
      <c r="H2913" s="11">
        <v>1288</v>
      </c>
      <c r="I2913" s="11">
        <v>1926</v>
      </c>
      <c r="J2913" s="11">
        <v>1926</v>
      </c>
      <c r="K2913" s="12" t="s">
        <v>2</v>
      </c>
      <c r="L2913" s="12" t="s">
        <v>2</v>
      </c>
      <c r="M2913" s="11">
        <v>536</v>
      </c>
      <c r="N2913" s="11">
        <v>1280</v>
      </c>
      <c r="O2913" s="11">
        <v>-655</v>
      </c>
      <c r="P2913" s="11">
        <v>3528</v>
      </c>
      <c r="Q2913" s="11">
        <v>3528</v>
      </c>
      <c r="R2913" s="11">
        <v>16</v>
      </c>
      <c r="S2913" s="11">
        <v>-204</v>
      </c>
      <c r="T2913" s="11">
        <v>93</v>
      </c>
      <c r="U2913" s="11">
        <v>2</v>
      </c>
      <c r="V2913" s="11">
        <v>2</v>
      </c>
      <c r="W2913" s="13">
        <v>2.7679999999999998</v>
      </c>
      <c r="X2913" s="13">
        <v>4.0839999999999996</v>
      </c>
      <c r="Y2913" s="13">
        <v>8.8030000000000008</v>
      </c>
      <c r="Z2913" s="13">
        <v>11.59</v>
      </c>
      <c r="AA2913" s="13">
        <v>11.59</v>
      </c>
      <c r="AB2913" s="1">
        <v>6540</v>
      </c>
      <c r="AC2913" s="13">
        <v>10.837421000000001</v>
      </c>
      <c r="AD2913" s="13">
        <v>1.4619500000000001</v>
      </c>
      <c r="AE2913" s="1" t="s">
        <v>12654</v>
      </c>
      <c r="AF2913" s="1" t="s">
        <v>12658</v>
      </c>
    </row>
    <row r="2914" spans="1:32" x14ac:dyDescent="0.2">
      <c r="A2914" s="1" t="s">
        <v>7094</v>
      </c>
      <c r="B2914" s="10">
        <v>4308280</v>
      </c>
      <c r="C2914" s="1" t="s">
        <v>2994</v>
      </c>
      <c r="D2914" s="1" t="s">
        <v>90</v>
      </c>
      <c r="E2914" s="11">
        <v>11383592</v>
      </c>
      <c r="F2914" s="11">
        <v>1082</v>
      </c>
      <c r="G2914" s="11">
        <v>746</v>
      </c>
      <c r="H2914" s="11">
        <v>269</v>
      </c>
      <c r="I2914" s="11">
        <v>690</v>
      </c>
      <c r="J2914" s="11">
        <v>756</v>
      </c>
      <c r="K2914" s="12" t="s">
        <v>2</v>
      </c>
      <c r="L2914" s="12" t="s">
        <v>2</v>
      </c>
      <c r="M2914" s="11">
        <v>1470</v>
      </c>
      <c r="N2914" s="11">
        <v>1748</v>
      </c>
      <c r="O2914" s="11">
        <v>822</v>
      </c>
      <c r="P2914" s="11">
        <v>1372</v>
      </c>
      <c r="Q2914" s="11">
        <v>1010</v>
      </c>
      <c r="R2914" s="11">
        <v>-1840</v>
      </c>
      <c r="S2914" s="11">
        <v>-996</v>
      </c>
      <c r="T2914" s="11">
        <v>-432</v>
      </c>
      <c r="U2914" s="11">
        <v>-742</v>
      </c>
      <c r="V2914" s="11">
        <v>-1411</v>
      </c>
      <c r="W2914" s="13">
        <v>4.4950000000000001</v>
      </c>
      <c r="X2914" s="13">
        <v>4.4420000000000002</v>
      </c>
      <c r="Y2914" s="13">
        <v>0.63800000000000001</v>
      </c>
      <c r="Z2914" s="13">
        <v>4.34</v>
      </c>
      <c r="AA2914" s="13">
        <v>2.645</v>
      </c>
      <c r="AB2914" s="1">
        <v>2916</v>
      </c>
      <c r="AC2914" s="13">
        <v>29.865361</v>
      </c>
      <c r="AD2914" s="13">
        <v>0.702596</v>
      </c>
      <c r="AE2914" s="1" t="s">
        <v>12654</v>
      </c>
      <c r="AF2914" s="1" t="s">
        <v>12674</v>
      </c>
    </row>
    <row r="2915" spans="1:32" x14ac:dyDescent="0.2">
      <c r="A2915" s="1" t="s">
        <v>7095</v>
      </c>
      <c r="B2915" s="10">
        <v>4295287</v>
      </c>
      <c r="C2915" s="1" t="s">
        <v>2995</v>
      </c>
      <c r="D2915" s="1" t="s">
        <v>177</v>
      </c>
      <c r="E2915" s="11">
        <v>10456371</v>
      </c>
      <c r="F2915" s="11">
        <v>2776</v>
      </c>
      <c r="G2915" s="11">
        <v>3248</v>
      </c>
      <c r="H2915" s="11">
        <v>3678</v>
      </c>
      <c r="I2915" s="11">
        <v>3571</v>
      </c>
      <c r="J2915" s="11">
        <v>3916</v>
      </c>
      <c r="K2915" s="13">
        <v>3700</v>
      </c>
      <c r="L2915" s="13">
        <v>4000</v>
      </c>
      <c r="M2915" s="11">
        <v>2674</v>
      </c>
      <c r="N2915" s="11">
        <v>2107</v>
      </c>
      <c r="O2915" s="11">
        <v>4803</v>
      </c>
      <c r="P2915" s="11">
        <v>3732</v>
      </c>
      <c r="Q2915" s="11">
        <v>5190</v>
      </c>
      <c r="R2915" s="11">
        <v>-1732</v>
      </c>
      <c r="S2915" s="11">
        <v>-1450</v>
      </c>
      <c r="T2915" s="11">
        <v>-740</v>
      </c>
      <c r="U2915" s="11">
        <v>-626</v>
      </c>
      <c r="V2915" s="11">
        <v>-1508</v>
      </c>
      <c r="W2915" s="13">
        <v>18.381</v>
      </c>
      <c r="X2915" s="13">
        <v>19.739000000000001</v>
      </c>
      <c r="Y2915" s="13">
        <v>18.283000000000001</v>
      </c>
      <c r="Z2915" s="13">
        <v>10.65</v>
      </c>
      <c r="AA2915" s="13">
        <v>13.954000000000001</v>
      </c>
      <c r="AB2915" s="1">
        <v>6626</v>
      </c>
      <c r="AC2915" s="13">
        <v>7.632104</v>
      </c>
      <c r="AD2915" s="13">
        <v>1.053596</v>
      </c>
      <c r="AE2915" s="1" t="s">
        <v>12654</v>
      </c>
      <c r="AF2915" s="1" t="s">
        <v>12659</v>
      </c>
    </row>
    <row r="2916" spans="1:32" x14ac:dyDescent="0.2">
      <c r="A2916" s="1" t="s">
        <v>7096</v>
      </c>
      <c r="B2916" s="10">
        <v>4095820</v>
      </c>
      <c r="C2916" s="1" t="s">
        <v>2996</v>
      </c>
      <c r="D2916" s="1" t="s">
        <v>141</v>
      </c>
      <c r="E2916" s="11">
        <v>171044373</v>
      </c>
      <c r="F2916" s="11">
        <v>21521</v>
      </c>
      <c r="G2916" s="11">
        <v>24772</v>
      </c>
      <c r="H2916" s="11">
        <v>25537</v>
      </c>
      <c r="I2916" s="11">
        <v>29907</v>
      </c>
      <c r="J2916" s="11">
        <v>34948</v>
      </c>
      <c r="K2916" s="13">
        <v>40514.285709999996</v>
      </c>
      <c r="L2916" s="13">
        <v>44500</v>
      </c>
      <c r="M2916" s="11">
        <v>31858</v>
      </c>
      <c r="N2916" s="11">
        <v>31885</v>
      </c>
      <c r="O2916" s="11">
        <v>47694</v>
      </c>
      <c r="P2916" s="11">
        <v>51214</v>
      </c>
      <c r="Q2916" s="11">
        <v>44722</v>
      </c>
      <c r="R2916" s="11">
        <v>-46309</v>
      </c>
      <c r="S2916" s="11">
        <v>-46141</v>
      </c>
      <c r="T2916" s="11">
        <v>-52319</v>
      </c>
      <c r="U2916" s="11">
        <v>-62492</v>
      </c>
      <c r="V2916" s="11">
        <v>-58024</v>
      </c>
      <c r="W2916" s="13">
        <v>10.516999999999999</v>
      </c>
      <c r="X2916" s="13">
        <v>10.558</v>
      </c>
      <c r="Y2916" s="13">
        <v>9.6069999999999993</v>
      </c>
      <c r="Z2916" s="13">
        <v>9.0660000000000007</v>
      </c>
      <c r="AA2916" s="13">
        <v>9.1920000000000002</v>
      </c>
      <c r="AB2916" s="1">
        <v>9069</v>
      </c>
      <c r="AC2916" s="13">
        <v>18.847273999999999</v>
      </c>
      <c r="AD2916" s="13">
        <v>1.6025990000000001</v>
      </c>
      <c r="AE2916" s="1" t="s">
        <v>12654</v>
      </c>
      <c r="AF2916" s="1" t="s">
        <v>12673</v>
      </c>
    </row>
    <row r="2917" spans="1:32" x14ac:dyDescent="0.2">
      <c r="A2917" s="1" t="s">
        <v>7097</v>
      </c>
      <c r="B2917" s="10">
        <v>4994074</v>
      </c>
      <c r="C2917" s="1" t="s">
        <v>2997</v>
      </c>
      <c r="D2917" s="1" t="s">
        <v>878</v>
      </c>
      <c r="E2917" s="11">
        <v>4961261</v>
      </c>
      <c r="F2917" s="11">
        <v>697</v>
      </c>
      <c r="G2917" s="11">
        <v>826</v>
      </c>
      <c r="H2917" s="11">
        <v>739</v>
      </c>
      <c r="I2917" s="11">
        <v>571</v>
      </c>
      <c r="J2917" s="11">
        <v>828</v>
      </c>
      <c r="K2917" s="12" t="s">
        <v>2</v>
      </c>
      <c r="L2917" s="12" t="s">
        <v>2</v>
      </c>
      <c r="M2917" s="11">
        <v>1124</v>
      </c>
      <c r="N2917" s="11">
        <v>1049</v>
      </c>
      <c r="O2917" s="11">
        <v>935</v>
      </c>
      <c r="P2917" s="11">
        <v>565</v>
      </c>
      <c r="Q2917" s="11">
        <v>1475</v>
      </c>
      <c r="R2917" s="11">
        <v>141</v>
      </c>
      <c r="S2917" s="11">
        <v>-188</v>
      </c>
      <c r="T2917" s="11">
        <v>-474</v>
      </c>
      <c r="U2917" s="11">
        <v>-620</v>
      </c>
      <c r="V2917" s="11">
        <v>-417</v>
      </c>
      <c r="W2917" s="13">
        <v>8.2550000000000008</v>
      </c>
      <c r="X2917" s="13">
        <v>10.496</v>
      </c>
      <c r="Y2917" s="13">
        <v>10.433999999999999</v>
      </c>
      <c r="Z2917" s="13">
        <v>6.8120000000000003</v>
      </c>
      <c r="AA2917" s="13">
        <v>7.8280000000000003</v>
      </c>
      <c r="AB2917" s="1">
        <v>9051</v>
      </c>
      <c r="AC2917" s="13">
        <v>15.484705999999999</v>
      </c>
      <c r="AD2917" s="13">
        <v>1.123178</v>
      </c>
      <c r="AE2917" s="1" t="s">
        <v>12654</v>
      </c>
      <c r="AF2917" s="1" t="s">
        <v>12673</v>
      </c>
    </row>
    <row r="2918" spans="1:32" x14ac:dyDescent="0.2">
      <c r="A2918" s="1" t="s">
        <v>7098</v>
      </c>
      <c r="B2918" s="10">
        <v>4993282</v>
      </c>
      <c r="C2918" s="1" t="s">
        <v>2998</v>
      </c>
      <c r="D2918" s="1" t="s">
        <v>53</v>
      </c>
      <c r="E2918" s="11">
        <v>17156622</v>
      </c>
      <c r="F2918" s="11">
        <v>4691</v>
      </c>
      <c r="G2918" s="11">
        <v>7414</v>
      </c>
      <c r="H2918" s="11">
        <v>8317</v>
      </c>
      <c r="I2918" s="11">
        <v>10302</v>
      </c>
      <c r="J2918" s="11">
        <v>10302</v>
      </c>
      <c r="K2918" s="13">
        <v>9100</v>
      </c>
      <c r="L2918" s="13">
        <v>9500</v>
      </c>
      <c r="M2918" s="11">
        <v>9397</v>
      </c>
      <c r="N2918" s="11">
        <v>6335</v>
      </c>
      <c r="O2918" s="11">
        <v>6940</v>
      </c>
      <c r="P2918" s="11">
        <v>8239</v>
      </c>
      <c r="Q2918" s="11">
        <v>8239</v>
      </c>
      <c r="R2918" s="11">
        <v>63</v>
      </c>
      <c r="S2918" s="11">
        <v>-3727</v>
      </c>
      <c r="T2918" s="11">
        <v>-3116</v>
      </c>
      <c r="U2918" s="11">
        <v>-2542</v>
      </c>
      <c r="V2918" s="11">
        <v>-2542</v>
      </c>
      <c r="W2918" s="13">
        <v>8.6609999999999996</v>
      </c>
      <c r="X2918" s="13">
        <v>12.026999999999999</v>
      </c>
      <c r="Y2918" s="13">
        <v>12.31</v>
      </c>
      <c r="Z2918" s="13">
        <v>14.314</v>
      </c>
      <c r="AA2918" s="13">
        <v>14.314</v>
      </c>
      <c r="AB2918" s="1">
        <v>9824</v>
      </c>
      <c r="AC2918" s="13">
        <v>10.870862000000001</v>
      </c>
      <c r="AD2918" s="13">
        <v>1.3504130000000001</v>
      </c>
      <c r="AE2918" s="1" t="s">
        <v>12654</v>
      </c>
      <c r="AF2918" s="1" t="s">
        <v>12658</v>
      </c>
    </row>
    <row r="2919" spans="1:32" x14ac:dyDescent="0.2">
      <c r="A2919" s="1" t="s">
        <v>7099</v>
      </c>
      <c r="B2919" s="10">
        <v>4243020</v>
      </c>
      <c r="C2919" s="1" t="s">
        <v>2999</v>
      </c>
      <c r="D2919" s="1" t="s">
        <v>110</v>
      </c>
      <c r="E2919" s="11">
        <v>278063974</v>
      </c>
      <c r="F2919" s="12" t="s">
        <v>2</v>
      </c>
      <c r="G2919" s="12" t="s">
        <v>2</v>
      </c>
      <c r="H2919" s="12" t="s">
        <v>2</v>
      </c>
      <c r="I2919" s="12" t="s">
        <v>2</v>
      </c>
      <c r="J2919" s="12" t="s">
        <v>2</v>
      </c>
      <c r="K2919" s="12" t="s">
        <v>2</v>
      </c>
      <c r="L2919" s="12" t="s">
        <v>2</v>
      </c>
      <c r="M2919" s="11">
        <v>459067</v>
      </c>
      <c r="N2919" s="11">
        <v>-9599</v>
      </c>
      <c r="O2919" s="11">
        <v>-1056132</v>
      </c>
      <c r="P2919" s="11">
        <v>33070</v>
      </c>
      <c r="Q2919" s="11">
        <v>130862</v>
      </c>
      <c r="R2919" s="11">
        <v>-18923</v>
      </c>
      <c r="S2919" s="11">
        <v>-83534</v>
      </c>
      <c r="T2919" s="11">
        <v>165660</v>
      </c>
      <c r="U2919" s="11">
        <v>-145754</v>
      </c>
      <c r="V2919" s="11">
        <v>-101478</v>
      </c>
      <c r="W2919" s="13">
        <v>2.1560000000000001</v>
      </c>
      <c r="X2919" s="13">
        <v>4.6500000000000004</v>
      </c>
      <c r="Y2919" s="13">
        <v>3.8610000000000002</v>
      </c>
      <c r="Z2919" s="13">
        <v>4.63</v>
      </c>
      <c r="AA2919" s="13">
        <v>5.4889999999999999</v>
      </c>
      <c r="AB2919" s="1">
        <v>8714</v>
      </c>
      <c r="AC2919" s="13">
        <v>14.682427000000001</v>
      </c>
      <c r="AD2919" s="13">
        <v>0.77686699999999997</v>
      </c>
      <c r="AE2919" s="1" t="s">
        <v>12654</v>
      </c>
      <c r="AF2919" s="1" t="s">
        <v>12676</v>
      </c>
    </row>
    <row r="2920" spans="1:32" x14ac:dyDescent="0.2">
      <c r="A2920" s="1" t="s">
        <v>7100</v>
      </c>
      <c r="B2920" s="10">
        <v>4319157</v>
      </c>
      <c r="C2920" s="1" t="s">
        <v>3000</v>
      </c>
      <c r="D2920" s="1" t="s">
        <v>73</v>
      </c>
      <c r="E2920" s="11">
        <v>46776216</v>
      </c>
      <c r="F2920" s="11">
        <v>350</v>
      </c>
      <c r="G2920" s="11">
        <v>-8059</v>
      </c>
      <c r="H2920" s="11">
        <v>-5557</v>
      </c>
      <c r="I2920" s="11">
        <v>-3749</v>
      </c>
      <c r="J2920" s="11">
        <v>-3749</v>
      </c>
      <c r="K2920" s="12" t="s">
        <v>2</v>
      </c>
      <c r="L2920" s="12" t="s">
        <v>2</v>
      </c>
      <c r="M2920" s="11">
        <v>-317</v>
      </c>
      <c r="N2920" s="11">
        <v>-5869</v>
      </c>
      <c r="O2920" s="11">
        <v>-3901</v>
      </c>
      <c r="P2920" s="11">
        <v>-3459</v>
      </c>
      <c r="Q2920" s="11">
        <v>-3459</v>
      </c>
      <c r="R2920" s="11">
        <v>-603</v>
      </c>
      <c r="S2920" s="11">
        <v>-706</v>
      </c>
      <c r="T2920" s="11">
        <v>1754</v>
      </c>
      <c r="U2920" s="11">
        <v>297</v>
      </c>
      <c r="V2920" s="11">
        <v>297</v>
      </c>
      <c r="W2920" s="13">
        <v>0.94299999999999995</v>
      </c>
      <c r="X2920" s="13">
        <v>-39.792999999999999</v>
      </c>
      <c r="Y2920" s="13">
        <v>-24.408000000000001</v>
      </c>
      <c r="Z2920" s="13">
        <v>-23.890999999999998</v>
      </c>
      <c r="AA2920" s="13">
        <v>-23.890999999999998</v>
      </c>
      <c r="AB2920" s="1">
        <v>8165</v>
      </c>
      <c r="AC2920" s="13">
        <v>3.417297</v>
      </c>
      <c r="AD2920" s="13">
        <v>0.61260099999999995</v>
      </c>
      <c r="AE2920" s="1" t="s">
        <v>12654</v>
      </c>
      <c r="AF2920" s="1" t="s">
        <v>12657</v>
      </c>
    </row>
    <row r="2921" spans="1:32" x14ac:dyDescent="0.2">
      <c r="A2921" s="1" t="s">
        <v>7101</v>
      </c>
      <c r="B2921" s="10">
        <v>4989713</v>
      </c>
      <c r="C2921" s="1" t="s">
        <v>3001</v>
      </c>
      <c r="D2921" s="1" t="s">
        <v>32</v>
      </c>
      <c r="E2921" s="11">
        <v>207425109</v>
      </c>
      <c r="F2921" s="11">
        <v>3306</v>
      </c>
      <c r="G2921" s="11">
        <v>5477</v>
      </c>
      <c r="H2921" s="11">
        <v>3023</v>
      </c>
      <c r="I2921" s="11">
        <v>3153</v>
      </c>
      <c r="J2921" s="11">
        <v>3153</v>
      </c>
      <c r="K2921" s="13">
        <v>4300</v>
      </c>
      <c r="L2921" s="13">
        <v>4900</v>
      </c>
      <c r="M2921" s="11">
        <v>4618</v>
      </c>
      <c r="N2921" s="11">
        <v>3649</v>
      </c>
      <c r="O2921" s="11">
        <v>1819</v>
      </c>
      <c r="P2921" s="11">
        <v>3677</v>
      </c>
      <c r="Q2921" s="11">
        <v>3677</v>
      </c>
      <c r="R2921" s="11">
        <v>90</v>
      </c>
      <c r="S2921" s="11">
        <v>-30552</v>
      </c>
      <c r="T2921" s="11">
        <v>-1750</v>
      </c>
      <c r="U2921" s="11">
        <v>336</v>
      </c>
      <c r="V2921" s="11">
        <v>336</v>
      </c>
      <c r="W2921" s="13">
        <v>15.215</v>
      </c>
      <c r="X2921" s="13">
        <v>14.163</v>
      </c>
      <c r="Y2921" s="13">
        <v>4.298</v>
      </c>
      <c r="Z2921" s="13">
        <v>4.8780000000000001</v>
      </c>
      <c r="AA2921" s="13">
        <v>4.8780000000000001</v>
      </c>
      <c r="AB2921" s="1">
        <v>4293</v>
      </c>
      <c r="AC2921" s="13">
        <v>25.505500999999999</v>
      </c>
      <c r="AD2921" s="13">
        <v>1.3248200000000001</v>
      </c>
      <c r="AE2921" s="1" t="s">
        <v>12654</v>
      </c>
      <c r="AF2921" s="1" t="s">
        <v>12666</v>
      </c>
    </row>
    <row r="2922" spans="1:32" x14ac:dyDescent="0.2">
      <c r="A2922" s="1" t="s">
        <v>7102</v>
      </c>
      <c r="B2922" s="10">
        <v>4971723</v>
      </c>
      <c r="C2922" s="1" t="s">
        <v>3002</v>
      </c>
      <c r="D2922" s="1" t="s">
        <v>41</v>
      </c>
      <c r="E2922" s="11">
        <v>13262930</v>
      </c>
      <c r="F2922" s="11">
        <v>1356</v>
      </c>
      <c r="G2922" s="11">
        <v>887</v>
      </c>
      <c r="H2922" s="11">
        <v>1945</v>
      </c>
      <c r="I2922" s="11">
        <v>2274</v>
      </c>
      <c r="J2922" s="11">
        <v>2550.694</v>
      </c>
      <c r="K2922" s="13">
        <v>2950</v>
      </c>
      <c r="L2922" s="13">
        <v>3400</v>
      </c>
      <c r="M2922" s="11">
        <v>1467</v>
      </c>
      <c r="N2922" s="11">
        <v>704</v>
      </c>
      <c r="O2922" s="11">
        <v>2027</v>
      </c>
      <c r="P2922" s="11">
        <v>1357</v>
      </c>
      <c r="Q2922" s="11">
        <v>2053.4459999999999</v>
      </c>
      <c r="R2922" s="11">
        <v>-186</v>
      </c>
      <c r="S2922" s="11">
        <v>-176</v>
      </c>
      <c r="T2922" s="11">
        <v>-195</v>
      </c>
      <c r="U2922" s="11">
        <v>-404</v>
      </c>
      <c r="V2922" s="11">
        <v>-650.75400000000002</v>
      </c>
      <c r="W2922" s="13">
        <v>30.834</v>
      </c>
      <c r="X2922" s="13">
        <v>19.068000000000001</v>
      </c>
      <c r="Y2922" s="13">
        <v>23.704000000000001</v>
      </c>
      <c r="Z2922" s="13">
        <v>21.481000000000002</v>
      </c>
      <c r="AA2922" s="13">
        <v>20.518000000000001</v>
      </c>
      <c r="AB2922" s="1">
        <v>6199</v>
      </c>
      <c r="AC2922" s="13">
        <v>12.010403</v>
      </c>
      <c r="AD2922" s="13">
        <v>2.270384</v>
      </c>
      <c r="AE2922" s="1" t="s">
        <v>12654</v>
      </c>
      <c r="AF2922" s="1" t="s">
        <v>12663</v>
      </c>
    </row>
    <row r="2923" spans="1:32" x14ac:dyDescent="0.2">
      <c r="A2923" s="1" t="s">
        <v>7103</v>
      </c>
      <c r="B2923" s="10">
        <v>28983493</v>
      </c>
      <c r="C2923" s="1" t="s">
        <v>3003</v>
      </c>
      <c r="D2923" s="1" t="s">
        <v>92</v>
      </c>
      <c r="E2923" s="11">
        <v>4516158</v>
      </c>
      <c r="F2923" s="11">
        <v>328</v>
      </c>
      <c r="G2923" s="11">
        <v>168</v>
      </c>
      <c r="H2923" s="11">
        <v>302</v>
      </c>
      <c r="I2923" s="11">
        <v>438</v>
      </c>
      <c r="J2923" s="11">
        <v>735</v>
      </c>
      <c r="K2923" s="12" t="s">
        <v>2</v>
      </c>
      <c r="L2923" s="12" t="s">
        <v>2</v>
      </c>
      <c r="M2923" s="12" t="s">
        <v>2</v>
      </c>
      <c r="N2923" s="11">
        <v>777</v>
      </c>
      <c r="O2923" s="11">
        <v>1047</v>
      </c>
      <c r="P2923" s="11">
        <v>2581</v>
      </c>
      <c r="Q2923" s="11">
        <v>292</v>
      </c>
      <c r="R2923" s="12" t="s">
        <v>2</v>
      </c>
      <c r="S2923" s="11">
        <v>-1172</v>
      </c>
      <c r="T2923" s="11">
        <v>-392</v>
      </c>
      <c r="U2923" s="11">
        <v>-2528</v>
      </c>
      <c r="V2923" s="11">
        <v>-4037</v>
      </c>
      <c r="W2923" s="13">
        <v>15.138</v>
      </c>
      <c r="X2923" s="13">
        <v>5.3529999999999998</v>
      </c>
      <c r="Y2923" s="13">
        <v>6.9429999999999996</v>
      </c>
      <c r="Z2923" s="13">
        <v>9.75</v>
      </c>
      <c r="AA2923" s="13">
        <v>29.262</v>
      </c>
      <c r="AB2923" s="1">
        <v>7318</v>
      </c>
      <c r="AC2923" s="13">
        <v>12.048285999999999</v>
      </c>
      <c r="AD2923" s="13">
        <v>3.5337429999999999</v>
      </c>
      <c r="AE2923" s="1" t="s">
        <v>12654</v>
      </c>
      <c r="AF2923" s="1" t="s">
        <v>12675</v>
      </c>
    </row>
    <row r="2924" spans="1:32" x14ac:dyDescent="0.2">
      <c r="A2924" s="1" t="s">
        <v>7104</v>
      </c>
      <c r="B2924" s="10">
        <v>4333134</v>
      </c>
      <c r="C2924" s="1" t="s">
        <v>3004</v>
      </c>
      <c r="D2924" s="1" t="s">
        <v>73</v>
      </c>
      <c r="E2924" s="11">
        <v>75239484</v>
      </c>
      <c r="F2924" s="11">
        <v>21269</v>
      </c>
      <c r="G2924" s="11">
        <v>20919</v>
      </c>
      <c r="H2924" s="11">
        <v>15446</v>
      </c>
      <c r="I2924" s="11">
        <v>15121</v>
      </c>
      <c r="J2924" s="11">
        <v>16837</v>
      </c>
      <c r="K2924" s="13">
        <v>17267.333330000001</v>
      </c>
      <c r="L2924" s="13">
        <v>17819.71429</v>
      </c>
      <c r="M2924" s="11">
        <v>19447</v>
      </c>
      <c r="N2924" s="11">
        <v>17650</v>
      </c>
      <c r="O2924" s="11">
        <v>11337</v>
      </c>
      <c r="P2924" s="11">
        <v>12235</v>
      </c>
      <c r="Q2924" s="11">
        <v>16004</v>
      </c>
      <c r="R2924" s="11">
        <v>-7919</v>
      </c>
      <c r="S2924" s="11">
        <v>-2339</v>
      </c>
      <c r="T2924" s="11">
        <v>-6612</v>
      </c>
      <c r="U2924" s="11">
        <v>-6186</v>
      </c>
      <c r="V2924" s="11">
        <v>-12280</v>
      </c>
      <c r="W2924" s="13">
        <v>18.381</v>
      </c>
      <c r="X2924" s="13">
        <v>16.097999999999999</v>
      </c>
      <c r="Y2924" s="13">
        <v>10.798999999999999</v>
      </c>
      <c r="Z2924" s="13">
        <v>9.8480000000000008</v>
      </c>
      <c r="AA2924" s="13">
        <v>10.682</v>
      </c>
      <c r="AB2924" s="1">
        <v>2782</v>
      </c>
      <c r="AC2924" s="13">
        <v>19.463493</v>
      </c>
      <c r="AD2924" s="13">
        <v>2.4617460000000002</v>
      </c>
      <c r="AE2924" s="1" t="s">
        <v>12654</v>
      </c>
      <c r="AF2924" s="1" t="s">
        <v>12657</v>
      </c>
    </row>
    <row r="2925" spans="1:32" x14ac:dyDescent="0.2">
      <c r="A2925" s="1" t="s">
        <v>7105</v>
      </c>
      <c r="B2925" s="10">
        <v>8366101</v>
      </c>
      <c r="C2925" s="1" t="s">
        <v>3005</v>
      </c>
      <c r="D2925" s="1" t="s">
        <v>41</v>
      </c>
      <c r="E2925" s="11">
        <v>7688746</v>
      </c>
      <c r="F2925" s="12" t="s">
        <v>2</v>
      </c>
      <c r="G2925" s="11">
        <v>638</v>
      </c>
      <c r="H2925" s="11">
        <v>552</v>
      </c>
      <c r="I2925" s="11">
        <v>897</v>
      </c>
      <c r="J2925" s="11">
        <v>1073</v>
      </c>
      <c r="K2925" s="13">
        <v>1100</v>
      </c>
      <c r="L2925" s="13">
        <v>1400</v>
      </c>
      <c r="M2925" s="12" t="s">
        <v>2</v>
      </c>
      <c r="N2925" s="11">
        <v>337</v>
      </c>
      <c r="O2925" s="11">
        <v>81</v>
      </c>
      <c r="P2925" s="11">
        <v>1725</v>
      </c>
      <c r="Q2925" s="11">
        <v>906</v>
      </c>
      <c r="R2925" s="12" t="s">
        <v>2</v>
      </c>
      <c r="S2925" s="11">
        <v>-1067</v>
      </c>
      <c r="T2925" s="11">
        <v>-799</v>
      </c>
      <c r="U2925" s="11">
        <v>-439</v>
      </c>
      <c r="V2925" s="11">
        <v>-1453</v>
      </c>
      <c r="W2925" s="12" t="s">
        <v>2</v>
      </c>
      <c r="X2925" s="12" t="s">
        <v>2</v>
      </c>
      <c r="Y2925" s="13">
        <v>3.8359999999999999</v>
      </c>
      <c r="Z2925" s="13">
        <v>6.1429999999999998</v>
      </c>
      <c r="AA2925" s="13">
        <v>6.31</v>
      </c>
      <c r="AB2925" s="1">
        <v>4434</v>
      </c>
      <c r="AC2925" s="12" t="s">
        <v>4019</v>
      </c>
      <c r="AD2925" s="13">
        <v>1.361129</v>
      </c>
      <c r="AE2925" s="1" t="s">
        <v>12654</v>
      </c>
      <c r="AF2925" s="1" t="s">
        <v>12663</v>
      </c>
    </row>
    <row r="2926" spans="1:32" x14ac:dyDescent="0.2">
      <c r="A2926" s="1" t="s">
        <v>7106</v>
      </c>
      <c r="B2926" s="10">
        <v>4161821</v>
      </c>
      <c r="C2926" s="1" t="s">
        <v>3006</v>
      </c>
      <c r="D2926" s="1" t="s">
        <v>71</v>
      </c>
      <c r="E2926" s="11">
        <v>2401941819</v>
      </c>
      <c r="F2926" s="11">
        <v>366330</v>
      </c>
      <c r="G2926" s="11">
        <v>387654</v>
      </c>
      <c r="H2926" s="11">
        <v>506522</v>
      </c>
      <c r="I2926" s="11">
        <v>534249</v>
      </c>
      <c r="J2926" s="11">
        <v>420992</v>
      </c>
      <c r="K2926" s="13">
        <v>418261.33045000001</v>
      </c>
      <c r="L2926" s="13">
        <v>427436.90187</v>
      </c>
      <c r="M2926" s="11">
        <v>539995</v>
      </c>
      <c r="N2926" s="11">
        <v>736476</v>
      </c>
      <c r="O2926" s="11">
        <v>928476</v>
      </c>
      <c r="P2926" s="11">
        <v>673015</v>
      </c>
      <c r="Q2926" s="11">
        <v>876458</v>
      </c>
      <c r="R2926" s="11">
        <v>-394127</v>
      </c>
      <c r="S2926" s="11">
        <v>-2505566</v>
      </c>
      <c r="T2926" s="11">
        <v>-413229</v>
      </c>
      <c r="U2926" s="11">
        <v>-431809</v>
      </c>
      <c r="V2926" s="11">
        <v>-732363</v>
      </c>
      <c r="W2926" s="13">
        <v>6.9550000000000001</v>
      </c>
      <c r="X2926" s="13">
        <v>7.4669999999999996</v>
      </c>
      <c r="Y2926" s="13">
        <v>8.5980000000000008</v>
      </c>
      <c r="Z2926" s="13">
        <v>6.2320000000000002</v>
      </c>
      <c r="AA2926" s="13">
        <v>4.5090000000000003</v>
      </c>
      <c r="AB2926" s="1">
        <v>3382</v>
      </c>
      <c r="AC2926" s="13">
        <v>21.077283000000001</v>
      </c>
      <c r="AD2926" s="13">
        <v>1.3688720000000001</v>
      </c>
      <c r="AE2926" s="1" t="s">
        <v>12654</v>
      </c>
      <c r="AF2926" s="1" t="s">
        <v>12672</v>
      </c>
    </row>
    <row r="2927" spans="1:32" x14ac:dyDescent="0.2">
      <c r="A2927" s="1" t="s">
        <v>7107</v>
      </c>
      <c r="B2927" s="10">
        <v>4296189</v>
      </c>
      <c r="C2927" s="1" t="s">
        <v>3007</v>
      </c>
      <c r="D2927" s="1" t="s">
        <v>110</v>
      </c>
      <c r="E2927" s="11">
        <v>975969507</v>
      </c>
      <c r="F2927" s="12" t="s">
        <v>2</v>
      </c>
      <c r="G2927" s="12" t="s">
        <v>2</v>
      </c>
      <c r="H2927" s="12" t="s">
        <v>2</v>
      </c>
      <c r="I2927" s="12" t="s">
        <v>2</v>
      </c>
      <c r="J2927" s="12" t="s">
        <v>2</v>
      </c>
      <c r="K2927" s="13">
        <v>27940.69399</v>
      </c>
      <c r="L2927" s="13">
        <v>27285.025160000001</v>
      </c>
      <c r="M2927" s="11">
        <v>37191</v>
      </c>
      <c r="N2927" s="11">
        <v>34033</v>
      </c>
      <c r="O2927" s="11">
        <v>35757</v>
      </c>
      <c r="P2927" s="11">
        <v>6841</v>
      </c>
      <c r="Q2927" s="11">
        <v>34513</v>
      </c>
      <c r="R2927" s="11">
        <v>-32770</v>
      </c>
      <c r="S2927" s="11">
        <v>-36114</v>
      </c>
      <c r="T2927" s="11">
        <v>-36191</v>
      </c>
      <c r="U2927" s="11">
        <v>-51937</v>
      </c>
      <c r="V2927" s="11">
        <v>-46714</v>
      </c>
      <c r="W2927" s="13">
        <v>11.250999999999999</v>
      </c>
      <c r="X2927" s="13">
        <v>8.64</v>
      </c>
      <c r="Y2927" s="13">
        <v>7.4489999999999998</v>
      </c>
      <c r="Z2927" s="13">
        <v>12.058</v>
      </c>
      <c r="AA2927" s="13">
        <v>6.5439999999999996</v>
      </c>
      <c r="AB2927" s="1">
        <v>8410</v>
      </c>
      <c r="AC2927" s="13">
        <v>18.148243999999998</v>
      </c>
      <c r="AD2927" s="13">
        <v>1.2059759999999999</v>
      </c>
      <c r="AE2927" s="1" t="s">
        <v>12654</v>
      </c>
      <c r="AF2927" s="1" t="s">
        <v>12676</v>
      </c>
    </row>
    <row r="2928" spans="1:32" x14ac:dyDescent="0.2">
      <c r="A2928" s="1" t="s">
        <v>7108</v>
      </c>
      <c r="B2928" s="10">
        <v>4987311</v>
      </c>
      <c r="C2928" s="1" t="s">
        <v>3008</v>
      </c>
      <c r="D2928" s="1" t="s">
        <v>9</v>
      </c>
      <c r="E2928" s="11">
        <v>4673250</v>
      </c>
      <c r="F2928" s="12" t="s">
        <v>2</v>
      </c>
      <c r="G2928" s="12" t="s">
        <v>2</v>
      </c>
      <c r="H2928" s="12" t="s">
        <v>2</v>
      </c>
      <c r="I2928" s="12" t="s">
        <v>2</v>
      </c>
      <c r="J2928" s="11">
        <v>77</v>
      </c>
      <c r="K2928" s="12" t="s">
        <v>2</v>
      </c>
      <c r="L2928" s="12" t="s">
        <v>2</v>
      </c>
      <c r="M2928" s="12" t="s">
        <v>2</v>
      </c>
      <c r="N2928" s="12" t="s">
        <v>2</v>
      </c>
      <c r="O2928" s="12" t="s">
        <v>2</v>
      </c>
      <c r="P2928" s="12" t="s">
        <v>2</v>
      </c>
      <c r="Q2928" s="11">
        <v>37</v>
      </c>
      <c r="R2928" s="12" t="s">
        <v>2</v>
      </c>
      <c r="S2928" s="12" t="s">
        <v>2</v>
      </c>
      <c r="T2928" s="12" t="s">
        <v>2</v>
      </c>
      <c r="U2928" s="12" t="s">
        <v>2</v>
      </c>
      <c r="V2928" s="11">
        <v>-152</v>
      </c>
      <c r="W2928" s="12" t="s">
        <v>2</v>
      </c>
      <c r="X2928" s="12" t="s">
        <v>2</v>
      </c>
      <c r="Y2928" s="12" t="s">
        <v>2</v>
      </c>
      <c r="Z2928" s="12" t="s">
        <v>2</v>
      </c>
      <c r="AA2928" s="13">
        <v>4.8220000000000001</v>
      </c>
      <c r="AB2928" s="1">
        <v>7896</v>
      </c>
      <c r="AC2928" s="12" t="s">
        <v>4019</v>
      </c>
      <c r="AD2928" s="13">
        <v>0.47192400000000001</v>
      </c>
      <c r="AE2928" s="1" t="s">
        <v>12654</v>
      </c>
      <c r="AF2928" s="1" t="s">
        <v>12658</v>
      </c>
    </row>
    <row r="2929" spans="1:32" x14ac:dyDescent="0.2">
      <c r="A2929" s="1" t="s">
        <v>7109</v>
      </c>
      <c r="B2929" s="10">
        <v>7249646</v>
      </c>
      <c r="C2929" s="1" t="s">
        <v>3009</v>
      </c>
      <c r="D2929" s="1" t="s">
        <v>32</v>
      </c>
      <c r="E2929" s="11">
        <v>1320800</v>
      </c>
      <c r="F2929" s="11">
        <v>265</v>
      </c>
      <c r="G2929" s="11">
        <v>234</v>
      </c>
      <c r="H2929" s="11">
        <v>174</v>
      </c>
      <c r="I2929" s="11">
        <v>22</v>
      </c>
      <c r="J2929" s="11">
        <v>22</v>
      </c>
      <c r="K2929" s="12" t="s">
        <v>2</v>
      </c>
      <c r="L2929" s="12" t="s">
        <v>2</v>
      </c>
      <c r="M2929" s="11">
        <v>234</v>
      </c>
      <c r="N2929" s="11">
        <v>164</v>
      </c>
      <c r="O2929" s="11">
        <v>205</v>
      </c>
      <c r="P2929" s="11">
        <v>67</v>
      </c>
      <c r="Q2929" s="11">
        <v>67</v>
      </c>
      <c r="R2929" s="11">
        <v>-42</v>
      </c>
      <c r="S2929" s="11">
        <v>-89</v>
      </c>
      <c r="T2929" s="11">
        <v>-99</v>
      </c>
      <c r="U2929" s="11">
        <v>-37</v>
      </c>
      <c r="V2929" s="11">
        <v>-37</v>
      </c>
      <c r="W2929" s="13">
        <v>33.256999999999998</v>
      </c>
      <c r="X2929" s="13">
        <v>19.376000000000001</v>
      </c>
      <c r="Y2929" s="13">
        <v>11.468999999999999</v>
      </c>
      <c r="Z2929" s="13">
        <v>1.827</v>
      </c>
      <c r="AA2929" s="13">
        <v>1.827</v>
      </c>
      <c r="AB2929" s="1">
        <v>9213</v>
      </c>
      <c r="AC2929" s="12" t="s">
        <v>4019</v>
      </c>
      <c r="AD2929" s="13">
        <v>1.166088</v>
      </c>
      <c r="AE2929" s="1" t="s">
        <v>12654</v>
      </c>
      <c r="AF2929" s="1" t="s">
        <v>12666</v>
      </c>
    </row>
    <row r="2930" spans="1:32" x14ac:dyDescent="0.2">
      <c r="A2930" s="1" t="s">
        <v>7110</v>
      </c>
      <c r="B2930" s="10">
        <v>4916079</v>
      </c>
      <c r="C2930" s="1" t="s">
        <v>3010</v>
      </c>
      <c r="D2930" s="1" t="s">
        <v>20</v>
      </c>
      <c r="E2930" s="11">
        <v>22803604</v>
      </c>
      <c r="F2930" s="11">
        <v>-5339</v>
      </c>
      <c r="G2930" s="11">
        <v>-7920</v>
      </c>
      <c r="H2930" s="11">
        <v>-755</v>
      </c>
      <c r="I2930" s="11">
        <v>2027</v>
      </c>
      <c r="J2930" s="11">
        <v>2187</v>
      </c>
      <c r="K2930" s="13">
        <v>2300</v>
      </c>
      <c r="L2930" s="13">
        <v>2600</v>
      </c>
      <c r="M2930" s="11">
        <v>-4824</v>
      </c>
      <c r="N2930" s="11">
        <v>3299</v>
      </c>
      <c r="O2930" s="11">
        <v>4226</v>
      </c>
      <c r="P2930" s="11">
        <v>2194</v>
      </c>
      <c r="Q2930" s="11">
        <v>2052</v>
      </c>
      <c r="R2930" s="11">
        <v>-404</v>
      </c>
      <c r="S2930" s="11">
        <v>251</v>
      </c>
      <c r="T2930" s="11">
        <v>-95</v>
      </c>
      <c r="U2930" s="11">
        <v>-848</v>
      </c>
      <c r="V2930" s="11">
        <v>-485</v>
      </c>
      <c r="W2930" s="13">
        <v>-41.673999999999999</v>
      </c>
      <c r="X2930" s="13">
        <v>15.055</v>
      </c>
      <c r="Y2930" s="13">
        <v>4.3959999999999999</v>
      </c>
      <c r="Z2930" s="13">
        <v>17.068000000000001</v>
      </c>
      <c r="AA2930" s="13">
        <v>18.024999999999999</v>
      </c>
      <c r="AB2930" s="1">
        <v>3198</v>
      </c>
      <c r="AC2930" s="13">
        <v>35.165407999999999</v>
      </c>
      <c r="AD2930" s="13">
        <v>5.1531440000000002</v>
      </c>
      <c r="AE2930" s="1" t="s">
        <v>12654</v>
      </c>
      <c r="AF2930" s="1" t="s">
        <v>12661</v>
      </c>
    </row>
    <row r="2931" spans="1:32" x14ac:dyDescent="0.2">
      <c r="A2931" s="1" t="s">
        <v>7111</v>
      </c>
      <c r="B2931" s="10">
        <v>4141210</v>
      </c>
      <c r="C2931" s="1" t="s">
        <v>3011</v>
      </c>
      <c r="D2931" s="1" t="s">
        <v>141</v>
      </c>
      <c r="E2931" s="11">
        <v>584863810</v>
      </c>
      <c r="F2931" s="11">
        <v>101727</v>
      </c>
      <c r="G2931" s="11">
        <v>155715</v>
      </c>
      <c r="H2931" s="11">
        <v>135276</v>
      </c>
      <c r="I2931" s="11">
        <v>89205</v>
      </c>
      <c r="J2931" s="11">
        <v>87848</v>
      </c>
      <c r="K2931" s="13">
        <v>92827.889490000001</v>
      </c>
      <c r="L2931" s="13">
        <v>97874.600229999996</v>
      </c>
      <c r="M2931" s="11">
        <v>121294</v>
      </c>
      <c r="N2931" s="11">
        <v>81822</v>
      </c>
      <c r="O2931" s="11">
        <v>165385</v>
      </c>
      <c r="P2931" s="11">
        <v>77629</v>
      </c>
      <c r="Q2931" s="11">
        <v>118600</v>
      </c>
      <c r="R2931" s="11">
        <v>504</v>
      </c>
      <c r="S2931" s="11">
        <v>-45270</v>
      </c>
      <c r="T2931" s="11">
        <v>28028</v>
      </c>
      <c r="U2931" s="11">
        <v>-41357</v>
      </c>
      <c r="V2931" s="11">
        <v>-164727</v>
      </c>
      <c r="W2931" s="13">
        <v>19.484999999999999</v>
      </c>
      <c r="X2931" s="13">
        <v>25.416</v>
      </c>
      <c r="Y2931" s="13">
        <v>24.038</v>
      </c>
      <c r="Z2931" s="13">
        <v>9.8140000000000001</v>
      </c>
      <c r="AA2931" s="13">
        <v>9.9269999999999996</v>
      </c>
      <c r="AB2931" s="1">
        <v>9143</v>
      </c>
      <c r="AC2931" s="13">
        <v>15.720986</v>
      </c>
      <c r="AD2931" s="13">
        <v>1.6265940000000001</v>
      </c>
      <c r="AE2931" s="1" t="s">
        <v>12654</v>
      </c>
      <c r="AF2931" s="1" t="s">
        <v>12673</v>
      </c>
    </row>
    <row r="2932" spans="1:32" x14ac:dyDescent="0.2">
      <c r="A2932" s="1" t="s">
        <v>7112</v>
      </c>
      <c r="B2932" s="10">
        <v>5190791</v>
      </c>
      <c r="C2932" s="1" t="s">
        <v>3012</v>
      </c>
      <c r="D2932" s="1" t="s">
        <v>24</v>
      </c>
      <c r="E2932" s="11">
        <v>5925946</v>
      </c>
      <c r="F2932" s="11">
        <v>12</v>
      </c>
      <c r="G2932" s="11">
        <v>-328</v>
      </c>
      <c r="H2932" s="11">
        <v>-262</v>
      </c>
      <c r="I2932" s="11">
        <v>-52</v>
      </c>
      <c r="J2932" s="11">
        <v>-52</v>
      </c>
      <c r="K2932" s="12" t="s">
        <v>2</v>
      </c>
      <c r="L2932" s="12" t="s">
        <v>2</v>
      </c>
      <c r="M2932" s="11">
        <v>183</v>
      </c>
      <c r="N2932" s="11">
        <v>-3</v>
      </c>
      <c r="O2932" s="11">
        <v>-148</v>
      </c>
      <c r="P2932" s="11">
        <v>226</v>
      </c>
      <c r="Q2932" s="11">
        <v>226</v>
      </c>
      <c r="R2932" s="11">
        <v>-246</v>
      </c>
      <c r="S2932" s="11">
        <v>-283</v>
      </c>
      <c r="T2932" s="11">
        <v>-260</v>
      </c>
      <c r="U2932" s="11">
        <v>-160</v>
      </c>
      <c r="V2932" s="11">
        <v>-160</v>
      </c>
      <c r="W2932" s="13">
        <v>18.012</v>
      </c>
      <c r="X2932" s="13">
        <v>-78.664000000000001</v>
      </c>
      <c r="Y2932" s="13">
        <v>-277.25900000000001</v>
      </c>
      <c r="Z2932" s="13">
        <v>1262.5</v>
      </c>
      <c r="AA2932" s="13">
        <v>1262.5</v>
      </c>
      <c r="AB2932" s="1">
        <v>3976</v>
      </c>
      <c r="AC2932" s="12" t="s">
        <v>4019</v>
      </c>
      <c r="AD2932" s="13">
        <v>2.718289</v>
      </c>
      <c r="AE2932" s="1" t="s">
        <v>12654</v>
      </c>
      <c r="AF2932" s="1" t="s">
        <v>12663</v>
      </c>
    </row>
    <row r="2933" spans="1:32" x14ac:dyDescent="0.2">
      <c r="A2933" s="1" t="s">
        <v>7113</v>
      </c>
      <c r="B2933" s="10">
        <v>13601580</v>
      </c>
      <c r="C2933" s="1" t="s">
        <v>3013</v>
      </c>
      <c r="D2933" s="1" t="s">
        <v>41</v>
      </c>
      <c r="E2933" s="11">
        <v>3743520</v>
      </c>
      <c r="F2933" s="11">
        <v>380</v>
      </c>
      <c r="G2933" s="11">
        <v>169</v>
      </c>
      <c r="H2933" s="11">
        <v>124</v>
      </c>
      <c r="I2933" s="11">
        <v>240</v>
      </c>
      <c r="J2933" s="11">
        <v>240</v>
      </c>
      <c r="K2933" s="12" t="s">
        <v>2</v>
      </c>
      <c r="L2933" s="12" t="s">
        <v>2</v>
      </c>
      <c r="M2933" s="11">
        <v>313</v>
      </c>
      <c r="N2933" s="11">
        <v>96</v>
      </c>
      <c r="O2933" s="11">
        <v>64</v>
      </c>
      <c r="P2933" s="11">
        <v>267</v>
      </c>
      <c r="Q2933" s="11">
        <v>267</v>
      </c>
      <c r="R2933" s="11">
        <v>-28</v>
      </c>
      <c r="S2933" s="11">
        <v>-119</v>
      </c>
      <c r="T2933" s="11">
        <v>-231</v>
      </c>
      <c r="U2933" s="11">
        <v>-4</v>
      </c>
      <c r="V2933" s="11">
        <v>-4</v>
      </c>
      <c r="W2933" s="13">
        <v>19.140999999999998</v>
      </c>
      <c r="X2933" s="13">
        <v>6.5960000000000001</v>
      </c>
      <c r="Y2933" s="13">
        <v>2.3759999999999999</v>
      </c>
      <c r="Z2933" s="13">
        <v>9.0340000000000007</v>
      </c>
      <c r="AA2933" s="13">
        <v>9.0340000000000007</v>
      </c>
      <c r="AB2933" s="1">
        <v>4178</v>
      </c>
      <c r="AC2933" s="13">
        <v>38.481098000000003</v>
      </c>
      <c r="AD2933" s="13">
        <v>1.614525</v>
      </c>
      <c r="AE2933" s="1" t="s">
        <v>12654</v>
      </c>
      <c r="AF2933" s="1" t="s">
        <v>12663</v>
      </c>
    </row>
    <row r="2934" spans="1:32" x14ac:dyDescent="0.2">
      <c r="A2934" s="1" t="s">
        <v>7114</v>
      </c>
      <c r="B2934" s="10">
        <v>5331053</v>
      </c>
      <c r="C2934" s="1" t="s">
        <v>3014</v>
      </c>
      <c r="D2934" s="1" t="s">
        <v>84</v>
      </c>
      <c r="E2934" s="11">
        <v>23925869</v>
      </c>
      <c r="F2934" s="11">
        <v>-151</v>
      </c>
      <c r="G2934" s="11">
        <v>398</v>
      </c>
      <c r="H2934" s="11">
        <v>1239</v>
      </c>
      <c r="I2934" s="11">
        <v>1800</v>
      </c>
      <c r="J2934" s="11">
        <v>1800</v>
      </c>
      <c r="K2934" s="13">
        <v>2070</v>
      </c>
      <c r="L2934" s="13">
        <v>2300</v>
      </c>
      <c r="M2934" s="11">
        <v>449</v>
      </c>
      <c r="N2934" s="11">
        <v>725</v>
      </c>
      <c r="O2934" s="11">
        <v>1475</v>
      </c>
      <c r="P2934" s="11">
        <v>2271</v>
      </c>
      <c r="Q2934" s="11">
        <v>2271</v>
      </c>
      <c r="R2934" s="11">
        <v>427</v>
      </c>
      <c r="S2934" s="11">
        <v>5</v>
      </c>
      <c r="T2934" s="11">
        <v>16</v>
      </c>
      <c r="U2934" s="11">
        <v>-14</v>
      </c>
      <c r="V2934" s="11">
        <v>-14</v>
      </c>
      <c r="W2934" s="13">
        <v>-172.154</v>
      </c>
      <c r="X2934" s="13">
        <v>109.895</v>
      </c>
      <c r="Y2934" s="13">
        <v>93.626999999999995</v>
      </c>
      <c r="Z2934" s="13">
        <v>48.54</v>
      </c>
      <c r="AA2934" s="13">
        <v>48.54</v>
      </c>
      <c r="AB2934" s="1">
        <v>3989</v>
      </c>
      <c r="AC2934" s="13">
        <v>15.614064000000001</v>
      </c>
      <c r="AD2934" s="13">
        <v>4.7709239999999999</v>
      </c>
      <c r="AE2934" s="1" t="s">
        <v>12654</v>
      </c>
      <c r="AF2934" s="1" t="s">
        <v>12666</v>
      </c>
    </row>
    <row r="2935" spans="1:32" x14ac:dyDescent="0.2">
      <c r="A2935" s="1" t="s">
        <v>7115</v>
      </c>
      <c r="B2935" s="10">
        <v>4065919</v>
      </c>
      <c r="C2935" s="1" t="s">
        <v>3015</v>
      </c>
      <c r="D2935" s="1" t="s">
        <v>502</v>
      </c>
      <c r="E2935" s="11">
        <v>649299422</v>
      </c>
      <c r="F2935" s="11">
        <v>83113</v>
      </c>
      <c r="G2935" s="11">
        <v>84718</v>
      </c>
      <c r="H2935" s="11">
        <v>-25718</v>
      </c>
      <c r="I2935" s="11">
        <v>-20343</v>
      </c>
      <c r="J2935" s="11">
        <v>27339</v>
      </c>
      <c r="K2935" s="13">
        <v>40666.29</v>
      </c>
      <c r="L2935" s="13">
        <v>45506.720930000003</v>
      </c>
      <c r="M2935" s="11">
        <v>204642</v>
      </c>
      <c r="N2935" s="11">
        <v>75157</v>
      </c>
      <c r="O2935" s="11">
        <v>14746</v>
      </c>
      <c r="P2935" s="11">
        <v>124495</v>
      </c>
      <c r="Q2935" s="11">
        <v>-1590</v>
      </c>
      <c r="R2935" s="11">
        <v>-14114</v>
      </c>
      <c r="S2935" s="11">
        <v>-31448</v>
      </c>
      <c r="T2935" s="11">
        <v>-40967</v>
      </c>
      <c r="U2935" s="11">
        <v>10875</v>
      </c>
      <c r="V2935" s="11">
        <v>103743</v>
      </c>
      <c r="W2935" s="13">
        <v>16.446999999999999</v>
      </c>
      <c r="X2935" s="13">
        <v>17.7</v>
      </c>
      <c r="Y2935" s="13">
        <v>-75.662999999999997</v>
      </c>
      <c r="Z2935" s="13">
        <v>-79.037000000000006</v>
      </c>
      <c r="AA2935" s="13">
        <v>22.001999999999999</v>
      </c>
      <c r="AB2935" s="1">
        <v>6753</v>
      </c>
      <c r="AC2935" s="13">
        <v>8.4022469999999991</v>
      </c>
      <c r="AD2935" s="13">
        <v>3.1113719999999998</v>
      </c>
      <c r="AE2935" s="1" t="s">
        <v>12654</v>
      </c>
      <c r="AF2935" s="1" t="s">
        <v>12655</v>
      </c>
    </row>
    <row r="2936" spans="1:32" x14ac:dyDescent="0.2">
      <c r="A2936" s="1" t="s">
        <v>7116</v>
      </c>
      <c r="B2936" s="10">
        <v>4967998</v>
      </c>
      <c r="C2936" s="1" t="s">
        <v>3016</v>
      </c>
      <c r="D2936" s="1" t="s">
        <v>177</v>
      </c>
      <c r="E2936" s="11">
        <v>15075319</v>
      </c>
      <c r="F2936" s="11">
        <v>3137</v>
      </c>
      <c r="G2936" s="11">
        <v>5573</v>
      </c>
      <c r="H2936" s="11">
        <v>5461</v>
      </c>
      <c r="I2936" s="11">
        <v>5104</v>
      </c>
      <c r="J2936" s="11">
        <v>5443</v>
      </c>
      <c r="K2936" s="13">
        <v>6250</v>
      </c>
      <c r="L2936" s="13">
        <v>7000</v>
      </c>
      <c r="M2936" s="11">
        <v>3969</v>
      </c>
      <c r="N2936" s="11">
        <v>3521</v>
      </c>
      <c r="O2936" s="11">
        <v>3409</v>
      </c>
      <c r="P2936" s="11">
        <v>6088</v>
      </c>
      <c r="Q2936" s="11">
        <v>5577</v>
      </c>
      <c r="R2936" s="11">
        <v>-552</v>
      </c>
      <c r="S2936" s="11">
        <v>-796</v>
      </c>
      <c r="T2936" s="11">
        <v>-1618</v>
      </c>
      <c r="U2936" s="11">
        <v>-1856</v>
      </c>
      <c r="V2936" s="11">
        <v>-3410</v>
      </c>
      <c r="W2936" s="13">
        <v>9.0259999999999998</v>
      </c>
      <c r="X2936" s="13">
        <v>13.504</v>
      </c>
      <c r="Y2936" s="13">
        <v>12.676</v>
      </c>
      <c r="Z2936" s="13">
        <v>11.428000000000001</v>
      </c>
      <c r="AA2936" s="13">
        <v>10.407</v>
      </c>
      <c r="AB2936" s="1">
        <v>6957</v>
      </c>
      <c r="AC2936" s="13">
        <v>36.325628999999999</v>
      </c>
      <c r="AD2936" s="13">
        <v>3.0787230000000001</v>
      </c>
      <c r="AE2936" s="1" t="s">
        <v>12654</v>
      </c>
      <c r="AF2936" s="1" t="s">
        <v>12659</v>
      </c>
    </row>
    <row r="2937" spans="1:32" x14ac:dyDescent="0.2">
      <c r="A2937" s="1" t="s">
        <v>7117</v>
      </c>
      <c r="B2937" s="10">
        <v>4992432</v>
      </c>
      <c r="C2937" s="1" t="s">
        <v>3017</v>
      </c>
      <c r="D2937" s="1" t="s">
        <v>58</v>
      </c>
      <c r="E2937" s="11">
        <v>23631053</v>
      </c>
      <c r="F2937" s="11">
        <v>383</v>
      </c>
      <c r="G2937" s="11">
        <v>4237</v>
      </c>
      <c r="H2937" s="11">
        <v>5767</v>
      </c>
      <c r="I2937" s="11">
        <v>13615</v>
      </c>
      <c r="J2937" s="11">
        <v>14096</v>
      </c>
      <c r="K2937" s="13">
        <v>4600</v>
      </c>
      <c r="L2937" s="13">
        <v>6750</v>
      </c>
      <c r="M2937" s="11">
        <v>192</v>
      </c>
      <c r="N2937" s="11">
        <v>11299</v>
      </c>
      <c r="O2937" s="11">
        <v>934</v>
      </c>
      <c r="P2937" s="11">
        <v>9307</v>
      </c>
      <c r="Q2937" s="11">
        <v>8331</v>
      </c>
      <c r="R2937" s="11">
        <v>-1537</v>
      </c>
      <c r="S2937" s="11">
        <v>-1264</v>
      </c>
      <c r="T2937" s="11">
        <v>-563</v>
      </c>
      <c r="U2937" s="11">
        <v>-3805</v>
      </c>
      <c r="V2937" s="11">
        <v>910</v>
      </c>
      <c r="W2937" s="13">
        <v>-3.4260000000000002</v>
      </c>
      <c r="X2937" s="13">
        <v>4.4969999999999999</v>
      </c>
      <c r="Y2937" s="13">
        <v>7.4619999999999997</v>
      </c>
      <c r="Z2937" s="13">
        <v>17.847000000000001</v>
      </c>
      <c r="AA2937" s="13">
        <v>11.007999999999999</v>
      </c>
      <c r="AB2937" s="1">
        <v>6104</v>
      </c>
      <c r="AC2937" s="13">
        <v>9.6889430000000001</v>
      </c>
      <c r="AD2937" s="13">
        <v>0.88039299999999998</v>
      </c>
      <c r="AE2937" s="1" t="s">
        <v>12654</v>
      </c>
      <c r="AF2937" s="1" t="s">
        <v>12658</v>
      </c>
    </row>
    <row r="2938" spans="1:32" x14ac:dyDescent="0.2">
      <c r="A2938" s="1" t="s">
        <v>7118</v>
      </c>
      <c r="B2938" s="10">
        <v>4250762</v>
      </c>
      <c r="C2938" s="1" t="s">
        <v>3018</v>
      </c>
      <c r="D2938" s="1" t="s">
        <v>62</v>
      </c>
      <c r="E2938" s="11">
        <v>13115343</v>
      </c>
      <c r="F2938" s="11">
        <v>2958</v>
      </c>
      <c r="G2938" s="11">
        <v>5052</v>
      </c>
      <c r="H2938" s="11">
        <v>10907</v>
      </c>
      <c r="I2938" s="11">
        <v>11688</v>
      </c>
      <c r="J2938" s="11">
        <v>14137</v>
      </c>
      <c r="K2938" s="13">
        <v>15385</v>
      </c>
      <c r="L2938" s="13">
        <v>17910</v>
      </c>
      <c r="M2938" s="11">
        <v>7669</v>
      </c>
      <c r="N2938" s="11">
        <v>8297</v>
      </c>
      <c r="O2938" s="11">
        <v>4572</v>
      </c>
      <c r="P2938" s="11">
        <v>5987</v>
      </c>
      <c r="Q2938" s="11">
        <v>6988</v>
      </c>
      <c r="R2938" s="11">
        <v>-258</v>
      </c>
      <c r="S2938" s="11">
        <v>-507</v>
      </c>
      <c r="T2938" s="11">
        <v>-1375</v>
      </c>
      <c r="U2938" s="11">
        <v>-2308</v>
      </c>
      <c r="V2938" s="11">
        <v>-3216</v>
      </c>
      <c r="W2938" s="13">
        <v>9.4719999999999995</v>
      </c>
      <c r="X2938" s="13">
        <v>12.839</v>
      </c>
      <c r="Y2938" s="13">
        <v>31.927</v>
      </c>
      <c r="Z2938" s="13">
        <v>24.513000000000002</v>
      </c>
      <c r="AA2938" s="13">
        <v>24.004000000000001</v>
      </c>
      <c r="AB2938" s="1">
        <v>6590</v>
      </c>
      <c r="AC2938" s="13">
        <v>18.528974000000002</v>
      </c>
      <c r="AD2938" s="13">
        <v>4.3736769999999998</v>
      </c>
      <c r="AE2938" s="1" t="s">
        <v>12654</v>
      </c>
      <c r="AF2938" s="1" t="s">
        <v>12662</v>
      </c>
    </row>
    <row r="2939" spans="1:32" x14ac:dyDescent="0.2">
      <c r="A2939" s="1" t="s">
        <v>7119</v>
      </c>
      <c r="B2939" s="10">
        <v>4995157</v>
      </c>
      <c r="C2939" s="1" t="s">
        <v>3019</v>
      </c>
      <c r="D2939" s="1" t="s">
        <v>141</v>
      </c>
      <c r="E2939" s="11">
        <v>56285036</v>
      </c>
      <c r="F2939" s="11">
        <v>3627</v>
      </c>
      <c r="G2939" s="11">
        <v>4516</v>
      </c>
      <c r="H2939" s="11">
        <v>4895</v>
      </c>
      <c r="I2939" s="11">
        <v>4272</v>
      </c>
      <c r="J2939" s="11">
        <v>4669</v>
      </c>
      <c r="K2939" s="12" t="s">
        <v>2</v>
      </c>
      <c r="L2939" s="12" t="s">
        <v>2</v>
      </c>
      <c r="M2939" s="11">
        <v>6952</v>
      </c>
      <c r="N2939" s="11">
        <v>6033</v>
      </c>
      <c r="O2939" s="11">
        <v>6729</v>
      </c>
      <c r="P2939" s="11">
        <v>5829</v>
      </c>
      <c r="Q2939" s="11">
        <v>6350</v>
      </c>
      <c r="R2939" s="11">
        <v>-3285</v>
      </c>
      <c r="S2939" s="11">
        <v>-868</v>
      </c>
      <c r="T2939" s="11">
        <v>-2742</v>
      </c>
      <c r="U2939" s="11">
        <v>-6941</v>
      </c>
      <c r="V2939" s="11">
        <v>-6013</v>
      </c>
      <c r="W2939" s="13">
        <v>6.0179999999999998</v>
      </c>
      <c r="X2939" s="13">
        <v>10.353</v>
      </c>
      <c r="Y2939" s="13">
        <v>6.8339999999999996</v>
      </c>
      <c r="Z2939" s="13">
        <v>6.2939999999999996</v>
      </c>
      <c r="AA2939" s="13">
        <v>7.7839999999999998</v>
      </c>
      <c r="AB2939" s="1">
        <v>9304</v>
      </c>
      <c r="AC2939" s="13">
        <v>7.1451750000000001</v>
      </c>
      <c r="AD2939" s="12" t="s">
        <v>2</v>
      </c>
      <c r="AE2939" s="1" t="s">
        <v>12654</v>
      </c>
      <c r="AF2939" s="1" t="s">
        <v>12673</v>
      </c>
    </row>
    <row r="2940" spans="1:32" x14ac:dyDescent="0.2">
      <c r="A2940" s="1" t="s">
        <v>7120</v>
      </c>
      <c r="B2940" s="10">
        <v>4992987</v>
      </c>
      <c r="C2940" s="1" t="s">
        <v>3020</v>
      </c>
      <c r="D2940" s="1" t="s">
        <v>58</v>
      </c>
      <c r="E2940" s="11">
        <v>27666358</v>
      </c>
      <c r="F2940" s="11">
        <v>12702</v>
      </c>
      <c r="G2940" s="11">
        <v>13398</v>
      </c>
      <c r="H2940" s="11">
        <v>8040</v>
      </c>
      <c r="I2940" s="11">
        <v>13383</v>
      </c>
      <c r="J2940" s="11">
        <v>13750</v>
      </c>
      <c r="K2940" s="13">
        <v>14000</v>
      </c>
      <c r="L2940" s="13">
        <v>13500</v>
      </c>
      <c r="M2940" s="11">
        <v>14319</v>
      </c>
      <c r="N2940" s="11">
        <v>12798</v>
      </c>
      <c r="O2940" s="11">
        <v>4854</v>
      </c>
      <c r="P2940" s="11">
        <v>10432</v>
      </c>
      <c r="Q2940" s="11">
        <v>9069</v>
      </c>
      <c r="R2940" s="11">
        <v>-2605</v>
      </c>
      <c r="S2940" s="11">
        <v>-3565</v>
      </c>
      <c r="T2940" s="11">
        <v>-5328</v>
      </c>
      <c r="U2940" s="11">
        <v>-3447</v>
      </c>
      <c r="V2940" s="11">
        <v>-6619</v>
      </c>
      <c r="W2940" s="13">
        <v>12.134</v>
      </c>
      <c r="X2940" s="13">
        <v>11.430999999999999</v>
      </c>
      <c r="Y2940" s="13">
        <v>6.7519999999999998</v>
      </c>
      <c r="Z2940" s="13">
        <v>10.231</v>
      </c>
      <c r="AA2940" s="13">
        <v>9.6210000000000004</v>
      </c>
      <c r="AB2940" s="1">
        <v>6340</v>
      </c>
      <c r="AC2940" s="13">
        <v>9.9298190000000002</v>
      </c>
      <c r="AD2940" s="13">
        <v>0.81119699999999995</v>
      </c>
      <c r="AE2940" s="1" t="s">
        <v>12654</v>
      </c>
      <c r="AF2940" s="1" t="s">
        <v>12658</v>
      </c>
    </row>
    <row r="2941" spans="1:32" x14ac:dyDescent="0.2">
      <c r="A2941" s="1" t="s">
        <v>7121</v>
      </c>
      <c r="B2941" s="10">
        <v>4972532</v>
      </c>
      <c r="C2941" s="1" t="s">
        <v>3021</v>
      </c>
      <c r="D2941" s="1" t="s">
        <v>41</v>
      </c>
      <c r="E2941" s="11">
        <v>263285163</v>
      </c>
      <c r="F2941" s="11">
        <v>3995</v>
      </c>
      <c r="G2941" s="11">
        <v>6867</v>
      </c>
      <c r="H2941" s="11">
        <v>11566</v>
      </c>
      <c r="I2941" s="11">
        <v>10537</v>
      </c>
      <c r="J2941" s="11">
        <v>15763</v>
      </c>
      <c r="K2941" s="13">
        <v>19862.54739</v>
      </c>
      <c r="L2941" s="13">
        <v>24147.606189999999</v>
      </c>
      <c r="M2941" s="11">
        <v>4758</v>
      </c>
      <c r="N2941" s="11">
        <v>7392</v>
      </c>
      <c r="O2941" s="11">
        <v>10248</v>
      </c>
      <c r="P2941" s="11">
        <v>9088</v>
      </c>
      <c r="Q2941" s="11">
        <v>15652</v>
      </c>
      <c r="R2941" s="11">
        <v>-5432</v>
      </c>
      <c r="S2941" s="11">
        <v>-5605</v>
      </c>
      <c r="T2941" s="11">
        <v>-3802</v>
      </c>
      <c r="U2941" s="11">
        <v>-9946</v>
      </c>
      <c r="V2941" s="11">
        <v>-11697</v>
      </c>
      <c r="W2941" s="13">
        <v>16.838000000000001</v>
      </c>
      <c r="X2941" s="13">
        <v>20.971</v>
      </c>
      <c r="Y2941" s="13">
        <v>23.332000000000001</v>
      </c>
      <c r="Z2941" s="13">
        <v>16.366</v>
      </c>
      <c r="AA2941" s="13">
        <v>23.834</v>
      </c>
      <c r="AB2941" s="1">
        <v>3697</v>
      </c>
      <c r="AC2941" s="13">
        <v>30.191739999999999</v>
      </c>
      <c r="AD2941" s="13">
        <v>6.5668749999999996</v>
      </c>
      <c r="AE2941" s="1" t="s">
        <v>12654</v>
      </c>
      <c r="AF2941" s="1" t="s">
        <v>12663</v>
      </c>
    </row>
    <row r="2942" spans="1:32" x14ac:dyDescent="0.2">
      <c r="A2942" s="1" t="s">
        <v>7122</v>
      </c>
      <c r="B2942" s="10">
        <v>6347228</v>
      </c>
      <c r="C2942" s="1" t="s">
        <v>3022</v>
      </c>
      <c r="D2942" s="1" t="s">
        <v>174</v>
      </c>
      <c r="E2942" s="11">
        <v>7112769</v>
      </c>
      <c r="F2942" s="11">
        <v>823</v>
      </c>
      <c r="G2942" s="11">
        <v>605</v>
      </c>
      <c r="H2942" s="11">
        <v>965</v>
      </c>
      <c r="I2942" s="11">
        <v>785</v>
      </c>
      <c r="J2942" s="11">
        <v>1069</v>
      </c>
      <c r="K2942" s="12" t="s">
        <v>2</v>
      </c>
      <c r="L2942" s="12" t="s">
        <v>2</v>
      </c>
      <c r="M2942" s="11">
        <v>762</v>
      </c>
      <c r="N2942" s="11">
        <v>490</v>
      </c>
      <c r="O2942" s="11">
        <v>1124</v>
      </c>
      <c r="P2942" s="11">
        <v>966</v>
      </c>
      <c r="Q2942" s="11">
        <v>228</v>
      </c>
      <c r="R2942" s="11">
        <v>-1131</v>
      </c>
      <c r="S2942" s="11">
        <v>-496</v>
      </c>
      <c r="T2942" s="11">
        <v>-643</v>
      </c>
      <c r="U2942" s="11">
        <v>-838</v>
      </c>
      <c r="V2942" s="11">
        <v>-2209</v>
      </c>
      <c r="W2942" s="13">
        <v>12.425000000000001</v>
      </c>
      <c r="X2942" s="13">
        <v>9.7230000000000008</v>
      </c>
      <c r="Y2942" s="13">
        <v>10.805</v>
      </c>
      <c r="Z2942" s="13">
        <v>7.4729999999999999</v>
      </c>
      <c r="AA2942" s="13">
        <v>9.26</v>
      </c>
      <c r="AB2942" s="1">
        <v>7980</v>
      </c>
      <c r="AC2942" s="13">
        <v>8.4369689999999995</v>
      </c>
      <c r="AD2942" s="13">
        <v>0.64798100000000003</v>
      </c>
      <c r="AE2942" s="1" t="s">
        <v>12654</v>
      </c>
      <c r="AF2942" s="1" t="s">
        <v>12664</v>
      </c>
    </row>
    <row r="2943" spans="1:32" x14ac:dyDescent="0.2">
      <c r="A2943" s="1" t="s">
        <v>7123</v>
      </c>
      <c r="B2943" s="10">
        <v>4554502</v>
      </c>
      <c r="C2943" s="1" t="s">
        <v>3023</v>
      </c>
      <c r="D2943" s="1" t="s">
        <v>819</v>
      </c>
      <c r="E2943" s="11">
        <v>12676921</v>
      </c>
      <c r="F2943" s="11">
        <v>1197</v>
      </c>
      <c r="G2943" s="11">
        <v>1357</v>
      </c>
      <c r="H2943" s="11">
        <v>1219</v>
      </c>
      <c r="I2943" s="11">
        <v>1429</v>
      </c>
      <c r="J2943" s="11">
        <v>1347</v>
      </c>
      <c r="K2943" s="12" t="s">
        <v>2</v>
      </c>
      <c r="L2943" s="12" t="s">
        <v>2</v>
      </c>
      <c r="M2943" s="11">
        <v>2775</v>
      </c>
      <c r="N2943" s="11">
        <v>2988</v>
      </c>
      <c r="O2943" s="11">
        <v>1112</v>
      </c>
      <c r="P2943" s="11">
        <v>3549</v>
      </c>
      <c r="Q2943" s="11">
        <v>2107</v>
      </c>
      <c r="R2943" s="11">
        <v>-2342</v>
      </c>
      <c r="S2943" s="11">
        <v>-654</v>
      </c>
      <c r="T2943" s="11">
        <v>-682</v>
      </c>
      <c r="U2943" s="11">
        <v>-2703</v>
      </c>
      <c r="V2943" s="11">
        <v>-2765</v>
      </c>
      <c r="W2943" s="13">
        <v>-0.97499999999999998</v>
      </c>
      <c r="X2943" s="13">
        <v>0.11</v>
      </c>
      <c r="Y2943" s="13">
        <v>4.8559999999999999</v>
      </c>
      <c r="Z2943" s="13">
        <v>2.3730000000000002</v>
      </c>
      <c r="AA2943" s="13">
        <v>2.637</v>
      </c>
      <c r="AB2943" s="1">
        <v>3109</v>
      </c>
      <c r="AC2943" s="13">
        <v>14.133378</v>
      </c>
      <c r="AD2943" s="13">
        <v>0.36511300000000002</v>
      </c>
      <c r="AE2943" s="1" t="s">
        <v>12654</v>
      </c>
      <c r="AF2943" s="1" t="s">
        <v>12655</v>
      </c>
    </row>
    <row r="2944" spans="1:32" x14ac:dyDescent="0.2">
      <c r="A2944" s="1" t="s">
        <v>7124</v>
      </c>
      <c r="B2944" s="10">
        <v>7725558</v>
      </c>
      <c r="C2944" s="1" t="s">
        <v>3024</v>
      </c>
      <c r="D2944" s="1" t="s">
        <v>182</v>
      </c>
      <c r="E2944" s="11">
        <v>8413975</v>
      </c>
      <c r="F2944" s="11">
        <v>138</v>
      </c>
      <c r="G2944" s="11">
        <v>360</v>
      </c>
      <c r="H2944" s="11">
        <v>-57</v>
      </c>
      <c r="I2944" s="11">
        <v>-114</v>
      </c>
      <c r="J2944" s="11">
        <v>331</v>
      </c>
      <c r="K2944" s="12" t="s">
        <v>2</v>
      </c>
      <c r="L2944" s="12" t="s">
        <v>2</v>
      </c>
      <c r="M2944" s="11">
        <v>181</v>
      </c>
      <c r="N2944" s="11">
        <v>469</v>
      </c>
      <c r="O2944" s="11">
        <v>-939</v>
      </c>
      <c r="P2944" s="11">
        <v>-171</v>
      </c>
      <c r="Q2944" s="11">
        <v>168</v>
      </c>
      <c r="R2944" s="11">
        <v>-297</v>
      </c>
      <c r="S2944" s="11">
        <v>-69</v>
      </c>
      <c r="T2944" s="11">
        <v>-148</v>
      </c>
      <c r="U2944" s="11">
        <v>-22</v>
      </c>
      <c r="V2944" s="11">
        <v>113</v>
      </c>
      <c r="W2944" s="13">
        <v>9.4E-2</v>
      </c>
      <c r="X2944" s="13">
        <v>19.187999999999999</v>
      </c>
      <c r="Y2944" s="13">
        <v>-12.583</v>
      </c>
      <c r="Z2944" s="13">
        <v>-4.2359999999999998</v>
      </c>
      <c r="AA2944" s="13">
        <v>10.798999999999999</v>
      </c>
      <c r="AB2944" s="1">
        <v>7049</v>
      </c>
      <c r="AC2944" s="13">
        <v>12.452432999999999</v>
      </c>
      <c r="AD2944" s="13">
        <v>2.3610799999999998</v>
      </c>
      <c r="AE2944" s="1" t="s">
        <v>12654</v>
      </c>
      <c r="AF2944" s="1" t="s">
        <v>12664</v>
      </c>
    </row>
    <row r="2945" spans="1:32" x14ac:dyDescent="0.2">
      <c r="A2945" s="1" t="s">
        <v>7125</v>
      </c>
      <c r="B2945" s="10">
        <v>5108554</v>
      </c>
      <c r="C2945" s="1" t="s">
        <v>3025</v>
      </c>
      <c r="D2945" s="1" t="s">
        <v>62</v>
      </c>
      <c r="E2945" s="11">
        <v>4425813</v>
      </c>
      <c r="F2945" s="11">
        <v>203</v>
      </c>
      <c r="G2945" s="11">
        <v>397</v>
      </c>
      <c r="H2945" s="11">
        <v>657</v>
      </c>
      <c r="I2945" s="11">
        <v>604</v>
      </c>
      <c r="J2945" s="11">
        <v>57</v>
      </c>
      <c r="K2945" s="12" t="s">
        <v>2</v>
      </c>
      <c r="L2945" s="12" t="s">
        <v>2</v>
      </c>
      <c r="M2945" s="11">
        <v>215</v>
      </c>
      <c r="N2945" s="11">
        <v>24</v>
      </c>
      <c r="O2945" s="11">
        <v>60</v>
      </c>
      <c r="P2945" s="11">
        <v>495</v>
      </c>
      <c r="Q2945" s="11">
        <v>197</v>
      </c>
      <c r="R2945" s="11">
        <v>-38</v>
      </c>
      <c r="S2945" s="11">
        <v>45</v>
      </c>
      <c r="T2945" s="11">
        <v>-230</v>
      </c>
      <c r="U2945" s="11">
        <v>-357</v>
      </c>
      <c r="V2945" s="11">
        <v>-188</v>
      </c>
      <c r="W2945" s="13">
        <v>11.875999999999999</v>
      </c>
      <c r="X2945" s="13">
        <v>22.811</v>
      </c>
      <c r="Y2945" s="13">
        <v>25.638000000000002</v>
      </c>
      <c r="Z2945" s="13">
        <v>22.001000000000001</v>
      </c>
      <c r="AA2945" s="13">
        <v>-0.55800000000000005</v>
      </c>
      <c r="AB2945" s="1">
        <v>6614</v>
      </c>
      <c r="AC2945" s="12" t="s">
        <v>4019</v>
      </c>
      <c r="AD2945" s="13">
        <v>1.3742430000000001</v>
      </c>
      <c r="AE2945" s="1" t="s">
        <v>12654</v>
      </c>
      <c r="AF2945" s="1" t="s">
        <v>12662</v>
      </c>
    </row>
    <row r="2946" spans="1:32" x14ac:dyDescent="0.2">
      <c r="A2946" s="1" t="s">
        <v>7126</v>
      </c>
      <c r="B2946" s="10">
        <v>4157533</v>
      </c>
      <c r="C2946" s="1" t="s">
        <v>3026</v>
      </c>
      <c r="D2946" s="1" t="s">
        <v>552</v>
      </c>
      <c r="E2946" s="11">
        <v>205682333</v>
      </c>
      <c r="F2946" s="11">
        <v>6457</v>
      </c>
      <c r="G2946" s="11">
        <v>-13518</v>
      </c>
      <c r="H2946" s="11">
        <v>-12286</v>
      </c>
      <c r="I2946" s="11">
        <v>78527</v>
      </c>
      <c r="J2946" s="11">
        <v>89073</v>
      </c>
      <c r="K2946" s="13">
        <v>61500</v>
      </c>
      <c r="L2946" s="13">
        <v>49750</v>
      </c>
      <c r="M2946" s="11">
        <v>52293</v>
      </c>
      <c r="N2946" s="11">
        <v>49841</v>
      </c>
      <c r="O2946" s="11">
        <v>36086</v>
      </c>
      <c r="P2946" s="11">
        <v>143676</v>
      </c>
      <c r="Q2946" s="11">
        <v>129821</v>
      </c>
      <c r="R2946" s="11">
        <v>-89331</v>
      </c>
      <c r="S2946" s="11">
        <v>-125102</v>
      </c>
      <c r="T2946" s="11">
        <v>-91600</v>
      </c>
      <c r="U2946" s="11">
        <v>-97317</v>
      </c>
      <c r="V2946" s="11">
        <v>-92945</v>
      </c>
      <c r="W2946" s="13">
        <v>0.97399999999999998</v>
      </c>
      <c r="X2946" s="13">
        <v>-1.8979999999999999</v>
      </c>
      <c r="Y2946" s="13">
        <v>-7.4050000000000002</v>
      </c>
      <c r="Z2946" s="13">
        <v>18.353000000000002</v>
      </c>
      <c r="AA2946" s="13">
        <v>17.041</v>
      </c>
      <c r="AB2946" s="1">
        <v>9507</v>
      </c>
      <c r="AC2946" s="13">
        <v>3.7577639999999999</v>
      </c>
      <c r="AD2946" s="13">
        <v>0.61116499999999996</v>
      </c>
      <c r="AE2946" s="1" t="s">
        <v>12654</v>
      </c>
      <c r="AF2946" s="1" t="s">
        <v>12678</v>
      </c>
    </row>
    <row r="2947" spans="1:32" x14ac:dyDescent="0.2">
      <c r="A2947" s="1" t="s">
        <v>7127</v>
      </c>
      <c r="B2947" s="10">
        <v>6333418</v>
      </c>
      <c r="C2947" s="1" t="s">
        <v>3027</v>
      </c>
      <c r="D2947" s="1" t="s">
        <v>535</v>
      </c>
      <c r="E2947" s="11">
        <v>43249326</v>
      </c>
      <c r="F2947" s="11">
        <v>7402</v>
      </c>
      <c r="G2947" s="11">
        <v>8702</v>
      </c>
      <c r="H2947" s="11">
        <v>8020</v>
      </c>
      <c r="I2947" s="11">
        <v>9741</v>
      </c>
      <c r="J2947" s="11">
        <v>9741</v>
      </c>
      <c r="K2947" s="13">
        <v>10900</v>
      </c>
      <c r="L2947" s="13">
        <v>12100</v>
      </c>
      <c r="M2947" s="11">
        <v>7411</v>
      </c>
      <c r="N2947" s="11">
        <v>3891.9989999999998</v>
      </c>
      <c r="O2947" s="11">
        <v>12950</v>
      </c>
      <c r="P2947" s="11">
        <v>9021</v>
      </c>
      <c r="Q2947" s="11">
        <v>9021</v>
      </c>
      <c r="R2947" s="11">
        <v>-2999</v>
      </c>
      <c r="S2947" s="11">
        <v>-4891.9989999999998</v>
      </c>
      <c r="T2947" s="11">
        <v>-3559</v>
      </c>
      <c r="U2947" s="11">
        <v>-15550</v>
      </c>
      <c r="V2947" s="11">
        <v>-15550</v>
      </c>
      <c r="W2947" s="13">
        <v>7.8239999999999998</v>
      </c>
      <c r="X2947" s="12" t="s">
        <v>2</v>
      </c>
      <c r="Y2947" s="13">
        <v>9.3469999999999995</v>
      </c>
      <c r="Z2947" s="13">
        <v>10.396000000000001</v>
      </c>
      <c r="AA2947" s="13">
        <v>10.396000000000001</v>
      </c>
      <c r="AB2947" s="1">
        <v>4099</v>
      </c>
      <c r="AC2947" s="13">
        <v>14.491246</v>
      </c>
      <c r="AD2947" s="13">
        <v>1.287153</v>
      </c>
      <c r="AE2947" s="1" t="s">
        <v>12654</v>
      </c>
      <c r="AF2947" s="1" t="s">
        <v>12667</v>
      </c>
    </row>
    <row r="2948" spans="1:32" x14ac:dyDescent="0.2">
      <c r="A2948" s="1" t="s">
        <v>7128</v>
      </c>
      <c r="B2948" s="10">
        <v>4251791</v>
      </c>
      <c r="C2948" s="1" t="s">
        <v>3028</v>
      </c>
      <c r="D2948" s="1" t="s">
        <v>58</v>
      </c>
      <c r="E2948" s="11">
        <v>33518346</v>
      </c>
      <c r="F2948" s="11">
        <v>-9172</v>
      </c>
      <c r="G2948" s="11">
        <v>-4321</v>
      </c>
      <c r="H2948" s="11">
        <v>-2295</v>
      </c>
      <c r="I2948" s="11">
        <v>431</v>
      </c>
      <c r="J2948" s="11">
        <v>-11918</v>
      </c>
      <c r="K2948" s="13">
        <v>800</v>
      </c>
      <c r="L2948" s="13">
        <v>1000</v>
      </c>
      <c r="M2948" s="11">
        <v>5937</v>
      </c>
      <c r="N2948" s="11">
        <v>6196</v>
      </c>
      <c r="O2948" s="11">
        <v>-7178</v>
      </c>
      <c r="P2948" s="11">
        <v>-4120</v>
      </c>
      <c r="Q2948" s="11">
        <v>-4461</v>
      </c>
      <c r="R2948" s="11">
        <v>1299</v>
      </c>
      <c r="S2948" s="11">
        <v>-1023</v>
      </c>
      <c r="T2948" s="11">
        <v>-2133</v>
      </c>
      <c r="U2948" s="11">
        <v>-167</v>
      </c>
      <c r="V2948" s="11">
        <v>-3222</v>
      </c>
      <c r="W2948" s="13">
        <v>-18.047000000000001</v>
      </c>
      <c r="X2948" s="13">
        <v>-4.0140000000000002</v>
      </c>
      <c r="Y2948" s="13">
        <v>-6.4539999999999997</v>
      </c>
      <c r="Z2948" s="13">
        <v>1.157</v>
      </c>
      <c r="AA2948" s="13">
        <v>-16.824999999999999</v>
      </c>
      <c r="AB2948" s="1">
        <v>6222</v>
      </c>
      <c r="AC2948" s="12" t="s">
        <v>4019</v>
      </c>
      <c r="AD2948" s="13">
        <v>0.41969200000000001</v>
      </c>
      <c r="AE2948" s="1" t="s">
        <v>12654</v>
      </c>
      <c r="AF2948" s="1" t="s">
        <v>12658</v>
      </c>
    </row>
    <row r="2949" spans="1:32" x14ac:dyDescent="0.2">
      <c r="A2949" s="1" t="s">
        <v>7129</v>
      </c>
      <c r="B2949" s="10">
        <v>6344110</v>
      </c>
      <c r="C2949" s="1" t="s">
        <v>3029</v>
      </c>
      <c r="D2949" s="1" t="s">
        <v>90</v>
      </c>
      <c r="E2949" s="11">
        <v>15205557</v>
      </c>
      <c r="F2949" s="12" t="s">
        <v>2</v>
      </c>
      <c r="G2949" s="12" t="s">
        <v>2</v>
      </c>
      <c r="H2949" s="11">
        <v>2214</v>
      </c>
      <c r="I2949" s="11">
        <v>3353</v>
      </c>
      <c r="J2949" s="11">
        <v>3373</v>
      </c>
      <c r="K2949" s="12" t="s">
        <v>2</v>
      </c>
      <c r="L2949" s="12" t="s">
        <v>2</v>
      </c>
      <c r="M2949" s="12" t="s">
        <v>2</v>
      </c>
      <c r="N2949" s="12" t="s">
        <v>2</v>
      </c>
      <c r="O2949" s="12" t="s">
        <v>2</v>
      </c>
      <c r="P2949" s="12" t="s">
        <v>2</v>
      </c>
      <c r="Q2949" s="11">
        <v>3146</v>
      </c>
      <c r="R2949" s="12" t="s">
        <v>2</v>
      </c>
      <c r="S2949" s="12" t="s">
        <v>2</v>
      </c>
      <c r="T2949" s="12" t="s">
        <v>2</v>
      </c>
      <c r="U2949" s="12" t="s">
        <v>2</v>
      </c>
      <c r="V2949" s="11">
        <v>-1247</v>
      </c>
      <c r="W2949" s="12" t="s">
        <v>2</v>
      </c>
      <c r="X2949" s="12" t="s">
        <v>2</v>
      </c>
      <c r="Y2949" s="12" t="s">
        <v>2</v>
      </c>
      <c r="Z2949" s="13">
        <v>14.265000000000001</v>
      </c>
      <c r="AA2949" s="13">
        <v>15.07</v>
      </c>
      <c r="AB2949" s="1" t="s">
        <v>7130</v>
      </c>
      <c r="AC2949" s="13">
        <v>10.764742999999999</v>
      </c>
      <c r="AD2949" s="13">
        <v>1.441198</v>
      </c>
      <c r="AE2949" s="1" t="s">
        <v>12654</v>
      </c>
      <c r="AF2949" s="1" t="s">
        <v>12674</v>
      </c>
    </row>
    <row r="2950" spans="1:32" x14ac:dyDescent="0.2">
      <c r="A2950" s="1" t="s">
        <v>7131</v>
      </c>
      <c r="B2950" s="10">
        <v>4237774</v>
      </c>
      <c r="C2950" s="1" t="s">
        <v>3030</v>
      </c>
      <c r="D2950" s="1" t="s">
        <v>11</v>
      </c>
      <c r="E2950" s="11">
        <v>288921131</v>
      </c>
      <c r="F2950" s="11">
        <v>49743</v>
      </c>
      <c r="G2950" s="11">
        <v>63807</v>
      </c>
      <c r="H2950" s="11">
        <v>68221</v>
      </c>
      <c r="I2950" s="11">
        <v>72754</v>
      </c>
      <c r="J2950" s="11">
        <v>71721</v>
      </c>
      <c r="K2950" s="13">
        <v>71976.410459999999</v>
      </c>
      <c r="L2950" s="13">
        <v>77338.547420000003</v>
      </c>
      <c r="M2950" s="11">
        <v>63801</v>
      </c>
      <c r="N2950" s="11">
        <v>63367</v>
      </c>
      <c r="O2950" s="11">
        <v>48303</v>
      </c>
      <c r="P2950" s="11">
        <v>30127</v>
      </c>
      <c r="Q2950" s="11">
        <v>52002</v>
      </c>
      <c r="R2950" s="11">
        <v>-13860</v>
      </c>
      <c r="S2950" s="11">
        <v>-6044</v>
      </c>
      <c r="T2950" s="11">
        <v>-34509</v>
      </c>
      <c r="U2950" s="11">
        <v>-15998</v>
      </c>
      <c r="V2950" s="11">
        <v>-23173</v>
      </c>
      <c r="W2950" s="13">
        <v>11.311</v>
      </c>
      <c r="X2950" s="13">
        <v>13.196999999999999</v>
      </c>
      <c r="Y2950" s="13">
        <v>12.936999999999999</v>
      </c>
      <c r="Z2950" s="13">
        <v>12.456</v>
      </c>
      <c r="AA2950" s="13">
        <v>10.859</v>
      </c>
      <c r="AB2950" s="1">
        <v>7701</v>
      </c>
      <c r="AC2950" s="13">
        <v>20.626930000000002</v>
      </c>
      <c r="AD2950" s="13">
        <v>2.2412540000000001</v>
      </c>
      <c r="AE2950" s="1" t="s">
        <v>12654</v>
      </c>
      <c r="AF2950" s="1" t="s">
        <v>12659</v>
      </c>
    </row>
    <row r="2951" spans="1:32" x14ac:dyDescent="0.2">
      <c r="A2951" s="1" t="s">
        <v>7132</v>
      </c>
      <c r="B2951" s="10">
        <v>4334917</v>
      </c>
      <c r="C2951" s="1" t="s">
        <v>3031</v>
      </c>
      <c r="D2951" s="1" t="s">
        <v>22</v>
      </c>
      <c r="E2951" s="11">
        <v>73507129</v>
      </c>
      <c r="F2951" s="11">
        <v>38027</v>
      </c>
      <c r="G2951" s="11">
        <v>49421</v>
      </c>
      <c r="H2951" s="11">
        <v>53302</v>
      </c>
      <c r="I2951" s="11">
        <v>55308</v>
      </c>
      <c r="J2951" s="11">
        <v>59241</v>
      </c>
      <c r="K2951" s="13">
        <v>61991.244509999997</v>
      </c>
      <c r="L2951" s="13">
        <v>65194.290800000002</v>
      </c>
      <c r="M2951" s="11">
        <v>46234</v>
      </c>
      <c r="N2951" s="11">
        <v>37213</v>
      </c>
      <c r="O2951" s="11">
        <v>41552</v>
      </c>
      <c r="P2951" s="11">
        <v>41162</v>
      </c>
      <c r="Q2951" s="11">
        <v>52800</v>
      </c>
      <c r="R2951" s="11">
        <v>-111324</v>
      </c>
      <c r="S2951" s="11">
        <v>143137</v>
      </c>
      <c r="T2951" s="11">
        <v>2325</v>
      </c>
      <c r="U2951" s="11">
        <v>-87198</v>
      </c>
      <c r="V2951" s="11">
        <v>4649</v>
      </c>
      <c r="W2951" s="13">
        <v>6.9740000000000002</v>
      </c>
      <c r="X2951" s="13">
        <v>8.9079999999999995</v>
      </c>
      <c r="Y2951" s="13">
        <v>8.9350000000000005</v>
      </c>
      <c r="Z2951" s="13">
        <v>8.7959999999999994</v>
      </c>
      <c r="AA2951" s="13">
        <v>8.6150000000000002</v>
      </c>
      <c r="AB2951" s="1">
        <v>8227</v>
      </c>
      <c r="AC2951" s="13">
        <v>17.925961000000001</v>
      </c>
      <c r="AD2951" s="13">
        <v>1.478877</v>
      </c>
      <c r="AE2951" s="1" t="s">
        <v>12654</v>
      </c>
      <c r="AF2951" s="1" t="s">
        <v>12657</v>
      </c>
    </row>
    <row r="2952" spans="1:32" x14ac:dyDescent="0.2">
      <c r="A2952" s="1" t="s">
        <v>7133</v>
      </c>
      <c r="B2952" s="10">
        <v>4254765</v>
      </c>
      <c r="C2952" s="1" t="s">
        <v>3032</v>
      </c>
      <c r="D2952" s="1" t="s">
        <v>377</v>
      </c>
      <c r="E2952" s="11">
        <v>86465594</v>
      </c>
      <c r="F2952" s="11">
        <v>148289</v>
      </c>
      <c r="G2952" s="11">
        <v>169159</v>
      </c>
      <c r="H2952" s="11">
        <v>83654</v>
      </c>
      <c r="I2952" s="11">
        <v>65086</v>
      </c>
      <c r="J2952" s="11">
        <v>65086</v>
      </c>
      <c r="K2952" s="13">
        <v>47012.1489</v>
      </c>
      <c r="L2952" s="13">
        <v>65082.231359999998</v>
      </c>
      <c r="M2952" s="11">
        <v>112439</v>
      </c>
      <c r="N2952" s="11">
        <v>110684</v>
      </c>
      <c r="O2952" s="11">
        <v>114567</v>
      </c>
      <c r="P2952" s="11">
        <v>87032</v>
      </c>
      <c r="Q2952" s="11">
        <v>87032</v>
      </c>
      <c r="R2952" s="11">
        <v>-20129</v>
      </c>
      <c r="S2952" s="11">
        <v>-33378</v>
      </c>
      <c r="T2952" s="11">
        <v>-31760</v>
      </c>
      <c r="U2952" s="11">
        <v>-35810</v>
      </c>
      <c r="V2952" s="11">
        <v>-35810</v>
      </c>
      <c r="W2952" s="13">
        <v>20.260000000000002</v>
      </c>
      <c r="X2952" s="13">
        <v>18.919</v>
      </c>
      <c r="Y2952" s="13">
        <v>7.95</v>
      </c>
      <c r="Z2952" s="13">
        <v>9.0830000000000002</v>
      </c>
      <c r="AA2952" s="13">
        <v>9.0830000000000002</v>
      </c>
      <c r="AB2952" s="1">
        <v>7309</v>
      </c>
      <c r="AC2952" s="13">
        <v>27.762858000000001</v>
      </c>
      <c r="AD2952" s="13">
        <v>1.694774</v>
      </c>
      <c r="AE2952" s="1" t="s">
        <v>12654</v>
      </c>
      <c r="AF2952" s="1" t="s">
        <v>12655</v>
      </c>
    </row>
    <row r="2953" spans="1:32" x14ac:dyDescent="0.2">
      <c r="A2953" s="1" t="s">
        <v>7134</v>
      </c>
      <c r="B2953" s="10">
        <v>4213493</v>
      </c>
      <c r="C2953" s="1" t="s">
        <v>3033</v>
      </c>
      <c r="D2953" s="1" t="s">
        <v>148</v>
      </c>
      <c r="E2953" s="11">
        <v>676557771</v>
      </c>
      <c r="F2953" s="11">
        <v>100153</v>
      </c>
      <c r="G2953" s="11">
        <v>45146</v>
      </c>
      <c r="H2953" s="11">
        <v>54648</v>
      </c>
      <c r="I2953" s="11">
        <v>-24686</v>
      </c>
      <c r="J2953" s="11">
        <v>71031</v>
      </c>
      <c r="K2953" s="13">
        <v>84833.290670000002</v>
      </c>
      <c r="L2953" s="13">
        <v>106551.44312</v>
      </c>
      <c r="M2953" s="11">
        <v>80674</v>
      </c>
      <c r="N2953" s="11">
        <v>77772</v>
      </c>
      <c r="O2953" s="11">
        <v>83842</v>
      </c>
      <c r="P2953" s="11">
        <v>-21253</v>
      </c>
      <c r="Q2953" s="11">
        <v>159094</v>
      </c>
      <c r="R2953" s="11">
        <v>-113954</v>
      </c>
      <c r="S2953" s="11">
        <v>-89308</v>
      </c>
      <c r="T2953" s="11">
        <v>-52434</v>
      </c>
      <c r="U2953" s="11">
        <v>-5358</v>
      </c>
      <c r="V2953" s="11">
        <v>7813</v>
      </c>
      <c r="W2953" s="13">
        <v>9.9269999999999996</v>
      </c>
      <c r="X2953" s="13">
        <v>5.609</v>
      </c>
      <c r="Y2953" s="13">
        <v>5.7770000000000001</v>
      </c>
      <c r="Z2953" s="13">
        <v>2.2400000000000002</v>
      </c>
      <c r="AA2953" s="13">
        <v>7.52</v>
      </c>
      <c r="AB2953" s="1">
        <v>1803</v>
      </c>
      <c r="AC2953" s="13">
        <v>14.759961000000001</v>
      </c>
      <c r="AD2953" s="13">
        <v>1.650925</v>
      </c>
      <c r="AE2953" s="1" t="s">
        <v>12654</v>
      </c>
      <c r="AF2953" s="1" t="s">
        <v>12658</v>
      </c>
    </row>
    <row r="2954" spans="1:32" x14ac:dyDescent="0.2">
      <c r="A2954" s="1" t="s">
        <v>7135</v>
      </c>
      <c r="B2954" s="10">
        <v>4239469</v>
      </c>
      <c r="C2954" s="1" t="s">
        <v>3034</v>
      </c>
      <c r="D2954" s="1" t="s">
        <v>53</v>
      </c>
      <c r="E2954" s="11">
        <v>23360883</v>
      </c>
      <c r="F2954" s="11">
        <v>304</v>
      </c>
      <c r="G2954" s="11">
        <v>53</v>
      </c>
      <c r="H2954" s="11">
        <v>2012</v>
      </c>
      <c r="I2954" s="11">
        <v>3294</v>
      </c>
      <c r="J2954" s="11">
        <v>3012</v>
      </c>
      <c r="K2954" s="12" t="s">
        <v>2</v>
      </c>
      <c r="L2954" s="12" t="s">
        <v>2</v>
      </c>
      <c r="M2954" s="11">
        <v>1103</v>
      </c>
      <c r="N2954" s="11">
        <v>430</v>
      </c>
      <c r="O2954" s="11">
        <v>2328</v>
      </c>
      <c r="P2954" s="11">
        <v>4698</v>
      </c>
      <c r="Q2954" s="11">
        <v>923</v>
      </c>
      <c r="R2954" s="11">
        <v>-407</v>
      </c>
      <c r="S2954" s="11">
        <v>-1376</v>
      </c>
      <c r="T2954" s="11">
        <v>-378</v>
      </c>
      <c r="U2954" s="11">
        <v>-1479</v>
      </c>
      <c r="V2954" s="11">
        <v>-864</v>
      </c>
      <c r="W2954" s="13">
        <v>-1.2130000000000001</v>
      </c>
      <c r="X2954" s="13">
        <v>0.28499999999999998</v>
      </c>
      <c r="Y2954" s="13">
        <v>4.8120000000000003</v>
      </c>
      <c r="Z2954" s="13">
        <v>7.0439999999999996</v>
      </c>
      <c r="AA2954" s="13">
        <v>5.9770000000000003</v>
      </c>
      <c r="AB2954" s="1">
        <v>7482</v>
      </c>
      <c r="AC2954" s="13">
        <v>13.382071</v>
      </c>
      <c r="AD2954" s="13">
        <v>0.85910200000000003</v>
      </c>
      <c r="AE2954" s="1" t="s">
        <v>12654</v>
      </c>
      <c r="AF2954" s="1" t="s">
        <v>12658</v>
      </c>
    </row>
    <row r="2955" spans="1:32" x14ac:dyDescent="0.2">
      <c r="A2955" s="1" t="s">
        <v>7136</v>
      </c>
      <c r="B2955" s="10">
        <v>4988216</v>
      </c>
      <c r="C2955" s="1" t="s">
        <v>3035</v>
      </c>
      <c r="D2955" s="1" t="s">
        <v>117</v>
      </c>
      <c r="E2955" s="11">
        <v>18888876</v>
      </c>
      <c r="F2955" s="11">
        <v>689</v>
      </c>
      <c r="G2955" s="11">
        <v>905</v>
      </c>
      <c r="H2955" s="11">
        <v>1054</v>
      </c>
      <c r="I2955" s="11">
        <v>1255</v>
      </c>
      <c r="J2955" s="11">
        <v>1534</v>
      </c>
      <c r="K2955" s="13">
        <v>1850</v>
      </c>
      <c r="L2955" s="13">
        <v>2000</v>
      </c>
      <c r="M2955" s="11">
        <v>212</v>
      </c>
      <c r="N2955" s="11">
        <v>1169</v>
      </c>
      <c r="O2955" s="11">
        <v>766</v>
      </c>
      <c r="P2955" s="11">
        <v>1306</v>
      </c>
      <c r="Q2955" s="11">
        <v>1434</v>
      </c>
      <c r="R2955" s="11">
        <v>-229</v>
      </c>
      <c r="S2955" s="11">
        <v>21</v>
      </c>
      <c r="T2955" s="11">
        <v>-198</v>
      </c>
      <c r="U2955" s="11">
        <v>-142</v>
      </c>
      <c r="V2955" s="11">
        <v>-359</v>
      </c>
      <c r="W2955" s="13">
        <v>15.912000000000001</v>
      </c>
      <c r="X2955" s="13">
        <v>20.498999999999999</v>
      </c>
      <c r="Y2955" s="13">
        <v>24.266999999999999</v>
      </c>
      <c r="Z2955" s="13">
        <v>25.989000000000001</v>
      </c>
      <c r="AA2955" s="13">
        <v>28.599</v>
      </c>
      <c r="AB2955" s="1">
        <v>6086</v>
      </c>
      <c r="AC2955" s="13">
        <v>16.662438999999999</v>
      </c>
      <c r="AD2955" s="13">
        <v>4.7790540000000004</v>
      </c>
      <c r="AE2955" s="1" t="s">
        <v>12654</v>
      </c>
      <c r="AF2955" s="1" t="s">
        <v>12664</v>
      </c>
    </row>
    <row r="2956" spans="1:32" x14ac:dyDescent="0.2">
      <c r="A2956" s="1" t="s">
        <v>7137</v>
      </c>
      <c r="B2956" s="10">
        <v>6333731</v>
      </c>
      <c r="C2956" s="1" t="s">
        <v>3036</v>
      </c>
      <c r="D2956" s="1" t="s">
        <v>9</v>
      </c>
      <c r="E2956" s="11">
        <v>45318855</v>
      </c>
      <c r="F2956" s="11">
        <v>6386</v>
      </c>
      <c r="G2956" s="11">
        <v>6882</v>
      </c>
      <c r="H2956" s="11">
        <v>7098</v>
      </c>
      <c r="I2956" s="11">
        <v>9236</v>
      </c>
      <c r="J2956" s="11">
        <v>11347</v>
      </c>
      <c r="K2956" s="12" t="s">
        <v>2</v>
      </c>
      <c r="L2956" s="12" t="s">
        <v>2</v>
      </c>
      <c r="M2956" s="11">
        <v>1917</v>
      </c>
      <c r="N2956" s="11">
        <v>7004</v>
      </c>
      <c r="O2956" s="11">
        <v>12820</v>
      </c>
      <c r="P2956" s="11">
        <v>-13562</v>
      </c>
      <c r="Q2956" s="11">
        <v>14238</v>
      </c>
      <c r="R2956" s="11">
        <v>309</v>
      </c>
      <c r="S2956" s="11">
        <v>414</v>
      </c>
      <c r="T2956" s="11">
        <v>-1168</v>
      </c>
      <c r="U2956" s="11">
        <v>-783</v>
      </c>
      <c r="V2956" s="11">
        <v>2048</v>
      </c>
      <c r="W2956" s="13">
        <v>9.7509999999999994</v>
      </c>
      <c r="X2956" s="13">
        <v>10.339</v>
      </c>
      <c r="Y2956" s="13">
        <v>9.9930000000000003</v>
      </c>
      <c r="Z2956" s="13">
        <v>11.58</v>
      </c>
      <c r="AA2956" s="13">
        <v>14.317</v>
      </c>
      <c r="AB2956" s="1">
        <v>1952</v>
      </c>
      <c r="AC2956" s="13">
        <v>13.345466</v>
      </c>
      <c r="AD2956" s="13">
        <v>2.0238670000000001</v>
      </c>
      <c r="AE2956" s="1" t="s">
        <v>12654</v>
      </c>
      <c r="AF2956" s="1" t="s">
        <v>12658</v>
      </c>
    </row>
    <row r="2957" spans="1:32" x14ac:dyDescent="0.2">
      <c r="A2957" s="1" t="s">
        <v>7138</v>
      </c>
      <c r="B2957" s="10">
        <v>4812989</v>
      </c>
      <c r="C2957" s="1" t="s">
        <v>3037</v>
      </c>
      <c r="D2957" s="1" t="s">
        <v>328</v>
      </c>
      <c r="E2957" s="11">
        <v>41631836</v>
      </c>
      <c r="F2957" s="11">
        <v>2529</v>
      </c>
      <c r="G2957" s="11">
        <v>4196</v>
      </c>
      <c r="H2957" s="11">
        <v>5245</v>
      </c>
      <c r="I2957" s="11">
        <v>4162</v>
      </c>
      <c r="J2957" s="11">
        <v>2985</v>
      </c>
      <c r="K2957" s="13">
        <v>3007</v>
      </c>
      <c r="L2957" s="13">
        <v>4935.5</v>
      </c>
      <c r="M2957" s="11">
        <v>4746</v>
      </c>
      <c r="N2957" s="11">
        <v>5952</v>
      </c>
      <c r="O2957" s="11">
        <v>4004</v>
      </c>
      <c r="P2957" s="11">
        <v>2106</v>
      </c>
      <c r="Q2957" s="11">
        <v>7035</v>
      </c>
      <c r="R2957" s="11">
        <v>-268</v>
      </c>
      <c r="S2957" s="11">
        <v>-4268</v>
      </c>
      <c r="T2957" s="11">
        <v>-5930</v>
      </c>
      <c r="U2957" s="11">
        <v>-6907</v>
      </c>
      <c r="V2957" s="11">
        <v>-11691</v>
      </c>
      <c r="W2957" s="13">
        <v>22.818999999999999</v>
      </c>
      <c r="X2957" s="13">
        <v>40.301000000000002</v>
      </c>
      <c r="Y2957" s="13">
        <v>26.262</v>
      </c>
      <c r="Z2957" s="13">
        <v>18.236000000000001</v>
      </c>
      <c r="AA2957" s="13">
        <v>13.103</v>
      </c>
      <c r="AB2957" s="1">
        <v>2395</v>
      </c>
      <c r="AC2957" s="13">
        <v>13.37317</v>
      </c>
      <c r="AD2957" s="13">
        <v>1.6433770000000001</v>
      </c>
      <c r="AE2957" s="1" t="s">
        <v>12654</v>
      </c>
      <c r="AF2957" s="1" t="s">
        <v>12656</v>
      </c>
    </row>
    <row r="2958" spans="1:32" x14ac:dyDescent="0.2">
      <c r="A2958" s="1" t="s">
        <v>7139</v>
      </c>
      <c r="B2958" s="10">
        <v>6333640</v>
      </c>
      <c r="C2958" s="1" t="s">
        <v>3038</v>
      </c>
      <c r="D2958" s="1" t="s">
        <v>267</v>
      </c>
      <c r="E2958" s="11">
        <v>45603258</v>
      </c>
      <c r="F2958" s="11">
        <v>7287</v>
      </c>
      <c r="G2958" s="11">
        <v>10108</v>
      </c>
      <c r="H2958" s="11">
        <v>10845</v>
      </c>
      <c r="I2958" s="11">
        <v>13889</v>
      </c>
      <c r="J2958" s="11">
        <v>13279</v>
      </c>
      <c r="K2958" s="12" t="s">
        <v>2</v>
      </c>
      <c r="L2958" s="12" t="s">
        <v>2</v>
      </c>
      <c r="M2958" s="11">
        <v>9327</v>
      </c>
      <c r="N2958" s="11">
        <v>9494</v>
      </c>
      <c r="O2958" s="11">
        <v>10281</v>
      </c>
      <c r="P2958" s="11">
        <v>11753</v>
      </c>
      <c r="Q2958" s="11">
        <v>13104</v>
      </c>
      <c r="R2958" s="11">
        <v>-4006</v>
      </c>
      <c r="S2958" s="11">
        <v>-5166</v>
      </c>
      <c r="T2958" s="11">
        <v>-15950</v>
      </c>
      <c r="U2958" s="11">
        <v>2577</v>
      </c>
      <c r="V2958" s="11">
        <v>-29834</v>
      </c>
      <c r="W2958" s="13">
        <v>4.5110000000000001</v>
      </c>
      <c r="X2958" s="13">
        <v>10.199999999999999</v>
      </c>
      <c r="Y2958" s="13">
        <v>13.021000000000001</v>
      </c>
      <c r="Z2958" s="13">
        <v>19.913</v>
      </c>
      <c r="AA2958" s="13">
        <v>11.19</v>
      </c>
      <c r="AB2958" s="1">
        <v>5351</v>
      </c>
      <c r="AC2958" s="13">
        <v>9.7632180000000002</v>
      </c>
      <c r="AD2958" s="13">
        <v>0.95924799999999999</v>
      </c>
      <c r="AE2958" s="1" t="s">
        <v>12654</v>
      </c>
      <c r="AF2958" s="1" t="s">
        <v>12667</v>
      </c>
    </row>
    <row r="2959" spans="1:32" x14ac:dyDescent="0.2">
      <c r="A2959" s="1" t="s">
        <v>7140</v>
      </c>
      <c r="B2959" s="10">
        <v>4967940</v>
      </c>
      <c r="C2959" s="1" t="s">
        <v>3039</v>
      </c>
      <c r="D2959" s="1" t="s">
        <v>485</v>
      </c>
      <c r="E2959" s="11">
        <v>1885119</v>
      </c>
      <c r="F2959" s="11">
        <v>819</v>
      </c>
      <c r="G2959" s="11">
        <v>1501</v>
      </c>
      <c r="H2959" s="11">
        <v>2243</v>
      </c>
      <c r="I2959" s="11">
        <v>1185</v>
      </c>
      <c r="J2959" s="11">
        <v>1401</v>
      </c>
      <c r="K2959" s="12" t="s">
        <v>2</v>
      </c>
      <c r="L2959" s="12" t="s">
        <v>2</v>
      </c>
      <c r="M2959" s="11">
        <v>-602</v>
      </c>
      <c r="N2959" s="11">
        <v>747</v>
      </c>
      <c r="O2959" s="11">
        <v>4577</v>
      </c>
      <c r="P2959" s="11">
        <v>1033</v>
      </c>
      <c r="Q2959" s="11">
        <v>3068</v>
      </c>
      <c r="R2959" s="11">
        <v>1</v>
      </c>
      <c r="S2959" s="11">
        <v>7</v>
      </c>
      <c r="T2959" s="11">
        <v>-15</v>
      </c>
      <c r="U2959" s="11">
        <v>-70</v>
      </c>
      <c r="V2959" s="11">
        <v>-39</v>
      </c>
      <c r="W2959" s="13">
        <v>8.9469999999999992</v>
      </c>
      <c r="X2959" s="13">
        <v>12.3</v>
      </c>
      <c r="Y2959" s="13">
        <v>13.457000000000001</v>
      </c>
      <c r="Z2959" s="13">
        <v>4.165</v>
      </c>
      <c r="AA2959" s="13">
        <v>8.8640000000000008</v>
      </c>
      <c r="AB2959" s="1">
        <v>3131</v>
      </c>
      <c r="AC2959" s="13">
        <v>8.8453230000000005</v>
      </c>
      <c r="AD2959" s="13">
        <v>0.903806</v>
      </c>
      <c r="AE2959" s="1" t="s">
        <v>12654</v>
      </c>
      <c r="AF2959" s="1" t="s">
        <v>12659</v>
      </c>
    </row>
    <row r="2960" spans="1:32" x14ac:dyDescent="0.2">
      <c r="A2960" s="1" t="s">
        <v>7141</v>
      </c>
      <c r="B2960" s="10">
        <v>4966625</v>
      </c>
      <c r="C2960" s="1" t="s">
        <v>3040</v>
      </c>
      <c r="D2960" s="1" t="s">
        <v>17</v>
      </c>
      <c r="E2960" s="11">
        <v>10316910</v>
      </c>
      <c r="F2960" s="11">
        <v>-1079</v>
      </c>
      <c r="G2960" s="11">
        <v>5563</v>
      </c>
      <c r="H2960" s="11">
        <v>3622</v>
      </c>
      <c r="I2960" s="11">
        <v>1280</v>
      </c>
      <c r="J2960" s="11">
        <v>129</v>
      </c>
      <c r="K2960" s="13">
        <v>3700</v>
      </c>
      <c r="L2960" s="13">
        <v>5200</v>
      </c>
      <c r="M2960" s="11">
        <v>-3618</v>
      </c>
      <c r="N2960" s="11">
        <v>8290</v>
      </c>
      <c r="O2960" s="11">
        <v>2736</v>
      </c>
      <c r="P2960" s="11">
        <v>2206</v>
      </c>
      <c r="Q2960" s="11">
        <v>-2179</v>
      </c>
      <c r="R2960" s="11">
        <v>-5675</v>
      </c>
      <c r="S2960" s="11">
        <v>-7907</v>
      </c>
      <c r="T2960" s="11">
        <v>-4088</v>
      </c>
      <c r="U2960" s="11">
        <v>-1776</v>
      </c>
      <c r="V2960" s="11">
        <v>-4528</v>
      </c>
      <c r="W2960" s="13">
        <v>-10.837999999999999</v>
      </c>
      <c r="X2960" s="13">
        <v>11.069000000000001</v>
      </c>
      <c r="Y2960" s="13">
        <v>2.7450000000000001</v>
      </c>
      <c r="Z2960" s="13">
        <v>-1.0669999999999999</v>
      </c>
      <c r="AA2960" s="13">
        <v>-3.5550000000000002</v>
      </c>
      <c r="AB2960" s="1">
        <v>6844</v>
      </c>
      <c r="AC2960" s="12" t="s">
        <v>4019</v>
      </c>
      <c r="AD2960" s="13">
        <v>0.50901799999999997</v>
      </c>
      <c r="AE2960" s="1" t="s">
        <v>12654</v>
      </c>
      <c r="AF2960" s="1" t="s">
        <v>12662</v>
      </c>
    </row>
    <row r="2961" spans="1:32" x14ac:dyDescent="0.2">
      <c r="A2961" s="1" t="s">
        <v>7142</v>
      </c>
      <c r="B2961" s="10">
        <v>4317378</v>
      </c>
      <c r="C2961" s="1" t="s">
        <v>3041</v>
      </c>
      <c r="D2961" s="1" t="s">
        <v>105</v>
      </c>
      <c r="E2961" s="11">
        <v>1873120443</v>
      </c>
      <c r="F2961" s="11">
        <v>392214</v>
      </c>
      <c r="G2961" s="11">
        <v>672683</v>
      </c>
      <c r="H2961" s="11">
        <v>998202</v>
      </c>
      <c r="I2961" s="11">
        <v>701038</v>
      </c>
      <c r="J2961" s="11">
        <v>742106</v>
      </c>
      <c r="K2961" s="13">
        <v>681724.53275999997</v>
      </c>
      <c r="L2961" s="13">
        <v>743674.71299999999</v>
      </c>
      <c r="M2961" s="11">
        <v>401176</v>
      </c>
      <c r="N2961" s="11">
        <v>553528</v>
      </c>
      <c r="O2961" s="11">
        <v>788013</v>
      </c>
      <c r="P2961" s="11">
        <v>755183</v>
      </c>
      <c r="Q2961" s="11">
        <v>881934</v>
      </c>
      <c r="R2961" s="11">
        <v>-250719</v>
      </c>
      <c r="S2961" s="11">
        <v>-253723</v>
      </c>
      <c r="T2961" s="11">
        <v>-186488</v>
      </c>
      <c r="U2961" s="11">
        <v>-1099208</v>
      </c>
      <c r="V2961" s="11">
        <v>-142553</v>
      </c>
      <c r="W2961" s="13">
        <v>10.666</v>
      </c>
      <c r="X2961" s="13">
        <v>16.626000000000001</v>
      </c>
      <c r="Y2961" s="13">
        <v>20.484999999999999</v>
      </c>
      <c r="Z2961" s="13">
        <v>13.375999999999999</v>
      </c>
      <c r="AA2961" s="13">
        <v>12.526999999999999</v>
      </c>
      <c r="AB2961" s="1">
        <v>4063</v>
      </c>
      <c r="AC2961" s="13">
        <v>17.573948999999999</v>
      </c>
      <c r="AD2961" s="13">
        <v>2.007908</v>
      </c>
      <c r="AE2961" s="1" t="s">
        <v>12654</v>
      </c>
      <c r="AF2961" s="1" t="s">
        <v>12667</v>
      </c>
    </row>
    <row r="2962" spans="1:32" x14ac:dyDescent="0.2">
      <c r="A2962" s="1" t="s">
        <v>7143</v>
      </c>
      <c r="B2962" s="10">
        <v>4986970</v>
      </c>
      <c r="C2962" s="1" t="s">
        <v>3042</v>
      </c>
      <c r="D2962" s="1" t="s">
        <v>36</v>
      </c>
      <c r="E2962" s="11">
        <v>80586091</v>
      </c>
      <c r="F2962" s="11">
        <v>7218</v>
      </c>
      <c r="G2962" s="11">
        <v>9733</v>
      </c>
      <c r="H2962" s="11">
        <v>12750</v>
      </c>
      <c r="I2962" s="11">
        <v>11052</v>
      </c>
      <c r="J2962" s="11">
        <v>13272</v>
      </c>
      <c r="K2962" s="13">
        <v>14400</v>
      </c>
      <c r="L2962" s="13">
        <v>16400</v>
      </c>
      <c r="M2962" s="11">
        <v>10641</v>
      </c>
      <c r="N2962" s="11">
        <v>9759</v>
      </c>
      <c r="O2962" s="11">
        <v>9124</v>
      </c>
      <c r="P2962" s="11">
        <v>11973</v>
      </c>
      <c r="Q2962" s="11">
        <v>16013</v>
      </c>
      <c r="R2962" s="11">
        <v>-3736</v>
      </c>
      <c r="S2962" s="11">
        <v>-9664</v>
      </c>
      <c r="T2962" s="11">
        <v>-11200</v>
      </c>
      <c r="U2962" s="11">
        <v>-12314</v>
      </c>
      <c r="V2962" s="11">
        <v>-10979</v>
      </c>
      <c r="W2962" s="13">
        <v>5.2990000000000004</v>
      </c>
      <c r="X2962" s="13">
        <v>6.97</v>
      </c>
      <c r="Y2962" s="13">
        <v>8.5519999999999996</v>
      </c>
      <c r="Z2962" s="13">
        <v>7.9539999999999997</v>
      </c>
      <c r="AA2962" s="13">
        <v>7.9870000000000001</v>
      </c>
      <c r="AB2962" s="1">
        <v>7970</v>
      </c>
      <c r="AC2962" s="13">
        <v>14.563411</v>
      </c>
      <c r="AD2962" s="13">
        <v>1.2121150000000001</v>
      </c>
      <c r="AE2962" s="1" t="s">
        <v>12654</v>
      </c>
      <c r="AF2962" s="1" t="s">
        <v>12667</v>
      </c>
    </row>
    <row r="2963" spans="1:32" x14ac:dyDescent="0.2">
      <c r="A2963" s="1" t="s">
        <v>7144</v>
      </c>
      <c r="B2963" s="10">
        <v>4242714</v>
      </c>
      <c r="C2963" s="1" t="s">
        <v>3043</v>
      </c>
      <c r="D2963" s="1" t="s">
        <v>115</v>
      </c>
      <c r="E2963" s="11">
        <v>17648504</v>
      </c>
      <c r="F2963" s="11">
        <v>-4018</v>
      </c>
      <c r="G2963" s="11">
        <v>-9584</v>
      </c>
      <c r="H2963" s="11">
        <v>-1497</v>
      </c>
      <c r="I2963" s="11">
        <v>-1379</v>
      </c>
      <c r="J2963" s="11">
        <v>-439</v>
      </c>
      <c r="K2963" s="12" t="s">
        <v>2</v>
      </c>
      <c r="L2963" s="12" t="s">
        <v>2</v>
      </c>
      <c r="M2963" s="11">
        <v>979</v>
      </c>
      <c r="N2963" s="11">
        <v>-5861</v>
      </c>
      <c r="O2963" s="11">
        <v>-1095</v>
      </c>
      <c r="P2963" s="11">
        <v>-1170</v>
      </c>
      <c r="Q2963" s="11">
        <v>1230</v>
      </c>
      <c r="R2963" s="11">
        <v>250</v>
      </c>
      <c r="S2963" s="11">
        <v>4228</v>
      </c>
      <c r="T2963" s="11">
        <v>3207</v>
      </c>
      <c r="U2963" s="11">
        <v>37</v>
      </c>
      <c r="V2963" s="11">
        <v>14</v>
      </c>
      <c r="W2963" s="13">
        <v>-16.27</v>
      </c>
      <c r="X2963" s="13">
        <v>-33.93</v>
      </c>
      <c r="Y2963" s="13">
        <v>-12.912000000000001</v>
      </c>
      <c r="Z2963" s="13">
        <v>-15.627000000000001</v>
      </c>
      <c r="AA2963" s="13">
        <v>-5.8609999999999998</v>
      </c>
      <c r="AB2963" s="1">
        <v>9760</v>
      </c>
      <c r="AC2963" s="12" t="s">
        <v>4019</v>
      </c>
      <c r="AD2963" s="13">
        <v>0.34812100000000001</v>
      </c>
      <c r="AE2963" s="1" t="s">
        <v>12654</v>
      </c>
      <c r="AF2963" s="1" t="s">
        <v>12661</v>
      </c>
    </row>
    <row r="2964" spans="1:32" x14ac:dyDescent="0.2">
      <c r="A2964" s="1" t="s">
        <v>7145</v>
      </c>
      <c r="B2964" s="10">
        <v>6355006</v>
      </c>
      <c r="C2964" s="1" t="s">
        <v>3044</v>
      </c>
      <c r="D2964" s="1" t="s">
        <v>112</v>
      </c>
      <c r="E2964" s="11">
        <v>6664982</v>
      </c>
      <c r="F2964" s="12" t="s">
        <v>2</v>
      </c>
      <c r="G2964" s="12" t="s">
        <v>2</v>
      </c>
      <c r="H2964" s="12" t="s">
        <v>2</v>
      </c>
      <c r="I2964" s="12" t="s">
        <v>2</v>
      </c>
      <c r="J2964" s="11">
        <v>887</v>
      </c>
      <c r="K2964" s="12" t="s">
        <v>2</v>
      </c>
      <c r="L2964" s="12" t="s">
        <v>2</v>
      </c>
      <c r="M2964" s="12" t="s">
        <v>2</v>
      </c>
      <c r="N2964" s="12" t="s">
        <v>2</v>
      </c>
      <c r="O2964" s="12" t="s">
        <v>2</v>
      </c>
      <c r="P2964" s="12" t="s">
        <v>2</v>
      </c>
      <c r="Q2964" s="11">
        <v>799</v>
      </c>
      <c r="R2964" s="12" t="s">
        <v>2</v>
      </c>
      <c r="S2964" s="12" t="s">
        <v>2</v>
      </c>
      <c r="T2964" s="12" t="s">
        <v>2</v>
      </c>
      <c r="U2964" s="12" t="s">
        <v>2</v>
      </c>
      <c r="V2964" s="11">
        <v>544</v>
      </c>
      <c r="W2964" s="12" t="s">
        <v>2</v>
      </c>
      <c r="X2964" s="12" t="s">
        <v>2</v>
      </c>
      <c r="Y2964" s="12" t="s">
        <v>2</v>
      </c>
      <c r="Z2964" s="12" t="s">
        <v>2</v>
      </c>
      <c r="AA2964" s="13">
        <v>27.445</v>
      </c>
      <c r="AB2964" s="1">
        <v>5542</v>
      </c>
      <c r="AC2964" s="13">
        <v>7.4563790000000001</v>
      </c>
      <c r="AD2964" s="13">
        <v>1.8177890000000001</v>
      </c>
      <c r="AE2964" s="1" t="s">
        <v>12654</v>
      </c>
      <c r="AF2964" s="1" t="s">
        <v>12667</v>
      </c>
    </row>
    <row r="2965" spans="1:32" x14ac:dyDescent="0.2">
      <c r="A2965" s="1" t="s">
        <v>7146</v>
      </c>
      <c r="B2965" s="10">
        <v>4994184</v>
      </c>
      <c r="C2965" s="1" t="s">
        <v>3045</v>
      </c>
      <c r="D2965" s="1" t="s">
        <v>693</v>
      </c>
      <c r="E2965" s="11">
        <v>12061944</v>
      </c>
      <c r="F2965" s="11">
        <v>-2266</v>
      </c>
      <c r="G2965" s="11">
        <v>301</v>
      </c>
      <c r="H2965" s="11">
        <v>2363</v>
      </c>
      <c r="I2965" s="11">
        <v>3145</v>
      </c>
      <c r="J2965" s="11">
        <v>3476</v>
      </c>
      <c r="K2965" s="12" t="s">
        <v>2</v>
      </c>
      <c r="L2965" s="12" t="s">
        <v>2</v>
      </c>
      <c r="M2965" s="11">
        <v>-815</v>
      </c>
      <c r="N2965" s="11">
        <v>3949</v>
      </c>
      <c r="O2965" s="11">
        <v>3497</v>
      </c>
      <c r="P2965" s="11">
        <v>3664</v>
      </c>
      <c r="Q2965" s="11">
        <v>4704</v>
      </c>
      <c r="R2965" s="11">
        <v>-4022</v>
      </c>
      <c r="S2965" s="11">
        <v>2632</v>
      </c>
      <c r="T2965" s="11">
        <v>-3315</v>
      </c>
      <c r="U2965" s="11">
        <v>-6469</v>
      </c>
      <c r="V2965" s="11">
        <v>-5286</v>
      </c>
      <c r="W2965" s="13">
        <v>-5.1449999999999996</v>
      </c>
      <c r="X2965" s="13">
        <v>5.0839999999999996</v>
      </c>
      <c r="Y2965" s="13">
        <v>4.0199999999999996</v>
      </c>
      <c r="Z2965" s="13">
        <v>4.8780000000000001</v>
      </c>
      <c r="AA2965" s="13">
        <v>5.1029999999999998</v>
      </c>
      <c r="AB2965" s="1">
        <v>9083</v>
      </c>
      <c r="AC2965" s="13">
        <v>5.7723740000000001</v>
      </c>
      <c r="AD2965" s="13">
        <v>2.5000000000000001E-4</v>
      </c>
      <c r="AE2965" s="1" t="s">
        <v>12654</v>
      </c>
      <c r="AF2965" s="1" t="s">
        <v>12673</v>
      </c>
    </row>
    <row r="2966" spans="1:32" x14ac:dyDescent="0.2">
      <c r="A2966" s="1" t="s">
        <v>7147</v>
      </c>
      <c r="B2966" s="10">
        <v>4209717</v>
      </c>
      <c r="C2966" s="1" t="s">
        <v>3046</v>
      </c>
      <c r="D2966" s="1" t="s">
        <v>381</v>
      </c>
      <c r="E2966" s="11">
        <v>8708222</v>
      </c>
      <c r="F2966" s="12" t="s">
        <v>2</v>
      </c>
      <c r="G2966" s="12" t="s">
        <v>2</v>
      </c>
      <c r="H2966" s="12" t="s">
        <v>2</v>
      </c>
      <c r="I2966" s="12" t="s">
        <v>2</v>
      </c>
      <c r="J2966" s="12" t="s">
        <v>2</v>
      </c>
      <c r="K2966" s="12" t="s">
        <v>2</v>
      </c>
      <c r="L2966" s="12" t="s">
        <v>2</v>
      </c>
      <c r="M2966" s="11">
        <v>-162351</v>
      </c>
      <c r="N2966" s="11">
        <v>935869</v>
      </c>
      <c r="O2966" s="11">
        <v>-1700948</v>
      </c>
      <c r="P2966" s="11">
        <v>4698759</v>
      </c>
      <c r="Q2966" s="11">
        <v>2158732</v>
      </c>
      <c r="R2966" s="11">
        <v>-1031648</v>
      </c>
      <c r="S2966" s="11">
        <v>1431150</v>
      </c>
      <c r="T2966" s="11">
        <v>2298503</v>
      </c>
      <c r="U2966" s="11">
        <v>-2202642</v>
      </c>
      <c r="V2966" s="11">
        <v>-1272224</v>
      </c>
      <c r="W2966" s="13">
        <v>1.9550000000000001</v>
      </c>
      <c r="X2966" s="13">
        <v>2.1829999999999998</v>
      </c>
      <c r="Y2966" s="13">
        <v>1.8049999999999999</v>
      </c>
      <c r="Z2966" s="13">
        <v>2.2269999999999999</v>
      </c>
      <c r="AA2966" s="13">
        <v>2.7989999999999999</v>
      </c>
      <c r="AB2966" s="1">
        <v>8421</v>
      </c>
      <c r="AC2966" s="13">
        <v>40.020960000000002</v>
      </c>
      <c r="AD2966" s="13">
        <v>1.030219</v>
      </c>
      <c r="AE2966" s="1" t="s">
        <v>12654</v>
      </c>
      <c r="AF2966" s="1" t="s">
        <v>12668</v>
      </c>
    </row>
    <row r="2967" spans="1:32" x14ac:dyDescent="0.2">
      <c r="A2967" s="1" t="s">
        <v>7148</v>
      </c>
      <c r="B2967" s="10">
        <v>131493919</v>
      </c>
      <c r="C2967" s="1"/>
      <c r="D2967" s="1" t="s">
        <v>148</v>
      </c>
      <c r="E2967" s="11">
        <v>480000</v>
      </c>
      <c r="F2967" s="12" t="s">
        <v>2</v>
      </c>
      <c r="G2967" s="12" t="s">
        <v>2</v>
      </c>
      <c r="H2967" s="12" t="s">
        <v>2</v>
      </c>
      <c r="I2967" s="12" t="s">
        <v>2</v>
      </c>
      <c r="J2967" s="12" t="s">
        <v>2</v>
      </c>
      <c r="K2967" s="12" t="s">
        <v>2</v>
      </c>
      <c r="L2967" s="12" t="s">
        <v>2</v>
      </c>
      <c r="M2967" s="12" t="s">
        <v>2</v>
      </c>
      <c r="N2967" s="12" t="s">
        <v>2</v>
      </c>
      <c r="O2967" s="12" t="s">
        <v>2</v>
      </c>
      <c r="P2967" s="12" t="s">
        <v>2</v>
      </c>
      <c r="Q2967" s="12" t="s">
        <v>2</v>
      </c>
      <c r="R2967" s="12" t="s">
        <v>2</v>
      </c>
      <c r="S2967" s="12" t="s">
        <v>2</v>
      </c>
      <c r="T2967" s="12" t="s">
        <v>2</v>
      </c>
      <c r="U2967" s="12" t="s">
        <v>2</v>
      </c>
      <c r="V2967" s="12" t="s">
        <v>2</v>
      </c>
      <c r="W2967" s="12" t="s">
        <v>2</v>
      </c>
      <c r="X2967" s="12" t="s">
        <v>2</v>
      </c>
      <c r="Y2967" s="12" t="s">
        <v>2</v>
      </c>
      <c r="Z2967" s="12" t="s">
        <v>2</v>
      </c>
      <c r="AA2967" s="12" t="s">
        <v>2</v>
      </c>
      <c r="AB2967" s="1" t="s">
        <v>7149</v>
      </c>
      <c r="AC2967" s="12" t="s">
        <v>2</v>
      </c>
      <c r="AD2967" s="12" t="s">
        <v>2</v>
      </c>
      <c r="AE2967" s="1" t="s">
        <v>12654</v>
      </c>
      <c r="AF2967" s="1" t="s">
        <v>12658</v>
      </c>
    </row>
    <row r="2968" spans="1:32" x14ac:dyDescent="0.2">
      <c r="A2968" s="1" t="s">
        <v>7150</v>
      </c>
      <c r="B2968" s="10">
        <v>9367615</v>
      </c>
      <c r="C2968" s="1" t="s">
        <v>3047</v>
      </c>
      <c r="D2968" s="1" t="s">
        <v>41</v>
      </c>
      <c r="E2968" s="11">
        <v>5501898</v>
      </c>
      <c r="F2968" s="11">
        <v>476</v>
      </c>
      <c r="G2968" s="11">
        <v>606</v>
      </c>
      <c r="H2968" s="11">
        <v>753</v>
      </c>
      <c r="I2968" s="11">
        <v>627</v>
      </c>
      <c r="J2968" s="11">
        <v>688</v>
      </c>
      <c r="K2968" s="12" t="s">
        <v>2</v>
      </c>
      <c r="L2968" s="12" t="s">
        <v>2</v>
      </c>
      <c r="M2968" s="12" t="s">
        <v>2</v>
      </c>
      <c r="N2968" s="12" t="s">
        <v>2</v>
      </c>
      <c r="O2968" s="11">
        <v>-401</v>
      </c>
      <c r="P2968" s="11">
        <v>1134</v>
      </c>
      <c r="Q2968" s="11">
        <v>921</v>
      </c>
      <c r="R2968" s="12" t="s">
        <v>2</v>
      </c>
      <c r="S2968" s="12" t="s">
        <v>2</v>
      </c>
      <c r="T2968" s="11">
        <v>-29</v>
      </c>
      <c r="U2968" s="11">
        <v>-114</v>
      </c>
      <c r="V2968" s="11">
        <v>-186</v>
      </c>
      <c r="W2968" s="12" t="s">
        <v>2</v>
      </c>
      <c r="X2968" s="13">
        <v>40.247</v>
      </c>
      <c r="Y2968" s="13">
        <v>36.787999999999997</v>
      </c>
      <c r="Z2968" s="13">
        <v>23.17</v>
      </c>
      <c r="AA2968" s="13">
        <v>27.948</v>
      </c>
      <c r="AB2968" s="1">
        <v>7120</v>
      </c>
      <c r="AC2968" s="13">
        <v>3.3402560000000001</v>
      </c>
      <c r="AD2968" s="13">
        <v>0.97740800000000005</v>
      </c>
      <c r="AE2968" s="1" t="s">
        <v>12654</v>
      </c>
      <c r="AF2968" s="1" t="s">
        <v>12663</v>
      </c>
    </row>
    <row r="2969" spans="1:32" x14ac:dyDescent="0.2">
      <c r="A2969" s="1" t="s">
        <v>7151</v>
      </c>
      <c r="B2969" s="10">
        <v>4306302</v>
      </c>
      <c r="C2969" s="1" t="s">
        <v>3048</v>
      </c>
      <c r="D2969" s="1" t="s">
        <v>485</v>
      </c>
      <c r="E2969" s="11">
        <v>29186048</v>
      </c>
      <c r="F2969" s="11">
        <v>1544</v>
      </c>
      <c r="G2969" s="11">
        <v>4163</v>
      </c>
      <c r="H2969" s="11">
        <v>7129</v>
      </c>
      <c r="I2969" s="11">
        <v>4880</v>
      </c>
      <c r="J2969" s="11">
        <v>638</v>
      </c>
      <c r="K2969" s="12" t="s">
        <v>2</v>
      </c>
      <c r="L2969" s="12" t="s">
        <v>2</v>
      </c>
      <c r="M2969" s="11">
        <v>-4527</v>
      </c>
      <c r="N2969" s="11">
        <v>-11628</v>
      </c>
      <c r="O2969" s="11">
        <v>-905</v>
      </c>
      <c r="P2969" s="11">
        <v>4697</v>
      </c>
      <c r="Q2969" s="11">
        <v>31718</v>
      </c>
      <c r="R2969" s="11">
        <v>-714</v>
      </c>
      <c r="S2969" s="11">
        <v>-407</v>
      </c>
      <c r="T2969" s="11">
        <v>9</v>
      </c>
      <c r="U2969" s="11">
        <v>105</v>
      </c>
      <c r="V2969" s="11">
        <v>-3087</v>
      </c>
      <c r="W2969" s="13">
        <v>2.5190000000000001</v>
      </c>
      <c r="X2969" s="13">
        <v>5.62</v>
      </c>
      <c r="Y2969" s="13">
        <v>9.234</v>
      </c>
      <c r="Z2969" s="13">
        <v>6.0250000000000004</v>
      </c>
      <c r="AA2969" s="13">
        <v>1.012</v>
      </c>
      <c r="AB2969" s="1">
        <v>8141</v>
      </c>
      <c r="AC2969" s="13">
        <v>37.485897000000001</v>
      </c>
      <c r="AD2969" s="13">
        <v>0.58454899999999999</v>
      </c>
      <c r="AE2969" s="1" t="s">
        <v>12654</v>
      </c>
      <c r="AF2969" s="1" t="s">
        <v>12659</v>
      </c>
    </row>
    <row r="2970" spans="1:32" x14ac:dyDescent="0.2">
      <c r="A2970" s="1" t="s">
        <v>7152</v>
      </c>
      <c r="B2970" s="10">
        <v>4994620</v>
      </c>
      <c r="C2970" s="1" t="s">
        <v>3049</v>
      </c>
      <c r="D2970" s="1" t="s">
        <v>107</v>
      </c>
      <c r="E2970" s="11">
        <v>66143898</v>
      </c>
      <c r="F2970" s="11">
        <v>10480</v>
      </c>
      <c r="G2970" s="11">
        <v>10570</v>
      </c>
      <c r="H2970" s="11">
        <v>9295</v>
      </c>
      <c r="I2970" s="11">
        <v>11765</v>
      </c>
      <c r="J2970" s="11">
        <v>13970</v>
      </c>
      <c r="K2970" s="12" t="s">
        <v>2</v>
      </c>
      <c r="L2970" s="12" t="s">
        <v>2</v>
      </c>
      <c r="M2970" s="11">
        <v>18120</v>
      </c>
      <c r="N2970" s="11">
        <v>15998</v>
      </c>
      <c r="O2970" s="11">
        <v>6404</v>
      </c>
      <c r="P2970" s="11">
        <v>14065</v>
      </c>
      <c r="Q2970" s="11">
        <v>20499</v>
      </c>
      <c r="R2970" s="11">
        <v>-9133</v>
      </c>
      <c r="S2970" s="11">
        <v>-7221</v>
      </c>
      <c r="T2970" s="11">
        <v>-7164</v>
      </c>
      <c r="U2970" s="11">
        <v>-8217</v>
      </c>
      <c r="V2970" s="11">
        <v>-10806</v>
      </c>
      <c r="W2970" s="13">
        <v>6.48</v>
      </c>
      <c r="X2970" s="13">
        <v>7.88</v>
      </c>
      <c r="Y2970" s="13">
        <v>7.9720000000000004</v>
      </c>
      <c r="Z2970" s="13">
        <v>7.3769999999999998</v>
      </c>
      <c r="AA2970" s="13">
        <v>8.25</v>
      </c>
      <c r="AB2970" s="1">
        <v>7224</v>
      </c>
      <c r="AC2970" s="13">
        <v>13.988441999999999</v>
      </c>
      <c r="AD2970" s="13">
        <v>1.0528709999999999</v>
      </c>
      <c r="AE2970" s="1" t="s">
        <v>12654</v>
      </c>
      <c r="AF2970" s="1" t="s">
        <v>12658</v>
      </c>
    </row>
    <row r="2971" spans="1:32" x14ac:dyDescent="0.2">
      <c r="A2971" s="1" t="s">
        <v>7153</v>
      </c>
      <c r="B2971" s="10">
        <v>4990735</v>
      </c>
      <c r="C2971" s="1" t="s">
        <v>3050</v>
      </c>
      <c r="D2971" s="1" t="s">
        <v>148</v>
      </c>
      <c r="E2971" s="11">
        <v>58489648</v>
      </c>
      <c r="F2971" s="11">
        <v>13905</v>
      </c>
      <c r="G2971" s="11">
        <v>15550</v>
      </c>
      <c r="H2971" s="11">
        <v>17187</v>
      </c>
      <c r="I2971" s="11">
        <v>17578</v>
      </c>
      <c r="J2971" s="11">
        <v>18311</v>
      </c>
      <c r="K2971" s="12" t="s">
        <v>2</v>
      </c>
      <c r="L2971" s="12" t="s">
        <v>2</v>
      </c>
      <c r="M2971" s="11">
        <v>7005</v>
      </c>
      <c r="N2971" s="11">
        <v>3766</v>
      </c>
      <c r="O2971" s="11">
        <v>10585</v>
      </c>
      <c r="P2971" s="11">
        <v>11699</v>
      </c>
      <c r="Q2971" s="11">
        <v>2654</v>
      </c>
      <c r="R2971" s="11">
        <v>-403</v>
      </c>
      <c r="S2971" s="11">
        <v>-123</v>
      </c>
      <c r="T2971" s="11">
        <v>123</v>
      </c>
      <c r="U2971" s="11">
        <v>-247</v>
      </c>
      <c r="V2971" s="11">
        <v>-34434</v>
      </c>
      <c r="W2971" s="13">
        <v>12.412000000000001</v>
      </c>
      <c r="X2971" s="13">
        <v>12.444000000000001</v>
      </c>
      <c r="Y2971" s="13">
        <v>12.382</v>
      </c>
      <c r="Z2971" s="13">
        <v>11.401</v>
      </c>
      <c r="AA2971" s="13">
        <v>10.888</v>
      </c>
      <c r="AB2971" s="1">
        <v>1879</v>
      </c>
      <c r="AC2971" s="13">
        <v>7.4562160000000004</v>
      </c>
      <c r="AD2971" s="13">
        <v>0.85748100000000005</v>
      </c>
      <c r="AE2971" s="1" t="s">
        <v>12654</v>
      </c>
      <c r="AF2971" s="1" t="s">
        <v>12658</v>
      </c>
    </row>
    <row r="2972" spans="1:32" x14ac:dyDescent="0.2">
      <c r="A2972" s="1" t="s">
        <v>7154</v>
      </c>
      <c r="B2972" s="10">
        <v>11437980</v>
      </c>
      <c r="C2972" s="1" t="s">
        <v>3051</v>
      </c>
      <c r="D2972" s="1" t="s">
        <v>47</v>
      </c>
      <c r="E2972" s="11">
        <v>21137547</v>
      </c>
      <c r="F2972" s="11">
        <v>3425</v>
      </c>
      <c r="G2972" s="11">
        <v>3524</v>
      </c>
      <c r="H2972" s="11">
        <v>3755</v>
      </c>
      <c r="I2972" s="11">
        <v>4178</v>
      </c>
      <c r="J2972" s="11">
        <v>4178</v>
      </c>
      <c r="K2972" s="13">
        <v>4750</v>
      </c>
      <c r="L2972" s="13">
        <v>5150</v>
      </c>
      <c r="M2972" s="11">
        <v>2071</v>
      </c>
      <c r="N2972" s="11">
        <v>2287</v>
      </c>
      <c r="O2972" s="11">
        <v>3468</v>
      </c>
      <c r="P2972" s="11">
        <v>2097</v>
      </c>
      <c r="Q2972" s="11">
        <v>2097</v>
      </c>
      <c r="R2972" s="11">
        <v>-1359</v>
      </c>
      <c r="S2972" s="11">
        <v>-496</v>
      </c>
      <c r="T2972" s="11">
        <v>-208</v>
      </c>
      <c r="U2972" s="11">
        <v>-382</v>
      </c>
      <c r="V2972" s="11">
        <v>-382</v>
      </c>
      <c r="W2972" s="13">
        <v>15.224</v>
      </c>
      <c r="X2972" s="13">
        <v>13.827</v>
      </c>
      <c r="Y2972" s="13">
        <v>12.741</v>
      </c>
      <c r="Z2972" s="13">
        <v>13.486000000000001</v>
      </c>
      <c r="AA2972" s="13">
        <v>13.486000000000001</v>
      </c>
      <c r="AB2972" s="1">
        <v>4931</v>
      </c>
      <c r="AC2972" s="13">
        <v>18.473272999999999</v>
      </c>
      <c r="AD2972" s="13">
        <v>2.0723090000000002</v>
      </c>
      <c r="AE2972" s="1" t="s">
        <v>12654</v>
      </c>
      <c r="AF2972" s="1" t="s">
        <v>12669</v>
      </c>
    </row>
    <row r="2973" spans="1:32" x14ac:dyDescent="0.2">
      <c r="A2973" s="1" t="s">
        <v>7155</v>
      </c>
      <c r="B2973" s="10">
        <v>4251787</v>
      </c>
      <c r="C2973" s="1" t="s">
        <v>3052</v>
      </c>
      <c r="D2973" s="1" t="s">
        <v>90</v>
      </c>
      <c r="E2973" s="11">
        <v>11695810</v>
      </c>
      <c r="F2973" s="11">
        <v>1097</v>
      </c>
      <c r="G2973" s="11">
        <v>1527</v>
      </c>
      <c r="H2973" s="11">
        <v>1877</v>
      </c>
      <c r="I2973" s="11">
        <v>2370</v>
      </c>
      <c r="J2973" s="11">
        <v>2333</v>
      </c>
      <c r="K2973" s="12" t="s">
        <v>2</v>
      </c>
      <c r="L2973" s="12" t="s">
        <v>2</v>
      </c>
      <c r="M2973" s="11">
        <v>3166</v>
      </c>
      <c r="N2973" s="11">
        <v>2591</v>
      </c>
      <c r="O2973" s="11">
        <v>2970</v>
      </c>
      <c r="P2973" s="11">
        <v>3670</v>
      </c>
      <c r="Q2973" s="11">
        <v>3210</v>
      </c>
      <c r="R2973" s="11">
        <v>-1196</v>
      </c>
      <c r="S2973" s="11">
        <v>-998</v>
      </c>
      <c r="T2973" s="11">
        <v>-940</v>
      </c>
      <c r="U2973" s="11">
        <v>-1699</v>
      </c>
      <c r="V2973" s="11">
        <v>-1665</v>
      </c>
      <c r="W2973" s="13">
        <v>6.0339999999999998</v>
      </c>
      <c r="X2973" s="13">
        <v>7.8369999999999997</v>
      </c>
      <c r="Y2973" s="13">
        <v>0.73</v>
      </c>
      <c r="Z2973" s="13">
        <v>8.0589999999999993</v>
      </c>
      <c r="AA2973" s="13">
        <v>6.633</v>
      </c>
      <c r="AB2973" s="1">
        <v>2903</v>
      </c>
      <c r="AC2973" s="13">
        <v>17.617170000000002</v>
      </c>
      <c r="AD2973" s="13">
        <v>1.240189</v>
      </c>
      <c r="AE2973" s="1" t="s">
        <v>12654</v>
      </c>
      <c r="AF2973" s="1" t="s">
        <v>12674</v>
      </c>
    </row>
    <row r="2974" spans="1:32" x14ac:dyDescent="0.2">
      <c r="A2974" s="1" t="s">
        <v>7156</v>
      </c>
      <c r="B2974" s="10">
        <v>4913103</v>
      </c>
      <c r="C2974" s="1" t="s">
        <v>3053</v>
      </c>
      <c r="D2974" s="1" t="s">
        <v>90</v>
      </c>
      <c r="E2974" s="11">
        <v>14157800</v>
      </c>
      <c r="F2974" s="12" t="s">
        <v>2</v>
      </c>
      <c r="G2974" s="12" t="s">
        <v>2</v>
      </c>
      <c r="H2974" s="12" t="s">
        <v>2</v>
      </c>
      <c r="I2974" s="12" t="s">
        <v>2</v>
      </c>
      <c r="J2974" s="11">
        <v>187.44300000000001</v>
      </c>
      <c r="K2974" s="12" t="s">
        <v>2</v>
      </c>
      <c r="L2974" s="12" t="s">
        <v>2</v>
      </c>
      <c r="M2974" s="12" t="s">
        <v>2</v>
      </c>
      <c r="N2974" s="12" t="s">
        <v>2</v>
      </c>
      <c r="O2974" s="12" t="s">
        <v>2</v>
      </c>
      <c r="P2974" s="12" t="s">
        <v>2</v>
      </c>
      <c r="Q2974" s="11">
        <v>529.19399999999996</v>
      </c>
      <c r="R2974" s="12" t="s">
        <v>2</v>
      </c>
      <c r="S2974" s="12" t="s">
        <v>2</v>
      </c>
      <c r="T2974" s="12" t="s">
        <v>2</v>
      </c>
      <c r="U2974" s="12" t="s">
        <v>2</v>
      </c>
      <c r="V2974" s="11">
        <v>-227.50200000000001</v>
      </c>
      <c r="W2974" s="12" t="s">
        <v>2</v>
      </c>
      <c r="X2974" s="12" t="s">
        <v>2</v>
      </c>
      <c r="Y2974" s="12" t="s">
        <v>2</v>
      </c>
      <c r="Z2974" s="12" t="s">
        <v>2</v>
      </c>
      <c r="AA2974" s="13">
        <v>16.356999999999999</v>
      </c>
      <c r="AB2974" s="1">
        <v>2926</v>
      </c>
      <c r="AC2974" s="13">
        <v>12.404474</v>
      </c>
      <c r="AD2974" s="13">
        <v>1.1891240000000001</v>
      </c>
      <c r="AE2974" s="1" t="s">
        <v>12654</v>
      </c>
      <c r="AF2974" s="1" t="s">
        <v>12674</v>
      </c>
    </row>
    <row r="2975" spans="1:32" x14ac:dyDescent="0.2">
      <c r="A2975" s="1" t="s">
        <v>7157</v>
      </c>
      <c r="B2975" s="10">
        <v>4992812</v>
      </c>
      <c r="C2975" s="1" t="s">
        <v>3054</v>
      </c>
      <c r="D2975" s="1" t="s">
        <v>58</v>
      </c>
      <c r="E2975" s="11">
        <v>5500652</v>
      </c>
      <c r="F2975" s="11">
        <v>669</v>
      </c>
      <c r="G2975" s="11">
        <v>887</v>
      </c>
      <c r="H2975" s="11">
        <v>957</v>
      </c>
      <c r="I2975" s="11">
        <v>1015</v>
      </c>
      <c r="J2975" s="11">
        <v>976</v>
      </c>
      <c r="K2975" s="12" t="s">
        <v>2</v>
      </c>
      <c r="L2975" s="12" t="s">
        <v>2</v>
      </c>
      <c r="M2975" s="11">
        <v>532</v>
      </c>
      <c r="N2975" s="11">
        <v>378</v>
      </c>
      <c r="O2975" s="11">
        <v>1045</v>
      </c>
      <c r="P2975" s="11">
        <v>787</v>
      </c>
      <c r="Q2975" s="11">
        <v>672</v>
      </c>
      <c r="R2975" s="11">
        <v>-5</v>
      </c>
      <c r="S2975" s="11">
        <v>-937</v>
      </c>
      <c r="T2975" s="11">
        <v>-249</v>
      </c>
      <c r="U2975" s="11">
        <v>472</v>
      </c>
      <c r="V2975" s="11">
        <v>-1879</v>
      </c>
      <c r="W2975" s="13">
        <v>10.125</v>
      </c>
      <c r="X2975" s="13">
        <v>9.7260000000000009</v>
      </c>
      <c r="Y2975" s="13">
        <v>11.41</v>
      </c>
      <c r="Z2975" s="13">
        <v>10.112</v>
      </c>
      <c r="AA2975" s="13">
        <v>8.5510000000000002</v>
      </c>
      <c r="AB2975" s="1">
        <v>5903</v>
      </c>
      <c r="AC2975" s="13">
        <v>10.604221000000001</v>
      </c>
      <c r="AD2975" s="13">
        <v>0.967916</v>
      </c>
      <c r="AE2975" s="1" t="s">
        <v>12654</v>
      </c>
      <c r="AF2975" s="1" t="s">
        <v>12658</v>
      </c>
    </row>
    <row r="2976" spans="1:32" x14ac:dyDescent="0.2">
      <c r="A2976" s="1" t="s">
        <v>7158</v>
      </c>
      <c r="B2976" s="10">
        <v>4993651</v>
      </c>
      <c r="C2976" s="1" t="s">
        <v>3055</v>
      </c>
      <c r="D2976" s="1" t="s">
        <v>53</v>
      </c>
      <c r="E2976" s="11">
        <v>26418873</v>
      </c>
      <c r="F2976" s="11">
        <v>3787</v>
      </c>
      <c r="G2976" s="11">
        <v>9309</v>
      </c>
      <c r="H2976" s="11">
        <v>13458</v>
      </c>
      <c r="I2976" s="11">
        <v>14454</v>
      </c>
      <c r="J2976" s="11">
        <v>11749</v>
      </c>
      <c r="K2976" s="12" t="s">
        <v>2</v>
      </c>
      <c r="L2976" s="12" t="s">
        <v>2</v>
      </c>
      <c r="M2976" s="11">
        <v>14894</v>
      </c>
      <c r="N2976" s="11">
        <v>-9279</v>
      </c>
      <c r="O2976" s="11">
        <v>7664</v>
      </c>
      <c r="P2976" s="11">
        <v>9090</v>
      </c>
      <c r="Q2976" s="11">
        <v>6989</v>
      </c>
      <c r="R2976" s="11">
        <v>-2048</v>
      </c>
      <c r="S2976" s="11">
        <v>-806</v>
      </c>
      <c r="T2976" s="11">
        <v>-1523</v>
      </c>
      <c r="U2976" s="11">
        <v>-2789</v>
      </c>
      <c r="V2976" s="11">
        <v>6688</v>
      </c>
      <c r="W2976" s="13">
        <v>2.8809999999999998</v>
      </c>
      <c r="X2976" s="13">
        <v>12.615</v>
      </c>
      <c r="Y2976" s="13">
        <v>13.803000000000001</v>
      </c>
      <c r="Z2976" s="13">
        <v>11.271000000000001</v>
      </c>
      <c r="AA2976" s="13">
        <v>9.3610000000000007</v>
      </c>
      <c r="AB2976" s="1">
        <v>8075</v>
      </c>
      <c r="AC2976" s="13">
        <v>7.6164649999999998</v>
      </c>
      <c r="AD2976" s="13">
        <v>0.657134</v>
      </c>
      <c r="AE2976" s="1" t="s">
        <v>12654</v>
      </c>
      <c r="AF2976" s="1" t="s">
        <v>12658</v>
      </c>
    </row>
    <row r="2977" spans="1:32" x14ac:dyDescent="0.2">
      <c r="A2977" s="1" t="s">
        <v>7159</v>
      </c>
      <c r="B2977" s="10">
        <v>6335416</v>
      </c>
      <c r="C2977" s="1" t="s">
        <v>3056</v>
      </c>
      <c r="D2977" s="1" t="s">
        <v>9</v>
      </c>
      <c r="E2977" s="11">
        <v>708135</v>
      </c>
      <c r="F2977" s="12" t="s">
        <v>2</v>
      </c>
      <c r="G2977" s="12" t="s">
        <v>2</v>
      </c>
      <c r="H2977" s="12" t="s">
        <v>2</v>
      </c>
      <c r="I2977" s="12" t="s">
        <v>2</v>
      </c>
      <c r="J2977" s="11">
        <v>149</v>
      </c>
      <c r="K2977" s="12" t="s">
        <v>2</v>
      </c>
      <c r="L2977" s="12" t="s">
        <v>2</v>
      </c>
      <c r="M2977" s="12" t="s">
        <v>2</v>
      </c>
      <c r="N2977" s="12" t="s">
        <v>2</v>
      </c>
      <c r="O2977" s="12" t="s">
        <v>2</v>
      </c>
      <c r="P2977" s="12" t="s">
        <v>2</v>
      </c>
      <c r="Q2977" s="11">
        <v>342</v>
      </c>
      <c r="R2977" s="12" t="s">
        <v>2</v>
      </c>
      <c r="S2977" s="12" t="s">
        <v>2</v>
      </c>
      <c r="T2977" s="12" t="s">
        <v>2</v>
      </c>
      <c r="U2977" s="12" t="s">
        <v>2</v>
      </c>
      <c r="V2977" s="11">
        <v>6</v>
      </c>
      <c r="W2977" s="12" t="s">
        <v>2</v>
      </c>
      <c r="X2977" s="12" t="s">
        <v>2</v>
      </c>
      <c r="Y2977" s="12" t="s">
        <v>2</v>
      </c>
      <c r="Z2977" s="12" t="s">
        <v>2</v>
      </c>
      <c r="AA2977" s="13">
        <v>3.8660000000000001</v>
      </c>
      <c r="AB2977" s="1">
        <v>5380</v>
      </c>
      <c r="AC2977" s="13">
        <v>9.1006579999999992</v>
      </c>
      <c r="AD2977" s="13">
        <v>0.33567999999999998</v>
      </c>
      <c r="AE2977" s="1" t="s">
        <v>12654</v>
      </c>
      <c r="AF2977" s="1" t="s">
        <v>12658</v>
      </c>
    </row>
    <row r="2978" spans="1:32" x14ac:dyDescent="0.2">
      <c r="A2978" s="1" t="s">
        <v>7160</v>
      </c>
      <c r="B2978" s="10">
        <v>4916466</v>
      </c>
      <c r="C2978" s="1" t="s">
        <v>3057</v>
      </c>
      <c r="D2978" s="1" t="s">
        <v>237</v>
      </c>
      <c r="E2978" s="11">
        <v>45318900</v>
      </c>
      <c r="F2978" s="11">
        <v>-136</v>
      </c>
      <c r="G2978" s="11">
        <v>46</v>
      </c>
      <c r="H2978" s="11">
        <v>-218</v>
      </c>
      <c r="I2978" s="11">
        <v>-291</v>
      </c>
      <c r="J2978" s="11">
        <v>46</v>
      </c>
      <c r="K2978" s="12" t="s">
        <v>2</v>
      </c>
      <c r="L2978" s="12" t="s">
        <v>2</v>
      </c>
      <c r="M2978" s="11">
        <v>-342</v>
      </c>
      <c r="N2978" s="11">
        <v>136</v>
      </c>
      <c r="O2978" s="11">
        <v>-383</v>
      </c>
      <c r="P2978" s="11">
        <v>-206</v>
      </c>
      <c r="Q2978" s="11">
        <v>353</v>
      </c>
      <c r="R2978" s="12" t="s">
        <v>2</v>
      </c>
      <c r="S2978" s="11">
        <v>-15</v>
      </c>
      <c r="T2978" s="11">
        <v>-69</v>
      </c>
      <c r="U2978" s="11">
        <v>6</v>
      </c>
      <c r="V2978" s="11">
        <v>-268</v>
      </c>
      <c r="W2978" s="13">
        <v>-34.856999999999999</v>
      </c>
      <c r="X2978" s="13">
        <v>8.57</v>
      </c>
      <c r="Y2978" s="13">
        <v>-19.425999999999998</v>
      </c>
      <c r="Z2978" s="13">
        <v>-37.731999999999999</v>
      </c>
      <c r="AA2978" s="13">
        <v>2.2280000000000002</v>
      </c>
      <c r="AB2978" s="1">
        <v>2776</v>
      </c>
      <c r="AC2978" s="12" t="s">
        <v>4019</v>
      </c>
      <c r="AD2978" s="13">
        <v>3.2558389999999999</v>
      </c>
      <c r="AE2978" s="1" t="s">
        <v>12654</v>
      </c>
      <c r="AF2978" s="1" t="s">
        <v>12657</v>
      </c>
    </row>
    <row r="2979" spans="1:32" x14ac:dyDescent="0.2">
      <c r="A2979" s="1" t="s">
        <v>7161</v>
      </c>
      <c r="B2979" s="10">
        <v>6333683</v>
      </c>
      <c r="C2979" s="1" t="s">
        <v>3058</v>
      </c>
      <c r="D2979" s="1" t="s">
        <v>36</v>
      </c>
      <c r="E2979" s="11">
        <v>34037096</v>
      </c>
      <c r="F2979" s="11">
        <v>53</v>
      </c>
      <c r="G2979" s="11">
        <v>-342</v>
      </c>
      <c r="H2979" s="11">
        <v>-1203</v>
      </c>
      <c r="I2979" s="11">
        <v>-478</v>
      </c>
      <c r="J2979" s="11">
        <v>231</v>
      </c>
      <c r="K2979" s="12" t="s">
        <v>2</v>
      </c>
      <c r="L2979" s="12" t="s">
        <v>2</v>
      </c>
      <c r="M2979" s="11">
        <v>698</v>
      </c>
      <c r="N2979" s="11">
        <v>150</v>
      </c>
      <c r="O2979" s="11">
        <v>-536</v>
      </c>
      <c r="P2979" s="11">
        <v>53</v>
      </c>
      <c r="Q2979" s="11">
        <v>-30</v>
      </c>
      <c r="R2979" s="11">
        <v>1644</v>
      </c>
      <c r="S2979" s="11">
        <v>-979</v>
      </c>
      <c r="T2979" s="11">
        <v>-113</v>
      </c>
      <c r="U2979" s="11">
        <v>-321</v>
      </c>
      <c r="V2979" s="11">
        <v>-362</v>
      </c>
      <c r="W2979" s="13">
        <v>4.1349999999999998</v>
      </c>
      <c r="X2979" s="13">
        <v>-10.294</v>
      </c>
      <c r="Y2979" s="13">
        <v>-11.483000000000001</v>
      </c>
      <c r="Z2979" s="13">
        <v>-3.05</v>
      </c>
      <c r="AA2979" s="13">
        <v>0.40899999999999997</v>
      </c>
      <c r="AB2979" s="1">
        <v>4615</v>
      </c>
      <c r="AC2979" s="12" t="s">
        <v>4019</v>
      </c>
      <c r="AD2979" s="13">
        <v>0.32500299999999999</v>
      </c>
      <c r="AE2979" s="1" t="s">
        <v>12654</v>
      </c>
      <c r="AF2979" s="1" t="s">
        <v>12667</v>
      </c>
    </row>
    <row r="2980" spans="1:32" x14ac:dyDescent="0.2">
      <c r="A2980" s="1" t="s">
        <v>7162</v>
      </c>
      <c r="B2980" s="10">
        <v>6549657</v>
      </c>
      <c r="C2980" s="1" t="s">
        <v>3059</v>
      </c>
      <c r="D2980" s="1" t="s">
        <v>107</v>
      </c>
      <c r="E2980" s="11">
        <v>13526150</v>
      </c>
      <c r="F2980" s="11">
        <v>1806</v>
      </c>
      <c r="G2980" s="11">
        <v>2155</v>
      </c>
      <c r="H2980" s="11">
        <v>1529</v>
      </c>
      <c r="I2980" s="11">
        <v>724</v>
      </c>
      <c r="J2980" s="11">
        <v>1657</v>
      </c>
      <c r="K2980" s="12" t="s">
        <v>2</v>
      </c>
      <c r="L2980" s="12" t="s">
        <v>2</v>
      </c>
      <c r="M2980" s="11">
        <v>2892</v>
      </c>
      <c r="N2980" s="11">
        <v>835</v>
      </c>
      <c r="O2980" s="11">
        <v>686</v>
      </c>
      <c r="P2980" s="11">
        <v>1973</v>
      </c>
      <c r="Q2980" s="11">
        <v>848</v>
      </c>
      <c r="R2980" s="11">
        <v>-181</v>
      </c>
      <c r="S2980" s="11">
        <v>-817</v>
      </c>
      <c r="T2980" s="11">
        <v>-659</v>
      </c>
      <c r="U2980" s="11">
        <v>-626</v>
      </c>
      <c r="V2980" s="11">
        <v>-4318</v>
      </c>
      <c r="W2980" s="13">
        <v>8.7989999999999995</v>
      </c>
      <c r="X2980" s="13">
        <v>9.5410000000000004</v>
      </c>
      <c r="Y2980" s="13">
        <v>6.4219999999999997</v>
      </c>
      <c r="Z2980" s="13">
        <v>2.6560000000000001</v>
      </c>
      <c r="AA2980" s="13">
        <v>6.2450000000000001</v>
      </c>
      <c r="AB2980" s="1">
        <v>3447</v>
      </c>
      <c r="AC2980" s="13">
        <v>9.1330380000000009</v>
      </c>
      <c r="AD2980" s="13">
        <v>0.731263</v>
      </c>
      <c r="AE2980" s="1" t="s">
        <v>12654</v>
      </c>
      <c r="AF2980" s="1" t="s">
        <v>12658</v>
      </c>
    </row>
    <row r="2981" spans="1:32" x14ac:dyDescent="0.2">
      <c r="A2981" s="1" t="s">
        <v>7163</v>
      </c>
      <c r="B2981" s="10">
        <v>4991686</v>
      </c>
      <c r="C2981" s="1" t="s">
        <v>3060</v>
      </c>
      <c r="D2981" s="1" t="s">
        <v>58</v>
      </c>
      <c r="E2981" s="11">
        <v>13401564</v>
      </c>
      <c r="F2981" s="11">
        <v>4002</v>
      </c>
      <c r="G2981" s="11">
        <v>5214</v>
      </c>
      <c r="H2981" s="11">
        <v>4996</v>
      </c>
      <c r="I2981" s="11">
        <v>3559</v>
      </c>
      <c r="J2981" s="11">
        <v>4536</v>
      </c>
      <c r="K2981" s="12" t="s">
        <v>2</v>
      </c>
      <c r="L2981" s="12" t="s">
        <v>2</v>
      </c>
      <c r="M2981" s="11">
        <v>-1035</v>
      </c>
      <c r="N2981" s="11">
        <v>7504</v>
      </c>
      <c r="O2981" s="11">
        <v>1219</v>
      </c>
      <c r="P2981" s="11">
        <v>3966</v>
      </c>
      <c r="Q2981" s="11">
        <v>11336</v>
      </c>
      <c r="R2981" s="11">
        <v>-1017</v>
      </c>
      <c r="S2981" s="11">
        <v>-1550</v>
      </c>
      <c r="T2981" s="11">
        <v>-1869</v>
      </c>
      <c r="U2981" s="11">
        <v>-702</v>
      </c>
      <c r="V2981" s="11">
        <v>-810</v>
      </c>
      <c r="W2981" s="13">
        <v>9.0519999999999996</v>
      </c>
      <c r="X2981" s="13">
        <v>11.125999999999999</v>
      </c>
      <c r="Y2981" s="13">
        <v>9.5129999999999999</v>
      </c>
      <c r="Z2981" s="13">
        <v>6.7439999999999998</v>
      </c>
      <c r="AA2981" s="13">
        <v>7.774</v>
      </c>
      <c r="AB2981" s="1">
        <v>7607</v>
      </c>
      <c r="AC2981" s="13">
        <v>12.560832</v>
      </c>
      <c r="AD2981" s="13">
        <v>0.95736500000000002</v>
      </c>
      <c r="AE2981" s="1" t="s">
        <v>12654</v>
      </c>
      <c r="AF2981" s="1" t="s">
        <v>12658</v>
      </c>
    </row>
    <row r="2982" spans="1:32" x14ac:dyDescent="0.2">
      <c r="A2982" s="1" t="s">
        <v>7164</v>
      </c>
      <c r="B2982" s="10">
        <v>4916113</v>
      </c>
      <c r="C2982" s="1" t="s">
        <v>3061</v>
      </c>
      <c r="D2982" s="1" t="s">
        <v>15</v>
      </c>
      <c r="E2982" s="11">
        <v>11017818</v>
      </c>
      <c r="F2982" s="11">
        <v>31</v>
      </c>
      <c r="G2982" s="11">
        <v>458</v>
      </c>
      <c r="H2982" s="11">
        <v>515</v>
      </c>
      <c r="I2982" s="11">
        <v>-254</v>
      </c>
      <c r="J2982" s="11">
        <v>17</v>
      </c>
      <c r="K2982" s="12" t="s">
        <v>2</v>
      </c>
      <c r="L2982" s="12" t="s">
        <v>2</v>
      </c>
      <c r="M2982" s="11">
        <v>758</v>
      </c>
      <c r="N2982" s="11">
        <v>136</v>
      </c>
      <c r="O2982" s="11">
        <v>1180</v>
      </c>
      <c r="P2982" s="11">
        <v>-809</v>
      </c>
      <c r="Q2982" s="11">
        <v>-210</v>
      </c>
      <c r="R2982" s="11">
        <v>-16</v>
      </c>
      <c r="S2982" s="11">
        <v>42</v>
      </c>
      <c r="T2982" s="11">
        <v>221</v>
      </c>
      <c r="U2982" s="11">
        <v>-250</v>
      </c>
      <c r="V2982" s="11">
        <v>22</v>
      </c>
      <c r="W2982" s="13">
        <v>-9.968</v>
      </c>
      <c r="X2982" s="13">
        <v>9.0990000000000002</v>
      </c>
      <c r="Y2982" s="13">
        <v>10.175000000000001</v>
      </c>
      <c r="Z2982" s="13">
        <v>-35.86</v>
      </c>
      <c r="AA2982" s="13">
        <v>-5.9790000000000001</v>
      </c>
      <c r="AB2982" s="1">
        <v>2437</v>
      </c>
      <c r="AC2982" s="12" t="s">
        <v>4019</v>
      </c>
      <c r="AD2982" s="13">
        <v>1.4887509999999999</v>
      </c>
      <c r="AE2982" s="1" t="s">
        <v>12654</v>
      </c>
      <c r="AF2982" s="1" t="s">
        <v>12661</v>
      </c>
    </row>
    <row r="2983" spans="1:32" x14ac:dyDescent="0.2">
      <c r="A2983" s="1" t="s">
        <v>7165</v>
      </c>
      <c r="B2983" s="10">
        <v>4916940</v>
      </c>
      <c r="C2983" s="1" t="s">
        <v>3062</v>
      </c>
      <c r="D2983" s="1" t="s">
        <v>313</v>
      </c>
      <c r="E2983" s="11">
        <v>3907808</v>
      </c>
      <c r="F2983" s="11">
        <v>779</v>
      </c>
      <c r="G2983" s="11">
        <v>722</v>
      </c>
      <c r="H2983" s="11">
        <v>1377</v>
      </c>
      <c r="I2983" s="11">
        <v>1794</v>
      </c>
      <c r="J2983" s="11">
        <v>1386</v>
      </c>
      <c r="K2983" s="12" t="s">
        <v>2</v>
      </c>
      <c r="L2983" s="12" t="s">
        <v>2</v>
      </c>
      <c r="M2983" s="11">
        <v>2124</v>
      </c>
      <c r="N2983" s="11">
        <v>-1291</v>
      </c>
      <c r="O2983" s="11">
        <v>598</v>
      </c>
      <c r="P2983" s="11">
        <v>1311</v>
      </c>
      <c r="Q2983" s="11">
        <v>662</v>
      </c>
      <c r="R2983" s="11">
        <v>-224</v>
      </c>
      <c r="S2983" s="11">
        <v>-264</v>
      </c>
      <c r="T2983" s="11">
        <v>-70</v>
      </c>
      <c r="U2983" s="11">
        <v>-84</v>
      </c>
      <c r="V2983" s="11">
        <v>-5</v>
      </c>
      <c r="W2983" s="13">
        <v>23.196000000000002</v>
      </c>
      <c r="X2983" s="13">
        <v>15.531000000000001</v>
      </c>
      <c r="Y2983" s="13">
        <v>23.484000000000002</v>
      </c>
      <c r="Z2983" s="13">
        <v>26.99</v>
      </c>
      <c r="AA2983" s="13">
        <v>16.113</v>
      </c>
      <c r="AB2983" s="1">
        <v>3004</v>
      </c>
      <c r="AC2983" s="13">
        <v>4.7665100000000002</v>
      </c>
      <c r="AD2983" s="13">
        <v>0.90286900000000003</v>
      </c>
      <c r="AE2983" s="1" t="s">
        <v>12654</v>
      </c>
      <c r="AF2983" s="1" t="s">
        <v>12672</v>
      </c>
    </row>
    <row r="2984" spans="1:32" x14ac:dyDescent="0.2">
      <c r="A2984" s="1" t="s">
        <v>7166</v>
      </c>
      <c r="B2984" s="10">
        <v>4236937</v>
      </c>
      <c r="C2984" s="1" t="s">
        <v>3063</v>
      </c>
      <c r="D2984" s="1" t="s">
        <v>309</v>
      </c>
      <c r="E2984" s="11">
        <v>850976969</v>
      </c>
      <c r="F2984" s="11">
        <v>92831</v>
      </c>
      <c r="G2984" s="11">
        <v>110667</v>
      </c>
      <c r="H2984" s="11">
        <v>159248</v>
      </c>
      <c r="I2984" s="11">
        <v>168379</v>
      </c>
      <c r="J2984" s="11">
        <v>159324</v>
      </c>
      <c r="K2984" s="13">
        <v>175331.54527</v>
      </c>
      <c r="L2984" s="13">
        <v>196209.29319999999</v>
      </c>
      <c r="M2984" s="11">
        <v>109039</v>
      </c>
      <c r="N2984" s="11">
        <v>102068</v>
      </c>
      <c r="O2984" s="11">
        <v>177867</v>
      </c>
      <c r="P2984" s="11">
        <v>154284</v>
      </c>
      <c r="Q2984" s="11">
        <v>195460</v>
      </c>
      <c r="R2984" s="11">
        <v>-5261</v>
      </c>
      <c r="S2984" s="11">
        <v>-96204</v>
      </c>
      <c r="T2984" s="11">
        <v>-48292</v>
      </c>
      <c r="U2984" s="11">
        <v>5922</v>
      </c>
      <c r="V2984" s="11">
        <v>-116080</v>
      </c>
      <c r="W2984" s="13">
        <v>13.757</v>
      </c>
      <c r="X2984" s="13">
        <v>12.212</v>
      </c>
      <c r="Y2984" s="13">
        <v>17.445</v>
      </c>
      <c r="Z2984" s="13">
        <v>13.525</v>
      </c>
      <c r="AA2984" s="13">
        <v>12.965999999999999</v>
      </c>
      <c r="AB2984" s="1">
        <v>4507</v>
      </c>
      <c r="AC2984" s="13">
        <v>12.988178</v>
      </c>
      <c r="AD2984" s="13">
        <v>1.548284</v>
      </c>
      <c r="AE2984" s="1" t="s">
        <v>12654</v>
      </c>
      <c r="AF2984" s="1" t="s">
        <v>12656</v>
      </c>
    </row>
    <row r="2985" spans="1:32" x14ac:dyDescent="0.2">
      <c r="A2985" s="1" t="s">
        <v>7167</v>
      </c>
      <c r="B2985" s="10">
        <v>4813185</v>
      </c>
      <c r="C2985" s="1" t="s">
        <v>3064</v>
      </c>
      <c r="D2985" s="1" t="s">
        <v>157</v>
      </c>
      <c r="E2985" s="11">
        <v>92018934</v>
      </c>
      <c r="F2985" s="11">
        <v>21170</v>
      </c>
      <c r="G2985" s="11">
        <v>20744</v>
      </c>
      <c r="H2985" s="11">
        <v>21157</v>
      </c>
      <c r="I2985" s="11">
        <v>24443</v>
      </c>
      <c r="J2985" s="11">
        <v>26391</v>
      </c>
      <c r="K2985" s="13">
        <v>26300</v>
      </c>
      <c r="L2985" s="13">
        <v>28075</v>
      </c>
      <c r="M2985" s="11">
        <v>19772</v>
      </c>
      <c r="N2985" s="11">
        <v>12428</v>
      </c>
      <c r="O2985" s="11">
        <v>14105</v>
      </c>
      <c r="P2985" s="11">
        <v>31609</v>
      </c>
      <c r="Q2985" s="11">
        <v>20384</v>
      </c>
      <c r="R2985" s="11">
        <v>-19289</v>
      </c>
      <c r="S2985" s="11">
        <v>-3870</v>
      </c>
      <c r="T2985" s="11">
        <v>-6774</v>
      </c>
      <c r="U2985" s="11">
        <v>-7202</v>
      </c>
      <c r="V2985" s="11">
        <v>-4025</v>
      </c>
      <c r="W2985" s="13">
        <v>11.249000000000001</v>
      </c>
      <c r="X2985" s="13">
        <v>10.433</v>
      </c>
      <c r="Y2985" s="13">
        <v>9.1579999999999995</v>
      </c>
      <c r="Z2985" s="13">
        <v>10.052</v>
      </c>
      <c r="AA2985" s="13">
        <v>10.24</v>
      </c>
      <c r="AB2985" s="1">
        <v>3360</v>
      </c>
      <c r="AC2985" s="13">
        <v>15.841850000000001</v>
      </c>
      <c r="AD2985" s="13">
        <v>1.5306580000000001</v>
      </c>
      <c r="AE2985" s="1" t="s">
        <v>12654</v>
      </c>
      <c r="AF2985" s="1" t="s">
        <v>12671</v>
      </c>
    </row>
    <row r="2986" spans="1:32" x14ac:dyDescent="0.2">
      <c r="A2986" s="1" t="s">
        <v>7168</v>
      </c>
      <c r="B2986" s="10">
        <v>4554870</v>
      </c>
      <c r="C2986" s="1" t="s">
        <v>3065</v>
      </c>
      <c r="D2986" s="1" t="s">
        <v>177</v>
      </c>
      <c r="E2986" s="11">
        <v>14917287</v>
      </c>
      <c r="F2986" s="11">
        <v>119</v>
      </c>
      <c r="G2986" s="11">
        <v>1560</v>
      </c>
      <c r="H2986" s="11">
        <v>2834</v>
      </c>
      <c r="I2986" s="11">
        <v>2308</v>
      </c>
      <c r="J2986" s="11">
        <v>2577</v>
      </c>
      <c r="K2986" s="12" t="s">
        <v>2</v>
      </c>
      <c r="L2986" s="12" t="s">
        <v>2</v>
      </c>
      <c r="M2986" s="11">
        <v>1284</v>
      </c>
      <c r="N2986" s="11">
        <v>2525</v>
      </c>
      <c r="O2986" s="11">
        <v>3142</v>
      </c>
      <c r="P2986" s="11">
        <v>3165</v>
      </c>
      <c r="Q2986" s="11">
        <v>2611</v>
      </c>
      <c r="R2986" s="11">
        <v>-1116</v>
      </c>
      <c r="S2986" s="11">
        <v>-620</v>
      </c>
      <c r="T2986" s="11">
        <v>-430</v>
      </c>
      <c r="U2986" s="11">
        <v>6</v>
      </c>
      <c r="V2986" s="11">
        <v>-163</v>
      </c>
      <c r="W2986" s="13">
        <v>-8.5820000000000007</v>
      </c>
      <c r="X2986" s="13">
        <v>40.56</v>
      </c>
      <c r="Y2986" s="13">
        <v>41.377000000000002</v>
      </c>
      <c r="Z2986" s="13">
        <v>21.422999999999998</v>
      </c>
      <c r="AA2986" s="13">
        <v>23.334</v>
      </c>
      <c r="AB2986" s="1">
        <v>6658</v>
      </c>
      <c r="AC2986" s="13">
        <v>5.500731</v>
      </c>
      <c r="AD2986" s="13">
        <v>1.0365310000000001</v>
      </c>
      <c r="AE2986" s="1" t="s">
        <v>12654</v>
      </c>
      <c r="AF2986" s="1" t="s">
        <v>12659</v>
      </c>
    </row>
    <row r="2987" spans="1:32" x14ac:dyDescent="0.2">
      <c r="A2987" s="1" t="s">
        <v>7169</v>
      </c>
      <c r="B2987" s="10">
        <v>4916140</v>
      </c>
      <c r="C2987" s="1" t="s">
        <v>3066</v>
      </c>
      <c r="D2987" s="1" t="s">
        <v>22</v>
      </c>
      <c r="E2987" s="11">
        <v>6655962</v>
      </c>
      <c r="F2987" s="11">
        <v>-172</v>
      </c>
      <c r="G2987" s="11">
        <v>-39</v>
      </c>
      <c r="H2987" s="11">
        <v>58</v>
      </c>
      <c r="I2987" s="11">
        <v>-7</v>
      </c>
      <c r="J2987" s="11">
        <v>36</v>
      </c>
      <c r="K2987" s="12" t="s">
        <v>2</v>
      </c>
      <c r="L2987" s="12" t="s">
        <v>2</v>
      </c>
      <c r="M2987" s="11">
        <v>-462</v>
      </c>
      <c r="N2987" s="11">
        <v>741</v>
      </c>
      <c r="O2987" s="11">
        <v>-8</v>
      </c>
      <c r="P2987" s="11">
        <v>-158</v>
      </c>
      <c r="Q2987" s="11">
        <v>326</v>
      </c>
      <c r="R2987" s="11">
        <v>-1202</v>
      </c>
      <c r="S2987" s="11">
        <v>-91</v>
      </c>
      <c r="T2987" s="11">
        <v>267</v>
      </c>
      <c r="U2987" s="11">
        <v>-44</v>
      </c>
      <c r="V2987" s="11">
        <v>-36</v>
      </c>
      <c r="W2987" s="13">
        <v>-11.468999999999999</v>
      </c>
      <c r="X2987" s="13">
        <v>-9.9220000000000006</v>
      </c>
      <c r="Y2987" s="13">
        <v>3.3660000000000001</v>
      </c>
      <c r="Z2987" s="13">
        <v>-5.6020000000000003</v>
      </c>
      <c r="AA2987" s="13">
        <v>5.7380000000000004</v>
      </c>
      <c r="AB2987" s="1">
        <v>3192</v>
      </c>
      <c r="AC2987" s="13">
        <v>3.2514729999999998</v>
      </c>
      <c r="AD2987" s="13">
        <v>0.660416</v>
      </c>
      <c r="AE2987" s="1" t="s">
        <v>12654</v>
      </c>
      <c r="AF2987" s="1" t="s">
        <v>12657</v>
      </c>
    </row>
    <row r="2988" spans="1:32" x14ac:dyDescent="0.2">
      <c r="A2988" s="1" t="s">
        <v>7170</v>
      </c>
      <c r="B2988" s="10">
        <v>4219577</v>
      </c>
      <c r="C2988" s="1" t="s">
        <v>3067</v>
      </c>
      <c r="D2988" s="1" t="s">
        <v>47</v>
      </c>
      <c r="E2988" s="11">
        <v>399524634</v>
      </c>
      <c r="F2988" s="11">
        <v>41587</v>
      </c>
      <c r="G2988" s="11">
        <v>24550</v>
      </c>
      <c r="H2988" s="11">
        <v>17916</v>
      </c>
      <c r="I2988" s="11">
        <v>-9584</v>
      </c>
      <c r="J2988" s="11">
        <v>-9584</v>
      </c>
      <c r="K2988" s="13">
        <v>18231.277620000001</v>
      </c>
      <c r="L2988" s="13">
        <v>53406.151100000003</v>
      </c>
      <c r="M2988" s="11">
        <v>122887</v>
      </c>
      <c r="N2988" s="11">
        <v>46735</v>
      </c>
      <c r="O2988" s="11">
        <v>89026</v>
      </c>
      <c r="P2988" s="11">
        <v>48403</v>
      </c>
      <c r="Q2988" s="11">
        <v>48403</v>
      </c>
      <c r="R2988" s="11">
        <v>63739</v>
      </c>
      <c r="S2988" s="11">
        <v>-41308</v>
      </c>
      <c r="T2988" s="11">
        <v>-35536</v>
      </c>
      <c r="U2988" s="11">
        <v>-83738</v>
      </c>
      <c r="V2988" s="11">
        <v>-83738</v>
      </c>
      <c r="W2988" s="13">
        <v>8.3629999999999995</v>
      </c>
      <c r="X2988" s="13">
        <v>6.3</v>
      </c>
      <c r="Y2988" s="13">
        <v>3.819</v>
      </c>
      <c r="Z2988" s="13">
        <v>-1.4350000000000001</v>
      </c>
      <c r="AA2988" s="13">
        <v>-1.4350000000000001</v>
      </c>
      <c r="AB2988" s="1">
        <v>4911</v>
      </c>
      <c r="AC2988" s="12" t="s">
        <v>4019</v>
      </c>
      <c r="AD2988" s="13">
        <v>1.673092</v>
      </c>
      <c r="AE2988" s="1" t="s">
        <v>12654</v>
      </c>
      <c r="AF2988" s="1" t="s">
        <v>12669</v>
      </c>
    </row>
    <row r="2989" spans="1:32" x14ac:dyDescent="0.2">
      <c r="A2989" s="1" t="s">
        <v>7171</v>
      </c>
      <c r="B2989" s="10">
        <v>4966766</v>
      </c>
      <c r="C2989" s="1" t="s">
        <v>3068</v>
      </c>
      <c r="D2989" s="1" t="s">
        <v>177</v>
      </c>
      <c r="E2989" s="11">
        <v>25255189</v>
      </c>
      <c r="F2989" s="11">
        <v>699</v>
      </c>
      <c r="G2989" s="11">
        <v>997</v>
      </c>
      <c r="H2989" s="11">
        <v>937</v>
      </c>
      <c r="I2989" s="11">
        <v>1098</v>
      </c>
      <c r="J2989" s="11">
        <v>1991</v>
      </c>
      <c r="K2989" s="12" t="s">
        <v>2</v>
      </c>
      <c r="L2989" s="12" t="s">
        <v>2</v>
      </c>
      <c r="M2989" s="11">
        <v>2522</v>
      </c>
      <c r="N2989" s="11">
        <v>196</v>
      </c>
      <c r="O2989" s="11">
        <v>2474</v>
      </c>
      <c r="P2989" s="11">
        <v>-271</v>
      </c>
      <c r="Q2989" s="11">
        <v>3563</v>
      </c>
      <c r="R2989" s="11">
        <v>-1405</v>
      </c>
      <c r="S2989" s="11">
        <v>-2036</v>
      </c>
      <c r="T2989" s="11">
        <v>-1417</v>
      </c>
      <c r="U2989" s="11">
        <v>-2086</v>
      </c>
      <c r="V2989" s="11">
        <v>-2573</v>
      </c>
      <c r="W2989" s="13">
        <v>4.9770000000000003</v>
      </c>
      <c r="X2989" s="13">
        <v>3.899</v>
      </c>
      <c r="Y2989" s="13">
        <v>3.0529999999999999</v>
      </c>
      <c r="Z2989" s="13">
        <v>0.93200000000000005</v>
      </c>
      <c r="AA2989" s="13">
        <v>5.3230000000000004</v>
      </c>
      <c r="AB2989" s="1">
        <v>6994</v>
      </c>
      <c r="AC2989" s="13">
        <v>10.101993999999999</v>
      </c>
      <c r="AD2989" s="13">
        <v>0.76123799999999997</v>
      </c>
      <c r="AE2989" s="1" t="s">
        <v>12654</v>
      </c>
      <c r="AF2989" s="1" t="s">
        <v>12659</v>
      </c>
    </row>
    <row r="2990" spans="1:32" x14ac:dyDescent="0.2">
      <c r="A2990" s="1" t="s">
        <v>7172</v>
      </c>
      <c r="B2990" s="10">
        <v>4262729</v>
      </c>
      <c r="C2990" s="1" t="s">
        <v>3069</v>
      </c>
      <c r="D2990" s="1" t="s">
        <v>110</v>
      </c>
      <c r="E2990" s="11">
        <v>542289730</v>
      </c>
      <c r="F2990" s="12" t="s">
        <v>2</v>
      </c>
      <c r="G2990" s="12" t="s">
        <v>2</v>
      </c>
      <c r="H2990" s="12" t="s">
        <v>2</v>
      </c>
      <c r="I2990" s="12" t="s">
        <v>2</v>
      </c>
      <c r="J2990" s="12" t="s">
        <v>2</v>
      </c>
      <c r="K2990" s="13">
        <v>101149.09497999999</v>
      </c>
      <c r="L2990" s="13">
        <v>116140.08521</v>
      </c>
      <c r="M2990" s="11">
        <v>84450</v>
      </c>
      <c r="N2990" s="11">
        <v>392942</v>
      </c>
      <c r="O2990" s="11">
        <v>-244025</v>
      </c>
      <c r="P2990" s="11">
        <v>99234</v>
      </c>
      <c r="Q2990" s="11">
        <v>-492892</v>
      </c>
      <c r="R2990" s="11">
        <v>-340197</v>
      </c>
      <c r="S2990" s="11">
        <v>-494773</v>
      </c>
      <c r="T2990" s="11">
        <v>-426789</v>
      </c>
      <c r="U2990" s="11">
        <v>-293497</v>
      </c>
      <c r="V2990" s="11">
        <v>16506</v>
      </c>
      <c r="W2990" s="13">
        <v>4.1680000000000001</v>
      </c>
      <c r="X2990" s="13">
        <v>3.8039999999999998</v>
      </c>
      <c r="Y2990" s="13">
        <v>4.6909999999999998</v>
      </c>
      <c r="Z2990" s="13">
        <v>4.9119999999999999</v>
      </c>
      <c r="AA2990" s="13">
        <v>6.2949999999999999</v>
      </c>
      <c r="AB2990" s="1">
        <v>5831</v>
      </c>
      <c r="AC2990" s="13">
        <v>13.233729</v>
      </c>
      <c r="AD2990" s="13">
        <v>0.91345399999999999</v>
      </c>
      <c r="AE2990" s="1" t="s">
        <v>12654</v>
      </c>
      <c r="AF2990" s="1" t="s">
        <v>12676</v>
      </c>
    </row>
    <row r="2991" spans="1:32" x14ac:dyDescent="0.2">
      <c r="A2991" s="1" t="s">
        <v>7173</v>
      </c>
      <c r="B2991" s="10">
        <v>5000746</v>
      </c>
      <c r="C2991" s="1" t="s">
        <v>3070</v>
      </c>
      <c r="D2991" s="1" t="s">
        <v>1257</v>
      </c>
      <c r="E2991" s="11">
        <v>75327599</v>
      </c>
      <c r="F2991" s="11">
        <v>4991</v>
      </c>
      <c r="G2991" s="11">
        <v>8631</v>
      </c>
      <c r="H2991" s="11">
        <v>18341</v>
      </c>
      <c r="I2991" s="11">
        <v>10303</v>
      </c>
      <c r="J2991" s="11">
        <v>10303</v>
      </c>
      <c r="K2991" s="12" t="s">
        <v>2</v>
      </c>
      <c r="L2991" s="12" t="s">
        <v>2</v>
      </c>
      <c r="M2991" s="11">
        <v>-6909</v>
      </c>
      <c r="N2991" s="11">
        <v>4116</v>
      </c>
      <c r="O2991" s="11">
        <v>37755</v>
      </c>
      <c r="P2991" s="11">
        <v>10977</v>
      </c>
      <c r="Q2991" s="11">
        <v>10977</v>
      </c>
      <c r="R2991" s="11">
        <v>-9797</v>
      </c>
      <c r="S2991" s="11">
        <v>-14074</v>
      </c>
      <c r="T2991" s="11">
        <v>-14123</v>
      </c>
      <c r="U2991" s="11">
        <v>-8675</v>
      </c>
      <c r="V2991" s="11">
        <v>-8675</v>
      </c>
      <c r="W2991" s="13">
        <v>5.5369999999999999</v>
      </c>
      <c r="X2991" s="13">
        <v>7.1130000000000004</v>
      </c>
      <c r="Y2991" s="13">
        <v>13.82</v>
      </c>
      <c r="Z2991" s="13">
        <v>7.9269999999999996</v>
      </c>
      <c r="AA2991" s="13">
        <v>7.9269999999999996</v>
      </c>
      <c r="AB2991" s="1">
        <v>9543</v>
      </c>
      <c r="AC2991" s="13">
        <v>8.8316239999999997</v>
      </c>
      <c r="AD2991" s="13">
        <v>0.68958200000000003</v>
      </c>
      <c r="AE2991" s="1" t="s">
        <v>12654</v>
      </c>
      <c r="AF2991" s="1" t="s">
        <v>12678</v>
      </c>
    </row>
    <row r="2992" spans="1:32" x14ac:dyDescent="0.2">
      <c r="A2992" s="1" t="s">
        <v>7174</v>
      </c>
      <c r="B2992" s="10">
        <v>4916121</v>
      </c>
      <c r="C2992" s="1" t="s">
        <v>3071</v>
      </c>
      <c r="D2992" s="1" t="s">
        <v>47</v>
      </c>
      <c r="E2992" s="11">
        <v>13189773</v>
      </c>
      <c r="F2992" s="11">
        <v>356</v>
      </c>
      <c r="G2992" s="11">
        <v>635</v>
      </c>
      <c r="H2992" s="11">
        <v>869</v>
      </c>
      <c r="I2992" s="11">
        <v>1010</v>
      </c>
      <c r="J2992" s="11">
        <v>1010</v>
      </c>
      <c r="K2992" s="12" t="s">
        <v>2</v>
      </c>
      <c r="L2992" s="12" t="s">
        <v>2</v>
      </c>
      <c r="M2992" s="11">
        <v>605</v>
      </c>
      <c r="N2992" s="11">
        <v>331</v>
      </c>
      <c r="O2992" s="11">
        <v>32</v>
      </c>
      <c r="P2992" s="11">
        <v>832</v>
      </c>
      <c r="Q2992" s="11">
        <v>832</v>
      </c>
      <c r="R2992" s="11">
        <v>-905</v>
      </c>
      <c r="S2992" s="11">
        <v>895</v>
      </c>
      <c r="T2992" s="11">
        <v>-88</v>
      </c>
      <c r="U2992" s="11">
        <v>-395</v>
      </c>
      <c r="V2992" s="11">
        <v>-395</v>
      </c>
      <c r="W2992" s="13">
        <v>4.5670000000000002</v>
      </c>
      <c r="X2992" s="13">
        <v>8.6479999999999997</v>
      </c>
      <c r="Y2992" s="13">
        <v>7.8360000000000003</v>
      </c>
      <c r="Z2992" s="13">
        <v>12.01</v>
      </c>
      <c r="AA2992" s="13">
        <v>12.01</v>
      </c>
      <c r="AB2992" s="1">
        <v>7819</v>
      </c>
      <c r="AC2992" s="13">
        <v>12.513775000000001</v>
      </c>
      <c r="AD2992" s="13">
        <v>1.6331089999999999</v>
      </c>
      <c r="AE2992" s="1" t="s">
        <v>12654</v>
      </c>
      <c r="AF2992" s="1" t="s">
        <v>12669</v>
      </c>
    </row>
    <row r="2993" spans="1:32" x14ac:dyDescent="0.2">
      <c r="A2993" s="1" t="s">
        <v>7175</v>
      </c>
      <c r="B2993" s="10">
        <v>6333537</v>
      </c>
      <c r="C2993" s="1" t="s">
        <v>3072</v>
      </c>
      <c r="D2993" s="1" t="s">
        <v>148</v>
      </c>
      <c r="E2993" s="11">
        <v>51068698</v>
      </c>
      <c r="F2993" s="11">
        <v>15733</v>
      </c>
      <c r="G2993" s="11">
        <v>17267</v>
      </c>
      <c r="H2993" s="11">
        <v>18125</v>
      </c>
      <c r="I2993" s="11">
        <v>19667</v>
      </c>
      <c r="J2993" s="11">
        <v>20795</v>
      </c>
      <c r="K2993" s="13">
        <v>21804.35</v>
      </c>
      <c r="L2993" s="13">
        <v>22647.525000000001</v>
      </c>
      <c r="M2993" s="11">
        <v>2737</v>
      </c>
      <c r="N2993" s="11">
        <v>7834</v>
      </c>
      <c r="O2993" s="11">
        <v>3751</v>
      </c>
      <c r="P2993" s="11">
        <v>19406</v>
      </c>
      <c r="Q2993" s="11">
        <v>9473</v>
      </c>
      <c r="R2993" s="11">
        <v>-2638</v>
      </c>
      <c r="S2993" s="11">
        <v>5315</v>
      </c>
      <c r="T2993" s="11">
        <v>1693</v>
      </c>
      <c r="U2993" s="11">
        <v>2492</v>
      </c>
      <c r="V2993" s="11">
        <v>464</v>
      </c>
      <c r="W2993" s="13">
        <v>12.957000000000001</v>
      </c>
      <c r="X2993" s="13">
        <v>13.334</v>
      </c>
      <c r="Y2993" s="13">
        <v>13.364000000000001</v>
      </c>
      <c r="Z2993" s="13">
        <v>14.198</v>
      </c>
      <c r="AA2993" s="13">
        <v>14.265000000000001</v>
      </c>
      <c r="AB2993" s="1">
        <v>1414</v>
      </c>
      <c r="AC2993" s="13">
        <v>17.032029999999999</v>
      </c>
      <c r="AD2993" s="13">
        <v>2.4168720000000001</v>
      </c>
      <c r="AE2993" s="1" t="s">
        <v>12654</v>
      </c>
      <c r="AF2993" s="1" t="s">
        <v>12658</v>
      </c>
    </row>
    <row r="2994" spans="1:32" x14ac:dyDescent="0.2">
      <c r="A2994" s="1" t="s">
        <v>7176</v>
      </c>
      <c r="B2994" s="10">
        <v>4993886</v>
      </c>
      <c r="C2994" s="1" t="s">
        <v>3073</v>
      </c>
      <c r="D2994" s="1" t="s">
        <v>172</v>
      </c>
      <c r="E2994" s="11">
        <v>18177071</v>
      </c>
      <c r="F2994" s="11">
        <v>-1450</v>
      </c>
      <c r="G2994" s="11">
        <v>-1407</v>
      </c>
      <c r="H2994" s="11">
        <v>133</v>
      </c>
      <c r="I2994" s="11">
        <v>438</v>
      </c>
      <c r="J2994" s="11">
        <v>189</v>
      </c>
      <c r="K2994" s="12" t="s">
        <v>2</v>
      </c>
      <c r="L2994" s="12" t="s">
        <v>2</v>
      </c>
      <c r="M2994" s="11">
        <v>39</v>
      </c>
      <c r="N2994" s="11">
        <v>-485</v>
      </c>
      <c r="O2994" s="11">
        <v>495</v>
      </c>
      <c r="P2994" s="11">
        <v>-664</v>
      </c>
      <c r="Q2994" s="11">
        <v>700</v>
      </c>
      <c r="R2994" s="11">
        <v>-386</v>
      </c>
      <c r="S2994" s="11">
        <v>-82</v>
      </c>
      <c r="T2994" s="11">
        <v>275</v>
      </c>
      <c r="U2994" s="11">
        <v>2194</v>
      </c>
      <c r="V2994" s="11">
        <v>-279</v>
      </c>
      <c r="W2994" s="13">
        <v>-16.661000000000001</v>
      </c>
      <c r="X2994" s="13">
        <v>-13.29</v>
      </c>
      <c r="Y2994" s="13">
        <v>0.28599999999999998</v>
      </c>
      <c r="Z2994" s="13">
        <v>15.266</v>
      </c>
      <c r="AA2994" s="13">
        <v>4.2080000000000002</v>
      </c>
      <c r="AB2994" s="1">
        <v>9475</v>
      </c>
      <c r="AC2994" s="13">
        <v>33.552210000000002</v>
      </c>
      <c r="AD2994" s="13">
        <v>0.58653699999999998</v>
      </c>
      <c r="AE2994" s="1" t="s">
        <v>12654</v>
      </c>
      <c r="AF2994" s="1" t="s">
        <v>12666</v>
      </c>
    </row>
    <row r="2995" spans="1:32" x14ac:dyDescent="0.2">
      <c r="A2995" s="1" t="s">
        <v>7177</v>
      </c>
      <c r="B2995" s="10">
        <v>4260421</v>
      </c>
      <c r="C2995" s="1" t="s">
        <v>3074</v>
      </c>
      <c r="D2995" s="1" t="s">
        <v>3</v>
      </c>
      <c r="E2995" s="11">
        <v>13744352</v>
      </c>
      <c r="F2995" s="11">
        <v>-5484</v>
      </c>
      <c r="G2995" s="11">
        <v>-4005</v>
      </c>
      <c r="H2995" s="11">
        <v>-776</v>
      </c>
      <c r="I2995" s="11">
        <v>3585</v>
      </c>
      <c r="J2995" s="11">
        <v>1665</v>
      </c>
      <c r="K2995" s="13">
        <v>5600</v>
      </c>
      <c r="L2995" s="13">
        <v>4000</v>
      </c>
      <c r="M2995" s="11">
        <v>-8144</v>
      </c>
      <c r="N2995" s="11">
        <v>4806</v>
      </c>
      <c r="O2995" s="11">
        <v>6061</v>
      </c>
      <c r="P2995" s="11">
        <v>8134</v>
      </c>
      <c r="Q2995" s="11">
        <v>-586</v>
      </c>
      <c r="R2995" s="11">
        <v>-3106</v>
      </c>
      <c r="S2995" s="11">
        <v>-1668</v>
      </c>
      <c r="T2995" s="11">
        <v>9706</v>
      </c>
      <c r="U2995" s="11">
        <v>-15236</v>
      </c>
      <c r="V2995" s="11">
        <v>-3659</v>
      </c>
      <c r="W2995" s="13">
        <v>-13.353</v>
      </c>
      <c r="X2995" s="13">
        <v>-2.8889999999999998</v>
      </c>
      <c r="Y2995" s="13">
        <v>6.1689999999999996</v>
      </c>
      <c r="Z2995" s="13">
        <v>3.3580000000000001</v>
      </c>
      <c r="AA2995" s="13">
        <v>-0.70899999999999996</v>
      </c>
      <c r="AB2995" s="1">
        <v>9601</v>
      </c>
      <c r="AC2995" s="13">
        <v>41.355530999999999</v>
      </c>
      <c r="AD2995" s="13">
        <v>1.6591089999999999</v>
      </c>
      <c r="AE2995" s="1" t="s">
        <v>12654</v>
      </c>
      <c r="AF2995" s="1" t="s">
        <v>12666</v>
      </c>
    </row>
    <row r="2996" spans="1:32" x14ac:dyDescent="0.2">
      <c r="A2996" s="1" t="s">
        <v>7178</v>
      </c>
      <c r="B2996" s="10">
        <v>4930137</v>
      </c>
      <c r="C2996" s="1" t="s">
        <v>3075</v>
      </c>
      <c r="D2996" s="1" t="s">
        <v>92</v>
      </c>
      <c r="E2996" s="11">
        <v>52563374</v>
      </c>
      <c r="F2996" s="11">
        <v>6025</v>
      </c>
      <c r="G2996" s="11">
        <v>8382</v>
      </c>
      <c r="H2996" s="11">
        <v>9826</v>
      </c>
      <c r="I2996" s="11">
        <v>10330</v>
      </c>
      <c r="J2996" s="11">
        <v>10330</v>
      </c>
      <c r="K2996" s="13">
        <v>8755</v>
      </c>
      <c r="L2996" s="13">
        <v>9812.5</v>
      </c>
      <c r="M2996" s="11">
        <v>5215</v>
      </c>
      <c r="N2996" s="11">
        <v>6027</v>
      </c>
      <c r="O2996" s="11">
        <v>6354</v>
      </c>
      <c r="P2996" s="11">
        <v>9719</v>
      </c>
      <c r="Q2996" s="11">
        <v>9719</v>
      </c>
      <c r="R2996" s="11">
        <v>-1354</v>
      </c>
      <c r="S2996" s="11">
        <v>-1845</v>
      </c>
      <c r="T2996" s="11">
        <v>-2350</v>
      </c>
      <c r="U2996" s="11">
        <v>-3275</v>
      </c>
      <c r="V2996" s="11">
        <v>-3275</v>
      </c>
      <c r="W2996" s="13">
        <v>25.802</v>
      </c>
      <c r="X2996" s="13">
        <v>29.056000000000001</v>
      </c>
      <c r="Y2996" s="13">
        <v>28.25</v>
      </c>
      <c r="Z2996" s="13">
        <v>26.027000000000001</v>
      </c>
      <c r="AA2996" s="13">
        <v>26.027000000000001</v>
      </c>
      <c r="AB2996" s="1">
        <v>7839</v>
      </c>
      <c r="AC2996" s="13">
        <v>13.916796</v>
      </c>
      <c r="AD2996" s="13">
        <v>2.9488639999999999</v>
      </c>
      <c r="AE2996" s="1" t="s">
        <v>12654</v>
      </c>
      <c r="AF2996" s="1" t="s">
        <v>12675</v>
      </c>
    </row>
    <row r="2997" spans="1:32" x14ac:dyDescent="0.2">
      <c r="A2997" s="1" t="s">
        <v>7179</v>
      </c>
      <c r="B2997" s="10">
        <v>6342065</v>
      </c>
      <c r="C2997" s="1" t="s">
        <v>3076</v>
      </c>
      <c r="D2997" s="1" t="s">
        <v>281</v>
      </c>
      <c r="E2997" s="11">
        <v>7727264</v>
      </c>
      <c r="F2997" s="11">
        <v>1114</v>
      </c>
      <c r="G2997" s="11">
        <v>176</v>
      </c>
      <c r="H2997" s="11">
        <v>154</v>
      </c>
      <c r="I2997" s="11">
        <v>761</v>
      </c>
      <c r="J2997" s="11">
        <v>749</v>
      </c>
      <c r="K2997" s="12" t="s">
        <v>2</v>
      </c>
      <c r="L2997" s="12" t="s">
        <v>2</v>
      </c>
      <c r="M2997" s="11">
        <v>-602</v>
      </c>
      <c r="N2997" s="11">
        <v>341</v>
      </c>
      <c r="O2997" s="11">
        <v>716</v>
      </c>
      <c r="P2997" s="11">
        <v>1421</v>
      </c>
      <c r="Q2997" s="11">
        <v>926</v>
      </c>
      <c r="R2997" s="11">
        <v>-145</v>
      </c>
      <c r="S2997" s="11">
        <v>-1765</v>
      </c>
      <c r="T2997" s="11">
        <v>-116</v>
      </c>
      <c r="U2997" s="11">
        <v>507</v>
      </c>
      <c r="V2997" s="11">
        <v>-987</v>
      </c>
      <c r="W2997" s="13">
        <v>18.173999999999999</v>
      </c>
      <c r="X2997" s="13">
        <v>1.4039999999999999</v>
      </c>
      <c r="Y2997" s="13">
        <v>-44.143999999999998</v>
      </c>
      <c r="Z2997" s="13">
        <v>30.562000000000001</v>
      </c>
      <c r="AA2997" s="13">
        <v>11.565</v>
      </c>
      <c r="AB2997" s="1">
        <v>9385</v>
      </c>
      <c r="AC2997" s="13">
        <v>8.9409159999999996</v>
      </c>
      <c r="AD2997" s="13">
        <v>1.0611759999999999</v>
      </c>
      <c r="AE2997" s="1" t="s">
        <v>12654</v>
      </c>
      <c r="AF2997" s="1" t="s">
        <v>12667</v>
      </c>
    </row>
    <row r="2998" spans="1:32" x14ac:dyDescent="0.2">
      <c r="A2998" s="1" t="s">
        <v>7180</v>
      </c>
      <c r="B2998" s="10">
        <v>4916513</v>
      </c>
      <c r="C2998" s="1" t="s">
        <v>3077</v>
      </c>
      <c r="D2998" s="1" t="s">
        <v>313</v>
      </c>
      <c r="E2998" s="11">
        <v>16573371</v>
      </c>
      <c r="F2998" s="11">
        <v>4183</v>
      </c>
      <c r="G2998" s="11">
        <v>3749</v>
      </c>
      <c r="H2998" s="11">
        <v>4035</v>
      </c>
      <c r="I2998" s="11">
        <v>4845</v>
      </c>
      <c r="J2998" s="11">
        <v>4845</v>
      </c>
      <c r="K2998" s="13">
        <v>4700</v>
      </c>
      <c r="L2998" s="13">
        <v>5300</v>
      </c>
      <c r="M2998" s="11">
        <v>6306</v>
      </c>
      <c r="N2998" s="11">
        <v>834</v>
      </c>
      <c r="O2998" s="11">
        <v>6327</v>
      </c>
      <c r="P2998" s="11">
        <v>3085</v>
      </c>
      <c r="Q2998" s="11">
        <v>3085</v>
      </c>
      <c r="R2998" s="11">
        <v>-4042</v>
      </c>
      <c r="S2998" s="11">
        <v>-1822</v>
      </c>
      <c r="T2998" s="11">
        <v>-1998</v>
      </c>
      <c r="U2998" s="11">
        <v>-2626</v>
      </c>
      <c r="V2998" s="11">
        <v>-2626</v>
      </c>
      <c r="W2998" s="13">
        <v>6.6479999999999997</v>
      </c>
      <c r="X2998" s="13">
        <v>6.0890000000000004</v>
      </c>
      <c r="Y2998" s="13">
        <v>5.6310000000000002</v>
      </c>
      <c r="Z2998" s="13">
        <v>6.1150000000000002</v>
      </c>
      <c r="AA2998" s="13">
        <v>6.1150000000000002</v>
      </c>
      <c r="AB2998" s="1">
        <v>8079</v>
      </c>
      <c r="AC2998" s="13">
        <v>21.723448999999999</v>
      </c>
      <c r="AD2998" s="13">
        <v>1.2074720000000001</v>
      </c>
      <c r="AE2998" s="1" t="s">
        <v>12654</v>
      </c>
      <c r="AF2998" s="1" t="s">
        <v>12672</v>
      </c>
    </row>
    <row r="2999" spans="1:32" x14ac:dyDescent="0.2">
      <c r="A2999" s="1" t="s">
        <v>7181</v>
      </c>
      <c r="B2999" s="10">
        <v>4993340</v>
      </c>
      <c r="C2999" s="1" t="s">
        <v>3078</v>
      </c>
      <c r="D2999" s="1" t="s">
        <v>53</v>
      </c>
      <c r="E2999" s="11">
        <v>3410873</v>
      </c>
      <c r="F2999" s="11">
        <v>158</v>
      </c>
      <c r="G2999" s="11">
        <v>302</v>
      </c>
      <c r="H2999" s="11">
        <v>489</v>
      </c>
      <c r="I2999" s="11">
        <v>440</v>
      </c>
      <c r="J2999" s="11">
        <v>559</v>
      </c>
      <c r="K2999" s="12" t="s">
        <v>2</v>
      </c>
      <c r="L2999" s="12" t="s">
        <v>2</v>
      </c>
      <c r="M2999" s="11">
        <v>324</v>
      </c>
      <c r="N2999" s="11">
        <v>-398</v>
      </c>
      <c r="O2999" s="11">
        <v>644</v>
      </c>
      <c r="P2999" s="11">
        <v>818</v>
      </c>
      <c r="Q2999" s="11">
        <v>-171</v>
      </c>
      <c r="R2999" s="11">
        <v>39</v>
      </c>
      <c r="S2999" s="11">
        <v>382</v>
      </c>
      <c r="T2999" s="11">
        <v>-30</v>
      </c>
      <c r="U2999" s="11">
        <v>-18</v>
      </c>
      <c r="V2999" s="11">
        <v>-21</v>
      </c>
      <c r="W2999" s="13">
        <v>3.004</v>
      </c>
      <c r="X2999" s="13">
        <v>7.9219999999999997</v>
      </c>
      <c r="Y2999" s="13">
        <v>6.7610000000000001</v>
      </c>
      <c r="Z2999" s="13">
        <v>6.3330000000000002</v>
      </c>
      <c r="AA2999" s="13">
        <v>6.1740000000000004</v>
      </c>
      <c r="AB2999" s="1">
        <v>3537</v>
      </c>
      <c r="AC2999" s="13">
        <v>10.567707</v>
      </c>
      <c r="AD2999" s="13">
        <v>0.56137199999999998</v>
      </c>
      <c r="AE2999" s="1" t="s">
        <v>12654</v>
      </c>
      <c r="AF2999" s="1" t="s">
        <v>12658</v>
      </c>
    </row>
    <row r="3000" spans="1:32" x14ac:dyDescent="0.2">
      <c r="A3000" s="1" t="s">
        <v>7182</v>
      </c>
      <c r="B3000" s="10">
        <v>4813105</v>
      </c>
      <c r="C3000" s="1" t="s">
        <v>3079</v>
      </c>
      <c r="D3000" s="1" t="s">
        <v>273</v>
      </c>
      <c r="E3000" s="11">
        <v>35559604</v>
      </c>
      <c r="F3000" s="11">
        <v>2301</v>
      </c>
      <c r="G3000" s="11">
        <v>3217</v>
      </c>
      <c r="H3000" s="11">
        <v>3825</v>
      </c>
      <c r="I3000" s="11">
        <v>4710</v>
      </c>
      <c r="J3000" s="11">
        <v>5393</v>
      </c>
      <c r="K3000" s="13">
        <v>5489</v>
      </c>
      <c r="L3000" s="13">
        <v>6323.3333300000004</v>
      </c>
      <c r="M3000" s="11">
        <v>2829</v>
      </c>
      <c r="N3000" s="11">
        <v>3736</v>
      </c>
      <c r="O3000" s="11">
        <v>3170</v>
      </c>
      <c r="P3000" s="11">
        <v>3089</v>
      </c>
      <c r="Q3000" s="11">
        <v>3447</v>
      </c>
      <c r="R3000" s="11">
        <v>-4081</v>
      </c>
      <c r="S3000" s="11">
        <v>-1288</v>
      </c>
      <c r="T3000" s="11">
        <v>-1290</v>
      </c>
      <c r="U3000" s="11">
        <v>-1295</v>
      </c>
      <c r="V3000" s="11">
        <v>-914</v>
      </c>
      <c r="W3000" s="13">
        <v>6.274</v>
      </c>
      <c r="X3000" s="13">
        <v>8.1280000000000001</v>
      </c>
      <c r="Y3000" s="13">
        <v>9.23</v>
      </c>
      <c r="Z3000" s="13">
        <v>9.5329999999999995</v>
      </c>
      <c r="AA3000" s="13">
        <v>10.276999999999999</v>
      </c>
      <c r="AB3000" s="1">
        <v>7979</v>
      </c>
      <c r="AC3000" s="13">
        <v>14.494458</v>
      </c>
      <c r="AD3000" s="13">
        <v>1.4783500000000001</v>
      </c>
      <c r="AE3000" s="1" t="s">
        <v>12654</v>
      </c>
      <c r="AF3000" s="1" t="s">
        <v>12671</v>
      </c>
    </row>
    <row r="3001" spans="1:32" x14ac:dyDescent="0.2">
      <c r="A3001" s="1" t="s">
        <v>7183</v>
      </c>
      <c r="B3001" s="10">
        <v>4251780</v>
      </c>
      <c r="C3001" s="1" t="s">
        <v>3080</v>
      </c>
      <c r="D3001" s="1" t="s">
        <v>20</v>
      </c>
      <c r="E3001" s="11">
        <v>15337673</v>
      </c>
      <c r="F3001" s="11">
        <v>231</v>
      </c>
      <c r="G3001" s="11">
        <v>255</v>
      </c>
      <c r="H3001" s="11">
        <v>204</v>
      </c>
      <c r="I3001" s="11">
        <v>52</v>
      </c>
      <c r="J3001" s="11">
        <v>17</v>
      </c>
      <c r="K3001" s="12" t="s">
        <v>2</v>
      </c>
      <c r="L3001" s="12" t="s">
        <v>2</v>
      </c>
      <c r="M3001" s="11">
        <v>388</v>
      </c>
      <c r="N3001" s="11">
        <v>174</v>
      </c>
      <c r="O3001" s="11">
        <v>83</v>
      </c>
      <c r="P3001" s="11">
        <v>219</v>
      </c>
      <c r="Q3001" s="11">
        <v>13</v>
      </c>
      <c r="R3001" s="11">
        <v>619</v>
      </c>
      <c r="S3001" s="11">
        <v>19</v>
      </c>
      <c r="T3001" s="11">
        <v>314</v>
      </c>
      <c r="U3001" s="11">
        <v>-63</v>
      </c>
      <c r="V3001" s="11">
        <v>-15</v>
      </c>
      <c r="W3001" s="13">
        <v>13.813000000000001</v>
      </c>
      <c r="X3001" s="13">
        <v>9.1679999999999993</v>
      </c>
      <c r="Y3001" s="13">
        <v>10.43</v>
      </c>
      <c r="Z3001" s="13">
        <v>-0.57399999999999995</v>
      </c>
      <c r="AA3001" s="13">
        <v>-2.7450000000000001</v>
      </c>
      <c r="AB3001" s="1">
        <v>9969</v>
      </c>
      <c r="AC3001" s="13">
        <v>50.454087000000001</v>
      </c>
      <c r="AD3001" s="13">
        <v>1.5910489999999999</v>
      </c>
      <c r="AE3001" s="1" t="s">
        <v>12654</v>
      </c>
      <c r="AF3001" s="1" t="s">
        <v>12661</v>
      </c>
    </row>
    <row r="3002" spans="1:32" x14ac:dyDescent="0.2">
      <c r="A3002" s="1" t="s">
        <v>7184</v>
      </c>
      <c r="B3002" s="10">
        <v>6333982</v>
      </c>
      <c r="C3002" s="1" t="s">
        <v>3081</v>
      </c>
      <c r="D3002" s="1" t="s">
        <v>36</v>
      </c>
      <c r="E3002" s="11">
        <v>10650595</v>
      </c>
      <c r="F3002" s="11">
        <v>367</v>
      </c>
      <c r="G3002" s="11">
        <v>300</v>
      </c>
      <c r="H3002" s="11">
        <v>601</v>
      </c>
      <c r="I3002" s="11">
        <v>504</v>
      </c>
      <c r="J3002" s="11">
        <v>346</v>
      </c>
      <c r="K3002" s="12" t="s">
        <v>2</v>
      </c>
      <c r="L3002" s="12" t="s">
        <v>2</v>
      </c>
      <c r="M3002" s="11">
        <v>816</v>
      </c>
      <c r="N3002" s="11">
        <v>518</v>
      </c>
      <c r="O3002" s="11">
        <v>625</v>
      </c>
      <c r="P3002" s="11">
        <v>825</v>
      </c>
      <c r="Q3002" s="11">
        <v>766</v>
      </c>
      <c r="R3002" s="11">
        <v>-240</v>
      </c>
      <c r="S3002" s="11">
        <v>-185</v>
      </c>
      <c r="T3002" s="11">
        <v>-281</v>
      </c>
      <c r="U3002" s="11">
        <v>-160</v>
      </c>
      <c r="V3002" s="11">
        <v>-135</v>
      </c>
      <c r="W3002" s="13">
        <v>5.2460000000000004</v>
      </c>
      <c r="X3002" s="13">
        <v>5.8010000000000002</v>
      </c>
      <c r="Y3002" s="13">
        <v>9.5660000000000007</v>
      </c>
      <c r="Z3002" s="13">
        <v>8.1359999999999992</v>
      </c>
      <c r="AA3002" s="13">
        <v>5.23</v>
      </c>
      <c r="AB3002" s="1">
        <v>4990</v>
      </c>
      <c r="AC3002" s="13">
        <v>10.856591999999999</v>
      </c>
      <c r="AD3002" s="13">
        <v>0.61092999999999997</v>
      </c>
      <c r="AE3002" s="1" t="s">
        <v>12654</v>
      </c>
      <c r="AF3002" s="1" t="s">
        <v>12667</v>
      </c>
    </row>
    <row r="3003" spans="1:32" x14ac:dyDescent="0.2">
      <c r="A3003" s="1" t="s">
        <v>7185</v>
      </c>
      <c r="B3003" s="10">
        <v>4997620</v>
      </c>
      <c r="C3003" s="1" t="s">
        <v>3082</v>
      </c>
      <c r="D3003" s="1" t="s">
        <v>39</v>
      </c>
      <c r="E3003" s="11">
        <v>75847526</v>
      </c>
      <c r="F3003" s="11">
        <v>595</v>
      </c>
      <c r="G3003" s="11">
        <v>-116</v>
      </c>
      <c r="H3003" s="11">
        <v>-21</v>
      </c>
      <c r="I3003" s="11">
        <v>-9</v>
      </c>
      <c r="J3003" s="11">
        <v>26</v>
      </c>
      <c r="K3003" s="12" t="s">
        <v>2</v>
      </c>
      <c r="L3003" s="12" t="s">
        <v>2</v>
      </c>
      <c r="M3003" s="11">
        <v>7411</v>
      </c>
      <c r="N3003" s="11">
        <v>826</v>
      </c>
      <c r="O3003" s="11">
        <v>9</v>
      </c>
      <c r="P3003" s="11">
        <v>-75</v>
      </c>
      <c r="Q3003" s="11">
        <v>-324</v>
      </c>
      <c r="R3003" s="11">
        <v>-357</v>
      </c>
      <c r="S3003" s="11">
        <v>432</v>
      </c>
      <c r="T3003" s="11">
        <v>30</v>
      </c>
      <c r="U3003" s="11">
        <v>-180</v>
      </c>
      <c r="V3003" s="11">
        <v>-58</v>
      </c>
      <c r="W3003" s="13">
        <v>-24.843</v>
      </c>
      <c r="X3003" s="13">
        <v>-31.821000000000002</v>
      </c>
      <c r="Y3003" s="13">
        <v>-9.6170000000000009</v>
      </c>
      <c r="Z3003" s="13">
        <v>-29.95</v>
      </c>
      <c r="AA3003" s="13">
        <v>-10.675000000000001</v>
      </c>
      <c r="AB3003" s="1">
        <v>5103</v>
      </c>
      <c r="AC3003" s="12" t="s">
        <v>4019</v>
      </c>
      <c r="AD3003" s="13">
        <v>2.0791819999999999</v>
      </c>
      <c r="AE3003" s="1" t="s">
        <v>12654</v>
      </c>
      <c r="AF3003" s="1" t="s">
        <v>12668</v>
      </c>
    </row>
    <row r="3004" spans="1:32" x14ac:dyDescent="0.2">
      <c r="A3004" s="1" t="s">
        <v>7186</v>
      </c>
      <c r="B3004" s="10">
        <v>6348301</v>
      </c>
      <c r="C3004" s="1" t="s">
        <v>3083</v>
      </c>
      <c r="D3004" s="1" t="s">
        <v>281</v>
      </c>
      <c r="E3004" s="11">
        <v>4390006</v>
      </c>
      <c r="F3004" s="11">
        <v>1170</v>
      </c>
      <c r="G3004" s="11">
        <v>1403</v>
      </c>
      <c r="H3004" s="11">
        <v>1116</v>
      </c>
      <c r="I3004" s="11">
        <v>1021</v>
      </c>
      <c r="J3004" s="11">
        <v>1378</v>
      </c>
      <c r="K3004" s="12" t="s">
        <v>2</v>
      </c>
      <c r="L3004" s="12" t="s">
        <v>2</v>
      </c>
      <c r="M3004" s="11">
        <v>1509</v>
      </c>
      <c r="N3004" s="11">
        <v>1839</v>
      </c>
      <c r="O3004" s="11">
        <v>773</v>
      </c>
      <c r="P3004" s="11">
        <v>992</v>
      </c>
      <c r="Q3004" s="11">
        <v>1974</v>
      </c>
      <c r="R3004" s="11">
        <v>-868</v>
      </c>
      <c r="S3004" s="11">
        <v>-1164</v>
      </c>
      <c r="T3004" s="11">
        <v>-773</v>
      </c>
      <c r="U3004" s="11">
        <v>-700</v>
      </c>
      <c r="V3004" s="11">
        <v>-2287</v>
      </c>
      <c r="W3004" s="13">
        <v>5.2729999999999997</v>
      </c>
      <c r="X3004" s="13">
        <v>5.9390000000000001</v>
      </c>
      <c r="Y3004" s="13">
        <v>4.8780000000000001</v>
      </c>
      <c r="Z3004" s="13">
        <v>4.08</v>
      </c>
      <c r="AA3004" s="13">
        <v>5.5949999999999998</v>
      </c>
      <c r="AB3004" s="1">
        <v>3954</v>
      </c>
      <c r="AC3004" s="13">
        <v>10.088822</v>
      </c>
      <c r="AD3004" s="13">
        <v>0.52008699999999997</v>
      </c>
      <c r="AE3004" s="1" t="s">
        <v>12654</v>
      </c>
      <c r="AF3004" s="1" t="s">
        <v>12667</v>
      </c>
    </row>
    <row r="3005" spans="1:32" x14ac:dyDescent="0.2">
      <c r="A3005" s="1" t="s">
        <v>7187</v>
      </c>
      <c r="B3005" s="10">
        <v>4238841</v>
      </c>
      <c r="C3005" s="1" t="s">
        <v>3084</v>
      </c>
      <c r="D3005" s="1" t="s">
        <v>90</v>
      </c>
      <c r="E3005" s="11">
        <v>32472182</v>
      </c>
      <c r="F3005" s="11">
        <v>7594</v>
      </c>
      <c r="G3005" s="11">
        <v>5565</v>
      </c>
      <c r="H3005" s="11">
        <v>4185</v>
      </c>
      <c r="I3005" s="11">
        <v>12998</v>
      </c>
      <c r="J3005" s="11">
        <v>11085</v>
      </c>
      <c r="K3005" s="12" t="s">
        <v>2</v>
      </c>
      <c r="L3005" s="12" t="s">
        <v>2</v>
      </c>
      <c r="M3005" s="11">
        <v>13769</v>
      </c>
      <c r="N3005" s="11">
        <v>1334</v>
      </c>
      <c r="O3005" s="11">
        <v>-2930</v>
      </c>
      <c r="P3005" s="11">
        <v>23751</v>
      </c>
      <c r="Q3005" s="11">
        <v>20274</v>
      </c>
      <c r="R3005" s="11">
        <v>-26376</v>
      </c>
      <c r="S3005" s="11">
        <v>-11729</v>
      </c>
      <c r="T3005" s="11">
        <v>-6155</v>
      </c>
      <c r="U3005" s="11">
        <v>-12401</v>
      </c>
      <c r="V3005" s="11">
        <v>-11385</v>
      </c>
      <c r="W3005" s="13">
        <v>10.608000000000001</v>
      </c>
      <c r="X3005" s="13">
        <v>3.8140000000000001</v>
      </c>
      <c r="Y3005" s="13">
        <v>6.9909999999999997</v>
      </c>
      <c r="Z3005" s="13">
        <v>10.077999999999999</v>
      </c>
      <c r="AA3005" s="13">
        <v>8.61</v>
      </c>
      <c r="AB3005" s="1">
        <v>2004</v>
      </c>
      <c r="AC3005" s="13">
        <v>9.9481999999999999</v>
      </c>
      <c r="AD3005" s="13">
        <v>0.68405800000000005</v>
      </c>
      <c r="AE3005" s="1" t="s">
        <v>12654</v>
      </c>
      <c r="AF3005" s="1" t="s">
        <v>12674</v>
      </c>
    </row>
    <row r="3006" spans="1:32" x14ac:dyDescent="0.2">
      <c r="A3006" s="1" t="s">
        <v>7188</v>
      </c>
      <c r="B3006" s="10">
        <v>4556652</v>
      </c>
      <c r="C3006" s="1" t="s">
        <v>3085</v>
      </c>
      <c r="D3006" s="1" t="s">
        <v>11</v>
      </c>
      <c r="E3006" s="11">
        <v>6165051</v>
      </c>
      <c r="F3006" s="11">
        <v>1406</v>
      </c>
      <c r="G3006" s="11">
        <v>1671</v>
      </c>
      <c r="H3006" s="11">
        <v>1018</v>
      </c>
      <c r="I3006" s="11">
        <v>196</v>
      </c>
      <c r="J3006" s="11">
        <v>793</v>
      </c>
      <c r="K3006" s="12" t="s">
        <v>2</v>
      </c>
      <c r="L3006" s="12" t="s">
        <v>2</v>
      </c>
      <c r="M3006" s="11">
        <v>2386</v>
      </c>
      <c r="N3006" s="11">
        <v>113</v>
      </c>
      <c r="O3006" s="11">
        <v>211</v>
      </c>
      <c r="P3006" s="11">
        <v>1080</v>
      </c>
      <c r="Q3006" s="11">
        <v>178</v>
      </c>
      <c r="R3006" s="11">
        <v>-389</v>
      </c>
      <c r="S3006" s="11">
        <v>-201</v>
      </c>
      <c r="T3006" s="11">
        <v>-169</v>
      </c>
      <c r="U3006" s="11">
        <v>-104</v>
      </c>
      <c r="V3006" s="11">
        <v>-332</v>
      </c>
      <c r="W3006" s="13">
        <v>10.532</v>
      </c>
      <c r="X3006" s="13">
        <v>11.775</v>
      </c>
      <c r="Y3006" s="13">
        <v>6.9020000000000001</v>
      </c>
      <c r="Z3006" s="13">
        <v>1.431</v>
      </c>
      <c r="AA3006" s="13">
        <v>4.8810000000000002</v>
      </c>
      <c r="AB3006" s="1">
        <v>6384</v>
      </c>
      <c r="AC3006" s="13">
        <v>14.393537</v>
      </c>
      <c r="AD3006" s="13">
        <v>0.80175799999999997</v>
      </c>
      <c r="AE3006" s="1" t="s">
        <v>12654</v>
      </c>
      <c r="AF3006" s="1" t="s">
        <v>12659</v>
      </c>
    </row>
    <row r="3007" spans="1:32" x14ac:dyDescent="0.2">
      <c r="A3007" s="1" t="s">
        <v>7189</v>
      </c>
      <c r="B3007" s="10">
        <v>4377450</v>
      </c>
      <c r="C3007" s="1" t="s">
        <v>3086</v>
      </c>
      <c r="D3007" s="1" t="s">
        <v>18</v>
      </c>
      <c r="E3007" s="11">
        <v>4331189</v>
      </c>
      <c r="F3007" s="11">
        <v>505</v>
      </c>
      <c r="G3007" s="11">
        <v>613</v>
      </c>
      <c r="H3007" s="11">
        <v>764</v>
      </c>
      <c r="I3007" s="11">
        <v>908</v>
      </c>
      <c r="J3007" s="11">
        <v>949</v>
      </c>
      <c r="K3007" s="12" t="s">
        <v>2</v>
      </c>
      <c r="L3007" s="12" t="s">
        <v>2</v>
      </c>
      <c r="M3007" s="11">
        <v>258</v>
      </c>
      <c r="N3007" s="11">
        <v>602</v>
      </c>
      <c r="O3007" s="11">
        <v>475</v>
      </c>
      <c r="P3007" s="11">
        <v>769</v>
      </c>
      <c r="Q3007" s="11">
        <v>624</v>
      </c>
      <c r="R3007" s="11">
        <v>-19</v>
      </c>
      <c r="S3007" s="11">
        <v>-33</v>
      </c>
      <c r="T3007" s="11">
        <v>-72</v>
      </c>
      <c r="U3007" s="11">
        <v>-7</v>
      </c>
      <c r="V3007" s="11">
        <v>-340</v>
      </c>
      <c r="W3007" s="13">
        <v>9.6440000000000001</v>
      </c>
      <c r="X3007" s="13">
        <v>10.87</v>
      </c>
      <c r="Y3007" s="13">
        <v>12.484999999999999</v>
      </c>
      <c r="Z3007" s="13">
        <v>14.13</v>
      </c>
      <c r="AA3007" s="13">
        <v>13.901999999999999</v>
      </c>
      <c r="AB3007" s="1">
        <v>4752</v>
      </c>
      <c r="AC3007" s="13">
        <v>9.1534220000000008</v>
      </c>
      <c r="AD3007" s="13">
        <v>1.2409250000000001</v>
      </c>
      <c r="AE3007" s="1" t="s">
        <v>12654</v>
      </c>
      <c r="AF3007" s="1" t="s">
        <v>12663</v>
      </c>
    </row>
    <row r="3008" spans="1:32" x14ac:dyDescent="0.2">
      <c r="A3008" s="1" t="s">
        <v>7190</v>
      </c>
      <c r="B3008" s="10">
        <v>4972626</v>
      </c>
      <c r="C3008" s="1" t="s">
        <v>3087</v>
      </c>
      <c r="D3008" s="1" t="s">
        <v>45</v>
      </c>
      <c r="E3008" s="11">
        <v>8572700</v>
      </c>
      <c r="F3008" s="11">
        <v>50</v>
      </c>
      <c r="G3008" s="11">
        <v>-521</v>
      </c>
      <c r="H3008" s="11">
        <v>-278</v>
      </c>
      <c r="I3008" s="11">
        <v>-164</v>
      </c>
      <c r="J3008" s="11">
        <v>-164</v>
      </c>
      <c r="K3008" s="12" t="s">
        <v>2</v>
      </c>
      <c r="L3008" s="12" t="s">
        <v>2</v>
      </c>
      <c r="M3008" s="11">
        <v>92</v>
      </c>
      <c r="N3008" s="11">
        <v>-806</v>
      </c>
      <c r="O3008" s="11">
        <v>-181</v>
      </c>
      <c r="P3008" s="11">
        <v>-672</v>
      </c>
      <c r="Q3008" s="11">
        <v>-672</v>
      </c>
      <c r="R3008" s="11">
        <v>-65</v>
      </c>
      <c r="S3008" s="11">
        <v>249</v>
      </c>
      <c r="T3008" s="11">
        <v>51</v>
      </c>
      <c r="U3008" s="11">
        <v>-193</v>
      </c>
      <c r="V3008" s="11">
        <v>-193</v>
      </c>
      <c r="W3008" s="13">
        <v>2.7130000000000001</v>
      </c>
      <c r="X3008" s="13">
        <v>-30.31</v>
      </c>
      <c r="Y3008" s="13">
        <v>-8.7230000000000008</v>
      </c>
      <c r="Z3008" s="13">
        <v>-56.530999999999999</v>
      </c>
      <c r="AA3008" s="13">
        <v>-56.530999999999999</v>
      </c>
      <c r="AB3008" s="1">
        <v>3909</v>
      </c>
      <c r="AC3008" s="13">
        <v>6.1617930000000003</v>
      </c>
      <c r="AD3008" s="13">
        <v>1.3423890000000001</v>
      </c>
      <c r="AE3008" s="1" t="s">
        <v>12654</v>
      </c>
      <c r="AF3008" s="1" t="s">
        <v>12663</v>
      </c>
    </row>
    <row r="3009" spans="1:32" x14ac:dyDescent="0.2">
      <c r="A3009" s="1" t="s">
        <v>7191</v>
      </c>
      <c r="B3009" s="10">
        <v>4912844</v>
      </c>
      <c r="C3009" s="1" t="s">
        <v>3088</v>
      </c>
      <c r="D3009" s="1" t="s">
        <v>115</v>
      </c>
      <c r="E3009" s="11">
        <v>6709681</v>
      </c>
      <c r="F3009" s="11">
        <v>379</v>
      </c>
      <c r="G3009" s="11">
        <v>440</v>
      </c>
      <c r="H3009" s="11">
        <v>404</v>
      </c>
      <c r="I3009" s="11">
        <v>218</v>
      </c>
      <c r="J3009" s="11">
        <v>387</v>
      </c>
      <c r="K3009" s="12" t="s">
        <v>2</v>
      </c>
      <c r="L3009" s="12" t="s">
        <v>2</v>
      </c>
      <c r="M3009" s="11">
        <v>313</v>
      </c>
      <c r="N3009" s="11">
        <v>905</v>
      </c>
      <c r="O3009" s="11">
        <v>604</v>
      </c>
      <c r="P3009" s="11">
        <v>-292</v>
      </c>
      <c r="Q3009" s="11">
        <v>471</v>
      </c>
      <c r="R3009" s="11">
        <v>123</v>
      </c>
      <c r="S3009" s="11">
        <v>410</v>
      </c>
      <c r="T3009" s="11">
        <v>191</v>
      </c>
      <c r="U3009" s="11">
        <v>-143</v>
      </c>
      <c r="V3009" s="11">
        <v>-674</v>
      </c>
      <c r="W3009" s="13">
        <v>3.2719999999999998</v>
      </c>
      <c r="X3009" s="13">
        <v>0.88500000000000001</v>
      </c>
      <c r="Y3009" s="13">
        <v>3.6219999999999999</v>
      </c>
      <c r="Z3009" s="13">
        <v>-9.4280000000000008</v>
      </c>
      <c r="AA3009" s="13">
        <v>6.7439999999999998</v>
      </c>
      <c r="AB3009" s="1">
        <v>4678</v>
      </c>
      <c r="AC3009" s="13">
        <v>10.152818999999999</v>
      </c>
      <c r="AD3009" s="13">
        <v>0.47596899999999998</v>
      </c>
      <c r="AE3009" s="1" t="s">
        <v>12654</v>
      </c>
      <c r="AF3009" s="1" t="s">
        <v>12661</v>
      </c>
    </row>
    <row r="3010" spans="1:32" x14ac:dyDescent="0.2">
      <c r="A3010" s="1" t="s">
        <v>7192</v>
      </c>
      <c r="B3010" s="10">
        <v>117776002</v>
      </c>
      <c r="C3010" s="1"/>
      <c r="D3010" s="1" t="s">
        <v>32</v>
      </c>
      <c r="E3010" s="11">
        <v>2299000</v>
      </c>
      <c r="F3010" s="12" t="s">
        <v>2</v>
      </c>
      <c r="G3010" s="11">
        <v>-4</v>
      </c>
      <c r="H3010" s="11">
        <v>8</v>
      </c>
      <c r="I3010" s="11">
        <v>6</v>
      </c>
      <c r="J3010" s="11">
        <v>1</v>
      </c>
      <c r="K3010" s="12" t="s">
        <v>2</v>
      </c>
      <c r="L3010" s="12" t="s">
        <v>2</v>
      </c>
      <c r="M3010" s="12" t="s">
        <v>2</v>
      </c>
      <c r="N3010" s="12" t="s">
        <v>2</v>
      </c>
      <c r="O3010" s="12" t="s">
        <v>2</v>
      </c>
      <c r="P3010" s="11">
        <v>20</v>
      </c>
      <c r="Q3010" s="11">
        <v>16</v>
      </c>
      <c r="R3010" s="12" t="s">
        <v>2</v>
      </c>
      <c r="S3010" s="12" t="s">
        <v>2</v>
      </c>
      <c r="T3010" s="12" t="s">
        <v>2</v>
      </c>
      <c r="U3010" s="11">
        <v>8</v>
      </c>
      <c r="V3010" s="11">
        <v>4</v>
      </c>
      <c r="W3010" s="12" t="s">
        <v>2</v>
      </c>
      <c r="X3010" s="12" t="s">
        <v>2</v>
      </c>
      <c r="Y3010" s="13">
        <v>3.206</v>
      </c>
      <c r="Z3010" s="13">
        <v>3.1070000000000002</v>
      </c>
      <c r="AA3010" s="13">
        <v>2.2770000000000001</v>
      </c>
      <c r="AB3010" s="1" t="s">
        <v>7193</v>
      </c>
      <c r="AC3010" s="13">
        <v>61.302681999999997</v>
      </c>
      <c r="AD3010" s="12" t="s">
        <v>2</v>
      </c>
      <c r="AE3010" s="1" t="s">
        <v>12654</v>
      </c>
      <c r="AF3010" s="1" t="s">
        <v>12666</v>
      </c>
    </row>
    <row r="3011" spans="1:32" x14ac:dyDescent="0.2">
      <c r="A3011" s="1" t="s">
        <v>7194</v>
      </c>
      <c r="B3011" s="10">
        <v>8103892</v>
      </c>
      <c r="C3011" s="1"/>
      <c r="D3011" s="1" t="s">
        <v>41</v>
      </c>
      <c r="E3011" s="11">
        <v>3000000</v>
      </c>
      <c r="F3011" s="12" t="s">
        <v>2</v>
      </c>
      <c r="G3011" s="11">
        <v>255</v>
      </c>
      <c r="H3011" s="11">
        <v>166</v>
      </c>
      <c r="I3011" s="11">
        <v>207</v>
      </c>
      <c r="J3011" s="11">
        <v>207</v>
      </c>
      <c r="K3011" s="12" t="s">
        <v>2</v>
      </c>
      <c r="L3011" s="12" t="s">
        <v>2</v>
      </c>
      <c r="M3011" s="12" t="s">
        <v>2</v>
      </c>
      <c r="N3011" s="12" t="s">
        <v>2</v>
      </c>
      <c r="O3011" s="12" t="s">
        <v>2</v>
      </c>
      <c r="P3011" s="11">
        <v>228</v>
      </c>
      <c r="Q3011" s="11">
        <v>228</v>
      </c>
      <c r="R3011" s="12" t="s">
        <v>2</v>
      </c>
      <c r="S3011" s="12" t="s">
        <v>2</v>
      </c>
      <c r="T3011" s="12" t="s">
        <v>2</v>
      </c>
      <c r="U3011" s="11">
        <v>-272</v>
      </c>
      <c r="V3011" s="11">
        <v>-272</v>
      </c>
      <c r="W3011" s="12" t="s">
        <v>2</v>
      </c>
      <c r="X3011" s="12" t="s">
        <v>2</v>
      </c>
      <c r="Y3011" s="13">
        <v>24.756</v>
      </c>
      <c r="Z3011" s="13">
        <v>29.451000000000001</v>
      </c>
      <c r="AA3011" s="13">
        <v>29.451000000000001</v>
      </c>
      <c r="AB3011" s="1" t="s">
        <v>7195</v>
      </c>
      <c r="AC3011" s="13">
        <v>16.276899</v>
      </c>
      <c r="AD3011" s="12" t="s">
        <v>2</v>
      </c>
      <c r="AE3011" s="1" t="s">
        <v>12654</v>
      </c>
      <c r="AF3011" s="1" t="s">
        <v>12663</v>
      </c>
    </row>
    <row r="3012" spans="1:32" x14ac:dyDescent="0.2">
      <c r="A3012" s="1" t="s">
        <v>7196</v>
      </c>
      <c r="B3012" s="10">
        <v>5452241</v>
      </c>
      <c r="C3012" s="1" t="s">
        <v>3089</v>
      </c>
      <c r="D3012" s="1" t="s">
        <v>41</v>
      </c>
      <c r="E3012" s="11">
        <v>5679610</v>
      </c>
      <c r="F3012" s="12" t="s">
        <v>2</v>
      </c>
      <c r="G3012" s="11">
        <v>379</v>
      </c>
      <c r="H3012" s="11">
        <v>392</v>
      </c>
      <c r="I3012" s="11">
        <v>355</v>
      </c>
      <c r="J3012" s="11">
        <v>584</v>
      </c>
      <c r="K3012" s="12" t="s">
        <v>2</v>
      </c>
      <c r="L3012" s="12" t="s">
        <v>2</v>
      </c>
      <c r="M3012" s="12" t="s">
        <v>2</v>
      </c>
      <c r="N3012" s="11">
        <v>484</v>
      </c>
      <c r="O3012" s="11">
        <v>235</v>
      </c>
      <c r="P3012" s="11">
        <v>514</v>
      </c>
      <c r="Q3012" s="11">
        <v>526</v>
      </c>
      <c r="R3012" s="12" t="s">
        <v>2</v>
      </c>
      <c r="S3012" s="11">
        <v>-107</v>
      </c>
      <c r="T3012" s="11">
        <v>-500</v>
      </c>
      <c r="U3012" s="11">
        <v>271</v>
      </c>
      <c r="V3012" s="11">
        <v>-567</v>
      </c>
      <c r="W3012" s="12" t="s">
        <v>2</v>
      </c>
      <c r="X3012" s="12" t="s">
        <v>2</v>
      </c>
      <c r="Y3012" s="13">
        <v>16.704000000000001</v>
      </c>
      <c r="Z3012" s="13">
        <v>12.08</v>
      </c>
      <c r="AA3012" s="13">
        <v>21.286000000000001</v>
      </c>
      <c r="AB3012" s="1">
        <v>4386</v>
      </c>
      <c r="AC3012" s="13">
        <v>9.7008279999999996</v>
      </c>
      <c r="AD3012" s="13">
        <v>1.7832749999999999</v>
      </c>
      <c r="AE3012" s="1" t="s">
        <v>12654</v>
      </c>
      <c r="AF3012" s="1" t="s">
        <v>12663</v>
      </c>
    </row>
    <row r="3013" spans="1:32" x14ac:dyDescent="0.2">
      <c r="A3013" s="1" t="s">
        <v>7197</v>
      </c>
      <c r="B3013" s="10">
        <v>4308749</v>
      </c>
      <c r="C3013" s="1" t="s">
        <v>3090</v>
      </c>
      <c r="D3013" s="1" t="s">
        <v>11</v>
      </c>
      <c r="E3013" s="11">
        <v>7082178</v>
      </c>
      <c r="F3013" s="11">
        <v>983</v>
      </c>
      <c r="G3013" s="11">
        <v>1438</v>
      </c>
      <c r="H3013" s="11">
        <v>1504</v>
      </c>
      <c r="I3013" s="11">
        <v>1179</v>
      </c>
      <c r="J3013" s="11">
        <v>1131</v>
      </c>
      <c r="K3013" s="13">
        <v>1220</v>
      </c>
      <c r="L3013" s="12" t="s">
        <v>2</v>
      </c>
      <c r="M3013" s="11">
        <v>1577</v>
      </c>
      <c r="N3013" s="11">
        <v>942</v>
      </c>
      <c r="O3013" s="11">
        <v>982</v>
      </c>
      <c r="P3013" s="11">
        <v>1410</v>
      </c>
      <c r="Q3013" s="11">
        <v>379</v>
      </c>
      <c r="R3013" s="11">
        <v>-1486</v>
      </c>
      <c r="S3013" s="11">
        <v>-708</v>
      </c>
      <c r="T3013" s="11">
        <v>182</v>
      </c>
      <c r="U3013" s="11">
        <v>-1458</v>
      </c>
      <c r="V3013" s="11">
        <v>-418</v>
      </c>
      <c r="W3013" s="13">
        <v>6.1559999999999997</v>
      </c>
      <c r="X3013" s="13">
        <v>8.1660000000000004</v>
      </c>
      <c r="Y3013" s="13">
        <v>9.5860000000000003</v>
      </c>
      <c r="Z3013" s="13">
        <v>4.1050000000000004</v>
      </c>
      <c r="AA3013" s="13">
        <v>5.6950000000000003</v>
      </c>
      <c r="AB3013" s="1">
        <v>7713</v>
      </c>
      <c r="AC3013" s="13">
        <v>11.246437</v>
      </c>
      <c r="AD3013" s="13">
        <v>0.60658400000000001</v>
      </c>
      <c r="AE3013" s="1" t="s">
        <v>12654</v>
      </c>
      <c r="AF3013" s="1" t="s">
        <v>12659</v>
      </c>
    </row>
    <row r="3014" spans="1:32" x14ac:dyDescent="0.2">
      <c r="A3014" s="1" t="s">
        <v>7198</v>
      </c>
      <c r="B3014" s="10">
        <v>4996755</v>
      </c>
      <c r="C3014" s="1" t="s">
        <v>3091</v>
      </c>
      <c r="D3014" s="1" t="s">
        <v>28</v>
      </c>
      <c r="E3014" s="11">
        <v>83106653</v>
      </c>
      <c r="F3014" s="11">
        <v>1748</v>
      </c>
      <c r="G3014" s="11">
        <v>2760</v>
      </c>
      <c r="H3014" s="11">
        <v>3236</v>
      </c>
      <c r="I3014" s="11">
        <v>4233</v>
      </c>
      <c r="J3014" s="11">
        <v>5639</v>
      </c>
      <c r="K3014" s="13">
        <v>7000</v>
      </c>
      <c r="L3014" s="13">
        <v>8305.6666700000005</v>
      </c>
      <c r="M3014" s="11">
        <v>1598</v>
      </c>
      <c r="N3014" s="11">
        <v>2506</v>
      </c>
      <c r="O3014" s="11">
        <v>2085</v>
      </c>
      <c r="P3014" s="11">
        <v>3119</v>
      </c>
      <c r="Q3014" s="11">
        <v>5390</v>
      </c>
      <c r="R3014" s="11">
        <v>285</v>
      </c>
      <c r="S3014" s="11">
        <v>-546</v>
      </c>
      <c r="T3014" s="11">
        <v>-4</v>
      </c>
      <c r="U3014" s="11">
        <v>-1035</v>
      </c>
      <c r="V3014" s="11">
        <v>-1542</v>
      </c>
      <c r="W3014" s="13">
        <v>23.052</v>
      </c>
      <c r="X3014" s="13">
        <v>21.111000000000001</v>
      </c>
      <c r="Y3014" s="13">
        <v>20.812999999999999</v>
      </c>
      <c r="Z3014" s="13">
        <v>26.856000000000002</v>
      </c>
      <c r="AA3014" s="13">
        <v>31.998999999999999</v>
      </c>
      <c r="AB3014" s="1">
        <v>6088</v>
      </c>
      <c r="AC3014" s="13">
        <v>13.982373000000001</v>
      </c>
      <c r="AD3014" s="13">
        <v>4.2049219999999998</v>
      </c>
      <c r="AE3014" s="1" t="s">
        <v>12654</v>
      </c>
      <c r="AF3014" s="1" t="s">
        <v>12664</v>
      </c>
    </row>
    <row r="3015" spans="1:32" x14ac:dyDescent="0.2">
      <c r="A3015" s="1" t="s">
        <v>7199</v>
      </c>
      <c r="B3015" s="10">
        <v>9168908</v>
      </c>
      <c r="C3015" s="1" t="s">
        <v>3092</v>
      </c>
      <c r="D3015" s="1" t="s">
        <v>3093</v>
      </c>
      <c r="E3015" s="11">
        <v>12789784</v>
      </c>
      <c r="F3015" s="11">
        <v>-597</v>
      </c>
      <c r="G3015" s="11">
        <v>-378</v>
      </c>
      <c r="H3015" s="11">
        <v>-110</v>
      </c>
      <c r="I3015" s="11">
        <v>102</v>
      </c>
      <c r="J3015" s="11">
        <v>200</v>
      </c>
      <c r="K3015" s="12" t="s">
        <v>2</v>
      </c>
      <c r="L3015" s="12" t="s">
        <v>2</v>
      </c>
      <c r="M3015" s="11">
        <v>-601</v>
      </c>
      <c r="N3015" s="11">
        <v>-360</v>
      </c>
      <c r="O3015" s="11">
        <v>-184</v>
      </c>
      <c r="P3015" s="11">
        <v>49</v>
      </c>
      <c r="Q3015" s="11">
        <v>316</v>
      </c>
      <c r="R3015" s="11">
        <v>-360</v>
      </c>
      <c r="S3015" s="11">
        <v>202</v>
      </c>
      <c r="T3015" s="11">
        <v>-1</v>
      </c>
      <c r="U3015" s="11">
        <v>-26</v>
      </c>
      <c r="V3015" s="11">
        <v>-16</v>
      </c>
      <c r="W3015" s="13">
        <v>-67.438999999999993</v>
      </c>
      <c r="X3015" s="13">
        <v>-20.443000000000001</v>
      </c>
      <c r="Y3015" s="13">
        <v>-8.9339999999999993</v>
      </c>
      <c r="Z3015" s="13">
        <v>8.6460000000000008</v>
      </c>
      <c r="AA3015" s="13">
        <v>15.352</v>
      </c>
      <c r="AB3015" s="1">
        <v>3996</v>
      </c>
      <c r="AC3015" s="13">
        <v>23.676065000000001</v>
      </c>
      <c r="AD3015" s="13">
        <v>2.0383909999999998</v>
      </c>
      <c r="AE3015" s="1" t="s">
        <v>12654</v>
      </c>
      <c r="AF3015" s="1" t="s">
        <v>12663</v>
      </c>
    </row>
    <row r="3016" spans="1:32" x14ac:dyDescent="0.2">
      <c r="A3016" s="1" t="s">
        <v>7200</v>
      </c>
      <c r="B3016" s="10">
        <v>4554463</v>
      </c>
      <c r="C3016" s="1" t="s">
        <v>3094</v>
      </c>
      <c r="D3016" s="1" t="s">
        <v>122</v>
      </c>
      <c r="E3016" s="11">
        <v>47117780</v>
      </c>
      <c r="F3016" s="11">
        <v>4956</v>
      </c>
      <c r="G3016" s="11">
        <v>8930</v>
      </c>
      <c r="H3016" s="11">
        <v>12256</v>
      </c>
      <c r="I3016" s="11">
        <v>8561</v>
      </c>
      <c r="J3016" s="11">
        <v>8561</v>
      </c>
      <c r="K3016" s="13">
        <v>10000</v>
      </c>
      <c r="L3016" s="13">
        <v>11000</v>
      </c>
      <c r="M3016" s="11">
        <v>-8106</v>
      </c>
      <c r="N3016" s="11">
        <v>5567</v>
      </c>
      <c r="O3016" s="11">
        <v>19796</v>
      </c>
      <c r="P3016" s="11">
        <v>23097</v>
      </c>
      <c r="Q3016" s="11">
        <v>23097</v>
      </c>
      <c r="R3016" s="11">
        <v>-7765</v>
      </c>
      <c r="S3016" s="11">
        <v>-8892</v>
      </c>
      <c r="T3016" s="11">
        <v>-10392</v>
      </c>
      <c r="U3016" s="11">
        <v>-9088</v>
      </c>
      <c r="V3016" s="11">
        <v>-9088</v>
      </c>
      <c r="W3016" s="13">
        <v>7.4379999999999997</v>
      </c>
      <c r="X3016" s="13">
        <v>6.5810000000000004</v>
      </c>
      <c r="Y3016" s="13">
        <v>9.8019999999999996</v>
      </c>
      <c r="Z3016" s="13">
        <v>3.8969999999999998</v>
      </c>
      <c r="AA3016" s="13">
        <v>3.8969999999999998</v>
      </c>
      <c r="AB3016" s="1">
        <v>7613</v>
      </c>
      <c r="AC3016" s="13">
        <v>13.518846</v>
      </c>
      <c r="AD3016" s="13">
        <v>0.638181</v>
      </c>
      <c r="AE3016" s="1" t="s">
        <v>12654</v>
      </c>
      <c r="AF3016" s="1" t="s">
        <v>12659</v>
      </c>
    </row>
    <row r="3017" spans="1:32" x14ac:dyDescent="0.2">
      <c r="A3017" s="1" t="s">
        <v>7201</v>
      </c>
      <c r="B3017" s="10">
        <v>4970874</v>
      </c>
      <c r="C3017" s="1" t="s">
        <v>3095</v>
      </c>
      <c r="D3017" s="1" t="s">
        <v>76</v>
      </c>
      <c r="E3017" s="11">
        <v>2744978</v>
      </c>
      <c r="F3017" s="11">
        <v>-96</v>
      </c>
      <c r="G3017" s="11">
        <v>382</v>
      </c>
      <c r="H3017" s="11">
        <v>239</v>
      </c>
      <c r="I3017" s="11">
        <v>144</v>
      </c>
      <c r="J3017" s="11">
        <v>144</v>
      </c>
      <c r="K3017" s="12" t="s">
        <v>2</v>
      </c>
      <c r="L3017" s="12" t="s">
        <v>2</v>
      </c>
      <c r="M3017" s="11">
        <v>107</v>
      </c>
      <c r="N3017" s="11">
        <v>566</v>
      </c>
      <c r="O3017" s="11">
        <v>121</v>
      </c>
      <c r="P3017" s="11">
        <v>92</v>
      </c>
      <c r="Q3017" s="11">
        <v>92</v>
      </c>
      <c r="R3017" s="11">
        <v>-125</v>
      </c>
      <c r="S3017" s="11">
        <v>-8</v>
      </c>
      <c r="T3017" s="11">
        <v>-8</v>
      </c>
      <c r="U3017" s="11">
        <v>-82</v>
      </c>
      <c r="V3017" s="11">
        <v>-82</v>
      </c>
      <c r="W3017" s="13">
        <v>-7.1859999999999999</v>
      </c>
      <c r="X3017" s="13">
        <v>16.585000000000001</v>
      </c>
      <c r="Y3017" s="13">
        <v>11.564</v>
      </c>
      <c r="Z3017" s="13">
        <v>4.9770000000000003</v>
      </c>
      <c r="AA3017" s="13">
        <v>4.9770000000000003</v>
      </c>
      <c r="AB3017" s="1">
        <v>3907</v>
      </c>
      <c r="AC3017" s="13">
        <v>28.393307</v>
      </c>
      <c r="AD3017" s="13">
        <v>1.3874839999999999</v>
      </c>
      <c r="AE3017" s="1" t="s">
        <v>12654</v>
      </c>
      <c r="AF3017" s="1" t="s">
        <v>12666</v>
      </c>
    </row>
    <row r="3018" spans="1:32" x14ac:dyDescent="0.2">
      <c r="A3018" s="1" t="s">
        <v>7202</v>
      </c>
      <c r="B3018" s="10">
        <v>4966193</v>
      </c>
      <c r="C3018" s="1" t="s">
        <v>3096</v>
      </c>
      <c r="D3018" s="1" t="s">
        <v>18</v>
      </c>
      <c r="E3018" s="11">
        <v>2976900</v>
      </c>
      <c r="F3018" s="11">
        <v>218</v>
      </c>
      <c r="G3018" s="11">
        <v>100</v>
      </c>
      <c r="H3018" s="12" t="s">
        <v>2</v>
      </c>
      <c r="I3018" s="12" t="s">
        <v>2</v>
      </c>
      <c r="J3018" s="11">
        <v>100</v>
      </c>
      <c r="K3018" s="12" t="s">
        <v>2</v>
      </c>
      <c r="L3018" s="12" t="s">
        <v>2</v>
      </c>
      <c r="M3018" s="11">
        <v>13</v>
      </c>
      <c r="N3018" s="11">
        <v>95</v>
      </c>
      <c r="O3018" s="12" t="s">
        <v>2</v>
      </c>
      <c r="P3018" s="12" t="s">
        <v>2</v>
      </c>
      <c r="Q3018" s="11">
        <v>95</v>
      </c>
      <c r="R3018" s="11">
        <v>31</v>
      </c>
      <c r="S3018" s="11">
        <v>-14</v>
      </c>
      <c r="T3018" s="12" t="s">
        <v>2</v>
      </c>
      <c r="U3018" s="12" t="s">
        <v>2</v>
      </c>
      <c r="V3018" s="11">
        <v>-14</v>
      </c>
      <c r="W3018" s="13">
        <v>18.222999999999999</v>
      </c>
      <c r="X3018" s="13">
        <v>0.73399999999999999</v>
      </c>
      <c r="Y3018" s="12" t="s">
        <v>2</v>
      </c>
      <c r="Z3018" s="12" t="s">
        <v>2</v>
      </c>
      <c r="AA3018" s="13">
        <v>0.73399999999999999</v>
      </c>
      <c r="AB3018" s="1">
        <v>3961</v>
      </c>
      <c r="AC3018" s="13">
        <v>200.13188299999999</v>
      </c>
      <c r="AD3018" s="13">
        <v>1.4558690000000001</v>
      </c>
      <c r="AE3018" s="1" t="s">
        <v>12654</v>
      </c>
      <c r="AF3018" s="1" t="s">
        <v>12663</v>
      </c>
    </row>
    <row r="3019" spans="1:32" x14ac:dyDescent="0.2">
      <c r="A3019" s="1" t="s">
        <v>7203</v>
      </c>
      <c r="B3019" s="10">
        <v>8063929</v>
      </c>
      <c r="C3019" s="1" t="s">
        <v>3097</v>
      </c>
      <c r="D3019" s="1" t="s">
        <v>20</v>
      </c>
      <c r="E3019" s="11">
        <v>10907178</v>
      </c>
      <c r="F3019" s="11">
        <v>834</v>
      </c>
      <c r="G3019" s="11">
        <v>540</v>
      </c>
      <c r="H3019" s="11">
        <v>654</v>
      </c>
      <c r="I3019" s="11">
        <v>756</v>
      </c>
      <c r="J3019" s="11">
        <v>828</v>
      </c>
      <c r="K3019" s="13">
        <v>1050</v>
      </c>
      <c r="L3019" s="13">
        <v>1200</v>
      </c>
      <c r="M3019" s="11">
        <v>369</v>
      </c>
      <c r="N3019" s="11">
        <v>1209</v>
      </c>
      <c r="O3019" s="11">
        <v>1201</v>
      </c>
      <c r="P3019" s="11">
        <v>1315</v>
      </c>
      <c r="Q3019" s="11">
        <v>1519</v>
      </c>
      <c r="R3019" s="11">
        <v>-2689</v>
      </c>
      <c r="S3019" s="11">
        <v>-1470</v>
      </c>
      <c r="T3019" s="11">
        <v>-937</v>
      </c>
      <c r="U3019" s="11">
        <v>-1157</v>
      </c>
      <c r="V3019" s="11">
        <v>-1000</v>
      </c>
      <c r="W3019" s="13">
        <v>11.755000000000001</v>
      </c>
      <c r="X3019" s="13">
        <v>7.84</v>
      </c>
      <c r="Y3019" s="13">
        <v>10.731</v>
      </c>
      <c r="Z3019" s="13">
        <v>10.827</v>
      </c>
      <c r="AA3019" s="13">
        <v>10.481999999999999</v>
      </c>
      <c r="AB3019" s="1">
        <v>9262</v>
      </c>
      <c r="AC3019" s="13">
        <v>13.511831000000001</v>
      </c>
      <c r="AD3019" s="13">
        <v>1.3579220000000001</v>
      </c>
      <c r="AE3019" s="1" t="s">
        <v>12654</v>
      </c>
      <c r="AF3019" s="1" t="s">
        <v>12661</v>
      </c>
    </row>
    <row r="3020" spans="1:32" x14ac:dyDescent="0.2">
      <c r="A3020" s="1" t="s">
        <v>7204</v>
      </c>
      <c r="B3020" s="10">
        <v>5803401</v>
      </c>
      <c r="C3020" s="1" t="s">
        <v>3098</v>
      </c>
      <c r="D3020" s="1" t="s">
        <v>95</v>
      </c>
      <c r="E3020" s="11">
        <v>43760000</v>
      </c>
      <c r="F3020" s="11">
        <v>6320</v>
      </c>
      <c r="G3020" s="11">
        <v>3155</v>
      </c>
      <c r="H3020" s="11">
        <v>4095</v>
      </c>
      <c r="I3020" s="11">
        <v>8673</v>
      </c>
      <c r="J3020" s="11">
        <v>9338</v>
      </c>
      <c r="K3020" s="12" t="s">
        <v>2</v>
      </c>
      <c r="L3020" s="12" t="s">
        <v>2</v>
      </c>
      <c r="M3020" s="11">
        <v>4791</v>
      </c>
      <c r="N3020" s="11">
        <v>1139</v>
      </c>
      <c r="O3020" s="11">
        <v>3485</v>
      </c>
      <c r="P3020" s="11">
        <v>7517</v>
      </c>
      <c r="Q3020" s="11">
        <v>7462</v>
      </c>
      <c r="R3020" s="11">
        <v>300</v>
      </c>
      <c r="S3020" s="11">
        <v>82</v>
      </c>
      <c r="T3020" s="11">
        <v>-1254</v>
      </c>
      <c r="U3020" s="11">
        <v>1197</v>
      </c>
      <c r="V3020" s="11">
        <v>-18</v>
      </c>
      <c r="W3020" s="13">
        <v>63.365000000000002</v>
      </c>
      <c r="X3020" s="13">
        <v>26.190999999999999</v>
      </c>
      <c r="Y3020" s="13">
        <v>34.417999999999999</v>
      </c>
      <c r="Z3020" s="13">
        <v>62.802</v>
      </c>
      <c r="AA3020" s="13">
        <v>50.768999999999998</v>
      </c>
      <c r="AB3020" s="1">
        <v>7176</v>
      </c>
      <c r="AC3020" s="13">
        <v>2.5922230000000002</v>
      </c>
      <c r="AD3020" s="12" t="s">
        <v>2</v>
      </c>
      <c r="AE3020" s="1" t="s">
        <v>12654</v>
      </c>
      <c r="AF3020" s="1" t="s">
        <v>12668</v>
      </c>
    </row>
    <row r="3021" spans="1:32" x14ac:dyDescent="0.2">
      <c r="A3021" s="1" t="s">
        <v>7205</v>
      </c>
      <c r="B3021" s="10">
        <v>4427466</v>
      </c>
      <c r="C3021" s="1" t="s">
        <v>3099</v>
      </c>
      <c r="D3021" s="1" t="s">
        <v>41</v>
      </c>
      <c r="E3021" s="11">
        <v>56976355</v>
      </c>
      <c r="F3021" s="11">
        <v>4510</v>
      </c>
      <c r="G3021" s="11">
        <v>6290</v>
      </c>
      <c r="H3021" s="11">
        <v>7338</v>
      </c>
      <c r="I3021" s="11">
        <v>8903</v>
      </c>
      <c r="J3021" s="11">
        <v>10899</v>
      </c>
      <c r="K3021" s="13">
        <v>14085</v>
      </c>
      <c r="L3021" s="13">
        <v>16059.4</v>
      </c>
      <c r="M3021" s="12" t="s">
        <v>2</v>
      </c>
      <c r="N3021" s="11">
        <v>7561</v>
      </c>
      <c r="O3021" s="11">
        <v>3733</v>
      </c>
      <c r="P3021" s="11">
        <v>8329</v>
      </c>
      <c r="Q3021" s="11">
        <v>9746</v>
      </c>
      <c r="R3021" s="12" t="s">
        <v>2</v>
      </c>
      <c r="S3021" s="11">
        <v>-328</v>
      </c>
      <c r="T3021" s="11">
        <v>-1441</v>
      </c>
      <c r="U3021" s="11">
        <v>-3673</v>
      </c>
      <c r="V3021" s="11">
        <v>534</v>
      </c>
      <c r="W3021" s="13">
        <v>9.7919999999999998</v>
      </c>
      <c r="X3021" s="13">
        <v>12.228999999999999</v>
      </c>
      <c r="Y3021" s="13">
        <v>13.704000000000001</v>
      </c>
      <c r="Z3021" s="13">
        <v>13.907999999999999</v>
      </c>
      <c r="AA3021" s="13">
        <v>16.227</v>
      </c>
      <c r="AB3021" s="1">
        <v>4373</v>
      </c>
      <c r="AC3021" s="13">
        <v>24.327368</v>
      </c>
      <c r="AD3021" s="13">
        <v>4.6422889999999999</v>
      </c>
      <c r="AE3021" s="1" t="s">
        <v>12654</v>
      </c>
      <c r="AF3021" s="1" t="s">
        <v>12663</v>
      </c>
    </row>
    <row r="3022" spans="1:32" x14ac:dyDescent="0.2">
      <c r="A3022" s="1" t="s">
        <v>7206</v>
      </c>
      <c r="B3022" s="10">
        <v>4976771</v>
      </c>
      <c r="C3022" s="1" t="s">
        <v>3100</v>
      </c>
      <c r="D3022" s="1" t="s">
        <v>432</v>
      </c>
      <c r="E3022" s="11">
        <v>10878080</v>
      </c>
      <c r="F3022" s="11">
        <v>2662</v>
      </c>
      <c r="G3022" s="11">
        <v>2462</v>
      </c>
      <c r="H3022" s="11">
        <v>896</v>
      </c>
      <c r="I3022" s="11">
        <v>-772</v>
      </c>
      <c r="J3022" s="11">
        <v>4010</v>
      </c>
      <c r="K3022" s="12" t="s">
        <v>2</v>
      </c>
      <c r="L3022" s="12" t="s">
        <v>2</v>
      </c>
      <c r="M3022" s="11">
        <v>7947</v>
      </c>
      <c r="N3022" s="11">
        <v>1133</v>
      </c>
      <c r="O3022" s="11">
        <v>389</v>
      </c>
      <c r="P3022" s="11">
        <v>-945</v>
      </c>
      <c r="Q3022" s="11">
        <v>10531</v>
      </c>
      <c r="R3022" s="11">
        <v>36</v>
      </c>
      <c r="S3022" s="11">
        <v>2154</v>
      </c>
      <c r="T3022" s="11">
        <v>-698</v>
      </c>
      <c r="U3022" s="11">
        <v>-1667</v>
      </c>
      <c r="V3022" s="11">
        <v>-2762</v>
      </c>
      <c r="W3022" s="13">
        <v>5.3730000000000002</v>
      </c>
      <c r="X3022" s="13">
        <v>4.6479999999999997</v>
      </c>
      <c r="Y3022" s="13">
        <v>-0.47399999999999998</v>
      </c>
      <c r="Z3022" s="13">
        <v>-1.9319999999999999</v>
      </c>
      <c r="AA3022" s="13">
        <v>5.8109999999999999</v>
      </c>
      <c r="AB3022" s="1">
        <v>8132</v>
      </c>
      <c r="AC3022" s="13">
        <v>21.455361</v>
      </c>
      <c r="AD3022" s="13">
        <v>1.3026089999999999</v>
      </c>
      <c r="AE3022" s="1" t="s">
        <v>12654</v>
      </c>
      <c r="AF3022" s="1" t="s">
        <v>12677</v>
      </c>
    </row>
    <row r="3023" spans="1:32" x14ac:dyDescent="0.2">
      <c r="A3023" s="1" t="s">
        <v>7207</v>
      </c>
      <c r="B3023" s="10">
        <v>4581285</v>
      </c>
      <c r="C3023" s="1" t="s">
        <v>3101</v>
      </c>
      <c r="D3023" s="1" t="s">
        <v>273</v>
      </c>
      <c r="E3023" s="11">
        <v>6533459</v>
      </c>
      <c r="F3023" s="11">
        <v>111</v>
      </c>
      <c r="G3023" s="11">
        <v>150</v>
      </c>
      <c r="H3023" s="11">
        <v>377</v>
      </c>
      <c r="I3023" s="11">
        <v>485</v>
      </c>
      <c r="J3023" s="11">
        <v>485</v>
      </c>
      <c r="K3023" s="12" t="s">
        <v>2</v>
      </c>
      <c r="L3023" s="12" t="s">
        <v>2</v>
      </c>
      <c r="M3023" s="11">
        <v>-423</v>
      </c>
      <c r="N3023" s="11">
        <v>-307</v>
      </c>
      <c r="O3023" s="11">
        <v>246</v>
      </c>
      <c r="P3023" s="11">
        <v>435</v>
      </c>
      <c r="Q3023" s="11">
        <v>435</v>
      </c>
      <c r="R3023" s="11">
        <v>75</v>
      </c>
      <c r="S3023" s="11">
        <v>-28</v>
      </c>
      <c r="T3023" s="11">
        <v>-376</v>
      </c>
      <c r="U3023" s="11">
        <v>-421</v>
      </c>
      <c r="V3023" s="11">
        <v>-421</v>
      </c>
      <c r="W3023" s="13">
        <v>4.1429999999999998</v>
      </c>
      <c r="X3023" s="13">
        <v>3.278</v>
      </c>
      <c r="Y3023" s="13">
        <v>13.196</v>
      </c>
      <c r="Z3023" s="13">
        <v>11.891999999999999</v>
      </c>
      <c r="AA3023" s="13">
        <v>11.891999999999999</v>
      </c>
      <c r="AB3023" s="1">
        <v>7782</v>
      </c>
      <c r="AC3023" s="13">
        <v>9.2627410000000001</v>
      </c>
      <c r="AD3023" s="13">
        <v>1.317385</v>
      </c>
      <c r="AE3023" s="1" t="s">
        <v>12654</v>
      </c>
      <c r="AF3023" s="1" t="s">
        <v>12671</v>
      </c>
    </row>
    <row r="3024" spans="1:32" x14ac:dyDescent="0.2">
      <c r="A3024" s="1" t="s">
        <v>7208</v>
      </c>
      <c r="B3024" s="10">
        <v>6333398</v>
      </c>
      <c r="C3024" s="1" t="s">
        <v>3102</v>
      </c>
      <c r="D3024" s="1" t="s">
        <v>685</v>
      </c>
      <c r="E3024" s="11">
        <v>28212112</v>
      </c>
      <c r="F3024" s="11">
        <v>4891</v>
      </c>
      <c r="G3024" s="11">
        <v>7515</v>
      </c>
      <c r="H3024" s="11">
        <v>11626</v>
      </c>
      <c r="I3024" s="11">
        <v>10013</v>
      </c>
      <c r="J3024" s="11">
        <v>15735</v>
      </c>
      <c r="K3024" s="13">
        <v>17383</v>
      </c>
      <c r="L3024" s="13">
        <v>19757</v>
      </c>
      <c r="M3024" s="11">
        <v>6813</v>
      </c>
      <c r="N3024" s="11">
        <v>2951</v>
      </c>
      <c r="O3024" s="11">
        <v>6034</v>
      </c>
      <c r="P3024" s="11">
        <v>9841</v>
      </c>
      <c r="Q3024" s="11">
        <v>11373</v>
      </c>
      <c r="R3024" s="11">
        <v>-2913</v>
      </c>
      <c r="S3024" s="11">
        <v>-1847</v>
      </c>
      <c r="T3024" s="11">
        <v>-4057</v>
      </c>
      <c r="U3024" s="11">
        <v>-7503</v>
      </c>
      <c r="V3024" s="11">
        <v>-1915</v>
      </c>
      <c r="W3024" s="13">
        <v>7.7649999999999997</v>
      </c>
      <c r="X3024" s="13">
        <v>10.608000000000001</v>
      </c>
      <c r="Y3024" s="13">
        <v>13.879</v>
      </c>
      <c r="Z3024" s="13">
        <v>10.952999999999999</v>
      </c>
      <c r="AA3024" s="13">
        <v>15.651999999999999</v>
      </c>
      <c r="AB3024" s="1">
        <v>6507</v>
      </c>
      <c r="AC3024" s="13">
        <v>22.900624000000001</v>
      </c>
      <c r="AD3024" s="13">
        <v>3.4242379999999999</v>
      </c>
      <c r="AE3024" s="1" t="s">
        <v>12654</v>
      </c>
      <c r="AF3024" s="1" t="s">
        <v>12658</v>
      </c>
    </row>
    <row r="3025" spans="1:32" x14ac:dyDescent="0.2">
      <c r="A3025" s="1" t="s">
        <v>7209</v>
      </c>
      <c r="B3025" s="10">
        <v>4251777</v>
      </c>
      <c r="C3025" s="1" t="s">
        <v>3103</v>
      </c>
      <c r="D3025" s="1" t="s">
        <v>9</v>
      </c>
      <c r="E3025" s="11">
        <v>68383242</v>
      </c>
      <c r="F3025" s="11">
        <v>6566</v>
      </c>
      <c r="G3025" s="11">
        <v>5713</v>
      </c>
      <c r="H3025" s="11">
        <v>5999</v>
      </c>
      <c r="I3025" s="11">
        <v>8627</v>
      </c>
      <c r="J3025" s="11">
        <v>9987</v>
      </c>
      <c r="K3025" s="13">
        <v>10450</v>
      </c>
      <c r="L3025" s="13">
        <v>11400</v>
      </c>
      <c r="M3025" s="11">
        <v>5623</v>
      </c>
      <c r="N3025" s="11">
        <v>3638</v>
      </c>
      <c r="O3025" s="11">
        <v>4090</v>
      </c>
      <c r="P3025" s="11">
        <v>8911</v>
      </c>
      <c r="Q3025" s="11">
        <v>5740</v>
      </c>
      <c r="R3025" s="11">
        <v>-9251</v>
      </c>
      <c r="S3025" s="11">
        <v>-1217</v>
      </c>
      <c r="T3025" s="11">
        <v>-1653</v>
      </c>
      <c r="U3025" s="11">
        <v>-2228</v>
      </c>
      <c r="V3025" s="11">
        <v>261</v>
      </c>
      <c r="W3025" s="13">
        <v>10.301</v>
      </c>
      <c r="X3025" s="13">
        <v>8.0030000000000001</v>
      </c>
      <c r="Y3025" s="13">
        <v>8.1140000000000008</v>
      </c>
      <c r="Z3025" s="13">
        <v>11.116</v>
      </c>
      <c r="AA3025" s="13">
        <v>12.666</v>
      </c>
      <c r="AB3025" s="1">
        <v>6458</v>
      </c>
      <c r="AC3025" s="13">
        <v>12.255793000000001</v>
      </c>
      <c r="AD3025" s="13">
        <v>1.4923900000000001</v>
      </c>
      <c r="AE3025" s="1" t="s">
        <v>12654</v>
      </c>
      <c r="AF3025" s="1" t="s">
        <v>12658</v>
      </c>
    </row>
    <row r="3026" spans="1:32" x14ac:dyDescent="0.2">
      <c r="A3026" s="1" t="s">
        <v>7210</v>
      </c>
      <c r="B3026" s="10">
        <v>7632921</v>
      </c>
      <c r="C3026" s="1" t="s">
        <v>3104</v>
      </c>
      <c r="D3026" s="1" t="s">
        <v>24</v>
      </c>
      <c r="E3026" s="11">
        <v>6228337</v>
      </c>
      <c r="F3026" s="11">
        <v>142</v>
      </c>
      <c r="G3026" s="11">
        <v>225</v>
      </c>
      <c r="H3026" s="11">
        <v>270</v>
      </c>
      <c r="I3026" s="11">
        <v>155</v>
      </c>
      <c r="J3026" s="11">
        <v>155</v>
      </c>
      <c r="K3026" s="12" t="s">
        <v>2</v>
      </c>
      <c r="L3026" s="12" t="s">
        <v>2</v>
      </c>
      <c r="M3026" s="11">
        <v>464</v>
      </c>
      <c r="N3026" s="11">
        <v>193</v>
      </c>
      <c r="O3026" s="11">
        <v>305</v>
      </c>
      <c r="P3026" s="11">
        <v>115</v>
      </c>
      <c r="Q3026" s="11">
        <v>115</v>
      </c>
      <c r="R3026" s="11">
        <v>-92</v>
      </c>
      <c r="S3026" s="11">
        <v>-101</v>
      </c>
      <c r="T3026" s="11">
        <v>-751</v>
      </c>
      <c r="U3026" s="11">
        <v>-211</v>
      </c>
      <c r="V3026" s="11">
        <v>-211</v>
      </c>
      <c r="W3026" s="13">
        <v>7.298</v>
      </c>
      <c r="X3026" s="13">
        <v>10.262</v>
      </c>
      <c r="Y3026" s="13">
        <v>12.455</v>
      </c>
      <c r="Z3026" s="13">
        <v>6.1189999999999998</v>
      </c>
      <c r="AA3026" s="13">
        <v>6.1189999999999998</v>
      </c>
      <c r="AB3026" s="1">
        <v>4428</v>
      </c>
      <c r="AC3026" s="13">
        <v>26.203607000000002</v>
      </c>
      <c r="AD3026" s="13">
        <v>2.9749409999999998</v>
      </c>
      <c r="AE3026" s="1" t="s">
        <v>12654</v>
      </c>
      <c r="AF3026" s="1" t="s">
        <v>12663</v>
      </c>
    </row>
    <row r="3027" spans="1:32" x14ac:dyDescent="0.2">
      <c r="A3027" s="1" t="s">
        <v>7211</v>
      </c>
      <c r="B3027" s="10">
        <v>4991785</v>
      </c>
      <c r="C3027" s="1" t="s">
        <v>3105</v>
      </c>
      <c r="D3027" s="1" t="s">
        <v>58</v>
      </c>
      <c r="E3027" s="11">
        <v>52453773</v>
      </c>
      <c r="F3027" s="11">
        <v>1719</v>
      </c>
      <c r="G3027" s="11">
        <v>2607</v>
      </c>
      <c r="H3027" s="11">
        <v>2243</v>
      </c>
      <c r="I3027" s="11">
        <v>5409</v>
      </c>
      <c r="J3027" s="11">
        <v>3005</v>
      </c>
      <c r="K3027" s="12" t="s">
        <v>2</v>
      </c>
      <c r="L3027" s="12" t="s">
        <v>2</v>
      </c>
      <c r="M3027" s="11">
        <v>8088</v>
      </c>
      <c r="N3027" s="11">
        <v>4091</v>
      </c>
      <c r="O3027" s="11">
        <v>5491</v>
      </c>
      <c r="P3027" s="11">
        <v>5937</v>
      </c>
      <c r="Q3027" s="11">
        <v>2352</v>
      </c>
      <c r="R3027" s="11">
        <v>-1801</v>
      </c>
      <c r="S3027" s="11">
        <v>-1188</v>
      </c>
      <c r="T3027" s="11">
        <v>-1623</v>
      </c>
      <c r="U3027" s="11">
        <v>-744</v>
      </c>
      <c r="V3027" s="11">
        <v>-30326</v>
      </c>
      <c r="W3027" s="13">
        <v>0.78800000000000003</v>
      </c>
      <c r="X3027" s="13">
        <v>2.8260000000000001</v>
      </c>
      <c r="Y3027" s="13">
        <v>5.7869999999999999</v>
      </c>
      <c r="Z3027" s="13">
        <v>7.5709999999999997</v>
      </c>
      <c r="AA3027" s="13">
        <v>2.6539999999999999</v>
      </c>
      <c r="AB3027" s="1">
        <v>6339</v>
      </c>
      <c r="AC3027" s="13">
        <v>20.755230999999998</v>
      </c>
      <c r="AD3027" s="13">
        <v>0.43005399999999999</v>
      </c>
      <c r="AE3027" s="1" t="s">
        <v>12654</v>
      </c>
      <c r="AF3027" s="1" t="s">
        <v>12658</v>
      </c>
    </row>
    <row r="3028" spans="1:32" x14ac:dyDescent="0.2">
      <c r="A3028" s="1" t="s">
        <v>7212</v>
      </c>
      <c r="B3028" s="10">
        <v>4966376</v>
      </c>
      <c r="C3028" s="1" t="s">
        <v>3106</v>
      </c>
      <c r="D3028" s="1" t="s">
        <v>18</v>
      </c>
      <c r="E3028" s="11">
        <v>8669062</v>
      </c>
      <c r="F3028" s="11">
        <v>358</v>
      </c>
      <c r="G3028" s="11">
        <v>-573</v>
      </c>
      <c r="H3028" s="11">
        <v>-209</v>
      </c>
      <c r="I3028" s="11">
        <v>35</v>
      </c>
      <c r="J3028" s="11">
        <v>35</v>
      </c>
      <c r="K3028" s="12" t="s">
        <v>2</v>
      </c>
      <c r="L3028" s="12" t="s">
        <v>2</v>
      </c>
      <c r="M3028" s="11">
        <v>587</v>
      </c>
      <c r="N3028" s="11">
        <v>-370</v>
      </c>
      <c r="O3028" s="11">
        <v>28</v>
      </c>
      <c r="P3028" s="11">
        <v>865</v>
      </c>
      <c r="Q3028" s="11">
        <v>865</v>
      </c>
      <c r="R3028" s="11">
        <v>58</v>
      </c>
      <c r="S3028" s="11">
        <v>-107</v>
      </c>
      <c r="T3028" s="11">
        <v>188</v>
      </c>
      <c r="U3028" s="11">
        <v>298</v>
      </c>
      <c r="V3028" s="11">
        <v>298</v>
      </c>
      <c r="W3028" s="13">
        <v>21.306000000000001</v>
      </c>
      <c r="X3028" s="13">
        <v>-40.701000000000001</v>
      </c>
      <c r="Y3028" s="13">
        <v>-1.4810000000000001</v>
      </c>
      <c r="Z3028" s="13">
        <v>25.771000000000001</v>
      </c>
      <c r="AA3028" s="13">
        <v>25.771000000000001</v>
      </c>
      <c r="AB3028" s="1">
        <v>3744</v>
      </c>
      <c r="AC3028" s="13">
        <v>8.0454600000000003</v>
      </c>
      <c r="AD3028" s="13">
        <v>2.7461920000000002</v>
      </c>
      <c r="AE3028" s="1" t="s">
        <v>12654</v>
      </c>
      <c r="AF3028" s="1" t="s">
        <v>12663</v>
      </c>
    </row>
    <row r="3029" spans="1:32" x14ac:dyDescent="0.2">
      <c r="A3029" s="1" t="s">
        <v>7213</v>
      </c>
      <c r="B3029" s="10">
        <v>4992810</v>
      </c>
      <c r="C3029" s="1" t="s">
        <v>3107</v>
      </c>
      <c r="D3029" s="1" t="s">
        <v>58</v>
      </c>
      <c r="E3029" s="11">
        <v>4644788</v>
      </c>
      <c r="F3029" s="11">
        <v>4</v>
      </c>
      <c r="G3029" s="11">
        <v>-436</v>
      </c>
      <c r="H3029" s="11">
        <v>102</v>
      </c>
      <c r="I3029" s="11">
        <v>-113</v>
      </c>
      <c r="J3029" s="11">
        <v>-113</v>
      </c>
      <c r="K3029" s="12" t="s">
        <v>2</v>
      </c>
      <c r="L3029" s="12" t="s">
        <v>2</v>
      </c>
      <c r="M3029" s="11">
        <v>-213</v>
      </c>
      <c r="N3029" s="11">
        <v>-545</v>
      </c>
      <c r="O3029" s="11">
        <v>-106</v>
      </c>
      <c r="P3029" s="11">
        <v>240</v>
      </c>
      <c r="Q3029" s="11">
        <v>240</v>
      </c>
      <c r="R3029" s="11">
        <v>276</v>
      </c>
      <c r="S3029" s="11">
        <v>185</v>
      </c>
      <c r="T3029" s="11">
        <v>-20</v>
      </c>
      <c r="U3029" s="11">
        <v>-360</v>
      </c>
      <c r="V3029" s="11">
        <v>-360</v>
      </c>
      <c r="W3029" s="13">
        <v>0.628</v>
      </c>
      <c r="X3029" s="13">
        <v>-14.161</v>
      </c>
      <c r="Y3029" s="13">
        <v>3.7879999999999998</v>
      </c>
      <c r="Z3029" s="13">
        <v>-5.3319999999999999</v>
      </c>
      <c r="AA3029" s="13">
        <v>-5.3319999999999999</v>
      </c>
      <c r="AB3029" s="1">
        <v>6276</v>
      </c>
      <c r="AC3029" s="12" t="s">
        <v>4019</v>
      </c>
      <c r="AD3029" s="13">
        <v>1.350025</v>
      </c>
      <c r="AE3029" s="1" t="s">
        <v>12654</v>
      </c>
      <c r="AF3029" s="1" t="s">
        <v>12658</v>
      </c>
    </row>
    <row r="3030" spans="1:32" x14ac:dyDescent="0.2">
      <c r="A3030" s="1" t="s">
        <v>7214</v>
      </c>
      <c r="B3030" s="10">
        <v>4915992</v>
      </c>
      <c r="C3030" s="1" t="s">
        <v>3108</v>
      </c>
      <c r="D3030" s="1" t="s">
        <v>377</v>
      </c>
      <c r="E3030" s="11">
        <v>8389007</v>
      </c>
      <c r="F3030" s="11">
        <v>225</v>
      </c>
      <c r="G3030" s="11">
        <v>455</v>
      </c>
      <c r="H3030" s="11">
        <v>577</v>
      </c>
      <c r="I3030" s="11">
        <v>992</v>
      </c>
      <c r="J3030" s="11">
        <v>1229</v>
      </c>
      <c r="K3030" s="12" t="s">
        <v>2</v>
      </c>
      <c r="L3030" s="12" t="s">
        <v>2</v>
      </c>
      <c r="M3030" s="11">
        <v>427</v>
      </c>
      <c r="N3030" s="11">
        <v>389</v>
      </c>
      <c r="O3030" s="11">
        <v>-87</v>
      </c>
      <c r="P3030" s="11">
        <v>1071</v>
      </c>
      <c r="Q3030" s="11">
        <v>657</v>
      </c>
      <c r="R3030" s="11">
        <v>-25</v>
      </c>
      <c r="S3030" s="11">
        <v>-30</v>
      </c>
      <c r="T3030" s="11">
        <v>-53</v>
      </c>
      <c r="U3030" s="11">
        <v>-134</v>
      </c>
      <c r="V3030" s="11">
        <v>-117</v>
      </c>
      <c r="W3030" s="13">
        <v>8.2899999999999991</v>
      </c>
      <c r="X3030" s="13">
        <v>9.1590000000000007</v>
      </c>
      <c r="Y3030" s="13">
        <v>9.7349999999999994</v>
      </c>
      <c r="Z3030" s="13">
        <v>17.135999999999999</v>
      </c>
      <c r="AA3030" s="13">
        <v>17.975999999999999</v>
      </c>
      <c r="AB3030" s="1">
        <v>7608</v>
      </c>
      <c r="AC3030" s="13">
        <v>9.1313569999999995</v>
      </c>
      <c r="AD3030" s="13">
        <v>1.8146469999999999</v>
      </c>
      <c r="AE3030" s="1" t="s">
        <v>12654</v>
      </c>
      <c r="AF3030" s="1" t="s">
        <v>12655</v>
      </c>
    </row>
    <row r="3031" spans="1:32" x14ac:dyDescent="0.2">
      <c r="A3031" s="1" t="s">
        <v>7215</v>
      </c>
      <c r="B3031" s="10">
        <v>6334009</v>
      </c>
      <c r="C3031" s="1" t="s">
        <v>3109</v>
      </c>
      <c r="D3031" s="1" t="s">
        <v>105</v>
      </c>
      <c r="E3031" s="11">
        <v>13490193</v>
      </c>
      <c r="F3031" s="11">
        <v>9944</v>
      </c>
      <c r="G3031" s="11">
        <v>10403</v>
      </c>
      <c r="H3031" s="11">
        <v>9942</v>
      </c>
      <c r="I3031" s="11">
        <v>12086</v>
      </c>
      <c r="J3031" s="11">
        <v>12445</v>
      </c>
      <c r="K3031" s="12" t="s">
        <v>2</v>
      </c>
      <c r="L3031" s="12" t="s">
        <v>2</v>
      </c>
      <c r="M3031" s="11">
        <v>9549</v>
      </c>
      <c r="N3031" s="11">
        <v>7737</v>
      </c>
      <c r="O3031" s="11">
        <v>7154</v>
      </c>
      <c r="P3031" s="11">
        <v>9176</v>
      </c>
      <c r="Q3031" s="11">
        <v>8277</v>
      </c>
      <c r="R3031" s="11">
        <v>-1569</v>
      </c>
      <c r="S3031" s="11">
        <v>-9920</v>
      </c>
      <c r="T3031" s="11">
        <v>-20545</v>
      </c>
      <c r="U3031" s="11">
        <v>-9564</v>
      </c>
      <c r="V3031" s="11">
        <v>-12116</v>
      </c>
      <c r="W3031" s="13">
        <v>5.9080000000000004</v>
      </c>
      <c r="X3031" s="13">
        <v>6.9589999999999996</v>
      </c>
      <c r="Y3031" s="13">
        <v>6.6280000000000001</v>
      </c>
      <c r="Z3031" s="13">
        <v>8.0559999999999992</v>
      </c>
      <c r="AA3031" s="13">
        <v>6.7880000000000003</v>
      </c>
      <c r="AB3031" s="1">
        <v>4628</v>
      </c>
      <c r="AC3031" s="13">
        <v>14.445496</v>
      </c>
      <c r="AD3031" s="13">
        <v>0.76646899999999996</v>
      </c>
      <c r="AE3031" s="1" t="s">
        <v>12654</v>
      </c>
      <c r="AF3031" s="1" t="s">
        <v>12667</v>
      </c>
    </row>
    <row r="3032" spans="1:32" x14ac:dyDescent="0.2">
      <c r="A3032" s="1" t="s">
        <v>7216</v>
      </c>
      <c r="B3032" s="10">
        <v>4252434</v>
      </c>
      <c r="C3032" s="1" t="s">
        <v>3110</v>
      </c>
      <c r="D3032" s="1" t="s">
        <v>62</v>
      </c>
      <c r="E3032" s="11">
        <v>10384228</v>
      </c>
      <c r="F3032" s="11">
        <v>1665</v>
      </c>
      <c r="G3032" s="11">
        <v>3817</v>
      </c>
      <c r="H3032" s="11">
        <v>4780</v>
      </c>
      <c r="I3032" s="11">
        <v>3060</v>
      </c>
      <c r="J3032" s="11">
        <v>3060</v>
      </c>
      <c r="K3032" s="13">
        <v>4000</v>
      </c>
      <c r="L3032" s="13">
        <v>4000</v>
      </c>
      <c r="M3032" s="11">
        <v>3664</v>
      </c>
      <c r="N3032" s="11">
        <v>6272</v>
      </c>
      <c r="O3032" s="11">
        <v>5343</v>
      </c>
      <c r="P3032" s="11">
        <v>3889</v>
      </c>
      <c r="Q3032" s="11">
        <v>3889</v>
      </c>
      <c r="R3032" s="11">
        <v>-4297</v>
      </c>
      <c r="S3032" s="11">
        <v>-529</v>
      </c>
      <c r="T3032" s="11">
        <v>-2510</v>
      </c>
      <c r="U3032" s="11">
        <v>-4145</v>
      </c>
      <c r="V3032" s="11">
        <v>-4145</v>
      </c>
      <c r="W3032" s="13">
        <v>4.585</v>
      </c>
      <c r="X3032" s="13">
        <v>12.534000000000001</v>
      </c>
      <c r="Y3032" s="13">
        <v>11.239000000000001</v>
      </c>
      <c r="Z3032" s="13">
        <v>7.1829999999999998</v>
      </c>
      <c r="AA3032" s="13">
        <v>7.1829999999999998</v>
      </c>
      <c r="AB3032" s="1">
        <v>6677</v>
      </c>
      <c r="AC3032" s="13">
        <v>11.410087000000001</v>
      </c>
      <c r="AD3032" s="13">
        <v>0.88689099999999998</v>
      </c>
      <c r="AE3032" s="1" t="s">
        <v>12654</v>
      </c>
      <c r="AF3032" s="1" t="s">
        <v>12662</v>
      </c>
    </row>
    <row r="3033" spans="1:32" x14ac:dyDescent="0.2">
      <c r="A3033" s="1" t="s">
        <v>7217</v>
      </c>
      <c r="B3033" s="10">
        <v>4231780</v>
      </c>
      <c r="C3033" s="1" t="s">
        <v>3111</v>
      </c>
      <c r="D3033" s="1" t="s">
        <v>3112</v>
      </c>
      <c r="E3033" s="11">
        <v>283358178</v>
      </c>
      <c r="F3033" s="11">
        <v>19152</v>
      </c>
      <c r="G3033" s="11">
        <v>18863</v>
      </c>
      <c r="H3033" s="11">
        <v>22324</v>
      </c>
      <c r="I3033" s="11">
        <v>26546</v>
      </c>
      <c r="J3033" s="11">
        <v>27489</v>
      </c>
      <c r="K3033" s="13">
        <v>30641.5</v>
      </c>
      <c r="L3033" s="13">
        <v>33620</v>
      </c>
      <c r="M3033" s="11">
        <v>57948</v>
      </c>
      <c r="N3033" s="11">
        <v>36507</v>
      </c>
      <c r="O3033" s="11">
        <v>57631</v>
      </c>
      <c r="P3033" s="11">
        <v>42404</v>
      </c>
      <c r="Q3033" s="11">
        <v>42375</v>
      </c>
      <c r="R3033" s="11">
        <v>-11357</v>
      </c>
      <c r="S3033" s="11">
        <v>-7737</v>
      </c>
      <c r="T3033" s="11">
        <v>-16870</v>
      </c>
      <c r="U3033" s="11">
        <v>-15385</v>
      </c>
      <c r="V3033" s="11">
        <v>-25776</v>
      </c>
      <c r="W3033" s="13">
        <v>5.7880000000000003</v>
      </c>
      <c r="X3033" s="13">
        <v>6.1779999999999999</v>
      </c>
      <c r="Y3033" s="13">
        <v>6.4409999999999998</v>
      </c>
      <c r="Z3033" s="13">
        <v>6.867</v>
      </c>
      <c r="AA3033" s="13">
        <v>7.0129999999999999</v>
      </c>
      <c r="AB3033" s="1">
        <v>9412</v>
      </c>
      <c r="AC3033" s="13">
        <v>22.887065</v>
      </c>
      <c r="AD3033" s="13">
        <v>1.6692959999999999</v>
      </c>
      <c r="AE3033" s="1" t="s">
        <v>12654</v>
      </c>
      <c r="AF3033" s="1" t="s">
        <v>12666</v>
      </c>
    </row>
    <row r="3034" spans="1:32" x14ac:dyDescent="0.2">
      <c r="A3034" s="1" t="s">
        <v>7218</v>
      </c>
      <c r="B3034" s="10">
        <v>4202388</v>
      </c>
      <c r="C3034" s="1" t="s">
        <v>3113</v>
      </c>
      <c r="D3034" s="1" t="s">
        <v>20</v>
      </c>
      <c r="E3034" s="11">
        <v>227502080</v>
      </c>
      <c r="F3034" s="11">
        <v>-18884</v>
      </c>
      <c r="G3034" s="11">
        <v>-9779</v>
      </c>
      <c r="H3034" s="11">
        <v>17678</v>
      </c>
      <c r="I3034" s="11">
        <v>25556</v>
      </c>
      <c r="J3034" s="11">
        <v>25556</v>
      </c>
      <c r="K3034" s="13">
        <v>27775</v>
      </c>
      <c r="L3034" s="13">
        <v>29800</v>
      </c>
      <c r="M3034" s="11">
        <v>50065</v>
      </c>
      <c r="N3034" s="11">
        <v>45716</v>
      </c>
      <c r="O3034" s="11">
        <v>70717</v>
      </c>
      <c r="P3034" s="11">
        <v>67923</v>
      </c>
      <c r="Q3034" s="11">
        <v>67923</v>
      </c>
      <c r="R3034" s="11">
        <v>-12987</v>
      </c>
      <c r="S3034" s="11">
        <v>-15575</v>
      </c>
      <c r="T3034" s="11">
        <v>-14861</v>
      </c>
      <c r="U3034" s="11">
        <v>-39228</v>
      </c>
      <c r="V3034" s="11">
        <v>-39228</v>
      </c>
      <c r="W3034" s="13">
        <v>6.2460000000000004</v>
      </c>
      <c r="X3034" s="13">
        <v>-3.9340000000000002</v>
      </c>
      <c r="Y3034" s="13">
        <v>2.988</v>
      </c>
      <c r="Z3034" s="13">
        <v>8.3209999999999997</v>
      </c>
      <c r="AA3034" s="13">
        <v>8.3209999999999997</v>
      </c>
      <c r="AB3034" s="1">
        <v>3197</v>
      </c>
      <c r="AC3034" s="13">
        <v>42.905208000000002</v>
      </c>
      <c r="AD3034" s="13">
        <v>3.7334239999999999</v>
      </c>
      <c r="AE3034" s="1" t="s">
        <v>12654</v>
      </c>
      <c r="AF3034" s="1" t="s">
        <v>12661</v>
      </c>
    </row>
    <row r="3035" spans="1:32" x14ac:dyDescent="0.2">
      <c r="A3035" s="1" t="s">
        <v>7219</v>
      </c>
      <c r="B3035" s="10">
        <v>6345882</v>
      </c>
      <c r="C3035" s="1" t="s">
        <v>3114</v>
      </c>
      <c r="D3035" s="1" t="s">
        <v>202</v>
      </c>
      <c r="E3035" s="11">
        <v>60206570</v>
      </c>
      <c r="F3035" s="11">
        <v>-31675</v>
      </c>
      <c r="G3035" s="11">
        <v>-16694</v>
      </c>
      <c r="H3035" s="11">
        <v>3455</v>
      </c>
      <c r="I3035" s="11">
        <v>4669</v>
      </c>
      <c r="J3035" s="11">
        <v>1828</v>
      </c>
      <c r="K3035" s="13">
        <v>2011.9099000000001</v>
      </c>
      <c r="L3035" s="13">
        <v>5022.1248999999998</v>
      </c>
      <c r="M3035" s="12" t="s">
        <v>2</v>
      </c>
      <c r="N3035" s="12" t="s">
        <v>2</v>
      </c>
      <c r="O3035" s="11">
        <v>5911</v>
      </c>
      <c r="P3035" s="11">
        <v>8179</v>
      </c>
      <c r="Q3035" s="11">
        <v>7182</v>
      </c>
      <c r="R3035" s="12" t="s">
        <v>2</v>
      </c>
      <c r="S3035" s="12" t="s">
        <v>2</v>
      </c>
      <c r="T3035" s="11">
        <v>-2269</v>
      </c>
      <c r="U3035" s="11">
        <v>-2186</v>
      </c>
      <c r="V3035" s="11">
        <v>-5011</v>
      </c>
      <c r="W3035" s="12" t="s">
        <v>2</v>
      </c>
      <c r="X3035" s="13">
        <v>-68.242000000000004</v>
      </c>
      <c r="Y3035" s="13">
        <v>34.478000000000002</v>
      </c>
      <c r="Z3035" s="13">
        <v>11.577</v>
      </c>
      <c r="AA3035" s="13">
        <v>7.8070000000000004</v>
      </c>
      <c r="AB3035" s="1">
        <v>9204</v>
      </c>
      <c r="AC3035" s="13">
        <v>29.848738999999998</v>
      </c>
      <c r="AD3035" s="13">
        <v>1.1464479999999999</v>
      </c>
      <c r="AE3035" s="1" t="s">
        <v>12654</v>
      </c>
      <c r="AF3035" s="1" t="s">
        <v>12673</v>
      </c>
    </row>
    <row r="3036" spans="1:32" x14ac:dyDescent="0.2">
      <c r="A3036" s="1" t="s">
        <v>7220</v>
      </c>
      <c r="B3036" s="10">
        <v>4916259</v>
      </c>
      <c r="C3036" s="1" t="s">
        <v>3115</v>
      </c>
      <c r="D3036" s="1" t="s">
        <v>20</v>
      </c>
      <c r="E3036" s="11">
        <v>1560735</v>
      </c>
      <c r="F3036" s="11">
        <v>-744</v>
      </c>
      <c r="G3036" s="11">
        <v>-686</v>
      </c>
      <c r="H3036" s="11">
        <v>-260</v>
      </c>
      <c r="I3036" s="11">
        <v>133</v>
      </c>
      <c r="J3036" s="11">
        <v>145</v>
      </c>
      <c r="K3036" s="12" t="s">
        <v>2</v>
      </c>
      <c r="L3036" s="12" t="s">
        <v>2</v>
      </c>
      <c r="M3036" s="11">
        <v>-389</v>
      </c>
      <c r="N3036" s="11">
        <v>12</v>
      </c>
      <c r="O3036" s="11">
        <v>-216</v>
      </c>
      <c r="P3036" s="11">
        <v>14</v>
      </c>
      <c r="Q3036" s="11">
        <v>121</v>
      </c>
      <c r="R3036" s="11">
        <v>4</v>
      </c>
      <c r="S3036" s="11">
        <v>4</v>
      </c>
      <c r="T3036" s="11">
        <v>24</v>
      </c>
      <c r="U3036" s="11">
        <v>0</v>
      </c>
      <c r="V3036" s="11">
        <v>-10</v>
      </c>
      <c r="W3036" s="13">
        <v>-2000</v>
      </c>
      <c r="X3036" s="13">
        <v>17.687000000000001</v>
      </c>
      <c r="Y3036" s="13">
        <v>-66.111000000000004</v>
      </c>
      <c r="Z3036" s="13">
        <v>56.64</v>
      </c>
      <c r="AA3036" s="13">
        <v>32.426000000000002</v>
      </c>
      <c r="AB3036" s="1">
        <v>3223</v>
      </c>
      <c r="AC3036" s="13">
        <v>18.298801000000001</v>
      </c>
      <c r="AD3036" s="13">
        <v>3.2783989999999998</v>
      </c>
      <c r="AE3036" s="1" t="s">
        <v>12654</v>
      </c>
      <c r="AF3036" s="1" t="s">
        <v>12661</v>
      </c>
    </row>
    <row r="3037" spans="1:32" x14ac:dyDescent="0.2">
      <c r="A3037" s="1" t="s">
        <v>7221</v>
      </c>
      <c r="B3037" s="10">
        <v>6316535</v>
      </c>
      <c r="C3037" s="1" t="s">
        <v>3116</v>
      </c>
      <c r="D3037" s="1" t="s">
        <v>182</v>
      </c>
      <c r="E3037" s="11">
        <v>2563501</v>
      </c>
      <c r="F3037" s="11">
        <v>44</v>
      </c>
      <c r="G3037" s="11">
        <v>259</v>
      </c>
      <c r="H3037" s="11">
        <v>209</v>
      </c>
      <c r="I3037" s="11">
        <v>156</v>
      </c>
      <c r="J3037" s="11">
        <v>125</v>
      </c>
      <c r="K3037" s="12" t="s">
        <v>2</v>
      </c>
      <c r="L3037" s="12" t="s">
        <v>2</v>
      </c>
      <c r="M3037" s="12" t="s">
        <v>2</v>
      </c>
      <c r="N3037" s="11">
        <v>441</v>
      </c>
      <c r="O3037" s="11">
        <v>-63</v>
      </c>
      <c r="P3037" s="11">
        <v>115</v>
      </c>
      <c r="Q3037" s="11">
        <v>175</v>
      </c>
      <c r="R3037" s="12" t="s">
        <v>2</v>
      </c>
      <c r="S3037" s="11">
        <v>56</v>
      </c>
      <c r="T3037" s="11">
        <v>-82</v>
      </c>
      <c r="U3037" s="11">
        <v>-55</v>
      </c>
      <c r="V3037" s="11">
        <v>-34</v>
      </c>
      <c r="W3037" s="13">
        <v>10.316000000000001</v>
      </c>
      <c r="X3037" s="13">
        <v>24.097999999999999</v>
      </c>
      <c r="Y3037" s="13">
        <v>10.696</v>
      </c>
      <c r="Z3037" s="13">
        <v>6.4770000000000003</v>
      </c>
      <c r="AA3037" s="13">
        <v>5.8460000000000001</v>
      </c>
      <c r="AB3037" s="1">
        <v>9253</v>
      </c>
      <c r="AC3037" s="13">
        <v>11.933932</v>
      </c>
      <c r="AD3037" s="13">
        <v>1.201122</v>
      </c>
      <c r="AE3037" s="1" t="s">
        <v>12654</v>
      </c>
      <c r="AF3037" s="1" t="s">
        <v>12664</v>
      </c>
    </row>
    <row r="3038" spans="1:32" x14ac:dyDescent="0.2">
      <c r="A3038" s="1" t="s">
        <v>7222</v>
      </c>
      <c r="B3038" s="10">
        <v>4916000</v>
      </c>
      <c r="C3038" s="1" t="s">
        <v>3117</v>
      </c>
      <c r="D3038" s="1" t="s">
        <v>3</v>
      </c>
      <c r="E3038" s="11">
        <v>115894901</v>
      </c>
      <c r="F3038" s="11">
        <v>-648</v>
      </c>
      <c r="G3038" s="11">
        <v>-381</v>
      </c>
      <c r="H3038" s="11">
        <v>182</v>
      </c>
      <c r="I3038" s="11">
        <v>365</v>
      </c>
      <c r="J3038" s="11">
        <v>365</v>
      </c>
      <c r="K3038" s="12" t="s">
        <v>2</v>
      </c>
      <c r="L3038" s="12" t="s">
        <v>2</v>
      </c>
      <c r="M3038" s="11">
        <v>155</v>
      </c>
      <c r="N3038" s="11">
        <v>-113</v>
      </c>
      <c r="O3038" s="11">
        <v>-1044</v>
      </c>
      <c r="P3038" s="11">
        <v>-562</v>
      </c>
      <c r="Q3038" s="11">
        <v>-562</v>
      </c>
      <c r="R3038" s="11">
        <v>-29</v>
      </c>
      <c r="S3038" s="11">
        <v>-222</v>
      </c>
      <c r="T3038" s="11">
        <v>39</v>
      </c>
      <c r="U3038" s="11">
        <v>598</v>
      </c>
      <c r="V3038" s="11">
        <v>598</v>
      </c>
      <c r="W3038" s="13">
        <v>-6.1050000000000004</v>
      </c>
      <c r="X3038" s="13">
        <v>-3.95</v>
      </c>
      <c r="Y3038" s="13">
        <v>3.5539999999999998</v>
      </c>
      <c r="Z3038" s="13">
        <v>13.422000000000001</v>
      </c>
      <c r="AA3038" s="13">
        <v>13.422000000000001</v>
      </c>
      <c r="AB3038" s="1">
        <v>4772</v>
      </c>
      <c r="AC3038" s="13">
        <v>13.191962</v>
      </c>
      <c r="AD3038" s="13">
        <v>1.6291359999999999</v>
      </c>
      <c r="AE3038" s="1" t="s">
        <v>12654</v>
      </c>
      <c r="AF3038" s="1" t="s">
        <v>12666</v>
      </c>
    </row>
    <row r="3039" spans="1:32" x14ac:dyDescent="0.2">
      <c r="A3039" s="1" t="s">
        <v>7223</v>
      </c>
      <c r="B3039" s="10">
        <v>5325917</v>
      </c>
      <c r="C3039" s="1" t="s">
        <v>3118</v>
      </c>
      <c r="D3039" s="1" t="s">
        <v>24</v>
      </c>
      <c r="E3039" s="11">
        <v>19260996</v>
      </c>
      <c r="F3039" s="12" t="s">
        <v>2</v>
      </c>
      <c r="G3039" s="11">
        <v>626</v>
      </c>
      <c r="H3039" s="11">
        <v>893.82100000000003</v>
      </c>
      <c r="I3039" s="11">
        <v>1735.201</v>
      </c>
      <c r="J3039" s="11">
        <v>2376</v>
      </c>
      <c r="K3039" s="13">
        <v>2950</v>
      </c>
      <c r="L3039" s="13">
        <v>3948.2</v>
      </c>
      <c r="M3039" s="12" t="s">
        <v>2</v>
      </c>
      <c r="N3039" s="11">
        <v>222</v>
      </c>
      <c r="O3039" s="11">
        <v>986.44</v>
      </c>
      <c r="P3039" s="11">
        <v>1711.3320000000001</v>
      </c>
      <c r="Q3039" s="11">
        <v>2465</v>
      </c>
      <c r="R3039" s="12" t="s">
        <v>2</v>
      </c>
      <c r="S3039" s="11">
        <v>-84</v>
      </c>
      <c r="T3039" s="11">
        <v>-310.72800000000001</v>
      </c>
      <c r="U3039" s="11">
        <v>-393.08499999999998</v>
      </c>
      <c r="V3039" s="11">
        <v>-1919</v>
      </c>
      <c r="W3039" s="12" t="s">
        <v>2</v>
      </c>
      <c r="X3039" s="12" t="s">
        <v>2</v>
      </c>
      <c r="Y3039" s="13">
        <v>19.745999999999999</v>
      </c>
      <c r="Z3039" s="13">
        <v>22.777999999999999</v>
      </c>
      <c r="AA3039" s="13">
        <v>24.039000000000001</v>
      </c>
      <c r="AB3039" s="1">
        <v>4431</v>
      </c>
      <c r="AC3039" s="13">
        <v>32.956831000000001</v>
      </c>
      <c r="AD3039" s="13">
        <v>6.8769920000000004</v>
      </c>
      <c r="AE3039" s="1" t="s">
        <v>12654</v>
      </c>
      <c r="AF3039" s="1" t="s">
        <v>12663</v>
      </c>
    </row>
    <row r="3040" spans="1:32" x14ac:dyDescent="0.2">
      <c r="A3040" s="1" t="s">
        <v>7224</v>
      </c>
      <c r="B3040" s="10">
        <v>6551951</v>
      </c>
      <c r="C3040" s="1" t="s">
        <v>3119</v>
      </c>
      <c r="D3040" s="1" t="s">
        <v>24</v>
      </c>
      <c r="E3040" s="11">
        <v>37484532</v>
      </c>
      <c r="F3040" s="11">
        <v>-362</v>
      </c>
      <c r="G3040" s="11">
        <v>-319</v>
      </c>
      <c r="H3040" s="11">
        <v>-9</v>
      </c>
      <c r="I3040" s="11">
        <v>175</v>
      </c>
      <c r="J3040" s="11">
        <v>175</v>
      </c>
      <c r="K3040" s="13">
        <v>370</v>
      </c>
      <c r="L3040" s="13">
        <v>600</v>
      </c>
      <c r="M3040" s="12" t="s">
        <v>2</v>
      </c>
      <c r="N3040" s="12" t="s">
        <v>2</v>
      </c>
      <c r="O3040" s="11">
        <v>-107</v>
      </c>
      <c r="P3040" s="11">
        <v>46</v>
      </c>
      <c r="Q3040" s="11">
        <v>46</v>
      </c>
      <c r="R3040" s="12" t="s">
        <v>2</v>
      </c>
      <c r="S3040" s="12" t="s">
        <v>2</v>
      </c>
      <c r="T3040" s="11">
        <v>-113</v>
      </c>
      <c r="U3040" s="11">
        <v>-231</v>
      </c>
      <c r="V3040" s="11">
        <v>-231</v>
      </c>
      <c r="W3040" s="13">
        <v>-109.182</v>
      </c>
      <c r="X3040" s="13">
        <v>-100.16500000000001</v>
      </c>
      <c r="Y3040" s="13">
        <v>-10.526</v>
      </c>
      <c r="Z3040" s="13">
        <v>42.088999999999999</v>
      </c>
      <c r="AA3040" s="13">
        <v>42.088999999999999</v>
      </c>
      <c r="AB3040" s="1">
        <v>5137</v>
      </c>
      <c r="AC3040" s="13">
        <v>21.673874000000001</v>
      </c>
      <c r="AD3040" s="13">
        <v>18.589632000000002</v>
      </c>
      <c r="AE3040" s="1" t="s">
        <v>12654</v>
      </c>
      <c r="AF3040" s="1" t="s">
        <v>12663</v>
      </c>
    </row>
    <row r="3041" spans="1:32" x14ac:dyDescent="0.2">
      <c r="A3041" s="1" t="s">
        <v>7225</v>
      </c>
      <c r="B3041" s="10">
        <v>4971473</v>
      </c>
      <c r="C3041" s="1" t="s">
        <v>3120</v>
      </c>
      <c r="D3041" s="1" t="s">
        <v>279</v>
      </c>
      <c r="E3041" s="11">
        <v>10392310</v>
      </c>
      <c r="F3041" s="11">
        <v>-605</v>
      </c>
      <c r="G3041" s="11">
        <v>-15</v>
      </c>
      <c r="H3041" s="11">
        <v>-75</v>
      </c>
      <c r="I3041" s="11">
        <v>-309</v>
      </c>
      <c r="J3041" s="11">
        <v>-441</v>
      </c>
      <c r="K3041" s="12" t="s">
        <v>2</v>
      </c>
      <c r="L3041" s="12" t="s">
        <v>2</v>
      </c>
      <c r="M3041" s="11">
        <v>-938</v>
      </c>
      <c r="N3041" s="11">
        <v>596</v>
      </c>
      <c r="O3041" s="11">
        <v>-21</v>
      </c>
      <c r="P3041" s="11">
        <v>26</v>
      </c>
      <c r="Q3041" s="11">
        <v>463</v>
      </c>
      <c r="R3041" s="11">
        <v>-236</v>
      </c>
      <c r="S3041" s="11">
        <v>-1175</v>
      </c>
      <c r="T3041" s="11">
        <v>-54</v>
      </c>
      <c r="U3041" s="11">
        <v>354</v>
      </c>
      <c r="V3041" s="11">
        <v>890</v>
      </c>
      <c r="W3041" s="13">
        <v>-49.368000000000002</v>
      </c>
      <c r="X3041" s="13">
        <v>0.96299999999999997</v>
      </c>
      <c r="Y3041" s="13">
        <v>-4.4989999999999997</v>
      </c>
      <c r="Z3041" s="13">
        <v>-16.876999999999999</v>
      </c>
      <c r="AA3041" s="13">
        <v>33.088000000000001</v>
      </c>
      <c r="AB3041" s="1">
        <v>9417</v>
      </c>
      <c r="AC3041" s="13">
        <v>4.8104199999999997</v>
      </c>
      <c r="AD3041" s="13">
        <v>1.732734</v>
      </c>
      <c r="AE3041" s="1" t="s">
        <v>12654</v>
      </c>
      <c r="AF3041" s="1" t="s">
        <v>12665</v>
      </c>
    </row>
    <row r="3042" spans="1:32" x14ac:dyDescent="0.2">
      <c r="A3042" s="1" t="s">
        <v>7226</v>
      </c>
      <c r="B3042" s="10">
        <v>4236938</v>
      </c>
      <c r="C3042" s="1" t="s">
        <v>3121</v>
      </c>
      <c r="D3042" s="1" t="s">
        <v>58</v>
      </c>
      <c r="E3042" s="11">
        <v>63219697</v>
      </c>
      <c r="F3042" s="11">
        <v>153356</v>
      </c>
      <c r="G3042" s="11">
        <v>227859</v>
      </c>
      <c r="H3042" s="11">
        <v>258201</v>
      </c>
      <c r="I3042" s="11">
        <v>196226</v>
      </c>
      <c r="J3042" s="11">
        <v>190246</v>
      </c>
      <c r="K3042" s="13">
        <v>192118.51293999999</v>
      </c>
      <c r="L3042" s="13">
        <v>208690.95374999999</v>
      </c>
      <c r="M3042" s="11">
        <v>120473</v>
      </c>
      <c r="N3042" s="11">
        <v>156093</v>
      </c>
      <c r="O3042" s="11">
        <v>101617</v>
      </c>
      <c r="P3042" s="11">
        <v>98207</v>
      </c>
      <c r="Q3042" s="11">
        <v>196656</v>
      </c>
      <c r="R3042" s="11">
        <v>73440</v>
      </c>
      <c r="S3042" s="11">
        <v>-116215</v>
      </c>
      <c r="T3042" s="11">
        <v>-87086</v>
      </c>
      <c r="U3042" s="11">
        <v>-131900</v>
      </c>
      <c r="V3042" s="11">
        <v>35234</v>
      </c>
      <c r="W3042" s="13">
        <v>9.2530000000000001</v>
      </c>
      <c r="X3042" s="13">
        <v>13.154</v>
      </c>
      <c r="Y3042" s="13">
        <v>13.791</v>
      </c>
      <c r="Z3042" s="13">
        <v>9.9410000000000007</v>
      </c>
      <c r="AA3042" s="13">
        <v>8.2040000000000006</v>
      </c>
      <c r="AB3042" s="1">
        <v>6273</v>
      </c>
      <c r="AC3042" s="13">
        <v>23.958335000000002</v>
      </c>
      <c r="AD3042" s="13">
        <v>1.7702720000000001</v>
      </c>
      <c r="AE3042" s="1" t="s">
        <v>12654</v>
      </c>
      <c r="AF3042" s="1" t="s">
        <v>12658</v>
      </c>
    </row>
    <row r="3043" spans="1:32" x14ac:dyDescent="0.2">
      <c r="A3043" s="1" t="s">
        <v>7227</v>
      </c>
      <c r="B3043" s="10">
        <v>19807600</v>
      </c>
      <c r="C3043" s="1" t="s">
        <v>3122</v>
      </c>
      <c r="D3043" s="1" t="s">
        <v>115</v>
      </c>
      <c r="E3043" s="11">
        <v>3257700</v>
      </c>
      <c r="F3043" s="11">
        <v>-382</v>
      </c>
      <c r="G3043" s="11">
        <v>-214</v>
      </c>
      <c r="H3043" s="11">
        <v>-32</v>
      </c>
      <c r="I3043" s="11">
        <v>233</v>
      </c>
      <c r="J3043" s="11">
        <v>411</v>
      </c>
      <c r="K3043" s="12" t="s">
        <v>2</v>
      </c>
      <c r="L3043" s="12" t="s">
        <v>2</v>
      </c>
      <c r="M3043" s="11">
        <v>1601</v>
      </c>
      <c r="N3043" s="11">
        <v>2276</v>
      </c>
      <c r="O3043" s="11">
        <v>1177</v>
      </c>
      <c r="P3043" s="11">
        <v>976</v>
      </c>
      <c r="Q3043" s="11">
        <v>929</v>
      </c>
      <c r="R3043" s="11">
        <v>-2327</v>
      </c>
      <c r="S3043" s="11">
        <v>-1021</v>
      </c>
      <c r="T3043" s="11">
        <v>-347</v>
      </c>
      <c r="U3043" s="11">
        <v>-224</v>
      </c>
      <c r="V3043" s="11">
        <v>-413</v>
      </c>
      <c r="W3043" s="13">
        <v>10.923999999999999</v>
      </c>
      <c r="X3043" s="13">
        <v>12.144</v>
      </c>
      <c r="Y3043" s="13">
        <v>3.081</v>
      </c>
      <c r="Z3043" s="13">
        <v>2.109</v>
      </c>
      <c r="AA3043" s="13">
        <v>2.3559999999999999</v>
      </c>
      <c r="AB3043" s="1">
        <v>7084</v>
      </c>
      <c r="AC3043" s="13">
        <v>32.546675</v>
      </c>
      <c r="AD3043" s="13">
        <v>1.2449479999999999</v>
      </c>
      <c r="AE3043" s="1" t="s">
        <v>12654</v>
      </c>
      <c r="AF3043" s="1" t="s">
        <v>12661</v>
      </c>
    </row>
    <row r="3044" spans="1:32" x14ac:dyDescent="0.2">
      <c r="A3044" s="1" t="s">
        <v>7228</v>
      </c>
      <c r="B3044" s="10">
        <v>4554429</v>
      </c>
      <c r="C3044" s="1" t="s">
        <v>3123</v>
      </c>
      <c r="D3044" s="1" t="s">
        <v>177</v>
      </c>
      <c r="E3044" s="11">
        <v>6330284</v>
      </c>
      <c r="F3044" s="11">
        <v>1071</v>
      </c>
      <c r="G3044" s="11">
        <v>705</v>
      </c>
      <c r="H3044" s="11">
        <v>1128</v>
      </c>
      <c r="I3044" s="11">
        <v>-1243</v>
      </c>
      <c r="J3044" s="11">
        <v>-219</v>
      </c>
      <c r="K3044" s="12" t="s">
        <v>2</v>
      </c>
      <c r="L3044" s="12" t="s">
        <v>2</v>
      </c>
      <c r="M3044" s="11">
        <v>4653</v>
      </c>
      <c r="N3044" s="11">
        <v>2433</v>
      </c>
      <c r="O3044" s="11">
        <v>3591</v>
      </c>
      <c r="P3044" s="11">
        <v>3719</v>
      </c>
      <c r="Q3044" s="11">
        <v>2439</v>
      </c>
      <c r="R3044" s="11">
        <v>-2325</v>
      </c>
      <c r="S3044" s="11">
        <v>-1631</v>
      </c>
      <c r="T3044" s="11">
        <v>-1944</v>
      </c>
      <c r="U3044" s="11">
        <v>-1617</v>
      </c>
      <c r="V3044" s="11">
        <v>-2216</v>
      </c>
      <c r="W3044" s="13">
        <v>7.1859999999999999</v>
      </c>
      <c r="X3044" s="13">
        <v>10.247999999999999</v>
      </c>
      <c r="Y3044" s="13">
        <v>4.2409999999999997</v>
      </c>
      <c r="Z3044" s="13">
        <v>-1.518</v>
      </c>
      <c r="AA3044" s="13">
        <v>-6.141</v>
      </c>
      <c r="AB3044" s="1">
        <v>6798</v>
      </c>
      <c r="AC3044" s="12" t="s">
        <v>4019</v>
      </c>
      <c r="AD3044" s="13">
        <v>0.48557</v>
      </c>
      <c r="AE3044" s="1" t="s">
        <v>12654</v>
      </c>
      <c r="AF3044" s="1" t="s">
        <v>12659</v>
      </c>
    </row>
    <row r="3045" spans="1:32" x14ac:dyDescent="0.2">
      <c r="A3045" s="1" t="s">
        <v>7229</v>
      </c>
      <c r="B3045" s="10">
        <v>4971750</v>
      </c>
      <c r="C3045" s="1" t="s">
        <v>3124</v>
      </c>
      <c r="D3045" s="1" t="s">
        <v>45</v>
      </c>
      <c r="E3045" s="11">
        <v>14599972</v>
      </c>
      <c r="F3045" s="11">
        <v>304</v>
      </c>
      <c r="G3045" s="11">
        <v>128</v>
      </c>
      <c r="H3045" s="11">
        <v>18</v>
      </c>
      <c r="I3045" s="11">
        <v>102</v>
      </c>
      <c r="J3045" s="11">
        <v>239</v>
      </c>
      <c r="K3045" s="12" t="s">
        <v>2</v>
      </c>
      <c r="L3045" s="12" t="s">
        <v>2</v>
      </c>
      <c r="M3045" s="11">
        <v>640</v>
      </c>
      <c r="N3045" s="11">
        <v>946</v>
      </c>
      <c r="O3045" s="11">
        <v>703</v>
      </c>
      <c r="P3045" s="11">
        <v>521</v>
      </c>
      <c r="Q3045" s="11">
        <v>1322</v>
      </c>
      <c r="R3045" s="11">
        <v>-2246</v>
      </c>
      <c r="S3045" s="11">
        <v>-726</v>
      </c>
      <c r="T3045" s="11">
        <v>-597</v>
      </c>
      <c r="U3045" s="11">
        <v>-463</v>
      </c>
      <c r="V3045" s="11">
        <v>-103</v>
      </c>
      <c r="W3045" s="13">
        <v>-0.83199999999999996</v>
      </c>
      <c r="X3045" s="13">
        <v>-4.9790000000000001</v>
      </c>
      <c r="Y3045" s="13">
        <v>-2.2370000000000001</v>
      </c>
      <c r="Z3045" s="13">
        <v>-24.419</v>
      </c>
      <c r="AA3045" s="13">
        <v>7.6289999999999996</v>
      </c>
      <c r="AB3045" s="1">
        <v>6185</v>
      </c>
      <c r="AC3045" s="13">
        <v>14.344390000000001</v>
      </c>
      <c r="AD3045" s="13">
        <v>1.6423749999999999</v>
      </c>
      <c r="AE3045" s="1" t="s">
        <v>12654</v>
      </c>
      <c r="AF3045" s="1" t="s">
        <v>12663</v>
      </c>
    </row>
    <row r="3046" spans="1:32" x14ac:dyDescent="0.2">
      <c r="A3046" s="1" t="s">
        <v>7230</v>
      </c>
      <c r="B3046" s="10">
        <v>4971318</v>
      </c>
      <c r="C3046" s="1" t="s">
        <v>3125</v>
      </c>
      <c r="D3046" s="1" t="s">
        <v>182</v>
      </c>
      <c r="E3046" s="11">
        <v>82080449</v>
      </c>
      <c r="F3046" s="11">
        <v>5470</v>
      </c>
      <c r="G3046" s="11">
        <v>6319</v>
      </c>
      <c r="H3046" s="11">
        <v>7281</v>
      </c>
      <c r="I3046" s="11">
        <v>8270</v>
      </c>
      <c r="J3046" s="11">
        <v>6336</v>
      </c>
      <c r="K3046" s="13">
        <v>7267.1994999999997</v>
      </c>
      <c r="L3046" s="13">
        <v>8300.5928000000004</v>
      </c>
      <c r="M3046" s="11">
        <v>6769</v>
      </c>
      <c r="N3046" s="11">
        <v>9818</v>
      </c>
      <c r="O3046" s="11">
        <v>8504</v>
      </c>
      <c r="P3046" s="11">
        <v>9773</v>
      </c>
      <c r="Q3046" s="11">
        <v>5806</v>
      </c>
      <c r="R3046" s="11">
        <v>-1783</v>
      </c>
      <c r="S3046" s="11">
        <v>-2079</v>
      </c>
      <c r="T3046" s="11">
        <v>-3763</v>
      </c>
      <c r="U3046" s="11">
        <v>-3739</v>
      </c>
      <c r="V3046" s="11">
        <v>-4071</v>
      </c>
      <c r="W3046" s="13">
        <v>22.827000000000002</v>
      </c>
      <c r="X3046" s="13">
        <v>20.544</v>
      </c>
      <c r="Y3046" s="13">
        <v>18.728000000000002</v>
      </c>
      <c r="Z3046" s="13">
        <v>17.477</v>
      </c>
      <c r="AA3046" s="13">
        <v>13.218</v>
      </c>
      <c r="AB3046" s="1">
        <v>2175</v>
      </c>
      <c r="AC3046" s="13">
        <v>15.330724999999999</v>
      </c>
      <c r="AD3046" s="13">
        <v>2.5161319999999998</v>
      </c>
      <c r="AE3046" s="1" t="s">
        <v>12654</v>
      </c>
      <c r="AF3046" s="1" t="s">
        <v>12664</v>
      </c>
    </row>
    <row r="3047" spans="1:32" x14ac:dyDescent="0.2">
      <c r="A3047" s="1" t="s">
        <v>7231</v>
      </c>
      <c r="B3047" s="10">
        <v>5460391</v>
      </c>
      <c r="C3047" s="1" t="s">
        <v>3126</v>
      </c>
      <c r="D3047" s="1" t="s">
        <v>41</v>
      </c>
      <c r="E3047" s="11">
        <v>650000</v>
      </c>
      <c r="F3047" s="12" t="s">
        <v>2</v>
      </c>
      <c r="G3047" s="12" t="s">
        <v>2</v>
      </c>
      <c r="H3047" s="11">
        <v>123</v>
      </c>
      <c r="I3047" s="11">
        <v>177</v>
      </c>
      <c r="J3047" s="11">
        <v>122</v>
      </c>
      <c r="K3047" s="12" t="s">
        <v>2</v>
      </c>
      <c r="L3047" s="12" t="s">
        <v>2</v>
      </c>
      <c r="M3047" s="12" t="s">
        <v>2</v>
      </c>
      <c r="N3047" s="12" t="s">
        <v>2</v>
      </c>
      <c r="O3047" s="12" t="s">
        <v>2</v>
      </c>
      <c r="P3047" s="12" t="s">
        <v>2</v>
      </c>
      <c r="Q3047" s="11">
        <v>51</v>
      </c>
      <c r="R3047" s="12" t="s">
        <v>2</v>
      </c>
      <c r="S3047" s="12" t="s">
        <v>2</v>
      </c>
      <c r="T3047" s="12" t="s">
        <v>2</v>
      </c>
      <c r="U3047" s="12" t="s">
        <v>2</v>
      </c>
      <c r="V3047" s="11">
        <v>-91</v>
      </c>
      <c r="W3047" s="12" t="s">
        <v>2</v>
      </c>
      <c r="X3047" s="12" t="s">
        <v>2</v>
      </c>
      <c r="Y3047" s="12" t="s">
        <v>2</v>
      </c>
      <c r="Z3047" s="13">
        <v>14.891999999999999</v>
      </c>
      <c r="AA3047" s="13">
        <v>8.6859999999999999</v>
      </c>
      <c r="AB3047" s="1" t="s">
        <v>7232</v>
      </c>
      <c r="AC3047" s="13">
        <v>11.546060000000001</v>
      </c>
      <c r="AD3047" s="12" t="s">
        <v>2</v>
      </c>
      <c r="AE3047" s="1" t="s">
        <v>12654</v>
      </c>
      <c r="AF3047" s="1" t="s">
        <v>12663</v>
      </c>
    </row>
    <row r="3048" spans="1:32" x14ac:dyDescent="0.2">
      <c r="A3048" s="1" t="s">
        <v>7233</v>
      </c>
      <c r="B3048" s="10">
        <v>4971475</v>
      </c>
      <c r="C3048" s="1" t="s">
        <v>3127</v>
      </c>
      <c r="D3048" s="1" t="s">
        <v>24</v>
      </c>
      <c r="E3048" s="11">
        <v>7867235</v>
      </c>
      <c r="F3048" s="11">
        <v>251</v>
      </c>
      <c r="G3048" s="11">
        <v>603</v>
      </c>
      <c r="H3048" s="11">
        <v>644</v>
      </c>
      <c r="I3048" s="11">
        <v>671</v>
      </c>
      <c r="J3048" s="11">
        <v>612</v>
      </c>
      <c r="K3048" s="12" t="s">
        <v>2</v>
      </c>
      <c r="L3048" s="12" t="s">
        <v>2</v>
      </c>
      <c r="M3048" s="11">
        <v>369</v>
      </c>
      <c r="N3048" s="11">
        <v>430</v>
      </c>
      <c r="O3048" s="11">
        <v>525</v>
      </c>
      <c r="P3048" s="11">
        <v>95</v>
      </c>
      <c r="Q3048" s="11">
        <v>844</v>
      </c>
      <c r="R3048" s="11">
        <v>-13</v>
      </c>
      <c r="S3048" s="11">
        <v>-10</v>
      </c>
      <c r="T3048" s="11">
        <v>400</v>
      </c>
      <c r="U3048" s="11">
        <v>-17</v>
      </c>
      <c r="V3048" s="11">
        <v>270</v>
      </c>
      <c r="W3048" s="13">
        <v>11.965999999999999</v>
      </c>
      <c r="X3048" s="13">
        <v>13.417</v>
      </c>
      <c r="Y3048" s="13">
        <v>18.605</v>
      </c>
      <c r="Z3048" s="13">
        <v>12.711</v>
      </c>
      <c r="AA3048" s="13">
        <v>10.166</v>
      </c>
      <c r="AB3048" s="1">
        <v>2186</v>
      </c>
      <c r="AC3048" s="13">
        <v>17.204834999999999</v>
      </c>
      <c r="AD3048" s="13">
        <v>1.6058859999999999</v>
      </c>
      <c r="AE3048" s="1" t="s">
        <v>12654</v>
      </c>
      <c r="AF3048" s="1" t="s">
        <v>12663</v>
      </c>
    </row>
    <row r="3049" spans="1:32" x14ac:dyDescent="0.2">
      <c r="A3049" s="1" t="s">
        <v>7234</v>
      </c>
      <c r="B3049" s="10">
        <v>4989551</v>
      </c>
      <c r="C3049" s="1" t="s">
        <v>3128</v>
      </c>
      <c r="D3049" s="1" t="s">
        <v>32</v>
      </c>
      <c r="E3049" s="11">
        <v>11708747</v>
      </c>
      <c r="F3049" s="11">
        <v>126</v>
      </c>
      <c r="G3049" s="11">
        <v>164</v>
      </c>
      <c r="H3049" s="11">
        <v>-212</v>
      </c>
      <c r="I3049" s="11">
        <v>-3</v>
      </c>
      <c r="J3049" s="11">
        <v>137</v>
      </c>
      <c r="K3049" s="12" t="s">
        <v>2</v>
      </c>
      <c r="L3049" s="12" t="s">
        <v>2</v>
      </c>
      <c r="M3049" s="11">
        <v>659</v>
      </c>
      <c r="N3049" s="11">
        <v>557</v>
      </c>
      <c r="O3049" s="11">
        <v>100</v>
      </c>
      <c r="P3049" s="11">
        <v>126</v>
      </c>
      <c r="Q3049" s="11">
        <v>158</v>
      </c>
      <c r="R3049" s="11">
        <v>-817</v>
      </c>
      <c r="S3049" s="11">
        <v>-260</v>
      </c>
      <c r="T3049" s="11">
        <v>-414</v>
      </c>
      <c r="U3049" s="11">
        <v>1184</v>
      </c>
      <c r="V3049" s="11">
        <v>-188</v>
      </c>
      <c r="W3049" s="13">
        <v>-12.521000000000001</v>
      </c>
      <c r="X3049" s="13">
        <v>2.7090000000000001</v>
      </c>
      <c r="Y3049" s="13">
        <v>-137.73599999999999</v>
      </c>
      <c r="Z3049" s="13">
        <v>-99.32</v>
      </c>
      <c r="AA3049" s="13">
        <v>21.338000000000001</v>
      </c>
      <c r="AB3049" s="1">
        <v>3929</v>
      </c>
      <c r="AC3049" s="13">
        <v>15.496426</v>
      </c>
      <c r="AD3049" s="13">
        <v>1.9204429999999999</v>
      </c>
      <c r="AE3049" s="1" t="s">
        <v>12654</v>
      </c>
      <c r="AF3049" s="1" t="s">
        <v>12666</v>
      </c>
    </row>
    <row r="3050" spans="1:32" x14ac:dyDescent="0.2">
      <c r="A3050" s="1" t="s">
        <v>7235</v>
      </c>
      <c r="B3050" s="10">
        <v>5301709</v>
      </c>
      <c r="C3050" s="1" t="s">
        <v>3129</v>
      </c>
      <c r="D3050" s="1" t="s">
        <v>17</v>
      </c>
      <c r="E3050" s="11">
        <v>175237661</v>
      </c>
      <c r="F3050" s="11">
        <v>1552</v>
      </c>
      <c r="G3050" s="11">
        <v>8463</v>
      </c>
      <c r="H3050" s="11">
        <v>21711</v>
      </c>
      <c r="I3050" s="11">
        <v>35510</v>
      </c>
      <c r="J3050" s="11">
        <v>25000</v>
      </c>
      <c r="K3050" s="13">
        <v>18502.88552</v>
      </c>
      <c r="L3050" s="13">
        <v>29192.412639999999</v>
      </c>
      <c r="M3050" s="12" t="s">
        <v>2</v>
      </c>
      <c r="N3050" s="12" t="s">
        <v>2</v>
      </c>
      <c r="O3050" s="11">
        <v>18019</v>
      </c>
      <c r="P3050" s="11">
        <v>52882</v>
      </c>
      <c r="Q3050" s="11">
        <v>31866</v>
      </c>
      <c r="R3050" s="12" t="s">
        <v>2</v>
      </c>
      <c r="S3050" s="12" t="s">
        <v>2</v>
      </c>
      <c r="T3050" s="11">
        <v>-19725</v>
      </c>
      <c r="U3050" s="11">
        <v>-23155</v>
      </c>
      <c r="V3050" s="11">
        <v>-14552</v>
      </c>
      <c r="W3050" s="12" t="s">
        <v>2</v>
      </c>
      <c r="X3050" s="13">
        <v>8.734</v>
      </c>
      <c r="Y3050" s="13">
        <v>19.815000000000001</v>
      </c>
      <c r="Z3050" s="13">
        <v>21.698</v>
      </c>
      <c r="AA3050" s="13">
        <v>14.622999999999999</v>
      </c>
      <c r="AB3050" s="1">
        <v>6526</v>
      </c>
      <c r="AC3050" s="13">
        <v>42.033831999999997</v>
      </c>
      <c r="AD3050" s="13">
        <v>3.2029459999999998</v>
      </c>
      <c r="AE3050" s="1" t="s">
        <v>12654</v>
      </c>
      <c r="AF3050" s="1" t="s">
        <v>12662</v>
      </c>
    </row>
    <row r="3051" spans="1:32" x14ac:dyDescent="0.2">
      <c r="A3051" s="1" t="s">
        <v>7236</v>
      </c>
      <c r="B3051" s="10">
        <v>4971623</v>
      </c>
      <c r="C3051" s="1" t="s">
        <v>3130</v>
      </c>
      <c r="D3051" s="1" t="s">
        <v>24</v>
      </c>
      <c r="E3051" s="11">
        <v>2452917</v>
      </c>
      <c r="F3051" s="12" t="s">
        <v>2</v>
      </c>
      <c r="G3051" s="12" t="s">
        <v>2</v>
      </c>
      <c r="H3051" s="12" t="s">
        <v>2</v>
      </c>
      <c r="I3051" s="12" t="s">
        <v>2</v>
      </c>
      <c r="J3051" s="11">
        <v>-443</v>
      </c>
      <c r="K3051" s="12" t="s">
        <v>2</v>
      </c>
      <c r="L3051" s="12" t="s">
        <v>2</v>
      </c>
      <c r="M3051" s="12" t="s">
        <v>2</v>
      </c>
      <c r="N3051" s="12" t="s">
        <v>2</v>
      </c>
      <c r="O3051" s="12" t="s">
        <v>2</v>
      </c>
      <c r="P3051" s="12" t="s">
        <v>2</v>
      </c>
      <c r="Q3051" s="11">
        <v>-210</v>
      </c>
      <c r="R3051" s="12" t="s">
        <v>2</v>
      </c>
      <c r="S3051" s="12" t="s">
        <v>2</v>
      </c>
      <c r="T3051" s="12" t="s">
        <v>2</v>
      </c>
      <c r="U3051" s="12" t="s">
        <v>2</v>
      </c>
      <c r="V3051" s="11">
        <v>-158</v>
      </c>
      <c r="W3051" s="12" t="s">
        <v>2</v>
      </c>
      <c r="X3051" s="12" t="s">
        <v>2</v>
      </c>
      <c r="Y3051" s="12" t="s">
        <v>2</v>
      </c>
      <c r="Z3051" s="12" t="s">
        <v>2</v>
      </c>
      <c r="AA3051" s="13">
        <v>-44.521000000000001</v>
      </c>
      <c r="AB3051" s="1">
        <v>3634</v>
      </c>
      <c r="AC3051" s="12" t="s">
        <v>4019</v>
      </c>
      <c r="AD3051" s="13">
        <v>2.1543939999999999</v>
      </c>
      <c r="AE3051" s="1" t="s">
        <v>12654</v>
      </c>
      <c r="AF3051" s="1" t="s">
        <v>12663</v>
      </c>
    </row>
    <row r="3052" spans="1:32" x14ac:dyDescent="0.2">
      <c r="A3052" s="1" t="s">
        <v>7237</v>
      </c>
      <c r="B3052" s="10">
        <v>4993335</v>
      </c>
      <c r="C3052" s="1" t="s">
        <v>3131</v>
      </c>
      <c r="D3052" s="1" t="s">
        <v>53</v>
      </c>
      <c r="E3052" s="11">
        <v>22770060</v>
      </c>
      <c r="F3052" s="11">
        <v>782</v>
      </c>
      <c r="G3052" s="11">
        <v>1253</v>
      </c>
      <c r="H3052" s="11">
        <v>1741</v>
      </c>
      <c r="I3052" s="11">
        <v>2213</v>
      </c>
      <c r="J3052" s="11">
        <v>2111</v>
      </c>
      <c r="K3052" s="12" t="s">
        <v>2</v>
      </c>
      <c r="L3052" s="12" t="s">
        <v>2</v>
      </c>
      <c r="M3052" s="11">
        <v>1264</v>
      </c>
      <c r="N3052" s="11">
        <v>452</v>
      </c>
      <c r="O3052" s="11">
        <v>215</v>
      </c>
      <c r="P3052" s="11">
        <v>3428</v>
      </c>
      <c r="Q3052" s="11">
        <v>3294</v>
      </c>
      <c r="R3052" s="11">
        <v>-399</v>
      </c>
      <c r="S3052" s="11">
        <v>594</v>
      </c>
      <c r="T3052" s="11">
        <v>-669</v>
      </c>
      <c r="U3052" s="11">
        <v>-2308</v>
      </c>
      <c r="V3052" s="11">
        <v>-1840</v>
      </c>
      <c r="W3052" s="13">
        <v>3.24</v>
      </c>
      <c r="X3052" s="13">
        <v>5.3369999999999997</v>
      </c>
      <c r="Y3052" s="13">
        <v>5.83</v>
      </c>
      <c r="Z3052" s="13">
        <v>6.62</v>
      </c>
      <c r="AA3052" s="13">
        <v>7.4420000000000002</v>
      </c>
      <c r="AB3052" s="1">
        <v>8158</v>
      </c>
      <c r="AC3052" s="13">
        <v>11.047601999999999</v>
      </c>
      <c r="AD3052" s="13">
        <v>0.72889899999999996</v>
      </c>
      <c r="AE3052" s="1" t="s">
        <v>12654</v>
      </c>
      <c r="AF3052" s="1" t="s">
        <v>12658</v>
      </c>
    </row>
    <row r="3053" spans="1:32" x14ac:dyDescent="0.2">
      <c r="A3053" s="1" t="s">
        <v>7238</v>
      </c>
      <c r="B3053" s="10">
        <v>4992578</v>
      </c>
      <c r="C3053" s="1" t="s">
        <v>3132</v>
      </c>
      <c r="D3053" s="1" t="s">
        <v>58</v>
      </c>
      <c r="E3053" s="11">
        <v>50650330</v>
      </c>
      <c r="F3053" s="11">
        <v>6813</v>
      </c>
      <c r="G3053" s="11">
        <v>5814</v>
      </c>
      <c r="H3053" s="11">
        <v>-2819</v>
      </c>
      <c r="I3053" s="11">
        <v>2229</v>
      </c>
      <c r="J3053" s="11">
        <v>2229</v>
      </c>
      <c r="K3053" s="13">
        <v>4783.3333300000004</v>
      </c>
      <c r="L3053" s="13">
        <v>5526.6666699999996</v>
      </c>
      <c r="M3053" s="11">
        <v>7642</v>
      </c>
      <c r="N3053" s="11">
        <v>3543</v>
      </c>
      <c r="O3053" s="11">
        <v>-14</v>
      </c>
      <c r="P3053" s="11">
        <v>9969</v>
      </c>
      <c r="Q3053" s="11">
        <v>9969</v>
      </c>
      <c r="R3053" s="11">
        <v>-2203</v>
      </c>
      <c r="S3053" s="11">
        <v>-10957</v>
      </c>
      <c r="T3053" s="11">
        <v>-2492</v>
      </c>
      <c r="U3053" s="11">
        <v>-1632</v>
      </c>
      <c r="V3053" s="11">
        <v>-1632</v>
      </c>
      <c r="W3053" s="13">
        <v>9.99</v>
      </c>
      <c r="X3053" s="13">
        <v>7.7530000000000001</v>
      </c>
      <c r="Y3053" s="13">
        <v>-5.8339999999999996</v>
      </c>
      <c r="Z3053" s="13">
        <v>5.0860000000000003</v>
      </c>
      <c r="AA3053" s="13">
        <v>5.0860000000000003</v>
      </c>
      <c r="AB3053" s="1">
        <v>6143</v>
      </c>
      <c r="AC3053" s="13">
        <v>11.224701</v>
      </c>
      <c r="AD3053" s="13">
        <v>0.60445599999999999</v>
      </c>
      <c r="AE3053" s="1" t="s">
        <v>12654</v>
      </c>
      <c r="AF3053" s="1" t="s">
        <v>12658</v>
      </c>
    </row>
    <row r="3054" spans="1:32" x14ac:dyDescent="0.2">
      <c r="A3054" s="1" t="s">
        <v>7239</v>
      </c>
      <c r="B3054" s="10">
        <v>4916568</v>
      </c>
      <c r="C3054" s="1" t="s">
        <v>3133</v>
      </c>
      <c r="D3054" s="1" t="s">
        <v>92</v>
      </c>
      <c r="E3054" s="11">
        <v>21464883</v>
      </c>
      <c r="F3054" s="11">
        <v>3209</v>
      </c>
      <c r="G3054" s="11">
        <v>3761</v>
      </c>
      <c r="H3054" s="11">
        <v>3256</v>
      </c>
      <c r="I3054" s="11">
        <v>3579</v>
      </c>
      <c r="J3054" s="11">
        <v>4033</v>
      </c>
      <c r="K3054" s="12" t="s">
        <v>2</v>
      </c>
      <c r="L3054" s="12" t="s">
        <v>2</v>
      </c>
      <c r="M3054" s="11">
        <v>3215</v>
      </c>
      <c r="N3054" s="11">
        <v>3090</v>
      </c>
      <c r="O3054" s="11">
        <v>2619</v>
      </c>
      <c r="P3054" s="11">
        <v>3772</v>
      </c>
      <c r="Q3054" s="11">
        <v>4246</v>
      </c>
      <c r="R3054" s="11">
        <v>-1698</v>
      </c>
      <c r="S3054" s="11">
        <v>-736</v>
      </c>
      <c r="T3054" s="11">
        <v>-2176</v>
      </c>
      <c r="U3054" s="11">
        <v>-1137</v>
      </c>
      <c r="V3054" s="11">
        <v>-2260</v>
      </c>
      <c r="W3054" s="13">
        <v>3.133</v>
      </c>
      <c r="X3054" s="13">
        <v>5.4409999999999998</v>
      </c>
      <c r="Y3054" s="13">
        <v>3.9609999999999999</v>
      </c>
      <c r="Z3054" s="13">
        <v>4.899</v>
      </c>
      <c r="AA3054" s="13">
        <v>5.2389999999999999</v>
      </c>
      <c r="AB3054" s="1">
        <v>4464</v>
      </c>
      <c r="AC3054" s="13">
        <v>28.855485999999999</v>
      </c>
      <c r="AD3054" s="13">
        <v>1.4496629999999999</v>
      </c>
      <c r="AE3054" s="1" t="s">
        <v>12654</v>
      </c>
      <c r="AF3054" s="1" t="s">
        <v>12675</v>
      </c>
    </row>
    <row r="3055" spans="1:32" x14ac:dyDescent="0.2">
      <c r="A3055" s="1" t="s">
        <v>7240</v>
      </c>
      <c r="B3055" s="10">
        <v>9237534</v>
      </c>
      <c r="C3055" s="1" t="s">
        <v>3134</v>
      </c>
      <c r="D3055" s="1" t="s">
        <v>34</v>
      </c>
      <c r="E3055" s="11">
        <v>47736923007</v>
      </c>
      <c r="F3055" s="11">
        <v>981810</v>
      </c>
      <c r="G3055" s="11">
        <v>966978</v>
      </c>
      <c r="H3055" s="11">
        <v>756017</v>
      </c>
      <c r="I3055" s="11">
        <v>861010</v>
      </c>
      <c r="J3055" s="11">
        <v>959643</v>
      </c>
      <c r="K3055" s="13">
        <v>1051585.52513</v>
      </c>
      <c r="L3055" s="13">
        <v>1128756.57054</v>
      </c>
      <c r="M3055" s="11">
        <v>1338949</v>
      </c>
      <c r="N3055" s="11">
        <v>1215918</v>
      </c>
      <c r="O3055" s="11">
        <v>1155750</v>
      </c>
      <c r="P3055" s="11">
        <v>1239689</v>
      </c>
      <c r="Q3055" s="11">
        <v>1367871</v>
      </c>
      <c r="R3055" s="11">
        <v>-511295</v>
      </c>
      <c r="S3055" s="11">
        <v>-957693</v>
      </c>
      <c r="T3055" s="11">
        <v>-154773</v>
      </c>
      <c r="U3055" s="11">
        <v>-927607</v>
      </c>
      <c r="V3055" s="11">
        <v>-995183</v>
      </c>
      <c r="W3055" s="13">
        <v>24.571000000000002</v>
      </c>
      <c r="X3055" s="13">
        <v>20.710999999999999</v>
      </c>
      <c r="Y3055" s="13">
        <v>19.908000000000001</v>
      </c>
      <c r="Z3055" s="13">
        <v>15.494999999999999</v>
      </c>
      <c r="AA3055" s="13">
        <v>15.981</v>
      </c>
      <c r="AB3055" s="1">
        <v>9434</v>
      </c>
      <c r="AC3055" s="13">
        <v>19.461238000000002</v>
      </c>
      <c r="AD3055" s="13">
        <v>3.5920580000000002</v>
      </c>
      <c r="AE3055" s="1" t="s">
        <v>12654</v>
      </c>
      <c r="AF3055" s="1" t="s">
        <v>12665</v>
      </c>
    </row>
    <row r="3056" spans="1:32" x14ac:dyDescent="0.2">
      <c r="A3056" s="1" t="s">
        <v>7241</v>
      </c>
      <c r="B3056" s="10">
        <v>4072717</v>
      </c>
      <c r="C3056" s="1" t="s">
        <v>3135</v>
      </c>
      <c r="D3056" s="1" t="s">
        <v>34</v>
      </c>
      <c r="E3056" s="11">
        <v>1424618391</v>
      </c>
      <c r="F3056" s="11">
        <v>603432</v>
      </c>
      <c r="G3056" s="11">
        <v>713852</v>
      </c>
      <c r="H3056" s="11">
        <v>632714</v>
      </c>
      <c r="I3056" s="11">
        <v>560009</v>
      </c>
      <c r="J3056" s="11">
        <v>560009</v>
      </c>
      <c r="K3056" s="13">
        <v>1472055.39038</v>
      </c>
      <c r="L3056" s="13">
        <v>1563494.0360699999</v>
      </c>
      <c r="M3056" s="11">
        <v>557250</v>
      </c>
      <c r="N3056" s="11">
        <v>2725450</v>
      </c>
      <c r="O3056" s="11">
        <v>741292</v>
      </c>
      <c r="P3056" s="11">
        <v>250547</v>
      </c>
      <c r="Q3056" s="11">
        <v>250547</v>
      </c>
      <c r="R3056" s="11">
        <v>-1468599</v>
      </c>
      <c r="S3056" s="11">
        <v>-3018654</v>
      </c>
      <c r="T3056" s="11">
        <v>547578</v>
      </c>
      <c r="U3056" s="11">
        <v>-841461</v>
      </c>
      <c r="V3056" s="11">
        <v>-841461</v>
      </c>
      <c r="W3056" s="13">
        <v>45.19</v>
      </c>
      <c r="X3056" s="13">
        <v>-12.358000000000001</v>
      </c>
      <c r="Y3056" s="13">
        <v>-7.0650000000000004</v>
      </c>
      <c r="Z3056" s="13">
        <v>1.752</v>
      </c>
      <c r="AA3056" s="13">
        <v>1.752</v>
      </c>
      <c r="AB3056" s="1">
        <v>9984</v>
      </c>
      <c r="AC3056" s="13">
        <v>18.114384000000001</v>
      </c>
      <c r="AD3056" s="13">
        <v>2.808128</v>
      </c>
      <c r="AE3056" s="1" t="s">
        <v>12654</v>
      </c>
      <c r="AF3056" s="1" t="s">
        <v>12665</v>
      </c>
    </row>
    <row r="3057" spans="1:32" x14ac:dyDescent="0.2">
      <c r="A3057" s="1" t="s">
        <v>7242</v>
      </c>
      <c r="B3057" s="10">
        <v>4970147</v>
      </c>
      <c r="C3057" s="1" t="s">
        <v>3136</v>
      </c>
      <c r="D3057" s="1" t="s">
        <v>41</v>
      </c>
      <c r="E3057" s="11">
        <v>24897829</v>
      </c>
      <c r="F3057" s="11">
        <v>3227</v>
      </c>
      <c r="G3057" s="11">
        <v>4030</v>
      </c>
      <c r="H3057" s="11">
        <v>4322</v>
      </c>
      <c r="I3057" s="11">
        <v>5170</v>
      </c>
      <c r="J3057" s="11">
        <v>5498</v>
      </c>
      <c r="K3057" s="12" t="s">
        <v>2</v>
      </c>
      <c r="L3057" s="12" t="s">
        <v>2</v>
      </c>
      <c r="M3057" s="11">
        <v>3298</v>
      </c>
      <c r="N3057" s="11">
        <v>3859</v>
      </c>
      <c r="O3057" s="11">
        <v>2569</v>
      </c>
      <c r="P3057" s="11">
        <v>6484</v>
      </c>
      <c r="Q3057" s="11">
        <v>4995</v>
      </c>
      <c r="R3057" s="11">
        <v>-406</v>
      </c>
      <c r="S3057" s="11">
        <v>-1695</v>
      </c>
      <c r="T3057" s="11">
        <v>-1332</v>
      </c>
      <c r="U3057" s="11">
        <v>-1385</v>
      </c>
      <c r="V3057" s="11">
        <v>-2081</v>
      </c>
      <c r="W3057" s="13">
        <v>16.542000000000002</v>
      </c>
      <c r="X3057" s="13">
        <v>18.375</v>
      </c>
      <c r="Y3057" s="13">
        <v>18.821000000000002</v>
      </c>
      <c r="Z3057" s="13">
        <v>19.170000000000002</v>
      </c>
      <c r="AA3057" s="13">
        <v>17.381</v>
      </c>
      <c r="AB3057" s="1">
        <v>3371</v>
      </c>
      <c r="AC3057" s="13">
        <v>14.318819</v>
      </c>
      <c r="AD3057" s="13">
        <v>2.2358560000000001</v>
      </c>
      <c r="AE3057" s="1" t="s">
        <v>12654</v>
      </c>
      <c r="AF3057" s="1" t="s">
        <v>12663</v>
      </c>
    </row>
    <row r="3058" spans="1:32" x14ac:dyDescent="0.2">
      <c r="A3058" s="1" t="s">
        <v>7243</v>
      </c>
      <c r="B3058" s="10">
        <v>4966121</v>
      </c>
      <c r="C3058" s="1" t="s">
        <v>3137</v>
      </c>
      <c r="D3058" s="1" t="s">
        <v>24</v>
      </c>
      <c r="E3058" s="11">
        <v>51970802</v>
      </c>
      <c r="F3058" s="11">
        <v>36</v>
      </c>
      <c r="G3058" s="11">
        <v>-35</v>
      </c>
      <c r="H3058" s="11">
        <v>-52</v>
      </c>
      <c r="I3058" s="11">
        <v>-167</v>
      </c>
      <c r="J3058" s="11">
        <v>40</v>
      </c>
      <c r="K3058" s="12" t="s">
        <v>2</v>
      </c>
      <c r="L3058" s="12" t="s">
        <v>2</v>
      </c>
      <c r="M3058" s="11">
        <v>47</v>
      </c>
      <c r="N3058" s="11">
        <v>9</v>
      </c>
      <c r="O3058" s="11">
        <v>-44</v>
      </c>
      <c r="P3058" s="11">
        <v>64</v>
      </c>
      <c r="Q3058" s="11">
        <v>60</v>
      </c>
      <c r="R3058" s="11">
        <v>-24</v>
      </c>
      <c r="S3058" s="11">
        <v>39</v>
      </c>
      <c r="T3058" s="11">
        <v>-78</v>
      </c>
      <c r="U3058" s="11">
        <v>-29</v>
      </c>
      <c r="V3058" s="11">
        <v>-14</v>
      </c>
      <c r="W3058" s="13">
        <v>31.123999999999999</v>
      </c>
      <c r="X3058" s="13">
        <v>-7.6319999999999997</v>
      </c>
      <c r="Y3058" s="13">
        <v>-11.249000000000001</v>
      </c>
      <c r="Z3058" s="13">
        <v>-104.66200000000001</v>
      </c>
      <c r="AA3058" s="13">
        <v>-8.6359999999999992</v>
      </c>
      <c r="AB3058" s="1">
        <v>2321</v>
      </c>
      <c r="AC3058" s="12" t="s">
        <v>4019</v>
      </c>
      <c r="AD3058" s="13">
        <v>5.6132090000000003</v>
      </c>
      <c r="AE3058" s="1" t="s">
        <v>12654</v>
      </c>
      <c r="AF3058" s="1" t="s">
        <v>12663</v>
      </c>
    </row>
    <row r="3059" spans="1:32" x14ac:dyDescent="0.2">
      <c r="A3059" s="1" t="s">
        <v>7244</v>
      </c>
      <c r="B3059" s="10">
        <v>4813043</v>
      </c>
      <c r="C3059" s="1" t="s">
        <v>3138</v>
      </c>
      <c r="D3059" s="1" t="s">
        <v>513</v>
      </c>
      <c r="E3059" s="11">
        <v>23996028</v>
      </c>
      <c r="F3059" s="11">
        <v>590</v>
      </c>
      <c r="G3059" s="11">
        <v>548</v>
      </c>
      <c r="H3059" s="11">
        <v>581</v>
      </c>
      <c r="I3059" s="11">
        <v>662</v>
      </c>
      <c r="J3059" s="11">
        <v>662</v>
      </c>
      <c r="K3059" s="12" t="s">
        <v>2</v>
      </c>
      <c r="L3059" s="12" t="s">
        <v>2</v>
      </c>
      <c r="M3059" s="11">
        <v>284</v>
      </c>
      <c r="N3059" s="11">
        <v>179</v>
      </c>
      <c r="O3059" s="11">
        <v>232</v>
      </c>
      <c r="P3059" s="11">
        <v>663</v>
      </c>
      <c r="Q3059" s="11">
        <v>663</v>
      </c>
      <c r="R3059" s="11">
        <v>-1</v>
      </c>
      <c r="S3059" s="11">
        <v>-4</v>
      </c>
      <c r="T3059" s="11">
        <v>-11</v>
      </c>
      <c r="U3059" s="11">
        <v>-92</v>
      </c>
      <c r="V3059" s="11">
        <v>-92</v>
      </c>
      <c r="W3059" s="13">
        <v>17.298999999999999</v>
      </c>
      <c r="X3059" s="13">
        <v>15.083</v>
      </c>
      <c r="Y3059" s="13">
        <v>14.686999999999999</v>
      </c>
      <c r="Z3059" s="13">
        <v>14.252000000000001</v>
      </c>
      <c r="AA3059" s="13">
        <v>14.252000000000001</v>
      </c>
      <c r="AB3059" s="1">
        <v>3671</v>
      </c>
      <c r="AC3059" s="13">
        <v>3.6318380000000001</v>
      </c>
      <c r="AD3059" s="13">
        <v>0.64236400000000005</v>
      </c>
      <c r="AE3059" s="1" t="s">
        <v>12654</v>
      </c>
      <c r="AF3059" s="1" t="s">
        <v>12671</v>
      </c>
    </row>
    <row r="3060" spans="1:32" x14ac:dyDescent="0.2">
      <c r="A3060" s="1" t="s">
        <v>7245</v>
      </c>
      <c r="B3060" s="10">
        <v>4812938</v>
      </c>
      <c r="C3060" s="1" t="s">
        <v>3139</v>
      </c>
      <c r="D3060" s="1" t="s">
        <v>513</v>
      </c>
      <c r="E3060" s="11">
        <v>5235085</v>
      </c>
      <c r="F3060" s="11">
        <v>4281</v>
      </c>
      <c r="G3060" s="11">
        <v>4853</v>
      </c>
      <c r="H3060" s="11">
        <v>6517</v>
      </c>
      <c r="I3060" s="11">
        <v>7276</v>
      </c>
      <c r="J3060" s="11">
        <v>7276</v>
      </c>
      <c r="K3060" s="13">
        <v>8300</v>
      </c>
      <c r="L3060" s="13">
        <v>9600</v>
      </c>
      <c r="M3060" s="11">
        <v>3380</v>
      </c>
      <c r="N3060" s="11">
        <v>3329</v>
      </c>
      <c r="O3060" s="11">
        <v>5591</v>
      </c>
      <c r="P3060" s="11">
        <v>7204</v>
      </c>
      <c r="Q3060" s="11">
        <v>7204</v>
      </c>
      <c r="R3060" s="11">
        <v>-2130</v>
      </c>
      <c r="S3060" s="11">
        <v>-3443</v>
      </c>
      <c r="T3060" s="11">
        <v>637</v>
      </c>
      <c r="U3060" s="11">
        <v>-2157</v>
      </c>
      <c r="V3060" s="11">
        <v>-2157</v>
      </c>
      <c r="W3060" s="13">
        <v>12.227</v>
      </c>
      <c r="X3060" s="13">
        <v>12.807</v>
      </c>
      <c r="Y3060" s="13">
        <v>16.513999999999999</v>
      </c>
      <c r="Z3060" s="13">
        <v>15.654</v>
      </c>
      <c r="AA3060" s="13">
        <v>15.654</v>
      </c>
      <c r="AB3060" s="1">
        <v>3733</v>
      </c>
      <c r="AC3060" s="13">
        <v>14.421061</v>
      </c>
      <c r="AD3060" s="13">
        <v>1.8738939999999999</v>
      </c>
      <c r="AE3060" s="1" t="s">
        <v>12654</v>
      </c>
      <c r="AF3060" s="1" t="s">
        <v>12671</v>
      </c>
    </row>
    <row r="3061" spans="1:32" x14ac:dyDescent="0.2">
      <c r="A3061" s="1" t="s">
        <v>7246</v>
      </c>
      <c r="B3061" s="10">
        <v>4811504</v>
      </c>
      <c r="C3061" s="1" t="s">
        <v>3140</v>
      </c>
      <c r="D3061" s="1" t="s">
        <v>47</v>
      </c>
      <c r="E3061" s="11">
        <v>26158198</v>
      </c>
      <c r="F3061" s="11">
        <v>917</v>
      </c>
      <c r="G3061" s="11">
        <v>1208</v>
      </c>
      <c r="H3061" s="11">
        <v>725</v>
      </c>
      <c r="I3061" s="11">
        <v>-610</v>
      </c>
      <c r="J3061" s="11">
        <v>-138</v>
      </c>
      <c r="K3061" s="12" t="s">
        <v>2</v>
      </c>
      <c r="L3061" s="12" t="s">
        <v>2</v>
      </c>
      <c r="M3061" s="11">
        <v>-107</v>
      </c>
      <c r="N3061" s="11">
        <v>2135</v>
      </c>
      <c r="O3061" s="11">
        <v>-101</v>
      </c>
      <c r="P3061" s="11">
        <v>-880</v>
      </c>
      <c r="Q3061" s="11">
        <v>557</v>
      </c>
      <c r="R3061" s="11">
        <v>-24</v>
      </c>
      <c r="S3061" s="11">
        <v>-244</v>
      </c>
      <c r="T3061" s="11">
        <v>160</v>
      </c>
      <c r="U3061" s="11">
        <v>-14</v>
      </c>
      <c r="V3061" s="11">
        <v>-389</v>
      </c>
      <c r="W3061" s="13">
        <v>9.657</v>
      </c>
      <c r="X3061" s="13">
        <v>12.48</v>
      </c>
      <c r="Y3061" s="13">
        <v>6.4779999999999998</v>
      </c>
      <c r="Z3061" s="13">
        <v>-9.8670000000000009</v>
      </c>
      <c r="AA3061" s="13">
        <v>-3.419</v>
      </c>
      <c r="AB3061" s="1">
        <v>2385</v>
      </c>
      <c r="AC3061" s="12" t="s">
        <v>4019</v>
      </c>
      <c r="AD3061" s="13">
        <v>0.82531500000000002</v>
      </c>
      <c r="AE3061" s="1" t="s">
        <v>12654</v>
      </c>
      <c r="AF3061" s="1" t="s">
        <v>12669</v>
      </c>
    </row>
    <row r="3062" spans="1:32" x14ac:dyDescent="0.2">
      <c r="A3062" s="1" t="s">
        <v>7247</v>
      </c>
      <c r="B3062" s="10">
        <v>4096231</v>
      </c>
      <c r="C3062" s="1" t="s">
        <v>3141</v>
      </c>
      <c r="D3062" s="1" t="s">
        <v>53</v>
      </c>
      <c r="E3062" s="11">
        <v>208062584</v>
      </c>
      <c r="F3062" s="11">
        <v>28308</v>
      </c>
      <c r="G3062" s="11">
        <v>87494</v>
      </c>
      <c r="H3062" s="11">
        <v>119752</v>
      </c>
      <c r="I3062" s="11">
        <v>92336</v>
      </c>
      <c r="J3062" s="11">
        <v>79219</v>
      </c>
      <c r="K3062" s="13">
        <v>99800</v>
      </c>
      <c r="L3062" s="13">
        <v>112303.39082</v>
      </c>
      <c r="M3062" s="11">
        <v>84972</v>
      </c>
      <c r="N3062" s="11">
        <v>65084</v>
      </c>
      <c r="O3062" s="11">
        <v>171639</v>
      </c>
      <c r="P3062" s="11">
        <v>112187</v>
      </c>
      <c r="Q3062" s="11">
        <v>-16688</v>
      </c>
      <c r="R3062" s="11">
        <v>-35676</v>
      </c>
      <c r="S3062" s="11">
        <v>-138819</v>
      </c>
      <c r="T3062" s="11">
        <v>29157</v>
      </c>
      <c r="U3062" s="11">
        <v>12429</v>
      </c>
      <c r="V3062" s="11">
        <v>-94106</v>
      </c>
      <c r="W3062" s="13">
        <v>4.609</v>
      </c>
      <c r="X3062" s="13">
        <v>12.051</v>
      </c>
      <c r="Y3062" s="13">
        <v>14.121</v>
      </c>
      <c r="Z3062" s="13">
        <v>11.25</v>
      </c>
      <c r="AA3062" s="13">
        <v>11.634</v>
      </c>
      <c r="AB3062" s="1">
        <v>2768</v>
      </c>
      <c r="AC3062" s="13">
        <v>7.9540439999999997</v>
      </c>
      <c r="AD3062" s="13">
        <v>0.89150399999999996</v>
      </c>
      <c r="AE3062" s="1" t="s">
        <v>12654</v>
      </c>
      <c r="AF3062" s="1" t="s">
        <v>12658</v>
      </c>
    </row>
    <row r="3063" spans="1:32" x14ac:dyDescent="0.2">
      <c r="A3063" s="1" t="s">
        <v>7248</v>
      </c>
      <c r="B3063" s="10">
        <v>4241854</v>
      </c>
      <c r="C3063" s="1" t="s">
        <v>3142</v>
      </c>
      <c r="D3063" s="1" t="s">
        <v>36</v>
      </c>
      <c r="E3063" s="11">
        <v>16580022</v>
      </c>
      <c r="F3063" s="11">
        <v>3297</v>
      </c>
      <c r="G3063" s="11">
        <v>2217</v>
      </c>
      <c r="H3063" s="11">
        <v>2034</v>
      </c>
      <c r="I3063" s="11">
        <v>3818</v>
      </c>
      <c r="J3063" s="11">
        <v>6347</v>
      </c>
      <c r="K3063" s="13">
        <v>6300</v>
      </c>
      <c r="L3063" s="13">
        <v>6700</v>
      </c>
      <c r="M3063" s="11">
        <v>5326</v>
      </c>
      <c r="N3063" s="11">
        <v>3973</v>
      </c>
      <c r="O3063" s="11">
        <v>2090</v>
      </c>
      <c r="P3063" s="11">
        <v>6397</v>
      </c>
      <c r="Q3063" s="11">
        <v>5925</v>
      </c>
      <c r="R3063" s="11">
        <v>-1768</v>
      </c>
      <c r="S3063" s="11">
        <v>-3442</v>
      </c>
      <c r="T3063" s="11">
        <v>-3604</v>
      </c>
      <c r="U3063" s="11">
        <v>-2424</v>
      </c>
      <c r="V3063" s="11">
        <v>-1946</v>
      </c>
      <c r="W3063" s="13">
        <v>11.156000000000001</v>
      </c>
      <c r="X3063" s="13">
        <v>7.5640000000000001</v>
      </c>
      <c r="Y3063" s="13">
        <v>4.9240000000000004</v>
      </c>
      <c r="Z3063" s="13">
        <v>8.3849999999999998</v>
      </c>
      <c r="AA3063" s="13">
        <v>12.378</v>
      </c>
      <c r="AB3063" s="1">
        <v>4972</v>
      </c>
      <c r="AC3063" s="13">
        <v>10.958383</v>
      </c>
      <c r="AD3063" s="13">
        <v>1.0597319999999999</v>
      </c>
      <c r="AE3063" s="1" t="s">
        <v>12654</v>
      </c>
      <c r="AF3063" s="1" t="s">
        <v>12667</v>
      </c>
    </row>
    <row r="3064" spans="1:32" x14ac:dyDescent="0.2">
      <c r="A3064" s="1" t="s">
        <v>7249</v>
      </c>
      <c r="B3064" s="10">
        <v>4912545</v>
      </c>
      <c r="C3064" s="1" t="s">
        <v>3143</v>
      </c>
      <c r="D3064" s="1" t="s">
        <v>313</v>
      </c>
      <c r="E3064" s="11">
        <v>699755</v>
      </c>
      <c r="F3064" s="11">
        <v>48</v>
      </c>
      <c r="G3064" s="11">
        <v>26</v>
      </c>
      <c r="H3064" s="11">
        <v>27</v>
      </c>
      <c r="I3064" s="11">
        <v>24</v>
      </c>
      <c r="J3064" s="11">
        <v>66</v>
      </c>
      <c r="K3064" s="12" t="s">
        <v>2</v>
      </c>
      <c r="L3064" s="12" t="s">
        <v>2</v>
      </c>
      <c r="M3064" s="11">
        <v>153</v>
      </c>
      <c r="N3064" s="11">
        <v>50</v>
      </c>
      <c r="O3064" s="11">
        <v>-68</v>
      </c>
      <c r="P3064" s="11">
        <v>154</v>
      </c>
      <c r="Q3064" s="11">
        <v>-38</v>
      </c>
      <c r="R3064" s="11">
        <v>-34</v>
      </c>
      <c r="S3064" s="11">
        <v>-2</v>
      </c>
      <c r="T3064" s="11">
        <v>-43</v>
      </c>
      <c r="U3064" s="11">
        <v>-68</v>
      </c>
      <c r="V3064" s="11">
        <v>-10</v>
      </c>
      <c r="W3064" s="13">
        <v>4.6719999999999997</v>
      </c>
      <c r="X3064" s="13">
        <v>2.81</v>
      </c>
      <c r="Y3064" s="13">
        <v>1.4770000000000001</v>
      </c>
      <c r="Z3064" s="13">
        <v>0.63600000000000001</v>
      </c>
      <c r="AA3064" s="13">
        <v>4.1390000000000002</v>
      </c>
      <c r="AB3064" s="1">
        <v>7413</v>
      </c>
      <c r="AC3064" s="13">
        <v>32.396008999999999</v>
      </c>
      <c r="AD3064" s="13">
        <v>1.529185</v>
      </c>
      <c r="AE3064" s="1" t="s">
        <v>12654</v>
      </c>
      <c r="AF3064" s="1" t="s">
        <v>12672</v>
      </c>
    </row>
    <row r="3065" spans="1:32" x14ac:dyDescent="0.2">
      <c r="A3065" s="1" t="s">
        <v>7250</v>
      </c>
      <c r="B3065" s="10">
        <v>5137545</v>
      </c>
      <c r="C3065" s="1" t="s">
        <v>3144</v>
      </c>
      <c r="D3065" s="1" t="s">
        <v>5</v>
      </c>
      <c r="E3065" s="11">
        <v>255699867</v>
      </c>
      <c r="F3065" s="11">
        <v>-2419</v>
      </c>
      <c r="G3065" s="11">
        <v>-2471</v>
      </c>
      <c r="H3065" s="11">
        <v>-1139</v>
      </c>
      <c r="I3065" s="11">
        <v>-1950</v>
      </c>
      <c r="J3065" s="11">
        <v>-1950</v>
      </c>
      <c r="K3065" s="12" t="s">
        <v>2</v>
      </c>
      <c r="L3065" s="12" t="s">
        <v>2</v>
      </c>
      <c r="M3065" s="11">
        <v>-2473</v>
      </c>
      <c r="N3065" s="11">
        <v>-2074</v>
      </c>
      <c r="O3065" s="11">
        <v>-359</v>
      </c>
      <c r="P3065" s="11">
        <v>-1033</v>
      </c>
      <c r="Q3065" s="11">
        <v>-1033</v>
      </c>
      <c r="R3065" s="11">
        <v>-164</v>
      </c>
      <c r="S3065" s="11">
        <v>-418</v>
      </c>
      <c r="T3065" s="12" t="s">
        <v>2</v>
      </c>
      <c r="U3065" s="11">
        <v>0</v>
      </c>
      <c r="V3065" s="11">
        <v>0</v>
      </c>
      <c r="W3065" s="13">
        <v>-79.436000000000007</v>
      </c>
      <c r="X3065" s="13">
        <v>-97.084999999999994</v>
      </c>
      <c r="Y3065" s="13">
        <v>-49.018999999999998</v>
      </c>
      <c r="Z3065" s="13">
        <v>-128.077</v>
      </c>
      <c r="AA3065" s="13">
        <v>-128.077</v>
      </c>
      <c r="AB3065" s="1">
        <v>4597</v>
      </c>
      <c r="AC3065" s="12" t="s">
        <v>4019</v>
      </c>
      <c r="AD3065" s="13">
        <v>6.2381849999999996</v>
      </c>
      <c r="AE3065" s="1" t="s">
        <v>12654</v>
      </c>
      <c r="AF3065" s="1" t="s">
        <v>12656</v>
      </c>
    </row>
    <row r="3066" spans="1:32" x14ac:dyDescent="0.2">
      <c r="A3066" s="1" t="s">
        <v>7251</v>
      </c>
      <c r="B3066" s="10">
        <v>4813077</v>
      </c>
      <c r="C3066" s="1" t="s">
        <v>3145</v>
      </c>
      <c r="D3066" s="1" t="s">
        <v>60</v>
      </c>
      <c r="E3066" s="11">
        <v>91759029</v>
      </c>
      <c r="F3066" s="11">
        <v>6063</v>
      </c>
      <c r="G3066" s="11">
        <v>6320</v>
      </c>
      <c r="H3066" s="11">
        <v>6327</v>
      </c>
      <c r="I3066" s="11">
        <v>5518</v>
      </c>
      <c r="J3066" s="11">
        <v>7018</v>
      </c>
      <c r="K3066" s="13">
        <v>6448.2</v>
      </c>
      <c r="L3066" s="13">
        <v>6890.6</v>
      </c>
      <c r="M3066" s="11">
        <v>6728</v>
      </c>
      <c r="N3066" s="11">
        <v>5519</v>
      </c>
      <c r="O3066" s="11">
        <v>9012</v>
      </c>
      <c r="P3066" s="11">
        <v>7858</v>
      </c>
      <c r="Q3066" s="11">
        <v>5877</v>
      </c>
      <c r="R3066" s="11">
        <v>-3816</v>
      </c>
      <c r="S3066" s="11">
        <v>-7446</v>
      </c>
      <c r="T3066" s="11">
        <v>-2171</v>
      </c>
      <c r="U3066" s="11">
        <v>-2762</v>
      </c>
      <c r="V3066" s="11">
        <v>347</v>
      </c>
      <c r="W3066" s="13">
        <v>20.079000000000001</v>
      </c>
      <c r="X3066" s="13">
        <v>18.137</v>
      </c>
      <c r="Y3066" s="13">
        <v>15.207000000000001</v>
      </c>
      <c r="Z3066" s="13">
        <v>10.733000000000001</v>
      </c>
      <c r="AA3066" s="13">
        <v>18.347000000000001</v>
      </c>
      <c r="AB3066" s="1">
        <v>6197</v>
      </c>
      <c r="AC3066" s="13">
        <v>10.840578000000001</v>
      </c>
      <c r="AD3066" s="13">
        <v>2.0139040000000001</v>
      </c>
      <c r="AE3066" s="1" t="s">
        <v>12654</v>
      </c>
      <c r="AF3066" s="1" t="s">
        <v>12671</v>
      </c>
    </row>
    <row r="3067" spans="1:32" x14ac:dyDescent="0.2">
      <c r="A3067" s="1" t="s">
        <v>7252</v>
      </c>
      <c r="B3067" s="10">
        <v>4308803</v>
      </c>
      <c r="C3067" s="1" t="s">
        <v>3146</v>
      </c>
      <c r="D3067" s="1" t="s">
        <v>485</v>
      </c>
      <c r="E3067" s="11">
        <v>863970</v>
      </c>
      <c r="F3067" s="11">
        <v>1247</v>
      </c>
      <c r="G3067" s="11">
        <v>715</v>
      </c>
      <c r="H3067" s="11">
        <v>998</v>
      </c>
      <c r="I3067" s="11">
        <v>1609</v>
      </c>
      <c r="J3067" s="11">
        <v>1727</v>
      </c>
      <c r="K3067" s="12" t="s">
        <v>2</v>
      </c>
      <c r="L3067" s="12" t="s">
        <v>2</v>
      </c>
      <c r="M3067" s="11">
        <v>15</v>
      </c>
      <c r="N3067" s="11">
        <v>237</v>
      </c>
      <c r="O3067" s="11">
        <v>-322</v>
      </c>
      <c r="P3067" s="11">
        <v>2390</v>
      </c>
      <c r="Q3067" s="11">
        <v>1476</v>
      </c>
      <c r="R3067" s="11">
        <v>-92</v>
      </c>
      <c r="S3067" s="11">
        <v>-43</v>
      </c>
      <c r="T3067" s="11">
        <v>51</v>
      </c>
      <c r="U3067" s="11">
        <v>-47</v>
      </c>
      <c r="V3067" s="11">
        <v>-137</v>
      </c>
      <c r="W3067" s="13">
        <v>10.644</v>
      </c>
      <c r="X3067" s="13">
        <v>5.6689999999999996</v>
      </c>
      <c r="Y3067" s="13">
        <v>8.0429999999999993</v>
      </c>
      <c r="Z3067" s="13">
        <v>10.972</v>
      </c>
      <c r="AA3067" s="13">
        <v>10.206</v>
      </c>
      <c r="AB3067" s="1">
        <v>9867</v>
      </c>
      <c r="AC3067" s="13">
        <v>5.5060440000000002</v>
      </c>
      <c r="AD3067" s="13">
        <v>0.61680699999999999</v>
      </c>
      <c r="AE3067" s="1" t="s">
        <v>12654</v>
      </c>
      <c r="AF3067" s="1" t="s">
        <v>12659</v>
      </c>
    </row>
    <row r="3068" spans="1:32" x14ac:dyDescent="0.2">
      <c r="A3068" s="1" t="s">
        <v>7253</v>
      </c>
      <c r="B3068" s="10">
        <v>4967728</v>
      </c>
      <c r="C3068" s="1" t="s">
        <v>3147</v>
      </c>
      <c r="D3068" s="1" t="s">
        <v>18</v>
      </c>
      <c r="E3068" s="11">
        <v>18541434</v>
      </c>
      <c r="F3068" s="11">
        <v>2369</v>
      </c>
      <c r="G3068" s="11">
        <v>2038</v>
      </c>
      <c r="H3068" s="11">
        <v>2609</v>
      </c>
      <c r="I3068" s="11">
        <v>2044</v>
      </c>
      <c r="J3068" s="11">
        <v>2044</v>
      </c>
      <c r="K3068" s="12" t="s">
        <v>2</v>
      </c>
      <c r="L3068" s="12" t="s">
        <v>2</v>
      </c>
      <c r="M3068" s="11">
        <v>2080</v>
      </c>
      <c r="N3068" s="11">
        <v>2298</v>
      </c>
      <c r="O3068" s="11">
        <v>3643</v>
      </c>
      <c r="P3068" s="11">
        <v>2035</v>
      </c>
      <c r="Q3068" s="11">
        <v>2035</v>
      </c>
      <c r="R3068" s="11">
        <v>-464</v>
      </c>
      <c r="S3068" s="11">
        <v>-305</v>
      </c>
      <c r="T3068" s="11">
        <v>-57</v>
      </c>
      <c r="U3068" s="11">
        <v>-237</v>
      </c>
      <c r="V3068" s="11">
        <v>-237</v>
      </c>
      <c r="W3068" s="13">
        <v>24.132999999999999</v>
      </c>
      <c r="X3068" s="13">
        <v>17.523</v>
      </c>
      <c r="Y3068" s="13">
        <v>18.645</v>
      </c>
      <c r="Z3068" s="13">
        <v>14.701000000000001</v>
      </c>
      <c r="AA3068" s="13">
        <v>14.701000000000001</v>
      </c>
      <c r="AB3068" s="1">
        <v>3040</v>
      </c>
      <c r="AC3068" s="13">
        <v>13.594841000000001</v>
      </c>
      <c r="AD3068" s="13">
        <v>2.6475</v>
      </c>
      <c r="AE3068" s="1" t="s">
        <v>12654</v>
      </c>
      <c r="AF3068" s="1" t="s">
        <v>12663</v>
      </c>
    </row>
    <row r="3069" spans="1:32" x14ac:dyDescent="0.2">
      <c r="A3069" s="1" t="s">
        <v>7254</v>
      </c>
      <c r="B3069" s="10">
        <v>7108963</v>
      </c>
      <c r="C3069" s="1" t="s">
        <v>3148</v>
      </c>
      <c r="D3069" s="1" t="s">
        <v>41</v>
      </c>
      <c r="E3069" s="11">
        <v>5298313</v>
      </c>
      <c r="F3069" s="11">
        <v>131</v>
      </c>
      <c r="G3069" s="11">
        <v>680</v>
      </c>
      <c r="H3069" s="11">
        <v>887</v>
      </c>
      <c r="I3069" s="11">
        <v>456</v>
      </c>
      <c r="J3069" s="11">
        <v>456</v>
      </c>
      <c r="K3069" s="12" t="s">
        <v>2</v>
      </c>
      <c r="L3069" s="12" t="s">
        <v>2</v>
      </c>
      <c r="M3069" s="12" t="s">
        <v>2</v>
      </c>
      <c r="N3069" s="12" t="s">
        <v>2</v>
      </c>
      <c r="O3069" s="11">
        <v>488</v>
      </c>
      <c r="P3069" s="11">
        <v>297</v>
      </c>
      <c r="Q3069" s="11">
        <v>297</v>
      </c>
      <c r="R3069" s="12" t="s">
        <v>2</v>
      </c>
      <c r="S3069" s="12" t="s">
        <v>2</v>
      </c>
      <c r="T3069" s="11">
        <v>-275</v>
      </c>
      <c r="U3069" s="11">
        <v>-718</v>
      </c>
      <c r="V3069" s="11">
        <v>-718</v>
      </c>
      <c r="W3069" s="12" t="s">
        <v>2</v>
      </c>
      <c r="X3069" s="13">
        <v>5.6630000000000003</v>
      </c>
      <c r="Y3069" s="13">
        <v>5.8029999999999999</v>
      </c>
      <c r="Z3069" s="13">
        <v>2.4020000000000001</v>
      </c>
      <c r="AA3069" s="13">
        <v>2.4020000000000001</v>
      </c>
      <c r="AB3069" s="1">
        <v>5871</v>
      </c>
      <c r="AC3069" s="12" t="s">
        <v>4019</v>
      </c>
      <c r="AD3069" s="13">
        <v>0.76335799999999998</v>
      </c>
      <c r="AE3069" s="1" t="s">
        <v>12654</v>
      </c>
      <c r="AF3069" s="1" t="s">
        <v>12663</v>
      </c>
    </row>
    <row r="3070" spans="1:32" x14ac:dyDescent="0.2">
      <c r="A3070" s="1" t="s">
        <v>7255</v>
      </c>
      <c r="B3070" s="10">
        <v>10275439</v>
      </c>
      <c r="C3070" s="1" t="s">
        <v>3149</v>
      </c>
      <c r="D3070" s="1" t="s">
        <v>15</v>
      </c>
      <c r="E3070" s="11">
        <v>11934674</v>
      </c>
      <c r="F3070" s="11">
        <v>554</v>
      </c>
      <c r="G3070" s="11">
        <v>651</v>
      </c>
      <c r="H3070" s="11">
        <v>741</v>
      </c>
      <c r="I3070" s="11">
        <v>1241</v>
      </c>
      <c r="J3070" s="11">
        <v>1620</v>
      </c>
      <c r="K3070" s="13">
        <v>2100</v>
      </c>
      <c r="L3070" s="13">
        <v>2600</v>
      </c>
      <c r="M3070" s="11">
        <v>5120</v>
      </c>
      <c r="N3070" s="11">
        <v>292</v>
      </c>
      <c r="O3070" s="11">
        <v>1861</v>
      </c>
      <c r="P3070" s="11">
        <v>922</v>
      </c>
      <c r="Q3070" s="11">
        <v>2099</v>
      </c>
      <c r="R3070" s="11">
        <v>-1631</v>
      </c>
      <c r="S3070" s="11">
        <v>-3169</v>
      </c>
      <c r="T3070" s="11">
        <v>-1902</v>
      </c>
      <c r="U3070" s="11">
        <v>-2086</v>
      </c>
      <c r="V3070" s="11">
        <v>-1342</v>
      </c>
      <c r="W3070" s="13">
        <v>46.44</v>
      </c>
      <c r="X3070" s="13">
        <v>50.323</v>
      </c>
      <c r="Y3070" s="13">
        <v>47.128999999999998</v>
      </c>
      <c r="Z3070" s="13">
        <v>39.313000000000002</v>
      </c>
      <c r="AA3070" s="13">
        <v>-17.457000000000001</v>
      </c>
      <c r="AB3070" s="1">
        <v>7320</v>
      </c>
      <c r="AC3070" s="12" t="s">
        <v>4019</v>
      </c>
      <c r="AD3070" s="13">
        <v>6.0446479999999996</v>
      </c>
      <c r="AE3070" s="1" t="s">
        <v>12654</v>
      </c>
      <c r="AF3070" s="1" t="s">
        <v>12661</v>
      </c>
    </row>
    <row r="3071" spans="1:32" x14ac:dyDescent="0.2">
      <c r="A3071" s="1" t="s">
        <v>7256</v>
      </c>
      <c r="B3071" s="10">
        <v>4256682</v>
      </c>
      <c r="C3071" s="1" t="s">
        <v>3150</v>
      </c>
      <c r="D3071" s="1" t="s">
        <v>18</v>
      </c>
      <c r="E3071" s="11">
        <v>20052622</v>
      </c>
      <c r="F3071" s="11">
        <v>1105</v>
      </c>
      <c r="G3071" s="11">
        <v>1029</v>
      </c>
      <c r="H3071" s="11">
        <v>1145</v>
      </c>
      <c r="I3071" s="11">
        <v>921</v>
      </c>
      <c r="J3071" s="11">
        <v>921</v>
      </c>
      <c r="K3071" s="12" t="s">
        <v>2</v>
      </c>
      <c r="L3071" s="12" t="s">
        <v>2</v>
      </c>
      <c r="M3071" s="11">
        <v>631</v>
      </c>
      <c r="N3071" s="11">
        <v>1176</v>
      </c>
      <c r="O3071" s="11">
        <v>1386</v>
      </c>
      <c r="P3071" s="11">
        <v>500</v>
      </c>
      <c r="Q3071" s="11">
        <v>500</v>
      </c>
      <c r="R3071" s="11">
        <v>-202</v>
      </c>
      <c r="S3071" s="11">
        <v>-465</v>
      </c>
      <c r="T3071" s="11">
        <v>-534</v>
      </c>
      <c r="U3071" s="11">
        <v>-493</v>
      </c>
      <c r="V3071" s="11">
        <v>-493</v>
      </c>
      <c r="W3071" s="13">
        <v>15.39</v>
      </c>
      <c r="X3071" s="13">
        <v>8.202</v>
      </c>
      <c r="Y3071" s="13">
        <v>9.5039999999999996</v>
      </c>
      <c r="Z3071" s="13">
        <v>7.3689999999999998</v>
      </c>
      <c r="AA3071" s="13">
        <v>7.3689999999999998</v>
      </c>
      <c r="AB3071" s="1">
        <v>4284</v>
      </c>
      <c r="AC3071" s="13">
        <v>12.270638999999999</v>
      </c>
      <c r="AD3071" s="13">
        <v>1.3857109999999999</v>
      </c>
      <c r="AE3071" s="1" t="s">
        <v>12654</v>
      </c>
      <c r="AF3071" s="1" t="s">
        <v>12663</v>
      </c>
    </row>
    <row r="3072" spans="1:32" x14ac:dyDescent="0.2">
      <c r="A3072" s="1" t="s">
        <v>7257</v>
      </c>
      <c r="B3072" s="10">
        <v>6333395</v>
      </c>
      <c r="C3072" s="1" t="s">
        <v>3151</v>
      </c>
      <c r="D3072" s="1" t="s">
        <v>36</v>
      </c>
      <c r="E3072" s="11">
        <v>1938074</v>
      </c>
      <c r="F3072" s="11">
        <v>328</v>
      </c>
      <c r="G3072" s="11">
        <v>715</v>
      </c>
      <c r="H3072" s="11">
        <v>796</v>
      </c>
      <c r="I3072" s="11">
        <v>1797</v>
      </c>
      <c r="J3072" s="11">
        <v>2570</v>
      </c>
      <c r="K3072" s="12" t="s">
        <v>2</v>
      </c>
      <c r="L3072" s="12" t="s">
        <v>2</v>
      </c>
      <c r="M3072" s="11">
        <v>560</v>
      </c>
      <c r="N3072" s="11">
        <v>-470</v>
      </c>
      <c r="O3072" s="11">
        <v>-381</v>
      </c>
      <c r="P3072" s="11">
        <v>2303</v>
      </c>
      <c r="Q3072" s="11">
        <v>1539</v>
      </c>
      <c r="R3072" s="11">
        <v>-89</v>
      </c>
      <c r="S3072" s="11">
        <v>-401</v>
      </c>
      <c r="T3072" s="11">
        <v>-145</v>
      </c>
      <c r="U3072" s="11">
        <v>-995</v>
      </c>
      <c r="V3072" s="11">
        <v>-288</v>
      </c>
      <c r="W3072" s="13">
        <v>2.1829999999999998</v>
      </c>
      <c r="X3072" s="13">
        <v>5.2619999999999996</v>
      </c>
      <c r="Y3072" s="13">
        <v>4.2859999999999996</v>
      </c>
      <c r="Z3072" s="13">
        <v>8.5589999999999993</v>
      </c>
      <c r="AA3072" s="13">
        <v>13.82</v>
      </c>
      <c r="AB3072" s="1">
        <v>8152</v>
      </c>
      <c r="AC3072" s="13">
        <v>5.0226889999999997</v>
      </c>
      <c r="AD3072" s="13">
        <v>0.59533899999999995</v>
      </c>
      <c r="AE3072" s="1" t="s">
        <v>12654</v>
      </c>
      <c r="AF3072" s="1" t="s">
        <v>12667</v>
      </c>
    </row>
    <row r="3073" spans="1:32" x14ac:dyDescent="0.2">
      <c r="A3073" s="1" t="s">
        <v>7258</v>
      </c>
      <c r="B3073" s="10">
        <v>4254889</v>
      </c>
      <c r="C3073" s="1" t="s">
        <v>3152</v>
      </c>
      <c r="D3073" s="1" t="s">
        <v>210</v>
      </c>
      <c r="E3073" s="11">
        <v>912640743</v>
      </c>
      <c r="F3073" s="11">
        <v>274286</v>
      </c>
      <c r="G3073" s="11">
        <v>369399</v>
      </c>
      <c r="H3073" s="11">
        <v>239441</v>
      </c>
      <c r="I3073" s="11">
        <v>583774</v>
      </c>
      <c r="J3073" s="11">
        <v>373055</v>
      </c>
      <c r="K3073" s="12" t="s">
        <v>2</v>
      </c>
      <c r="L3073" s="12" t="s">
        <v>2</v>
      </c>
      <c r="M3073" s="11">
        <v>626202</v>
      </c>
      <c r="N3073" s="11">
        <v>600021</v>
      </c>
      <c r="O3073" s="11">
        <v>448892</v>
      </c>
      <c r="P3073" s="11">
        <v>473137</v>
      </c>
      <c r="Q3073" s="11">
        <v>573009</v>
      </c>
      <c r="R3073" s="11">
        <v>-359516</v>
      </c>
      <c r="S3073" s="11">
        <v>-348540</v>
      </c>
      <c r="T3073" s="11">
        <v>-324634</v>
      </c>
      <c r="U3073" s="11">
        <v>-496986</v>
      </c>
      <c r="V3073" s="11">
        <v>-272236</v>
      </c>
      <c r="W3073" s="13">
        <v>7.843</v>
      </c>
      <c r="X3073" s="13">
        <v>11.13</v>
      </c>
      <c r="Y3073" s="13">
        <v>4.7539999999999996</v>
      </c>
      <c r="Z3073" s="13">
        <v>17.649999999999999</v>
      </c>
      <c r="AA3073" s="13">
        <v>6.9130000000000003</v>
      </c>
      <c r="AB3073" s="1">
        <v>8630</v>
      </c>
      <c r="AC3073" s="13">
        <v>11.099565999999999</v>
      </c>
      <c r="AD3073" s="13">
        <v>0.98954399999999998</v>
      </c>
      <c r="AE3073" s="1" t="s">
        <v>12654</v>
      </c>
      <c r="AF3073" s="1" t="s">
        <v>12670</v>
      </c>
    </row>
    <row r="3074" spans="1:32" x14ac:dyDescent="0.2">
      <c r="A3074" s="1" t="s">
        <v>7259</v>
      </c>
      <c r="B3074" s="10">
        <v>4990668</v>
      </c>
      <c r="C3074" s="1" t="s">
        <v>3153</v>
      </c>
      <c r="D3074" s="1" t="s">
        <v>148</v>
      </c>
      <c r="E3074" s="11">
        <v>7305368</v>
      </c>
      <c r="F3074" s="11">
        <v>1212</v>
      </c>
      <c r="G3074" s="11">
        <v>1107</v>
      </c>
      <c r="H3074" s="11">
        <v>940</v>
      </c>
      <c r="I3074" s="11">
        <v>249</v>
      </c>
      <c r="J3074" s="11">
        <v>659</v>
      </c>
      <c r="K3074" s="12" t="s">
        <v>2</v>
      </c>
      <c r="L3074" s="12" t="s">
        <v>2</v>
      </c>
      <c r="M3074" s="11">
        <v>1533</v>
      </c>
      <c r="N3074" s="11">
        <v>177</v>
      </c>
      <c r="O3074" s="11">
        <v>2136</v>
      </c>
      <c r="P3074" s="11">
        <v>-2666</v>
      </c>
      <c r="Q3074" s="11">
        <v>-654</v>
      </c>
      <c r="R3074" s="11">
        <v>-106</v>
      </c>
      <c r="S3074" s="11">
        <v>-212</v>
      </c>
      <c r="T3074" s="11">
        <v>-270</v>
      </c>
      <c r="U3074" s="11">
        <v>-39</v>
      </c>
      <c r="V3074" s="11">
        <v>-472</v>
      </c>
      <c r="W3074" s="13">
        <v>12.061999999999999</v>
      </c>
      <c r="X3074" s="13">
        <v>10.185</v>
      </c>
      <c r="Y3074" s="13">
        <v>8.2100000000000009</v>
      </c>
      <c r="Z3074" s="13">
        <v>1.659</v>
      </c>
      <c r="AA3074" s="13">
        <v>5.6289999999999996</v>
      </c>
      <c r="AB3074" s="1">
        <v>1768</v>
      </c>
      <c r="AC3074" s="13">
        <v>8.0328590000000002</v>
      </c>
      <c r="AD3074" s="13">
        <v>0.81564099999999995</v>
      </c>
      <c r="AE3074" s="1" t="s">
        <v>12654</v>
      </c>
      <c r="AF3074" s="1" t="s">
        <v>12658</v>
      </c>
    </row>
    <row r="3075" spans="1:32" x14ac:dyDescent="0.2">
      <c r="A3075" s="1" t="s">
        <v>7260</v>
      </c>
      <c r="B3075" s="10">
        <v>4969089</v>
      </c>
      <c r="C3075" s="1" t="s">
        <v>3154</v>
      </c>
      <c r="D3075" s="1" t="s">
        <v>11</v>
      </c>
      <c r="E3075" s="11">
        <v>3584964</v>
      </c>
      <c r="F3075" s="11">
        <v>151</v>
      </c>
      <c r="G3075" s="11">
        <v>301</v>
      </c>
      <c r="H3075" s="11">
        <v>228</v>
      </c>
      <c r="I3075" s="11">
        <v>137</v>
      </c>
      <c r="J3075" s="11">
        <v>202</v>
      </c>
      <c r="K3075" s="12" t="s">
        <v>2</v>
      </c>
      <c r="L3075" s="12" t="s">
        <v>2</v>
      </c>
      <c r="M3075" s="11">
        <v>348</v>
      </c>
      <c r="N3075" s="11">
        <v>415</v>
      </c>
      <c r="O3075" s="11">
        <v>-111</v>
      </c>
      <c r="P3075" s="11">
        <v>456</v>
      </c>
      <c r="Q3075" s="11">
        <v>-79</v>
      </c>
      <c r="R3075" s="11">
        <v>-412</v>
      </c>
      <c r="S3075" s="11">
        <v>-25</v>
      </c>
      <c r="T3075" s="11">
        <v>-27</v>
      </c>
      <c r="U3075" s="11">
        <v>-279</v>
      </c>
      <c r="V3075" s="11">
        <v>-328</v>
      </c>
      <c r="W3075" s="13">
        <v>1.3879999999999999</v>
      </c>
      <c r="X3075" s="13">
        <v>3.5089999999999999</v>
      </c>
      <c r="Y3075" s="13">
        <v>1.9770000000000001</v>
      </c>
      <c r="Z3075" s="13">
        <v>2.7810000000000001</v>
      </c>
      <c r="AA3075" s="13">
        <v>2.3740000000000001</v>
      </c>
      <c r="AB3075" s="1">
        <v>7902</v>
      </c>
      <c r="AC3075" s="13">
        <v>15.224926</v>
      </c>
      <c r="AD3075" s="13">
        <v>0.34939500000000001</v>
      </c>
      <c r="AE3075" s="1" t="s">
        <v>12654</v>
      </c>
      <c r="AF3075" s="1" t="s">
        <v>12659</v>
      </c>
    </row>
    <row r="3076" spans="1:32" x14ac:dyDescent="0.2">
      <c r="A3076" s="1" t="s">
        <v>7261</v>
      </c>
      <c r="B3076" s="10">
        <v>4219252</v>
      </c>
      <c r="C3076" s="1" t="s">
        <v>3155</v>
      </c>
      <c r="D3076" s="1" t="s">
        <v>687</v>
      </c>
      <c r="E3076" s="11">
        <v>6919655014</v>
      </c>
      <c r="F3076" s="11">
        <v>149368</v>
      </c>
      <c r="G3076" s="11">
        <v>4636</v>
      </c>
      <c r="H3076" s="11">
        <v>43298</v>
      </c>
      <c r="I3076" s="11">
        <v>98167</v>
      </c>
      <c r="J3076" s="11">
        <v>180303</v>
      </c>
      <c r="K3076" s="13">
        <v>12616</v>
      </c>
      <c r="L3076" s="13">
        <v>80063</v>
      </c>
      <c r="M3076" s="11">
        <v>734384</v>
      </c>
      <c r="N3076" s="11">
        <v>1053038</v>
      </c>
      <c r="O3076" s="11">
        <v>418604</v>
      </c>
      <c r="P3076" s="11">
        <v>782948</v>
      </c>
      <c r="Q3076" s="11">
        <v>1502191</v>
      </c>
      <c r="R3076" s="11">
        <v>-757679</v>
      </c>
      <c r="S3076" s="11">
        <v>-623819</v>
      </c>
      <c r="T3076" s="11">
        <v>-508757</v>
      </c>
      <c r="U3076" s="11">
        <v>-574032</v>
      </c>
      <c r="V3076" s="11">
        <v>-1202014</v>
      </c>
      <c r="W3076" s="13">
        <v>6.92</v>
      </c>
      <c r="X3076" s="13">
        <v>6.2880000000000003</v>
      </c>
      <c r="Y3076" s="13">
        <v>18.376000000000001</v>
      </c>
      <c r="Z3076" s="13">
        <v>6.726</v>
      </c>
      <c r="AA3076" s="13">
        <v>12.468999999999999</v>
      </c>
      <c r="AB3076" s="1">
        <v>8729</v>
      </c>
      <c r="AC3076" s="13">
        <v>22.883399000000001</v>
      </c>
      <c r="AD3076" s="13">
        <v>1.7241580000000001</v>
      </c>
      <c r="AE3076" s="1" t="s">
        <v>12654</v>
      </c>
      <c r="AF3076" s="1" t="s">
        <v>12668</v>
      </c>
    </row>
    <row r="3077" spans="1:32" x14ac:dyDescent="0.2">
      <c r="A3077" s="1" t="s">
        <v>7262</v>
      </c>
      <c r="B3077" s="10">
        <v>4064672</v>
      </c>
      <c r="C3077" s="1" t="s">
        <v>3156</v>
      </c>
      <c r="D3077" s="1" t="s">
        <v>502</v>
      </c>
      <c r="E3077" s="11">
        <v>5965118130</v>
      </c>
      <c r="F3077" s="11">
        <v>956958</v>
      </c>
      <c r="G3077" s="11">
        <v>1112396</v>
      </c>
      <c r="H3077" s="11">
        <v>1273205</v>
      </c>
      <c r="I3077" s="11">
        <v>1182348</v>
      </c>
      <c r="J3077" s="11">
        <v>1427799</v>
      </c>
      <c r="K3077" s="13">
        <v>1442759.06024</v>
      </c>
      <c r="L3077" s="13">
        <v>1605605.3784099999</v>
      </c>
      <c r="M3077" s="11">
        <v>1140217</v>
      </c>
      <c r="N3077" s="11">
        <v>1233643</v>
      </c>
      <c r="O3077" s="11">
        <v>314691</v>
      </c>
      <c r="P3077" s="11">
        <v>1373213</v>
      </c>
      <c r="Q3077" s="11">
        <v>2321675</v>
      </c>
      <c r="R3077" s="11">
        <v>-563910</v>
      </c>
      <c r="S3077" s="11">
        <v>-728780</v>
      </c>
      <c r="T3077" s="11">
        <v>-1052664</v>
      </c>
      <c r="U3077" s="11">
        <v>-818886</v>
      </c>
      <c r="V3077" s="11">
        <v>-930120</v>
      </c>
      <c r="W3077" s="13">
        <v>18.116</v>
      </c>
      <c r="X3077" s="13">
        <v>14.29</v>
      </c>
      <c r="Y3077" s="13">
        <v>16.303999999999998</v>
      </c>
      <c r="Z3077" s="13">
        <v>13.51</v>
      </c>
      <c r="AA3077" s="13">
        <v>14.178000000000001</v>
      </c>
      <c r="AB3077" s="1">
        <v>6758</v>
      </c>
      <c r="AC3077" s="13">
        <v>22.496659000000001</v>
      </c>
      <c r="AD3077" s="13">
        <v>3.0825369999999999</v>
      </c>
      <c r="AE3077" s="1" t="s">
        <v>12654</v>
      </c>
      <c r="AF3077" s="1" t="s">
        <v>12655</v>
      </c>
    </row>
    <row r="3078" spans="1:32" x14ac:dyDescent="0.2">
      <c r="A3078" s="1" t="s">
        <v>7263</v>
      </c>
      <c r="B3078" s="10">
        <v>4968329</v>
      </c>
      <c r="C3078" s="1" t="s">
        <v>3157</v>
      </c>
      <c r="D3078" s="1" t="s">
        <v>41</v>
      </c>
      <c r="E3078" s="11">
        <v>4628680</v>
      </c>
      <c r="F3078" s="11">
        <v>734</v>
      </c>
      <c r="G3078" s="11">
        <v>887</v>
      </c>
      <c r="H3078" s="11">
        <v>371</v>
      </c>
      <c r="I3078" s="11">
        <v>239</v>
      </c>
      <c r="J3078" s="11">
        <v>-183</v>
      </c>
      <c r="K3078" s="12" t="s">
        <v>2</v>
      </c>
      <c r="L3078" s="12" t="s">
        <v>2</v>
      </c>
      <c r="M3078" s="11">
        <v>1230</v>
      </c>
      <c r="N3078" s="11">
        <v>1068</v>
      </c>
      <c r="O3078" s="11">
        <v>411</v>
      </c>
      <c r="P3078" s="11">
        <v>633</v>
      </c>
      <c r="Q3078" s="11">
        <v>261</v>
      </c>
      <c r="R3078" s="11">
        <v>86</v>
      </c>
      <c r="S3078" s="11">
        <v>-150</v>
      </c>
      <c r="T3078" s="11">
        <v>-38</v>
      </c>
      <c r="U3078" s="11">
        <v>-27</v>
      </c>
      <c r="V3078" s="11">
        <v>377</v>
      </c>
      <c r="W3078" s="13">
        <v>44.16</v>
      </c>
      <c r="X3078" s="13">
        <v>36.164999999999999</v>
      </c>
      <c r="Y3078" s="13">
        <v>1.042</v>
      </c>
      <c r="Z3078" s="13">
        <v>-3.8959999999999999</v>
      </c>
      <c r="AA3078" s="13">
        <v>3.0960000000000001</v>
      </c>
      <c r="AB3078" s="1">
        <v>6942</v>
      </c>
      <c r="AC3078" s="12" t="s">
        <v>4019</v>
      </c>
      <c r="AD3078" s="13">
        <v>1.8344069999999999</v>
      </c>
      <c r="AE3078" s="1" t="s">
        <v>12654</v>
      </c>
      <c r="AF3078" s="1" t="s">
        <v>12663</v>
      </c>
    </row>
    <row r="3079" spans="1:32" x14ac:dyDescent="0.2">
      <c r="A3079" s="1" t="s">
        <v>7264</v>
      </c>
      <c r="B3079" s="10">
        <v>5299136</v>
      </c>
      <c r="C3079" s="1" t="s">
        <v>3158</v>
      </c>
      <c r="D3079" s="1" t="s">
        <v>34</v>
      </c>
      <c r="E3079" s="11">
        <v>45241112</v>
      </c>
      <c r="F3079" s="12" t="s">
        <v>2</v>
      </c>
      <c r="G3079" s="11">
        <v>501</v>
      </c>
      <c r="H3079" s="11">
        <v>102</v>
      </c>
      <c r="I3079" s="11">
        <v>727</v>
      </c>
      <c r="J3079" s="11">
        <v>657</v>
      </c>
      <c r="K3079" s="13">
        <v>815</v>
      </c>
      <c r="L3079" s="13">
        <v>970</v>
      </c>
      <c r="M3079" s="12" t="s">
        <v>2</v>
      </c>
      <c r="N3079" s="12" t="s">
        <v>2</v>
      </c>
      <c r="O3079" s="12" t="s">
        <v>2</v>
      </c>
      <c r="P3079" s="11">
        <v>456</v>
      </c>
      <c r="Q3079" s="11">
        <v>-728</v>
      </c>
      <c r="R3079" s="12" t="s">
        <v>2</v>
      </c>
      <c r="S3079" s="12" t="s">
        <v>2</v>
      </c>
      <c r="T3079" s="12" t="s">
        <v>2</v>
      </c>
      <c r="U3079" s="11">
        <v>-170</v>
      </c>
      <c r="V3079" s="11">
        <v>-474</v>
      </c>
      <c r="W3079" s="12" t="s">
        <v>2</v>
      </c>
      <c r="X3079" s="12" t="s">
        <v>2</v>
      </c>
      <c r="Y3079" s="13">
        <v>1.7949999999999999</v>
      </c>
      <c r="Z3079" s="13">
        <v>7.8449999999999998</v>
      </c>
      <c r="AA3079" s="13">
        <v>3.6040000000000001</v>
      </c>
      <c r="AB3079" s="1" t="s">
        <v>7265</v>
      </c>
      <c r="AC3079" s="13">
        <v>89.520318000000003</v>
      </c>
      <c r="AD3079" s="13">
        <v>3.8150379999999999</v>
      </c>
      <c r="AE3079" s="1" t="s">
        <v>12654</v>
      </c>
      <c r="AF3079" s="1" t="s">
        <v>12665</v>
      </c>
    </row>
    <row r="3080" spans="1:32" x14ac:dyDescent="0.2">
      <c r="A3080" s="1" t="s">
        <v>7266</v>
      </c>
      <c r="B3080" s="10">
        <v>4995558</v>
      </c>
      <c r="C3080" s="1" t="s">
        <v>3159</v>
      </c>
      <c r="D3080" s="1" t="s">
        <v>524</v>
      </c>
      <c r="E3080" s="11">
        <v>95969664</v>
      </c>
      <c r="F3080" s="11">
        <v>-3149</v>
      </c>
      <c r="G3080" s="11">
        <v>3998</v>
      </c>
      <c r="H3080" s="11">
        <v>14349</v>
      </c>
      <c r="I3080" s="11">
        <v>28966</v>
      </c>
      <c r="J3080" s="11">
        <v>37820</v>
      </c>
      <c r="K3080" s="13">
        <v>38000</v>
      </c>
      <c r="L3080" s="13">
        <v>40000</v>
      </c>
      <c r="M3080" s="11">
        <v>11837</v>
      </c>
      <c r="N3080" s="11">
        <v>23745</v>
      </c>
      <c r="O3080" s="11">
        <v>36346</v>
      </c>
      <c r="P3080" s="11">
        <v>20555</v>
      </c>
      <c r="Q3080" s="11">
        <v>36678</v>
      </c>
      <c r="R3080" s="11">
        <v>-24754</v>
      </c>
      <c r="S3080" s="11">
        <v>-29418</v>
      </c>
      <c r="T3080" s="11">
        <v>-33572</v>
      </c>
      <c r="U3080" s="11">
        <v>-58037</v>
      </c>
      <c r="V3080" s="11">
        <v>-43777</v>
      </c>
      <c r="W3080" s="13">
        <v>-8.9670000000000005</v>
      </c>
      <c r="X3080" s="13">
        <v>1.3260000000000001</v>
      </c>
      <c r="Y3080" s="13">
        <v>4.8689999999999998</v>
      </c>
      <c r="Z3080" s="13">
        <v>10.269</v>
      </c>
      <c r="AA3080" s="13">
        <v>12.916</v>
      </c>
      <c r="AB3080" s="1">
        <v>9003</v>
      </c>
      <c r="AC3080" s="13">
        <v>12.735505</v>
      </c>
      <c r="AD3080" s="13">
        <v>1.3377129999999999</v>
      </c>
      <c r="AE3080" s="1" t="s">
        <v>12654</v>
      </c>
      <c r="AF3080" s="1" t="s">
        <v>12673</v>
      </c>
    </row>
    <row r="3081" spans="1:32" x14ac:dyDescent="0.2">
      <c r="A3081" s="1" t="s">
        <v>7267</v>
      </c>
      <c r="B3081" s="10">
        <v>4241412</v>
      </c>
      <c r="C3081" s="1" t="s">
        <v>3160</v>
      </c>
      <c r="D3081" s="1" t="s">
        <v>819</v>
      </c>
      <c r="E3081" s="11">
        <v>12586554</v>
      </c>
      <c r="F3081" s="11">
        <v>-635</v>
      </c>
      <c r="G3081" s="11">
        <v>-582</v>
      </c>
      <c r="H3081" s="11">
        <v>-547</v>
      </c>
      <c r="I3081" s="11">
        <v>342</v>
      </c>
      <c r="J3081" s="11">
        <v>-146</v>
      </c>
      <c r="K3081" s="12" t="s">
        <v>2</v>
      </c>
      <c r="L3081" s="12" t="s">
        <v>2</v>
      </c>
      <c r="M3081" s="11">
        <v>1019</v>
      </c>
      <c r="N3081" s="11">
        <v>-71</v>
      </c>
      <c r="O3081" s="11">
        <v>-793</v>
      </c>
      <c r="P3081" s="11">
        <v>564</v>
      </c>
      <c r="Q3081" s="11">
        <v>476</v>
      </c>
      <c r="R3081" s="11">
        <v>-413</v>
      </c>
      <c r="S3081" s="11">
        <v>174</v>
      </c>
      <c r="T3081" s="11">
        <v>-323</v>
      </c>
      <c r="U3081" s="11">
        <v>1903</v>
      </c>
      <c r="V3081" s="11">
        <v>-1260</v>
      </c>
      <c r="W3081" s="13">
        <v>-6.226</v>
      </c>
      <c r="X3081" s="13">
        <v>-9.31</v>
      </c>
      <c r="Y3081" s="13">
        <v>-6.6180000000000003</v>
      </c>
      <c r="Z3081" s="13">
        <v>21.777999999999999</v>
      </c>
      <c r="AA3081" s="13">
        <v>2.7909999999999999</v>
      </c>
      <c r="AB3081" s="1">
        <v>3571</v>
      </c>
      <c r="AC3081" s="13">
        <v>33.562975000000002</v>
      </c>
      <c r="AD3081" s="13">
        <v>0.64651099999999995</v>
      </c>
      <c r="AE3081" s="1" t="s">
        <v>12654</v>
      </c>
      <c r="AF3081" s="1" t="s">
        <v>12655</v>
      </c>
    </row>
    <row r="3082" spans="1:32" x14ac:dyDescent="0.2">
      <c r="A3082" s="1" t="s">
        <v>7268</v>
      </c>
      <c r="B3082" s="10">
        <v>6347450</v>
      </c>
      <c r="C3082" s="1" t="s">
        <v>3161</v>
      </c>
      <c r="D3082" s="1" t="s">
        <v>370</v>
      </c>
      <c r="E3082" s="11">
        <v>2999388</v>
      </c>
      <c r="F3082" s="11">
        <v>350</v>
      </c>
      <c r="G3082" s="11">
        <v>124</v>
      </c>
      <c r="H3082" s="11">
        <v>222</v>
      </c>
      <c r="I3082" s="11">
        <v>254</v>
      </c>
      <c r="J3082" s="11">
        <v>352</v>
      </c>
      <c r="K3082" s="12" t="s">
        <v>2</v>
      </c>
      <c r="L3082" s="12" t="s">
        <v>2</v>
      </c>
      <c r="M3082" s="11">
        <v>1436</v>
      </c>
      <c r="N3082" s="11">
        <v>584</v>
      </c>
      <c r="O3082" s="11">
        <v>642</v>
      </c>
      <c r="P3082" s="11">
        <v>863</v>
      </c>
      <c r="Q3082" s="11">
        <v>610</v>
      </c>
      <c r="R3082" s="11">
        <v>-183</v>
      </c>
      <c r="S3082" s="11">
        <v>-294</v>
      </c>
      <c r="T3082" s="11">
        <v>-120</v>
      </c>
      <c r="U3082" s="11">
        <v>41</v>
      </c>
      <c r="V3082" s="11">
        <v>-157</v>
      </c>
      <c r="W3082" s="13">
        <v>11.058999999999999</v>
      </c>
      <c r="X3082" s="13">
        <v>7.27</v>
      </c>
      <c r="Y3082" s="13">
        <v>8.2330000000000005</v>
      </c>
      <c r="Z3082" s="13">
        <v>10.257999999999999</v>
      </c>
      <c r="AA3082" s="13">
        <v>10.548999999999999</v>
      </c>
      <c r="AB3082" s="1">
        <v>7850</v>
      </c>
      <c r="AC3082" s="13">
        <v>7.8605409999999996</v>
      </c>
      <c r="AD3082" s="13">
        <v>0.799072</v>
      </c>
      <c r="AE3082" s="1" t="s">
        <v>12654</v>
      </c>
      <c r="AF3082" s="1" t="s">
        <v>12664</v>
      </c>
    </row>
    <row r="3083" spans="1:32" x14ac:dyDescent="0.2">
      <c r="A3083" s="1" t="s">
        <v>7269</v>
      </c>
      <c r="B3083" s="10">
        <v>4968570</v>
      </c>
      <c r="C3083" s="1" t="s">
        <v>3162</v>
      </c>
      <c r="D3083" s="1" t="s">
        <v>24</v>
      </c>
      <c r="E3083" s="11">
        <v>138310188</v>
      </c>
      <c r="F3083" s="11">
        <v>540</v>
      </c>
      <c r="G3083" s="11">
        <v>-2260</v>
      </c>
      <c r="H3083" s="11">
        <v>-2575</v>
      </c>
      <c r="I3083" s="11">
        <v>-2271</v>
      </c>
      <c r="J3083" s="11">
        <v>-3481</v>
      </c>
      <c r="K3083" s="12" t="s">
        <v>2</v>
      </c>
      <c r="L3083" s="12" t="s">
        <v>2</v>
      </c>
      <c r="M3083" s="11">
        <v>-639</v>
      </c>
      <c r="N3083" s="11">
        <v>-330</v>
      </c>
      <c r="O3083" s="11">
        <v>170</v>
      </c>
      <c r="P3083" s="11">
        <v>-765</v>
      </c>
      <c r="Q3083" s="11">
        <v>-1857</v>
      </c>
      <c r="R3083" s="11">
        <v>-2755</v>
      </c>
      <c r="S3083" s="11">
        <v>-2938</v>
      </c>
      <c r="T3083" s="11">
        <v>-999</v>
      </c>
      <c r="U3083" s="11">
        <v>-1501</v>
      </c>
      <c r="V3083" s="11">
        <v>-1215</v>
      </c>
      <c r="W3083" s="13">
        <v>1.5620000000000001</v>
      </c>
      <c r="X3083" s="13">
        <v>-31.38</v>
      </c>
      <c r="Y3083" s="13">
        <v>-25.439</v>
      </c>
      <c r="Z3083" s="13">
        <v>-27.558</v>
      </c>
      <c r="AA3083" s="13">
        <v>-50.085000000000001</v>
      </c>
      <c r="AB3083" s="1">
        <v>4344</v>
      </c>
      <c r="AC3083" s="12" t="s">
        <v>4019</v>
      </c>
      <c r="AD3083" s="13">
        <v>3.1358820000000001</v>
      </c>
      <c r="AE3083" s="1" t="s">
        <v>12654</v>
      </c>
      <c r="AF3083" s="1" t="s">
        <v>12663</v>
      </c>
    </row>
    <row r="3084" spans="1:32" x14ac:dyDescent="0.2">
      <c r="A3084" s="1" t="s">
        <v>7270</v>
      </c>
      <c r="B3084" s="10">
        <v>4996865</v>
      </c>
      <c r="C3084" s="1" t="s">
        <v>3163</v>
      </c>
      <c r="D3084" s="1" t="s">
        <v>28</v>
      </c>
      <c r="E3084" s="11">
        <v>24534919</v>
      </c>
      <c r="F3084" s="11">
        <v>2228</v>
      </c>
      <c r="G3084" s="11">
        <v>2097</v>
      </c>
      <c r="H3084" s="11">
        <v>2575</v>
      </c>
      <c r="I3084" s="11">
        <v>3477</v>
      </c>
      <c r="J3084" s="11">
        <v>3477</v>
      </c>
      <c r="K3084" s="12" t="s">
        <v>2</v>
      </c>
      <c r="L3084" s="12" t="s">
        <v>2</v>
      </c>
      <c r="M3084" s="11">
        <v>2282</v>
      </c>
      <c r="N3084" s="11">
        <v>-29</v>
      </c>
      <c r="O3084" s="11">
        <v>2133</v>
      </c>
      <c r="P3084" s="11">
        <v>2054</v>
      </c>
      <c r="Q3084" s="11">
        <v>2054</v>
      </c>
      <c r="R3084" s="11">
        <v>-89</v>
      </c>
      <c r="S3084" s="11">
        <v>-82</v>
      </c>
      <c r="T3084" s="11">
        <v>-3172</v>
      </c>
      <c r="U3084" s="11">
        <v>630</v>
      </c>
      <c r="V3084" s="11">
        <v>630</v>
      </c>
      <c r="W3084" s="13">
        <v>5.2480000000000002</v>
      </c>
      <c r="X3084" s="13">
        <v>4.7850000000000001</v>
      </c>
      <c r="Y3084" s="13">
        <v>5.6369999999999996</v>
      </c>
      <c r="Z3084" s="13">
        <v>8.0850000000000009</v>
      </c>
      <c r="AA3084" s="13">
        <v>8.0850000000000009</v>
      </c>
      <c r="AB3084" s="1">
        <v>9622</v>
      </c>
      <c r="AC3084" s="13">
        <v>11.581106</v>
      </c>
      <c r="AD3084" s="13">
        <v>0.99775999999999998</v>
      </c>
      <c r="AE3084" s="1" t="s">
        <v>12654</v>
      </c>
      <c r="AF3084" s="1" t="s">
        <v>12664</v>
      </c>
    </row>
    <row r="3085" spans="1:32" x14ac:dyDescent="0.2">
      <c r="A3085" s="1" t="s">
        <v>7271</v>
      </c>
      <c r="B3085" s="10">
        <v>4995707</v>
      </c>
      <c r="C3085" s="1" t="s">
        <v>3164</v>
      </c>
      <c r="D3085" s="1" t="s">
        <v>264</v>
      </c>
      <c r="E3085" s="11">
        <v>16373443</v>
      </c>
      <c r="F3085" s="11">
        <v>-454</v>
      </c>
      <c r="G3085" s="11">
        <v>0</v>
      </c>
      <c r="H3085" s="11">
        <v>154</v>
      </c>
      <c r="I3085" s="11">
        <v>618</v>
      </c>
      <c r="J3085" s="11">
        <v>878</v>
      </c>
      <c r="K3085" s="12" t="s">
        <v>2</v>
      </c>
      <c r="L3085" s="12" t="s">
        <v>2</v>
      </c>
      <c r="M3085" s="11">
        <v>347</v>
      </c>
      <c r="N3085" s="11">
        <v>845</v>
      </c>
      <c r="O3085" s="11">
        <v>891</v>
      </c>
      <c r="P3085" s="11">
        <v>1156</v>
      </c>
      <c r="Q3085" s="11">
        <v>1309</v>
      </c>
      <c r="R3085" s="11">
        <v>19</v>
      </c>
      <c r="S3085" s="11">
        <v>-308</v>
      </c>
      <c r="T3085" s="11">
        <v>-124</v>
      </c>
      <c r="U3085" s="11">
        <v>-609</v>
      </c>
      <c r="V3085" s="11">
        <v>-640</v>
      </c>
      <c r="W3085" s="13">
        <v>-4.9489999999999998</v>
      </c>
      <c r="X3085" s="13">
        <v>15.005000000000001</v>
      </c>
      <c r="Y3085" s="13">
        <v>9.7590000000000003</v>
      </c>
      <c r="Z3085" s="13">
        <v>7.6280000000000001</v>
      </c>
      <c r="AA3085" s="13">
        <v>5.5069999999999997</v>
      </c>
      <c r="AB3085" s="1">
        <v>4838</v>
      </c>
      <c r="AC3085" s="13">
        <v>31.075890000000001</v>
      </c>
      <c r="AD3085" s="13">
        <v>1.826503</v>
      </c>
      <c r="AE3085" s="1" t="s">
        <v>12654</v>
      </c>
      <c r="AF3085" s="1" t="s">
        <v>12666</v>
      </c>
    </row>
    <row r="3086" spans="1:32" x14ac:dyDescent="0.2">
      <c r="A3086" s="1" t="s">
        <v>7272</v>
      </c>
      <c r="B3086" s="10">
        <v>5285619</v>
      </c>
      <c r="C3086" s="1" t="s">
        <v>3165</v>
      </c>
      <c r="D3086" s="1" t="s">
        <v>15</v>
      </c>
      <c r="E3086" s="11">
        <v>12095490</v>
      </c>
      <c r="F3086" s="11">
        <v>60</v>
      </c>
      <c r="G3086" s="11">
        <v>-114</v>
      </c>
      <c r="H3086" s="11">
        <v>102</v>
      </c>
      <c r="I3086" s="11">
        <v>177</v>
      </c>
      <c r="J3086" s="11">
        <v>177</v>
      </c>
      <c r="K3086" s="12" t="s">
        <v>2</v>
      </c>
      <c r="L3086" s="12" t="s">
        <v>2</v>
      </c>
      <c r="M3086" s="11">
        <v>85</v>
      </c>
      <c r="N3086" s="11">
        <v>-159</v>
      </c>
      <c r="O3086" s="11">
        <v>215</v>
      </c>
      <c r="P3086" s="11">
        <v>381</v>
      </c>
      <c r="Q3086" s="11">
        <v>381</v>
      </c>
      <c r="R3086" s="11">
        <v>-224</v>
      </c>
      <c r="S3086" s="11">
        <v>-82</v>
      </c>
      <c r="T3086" s="11">
        <v>-89</v>
      </c>
      <c r="U3086" s="11">
        <v>-84</v>
      </c>
      <c r="V3086" s="11">
        <v>-84</v>
      </c>
      <c r="W3086" s="12" t="s">
        <v>2</v>
      </c>
      <c r="X3086" s="13">
        <v>-15.23</v>
      </c>
      <c r="Y3086" s="13">
        <v>-26.922999999999998</v>
      </c>
      <c r="Z3086" s="13">
        <v>27.57</v>
      </c>
      <c r="AA3086" s="13">
        <v>27.57</v>
      </c>
      <c r="AB3086" s="1">
        <v>4487</v>
      </c>
      <c r="AC3086" s="13">
        <v>16.322144999999999</v>
      </c>
      <c r="AD3086" s="13">
        <v>4.4773189999999996</v>
      </c>
      <c r="AE3086" s="1" t="s">
        <v>12654</v>
      </c>
      <c r="AF3086" s="1" t="s">
        <v>12661</v>
      </c>
    </row>
    <row r="3087" spans="1:32" x14ac:dyDescent="0.2">
      <c r="A3087" s="1" t="s">
        <v>7273</v>
      </c>
      <c r="B3087" s="10">
        <v>4189964</v>
      </c>
      <c r="C3087" s="1" t="s">
        <v>3166</v>
      </c>
      <c r="D3087" s="1" t="s">
        <v>95</v>
      </c>
      <c r="E3087" s="11">
        <v>39519321</v>
      </c>
      <c r="F3087" s="11">
        <v>6349</v>
      </c>
      <c r="G3087" s="11">
        <v>6465</v>
      </c>
      <c r="H3087" s="11">
        <v>5704</v>
      </c>
      <c r="I3087" s="11">
        <v>7476</v>
      </c>
      <c r="J3087" s="11">
        <v>7717</v>
      </c>
      <c r="K3087" s="12" t="s">
        <v>2</v>
      </c>
      <c r="L3087" s="12" t="s">
        <v>2</v>
      </c>
      <c r="M3087" s="11">
        <v>6118</v>
      </c>
      <c r="N3087" s="11">
        <v>2661</v>
      </c>
      <c r="O3087" s="11">
        <v>3105</v>
      </c>
      <c r="P3087" s="11">
        <v>5994</v>
      </c>
      <c r="Q3087" s="11">
        <v>5063</v>
      </c>
      <c r="R3087" s="11">
        <v>-2900</v>
      </c>
      <c r="S3087" s="11">
        <v>-1180</v>
      </c>
      <c r="T3087" s="11">
        <v>2001</v>
      </c>
      <c r="U3087" s="11">
        <v>-3126</v>
      </c>
      <c r="V3087" s="11">
        <v>-2124</v>
      </c>
      <c r="W3087" s="13">
        <v>15.904</v>
      </c>
      <c r="X3087" s="13">
        <v>17.102</v>
      </c>
      <c r="Y3087" s="13">
        <v>17.952000000000002</v>
      </c>
      <c r="Z3087" s="13">
        <v>22.611999999999998</v>
      </c>
      <c r="AA3087" s="13">
        <v>16.04</v>
      </c>
      <c r="AB3087" s="1">
        <v>8739</v>
      </c>
      <c r="AC3087" s="13">
        <v>9.9907140000000005</v>
      </c>
      <c r="AD3087" s="13">
        <v>1.676898</v>
      </c>
      <c r="AE3087" s="1" t="s">
        <v>12654</v>
      </c>
      <c r="AF3087" s="1" t="s">
        <v>12668</v>
      </c>
    </row>
    <row r="3088" spans="1:32" x14ac:dyDescent="0.2">
      <c r="A3088" s="1" t="s">
        <v>7274</v>
      </c>
      <c r="B3088" s="10">
        <v>5312381</v>
      </c>
      <c r="C3088" s="1" t="s">
        <v>3167</v>
      </c>
      <c r="D3088" s="1" t="s">
        <v>45</v>
      </c>
      <c r="E3088" s="11">
        <v>11484204</v>
      </c>
      <c r="F3088" s="11">
        <v>1104</v>
      </c>
      <c r="G3088" s="11">
        <v>1560</v>
      </c>
      <c r="H3088" s="11">
        <v>810</v>
      </c>
      <c r="I3088" s="11">
        <v>537</v>
      </c>
      <c r="J3088" s="11">
        <v>537</v>
      </c>
      <c r="K3088" s="12" t="s">
        <v>2</v>
      </c>
      <c r="L3088" s="12" t="s">
        <v>2</v>
      </c>
      <c r="M3088" s="11">
        <v>669</v>
      </c>
      <c r="N3088" s="11">
        <v>1042</v>
      </c>
      <c r="O3088" s="11">
        <v>477</v>
      </c>
      <c r="P3088" s="11">
        <v>-1336</v>
      </c>
      <c r="Q3088" s="11">
        <v>-1336</v>
      </c>
      <c r="R3088" s="11">
        <v>-69</v>
      </c>
      <c r="S3088" s="11">
        <v>-100</v>
      </c>
      <c r="T3088" s="11">
        <v>-565</v>
      </c>
      <c r="U3088" s="11">
        <v>-222</v>
      </c>
      <c r="V3088" s="11">
        <v>-222</v>
      </c>
      <c r="W3088" s="13">
        <v>18.887</v>
      </c>
      <c r="X3088" s="13">
        <v>20.065000000000001</v>
      </c>
      <c r="Y3088" s="13">
        <v>-18.977</v>
      </c>
      <c r="Z3088" s="13">
        <v>4.665</v>
      </c>
      <c r="AA3088" s="13">
        <v>4.665</v>
      </c>
      <c r="AB3088" s="1">
        <v>4499</v>
      </c>
      <c r="AC3088" s="12" t="s">
        <v>4019</v>
      </c>
      <c r="AD3088" s="13">
        <v>4.2956099999999999</v>
      </c>
      <c r="AE3088" s="1" t="s">
        <v>12654</v>
      </c>
      <c r="AF3088" s="1" t="s">
        <v>12663</v>
      </c>
    </row>
    <row r="3089" spans="1:32" x14ac:dyDescent="0.2">
      <c r="A3089" s="1" t="s">
        <v>7275</v>
      </c>
      <c r="B3089" s="10">
        <v>9503924</v>
      </c>
      <c r="C3089" s="1" t="s">
        <v>3168</v>
      </c>
      <c r="D3089" s="1" t="s">
        <v>24</v>
      </c>
      <c r="E3089" s="11">
        <v>35381240</v>
      </c>
      <c r="F3089" s="11">
        <v>-433.02</v>
      </c>
      <c r="G3089" s="11">
        <v>-1142.317</v>
      </c>
      <c r="H3089" s="11">
        <v>-442.61</v>
      </c>
      <c r="I3089" s="11">
        <v>-519</v>
      </c>
      <c r="J3089" s="11">
        <v>-519</v>
      </c>
      <c r="K3089" s="13">
        <v>60</v>
      </c>
      <c r="L3089" s="13">
        <v>668</v>
      </c>
      <c r="M3089" s="11">
        <v>-493.47500000000002</v>
      </c>
      <c r="N3089" s="11">
        <v>-1000.775</v>
      </c>
      <c r="O3089" s="11">
        <v>-331.21800000000002</v>
      </c>
      <c r="P3089" s="11">
        <v>-369</v>
      </c>
      <c r="Q3089" s="11">
        <v>-369</v>
      </c>
      <c r="R3089" s="11">
        <v>-610.35500000000002</v>
      </c>
      <c r="S3089" s="11">
        <v>-508.67599999999999</v>
      </c>
      <c r="T3089" s="11">
        <v>-85.009</v>
      </c>
      <c r="U3089" s="11">
        <v>-52</v>
      </c>
      <c r="V3089" s="11">
        <v>-52</v>
      </c>
      <c r="W3089" s="12" t="s">
        <v>2</v>
      </c>
      <c r="X3089" s="13">
        <v>-24.957999999999998</v>
      </c>
      <c r="Y3089" s="13">
        <v>-13.106999999999999</v>
      </c>
      <c r="Z3089" s="13">
        <v>-25.571000000000002</v>
      </c>
      <c r="AA3089" s="13">
        <v>-25.571000000000002</v>
      </c>
      <c r="AB3089" s="1">
        <v>4192</v>
      </c>
      <c r="AC3089" s="12" t="s">
        <v>4019</v>
      </c>
      <c r="AD3089" s="13">
        <v>5.552403</v>
      </c>
      <c r="AE3089" s="1" t="s">
        <v>12654</v>
      </c>
      <c r="AF3089" s="1" t="s">
        <v>12663</v>
      </c>
    </row>
    <row r="3090" spans="1:32" x14ac:dyDescent="0.2">
      <c r="A3090" s="1" t="s">
        <v>7276</v>
      </c>
      <c r="B3090" s="10">
        <v>4916009</v>
      </c>
      <c r="C3090" s="1" t="s">
        <v>3169</v>
      </c>
      <c r="D3090" s="1" t="s">
        <v>237</v>
      </c>
      <c r="E3090" s="11">
        <v>10090105</v>
      </c>
      <c r="F3090" s="11">
        <v>2044</v>
      </c>
      <c r="G3090" s="11">
        <v>2035</v>
      </c>
      <c r="H3090" s="11">
        <v>2720</v>
      </c>
      <c r="I3090" s="11">
        <v>3145</v>
      </c>
      <c r="J3090" s="11">
        <v>3311</v>
      </c>
      <c r="K3090" s="12" t="s">
        <v>2</v>
      </c>
      <c r="L3090" s="12" t="s">
        <v>2</v>
      </c>
      <c r="M3090" s="11">
        <v>2349</v>
      </c>
      <c r="N3090" s="11">
        <v>536</v>
      </c>
      <c r="O3090" s="11">
        <v>838</v>
      </c>
      <c r="P3090" s="11">
        <v>1835</v>
      </c>
      <c r="Q3090" s="11">
        <v>1192</v>
      </c>
      <c r="R3090" s="11">
        <v>-821</v>
      </c>
      <c r="S3090" s="11">
        <v>-592</v>
      </c>
      <c r="T3090" s="11">
        <v>-879</v>
      </c>
      <c r="U3090" s="11">
        <v>-1797</v>
      </c>
      <c r="V3090" s="11">
        <v>-2888</v>
      </c>
      <c r="W3090" s="13">
        <v>7.52</v>
      </c>
      <c r="X3090" s="13">
        <v>8.3079999999999998</v>
      </c>
      <c r="Y3090" s="13">
        <v>9.7129999999999992</v>
      </c>
      <c r="Z3090" s="13">
        <v>10.250999999999999</v>
      </c>
      <c r="AA3090" s="13">
        <v>9.6959999999999997</v>
      </c>
      <c r="AB3090" s="1">
        <v>7466</v>
      </c>
      <c r="AC3090" s="13">
        <v>8.7323679999999992</v>
      </c>
      <c r="AD3090" s="13">
        <v>0.82944099999999998</v>
      </c>
      <c r="AE3090" s="1" t="s">
        <v>12654</v>
      </c>
      <c r="AF3090" s="1" t="s">
        <v>12657</v>
      </c>
    </row>
    <row r="3091" spans="1:32" x14ac:dyDescent="0.2">
      <c r="A3091" s="1" t="s">
        <v>7277</v>
      </c>
      <c r="B3091" s="10">
        <v>6439612</v>
      </c>
      <c r="C3091" s="1"/>
      <c r="D3091" s="1" t="s">
        <v>3</v>
      </c>
      <c r="E3091" s="11">
        <v>1555900</v>
      </c>
      <c r="F3091" s="12" t="s">
        <v>2</v>
      </c>
      <c r="G3091" s="11">
        <v>378</v>
      </c>
      <c r="H3091" s="11">
        <v>253</v>
      </c>
      <c r="I3091" s="11">
        <v>-75</v>
      </c>
      <c r="J3091" s="11">
        <v>-143</v>
      </c>
      <c r="K3091" s="12" t="s">
        <v>2</v>
      </c>
      <c r="L3091" s="12" t="s">
        <v>2</v>
      </c>
      <c r="M3091" s="12" t="s">
        <v>2</v>
      </c>
      <c r="N3091" s="12" t="s">
        <v>2</v>
      </c>
      <c r="O3091" s="12" t="s">
        <v>2</v>
      </c>
      <c r="P3091" s="11">
        <v>-50</v>
      </c>
      <c r="Q3091" s="11">
        <v>-62</v>
      </c>
      <c r="R3091" s="12" t="s">
        <v>2</v>
      </c>
      <c r="S3091" s="12" t="s">
        <v>2</v>
      </c>
      <c r="T3091" s="12" t="s">
        <v>2</v>
      </c>
      <c r="U3091" s="11">
        <v>4</v>
      </c>
      <c r="V3091" s="11">
        <v>-8</v>
      </c>
      <c r="W3091" s="12" t="s">
        <v>2</v>
      </c>
      <c r="X3091" s="12" t="s">
        <v>2</v>
      </c>
      <c r="Y3091" s="13">
        <v>11.872</v>
      </c>
      <c r="Z3091" s="13">
        <v>-3.8719999999999999</v>
      </c>
      <c r="AA3091" s="13">
        <v>-20.047000000000001</v>
      </c>
      <c r="AB3091" s="1">
        <v>5620</v>
      </c>
      <c r="AC3091" s="12" t="s">
        <v>4019</v>
      </c>
      <c r="AD3091" s="12" t="s">
        <v>2</v>
      </c>
      <c r="AE3091" s="1" t="s">
        <v>12654</v>
      </c>
      <c r="AF3091" s="1" t="s">
        <v>12666</v>
      </c>
    </row>
    <row r="3092" spans="1:32" x14ac:dyDescent="0.2">
      <c r="A3092" s="1" t="s">
        <v>7278</v>
      </c>
      <c r="B3092" s="10">
        <v>4996582</v>
      </c>
      <c r="C3092" s="1" t="s">
        <v>3170</v>
      </c>
      <c r="D3092" s="1" t="s">
        <v>182</v>
      </c>
      <c r="E3092" s="11">
        <v>78103645</v>
      </c>
      <c r="F3092" s="11">
        <v>2669</v>
      </c>
      <c r="G3092" s="11">
        <v>3092</v>
      </c>
      <c r="H3092" s="11">
        <v>2673</v>
      </c>
      <c r="I3092" s="11">
        <v>2749</v>
      </c>
      <c r="J3092" s="11">
        <v>2749</v>
      </c>
      <c r="K3092" s="13">
        <v>2933.3333299999999</v>
      </c>
      <c r="L3092" s="13">
        <v>3203.3333299999999</v>
      </c>
      <c r="M3092" s="11">
        <v>2195</v>
      </c>
      <c r="N3092" s="11">
        <v>2862</v>
      </c>
      <c r="O3092" s="11">
        <v>4097</v>
      </c>
      <c r="P3092" s="11">
        <v>5071</v>
      </c>
      <c r="Q3092" s="11">
        <v>5071</v>
      </c>
      <c r="R3092" s="11">
        <v>-2514</v>
      </c>
      <c r="S3092" s="11">
        <v>-2850</v>
      </c>
      <c r="T3092" s="11">
        <v>-4572</v>
      </c>
      <c r="U3092" s="11">
        <v>-3393</v>
      </c>
      <c r="V3092" s="11">
        <v>-3393</v>
      </c>
      <c r="W3092" s="13">
        <v>35.924999999999997</v>
      </c>
      <c r="X3092" s="13">
        <v>27.087</v>
      </c>
      <c r="Y3092" s="13">
        <v>21.702999999999999</v>
      </c>
      <c r="Z3092" s="13">
        <v>22.914000000000001</v>
      </c>
      <c r="AA3092" s="13">
        <v>22.914000000000001</v>
      </c>
      <c r="AB3092" s="1">
        <v>2471</v>
      </c>
      <c r="AC3092" s="13">
        <v>12.250749000000001</v>
      </c>
      <c r="AD3092" s="13">
        <v>2.3118729999999998</v>
      </c>
      <c r="AE3092" s="1" t="s">
        <v>12654</v>
      </c>
      <c r="AF3092" s="1" t="s">
        <v>12664</v>
      </c>
    </row>
    <row r="3093" spans="1:32" x14ac:dyDescent="0.2">
      <c r="A3093" s="1" t="s">
        <v>7279</v>
      </c>
      <c r="B3093" s="10">
        <v>19490751</v>
      </c>
      <c r="C3093" s="1" t="s">
        <v>3171</v>
      </c>
      <c r="D3093" s="1" t="s">
        <v>182</v>
      </c>
      <c r="E3093" s="11">
        <v>7306324</v>
      </c>
      <c r="F3093" s="11">
        <v>-32</v>
      </c>
      <c r="G3093" s="11">
        <v>637</v>
      </c>
      <c r="H3093" s="11">
        <v>870</v>
      </c>
      <c r="I3093" s="11">
        <v>874</v>
      </c>
      <c r="J3093" s="11">
        <v>874</v>
      </c>
      <c r="K3093" s="12" t="s">
        <v>2</v>
      </c>
      <c r="L3093" s="12" t="s">
        <v>2</v>
      </c>
      <c r="M3093" s="11">
        <v>53</v>
      </c>
      <c r="N3093" s="11">
        <v>609</v>
      </c>
      <c r="O3093" s="11">
        <v>448</v>
      </c>
      <c r="P3093" s="11">
        <v>619</v>
      </c>
      <c r="Q3093" s="11">
        <v>619</v>
      </c>
      <c r="R3093" s="11">
        <v>-67</v>
      </c>
      <c r="S3093" s="11">
        <v>-7</v>
      </c>
      <c r="T3093" s="11">
        <v>-68</v>
      </c>
      <c r="U3093" s="11">
        <v>-49</v>
      </c>
      <c r="V3093" s="11">
        <v>-49</v>
      </c>
      <c r="W3093" s="13">
        <v>-19.41</v>
      </c>
      <c r="X3093" s="13">
        <v>71.777000000000001</v>
      </c>
      <c r="Y3093" s="13">
        <v>56.063000000000002</v>
      </c>
      <c r="Z3093" s="13">
        <v>37.753999999999998</v>
      </c>
      <c r="AA3093" s="13">
        <v>37.753999999999998</v>
      </c>
      <c r="AB3093" s="1">
        <v>7080</v>
      </c>
      <c r="AC3093" s="13">
        <v>9.3716179999999998</v>
      </c>
      <c r="AD3093" s="13">
        <v>3.0683820000000002</v>
      </c>
      <c r="AE3093" s="1" t="s">
        <v>12654</v>
      </c>
      <c r="AF3093" s="1" t="s">
        <v>12664</v>
      </c>
    </row>
    <row r="3094" spans="1:32" x14ac:dyDescent="0.2">
      <c r="A3094" s="1" t="s">
        <v>7280</v>
      </c>
      <c r="B3094" s="10">
        <v>10692803</v>
      </c>
      <c r="C3094" s="1" t="s">
        <v>3172</v>
      </c>
      <c r="D3094" s="1" t="s">
        <v>115</v>
      </c>
      <c r="E3094" s="11">
        <v>17635115</v>
      </c>
      <c r="F3094" s="11">
        <v>2437</v>
      </c>
      <c r="G3094" s="11">
        <v>2779</v>
      </c>
      <c r="H3094" s="11">
        <v>1319</v>
      </c>
      <c r="I3094" s="11">
        <v>1094</v>
      </c>
      <c r="J3094" s="11">
        <v>1094</v>
      </c>
      <c r="K3094" s="13">
        <v>1930</v>
      </c>
      <c r="L3094" s="13">
        <v>2300</v>
      </c>
      <c r="M3094" s="11">
        <v>2647</v>
      </c>
      <c r="N3094" s="11">
        <v>2203</v>
      </c>
      <c r="O3094" s="11">
        <v>1676</v>
      </c>
      <c r="P3094" s="11">
        <v>1877</v>
      </c>
      <c r="Q3094" s="11">
        <v>1877</v>
      </c>
      <c r="R3094" s="11">
        <v>-1859</v>
      </c>
      <c r="S3094" s="11">
        <v>-1384</v>
      </c>
      <c r="T3094" s="11">
        <v>-1354</v>
      </c>
      <c r="U3094" s="11">
        <v>-1533</v>
      </c>
      <c r="V3094" s="11">
        <v>-1533</v>
      </c>
      <c r="W3094" s="13">
        <v>17.071000000000002</v>
      </c>
      <c r="X3094" s="13">
        <v>17.183</v>
      </c>
      <c r="Y3094" s="13">
        <v>5.7610000000000001</v>
      </c>
      <c r="Z3094" s="13">
        <v>5.19</v>
      </c>
      <c r="AA3094" s="13">
        <v>5.19</v>
      </c>
      <c r="AB3094" s="1">
        <v>7030</v>
      </c>
      <c r="AC3094" s="13">
        <v>28.269680000000001</v>
      </c>
      <c r="AD3094" s="13">
        <v>2.6847979999999998</v>
      </c>
      <c r="AE3094" s="1" t="s">
        <v>12654</v>
      </c>
      <c r="AF3094" s="1" t="s">
        <v>12661</v>
      </c>
    </row>
    <row r="3095" spans="1:32" x14ac:dyDescent="0.2">
      <c r="A3095" s="1" t="s">
        <v>7281</v>
      </c>
      <c r="B3095" s="10">
        <v>4966795</v>
      </c>
      <c r="C3095" s="1" t="s">
        <v>3173</v>
      </c>
      <c r="D3095" s="1" t="s">
        <v>76</v>
      </c>
      <c r="E3095" s="11">
        <v>360562131</v>
      </c>
      <c r="F3095" s="11">
        <v>47226</v>
      </c>
      <c r="G3095" s="11">
        <v>59262</v>
      </c>
      <c r="H3095" s="11">
        <v>44333</v>
      </c>
      <c r="I3095" s="11">
        <v>32559</v>
      </c>
      <c r="J3095" s="11">
        <v>40581</v>
      </c>
      <c r="K3095" s="13">
        <v>47126.563529999999</v>
      </c>
      <c r="L3095" s="13">
        <v>49049.121550000003</v>
      </c>
      <c r="M3095" s="11">
        <v>35000</v>
      </c>
      <c r="N3095" s="11">
        <v>27570</v>
      </c>
      <c r="O3095" s="11">
        <v>12226</v>
      </c>
      <c r="P3095" s="11">
        <v>52238</v>
      </c>
      <c r="Q3095" s="11">
        <v>42781</v>
      </c>
      <c r="R3095" s="11">
        <v>-6651</v>
      </c>
      <c r="S3095" s="11">
        <v>-8124</v>
      </c>
      <c r="T3095" s="11">
        <v>27602</v>
      </c>
      <c r="U3095" s="11">
        <v>-13214</v>
      </c>
      <c r="V3095" s="11">
        <v>-15114</v>
      </c>
      <c r="W3095" s="13">
        <v>11.587999999999999</v>
      </c>
      <c r="X3095" s="13">
        <v>19.34</v>
      </c>
      <c r="Y3095" s="13">
        <v>16.382000000000001</v>
      </c>
      <c r="Z3095" s="13">
        <v>4.7080000000000002</v>
      </c>
      <c r="AA3095" s="13">
        <v>7.48</v>
      </c>
      <c r="AB3095" s="1">
        <v>9684</v>
      </c>
      <c r="AC3095" s="13">
        <v>33.990799000000003</v>
      </c>
      <c r="AD3095" s="12" t="s">
        <v>2</v>
      </c>
      <c r="AE3095" s="1" t="s">
        <v>12654</v>
      </c>
      <c r="AF3095" s="1" t="s">
        <v>12666</v>
      </c>
    </row>
    <row r="3096" spans="1:32" x14ac:dyDescent="0.2">
      <c r="A3096" s="1" t="s">
        <v>7282</v>
      </c>
      <c r="B3096" s="10">
        <v>4305615</v>
      </c>
      <c r="C3096" s="1" t="s">
        <v>3174</v>
      </c>
      <c r="D3096" s="1" t="s">
        <v>18</v>
      </c>
      <c r="E3096" s="11">
        <v>12633889</v>
      </c>
      <c r="F3096" s="11">
        <v>5027</v>
      </c>
      <c r="G3096" s="11">
        <v>5441</v>
      </c>
      <c r="H3096" s="11">
        <v>6004</v>
      </c>
      <c r="I3096" s="11">
        <v>6908</v>
      </c>
      <c r="J3096" s="11">
        <v>7942</v>
      </c>
      <c r="K3096" s="12" t="s">
        <v>2</v>
      </c>
      <c r="L3096" s="12" t="s">
        <v>2</v>
      </c>
      <c r="M3096" s="11">
        <v>4999</v>
      </c>
      <c r="N3096" s="11">
        <v>2826</v>
      </c>
      <c r="O3096" s="11">
        <v>5141</v>
      </c>
      <c r="P3096" s="11">
        <v>4103</v>
      </c>
      <c r="Q3096" s="11">
        <v>5778</v>
      </c>
      <c r="R3096" s="11">
        <v>-135</v>
      </c>
      <c r="S3096" s="11">
        <v>-460</v>
      </c>
      <c r="T3096" s="11">
        <v>-315</v>
      </c>
      <c r="U3096" s="11">
        <v>-165</v>
      </c>
      <c r="V3096" s="11">
        <v>-264</v>
      </c>
      <c r="W3096" s="13">
        <v>14.448</v>
      </c>
      <c r="X3096" s="13">
        <v>14.951000000000001</v>
      </c>
      <c r="Y3096" s="13">
        <v>3.4220000000000002</v>
      </c>
      <c r="Z3096" s="13">
        <v>16.596</v>
      </c>
      <c r="AA3096" s="13">
        <v>11.391</v>
      </c>
      <c r="AB3096" s="1">
        <v>3817</v>
      </c>
      <c r="AC3096" s="13">
        <v>21.803182</v>
      </c>
      <c r="AD3096" s="13">
        <v>2.0352920000000001</v>
      </c>
      <c r="AE3096" s="1" t="s">
        <v>12654</v>
      </c>
      <c r="AF3096" s="1" t="s">
        <v>12663</v>
      </c>
    </row>
    <row r="3097" spans="1:32" x14ac:dyDescent="0.2">
      <c r="A3097" s="1" t="s">
        <v>7283</v>
      </c>
      <c r="B3097" s="10">
        <v>6572291</v>
      </c>
      <c r="C3097" s="1" t="s">
        <v>3175</v>
      </c>
      <c r="D3097" s="1" t="s">
        <v>49</v>
      </c>
      <c r="E3097" s="11">
        <v>16100272</v>
      </c>
      <c r="F3097" s="11">
        <v>1057</v>
      </c>
      <c r="G3097" s="11">
        <v>1392</v>
      </c>
      <c r="H3097" s="11">
        <v>1686</v>
      </c>
      <c r="I3097" s="11">
        <v>2212</v>
      </c>
      <c r="J3097" s="11">
        <v>3108</v>
      </c>
      <c r="K3097" s="13">
        <v>4198.5</v>
      </c>
      <c r="L3097" s="13">
        <v>5247</v>
      </c>
      <c r="M3097" s="11">
        <v>-3566</v>
      </c>
      <c r="N3097" s="11">
        <v>-7305</v>
      </c>
      <c r="O3097" s="11">
        <v>4360</v>
      </c>
      <c r="P3097" s="11">
        <v>452</v>
      </c>
      <c r="Q3097" s="11">
        <v>435</v>
      </c>
      <c r="R3097" s="11">
        <v>-253</v>
      </c>
      <c r="S3097" s="11">
        <v>-1637</v>
      </c>
      <c r="T3097" s="11">
        <v>-427</v>
      </c>
      <c r="U3097" s="11">
        <v>-376</v>
      </c>
      <c r="V3097" s="11">
        <v>-1366</v>
      </c>
      <c r="W3097" s="13">
        <v>8.9120000000000008</v>
      </c>
      <c r="X3097" s="13">
        <v>10.092000000000001</v>
      </c>
      <c r="Y3097" s="13">
        <v>11.064</v>
      </c>
      <c r="Z3097" s="13">
        <v>12.215</v>
      </c>
      <c r="AA3097" s="13">
        <v>13.775</v>
      </c>
      <c r="AB3097" s="1">
        <v>2980</v>
      </c>
      <c r="AC3097" s="13">
        <v>37.809612000000001</v>
      </c>
      <c r="AD3097" s="13">
        <v>3.291725</v>
      </c>
      <c r="AE3097" s="1" t="s">
        <v>12654</v>
      </c>
      <c r="AF3097" s="1" t="s">
        <v>12660</v>
      </c>
    </row>
    <row r="3098" spans="1:32" x14ac:dyDescent="0.2">
      <c r="A3098" s="1" t="s">
        <v>7284</v>
      </c>
      <c r="B3098" s="10">
        <v>4241447</v>
      </c>
      <c r="C3098" s="1" t="s">
        <v>3176</v>
      </c>
      <c r="D3098" s="1" t="s">
        <v>20</v>
      </c>
      <c r="E3098" s="11">
        <v>41351176</v>
      </c>
      <c r="F3098" s="11">
        <v>-3803</v>
      </c>
      <c r="G3098" s="11">
        <v>-4635</v>
      </c>
      <c r="H3098" s="11">
        <v>-606</v>
      </c>
      <c r="I3098" s="11">
        <v>2157</v>
      </c>
      <c r="J3098" s="11">
        <v>2679</v>
      </c>
      <c r="K3098" s="12" t="s">
        <v>2</v>
      </c>
      <c r="L3098" s="12" t="s">
        <v>2</v>
      </c>
      <c r="M3098" s="11">
        <v>-3532</v>
      </c>
      <c r="N3098" s="11">
        <v>4705</v>
      </c>
      <c r="O3098" s="11">
        <v>2075</v>
      </c>
      <c r="P3098" s="11">
        <v>3727</v>
      </c>
      <c r="Q3098" s="11">
        <v>3677</v>
      </c>
      <c r="R3098" s="11">
        <v>882</v>
      </c>
      <c r="S3098" s="11">
        <v>-1861</v>
      </c>
      <c r="T3098" s="11">
        <v>-2801</v>
      </c>
      <c r="U3098" s="11">
        <v>-2292</v>
      </c>
      <c r="V3098" s="11">
        <v>-10460</v>
      </c>
      <c r="W3098" s="13">
        <v>-35.302999999999997</v>
      </c>
      <c r="X3098" s="13">
        <v>13.585000000000001</v>
      </c>
      <c r="Y3098" s="13">
        <v>-9.7799999999999994</v>
      </c>
      <c r="Z3098" s="13">
        <v>12.451000000000001</v>
      </c>
      <c r="AA3098" s="13">
        <v>6.1790000000000003</v>
      </c>
      <c r="AB3098" s="1">
        <v>8163</v>
      </c>
      <c r="AC3098" s="13">
        <v>61.255581999999997</v>
      </c>
      <c r="AD3098" s="13">
        <v>2.9361700000000002</v>
      </c>
      <c r="AE3098" s="1" t="s">
        <v>12654</v>
      </c>
      <c r="AF3098" s="1" t="s">
        <v>12661</v>
      </c>
    </row>
    <row r="3099" spans="1:32" x14ac:dyDescent="0.2">
      <c r="A3099" s="1" t="s">
        <v>7285</v>
      </c>
      <c r="B3099" s="10">
        <v>6452643</v>
      </c>
      <c r="C3099" s="1" t="s">
        <v>3177</v>
      </c>
      <c r="D3099" s="1" t="s">
        <v>90</v>
      </c>
      <c r="E3099" s="11">
        <v>9265554</v>
      </c>
      <c r="F3099" s="11">
        <v>420</v>
      </c>
      <c r="G3099" s="11">
        <v>1317</v>
      </c>
      <c r="H3099" s="11">
        <v>1600</v>
      </c>
      <c r="I3099" s="11">
        <v>1289</v>
      </c>
      <c r="J3099" s="11">
        <v>836</v>
      </c>
      <c r="K3099" s="12" t="s">
        <v>2</v>
      </c>
      <c r="L3099" s="12" t="s">
        <v>2</v>
      </c>
      <c r="M3099" s="12" t="s">
        <v>2</v>
      </c>
      <c r="N3099" s="12" t="s">
        <v>2</v>
      </c>
      <c r="O3099" s="11">
        <v>1055</v>
      </c>
      <c r="P3099" s="11">
        <v>681</v>
      </c>
      <c r="Q3099" s="11">
        <v>247</v>
      </c>
      <c r="R3099" s="12" t="s">
        <v>2</v>
      </c>
      <c r="S3099" s="12" t="s">
        <v>2</v>
      </c>
      <c r="T3099" s="11">
        <v>-243</v>
      </c>
      <c r="U3099" s="11">
        <v>-778</v>
      </c>
      <c r="V3099" s="11">
        <v>-756</v>
      </c>
      <c r="W3099" s="12" t="s">
        <v>2</v>
      </c>
      <c r="X3099" s="13">
        <v>109.953</v>
      </c>
      <c r="Y3099" s="13">
        <v>37.935000000000002</v>
      </c>
      <c r="Z3099" s="13">
        <v>18.251000000000001</v>
      </c>
      <c r="AA3099" s="13">
        <v>7.2160000000000002</v>
      </c>
      <c r="AB3099" s="1">
        <v>2937</v>
      </c>
      <c r="AC3099" s="13">
        <v>31.256855000000002</v>
      </c>
      <c r="AD3099" s="13">
        <v>3.4170889999999998</v>
      </c>
      <c r="AE3099" s="1" t="s">
        <v>12654</v>
      </c>
      <c r="AF3099" s="1" t="s">
        <v>12674</v>
      </c>
    </row>
    <row r="3100" spans="1:32" x14ac:dyDescent="0.2">
      <c r="A3100" s="1" t="s">
        <v>7286</v>
      </c>
      <c r="B3100" s="10">
        <v>4251770</v>
      </c>
      <c r="C3100" s="1" t="s">
        <v>3178</v>
      </c>
      <c r="D3100" s="1" t="s">
        <v>92</v>
      </c>
      <c r="E3100" s="11">
        <v>131040321</v>
      </c>
      <c r="F3100" s="11">
        <v>35903</v>
      </c>
      <c r="G3100" s="11">
        <v>27744</v>
      </c>
      <c r="H3100" s="11">
        <v>34669</v>
      </c>
      <c r="I3100" s="11">
        <v>35835</v>
      </c>
      <c r="J3100" s="11">
        <v>49004</v>
      </c>
      <c r="K3100" s="13">
        <v>46658.280489999997</v>
      </c>
      <c r="L3100" s="13">
        <v>51638.187149999998</v>
      </c>
      <c r="M3100" s="11">
        <v>46643</v>
      </c>
      <c r="N3100" s="11">
        <v>36881</v>
      </c>
      <c r="O3100" s="11">
        <v>76275</v>
      </c>
      <c r="P3100" s="11">
        <v>65552</v>
      </c>
      <c r="Q3100" s="11">
        <v>66577</v>
      </c>
      <c r="R3100" s="11">
        <v>-41651</v>
      </c>
      <c r="S3100" s="11">
        <v>-20257</v>
      </c>
      <c r="T3100" s="11">
        <v>-56426</v>
      </c>
      <c r="U3100" s="11">
        <v>-31559</v>
      </c>
      <c r="V3100" s="11">
        <v>-64871</v>
      </c>
      <c r="W3100" s="13">
        <v>6.476</v>
      </c>
      <c r="X3100" s="13">
        <v>5.7789999999999999</v>
      </c>
      <c r="Y3100" s="13">
        <v>6.6870000000000003</v>
      </c>
      <c r="Z3100" s="13">
        <v>5.9089999999999998</v>
      </c>
      <c r="AA3100" s="13">
        <v>6.7930000000000001</v>
      </c>
      <c r="AB3100" s="1">
        <v>6923</v>
      </c>
      <c r="AC3100" s="13">
        <v>15.005442</v>
      </c>
      <c r="AD3100" s="13">
        <v>1.008704</v>
      </c>
      <c r="AE3100" s="1" t="s">
        <v>12654</v>
      </c>
      <c r="AF3100" s="1" t="s">
        <v>12675</v>
      </c>
    </row>
    <row r="3101" spans="1:32" x14ac:dyDescent="0.2">
      <c r="A3101" s="1" t="s">
        <v>7287</v>
      </c>
      <c r="B3101" s="10">
        <v>4994449</v>
      </c>
      <c r="C3101" s="1" t="s">
        <v>3180</v>
      </c>
      <c r="D3101" s="1" t="s">
        <v>202</v>
      </c>
      <c r="E3101" s="11">
        <v>3608205</v>
      </c>
      <c r="F3101" s="11">
        <v>-11238</v>
      </c>
      <c r="G3101" s="11">
        <v>-6465</v>
      </c>
      <c r="H3101" s="11">
        <v>-1317</v>
      </c>
      <c r="I3101" s="11">
        <v>91</v>
      </c>
      <c r="J3101" s="11">
        <v>1230</v>
      </c>
      <c r="K3101" s="12" t="s">
        <v>2</v>
      </c>
      <c r="L3101" s="12" t="s">
        <v>2</v>
      </c>
      <c r="M3101" s="11">
        <v>-3720</v>
      </c>
      <c r="N3101" s="11">
        <v>-5229</v>
      </c>
      <c r="O3101" s="11">
        <v>122</v>
      </c>
      <c r="P3101" s="11">
        <v>529</v>
      </c>
      <c r="Q3101" s="11">
        <v>5272</v>
      </c>
      <c r="R3101" s="11">
        <v>520</v>
      </c>
      <c r="S3101" s="11">
        <v>1075</v>
      </c>
      <c r="T3101" s="11">
        <v>-159</v>
      </c>
      <c r="U3101" s="11">
        <v>-267</v>
      </c>
      <c r="V3101" s="11">
        <v>-427</v>
      </c>
      <c r="W3101" s="13">
        <v>-154.47300000000001</v>
      </c>
      <c r="X3101" s="13">
        <v>-130.59200000000001</v>
      </c>
      <c r="Y3101" s="13">
        <v>4.6870000000000003</v>
      </c>
      <c r="Z3101" s="13">
        <v>36.649000000000001</v>
      </c>
      <c r="AA3101" s="13">
        <v>51.204999999999998</v>
      </c>
      <c r="AB3101" s="1">
        <v>9206</v>
      </c>
      <c r="AC3101" s="13">
        <v>6.6827449999999997</v>
      </c>
      <c r="AD3101" s="13">
        <v>1.7249220000000001</v>
      </c>
      <c r="AE3101" s="1" t="s">
        <v>12654</v>
      </c>
      <c r="AF3101" s="1" t="s">
        <v>12673</v>
      </c>
    </row>
    <row r="3102" spans="1:32" x14ac:dyDescent="0.2">
      <c r="A3102" s="1" t="s">
        <v>7288</v>
      </c>
      <c r="B3102" s="10">
        <v>4864007</v>
      </c>
      <c r="C3102" s="1" t="s">
        <v>3181</v>
      </c>
      <c r="D3102" s="1" t="s">
        <v>49</v>
      </c>
      <c r="E3102" s="11">
        <v>33934359</v>
      </c>
      <c r="F3102" s="11">
        <v>4287</v>
      </c>
      <c r="G3102" s="11">
        <v>6098</v>
      </c>
      <c r="H3102" s="11">
        <v>4846</v>
      </c>
      <c r="I3102" s="11">
        <v>5524</v>
      </c>
      <c r="J3102" s="11">
        <v>5524</v>
      </c>
      <c r="K3102" s="12" t="s">
        <v>2</v>
      </c>
      <c r="L3102" s="12" t="s">
        <v>2</v>
      </c>
      <c r="M3102" s="11">
        <v>-4914</v>
      </c>
      <c r="N3102" s="11">
        <v>-4593</v>
      </c>
      <c r="O3102" s="11">
        <v>-1761</v>
      </c>
      <c r="P3102" s="11">
        <v>-5269</v>
      </c>
      <c r="Q3102" s="11">
        <v>-5269</v>
      </c>
      <c r="R3102" s="11">
        <v>-311</v>
      </c>
      <c r="S3102" s="11">
        <v>-309</v>
      </c>
      <c r="T3102" s="11">
        <v>-63</v>
      </c>
      <c r="U3102" s="11">
        <v>-56</v>
      </c>
      <c r="V3102" s="11">
        <v>-56</v>
      </c>
      <c r="W3102" s="13">
        <v>11.725</v>
      </c>
      <c r="X3102" s="13">
        <v>17.440000000000001</v>
      </c>
      <c r="Y3102" s="13">
        <v>11.972</v>
      </c>
      <c r="Z3102" s="13">
        <v>12.747999999999999</v>
      </c>
      <c r="AA3102" s="13">
        <v>12.747999999999999</v>
      </c>
      <c r="AB3102" s="1">
        <v>2975</v>
      </c>
      <c r="AC3102" s="13">
        <v>9.6897380000000002</v>
      </c>
      <c r="AD3102" s="13">
        <v>1.313607</v>
      </c>
      <c r="AE3102" s="1" t="s">
        <v>12654</v>
      </c>
      <c r="AF3102" s="1" t="s">
        <v>12660</v>
      </c>
    </row>
    <row r="3103" spans="1:32" x14ac:dyDescent="0.2">
      <c r="A3103" s="1" t="s">
        <v>7289</v>
      </c>
      <c r="B3103" s="10">
        <v>4992410</v>
      </c>
      <c r="C3103" s="1" t="s">
        <v>3182</v>
      </c>
      <c r="D3103" s="1" t="s">
        <v>58</v>
      </c>
      <c r="E3103" s="11">
        <v>47864167</v>
      </c>
      <c r="F3103" s="11">
        <v>7416</v>
      </c>
      <c r="G3103" s="11">
        <v>13925</v>
      </c>
      <c r="H3103" s="11">
        <v>10351</v>
      </c>
      <c r="I3103" s="11">
        <v>4021</v>
      </c>
      <c r="J3103" s="11">
        <v>4021</v>
      </c>
      <c r="K3103" s="13">
        <v>4400</v>
      </c>
      <c r="L3103" s="13">
        <v>6066.6666699999996</v>
      </c>
      <c r="M3103" s="11">
        <v>9600</v>
      </c>
      <c r="N3103" s="11">
        <v>7523</v>
      </c>
      <c r="O3103" s="11">
        <v>7126</v>
      </c>
      <c r="P3103" s="11">
        <v>6153</v>
      </c>
      <c r="Q3103" s="11">
        <v>6153</v>
      </c>
      <c r="R3103" s="11">
        <v>740</v>
      </c>
      <c r="S3103" s="11">
        <v>-2633</v>
      </c>
      <c r="T3103" s="11">
        <v>-2038</v>
      </c>
      <c r="U3103" s="11">
        <v>-5456</v>
      </c>
      <c r="V3103" s="11">
        <v>-5456</v>
      </c>
      <c r="W3103" s="13">
        <v>10.381</v>
      </c>
      <c r="X3103" s="13">
        <v>15.409000000000001</v>
      </c>
      <c r="Y3103" s="13">
        <v>10.654</v>
      </c>
      <c r="Z3103" s="13">
        <v>2.3879999999999999</v>
      </c>
      <c r="AA3103" s="13">
        <v>2.3879999999999999</v>
      </c>
      <c r="AB3103" s="1">
        <v>7718</v>
      </c>
      <c r="AC3103" s="13">
        <v>17.963035000000001</v>
      </c>
      <c r="AD3103" s="13">
        <v>0.81409100000000001</v>
      </c>
      <c r="AE3103" s="1" t="s">
        <v>12654</v>
      </c>
      <c r="AF3103" s="1" t="s">
        <v>12658</v>
      </c>
    </row>
    <row r="3104" spans="1:32" x14ac:dyDescent="0.2">
      <c r="A3104" s="1" t="s">
        <v>7290</v>
      </c>
      <c r="B3104" s="10">
        <v>4916051</v>
      </c>
      <c r="C3104" s="1" t="s">
        <v>3183</v>
      </c>
      <c r="D3104" s="1" t="s">
        <v>22</v>
      </c>
      <c r="E3104" s="11">
        <v>7278938</v>
      </c>
      <c r="F3104" s="12" t="s">
        <v>2</v>
      </c>
      <c r="G3104" s="11">
        <v>-183</v>
      </c>
      <c r="H3104" s="11">
        <v>-257</v>
      </c>
      <c r="I3104" s="11">
        <v>-130</v>
      </c>
      <c r="J3104" s="11">
        <v>-297</v>
      </c>
      <c r="K3104" s="12" t="s">
        <v>2</v>
      </c>
      <c r="L3104" s="12" t="s">
        <v>2</v>
      </c>
      <c r="M3104" s="12" t="s">
        <v>2</v>
      </c>
      <c r="N3104" s="11">
        <v>-79</v>
      </c>
      <c r="O3104" s="11">
        <v>-603</v>
      </c>
      <c r="P3104" s="11">
        <v>-149</v>
      </c>
      <c r="Q3104" s="11">
        <v>-295</v>
      </c>
      <c r="R3104" s="12" t="s">
        <v>2</v>
      </c>
      <c r="S3104" s="11">
        <v>209</v>
      </c>
      <c r="T3104" s="11">
        <v>436</v>
      </c>
      <c r="U3104" s="11">
        <v>60</v>
      </c>
      <c r="V3104" s="11">
        <v>-184</v>
      </c>
      <c r="W3104" s="12" t="s">
        <v>2</v>
      </c>
      <c r="X3104" s="12" t="s">
        <v>2</v>
      </c>
      <c r="Y3104" s="13">
        <v>-30.17</v>
      </c>
      <c r="Z3104" s="13">
        <v>-49.811999999999998</v>
      </c>
      <c r="AA3104" s="13">
        <v>-99.064999999999998</v>
      </c>
      <c r="AB3104" s="1">
        <v>3083</v>
      </c>
      <c r="AC3104" s="12" t="s">
        <v>4019</v>
      </c>
      <c r="AD3104" s="13">
        <v>3.1307179999999999</v>
      </c>
      <c r="AE3104" s="1" t="s">
        <v>12654</v>
      </c>
      <c r="AF3104" s="1" t="s">
        <v>12657</v>
      </c>
    </row>
    <row r="3105" spans="1:32" x14ac:dyDescent="0.2">
      <c r="A3105" s="1" t="s">
        <v>7291</v>
      </c>
      <c r="B3105" s="10">
        <v>4994425</v>
      </c>
      <c r="C3105" s="1" t="s">
        <v>3184</v>
      </c>
      <c r="D3105" s="1" t="s">
        <v>41</v>
      </c>
      <c r="E3105" s="11">
        <v>9350481</v>
      </c>
      <c r="F3105" s="11">
        <v>21</v>
      </c>
      <c r="G3105" s="11">
        <v>345</v>
      </c>
      <c r="H3105" s="11">
        <v>1724</v>
      </c>
      <c r="I3105" s="11">
        <v>2283</v>
      </c>
      <c r="J3105" s="11">
        <v>2738</v>
      </c>
      <c r="K3105" s="13">
        <v>3000</v>
      </c>
      <c r="L3105" s="13">
        <v>3500</v>
      </c>
      <c r="M3105" s="11">
        <v>-189</v>
      </c>
      <c r="N3105" s="11">
        <v>-118</v>
      </c>
      <c r="O3105" s="11">
        <v>1661</v>
      </c>
      <c r="P3105" s="11">
        <v>2523</v>
      </c>
      <c r="Q3105" s="11">
        <v>1718</v>
      </c>
      <c r="R3105" s="11">
        <v>-703</v>
      </c>
      <c r="S3105" s="11">
        <v>-359</v>
      </c>
      <c r="T3105" s="11">
        <v>0</v>
      </c>
      <c r="U3105" s="11">
        <v>-495</v>
      </c>
      <c r="V3105" s="11">
        <v>-429</v>
      </c>
      <c r="W3105" s="13">
        <v>-2.8029999999999999</v>
      </c>
      <c r="X3105" s="13">
        <v>21.753</v>
      </c>
      <c r="Y3105" s="13">
        <v>24.428000000000001</v>
      </c>
      <c r="Z3105" s="13">
        <v>24.706</v>
      </c>
      <c r="AA3105" s="13">
        <v>27.405999999999999</v>
      </c>
      <c r="AB3105" s="1">
        <v>3393</v>
      </c>
      <c r="AC3105" s="13">
        <v>13.452780000000001</v>
      </c>
      <c r="AD3105" s="13">
        <v>3.3353709999999999</v>
      </c>
      <c r="AE3105" s="1" t="s">
        <v>12654</v>
      </c>
      <c r="AF3105" s="1" t="s">
        <v>12663</v>
      </c>
    </row>
    <row r="3106" spans="1:32" x14ac:dyDescent="0.2">
      <c r="A3106" s="1" t="s">
        <v>7292</v>
      </c>
      <c r="B3106" s="10">
        <v>4984818</v>
      </c>
      <c r="C3106" s="1" t="s">
        <v>3185</v>
      </c>
      <c r="D3106" s="1" t="s">
        <v>49</v>
      </c>
      <c r="E3106" s="11">
        <v>48172076</v>
      </c>
      <c r="F3106" s="11">
        <v>22016</v>
      </c>
      <c r="G3106" s="11">
        <v>24095</v>
      </c>
      <c r="H3106" s="11">
        <v>28088</v>
      </c>
      <c r="I3106" s="11">
        <v>30455</v>
      </c>
      <c r="J3106" s="11">
        <v>32624</v>
      </c>
      <c r="K3106" s="13">
        <v>36000</v>
      </c>
      <c r="L3106" s="13">
        <v>38000</v>
      </c>
      <c r="M3106" s="11">
        <v>27248</v>
      </c>
      <c r="N3106" s="11">
        <v>24951</v>
      </c>
      <c r="O3106" s="11">
        <v>34148</v>
      </c>
      <c r="P3106" s="11">
        <v>25730</v>
      </c>
      <c r="Q3106" s="11">
        <v>25915</v>
      </c>
      <c r="R3106" s="11">
        <v>-10360</v>
      </c>
      <c r="S3106" s="11">
        <v>-17819</v>
      </c>
      <c r="T3106" s="11">
        <v>-10701</v>
      </c>
      <c r="U3106" s="11">
        <v>-20772</v>
      </c>
      <c r="V3106" s="11">
        <v>-8769</v>
      </c>
      <c r="W3106" s="13">
        <v>13.699</v>
      </c>
      <c r="X3106" s="13">
        <v>13.558</v>
      </c>
      <c r="Y3106" s="13">
        <v>15.053000000000001</v>
      </c>
      <c r="Z3106" s="13">
        <v>14.567</v>
      </c>
      <c r="AA3106" s="13">
        <v>14.5</v>
      </c>
      <c r="AB3106" s="1">
        <v>8850</v>
      </c>
      <c r="AC3106" s="13">
        <v>11.037603000000001</v>
      </c>
      <c r="AD3106" s="13">
        <v>1.324092</v>
      </c>
      <c r="AE3106" s="1" t="s">
        <v>12654</v>
      </c>
      <c r="AF3106" s="1" t="s">
        <v>12660</v>
      </c>
    </row>
    <row r="3107" spans="1:32" x14ac:dyDescent="0.2">
      <c r="A3107" s="1" t="s">
        <v>7293</v>
      </c>
      <c r="B3107" s="10">
        <v>4994044</v>
      </c>
      <c r="C3107" s="1" t="s">
        <v>3187</v>
      </c>
      <c r="D3107" s="1" t="s">
        <v>172</v>
      </c>
      <c r="E3107" s="11">
        <v>3839664</v>
      </c>
      <c r="F3107" s="11">
        <v>816</v>
      </c>
      <c r="G3107" s="11">
        <v>1587</v>
      </c>
      <c r="H3107" s="11">
        <v>2273</v>
      </c>
      <c r="I3107" s="11">
        <v>2338</v>
      </c>
      <c r="J3107" s="11">
        <v>2338</v>
      </c>
      <c r="K3107" s="13">
        <v>2300</v>
      </c>
      <c r="L3107" s="13">
        <v>2900</v>
      </c>
      <c r="M3107" s="11">
        <v>1211</v>
      </c>
      <c r="N3107" s="11">
        <v>1245</v>
      </c>
      <c r="O3107" s="11">
        <v>1698</v>
      </c>
      <c r="P3107" s="11">
        <v>1686</v>
      </c>
      <c r="Q3107" s="11">
        <v>1686</v>
      </c>
      <c r="R3107" s="11">
        <v>-54</v>
      </c>
      <c r="S3107" s="11">
        <v>-103</v>
      </c>
      <c r="T3107" s="11">
        <v>-92</v>
      </c>
      <c r="U3107" s="11">
        <v>33</v>
      </c>
      <c r="V3107" s="11">
        <v>33</v>
      </c>
      <c r="W3107" s="13">
        <v>11.196999999999999</v>
      </c>
      <c r="X3107" s="13">
        <v>20.003</v>
      </c>
      <c r="Y3107" s="13">
        <v>24.411000000000001</v>
      </c>
      <c r="Z3107" s="13">
        <v>20.361000000000001</v>
      </c>
      <c r="AA3107" s="13">
        <v>20.361000000000001</v>
      </c>
      <c r="AB3107" s="1">
        <v>7849</v>
      </c>
      <c r="AC3107" s="13">
        <v>9.6179609999999993</v>
      </c>
      <c r="AD3107" s="13">
        <v>1.43527</v>
      </c>
      <c r="AE3107" s="1" t="s">
        <v>12654</v>
      </c>
      <c r="AF3107" s="1" t="s">
        <v>12666</v>
      </c>
    </row>
    <row r="3108" spans="1:32" x14ac:dyDescent="0.2">
      <c r="A3108" s="1" t="s">
        <v>7294</v>
      </c>
      <c r="B3108" s="10">
        <v>4916619</v>
      </c>
      <c r="C3108" s="1" t="s">
        <v>3188</v>
      </c>
      <c r="D3108" s="1" t="s">
        <v>90</v>
      </c>
      <c r="E3108" s="11">
        <v>57126865</v>
      </c>
      <c r="F3108" s="11">
        <v>6686</v>
      </c>
      <c r="G3108" s="11">
        <v>6906</v>
      </c>
      <c r="H3108" s="11">
        <v>8163</v>
      </c>
      <c r="I3108" s="11">
        <v>8980</v>
      </c>
      <c r="J3108" s="11">
        <v>8979</v>
      </c>
      <c r="K3108" s="12" t="s">
        <v>2</v>
      </c>
      <c r="L3108" s="12" t="s">
        <v>2</v>
      </c>
      <c r="M3108" s="11">
        <v>11084</v>
      </c>
      <c r="N3108" s="11">
        <v>1420</v>
      </c>
      <c r="O3108" s="11">
        <v>7214</v>
      </c>
      <c r="P3108" s="11">
        <v>12776</v>
      </c>
      <c r="Q3108" s="11">
        <v>-2264</v>
      </c>
      <c r="R3108" s="11">
        <v>-3445</v>
      </c>
      <c r="S3108" s="11">
        <v>-3451</v>
      </c>
      <c r="T3108" s="11">
        <v>-4192</v>
      </c>
      <c r="U3108" s="11">
        <v>-4847</v>
      </c>
      <c r="V3108" s="11">
        <v>613</v>
      </c>
      <c r="W3108" s="13">
        <v>12.427</v>
      </c>
      <c r="X3108" s="13">
        <v>9.4260000000000002</v>
      </c>
      <c r="Y3108" s="13">
        <v>11.07</v>
      </c>
      <c r="Z3108" s="13">
        <v>10.141</v>
      </c>
      <c r="AA3108" s="13">
        <v>14.629</v>
      </c>
      <c r="AB3108" s="1">
        <v>8043</v>
      </c>
      <c r="AC3108" s="13">
        <v>5.5478440000000004</v>
      </c>
      <c r="AD3108" s="13">
        <v>0.77044299999999999</v>
      </c>
      <c r="AE3108" s="1" t="s">
        <v>12654</v>
      </c>
      <c r="AF3108" s="1" t="s">
        <v>12674</v>
      </c>
    </row>
    <row r="3109" spans="1:32" x14ac:dyDescent="0.2">
      <c r="A3109" s="1" t="s">
        <v>7295</v>
      </c>
      <c r="B3109" s="10">
        <v>6336216</v>
      </c>
      <c r="C3109" s="1" t="s">
        <v>3189</v>
      </c>
      <c r="D3109" s="1" t="s">
        <v>535</v>
      </c>
      <c r="E3109" s="11">
        <v>11816642</v>
      </c>
      <c r="F3109" s="11">
        <v>4070</v>
      </c>
      <c r="G3109" s="11">
        <v>4578</v>
      </c>
      <c r="H3109" s="11">
        <v>3514</v>
      </c>
      <c r="I3109" s="11">
        <v>2723</v>
      </c>
      <c r="J3109" s="11">
        <v>4339</v>
      </c>
      <c r="K3109" s="13">
        <v>4580</v>
      </c>
      <c r="L3109" s="13">
        <v>5195</v>
      </c>
      <c r="M3109" s="11">
        <v>7352</v>
      </c>
      <c r="N3109" s="11">
        <v>5403</v>
      </c>
      <c r="O3109" s="11">
        <v>5634</v>
      </c>
      <c r="P3109" s="11">
        <v>6542</v>
      </c>
      <c r="Q3109" s="11">
        <v>7115</v>
      </c>
      <c r="R3109" s="11">
        <v>-2464</v>
      </c>
      <c r="S3109" s="11">
        <v>-5674</v>
      </c>
      <c r="T3109" s="11">
        <v>-3281</v>
      </c>
      <c r="U3109" s="11">
        <v>-5831</v>
      </c>
      <c r="V3109" s="11">
        <v>-4324</v>
      </c>
      <c r="W3109" s="13">
        <v>7.5650000000000004</v>
      </c>
      <c r="X3109" s="13">
        <v>12.647</v>
      </c>
      <c r="Y3109" s="13">
        <v>4.6180000000000003</v>
      </c>
      <c r="Z3109" s="13">
        <v>4.1890000000000001</v>
      </c>
      <c r="AA3109" s="13">
        <v>6.4180000000000001</v>
      </c>
      <c r="AB3109" s="1">
        <v>4109</v>
      </c>
      <c r="AC3109" s="13">
        <v>17.014859999999999</v>
      </c>
      <c r="AD3109" s="13">
        <v>1.1045590000000001</v>
      </c>
      <c r="AE3109" s="1" t="s">
        <v>12654</v>
      </c>
      <c r="AF3109" s="1" t="s">
        <v>12667</v>
      </c>
    </row>
    <row r="3110" spans="1:32" x14ac:dyDescent="0.2">
      <c r="A3110" s="1" t="s">
        <v>7296</v>
      </c>
      <c r="B3110" s="10">
        <v>5222164</v>
      </c>
      <c r="C3110" s="1" t="s">
        <v>3190</v>
      </c>
      <c r="D3110" s="1" t="s">
        <v>309</v>
      </c>
      <c r="E3110" s="11">
        <v>34034041</v>
      </c>
      <c r="F3110" s="11">
        <v>-681</v>
      </c>
      <c r="G3110" s="11">
        <v>-741</v>
      </c>
      <c r="H3110" s="11">
        <v>-806</v>
      </c>
      <c r="I3110" s="11">
        <v>-760</v>
      </c>
      <c r="J3110" s="11">
        <v>-90</v>
      </c>
      <c r="K3110" s="12" t="s">
        <v>2</v>
      </c>
      <c r="L3110" s="12" t="s">
        <v>2</v>
      </c>
      <c r="M3110" s="11">
        <v>-772</v>
      </c>
      <c r="N3110" s="11">
        <v>-1081</v>
      </c>
      <c r="O3110" s="11">
        <v>-827</v>
      </c>
      <c r="P3110" s="11">
        <v>-876</v>
      </c>
      <c r="Q3110" s="11">
        <v>140</v>
      </c>
      <c r="R3110" s="11">
        <v>-22</v>
      </c>
      <c r="S3110" s="11">
        <v>-350</v>
      </c>
      <c r="T3110" s="11">
        <v>-29</v>
      </c>
      <c r="U3110" s="11">
        <v>-9</v>
      </c>
      <c r="V3110" s="11">
        <v>287</v>
      </c>
      <c r="W3110" s="13">
        <v>-143.261</v>
      </c>
      <c r="X3110" s="13">
        <v>-46.357999999999997</v>
      </c>
      <c r="Y3110" s="13">
        <v>-26.684999999999999</v>
      </c>
      <c r="Z3110" s="13">
        <v>-29.757999999999999</v>
      </c>
      <c r="AA3110" s="13">
        <v>-5.0149999999999997</v>
      </c>
      <c r="AB3110" s="1">
        <v>4888</v>
      </c>
      <c r="AC3110" s="12" t="s">
        <v>4019</v>
      </c>
      <c r="AD3110" s="13">
        <v>3.358101</v>
      </c>
      <c r="AE3110" s="1" t="s">
        <v>12654</v>
      </c>
      <c r="AF3110" s="1" t="s">
        <v>12656</v>
      </c>
    </row>
    <row r="3111" spans="1:32" x14ac:dyDescent="0.2">
      <c r="A3111" s="1" t="s">
        <v>7297</v>
      </c>
      <c r="B3111" s="10">
        <v>5208655</v>
      </c>
      <c r="C3111" s="1" t="s">
        <v>3191</v>
      </c>
      <c r="D3111" s="1" t="s">
        <v>60</v>
      </c>
      <c r="E3111" s="11">
        <v>10246554</v>
      </c>
      <c r="F3111" s="11">
        <v>87</v>
      </c>
      <c r="G3111" s="11">
        <v>227</v>
      </c>
      <c r="H3111" s="11">
        <v>298</v>
      </c>
      <c r="I3111" s="11">
        <v>414</v>
      </c>
      <c r="J3111" s="11">
        <v>419</v>
      </c>
      <c r="K3111" s="13">
        <v>450</v>
      </c>
      <c r="L3111" s="13">
        <v>550</v>
      </c>
      <c r="M3111" s="11">
        <v>238</v>
      </c>
      <c r="N3111" s="11">
        <v>469</v>
      </c>
      <c r="O3111" s="11">
        <v>99</v>
      </c>
      <c r="P3111" s="11">
        <v>334</v>
      </c>
      <c r="Q3111" s="11">
        <v>467</v>
      </c>
      <c r="R3111" s="11">
        <v>-520</v>
      </c>
      <c r="S3111" s="11">
        <v>404</v>
      </c>
      <c r="T3111" s="11">
        <v>-285</v>
      </c>
      <c r="U3111" s="11">
        <v>-811</v>
      </c>
      <c r="V3111" s="11">
        <v>-259</v>
      </c>
      <c r="W3111" s="13">
        <v>4.8040000000000003</v>
      </c>
      <c r="X3111" s="13">
        <v>7.766</v>
      </c>
      <c r="Y3111" s="13">
        <v>8.9979999999999993</v>
      </c>
      <c r="Z3111" s="13">
        <v>12.427</v>
      </c>
      <c r="AA3111" s="13">
        <v>14.476000000000001</v>
      </c>
      <c r="AB3111" s="1">
        <v>7096</v>
      </c>
      <c r="AC3111" s="13">
        <v>32.786884999999998</v>
      </c>
      <c r="AD3111" s="13">
        <v>3.0683880000000001</v>
      </c>
      <c r="AE3111" s="1" t="s">
        <v>12654</v>
      </c>
      <c r="AF3111" s="1" t="s">
        <v>12671</v>
      </c>
    </row>
    <row r="3112" spans="1:32" x14ac:dyDescent="0.2">
      <c r="A3112" s="1" t="s">
        <v>7298</v>
      </c>
      <c r="B3112" s="10">
        <v>15569382</v>
      </c>
      <c r="C3112" s="1" t="s">
        <v>3192</v>
      </c>
      <c r="D3112" s="1" t="s">
        <v>5</v>
      </c>
      <c r="E3112" s="11">
        <v>62136079</v>
      </c>
      <c r="F3112" s="11">
        <v>-593</v>
      </c>
      <c r="G3112" s="11">
        <v>-1981</v>
      </c>
      <c r="H3112" s="11">
        <v>143</v>
      </c>
      <c r="I3112" s="11">
        <v>-2076</v>
      </c>
      <c r="J3112" s="11">
        <v>-1971</v>
      </c>
      <c r="K3112" s="13">
        <v>-1952</v>
      </c>
      <c r="L3112" s="13">
        <v>-1457</v>
      </c>
      <c r="M3112" s="11">
        <v>-519</v>
      </c>
      <c r="N3112" s="11">
        <v>-1404</v>
      </c>
      <c r="O3112" s="11">
        <v>1135</v>
      </c>
      <c r="P3112" s="11">
        <v>-1881</v>
      </c>
      <c r="Q3112" s="11">
        <v>-1414</v>
      </c>
      <c r="R3112" s="11">
        <v>-92</v>
      </c>
      <c r="S3112" s="12" t="s">
        <v>2</v>
      </c>
      <c r="T3112" s="12" t="s">
        <v>2</v>
      </c>
      <c r="U3112" s="11">
        <v>-4</v>
      </c>
      <c r="V3112" s="11">
        <v>-42</v>
      </c>
      <c r="W3112" s="13">
        <v>-5.4029999999999996</v>
      </c>
      <c r="X3112" s="13">
        <v>-19.382999999999999</v>
      </c>
      <c r="Y3112" s="13">
        <v>1.6990000000000001</v>
      </c>
      <c r="Z3112" s="13">
        <v>-20.995000000000001</v>
      </c>
      <c r="AA3112" s="13">
        <v>-23.806000000000001</v>
      </c>
      <c r="AB3112" s="1">
        <v>4599</v>
      </c>
      <c r="AC3112" s="12" t="s">
        <v>4019</v>
      </c>
      <c r="AD3112" s="13">
        <v>2.3195939999999999</v>
      </c>
      <c r="AE3112" s="1" t="s">
        <v>12654</v>
      </c>
      <c r="AF3112" s="1" t="s">
        <v>12656</v>
      </c>
    </row>
    <row r="3113" spans="1:32" x14ac:dyDescent="0.2">
      <c r="A3113" s="1" t="s">
        <v>7299</v>
      </c>
      <c r="B3113" s="10">
        <v>4913112</v>
      </c>
      <c r="C3113" s="1" t="s">
        <v>3193</v>
      </c>
      <c r="D3113" s="1" t="s">
        <v>115</v>
      </c>
      <c r="E3113" s="11">
        <v>15771329</v>
      </c>
      <c r="F3113" s="11">
        <v>3429.0650000000001</v>
      </c>
      <c r="G3113" s="11">
        <v>3574.846</v>
      </c>
      <c r="H3113" s="11">
        <v>3100.335</v>
      </c>
      <c r="I3113" s="11">
        <v>3431.0439999999999</v>
      </c>
      <c r="J3113" s="11">
        <v>3683.4630000000002</v>
      </c>
      <c r="K3113" s="13">
        <v>3850</v>
      </c>
      <c r="L3113" s="13">
        <v>4000</v>
      </c>
      <c r="M3113" s="11">
        <v>3720.9650000000001</v>
      </c>
      <c r="N3113" s="11">
        <v>3060.6779999999999</v>
      </c>
      <c r="O3113" s="11">
        <v>2850.2150000000001</v>
      </c>
      <c r="P3113" s="11">
        <v>3383.172</v>
      </c>
      <c r="Q3113" s="11">
        <v>3382.9780000000001</v>
      </c>
      <c r="R3113" s="11">
        <v>-401.875</v>
      </c>
      <c r="S3113" s="11">
        <v>-388.40699999999998</v>
      </c>
      <c r="T3113" s="11">
        <v>-1031.519</v>
      </c>
      <c r="U3113" s="11">
        <v>-937.54100000000005</v>
      </c>
      <c r="V3113" s="11">
        <v>-3193.306</v>
      </c>
      <c r="W3113" s="13">
        <v>11.249000000000001</v>
      </c>
      <c r="X3113" s="13">
        <v>10.753</v>
      </c>
      <c r="Y3113" s="13">
        <v>9.4819999999999993</v>
      </c>
      <c r="Z3113" s="13">
        <v>9.6159999999999997</v>
      </c>
      <c r="AA3113" s="13">
        <v>10.025</v>
      </c>
      <c r="AB3113" s="1">
        <v>9795</v>
      </c>
      <c r="AC3113" s="13">
        <v>14.129816</v>
      </c>
      <c r="AD3113" s="13">
        <v>1.3843160000000001</v>
      </c>
      <c r="AE3113" s="1" t="s">
        <v>12654</v>
      </c>
      <c r="AF3113" s="1" t="s">
        <v>12661</v>
      </c>
    </row>
    <row r="3114" spans="1:32" x14ac:dyDescent="0.2">
      <c r="A3114" s="1" t="s">
        <v>7300</v>
      </c>
      <c r="B3114" s="10">
        <v>8102171</v>
      </c>
      <c r="C3114" s="1" t="s">
        <v>3194</v>
      </c>
      <c r="D3114" s="1" t="s">
        <v>58</v>
      </c>
      <c r="E3114" s="11">
        <v>2058523</v>
      </c>
      <c r="F3114" s="11">
        <v>-44</v>
      </c>
      <c r="G3114" s="11">
        <v>88</v>
      </c>
      <c r="H3114" s="11">
        <v>197</v>
      </c>
      <c r="I3114" s="11">
        <v>298</v>
      </c>
      <c r="J3114" s="11">
        <v>486</v>
      </c>
      <c r="K3114" s="12" t="s">
        <v>2</v>
      </c>
      <c r="L3114" s="12" t="s">
        <v>2</v>
      </c>
      <c r="M3114" s="11">
        <v>141</v>
      </c>
      <c r="N3114" s="11">
        <v>-8</v>
      </c>
      <c r="O3114" s="11">
        <v>519</v>
      </c>
      <c r="P3114" s="11">
        <v>242</v>
      </c>
      <c r="Q3114" s="11">
        <v>542</v>
      </c>
      <c r="R3114" s="11">
        <v>-890</v>
      </c>
      <c r="S3114" s="11">
        <v>-355</v>
      </c>
      <c r="T3114" s="11">
        <v>-233</v>
      </c>
      <c r="U3114" s="11">
        <v>-381</v>
      </c>
      <c r="V3114" s="11">
        <v>-360</v>
      </c>
      <c r="W3114" s="13">
        <v>8.9770000000000003</v>
      </c>
      <c r="X3114" s="13">
        <v>10.016999999999999</v>
      </c>
      <c r="Y3114" s="13">
        <v>17.800999999999998</v>
      </c>
      <c r="Z3114" s="13">
        <v>13.474</v>
      </c>
      <c r="AA3114" s="13">
        <v>18.847000000000001</v>
      </c>
      <c r="AB3114" s="1">
        <v>5858</v>
      </c>
      <c r="AC3114" s="13">
        <v>9.6335610000000003</v>
      </c>
      <c r="AD3114" s="13">
        <v>1.5600400000000001</v>
      </c>
      <c r="AE3114" s="1" t="s">
        <v>12654</v>
      </c>
      <c r="AF3114" s="1" t="s">
        <v>12658</v>
      </c>
    </row>
    <row r="3115" spans="1:32" x14ac:dyDescent="0.2">
      <c r="A3115" s="1" t="s">
        <v>7301</v>
      </c>
      <c r="B3115" s="10">
        <v>24694033</v>
      </c>
      <c r="C3115" s="1"/>
      <c r="D3115" s="1" t="s">
        <v>90</v>
      </c>
      <c r="E3115" s="11">
        <v>17778303</v>
      </c>
      <c r="F3115" s="11">
        <v>1723</v>
      </c>
      <c r="G3115" s="11">
        <v>1488</v>
      </c>
      <c r="H3115" s="11">
        <v>2306</v>
      </c>
      <c r="I3115" s="11">
        <v>2901</v>
      </c>
      <c r="J3115" s="11">
        <v>2901</v>
      </c>
      <c r="K3115" s="12" t="s">
        <v>2</v>
      </c>
      <c r="L3115" s="12" t="s">
        <v>2</v>
      </c>
      <c r="M3115" s="11">
        <v>1490</v>
      </c>
      <c r="N3115" s="11">
        <v>859</v>
      </c>
      <c r="O3115" s="11">
        <v>3065</v>
      </c>
      <c r="P3115" s="11">
        <v>3231</v>
      </c>
      <c r="Q3115" s="11">
        <v>3231</v>
      </c>
      <c r="R3115" s="11">
        <v>-518</v>
      </c>
      <c r="S3115" s="11">
        <v>-660</v>
      </c>
      <c r="T3115" s="11">
        <v>-459</v>
      </c>
      <c r="U3115" s="11">
        <v>-3489</v>
      </c>
      <c r="V3115" s="11">
        <v>-3489</v>
      </c>
      <c r="W3115" s="13">
        <v>24.655999999999999</v>
      </c>
      <c r="X3115" s="13">
        <v>17.285</v>
      </c>
      <c r="Y3115" s="13">
        <v>22.893000000000001</v>
      </c>
      <c r="Z3115" s="13">
        <v>21.29</v>
      </c>
      <c r="AA3115" s="13">
        <v>21.29</v>
      </c>
      <c r="AB3115" s="1">
        <v>2932</v>
      </c>
      <c r="AC3115" s="13">
        <v>10.972220999999999</v>
      </c>
      <c r="AD3115" s="13">
        <v>2.4711530000000002</v>
      </c>
      <c r="AE3115" s="1" t="s">
        <v>12654</v>
      </c>
      <c r="AF3115" s="1" t="s">
        <v>12674</v>
      </c>
    </row>
    <row r="3116" spans="1:32" x14ac:dyDescent="0.2">
      <c r="A3116" s="1" t="s">
        <v>7302</v>
      </c>
      <c r="B3116" s="10">
        <v>5994362</v>
      </c>
      <c r="C3116" s="1" t="s">
        <v>3195</v>
      </c>
      <c r="D3116" s="1" t="s">
        <v>24</v>
      </c>
      <c r="E3116" s="11">
        <v>8765870</v>
      </c>
      <c r="F3116" s="12" t="s">
        <v>2</v>
      </c>
      <c r="G3116" s="11">
        <v>131</v>
      </c>
      <c r="H3116" s="11">
        <v>165</v>
      </c>
      <c r="I3116" s="11">
        <v>225</v>
      </c>
      <c r="J3116" s="11">
        <v>225</v>
      </c>
      <c r="K3116" s="12" t="s">
        <v>2</v>
      </c>
      <c r="L3116" s="12" t="s">
        <v>2</v>
      </c>
      <c r="M3116" s="12" t="s">
        <v>2</v>
      </c>
      <c r="N3116" s="11">
        <v>162</v>
      </c>
      <c r="O3116" s="11">
        <v>202</v>
      </c>
      <c r="P3116" s="11">
        <v>391</v>
      </c>
      <c r="Q3116" s="11">
        <v>391</v>
      </c>
      <c r="R3116" s="12" t="s">
        <v>2</v>
      </c>
      <c r="S3116" s="11">
        <v>136</v>
      </c>
      <c r="T3116" s="11">
        <v>-45</v>
      </c>
      <c r="U3116" s="11">
        <v>-310</v>
      </c>
      <c r="V3116" s="11">
        <v>-310</v>
      </c>
      <c r="W3116" s="12" t="s">
        <v>2</v>
      </c>
      <c r="X3116" s="12" t="s">
        <v>2</v>
      </c>
      <c r="Y3116" s="13">
        <v>11.135999999999999</v>
      </c>
      <c r="Z3116" s="13">
        <v>10.702999999999999</v>
      </c>
      <c r="AA3116" s="13">
        <v>10.702999999999999</v>
      </c>
      <c r="AB3116" s="1">
        <v>4019</v>
      </c>
      <c r="AC3116" s="13">
        <v>45.481095000000003</v>
      </c>
      <c r="AD3116" s="13">
        <v>7.3658320000000002</v>
      </c>
      <c r="AE3116" s="1" t="s">
        <v>12654</v>
      </c>
      <c r="AF3116" s="1" t="s">
        <v>12663</v>
      </c>
    </row>
    <row r="3117" spans="1:32" x14ac:dyDescent="0.2">
      <c r="A3117" s="1" t="s">
        <v>7303</v>
      </c>
      <c r="B3117" s="10">
        <v>105856068</v>
      </c>
      <c r="C3117" s="1" t="s">
        <v>3196</v>
      </c>
      <c r="D3117" s="1" t="s">
        <v>117</v>
      </c>
      <c r="E3117" s="11">
        <v>1847500</v>
      </c>
      <c r="F3117" s="11">
        <v>-73</v>
      </c>
      <c r="G3117" s="11">
        <v>153</v>
      </c>
      <c r="H3117" s="11">
        <v>153</v>
      </c>
      <c r="I3117" s="11">
        <v>151</v>
      </c>
      <c r="J3117" s="11">
        <v>172</v>
      </c>
      <c r="K3117" s="12" t="s">
        <v>2</v>
      </c>
      <c r="L3117" s="12" t="s">
        <v>2</v>
      </c>
      <c r="M3117" s="12" t="s">
        <v>2</v>
      </c>
      <c r="N3117" s="11">
        <v>30</v>
      </c>
      <c r="O3117" s="11">
        <v>268</v>
      </c>
      <c r="P3117" s="11">
        <v>-459</v>
      </c>
      <c r="Q3117" s="11">
        <v>-632</v>
      </c>
      <c r="R3117" s="12" t="s">
        <v>2</v>
      </c>
      <c r="S3117" s="11">
        <v>-83</v>
      </c>
      <c r="T3117" s="11">
        <v>-102</v>
      </c>
      <c r="U3117" s="11">
        <v>-216</v>
      </c>
      <c r="V3117" s="11">
        <v>-151</v>
      </c>
      <c r="W3117" s="13">
        <v>-12.154</v>
      </c>
      <c r="X3117" s="13">
        <v>20.954000000000001</v>
      </c>
      <c r="Y3117" s="13">
        <v>13.01</v>
      </c>
      <c r="Z3117" s="13">
        <v>11.167999999999999</v>
      </c>
      <c r="AA3117" s="13">
        <v>6.9669999999999996</v>
      </c>
      <c r="AB3117" s="1">
        <v>2997</v>
      </c>
      <c r="AC3117" s="13">
        <v>15.835362</v>
      </c>
      <c r="AD3117" s="13">
        <v>1.8053520000000001</v>
      </c>
      <c r="AE3117" s="1" t="s">
        <v>12654</v>
      </c>
      <c r="AF3117" s="1" t="s">
        <v>12664</v>
      </c>
    </row>
    <row r="3118" spans="1:32" x14ac:dyDescent="0.2">
      <c r="A3118" s="1" t="s">
        <v>7304</v>
      </c>
      <c r="B3118" s="10">
        <v>111774018</v>
      </c>
      <c r="C3118" s="1"/>
      <c r="D3118" s="1" t="s">
        <v>41</v>
      </c>
      <c r="E3118" s="11">
        <v>1025400</v>
      </c>
      <c r="F3118" s="11">
        <v>128</v>
      </c>
      <c r="G3118" s="11">
        <v>73</v>
      </c>
      <c r="H3118" s="11">
        <v>11</v>
      </c>
      <c r="I3118" s="11">
        <v>-2</v>
      </c>
      <c r="J3118" s="11">
        <v>-2</v>
      </c>
      <c r="K3118" s="12" t="s">
        <v>2</v>
      </c>
      <c r="L3118" s="12" t="s">
        <v>2</v>
      </c>
      <c r="M3118" s="12" t="s">
        <v>2</v>
      </c>
      <c r="N3118" s="12" t="s">
        <v>2</v>
      </c>
      <c r="O3118" s="11">
        <v>-5</v>
      </c>
      <c r="P3118" s="11">
        <v>-14</v>
      </c>
      <c r="Q3118" s="11">
        <v>-14</v>
      </c>
      <c r="R3118" s="12" t="s">
        <v>2</v>
      </c>
      <c r="S3118" s="12" t="s">
        <v>2</v>
      </c>
      <c r="T3118" s="11">
        <v>-2</v>
      </c>
      <c r="U3118" s="11">
        <v>-5</v>
      </c>
      <c r="V3118" s="11">
        <v>-5</v>
      </c>
      <c r="W3118" s="12" t="s">
        <v>2</v>
      </c>
      <c r="X3118" s="13">
        <v>11.734999999999999</v>
      </c>
      <c r="Y3118" s="13">
        <v>-0.72099999999999997</v>
      </c>
      <c r="Z3118" s="13">
        <v>-2.6829999999999998</v>
      </c>
      <c r="AA3118" s="13">
        <v>-2.6829999999999998</v>
      </c>
      <c r="AB3118" s="1">
        <v>5584</v>
      </c>
      <c r="AC3118" s="12" t="s">
        <v>4019</v>
      </c>
      <c r="AD3118" s="12" t="s">
        <v>2</v>
      </c>
      <c r="AE3118" s="1" t="s">
        <v>12654</v>
      </c>
      <c r="AF3118" s="1" t="s">
        <v>12664</v>
      </c>
    </row>
    <row r="3119" spans="1:32" x14ac:dyDescent="0.2">
      <c r="A3119" s="1" t="s">
        <v>7305</v>
      </c>
      <c r="B3119" s="10">
        <v>4297674</v>
      </c>
      <c r="C3119" s="1" t="s">
        <v>3197</v>
      </c>
      <c r="D3119" s="1" t="s">
        <v>73</v>
      </c>
      <c r="E3119" s="11">
        <v>27636500</v>
      </c>
      <c r="F3119" s="11">
        <v>662</v>
      </c>
      <c r="G3119" s="11">
        <v>696</v>
      </c>
      <c r="H3119" s="11">
        <v>383</v>
      </c>
      <c r="I3119" s="11">
        <v>182</v>
      </c>
      <c r="J3119" s="11">
        <v>260</v>
      </c>
      <c r="K3119" s="12" t="s">
        <v>2</v>
      </c>
      <c r="L3119" s="12" t="s">
        <v>2</v>
      </c>
      <c r="M3119" s="11">
        <v>614</v>
      </c>
      <c r="N3119" s="11">
        <v>718</v>
      </c>
      <c r="O3119" s="11">
        <v>147</v>
      </c>
      <c r="P3119" s="11">
        <v>-578</v>
      </c>
      <c r="Q3119" s="11">
        <v>943</v>
      </c>
      <c r="R3119" s="11">
        <v>-143</v>
      </c>
      <c r="S3119" s="11">
        <v>-201</v>
      </c>
      <c r="T3119" s="11">
        <v>-172</v>
      </c>
      <c r="U3119" s="11">
        <v>-348</v>
      </c>
      <c r="V3119" s="11">
        <v>-273</v>
      </c>
      <c r="W3119" s="13">
        <v>27.015000000000001</v>
      </c>
      <c r="X3119" s="13">
        <v>19.73</v>
      </c>
      <c r="Y3119" s="13">
        <v>7.0720000000000001</v>
      </c>
      <c r="Z3119" s="13">
        <v>0.83599999999999997</v>
      </c>
      <c r="AA3119" s="13">
        <v>-6.8000000000000005E-2</v>
      </c>
      <c r="AB3119" s="1">
        <v>3071</v>
      </c>
      <c r="AC3119" s="12" t="s">
        <v>4019</v>
      </c>
      <c r="AD3119" s="13">
        <v>1.044376</v>
      </c>
      <c r="AE3119" s="1" t="s">
        <v>12654</v>
      </c>
      <c r="AF3119" s="1" t="s">
        <v>12657</v>
      </c>
    </row>
    <row r="3120" spans="1:32" x14ac:dyDescent="0.2">
      <c r="A3120" s="1" t="s">
        <v>7306</v>
      </c>
      <c r="B3120" s="10">
        <v>4863446</v>
      </c>
      <c r="C3120" s="1" t="s">
        <v>3198</v>
      </c>
      <c r="D3120" s="1" t="s">
        <v>134</v>
      </c>
      <c r="E3120" s="11">
        <v>8899090</v>
      </c>
      <c r="F3120" s="11">
        <v>115</v>
      </c>
      <c r="G3120" s="11">
        <v>-34</v>
      </c>
      <c r="H3120" s="11">
        <v>144</v>
      </c>
      <c r="I3120" s="11">
        <v>49</v>
      </c>
      <c r="J3120" s="11">
        <v>47</v>
      </c>
      <c r="K3120" s="12" t="s">
        <v>2</v>
      </c>
      <c r="L3120" s="12" t="s">
        <v>2</v>
      </c>
      <c r="M3120" s="11">
        <v>297</v>
      </c>
      <c r="N3120" s="11">
        <v>32</v>
      </c>
      <c r="O3120" s="11">
        <v>261</v>
      </c>
      <c r="P3120" s="11">
        <v>164</v>
      </c>
      <c r="Q3120" s="11">
        <v>258</v>
      </c>
      <c r="R3120" s="11">
        <v>107</v>
      </c>
      <c r="S3120" s="11">
        <v>-83</v>
      </c>
      <c r="T3120" s="11">
        <v>62</v>
      </c>
      <c r="U3120" s="11">
        <v>-565</v>
      </c>
      <c r="V3120" s="11">
        <v>-859</v>
      </c>
      <c r="W3120" s="13">
        <v>5.7939999999999996</v>
      </c>
      <c r="X3120" s="13">
        <v>5.9550000000000001</v>
      </c>
      <c r="Y3120" s="13">
        <v>4.7949999999999999</v>
      </c>
      <c r="Z3120" s="13">
        <v>3.2450000000000001</v>
      </c>
      <c r="AA3120" s="13">
        <v>1.839</v>
      </c>
      <c r="AB3120" s="1">
        <v>9816</v>
      </c>
      <c r="AC3120" s="13">
        <v>47.010024000000001</v>
      </c>
      <c r="AD3120" s="13">
        <v>0.92036200000000001</v>
      </c>
      <c r="AE3120" s="1" t="s">
        <v>12654</v>
      </c>
      <c r="AF3120" s="1" t="s">
        <v>12660</v>
      </c>
    </row>
    <row r="3121" spans="1:32" x14ac:dyDescent="0.2">
      <c r="A3121" s="1" t="s">
        <v>7307</v>
      </c>
      <c r="B3121" s="10">
        <v>5000152</v>
      </c>
      <c r="C3121" s="1" t="s">
        <v>3199</v>
      </c>
      <c r="D3121" s="1" t="s">
        <v>99</v>
      </c>
      <c r="E3121" s="11">
        <v>19202762</v>
      </c>
      <c r="F3121" s="11">
        <v>3185.5390000000002</v>
      </c>
      <c r="G3121" s="11">
        <v>4225</v>
      </c>
      <c r="H3121" s="11">
        <v>5202</v>
      </c>
      <c r="I3121" s="11">
        <v>6772</v>
      </c>
      <c r="J3121" s="11">
        <v>6332.3209999999999</v>
      </c>
      <c r="K3121" s="13">
        <v>9047.75</v>
      </c>
      <c r="L3121" s="13">
        <v>10193</v>
      </c>
      <c r="M3121" s="11">
        <v>1384.616</v>
      </c>
      <c r="N3121" s="11">
        <v>1702</v>
      </c>
      <c r="O3121" s="11">
        <v>6809</v>
      </c>
      <c r="P3121" s="11">
        <v>6280</v>
      </c>
      <c r="Q3121" s="11">
        <v>3847.4070000000002</v>
      </c>
      <c r="R3121" s="11">
        <v>-369.23099999999999</v>
      </c>
      <c r="S3121" s="11">
        <v>-936</v>
      </c>
      <c r="T3121" s="11">
        <v>-636</v>
      </c>
      <c r="U3121" s="11">
        <v>-1045</v>
      </c>
      <c r="V3121" s="11">
        <v>-314.30200000000002</v>
      </c>
      <c r="W3121" s="12" t="s">
        <v>2</v>
      </c>
      <c r="X3121" s="13">
        <v>29.148</v>
      </c>
      <c r="Y3121" s="13">
        <v>30.026</v>
      </c>
      <c r="Z3121" s="13">
        <v>30.055</v>
      </c>
      <c r="AA3121" s="13">
        <v>23.632999999999999</v>
      </c>
      <c r="AB3121" s="1">
        <v>6196</v>
      </c>
      <c r="AC3121" s="13">
        <v>15.480254</v>
      </c>
      <c r="AD3121" s="13">
        <v>3.4024740000000002</v>
      </c>
      <c r="AE3121" s="1" t="s">
        <v>12654</v>
      </c>
      <c r="AF3121" s="1" t="s">
        <v>12668</v>
      </c>
    </row>
    <row r="3122" spans="1:32" x14ac:dyDescent="0.2">
      <c r="A3122" s="1" t="s">
        <v>7308</v>
      </c>
      <c r="B3122" s="10">
        <v>4863184</v>
      </c>
      <c r="C3122" s="1" t="s">
        <v>3200</v>
      </c>
      <c r="D3122" s="1" t="s">
        <v>302</v>
      </c>
      <c r="E3122" s="11">
        <v>6060009</v>
      </c>
      <c r="F3122" s="11">
        <v>980</v>
      </c>
      <c r="G3122" s="11">
        <v>782</v>
      </c>
      <c r="H3122" s="11">
        <v>1360</v>
      </c>
      <c r="I3122" s="11">
        <v>1141</v>
      </c>
      <c r="J3122" s="11">
        <v>1998</v>
      </c>
      <c r="K3122" s="12" t="s">
        <v>2</v>
      </c>
      <c r="L3122" s="12" t="s">
        <v>2</v>
      </c>
      <c r="M3122" s="11">
        <v>-4920</v>
      </c>
      <c r="N3122" s="11">
        <v>1020</v>
      </c>
      <c r="O3122" s="11">
        <v>-1821</v>
      </c>
      <c r="P3122" s="11">
        <v>1697</v>
      </c>
      <c r="Q3122" s="11">
        <v>3501</v>
      </c>
      <c r="R3122" s="11">
        <v>-13</v>
      </c>
      <c r="S3122" s="11">
        <v>73</v>
      </c>
      <c r="T3122" s="11">
        <v>-832</v>
      </c>
      <c r="U3122" s="11">
        <v>-544</v>
      </c>
      <c r="V3122" s="11">
        <v>-521</v>
      </c>
      <c r="W3122" s="13">
        <v>8.65</v>
      </c>
      <c r="X3122" s="13">
        <v>6.5289999999999999</v>
      </c>
      <c r="Y3122" s="13">
        <v>11.455</v>
      </c>
      <c r="Z3122" s="13">
        <v>9.1110000000000007</v>
      </c>
      <c r="AA3122" s="13">
        <v>15.004</v>
      </c>
      <c r="AB3122" s="1">
        <v>3280</v>
      </c>
      <c r="AC3122" s="13">
        <v>2.8405909999999999</v>
      </c>
      <c r="AD3122" s="13">
        <v>0.61308200000000002</v>
      </c>
      <c r="AE3122" s="1" t="s">
        <v>12654</v>
      </c>
      <c r="AF3122" s="1" t="s">
        <v>12660</v>
      </c>
    </row>
    <row r="3123" spans="1:32" x14ac:dyDescent="0.2">
      <c r="A3123" s="1" t="s">
        <v>7309</v>
      </c>
      <c r="B3123" s="10">
        <v>4916273</v>
      </c>
      <c r="C3123" s="1" t="s">
        <v>3201</v>
      </c>
      <c r="D3123" s="1" t="s">
        <v>117</v>
      </c>
      <c r="E3123" s="11">
        <v>16983820</v>
      </c>
      <c r="F3123" s="11">
        <v>4736</v>
      </c>
      <c r="G3123" s="11">
        <v>6011</v>
      </c>
      <c r="H3123" s="11">
        <v>3985</v>
      </c>
      <c r="I3123" s="11">
        <v>2284</v>
      </c>
      <c r="J3123" s="11">
        <v>3022</v>
      </c>
      <c r="K3123" s="12" t="s">
        <v>2</v>
      </c>
      <c r="L3123" s="12" t="s">
        <v>2</v>
      </c>
      <c r="M3123" s="11">
        <v>6667</v>
      </c>
      <c r="N3123" s="11">
        <v>9374</v>
      </c>
      <c r="O3123" s="11">
        <v>4041</v>
      </c>
      <c r="P3123" s="11">
        <v>5699</v>
      </c>
      <c r="Q3123" s="11">
        <v>6336</v>
      </c>
      <c r="R3123" s="11">
        <v>-3651</v>
      </c>
      <c r="S3123" s="11">
        <v>-4743</v>
      </c>
      <c r="T3123" s="11">
        <v>-4341</v>
      </c>
      <c r="U3123" s="11">
        <v>-3603</v>
      </c>
      <c r="V3123" s="11">
        <v>-2516</v>
      </c>
      <c r="W3123" s="13">
        <v>9.7219999999999995</v>
      </c>
      <c r="X3123" s="13">
        <v>13.116</v>
      </c>
      <c r="Y3123" s="13">
        <v>7.5590000000000002</v>
      </c>
      <c r="Z3123" s="13">
        <v>3.77</v>
      </c>
      <c r="AA3123" s="13">
        <v>4.4340000000000002</v>
      </c>
      <c r="AB3123" s="1">
        <v>2305</v>
      </c>
      <c r="AC3123" s="13">
        <v>21.626548</v>
      </c>
      <c r="AD3123" s="13">
        <v>1.191692</v>
      </c>
      <c r="AE3123" s="1" t="s">
        <v>12654</v>
      </c>
      <c r="AF3123" s="1" t="s">
        <v>12664</v>
      </c>
    </row>
    <row r="3124" spans="1:32" x14ac:dyDescent="0.2">
      <c r="A3124" s="1" t="s">
        <v>7310</v>
      </c>
      <c r="B3124" s="10">
        <v>4916938</v>
      </c>
      <c r="C3124" s="1" t="s">
        <v>3202</v>
      </c>
      <c r="D3124" s="1" t="s">
        <v>337</v>
      </c>
      <c r="E3124" s="11">
        <v>13846904</v>
      </c>
      <c r="F3124" s="11">
        <v>94</v>
      </c>
      <c r="G3124" s="11">
        <v>13</v>
      </c>
      <c r="H3124" s="11">
        <v>-257</v>
      </c>
      <c r="I3124" s="12" t="s">
        <v>2</v>
      </c>
      <c r="J3124" s="11">
        <v>-257</v>
      </c>
      <c r="K3124" s="12" t="s">
        <v>2</v>
      </c>
      <c r="L3124" s="12" t="s">
        <v>2</v>
      </c>
      <c r="M3124" s="11">
        <v>-181</v>
      </c>
      <c r="N3124" s="11">
        <v>86</v>
      </c>
      <c r="O3124" s="11">
        <v>-239</v>
      </c>
      <c r="P3124" s="12" t="s">
        <v>2</v>
      </c>
      <c r="Q3124" s="11">
        <v>-239</v>
      </c>
      <c r="R3124" s="11">
        <v>-50</v>
      </c>
      <c r="S3124" s="11">
        <v>-25</v>
      </c>
      <c r="T3124" s="11">
        <v>-236</v>
      </c>
      <c r="U3124" s="12" t="s">
        <v>2</v>
      </c>
      <c r="V3124" s="11">
        <v>-236</v>
      </c>
      <c r="W3124" s="13">
        <v>1.302</v>
      </c>
      <c r="X3124" s="13">
        <v>-0.72499999999999998</v>
      </c>
      <c r="Y3124" s="13">
        <v>-8.4120000000000008</v>
      </c>
      <c r="Z3124" s="12" t="s">
        <v>2</v>
      </c>
      <c r="AA3124" s="13">
        <v>-8.4120000000000008</v>
      </c>
      <c r="AB3124" s="1">
        <v>3550</v>
      </c>
      <c r="AC3124" s="12" t="s">
        <v>4019</v>
      </c>
      <c r="AD3124" s="13">
        <v>1.0998330000000001</v>
      </c>
      <c r="AE3124" s="1" t="s">
        <v>12654</v>
      </c>
      <c r="AF3124" s="1" t="s">
        <v>12655</v>
      </c>
    </row>
    <row r="3125" spans="1:32" x14ac:dyDescent="0.2">
      <c r="A3125" s="1" t="s">
        <v>7311</v>
      </c>
      <c r="B3125" s="10">
        <v>4554533</v>
      </c>
      <c r="C3125" s="1" t="s">
        <v>3203</v>
      </c>
      <c r="D3125" s="1" t="s">
        <v>115</v>
      </c>
      <c r="E3125" s="11">
        <v>590821</v>
      </c>
      <c r="F3125" s="11">
        <v>160</v>
      </c>
      <c r="G3125" s="11">
        <v>324</v>
      </c>
      <c r="H3125" s="12" t="s">
        <v>2</v>
      </c>
      <c r="I3125" s="12" t="s">
        <v>2</v>
      </c>
      <c r="J3125" s="11">
        <v>324</v>
      </c>
      <c r="K3125" s="12" t="s">
        <v>2</v>
      </c>
      <c r="L3125" s="12" t="s">
        <v>2</v>
      </c>
      <c r="M3125" s="11">
        <v>287</v>
      </c>
      <c r="N3125" s="11">
        <v>415</v>
      </c>
      <c r="O3125" s="12" t="s">
        <v>2</v>
      </c>
      <c r="P3125" s="12" t="s">
        <v>2</v>
      </c>
      <c r="Q3125" s="11">
        <v>415</v>
      </c>
      <c r="R3125" s="11">
        <v>-99</v>
      </c>
      <c r="S3125" s="11">
        <v>53</v>
      </c>
      <c r="T3125" s="12" t="s">
        <v>2</v>
      </c>
      <c r="U3125" s="12" t="s">
        <v>2</v>
      </c>
      <c r="V3125" s="11">
        <v>53</v>
      </c>
      <c r="W3125" s="12" t="s">
        <v>2</v>
      </c>
      <c r="X3125" s="13">
        <v>3.984</v>
      </c>
      <c r="Y3125" s="12" t="s">
        <v>2</v>
      </c>
      <c r="Z3125" s="12" t="s">
        <v>2</v>
      </c>
      <c r="AA3125" s="13">
        <v>3.984</v>
      </c>
      <c r="AB3125" s="1">
        <v>9778</v>
      </c>
      <c r="AC3125" s="13">
        <v>27.380981999999999</v>
      </c>
      <c r="AD3125" s="13">
        <v>1.1404540000000001</v>
      </c>
      <c r="AE3125" s="1" t="s">
        <v>12654</v>
      </c>
      <c r="AF3125" s="1" t="s">
        <v>12661</v>
      </c>
    </row>
    <row r="3126" spans="1:32" x14ac:dyDescent="0.2">
      <c r="A3126" s="1" t="s">
        <v>7312</v>
      </c>
      <c r="B3126" s="10">
        <v>4237385</v>
      </c>
      <c r="C3126" s="1" t="s">
        <v>3204</v>
      </c>
      <c r="D3126" s="1" t="s">
        <v>1291</v>
      </c>
      <c r="E3126" s="11">
        <v>721315067</v>
      </c>
      <c r="F3126" s="11">
        <v>104091</v>
      </c>
      <c r="G3126" s="11">
        <v>93994</v>
      </c>
      <c r="H3126" s="11">
        <v>271234</v>
      </c>
      <c r="I3126" s="11">
        <v>475800</v>
      </c>
      <c r="J3126" s="11">
        <v>413046</v>
      </c>
      <c r="K3126" s="13">
        <v>211916.38427000001</v>
      </c>
      <c r="L3126" s="13">
        <v>279820.62503</v>
      </c>
      <c r="M3126" s="11">
        <v>289376</v>
      </c>
      <c r="N3126" s="11">
        <v>195651</v>
      </c>
      <c r="O3126" s="11">
        <v>503759</v>
      </c>
      <c r="P3126" s="11">
        <v>767665</v>
      </c>
      <c r="Q3126" s="11">
        <v>492136</v>
      </c>
      <c r="R3126" s="11">
        <v>-272174</v>
      </c>
      <c r="S3126" s="11">
        <v>-179723</v>
      </c>
      <c r="T3126" s="11">
        <v>-336813</v>
      </c>
      <c r="U3126" s="11">
        <v>-703699</v>
      </c>
      <c r="V3126" s="11">
        <v>-404077</v>
      </c>
      <c r="W3126" s="13">
        <v>4.41</v>
      </c>
      <c r="X3126" s="13">
        <v>3.8290000000000002</v>
      </c>
      <c r="Y3126" s="13">
        <v>9.9269999999999996</v>
      </c>
      <c r="Z3126" s="13">
        <v>16.451000000000001</v>
      </c>
      <c r="AA3126" s="13">
        <v>12.805999999999999</v>
      </c>
      <c r="AB3126" s="1">
        <v>7270</v>
      </c>
      <c r="AC3126" s="13">
        <v>7.858644</v>
      </c>
      <c r="AD3126" s="13">
        <v>0.89787399999999995</v>
      </c>
      <c r="AE3126" s="1" t="s">
        <v>12654</v>
      </c>
      <c r="AF3126" s="1" t="s">
        <v>12675</v>
      </c>
    </row>
    <row r="3127" spans="1:32" x14ac:dyDescent="0.2">
      <c r="A3127" s="1" t="s">
        <v>7313</v>
      </c>
      <c r="B3127" s="10">
        <v>4990052</v>
      </c>
      <c r="C3127" s="1" t="s">
        <v>3205</v>
      </c>
      <c r="D3127" s="1" t="s">
        <v>148</v>
      </c>
      <c r="E3127" s="11">
        <v>12905032</v>
      </c>
      <c r="F3127" s="11">
        <v>4048</v>
      </c>
      <c r="G3127" s="11">
        <v>4243</v>
      </c>
      <c r="H3127" s="11">
        <v>5092</v>
      </c>
      <c r="I3127" s="11">
        <v>4900</v>
      </c>
      <c r="J3127" s="11">
        <v>4809</v>
      </c>
      <c r="K3127" s="12" t="s">
        <v>2</v>
      </c>
      <c r="L3127" s="12" t="s">
        <v>2</v>
      </c>
      <c r="M3127" s="11">
        <v>2923</v>
      </c>
      <c r="N3127" s="11">
        <v>3528</v>
      </c>
      <c r="O3127" s="11">
        <v>3582</v>
      </c>
      <c r="P3127" s="11">
        <v>4162</v>
      </c>
      <c r="Q3127" s="11">
        <v>3497</v>
      </c>
      <c r="R3127" s="11">
        <v>-1959</v>
      </c>
      <c r="S3127" s="11">
        <v>-697</v>
      </c>
      <c r="T3127" s="11">
        <v>-1305</v>
      </c>
      <c r="U3127" s="11">
        <v>-4444</v>
      </c>
      <c r="V3127" s="11">
        <v>-2334</v>
      </c>
      <c r="W3127" s="13">
        <v>10.246</v>
      </c>
      <c r="X3127" s="13">
        <v>10.87</v>
      </c>
      <c r="Y3127" s="13">
        <v>11.760999999999999</v>
      </c>
      <c r="Z3127" s="13">
        <v>10.141999999999999</v>
      </c>
      <c r="AA3127" s="13">
        <v>9.3689999999999998</v>
      </c>
      <c r="AB3127" s="1">
        <v>9632</v>
      </c>
      <c r="AC3127" s="13">
        <v>12.359797</v>
      </c>
      <c r="AD3127" s="13">
        <v>1.1440319999999999</v>
      </c>
      <c r="AE3127" s="1" t="s">
        <v>12654</v>
      </c>
      <c r="AF3127" s="1" t="s">
        <v>12658</v>
      </c>
    </row>
    <row r="3128" spans="1:32" x14ac:dyDescent="0.2">
      <c r="A3128" s="1" t="s">
        <v>7314</v>
      </c>
      <c r="B3128" s="10">
        <v>11584272</v>
      </c>
      <c r="C3128" s="1" t="s">
        <v>3206</v>
      </c>
      <c r="D3128" s="1" t="s">
        <v>182</v>
      </c>
      <c r="E3128" s="11">
        <v>3578700</v>
      </c>
      <c r="F3128" s="11">
        <v>263</v>
      </c>
      <c r="G3128" s="11">
        <v>425</v>
      </c>
      <c r="H3128" s="11">
        <v>383</v>
      </c>
      <c r="I3128" s="11">
        <v>332</v>
      </c>
      <c r="J3128" s="11">
        <v>380</v>
      </c>
      <c r="K3128" s="12" t="s">
        <v>2</v>
      </c>
      <c r="L3128" s="12" t="s">
        <v>2</v>
      </c>
      <c r="M3128" s="12" t="s">
        <v>2</v>
      </c>
      <c r="N3128" s="11">
        <v>345</v>
      </c>
      <c r="O3128" s="11">
        <v>224</v>
      </c>
      <c r="P3128" s="11">
        <v>271</v>
      </c>
      <c r="Q3128" s="11">
        <v>266</v>
      </c>
      <c r="R3128" s="12" t="s">
        <v>2</v>
      </c>
      <c r="S3128" s="11">
        <v>28</v>
      </c>
      <c r="T3128" s="11">
        <v>-6</v>
      </c>
      <c r="U3128" s="11">
        <v>-48</v>
      </c>
      <c r="V3128" s="11">
        <v>-144</v>
      </c>
      <c r="W3128" s="13">
        <v>21.611000000000001</v>
      </c>
      <c r="X3128" s="13">
        <v>21.597000000000001</v>
      </c>
      <c r="Y3128" s="13">
        <v>14.608000000000001</v>
      </c>
      <c r="Z3128" s="13">
        <v>10.66</v>
      </c>
      <c r="AA3128" s="13">
        <v>11.2</v>
      </c>
      <c r="AB3128" s="1">
        <v>9256</v>
      </c>
      <c r="AC3128" s="13">
        <v>11.044961000000001</v>
      </c>
      <c r="AD3128" s="13">
        <v>1.18807</v>
      </c>
      <c r="AE3128" s="1" t="s">
        <v>12654</v>
      </c>
      <c r="AF3128" s="1" t="s">
        <v>12664</v>
      </c>
    </row>
    <row r="3129" spans="1:32" x14ac:dyDescent="0.2">
      <c r="A3129" s="1" t="s">
        <v>7315</v>
      </c>
      <c r="B3129" s="10">
        <v>4245180</v>
      </c>
      <c r="C3129" s="1" t="s">
        <v>3207</v>
      </c>
      <c r="D3129" s="1" t="s">
        <v>36</v>
      </c>
      <c r="E3129" s="11">
        <v>1321500</v>
      </c>
      <c r="F3129" s="11">
        <v>501</v>
      </c>
      <c r="G3129" s="11">
        <v>560</v>
      </c>
      <c r="H3129" s="11">
        <v>651</v>
      </c>
      <c r="I3129" s="11">
        <v>638</v>
      </c>
      <c r="J3129" s="11">
        <v>541</v>
      </c>
      <c r="K3129" s="12" t="s">
        <v>2</v>
      </c>
      <c r="L3129" s="12" t="s">
        <v>2</v>
      </c>
      <c r="M3129" s="11">
        <v>245</v>
      </c>
      <c r="N3129" s="11">
        <v>1441</v>
      </c>
      <c r="O3129" s="11">
        <v>931</v>
      </c>
      <c r="P3129" s="11">
        <v>1190</v>
      </c>
      <c r="Q3129" s="11">
        <v>71</v>
      </c>
      <c r="R3129" s="11">
        <v>-634</v>
      </c>
      <c r="S3129" s="11">
        <v>-948</v>
      </c>
      <c r="T3129" s="11">
        <v>-658</v>
      </c>
      <c r="U3129" s="11">
        <v>-495</v>
      </c>
      <c r="V3129" s="11">
        <v>-543</v>
      </c>
      <c r="W3129" s="13">
        <v>5.452</v>
      </c>
      <c r="X3129" s="13">
        <v>6.5270000000000001</v>
      </c>
      <c r="Y3129" s="13">
        <v>8.8290000000000006</v>
      </c>
      <c r="Z3129" s="13">
        <v>6.9969999999999999</v>
      </c>
      <c r="AA3129" s="13">
        <v>4.9359999999999999</v>
      </c>
      <c r="AB3129" s="1">
        <v>4120</v>
      </c>
      <c r="AC3129" s="13">
        <v>6.5393660000000002</v>
      </c>
      <c r="AD3129" s="13">
        <v>0.39143099999999997</v>
      </c>
      <c r="AE3129" s="1" t="s">
        <v>12654</v>
      </c>
      <c r="AF3129" s="1" t="s">
        <v>12667</v>
      </c>
    </row>
    <row r="3130" spans="1:32" x14ac:dyDescent="0.2">
      <c r="A3130" s="1" t="s">
        <v>7316</v>
      </c>
      <c r="B3130" s="10">
        <v>4290985</v>
      </c>
      <c r="C3130" s="1" t="s">
        <v>3208</v>
      </c>
      <c r="D3130" s="1" t="s">
        <v>125</v>
      </c>
      <c r="E3130" s="11">
        <v>180972937</v>
      </c>
      <c r="F3130" s="11">
        <v>33701</v>
      </c>
      <c r="G3130" s="11">
        <v>32137</v>
      </c>
      <c r="H3130" s="11">
        <v>31659</v>
      </c>
      <c r="I3130" s="11">
        <v>36623</v>
      </c>
      <c r="J3130" s="11">
        <v>42564</v>
      </c>
      <c r="K3130" s="13">
        <v>49510.216999999997</v>
      </c>
      <c r="L3130" s="13">
        <v>53447.642800000001</v>
      </c>
      <c r="M3130" s="11">
        <v>34027</v>
      </c>
      <c r="N3130" s="11">
        <v>7174</v>
      </c>
      <c r="O3130" s="11">
        <v>38279</v>
      </c>
      <c r="P3130" s="11">
        <v>39041</v>
      </c>
      <c r="Q3130" s="11">
        <v>36941</v>
      </c>
      <c r="R3130" s="11">
        <v>-29254</v>
      </c>
      <c r="S3130" s="11">
        <v>-23892</v>
      </c>
      <c r="T3130" s="11">
        <v>-23256</v>
      </c>
      <c r="U3130" s="11">
        <v>-30976</v>
      </c>
      <c r="V3130" s="11">
        <v>-33285</v>
      </c>
      <c r="W3130" s="13">
        <v>11.018000000000001</v>
      </c>
      <c r="X3130" s="13">
        <v>9.3550000000000004</v>
      </c>
      <c r="Y3130" s="13">
        <v>8.8320000000000007</v>
      </c>
      <c r="Z3130" s="13">
        <v>9.7710000000000008</v>
      </c>
      <c r="AA3130" s="13">
        <v>10.614000000000001</v>
      </c>
      <c r="AB3130" s="1">
        <v>7649</v>
      </c>
      <c r="AC3130" s="13">
        <v>15.386977999999999</v>
      </c>
      <c r="AD3130" s="13">
        <v>2.2972389999999998</v>
      </c>
      <c r="AE3130" s="1" t="s">
        <v>12654</v>
      </c>
      <c r="AF3130" s="1" t="s">
        <v>12672</v>
      </c>
    </row>
    <row r="3131" spans="1:32" x14ac:dyDescent="0.2">
      <c r="A3131" s="1" t="s">
        <v>7317</v>
      </c>
      <c r="B3131" s="10">
        <v>4993743</v>
      </c>
      <c r="C3131" s="1" t="s">
        <v>3209</v>
      </c>
      <c r="D3131" s="1" t="s">
        <v>53</v>
      </c>
      <c r="E3131" s="11">
        <v>17849214</v>
      </c>
      <c r="F3131" s="11">
        <v>2070</v>
      </c>
      <c r="G3131" s="11">
        <v>2072</v>
      </c>
      <c r="H3131" s="11">
        <v>2177</v>
      </c>
      <c r="I3131" s="11">
        <v>2281</v>
      </c>
      <c r="J3131" s="11">
        <v>2396</v>
      </c>
      <c r="K3131" s="12" t="s">
        <v>2</v>
      </c>
      <c r="L3131" s="12" t="s">
        <v>2</v>
      </c>
      <c r="M3131" s="11">
        <v>3325</v>
      </c>
      <c r="N3131" s="11">
        <v>1020</v>
      </c>
      <c r="O3131" s="11">
        <v>686</v>
      </c>
      <c r="P3131" s="11">
        <v>2523</v>
      </c>
      <c r="Q3131" s="11">
        <v>2669</v>
      </c>
      <c r="R3131" s="11">
        <v>-225</v>
      </c>
      <c r="S3131" s="11">
        <v>-880</v>
      </c>
      <c r="T3131" s="11">
        <v>-445</v>
      </c>
      <c r="U3131" s="11">
        <v>-1112</v>
      </c>
      <c r="V3131" s="11">
        <v>-1754</v>
      </c>
      <c r="W3131" s="13">
        <v>5.4619999999999997</v>
      </c>
      <c r="X3131" s="13">
        <v>5.0910000000000002</v>
      </c>
      <c r="Y3131" s="13">
        <v>6.3559999999999999</v>
      </c>
      <c r="Z3131" s="13">
        <v>5.3760000000000003</v>
      </c>
      <c r="AA3131" s="13">
        <v>5.367</v>
      </c>
      <c r="AB3131" s="1">
        <v>9932</v>
      </c>
      <c r="AC3131" s="13">
        <v>16.259577</v>
      </c>
      <c r="AD3131" s="13">
        <v>0.83860100000000004</v>
      </c>
      <c r="AE3131" s="1" t="s">
        <v>12654</v>
      </c>
      <c r="AF3131" s="1" t="s">
        <v>12658</v>
      </c>
    </row>
    <row r="3132" spans="1:32" x14ac:dyDescent="0.2">
      <c r="A3132" s="1" t="s">
        <v>7318</v>
      </c>
      <c r="B3132" s="10">
        <v>4245070</v>
      </c>
      <c r="C3132" s="1" t="s">
        <v>3210</v>
      </c>
      <c r="D3132" s="1" t="s">
        <v>117</v>
      </c>
      <c r="E3132" s="11">
        <v>16279004</v>
      </c>
      <c r="F3132" s="11">
        <v>1263</v>
      </c>
      <c r="G3132" s="11">
        <v>1175</v>
      </c>
      <c r="H3132" s="11">
        <v>1052</v>
      </c>
      <c r="I3132" s="11">
        <v>1292</v>
      </c>
      <c r="J3132" s="11">
        <v>1366</v>
      </c>
      <c r="K3132" s="12" t="s">
        <v>2</v>
      </c>
      <c r="L3132" s="12" t="s">
        <v>2</v>
      </c>
      <c r="M3132" s="11">
        <v>975</v>
      </c>
      <c r="N3132" s="11">
        <v>1564</v>
      </c>
      <c r="O3132" s="11">
        <v>1849</v>
      </c>
      <c r="P3132" s="11">
        <v>2101</v>
      </c>
      <c r="Q3132" s="11">
        <v>1946</v>
      </c>
      <c r="R3132" s="11">
        <v>-706</v>
      </c>
      <c r="S3132" s="11">
        <v>-291</v>
      </c>
      <c r="T3132" s="11">
        <v>-283</v>
      </c>
      <c r="U3132" s="11">
        <v>-413</v>
      </c>
      <c r="V3132" s="11">
        <v>-242</v>
      </c>
      <c r="W3132" s="13">
        <v>7.3879999999999999</v>
      </c>
      <c r="X3132" s="13">
        <v>5.6379999999999999</v>
      </c>
      <c r="Y3132" s="13">
        <v>4.8239999999999998</v>
      </c>
      <c r="Z3132" s="13">
        <v>5.5430000000000001</v>
      </c>
      <c r="AA3132" s="13">
        <v>5.5960000000000001</v>
      </c>
      <c r="AB3132" s="1">
        <v>9307</v>
      </c>
      <c r="AC3132" s="13">
        <v>16.883865</v>
      </c>
      <c r="AD3132" s="13">
        <v>0.89262399999999997</v>
      </c>
      <c r="AE3132" s="1" t="s">
        <v>12654</v>
      </c>
      <c r="AF3132" s="1" t="s">
        <v>12664</v>
      </c>
    </row>
    <row r="3133" spans="1:32" x14ac:dyDescent="0.2">
      <c r="A3133" s="1" t="s">
        <v>7319</v>
      </c>
      <c r="B3133" s="10">
        <v>4993372</v>
      </c>
      <c r="C3133" s="1" t="s">
        <v>3211</v>
      </c>
      <c r="D3133" s="1" t="s">
        <v>53</v>
      </c>
      <c r="E3133" s="11">
        <v>5365069</v>
      </c>
      <c r="F3133" s="11">
        <v>478</v>
      </c>
      <c r="G3133" s="11">
        <v>278</v>
      </c>
      <c r="H3133" s="11">
        <v>929</v>
      </c>
      <c r="I3133" s="11">
        <v>1075</v>
      </c>
      <c r="J3133" s="11">
        <v>830</v>
      </c>
      <c r="K3133" s="12" t="s">
        <v>2</v>
      </c>
      <c r="L3133" s="12" t="s">
        <v>2</v>
      </c>
      <c r="M3133" s="11">
        <v>1179</v>
      </c>
      <c r="N3133" s="11">
        <v>223</v>
      </c>
      <c r="O3133" s="11">
        <v>1412</v>
      </c>
      <c r="P3133" s="11">
        <v>633</v>
      </c>
      <c r="Q3133" s="11">
        <v>2908</v>
      </c>
      <c r="R3133" s="11">
        <v>-221</v>
      </c>
      <c r="S3133" s="11">
        <v>-2634</v>
      </c>
      <c r="T3133" s="11">
        <v>-22</v>
      </c>
      <c r="U3133" s="11">
        <v>-80</v>
      </c>
      <c r="V3133" s="11">
        <v>-94</v>
      </c>
      <c r="W3133" s="13">
        <v>3.157</v>
      </c>
      <c r="X3133" s="13">
        <v>2.1930000000000001</v>
      </c>
      <c r="Y3133" s="13">
        <v>5.6539999999999999</v>
      </c>
      <c r="Z3133" s="13">
        <v>6.45</v>
      </c>
      <c r="AA3133" s="13">
        <v>4.4870000000000001</v>
      </c>
      <c r="AB3133" s="1">
        <v>7635</v>
      </c>
      <c r="AC3133" s="13">
        <v>10.028392999999999</v>
      </c>
      <c r="AD3133" s="13">
        <v>0.57727200000000001</v>
      </c>
      <c r="AE3133" s="1" t="s">
        <v>12654</v>
      </c>
      <c r="AF3133" s="1" t="s">
        <v>12658</v>
      </c>
    </row>
    <row r="3134" spans="1:32" x14ac:dyDescent="0.2">
      <c r="A3134" s="1" t="s">
        <v>7320</v>
      </c>
      <c r="B3134" s="10">
        <v>4993046</v>
      </c>
      <c r="C3134" s="1" t="s">
        <v>3212</v>
      </c>
      <c r="D3134" s="1" t="s">
        <v>58</v>
      </c>
      <c r="E3134" s="11">
        <v>4281539</v>
      </c>
      <c r="F3134" s="11">
        <v>1526</v>
      </c>
      <c r="G3134" s="11">
        <v>1071</v>
      </c>
      <c r="H3134" s="11">
        <v>938</v>
      </c>
      <c r="I3134" s="11">
        <v>488</v>
      </c>
      <c r="J3134" s="11">
        <v>1480</v>
      </c>
      <c r="K3134" s="12" t="s">
        <v>2</v>
      </c>
      <c r="L3134" s="12" t="s">
        <v>2</v>
      </c>
      <c r="M3134" s="11">
        <v>-455</v>
      </c>
      <c r="N3134" s="11">
        <v>1633</v>
      </c>
      <c r="O3134" s="11">
        <v>-593</v>
      </c>
      <c r="P3134" s="11">
        <v>-2045</v>
      </c>
      <c r="Q3134" s="11">
        <v>2845</v>
      </c>
      <c r="R3134" s="11">
        <v>68</v>
      </c>
      <c r="S3134" s="11">
        <v>-247</v>
      </c>
      <c r="T3134" s="11">
        <v>-1033</v>
      </c>
      <c r="U3134" s="11">
        <v>-845</v>
      </c>
      <c r="V3134" s="11">
        <v>-464</v>
      </c>
      <c r="W3134" s="13">
        <v>8.4670000000000005</v>
      </c>
      <c r="X3134" s="13">
        <v>0.39600000000000002</v>
      </c>
      <c r="Y3134" s="13">
        <v>2.8069999999999999</v>
      </c>
      <c r="Z3134" s="13">
        <v>3.7250000000000001</v>
      </c>
      <c r="AA3134" s="13">
        <v>4.234</v>
      </c>
      <c r="AB3134" s="1">
        <v>6403</v>
      </c>
      <c r="AC3134" s="13">
        <v>23.378609999999998</v>
      </c>
      <c r="AD3134" s="13">
        <v>1.3359289999999999</v>
      </c>
      <c r="AE3134" s="1" t="s">
        <v>12654</v>
      </c>
      <c r="AF3134" s="1" t="s">
        <v>12658</v>
      </c>
    </row>
    <row r="3135" spans="1:32" x14ac:dyDescent="0.2">
      <c r="A3135" s="1" t="s">
        <v>7321</v>
      </c>
      <c r="B3135" s="10">
        <v>4252944</v>
      </c>
      <c r="C3135" s="1" t="s">
        <v>3213</v>
      </c>
      <c r="D3135" s="1" t="s">
        <v>11</v>
      </c>
      <c r="E3135" s="11">
        <v>5514933</v>
      </c>
      <c r="F3135" s="12" t="s">
        <v>2</v>
      </c>
      <c r="G3135" s="12" t="s">
        <v>2</v>
      </c>
      <c r="H3135" s="12" t="s">
        <v>2</v>
      </c>
      <c r="I3135" s="12" t="s">
        <v>2</v>
      </c>
      <c r="J3135" s="11">
        <v>172.702</v>
      </c>
      <c r="K3135" s="12" t="s">
        <v>2</v>
      </c>
      <c r="L3135" s="12" t="s">
        <v>2</v>
      </c>
      <c r="M3135" s="12" t="s">
        <v>2</v>
      </c>
      <c r="N3135" s="12" t="s">
        <v>2</v>
      </c>
      <c r="O3135" s="12" t="s">
        <v>2</v>
      </c>
      <c r="P3135" s="12" t="s">
        <v>2</v>
      </c>
      <c r="Q3135" s="11">
        <v>242.84700000000001</v>
      </c>
      <c r="R3135" s="12" t="s">
        <v>2</v>
      </c>
      <c r="S3135" s="12" t="s">
        <v>2</v>
      </c>
      <c r="T3135" s="12" t="s">
        <v>2</v>
      </c>
      <c r="U3135" s="12" t="s">
        <v>2</v>
      </c>
      <c r="V3135" s="11">
        <v>-26.581</v>
      </c>
      <c r="W3135" s="12" t="s">
        <v>2</v>
      </c>
      <c r="X3135" s="12" t="s">
        <v>2</v>
      </c>
      <c r="Y3135" s="12" t="s">
        <v>2</v>
      </c>
      <c r="Z3135" s="12" t="s">
        <v>2</v>
      </c>
      <c r="AA3135" s="13">
        <v>1.5449999999999999</v>
      </c>
      <c r="AB3135" s="1">
        <v>7711</v>
      </c>
      <c r="AC3135" s="12" t="s">
        <v>4019</v>
      </c>
      <c r="AD3135" s="13">
        <v>11.659088000000001</v>
      </c>
      <c r="AE3135" s="1" t="s">
        <v>12654</v>
      </c>
      <c r="AF3135" s="1" t="s">
        <v>12659</v>
      </c>
    </row>
    <row r="3136" spans="1:32" x14ac:dyDescent="0.2">
      <c r="A3136" s="1" t="s">
        <v>7322</v>
      </c>
      <c r="B3136" s="10">
        <v>19961007</v>
      </c>
      <c r="C3136" s="1" t="s">
        <v>3214</v>
      </c>
      <c r="D3136" s="1" t="s">
        <v>24</v>
      </c>
      <c r="E3136" s="11">
        <v>2405200</v>
      </c>
      <c r="F3136" s="11">
        <v>-69</v>
      </c>
      <c r="G3136" s="11">
        <v>77</v>
      </c>
      <c r="H3136" s="11">
        <v>-133</v>
      </c>
      <c r="I3136" s="11">
        <v>108</v>
      </c>
      <c r="J3136" s="11">
        <v>108</v>
      </c>
      <c r="K3136" s="12" t="s">
        <v>2</v>
      </c>
      <c r="L3136" s="12" t="s">
        <v>2</v>
      </c>
      <c r="M3136" s="12" t="s">
        <v>2</v>
      </c>
      <c r="N3136" s="11">
        <v>150</v>
      </c>
      <c r="O3136" s="11">
        <v>-187</v>
      </c>
      <c r="P3136" s="11">
        <v>201</v>
      </c>
      <c r="Q3136" s="11">
        <v>201</v>
      </c>
      <c r="R3136" s="12" t="s">
        <v>2</v>
      </c>
      <c r="S3136" s="11">
        <v>-74</v>
      </c>
      <c r="T3136" s="11">
        <v>-88</v>
      </c>
      <c r="U3136" s="11">
        <v>-84</v>
      </c>
      <c r="V3136" s="11">
        <v>-84</v>
      </c>
      <c r="W3136" s="13">
        <v>-23.922999999999998</v>
      </c>
      <c r="X3136" s="13">
        <v>27.863</v>
      </c>
      <c r="Y3136" s="13">
        <v>-43.555999999999997</v>
      </c>
      <c r="Z3136" s="13">
        <v>27.32</v>
      </c>
      <c r="AA3136" s="13">
        <v>27.32</v>
      </c>
      <c r="AB3136" s="1">
        <v>9342</v>
      </c>
      <c r="AC3136" s="13">
        <v>15.210618999999999</v>
      </c>
      <c r="AD3136" s="13">
        <v>4.4644450000000004</v>
      </c>
      <c r="AE3136" s="1" t="s">
        <v>12654</v>
      </c>
      <c r="AF3136" s="1" t="s">
        <v>12663</v>
      </c>
    </row>
    <row r="3137" spans="1:32" x14ac:dyDescent="0.2">
      <c r="A3137" s="1" t="s">
        <v>7323</v>
      </c>
      <c r="B3137" s="10">
        <v>4422170</v>
      </c>
      <c r="C3137" s="1" t="s">
        <v>3215</v>
      </c>
      <c r="D3137" s="1" t="s">
        <v>62</v>
      </c>
      <c r="E3137" s="11">
        <v>349712421</v>
      </c>
      <c r="F3137" s="11">
        <v>51543</v>
      </c>
      <c r="G3137" s="11">
        <v>109684</v>
      </c>
      <c r="H3137" s="11">
        <v>73081</v>
      </c>
      <c r="I3137" s="11">
        <v>35102</v>
      </c>
      <c r="J3137" s="11">
        <v>35102</v>
      </c>
      <c r="K3137" s="13">
        <v>-546.22379000000001</v>
      </c>
      <c r="L3137" s="13">
        <v>9900</v>
      </c>
      <c r="M3137" s="11">
        <v>104708</v>
      </c>
      <c r="N3137" s="11">
        <v>179462</v>
      </c>
      <c r="O3137" s="11">
        <v>96342</v>
      </c>
      <c r="P3137" s="11">
        <v>69627</v>
      </c>
      <c r="Q3137" s="11">
        <v>69627</v>
      </c>
      <c r="R3137" s="11">
        <v>-67337</v>
      </c>
      <c r="S3137" s="11">
        <v>-126351</v>
      </c>
      <c r="T3137" s="11">
        <v>-247677</v>
      </c>
      <c r="U3137" s="11">
        <v>-247876</v>
      </c>
      <c r="V3137" s="11">
        <v>-247876</v>
      </c>
      <c r="W3137" s="13">
        <v>10.121</v>
      </c>
      <c r="X3137" s="13">
        <v>14.685</v>
      </c>
      <c r="Y3137" s="13">
        <v>11.795</v>
      </c>
      <c r="Z3137" s="13">
        <v>3.601</v>
      </c>
      <c r="AA3137" s="13">
        <v>3.601</v>
      </c>
      <c r="AB3137" s="1">
        <v>3436</v>
      </c>
      <c r="AC3137" s="13">
        <v>48.852226000000002</v>
      </c>
      <c r="AD3137" s="13">
        <v>0.85716899999999996</v>
      </c>
      <c r="AE3137" s="1" t="s">
        <v>12654</v>
      </c>
      <c r="AF3137" s="1" t="s">
        <v>12662</v>
      </c>
    </row>
    <row r="3138" spans="1:32" x14ac:dyDescent="0.2">
      <c r="A3138" s="1" t="s">
        <v>7324</v>
      </c>
      <c r="B3138" s="10">
        <v>4966775</v>
      </c>
      <c r="C3138" s="1" t="s">
        <v>3216</v>
      </c>
      <c r="D3138" s="1" t="s">
        <v>177</v>
      </c>
      <c r="E3138" s="11">
        <v>33060554</v>
      </c>
      <c r="F3138" s="11">
        <v>5406</v>
      </c>
      <c r="G3138" s="11">
        <v>8149</v>
      </c>
      <c r="H3138" s="11">
        <v>8220</v>
      </c>
      <c r="I3138" s="11">
        <v>5663</v>
      </c>
      <c r="J3138" s="11">
        <v>5663</v>
      </c>
      <c r="K3138" s="12" t="s">
        <v>2</v>
      </c>
      <c r="L3138" s="12" t="s">
        <v>2</v>
      </c>
      <c r="M3138" s="11">
        <v>600</v>
      </c>
      <c r="N3138" s="11">
        <v>10566</v>
      </c>
      <c r="O3138" s="11">
        <v>18343</v>
      </c>
      <c r="P3138" s="11">
        <v>14928</v>
      </c>
      <c r="Q3138" s="11">
        <v>14928</v>
      </c>
      <c r="R3138" s="11">
        <v>-6712</v>
      </c>
      <c r="S3138" s="11">
        <v>-8174</v>
      </c>
      <c r="T3138" s="11">
        <v>-10702</v>
      </c>
      <c r="U3138" s="11">
        <v>-8834</v>
      </c>
      <c r="V3138" s="11">
        <v>-8834</v>
      </c>
      <c r="W3138" s="13">
        <v>7.22</v>
      </c>
      <c r="X3138" s="13">
        <v>11.614000000000001</v>
      </c>
      <c r="Y3138" s="13">
        <v>9.6080000000000005</v>
      </c>
      <c r="Z3138" s="13">
        <v>0.73399999999999999</v>
      </c>
      <c r="AA3138" s="13">
        <v>0.73399999999999999</v>
      </c>
      <c r="AB3138" s="1">
        <v>6817</v>
      </c>
      <c r="AC3138" s="13">
        <v>18.391711000000001</v>
      </c>
      <c r="AD3138" s="13">
        <v>0.62815399999999999</v>
      </c>
      <c r="AE3138" s="1" t="s">
        <v>12654</v>
      </c>
      <c r="AF3138" s="1" t="s">
        <v>12659</v>
      </c>
    </row>
    <row r="3139" spans="1:32" x14ac:dyDescent="0.2">
      <c r="A3139" s="1" t="s">
        <v>7325</v>
      </c>
      <c r="B3139" s="10">
        <v>4995993</v>
      </c>
      <c r="C3139" s="1" t="s">
        <v>3217</v>
      </c>
      <c r="D3139" s="1" t="s">
        <v>148</v>
      </c>
      <c r="E3139" s="11">
        <v>9205847</v>
      </c>
      <c r="F3139" s="11">
        <v>1825</v>
      </c>
      <c r="G3139" s="11">
        <v>933</v>
      </c>
      <c r="H3139" s="11">
        <v>1010</v>
      </c>
      <c r="I3139" s="11">
        <v>994</v>
      </c>
      <c r="J3139" s="11">
        <v>226</v>
      </c>
      <c r="K3139" s="12" t="s">
        <v>2</v>
      </c>
      <c r="L3139" s="12" t="s">
        <v>2</v>
      </c>
      <c r="M3139" s="11">
        <v>2429</v>
      </c>
      <c r="N3139" s="11">
        <v>195</v>
      </c>
      <c r="O3139" s="11">
        <v>2141</v>
      </c>
      <c r="P3139" s="11">
        <v>1817</v>
      </c>
      <c r="Q3139" s="11">
        <v>-3146</v>
      </c>
      <c r="R3139" s="11">
        <v>-752</v>
      </c>
      <c r="S3139" s="11">
        <v>-930</v>
      </c>
      <c r="T3139" s="11">
        <v>-793</v>
      </c>
      <c r="U3139" s="11">
        <v>-1000</v>
      </c>
      <c r="V3139" s="11">
        <v>-600</v>
      </c>
      <c r="W3139" s="13">
        <v>9.9079999999999995</v>
      </c>
      <c r="X3139" s="13">
        <v>4.915</v>
      </c>
      <c r="Y3139" s="13">
        <v>4.7859999999999996</v>
      </c>
      <c r="Z3139" s="13">
        <v>4.3470000000000004</v>
      </c>
      <c r="AA3139" s="13">
        <v>1.2270000000000001</v>
      </c>
      <c r="AB3139" s="1">
        <v>1776</v>
      </c>
      <c r="AC3139" s="13">
        <v>77.572924</v>
      </c>
      <c r="AD3139" s="13">
        <v>1.0337289999999999</v>
      </c>
      <c r="AE3139" s="1" t="s">
        <v>12654</v>
      </c>
      <c r="AF3139" s="1" t="s">
        <v>12658</v>
      </c>
    </row>
    <row r="3140" spans="1:32" x14ac:dyDescent="0.2">
      <c r="A3140" s="1" t="s">
        <v>7326</v>
      </c>
      <c r="B3140" s="10">
        <v>4241655</v>
      </c>
      <c r="C3140" s="1" t="s">
        <v>3218</v>
      </c>
      <c r="D3140" s="1" t="s">
        <v>92</v>
      </c>
      <c r="E3140" s="11">
        <v>13244660</v>
      </c>
      <c r="F3140" s="11">
        <v>1050</v>
      </c>
      <c r="G3140" s="11">
        <v>111</v>
      </c>
      <c r="H3140" s="11">
        <v>1296</v>
      </c>
      <c r="I3140" s="11">
        <v>3301</v>
      </c>
      <c r="J3140" s="11">
        <v>3003</v>
      </c>
      <c r="K3140" s="12" t="s">
        <v>2</v>
      </c>
      <c r="L3140" s="12" t="s">
        <v>2</v>
      </c>
      <c r="M3140" s="11">
        <v>4167</v>
      </c>
      <c r="N3140" s="11">
        <v>375</v>
      </c>
      <c r="O3140" s="11">
        <v>1803</v>
      </c>
      <c r="P3140" s="11">
        <v>7450</v>
      </c>
      <c r="Q3140" s="11">
        <v>2283</v>
      </c>
      <c r="R3140" s="11">
        <v>-754</v>
      </c>
      <c r="S3140" s="11">
        <v>-1191</v>
      </c>
      <c r="T3140" s="11">
        <v>-2834</v>
      </c>
      <c r="U3140" s="11">
        <v>-2323</v>
      </c>
      <c r="V3140" s="11">
        <v>-2254</v>
      </c>
      <c r="W3140" s="13">
        <v>2.786</v>
      </c>
      <c r="X3140" s="13">
        <v>2.1019999999999999</v>
      </c>
      <c r="Y3140" s="13">
        <v>2.327</v>
      </c>
      <c r="Z3140" s="13">
        <v>4.4009999999999998</v>
      </c>
      <c r="AA3140" s="13">
        <v>3.8130000000000002</v>
      </c>
      <c r="AB3140" s="1">
        <v>3501</v>
      </c>
      <c r="AC3140" s="13">
        <v>13.594053000000001</v>
      </c>
      <c r="AD3140" s="13">
        <v>0.51789799999999997</v>
      </c>
      <c r="AE3140" s="1" t="s">
        <v>12654</v>
      </c>
      <c r="AF3140" s="1" t="s">
        <v>12675</v>
      </c>
    </row>
    <row r="3141" spans="1:32" x14ac:dyDescent="0.2">
      <c r="A3141" s="1" t="s">
        <v>7327</v>
      </c>
      <c r="B3141" s="10">
        <v>4993818</v>
      </c>
      <c r="C3141" s="1" t="s">
        <v>3219</v>
      </c>
      <c r="D3141" s="1" t="s">
        <v>53</v>
      </c>
      <c r="E3141" s="11">
        <v>59785421</v>
      </c>
      <c r="F3141" s="11">
        <v>-63</v>
      </c>
      <c r="G3141" s="11">
        <v>2343</v>
      </c>
      <c r="H3141" s="11">
        <v>3840</v>
      </c>
      <c r="I3141" s="11">
        <v>8010</v>
      </c>
      <c r="J3141" s="11">
        <v>48</v>
      </c>
      <c r="K3141" s="12" t="s">
        <v>2</v>
      </c>
      <c r="L3141" s="12" t="s">
        <v>2</v>
      </c>
      <c r="M3141" s="11">
        <v>1452</v>
      </c>
      <c r="N3141" s="11">
        <v>-3033</v>
      </c>
      <c r="O3141" s="11">
        <v>53</v>
      </c>
      <c r="P3141" s="11">
        <v>18778</v>
      </c>
      <c r="Q3141" s="11">
        <v>26</v>
      </c>
      <c r="R3141" s="11">
        <v>-36</v>
      </c>
      <c r="S3141" s="11">
        <v>445</v>
      </c>
      <c r="T3141" s="11">
        <v>-22</v>
      </c>
      <c r="U3141" s="11">
        <v>-11</v>
      </c>
      <c r="V3141" s="11">
        <v>-216</v>
      </c>
      <c r="W3141" s="13">
        <v>-0.625</v>
      </c>
      <c r="X3141" s="13">
        <v>13.97</v>
      </c>
      <c r="Y3141" s="13">
        <v>19.446999999999999</v>
      </c>
      <c r="Z3141" s="13">
        <v>31.806000000000001</v>
      </c>
      <c r="AA3141" s="13">
        <v>15.250999999999999</v>
      </c>
      <c r="AB3141" s="1">
        <v>1514</v>
      </c>
      <c r="AC3141" s="13">
        <v>10.290341</v>
      </c>
      <c r="AD3141" s="13">
        <v>1.191065</v>
      </c>
      <c r="AE3141" s="1" t="s">
        <v>12654</v>
      </c>
      <c r="AF3141" s="1" t="s">
        <v>12658</v>
      </c>
    </row>
    <row r="3142" spans="1:32" x14ac:dyDescent="0.2">
      <c r="A3142" s="1" t="s">
        <v>7328</v>
      </c>
      <c r="B3142" s="10">
        <v>6333320</v>
      </c>
      <c r="C3142" s="1" t="s">
        <v>3220</v>
      </c>
      <c r="D3142" s="1" t="s">
        <v>105</v>
      </c>
      <c r="E3142" s="11">
        <v>87657091</v>
      </c>
      <c r="F3142" s="11">
        <v>15105</v>
      </c>
      <c r="G3142" s="11">
        <v>26277</v>
      </c>
      <c r="H3142" s="11">
        <v>25123</v>
      </c>
      <c r="I3142" s="11">
        <v>27436</v>
      </c>
      <c r="J3142" s="11">
        <v>30219</v>
      </c>
      <c r="K3142" s="13">
        <v>33433.333330000001</v>
      </c>
      <c r="L3142" s="13">
        <v>37416.666669999999</v>
      </c>
      <c r="M3142" s="11">
        <v>27405</v>
      </c>
      <c r="N3142" s="11">
        <v>27920</v>
      </c>
      <c r="O3142" s="11">
        <v>23618</v>
      </c>
      <c r="P3142" s="11">
        <v>40217</v>
      </c>
      <c r="Q3142" s="11">
        <v>43711</v>
      </c>
      <c r="R3142" s="11">
        <v>-14993</v>
      </c>
      <c r="S3142" s="11">
        <v>-10468</v>
      </c>
      <c r="T3142" s="11">
        <v>-15648</v>
      </c>
      <c r="U3142" s="11">
        <v>-21118</v>
      </c>
      <c r="V3142" s="11">
        <v>-15601</v>
      </c>
      <c r="W3142" s="13">
        <v>6.9589999999999996</v>
      </c>
      <c r="X3142" s="13">
        <v>8.5939999999999994</v>
      </c>
      <c r="Y3142" s="13">
        <v>8.4090000000000007</v>
      </c>
      <c r="Z3142" s="13">
        <v>7.8159999999999998</v>
      </c>
      <c r="AA3142" s="13">
        <v>6.54</v>
      </c>
      <c r="AB3142" s="1">
        <v>4203</v>
      </c>
      <c r="AC3142" s="13">
        <v>23.015339000000001</v>
      </c>
      <c r="AD3142" s="13">
        <v>1.448169</v>
      </c>
      <c r="AE3142" s="1" t="s">
        <v>12654</v>
      </c>
      <c r="AF3142" s="1" t="s">
        <v>12667</v>
      </c>
    </row>
    <row r="3143" spans="1:32" x14ac:dyDescent="0.2">
      <c r="A3143" s="1" t="s">
        <v>7329</v>
      </c>
      <c r="B3143" s="10">
        <v>4506119</v>
      </c>
      <c r="C3143" s="1" t="s">
        <v>3221</v>
      </c>
      <c r="D3143" s="1" t="s">
        <v>535</v>
      </c>
      <c r="E3143" s="11">
        <v>1637392703</v>
      </c>
      <c r="F3143" s="11">
        <v>136202</v>
      </c>
      <c r="G3143" s="11">
        <v>181567</v>
      </c>
      <c r="H3143" s="11">
        <v>-57327</v>
      </c>
      <c r="I3143" s="11">
        <v>-393918</v>
      </c>
      <c r="J3143" s="11">
        <v>110185</v>
      </c>
      <c r="K3143" s="13">
        <v>162700</v>
      </c>
      <c r="L3143" s="13">
        <v>168650</v>
      </c>
      <c r="M3143" s="11">
        <v>374464</v>
      </c>
      <c r="N3143" s="11">
        <v>171715</v>
      </c>
      <c r="O3143" s="11">
        <v>111621</v>
      </c>
      <c r="P3143" s="11">
        <v>-51317</v>
      </c>
      <c r="Q3143" s="11">
        <v>233027</v>
      </c>
      <c r="R3143" s="11">
        <v>-177389</v>
      </c>
      <c r="S3143" s="11">
        <v>-115421</v>
      </c>
      <c r="T3143" s="11">
        <v>-19411</v>
      </c>
      <c r="U3143" s="11">
        <v>-112240</v>
      </c>
      <c r="V3143" s="11">
        <v>85229</v>
      </c>
      <c r="W3143" s="13">
        <v>4.742</v>
      </c>
      <c r="X3143" s="13">
        <v>11.711</v>
      </c>
      <c r="Y3143" s="13">
        <v>-2.9369999999999998</v>
      </c>
      <c r="Z3143" s="13">
        <v>-35.081000000000003</v>
      </c>
      <c r="AA3143" s="13">
        <v>3.8140000000000001</v>
      </c>
      <c r="AB3143" s="1">
        <v>4005</v>
      </c>
      <c r="AC3143" s="13">
        <v>8.3347809999999996</v>
      </c>
      <c r="AD3143" s="13">
        <v>0.73745400000000005</v>
      </c>
      <c r="AE3143" s="1" t="s">
        <v>12654</v>
      </c>
      <c r="AF3143" s="1" t="s">
        <v>12667</v>
      </c>
    </row>
    <row r="3144" spans="1:32" x14ac:dyDescent="0.2">
      <c r="A3144" s="1" t="s">
        <v>7330</v>
      </c>
      <c r="B3144" s="10">
        <v>4047416</v>
      </c>
      <c r="C3144" s="1" t="s">
        <v>3222</v>
      </c>
      <c r="D3144" s="1" t="s">
        <v>53</v>
      </c>
      <c r="E3144" s="11">
        <v>1200363177</v>
      </c>
      <c r="F3144" s="11">
        <v>50526</v>
      </c>
      <c r="G3144" s="11">
        <v>295662</v>
      </c>
      <c r="H3144" s="11">
        <v>423015</v>
      </c>
      <c r="I3144" s="11">
        <v>414894</v>
      </c>
      <c r="J3144" s="11">
        <v>405023</v>
      </c>
      <c r="K3144" s="13">
        <v>449390.58312000002</v>
      </c>
      <c r="L3144" s="13">
        <v>465826.96675000002</v>
      </c>
      <c r="M3144" s="11">
        <v>467097</v>
      </c>
      <c r="N3144" s="11">
        <v>194066</v>
      </c>
      <c r="O3144" s="11">
        <v>232801</v>
      </c>
      <c r="P3144" s="11">
        <v>608850</v>
      </c>
      <c r="Q3144" s="11">
        <v>612281</v>
      </c>
      <c r="R3144" s="11">
        <v>-120107</v>
      </c>
      <c r="S3144" s="11">
        <v>49039</v>
      </c>
      <c r="T3144" s="11">
        <v>-91525</v>
      </c>
      <c r="U3144" s="11">
        <v>-219210</v>
      </c>
      <c r="V3144" s="11">
        <v>-461386</v>
      </c>
      <c r="W3144" s="13">
        <v>-4.992</v>
      </c>
      <c r="X3144" s="13">
        <v>15.948</v>
      </c>
      <c r="Y3144" s="13">
        <v>16.289000000000001</v>
      </c>
      <c r="Z3144" s="13">
        <v>9.8539999999999992</v>
      </c>
      <c r="AA3144" s="13">
        <v>12.743</v>
      </c>
      <c r="AB3144" s="1">
        <v>8053</v>
      </c>
      <c r="AC3144" s="13">
        <v>9.3774660000000001</v>
      </c>
      <c r="AD3144" s="13">
        <v>1.16229</v>
      </c>
      <c r="AE3144" s="1" t="s">
        <v>12654</v>
      </c>
      <c r="AF3144" s="1" t="s">
        <v>12658</v>
      </c>
    </row>
    <row r="3145" spans="1:32" x14ac:dyDescent="0.2">
      <c r="A3145" s="1" t="s">
        <v>7331</v>
      </c>
      <c r="B3145" s="10">
        <v>4995612</v>
      </c>
      <c r="C3145" s="1" t="s">
        <v>3223</v>
      </c>
      <c r="D3145" s="1" t="s">
        <v>148</v>
      </c>
      <c r="E3145" s="11">
        <v>35190831</v>
      </c>
      <c r="F3145" s="11">
        <v>11320</v>
      </c>
      <c r="G3145" s="11">
        <v>13007</v>
      </c>
      <c r="H3145" s="11">
        <v>13461</v>
      </c>
      <c r="I3145" s="11">
        <v>12549</v>
      </c>
      <c r="J3145" s="11">
        <v>17887</v>
      </c>
      <c r="K3145" s="13">
        <v>18300</v>
      </c>
      <c r="L3145" s="13">
        <v>18500</v>
      </c>
      <c r="M3145" s="11">
        <v>14965</v>
      </c>
      <c r="N3145" s="11">
        <v>6861</v>
      </c>
      <c r="O3145" s="11">
        <v>5094</v>
      </c>
      <c r="P3145" s="11">
        <v>8514</v>
      </c>
      <c r="Q3145" s="11">
        <v>13794</v>
      </c>
      <c r="R3145" s="11">
        <v>-2771</v>
      </c>
      <c r="S3145" s="11">
        <v>11525</v>
      </c>
      <c r="T3145" s="11">
        <v>-2388</v>
      </c>
      <c r="U3145" s="11">
        <v>-499</v>
      </c>
      <c r="V3145" s="11">
        <v>-2887</v>
      </c>
      <c r="W3145" s="13">
        <v>10.16</v>
      </c>
      <c r="X3145" s="13">
        <v>10.643000000000001</v>
      </c>
      <c r="Y3145" s="13">
        <v>10.43</v>
      </c>
      <c r="Z3145" s="13">
        <v>9.7859999999999996</v>
      </c>
      <c r="AA3145" s="13">
        <v>11.42</v>
      </c>
      <c r="AB3145" s="1">
        <v>1949</v>
      </c>
      <c r="AC3145" s="13">
        <v>23.690797</v>
      </c>
      <c r="AD3145" s="13">
        <v>2.8684249999999998</v>
      </c>
      <c r="AE3145" s="1" t="s">
        <v>12654</v>
      </c>
      <c r="AF3145" s="1" t="s">
        <v>12658</v>
      </c>
    </row>
    <row r="3146" spans="1:32" x14ac:dyDescent="0.2">
      <c r="A3146" s="1" t="s">
        <v>7332</v>
      </c>
      <c r="B3146" s="10">
        <v>4516963</v>
      </c>
      <c r="C3146" s="1" t="s">
        <v>3224</v>
      </c>
      <c r="D3146" s="1" t="s">
        <v>92</v>
      </c>
      <c r="E3146" s="11">
        <v>779920312</v>
      </c>
      <c r="F3146" s="11">
        <v>109604</v>
      </c>
      <c r="G3146" s="11">
        <v>122195</v>
      </c>
      <c r="H3146" s="11">
        <v>177443</v>
      </c>
      <c r="I3146" s="11">
        <v>226618</v>
      </c>
      <c r="J3146" s="11">
        <v>320663</v>
      </c>
      <c r="K3146" s="13">
        <v>339342.87286</v>
      </c>
      <c r="L3146" s="13">
        <v>368462.55111</v>
      </c>
      <c r="M3146" s="11">
        <v>169656</v>
      </c>
      <c r="N3146" s="11">
        <v>76002</v>
      </c>
      <c r="O3146" s="11">
        <v>265191</v>
      </c>
      <c r="P3146" s="11">
        <v>393465</v>
      </c>
      <c r="Q3146" s="11">
        <v>402253</v>
      </c>
      <c r="R3146" s="11">
        <v>-163430</v>
      </c>
      <c r="S3146" s="11">
        <v>-165447</v>
      </c>
      <c r="T3146" s="11">
        <v>-147821</v>
      </c>
      <c r="U3146" s="11">
        <v>-123809</v>
      </c>
      <c r="V3146" s="11">
        <v>-223904</v>
      </c>
      <c r="W3146" s="13">
        <v>3.76</v>
      </c>
      <c r="X3146" s="13">
        <v>5.5609999999999999</v>
      </c>
      <c r="Y3146" s="13">
        <v>6.3540000000000001</v>
      </c>
      <c r="Z3146" s="13">
        <v>7.4390000000000001</v>
      </c>
      <c r="AA3146" s="13">
        <v>8.94</v>
      </c>
      <c r="AB3146" s="1">
        <v>5802</v>
      </c>
      <c r="AC3146" s="13">
        <v>21.144589</v>
      </c>
      <c r="AD3146" s="13">
        <v>1.923573</v>
      </c>
      <c r="AE3146" s="1" t="s">
        <v>12654</v>
      </c>
      <c r="AF3146" s="1" t="s">
        <v>12675</v>
      </c>
    </row>
    <row r="3147" spans="1:32" x14ac:dyDescent="0.2">
      <c r="A3147" s="1" t="s">
        <v>7333</v>
      </c>
      <c r="B3147" s="10">
        <v>4213508</v>
      </c>
      <c r="C3147" s="1" t="s">
        <v>3225</v>
      </c>
      <c r="D3147" s="1" t="s">
        <v>1</v>
      </c>
      <c r="E3147" s="11">
        <v>611543573</v>
      </c>
      <c r="F3147" s="11">
        <v>113650</v>
      </c>
      <c r="G3147" s="11">
        <v>158253</v>
      </c>
      <c r="H3147" s="11">
        <v>146754</v>
      </c>
      <c r="I3147" s="11">
        <v>194588</v>
      </c>
      <c r="J3147" s="11">
        <v>194588</v>
      </c>
      <c r="K3147" s="13">
        <v>164878</v>
      </c>
      <c r="L3147" s="13">
        <v>196215</v>
      </c>
      <c r="M3147" s="11">
        <v>91576</v>
      </c>
      <c r="N3147" s="11">
        <v>55276</v>
      </c>
      <c r="O3147" s="11">
        <v>125300</v>
      </c>
      <c r="P3147" s="11">
        <v>27078</v>
      </c>
      <c r="Q3147" s="11">
        <v>27078</v>
      </c>
      <c r="R3147" s="11">
        <v>-40254</v>
      </c>
      <c r="S3147" s="11">
        <v>-52385</v>
      </c>
      <c r="T3147" s="11">
        <v>-112497</v>
      </c>
      <c r="U3147" s="11">
        <v>-135103</v>
      </c>
      <c r="V3147" s="11">
        <v>-135103</v>
      </c>
      <c r="W3147" s="13">
        <v>22.248000000000001</v>
      </c>
      <c r="X3147" s="13">
        <v>22.109000000000002</v>
      </c>
      <c r="Y3147" s="13">
        <v>16.765999999999998</v>
      </c>
      <c r="Z3147" s="13">
        <v>15.993</v>
      </c>
      <c r="AA3147" s="13">
        <v>15.993</v>
      </c>
      <c r="AB3147" s="1">
        <v>1911</v>
      </c>
      <c r="AC3147" s="13">
        <v>9.6009209999999996</v>
      </c>
      <c r="AD3147" s="13">
        <v>1.072954</v>
      </c>
      <c r="AE3147" s="1" t="s">
        <v>12654</v>
      </c>
      <c r="AF3147" s="1" t="s">
        <v>12655</v>
      </c>
    </row>
    <row r="3148" spans="1:32" x14ac:dyDescent="0.2">
      <c r="A3148" s="1" t="s">
        <v>7334</v>
      </c>
      <c r="B3148" s="10">
        <v>4992440</v>
      </c>
      <c r="C3148" s="1" t="s">
        <v>3226</v>
      </c>
      <c r="D3148" s="1" t="s">
        <v>58</v>
      </c>
      <c r="E3148" s="11">
        <v>120182296</v>
      </c>
      <c r="F3148" s="11">
        <v>51343</v>
      </c>
      <c r="G3148" s="11">
        <v>59737.317999999999</v>
      </c>
      <c r="H3148" s="11">
        <v>74367</v>
      </c>
      <c r="I3148" s="11">
        <v>55102</v>
      </c>
      <c r="J3148" s="11">
        <v>55102</v>
      </c>
      <c r="K3148" s="13">
        <v>46550</v>
      </c>
      <c r="L3148" s="13">
        <v>53625</v>
      </c>
      <c r="M3148" s="11">
        <v>64131</v>
      </c>
      <c r="N3148" s="11">
        <v>28487.992999999999</v>
      </c>
      <c r="O3148" s="11">
        <v>65370</v>
      </c>
      <c r="P3148" s="11">
        <v>12763</v>
      </c>
      <c r="Q3148" s="11">
        <v>12763</v>
      </c>
      <c r="R3148" s="11">
        <v>-43729</v>
      </c>
      <c r="S3148" s="11">
        <v>-49705.321000000004</v>
      </c>
      <c r="T3148" s="11">
        <v>-43271</v>
      </c>
      <c r="U3148" s="11">
        <v>-49482</v>
      </c>
      <c r="V3148" s="11">
        <v>-49482</v>
      </c>
      <c r="W3148" s="13">
        <v>5.83</v>
      </c>
      <c r="X3148" s="12" t="s">
        <v>2</v>
      </c>
      <c r="Y3148" s="13">
        <v>5.4320000000000004</v>
      </c>
      <c r="Z3148" s="13">
        <v>1.325</v>
      </c>
      <c r="AA3148" s="13">
        <v>1.325</v>
      </c>
      <c r="AB3148" s="1">
        <v>6302</v>
      </c>
      <c r="AC3148" s="13">
        <v>146.39525599999999</v>
      </c>
      <c r="AD3148" s="13">
        <v>0.768397</v>
      </c>
      <c r="AE3148" s="1" t="s">
        <v>12654</v>
      </c>
      <c r="AF3148" s="1" t="s">
        <v>12658</v>
      </c>
    </row>
    <row r="3149" spans="1:32" x14ac:dyDescent="0.2">
      <c r="A3149" s="1" t="s">
        <v>7335</v>
      </c>
      <c r="B3149" s="10">
        <v>4354638</v>
      </c>
      <c r="C3149" s="1" t="s">
        <v>3227</v>
      </c>
      <c r="D3149" s="1" t="s">
        <v>575</v>
      </c>
      <c r="E3149" s="11">
        <v>270553528</v>
      </c>
      <c r="F3149" s="11">
        <v>108428</v>
      </c>
      <c r="G3149" s="11">
        <v>206524</v>
      </c>
      <c r="H3149" s="11">
        <v>180783</v>
      </c>
      <c r="I3149" s="11">
        <v>86653</v>
      </c>
      <c r="J3149" s="11">
        <v>-22899</v>
      </c>
      <c r="K3149" s="13">
        <v>62312.457499999997</v>
      </c>
      <c r="L3149" s="13">
        <v>71672.574999999997</v>
      </c>
      <c r="M3149" s="11">
        <v>91522</v>
      </c>
      <c r="N3149" s="11">
        <v>159489</v>
      </c>
      <c r="O3149" s="11">
        <v>120382</v>
      </c>
      <c r="P3149" s="11">
        <v>210675</v>
      </c>
      <c r="Q3149" s="11">
        <v>149644</v>
      </c>
      <c r="R3149" s="11">
        <v>-32393</v>
      </c>
      <c r="S3149" s="11">
        <v>9796</v>
      </c>
      <c r="T3149" s="11">
        <v>-185503</v>
      </c>
      <c r="U3149" s="11">
        <v>-298887</v>
      </c>
      <c r="V3149" s="11">
        <v>-138884</v>
      </c>
      <c r="W3149" s="13">
        <v>8.4589999999999996</v>
      </c>
      <c r="X3149" s="13">
        <v>21.474</v>
      </c>
      <c r="Y3149" s="13">
        <v>10.186</v>
      </c>
      <c r="Z3149" s="13">
        <v>3.2320000000000002</v>
      </c>
      <c r="AA3149" s="13">
        <v>0.58599999999999997</v>
      </c>
      <c r="AB3149" s="1">
        <v>5713</v>
      </c>
      <c r="AC3149" s="13">
        <v>61.698143999999999</v>
      </c>
      <c r="AD3149" s="13">
        <v>0.74728300000000003</v>
      </c>
      <c r="AE3149" s="1" t="s">
        <v>12654</v>
      </c>
      <c r="AF3149" s="1" t="s">
        <v>12667</v>
      </c>
    </row>
    <row r="3150" spans="1:32" x14ac:dyDescent="0.2">
      <c r="A3150" s="1" t="s">
        <v>7336</v>
      </c>
      <c r="B3150" s="10">
        <v>4086518</v>
      </c>
      <c r="C3150" s="1" t="s">
        <v>3228</v>
      </c>
      <c r="D3150" s="1" t="s">
        <v>110</v>
      </c>
      <c r="E3150" s="11">
        <v>3846690540</v>
      </c>
      <c r="F3150" s="12" t="s">
        <v>2</v>
      </c>
      <c r="G3150" s="12" t="s">
        <v>2</v>
      </c>
      <c r="H3150" s="12" t="s">
        <v>2</v>
      </c>
      <c r="I3150" s="12" t="s">
        <v>2</v>
      </c>
      <c r="J3150" s="12" t="s">
        <v>2</v>
      </c>
      <c r="K3150" s="13">
        <v>1914250.6222900001</v>
      </c>
      <c r="L3150" s="13">
        <v>2102030.2016199999</v>
      </c>
      <c r="M3150" s="11">
        <v>1614407</v>
      </c>
      <c r="N3150" s="11">
        <v>-996525</v>
      </c>
      <c r="O3150" s="11">
        <v>-14814732</v>
      </c>
      <c r="P3150" s="11">
        <v>-6884711</v>
      </c>
      <c r="Q3150" s="11">
        <v>-4985841</v>
      </c>
      <c r="R3150" s="11">
        <v>-7780862</v>
      </c>
      <c r="S3150" s="11">
        <v>-2663391</v>
      </c>
      <c r="T3150" s="11">
        <v>5799264</v>
      </c>
      <c r="U3150" s="11">
        <v>-816554</v>
      </c>
      <c r="V3150" s="11">
        <v>-4530784</v>
      </c>
      <c r="W3150" s="13">
        <v>6.0750000000000002</v>
      </c>
      <c r="X3150" s="13">
        <v>4.1109999999999998</v>
      </c>
      <c r="Y3150" s="13">
        <v>7.1120000000000001</v>
      </c>
      <c r="Z3150" s="13">
        <v>6.0090000000000003</v>
      </c>
      <c r="AA3150" s="13">
        <v>3.1520000000000001</v>
      </c>
      <c r="AB3150" s="1">
        <v>8316</v>
      </c>
      <c r="AC3150" s="13">
        <v>33.477581999999998</v>
      </c>
      <c r="AD3150" s="13">
        <v>1.1089629999999999</v>
      </c>
      <c r="AE3150" s="1" t="s">
        <v>12654</v>
      </c>
      <c r="AF3150" s="1" t="s">
        <v>12676</v>
      </c>
    </row>
    <row r="3151" spans="1:32" x14ac:dyDescent="0.2">
      <c r="A3151" s="1" t="s">
        <v>7337</v>
      </c>
      <c r="B3151" s="10">
        <v>4213478</v>
      </c>
      <c r="C3151" s="1" t="s">
        <v>3229</v>
      </c>
      <c r="D3151" s="1" t="s">
        <v>110</v>
      </c>
      <c r="E3151" s="11">
        <v>703060703</v>
      </c>
      <c r="F3151" s="12" t="s">
        <v>2</v>
      </c>
      <c r="G3151" s="12" t="s">
        <v>2</v>
      </c>
      <c r="H3151" s="12" t="s">
        <v>2</v>
      </c>
      <c r="I3151" s="12" t="s">
        <v>2</v>
      </c>
      <c r="J3151" s="12" t="s">
        <v>2</v>
      </c>
      <c r="K3151" s="13">
        <v>340123.70429000002</v>
      </c>
      <c r="L3151" s="13">
        <v>375596.20289000002</v>
      </c>
      <c r="M3151" s="11">
        <v>2474029</v>
      </c>
      <c r="N3151" s="11">
        <v>689903</v>
      </c>
      <c r="O3151" s="11">
        <v>-413973</v>
      </c>
      <c r="P3151" s="11">
        <v>503563</v>
      </c>
      <c r="Q3151" s="11">
        <v>3249863</v>
      </c>
      <c r="R3151" s="11">
        <v>-475494</v>
      </c>
      <c r="S3151" s="11">
        <v>-879205</v>
      </c>
      <c r="T3151" s="11">
        <v>960275</v>
      </c>
      <c r="U3151" s="11">
        <v>-2584194</v>
      </c>
      <c r="V3151" s="11">
        <v>-1763839</v>
      </c>
      <c r="W3151" s="13">
        <v>5.4180000000000001</v>
      </c>
      <c r="X3151" s="13">
        <v>6.2270000000000003</v>
      </c>
      <c r="Y3151" s="13">
        <v>6.8979999999999997</v>
      </c>
      <c r="Z3151" s="12" t="s">
        <v>2</v>
      </c>
      <c r="AA3151" s="13">
        <v>8.2729999999999997</v>
      </c>
      <c r="AB3151" s="1">
        <v>8309</v>
      </c>
      <c r="AC3151" s="13">
        <v>10.721012999999999</v>
      </c>
      <c r="AD3151" s="13">
        <v>0.958117</v>
      </c>
      <c r="AE3151" s="1" t="s">
        <v>12654</v>
      </c>
      <c r="AF3151" s="1" t="s">
        <v>12676</v>
      </c>
    </row>
    <row r="3152" spans="1:32" x14ac:dyDescent="0.2">
      <c r="A3152" s="1" t="s">
        <v>7338</v>
      </c>
      <c r="B3152" s="10">
        <v>4213511</v>
      </c>
      <c r="C3152" s="1" t="s">
        <v>3230</v>
      </c>
      <c r="D3152" s="1" t="s">
        <v>267</v>
      </c>
      <c r="E3152" s="11">
        <v>31695170</v>
      </c>
      <c r="F3152" s="11">
        <v>16632</v>
      </c>
      <c r="G3152" s="11">
        <v>6879</v>
      </c>
      <c r="H3152" s="11">
        <v>-8555</v>
      </c>
      <c r="I3152" s="11">
        <v>7252</v>
      </c>
      <c r="J3152" s="11">
        <v>9352</v>
      </c>
      <c r="K3152" s="13">
        <v>19506.666669999999</v>
      </c>
      <c r="L3152" s="13">
        <v>22766.666669999999</v>
      </c>
      <c r="M3152" s="11">
        <v>32797</v>
      </c>
      <c r="N3152" s="11">
        <v>18255</v>
      </c>
      <c r="O3152" s="11">
        <v>-16146</v>
      </c>
      <c r="P3152" s="11">
        <v>43731</v>
      </c>
      <c r="Q3152" s="11">
        <v>24885</v>
      </c>
      <c r="R3152" s="11">
        <v>-18884</v>
      </c>
      <c r="S3152" s="11">
        <v>-16062</v>
      </c>
      <c r="T3152" s="11">
        <v>-19818</v>
      </c>
      <c r="U3152" s="11">
        <v>-15350</v>
      </c>
      <c r="V3152" s="11">
        <v>-21816</v>
      </c>
      <c r="W3152" s="13">
        <v>5.8550000000000004</v>
      </c>
      <c r="X3152" s="13">
        <v>4.7869999999999999</v>
      </c>
      <c r="Y3152" s="13">
        <v>-2.8980000000000001</v>
      </c>
      <c r="Z3152" s="13">
        <v>8.1379999999999999</v>
      </c>
      <c r="AA3152" s="13">
        <v>4.7169999999999996</v>
      </c>
      <c r="AB3152" s="1">
        <v>5232</v>
      </c>
      <c r="AC3152" s="13">
        <v>12.994187</v>
      </c>
      <c r="AD3152" s="13">
        <v>0.65811500000000001</v>
      </c>
      <c r="AE3152" s="1" t="s">
        <v>12654</v>
      </c>
      <c r="AF3152" s="1" t="s">
        <v>12667</v>
      </c>
    </row>
    <row r="3153" spans="1:32" x14ac:dyDescent="0.2">
      <c r="A3153" s="1" t="s">
        <v>7339</v>
      </c>
      <c r="B3153" s="10">
        <v>4617355</v>
      </c>
      <c r="C3153" s="1" t="s">
        <v>3231</v>
      </c>
      <c r="D3153" s="1" t="s">
        <v>309</v>
      </c>
      <c r="E3153" s="11">
        <v>397289648</v>
      </c>
      <c r="F3153" s="11">
        <v>54299</v>
      </c>
      <c r="G3153" s="11">
        <v>59967</v>
      </c>
      <c r="H3153" s="11">
        <v>-126349</v>
      </c>
      <c r="I3153" s="11">
        <v>-355136</v>
      </c>
      <c r="J3153" s="11">
        <v>13023</v>
      </c>
      <c r="K3153" s="13">
        <v>87787.5</v>
      </c>
      <c r="L3153" s="13">
        <v>77772.25</v>
      </c>
      <c r="M3153" s="11">
        <v>135601</v>
      </c>
      <c r="N3153" s="11">
        <v>31239</v>
      </c>
      <c r="O3153" s="11">
        <v>11937</v>
      </c>
      <c r="P3153" s="11">
        <v>-241893</v>
      </c>
      <c r="Q3153" s="11">
        <v>16500</v>
      </c>
      <c r="R3153" s="11">
        <v>8875</v>
      </c>
      <c r="S3153" s="11">
        <v>-18278</v>
      </c>
      <c r="T3153" s="11">
        <v>52419</v>
      </c>
      <c r="U3153" s="11">
        <v>33036</v>
      </c>
      <c r="V3153" s="11">
        <v>99754</v>
      </c>
      <c r="W3153" s="13">
        <v>5.7530000000000001</v>
      </c>
      <c r="X3153" s="13">
        <v>6.1429999999999998</v>
      </c>
      <c r="Y3153" s="13">
        <v>-17.904</v>
      </c>
      <c r="Z3153" s="13">
        <v>-111.892</v>
      </c>
      <c r="AA3153" s="13">
        <v>14.516999999999999</v>
      </c>
      <c r="AB3153" s="1">
        <v>4506</v>
      </c>
      <c r="AC3153" s="13">
        <v>5.500121</v>
      </c>
      <c r="AD3153" s="13">
        <v>3.2041879999999998</v>
      </c>
      <c r="AE3153" s="1" t="s">
        <v>12654</v>
      </c>
      <c r="AF3153" s="1" t="s">
        <v>12656</v>
      </c>
    </row>
    <row r="3154" spans="1:32" x14ac:dyDescent="0.2">
      <c r="A3154" s="1" t="s">
        <v>7340</v>
      </c>
      <c r="B3154" s="10">
        <v>4149698</v>
      </c>
      <c r="C3154" s="1" t="s">
        <v>3232</v>
      </c>
      <c r="D3154" s="1" t="s">
        <v>49</v>
      </c>
      <c r="E3154" s="11">
        <v>465099284</v>
      </c>
      <c r="F3154" s="11">
        <v>219245</v>
      </c>
      <c r="G3154" s="11">
        <v>233883</v>
      </c>
      <c r="H3154" s="11">
        <v>241274</v>
      </c>
      <c r="I3154" s="11">
        <v>254668</v>
      </c>
      <c r="J3154" s="11">
        <v>271516</v>
      </c>
      <c r="K3154" s="13">
        <v>293825.1875</v>
      </c>
      <c r="L3154" s="13">
        <v>310232.84471999999</v>
      </c>
      <c r="M3154" s="11">
        <v>225947</v>
      </c>
      <c r="N3154" s="11">
        <v>192967</v>
      </c>
      <c r="O3154" s="11">
        <v>165112</v>
      </c>
      <c r="P3154" s="11">
        <v>232033</v>
      </c>
      <c r="Q3154" s="11">
        <v>253171</v>
      </c>
      <c r="R3154" s="11">
        <v>-336682</v>
      </c>
      <c r="S3154" s="11">
        <v>-209984</v>
      </c>
      <c r="T3154" s="11">
        <v>-489799</v>
      </c>
      <c r="U3154" s="11">
        <v>-310694</v>
      </c>
      <c r="V3154" s="11">
        <v>-143616</v>
      </c>
      <c r="W3154" s="13">
        <v>10.106</v>
      </c>
      <c r="X3154" s="13">
        <v>9.5920000000000005</v>
      </c>
      <c r="Y3154" s="13">
        <v>9.4320000000000004</v>
      </c>
      <c r="Z3154" s="13">
        <v>9.2040000000000006</v>
      </c>
      <c r="AA3154" s="13">
        <v>9.0869999999999997</v>
      </c>
      <c r="AB3154" s="1">
        <v>8830</v>
      </c>
      <c r="AC3154" s="13">
        <v>16.62238</v>
      </c>
      <c r="AD3154" s="13">
        <v>1.409276</v>
      </c>
      <c r="AE3154" s="1" t="s">
        <v>12654</v>
      </c>
      <c r="AF3154" s="1" t="s">
        <v>12660</v>
      </c>
    </row>
    <row r="3155" spans="1:32" x14ac:dyDescent="0.2">
      <c r="A3155" s="1" t="s">
        <v>7341</v>
      </c>
      <c r="B3155" s="10">
        <v>4915323</v>
      </c>
      <c r="C3155" s="1" t="s">
        <v>3233</v>
      </c>
      <c r="D3155" s="1" t="s">
        <v>92</v>
      </c>
      <c r="E3155" s="11">
        <v>103823998</v>
      </c>
      <c r="F3155" s="11">
        <v>4855</v>
      </c>
      <c r="G3155" s="11">
        <v>5764</v>
      </c>
      <c r="H3155" s="11">
        <v>17025</v>
      </c>
      <c r="I3155" s="11">
        <v>35356</v>
      </c>
      <c r="J3155" s="11">
        <v>42488</v>
      </c>
      <c r="K3155" s="13">
        <v>38400</v>
      </c>
      <c r="L3155" s="13">
        <v>39500</v>
      </c>
      <c r="M3155" s="11">
        <v>29830</v>
      </c>
      <c r="N3155" s="11">
        <v>14149</v>
      </c>
      <c r="O3155" s="11">
        <v>33339</v>
      </c>
      <c r="P3155" s="11">
        <v>68547</v>
      </c>
      <c r="Q3155" s="11">
        <v>66051</v>
      </c>
      <c r="R3155" s="11">
        <v>-26126</v>
      </c>
      <c r="S3155" s="11">
        <v>-24956</v>
      </c>
      <c r="T3155" s="11">
        <v>-25512</v>
      </c>
      <c r="U3155" s="11">
        <v>-24145</v>
      </c>
      <c r="V3155" s="11">
        <v>-31777</v>
      </c>
      <c r="W3155" s="13">
        <v>-2.0299999999999998</v>
      </c>
      <c r="X3155" s="13">
        <v>-2.379</v>
      </c>
      <c r="Y3155" s="13">
        <v>4.7140000000000004</v>
      </c>
      <c r="Z3155" s="13">
        <v>10.788</v>
      </c>
      <c r="AA3155" s="13">
        <v>12.962</v>
      </c>
      <c r="AB3155" s="1">
        <v>5191</v>
      </c>
      <c r="AC3155" s="13">
        <v>9.2547350000000002</v>
      </c>
      <c r="AD3155" s="13">
        <v>1.205981</v>
      </c>
      <c r="AE3155" s="1" t="s">
        <v>12654</v>
      </c>
      <c r="AF3155" s="1" t="s">
        <v>12675</v>
      </c>
    </row>
    <row r="3156" spans="1:32" x14ac:dyDescent="0.2">
      <c r="A3156" s="1" t="s">
        <v>7342</v>
      </c>
      <c r="B3156" s="10">
        <v>4158138</v>
      </c>
      <c r="C3156" s="1" t="s">
        <v>3234</v>
      </c>
      <c r="D3156" s="1" t="s">
        <v>444</v>
      </c>
      <c r="E3156" s="11">
        <v>262837071</v>
      </c>
      <c r="F3156" s="11">
        <v>50309</v>
      </c>
      <c r="G3156" s="11">
        <v>19781</v>
      </c>
      <c r="H3156" s="11">
        <v>75495</v>
      </c>
      <c r="I3156" s="11">
        <v>84321</v>
      </c>
      <c r="J3156" s="11">
        <v>84321</v>
      </c>
      <c r="K3156" s="13">
        <v>83612.663589999996</v>
      </c>
      <c r="L3156" s="13">
        <v>99345.462610000002</v>
      </c>
      <c r="M3156" s="11">
        <v>63090</v>
      </c>
      <c r="N3156" s="11">
        <v>27869</v>
      </c>
      <c r="O3156" s="11">
        <v>169800</v>
      </c>
      <c r="P3156" s="11">
        <v>104325</v>
      </c>
      <c r="Q3156" s="11">
        <v>104325</v>
      </c>
      <c r="R3156" s="11">
        <v>-54023</v>
      </c>
      <c r="S3156" s="11">
        <v>-78697</v>
      </c>
      <c r="T3156" s="11">
        <v>-62230</v>
      </c>
      <c r="U3156" s="11">
        <v>-64659</v>
      </c>
      <c r="V3156" s="11">
        <v>-64659</v>
      </c>
      <c r="W3156" s="13">
        <v>6.1159999999999997</v>
      </c>
      <c r="X3156" s="13">
        <v>2.3119999999999998</v>
      </c>
      <c r="Y3156" s="13">
        <v>6.3890000000000002</v>
      </c>
      <c r="Z3156" s="13">
        <v>1.966</v>
      </c>
      <c r="AA3156" s="13">
        <v>1.966</v>
      </c>
      <c r="AB3156" s="1">
        <v>5110</v>
      </c>
      <c r="AC3156" s="12" t="s">
        <v>4019</v>
      </c>
      <c r="AD3156" s="13">
        <v>0.76294600000000001</v>
      </c>
      <c r="AE3156" s="1" t="s">
        <v>12654</v>
      </c>
      <c r="AF3156" s="1" t="s">
        <v>12675</v>
      </c>
    </row>
    <row r="3157" spans="1:32" x14ac:dyDescent="0.2">
      <c r="A3157" s="1" t="s">
        <v>7343</v>
      </c>
      <c r="B3157" s="10">
        <v>4303205</v>
      </c>
      <c r="C3157" s="1" t="s">
        <v>3235</v>
      </c>
      <c r="D3157" s="1" t="s">
        <v>105</v>
      </c>
      <c r="E3157" s="11">
        <v>13106575</v>
      </c>
      <c r="F3157" s="11">
        <v>10102</v>
      </c>
      <c r="G3157" s="11">
        <v>8073</v>
      </c>
      <c r="H3157" s="11">
        <v>10456</v>
      </c>
      <c r="I3157" s="11">
        <v>9530</v>
      </c>
      <c r="J3157" s="11">
        <v>10713</v>
      </c>
      <c r="K3157" s="12" t="s">
        <v>2</v>
      </c>
      <c r="L3157" s="12" t="s">
        <v>2</v>
      </c>
      <c r="M3157" s="11">
        <v>16251</v>
      </c>
      <c r="N3157" s="11">
        <v>9017</v>
      </c>
      <c r="O3157" s="11">
        <v>6703</v>
      </c>
      <c r="P3157" s="11">
        <v>12008</v>
      </c>
      <c r="Q3157" s="11">
        <v>13681</v>
      </c>
      <c r="R3157" s="11">
        <v>-2229</v>
      </c>
      <c r="S3157" s="11">
        <v>-4321</v>
      </c>
      <c r="T3157" s="11">
        <v>-5942</v>
      </c>
      <c r="U3157" s="11">
        <v>-10372</v>
      </c>
      <c r="V3157" s="11">
        <v>-20915</v>
      </c>
      <c r="W3157" s="13">
        <v>10.311999999999999</v>
      </c>
      <c r="X3157" s="13">
        <v>7.5650000000000004</v>
      </c>
      <c r="Y3157" s="13">
        <v>10.231999999999999</v>
      </c>
      <c r="Z3157" s="13">
        <v>6.7869999999999999</v>
      </c>
      <c r="AA3157" s="13">
        <v>6.2960000000000003</v>
      </c>
      <c r="AB3157" s="1">
        <v>4008</v>
      </c>
      <c r="AC3157" s="13">
        <v>14.047627</v>
      </c>
      <c r="AD3157" s="13">
        <v>0.66463799999999995</v>
      </c>
      <c r="AE3157" s="1" t="s">
        <v>12654</v>
      </c>
      <c r="AF3157" s="1" t="s">
        <v>12667</v>
      </c>
    </row>
    <row r="3158" spans="1:32" x14ac:dyDescent="0.2">
      <c r="A3158" s="1" t="s">
        <v>7344</v>
      </c>
      <c r="B3158" s="10">
        <v>6344661</v>
      </c>
      <c r="C3158" s="1" t="s">
        <v>3236</v>
      </c>
      <c r="D3158" s="1" t="s">
        <v>564</v>
      </c>
      <c r="E3158" s="11">
        <v>9572507</v>
      </c>
      <c r="F3158" s="11">
        <v>614</v>
      </c>
      <c r="G3158" s="11">
        <v>742</v>
      </c>
      <c r="H3158" s="11">
        <v>-468</v>
      </c>
      <c r="I3158" s="11">
        <v>-195</v>
      </c>
      <c r="J3158" s="11">
        <v>-34</v>
      </c>
      <c r="K3158" s="12" t="s">
        <v>2</v>
      </c>
      <c r="L3158" s="12" t="s">
        <v>2</v>
      </c>
      <c r="M3158" s="11">
        <v>2040</v>
      </c>
      <c r="N3158" s="11">
        <v>1237</v>
      </c>
      <c r="O3158" s="11">
        <v>-467</v>
      </c>
      <c r="P3158" s="11">
        <v>1267</v>
      </c>
      <c r="Q3158" s="11">
        <v>-319</v>
      </c>
      <c r="R3158" s="11">
        <v>-584</v>
      </c>
      <c r="S3158" s="11">
        <v>-659</v>
      </c>
      <c r="T3158" s="11">
        <v>-203</v>
      </c>
      <c r="U3158" s="11">
        <v>630</v>
      </c>
      <c r="V3158" s="11">
        <v>-1110</v>
      </c>
      <c r="W3158" s="13">
        <v>6.0970000000000004</v>
      </c>
      <c r="X3158" s="13">
        <v>7.5270000000000001</v>
      </c>
      <c r="Y3158" s="13">
        <v>-0.99</v>
      </c>
      <c r="Z3158" s="13">
        <v>1.768</v>
      </c>
      <c r="AA3158" s="13">
        <v>0.82599999999999996</v>
      </c>
      <c r="AB3158" s="1">
        <v>4234</v>
      </c>
      <c r="AC3158" s="13">
        <v>20.770555000000002</v>
      </c>
      <c r="AD3158" s="13">
        <v>0.27518399999999998</v>
      </c>
      <c r="AE3158" s="1" t="s">
        <v>12654</v>
      </c>
      <c r="AF3158" s="1" t="s">
        <v>12667</v>
      </c>
    </row>
    <row r="3159" spans="1:32" x14ac:dyDescent="0.2">
      <c r="A3159" s="1" t="s">
        <v>7345</v>
      </c>
      <c r="B3159" s="10">
        <v>6348332</v>
      </c>
      <c r="C3159" s="1" t="s">
        <v>3237</v>
      </c>
      <c r="D3159" s="1" t="s">
        <v>152</v>
      </c>
      <c r="E3159" s="11">
        <v>21516810</v>
      </c>
      <c r="F3159" s="11">
        <v>687</v>
      </c>
      <c r="G3159" s="11">
        <v>1360</v>
      </c>
      <c r="H3159" s="11">
        <v>-1711</v>
      </c>
      <c r="I3159" s="11">
        <v>313</v>
      </c>
      <c r="J3159" s="11">
        <v>2</v>
      </c>
      <c r="K3159" s="12" t="s">
        <v>2</v>
      </c>
      <c r="L3159" s="12" t="s">
        <v>2</v>
      </c>
      <c r="M3159" s="11">
        <v>6110</v>
      </c>
      <c r="N3159" s="11">
        <v>3632</v>
      </c>
      <c r="O3159" s="11">
        <v>-13518</v>
      </c>
      <c r="P3159" s="11">
        <v>2509</v>
      </c>
      <c r="Q3159" s="11">
        <v>-1668</v>
      </c>
      <c r="R3159" s="11">
        <v>-910</v>
      </c>
      <c r="S3159" s="11">
        <v>4020</v>
      </c>
      <c r="T3159" s="11">
        <v>-25131</v>
      </c>
      <c r="U3159" s="11">
        <v>-3562</v>
      </c>
      <c r="V3159" s="11">
        <v>2952</v>
      </c>
      <c r="W3159" s="13">
        <v>0.92800000000000005</v>
      </c>
      <c r="X3159" s="13">
        <v>31.120999999999999</v>
      </c>
      <c r="Y3159" s="13">
        <v>43.509</v>
      </c>
      <c r="Z3159" s="13">
        <v>-10.452</v>
      </c>
      <c r="AA3159" s="13">
        <v>40.6</v>
      </c>
      <c r="AB3159" s="1">
        <v>6736</v>
      </c>
      <c r="AC3159" s="13">
        <v>10.026935999999999</v>
      </c>
      <c r="AD3159" s="13">
        <v>3.9849809999999999</v>
      </c>
      <c r="AE3159" s="1" t="s">
        <v>12654</v>
      </c>
      <c r="AF3159" s="1" t="s">
        <v>12659</v>
      </c>
    </row>
    <row r="3160" spans="1:32" x14ac:dyDescent="0.2">
      <c r="A3160" s="1" t="s">
        <v>7346</v>
      </c>
      <c r="B3160" s="10">
        <v>4863726</v>
      </c>
      <c r="C3160" s="1" t="s">
        <v>3238</v>
      </c>
      <c r="D3160" s="1" t="s">
        <v>49</v>
      </c>
      <c r="E3160" s="11">
        <v>48490053</v>
      </c>
      <c r="F3160" s="11">
        <v>7913</v>
      </c>
      <c r="G3160" s="11">
        <v>12128</v>
      </c>
      <c r="H3160" s="11">
        <v>14906</v>
      </c>
      <c r="I3160" s="11">
        <v>17602</v>
      </c>
      <c r="J3160" s="11">
        <v>21280</v>
      </c>
      <c r="K3160" s="12" t="s">
        <v>2</v>
      </c>
      <c r="L3160" s="12" t="s">
        <v>2</v>
      </c>
      <c r="M3160" s="11">
        <v>4733</v>
      </c>
      <c r="N3160" s="11">
        <v>17443</v>
      </c>
      <c r="O3160" s="11">
        <v>16544</v>
      </c>
      <c r="P3160" s="11">
        <v>-11003</v>
      </c>
      <c r="Q3160" s="11">
        <v>-4236</v>
      </c>
      <c r="R3160" s="11">
        <v>451</v>
      </c>
      <c r="S3160" s="11">
        <v>-9386</v>
      </c>
      <c r="T3160" s="11">
        <v>-6681</v>
      </c>
      <c r="U3160" s="11">
        <v>-4254</v>
      </c>
      <c r="V3160" s="11">
        <v>-8809</v>
      </c>
      <c r="W3160" s="13">
        <v>6.298</v>
      </c>
      <c r="X3160" s="13">
        <v>10.273999999999999</v>
      </c>
      <c r="Y3160" s="13">
        <v>14.797000000000001</v>
      </c>
      <c r="Z3160" s="13">
        <v>13.48</v>
      </c>
      <c r="AA3160" s="13">
        <v>14.128</v>
      </c>
      <c r="AB3160" s="1">
        <v>8934</v>
      </c>
      <c r="AC3160" s="13">
        <v>7.7175380000000002</v>
      </c>
      <c r="AD3160" s="13">
        <v>1.0628979999999999</v>
      </c>
      <c r="AE3160" s="1" t="s">
        <v>12654</v>
      </c>
      <c r="AF3160" s="1" t="s">
        <v>12660</v>
      </c>
    </row>
    <row r="3161" spans="1:32" x14ac:dyDescent="0.2">
      <c r="A3161" s="1" t="s">
        <v>7347</v>
      </c>
      <c r="B3161" s="10">
        <v>6346200</v>
      </c>
      <c r="C3161" s="1" t="s">
        <v>3239</v>
      </c>
      <c r="D3161" s="1" t="s">
        <v>370</v>
      </c>
      <c r="E3161" s="11">
        <v>15496888</v>
      </c>
      <c r="F3161" s="11">
        <v>220</v>
      </c>
      <c r="G3161" s="11">
        <v>464</v>
      </c>
      <c r="H3161" s="11">
        <v>241</v>
      </c>
      <c r="I3161" s="11">
        <v>258</v>
      </c>
      <c r="J3161" s="11">
        <v>135</v>
      </c>
      <c r="K3161" s="12" t="s">
        <v>2</v>
      </c>
      <c r="L3161" s="12" t="s">
        <v>2</v>
      </c>
      <c r="M3161" s="11">
        <v>485</v>
      </c>
      <c r="N3161" s="11">
        <v>944</v>
      </c>
      <c r="O3161" s="11">
        <v>1166</v>
      </c>
      <c r="P3161" s="11">
        <v>1044</v>
      </c>
      <c r="Q3161" s="11">
        <v>1008</v>
      </c>
      <c r="R3161" s="11">
        <v>-749</v>
      </c>
      <c r="S3161" s="11">
        <v>-1594</v>
      </c>
      <c r="T3161" s="11">
        <v>-465</v>
      </c>
      <c r="U3161" s="11">
        <v>-200</v>
      </c>
      <c r="V3161" s="11">
        <v>-913</v>
      </c>
      <c r="W3161" s="13">
        <v>3.0840000000000001</v>
      </c>
      <c r="X3161" s="13">
        <v>2.5590000000000002</v>
      </c>
      <c r="Y3161" s="13">
        <v>2.964</v>
      </c>
      <c r="Z3161" s="13">
        <v>2.2389999999999999</v>
      </c>
      <c r="AA3161" s="13">
        <v>2.7829999999999999</v>
      </c>
      <c r="AB3161" s="1">
        <v>7883</v>
      </c>
      <c r="AC3161" s="13">
        <v>15.462778999999999</v>
      </c>
      <c r="AD3161" s="13">
        <v>0.41983399999999998</v>
      </c>
      <c r="AE3161" s="1" t="s">
        <v>12654</v>
      </c>
      <c r="AF3161" s="1" t="s">
        <v>12664</v>
      </c>
    </row>
    <row r="3162" spans="1:32" x14ac:dyDescent="0.2">
      <c r="A3162" s="1" t="s">
        <v>7348</v>
      </c>
      <c r="B3162" s="10">
        <v>19535351</v>
      </c>
      <c r="C3162" s="1" t="s">
        <v>3240</v>
      </c>
      <c r="D3162" s="1" t="s">
        <v>41</v>
      </c>
      <c r="E3162" s="11">
        <v>38070188</v>
      </c>
      <c r="F3162" s="11">
        <v>1411</v>
      </c>
      <c r="G3162" s="11">
        <v>861</v>
      </c>
      <c r="H3162" s="11">
        <v>1702</v>
      </c>
      <c r="I3162" s="11">
        <v>1445</v>
      </c>
      <c r="J3162" s="11">
        <v>1445</v>
      </c>
      <c r="K3162" s="13">
        <v>1000</v>
      </c>
      <c r="L3162" s="13">
        <v>1700</v>
      </c>
      <c r="M3162" s="11">
        <v>1187</v>
      </c>
      <c r="N3162" s="11">
        <v>807</v>
      </c>
      <c r="O3162" s="11">
        <v>1883</v>
      </c>
      <c r="P3162" s="11">
        <v>1010</v>
      </c>
      <c r="Q3162" s="11">
        <v>1010</v>
      </c>
      <c r="R3162" s="11">
        <v>-1387</v>
      </c>
      <c r="S3162" s="11">
        <v>-1287</v>
      </c>
      <c r="T3162" s="11">
        <v>-326</v>
      </c>
      <c r="U3162" s="11">
        <v>-260</v>
      </c>
      <c r="V3162" s="11">
        <v>-260</v>
      </c>
      <c r="W3162" s="13">
        <v>22.427</v>
      </c>
      <c r="X3162" s="13">
        <v>11.494</v>
      </c>
      <c r="Y3162" s="13">
        <v>18.207999999999998</v>
      </c>
      <c r="Z3162" s="13">
        <v>10.337999999999999</v>
      </c>
      <c r="AA3162" s="13">
        <v>10.337999999999999</v>
      </c>
      <c r="AB3162" s="1">
        <v>4053</v>
      </c>
      <c r="AC3162" s="13">
        <v>19.244319000000001</v>
      </c>
      <c r="AD3162" s="13">
        <v>1.6847540000000001</v>
      </c>
      <c r="AE3162" s="1" t="s">
        <v>12654</v>
      </c>
      <c r="AF3162" s="1" t="s">
        <v>12663</v>
      </c>
    </row>
    <row r="3163" spans="1:32" x14ac:dyDescent="0.2">
      <c r="A3163" s="1" t="s">
        <v>7349</v>
      </c>
      <c r="B3163" s="10">
        <v>4916623</v>
      </c>
      <c r="C3163" s="1" t="s">
        <v>3241</v>
      </c>
      <c r="D3163" s="1" t="s">
        <v>92</v>
      </c>
      <c r="E3163" s="11">
        <v>30291555</v>
      </c>
      <c r="F3163" s="11">
        <v>-1293</v>
      </c>
      <c r="G3163" s="11">
        <v>650</v>
      </c>
      <c r="H3163" s="11">
        <v>305</v>
      </c>
      <c r="I3163" s="11">
        <v>-3542</v>
      </c>
      <c r="J3163" s="11">
        <v>3443</v>
      </c>
      <c r="K3163" s="12" t="s">
        <v>2</v>
      </c>
      <c r="L3163" s="12" t="s">
        <v>2</v>
      </c>
      <c r="M3163" s="11">
        <v>3014</v>
      </c>
      <c r="N3163" s="11">
        <v>3170</v>
      </c>
      <c r="O3163" s="11">
        <v>1691</v>
      </c>
      <c r="P3163" s="11">
        <v>678</v>
      </c>
      <c r="Q3163" s="11">
        <v>654</v>
      </c>
      <c r="R3163" s="11">
        <v>-4356</v>
      </c>
      <c r="S3163" s="11">
        <v>-4822</v>
      </c>
      <c r="T3163" s="11">
        <v>-4946</v>
      </c>
      <c r="U3163" s="11">
        <v>-4320</v>
      </c>
      <c r="V3163" s="11">
        <v>1001</v>
      </c>
      <c r="W3163" s="13">
        <v>0.16900000000000001</v>
      </c>
      <c r="X3163" s="13">
        <v>2.46</v>
      </c>
      <c r="Y3163" s="13">
        <v>1.4810000000000001</v>
      </c>
      <c r="Z3163" s="13">
        <v>-35.069000000000003</v>
      </c>
      <c r="AA3163" s="13">
        <v>-2.7490000000000001</v>
      </c>
      <c r="AB3163" s="1">
        <v>5985</v>
      </c>
      <c r="AC3163" s="13">
        <v>9.1260700000000003</v>
      </c>
      <c r="AD3163" s="13">
        <v>1.1258809999999999</v>
      </c>
      <c r="AE3163" s="1" t="s">
        <v>12654</v>
      </c>
      <c r="AF3163" s="1" t="s">
        <v>12675</v>
      </c>
    </row>
    <row r="3164" spans="1:32" x14ac:dyDescent="0.2">
      <c r="A3164" s="1" t="s">
        <v>7350</v>
      </c>
      <c r="B3164" s="10">
        <v>4912214</v>
      </c>
      <c r="C3164" s="1" t="s">
        <v>3242</v>
      </c>
      <c r="D3164" s="1" t="s">
        <v>162</v>
      </c>
      <c r="E3164" s="11">
        <v>10742677</v>
      </c>
      <c r="F3164" s="12" t="s">
        <v>2</v>
      </c>
      <c r="G3164" s="12" t="s">
        <v>2</v>
      </c>
      <c r="H3164" s="12" t="s">
        <v>2</v>
      </c>
      <c r="I3164" s="12" t="s">
        <v>2</v>
      </c>
      <c r="J3164" s="11">
        <v>1031</v>
      </c>
      <c r="K3164" s="12" t="s">
        <v>2</v>
      </c>
      <c r="L3164" s="12" t="s">
        <v>2</v>
      </c>
      <c r="M3164" s="12" t="s">
        <v>2</v>
      </c>
      <c r="N3164" s="12" t="s">
        <v>2</v>
      </c>
      <c r="O3164" s="12" t="s">
        <v>2</v>
      </c>
      <c r="P3164" s="12" t="s">
        <v>2</v>
      </c>
      <c r="Q3164" s="11">
        <v>662</v>
      </c>
      <c r="R3164" s="12" t="s">
        <v>2</v>
      </c>
      <c r="S3164" s="12" t="s">
        <v>2</v>
      </c>
      <c r="T3164" s="12" t="s">
        <v>2</v>
      </c>
      <c r="U3164" s="12" t="s">
        <v>2</v>
      </c>
      <c r="V3164" s="11">
        <v>-1602</v>
      </c>
      <c r="W3164" s="12" t="s">
        <v>2</v>
      </c>
      <c r="X3164" s="12" t="s">
        <v>2</v>
      </c>
      <c r="Y3164" s="12" t="s">
        <v>2</v>
      </c>
      <c r="Z3164" s="12" t="s">
        <v>2</v>
      </c>
      <c r="AA3164" s="13">
        <v>10.606999999999999</v>
      </c>
      <c r="AB3164" s="1">
        <v>7450</v>
      </c>
      <c r="AC3164" s="13">
        <v>13.953097</v>
      </c>
      <c r="AD3164" s="13">
        <v>1.073026</v>
      </c>
      <c r="AE3164" s="1" t="s">
        <v>12654</v>
      </c>
      <c r="AF3164" s="1" t="s">
        <v>12657</v>
      </c>
    </row>
    <row r="3165" spans="1:32" x14ac:dyDescent="0.2">
      <c r="A3165" s="1" t="s">
        <v>7351</v>
      </c>
      <c r="B3165" s="10">
        <v>4296255</v>
      </c>
      <c r="C3165" s="1" t="s">
        <v>3243</v>
      </c>
      <c r="D3165" s="1" t="s">
        <v>125</v>
      </c>
      <c r="E3165" s="11">
        <v>116967327</v>
      </c>
      <c r="F3165" s="11">
        <v>37346</v>
      </c>
      <c r="G3165" s="11">
        <v>34052</v>
      </c>
      <c r="H3165" s="11">
        <v>37451</v>
      </c>
      <c r="I3165" s="11">
        <v>40997</v>
      </c>
      <c r="J3165" s="11">
        <v>44497</v>
      </c>
      <c r="K3165" s="13">
        <v>48053.676749999999</v>
      </c>
      <c r="L3165" s="13">
        <v>51886.793380000003</v>
      </c>
      <c r="M3165" s="11">
        <v>31761</v>
      </c>
      <c r="N3165" s="11">
        <v>31682</v>
      </c>
      <c r="O3165" s="11">
        <v>37380</v>
      </c>
      <c r="P3165" s="11">
        <v>41188</v>
      </c>
      <c r="Q3165" s="11">
        <v>41164</v>
      </c>
      <c r="R3165" s="11">
        <v>-17901</v>
      </c>
      <c r="S3165" s="11">
        <v>-20659</v>
      </c>
      <c r="T3165" s="11">
        <v>-28512</v>
      </c>
      <c r="U3165" s="11">
        <v>-74850</v>
      </c>
      <c r="V3165" s="11">
        <v>-35373</v>
      </c>
      <c r="W3165" s="13">
        <v>12.923999999999999</v>
      </c>
      <c r="X3165" s="13">
        <v>11.205</v>
      </c>
      <c r="Y3165" s="13">
        <v>11.250999999999999</v>
      </c>
      <c r="Z3165" s="13">
        <v>11.901999999999999</v>
      </c>
      <c r="AA3165" s="13">
        <v>11.763</v>
      </c>
      <c r="AB3165" s="1">
        <v>9989</v>
      </c>
      <c r="AC3165" s="13">
        <v>15.874139</v>
      </c>
      <c r="AD3165" s="13">
        <v>1.84592</v>
      </c>
      <c r="AE3165" s="1" t="s">
        <v>12654</v>
      </c>
      <c r="AF3165" s="1" t="s">
        <v>12672</v>
      </c>
    </row>
    <row r="3166" spans="1:32" x14ac:dyDescent="0.2">
      <c r="A3166" s="1" t="s">
        <v>7352</v>
      </c>
      <c r="B3166" s="10">
        <v>4912099</v>
      </c>
      <c r="C3166" s="1" t="s">
        <v>3244</v>
      </c>
      <c r="D3166" s="1" t="s">
        <v>15</v>
      </c>
      <c r="E3166" s="11">
        <v>6123155</v>
      </c>
      <c r="F3166" s="11">
        <v>54</v>
      </c>
      <c r="G3166" s="11">
        <v>355</v>
      </c>
      <c r="H3166" s="11">
        <v>864</v>
      </c>
      <c r="I3166" s="11">
        <v>1228</v>
      </c>
      <c r="J3166" s="11">
        <v>1306</v>
      </c>
      <c r="K3166" s="12" t="s">
        <v>2</v>
      </c>
      <c r="L3166" s="12" t="s">
        <v>2</v>
      </c>
      <c r="M3166" s="11">
        <v>371</v>
      </c>
      <c r="N3166" s="11">
        <v>928</v>
      </c>
      <c r="O3166" s="11">
        <v>728</v>
      </c>
      <c r="P3166" s="11">
        <v>1660</v>
      </c>
      <c r="Q3166" s="11">
        <v>1362</v>
      </c>
      <c r="R3166" s="11">
        <v>-908</v>
      </c>
      <c r="S3166" s="11">
        <v>-945</v>
      </c>
      <c r="T3166" s="11">
        <v>-515</v>
      </c>
      <c r="U3166" s="11">
        <v>204</v>
      </c>
      <c r="V3166" s="11">
        <v>-1068</v>
      </c>
      <c r="W3166" s="13">
        <v>2.8490000000000002</v>
      </c>
      <c r="X3166" s="13">
        <v>8.4469999999999992</v>
      </c>
      <c r="Y3166" s="13">
        <v>7.1639999999999997</v>
      </c>
      <c r="Z3166" s="13">
        <v>20.149999999999999</v>
      </c>
      <c r="AA3166" s="13">
        <v>13.247</v>
      </c>
      <c r="AB3166" s="1">
        <v>7040</v>
      </c>
      <c r="AC3166" s="13">
        <v>7.0248929999999996</v>
      </c>
      <c r="AD3166" s="13">
        <v>0.87125799999999998</v>
      </c>
      <c r="AE3166" s="1" t="s">
        <v>12654</v>
      </c>
      <c r="AF3166" s="1" t="s">
        <v>12661</v>
      </c>
    </row>
    <row r="3167" spans="1:32" x14ac:dyDescent="0.2">
      <c r="A3167" s="1" t="s">
        <v>7353</v>
      </c>
      <c r="B3167" s="10">
        <v>4863953</v>
      </c>
      <c r="C3167" s="1" t="s">
        <v>3245</v>
      </c>
      <c r="D3167" s="1" t="s">
        <v>13</v>
      </c>
      <c r="E3167" s="11">
        <v>9137064</v>
      </c>
      <c r="F3167" s="11">
        <v>837</v>
      </c>
      <c r="G3167" s="11">
        <v>882</v>
      </c>
      <c r="H3167" s="11">
        <v>866</v>
      </c>
      <c r="I3167" s="11">
        <v>654</v>
      </c>
      <c r="J3167" s="11">
        <v>742</v>
      </c>
      <c r="K3167" s="12" t="s">
        <v>2</v>
      </c>
      <c r="L3167" s="12" t="s">
        <v>2</v>
      </c>
      <c r="M3167" s="11">
        <v>701</v>
      </c>
      <c r="N3167" s="11">
        <v>739</v>
      </c>
      <c r="O3167" s="11">
        <v>-336</v>
      </c>
      <c r="P3167" s="11">
        <v>957</v>
      </c>
      <c r="Q3167" s="11">
        <v>-68</v>
      </c>
      <c r="R3167" s="11">
        <v>-98</v>
      </c>
      <c r="S3167" s="11">
        <v>2221</v>
      </c>
      <c r="T3167" s="11">
        <v>-214</v>
      </c>
      <c r="U3167" s="11">
        <v>1969</v>
      </c>
      <c r="V3167" s="11">
        <v>-2256</v>
      </c>
      <c r="W3167" s="13">
        <v>6.62</v>
      </c>
      <c r="X3167" s="13">
        <v>24.12</v>
      </c>
      <c r="Y3167" s="13">
        <v>6.516</v>
      </c>
      <c r="Z3167" s="13">
        <v>23.138999999999999</v>
      </c>
      <c r="AA3167" s="13">
        <v>2.9289999999999998</v>
      </c>
      <c r="AB3167" s="1">
        <v>8945</v>
      </c>
      <c r="AC3167" s="13">
        <v>44.208333000000003</v>
      </c>
      <c r="AD3167" s="13">
        <v>1.2542930000000001</v>
      </c>
      <c r="AE3167" s="1" t="s">
        <v>12654</v>
      </c>
      <c r="AF3167" s="1" t="s">
        <v>12660</v>
      </c>
    </row>
    <row r="3168" spans="1:32" x14ac:dyDescent="0.2">
      <c r="A3168" s="1" t="s">
        <v>7354</v>
      </c>
      <c r="B3168" s="10">
        <v>4989686</v>
      </c>
      <c r="C3168" s="1" t="s">
        <v>3246</v>
      </c>
      <c r="D3168" s="1" t="s">
        <v>32</v>
      </c>
      <c r="E3168" s="11">
        <v>14706944</v>
      </c>
      <c r="F3168" s="11">
        <v>519</v>
      </c>
      <c r="G3168" s="11">
        <v>768</v>
      </c>
      <c r="H3168" s="11">
        <v>1296</v>
      </c>
      <c r="I3168" s="11">
        <v>1460</v>
      </c>
      <c r="J3168" s="11">
        <v>1598</v>
      </c>
      <c r="K3168" s="12" t="s">
        <v>2</v>
      </c>
      <c r="L3168" s="12" t="s">
        <v>2</v>
      </c>
      <c r="M3168" s="11">
        <v>339</v>
      </c>
      <c r="N3168" s="11">
        <v>1185</v>
      </c>
      <c r="O3168" s="11">
        <v>846</v>
      </c>
      <c r="P3168" s="11">
        <v>655</v>
      </c>
      <c r="Q3168" s="11">
        <v>2186</v>
      </c>
      <c r="R3168" s="11">
        <v>-311</v>
      </c>
      <c r="S3168" s="11">
        <v>-274</v>
      </c>
      <c r="T3168" s="11">
        <v>-274</v>
      </c>
      <c r="U3168" s="11">
        <v>-120</v>
      </c>
      <c r="V3168" s="11">
        <v>-129</v>
      </c>
      <c r="W3168" s="13">
        <v>13.698</v>
      </c>
      <c r="X3168" s="13">
        <v>23.074999999999999</v>
      </c>
      <c r="Y3168" s="13">
        <v>26.917000000000002</v>
      </c>
      <c r="Z3168" s="13">
        <v>20.555</v>
      </c>
      <c r="AA3168" s="13">
        <v>21.576000000000001</v>
      </c>
      <c r="AB3168" s="1">
        <v>2180</v>
      </c>
      <c r="AC3168" s="13">
        <v>10.938336</v>
      </c>
      <c r="AD3168" s="13">
        <v>2.2266509999999999</v>
      </c>
      <c r="AE3168" s="1" t="s">
        <v>12654</v>
      </c>
      <c r="AF3168" s="1" t="s">
        <v>12666</v>
      </c>
    </row>
    <row r="3169" spans="1:32" x14ac:dyDescent="0.2">
      <c r="A3169" s="1" t="s">
        <v>7355</v>
      </c>
      <c r="B3169" s="10">
        <v>4915950</v>
      </c>
      <c r="C3169" s="1" t="s">
        <v>3247</v>
      </c>
      <c r="D3169" s="1" t="s">
        <v>586</v>
      </c>
      <c r="E3169" s="11">
        <v>309000000</v>
      </c>
      <c r="F3169" s="11">
        <v>126920</v>
      </c>
      <c r="G3169" s="11">
        <v>133784</v>
      </c>
      <c r="H3169" s="11">
        <v>145702</v>
      </c>
      <c r="I3169" s="11">
        <v>169976</v>
      </c>
      <c r="J3169" s="11">
        <v>169976</v>
      </c>
      <c r="K3169" s="13">
        <v>157036.02470000001</v>
      </c>
      <c r="L3169" s="13">
        <v>170857.55661</v>
      </c>
      <c r="M3169" s="11">
        <v>158180</v>
      </c>
      <c r="N3169" s="11">
        <v>150509</v>
      </c>
      <c r="O3169" s="11">
        <v>158292</v>
      </c>
      <c r="P3169" s="11">
        <v>193730</v>
      </c>
      <c r="Q3169" s="11">
        <v>193730</v>
      </c>
      <c r="R3169" s="11">
        <v>-56867</v>
      </c>
      <c r="S3169" s="11">
        <v>-42395</v>
      </c>
      <c r="T3169" s="11">
        <v>-77798</v>
      </c>
      <c r="U3169" s="11">
        <v>-101297</v>
      </c>
      <c r="V3169" s="11">
        <v>-101297</v>
      </c>
      <c r="W3169" s="13">
        <v>9.2080000000000002</v>
      </c>
      <c r="X3169" s="13">
        <v>10.089</v>
      </c>
      <c r="Y3169" s="13">
        <v>9.3070000000000004</v>
      </c>
      <c r="Z3169" s="13">
        <v>9.4090000000000007</v>
      </c>
      <c r="AA3169" s="13">
        <v>9.4090000000000007</v>
      </c>
      <c r="AB3169" s="1">
        <v>2587</v>
      </c>
      <c r="AC3169" s="13">
        <v>16.827933999999999</v>
      </c>
      <c r="AD3169" s="13">
        <v>1.216483</v>
      </c>
      <c r="AE3169" s="1" t="s">
        <v>12654</v>
      </c>
      <c r="AF3169" s="1" t="s">
        <v>12674</v>
      </c>
    </row>
    <row r="3170" spans="1:32" x14ac:dyDescent="0.2">
      <c r="A3170" s="1" t="s">
        <v>7356</v>
      </c>
      <c r="B3170" s="10">
        <v>4251765</v>
      </c>
      <c r="C3170" s="1" t="s">
        <v>3248</v>
      </c>
      <c r="D3170" s="1" t="s">
        <v>485</v>
      </c>
      <c r="E3170" s="11">
        <v>15179836</v>
      </c>
      <c r="F3170" s="11">
        <v>2153</v>
      </c>
      <c r="G3170" s="11">
        <v>4805</v>
      </c>
      <c r="H3170" s="11">
        <v>7631</v>
      </c>
      <c r="I3170" s="11">
        <v>6216</v>
      </c>
      <c r="J3170" s="11">
        <v>3509</v>
      </c>
      <c r="K3170" s="12" t="s">
        <v>2</v>
      </c>
      <c r="L3170" s="12" t="s">
        <v>2</v>
      </c>
      <c r="M3170" s="11">
        <v>1589</v>
      </c>
      <c r="N3170" s="11">
        <v>792</v>
      </c>
      <c r="O3170" s="11">
        <v>-545</v>
      </c>
      <c r="P3170" s="11">
        <v>4226</v>
      </c>
      <c r="Q3170" s="11">
        <v>9095</v>
      </c>
      <c r="R3170" s="11">
        <v>-141</v>
      </c>
      <c r="S3170" s="11">
        <v>244</v>
      </c>
      <c r="T3170" s="11">
        <v>-731</v>
      </c>
      <c r="U3170" s="11">
        <v>883</v>
      </c>
      <c r="V3170" s="11">
        <v>-389</v>
      </c>
      <c r="W3170" s="13">
        <v>5.351</v>
      </c>
      <c r="X3170" s="13">
        <v>9.7929999999999993</v>
      </c>
      <c r="Y3170" s="13">
        <v>13.315</v>
      </c>
      <c r="Z3170" s="13">
        <v>10.832000000000001</v>
      </c>
      <c r="AA3170" s="13">
        <v>5.0330000000000004</v>
      </c>
      <c r="AB3170" s="1">
        <v>8137</v>
      </c>
      <c r="AC3170" s="13">
        <v>17.885421000000001</v>
      </c>
      <c r="AD3170" s="13">
        <v>0.88473299999999999</v>
      </c>
      <c r="AE3170" s="1" t="s">
        <v>12654</v>
      </c>
      <c r="AF3170" s="1" t="s">
        <v>12659</v>
      </c>
    </row>
    <row r="3171" spans="1:32" x14ac:dyDescent="0.2">
      <c r="A3171" s="1" t="s">
        <v>7357</v>
      </c>
      <c r="B3171" s="10">
        <v>8099969</v>
      </c>
      <c r="C3171" s="1" t="s">
        <v>3249</v>
      </c>
      <c r="D3171" s="1" t="s">
        <v>200</v>
      </c>
      <c r="E3171" s="11">
        <v>32432508</v>
      </c>
      <c r="F3171" s="11">
        <v>322</v>
      </c>
      <c r="G3171" s="11">
        <v>245</v>
      </c>
      <c r="H3171" s="11">
        <v>954</v>
      </c>
      <c r="I3171" s="11">
        <v>2238</v>
      </c>
      <c r="J3171" s="11">
        <v>1115</v>
      </c>
      <c r="K3171" s="13">
        <v>-450</v>
      </c>
      <c r="L3171" s="13">
        <v>1300</v>
      </c>
      <c r="M3171" s="12" t="s">
        <v>2</v>
      </c>
      <c r="N3171" s="11">
        <v>378</v>
      </c>
      <c r="O3171" s="11">
        <v>1140</v>
      </c>
      <c r="P3171" s="11">
        <v>2557</v>
      </c>
      <c r="Q3171" s="11">
        <v>1883</v>
      </c>
      <c r="R3171" s="12" t="s">
        <v>2</v>
      </c>
      <c r="S3171" s="11">
        <v>-633</v>
      </c>
      <c r="T3171" s="11">
        <v>-2041</v>
      </c>
      <c r="U3171" s="11">
        <v>-5662</v>
      </c>
      <c r="V3171" s="11">
        <v>-4396</v>
      </c>
      <c r="W3171" s="13">
        <v>40.847000000000001</v>
      </c>
      <c r="X3171" s="13">
        <v>1.571</v>
      </c>
      <c r="Y3171" s="13">
        <v>11.688000000000001</v>
      </c>
      <c r="Z3171" s="13">
        <v>16.012</v>
      </c>
      <c r="AA3171" s="13">
        <v>-13.462999999999999</v>
      </c>
      <c r="AB3171" s="1">
        <v>9229</v>
      </c>
      <c r="AC3171" s="12" t="s">
        <v>4019</v>
      </c>
      <c r="AD3171" s="13">
        <v>2.029598</v>
      </c>
      <c r="AE3171" s="1" t="s">
        <v>12654</v>
      </c>
      <c r="AF3171" s="1" t="s">
        <v>12671</v>
      </c>
    </row>
    <row r="3172" spans="1:32" x14ac:dyDescent="0.2">
      <c r="A3172" s="1" t="s">
        <v>7358</v>
      </c>
      <c r="B3172" s="10">
        <v>4992872</v>
      </c>
      <c r="C3172" s="1" t="s">
        <v>3250</v>
      </c>
      <c r="D3172" s="1" t="s">
        <v>58</v>
      </c>
      <c r="E3172" s="11">
        <v>2362139</v>
      </c>
      <c r="F3172" s="11">
        <v>560</v>
      </c>
      <c r="G3172" s="11">
        <v>691</v>
      </c>
      <c r="H3172" s="11">
        <v>523</v>
      </c>
      <c r="I3172" s="11">
        <v>429</v>
      </c>
      <c r="J3172" s="11">
        <v>377</v>
      </c>
      <c r="K3172" s="12" t="s">
        <v>2</v>
      </c>
      <c r="L3172" s="12" t="s">
        <v>2</v>
      </c>
      <c r="M3172" s="11">
        <v>-414</v>
      </c>
      <c r="N3172" s="11">
        <v>1555</v>
      </c>
      <c r="O3172" s="11">
        <v>-432</v>
      </c>
      <c r="P3172" s="11">
        <v>1095</v>
      </c>
      <c r="Q3172" s="11">
        <v>132</v>
      </c>
      <c r="R3172" s="11">
        <v>-497</v>
      </c>
      <c r="S3172" s="11">
        <v>-217</v>
      </c>
      <c r="T3172" s="11">
        <v>-210</v>
      </c>
      <c r="U3172" s="11">
        <v>-615</v>
      </c>
      <c r="V3172" s="11">
        <v>-1354</v>
      </c>
      <c r="W3172" s="13">
        <v>3.5310000000000001</v>
      </c>
      <c r="X3172" s="13">
        <v>4.4219999999999997</v>
      </c>
      <c r="Y3172" s="13">
        <v>3.6619999999999999</v>
      </c>
      <c r="Z3172" s="13">
        <v>2.8969999999999998</v>
      </c>
      <c r="AA3172" s="13">
        <v>-2.274</v>
      </c>
      <c r="AB3172" s="1">
        <v>5990</v>
      </c>
      <c r="AC3172" s="12" t="s">
        <v>4019</v>
      </c>
      <c r="AD3172" s="12" t="s">
        <v>2</v>
      </c>
      <c r="AE3172" s="1" t="s">
        <v>12654</v>
      </c>
      <c r="AF3172" s="1" t="s">
        <v>12658</v>
      </c>
    </row>
    <row r="3173" spans="1:32" x14ac:dyDescent="0.2">
      <c r="A3173" s="1" t="s">
        <v>7359</v>
      </c>
      <c r="B3173" s="10">
        <v>4917001</v>
      </c>
      <c r="C3173" s="1" t="s">
        <v>3251</v>
      </c>
      <c r="D3173" s="1" t="s">
        <v>71</v>
      </c>
      <c r="E3173" s="11">
        <v>12673522</v>
      </c>
      <c r="F3173" s="12" t="s">
        <v>2</v>
      </c>
      <c r="G3173" s="12" t="s">
        <v>2</v>
      </c>
      <c r="H3173" s="12" t="s">
        <v>2</v>
      </c>
      <c r="I3173" s="12" t="s">
        <v>2</v>
      </c>
      <c r="J3173" s="11">
        <v>1123</v>
      </c>
      <c r="K3173" s="12" t="s">
        <v>2</v>
      </c>
      <c r="L3173" s="12" t="s">
        <v>2</v>
      </c>
      <c r="M3173" s="12" t="s">
        <v>2</v>
      </c>
      <c r="N3173" s="12" t="s">
        <v>2</v>
      </c>
      <c r="O3173" s="12" t="s">
        <v>2</v>
      </c>
      <c r="P3173" s="12" t="s">
        <v>2</v>
      </c>
      <c r="Q3173" s="11">
        <v>1395</v>
      </c>
      <c r="R3173" s="12" t="s">
        <v>2</v>
      </c>
      <c r="S3173" s="12" t="s">
        <v>2</v>
      </c>
      <c r="T3173" s="12" t="s">
        <v>2</v>
      </c>
      <c r="U3173" s="12" t="s">
        <v>2</v>
      </c>
      <c r="V3173" s="11">
        <v>-2249</v>
      </c>
      <c r="W3173" s="12" t="s">
        <v>2</v>
      </c>
      <c r="X3173" s="12" t="s">
        <v>2</v>
      </c>
      <c r="Y3173" s="12" t="s">
        <v>2</v>
      </c>
      <c r="Z3173" s="12" t="s">
        <v>2</v>
      </c>
      <c r="AA3173" s="13">
        <v>12.395</v>
      </c>
      <c r="AB3173" s="1">
        <v>3094</v>
      </c>
      <c r="AC3173" s="13">
        <v>10.761735</v>
      </c>
      <c r="AD3173" s="13">
        <v>1.208491</v>
      </c>
      <c r="AE3173" s="1" t="s">
        <v>12654</v>
      </c>
      <c r="AF3173" s="1" t="s">
        <v>12672</v>
      </c>
    </row>
    <row r="3174" spans="1:32" x14ac:dyDescent="0.2">
      <c r="A3174" s="1" t="s">
        <v>7360</v>
      </c>
      <c r="B3174" s="10">
        <v>4243351</v>
      </c>
      <c r="C3174" s="1" t="s">
        <v>3252</v>
      </c>
      <c r="D3174" s="1" t="s">
        <v>281</v>
      </c>
      <c r="E3174" s="11">
        <v>1483065</v>
      </c>
      <c r="F3174" s="11">
        <v>-137</v>
      </c>
      <c r="G3174" s="11">
        <v>-493</v>
      </c>
      <c r="H3174" s="11">
        <v>452</v>
      </c>
      <c r="I3174" s="11">
        <v>1035</v>
      </c>
      <c r="J3174" s="11">
        <v>903</v>
      </c>
      <c r="K3174" s="12" t="s">
        <v>2</v>
      </c>
      <c r="L3174" s="12" t="s">
        <v>2</v>
      </c>
      <c r="M3174" s="11">
        <v>-118</v>
      </c>
      <c r="N3174" s="11">
        <v>500</v>
      </c>
      <c r="O3174" s="11">
        <v>60</v>
      </c>
      <c r="P3174" s="11">
        <v>1042</v>
      </c>
      <c r="Q3174" s="11">
        <v>801</v>
      </c>
      <c r="R3174" s="11">
        <v>19</v>
      </c>
      <c r="S3174" s="11">
        <v>705</v>
      </c>
      <c r="T3174" s="11">
        <v>30</v>
      </c>
      <c r="U3174" s="11">
        <v>-327</v>
      </c>
      <c r="V3174" s="11">
        <v>239</v>
      </c>
      <c r="W3174" s="13">
        <v>-12.427</v>
      </c>
      <c r="X3174" s="13">
        <v>-25.904</v>
      </c>
      <c r="Y3174" s="13">
        <v>17.402999999999999</v>
      </c>
      <c r="Z3174" s="13">
        <v>24.274999999999999</v>
      </c>
      <c r="AA3174" s="13">
        <v>21.962</v>
      </c>
      <c r="AB3174" s="1">
        <v>3945</v>
      </c>
      <c r="AC3174" s="13">
        <v>4.4153229999999999</v>
      </c>
      <c r="AD3174" s="13">
        <v>0.87342299999999995</v>
      </c>
      <c r="AE3174" s="1" t="s">
        <v>12654</v>
      </c>
      <c r="AF3174" s="1" t="s">
        <v>12667</v>
      </c>
    </row>
    <row r="3175" spans="1:32" x14ac:dyDescent="0.2">
      <c r="A3175" s="1" t="s">
        <v>7361</v>
      </c>
      <c r="B3175" s="10">
        <v>8107502</v>
      </c>
      <c r="C3175" s="1"/>
      <c r="D3175" s="1" t="s">
        <v>148</v>
      </c>
      <c r="E3175" s="11">
        <v>2000000</v>
      </c>
      <c r="F3175" s="12" t="s">
        <v>2</v>
      </c>
      <c r="G3175" s="11">
        <v>52</v>
      </c>
      <c r="H3175" s="11">
        <v>223</v>
      </c>
      <c r="I3175" s="11">
        <v>383</v>
      </c>
      <c r="J3175" s="11">
        <v>383</v>
      </c>
      <c r="K3175" s="12" t="s">
        <v>2</v>
      </c>
      <c r="L3175" s="12" t="s">
        <v>2</v>
      </c>
      <c r="M3175" s="12" t="s">
        <v>2</v>
      </c>
      <c r="N3175" s="12" t="s">
        <v>2</v>
      </c>
      <c r="O3175" s="12" t="s">
        <v>2</v>
      </c>
      <c r="P3175" s="11">
        <v>55</v>
      </c>
      <c r="Q3175" s="11">
        <v>55</v>
      </c>
      <c r="R3175" s="12" t="s">
        <v>2</v>
      </c>
      <c r="S3175" s="12" t="s">
        <v>2</v>
      </c>
      <c r="T3175" s="12" t="s">
        <v>2</v>
      </c>
      <c r="U3175" s="11">
        <v>2</v>
      </c>
      <c r="V3175" s="11">
        <v>2</v>
      </c>
      <c r="W3175" s="12" t="s">
        <v>2</v>
      </c>
      <c r="X3175" s="12" t="s">
        <v>2</v>
      </c>
      <c r="Y3175" s="13">
        <v>41.741999999999997</v>
      </c>
      <c r="Z3175" s="13">
        <v>49.485999999999997</v>
      </c>
      <c r="AA3175" s="13">
        <v>49.485999999999997</v>
      </c>
      <c r="AB3175" s="1" t="s">
        <v>7362</v>
      </c>
      <c r="AC3175" s="13">
        <v>4.6548470000000002</v>
      </c>
      <c r="AD3175" s="12" t="s">
        <v>2</v>
      </c>
      <c r="AE3175" s="1" t="s">
        <v>12654</v>
      </c>
      <c r="AF3175" s="1" t="s">
        <v>12658</v>
      </c>
    </row>
    <row r="3176" spans="1:32" x14ac:dyDescent="0.2">
      <c r="A3176" s="1" t="s">
        <v>7363</v>
      </c>
      <c r="B3176" s="10">
        <v>5209983</v>
      </c>
      <c r="C3176" s="1" t="s">
        <v>3253</v>
      </c>
      <c r="D3176" s="1" t="s">
        <v>115</v>
      </c>
      <c r="E3176" s="11">
        <v>6309444</v>
      </c>
      <c r="F3176" s="12" t="s">
        <v>2</v>
      </c>
      <c r="G3176" s="11">
        <v>476</v>
      </c>
      <c r="H3176" s="11">
        <v>387</v>
      </c>
      <c r="I3176" s="11">
        <v>211</v>
      </c>
      <c r="J3176" s="11">
        <v>211</v>
      </c>
      <c r="K3176" s="12" t="s">
        <v>2</v>
      </c>
      <c r="L3176" s="12" t="s">
        <v>2</v>
      </c>
      <c r="M3176" s="12" t="s">
        <v>2</v>
      </c>
      <c r="N3176" s="11">
        <v>542</v>
      </c>
      <c r="O3176" s="11">
        <v>475</v>
      </c>
      <c r="P3176" s="11">
        <v>372</v>
      </c>
      <c r="Q3176" s="11">
        <v>372</v>
      </c>
      <c r="R3176" s="12" t="s">
        <v>2</v>
      </c>
      <c r="S3176" s="11">
        <v>-503</v>
      </c>
      <c r="T3176" s="11">
        <v>-433</v>
      </c>
      <c r="U3176" s="11">
        <v>-414</v>
      </c>
      <c r="V3176" s="11">
        <v>-414</v>
      </c>
      <c r="W3176" s="12" t="s">
        <v>2</v>
      </c>
      <c r="X3176" s="12" t="s">
        <v>2</v>
      </c>
      <c r="Y3176" s="13">
        <v>13.76</v>
      </c>
      <c r="Z3176" s="13">
        <v>2.7040000000000002</v>
      </c>
      <c r="AA3176" s="13">
        <v>2.7040000000000002</v>
      </c>
      <c r="AB3176" s="1">
        <v>3998</v>
      </c>
      <c r="AC3176" s="12" t="s">
        <v>4019</v>
      </c>
      <c r="AD3176" s="13">
        <v>1.089939</v>
      </c>
      <c r="AE3176" s="1" t="s">
        <v>12654</v>
      </c>
      <c r="AF3176" s="1" t="s">
        <v>12661</v>
      </c>
    </row>
    <row r="3177" spans="1:32" x14ac:dyDescent="0.2">
      <c r="A3177" s="1" t="s">
        <v>7364</v>
      </c>
      <c r="B3177" s="10">
        <v>4262728</v>
      </c>
      <c r="C3177" s="1" t="s">
        <v>3254</v>
      </c>
      <c r="D3177" s="1" t="s">
        <v>110</v>
      </c>
      <c r="E3177" s="11">
        <v>174097569</v>
      </c>
      <c r="F3177" s="12" t="s">
        <v>2</v>
      </c>
      <c r="G3177" s="12" t="s">
        <v>2</v>
      </c>
      <c r="H3177" s="12" t="s">
        <v>2</v>
      </c>
      <c r="I3177" s="12" t="s">
        <v>2</v>
      </c>
      <c r="J3177" s="12" t="s">
        <v>2</v>
      </c>
      <c r="K3177" s="13">
        <v>27307.33063</v>
      </c>
      <c r="L3177" s="13">
        <v>32007.34606</v>
      </c>
      <c r="M3177" s="11">
        <v>162538</v>
      </c>
      <c r="N3177" s="11">
        <v>80789</v>
      </c>
      <c r="O3177" s="11">
        <v>-17832</v>
      </c>
      <c r="P3177" s="11">
        <v>11648</v>
      </c>
      <c r="Q3177" s="11">
        <v>-111993</v>
      </c>
      <c r="R3177" s="11">
        <v>-129269</v>
      </c>
      <c r="S3177" s="11">
        <v>-210780</v>
      </c>
      <c r="T3177" s="11">
        <v>142311</v>
      </c>
      <c r="U3177" s="11">
        <v>45136</v>
      </c>
      <c r="V3177" s="11">
        <v>-56447</v>
      </c>
      <c r="W3177" s="13">
        <v>7.8970000000000002</v>
      </c>
      <c r="X3177" s="13">
        <v>2.8929999999999998</v>
      </c>
      <c r="Y3177" s="13">
        <v>3.952</v>
      </c>
      <c r="Z3177" s="13">
        <v>5.4329999999999998</v>
      </c>
      <c r="AA3177" s="13">
        <v>6.83</v>
      </c>
      <c r="AB3177" s="1">
        <v>8358</v>
      </c>
      <c r="AC3177" s="13">
        <v>15.04876</v>
      </c>
      <c r="AD3177" s="13">
        <v>0.91707899999999998</v>
      </c>
      <c r="AE3177" s="1" t="s">
        <v>12654</v>
      </c>
      <c r="AF3177" s="1" t="s">
        <v>12676</v>
      </c>
    </row>
    <row r="3178" spans="1:32" x14ac:dyDescent="0.2">
      <c r="A3178" s="1" t="s">
        <v>7365</v>
      </c>
      <c r="B3178" s="10">
        <v>7552774</v>
      </c>
      <c r="C3178" s="1" t="s">
        <v>3255</v>
      </c>
      <c r="D3178" s="1" t="s">
        <v>182</v>
      </c>
      <c r="E3178" s="11">
        <v>8863616</v>
      </c>
      <c r="F3178" s="11">
        <v>195</v>
      </c>
      <c r="G3178" s="11">
        <v>731</v>
      </c>
      <c r="H3178" s="11">
        <v>609</v>
      </c>
      <c r="I3178" s="11">
        <v>830</v>
      </c>
      <c r="J3178" s="11">
        <v>830</v>
      </c>
      <c r="K3178" s="12" t="s">
        <v>2</v>
      </c>
      <c r="L3178" s="12" t="s">
        <v>2</v>
      </c>
      <c r="M3178" s="11">
        <v>473</v>
      </c>
      <c r="N3178" s="11">
        <v>635</v>
      </c>
      <c r="O3178" s="11">
        <v>445</v>
      </c>
      <c r="P3178" s="11">
        <v>745</v>
      </c>
      <c r="Q3178" s="11">
        <v>745</v>
      </c>
      <c r="R3178" s="11">
        <v>69</v>
      </c>
      <c r="S3178" s="11">
        <v>-100</v>
      </c>
      <c r="T3178" s="11">
        <v>-347</v>
      </c>
      <c r="U3178" s="11">
        <v>-224</v>
      </c>
      <c r="V3178" s="11">
        <v>-224</v>
      </c>
      <c r="W3178" s="13">
        <v>15.631</v>
      </c>
      <c r="X3178" s="13">
        <v>9.3330000000000002</v>
      </c>
      <c r="Y3178" s="13">
        <v>14.488</v>
      </c>
      <c r="Z3178" s="13">
        <v>17.285</v>
      </c>
      <c r="AA3178" s="13">
        <v>17.285</v>
      </c>
      <c r="AB3178" s="1">
        <v>6554</v>
      </c>
      <c r="AC3178" s="13">
        <v>12.155383</v>
      </c>
      <c r="AD3178" s="13">
        <v>2.5241959999999999</v>
      </c>
      <c r="AE3178" s="1" t="s">
        <v>12654</v>
      </c>
      <c r="AF3178" s="1" t="s">
        <v>12664</v>
      </c>
    </row>
    <row r="3179" spans="1:32" x14ac:dyDescent="0.2">
      <c r="A3179" s="1" t="s">
        <v>7366</v>
      </c>
      <c r="B3179" s="10">
        <v>5991758</v>
      </c>
      <c r="C3179" s="1" t="s">
        <v>3256</v>
      </c>
      <c r="D3179" s="1" t="s">
        <v>513</v>
      </c>
      <c r="E3179" s="11">
        <v>16812900</v>
      </c>
      <c r="F3179" s="11">
        <v>-333</v>
      </c>
      <c r="G3179" s="11">
        <v>-230</v>
      </c>
      <c r="H3179" s="11">
        <v>-48</v>
      </c>
      <c r="I3179" s="11">
        <v>-365</v>
      </c>
      <c r="J3179" s="11">
        <v>-300</v>
      </c>
      <c r="K3179" s="12" t="s">
        <v>2</v>
      </c>
      <c r="L3179" s="12" t="s">
        <v>2</v>
      </c>
      <c r="M3179" s="12" t="s">
        <v>2</v>
      </c>
      <c r="N3179" s="11">
        <v>-165</v>
      </c>
      <c r="O3179" s="11">
        <v>100</v>
      </c>
      <c r="P3179" s="11">
        <v>-230</v>
      </c>
      <c r="Q3179" s="11">
        <v>-432</v>
      </c>
      <c r="R3179" s="12" t="s">
        <v>2</v>
      </c>
      <c r="S3179" s="11">
        <v>-20</v>
      </c>
      <c r="T3179" s="11">
        <v>-18</v>
      </c>
      <c r="U3179" s="11">
        <v>-8</v>
      </c>
      <c r="V3179" s="11">
        <v>-19</v>
      </c>
      <c r="W3179" s="13">
        <v>-28.675000000000001</v>
      </c>
      <c r="X3179" s="13">
        <v>-7.2510000000000003</v>
      </c>
      <c r="Y3179" s="13">
        <v>-1.0289999999999999</v>
      </c>
      <c r="Z3179" s="13">
        <v>-7.5359999999999996</v>
      </c>
      <c r="AA3179" s="13">
        <v>-6.641</v>
      </c>
      <c r="AB3179" s="1">
        <v>4263</v>
      </c>
      <c r="AC3179" s="12" t="s">
        <v>4019</v>
      </c>
      <c r="AD3179" s="13">
        <v>3.6171009999999999</v>
      </c>
      <c r="AE3179" s="1" t="s">
        <v>12654</v>
      </c>
      <c r="AF3179" s="1" t="s">
        <v>12671</v>
      </c>
    </row>
    <row r="3180" spans="1:32" x14ac:dyDescent="0.2">
      <c r="A3180" s="1" t="s">
        <v>7367</v>
      </c>
      <c r="B3180" s="10">
        <v>4307231</v>
      </c>
      <c r="C3180" s="1" t="s">
        <v>3257</v>
      </c>
      <c r="D3180" s="1" t="s">
        <v>485</v>
      </c>
      <c r="E3180" s="11">
        <v>14028765</v>
      </c>
      <c r="F3180" s="11">
        <v>1332</v>
      </c>
      <c r="G3180" s="11">
        <v>3051</v>
      </c>
      <c r="H3180" s="11">
        <v>4399</v>
      </c>
      <c r="I3180" s="11">
        <v>2787</v>
      </c>
      <c r="J3180" s="11">
        <v>2423</v>
      </c>
      <c r="K3180" s="12" t="s">
        <v>2</v>
      </c>
      <c r="L3180" s="12" t="s">
        <v>2</v>
      </c>
      <c r="M3180" s="11">
        <v>2514</v>
      </c>
      <c r="N3180" s="11">
        <v>426</v>
      </c>
      <c r="O3180" s="11">
        <v>2897</v>
      </c>
      <c r="P3180" s="11">
        <v>3792</v>
      </c>
      <c r="Q3180" s="11">
        <v>3944</v>
      </c>
      <c r="R3180" s="11">
        <v>671</v>
      </c>
      <c r="S3180" s="11">
        <v>-696</v>
      </c>
      <c r="T3180" s="11">
        <v>-897</v>
      </c>
      <c r="U3180" s="11">
        <v>28</v>
      </c>
      <c r="V3180" s="11">
        <v>-30</v>
      </c>
      <c r="W3180" s="13">
        <v>5.4240000000000004</v>
      </c>
      <c r="X3180" s="13">
        <v>13.768000000000001</v>
      </c>
      <c r="Y3180" s="13">
        <v>18.263000000000002</v>
      </c>
      <c r="Z3180" s="13">
        <v>11.279</v>
      </c>
      <c r="AA3180" s="13">
        <v>9.6280000000000001</v>
      </c>
      <c r="AB3180" s="1">
        <v>7480</v>
      </c>
      <c r="AC3180" s="13">
        <v>13.931863</v>
      </c>
      <c r="AD3180" s="13">
        <v>1.432747</v>
      </c>
      <c r="AE3180" s="1" t="s">
        <v>12654</v>
      </c>
      <c r="AF3180" s="1" t="s">
        <v>12659</v>
      </c>
    </row>
    <row r="3181" spans="1:32" x14ac:dyDescent="0.2">
      <c r="A3181" s="1" t="s">
        <v>7368</v>
      </c>
      <c r="B3181" s="10">
        <v>4812495</v>
      </c>
      <c r="C3181" s="1" t="s">
        <v>3258</v>
      </c>
      <c r="D3181" s="1" t="s">
        <v>157</v>
      </c>
      <c r="E3181" s="11">
        <v>69873430</v>
      </c>
      <c r="F3181" s="11">
        <v>9158</v>
      </c>
      <c r="G3181" s="11">
        <v>13778</v>
      </c>
      <c r="H3181" s="11">
        <v>32606</v>
      </c>
      <c r="I3181" s="11">
        <v>34876</v>
      </c>
      <c r="J3181" s="11">
        <v>37126</v>
      </c>
      <c r="K3181" s="13">
        <v>37091.125</v>
      </c>
      <c r="L3181" s="13">
        <v>38700.35</v>
      </c>
      <c r="M3181" s="11">
        <v>15602</v>
      </c>
      <c r="N3181" s="11">
        <v>9520</v>
      </c>
      <c r="O3181" s="11">
        <v>37270</v>
      </c>
      <c r="P3181" s="11">
        <v>87216</v>
      </c>
      <c r="Q3181" s="11">
        <v>-65079</v>
      </c>
      <c r="R3181" s="11">
        <v>-14586</v>
      </c>
      <c r="S3181" s="11">
        <v>1439</v>
      </c>
      <c r="T3181" s="11">
        <v>-46361</v>
      </c>
      <c r="U3181" s="11">
        <v>10350</v>
      </c>
      <c r="V3181" s="11">
        <v>20378</v>
      </c>
      <c r="W3181" s="13">
        <v>1.9259999999999999</v>
      </c>
      <c r="X3181" s="13">
        <v>3.4620000000000002</v>
      </c>
      <c r="Y3181" s="13">
        <v>4.899</v>
      </c>
      <c r="Z3181" s="13">
        <v>7.0049999999999999</v>
      </c>
      <c r="AA3181" s="13">
        <v>8.3759999999999994</v>
      </c>
      <c r="AB3181" s="1">
        <v>9987</v>
      </c>
      <c r="AC3181" s="13">
        <v>13.301337</v>
      </c>
      <c r="AD3181" s="13">
        <v>1.055525</v>
      </c>
      <c r="AE3181" s="1" t="s">
        <v>12654</v>
      </c>
      <c r="AF3181" s="1" t="s">
        <v>12671</v>
      </c>
    </row>
    <row r="3182" spans="1:32" x14ac:dyDescent="0.2">
      <c r="A3182" s="1" t="s">
        <v>7369</v>
      </c>
      <c r="B3182" s="10">
        <v>4968774</v>
      </c>
      <c r="C3182" s="1" t="s">
        <v>3259</v>
      </c>
      <c r="D3182" s="1" t="s">
        <v>177</v>
      </c>
      <c r="E3182" s="11">
        <v>14352857</v>
      </c>
      <c r="F3182" s="11">
        <v>3097</v>
      </c>
      <c r="G3182" s="11">
        <v>2958</v>
      </c>
      <c r="H3182" s="11">
        <v>3151</v>
      </c>
      <c r="I3182" s="11">
        <v>3370</v>
      </c>
      <c r="J3182" s="11">
        <v>4292</v>
      </c>
      <c r="K3182" s="13">
        <v>4500</v>
      </c>
      <c r="L3182" s="13">
        <v>5000</v>
      </c>
      <c r="M3182" s="11">
        <v>4830</v>
      </c>
      <c r="N3182" s="11">
        <v>4121</v>
      </c>
      <c r="O3182" s="11">
        <v>3877</v>
      </c>
      <c r="P3182" s="11">
        <v>5445</v>
      </c>
      <c r="Q3182" s="11">
        <v>5500</v>
      </c>
      <c r="R3182" s="11">
        <v>-3207</v>
      </c>
      <c r="S3182" s="11">
        <v>-3953</v>
      </c>
      <c r="T3182" s="11">
        <v>-2984</v>
      </c>
      <c r="U3182" s="11">
        <v>-2478</v>
      </c>
      <c r="V3182" s="11">
        <v>-3087</v>
      </c>
      <c r="W3182" s="13">
        <v>12.574999999999999</v>
      </c>
      <c r="X3182" s="13">
        <v>11.441000000000001</v>
      </c>
      <c r="Y3182" s="13">
        <v>9.968</v>
      </c>
      <c r="Z3182" s="13">
        <v>10.807</v>
      </c>
      <c r="AA3182" s="13">
        <v>11.756</v>
      </c>
      <c r="AB3182" s="1">
        <v>6785</v>
      </c>
      <c r="AC3182" s="13">
        <v>10.970784</v>
      </c>
      <c r="AD3182" s="13">
        <v>1.125024</v>
      </c>
      <c r="AE3182" s="1" t="s">
        <v>12654</v>
      </c>
      <c r="AF3182" s="1" t="s">
        <v>12659</v>
      </c>
    </row>
    <row r="3183" spans="1:32" x14ac:dyDescent="0.2">
      <c r="A3183" s="1" t="s">
        <v>7370</v>
      </c>
      <c r="B3183" s="10">
        <v>4911828</v>
      </c>
      <c r="C3183" s="1" t="s">
        <v>3260</v>
      </c>
      <c r="D3183" s="1" t="s">
        <v>1291</v>
      </c>
      <c r="E3183" s="11">
        <v>1929274462</v>
      </c>
      <c r="F3183" s="11">
        <v>194433</v>
      </c>
      <c r="G3183" s="11">
        <v>191461</v>
      </c>
      <c r="H3183" s="11">
        <v>350552</v>
      </c>
      <c r="I3183" s="11">
        <v>465563</v>
      </c>
      <c r="J3183" s="11">
        <v>639456</v>
      </c>
      <c r="K3183" s="13">
        <v>569085.91030999995</v>
      </c>
      <c r="L3183" s="13">
        <v>645754.16489000001</v>
      </c>
      <c r="M3183" s="11">
        <v>415439</v>
      </c>
      <c r="N3183" s="11">
        <v>221259</v>
      </c>
      <c r="O3183" s="11">
        <v>286626</v>
      </c>
      <c r="P3183" s="11">
        <v>446045</v>
      </c>
      <c r="Q3183" s="11">
        <v>669784</v>
      </c>
      <c r="R3183" s="11">
        <v>-232985</v>
      </c>
      <c r="S3183" s="11">
        <v>-153515</v>
      </c>
      <c r="T3183" s="11">
        <v>-302674</v>
      </c>
      <c r="U3183" s="11">
        <v>-433855</v>
      </c>
      <c r="V3183" s="11">
        <v>-475605</v>
      </c>
      <c r="W3183" s="13">
        <v>8.8569999999999993</v>
      </c>
      <c r="X3183" s="13">
        <v>9.3000000000000007</v>
      </c>
      <c r="Y3183" s="13">
        <v>11.494999999999999</v>
      </c>
      <c r="Z3183" s="13">
        <v>12.191000000000001</v>
      </c>
      <c r="AA3183" s="13">
        <v>15.52</v>
      </c>
      <c r="AB3183" s="1">
        <v>7269</v>
      </c>
      <c r="AC3183" s="13">
        <v>10.886818</v>
      </c>
      <c r="AD3183" s="13">
        <v>1.365559</v>
      </c>
      <c r="AE3183" s="1" t="s">
        <v>12654</v>
      </c>
      <c r="AF3183" s="1" t="s">
        <v>12675</v>
      </c>
    </row>
    <row r="3184" spans="1:32" x14ac:dyDescent="0.2">
      <c r="A3184" s="1" t="s">
        <v>7371</v>
      </c>
      <c r="B3184" s="10">
        <v>4992487</v>
      </c>
      <c r="C3184" s="1" t="s">
        <v>3261</v>
      </c>
      <c r="D3184" s="1" t="s">
        <v>58</v>
      </c>
      <c r="E3184" s="11">
        <v>12939391</v>
      </c>
      <c r="F3184" s="11">
        <v>920</v>
      </c>
      <c r="G3184" s="11">
        <v>1517</v>
      </c>
      <c r="H3184" s="11">
        <v>1204</v>
      </c>
      <c r="I3184" s="11">
        <v>1475</v>
      </c>
      <c r="J3184" s="11">
        <v>1891</v>
      </c>
      <c r="K3184" s="13">
        <v>1950</v>
      </c>
      <c r="L3184" s="13">
        <v>2500</v>
      </c>
      <c r="M3184" s="11">
        <v>1245</v>
      </c>
      <c r="N3184" s="11">
        <v>1340</v>
      </c>
      <c r="O3184" s="11">
        <v>-11</v>
      </c>
      <c r="P3184" s="11">
        <v>2288</v>
      </c>
      <c r="Q3184" s="11">
        <v>1365</v>
      </c>
      <c r="R3184" s="11">
        <v>-344</v>
      </c>
      <c r="S3184" s="11">
        <v>-268</v>
      </c>
      <c r="T3184" s="11">
        <v>-3062</v>
      </c>
      <c r="U3184" s="11">
        <v>-653</v>
      </c>
      <c r="V3184" s="11">
        <v>-1374</v>
      </c>
      <c r="W3184" s="13">
        <v>5.7270000000000003</v>
      </c>
      <c r="X3184" s="13">
        <v>8.4239999999999995</v>
      </c>
      <c r="Y3184" s="13">
        <v>6.1479999999999997</v>
      </c>
      <c r="Z3184" s="13">
        <v>8.1080000000000005</v>
      </c>
      <c r="AA3184" s="13">
        <v>9.5990000000000002</v>
      </c>
      <c r="AB3184" s="1">
        <v>6405</v>
      </c>
      <c r="AC3184" s="13">
        <v>14.264151999999999</v>
      </c>
      <c r="AD3184" s="13">
        <v>1.028043</v>
      </c>
      <c r="AE3184" s="1" t="s">
        <v>12654</v>
      </c>
      <c r="AF3184" s="1" t="s">
        <v>12658</v>
      </c>
    </row>
    <row r="3185" spans="1:32" x14ac:dyDescent="0.2">
      <c r="A3185" s="1" t="s">
        <v>7372</v>
      </c>
      <c r="B3185" s="10">
        <v>4554543</v>
      </c>
      <c r="C3185" s="1" t="s">
        <v>3262</v>
      </c>
      <c r="D3185" s="1" t="s">
        <v>41</v>
      </c>
      <c r="E3185" s="11">
        <v>2844942</v>
      </c>
      <c r="F3185" s="11">
        <v>306</v>
      </c>
      <c r="G3185" s="11">
        <v>367</v>
      </c>
      <c r="H3185" s="11">
        <v>511</v>
      </c>
      <c r="I3185" s="11">
        <v>1023</v>
      </c>
      <c r="J3185" s="11">
        <v>1397</v>
      </c>
      <c r="K3185" s="12" t="s">
        <v>2</v>
      </c>
      <c r="L3185" s="12" t="s">
        <v>2</v>
      </c>
      <c r="M3185" s="11">
        <v>902</v>
      </c>
      <c r="N3185" s="11">
        <v>1008</v>
      </c>
      <c r="O3185" s="11">
        <v>806</v>
      </c>
      <c r="P3185" s="11">
        <v>1775</v>
      </c>
      <c r="Q3185" s="11">
        <v>1756</v>
      </c>
      <c r="R3185" s="11">
        <v>-317</v>
      </c>
      <c r="S3185" s="11">
        <v>-118</v>
      </c>
      <c r="T3185" s="11">
        <v>-280</v>
      </c>
      <c r="U3185" s="11">
        <v>-378</v>
      </c>
      <c r="V3185" s="11">
        <v>-169</v>
      </c>
      <c r="W3185" s="13">
        <v>8.5180000000000007</v>
      </c>
      <c r="X3185" s="13">
        <v>10.214</v>
      </c>
      <c r="Y3185" s="13">
        <v>12.965999999999999</v>
      </c>
      <c r="Z3185" s="13">
        <v>23.106000000000002</v>
      </c>
      <c r="AA3185" s="13">
        <v>27.349</v>
      </c>
      <c r="AB3185" s="1">
        <v>9360</v>
      </c>
      <c r="AC3185" s="13">
        <v>7.890174</v>
      </c>
      <c r="AD3185" s="13">
        <v>1.969525</v>
      </c>
      <c r="AE3185" s="1" t="s">
        <v>12654</v>
      </c>
      <c r="AF3185" s="1" t="s">
        <v>12663</v>
      </c>
    </row>
    <row r="3186" spans="1:32" x14ac:dyDescent="0.2">
      <c r="A3186" s="1" t="s">
        <v>7373</v>
      </c>
      <c r="B3186" s="10">
        <v>4994250</v>
      </c>
      <c r="C3186" s="1" t="s">
        <v>3263</v>
      </c>
      <c r="D3186" s="1" t="s">
        <v>108</v>
      </c>
      <c r="E3186" s="11">
        <v>29579806</v>
      </c>
      <c r="F3186" s="11">
        <v>7861</v>
      </c>
      <c r="G3186" s="11">
        <v>10039</v>
      </c>
      <c r="H3186" s="11">
        <v>10475</v>
      </c>
      <c r="I3186" s="11">
        <v>12825</v>
      </c>
      <c r="J3186" s="11">
        <v>19679</v>
      </c>
      <c r="K3186" s="13">
        <v>25460</v>
      </c>
      <c r="L3186" s="13">
        <v>28212</v>
      </c>
      <c r="M3186" s="11">
        <v>8882</v>
      </c>
      <c r="N3186" s="11">
        <v>428</v>
      </c>
      <c r="O3186" s="11">
        <v>4163</v>
      </c>
      <c r="P3186" s="11">
        <v>17740</v>
      </c>
      <c r="Q3186" s="11">
        <v>13112</v>
      </c>
      <c r="R3186" s="11">
        <v>-3358</v>
      </c>
      <c r="S3186" s="11">
        <v>-1519</v>
      </c>
      <c r="T3186" s="11">
        <v>-3547</v>
      </c>
      <c r="U3186" s="11">
        <v>1021</v>
      </c>
      <c r="V3186" s="11">
        <v>71</v>
      </c>
      <c r="W3186" s="13">
        <v>11.71</v>
      </c>
      <c r="X3186" s="13">
        <v>17.667999999999999</v>
      </c>
      <c r="Y3186" s="13">
        <v>15.21</v>
      </c>
      <c r="Z3186" s="13">
        <v>12.763999999999999</v>
      </c>
      <c r="AA3186" s="13">
        <v>14.987</v>
      </c>
      <c r="AB3186" s="1">
        <v>5805</v>
      </c>
      <c r="AC3186" s="13">
        <v>19.724982000000001</v>
      </c>
      <c r="AD3186" s="13">
        <v>2.7231900000000002</v>
      </c>
      <c r="AE3186" s="1" t="s">
        <v>12654</v>
      </c>
      <c r="AF3186" s="1" t="s">
        <v>12658</v>
      </c>
    </row>
    <row r="3187" spans="1:32" x14ac:dyDescent="0.2">
      <c r="A3187" s="1" t="s">
        <v>7374</v>
      </c>
      <c r="B3187" s="10">
        <v>18214497</v>
      </c>
      <c r="C3187" s="1" t="s">
        <v>3264</v>
      </c>
      <c r="D3187" s="1" t="s">
        <v>49</v>
      </c>
      <c r="E3187" s="11">
        <v>41242530</v>
      </c>
      <c r="F3187" s="11">
        <v>682.35799999999995</v>
      </c>
      <c r="G3187" s="11">
        <v>778.71199999999999</v>
      </c>
      <c r="H3187" s="11">
        <v>1441.098</v>
      </c>
      <c r="I3187" s="11">
        <v>2308.413</v>
      </c>
      <c r="J3187" s="11">
        <v>2308.413</v>
      </c>
      <c r="K3187" s="12" t="s">
        <v>2</v>
      </c>
      <c r="L3187" s="12" t="s">
        <v>2</v>
      </c>
      <c r="M3187" s="11">
        <v>25.097999999999999</v>
      </c>
      <c r="N3187" s="11">
        <v>-3158.241</v>
      </c>
      <c r="O3187" s="11">
        <v>-6338.1480000000001</v>
      </c>
      <c r="P3187" s="11">
        <v>-6044.8209999999999</v>
      </c>
      <c r="Q3187" s="11">
        <v>-6044.8209999999999</v>
      </c>
      <c r="R3187" s="11">
        <v>-1928.366</v>
      </c>
      <c r="S3187" s="11">
        <v>-2635.7510000000002</v>
      </c>
      <c r="T3187" s="11">
        <v>-1677.7090000000001</v>
      </c>
      <c r="U3187" s="11">
        <v>-2483.8510000000001</v>
      </c>
      <c r="V3187" s="11">
        <v>-2483.8510000000001</v>
      </c>
      <c r="W3187" s="13">
        <v>5.5519999999999996</v>
      </c>
      <c r="X3187" s="13">
        <v>5.1159999999999997</v>
      </c>
      <c r="Y3187" s="13">
        <v>8.4450000000000003</v>
      </c>
      <c r="Z3187" s="13">
        <v>10.428000000000001</v>
      </c>
      <c r="AA3187" s="13">
        <v>10.428000000000001</v>
      </c>
      <c r="AB3187" s="1">
        <v>8887</v>
      </c>
      <c r="AC3187" s="13">
        <v>0.110376</v>
      </c>
      <c r="AD3187" s="13">
        <v>1.1191E-2</v>
      </c>
      <c r="AE3187" s="1" t="s">
        <v>12654</v>
      </c>
      <c r="AF3187" s="1" t="s">
        <v>12660</v>
      </c>
    </row>
    <row r="3188" spans="1:32" x14ac:dyDescent="0.2">
      <c r="A3188" s="1" t="s">
        <v>7375</v>
      </c>
      <c r="B3188" s="10">
        <v>4812895</v>
      </c>
      <c r="C3188" s="1" t="s">
        <v>3265</v>
      </c>
      <c r="D3188" s="1" t="s">
        <v>309</v>
      </c>
      <c r="E3188" s="11">
        <v>51950115</v>
      </c>
      <c r="F3188" s="11">
        <v>1016.001</v>
      </c>
      <c r="G3188" s="11">
        <v>1964</v>
      </c>
      <c r="H3188" s="11">
        <v>-812</v>
      </c>
      <c r="I3188" s="11">
        <v>-3877</v>
      </c>
      <c r="J3188" s="11">
        <v>-3877</v>
      </c>
      <c r="K3188" s="12" t="s">
        <v>2</v>
      </c>
      <c r="L3188" s="12" t="s">
        <v>2</v>
      </c>
      <c r="M3188" s="11">
        <v>140.042</v>
      </c>
      <c r="N3188" s="11">
        <v>1614</v>
      </c>
      <c r="O3188" s="11">
        <v>-194</v>
      </c>
      <c r="P3188" s="11">
        <v>-3416</v>
      </c>
      <c r="Q3188" s="11">
        <v>-3416</v>
      </c>
      <c r="R3188" s="11">
        <v>-70.849000000000004</v>
      </c>
      <c r="S3188" s="11">
        <v>-47</v>
      </c>
      <c r="T3188" s="11">
        <v>-376</v>
      </c>
      <c r="U3188" s="11">
        <v>-3</v>
      </c>
      <c r="V3188" s="11">
        <v>-3</v>
      </c>
      <c r="W3188" s="13">
        <v>35.643000000000001</v>
      </c>
      <c r="X3188" s="13">
        <v>15.462</v>
      </c>
      <c r="Y3188" s="13">
        <v>-24.97</v>
      </c>
      <c r="Z3188" s="13">
        <v>-67.215999999999994</v>
      </c>
      <c r="AA3188" s="13">
        <v>-67.215999999999994</v>
      </c>
      <c r="AB3188" s="1">
        <v>4582</v>
      </c>
      <c r="AC3188" s="12" t="s">
        <v>4019</v>
      </c>
      <c r="AD3188" s="13">
        <v>3.4267029999999998</v>
      </c>
      <c r="AE3188" s="1" t="s">
        <v>12654</v>
      </c>
      <c r="AF3188" s="1" t="s">
        <v>12656</v>
      </c>
    </row>
    <row r="3189" spans="1:32" x14ac:dyDescent="0.2">
      <c r="A3189" s="1" t="s">
        <v>7376</v>
      </c>
      <c r="B3189" s="10">
        <v>4973374</v>
      </c>
      <c r="C3189" s="1" t="s">
        <v>3266</v>
      </c>
      <c r="D3189" s="1" t="s">
        <v>84</v>
      </c>
      <c r="E3189" s="11">
        <v>28012558</v>
      </c>
      <c r="F3189" s="11">
        <v>-169</v>
      </c>
      <c r="G3189" s="11">
        <v>451</v>
      </c>
      <c r="H3189" s="11">
        <v>877</v>
      </c>
      <c r="I3189" s="11">
        <v>1038</v>
      </c>
      <c r="J3189" s="11">
        <v>1097</v>
      </c>
      <c r="K3189" s="12" t="s">
        <v>2</v>
      </c>
      <c r="L3189" s="12" t="s">
        <v>2</v>
      </c>
      <c r="M3189" s="11">
        <v>-405</v>
      </c>
      <c r="N3189" s="11">
        <v>744</v>
      </c>
      <c r="O3189" s="11">
        <v>850</v>
      </c>
      <c r="P3189" s="11">
        <v>742</v>
      </c>
      <c r="Q3189" s="11">
        <v>439</v>
      </c>
      <c r="R3189" s="11">
        <v>-28</v>
      </c>
      <c r="S3189" s="11">
        <v>119</v>
      </c>
      <c r="T3189" s="11">
        <v>-4</v>
      </c>
      <c r="U3189" s="11">
        <v>-530</v>
      </c>
      <c r="V3189" s="11">
        <v>-10</v>
      </c>
      <c r="W3189" s="13">
        <v>-6.7889999999999997</v>
      </c>
      <c r="X3189" s="13">
        <v>12.616</v>
      </c>
      <c r="Y3189" s="13">
        <v>19.616</v>
      </c>
      <c r="Z3189" s="13">
        <v>17.995999999999999</v>
      </c>
      <c r="AA3189" s="13">
        <v>13.706</v>
      </c>
      <c r="AB3189" s="1">
        <v>3963</v>
      </c>
      <c r="AC3189" s="13">
        <v>31.029215000000001</v>
      </c>
      <c r="AD3189" s="13">
        <v>3.9705810000000001</v>
      </c>
      <c r="AE3189" s="1" t="s">
        <v>12654</v>
      </c>
      <c r="AF3189" s="1" t="s">
        <v>12666</v>
      </c>
    </row>
    <row r="3190" spans="1:32" x14ac:dyDescent="0.2">
      <c r="A3190" s="1" t="s">
        <v>7377</v>
      </c>
      <c r="B3190" s="10">
        <v>4251764</v>
      </c>
      <c r="C3190" s="1" t="s">
        <v>3267</v>
      </c>
      <c r="D3190" s="1" t="s">
        <v>41</v>
      </c>
      <c r="E3190" s="11">
        <v>4671823</v>
      </c>
      <c r="F3190" s="11">
        <v>1209</v>
      </c>
      <c r="G3190" s="11">
        <v>415</v>
      </c>
      <c r="H3190" s="11">
        <v>547</v>
      </c>
      <c r="I3190" s="11">
        <v>653</v>
      </c>
      <c r="J3190" s="11">
        <v>653</v>
      </c>
      <c r="K3190" s="12" t="s">
        <v>2</v>
      </c>
      <c r="L3190" s="12" t="s">
        <v>2</v>
      </c>
      <c r="M3190" s="11">
        <v>661</v>
      </c>
      <c r="N3190" s="11">
        <v>-1703</v>
      </c>
      <c r="O3190" s="11">
        <v>2162</v>
      </c>
      <c r="P3190" s="11">
        <v>-1320</v>
      </c>
      <c r="Q3190" s="11">
        <v>-1320</v>
      </c>
      <c r="R3190" s="11">
        <v>-187</v>
      </c>
      <c r="S3190" s="11">
        <v>-341</v>
      </c>
      <c r="T3190" s="11">
        <v>-273</v>
      </c>
      <c r="U3190" s="11">
        <v>-640</v>
      </c>
      <c r="V3190" s="11">
        <v>-640</v>
      </c>
      <c r="W3190" s="13">
        <v>20.861999999999998</v>
      </c>
      <c r="X3190" s="13">
        <v>5.67</v>
      </c>
      <c r="Y3190" s="13">
        <v>7.8630000000000004</v>
      </c>
      <c r="Z3190" s="13">
        <v>9.2490000000000006</v>
      </c>
      <c r="AA3190" s="13">
        <v>9.2490000000000006</v>
      </c>
      <c r="AB3190" s="1">
        <v>1724</v>
      </c>
      <c r="AC3190" s="13">
        <v>6.7341680000000004</v>
      </c>
      <c r="AD3190" s="13">
        <v>0.53929199999999999</v>
      </c>
      <c r="AE3190" s="1" t="s">
        <v>12654</v>
      </c>
      <c r="AF3190" s="1" t="s">
        <v>12663</v>
      </c>
    </row>
    <row r="3191" spans="1:32" x14ac:dyDescent="0.2">
      <c r="A3191" s="1" t="s">
        <v>7378</v>
      </c>
      <c r="B3191" s="10">
        <v>13345126</v>
      </c>
      <c r="C3191" s="1" t="s">
        <v>3268</v>
      </c>
      <c r="D3191" s="1" t="s">
        <v>28</v>
      </c>
      <c r="E3191" s="11">
        <v>126420050</v>
      </c>
      <c r="F3191" s="12" t="s">
        <v>2</v>
      </c>
      <c r="G3191" s="11">
        <v>-4290</v>
      </c>
      <c r="H3191" s="11">
        <v>-1795</v>
      </c>
      <c r="I3191" s="11">
        <v>-3070</v>
      </c>
      <c r="J3191" s="11">
        <v>-3070</v>
      </c>
      <c r="K3191" s="13">
        <v>-4557.5</v>
      </c>
      <c r="L3191" s="13">
        <v>-2666</v>
      </c>
      <c r="M3191" s="12" t="s">
        <v>2</v>
      </c>
      <c r="N3191" s="12" t="s">
        <v>2</v>
      </c>
      <c r="O3191" s="12" t="s">
        <v>2</v>
      </c>
      <c r="P3191" s="11">
        <v>-1798</v>
      </c>
      <c r="Q3191" s="11">
        <v>-1798</v>
      </c>
      <c r="R3191" s="12" t="s">
        <v>2</v>
      </c>
      <c r="S3191" s="12" t="s">
        <v>2</v>
      </c>
      <c r="T3191" s="12" t="s">
        <v>2</v>
      </c>
      <c r="U3191" s="11">
        <v>-7464</v>
      </c>
      <c r="V3191" s="11">
        <v>-7464</v>
      </c>
      <c r="W3191" s="12" t="s">
        <v>2</v>
      </c>
      <c r="X3191" s="12" t="s">
        <v>2</v>
      </c>
      <c r="Y3191" s="13">
        <v>-19.045000000000002</v>
      </c>
      <c r="Z3191" s="13">
        <v>-25.895</v>
      </c>
      <c r="AA3191" s="13">
        <v>-25.895</v>
      </c>
      <c r="AB3191" s="1" t="s">
        <v>7379</v>
      </c>
      <c r="AC3191" s="12" t="s">
        <v>4019</v>
      </c>
      <c r="AD3191" s="13">
        <v>5.7779280000000002</v>
      </c>
      <c r="AE3191" s="1" t="s">
        <v>12654</v>
      </c>
      <c r="AF3191" s="1" t="s">
        <v>12664</v>
      </c>
    </row>
    <row r="3192" spans="1:32" x14ac:dyDescent="0.2">
      <c r="A3192" s="1" t="s">
        <v>7380</v>
      </c>
      <c r="B3192" s="10">
        <v>6676401</v>
      </c>
      <c r="C3192" s="1" t="s">
        <v>3269</v>
      </c>
      <c r="D3192" s="1" t="s">
        <v>41</v>
      </c>
      <c r="E3192" s="11">
        <v>10533655</v>
      </c>
      <c r="F3192" s="11">
        <v>381</v>
      </c>
      <c r="G3192" s="11">
        <v>436</v>
      </c>
      <c r="H3192" s="11">
        <v>520</v>
      </c>
      <c r="I3192" s="11">
        <v>685</v>
      </c>
      <c r="J3192" s="11">
        <v>706</v>
      </c>
      <c r="K3192" s="12" t="s">
        <v>2</v>
      </c>
      <c r="L3192" s="12" t="s">
        <v>2</v>
      </c>
      <c r="M3192" s="11">
        <v>366</v>
      </c>
      <c r="N3192" s="11">
        <v>303</v>
      </c>
      <c r="O3192" s="11">
        <v>436</v>
      </c>
      <c r="P3192" s="11">
        <v>721</v>
      </c>
      <c r="Q3192" s="11">
        <v>564</v>
      </c>
      <c r="R3192" s="11">
        <v>-114</v>
      </c>
      <c r="S3192" s="11">
        <v>33</v>
      </c>
      <c r="T3192" s="11">
        <v>-401</v>
      </c>
      <c r="U3192" s="11">
        <v>-246</v>
      </c>
      <c r="V3192" s="11">
        <v>-330</v>
      </c>
      <c r="W3192" s="13">
        <v>12.855</v>
      </c>
      <c r="X3192" s="13">
        <v>12.65</v>
      </c>
      <c r="Y3192" s="13">
        <v>13.555999999999999</v>
      </c>
      <c r="Z3192" s="13">
        <v>15.023999999999999</v>
      </c>
      <c r="AA3192" s="13">
        <v>11.89</v>
      </c>
      <c r="AB3192" s="1">
        <v>3988</v>
      </c>
      <c r="AC3192" s="13">
        <v>13.914771999999999</v>
      </c>
      <c r="AD3192" s="13">
        <v>1.5721860000000001</v>
      </c>
      <c r="AE3192" s="1" t="s">
        <v>12654</v>
      </c>
      <c r="AF3192" s="1" t="s">
        <v>12663</v>
      </c>
    </row>
    <row r="3193" spans="1:32" x14ac:dyDescent="0.2">
      <c r="A3193" s="1" t="s">
        <v>7381</v>
      </c>
      <c r="B3193" s="10">
        <v>4813237</v>
      </c>
      <c r="C3193" s="1" t="s">
        <v>3270</v>
      </c>
      <c r="D3193" s="1" t="s">
        <v>316</v>
      </c>
      <c r="E3193" s="11">
        <v>623180031</v>
      </c>
      <c r="F3193" s="11">
        <v>51646</v>
      </c>
      <c r="G3193" s="11">
        <v>68953</v>
      </c>
      <c r="H3193" s="11">
        <v>75397</v>
      </c>
      <c r="I3193" s="11">
        <v>80078</v>
      </c>
      <c r="J3193" s="11">
        <v>90353</v>
      </c>
      <c r="K3193" s="13">
        <v>80855.155459999994</v>
      </c>
      <c r="L3193" s="13">
        <v>94744.031510000001</v>
      </c>
      <c r="M3193" s="11">
        <v>58813</v>
      </c>
      <c r="N3193" s="11">
        <v>58739</v>
      </c>
      <c r="O3193" s="11">
        <v>68835</v>
      </c>
      <c r="P3193" s="11">
        <v>63905</v>
      </c>
      <c r="Q3193" s="11">
        <v>88246</v>
      </c>
      <c r="R3193" s="11">
        <v>-31131</v>
      </c>
      <c r="S3193" s="11">
        <v>-35052</v>
      </c>
      <c r="T3193" s="11">
        <v>-51751</v>
      </c>
      <c r="U3193" s="11">
        <v>-54970</v>
      </c>
      <c r="V3193" s="11">
        <v>-52488</v>
      </c>
      <c r="W3193" s="13">
        <v>11.278</v>
      </c>
      <c r="X3193" s="13">
        <v>13.401</v>
      </c>
      <c r="Y3193" s="13">
        <v>12.401999999999999</v>
      </c>
      <c r="Z3193" s="13">
        <v>12.122</v>
      </c>
      <c r="AA3193" s="13">
        <v>11.94</v>
      </c>
      <c r="AB3193" s="1">
        <v>6869</v>
      </c>
      <c r="AC3193" s="13">
        <v>21.876211000000001</v>
      </c>
      <c r="AD3193" s="13">
        <v>2.1147010000000002</v>
      </c>
      <c r="AE3193" s="1" t="s">
        <v>12654</v>
      </c>
      <c r="AF3193" s="1" t="s">
        <v>12671</v>
      </c>
    </row>
    <row r="3194" spans="1:32" x14ac:dyDescent="0.2">
      <c r="A3194" s="1" t="s">
        <v>7382</v>
      </c>
      <c r="B3194" s="10">
        <v>4554880</v>
      </c>
      <c r="C3194" s="1" t="s">
        <v>3271</v>
      </c>
      <c r="D3194" s="1" t="s">
        <v>18</v>
      </c>
      <c r="E3194" s="11">
        <v>6414297</v>
      </c>
      <c r="F3194" s="11">
        <v>809</v>
      </c>
      <c r="G3194" s="11">
        <v>898</v>
      </c>
      <c r="H3194" s="11">
        <v>914</v>
      </c>
      <c r="I3194" s="11">
        <v>829</v>
      </c>
      <c r="J3194" s="11">
        <v>829</v>
      </c>
      <c r="K3194" s="12" t="s">
        <v>2</v>
      </c>
      <c r="L3194" s="12" t="s">
        <v>2</v>
      </c>
      <c r="M3194" s="11">
        <v>868</v>
      </c>
      <c r="N3194" s="11">
        <v>1170</v>
      </c>
      <c r="O3194" s="11">
        <v>900</v>
      </c>
      <c r="P3194" s="11">
        <v>1503</v>
      </c>
      <c r="Q3194" s="11">
        <v>1503</v>
      </c>
      <c r="R3194" s="11">
        <v>-478</v>
      </c>
      <c r="S3194" s="11">
        <v>-1486</v>
      </c>
      <c r="T3194" s="11">
        <v>-682</v>
      </c>
      <c r="U3194" s="11">
        <v>-398</v>
      </c>
      <c r="V3194" s="11">
        <v>-398</v>
      </c>
      <c r="W3194" s="13">
        <v>18.846</v>
      </c>
      <c r="X3194" s="13">
        <v>17.7</v>
      </c>
      <c r="Y3194" s="13">
        <v>16.475000000000001</v>
      </c>
      <c r="Z3194" s="13">
        <v>12.911</v>
      </c>
      <c r="AA3194" s="13">
        <v>12.911</v>
      </c>
      <c r="AB3194" s="1">
        <v>3804</v>
      </c>
      <c r="AC3194" s="13">
        <v>18.049616</v>
      </c>
      <c r="AD3194" s="13">
        <v>2.5976110000000001</v>
      </c>
      <c r="AE3194" s="1" t="s">
        <v>12654</v>
      </c>
      <c r="AF3194" s="1" t="s">
        <v>12663</v>
      </c>
    </row>
    <row r="3195" spans="1:32" x14ac:dyDescent="0.2">
      <c r="A3195" s="1" t="s">
        <v>7383</v>
      </c>
      <c r="B3195" s="10">
        <v>4970811</v>
      </c>
      <c r="C3195" s="1" t="s">
        <v>3272</v>
      </c>
      <c r="D3195" s="1" t="s">
        <v>24</v>
      </c>
      <c r="E3195" s="11">
        <v>11078400</v>
      </c>
      <c r="F3195" s="12" t="s">
        <v>2</v>
      </c>
      <c r="G3195" s="12" t="s">
        <v>2</v>
      </c>
      <c r="H3195" s="12" t="s">
        <v>2</v>
      </c>
      <c r="I3195" s="12" t="s">
        <v>2</v>
      </c>
      <c r="J3195" s="11">
        <v>271</v>
      </c>
      <c r="K3195" s="12" t="s">
        <v>2</v>
      </c>
      <c r="L3195" s="12" t="s">
        <v>2</v>
      </c>
      <c r="M3195" s="12" t="s">
        <v>2</v>
      </c>
      <c r="N3195" s="12" t="s">
        <v>2</v>
      </c>
      <c r="O3195" s="12" t="s">
        <v>2</v>
      </c>
      <c r="P3195" s="12" t="s">
        <v>2</v>
      </c>
      <c r="Q3195" s="11">
        <v>-360</v>
      </c>
      <c r="R3195" s="12" t="s">
        <v>2</v>
      </c>
      <c r="S3195" s="12" t="s">
        <v>2</v>
      </c>
      <c r="T3195" s="12" t="s">
        <v>2</v>
      </c>
      <c r="U3195" s="12" t="s">
        <v>2</v>
      </c>
      <c r="V3195" s="11">
        <v>-69</v>
      </c>
      <c r="W3195" s="12" t="s">
        <v>2</v>
      </c>
      <c r="X3195" s="12" t="s">
        <v>2</v>
      </c>
      <c r="Y3195" s="12" t="s">
        <v>2</v>
      </c>
      <c r="Z3195" s="12" t="s">
        <v>2</v>
      </c>
      <c r="AA3195" s="12" t="s">
        <v>2</v>
      </c>
      <c r="AB3195" s="1">
        <v>3826</v>
      </c>
      <c r="AC3195" s="13">
        <v>7.217346</v>
      </c>
      <c r="AD3195" s="13">
        <v>1.225204</v>
      </c>
      <c r="AE3195" s="1" t="s">
        <v>12654</v>
      </c>
      <c r="AF3195" s="1" t="s">
        <v>12663</v>
      </c>
    </row>
    <row r="3196" spans="1:32" x14ac:dyDescent="0.2">
      <c r="A3196" s="1" t="s">
        <v>7384</v>
      </c>
      <c r="B3196" s="10">
        <v>4554878</v>
      </c>
      <c r="C3196" s="1" t="s">
        <v>3273</v>
      </c>
      <c r="D3196" s="1" t="s">
        <v>18</v>
      </c>
      <c r="E3196" s="11">
        <v>3528170</v>
      </c>
      <c r="F3196" s="11">
        <v>437</v>
      </c>
      <c r="G3196" s="11">
        <v>545</v>
      </c>
      <c r="H3196" s="11">
        <v>562</v>
      </c>
      <c r="I3196" s="11">
        <v>580</v>
      </c>
      <c r="J3196" s="11">
        <v>536</v>
      </c>
      <c r="K3196" s="12" t="s">
        <v>2</v>
      </c>
      <c r="L3196" s="12" t="s">
        <v>2</v>
      </c>
      <c r="M3196" s="11">
        <v>357</v>
      </c>
      <c r="N3196" s="11">
        <v>397</v>
      </c>
      <c r="O3196" s="11">
        <v>596</v>
      </c>
      <c r="P3196" s="11">
        <v>541</v>
      </c>
      <c r="Q3196" s="11">
        <v>495</v>
      </c>
      <c r="R3196" s="11">
        <v>110</v>
      </c>
      <c r="S3196" s="11">
        <v>-300</v>
      </c>
      <c r="T3196" s="11">
        <v>-737</v>
      </c>
      <c r="U3196" s="11">
        <v>-90</v>
      </c>
      <c r="V3196" s="11">
        <v>-135</v>
      </c>
      <c r="W3196" s="13">
        <v>15.308999999999999</v>
      </c>
      <c r="X3196" s="13">
        <v>14.496</v>
      </c>
      <c r="Y3196" s="13">
        <v>11.837999999999999</v>
      </c>
      <c r="Z3196" s="13">
        <v>11.042999999999999</v>
      </c>
      <c r="AA3196" s="13">
        <v>9.0169999999999995</v>
      </c>
      <c r="AB3196" s="1">
        <v>2480</v>
      </c>
      <c r="AC3196" s="13">
        <v>16.076045000000001</v>
      </c>
      <c r="AD3196" s="13">
        <v>1.5043709999999999</v>
      </c>
      <c r="AE3196" s="1" t="s">
        <v>12654</v>
      </c>
      <c r="AF3196" s="1" t="s">
        <v>12663</v>
      </c>
    </row>
    <row r="3197" spans="1:32" x14ac:dyDescent="0.2">
      <c r="A3197" s="1" t="s">
        <v>7385</v>
      </c>
      <c r="B3197" s="10">
        <v>4970209</v>
      </c>
      <c r="C3197" s="1" t="s">
        <v>3274</v>
      </c>
      <c r="D3197" s="1" t="s">
        <v>24</v>
      </c>
      <c r="E3197" s="11">
        <v>16584953</v>
      </c>
      <c r="F3197" s="11">
        <v>1567</v>
      </c>
      <c r="G3197" s="11">
        <v>2078</v>
      </c>
      <c r="H3197" s="11">
        <v>2502</v>
      </c>
      <c r="I3197" s="11">
        <v>2704</v>
      </c>
      <c r="J3197" s="11">
        <v>2998</v>
      </c>
      <c r="K3197" s="12" t="s">
        <v>2</v>
      </c>
      <c r="L3197" s="12" t="s">
        <v>2</v>
      </c>
      <c r="M3197" s="11">
        <v>1086</v>
      </c>
      <c r="N3197" s="11">
        <v>1287</v>
      </c>
      <c r="O3197" s="11">
        <v>1796</v>
      </c>
      <c r="P3197" s="11">
        <v>2458</v>
      </c>
      <c r="Q3197" s="11">
        <v>2056</v>
      </c>
      <c r="R3197" s="11">
        <v>-144</v>
      </c>
      <c r="S3197" s="11">
        <v>-254</v>
      </c>
      <c r="T3197" s="11">
        <v>-273</v>
      </c>
      <c r="U3197" s="11">
        <v>-926</v>
      </c>
      <c r="V3197" s="11">
        <v>-1139</v>
      </c>
      <c r="W3197" s="13">
        <v>16.239000000000001</v>
      </c>
      <c r="X3197" s="13">
        <v>19.547000000000001</v>
      </c>
      <c r="Y3197" s="13">
        <v>18.568000000000001</v>
      </c>
      <c r="Z3197" s="13">
        <v>20.064</v>
      </c>
      <c r="AA3197" s="13">
        <v>19.658999999999999</v>
      </c>
      <c r="AB3197" s="1">
        <v>3771</v>
      </c>
      <c r="AC3197" s="13">
        <v>13.471985999999999</v>
      </c>
      <c r="AD3197" s="13">
        <v>2.720342</v>
      </c>
      <c r="AE3197" s="1" t="s">
        <v>12654</v>
      </c>
      <c r="AF3197" s="1" t="s">
        <v>12663</v>
      </c>
    </row>
    <row r="3198" spans="1:32" x14ac:dyDescent="0.2">
      <c r="A3198" s="1" t="s">
        <v>7386</v>
      </c>
      <c r="B3198" s="10">
        <v>10832944</v>
      </c>
      <c r="C3198" s="1" t="s">
        <v>3275</v>
      </c>
      <c r="D3198" s="1" t="s">
        <v>41</v>
      </c>
      <c r="E3198" s="11">
        <v>10357472</v>
      </c>
      <c r="F3198" s="11">
        <v>931</v>
      </c>
      <c r="G3198" s="11">
        <v>1197</v>
      </c>
      <c r="H3198" s="11">
        <v>1457</v>
      </c>
      <c r="I3198" s="11">
        <v>1671</v>
      </c>
      <c r="J3198" s="11">
        <v>2219</v>
      </c>
      <c r="K3198" s="13">
        <v>2700</v>
      </c>
      <c r="L3198" s="13">
        <v>3250</v>
      </c>
      <c r="M3198" s="11">
        <v>709</v>
      </c>
      <c r="N3198" s="11">
        <v>1007</v>
      </c>
      <c r="O3198" s="11">
        <v>1066</v>
      </c>
      <c r="P3198" s="11">
        <v>1468</v>
      </c>
      <c r="Q3198" s="11">
        <v>2376</v>
      </c>
      <c r="R3198" s="11">
        <v>-276</v>
      </c>
      <c r="S3198" s="11">
        <v>-274</v>
      </c>
      <c r="T3198" s="11">
        <v>-324</v>
      </c>
      <c r="U3198" s="11">
        <v>-419</v>
      </c>
      <c r="V3198" s="11">
        <v>-792</v>
      </c>
      <c r="W3198" s="13">
        <v>24.957999999999998</v>
      </c>
      <c r="X3198" s="13">
        <v>24.474</v>
      </c>
      <c r="Y3198" s="13">
        <v>26.742999999999999</v>
      </c>
      <c r="Z3198" s="13">
        <v>26.67</v>
      </c>
      <c r="AA3198" s="13">
        <v>26.332999999999998</v>
      </c>
      <c r="AB3198" s="1">
        <v>4396</v>
      </c>
      <c r="AC3198" s="13">
        <v>20.830828</v>
      </c>
      <c r="AD3198" s="13">
        <v>5.0750310000000001</v>
      </c>
      <c r="AE3198" s="1" t="s">
        <v>12654</v>
      </c>
      <c r="AF3198" s="1" t="s">
        <v>12663</v>
      </c>
    </row>
    <row r="3199" spans="1:32" x14ac:dyDescent="0.2">
      <c r="A3199" s="1" t="s">
        <v>7387</v>
      </c>
      <c r="B3199" s="10">
        <v>4243266</v>
      </c>
      <c r="C3199" s="1" t="s">
        <v>3276</v>
      </c>
      <c r="D3199" s="1" t="s">
        <v>41</v>
      </c>
      <c r="E3199" s="11">
        <v>3418486</v>
      </c>
      <c r="F3199" s="11">
        <v>212</v>
      </c>
      <c r="G3199" s="11">
        <v>335</v>
      </c>
      <c r="H3199" s="11">
        <v>589</v>
      </c>
      <c r="I3199" s="11">
        <v>524</v>
      </c>
      <c r="J3199" s="11">
        <v>455</v>
      </c>
      <c r="K3199" s="12" t="s">
        <v>2</v>
      </c>
      <c r="L3199" s="12" t="s">
        <v>2</v>
      </c>
      <c r="M3199" s="11">
        <v>453</v>
      </c>
      <c r="N3199" s="11">
        <v>229</v>
      </c>
      <c r="O3199" s="11">
        <v>562</v>
      </c>
      <c r="P3199" s="11">
        <v>859</v>
      </c>
      <c r="Q3199" s="11">
        <v>122</v>
      </c>
      <c r="R3199" s="11">
        <v>-9</v>
      </c>
      <c r="S3199" s="11">
        <v>-91</v>
      </c>
      <c r="T3199" s="11">
        <v>-88</v>
      </c>
      <c r="U3199" s="11">
        <v>-396</v>
      </c>
      <c r="V3199" s="11">
        <v>-271</v>
      </c>
      <c r="W3199" s="13">
        <v>4.6449999999999996</v>
      </c>
      <c r="X3199" s="13">
        <v>6.3380000000000001</v>
      </c>
      <c r="Y3199" s="13">
        <v>9.4139999999999997</v>
      </c>
      <c r="Z3199" s="13">
        <v>7.8810000000000002</v>
      </c>
      <c r="AA3199" s="13">
        <v>6.5449999999999999</v>
      </c>
      <c r="AB3199" s="1">
        <v>3766</v>
      </c>
      <c r="AC3199" s="13">
        <v>12.887130000000001</v>
      </c>
      <c r="AD3199" s="13">
        <v>0.97458800000000001</v>
      </c>
      <c r="AE3199" s="1" t="s">
        <v>12654</v>
      </c>
      <c r="AF3199" s="1" t="s">
        <v>12663</v>
      </c>
    </row>
    <row r="3200" spans="1:32" x14ac:dyDescent="0.2">
      <c r="A3200" s="1" t="s">
        <v>7388</v>
      </c>
      <c r="B3200" s="10">
        <v>4547035</v>
      </c>
      <c r="C3200" s="1" t="s">
        <v>3277</v>
      </c>
      <c r="D3200" s="1" t="s">
        <v>24</v>
      </c>
      <c r="E3200" s="11">
        <v>10200012</v>
      </c>
      <c r="F3200" s="11">
        <v>1011</v>
      </c>
      <c r="G3200" s="11">
        <v>1063</v>
      </c>
      <c r="H3200" s="11">
        <v>1215</v>
      </c>
      <c r="I3200" s="11">
        <v>1467</v>
      </c>
      <c r="J3200" s="11">
        <v>1793</v>
      </c>
      <c r="K3200" s="12" t="s">
        <v>2</v>
      </c>
      <c r="L3200" s="12" t="s">
        <v>2</v>
      </c>
      <c r="M3200" s="11">
        <v>-52</v>
      </c>
      <c r="N3200" s="11">
        <v>642</v>
      </c>
      <c r="O3200" s="11">
        <v>526</v>
      </c>
      <c r="P3200" s="11">
        <v>384</v>
      </c>
      <c r="Q3200" s="11">
        <v>-250</v>
      </c>
      <c r="R3200" s="11">
        <v>-40</v>
      </c>
      <c r="S3200" s="11">
        <v>28</v>
      </c>
      <c r="T3200" s="11">
        <v>-303</v>
      </c>
      <c r="U3200" s="11">
        <v>-139</v>
      </c>
      <c r="V3200" s="11">
        <v>-40</v>
      </c>
      <c r="W3200" s="13">
        <v>11.337</v>
      </c>
      <c r="X3200" s="13">
        <v>11.416</v>
      </c>
      <c r="Y3200" s="13">
        <v>11.952</v>
      </c>
      <c r="Z3200" s="13">
        <v>13.813000000000001</v>
      </c>
      <c r="AA3200" s="13">
        <v>15.164</v>
      </c>
      <c r="AB3200" s="1">
        <v>3741</v>
      </c>
      <c r="AC3200" s="13">
        <v>20.160501</v>
      </c>
      <c r="AD3200" s="13">
        <v>2.913608</v>
      </c>
      <c r="AE3200" s="1" t="s">
        <v>12654</v>
      </c>
      <c r="AF3200" s="1" t="s">
        <v>12663</v>
      </c>
    </row>
    <row r="3201" spans="1:32" x14ac:dyDescent="0.2">
      <c r="A3201" s="1" t="s">
        <v>7389</v>
      </c>
      <c r="B3201" s="10">
        <v>4969804</v>
      </c>
      <c r="C3201" s="1" t="s">
        <v>3278</v>
      </c>
      <c r="D3201" s="1" t="s">
        <v>41</v>
      </c>
      <c r="E3201" s="11">
        <v>84802071</v>
      </c>
      <c r="F3201" s="11">
        <v>378</v>
      </c>
      <c r="G3201" s="11">
        <v>359</v>
      </c>
      <c r="H3201" s="11">
        <v>155</v>
      </c>
      <c r="I3201" s="11">
        <v>-478</v>
      </c>
      <c r="J3201" s="11">
        <v>-478</v>
      </c>
      <c r="K3201" s="12" t="s">
        <v>2</v>
      </c>
      <c r="L3201" s="12" t="s">
        <v>2</v>
      </c>
      <c r="M3201" s="11">
        <v>115</v>
      </c>
      <c r="N3201" s="11">
        <v>168</v>
      </c>
      <c r="O3201" s="11">
        <v>253</v>
      </c>
      <c r="P3201" s="11">
        <v>610</v>
      </c>
      <c r="Q3201" s="11">
        <v>610</v>
      </c>
      <c r="R3201" s="11">
        <v>-200</v>
      </c>
      <c r="S3201" s="11">
        <v>-195</v>
      </c>
      <c r="T3201" s="11">
        <v>-61</v>
      </c>
      <c r="U3201" s="11">
        <v>277</v>
      </c>
      <c r="V3201" s="11">
        <v>277</v>
      </c>
      <c r="W3201" s="13">
        <v>9.8569999999999993</v>
      </c>
      <c r="X3201" s="13">
        <v>3.4359999999999999</v>
      </c>
      <c r="Y3201" s="13">
        <v>1.6140000000000001</v>
      </c>
      <c r="Z3201" s="13">
        <v>-30.081</v>
      </c>
      <c r="AA3201" s="13">
        <v>-30.081</v>
      </c>
      <c r="AB3201" s="1">
        <v>7527</v>
      </c>
      <c r="AC3201" s="12" t="s">
        <v>4019</v>
      </c>
      <c r="AD3201" s="13">
        <v>1.2651300000000001</v>
      </c>
      <c r="AE3201" s="1" t="s">
        <v>12654</v>
      </c>
      <c r="AF3201" s="1" t="s">
        <v>12663</v>
      </c>
    </row>
    <row r="3202" spans="1:32" x14ac:dyDescent="0.2">
      <c r="A3202" s="1" t="s">
        <v>7390</v>
      </c>
      <c r="B3202" s="10">
        <v>4968697</v>
      </c>
      <c r="C3202" s="1" t="s">
        <v>3279</v>
      </c>
      <c r="D3202" s="1" t="s">
        <v>24</v>
      </c>
      <c r="E3202" s="11">
        <v>357455827</v>
      </c>
      <c r="F3202" s="11">
        <v>7935</v>
      </c>
      <c r="G3202" s="11">
        <v>8658</v>
      </c>
      <c r="H3202" s="11">
        <v>9845</v>
      </c>
      <c r="I3202" s="11">
        <v>9714</v>
      </c>
      <c r="J3202" s="11">
        <v>12069</v>
      </c>
      <c r="K3202" s="13">
        <v>14183.333329999999</v>
      </c>
      <c r="L3202" s="13">
        <v>15236.666670000001</v>
      </c>
      <c r="M3202" s="11">
        <v>7205</v>
      </c>
      <c r="N3202" s="11">
        <v>5544</v>
      </c>
      <c r="O3202" s="11">
        <v>7648</v>
      </c>
      <c r="P3202" s="11">
        <v>9036</v>
      </c>
      <c r="Q3202" s="11">
        <v>7979</v>
      </c>
      <c r="R3202" s="11">
        <v>-1562</v>
      </c>
      <c r="S3202" s="11">
        <v>-559</v>
      </c>
      <c r="T3202" s="11">
        <v>-2016</v>
      </c>
      <c r="U3202" s="11">
        <v>-251</v>
      </c>
      <c r="V3202" s="11">
        <v>-2576</v>
      </c>
      <c r="W3202" s="13">
        <v>20.584</v>
      </c>
      <c r="X3202" s="13">
        <v>21.471</v>
      </c>
      <c r="Y3202" s="13">
        <v>22.68</v>
      </c>
      <c r="Z3202" s="13">
        <v>19.800999999999998</v>
      </c>
      <c r="AA3202" s="13">
        <v>23.69</v>
      </c>
      <c r="AB3202" s="1">
        <v>2317</v>
      </c>
      <c r="AC3202" s="13">
        <v>17.985987999999999</v>
      </c>
      <c r="AD3202" s="13">
        <v>5.1586590000000001</v>
      </c>
      <c r="AE3202" s="1" t="s">
        <v>12654</v>
      </c>
      <c r="AF3202" s="1" t="s">
        <v>12663</v>
      </c>
    </row>
    <row r="3203" spans="1:32" x14ac:dyDescent="0.2">
      <c r="A3203" s="1" t="s">
        <v>7391</v>
      </c>
      <c r="B3203" s="10">
        <v>4916437</v>
      </c>
      <c r="C3203" s="1" t="s">
        <v>3280</v>
      </c>
      <c r="D3203" s="1" t="s">
        <v>7</v>
      </c>
      <c r="E3203" s="11">
        <v>21242513</v>
      </c>
      <c r="F3203" s="11">
        <v>1613</v>
      </c>
      <c r="G3203" s="11">
        <v>3141</v>
      </c>
      <c r="H3203" s="11">
        <v>2463</v>
      </c>
      <c r="I3203" s="11">
        <v>3343</v>
      </c>
      <c r="J3203" s="11">
        <v>3397</v>
      </c>
      <c r="K3203" s="13">
        <v>2650</v>
      </c>
      <c r="L3203" s="13">
        <v>3133.3333299999999</v>
      </c>
      <c r="M3203" s="11">
        <v>-388</v>
      </c>
      <c r="N3203" s="11">
        <v>1297</v>
      </c>
      <c r="O3203" s="11">
        <v>1243</v>
      </c>
      <c r="P3203" s="11">
        <v>2362</v>
      </c>
      <c r="Q3203" s="11">
        <v>1207</v>
      </c>
      <c r="R3203" s="11">
        <v>-439</v>
      </c>
      <c r="S3203" s="11">
        <v>-390</v>
      </c>
      <c r="T3203" s="11">
        <v>-444</v>
      </c>
      <c r="U3203" s="11">
        <v>-412</v>
      </c>
      <c r="V3203" s="11">
        <v>-847</v>
      </c>
      <c r="W3203" s="13">
        <v>17.628</v>
      </c>
      <c r="X3203" s="13">
        <v>37.18</v>
      </c>
      <c r="Y3203" s="13">
        <v>28.405999999999999</v>
      </c>
      <c r="Z3203" s="13">
        <v>31.498000000000001</v>
      </c>
      <c r="AA3203" s="13">
        <v>21.917999999999999</v>
      </c>
      <c r="AB3203" s="1">
        <v>3179</v>
      </c>
      <c r="AC3203" s="13">
        <v>18.760183999999999</v>
      </c>
      <c r="AD3203" s="13">
        <v>2.9389660000000002</v>
      </c>
      <c r="AE3203" s="1" t="s">
        <v>12654</v>
      </c>
      <c r="AF3203" s="1" t="s">
        <v>12657</v>
      </c>
    </row>
    <row r="3204" spans="1:32" x14ac:dyDescent="0.2">
      <c r="A3204" s="1" t="s">
        <v>7392</v>
      </c>
      <c r="B3204" s="10">
        <v>4219502</v>
      </c>
      <c r="C3204" s="1" t="s">
        <v>3281</v>
      </c>
      <c r="D3204" s="1" t="s">
        <v>687</v>
      </c>
      <c r="E3204" s="11">
        <v>494606908</v>
      </c>
      <c r="F3204" s="11">
        <v>262915</v>
      </c>
      <c r="G3204" s="11">
        <v>64073</v>
      </c>
      <c r="H3204" s="11">
        <v>235025</v>
      </c>
      <c r="I3204" s="11">
        <v>327604</v>
      </c>
      <c r="J3204" s="11">
        <v>346631</v>
      </c>
      <c r="K3204" s="12" t="s">
        <v>2</v>
      </c>
      <c r="L3204" s="12" t="s">
        <v>2</v>
      </c>
      <c r="M3204" s="11">
        <v>500485</v>
      </c>
      <c r="N3204" s="11">
        <v>-396882</v>
      </c>
      <c r="O3204" s="11">
        <v>-307631</v>
      </c>
      <c r="P3204" s="11">
        <v>262754</v>
      </c>
      <c r="Q3204" s="11">
        <v>-359867</v>
      </c>
      <c r="R3204" s="11">
        <v>-261463</v>
      </c>
      <c r="S3204" s="11">
        <v>283196</v>
      </c>
      <c r="T3204" s="11">
        <v>665960</v>
      </c>
      <c r="U3204" s="11">
        <v>-180245</v>
      </c>
      <c r="V3204" s="11">
        <v>94269</v>
      </c>
      <c r="W3204" s="13">
        <v>12.196</v>
      </c>
      <c r="X3204" s="13">
        <v>0.98</v>
      </c>
      <c r="Y3204" s="13">
        <v>-11.058</v>
      </c>
      <c r="Z3204" s="13">
        <v>8.3239999999999998</v>
      </c>
      <c r="AA3204" s="13">
        <v>9.3789999999999996</v>
      </c>
      <c r="AB3204" s="1">
        <v>8795</v>
      </c>
      <c r="AC3204" s="13">
        <v>12.992050000000001</v>
      </c>
      <c r="AD3204" s="13">
        <v>1.148604</v>
      </c>
      <c r="AE3204" s="1" t="s">
        <v>12654</v>
      </c>
      <c r="AF3204" s="1" t="s">
        <v>12670</v>
      </c>
    </row>
    <row r="3205" spans="1:32" x14ac:dyDescent="0.2">
      <c r="A3205" s="1" t="s">
        <v>7393</v>
      </c>
      <c r="B3205" s="10">
        <v>21372444</v>
      </c>
      <c r="C3205" s="1" t="s">
        <v>3282</v>
      </c>
      <c r="D3205" s="1" t="s">
        <v>41</v>
      </c>
      <c r="E3205" s="11">
        <v>7579160</v>
      </c>
      <c r="F3205" s="11">
        <v>412.95299999999997</v>
      </c>
      <c r="G3205" s="11">
        <v>617.91399999999999</v>
      </c>
      <c r="H3205" s="12" t="s">
        <v>2</v>
      </c>
      <c r="I3205" s="11">
        <v>624</v>
      </c>
      <c r="J3205" s="11">
        <v>624</v>
      </c>
      <c r="K3205" s="12" t="s">
        <v>2</v>
      </c>
      <c r="L3205" s="12" t="s">
        <v>2</v>
      </c>
      <c r="M3205" s="11">
        <v>272.49799999999999</v>
      </c>
      <c r="N3205" s="11">
        <v>387.24299999999999</v>
      </c>
      <c r="O3205" s="12" t="s">
        <v>2</v>
      </c>
      <c r="P3205" s="11">
        <v>435.6</v>
      </c>
      <c r="Q3205" s="11">
        <v>435.6</v>
      </c>
      <c r="R3205" s="11">
        <v>-2.0979999999999999</v>
      </c>
      <c r="S3205" s="11">
        <v>-55.313000000000002</v>
      </c>
      <c r="T3205" s="12" t="s">
        <v>2</v>
      </c>
      <c r="U3205" s="11">
        <v>-25.2</v>
      </c>
      <c r="V3205" s="11">
        <v>-25.2</v>
      </c>
      <c r="W3205" s="13">
        <v>21.76</v>
      </c>
      <c r="X3205" s="13">
        <v>27.271000000000001</v>
      </c>
      <c r="Y3205" s="12" t="s">
        <v>2</v>
      </c>
      <c r="Z3205" s="12" t="s">
        <v>2</v>
      </c>
      <c r="AA3205" s="12" t="s">
        <v>2</v>
      </c>
      <c r="AB3205" s="1">
        <v>4055</v>
      </c>
      <c r="AC3205" s="13">
        <v>26.144178</v>
      </c>
      <c r="AD3205" s="13">
        <v>4.117737</v>
      </c>
      <c r="AE3205" s="1" t="s">
        <v>12654</v>
      </c>
      <c r="AF3205" s="1" t="s">
        <v>12663</v>
      </c>
    </row>
    <row r="3206" spans="1:32" x14ac:dyDescent="0.2">
      <c r="A3206" s="1" t="s">
        <v>7394</v>
      </c>
      <c r="B3206" s="10">
        <v>6336242</v>
      </c>
      <c r="C3206" s="1" t="s">
        <v>3283</v>
      </c>
      <c r="D3206" s="1" t="s">
        <v>105</v>
      </c>
      <c r="E3206" s="11">
        <v>40849326</v>
      </c>
      <c r="F3206" s="11">
        <v>6861</v>
      </c>
      <c r="G3206" s="11">
        <v>8052</v>
      </c>
      <c r="H3206" s="11">
        <v>7508</v>
      </c>
      <c r="I3206" s="11">
        <v>9330</v>
      </c>
      <c r="J3206" s="11">
        <v>8516</v>
      </c>
      <c r="K3206" s="13">
        <v>10200</v>
      </c>
      <c r="L3206" s="13">
        <v>9500</v>
      </c>
      <c r="M3206" s="11">
        <v>9980</v>
      </c>
      <c r="N3206" s="11">
        <v>8001</v>
      </c>
      <c r="O3206" s="11">
        <v>8012</v>
      </c>
      <c r="P3206" s="11">
        <v>13947</v>
      </c>
      <c r="Q3206" s="12" t="s">
        <v>2</v>
      </c>
      <c r="R3206" s="11">
        <v>-14130</v>
      </c>
      <c r="S3206" s="11">
        <v>1208</v>
      </c>
      <c r="T3206" s="11">
        <v>-3092</v>
      </c>
      <c r="U3206" s="11">
        <v>-9386</v>
      </c>
      <c r="V3206" s="12" t="s">
        <v>2</v>
      </c>
      <c r="W3206" s="13">
        <v>7.1</v>
      </c>
      <c r="X3206" s="13">
        <v>7.7009999999999996</v>
      </c>
      <c r="Y3206" s="13">
        <v>5.8689999999999998</v>
      </c>
      <c r="Z3206" s="13">
        <v>6.1029999999999998</v>
      </c>
      <c r="AA3206" s="13">
        <v>5.6959999999999997</v>
      </c>
      <c r="AB3206" s="1">
        <v>4958</v>
      </c>
      <c r="AC3206" s="13">
        <v>16.005455999999999</v>
      </c>
      <c r="AD3206" s="13">
        <v>0.88872499999999999</v>
      </c>
      <c r="AE3206" s="1" t="s">
        <v>12654</v>
      </c>
      <c r="AF3206" s="1" t="s">
        <v>12667</v>
      </c>
    </row>
    <row r="3207" spans="1:32" x14ac:dyDescent="0.2">
      <c r="A3207" s="1" t="s">
        <v>7395</v>
      </c>
      <c r="B3207" s="10">
        <v>4916089</v>
      </c>
      <c r="C3207" s="1" t="s">
        <v>3284</v>
      </c>
      <c r="D3207" s="1" t="s">
        <v>237</v>
      </c>
      <c r="E3207" s="11">
        <v>1824830</v>
      </c>
      <c r="F3207" s="11">
        <v>-462</v>
      </c>
      <c r="G3207" s="11">
        <v>-215</v>
      </c>
      <c r="H3207" s="11">
        <v>124</v>
      </c>
      <c r="I3207" s="11">
        <v>252</v>
      </c>
      <c r="J3207" s="11">
        <v>308</v>
      </c>
      <c r="K3207" s="12" t="s">
        <v>2</v>
      </c>
      <c r="L3207" s="12" t="s">
        <v>2</v>
      </c>
      <c r="M3207" s="11">
        <v>-579</v>
      </c>
      <c r="N3207" s="11">
        <v>-174</v>
      </c>
      <c r="O3207" s="11">
        <v>837</v>
      </c>
      <c r="P3207" s="11">
        <v>343</v>
      </c>
      <c r="Q3207" s="11">
        <v>384</v>
      </c>
      <c r="R3207" s="11">
        <v>705</v>
      </c>
      <c r="S3207" s="11">
        <v>-49</v>
      </c>
      <c r="T3207" s="11">
        <v>206</v>
      </c>
      <c r="U3207" s="11">
        <v>-318</v>
      </c>
      <c r="V3207" s="11">
        <v>-140</v>
      </c>
      <c r="W3207" s="13">
        <v>-6.5289999999999999</v>
      </c>
      <c r="X3207" s="13">
        <v>-5.8559999999999999</v>
      </c>
      <c r="Y3207" s="13">
        <v>1.9870000000000001</v>
      </c>
      <c r="Z3207" s="13">
        <v>4.01</v>
      </c>
      <c r="AA3207" s="13">
        <v>5.8940000000000001</v>
      </c>
      <c r="AB3207" s="1">
        <v>8123</v>
      </c>
      <c r="AC3207" s="13">
        <v>3.9457460000000002</v>
      </c>
      <c r="AD3207" s="13">
        <v>0.35403299999999999</v>
      </c>
      <c r="AE3207" s="1" t="s">
        <v>12654</v>
      </c>
      <c r="AF3207" s="1" t="s">
        <v>12657</v>
      </c>
    </row>
    <row r="3208" spans="1:32" x14ac:dyDescent="0.2">
      <c r="A3208" s="1" t="s">
        <v>7396</v>
      </c>
      <c r="B3208" s="10">
        <v>4772956</v>
      </c>
      <c r="C3208" s="1" t="s">
        <v>3285</v>
      </c>
      <c r="D3208" s="1" t="s">
        <v>1298</v>
      </c>
      <c r="E3208" s="11">
        <v>6408657</v>
      </c>
      <c r="F3208" s="11">
        <v>121</v>
      </c>
      <c r="G3208" s="11">
        <v>164</v>
      </c>
      <c r="H3208" s="11">
        <v>203</v>
      </c>
      <c r="I3208" s="11">
        <v>306</v>
      </c>
      <c r="J3208" s="11">
        <v>222</v>
      </c>
      <c r="K3208" s="12" t="s">
        <v>2</v>
      </c>
      <c r="L3208" s="12" t="s">
        <v>2</v>
      </c>
      <c r="M3208" s="11">
        <v>3028</v>
      </c>
      <c r="N3208" s="11">
        <v>678</v>
      </c>
      <c r="O3208" s="11">
        <v>873</v>
      </c>
      <c r="P3208" s="11">
        <v>734</v>
      </c>
      <c r="Q3208" s="11">
        <v>1062</v>
      </c>
      <c r="R3208" s="11">
        <v>437</v>
      </c>
      <c r="S3208" s="11">
        <v>-199</v>
      </c>
      <c r="T3208" s="11">
        <v>-287</v>
      </c>
      <c r="U3208" s="11">
        <v>616</v>
      </c>
      <c r="V3208" s="11">
        <v>-471</v>
      </c>
      <c r="W3208" s="13">
        <v>63.731000000000002</v>
      </c>
      <c r="X3208" s="13">
        <v>-2.3460000000000001</v>
      </c>
      <c r="Y3208" s="13">
        <v>-65.674000000000007</v>
      </c>
      <c r="Z3208" s="13">
        <v>25.86</v>
      </c>
      <c r="AA3208" s="13">
        <v>0.998</v>
      </c>
      <c r="AB3208" s="1">
        <v>9812</v>
      </c>
      <c r="AC3208" s="12" t="s">
        <v>4019</v>
      </c>
      <c r="AD3208" s="13">
        <v>4.3737089999999998</v>
      </c>
      <c r="AE3208" s="1" t="s">
        <v>12654</v>
      </c>
      <c r="AF3208" s="1" t="s">
        <v>12668</v>
      </c>
    </row>
    <row r="3209" spans="1:32" x14ac:dyDescent="0.2">
      <c r="A3209" s="1" t="s">
        <v>7397</v>
      </c>
      <c r="B3209" s="10">
        <v>4916234</v>
      </c>
      <c r="C3209" s="1" t="s">
        <v>3286</v>
      </c>
      <c r="D3209" s="1" t="s">
        <v>92</v>
      </c>
      <c r="E3209" s="11">
        <v>5875153</v>
      </c>
      <c r="F3209" s="11">
        <v>1265</v>
      </c>
      <c r="G3209" s="11">
        <v>5042</v>
      </c>
      <c r="H3209" s="11">
        <v>1050</v>
      </c>
      <c r="I3209" s="11">
        <v>4351</v>
      </c>
      <c r="J3209" s="11">
        <v>7317</v>
      </c>
      <c r="K3209" s="12" t="s">
        <v>2</v>
      </c>
      <c r="L3209" s="12" t="s">
        <v>2</v>
      </c>
      <c r="M3209" s="11">
        <v>7475</v>
      </c>
      <c r="N3209" s="11">
        <v>7262</v>
      </c>
      <c r="O3209" s="11">
        <v>4376</v>
      </c>
      <c r="P3209" s="11">
        <v>16968</v>
      </c>
      <c r="Q3209" s="11">
        <v>7563</v>
      </c>
      <c r="R3209" s="11">
        <v>-5840</v>
      </c>
      <c r="S3209" s="11">
        <v>-5839</v>
      </c>
      <c r="T3209" s="11">
        <v>-6702</v>
      </c>
      <c r="U3209" s="11">
        <v>-7075</v>
      </c>
      <c r="V3209" s="11">
        <v>-6473</v>
      </c>
      <c r="W3209" s="13">
        <v>-2.1819999999999999</v>
      </c>
      <c r="X3209" s="13">
        <v>8.0909999999999993</v>
      </c>
      <c r="Y3209" s="13">
        <v>-8.85</v>
      </c>
      <c r="Z3209" s="13">
        <v>2.9950000000000001</v>
      </c>
      <c r="AA3209" s="13">
        <v>9.0630000000000006</v>
      </c>
      <c r="AB3209" s="1">
        <v>7236</v>
      </c>
      <c r="AC3209" s="13">
        <v>7.244758</v>
      </c>
      <c r="AD3209" s="13">
        <v>1.111699</v>
      </c>
      <c r="AE3209" s="1" t="s">
        <v>12654</v>
      </c>
      <c r="AF3209" s="1" t="s">
        <v>12675</v>
      </c>
    </row>
    <row r="3210" spans="1:32" x14ac:dyDescent="0.2">
      <c r="A3210" s="1" t="s">
        <v>7398</v>
      </c>
      <c r="B3210" s="10">
        <v>5983888</v>
      </c>
      <c r="C3210" s="1" t="s">
        <v>3287</v>
      </c>
      <c r="D3210" s="1" t="s">
        <v>26</v>
      </c>
      <c r="E3210" s="11">
        <v>19761296</v>
      </c>
      <c r="F3210" s="11">
        <v>-2121</v>
      </c>
      <c r="G3210" s="11">
        <v>-1457</v>
      </c>
      <c r="H3210" s="11">
        <v>-888</v>
      </c>
      <c r="I3210" s="11">
        <v>-226</v>
      </c>
      <c r="J3210" s="11">
        <v>-112</v>
      </c>
      <c r="K3210" s="12" t="s">
        <v>2</v>
      </c>
      <c r="L3210" s="12" t="s">
        <v>2</v>
      </c>
      <c r="M3210" s="11">
        <v>-2996</v>
      </c>
      <c r="N3210" s="11">
        <v>-922</v>
      </c>
      <c r="O3210" s="11">
        <v>-1452</v>
      </c>
      <c r="P3210" s="11">
        <v>-96.8</v>
      </c>
      <c r="Q3210" s="11">
        <v>128</v>
      </c>
      <c r="R3210" s="11">
        <v>-128</v>
      </c>
      <c r="S3210" s="11">
        <v>-1581</v>
      </c>
      <c r="T3210" s="11">
        <v>1379</v>
      </c>
      <c r="U3210" s="11">
        <v>-11.2</v>
      </c>
      <c r="V3210" s="11">
        <v>-1</v>
      </c>
      <c r="W3210" s="13">
        <v>-220.036</v>
      </c>
      <c r="X3210" s="13">
        <v>432.53300000000002</v>
      </c>
      <c r="Y3210" s="13">
        <v>98.024000000000001</v>
      </c>
      <c r="Z3210" s="12" t="s">
        <v>2</v>
      </c>
      <c r="AA3210" s="13">
        <v>-76.171000000000006</v>
      </c>
      <c r="AB3210" s="1">
        <v>6548</v>
      </c>
      <c r="AC3210" s="12" t="s">
        <v>4019</v>
      </c>
      <c r="AD3210" s="13">
        <v>5.5211420000000002</v>
      </c>
      <c r="AE3210" s="1" t="s">
        <v>12654</v>
      </c>
      <c r="AF3210" s="1" t="s">
        <v>12661</v>
      </c>
    </row>
    <row r="3211" spans="1:32" x14ac:dyDescent="0.2">
      <c r="A3211" s="1" t="s">
        <v>7399</v>
      </c>
      <c r="B3211" s="10">
        <v>4915710</v>
      </c>
      <c r="C3211" s="1" t="s">
        <v>3288</v>
      </c>
      <c r="D3211" s="1" t="s">
        <v>22</v>
      </c>
      <c r="E3211" s="11">
        <v>6804861</v>
      </c>
      <c r="F3211" s="11">
        <v>-1083</v>
      </c>
      <c r="G3211" s="11">
        <v>121</v>
      </c>
      <c r="H3211" s="11">
        <v>508</v>
      </c>
      <c r="I3211" s="11">
        <v>598</v>
      </c>
      <c r="J3211" s="11">
        <v>740</v>
      </c>
      <c r="K3211" s="12" t="s">
        <v>2</v>
      </c>
      <c r="L3211" s="12" t="s">
        <v>2</v>
      </c>
      <c r="M3211" s="11">
        <v>-692</v>
      </c>
      <c r="N3211" s="11">
        <v>841</v>
      </c>
      <c r="O3211" s="11">
        <v>610</v>
      </c>
      <c r="P3211" s="11">
        <v>356</v>
      </c>
      <c r="Q3211" s="11">
        <v>950</v>
      </c>
      <c r="R3211" s="11">
        <v>-181</v>
      </c>
      <c r="S3211" s="11">
        <v>-16</v>
      </c>
      <c r="T3211" s="11">
        <v>-267</v>
      </c>
      <c r="U3211" s="11">
        <v>-865</v>
      </c>
      <c r="V3211" s="11">
        <v>-252</v>
      </c>
      <c r="W3211" s="13">
        <v>-32.329000000000001</v>
      </c>
      <c r="X3211" s="13">
        <v>4.6319999999999997</v>
      </c>
      <c r="Y3211" s="13">
        <v>5.7949999999999999</v>
      </c>
      <c r="Z3211" s="13">
        <v>11.05</v>
      </c>
      <c r="AA3211" s="13">
        <v>11.182</v>
      </c>
      <c r="AB3211" s="1">
        <v>2668</v>
      </c>
      <c r="AC3211" s="13">
        <v>13.876920999999999</v>
      </c>
      <c r="AD3211" s="13">
        <v>1.7153940000000001</v>
      </c>
      <c r="AE3211" s="1" t="s">
        <v>12654</v>
      </c>
      <c r="AF3211" s="1" t="s">
        <v>12657</v>
      </c>
    </row>
    <row r="3212" spans="1:32" x14ac:dyDescent="0.2">
      <c r="A3212" s="1" t="s">
        <v>7400</v>
      </c>
      <c r="B3212" s="10">
        <v>4916183</v>
      </c>
      <c r="C3212" s="1" t="s">
        <v>3289</v>
      </c>
      <c r="D3212" s="1" t="s">
        <v>115</v>
      </c>
      <c r="E3212" s="11">
        <v>18133832</v>
      </c>
      <c r="F3212" s="11">
        <v>403</v>
      </c>
      <c r="G3212" s="11">
        <v>413</v>
      </c>
      <c r="H3212" s="11">
        <v>319</v>
      </c>
      <c r="I3212" s="11">
        <v>-307</v>
      </c>
      <c r="J3212" s="11">
        <v>726</v>
      </c>
      <c r="K3212" s="12" t="s">
        <v>2</v>
      </c>
      <c r="L3212" s="12" t="s">
        <v>2</v>
      </c>
      <c r="M3212" s="11">
        <v>1443</v>
      </c>
      <c r="N3212" s="11">
        <v>484</v>
      </c>
      <c r="O3212" s="11">
        <v>-28</v>
      </c>
      <c r="P3212" s="11">
        <v>-524</v>
      </c>
      <c r="Q3212" s="11">
        <v>1387</v>
      </c>
      <c r="R3212" s="11">
        <v>270</v>
      </c>
      <c r="S3212" s="11">
        <v>-414</v>
      </c>
      <c r="T3212" s="11">
        <v>436</v>
      </c>
      <c r="U3212" s="11">
        <v>-43</v>
      </c>
      <c r="V3212" s="11">
        <v>-711</v>
      </c>
      <c r="W3212" s="13">
        <v>7.19</v>
      </c>
      <c r="X3212" s="13">
        <v>7.4240000000000004</v>
      </c>
      <c r="Y3212" s="13">
        <v>3.4750000000000001</v>
      </c>
      <c r="Z3212" s="13">
        <v>-3.6110000000000002</v>
      </c>
      <c r="AA3212" s="13">
        <v>7.7359999999999998</v>
      </c>
      <c r="AB3212" s="1">
        <v>4319</v>
      </c>
      <c r="AC3212" s="13">
        <v>14.366151</v>
      </c>
      <c r="AD3212" s="13">
        <v>0.93595799999999996</v>
      </c>
      <c r="AE3212" s="1" t="s">
        <v>12654</v>
      </c>
      <c r="AF3212" s="1" t="s">
        <v>12661</v>
      </c>
    </row>
    <row r="3213" spans="1:32" x14ac:dyDescent="0.2">
      <c r="A3213" s="1" t="s">
        <v>7401</v>
      </c>
      <c r="B3213" s="10">
        <v>4967919</v>
      </c>
      <c r="C3213" s="1" t="s">
        <v>3290</v>
      </c>
      <c r="D3213" s="1" t="s">
        <v>485</v>
      </c>
      <c r="E3213" s="11">
        <v>22460659</v>
      </c>
      <c r="F3213" s="11">
        <v>4045</v>
      </c>
      <c r="G3213" s="11">
        <v>6711</v>
      </c>
      <c r="H3213" s="11">
        <v>10317</v>
      </c>
      <c r="I3213" s="11">
        <v>10765</v>
      </c>
      <c r="J3213" s="11">
        <v>8234</v>
      </c>
      <c r="K3213" s="13">
        <v>7300</v>
      </c>
      <c r="L3213" s="13">
        <v>8000</v>
      </c>
      <c r="M3213" s="11">
        <v>4948</v>
      </c>
      <c r="N3213" s="11">
        <v>-7595</v>
      </c>
      <c r="O3213" s="11">
        <v>-285</v>
      </c>
      <c r="P3213" s="11">
        <v>2126</v>
      </c>
      <c r="Q3213" s="11">
        <v>16462</v>
      </c>
      <c r="R3213" s="11">
        <v>-1302</v>
      </c>
      <c r="S3213" s="11">
        <v>-968</v>
      </c>
      <c r="T3213" s="11">
        <v>210</v>
      </c>
      <c r="U3213" s="11">
        <v>-1289</v>
      </c>
      <c r="V3213" s="11">
        <v>-830</v>
      </c>
      <c r="W3213" s="13">
        <v>4.7629999999999999</v>
      </c>
      <c r="X3213" s="13">
        <v>6.7489999999999997</v>
      </c>
      <c r="Y3213" s="13">
        <v>9.6869999999999994</v>
      </c>
      <c r="Z3213" s="13">
        <v>9.56</v>
      </c>
      <c r="AA3213" s="13">
        <v>7.5129999999999999</v>
      </c>
      <c r="AB3213" s="1">
        <v>8159</v>
      </c>
      <c r="AC3213" s="13">
        <v>10.186862</v>
      </c>
      <c r="AD3213" s="13">
        <v>0.676346</v>
      </c>
      <c r="AE3213" s="1" t="s">
        <v>12654</v>
      </c>
      <c r="AF3213" s="1" t="s">
        <v>12659</v>
      </c>
    </row>
    <row r="3214" spans="1:32" x14ac:dyDescent="0.2">
      <c r="A3214" s="1" t="s">
        <v>7402</v>
      </c>
      <c r="B3214" s="10">
        <v>4916365</v>
      </c>
      <c r="C3214" s="1" t="s">
        <v>3291</v>
      </c>
      <c r="D3214" s="1" t="s">
        <v>808</v>
      </c>
      <c r="E3214" s="11">
        <v>20101486</v>
      </c>
      <c r="F3214" s="11">
        <v>4557</v>
      </c>
      <c r="G3214" s="11">
        <v>3823</v>
      </c>
      <c r="H3214" s="11">
        <v>4047</v>
      </c>
      <c r="I3214" s="11">
        <v>4361</v>
      </c>
      <c r="J3214" s="11">
        <v>4361</v>
      </c>
      <c r="K3214" s="12" t="s">
        <v>2</v>
      </c>
      <c r="L3214" s="12" t="s">
        <v>2</v>
      </c>
      <c r="M3214" s="11">
        <v>2128</v>
      </c>
      <c r="N3214" s="11">
        <v>2140</v>
      </c>
      <c r="O3214" s="11">
        <v>4314</v>
      </c>
      <c r="P3214" s="11">
        <v>1643</v>
      </c>
      <c r="Q3214" s="11">
        <v>1643</v>
      </c>
      <c r="R3214" s="11">
        <v>-2011</v>
      </c>
      <c r="S3214" s="11">
        <v>-3040</v>
      </c>
      <c r="T3214" s="11">
        <v>-2928</v>
      </c>
      <c r="U3214" s="11">
        <v>-1305</v>
      </c>
      <c r="V3214" s="11">
        <v>-1305</v>
      </c>
      <c r="W3214" s="13">
        <v>6.6130000000000004</v>
      </c>
      <c r="X3214" s="13">
        <v>5.593</v>
      </c>
      <c r="Y3214" s="13">
        <v>5.7960000000000003</v>
      </c>
      <c r="Z3214" s="13">
        <v>5.5380000000000003</v>
      </c>
      <c r="AA3214" s="13">
        <v>5.5380000000000003</v>
      </c>
      <c r="AB3214" s="1">
        <v>7989</v>
      </c>
      <c r="AC3214" s="13">
        <v>12.269591</v>
      </c>
      <c r="AD3214" s="13">
        <v>0.71855000000000002</v>
      </c>
      <c r="AE3214" s="1" t="s">
        <v>12654</v>
      </c>
      <c r="AF3214" s="1" t="s">
        <v>12655</v>
      </c>
    </row>
    <row r="3215" spans="1:32" x14ac:dyDescent="0.2">
      <c r="A3215" s="1" t="s">
        <v>7403</v>
      </c>
      <c r="B3215" s="10">
        <v>4295592</v>
      </c>
      <c r="C3215" s="1" t="s">
        <v>3292</v>
      </c>
      <c r="D3215" s="1" t="s">
        <v>92</v>
      </c>
      <c r="E3215" s="11">
        <v>34282429</v>
      </c>
      <c r="F3215" s="11">
        <v>-7753</v>
      </c>
      <c r="G3215" s="11">
        <v>-4203</v>
      </c>
      <c r="H3215" s="11">
        <v>1368</v>
      </c>
      <c r="I3215" s="11">
        <v>7206</v>
      </c>
      <c r="J3215" s="11">
        <v>9626</v>
      </c>
      <c r="K3215" s="13">
        <v>8800</v>
      </c>
      <c r="L3215" s="13">
        <v>9600</v>
      </c>
      <c r="M3215" s="11">
        <v>-1945</v>
      </c>
      <c r="N3215" s="11">
        <v>-354</v>
      </c>
      <c r="O3215" s="11">
        <v>3740</v>
      </c>
      <c r="P3215" s="11">
        <v>18447</v>
      </c>
      <c r="Q3215" s="11">
        <v>9764</v>
      </c>
      <c r="R3215" s="11">
        <v>-6326</v>
      </c>
      <c r="S3215" s="11">
        <v>2006</v>
      </c>
      <c r="T3215" s="11">
        <v>6666</v>
      </c>
      <c r="U3215" s="11">
        <v>-2083</v>
      </c>
      <c r="V3215" s="11">
        <v>3962</v>
      </c>
      <c r="W3215" s="13">
        <v>-15.618</v>
      </c>
      <c r="X3215" s="13">
        <v>-2.2109999999999999</v>
      </c>
      <c r="Y3215" s="13">
        <v>7.899</v>
      </c>
      <c r="Z3215" s="13">
        <v>6.4290000000000003</v>
      </c>
      <c r="AA3215" s="13">
        <v>11.183999999999999</v>
      </c>
      <c r="AB3215" s="1">
        <v>7239</v>
      </c>
      <c r="AC3215" s="13">
        <v>6.9937230000000001</v>
      </c>
      <c r="AD3215" s="13">
        <v>0.74371900000000002</v>
      </c>
      <c r="AE3215" s="1" t="s">
        <v>12654</v>
      </c>
      <c r="AF3215" s="1" t="s">
        <v>12675</v>
      </c>
    </row>
    <row r="3216" spans="1:32" x14ac:dyDescent="0.2">
      <c r="A3216" s="1" t="s">
        <v>7404</v>
      </c>
      <c r="B3216" s="10">
        <v>4992489</v>
      </c>
      <c r="C3216" s="1" t="s">
        <v>3293</v>
      </c>
      <c r="D3216" s="1" t="s">
        <v>58</v>
      </c>
      <c r="E3216" s="11">
        <v>6890066</v>
      </c>
      <c r="F3216" s="11">
        <v>841</v>
      </c>
      <c r="G3216" s="11">
        <v>1218</v>
      </c>
      <c r="H3216" s="11">
        <v>1459</v>
      </c>
      <c r="I3216" s="11">
        <v>1583</v>
      </c>
      <c r="J3216" s="11">
        <v>1603</v>
      </c>
      <c r="K3216" s="12" t="s">
        <v>2</v>
      </c>
      <c r="L3216" s="12" t="s">
        <v>2</v>
      </c>
      <c r="M3216" s="11">
        <v>1135</v>
      </c>
      <c r="N3216" s="11">
        <v>757</v>
      </c>
      <c r="O3216" s="11">
        <v>899</v>
      </c>
      <c r="P3216" s="11">
        <v>1135</v>
      </c>
      <c r="Q3216" s="11">
        <v>998</v>
      </c>
      <c r="R3216" s="11">
        <v>-80</v>
      </c>
      <c r="S3216" s="11">
        <v>-294</v>
      </c>
      <c r="T3216" s="11">
        <v>-429</v>
      </c>
      <c r="U3216" s="11">
        <v>-465</v>
      </c>
      <c r="V3216" s="11">
        <v>-797</v>
      </c>
      <c r="W3216" s="13">
        <v>8.0429999999999993</v>
      </c>
      <c r="X3216" s="13">
        <v>11.265000000000001</v>
      </c>
      <c r="Y3216" s="13">
        <v>12.407</v>
      </c>
      <c r="Z3216" s="13">
        <v>12.584</v>
      </c>
      <c r="AA3216" s="13">
        <v>11.978999999999999</v>
      </c>
      <c r="AB3216" s="1">
        <v>6322</v>
      </c>
      <c r="AC3216" s="13">
        <v>8.9087870000000002</v>
      </c>
      <c r="AD3216" s="13">
        <v>1.0019800000000001</v>
      </c>
      <c r="AE3216" s="1" t="s">
        <v>12654</v>
      </c>
      <c r="AF3216" s="1" t="s">
        <v>12658</v>
      </c>
    </row>
    <row r="3217" spans="1:32" x14ac:dyDescent="0.2">
      <c r="A3217" s="1" t="s">
        <v>7405</v>
      </c>
      <c r="B3217" s="10">
        <v>4263986</v>
      </c>
      <c r="C3217" s="1" t="s">
        <v>3294</v>
      </c>
      <c r="D3217" s="1" t="s">
        <v>107</v>
      </c>
      <c r="E3217" s="11">
        <v>126173414</v>
      </c>
      <c r="F3217" s="11">
        <v>-4195</v>
      </c>
      <c r="G3217" s="11">
        <v>10141</v>
      </c>
      <c r="H3217" s="11">
        <v>18349</v>
      </c>
      <c r="I3217" s="11">
        <v>23779</v>
      </c>
      <c r="J3217" s="11">
        <v>23779</v>
      </c>
      <c r="K3217" s="13">
        <v>24000</v>
      </c>
      <c r="L3217" s="13">
        <v>26850</v>
      </c>
      <c r="M3217" s="11">
        <v>20448</v>
      </c>
      <c r="N3217" s="11">
        <v>-27225.327000000001</v>
      </c>
      <c r="O3217" s="11">
        <v>10121</v>
      </c>
      <c r="P3217" s="11">
        <v>26</v>
      </c>
      <c r="Q3217" s="11">
        <v>26</v>
      </c>
      <c r="R3217" s="11">
        <v>-3731</v>
      </c>
      <c r="S3217" s="11">
        <v>6022.665</v>
      </c>
      <c r="T3217" s="11">
        <v>-3983</v>
      </c>
      <c r="U3217" s="11">
        <v>-25109</v>
      </c>
      <c r="V3217" s="11">
        <v>-25109</v>
      </c>
      <c r="W3217" s="13">
        <v>-8.4969999999999999</v>
      </c>
      <c r="X3217" s="12" t="s">
        <v>2</v>
      </c>
      <c r="Y3217" s="13">
        <v>4.6470000000000002</v>
      </c>
      <c r="Z3217" s="13">
        <v>3.569</v>
      </c>
      <c r="AA3217" s="13">
        <v>3.569</v>
      </c>
      <c r="AB3217" s="1">
        <v>6395</v>
      </c>
      <c r="AC3217" s="13">
        <v>11.813117</v>
      </c>
      <c r="AD3217" s="13">
        <v>0.65615999999999997</v>
      </c>
      <c r="AE3217" s="1" t="s">
        <v>12654</v>
      </c>
      <c r="AF3217" s="1" t="s">
        <v>12658</v>
      </c>
    </row>
    <row r="3218" spans="1:32" x14ac:dyDescent="0.2">
      <c r="A3218" s="1" t="s">
        <v>7406</v>
      </c>
      <c r="B3218" s="10">
        <v>4240247</v>
      </c>
      <c r="C3218" s="1" t="s">
        <v>3295</v>
      </c>
      <c r="D3218" s="1" t="s">
        <v>148</v>
      </c>
      <c r="E3218" s="11">
        <v>63104913</v>
      </c>
      <c r="F3218" s="11">
        <v>7374</v>
      </c>
      <c r="G3218" s="11">
        <v>10427</v>
      </c>
      <c r="H3218" s="11">
        <v>14345</v>
      </c>
      <c r="I3218" s="11">
        <v>10050</v>
      </c>
      <c r="J3218" s="11">
        <v>13038</v>
      </c>
      <c r="K3218" s="13">
        <v>15500</v>
      </c>
      <c r="L3218" s="13">
        <v>17000</v>
      </c>
      <c r="M3218" s="11">
        <v>19576</v>
      </c>
      <c r="N3218" s="11">
        <v>613</v>
      </c>
      <c r="O3218" s="11">
        <v>32501</v>
      </c>
      <c r="P3218" s="11">
        <v>-4639</v>
      </c>
      <c r="Q3218" s="11">
        <v>-2525</v>
      </c>
      <c r="R3218" s="11">
        <v>-2011</v>
      </c>
      <c r="S3218" s="11">
        <v>-8679</v>
      </c>
      <c r="T3218" s="11">
        <v>-1445</v>
      </c>
      <c r="U3218" s="11">
        <v>-895</v>
      </c>
      <c r="V3218" s="11">
        <v>51</v>
      </c>
      <c r="W3218" s="13">
        <v>8.3960000000000008</v>
      </c>
      <c r="X3218" s="13">
        <v>11.083</v>
      </c>
      <c r="Y3218" s="13">
        <v>12.55</v>
      </c>
      <c r="Z3218" s="13">
        <v>8.8810000000000002</v>
      </c>
      <c r="AA3218" s="13">
        <v>9.0370000000000008</v>
      </c>
      <c r="AB3218" s="1">
        <v>1968</v>
      </c>
      <c r="AC3218" s="13">
        <v>15.455785000000001</v>
      </c>
      <c r="AD3218" s="13">
        <v>1.2090540000000001</v>
      </c>
      <c r="AE3218" s="1" t="s">
        <v>12654</v>
      </c>
      <c r="AF3218" s="1" t="s">
        <v>12658</v>
      </c>
    </row>
    <row r="3219" spans="1:32" x14ac:dyDescent="0.2">
      <c r="A3219" s="1" t="s">
        <v>7407</v>
      </c>
      <c r="B3219" s="10">
        <v>4992837</v>
      </c>
      <c r="C3219" s="1" t="s">
        <v>3296</v>
      </c>
      <c r="D3219" s="1" t="s">
        <v>58</v>
      </c>
      <c r="E3219" s="11">
        <v>1292714</v>
      </c>
      <c r="F3219" s="11">
        <v>-81</v>
      </c>
      <c r="G3219" s="11">
        <v>186</v>
      </c>
      <c r="H3219" s="11">
        <v>743</v>
      </c>
      <c r="I3219" s="11">
        <v>1432</v>
      </c>
      <c r="J3219" s="11">
        <v>908</v>
      </c>
      <c r="K3219" s="12" t="s">
        <v>2</v>
      </c>
      <c r="L3219" s="12" t="s">
        <v>2</v>
      </c>
      <c r="M3219" s="11">
        <v>336</v>
      </c>
      <c r="N3219" s="11">
        <v>-463</v>
      </c>
      <c r="O3219" s="11">
        <v>1438</v>
      </c>
      <c r="P3219" s="11">
        <v>1693</v>
      </c>
      <c r="Q3219" s="11">
        <v>60</v>
      </c>
      <c r="R3219" s="11">
        <v>80</v>
      </c>
      <c r="S3219" s="11">
        <v>68</v>
      </c>
      <c r="T3219" s="11">
        <v>-787</v>
      </c>
      <c r="U3219" s="11">
        <v>-1170</v>
      </c>
      <c r="V3219" s="11">
        <v>306</v>
      </c>
      <c r="W3219" s="13">
        <v>5.8999999999999997E-2</v>
      </c>
      <c r="X3219" s="13">
        <v>4.3239999999999998</v>
      </c>
      <c r="Y3219" s="13">
        <v>12.311999999999999</v>
      </c>
      <c r="Z3219" s="13">
        <v>16.776</v>
      </c>
      <c r="AA3219" s="13">
        <v>8.3800000000000008</v>
      </c>
      <c r="AB3219" s="1">
        <v>6342</v>
      </c>
      <c r="AC3219" s="13">
        <v>15.760477</v>
      </c>
      <c r="AD3219" s="13">
        <v>0.52262600000000003</v>
      </c>
      <c r="AE3219" s="1" t="s">
        <v>12654</v>
      </c>
      <c r="AF3219" s="1" t="s">
        <v>12658</v>
      </c>
    </row>
    <row r="3220" spans="1:32" x14ac:dyDescent="0.2">
      <c r="A3220" s="1" t="s">
        <v>7408</v>
      </c>
      <c r="B3220" s="10">
        <v>4161628</v>
      </c>
      <c r="C3220" s="1" t="s">
        <v>3297</v>
      </c>
      <c r="D3220" s="1" t="s">
        <v>267</v>
      </c>
      <c r="E3220" s="11">
        <v>111464478</v>
      </c>
      <c r="F3220" s="11">
        <v>63611</v>
      </c>
      <c r="G3220" s="11">
        <v>46702</v>
      </c>
      <c r="H3220" s="11">
        <v>4457</v>
      </c>
      <c r="I3220" s="11">
        <v>56470</v>
      </c>
      <c r="J3220" s="11">
        <v>77750</v>
      </c>
      <c r="K3220" s="13">
        <v>85376.833329999994</v>
      </c>
      <c r="L3220" s="13">
        <v>95000</v>
      </c>
      <c r="M3220" s="11">
        <v>110403</v>
      </c>
      <c r="N3220" s="11">
        <v>71191</v>
      </c>
      <c r="O3220" s="11">
        <v>-268</v>
      </c>
      <c r="P3220" s="11">
        <v>140543</v>
      </c>
      <c r="Q3220" s="11">
        <v>117874</v>
      </c>
      <c r="R3220" s="11">
        <v>-47809</v>
      </c>
      <c r="S3220" s="11">
        <v>-83919</v>
      </c>
      <c r="T3220" s="11">
        <v>-93344</v>
      </c>
      <c r="U3220" s="11">
        <v>-82138</v>
      </c>
      <c r="V3220" s="11">
        <v>-106528</v>
      </c>
      <c r="W3220" s="13">
        <v>10.132</v>
      </c>
      <c r="X3220" s="13">
        <v>5.9050000000000002</v>
      </c>
      <c r="Y3220" s="13">
        <v>-6.3780000000000001</v>
      </c>
      <c r="Z3220" s="13">
        <v>7.7629999999999999</v>
      </c>
      <c r="AA3220" s="13">
        <v>9.2430000000000003</v>
      </c>
      <c r="AB3220" s="1">
        <v>5233</v>
      </c>
      <c r="AC3220" s="13">
        <v>9.0341939999999994</v>
      </c>
      <c r="AD3220" s="13">
        <v>0.720777</v>
      </c>
      <c r="AE3220" s="1" t="s">
        <v>12654</v>
      </c>
      <c r="AF3220" s="1" t="s">
        <v>12667</v>
      </c>
    </row>
    <row r="3221" spans="1:32" x14ac:dyDescent="0.2">
      <c r="A3221" s="1" t="s">
        <v>7409</v>
      </c>
      <c r="B3221" s="10">
        <v>4243265</v>
      </c>
      <c r="C3221" s="1" t="s">
        <v>3298</v>
      </c>
      <c r="D3221" s="1" t="s">
        <v>53</v>
      </c>
      <c r="E3221" s="11">
        <v>7779280</v>
      </c>
      <c r="F3221" s="11">
        <v>752</v>
      </c>
      <c r="G3221" s="11">
        <v>632</v>
      </c>
      <c r="H3221" s="11">
        <v>1406</v>
      </c>
      <c r="I3221" s="11">
        <v>1218</v>
      </c>
      <c r="J3221" s="11">
        <v>858</v>
      </c>
      <c r="K3221" s="12" t="s">
        <v>2</v>
      </c>
      <c r="L3221" s="12" t="s">
        <v>2</v>
      </c>
      <c r="M3221" s="11">
        <v>711</v>
      </c>
      <c r="N3221" s="11">
        <v>398</v>
      </c>
      <c r="O3221" s="11">
        <v>2332</v>
      </c>
      <c r="P3221" s="11">
        <v>503</v>
      </c>
      <c r="Q3221" s="11">
        <v>906</v>
      </c>
      <c r="R3221" s="11">
        <v>-1523</v>
      </c>
      <c r="S3221" s="11">
        <v>-1603</v>
      </c>
      <c r="T3221" s="11">
        <v>-613</v>
      </c>
      <c r="U3221" s="11">
        <v>-741</v>
      </c>
      <c r="V3221" s="11">
        <v>-1027</v>
      </c>
      <c r="W3221" s="13">
        <v>3.0470000000000002</v>
      </c>
      <c r="X3221" s="13">
        <v>2.5619999999999998</v>
      </c>
      <c r="Y3221" s="13">
        <v>4.6239999999999997</v>
      </c>
      <c r="Z3221" s="13">
        <v>3.9620000000000002</v>
      </c>
      <c r="AA3221" s="13">
        <v>2.4020000000000001</v>
      </c>
      <c r="AB3221" s="1">
        <v>8835</v>
      </c>
      <c r="AC3221" s="13">
        <v>13.21616</v>
      </c>
      <c r="AD3221" s="13">
        <v>0.38836100000000001</v>
      </c>
      <c r="AE3221" s="1" t="s">
        <v>12654</v>
      </c>
      <c r="AF3221" s="1" t="s">
        <v>12658</v>
      </c>
    </row>
    <row r="3222" spans="1:32" x14ac:dyDescent="0.2">
      <c r="A3222" s="1" t="s">
        <v>7410</v>
      </c>
      <c r="B3222" s="10">
        <v>4554436</v>
      </c>
      <c r="C3222" s="1" t="s">
        <v>3299</v>
      </c>
      <c r="D3222" s="1" t="s">
        <v>92</v>
      </c>
      <c r="E3222" s="11">
        <v>28310267</v>
      </c>
      <c r="F3222" s="11">
        <v>592</v>
      </c>
      <c r="G3222" s="11">
        <v>1228</v>
      </c>
      <c r="H3222" s="11">
        <v>523</v>
      </c>
      <c r="I3222" s="11">
        <v>2392</v>
      </c>
      <c r="J3222" s="11">
        <v>552</v>
      </c>
      <c r="K3222" s="12" t="s">
        <v>2</v>
      </c>
      <c r="L3222" s="12" t="s">
        <v>2</v>
      </c>
      <c r="M3222" s="11">
        <v>5639</v>
      </c>
      <c r="N3222" s="11">
        <v>7100</v>
      </c>
      <c r="O3222" s="11">
        <v>5870</v>
      </c>
      <c r="P3222" s="11">
        <v>10739</v>
      </c>
      <c r="Q3222" s="11">
        <v>6245</v>
      </c>
      <c r="R3222" s="11">
        <v>-5132</v>
      </c>
      <c r="S3222" s="11">
        <v>-4725</v>
      </c>
      <c r="T3222" s="11">
        <v>-5843</v>
      </c>
      <c r="U3222" s="11">
        <v>-6220</v>
      </c>
      <c r="V3222" s="11">
        <v>-10201</v>
      </c>
      <c r="W3222" s="13">
        <v>0.58299999999999996</v>
      </c>
      <c r="X3222" s="13">
        <v>1.147</v>
      </c>
      <c r="Y3222" s="13">
        <v>0.83399999999999996</v>
      </c>
      <c r="Z3222" s="13">
        <v>2.718</v>
      </c>
      <c r="AA3222" s="13">
        <v>-5.7389999999999999</v>
      </c>
      <c r="AB3222" s="1">
        <v>6470</v>
      </c>
      <c r="AC3222" s="12" t="s">
        <v>4019</v>
      </c>
      <c r="AD3222" s="13">
        <v>0.28224100000000002</v>
      </c>
      <c r="AE3222" s="1" t="s">
        <v>12654</v>
      </c>
      <c r="AF3222" s="1" t="s">
        <v>12675</v>
      </c>
    </row>
    <row r="3223" spans="1:32" x14ac:dyDescent="0.2">
      <c r="A3223" s="1" t="s">
        <v>7411</v>
      </c>
      <c r="B3223" s="10">
        <v>4990146</v>
      </c>
      <c r="C3223" s="1" t="s">
        <v>3300</v>
      </c>
      <c r="D3223" s="1" t="s">
        <v>148</v>
      </c>
      <c r="E3223" s="11">
        <v>63315099</v>
      </c>
      <c r="F3223" s="11">
        <v>11478</v>
      </c>
      <c r="G3223" s="11">
        <v>9429</v>
      </c>
      <c r="H3223" s="11">
        <v>11557</v>
      </c>
      <c r="I3223" s="11">
        <v>18271</v>
      </c>
      <c r="J3223" s="11">
        <v>17970</v>
      </c>
      <c r="K3223" s="13">
        <v>18558.725709999999</v>
      </c>
      <c r="L3223" s="13">
        <v>20054.42857</v>
      </c>
      <c r="M3223" s="11">
        <v>973</v>
      </c>
      <c r="N3223" s="11">
        <v>-8544</v>
      </c>
      <c r="O3223" s="11">
        <v>4806</v>
      </c>
      <c r="P3223" s="11">
        <v>20738</v>
      </c>
      <c r="Q3223" s="11">
        <v>-21219</v>
      </c>
      <c r="R3223" s="11">
        <v>-6913</v>
      </c>
      <c r="S3223" s="11">
        <v>-1071</v>
      </c>
      <c r="T3223" s="11">
        <v>-1748</v>
      </c>
      <c r="U3223" s="11">
        <v>2148</v>
      </c>
      <c r="V3223" s="11">
        <v>-4982</v>
      </c>
      <c r="W3223" s="13">
        <v>7.2510000000000003</v>
      </c>
      <c r="X3223" s="13">
        <v>6.2759999999999998</v>
      </c>
      <c r="Y3223" s="13">
        <v>6.7290000000000001</v>
      </c>
      <c r="Z3223" s="13">
        <v>11.82</v>
      </c>
      <c r="AA3223" s="13">
        <v>8.1229999999999993</v>
      </c>
      <c r="AB3223" s="1">
        <v>1979</v>
      </c>
      <c r="AC3223" s="13">
        <v>17.311938000000001</v>
      </c>
      <c r="AD3223" s="13">
        <v>1.357747</v>
      </c>
      <c r="AE3223" s="1" t="s">
        <v>12654</v>
      </c>
      <c r="AF3223" s="1" t="s">
        <v>12658</v>
      </c>
    </row>
    <row r="3224" spans="1:32" x14ac:dyDescent="0.2">
      <c r="A3224" s="1" t="s">
        <v>7412</v>
      </c>
      <c r="B3224" s="10">
        <v>4813085</v>
      </c>
      <c r="C3224" s="1" t="s">
        <v>3301</v>
      </c>
      <c r="D3224" s="1" t="s">
        <v>273</v>
      </c>
      <c r="E3224" s="11">
        <v>50251187</v>
      </c>
      <c r="F3224" s="11">
        <v>-4947</v>
      </c>
      <c r="G3224" s="11">
        <v>-3078</v>
      </c>
      <c r="H3224" s="11">
        <v>-1006</v>
      </c>
      <c r="I3224" s="11">
        <v>630</v>
      </c>
      <c r="J3224" s="11">
        <v>630</v>
      </c>
      <c r="K3224" s="13">
        <v>200</v>
      </c>
      <c r="L3224" s="13">
        <v>400</v>
      </c>
      <c r="M3224" s="11">
        <v>-1595</v>
      </c>
      <c r="N3224" s="11">
        <v>-1994</v>
      </c>
      <c r="O3224" s="11">
        <v>-307</v>
      </c>
      <c r="P3224" s="11">
        <v>362</v>
      </c>
      <c r="Q3224" s="11">
        <v>362</v>
      </c>
      <c r="R3224" s="11">
        <v>-1622</v>
      </c>
      <c r="S3224" s="11">
        <v>190</v>
      </c>
      <c r="T3224" s="11">
        <v>1166</v>
      </c>
      <c r="U3224" s="11">
        <v>-5</v>
      </c>
      <c r="V3224" s="11">
        <v>-5</v>
      </c>
      <c r="W3224" s="13">
        <v>-53.92</v>
      </c>
      <c r="X3224" s="13">
        <v>-46.957000000000001</v>
      </c>
      <c r="Y3224" s="13">
        <v>-48.86</v>
      </c>
      <c r="Z3224" s="13">
        <v>12.217000000000001</v>
      </c>
      <c r="AA3224" s="13">
        <v>12.217000000000001</v>
      </c>
      <c r="AB3224" s="1">
        <v>4574</v>
      </c>
      <c r="AC3224" s="13">
        <v>33.552152</v>
      </c>
      <c r="AD3224" s="13">
        <v>1.7450129999999999</v>
      </c>
      <c r="AE3224" s="1" t="s">
        <v>12654</v>
      </c>
      <c r="AF3224" s="1" t="s">
        <v>12671</v>
      </c>
    </row>
    <row r="3225" spans="1:32" x14ac:dyDescent="0.2">
      <c r="A3225" s="1" t="s">
        <v>7413</v>
      </c>
      <c r="B3225" s="10">
        <v>4313865</v>
      </c>
      <c r="C3225" s="1" t="s">
        <v>3302</v>
      </c>
      <c r="D3225" s="1" t="s">
        <v>148</v>
      </c>
      <c r="E3225" s="11">
        <v>165039364</v>
      </c>
      <c r="F3225" s="11">
        <v>130303</v>
      </c>
      <c r="G3225" s="11">
        <v>96068</v>
      </c>
      <c r="H3225" s="11">
        <v>54741</v>
      </c>
      <c r="I3225" s="11">
        <v>26481</v>
      </c>
      <c r="J3225" s="11">
        <v>120162</v>
      </c>
      <c r="K3225" s="13">
        <v>130175.35609</v>
      </c>
      <c r="L3225" s="13">
        <v>148778.15199000001</v>
      </c>
      <c r="M3225" s="11">
        <v>67494</v>
      </c>
      <c r="N3225" s="11">
        <v>80507</v>
      </c>
      <c r="O3225" s="11">
        <v>30101</v>
      </c>
      <c r="P3225" s="11">
        <v>40611</v>
      </c>
      <c r="Q3225" s="11">
        <v>-13841</v>
      </c>
      <c r="R3225" s="11">
        <v>-18683</v>
      </c>
      <c r="S3225" s="11">
        <v>-37680</v>
      </c>
      <c r="T3225" s="11">
        <v>-14058</v>
      </c>
      <c r="U3225" s="11">
        <v>-138747</v>
      </c>
      <c r="V3225" s="11">
        <v>10531</v>
      </c>
      <c r="W3225" s="13">
        <v>11.587</v>
      </c>
      <c r="X3225" s="13">
        <v>8.3350000000000009</v>
      </c>
      <c r="Y3225" s="13">
        <v>5.5490000000000004</v>
      </c>
      <c r="Z3225" s="13">
        <v>4.6050000000000004</v>
      </c>
      <c r="AA3225" s="13">
        <v>13.744999999999999</v>
      </c>
      <c r="AB3225" s="1">
        <v>1801</v>
      </c>
      <c r="AC3225" s="13">
        <v>15.787587</v>
      </c>
      <c r="AD3225" s="13">
        <v>2.2968829999999998</v>
      </c>
      <c r="AE3225" s="1" t="s">
        <v>12654</v>
      </c>
      <c r="AF3225" s="1" t="s">
        <v>12658</v>
      </c>
    </row>
    <row r="3226" spans="1:32" x14ac:dyDescent="0.2">
      <c r="A3226" s="1" t="s">
        <v>7414</v>
      </c>
      <c r="B3226" s="10">
        <v>6348484</v>
      </c>
      <c r="C3226" s="1" t="s">
        <v>3303</v>
      </c>
      <c r="D3226" s="1" t="s">
        <v>281</v>
      </c>
      <c r="E3226" s="11">
        <v>6264491</v>
      </c>
      <c r="F3226" s="11">
        <v>2409</v>
      </c>
      <c r="G3226" s="11">
        <v>3001</v>
      </c>
      <c r="H3226" s="11">
        <v>2519</v>
      </c>
      <c r="I3226" s="11">
        <v>1622</v>
      </c>
      <c r="J3226" s="11">
        <v>2373</v>
      </c>
      <c r="K3226" s="12" t="s">
        <v>2</v>
      </c>
      <c r="L3226" s="12" t="s">
        <v>2</v>
      </c>
      <c r="M3226" s="11">
        <v>2891</v>
      </c>
      <c r="N3226" s="11">
        <v>2601</v>
      </c>
      <c r="O3226" s="11">
        <v>1297</v>
      </c>
      <c r="P3226" s="11">
        <v>2477</v>
      </c>
      <c r="Q3226" s="11">
        <v>3344</v>
      </c>
      <c r="R3226" s="11">
        <v>-1191</v>
      </c>
      <c r="S3226" s="11">
        <v>-766</v>
      </c>
      <c r="T3226" s="11">
        <v>1023</v>
      </c>
      <c r="U3226" s="11">
        <v>-2099</v>
      </c>
      <c r="V3226" s="11">
        <v>-2139</v>
      </c>
      <c r="W3226" s="13">
        <v>4.5919999999999996</v>
      </c>
      <c r="X3226" s="13">
        <v>9.8170000000000002</v>
      </c>
      <c r="Y3226" s="13">
        <v>8.4130000000000003</v>
      </c>
      <c r="Z3226" s="13">
        <v>4.5830000000000002</v>
      </c>
      <c r="AA3226" s="13">
        <v>6.8819999999999997</v>
      </c>
      <c r="AB3226" s="1">
        <v>4994</v>
      </c>
      <c r="AC3226" s="13">
        <v>11.203878</v>
      </c>
      <c r="AD3226" s="13">
        <v>0.66158899999999998</v>
      </c>
      <c r="AE3226" s="1" t="s">
        <v>12654</v>
      </c>
      <c r="AF3226" s="1" t="s">
        <v>12667</v>
      </c>
    </row>
    <row r="3227" spans="1:32" x14ac:dyDescent="0.2">
      <c r="A3227" s="1" t="s">
        <v>7415</v>
      </c>
      <c r="B3227" s="10">
        <v>4990180</v>
      </c>
      <c r="C3227" s="1" t="s">
        <v>3304</v>
      </c>
      <c r="D3227" s="1" t="s">
        <v>148</v>
      </c>
      <c r="E3227" s="11">
        <v>6129954</v>
      </c>
      <c r="F3227" s="11">
        <v>1275</v>
      </c>
      <c r="G3227" s="11">
        <v>1271</v>
      </c>
      <c r="H3227" s="11">
        <v>1732</v>
      </c>
      <c r="I3227" s="11">
        <v>3015</v>
      </c>
      <c r="J3227" s="11">
        <v>3116</v>
      </c>
      <c r="K3227" s="12" t="s">
        <v>2</v>
      </c>
      <c r="L3227" s="12" t="s">
        <v>2</v>
      </c>
      <c r="M3227" s="11">
        <v>7501</v>
      </c>
      <c r="N3227" s="11">
        <v>-533</v>
      </c>
      <c r="O3227" s="11">
        <v>719</v>
      </c>
      <c r="P3227" s="11">
        <v>3006</v>
      </c>
      <c r="Q3227" s="11">
        <v>560</v>
      </c>
      <c r="R3227" s="11">
        <v>-2211</v>
      </c>
      <c r="S3227" s="11">
        <v>42</v>
      </c>
      <c r="T3227" s="11">
        <v>-241</v>
      </c>
      <c r="U3227" s="11">
        <v>-767</v>
      </c>
      <c r="V3227" s="11">
        <v>-113</v>
      </c>
      <c r="W3227" s="13">
        <v>4.8010000000000002</v>
      </c>
      <c r="X3227" s="13">
        <v>4.0019999999999998</v>
      </c>
      <c r="Y3227" s="13">
        <v>5.8819999999999997</v>
      </c>
      <c r="Z3227" s="13">
        <v>7.6989999999999998</v>
      </c>
      <c r="AA3227" s="13">
        <v>9.3249999999999993</v>
      </c>
      <c r="AB3227" s="1">
        <v>1904</v>
      </c>
      <c r="AC3227" s="13">
        <v>11.094504000000001</v>
      </c>
      <c r="AD3227" s="13">
        <v>0.907358</v>
      </c>
      <c r="AE3227" s="1" t="s">
        <v>12654</v>
      </c>
      <c r="AF3227" s="1" t="s">
        <v>12658</v>
      </c>
    </row>
    <row r="3228" spans="1:32" x14ac:dyDescent="0.2">
      <c r="A3228" s="1" t="s">
        <v>7416</v>
      </c>
      <c r="B3228" s="10">
        <v>4916364</v>
      </c>
      <c r="C3228" s="1" t="s">
        <v>3305</v>
      </c>
      <c r="D3228" s="1" t="s">
        <v>313</v>
      </c>
      <c r="E3228" s="11">
        <v>1933319</v>
      </c>
      <c r="F3228" s="11">
        <v>224</v>
      </c>
      <c r="G3228" s="11">
        <v>235</v>
      </c>
      <c r="H3228" s="11">
        <v>167</v>
      </c>
      <c r="I3228" s="11">
        <v>267</v>
      </c>
      <c r="J3228" s="11">
        <v>267</v>
      </c>
      <c r="K3228" s="12" t="s">
        <v>2</v>
      </c>
      <c r="L3228" s="12" t="s">
        <v>2</v>
      </c>
      <c r="M3228" s="11">
        <v>648</v>
      </c>
      <c r="N3228" s="11">
        <v>-1677</v>
      </c>
      <c r="O3228" s="11">
        <v>602</v>
      </c>
      <c r="P3228" s="11">
        <v>51</v>
      </c>
      <c r="Q3228" s="11">
        <v>51</v>
      </c>
      <c r="R3228" s="11">
        <v>6</v>
      </c>
      <c r="S3228" s="11">
        <v>-5</v>
      </c>
      <c r="T3228" s="11">
        <v>-71</v>
      </c>
      <c r="U3228" s="11">
        <v>-20</v>
      </c>
      <c r="V3228" s="11">
        <v>-20</v>
      </c>
      <c r="W3228" s="13">
        <v>-418.51900000000001</v>
      </c>
      <c r="X3228" s="13">
        <v>39.94</v>
      </c>
      <c r="Y3228" s="13">
        <v>18.574999999999999</v>
      </c>
      <c r="Z3228" s="13">
        <v>21.76</v>
      </c>
      <c r="AA3228" s="13">
        <v>21.76</v>
      </c>
      <c r="AB3228" s="1">
        <v>9941</v>
      </c>
      <c r="AC3228" s="13">
        <v>8.0556710000000002</v>
      </c>
      <c r="AD3228" s="13">
        <v>1.3479369999999999</v>
      </c>
      <c r="AE3228" s="1" t="s">
        <v>12654</v>
      </c>
      <c r="AF3228" s="1" t="s">
        <v>12672</v>
      </c>
    </row>
    <row r="3229" spans="1:32" x14ac:dyDescent="0.2">
      <c r="A3229" s="1" t="s">
        <v>7417</v>
      </c>
      <c r="B3229" s="10">
        <v>4985884</v>
      </c>
      <c r="C3229" s="1" t="s">
        <v>3306</v>
      </c>
      <c r="D3229" s="1" t="s">
        <v>105</v>
      </c>
      <c r="E3229" s="11">
        <v>55521476</v>
      </c>
      <c r="F3229" s="11">
        <v>13944</v>
      </c>
      <c r="G3229" s="11">
        <v>17959</v>
      </c>
      <c r="H3229" s="11">
        <v>15973</v>
      </c>
      <c r="I3229" s="11">
        <v>18204</v>
      </c>
      <c r="J3229" s="11">
        <v>22068</v>
      </c>
      <c r="K3229" s="13">
        <v>26000</v>
      </c>
      <c r="L3229" s="13">
        <v>28350</v>
      </c>
      <c r="M3229" s="11">
        <v>16312</v>
      </c>
      <c r="N3229" s="11">
        <v>18308</v>
      </c>
      <c r="O3229" s="11">
        <v>22736</v>
      </c>
      <c r="P3229" s="11">
        <v>21224</v>
      </c>
      <c r="Q3229" s="11">
        <v>23713</v>
      </c>
      <c r="R3229" s="11">
        <v>-11603</v>
      </c>
      <c r="S3229" s="11">
        <v>-11258</v>
      </c>
      <c r="T3229" s="11">
        <v>-13160</v>
      </c>
      <c r="U3229" s="11">
        <v>-21069</v>
      </c>
      <c r="V3229" s="11">
        <v>-8307</v>
      </c>
      <c r="W3229" s="13">
        <v>13.144</v>
      </c>
      <c r="X3229" s="13">
        <v>14.815</v>
      </c>
      <c r="Y3229" s="13">
        <v>12.8</v>
      </c>
      <c r="Z3229" s="13">
        <v>8.9610000000000003</v>
      </c>
      <c r="AA3229" s="13">
        <v>10.601000000000001</v>
      </c>
      <c r="AB3229" s="1">
        <v>4626</v>
      </c>
      <c r="AC3229" s="13">
        <v>38.742063999999999</v>
      </c>
      <c r="AD3229" s="13">
        <v>4.560835</v>
      </c>
      <c r="AE3229" s="1" t="s">
        <v>12654</v>
      </c>
      <c r="AF3229" s="1" t="s">
        <v>12667</v>
      </c>
    </row>
    <row r="3230" spans="1:32" x14ac:dyDescent="0.2">
      <c r="A3230" s="1" t="s">
        <v>7418</v>
      </c>
      <c r="B3230" s="10">
        <v>4990120</v>
      </c>
      <c r="C3230" s="1" t="s">
        <v>3307</v>
      </c>
      <c r="D3230" s="1" t="s">
        <v>148</v>
      </c>
      <c r="E3230" s="11">
        <v>1989162</v>
      </c>
      <c r="F3230" s="11">
        <v>516</v>
      </c>
      <c r="G3230" s="11">
        <v>575</v>
      </c>
      <c r="H3230" s="11">
        <v>801</v>
      </c>
      <c r="I3230" s="11">
        <v>225</v>
      </c>
      <c r="J3230" s="11">
        <v>171</v>
      </c>
      <c r="K3230" s="12" t="s">
        <v>2</v>
      </c>
      <c r="L3230" s="12" t="s">
        <v>2</v>
      </c>
      <c r="M3230" s="11">
        <v>-419</v>
      </c>
      <c r="N3230" s="11">
        <v>1148</v>
      </c>
      <c r="O3230" s="11">
        <v>191</v>
      </c>
      <c r="P3230" s="11">
        <v>858</v>
      </c>
      <c r="Q3230" s="11">
        <v>371</v>
      </c>
      <c r="R3230" s="11">
        <v>-706</v>
      </c>
      <c r="S3230" s="11">
        <v>-129</v>
      </c>
      <c r="T3230" s="11">
        <v>-275</v>
      </c>
      <c r="U3230" s="11">
        <v>-343</v>
      </c>
      <c r="V3230" s="11">
        <v>-437</v>
      </c>
      <c r="W3230" s="13">
        <v>6.0430000000000001</v>
      </c>
      <c r="X3230" s="13">
        <v>6.2510000000000003</v>
      </c>
      <c r="Y3230" s="13">
        <v>7.4370000000000003</v>
      </c>
      <c r="Z3230" s="13">
        <v>2.4460000000000002</v>
      </c>
      <c r="AA3230" s="13">
        <v>2.609</v>
      </c>
      <c r="AB3230" s="1">
        <v>1758</v>
      </c>
      <c r="AC3230" s="13">
        <v>10.988065000000001</v>
      </c>
      <c r="AD3230" s="13">
        <v>0.47558099999999998</v>
      </c>
      <c r="AE3230" s="1" t="s">
        <v>12654</v>
      </c>
      <c r="AF3230" s="1" t="s">
        <v>12658</v>
      </c>
    </row>
    <row r="3231" spans="1:32" x14ac:dyDescent="0.2">
      <c r="A3231" s="1" t="s">
        <v>7419</v>
      </c>
      <c r="B3231" s="10">
        <v>4554789</v>
      </c>
      <c r="C3231" s="1" t="s">
        <v>3308</v>
      </c>
      <c r="D3231" s="1" t="s">
        <v>11</v>
      </c>
      <c r="E3231" s="11">
        <v>5986173</v>
      </c>
      <c r="F3231" s="11">
        <v>121</v>
      </c>
      <c r="G3231" s="11">
        <v>-28</v>
      </c>
      <c r="H3231" s="11">
        <v>-142</v>
      </c>
      <c r="I3231" s="11">
        <v>-54</v>
      </c>
      <c r="J3231" s="11">
        <v>-54</v>
      </c>
      <c r="K3231" s="12" t="s">
        <v>2</v>
      </c>
      <c r="L3231" s="12" t="s">
        <v>2</v>
      </c>
      <c r="M3231" s="11">
        <v>165</v>
      </c>
      <c r="N3231" s="11">
        <v>233</v>
      </c>
      <c r="O3231" s="11">
        <v>-27</v>
      </c>
      <c r="P3231" s="11">
        <v>248</v>
      </c>
      <c r="Q3231" s="11">
        <v>248</v>
      </c>
      <c r="R3231" s="11">
        <v>-7</v>
      </c>
      <c r="S3231" s="11">
        <v>-76</v>
      </c>
      <c r="T3231" s="11">
        <v>-64</v>
      </c>
      <c r="U3231" s="11">
        <v>-5</v>
      </c>
      <c r="V3231" s="11">
        <v>-5</v>
      </c>
      <c r="W3231" s="13">
        <v>9.49</v>
      </c>
      <c r="X3231" s="13">
        <v>1.25</v>
      </c>
      <c r="Y3231" s="13">
        <v>-4.843</v>
      </c>
      <c r="Z3231" s="13">
        <v>-3.1579999999999999</v>
      </c>
      <c r="AA3231" s="13">
        <v>-3.1579999999999999</v>
      </c>
      <c r="AB3231" s="1">
        <v>6663</v>
      </c>
      <c r="AC3231" s="12" t="s">
        <v>4019</v>
      </c>
      <c r="AD3231" s="13">
        <v>0.63878299999999999</v>
      </c>
      <c r="AE3231" s="1" t="s">
        <v>12654</v>
      </c>
      <c r="AF3231" s="1" t="s">
        <v>12659</v>
      </c>
    </row>
    <row r="3232" spans="1:32" x14ac:dyDescent="0.2">
      <c r="A3232" s="1" t="s">
        <v>7420</v>
      </c>
      <c r="B3232" s="10">
        <v>4276619</v>
      </c>
      <c r="C3232" s="1" t="s">
        <v>3309</v>
      </c>
      <c r="D3232" s="1" t="s">
        <v>177</v>
      </c>
      <c r="E3232" s="11">
        <v>125050589</v>
      </c>
      <c r="F3232" s="11">
        <v>40491</v>
      </c>
      <c r="G3232" s="11">
        <v>68139</v>
      </c>
      <c r="H3232" s="11">
        <v>31929</v>
      </c>
      <c r="I3232" s="11">
        <v>8943</v>
      </c>
      <c r="J3232" s="11">
        <v>10164</v>
      </c>
      <c r="K3232" s="13">
        <v>18521.304520000002</v>
      </c>
      <c r="L3232" s="13">
        <v>29790.171999999999</v>
      </c>
      <c r="M3232" s="11">
        <v>52882</v>
      </c>
      <c r="N3232" s="11">
        <v>67315</v>
      </c>
      <c r="O3232" s="11">
        <v>39460</v>
      </c>
      <c r="P3232" s="11">
        <v>51104</v>
      </c>
      <c r="Q3232" s="11">
        <v>33941</v>
      </c>
      <c r="R3232" s="11">
        <v>-42218</v>
      </c>
      <c r="S3232" s="11">
        <v>-50622</v>
      </c>
      <c r="T3232" s="11">
        <v>-60438</v>
      </c>
      <c r="U3232" s="11">
        <v>-82793</v>
      </c>
      <c r="V3232" s="11">
        <v>-63527</v>
      </c>
      <c r="W3232" s="13">
        <v>12.595000000000001</v>
      </c>
      <c r="X3232" s="13">
        <v>19.977</v>
      </c>
      <c r="Y3232" s="13">
        <v>7.5039999999999996</v>
      </c>
      <c r="Z3232" s="13">
        <v>2.5649999999999999</v>
      </c>
      <c r="AA3232" s="13">
        <v>0.71699999999999997</v>
      </c>
      <c r="AB3232" s="1">
        <v>6976</v>
      </c>
      <c r="AC3232" s="13">
        <v>118.80704</v>
      </c>
      <c r="AD3232" s="13">
        <v>1.4044220000000001</v>
      </c>
      <c r="AE3232" s="1" t="s">
        <v>12654</v>
      </c>
      <c r="AF3232" s="1" t="s">
        <v>12659</v>
      </c>
    </row>
    <row r="3233" spans="1:32" x14ac:dyDescent="0.2">
      <c r="A3233" s="1" t="s">
        <v>7421</v>
      </c>
      <c r="B3233" s="10">
        <v>7875622</v>
      </c>
      <c r="C3233" s="1"/>
      <c r="D3233" s="1" t="s">
        <v>281</v>
      </c>
      <c r="E3233" s="11">
        <v>310000</v>
      </c>
      <c r="F3233" s="12" t="s">
        <v>2</v>
      </c>
      <c r="G3233" s="11">
        <v>15</v>
      </c>
      <c r="H3233" s="11">
        <v>102</v>
      </c>
      <c r="I3233" s="11">
        <v>204</v>
      </c>
      <c r="J3233" s="11">
        <v>204</v>
      </c>
      <c r="K3233" s="12" t="s">
        <v>2</v>
      </c>
      <c r="L3233" s="12" t="s">
        <v>2</v>
      </c>
      <c r="M3233" s="12" t="s">
        <v>2</v>
      </c>
      <c r="N3233" s="12" t="s">
        <v>2</v>
      </c>
      <c r="O3233" s="12" t="s">
        <v>2</v>
      </c>
      <c r="P3233" s="11">
        <v>329</v>
      </c>
      <c r="Q3233" s="11">
        <v>329</v>
      </c>
      <c r="R3233" s="12" t="s">
        <v>2</v>
      </c>
      <c r="S3233" s="12" t="s">
        <v>2</v>
      </c>
      <c r="T3233" s="12" t="s">
        <v>2</v>
      </c>
      <c r="U3233" s="11">
        <v>-294</v>
      </c>
      <c r="V3233" s="11">
        <v>-294</v>
      </c>
      <c r="W3233" s="12" t="s">
        <v>2</v>
      </c>
      <c r="X3233" s="12" t="s">
        <v>2</v>
      </c>
      <c r="Y3233" s="13">
        <v>5.5679999999999996</v>
      </c>
      <c r="Z3233" s="13">
        <v>11.218999999999999</v>
      </c>
      <c r="AA3233" s="13">
        <v>11.218999999999999</v>
      </c>
      <c r="AB3233" s="1" t="s">
        <v>7422</v>
      </c>
      <c r="AC3233" s="13">
        <v>1.9670049999999999</v>
      </c>
      <c r="AD3233" s="12" t="s">
        <v>2</v>
      </c>
      <c r="AE3233" s="1" t="s">
        <v>12654</v>
      </c>
      <c r="AF3233" s="1" t="s">
        <v>12667</v>
      </c>
    </row>
    <row r="3234" spans="1:32" x14ac:dyDescent="0.2">
      <c r="A3234" s="1" t="s">
        <v>7423</v>
      </c>
      <c r="B3234" s="10">
        <v>4915647</v>
      </c>
      <c r="C3234" s="1" t="s">
        <v>3310</v>
      </c>
      <c r="D3234" s="1" t="s">
        <v>237</v>
      </c>
      <c r="E3234" s="11">
        <v>695795</v>
      </c>
      <c r="F3234" s="11">
        <v>-698</v>
      </c>
      <c r="G3234" s="11">
        <v>-217</v>
      </c>
      <c r="H3234" s="11">
        <v>329</v>
      </c>
      <c r="I3234" s="11">
        <v>439</v>
      </c>
      <c r="J3234" s="11">
        <v>437</v>
      </c>
      <c r="K3234" s="12" t="s">
        <v>2</v>
      </c>
      <c r="L3234" s="12" t="s">
        <v>2</v>
      </c>
      <c r="M3234" s="11">
        <v>-210</v>
      </c>
      <c r="N3234" s="11">
        <v>-11</v>
      </c>
      <c r="O3234" s="11">
        <v>392</v>
      </c>
      <c r="P3234" s="11">
        <v>333</v>
      </c>
      <c r="Q3234" s="11">
        <v>376</v>
      </c>
      <c r="R3234" s="11">
        <v>-150</v>
      </c>
      <c r="S3234" s="11">
        <v>122</v>
      </c>
      <c r="T3234" s="11">
        <v>-44</v>
      </c>
      <c r="U3234" s="11">
        <v>-36</v>
      </c>
      <c r="V3234" s="11">
        <v>-62</v>
      </c>
      <c r="W3234" s="13">
        <v>-61.177999999999997</v>
      </c>
      <c r="X3234" s="13">
        <v>-15.571</v>
      </c>
      <c r="Y3234" s="13">
        <v>40.316000000000003</v>
      </c>
      <c r="Z3234" s="13">
        <v>26.495000000000001</v>
      </c>
      <c r="AA3234" s="13">
        <v>15.124000000000001</v>
      </c>
      <c r="AB3234" s="1">
        <v>8225</v>
      </c>
      <c r="AC3234" s="13">
        <v>7.1547080000000003</v>
      </c>
      <c r="AD3234" s="13">
        <v>1.1586810000000001</v>
      </c>
      <c r="AE3234" s="1" t="s">
        <v>12654</v>
      </c>
      <c r="AF3234" s="1" t="s">
        <v>12657</v>
      </c>
    </row>
    <row r="3235" spans="1:32" x14ac:dyDescent="0.2">
      <c r="A3235" s="1" t="s">
        <v>7424</v>
      </c>
      <c r="B3235" s="10">
        <v>4967954</v>
      </c>
      <c r="C3235" s="1" t="s">
        <v>3311</v>
      </c>
      <c r="D3235" s="1" t="s">
        <v>485</v>
      </c>
      <c r="E3235" s="11">
        <v>18598020</v>
      </c>
      <c r="F3235" s="11">
        <v>887</v>
      </c>
      <c r="G3235" s="11">
        <v>1024</v>
      </c>
      <c r="H3235" s="11">
        <v>1376</v>
      </c>
      <c r="I3235" s="11">
        <v>1466</v>
      </c>
      <c r="J3235" s="11">
        <v>2080</v>
      </c>
      <c r="K3235" s="12" t="s">
        <v>2</v>
      </c>
      <c r="L3235" s="12" t="s">
        <v>2</v>
      </c>
      <c r="M3235" s="11">
        <v>753</v>
      </c>
      <c r="N3235" s="11">
        <v>1184</v>
      </c>
      <c r="O3235" s="11">
        <v>-1387</v>
      </c>
      <c r="P3235" s="11">
        <v>1642</v>
      </c>
      <c r="Q3235" s="11">
        <v>2991</v>
      </c>
      <c r="R3235" s="11">
        <v>-774</v>
      </c>
      <c r="S3235" s="11">
        <v>-393</v>
      </c>
      <c r="T3235" s="11">
        <v>522</v>
      </c>
      <c r="U3235" s="11">
        <v>29</v>
      </c>
      <c r="V3235" s="11">
        <v>-473</v>
      </c>
      <c r="W3235" s="13">
        <v>3.9489999999999998</v>
      </c>
      <c r="X3235" s="13">
        <v>6.0140000000000002</v>
      </c>
      <c r="Y3235" s="13">
        <v>7.6609999999999996</v>
      </c>
      <c r="Z3235" s="13">
        <v>8.6389999999999993</v>
      </c>
      <c r="AA3235" s="13">
        <v>8.6609999999999996</v>
      </c>
      <c r="AB3235" s="1">
        <v>2676</v>
      </c>
      <c r="AC3235" s="13">
        <v>24.048427</v>
      </c>
      <c r="AD3235" s="13">
        <v>2.2473049999999999</v>
      </c>
      <c r="AE3235" s="1" t="s">
        <v>12654</v>
      </c>
      <c r="AF3235" s="1" t="s">
        <v>12659</v>
      </c>
    </row>
    <row r="3236" spans="1:32" x14ac:dyDescent="0.2">
      <c r="A3236" s="1" t="s">
        <v>7425</v>
      </c>
      <c r="B3236" s="10">
        <v>4996034</v>
      </c>
      <c r="C3236" s="1" t="s">
        <v>3312</v>
      </c>
      <c r="D3236" s="1" t="s">
        <v>148</v>
      </c>
      <c r="E3236" s="11">
        <v>7308581</v>
      </c>
      <c r="F3236" s="11">
        <v>2036</v>
      </c>
      <c r="G3236" s="11">
        <v>1200</v>
      </c>
      <c r="H3236" s="11">
        <v>2680</v>
      </c>
      <c r="I3236" s="11">
        <v>2401</v>
      </c>
      <c r="J3236" s="11">
        <v>2934</v>
      </c>
      <c r="K3236" s="12" t="s">
        <v>2</v>
      </c>
      <c r="L3236" s="12" t="s">
        <v>2</v>
      </c>
      <c r="M3236" s="11">
        <v>2065</v>
      </c>
      <c r="N3236" s="11">
        <v>1668</v>
      </c>
      <c r="O3236" s="11">
        <v>-506</v>
      </c>
      <c r="P3236" s="11">
        <v>1744</v>
      </c>
      <c r="Q3236" s="11">
        <v>-645</v>
      </c>
      <c r="R3236" s="11">
        <v>-1076</v>
      </c>
      <c r="S3236" s="11">
        <v>-1008</v>
      </c>
      <c r="T3236" s="11">
        <v>-576</v>
      </c>
      <c r="U3236" s="11">
        <v>-1645</v>
      </c>
      <c r="V3236" s="11">
        <v>-2458</v>
      </c>
      <c r="W3236" s="13">
        <v>8.6340000000000003</v>
      </c>
      <c r="X3236" s="13">
        <v>5.915</v>
      </c>
      <c r="Y3236" s="13">
        <v>11.295999999999999</v>
      </c>
      <c r="Z3236" s="13">
        <v>10.247999999999999</v>
      </c>
      <c r="AA3236" s="13">
        <v>12.08</v>
      </c>
      <c r="AB3236" s="1">
        <v>1966</v>
      </c>
      <c r="AC3236" s="13">
        <v>8.6507740000000002</v>
      </c>
      <c r="AD3236" s="13">
        <v>0.62422500000000003</v>
      </c>
      <c r="AE3236" s="1" t="s">
        <v>12654</v>
      </c>
      <c r="AF3236" s="1" t="s">
        <v>12658</v>
      </c>
    </row>
    <row r="3237" spans="1:32" x14ac:dyDescent="0.2">
      <c r="A3237" s="1" t="s">
        <v>7426</v>
      </c>
      <c r="B3237" s="10">
        <v>4989631</v>
      </c>
      <c r="C3237" s="1" t="s">
        <v>3313</v>
      </c>
      <c r="D3237" s="1" t="s">
        <v>148</v>
      </c>
      <c r="E3237" s="11">
        <v>6370158</v>
      </c>
      <c r="F3237" s="12" t="s">
        <v>2</v>
      </c>
      <c r="G3237" s="12" t="s">
        <v>2</v>
      </c>
      <c r="H3237" s="12" t="s">
        <v>2</v>
      </c>
      <c r="I3237" s="12" t="s">
        <v>2</v>
      </c>
      <c r="J3237" s="11">
        <v>1147.671</v>
      </c>
      <c r="K3237" s="12" t="s">
        <v>2</v>
      </c>
      <c r="L3237" s="12" t="s">
        <v>2</v>
      </c>
      <c r="M3237" s="12" t="s">
        <v>2</v>
      </c>
      <c r="N3237" s="12" t="s">
        <v>2</v>
      </c>
      <c r="O3237" s="12" t="s">
        <v>2</v>
      </c>
      <c r="P3237" s="12" t="s">
        <v>2</v>
      </c>
      <c r="Q3237" s="11">
        <v>-576.53700000000003</v>
      </c>
      <c r="R3237" s="12" t="s">
        <v>2</v>
      </c>
      <c r="S3237" s="12" t="s">
        <v>2</v>
      </c>
      <c r="T3237" s="12" t="s">
        <v>2</v>
      </c>
      <c r="U3237" s="12" t="s">
        <v>2</v>
      </c>
      <c r="V3237" s="11">
        <v>741.12199999999996</v>
      </c>
      <c r="W3237" s="12" t="s">
        <v>2</v>
      </c>
      <c r="X3237" s="12" t="s">
        <v>2</v>
      </c>
      <c r="Y3237" s="12" t="s">
        <v>2</v>
      </c>
      <c r="Z3237" s="12" t="s">
        <v>2</v>
      </c>
      <c r="AA3237" s="13">
        <v>6.8019999999999996</v>
      </c>
      <c r="AB3237" s="1">
        <v>5923</v>
      </c>
      <c r="AC3237" s="13">
        <v>5.7785979999999997</v>
      </c>
      <c r="AD3237" s="13">
        <v>0.44404300000000002</v>
      </c>
      <c r="AE3237" s="1" t="s">
        <v>12654</v>
      </c>
      <c r="AF3237" s="1" t="s">
        <v>12658</v>
      </c>
    </row>
    <row r="3238" spans="1:32" x14ac:dyDescent="0.2">
      <c r="A3238" s="1" t="s">
        <v>7427</v>
      </c>
      <c r="B3238" s="10">
        <v>4992805</v>
      </c>
      <c r="C3238" s="1" t="s">
        <v>3314</v>
      </c>
      <c r="D3238" s="1" t="s">
        <v>58</v>
      </c>
      <c r="E3238" s="11">
        <v>2787193</v>
      </c>
      <c r="F3238" s="11">
        <v>850</v>
      </c>
      <c r="G3238" s="11">
        <v>2651</v>
      </c>
      <c r="H3238" s="11">
        <v>2019</v>
      </c>
      <c r="I3238" s="11">
        <v>2401</v>
      </c>
      <c r="J3238" s="11">
        <v>1165</v>
      </c>
      <c r="K3238" s="12" t="s">
        <v>2</v>
      </c>
      <c r="L3238" s="12" t="s">
        <v>2</v>
      </c>
      <c r="M3238" s="11">
        <v>2599</v>
      </c>
      <c r="N3238" s="11">
        <v>4612</v>
      </c>
      <c r="O3238" s="11">
        <v>4679</v>
      </c>
      <c r="P3238" s="11">
        <v>4315</v>
      </c>
      <c r="Q3238" s="11">
        <v>2208</v>
      </c>
      <c r="R3238" s="11">
        <v>-1027</v>
      </c>
      <c r="S3238" s="11">
        <v>-2663</v>
      </c>
      <c r="T3238" s="11">
        <v>-2242</v>
      </c>
      <c r="U3238" s="11">
        <v>-1628</v>
      </c>
      <c r="V3238" s="11">
        <v>-2314</v>
      </c>
      <c r="W3238" s="13">
        <v>-3.2679999999999998</v>
      </c>
      <c r="X3238" s="13">
        <v>14.346</v>
      </c>
      <c r="Y3238" s="13">
        <v>9.2870000000000008</v>
      </c>
      <c r="Z3238" s="13">
        <v>10.916</v>
      </c>
      <c r="AA3238" s="13">
        <v>-16.574999999999999</v>
      </c>
      <c r="AB3238" s="1">
        <v>4242</v>
      </c>
      <c r="AC3238" s="12" t="s">
        <v>4019</v>
      </c>
      <c r="AD3238" s="13">
        <v>0.43793799999999999</v>
      </c>
      <c r="AE3238" s="1" t="s">
        <v>12654</v>
      </c>
      <c r="AF3238" s="1" t="s">
        <v>12658</v>
      </c>
    </row>
    <row r="3239" spans="1:32" x14ac:dyDescent="0.2">
      <c r="A3239" s="1" t="s">
        <v>7428</v>
      </c>
      <c r="B3239" s="10">
        <v>6347764</v>
      </c>
      <c r="C3239" s="1" t="s">
        <v>3315</v>
      </c>
      <c r="D3239" s="1" t="s">
        <v>9</v>
      </c>
      <c r="E3239" s="11">
        <v>7998847</v>
      </c>
      <c r="F3239" s="11">
        <v>1988</v>
      </c>
      <c r="G3239" s="11">
        <v>171</v>
      </c>
      <c r="H3239" s="11">
        <v>357</v>
      </c>
      <c r="I3239" s="11">
        <v>594</v>
      </c>
      <c r="J3239" s="11">
        <v>594</v>
      </c>
      <c r="K3239" s="12" t="s">
        <v>2</v>
      </c>
      <c r="L3239" s="12" t="s">
        <v>2</v>
      </c>
      <c r="M3239" s="11">
        <v>2000</v>
      </c>
      <c r="N3239" s="11">
        <v>-873</v>
      </c>
      <c r="O3239" s="11">
        <v>1518</v>
      </c>
      <c r="P3239" s="11">
        <v>-1855</v>
      </c>
      <c r="Q3239" s="11">
        <v>-1855</v>
      </c>
      <c r="R3239" s="11">
        <v>-257</v>
      </c>
      <c r="S3239" s="11">
        <v>-373</v>
      </c>
      <c r="T3239" s="11">
        <v>-285</v>
      </c>
      <c r="U3239" s="11">
        <v>-99</v>
      </c>
      <c r="V3239" s="11">
        <v>-99</v>
      </c>
      <c r="W3239" s="13">
        <v>13.78</v>
      </c>
      <c r="X3239" s="13">
        <v>1.4119999999999999</v>
      </c>
      <c r="Y3239" s="13">
        <v>2.8260000000000001</v>
      </c>
      <c r="Z3239" s="13">
        <v>3.4649999999999999</v>
      </c>
      <c r="AA3239" s="13">
        <v>3.4649999999999999</v>
      </c>
      <c r="AB3239" s="1">
        <v>1994</v>
      </c>
      <c r="AC3239" s="13">
        <v>62.202708000000001</v>
      </c>
      <c r="AD3239" s="13">
        <v>0.38394499999999998</v>
      </c>
      <c r="AE3239" s="1" t="s">
        <v>12654</v>
      </c>
      <c r="AF3239" s="1" t="s">
        <v>12658</v>
      </c>
    </row>
    <row r="3240" spans="1:32" x14ac:dyDescent="0.2">
      <c r="A3240" s="1" t="s">
        <v>7429</v>
      </c>
      <c r="B3240" s="10">
        <v>4996305</v>
      </c>
      <c r="C3240" s="1" t="s">
        <v>3316</v>
      </c>
      <c r="D3240" s="1" t="s">
        <v>1442</v>
      </c>
      <c r="E3240" s="11">
        <v>11293707</v>
      </c>
      <c r="F3240" s="12" t="s">
        <v>2</v>
      </c>
      <c r="G3240" s="12" t="s">
        <v>2</v>
      </c>
      <c r="H3240" s="12" t="s">
        <v>2</v>
      </c>
      <c r="I3240" s="12" t="s">
        <v>2</v>
      </c>
      <c r="J3240" s="11">
        <v>483.5</v>
      </c>
      <c r="K3240" s="12" t="s">
        <v>2</v>
      </c>
      <c r="L3240" s="12" t="s">
        <v>2</v>
      </c>
      <c r="M3240" s="12" t="s">
        <v>2</v>
      </c>
      <c r="N3240" s="12" t="s">
        <v>2</v>
      </c>
      <c r="O3240" s="12" t="s">
        <v>2</v>
      </c>
      <c r="P3240" s="12" t="s">
        <v>2</v>
      </c>
      <c r="Q3240" s="11">
        <v>370.73700000000002</v>
      </c>
      <c r="R3240" s="12" t="s">
        <v>2</v>
      </c>
      <c r="S3240" s="12" t="s">
        <v>2</v>
      </c>
      <c r="T3240" s="12" t="s">
        <v>2</v>
      </c>
      <c r="U3240" s="12" t="s">
        <v>2</v>
      </c>
      <c r="V3240" s="11">
        <v>-229.988</v>
      </c>
      <c r="W3240" s="12" t="s">
        <v>2</v>
      </c>
      <c r="X3240" s="12" t="s">
        <v>2</v>
      </c>
      <c r="Y3240" s="12" t="s">
        <v>2</v>
      </c>
      <c r="Z3240" s="12" t="s">
        <v>2</v>
      </c>
      <c r="AA3240" s="13">
        <v>9.1460000000000008</v>
      </c>
      <c r="AB3240" s="1">
        <v>6325</v>
      </c>
      <c r="AC3240" s="13">
        <v>66.244437000000005</v>
      </c>
      <c r="AD3240" s="13">
        <v>1.3791580000000001</v>
      </c>
      <c r="AE3240" s="1" t="s">
        <v>12654</v>
      </c>
      <c r="AF3240" s="1" t="s">
        <v>12658</v>
      </c>
    </row>
    <row r="3241" spans="1:32" x14ac:dyDescent="0.2">
      <c r="A3241" s="1" t="s">
        <v>7430</v>
      </c>
      <c r="B3241" s="10">
        <v>4990765</v>
      </c>
      <c r="C3241" s="1" t="s">
        <v>3317</v>
      </c>
      <c r="D3241" s="1" t="s">
        <v>148</v>
      </c>
      <c r="E3241" s="11">
        <v>34818503</v>
      </c>
      <c r="F3241" s="11">
        <v>12199</v>
      </c>
      <c r="G3241" s="11">
        <v>11226</v>
      </c>
      <c r="H3241" s="11">
        <v>12040</v>
      </c>
      <c r="I3241" s="11">
        <v>11652</v>
      </c>
      <c r="J3241" s="11">
        <v>11461</v>
      </c>
      <c r="K3241" s="13">
        <v>15233.333329999999</v>
      </c>
      <c r="L3241" s="13">
        <v>17200</v>
      </c>
      <c r="M3241" s="11">
        <v>-4116</v>
      </c>
      <c r="N3241" s="11">
        <v>2513</v>
      </c>
      <c r="O3241" s="11">
        <v>-6281</v>
      </c>
      <c r="P3241" s="11">
        <v>-10476</v>
      </c>
      <c r="Q3241" s="11">
        <v>5132</v>
      </c>
      <c r="R3241" s="11">
        <v>-7298</v>
      </c>
      <c r="S3241" s="11">
        <v>-6547</v>
      </c>
      <c r="T3241" s="11">
        <v>-5351</v>
      </c>
      <c r="U3241" s="11">
        <v>-2066</v>
      </c>
      <c r="V3241" s="11">
        <v>-1699</v>
      </c>
      <c r="W3241" s="13">
        <v>6.6189999999999998</v>
      </c>
      <c r="X3241" s="13">
        <v>5.673</v>
      </c>
      <c r="Y3241" s="13">
        <v>6.0460000000000003</v>
      </c>
      <c r="Z3241" s="13">
        <v>7.0060000000000002</v>
      </c>
      <c r="AA3241" s="13">
        <v>4.7549999999999999</v>
      </c>
      <c r="AB3241" s="1">
        <v>1762</v>
      </c>
      <c r="AC3241" s="13">
        <v>16.770859999999999</v>
      </c>
      <c r="AD3241" s="13">
        <v>0.87018200000000001</v>
      </c>
      <c r="AE3241" s="1" t="s">
        <v>12654</v>
      </c>
      <c r="AF3241" s="1" t="s">
        <v>12658</v>
      </c>
    </row>
    <row r="3242" spans="1:32" x14ac:dyDescent="0.2">
      <c r="A3242" s="1" t="s">
        <v>7431</v>
      </c>
      <c r="B3242" s="10">
        <v>4992464</v>
      </c>
      <c r="C3242" s="1" t="s">
        <v>3318</v>
      </c>
      <c r="D3242" s="1" t="s">
        <v>58</v>
      </c>
      <c r="E3242" s="11">
        <v>10770461</v>
      </c>
      <c r="F3242" s="11">
        <v>7</v>
      </c>
      <c r="G3242" s="11">
        <v>1094</v>
      </c>
      <c r="H3242" s="11">
        <v>518</v>
      </c>
      <c r="I3242" s="11">
        <v>-387</v>
      </c>
      <c r="J3242" s="11">
        <v>-159</v>
      </c>
      <c r="K3242" s="12" t="s">
        <v>2</v>
      </c>
      <c r="L3242" s="12" t="s">
        <v>2</v>
      </c>
      <c r="M3242" s="11">
        <v>1682</v>
      </c>
      <c r="N3242" s="11">
        <v>825</v>
      </c>
      <c r="O3242" s="11">
        <v>96</v>
      </c>
      <c r="P3242" s="11">
        <v>-233</v>
      </c>
      <c r="Q3242" s="11">
        <v>1447</v>
      </c>
      <c r="R3242" s="11">
        <v>-19</v>
      </c>
      <c r="S3242" s="11">
        <v>-1420</v>
      </c>
      <c r="T3242" s="11">
        <v>-890</v>
      </c>
      <c r="U3242" s="11">
        <v>-429</v>
      </c>
      <c r="V3242" s="11">
        <v>-20</v>
      </c>
      <c r="W3242" s="13">
        <v>-0.73699999999999999</v>
      </c>
      <c r="X3242" s="13">
        <v>5</v>
      </c>
      <c r="Y3242" s="13">
        <v>2.9460000000000002</v>
      </c>
      <c r="Z3242" s="13">
        <v>-3.3719999999999999</v>
      </c>
      <c r="AA3242" s="13">
        <v>-3.9209999999999998</v>
      </c>
      <c r="AB3242" s="1">
        <v>6155</v>
      </c>
      <c r="AC3242" s="12" t="s">
        <v>4019</v>
      </c>
      <c r="AD3242" s="13">
        <v>0.32584299999999999</v>
      </c>
      <c r="AE3242" s="1" t="s">
        <v>12654</v>
      </c>
      <c r="AF3242" s="1" t="s">
        <v>12658</v>
      </c>
    </row>
    <row r="3243" spans="1:32" x14ac:dyDescent="0.2">
      <c r="A3243" s="1" t="s">
        <v>7432</v>
      </c>
      <c r="B3243" s="10">
        <v>7784552</v>
      </c>
      <c r="C3243" s="1" t="s">
        <v>3319</v>
      </c>
      <c r="D3243" s="1" t="s">
        <v>267</v>
      </c>
      <c r="E3243" s="11">
        <v>1652024</v>
      </c>
      <c r="F3243" s="11">
        <v>1460</v>
      </c>
      <c r="G3243" s="11">
        <v>1153</v>
      </c>
      <c r="H3243" s="11">
        <v>1631</v>
      </c>
      <c r="I3243" s="11">
        <v>1805</v>
      </c>
      <c r="J3243" s="11">
        <v>1458</v>
      </c>
      <c r="K3243" s="12" t="s">
        <v>2</v>
      </c>
      <c r="L3243" s="12" t="s">
        <v>2</v>
      </c>
      <c r="M3243" s="11">
        <v>1483</v>
      </c>
      <c r="N3243" s="11">
        <v>1127</v>
      </c>
      <c r="O3243" s="11">
        <v>2743</v>
      </c>
      <c r="P3243" s="11">
        <v>1476</v>
      </c>
      <c r="Q3243" s="11">
        <v>3748</v>
      </c>
      <c r="R3243" s="11">
        <v>-1161</v>
      </c>
      <c r="S3243" s="11">
        <v>-963</v>
      </c>
      <c r="T3243" s="11">
        <v>-1266</v>
      </c>
      <c r="U3243" s="11">
        <v>-1186</v>
      </c>
      <c r="V3243" s="11">
        <v>-3112</v>
      </c>
      <c r="W3243" s="13">
        <v>9.218</v>
      </c>
      <c r="X3243" s="13">
        <v>5.12</v>
      </c>
      <c r="Y3243" s="13">
        <v>9.6560000000000006</v>
      </c>
      <c r="Z3243" s="13">
        <v>4.4029999999999996</v>
      </c>
      <c r="AA3243" s="13">
        <v>4.6749999999999998</v>
      </c>
      <c r="AB3243" s="1">
        <v>5283</v>
      </c>
      <c r="AC3243" s="13">
        <v>11.081034000000001</v>
      </c>
      <c r="AD3243" s="13">
        <v>0.39869500000000002</v>
      </c>
      <c r="AE3243" s="1" t="s">
        <v>12654</v>
      </c>
      <c r="AF3243" s="1" t="s">
        <v>12667</v>
      </c>
    </row>
    <row r="3244" spans="1:32" x14ac:dyDescent="0.2">
      <c r="A3244" s="1" t="s">
        <v>7433</v>
      </c>
      <c r="B3244" s="10">
        <v>4968039</v>
      </c>
      <c r="C3244" s="1" t="s">
        <v>3320</v>
      </c>
      <c r="D3244" s="1" t="s">
        <v>11</v>
      </c>
      <c r="E3244" s="11">
        <v>4398568</v>
      </c>
      <c r="F3244" s="11">
        <v>943</v>
      </c>
      <c r="G3244" s="11">
        <v>246</v>
      </c>
      <c r="H3244" s="11">
        <v>650</v>
      </c>
      <c r="I3244" s="11">
        <v>984</v>
      </c>
      <c r="J3244" s="11">
        <v>1374</v>
      </c>
      <c r="K3244" s="12" t="s">
        <v>2</v>
      </c>
      <c r="L3244" s="12" t="s">
        <v>2</v>
      </c>
      <c r="M3244" s="11">
        <v>792</v>
      </c>
      <c r="N3244" s="11">
        <v>754</v>
      </c>
      <c r="O3244" s="11">
        <v>327</v>
      </c>
      <c r="P3244" s="11">
        <v>348</v>
      </c>
      <c r="Q3244" s="11">
        <v>935</v>
      </c>
      <c r="R3244" s="11">
        <v>-132</v>
      </c>
      <c r="S3244" s="11">
        <v>-86</v>
      </c>
      <c r="T3244" s="11">
        <v>-209</v>
      </c>
      <c r="U3244" s="11">
        <v>-188</v>
      </c>
      <c r="V3244" s="11">
        <v>-475</v>
      </c>
      <c r="W3244" s="13">
        <v>19.326000000000001</v>
      </c>
      <c r="X3244" s="13">
        <v>2.907</v>
      </c>
      <c r="Y3244" s="13">
        <v>11.143000000000001</v>
      </c>
      <c r="Z3244" s="13">
        <v>14.010999999999999</v>
      </c>
      <c r="AA3244" s="13">
        <v>18.018000000000001</v>
      </c>
      <c r="AB3244" s="1">
        <v>6424</v>
      </c>
      <c r="AC3244" s="13">
        <v>5.9957370000000001</v>
      </c>
      <c r="AD3244" s="13">
        <v>0.70677699999999999</v>
      </c>
      <c r="AE3244" s="1" t="s">
        <v>12654</v>
      </c>
      <c r="AF3244" s="1" t="s">
        <v>12659</v>
      </c>
    </row>
    <row r="3245" spans="1:32" x14ac:dyDescent="0.2">
      <c r="A3245" s="1" t="s">
        <v>7434</v>
      </c>
      <c r="B3245" s="10">
        <v>4993801</v>
      </c>
      <c r="C3245" s="1" t="s">
        <v>3321</v>
      </c>
      <c r="D3245" s="1" t="s">
        <v>53</v>
      </c>
      <c r="E3245" s="11">
        <v>45760120</v>
      </c>
      <c r="F3245" s="11">
        <v>1587</v>
      </c>
      <c r="G3245" s="11">
        <v>1682</v>
      </c>
      <c r="H3245" s="11">
        <v>2253</v>
      </c>
      <c r="I3245" s="11">
        <v>3405</v>
      </c>
      <c r="J3245" s="11">
        <v>2062</v>
      </c>
      <c r="K3245" s="12" t="s">
        <v>2</v>
      </c>
      <c r="L3245" s="12" t="s">
        <v>2</v>
      </c>
      <c r="M3245" s="11">
        <v>5035</v>
      </c>
      <c r="N3245" s="11">
        <v>4294</v>
      </c>
      <c r="O3245" s="11">
        <v>-14</v>
      </c>
      <c r="P3245" s="11">
        <v>-180</v>
      </c>
      <c r="Q3245" s="11">
        <v>-585</v>
      </c>
      <c r="R3245" s="11">
        <v>-1382</v>
      </c>
      <c r="S3245" s="11">
        <v>-2979</v>
      </c>
      <c r="T3245" s="11">
        <v>-1205</v>
      </c>
      <c r="U3245" s="11">
        <v>-3187</v>
      </c>
      <c r="V3245" s="11">
        <v>-4542</v>
      </c>
      <c r="W3245" s="13">
        <v>4.7069999999999999</v>
      </c>
      <c r="X3245" s="13">
        <v>5.181</v>
      </c>
      <c r="Y3245" s="13">
        <v>7.3970000000000002</v>
      </c>
      <c r="Z3245" s="13">
        <v>8.89</v>
      </c>
      <c r="AA3245" s="13">
        <v>5.4089999999999998</v>
      </c>
      <c r="AB3245" s="1">
        <v>2445</v>
      </c>
      <c r="AC3245" s="13">
        <v>18.737178</v>
      </c>
      <c r="AD3245" s="13">
        <v>0.86205299999999996</v>
      </c>
      <c r="AE3245" s="1" t="s">
        <v>12654</v>
      </c>
      <c r="AF3245" s="1" t="s">
        <v>12658</v>
      </c>
    </row>
    <row r="3246" spans="1:32" x14ac:dyDescent="0.2">
      <c r="A3246" s="1" t="s">
        <v>7435</v>
      </c>
      <c r="B3246" s="10">
        <v>4994400</v>
      </c>
      <c r="C3246" s="1" t="s">
        <v>3322</v>
      </c>
      <c r="D3246" s="1" t="s">
        <v>174</v>
      </c>
      <c r="E3246" s="11">
        <v>15221580</v>
      </c>
      <c r="F3246" s="11">
        <v>-97</v>
      </c>
      <c r="G3246" s="11">
        <v>1143</v>
      </c>
      <c r="H3246" s="11">
        <v>1000</v>
      </c>
      <c r="I3246" s="11">
        <v>881</v>
      </c>
      <c r="J3246" s="11">
        <v>451</v>
      </c>
      <c r="K3246" s="12" t="s">
        <v>2</v>
      </c>
      <c r="L3246" s="12" t="s">
        <v>2</v>
      </c>
      <c r="M3246" s="11">
        <v>1526</v>
      </c>
      <c r="N3246" s="11">
        <v>670</v>
      </c>
      <c r="O3246" s="11">
        <v>733</v>
      </c>
      <c r="P3246" s="11">
        <v>1678</v>
      </c>
      <c r="Q3246" s="11">
        <v>836</v>
      </c>
      <c r="R3246" s="11">
        <v>-731</v>
      </c>
      <c r="S3246" s="11">
        <v>-896</v>
      </c>
      <c r="T3246" s="11">
        <v>-400</v>
      </c>
      <c r="U3246" s="11">
        <v>-507</v>
      </c>
      <c r="V3246" s="11">
        <v>-334</v>
      </c>
      <c r="W3246" s="13">
        <v>-3.7999999999999999E-2</v>
      </c>
      <c r="X3246" s="13">
        <v>3.0270000000000001</v>
      </c>
      <c r="Y3246" s="13">
        <v>2.7330000000000001</v>
      </c>
      <c r="Z3246" s="13">
        <v>1.9319999999999999</v>
      </c>
      <c r="AA3246" s="13">
        <v>1.639</v>
      </c>
      <c r="AB3246" s="1">
        <v>7885</v>
      </c>
      <c r="AC3246" s="13">
        <v>15.526059</v>
      </c>
      <c r="AD3246" s="13">
        <v>0.363539</v>
      </c>
      <c r="AE3246" s="1" t="s">
        <v>12654</v>
      </c>
      <c r="AF3246" s="1" t="s">
        <v>12664</v>
      </c>
    </row>
    <row r="3247" spans="1:32" x14ac:dyDescent="0.2">
      <c r="A3247" s="1" t="s">
        <v>7436</v>
      </c>
      <c r="B3247" s="10">
        <v>4337995</v>
      </c>
      <c r="C3247" s="1" t="s">
        <v>3323</v>
      </c>
      <c r="D3247" s="1" t="s">
        <v>108</v>
      </c>
      <c r="E3247" s="11">
        <v>16049467</v>
      </c>
      <c r="F3247" s="11">
        <v>3383</v>
      </c>
      <c r="G3247" s="11">
        <v>4626</v>
      </c>
      <c r="H3247" s="11">
        <v>4848</v>
      </c>
      <c r="I3247" s="11">
        <v>8248</v>
      </c>
      <c r="J3247" s="11">
        <v>6095</v>
      </c>
      <c r="K3247" s="13">
        <v>7000</v>
      </c>
      <c r="L3247" s="13">
        <v>8500</v>
      </c>
      <c r="M3247" s="11">
        <v>7055</v>
      </c>
      <c r="N3247" s="11">
        <v>4140</v>
      </c>
      <c r="O3247" s="11">
        <v>2245</v>
      </c>
      <c r="P3247" s="11">
        <v>5938</v>
      </c>
      <c r="Q3247" s="11">
        <v>5039</v>
      </c>
      <c r="R3247" s="11">
        <v>-1906</v>
      </c>
      <c r="S3247" s="11">
        <v>-1460</v>
      </c>
      <c r="T3247" s="11">
        <v>-1923</v>
      </c>
      <c r="U3247" s="11">
        <v>-2308</v>
      </c>
      <c r="V3247" s="11">
        <v>-3747</v>
      </c>
      <c r="W3247" s="13">
        <v>1.62</v>
      </c>
      <c r="X3247" s="13">
        <v>7.4409999999999998</v>
      </c>
      <c r="Y3247" s="13">
        <v>6.0960000000000001</v>
      </c>
      <c r="Z3247" s="13">
        <v>9.1300000000000008</v>
      </c>
      <c r="AA3247" s="13">
        <v>6.57</v>
      </c>
      <c r="AB3247" s="1">
        <v>6617</v>
      </c>
      <c r="AC3247" s="13">
        <v>11.192361999999999</v>
      </c>
      <c r="AD3247" s="13">
        <v>0.87810999999999995</v>
      </c>
      <c r="AE3247" s="1" t="s">
        <v>12654</v>
      </c>
      <c r="AF3247" s="1" t="s">
        <v>12658</v>
      </c>
    </row>
    <row r="3248" spans="1:32" x14ac:dyDescent="0.2">
      <c r="A3248" s="1" t="s">
        <v>7437</v>
      </c>
      <c r="B3248" s="10">
        <v>4916083</v>
      </c>
      <c r="C3248" s="1" t="s">
        <v>3324</v>
      </c>
      <c r="D3248" s="1" t="s">
        <v>22</v>
      </c>
      <c r="E3248" s="11">
        <v>41087824</v>
      </c>
      <c r="F3248" s="12" t="s">
        <v>2</v>
      </c>
      <c r="G3248" s="12" t="s">
        <v>2</v>
      </c>
      <c r="H3248" s="12" t="s">
        <v>2</v>
      </c>
      <c r="I3248" s="12" t="s">
        <v>2</v>
      </c>
      <c r="J3248" s="11">
        <v>473.39299999999997</v>
      </c>
      <c r="K3248" s="12" t="s">
        <v>2</v>
      </c>
      <c r="L3248" s="12" t="s">
        <v>2</v>
      </c>
      <c r="M3248" s="12" t="s">
        <v>2</v>
      </c>
      <c r="N3248" s="12" t="s">
        <v>2</v>
      </c>
      <c r="O3248" s="12" t="s">
        <v>2</v>
      </c>
      <c r="P3248" s="12" t="s">
        <v>2</v>
      </c>
      <c r="Q3248" s="11">
        <v>767.41300000000001</v>
      </c>
      <c r="R3248" s="12" t="s">
        <v>2</v>
      </c>
      <c r="S3248" s="12" t="s">
        <v>2</v>
      </c>
      <c r="T3248" s="12" t="s">
        <v>2</v>
      </c>
      <c r="U3248" s="12" t="s">
        <v>2</v>
      </c>
      <c r="V3248" s="11">
        <v>-27.777999999999999</v>
      </c>
      <c r="W3248" s="12" t="s">
        <v>2</v>
      </c>
      <c r="X3248" s="12" t="s">
        <v>2</v>
      </c>
      <c r="Y3248" s="12" t="s">
        <v>2</v>
      </c>
      <c r="Z3248" s="12" t="s">
        <v>2</v>
      </c>
      <c r="AA3248" s="13">
        <v>7.9429999999999996</v>
      </c>
      <c r="AB3248" s="1">
        <v>8166</v>
      </c>
      <c r="AC3248" s="13">
        <v>4.0301840000000002</v>
      </c>
      <c r="AD3248" s="13">
        <v>0.38327899999999998</v>
      </c>
      <c r="AE3248" s="1" t="s">
        <v>12654</v>
      </c>
      <c r="AF3248" s="1" t="s">
        <v>12657</v>
      </c>
    </row>
    <row r="3249" spans="1:32" x14ac:dyDescent="0.2">
      <c r="A3249" s="1" t="s">
        <v>7438</v>
      </c>
      <c r="B3249" s="10">
        <v>6333988</v>
      </c>
      <c r="C3249" s="1" t="s">
        <v>3325</v>
      </c>
      <c r="D3249" s="1" t="s">
        <v>370</v>
      </c>
      <c r="E3249" s="11">
        <v>12905424</v>
      </c>
      <c r="F3249" s="11">
        <v>2707</v>
      </c>
      <c r="G3249" s="11">
        <v>3560</v>
      </c>
      <c r="H3249" s="11">
        <v>3812</v>
      </c>
      <c r="I3249" s="11">
        <v>4232</v>
      </c>
      <c r="J3249" s="11">
        <v>4049</v>
      </c>
      <c r="K3249" s="12" t="s">
        <v>2</v>
      </c>
      <c r="L3249" s="12" t="s">
        <v>2</v>
      </c>
      <c r="M3249" s="11">
        <v>2530</v>
      </c>
      <c r="N3249" s="11">
        <v>2743</v>
      </c>
      <c r="O3249" s="11">
        <v>4723</v>
      </c>
      <c r="P3249" s="11">
        <v>3355</v>
      </c>
      <c r="Q3249" s="11">
        <v>4366</v>
      </c>
      <c r="R3249" s="11">
        <v>-1356</v>
      </c>
      <c r="S3249" s="11">
        <v>-898</v>
      </c>
      <c r="T3249" s="11">
        <v>-691</v>
      </c>
      <c r="U3249" s="11">
        <v>-832</v>
      </c>
      <c r="V3249" s="11">
        <v>1271</v>
      </c>
      <c r="W3249" s="13">
        <v>9.2349999999999994</v>
      </c>
      <c r="X3249" s="13">
        <v>10.037000000000001</v>
      </c>
      <c r="Y3249" s="13">
        <v>10.834</v>
      </c>
      <c r="Z3249" s="13">
        <v>11.484999999999999</v>
      </c>
      <c r="AA3249" s="13">
        <v>13.994</v>
      </c>
      <c r="AB3249" s="1">
        <v>7921</v>
      </c>
      <c r="AC3249" s="13">
        <v>13.131119</v>
      </c>
      <c r="AD3249" s="13">
        <v>1.7700499999999999</v>
      </c>
      <c r="AE3249" s="1" t="s">
        <v>12654</v>
      </c>
      <c r="AF3249" s="1" t="s">
        <v>12664</v>
      </c>
    </row>
    <row r="3250" spans="1:32" x14ac:dyDescent="0.2">
      <c r="A3250" s="1" t="s">
        <v>7439</v>
      </c>
      <c r="B3250" s="10">
        <v>4812249</v>
      </c>
      <c r="C3250" s="1" t="s">
        <v>3326</v>
      </c>
      <c r="D3250" s="1" t="s">
        <v>5</v>
      </c>
      <c r="E3250" s="11">
        <v>120415487</v>
      </c>
      <c r="F3250" s="11">
        <v>13953</v>
      </c>
      <c r="G3250" s="11">
        <v>28902</v>
      </c>
      <c r="H3250" s="11">
        <v>20541</v>
      </c>
      <c r="I3250" s="11">
        <v>3003</v>
      </c>
      <c r="J3250" s="11">
        <v>2263</v>
      </c>
      <c r="K3250" s="13">
        <v>3839.3333299999999</v>
      </c>
      <c r="L3250" s="13">
        <v>4667.6666699999996</v>
      </c>
      <c r="M3250" s="11">
        <v>13943</v>
      </c>
      <c r="N3250" s="11">
        <v>6985</v>
      </c>
      <c r="O3250" s="11">
        <v>36897</v>
      </c>
      <c r="P3250" s="11">
        <v>1711</v>
      </c>
      <c r="Q3250" s="11">
        <v>5844</v>
      </c>
      <c r="R3250" s="11">
        <v>-3778</v>
      </c>
      <c r="S3250" s="11">
        <v>-7071</v>
      </c>
      <c r="T3250" s="11">
        <v>-6693</v>
      </c>
      <c r="U3250" s="11">
        <v>-13043</v>
      </c>
      <c r="V3250" s="11">
        <v>-10912</v>
      </c>
      <c r="W3250" s="13">
        <v>13.6</v>
      </c>
      <c r="X3250" s="13">
        <v>23.37</v>
      </c>
      <c r="Y3250" s="13">
        <v>15.391999999999999</v>
      </c>
      <c r="Z3250" s="13">
        <v>1.3460000000000001</v>
      </c>
      <c r="AA3250" s="13">
        <v>0.95399999999999996</v>
      </c>
      <c r="AB3250" s="1">
        <v>4974</v>
      </c>
      <c r="AC3250" s="13">
        <v>190.52587600000001</v>
      </c>
      <c r="AD3250" s="13">
        <v>1.0078130000000001</v>
      </c>
      <c r="AE3250" s="1" t="s">
        <v>12654</v>
      </c>
      <c r="AF3250" s="1" t="s">
        <v>12656</v>
      </c>
    </row>
    <row r="3251" spans="1:32" x14ac:dyDescent="0.2">
      <c r="A3251" s="1" t="s">
        <v>7440</v>
      </c>
      <c r="B3251" s="10">
        <v>4213536</v>
      </c>
      <c r="C3251" s="1" t="s">
        <v>3327</v>
      </c>
      <c r="D3251" s="1" t="s">
        <v>2519</v>
      </c>
      <c r="E3251" s="11">
        <v>192873734</v>
      </c>
      <c r="F3251" s="11">
        <v>21595</v>
      </c>
      <c r="G3251" s="11">
        <v>43355</v>
      </c>
      <c r="H3251" s="11">
        <v>37946</v>
      </c>
      <c r="I3251" s="11">
        <v>22243</v>
      </c>
      <c r="J3251" s="11">
        <v>20598</v>
      </c>
      <c r="K3251" s="12" t="s">
        <v>2</v>
      </c>
      <c r="L3251" s="12" t="s">
        <v>2</v>
      </c>
      <c r="M3251" s="11">
        <v>27100</v>
      </c>
      <c r="N3251" s="11">
        <v>16376</v>
      </c>
      <c r="O3251" s="11">
        <v>45478</v>
      </c>
      <c r="P3251" s="11">
        <v>29178</v>
      </c>
      <c r="Q3251" s="11">
        <v>16155</v>
      </c>
      <c r="R3251" s="11">
        <v>-6738</v>
      </c>
      <c r="S3251" s="11">
        <v>-10399</v>
      </c>
      <c r="T3251" s="11">
        <v>-10474</v>
      </c>
      <c r="U3251" s="11">
        <v>-19993</v>
      </c>
      <c r="V3251" s="11">
        <v>-41562</v>
      </c>
      <c r="W3251" s="13">
        <v>7.6470000000000002</v>
      </c>
      <c r="X3251" s="13">
        <v>14.117000000000001</v>
      </c>
      <c r="Y3251" s="13">
        <v>11.957000000000001</v>
      </c>
      <c r="Z3251" s="13">
        <v>6.6310000000000002</v>
      </c>
      <c r="AA3251" s="13">
        <v>5.9589999999999996</v>
      </c>
      <c r="AB3251" s="1">
        <v>2531</v>
      </c>
      <c r="AC3251" s="13">
        <v>20.667052000000002</v>
      </c>
      <c r="AD3251" s="13">
        <v>1.3259559999999999</v>
      </c>
      <c r="AE3251" s="1" t="s">
        <v>12654</v>
      </c>
      <c r="AF3251" s="1" t="s">
        <v>12674</v>
      </c>
    </row>
    <row r="3252" spans="1:32" x14ac:dyDescent="0.2">
      <c r="A3252" s="1" t="s">
        <v>7441</v>
      </c>
      <c r="B3252" s="10">
        <v>4987400</v>
      </c>
      <c r="C3252" s="1" t="s">
        <v>3329</v>
      </c>
      <c r="D3252" s="1" t="s">
        <v>9</v>
      </c>
      <c r="E3252" s="11">
        <v>65082467</v>
      </c>
      <c r="F3252" s="11">
        <v>10962</v>
      </c>
      <c r="G3252" s="11">
        <v>14429</v>
      </c>
      <c r="H3252" s="11">
        <v>10941</v>
      </c>
      <c r="I3252" s="11">
        <v>12428</v>
      </c>
      <c r="J3252" s="11">
        <v>15636</v>
      </c>
      <c r="K3252" s="12" t="s">
        <v>2</v>
      </c>
      <c r="L3252" s="12" t="s">
        <v>2</v>
      </c>
      <c r="M3252" s="11">
        <v>7953</v>
      </c>
      <c r="N3252" s="11">
        <v>19683</v>
      </c>
      <c r="O3252" s="11">
        <v>6604</v>
      </c>
      <c r="P3252" s="11">
        <v>-1314</v>
      </c>
      <c r="Q3252" s="11">
        <v>23365</v>
      </c>
      <c r="R3252" s="11">
        <v>-5380</v>
      </c>
      <c r="S3252" s="11">
        <v>-3089</v>
      </c>
      <c r="T3252" s="11">
        <v>-5386</v>
      </c>
      <c r="U3252" s="11">
        <v>-11666</v>
      </c>
      <c r="V3252" s="11">
        <v>-8465</v>
      </c>
      <c r="W3252" s="13">
        <v>4.4370000000000003</v>
      </c>
      <c r="X3252" s="13">
        <v>6.1139999999999999</v>
      </c>
      <c r="Y3252" s="13">
        <v>4.6379999999999999</v>
      </c>
      <c r="Z3252" s="13">
        <v>5.15</v>
      </c>
      <c r="AA3252" s="13">
        <v>5.8079999999999998</v>
      </c>
      <c r="AB3252" s="1">
        <v>7981</v>
      </c>
      <c r="AC3252" s="13">
        <v>12.072349000000001</v>
      </c>
      <c r="AD3252" s="13">
        <v>0.86644299999999996</v>
      </c>
      <c r="AE3252" s="1" t="s">
        <v>12654</v>
      </c>
      <c r="AF3252" s="1" t="s">
        <v>12658</v>
      </c>
    </row>
    <row r="3253" spans="1:32" x14ac:dyDescent="0.2">
      <c r="A3253" s="1" t="s">
        <v>7442</v>
      </c>
      <c r="B3253" s="10">
        <v>4251756</v>
      </c>
      <c r="C3253" s="1" t="s">
        <v>3330</v>
      </c>
      <c r="D3253" s="1" t="s">
        <v>105</v>
      </c>
      <c r="E3253" s="11">
        <v>97451335</v>
      </c>
      <c r="F3253" s="11">
        <v>6291</v>
      </c>
      <c r="G3253" s="11">
        <v>8813</v>
      </c>
      <c r="H3253" s="11">
        <v>5948</v>
      </c>
      <c r="I3253" s="11">
        <v>2317</v>
      </c>
      <c r="J3253" s="11">
        <v>14923</v>
      </c>
      <c r="K3253" s="12" t="s">
        <v>2</v>
      </c>
      <c r="L3253" s="12" t="s">
        <v>2</v>
      </c>
      <c r="M3253" s="11">
        <v>13733</v>
      </c>
      <c r="N3253" s="11">
        <v>11568</v>
      </c>
      <c r="O3253" s="11">
        <v>5821</v>
      </c>
      <c r="P3253" s="11">
        <v>10011</v>
      </c>
      <c r="Q3253" s="11">
        <v>18922</v>
      </c>
      <c r="R3253" s="11">
        <v>-4275</v>
      </c>
      <c r="S3253" s="11">
        <v>-7258</v>
      </c>
      <c r="T3253" s="11">
        <v>-3276</v>
      </c>
      <c r="U3253" s="11">
        <v>-6818</v>
      </c>
      <c r="V3253" s="11">
        <v>-9127</v>
      </c>
      <c r="W3253" s="13">
        <v>7.3949999999999996</v>
      </c>
      <c r="X3253" s="13">
        <v>8.609</v>
      </c>
      <c r="Y3253" s="13">
        <v>6.4969999999999999</v>
      </c>
      <c r="Z3253" s="13">
        <v>2.2320000000000002</v>
      </c>
      <c r="AA3253" s="13">
        <v>9.8469999999999995</v>
      </c>
      <c r="AB3253" s="1">
        <v>4914</v>
      </c>
      <c r="AC3253" s="13">
        <v>11.849321</v>
      </c>
      <c r="AD3253" s="13">
        <v>1.0354380000000001</v>
      </c>
      <c r="AE3253" s="1" t="s">
        <v>12654</v>
      </c>
      <c r="AF3253" s="1" t="s">
        <v>12667</v>
      </c>
    </row>
    <row r="3254" spans="1:32" x14ac:dyDescent="0.2">
      <c r="A3254" s="1" t="s">
        <v>7443</v>
      </c>
      <c r="B3254" s="10">
        <v>4984095</v>
      </c>
      <c r="C3254" s="1" t="s">
        <v>3331</v>
      </c>
      <c r="D3254" s="1" t="s">
        <v>112</v>
      </c>
      <c r="E3254" s="11">
        <v>3002147</v>
      </c>
      <c r="F3254" s="11">
        <v>61</v>
      </c>
      <c r="G3254" s="11">
        <v>798</v>
      </c>
      <c r="H3254" s="11">
        <v>776</v>
      </c>
      <c r="I3254" s="11">
        <v>391</v>
      </c>
      <c r="J3254" s="11">
        <v>513</v>
      </c>
      <c r="K3254" s="12" t="s">
        <v>2</v>
      </c>
      <c r="L3254" s="12" t="s">
        <v>2</v>
      </c>
      <c r="M3254" s="11">
        <v>381</v>
      </c>
      <c r="N3254" s="11">
        <v>944</v>
      </c>
      <c r="O3254" s="11">
        <v>-414</v>
      </c>
      <c r="P3254" s="11">
        <v>910</v>
      </c>
      <c r="Q3254" s="11">
        <v>39</v>
      </c>
      <c r="R3254" s="11">
        <v>-170</v>
      </c>
      <c r="S3254" s="11">
        <v>-91</v>
      </c>
      <c r="T3254" s="11">
        <v>-122</v>
      </c>
      <c r="U3254" s="11">
        <v>-246</v>
      </c>
      <c r="V3254" s="11">
        <v>-272</v>
      </c>
      <c r="W3254" s="13">
        <v>4.2140000000000004</v>
      </c>
      <c r="X3254" s="13">
        <v>18.131</v>
      </c>
      <c r="Y3254" s="13">
        <v>12.741</v>
      </c>
      <c r="Z3254" s="13">
        <v>5.367</v>
      </c>
      <c r="AA3254" s="13">
        <v>7.2850000000000001</v>
      </c>
      <c r="AB3254" s="1">
        <v>5458</v>
      </c>
      <c r="AC3254" s="13">
        <v>12.626751000000001</v>
      </c>
      <c r="AD3254" s="13">
        <v>0.62624500000000005</v>
      </c>
      <c r="AE3254" s="1" t="s">
        <v>12654</v>
      </c>
      <c r="AF3254" s="1" t="s">
        <v>12667</v>
      </c>
    </row>
    <row r="3255" spans="1:32" x14ac:dyDescent="0.2">
      <c r="A3255" s="1" t="s">
        <v>7444</v>
      </c>
      <c r="B3255" s="10">
        <v>6333393</v>
      </c>
      <c r="C3255" s="1" t="s">
        <v>3332</v>
      </c>
      <c r="D3255" s="1" t="s">
        <v>9</v>
      </c>
      <c r="E3255" s="11">
        <v>130228342</v>
      </c>
      <c r="F3255" s="11">
        <v>11979</v>
      </c>
      <c r="G3255" s="11">
        <v>13936</v>
      </c>
      <c r="H3255" s="11">
        <v>15232</v>
      </c>
      <c r="I3255" s="11">
        <v>24192</v>
      </c>
      <c r="J3255" s="11">
        <v>32392</v>
      </c>
      <c r="K3255" s="13">
        <v>44750</v>
      </c>
      <c r="L3255" s="13">
        <v>44933.333330000001</v>
      </c>
      <c r="M3255" s="11">
        <v>22568</v>
      </c>
      <c r="N3255" s="11">
        <v>1186</v>
      </c>
      <c r="O3255" s="11">
        <v>25826</v>
      </c>
      <c r="P3255" s="11">
        <v>-13100</v>
      </c>
      <c r="Q3255" s="11">
        <v>5885</v>
      </c>
      <c r="R3255" s="11">
        <v>-324</v>
      </c>
      <c r="S3255" s="11">
        <v>1042</v>
      </c>
      <c r="T3255" s="11">
        <v>-5427</v>
      </c>
      <c r="U3255" s="11">
        <v>-8103</v>
      </c>
      <c r="V3255" s="11">
        <v>-1405</v>
      </c>
      <c r="W3255" s="13">
        <v>7.7089999999999996</v>
      </c>
      <c r="X3255" s="13">
        <v>8.4909999999999997</v>
      </c>
      <c r="Y3255" s="13">
        <v>8.9540000000000006</v>
      </c>
      <c r="Z3255" s="13">
        <v>12.792999999999999</v>
      </c>
      <c r="AA3255" s="13">
        <v>15.944000000000001</v>
      </c>
      <c r="AB3255" s="1">
        <v>1969</v>
      </c>
      <c r="AC3255" s="13">
        <v>17.707023</v>
      </c>
      <c r="AD3255" s="13">
        <v>3.4006569999999998</v>
      </c>
      <c r="AE3255" s="1" t="s">
        <v>12654</v>
      </c>
      <c r="AF3255" s="1" t="s">
        <v>12658</v>
      </c>
    </row>
    <row r="3256" spans="1:32" x14ac:dyDescent="0.2">
      <c r="A3256" s="1" t="s">
        <v>7445</v>
      </c>
      <c r="B3256" s="10">
        <v>4995135</v>
      </c>
      <c r="C3256" s="1" t="s">
        <v>3333</v>
      </c>
      <c r="D3256" s="1" t="s">
        <v>141</v>
      </c>
      <c r="E3256" s="11">
        <v>2018131</v>
      </c>
      <c r="F3256" s="11">
        <v>184</v>
      </c>
      <c r="G3256" s="11">
        <v>278</v>
      </c>
      <c r="H3256" s="11">
        <v>296</v>
      </c>
      <c r="I3256" s="11">
        <v>172</v>
      </c>
      <c r="J3256" s="11">
        <v>80</v>
      </c>
      <c r="K3256" s="12" t="s">
        <v>2</v>
      </c>
      <c r="L3256" s="12" t="s">
        <v>2</v>
      </c>
      <c r="M3256" s="11">
        <v>435</v>
      </c>
      <c r="N3256" s="11">
        <v>401</v>
      </c>
      <c r="O3256" s="11">
        <v>717</v>
      </c>
      <c r="P3256" s="11">
        <v>667</v>
      </c>
      <c r="Q3256" s="11">
        <v>258</v>
      </c>
      <c r="R3256" s="11">
        <v>68</v>
      </c>
      <c r="S3256" s="11">
        <v>-148</v>
      </c>
      <c r="T3256" s="11">
        <v>-271</v>
      </c>
      <c r="U3256" s="11">
        <v>-190</v>
      </c>
      <c r="V3256" s="11">
        <v>-87</v>
      </c>
      <c r="W3256" s="13">
        <v>1.2709999999999999</v>
      </c>
      <c r="X3256" s="13">
        <v>4.1440000000000001</v>
      </c>
      <c r="Y3256" s="13">
        <v>4.1139999999999999</v>
      </c>
      <c r="Z3256" s="13">
        <v>4.3220000000000001</v>
      </c>
      <c r="AA3256" s="13">
        <v>2.1269999999999998</v>
      </c>
      <c r="AB3256" s="1">
        <v>9087</v>
      </c>
      <c r="AC3256" s="13">
        <v>16.445421</v>
      </c>
      <c r="AD3256" s="13">
        <v>0.34814600000000001</v>
      </c>
      <c r="AE3256" s="1" t="s">
        <v>12654</v>
      </c>
      <c r="AF3256" s="1" t="s">
        <v>12673</v>
      </c>
    </row>
    <row r="3257" spans="1:32" x14ac:dyDescent="0.2">
      <c r="A3257" s="1" t="s">
        <v>7446</v>
      </c>
      <c r="B3257" s="10">
        <v>4993249</v>
      </c>
      <c r="C3257" s="1" t="s">
        <v>3334</v>
      </c>
      <c r="D3257" s="1" t="s">
        <v>53</v>
      </c>
      <c r="E3257" s="11">
        <v>34179878</v>
      </c>
      <c r="F3257" s="11">
        <v>1408</v>
      </c>
      <c r="G3257" s="11">
        <v>1549</v>
      </c>
      <c r="H3257" s="11">
        <v>1791</v>
      </c>
      <c r="I3257" s="11">
        <v>1752</v>
      </c>
      <c r="J3257" s="11">
        <v>2137</v>
      </c>
      <c r="K3257" s="12" t="s">
        <v>2</v>
      </c>
      <c r="L3257" s="12" t="s">
        <v>2</v>
      </c>
      <c r="M3257" s="11">
        <v>3563</v>
      </c>
      <c r="N3257" s="11">
        <v>-389</v>
      </c>
      <c r="O3257" s="11">
        <v>700</v>
      </c>
      <c r="P3257" s="11">
        <v>6057</v>
      </c>
      <c r="Q3257" s="11">
        <v>-2740</v>
      </c>
      <c r="R3257" s="11">
        <v>-98</v>
      </c>
      <c r="S3257" s="11">
        <v>-654</v>
      </c>
      <c r="T3257" s="11">
        <v>-1448</v>
      </c>
      <c r="U3257" s="11">
        <v>2519</v>
      </c>
      <c r="V3257" s="11">
        <v>-1282</v>
      </c>
      <c r="W3257" s="13">
        <v>5.907</v>
      </c>
      <c r="X3257" s="13">
        <v>7.2140000000000004</v>
      </c>
      <c r="Y3257" s="13">
        <v>8.3390000000000004</v>
      </c>
      <c r="Z3257" s="13">
        <v>22.413</v>
      </c>
      <c r="AA3257" s="13">
        <v>6.5940000000000003</v>
      </c>
      <c r="AB3257" s="1">
        <v>8007</v>
      </c>
      <c r="AC3257" s="13">
        <v>16.443549999999998</v>
      </c>
      <c r="AD3257" s="13">
        <v>1.2524420000000001</v>
      </c>
      <c r="AE3257" s="1" t="s">
        <v>12654</v>
      </c>
      <c r="AF3257" s="1" t="s">
        <v>12658</v>
      </c>
    </row>
    <row r="3258" spans="1:32" x14ac:dyDescent="0.2">
      <c r="A3258" s="1" t="s">
        <v>7447</v>
      </c>
      <c r="B3258" s="10">
        <v>4260419</v>
      </c>
      <c r="C3258" s="1" t="s">
        <v>3335</v>
      </c>
      <c r="D3258" s="1" t="s">
        <v>73</v>
      </c>
      <c r="E3258" s="11">
        <v>296851202</v>
      </c>
      <c r="F3258" s="11">
        <v>-13496</v>
      </c>
      <c r="G3258" s="11">
        <v>4111</v>
      </c>
      <c r="H3258" s="11">
        <v>32521</v>
      </c>
      <c r="I3258" s="11">
        <v>45938</v>
      </c>
      <c r="J3258" s="11">
        <v>57504</v>
      </c>
      <c r="K3258" s="13">
        <v>52937.5</v>
      </c>
      <c r="L3258" s="13">
        <v>55707</v>
      </c>
      <c r="M3258" s="11">
        <v>43720</v>
      </c>
      <c r="N3258" s="11">
        <v>21044</v>
      </c>
      <c r="O3258" s="11">
        <v>36497</v>
      </c>
      <c r="P3258" s="11">
        <v>59536</v>
      </c>
      <c r="Q3258" s="11">
        <v>72493</v>
      </c>
      <c r="R3258" s="11">
        <v>-27034</v>
      </c>
      <c r="S3258" s="11">
        <v>-37120</v>
      </c>
      <c r="T3258" s="11">
        <v>-10707</v>
      </c>
      <c r="U3258" s="11">
        <v>-52499</v>
      </c>
      <c r="V3258" s="11">
        <v>-39694</v>
      </c>
      <c r="W3258" s="13">
        <v>-7.6050000000000004</v>
      </c>
      <c r="X3258" s="13">
        <v>1.448</v>
      </c>
      <c r="Y3258" s="13">
        <v>6.742</v>
      </c>
      <c r="Z3258" s="13">
        <v>7.2140000000000004</v>
      </c>
      <c r="AA3258" s="13">
        <v>8.3070000000000004</v>
      </c>
      <c r="AB3258" s="1">
        <v>8233</v>
      </c>
      <c r="AC3258" s="13">
        <v>14.798511</v>
      </c>
      <c r="AD3258" s="13">
        <v>1.0554730000000001</v>
      </c>
      <c r="AE3258" s="1" t="s">
        <v>12654</v>
      </c>
      <c r="AF3258" s="1" t="s">
        <v>12657</v>
      </c>
    </row>
    <row r="3259" spans="1:32" x14ac:dyDescent="0.2">
      <c r="A3259" s="1" t="s">
        <v>7448</v>
      </c>
      <c r="B3259" s="10">
        <v>4915508</v>
      </c>
      <c r="C3259" s="1" t="s">
        <v>3336</v>
      </c>
      <c r="D3259" s="1" t="s">
        <v>237</v>
      </c>
      <c r="E3259" s="11">
        <v>16858453</v>
      </c>
      <c r="F3259" s="11">
        <v>1157</v>
      </c>
      <c r="G3259" s="11">
        <v>1475</v>
      </c>
      <c r="H3259" s="11">
        <v>881</v>
      </c>
      <c r="I3259" s="11">
        <v>-109</v>
      </c>
      <c r="J3259" s="11">
        <v>-150</v>
      </c>
      <c r="K3259" s="13">
        <v>308</v>
      </c>
      <c r="L3259" s="13">
        <v>957</v>
      </c>
      <c r="M3259" s="11">
        <v>1899</v>
      </c>
      <c r="N3259" s="11">
        <v>1484</v>
      </c>
      <c r="O3259" s="11">
        <v>-465</v>
      </c>
      <c r="P3259" s="11">
        <v>1132</v>
      </c>
      <c r="Q3259" s="11">
        <v>-266</v>
      </c>
      <c r="R3259" s="11">
        <v>-438</v>
      </c>
      <c r="S3259" s="11">
        <v>-708</v>
      </c>
      <c r="T3259" s="11">
        <v>-615</v>
      </c>
      <c r="U3259" s="11">
        <v>-599</v>
      </c>
      <c r="V3259" s="11">
        <v>-884</v>
      </c>
      <c r="W3259" s="13">
        <v>10.491</v>
      </c>
      <c r="X3259" s="13">
        <v>8.8859999999999992</v>
      </c>
      <c r="Y3259" s="13">
        <v>3.9319999999999999</v>
      </c>
      <c r="Z3259" s="13">
        <v>-0.54900000000000004</v>
      </c>
      <c r="AA3259" s="13">
        <v>-1.877</v>
      </c>
      <c r="AB3259" s="1">
        <v>7590</v>
      </c>
      <c r="AC3259" s="12" t="s">
        <v>4019</v>
      </c>
      <c r="AD3259" s="13">
        <v>0.59431500000000004</v>
      </c>
      <c r="AE3259" s="1" t="s">
        <v>12654</v>
      </c>
      <c r="AF3259" s="1" t="s">
        <v>12657</v>
      </c>
    </row>
    <row r="3260" spans="1:32" x14ac:dyDescent="0.2">
      <c r="A3260" s="1" t="s">
        <v>7449</v>
      </c>
      <c r="B3260" s="10">
        <v>4991939</v>
      </c>
      <c r="C3260" s="1" t="s">
        <v>3337</v>
      </c>
      <c r="D3260" s="1" t="s">
        <v>58</v>
      </c>
      <c r="E3260" s="11">
        <v>5460069</v>
      </c>
      <c r="F3260" s="11">
        <v>386</v>
      </c>
      <c r="G3260" s="11">
        <v>1347</v>
      </c>
      <c r="H3260" s="11">
        <v>2460</v>
      </c>
      <c r="I3260" s="11">
        <v>2783</v>
      </c>
      <c r="J3260" s="11">
        <v>2783</v>
      </c>
      <c r="K3260" s="12" t="s">
        <v>2</v>
      </c>
      <c r="L3260" s="12" t="s">
        <v>2</v>
      </c>
      <c r="M3260" s="11">
        <v>1106</v>
      </c>
      <c r="N3260" s="11">
        <v>252</v>
      </c>
      <c r="O3260" s="11">
        <v>1500</v>
      </c>
      <c r="P3260" s="11">
        <v>213</v>
      </c>
      <c r="Q3260" s="11">
        <v>213</v>
      </c>
      <c r="R3260" s="11">
        <v>58</v>
      </c>
      <c r="S3260" s="11">
        <v>-290</v>
      </c>
      <c r="T3260" s="11">
        <v>-114</v>
      </c>
      <c r="U3260" s="11">
        <v>146</v>
      </c>
      <c r="V3260" s="11">
        <v>146</v>
      </c>
      <c r="W3260" s="13">
        <v>7.0629999999999997</v>
      </c>
      <c r="X3260" s="13">
        <v>17.257999999999999</v>
      </c>
      <c r="Y3260" s="13">
        <v>26.145</v>
      </c>
      <c r="Z3260" s="13">
        <v>21.393000000000001</v>
      </c>
      <c r="AA3260" s="13">
        <v>21.393000000000001</v>
      </c>
      <c r="AB3260" s="1">
        <v>6338</v>
      </c>
      <c r="AC3260" s="13">
        <v>15.978160000000001</v>
      </c>
      <c r="AD3260" s="13">
        <v>0.83095200000000002</v>
      </c>
      <c r="AE3260" s="1" t="s">
        <v>12654</v>
      </c>
      <c r="AF3260" s="1" t="s">
        <v>12658</v>
      </c>
    </row>
    <row r="3261" spans="1:32" x14ac:dyDescent="0.2">
      <c r="A3261" s="1" t="s">
        <v>7450</v>
      </c>
      <c r="B3261" s="10">
        <v>101165133</v>
      </c>
      <c r="C3261" s="1" t="s">
        <v>3338</v>
      </c>
      <c r="D3261" s="1" t="s">
        <v>71</v>
      </c>
      <c r="E3261" s="11">
        <v>5610500</v>
      </c>
      <c r="F3261" s="12" t="s">
        <v>2</v>
      </c>
      <c r="G3261" s="12" t="s">
        <v>2</v>
      </c>
      <c r="H3261" s="12" t="s">
        <v>2</v>
      </c>
      <c r="I3261" s="11">
        <v>906</v>
      </c>
      <c r="J3261" s="11">
        <v>906</v>
      </c>
      <c r="K3261" s="12" t="s">
        <v>2</v>
      </c>
      <c r="L3261" s="12" t="s">
        <v>2</v>
      </c>
      <c r="M3261" s="12" t="s">
        <v>2</v>
      </c>
      <c r="N3261" s="12" t="s">
        <v>2</v>
      </c>
      <c r="O3261" s="12" t="s">
        <v>2</v>
      </c>
      <c r="P3261" s="11">
        <v>1016</v>
      </c>
      <c r="Q3261" s="11">
        <v>1016</v>
      </c>
      <c r="R3261" s="12" t="s">
        <v>2</v>
      </c>
      <c r="S3261" s="12" t="s">
        <v>2</v>
      </c>
      <c r="T3261" s="12" t="s">
        <v>2</v>
      </c>
      <c r="U3261" s="11">
        <v>-629</v>
      </c>
      <c r="V3261" s="11">
        <v>-629</v>
      </c>
      <c r="W3261" s="12" t="s">
        <v>2</v>
      </c>
      <c r="X3261" s="12" t="s">
        <v>2</v>
      </c>
      <c r="Y3261" s="12" t="s">
        <v>2</v>
      </c>
      <c r="Z3261" s="12" t="s">
        <v>2</v>
      </c>
      <c r="AA3261" s="12" t="s">
        <v>2</v>
      </c>
      <c r="AB3261" s="1">
        <v>9259</v>
      </c>
      <c r="AC3261" s="13">
        <v>8.3687749999999994</v>
      </c>
      <c r="AD3261" s="13">
        <v>1.311685</v>
      </c>
      <c r="AE3261" s="1" t="s">
        <v>12654</v>
      </c>
      <c r="AF3261" s="1" t="s">
        <v>12672</v>
      </c>
    </row>
    <row r="3262" spans="1:32" x14ac:dyDescent="0.2">
      <c r="A3262" s="1" t="s">
        <v>7451</v>
      </c>
      <c r="B3262" s="10">
        <v>4916003</v>
      </c>
      <c r="C3262" s="1" t="s">
        <v>3339</v>
      </c>
      <c r="D3262" s="1" t="s">
        <v>15</v>
      </c>
      <c r="E3262" s="11">
        <v>14594083</v>
      </c>
      <c r="F3262" s="11">
        <v>-11248</v>
      </c>
      <c r="G3262" s="11">
        <v>2069</v>
      </c>
      <c r="H3262" s="11">
        <v>3687</v>
      </c>
      <c r="I3262" s="11">
        <v>4209</v>
      </c>
      <c r="J3262" s="11">
        <v>4105</v>
      </c>
      <c r="K3262" s="13">
        <v>1900</v>
      </c>
      <c r="L3262" s="13">
        <v>3200</v>
      </c>
      <c r="M3262" s="11">
        <v>-9713</v>
      </c>
      <c r="N3262" s="11">
        <v>6652</v>
      </c>
      <c r="O3262" s="11">
        <v>3545</v>
      </c>
      <c r="P3262" s="11">
        <v>3812</v>
      </c>
      <c r="Q3262" s="11">
        <v>5462</v>
      </c>
      <c r="R3262" s="11">
        <v>-3059</v>
      </c>
      <c r="S3262" s="11">
        <v>-401</v>
      </c>
      <c r="T3262" s="11">
        <v>-375</v>
      </c>
      <c r="U3262" s="11">
        <v>-2504</v>
      </c>
      <c r="V3262" s="11">
        <v>-786</v>
      </c>
      <c r="W3262" s="13">
        <v>-104.94</v>
      </c>
      <c r="X3262" s="13">
        <v>19.675999999999998</v>
      </c>
      <c r="Y3262" s="13">
        <v>29.774000000000001</v>
      </c>
      <c r="Z3262" s="13">
        <v>11.194000000000001</v>
      </c>
      <c r="AA3262" s="13">
        <v>20.577999999999999</v>
      </c>
      <c r="AB3262" s="1">
        <v>4331</v>
      </c>
      <c r="AC3262" s="13">
        <v>4.107748</v>
      </c>
      <c r="AD3262" s="13">
        <v>0.67441200000000001</v>
      </c>
      <c r="AE3262" s="1" t="s">
        <v>12654</v>
      </c>
      <c r="AF3262" s="1" t="s">
        <v>12661</v>
      </c>
    </row>
    <row r="3263" spans="1:32" x14ac:dyDescent="0.2">
      <c r="A3263" s="1" t="s">
        <v>7452</v>
      </c>
      <c r="B3263" s="10">
        <v>4298677</v>
      </c>
      <c r="C3263" s="1" t="s">
        <v>3340</v>
      </c>
      <c r="D3263" s="1" t="s">
        <v>485</v>
      </c>
      <c r="E3263" s="11">
        <v>16005190</v>
      </c>
      <c r="F3263" s="11">
        <v>2084</v>
      </c>
      <c r="G3263" s="11">
        <v>3002</v>
      </c>
      <c r="H3263" s="11">
        <v>3920</v>
      </c>
      <c r="I3263" s="11">
        <v>3633</v>
      </c>
      <c r="J3263" s="11">
        <v>3484</v>
      </c>
      <c r="K3263" s="13">
        <v>3600</v>
      </c>
      <c r="L3263" s="13">
        <v>4100</v>
      </c>
      <c r="M3263" s="11">
        <v>3138</v>
      </c>
      <c r="N3263" s="11">
        <v>-890</v>
      </c>
      <c r="O3263" s="11">
        <v>-716</v>
      </c>
      <c r="P3263" s="11">
        <v>6083</v>
      </c>
      <c r="Q3263" s="11">
        <v>1819</v>
      </c>
      <c r="R3263" s="11">
        <v>-981</v>
      </c>
      <c r="S3263" s="11">
        <v>-3809</v>
      </c>
      <c r="T3263" s="11">
        <v>-191</v>
      </c>
      <c r="U3263" s="11">
        <v>-84</v>
      </c>
      <c r="V3263" s="11">
        <v>-95</v>
      </c>
      <c r="W3263" s="13">
        <v>4.6269999999999998</v>
      </c>
      <c r="X3263" s="13">
        <v>6.6369999999999996</v>
      </c>
      <c r="Y3263" s="13">
        <v>7.97</v>
      </c>
      <c r="Z3263" s="13">
        <v>6.7080000000000002</v>
      </c>
      <c r="AA3263" s="13">
        <v>6.6710000000000003</v>
      </c>
      <c r="AB3263" s="1">
        <v>7510</v>
      </c>
      <c r="AC3263" s="13">
        <v>11.432345</v>
      </c>
      <c r="AD3263" s="13">
        <v>0.76630399999999999</v>
      </c>
      <c r="AE3263" s="1" t="s">
        <v>12654</v>
      </c>
      <c r="AF3263" s="1" t="s">
        <v>12659</v>
      </c>
    </row>
    <row r="3264" spans="1:32" x14ac:dyDescent="0.2">
      <c r="A3264" s="1" t="s">
        <v>7453</v>
      </c>
      <c r="B3264" s="10">
        <v>6345002</v>
      </c>
      <c r="C3264" s="1" t="s">
        <v>3341</v>
      </c>
      <c r="D3264" s="1" t="s">
        <v>370</v>
      </c>
      <c r="E3264" s="11">
        <v>8326129</v>
      </c>
      <c r="F3264" s="11">
        <v>381</v>
      </c>
      <c r="G3264" s="11">
        <v>818</v>
      </c>
      <c r="H3264" s="11">
        <v>941</v>
      </c>
      <c r="I3264" s="11">
        <v>823</v>
      </c>
      <c r="J3264" s="11">
        <v>1381</v>
      </c>
      <c r="K3264" s="12" t="s">
        <v>2</v>
      </c>
      <c r="L3264" s="12" t="s">
        <v>2</v>
      </c>
      <c r="M3264" s="11">
        <v>68</v>
      </c>
      <c r="N3264" s="11">
        <v>1615</v>
      </c>
      <c r="O3264" s="11">
        <v>2235</v>
      </c>
      <c r="P3264" s="11">
        <v>1249</v>
      </c>
      <c r="Q3264" s="11">
        <v>2816</v>
      </c>
      <c r="R3264" s="11">
        <v>-1247</v>
      </c>
      <c r="S3264" s="11">
        <v>651</v>
      </c>
      <c r="T3264" s="11">
        <v>-772</v>
      </c>
      <c r="U3264" s="11">
        <v>-627</v>
      </c>
      <c r="V3264" s="11">
        <v>-1274</v>
      </c>
      <c r="W3264" s="13">
        <v>-9.1479999999999997</v>
      </c>
      <c r="X3264" s="13">
        <v>5.2519999999999998</v>
      </c>
      <c r="Y3264" s="13">
        <v>5.47</v>
      </c>
      <c r="Z3264" s="13">
        <v>5.1619999999999999</v>
      </c>
      <c r="AA3264" s="13">
        <v>7.0140000000000002</v>
      </c>
      <c r="AB3264" s="1">
        <v>7875</v>
      </c>
      <c r="AC3264" s="13">
        <v>6.2696110000000003</v>
      </c>
      <c r="AD3264" s="13">
        <v>0.49134</v>
      </c>
      <c r="AE3264" s="1" t="s">
        <v>12654</v>
      </c>
      <c r="AF3264" s="1" t="s">
        <v>12664</v>
      </c>
    </row>
    <row r="3265" spans="1:32" x14ac:dyDescent="0.2">
      <c r="A3265" s="1" t="s">
        <v>7454</v>
      </c>
      <c r="B3265" s="10">
        <v>4991815</v>
      </c>
      <c r="C3265" s="1" t="s">
        <v>3342</v>
      </c>
      <c r="D3265" s="1" t="s">
        <v>58</v>
      </c>
      <c r="E3265" s="11">
        <v>919353</v>
      </c>
      <c r="F3265" s="11">
        <v>103</v>
      </c>
      <c r="G3265" s="11">
        <v>374</v>
      </c>
      <c r="H3265" s="11">
        <v>384</v>
      </c>
      <c r="I3265" s="11">
        <v>636</v>
      </c>
      <c r="J3265" s="11">
        <v>431</v>
      </c>
      <c r="K3265" s="12" t="s">
        <v>2</v>
      </c>
      <c r="L3265" s="12" t="s">
        <v>2</v>
      </c>
      <c r="M3265" s="11">
        <v>-138</v>
      </c>
      <c r="N3265" s="11">
        <v>991</v>
      </c>
      <c r="O3265" s="11">
        <v>-82</v>
      </c>
      <c r="P3265" s="11">
        <v>1267</v>
      </c>
      <c r="Q3265" s="11">
        <v>-587</v>
      </c>
      <c r="R3265" s="11">
        <v>8</v>
      </c>
      <c r="S3265" s="11">
        <v>-63</v>
      </c>
      <c r="T3265" s="11">
        <v>-71</v>
      </c>
      <c r="U3265" s="11">
        <v>-108</v>
      </c>
      <c r="V3265" s="11">
        <v>-23</v>
      </c>
      <c r="W3265" s="13">
        <v>2.9129999999999998</v>
      </c>
      <c r="X3265" s="13">
        <v>6.1980000000000004</v>
      </c>
      <c r="Y3265" s="13">
        <v>7.093</v>
      </c>
      <c r="Z3265" s="13">
        <v>8.9060000000000006</v>
      </c>
      <c r="AA3265" s="13">
        <v>5.7380000000000004</v>
      </c>
      <c r="AB3265" s="1">
        <v>6150</v>
      </c>
      <c r="AC3265" s="13">
        <v>12.341078</v>
      </c>
      <c r="AD3265" s="13">
        <v>0.53311399999999998</v>
      </c>
      <c r="AE3265" s="1" t="s">
        <v>12654</v>
      </c>
      <c r="AF3265" s="1" t="s">
        <v>12658</v>
      </c>
    </row>
    <row r="3266" spans="1:32" x14ac:dyDescent="0.2">
      <c r="A3266" s="1" t="s">
        <v>7455</v>
      </c>
      <c r="B3266" s="10">
        <v>4219651</v>
      </c>
      <c r="C3266" s="1" t="s">
        <v>3343</v>
      </c>
      <c r="D3266" s="1" t="s">
        <v>309</v>
      </c>
      <c r="E3266" s="11">
        <v>1579594274</v>
      </c>
      <c r="F3266" s="11">
        <v>424047</v>
      </c>
      <c r="G3266" s="11">
        <v>600062</v>
      </c>
      <c r="H3266" s="11">
        <v>619667</v>
      </c>
      <c r="I3266" s="11">
        <v>499475</v>
      </c>
      <c r="J3266" s="11">
        <v>562936</v>
      </c>
      <c r="K3266" s="13">
        <v>452948.66411999997</v>
      </c>
      <c r="L3266" s="13">
        <v>566515.69125000003</v>
      </c>
      <c r="M3266" s="11">
        <v>1010931</v>
      </c>
      <c r="N3266" s="11">
        <v>1123105</v>
      </c>
      <c r="O3266" s="11">
        <v>977156</v>
      </c>
      <c r="P3266" s="11">
        <v>716344</v>
      </c>
      <c r="Q3266" s="11">
        <v>1057182</v>
      </c>
      <c r="R3266" s="11">
        <v>393530</v>
      </c>
      <c r="S3266" s="11">
        <v>-198125</v>
      </c>
      <c r="T3266" s="11">
        <v>-607102</v>
      </c>
      <c r="U3266" s="11">
        <v>-463862</v>
      </c>
      <c r="V3266" s="11">
        <v>-367060</v>
      </c>
      <c r="W3266" s="13">
        <v>7.5960000000000001</v>
      </c>
      <c r="X3266" s="13">
        <v>4.2389999999999999</v>
      </c>
      <c r="Y3266" s="13">
        <v>5.2670000000000003</v>
      </c>
      <c r="Z3266" s="13">
        <v>2.1160000000000001</v>
      </c>
      <c r="AA3266" s="13">
        <v>1.522</v>
      </c>
      <c r="AB3266" s="1">
        <v>4502</v>
      </c>
      <c r="AC3266" s="13">
        <v>202.725641</v>
      </c>
      <c r="AD3266" s="13">
        <v>0.92595499999999997</v>
      </c>
      <c r="AE3266" s="1" t="s">
        <v>12654</v>
      </c>
      <c r="AF3266" s="1" t="s">
        <v>12656</v>
      </c>
    </row>
    <row r="3267" spans="1:32" x14ac:dyDescent="0.2">
      <c r="A3267" s="1" t="s">
        <v>7456</v>
      </c>
      <c r="B3267" s="10">
        <v>4983472</v>
      </c>
      <c r="C3267" s="1" t="s">
        <v>3344</v>
      </c>
      <c r="D3267" s="1" t="s">
        <v>564</v>
      </c>
      <c r="E3267" s="11">
        <v>12066996</v>
      </c>
      <c r="F3267" s="11">
        <v>1755</v>
      </c>
      <c r="G3267" s="11">
        <v>836</v>
      </c>
      <c r="H3267" s="11">
        <v>522</v>
      </c>
      <c r="I3267" s="11">
        <v>945</v>
      </c>
      <c r="J3267" s="11">
        <v>945</v>
      </c>
      <c r="K3267" s="12" t="s">
        <v>2</v>
      </c>
      <c r="L3267" s="12" t="s">
        <v>2</v>
      </c>
      <c r="M3267" s="11">
        <v>1786</v>
      </c>
      <c r="N3267" s="11">
        <v>1264</v>
      </c>
      <c r="O3267" s="11">
        <v>1779</v>
      </c>
      <c r="P3267" s="11">
        <v>2148</v>
      </c>
      <c r="Q3267" s="11">
        <v>2148</v>
      </c>
      <c r="R3267" s="11">
        <v>-532</v>
      </c>
      <c r="S3267" s="11">
        <v>-803</v>
      </c>
      <c r="T3267" s="11">
        <v>-1236</v>
      </c>
      <c r="U3267" s="11">
        <v>-723</v>
      </c>
      <c r="V3267" s="11">
        <v>-723</v>
      </c>
      <c r="W3267" s="13">
        <v>11.669</v>
      </c>
      <c r="X3267" s="13">
        <v>3.3050000000000002</v>
      </c>
      <c r="Y3267" s="13">
        <v>2.637</v>
      </c>
      <c r="Z3267" s="13">
        <v>5.6289999999999996</v>
      </c>
      <c r="AA3267" s="13">
        <v>5.6289999999999996</v>
      </c>
      <c r="AB3267" s="1">
        <v>4248</v>
      </c>
      <c r="AC3267" s="13">
        <v>14.185354999999999</v>
      </c>
      <c r="AD3267" s="13">
        <v>0.875946</v>
      </c>
      <c r="AE3267" s="1" t="s">
        <v>12654</v>
      </c>
      <c r="AF3267" s="1" t="s">
        <v>12667</v>
      </c>
    </row>
    <row r="3268" spans="1:32" x14ac:dyDescent="0.2">
      <c r="A3268" s="1" t="s">
        <v>7457</v>
      </c>
      <c r="B3268" s="10">
        <v>4994270</v>
      </c>
      <c r="C3268" s="1" t="s">
        <v>3345</v>
      </c>
      <c r="D3268" s="1" t="s">
        <v>107</v>
      </c>
      <c r="E3268" s="11">
        <v>46193036</v>
      </c>
      <c r="F3268" s="11">
        <v>13208</v>
      </c>
      <c r="G3268" s="11">
        <v>17765</v>
      </c>
      <c r="H3268" s="11">
        <v>21222</v>
      </c>
      <c r="I3268" s="11">
        <v>35297</v>
      </c>
      <c r="J3268" s="11">
        <v>37143</v>
      </c>
      <c r="K3268" s="13">
        <v>37668.199999999997</v>
      </c>
      <c r="L3268" s="13">
        <v>36439.333330000001</v>
      </c>
      <c r="M3268" s="11">
        <v>10378</v>
      </c>
      <c r="N3268" s="11">
        <v>13780</v>
      </c>
      <c r="O3268" s="11">
        <v>8537</v>
      </c>
      <c r="P3268" s="11">
        <v>24640</v>
      </c>
      <c r="Q3268" s="11">
        <v>8283</v>
      </c>
      <c r="R3268" s="11">
        <v>-1967</v>
      </c>
      <c r="S3268" s="11">
        <v>-4303</v>
      </c>
      <c r="T3268" s="11">
        <v>-8863</v>
      </c>
      <c r="U3268" s="11">
        <v>-7771</v>
      </c>
      <c r="V3268" s="11">
        <v>-2348</v>
      </c>
      <c r="W3268" s="13">
        <v>11.250999999999999</v>
      </c>
      <c r="X3268" s="13">
        <v>13.760999999999999</v>
      </c>
      <c r="Y3268" s="13">
        <v>14.148</v>
      </c>
      <c r="Z3268" s="13">
        <v>19.411000000000001</v>
      </c>
      <c r="AA3268" s="13">
        <v>16.600000000000001</v>
      </c>
      <c r="AB3268" s="1">
        <v>6432</v>
      </c>
      <c r="AC3268" s="13">
        <v>11.353909</v>
      </c>
      <c r="AD3268" s="13">
        <v>1.7560150000000001</v>
      </c>
      <c r="AE3268" s="1" t="s">
        <v>12654</v>
      </c>
      <c r="AF3268" s="1" t="s">
        <v>12658</v>
      </c>
    </row>
    <row r="3269" spans="1:32" x14ac:dyDescent="0.2">
      <c r="A3269" s="1" t="s">
        <v>7458</v>
      </c>
      <c r="B3269" s="10">
        <v>6345079</v>
      </c>
      <c r="C3269" s="1" t="s">
        <v>3346</v>
      </c>
      <c r="D3269" s="1" t="s">
        <v>1045</v>
      </c>
      <c r="E3269" s="11">
        <v>8297966</v>
      </c>
      <c r="F3269" s="11">
        <v>2659</v>
      </c>
      <c r="G3269" s="11">
        <v>2753</v>
      </c>
      <c r="H3269" s="11">
        <v>914</v>
      </c>
      <c r="I3269" s="11">
        <v>2669</v>
      </c>
      <c r="J3269" s="11">
        <v>2669</v>
      </c>
      <c r="K3269" s="12" t="s">
        <v>2</v>
      </c>
      <c r="L3269" s="12" t="s">
        <v>2</v>
      </c>
      <c r="M3269" s="11">
        <v>2823</v>
      </c>
      <c r="N3269" s="11">
        <v>1444</v>
      </c>
      <c r="O3269" s="11">
        <v>1620</v>
      </c>
      <c r="P3269" s="11">
        <v>4343</v>
      </c>
      <c r="Q3269" s="11">
        <v>4343</v>
      </c>
      <c r="R3269" s="11">
        <v>-2319</v>
      </c>
      <c r="S3269" s="11">
        <v>-1083</v>
      </c>
      <c r="T3269" s="11">
        <v>-1640</v>
      </c>
      <c r="U3269" s="11">
        <v>-1613</v>
      </c>
      <c r="V3269" s="11">
        <v>-1613</v>
      </c>
      <c r="W3269" s="13">
        <v>6.7880000000000003</v>
      </c>
      <c r="X3269" s="13">
        <v>6.5860000000000003</v>
      </c>
      <c r="Y3269" s="13">
        <v>4.0270000000000001</v>
      </c>
      <c r="Z3269" s="13">
        <v>6.3959999999999999</v>
      </c>
      <c r="AA3269" s="13">
        <v>6.3959999999999999</v>
      </c>
      <c r="AB3269" s="1">
        <v>4025</v>
      </c>
      <c r="AC3269" s="13">
        <v>11.636903</v>
      </c>
      <c r="AD3269" s="13">
        <v>0.800593</v>
      </c>
      <c r="AE3269" s="1" t="s">
        <v>12654</v>
      </c>
      <c r="AF3269" s="1" t="s">
        <v>12667</v>
      </c>
    </row>
    <row r="3270" spans="1:32" x14ac:dyDescent="0.2">
      <c r="A3270" s="1" t="s">
        <v>7459</v>
      </c>
      <c r="B3270" s="10">
        <v>4156530</v>
      </c>
      <c r="C3270" s="1" t="s">
        <v>3347</v>
      </c>
      <c r="D3270" s="1" t="s">
        <v>337</v>
      </c>
      <c r="E3270" s="11">
        <v>8655016</v>
      </c>
      <c r="F3270" s="11">
        <v>-1026</v>
      </c>
      <c r="G3270" s="11">
        <v>-2228</v>
      </c>
      <c r="H3270" s="11">
        <v>95</v>
      </c>
      <c r="I3270" s="11">
        <v>709</v>
      </c>
      <c r="J3270" s="11">
        <v>1313</v>
      </c>
      <c r="K3270" s="12" t="s">
        <v>2</v>
      </c>
      <c r="L3270" s="12" t="s">
        <v>2</v>
      </c>
      <c r="M3270" s="11">
        <v>-630</v>
      </c>
      <c r="N3270" s="11">
        <v>-5167</v>
      </c>
      <c r="O3270" s="11">
        <v>-1333</v>
      </c>
      <c r="P3270" s="11">
        <v>3717</v>
      </c>
      <c r="Q3270" s="11">
        <v>2621</v>
      </c>
      <c r="R3270" s="11">
        <v>-111</v>
      </c>
      <c r="S3270" s="11">
        <v>-118</v>
      </c>
      <c r="T3270" s="11">
        <v>1570</v>
      </c>
      <c r="U3270" s="11">
        <v>-1164</v>
      </c>
      <c r="V3270" s="11">
        <v>314</v>
      </c>
      <c r="W3270" s="13">
        <v>-3.5019999999999998</v>
      </c>
      <c r="X3270" s="13">
        <v>-6.6890000000000001</v>
      </c>
      <c r="Y3270" s="13">
        <v>-0.98899999999999999</v>
      </c>
      <c r="Z3270" s="13">
        <v>2.645</v>
      </c>
      <c r="AA3270" s="13">
        <v>3.6560000000000001</v>
      </c>
      <c r="AB3270" s="1">
        <v>9982</v>
      </c>
      <c r="AC3270" s="13">
        <v>10.894119999999999</v>
      </c>
      <c r="AD3270" s="13">
        <v>0.54946300000000003</v>
      </c>
      <c r="AE3270" s="1" t="s">
        <v>12654</v>
      </c>
      <c r="AF3270" s="1" t="s">
        <v>12655</v>
      </c>
    </row>
    <row r="3271" spans="1:32" x14ac:dyDescent="0.2">
      <c r="A3271" s="1" t="s">
        <v>7460</v>
      </c>
      <c r="B3271" s="10">
        <v>4304321</v>
      </c>
      <c r="C3271" s="1" t="s">
        <v>3348</v>
      </c>
      <c r="D3271" s="1" t="s">
        <v>90</v>
      </c>
      <c r="E3271" s="11">
        <v>2053531</v>
      </c>
      <c r="F3271" s="11">
        <v>60</v>
      </c>
      <c r="G3271" s="11">
        <v>107</v>
      </c>
      <c r="H3271" s="11">
        <v>-217</v>
      </c>
      <c r="I3271" s="11">
        <v>145</v>
      </c>
      <c r="J3271" s="11">
        <v>-433</v>
      </c>
      <c r="K3271" s="12" t="s">
        <v>2</v>
      </c>
      <c r="L3271" s="12" t="s">
        <v>2</v>
      </c>
      <c r="M3271" s="11">
        <v>615</v>
      </c>
      <c r="N3271" s="11">
        <v>962</v>
      </c>
      <c r="O3271" s="11">
        <v>281</v>
      </c>
      <c r="P3271" s="11">
        <v>796</v>
      </c>
      <c r="Q3271" s="11">
        <v>3</v>
      </c>
      <c r="R3271" s="11">
        <v>-234</v>
      </c>
      <c r="S3271" s="11">
        <v>-138</v>
      </c>
      <c r="T3271" s="11">
        <v>12</v>
      </c>
      <c r="U3271" s="11">
        <v>-254</v>
      </c>
      <c r="V3271" s="11">
        <v>-496</v>
      </c>
      <c r="W3271" s="13">
        <v>1.5449999999999999</v>
      </c>
      <c r="X3271" s="13">
        <v>4.6130000000000004</v>
      </c>
      <c r="Y3271" s="13">
        <v>-5.0990000000000002</v>
      </c>
      <c r="Z3271" s="13">
        <v>3.2080000000000002</v>
      </c>
      <c r="AA3271" s="13">
        <v>-13.218</v>
      </c>
      <c r="AB3271" s="1">
        <v>2293</v>
      </c>
      <c r="AC3271" s="12" t="s">
        <v>4019</v>
      </c>
      <c r="AD3271" s="13">
        <v>1.539121</v>
      </c>
      <c r="AE3271" s="1" t="s">
        <v>12654</v>
      </c>
      <c r="AF3271" s="1" t="s">
        <v>12674</v>
      </c>
    </row>
    <row r="3272" spans="1:32" x14ac:dyDescent="0.2">
      <c r="A3272" s="1" t="s">
        <v>7461</v>
      </c>
      <c r="B3272" s="10">
        <v>4991649</v>
      </c>
      <c r="C3272" s="1" t="s">
        <v>3349</v>
      </c>
      <c r="D3272" s="1" t="s">
        <v>58</v>
      </c>
      <c r="E3272" s="11">
        <v>74259497</v>
      </c>
      <c r="F3272" s="11">
        <v>10425</v>
      </c>
      <c r="G3272" s="11">
        <v>9929</v>
      </c>
      <c r="H3272" s="11">
        <v>13814</v>
      </c>
      <c r="I3272" s="11">
        <v>10230</v>
      </c>
      <c r="J3272" s="11">
        <v>13533</v>
      </c>
      <c r="K3272" s="13">
        <v>14637.5</v>
      </c>
      <c r="L3272" s="13">
        <v>15735</v>
      </c>
      <c r="M3272" s="11">
        <v>-1680</v>
      </c>
      <c r="N3272" s="11">
        <v>9000</v>
      </c>
      <c r="O3272" s="11">
        <v>32191</v>
      </c>
      <c r="P3272" s="11">
        <v>-12222</v>
      </c>
      <c r="Q3272" s="11">
        <v>-4066</v>
      </c>
      <c r="R3272" s="11">
        <v>-2053</v>
      </c>
      <c r="S3272" s="11">
        <v>-2394</v>
      </c>
      <c r="T3272" s="11">
        <v>-5604</v>
      </c>
      <c r="U3272" s="11">
        <v>-8438</v>
      </c>
      <c r="V3272" s="11">
        <v>1257</v>
      </c>
      <c r="W3272" s="13">
        <v>8.6029999999999998</v>
      </c>
      <c r="X3272" s="13">
        <v>8.0820000000000007</v>
      </c>
      <c r="Y3272" s="13">
        <v>9.9030000000000005</v>
      </c>
      <c r="Z3272" s="13">
        <v>8.3629999999999995</v>
      </c>
      <c r="AA3272" s="13">
        <v>9.6059999999999999</v>
      </c>
      <c r="AB3272" s="1">
        <v>6013</v>
      </c>
      <c r="AC3272" s="13">
        <v>20.003806000000001</v>
      </c>
      <c r="AD3272" s="13">
        <v>1.724316</v>
      </c>
      <c r="AE3272" s="1" t="s">
        <v>12654</v>
      </c>
      <c r="AF3272" s="1" t="s">
        <v>12658</v>
      </c>
    </row>
    <row r="3273" spans="1:32" x14ac:dyDescent="0.2">
      <c r="A3273" s="1" t="s">
        <v>7462</v>
      </c>
      <c r="B3273" s="10">
        <v>10994650</v>
      </c>
      <c r="C3273" s="1" t="s">
        <v>3350</v>
      </c>
      <c r="D3273" s="1" t="s">
        <v>24</v>
      </c>
      <c r="E3273" s="11">
        <v>5764200</v>
      </c>
      <c r="F3273" s="12" t="s">
        <v>2</v>
      </c>
      <c r="G3273" s="12" t="s">
        <v>2</v>
      </c>
      <c r="H3273" s="11">
        <v>-93</v>
      </c>
      <c r="I3273" s="11">
        <v>27</v>
      </c>
      <c r="J3273" s="11">
        <v>294</v>
      </c>
      <c r="K3273" s="12" t="s">
        <v>2</v>
      </c>
      <c r="L3273" s="12" t="s">
        <v>2</v>
      </c>
      <c r="M3273" s="12" t="s">
        <v>2</v>
      </c>
      <c r="N3273" s="12" t="s">
        <v>2</v>
      </c>
      <c r="O3273" s="12" t="s">
        <v>2</v>
      </c>
      <c r="P3273" s="12" t="s">
        <v>2</v>
      </c>
      <c r="Q3273" s="11">
        <v>434</v>
      </c>
      <c r="R3273" s="12" t="s">
        <v>2</v>
      </c>
      <c r="S3273" s="12" t="s">
        <v>2</v>
      </c>
      <c r="T3273" s="12" t="s">
        <v>2</v>
      </c>
      <c r="U3273" s="12" t="s">
        <v>2</v>
      </c>
      <c r="V3273" s="11">
        <v>0</v>
      </c>
      <c r="W3273" s="12" t="s">
        <v>2</v>
      </c>
      <c r="X3273" s="12" t="s">
        <v>2</v>
      </c>
      <c r="Y3273" s="12" t="s">
        <v>2</v>
      </c>
      <c r="Z3273" s="13">
        <v>55.914000000000001</v>
      </c>
      <c r="AA3273" s="13">
        <v>140.499</v>
      </c>
      <c r="AB3273" s="1" t="s">
        <v>7463</v>
      </c>
      <c r="AC3273" s="13">
        <v>13.912789</v>
      </c>
      <c r="AD3273" s="13">
        <v>7.1275899999999996</v>
      </c>
      <c r="AE3273" s="1" t="s">
        <v>12654</v>
      </c>
      <c r="AF3273" s="1" t="s">
        <v>12664</v>
      </c>
    </row>
    <row r="3274" spans="1:32" x14ac:dyDescent="0.2">
      <c r="A3274" s="1" t="s">
        <v>7464</v>
      </c>
      <c r="B3274" s="10">
        <v>4985156</v>
      </c>
      <c r="C3274" s="1" t="s">
        <v>3351</v>
      </c>
      <c r="D3274" s="1" t="s">
        <v>1</v>
      </c>
      <c r="E3274" s="11">
        <v>28988208</v>
      </c>
      <c r="F3274" s="11">
        <v>11000</v>
      </c>
      <c r="G3274" s="11">
        <v>11893</v>
      </c>
      <c r="H3274" s="11">
        <v>13265</v>
      </c>
      <c r="I3274" s="11">
        <v>12587</v>
      </c>
      <c r="J3274" s="11">
        <v>4114</v>
      </c>
      <c r="K3274" s="13">
        <v>8000</v>
      </c>
      <c r="L3274" s="13">
        <v>8700</v>
      </c>
      <c r="M3274" s="11">
        <v>17639</v>
      </c>
      <c r="N3274" s="11">
        <v>4580</v>
      </c>
      <c r="O3274" s="11">
        <v>6385</v>
      </c>
      <c r="P3274" s="11">
        <v>8284</v>
      </c>
      <c r="Q3274" s="11">
        <v>2248</v>
      </c>
      <c r="R3274" s="11">
        <v>-1520</v>
      </c>
      <c r="S3274" s="11">
        <v>-1992</v>
      </c>
      <c r="T3274" s="11">
        <v>-2626</v>
      </c>
      <c r="U3274" s="11">
        <v>-2010</v>
      </c>
      <c r="V3274" s="11">
        <v>-1741</v>
      </c>
      <c r="W3274" s="13">
        <v>30.326000000000001</v>
      </c>
      <c r="X3274" s="13">
        <v>29.085999999999999</v>
      </c>
      <c r="Y3274" s="13">
        <v>26.538</v>
      </c>
      <c r="Z3274" s="13">
        <v>23.931999999999999</v>
      </c>
      <c r="AA3274" s="13">
        <v>4.0990000000000002</v>
      </c>
      <c r="AB3274" s="1">
        <v>1419</v>
      </c>
      <c r="AC3274" s="13">
        <v>89.638259000000005</v>
      </c>
      <c r="AD3274" s="13">
        <v>4.1223229999999997</v>
      </c>
      <c r="AE3274" s="1" t="s">
        <v>12654</v>
      </c>
      <c r="AF3274" s="1" t="s">
        <v>12655</v>
      </c>
    </row>
    <row r="3275" spans="1:32" x14ac:dyDescent="0.2">
      <c r="A3275" s="1" t="s">
        <v>7465</v>
      </c>
      <c r="B3275" s="10">
        <v>4251753</v>
      </c>
      <c r="C3275" s="1" t="s">
        <v>3352</v>
      </c>
      <c r="D3275" s="1" t="s">
        <v>128</v>
      </c>
      <c r="E3275" s="11">
        <v>6523392</v>
      </c>
      <c r="F3275" s="11">
        <v>212</v>
      </c>
      <c r="G3275" s="11">
        <v>379</v>
      </c>
      <c r="H3275" s="11">
        <v>-437</v>
      </c>
      <c r="I3275" s="11">
        <v>-5.3330000000000002</v>
      </c>
      <c r="J3275" s="11">
        <v>-5.3330000000000002</v>
      </c>
      <c r="K3275" s="12" t="s">
        <v>2</v>
      </c>
      <c r="L3275" s="12" t="s">
        <v>2</v>
      </c>
      <c r="M3275" s="11">
        <v>1234</v>
      </c>
      <c r="N3275" s="11">
        <v>-16</v>
      </c>
      <c r="O3275" s="11">
        <v>-1883</v>
      </c>
      <c r="P3275" s="11">
        <v>440.572</v>
      </c>
      <c r="Q3275" s="11">
        <v>440.572</v>
      </c>
      <c r="R3275" s="11">
        <v>23</v>
      </c>
      <c r="S3275" s="11">
        <v>-165</v>
      </c>
      <c r="T3275" s="11">
        <v>-273</v>
      </c>
      <c r="U3275" s="11">
        <v>-166.286</v>
      </c>
      <c r="V3275" s="11">
        <v>-166.286</v>
      </c>
      <c r="W3275" s="13">
        <v>1.9319999999999999</v>
      </c>
      <c r="X3275" s="13">
        <v>2.7919999999999998</v>
      </c>
      <c r="Y3275" s="13">
        <v>-9.2140000000000004</v>
      </c>
      <c r="Z3275" s="12" t="s">
        <v>2</v>
      </c>
      <c r="AA3275" s="12" t="s">
        <v>2</v>
      </c>
      <c r="AB3275" s="1">
        <v>6838</v>
      </c>
      <c r="AC3275" s="12" t="s">
        <v>4019</v>
      </c>
      <c r="AD3275" s="13">
        <v>1.0188550000000001</v>
      </c>
      <c r="AE3275" s="1" t="s">
        <v>12654</v>
      </c>
      <c r="AF3275" s="1" t="s">
        <v>12659</v>
      </c>
    </row>
    <row r="3276" spans="1:32" x14ac:dyDescent="0.2">
      <c r="A3276" s="1" t="s">
        <v>7466</v>
      </c>
      <c r="B3276" s="10">
        <v>4244968</v>
      </c>
      <c r="C3276" s="1" t="s">
        <v>3353</v>
      </c>
      <c r="D3276" s="1" t="s">
        <v>262</v>
      </c>
      <c r="E3276" s="11">
        <v>1930151</v>
      </c>
      <c r="F3276" s="11">
        <v>-13</v>
      </c>
      <c r="G3276" s="11">
        <v>1542</v>
      </c>
      <c r="H3276" s="11">
        <v>1316</v>
      </c>
      <c r="I3276" s="11">
        <v>870</v>
      </c>
      <c r="J3276" s="11">
        <v>888</v>
      </c>
      <c r="K3276" s="12" t="s">
        <v>2</v>
      </c>
      <c r="L3276" s="12" t="s">
        <v>2</v>
      </c>
      <c r="M3276" s="11">
        <v>200</v>
      </c>
      <c r="N3276" s="11">
        <v>2878</v>
      </c>
      <c r="O3276" s="11">
        <v>1170</v>
      </c>
      <c r="P3276" s="11">
        <v>1461</v>
      </c>
      <c r="Q3276" s="11">
        <v>1282</v>
      </c>
      <c r="R3276" s="11">
        <v>197</v>
      </c>
      <c r="S3276" s="11">
        <v>-33</v>
      </c>
      <c r="T3276" s="11">
        <v>-524</v>
      </c>
      <c r="U3276" s="11">
        <v>-490</v>
      </c>
      <c r="V3276" s="11">
        <v>1660</v>
      </c>
      <c r="W3276" s="13">
        <v>-1.76</v>
      </c>
      <c r="X3276" s="13">
        <v>22.748000000000001</v>
      </c>
      <c r="Y3276" s="13">
        <v>13.18</v>
      </c>
      <c r="Z3276" s="13">
        <v>10.456</v>
      </c>
      <c r="AA3276" s="13">
        <v>25.135000000000002</v>
      </c>
      <c r="AB3276" s="1">
        <v>9127</v>
      </c>
      <c r="AC3276" s="13">
        <v>3.0596960000000002</v>
      </c>
      <c r="AD3276" s="13">
        <v>0.57580699999999996</v>
      </c>
      <c r="AE3276" s="1" t="s">
        <v>12654</v>
      </c>
      <c r="AF3276" s="1" t="s">
        <v>12673</v>
      </c>
    </row>
    <row r="3277" spans="1:32" x14ac:dyDescent="0.2">
      <c r="A3277" s="1" t="s">
        <v>7467</v>
      </c>
      <c r="B3277" s="10">
        <v>4916338</v>
      </c>
      <c r="C3277" s="1" t="s">
        <v>3354</v>
      </c>
      <c r="D3277" s="1" t="s">
        <v>15</v>
      </c>
      <c r="E3277" s="11">
        <v>31972071</v>
      </c>
      <c r="F3277" s="11">
        <v>-2176</v>
      </c>
      <c r="G3277" s="11">
        <v>-153</v>
      </c>
      <c r="H3277" s="11">
        <v>-151</v>
      </c>
      <c r="I3277" s="12" t="s">
        <v>2</v>
      </c>
      <c r="J3277" s="11">
        <v>-151</v>
      </c>
      <c r="K3277" s="12" t="s">
        <v>2</v>
      </c>
      <c r="L3277" s="12" t="s">
        <v>2</v>
      </c>
      <c r="M3277" s="11">
        <v>-1514</v>
      </c>
      <c r="N3277" s="11">
        <v>-22</v>
      </c>
      <c r="O3277" s="11">
        <v>69</v>
      </c>
      <c r="P3277" s="12" t="s">
        <v>2</v>
      </c>
      <c r="Q3277" s="11">
        <v>69</v>
      </c>
      <c r="R3277" s="11">
        <v>-447</v>
      </c>
      <c r="S3277" s="11">
        <v>-134</v>
      </c>
      <c r="T3277" s="11">
        <v>71</v>
      </c>
      <c r="U3277" s="12" t="s">
        <v>2</v>
      </c>
      <c r="V3277" s="11">
        <v>71</v>
      </c>
      <c r="W3277" s="13">
        <v>-738.75599999999997</v>
      </c>
      <c r="X3277" s="13">
        <v>395.06200000000001</v>
      </c>
      <c r="Y3277" s="13">
        <v>-122.48099999999999</v>
      </c>
      <c r="Z3277" s="12" t="s">
        <v>2</v>
      </c>
      <c r="AA3277" s="13">
        <v>-122.48099999999999</v>
      </c>
      <c r="AB3277" s="1">
        <v>6181</v>
      </c>
      <c r="AC3277" s="12" t="s">
        <v>4019</v>
      </c>
      <c r="AD3277" s="13">
        <v>19.957982999999999</v>
      </c>
      <c r="AE3277" s="1" t="s">
        <v>12654</v>
      </c>
      <c r="AF3277" s="1" t="s">
        <v>12661</v>
      </c>
    </row>
    <row r="3278" spans="1:32" x14ac:dyDescent="0.2">
      <c r="A3278" s="1" t="s">
        <v>7468</v>
      </c>
      <c r="B3278" s="10">
        <v>4914014</v>
      </c>
      <c r="C3278" s="1" t="s">
        <v>3355</v>
      </c>
      <c r="D3278" s="1" t="s">
        <v>502</v>
      </c>
      <c r="E3278" s="11">
        <v>161158736</v>
      </c>
      <c r="F3278" s="11">
        <v>7409</v>
      </c>
      <c r="G3278" s="11">
        <v>11039</v>
      </c>
      <c r="H3278" s="11">
        <v>13609</v>
      </c>
      <c r="I3278" s="11">
        <v>19203</v>
      </c>
      <c r="J3278" s="11">
        <v>19203</v>
      </c>
      <c r="K3278" s="13">
        <v>16300</v>
      </c>
      <c r="L3278" s="13">
        <v>19180</v>
      </c>
      <c r="M3278" s="11">
        <v>8660</v>
      </c>
      <c r="N3278" s="11">
        <v>9232</v>
      </c>
      <c r="O3278" s="11">
        <v>10027</v>
      </c>
      <c r="P3278" s="11">
        <v>17644</v>
      </c>
      <c r="Q3278" s="11">
        <v>17644</v>
      </c>
      <c r="R3278" s="11">
        <v>-3780</v>
      </c>
      <c r="S3278" s="11">
        <v>-3865</v>
      </c>
      <c r="T3278" s="11">
        <v>-5145</v>
      </c>
      <c r="U3278" s="11">
        <v>-6734</v>
      </c>
      <c r="V3278" s="11">
        <v>-6734</v>
      </c>
      <c r="W3278" s="13">
        <v>10.523999999999999</v>
      </c>
      <c r="X3278" s="13">
        <v>14.763999999999999</v>
      </c>
      <c r="Y3278" s="13">
        <v>16.468</v>
      </c>
      <c r="Z3278" s="13">
        <v>18.98</v>
      </c>
      <c r="AA3278" s="13">
        <v>18.98</v>
      </c>
      <c r="AB3278" s="1">
        <v>7740</v>
      </c>
      <c r="AC3278" s="13">
        <v>13.440825</v>
      </c>
      <c r="AD3278" s="13">
        <v>2.0252819999999998</v>
      </c>
      <c r="AE3278" s="1" t="s">
        <v>12654</v>
      </c>
      <c r="AF3278" s="1" t="s">
        <v>12655</v>
      </c>
    </row>
    <row r="3279" spans="1:32" x14ac:dyDescent="0.2">
      <c r="A3279" s="1" t="s">
        <v>7469</v>
      </c>
      <c r="B3279" s="10">
        <v>4241043</v>
      </c>
      <c r="C3279" s="1" t="s">
        <v>3356</v>
      </c>
      <c r="D3279" s="1" t="s">
        <v>177</v>
      </c>
      <c r="E3279" s="11">
        <v>79714597</v>
      </c>
      <c r="F3279" s="11">
        <v>1970</v>
      </c>
      <c r="G3279" s="11">
        <v>1565</v>
      </c>
      <c r="H3279" s="11">
        <v>4829</v>
      </c>
      <c r="I3279" s="11">
        <v>4940</v>
      </c>
      <c r="J3279" s="11">
        <v>5196</v>
      </c>
      <c r="K3279" s="13">
        <v>4800</v>
      </c>
      <c r="L3279" s="13">
        <v>4700</v>
      </c>
      <c r="M3279" s="11">
        <v>5049</v>
      </c>
      <c r="N3279" s="11">
        <v>-4949</v>
      </c>
      <c r="O3279" s="11">
        <v>2180</v>
      </c>
      <c r="P3279" s="11">
        <v>9505</v>
      </c>
      <c r="Q3279" s="11">
        <v>9082</v>
      </c>
      <c r="R3279" s="11">
        <v>-3052</v>
      </c>
      <c r="S3279" s="11">
        <v>-4622</v>
      </c>
      <c r="T3279" s="11">
        <v>-2642</v>
      </c>
      <c r="U3279" s="11">
        <v>-2667</v>
      </c>
      <c r="V3279" s="11">
        <v>-3900</v>
      </c>
      <c r="W3279" s="13">
        <v>1.1639999999999999</v>
      </c>
      <c r="X3279" s="13">
        <v>-0.14199999999999999</v>
      </c>
      <c r="Y3279" s="13">
        <v>3.9889999999999999</v>
      </c>
      <c r="Z3279" s="13">
        <v>4.048</v>
      </c>
      <c r="AA3279" s="13">
        <v>4.5439999999999996</v>
      </c>
      <c r="AB3279" s="1">
        <v>6768</v>
      </c>
      <c r="AC3279" s="13">
        <v>19.499631999999998</v>
      </c>
      <c r="AD3279" s="13">
        <v>0.701685</v>
      </c>
      <c r="AE3279" s="1" t="s">
        <v>12654</v>
      </c>
      <c r="AF3279" s="1" t="s">
        <v>12659</v>
      </c>
    </row>
    <row r="3280" spans="1:32" x14ac:dyDescent="0.2">
      <c r="A3280" s="1" t="s">
        <v>7470</v>
      </c>
      <c r="B3280" s="10">
        <v>4996665</v>
      </c>
      <c r="C3280" s="1" t="s">
        <v>3357</v>
      </c>
      <c r="D3280" s="1" t="s">
        <v>28</v>
      </c>
      <c r="E3280" s="11">
        <v>32407904</v>
      </c>
      <c r="F3280" s="11">
        <v>752</v>
      </c>
      <c r="G3280" s="11">
        <v>927</v>
      </c>
      <c r="H3280" s="11">
        <v>1152</v>
      </c>
      <c r="I3280" s="11">
        <v>1029</v>
      </c>
      <c r="J3280" s="11">
        <v>1500</v>
      </c>
      <c r="K3280" s="12" t="s">
        <v>2</v>
      </c>
      <c r="L3280" s="12" t="s">
        <v>2</v>
      </c>
      <c r="M3280" s="11">
        <v>223</v>
      </c>
      <c r="N3280" s="11">
        <v>619</v>
      </c>
      <c r="O3280" s="11">
        <v>954</v>
      </c>
      <c r="P3280" s="11">
        <v>632</v>
      </c>
      <c r="Q3280" s="11">
        <v>1454</v>
      </c>
      <c r="R3280" s="11">
        <v>1426</v>
      </c>
      <c r="S3280" s="11">
        <v>619</v>
      </c>
      <c r="T3280" s="11">
        <v>-1096</v>
      </c>
      <c r="U3280" s="11">
        <v>-439</v>
      </c>
      <c r="V3280" s="11">
        <v>1896</v>
      </c>
      <c r="W3280" s="13">
        <v>4.79</v>
      </c>
      <c r="X3280" s="13">
        <v>5.4219999999999997</v>
      </c>
      <c r="Y3280" s="13">
        <v>6.6219999999999999</v>
      </c>
      <c r="Z3280" s="13">
        <v>5.9710000000000001</v>
      </c>
      <c r="AA3280" s="13">
        <v>9.7940000000000005</v>
      </c>
      <c r="AB3280" s="1">
        <v>9644</v>
      </c>
      <c r="AC3280" s="13">
        <v>23.670479</v>
      </c>
      <c r="AD3280" s="13">
        <v>2.1738719999999998</v>
      </c>
      <c r="AE3280" s="1" t="s">
        <v>12654</v>
      </c>
      <c r="AF3280" s="1" t="s">
        <v>12664</v>
      </c>
    </row>
    <row r="3281" spans="1:32" x14ac:dyDescent="0.2">
      <c r="A3281" s="1" t="s">
        <v>7471</v>
      </c>
      <c r="B3281" s="10">
        <v>4406966</v>
      </c>
      <c r="C3281" s="1" t="s">
        <v>3358</v>
      </c>
      <c r="D3281" s="1" t="s">
        <v>148</v>
      </c>
      <c r="E3281" s="11">
        <v>10491550</v>
      </c>
      <c r="F3281" s="11">
        <v>2654</v>
      </c>
      <c r="G3281" s="11">
        <v>2815</v>
      </c>
      <c r="H3281" s="11">
        <v>2733</v>
      </c>
      <c r="I3281" s="11">
        <v>2678</v>
      </c>
      <c r="J3281" s="11">
        <v>3838</v>
      </c>
      <c r="K3281" s="12" t="s">
        <v>2</v>
      </c>
      <c r="L3281" s="12" t="s">
        <v>2</v>
      </c>
      <c r="M3281" s="11">
        <v>1632</v>
      </c>
      <c r="N3281" s="11">
        <v>3051</v>
      </c>
      <c r="O3281" s="11">
        <v>1829</v>
      </c>
      <c r="P3281" s="11">
        <v>-4740</v>
      </c>
      <c r="Q3281" s="11">
        <v>12925</v>
      </c>
      <c r="R3281" s="11">
        <v>-1133</v>
      </c>
      <c r="S3281" s="11">
        <v>-1351</v>
      </c>
      <c r="T3281" s="11">
        <v>-647</v>
      </c>
      <c r="U3281" s="11">
        <v>-1089</v>
      </c>
      <c r="V3281" s="11">
        <v>-1278</v>
      </c>
      <c r="W3281" s="13">
        <v>10.291</v>
      </c>
      <c r="X3281" s="13">
        <v>10.069000000000001</v>
      </c>
      <c r="Y3281" s="13">
        <v>8.2119999999999997</v>
      </c>
      <c r="Z3281" s="13">
        <v>8.6929999999999996</v>
      </c>
      <c r="AA3281" s="13">
        <v>10.885999999999999</v>
      </c>
      <c r="AB3281" s="1">
        <v>1828</v>
      </c>
      <c r="AC3281" s="13">
        <v>8.9102890000000006</v>
      </c>
      <c r="AD3281" s="13">
        <v>0.98359300000000005</v>
      </c>
      <c r="AE3281" s="1" t="s">
        <v>12654</v>
      </c>
      <c r="AF3281" s="1" t="s">
        <v>12658</v>
      </c>
    </row>
    <row r="3282" spans="1:32" x14ac:dyDescent="0.2">
      <c r="A3282" s="1" t="s">
        <v>7472</v>
      </c>
      <c r="B3282" s="10">
        <v>6346348</v>
      </c>
      <c r="C3282" s="1" t="s">
        <v>3359</v>
      </c>
      <c r="D3282" s="1" t="s">
        <v>105</v>
      </c>
      <c r="E3282" s="11">
        <v>32532051</v>
      </c>
      <c r="F3282" s="12" t="s">
        <v>2</v>
      </c>
      <c r="G3282" s="12" t="s">
        <v>2</v>
      </c>
      <c r="H3282" s="12" t="s">
        <v>2</v>
      </c>
      <c r="I3282" s="12" t="s">
        <v>2</v>
      </c>
      <c r="J3282" s="11">
        <v>448.07299999999998</v>
      </c>
      <c r="K3282" s="13">
        <v>-600</v>
      </c>
      <c r="L3282" s="13">
        <v>500</v>
      </c>
      <c r="M3282" s="12" t="s">
        <v>2</v>
      </c>
      <c r="N3282" s="12" t="s">
        <v>2</v>
      </c>
      <c r="O3282" s="12" t="s">
        <v>2</v>
      </c>
      <c r="P3282" s="12" t="s">
        <v>2</v>
      </c>
      <c r="Q3282" s="11">
        <v>3778.7829999999999</v>
      </c>
      <c r="R3282" s="12" t="s">
        <v>2</v>
      </c>
      <c r="S3282" s="12" t="s">
        <v>2</v>
      </c>
      <c r="T3282" s="12" t="s">
        <v>2</v>
      </c>
      <c r="U3282" s="12" t="s">
        <v>2</v>
      </c>
      <c r="V3282" s="11">
        <v>-2341.0819999999999</v>
      </c>
      <c r="W3282" s="12" t="s">
        <v>2</v>
      </c>
      <c r="X3282" s="12" t="s">
        <v>2</v>
      </c>
      <c r="Y3282" s="12" t="s">
        <v>2</v>
      </c>
      <c r="Z3282" s="12" t="s">
        <v>2</v>
      </c>
      <c r="AA3282" s="13">
        <v>5.109</v>
      </c>
      <c r="AB3282" s="1">
        <v>4080</v>
      </c>
      <c r="AC3282" s="13">
        <v>27.475068</v>
      </c>
      <c r="AD3282" s="13">
        <v>0.75849599999999995</v>
      </c>
      <c r="AE3282" s="1" t="s">
        <v>12654</v>
      </c>
      <c r="AF3282" s="1" t="s">
        <v>12667</v>
      </c>
    </row>
    <row r="3283" spans="1:32" x14ac:dyDescent="0.2">
      <c r="A3283" s="1" t="s">
        <v>7473</v>
      </c>
      <c r="B3283" s="10">
        <v>4993210</v>
      </c>
      <c r="C3283" s="1" t="s">
        <v>3360</v>
      </c>
      <c r="D3283" s="1" t="s">
        <v>53</v>
      </c>
      <c r="E3283" s="11">
        <v>8096959</v>
      </c>
      <c r="F3283" s="11">
        <v>1031</v>
      </c>
      <c r="G3283" s="11">
        <v>1053</v>
      </c>
      <c r="H3283" s="11">
        <v>1070</v>
      </c>
      <c r="I3283" s="11">
        <v>1601</v>
      </c>
      <c r="J3283" s="11">
        <v>1221</v>
      </c>
      <c r="K3283" s="12" t="s">
        <v>2</v>
      </c>
      <c r="L3283" s="12" t="s">
        <v>2</v>
      </c>
      <c r="M3283" s="11">
        <v>1089</v>
      </c>
      <c r="N3283" s="11">
        <v>1089</v>
      </c>
      <c r="O3283" s="11">
        <v>616</v>
      </c>
      <c r="P3283" s="11">
        <v>2510</v>
      </c>
      <c r="Q3283" s="11">
        <v>328</v>
      </c>
      <c r="R3283" s="11">
        <v>-570</v>
      </c>
      <c r="S3283" s="11">
        <v>-78</v>
      </c>
      <c r="T3283" s="11">
        <v>-192</v>
      </c>
      <c r="U3283" s="11">
        <v>-662</v>
      </c>
      <c r="V3283" s="11">
        <v>-718</v>
      </c>
      <c r="W3283" s="13">
        <v>5.6539999999999999</v>
      </c>
      <c r="X3283" s="13">
        <v>5.5359999999999996</v>
      </c>
      <c r="Y3283" s="13">
        <v>7.4219999999999997</v>
      </c>
      <c r="Z3283" s="13">
        <v>8.484</v>
      </c>
      <c r="AA3283" s="13">
        <v>6.0389999999999997</v>
      </c>
      <c r="AB3283" s="1">
        <v>7619</v>
      </c>
      <c r="AC3283" s="13">
        <v>7.4753049999999996</v>
      </c>
      <c r="AD3283" s="13">
        <v>0.45638699999999999</v>
      </c>
      <c r="AE3283" s="1" t="s">
        <v>12654</v>
      </c>
      <c r="AF3283" s="1" t="s">
        <v>12658</v>
      </c>
    </row>
    <row r="3284" spans="1:32" x14ac:dyDescent="0.2">
      <c r="A3284" s="1" t="s">
        <v>7474</v>
      </c>
      <c r="B3284" s="10">
        <v>4274916</v>
      </c>
      <c r="C3284" s="1" t="s">
        <v>3361</v>
      </c>
      <c r="D3284" s="1" t="s">
        <v>92</v>
      </c>
      <c r="E3284" s="11">
        <v>9686074</v>
      </c>
      <c r="F3284" s="11">
        <v>-239</v>
      </c>
      <c r="G3284" s="11">
        <v>1298</v>
      </c>
      <c r="H3284" s="11">
        <v>2187</v>
      </c>
      <c r="I3284" s="11">
        <v>3664</v>
      </c>
      <c r="J3284" s="11">
        <v>2705</v>
      </c>
      <c r="K3284" s="12" t="s">
        <v>2</v>
      </c>
      <c r="L3284" s="12" t="s">
        <v>2</v>
      </c>
      <c r="M3284" s="11">
        <v>3059</v>
      </c>
      <c r="N3284" s="11">
        <v>2369</v>
      </c>
      <c r="O3284" s="11">
        <v>4975</v>
      </c>
      <c r="P3284" s="11">
        <v>7422</v>
      </c>
      <c r="Q3284" s="11">
        <v>4421</v>
      </c>
      <c r="R3284" s="11">
        <v>-1444</v>
      </c>
      <c r="S3284" s="11">
        <v>-1701</v>
      </c>
      <c r="T3284" s="11">
        <v>-1107</v>
      </c>
      <c r="U3284" s="11">
        <v>-2823</v>
      </c>
      <c r="V3284" s="11">
        <v>-3130</v>
      </c>
      <c r="W3284" s="13">
        <v>-2.6789999999999998</v>
      </c>
      <c r="X3284" s="13">
        <v>2.1110000000000002</v>
      </c>
      <c r="Y3284" s="13">
        <v>6.84</v>
      </c>
      <c r="Z3284" s="13">
        <v>10.858000000000001</v>
      </c>
      <c r="AA3284" s="13">
        <v>7.657</v>
      </c>
      <c r="AB3284" s="1">
        <v>7218</v>
      </c>
      <c r="AC3284" s="13">
        <v>5.7270859999999999</v>
      </c>
      <c r="AD3284" s="13">
        <v>0.41163</v>
      </c>
      <c r="AE3284" s="1" t="s">
        <v>12654</v>
      </c>
      <c r="AF3284" s="1" t="s">
        <v>12675</v>
      </c>
    </row>
    <row r="3285" spans="1:32" x14ac:dyDescent="0.2">
      <c r="A3285" s="1" t="s">
        <v>7475</v>
      </c>
      <c r="B3285" s="10">
        <v>13389344</v>
      </c>
      <c r="C3285" s="1" t="s">
        <v>3362</v>
      </c>
      <c r="D3285" s="1" t="s">
        <v>148</v>
      </c>
      <c r="E3285" s="11">
        <v>8698752</v>
      </c>
      <c r="F3285" s="11">
        <v>1434</v>
      </c>
      <c r="G3285" s="11">
        <v>1418</v>
      </c>
      <c r="H3285" s="11">
        <v>1561</v>
      </c>
      <c r="I3285" s="11">
        <v>1608</v>
      </c>
      <c r="J3285" s="11">
        <v>2329</v>
      </c>
      <c r="K3285" s="12" t="s">
        <v>2</v>
      </c>
      <c r="L3285" s="12" t="s">
        <v>2</v>
      </c>
      <c r="M3285" s="11">
        <v>23</v>
      </c>
      <c r="N3285" s="11">
        <v>1902</v>
      </c>
      <c r="O3285" s="11">
        <v>-222</v>
      </c>
      <c r="P3285" s="11">
        <v>510</v>
      </c>
      <c r="Q3285" s="11">
        <v>2141</v>
      </c>
      <c r="R3285" s="11">
        <v>-64</v>
      </c>
      <c r="S3285" s="11">
        <v>-41</v>
      </c>
      <c r="T3285" s="11">
        <v>-154</v>
      </c>
      <c r="U3285" s="11">
        <v>-43</v>
      </c>
      <c r="V3285" s="11">
        <v>-78</v>
      </c>
      <c r="W3285" s="13">
        <v>22.504999999999999</v>
      </c>
      <c r="X3285" s="13">
        <v>18.923999999999999</v>
      </c>
      <c r="Y3285" s="13">
        <v>18.635999999999999</v>
      </c>
      <c r="Z3285" s="13">
        <v>16.509</v>
      </c>
      <c r="AA3285" s="13">
        <v>20.722000000000001</v>
      </c>
      <c r="AB3285" s="1">
        <v>1450</v>
      </c>
      <c r="AC3285" s="13">
        <v>10.747591</v>
      </c>
      <c r="AD3285" s="13">
        <v>1.508893</v>
      </c>
      <c r="AE3285" s="1" t="s">
        <v>12654</v>
      </c>
      <c r="AF3285" s="1" t="s">
        <v>12658</v>
      </c>
    </row>
    <row r="3286" spans="1:32" x14ac:dyDescent="0.2">
      <c r="A3286" s="1" t="s">
        <v>7476</v>
      </c>
      <c r="B3286" s="10">
        <v>105632515</v>
      </c>
      <c r="C3286" s="1" t="s">
        <v>3363</v>
      </c>
      <c r="D3286" s="1" t="s">
        <v>41</v>
      </c>
      <c r="E3286" s="11">
        <v>290000</v>
      </c>
      <c r="F3286" s="12" t="s">
        <v>2</v>
      </c>
      <c r="G3286" s="12" t="s">
        <v>2</v>
      </c>
      <c r="H3286" s="12" t="s">
        <v>2</v>
      </c>
      <c r="I3286" s="12" t="s">
        <v>2</v>
      </c>
      <c r="J3286" s="12" t="s">
        <v>2</v>
      </c>
      <c r="K3286" s="12" t="s">
        <v>2</v>
      </c>
      <c r="L3286" s="12" t="s">
        <v>2</v>
      </c>
      <c r="M3286" s="12" t="s">
        <v>2</v>
      </c>
      <c r="N3286" s="12" t="s">
        <v>2</v>
      </c>
      <c r="O3286" s="12" t="s">
        <v>2</v>
      </c>
      <c r="P3286" s="12" t="s">
        <v>2</v>
      </c>
      <c r="Q3286" s="12" t="s">
        <v>2</v>
      </c>
      <c r="R3286" s="12" t="s">
        <v>2</v>
      </c>
      <c r="S3286" s="12" t="s">
        <v>2</v>
      </c>
      <c r="T3286" s="12" t="s">
        <v>2</v>
      </c>
      <c r="U3286" s="12" t="s">
        <v>2</v>
      </c>
      <c r="V3286" s="12" t="s">
        <v>2</v>
      </c>
      <c r="W3286" s="12" t="s">
        <v>2</v>
      </c>
      <c r="X3286" s="12" t="s">
        <v>2</v>
      </c>
      <c r="Y3286" s="12" t="s">
        <v>2</v>
      </c>
      <c r="Z3286" s="12" t="s">
        <v>2</v>
      </c>
      <c r="AA3286" s="12" t="s">
        <v>2</v>
      </c>
      <c r="AB3286" s="1" t="s">
        <v>7477</v>
      </c>
      <c r="AC3286" s="12" t="s">
        <v>2</v>
      </c>
      <c r="AD3286" s="12" t="s">
        <v>2</v>
      </c>
      <c r="AE3286" s="1" t="s">
        <v>12654</v>
      </c>
      <c r="AF3286" s="1" t="s">
        <v>12663</v>
      </c>
    </row>
    <row r="3287" spans="1:32" x14ac:dyDescent="0.2">
      <c r="A3287" s="1" t="s">
        <v>7478</v>
      </c>
      <c r="B3287" s="10">
        <v>4996648</v>
      </c>
      <c r="C3287" s="1" t="s">
        <v>3364</v>
      </c>
      <c r="D3287" s="1" t="s">
        <v>28</v>
      </c>
      <c r="E3287" s="11">
        <v>47235615</v>
      </c>
      <c r="F3287" s="11">
        <v>5049</v>
      </c>
      <c r="G3287" s="11">
        <v>2025</v>
      </c>
      <c r="H3287" s="11">
        <v>617</v>
      </c>
      <c r="I3287" s="11">
        <v>3883</v>
      </c>
      <c r="J3287" s="11">
        <v>5147</v>
      </c>
      <c r="K3287" s="13">
        <v>7900</v>
      </c>
      <c r="L3287" s="13">
        <v>7300</v>
      </c>
      <c r="M3287" s="11">
        <v>6150</v>
      </c>
      <c r="N3287" s="11">
        <v>-994</v>
      </c>
      <c r="O3287" s="11">
        <v>1810</v>
      </c>
      <c r="P3287" s="11">
        <v>2781</v>
      </c>
      <c r="Q3287" s="11">
        <v>1018</v>
      </c>
      <c r="R3287" s="11">
        <v>59</v>
      </c>
      <c r="S3287" s="11">
        <v>823</v>
      </c>
      <c r="T3287" s="11">
        <v>-1075</v>
      </c>
      <c r="U3287" s="11">
        <v>-379</v>
      </c>
      <c r="V3287" s="11">
        <v>944</v>
      </c>
      <c r="W3287" s="13">
        <v>11.95</v>
      </c>
      <c r="X3287" s="13">
        <v>4.9189999999999996</v>
      </c>
      <c r="Y3287" s="13">
        <v>1.57</v>
      </c>
      <c r="Z3287" s="13">
        <v>9.0790000000000006</v>
      </c>
      <c r="AA3287" s="13">
        <v>11.923999999999999</v>
      </c>
      <c r="AB3287" s="1">
        <v>9743</v>
      </c>
      <c r="AC3287" s="13">
        <v>10.096266999999999</v>
      </c>
      <c r="AD3287" s="13">
        <v>1.751072</v>
      </c>
      <c r="AE3287" s="1" t="s">
        <v>12654</v>
      </c>
      <c r="AF3287" s="1" t="s">
        <v>12664</v>
      </c>
    </row>
    <row r="3288" spans="1:32" x14ac:dyDescent="0.2">
      <c r="A3288" s="1" t="s">
        <v>7479</v>
      </c>
      <c r="B3288" s="10">
        <v>6345545</v>
      </c>
      <c r="C3288" s="1" t="s">
        <v>3365</v>
      </c>
      <c r="D3288" s="1" t="s">
        <v>535</v>
      </c>
      <c r="E3288" s="11">
        <v>14328625</v>
      </c>
      <c r="F3288" s="11">
        <v>4016</v>
      </c>
      <c r="G3288" s="11">
        <v>2709</v>
      </c>
      <c r="H3288" s="11">
        <v>451</v>
      </c>
      <c r="I3288" s="11">
        <v>1075</v>
      </c>
      <c r="J3288" s="11">
        <v>1887</v>
      </c>
      <c r="K3288" s="13">
        <v>2800</v>
      </c>
      <c r="L3288" s="13">
        <v>3300</v>
      </c>
      <c r="M3288" s="11">
        <v>5218</v>
      </c>
      <c r="N3288" s="11">
        <v>-1329</v>
      </c>
      <c r="O3288" s="11">
        <v>1478</v>
      </c>
      <c r="P3288" s="11">
        <v>3628</v>
      </c>
      <c r="Q3288" s="11">
        <v>4371</v>
      </c>
      <c r="R3288" s="11">
        <v>-2094</v>
      </c>
      <c r="S3288" s="11">
        <v>-2075</v>
      </c>
      <c r="T3288" s="11">
        <v>-4339</v>
      </c>
      <c r="U3288" s="11">
        <v>-1142</v>
      </c>
      <c r="V3288" s="11">
        <v>-1418</v>
      </c>
      <c r="W3288" s="13">
        <v>18.542000000000002</v>
      </c>
      <c r="X3288" s="13">
        <v>12.9</v>
      </c>
      <c r="Y3288" s="13">
        <v>1.861</v>
      </c>
      <c r="Z3288" s="13">
        <v>4.8550000000000004</v>
      </c>
      <c r="AA3288" s="13">
        <v>8.2780000000000005</v>
      </c>
      <c r="AB3288" s="1">
        <v>4113</v>
      </c>
      <c r="AC3288" s="13">
        <v>9.3077860000000001</v>
      </c>
      <c r="AD3288" s="13">
        <v>0.91957599999999995</v>
      </c>
      <c r="AE3288" s="1" t="s">
        <v>12654</v>
      </c>
      <c r="AF3288" s="1" t="s">
        <v>12667</v>
      </c>
    </row>
    <row r="3289" spans="1:32" x14ac:dyDescent="0.2">
      <c r="A3289" s="1" t="s">
        <v>7480</v>
      </c>
      <c r="B3289" s="10">
        <v>116312433</v>
      </c>
      <c r="C3289" s="1" t="s">
        <v>3366</v>
      </c>
      <c r="D3289" s="1" t="s">
        <v>1</v>
      </c>
      <c r="E3289" s="11">
        <v>53822420</v>
      </c>
      <c r="F3289" s="12" t="s">
        <v>2</v>
      </c>
      <c r="G3289" s="12" t="s">
        <v>2</v>
      </c>
      <c r="H3289" s="12" t="s">
        <v>2</v>
      </c>
      <c r="I3289" s="11">
        <v>4065</v>
      </c>
      <c r="J3289" s="11">
        <v>4065</v>
      </c>
      <c r="K3289" s="12" t="s">
        <v>2</v>
      </c>
      <c r="L3289" s="12" t="s">
        <v>2</v>
      </c>
      <c r="M3289" s="12" t="s">
        <v>2</v>
      </c>
      <c r="N3289" s="12" t="s">
        <v>2</v>
      </c>
      <c r="O3289" s="12" t="s">
        <v>2</v>
      </c>
      <c r="P3289" s="11">
        <v>-1348</v>
      </c>
      <c r="Q3289" s="11">
        <v>-1348</v>
      </c>
      <c r="R3289" s="12" t="s">
        <v>2</v>
      </c>
      <c r="S3289" s="12" t="s">
        <v>2</v>
      </c>
      <c r="T3289" s="12" t="s">
        <v>2</v>
      </c>
      <c r="U3289" s="11">
        <v>-2624</v>
      </c>
      <c r="V3289" s="11">
        <v>-2624</v>
      </c>
      <c r="W3289" s="12" t="s">
        <v>2</v>
      </c>
      <c r="X3289" s="12" t="s">
        <v>2</v>
      </c>
      <c r="Y3289" s="12" t="s">
        <v>2</v>
      </c>
      <c r="Z3289" s="12" t="s">
        <v>2</v>
      </c>
      <c r="AA3289" s="12" t="s">
        <v>2</v>
      </c>
      <c r="AB3289" s="1" t="s">
        <v>7481</v>
      </c>
      <c r="AC3289" s="13">
        <v>14.825194</v>
      </c>
      <c r="AD3289" s="13">
        <v>1.4497139999999999</v>
      </c>
      <c r="AE3289" s="1" t="s">
        <v>12654</v>
      </c>
      <c r="AF3289" s="1" t="s">
        <v>12655</v>
      </c>
    </row>
    <row r="3290" spans="1:32" x14ac:dyDescent="0.2">
      <c r="A3290" s="1" t="s">
        <v>7482</v>
      </c>
      <c r="B3290" s="10">
        <v>5474106</v>
      </c>
      <c r="C3290" s="1" t="s">
        <v>3367</v>
      </c>
      <c r="D3290" s="1" t="s">
        <v>273</v>
      </c>
      <c r="E3290" s="11">
        <v>102992370</v>
      </c>
      <c r="F3290" s="12" t="s">
        <v>2</v>
      </c>
      <c r="G3290" s="12" t="s">
        <v>2</v>
      </c>
      <c r="H3290" s="11">
        <v>4967.28</v>
      </c>
      <c r="I3290" s="11">
        <v>8030.0990000000002</v>
      </c>
      <c r="J3290" s="11">
        <v>8265.0310000000009</v>
      </c>
      <c r="K3290" s="13">
        <v>5645.6075000000001</v>
      </c>
      <c r="L3290" s="13">
        <v>6920.4996899999996</v>
      </c>
      <c r="M3290" s="12" t="s">
        <v>2</v>
      </c>
      <c r="N3290" s="12" t="s">
        <v>2</v>
      </c>
      <c r="O3290" s="11">
        <v>-3157.605</v>
      </c>
      <c r="P3290" s="11">
        <v>9935.0740000000005</v>
      </c>
      <c r="Q3290" s="11">
        <v>6818.4719999999998</v>
      </c>
      <c r="R3290" s="12" t="s">
        <v>2</v>
      </c>
      <c r="S3290" s="12" t="s">
        <v>2</v>
      </c>
      <c r="T3290" s="11">
        <v>-1615.239</v>
      </c>
      <c r="U3290" s="11">
        <v>-4110.3819999999996</v>
      </c>
      <c r="V3290" s="11">
        <v>-9258.0840000000007</v>
      </c>
      <c r="W3290" s="12" t="s">
        <v>2</v>
      </c>
      <c r="X3290" s="12" t="s">
        <v>2</v>
      </c>
      <c r="Y3290" s="12" t="s">
        <v>2</v>
      </c>
      <c r="Z3290" s="13">
        <v>52.121000000000002</v>
      </c>
      <c r="AA3290" s="13">
        <v>40.634</v>
      </c>
      <c r="AB3290" s="1" t="s">
        <v>7483</v>
      </c>
      <c r="AC3290" s="13">
        <v>9.59253</v>
      </c>
      <c r="AD3290" s="13">
        <v>3.3409019999999998</v>
      </c>
      <c r="AE3290" s="1" t="s">
        <v>12654</v>
      </c>
      <c r="AF3290" s="1" t="s">
        <v>12671</v>
      </c>
    </row>
    <row r="3291" spans="1:32" x14ac:dyDescent="0.2">
      <c r="A3291" s="1" t="s">
        <v>7484</v>
      </c>
      <c r="B3291" s="10">
        <v>4554531</v>
      </c>
      <c r="C3291" s="1" t="s">
        <v>3368</v>
      </c>
      <c r="D3291" s="1" t="s">
        <v>7</v>
      </c>
      <c r="E3291" s="11">
        <v>63636415</v>
      </c>
      <c r="F3291" s="11">
        <v>930</v>
      </c>
      <c r="G3291" s="11">
        <v>1300</v>
      </c>
      <c r="H3291" s="11">
        <v>1557</v>
      </c>
      <c r="I3291" s="11">
        <v>1334</v>
      </c>
      <c r="J3291" s="11">
        <v>912</v>
      </c>
      <c r="K3291" s="12" t="s">
        <v>2</v>
      </c>
      <c r="L3291" s="12" t="s">
        <v>2</v>
      </c>
      <c r="M3291" s="11">
        <v>1218</v>
      </c>
      <c r="N3291" s="11">
        <v>538</v>
      </c>
      <c r="O3291" s="11">
        <v>1176</v>
      </c>
      <c r="P3291" s="11">
        <v>210</v>
      </c>
      <c r="Q3291" s="11">
        <v>1462</v>
      </c>
      <c r="R3291" s="11">
        <v>-440</v>
      </c>
      <c r="S3291" s="11">
        <v>-645</v>
      </c>
      <c r="T3291" s="11">
        <v>-562</v>
      </c>
      <c r="U3291" s="11">
        <v>-595</v>
      </c>
      <c r="V3291" s="11">
        <v>-1436</v>
      </c>
      <c r="W3291" s="12" t="s">
        <v>2</v>
      </c>
      <c r="X3291" s="13">
        <v>35.415999999999997</v>
      </c>
      <c r="Y3291" s="13">
        <v>19.103999999999999</v>
      </c>
      <c r="Z3291" s="13">
        <v>9.9600000000000009</v>
      </c>
      <c r="AA3291" s="13">
        <v>8.3840000000000003</v>
      </c>
      <c r="AB3291" s="1">
        <v>7610</v>
      </c>
      <c r="AC3291" s="13">
        <v>13.077510999999999</v>
      </c>
      <c r="AD3291" s="13">
        <v>1.39246</v>
      </c>
      <c r="AE3291" s="1" t="s">
        <v>12654</v>
      </c>
      <c r="AF3291" s="1" t="s">
        <v>12657</v>
      </c>
    </row>
    <row r="3292" spans="1:32" x14ac:dyDescent="0.2">
      <c r="A3292" s="1" t="s">
        <v>7485</v>
      </c>
      <c r="B3292" s="10">
        <v>4916203</v>
      </c>
      <c r="C3292" s="1" t="s">
        <v>3369</v>
      </c>
      <c r="D3292" s="1" t="s">
        <v>15</v>
      </c>
      <c r="E3292" s="11">
        <v>5083054</v>
      </c>
      <c r="F3292" s="12" t="s">
        <v>2</v>
      </c>
      <c r="G3292" s="12" t="s">
        <v>2</v>
      </c>
      <c r="H3292" s="12" t="s">
        <v>2</v>
      </c>
      <c r="I3292" s="12" t="s">
        <v>2</v>
      </c>
      <c r="J3292" s="11">
        <v>-2.0230000000000001</v>
      </c>
      <c r="K3292" s="12" t="s">
        <v>2</v>
      </c>
      <c r="L3292" s="12" t="s">
        <v>2</v>
      </c>
      <c r="M3292" s="12" t="s">
        <v>2</v>
      </c>
      <c r="N3292" s="12" t="s">
        <v>2</v>
      </c>
      <c r="O3292" s="12" t="s">
        <v>2</v>
      </c>
      <c r="P3292" s="12" t="s">
        <v>2</v>
      </c>
      <c r="Q3292" s="11">
        <v>71.369</v>
      </c>
      <c r="R3292" s="12" t="s">
        <v>2</v>
      </c>
      <c r="S3292" s="12" t="s">
        <v>2</v>
      </c>
      <c r="T3292" s="12" t="s">
        <v>2</v>
      </c>
      <c r="U3292" s="12" t="s">
        <v>2</v>
      </c>
      <c r="V3292" s="11">
        <v>-372.08600000000001</v>
      </c>
      <c r="W3292" s="12" t="s">
        <v>2</v>
      </c>
      <c r="X3292" s="12" t="s">
        <v>2</v>
      </c>
      <c r="Y3292" s="12" t="s">
        <v>2</v>
      </c>
      <c r="Z3292" s="12" t="s">
        <v>2</v>
      </c>
      <c r="AA3292" s="13">
        <v>-3.746</v>
      </c>
      <c r="AB3292" s="1">
        <v>4679</v>
      </c>
      <c r="AC3292" s="13">
        <v>101.47991500000001</v>
      </c>
      <c r="AD3292" s="13">
        <v>0.27171299999999998</v>
      </c>
      <c r="AE3292" s="1" t="s">
        <v>12654</v>
      </c>
      <c r="AF3292" s="1" t="s">
        <v>12661</v>
      </c>
    </row>
    <row r="3293" spans="1:32" x14ac:dyDescent="0.2">
      <c r="A3293" s="1" t="s">
        <v>7486</v>
      </c>
      <c r="B3293" s="10">
        <v>6333693</v>
      </c>
      <c r="C3293" s="1" t="s">
        <v>3370</v>
      </c>
      <c r="D3293" s="1" t="s">
        <v>105</v>
      </c>
      <c r="E3293" s="11">
        <v>22818144</v>
      </c>
      <c r="F3293" s="11">
        <v>2928</v>
      </c>
      <c r="G3293" s="11">
        <v>3652</v>
      </c>
      <c r="H3293" s="11">
        <v>4225</v>
      </c>
      <c r="I3293" s="11">
        <v>2326</v>
      </c>
      <c r="J3293" s="11">
        <v>3526</v>
      </c>
      <c r="K3293" s="12" t="s">
        <v>2</v>
      </c>
      <c r="L3293" s="12" t="s">
        <v>2</v>
      </c>
      <c r="M3293" s="11">
        <v>4953</v>
      </c>
      <c r="N3293" s="11">
        <v>4841</v>
      </c>
      <c r="O3293" s="11">
        <v>581</v>
      </c>
      <c r="P3293" s="11">
        <v>4978</v>
      </c>
      <c r="Q3293" s="11">
        <v>5056</v>
      </c>
      <c r="R3293" s="11">
        <v>-4905</v>
      </c>
      <c r="S3293" s="11">
        <v>-2807</v>
      </c>
      <c r="T3293" s="11">
        <v>-2980</v>
      </c>
      <c r="U3293" s="11">
        <v>-3949</v>
      </c>
      <c r="V3293" s="11">
        <v>-7077</v>
      </c>
      <c r="W3293" s="13">
        <v>4.0119999999999996</v>
      </c>
      <c r="X3293" s="13">
        <v>5.673</v>
      </c>
      <c r="Y3293" s="13">
        <v>5.7759999999999998</v>
      </c>
      <c r="Z3293" s="13">
        <v>3.4159999999999999</v>
      </c>
      <c r="AA3293" s="13">
        <v>4.21</v>
      </c>
      <c r="AB3293" s="1">
        <v>4027</v>
      </c>
      <c r="AC3293" s="13">
        <v>13.685514</v>
      </c>
      <c r="AD3293" s="13">
        <v>0.50924700000000001</v>
      </c>
      <c r="AE3293" s="1" t="s">
        <v>12654</v>
      </c>
      <c r="AF3293" s="1" t="s">
        <v>12667</v>
      </c>
    </row>
    <row r="3294" spans="1:32" x14ac:dyDescent="0.2">
      <c r="A3294" s="1" t="s">
        <v>7487</v>
      </c>
      <c r="B3294" s="10">
        <v>4554771</v>
      </c>
      <c r="C3294" s="1" t="s">
        <v>3371</v>
      </c>
      <c r="D3294" s="1" t="s">
        <v>62</v>
      </c>
      <c r="E3294" s="11">
        <v>14469308</v>
      </c>
      <c r="F3294" s="11">
        <v>2092</v>
      </c>
      <c r="G3294" s="11">
        <v>2807</v>
      </c>
      <c r="H3294" s="11">
        <v>3655</v>
      </c>
      <c r="I3294" s="11">
        <v>5918</v>
      </c>
      <c r="J3294" s="11">
        <v>5918</v>
      </c>
      <c r="K3294" s="13">
        <v>5683.3333300000004</v>
      </c>
      <c r="L3294" s="13">
        <v>6233.3333300000004</v>
      </c>
      <c r="M3294" s="11">
        <v>336</v>
      </c>
      <c r="N3294" s="11">
        <v>-1513</v>
      </c>
      <c r="O3294" s="11">
        <v>-350</v>
      </c>
      <c r="P3294" s="11">
        <v>7506</v>
      </c>
      <c r="Q3294" s="11">
        <v>7506</v>
      </c>
      <c r="R3294" s="11">
        <v>-795</v>
      </c>
      <c r="S3294" s="11">
        <v>-669</v>
      </c>
      <c r="T3294" s="11">
        <v>-1258</v>
      </c>
      <c r="U3294" s="11">
        <v>-1710</v>
      </c>
      <c r="V3294" s="11">
        <v>-1710</v>
      </c>
      <c r="W3294" s="13">
        <v>14.188000000000001</v>
      </c>
      <c r="X3294" s="13">
        <v>14.755000000000001</v>
      </c>
      <c r="Y3294" s="13">
        <v>12.816000000000001</v>
      </c>
      <c r="Z3294" s="13">
        <v>19.189</v>
      </c>
      <c r="AA3294" s="13">
        <v>19.189</v>
      </c>
      <c r="AB3294" s="1">
        <v>6266</v>
      </c>
      <c r="AC3294" s="13">
        <v>8.9358590000000007</v>
      </c>
      <c r="AD3294" s="13">
        <v>1.400892</v>
      </c>
      <c r="AE3294" s="1" t="s">
        <v>12654</v>
      </c>
      <c r="AF3294" s="1" t="s">
        <v>12662</v>
      </c>
    </row>
    <row r="3295" spans="1:32" x14ac:dyDescent="0.2">
      <c r="A3295" s="1" t="s">
        <v>7488</v>
      </c>
      <c r="B3295" s="10">
        <v>4966606</v>
      </c>
      <c r="C3295" s="1" t="s">
        <v>3372</v>
      </c>
      <c r="D3295" s="1" t="s">
        <v>11</v>
      </c>
      <c r="E3295" s="11">
        <v>13678421</v>
      </c>
      <c r="F3295" s="11">
        <v>-459</v>
      </c>
      <c r="G3295" s="11">
        <v>-267</v>
      </c>
      <c r="H3295" s="11">
        <v>-260</v>
      </c>
      <c r="I3295" s="11">
        <v>-223</v>
      </c>
      <c r="J3295" s="11">
        <v>-197</v>
      </c>
      <c r="K3295" s="12" t="s">
        <v>2</v>
      </c>
      <c r="L3295" s="12" t="s">
        <v>2</v>
      </c>
      <c r="M3295" s="11">
        <v>-204</v>
      </c>
      <c r="N3295" s="11">
        <v>-291</v>
      </c>
      <c r="O3295" s="11">
        <v>-299</v>
      </c>
      <c r="P3295" s="11">
        <v>-271</v>
      </c>
      <c r="Q3295" s="11">
        <v>-239</v>
      </c>
      <c r="R3295" s="11">
        <v>-44</v>
      </c>
      <c r="S3295" s="11">
        <v>-11</v>
      </c>
      <c r="T3295" s="11">
        <v>-26</v>
      </c>
      <c r="U3295" s="11">
        <v>-26</v>
      </c>
      <c r="V3295" s="11">
        <v>-17</v>
      </c>
      <c r="W3295" s="13">
        <v>-42.295000000000002</v>
      </c>
      <c r="X3295" s="13">
        <v>-26.024000000000001</v>
      </c>
      <c r="Y3295" s="13">
        <v>-28.620999999999999</v>
      </c>
      <c r="Z3295" s="13">
        <v>-28.773</v>
      </c>
      <c r="AA3295" s="13">
        <v>-27.532</v>
      </c>
      <c r="AB3295" s="1">
        <v>6775</v>
      </c>
      <c r="AC3295" s="12" t="s">
        <v>4019</v>
      </c>
      <c r="AD3295" s="13">
        <v>3.1268889999999998</v>
      </c>
      <c r="AE3295" s="1" t="s">
        <v>12654</v>
      </c>
      <c r="AF3295" s="1" t="s">
        <v>12659</v>
      </c>
    </row>
    <row r="3296" spans="1:32" x14ac:dyDescent="0.2">
      <c r="A3296" s="1" t="s">
        <v>7489</v>
      </c>
      <c r="B3296" s="10">
        <v>4554542</v>
      </c>
      <c r="C3296" s="1" t="s">
        <v>3373</v>
      </c>
      <c r="D3296" s="1" t="s">
        <v>92</v>
      </c>
      <c r="E3296" s="11">
        <v>28491028</v>
      </c>
      <c r="F3296" s="11">
        <v>644</v>
      </c>
      <c r="G3296" s="11">
        <v>599</v>
      </c>
      <c r="H3296" s="11">
        <v>-629</v>
      </c>
      <c r="I3296" s="11">
        <v>903</v>
      </c>
      <c r="J3296" s="11">
        <v>941</v>
      </c>
      <c r="K3296" s="12" t="s">
        <v>2</v>
      </c>
      <c r="L3296" s="12" t="s">
        <v>2</v>
      </c>
      <c r="M3296" s="11">
        <v>5565</v>
      </c>
      <c r="N3296" s="11">
        <v>4292</v>
      </c>
      <c r="O3296" s="11">
        <v>2539</v>
      </c>
      <c r="P3296" s="11">
        <v>3163</v>
      </c>
      <c r="Q3296" s="11">
        <v>3894</v>
      </c>
      <c r="R3296" s="11">
        <v>-2437</v>
      </c>
      <c r="S3296" s="11">
        <v>-2343</v>
      </c>
      <c r="T3296" s="11">
        <v>-3847</v>
      </c>
      <c r="U3296" s="11">
        <v>-2521</v>
      </c>
      <c r="V3296" s="11">
        <v>-2323</v>
      </c>
      <c r="W3296" s="13">
        <v>-0.70699999999999996</v>
      </c>
      <c r="X3296" s="13">
        <v>2.9950000000000001</v>
      </c>
      <c r="Y3296" s="13">
        <v>-7.0030000000000001</v>
      </c>
      <c r="Z3296" s="13">
        <v>1.4059999999999999</v>
      </c>
      <c r="AA3296" s="13">
        <v>-3.7629999999999999</v>
      </c>
      <c r="AB3296" s="1">
        <v>7277</v>
      </c>
      <c r="AC3296" s="12" t="s">
        <v>4019</v>
      </c>
      <c r="AD3296" s="13">
        <v>0.33760600000000002</v>
      </c>
      <c r="AE3296" s="1" t="s">
        <v>12654</v>
      </c>
      <c r="AF3296" s="1" t="s">
        <v>12675</v>
      </c>
    </row>
    <row r="3297" spans="1:32" x14ac:dyDescent="0.2">
      <c r="A3297" s="1" t="s">
        <v>7490</v>
      </c>
      <c r="B3297" s="10">
        <v>4212570</v>
      </c>
      <c r="C3297" s="1" t="s">
        <v>3374</v>
      </c>
      <c r="D3297" s="1" t="s">
        <v>264</v>
      </c>
      <c r="E3297" s="11">
        <v>155036965</v>
      </c>
      <c r="F3297" s="11">
        <v>10843</v>
      </c>
      <c r="G3297" s="11">
        <v>20347</v>
      </c>
      <c r="H3297" s="11">
        <v>20783</v>
      </c>
      <c r="I3297" s="11">
        <v>15176</v>
      </c>
      <c r="J3297" s="11">
        <v>19465</v>
      </c>
      <c r="K3297" s="13">
        <v>24346.5</v>
      </c>
      <c r="L3297" s="13">
        <v>27355.5</v>
      </c>
      <c r="M3297" s="11">
        <v>22713</v>
      </c>
      <c r="N3297" s="11">
        <v>-2853</v>
      </c>
      <c r="O3297" s="11">
        <v>30632</v>
      </c>
      <c r="P3297" s="11">
        <v>26535</v>
      </c>
      <c r="Q3297" s="11">
        <v>23283</v>
      </c>
      <c r="R3297" s="11">
        <v>-8618</v>
      </c>
      <c r="S3297" s="11">
        <v>-8154</v>
      </c>
      <c r="T3297" s="11">
        <v>-7346</v>
      </c>
      <c r="U3297" s="11">
        <v>-29556</v>
      </c>
      <c r="V3297" s="11">
        <v>13645</v>
      </c>
      <c r="W3297" s="13">
        <v>4.0460000000000003</v>
      </c>
      <c r="X3297" s="13">
        <v>3.89</v>
      </c>
      <c r="Y3297" s="13">
        <v>4.33</v>
      </c>
      <c r="Z3297" s="13">
        <v>4.056</v>
      </c>
      <c r="AA3297" s="13">
        <v>4.335</v>
      </c>
      <c r="AB3297" s="1">
        <v>9401</v>
      </c>
      <c r="AC3297" s="13">
        <v>18.242623999999999</v>
      </c>
      <c r="AD3297" s="13">
        <v>0.81774599999999997</v>
      </c>
      <c r="AE3297" s="1" t="s">
        <v>12654</v>
      </c>
      <c r="AF3297" s="1" t="s">
        <v>12666</v>
      </c>
    </row>
    <row r="3298" spans="1:32" x14ac:dyDescent="0.2">
      <c r="A3298" s="1" t="s">
        <v>7491</v>
      </c>
      <c r="B3298" s="10">
        <v>4243724</v>
      </c>
      <c r="C3298" s="1" t="s">
        <v>3375</v>
      </c>
      <c r="D3298" s="1" t="s">
        <v>41</v>
      </c>
      <c r="E3298" s="11">
        <v>47160595</v>
      </c>
      <c r="F3298" s="11">
        <v>2358</v>
      </c>
      <c r="G3298" s="11">
        <v>2967</v>
      </c>
      <c r="H3298" s="11">
        <v>3459</v>
      </c>
      <c r="I3298" s="11">
        <v>3808</v>
      </c>
      <c r="J3298" s="11">
        <v>4772</v>
      </c>
      <c r="K3298" s="13">
        <v>5350</v>
      </c>
      <c r="L3298" s="13">
        <v>5900</v>
      </c>
      <c r="M3298" s="11">
        <v>2273</v>
      </c>
      <c r="N3298" s="11">
        <v>2174</v>
      </c>
      <c r="O3298" s="11">
        <v>1951</v>
      </c>
      <c r="P3298" s="11">
        <v>3022</v>
      </c>
      <c r="Q3298" s="11">
        <v>2962</v>
      </c>
      <c r="R3298" s="11">
        <v>17</v>
      </c>
      <c r="S3298" s="11">
        <v>-2</v>
      </c>
      <c r="T3298" s="11">
        <v>-354</v>
      </c>
      <c r="U3298" s="11">
        <v>-296</v>
      </c>
      <c r="V3298" s="11">
        <v>-1</v>
      </c>
      <c r="W3298" s="13">
        <v>13.28</v>
      </c>
      <c r="X3298" s="13">
        <v>14.31</v>
      </c>
      <c r="Y3298" s="13">
        <v>15.728</v>
      </c>
      <c r="Z3298" s="13">
        <v>17.709</v>
      </c>
      <c r="AA3298" s="13">
        <v>17.445</v>
      </c>
      <c r="AB3298" s="1">
        <v>4687</v>
      </c>
      <c r="AC3298" s="13">
        <v>16.738918000000002</v>
      </c>
      <c r="AD3298" s="13">
        <v>2.8792420000000001</v>
      </c>
      <c r="AE3298" s="1" t="s">
        <v>12654</v>
      </c>
      <c r="AF3298" s="1" t="s">
        <v>12663</v>
      </c>
    </row>
    <row r="3299" spans="1:32" x14ac:dyDescent="0.2">
      <c r="A3299" s="1" t="s">
        <v>7492</v>
      </c>
      <c r="B3299" s="10">
        <v>4306819</v>
      </c>
      <c r="C3299" s="1" t="s">
        <v>3376</v>
      </c>
      <c r="D3299" s="1" t="s">
        <v>177</v>
      </c>
      <c r="E3299" s="11">
        <v>1897951235</v>
      </c>
      <c r="F3299" s="11">
        <v>111535</v>
      </c>
      <c r="G3299" s="11">
        <v>160642</v>
      </c>
      <c r="H3299" s="11">
        <v>157726</v>
      </c>
      <c r="I3299" s="11">
        <v>170662</v>
      </c>
      <c r="J3299" s="11">
        <v>220836</v>
      </c>
      <c r="K3299" s="13">
        <v>251578.19635000001</v>
      </c>
      <c r="L3299" s="13">
        <v>289274.90266999998</v>
      </c>
      <c r="M3299" s="11">
        <v>222814</v>
      </c>
      <c r="N3299" s="11">
        <v>178987</v>
      </c>
      <c r="O3299" s="11">
        <v>262772</v>
      </c>
      <c r="P3299" s="11">
        <v>447007</v>
      </c>
      <c r="Q3299" s="11">
        <v>445839</v>
      </c>
      <c r="R3299" s="11">
        <v>-231488</v>
      </c>
      <c r="S3299" s="11">
        <v>-281546</v>
      </c>
      <c r="T3299" s="11">
        <v>-234402</v>
      </c>
      <c r="U3299" s="11">
        <v>-216592</v>
      </c>
      <c r="V3299" s="11">
        <v>-244842</v>
      </c>
      <c r="W3299" s="13">
        <v>8.5399999999999991</v>
      </c>
      <c r="X3299" s="13">
        <v>11.412000000000001</v>
      </c>
      <c r="Y3299" s="13">
        <v>8.2629999999999999</v>
      </c>
      <c r="Z3299" s="13">
        <v>7.9379999999999997</v>
      </c>
      <c r="AA3299" s="13">
        <v>9.6639999999999997</v>
      </c>
      <c r="AB3299" s="1">
        <v>6762</v>
      </c>
      <c r="AC3299" s="13">
        <v>27.404036000000001</v>
      </c>
      <c r="AD3299" s="13">
        <v>2.4733350000000001</v>
      </c>
      <c r="AE3299" s="1" t="s">
        <v>12654</v>
      </c>
      <c r="AF3299" s="1" t="s">
        <v>12659</v>
      </c>
    </row>
    <row r="3300" spans="1:32" x14ac:dyDescent="0.2">
      <c r="A3300" s="1" t="s">
        <v>7493</v>
      </c>
      <c r="B3300" s="10">
        <v>13394665</v>
      </c>
      <c r="C3300" s="1" t="s">
        <v>3377</v>
      </c>
      <c r="D3300" s="1" t="s">
        <v>41</v>
      </c>
      <c r="E3300" s="11">
        <v>2085831</v>
      </c>
      <c r="F3300" s="11">
        <v>50</v>
      </c>
      <c r="G3300" s="11">
        <v>218</v>
      </c>
      <c r="H3300" s="11">
        <v>265</v>
      </c>
      <c r="I3300" s="11">
        <v>272</v>
      </c>
      <c r="J3300" s="11">
        <v>199</v>
      </c>
      <c r="K3300" s="12" t="s">
        <v>2</v>
      </c>
      <c r="L3300" s="12" t="s">
        <v>2</v>
      </c>
      <c r="M3300" s="11">
        <v>47</v>
      </c>
      <c r="N3300" s="11">
        <v>224</v>
      </c>
      <c r="O3300" s="11">
        <v>195</v>
      </c>
      <c r="P3300" s="11">
        <v>107</v>
      </c>
      <c r="Q3300" s="11">
        <v>197</v>
      </c>
      <c r="R3300" s="11">
        <v>1008</v>
      </c>
      <c r="S3300" s="11">
        <v>-13</v>
      </c>
      <c r="T3300" s="11">
        <v>-12</v>
      </c>
      <c r="U3300" s="11">
        <v>-68</v>
      </c>
      <c r="V3300" s="11">
        <v>-11</v>
      </c>
      <c r="W3300" s="13">
        <v>13.144</v>
      </c>
      <c r="X3300" s="13">
        <v>8.9749999999999996</v>
      </c>
      <c r="Y3300" s="13">
        <v>9.3930000000000007</v>
      </c>
      <c r="Z3300" s="13">
        <v>10.145</v>
      </c>
      <c r="AA3300" s="13">
        <v>6.3520000000000003</v>
      </c>
      <c r="AB3300" s="1">
        <v>7046</v>
      </c>
      <c r="AC3300" s="13">
        <v>30.272781999999999</v>
      </c>
      <c r="AD3300" s="13">
        <v>1.56707</v>
      </c>
      <c r="AE3300" s="1" t="s">
        <v>12654</v>
      </c>
      <c r="AF3300" s="1" t="s">
        <v>12663</v>
      </c>
    </row>
    <row r="3301" spans="1:32" x14ac:dyDescent="0.2">
      <c r="A3301" s="1" t="s">
        <v>7494</v>
      </c>
      <c r="B3301" s="10">
        <v>4555279</v>
      </c>
      <c r="C3301" s="1" t="s">
        <v>3378</v>
      </c>
      <c r="D3301" s="1" t="s">
        <v>7</v>
      </c>
      <c r="E3301" s="11">
        <v>4267676</v>
      </c>
      <c r="F3301" s="11">
        <v>903</v>
      </c>
      <c r="G3301" s="11">
        <v>809</v>
      </c>
      <c r="H3301" s="11">
        <v>823</v>
      </c>
      <c r="I3301" s="11">
        <v>550</v>
      </c>
      <c r="J3301" s="11">
        <v>455</v>
      </c>
      <c r="K3301" s="12" t="s">
        <v>2</v>
      </c>
      <c r="L3301" s="12" t="s">
        <v>2</v>
      </c>
      <c r="M3301" s="11">
        <v>964</v>
      </c>
      <c r="N3301" s="11">
        <v>380</v>
      </c>
      <c r="O3301" s="11">
        <v>704</v>
      </c>
      <c r="P3301" s="11">
        <v>329</v>
      </c>
      <c r="Q3301" s="11">
        <v>526</v>
      </c>
      <c r="R3301" s="11">
        <v>121</v>
      </c>
      <c r="S3301" s="11">
        <v>-296</v>
      </c>
      <c r="T3301" s="11">
        <v>-3</v>
      </c>
      <c r="U3301" s="11">
        <v>-139</v>
      </c>
      <c r="V3301" s="11">
        <v>-544</v>
      </c>
      <c r="W3301" s="13">
        <v>13.553000000000001</v>
      </c>
      <c r="X3301" s="13">
        <v>10.061999999999999</v>
      </c>
      <c r="Y3301" s="13">
        <v>10.018000000000001</v>
      </c>
      <c r="Z3301" s="13">
        <v>5.1230000000000002</v>
      </c>
      <c r="AA3301" s="13">
        <v>5.6310000000000002</v>
      </c>
      <c r="AB3301" s="1">
        <v>3172</v>
      </c>
      <c r="AC3301" s="13">
        <v>13.652772000000001</v>
      </c>
      <c r="AD3301" s="13">
        <v>0.76049699999999998</v>
      </c>
      <c r="AE3301" s="1" t="s">
        <v>12654</v>
      </c>
      <c r="AF3301" s="1" t="s">
        <v>12657</v>
      </c>
    </row>
    <row r="3302" spans="1:32" x14ac:dyDescent="0.2">
      <c r="A3302" s="1" t="s">
        <v>7495</v>
      </c>
      <c r="B3302" s="10">
        <v>4966639</v>
      </c>
      <c r="C3302" s="1" t="s">
        <v>3379</v>
      </c>
      <c r="D3302" s="1" t="s">
        <v>152</v>
      </c>
      <c r="E3302" s="11">
        <v>28802744</v>
      </c>
      <c r="F3302" s="11">
        <v>509</v>
      </c>
      <c r="G3302" s="11">
        <v>653</v>
      </c>
      <c r="H3302" s="11">
        <v>563</v>
      </c>
      <c r="I3302" s="11">
        <v>445</v>
      </c>
      <c r="J3302" s="11">
        <v>339</v>
      </c>
      <c r="K3302" s="12" t="s">
        <v>2</v>
      </c>
      <c r="L3302" s="12" t="s">
        <v>2</v>
      </c>
      <c r="M3302" s="11">
        <v>866</v>
      </c>
      <c r="N3302" s="11">
        <v>-153</v>
      </c>
      <c r="O3302" s="11">
        <v>294</v>
      </c>
      <c r="P3302" s="11">
        <v>116</v>
      </c>
      <c r="Q3302" s="11">
        <v>1178</v>
      </c>
      <c r="R3302" s="11">
        <v>-164</v>
      </c>
      <c r="S3302" s="11">
        <v>-136</v>
      </c>
      <c r="T3302" s="11">
        <v>-102</v>
      </c>
      <c r="U3302" s="11">
        <v>-106</v>
      </c>
      <c r="V3302" s="11">
        <v>-115</v>
      </c>
      <c r="W3302" s="13">
        <v>17.541</v>
      </c>
      <c r="X3302" s="13">
        <v>18.181999999999999</v>
      </c>
      <c r="Y3302" s="13">
        <v>10.932</v>
      </c>
      <c r="Z3302" s="13">
        <v>-1.585</v>
      </c>
      <c r="AA3302" s="13">
        <v>2.2709999999999999</v>
      </c>
      <c r="AB3302" s="1">
        <v>6803</v>
      </c>
      <c r="AC3302" s="13">
        <v>11.754068999999999</v>
      </c>
      <c r="AD3302" s="13">
        <v>0.787327</v>
      </c>
      <c r="AE3302" s="1" t="s">
        <v>12654</v>
      </c>
      <c r="AF3302" s="1" t="s">
        <v>12659</v>
      </c>
    </row>
    <row r="3303" spans="1:32" x14ac:dyDescent="0.2">
      <c r="A3303" s="1" t="s">
        <v>7496</v>
      </c>
      <c r="B3303" s="10">
        <v>5237258</v>
      </c>
      <c r="C3303" s="1" t="s">
        <v>3380</v>
      </c>
      <c r="D3303" s="1" t="s">
        <v>18</v>
      </c>
      <c r="E3303" s="11">
        <v>16491585</v>
      </c>
      <c r="F3303" s="11">
        <v>169</v>
      </c>
      <c r="G3303" s="11">
        <v>-118</v>
      </c>
      <c r="H3303" s="11">
        <v>-220</v>
      </c>
      <c r="I3303" s="11">
        <v>-88</v>
      </c>
      <c r="J3303" s="11">
        <v>269.83199999999999</v>
      </c>
      <c r="K3303" s="12" t="s">
        <v>2</v>
      </c>
      <c r="L3303" s="12" t="s">
        <v>2</v>
      </c>
      <c r="M3303" s="11">
        <v>265</v>
      </c>
      <c r="N3303" s="11">
        <v>-4</v>
      </c>
      <c r="O3303" s="11">
        <v>-6</v>
      </c>
      <c r="P3303" s="11">
        <v>68</v>
      </c>
      <c r="Q3303" s="11">
        <v>442.96100000000001</v>
      </c>
      <c r="R3303" s="12" t="s">
        <v>2</v>
      </c>
      <c r="S3303" s="11">
        <v>-55</v>
      </c>
      <c r="T3303" s="11">
        <v>-49</v>
      </c>
      <c r="U3303" s="11">
        <v>107</v>
      </c>
      <c r="V3303" s="11">
        <v>-21.928999999999998</v>
      </c>
      <c r="W3303" s="13">
        <v>8.0739999999999998</v>
      </c>
      <c r="X3303" s="13">
        <v>-5.7880000000000003</v>
      </c>
      <c r="Y3303" s="13">
        <v>-12.919</v>
      </c>
      <c r="Z3303" s="13">
        <v>-13.74</v>
      </c>
      <c r="AA3303" s="13">
        <v>25.422999999999998</v>
      </c>
      <c r="AB3303" s="1">
        <v>4397</v>
      </c>
      <c r="AC3303" s="13">
        <v>22.126306</v>
      </c>
      <c r="AD3303" s="13">
        <v>4.9456689999999996</v>
      </c>
      <c r="AE3303" s="1" t="s">
        <v>12654</v>
      </c>
      <c r="AF3303" s="1" t="s">
        <v>12663</v>
      </c>
    </row>
    <row r="3304" spans="1:32" x14ac:dyDescent="0.2">
      <c r="A3304" s="1" t="s">
        <v>7497</v>
      </c>
      <c r="B3304" s="10">
        <v>4915290</v>
      </c>
      <c r="C3304" s="1" t="s">
        <v>3381</v>
      </c>
      <c r="D3304" s="1" t="s">
        <v>15</v>
      </c>
      <c r="E3304" s="11">
        <v>22504675</v>
      </c>
      <c r="F3304" s="11">
        <v>888</v>
      </c>
      <c r="G3304" s="11">
        <v>1058</v>
      </c>
      <c r="H3304" s="11">
        <v>1136</v>
      </c>
      <c r="I3304" s="11">
        <v>1439</v>
      </c>
      <c r="J3304" s="11">
        <v>1439</v>
      </c>
      <c r="K3304" s="12" t="s">
        <v>2</v>
      </c>
      <c r="L3304" s="12" t="s">
        <v>2</v>
      </c>
      <c r="M3304" s="11">
        <v>1370</v>
      </c>
      <c r="N3304" s="11">
        <v>1353</v>
      </c>
      <c r="O3304" s="11">
        <v>1272</v>
      </c>
      <c r="P3304" s="11">
        <v>2004</v>
      </c>
      <c r="Q3304" s="11">
        <v>2004</v>
      </c>
      <c r="R3304" s="11">
        <v>-688</v>
      </c>
      <c r="S3304" s="11">
        <v>-906</v>
      </c>
      <c r="T3304" s="11">
        <v>-1410</v>
      </c>
      <c r="U3304" s="11">
        <v>-9411</v>
      </c>
      <c r="V3304" s="11">
        <v>-9411</v>
      </c>
      <c r="W3304" s="13">
        <v>6.0389999999999997</v>
      </c>
      <c r="X3304" s="13">
        <v>6.8760000000000003</v>
      </c>
      <c r="Y3304" s="13">
        <v>10.260999999999999</v>
      </c>
      <c r="Z3304" s="13">
        <v>9.3629999999999995</v>
      </c>
      <c r="AA3304" s="13">
        <v>9.3629999999999995</v>
      </c>
      <c r="AB3304" s="1">
        <v>2485</v>
      </c>
      <c r="AC3304" s="13">
        <v>9.2731969999999997</v>
      </c>
      <c r="AD3304" s="13">
        <v>1.2769889999999999</v>
      </c>
      <c r="AE3304" s="1" t="s">
        <v>12654</v>
      </c>
      <c r="AF3304" s="1" t="s">
        <v>12661</v>
      </c>
    </row>
    <row r="3305" spans="1:32" x14ac:dyDescent="0.2">
      <c r="A3305" s="1" t="s">
        <v>7498</v>
      </c>
      <c r="B3305" s="10">
        <v>4971328</v>
      </c>
      <c r="C3305" s="1" t="s">
        <v>3382</v>
      </c>
      <c r="D3305" s="1" t="s">
        <v>41</v>
      </c>
      <c r="E3305" s="11">
        <v>7086087</v>
      </c>
      <c r="F3305" s="11">
        <v>178</v>
      </c>
      <c r="G3305" s="11">
        <v>-237</v>
      </c>
      <c r="H3305" s="11">
        <v>181</v>
      </c>
      <c r="I3305" s="11">
        <v>239</v>
      </c>
      <c r="J3305" s="11">
        <v>749</v>
      </c>
      <c r="K3305" s="12" t="s">
        <v>2</v>
      </c>
      <c r="L3305" s="12" t="s">
        <v>2</v>
      </c>
      <c r="M3305" s="11">
        <v>-33</v>
      </c>
      <c r="N3305" s="11">
        <v>75</v>
      </c>
      <c r="O3305" s="11">
        <v>263</v>
      </c>
      <c r="P3305" s="11">
        <v>-6</v>
      </c>
      <c r="Q3305" s="11">
        <v>327</v>
      </c>
      <c r="R3305" s="11">
        <v>-19</v>
      </c>
      <c r="S3305" s="11">
        <v>3</v>
      </c>
      <c r="T3305" s="11">
        <v>-495</v>
      </c>
      <c r="U3305" s="11">
        <v>48</v>
      </c>
      <c r="V3305" s="11">
        <v>-60</v>
      </c>
      <c r="W3305" s="13">
        <v>-14.082000000000001</v>
      </c>
      <c r="X3305" s="13">
        <v>-7.2069999999999999</v>
      </c>
      <c r="Y3305" s="13">
        <v>-2.1789999999999998</v>
      </c>
      <c r="Z3305" s="13">
        <v>6.98</v>
      </c>
      <c r="AA3305" s="13">
        <v>20.064</v>
      </c>
      <c r="AB3305" s="1">
        <v>3625</v>
      </c>
      <c r="AC3305" s="13">
        <v>10.254307000000001</v>
      </c>
      <c r="AD3305" s="13">
        <v>1.889448</v>
      </c>
      <c r="AE3305" s="1" t="s">
        <v>12654</v>
      </c>
      <c r="AF3305" s="1" t="s">
        <v>12663</v>
      </c>
    </row>
    <row r="3306" spans="1:32" x14ac:dyDescent="0.2">
      <c r="A3306" s="1" t="s">
        <v>7499</v>
      </c>
      <c r="B3306" s="10">
        <v>4967006</v>
      </c>
      <c r="C3306" s="1" t="s">
        <v>3383</v>
      </c>
      <c r="D3306" s="1" t="s">
        <v>41</v>
      </c>
      <c r="E3306" s="11">
        <v>40168675</v>
      </c>
      <c r="F3306" s="11">
        <v>3485</v>
      </c>
      <c r="G3306" s="11">
        <v>4184</v>
      </c>
      <c r="H3306" s="11">
        <v>5156</v>
      </c>
      <c r="I3306" s="11">
        <v>5905</v>
      </c>
      <c r="J3306" s="11">
        <v>7013</v>
      </c>
      <c r="K3306" s="13">
        <v>7665</v>
      </c>
      <c r="L3306" s="13">
        <v>8920</v>
      </c>
      <c r="M3306" s="11">
        <v>3516</v>
      </c>
      <c r="N3306" s="11">
        <v>5283</v>
      </c>
      <c r="O3306" s="11">
        <v>6348</v>
      </c>
      <c r="P3306" s="11">
        <v>8982</v>
      </c>
      <c r="Q3306" s="11">
        <v>6836</v>
      </c>
      <c r="R3306" s="11">
        <v>-841</v>
      </c>
      <c r="S3306" s="11">
        <v>195</v>
      </c>
      <c r="T3306" s="11">
        <v>-3131</v>
      </c>
      <c r="U3306" s="11">
        <v>-1938</v>
      </c>
      <c r="V3306" s="11">
        <v>-5955</v>
      </c>
      <c r="W3306" s="13">
        <v>15.180999999999999</v>
      </c>
      <c r="X3306" s="13">
        <v>13.99</v>
      </c>
      <c r="Y3306" s="13">
        <v>16.488</v>
      </c>
      <c r="Z3306" s="13">
        <v>16.131</v>
      </c>
      <c r="AA3306" s="13">
        <v>15.804</v>
      </c>
      <c r="AB3306" s="1">
        <v>3762</v>
      </c>
      <c r="AC3306" s="13">
        <v>18.598049</v>
      </c>
      <c r="AD3306" s="13">
        <v>3.2257509999999998</v>
      </c>
      <c r="AE3306" s="1" t="s">
        <v>12654</v>
      </c>
      <c r="AF3306" s="1" t="s">
        <v>12663</v>
      </c>
    </row>
    <row r="3307" spans="1:32" x14ac:dyDescent="0.2">
      <c r="A3307" s="1" t="s">
        <v>7500</v>
      </c>
      <c r="B3307" s="10">
        <v>4971143</v>
      </c>
      <c r="C3307" s="1" t="s">
        <v>3384</v>
      </c>
      <c r="D3307" s="1" t="s">
        <v>485</v>
      </c>
      <c r="E3307" s="11">
        <v>1765650</v>
      </c>
      <c r="F3307" s="11">
        <v>128</v>
      </c>
      <c r="G3307" s="11">
        <v>325</v>
      </c>
      <c r="H3307" s="11">
        <v>196</v>
      </c>
      <c r="I3307" s="11">
        <v>276</v>
      </c>
      <c r="J3307" s="11">
        <v>276</v>
      </c>
      <c r="K3307" s="12" t="s">
        <v>2</v>
      </c>
      <c r="L3307" s="12" t="s">
        <v>2</v>
      </c>
      <c r="M3307" s="11">
        <v>-328</v>
      </c>
      <c r="N3307" s="11">
        <v>247</v>
      </c>
      <c r="O3307" s="11">
        <v>79</v>
      </c>
      <c r="P3307" s="11">
        <v>-336</v>
      </c>
      <c r="Q3307" s="11">
        <v>-336</v>
      </c>
      <c r="R3307" s="11">
        <v>51</v>
      </c>
      <c r="S3307" s="11">
        <v>47</v>
      </c>
      <c r="T3307" s="11">
        <v>-39</v>
      </c>
      <c r="U3307" s="11">
        <v>-20</v>
      </c>
      <c r="V3307" s="11">
        <v>-20</v>
      </c>
      <c r="W3307" s="13">
        <v>7.6349999999999998</v>
      </c>
      <c r="X3307" s="13">
        <v>14.276999999999999</v>
      </c>
      <c r="Y3307" s="13">
        <v>9.5129999999999999</v>
      </c>
      <c r="Z3307" s="13">
        <v>11.28</v>
      </c>
      <c r="AA3307" s="13">
        <v>11.28</v>
      </c>
      <c r="AB3307" s="1">
        <v>3089</v>
      </c>
      <c r="AC3307" s="13">
        <v>4.7668819999999998</v>
      </c>
      <c r="AD3307" s="13">
        <v>1.0056799999999999</v>
      </c>
      <c r="AE3307" s="1" t="s">
        <v>12654</v>
      </c>
      <c r="AF3307" s="1" t="s">
        <v>12659</v>
      </c>
    </row>
    <row r="3308" spans="1:32" x14ac:dyDescent="0.2">
      <c r="A3308" s="1" t="s">
        <v>7501</v>
      </c>
      <c r="B3308" s="10">
        <v>8090952</v>
      </c>
      <c r="C3308" s="1"/>
      <c r="D3308" s="1" t="s">
        <v>41</v>
      </c>
      <c r="E3308" s="11">
        <v>2000000</v>
      </c>
      <c r="F3308" s="11">
        <v>317</v>
      </c>
      <c r="G3308" s="11">
        <v>227</v>
      </c>
      <c r="H3308" s="11">
        <v>456</v>
      </c>
      <c r="I3308" s="11">
        <v>116</v>
      </c>
      <c r="J3308" s="11">
        <v>116</v>
      </c>
      <c r="K3308" s="12" t="s">
        <v>2</v>
      </c>
      <c r="L3308" s="12" t="s">
        <v>2</v>
      </c>
      <c r="M3308" s="12" t="s">
        <v>2</v>
      </c>
      <c r="N3308" s="11">
        <v>40</v>
      </c>
      <c r="O3308" s="11">
        <v>565</v>
      </c>
      <c r="P3308" s="11">
        <v>-201</v>
      </c>
      <c r="Q3308" s="11">
        <v>-201</v>
      </c>
      <c r="R3308" s="12" t="s">
        <v>2</v>
      </c>
      <c r="S3308" s="11">
        <v>-411</v>
      </c>
      <c r="T3308" s="11">
        <v>-535</v>
      </c>
      <c r="U3308" s="11">
        <v>-544</v>
      </c>
      <c r="V3308" s="11">
        <v>-544</v>
      </c>
      <c r="W3308" s="13">
        <v>176.58099999999999</v>
      </c>
      <c r="X3308" s="13">
        <v>31.579000000000001</v>
      </c>
      <c r="Y3308" s="13">
        <v>45.392000000000003</v>
      </c>
      <c r="Z3308" s="13">
        <v>3.9649999999999999</v>
      </c>
      <c r="AA3308" s="13">
        <v>3.9649999999999999</v>
      </c>
      <c r="AB3308" s="1">
        <v>9335</v>
      </c>
      <c r="AC3308" s="12" t="s">
        <v>4019</v>
      </c>
      <c r="AD3308" s="12" t="s">
        <v>2</v>
      </c>
      <c r="AE3308" s="1" t="s">
        <v>12654</v>
      </c>
      <c r="AF3308" s="1" t="s">
        <v>12663</v>
      </c>
    </row>
    <row r="3309" spans="1:32" x14ac:dyDescent="0.2">
      <c r="A3309" s="1" t="s">
        <v>7502</v>
      </c>
      <c r="B3309" s="10">
        <v>4972271</v>
      </c>
      <c r="C3309" s="1" t="s">
        <v>3385</v>
      </c>
      <c r="D3309" s="1" t="s">
        <v>11</v>
      </c>
      <c r="E3309" s="11">
        <v>13476998</v>
      </c>
      <c r="F3309" s="11">
        <v>2421</v>
      </c>
      <c r="G3309" s="11">
        <v>685</v>
      </c>
      <c r="H3309" s="11">
        <v>-530</v>
      </c>
      <c r="I3309" s="11">
        <v>1037</v>
      </c>
      <c r="J3309" s="11">
        <v>373</v>
      </c>
      <c r="K3309" s="12" t="s">
        <v>2</v>
      </c>
      <c r="L3309" s="12" t="s">
        <v>2</v>
      </c>
      <c r="M3309" s="11">
        <v>1654</v>
      </c>
      <c r="N3309" s="11">
        <v>1029</v>
      </c>
      <c r="O3309" s="11">
        <v>-1271</v>
      </c>
      <c r="P3309" s="11">
        <v>1368</v>
      </c>
      <c r="Q3309" s="11">
        <v>851</v>
      </c>
      <c r="R3309" s="11">
        <v>-2329</v>
      </c>
      <c r="S3309" s="11">
        <v>-4585</v>
      </c>
      <c r="T3309" s="11">
        <v>-864</v>
      </c>
      <c r="U3309" s="11">
        <v>-835</v>
      </c>
      <c r="V3309" s="11">
        <v>-955</v>
      </c>
      <c r="W3309" s="13">
        <v>25.564</v>
      </c>
      <c r="X3309" s="13">
        <v>3.6139999999999999</v>
      </c>
      <c r="Y3309" s="13">
        <v>-16.856999999999999</v>
      </c>
      <c r="Z3309" s="13">
        <v>11.025</v>
      </c>
      <c r="AA3309" s="13">
        <v>-6.2279999999999998</v>
      </c>
      <c r="AB3309" s="1">
        <v>6629</v>
      </c>
      <c r="AC3309" s="13">
        <v>70.153208000000006</v>
      </c>
      <c r="AD3309" s="13">
        <v>0.83904100000000004</v>
      </c>
      <c r="AE3309" s="1" t="s">
        <v>12654</v>
      </c>
      <c r="AF3309" s="1" t="s">
        <v>12659</v>
      </c>
    </row>
    <row r="3310" spans="1:32" x14ac:dyDescent="0.2">
      <c r="A3310" s="1" t="s">
        <v>7503</v>
      </c>
      <c r="B3310" s="10">
        <v>4968755</v>
      </c>
      <c r="C3310" s="1" t="s">
        <v>3386</v>
      </c>
      <c r="D3310" s="1" t="s">
        <v>24</v>
      </c>
      <c r="E3310" s="11">
        <v>2592959</v>
      </c>
      <c r="F3310" s="11">
        <v>-250</v>
      </c>
      <c r="G3310" s="11">
        <v>-74</v>
      </c>
      <c r="H3310" s="11">
        <v>-53</v>
      </c>
      <c r="I3310" s="11">
        <v>-157</v>
      </c>
      <c r="J3310" s="11">
        <v>-287</v>
      </c>
      <c r="K3310" s="12" t="s">
        <v>2</v>
      </c>
      <c r="L3310" s="12" t="s">
        <v>2</v>
      </c>
      <c r="M3310" s="11">
        <v>-143</v>
      </c>
      <c r="N3310" s="11">
        <v>-230</v>
      </c>
      <c r="O3310" s="11">
        <v>70</v>
      </c>
      <c r="P3310" s="11">
        <v>-272</v>
      </c>
      <c r="Q3310" s="11">
        <v>-202</v>
      </c>
      <c r="R3310" s="11">
        <v>1</v>
      </c>
      <c r="S3310" s="11">
        <v>-54</v>
      </c>
      <c r="T3310" s="11">
        <v>-3</v>
      </c>
      <c r="U3310" s="11">
        <v>-1</v>
      </c>
      <c r="V3310" s="11">
        <v>0</v>
      </c>
      <c r="W3310" s="13">
        <v>-9.9649999999999999</v>
      </c>
      <c r="X3310" s="13">
        <v>-3.04</v>
      </c>
      <c r="Y3310" s="13">
        <v>-2.0609999999999999</v>
      </c>
      <c r="Z3310" s="13">
        <v>-6.74</v>
      </c>
      <c r="AA3310" s="13">
        <v>-14.879</v>
      </c>
      <c r="AB3310" s="1">
        <v>3787</v>
      </c>
      <c r="AC3310" s="12" t="s">
        <v>4019</v>
      </c>
      <c r="AD3310" s="13">
        <v>0.82968500000000001</v>
      </c>
      <c r="AE3310" s="1" t="s">
        <v>12654</v>
      </c>
      <c r="AF3310" s="1" t="s">
        <v>12663</v>
      </c>
    </row>
    <row r="3311" spans="1:32" x14ac:dyDescent="0.2">
      <c r="A3311" s="1" t="s">
        <v>7504</v>
      </c>
      <c r="B3311" s="10">
        <v>4811522</v>
      </c>
      <c r="C3311" s="1" t="s">
        <v>3387</v>
      </c>
      <c r="D3311" s="1" t="s">
        <v>316</v>
      </c>
      <c r="E3311" s="11">
        <v>6929988</v>
      </c>
      <c r="F3311" s="11">
        <v>1608</v>
      </c>
      <c r="G3311" s="11">
        <v>1837</v>
      </c>
      <c r="H3311" s="11">
        <v>1649</v>
      </c>
      <c r="I3311" s="11">
        <v>1840</v>
      </c>
      <c r="J3311" s="11">
        <v>1300</v>
      </c>
      <c r="K3311" s="12" t="s">
        <v>2</v>
      </c>
      <c r="L3311" s="12" t="s">
        <v>2</v>
      </c>
      <c r="M3311" s="11">
        <v>825</v>
      </c>
      <c r="N3311" s="11">
        <v>2062</v>
      </c>
      <c r="O3311" s="11">
        <v>887</v>
      </c>
      <c r="P3311" s="11">
        <v>1142</v>
      </c>
      <c r="Q3311" s="11">
        <v>977</v>
      </c>
      <c r="R3311" s="11">
        <v>-153</v>
      </c>
      <c r="S3311" s="11">
        <v>2489</v>
      </c>
      <c r="T3311" s="11">
        <v>-155</v>
      </c>
      <c r="U3311" s="11">
        <v>-100</v>
      </c>
      <c r="V3311" s="11">
        <v>-32</v>
      </c>
      <c r="W3311" s="13">
        <v>7.9219999999999997</v>
      </c>
      <c r="X3311" s="13">
        <v>8.3699999999999992</v>
      </c>
      <c r="Y3311" s="13">
        <v>7.1790000000000003</v>
      </c>
      <c r="Z3311" s="13">
        <v>8.9260000000000002</v>
      </c>
      <c r="AA3311" s="13">
        <v>7.1189999999999998</v>
      </c>
      <c r="AB3311" s="1">
        <v>6678</v>
      </c>
      <c r="AC3311" s="13">
        <v>13.099914999999999</v>
      </c>
      <c r="AD3311" s="13">
        <v>0.91330599999999995</v>
      </c>
      <c r="AE3311" s="1" t="s">
        <v>12654</v>
      </c>
      <c r="AF3311" s="1" t="s">
        <v>12671</v>
      </c>
    </row>
    <row r="3312" spans="1:32" x14ac:dyDescent="0.2">
      <c r="A3312" s="1" t="s">
        <v>7505</v>
      </c>
      <c r="B3312" s="10">
        <v>4990092</v>
      </c>
      <c r="C3312" s="1" t="s">
        <v>3388</v>
      </c>
      <c r="D3312" s="1" t="s">
        <v>148</v>
      </c>
      <c r="E3312" s="11">
        <v>20901186</v>
      </c>
      <c r="F3312" s="11">
        <v>1709</v>
      </c>
      <c r="G3312" s="11">
        <v>3014</v>
      </c>
      <c r="H3312" s="11">
        <v>3177</v>
      </c>
      <c r="I3312" s="11">
        <v>5793</v>
      </c>
      <c r="J3312" s="11">
        <v>9631</v>
      </c>
      <c r="K3312" s="12" t="s">
        <v>2</v>
      </c>
      <c r="L3312" s="12" t="s">
        <v>2</v>
      </c>
      <c r="M3312" s="11">
        <v>1136</v>
      </c>
      <c r="N3312" s="11">
        <v>904</v>
      </c>
      <c r="O3312" s="11">
        <v>-157</v>
      </c>
      <c r="P3312" s="11">
        <v>-1453</v>
      </c>
      <c r="Q3312" s="11">
        <v>4651</v>
      </c>
      <c r="R3312" s="11">
        <v>-1295</v>
      </c>
      <c r="S3312" s="11">
        <v>-130</v>
      </c>
      <c r="T3312" s="11">
        <v>-625</v>
      </c>
      <c r="U3312" s="11">
        <v>-340</v>
      </c>
      <c r="V3312" s="11">
        <v>-159</v>
      </c>
      <c r="W3312" s="13">
        <v>3.0939999999999999</v>
      </c>
      <c r="X3312" s="13">
        <v>5.343</v>
      </c>
      <c r="Y3312" s="13">
        <v>5.45</v>
      </c>
      <c r="Z3312" s="13">
        <v>9.7409999999999997</v>
      </c>
      <c r="AA3312" s="13">
        <v>14.211</v>
      </c>
      <c r="AB3312" s="1">
        <v>1965</v>
      </c>
      <c r="AC3312" s="13">
        <v>11.745583999999999</v>
      </c>
      <c r="AD3312" s="13">
        <v>2.1199859999999999</v>
      </c>
      <c r="AE3312" s="1" t="s">
        <v>12654</v>
      </c>
      <c r="AF3312" s="1" t="s">
        <v>12658</v>
      </c>
    </row>
    <row r="3313" spans="1:32" x14ac:dyDescent="0.2">
      <c r="A3313" s="1" t="s">
        <v>7506</v>
      </c>
      <c r="B3313" s="10">
        <v>4992110</v>
      </c>
      <c r="C3313" s="1" t="s">
        <v>3389</v>
      </c>
      <c r="D3313" s="1" t="s">
        <v>58</v>
      </c>
      <c r="E3313" s="11">
        <v>11467455</v>
      </c>
      <c r="F3313" s="11">
        <v>836</v>
      </c>
      <c r="G3313" s="11">
        <v>1643</v>
      </c>
      <c r="H3313" s="11">
        <v>2233</v>
      </c>
      <c r="I3313" s="11">
        <v>2588</v>
      </c>
      <c r="J3313" s="11">
        <v>3512</v>
      </c>
      <c r="K3313" s="12" t="s">
        <v>2</v>
      </c>
      <c r="L3313" s="12" t="s">
        <v>2</v>
      </c>
      <c r="M3313" s="11">
        <v>5161</v>
      </c>
      <c r="N3313" s="11">
        <v>1372</v>
      </c>
      <c r="O3313" s="11">
        <v>-459</v>
      </c>
      <c r="P3313" s="11">
        <v>1520</v>
      </c>
      <c r="Q3313" s="11">
        <v>-1532</v>
      </c>
      <c r="R3313" s="11">
        <v>-363</v>
      </c>
      <c r="S3313" s="11">
        <v>-759</v>
      </c>
      <c r="T3313" s="11">
        <v>-55</v>
      </c>
      <c r="U3313" s="11">
        <v>-291</v>
      </c>
      <c r="V3313" s="11">
        <v>-815</v>
      </c>
      <c r="W3313" s="13">
        <v>3.4740000000000002</v>
      </c>
      <c r="X3313" s="13">
        <v>6.819</v>
      </c>
      <c r="Y3313" s="13">
        <v>8.9329999999999998</v>
      </c>
      <c r="Z3313" s="13">
        <v>9.4250000000000007</v>
      </c>
      <c r="AA3313" s="13">
        <v>12.151</v>
      </c>
      <c r="AB3313" s="1">
        <v>6246</v>
      </c>
      <c r="AC3313" s="13">
        <v>7.8761200000000002</v>
      </c>
      <c r="AD3313" s="13">
        <v>1.1037760000000001</v>
      </c>
      <c r="AE3313" s="1" t="s">
        <v>12654</v>
      </c>
      <c r="AF3313" s="1" t="s">
        <v>12658</v>
      </c>
    </row>
    <row r="3314" spans="1:32" x14ac:dyDescent="0.2">
      <c r="A3314" s="1" t="s">
        <v>7507</v>
      </c>
      <c r="B3314" s="10">
        <v>8429447</v>
      </c>
      <c r="C3314" s="1" t="s">
        <v>3390</v>
      </c>
      <c r="D3314" s="1" t="s">
        <v>58</v>
      </c>
      <c r="E3314" s="11">
        <v>18330314</v>
      </c>
      <c r="F3314" s="11">
        <v>2616</v>
      </c>
      <c r="G3314" s="11">
        <v>2753</v>
      </c>
      <c r="H3314" s="11">
        <v>1482</v>
      </c>
      <c r="I3314" s="11">
        <v>2197</v>
      </c>
      <c r="J3314" s="11">
        <v>2197</v>
      </c>
      <c r="K3314" s="13">
        <v>2900</v>
      </c>
      <c r="L3314" s="13">
        <v>3275</v>
      </c>
      <c r="M3314" s="11">
        <v>1061</v>
      </c>
      <c r="N3314" s="11">
        <v>1802</v>
      </c>
      <c r="O3314" s="11">
        <v>1915</v>
      </c>
      <c r="P3314" s="11">
        <v>2845</v>
      </c>
      <c r="Q3314" s="11">
        <v>2845</v>
      </c>
      <c r="R3314" s="11">
        <v>-1082</v>
      </c>
      <c r="S3314" s="11">
        <v>-2016</v>
      </c>
      <c r="T3314" s="11">
        <v>-2897</v>
      </c>
      <c r="U3314" s="11">
        <v>-3365</v>
      </c>
      <c r="V3314" s="11">
        <v>-3365</v>
      </c>
      <c r="W3314" s="13">
        <v>8.7569999999999997</v>
      </c>
      <c r="X3314" s="13">
        <v>11.359</v>
      </c>
      <c r="Y3314" s="13">
        <v>4.335</v>
      </c>
      <c r="Z3314" s="13">
        <v>5.734</v>
      </c>
      <c r="AA3314" s="13">
        <v>5.734</v>
      </c>
      <c r="AB3314" s="1">
        <v>3449</v>
      </c>
      <c r="AC3314" s="13">
        <v>15.595798</v>
      </c>
      <c r="AD3314" s="13">
        <v>1.3284629999999999</v>
      </c>
      <c r="AE3314" s="1" t="s">
        <v>12654</v>
      </c>
      <c r="AF3314" s="1" t="s">
        <v>12658</v>
      </c>
    </row>
    <row r="3315" spans="1:32" x14ac:dyDescent="0.2">
      <c r="A3315" s="1" t="s">
        <v>7508</v>
      </c>
      <c r="B3315" s="10">
        <v>108611634</v>
      </c>
      <c r="C3315" s="1" t="s">
        <v>3391</v>
      </c>
      <c r="D3315" s="1" t="s">
        <v>41</v>
      </c>
      <c r="E3315" s="11">
        <v>16921788</v>
      </c>
      <c r="F3315" s="11">
        <v>17</v>
      </c>
      <c r="G3315" s="11">
        <v>61</v>
      </c>
      <c r="H3315" s="11">
        <v>169</v>
      </c>
      <c r="I3315" s="11">
        <v>842</v>
      </c>
      <c r="J3315" s="11">
        <v>1761</v>
      </c>
      <c r="K3315" s="12" t="s">
        <v>2</v>
      </c>
      <c r="L3315" s="12" t="s">
        <v>2</v>
      </c>
      <c r="M3315" s="12" t="s">
        <v>2</v>
      </c>
      <c r="N3315" s="12" t="s">
        <v>2</v>
      </c>
      <c r="O3315" s="11">
        <v>63</v>
      </c>
      <c r="P3315" s="11">
        <v>959</v>
      </c>
      <c r="Q3315" s="11">
        <v>414</v>
      </c>
      <c r="R3315" s="12" t="s">
        <v>2</v>
      </c>
      <c r="S3315" s="12" t="s">
        <v>2</v>
      </c>
      <c r="T3315" s="11">
        <v>-32</v>
      </c>
      <c r="U3315" s="11">
        <v>1476</v>
      </c>
      <c r="V3315" s="11">
        <v>-333</v>
      </c>
      <c r="W3315" s="12" t="s">
        <v>2</v>
      </c>
      <c r="X3315" s="13">
        <v>25.552</v>
      </c>
      <c r="Y3315" s="13">
        <v>13.897</v>
      </c>
      <c r="Z3315" s="13">
        <v>26.268000000000001</v>
      </c>
      <c r="AA3315" s="13">
        <v>20.463000000000001</v>
      </c>
      <c r="AB3315" s="1">
        <v>5248</v>
      </c>
      <c r="AC3315" s="13">
        <v>23.085757999999998</v>
      </c>
      <c r="AD3315" s="13">
        <v>7.2522159999999998</v>
      </c>
      <c r="AE3315" s="1" t="s">
        <v>12654</v>
      </c>
      <c r="AF3315" s="1" t="s">
        <v>12663</v>
      </c>
    </row>
    <row r="3316" spans="1:32" x14ac:dyDescent="0.2">
      <c r="A3316" s="1" t="s">
        <v>7509</v>
      </c>
      <c r="B3316" s="10">
        <v>4996607</v>
      </c>
      <c r="C3316" s="1" t="s">
        <v>3392</v>
      </c>
      <c r="D3316" s="1" t="s">
        <v>182</v>
      </c>
      <c r="E3316" s="11">
        <v>104190183</v>
      </c>
      <c r="F3316" s="11">
        <v>17611</v>
      </c>
      <c r="G3316" s="11">
        <v>19002</v>
      </c>
      <c r="H3316" s="11">
        <v>21591</v>
      </c>
      <c r="I3316" s="11">
        <v>24386</v>
      </c>
      <c r="J3316" s="11">
        <v>28490</v>
      </c>
      <c r="K3316" s="13">
        <v>32486</v>
      </c>
      <c r="L3316" s="13">
        <v>34044.144999999997</v>
      </c>
      <c r="M3316" s="11">
        <v>22081</v>
      </c>
      <c r="N3316" s="11">
        <v>18857</v>
      </c>
      <c r="O3316" s="11">
        <v>21424</v>
      </c>
      <c r="P3316" s="11">
        <v>31177</v>
      </c>
      <c r="Q3316" s="11">
        <v>25466</v>
      </c>
      <c r="R3316" s="11">
        <v>-1374</v>
      </c>
      <c r="S3316" s="11">
        <v>-7975</v>
      </c>
      <c r="T3316" s="11">
        <v>-4449</v>
      </c>
      <c r="U3316" s="11">
        <v>-785</v>
      </c>
      <c r="V3316" s="11">
        <v>-1761</v>
      </c>
      <c r="W3316" s="13">
        <v>24.742999999999999</v>
      </c>
      <c r="X3316" s="13">
        <v>24.245999999999999</v>
      </c>
      <c r="Y3316" s="13">
        <v>21.140999999999998</v>
      </c>
      <c r="Z3316" s="13">
        <v>18.776</v>
      </c>
      <c r="AA3316" s="13">
        <v>20.016999999999999</v>
      </c>
      <c r="AB3316" s="1">
        <v>6028</v>
      </c>
      <c r="AC3316" s="13">
        <v>30.865259000000002</v>
      </c>
      <c r="AD3316" s="13">
        <v>5.9335769999999997</v>
      </c>
      <c r="AE3316" s="1" t="s">
        <v>12654</v>
      </c>
      <c r="AF3316" s="1" t="s">
        <v>12664</v>
      </c>
    </row>
    <row r="3317" spans="1:32" x14ac:dyDescent="0.2">
      <c r="A3317" s="1" t="s">
        <v>7510</v>
      </c>
      <c r="B3317" s="10">
        <v>6434511</v>
      </c>
      <c r="C3317" s="1"/>
      <c r="D3317" s="1" t="s">
        <v>182</v>
      </c>
      <c r="E3317" s="11">
        <v>398420</v>
      </c>
      <c r="F3317" s="12" t="s">
        <v>2</v>
      </c>
      <c r="G3317" s="12" t="s">
        <v>2</v>
      </c>
      <c r="H3317" s="11">
        <v>100</v>
      </c>
      <c r="I3317" s="11">
        <v>139</v>
      </c>
      <c r="J3317" s="11">
        <v>326</v>
      </c>
      <c r="K3317" s="12" t="s">
        <v>2</v>
      </c>
      <c r="L3317" s="12" t="s">
        <v>2</v>
      </c>
      <c r="M3317" s="12" t="s">
        <v>2</v>
      </c>
      <c r="N3317" s="12" t="s">
        <v>2</v>
      </c>
      <c r="O3317" s="12" t="s">
        <v>2</v>
      </c>
      <c r="P3317" s="12" t="s">
        <v>2</v>
      </c>
      <c r="Q3317" s="11">
        <v>442</v>
      </c>
      <c r="R3317" s="12" t="s">
        <v>2</v>
      </c>
      <c r="S3317" s="12" t="s">
        <v>2</v>
      </c>
      <c r="T3317" s="12" t="s">
        <v>2</v>
      </c>
      <c r="U3317" s="12" t="s">
        <v>2</v>
      </c>
      <c r="V3317" s="11">
        <v>-168</v>
      </c>
      <c r="W3317" s="12" t="s">
        <v>2</v>
      </c>
      <c r="X3317" s="12" t="s">
        <v>2</v>
      </c>
      <c r="Y3317" s="12" t="s">
        <v>2</v>
      </c>
      <c r="Z3317" s="13">
        <v>14.833</v>
      </c>
      <c r="AA3317" s="13">
        <v>22.893000000000001</v>
      </c>
      <c r="AB3317" s="1" t="s">
        <v>7511</v>
      </c>
      <c r="AC3317" s="13">
        <v>6.3231359999999999</v>
      </c>
      <c r="AD3317" s="12" t="s">
        <v>2</v>
      </c>
      <c r="AE3317" s="1" t="s">
        <v>12654</v>
      </c>
      <c r="AF3317" s="1" t="s">
        <v>12664</v>
      </c>
    </row>
    <row r="3318" spans="1:32" x14ac:dyDescent="0.2">
      <c r="A3318" s="1" t="s">
        <v>7512</v>
      </c>
      <c r="B3318" s="10">
        <v>4576788</v>
      </c>
      <c r="C3318" s="1" t="s">
        <v>3393</v>
      </c>
      <c r="D3318" s="1" t="s">
        <v>24</v>
      </c>
      <c r="E3318" s="11">
        <v>11745452</v>
      </c>
      <c r="F3318" s="11">
        <v>239</v>
      </c>
      <c r="G3318" s="11">
        <v>517</v>
      </c>
      <c r="H3318" s="11">
        <v>181</v>
      </c>
      <c r="I3318" s="11">
        <v>-123</v>
      </c>
      <c r="J3318" s="11">
        <v>91</v>
      </c>
      <c r="K3318" s="12" t="s">
        <v>2</v>
      </c>
      <c r="L3318" s="12" t="s">
        <v>2</v>
      </c>
      <c r="M3318" s="11">
        <v>-386</v>
      </c>
      <c r="N3318" s="11">
        <v>775</v>
      </c>
      <c r="O3318" s="11">
        <v>-699</v>
      </c>
      <c r="P3318" s="11">
        <v>60</v>
      </c>
      <c r="Q3318" s="11">
        <v>1369</v>
      </c>
      <c r="R3318" s="11">
        <v>-1811</v>
      </c>
      <c r="S3318" s="11">
        <v>981</v>
      </c>
      <c r="T3318" s="11">
        <v>-601</v>
      </c>
      <c r="U3318" s="11">
        <v>-1258</v>
      </c>
      <c r="V3318" s="11">
        <v>-1184</v>
      </c>
      <c r="W3318" s="13">
        <v>6.19</v>
      </c>
      <c r="X3318" s="13">
        <v>6.524</v>
      </c>
      <c r="Y3318" s="13">
        <v>4.6849999999999996</v>
      </c>
      <c r="Z3318" s="13">
        <v>1.2230000000000001</v>
      </c>
      <c r="AA3318" s="13">
        <v>-2.343</v>
      </c>
      <c r="AB3318" s="1">
        <v>3627</v>
      </c>
      <c r="AC3318" s="12" t="s">
        <v>4019</v>
      </c>
      <c r="AD3318" s="13">
        <v>0.563384</v>
      </c>
      <c r="AE3318" s="1" t="s">
        <v>12654</v>
      </c>
      <c r="AF3318" s="1" t="s">
        <v>12663</v>
      </c>
    </row>
    <row r="3319" spans="1:32" x14ac:dyDescent="0.2">
      <c r="A3319" s="1" t="s">
        <v>7513</v>
      </c>
      <c r="B3319" s="10">
        <v>5132233</v>
      </c>
      <c r="C3319" s="1" t="s">
        <v>3394</v>
      </c>
      <c r="D3319" s="1" t="s">
        <v>177</v>
      </c>
      <c r="E3319" s="11">
        <v>9174714</v>
      </c>
      <c r="F3319" s="11">
        <v>154</v>
      </c>
      <c r="G3319" s="11">
        <v>620</v>
      </c>
      <c r="H3319" s="11">
        <v>274</v>
      </c>
      <c r="I3319" s="11">
        <v>-477</v>
      </c>
      <c r="J3319" s="11">
        <v>-1443</v>
      </c>
      <c r="K3319" s="12" t="s">
        <v>2</v>
      </c>
      <c r="L3319" s="12" t="s">
        <v>2</v>
      </c>
      <c r="M3319" s="12" t="s">
        <v>2</v>
      </c>
      <c r="N3319" s="12" t="s">
        <v>2</v>
      </c>
      <c r="O3319" s="11">
        <v>361</v>
      </c>
      <c r="P3319" s="11">
        <v>-386</v>
      </c>
      <c r="Q3319" s="11">
        <v>-256</v>
      </c>
      <c r="R3319" s="12" t="s">
        <v>2</v>
      </c>
      <c r="S3319" s="12" t="s">
        <v>2</v>
      </c>
      <c r="T3319" s="11">
        <v>-792</v>
      </c>
      <c r="U3319" s="11">
        <v>-434</v>
      </c>
      <c r="V3319" s="11">
        <v>-184</v>
      </c>
      <c r="W3319" s="12" t="s">
        <v>2</v>
      </c>
      <c r="X3319" s="13">
        <v>26.972000000000001</v>
      </c>
      <c r="Y3319" s="13">
        <v>6.1189999999999998</v>
      </c>
      <c r="Z3319" s="13">
        <v>-14.315</v>
      </c>
      <c r="AA3319" s="13">
        <v>-94.325999999999993</v>
      </c>
      <c r="AB3319" s="1">
        <v>2962</v>
      </c>
      <c r="AC3319" s="12" t="s">
        <v>4019</v>
      </c>
      <c r="AD3319" s="13">
        <v>2.2781359999999999</v>
      </c>
      <c r="AE3319" s="1" t="s">
        <v>12654</v>
      </c>
      <c r="AF3319" s="1" t="s">
        <v>12659</v>
      </c>
    </row>
    <row r="3320" spans="1:32" x14ac:dyDescent="0.2">
      <c r="A3320" s="1" t="s">
        <v>7514</v>
      </c>
      <c r="B3320" s="10">
        <v>6333244</v>
      </c>
      <c r="C3320" s="1" t="s">
        <v>3395</v>
      </c>
      <c r="D3320" s="1" t="s">
        <v>36</v>
      </c>
      <c r="E3320" s="11">
        <v>192899201</v>
      </c>
      <c r="F3320" s="11">
        <v>54931</v>
      </c>
      <c r="G3320" s="11">
        <v>44208</v>
      </c>
      <c r="H3320" s="11">
        <v>12863</v>
      </c>
      <c r="I3320" s="11">
        <v>13541</v>
      </c>
      <c r="J3320" s="11">
        <v>-80072</v>
      </c>
      <c r="K3320" s="13">
        <v>17733.333330000001</v>
      </c>
      <c r="L3320" s="13">
        <v>29520</v>
      </c>
      <c r="M3320" s="11">
        <v>107729</v>
      </c>
      <c r="N3320" s="11">
        <v>89656</v>
      </c>
      <c r="O3320" s="11">
        <v>55086</v>
      </c>
      <c r="P3320" s="11">
        <v>69451</v>
      </c>
      <c r="Q3320" s="11">
        <v>69843</v>
      </c>
      <c r="R3320" s="11">
        <v>-79587</v>
      </c>
      <c r="S3320" s="11">
        <v>-198375</v>
      </c>
      <c r="T3320" s="11">
        <v>-52427</v>
      </c>
      <c r="U3320" s="11">
        <v>-46052</v>
      </c>
      <c r="V3320" s="11">
        <v>52517</v>
      </c>
      <c r="W3320" s="13">
        <v>-1.004</v>
      </c>
      <c r="X3320" s="13">
        <v>5.8150000000000004</v>
      </c>
      <c r="Y3320" s="13">
        <v>-3.456</v>
      </c>
      <c r="Z3320" s="13">
        <v>2.919</v>
      </c>
      <c r="AA3320" s="13">
        <v>-16.457999999999998</v>
      </c>
      <c r="AB3320" s="1">
        <v>3401</v>
      </c>
      <c r="AC3320" s="13">
        <v>8.8615220000000008</v>
      </c>
      <c r="AD3320" s="13">
        <v>0.62517199999999995</v>
      </c>
      <c r="AE3320" s="1" t="s">
        <v>12654</v>
      </c>
      <c r="AF3320" s="1" t="s">
        <v>12667</v>
      </c>
    </row>
    <row r="3321" spans="1:32" x14ac:dyDescent="0.2">
      <c r="A3321" s="1" t="s">
        <v>7515</v>
      </c>
      <c r="B3321" s="10">
        <v>4992672</v>
      </c>
      <c r="C3321" s="1" t="s">
        <v>3396</v>
      </c>
      <c r="D3321" s="1" t="s">
        <v>58</v>
      </c>
      <c r="E3321" s="11">
        <v>16609058</v>
      </c>
      <c r="F3321" s="11">
        <v>2263</v>
      </c>
      <c r="G3321" s="11">
        <v>2495</v>
      </c>
      <c r="H3321" s="11">
        <v>5023</v>
      </c>
      <c r="I3321" s="11">
        <v>4882</v>
      </c>
      <c r="J3321" s="11">
        <v>6056</v>
      </c>
      <c r="K3321" s="13">
        <v>5400</v>
      </c>
      <c r="L3321" s="13">
        <v>5900</v>
      </c>
      <c r="M3321" s="11">
        <v>3589</v>
      </c>
      <c r="N3321" s="11">
        <v>3766</v>
      </c>
      <c r="O3321" s="11">
        <v>4853</v>
      </c>
      <c r="P3321" s="11">
        <v>2395</v>
      </c>
      <c r="Q3321" s="11">
        <v>3944</v>
      </c>
      <c r="R3321" s="11">
        <v>-275</v>
      </c>
      <c r="S3321" s="11">
        <v>-1474</v>
      </c>
      <c r="T3321" s="11">
        <v>281</v>
      </c>
      <c r="U3321" s="11">
        <v>-2973</v>
      </c>
      <c r="V3321" s="11">
        <v>1470</v>
      </c>
      <c r="W3321" s="13">
        <v>8.3960000000000008</v>
      </c>
      <c r="X3321" s="13">
        <v>7.016</v>
      </c>
      <c r="Y3321" s="13">
        <v>13.398999999999999</v>
      </c>
      <c r="Z3321" s="13">
        <v>10.242000000000001</v>
      </c>
      <c r="AA3321" s="13">
        <v>12.375999999999999</v>
      </c>
      <c r="AB3321" s="1">
        <v>6333</v>
      </c>
      <c r="AC3321" s="13">
        <v>13.080897999999999</v>
      </c>
      <c r="AD3321" s="13">
        <v>1.583113</v>
      </c>
      <c r="AE3321" s="1" t="s">
        <v>12654</v>
      </c>
      <c r="AF3321" s="1" t="s">
        <v>12658</v>
      </c>
    </row>
    <row r="3322" spans="1:32" x14ac:dyDescent="0.2">
      <c r="A3322" s="1" t="s">
        <v>7516</v>
      </c>
      <c r="B3322" s="10">
        <v>4992411</v>
      </c>
      <c r="C3322" s="1" t="s">
        <v>3397</v>
      </c>
      <c r="D3322" s="1" t="s">
        <v>58</v>
      </c>
      <c r="E3322" s="11">
        <v>25710099</v>
      </c>
      <c r="F3322" s="11">
        <v>4911</v>
      </c>
      <c r="G3322" s="11">
        <v>4459</v>
      </c>
      <c r="H3322" s="11">
        <v>2585</v>
      </c>
      <c r="I3322" s="11">
        <v>3460</v>
      </c>
      <c r="J3322" s="11">
        <v>3460</v>
      </c>
      <c r="K3322" s="13">
        <v>4820</v>
      </c>
      <c r="L3322" s="13">
        <v>6950</v>
      </c>
      <c r="M3322" s="11">
        <v>19</v>
      </c>
      <c r="N3322" s="11">
        <v>9446</v>
      </c>
      <c r="O3322" s="11">
        <v>-932</v>
      </c>
      <c r="P3322" s="11">
        <v>1951</v>
      </c>
      <c r="Q3322" s="11">
        <v>1951</v>
      </c>
      <c r="R3322" s="11">
        <v>-4615</v>
      </c>
      <c r="S3322" s="11">
        <v>1471</v>
      </c>
      <c r="T3322" s="11">
        <v>-718</v>
      </c>
      <c r="U3322" s="11">
        <v>-11</v>
      </c>
      <c r="V3322" s="11">
        <v>-11</v>
      </c>
      <c r="W3322" s="13">
        <v>7.0519999999999996</v>
      </c>
      <c r="X3322" s="13">
        <v>6.327</v>
      </c>
      <c r="Y3322" s="13">
        <v>3.976</v>
      </c>
      <c r="Z3322" s="13">
        <v>4.9470000000000001</v>
      </c>
      <c r="AA3322" s="13">
        <v>4.9470000000000001</v>
      </c>
      <c r="AB3322" s="1">
        <v>3302</v>
      </c>
      <c r="AC3322" s="13">
        <v>23.465026000000002</v>
      </c>
      <c r="AD3322" s="13">
        <v>1.269417</v>
      </c>
      <c r="AE3322" s="1" t="s">
        <v>12654</v>
      </c>
      <c r="AF3322" s="1" t="s">
        <v>12658</v>
      </c>
    </row>
    <row r="3323" spans="1:32" x14ac:dyDescent="0.2">
      <c r="A3323" s="1" t="s">
        <v>7517</v>
      </c>
      <c r="B3323" s="10">
        <v>4213564</v>
      </c>
      <c r="C3323" s="1" t="s">
        <v>3398</v>
      </c>
      <c r="D3323" s="1" t="s">
        <v>177</v>
      </c>
      <c r="E3323" s="11">
        <v>9526546</v>
      </c>
      <c r="F3323" s="11">
        <v>756</v>
      </c>
      <c r="G3323" s="11">
        <v>1699</v>
      </c>
      <c r="H3323" s="11">
        <v>1602</v>
      </c>
      <c r="I3323" s="11">
        <v>947</v>
      </c>
      <c r="J3323" s="11">
        <v>1663</v>
      </c>
      <c r="K3323" s="12" t="s">
        <v>2</v>
      </c>
      <c r="L3323" s="12" t="s">
        <v>2</v>
      </c>
      <c r="M3323" s="11">
        <v>409</v>
      </c>
      <c r="N3323" s="11">
        <v>1788</v>
      </c>
      <c r="O3323" s="11">
        <v>1634</v>
      </c>
      <c r="P3323" s="11">
        <v>2923</v>
      </c>
      <c r="Q3323" s="11">
        <v>1814</v>
      </c>
      <c r="R3323" s="11">
        <v>-973</v>
      </c>
      <c r="S3323" s="11">
        <v>-757</v>
      </c>
      <c r="T3323" s="11">
        <v>-534</v>
      </c>
      <c r="U3323" s="11">
        <v>-87</v>
      </c>
      <c r="V3323" s="11">
        <v>228</v>
      </c>
      <c r="W3323" s="13">
        <v>3.452</v>
      </c>
      <c r="X3323" s="13">
        <v>6.9189999999999996</v>
      </c>
      <c r="Y3323" s="13">
        <v>5.9349999999999996</v>
      </c>
      <c r="Z3323" s="13">
        <v>5.5140000000000002</v>
      </c>
      <c r="AA3323" s="13">
        <v>7.625</v>
      </c>
      <c r="AB3323" s="1">
        <v>6763</v>
      </c>
      <c r="AC3323" s="13">
        <v>13.972111999999999</v>
      </c>
      <c r="AD3323" s="13">
        <v>0.86769300000000005</v>
      </c>
      <c r="AE3323" s="1" t="s">
        <v>12654</v>
      </c>
      <c r="AF3323" s="1" t="s">
        <v>12659</v>
      </c>
    </row>
    <row r="3324" spans="1:32" x14ac:dyDescent="0.2">
      <c r="A3324" s="1" t="s">
        <v>7518</v>
      </c>
      <c r="B3324" s="10">
        <v>4912596</v>
      </c>
      <c r="C3324" s="1" t="s">
        <v>3399</v>
      </c>
      <c r="D3324" s="1" t="s">
        <v>92</v>
      </c>
      <c r="E3324" s="11">
        <v>9986908</v>
      </c>
      <c r="F3324" s="11">
        <v>950</v>
      </c>
      <c r="G3324" s="11">
        <v>769</v>
      </c>
      <c r="H3324" s="11">
        <v>606</v>
      </c>
      <c r="I3324" s="11">
        <v>521</v>
      </c>
      <c r="J3324" s="11">
        <v>318</v>
      </c>
      <c r="K3324" s="12" t="s">
        <v>2</v>
      </c>
      <c r="L3324" s="12" t="s">
        <v>2</v>
      </c>
      <c r="M3324" s="11">
        <v>1076</v>
      </c>
      <c r="N3324" s="11">
        <v>366</v>
      </c>
      <c r="O3324" s="11">
        <v>1074</v>
      </c>
      <c r="P3324" s="11">
        <v>583</v>
      </c>
      <c r="Q3324" s="11">
        <v>686</v>
      </c>
      <c r="R3324" s="11">
        <v>-389</v>
      </c>
      <c r="S3324" s="11">
        <v>-552</v>
      </c>
      <c r="T3324" s="11">
        <v>-418</v>
      </c>
      <c r="U3324" s="11">
        <v>-289</v>
      </c>
      <c r="V3324" s="11">
        <v>-266</v>
      </c>
      <c r="W3324" s="13">
        <v>20.454999999999998</v>
      </c>
      <c r="X3324" s="13">
        <v>15.388999999999999</v>
      </c>
      <c r="Y3324" s="13">
        <v>10.093999999999999</v>
      </c>
      <c r="Z3324" s="13">
        <v>7.6879999999999997</v>
      </c>
      <c r="AA3324" s="13">
        <v>3.93</v>
      </c>
      <c r="AB3324" s="1">
        <v>7217</v>
      </c>
      <c r="AC3324" s="13">
        <v>17.338417</v>
      </c>
      <c r="AD3324" s="13">
        <v>0.63329999999999997</v>
      </c>
      <c r="AE3324" s="1" t="s">
        <v>12654</v>
      </c>
      <c r="AF3324" s="1" t="s">
        <v>12675</v>
      </c>
    </row>
    <row r="3325" spans="1:32" x14ac:dyDescent="0.2">
      <c r="A3325" s="1" t="s">
        <v>7519</v>
      </c>
      <c r="B3325" s="10">
        <v>4990718</v>
      </c>
      <c r="C3325" s="1" t="s">
        <v>3400</v>
      </c>
      <c r="D3325" s="1" t="s">
        <v>148</v>
      </c>
      <c r="E3325" s="11">
        <v>13930239</v>
      </c>
      <c r="F3325" s="11">
        <v>6246</v>
      </c>
      <c r="G3325" s="11">
        <v>5248</v>
      </c>
      <c r="H3325" s="11">
        <v>1233</v>
      </c>
      <c r="I3325" s="11">
        <v>959</v>
      </c>
      <c r="J3325" s="11">
        <v>3460</v>
      </c>
      <c r="K3325" s="12" t="s">
        <v>2</v>
      </c>
      <c r="L3325" s="12" t="s">
        <v>2</v>
      </c>
      <c r="M3325" s="11">
        <v>4230</v>
      </c>
      <c r="N3325" s="11">
        <v>5273</v>
      </c>
      <c r="O3325" s="11">
        <v>-219</v>
      </c>
      <c r="P3325" s="11">
        <v>3973</v>
      </c>
      <c r="Q3325" s="11">
        <v>-20285</v>
      </c>
      <c r="R3325" s="11">
        <v>-1719</v>
      </c>
      <c r="S3325" s="11">
        <v>-810</v>
      </c>
      <c r="T3325" s="11">
        <v>-2489</v>
      </c>
      <c r="U3325" s="11">
        <v>-4288</v>
      </c>
      <c r="V3325" s="11">
        <v>615</v>
      </c>
      <c r="W3325" s="13">
        <v>7.1589999999999998</v>
      </c>
      <c r="X3325" s="13">
        <v>7.42</v>
      </c>
      <c r="Y3325" s="13">
        <v>3.6549999999999998</v>
      </c>
      <c r="Z3325" s="13">
        <v>6.2</v>
      </c>
      <c r="AA3325" s="13">
        <v>4.8310000000000004</v>
      </c>
      <c r="AB3325" s="1">
        <v>1815</v>
      </c>
      <c r="AC3325" s="13">
        <v>20.101891999999999</v>
      </c>
      <c r="AD3325" s="13">
        <v>0.74006400000000006</v>
      </c>
      <c r="AE3325" s="1" t="s">
        <v>12654</v>
      </c>
      <c r="AF3325" s="1" t="s">
        <v>12658</v>
      </c>
    </row>
    <row r="3326" spans="1:32" x14ac:dyDescent="0.2">
      <c r="A3326" s="1" t="s">
        <v>7520</v>
      </c>
      <c r="B3326" s="10">
        <v>105944152</v>
      </c>
      <c r="C3326" s="1" t="s">
        <v>3401</v>
      </c>
      <c r="D3326" s="1" t="s">
        <v>62</v>
      </c>
      <c r="E3326" s="11">
        <v>99291220</v>
      </c>
      <c r="F3326" s="12" t="s">
        <v>2</v>
      </c>
      <c r="G3326" s="12" t="s">
        <v>2</v>
      </c>
      <c r="H3326" s="11">
        <v>28681</v>
      </c>
      <c r="I3326" s="11">
        <v>19828</v>
      </c>
      <c r="J3326" s="11">
        <v>28200</v>
      </c>
      <c r="K3326" s="12" t="s">
        <v>2</v>
      </c>
      <c r="L3326" s="12" t="s">
        <v>2</v>
      </c>
      <c r="M3326" s="12" t="s">
        <v>2</v>
      </c>
      <c r="N3326" s="12" t="s">
        <v>2</v>
      </c>
      <c r="O3326" s="12" t="s">
        <v>2</v>
      </c>
      <c r="P3326" s="12" t="s">
        <v>2</v>
      </c>
      <c r="Q3326" s="12" t="s">
        <v>2</v>
      </c>
      <c r="R3326" s="12" t="s">
        <v>2</v>
      </c>
      <c r="S3326" s="12" t="s">
        <v>2</v>
      </c>
      <c r="T3326" s="12" t="s">
        <v>2</v>
      </c>
      <c r="U3326" s="12" t="s">
        <v>2</v>
      </c>
      <c r="V3326" s="12" t="s">
        <v>2</v>
      </c>
      <c r="W3326" s="12" t="s">
        <v>2</v>
      </c>
      <c r="X3326" s="12" t="s">
        <v>2</v>
      </c>
      <c r="Y3326" s="12" t="s">
        <v>2</v>
      </c>
      <c r="Z3326" s="13">
        <v>12.972</v>
      </c>
      <c r="AA3326" s="13">
        <v>7.8280000000000003</v>
      </c>
      <c r="AB3326" s="1" t="s">
        <v>7521</v>
      </c>
      <c r="AC3326" s="13">
        <v>31.811895</v>
      </c>
      <c r="AD3326" s="13">
        <v>2.6417259999999998</v>
      </c>
      <c r="AE3326" s="1" t="s">
        <v>12654</v>
      </c>
      <c r="AF3326" s="1" t="s">
        <v>12662</v>
      </c>
    </row>
    <row r="3327" spans="1:32" x14ac:dyDescent="0.2">
      <c r="A3327" s="1" t="s">
        <v>7522</v>
      </c>
      <c r="B3327" s="10">
        <v>4970549</v>
      </c>
      <c r="C3327" s="1" t="s">
        <v>3402</v>
      </c>
      <c r="D3327" s="1" t="s">
        <v>26</v>
      </c>
      <c r="E3327" s="11">
        <v>6346931</v>
      </c>
      <c r="F3327" s="12" t="s">
        <v>2</v>
      </c>
      <c r="G3327" s="12" t="s">
        <v>2</v>
      </c>
      <c r="H3327" s="12" t="s">
        <v>2</v>
      </c>
      <c r="I3327" s="12" t="s">
        <v>2</v>
      </c>
      <c r="J3327" s="11">
        <v>40</v>
      </c>
      <c r="K3327" s="13">
        <v>1670</v>
      </c>
      <c r="L3327" s="13">
        <v>1780</v>
      </c>
      <c r="M3327" s="12" t="s">
        <v>2</v>
      </c>
      <c r="N3327" s="12" t="s">
        <v>2</v>
      </c>
      <c r="O3327" s="12" t="s">
        <v>2</v>
      </c>
      <c r="P3327" s="12" t="s">
        <v>2</v>
      </c>
      <c r="Q3327" s="11">
        <v>-2</v>
      </c>
      <c r="R3327" s="12" t="s">
        <v>2</v>
      </c>
      <c r="S3327" s="12" t="s">
        <v>2</v>
      </c>
      <c r="T3327" s="12" t="s">
        <v>2</v>
      </c>
      <c r="U3327" s="12" t="s">
        <v>2</v>
      </c>
      <c r="V3327" s="11">
        <v>48</v>
      </c>
      <c r="W3327" s="12" t="s">
        <v>2</v>
      </c>
      <c r="X3327" s="12" t="s">
        <v>2</v>
      </c>
      <c r="Y3327" s="12" t="s">
        <v>2</v>
      </c>
      <c r="Z3327" s="12" t="s">
        <v>2</v>
      </c>
      <c r="AA3327" s="13">
        <v>6.3129999999999997</v>
      </c>
      <c r="AB3327" s="1">
        <v>2477</v>
      </c>
      <c r="AC3327" s="13">
        <v>188.35413</v>
      </c>
      <c r="AD3327" s="13">
        <v>11.527272999999999</v>
      </c>
      <c r="AE3327" s="1" t="s">
        <v>12654</v>
      </c>
      <c r="AF3327" s="1" t="s">
        <v>12661</v>
      </c>
    </row>
    <row r="3328" spans="1:32" x14ac:dyDescent="0.2">
      <c r="A3328" s="1" t="s">
        <v>7523</v>
      </c>
      <c r="B3328" s="10">
        <v>5993023</v>
      </c>
      <c r="C3328" s="1" t="s">
        <v>3403</v>
      </c>
      <c r="D3328" s="1" t="s">
        <v>45</v>
      </c>
      <c r="E3328" s="11">
        <v>10686375</v>
      </c>
      <c r="F3328" s="11">
        <v>458.30399999999997</v>
      </c>
      <c r="G3328" s="11">
        <v>-196</v>
      </c>
      <c r="H3328" s="11">
        <v>-83</v>
      </c>
      <c r="I3328" s="11">
        <v>-57</v>
      </c>
      <c r="J3328" s="11">
        <v>-57</v>
      </c>
      <c r="K3328" s="12" t="s">
        <v>2</v>
      </c>
      <c r="L3328" s="12" t="s">
        <v>2</v>
      </c>
      <c r="M3328" s="11">
        <v>471.35399999999998</v>
      </c>
      <c r="N3328" s="11">
        <v>-128</v>
      </c>
      <c r="O3328" s="11">
        <v>229</v>
      </c>
      <c r="P3328" s="11">
        <v>29</v>
      </c>
      <c r="Q3328" s="11">
        <v>29</v>
      </c>
      <c r="R3328" s="11">
        <v>-135.92599999999999</v>
      </c>
      <c r="S3328" s="11">
        <v>-379</v>
      </c>
      <c r="T3328" s="11">
        <v>-146</v>
      </c>
      <c r="U3328" s="11">
        <v>-117</v>
      </c>
      <c r="V3328" s="11">
        <v>-117</v>
      </c>
      <c r="W3328" s="13">
        <v>23.949000000000002</v>
      </c>
      <c r="X3328" s="13">
        <v>-13.664999999999999</v>
      </c>
      <c r="Y3328" s="13">
        <v>-11.087</v>
      </c>
      <c r="Z3328" s="13">
        <v>-43.886000000000003</v>
      </c>
      <c r="AA3328" s="13">
        <v>-43.886000000000003</v>
      </c>
      <c r="AB3328" s="1">
        <v>3985</v>
      </c>
      <c r="AC3328" s="12" t="s">
        <v>4019</v>
      </c>
      <c r="AD3328" s="13">
        <v>3.2499720000000001</v>
      </c>
      <c r="AE3328" s="1" t="s">
        <v>12654</v>
      </c>
      <c r="AF3328" s="1" t="s">
        <v>12663</v>
      </c>
    </row>
    <row r="3329" spans="1:32" x14ac:dyDescent="0.2">
      <c r="A3329" s="1" t="s">
        <v>7524</v>
      </c>
      <c r="B3329" s="10">
        <v>4242450</v>
      </c>
      <c r="C3329" s="1" t="s">
        <v>3404</v>
      </c>
      <c r="D3329" s="1" t="s">
        <v>20</v>
      </c>
      <c r="E3329" s="11">
        <v>39602182</v>
      </c>
      <c r="F3329" s="11">
        <v>-4652</v>
      </c>
      <c r="G3329" s="11">
        <v>-3124</v>
      </c>
      <c r="H3329" s="11">
        <v>-1322</v>
      </c>
      <c r="I3329" s="11">
        <v>177</v>
      </c>
      <c r="J3329" s="11">
        <v>238</v>
      </c>
      <c r="K3329" s="12" t="s">
        <v>2</v>
      </c>
      <c r="L3329" s="12" t="s">
        <v>2</v>
      </c>
      <c r="M3329" s="11">
        <v>-3522</v>
      </c>
      <c r="N3329" s="11">
        <v>-903</v>
      </c>
      <c r="O3329" s="11">
        <v>-313</v>
      </c>
      <c r="P3329" s="11">
        <v>297</v>
      </c>
      <c r="Q3329" s="11">
        <v>293</v>
      </c>
      <c r="R3329" s="11">
        <v>420</v>
      </c>
      <c r="S3329" s="11">
        <v>490</v>
      </c>
      <c r="T3329" s="11">
        <v>-205</v>
      </c>
      <c r="U3329" s="11">
        <v>-186</v>
      </c>
      <c r="V3329" s="11">
        <v>-196</v>
      </c>
      <c r="W3329" s="13">
        <v>-200.93299999999999</v>
      </c>
      <c r="X3329" s="13">
        <v>-24.972000000000001</v>
      </c>
      <c r="Y3329" s="13">
        <v>-61.6</v>
      </c>
      <c r="Z3329" s="13">
        <v>1.204</v>
      </c>
      <c r="AA3329" s="13">
        <v>5.1509999999999998</v>
      </c>
      <c r="AB3329" s="1">
        <v>8207</v>
      </c>
      <c r="AC3329" s="12" t="s">
        <v>4019</v>
      </c>
      <c r="AD3329" s="13">
        <v>3.6040269999999999</v>
      </c>
      <c r="AE3329" s="1" t="s">
        <v>12654</v>
      </c>
      <c r="AF3329" s="1" t="s">
        <v>12661</v>
      </c>
    </row>
    <row r="3330" spans="1:32" x14ac:dyDescent="0.2">
      <c r="A3330" s="1" t="s">
        <v>7525</v>
      </c>
      <c r="B3330" s="10">
        <v>5475860</v>
      </c>
      <c r="C3330" s="1" t="s">
        <v>3405</v>
      </c>
      <c r="D3330" s="1" t="s">
        <v>41</v>
      </c>
      <c r="E3330" s="11">
        <v>6634583</v>
      </c>
      <c r="F3330" s="11">
        <v>342</v>
      </c>
      <c r="G3330" s="11">
        <v>374</v>
      </c>
      <c r="H3330" s="11">
        <v>456</v>
      </c>
      <c r="I3330" s="11">
        <v>546</v>
      </c>
      <c r="J3330" s="11">
        <v>428</v>
      </c>
      <c r="K3330" s="12" t="s">
        <v>2</v>
      </c>
      <c r="L3330" s="12" t="s">
        <v>2</v>
      </c>
      <c r="M3330" s="11">
        <v>264</v>
      </c>
      <c r="N3330" s="11">
        <v>211</v>
      </c>
      <c r="O3330" s="11">
        <v>340</v>
      </c>
      <c r="P3330" s="11">
        <v>477</v>
      </c>
      <c r="Q3330" s="11">
        <v>718</v>
      </c>
      <c r="R3330" s="11">
        <v>-49</v>
      </c>
      <c r="S3330" s="11">
        <v>-92</v>
      </c>
      <c r="T3330" s="11">
        <v>-153</v>
      </c>
      <c r="U3330" s="11">
        <v>-787</v>
      </c>
      <c r="V3330" s="11">
        <v>-570</v>
      </c>
      <c r="W3330" s="13">
        <v>24.640999999999998</v>
      </c>
      <c r="X3330" s="13">
        <v>15.589</v>
      </c>
      <c r="Y3330" s="13">
        <v>12.185</v>
      </c>
      <c r="Z3330" s="13">
        <v>14.026999999999999</v>
      </c>
      <c r="AA3330" s="13">
        <v>10.214</v>
      </c>
      <c r="AB3330" s="1">
        <v>4198</v>
      </c>
      <c r="AC3330" s="13">
        <v>43.580165999999998</v>
      </c>
      <c r="AD3330" s="13">
        <v>1.5505009999999999</v>
      </c>
      <c r="AE3330" s="1" t="s">
        <v>12654</v>
      </c>
      <c r="AF3330" s="1" t="s">
        <v>12663</v>
      </c>
    </row>
    <row r="3331" spans="1:32" x14ac:dyDescent="0.2">
      <c r="A3331" s="1" t="s">
        <v>7526</v>
      </c>
      <c r="B3331" s="10">
        <v>4260414</v>
      </c>
      <c r="C3331" s="1" t="s">
        <v>3406</v>
      </c>
      <c r="D3331" s="1" t="s">
        <v>71</v>
      </c>
      <c r="E3331" s="11">
        <v>11488865</v>
      </c>
      <c r="F3331" s="11">
        <v>2296</v>
      </c>
      <c r="G3331" s="11">
        <v>2148</v>
      </c>
      <c r="H3331" s="11">
        <v>2063</v>
      </c>
      <c r="I3331" s="11">
        <v>2277</v>
      </c>
      <c r="J3331" s="11">
        <v>2284</v>
      </c>
      <c r="K3331" s="12" t="s">
        <v>2</v>
      </c>
      <c r="L3331" s="12" t="s">
        <v>2</v>
      </c>
      <c r="M3331" s="11">
        <v>3365</v>
      </c>
      <c r="N3331" s="11">
        <v>4159</v>
      </c>
      <c r="O3331" s="11">
        <v>3643</v>
      </c>
      <c r="P3331" s="11">
        <v>3717</v>
      </c>
      <c r="Q3331" s="11">
        <v>2960</v>
      </c>
      <c r="R3331" s="11">
        <v>-508</v>
      </c>
      <c r="S3331" s="11">
        <v>-1440</v>
      </c>
      <c r="T3331" s="11">
        <v>-885</v>
      </c>
      <c r="U3331" s="11">
        <v>-1132</v>
      </c>
      <c r="V3331" s="11">
        <v>-834</v>
      </c>
      <c r="W3331" s="13">
        <v>3.7669999999999999</v>
      </c>
      <c r="X3331" s="13">
        <v>4.7809999999999997</v>
      </c>
      <c r="Y3331" s="13">
        <v>4.62</v>
      </c>
      <c r="Z3331" s="13">
        <v>4.9340000000000002</v>
      </c>
      <c r="AA3331" s="13">
        <v>6.181</v>
      </c>
      <c r="AB3331" s="1">
        <v>9846</v>
      </c>
      <c r="AC3331" s="13">
        <v>8.169613</v>
      </c>
      <c r="AD3331" s="13">
        <v>0.40828799999999998</v>
      </c>
      <c r="AE3331" s="1" t="s">
        <v>12654</v>
      </c>
      <c r="AF3331" s="1" t="s">
        <v>12672</v>
      </c>
    </row>
    <row r="3332" spans="1:32" x14ac:dyDescent="0.2">
      <c r="A3332" s="1" t="s">
        <v>7527</v>
      </c>
      <c r="B3332" s="10">
        <v>11040195</v>
      </c>
      <c r="C3332" s="1" t="s">
        <v>3407</v>
      </c>
      <c r="D3332" s="1" t="s">
        <v>15</v>
      </c>
      <c r="E3332" s="11">
        <v>4568576</v>
      </c>
      <c r="F3332" s="11">
        <v>468</v>
      </c>
      <c r="G3332" s="11">
        <v>155</v>
      </c>
      <c r="H3332" s="11">
        <v>188</v>
      </c>
      <c r="I3332" s="11">
        <v>197</v>
      </c>
      <c r="J3332" s="11">
        <v>197</v>
      </c>
      <c r="K3332" s="12" t="s">
        <v>2</v>
      </c>
      <c r="L3332" s="12" t="s">
        <v>2</v>
      </c>
      <c r="M3332" s="11">
        <v>292</v>
      </c>
      <c r="N3332" s="11">
        <v>297</v>
      </c>
      <c r="O3332" s="11">
        <v>324</v>
      </c>
      <c r="P3332" s="11">
        <v>691</v>
      </c>
      <c r="Q3332" s="11">
        <v>691</v>
      </c>
      <c r="R3332" s="11">
        <v>-251</v>
      </c>
      <c r="S3332" s="11">
        <v>-967</v>
      </c>
      <c r="T3332" s="11">
        <v>-367</v>
      </c>
      <c r="U3332" s="11">
        <v>-916</v>
      </c>
      <c r="V3332" s="11">
        <v>-916</v>
      </c>
      <c r="W3332" s="13">
        <v>10.632999999999999</v>
      </c>
      <c r="X3332" s="13">
        <v>-1.1970000000000001</v>
      </c>
      <c r="Y3332" s="13">
        <v>4.5229999999999997</v>
      </c>
      <c r="Z3332" s="13">
        <v>-23.434999999999999</v>
      </c>
      <c r="AA3332" s="13">
        <v>-23.434999999999999</v>
      </c>
      <c r="AB3332" s="1">
        <v>7037</v>
      </c>
      <c r="AC3332" s="12" t="s">
        <v>4019</v>
      </c>
      <c r="AD3332" s="13">
        <v>2.3067790000000001</v>
      </c>
      <c r="AE3332" s="1" t="s">
        <v>12654</v>
      </c>
      <c r="AF3332" s="1" t="s">
        <v>12661</v>
      </c>
    </row>
    <row r="3333" spans="1:32" x14ac:dyDescent="0.2">
      <c r="A3333" s="1" t="s">
        <v>7528</v>
      </c>
      <c r="B3333" s="10">
        <v>4210299</v>
      </c>
      <c r="C3333" s="1" t="s">
        <v>3408</v>
      </c>
      <c r="D3333" s="1" t="s">
        <v>148</v>
      </c>
      <c r="E3333" s="11">
        <v>6640326</v>
      </c>
      <c r="F3333" s="11">
        <v>309</v>
      </c>
      <c r="G3333" s="11">
        <v>467</v>
      </c>
      <c r="H3333" s="11">
        <v>653</v>
      </c>
      <c r="I3333" s="11">
        <v>521</v>
      </c>
      <c r="J3333" s="11">
        <v>1116</v>
      </c>
      <c r="K3333" s="12" t="s">
        <v>2</v>
      </c>
      <c r="L3333" s="12" t="s">
        <v>2</v>
      </c>
      <c r="M3333" s="11">
        <v>-6</v>
      </c>
      <c r="N3333" s="11">
        <v>1795</v>
      </c>
      <c r="O3333" s="11">
        <v>955</v>
      </c>
      <c r="P3333" s="11">
        <v>142</v>
      </c>
      <c r="Q3333" s="11">
        <v>3047</v>
      </c>
      <c r="R3333" s="11">
        <v>-638</v>
      </c>
      <c r="S3333" s="11">
        <v>-107</v>
      </c>
      <c r="T3333" s="11">
        <v>-622</v>
      </c>
      <c r="U3333" s="11">
        <v>-947</v>
      </c>
      <c r="V3333" s="11">
        <v>-792</v>
      </c>
      <c r="W3333" s="13">
        <v>1.573</v>
      </c>
      <c r="X3333" s="13">
        <v>2.8879999999999999</v>
      </c>
      <c r="Y3333" s="13">
        <v>3.9329999999999998</v>
      </c>
      <c r="Z3333" s="13">
        <v>3.117</v>
      </c>
      <c r="AA3333" s="13">
        <v>5.79</v>
      </c>
      <c r="AB3333" s="1">
        <v>1905</v>
      </c>
      <c r="AC3333" s="13">
        <v>12.149433999999999</v>
      </c>
      <c r="AD3333" s="13">
        <v>0.68791599999999997</v>
      </c>
      <c r="AE3333" s="1" t="s">
        <v>12654</v>
      </c>
      <c r="AF3333" s="1" t="s">
        <v>12658</v>
      </c>
    </row>
    <row r="3334" spans="1:32" x14ac:dyDescent="0.2">
      <c r="A3334" s="1" t="s">
        <v>7529</v>
      </c>
      <c r="B3334" s="10">
        <v>4306137</v>
      </c>
      <c r="C3334" s="1" t="s">
        <v>3409</v>
      </c>
      <c r="D3334" s="1" t="s">
        <v>53</v>
      </c>
      <c r="E3334" s="11">
        <v>12034729</v>
      </c>
      <c r="F3334" s="11">
        <v>972</v>
      </c>
      <c r="G3334" s="11">
        <v>1872</v>
      </c>
      <c r="H3334" s="11">
        <v>2235</v>
      </c>
      <c r="I3334" s="11">
        <v>2856</v>
      </c>
      <c r="J3334" s="11">
        <v>2684</v>
      </c>
      <c r="K3334" s="12" t="s">
        <v>2</v>
      </c>
      <c r="L3334" s="12" t="s">
        <v>2</v>
      </c>
      <c r="M3334" s="11">
        <v>1470</v>
      </c>
      <c r="N3334" s="11">
        <v>2310</v>
      </c>
      <c r="O3334" s="11">
        <v>649</v>
      </c>
      <c r="P3334" s="11">
        <v>2600</v>
      </c>
      <c r="Q3334" s="11">
        <v>1223</v>
      </c>
      <c r="R3334" s="11">
        <v>-126</v>
      </c>
      <c r="S3334" s="11">
        <v>-188</v>
      </c>
      <c r="T3334" s="11">
        <v>-206</v>
      </c>
      <c r="U3334" s="11">
        <v>-1328</v>
      </c>
      <c r="V3334" s="11">
        <v>-1432</v>
      </c>
      <c r="W3334" s="13">
        <v>-4.6890000000000001</v>
      </c>
      <c r="X3334" s="13">
        <v>13.211</v>
      </c>
      <c r="Y3334" s="13">
        <v>10.455</v>
      </c>
      <c r="Z3334" s="13">
        <v>13.987</v>
      </c>
      <c r="AA3334" s="13">
        <v>14.182</v>
      </c>
      <c r="AB3334" s="1">
        <v>2751</v>
      </c>
      <c r="AC3334" s="13">
        <v>23.329198000000002</v>
      </c>
      <c r="AD3334" s="13">
        <v>2.5340889999999998</v>
      </c>
      <c r="AE3334" s="1" t="s">
        <v>12654</v>
      </c>
      <c r="AF3334" s="1" t="s">
        <v>12658</v>
      </c>
    </row>
    <row r="3335" spans="1:32" x14ac:dyDescent="0.2">
      <c r="A3335" s="1" t="s">
        <v>7530</v>
      </c>
      <c r="B3335" s="10">
        <v>4992132</v>
      </c>
      <c r="C3335" s="1" t="s">
        <v>3410</v>
      </c>
      <c r="D3335" s="1" t="s">
        <v>58</v>
      </c>
      <c r="E3335" s="11">
        <v>9084530</v>
      </c>
      <c r="F3335" s="11">
        <v>1550</v>
      </c>
      <c r="G3335" s="11">
        <v>2775</v>
      </c>
      <c r="H3335" s="11">
        <v>1737</v>
      </c>
      <c r="I3335" s="11">
        <v>1242</v>
      </c>
      <c r="J3335" s="11">
        <v>1827</v>
      </c>
      <c r="K3335" s="12" t="s">
        <v>2</v>
      </c>
      <c r="L3335" s="12" t="s">
        <v>2</v>
      </c>
      <c r="M3335" s="11">
        <v>2436</v>
      </c>
      <c r="N3335" s="11">
        <v>2409</v>
      </c>
      <c r="O3335" s="11">
        <v>1895</v>
      </c>
      <c r="P3335" s="11">
        <v>1188</v>
      </c>
      <c r="Q3335" s="11">
        <v>2496</v>
      </c>
      <c r="R3335" s="11">
        <v>-195</v>
      </c>
      <c r="S3335" s="11">
        <v>-1498</v>
      </c>
      <c r="T3335" s="11">
        <v>-1794</v>
      </c>
      <c r="U3335" s="11">
        <v>-1174</v>
      </c>
      <c r="V3335" s="11">
        <v>-1281</v>
      </c>
      <c r="W3335" s="13">
        <v>4.4729999999999999</v>
      </c>
      <c r="X3335" s="13">
        <v>7.3540000000000001</v>
      </c>
      <c r="Y3335" s="13">
        <v>5.3479999999999999</v>
      </c>
      <c r="Z3335" s="13">
        <v>3.7120000000000002</v>
      </c>
      <c r="AA3335" s="13">
        <v>4.242</v>
      </c>
      <c r="AB3335" s="1">
        <v>5945</v>
      </c>
      <c r="AC3335" s="13">
        <v>11.476100000000001</v>
      </c>
      <c r="AD3335" s="13">
        <v>0.52294799999999997</v>
      </c>
      <c r="AE3335" s="1" t="s">
        <v>12654</v>
      </c>
      <c r="AF3335" s="1" t="s">
        <v>12658</v>
      </c>
    </row>
    <row r="3336" spans="1:32" x14ac:dyDescent="0.2">
      <c r="A3336" s="1" t="s">
        <v>7531</v>
      </c>
      <c r="B3336" s="10">
        <v>4986708</v>
      </c>
      <c r="C3336" s="1" t="s">
        <v>3411</v>
      </c>
      <c r="D3336" s="1" t="s">
        <v>36</v>
      </c>
      <c r="E3336" s="11">
        <v>17013914</v>
      </c>
      <c r="F3336" s="11">
        <v>292</v>
      </c>
      <c r="G3336" s="11">
        <v>226</v>
      </c>
      <c r="H3336" s="11">
        <v>605</v>
      </c>
      <c r="I3336" s="11">
        <v>1063</v>
      </c>
      <c r="J3336" s="11">
        <v>915</v>
      </c>
      <c r="K3336" s="12" t="s">
        <v>2</v>
      </c>
      <c r="L3336" s="12" t="s">
        <v>2</v>
      </c>
      <c r="M3336" s="11">
        <v>1035</v>
      </c>
      <c r="N3336" s="11">
        <v>2427</v>
      </c>
      <c r="O3336" s="11">
        <v>2667</v>
      </c>
      <c r="P3336" s="11">
        <v>2685</v>
      </c>
      <c r="Q3336" s="11">
        <v>2492</v>
      </c>
      <c r="R3336" s="11">
        <v>-1681</v>
      </c>
      <c r="S3336" s="11">
        <v>-1869</v>
      </c>
      <c r="T3336" s="11">
        <v>-4195</v>
      </c>
      <c r="U3336" s="11">
        <v>-2688</v>
      </c>
      <c r="V3336" s="11">
        <v>-3108</v>
      </c>
      <c r="W3336" s="13">
        <v>1.968</v>
      </c>
      <c r="X3336" s="13">
        <v>3.2160000000000002</v>
      </c>
      <c r="Y3336" s="13">
        <v>6.5650000000000004</v>
      </c>
      <c r="Z3336" s="13">
        <v>10.015000000000001</v>
      </c>
      <c r="AA3336" s="13">
        <v>13.148999999999999</v>
      </c>
      <c r="AB3336" s="1">
        <v>6776</v>
      </c>
      <c r="AC3336" s="13">
        <v>3.3434490000000001</v>
      </c>
      <c r="AD3336" s="13">
        <v>0.421377</v>
      </c>
      <c r="AE3336" s="1" t="s">
        <v>12654</v>
      </c>
      <c r="AF3336" s="1" t="s">
        <v>12667</v>
      </c>
    </row>
    <row r="3337" spans="1:32" x14ac:dyDescent="0.2">
      <c r="A3337" s="1" t="s">
        <v>7532</v>
      </c>
      <c r="B3337" s="10">
        <v>14921914</v>
      </c>
      <c r="C3337" s="1" t="s">
        <v>3412</v>
      </c>
      <c r="D3337" s="1" t="s">
        <v>337</v>
      </c>
      <c r="E3337" s="11">
        <v>7473300</v>
      </c>
      <c r="F3337" s="12" t="s">
        <v>2</v>
      </c>
      <c r="G3337" s="12" t="s">
        <v>2</v>
      </c>
      <c r="H3337" s="11">
        <v>40</v>
      </c>
      <c r="I3337" s="11">
        <v>475</v>
      </c>
      <c r="J3337" s="11">
        <v>1453</v>
      </c>
      <c r="K3337" s="12" t="s">
        <v>2</v>
      </c>
      <c r="L3337" s="12" t="s">
        <v>2</v>
      </c>
      <c r="M3337" s="12" t="s">
        <v>2</v>
      </c>
      <c r="N3337" s="12" t="s">
        <v>2</v>
      </c>
      <c r="O3337" s="12" t="s">
        <v>2</v>
      </c>
      <c r="P3337" s="12" t="s">
        <v>2</v>
      </c>
      <c r="Q3337" s="11">
        <v>2607</v>
      </c>
      <c r="R3337" s="12" t="s">
        <v>2</v>
      </c>
      <c r="S3337" s="12" t="s">
        <v>2</v>
      </c>
      <c r="T3337" s="12" t="s">
        <v>2</v>
      </c>
      <c r="U3337" s="12" t="s">
        <v>2</v>
      </c>
      <c r="V3337" s="11">
        <v>-369</v>
      </c>
      <c r="W3337" s="12" t="s">
        <v>2</v>
      </c>
      <c r="X3337" s="12" t="s">
        <v>2</v>
      </c>
      <c r="Y3337" s="12" t="s">
        <v>2</v>
      </c>
      <c r="Z3337" s="13">
        <v>55.542999999999999</v>
      </c>
      <c r="AA3337" s="13">
        <v>60.558999999999997</v>
      </c>
      <c r="AB3337" s="1" t="s">
        <v>7533</v>
      </c>
      <c r="AC3337" s="13">
        <v>25.651731000000002</v>
      </c>
      <c r="AD3337" s="13">
        <v>7.3121689999999999</v>
      </c>
      <c r="AE3337" s="1" t="s">
        <v>12654</v>
      </c>
      <c r="AF3337" s="1" t="s">
        <v>12657</v>
      </c>
    </row>
    <row r="3338" spans="1:32" x14ac:dyDescent="0.2">
      <c r="A3338" s="1" t="s">
        <v>7534</v>
      </c>
      <c r="B3338" s="10">
        <v>4581284</v>
      </c>
      <c r="C3338" s="1" t="s">
        <v>3413</v>
      </c>
      <c r="D3338" s="1" t="s">
        <v>17</v>
      </c>
      <c r="E3338" s="11">
        <v>9097018</v>
      </c>
      <c r="F3338" s="11">
        <v>4131</v>
      </c>
      <c r="G3338" s="11">
        <v>6803</v>
      </c>
      <c r="H3338" s="11">
        <v>7189</v>
      </c>
      <c r="I3338" s="11">
        <v>6881</v>
      </c>
      <c r="J3338" s="11">
        <v>6881</v>
      </c>
      <c r="K3338" s="13">
        <v>8250</v>
      </c>
      <c r="L3338" s="13">
        <v>9000</v>
      </c>
      <c r="M3338" s="11">
        <v>11424</v>
      </c>
      <c r="N3338" s="11">
        <v>17031</v>
      </c>
      <c r="O3338" s="11">
        <v>18331</v>
      </c>
      <c r="P3338" s="11">
        <v>17467</v>
      </c>
      <c r="Q3338" s="11">
        <v>17467</v>
      </c>
      <c r="R3338" s="11">
        <v>-9652</v>
      </c>
      <c r="S3338" s="11">
        <v>-12191</v>
      </c>
      <c r="T3338" s="11">
        <v>-14663</v>
      </c>
      <c r="U3338" s="11">
        <v>-14609</v>
      </c>
      <c r="V3338" s="11">
        <v>-14609</v>
      </c>
      <c r="W3338" s="13">
        <v>9.6959999999999997</v>
      </c>
      <c r="X3338" s="13">
        <v>15.284000000000001</v>
      </c>
      <c r="Y3338" s="13">
        <v>14.571</v>
      </c>
      <c r="Z3338" s="13">
        <v>11.964</v>
      </c>
      <c r="AA3338" s="13">
        <v>11.964</v>
      </c>
      <c r="AB3338" s="1">
        <v>6627</v>
      </c>
      <c r="AC3338" s="13">
        <v>17.260992000000002</v>
      </c>
      <c r="AD3338" s="13">
        <v>1.3433809999999999</v>
      </c>
      <c r="AE3338" s="1" t="s">
        <v>12654</v>
      </c>
      <c r="AF3338" s="1" t="s">
        <v>12662</v>
      </c>
    </row>
    <row r="3339" spans="1:32" x14ac:dyDescent="0.2">
      <c r="A3339" s="1" t="s">
        <v>7535</v>
      </c>
      <c r="B3339" s="10">
        <v>4991045</v>
      </c>
      <c r="C3339" s="1" t="s">
        <v>3414</v>
      </c>
      <c r="D3339" s="1" t="s">
        <v>108</v>
      </c>
      <c r="E3339" s="11">
        <v>13028883</v>
      </c>
      <c r="F3339" s="11">
        <v>2298</v>
      </c>
      <c r="G3339" s="11">
        <v>1638</v>
      </c>
      <c r="H3339" s="11">
        <v>2869</v>
      </c>
      <c r="I3339" s="11">
        <v>4921</v>
      </c>
      <c r="J3339" s="11">
        <v>5618</v>
      </c>
      <c r="K3339" s="13">
        <v>6000</v>
      </c>
      <c r="L3339" s="13">
        <v>6500</v>
      </c>
      <c r="M3339" s="11">
        <v>3420</v>
      </c>
      <c r="N3339" s="11">
        <v>39</v>
      </c>
      <c r="O3339" s="11">
        <v>-663</v>
      </c>
      <c r="P3339" s="11">
        <v>3819</v>
      </c>
      <c r="Q3339" s="11">
        <v>8327</v>
      </c>
      <c r="R3339" s="11">
        <v>-928</v>
      </c>
      <c r="S3339" s="11">
        <v>-933</v>
      </c>
      <c r="T3339" s="11">
        <v>-1314</v>
      </c>
      <c r="U3339" s="11">
        <v>-2417</v>
      </c>
      <c r="V3339" s="11">
        <v>-3193</v>
      </c>
      <c r="W3339" s="13">
        <v>6.6219999999999999</v>
      </c>
      <c r="X3339" s="13">
        <v>3.512</v>
      </c>
      <c r="Y3339" s="13">
        <v>5.99</v>
      </c>
      <c r="Z3339" s="13">
        <v>9.1829999999999998</v>
      </c>
      <c r="AA3339" s="13">
        <v>9.0630000000000006</v>
      </c>
      <c r="AB3339" s="1">
        <v>6637</v>
      </c>
      <c r="AC3339" s="13">
        <v>13.88772</v>
      </c>
      <c r="AD3339" s="13">
        <v>1.151492</v>
      </c>
      <c r="AE3339" s="1" t="s">
        <v>12654</v>
      </c>
      <c r="AF3339" s="1" t="s">
        <v>12658</v>
      </c>
    </row>
    <row r="3340" spans="1:32" x14ac:dyDescent="0.2">
      <c r="A3340" s="1" t="s">
        <v>7536</v>
      </c>
      <c r="B3340" s="10">
        <v>4245283</v>
      </c>
      <c r="C3340" s="1" t="s">
        <v>3415</v>
      </c>
      <c r="D3340" s="1" t="s">
        <v>485</v>
      </c>
      <c r="E3340" s="11">
        <v>17106232</v>
      </c>
      <c r="F3340" s="12" t="s">
        <v>2</v>
      </c>
      <c r="G3340" s="12" t="s">
        <v>2</v>
      </c>
      <c r="H3340" s="11">
        <v>115</v>
      </c>
      <c r="I3340" s="11">
        <v>273</v>
      </c>
      <c r="J3340" s="11">
        <v>273</v>
      </c>
      <c r="K3340" s="12" t="s">
        <v>2</v>
      </c>
      <c r="L3340" s="12" t="s">
        <v>2</v>
      </c>
      <c r="M3340" s="12" t="s">
        <v>2</v>
      </c>
      <c r="N3340" s="12" t="s">
        <v>2</v>
      </c>
      <c r="O3340" s="11">
        <v>287</v>
      </c>
      <c r="P3340" s="11">
        <v>324</v>
      </c>
      <c r="Q3340" s="11">
        <v>-54</v>
      </c>
      <c r="R3340" s="12" t="s">
        <v>2</v>
      </c>
      <c r="S3340" s="12" t="s">
        <v>2</v>
      </c>
      <c r="T3340" s="11">
        <v>34</v>
      </c>
      <c r="U3340" s="11">
        <v>-578</v>
      </c>
      <c r="V3340" s="11">
        <v>-234</v>
      </c>
      <c r="W3340" s="12" t="s">
        <v>2</v>
      </c>
      <c r="X3340" s="12" t="s">
        <v>2</v>
      </c>
      <c r="Y3340" s="12" t="s">
        <v>2</v>
      </c>
      <c r="Z3340" s="13">
        <v>7.7489999999999997</v>
      </c>
      <c r="AA3340" s="13">
        <v>6.7729999999999997</v>
      </c>
      <c r="AB3340" s="1">
        <v>5133</v>
      </c>
      <c r="AC3340" s="13">
        <v>26.298379000000001</v>
      </c>
      <c r="AD3340" s="13">
        <v>2.0072969999999999</v>
      </c>
      <c r="AE3340" s="1" t="s">
        <v>12654</v>
      </c>
      <c r="AF3340" s="1" t="s">
        <v>12659</v>
      </c>
    </row>
    <row r="3341" spans="1:32" x14ac:dyDescent="0.2">
      <c r="A3341" s="1" t="s">
        <v>7537</v>
      </c>
      <c r="B3341" s="10">
        <v>27746119</v>
      </c>
      <c r="C3341" s="1" t="s">
        <v>3416</v>
      </c>
      <c r="D3341" s="1" t="s">
        <v>200</v>
      </c>
      <c r="E3341" s="11">
        <v>1520644</v>
      </c>
      <c r="F3341" s="11">
        <v>172</v>
      </c>
      <c r="G3341" s="11">
        <v>193</v>
      </c>
      <c r="H3341" s="11">
        <v>111</v>
      </c>
      <c r="I3341" s="11">
        <v>132</v>
      </c>
      <c r="J3341" s="11">
        <v>132</v>
      </c>
      <c r="K3341" s="12" t="s">
        <v>2</v>
      </c>
      <c r="L3341" s="12" t="s">
        <v>2</v>
      </c>
      <c r="M3341" s="11">
        <v>462</v>
      </c>
      <c r="N3341" s="11">
        <v>812</v>
      </c>
      <c r="O3341" s="11">
        <v>238</v>
      </c>
      <c r="P3341" s="11">
        <v>304</v>
      </c>
      <c r="Q3341" s="11">
        <v>304</v>
      </c>
      <c r="R3341" s="11">
        <v>-523</v>
      </c>
      <c r="S3341" s="11">
        <v>-510</v>
      </c>
      <c r="T3341" s="11">
        <v>-836</v>
      </c>
      <c r="U3341" s="11">
        <v>-1103</v>
      </c>
      <c r="V3341" s="11">
        <v>-1103</v>
      </c>
      <c r="W3341" s="13">
        <v>23.710999999999999</v>
      </c>
      <c r="X3341" s="13">
        <v>15.614000000000001</v>
      </c>
      <c r="Y3341" s="13">
        <v>11.077</v>
      </c>
      <c r="Z3341" s="13">
        <v>9.0359999999999996</v>
      </c>
      <c r="AA3341" s="13">
        <v>9.0359999999999996</v>
      </c>
      <c r="AB3341" s="1">
        <v>7362</v>
      </c>
      <c r="AC3341" s="13">
        <v>14.074341</v>
      </c>
      <c r="AD3341" s="13">
        <v>0.89788199999999996</v>
      </c>
      <c r="AE3341" s="1" t="s">
        <v>12654</v>
      </c>
      <c r="AF3341" s="1" t="s">
        <v>12671</v>
      </c>
    </row>
    <row r="3342" spans="1:32" x14ac:dyDescent="0.2">
      <c r="A3342" s="1" t="s">
        <v>7538</v>
      </c>
      <c r="B3342" s="10">
        <v>5320228</v>
      </c>
      <c r="C3342" s="1" t="s">
        <v>3417</v>
      </c>
      <c r="D3342" s="1" t="s">
        <v>117</v>
      </c>
      <c r="E3342" s="11">
        <v>9716900</v>
      </c>
      <c r="F3342" s="12" t="s">
        <v>2</v>
      </c>
      <c r="G3342" s="12" t="s">
        <v>2</v>
      </c>
      <c r="H3342" s="11">
        <v>91</v>
      </c>
      <c r="I3342" s="11">
        <v>-243</v>
      </c>
      <c r="J3342" s="11">
        <v>-627</v>
      </c>
      <c r="K3342" s="13">
        <v>-705</v>
      </c>
      <c r="L3342" s="13">
        <v>-550</v>
      </c>
      <c r="M3342" s="12" t="s">
        <v>2</v>
      </c>
      <c r="N3342" s="12" t="s">
        <v>2</v>
      </c>
      <c r="O3342" s="12" t="s">
        <v>2</v>
      </c>
      <c r="P3342" s="12" t="s">
        <v>2</v>
      </c>
      <c r="Q3342" s="11">
        <v>-927</v>
      </c>
      <c r="R3342" s="12" t="s">
        <v>2</v>
      </c>
      <c r="S3342" s="12" t="s">
        <v>2</v>
      </c>
      <c r="T3342" s="12" t="s">
        <v>2</v>
      </c>
      <c r="U3342" s="12" t="s">
        <v>2</v>
      </c>
      <c r="V3342" s="11">
        <v>-2128</v>
      </c>
      <c r="W3342" s="12" t="s">
        <v>2</v>
      </c>
      <c r="X3342" s="12" t="s">
        <v>2</v>
      </c>
      <c r="Y3342" s="12" t="s">
        <v>2</v>
      </c>
      <c r="Z3342" s="13">
        <v>-8.6010000000000009</v>
      </c>
      <c r="AA3342" s="13">
        <v>-10.423</v>
      </c>
      <c r="AB3342" s="1" t="s">
        <v>7539</v>
      </c>
      <c r="AC3342" s="12" t="s">
        <v>4019</v>
      </c>
      <c r="AD3342" s="13">
        <v>4.5312340000000004</v>
      </c>
      <c r="AE3342" s="1" t="s">
        <v>12654</v>
      </c>
      <c r="AF3342" s="1" t="s">
        <v>12664</v>
      </c>
    </row>
    <row r="3343" spans="1:32" x14ac:dyDescent="0.2">
      <c r="A3343" s="1" t="s">
        <v>7540</v>
      </c>
      <c r="B3343" s="10">
        <v>4973129</v>
      </c>
      <c r="C3343" s="1" t="s">
        <v>3418</v>
      </c>
      <c r="D3343" s="1" t="s">
        <v>45</v>
      </c>
      <c r="E3343" s="11">
        <v>12909377</v>
      </c>
      <c r="F3343" s="11">
        <v>779</v>
      </c>
      <c r="G3343" s="11">
        <v>659</v>
      </c>
      <c r="H3343" s="11">
        <v>512</v>
      </c>
      <c r="I3343" s="11">
        <v>523</v>
      </c>
      <c r="J3343" s="11">
        <v>1452</v>
      </c>
      <c r="K3343" s="13">
        <v>1550</v>
      </c>
      <c r="L3343" s="13">
        <v>2400</v>
      </c>
      <c r="M3343" s="11">
        <v>234</v>
      </c>
      <c r="N3343" s="11">
        <v>-466</v>
      </c>
      <c r="O3343" s="11">
        <v>978</v>
      </c>
      <c r="P3343" s="11">
        <v>671</v>
      </c>
      <c r="Q3343" s="11">
        <v>1558</v>
      </c>
      <c r="R3343" s="11">
        <v>2422</v>
      </c>
      <c r="S3343" s="11">
        <v>-365</v>
      </c>
      <c r="T3343" s="11">
        <v>-975</v>
      </c>
      <c r="U3343" s="11">
        <v>-894</v>
      </c>
      <c r="V3343" s="11">
        <v>-1008</v>
      </c>
      <c r="W3343" s="13">
        <v>25.262</v>
      </c>
      <c r="X3343" s="13">
        <v>3.4289999999999998</v>
      </c>
      <c r="Y3343" s="13">
        <v>4.274</v>
      </c>
      <c r="Z3343" s="13">
        <v>3.407</v>
      </c>
      <c r="AA3343" s="13">
        <v>9.2240000000000002</v>
      </c>
      <c r="AB3343" s="1">
        <v>3915</v>
      </c>
      <c r="AC3343" s="13">
        <v>24.869668999999998</v>
      </c>
      <c r="AD3343" s="13">
        <v>2.282673</v>
      </c>
      <c r="AE3343" s="1" t="s">
        <v>12654</v>
      </c>
      <c r="AF3343" s="1" t="s">
        <v>12663</v>
      </c>
    </row>
    <row r="3344" spans="1:32" x14ac:dyDescent="0.2">
      <c r="A3344" s="1" t="s">
        <v>7541</v>
      </c>
      <c r="B3344" s="10">
        <v>4812994</v>
      </c>
      <c r="C3344" s="1" t="s">
        <v>3419</v>
      </c>
      <c r="D3344" s="1" t="s">
        <v>316</v>
      </c>
      <c r="E3344" s="11">
        <v>1475053479</v>
      </c>
      <c r="F3344" s="11">
        <v>97443</v>
      </c>
      <c r="G3344" s="11">
        <v>116664</v>
      </c>
      <c r="H3344" s="11">
        <v>123861</v>
      </c>
      <c r="I3344" s="11">
        <v>140560</v>
      </c>
      <c r="J3344" s="11">
        <v>182917</v>
      </c>
      <c r="K3344" s="13">
        <v>200205.85320000001</v>
      </c>
      <c r="L3344" s="13">
        <v>218464.2133</v>
      </c>
      <c r="M3344" s="11">
        <v>121485</v>
      </c>
      <c r="N3344" s="11">
        <v>141467</v>
      </c>
      <c r="O3344" s="11">
        <v>117536</v>
      </c>
      <c r="P3344" s="11">
        <v>146330</v>
      </c>
      <c r="Q3344" s="11">
        <v>210802</v>
      </c>
      <c r="R3344" s="11">
        <v>-85317</v>
      </c>
      <c r="S3344" s="11">
        <v>-78454</v>
      </c>
      <c r="T3344" s="11">
        <v>-59121</v>
      </c>
      <c r="U3344" s="11">
        <v>-81472</v>
      </c>
      <c r="V3344" s="11">
        <v>-82481</v>
      </c>
      <c r="W3344" s="13">
        <v>9.5809999999999995</v>
      </c>
      <c r="X3344" s="13">
        <v>9.5039999999999996</v>
      </c>
      <c r="Y3344" s="13">
        <v>8.4130000000000003</v>
      </c>
      <c r="Z3344" s="13">
        <v>8.7260000000000009</v>
      </c>
      <c r="AA3344" s="13">
        <v>8.6790000000000003</v>
      </c>
      <c r="AB3344" s="1">
        <v>4543</v>
      </c>
      <c r="AC3344" s="13">
        <v>29.533242999999999</v>
      </c>
      <c r="AD3344" s="13">
        <v>2.6884960000000002</v>
      </c>
      <c r="AE3344" s="1" t="s">
        <v>12654</v>
      </c>
      <c r="AF3344" s="1" t="s">
        <v>12671</v>
      </c>
    </row>
    <row r="3345" spans="1:32" x14ac:dyDescent="0.2">
      <c r="A3345" s="1" t="s">
        <v>7542</v>
      </c>
      <c r="B3345" s="10">
        <v>4244747</v>
      </c>
      <c r="C3345" s="1" t="s">
        <v>3420</v>
      </c>
      <c r="D3345" s="1" t="s">
        <v>62</v>
      </c>
      <c r="E3345" s="11">
        <v>5477553</v>
      </c>
      <c r="F3345" s="11">
        <v>-448</v>
      </c>
      <c r="G3345" s="11">
        <v>1749</v>
      </c>
      <c r="H3345" s="11">
        <v>2134</v>
      </c>
      <c r="I3345" s="11">
        <v>1731</v>
      </c>
      <c r="J3345" s="11">
        <v>436</v>
      </c>
      <c r="K3345" s="13">
        <v>100</v>
      </c>
      <c r="L3345" s="13">
        <v>500</v>
      </c>
      <c r="M3345" s="11">
        <v>542</v>
      </c>
      <c r="N3345" s="11">
        <v>-117</v>
      </c>
      <c r="O3345" s="11">
        <v>1445</v>
      </c>
      <c r="P3345" s="11">
        <v>871</v>
      </c>
      <c r="Q3345" s="11">
        <v>1767</v>
      </c>
      <c r="R3345" s="11">
        <v>30</v>
      </c>
      <c r="S3345" s="11">
        <v>-825</v>
      </c>
      <c r="T3345" s="11">
        <v>-117</v>
      </c>
      <c r="U3345" s="11">
        <v>149</v>
      </c>
      <c r="V3345" s="11">
        <v>-900</v>
      </c>
      <c r="W3345" s="13">
        <v>-3.0350000000000001</v>
      </c>
      <c r="X3345" s="13">
        <v>16.548999999999999</v>
      </c>
      <c r="Y3345" s="13">
        <v>18.632000000000001</v>
      </c>
      <c r="Z3345" s="13">
        <v>11.065</v>
      </c>
      <c r="AA3345" s="13">
        <v>2.9820000000000002</v>
      </c>
      <c r="AB3345" s="1">
        <v>6337</v>
      </c>
      <c r="AC3345" s="13">
        <v>22.309964000000001</v>
      </c>
      <c r="AD3345" s="13">
        <v>0.80367100000000002</v>
      </c>
      <c r="AE3345" s="1" t="s">
        <v>12654</v>
      </c>
      <c r="AF3345" s="1" t="s">
        <v>12662</v>
      </c>
    </row>
    <row r="3346" spans="1:32" x14ac:dyDescent="0.2">
      <c r="A3346" s="1" t="s">
        <v>7543</v>
      </c>
      <c r="B3346" s="10">
        <v>28389974</v>
      </c>
      <c r="C3346" s="1" t="s">
        <v>3421</v>
      </c>
      <c r="D3346" s="1" t="s">
        <v>148</v>
      </c>
      <c r="E3346" s="11">
        <v>70515974</v>
      </c>
      <c r="F3346" s="11">
        <v>4399</v>
      </c>
      <c r="G3346" s="11">
        <v>5147</v>
      </c>
      <c r="H3346" s="11">
        <v>6866</v>
      </c>
      <c r="I3346" s="11">
        <v>2371</v>
      </c>
      <c r="J3346" s="11">
        <v>2549</v>
      </c>
      <c r="K3346" s="13">
        <v>3550</v>
      </c>
      <c r="L3346" s="13">
        <v>5000</v>
      </c>
      <c r="M3346" s="11">
        <v>431</v>
      </c>
      <c r="N3346" s="11">
        <v>14646</v>
      </c>
      <c r="O3346" s="11">
        <v>13827</v>
      </c>
      <c r="P3346" s="11">
        <v>-42</v>
      </c>
      <c r="Q3346" s="11">
        <v>7806</v>
      </c>
      <c r="R3346" s="11">
        <v>-4475</v>
      </c>
      <c r="S3346" s="11">
        <v>-6215</v>
      </c>
      <c r="T3346" s="11">
        <v>-16029</v>
      </c>
      <c r="U3346" s="11">
        <v>-15490</v>
      </c>
      <c r="V3346" s="11">
        <v>-9165</v>
      </c>
      <c r="W3346" s="13">
        <v>13.177</v>
      </c>
      <c r="X3346" s="13">
        <v>11.484</v>
      </c>
      <c r="Y3346" s="13">
        <v>14.159000000000001</v>
      </c>
      <c r="Z3346" s="13">
        <v>3.7810000000000001</v>
      </c>
      <c r="AA3346" s="13">
        <v>0.747</v>
      </c>
      <c r="AB3346" s="1">
        <v>5074</v>
      </c>
      <c r="AC3346" s="13">
        <v>117.870722</v>
      </c>
      <c r="AD3346" s="13">
        <v>0.56504299999999996</v>
      </c>
      <c r="AE3346" s="1" t="s">
        <v>12654</v>
      </c>
      <c r="AF3346" s="1" t="s">
        <v>12658</v>
      </c>
    </row>
    <row r="3347" spans="1:32" x14ac:dyDescent="0.2">
      <c r="A3347" s="1" t="s">
        <v>7544</v>
      </c>
      <c r="B3347" s="10">
        <v>4847220</v>
      </c>
      <c r="C3347" s="1" t="s">
        <v>3422</v>
      </c>
      <c r="D3347" s="1" t="s">
        <v>68</v>
      </c>
      <c r="E3347" s="11">
        <v>13360062</v>
      </c>
      <c r="F3347" s="11">
        <v>-145</v>
      </c>
      <c r="G3347" s="11">
        <v>-261</v>
      </c>
      <c r="H3347" s="11">
        <v>-85</v>
      </c>
      <c r="I3347" s="11">
        <v>70</v>
      </c>
      <c r="J3347" s="11">
        <v>212</v>
      </c>
      <c r="K3347" s="12" t="s">
        <v>2</v>
      </c>
      <c r="L3347" s="12" t="s">
        <v>2</v>
      </c>
      <c r="M3347" s="11">
        <v>-165</v>
      </c>
      <c r="N3347" s="11">
        <v>186</v>
      </c>
      <c r="O3347" s="11">
        <v>217</v>
      </c>
      <c r="P3347" s="11">
        <v>425</v>
      </c>
      <c r="Q3347" s="11">
        <v>681</v>
      </c>
      <c r="R3347" s="11">
        <v>228</v>
      </c>
      <c r="S3347" s="11">
        <v>-22</v>
      </c>
      <c r="T3347" s="11">
        <v>-107</v>
      </c>
      <c r="U3347" s="11">
        <v>-221</v>
      </c>
      <c r="V3347" s="11">
        <v>-166</v>
      </c>
      <c r="W3347" s="13">
        <v>-83.631</v>
      </c>
      <c r="X3347" s="13">
        <v>15.686</v>
      </c>
      <c r="Y3347" s="13">
        <v>2.278</v>
      </c>
      <c r="Z3347" s="13">
        <v>1.81</v>
      </c>
      <c r="AA3347" s="13">
        <v>76.222999999999999</v>
      </c>
      <c r="AB3347" s="1">
        <v>2404</v>
      </c>
      <c r="AC3347" s="13">
        <v>18.646080999999999</v>
      </c>
      <c r="AD3347" s="13">
        <v>9.5922769999999993</v>
      </c>
      <c r="AE3347" s="1" t="s">
        <v>12654</v>
      </c>
      <c r="AF3347" s="1" t="s">
        <v>12661</v>
      </c>
    </row>
    <row r="3348" spans="1:32" x14ac:dyDescent="0.2">
      <c r="A3348" s="1" t="s">
        <v>7545</v>
      </c>
      <c r="B3348" s="10">
        <v>4221023</v>
      </c>
      <c r="C3348" s="1" t="s">
        <v>3423</v>
      </c>
      <c r="D3348" s="1" t="s">
        <v>110</v>
      </c>
      <c r="E3348" s="11">
        <v>74279645</v>
      </c>
      <c r="F3348" s="12" t="s">
        <v>2</v>
      </c>
      <c r="G3348" s="12" t="s">
        <v>2</v>
      </c>
      <c r="H3348" s="12" t="s">
        <v>2</v>
      </c>
      <c r="I3348" s="12" t="s">
        <v>2</v>
      </c>
      <c r="J3348" s="12" t="s">
        <v>2</v>
      </c>
      <c r="K3348" s="13">
        <v>57093.017480000002</v>
      </c>
      <c r="L3348" s="13">
        <v>68596.86623</v>
      </c>
      <c r="M3348" s="11">
        <v>142918</v>
      </c>
      <c r="N3348" s="11">
        <v>341718</v>
      </c>
      <c r="O3348" s="11">
        <v>-747854</v>
      </c>
      <c r="P3348" s="11">
        <v>-153034</v>
      </c>
      <c r="Q3348" s="11">
        <v>-362968</v>
      </c>
      <c r="R3348" s="11">
        <v>-171121</v>
      </c>
      <c r="S3348" s="11">
        <v>-41470</v>
      </c>
      <c r="T3348" s="11">
        <v>43071</v>
      </c>
      <c r="U3348" s="11">
        <v>80187</v>
      </c>
      <c r="V3348" s="11">
        <v>69096</v>
      </c>
      <c r="W3348" s="13">
        <v>3.4279999999999999</v>
      </c>
      <c r="X3348" s="13">
        <v>4.3310000000000004</v>
      </c>
      <c r="Y3348" s="13">
        <v>4.9240000000000004</v>
      </c>
      <c r="Z3348" s="13">
        <v>5.3879999999999999</v>
      </c>
      <c r="AA3348" s="13">
        <v>6.681</v>
      </c>
      <c r="AB3348" s="1">
        <v>8341</v>
      </c>
      <c r="AC3348" s="13">
        <v>12.279450000000001</v>
      </c>
      <c r="AD3348" s="13">
        <v>0.81863399999999997</v>
      </c>
      <c r="AE3348" s="1" t="s">
        <v>12654</v>
      </c>
      <c r="AF3348" s="1" t="s">
        <v>12676</v>
      </c>
    </row>
    <row r="3349" spans="1:32" x14ac:dyDescent="0.2">
      <c r="A3349" s="1" t="s">
        <v>7546</v>
      </c>
      <c r="B3349" s="10">
        <v>4265180</v>
      </c>
      <c r="C3349" s="1" t="s">
        <v>3424</v>
      </c>
      <c r="D3349" s="1" t="s">
        <v>110</v>
      </c>
      <c r="E3349" s="11">
        <v>17734251</v>
      </c>
      <c r="F3349" s="12" t="s">
        <v>2</v>
      </c>
      <c r="G3349" s="12" t="s">
        <v>2</v>
      </c>
      <c r="H3349" s="12" t="s">
        <v>2</v>
      </c>
      <c r="I3349" s="12" t="s">
        <v>2</v>
      </c>
      <c r="J3349" s="12" t="s">
        <v>2</v>
      </c>
      <c r="K3349" s="12" t="s">
        <v>2</v>
      </c>
      <c r="L3349" s="12" t="s">
        <v>2</v>
      </c>
      <c r="M3349" s="11">
        <v>-67797</v>
      </c>
      <c r="N3349" s="11">
        <v>76109</v>
      </c>
      <c r="O3349" s="11">
        <v>-207361</v>
      </c>
      <c r="P3349" s="11">
        <v>-79963</v>
      </c>
      <c r="Q3349" s="11">
        <v>-143107</v>
      </c>
      <c r="R3349" s="11">
        <v>-40249</v>
      </c>
      <c r="S3349" s="11">
        <v>-145539</v>
      </c>
      <c r="T3349" s="11">
        <v>80247</v>
      </c>
      <c r="U3349" s="11">
        <v>-12570</v>
      </c>
      <c r="V3349" s="11">
        <v>-87846</v>
      </c>
      <c r="W3349" s="13">
        <v>1.595</v>
      </c>
      <c r="X3349" s="13">
        <v>1.85</v>
      </c>
      <c r="Y3349" s="13">
        <v>2.0779999999999998</v>
      </c>
      <c r="Z3349" s="13">
        <v>2.8260000000000001</v>
      </c>
      <c r="AA3349" s="13">
        <v>3.4409999999999998</v>
      </c>
      <c r="AB3349" s="1">
        <v>8343</v>
      </c>
      <c r="AC3349" s="13">
        <v>10.315956999999999</v>
      </c>
      <c r="AD3349" s="13">
        <v>0.39477499999999999</v>
      </c>
      <c r="AE3349" s="1" t="s">
        <v>12654</v>
      </c>
      <c r="AF3349" s="1" t="s">
        <v>12676</v>
      </c>
    </row>
    <row r="3350" spans="1:32" x14ac:dyDescent="0.2">
      <c r="A3350" s="1" t="s">
        <v>7547</v>
      </c>
      <c r="B3350" s="10">
        <v>4264438</v>
      </c>
      <c r="C3350" s="1" t="s">
        <v>3425</v>
      </c>
      <c r="D3350" s="1" t="s">
        <v>110</v>
      </c>
      <c r="E3350" s="11">
        <v>39290820</v>
      </c>
      <c r="F3350" s="12" t="s">
        <v>2</v>
      </c>
      <c r="G3350" s="12" t="s">
        <v>2</v>
      </c>
      <c r="H3350" s="12" t="s">
        <v>2</v>
      </c>
      <c r="I3350" s="12" t="s">
        <v>2</v>
      </c>
      <c r="J3350" s="12" t="s">
        <v>2</v>
      </c>
      <c r="K3350" s="12" t="s">
        <v>2</v>
      </c>
      <c r="L3350" s="12" t="s">
        <v>2</v>
      </c>
      <c r="M3350" s="11">
        <v>29010</v>
      </c>
      <c r="N3350" s="11">
        <v>14948</v>
      </c>
      <c r="O3350" s="11">
        <v>-401833</v>
      </c>
      <c r="P3350" s="11">
        <v>17272</v>
      </c>
      <c r="Q3350" s="11">
        <v>-35595</v>
      </c>
      <c r="R3350" s="11">
        <v>46831</v>
      </c>
      <c r="S3350" s="11">
        <v>-37030</v>
      </c>
      <c r="T3350" s="11">
        <v>93250</v>
      </c>
      <c r="U3350" s="11">
        <v>-44644</v>
      </c>
      <c r="V3350" s="11">
        <v>1991</v>
      </c>
      <c r="W3350" s="13">
        <v>3.117</v>
      </c>
      <c r="X3350" s="13">
        <v>3.823</v>
      </c>
      <c r="Y3350" s="13">
        <v>3.5990000000000002</v>
      </c>
      <c r="Z3350" s="13">
        <v>3.6840000000000002</v>
      </c>
      <c r="AA3350" s="13">
        <v>3.96</v>
      </c>
      <c r="AB3350" s="1">
        <v>8388</v>
      </c>
      <c r="AC3350" s="13">
        <v>11.557096</v>
      </c>
      <c r="AD3350" s="13">
        <v>0.42990200000000001</v>
      </c>
      <c r="AE3350" s="1" t="s">
        <v>12654</v>
      </c>
      <c r="AF3350" s="1" t="s">
        <v>12676</v>
      </c>
    </row>
    <row r="3351" spans="1:32" x14ac:dyDescent="0.2">
      <c r="A3351" s="1" t="s">
        <v>7548</v>
      </c>
      <c r="B3351" s="10">
        <v>4256486</v>
      </c>
      <c r="C3351" s="1" t="s">
        <v>3426</v>
      </c>
      <c r="D3351" s="1" t="s">
        <v>110</v>
      </c>
      <c r="E3351" s="11">
        <v>17212948</v>
      </c>
      <c r="F3351" s="12" t="s">
        <v>2</v>
      </c>
      <c r="G3351" s="12" t="s">
        <v>2</v>
      </c>
      <c r="H3351" s="12" t="s">
        <v>2</v>
      </c>
      <c r="I3351" s="12" t="s">
        <v>2</v>
      </c>
      <c r="J3351" s="12" t="s">
        <v>2</v>
      </c>
      <c r="K3351" s="12" t="s">
        <v>2</v>
      </c>
      <c r="L3351" s="12" t="s">
        <v>2</v>
      </c>
      <c r="M3351" s="11">
        <v>26503</v>
      </c>
      <c r="N3351" s="11">
        <v>14041</v>
      </c>
      <c r="O3351" s="11">
        <v>-100470</v>
      </c>
      <c r="P3351" s="11">
        <v>-78010</v>
      </c>
      <c r="Q3351" s="11">
        <v>-89368</v>
      </c>
      <c r="R3351" s="11">
        <v>27664</v>
      </c>
      <c r="S3351" s="11">
        <v>22590</v>
      </c>
      <c r="T3351" s="11">
        <v>58885</v>
      </c>
      <c r="U3351" s="11">
        <v>-47021</v>
      </c>
      <c r="V3351" s="11">
        <v>-90790</v>
      </c>
      <c r="W3351" s="13">
        <v>1.4890000000000001</v>
      </c>
      <c r="X3351" s="13">
        <v>2.0880000000000001</v>
      </c>
      <c r="Y3351" s="13">
        <v>2.8410000000000002</v>
      </c>
      <c r="Z3351" s="13">
        <v>2.1970000000000001</v>
      </c>
      <c r="AA3351" s="13">
        <v>3.6320000000000001</v>
      </c>
      <c r="AB3351" s="1">
        <v>8345</v>
      </c>
      <c r="AC3351" s="13">
        <v>9.3736060000000005</v>
      </c>
      <c r="AD3351" s="13">
        <v>0.36153200000000002</v>
      </c>
      <c r="AE3351" s="1" t="s">
        <v>12654</v>
      </c>
      <c r="AF3351" s="1" t="s">
        <v>12676</v>
      </c>
    </row>
    <row r="3352" spans="1:32" x14ac:dyDescent="0.2">
      <c r="A3352" s="1" t="s">
        <v>7549</v>
      </c>
      <c r="B3352" s="10">
        <v>4307754</v>
      </c>
      <c r="C3352" s="1" t="s">
        <v>3427</v>
      </c>
      <c r="D3352" s="1" t="s">
        <v>110</v>
      </c>
      <c r="E3352" s="11">
        <v>10103778</v>
      </c>
      <c r="F3352" s="12" t="s">
        <v>2</v>
      </c>
      <c r="G3352" s="12" t="s">
        <v>2</v>
      </c>
      <c r="H3352" s="12" t="s">
        <v>2</v>
      </c>
      <c r="I3352" s="12" t="s">
        <v>2</v>
      </c>
      <c r="J3352" s="12" t="s">
        <v>2</v>
      </c>
      <c r="K3352" s="12" t="s">
        <v>2</v>
      </c>
      <c r="L3352" s="12" t="s">
        <v>2</v>
      </c>
      <c r="M3352" s="11">
        <v>5396</v>
      </c>
      <c r="N3352" s="11">
        <v>-6461</v>
      </c>
      <c r="O3352" s="11">
        <v>-39336</v>
      </c>
      <c r="P3352" s="11">
        <v>-21819</v>
      </c>
      <c r="Q3352" s="11">
        <v>22546</v>
      </c>
      <c r="R3352" s="11">
        <v>-513</v>
      </c>
      <c r="S3352" s="11">
        <v>2488</v>
      </c>
      <c r="T3352" s="11">
        <v>6114</v>
      </c>
      <c r="U3352" s="11">
        <v>-5936</v>
      </c>
      <c r="V3352" s="11">
        <v>6279</v>
      </c>
      <c r="W3352" s="13">
        <v>1.294</v>
      </c>
      <c r="X3352" s="13">
        <v>2.2639999999999998</v>
      </c>
      <c r="Y3352" s="13">
        <v>2.1970000000000001</v>
      </c>
      <c r="Z3352" s="13">
        <v>1.954</v>
      </c>
      <c r="AA3352" s="13">
        <v>1.595</v>
      </c>
      <c r="AB3352" s="1">
        <v>8416</v>
      </c>
      <c r="AC3352" s="13">
        <v>35.774839</v>
      </c>
      <c r="AD3352" s="13">
        <v>0.163045</v>
      </c>
      <c r="AE3352" s="1" t="s">
        <v>12654</v>
      </c>
      <c r="AF3352" s="1" t="s">
        <v>12676</v>
      </c>
    </row>
    <row r="3353" spans="1:32" x14ac:dyDescent="0.2">
      <c r="A3353" s="1" t="s">
        <v>7550</v>
      </c>
      <c r="B3353" s="10">
        <v>4262452</v>
      </c>
      <c r="C3353" s="1" t="s">
        <v>3428</v>
      </c>
      <c r="D3353" s="1" t="s">
        <v>110</v>
      </c>
      <c r="E3353" s="11">
        <v>49176837</v>
      </c>
      <c r="F3353" s="12" t="s">
        <v>2</v>
      </c>
      <c r="G3353" s="12" t="s">
        <v>2</v>
      </c>
      <c r="H3353" s="12" t="s">
        <v>2</v>
      </c>
      <c r="I3353" s="12" t="s">
        <v>2</v>
      </c>
      <c r="J3353" s="12" t="s">
        <v>2</v>
      </c>
      <c r="K3353" s="12" t="s">
        <v>2</v>
      </c>
      <c r="L3353" s="12" t="s">
        <v>2</v>
      </c>
      <c r="M3353" s="11">
        <v>164428</v>
      </c>
      <c r="N3353" s="11">
        <v>19275</v>
      </c>
      <c r="O3353" s="11">
        <v>-603890</v>
      </c>
      <c r="P3353" s="11">
        <v>-198383</v>
      </c>
      <c r="Q3353" s="11">
        <v>-170256</v>
      </c>
      <c r="R3353" s="11">
        <v>37878</v>
      </c>
      <c r="S3353" s="11">
        <v>-75382</v>
      </c>
      <c r="T3353" s="11">
        <v>-65091</v>
      </c>
      <c r="U3353" s="11">
        <v>25048</v>
      </c>
      <c r="V3353" s="11">
        <v>-49886</v>
      </c>
      <c r="W3353" s="13">
        <v>4.4880000000000004</v>
      </c>
      <c r="X3353" s="13">
        <v>4.5709999999999997</v>
      </c>
      <c r="Y3353" s="13">
        <v>3.331</v>
      </c>
      <c r="Z3353" s="13">
        <v>3.6579999999999999</v>
      </c>
      <c r="AA3353" s="13">
        <v>5.08</v>
      </c>
      <c r="AB3353" s="1">
        <v>8522</v>
      </c>
      <c r="AC3353" s="13">
        <v>12.323573</v>
      </c>
      <c r="AD3353" s="13">
        <v>0.69508099999999995</v>
      </c>
      <c r="AE3353" s="1" t="s">
        <v>12654</v>
      </c>
      <c r="AF3353" s="1" t="s">
        <v>12676</v>
      </c>
    </row>
    <row r="3354" spans="1:32" x14ac:dyDescent="0.2">
      <c r="A3354" s="1" t="s">
        <v>7551</v>
      </c>
      <c r="B3354" s="10">
        <v>4306176</v>
      </c>
      <c r="C3354" s="1" t="s">
        <v>3429</v>
      </c>
      <c r="D3354" s="1" t="s">
        <v>110</v>
      </c>
      <c r="E3354" s="11">
        <v>16890552</v>
      </c>
      <c r="F3354" s="12" t="s">
        <v>2</v>
      </c>
      <c r="G3354" s="12" t="s">
        <v>2</v>
      </c>
      <c r="H3354" s="12" t="s">
        <v>2</v>
      </c>
      <c r="I3354" s="12" t="s">
        <v>2</v>
      </c>
      <c r="J3354" s="12" t="s">
        <v>2</v>
      </c>
      <c r="K3354" s="12" t="s">
        <v>2</v>
      </c>
      <c r="L3354" s="12" t="s">
        <v>2</v>
      </c>
      <c r="M3354" s="11">
        <v>-93142</v>
      </c>
      <c r="N3354" s="11">
        <v>-89737</v>
      </c>
      <c r="O3354" s="11">
        <v>-179355</v>
      </c>
      <c r="P3354" s="11">
        <v>-46788</v>
      </c>
      <c r="Q3354" s="11">
        <v>-43163</v>
      </c>
      <c r="R3354" s="11">
        <v>-67859</v>
      </c>
      <c r="S3354" s="11">
        <v>-67446</v>
      </c>
      <c r="T3354" s="11">
        <v>-43722</v>
      </c>
      <c r="U3354" s="11">
        <v>21915</v>
      </c>
      <c r="V3354" s="11">
        <v>95407</v>
      </c>
      <c r="W3354" s="13">
        <v>2.044</v>
      </c>
      <c r="X3354" s="13">
        <v>3.3660000000000001</v>
      </c>
      <c r="Y3354" s="13">
        <v>4.891</v>
      </c>
      <c r="Z3354" s="13">
        <v>5.3760000000000003</v>
      </c>
      <c r="AA3354" s="13">
        <v>6.274</v>
      </c>
      <c r="AB3354" s="1">
        <v>8395</v>
      </c>
      <c r="AC3354" s="13">
        <v>6.6596510000000002</v>
      </c>
      <c r="AD3354" s="13">
        <v>0.44129699999999999</v>
      </c>
      <c r="AE3354" s="1" t="s">
        <v>12654</v>
      </c>
      <c r="AF3354" s="1" t="s">
        <v>12676</v>
      </c>
    </row>
    <row r="3355" spans="1:32" x14ac:dyDescent="0.2">
      <c r="A3355" s="1" t="s">
        <v>7552</v>
      </c>
      <c r="B3355" s="10">
        <v>4307959</v>
      </c>
      <c r="C3355" s="1" t="s">
        <v>3430</v>
      </c>
      <c r="D3355" s="1" t="s">
        <v>110</v>
      </c>
      <c r="E3355" s="11">
        <v>5327358</v>
      </c>
      <c r="F3355" s="12" t="s">
        <v>2</v>
      </c>
      <c r="G3355" s="12" t="s">
        <v>2</v>
      </c>
      <c r="H3355" s="12" t="s">
        <v>2</v>
      </c>
      <c r="I3355" s="12" t="s">
        <v>2</v>
      </c>
      <c r="J3355" s="12" t="s">
        <v>2</v>
      </c>
      <c r="K3355" s="12" t="s">
        <v>2</v>
      </c>
      <c r="L3355" s="12" t="s">
        <v>2</v>
      </c>
      <c r="M3355" s="11">
        <v>-20841</v>
      </c>
      <c r="N3355" s="11">
        <v>2038</v>
      </c>
      <c r="O3355" s="11">
        <v>-20178</v>
      </c>
      <c r="P3355" s="11">
        <v>620</v>
      </c>
      <c r="Q3355" s="11">
        <v>-7415</v>
      </c>
      <c r="R3355" s="11">
        <v>-19213</v>
      </c>
      <c r="S3355" s="11">
        <v>-13302</v>
      </c>
      <c r="T3355" s="11">
        <v>13789</v>
      </c>
      <c r="U3355" s="11">
        <v>972</v>
      </c>
      <c r="V3355" s="11">
        <v>1867</v>
      </c>
      <c r="W3355" s="13">
        <v>1.8220000000000001</v>
      </c>
      <c r="X3355" s="13">
        <v>1.08</v>
      </c>
      <c r="Y3355" s="13">
        <v>3.181</v>
      </c>
      <c r="Z3355" s="13">
        <v>2.1019999999999999</v>
      </c>
      <c r="AA3355" s="13">
        <v>3.2349999999999999</v>
      </c>
      <c r="AB3355" s="1">
        <v>8365</v>
      </c>
      <c r="AC3355" s="13">
        <v>8.5510640000000002</v>
      </c>
      <c r="AD3355" s="13">
        <v>0.293651</v>
      </c>
      <c r="AE3355" s="1" t="s">
        <v>12654</v>
      </c>
      <c r="AF3355" s="1" t="s">
        <v>12676</v>
      </c>
    </row>
    <row r="3356" spans="1:32" x14ac:dyDescent="0.2">
      <c r="A3356" s="1" t="s">
        <v>7553</v>
      </c>
      <c r="B3356" s="10">
        <v>4262442</v>
      </c>
      <c r="C3356" s="1" t="s">
        <v>3431</v>
      </c>
      <c r="D3356" s="1" t="s">
        <v>110</v>
      </c>
      <c r="E3356" s="11">
        <v>707538306</v>
      </c>
      <c r="F3356" s="12" t="s">
        <v>2</v>
      </c>
      <c r="G3356" s="12" t="s">
        <v>2</v>
      </c>
      <c r="H3356" s="12" t="s">
        <v>2</v>
      </c>
      <c r="I3356" s="12" t="s">
        <v>2</v>
      </c>
      <c r="J3356" s="12" t="s">
        <v>2</v>
      </c>
      <c r="K3356" s="13">
        <v>113187.18728</v>
      </c>
      <c r="L3356" s="13">
        <v>126070.06454000001</v>
      </c>
      <c r="M3356" s="11">
        <v>587516</v>
      </c>
      <c r="N3356" s="11">
        <v>-70837</v>
      </c>
      <c r="O3356" s="11">
        <v>-600163</v>
      </c>
      <c r="P3356" s="11">
        <v>384517</v>
      </c>
      <c r="Q3356" s="11">
        <v>-383799</v>
      </c>
      <c r="R3356" s="11">
        <v>-182832</v>
      </c>
      <c r="S3356" s="11">
        <v>-81370</v>
      </c>
      <c r="T3356" s="11">
        <v>-88492</v>
      </c>
      <c r="U3356" s="11">
        <v>-136006</v>
      </c>
      <c r="V3356" s="11">
        <v>-392510</v>
      </c>
      <c r="W3356" s="13">
        <v>5.0369999999999999</v>
      </c>
      <c r="X3356" s="13">
        <v>5.1879999999999997</v>
      </c>
      <c r="Y3356" s="13">
        <v>5.6859999999999999</v>
      </c>
      <c r="Z3356" s="13">
        <v>5.5679999999999996</v>
      </c>
      <c r="AA3356" s="13">
        <v>6.383</v>
      </c>
      <c r="AB3356" s="1">
        <v>8331</v>
      </c>
      <c r="AC3356" s="13">
        <v>13.142988000000001</v>
      </c>
      <c r="AD3356" s="13">
        <v>0.85966600000000004</v>
      </c>
      <c r="AE3356" s="1" t="s">
        <v>12654</v>
      </c>
      <c r="AF3356" s="1" t="s">
        <v>12676</v>
      </c>
    </row>
    <row r="3357" spans="1:32" x14ac:dyDescent="0.2">
      <c r="A3357" s="1" t="s">
        <v>7554</v>
      </c>
      <c r="B3357" s="10">
        <v>4293707</v>
      </c>
      <c r="C3357" s="1" t="s">
        <v>3432</v>
      </c>
      <c r="D3357" s="1" t="s">
        <v>110</v>
      </c>
      <c r="E3357" s="11">
        <v>57387649</v>
      </c>
      <c r="F3357" s="12" t="s">
        <v>2</v>
      </c>
      <c r="G3357" s="12" t="s">
        <v>2</v>
      </c>
      <c r="H3357" s="12" t="s">
        <v>2</v>
      </c>
      <c r="I3357" s="12" t="s">
        <v>2</v>
      </c>
      <c r="J3357" s="12" t="s">
        <v>2</v>
      </c>
      <c r="K3357" s="12" t="s">
        <v>2</v>
      </c>
      <c r="L3357" s="12" t="s">
        <v>2</v>
      </c>
      <c r="M3357" s="11">
        <v>-6351</v>
      </c>
      <c r="N3357" s="11">
        <v>278286</v>
      </c>
      <c r="O3357" s="11">
        <v>-448723</v>
      </c>
      <c r="P3357" s="11">
        <v>-16933</v>
      </c>
      <c r="Q3357" s="11">
        <v>-12624</v>
      </c>
      <c r="R3357" s="11">
        <v>-28049</v>
      </c>
      <c r="S3357" s="11">
        <v>2326</v>
      </c>
      <c r="T3357" s="11">
        <v>10813</v>
      </c>
      <c r="U3357" s="11">
        <v>-12785</v>
      </c>
      <c r="V3357" s="11">
        <v>-16049</v>
      </c>
      <c r="W3357" s="13">
        <v>2.8079999999999998</v>
      </c>
      <c r="X3357" s="13">
        <v>3.641</v>
      </c>
      <c r="Y3357" s="13">
        <v>3.8820000000000001</v>
      </c>
      <c r="Z3357" s="13">
        <v>4.2210000000000001</v>
      </c>
      <c r="AA3357" s="13">
        <v>4.2279999999999998</v>
      </c>
      <c r="AB3357" s="1">
        <v>8337</v>
      </c>
      <c r="AC3357" s="13">
        <v>16.718367000000001</v>
      </c>
      <c r="AD3357" s="13">
        <v>0.50831499999999996</v>
      </c>
      <c r="AE3357" s="1" t="s">
        <v>12654</v>
      </c>
      <c r="AF3357" s="1" t="s">
        <v>12676</v>
      </c>
    </row>
    <row r="3358" spans="1:32" x14ac:dyDescent="0.2">
      <c r="A3358" s="1" t="s">
        <v>7555</v>
      </c>
      <c r="B3358" s="10">
        <v>4157451</v>
      </c>
      <c r="C3358" s="1" t="s">
        <v>3433</v>
      </c>
      <c r="D3358" s="1" t="s">
        <v>552</v>
      </c>
      <c r="E3358" s="11">
        <v>359563652</v>
      </c>
      <c r="F3358" s="11">
        <v>34283</v>
      </c>
      <c r="G3358" s="11">
        <v>-57644</v>
      </c>
      <c r="H3358" s="11">
        <v>-68892</v>
      </c>
      <c r="I3358" s="11">
        <v>206778</v>
      </c>
      <c r="J3358" s="11">
        <v>129149</v>
      </c>
      <c r="K3358" s="13">
        <v>111225</v>
      </c>
      <c r="L3358" s="13">
        <v>90600</v>
      </c>
      <c r="M3358" s="11">
        <v>110228</v>
      </c>
      <c r="N3358" s="11">
        <v>310</v>
      </c>
      <c r="O3358" s="11">
        <v>-62696</v>
      </c>
      <c r="P3358" s="11">
        <v>271393</v>
      </c>
      <c r="Q3358" s="11">
        <v>186022</v>
      </c>
      <c r="R3358" s="11">
        <v>-172762</v>
      </c>
      <c r="S3358" s="11">
        <v>-206387</v>
      </c>
      <c r="T3358" s="11">
        <v>-225024</v>
      </c>
      <c r="U3358" s="11">
        <v>-202022</v>
      </c>
      <c r="V3358" s="11">
        <v>-358839</v>
      </c>
      <c r="W3358" s="13">
        <v>2.222</v>
      </c>
      <c r="X3358" s="13">
        <v>-6.3090000000000002</v>
      </c>
      <c r="Y3358" s="13">
        <v>-29.248000000000001</v>
      </c>
      <c r="Z3358" s="13">
        <v>24.852</v>
      </c>
      <c r="AA3358" s="13">
        <v>14.879</v>
      </c>
      <c r="AB3358" s="1">
        <v>9504</v>
      </c>
      <c r="AC3358" s="13">
        <v>2.981236</v>
      </c>
      <c r="AD3358" s="13">
        <v>0.44370199999999999</v>
      </c>
      <c r="AE3358" s="1" t="s">
        <v>12654</v>
      </c>
      <c r="AF3358" s="1" t="s">
        <v>12678</v>
      </c>
    </row>
    <row r="3359" spans="1:32" x14ac:dyDescent="0.2">
      <c r="A3359" s="1" t="s">
        <v>7556</v>
      </c>
      <c r="B3359" s="10">
        <v>4307943</v>
      </c>
      <c r="C3359" s="1" t="s">
        <v>3434</v>
      </c>
      <c r="D3359" s="1" t="s">
        <v>110</v>
      </c>
      <c r="E3359" s="11">
        <v>12653166</v>
      </c>
      <c r="F3359" s="12" t="s">
        <v>2</v>
      </c>
      <c r="G3359" s="12" t="s">
        <v>2</v>
      </c>
      <c r="H3359" s="12" t="s">
        <v>2</v>
      </c>
      <c r="I3359" s="12" t="s">
        <v>2</v>
      </c>
      <c r="J3359" s="12" t="s">
        <v>2</v>
      </c>
      <c r="K3359" s="12" t="s">
        <v>2</v>
      </c>
      <c r="L3359" s="12" t="s">
        <v>2</v>
      </c>
      <c r="M3359" s="11">
        <v>48491</v>
      </c>
      <c r="N3359" s="11">
        <v>-32591</v>
      </c>
      <c r="O3359" s="11">
        <v>-84651</v>
      </c>
      <c r="P3359" s="11">
        <v>-2588</v>
      </c>
      <c r="Q3359" s="11">
        <v>-43618</v>
      </c>
      <c r="R3359" s="11">
        <v>2134</v>
      </c>
      <c r="S3359" s="11">
        <v>4577</v>
      </c>
      <c r="T3359" s="11">
        <v>31352</v>
      </c>
      <c r="U3359" s="11">
        <v>9423</v>
      </c>
      <c r="V3359" s="11">
        <v>-5269</v>
      </c>
      <c r="W3359" s="13">
        <v>2.5219999999999998</v>
      </c>
      <c r="X3359" s="13">
        <v>3.04</v>
      </c>
      <c r="Y3359" s="13">
        <v>3.4319999999999999</v>
      </c>
      <c r="Z3359" s="13">
        <v>3.371</v>
      </c>
      <c r="AA3359" s="13">
        <v>3.7570000000000001</v>
      </c>
      <c r="AB3359" s="1">
        <v>8563</v>
      </c>
      <c r="AC3359" s="13">
        <v>6.9461209999999998</v>
      </c>
      <c r="AD3359" s="13">
        <v>0.30363000000000001</v>
      </c>
      <c r="AE3359" s="1" t="s">
        <v>12654</v>
      </c>
      <c r="AF3359" s="1" t="s">
        <v>12676</v>
      </c>
    </row>
    <row r="3360" spans="1:32" x14ac:dyDescent="0.2">
      <c r="A3360" s="1" t="s">
        <v>7557</v>
      </c>
      <c r="B3360" s="10">
        <v>4306235</v>
      </c>
      <c r="C3360" s="1" t="s">
        <v>3435</v>
      </c>
      <c r="D3360" s="1" t="s">
        <v>110</v>
      </c>
      <c r="E3360" s="11">
        <v>39044401</v>
      </c>
      <c r="F3360" s="12" t="s">
        <v>2</v>
      </c>
      <c r="G3360" s="12" t="s">
        <v>2</v>
      </c>
      <c r="H3360" s="12" t="s">
        <v>2</v>
      </c>
      <c r="I3360" s="12" t="s">
        <v>2</v>
      </c>
      <c r="J3360" s="12" t="s">
        <v>2</v>
      </c>
      <c r="K3360" s="12" t="s">
        <v>2</v>
      </c>
      <c r="L3360" s="12" t="s">
        <v>2</v>
      </c>
      <c r="M3360" s="11">
        <v>-5408</v>
      </c>
      <c r="N3360" s="11">
        <v>-8190</v>
      </c>
      <c r="O3360" s="11">
        <v>-119117</v>
      </c>
      <c r="P3360" s="11">
        <v>-50194</v>
      </c>
      <c r="Q3360" s="11">
        <v>-12870</v>
      </c>
      <c r="R3360" s="11">
        <v>-39454</v>
      </c>
      <c r="S3360" s="11">
        <v>-24338</v>
      </c>
      <c r="T3360" s="11">
        <v>-45951</v>
      </c>
      <c r="U3360" s="11">
        <v>13019</v>
      </c>
      <c r="V3360" s="11">
        <v>20825</v>
      </c>
      <c r="W3360" s="13">
        <v>3.95</v>
      </c>
      <c r="X3360" s="13">
        <v>4.0030000000000001</v>
      </c>
      <c r="Y3360" s="13">
        <v>4.117</v>
      </c>
      <c r="Z3360" s="13">
        <v>3.8239999999999998</v>
      </c>
      <c r="AA3360" s="13">
        <v>4.1900000000000004</v>
      </c>
      <c r="AB3360" s="1">
        <v>8541</v>
      </c>
      <c r="AC3360" s="13">
        <v>8.4094099999999994</v>
      </c>
      <c r="AD3360" s="13">
        <v>0.35220299999999999</v>
      </c>
      <c r="AE3360" s="1" t="s">
        <v>12654</v>
      </c>
      <c r="AF3360" s="1" t="s">
        <v>12676</v>
      </c>
    </row>
    <row r="3361" spans="1:32" x14ac:dyDescent="0.2">
      <c r="A3361" s="1" t="s">
        <v>7558</v>
      </c>
      <c r="B3361" s="10">
        <v>4306455</v>
      </c>
      <c r="C3361" s="1" t="s">
        <v>3436</v>
      </c>
      <c r="D3361" s="1" t="s">
        <v>110</v>
      </c>
      <c r="E3361" s="11">
        <v>62828375</v>
      </c>
      <c r="F3361" s="12" t="s">
        <v>2</v>
      </c>
      <c r="G3361" s="12" t="s">
        <v>2</v>
      </c>
      <c r="H3361" s="12" t="s">
        <v>2</v>
      </c>
      <c r="I3361" s="12" t="s">
        <v>2</v>
      </c>
      <c r="J3361" s="12" t="s">
        <v>2</v>
      </c>
      <c r="K3361" s="12" t="s">
        <v>2</v>
      </c>
      <c r="L3361" s="12" t="s">
        <v>2</v>
      </c>
      <c r="M3361" s="11">
        <v>-23235</v>
      </c>
      <c r="N3361" s="11">
        <v>-36675</v>
      </c>
      <c r="O3361" s="11">
        <v>-82477</v>
      </c>
      <c r="P3361" s="11">
        <v>-7949</v>
      </c>
      <c r="Q3361" s="11">
        <v>-49257</v>
      </c>
      <c r="R3361" s="11">
        <v>29632</v>
      </c>
      <c r="S3361" s="11">
        <v>-14572</v>
      </c>
      <c r="T3361" s="11">
        <v>46044</v>
      </c>
      <c r="U3361" s="11">
        <v>-12512</v>
      </c>
      <c r="V3361" s="11">
        <v>11178</v>
      </c>
      <c r="W3361" s="13">
        <v>2.2709999999999999</v>
      </c>
      <c r="X3361" s="13">
        <v>3.1219999999999999</v>
      </c>
      <c r="Y3361" s="13">
        <v>3.5990000000000002</v>
      </c>
      <c r="Z3361" s="13">
        <v>3.9119999999999999</v>
      </c>
      <c r="AA3361" s="13">
        <v>8.657</v>
      </c>
      <c r="AB3361" s="1">
        <v>7184</v>
      </c>
      <c r="AC3361" s="13">
        <v>8.8687640000000005</v>
      </c>
      <c r="AD3361" s="13">
        <v>0.50863800000000003</v>
      </c>
      <c r="AE3361" s="1" t="s">
        <v>12654</v>
      </c>
      <c r="AF3361" s="1" t="s">
        <v>12676</v>
      </c>
    </row>
    <row r="3362" spans="1:32" x14ac:dyDescent="0.2">
      <c r="A3362" s="1" t="s">
        <v>7559</v>
      </c>
      <c r="B3362" s="10">
        <v>4294289</v>
      </c>
      <c r="C3362" s="1" t="s">
        <v>3437</v>
      </c>
      <c r="D3362" s="1" t="s">
        <v>110</v>
      </c>
      <c r="E3362" s="11">
        <v>23599363</v>
      </c>
      <c r="F3362" s="12" t="s">
        <v>2</v>
      </c>
      <c r="G3362" s="12" t="s">
        <v>2</v>
      </c>
      <c r="H3362" s="12" t="s">
        <v>2</v>
      </c>
      <c r="I3362" s="12" t="s">
        <v>2</v>
      </c>
      <c r="J3362" s="12" t="s">
        <v>2</v>
      </c>
      <c r="K3362" s="12" t="s">
        <v>2</v>
      </c>
      <c r="L3362" s="12" t="s">
        <v>2</v>
      </c>
      <c r="M3362" s="11">
        <v>197497</v>
      </c>
      <c r="N3362" s="11">
        <v>81314</v>
      </c>
      <c r="O3362" s="11">
        <v>-309080</v>
      </c>
      <c r="P3362" s="11">
        <v>-10808</v>
      </c>
      <c r="Q3362" s="11">
        <v>112380</v>
      </c>
      <c r="R3362" s="11">
        <v>-53767</v>
      </c>
      <c r="S3362" s="11">
        <v>111200</v>
      </c>
      <c r="T3362" s="11">
        <v>168906</v>
      </c>
      <c r="U3362" s="11">
        <v>-241327</v>
      </c>
      <c r="V3362" s="11">
        <v>-133386</v>
      </c>
      <c r="W3362" s="13">
        <v>1.9610000000000001</v>
      </c>
      <c r="X3362" s="13">
        <v>2.3809999999999998</v>
      </c>
      <c r="Y3362" s="13">
        <v>0.42499999999999999</v>
      </c>
      <c r="Z3362" s="13">
        <v>2.9340000000000002</v>
      </c>
      <c r="AA3362" s="13">
        <v>5.1509999999999998</v>
      </c>
      <c r="AB3362" s="1">
        <v>8362</v>
      </c>
      <c r="AC3362" s="13">
        <v>8.5339679999999998</v>
      </c>
      <c r="AD3362" s="13">
        <v>0.36349599999999999</v>
      </c>
      <c r="AE3362" s="1" t="s">
        <v>12654</v>
      </c>
      <c r="AF3362" s="1" t="s">
        <v>12676</v>
      </c>
    </row>
    <row r="3363" spans="1:32" x14ac:dyDescent="0.2">
      <c r="A3363" s="1" t="s">
        <v>7560</v>
      </c>
      <c r="B3363" s="10">
        <v>4307951</v>
      </c>
      <c r="C3363" s="1" t="s">
        <v>3438</v>
      </c>
      <c r="D3363" s="1" t="s">
        <v>110</v>
      </c>
      <c r="E3363" s="11">
        <v>34872912</v>
      </c>
      <c r="F3363" s="12" t="s">
        <v>2</v>
      </c>
      <c r="G3363" s="12" t="s">
        <v>2</v>
      </c>
      <c r="H3363" s="12" t="s">
        <v>2</v>
      </c>
      <c r="I3363" s="12" t="s">
        <v>2</v>
      </c>
      <c r="J3363" s="12" t="s">
        <v>2</v>
      </c>
      <c r="K3363" s="12" t="s">
        <v>2</v>
      </c>
      <c r="L3363" s="12" t="s">
        <v>2</v>
      </c>
      <c r="M3363" s="11">
        <v>-6061</v>
      </c>
      <c r="N3363" s="11">
        <v>690</v>
      </c>
      <c r="O3363" s="11">
        <v>3744</v>
      </c>
      <c r="P3363" s="11">
        <v>-32816</v>
      </c>
      <c r="Q3363" s="11">
        <v>7354</v>
      </c>
      <c r="R3363" s="11">
        <v>-23078</v>
      </c>
      <c r="S3363" s="11">
        <v>-14219</v>
      </c>
      <c r="T3363" s="11">
        <v>-6454</v>
      </c>
      <c r="U3363" s="11">
        <v>1489</v>
      </c>
      <c r="V3363" s="11">
        <v>-9516</v>
      </c>
      <c r="W3363" s="13">
        <v>-6.05</v>
      </c>
      <c r="X3363" s="13">
        <v>2.919</v>
      </c>
      <c r="Y3363" s="13">
        <v>3.4009999999999998</v>
      </c>
      <c r="Z3363" s="13">
        <v>3.5209999999999999</v>
      </c>
      <c r="AA3363" s="13">
        <v>-5.0750000000000002</v>
      </c>
      <c r="AB3363" s="1">
        <v>8562</v>
      </c>
      <c r="AC3363" s="12" t="s">
        <v>4019</v>
      </c>
      <c r="AD3363" s="13">
        <v>0.32623200000000002</v>
      </c>
      <c r="AE3363" s="1" t="s">
        <v>12654</v>
      </c>
      <c r="AF3363" s="1" t="s">
        <v>12676</v>
      </c>
    </row>
    <row r="3364" spans="1:32" x14ac:dyDescent="0.2">
      <c r="A3364" s="1" t="s">
        <v>7561</v>
      </c>
      <c r="B3364" s="10">
        <v>4912422</v>
      </c>
      <c r="C3364" s="1" t="s">
        <v>3439</v>
      </c>
      <c r="D3364" s="1" t="s">
        <v>92</v>
      </c>
      <c r="E3364" s="11">
        <v>32777564</v>
      </c>
      <c r="F3364" s="11">
        <v>4398</v>
      </c>
      <c r="G3364" s="11">
        <v>3214</v>
      </c>
      <c r="H3364" s="11">
        <v>1900</v>
      </c>
      <c r="I3364" s="11">
        <v>3233</v>
      </c>
      <c r="J3364" s="11">
        <v>5501</v>
      </c>
      <c r="K3364" s="12" t="s">
        <v>2</v>
      </c>
      <c r="L3364" s="12" t="s">
        <v>2</v>
      </c>
      <c r="M3364" s="11">
        <v>7379</v>
      </c>
      <c r="N3364" s="11">
        <v>4257</v>
      </c>
      <c r="O3364" s="11">
        <v>375</v>
      </c>
      <c r="P3364" s="11">
        <v>3612</v>
      </c>
      <c r="Q3364" s="11">
        <v>4544</v>
      </c>
      <c r="R3364" s="11">
        <v>-2096</v>
      </c>
      <c r="S3364" s="11">
        <v>-808</v>
      </c>
      <c r="T3364" s="11">
        <v>-2885</v>
      </c>
      <c r="U3364" s="11">
        <v>-3193</v>
      </c>
      <c r="V3364" s="11">
        <v>-3379</v>
      </c>
      <c r="W3364" s="13">
        <v>11.755000000000001</v>
      </c>
      <c r="X3364" s="13">
        <v>11.414999999999999</v>
      </c>
      <c r="Y3364" s="13">
        <v>2.0270000000000001</v>
      </c>
      <c r="Z3364" s="13">
        <v>6.7969999999999997</v>
      </c>
      <c r="AA3364" s="13">
        <v>5.7489999999999997</v>
      </c>
      <c r="AB3364" s="1">
        <v>6937</v>
      </c>
      <c r="AC3364" s="13">
        <v>15.981552000000001</v>
      </c>
      <c r="AD3364" s="13">
        <v>1.159626</v>
      </c>
      <c r="AE3364" s="1" t="s">
        <v>12654</v>
      </c>
      <c r="AF3364" s="1" t="s">
        <v>12675</v>
      </c>
    </row>
    <row r="3365" spans="1:32" x14ac:dyDescent="0.2">
      <c r="A3365" s="1" t="s">
        <v>7562</v>
      </c>
      <c r="B3365" s="10">
        <v>4985077</v>
      </c>
      <c r="C3365" s="1" t="s">
        <v>3440</v>
      </c>
      <c r="D3365" s="1" t="s">
        <v>1</v>
      </c>
      <c r="E3365" s="11">
        <v>28305924</v>
      </c>
      <c r="F3365" s="11">
        <v>-2373</v>
      </c>
      <c r="G3365" s="11">
        <v>910</v>
      </c>
      <c r="H3365" s="11">
        <v>2261</v>
      </c>
      <c r="I3365" s="11">
        <v>1759</v>
      </c>
      <c r="J3365" s="11">
        <v>5416</v>
      </c>
      <c r="K3365" s="12" t="s">
        <v>2</v>
      </c>
      <c r="L3365" s="12" t="s">
        <v>2</v>
      </c>
      <c r="M3365" s="11">
        <v>2870</v>
      </c>
      <c r="N3365" s="11">
        <v>-5737</v>
      </c>
      <c r="O3365" s="11">
        <v>12836</v>
      </c>
      <c r="P3365" s="11">
        <v>-11866</v>
      </c>
      <c r="Q3365" s="11">
        <v>18696</v>
      </c>
      <c r="R3365" s="11">
        <v>820</v>
      </c>
      <c r="S3365" s="11">
        <v>160</v>
      </c>
      <c r="T3365" s="11">
        <v>19</v>
      </c>
      <c r="U3365" s="11">
        <v>-385</v>
      </c>
      <c r="V3365" s="11">
        <v>419</v>
      </c>
      <c r="W3365" s="13">
        <v>-106.471</v>
      </c>
      <c r="X3365" s="13">
        <v>13.468999999999999</v>
      </c>
      <c r="Y3365" s="13">
        <v>39.28</v>
      </c>
      <c r="Z3365" s="13">
        <v>40.966000000000001</v>
      </c>
      <c r="AA3365" s="13">
        <v>39.159999999999997</v>
      </c>
      <c r="AB3365" s="1">
        <v>3271</v>
      </c>
      <c r="AC3365" s="13">
        <v>9.0256190000000007</v>
      </c>
      <c r="AD3365" s="13">
        <v>2.9256489999999999</v>
      </c>
      <c r="AE3365" s="1" t="s">
        <v>12654</v>
      </c>
      <c r="AF3365" s="1" t="s">
        <v>12655</v>
      </c>
    </row>
    <row r="3366" spans="1:32" x14ac:dyDescent="0.2">
      <c r="A3366" s="1" t="s">
        <v>7563</v>
      </c>
      <c r="B3366" s="10">
        <v>4217958</v>
      </c>
      <c r="C3366" s="1" t="s">
        <v>3441</v>
      </c>
      <c r="D3366" s="1" t="s">
        <v>110</v>
      </c>
      <c r="E3366" s="11">
        <v>379887388</v>
      </c>
      <c r="F3366" s="12" t="s">
        <v>2</v>
      </c>
      <c r="G3366" s="12" t="s">
        <v>2</v>
      </c>
      <c r="H3366" s="12" t="s">
        <v>2</v>
      </c>
      <c r="I3366" s="12" t="s">
        <v>2</v>
      </c>
      <c r="J3366" s="12" t="s">
        <v>2</v>
      </c>
      <c r="K3366" s="13">
        <v>54100</v>
      </c>
      <c r="L3366" s="13">
        <v>72100</v>
      </c>
      <c r="M3366" s="11">
        <v>1282164</v>
      </c>
      <c r="N3366" s="11">
        <v>200333</v>
      </c>
      <c r="O3366" s="11">
        <v>-731832</v>
      </c>
      <c r="P3366" s="11">
        <v>-627928</v>
      </c>
      <c r="Q3366" s="11">
        <v>-746615</v>
      </c>
      <c r="R3366" s="11">
        <v>-498369</v>
      </c>
      <c r="S3366" s="11">
        <v>-127807</v>
      </c>
      <c r="T3366" s="11">
        <v>-153319</v>
      </c>
      <c r="U3366" s="11">
        <v>411002</v>
      </c>
      <c r="V3366" s="11">
        <v>54957</v>
      </c>
      <c r="W3366" s="13">
        <v>2.6059999999999999</v>
      </c>
      <c r="X3366" s="13">
        <v>4.9080000000000004</v>
      </c>
      <c r="Y3366" s="13">
        <v>5.3460000000000001</v>
      </c>
      <c r="Z3366" s="13">
        <v>5.7169999999999996</v>
      </c>
      <c r="AA3366" s="13">
        <v>7.7290000000000001</v>
      </c>
      <c r="AB3366" s="1">
        <v>8334</v>
      </c>
      <c r="AC3366" s="13">
        <v>13.109244</v>
      </c>
      <c r="AD3366" s="13">
        <v>1.055124</v>
      </c>
      <c r="AE3366" s="1" t="s">
        <v>12654</v>
      </c>
      <c r="AF3366" s="1" t="s">
        <v>12676</v>
      </c>
    </row>
    <row r="3367" spans="1:32" x14ac:dyDescent="0.2">
      <c r="A3367" s="1" t="s">
        <v>7564</v>
      </c>
      <c r="B3367" s="10">
        <v>4222163</v>
      </c>
      <c r="C3367" s="1" t="s">
        <v>3442</v>
      </c>
      <c r="D3367" s="1" t="s">
        <v>110</v>
      </c>
      <c r="E3367" s="11">
        <v>456806663</v>
      </c>
      <c r="F3367" s="12" t="s">
        <v>2</v>
      </c>
      <c r="G3367" s="12" t="s">
        <v>2</v>
      </c>
      <c r="H3367" s="12" t="s">
        <v>2</v>
      </c>
      <c r="I3367" s="12" t="s">
        <v>2</v>
      </c>
      <c r="J3367" s="12" t="s">
        <v>2</v>
      </c>
      <c r="K3367" s="13">
        <v>57807.767419999996</v>
      </c>
      <c r="L3367" s="13">
        <v>72719.829389999999</v>
      </c>
      <c r="M3367" s="11">
        <v>804793</v>
      </c>
      <c r="N3367" s="11">
        <v>421783</v>
      </c>
      <c r="O3367" s="11">
        <v>-653262</v>
      </c>
      <c r="P3367" s="11">
        <v>272219</v>
      </c>
      <c r="Q3367" s="11">
        <v>-914204</v>
      </c>
      <c r="R3367" s="11">
        <v>-264455</v>
      </c>
      <c r="S3367" s="11">
        <v>499343</v>
      </c>
      <c r="T3367" s="11">
        <v>163355</v>
      </c>
      <c r="U3367" s="11">
        <v>-335319</v>
      </c>
      <c r="V3367" s="11">
        <v>-7544</v>
      </c>
      <c r="W3367" s="13">
        <v>2.7170000000000001</v>
      </c>
      <c r="X3367" s="13">
        <v>2.9470000000000001</v>
      </c>
      <c r="Y3367" s="13">
        <v>2.6480000000000001</v>
      </c>
      <c r="Z3367" s="13">
        <v>3.641</v>
      </c>
      <c r="AA3367" s="13">
        <v>4.6120000000000001</v>
      </c>
      <c r="AB3367" s="1">
        <v>8359</v>
      </c>
      <c r="AC3367" s="13">
        <v>12.423499</v>
      </c>
      <c r="AD3367" s="13">
        <v>0.68876199999999999</v>
      </c>
      <c r="AE3367" s="1" t="s">
        <v>12654</v>
      </c>
      <c r="AF3367" s="1" t="s">
        <v>12676</v>
      </c>
    </row>
    <row r="3368" spans="1:32" x14ac:dyDescent="0.2">
      <c r="A3368" s="1" t="s">
        <v>7565</v>
      </c>
      <c r="B3368" s="10">
        <v>4989024</v>
      </c>
      <c r="C3368" s="1" t="s">
        <v>3443</v>
      </c>
      <c r="D3368" s="1" t="s">
        <v>107</v>
      </c>
      <c r="E3368" s="11">
        <v>3239070</v>
      </c>
      <c r="F3368" s="11">
        <v>473</v>
      </c>
      <c r="G3368" s="11">
        <v>550</v>
      </c>
      <c r="H3368" s="11">
        <v>550</v>
      </c>
      <c r="I3368" s="11">
        <v>551</v>
      </c>
      <c r="J3368" s="11">
        <v>612</v>
      </c>
      <c r="K3368" s="12" t="s">
        <v>2</v>
      </c>
      <c r="L3368" s="12" t="s">
        <v>2</v>
      </c>
      <c r="M3368" s="11">
        <v>-140</v>
      </c>
      <c r="N3368" s="11">
        <v>892</v>
      </c>
      <c r="O3368" s="11">
        <v>1177</v>
      </c>
      <c r="P3368" s="11">
        <v>1103</v>
      </c>
      <c r="Q3368" s="11">
        <v>1585</v>
      </c>
      <c r="R3368" s="11">
        <v>-820</v>
      </c>
      <c r="S3368" s="11">
        <v>667</v>
      </c>
      <c r="T3368" s="11">
        <v>-777</v>
      </c>
      <c r="U3368" s="11">
        <v>-2252</v>
      </c>
      <c r="V3368" s="11">
        <v>-6</v>
      </c>
      <c r="W3368" s="13">
        <v>2.754</v>
      </c>
      <c r="X3368" s="13">
        <v>2.9620000000000002</v>
      </c>
      <c r="Y3368" s="13">
        <v>2.9729999999999999</v>
      </c>
      <c r="Z3368" s="13">
        <v>3.226</v>
      </c>
      <c r="AA3368" s="13">
        <v>3.67</v>
      </c>
      <c r="AB3368" s="1">
        <v>6018</v>
      </c>
      <c r="AC3368" s="13">
        <v>25.150227000000001</v>
      </c>
      <c r="AD3368" s="13">
        <v>0.78111200000000003</v>
      </c>
      <c r="AE3368" s="1" t="s">
        <v>12654</v>
      </c>
      <c r="AF3368" s="1" t="s">
        <v>12658</v>
      </c>
    </row>
    <row r="3369" spans="1:32" x14ac:dyDescent="0.2">
      <c r="A3369" s="1" t="s">
        <v>7566</v>
      </c>
      <c r="B3369" s="10">
        <v>4264568</v>
      </c>
      <c r="C3369" s="1" t="s">
        <v>3444</v>
      </c>
      <c r="D3369" s="1" t="s">
        <v>110</v>
      </c>
      <c r="E3369" s="11">
        <v>242668096</v>
      </c>
      <c r="F3369" s="12" t="s">
        <v>2</v>
      </c>
      <c r="G3369" s="12" t="s">
        <v>2</v>
      </c>
      <c r="H3369" s="12" t="s">
        <v>2</v>
      </c>
      <c r="I3369" s="12" t="s">
        <v>2</v>
      </c>
      <c r="J3369" s="12" t="s">
        <v>2</v>
      </c>
      <c r="K3369" s="12" t="s">
        <v>2</v>
      </c>
      <c r="L3369" s="12" t="s">
        <v>2</v>
      </c>
      <c r="M3369" s="11">
        <v>152234</v>
      </c>
      <c r="N3369" s="11">
        <v>-222652</v>
      </c>
      <c r="O3369" s="11">
        <v>-665077</v>
      </c>
      <c r="P3369" s="11">
        <v>-60168</v>
      </c>
      <c r="Q3369" s="11">
        <v>-791136</v>
      </c>
      <c r="R3369" s="11">
        <v>114024</v>
      </c>
      <c r="S3369" s="11">
        <v>249797</v>
      </c>
      <c r="T3369" s="11">
        <v>38603</v>
      </c>
      <c r="U3369" s="11">
        <v>-18114</v>
      </c>
      <c r="V3369" s="11">
        <v>-29011</v>
      </c>
      <c r="W3369" s="13">
        <v>3.569</v>
      </c>
      <c r="X3369" s="13">
        <v>3.3650000000000002</v>
      </c>
      <c r="Y3369" s="13">
        <v>3.6509999999999998</v>
      </c>
      <c r="Z3369" s="13">
        <v>3.2130000000000001</v>
      </c>
      <c r="AA3369" s="13">
        <v>3.87</v>
      </c>
      <c r="AB3369" s="1">
        <v>8368</v>
      </c>
      <c r="AC3369" s="13">
        <v>14.273493</v>
      </c>
      <c r="AD3369" s="13">
        <v>0.521173</v>
      </c>
      <c r="AE3369" s="1" t="s">
        <v>12654</v>
      </c>
      <c r="AF3369" s="1" t="s">
        <v>12676</v>
      </c>
    </row>
    <row r="3370" spans="1:32" x14ac:dyDescent="0.2">
      <c r="A3370" s="1" t="s">
        <v>7567</v>
      </c>
      <c r="B3370" s="10">
        <v>4264570</v>
      </c>
      <c r="C3370" s="1" t="s">
        <v>3445</v>
      </c>
      <c r="D3370" s="1" t="s">
        <v>110</v>
      </c>
      <c r="E3370" s="11">
        <v>28431171</v>
      </c>
      <c r="F3370" s="12" t="s">
        <v>2</v>
      </c>
      <c r="G3370" s="12" t="s">
        <v>2</v>
      </c>
      <c r="H3370" s="12" t="s">
        <v>2</v>
      </c>
      <c r="I3370" s="12" t="s">
        <v>2</v>
      </c>
      <c r="J3370" s="12" t="s">
        <v>2</v>
      </c>
      <c r="K3370" s="12" t="s">
        <v>2</v>
      </c>
      <c r="L3370" s="12" t="s">
        <v>2</v>
      </c>
      <c r="M3370" s="11">
        <v>-153671</v>
      </c>
      <c r="N3370" s="11">
        <v>146398</v>
      </c>
      <c r="O3370" s="11">
        <v>-300007</v>
      </c>
      <c r="P3370" s="11">
        <v>-61417</v>
      </c>
      <c r="Q3370" s="11">
        <v>-76105</v>
      </c>
      <c r="R3370" s="11">
        <v>27355</v>
      </c>
      <c r="S3370" s="11">
        <v>-29105</v>
      </c>
      <c r="T3370" s="11">
        <v>227010</v>
      </c>
      <c r="U3370" s="11">
        <v>-16577</v>
      </c>
      <c r="V3370" s="11">
        <v>-94110</v>
      </c>
      <c r="W3370" s="13">
        <v>0.94699999999999995</v>
      </c>
      <c r="X3370" s="13">
        <v>4.0629999999999997</v>
      </c>
      <c r="Y3370" s="13">
        <v>3.2440000000000002</v>
      </c>
      <c r="Z3370" s="13">
        <v>3.16</v>
      </c>
      <c r="AA3370" s="13">
        <v>4.1680000000000001</v>
      </c>
      <c r="AB3370" s="1">
        <v>8386</v>
      </c>
      <c r="AC3370" s="13">
        <v>10.192482999999999</v>
      </c>
      <c r="AD3370" s="13">
        <v>0.460175</v>
      </c>
      <c r="AE3370" s="1" t="s">
        <v>12654</v>
      </c>
      <c r="AF3370" s="1" t="s">
        <v>12676</v>
      </c>
    </row>
    <row r="3371" spans="1:32" x14ac:dyDescent="0.2">
      <c r="A3371" s="1" t="s">
        <v>7568</v>
      </c>
      <c r="B3371" s="10">
        <v>4672549</v>
      </c>
      <c r="C3371" s="1" t="s">
        <v>3446</v>
      </c>
      <c r="D3371" s="1" t="s">
        <v>99</v>
      </c>
      <c r="E3371" s="11">
        <v>5116664</v>
      </c>
      <c r="F3371" s="12" t="s">
        <v>2</v>
      </c>
      <c r="G3371" s="12" t="s">
        <v>2</v>
      </c>
      <c r="H3371" s="12" t="s">
        <v>2</v>
      </c>
      <c r="I3371" s="12" t="s">
        <v>2</v>
      </c>
      <c r="J3371" s="12" t="s">
        <v>2</v>
      </c>
      <c r="K3371" s="12" t="s">
        <v>2</v>
      </c>
      <c r="L3371" s="12" t="s">
        <v>2</v>
      </c>
      <c r="M3371" s="11">
        <v>1344</v>
      </c>
      <c r="N3371" s="11">
        <v>656</v>
      </c>
      <c r="O3371" s="11">
        <v>636</v>
      </c>
      <c r="P3371" s="11">
        <v>2025</v>
      </c>
      <c r="Q3371" s="11">
        <v>-1184</v>
      </c>
      <c r="R3371" s="11">
        <v>-176</v>
      </c>
      <c r="S3371" s="11">
        <v>-501</v>
      </c>
      <c r="T3371" s="11">
        <v>-354</v>
      </c>
      <c r="U3371" s="11">
        <v>-306</v>
      </c>
      <c r="V3371" s="11">
        <v>-305</v>
      </c>
      <c r="W3371" s="13">
        <v>12.97</v>
      </c>
      <c r="X3371" s="13">
        <v>9.1690000000000005</v>
      </c>
      <c r="Y3371" s="13">
        <v>5.5540000000000003</v>
      </c>
      <c r="Z3371" s="13">
        <v>8.7210000000000001</v>
      </c>
      <c r="AA3371" s="13">
        <v>6.3259999999999996</v>
      </c>
      <c r="AB3371" s="1">
        <v>7175</v>
      </c>
      <c r="AC3371" s="13">
        <v>8.5353600000000007</v>
      </c>
      <c r="AD3371" s="13">
        <v>0.46007700000000001</v>
      </c>
      <c r="AE3371" s="1" t="s">
        <v>12654</v>
      </c>
      <c r="AF3371" s="1" t="s">
        <v>12668</v>
      </c>
    </row>
    <row r="3372" spans="1:32" x14ac:dyDescent="0.2">
      <c r="A3372" s="1" t="s">
        <v>7569</v>
      </c>
      <c r="B3372" s="10">
        <v>4992384</v>
      </c>
      <c r="C3372" s="1" t="s">
        <v>3447</v>
      </c>
      <c r="D3372" s="1" t="s">
        <v>58</v>
      </c>
      <c r="E3372" s="11">
        <v>73604059</v>
      </c>
      <c r="F3372" s="11">
        <v>10227</v>
      </c>
      <c r="G3372" s="11">
        <v>15461</v>
      </c>
      <c r="H3372" s="11">
        <v>13848</v>
      </c>
      <c r="I3372" s="11">
        <v>18014</v>
      </c>
      <c r="J3372" s="11">
        <v>22825</v>
      </c>
      <c r="K3372" s="13">
        <v>25650</v>
      </c>
      <c r="L3372" s="13">
        <v>30133.333330000001</v>
      </c>
      <c r="M3372" s="11">
        <v>14712</v>
      </c>
      <c r="N3372" s="11">
        <v>22325</v>
      </c>
      <c r="O3372" s="11">
        <v>-986</v>
      </c>
      <c r="P3372" s="11">
        <v>21707</v>
      </c>
      <c r="Q3372" s="11">
        <v>-4567</v>
      </c>
      <c r="R3372" s="11">
        <v>-3243</v>
      </c>
      <c r="S3372" s="11">
        <v>-2976</v>
      </c>
      <c r="T3372" s="11">
        <v>947</v>
      </c>
      <c r="U3372" s="11">
        <v>-6841</v>
      </c>
      <c r="V3372" s="11">
        <v>-12272</v>
      </c>
      <c r="W3372" s="13">
        <v>5.1310000000000002</v>
      </c>
      <c r="X3372" s="13">
        <v>9.6370000000000005</v>
      </c>
      <c r="Y3372" s="13">
        <v>7.6609999999999996</v>
      </c>
      <c r="Z3372" s="13">
        <v>8.5180000000000007</v>
      </c>
      <c r="AA3372" s="13">
        <v>9.7149999999999999</v>
      </c>
      <c r="AB3372" s="1">
        <v>5631</v>
      </c>
      <c r="AC3372" s="13">
        <v>34.550823999999999</v>
      </c>
      <c r="AD3372" s="13">
        <v>3.334908</v>
      </c>
      <c r="AE3372" s="1" t="s">
        <v>12654</v>
      </c>
      <c r="AF3372" s="1" t="s">
        <v>12658</v>
      </c>
    </row>
    <row r="3373" spans="1:32" x14ac:dyDescent="0.2">
      <c r="A3373" s="1" t="s">
        <v>7570</v>
      </c>
      <c r="B3373" s="10">
        <v>4916547</v>
      </c>
      <c r="C3373" s="1" t="s">
        <v>3448</v>
      </c>
      <c r="D3373" s="1" t="s">
        <v>819</v>
      </c>
      <c r="E3373" s="11">
        <v>69003529</v>
      </c>
      <c r="F3373" s="11">
        <v>9879</v>
      </c>
      <c r="G3373" s="11">
        <v>10685</v>
      </c>
      <c r="H3373" s="11">
        <v>10997</v>
      </c>
      <c r="I3373" s="11">
        <v>11536</v>
      </c>
      <c r="J3373" s="11">
        <v>11536</v>
      </c>
      <c r="K3373" s="12" t="s">
        <v>2</v>
      </c>
      <c r="L3373" s="12" t="s">
        <v>2</v>
      </c>
      <c r="M3373" s="11">
        <v>12404</v>
      </c>
      <c r="N3373" s="11">
        <v>9449</v>
      </c>
      <c r="O3373" s="11">
        <v>8995</v>
      </c>
      <c r="P3373" s="11">
        <v>10158</v>
      </c>
      <c r="Q3373" s="11">
        <v>10158</v>
      </c>
      <c r="R3373" s="11">
        <v>-2093</v>
      </c>
      <c r="S3373" s="11">
        <v>-6878</v>
      </c>
      <c r="T3373" s="11">
        <v>990</v>
      </c>
      <c r="U3373" s="11">
        <v>-7856</v>
      </c>
      <c r="V3373" s="11">
        <v>-7856</v>
      </c>
      <c r="W3373" s="13">
        <v>8.4640000000000004</v>
      </c>
      <c r="X3373" s="13">
        <v>6.827</v>
      </c>
      <c r="Y3373" s="13">
        <v>7.0110000000000001</v>
      </c>
      <c r="Z3373" s="13">
        <v>7.5190000000000001</v>
      </c>
      <c r="AA3373" s="13">
        <v>7.5190000000000001</v>
      </c>
      <c r="AB3373" s="1">
        <v>3201</v>
      </c>
      <c r="AC3373" s="13">
        <v>14.360440000000001</v>
      </c>
      <c r="AD3373" s="13">
        <v>0.87493900000000002</v>
      </c>
      <c r="AE3373" s="1" t="s">
        <v>12654</v>
      </c>
      <c r="AF3373" s="1" t="s">
        <v>12655</v>
      </c>
    </row>
    <row r="3374" spans="1:32" x14ac:dyDescent="0.2">
      <c r="A3374" s="1" t="s">
        <v>7571</v>
      </c>
      <c r="B3374" s="10">
        <v>4989750</v>
      </c>
      <c r="C3374" s="1" t="s">
        <v>3449</v>
      </c>
      <c r="D3374" s="1" t="s">
        <v>148</v>
      </c>
      <c r="E3374" s="11">
        <v>2105181</v>
      </c>
      <c r="F3374" s="11">
        <v>-97</v>
      </c>
      <c r="G3374" s="11">
        <v>147</v>
      </c>
      <c r="H3374" s="11">
        <v>239</v>
      </c>
      <c r="I3374" s="11">
        <v>272</v>
      </c>
      <c r="J3374" s="11">
        <v>272</v>
      </c>
      <c r="K3374" s="12" t="s">
        <v>2</v>
      </c>
      <c r="L3374" s="12" t="s">
        <v>2</v>
      </c>
      <c r="M3374" s="11">
        <v>-573</v>
      </c>
      <c r="N3374" s="11">
        <v>-1246</v>
      </c>
      <c r="O3374" s="11">
        <v>1552</v>
      </c>
      <c r="P3374" s="11">
        <v>650</v>
      </c>
      <c r="Q3374" s="11">
        <v>650</v>
      </c>
      <c r="R3374" s="11">
        <v>434</v>
      </c>
      <c r="S3374" s="11">
        <v>-454</v>
      </c>
      <c r="T3374" s="11">
        <v>679</v>
      </c>
      <c r="U3374" s="11">
        <v>-252</v>
      </c>
      <c r="V3374" s="11">
        <v>-252</v>
      </c>
      <c r="W3374" s="13">
        <v>0.23899999999999999</v>
      </c>
      <c r="X3374" s="13">
        <v>1.1180000000000001</v>
      </c>
      <c r="Y3374" s="13">
        <v>1.593</v>
      </c>
      <c r="Z3374" s="13">
        <v>1.8069999999999999</v>
      </c>
      <c r="AA3374" s="13">
        <v>1.8069999999999999</v>
      </c>
      <c r="AB3374" s="1">
        <v>1897</v>
      </c>
      <c r="AC3374" s="13">
        <v>33.065916000000001</v>
      </c>
      <c r="AD3374" s="13">
        <v>0.32056800000000002</v>
      </c>
      <c r="AE3374" s="1" t="s">
        <v>12654</v>
      </c>
      <c r="AF3374" s="1" t="s">
        <v>12658</v>
      </c>
    </row>
    <row r="3375" spans="1:32" x14ac:dyDescent="0.2">
      <c r="A3375" s="1" t="s">
        <v>7572</v>
      </c>
      <c r="B3375" s="10">
        <v>4157489</v>
      </c>
      <c r="C3375" s="1" t="s">
        <v>3450</v>
      </c>
      <c r="D3375" s="1" t="s">
        <v>552</v>
      </c>
      <c r="E3375" s="11">
        <v>1114071606</v>
      </c>
      <c r="F3375" s="11">
        <v>145746</v>
      </c>
      <c r="G3375" s="11">
        <v>99325</v>
      </c>
      <c r="H3375" s="11">
        <v>-52056</v>
      </c>
      <c r="I3375" s="11">
        <v>728936</v>
      </c>
      <c r="J3375" s="11">
        <v>468877</v>
      </c>
      <c r="K3375" s="13">
        <v>413500</v>
      </c>
      <c r="L3375" s="13">
        <v>355540</v>
      </c>
      <c r="M3375" s="11">
        <v>369215</v>
      </c>
      <c r="N3375" s="11">
        <v>410315</v>
      </c>
      <c r="O3375" s="11">
        <v>128038</v>
      </c>
      <c r="P3375" s="11">
        <v>1154990</v>
      </c>
      <c r="Q3375" s="11">
        <v>575299</v>
      </c>
      <c r="R3375" s="11">
        <v>-660755</v>
      </c>
      <c r="S3375" s="11">
        <v>-532630</v>
      </c>
      <c r="T3375" s="11">
        <v>-417884</v>
      </c>
      <c r="U3375" s="11">
        <v>-428049</v>
      </c>
      <c r="V3375" s="11">
        <v>-342353</v>
      </c>
      <c r="W3375" s="13">
        <v>6.5949999999999998</v>
      </c>
      <c r="X3375" s="13">
        <v>5.2279999999999998</v>
      </c>
      <c r="Y3375" s="13">
        <v>1.1739999999999999</v>
      </c>
      <c r="Z3375" s="13">
        <v>21.492000000000001</v>
      </c>
      <c r="AA3375" s="13">
        <v>16.584</v>
      </c>
      <c r="AB3375" s="1">
        <v>9503</v>
      </c>
      <c r="AC3375" s="13">
        <v>6.0137390000000002</v>
      </c>
      <c r="AD3375" s="13">
        <v>0.81006199999999995</v>
      </c>
      <c r="AE3375" s="1" t="s">
        <v>12654</v>
      </c>
      <c r="AF3375" s="1" t="s">
        <v>12678</v>
      </c>
    </row>
    <row r="3376" spans="1:32" x14ac:dyDescent="0.2">
      <c r="A3376" s="1" t="s">
        <v>7573</v>
      </c>
      <c r="B3376" s="10">
        <v>4993822</v>
      </c>
      <c r="C3376" s="1" t="s">
        <v>3451</v>
      </c>
      <c r="D3376" s="1" t="s">
        <v>141</v>
      </c>
      <c r="E3376" s="11">
        <v>6528626</v>
      </c>
      <c r="F3376" s="11">
        <v>2427</v>
      </c>
      <c r="G3376" s="11">
        <v>3141</v>
      </c>
      <c r="H3376" s="11">
        <v>3824</v>
      </c>
      <c r="I3376" s="11">
        <v>2669</v>
      </c>
      <c r="J3376" s="11">
        <v>2900</v>
      </c>
      <c r="K3376" s="12" t="s">
        <v>2</v>
      </c>
      <c r="L3376" s="12" t="s">
        <v>2</v>
      </c>
      <c r="M3376" s="11">
        <v>3685</v>
      </c>
      <c r="N3376" s="11">
        <v>4520</v>
      </c>
      <c r="O3376" s="11">
        <v>5236</v>
      </c>
      <c r="P3376" s="11">
        <v>3906</v>
      </c>
      <c r="Q3376" s="11">
        <v>3804</v>
      </c>
      <c r="R3376" s="11">
        <v>-612</v>
      </c>
      <c r="S3376" s="11">
        <v>-784</v>
      </c>
      <c r="T3376" s="11">
        <v>-2013</v>
      </c>
      <c r="U3376" s="11">
        <v>-2668</v>
      </c>
      <c r="V3376" s="11">
        <v>-2825</v>
      </c>
      <c r="W3376" s="13">
        <v>9.2449999999999992</v>
      </c>
      <c r="X3376" s="13">
        <v>10.996</v>
      </c>
      <c r="Y3376" s="13">
        <v>11.77</v>
      </c>
      <c r="Z3376" s="13">
        <v>7.7779999999999996</v>
      </c>
      <c r="AA3376" s="13">
        <v>7.4820000000000002</v>
      </c>
      <c r="AB3376" s="1">
        <v>9312</v>
      </c>
      <c r="AC3376" s="13">
        <v>7.2447189999999999</v>
      </c>
      <c r="AD3376" s="13">
        <v>0.56024799999999997</v>
      </c>
      <c r="AE3376" s="1" t="s">
        <v>12654</v>
      </c>
      <c r="AF3376" s="1" t="s">
        <v>12673</v>
      </c>
    </row>
    <row r="3377" spans="1:32" x14ac:dyDescent="0.2">
      <c r="A3377" s="1" t="s">
        <v>7574</v>
      </c>
      <c r="B3377" s="10">
        <v>4263459</v>
      </c>
      <c r="C3377" s="1" t="s">
        <v>3452</v>
      </c>
      <c r="D3377" s="1" t="s">
        <v>110</v>
      </c>
      <c r="E3377" s="11">
        <v>121167268</v>
      </c>
      <c r="F3377" s="12" t="s">
        <v>2</v>
      </c>
      <c r="G3377" s="12" t="s">
        <v>2</v>
      </c>
      <c r="H3377" s="12" t="s">
        <v>2</v>
      </c>
      <c r="I3377" s="12" t="s">
        <v>2</v>
      </c>
      <c r="J3377" s="12" t="s">
        <v>2</v>
      </c>
      <c r="K3377" s="12" t="s">
        <v>2</v>
      </c>
      <c r="L3377" s="12" t="s">
        <v>2</v>
      </c>
      <c r="M3377" s="11">
        <v>36567</v>
      </c>
      <c r="N3377" s="11">
        <v>1142582</v>
      </c>
      <c r="O3377" s="11">
        <v>-659233</v>
      </c>
      <c r="P3377" s="11">
        <v>-281398</v>
      </c>
      <c r="Q3377" s="11">
        <v>-170584</v>
      </c>
      <c r="R3377" s="11">
        <v>-99751</v>
      </c>
      <c r="S3377" s="11">
        <v>-118574</v>
      </c>
      <c r="T3377" s="11">
        <v>26677</v>
      </c>
      <c r="U3377" s="11">
        <v>-1379</v>
      </c>
      <c r="V3377" s="11">
        <v>-40312</v>
      </c>
      <c r="W3377" s="13">
        <v>2.6259999999999999</v>
      </c>
      <c r="X3377" s="13">
        <v>3.8250000000000002</v>
      </c>
      <c r="Y3377" s="13">
        <v>3.5790000000000002</v>
      </c>
      <c r="Z3377" s="13">
        <v>3.5230000000000001</v>
      </c>
      <c r="AA3377" s="13">
        <v>4.0430000000000001</v>
      </c>
      <c r="AB3377" s="1">
        <v>8544</v>
      </c>
      <c r="AC3377" s="13">
        <v>14.077002999999999</v>
      </c>
      <c r="AD3377" s="13">
        <v>0.51304700000000003</v>
      </c>
      <c r="AE3377" s="1" t="s">
        <v>12654</v>
      </c>
      <c r="AF3377" s="1" t="s">
        <v>12676</v>
      </c>
    </row>
    <row r="3378" spans="1:32" x14ac:dyDescent="0.2">
      <c r="A3378" s="1" t="s">
        <v>7575</v>
      </c>
      <c r="B3378" s="10">
        <v>4988967</v>
      </c>
      <c r="C3378" s="1" t="s">
        <v>3453</v>
      </c>
      <c r="D3378" s="1" t="s">
        <v>107</v>
      </c>
      <c r="E3378" s="11">
        <v>6880337</v>
      </c>
      <c r="F3378" s="11">
        <v>321</v>
      </c>
      <c r="G3378" s="11">
        <v>1795</v>
      </c>
      <c r="H3378" s="11">
        <v>1229</v>
      </c>
      <c r="I3378" s="11">
        <v>4307</v>
      </c>
      <c r="J3378" s="11">
        <v>234</v>
      </c>
      <c r="K3378" s="12" t="s">
        <v>2</v>
      </c>
      <c r="L3378" s="12" t="s">
        <v>2</v>
      </c>
      <c r="M3378" s="11">
        <v>24</v>
      </c>
      <c r="N3378" s="11">
        <v>12948</v>
      </c>
      <c r="O3378" s="11">
        <v>5919</v>
      </c>
      <c r="P3378" s="11">
        <v>8932</v>
      </c>
      <c r="Q3378" s="11">
        <v>-4858</v>
      </c>
      <c r="R3378" s="11">
        <v>-128</v>
      </c>
      <c r="S3378" s="11">
        <v>-4033</v>
      </c>
      <c r="T3378" s="11">
        <v>-653</v>
      </c>
      <c r="U3378" s="11">
        <v>2582</v>
      </c>
      <c r="V3378" s="11">
        <v>-576</v>
      </c>
      <c r="W3378" s="13">
        <v>3.0249999999999999</v>
      </c>
      <c r="X3378" s="13">
        <v>12.08</v>
      </c>
      <c r="Y3378" s="13">
        <v>4.57</v>
      </c>
      <c r="Z3378" s="13">
        <v>14.627000000000001</v>
      </c>
      <c r="AA3378" s="13">
        <v>1.694</v>
      </c>
      <c r="AB3378" s="1">
        <v>7122</v>
      </c>
      <c r="AC3378" s="12" t="s">
        <v>4019</v>
      </c>
      <c r="AD3378" s="13">
        <v>0.50164200000000003</v>
      </c>
      <c r="AE3378" s="1" t="s">
        <v>12654</v>
      </c>
      <c r="AF3378" s="1" t="s">
        <v>12658</v>
      </c>
    </row>
    <row r="3379" spans="1:32" x14ac:dyDescent="0.2">
      <c r="A3379" s="1" t="s">
        <v>7576</v>
      </c>
      <c r="B3379" s="10">
        <v>4306341</v>
      </c>
      <c r="C3379" s="1" t="s">
        <v>3454</v>
      </c>
      <c r="D3379" s="1" t="s">
        <v>110</v>
      </c>
      <c r="E3379" s="11">
        <v>8305700</v>
      </c>
      <c r="F3379" s="12" t="s">
        <v>2</v>
      </c>
      <c r="G3379" s="12" t="s">
        <v>2</v>
      </c>
      <c r="H3379" s="12" t="s">
        <v>2</v>
      </c>
      <c r="I3379" s="12" t="s">
        <v>2</v>
      </c>
      <c r="J3379" s="12" t="s">
        <v>2</v>
      </c>
      <c r="K3379" s="12" t="s">
        <v>2</v>
      </c>
      <c r="L3379" s="12" t="s">
        <v>2</v>
      </c>
      <c r="M3379" s="11">
        <v>135023</v>
      </c>
      <c r="N3379" s="11">
        <v>-36512</v>
      </c>
      <c r="O3379" s="11">
        <v>-213817</v>
      </c>
      <c r="P3379" s="11">
        <v>-45832</v>
      </c>
      <c r="Q3379" s="11">
        <v>-16436</v>
      </c>
      <c r="R3379" s="11">
        <v>-837</v>
      </c>
      <c r="S3379" s="11">
        <v>-5779</v>
      </c>
      <c r="T3379" s="11">
        <v>22787</v>
      </c>
      <c r="U3379" s="11">
        <v>71826</v>
      </c>
      <c r="V3379" s="11">
        <v>-4986</v>
      </c>
      <c r="W3379" s="13">
        <v>2.1150000000000002</v>
      </c>
      <c r="X3379" s="13">
        <v>2.8180000000000001</v>
      </c>
      <c r="Y3379" s="13">
        <v>3.53</v>
      </c>
      <c r="Z3379" s="13">
        <v>3.81</v>
      </c>
      <c r="AA3379" s="13">
        <v>4.6500000000000004</v>
      </c>
      <c r="AB3379" s="1">
        <v>8551</v>
      </c>
      <c r="AC3379" s="13">
        <v>7.8448000000000002</v>
      </c>
      <c r="AD3379" s="13">
        <v>0.35552699999999998</v>
      </c>
      <c r="AE3379" s="1" t="s">
        <v>12654</v>
      </c>
      <c r="AF3379" s="1" t="s">
        <v>12676</v>
      </c>
    </row>
    <row r="3380" spans="1:32" x14ac:dyDescent="0.2">
      <c r="A3380" s="1" t="s">
        <v>7577</v>
      </c>
      <c r="B3380" s="10">
        <v>4346271</v>
      </c>
      <c r="C3380" s="1" t="s">
        <v>3455</v>
      </c>
      <c r="D3380" s="1" t="s">
        <v>110</v>
      </c>
      <c r="E3380" s="11">
        <v>63758042</v>
      </c>
      <c r="F3380" s="12" t="s">
        <v>2</v>
      </c>
      <c r="G3380" s="12" t="s">
        <v>2</v>
      </c>
      <c r="H3380" s="12" t="s">
        <v>2</v>
      </c>
      <c r="I3380" s="12" t="s">
        <v>2</v>
      </c>
      <c r="J3380" s="12" t="s">
        <v>2</v>
      </c>
      <c r="K3380" s="12" t="s">
        <v>2</v>
      </c>
      <c r="L3380" s="12" t="s">
        <v>2</v>
      </c>
      <c r="M3380" s="11">
        <v>295971</v>
      </c>
      <c r="N3380" s="11">
        <v>-42750</v>
      </c>
      <c r="O3380" s="11">
        <v>-599489</v>
      </c>
      <c r="P3380" s="11">
        <v>22627</v>
      </c>
      <c r="Q3380" s="11">
        <v>-239105</v>
      </c>
      <c r="R3380" s="11">
        <v>-2061</v>
      </c>
      <c r="S3380" s="11">
        <v>87357</v>
      </c>
      <c r="T3380" s="11">
        <v>214643</v>
      </c>
      <c r="U3380" s="11">
        <v>-130553</v>
      </c>
      <c r="V3380" s="11">
        <v>16952</v>
      </c>
      <c r="W3380" s="13">
        <v>5.8550000000000004</v>
      </c>
      <c r="X3380" s="13">
        <v>6.3710000000000004</v>
      </c>
      <c r="Y3380" s="13">
        <v>1.7150000000000001</v>
      </c>
      <c r="Z3380" s="13">
        <v>6.52</v>
      </c>
      <c r="AA3380" s="13">
        <v>7.4390000000000001</v>
      </c>
      <c r="AB3380" s="1">
        <v>8370</v>
      </c>
      <c r="AC3380" s="13">
        <v>9.7576970000000003</v>
      </c>
      <c r="AD3380" s="13">
        <v>0.81333599999999995</v>
      </c>
      <c r="AE3380" s="1" t="s">
        <v>12654</v>
      </c>
      <c r="AF3380" s="1" t="s">
        <v>12676</v>
      </c>
    </row>
    <row r="3381" spans="1:32" x14ac:dyDescent="0.2">
      <c r="A3381" s="1" t="s">
        <v>7578</v>
      </c>
      <c r="B3381" s="10">
        <v>4990588</v>
      </c>
      <c r="C3381" s="1" t="s">
        <v>3456</v>
      </c>
      <c r="D3381" s="1" t="s">
        <v>148</v>
      </c>
      <c r="E3381" s="11">
        <v>8733580</v>
      </c>
      <c r="F3381" s="11">
        <v>1223</v>
      </c>
      <c r="G3381" s="11">
        <v>418</v>
      </c>
      <c r="H3381" s="11">
        <v>682</v>
      </c>
      <c r="I3381" s="11">
        <v>1157</v>
      </c>
      <c r="J3381" s="11">
        <v>3082</v>
      </c>
      <c r="K3381" s="12" t="s">
        <v>2</v>
      </c>
      <c r="L3381" s="12" t="s">
        <v>2</v>
      </c>
      <c r="M3381" s="11">
        <v>2854</v>
      </c>
      <c r="N3381" s="11">
        <v>-589</v>
      </c>
      <c r="O3381" s="11">
        <v>123</v>
      </c>
      <c r="P3381" s="11">
        <v>190</v>
      </c>
      <c r="Q3381" s="11">
        <v>1116</v>
      </c>
      <c r="R3381" s="11">
        <v>-2958</v>
      </c>
      <c r="S3381" s="11">
        <v>986</v>
      </c>
      <c r="T3381" s="11">
        <v>238</v>
      </c>
      <c r="U3381" s="11">
        <v>13</v>
      </c>
      <c r="V3381" s="11">
        <v>-249</v>
      </c>
      <c r="W3381" s="13">
        <v>4.92</v>
      </c>
      <c r="X3381" s="13">
        <v>1.6930000000000001</v>
      </c>
      <c r="Y3381" s="13">
        <v>3.0539999999999998</v>
      </c>
      <c r="Z3381" s="13">
        <v>4.6150000000000002</v>
      </c>
      <c r="AA3381" s="13">
        <v>12.939</v>
      </c>
      <c r="AB3381" s="1">
        <v>1948</v>
      </c>
      <c r="AC3381" s="13">
        <v>8.2728909999999996</v>
      </c>
      <c r="AD3381" s="13">
        <v>1.081785</v>
      </c>
      <c r="AE3381" s="1" t="s">
        <v>12654</v>
      </c>
      <c r="AF3381" s="1" t="s">
        <v>12658</v>
      </c>
    </row>
    <row r="3382" spans="1:32" x14ac:dyDescent="0.2">
      <c r="A3382" s="1" t="s">
        <v>7579</v>
      </c>
      <c r="B3382" s="10">
        <v>4556646</v>
      </c>
      <c r="C3382" s="1" t="s">
        <v>3457</v>
      </c>
      <c r="D3382" s="1" t="s">
        <v>99</v>
      </c>
      <c r="E3382" s="11">
        <v>9373174</v>
      </c>
      <c r="F3382" s="12" t="s">
        <v>2</v>
      </c>
      <c r="G3382" s="12" t="s">
        <v>2</v>
      </c>
      <c r="H3382" s="12" t="s">
        <v>2</v>
      </c>
      <c r="I3382" s="12" t="s">
        <v>2</v>
      </c>
      <c r="J3382" s="12" t="s">
        <v>2</v>
      </c>
      <c r="K3382" s="12" t="s">
        <v>2</v>
      </c>
      <c r="L3382" s="12" t="s">
        <v>2</v>
      </c>
      <c r="M3382" s="11">
        <v>557</v>
      </c>
      <c r="N3382" s="11">
        <v>-1092</v>
      </c>
      <c r="O3382" s="11">
        <v>383</v>
      </c>
      <c r="P3382" s="11">
        <v>831</v>
      </c>
      <c r="Q3382" s="11">
        <v>-1693</v>
      </c>
      <c r="R3382" s="11">
        <v>-621</v>
      </c>
      <c r="S3382" s="11">
        <v>205</v>
      </c>
      <c r="T3382" s="11">
        <v>-160</v>
      </c>
      <c r="U3382" s="11">
        <v>-419</v>
      </c>
      <c r="V3382" s="11">
        <v>-487</v>
      </c>
      <c r="W3382" s="13">
        <v>0.98</v>
      </c>
      <c r="X3382" s="13">
        <v>-1.3009999999999999</v>
      </c>
      <c r="Y3382" s="13">
        <v>-2.54</v>
      </c>
      <c r="Z3382" s="13">
        <v>2.3359999999999999</v>
      </c>
      <c r="AA3382" s="13">
        <v>-2.8540000000000001</v>
      </c>
      <c r="AB3382" s="1">
        <v>8617</v>
      </c>
      <c r="AC3382" s="12" t="s">
        <v>4019</v>
      </c>
      <c r="AD3382" s="13">
        <v>0.27515099999999998</v>
      </c>
      <c r="AE3382" s="1" t="s">
        <v>12654</v>
      </c>
      <c r="AF3382" s="1" t="s">
        <v>12668</v>
      </c>
    </row>
    <row r="3383" spans="1:32" x14ac:dyDescent="0.2">
      <c r="A3383" s="1" t="s">
        <v>7580</v>
      </c>
      <c r="B3383" s="10">
        <v>4982235</v>
      </c>
      <c r="C3383" s="1" t="s">
        <v>3458</v>
      </c>
      <c r="D3383" s="1" t="s">
        <v>26</v>
      </c>
      <c r="E3383" s="11">
        <v>12008646</v>
      </c>
      <c r="F3383" s="12" t="s">
        <v>2</v>
      </c>
      <c r="G3383" s="12" t="s">
        <v>2</v>
      </c>
      <c r="H3383" s="12" t="s">
        <v>2</v>
      </c>
      <c r="I3383" s="12" t="s">
        <v>2</v>
      </c>
      <c r="J3383" s="11">
        <v>492</v>
      </c>
      <c r="K3383" s="12" t="s">
        <v>2</v>
      </c>
      <c r="L3383" s="12" t="s">
        <v>2</v>
      </c>
      <c r="M3383" s="12" t="s">
        <v>2</v>
      </c>
      <c r="N3383" s="12" t="s">
        <v>2</v>
      </c>
      <c r="O3383" s="12" t="s">
        <v>2</v>
      </c>
      <c r="P3383" s="12" t="s">
        <v>2</v>
      </c>
      <c r="Q3383" s="11">
        <v>377</v>
      </c>
      <c r="R3383" s="12" t="s">
        <v>2</v>
      </c>
      <c r="S3383" s="12" t="s">
        <v>2</v>
      </c>
      <c r="T3383" s="12" t="s">
        <v>2</v>
      </c>
      <c r="U3383" s="12" t="s">
        <v>2</v>
      </c>
      <c r="V3383" s="11">
        <v>-431</v>
      </c>
      <c r="W3383" s="12" t="s">
        <v>2</v>
      </c>
      <c r="X3383" s="12" t="s">
        <v>2</v>
      </c>
      <c r="Y3383" s="12" t="s">
        <v>2</v>
      </c>
      <c r="Z3383" s="12" t="s">
        <v>2</v>
      </c>
      <c r="AA3383" s="13">
        <v>-2.1709999999999998</v>
      </c>
      <c r="AB3383" s="1">
        <v>9723</v>
      </c>
      <c r="AC3383" s="12" t="s">
        <v>4019</v>
      </c>
      <c r="AD3383" s="13">
        <v>3.4663629999999999</v>
      </c>
      <c r="AE3383" s="1" t="s">
        <v>12654</v>
      </c>
      <c r="AF3383" s="1" t="s">
        <v>12661</v>
      </c>
    </row>
    <row r="3384" spans="1:32" x14ac:dyDescent="0.2">
      <c r="A3384" s="1" t="s">
        <v>7581</v>
      </c>
      <c r="B3384" s="10">
        <v>4913124</v>
      </c>
      <c r="C3384" s="1" t="s">
        <v>3459</v>
      </c>
      <c r="D3384" s="1" t="s">
        <v>92</v>
      </c>
      <c r="E3384" s="11">
        <v>2568834</v>
      </c>
      <c r="F3384" s="11">
        <v>-261</v>
      </c>
      <c r="G3384" s="11">
        <v>-268</v>
      </c>
      <c r="H3384" s="11">
        <v>141</v>
      </c>
      <c r="I3384" s="11">
        <v>10</v>
      </c>
      <c r="J3384" s="11">
        <v>-90</v>
      </c>
      <c r="K3384" s="12" t="s">
        <v>2</v>
      </c>
      <c r="L3384" s="12" t="s">
        <v>2</v>
      </c>
      <c r="M3384" s="11">
        <v>191</v>
      </c>
      <c r="N3384" s="11">
        <v>606</v>
      </c>
      <c r="O3384" s="11">
        <v>589</v>
      </c>
      <c r="P3384" s="11">
        <v>436</v>
      </c>
      <c r="Q3384" s="11">
        <v>273</v>
      </c>
      <c r="R3384" s="11">
        <v>-420</v>
      </c>
      <c r="S3384" s="11">
        <v>-187</v>
      </c>
      <c r="T3384" s="11">
        <v>-255</v>
      </c>
      <c r="U3384" s="11">
        <v>-232</v>
      </c>
      <c r="V3384" s="11">
        <v>-667</v>
      </c>
      <c r="W3384" s="13">
        <v>-4.5720000000000001</v>
      </c>
      <c r="X3384" s="13">
        <v>-7.468</v>
      </c>
      <c r="Y3384" s="13">
        <v>7.37</v>
      </c>
      <c r="Z3384" s="13">
        <v>1.752</v>
      </c>
      <c r="AA3384" s="13">
        <v>-3.7959999999999998</v>
      </c>
      <c r="AB3384" s="1">
        <v>6982</v>
      </c>
      <c r="AC3384" s="12" t="s">
        <v>4019</v>
      </c>
      <c r="AD3384" s="13">
        <v>0.60382899999999995</v>
      </c>
      <c r="AE3384" s="1" t="s">
        <v>12654</v>
      </c>
      <c r="AF3384" s="1" t="s">
        <v>12675</v>
      </c>
    </row>
    <row r="3385" spans="1:32" x14ac:dyDescent="0.2">
      <c r="A3385" s="1" t="s">
        <v>7582</v>
      </c>
      <c r="B3385" s="10">
        <v>4264733</v>
      </c>
      <c r="C3385" s="1" t="s">
        <v>3460</v>
      </c>
      <c r="D3385" s="1" t="s">
        <v>110</v>
      </c>
      <c r="E3385" s="11">
        <v>16753649</v>
      </c>
      <c r="F3385" s="12" t="s">
        <v>2</v>
      </c>
      <c r="G3385" s="12" t="s">
        <v>2</v>
      </c>
      <c r="H3385" s="12" t="s">
        <v>2</v>
      </c>
      <c r="I3385" s="12" t="s">
        <v>2</v>
      </c>
      <c r="J3385" s="12" t="s">
        <v>2</v>
      </c>
      <c r="K3385" s="12" t="s">
        <v>2</v>
      </c>
      <c r="L3385" s="12" t="s">
        <v>2</v>
      </c>
      <c r="M3385" s="11">
        <v>31211</v>
      </c>
      <c r="N3385" s="11">
        <v>309613</v>
      </c>
      <c r="O3385" s="11">
        <v>-317538</v>
      </c>
      <c r="P3385" s="11">
        <v>-43427</v>
      </c>
      <c r="Q3385" s="11">
        <v>-123718</v>
      </c>
      <c r="R3385" s="11">
        <v>-97332</v>
      </c>
      <c r="S3385" s="11">
        <v>-14874</v>
      </c>
      <c r="T3385" s="11">
        <v>27258</v>
      </c>
      <c r="U3385" s="11">
        <v>-94923</v>
      </c>
      <c r="V3385" s="11">
        <v>30543</v>
      </c>
      <c r="W3385" s="13">
        <v>5.2089999999999996</v>
      </c>
      <c r="X3385" s="13">
        <v>4.7039999999999997</v>
      </c>
      <c r="Y3385" s="13">
        <v>5.0439999999999996</v>
      </c>
      <c r="Z3385" s="13">
        <v>4.016</v>
      </c>
      <c r="AA3385" s="13">
        <v>5.1559999999999997</v>
      </c>
      <c r="AB3385" s="1">
        <v>8393</v>
      </c>
      <c r="AC3385" s="13">
        <v>7.4233969999999996</v>
      </c>
      <c r="AD3385" s="13">
        <v>0.41588399999999998</v>
      </c>
      <c r="AE3385" s="1" t="s">
        <v>12654</v>
      </c>
      <c r="AF3385" s="1" t="s">
        <v>12676</v>
      </c>
    </row>
    <row r="3386" spans="1:32" x14ac:dyDescent="0.2">
      <c r="A3386" s="1" t="s">
        <v>7583</v>
      </c>
      <c r="B3386" s="10">
        <v>4912131</v>
      </c>
      <c r="C3386" s="1" t="s">
        <v>3461</v>
      </c>
      <c r="D3386" s="1" t="s">
        <v>20</v>
      </c>
      <c r="E3386" s="11">
        <v>38518338</v>
      </c>
      <c r="F3386" s="11">
        <v>2555</v>
      </c>
      <c r="G3386" s="11">
        <v>2874</v>
      </c>
      <c r="H3386" s="11">
        <v>7203</v>
      </c>
      <c r="I3386" s="11">
        <v>8166</v>
      </c>
      <c r="J3386" s="11">
        <v>9243</v>
      </c>
      <c r="K3386" s="13">
        <v>10705</v>
      </c>
      <c r="L3386" s="13">
        <v>12185</v>
      </c>
      <c r="M3386" s="11">
        <v>5789</v>
      </c>
      <c r="N3386" s="11">
        <v>8778</v>
      </c>
      <c r="O3386" s="11">
        <v>9695</v>
      </c>
      <c r="P3386" s="11">
        <v>10626</v>
      </c>
      <c r="Q3386" s="11">
        <v>11839</v>
      </c>
      <c r="R3386" s="11">
        <v>-5776</v>
      </c>
      <c r="S3386" s="11">
        <v>-7383</v>
      </c>
      <c r="T3386" s="11">
        <v>-8042</v>
      </c>
      <c r="U3386" s="11">
        <v>-9240</v>
      </c>
      <c r="V3386" s="11">
        <v>-13954</v>
      </c>
      <c r="W3386" s="13">
        <v>14.561999999999999</v>
      </c>
      <c r="X3386" s="13">
        <v>17.367000000000001</v>
      </c>
      <c r="Y3386" s="13">
        <v>19.59</v>
      </c>
      <c r="Z3386" s="13">
        <v>20.584</v>
      </c>
      <c r="AA3386" s="13">
        <v>17.478000000000002</v>
      </c>
      <c r="AB3386" s="1">
        <v>3097</v>
      </c>
      <c r="AC3386" s="13">
        <v>22.258057000000001</v>
      </c>
      <c r="AD3386" s="13">
        <v>3.6572179999999999</v>
      </c>
      <c r="AE3386" s="1" t="s">
        <v>12654</v>
      </c>
      <c r="AF3386" s="1" t="s">
        <v>12661</v>
      </c>
    </row>
    <row r="3387" spans="1:32" x14ac:dyDescent="0.2">
      <c r="A3387" s="1" t="s">
        <v>7584</v>
      </c>
      <c r="B3387" s="10">
        <v>4293889</v>
      </c>
      <c r="C3387" s="1" t="s">
        <v>3462</v>
      </c>
      <c r="D3387" s="1" t="s">
        <v>110</v>
      </c>
      <c r="E3387" s="11">
        <v>33080652</v>
      </c>
      <c r="F3387" s="12" t="s">
        <v>2</v>
      </c>
      <c r="G3387" s="12" t="s">
        <v>2</v>
      </c>
      <c r="H3387" s="12" t="s">
        <v>2</v>
      </c>
      <c r="I3387" s="12" t="s">
        <v>2</v>
      </c>
      <c r="J3387" s="12" t="s">
        <v>2</v>
      </c>
      <c r="K3387" s="12" t="s">
        <v>2</v>
      </c>
      <c r="L3387" s="12" t="s">
        <v>2</v>
      </c>
      <c r="M3387" s="11">
        <v>111625</v>
      </c>
      <c r="N3387" s="11">
        <v>1186</v>
      </c>
      <c r="O3387" s="11">
        <v>-335808</v>
      </c>
      <c r="P3387" s="11">
        <v>-151364</v>
      </c>
      <c r="Q3387" s="11">
        <v>-94723</v>
      </c>
      <c r="R3387" s="11">
        <v>-57734</v>
      </c>
      <c r="S3387" s="11">
        <v>-70810</v>
      </c>
      <c r="T3387" s="11">
        <v>-77621</v>
      </c>
      <c r="U3387" s="11">
        <v>-219482</v>
      </c>
      <c r="V3387" s="11">
        <v>-37568</v>
      </c>
      <c r="W3387" s="13">
        <v>3.3119999999999998</v>
      </c>
      <c r="X3387" s="13">
        <v>3.6030000000000002</v>
      </c>
      <c r="Y3387" s="13">
        <v>4.3170000000000002</v>
      </c>
      <c r="Z3387" s="13">
        <v>4.2759999999999998</v>
      </c>
      <c r="AA3387" s="13">
        <v>4.8529999999999998</v>
      </c>
      <c r="AB3387" s="1">
        <v>8336</v>
      </c>
      <c r="AC3387" s="13">
        <v>9.9462320000000002</v>
      </c>
      <c r="AD3387" s="13">
        <v>0.50310999999999995</v>
      </c>
      <c r="AE3387" s="1" t="s">
        <v>12654</v>
      </c>
      <c r="AF3387" s="1" t="s">
        <v>12676</v>
      </c>
    </row>
    <row r="3388" spans="1:32" x14ac:dyDescent="0.2">
      <c r="A3388" s="1" t="s">
        <v>7585</v>
      </c>
      <c r="B3388" s="10">
        <v>4264440</v>
      </c>
      <c r="C3388" s="1" t="s">
        <v>3463</v>
      </c>
      <c r="D3388" s="1" t="s">
        <v>110</v>
      </c>
      <c r="E3388" s="11">
        <v>31404918</v>
      </c>
      <c r="F3388" s="12" t="s">
        <v>2</v>
      </c>
      <c r="G3388" s="12" t="s">
        <v>2</v>
      </c>
      <c r="H3388" s="12" t="s">
        <v>2</v>
      </c>
      <c r="I3388" s="12" t="s">
        <v>2</v>
      </c>
      <c r="J3388" s="12" t="s">
        <v>2</v>
      </c>
      <c r="K3388" s="12" t="s">
        <v>2</v>
      </c>
      <c r="L3388" s="12" t="s">
        <v>2</v>
      </c>
      <c r="M3388" s="11">
        <v>125201</v>
      </c>
      <c r="N3388" s="11">
        <v>156642</v>
      </c>
      <c r="O3388" s="11">
        <v>-582722</v>
      </c>
      <c r="P3388" s="11">
        <v>-105802</v>
      </c>
      <c r="Q3388" s="11">
        <v>-265282</v>
      </c>
      <c r="R3388" s="11">
        <v>-32470</v>
      </c>
      <c r="S3388" s="11">
        <v>-59366</v>
      </c>
      <c r="T3388" s="11">
        <v>108355</v>
      </c>
      <c r="U3388" s="11">
        <v>-91867</v>
      </c>
      <c r="V3388" s="11">
        <v>-111621</v>
      </c>
      <c r="W3388" s="13">
        <v>3.9529999999999998</v>
      </c>
      <c r="X3388" s="13">
        <v>4.093</v>
      </c>
      <c r="Y3388" s="13">
        <v>1.7230000000000001</v>
      </c>
      <c r="Z3388" s="13">
        <v>4.2880000000000003</v>
      </c>
      <c r="AA3388" s="13">
        <v>4.6879999999999997</v>
      </c>
      <c r="AB3388" s="1">
        <v>8367</v>
      </c>
      <c r="AC3388" s="13">
        <v>12.453956</v>
      </c>
      <c r="AD3388" s="13">
        <v>0.564751</v>
      </c>
      <c r="AE3388" s="1" t="s">
        <v>12654</v>
      </c>
      <c r="AF3388" s="1" t="s">
        <v>12676</v>
      </c>
    </row>
    <row r="3389" spans="1:32" x14ac:dyDescent="0.2">
      <c r="A3389" s="1" t="s">
        <v>7586</v>
      </c>
      <c r="B3389" s="10">
        <v>4915622</v>
      </c>
      <c r="C3389" s="1" t="s">
        <v>3464</v>
      </c>
      <c r="D3389" s="1" t="s">
        <v>90</v>
      </c>
      <c r="E3389" s="11">
        <v>4405858</v>
      </c>
      <c r="F3389" s="11">
        <v>11</v>
      </c>
      <c r="G3389" s="11">
        <v>58</v>
      </c>
      <c r="H3389" s="11">
        <v>165</v>
      </c>
      <c r="I3389" s="11">
        <v>306</v>
      </c>
      <c r="J3389" s="11">
        <v>258</v>
      </c>
      <c r="K3389" s="12" t="s">
        <v>2</v>
      </c>
      <c r="L3389" s="12" t="s">
        <v>2</v>
      </c>
      <c r="M3389" s="11">
        <v>131</v>
      </c>
      <c r="N3389" s="11">
        <v>67</v>
      </c>
      <c r="O3389" s="11">
        <v>125</v>
      </c>
      <c r="P3389" s="11">
        <v>273</v>
      </c>
      <c r="Q3389" s="11">
        <v>211</v>
      </c>
      <c r="R3389" s="11">
        <v>58</v>
      </c>
      <c r="S3389" s="11">
        <v>103</v>
      </c>
      <c r="T3389" s="11">
        <v>-78</v>
      </c>
      <c r="U3389" s="11">
        <v>-53</v>
      </c>
      <c r="V3389" s="11">
        <v>-520</v>
      </c>
      <c r="W3389" s="13">
        <v>2.4009999999999998</v>
      </c>
      <c r="X3389" s="13">
        <v>2.4809999999999999</v>
      </c>
      <c r="Y3389" s="13">
        <v>6.375</v>
      </c>
      <c r="Z3389" s="13">
        <v>8.5730000000000004</v>
      </c>
      <c r="AA3389" s="13">
        <v>5.2220000000000004</v>
      </c>
      <c r="AB3389" s="1">
        <v>3306</v>
      </c>
      <c r="AC3389" s="13">
        <v>37.568770999999998</v>
      </c>
      <c r="AD3389" s="13">
        <v>1.2957350000000001</v>
      </c>
      <c r="AE3389" s="1" t="s">
        <v>12654</v>
      </c>
      <c r="AF3389" s="1" t="s">
        <v>12674</v>
      </c>
    </row>
    <row r="3390" spans="1:32" x14ac:dyDescent="0.2">
      <c r="A3390" s="1" t="s">
        <v>7587</v>
      </c>
      <c r="B3390" s="10">
        <v>4916563</v>
      </c>
      <c r="C3390" s="1" t="s">
        <v>3465</v>
      </c>
      <c r="D3390" s="1" t="s">
        <v>90</v>
      </c>
      <c r="E3390" s="11">
        <v>31373166</v>
      </c>
      <c r="F3390" s="11">
        <v>12325</v>
      </c>
      <c r="G3390" s="11">
        <v>11670</v>
      </c>
      <c r="H3390" s="11">
        <v>16187</v>
      </c>
      <c r="I3390" s="11">
        <v>20841</v>
      </c>
      <c r="J3390" s="11">
        <v>19280</v>
      </c>
      <c r="K3390" s="13">
        <v>24900</v>
      </c>
      <c r="L3390" s="13">
        <v>26200</v>
      </c>
      <c r="M3390" s="11">
        <v>6340</v>
      </c>
      <c r="N3390" s="11">
        <v>-26631</v>
      </c>
      <c r="O3390" s="11">
        <v>398</v>
      </c>
      <c r="P3390" s="11">
        <v>36715</v>
      </c>
      <c r="Q3390" s="11">
        <v>21166</v>
      </c>
      <c r="R3390" s="11">
        <v>-14626</v>
      </c>
      <c r="S3390" s="11">
        <v>-9327</v>
      </c>
      <c r="T3390" s="11">
        <v>-6143</v>
      </c>
      <c r="U3390" s="11">
        <v>-16083</v>
      </c>
      <c r="V3390" s="11">
        <v>-9590</v>
      </c>
      <c r="W3390" s="13">
        <v>5.3789999999999996</v>
      </c>
      <c r="X3390" s="13">
        <v>5.5</v>
      </c>
      <c r="Y3390" s="13">
        <v>6.742</v>
      </c>
      <c r="Z3390" s="13">
        <v>8.58</v>
      </c>
      <c r="AA3390" s="13">
        <v>7.2359999999999998</v>
      </c>
      <c r="AB3390" s="1">
        <v>2602</v>
      </c>
      <c r="AC3390" s="13">
        <v>6.8084369999999996</v>
      </c>
      <c r="AD3390" s="13">
        <v>0.793319</v>
      </c>
      <c r="AE3390" s="1" t="s">
        <v>12654</v>
      </c>
      <c r="AF3390" s="1" t="s">
        <v>12674</v>
      </c>
    </row>
    <row r="3391" spans="1:32" x14ac:dyDescent="0.2">
      <c r="A3391" s="1" t="s">
        <v>7588</v>
      </c>
      <c r="B3391" s="10">
        <v>4293657</v>
      </c>
      <c r="C3391" s="1" t="s">
        <v>3466</v>
      </c>
      <c r="D3391" s="1" t="s">
        <v>110</v>
      </c>
      <c r="E3391" s="11">
        <v>41634788</v>
      </c>
      <c r="F3391" s="12" t="s">
        <v>2</v>
      </c>
      <c r="G3391" s="12" t="s">
        <v>2</v>
      </c>
      <c r="H3391" s="12" t="s">
        <v>2</v>
      </c>
      <c r="I3391" s="12" t="s">
        <v>2</v>
      </c>
      <c r="J3391" s="12" t="s">
        <v>2</v>
      </c>
      <c r="K3391" s="12" t="s">
        <v>2</v>
      </c>
      <c r="L3391" s="12" t="s">
        <v>2</v>
      </c>
      <c r="M3391" s="11">
        <v>911979</v>
      </c>
      <c r="N3391" s="11">
        <v>147570</v>
      </c>
      <c r="O3391" s="11">
        <v>-1251969</v>
      </c>
      <c r="P3391" s="11">
        <v>-126349</v>
      </c>
      <c r="Q3391" s="11">
        <v>34197</v>
      </c>
      <c r="R3391" s="11">
        <v>-101685</v>
      </c>
      <c r="S3391" s="11">
        <v>-112630</v>
      </c>
      <c r="T3391" s="11">
        <v>93751</v>
      </c>
      <c r="U3391" s="11">
        <v>283184</v>
      </c>
      <c r="V3391" s="11">
        <v>97372</v>
      </c>
      <c r="W3391" s="13">
        <v>2.7719999999999998</v>
      </c>
      <c r="X3391" s="13">
        <v>3.508</v>
      </c>
      <c r="Y3391" s="13">
        <v>1.66</v>
      </c>
      <c r="Z3391" s="13">
        <v>3.0219999999999998</v>
      </c>
      <c r="AA3391" s="13">
        <v>4.4790000000000001</v>
      </c>
      <c r="AB3391" s="1">
        <v>8361</v>
      </c>
      <c r="AC3391" s="13">
        <v>8.5692459999999997</v>
      </c>
      <c r="AD3391" s="13">
        <v>0.44420399999999999</v>
      </c>
      <c r="AE3391" s="1" t="s">
        <v>12654</v>
      </c>
      <c r="AF3391" s="1" t="s">
        <v>12676</v>
      </c>
    </row>
    <row r="3392" spans="1:32" x14ac:dyDescent="0.2">
      <c r="A3392" s="1" t="s">
        <v>7589</v>
      </c>
      <c r="B3392" s="10">
        <v>4263023</v>
      </c>
      <c r="C3392" s="1" t="s">
        <v>3467</v>
      </c>
      <c r="D3392" s="1" t="s">
        <v>110</v>
      </c>
      <c r="E3392" s="11">
        <v>15075163</v>
      </c>
      <c r="F3392" s="12" t="s">
        <v>2</v>
      </c>
      <c r="G3392" s="12" t="s">
        <v>2</v>
      </c>
      <c r="H3392" s="12" t="s">
        <v>2</v>
      </c>
      <c r="I3392" s="12" t="s">
        <v>2</v>
      </c>
      <c r="J3392" s="12" t="s">
        <v>2</v>
      </c>
      <c r="K3392" s="12" t="s">
        <v>2</v>
      </c>
      <c r="L3392" s="12" t="s">
        <v>2</v>
      </c>
      <c r="M3392" s="11">
        <v>58866</v>
      </c>
      <c r="N3392" s="11">
        <v>307282</v>
      </c>
      <c r="O3392" s="11">
        <v>-178369</v>
      </c>
      <c r="P3392" s="11">
        <v>53383</v>
      </c>
      <c r="Q3392" s="11">
        <v>-68251</v>
      </c>
      <c r="R3392" s="11">
        <v>-165663</v>
      </c>
      <c r="S3392" s="11">
        <v>-34183</v>
      </c>
      <c r="T3392" s="11">
        <v>-120081</v>
      </c>
      <c r="U3392" s="11">
        <v>15394</v>
      </c>
      <c r="V3392" s="11">
        <v>29691</v>
      </c>
      <c r="W3392" s="13">
        <v>1.849</v>
      </c>
      <c r="X3392" s="13">
        <v>2.6840000000000002</v>
      </c>
      <c r="Y3392" s="13">
        <v>2.806</v>
      </c>
      <c r="Z3392" s="13">
        <v>3.2250000000000001</v>
      </c>
      <c r="AA3392" s="13">
        <v>3.5430000000000001</v>
      </c>
      <c r="AB3392" s="1">
        <v>8392</v>
      </c>
      <c r="AC3392" s="13">
        <v>10.9101</v>
      </c>
      <c r="AD3392" s="13">
        <v>0.38059300000000001</v>
      </c>
      <c r="AE3392" s="1" t="s">
        <v>12654</v>
      </c>
      <c r="AF3392" s="1" t="s">
        <v>12676</v>
      </c>
    </row>
    <row r="3393" spans="1:32" x14ac:dyDescent="0.2">
      <c r="A3393" s="1" t="s">
        <v>7590</v>
      </c>
      <c r="B3393" s="10">
        <v>4262205</v>
      </c>
      <c r="C3393" s="1" t="s">
        <v>3468</v>
      </c>
      <c r="D3393" s="1" t="s">
        <v>552</v>
      </c>
      <c r="E3393" s="11">
        <v>54315401</v>
      </c>
      <c r="F3393" s="11">
        <v>12619</v>
      </c>
      <c r="G3393" s="11">
        <v>2811</v>
      </c>
      <c r="H3393" s="11">
        <v>-48407</v>
      </c>
      <c r="I3393" s="11">
        <v>3482</v>
      </c>
      <c r="J3393" s="11">
        <v>7043</v>
      </c>
      <c r="K3393" s="13">
        <v>12700</v>
      </c>
      <c r="L3393" s="13">
        <v>10100</v>
      </c>
      <c r="M3393" s="11">
        <v>31686</v>
      </c>
      <c r="N3393" s="11">
        <v>17328</v>
      </c>
      <c r="O3393" s="11">
        <v>-38062</v>
      </c>
      <c r="P3393" s="11">
        <v>25628</v>
      </c>
      <c r="Q3393" s="11">
        <v>34082</v>
      </c>
      <c r="R3393" s="11">
        <v>-29479</v>
      </c>
      <c r="S3393" s="11">
        <v>-34932</v>
      </c>
      <c r="T3393" s="11">
        <v>-38485</v>
      </c>
      <c r="U3393" s="11">
        <v>-32000</v>
      </c>
      <c r="V3393" s="11">
        <v>-34041</v>
      </c>
      <c r="W3393" s="13">
        <v>5.3380000000000001</v>
      </c>
      <c r="X3393" s="13">
        <v>1.3140000000000001</v>
      </c>
      <c r="Y3393" s="13">
        <v>-32.86</v>
      </c>
      <c r="Z3393" s="13">
        <v>2.1789999999999998</v>
      </c>
      <c r="AA3393" s="13">
        <v>3.7069999999999999</v>
      </c>
      <c r="AB3393" s="1">
        <v>9511</v>
      </c>
      <c r="AC3393" s="13">
        <v>9.3491780000000002</v>
      </c>
      <c r="AD3393" s="13">
        <v>0.43573800000000001</v>
      </c>
      <c r="AE3393" s="1" t="s">
        <v>12654</v>
      </c>
      <c r="AF3393" s="1" t="s">
        <v>12678</v>
      </c>
    </row>
    <row r="3394" spans="1:32" x14ac:dyDescent="0.2">
      <c r="A3394" s="1" t="s">
        <v>7591</v>
      </c>
      <c r="B3394" s="10">
        <v>4981184</v>
      </c>
      <c r="C3394" s="1" t="s">
        <v>3469</v>
      </c>
      <c r="D3394" s="1" t="s">
        <v>281</v>
      </c>
      <c r="E3394" s="11">
        <v>56393052</v>
      </c>
      <c r="F3394" s="11">
        <v>4145</v>
      </c>
      <c r="G3394" s="11">
        <v>5973</v>
      </c>
      <c r="H3394" s="11">
        <v>7744</v>
      </c>
      <c r="I3394" s="11">
        <v>8010</v>
      </c>
      <c r="J3394" s="11">
        <v>8010</v>
      </c>
      <c r="K3394" s="12" t="s">
        <v>2</v>
      </c>
      <c r="L3394" s="12" t="s">
        <v>2</v>
      </c>
      <c r="M3394" s="11">
        <v>7217</v>
      </c>
      <c r="N3394" s="11">
        <v>5380</v>
      </c>
      <c r="O3394" s="11">
        <v>4443</v>
      </c>
      <c r="P3394" s="11">
        <v>7101</v>
      </c>
      <c r="Q3394" s="11">
        <v>7101</v>
      </c>
      <c r="R3394" s="11">
        <v>-3460</v>
      </c>
      <c r="S3394" s="11">
        <v>-3762</v>
      </c>
      <c r="T3394" s="11">
        <v>-3962</v>
      </c>
      <c r="U3394" s="11">
        <v>-5436</v>
      </c>
      <c r="V3394" s="11">
        <v>-5436</v>
      </c>
      <c r="W3394" s="13">
        <v>4.62</v>
      </c>
      <c r="X3394" s="13">
        <v>6.3579999999999997</v>
      </c>
      <c r="Y3394" s="13">
        <v>8.2799999999999994</v>
      </c>
      <c r="Z3394" s="13">
        <v>8.6739999999999995</v>
      </c>
      <c r="AA3394" s="13">
        <v>8.6739999999999995</v>
      </c>
      <c r="AB3394" s="1">
        <v>3950</v>
      </c>
      <c r="AC3394" s="13">
        <v>11.848108</v>
      </c>
      <c r="AD3394" s="13">
        <v>0.90473300000000001</v>
      </c>
      <c r="AE3394" s="1" t="s">
        <v>12654</v>
      </c>
      <c r="AF3394" s="1" t="s">
        <v>12667</v>
      </c>
    </row>
    <row r="3395" spans="1:32" x14ac:dyDescent="0.2">
      <c r="A3395" s="1" t="s">
        <v>7592</v>
      </c>
      <c r="B3395" s="10">
        <v>4980819</v>
      </c>
      <c r="C3395" s="1" t="s">
        <v>3470</v>
      </c>
      <c r="D3395" s="1" t="s">
        <v>26</v>
      </c>
      <c r="E3395" s="11">
        <v>15273256</v>
      </c>
      <c r="F3395" s="11">
        <v>-9793</v>
      </c>
      <c r="G3395" s="11">
        <v>-8217</v>
      </c>
      <c r="H3395" s="11">
        <v>-2986</v>
      </c>
      <c r="I3395" s="11">
        <v>558</v>
      </c>
      <c r="J3395" s="11">
        <v>913</v>
      </c>
      <c r="K3395" s="12" t="s">
        <v>2</v>
      </c>
      <c r="L3395" s="12" t="s">
        <v>2</v>
      </c>
      <c r="M3395" s="11">
        <v>-3979</v>
      </c>
      <c r="N3395" s="11">
        <v>-4100</v>
      </c>
      <c r="O3395" s="11">
        <v>81</v>
      </c>
      <c r="P3395" s="11">
        <v>-1624</v>
      </c>
      <c r="Q3395" s="11">
        <v>1204</v>
      </c>
      <c r="R3395" s="11">
        <v>-1319</v>
      </c>
      <c r="S3395" s="11">
        <v>-1128</v>
      </c>
      <c r="T3395" s="11">
        <v>53419</v>
      </c>
      <c r="U3395" s="11">
        <v>-478</v>
      </c>
      <c r="V3395" s="11">
        <v>-1981</v>
      </c>
      <c r="W3395" s="13">
        <v>-60.357999999999997</v>
      </c>
      <c r="X3395" s="13">
        <v>-35.656999999999996</v>
      </c>
      <c r="Y3395" s="13">
        <v>76.018000000000001</v>
      </c>
      <c r="Z3395" s="13">
        <v>4.6420000000000003</v>
      </c>
      <c r="AA3395" s="13">
        <v>8.5570000000000004</v>
      </c>
      <c r="AB3395" s="1">
        <v>9713</v>
      </c>
      <c r="AC3395" s="13">
        <v>8.3395250000000001</v>
      </c>
      <c r="AD3395" s="13">
        <v>0.69981099999999996</v>
      </c>
      <c r="AE3395" s="1" t="s">
        <v>12654</v>
      </c>
      <c r="AF3395" s="1" t="s">
        <v>12661</v>
      </c>
    </row>
    <row r="3396" spans="1:32" x14ac:dyDescent="0.2">
      <c r="A3396" s="1" t="s">
        <v>7593</v>
      </c>
      <c r="B3396" s="10">
        <v>4989336</v>
      </c>
      <c r="C3396" s="1" t="s">
        <v>3471</v>
      </c>
      <c r="D3396" s="1" t="s">
        <v>174</v>
      </c>
      <c r="E3396" s="11">
        <v>29643255</v>
      </c>
      <c r="F3396" s="11">
        <v>109</v>
      </c>
      <c r="G3396" s="11">
        <v>-148</v>
      </c>
      <c r="H3396" s="11">
        <v>-342</v>
      </c>
      <c r="I3396" s="11">
        <v>-270</v>
      </c>
      <c r="J3396" s="11">
        <v>-270</v>
      </c>
      <c r="K3396" s="12" t="s">
        <v>2</v>
      </c>
      <c r="L3396" s="12" t="s">
        <v>2</v>
      </c>
      <c r="M3396" s="11">
        <v>132</v>
      </c>
      <c r="N3396" s="11">
        <v>-279</v>
      </c>
      <c r="O3396" s="11">
        <v>-435</v>
      </c>
      <c r="P3396" s="11">
        <v>-405</v>
      </c>
      <c r="Q3396" s="11">
        <v>-405</v>
      </c>
      <c r="R3396" s="11">
        <v>-586</v>
      </c>
      <c r="S3396" s="11">
        <v>-1183</v>
      </c>
      <c r="T3396" s="11">
        <v>-385</v>
      </c>
      <c r="U3396" s="11">
        <v>-68</v>
      </c>
      <c r="V3396" s="11">
        <v>-68</v>
      </c>
      <c r="W3396" s="13">
        <v>2.5499999999999998</v>
      </c>
      <c r="X3396" s="13">
        <v>-6.3280000000000003</v>
      </c>
      <c r="Y3396" s="13">
        <v>-47.731000000000002</v>
      </c>
      <c r="Z3396" s="13">
        <v>-62.585000000000001</v>
      </c>
      <c r="AA3396" s="13">
        <v>-62.585000000000001</v>
      </c>
      <c r="AB3396" s="1">
        <v>7992</v>
      </c>
      <c r="AC3396" s="12" t="s">
        <v>4019</v>
      </c>
      <c r="AD3396" s="13">
        <v>2.8041130000000001</v>
      </c>
      <c r="AE3396" s="1" t="s">
        <v>12654</v>
      </c>
      <c r="AF3396" s="1" t="s">
        <v>12664</v>
      </c>
    </row>
    <row r="3397" spans="1:32" x14ac:dyDescent="0.2">
      <c r="A3397" s="1" t="s">
        <v>7594</v>
      </c>
      <c r="B3397" s="10">
        <v>4294292</v>
      </c>
      <c r="C3397" s="1" t="s">
        <v>3472</v>
      </c>
      <c r="D3397" s="1" t="s">
        <v>110</v>
      </c>
      <c r="E3397" s="11">
        <v>151350731</v>
      </c>
      <c r="F3397" s="12" t="s">
        <v>2</v>
      </c>
      <c r="G3397" s="12" t="s">
        <v>2</v>
      </c>
      <c r="H3397" s="12" t="s">
        <v>2</v>
      </c>
      <c r="I3397" s="12" t="s">
        <v>2</v>
      </c>
      <c r="J3397" s="12" t="s">
        <v>2</v>
      </c>
      <c r="K3397" s="12" t="s">
        <v>2</v>
      </c>
      <c r="L3397" s="12" t="s">
        <v>2</v>
      </c>
      <c r="M3397" s="11">
        <v>-58197</v>
      </c>
      <c r="N3397" s="11">
        <v>-228825</v>
      </c>
      <c r="O3397" s="11">
        <v>-880366</v>
      </c>
      <c r="P3397" s="11">
        <v>-519941</v>
      </c>
      <c r="Q3397" s="11">
        <v>448501</v>
      </c>
      <c r="R3397" s="11">
        <v>-133006</v>
      </c>
      <c r="S3397" s="11">
        <v>-169720</v>
      </c>
      <c r="T3397" s="11">
        <v>309655</v>
      </c>
      <c r="U3397" s="11">
        <v>8302</v>
      </c>
      <c r="V3397" s="11">
        <v>-528145</v>
      </c>
      <c r="W3397" s="13">
        <v>2.6080000000000001</v>
      </c>
      <c r="X3397" s="13">
        <v>3.9460000000000002</v>
      </c>
      <c r="Y3397" s="13">
        <v>4.633</v>
      </c>
      <c r="Z3397" s="13">
        <v>5.2670000000000003</v>
      </c>
      <c r="AA3397" s="13">
        <v>5.88</v>
      </c>
      <c r="AB3397" s="1">
        <v>8381</v>
      </c>
      <c r="AC3397" s="13">
        <v>11.975994999999999</v>
      </c>
      <c r="AD3397" s="13">
        <v>0.66064900000000004</v>
      </c>
      <c r="AE3397" s="1" t="s">
        <v>12654</v>
      </c>
      <c r="AF3397" s="1" t="s">
        <v>12676</v>
      </c>
    </row>
    <row r="3398" spans="1:32" x14ac:dyDescent="0.2">
      <c r="A3398" s="1" t="s">
        <v>7595</v>
      </c>
      <c r="B3398" s="10">
        <v>4293278</v>
      </c>
      <c r="C3398" s="1" t="s">
        <v>3473</v>
      </c>
      <c r="D3398" s="1" t="s">
        <v>110</v>
      </c>
      <c r="E3398" s="11">
        <v>46081712</v>
      </c>
      <c r="F3398" s="12" t="s">
        <v>2</v>
      </c>
      <c r="G3398" s="12" t="s">
        <v>2</v>
      </c>
      <c r="H3398" s="12" t="s">
        <v>2</v>
      </c>
      <c r="I3398" s="12" t="s">
        <v>2</v>
      </c>
      <c r="J3398" s="12" t="s">
        <v>2</v>
      </c>
      <c r="K3398" s="12" t="s">
        <v>2</v>
      </c>
      <c r="L3398" s="12" t="s">
        <v>2</v>
      </c>
      <c r="M3398" s="11">
        <v>743912</v>
      </c>
      <c r="N3398" s="11">
        <v>-483511</v>
      </c>
      <c r="O3398" s="11">
        <v>-575168</v>
      </c>
      <c r="P3398" s="11">
        <v>369599</v>
      </c>
      <c r="Q3398" s="11">
        <v>-406069</v>
      </c>
      <c r="R3398" s="11">
        <v>-126663</v>
      </c>
      <c r="S3398" s="11">
        <v>21823</v>
      </c>
      <c r="T3398" s="11">
        <v>-57989</v>
      </c>
      <c r="U3398" s="11">
        <v>-288586</v>
      </c>
      <c r="V3398" s="11">
        <v>-47627</v>
      </c>
      <c r="W3398" s="13">
        <v>2.6280000000000001</v>
      </c>
      <c r="X3398" s="13">
        <v>3.6920000000000002</v>
      </c>
      <c r="Y3398" s="13">
        <v>3.282</v>
      </c>
      <c r="Z3398" s="13">
        <v>3.42</v>
      </c>
      <c r="AA3398" s="13">
        <v>4.0010000000000003</v>
      </c>
      <c r="AB3398" s="1">
        <v>8366</v>
      </c>
      <c r="AC3398" s="13">
        <v>15.011188000000001</v>
      </c>
      <c r="AD3398" s="13">
        <v>0.64144400000000001</v>
      </c>
      <c r="AE3398" s="1" t="s">
        <v>12654</v>
      </c>
      <c r="AF3398" s="1" t="s">
        <v>12676</v>
      </c>
    </row>
    <row r="3399" spans="1:32" x14ac:dyDescent="0.2">
      <c r="A3399" s="1" t="s">
        <v>7596</v>
      </c>
      <c r="B3399" s="10">
        <v>4294285</v>
      </c>
      <c r="C3399" s="1" t="s">
        <v>3474</v>
      </c>
      <c r="D3399" s="1" t="s">
        <v>110</v>
      </c>
      <c r="E3399" s="11">
        <v>41737773</v>
      </c>
      <c r="F3399" s="12" t="s">
        <v>2</v>
      </c>
      <c r="G3399" s="12" t="s">
        <v>2</v>
      </c>
      <c r="H3399" s="12" t="s">
        <v>2</v>
      </c>
      <c r="I3399" s="12" t="s">
        <v>2</v>
      </c>
      <c r="J3399" s="12" t="s">
        <v>2</v>
      </c>
      <c r="K3399" s="12" t="s">
        <v>2</v>
      </c>
      <c r="L3399" s="12" t="s">
        <v>2</v>
      </c>
      <c r="M3399" s="11">
        <v>-3945</v>
      </c>
      <c r="N3399" s="11">
        <v>131833</v>
      </c>
      <c r="O3399" s="11">
        <v>-378470</v>
      </c>
      <c r="P3399" s="11">
        <v>-37674</v>
      </c>
      <c r="Q3399" s="11">
        <v>147956</v>
      </c>
      <c r="R3399" s="11">
        <v>-128306</v>
      </c>
      <c r="S3399" s="11">
        <v>9896</v>
      </c>
      <c r="T3399" s="11">
        <v>131788</v>
      </c>
      <c r="U3399" s="11">
        <v>-95865</v>
      </c>
      <c r="V3399" s="11">
        <v>-121755</v>
      </c>
      <c r="W3399" s="13">
        <v>4.4800000000000004</v>
      </c>
      <c r="X3399" s="13">
        <v>5.0759999999999996</v>
      </c>
      <c r="Y3399" s="13">
        <v>3.645</v>
      </c>
      <c r="Z3399" s="13">
        <v>4.5810000000000004</v>
      </c>
      <c r="AA3399" s="13">
        <v>4.1509999999999998</v>
      </c>
      <c r="AB3399" s="1">
        <v>8387</v>
      </c>
      <c r="AC3399" s="13">
        <v>8.7493839999999992</v>
      </c>
      <c r="AD3399" s="13">
        <v>0.37574600000000002</v>
      </c>
      <c r="AE3399" s="1" t="s">
        <v>12654</v>
      </c>
      <c r="AF3399" s="1" t="s">
        <v>12676</v>
      </c>
    </row>
    <row r="3400" spans="1:32" x14ac:dyDescent="0.2">
      <c r="A3400" s="1" t="s">
        <v>7597</v>
      </c>
      <c r="B3400" s="10">
        <v>4298660</v>
      </c>
      <c r="C3400" s="1" t="s">
        <v>3475</v>
      </c>
      <c r="D3400" s="1" t="s">
        <v>110</v>
      </c>
      <c r="E3400" s="11">
        <v>8221563</v>
      </c>
      <c r="F3400" s="12" t="s">
        <v>2</v>
      </c>
      <c r="G3400" s="12" t="s">
        <v>2</v>
      </c>
      <c r="H3400" s="12" t="s">
        <v>2</v>
      </c>
      <c r="I3400" s="12" t="s">
        <v>2</v>
      </c>
      <c r="J3400" s="12" t="s">
        <v>2</v>
      </c>
      <c r="K3400" s="12" t="s">
        <v>2</v>
      </c>
      <c r="L3400" s="12" t="s">
        <v>2</v>
      </c>
      <c r="M3400" s="11">
        <v>-30253</v>
      </c>
      <c r="N3400" s="11">
        <v>-14914</v>
      </c>
      <c r="O3400" s="11">
        <v>-27091</v>
      </c>
      <c r="P3400" s="11">
        <v>-17493</v>
      </c>
      <c r="Q3400" s="11">
        <v>-17613</v>
      </c>
      <c r="R3400" s="11">
        <v>-9694</v>
      </c>
      <c r="S3400" s="11">
        <v>-9470</v>
      </c>
      <c r="T3400" s="11">
        <v>2995</v>
      </c>
      <c r="U3400" s="11">
        <v>-794</v>
      </c>
      <c r="V3400" s="11">
        <v>-5362</v>
      </c>
      <c r="W3400" s="13">
        <v>2.2200000000000002</v>
      </c>
      <c r="X3400" s="13">
        <v>1.8440000000000001</v>
      </c>
      <c r="Y3400" s="13">
        <v>2.6949999999999998</v>
      </c>
      <c r="Z3400" s="13">
        <v>2.351</v>
      </c>
      <c r="AA3400" s="13">
        <v>3.6230000000000002</v>
      </c>
      <c r="AB3400" s="1">
        <v>7150</v>
      </c>
      <c r="AC3400" s="13">
        <v>25.782399000000002</v>
      </c>
      <c r="AD3400" s="13">
        <v>0.27418199999999998</v>
      </c>
      <c r="AE3400" s="1" t="s">
        <v>12654</v>
      </c>
      <c r="AF3400" s="1" t="s">
        <v>12676</v>
      </c>
    </row>
    <row r="3401" spans="1:32" x14ac:dyDescent="0.2">
      <c r="A3401" s="1" t="s">
        <v>7598</v>
      </c>
      <c r="B3401" s="10">
        <v>4294293</v>
      </c>
      <c r="C3401" s="1" t="s">
        <v>3476</v>
      </c>
      <c r="D3401" s="1" t="s">
        <v>110</v>
      </c>
      <c r="E3401" s="11">
        <v>11239342</v>
      </c>
      <c r="F3401" s="12" t="s">
        <v>2</v>
      </c>
      <c r="G3401" s="12" t="s">
        <v>2</v>
      </c>
      <c r="H3401" s="12" t="s">
        <v>2</v>
      </c>
      <c r="I3401" s="12" t="s">
        <v>2</v>
      </c>
      <c r="J3401" s="12" t="s">
        <v>2</v>
      </c>
      <c r="K3401" s="12" t="s">
        <v>2</v>
      </c>
      <c r="L3401" s="12" t="s">
        <v>2</v>
      </c>
      <c r="M3401" s="11">
        <v>-35899</v>
      </c>
      <c r="N3401" s="11">
        <v>44510</v>
      </c>
      <c r="O3401" s="11">
        <v>-48414</v>
      </c>
      <c r="P3401" s="11">
        <v>-62784</v>
      </c>
      <c r="Q3401" s="11">
        <v>20809</v>
      </c>
      <c r="R3401" s="11">
        <v>-20733</v>
      </c>
      <c r="S3401" s="11">
        <v>-28354</v>
      </c>
      <c r="T3401" s="11">
        <v>4826</v>
      </c>
      <c r="U3401" s="11">
        <v>61004</v>
      </c>
      <c r="V3401" s="11">
        <v>4742</v>
      </c>
      <c r="W3401" s="13">
        <v>2.6030000000000002</v>
      </c>
      <c r="X3401" s="13">
        <v>3.125</v>
      </c>
      <c r="Y3401" s="13">
        <v>1.931</v>
      </c>
      <c r="Z3401" s="13">
        <v>-4.1980000000000004</v>
      </c>
      <c r="AA3401" s="13">
        <v>2.5190000000000001</v>
      </c>
      <c r="AB3401" s="1">
        <v>8364</v>
      </c>
      <c r="AC3401" s="13">
        <v>10.944903</v>
      </c>
      <c r="AD3401" s="13">
        <v>0.29976599999999998</v>
      </c>
      <c r="AE3401" s="1" t="s">
        <v>12654</v>
      </c>
      <c r="AF3401" s="1" t="s">
        <v>12676</v>
      </c>
    </row>
    <row r="3402" spans="1:32" x14ac:dyDescent="0.2">
      <c r="A3402" s="1" t="s">
        <v>7599</v>
      </c>
      <c r="B3402" s="10">
        <v>4995329</v>
      </c>
      <c r="C3402" s="1" t="s">
        <v>3477</v>
      </c>
      <c r="D3402" s="1" t="s">
        <v>727</v>
      </c>
      <c r="E3402" s="11">
        <v>76359879</v>
      </c>
      <c r="F3402" s="11">
        <v>10964</v>
      </c>
      <c r="G3402" s="11">
        <v>27749</v>
      </c>
      <c r="H3402" s="11">
        <v>26091</v>
      </c>
      <c r="I3402" s="11">
        <v>13189</v>
      </c>
      <c r="J3402" s="11">
        <v>13146</v>
      </c>
      <c r="K3402" s="13">
        <v>12550</v>
      </c>
      <c r="L3402" s="13">
        <v>13250</v>
      </c>
      <c r="M3402" s="11">
        <v>20605</v>
      </c>
      <c r="N3402" s="11">
        <v>31418</v>
      </c>
      <c r="O3402" s="11">
        <v>29816</v>
      </c>
      <c r="P3402" s="11">
        <v>22034</v>
      </c>
      <c r="Q3402" s="11">
        <v>31733</v>
      </c>
      <c r="R3402" s="11">
        <v>-16366</v>
      </c>
      <c r="S3402" s="11">
        <v>-5879</v>
      </c>
      <c r="T3402" s="11">
        <v>-4572</v>
      </c>
      <c r="U3402" s="11">
        <v>-16019</v>
      </c>
      <c r="V3402" s="11">
        <v>-10045</v>
      </c>
      <c r="W3402" s="13">
        <v>5.1130000000000004</v>
      </c>
      <c r="X3402" s="13">
        <v>11.368</v>
      </c>
      <c r="Y3402" s="13">
        <v>12.581</v>
      </c>
      <c r="Z3402" s="13">
        <v>5.4359999999999999</v>
      </c>
      <c r="AA3402" s="13">
        <v>7.8419999999999996</v>
      </c>
      <c r="AB3402" s="1">
        <v>9303</v>
      </c>
      <c r="AC3402" s="13">
        <v>11.817902</v>
      </c>
      <c r="AD3402" s="13">
        <v>0.91870799999999997</v>
      </c>
      <c r="AE3402" s="1" t="s">
        <v>12654</v>
      </c>
      <c r="AF3402" s="1" t="s">
        <v>12673</v>
      </c>
    </row>
    <row r="3403" spans="1:32" x14ac:dyDescent="0.2">
      <c r="A3403" s="1" t="s">
        <v>7600</v>
      </c>
      <c r="B3403" s="10">
        <v>4270703</v>
      </c>
      <c r="C3403" s="1" t="s">
        <v>3478</v>
      </c>
      <c r="D3403" s="1" t="s">
        <v>110</v>
      </c>
      <c r="E3403" s="11">
        <v>9530021</v>
      </c>
      <c r="F3403" s="12" t="s">
        <v>2</v>
      </c>
      <c r="G3403" s="12" t="s">
        <v>2</v>
      </c>
      <c r="H3403" s="12" t="s">
        <v>2</v>
      </c>
      <c r="I3403" s="12" t="s">
        <v>2</v>
      </c>
      <c r="J3403" s="12" t="s">
        <v>2</v>
      </c>
      <c r="K3403" s="12" t="s">
        <v>2</v>
      </c>
      <c r="L3403" s="12" t="s">
        <v>2</v>
      </c>
      <c r="M3403" s="11">
        <v>78497</v>
      </c>
      <c r="N3403" s="11">
        <v>-20211</v>
      </c>
      <c r="O3403" s="11">
        <v>-146931</v>
      </c>
      <c r="P3403" s="11">
        <v>15309</v>
      </c>
      <c r="Q3403" s="11">
        <v>9441</v>
      </c>
      <c r="R3403" s="11">
        <v>-1667</v>
      </c>
      <c r="S3403" s="11">
        <v>10626</v>
      </c>
      <c r="T3403" s="11">
        <v>6615</v>
      </c>
      <c r="U3403" s="11">
        <v>-19399</v>
      </c>
      <c r="V3403" s="11">
        <v>846</v>
      </c>
      <c r="W3403" s="13">
        <v>2.0870000000000002</v>
      </c>
      <c r="X3403" s="13">
        <v>2.6389999999999998</v>
      </c>
      <c r="Y3403" s="13">
        <v>1.74</v>
      </c>
      <c r="Z3403" s="13">
        <v>2.2930000000000001</v>
      </c>
      <c r="AA3403" s="13">
        <v>3.2810000000000001</v>
      </c>
      <c r="AB3403" s="1">
        <v>8537</v>
      </c>
      <c r="AC3403" s="13">
        <v>7.5864919999999998</v>
      </c>
      <c r="AD3403" s="13">
        <v>0.20425599999999999</v>
      </c>
      <c r="AE3403" s="1" t="s">
        <v>12654</v>
      </c>
      <c r="AF3403" s="1" t="s">
        <v>12676</v>
      </c>
    </row>
    <row r="3404" spans="1:32" x14ac:dyDescent="0.2">
      <c r="A3404" s="1" t="s">
        <v>7601</v>
      </c>
      <c r="B3404" s="10">
        <v>4990602</v>
      </c>
      <c r="C3404" s="1" t="s">
        <v>3479</v>
      </c>
      <c r="D3404" s="1" t="s">
        <v>148</v>
      </c>
      <c r="E3404" s="11">
        <v>2061092</v>
      </c>
      <c r="F3404" s="11">
        <v>863</v>
      </c>
      <c r="G3404" s="11">
        <v>-197</v>
      </c>
      <c r="H3404" s="11">
        <v>364</v>
      </c>
      <c r="I3404" s="11">
        <v>627</v>
      </c>
      <c r="J3404" s="11">
        <v>-390</v>
      </c>
      <c r="K3404" s="12" t="s">
        <v>2</v>
      </c>
      <c r="L3404" s="12" t="s">
        <v>2</v>
      </c>
      <c r="M3404" s="11">
        <v>-1005</v>
      </c>
      <c r="N3404" s="11">
        <v>1747</v>
      </c>
      <c r="O3404" s="11">
        <v>-1818</v>
      </c>
      <c r="P3404" s="11">
        <v>-4382</v>
      </c>
      <c r="Q3404" s="11">
        <v>3620</v>
      </c>
      <c r="R3404" s="11">
        <v>-638</v>
      </c>
      <c r="S3404" s="11">
        <v>-1438</v>
      </c>
      <c r="T3404" s="11">
        <v>-292</v>
      </c>
      <c r="U3404" s="11">
        <v>-388</v>
      </c>
      <c r="V3404" s="11">
        <v>-2465</v>
      </c>
      <c r="W3404" s="13">
        <v>2.6429999999999998</v>
      </c>
      <c r="X3404" s="13">
        <v>0.377</v>
      </c>
      <c r="Y3404" s="13">
        <v>2.698</v>
      </c>
      <c r="Z3404" s="13">
        <v>2.38</v>
      </c>
      <c r="AA3404" s="13">
        <v>0.45500000000000002</v>
      </c>
      <c r="AB3404" s="1">
        <v>5918</v>
      </c>
      <c r="AC3404" s="13">
        <v>41.095444999999998</v>
      </c>
      <c r="AD3404" s="13">
        <v>0.35880800000000002</v>
      </c>
      <c r="AE3404" s="1" t="s">
        <v>12654</v>
      </c>
      <c r="AF3404" s="1" t="s">
        <v>12658</v>
      </c>
    </row>
    <row r="3405" spans="1:32" x14ac:dyDescent="0.2">
      <c r="A3405" s="1" t="s">
        <v>7602</v>
      </c>
      <c r="B3405" s="10">
        <v>4264812</v>
      </c>
      <c r="C3405" s="1" t="s">
        <v>3480</v>
      </c>
      <c r="D3405" s="1" t="s">
        <v>110</v>
      </c>
      <c r="E3405" s="11">
        <v>103665668</v>
      </c>
      <c r="F3405" s="12" t="s">
        <v>2</v>
      </c>
      <c r="G3405" s="12" t="s">
        <v>2</v>
      </c>
      <c r="H3405" s="12" t="s">
        <v>2</v>
      </c>
      <c r="I3405" s="12" t="s">
        <v>2</v>
      </c>
      <c r="J3405" s="12" t="s">
        <v>2</v>
      </c>
      <c r="K3405" s="12" t="s">
        <v>2</v>
      </c>
      <c r="L3405" s="12" t="s">
        <v>2</v>
      </c>
      <c r="M3405" s="11">
        <v>119783</v>
      </c>
      <c r="N3405" s="11">
        <v>199730</v>
      </c>
      <c r="O3405" s="11">
        <v>-331486</v>
      </c>
      <c r="P3405" s="11">
        <v>-37132</v>
      </c>
      <c r="Q3405" s="11">
        <v>-105189</v>
      </c>
      <c r="R3405" s="11">
        <v>-43851</v>
      </c>
      <c r="S3405" s="11">
        <v>-42956</v>
      </c>
      <c r="T3405" s="11">
        <v>-32437</v>
      </c>
      <c r="U3405" s="11">
        <v>-4918</v>
      </c>
      <c r="V3405" s="11">
        <v>210553</v>
      </c>
      <c r="W3405" s="13">
        <v>1.4990000000000001</v>
      </c>
      <c r="X3405" s="13">
        <v>2.331</v>
      </c>
      <c r="Y3405" s="13">
        <v>1.7330000000000001</v>
      </c>
      <c r="Z3405" s="13">
        <v>1.444</v>
      </c>
      <c r="AA3405" s="13">
        <v>-14.611000000000001</v>
      </c>
      <c r="AB3405" s="1">
        <v>8550</v>
      </c>
      <c r="AC3405" s="12" t="s">
        <v>4019</v>
      </c>
      <c r="AD3405" s="13">
        <v>0.380799</v>
      </c>
      <c r="AE3405" s="1" t="s">
        <v>12654</v>
      </c>
      <c r="AF3405" s="1" t="s">
        <v>12676</v>
      </c>
    </row>
    <row r="3406" spans="1:32" x14ac:dyDescent="0.2">
      <c r="A3406" s="1" t="s">
        <v>7603</v>
      </c>
      <c r="B3406" s="10">
        <v>4263765</v>
      </c>
      <c r="C3406" s="1" t="s">
        <v>3481</v>
      </c>
      <c r="D3406" s="1" t="s">
        <v>110</v>
      </c>
      <c r="E3406" s="11">
        <v>249705272</v>
      </c>
      <c r="F3406" s="12" t="s">
        <v>2</v>
      </c>
      <c r="G3406" s="12" t="s">
        <v>2</v>
      </c>
      <c r="H3406" s="12" t="s">
        <v>2</v>
      </c>
      <c r="I3406" s="12" t="s">
        <v>2</v>
      </c>
      <c r="J3406" s="12" t="s">
        <v>2</v>
      </c>
      <c r="K3406" s="12" t="s">
        <v>2</v>
      </c>
      <c r="L3406" s="12" t="s">
        <v>2</v>
      </c>
      <c r="M3406" s="11">
        <v>512229</v>
      </c>
      <c r="N3406" s="11">
        <v>419171</v>
      </c>
      <c r="O3406" s="11">
        <v>-741307</v>
      </c>
      <c r="P3406" s="11">
        <v>10982</v>
      </c>
      <c r="Q3406" s="11">
        <v>-66899</v>
      </c>
      <c r="R3406" s="11">
        <v>-133565</v>
      </c>
      <c r="S3406" s="11">
        <v>-44368</v>
      </c>
      <c r="T3406" s="11">
        <v>-49661</v>
      </c>
      <c r="U3406" s="11">
        <v>-302831</v>
      </c>
      <c r="V3406" s="11">
        <v>-350273</v>
      </c>
      <c r="W3406" s="13">
        <v>-2.44</v>
      </c>
      <c r="X3406" s="13">
        <v>3.516</v>
      </c>
      <c r="Y3406" s="13">
        <v>2.3420000000000001</v>
      </c>
      <c r="Z3406" s="13">
        <v>2.645</v>
      </c>
      <c r="AA3406" s="13">
        <v>3.6909999999999998</v>
      </c>
      <c r="AB3406" s="1">
        <v>8346</v>
      </c>
      <c r="AC3406" s="13">
        <v>12.484292</v>
      </c>
      <c r="AD3406" s="13">
        <v>0.54649400000000004</v>
      </c>
      <c r="AE3406" s="1" t="s">
        <v>12654</v>
      </c>
      <c r="AF3406" s="1" t="s">
        <v>12676</v>
      </c>
    </row>
    <row r="3407" spans="1:32" x14ac:dyDescent="0.2">
      <c r="A3407" s="1" t="s">
        <v>7604</v>
      </c>
      <c r="B3407" s="10">
        <v>4293891</v>
      </c>
      <c r="C3407" s="1" t="s">
        <v>3482</v>
      </c>
      <c r="D3407" s="1" t="s">
        <v>110</v>
      </c>
      <c r="E3407" s="11">
        <v>9452351</v>
      </c>
      <c r="F3407" s="12" t="s">
        <v>2</v>
      </c>
      <c r="G3407" s="12" t="s">
        <v>2</v>
      </c>
      <c r="H3407" s="12" t="s">
        <v>2</v>
      </c>
      <c r="I3407" s="12" t="s">
        <v>2</v>
      </c>
      <c r="J3407" s="12" t="s">
        <v>2</v>
      </c>
      <c r="K3407" s="12" t="s">
        <v>2</v>
      </c>
      <c r="L3407" s="12" t="s">
        <v>2</v>
      </c>
      <c r="M3407" s="11">
        <v>46963</v>
      </c>
      <c r="N3407" s="11">
        <v>11301</v>
      </c>
      <c r="O3407" s="11">
        <v>-124266</v>
      </c>
      <c r="P3407" s="11">
        <v>39034</v>
      </c>
      <c r="Q3407" s="11">
        <v>-7298</v>
      </c>
      <c r="R3407" s="11">
        <v>-3090</v>
      </c>
      <c r="S3407" s="11">
        <v>-916</v>
      </c>
      <c r="T3407" s="11">
        <v>-11276</v>
      </c>
      <c r="U3407" s="11">
        <v>-19266</v>
      </c>
      <c r="V3407" s="11">
        <v>-4451</v>
      </c>
      <c r="W3407" s="13">
        <v>2.9430000000000001</v>
      </c>
      <c r="X3407" s="13">
        <v>3.3420000000000001</v>
      </c>
      <c r="Y3407" s="13">
        <v>3.88</v>
      </c>
      <c r="Z3407" s="13">
        <v>3.52</v>
      </c>
      <c r="AA3407" s="13">
        <v>2.8580000000000001</v>
      </c>
      <c r="AB3407" s="1">
        <v>8349</v>
      </c>
      <c r="AC3407" s="13">
        <v>21.25564</v>
      </c>
      <c r="AD3407" s="13">
        <v>0.34412399999999999</v>
      </c>
      <c r="AE3407" s="1" t="s">
        <v>12654</v>
      </c>
      <c r="AF3407" s="1" t="s">
        <v>12676</v>
      </c>
    </row>
    <row r="3408" spans="1:32" x14ac:dyDescent="0.2">
      <c r="A3408" s="1" t="s">
        <v>7605</v>
      </c>
      <c r="B3408" s="10">
        <v>4914012</v>
      </c>
      <c r="C3408" s="1" t="s">
        <v>3483</v>
      </c>
      <c r="D3408" s="1" t="s">
        <v>90</v>
      </c>
      <c r="E3408" s="11">
        <v>23289870</v>
      </c>
      <c r="F3408" s="11">
        <v>965</v>
      </c>
      <c r="G3408" s="11">
        <v>1233</v>
      </c>
      <c r="H3408" s="11">
        <v>1061</v>
      </c>
      <c r="I3408" s="11">
        <v>1063</v>
      </c>
      <c r="J3408" s="11">
        <v>1063</v>
      </c>
      <c r="K3408" s="12" t="s">
        <v>2</v>
      </c>
      <c r="L3408" s="12" t="s">
        <v>2</v>
      </c>
      <c r="M3408" s="11">
        <v>1776</v>
      </c>
      <c r="N3408" s="11">
        <v>-47</v>
      </c>
      <c r="O3408" s="11">
        <v>1681</v>
      </c>
      <c r="P3408" s="11">
        <v>1919</v>
      </c>
      <c r="Q3408" s="11">
        <v>1919</v>
      </c>
      <c r="R3408" s="11">
        <v>-548</v>
      </c>
      <c r="S3408" s="11">
        <v>-452</v>
      </c>
      <c r="T3408" s="11">
        <v>-938</v>
      </c>
      <c r="U3408" s="11">
        <v>-389</v>
      </c>
      <c r="V3408" s="11">
        <v>-389</v>
      </c>
      <c r="W3408" s="13">
        <v>2.5990000000000002</v>
      </c>
      <c r="X3408" s="13">
        <v>2.8450000000000002</v>
      </c>
      <c r="Y3408" s="13">
        <v>2.843</v>
      </c>
      <c r="Z3408" s="13">
        <v>2.7069999999999999</v>
      </c>
      <c r="AA3408" s="13">
        <v>2.7069999999999999</v>
      </c>
      <c r="AB3408" s="1">
        <v>2009</v>
      </c>
      <c r="AC3408" s="13">
        <v>23.136033000000001</v>
      </c>
      <c r="AD3408" s="13">
        <v>0.73803600000000003</v>
      </c>
      <c r="AE3408" s="1" t="s">
        <v>12654</v>
      </c>
      <c r="AF3408" s="1" t="s">
        <v>12674</v>
      </c>
    </row>
    <row r="3409" spans="1:32" x14ac:dyDescent="0.2">
      <c r="A3409" s="1" t="s">
        <v>7606</v>
      </c>
      <c r="B3409" s="10">
        <v>4270213</v>
      </c>
      <c r="C3409" s="1" t="s">
        <v>3484</v>
      </c>
      <c r="D3409" s="1" t="s">
        <v>110</v>
      </c>
      <c r="E3409" s="11">
        <v>9359439</v>
      </c>
      <c r="F3409" s="12" t="s">
        <v>2</v>
      </c>
      <c r="G3409" s="12" t="s">
        <v>2</v>
      </c>
      <c r="H3409" s="12" t="s">
        <v>2</v>
      </c>
      <c r="I3409" s="12" t="s">
        <v>2</v>
      </c>
      <c r="J3409" s="12" t="s">
        <v>2</v>
      </c>
      <c r="K3409" s="12" t="s">
        <v>2</v>
      </c>
      <c r="L3409" s="12" t="s">
        <v>2</v>
      </c>
      <c r="M3409" s="11">
        <v>8670</v>
      </c>
      <c r="N3409" s="11">
        <v>-13604</v>
      </c>
      <c r="O3409" s="11">
        <v>-49772</v>
      </c>
      <c r="P3409" s="11">
        <v>7224</v>
      </c>
      <c r="Q3409" s="11">
        <v>-15584</v>
      </c>
      <c r="R3409" s="11">
        <v>-17479</v>
      </c>
      <c r="S3409" s="11">
        <v>-8647</v>
      </c>
      <c r="T3409" s="11">
        <v>11732</v>
      </c>
      <c r="U3409" s="11">
        <v>-4002</v>
      </c>
      <c r="V3409" s="11">
        <v>6612</v>
      </c>
      <c r="W3409" s="13">
        <v>2.073</v>
      </c>
      <c r="X3409" s="13">
        <v>1.835</v>
      </c>
      <c r="Y3409" s="13">
        <v>2.1890000000000001</v>
      </c>
      <c r="Z3409" s="13">
        <v>2.17</v>
      </c>
      <c r="AA3409" s="13">
        <v>2.69</v>
      </c>
      <c r="AB3409" s="1">
        <v>8383</v>
      </c>
      <c r="AC3409" s="13">
        <v>9.217708</v>
      </c>
      <c r="AD3409" s="13">
        <v>0.25769700000000001</v>
      </c>
      <c r="AE3409" s="1" t="s">
        <v>12654</v>
      </c>
      <c r="AF3409" s="1" t="s">
        <v>12676</v>
      </c>
    </row>
    <row r="3410" spans="1:32" x14ac:dyDescent="0.2">
      <c r="A3410" s="1" t="s">
        <v>7607</v>
      </c>
      <c r="B3410" s="10">
        <v>4306149</v>
      </c>
      <c r="C3410" s="1" t="s">
        <v>3485</v>
      </c>
      <c r="D3410" s="1" t="s">
        <v>110</v>
      </c>
      <c r="E3410" s="11">
        <v>35626520</v>
      </c>
      <c r="F3410" s="12" t="s">
        <v>2</v>
      </c>
      <c r="G3410" s="12" t="s">
        <v>2</v>
      </c>
      <c r="H3410" s="12" t="s">
        <v>2</v>
      </c>
      <c r="I3410" s="12" t="s">
        <v>2</v>
      </c>
      <c r="J3410" s="12" t="s">
        <v>2</v>
      </c>
      <c r="K3410" s="12" t="s">
        <v>2</v>
      </c>
      <c r="L3410" s="12" t="s">
        <v>2</v>
      </c>
      <c r="M3410" s="11">
        <v>55184</v>
      </c>
      <c r="N3410" s="11">
        <v>-26131</v>
      </c>
      <c r="O3410" s="11">
        <v>-217823</v>
      </c>
      <c r="P3410" s="11">
        <v>-7445</v>
      </c>
      <c r="Q3410" s="11">
        <v>-18677</v>
      </c>
      <c r="R3410" s="11">
        <v>-33398</v>
      </c>
      <c r="S3410" s="11">
        <v>-10915</v>
      </c>
      <c r="T3410" s="11">
        <v>22388</v>
      </c>
      <c r="U3410" s="11">
        <v>7425</v>
      </c>
      <c r="V3410" s="11">
        <v>6159</v>
      </c>
      <c r="W3410" s="13">
        <v>1.923</v>
      </c>
      <c r="X3410" s="13">
        <v>1.377</v>
      </c>
      <c r="Y3410" s="13">
        <v>3.3780000000000001</v>
      </c>
      <c r="Z3410" s="13">
        <v>2.9910000000000001</v>
      </c>
      <c r="AA3410" s="13">
        <v>4.306</v>
      </c>
      <c r="AB3410" s="1">
        <v>8558</v>
      </c>
      <c r="AC3410" s="13">
        <v>5.8918429999999997</v>
      </c>
      <c r="AD3410" s="13">
        <v>0.35333900000000001</v>
      </c>
      <c r="AE3410" s="1" t="s">
        <v>12654</v>
      </c>
      <c r="AF3410" s="1" t="s">
        <v>12676</v>
      </c>
    </row>
    <row r="3411" spans="1:32" x14ac:dyDescent="0.2">
      <c r="A3411" s="1" t="s">
        <v>7608</v>
      </c>
      <c r="B3411" s="10">
        <v>4970063</v>
      </c>
      <c r="C3411" s="1" t="s">
        <v>3486</v>
      </c>
      <c r="D3411" s="1" t="s">
        <v>24</v>
      </c>
      <c r="E3411" s="11">
        <v>104020600</v>
      </c>
      <c r="F3411" s="11">
        <v>-479</v>
      </c>
      <c r="G3411" s="11">
        <v>-171</v>
      </c>
      <c r="H3411" s="11">
        <v>-293</v>
      </c>
      <c r="I3411" s="11">
        <v>-302</v>
      </c>
      <c r="J3411" s="11">
        <v>-777</v>
      </c>
      <c r="K3411" s="12" t="s">
        <v>2</v>
      </c>
      <c r="L3411" s="12" t="s">
        <v>2</v>
      </c>
      <c r="M3411" s="11">
        <v>-315</v>
      </c>
      <c r="N3411" s="11">
        <v>-139</v>
      </c>
      <c r="O3411" s="11">
        <v>-370</v>
      </c>
      <c r="P3411" s="11">
        <v>-54</v>
      </c>
      <c r="Q3411" s="11">
        <v>-64</v>
      </c>
      <c r="R3411" s="11">
        <v>46</v>
      </c>
      <c r="S3411" s="11">
        <v>-135</v>
      </c>
      <c r="T3411" s="11">
        <v>-125</v>
      </c>
      <c r="U3411" s="11">
        <v>-772</v>
      </c>
      <c r="V3411" s="11">
        <v>-24</v>
      </c>
      <c r="W3411" s="13">
        <v>-67.637</v>
      </c>
      <c r="X3411" s="13">
        <v>-43.637999999999998</v>
      </c>
      <c r="Y3411" s="13">
        <v>-36.106999999999999</v>
      </c>
      <c r="Z3411" s="13">
        <v>-125.851</v>
      </c>
      <c r="AA3411" s="13">
        <v>-4.8470000000000004</v>
      </c>
      <c r="AB3411" s="1">
        <v>3823</v>
      </c>
      <c r="AC3411" s="12" t="s">
        <v>4019</v>
      </c>
      <c r="AD3411" s="13">
        <v>4.0024839999999999</v>
      </c>
      <c r="AE3411" s="1" t="s">
        <v>12654</v>
      </c>
      <c r="AF3411" s="1" t="s">
        <v>12663</v>
      </c>
    </row>
    <row r="3412" spans="1:32" x14ac:dyDescent="0.2">
      <c r="A3412" s="1" t="s">
        <v>7609</v>
      </c>
      <c r="B3412" s="10">
        <v>4219581</v>
      </c>
      <c r="C3412" s="1" t="s">
        <v>3487</v>
      </c>
      <c r="D3412" s="1" t="s">
        <v>110</v>
      </c>
      <c r="E3412" s="11">
        <v>31350892</v>
      </c>
      <c r="F3412" s="12" t="s">
        <v>2</v>
      </c>
      <c r="G3412" s="12" t="s">
        <v>2</v>
      </c>
      <c r="H3412" s="12" t="s">
        <v>2</v>
      </c>
      <c r="I3412" s="12" t="s">
        <v>2</v>
      </c>
      <c r="J3412" s="12" t="s">
        <v>2</v>
      </c>
      <c r="K3412" s="12" t="s">
        <v>2</v>
      </c>
      <c r="L3412" s="12" t="s">
        <v>2</v>
      </c>
      <c r="M3412" s="11">
        <v>151348</v>
      </c>
      <c r="N3412" s="11">
        <v>311130</v>
      </c>
      <c r="O3412" s="11">
        <v>-491433</v>
      </c>
      <c r="P3412" s="11">
        <v>-158698</v>
      </c>
      <c r="Q3412" s="11">
        <v>-84473</v>
      </c>
      <c r="R3412" s="11">
        <v>-132936</v>
      </c>
      <c r="S3412" s="11">
        <v>-194680</v>
      </c>
      <c r="T3412" s="11">
        <v>75427</v>
      </c>
      <c r="U3412" s="11">
        <v>94195</v>
      </c>
      <c r="V3412" s="11">
        <v>56973</v>
      </c>
      <c r="W3412" s="13">
        <v>1.845</v>
      </c>
      <c r="X3412" s="13">
        <v>2.1440000000000001</v>
      </c>
      <c r="Y3412" s="13">
        <v>2.3780000000000001</v>
      </c>
      <c r="Z3412" s="13">
        <v>1.5</v>
      </c>
      <c r="AA3412" s="13">
        <v>3.1619999999999999</v>
      </c>
      <c r="AB3412" s="1">
        <v>8344</v>
      </c>
      <c r="AC3412" s="13">
        <v>12.22255</v>
      </c>
      <c r="AD3412" s="13">
        <v>0.37283699999999997</v>
      </c>
      <c r="AE3412" s="1" t="s">
        <v>12654</v>
      </c>
      <c r="AF3412" s="1" t="s">
        <v>12676</v>
      </c>
    </row>
    <row r="3413" spans="1:32" x14ac:dyDescent="0.2">
      <c r="A3413" s="1" t="s">
        <v>7610</v>
      </c>
      <c r="B3413" s="10">
        <v>4213568</v>
      </c>
      <c r="C3413" s="1" t="s">
        <v>3488</v>
      </c>
      <c r="D3413" s="1" t="s">
        <v>110</v>
      </c>
      <c r="E3413" s="11">
        <v>30598493</v>
      </c>
      <c r="F3413" s="12" t="s">
        <v>2</v>
      </c>
      <c r="G3413" s="12" t="s">
        <v>2</v>
      </c>
      <c r="H3413" s="12" t="s">
        <v>2</v>
      </c>
      <c r="I3413" s="12" t="s">
        <v>2</v>
      </c>
      <c r="J3413" s="12" t="s">
        <v>2</v>
      </c>
      <c r="K3413" s="12" t="s">
        <v>2</v>
      </c>
      <c r="L3413" s="12" t="s">
        <v>2</v>
      </c>
      <c r="M3413" s="11">
        <v>42330</v>
      </c>
      <c r="N3413" s="11">
        <v>195868</v>
      </c>
      <c r="O3413" s="11">
        <v>-331828</v>
      </c>
      <c r="P3413" s="11">
        <v>-375719</v>
      </c>
      <c r="Q3413" s="11">
        <v>-1314</v>
      </c>
      <c r="R3413" s="11">
        <v>-62012</v>
      </c>
      <c r="S3413" s="11">
        <v>-112069</v>
      </c>
      <c r="T3413" s="11">
        <v>297562</v>
      </c>
      <c r="U3413" s="11">
        <v>92619</v>
      </c>
      <c r="V3413" s="11">
        <v>-124529</v>
      </c>
      <c r="W3413" s="13">
        <v>1.5389999999999999</v>
      </c>
      <c r="X3413" s="13">
        <v>2.0289999999999999</v>
      </c>
      <c r="Y3413" s="13">
        <v>2.5649999999999999</v>
      </c>
      <c r="Z3413" s="13">
        <v>2.7330000000000001</v>
      </c>
      <c r="AA3413" s="13">
        <v>3.5760000000000001</v>
      </c>
      <c r="AB3413" s="1">
        <v>8360</v>
      </c>
      <c r="AC3413" s="13">
        <v>13.196906</v>
      </c>
      <c r="AD3413" s="13">
        <v>0.46349200000000002</v>
      </c>
      <c r="AE3413" s="1" t="s">
        <v>12654</v>
      </c>
      <c r="AF3413" s="1" t="s">
        <v>12676</v>
      </c>
    </row>
    <row r="3414" spans="1:32" x14ac:dyDescent="0.2">
      <c r="A3414" s="1" t="s">
        <v>7611</v>
      </c>
      <c r="B3414" s="10">
        <v>4367998</v>
      </c>
      <c r="C3414" s="1" t="s">
        <v>3489</v>
      </c>
      <c r="D3414" s="1" t="s">
        <v>444</v>
      </c>
      <c r="E3414" s="11">
        <v>157704014</v>
      </c>
      <c r="F3414" s="11">
        <v>63666</v>
      </c>
      <c r="G3414" s="11">
        <v>69213</v>
      </c>
      <c r="H3414" s="11">
        <v>99343</v>
      </c>
      <c r="I3414" s="11">
        <v>128746</v>
      </c>
      <c r="J3414" s="11">
        <v>128746</v>
      </c>
      <c r="K3414" s="13">
        <v>144844.75</v>
      </c>
      <c r="L3414" s="13">
        <v>166214.875</v>
      </c>
      <c r="M3414" s="11">
        <v>68303</v>
      </c>
      <c r="N3414" s="11">
        <v>39231</v>
      </c>
      <c r="O3414" s="11">
        <v>159741</v>
      </c>
      <c r="P3414" s="11">
        <v>94496</v>
      </c>
      <c r="Q3414" s="11">
        <v>94496</v>
      </c>
      <c r="R3414" s="11">
        <v>-4479</v>
      </c>
      <c r="S3414" s="11">
        <v>-46357</v>
      </c>
      <c r="T3414" s="11">
        <v>-344015</v>
      </c>
      <c r="U3414" s="11">
        <v>-1392</v>
      </c>
      <c r="V3414" s="11">
        <v>-1392</v>
      </c>
      <c r="W3414" s="13">
        <v>12.462</v>
      </c>
      <c r="X3414" s="13">
        <v>8.157</v>
      </c>
      <c r="Y3414" s="13">
        <v>9.9760000000000009</v>
      </c>
      <c r="Z3414" s="13">
        <v>9.2119999999999997</v>
      </c>
      <c r="AA3414" s="13">
        <v>9.2119999999999997</v>
      </c>
      <c r="AB3414" s="1">
        <v>5101</v>
      </c>
      <c r="AC3414" s="13">
        <v>14.063027</v>
      </c>
      <c r="AD3414" s="13">
        <v>1.0209980000000001</v>
      </c>
      <c r="AE3414" s="1" t="s">
        <v>12654</v>
      </c>
      <c r="AF3414" s="1" t="s">
        <v>12675</v>
      </c>
    </row>
    <row r="3415" spans="1:32" x14ac:dyDescent="0.2">
      <c r="A3415" s="1" t="s">
        <v>7612</v>
      </c>
      <c r="B3415" s="10">
        <v>4554443</v>
      </c>
      <c r="C3415" s="1" t="s">
        <v>3490</v>
      </c>
      <c r="D3415" s="1" t="s">
        <v>90</v>
      </c>
      <c r="E3415" s="11">
        <v>12242748</v>
      </c>
      <c r="F3415" s="11">
        <v>1944</v>
      </c>
      <c r="G3415" s="11">
        <v>2589</v>
      </c>
      <c r="H3415" s="11">
        <v>2775</v>
      </c>
      <c r="I3415" s="11">
        <v>1944</v>
      </c>
      <c r="J3415" s="11">
        <v>1546</v>
      </c>
      <c r="K3415" s="12" t="s">
        <v>2</v>
      </c>
      <c r="L3415" s="12" t="s">
        <v>2</v>
      </c>
      <c r="M3415" s="11">
        <v>4292</v>
      </c>
      <c r="N3415" s="11">
        <v>2031</v>
      </c>
      <c r="O3415" s="11">
        <v>2502</v>
      </c>
      <c r="P3415" s="11">
        <v>-60</v>
      </c>
      <c r="Q3415" s="11">
        <v>2228</v>
      </c>
      <c r="R3415" s="11">
        <v>-1016</v>
      </c>
      <c r="S3415" s="11">
        <v>-1877</v>
      </c>
      <c r="T3415" s="11">
        <v>-2452</v>
      </c>
      <c r="U3415" s="11">
        <v>982</v>
      </c>
      <c r="V3415" s="11">
        <v>-1313</v>
      </c>
      <c r="W3415" s="13">
        <v>4.2569999999999997</v>
      </c>
      <c r="X3415" s="13">
        <v>6.516</v>
      </c>
      <c r="Y3415" s="13">
        <v>6.931</v>
      </c>
      <c r="Z3415" s="13">
        <v>4.5369999999999999</v>
      </c>
      <c r="AA3415" s="13">
        <v>3.7250000000000001</v>
      </c>
      <c r="AB3415" s="1">
        <v>9955</v>
      </c>
      <c r="AC3415" s="13">
        <v>9.3559809999999999</v>
      </c>
      <c r="AD3415" s="13">
        <v>0.79494600000000004</v>
      </c>
      <c r="AE3415" s="1" t="s">
        <v>12654</v>
      </c>
      <c r="AF3415" s="1" t="s">
        <v>12674</v>
      </c>
    </row>
    <row r="3416" spans="1:32" x14ac:dyDescent="0.2">
      <c r="A3416" s="1" t="s">
        <v>7613</v>
      </c>
      <c r="B3416" s="10">
        <v>4995967</v>
      </c>
      <c r="C3416" s="1" t="s">
        <v>3491</v>
      </c>
      <c r="D3416" s="1" t="s">
        <v>148</v>
      </c>
      <c r="E3416" s="11">
        <v>7161734</v>
      </c>
      <c r="F3416" s="11">
        <v>4604</v>
      </c>
      <c r="G3416" s="11">
        <v>2248</v>
      </c>
      <c r="H3416" s="11">
        <v>1528</v>
      </c>
      <c r="I3416" s="11">
        <v>3323</v>
      </c>
      <c r="J3416" s="11">
        <v>3713</v>
      </c>
      <c r="K3416" s="12" t="s">
        <v>2</v>
      </c>
      <c r="L3416" s="12" t="s">
        <v>2</v>
      </c>
      <c r="M3416" s="11">
        <v>21261</v>
      </c>
      <c r="N3416" s="11">
        <v>-13717</v>
      </c>
      <c r="O3416" s="11">
        <v>-2912</v>
      </c>
      <c r="P3416" s="11">
        <v>-22389</v>
      </c>
      <c r="Q3416" s="11">
        <v>-7727</v>
      </c>
      <c r="R3416" s="11">
        <v>-716</v>
      </c>
      <c r="S3416" s="11">
        <v>-1407</v>
      </c>
      <c r="T3416" s="11">
        <v>-12976</v>
      </c>
      <c r="U3416" s="11">
        <v>2667</v>
      </c>
      <c r="V3416" s="11">
        <v>-26</v>
      </c>
      <c r="W3416" s="13">
        <v>4.5039999999999996</v>
      </c>
      <c r="X3416" s="13">
        <v>2.4340000000000002</v>
      </c>
      <c r="Y3416" s="13">
        <v>2.9249999999999998</v>
      </c>
      <c r="Z3416" s="13">
        <v>3.18</v>
      </c>
      <c r="AA3416" s="13">
        <v>3.6920000000000002</v>
      </c>
      <c r="AB3416" s="1">
        <v>1811</v>
      </c>
      <c r="AC3416" s="13">
        <v>12.225327999999999</v>
      </c>
      <c r="AD3416" s="13">
        <v>0.58167500000000005</v>
      </c>
      <c r="AE3416" s="1" t="s">
        <v>12654</v>
      </c>
      <c r="AF3416" s="1" t="s">
        <v>12658</v>
      </c>
    </row>
    <row r="3417" spans="1:32" x14ac:dyDescent="0.2">
      <c r="A3417" s="1" t="s">
        <v>7614</v>
      </c>
      <c r="B3417" s="10">
        <v>10574850</v>
      </c>
      <c r="C3417" s="1" t="s">
        <v>3492</v>
      </c>
      <c r="D3417" s="1" t="s">
        <v>84</v>
      </c>
      <c r="E3417" s="11">
        <v>2094805</v>
      </c>
      <c r="F3417" s="11">
        <v>-100</v>
      </c>
      <c r="G3417" s="11">
        <v>-213</v>
      </c>
      <c r="H3417" s="11">
        <v>-555</v>
      </c>
      <c r="I3417" s="11">
        <v>-68</v>
      </c>
      <c r="J3417" s="11">
        <v>-68</v>
      </c>
      <c r="K3417" s="13">
        <v>2</v>
      </c>
      <c r="L3417" s="12" t="s">
        <v>2</v>
      </c>
      <c r="M3417" s="11">
        <v>275</v>
      </c>
      <c r="N3417" s="11">
        <v>188</v>
      </c>
      <c r="O3417" s="11">
        <v>-267</v>
      </c>
      <c r="P3417" s="11">
        <v>225</v>
      </c>
      <c r="Q3417" s="11">
        <v>225</v>
      </c>
      <c r="R3417" s="11">
        <v>-127</v>
      </c>
      <c r="S3417" s="11">
        <v>-344</v>
      </c>
      <c r="T3417" s="11">
        <v>-28</v>
      </c>
      <c r="U3417" s="11">
        <v>-131</v>
      </c>
      <c r="V3417" s="11">
        <v>-131</v>
      </c>
      <c r="W3417" s="13">
        <v>-10.023</v>
      </c>
      <c r="X3417" s="13">
        <v>-33.853999999999999</v>
      </c>
      <c r="Y3417" s="13">
        <v>-94.847999999999999</v>
      </c>
      <c r="Z3417" s="13">
        <v>-17.760999999999999</v>
      </c>
      <c r="AA3417" s="13">
        <v>-17.760999999999999</v>
      </c>
      <c r="AB3417" s="1">
        <v>4255</v>
      </c>
      <c r="AC3417" s="13">
        <v>21.314667</v>
      </c>
      <c r="AD3417" s="13">
        <v>5.7866109999999997</v>
      </c>
      <c r="AE3417" s="1" t="s">
        <v>12654</v>
      </c>
      <c r="AF3417" s="1" t="s">
        <v>12666</v>
      </c>
    </row>
    <row r="3418" spans="1:32" x14ac:dyDescent="0.2">
      <c r="A3418" s="1" t="s">
        <v>7615</v>
      </c>
      <c r="B3418" s="10">
        <v>4987929</v>
      </c>
      <c r="C3418" s="1" t="s">
        <v>3493</v>
      </c>
      <c r="D3418" s="1" t="s">
        <v>15</v>
      </c>
      <c r="E3418" s="11">
        <v>26451483</v>
      </c>
      <c r="F3418" s="11">
        <v>-177</v>
      </c>
      <c r="G3418" s="11">
        <v>-115</v>
      </c>
      <c r="H3418" s="11">
        <v>0</v>
      </c>
      <c r="I3418" s="11">
        <v>188</v>
      </c>
      <c r="J3418" s="11">
        <v>341</v>
      </c>
      <c r="K3418" s="12" t="s">
        <v>2</v>
      </c>
      <c r="L3418" s="12" t="s">
        <v>2</v>
      </c>
      <c r="M3418" s="11">
        <v>-52</v>
      </c>
      <c r="N3418" s="11">
        <v>134</v>
      </c>
      <c r="O3418" s="11">
        <v>-25</v>
      </c>
      <c r="P3418" s="11">
        <v>505</v>
      </c>
      <c r="Q3418" s="11">
        <v>562</v>
      </c>
      <c r="R3418" s="11">
        <v>-81</v>
      </c>
      <c r="S3418" s="11">
        <v>-184</v>
      </c>
      <c r="T3418" s="11">
        <v>-778</v>
      </c>
      <c r="U3418" s="11">
        <v>-140</v>
      </c>
      <c r="V3418" s="11">
        <v>-95</v>
      </c>
      <c r="W3418" s="13">
        <v>-4.1630000000000003</v>
      </c>
      <c r="X3418" s="13">
        <v>-0.53</v>
      </c>
      <c r="Y3418" s="13">
        <v>1.107</v>
      </c>
      <c r="Z3418" s="13">
        <v>2.0510000000000002</v>
      </c>
      <c r="AA3418" s="13">
        <v>3.9580000000000002</v>
      </c>
      <c r="AB3418" s="1">
        <v>3521</v>
      </c>
      <c r="AC3418" s="13">
        <v>21.18065</v>
      </c>
      <c r="AD3418" s="13">
        <v>0.85043800000000003</v>
      </c>
      <c r="AE3418" s="1" t="s">
        <v>12654</v>
      </c>
      <c r="AF3418" s="1" t="s">
        <v>12661</v>
      </c>
    </row>
    <row r="3419" spans="1:32" x14ac:dyDescent="0.2">
      <c r="A3419" s="1" t="s">
        <v>7616</v>
      </c>
      <c r="B3419" s="10">
        <v>5298698</v>
      </c>
      <c r="C3419" s="1" t="s">
        <v>3494</v>
      </c>
      <c r="D3419" s="1" t="s">
        <v>41</v>
      </c>
      <c r="E3419" s="11">
        <v>3186320</v>
      </c>
      <c r="F3419" s="11">
        <v>-96.965000000000003</v>
      </c>
      <c r="G3419" s="11">
        <v>-150.96600000000001</v>
      </c>
      <c r="H3419" s="11">
        <v>101.36499999999999</v>
      </c>
      <c r="I3419" s="11">
        <v>78.066000000000003</v>
      </c>
      <c r="J3419" s="11">
        <v>78.066000000000003</v>
      </c>
      <c r="K3419" s="12" t="s">
        <v>2</v>
      </c>
      <c r="L3419" s="12" t="s">
        <v>2</v>
      </c>
      <c r="M3419" s="11">
        <v>-97.262</v>
      </c>
      <c r="N3419" s="11">
        <v>-185.697</v>
      </c>
      <c r="O3419" s="11">
        <v>146.66300000000001</v>
      </c>
      <c r="P3419" s="11">
        <v>101.623</v>
      </c>
      <c r="Q3419" s="11">
        <v>101.623</v>
      </c>
      <c r="R3419" s="11">
        <v>22.012</v>
      </c>
      <c r="S3419" s="11">
        <v>-8.9169999999999998</v>
      </c>
      <c r="T3419" s="11">
        <v>-35.076999999999998</v>
      </c>
      <c r="U3419" s="11">
        <v>-64.918000000000006</v>
      </c>
      <c r="V3419" s="11">
        <v>-64.918000000000006</v>
      </c>
      <c r="W3419" s="12" t="s">
        <v>2</v>
      </c>
      <c r="X3419" s="13">
        <v>-38.771000000000001</v>
      </c>
      <c r="Y3419" s="13">
        <v>32.268999999999998</v>
      </c>
      <c r="Z3419" s="13">
        <v>2.347</v>
      </c>
      <c r="AA3419" s="13">
        <v>2.347</v>
      </c>
      <c r="AB3419" s="1" t="s">
        <v>7617</v>
      </c>
      <c r="AC3419" s="13">
        <v>62.490496999999998</v>
      </c>
      <c r="AD3419" s="13">
        <v>2.5667610000000001</v>
      </c>
      <c r="AE3419" s="1" t="s">
        <v>12654</v>
      </c>
      <c r="AF3419" s="1" t="s">
        <v>12663</v>
      </c>
    </row>
    <row r="3420" spans="1:32" x14ac:dyDescent="0.2">
      <c r="A3420" s="1" t="s">
        <v>7618</v>
      </c>
      <c r="B3420" s="10">
        <v>4967039</v>
      </c>
      <c r="C3420" s="1" t="s">
        <v>3495</v>
      </c>
      <c r="D3420" s="1" t="s">
        <v>17</v>
      </c>
      <c r="E3420" s="11">
        <v>10712363</v>
      </c>
      <c r="F3420" s="11">
        <v>486</v>
      </c>
      <c r="G3420" s="11">
        <v>601</v>
      </c>
      <c r="H3420" s="11">
        <v>-41</v>
      </c>
      <c r="I3420" s="11">
        <v>23</v>
      </c>
      <c r="J3420" s="11">
        <v>23</v>
      </c>
      <c r="K3420" s="12" t="s">
        <v>2</v>
      </c>
      <c r="L3420" s="12" t="s">
        <v>2</v>
      </c>
      <c r="M3420" s="11">
        <v>357</v>
      </c>
      <c r="N3420" s="11">
        <v>-191</v>
      </c>
      <c r="O3420" s="11">
        <v>402</v>
      </c>
      <c r="P3420" s="11">
        <v>-73</v>
      </c>
      <c r="Q3420" s="11">
        <v>-73</v>
      </c>
      <c r="R3420" s="11">
        <v>513</v>
      </c>
      <c r="S3420" s="11">
        <v>-423</v>
      </c>
      <c r="T3420" s="11">
        <v>-148</v>
      </c>
      <c r="U3420" s="11">
        <v>15</v>
      </c>
      <c r="V3420" s="11">
        <v>15</v>
      </c>
      <c r="W3420" s="13">
        <v>8.4819999999999993</v>
      </c>
      <c r="X3420" s="13">
        <v>8.8350000000000009</v>
      </c>
      <c r="Y3420" s="13">
        <v>-0.45900000000000002</v>
      </c>
      <c r="Z3420" s="13">
        <v>3.8260000000000001</v>
      </c>
      <c r="AA3420" s="13">
        <v>3.8260000000000001</v>
      </c>
      <c r="AB3420" s="1">
        <v>6769</v>
      </c>
      <c r="AC3420" s="12" t="s">
        <v>4019</v>
      </c>
      <c r="AD3420" s="13">
        <v>0.95979300000000001</v>
      </c>
      <c r="AE3420" s="1" t="s">
        <v>12654</v>
      </c>
      <c r="AF3420" s="1" t="s">
        <v>12662</v>
      </c>
    </row>
    <row r="3421" spans="1:32" x14ac:dyDescent="0.2">
      <c r="A3421" s="1" t="s">
        <v>7619</v>
      </c>
      <c r="B3421" s="10">
        <v>7861150</v>
      </c>
      <c r="C3421" s="1"/>
      <c r="D3421" s="1" t="s">
        <v>513</v>
      </c>
      <c r="E3421" s="11">
        <v>800000</v>
      </c>
      <c r="F3421" s="12" t="s">
        <v>2</v>
      </c>
      <c r="G3421" s="11">
        <v>-15</v>
      </c>
      <c r="H3421" s="11">
        <v>87</v>
      </c>
      <c r="I3421" s="11">
        <v>-141</v>
      </c>
      <c r="J3421" s="11">
        <v>-141</v>
      </c>
      <c r="K3421" s="12" t="s">
        <v>2</v>
      </c>
      <c r="L3421" s="12" t="s">
        <v>2</v>
      </c>
      <c r="M3421" s="12" t="s">
        <v>2</v>
      </c>
      <c r="N3421" s="12" t="s">
        <v>2</v>
      </c>
      <c r="O3421" s="12" t="s">
        <v>2</v>
      </c>
      <c r="P3421" s="11">
        <v>1825</v>
      </c>
      <c r="Q3421" s="11">
        <v>1825</v>
      </c>
      <c r="R3421" s="12" t="s">
        <v>2</v>
      </c>
      <c r="S3421" s="12" t="s">
        <v>2</v>
      </c>
      <c r="T3421" s="12" t="s">
        <v>2</v>
      </c>
      <c r="U3421" s="11">
        <v>947</v>
      </c>
      <c r="V3421" s="11">
        <v>947</v>
      </c>
      <c r="W3421" s="12" t="s">
        <v>2</v>
      </c>
      <c r="X3421" s="12" t="s">
        <v>2</v>
      </c>
      <c r="Y3421" s="13">
        <v>-1.34</v>
      </c>
      <c r="Z3421" s="13">
        <v>4.8659999999999997</v>
      </c>
      <c r="AA3421" s="13">
        <v>4.8659999999999997</v>
      </c>
      <c r="AB3421" s="1" t="s">
        <v>7620</v>
      </c>
      <c r="AC3421" s="13">
        <v>77.678281999999996</v>
      </c>
      <c r="AD3421" s="12" t="s">
        <v>2</v>
      </c>
      <c r="AE3421" s="1" t="s">
        <v>12654</v>
      </c>
      <c r="AF3421" s="1" t="s">
        <v>12671</v>
      </c>
    </row>
    <row r="3422" spans="1:32" x14ac:dyDescent="0.2">
      <c r="A3422" s="1" t="s">
        <v>7621</v>
      </c>
      <c r="B3422" s="10">
        <v>4991723</v>
      </c>
      <c r="C3422" s="1" t="s">
        <v>3496</v>
      </c>
      <c r="D3422" s="1" t="s">
        <v>58</v>
      </c>
      <c r="E3422" s="11">
        <v>112021083</v>
      </c>
      <c r="F3422" s="11">
        <v>29378</v>
      </c>
      <c r="G3422" s="11">
        <v>47145</v>
      </c>
      <c r="H3422" s="11">
        <v>23048</v>
      </c>
      <c r="I3422" s="11">
        <v>18034</v>
      </c>
      <c r="J3422" s="11">
        <v>18034</v>
      </c>
      <c r="K3422" s="13">
        <v>21531.340830000001</v>
      </c>
      <c r="L3422" s="13">
        <v>29893.38708</v>
      </c>
      <c r="M3422" s="11">
        <v>15643</v>
      </c>
      <c r="N3422" s="11">
        <v>37561</v>
      </c>
      <c r="O3422" s="11">
        <v>39332</v>
      </c>
      <c r="P3422" s="11">
        <v>28412</v>
      </c>
      <c r="Q3422" s="11">
        <v>28412</v>
      </c>
      <c r="R3422" s="11">
        <v>-19125</v>
      </c>
      <c r="S3422" s="11">
        <v>-30081</v>
      </c>
      <c r="T3422" s="11">
        <v>-27094</v>
      </c>
      <c r="U3422" s="11">
        <v>-34223</v>
      </c>
      <c r="V3422" s="11">
        <v>-34223</v>
      </c>
      <c r="W3422" s="13">
        <v>7.86</v>
      </c>
      <c r="X3422" s="13">
        <v>6.3879999999999999</v>
      </c>
      <c r="Y3422" s="13">
        <v>5.3520000000000003</v>
      </c>
      <c r="Z3422" s="13">
        <v>2.831</v>
      </c>
      <c r="AA3422" s="13">
        <v>2.831</v>
      </c>
      <c r="AB3422" s="1">
        <v>6481</v>
      </c>
      <c r="AC3422" s="13">
        <v>69.772977999999995</v>
      </c>
      <c r="AD3422" s="13">
        <v>1.422698</v>
      </c>
      <c r="AE3422" s="1" t="s">
        <v>12654</v>
      </c>
      <c r="AF3422" s="1" t="s">
        <v>12658</v>
      </c>
    </row>
    <row r="3423" spans="1:32" x14ac:dyDescent="0.2">
      <c r="A3423" s="1" t="s">
        <v>7622</v>
      </c>
      <c r="B3423" s="10">
        <v>4260412</v>
      </c>
      <c r="C3423" s="1" t="s">
        <v>3497</v>
      </c>
      <c r="D3423" s="1" t="s">
        <v>71</v>
      </c>
      <c r="E3423" s="11">
        <v>7574362</v>
      </c>
      <c r="F3423" s="11">
        <v>164</v>
      </c>
      <c r="G3423" s="11">
        <v>199</v>
      </c>
      <c r="H3423" s="11">
        <v>153</v>
      </c>
      <c r="I3423" s="11">
        <v>910</v>
      </c>
      <c r="J3423" s="11">
        <v>999</v>
      </c>
      <c r="K3423" s="12" t="s">
        <v>2</v>
      </c>
      <c r="L3423" s="12" t="s">
        <v>2</v>
      </c>
      <c r="M3423" s="11">
        <v>41</v>
      </c>
      <c r="N3423" s="11">
        <v>331</v>
      </c>
      <c r="O3423" s="11">
        <v>38</v>
      </c>
      <c r="P3423" s="11">
        <v>818</v>
      </c>
      <c r="Q3423" s="11">
        <v>519</v>
      </c>
      <c r="R3423" s="11">
        <v>-49</v>
      </c>
      <c r="S3423" s="11">
        <v>22</v>
      </c>
      <c r="T3423" s="11">
        <v>11</v>
      </c>
      <c r="U3423" s="11">
        <v>35</v>
      </c>
      <c r="V3423" s="11">
        <v>-40</v>
      </c>
      <c r="W3423" s="13">
        <v>3.7330000000000001</v>
      </c>
      <c r="X3423" s="13">
        <v>1.71</v>
      </c>
      <c r="Y3423" s="13">
        <v>-1.3740000000000001</v>
      </c>
      <c r="Z3423" s="13">
        <v>13.500999999999999</v>
      </c>
      <c r="AA3423" s="13">
        <v>15.673</v>
      </c>
      <c r="AB3423" s="1">
        <v>7544</v>
      </c>
      <c r="AC3423" s="13">
        <v>10.993162</v>
      </c>
      <c r="AD3423" s="13">
        <v>1.0319339999999999</v>
      </c>
      <c r="AE3423" s="1" t="s">
        <v>12654</v>
      </c>
      <c r="AF3423" s="1" t="s">
        <v>12672</v>
      </c>
    </row>
    <row r="3424" spans="1:32" x14ac:dyDescent="0.2">
      <c r="A3424" s="1" t="s">
        <v>7623</v>
      </c>
      <c r="B3424" s="10">
        <v>4253993</v>
      </c>
      <c r="C3424" s="1" t="s">
        <v>3498</v>
      </c>
      <c r="D3424" s="1" t="s">
        <v>7</v>
      </c>
      <c r="E3424" s="11">
        <v>2476514</v>
      </c>
      <c r="F3424" s="11">
        <v>-28</v>
      </c>
      <c r="G3424" s="11">
        <v>114</v>
      </c>
      <c r="H3424" s="11">
        <v>117</v>
      </c>
      <c r="I3424" s="11">
        <v>-30</v>
      </c>
      <c r="J3424" s="11">
        <v>-30</v>
      </c>
      <c r="K3424" s="12" t="s">
        <v>2</v>
      </c>
      <c r="L3424" s="12" t="s">
        <v>2</v>
      </c>
      <c r="M3424" s="11">
        <v>195</v>
      </c>
      <c r="N3424" s="11">
        <v>221</v>
      </c>
      <c r="O3424" s="11">
        <v>140</v>
      </c>
      <c r="P3424" s="11">
        <v>-117</v>
      </c>
      <c r="Q3424" s="11">
        <v>-117</v>
      </c>
      <c r="R3424" s="11">
        <v>-127</v>
      </c>
      <c r="S3424" s="11">
        <v>46</v>
      </c>
      <c r="T3424" s="11">
        <v>-101</v>
      </c>
      <c r="U3424" s="11">
        <v>-93</v>
      </c>
      <c r="V3424" s="11">
        <v>-93</v>
      </c>
      <c r="W3424" s="13">
        <v>-0.2</v>
      </c>
      <c r="X3424" s="13">
        <v>2.7759999999999998</v>
      </c>
      <c r="Y3424" s="13">
        <v>2.331</v>
      </c>
      <c r="Z3424" s="13">
        <v>-2.37</v>
      </c>
      <c r="AA3424" s="13">
        <v>-2.37</v>
      </c>
      <c r="AB3424" s="1">
        <v>7501</v>
      </c>
      <c r="AC3424" s="12" t="s">
        <v>4019</v>
      </c>
      <c r="AD3424" s="13">
        <v>0.85158599999999995</v>
      </c>
      <c r="AE3424" s="1" t="s">
        <v>12654</v>
      </c>
      <c r="AF3424" s="1" t="s">
        <v>12657</v>
      </c>
    </row>
    <row r="3425" spans="1:32" x14ac:dyDescent="0.2">
      <c r="A3425" s="1" t="s">
        <v>7624</v>
      </c>
      <c r="B3425" s="10">
        <v>4916484</v>
      </c>
      <c r="C3425" s="1" t="s">
        <v>3499</v>
      </c>
      <c r="D3425" s="1" t="s">
        <v>444</v>
      </c>
      <c r="E3425" s="11">
        <v>19745048</v>
      </c>
      <c r="F3425" s="11">
        <v>1152</v>
      </c>
      <c r="G3425" s="11">
        <v>1280</v>
      </c>
      <c r="H3425" s="11">
        <v>1091</v>
      </c>
      <c r="I3425" s="11">
        <v>3194</v>
      </c>
      <c r="J3425" s="11">
        <v>2834</v>
      </c>
      <c r="K3425" s="12" t="s">
        <v>2</v>
      </c>
      <c r="L3425" s="12" t="s">
        <v>2</v>
      </c>
      <c r="M3425" s="11">
        <v>2838</v>
      </c>
      <c r="N3425" s="11">
        <v>2608</v>
      </c>
      <c r="O3425" s="11">
        <v>3147</v>
      </c>
      <c r="P3425" s="11">
        <v>7707</v>
      </c>
      <c r="Q3425" s="11">
        <v>5070</v>
      </c>
      <c r="R3425" s="11">
        <v>-2816</v>
      </c>
      <c r="S3425" s="11">
        <v>-2127</v>
      </c>
      <c r="T3425" s="11">
        <v>-2295</v>
      </c>
      <c r="U3425" s="11">
        <v>-3618</v>
      </c>
      <c r="V3425" s="11">
        <v>-3787</v>
      </c>
      <c r="W3425" s="13">
        <v>2.9620000000000002</v>
      </c>
      <c r="X3425" s="13">
        <v>3.1539999999999999</v>
      </c>
      <c r="Y3425" s="13">
        <v>3.1520000000000001</v>
      </c>
      <c r="Z3425" s="13">
        <v>8.6959999999999997</v>
      </c>
      <c r="AA3425" s="13">
        <v>8.4619999999999997</v>
      </c>
      <c r="AB3425" s="1">
        <v>4231</v>
      </c>
      <c r="AC3425" s="13">
        <v>5.5876999999999999</v>
      </c>
      <c r="AD3425" s="13">
        <v>0.44029000000000001</v>
      </c>
      <c r="AE3425" s="1" t="s">
        <v>12654</v>
      </c>
      <c r="AF3425" s="1" t="s">
        <v>12675</v>
      </c>
    </row>
    <row r="3426" spans="1:32" x14ac:dyDescent="0.2">
      <c r="A3426" s="1" t="s">
        <v>7625</v>
      </c>
      <c r="B3426" s="10">
        <v>25466496</v>
      </c>
      <c r="C3426" s="1" t="s">
        <v>3500</v>
      </c>
      <c r="D3426" s="1" t="s">
        <v>182</v>
      </c>
      <c r="E3426" s="11">
        <v>100110000</v>
      </c>
      <c r="F3426" s="12" t="s">
        <v>2</v>
      </c>
      <c r="G3426" s="12" t="s">
        <v>2</v>
      </c>
      <c r="H3426" s="11">
        <v>1957.6379999999999</v>
      </c>
      <c r="I3426" s="11">
        <v>4247.6769999999997</v>
      </c>
      <c r="J3426" s="11">
        <v>4247.6769999999997</v>
      </c>
      <c r="K3426" s="13">
        <v>7031.4997700000004</v>
      </c>
      <c r="L3426" s="13">
        <v>9263.2204899999997</v>
      </c>
      <c r="M3426" s="12" t="s">
        <v>2</v>
      </c>
      <c r="N3426" s="12" t="s">
        <v>2</v>
      </c>
      <c r="O3426" s="11">
        <v>-749.23</v>
      </c>
      <c r="P3426" s="11">
        <v>1183.6389999999999</v>
      </c>
      <c r="Q3426" s="11">
        <v>1183.6389999999999</v>
      </c>
      <c r="R3426" s="12" t="s">
        <v>2</v>
      </c>
      <c r="S3426" s="12" t="s">
        <v>2</v>
      </c>
      <c r="T3426" s="11">
        <v>-541.61800000000005</v>
      </c>
      <c r="U3426" s="11">
        <v>-284.33499999999998</v>
      </c>
      <c r="V3426" s="11">
        <v>-284.33499999999998</v>
      </c>
      <c r="W3426" s="12" t="s">
        <v>2</v>
      </c>
      <c r="X3426" s="12" t="s">
        <v>2</v>
      </c>
      <c r="Y3426" s="12" t="s">
        <v>2</v>
      </c>
      <c r="Z3426" s="13">
        <v>36.567999999999998</v>
      </c>
      <c r="AA3426" s="13">
        <v>36.567999999999998</v>
      </c>
      <c r="AB3426" s="1" t="s">
        <v>7626</v>
      </c>
      <c r="AC3426" s="13">
        <v>29.184844999999999</v>
      </c>
      <c r="AD3426" s="13">
        <v>10.429467000000001</v>
      </c>
      <c r="AE3426" s="1" t="s">
        <v>12654</v>
      </c>
      <c r="AF3426" s="1" t="s">
        <v>12664</v>
      </c>
    </row>
    <row r="3427" spans="1:32" x14ac:dyDescent="0.2">
      <c r="A3427" s="1" t="s">
        <v>7627</v>
      </c>
      <c r="B3427" s="10">
        <v>4971632</v>
      </c>
      <c r="C3427" s="1" t="s">
        <v>3501</v>
      </c>
      <c r="D3427" s="1" t="s">
        <v>41</v>
      </c>
      <c r="E3427" s="11">
        <v>226786137</v>
      </c>
      <c r="F3427" s="11">
        <v>43696</v>
      </c>
      <c r="G3427" s="11">
        <v>54680</v>
      </c>
      <c r="H3427" s="11">
        <v>62329</v>
      </c>
      <c r="I3427" s="11">
        <v>67070</v>
      </c>
      <c r="J3427" s="11">
        <v>69054</v>
      </c>
      <c r="K3427" s="13">
        <v>74068</v>
      </c>
      <c r="L3427" s="13">
        <v>80480.2</v>
      </c>
      <c r="M3427" s="11">
        <v>33345</v>
      </c>
      <c r="N3427" s="11">
        <v>56126</v>
      </c>
      <c r="O3427" s="11">
        <v>33634</v>
      </c>
      <c r="P3427" s="11">
        <v>62578</v>
      </c>
      <c r="Q3427" s="11">
        <v>63748</v>
      </c>
      <c r="R3427" s="11">
        <v>-17522</v>
      </c>
      <c r="S3427" s="11">
        <v>-3424</v>
      </c>
      <c r="T3427" s="11">
        <v>11300</v>
      </c>
      <c r="U3427" s="11">
        <v>-32817</v>
      </c>
      <c r="V3427" s="11">
        <v>-17741</v>
      </c>
      <c r="W3427" s="13">
        <v>10.714</v>
      </c>
      <c r="X3427" s="13">
        <v>14.145</v>
      </c>
      <c r="Y3427" s="13">
        <v>19.132999999999999</v>
      </c>
      <c r="Z3427" s="13">
        <v>15.853</v>
      </c>
      <c r="AA3427" s="13">
        <v>15.281000000000001</v>
      </c>
      <c r="AB3427" s="1">
        <v>3626</v>
      </c>
      <c r="AC3427" s="13">
        <v>20.976728999999999</v>
      </c>
      <c r="AD3427" s="13">
        <v>3.2458</v>
      </c>
      <c r="AE3427" s="1" t="s">
        <v>12654</v>
      </c>
      <c r="AF3427" s="1" t="s">
        <v>12663</v>
      </c>
    </row>
    <row r="3428" spans="1:32" x14ac:dyDescent="0.2">
      <c r="A3428" s="1" t="s">
        <v>7628</v>
      </c>
      <c r="B3428" s="10">
        <v>4985922</v>
      </c>
      <c r="C3428" s="1" t="s">
        <v>3502</v>
      </c>
      <c r="D3428" s="1" t="s">
        <v>105</v>
      </c>
      <c r="E3428" s="11">
        <v>2967127</v>
      </c>
      <c r="F3428" s="11">
        <v>-64</v>
      </c>
      <c r="G3428" s="11">
        <v>373</v>
      </c>
      <c r="H3428" s="11">
        <v>386</v>
      </c>
      <c r="I3428" s="11">
        <v>-727</v>
      </c>
      <c r="J3428" s="11">
        <v>143</v>
      </c>
      <c r="K3428" s="12" t="s">
        <v>2</v>
      </c>
      <c r="L3428" s="12" t="s">
        <v>2</v>
      </c>
      <c r="M3428" s="11">
        <v>-149</v>
      </c>
      <c r="N3428" s="11">
        <v>687</v>
      </c>
      <c r="O3428" s="11">
        <v>-204</v>
      </c>
      <c r="P3428" s="11">
        <v>728</v>
      </c>
      <c r="Q3428" s="11">
        <v>817</v>
      </c>
      <c r="R3428" s="11">
        <v>-770</v>
      </c>
      <c r="S3428" s="11">
        <v>-3453</v>
      </c>
      <c r="T3428" s="11">
        <v>-180</v>
      </c>
      <c r="U3428" s="11">
        <v>187</v>
      </c>
      <c r="V3428" s="11">
        <v>132</v>
      </c>
      <c r="W3428" s="13">
        <v>-2.492</v>
      </c>
      <c r="X3428" s="13">
        <v>4.3259999999999996</v>
      </c>
      <c r="Y3428" s="13">
        <v>4.93</v>
      </c>
      <c r="Z3428" s="13">
        <v>-25.33</v>
      </c>
      <c r="AA3428" s="13">
        <v>4.181</v>
      </c>
      <c r="AB3428" s="1">
        <v>4098</v>
      </c>
      <c r="AC3428" s="13">
        <v>18.600531</v>
      </c>
      <c r="AD3428" s="13">
        <v>0.48603499999999999</v>
      </c>
      <c r="AE3428" s="1" t="s">
        <v>12654</v>
      </c>
      <c r="AF3428" s="1" t="s">
        <v>12667</v>
      </c>
    </row>
    <row r="3429" spans="1:32" x14ac:dyDescent="0.2">
      <c r="A3429" s="1" t="s">
        <v>7629</v>
      </c>
      <c r="B3429" s="10">
        <v>4251682</v>
      </c>
      <c r="C3429" s="1" t="s">
        <v>3503</v>
      </c>
      <c r="D3429" s="1" t="s">
        <v>402</v>
      </c>
      <c r="E3429" s="11">
        <v>51288999</v>
      </c>
      <c r="F3429" s="11">
        <v>12315</v>
      </c>
      <c r="G3429" s="11">
        <v>13351</v>
      </c>
      <c r="H3429" s="11">
        <v>14339</v>
      </c>
      <c r="I3429" s="11">
        <v>15507</v>
      </c>
      <c r="J3429" s="11">
        <v>15507</v>
      </c>
      <c r="K3429" s="13">
        <v>16500</v>
      </c>
      <c r="L3429" s="13">
        <v>17700</v>
      </c>
      <c r="M3429" s="11">
        <v>10550</v>
      </c>
      <c r="N3429" s="11">
        <v>13050</v>
      </c>
      <c r="O3429" s="11">
        <v>13067</v>
      </c>
      <c r="P3429" s="11">
        <v>12796</v>
      </c>
      <c r="Q3429" s="11">
        <v>12796</v>
      </c>
      <c r="R3429" s="11">
        <v>-7201</v>
      </c>
      <c r="S3429" s="11">
        <v>-4342</v>
      </c>
      <c r="T3429" s="11">
        <v>-5861</v>
      </c>
      <c r="U3429" s="11">
        <v>-5964</v>
      </c>
      <c r="V3429" s="11">
        <v>-5964</v>
      </c>
      <c r="W3429" s="13">
        <v>10.824</v>
      </c>
      <c r="X3429" s="13">
        <v>10.914</v>
      </c>
      <c r="Y3429" s="13">
        <v>11.855</v>
      </c>
      <c r="Z3429" s="13">
        <v>11.417999999999999</v>
      </c>
      <c r="AA3429" s="13">
        <v>11.417999999999999</v>
      </c>
      <c r="AB3429" s="1">
        <v>9746</v>
      </c>
      <c r="AC3429" s="13">
        <v>19.268457000000001</v>
      </c>
      <c r="AD3429" s="13">
        <v>1.9619789999999999</v>
      </c>
      <c r="AE3429" s="1" t="s">
        <v>12654</v>
      </c>
      <c r="AF3429" s="1" t="s">
        <v>12664</v>
      </c>
    </row>
    <row r="3430" spans="1:32" x14ac:dyDescent="0.2">
      <c r="A3430" s="1" t="s">
        <v>7630</v>
      </c>
      <c r="B3430" s="10">
        <v>4405670</v>
      </c>
      <c r="C3430" s="1" t="s">
        <v>3504</v>
      </c>
      <c r="D3430" s="1" t="s">
        <v>134</v>
      </c>
      <c r="E3430" s="11">
        <v>38000138</v>
      </c>
      <c r="F3430" s="11">
        <v>-2497</v>
      </c>
      <c r="G3430" s="11">
        <v>-883</v>
      </c>
      <c r="H3430" s="11">
        <v>3576</v>
      </c>
      <c r="I3430" s="11">
        <v>4608</v>
      </c>
      <c r="J3430" s="11">
        <v>5916</v>
      </c>
      <c r="K3430" s="13">
        <v>8470.75</v>
      </c>
      <c r="L3430" s="13">
        <v>9848.25</v>
      </c>
      <c r="M3430" s="11">
        <v>7022</v>
      </c>
      <c r="N3430" s="11">
        <v>-2892</v>
      </c>
      <c r="O3430" s="11">
        <v>4849</v>
      </c>
      <c r="P3430" s="11">
        <v>3722</v>
      </c>
      <c r="Q3430" s="11">
        <v>5095</v>
      </c>
      <c r="R3430" s="11">
        <v>1140</v>
      </c>
      <c r="S3430" s="11">
        <v>1228</v>
      </c>
      <c r="T3430" s="11">
        <v>36963</v>
      </c>
      <c r="U3430" s="11">
        <v>-5006</v>
      </c>
      <c r="V3430" s="11">
        <v>-21300</v>
      </c>
      <c r="W3430" s="13">
        <v>-9.7880000000000003</v>
      </c>
      <c r="X3430" s="13">
        <v>-8.4339999999999993</v>
      </c>
      <c r="Y3430" s="13">
        <v>-13.557</v>
      </c>
      <c r="Z3430" s="13">
        <v>19.172999999999998</v>
      </c>
      <c r="AA3430" s="13">
        <v>9.0340000000000007</v>
      </c>
      <c r="AB3430" s="1">
        <v>3479</v>
      </c>
      <c r="AC3430" s="13">
        <v>23.349993000000001</v>
      </c>
      <c r="AD3430" s="13">
        <v>1.669729</v>
      </c>
      <c r="AE3430" s="1" t="s">
        <v>12654</v>
      </c>
      <c r="AF3430" s="1" t="s">
        <v>12660</v>
      </c>
    </row>
    <row r="3431" spans="1:32" x14ac:dyDescent="0.2">
      <c r="A3431" s="1" t="s">
        <v>7631</v>
      </c>
      <c r="B3431" s="10">
        <v>11122638</v>
      </c>
      <c r="C3431" s="1" t="s">
        <v>3505</v>
      </c>
      <c r="D3431" s="1" t="s">
        <v>485</v>
      </c>
      <c r="E3431" s="11">
        <v>3698100</v>
      </c>
      <c r="F3431" s="12" t="s">
        <v>2</v>
      </c>
      <c r="G3431" s="12" t="s">
        <v>2</v>
      </c>
      <c r="H3431" s="11">
        <v>-127.288</v>
      </c>
      <c r="I3431" s="11">
        <v>323.59899999999999</v>
      </c>
      <c r="J3431" s="11">
        <v>323.59899999999999</v>
      </c>
      <c r="K3431" s="12" t="s">
        <v>2</v>
      </c>
      <c r="L3431" s="12" t="s">
        <v>2</v>
      </c>
      <c r="M3431" s="12" t="s">
        <v>2</v>
      </c>
      <c r="N3431" s="12" t="s">
        <v>2</v>
      </c>
      <c r="O3431" s="11">
        <v>-1085.6590000000001</v>
      </c>
      <c r="P3431" s="11">
        <v>1546.326</v>
      </c>
      <c r="Q3431" s="11">
        <v>1546.326</v>
      </c>
      <c r="R3431" s="12" t="s">
        <v>2</v>
      </c>
      <c r="S3431" s="12" t="s">
        <v>2</v>
      </c>
      <c r="T3431" s="11">
        <v>-23.152000000000001</v>
      </c>
      <c r="U3431" s="11">
        <v>-163.01300000000001</v>
      </c>
      <c r="V3431" s="11">
        <v>-163.01300000000001</v>
      </c>
      <c r="W3431" s="12" t="s">
        <v>2</v>
      </c>
      <c r="X3431" s="12" t="s">
        <v>2</v>
      </c>
      <c r="Y3431" s="12" t="s">
        <v>2</v>
      </c>
      <c r="Z3431" s="13">
        <v>42.215000000000003</v>
      </c>
      <c r="AA3431" s="13">
        <v>42.215000000000003</v>
      </c>
      <c r="AB3431" s="1" t="s">
        <v>7632</v>
      </c>
      <c r="AC3431" s="13">
        <v>9.8704450000000001</v>
      </c>
      <c r="AD3431" s="13">
        <v>2.9316450000000001</v>
      </c>
      <c r="AE3431" s="1" t="s">
        <v>12654</v>
      </c>
      <c r="AF3431" s="1" t="s">
        <v>12659</v>
      </c>
    </row>
    <row r="3432" spans="1:32" x14ac:dyDescent="0.2">
      <c r="A3432" s="1" t="s">
        <v>7633</v>
      </c>
      <c r="B3432" s="10">
        <v>5987237</v>
      </c>
      <c r="C3432" s="1" t="s">
        <v>3506</v>
      </c>
      <c r="D3432" s="1" t="s">
        <v>5</v>
      </c>
      <c r="E3432" s="11">
        <v>45485757</v>
      </c>
      <c r="F3432" s="11">
        <v>-720</v>
      </c>
      <c r="G3432" s="11">
        <v>1136</v>
      </c>
      <c r="H3432" s="11">
        <v>-520</v>
      </c>
      <c r="I3432" s="11">
        <v>-943</v>
      </c>
      <c r="J3432" s="11">
        <v>-907</v>
      </c>
      <c r="K3432" s="12" t="s">
        <v>2</v>
      </c>
      <c r="L3432" s="12" t="s">
        <v>2</v>
      </c>
      <c r="M3432" s="12" t="s">
        <v>2</v>
      </c>
      <c r="N3432" s="12" t="s">
        <v>2</v>
      </c>
      <c r="O3432" s="11">
        <v>-688</v>
      </c>
      <c r="P3432" s="11">
        <v>-822</v>
      </c>
      <c r="Q3432" s="11">
        <v>-493</v>
      </c>
      <c r="R3432" s="12" t="s">
        <v>2</v>
      </c>
      <c r="S3432" s="12" t="s">
        <v>2</v>
      </c>
      <c r="T3432" s="11">
        <v>-13</v>
      </c>
      <c r="U3432" s="11">
        <v>-3</v>
      </c>
      <c r="V3432" s="11">
        <v>-30</v>
      </c>
      <c r="W3432" s="12" t="s">
        <v>2</v>
      </c>
      <c r="X3432" s="13">
        <v>60.128999999999998</v>
      </c>
      <c r="Y3432" s="13">
        <v>-27.89</v>
      </c>
      <c r="Z3432" s="13">
        <v>-26.777999999999999</v>
      </c>
      <c r="AA3432" s="13">
        <v>-21.053000000000001</v>
      </c>
      <c r="AB3432" s="1">
        <v>4891</v>
      </c>
      <c r="AC3432" s="12" t="s">
        <v>4019</v>
      </c>
      <c r="AD3432" s="13">
        <v>2.1898810000000002</v>
      </c>
      <c r="AE3432" s="1" t="s">
        <v>12654</v>
      </c>
      <c r="AF3432" s="1" t="s">
        <v>12656</v>
      </c>
    </row>
    <row r="3433" spans="1:32" x14ac:dyDescent="0.2">
      <c r="A3433" s="1" t="s">
        <v>7634</v>
      </c>
      <c r="B3433" s="10">
        <v>4213603</v>
      </c>
      <c r="C3433" s="1" t="s">
        <v>3507</v>
      </c>
      <c r="D3433" s="1" t="s">
        <v>148</v>
      </c>
      <c r="E3433" s="11">
        <v>77621776</v>
      </c>
      <c r="F3433" s="11">
        <v>8765</v>
      </c>
      <c r="G3433" s="11">
        <v>9875</v>
      </c>
      <c r="H3433" s="11">
        <v>6555</v>
      </c>
      <c r="I3433" s="11">
        <v>16497</v>
      </c>
      <c r="J3433" s="11">
        <v>20623</v>
      </c>
      <c r="K3433" s="13">
        <v>21950</v>
      </c>
      <c r="L3433" s="13">
        <v>23100</v>
      </c>
      <c r="M3433" s="11">
        <v>1471</v>
      </c>
      <c r="N3433" s="11">
        <v>-2671</v>
      </c>
      <c r="O3433" s="11">
        <v>-13947</v>
      </c>
      <c r="P3433" s="11">
        <v>39350</v>
      </c>
      <c r="Q3433" s="11">
        <v>-14255</v>
      </c>
      <c r="R3433" s="11">
        <v>-4731</v>
      </c>
      <c r="S3433" s="11">
        <v>-2391</v>
      </c>
      <c r="T3433" s="11">
        <v>-2578</v>
      </c>
      <c r="U3433" s="11">
        <v>-2639</v>
      </c>
      <c r="V3433" s="11">
        <v>93</v>
      </c>
      <c r="W3433" s="13">
        <v>9.4719999999999995</v>
      </c>
      <c r="X3433" s="13">
        <v>9.0289999999999999</v>
      </c>
      <c r="Y3433" s="13">
        <v>5.5789999999999997</v>
      </c>
      <c r="Z3433" s="13">
        <v>11.401</v>
      </c>
      <c r="AA3433" s="13">
        <v>14.815</v>
      </c>
      <c r="AB3433" s="1">
        <v>1885</v>
      </c>
      <c r="AC3433" s="13">
        <v>11.032272000000001</v>
      </c>
      <c r="AD3433" s="13">
        <v>1.814689</v>
      </c>
      <c r="AE3433" s="1" t="s">
        <v>12654</v>
      </c>
      <c r="AF3433" s="1" t="s">
        <v>12658</v>
      </c>
    </row>
    <row r="3434" spans="1:32" x14ac:dyDescent="0.2">
      <c r="A3434" s="1" t="s">
        <v>7635</v>
      </c>
      <c r="B3434" s="10">
        <v>4218035</v>
      </c>
      <c r="C3434" s="1" t="s">
        <v>3508</v>
      </c>
      <c r="D3434" s="1" t="s">
        <v>502</v>
      </c>
      <c r="E3434" s="11">
        <v>30069946</v>
      </c>
      <c r="F3434" s="11">
        <v>2295</v>
      </c>
      <c r="G3434" s="11">
        <v>2161</v>
      </c>
      <c r="H3434" s="11">
        <v>1714</v>
      </c>
      <c r="I3434" s="11">
        <v>3029</v>
      </c>
      <c r="J3434" s="11">
        <v>3590</v>
      </c>
      <c r="K3434" s="12" t="s">
        <v>2</v>
      </c>
      <c r="L3434" s="12" t="s">
        <v>2</v>
      </c>
      <c r="M3434" s="11">
        <v>5290</v>
      </c>
      <c r="N3434" s="11">
        <v>1632</v>
      </c>
      <c r="O3434" s="11">
        <v>583</v>
      </c>
      <c r="P3434" s="11">
        <v>5074</v>
      </c>
      <c r="Q3434" s="11">
        <v>5619</v>
      </c>
      <c r="R3434" s="11">
        <v>-2072</v>
      </c>
      <c r="S3434" s="11">
        <v>-752</v>
      </c>
      <c r="T3434" s="11">
        <v>-2787</v>
      </c>
      <c r="U3434" s="11">
        <v>-928</v>
      </c>
      <c r="V3434" s="11">
        <v>-2403</v>
      </c>
      <c r="W3434" s="13">
        <v>3.847</v>
      </c>
      <c r="X3434" s="13">
        <v>3.556</v>
      </c>
      <c r="Y3434" s="13">
        <v>4.0919999999999996</v>
      </c>
      <c r="Z3434" s="13">
        <v>4.8220000000000001</v>
      </c>
      <c r="AA3434" s="13">
        <v>5.5549999999999997</v>
      </c>
      <c r="AB3434" s="1">
        <v>6809</v>
      </c>
      <c r="AC3434" s="13">
        <v>16.773572000000001</v>
      </c>
      <c r="AD3434" s="13">
        <v>1.0619970000000001</v>
      </c>
      <c r="AE3434" s="1" t="s">
        <v>12654</v>
      </c>
      <c r="AF3434" s="1" t="s">
        <v>12655</v>
      </c>
    </row>
    <row r="3435" spans="1:32" x14ac:dyDescent="0.2">
      <c r="A3435" s="1" t="s">
        <v>7636</v>
      </c>
      <c r="B3435" s="10">
        <v>4990308</v>
      </c>
      <c r="C3435" s="1" t="s">
        <v>3509</v>
      </c>
      <c r="D3435" s="1" t="s">
        <v>148</v>
      </c>
      <c r="E3435" s="11">
        <v>45928096</v>
      </c>
      <c r="F3435" s="11">
        <v>7166</v>
      </c>
      <c r="G3435" s="11">
        <v>5517</v>
      </c>
      <c r="H3435" s="11">
        <v>4736</v>
      </c>
      <c r="I3435" s="11">
        <v>5510</v>
      </c>
      <c r="J3435" s="11">
        <v>5033</v>
      </c>
      <c r="K3435" s="12" t="s">
        <v>2</v>
      </c>
      <c r="L3435" s="12" t="s">
        <v>2</v>
      </c>
      <c r="M3435" s="11">
        <v>6688</v>
      </c>
      <c r="N3435" s="11">
        <v>4584</v>
      </c>
      <c r="O3435" s="11">
        <v>2180</v>
      </c>
      <c r="P3435" s="11">
        <v>10911</v>
      </c>
      <c r="Q3435" s="11">
        <v>-1754</v>
      </c>
      <c r="R3435" s="11">
        <v>-2089</v>
      </c>
      <c r="S3435" s="11">
        <v>-2842</v>
      </c>
      <c r="T3435" s="11">
        <v>-2971</v>
      </c>
      <c r="U3435" s="11">
        <v>-3995</v>
      </c>
      <c r="V3435" s="11">
        <v>-1222</v>
      </c>
      <c r="W3435" s="13">
        <v>10.571999999999999</v>
      </c>
      <c r="X3435" s="13">
        <v>7.8019999999999996</v>
      </c>
      <c r="Y3435" s="13">
        <v>6.36</v>
      </c>
      <c r="Z3435" s="13">
        <v>7.157</v>
      </c>
      <c r="AA3435" s="13">
        <v>7.5519999999999996</v>
      </c>
      <c r="AB3435" s="1">
        <v>1882</v>
      </c>
      <c r="AC3435" s="13">
        <v>17.638826000000002</v>
      </c>
      <c r="AD3435" s="13">
        <v>1.355782</v>
      </c>
      <c r="AE3435" s="1" t="s">
        <v>12654</v>
      </c>
      <c r="AF3435" s="1" t="s">
        <v>12658</v>
      </c>
    </row>
    <row r="3436" spans="1:32" x14ac:dyDescent="0.2">
      <c r="A3436" s="1" t="s">
        <v>7637</v>
      </c>
      <c r="B3436" s="10">
        <v>4916232</v>
      </c>
      <c r="C3436" s="1" t="s">
        <v>3510</v>
      </c>
      <c r="D3436" s="1" t="s">
        <v>819</v>
      </c>
      <c r="E3436" s="11">
        <v>8827516</v>
      </c>
      <c r="F3436" s="11">
        <v>359</v>
      </c>
      <c r="G3436" s="11">
        <v>516</v>
      </c>
      <c r="H3436" s="11">
        <v>744</v>
      </c>
      <c r="I3436" s="11">
        <v>688</v>
      </c>
      <c r="J3436" s="11">
        <v>688</v>
      </c>
      <c r="K3436" s="12" t="s">
        <v>2</v>
      </c>
      <c r="L3436" s="12" t="s">
        <v>2</v>
      </c>
      <c r="M3436" s="11">
        <v>664</v>
      </c>
      <c r="N3436" s="11">
        <v>492</v>
      </c>
      <c r="O3436" s="11">
        <v>414</v>
      </c>
      <c r="P3436" s="11">
        <v>571</v>
      </c>
      <c r="Q3436" s="11">
        <v>571</v>
      </c>
      <c r="R3436" s="11">
        <v>-217</v>
      </c>
      <c r="S3436" s="11">
        <v>-1130</v>
      </c>
      <c r="T3436" s="11">
        <v>-597</v>
      </c>
      <c r="U3436" s="11">
        <v>-157</v>
      </c>
      <c r="V3436" s="11">
        <v>-157</v>
      </c>
      <c r="W3436" s="13">
        <v>2.3260000000000001</v>
      </c>
      <c r="X3436" s="13">
        <v>2.3279999999999998</v>
      </c>
      <c r="Y3436" s="13">
        <v>4.7190000000000003</v>
      </c>
      <c r="Z3436" s="13">
        <v>6.1539999999999999</v>
      </c>
      <c r="AA3436" s="13">
        <v>6.1539999999999999</v>
      </c>
      <c r="AB3436" s="1">
        <v>3204</v>
      </c>
      <c r="AC3436" s="13">
        <v>5.4998170000000002</v>
      </c>
      <c r="AD3436" s="13">
        <v>0.32406000000000001</v>
      </c>
      <c r="AE3436" s="1" t="s">
        <v>12654</v>
      </c>
      <c r="AF3436" s="1" t="s">
        <v>12655</v>
      </c>
    </row>
    <row r="3437" spans="1:32" x14ac:dyDescent="0.2">
      <c r="A3437" s="1" t="s">
        <v>7638</v>
      </c>
      <c r="B3437" s="10">
        <v>6333387</v>
      </c>
      <c r="C3437" s="1" t="s">
        <v>3511</v>
      </c>
      <c r="D3437" s="1" t="s">
        <v>535</v>
      </c>
      <c r="E3437" s="11">
        <v>107283127</v>
      </c>
      <c r="F3437" s="11">
        <v>17676</v>
      </c>
      <c r="G3437" s="11">
        <v>14383</v>
      </c>
      <c r="H3437" s="11">
        <v>12500</v>
      </c>
      <c r="I3437" s="11">
        <v>14235</v>
      </c>
      <c r="J3437" s="11">
        <v>14235</v>
      </c>
      <c r="K3437" s="13">
        <v>14500</v>
      </c>
      <c r="L3437" s="13">
        <v>15550</v>
      </c>
      <c r="M3437" s="11">
        <v>21219</v>
      </c>
      <c r="N3437" s="11">
        <v>10988</v>
      </c>
      <c r="O3437" s="11">
        <v>21638</v>
      </c>
      <c r="P3437" s="11">
        <v>20183</v>
      </c>
      <c r="Q3437" s="11">
        <v>20183</v>
      </c>
      <c r="R3437" s="11">
        <v>-10239</v>
      </c>
      <c r="S3437" s="11">
        <v>-3579</v>
      </c>
      <c r="T3437" s="11">
        <v>-3528</v>
      </c>
      <c r="U3437" s="11">
        <v>-13594</v>
      </c>
      <c r="V3437" s="11">
        <v>-13594</v>
      </c>
      <c r="W3437" s="13">
        <v>6.9160000000000004</v>
      </c>
      <c r="X3437" s="13">
        <v>6.1109999999999998</v>
      </c>
      <c r="Y3437" s="13">
        <v>5.7789999999999999</v>
      </c>
      <c r="Z3437" s="13">
        <v>5.6139999999999999</v>
      </c>
      <c r="AA3437" s="13">
        <v>5.6139999999999999</v>
      </c>
      <c r="AB3437" s="1">
        <v>4045</v>
      </c>
      <c r="AC3437" s="13">
        <v>18.070446</v>
      </c>
      <c r="AD3437" s="13">
        <v>0.79685399999999995</v>
      </c>
      <c r="AE3437" s="1" t="s">
        <v>12654</v>
      </c>
      <c r="AF3437" s="1" t="s">
        <v>12667</v>
      </c>
    </row>
    <row r="3438" spans="1:32" x14ac:dyDescent="0.2">
      <c r="A3438" s="1" t="s">
        <v>7639</v>
      </c>
      <c r="B3438" s="10">
        <v>4251276</v>
      </c>
      <c r="C3438" s="1" t="s">
        <v>3512</v>
      </c>
      <c r="D3438" s="1" t="s">
        <v>9</v>
      </c>
      <c r="E3438" s="11">
        <v>5735565</v>
      </c>
      <c r="F3438" s="11">
        <v>410</v>
      </c>
      <c r="G3438" s="11">
        <v>53</v>
      </c>
      <c r="H3438" s="11">
        <v>-158</v>
      </c>
      <c r="I3438" s="11">
        <v>287</v>
      </c>
      <c r="J3438" s="11">
        <v>-78</v>
      </c>
      <c r="K3438" s="12" t="s">
        <v>2</v>
      </c>
      <c r="L3438" s="12" t="s">
        <v>2</v>
      </c>
      <c r="M3438" s="11">
        <v>848</v>
      </c>
      <c r="N3438" s="11">
        <v>-1324</v>
      </c>
      <c r="O3438" s="11">
        <v>-674</v>
      </c>
      <c r="P3438" s="11">
        <v>1337</v>
      </c>
      <c r="Q3438" s="11">
        <v>903</v>
      </c>
      <c r="R3438" s="11">
        <v>-309</v>
      </c>
      <c r="S3438" s="11">
        <v>-904</v>
      </c>
      <c r="T3438" s="11">
        <v>-1405</v>
      </c>
      <c r="U3438" s="11">
        <v>-1955</v>
      </c>
      <c r="V3438" s="11">
        <v>-121</v>
      </c>
      <c r="W3438" s="13">
        <v>2.7639999999999998</v>
      </c>
      <c r="X3438" s="13">
        <v>0.629</v>
      </c>
      <c r="Y3438" s="13">
        <v>-0.56999999999999995</v>
      </c>
      <c r="Z3438" s="13">
        <v>2.3980000000000001</v>
      </c>
      <c r="AA3438" s="13">
        <v>4.5999999999999999E-2</v>
      </c>
      <c r="AB3438" s="1">
        <v>5973</v>
      </c>
      <c r="AC3438" s="13">
        <v>118.879577</v>
      </c>
      <c r="AD3438" s="13">
        <v>0.28720499999999999</v>
      </c>
      <c r="AE3438" s="1" t="s">
        <v>12654</v>
      </c>
      <c r="AF3438" s="1" t="s">
        <v>12658</v>
      </c>
    </row>
    <row r="3439" spans="1:32" x14ac:dyDescent="0.2">
      <c r="A3439" s="1" t="s">
        <v>7640</v>
      </c>
      <c r="B3439" s="10">
        <v>4993259</v>
      </c>
      <c r="C3439" s="1" t="s">
        <v>3513</v>
      </c>
      <c r="D3439" s="1" t="s">
        <v>53</v>
      </c>
      <c r="E3439" s="11">
        <v>3957268</v>
      </c>
      <c r="F3439" s="11">
        <v>1272</v>
      </c>
      <c r="G3439" s="11">
        <v>1972</v>
      </c>
      <c r="H3439" s="11">
        <v>1695</v>
      </c>
      <c r="I3439" s="11">
        <v>1515</v>
      </c>
      <c r="J3439" s="11">
        <v>1684</v>
      </c>
      <c r="K3439" s="12" t="s">
        <v>2</v>
      </c>
      <c r="L3439" s="12" t="s">
        <v>2</v>
      </c>
      <c r="M3439" s="11">
        <v>1040</v>
      </c>
      <c r="N3439" s="11">
        <v>1360</v>
      </c>
      <c r="O3439" s="11">
        <v>1229</v>
      </c>
      <c r="P3439" s="11">
        <v>2742</v>
      </c>
      <c r="Q3439" s="11">
        <v>-752</v>
      </c>
      <c r="R3439" s="11">
        <v>-598</v>
      </c>
      <c r="S3439" s="11">
        <v>-752</v>
      </c>
      <c r="T3439" s="11">
        <v>69</v>
      </c>
      <c r="U3439" s="11">
        <v>688</v>
      </c>
      <c r="V3439" s="11">
        <v>-579</v>
      </c>
      <c r="W3439" s="13">
        <v>5.2910000000000004</v>
      </c>
      <c r="X3439" s="13">
        <v>7.5670000000000002</v>
      </c>
      <c r="Y3439" s="13">
        <v>7.3140000000000001</v>
      </c>
      <c r="Z3439" s="13">
        <v>5.3310000000000004</v>
      </c>
      <c r="AA3439" s="13">
        <v>5.9370000000000003</v>
      </c>
      <c r="AB3439" s="1">
        <v>7472</v>
      </c>
      <c r="AC3439" s="13">
        <v>12.561128999999999</v>
      </c>
      <c r="AD3439" s="13">
        <v>0.77701900000000002</v>
      </c>
      <c r="AE3439" s="1" t="s">
        <v>12654</v>
      </c>
      <c r="AF3439" s="1" t="s">
        <v>12658</v>
      </c>
    </row>
    <row r="3440" spans="1:32" x14ac:dyDescent="0.2">
      <c r="A3440" s="1" t="s">
        <v>7641</v>
      </c>
      <c r="B3440" s="10">
        <v>10060068</v>
      </c>
      <c r="C3440" s="1" t="s">
        <v>3514</v>
      </c>
      <c r="D3440" s="1" t="s">
        <v>18</v>
      </c>
      <c r="E3440" s="11">
        <v>10099050</v>
      </c>
      <c r="F3440" s="11">
        <v>580</v>
      </c>
      <c r="G3440" s="11">
        <v>541</v>
      </c>
      <c r="H3440" s="11">
        <v>683</v>
      </c>
      <c r="I3440" s="11">
        <v>831</v>
      </c>
      <c r="J3440" s="11">
        <v>831</v>
      </c>
      <c r="K3440" s="12" t="s">
        <v>2</v>
      </c>
      <c r="L3440" s="12" t="s">
        <v>2</v>
      </c>
      <c r="M3440" s="11">
        <v>491</v>
      </c>
      <c r="N3440" s="11">
        <v>641</v>
      </c>
      <c r="O3440" s="11">
        <v>1220</v>
      </c>
      <c r="P3440" s="11">
        <v>1305</v>
      </c>
      <c r="Q3440" s="11">
        <v>1305</v>
      </c>
      <c r="R3440" s="11">
        <v>-652</v>
      </c>
      <c r="S3440" s="11">
        <v>-188</v>
      </c>
      <c r="T3440" s="11">
        <v>-91</v>
      </c>
      <c r="U3440" s="11">
        <v>-78</v>
      </c>
      <c r="V3440" s="11">
        <v>-78</v>
      </c>
      <c r="W3440" s="13">
        <v>27.221</v>
      </c>
      <c r="X3440" s="13">
        <v>20.131</v>
      </c>
      <c r="Y3440" s="13">
        <v>26.885000000000002</v>
      </c>
      <c r="Z3440" s="13">
        <v>26.266999999999999</v>
      </c>
      <c r="AA3440" s="13">
        <v>26.266999999999999</v>
      </c>
      <c r="AB3440" s="1">
        <v>4441</v>
      </c>
      <c r="AC3440" s="13">
        <v>14.557971</v>
      </c>
      <c r="AD3440" s="13">
        <v>3.74579</v>
      </c>
      <c r="AE3440" s="1" t="s">
        <v>12654</v>
      </c>
      <c r="AF3440" s="1" t="s">
        <v>12663</v>
      </c>
    </row>
    <row r="3441" spans="1:32" x14ac:dyDescent="0.2">
      <c r="A3441" s="1" t="s">
        <v>7642</v>
      </c>
      <c r="B3441" s="10">
        <v>4989782</v>
      </c>
      <c r="C3441" s="1" t="s">
        <v>3515</v>
      </c>
      <c r="D3441" s="1" t="s">
        <v>148</v>
      </c>
      <c r="E3441" s="11">
        <v>19153273</v>
      </c>
      <c r="F3441" s="11">
        <v>3996</v>
      </c>
      <c r="G3441" s="11">
        <v>4576</v>
      </c>
      <c r="H3441" s="11">
        <v>4147</v>
      </c>
      <c r="I3441" s="11">
        <v>5253</v>
      </c>
      <c r="J3441" s="11">
        <v>6427</v>
      </c>
      <c r="K3441" s="12" t="s">
        <v>2</v>
      </c>
      <c r="L3441" s="12" t="s">
        <v>2</v>
      </c>
      <c r="M3441" s="11">
        <v>4173</v>
      </c>
      <c r="N3441" s="11">
        <v>-6187</v>
      </c>
      <c r="O3441" s="11">
        <v>6332</v>
      </c>
      <c r="P3441" s="11">
        <v>-9992</v>
      </c>
      <c r="Q3441" s="11">
        <v>2806</v>
      </c>
      <c r="R3441" s="11">
        <v>-1175</v>
      </c>
      <c r="S3441" s="11">
        <v>-1772</v>
      </c>
      <c r="T3441" s="11">
        <v>-508</v>
      </c>
      <c r="U3441" s="11">
        <v>-1441</v>
      </c>
      <c r="V3441" s="11">
        <v>-1294</v>
      </c>
      <c r="W3441" s="13">
        <v>6.048</v>
      </c>
      <c r="X3441" s="13">
        <v>7.5339999999999998</v>
      </c>
      <c r="Y3441" s="13">
        <v>6.7809999999999997</v>
      </c>
      <c r="Z3441" s="13">
        <v>7.2</v>
      </c>
      <c r="AA3441" s="13">
        <v>7.4459999999999997</v>
      </c>
      <c r="AB3441" s="1" t="s">
        <v>7643</v>
      </c>
      <c r="AC3441" s="13">
        <v>9.6777230000000003</v>
      </c>
      <c r="AD3441" s="13">
        <v>0.82821599999999995</v>
      </c>
      <c r="AE3441" s="1" t="s">
        <v>12654</v>
      </c>
      <c r="AF3441" s="1" t="s">
        <v>12658</v>
      </c>
    </row>
    <row r="3442" spans="1:32" x14ac:dyDescent="0.2">
      <c r="A3442" s="1" t="s">
        <v>7644</v>
      </c>
      <c r="B3442" s="10">
        <v>4173275</v>
      </c>
      <c r="C3442" s="1" t="s">
        <v>3516</v>
      </c>
      <c r="D3442" s="1" t="s">
        <v>524</v>
      </c>
      <c r="E3442" s="11">
        <v>195676771</v>
      </c>
      <c r="F3442" s="11">
        <v>-13577</v>
      </c>
      <c r="G3442" s="11">
        <v>24734</v>
      </c>
      <c r="H3442" s="11">
        <v>56689</v>
      </c>
      <c r="I3442" s="11">
        <v>73884</v>
      </c>
      <c r="J3442" s="11">
        <v>74605</v>
      </c>
      <c r="K3442" s="13">
        <v>73400</v>
      </c>
      <c r="L3442" s="13">
        <v>75350</v>
      </c>
      <c r="M3442" s="11">
        <v>39504</v>
      </c>
      <c r="N3442" s="11">
        <v>66851</v>
      </c>
      <c r="O3442" s="11">
        <v>101115</v>
      </c>
      <c r="P3442" s="11">
        <v>91690</v>
      </c>
      <c r="Q3442" s="11">
        <v>90072</v>
      </c>
      <c r="R3442" s="11">
        <v>-66283</v>
      </c>
      <c r="S3442" s="11">
        <v>-30964</v>
      </c>
      <c r="T3442" s="11">
        <v>-52711</v>
      </c>
      <c r="U3442" s="11">
        <v>-61625</v>
      </c>
      <c r="V3442" s="11">
        <v>-86778</v>
      </c>
      <c r="W3442" s="13">
        <v>-5.4249999999999998</v>
      </c>
      <c r="X3442" s="13">
        <v>2.9569999999999999</v>
      </c>
      <c r="Y3442" s="13">
        <v>6.2030000000000003</v>
      </c>
      <c r="Z3442" s="13">
        <v>9.4689999999999994</v>
      </c>
      <c r="AA3442" s="13">
        <v>9.3670000000000009</v>
      </c>
      <c r="AB3442" s="1">
        <v>9001</v>
      </c>
      <c r="AC3442" s="13">
        <v>9.9827530000000007</v>
      </c>
      <c r="AD3442" s="13">
        <v>0.85183200000000003</v>
      </c>
      <c r="AE3442" s="1" t="s">
        <v>12654</v>
      </c>
      <c r="AF3442" s="1" t="s">
        <v>12673</v>
      </c>
    </row>
    <row r="3443" spans="1:32" x14ac:dyDescent="0.2">
      <c r="A3443" s="1" t="s">
        <v>7645</v>
      </c>
      <c r="B3443" s="10">
        <v>4143339</v>
      </c>
      <c r="C3443" s="1" t="s">
        <v>3517</v>
      </c>
      <c r="D3443" s="1" t="s">
        <v>134</v>
      </c>
      <c r="E3443" s="11">
        <v>88198933</v>
      </c>
      <c r="F3443" s="11">
        <v>5620</v>
      </c>
      <c r="G3443" s="11">
        <v>5745</v>
      </c>
      <c r="H3443" s="11">
        <v>4268</v>
      </c>
      <c r="I3443" s="11">
        <v>2286</v>
      </c>
      <c r="J3443" s="11">
        <v>1419</v>
      </c>
      <c r="K3443" s="13">
        <v>2000</v>
      </c>
      <c r="L3443" s="13">
        <v>4600</v>
      </c>
      <c r="M3443" s="11">
        <v>3723</v>
      </c>
      <c r="N3443" s="11">
        <v>5141</v>
      </c>
      <c r="O3443" s="11">
        <v>921</v>
      </c>
      <c r="P3443" s="11">
        <v>2807</v>
      </c>
      <c r="Q3443" s="11">
        <v>442</v>
      </c>
      <c r="R3443" s="11">
        <v>-1456</v>
      </c>
      <c r="S3443" s="11">
        <v>-2294</v>
      </c>
      <c r="T3443" s="11">
        <v>-1509</v>
      </c>
      <c r="U3443" s="11">
        <v>7229</v>
      </c>
      <c r="V3443" s="11">
        <v>-5322</v>
      </c>
      <c r="W3443" s="13">
        <v>4.3840000000000003</v>
      </c>
      <c r="X3443" s="13">
        <v>3.222</v>
      </c>
      <c r="Y3443" s="13">
        <v>3.3130000000000002</v>
      </c>
      <c r="Z3443" s="13">
        <v>5.0529999999999999</v>
      </c>
      <c r="AA3443" s="13">
        <v>1.7689999999999999</v>
      </c>
      <c r="AB3443" s="1">
        <v>8841</v>
      </c>
      <c r="AC3443" s="13">
        <v>40.858378000000002</v>
      </c>
      <c r="AD3443" s="13">
        <v>0.71138800000000002</v>
      </c>
      <c r="AE3443" s="1" t="s">
        <v>12654</v>
      </c>
      <c r="AF3443" s="1" t="s">
        <v>12660</v>
      </c>
    </row>
    <row r="3444" spans="1:32" x14ac:dyDescent="0.2">
      <c r="A3444" s="1" t="s">
        <v>7646</v>
      </c>
      <c r="B3444" s="10">
        <v>4992558</v>
      </c>
      <c r="C3444" s="1" t="s">
        <v>3518</v>
      </c>
      <c r="D3444" s="1" t="s">
        <v>58</v>
      </c>
      <c r="E3444" s="11">
        <v>59455338</v>
      </c>
      <c r="F3444" s="11">
        <v>8670</v>
      </c>
      <c r="G3444" s="11">
        <v>10257</v>
      </c>
      <c r="H3444" s="11">
        <v>10559</v>
      </c>
      <c r="I3444" s="11">
        <v>9198</v>
      </c>
      <c r="J3444" s="11">
        <v>12272</v>
      </c>
      <c r="K3444" s="13">
        <v>13613</v>
      </c>
      <c r="L3444" s="13">
        <v>14981.333329999999</v>
      </c>
      <c r="M3444" s="11">
        <v>10588</v>
      </c>
      <c r="N3444" s="11">
        <v>9873</v>
      </c>
      <c r="O3444" s="11">
        <v>9894</v>
      </c>
      <c r="P3444" s="11">
        <v>7877</v>
      </c>
      <c r="Q3444" s="11">
        <v>9077</v>
      </c>
      <c r="R3444" s="11">
        <v>-4615</v>
      </c>
      <c r="S3444" s="11">
        <v>-5044</v>
      </c>
      <c r="T3444" s="11">
        <v>-5094</v>
      </c>
      <c r="U3444" s="11">
        <v>-4634</v>
      </c>
      <c r="V3444" s="11">
        <v>-6194</v>
      </c>
      <c r="W3444" s="13">
        <v>13.161</v>
      </c>
      <c r="X3444" s="13">
        <v>14.808</v>
      </c>
      <c r="Y3444" s="13">
        <v>14.236000000000001</v>
      </c>
      <c r="Z3444" s="13">
        <v>11.776</v>
      </c>
      <c r="AA3444" s="13">
        <v>13.749000000000001</v>
      </c>
      <c r="AB3444" s="1">
        <v>3433</v>
      </c>
      <c r="AC3444" s="13">
        <v>13.46669</v>
      </c>
      <c r="AD3444" s="13">
        <v>1.918353</v>
      </c>
      <c r="AE3444" s="1" t="s">
        <v>12654</v>
      </c>
      <c r="AF3444" s="1" t="s">
        <v>12658</v>
      </c>
    </row>
    <row r="3445" spans="1:32" x14ac:dyDescent="0.2">
      <c r="A3445" s="1" t="s">
        <v>7647</v>
      </c>
      <c r="B3445" s="10">
        <v>4989952</v>
      </c>
      <c r="C3445" s="1" t="s">
        <v>3519</v>
      </c>
      <c r="D3445" s="1" t="s">
        <v>148</v>
      </c>
      <c r="E3445" s="11">
        <v>300076678</v>
      </c>
      <c r="F3445" s="11">
        <v>27698</v>
      </c>
      <c r="G3445" s="11">
        <v>24385</v>
      </c>
      <c r="H3445" s="11">
        <v>14136</v>
      </c>
      <c r="I3445" s="11">
        <v>17908</v>
      </c>
      <c r="J3445" s="11">
        <v>26640</v>
      </c>
      <c r="K3445" s="13">
        <v>28725</v>
      </c>
      <c r="L3445" s="13">
        <v>31025</v>
      </c>
      <c r="M3445" s="11">
        <v>-21139</v>
      </c>
      <c r="N3445" s="11">
        <v>27274</v>
      </c>
      <c r="O3445" s="11">
        <v>-30845</v>
      </c>
      <c r="P3445" s="11">
        <v>62149</v>
      </c>
      <c r="Q3445" s="11">
        <v>26413</v>
      </c>
      <c r="R3445" s="11">
        <v>-30852</v>
      </c>
      <c r="S3445" s="11">
        <v>-20433</v>
      </c>
      <c r="T3445" s="11">
        <v>-26102</v>
      </c>
      <c r="U3445" s="11">
        <v>-48854</v>
      </c>
      <c r="V3445" s="11">
        <v>-61191</v>
      </c>
      <c r="W3445" s="13">
        <v>6.718</v>
      </c>
      <c r="X3445" s="13">
        <v>5.8479999999999999</v>
      </c>
      <c r="Y3445" s="13">
        <v>3.4889999999999999</v>
      </c>
      <c r="Z3445" s="13">
        <v>4.9539999999999997</v>
      </c>
      <c r="AA3445" s="13">
        <v>7.3959999999999999</v>
      </c>
      <c r="AB3445" s="1">
        <v>1860</v>
      </c>
      <c r="AC3445" s="13">
        <v>12.84299</v>
      </c>
      <c r="AD3445" s="13">
        <v>0.94936500000000001</v>
      </c>
      <c r="AE3445" s="1" t="s">
        <v>12654</v>
      </c>
      <c r="AF3445" s="1" t="s">
        <v>12658</v>
      </c>
    </row>
    <row r="3446" spans="1:32" x14ac:dyDescent="0.2">
      <c r="A3446" s="1" t="s">
        <v>7648</v>
      </c>
      <c r="B3446" s="10">
        <v>6333745</v>
      </c>
      <c r="C3446" s="1" t="s">
        <v>3520</v>
      </c>
      <c r="D3446" s="1" t="s">
        <v>105</v>
      </c>
      <c r="E3446" s="11">
        <v>5781280</v>
      </c>
      <c r="F3446" s="11">
        <v>12</v>
      </c>
      <c r="G3446" s="11">
        <v>2520</v>
      </c>
      <c r="H3446" s="11">
        <v>1367</v>
      </c>
      <c r="I3446" s="11">
        <v>118</v>
      </c>
      <c r="J3446" s="11">
        <v>-648</v>
      </c>
      <c r="K3446" s="12" t="s">
        <v>2</v>
      </c>
      <c r="L3446" s="12" t="s">
        <v>2</v>
      </c>
      <c r="M3446" s="11">
        <v>612</v>
      </c>
      <c r="N3446" s="11">
        <v>903</v>
      </c>
      <c r="O3446" s="11">
        <v>833</v>
      </c>
      <c r="P3446" s="11">
        <v>-645</v>
      </c>
      <c r="Q3446" s="11">
        <v>3820</v>
      </c>
      <c r="R3446" s="11">
        <v>-1219</v>
      </c>
      <c r="S3446" s="11">
        <v>-1138</v>
      </c>
      <c r="T3446" s="11">
        <v>-375</v>
      </c>
      <c r="U3446" s="11">
        <v>-1429</v>
      </c>
      <c r="V3446" s="11">
        <v>-1890</v>
      </c>
      <c r="W3446" s="13">
        <v>-36.215000000000003</v>
      </c>
      <c r="X3446" s="13">
        <v>29.934000000000001</v>
      </c>
      <c r="Y3446" s="13">
        <v>24.67</v>
      </c>
      <c r="Z3446" s="13">
        <v>-22.295999999999999</v>
      </c>
      <c r="AA3446" s="13">
        <v>-26.928000000000001</v>
      </c>
      <c r="AB3446" s="1">
        <v>4100</v>
      </c>
      <c r="AC3446" s="12" t="s">
        <v>4019</v>
      </c>
      <c r="AD3446" s="13">
        <v>0.68128599999999995</v>
      </c>
      <c r="AE3446" s="1" t="s">
        <v>12654</v>
      </c>
      <c r="AF3446" s="1" t="s">
        <v>12667</v>
      </c>
    </row>
    <row r="3447" spans="1:32" x14ac:dyDescent="0.2">
      <c r="A3447" s="1" t="s">
        <v>7649</v>
      </c>
      <c r="B3447" s="10">
        <v>4302643</v>
      </c>
      <c r="C3447" s="1" t="s">
        <v>3521</v>
      </c>
      <c r="D3447" s="1" t="s">
        <v>3</v>
      </c>
      <c r="E3447" s="11">
        <v>204312971</v>
      </c>
      <c r="F3447" s="11">
        <v>15504</v>
      </c>
      <c r="G3447" s="11">
        <v>18108</v>
      </c>
      <c r="H3447" s="11">
        <v>28671</v>
      </c>
      <c r="I3447" s="11">
        <v>23364</v>
      </c>
      <c r="J3447" s="11">
        <v>32434</v>
      </c>
      <c r="K3447" s="13">
        <v>30477.744439999999</v>
      </c>
      <c r="L3447" s="13">
        <v>33231.449999999997</v>
      </c>
      <c r="M3447" s="11">
        <v>8050</v>
      </c>
      <c r="N3447" s="11">
        <v>15067</v>
      </c>
      <c r="O3447" s="11">
        <v>15260</v>
      </c>
      <c r="P3447" s="11">
        <v>16284</v>
      </c>
      <c r="Q3447" s="11">
        <v>27163</v>
      </c>
      <c r="R3447" s="11">
        <v>298</v>
      </c>
      <c r="S3447" s="11">
        <v>-15389</v>
      </c>
      <c r="T3447" s="11">
        <v>-2954</v>
      </c>
      <c r="U3447" s="11">
        <v>-4542</v>
      </c>
      <c r="V3447" s="11">
        <v>-5541</v>
      </c>
      <c r="W3447" s="13">
        <v>13.85</v>
      </c>
      <c r="X3447" s="13">
        <v>14.153</v>
      </c>
      <c r="Y3447" s="13">
        <v>19.853000000000002</v>
      </c>
      <c r="Z3447" s="13">
        <v>15.266999999999999</v>
      </c>
      <c r="AA3447" s="13">
        <v>16.582999999999998</v>
      </c>
      <c r="AB3447" s="1">
        <v>4816</v>
      </c>
      <c r="AC3447" s="13">
        <v>23.135103999999998</v>
      </c>
      <c r="AD3447" s="13">
        <v>3.5763639999999999</v>
      </c>
      <c r="AE3447" s="1" t="s">
        <v>12654</v>
      </c>
      <c r="AF3447" s="1" t="s">
        <v>12666</v>
      </c>
    </row>
    <row r="3448" spans="1:32" x14ac:dyDescent="0.2">
      <c r="A3448" s="1" t="s">
        <v>7650</v>
      </c>
      <c r="B3448" s="10">
        <v>4995860</v>
      </c>
      <c r="C3448" s="1" t="s">
        <v>3522</v>
      </c>
      <c r="D3448" s="1" t="s">
        <v>3</v>
      </c>
      <c r="E3448" s="11">
        <v>61872462</v>
      </c>
      <c r="F3448" s="11">
        <v>12998</v>
      </c>
      <c r="G3448" s="11">
        <v>17811</v>
      </c>
      <c r="H3448" s="11">
        <v>36339</v>
      </c>
      <c r="I3448" s="11">
        <v>29343</v>
      </c>
      <c r="J3448" s="11">
        <v>35156</v>
      </c>
      <c r="K3448" s="13">
        <v>33006.079689999999</v>
      </c>
      <c r="L3448" s="13">
        <v>36343.052949999998</v>
      </c>
      <c r="M3448" s="11">
        <v>1767</v>
      </c>
      <c r="N3448" s="11">
        <v>14479</v>
      </c>
      <c r="O3448" s="11">
        <v>27323</v>
      </c>
      <c r="P3448" s="11">
        <v>22076</v>
      </c>
      <c r="Q3448" s="11">
        <v>33646</v>
      </c>
      <c r="R3448" s="11">
        <v>-7801</v>
      </c>
      <c r="S3448" s="11">
        <v>-17860</v>
      </c>
      <c r="T3448" s="11">
        <v>-7815</v>
      </c>
      <c r="U3448" s="11">
        <v>-9805</v>
      </c>
      <c r="V3448" s="11">
        <v>-17466</v>
      </c>
      <c r="W3448" s="13">
        <v>5.4160000000000004</v>
      </c>
      <c r="X3448" s="13">
        <v>6.47</v>
      </c>
      <c r="Y3448" s="13">
        <v>9.9309999999999992</v>
      </c>
      <c r="Z3448" s="13">
        <v>8.3729999999999993</v>
      </c>
      <c r="AA3448" s="13">
        <v>8.7059999999999995</v>
      </c>
      <c r="AB3448" s="1">
        <v>9605</v>
      </c>
      <c r="AC3448" s="13">
        <v>21.951754000000001</v>
      </c>
      <c r="AD3448" s="13">
        <v>1.2603690000000001</v>
      </c>
      <c r="AE3448" s="1" t="s">
        <v>12654</v>
      </c>
      <c r="AF3448" s="1" t="s">
        <v>12666</v>
      </c>
    </row>
    <row r="3449" spans="1:32" x14ac:dyDescent="0.2">
      <c r="A3449" s="1" t="s">
        <v>7651</v>
      </c>
      <c r="B3449" s="10">
        <v>5001475</v>
      </c>
      <c r="C3449" s="1" t="s">
        <v>3523</v>
      </c>
      <c r="D3449" s="1" t="s">
        <v>1257</v>
      </c>
      <c r="E3449" s="11">
        <v>18725766</v>
      </c>
      <c r="F3449" s="11">
        <v>1686</v>
      </c>
      <c r="G3449" s="11">
        <v>1689</v>
      </c>
      <c r="H3449" s="11">
        <v>2141</v>
      </c>
      <c r="I3449" s="11">
        <v>2284</v>
      </c>
      <c r="J3449" s="11">
        <v>1937</v>
      </c>
      <c r="K3449" s="12" t="s">
        <v>2</v>
      </c>
      <c r="L3449" s="12" t="s">
        <v>2</v>
      </c>
      <c r="M3449" s="11">
        <v>3350</v>
      </c>
      <c r="N3449" s="11">
        <v>2275</v>
      </c>
      <c r="O3449" s="11">
        <v>2618</v>
      </c>
      <c r="P3449" s="11">
        <v>2520</v>
      </c>
      <c r="Q3449" s="11">
        <v>2542</v>
      </c>
      <c r="R3449" s="11">
        <v>-1154</v>
      </c>
      <c r="S3449" s="11">
        <v>-1020</v>
      </c>
      <c r="T3449" s="11">
        <v>-947</v>
      </c>
      <c r="U3449" s="11">
        <v>-1224</v>
      </c>
      <c r="V3449" s="11">
        <v>-789</v>
      </c>
      <c r="W3449" s="13">
        <v>7.2229999999999999</v>
      </c>
      <c r="X3449" s="13">
        <v>5.9580000000000002</v>
      </c>
      <c r="Y3449" s="13">
        <v>8.4670000000000005</v>
      </c>
      <c r="Z3449" s="13">
        <v>10.708</v>
      </c>
      <c r="AA3449" s="13">
        <v>4.0060000000000002</v>
      </c>
      <c r="AB3449" s="1">
        <v>3361</v>
      </c>
      <c r="AC3449" s="13">
        <v>10.489197000000001</v>
      </c>
      <c r="AD3449" s="13">
        <v>0.75300699999999998</v>
      </c>
      <c r="AE3449" s="1" t="s">
        <v>12654</v>
      </c>
      <c r="AF3449" s="1" t="s">
        <v>12678</v>
      </c>
    </row>
    <row r="3450" spans="1:32" x14ac:dyDescent="0.2">
      <c r="A3450" s="1" t="s">
        <v>7652</v>
      </c>
      <c r="B3450" s="10">
        <v>4990113</v>
      </c>
      <c r="C3450" s="1" t="s">
        <v>3524</v>
      </c>
      <c r="D3450" s="1" t="s">
        <v>148</v>
      </c>
      <c r="E3450" s="11">
        <v>92832978</v>
      </c>
      <c r="F3450" s="11">
        <v>15511</v>
      </c>
      <c r="G3450" s="11">
        <v>14073</v>
      </c>
      <c r="H3450" s="11">
        <v>10288</v>
      </c>
      <c r="I3450" s="11">
        <v>15910</v>
      </c>
      <c r="J3450" s="11">
        <v>16042</v>
      </c>
      <c r="K3450" s="12" t="s">
        <v>2</v>
      </c>
      <c r="L3450" s="12" t="s">
        <v>2</v>
      </c>
      <c r="M3450" s="11">
        <v>24111</v>
      </c>
      <c r="N3450" s="11">
        <v>5943</v>
      </c>
      <c r="O3450" s="11">
        <v>12640</v>
      </c>
      <c r="P3450" s="11">
        <v>19118</v>
      </c>
      <c r="Q3450" s="11">
        <v>19014</v>
      </c>
      <c r="R3450" s="11">
        <v>-3716</v>
      </c>
      <c r="S3450" s="11">
        <v>2969</v>
      </c>
      <c r="T3450" s="11">
        <v>-2119</v>
      </c>
      <c r="U3450" s="11">
        <v>-2060</v>
      </c>
      <c r="V3450" s="11">
        <v>-3082</v>
      </c>
      <c r="W3450" s="13">
        <v>7.7050000000000001</v>
      </c>
      <c r="X3450" s="13">
        <v>6.7279999999999998</v>
      </c>
      <c r="Y3450" s="13">
        <v>-4.5449999999999999</v>
      </c>
      <c r="Z3450" s="13">
        <v>7.5309999999999997</v>
      </c>
      <c r="AA3450" s="13">
        <v>7.952</v>
      </c>
      <c r="AB3450" s="1">
        <v>1946</v>
      </c>
      <c r="AC3450" s="13">
        <v>10.665732999999999</v>
      </c>
      <c r="AD3450" s="13">
        <v>1.149886</v>
      </c>
      <c r="AE3450" s="1" t="s">
        <v>12654</v>
      </c>
      <c r="AF3450" s="1" t="s">
        <v>12658</v>
      </c>
    </row>
    <row r="3451" spans="1:32" x14ac:dyDescent="0.2">
      <c r="A3451" s="1" t="s">
        <v>7653</v>
      </c>
      <c r="B3451" s="10">
        <v>4991987</v>
      </c>
      <c r="C3451" s="1" t="s">
        <v>3525</v>
      </c>
      <c r="D3451" s="1" t="s">
        <v>108</v>
      </c>
      <c r="E3451" s="11">
        <v>4821490</v>
      </c>
      <c r="F3451" s="11">
        <v>1549</v>
      </c>
      <c r="G3451" s="11">
        <v>1478</v>
      </c>
      <c r="H3451" s="11">
        <v>1762</v>
      </c>
      <c r="I3451" s="11">
        <v>2695</v>
      </c>
      <c r="J3451" s="11">
        <v>3370</v>
      </c>
      <c r="K3451" s="12" t="s">
        <v>2</v>
      </c>
      <c r="L3451" s="12" t="s">
        <v>2</v>
      </c>
      <c r="M3451" s="11">
        <v>1907</v>
      </c>
      <c r="N3451" s="11">
        <v>1803</v>
      </c>
      <c r="O3451" s="11">
        <v>1497</v>
      </c>
      <c r="P3451" s="11">
        <v>2147</v>
      </c>
      <c r="Q3451" s="11">
        <v>2812</v>
      </c>
      <c r="R3451" s="11">
        <v>-585</v>
      </c>
      <c r="S3451" s="11">
        <v>-1516</v>
      </c>
      <c r="T3451" s="11">
        <v>-874</v>
      </c>
      <c r="U3451" s="11">
        <v>-1543</v>
      </c>
      <c r="V3451" s="11">
        <v>-1624</v>
      </c>
      <c r="W3451" s="13">
        <v>8.3520000000000003</v>
      </c>
      <c r="X3451" s="13">
        <v>7.5919999999999996</v>
      </c>
      <c r="Y3451" s="13">
        <v>7.9180000000000001</v>
      </c>
      <c r="Z3451" s="13">
        <v>10.622</v>
      </c>
      <c r="AA3451" s="13">
        <v>11.058</v>
      </c>
      <c r="AB3451" s="1">
        <v>6643</v>
      </c>
      <c r="AC3451" s="13">
        <v>8.1089339999999996</v>
      </c>
      <c r="AD3451" s="13">
        <v>0.81315800000000005</v>
      </c>
      <c r="AE3451" s="1" t="s">
        <v>12654</v>
      </c>
      <c r="AF3451" s="1" t="s">
        <v>12658</v>
      </c>
    </row>
    <row r="3452" spans="1:32" x14ac:dyDescent="0.2">
      <c r="A3452" s="1" t="s">
        <v>7654</v>
      </c>
      <c r="B3452" s="10">
        <v>4994132</v>
      </c>
      <c r="C3452" s="1" t="s">
        <v>3526</v>
      </c>
      <c r="D3452" s="1" t="s">
        <v>878</v>
      </c>
      <c r="E3452" s="11">
        <v>5658133</v>
      </c>
      <c r="F3452" s="12" t="s">
        <v>2</v>
      </c>
      <c r="G3452" s="12" t="s">
        <v>2</v>
      </c>
      <c r="H3452" s="11">
        <v>431</v>
      </c>
      <c r="I3452" s="11">
        <v>316</v>
      </c>
      <c r="J3452" s="11">
        <v>186</v>
      </c>
      <c r="K3452" s="12" t="s">
        <v>2</v>
      </c>
      <c r="L3452" s="12" t="s">
        <v>2</v>
      </c>
      <c r="M3452" s="12" t="s">
        <v>2</v>
      </c>
      <c r="N3452" s="12" t="s">
        <v>2</v>
      </c>
      <c r="O3452" s="11">
        <v>741</v>
      </c>
      <c r="P3452" s="11">
        <v>957</v>
      </c>
      <c r="Q3452" s="11">
        <v>737</v>
      </c>
      <c r="R3452" s="12" t="s">
        <v>2</v>
      </c>
      <c r="S3452" s="12" t="s">
        <v>2</v>
      </c>
      <c r="T3452" s="11">
        <v>-740</v>
      </c>
      <c r="U3452" s="11">
        <v>-476</v>
      </c>
      <c r="V3452" s="11">
        <v>-588</v>
      </c>
      <c r="W3452" s="12" t="s">
        <v>2</v>
      </c>
      <c r="X3452" s="12" t="s">
        <v>2</v>
      </c>
      <c r="Y3452" s="12" t="s">
        <v>2</v>
      </c>
      <c r="Z3452" s="13">
        <v>0.40899999999999997</v>
      </c>
      <c r="AA3452" s="13">
        <v>0.58699999999999997</v>
      </c>
      <c r="AB3452" s="1">
        <v>9036</v>
      </c>
      <c r="AC3452" s="13">
        <v>18.264173</v>
      </c>
      <c r="AD3452" s="13">
        <v>0.27692499999999998</v>
      </c>
      <c r="AE3452" s="1" t="s">
        <v>12654</v>
      </c>
      <c r="AF3452" s="1" t="s">
        <v>12673</v>
      </c>
    </row>
    <row r="3453" spans="1:32" x14ac:dyDescent="0.2">
      <c r="A3453" s="1" t="s">
        <v>7655</v>
      </c>
      <c r="B3453" s="10">
        <v>4277069</v>
      </c>
      <c r="C3453" s="1" t="s">
        <v>3527</v>
      </c>
      <c r="D3453" s="1" t="s">
        <v>130</v>
      </c>
      <c r="E3453" s="11">
        <v>34777020</v>
      </c>
      <c r="F3453" s="11">
        <v>1190</v>
      </c>
      <c r="G3453" s="11">
        <v>1228</v>
      </c>
      <c r="H3453" s="11">
        <v>1522</v>
      </c>
      <c r="I3453" s="11">
        <v>2096</v>
      </c>
      <c r="J3453" s="11">
        <v>1915</v>
      </c>
      <c r="K3453" s="12" t="s">
        <v>2</v>
      </c>
      <c r="L3453" s="12" t="s">
        <v>2</v>
      </c>
      <c r="M3453" s="11">
        <v>1210</v>
      </c>
      <c r="N3453" s="11">
        <v>1781</v>
      </c>
      <c r="O3453" s="11">
        <v>1105</v>
      </c>
      <c r="P3453" s="11">
        <v>2406</v>
      </c>
      <c r="Q3453" s="11">
        <v>2231</v>
      </c>
      <c r="R3453" s="11">
        <v>-568</v>
      </c>
      <c r="S3453" s="11">
        <v>-684</v>
      </c>
      <c r="T3453" s="11">
        <v>-443</v>
      </c>
      <c r="U3453" s="11">
        <v>-1463</v>
      </c>
      <c r="V3453" s="11">
        <v>-993</v>
      </c>
      <c r="W3453" s="13">
        <v>4.7569999999999997</v>
      </c>
      <c r="X3453" s="13">
        <v>5.2610000000000001</v>
      </c>
      <c r="Y3453" s="13">
        <v>6.2080000000000002</v>
      </c>
      <c r="Z3453" s="13">
        <v>8.1950000000000003</v>
      </c>
      <c r="AA3453" s="13">
        <v>7.1079999999999997</v>
      </c>
      <c r="AB3453" s="1">
        <v>4093</v>
      </c>
      <c r="AC3453" s="13">
        <v>10.173026</v>
      </c>
      <c r="AD3453" s="13">
        <v>0.68724099999999999</v>
      </c>
      <c r="AE3453" s="1" t="s">
        <v>12654</v>
      </c>
      <c r="AF3453" s="1" t="s">
        <v>12667</v>
      </c>
    </row>
    <row r="3454" spans="1:32" x14ac:dyDescent="0.2">
      <c r="A3454" s="1" t="s">
        <v>7656</v>
      </c>
      <c r="B3454" s="10">
        <v>6333924</v>
      </c>
      <c r="C3454" s="1" t="s">
        <v>3528</v>
      </c>
      <c r="D3454" s="1" t="s">
        <v>105</v>
      </c>
      <c r="E3454" s="11">
        <v>21027985</v>
      </c>
      <c r="F3454" s="11">
        <v>1387</v>
      </c>
      <c r="G3454" s="11">
        <v>1346</v>
      </c>
      <c r="H3454" s="11">
        <v>1385</v>
      </c>
      <c r="I3454" s="11">
        <v>771</v>
      </c>
      <c r="J3454" s="11">
        <v>1816</v>
      </c>
      <c r="K3454" s="12" t="s">
        <v>2</v>
      </c>
      <c r="L3454" s="12" t="s">
        <v>2</v>
      </c>
      <c r="M3454" s="11">
        <v>2464</v>
      </c>
      <c r="N3454" s="11">
        <v>-572</v>
      </c>
      <c r="O3454" s="11">
        <v>1699</v>
      </c>
      <c r="P3454" s="11">
        <v>3402</v>
      </c>
      <c r="Q3454" s="11">
        <v>3296</v>
      </c>
      <c r="R3454" s="11">
        <v>-3306</v>
      </c>
      <c r="S3454" s="11">
        <v>-4497</v>
      </c>
      <c r="T3454" s="11">
        <v>-4591</v>
      </c>
      <c r="U3454" s="11">
        <v>-1928</v>
      </c>
      <c r="V3454" s="11">
        <v>-2550</v>
      </c>
      <c r="W3454" s="13">
        <v>7.0449999999999999</v>
      </c>
      <c r="X3454" s="13">
        <v>8.7810000000000006</v>
      </c>
      <c r="Y3454" s="13">
        <v>5.5839999999999996</v>
      </c>
      <c r="Z3454" s="13">
        <v>2.9409999999999998</v>
      </c>
      <c r="AA3454" s="13">
        <v>7.6849999999999996</v>
      </c>
      <c r="AB3454" s="1">
        <v>4409</v>
      </c>
      <c r="AC3454" s="13">
        <v>12.916252999999999</v>
      </c>
      <c r="AD3454" s="13">
        <v>0.74415799999999999</v>
      </c>
      <c r="AE3454" s="1" t="s">
        <v>12654</v>
      </c>
      <c r="AF3454" s="1" t="s">
        <v>12667</v>
      </c>
    </row>
    <row r="3455" spans="1:32" x14ac:dyDescent="0.2">
      <c r="A3455" s="1" t="s">
        <v>7657</v>
      </c>
      <c r="B3455" s="10">
        <v>4260446</v>
      </c>
      <c r="C3455" s="1" t="s">
        <v>3529</v>
      </c>
      <c r="D3455" s="1" t="s">
        <v>313</v>
      </c>
      <c r="E3455" s="11">
        <v>10628160</v>
      </c>
      <c r="F3455" s="11">
        <v>-3142</v>
      </c>
      <c r="G3455" s="11">
        <v>-446</v>
      </c>
      <c r="H3455" s="11">
        <v>3650</v>
      </c>
      <c r="I3455" s="11">
        <v>7819</v>
      </c>
      <c r="J3455" s="11">
        <v>7496</v>
      </c>
      <c r="K3455" s="12" t="s">
        <v>2</v>
      </c>
      <c r="L3455" s="12" t="s">
        <v>2</v>
      </c>
      <c r="M3455" s="11">
        <v>139</v>
      </c>
      <c r="N3455" s="11">
        <v>3547</v>
      </c>
      <c r="O3455" s="11">
        <v>4110</v>
      </c>
      <c r="P3455" s="11">
        <v>9303</v>
      </c>
      <c r="Q3455" s="11">
        <v>6490</v>
      </c>
      <c r="R3455" s="11">
        <v>-2474</v>
      </c>
      <c r="S3455" s="11">
        <v>2078</v>
      </c>
      <c r="T3455" s="11">
        <v>-931</v>
      </c>
      <c r="U3455" s="11">
        <v>-1251</v>
      </c>
      <c r="V3455" s="11">
        <v>-2160</v>
      </c>
      <c r="W3455" s="13">
        <v>-15.989000000000001</v>
      </c>
      <c r="X3455" s="13">
        <v>2.0390000000000001</v>
      </c>
      <c r="Y3455" s="13">
        <v>4.7919999999999998</v>
      </c>
      <c r="Z3455" s="13">
        <v>14.452999999999999</v>
      </c>
      <c r="AA3455" s="13">
        <v>15.419</v>
      </c>
      <c r="AB3455" s="1">
        <v>8142</v>
      </c>
      <c r="AC3455" s="13">
        <v>8.8900349999999992</v>
      </c>
      <c r="AD3455" s="13">
        <v>1.1260950000000001</v>
      </c>
      <c r="AE3455" s="1" t="s">
        <v>12654</v>
      </c>
      <c r="AF3455" s="1" t="s">
        <v>12672</v>
      </c>
    </row>
    <row r="3456" spans="1:32" x14ac:dyDescent="0.2">
      <c r="A3456" s="1" t="s">
        <v>7658</v>
      </c>
      <c r="B3456" s="10">
        <v>4995476</v>
      </c>
      <c r="C3456" s="1" t="s">
        <v>3530</v>
      </c>
      <c r="D3456" s="1" t="s">
        <v>3</v>
      </c>
      <c r="E3456" s="11">
        <v>169571665</v>
      </c>
      <c r="F3456" s="11">
        <v>22449</v>
      </c>
      <c r="G3456" s="11">
        <v>39949</v>
      </c>
      <c r="H3456" s="11">
        <v>44875</v>
      </c>
      <c r="I3456" s="11">
        <v>59252</v>
      </c>
      <c r="J3456" s="11">
        <v>64685</v>
      </c>
      <c r="K3456" s="13">
        <v>72425.571429999996</v>
      </c>
      <c r="L3456" s="13">
        <v>75601.385169999994</v>
      </c>
      <c r="M3456" s="11">
        <v>12512</v>
      </c>
      <c r="N3456" s="11">
        <v>53460</v>
      </c>
      <c r="O3456" s="11">
        <v>45404</v>
      </c>
      <c r="P3456" s="11">
        <v>43350</v>
      </c>
      <c r="Q3456" s="11">
        <v>51617</v>
      </c>
      <c r="R3456" s="11">
        <v>-27226</v>
      </c>
      <c r="S3456" s="11">
        <v>-36030</v>
      </c>
      <c r="T3456" s="11">
        <v>-9175</v>
      </c>
      <c r="U3456" s="11">
        <v>-62706</v>
      </c>
      <c r="V3456" s="11">
        <v>-18465</v>
      </c>
      <c r="W3456" s="13">
        <v>4.117</v>
      </c>
      <c r="X3456" s="13">
        <v>7.7770000000000001</v>
      </c>
      <c r="Y3456" s="13">
        <v>8.3729999999999993</v>
      </c>
      <c r="Z3456" s="13">
        <v>10.297000000000001</v>
      </c>
      <c r="AA3456" s="13">
        <v>9.15</v>
      </c>
      <c r="AB3456" s="1">
        <v>9602</v>
      </c>
      <c r="AC3456" s="13">
        <v>31.528890000000001</v>
      </c>
      <c r="AD3456" s="13">
        <v>3.108222</v>
      </c>
      <c r="AE3456" s="1" t="s">
        <v>12654</v>
      </c>
      <c r="AF3456" s="1" t="s">
        <v>12666</v>
      </c>
    </row>
    <row r="3457" spans="1:32" x14ac:dyDescent="0.2">
      <c r="A3457" s="1" t="s">
        <v>7659</v>
      </c>
      <c r="B3457" s="10">
        <v>4157524</v>
      </c>
      <c r="C3457" s="1" t="s">
        <v>3531</v>
      </c>
      <c r="D3457" s="1" t="s">
        <v>1257</v>
      </c>
      <c r="E3457" s="11">
        <v>94073506</v>
      </c>
      <c r="F3457" s="11">
        <v>13515</v>
      </c>
      <c r="G3457" s="11">
        <v>17858</v>
      </c>
      <c r="H3457" s="11">
        <v>43744</v>
      </c>
      <c r="I3457" s="11">
        <v>33598</v>
      </c>
      <c r="J3457" s="11">
        <v>30888</v>
      </c>
      <c r="K3457" s="13">
        <v>27666.666669999999</v>
      </c>
      <c r="L3457" s="13">
        <v>22366.666669999999</v>
      </c>
      <c r="M3457" s="11">
        <v>64397</v>
      </c>
      <c r="N3457" s="11">
        <v>35436</v>
      </c>
      <c r="O3457" s="11">
        <v>56414</v>
      </c>
      <c r="P3457" s="11">
        <v>47376</v>
      </c>
      <c r="Q3457" s="11">
        <v>83096</v>
      </c>
      <c r="R3457" s="11">
        <v>-40972</v>
      </c>
      <c r="S3457" s="11">
        <v>-54876</v>
      </c>
      <c r="T3457" s="11">
        <v>-52435</v>
      </c>
      <c r="U3457" s="11">
        <v>-42078</v>
      </c>
      <c r="V3457" s="11">
        <v>-45165</v>
      </c>
      <c r="W3457" s="13">
        <v>2.5190000000000001</v>
      </c>
      <c r="X3457" s="13">
        <v>4.165</v>
      </c>
      <c r="Y3457" s="13">
        <v>8.5890000000000004</v>
      </c>
      <c r="Z3457" s="13">
        <v>6.3550000000000004</v>
      </c>
      <c r="AA3457" s="13">
        <v>5.6239999999999997</v>
      </c>
      <c r="AB3457" s="1">
        <v>9533</v>
      </c>
      <c r="AC3457" s="13">
        <v>16.278555000000001</v>
      </c>
      <c r="AD3457" s="13">
        <v>0.95445199999999997</v>
      </c>
      <c r="AE3457" s="1" t="s">
        <v>12654</v>
      </c>
      <c r="AF3457" s="1" t="s">
        <v>12678</v>
      </c>
    </row>
    <row r="3458" spans="1:32" x14ac:dyDescent="0.2">
      <c r="A3458" s="1" t="s">
        <v>7660</v>
      </c>
      <c r="B3458" s="10">
        <v>4812918</v>
      </c>
      <c r="C3458" s="1" t="s">
        <v>3532</v>
      </c>
      <c r="D3458" s="1" t="s">
        <v>157</v>
      </c>
      <c r="E3458" s="11">
        <v>61417595</v>
      </c>
      <c r="F3458" s="11">
        <v>4064</v>
      </c>
      <c r="G3458" s="11">
        <v>12528</v>
      </c>
      <c r="H3458" s="11">
        <v>12815</v>
      </c>
      <c r="I3458" s="11">
        <v>19331</v>
      </c>
      <c r="J3458" s="11">
        <v>18937</v>
      </c>
      <c r="K3458" s="13">
        <v>21988.93333</v>
      </c>
      <c r="L3458" s="13">
        <v>20211.5</v>
      </c>
      <c r="M3458" s="11">
        <v>8768</v>
      </c>
      <c r="N3458" s="11">
        <v>16341</v>
      </c>
      <c r="O3458" s="11">
        <v>-9</v>
      </c>
      <c r="P3458" s="11">
        <v>59934</v>
      </c>
      <c r="Q3458" s="11">
        <v>-26675</v>
      </c>
      <c r="R3458" s="11">
        <v>680</v>
      </c>
      <c r="S3458" s="11">
        <v>-11032</v>
      </c>
      <c r="T3458" s="11">
        <v>4315</v>
      </c>
      <c r="U3458" s="11">
        <v>9091</v>
      </c>
      <c r="V3458" s="11">
        <v>-4180</v>
      </c>
      <c r="W3458" s="13">
        <v>2.13</v>
      </c>
      <c r="X3458" s="13">
        <v>5.6050000000000004</v>
      </c>
      <c r="Y3458" s="13">
        <v>5.6379999999999999</v>
      </c>
      <c r="Z3458" s="13">
        <v>8.3960000000000008</v>
      </c>
      <c r="AA3458" s="13">
        <v>7.843</v>
      </c>
      <c r="AB3458" s="1">
        <v>8129</v>
      </c>
      <c r="AC3458" s="13">
        <v>15.679425999999999</v>
      </c>
      <c r="AD3458" s="13">
        <v>1.185514</v>
      </c>
      <c r="AE3458" s="1" t="s">
        <v>12654</v>
      </c>
      <c r="AF3458" s="1" t="s">
        <v>12671</v>
      </c>
    </row>
    <row r="3459" spans="1:32" x14ac:dyDescent="0.2">
      <c r="A3459" s="1" t="s">
        <v>7661</v>
      </c>
      <c r="B3459" s="10">
        <v>4257112</v>
      </c>
      <c r="C3459" s="1" t="s">
        <v>3533</v>
      </c>
      <c r="D3459" s="1" t="s">
        <v>237</v>
      </c>
      <c r="E3459" s="11">
        <v>5092758</v>
      </c>
      <c r="F3459" s="12" t="s">
        <v>2</v>
      </c>
      <c r="G3459" s="12" t="s">
        <v>2</v>
      </c>
      <c r="H3459" s="12" t="s">
        <v>2</v>
      </c>
      <c r="I3459" s="12" t="s">
        <v>2</v>
      </c>
      <c r="J3459" s="11">
        <v>597.70699999999999</v>
      </c>
      <c r="K3459" s="12" t="s">
        <v>2</v>
      </c>
      <c r="L3459" s="12" t="s">
        <v>2</v>
      </c>
      <c r="M3459" s="12" t="s">
        <v>2</v>
      </c>
      <c r="N3459" s="12" t="s">
        <v>2</v>
      </c>
      <c r="O3459" s="12" t="s">
        <v>2</v>
      </c>
      <c r="P3459" s="12" t="s">
        <v>2</v>
      </c>
      <c r="Q3459" s="11">
        <v>-472.548</v>
      </c>
      <c r="R3459" s="12" t="s">
        <v>2</v>
      </c>
      <c r="S3459" s="12" t="s">
        <v>2</v>
      </c>
      <c r="T3459" s="12" t="s">
        <v>2</v>
      </c>
      <c r="U3459" s="12" t="s">
        <v>2</v>
      </c>
      <c r="V3459" s="11">
        <v>547.61599999999999</v>
      </c>
      <c r="W3459" s="12" t="s">
        <v>2</v>
      </c>
      <c r="X3459" s="12" t="s">
        <v>2</v>
      </c>
      <c r="Y3459" s="12" t="s">
        <v>2</v>
      </c>
      <c r="Z3459" s="12" t="s">
        <v>2</v>
      </c>
      <c r="AA3459" s="13">
        <v>10.997</v>
      </c>
      <c r="AB3459" s="1">
        <v>7422</v>
      </c>
      <c r="AC3459" s="13">
        <v>4.95045</v>
      </c>
      <c r="AD3459" s="13">
        <v>0.519737</v>
      </c>
      <c r="AE3459" s="1" t="s">
        <v>12654</v>
      </c>
      <c r="AF3459" s="1" t="s">
        <v>12657</v>
      </c>
    </row>
    <row r="3460" spans="1:32" x14ac:dyDescent="0.2">
      <c r="A3460" s="1" t="s">
        <v>7662</v>
      </c>
      <c r="B3460" s="10">
        <v>4968591</v>
      </c>
      <c r="C3460" s="1" t="s">
        <v>3534</v>
      </c>
      <c r="D3460" s="1" t="s">
        <v>24</v>
      </c>
      <c r="E3460" s="11">
        <v>17320998</v>
      </c>
      <c r="F3460" s="12" t="s">
        <v>2</v>
      </c>
      <c r="G3460" s="12" t="s">
        <v>2</v>
      </c>
      <c r="H3460" s="12" t="s">
        <v>2</v>
      </c>
      <c r="I3460" s="12" t="s">
        <v>2</v>
      </c>
      <c r="J3460" s="11">
        <v>4</v>
      </c>
      <c r="K3460" s="12" t="s">
        <v>2</v>
      </c>
      <c r="L3460" s="12" t="s">
        <v>2</v>
      </c>
      <c r="M3460" s="12" t="s">
        <v>2</v>
      </c>
      <c r="N3460" s="12" t="s">
        <v>2</v>
      </c>
      <c r="O3460" s="12" t="s">
        <v>2</v>
      </c>
      <c r="P3460" s="12" t="s">
        <v>2</v>
      </c>
      <c r="Q3460" s="11">
        <v>-39</v>
      </c>
      <c r="R3460" s="12" t="s">
        <v>2</v>
      </c>
      <c r="S3460" s="12" t="s">
        <v>2</v>
      </c>
      <c r="T3460" s="12" t="s">
        <v>2</v>
      </c>
      <c r="U3460" s="12" t="s">
        <v>2</v>
      </c>
      <c r="V3460" s="11">
        <v>-87</v>
      </c>
      <c r="W3460" s="12" t="s">
        <v>2</v>
      </c>
      <c r="X3460" s="12" t="s">
        <v>2</v>
      </c>
      <c r="Y3460" s="12" t="s">
        <v>2</v>
      </c>
      <c r="Z3460" s="12" t="s">
        <v>2</v>
      </c>
      <c r="AA3460" s="13">
        <v>-0.91400000000000003</v>
      </c>
      <c r="AB3460" s="1">
        <v>4333</v>
      </c>
      <c r="AC3460" s="12" t="s">
        <v>4019</v>
      </c>
      <c r="AD3460" s="13">
        <v>5.9276</v>
      </c>
      <c r="AE3460" s="1" t="s">
        <v>12654</v>
      </c>
      <c r="AF3460" s="1" t="s">
        <v>12663</v>
      </c>
    </row>
    <row r="3461" spans="1:32" x14ac:dyDescent="0.2">
      <c r="A3461" s="1" t="s">
        <v>7663</v>
      </c>
      <c r="B3461" s="10">
        <v>4983334</v>
      </c>
      <c r="C3461" s="1" t="s">
        <v>3535</v>
      </c>
      <c r="D3461" s="1" t="s">
        <v>575</v>
      </c>
      <c r="E3461" s="11">
        <v>71172040</v>
      </c>
      <c r="F3461" s="11">
        <v>3135</v>
      </c>
      <c r="G3461" s="11">
        <v>5229</v>
      </c>
      <c r="H3461" s="11">
        <v>10695</v>
      </c>
      <c r="I3461" s="11">
        <v>5629</v>
      </c>
      <c r="J3461" s="11">
        <v>5881</v>
      </c>
      <c r="K3461" s="13">
        <v>5366.6666699999996</v>
      </c>
      <c r="L3461" s="13">
        <v>7600</v>
      </c>
      <c r="M3461" s="11">
        <v>1402</v>
      </c>
      <c r="N3461" s="11">
        <v>9790</v>
      </c>
      <c r="O3461" s="11">
        <v>5294</v>
      </c>
      <c r="P3461" s="11">
        <v>-3135</v>
      </c>
      <c r="Q3461" s="11">
        <v>19283</v>
      </c>
      <c r="R3461" s="11">
        <v>-8390</v>
      </c>
      <c r="S3461" s="11">
        <v>-10433</v>
      </c>
      <c r="T3461" s="11">
        <v>-6765</v>
      </c>
      <c r="U3461" s="11">
        <v>-8010</v>
      </c>
      <c r="V3461" s="11">
        <v>-11631</v>
      </c>
      <c r="W3461" s="13">
        <v>-6.8079999999999998</v>
      </c>
      <c r="X3461" s="13">
        <v>8.0719999999999992</v>
      </c>
      <c r="Y3461" s="13">
        <v>14.941000000000001</v>
      </c>
      <c r="Z3461" s="13">
        <v>9.0190000000000001</v>
      </c>
      <c r="AA3461" s="13">
        <v>6.4870000000000001</v>
      </c>
      <c r="AB3461" s="1">
        <v>5727</v>
      </c>
      <c r="AC3461" s="13">
        <v>28.532412000000001</v>
      </c>
      <c r="AD3461" s="13">
        <v>1.6839379999999999</v>
      </c>
      <c r="AE3461" s="1" t="s">
        <v>12654</v>
      </c>
      <c r="AF3461" s="1" t="s">
        <v>12667</v>
      </c>
    </row>
    <row r="3462" spans="1:32" x14ac:dyDescent="0.2">
      <c r="A3462" s="1" t="s">
        <v>7664</v>
      </c>
      <c r="B3462" s="10">
        <v>4366973</v>
      </c>
      <c r="C3462" s="1" t="s">
        <v>3536</v>
      </c>
      <c r="D3462" s="1" t="s">
        <v>575</v>
      </c>
      <c r="E3462" s="11">
        <v>13577755</v>
      </c>
      <c r="F3462" s="11">
        <v>5895</v>
      </c>
      <c r="G3462" s="11">
        <v>10509</v>
      </c>
      <c r="H3462" s="11">
        <v>4050</v>
      </c>
      <c r="I3462" s="11">
        <v>-690</v>
      </c>
      <c r="J3462" s="11">
        <v>5626</v>
      </c>
      <c r="K3462" s="13">
        <v>2600</v>
      </c>
      <c r="L3462" s="13">
        <v>3000</v>
      </c>
      <c r="M3462" s="11">
        <v>4313</v>
      </c>
      <c r="N3462" s="11">
        <v>-5178</v>
      </c>
      <c r="O3462" s="11">
        <v>11009</v>
      </c>
      <c r="P3462" s="11">
        <v>3749</v>
      </c>
      <c r="Q3462" s="11">
        <v>2896</v>
      </c>
      <c r="R3462" s="11">
        <v>45</v>
      </c>
      <c r="S3462" s="11">
        <v>-8403</v>
      </c>
      <c r="T3462" s="11">
        <v>-8128</v>
      </c>
      <c r="U3462" s="11">
        <v>-7612</v>
      </c>
      <c r="V3462" s="11">
        <v>-370</v>
      </c>
      <c r="W3462" s="13">
        <v>14.164999999999999</v>
      </c>
      <c r="X3462" s="13">
        <v>18.123000000000001</v>
      </c>
      <c r="Y3462" s="13">
        <v>1.6459999999999999</v>
      </c>
      <c r="Z3462" s="13">
        <v>-174.55</v>
      </c>
      <c r="AA3462" s="13">
        <v>-22.803000000000001</v>
      </c>
      <c r="AB3462" s="1">
        <v>5707</v>
      </c>
      <c r="AC3462" s="12" t="s">
        <v>4019</v>
      </c>
      <c r="AD3462" s="13">
        <v>1.004912</v>
      </c>
      <c r="AE3462" s="1" t="s">
        <v>12654</v>
      </c>
      <c r="AF3462" s="1" t="s">
        <v>12667</v>
      </c>
    </row>
    <row r="3463" spans="1:32" x14ac:dyDescent="0.2">
      <c r="A3463" s="1" t="s">
        <v>7665</v>
      </c>
      <c r="B3463" s="10">
        <v>4993240</v>
      </c>
      <c r="C3463" s="1" t="s">
        <v>3537</v>
      </c>
      <c r="D3463" s="1" t="s">
        <v>53</v>
      </c>
      <c r="E3463" s="11">
        <v>900958</v>
      </c>
      <c r="F3463" s="11">
        <v>713</v>
      </c>
      <c r="G3463" s="11">
        <v>944</v>
      </c>
      <c r="H3463" s="11">
        <v>751</v>
      </c>
      <c r="I3463" s="11">
        <v>340</v>
      </c>
      <c r="J3463" s="11">
        <v>340</v>
      </c>
      <c r="K3463" s="12" t="s">
        <v>2</v>
      </c>
      <c r="L3463" s="12" t="s">
        <v>2</v>
      </c>
      <c r="M3463" s="11">
        <v>322</v>
      </c>
      <c r="N3463" s="11">
        <v>886</v>
      </c>
      <c r="O3463" s="11">
        <v>1268</v>
      </c>
      <c r="P3463" s="11">
        <v>-1043</v>
      </c>
      <c r="Q3463" s="11">
        <v>-1043</v>
      </c>
      <c r="R3463" s="11">
        <v>-171</v>
      </c>
      <c r="S3463" s="11">
        <v>-92</v>
      </c>
      <c r="T3463" s="11">
        <v>-335</v>
      </c>
      <c r="U3463" s="11">
        <v>-107</v>
      </c>
      <c r="V3463" s="11">
        <v>-107</v>
      </c>
      <c r="W3463" s="13">
        <v>8.984</v>
      </c>
      <c r="X3463" s="13">
        <v>10.494</v>
      </c>
      <c r="Y3463" s="13">
        <v>8.1159999999999997</v>
      </c>
      <c r="Z3463" s="13">
        <v>3.2360000000000002</v>
      </c>
      <c r="AA3463" s="13">
        <v>3.2360000000000002</v>
      </c>
      <c r="AB3463" s="1">
        <v>7446</v>
      </c>
      <c r="AC3463" s="13">
        <v>8.4398730000000004</v>
      </c>
      <c r="AD3463" s="12" t="s">
        <v>2</v>
      </c>
      <c r="AE3463" s="1" t="s">
        <v>12654</v>
      </c>
      <c r="AF3463" s="1" t="s">
        <v>12658</v>
      </c>
    </row>
    <row r="3464" spans="1:32" x14ac:dyDescent="0.2">
      <c r="A3464" s="1" t="s">
        <v>7666</v>
      </c>
      <c r="B3464" s="10">
        <v>4157471</v>
      </c>
      <c r="C3464" s="1" t="s">
        <v>3538</v>
      </c>
      <c r="D3464" s="1" t="s">
        <v>552</v>
      </c>
      <c r="E3464" s="11">
        <v>500319440</v>
      </c>
      <c r="F3464" s="11">
        <v>87920</v>
      </c>
      <c r="G3464" s="11">
        <v>-28737</v>
      </c>
      <c r="H3464" s="11">
        <v>-180055</v>
      </c>
      <c r="I3464" s="11">
        <v>322263</v>
      </c>
      <c r="J3464" s="11">
        <v>280332</v>
      </c>
      <c r="K3464" s="13">
        <v>227416.66667000001</v>
      </c>
      <c r="L3464" s="13">
        <v>201150</v>
      </c>
      <c r="M3464" s="11">
        <v>217617</v>
      </c>
      <c r="N3464" s="11">
        <v>97188</v>
      </c>
      <c r="O3464" s="11">
        <v>-93776</v>
      </c>
      <c r="P3464" s="11">
        <v>450160</v>
      </c>
      <c r="Q3464" s="11">
        <v>410330</v>
      </c>
      <c r="R3464" s="11">
        <v>-254961</v>
      </c>
      <c r="S3464" s="11">
        <v>-322163</v>
      </c>
      <c r="T3464" s="11">
        <v>-275797</v>
      </c>
      <c r="U3464" s="11">
        <v>-333550</v>
      </c>
      <c r="V3464" s="11">
        <v>-422617</v>
      </c>
      <c r="W3464" s="13">
        <v>3.7320000000000002</v>
      </c>
      <c r="X3464" s="13">
        <v>-12.378</v>
      </c>
      <c r="Y3464" s="13">
        <v>-17.466999999999999</v>
      </c>
      <c r="Z3464" s="13">
        <v>29.885000000000002</v>
      </c>
      <c r="AA3464" s="13">
        <v>19.248999999999999</v>
      </c>
      <c r="AB3464" s="1">
        <v>9506</v>
      </c>
      <c r="AC3464" s="13">
        <v>3.2123919999999999</v>
      </c>
      <c r="AD3464" s="13">
        <v>0.494224</v>
      </c>
      <c r="AE3464" s="1" t="s">
        <v>12654</v>
      </c>
      <c r="AF3464" s="1" t="s">
        <v>12678</v>
      </c>
    </row>
    <row r="3465" spans="1:32" x14ac:dyDescent="0.2">
      <c r="A3465" s="1" t="s">
        <v>7667</v>
      </c>
      <c r="B3465" s="10">
        <v>6348595</v>
      </c>
      <c r="C3465" s="1" t="s">
        <v>3539</v>
      </c>
      <c r="D3465" s="1" t="s">
        <v>112</v>
      </c>
      <c r="E3465" s="11">
        <v>7427759</v>
      </c>
      <c r="F3465" s="11">
        <v>1347</v>
      </c>
      <c r="G3465" s="11">
        <v>2029</v>
      </c>
      <c r="H3465" s="11">
        <v>1297</v>
      </c>
      <c r="I3465" s="11">
        <v>1264</v>
      </c>
      <c r="J3465" s="11">
        <v>1250</v>
      </c>
      <c r="K3465" s="12" t="s">
        <v>2</v>
      </c>
      <c r="L3465" s="12" t="s">
        <v>2</v>
      </c>
      <c r="M3465" s="11">
        <v>1633</v>
      </c>
      <c r="N3465" s="11">
        <v>1298</v>
      </c>
      <c r="O3465" s="11">
        <v>665</v>
      </c>
      <c r="P3465" s="11">
        <v>2846</v>
      </c>
      <c r="Q3465" s="11">
        <v>2131</v>
      </c>
      <c r="R3465" s="11">
        <v>-1733</v>
      </c>
      <c r="S3465" s="11">
        <v>-782</v>
      </c>
      <c r="T3465" s="11">
        <v>-1119</v>
      </c>
      <c r="U3465" s="11">
        <v>-476</v>
      </c>
      <c r="V3465" s="11">
        <v>-589</v>
      </c>
      <c r="W3465" s="13">
        <v>1.7889999999999999</v>
      </c>
      <c r="X3465" s="13">
        <v>4.665</v>
      </c>
      <c r="Y3465" s="13">
        <v>4.335</v>
      </c>
      <c r="Z3465" s="13">
        <v>3.6179999999999999</v>
      </c>
      <c r="AA3465" s="13">
        <v>3.633</v>
      </c>
      <c r="AB3465" s="1">
        <v>5484</v>
      </c>
      <c r="AC3465" s="13">
        <v>15.341627000000001</v>
      </c>
      <c r="AD3465" s="13">
        <v>0.52346599999999999</v>
      </c>
      <c r="AE3465" s="1" t="s">
        <v>12654</v>
      </c>
      <c r="AF3465" s="1" t="s">
        <v>12667</v>
      </c>
    </row>
    <row r="3466" spans="1:32" x14ac:dyDescent="0.2">
      <c r="A3466" s="1" t="s">
        <v>7668</v>
      </c>
      <c r="B3466" s="10">
        <v>4886553</v>
      </c>
      <c r="C3466" s="1" t="s">
        <v>3540</v>
      </c>
      <c r="D3466" s="1" t="s">
        <v>3</v>
      </c>
      <c r="E3466" s="11">
        <v>137631539</v>
      </c>
      <c r="F3466" s="11">
        <v>2400</v>
      </c>
      <c r="G3466" s="11">
        <v>4135</v>
      </c>
      <c r="H3466" s="11">
        <v>4202</v>
      </c>
      <c r="I3466" s="11">
        <v>2679</v>
      </c>
      <c r="J3466" s="11">
        <v>2683</v>
      </c>
      <c r="K3466" s="12" t="s">
        <v>2</v>
      </c>
      <c r="L3466" s="12" t="s">
        <v>2</v>
      </c>
      <c r="M3466" s="11">
        <v>4424</v>
      </c>
      <c r="N3466" s="11">
        <v>5137</v>
      </c>
      <c r="O3466" s="11">
        <v>4655</v>
      </c>
      <c r="P3466" s="11">
        <v>6087</v>
      </c>
      <c r="Q3466" s="11">
        <v>44</v>
      </c>
      <c r="R3466" s="11">
        <v>105</v>
      </c>
      <c r="S3466" s="11">
        <v>-2103</v>
      </c>
      <c r="T3466" s="11">
        <v>-1223</v>
      </c>
      <c r="U3466" s="11">
        <v>4062</v>
      </c>
      <c r="V3466" s="11">
        <v>23200</v>
      </c>
      <c r="W3466" s="13">
        <v>1.298</v>
      </c>
      <c r="X3466" s="13">
        <v>4.2969999999999997</v>
      </c>
      <c r="Y3466" s="13">
        <v>4.2549999999999999</v>
      </c>
      <c r="Z3466" s="13">
        <v>5.2119999999999997</v>
      </c>
      <c r="AA3466" s="13">
        <v>10.045</v>
      </c>
      <c r="AB3466" s="1">
        <v>2329</v>
      </c>
      <c r="AC3466" s="13">
        <v>9.3513289999999998</v>
      </c>
      <c r="AD3466" s="13">
        <v>0.96184199999999997</v>
      </c>
      <c r="AE3466" s="1" t="s">
        <v>12654</v>
      </c>
      <c r="AF3466" s="1" t="s">
        <v>12666</v>
      </c>
    </row>
    <row r="3467" spans="1:32" x14ac:dyDescent="0.2">
      <c r="A3467" s="1" t="s">
        <v>7669</v>
      </c>
      <c r="B3467" s="10">
        <v>4245062</v>
      </c>
      <c r="C3467" s="1" t="s">
        <v>3541</v>
      </c>
      <c r="D3467" s="1" t="s">
        <v>281</v>
      </c>
      <c r="E3467" s="11">
        <v>5033247</v>
      </c>
      <c r="F3467" s="11">
        <v>6</v>
      </c>
      <c r="G3467" s="11">
        <v>-98</v>
      </c>
      <c r="H3467" s="11">
        <v>17</v>
      </c>
      <c r="I3467" s="11">
        <v>411</v>
      </c>
      <c r="J3467" s="11">
        <v>892</v>
      </c>
      <c r="K3467" s="12" t="s">
        <v>2</v>
      </c>
      <c r="L3467" s="12" t="s">
        <v>2</v>
      </c>
      <c r="M3467" s="11">
        <v>829</v>
      </c>
      <c r="N3467" s="11">
        <v>852</v>
      </c>
      <c r="O3467" s="11">
        <v>1107</v>
      </c>
      <c r="P3467" s="11">
        <v>546</v>
      </c>
      <c r="Q3467" s="11">
        <v>1886</v>
      </c>
      <c r="R3467" s="11">
        <v>-770</v>
      </c>
      <c r="S3467" s="11">
        <v>-590</v>
      </c>
      <c r="T3467" s="11">
        <v>-696</v>
      </c>
      <c r="U3467" s="11">
        <v>-1750</v>
      </c>
      <c r="V3467" s="11">
        <v>-630</v>
      </c>
      <c r="W3467" s="13">
        <v>1.258</v>
      </c>
      <c r="X3467" s="13">
        <v>-0.69299999999999995</v>
      </c>
      <c r="Y3467" s="13">
        <v>0.52</v>
      </c>
      <c r="Z3467" s="13">
        <v>5.0570000000000004</v>
      </c>
      <c r="AA3467" s="13">
        <v>5.718</v>
      </c>
      <c r="AB3467" s="1">
        <v>7923</v>
      </c>
      <c r="AC3467" s="13">
        <v>7.1997559999999998</v>
      </c>
      <c r="AD3467" s="13">
        <v>0.40082499999999999</v>
      </c>
      <c r="AE3467" s="1" t="s">
        <v>12654</v>
      </c>
      <c r="AF3467" s="1" t="s">
        <v>12667</v>
      </c>
    </row>
    <row r="3468" spans="1:32" x14ac:dyDescent="0.2">
      <c r="A3468" s="1" t="s">
        <v>7670</v>
      </c>
      <c r="B3468" s="10">
        <v>4250883</v>
      </c>
      <c r="C3468" s="1" t="s">
        <v>3542</v>
      </c>
      <c r="D3468" s="1" t="s">
        <v>36</v>
      </c>
      <c r="E3468" s="11">
        <v>213506773</v>
      </c>
      <c r="F3468" s="11">
        <v>24647</v>
      </c>
      <c r="G3468" s="11">
        <v>40590</v>
      </c>
      <c r="H3468" s="11">
        <v>38730</v>
      </c>
      <c r="I3468" s="11">
        <v>19388</v>
      </c>
      <c r="J3468" s="11">
        <v>19388</v>
      </c>
      <c r="K3468" s="13">
        <v>27500</v>
      </c>
      <c r="L3468" s="13">
        <v>35500</v>
      </c>
      <c r="M3468" s="11">
        <v>38072</v>
      </c>
      <c r="N3468" s="11">
        <v>41205</v>
      </c>
      <c r="O3468" s="11">
        <v>62074</v>
      </c>
      <c r="P3468" s="11">
        <v>64471</v>
      </c>
      <c r="Q3468" s="11">
        <v>64471</v>
      </c>
      <c r="R3468" s="11">
        <v>-35282</v>
      </c>
      <c r="S3468" s="11">
        <v>-49900</v>
      </c>
      <c r="T3468" s="11">
        <v>-47632</v>
      </c>
      <c r="U3468" s="11">
        <v>-70777</v>
      </c>
      <c r="V3468" s="11">
        <v>-70777</v>
      </c>
      <c r="W3468" s="13">
        <v>8.3529999999999998</v>
      </c>
      <c r="X3468" s="13">
        <v>9.8049999999999997</v>
      </c>
      <c r="Y3468" s="13">
        <v>8.6999999999999993</v>
      </c>
      <c r="Z3468" s="13">
        <v>-15.454000000000001</v>
      </c>
      <c r="AA3468" s="13">
        <v>-15.454000000000001</v>
      </c>
      <c r="AB3468" s="1">
        <v>5301</v>
      </c>
      <c r="AC3468" s="12" t="s">
        <v>4019</v>
      </c>
      <c r="AD3468" s="13">
        <v>0.73072899999999996</v>
      </c>
      <c r="AE3468" s="1" t="s">
        <v>12654</v>
      </c>
      <c r="AF3468" s="1" t="s">
        <v>12667</v>
      </c>
    </row>
    <row r="3469" spans="1:32" x14ac:dyDescent="0.2">
      <c r="A3469" s="1" t="s">
        <v>7671</v>
      </c>
      <c r="B3469" s="10">
        <v>4813266</v>
      </c>
      <c r="C3469" s="1" t="s">
        <v>3543</v>
      </c>
      <c r="D3469" s="1" t="s">
        <v>157</v>
      </c>
      <c r="E3469" s="11">
        <v>33819938</v>
      </c>
      <c r="F3469" s="11">
        <v>7295</v>
      </c>
      <c r="G3469" s="11">
        <v>8252</v>
      </c>
      <c r="H3469" s="11">
        <v>7575</v>
      </c>
      <c r="I3469" s="11">
        <v>8083</v>
      </c>
      <c r="J3469" s="11">
        <v>8206</v>
      </c>
      <c r="K3469" s="13">
        <v>8288.5</v>
      </c>
      <c r="L3469" s="13">
        <v>8628.5</v>
      </c>
      <c r="M3469" s="11">
        <v>9229</v>
      </c>
      <c r="N3469" s="11">
        <v>10133</v>
      </c>
      <c r="O3469" s="11">
        <v>8592</v>
      </c>
      <c r="P3469" s="11">
        <v>8036</v>
      </c>
      <c r="Q3469" s="11">
        <v>10096</v>
      </c>
      <c r="R3469" s="11">
        <v>-4195</v>
      </c>
      <c r="S3469" s="11">
        <v>-6738</v>
      </c>
      <c r="T3469" s="11">
        <v>-6236</v>
      </c>
      <c r="U3469" s="11">
        <v>-10206</v>
      </c>
      <c r="V3469" s="11">
        <v>-11411</v>
      </c>
      <c r="W3469" s="13">
        <v>7.7350000000000003</v>
      </c>
      <c r="X3469" s="13">
        <v>7.7039999999999997</v>
      </c>
      <c r="Y3469" s="13">
        <v>7.71</v>
      </c>
      <c r="Z3469" s="13">
        <v>6.93</v>
      </c>
      <c r="AA3469" s="13">
        <v>5.5439999999999996</v>
      </c>
      <c r="AB3469" s="1">
        <v>9729</v>
      </c>
      <c r="AC3469" s="13">
        <v>16.346788</v>
      </c>
      <c r="AD3469" s="13">
        <v>0.83101100000000006</v>
      </c>
      <c r="AE3469" s="1" t="s">
        <v>12654</v>
      </c>
      <c r="AF3469" s="1" t="s">
        <v>12671</v>
      </c>
    </row>
    <row r="3470" spans="1:32" x14ac:dyDescent="0.2">
      <c r="A3470" s="1" t="s">
        <v>7672</v>
      </c>
      <c r="B3470" s="10">
        <v>4990796</v>
      </c>
      <c r="C3470" s="1" t="s">
        <v>3544</v>
      </c>
      <c r="D3470" s="1" t="s">
        <v>1074</v>
      </c>
      <c r="E3470" s="11">
        <v>130455569</v>
      </c>
      <c r="F3470" s="11">
        <v>15227</v>
      </c>
      <c r="G3470" s="11">
        <v>15794</v>
      </c>
      <c r="H3470" s="11">
        <v>14920</v>
      </c>
      <c r="I3470" s="11">
        <v>15512</v>
      </c>
      <c r="J3470" s="11">
        <v>16842</v>
      </c>
      <c r="K3470" s="13">
        <v>17200</v>
      </c>
      <c r="L3470" s="13">
        <v>17900</v>
      </c>
      <c r="M3470" s="11">
        <v>32223</v>
      </c>
      <c r="N3470" s="11">
        <v>20808</v>
      </c>
      <c r="O3470" s="11">
        <v>21193</v>
      </c>
      <c r="P3470" s="11">
        <v>30066</v>
      </c>
      <c r="Q3470" s="11">
        <v>25769</v>
      </c>
      <c r="R3470" s="11">
        <v>-17068</v>
      </c>
      <c r="S3470" s="11">
        <v>-14592</v>
      </c>
      <c r="T3470" s="11">
        <v>-14152</v>
      </c>
      <c r="U3470" s="11">
        <v>-18831</v>
      </c>
      <c r="V3470" s="11">
        <v>-15385</v>
      </c>
      <c r="W3470" s="13">
        <v>12.632999999999999</v>
      </c>
      <c r="X3470" s="13">
        <v>11.782999999999999</v>
      </c>
      <c r="Y3470" s="13">
        <v>8.2479999999999993</v>
      </c>
      <c r="Z3470" s="13">
        <v>9.9329999999999998</v>
      </c>
      <c r="AA3470" s="13">
        <v>9.9659999999999993</v>
      </c>
      <c r="AB3470" s="1">
        <v>3167</v>
      </c>
      <c r="AC3470" s="13">
        <v>13.783643</v>
      </c>
      <c r="AD3470" s="13">
        <v>1.4373739999999999</v>
      </c>
      <c r="AE3470" s="1" t="s">
        <v>12654</v>
      </c>
      <c r="AF3470" s="1" t="s">
        <v>12658</v>
      </c>
    </row>
    <row r="3471" spans="1:32" x14ac:dyDescent="0.2">
      <c r="A3471" s="1" t="s">
        <v>7673</v>
      </c>
      <c r="B3471" s="10">
        <v>4994777</v>
      </c>
      <c r="C3471" s="1" t="s">
        <v>3545</v>
      </c>
      <c r="D3471" s="1" t="s">
        <v>262</v>
      </c>
      <c r="E3471" s="11">
        <v>2194623</v>
      </c>
      <c r="F3471" s="11">
        <v>201</v>
      </c>
      <c r="G3471" s="11">
        <v>457</v>
      </c>
      <c r="H3471" s="11">
        <v>-625</v>
      </c>
      <c r="I3471" s="11">
        <v>586</v>
      </c>
      <c r="J3471" s="11">
        <v>586</v>
      </c>
      <c r="K3471" s="12" t="s">
        <v>2</v>
      </c>
      <c r="L3471" s="12" t="s">
        <v>2</v>
      </c>
      <c r="M3471" s="11">
        <v>1515</v>
      </c>
      <c r="N3471" s="11">
        <v>2135</v>
      </c>
      <c r="O3471" s="11">
        <v>388</v>
      </c>
      <c r="P3471" s="11">
        <v>2231</v>
      </c>
      <c r="Q3471" s="11">
        <v>2231</v>
      </c>
      <c r="R3471" s="11">
        <v>1534</v>
      </c>
      <c r="S3471" s="11">
        <v>-455</v>
      </c>
      <c r="T3471" s="11">
        <v>-147</v>
      </c>
      <c r="U3471" s="11">
        <v>-556</v>
      </c>
      <c r="V3471" s="11">
        <v>-556</v>
      </c>
      <c r="W3471" s="13">
        <v>0.749</v>
      </c>
      <c r="X3471" s="13">
        <v>3.79</v>
      </c>
      <c r="Y3471" s="13">
        <v>-9.0739999999999998</v>
      </c>
      <c r="Z3471" s="13">
        <v>6.6059999999999999</v>
      </c>
      <c r="AA3471" s="13">
        <v>6.6059999999999999</v>
      </c>
      <c r="AB3471" s="1">
        <v>9173</v>
      </c>
      <c r="AC3471" s="13">
        <v>23.221074999999999</v>
      </c>
      <c r="AD3471" s="13">
        <v>1.6147069999999999</v>
      </c>
      <c r="AE3471" s="1" t="s">
        <v>12654</v>
      </c>
      <c r="AF3471" s="1" t="s">
        <v>12673</v>
      </c>
    </row>
    <row r="3472" spans="1:32" x14ac:dyDescent="0.2">
      <c r="A3472" s="1" t="s">
        <v>7674</v>
      </c>
      <c r="B3472" s="10">
        <v>7783344</v>
      </c>
      <c r="C3472" s="1" t="s">
        <v>3546</v>
      </c>
      <c r="D3472" s="1" t="s">
        <v>117</v>
      </c>
      <c r="E3472" s="11">
        <v>3458019</v>
      </c>
      <c r="F3472" s="11">
        <v>583</v>
      </c>
      <c r="G3472" s="11">
        <v>565</v>
      </c>
      <c r="H3472" s="11">
        <v>256</v>
      </c>
      <c r="I3472" s="11">
        <v>999</v>
      </c>
      <c r="J3472" s="11">
        <v>1511</v>
      </c>
      <c r="K3472" s="12" t="s">
        <v>2</v>
      </c>
      <c r="L3472" s="12" t="s">
        <v>2</v>
      </c>
      <c r="M3472" s="11">
        <v>2103</v>
      </c>
      <c r="N3472" s="11">
        <v>2421</v>
      </c>
      <c r="O3472" s="11">
        <v>2402</v>
      </c>
      <c r="P3472" s="11">
        <v>1191</v>
      </c>
      <c r="Q3472" s="11">
        <v>1028</v>
      </c>
      <c r="R3472" s="11">
        <v>-1970</v>
      </c>
      <c r="S3472" s="11">
        <v>-1020</v>
      </c>
      <c r="T3472" s="11">
        <v>-1927</v>
      </c>
      <c r="U3472" s="11">
        <v>-3589</v>
      </c>
      <c r="V3472" s="11">
        <v>-1822</v>
      </c>
      <c r="W3472" s="13">
        <v>2.2799999999999998</v>
      </c>
      <c r="X3472" s="13">
        <v>2.133</v>
      </c>
      <c r="Y3472" s="13">
        <v>1.002</v>
      </c>
      <c r="Z3472" s="13">
        <v>4.3179999999999996</v>
      </c>
      <c r="AA3472" s="13">
        <v>6.4550000000000001</v>
      </c>
      <c r="AB3472" s="1">
        <v>9761</v>
      </c>
      <c r="AC3472" s="13">
        <v>6.8977349999999999</v>
      </c>
      <c r="AD3472" s="13">
        <v>0.46362199999999998</v>
      </c>
      <c r="AE3472" s="1" t="s">
        <v>12654</v>
      </c>
      <c r="AF3472" s="1" t="s">
        <v>12664</v>
      </c>
    </row>
    <row r="3473" spans="1:32" x14ac:dyDescent="0.2">
      <c r="A3473" s="1" t="s">
        <v>7675</v>
      </c>
      <c r="B3473" s="10">
        <v>4294663</v>
      </c>
      <c r="C3473" s="1" t="s">
        <v>3547</v>
      </c>
      <c r="D3473" s="1" t="s">
        <v>92</v>
      </c>
      <c r="E3473" s="11">
        <v>85108744</v>
      </c>
      <c r="F3473" s="11">
        <v>14046</v>
      </c>
      <c r="G3473" s="11">
        <v>9211</v>
      </c>
      <c r="H3473" s="11">
        <v>16657</v>
      </c>
      <c r="I3473" s="11">
        <v>28822</v>
      </c>
      <c r="J3473" s="11">
        <v>35441</v>
      </c>
      <c r="K3473" s="13">
        <v>27733.333330000001</v>
      </c>
      <c r="L3473" s="13">
        <v>31833.333330000001</v>
      </c>
      <c r="M3473" s="11">
        <v>34682</v>
      </c>
      <c r="N3473" s="11">
        <v>14677</v>
      </c>
      <c r="O3473" s="11">
        <v>26755</v>
      </c>
      <c r="P3473" s="11">
        <v>53266</v>
      </c>
      <c r="Q3473" s="11">
        <v>39312</v>
      </c>
      <c r="R3473" s="11">
        <v>-27505</v>
      </c>
      <c r="S3473" s="11">
        <v>-26005</v>
      </c>
      <c r="T3473" s="11">
        <v>-8695</v>
      </c>
      <c r="U3473" s="11">
        <v>-31446</v>
      </c>
      <c r="V3473" s="11">
        <v>-26172</v>
      </c>
      <c r="W3473" s="13">
        <v>5.2960000000000003</v>
      </c>
      <c r="X3473" s="13">
        <v>1.919</v>
      </c>
      <c r="Y3473" s="13">
        <v>4.4020000000000001</v>
      </c>
      <c r="Z3473" s="13">
        <v>8.5980000000000008</v>
      </c>
      <c r="AA3473" s="13">
        <v>8.7390000000000008</v>
      </c>
      <c r="AB3473" s="1">
        <v>6995</v>
      </c>
      <c r="AC3473" s="13">
        <v>6.8279230000000002</v>
      </c>
      <c r="AD3473" s="13">
        <v>0.73308700000000004</v>
      </c>
      <c r="AE3473" s="1" t="s">
        <v>12654</v>
      </c>
      <c r="AF3473" s="1" t="s">
        <v>12675</v>
      </c>
    </row>
    <row r="3474" spans="1:32" x14ac:dyDescent="0.2">
      <c r="A3474" s="1" t="s">
        <v>7676</v>
      </c>
      <c r="B3474" s="10">
        <v>4243579</v>
      </c>
      <c r="C3474" s="1" t="s">
        <v>3548</v>
      </c>
      <c r="D3474" s="1" t="s">
        <v>819</v>
      </c>
      <c r="E3474" s="11">
        <v>3156308</v>
      </c>
      <c r="F3474" s="11">
        <v>-148</v>
      </c>
      <c r="G3474" s="11">
        <v>73</v>
      </c>
      <c r="H3474" s="11">
        <v>52</v>
      </c>
      <c r="I3474" s="11">
        <v>43</v>
      </c>
      <c r="J3474" s="11">
        <v>420</v>
      </c>
      <c r="K3474" s="12" t="s">
        <v>2</v>
      </c>
      <c r="L3474" s="12" t="s">
        <v>2</v>
      </c>
      <c r="M3474" s="11">
        <v>319</v>
      </c>
      <c r="N3474" s="11">
        <v>57</v>
      </c>
      <c r="O3474" s="11">
        <v>189</v>
      </c>
      <c r="P3474" s="11">
        <v>531</v>
      </c>
      <c r="Q3474" s="11">
        <v>808</v>
      </c>
      <c r="R3474" s="11">
        <v>-359</v>
      </c>
      <c r="S3474" s="11">
        <v>123</v>
      </c>
      <c r="T3474" s="11">
        <v>-99</v>
      </c>
      <c r="U3474" s="11">
        <v>-19</v>
      </c>
      <c r="V3474" s="11">
        <v>-41</v>
      </c>
      <c r="W3474" s="13">
        <v>-2.5329999999999999</v>
      </c>
      <c r="X3474" s="13">
        <v>1.5549999999999999</v>
      </c>
      <c r="Y3474" s="13">
        <v>0.152</v>
      </c>
      <c r="Z3474" s="13">
        <v>2.3359999999999999</v>
      </c>
      <c r="AA3474" s="13">
        <v>6.11</v>
      </c>
      <c r="AB3474" s="1">
        <v>3577</v>
      </c>
      <c r="AC3474" s="13">
        <v>8.8431460000000008</v>
      </c>
      <c r="AD3474" s="13">
        <v>0.38703700000000002</v>
      </c>
      <c r="AE3474" s="1" t="s">
        <v>12654</v>
      </c>
      <c r="AF3474" s="1" t="s">
        <v>12655</v>
      </c>
    </row>
    <row r="3475" spans="1:32" x14ac:dyDescent="0.2">
      <c r="A3475" s="1" t="s">
        <v>7677</v>
      </c>
      <c r="B3475" s="10">
        <v>5421738</v>
      </c>
      <c r="C3475" s="1" t="s">
        <v>3549</v>
      </c>
      <c r="D3475" s="1" t="s">
        <v>41</v>
      </c>
      <c r="E3475" s="11">
        <v>4785344</v>
      </c>
      <c r="F3475" s="12" t="s">
        <v>2</v>
      </c>
      <c r="G3475" s="12" t="s">
        <v>2</v>
      </c>
      <c r="H3475" s="12" t="s">
        <v>2</v>
      </c>
      <c r="I3475" s="12" t="s">
        <v>2</v>
      </c>
      <c r="J3475" s="11">
        <v>1121</v>
      </c>
      <c r="K3475" s="12" t="s">
        <v>2</v>
      </c>
      <c r="L3475" s="12" t="s">
        <v>2</v>
      </c>
      <c r="M3475" s="12" t="s">
        <v>2</v>
      </c>
      <c r="N3475" s="12" t="s">
        <v>2</v>
      </c>
      <c r="O3475" s="12" t="s">
        <v>2</v>
      </c>
      <c r="P3475" s="12" t="s">
        <v>2</v>
      </c>
      <c r="Q3475" s="11">
        <v>751</v>
      </c>
      <c r="R3475" s="12" t="s">
        <v>2</v>
      </c>
      <c r="S3475" s="12" t="s">
        <v>2</v>
      </c>
      <c r="T3475" s="12" t="s">
        <v>2</v>
      </c>
      <c r="U3475" s="12" t="s">
        <v>2</v>
      </c>
      <c r="V3475" s="11">
        <v>-248</v>
      </c>
      <c r="W3475" s="12" t="s">
        <v>2</v>
      </c>
      <c r="X3475" s="12" t="s">
        <v>2</v>
      </c>
      <c r="Y3475" s="12" t="s">
        <v>2</v>
      </c>
      <c r="Z3475" s="12" t="s">
        <v>2</v>
      </c>
      <c r="AA3475" s="12" t="s">
        <v>2</v>
      </c>
      <c r="AB3475" s="1">
        <v>4430</v>
      </c>
      <c r="AC3475" s="13">
        <v>10.189501999999999</v>
      </c>
      <c r="AD3475" s="13">
        <v>1.369386</v>
      </c>
      <c r="AE3475" s="1" t="s">
        <v>12654</v>
      </c>
      <c r="AF3475" s="1" t="s">
        <v>12663</v>
      </c>
    </row>
    <row r="3476" spans="1:32" x14ac:dyDescent="0.2">
      <c r="A3476" s="1" t="s">
        <v>7678</v>
      </c>
      <c r="B3476" s="10">
        <v>4251270</v>
      </c>
      <c r="C3476" s="1" t="s">
        <v>3550</v>
      </c>
      <c r="D3476" s="1" t="s">
        <v>99</v>
      </c>
      <c r="E3476" s="11">
        <v>251021325</v>
      </c>
      <c r="F3476" s="12" t="s">
        <v>2</v>
      </c>
      <c r="G3476" s="12" t="s">
        <v>2</v>
      </c>
      <c r="H3476" s="12" t="s">
        <v>2</v>
      </c>
      <c r="I3476" s="12" t="s">
        <v>2</v>
      </c>
      <c r="J3476" s="12" t="s">
        <v>2</v>
      </c>
      <c r="K3476" s="13">
        <v>17100</v>
      </c>
      <c r="L3476" s="13">
        <v>12250</v>
      </c>
      <c r="M3476" s="11">
        <v>-73074</v>
      </c>
      <c r="N3476" s="11">
        <v>5672</v>
      </c>
      <c r="O3476" s="11">
        <v>107307</v>
      </c>
      <c r="P3476" s="11">
        <v>12814</v>
      </c>
      <c r="Q3476" s="11">
        <v>20779</v>
      </c>
      <c r="R3476" s="11">
        <v>-12397</v>
      </c>
      <c r="S3476" s="11">
        <v>-23011</v>
      </c>
      <c r="T3476" s="11">
        <v>-18620</v>
      </c>
      <c r="U3476" s="11">
        <v>-42571</v>
      </c>
      <c r="V3476" s="11">
        <v>-24361</v>
      </c>
      <c r="W3476" s="13">
        <v>6.0419999999999998</v>
      </c>
      <c r="X3476" s="13">
        <v>7.65</v>
      </c>
      <c r="Y3476" s="13">
        <v>1.4770000000000001</v>
      </c>
      <c r="Z3476" s="13">
        <v>6.31</v>
      </c>
      <c r="AA3476" s="13">
        <v>5.9850000000000003</v>
      </c>
      <c r="AB3476" s="1">
        <v>8616</v>
      </c>
      <c r="AC3476" s="13">
        <v>11.899240000000001</v>
      </c>
      <c r="AD3476" s="13">
        <v>0.80462299999999998</v>
      </c>
      <c r="AE3476" s="1" t="s">
        <v>12654</v>
      </c>
      <c r="AF3476" s="1" t="s">
        <v>12668</v>
      </c>
    </row>
    <row r="3477" spans="1:32" x14ac:dyDescent="0.2">
      <c r="A3477" s="1" t="s">
        <v>7679</v>
      </c>
      <c r="B3477" s="10">
        <v>6349088</v>
      </c>
      <c r="C3477" s="1" t="s">
        <v>3552</v>
      </c>
      <c r="D3477" s="1" t="s">
        <v>1</v>
      </c>
      <c r="E3477" s="11">
        <v>13443653</v>
      </c>
      <c r="F3477" s="11">
        <v>15562</v>
      </c>
      <c r="G3477" s="11">
        <v>15039</v>
      </c>
      <c r="H3477" s="11">
        <v>9739</v>
      </c>
      <c r="I3477" s="11">
        <v>13038</v>
      </c>
      <c r="J3477" s="11">
        <v>22259</v>
      </c>
      <c r="K3477" s="13">
        <v>23000</v>
      </c>
      <c r="L3477" s="13">
        <v>24000</v>
      </c>
      <c r="M3477" s="11">
        <v>12328</v>
      </c>
      <c r="N3477" s="11">
        <v>2938</v>
      </c>
      <c r="O3477" s="11">
        <v>8950</v>
      </c>
      <c r="P3477" s="11">
        <v>18185</v>
      </c>
      <c r="Q3477" s="11">
        <v>22714</v>
      </c>
      <c r="R3477" s="11">
        <v>-847</v>
      </c>
      <c r="S3477" s="11">
        <v>-1288</v>
      </c>
      <c r="T3477" s="11">
        <v>-241</v>
      </c>
      <c r="U3477" s="11">
        <v>-3975</v>
      </c>
      <c r="V3477" s="11">
        <v>-3725</v>
      </c>
      <c r="W3477" s="13">
        <v>9.9060000000000006</v>
      </c>
      <c r="X3477" s="13">
        <v>9.3859999999999992</v>
      </c>
      <c r="Y3477" s="13">
        <v>4.5810000000000004</v>
      </c>
      <c r="Z3477" s="13">
        <v>7.55</v>
      </c>
      <c r="AA3477" s="13">
        <v>12.356999999999999</v>
      </c>
      <c r="AB3477" s="1">
        <v>1766</v>
      </c>
      <c r="AC3477" s="13">
        <v>11.586615999999999</v>
      </c>
      <c r="AD3477" s="13">
        <v>1.429597</v>
      </c>
      <c r="AE3477" s="1" t="s">
        <v>12654</v>
      </c>
      <c r="AF3477" s="1" t="s">
        <v>12655</v>
      </c>
    </row>
    <row r="3478" spans="1:32" x14ac:dyDescent="0.2">
      <c r="A3478" s="1" t="s">
        <v>7680</v>
      </c>
      <c r="B3478" s="10">
        <v>4090200</v>
      </c>
      <c r="C3478" s="1" t="s">
        <v>3553</v>
      </c>
      <c r="D3478" s="1" t="s">
        <v>210</v>
      </c>
      <c r="E3478" s="11">
        <v>1903122918</v>
      </c>
      <c r="F3478" s="11">
        <v>339916</v>
      </c>
      <c r="G3478" s="11">
        <v>646133</v>
      </c>
      <c r="H3478" s="11">
        <v>800675</v>
      </c>
      <c r="I3478" s="11">
        <v>1058246</v>
      </c>
      <c r="J3478" s="11">
        <v>1871562</v>
      </c>
      <c r="K3478" s="13">
        <v>1293446</v>
      </c>
      <c r="L3478" s="13">
        <v>1336253</v>
      </c>
      <c r="M3478" s="11">
        <v>1177873</v>
      </c>
      <c r="N3478" s="11">
        <v>1102240</v>
      </c>
      <c r="O3478" s="11">
        <v>1007582</v>
      </c>
      <c r="P3478" s="11">
        <v>1072124</v>
      </c>
      <c r="Q3478" s="11">
        <v>1345080</v>
      </c>
      <c r="R3478" s="11">
        <v>-731010</v>
      </c>
      <c r="S3478" s="11">
        <v>-665444</v>
      </c>
      <c r="T3478" s="11">
        <v>18193</v>
      </c>
      <c r="U3478" s="11">
        <v>-627647</v>
      </c>
      <c r="V3478" s="11">
        <v>164619</v>
      </c>
      <c r="W3478" s="13">
        <v>4.5270000000000001</v>
      </c>
      <c r="X3478" s="13">
        <v>10.53</v>
      </c>
      <c r="Y3478" s="13">
        <v>9.0459999999999994</v>
      </c>
      <c r="Z3478" s="13">
        <v>15.186</v>
      </c>
      <c r="AA3478" s="13">
        <v>20.486999999999998</v>
      </c>
      <c r="AB3478" s="1">
        <v>8766</v>
      </c>
      <c r="AC3478" s="13">
        <v>8.5300030000000007</v>
      </c>
      <c r="AD3478" s="13">
        <v>2.262864</v>
      </c>
      <c r="AE3478" s="1" t="s">
        <v>12654</v>
      </c>
      <c r="AF3478" s="1" t="s">
        <v>12670</v>
      </c>
    </row>
    <row r="3479" spans="1:32" x14ac:dyDescent="0.2">
      <c r="A3479" s="1" t="s">
        <v>7681</v>
      </c>
      <c r="B3479" s="10">
        <v>4992674</v>
      </c>
      <c r="C3479" s="1" t="s">
        <v>3554</v>
      </c>
      <c r="D3479" s="1" t="s">
        <v>58</v>
      </c>
      <c r="E3479" s="11">
        <v>1580961</v>
      </c>
      <c r="F3479" s="11">
        <v>476</v>
      </c>
      <c r="G3479" s="11">
        <v>615</v>
      </c>
      <c r="H3479" s="11">
        <v>809</v>
      </c>
      <c r="I3479" s="11">
        <v>495</v>
      </c>
      <c r="J3479" s="11">
        <v>635</v>
      </c>
      <c r="K3479" s="12" t="s">
        <v>2</v>
      </c>
      <c r="L3479" s="12" t="s">
        <v>2</v>
      </c>
      <c r="M3479" s="11">
        <v>641</v>
      </c>
      <c r="N3479" s="11">
        <v>862</v>
      </c>
      <c r="O3479" s="11">
        <v>85</v>
      </c>
      <c r="P3479" s="11">
        <v>308</v>
      </c>
      <c r="Q3479" s="11">
        <v>-107</v>
      </c>
      <c r="R3479" s="11">
        <v>-459</v>
      </c>
      <c r="S3479" s="11">
        <v>118</v>
      </c>
      <c r="T3479" s="11">
        <v>-944</v>
      </c>
      <c r="U3479" s="11">
        <v>-894</v>
      </c>
      <c r="V3479" s="11">
        <v>-429</v>
      </c>
      <c r="W3479" s="13">
        <v>7.13</v>
      </c>
      <c r="X3479" s="13">
        <v>8.157</v>
      </c>
      <c r="Y3479" s="13">
        <v>10.676</v>
      </c>
      <c r="Z3479" s="13">
        <v>5.41</v>
      </c>
      <c r="AA3479" s="13">
        <v>6.2240000000000002</v>
      </c>
      <c r="AB3479" s="1">
        <v>3437</v>
      </c>
      <c r="AC3479" s="13">
        <v>9.0105219999999999</v>
      </c>
      <c r="AD3479" s="13">
        <v>0.58805300000000005</v>
      </c>
      <c r="AE3479" s="1" t="s">
        <v>12654</v>
      </c>
      <c r="AF3479" s="1" t="s">
        <v>12658</v>
      </c>
    </row>
    <row r="3480" spans="1:32" x14ac:dyDescent="0.2">
      <c r="A3480" s="1" t="s">
        <v>7682</v>
      </c>
      <c r="B3480" s="10">
        <v>6333750</v>
      </c>
      <c r="C3480" s="1" t="s">
        <v>3555</v>
      </c>
      <c r="D3480" s="1" t="s">
        <v>193</v>
      </c>
      <c r="E3480" s="11">
        <v>34848645</v>
      </c>
      <c r="F3480" s="11">
        <v>3228</v>
      </c>
      <c r="G3480" s="11">
        <v>4232</v>
      </c>
      <c r="H3480" s="11">
        <v>1641</v>
      </c>
      <c r="I3480" s="11">
        <v>2298</v>
      </c>
      <c r="J3480" s="11">
        <v>3929</v>
      </c>
      <c r="K3480" s="12" t="s">
        <v>2</v>
      </c>
      <c r="L3480" s="12" t="s">
        <v>2</v>
      </c>
      <c r="M3480" s="11">
        <v>11638</v>
      </c>
      <c r="N3480" s="11">
        <v>9579</v>
      </c>
      <c r="O3480" s="11">
        <v>2582</v>
      </c>
      <c r="P3480" s="11">
        <v>11397</v>
      </c>
      <c r="Q3480" s="11">
        <v>8773</v>
      </c>
      <c r="R3480" s="11">
        <v>893</v>
      </c>
      <c r="S3480" s="11">
        <v>-4701</v>
      </c>
      <c r="T3480" s="11">
        <v>-1149</v>
      </c>
      <c r="U3480" s="11">
        <v>-6101</v>
      </c>
      <c r="V3480" s="11">
        <v>-9366</v>
      </c>
      <c r="W3480" s="13">
        <v>7.28</v>
      </c>
      <c r="X3480" s="13">
        <v>6.8339999999999996</v>
      </c>
      <c r="Y3480" s="13">
        <v>5.4459999999999997</v>
      </c>
      <c r="Z3480" s="13">
        <v>5.9539999999999997</v>
      </c>
      <c r="AA3480" s="13">
        <v>4.6269999999999998</v>
      </c>
      <c r="AB3480" s="1">
        <v>3708</v>
      </c>
      <c r="AC3480" s="13">
        <v>14.629481999999999</v>
      </c>
      <c r="AD3480" s="13">
        <v>0.65249400000000002</v>
      </c>
      <c r="AE3480" s="1" t="s">
        <v>12654</v>
      </c>
      <c r="AF3480" s="1" t="s">
        <v>12667</v>
      </c>
    </row>
    <row r="3481" spans="1:32" x14ac:dyDescent="0.2">
      <c r="A3481" s="1" t="s">
        <v>7683</v>
      </c>
      <c r="B3481" s="10">
        <v>4237776</v>
      </c>
      <c r="C3481" s="1" t="s">
        <v>3556</v>
      </c>
      <c r="D3481" s="1" t="s">
        <v>105</v>
      </c>
      <c r="E3481" s="11">
        <v>71946398</v>
      </c>
      <c r="F3481" s="11">
        <v>30923</v>
      </c>
      <c r="G3481" s="11">
        <v>24541</v>
      </c>
      <c r="H3481" s="11">
        <v>14337</v>
      </c>
      <c r="I3481" s="11">
        <v>25638</v>
      </c>
      <c r="J3481" s="11">
        <v>29969</v>
      </c>
      <c r="K3481" s="13">
        <v>41866.666669999999</v>
      </c>
      <c r="L3481" s="13">
        <v>46333.333330000001</v>
      </c>
      <c r="M3481" s="11">
        <v>43314</v>
      </c>
      <c r="N3481" s="11">
        <v>25986</v>
      </c>
      <c r="O3481" s="11">
        <v>-11800</v>
      </c>
      <c r="P3481" s="11">
        <v>55828</v>
      </c>
      <c r="Q3481" s="11">
        <v>52368</v>
      </c>
      <c r="R3481" s="11">
        <v>-19276</v>
      </c>
      <c r="S3481" s="11">
        <v>-33797</v>
      </c>
      <c r="T3481" s="11">
        <v>-33757</v>
      </c>
      <c r="U3481" s="11">
        <v>-30405</v>
      </c>
      <c r="V3481" s="11">
        <v>-23478</v>
      </c>
      <c r="W3481" s="13">
        <v>13.129</v>
      </c>
      <c r="X3481" s="13">
        <v>12.86</v>
      </c>
      <c r="Y3481" s="13">
        <v>3.9460000000000002</v>
      </c>
      <c r="Z3481" s="13">
        <v>6.9429999999999996</v>
      </c>
      <c r="AA3481" s="13">
        <v>8.7219999999999995</v>
      </c>
      <c r="AB3481" s="1">
        <v>4043</v>
      </c>
      <c r="AC3481" s="13">
        <v>11.427763000000001</v>
      </c>
      <c r="AD3481" s="13">
        <v>1.006086</v>
      </c>
      <c r="AE3481" s="1" t="s">
        <v>12654</v>
      </c>
      <c r="AF3481" s="1" t="s">
        <v>12667</v>
      </c>
    </row>
    <row r="3482" spans="1:32" x14ac:dyDescent="0.2">
      <c r="A3482" s="1" t="s">
        <v>7684</v>
      </c>
      <c r="B3482" s="10">
        <v>4992957</v>
      </c>
      <c r="C3482" s="1" t="s">
        <v>3557</v>
      </c>
      <c r="D3482" s="1" t="s">
        <v>58</v>
      </c>
      <c r="E3482" s="11">
        <v>1439114</v>
      </c>
      <c r="F3482" s="12" t="s">
        <v>2</v>
      </c>
      <c r="G3482" s="12" t="s">
        <v>2</v>
      </c>
      <c r="H3482" s="12" t="s">
        <v>2</v>
      </c>
      <c r="I3482" s="12" t="s">
        <v>2</v>
      </c>
      <c r="J3482" s="11">
        <v>130.97300000000001</v>
      </c>
      <c r="K3482" s="12" t="s">
        <v>2</v>
      </c>
      <c r="L3482" s="12" t="s">
        <v>2</v>
      </c>
      <c r="M3482" s="12" t="s">
        <v>2</v>
      </c>
      <c r="N3482" s="12" t="s">
        <v>2</v>
      </c>
      <c r="O3482" s="12" t="s">
        <v>2</v>
      </c>
      <c r="P3482" s="12" t="s">
        <v>2</v>
      </c>
      <c r="Q3482" s="11">
        <v>-226.001</v>
      </c>
      <c r="R3482" s="12" t="s">
        <v>2</v>
      </c>
      <c r="S3482" s="12" t="s">
        <v>2</v>
      </c>
      <c r="T3482" s="12" t="s">
        <v>2</v>
      </c>
      <c r="U3482" s="12" t="s">
        <v>2</v>
      </c>
      <c r="V3482" s="11">
        <v>-77.671999999999997</v>
      </c>
      <c r="W3482" s="12" t="s">
        <v>2</v>
      </c>
      <c r="X3482" s="12" t="s">
        <v>2</v>
      </c>
      <c r="Y3482" s="12" t="s">
        <v>2</v>
      </c>
      <c r="Z3482" s="12" t="s">
        <v>2</v>
      </c>
      <c r="AA3482" s="13">
        <v>11.077999999999999</v>
      </c>
      <c r="AB3482" s="1">
        <v>6360</v>
      </c>
      <c r="AC3482" s="12" t="s">
        <v>4019</v>
      </c>
      <c r="AD3482" s="13">
        <v>2.0348250000000001</v>
      </c>
      <c r="AE3482" s="1" t="s">
        <v>12654</v>
      </c>
      <c r="AF3482" s="1" t="s">
        <v>12658</v>
      </c>
    </row>
    <row r="3483" spans="1:32" x14ac:dyDescent="0.2">
      <c r="A3483" s="1" t="s">
        <v>7685</v>
      </c>
      <c r="B3483" s="10">
        <v>4916759</v>
      </c>
      <c r="C3483" s="1" t="s">
        <v>3558</v>
      </c>
      <c r="D3483" s="1" t="s">
        <v>22</v>
      </c>
      <c r="E3483" s="11">
        <v>43459469</v>
      </c>
      <c r="F3483" s="11">
        <v>207</v>
      </c>
      <c r="G3483" s="11">
        <v>972</v>
      </c>
      <c r="H3483" s="11">
        <v>215</v>
      </c>
      <c r="I3483" s="11">
        <v>881</v>
      </c>
      <c r="J3483" s="11">
        <v>1473</v>
      </c>
      <c r="K3483" s="13">
        <v>1800</v>
      </c>
      <c r="L3483" s="13">
        <v>2250</v>
      </c>
      <c r="M3483" s="11">
        <v>138</v>
      </c>
      <c r="N3483" s="11">
        <v>963.27300000000002</v>
      </c>
      <c r="O3483" s="11">
        <v>64</v>
      </c>
      <c r="P3483" s="11">
        <v>828</v>
      </c>
      <c r="Q3483" s="11">
        <v>1744</v>
      </c>
      <c r="R3483" s="11">
        <v>-878</v>
      </c>
      <c r="S3483" s="11">
        <v>-1736.7270000000001</v>
      </c>
      <c r="T3483" s="11">
        <v>-730</v>
      </c>
      <c r="U3483" s="11">
        <v>-115</v>
      </c>
      <c r="V3483" s="11">
        <v>-758</v>
      </c>
      <c r="W3483" s="13">
        <v>-2.4630000000000001</v>
      </c>
      <c r="X3483" s="12" t="s">
        <v>2</v>
      </c>
      <c r="Y3483" s="13">
        <v>-9.5670000000000002</v>
      </c>
      <c r="Z3483" s="13">
        <v>6.1479999999999997</v>
      </c>
      <c r="AA3483" s="13">
        <v>14.585000000000001</v>
      </c>
      <c r="AB3483" s="1">
        <v>3415</v>
      </c>
      <c r="AC3483" s="13">
        <v>20.770326000000001</v>
      </c>
      <c r="AD3483" s="13">
        <v>3.69278</v>
      </c>
      <c r="AE3483" s="1" t="s">
        <v>12654</v>
      </c>
      <c r="AF3483" s="1" t="s">
        <v>12657</v>
      </c>
    </row>
    <row r="3484" spans="1:32" x14ac:dyDescent="0.2">
      <c r="A3484" s="1" t="s">
        <v>7686</v>
      </c>
      <c r="B3484" s="10">
        <v>4984957</v>
      </c>
      <c r="C3484" s="1" t="s">
        <v>3559</v>
      </c>
      <c r="D3484" s="1" t="s">
        <v>471</v>
      </c>
      <c r="E3484" s="11">
        <v>2591879</v>
      </c>
      <c r="F3484" s="11">
        <v>-2536</v>
      </c>
      <c r="G3484" s="11">
        <v>-939</v>
      </c>
      <c r="H3484" s="11">
        <v>-243</v>
      </c>
      <c r="I3484" s="11">
        <v>-940</v>
      </c>
      <c r="J3484" s="11">
        <v>-33</v>
      </c>
      <c r="K3484" s="12" t="s">
        <v>2</v>
      </c>
      <c r="L3484" s="12" t="s">
        <v>2</v>
      </c>
      <c r="M3484" s="11">
        <v>-1846</v>
      </c>
      <c r="N3484" s="11">
        <v>1199</v>
      </c>
      <c r="O3484" s="11">
        <v>1076</v>
      </c>
      <c r="P3484" s="11">
        <v>-350</v>
      </c>
      <c r="Q3484" s="11">
        <v>1325</v>
      </c>
      <c r="R3484" s="11">
        <v>-489</v>
      </c>
      <c r="S3484" s="11">
        <v>-463</v>
      </c>
      <c r="T3484" s="11">
        <v>-324</v>
      </c>
      <c r="U3484" s="11">
        <v>-544</v>
      </c>
      <c r="V3484" s="11">
        <v>-1118</v>
      </c>
      <c r="W3484" s="13">
        <v>-28.094000000000001</v>
      </c>
      <c r="X3484" s="13">
        <v>-28.579000000000001</v>
      </c>
      <c r="Y3484" s="13">
        <v>-13.837999999999999</v>
      </c>
      <c r="Z3484" s="13">
        <v>-36.844000000000001</v>
      </c>
      <c r="AA3484" s="13">
        <v>14.73</v>
      </c>
      <c r="AB3484" s="1">
        <v>7815</v>
      </c>
      <c r="AC3484" s="13">
        <v>6.2960399999999996</v>
      </c>
      <c r="AD3484" s="12" t="s">
        <v>2</v>
      </c>
      <c r="AE3484" s="1" t="s">
        <v>12654</v>
      </c>
      <c r="AF3484" s="1" t="s">
        <v>12667</v>
      </c>
    </row>
    <row r="3485" spans="1:32" x14ac:dyDescent="0.2">
      <c r="A3485" s="1" t="s">
        <v>7687</v>
      </c>
      <c r="B3485" s="10">
        <v>4238193</v>
      </c>
      <c r="C3485" s="1" t="s">
        <v>3560</v>
      </c>
      <c r="D3485" s="1" t="s">
        <v>500</v>
      </c>
      <c r="E3485" s="11">
        <v>488052976</v>
      </c>
      <c r="F3485" s="11">
        <v>77155</v>
      </c>
      <c r="G3485" s="11">
        <v>82676</v>
      </c>
      <c r="H3485" s="11">
        <v>91222</v>
      </c>
      <c r="I3485" s="11">
        <v>104227</v>
      </c>
      <c r="J3485" s="11">
        <v>117061</v>
      </c>
      <c r="K3485" s="13">
        <v>120659.35365999999</v>
      </c>
      <c r="L3485" s="13">
        <v>141333.66561</v>
      </c>
      <c r="M3485" s="11">
        <v>51331</v>
      </c>
      <c r="N3485" s="11">
        <v>227383</v>
      </c>
      <c r="O3485" s="11">
        <v>-31429</v>
      </c>
      <c r="P3485" s="11">
        <v>-176742</v>
      </c>
      <c r="Q3485" s="11">
        <v>51371</v>
      </c>
      <c r="R3485" s="11">
        <v>-97405</v>
      </c>
      <c r="S3485" s="11">
        <v>-16075</v>
      </c>
      <c r="T3485" s="11">
        <v>-31308</v>
      </c>
      <c r="U3485" s="11">
        <v>-108497</v>
      </c>
      <c r="V3485" s="11">
        <v>-31466</v>
      </c>
      <c r="W3485" s="13">
        <v>8.359</v>
      </c>
      <c r="X3485" s="13">
        <v>7.91</v>
      </c>
      <c r="Y3485" s="13">
        <v>1.7230000000000001</v>
      </c>
      <c r="Z3485" s="13">
        <v>8.6859999999999999</v>
      </c>
      <c r="AA3485" s="13">
        <v>8.6630000000000003</v>
      </c>
      <c r="AB3485" s="1">
        <v>8439</v>
      </c>
      <c r="AC3485" s="13">
        <v>6.7271169999999998</v>
      </c>
      <c r="AD3485" s="13">
        <v>0.88113200000000003</v>
      </c>
      <c r="AE3485" s="1" t="s">
        <v>12654</v>
      </c>
      <c r="AF3485" s="1" t="s">
        <v>12668</v>
      </c>
    </row>
    <row r="3486" spans="1:32" x14ac:dyDescent="0.2">
      <c r="A3486" s="1" t="s">
        <v>7688</v>
      </c>
      <c r="B3486" s="10">
        <v>20371758</v>
      </c>
      <c r="C3486" s="1" t="s">
        <v>3561</v>
      </c>
      <c r="D3486" s="1" t="s">
        <v>76</v>
      </c>
      <c r="E3486" s="11">
        <v>10074072</v>
      </c>
      <c r="F3486" s="11">
        <v>465</v>
      </c>
      <c r="G3486" s="11">
        <v>-55</v>
      </c>
      <c r="H3486" s="11">
        <v>-134</v>
      </c>
      <c r="I3486" s="11">
        <v>-231</v>
      </c>
      <c r="J3486" s="11">
        <v>-231</v>
      </c>
      <c r="K3486" s="12" t="s">
        <v>2</v>
      </c>
      <c r="L3486" s="12" t="s">
        <v>2</v>
      </c>
      <c r="M3486" s="11">
        <v>305</v>
      </c>
      <c r="N3486" s="11">
        <v>257</v>
      </c>
      <c r="O3486" s="11">
        <v>-45</v>
      </c>
      <c r="P3486" s="11">
        <v>129</v>
      </c>
      <c r="Q3486" s="11">
        <v>129</v>
      </c>
      <c r="R3486" s="11">
        <v>-1846</v>
      </c>
      <c r="S3486" s="11">
        <v>-307</v>
      </c>
      <c r="T3486" s="11">
        <v>193</v>
      </c>
      <c r="U3486" s="11">
        <v>71</v>
      </c>
      <c r="V3486" s="11">
        <v>71</v>
      </c>
      <c r="W3486" s="13">
        <v>19.564</v>
      </c>
      <c r="X3486" s="13">
        <v>-26.541</v>
      </c>
      <c r="Y3486" s="13">
        <v>21.824000000000002</v>
      </c>
      <c r="Z3486" s="13">
        <v>-25.927</v>
      </c>
      <c r="AA3486" s="13">
        <v>-25.927</v>
      </c>
      <c r="AB3486" s="1">
        <v>7359</v>
      </c>
      <c r="AC3486" s="12" t="s">
        <v>4019</v>
      </c>
      <c r="AD3486" s="13">
        <v>5.7423570000000002</v>
      </c>
      <c r="AE3486" s="1" t="s">
        <v>12654</v>
      </c>
      <c r="AF3486" s="1" t="s">
        <v>12666</v>
      </c>
    </row>
    <row r="3487" spans="1:32" x14ac:dyDescent="0.2">
      <c r="A3487" s="1" t="s">
        <v>7689</v>
      </c>
      <c r="B3487" s="10">
        <v>4250887</v>
      </c>
      <c r="C3487" s="1" t="s">
        <v>3562</v>
      </c>
      <c r="D3487" s="1" t="s">
        <v>177</v>
      </c>
      <c r="E3487" s="11">
        <v>1351634</v>
      </c>
      <c r="F3487" s="11">
        <v>49</v>
      </c>
      <c r="G3487" s="11">
        <v>796</v>
      </c>
      <c r="H3487" s="11">
        <v>1349</v>
      </c>
      <c r="I3487" s="11">
        <v>1261</v>
      </c>
      <c r="J3487" s="11">
        <v>1040</v>
      </c>
      <c r="K3487" s="12" t="s">
        <v>2</v>
      </c>
      <c r="L3487" s="12" t="s">
        <v>2</v>
      </c>
      <c r="M3487" s="11">
        <v>558</v>
      </c>
      <c r="N3487" s="11">
        <v>1219</v>
      </c>
      <c r="O3487" s="11">
        <v>1711</v>
      </c>
      <c r="P3487" s="11">
        <v>1630</v>
      </c>
      <c r="Q3487" s="11">
        <v>1199</v>
      </c>
      <c r="R3487" s="11">
        <v>-186</v>
      </c>
      <c r="S3487" s="11">
        <v>-161</v>
      </c>
      <c r="T3487" s="11">
        <v>-204</v>
      </c>
      <c r="U3487" s="11">
        <v>-163</v>
      </c>
      <c r="V3487" s="11">
        <v>-216</v>
      </c>
      <c r="W3487" s="13">
        <v>-4.0679999999999996</v>
      </c>
      <c r="X3487" s="13">
        <v>14.606999999999999</v>
      </c>
      <c r="Y3487" s="13">
        <v>22.166</v>
      </c>
      <c r="Z3487" s="13">
        <v>14.896000000000001</v>
      </c>
      <c r="AA3487" s="13">
        <v>9.7279999999999998</v>
      </c>
      <c r="AB3487" s="1">
        <v>6772</v>
      </c>
      <c r="AC3487" s="13">
        <v>20.157253999999998</v>
      </c>
      <c r="AD3487" s="13">
        <v>1.6059380000000001</v>
      </c>
      <c r="AE3487" s="1" t="s">
        <v>12654</v>
      </c>
      <c r="AF3487" s="1" t="s">
        <v>12659</v>
      </c>
    </row>
    <row r="3488" spans="1:32" x14ac:dyDescent="0.2">
      <c r="A3488" s="1" t="s">
        <v>7690</v>
      </c>
      <c r="B3488" s="10">
        <v>4065378</v>
      </c>
      <c r="C3488" s="1" t="s">
        <v>3563</v>
      </c>
      <c r="D3488" s="1" t="s">
        <v>552</v>
      </c>
      <c r="E3488" s="11">
        <v>1602065198</v>
      </c>
      <c r="F3488" s="11">
        <v>143460</v>
      </c>
      <c r="G3488" s="11">
        <v>46231</v>
      </c>
      <c r="H3488" s="11">
        <v>-228970</v>
      </c>
      <c r="I3488" s="11">
        <v>278857</v>
      </c>
      <c r="J3488" s="11">
        <v>234453</v>
      </c>
      <c r="K3488" s="13">
        <v>260100</v>
      </c>
      <c r="L3488" s="13">
        <v>266025</v>
      </c>
      <c r="M3488" s="11">
        <v>239825</v>
      </c>
      <c r="N3488" s="11">
        <v>406493</v>
      </c>
      <c r="O3488" s="11">
        <v>-75673</v>
      </c>
      <c r="P3488" s="11">
        <v>673017</v>
      </c>
      <c r="Q3488" s="11">
        <v>361249</v>
      </c>
      <c r="R3488" s="11">
        <v>-577215</v>
      </c>
      <c r="S3488" s="11">
        <v>-559791</v>
      </c>
      <c r="T3488" s="11">
        <v>-388842</v>
      </c>
      <c r="U3488" s="11">
        <v>-698790</v>
      </c>
      <c r="V3488" s="11">
        <v>-859209</v>
      </c>
      <c r="W3488" s="13">
        <v>6</v>
      </c>
      <c r="X3488" s="13">
        <v>0.20399999999999999</v>
      </c>
      <c r="Y3488" s="13">
        <v>-3.879</v>
      </c>
      <c r="Z3488" s="13">
        <v>8.0960000000000001</v>
      </c>
      <c r="AA3488" s="13">
        <v>4.42</v>
      </c>
      <c r="AB3488" s="1">
        <v>9501</v>
      </c>
      <c r="AC3488" s="12" t="s">
        <v>4019</v>
      </c>
      <c r="AD3488" s="13">
        <v>0.451762</v>
      </c>
      <c r="AE3488" s="1" t="s">
        <v>12654</v>
      </c>
      <c r="AF3488" s="1" t="s">
        <v>12678</v>
      </c>
    </row>
    <row r="3489" spans="1:32" x14ac:dyDescent="0.2">
      <c r="A3489" s="1" t="s">
        <v>7691</v>
      </c>
      <c r="B3489" s="10">
        <v>4968043</v>
      </c>
      <c r="C3489" s="1" t="s">
        <v>3564</v>
      </c>
      <c r="D3489" s="1" t="s">
        <v>485</v>
      </c>
      <c r="E3489" s="11">
        <v>29376414</v>
      </c>
      <c r="F3489" s="11">
        <v>4621</v>
      </c>
      <c r="G3489" s="11">
        <v>8133</v>
      </c>
      <c r="H3489" s="11">
        <v>14228</v>
      </c>
      <c r="I3489" s="11">
        <v>15429</v>
      </c>
      <c r="J3489" s="11">
        <v>12459</v>
      </c>
      <c r="K3489" s="13">
        <v>9800</v>
      </c>
      <c r="L3489" s="13">
        <v>12600</v>
      </c>
      <c r="M3489" s="11">
        <v>-3463</v>
      </c>
      <c r="N3489" s="11">
        <v>-891</v>
      </c>
      <c r="O3489" s="11">
        <v>-12185</v>
      </c>
      <c r="P3489" s="11">
        <v>301</v>
      </c>
      <c r="Q3489" s="11">
        <v>18915</v>
      </c>
      <c r="R3489" s="11">
        <v>-469</v>
      </c>
      <c r="S3489" s="11">
        <v>-155</v>
      </c>
      <c r="T3489" s="11">
        <v>-199</v>
      </c>
      <c r="U3489" s="11">
        <v>-2695</v>
      </c>
      <c r="V3489" s="11">
        <v>-2068</v>
      </c>
      <c r="W3489" s="13">
        <v>11.329000000000001</v>
      </c>
      <c r="X3489" s="13">
        <v>17.802</v>
      </c>
      <c r="Y3489" s="13">
        <v>25.004000000000001</v>
      </c>
      <c r="Z3489" s="13">
        <v>23.666</v>
      </c>
      <c r="AA3489" s="13">
        <v>18.704999999999998</v>
      </c>
      <c r="AB3489" s="1">
        <v>2760</v>
      </c>
      <c r="AC3489" s="13">
        <v>12.418818</v>
      </c>
      <c r="AD3489" s="13">
        <v>1.8548750000000001</v>
      </c>
      <c r="AE3489" s="1" t="s">
        <v>12654</v>
      </c>
      <c r="AF3489" s="1" t="s">
        <v>12659</v>
      </c>
    </row>
    <row r="3490" spans="1:32" x14ac:dyDescent="0.2">
      <c r="A3490" s="1" t="s">
        <v>7692</v>
      </c>
      <c r="B3490" s="10">
        <v>4250363</v>
      </c>
      <c r="C3490" s="1" t="s">
        <v>3565</v>
      </c>
      <c r="D3490" s="1" t="s">
        <v>62</v>
      </c>
      <c r="E3490" s="11">
        <v>458402771</v>
      </c>
      <c r="F3490" s="11">
        <v>320686</v>
      </c>
      <c r="G3490" s="11">
        <v>599271</v>
      </c>
      <c r="H3490" s="11">
        <v>617724</v>
      </c>
      <c r="I3490" s="11">
        <v>456264</v>
      </c>
      <c r="J3490" s="11">
        <v>697321</v>
      </c>
      <c r="K3490" s="13">
        <v>606540.47959</v>
      </c>
      <c r="L3490" s="13">
        <v>730178.92408999999</v>
      </c>
      <c r="M3490" s="11">
        <v>145888</v>
      </c>
      <c r="N3490" s="11">
        <v>283387</v>
      </c>
      <c r="O3490" s="11">
        <v>426270</v>
      </c>
      <c r="P3490" s="11">
        <v>434720</v>
      </c>
      <c r="Q3490" s="11">
        <v>582174</v>
      </c>
      <c r="R3490" s="11">
        <v>-18274</v>
      </c>
      <c r="S3490" s="11">
        <v>-55632</v>
      </c>
      <c r="T3490" s="11">
        <v>-41756</v>
      </c>
      <c r="U3490" s="11">
        <v>-125148</v>
      </c>
      <c r="V3490" s="11">
        <v>-169609</v>
      </c>
      <c r="W3490" s="13">
        <v>26.204000000000001</v>
      </c>
      <c r="X3490" s="13">
        <v>36.859000000000002</v>
      </c>
      <c r="Y3490" s="13">
        <v>32.009</v>
      </c>
      <c r="Z3490" s="13">
        <v>21.666</v>
      </c>
      <c r="AA3490" s="13">
        <v>30.100999999999999</v>
      </c>
      <c r="AB3490" s="1">
        <v>8035</v>
      </c>
      <c r="AC3490" s="13">
        <v>27.843519000000001</v>
      </c>
      <c r="AD3490" s="13">
        <v>7.5004220000000004</v>
      </c>
      <c r="AE3490" s="1" t="s">
        <v>12654</v>
      </c>
      <c r="AF3490" s="1" t="s">
        <v>12662</v>
      </c>
    </row>
    <row r="3491" spans="1:32" x14ac:dyDescent="0.2">
      <c r="A3491" s="1" t="s">
        <v>7693</v>
      </c>
      <c r="B3491" s="10">
        <v>4989997</v>
      </c>
      <c r="C3491" s="1" t="s">
        <v>3566</v>
      </c>
      <c r="D3491" s="1" t="s">
        <v>148</v>
      </c>
      <c r="E3491" s="11">
        <v>33309314</v>
      </c>
      <c r="F3491" s="11">
        <v>4105</v>
      </c>
      <c r="G3491" s="11">
        <v>3158</v>
      </c>
      <c r="H3491" s="11">
        <v>3459</v>
      </c>
      <c r="I3491" s="11">
        <v>3959</v>
      </c>
      <c r="J3491" s="11">
        <v>2667</v>
      </c>
      <c r="K3491" s="12" t="s">
        <v>2</v>
      </c>
      <c r="L3491" s="12" t="s">
        <v>2</v>
      </c>
      <c r="M3491" s="11">
        <v>10754</v>
      </c>
      <c r="N3491" s="11">
        <v>-5733</v>
      </c>
      <c r="O3491" s="11">
        <v>8143</v>
      </c>
      <c r="P3491" s="11">
        <v>8503</v>
      </c>
      <c r="Q3491" s="11">
        <v>-15229</v>
      </c>
      <c r="R3491" s="11">
        <v>-16164</v>
      </c>
      <c r="S3491" s="11">
        <v>-385</v>
      </c>
      <c r="T3491" s="11">
        <v>-3119</v>
      </c>
      <c r="U3491" s="11">
        <v>-5126</v>
      </c>
      <c r="V3491" s="11">
        <v>-90</v>
      </c>
      <c r="W3491" s="13">
        <v>4.1749999999999998</v>
      </c>
      <c r="X3491" s="13">
        <v>1.744</v>
      </c>
      <c r="Y3491" s="13">
        <v>3.032</v>
      </c>
      <c r="Z3491" s="13">
        <v>4.8630000000000004</v>
      </c>
      <c r="AA3491" s="13">
        <v>4.234</v>
      </c>
      <c r="AB3491" s="1">
        <v>1945</v>
      </c>
      <c r="AC3491" s="13">
        <v>15.399508000000001</v>
      </c>
      <c r="AD3491" s="13">
        <v>0.82246900000000001</v>
      </c>
      <c r="AE3491" s="1" t="s">
        <v>12654</v>
      </c>
      <c r="AF3491" s="1" t="s">
        <v>12658</v>
      </c>
    </row>
    <row r="3492" spans="1:32" x14ac:dyDescent="0.2">
      <c r="A3492" s="1" t="s">
        <v>7694</v>
      </c>
      <c r="B3492" s="10">
        <v>4157470</v>
      </c>
      <c r="C3492" s="1" t="s">
        <v>3567</v>
      </c>
      <c r="D3492" s="1" t="s">
        <v>1257</v>
      </c>
      <c r="E3492" s="11">
        <v>345473809</v>
      </c>
      <c r="F3492" s="11">
        <v>77676</v>
      </c>
      <c r="G3492" s="11">
        <v>117778</v>
      </c>
      <c r="H3492" s="11">
        <v>421477</v>
      </c>
      <c r="I3492" s="11">
        <v>220309</v>
      </c>
      <c r="J3492" s="11">
        <v>133092</v>
      </c>
      <c r="K3492" s="13">
        <v>175933.33332999999</v>
      </c>
      <c r="L3492" s="13">
        <v>164520</v>
      </c>
      <c r="M3492" s="11">
        <v>255574</v>
      </c>
      <c r="N3492" s="11">
        <v>145227</v>
      </c>
      <c r="O3492" s="11">
        <v>487030</v>
      </c>
      <c r="P3492" s="11">
        <v>331210</v>
      </c>
      <c r="Q3492" s="11">
        <v>363120</v>
      </c>
      <c r="R3492" s="11">
        <v>-295911</v>
      </c>
      <c r="S3492" s="11">
        <v>-224656</v>
      </c>
      <c r="T3492" s="11">
        <v>-203522</v>
      </c>
      <c r="U3492" s="11">
        <v>-362014</v>
      </c>
      <c r="V3492" s="11">
        <v>-263526</v>
      </c>
      <c r="W3492" s="13">
        <v>4.3179999999999996</v>
      </c>
      <c r="X3492" s="13">
        <v>7.415</v>
      </c>
      <c r="Y3492" s="13">
        <v>19.785</v>
      </c>
      <c r="Z3492" s="13">
        <v>10.242000000000001</v>
      </c>
      <c r="AA3492" s="13">
        <v>4.1120000000000001</v>
      </c>
      <c r="AB3492" s="1">
        <v>9531</v>
      </c>
      <c r="AC3492" s="13">
        <v>11.054696</v>
      </c>
      <c r="AD3492" s="13">
        <v>1.2339599999999999</v>
      </c>
      <c r="AE3492" s="1" t="s">
        <v>12654</v>
      </c>
      <c r="AF3492" s="1" t="s">
        <v>12678</v>
      </c>
    </row>
    <row r="3493" spans="1:32" x14ac:dyDescent="0.2">
      <c r="A3493" s="1" t="s">
        <v>7695</v>
      </c>
      <c r="B3493" s="10">
        <v>4916286</v>
      </c>
      <c r="C3493" s="1" t="s">
        <v>3568</v>
      </c>
      <c r="D3493" s="1" t="s">
        <v>20</v>
      </c>
      <c r="E3493" s="11">
        <v>8924432</v>
      </c>
      <c r="F3493" s="11">
        <v>-1128</v>
      </c>
      <c r="G3493" s="11">
        <v>-378</v>
      </c>
      <c r="H3493" s="11">
        <v>137</v>
      </c>
      <c r="I3493" s="11">
        <v>223</v>
      </c>
      <c r="J3493" s="11">
        <v>223</v>
      </c>
      <c r="K3493" s="12" t="s">
        <v>2</v>
      </c>
      <c r="L3493" s="12" t="s">
        <v>2</v>
      </c>
      <c r="M3493" s="11">
        <v>-329</v>
      </c>
      <c r="N3493" s="11">
        <v>956</v>
      </c>
      <c r="O3493" s="11">
        <v>19</v>
      </c>
      <c r="P3493" s="11">
        <v>9</v>
      </c>
      <c r="Q3493" s="11">
        <v>9</v>
      </c>
      <c r="R3493" s="11">
        <v>-106</v>
      </c>
      <c r="S3493" s="11">
        <v>-79</v>
      </c>
      <c r="T3493" s="11">
        <v>-182</v>
      </c>
      <c r="U3493" s="11">
        <v>-273</v>
      </c>
      <c r="V3493" s="11">
        <v>-273</v>
      </c>
      <c r="W3493" s="13">
        <v>1.355</v>
      </c>
      <c r="X3493" s="13">
        <v>9.01</v>
      </c>
      <c r="Y3493" s="13">
        <v>7.25</v>
      </c>
      <c r="Z3493" s="13">
        <v>2.4649999999999999</v>
      </c>
      <c r="AA3493" s="13">
        <v>2.4649999999999999</v>
      </c>
      <c r="AB3493" s="1">
        <v>3067</v>
      </c>
      <c r="AC3493" s="12" t="s">
        <v>4019</v>
      </c>
      <c r="AD3493" s="13">
        <v>2.288052</v>
      </c>
      <c r="AE3493" s="1" t="s">
        <v>12654</v>
      </c>
      <c r="AF3493" s="1" t="s">
        <v>12661</v>
      </c>
    </row>
    <row r="3494" spans="1:32" x14ac:dyDescent="0.2">
      <c r="A3494" s="1" t="s">
        <v>7696</v>
      </c>
      <c r="B3494" s="10">
        <v>4916125</v>
      </c>
      <c r="C3494" s="1" t="s">
        <v>3569</v>
      </c>
      <c r="D3494" s="1" t="s">
        <v>115</v>
      </c>
      <c r="E3494" s="11">
        <v>54205523</v>
      </c>
      <c r="F3494" s="11">
        <v>614</v>
      </c>
      <c r="G3494" s="11">
        <v>2397</v>
      </c>
      <c r="H3494" s="11">
        <v>1825</v>
      </c>
      <c r="I3494" s="11">
        <v>1609</v>
      </c>
      <c r="J3494" s="11">
        <v>1599</v>
      </c>
      <c r="K3494" s="13">
        <v>1825</v>
      </c>
      <c r="L3494" s="13">
        <v>1790</v>
      </c>
      <c r="M3494" s="11">
        <v>236</v>
      </c>
      <c r="N3494" s="11">
        <v>2754</v>
      </c>
      <c r="O3494" s="11">
        <v>965</v>
      </c>
      <c r="P3494" s="11">
        <v>1976</v>
      </c>
      <c r="Q3494" s="11">
        <v>1902</v>
      </c>
      <c r="R3494" s="11">
        <v>-1015</v>
      </c>
      <c r="S3494" s="11">
        <v>-802</v>
      </c>
      <c r="T3494" s="11">
        <v>-589</v>
      </c>
      <c r="U3494" s="11">
        <v>-262</v>
      </c>
      <c r="V3494" s="11">
        <v>-203</v>
      </c>
      <c r="W3494" s="13">
        <v>2.8029999999999999</v>
      </c>
      <c r="X3494" s="13">
        <v>18.52</v>
      </c>
      <c r="Y3494" s="13">
        <v>14.656000000000001</v>
      </c>
      <c r="Z3494" s="13">
        <v>11.364000000000001</v>
      </c>
      <c r="AA3494" s="13">
        <v>12.132</v>
      </c>
      <c r="AB3494" s="1">
        <v>4745</v>
      </c>
      <c r="AC3494" s="13">
        <v>18.909616</v>
      </c>
      <c r="AD3494" s="13">
        <v>2.8080850000000002</v>
      </c>
      <c r="AE3494" s="1" t="s">
        <v>12654</v>
      </c>
      <c r="AF3494" s="1" t="s">
        <v>12661</v>
      </c>
    </row>
    <row r="3495" spans="1:32" x14ac:dyDescent="0.2">
      <c r="A3495" s="1" t="s">
        <v>7697</v>
      </c>
      <c r="B3495" s="10">
        <v>4242005</v>
      </c>
      <c r="C3495" s="1" t="s">
        <v>3570</v>
      </c>
      <c r="D3495" s="1" t="s">
        <v>20</v>
      </c>
      <c r="E3495" s="11">
        <v>3341556</v>
      </c>
      <c r="F3495" s="12" t="s">
        <v>2</v>
      </c>
      <c r="G3495" s="12" t="s">
        <v>2</v>
      </c>
      <c r="H3495" s="12" t="s">
        <v>2</v>
      </c>
      <c r="I3495" s="12" t="s">
        <v>2</v>
      </c>
      <c r="J3495" s="11">
        <v>53</v>
      </c>
      <c r="K3495" s="12" t="s">
        <v>2</v>
      </c>
      <c r="L3495" s="12" t="s">
        <v>2</v>
      </c>
      <c r="M3495" s="12" t="s">
        <v>2</v>
      </c>
      <c r="N3495" s="12" t="s">
        <v>2</v>
      </c>
      <c r="O3495" s="12" t="s">
        <v>2</v>
      </c>
      <c r="P3495" s="12" t="s">
        <v>2</v>
      </c>
      <c r="Q3495" s="11">
        <v>252</v>
      </c>
      <c r="R3495" s="12" t="s">
        <v>2</v>
      </c>
      <c r="S3495" s="12" t="s">
        <v>2</v>
      </c>
      <c r="T3495" s="12" t="s">
        <v>2</v>
      </c>
      <c r="U3495" s="12" t="s">
        <v>2</v>
      </c>
      <c r="V3495" s="11">
        <v>166</v>
      </c>
      <c r="W3495" s="12" t="s">
        <v>2</v>
      </c>
      <c r="X3495" s="12" t="s">
        <v>2</v>
      </c>
      <c r="Y3495" s="12" t="s">
        <v>2</v>
      </c>
      <c r="Z3495" s="12" t="s">
        <v>2</v>
      </c>
      <c r="AA3495" s="13">
        <v>-4.7039999999999997</v>
      </c>
      <c r="AB3495" s="1">
        <v>9701</v>
      </c>
      <c r="AC3495" s="12" t="s">
        <v>4019</v>
      </c>
      <c r="AD3495" s="13">
        <v>1.795838</v>
      </c>
      <c r="AE3495" s="1" t="s">
        <v>12654</v>
      </c>
      <c r="AF3495" s="1" t="s">
        <v>12661</v>
      </c>
    </row>
    <row r="3496" spans="1:32" x14ac:dyDescent="0.2">
      <c r="A3496" s="1" t="s">
        <v>7698</v>
      </c>
      <c r="B3496" s="10">
        <v>4251267</v>
      </c>
      <c r="C3496" s="1" t="s">
        <v>3571</v>
      </c>
      <c r="D3496" s="1" t="s">
        <v>58</v>
      </c>
      <c r="E3496" s="11">
        <v>16429255</v>
      </c>
      <c r="F3496" s="11">
        <v>1249</v>
      </c>
      <c r="G3496" s="11">
        <v>1635</v>
      </c>
      <c r="H3496" s="11">
        <v>1312</v>
      </c>
      <c r="I3496" s="11">
        <v>2769</v>
      </c>
      <c r="J3496" s="11">
        <v>4856</v>
      </c>
      <c r="K3496" s="13">
        <v>4372.6000000000004</v>
      </c>
      <c r="L3496" s="13">
        <v>6177.2</v>
      </c>
      <c r="M3496" s="11">
        <v>7068</v>
      </c>
      <c r="N3496" s="11">
        <v>2256</v>
      </c>
      <c r="O3496" s="11">
        <v>-2829</v>
      </c>
      <c r="P3496" s="11">
        <v>-2835</v>
      </c>
      <c r="Q3496" s="11">
        <v>-455</v>
      </c>
      <c r="R3496" s="11">
        <v>-928</v>
      </c>
      <c r="S3496" s="11">
        <v>-572</v>
      </c>
      <c r="T3496" s="11">
        <v>4</v>
      </c>
      <c r="U3496" s="11">
        <v>-2373</v>
      </c>
      <c r="V3496" s="11">
        <v>-4025</v>
      </c>
      <c r="W3496" s="13">
        <v>3.157</v>
      </c>
      <c r="X3496" s="13">
        <v>4.5220000000000002</v>
      </c>
      <c r="Y3496" s="13">
        <v>2.8109999999999999</v>
      </c>
      <c r="Z3496" s="13">
        <v>6.47</v>
      </c>
      <c r="AA3496" s="13">
        <v>9.875</v>
      </c>
      <c r="AB3496" s="1">
        <v>7721</v>
      </c>
      <c r="AC3496" s="13">
        <v>20.515215999999999</v>
      </c>
      <c r="AD3496" s="13">
        <v>2.2968730000000002</v>
      </c>
      <c r="AE3496" s="1" t="s">
        <v>12654</v>
      </c>
      <c r="AF3496" s="1" t="s">
        <v>12658</v>
      </c>
    </row>
    <row r="3497" spans="1:32" x14ac:dyDescent="0.2">
      <c r="A3497" s="1" t="s">
        <v>7699</v>
      </c>
      <c r="B3497" s="10">
        <v>4246375</v>
      </c>
      <c r="C3497" s="1" t="s">
        <v>3572</v>
      </c>
      <c r="D3497" s="1" t="s">
        <v>58</v>
      </c>
      <c r="E3497" s="11">
        <v>8073446</v>
      </c>
      <c r="F3497" s="11">
        <v>142</v>
      </c>
      <c r="G3497" s="11">
        <v>-606</v>
      </c>
      <c r="H3497" s="11">
        <v>676</v>
      </c>
      <c r="I3497" s="11">
        <v>615</v>
      </c>
      <c r="J3497" s="11">
        <v>641</v>
      </c>
      <c r="K3497" s="12" t="s">
        <v>2</v>
      </c>
      <c r="L3497" s="12" t="s">
        <v>2</v>
      </c>
      <c r="M3497" s="11">
        <v>-1697</v>
      </c>
      <c r="N3497" s="11">
        <v>-2233</v>
      </c>
      <c r="O3497" s="11">
        <v>5472</v>
      </c>
      <c r="P3497" s="11">
        <v>2283</v>
      </c>
      <c r="Q3497" s="11">
        <v>-870</v>
      </c>
      <c r="R3497" s="11">
        <v>207</v>
      </c>
      <c r="S3497" s="11">
        <v>245</v>
      </c>
      <c r="T3497" s="11">
        <v>-33</v>
      </c>
      <c r="U3497" s="11">
        <v>-20</v>
      </c>
      <c r="V3497" s="11">
        <v>-72</v>
      </c>
      <c r="W3497" s="13">
        <v>3.6789999999999998</v>
      </c>
      <c r="X3497" s="13">
        <v>-10.079000000000001</v>
      </c>
      <c r="Y3497" s="13">
        <v>7.0430000000000001</v>
      </c>
      <c r="Z3497" s="13">
        <v>-0.442</v>
      </c>
      <c r="AA3497" s="13">
        <v>4.5819999999999999</v>
      </c>
      <c r="AB3497" s="1">
        <v>6335</v>
      </c>
      <c r="AC3497" s="13">
        <v>19.686250000000001</v>
      </c>
      <c r="AD3497" s="13">
        <v>0.51509099999999997</v>
      </c>
      <c r="AE3497" s="1" t="s">
        <v>12654</v>
      </c>
      <c r="AF3497" s="1" t="s">
        <v>12658</v>
      </c>
    </row>
    <row r="3498" spans="1:32" x14ac:dyDescent="0.2">
      <c r="A3498" s="1" t="s">
        <v>7700</v>
      </c>
      <c r="B3498" s="10">
        <v>4570535</v>
      </c>
      <c r="C3498" s="1" t="s">
        <v>3573</v>
      </c>
      <c r="D3498" s="1" t="s">
        <v>110</v>
      </c>
      <c r="E3498" s="11">
        <v>30291107</v>
      </c>
      <c r="F3498" s="12" t="s">
        <v>2</v>
      </c>
      <c r="G3498" s="12" t="s">
        <v>2</v>
      </c>
      <c r="H3498" s="12" t="s">
        <v>2</v>
      </c>
      <c r="I3498" s="12" t="s">
        <v>2</v>
      </c>
      <c r="J3498" s="12" t="s">
        <v>2</v>
      </c>
      <c r="K3498" s="12" t="s">
        <v>2</v>
      </c>
      <c r="L3498" s="12" t="s">
        <v>2</v>
      </c>
      <c r="M3498" s="11">
        <v>-110941</v>
      </c>
      <c r="N3498" s="11">
        <v>-117632</v>
      </c>
      <c r="O3498" s="11">
        <v>-506319</v>
      </c>
      <c r="P3498" s="11">
        <v>21508</v>
      </c>
      <c r="Q3498" s="11">
        <v>-771903</v>
      </c>
      <c r="R3498" s="11">
        <v>-15335</v>
      </c>
      <c r="S3498" s="11">
        <v>24450</v>
      </c>
      <c r="T3498" s="11">
        <v>132413</v>
      </c>
      <c r="U3498" s="11">
        <v>-63311</v>
      </c>
      <c r="V3498" s="11">
        <v>65873</v>
      </c>
      <c r="W3498" s="13">
        <v>1.375</v>
      </c>
      <c r="X3498" s="13">
        <v>5.7709999999999999</v>
      </c>
      <c r="Y3498" s="13">
        <v>6.52</v>
      </c>
      <c r="Z3498" s="13">
        <v>7.4050000000000002</v>
      </c>
      <c r="AA3498" s="13">
        <v>8.5169999999999995</v>
      </c>
      <c r="AB3498" s="1">
        <v>7173</v>
      </c>
      <c r="AC3498" s="13">
        <v>8.3926130000000008</v>
      </c>
      <c r="AD3498" s="13">
        <v>0.56903899999999996</v>
      </c>
      <c r="AE3498" s="1" t="s">
        <v>12654</v>
      </c>
      <c r="AF3498" s="1" t="s">
        <v>12676</v>
      </c>
    </row>
    <row r="3499" spans="1:32" x14ac:dyDescent="0.2">
      <c r="A3499" s="1" t="s">
        <v>7701</v>
      </c>
      <c r="B3499" s="10">
        <v>4994898</v>
      </c>
      <c r="C3499" s="1" t="s">
        <v>3574</v>
      </c>
      <c r="D3499" s="1" t="s">
        <v>262</v>
      </c>
      <c r="E3499" s="11">
        <v>9951411</v>
      </c>
      <c r="F3499" s="11">
        <v>-621</v>
      </c>
      <c r="G3499" s="11">
        <v>-591</v>
      </c>
      <c r="H3499" s="11">
        <v>93</v>
      </c>
      <c r="I3499" s="11">
        <v>368</v>
      </c>
      <c r="J3499" s="11">
        <v>-511</v>
      </c>
      <c r="K3499" s="12" t="s">
        <v>2</v>
      </c>
      <c r="L3499" s="12" t="s">
        <v>2</v>
      </c>
      <c r="M3499" s="11">
        <v>231</v>
      </c>
      <c r="N3499" s="11">
        <v>1272</v>
      </c>
      <c r="O3499" s="11">
        <v>1502</v>
      </c>
      <c r="P3499" s="11">
        <v>618</v>
      </c>
      <c r="Q3499" s="11">
        <v>1206</v>
      </c>
      <c r="R3499" s="11">
        <v>1404</v>
      </c>
      <c r="S3499" s="11">
        <v>-348</v>
      </c>
      <c r="T3499" s="11">
        <v>-2728</v>
      </c>
      <c r="U3499" s="11">
        <v>-639</v>
      </c>
      <c r="V3499" s="11">
        <v>636</v>
      </c>
      <c r="W3499" s="13">
        <v>-0.377</v>
      </c>
      <c r="X3499" s="13">
        <v>-0.98299999999999998</v>
      </c>
      <c r="Y3499" s="13">
        <v>2.145</v>
      </c>
      <c r="Z3499" s="13">
        <v>2.992</v>
      </c>
      <c r="AA3499" s="13">
        <v>8.8450000000000006</v>
      </c>
      <c r="AB3499" s="1">
        <v>9193</v>
      </c>
      <c r="AC3499" s="13">
        <v>5.2795759999999996</v>
      </c>
      <c r="AD3499" s="13">
        <v>0.41392600000000002</v>
      </c>
      <c r="AE3499" s="1" t="s">
        <v>12654</v>
      </c>
      <c r="AF3499" s="1" t="s">
        <v>12673</v>
      </c>
    </row>
    <row r="3500" spans="1:32" x14ac:dyDescent="0.2">
      <c r="A3500" s="1" t="s">
        <v>7702</v>
      </c>
      <c r="B3500" s="10">
        <v>7816400</v>
      </c>
      <c r="C3500" s="1"/>
      <c r="D3500" s="1" t="s">
        <v>130</v>
      </c>
      <c r="E3500" s="11">
        <v>411153</v>
      </c>
      <c r="F3500" s="11">
        <v>144</v>
      </c>
      <c r="G3500" s="11">
        <v>211</v>
      </c>
      <c r="H3500" s="11">
        <v>402</v>
      </c>
      <c r="I3500" s="11">
        <v>405</v>
      </c>
      <c r="J3500" s="11">
        <v>312</v>
      </c>
      <c r="K3500" s="12" t="s">
        <v>2</v>
      </c>
      <c r="L3500" s="12" t="s">
        <v>2</v>
      </c>
      <c r="M3500" s="12" t="s">
        <v>2</v>
      </c>
      <c r="N3500" s="11">
        <v>58</v>
      </c>
      <c r="O3500" s="11">
        <v>102</v>
      </c>
      <c r="P3500" s="11">
        <v>529</v>
      </c>
      <c r="Q3500" s="11">
        <v>371</v>
      </c>
      <c r="R3500" s="12" t="s">
        <v>2</v>
      </c>
      <c r="S3500" s="11">
        <v>-175</v>
      </c>
      <c r="T3500" s="11">
        <v>25</v>
      </c>
      <c r="U3500" s="11">
        <v>-123</v>
      </c>
      <c r="V3500" s="11">
        <v>-165</v>
      </c>
      <c r="W3500" s="12" t="s">
        <v>2</v>
      </c>
      <c r="X3500" s="13">
        <v>4.8079999999999998</v>
      </c>
      <c r="Y3500" s="13">
        <v>3.7370000000000001</v>
      </c>
      <c r="Z3500" s="13">
        <v>9.0060000000000002</v>
      </c>
      <c r="AA3500" s="13">
        <v>6.7089999999999996</v>
      </c>
      <c r="AB3500" s="1">
        <v>7139</v>
      </c>
      <c r="AC3500" s="13">
        <v>9.2165180000000007</v>
      </c>
      <c r="AD3500" s="12" t="s">
        <v>2</v>
      </c>
      <c r="AE3500" s="1" t="s">
        <v>12654</v>
      </c>
      <c r="AF3500" s="1" t="s">
        <v>12667</v>
      </c>
    </row>
    <row r="3501" spans="1:32" x14ac:dyDescent="0.2">
      <c r="A3501" s="1" t="s">
        <v>7703</v>
      </c>
      <c r="B3501" s="10">
        <v>4966785</v>
      </c>
      <c r="C3501" s="1" t="s">
        <v>3575</v>
      </c>
      <c r="D3501" s="1" t="s">
        <v>11</v>
      </c>
      <c r="E3501" s="11">
        <v>7130761</v>
      </c>
      <c r="F3501" s="11">
        <v>319</v>
      </c>
      <c r="G3501" s="11">
        <v>241</v>
      </c>
      <c r="H3501" s="11">
        <v>106</v>
      </c>
      <c r="I3501" s="11">
        <v>291</v>
      </c>
      <c r="J3501" s="11">
        <v>75</v>
      </c>
      <c r="K3501" s="12" t="s">
        <v>2</v>
      </c>
      <c r="L3501" s="12" t="s">
        <v>2</v>
      </c>
      <c r="M3501" s="11">
        <v>204</v>
      </c>
      <c r="N3501" s="11">
        <v>217</v>
      </c>
      <c r="O3501" s="11">
        <v>-160</v>
      </c>
      <c r="P3501" s="11">
        <v>219</v>
      </c>
      <c r="Q3501" s="11">
        <v>-594</v>
      </c>
      <c r="R3501" s="11">
        <v>-95</v>
      </c>
      <c r="S3501" s="11">
        <v>-92</v>
      </c>
      <c r="T3501" s="11">
        <v>-51</v>
      </c>
      <c r="U3501" s="11">
        <v>186</v>
      </c>
      <c r="V3501" s="11">
        <v>-47</v>
      </c>
      <c r="W3501" s="13">
        <v>15.618</v>
      </c>
      <c r="X3501" s="13">
        <v>5.7</v>
      </c>
      <c r="Y3501" s="13">
        <v>-39.728000000000002</v>
      </c>
      <c r="Z3501" s="13">
        <v>6.2030000000000003</v>
      </c>
      <c r="AA3501" s="13">
        <v>3.948</v>
      </c>
      <c r="AB3501" s="1">
        <v>7719</v>
      </c>
      <c r="AC3501" s="13">
        <v>21.771837999999999</v>
      </c>
      <c r="AD3501" s="13">
        <v>1.0861689999999999</v>
      </c>
      <c r="AE3501" s="1" t="s">
        <v>12654</v>
      </c>
      <c r="AF3501" s="1" t="s">
        <v>12659</v>
      </c>
    </row>
    <row r="3502" spans="1:32" x14ac:dyDescent="0.2">
      <c r="A3502" s="1" t="s">
        <v>7704</v>
      </c>
      <c r="B3502" s="10">
        <v>6625145</v>
      </c>
      <c r="C3502" s="1" t="s">
        <v>3576</v>
      </c>
      <c r="D3502" s="1" t="s">
        <v>524</v>
      </c>
      <c r="E3502" s="11">
        <v>580598394</v>
      </c>
      <c r="F3502" s="11">
        <v>-40300</v>
      </c>
      <c r="G3502" s="11">
        <v>-12117</v>
      </c>
      <c r="H3502" s="11">
        <v>27778</v>
      </c>
      <c r="I3502" s="11">
        <v>76359</v>
      </c>
      <c r="J3502" s="11">
        <v>86944</v>
      </c>
      <c r="K3502" s="13">
        <v>89246.602740000002</v>
      </c>
      <c r="L3502" s="13">
        <v>92323.894230000005</v>
      </c>
      <c r="M3502" s="11">
        <v>11622</v>
      </c>
      <c r="N3502" s="11">
        <v>83295</v>
      </c>
      <c r="O3502" s="11">
        <v>88177</v>
      </c>
      <c r="P3502" s="11">
        <v>135066</v>
      </c>
      <c r="Q3502" s="11">
        <v>123544</v>
      </c>
      <c r="R3502" s="11">
        <v>-137831</v>
      </c>
      <c r="S3502" s="11">
        <v>-99500</v>
      </c>
      <c r="T3502" s="11">
        <v>-269674</v>
      </c>
      <c r="U3502" s="11">
        <v>-100230</v>
      </c>
      <c r="V3502" s="11">
        <v>-89504</v>
      </c>
      <c r="W3502" s="13">
        <v>-7.8150000000000004</v>
      </c>
      <c r="X3502" s="13">
        <v>-2.1219999999999999</v>
      </c>
      <c r="Y3502" s="13">
        <v>4.4370000000000003</v>
      </c>
      <c r="Z3502" s="13">
        <v>7.1079999999999997</v>
      </c>
      <c r="AA3502" s="13">
        <v>7.7619999999999996</v>
      </c>
      <c r="AB3502" s="1">
        <v>9023</v>
      </c>
      <c r="AC3502" s="13">
        <v>16.310067</v>
      </c>
      <c r="AD3502" s="13">
        <v>1.3059099999999999</v>
      </c>
      <c r="AE3502" s="1" t="s">
        <v>12654</v>
      </c>
      <c r="AF3502" s="1" t="s">
        <v>12673</v>
      </c>
    </row>
    <row r="3503" spans="1:32" x14ac:dyDescent="0.2">
      <c r="A3503" s="1" t="s">
        <v>7705</v>
      </c>
      <c r="B3503" s="10">
        <v>6333726</v>
      </c>
      <c r="C3503" s="1" t="s">
        <v>3577</v>
      </c>
      <c r="D3503" s="1" t="s">
        <v>105</v>
      </c>
      <c r="E3503" s="11">
        <v>119879103</v>
      </c>
      <c r="F3503" s="11">
        <v>20709</v>
      </c>
      <c r="G3503" s="11">
        <v>30181</v>
      </c>
      <c r="H3503" s="11">
        <v>22708</v>
      </c>
      <c r="I3503" s="11">
        <v>33092</v>
      </c>
      <c r="J3503" s="11">
        <v>33092</v>
      </c>
      <c r="K3503" s="13">
        <v>40946.230770000002</v>
      </c>
      <c r="L3503" s="13">
        <v>45340.93333</v>
      </c>
      <c r="M3503" s="11">
        <v>19758</v>
      </c>
      <c r="N3503" s="11">
        <v>18991</v>
      </c>
      <c r="O3503" s="11">
        <v>17210</v>
      </c>
      <c r="P3503" s="11">
        <v>30146</v>
      </c>
      <c r="Q3503" s="11">
        <v>30146</v>
      </c>
      <c r="R3503" s="11">
        <v>-4576</v>
      </c>
      <c r="S3503" s="11">
        <v>-12383</v>
      </c>
      <c r="T3503" s="11">
        <v>-9378</v>
      </c>
      <c r="U3503" s="11">
        <v>-2733</v>
      </c>
      <c r="V3503" s="11">
        <v>-2733</v>
      </c>
      <c r="W3503" s="13">
        <v>12.009</v>
      </c>
      <c r="X3503" s="13">
        <v>13.378</v>
      </c>
      <c r="Y3503" s="13">
        <v>8.5280000000000005</v>
      </c>
      <c r="Z3503" s="13">
        <v>13.23</v>
      </c>
      <c r="AA3503" s="13">
        <v>13.23</v>
      </c>
      <c r="AB3503" s="1">
        <v>4186</v>
      </c>
      <c r="AC3503" s="13">
        <v>25.784355000000001</v>
      </c>
      <c r="AD3503" s="13">
        <v>3.3538109999999999</v>
      </c>
      <c r="AE3503" s="1" t="s">
        <v>12654</v>
      </c>
      <c r="AF3503" s="1" t="s">
        <v>12667</v>
      </c>
    </row>
    <row r="3504" spans="1:32" x14ac:dyDescent="0.2">
      <c r="A3504" s="1" t="s">
        <v>7706</v>
      </c>
      <c r="B3504" s="10">
        <v>4985963</v>
      </c>
      <c r="C3504" s="1" t="s">
        <v>3578</v>
      </c>
      <c r="D3504" s="1" t="s">
        <v>535</v>
      </c>
      <c r="E3504" s="11">
        <v>2530428</v>
      </c>
      <c r="F3504" s="11">
        <v>258</v>
      </c>
      <c r="G3504" s="11">
        <v>683</v>
      </c>
      <c r="H3504" s="11">
        <v>-20</v>
      </c>
      <c r="I3504" s="11">
        <v>769</v>
      </c>
      <c r="J3504" s="11">
        <v>1320</v>
      </c>
      <c r="K3504" s="12" t="s">
        <v>2</v>
      </c>
      <c r="L3504" s="12" t="s">
        <v>2</v>
      </c>
      <c r="M3504" s="11">
        <v>1942</v>
      </c>
      <c r="N3504" s="11">
        <v>1428</v>
      </c>
      <c r="O3504" s="11">
        <v>-893</v>
      </c>
      <c r="P3504" s="11">
        <v>1989</v>
      </c>
      <c r="Q3504" s="11">
        <v>2280</v>
      </c>
      <c r="R3504" s="11">
        <v>-1668</v>
      </c>
      <c r="S3504" s="11">
        <v>-1040</v>
      </c>
      <c r="T3504" s="11">
        <v>2461</v>
      </c>
      <c r="U3504" s="11">
        <v>-1281</v>
      </c>
      <c r="V3504" s="11">
        <v>-1178</v>
      </c>
      <c r="W3504" s="13">
        <v>2.468</v>
      </c>
      <c r="X3504" s="13">
        <v>2.8290000000000002</v>
      </c>
      <c r="Y3504" s="13">
        <v>6.2919999999999998</v>
      </c>
      <c r="Z3504" s="13">
        <v>3.177</v>
      </c>
      <c r="AA3504" s="13">
        <v>4.0049999999999999</v>
      </c>
      <c r="AB3504" s="1">
        <v>4635</v>
      </c>
      <c r="AC3504" s="13">
        <v>10.592855999999999</v>
      </c>
      <c r="AD3504" s="13">
        <v>0.56736200000000003</v>
      </c>
      <c r="AE3504" s="1" t="s">
        <v>12654</v>
      </c>
      <c r="AF3504" s="1" t="s">
        <v>12667</v>
      </c>
    </row>
    <row r="3505" spans="1:32" x14ac:dyDescent="0.2">
      <c r="A3505" s="1" t="s">
        <v>7707</v>
      </c>
      <c r="B3505" s="10">
        <v>4913107</v>
      </c>
      <c r="C3505" s="1" t="s">
        <v>3579</v>
      </c>
      <c r="D3505" s="1" t="s">
        <v>92</v>
      </c>
      <c r="E3505" s="11">
        <v>9433842</v>
      </c>
      <c r="F3505" s="11">
        <v>122</v>
      </c>
      <c r="G3505" s="11">
        <v>-93</v>
      </c>
      <c r="H3505" s="11">
        <v>823</v>
      </c>
      <c r="I3505" s="11">
        <v>1398</v>
      </c>
      <c r="J3505" s="11">
        <v>1715</v>
      </c>
      <c r="K3505" s="12" t="s">
        <v>2</v>
      </c>
      <c r="L3505" s="12" t="s">
        <v>2</v>
      </c>
      <c r="M3505" s="11">
        <v>1181</v>
      </c>
      <c r="N3505" s="11">
        <v>-180</v>
      </c>
      <c r="O3505" s="11">
        <v>3503</v>
      </c>
      <c r="P3505" s="11">
        <v>1343</v>
      </c>
      <c r="Q3505" s="11">
        <v>2253</v>
      </c>
      <c r="R3505" s="11">
        <v>-1287</v>
      </c>
      <c r="S3505" s="11">
        <v>-991</v>
      </c>
      <c r="T3505" s="11">
        <v>-908</v>
      </c>
      <c r="U3505" s="11">
        <v>-1261</v>
      </c>
      <c r="V3505" s="11">
        <v>-599</v>
      </c>
      <c r="W3505" s="13">
        <v>0.92900000000000005</v>
      </c>
      <c r="X3505" s="13">
        <v>-3.0449999999999999</v>
      </c>
      <c r="Y3505" s="13">
        <v>-2.758</v>
      </c>
      <c r="Z3505" s="13">
        <v>8.8279999999999994</v>
      </c>
      <c r="AA3505" s="13">
        <v>6.3339999999999996</v>
      </c>
      <c r="AB3505" s="1">
        <v>7235</v>
      </c>
      <c r="AC3505" s="13">
        <v>7.687678</v>
      </c>
      <c r="AD3505" s="13">
        <v>0.60853699999999999</v>
      </c>
      <c r="AE3505" s="1" t="s">
        <v>12654</v>
      </c>
      <c r="AF3505" s="1" t="s">
        <v>12675</v>
      </c>
    </row>
    <row r="3506" spans="1:32" x14ac:dyDescent="0.2">
      <c r="A3506" s="1" t="s">
        <v>7708</v>
      </c>
      <c r="B3506" s="10">
        <v>6333668</v>
      </c>
      <c r="C3506" s="1" t="s">
        <v>3580</v>
      </c>
      <c r="D3506" s="1" t="s">
        <v>112</v>
      </c>
      <c r="E3506" s="11">
        <v>15592039</v>
      </c>
      <c r="F3506" s="11">
        <v>701</v>
      </c>
      <c r="G3506" s="11">
        <v>1622</v>
      </c>
      <c r="H3506" s="11">
        <v>3150</v>
      </c>
      <c r="I3506" s="11">
        <v>3902</v>
      </c>
      <c r="J3506" s="11">
        <v>3580</v>
      </c>
      <c r="K3506" s="13">
        <v>4300</v>
      </c>
      <c r="L3506" s="13">
        <v>4700</v>
      </c>
      <c r="M3506" s="11">
        <v>2834</v>
      </c>
      <c r="N3506" s="11">
        <v>1915</v>
      </c>
      <c r="O3506" s="11">
        <v>3126</v>
      </c>
      <c r="P3506" s="11">
        <v>3432</v>
      </c>
      <c r="Q3506" s="11">
        <v>2416</v>
      </c>
      <c r="R3506" s="11">
        <v>-396</v>
      </c>
      <c r="S3506" s="11">
        <v>-1503</v>
      </c>
      <c r="T3506" s="11">
        <v>-1693</v>
      </c>
      <c r="U3506" s="11">
        <v>-301</v>
      </c>
      <c r="V3506" s="11">
        <v>-1645</v>
      </c>
      <c r="W3506" s="13">
        <v>2.1000000000000001E-2</v>
      </c>
      <c r="X3506" s="13">
        <v>1.845</v>
      </c>
      <c r="Y3506" s="13">
        <v>11.922000000000001</v>
      </c>
      <c r="Z3506" s="13">
        <v>5.42</v>
      </c>
      <c r="AA3506" s="13">
        <v>9.1140000000000008</v>
      </c>
      <c r="AB3506" s="1">
        <v>5981</v>
      </c>
      <c r="AC3506" s="13">
        <v>7.4793149999999997</v>
      </c>
      <c r="AD3506" s="13">
        <v>0.64035600000000004</v>
      </c>
      <c r="AE3506" s="1" t="s">
        <v>12654</v>
      </c>
      <c r="AF3506" s="1" t="s">
        <v>12667</v>
      </c>
    </row>
    <row r="3507" spans="1:32" x14ac:dyDescent="0.2">
      <c r="A3507" s="1" t="s">
        <v>7709</v>
      </c>
      <c r="B3507" s="10">
        <v>4992698</v>
      </c>
      <c r="C3507" s="1" t="s">
        <v>3581</v>
      </c>
      <c r="D3507" s="1" t="s">
        <v>58</v>
      </c>
      <c r="E3507" s="11">
        <v>26077346</v>
      </c>
      <c r="F3507" s="11">
        <v>1897</v>
      </c>
      <c r="G3507" s="11">
        <v>2281</v>
      </c>
      <c r="H3507" s="11">
        <v>725</v>
      </c>
      <c r="I3507" s="11">
        <v>-2375</v>
      </c>
      <c r="J3507" s="11">
        <v>2267</v>
      </c>
      <c r="K3507" s="12" t="s">
        <v>2</v>
      </c>
      <c r="L3507" s="12" t="s">
        <v>2</v>
      </c>
      <c r="M3507" s="11">
        <v>-2793</v>
      </c>
      <c r="N3507" s="11">
        <v>-1305</v>
      </c>
      <c r="O3507" s="11">
        <v>-1402</v>
      </c>
      <c r="P3507" s="11">
        <v>12</v>
      </c>
      <c r="Q3507" s="11">
        <v>5352</v>
      </c>
      <c r="R3507" s="11">
        <v>1007</v>
      </c>
      <c r="S3507" s="11">
        <v>-1007</v>
      </c>
      <c r="T3507" s="11">
        <v>-408</v>
      </c>
      <c r="U3507" s="11">
        <v>575</v>
      </c>
      <c r="V3507" s="11">
        <v>1711</v>
      </c>
      <c r="W3507" s="13">
        <v>7.1539999999999999</v>
      </c>
      <c r="X3507" s="13">
        <v>4.26</v>
      </c>
      <c r="Y3507" s="13">
        <v>-20.67</v>
      </c>
      <c r="Z3507" s="13">
        <v>-7.9610000000000003</v>
      </c>
      <c r="AA3507" s="13">
        <v>10.589</v>
      </c>
      <c r="AB3507" s="1">
        <v>8070</v>
      </c>
      <c r="AC3507" s="13">
        <v>10.586016000000001</v>
      </c>
      <c r="AD3507" s="13">
        <v>1.113696</v>
      </c>
      <c r="AE3507" s="1" t="s">
        <v>12654</v>
      </c>
      <c r="AF3507" s="1" t="s">
        <v>12658</v>
      </c>
    </row>
    <row r="3508" spans="1:32" x14ac:dyDescent="0.2">
      <c r="A3508" s="1" t="s">
        <v>7710</v>
      </c>
      <c r="B3508" s="10">
        <v>4213610</v>
      </c>
      <c r="C3508" s="1" t="s">
        <v>3582</v>
      </c>
      <c r="D3508" s="1" t="s">
        <v>62</v>
      </c>
      <c r="E3508" s="11">
        <v>40567892</v>
      </c>
      <c r="F3508" s="11">
        <v>15452</v>
      </c>
      <c r="G3508" s="11">
        <v>28551</v>
      </c>
      <c r="H3508" s="11">
        <v>34495</v>
      </c>
      <c r="I3508" s="11">
        <v>25309</v>
      </c>
      <c r="J3508" s="11">
        <v>29703</v>
      </c>
      <c r="K3508" s="13">
        <v>32462.96802</v>
      </c>
      <c r="L3508" s="13">
        <v>36974.497130000003</v>
      </c>
      <c r="M3508" s="11">
        <v>22062</v>
      </c>
      <c r="N3508" s="11">
        <v>24062</v>
      </c>
      <c r="O3508" s="11">
        <v>1000</v>
      </c>
      <c r="P3508" s="11">
        <v>4892</v>
      </c>
      <c r="Q3508" s="11">
        <v>28824</v>
      </c>
      <c r="R3508" s="11">
        <v>-5191</v>
      </c>
      <c r="S3508" s="11">
        <v>-9036</v>
      </c>
      <c r="T3508" s="11">
        <v>-8421</v>
      </c>
      <c r="U3508" s="11">
        <v>-10563</v>
      </c>
      <c r="V3508" s="11">
        <v>2541</v>
      </c>
      <c r="W3508" s="13">
        <v>10.747999999999999</v>
      </c>
      <c r="X3508" s="13">
        <v>17.353999999999999</v>
      </c>
      <c r="Y3508" s="13">
        <v>17.105</v>
      </c>
      <c r="Z3508" s="13">
        <v>12.785</v>
      </c>
      <c r="AA3508" s="13">
        <v>15.385</v>
      </c>
      <c r="AB3508" s="1">
        <v>7729</v>
      </c>
      <c r="AC3508" s="13">
        <v>20.280180999999999</v>
      </c>
      <c r="AD3508" s="13">
        <v>2.4450850000000002</v>
      </c>
      <c r="AE3508" s="1" t="s">
        <v>12654</v>
      </c>
      <c r="AF3508" s="1" t="s">
        <v>12662</v>
      </c>
    </row>
    <row r="3509" spans="1:32" x14ac:dyDescent="0.2">
      <c r="A3509" s="1" t="s">
        <v>7711</v>
      </c>
      <c r="B3509" s="10">
        <v>4256675</v>
      </c>
      <c r="C3509" s="1" t="s">
        <v>3583</v>
      </c>
      <c r="D3509" s="1" t="s">
        <v>337</v>
      </c>
      <c r="E3509" s="11">
        <v>3458978</v>
      </c>
      <c r="F3509" s="12" t="s">
        <v>2</v>
      </c>
      <c r="G3509" s="12" t="s">
        <v>2</v>
      </c>
      <c r="H3509" s="12" t="s">
        <v>2</v>
      </c>
      <c r="I3509" s="11">
        <v>243</v>
      </c>
      <c r="J3509" s="11">
        <v>243</v>
      </c>
      <c r="K3509" s="12" t="s">
        <v>2</v>
      </c>
      <c r="L3509" s="12" t="s">
        <v>2</v>
      </c>
      <c r="M3509" s="12" t="s">
        <v>2</v>
      </c>
      <c r="N3509" s="12" t="s">
        <v>2</v>
      </c>
      <c r="O3509" s="12" t="s">
        <v>2</v>
      </c>
      <c r="P3509" s="11">
        <v>-68</v>
      </c>
      <c r="Q3509" s="11">
        <v>-68</v>
      </c>
      <c r="R3509" s="12" t="s">
        <v>2</v>
      </c>
      <c r="S3509" s="12" t="s">
        <v>2</v>
      </c>
      <c r="T3509" s="12" t="s">
        <v>2</v>
      </c>
      <c r="U3509" s="11">
        <v>-535</v>
      </c>
      <c r="V3509" s="11">
        <v>-535</v>
      </c>
      <c r="W3509" s="12" t="s">
        <v>2</v>
      </c>
      <c r="X3509" s="12" t="s">
        <v>2</v>
      </c>
      <c r="Y3509" s="12" t="s">
        <v>2</v>
      </c>
      <c r="Z3509" s="12" t="s">
        <v>2</v>
      </c>
      <c r="AA3509" s="12" t="s">
        <v>2</v>
      </c>
      <c r="AB3509" s="1">
        <v>8040</v>
      </c>
      <c r="AC3509" s="13">
        <v>7.2607039999999996</v>
      </c>
      <c r="AD3509" s="13">
        <v>0.35970400000000002</v>
      </c>
      <c r="AE3509" s="1" t="s">
        <v>12654</v>
      </c>
      <c r="AF3509" s="1" t="s">
        <v>12655</v>
      </c>
    </row>
    <row r="3510" spans="1:32" x14ac:dyDescent="0.2">
      <c r="A3510" s="1" t="s">
        <v>7712</v>
      </c>
      <c r="B3510" s="10">
        <v>6333385</v>
      </c>
      <c r="C3510" s="1" t="s">
        <v>3584</v>
      </c>
      <c r="D3510" s="1" t="s">
        <v>112</v>
      </c>
      <c r="E3510" s="11">
        <v>95899743</v>
      </c>
      <c r="F3510" s="11">
        <v>3996</v>
      </c>
      <c r="G3510" s="11">
        <v>31774</v>
      </c>
      <c r="H3510" s="11">
        <v>38065</v>
      </c>
      <c r="I3510" s="11">
        <v>38067</v>
      </c>
      <c r="J3510" s="11">
        <v>30107</v>
      </c>
      <c r="K3510" s="13">
        <v>15107.71544</v>
      </c>
      <c r="L3510" s="13">
        <v>17275.892790000002</v>
      </c>
      <c r="M3510" s="11">
        <v>7585</v>
      </c>
      <c r="N3510" s="11">
        <v>26913</v>
      </c>
      <c r="O3510" s="11">
        <v>39767</v>
      </c>
      <c r="P3510" s="11">
        <v>53376</v>
      </c>
      <c r="Q3510" s="11">
        <v>19588</v>
      </c>
      <c r="R3510" s="11">
        <v>-8952</v>
      </c>
      <c r="S3510" s="11">
        <v>-9676</v>
      </c>
      <c r="T3510" s="11">
        <v>-11904</v>
      </c>
      <c r="U3510" s="11">
        <v>-18202</v>
      </c>
      <c r="V3510" s="11">
        <v>-21876</v>
      </c>
      <c r="W3510" s="13">
        <v>4.516</v>
      </c>
      <c r="X3510" s="13">
        <v>22.088000000000001</v>
      </c>
      <c r="Y3510" s="13">
        <v>18.277999999999999</v>
      </c>
      <c r="Z3510" s="13">
        <v>14.593</v>
      </c>
      <c r="AA3510" s="13">
        <v>10.247</v>
      </c>
      <c r="AB3510" s="1">
        <v>5423</v>
      </c>
      <c r="AC3510" s="13">
        <v>8.994688</v>
      </c>
      <c r="AD3510" s="13">
        <v>0.66193400000000002</v>
      </c>
      <c r="AE3510" s="1" t="s">
        <v>12654</v>
      </c>
      <c r="AF3510" s="1" t="s">
        <v>12667</v>
      </c>
    </row>
    <row r="3511" spans="1:32" x14ac:dyDescent="0.2">
      <c r="A3511" s="1" t="s">
        <v>7713</v>
      </c>
      <c r="B3511" s="10">
        <v>4143938</v>
      </c>
      <c r="C3511" s="1" t="s">
        <v>3585</v>
      </c>
      <c r="D3511" s="1" t="s">
        <v>49</v>
      </c>
      <c r="E3511" s="11">
        <v>207599119</v>
      </c>
      <c r="F3511" s="11">
        <v>58785</v>
      </c>
      <c r="G3511" s="11">
        <v>64479</v>
      </c>
      <c r="H3511" s="11">
        <v>70509</v>
      </c>
      <c r="I3511" s="11">
        <v>79671</v>
      </c>
      <c r="J3511" s="11">
        <v>79671</v>
      </c>
      <c r="K3511" s="13">
        <v>87277.047579999999</v>
      </c>
      <c r="L3511" s="13">
        <v>90493.011329999994</v>
      </c>
      <c r="M3511" s="11">
        <v>65889</v>
      </c>
      <c r="N3511" s="11">
        <v>-3332</v>
      </c>
      <c r="O3511" s="11">
        <v>20588</v>
      </c>
      <c r="P3511" s="11">
        <v>18894</v>
      </c>
      <c r="Q3511" s="11">
        <v>18894</v>
      </c>
      <c r="R3511" s="11">
        <v>-1642</v>
      </c>
      <c r="S3511" s="11">
        <v>-21204</v>
      </c>
      <c r="T3511" s="11">
        <v>-54069</v>
      </c>
      <c r="U3511" s="11">
        <v>-142089</v>
      </c>
      <c r="V3511" s="11">
        <v>-142089</v>
      </c>
      <c r="W3511" s="13">
        <v>8.6929999999999996</v>
      </c>
      <c r="X3511" s="13">
        <v>9.968</v>
      </c>
      <c r="Y3511" s="13">
        <v>9.5020000000000007</v>
      </c>
      <c r="Z3511" s="13">
        <v>12.657999999999999</v>
      </c>
      <c r="AA3511" s="13">
        <v>12.657999999999999</v>
      </c>
      <c r="AB3511" s="1">
        <v>8804</v>
      </c>
      <c r="AC3511" s="13">
        <v>11.106793</v>
      </c>
      <c r="AD3511" s="13">
        <v>1.114182</v>
      </c>
      <c r="AE3511" s="1" t="s">
        <v>12654</v>
      </c>
      <c r="AF3511" s="1" t="s">
        <v>12660</v>
      </c>
    </row>
    <row r="3512" spans="1:32" x14ac:dyDescent="0.2">
      <c r="A3512" s="1" t="s">
        <v>7714</v>
      </c>
      <c r="B3512" s="10">
        <v>4398738</v>
      </c>
      <c r="C3512" s="1" t="s">
        <v>3586</v>
      </c>
      <c r="D3512" s="1" t="s">
        <v>112</v>
      </c>
      <c r="E3512" s="11">
        <v>8513556</v>
      </c>
      <c r="F3512" s="11">
        <v>7515</v>
      </c>
      <c r="G3512" s="11">
        <v>-192</v>
      </c>
      <c r="H3512" s="11">
        <v>4356</v>
      </c>
      <c r="I3512" s="11">
        <v>10625</v>
      </c>
      <c r="J3512" s="11">
        <v>14678</v>
      </c>
      <c r="K3512" s="12" t="s">
        <v>2</v>
      </c>
      <c r="L3512" s="12" t="s">
        <v>2</v>
      </c>
      <c r="M3512" s="11">
        <v>7894</v>
      </c>
      <c r="N3512" s="11">
        <v>-5104</v>
      </c>
      <c r="O3512" s="11">
        <v>6879</v>
      </c>
      <c r="P3512" s="11">
        <v>12089</v>
      </c>
      <c r="Q3512" s="11">
        <v>8183</v>
      </c>
      <c r="R3512" s="11">
        <v>-3112</v>
      </c>
      <c r="S3512" s="11">
        <v>-3358</v>
      </c>
      <c r="T3512" s="11">
        <v>-1630</v>
      </c>
      <c r="U3512" s="11">
        <v>-4562</v>
      </c>
      <c r="V3512" s="11">
        <v>-5596</v>
      </c>
      <c r="W3512" s="13">
        <v>10.929</v>
      </c>
      <c r="X3512" s="13">
        <v>-10.436999999999999</v>
      </c>
      <c r="Y3512" s="13">
        <v>8.2479999999999993</v>
      </c>
      <c r="Z3512" s="13">
        <v>15.843999999999999</v>
      </c>
      <c r="AA3512" s="13">
        <v>19.201000000000001</v>
      </c>
      <c r="AB3512" s="1">
        <v>5445</v>
      </c>
      <c r="AC3512" s="13">
        <v>4.5556029999999996</v>
      </c>
      <c r="AD3512" s="13">
        <v>0.76087199999999999</v>
      </c>
      <c r="AE3512" s="1" t="s">
        <v>12654</v>
      </c>
      <c r="AF3512" s="1" t="s">
        <v>12667</v>
      </c>
    </row>
    <row r="3513" spans="1:32" x14ac:dyDescent="0.2">
      <c r="A3513" s="1" t="s">
        <v>7715</v>
      </c>
      <c r="B3513" s="10">
        <v>4259059</v>
      </c>
      <c r="C3513" s="1" t="s">
        <v>3587</v>
      </c>
      <c r="D3513" s="1" t="s">
        <v>49</v>
      </c>
      <c r="E3513" s="11">
        <v>6895705</v>
      </c>
      <c r="F3513" s="11">
        <v>-1608</v>
      </c>
      <c r="G3513" s="11">
        <v>-574</v>
      </c>
      <c r="H3513" s="11">
        <v>114</v>
      </c>
      <c r="I3513" s="11">
        <v>249</v>
      </c>
      <c r="J3513" s="11">
        <v>239</v>
      </c>
      <c r="K3513" s="12" t="s">
        <v>2</v>
      </c>
      <c r="L3513" s="12" t="s">
        <v>2</v>
      </c>
      <c r="M3513" s="11">
        <v>-582</v>
      </c>
      <c r="N3513" s="11">
        <v>-1025</v>
      </c>
      <c r="O3513" s="11">
        <v>-103</v>
      </c>
      <c r="P3513" s="11">
        <v>252</v>
      </c>
      <c r="Q3513" s="11">
        <v>197</v>
      </c>
      <c r="R3513" s="11">
        <v>-548</v>
      </c>
      <c r="S3513" s="11">
        <v>678</v>
      </c>
      <c r="T3513" s="11">
        <v>-119</v>
      </c>
      <c r="U3513" s="11">
        <v>-265</v>
      </c>
      <c r="V3513" s="11">
        <v>621</v>
      </c>
      <c r="W3513" s="13">
        <v>-18.45</v>
      </c>
      <c r="X3513" s="13">
        <v>7.11</v>
      </c>
      <c r="Y3513" s="13">
        <v>1.623</v>
      </c>
      <c r="Z3513" s="13">
        <v>1.901</v>
      </c>
      <c r="AA3513" s="13">
        <v>21.381</v>
      </c>
      <c r="AB3513" s="1">
        <v>9633</v>
      </c>
      <c r="AC3513" s="13">
        <v>8.5898179999999993</v>
      </c>
      <c r="AD3513" s="13">
        <v>0.60414000000000001</v>
      </c>
      <c r="AE3513" s="1" t="s">
        <v>12654</v>
      </c>
      <c r="AF3513" s="1" t="s">
        <v>12660</v>
      </c>
    </row>
    <row r="3514" spans="1:32" x14ac:dyDescent="0.2">
      <c r="A3514" s="1" t="s">
        <v>7716</v>
      </c>
      <c r="B3514" s="10">
        <v>4254464</v>
      </c>
      <c r="C3514" s="1" t="s">
        <v>3588</v>
      </c>
      <c r="D3514" s="1" t="s">
        <v>68</v>
      </c>
      <c r="E3514" s="11">
        <v>26691788</v>
      </c>
      <c r="F3514" s="11">
        <v>12803</v>
      </c>
      <c r="G3514" s="11">
        <v>14164</v>
      </c>
      <c r="H3514" s="11">
        <v>13362</v>
      </c>
      <c r="I3514" s="11">
        <v>13926</v>
      </c>
      <c r="J3514" s="11">
        <v>13926</v>
      </c>
      <c r="K3514" s="13">
        <v>15140</v>
      </c>
      <c r="L3514" s="13">
        <v>16180</v>
      </c>
      <c r="M3514" s="11">
        <v>14366</v>
      </c>
      <c r="N3514" s="11">
        <v>14675</v>
      </c>
      <c r="O3514" s="11">
        <v>12803</v>
      </c>
      <c r="P3514" s="11">
        <v>16101</v>
      </c>
      <c r="Q3514" s="11">
        <v>16101</v>
      </c>
      <c r="R3514" s="11">
        <v>-10822</v>
      </c>
      <c r="S3514" s="11">
        <v>-14844</v>
      </c>
      <c r="T3514" s="11">
        <v>-8729</v>
      </c>
      <c r="U3514" s="11">
        <v>-8633</v>
      </c>
      <c r="V3514" s="11">
        <v>-8633</v>
      </c>
      <c r="W3514" s="13">
        <v>12.670999999999999</v>
      </c>
      <c r="X3514" s="13">
        <v>12.259</v>
      </c>
      <c r="Y3514" s="13">
        <v>10.076000000000001</v>
      </c>
      <c r="Z3514" s="13">
        <v>10.957000000000001</v>
      </c>
      <c r="AA3514" s="13">
        <v>10.957000000000001</v>
      </c>
      <c r="AB3514" s="1">
        <v>9672</v>
      </c>
      <c r="AC3514" s="13">
        <v>14.620233000000001</v>
      </c>
      <c r="AD3514" s="13">
        <v>1.5631999999999999</v>
      </c>
      <c r="AE3514" s="1" t="s">
        <v>12654</v>
      </c>
      <c r="AF3514" s="1" t="s">
        <v>12661</v>
      </c>
    </row>
    <row r="3515" spans="1:32" x14ac:dyDescent="0.2">
      <c r="A3515" s="1" t="s">
        <v>7717</v>
      </c>
      <c r="B3515" s="10">
        <v>6333400</v>
      </c>
      <c r="C3515" s="1" t="s">
        <v>3589</v>
      </c>
      <c r="D3515" s="1" t="s">
        <v>148</v>
      </c>
      <c r="E3515" s="11">
        <v>106007278</v>
      </c>
      <c r="F3515" s="11">
        <v>3550</v>
      </c>
      <c r="G3515" s="11">
        <v>-6078</v>
      </c>
      <c r="H3515" s="11">
        <v>5108</v>
      </c>
      <c r="I3515" s="11">
        <v>8156</v>
      </c>
      <c r="J3515" s="11">
        <v>8841</v>
      </c>
      <c r="K3515" s="13">
        <v>12450</v>
      </c>
      <c r="L3515" s="13">
        <v>15400</v>
      </c>
      <c r="M3515" s="11">
        <v>11629</v>
      </c>
      <c r="N3515" s="11">
        <v>12201</v>
      </c>
      <c r="O3515" s="11">
        <v>20392</v>
      </c>
      <c r="P3515" s="11">
        <v>-54023</v>
      </c>
      <c r="Q3515" s="11">
        <v>41203</v>
      </c>
      <c r="R3515" s="11">
        <v>-3753</v>
      </c>
      <c r="S3515" s="11">
        <v>-476</v>
      </c>
      <c r="T3515" s="11">
        <v>2398</v>
      </c>
      <c r="U3515" s="11">
        <v>-1399</v>
      </c>
      <c r="V3515" s="11">
        <v>-1595</v>
      </c>
      <c r="W3515" s="13">
        <v>2.6179999999999999</v>
      </c>
      <c r="X3515" s="13">
        <v>-7.532</v>
      </c>
      <c r="Y3515" s="13">
        <v>5.7530000000000001</v>
      </c>
      <c r="Z3515" s="13">
        <v>7.5410000000000004</v>
      </c>
      <c r="AA3515" s="13">
        <v>6.72</v>
      </c>
      <c r="AB3515" s="1">
        <v>1720</v>
      </c>
      <c r="AC3515" s="13">
        <v>10.733487999999999</v>
      </c>
      <c r="AD3515" s="13">
        <v>1.125294</v>
      </c>
      <c r="AE3515" s="1" t="s">
        <v>12654</v>
      </c>
      <c r="AF3515" s="1" t="s">
        <v>12658</v>
      </c>
    </row>
    <row r="3516" spans="1:32" x14ac:dyDescent="0.2">
      <c r="A3516" s="1" t="s">
        <v>7718</v>
      </c>
      <c r="B3516" s="10">
        <v>4156326</v>
      </c>
      <c r="C3516" s="1" t="s">
        <v>3590</v>
      </c>
      <c r="D3516" s="1" t="s">
        <v>524</v>
      </c>
      <c r="E3516" s="11">
        <v>574456236</v>
      </c>
      <c r="F3516" s="11">
        <v>-31658</v>
      </c>
      <c r="G3516" s="11">
        <v>31545</v>
      </c>
      <c r="H3516" s="11">
        <v>44605</v>
      </c>
      <c r="I3516" s="11">
        <v>94905</v>
      </c>
      <c r="J3516" s="11">
        <v>103487</v>
      </c>
      <c r="K3516" s="13">
        <v>103502.92607</v>
      </c>
      <c r="L3516" s="13">
        <v>108082.05099</v>
      </c>
      <c r="M3516" s="11">
        <v>85890</v>
      </c>
      <c r="N3516" s="11">
        <v>85577</v>
      </c>
      <c r="O3516" s="11">
        <v>95404</v>
      </c>
      <c r="P3516" s="11">
        <v>145334</v>
      </c>
      <c r="Q3516" s="11">
        <v>155104</v>
      </c>
      <c r="R3516" s="11">
        <v>-115195</v>
      </c>
      <c r="S3516" s="11">
        <v>-78810</v>
      </c>
      <c r="T3516" s="11">
        <v>-154431</v>
      </c>
      <c r="U3516" s="11">
        <v>-101000</v>
      </c>
      <c r="V3516" s="11">
        <v>-114012</v>
      </c>
      <c r="W3516" s="13">
        <v>-7.4610000000000003</v>
      </c>
      <c r="X3516" s="13">
        <v>1.355</v>
      </c>
      <c r="Y3516" s="13">
        <v>3.532</v>
      </c>
      <c r="Z3516" s="13">
        <v>7.9470000000000001</v>
      </c>
      <c r="AA3516" s="13">
        <v>9.7029999999999994</v>
      </c>
      <c r="AB3516" s="1">
        <v>9005</v>
      </c>
      <c r="AC3516" s="13">
        <v>13.492576</v>
      </c>
      <c r="AD3516" s="13">
        <v>1.184388</v>
      </c>
      <c r="AE3516" s="1" t="s">
        <v>12654</v>
      </c>
      <c r="AF3516" s="1" t="s">
        <v>12673</v>
      </c>
    </row>
    <row r="3517" spans="1:32" x14ac:dyDescent="0.2">
      <c r="A3517" s="1" t="s">
        <v>7719</v>
      </c>
      <c r="B3517" s="10">
        <v>4412913</v>
      </c>
      <c r="C3517" s="1" t="s">
        <v>3591</v>
      </c>
      <c r="D3517" s="1" t="s">
        <v>49</v>
      </c>
      <c r="E3517" s="11">
        <v>715506325</v>
      </c>
      <c r="F3517" s="11">
        <v>56518</v>
      </c>
      <c r="G3517" s="11">
        <v>83818</v>
      </c>
      <c r="H3517" s="11">
        <v>110411</v>
      </c>
      <c r="I3517" s="11">
        <v>120239</v>
      </c>
      <c r="J3517" s="11">
        <v>140765</v>
      </c>
      <c r="K3517" s="13">
        <v>158383.33111999999</v>
      </c>
      <c r="L3517" s="13">
        <v>164948.70517999999</v>
      </c>
      <c r="M3517" s="11">
        <v>100411</v>
      </c>
      <c r="N3517" s="11">
        <v>76453</v>
      </c>
      <c r="O3517" s="11">
        <v>94739</v>
      </c>
      <c r="P3517" s="11">
        <v>156465</v>
      </c>
      <c r="Q3517" s="11">
        <v>47426</v>
      </c>
      <c r="R3517" s="11">
        <v>-116031</v>
      </c>
      <c r="S3517" s="11">
        <v>-31786</v>
      </c>
      <c r="T3517" s="11">
        <v>-120060</v>
      </c>
      <c r="U3517" s="11">
        <v>-178190</v>
      </c>
      <c r="V3517" s="11">
        <v>-139980</v>
      </c>
      <c r="W3517" s="13">
        <v>3.597</v>
      </c>
      <c r="X3517" s="13">
        <v>5.7480000000000002</v>
      </c>
      <c r="Y3517" s="13">
        <v>7.19</v>
      </c>
      <c r="Z3517" s="13">
        <v>9.44</v>
      </c>
      <c r="AA3517" s="13">
        <v>9.7050000000000001</v>
      </c>
      <c r="AB3517" s="1">
        <v>3289</v>
      </c>
      <c r="AC3517" s="13">
        <v>8.6090319999999991</v>
      </c>
      <c r="AD3517" s="13">
        <v>1.066174</v>
      </c>
      <c r="AE3517" s="1" t="s">
        <v>12654</v>
      </c>
      <c r="AF3517" s="1" t="s">
        <v>12660</v>
      </c>
    </row>
    <row r="3518" spans="1:32" x14ac:dyDescent="0.2">
      <c r="A3518" s="1" t="s">
        <v>7720</v>
      </c>
      <c r="B3518" s="10">
        <v>6333719</v>
      </c>
      <c r="C3518" s="1" t="s">
        <v>3593</v>
      </c>
      <c r="D3518" s="1" t="s">
        <v>9</v>
      </c>
      <c r="E3518" s="11">
        <v>58245777</v>
      </c>
      <c r="F3518" s="11">
        <v>1595</v>
      </c>
      <c r="G3518" s="11">
        <v>879</v>
      </c>
      <c r="H3518" s="11">
        <v>3532</v>
      </c>
      <c r="I3518" s="11">
        <v>4979</v>
      </c>
      <c r="J3518" s="11">
        <v>4377</v>
      </c>
      <c r="K3518" s="12" t="s">
        <v>2</v>
      </c>
      <c r="L3518" s="12" t="s">
        <v>2</v>
      </c>
      <c r="M3518" s="11">
        <v>4161</v>
      </c>
      <c r="N3518" s="11">
        <v>4962</v>
      </c>
      <c r="O3518" s="11">
        <v>3599</v>
      </c>
      <c r="P3518" s="11">
        <v>5288</v>
      </c>
      <c r="Q3518" s="11">
        <v>2469</v>
      </c>
      <c r="R3518" s="11">
        <v>-3106</v>
      </c>
      <c r="S3518" s="11">
        <v>-4016</v>
      </c>
      <c r="T3518" s="11">
        <v>-3275</v>
      </c>
      <c r="U3518" s="11">
        <v>-3895</v>
      </c>
      <c r="V3518" s="11">
        <v>-4769</v>
      </c>
      <c r="W3518" s="13">
        <v>3.7850000000000001</v>
      </c>
      <c r="X3518" s="13">
        <v>1.9139999999999999</v>
      </c>
      <c r="Y3518" s="13">
        <v>6.4969999999999999</v>
      </c>
      <c r="Z3518" s="13">
        <v>8.6300000000000008</v>
      </c>
      <c r="AA3518" s="13">
        <v>7.5739999999999998</v>
      </c>
      <c r="AB3518" s="1">
        <v>7971</v>
      </c>
      <c r="AC3518" s="13">
        <v>9.750489</v>
      </c>
      <c r="AD3518" s="13">
        <v>0.77678199999999997</v>
      </c>
      <c r="AE3518" s="1" t="s">
        <v>12654</v>
      </c>
      <c r="AF3518" s="1" t="s">
        <v>12658</v>
      </c>
    </row>
    <row r="3519" spans="1:32" x14ac:dyDescent="0.2">
      <c r="A3519" s="1" t="s">
        <v>7721</v>
      </c>
      <c r="B3519" s="10">
        <v>4265076</v>
      </c>
      <c r="C3519" s="1" t="s">
        <v>3594</v>
      </c>
      <c r="D3519" s="1" t="s">
        <v>110</v>
      </c>
      <c r="E3519" s="11">
        <v>11516937</v>
      </c>
      <c r="F3519" s="12" t="s">
        <v>2</v>
      </c>
      <c r="G3519" s="12" t="s">
        <v>2</v>
      </c>
      <c r="H3519" s="12" t="s">
        <v>2</v>
      </c>
      <c r="I3519" s="12" t="s">
        <v>2</v>
      </c>
      <c r="J3519" s="12" t="s">
        <v>2</v>
      </c>
      <c r="K3519" s="12" t="s">
        <v>2</v>
      </c>
      <c r="L3519" s="12" t="s">
        <v>2</v>
      </c>
      <c r="M3519" s="11">
        <v>-22075</v>
      </c>
      <c r="N3519" s="11">
        <v>86926</v>
      </c>
      <c r="O3519" s="11">
        <v>-115493</v>
      </c>
      <c r="P3519" s="11">
        <v>-11585</v>
      </c>
      <c r="Q3519" s="11">
        <v>-8951</v>
      </c>
      <c r="R3519" s="11">
        <v>-10853</v>
      </c>
      <c r="S3519" s="11">
        <v>-13</v>
      </c>
      <c r="T3519" s="11">
        <v>2061</v>
      </c>
      <c r="U3519" s="11">
        <v>8855</v>
      </c>
      <c r="V3519" s="11">
        <v>-1210</v>
      </c>
      <c r="W3519" s="13">
        <v>3.016</v>
      </c>
      <c r="X3519" s="13">
        <v>3.1139999999999999</v>
      </c>
      <c r="Y3519" s="13">
        <v>3.4489999999999998</v>
      </c>
      <c r="Z3519" s="13">
        <v>2.7559999999999998</v>
      </c>
      <c r="AA3519" s="13">
        <v>3.2250000000000001</v>
      </c>
      <c r="AB3519" s="1">
        <v>8542</v>
      </c>
      <c r="AC3519" s="13">
        <v>18.239042000000001</v>
      </c>
      <c r="AD3519" s="13">
        <v>0.28849999999999998</v>
      </c>
      <c r="AE3519" s="1" t="s">
        <v>12654</v>
      </c>
      <c r="AF3519" s="1" t="s">
        <v>12676</v>
      </c>
    </row>
    <row r="3520" spans="1:32" x14ac:dyDescent="0.2">
      <c r="A3520" s="1" t="s">
        <v>7722</v>
      </c>
      <c r="B3520" s="10">
        <v>4968082</v>
      </c>
      <c r="C3520" s="1" t="s">
        <v>3595</v>
      </c>
      <c r="D3520" s="1" t="s">
        <v>485</v>
      </c>
      <c r="E3520" s="11">
        <v>6800918</v>
      </c>
      <c r="F3520" s="11">
        <v>4998</v>
      </c>
      <c r="G3520" s="11">
        <v>10631</v>
      </c>
      <c r="H3520" s="11">
        <v>12230</v>
      </c>
      <c r="I3520" s="11">
        <v>9481</v>
      </c>
      <c r="J3520" s="11">
        <v>10277</v>
      </c>
      <c r="K3520" s="12" t="s">
        <v>2</v>
      </c>
      <c r="L3520" s="12" t="s">
        <v>2</v>
      </c>
      <c r="M3520" s="11">
        <v>-11583</v>
      </c>
      <c r="N3520" s="11">
        <v>5896</v>
      </c>
      <c r="O3520" s="11">
        <v>-4961</v>
      </c>
      <c r="P3520" s="11">
        <v>4425</v>
      </c>
      <c r="Q3520" s="11">
        <v>9210</v>
      </c>
      <c r="R3520" s="11">
        <v>-30</v>
      </c>
      <c r="S3520" s="11">
        <v>-183</v>
      </c>
      <c r="T3520" s="11">
        <v>-263</v>
      </c>
      <c r="U3520" s="11">
        <v>494</v>
      </c>
      <c r="V3520" s="11">
        <v>-21</v>
      </c>
      <c r="W3520" s="13">
        <v>10.94</v>
      </c>
      <c r="X3520" s="13">
        <v>18.253</v>
      </c>
      <c r="Y3520" s="13">
        <v>12.073</v>
      </c>
      <c r="Z3520" s="13">
        <v>4.6890000000000001</v>
      </c>
      <c r="AA3520" s="13">
        <v>11.747999999999999</v>
      </c>
      <c r="AB3520" s="1">
        <v>2737</v>
      </c>
      <c r="AC3520" s="13">
        <v>10.71123</v>
      </c>
      <c r="AD3520" s="13">
        <v>1.3084229999999999</v>
      </c>
      <c r="AE3520" s="1" t="s">
        <v>12654</v>
      </c>
      <c r="AF3520" s="1" t="s">
        <v>12659</v>
      </c>
    </row>
    <row r="3521" spans="1:32" x14ac:dyDescent="0.2">
      <c r="A3521" s="1" t="s">
        <v>7723</v>
      </c>
      <c r="B3521" s="10">
        <v>4993205</v>
      </c>
      <c r="C3521" s="1" t="s">
        <v>3596</v>
      </c>
      <c r="D3521" s="1" t="s">
        <v>53</v>
      </c>
      <c r="E3521" s="11">
        <v>5145149</v>
      </c>
      <c r="F3521" s="11">
        <v>238</v>
      </c>
      <c r="G3521" s="11">
        <v>417</v>
      </c>
      <c r="H3521" s="11">
        <v>556</v>
      </c>
      <c r="I3521" s="11">
        <v>607</v>
      </c>
      <c r="J3521" s="11">
        <v>771</v>
      </c>
      <c r="K3521" s="12" t="s">
        <v>2</v>
      </c>
      <c r="L3521" s="12" t="s">
        <v>2</v>
      </c>
      <c r="M3521" s="11">
        <v>614</v>
      </c>
      <c r="N3521" s="11">
        <v>467</v>
      </c>
      <c r="O3521" s="11">
        <v>932</v>
      </c>
      <c r="P3521" s="11">
        <v>-772</v>
      </c>
      <c r="Q3521" s="11">
        <v>353</v>
      </c>
      <c r="R3521" s="11">
        <v>9</v>
      </c>
      <c r="S3521" s="11">
        <v>12</v>
      </c>
      <c r="T3521" s="11">
        <v>68</v>
      </c>
      <c r="U3521" s="11">
        <v>-676</v>
      </c>
      <c r="V3521" s="11">
        <v>-605</v>
      </c>
      <c r="W3521" s="13">
        <v>3.5529999999999999</v>
      </c>
      <c r="X3521" s="13">
        <v>4.9429999999999996</v>
      </c>
      <c r="Y3521" s="13">
        <v>4.3419999999999996</v>
      </c>
      <c r="Z3521" s="13">
        <v>5.17</v>
      </c>
      <c r="AA3521" s="13">
        <v>5.0350000000000001</v>
      </c>
      <c r="AB3521" s="1">
        <v>8147</v>
      </c>
      <c r="AC3521" s="13">
        <v>12.146364</v>
      </c>
      <c r="AD3521" s="13">
        <v>0.52586500000000003</v>
      </c>
      <c r="AE3521" s="1" t="s">
        <v>12654</v>
      </c>
      <c r="AF3521" s="1" t="s">
        <v>12658</v>
      </c>
    </row>
    <row r="3522" spans="1:32" x14ac:dyDescent="0.2">
      <c r="A3522" s="1" t="s">
        <v>7724</v>
      </c>
      <c r="B3522" s="10">
        <v>4991403</v>
      </c>
      <c r="C3522" s="1" t="s">
        <v>3597</v>
      </c>
      <c r="D3522" s="1" t="s">
        <v>108</v>
      </c>
      <c r="E3522" s="11">
        <v>816892</v>
      </c>
      <c r="F3522" s="11">
        <v>-129</v>
      </c>
      <c r="G3522" s="11">
        <v>128</v>
      </c>
      <c r="H3522" s="11">
        <v>144</v>
      </c>
      <c r="I3522" s="11">
        <v>-28</v>
      </c>
      <c r="J3522" s="11">
        <v>-172</v>
      </c>
      <c r="K3522" s="12" t="s">
        <v>2</v>
      </c>
      <c r="L3522" s="12" t="s">
        <v>2</v>
      </c>
      <c r="M3522" s="11">
        <v>-76</v>
      </c>
      <c r="N3522" s="11">
        <v>59</v>
      </c>
      <c r="O3522" s="11">
        <v>40</v>
      </c>
      <c r="P3522" s="11">
        <v>77</v>
      </c>
      <c r="Q3522" s="11">
        <v>-109</v>
      </c>
      <c r="R3522" s="11">
        <v>-10</v>
      </c>
      <c r="S3522" s="11">
        <v>-35</v>
      </c>
      <c r="T3522" s="11">
        <v>-82</v>
      </c>
      <c r="U3522" s="11">
        <v>-40</v>
      </c>
      <c r="V3522" s="11">
        <v>-118</v>
      </c>
      <c r="W3522" s="13">
        <v>-3.056</v>
      </c>
      <c r="X3522" s="13">
        <v>3.3159999999999998</v>
      </c>
      <c r="Y3522" s="13">
        <v>2.782</v>
      </c>
      <c r="Z3522" s="13">
        <v>-0.90200000000000002</v>
      </c>
      <c r="AA3522" s="13">
        <v>-4.4859999999999998</v>
      </c>
      <c r="AB3522" s="1">
        <v>6898</v>
      </c>
      <c r="AC3522" s="13">
        <v>93.532723000000004</v>
      </c>
      <c r="AD3522" s="12" t="s">
        <v>2</v>
      </c>
      <c r="AE3522" s="1" t="s">
        <v>12654</v>
      </c>
      <c r="AF3522" s="1" t="s">
        <v>12658</v>
      </c>
    </row>
    <row r="3523" spans="1:32" x14ac:dyDescent="0.2">
      <c r="A3523" s="1" t="s">
        <v>7725</v>
      </c>
      <c r="B3523" s="10">
        <v>4990298</v>
      </c>
      <c r="C3523" s="1" t="s">
        <v>3598</v>
      </c>
      <c r="D3523" s="1" t="s">
        <v>148</v>
      </c>
      <c r="E3523" s="11">
        <v>36896885</v>
      </c>
      <c r="F3523" s="11">
        <v>2049</v>
      </c>
      <c r="G3523" s="11">
        <v>3497</v>
      </c>
      <c r="H3523" s="11">
        <v>3782</v>
      </c>
      <c r="I3523" s="11">
        <v>3178</v>
      </c>
      <c r="J3523" s="11">
        <v>3932</v>
      </c>
      <c r="K3523" s="12" t="s">
        <v>2</v>
      </c>
      <c r="L3523" s="12" t="s">
        <v>2</v>
      </c>
      <c r="M3523" s="11">
        <v>3434</v>
      </c>
      <c r="N3523" s="11">
        <v>636</v>
      </c>
      <c r="O3523" s="11">
        <v>436</v>
      </c>
      <c r="P3523" s="11">
        <v>2204</v>
      </c>
      <c r="Q3523" s="11">
        <v>4980</v>
      </c>
      <c r="R3523" s="11">
        <v>-1667</v>
      </c>
      <c r="S3523" s="11">
        <v>-4667</v>
      </c>
      <c r="T3523" s="11">
        <v>-1427</v>
      </c>
      <c r="U3523" s="11">
        <v>-3953</v>
      </c>
      <c r="V3523" s="11">
        <v>-4502</v>
      </c>
      <c r="W3523" s="13">
        <v>5.077</v>
      </c>
      <c r="X3523" s="13">
        <v>7.5679999999999996</v>
      </c>
      <c r="Y3523" s="13">
        <v>7.9790000000000001</v>
      </c>
      <c r="Z3523" s="13">
        <v>5.9619999999999997</v>
      </c>
      <c r="AA3523" s="13">
        <v>23.763000000000002</v>
      </c>
      <c r="AB3523" s="1">
        <v>1921</v>
      </c>
      <c r="AC3523" s="13">
        <v>5.2710720000000002</v>
      </c>
      <c r="AD3523" s="13">
        <v>1.1734329999999999</v>
      </c>
      <c r="AE3523" s="1" t="s">
        <v>12654</v>
      </c>
      <c r="AF3523" s="1" t="s">
        <v>12658</v>
      </c>
    </row>
    <row r="3524" spans="1:32" x14ac:dyDescent="0.2">
      <c r="A3524" s="1" t="s">
        <v>7726</v>
      </c>
      <c r="B3524" s="10">
        <v>4993682</v>
      </c>
      <c r="C3524" s="1" t="s">
        <v>3599</v>
      </c>
      <c r="D3524" s="1" t="s">
        <v>53</v>
      </c>
      <c r="E3524" s="11">
        <v>29934666</v>
      </c>
      <c r="F3524" s="11">
        <v>2844</v>
      </c>
      <c r="G3524" s="11">
        <v>3299</v>
      </c>
      <c r="H3524" s="11">
        <v>4048</v>
      </c>
      <c r="I3524" s="11">
        <v>4703</v>
      </c>
      <c r="J3524" s="11">
        <v>4703</v>
      </c>
      <c r="K3524" s="13">
        <v>5200</v>
      </c>
      <c r="L3524" s="13">
        <v>5800</v>
      </c>
      <c r="M3524" s="11">
        <v>2142</v>
      </c>
      <c r="N3524" s="11">
        <v>-1739</v>
      </c>
      <c r="O3524" s="11">
        <v>3512</v>
      </c>
      <c r="P3524" s="11">
        <v>3363</v>
      </c>
      <c r="Q3524" s="11">
        <v>3363</v>
      </c>
      <c r="R3524" s="11">
        <v>-977</v>
      </c>
      <c r="S3524" s="11">
        <v>60</v>
      </c>
      <c r="T3524" s="11">
        <v>-99</v>
      </c>
      <c r="U3524" s="11">
        <v>-629</v>
      </c>
      <c r="V3524" s="11">
        <v>-629</v>
      </c>
      <c r="W3524" s="13">
        <v>6.8540000000000001</v>
      </c>
      <c r="X3524" s="13">
        <v>8.0299999999999994</v>
      </c>
      <c r="Y3524" s="13">
        <v>7.6749999999999998</v>
      </c>
      <c r="Z3524" s="13">
        <v>9.4930000000000003</v>
      </c>
      <c r="AA3524" s="13">
        <v>9.4930000000000003</v>
      </c>
      <c r="AB3524" s="1">
        <v>6309</v>
      </c>
      <c r="AC3524" s="13">
        <v>11.633160999999999</v>
      </c>
      <c r="AD3524" s="13">
        <v>1.1729769999999999</v>
      </c>
      <c r="AE3524" s="1" t="s">
        <v>12654</v>
      </c>
      <c r="AF3524" s="1" t="s">
        <v>12658</v>
      </c>
    </row>
    <row r="3525" spans="1:32" x14ac:dyDescent="0.2">
      <c r="A3525" s="1" t="s">
        <v>7727</v>
      </c>
      <c r="B3525" s="10">
        <v>6333766</v>
      </c>
      <c r="C3525" s="1" t="s">
        <v>3600</v>
      </c>
      <c r="D3525" s="1" t="s">
        <v>105</v>
      </c>
      <c r="E3525" s="11">
        <v>10082107</v>
      </c>
      <c r="F3525" s="11">
        <v>-15</v>
      </c>
      <c r="G3525" s="11">
        <v>1983</v>
      </c>
      <c r="H3525" s="11">
        <v>2053</v>
      </c>
      <c r="I3525" s="11">
        <v>1332</v>
      </c>
      <c r="J3525" s="11">
        <v>1284</v>
      </c>
      <c r="K3525" s="12" t="s">
        <v>2</v>
      </c>
      <c r="L3525" s="12" t="s">
        <v>2</v>
      </c>
      <c r="M3525" s="11">
        <v>4213</v>
      </c>
      <c r="N3525" s="11">
        <v>3364</v>
      </c>
      <c r="O3525" s="11">
        <v>1010</v>
      </c>
      <c r="P3525" s="11">
        <v>4185</v>
      </c>
      <c r="Q3525" s="11">
        <v>1799</v>
      </c>
      <c r="R3525" s="11">
        <v>-1305</v>
      </c>
      <c r="S3525" s="11">
        <v>-217</v>
      </c>
      <c r="T3525" s="11">
        <v>-54</v>
      </c>
      <c r="U3525" s="11">
        <v>-1741</v>
      </c>
      <c r="V3525" s="11">
        <v>-2758</v>
      </c>
      <c r="W3525" s="13">
        <v>-6.1050000000000004</v>
      </c>
      <c r="X3525" s="13">
        <v>11.565</v>
      </c>
      <c r="Y3525" s="13">
        <v>10.255000000000001</v>
      </c>
      <c r="Z3525" s="13">
        <v>5.0369999999999999</v>
      </c>
      <c r="AA3525" s="13">
        <v>5.3460000000000001</v>
      </c>
      <c r="AB3525" s="1">
        <v>3878</v>
      </c>
      <c r="AC3525" s="13">
        <v>10.850794</v>
      </c>
      <c r="AD3525" s="13">
        <v>0.49845299999999998</v>
      </c>
      <c r="AE3525" s="1" t="s">
        <v>12654</v>
      </c>
      <c r="AF3525" s="1" t="s">
        <v>12667</v>
      </c>
    </row>
    <row r="3526" spans="1:32" x14ac:dyDescent="0.2">
      <c r="A3526" s="1" t="s">
        <v>7728</v>
      </c>
      <c r="B3526" s="10">
        <v>6333682</v>
      </c>
      <c r="C3526" s="1" t="s">
        <v>3601</v>
      </c>
      <c r="D3526" s="1" t="s">
        <v>281</v>
      </c>
      <c r="E3526" s="11">
        <v>16466057</v>
      </c>
      <c r="F3526" s="11">
        <v>7170</v>
      </c>
      <c r="G3526" s="11">
        <v>8333</v>
      </c>
      <c r="H3526" s="11">
        <v>7361</v>
      </c>
      <c r="I3526" s="11">
        <v>8058</v>
      </c>
      <c r="J3526" s="11">
        <v>9361</v>
      </c>
      <c r="K3526" s="12" t="s">
        <v>2</v>
      </c>
      <c r="L3526" s="12" t="s">
        <v>2</v>
      </c>
      <c r="M3526" s="11">
        <v>11074</v>
      </c>
      <c r="N3526" s="11">
        <v>16701</v>
      </c>
      <c r="O3526" s="11">
        <v>7013</v>
      </c>
      <c r="P3526" s="11">
        <v>11116</v>
      </c>
      <c r="Q3526" s="11">
        <v>18142</v>
      </c>
      <c r="R3526" s="11">
        <v>-13447</v>
      </c>
      <c r="S3526" s="11">
        <v>-18216</v>
      </c>
      <c r="T3526" s="11">
        <v>-9389</v>
      </c>
      <c r="U3526" s="11">
        <v>-9286</v>
      </c>
      <c r="V3526" s="11">
        <v>-8262</v>
      </c>
      <c r="W3526" s="13">
        <v>7.2930000000000001</v>
      </c>
      <c r="X3526" s="13">
        <v>8.2119999999999997</v>
      </c>
      <c r="Y3526" s="13">
        <v>6.758</v>
      </c>
      <c r="Z3526" s="13">
        <v>6.3230000000000004</v>
      </c>
      <c r="AA3526" s="13">
        <v>7.2030000000000003</v>
      </c>
      <c r="AB3526" s="1">
        <v>3946</v>
      </c>
      <c r="AC3526" s="13">
        <v>7.3230959999999996</v>
      </c>
      <c r="AD3526" s="13">
        <v>0.56679400000000002</v>
      </c>
      <c r="AE3526" s="1" t="s">
        <v>12654</v>
      </c>
      <c r="AF3526" s="1" t="s">
        <v>12667</v>
      </c>
    </row>
    <row r="3527" spans="1:32" x14ac:dyDescent="0.2">
      <c r="A3527" s="1" t="s">
        <v>7729</v>
      </c>
      <c r="B3527" s="10">
        <v>4270705</v>
      </c>
      <c r="C3527" s="1" t="s">
        <v>3602</v>
      </c>
      <c r="D3527" s="1" t="s">
        <v>110</v>
      </c>
      <c r="E3527" s="11">
        <v>192391219</v>
      </c>
      <c r="F3527" s="12" t="s">
        <v>2</v>
      </c>
      <c r="G3527" s="12" t="s">
        <v>2</v>
      </c>
      <c r="H3527" s="12" t="s">
        <v>2</v>
      </c>
      <c r="I3527" s="12" t="s">
        <v>2</v>
      </c>
      <c r="J3527" s="12" t="s">
        <v>2</v>
      </c>
      <c r="K3527" s="12" t="s">
        <v>2</v>
      </c>
      <c r="L3527" s="12" t="s">
        <v>2</v>
      </c>
      <c r="M3527" s="11">
        <v>-68516</v>
      </c>
      <c r="N3527" s="11">
        <v>-117962</v>
      </c>
      <c r="O3527" s="11">
        <v>-286122</v>
      </c>
      <c r="P3527" s="11">
        <v>-132822</v>
      </c>
      <c r="Q3527" s="11">
        <v>-132822</v>
      </c>
      <c r="R3527" s="11">
        <v>-42814</v>
      </c>
      <c r="S3527" s="11">
        <v>-27436</v>
      </c>
      <c r="T3527" s="11">
        <v>37476</v>
      </c>
      <c r="U3527" s="11">
        <v>27567</v>
      </c>
      <c r="V3527" s="11">
        <v>27567</v>
      </c>
      <c r="W3527" s="13">
        <v>4.3780000000000001</v>
      </c>
      <c r="X3527" s="13">
        <v>5.4189999999999996</v>
      </c>
      <c r="Y3527" s="13">
        <v>5.83</v>
      </c>
      <c r="Z3527" s="13">
        <v>5.3769999999999998</v>
      </c>
      <c r="AA3527" s="13">
        <v>5.3769999999999998</v>
      </c>
      <c r="AB3527" s="1">
        <v>8600</v>
      </c>
      <c r="AC3527" s="13">
        <v>8.3749110000000009</v>
      </c>
      <c r="AD3527" s="13">
        <v>0.47223999999999999</v>
      </c>
      <c r="AE3527" s="1" t="s">
        <v>12654</v>
      </c>
      <c r="AF3527" s="1" t="s">
        <v>12676</v>
      </c>
    </row>
    <row r="3528" spans="1:32" x14ac:dyDescent="0.2">
      <c r="A3528" s="1" t="s">
        <v>7730</v>
      </c>
      <c r="B3528" s="10">
        <v>4239468</v>
      </c>
      <c r="C3528" s="1" t="s">
        <v>3603</v>
      </c>
      <c r="D3528" s="1" t="s">
        <v>377</v>
      </c>
      <c r="E3528" s="11">
        <v>88671909</v>
      </c>
      <c r="F3528" s="11">
        <v>7080</v>
      </c>
      <c r="G3528" s="11">
        <v>12345</v>
      </c>
      <c r="H3528" s="11">
        <v>13120</v>
      </c>
      <c r="I3528" s="11">
        <v>18819</v>
      </c>
      <c r="J3528" s="11">
        <v>24871</v>
      </c>
      <c r="K3528" s="13">
        <v>31266.666669999999</v>
      </c>
      <c r="L3528" s="13">
        <v>27700</v>
      </c>
      <c r="M3528" s="11">
        <v>18064</v>
      </c>
      <c r="N3528" s="11">
        <v>16405</v>
      </c>
      <c r="O3528" s="11">
        <v>16223</v>
      </c>
      <c r="P3528" s="11">
        <v>29175</v>
      </c>
      <c r="Q3528" s="11">
        <v>16999</v>
      </c>
      <c r="R3528" s="11">
        <v>-8606</v>
      </c>
      <c r="S3528" s="11">
        <v>-2488</v>
      </c>
      <c r="T3528" s="11">
        <v>-2134</v>
      </c>
      <c r="U3528" s="11">
        <v>-5324</v>
      </c>
      <c r="V3528" s="11">
        <v>-8099</v>
      </c>
      <c r="W3528" s="13">
        <v>7.7720000000000002</v>
      </c>
      <c r="X3528" s="13">
        <v>12.225</v>
      </c>
      <c r="Y3528" s="13">
        <v>9.9969999999999999</v>
      </c>
      <c r="Z3528" s="13">
        <v>10.481</v>
      </c>
      <c r="AA3528" s="13">
        <v>15.843</v>
      </c>
      <c r="AB3528" s="1">
        <v>7867</v>
      </c>
      <c r="AC3528" s="13">
        <v>16.712150999999999</v>
      </c>
      <c r="AD3528" s="13">
        <v>2.802708</v>
      </c>
      <c r="AE3528" s="1" t="s">
        <v>12654</v>
      </c>
      <c r="AF3528" s="1" t="s">
        <v>12655</v>
      </c>
    </row>
    <row r="3529" spans="1:32" x14ac:dyDescent="0.2">
      <c r="A3529" s="1" t="s">
        <v>7731</v>
      </c>
      <c r="B3529" s="10">
        <v>4636107</v>
      </c>
      <c r="C3529" s="1" t="s">
        <v>3604</v>
      </c>
      <c r="D3529" s="1" t="s">
        <v>287</v>
      </c>
      <c r="E3529" s="11">
        <v>22599262</v>
      </c>
      <c r="F3529" s="11">
        <v>1147</v>
      </c>
      <c r="G3529" s="11">
        <v>986</v>
      </c>
      <c r="H3529" s="11">
        <v>1222</v>
      </c>
      <c r="I3529" s="11">
        <v>1125</v>
      </c>
      <c r="J3529" s="11">
        <v>1002</v>
      </c>
      <c r="K3529" s="12" t="s">
        <v>2</v>
      </c>
      <c r="L3529" s="12" t="s">
        <v>2</v>
      </c>
      <c r="M3529" s="11">
        <v>1050</v>
      </c>
      <c r="N3529" s="11">
        <v>770</v>
      </c>
      <c r="O3529" s="11">
        <v>382</v>
      </c>
      <c r="P3529" s="11">
        <v>-760</v>
      </c>
      <c r="Q3529" s="11">
        <v>629</v>
      </c>
      <c r="R3529" s="11">
        <v>-49</v>
      </c>
      <c r="S3529" s="11">
        <v>-1345</v>
      </c>
      <c r="T3529" s="11">
        <v>-238</v>
      </c>
      <c r="U3529" s="11">
        <v>-549</v>
      </c>
      <c r="V3529" s="11">
        <v>-352</v>
      </c>
      <c r="W3529" s="13">
        <v>11.435</v>
      </c>
      <c r="X3529" s="13">
        <v>8.36</v>
      </c>
      <c r="Y3529" s="13">
        <v>9.4960000000000004</v>
      </c>
      <c r="Z3529" s="13">
        <v>9.2379999999999995</v>
      </c>
      <c r="AA3529" s="13">
        <v>7.165</v>
      </c>
      <c r="AB3529" s="1">
        <v>5967</v>
      </c>
      <c r="AC3529" s="13">
        <v>14.119389999999999</v>
      </c>
      <c r="AD3529" s="13">
        <v>17.223367</v>
      </c>
      <c r="AE3529" s="1" t="s">
        <v>12654</v>
      </c>
      <c r="AF3529" s="1" t="s">
        <v>12655</v>
      </c>
    </row>
    <row r="3530" spans="1:32" x14ac:dyDescent="0.2">
      <c r="A3530" s="1" t="s">
        <v>7732</v>
      </c>
      <c r="B3530" s="10">
        <v>4914079</v>
      </c>
      <c r="C3530" s="1" t="s">
        <v>3605</v>
      </c>
      <c r="D3530" s="1" t="s">
        <v>7</v>
      </c>
      <c r="E3530" s="11">
        <v>15610920</v>
      </c>
      <c r="F3530" s="11">
        <v>356</v>
      </c>
      <c r="G3530" s="11">
        <v>-155</v>
      </c>
      <c r="H3530" s="11">
        <v>-802</v>
      </c>
      <c r="I3530" s="11">
        <v>-501</v>
      </c>
      <c r="J3530" s="11">
        <v>-501</v>
      </c>
      <c r="K3530" s="12" t="s">
        <v>2</v>
      </c>
      <c r="L3530" s="12" t="s">
        <v>2</v>
      </c>
      <c r="M3530" s="11">
        <v>-2411</v>
      </c>
      <c r="N3530" s="11">
        <v>220</v>
      </c>
      <c r="O3530" s="11">
        <v>-204</v>
      </c>
      <c r="P3530" s="11">
        <v>795</v>
      </c>
      <c r="Q3530" s="11">
        <v>795</v>
      </c>
      <c r="R3530" s="11">
        <v>204</v>
      </c>
      <c r="S3530" s="11">
        <v>-23</v>
      </c>
      <c r="T3530" s="11">
        <v>102</v>
      </c>
      <c r="U3530" s="11">
        <v>117</v>
      </c>
      <c r="V3530" s="11">
        <v>117</v>
      </c>
      <c r="W3530" s="13">
        <v>-52.006</v>
      </c>
      <c r="X3530" s="13">
        <v>-7.5179999999999998</v>
      </c>
      <c r="Y3530" s="13">
        <v>-46.557000000000002</v>
      </c>
      <c r="Z3530" s="13">
        <v>-35.055</v>
      </c>
      <c r="AA3530" s="13">
        <v>-35.055</v>
      </c>
      <c r="AB3530" s="1">
        <v>7640</v>
      </c>
      <c r="AC3530" s="12" t="s">
        <v>4019</v>
      </c>
      <c r="AD3530" s="13">
        <v>2.3585950000000002</v>
      </c>
      <c r="AE3530" s="1" t="s">
        <v>12654</v>
      </c>
      <c r="AF3530" s="1" t="s">
        <v>12657</v>
      </c>
    </row>
    <row r="3531" spans="1:32" x14ac:dyDescent="0.2">
      <c r="A3531" s="1" t="s">
        <v>7733</v>
      </c>
      <c r="B3531" s="10">
        <v>4988070</v>
      </c>
      <c r="C3531" s="1" t="s">
        <v>3606</v>
      </c>
      <c r="D3531" s="1" t="s">
        <v>370</v>
      </c>
      <c r="E3531" s="11">
        <v>283578159</v>
      </c>
      <c r="F3531" s="11">
        <v>58791</v>
      </c>
      <c r="G3531" s="11">
        <v>73506</v>
      </c>
      <c r="H3531" s="11">
        <v>76637</v>
      </c>
      <c r="I3531" s="11">
        <v>74287</v>
      </c>
      <c r="J3531" s="11">
        <v>84086</v>
      </c>
      <c r="K3531" s="13">
        <v>97513.666670000006</v>
      </c>
      <c r="L3531" s="13">
        <v>123500</v>
      </c>
      <c r="M3531" s="11">
        <v>76858</v>
      </c>
      <c r="N3531" s="11">
        <v>64748</v>
      </c>
      <c r="O3531" s="11">
        <v>106080</v>
      </c>
      <c r="P3531" s="11">
        <v>157502</v>
      </c>
      <c r="Q3531" s="11">
        <v>64796</v>
      </c>
      <c r="R3531" s="11">
        <v>81249</v>
      </c>
      <c r="S3531" s="11">
        <v>32802</v>
      </c>
      <c r="T3531" s="11">
        <v>-31414</v>
      </c>
      <c r="U3531" s="11">
        <v>-8653</v>
      </c>
      <c r="V3531" s="11">
        <v>47017</v>
      </c>
      <c r="W3531" s="13">
        <v>6.0620000000000003</v>
      </c>
      <c r="X3531" s="13">
        <v>8.9369999999999994</v>
      </c>
      <c r="Y3531" s="13">
        <v>5.2610000000000001</v>
      </c>
      <c r="Z3531" s="13">
        <v>5.8310000000000004</v>
      </c>
      <c r="AA3531" s="13">
        <v>6.6639999999999997</v>
      </c>
      <c r="AB3531" s="1">
        <v>7911</v>
      </c>
      <c r="AC3531" s="13">
        <v>12.515444</v>
      </c>
      <c r="AD3531" s="13">
        <v>0.84916199999999997</v>
      </c>
      <c r="AE3531" s="1" t="s">
        <v>12654</v>
      </c>
      <c r="AF3531" s="1" t="s">
        <v>12664</v>
      </c>
    </row>
    <row r="3532" spans="1:32" x14ac:dyDescent="0.2">
      <c r="A3532" s="1" t="s">
        <v>7734</v>
      </c>
      <c r="B3532" s="10">
        <v>4915767</v>
      </c>
      <c r="C3532" s="1" t="s">
        <v>3607</v>
      </c>
      <c r="D3532" s="1" t="s">
        <v>92</v>
      </c>
      <c r="E3532" s="11">
        <v>49416709</v>
      </c>
      <c r="F3532" s="11">
        <v>10804</v>
      </c>
      <c r="G3532" s="11">
        <v>6846</v>
      </c>
      <c r="H3532" s="11">
        <v>7331</v>
      </c>
      <c r="I3532" s="11">
        <v>22444</v>
      </c>
      <c r="J3532" s="11">
        <v>28649</v>
      </c>
      <c r="K3532" s="13">
        <v>23900</v>
      </c>
      <c r="L3532" s="13">
        <v>24800</v>
      </c>
      <c r="M3532" s="11">
        <v>24718</v>
      </c>
      <c r="N3532" s="11">
        <v>38604</v>
      </c>
      <c r="O3532" s="11">
        <v>25234</v>
      </c>
      <c r="P3532" s="11">
        <v>38771</v>
      </c>
      <c r="Q3532" s="11">
        <v>52246</v>
      </c>
      <c r="R3532" s="11">
        <v>-33935</v>
      </c>
      <c r="S3532" s="11">
        <v>-18505</v>
      </c>
      <c r="T3532" s="11">
        <v>-18257</v>
      </c>
      <c r="U3532" s="11">
        <v>-26543</v>
      </c>
      <c r="V3532" s="11">
        <v>-44546</v>
      </c>
      <c r="W3532" s="13">
        <v>8.1760000000000002</v>
      </c>
      <c r="X3532" s="13">
        <v>6.3929999999999998</v>
      </c>
      <c r="Y3532" s="13">
        <v>5.4260000000000002</v>
      </c>
      <c r="Z3532" s="13">
        <v>8.3849999999999998</v>
      </c>
      <c r="AA3532" s="13">
        <v>6.5049999999999999</v>
      </c>
      <c r="AB3532" s="1">
        <v>5975</v>
      </c>
      <c r="AC3532" s="13">
        <v>12.597861</v>
      </c>
      <c r="AD3532" s="13">
        <v>0.520675</v>
      </c>
      <c r="AE3532" s="1" t="s">
        <v>12654</v>
      </c>
      <c r="AF3532" s="1" t="s">
        <v>12675</v>
      </c>
    </row>
    <row r="3533" spans="1:32" x14ac:dyDescent="0.2">
      <c r="A3533" s="1" t="s">
        <v>7735</v>
      </c>
      <c r="B3533" s="10">
        <v>7899993</v>
      </c>
      <c r="C3533" s="1"/>
      <c r="D3533" s="1" t="s">
        <v>32</v>
      </c>
      <c r="E3533" s="11">
        <v>2000000</v>
      </c>
      <c r="F3533" s="12" t="s">
        <v>2</v>
      </c>
      <c r="G3533" s="11">
        <v>21</v>
      </c>
      <c r="H3533" s="11">
        <v>80</v>
      </c>
      <c r="I3533" s="11">
        <v>126</v>
      </c>
      <c r="J3533" s="11">
        <v>126</v>
      </c>
      <c r="K3533" s="12" t="s">
        <v>2</v>
      </c>
      <c r="L3533" s="12" t="s">
        <v>2</v>
      </c>
      <c r="M3533" s="12" t="s">
        <v>2</v>
      </c>
      <c r="N3533" s="12" t="s">
        <v>2</v>
      </c>
      <c r="O3533" s="12" t="s">
        <v>2</v>
      </c>
      <c r="P3533" s="11">
        <v>139</v>
      </c>
      <c r="Q3533" s="11">
        <v>139</v>
      </c>
      <c r="R3533" s="12" t="s">
        <v>2</v>
      </c>
      <c r="S3533" s="12" t="s">
        <v>2</v>
      </c>
      <c r="T3533" s="12" t="s">
        <v>2</v>
      </c>
      <c r="U3533" s="11">
        <v>-10</v>
      </c>
      <c r="V3533" s="11">
        <v>-10</v>
      </c>
      <c r="W3533" s="12" t="s">
        <v>2</v>
      </c>
      <c r="X3533" s="12" t="s">
        <v>2</v>
      </c>
      <c r="Y3533" s="13">
        <v>2.6970000000000001</v>
      </c>
      <c r="Z3533" s="13">
        <v>6.81</v>
      </c>
      <c r="AA3533" s="13">
        <v>6.81</v>
      </c>
      <c r="AB3533" s="1" t="s">
        <v>7736</v>
      </c>
      <c r="AC3533" s="13">
        <v>83.556747000000001</v>
      </c>
      <c r="AD3533" s="12" t="s">
        <v>2</v>
      </c>
      <c r="AE3533" s="1" t="s">
        <v>12654</v>
      </c>
      <c r="AF3533" s="1" t="s">
        <v>12675</v>
      </c>
    </row>
    <row r="3534" spans="1:32" x14ac:dyDescent="0.2">
      <c r="A3534" s="1" t="s">
        <v>7737</v>
      </c>
      <c r="B3534" s="10">
        <v>4239863</v>
      </c>
      <c r="C3534" s="1" t="s">
        <v>3608</v>
      </c>
      <c r="D3534" s="1" t="s">
        <v>112</v>
      </c>
      <c r="E3534" s="11">
        <v>21741565</v>
      </c>
      <c r="F3534" s="11">
        <v>-2943</v>
      </c>
      <c r="G3534" s="11">
        <v>-1706</v>
      </c>
      <c r="H3534" s="11">
        <v>7176</v>
      </c>
      <c r="I3534" s="11">
        <v>10440</v>
      </c>
      <c r="J3534" s="11">
        <v>5301</v>
      </c>
      <c r="K3534" s="13">
        <v>6500</v>
      </c>
      <c r="L3534" s="13">
        <v>8000</v>
      </c>
      <c r="M3534" s="11">
        <v>5730</v>
      </c>
      <c r="N3534" s="11">
        <v>-5528</v>
      </c>
      <c r="O3534" s="11">
        <v>15058</v>
      </c>
      <c r="P3534" s="11">
        <v>22318</v>
      </c>
      <c r="Q3534" s="11">
        <v>15390</v>
      </c>
      <c r="R3534" s="11">
        <v>-8931</v>
      </c>
      <c r="S3534" s="11">
        <v>-2609</v>
      </c>
      <c r="T3534" s="11">
        <v>-8360</v>
      </c>
      <c r="U3534" s="11">
        <v>-9403</v>
      </c>
      <c r="V3534" s="11">
        <v>-1974</v>
      </c>
      <c r="W3534" s="13">
        <v>0.55200000000000005</v>
      </c>
      <c r="X3534" s="13">
        <v>0.40699999999999997</v>
      </c>
      <c r="Y3534" s="13">
        <v>5.4749999999999996</v>
      </c>
      <c r="Z3534" s="13">
        <v>3.6720000000000002</v>
      </c>
      <c r="AA3534" s="13">
        <v>4.6870000000000003</v>
      </c>
      <c r="AB3534" s="1">
        <v>7231</v>
      </c>
      <c r="AC3534" s="13">
        <v>7.7539369999999996</v>
      </c>
      <c r="AD3534" s="13">
        <v>0.45929399999999998</v>
      </c>
      <c r="AE3534" s="1" t="s">
        <v>12654</v>
      </c>
      <c r="AF3534" s="1" t="s">
        <v>12667</v>
      </c>
    </row>
    <row r="3535" spans="1:32" x14ac:dyDescent="0.2">
      <c r="A3535" s="1" t="s">
        <v>7738</v>
      </c>
      <c r="B3535" s="10">
        <v>4213611</v>
      </c>
      <c r="C3535" s="1" t="s">
        <v>3609</v>
      </c>
      <c r="D3535" s="1" t="s">
        <v>36</v>
      </c>
      <c r="E3535" s="11">
        <v>1500566865</v>
      </c>
      <c r="F3535" s="11">
        <v>90265</v>
      </c>
      <c r="G3535" s="11">
        <v>132063</v>
      </c>
      <c r="H3535" s="11">
        <v>92623</v>
      </c>
      <c r="I3535" s="11">
        <v>100808</v>
      </c>
      <c r="J3535" s="11">
        <v>140813</v>
      </c>
      <c r="K3535" s="13">
        <v>141016.9</v>
      </c>
      <c r="L3535" s="13">
        <v>164273.18182</v>
      </c>
      <c r="M3535" s="11">
        <v>211591</v>
      </c>
      <c r="N3535" s="11">
        <v>138286</v>
      </c>
      <c r="O3535" s="11">
        <v>145213</v>
      </c>
      <c r="P3535" s="11">
        <v>185680</v>
      </c>
      <c r="Q3535" s="11">
        <v>255033</v>
      </c>
      <c r="R3535" s="11">
        <v>-97872</v>
      </c>
      <c r="S3535" s="11">
        <v>-57168</v>
      </c>
      <c r="T3535" s="11">
        <v>-102724</v>
      </c>
      <c r="U3535" s="11">
        <v>-120997</v>
      </c>
      <c r="V3535" s="11">
        <v>-63198</v>
      </c>
      <c r="W3535" s="13">
        <v>3.7839999999999998</v>
      </c>
      <c r="X3535" s="13">
        <v>6.6340000000000003</v>
      </c>
      <c r="Y3535" s="13">
        <v>5.1559999999999997</v>
      </c>
      <c r="Z3535" s="13">
        <v>1.7490000000000001</v>
      </c>
      <c r="AA3535" s="13">
        <v>4.7270000000000003</v>
      </c>
      <c r="AB3535" s="1">
        <v>3402</v>
      </c>
      <c r="AC3535" s="13">
        <v>21.600221999999999</v>
      </c>
      <c r="AD3535" s="13">
        <v>0.85205600000000004</v>
      </c>
      <c r="AE3535" s="1" t="s">
        <v>12654</v>
      </c>
      <c r="AF3535" s="1" t="s">
        <v>12667</v>
      </c>
    </row>
    <row r="3536" spans="1:32" x14ac:dyDescent="0.2">
      <c r="A3536" s="1" t="s">
        <v>7739</v>
      </c>
      <c r="B3536" s="10">
        <v>4967891</v>
      </c>
      <c r="C3536" s="1" t="s">
        <v>3610</v>
      </c>
      <c r="D3536" s="1" t="s">
        <v>17</v>
      </c>
      <c r="E3536" s="11">
        <v>10592737</v>
      </c>
      <c r="F3536" s="11">
        <v>1209</v>
      </c>
      <c r="G3536" s="11">
        <v>3898</v>
      </c>
      <c r="H3536" s="11">
        <v>3976</v>
      </c>
      <c r="I3536" s="11">
        <v>-1779</v>
      </c>
      <c r="J3536" s="11">
        <v>-632</v>
      </c>
      <c r="K3536" s="12" t="s">
        <v>2</v>
      </c>
      <c r="L3536" s="12" t="s">
        <v>2</v>
      </c>
      <c r="M3536" s="11">
        <v>1790</v>
      </c>
      <c r="N3536" s="11">
        <v>1753</v>
      </c>
      <c r="O3536" s="11">
        <v>1294</v>
      </c>
      <c r="P3536" s="11">
        <v>1927</v>
      </c>
      <c r="Q3536" s="11">
        <v>3359</v>
      </c>
      <c r="R3536" s="11">
        <v>-1545</v>
      </c>
      <c r="S3536" s="11">
        <v>-1608</v>
      </c>
      <c r="T3536" s="11">
        <v>-4567</v>
      </c>
      <c r="U3536" s="11">
        <v>-4552</v>
      </c>
      <c r="V3536" s="11">
        <v>-3755</v>
      </c>
      <c r="W3536" s="13">
        <v>4.8520000000000003</v>
      </c>
      <c r="X3536" s="13">
        <v>14.851000000000001</v>
      </c>
      <c r="Y3536" s="13">
        <v>9.2089999999999996</v>
      </c>
      <c r="Z3536" s="13">
        <v>-19.036000000000001</v>
      </c>
      <c r="AA3536" s="13">
        <v>-12.426</v>
      </c>
      <c r="AB3536" s="1">
        <v>6616</v>
      </c>
      <c r="AC3536" s="12" t="s">
        <v>4019</v>
      </c>
      <c r="AD3536" s="13">
        <v>0.99441199999999996</v>
      </c>
      <c r="AE3536" s="1" t="s">
        <v>12654</v>
      </c>
      <c r="AF3536" s="1" t="s">
        <v>12662</v>
      </c>
    </row>
    <row r="3537" spans="1:32" x14ac:dyDescent="0.2">
      <c r="A3537" s="1" t="s">
        <v>7740</v>
      </c>
      <c r="B3537" s="10">
        <v>5188488</v>
      </c>
      <c r="C3537" s="1" t="s">
        <v>3611</v>
      </c>
      <c r="D3537" s="1" t="s">
        <v>7</v>
      </c>
      <c r="E3537" s="11">
        <v>7866635</v>
      </c>
      <c r="F3537" s="11">
        <v>260</v>
      </c>
      <c r="G3537" s="11">
        <v>199</v>
      </c>
      <c r="H3537" s="11">
        <v>131</v>
      </c>
      <c r="I3537" s="11">
        <v>-223</v>
      </c>
      <c r="J3537" s="11">
        <v>-260</v>
      </c>
      <c r="K3537" s="12" t="s">
        <v>2</v>
      </c>
      <c r="L3537" s="12" t="s">
        <v>2</v>
      </c>
      <c r="M3537" s="12" t="s">
        <v>2</v>
      </c>
      <c r="N3537" s="11">
        <v>24</v>
      </c>
      <c r="O3537" s="11">
        <v>14</v>
      </c>
      <c r="P3537" s="11">
        <v>-187</v>
      </c>
      <c r="Q3537" s="11">
        <v>-140</v>
      </c>
      <c r="R3537" s="12" t="s">
        <v>2</v>
      </c>
      <c r="S3537" s="11">
        <v>-78</v>
      </c>
      <c r="T3537" s="11">
        <v>-50</v>
      </c>
      <c r="U3537" s="11">
        <v>-136</v>
      </c>
      <c r="V3537" s="11">
        <v>-26</v>
      </c>
      <c r="W3537" s="13">
        <v>45.235999999999997</v>
      </c>
      <c r="X3537" s="13">
        <v>17.273</v>
      </c>
      <c r="Y3537" s="13">
        <v>6.625</v>
      </c>
      <c r="Z3537" s="13">
        <v>-26.433</v>
      </c>
      <c r="AA3537" s="13">
        <v>-52.384</v>
      </c>
      <c r="AB3537" s="1">
        <v>7138</v>
      </c>
      <c r="AC3537" s="12" t="s">
        <v>4019</v>
      </c>
      <c r="AD3537" s="13">
        <v>1.8129390000000001</v>
      </c>
      <c r="AE3537" s="1" t="s">
        <v>12654</v>
      </c>
      <c r="AF3537" s="1" t="s">
        <v>12657</v>
      </c>
    </row>
    <row r="3538" spans="1:32" x14ac:dyDescent="0.2">
      <c r="A3538" s="1" t="s">
        <v>7741</v>
      </c>
      <c r="B3538" s="10">
        <v>4916120</v>
      </c>
      <c r="C3538" s="1" t="s">
        <v>3612</v>
      </c>
      <c r="D3538" s="1" t="s">
        <v>20</v>
      </c>
      <c r="E3538" s="11">
        <v>87758569</v>
      </c>
      <c r="F3538" s="11">
        <v>-3681</v>
      </c>
      <c r="G3538" s="11">
        <v>6897</v>
      </c>
      <c r="H3538" s="11">
        <v>6807</v>
      </c>
      <c r="I3538" s="11">
        <v>14217</v>
      </c>
      <c r="J3538" s="11">
        <v>16870</v>
      </c>
      <c r="K3538" s="13">
        <v>17675</v>
      </c>
      <c r="L3538" s="13">
        <v>19950</v>
      </c>
      <c r="M3538" s="11">
        <v>21258</v>
      </c>
      <c r="N3538" s="11">
        <v>35118</v>
      </c>
      <c r="O3538" s="11">
        <v>32595</v>
      </c>
      <c r="P3538" s="11">
        <v>42794</v>
      </c>
      <c r="Q3538" s="11">
        <v>37670</v>
      </c>
      <c r="R3538" s="11">
        <v>-9399</v>
      </c>
      <c r="S3538" s="11">
        <v>-5659</v>
      </c>
      <c r="T3538" s="11">
        <v>-11863</v>
      </c>
      <c r="U3538" s="11">
        <v>-26817</v>
      </c>
      <c r="V3538" s="11">
        <v>-12792</v>
      </c>
      <c r="W3538" s="13">
        <v>-12.529</v>
      </c>
      <c r="X3538" s="13">
        <v>16.815000000000001</v>
      </c>
      <c r="Y3538" s="13">
        <v>6.0149999999999997</v>
      </c>
      <c r="Z3538" s="13">
        <v>7.3620000000000001</v>
      </c>
      <c r="AA3538" s="13">
        <v>2.3410000000000002</v>
      </c>
      <c r="AB3538" s="1">
        <v>3397</v>
      </c>
      <c r="AC3538" s="13">
        <v>91.022119000000004</v>
      </c>
      <c r="AD3538" s="13">
        <v>4.5033649999999996</v>
      </c>
      <c r="AE3538" s="1" t="s">
        <v>12654</v>
      </c>
      <c r="AF3538" s="1" t="s">
        <v>12661</v>
      </c>
    </row>
    <row r="3539" spans="1:32" x14ac:dyDescent="0.2">
      <c r="A3539" s="1" t="s">
        <v>7742</v>
      </c>
      <c r="B3539" s="10">
        <v>23105960</v>
      </c>
      <c r="C3539" s="1" t="s">
        <v>3613</v>
      </c>
      <c r="D3539" s="1" t="s">
        <v>84</v>
      </c>
      <c r="E3539" s="11">
        <v>3282236</v>
      </c>
      <c r="F3539" s="11">
        <v>-400</v>
      </c>
      <c r="G3539" s="11">
        <v>-371</v>
      </c>
      <c r="H3539" s="11">
        <v>124</v>
      </c>
      <c r="I3539" s="11">
        <v>454</v>
      </c>
      <c r="J3539" s="11">
        <v>454</v>
      </c>
      <c r="K3539" s="12" t="s">
        <v>2</v>
      </c>
      <c r="L3539" s="12" t="s">
        <v>2</v>
      </c>
      <c r="M3539" s="12" t="s">
        <v>2</v>
      </c>
      <c r="N3539" s="11">
        <v>-454</v>
      </c>
      <c r="O3539" s="11">
        <v>-11</v>
      </c>
      <c r="P3539" s="11">
        <v>97</v>
      </c>
      <c r="Q3539" s="11">
        <v>97</v>
      </c>
      <c r="R3539" s="12" t="s">
        <v>2</v>
      </c>
      <c r="S3539" s="11">
        <v>-10</v>
      </c>
      <c r="T3539" s="11">
        <v>-110</v>
      </c>
      <c r="U3539" s="11">
        <v>-911</v>
      </c>
      <c r="V3539" s="11">
        <v>-911</v>
      </c>
      <c r="W3539" s="12" t="s">
        <v>2</v>
      </c>
      <c r="X3539" s="13">
        <v>-104.533</v>
      </c>
      <c r="Y3539" s="13">
        <v>11.853999999999999</v>
      </c>
      <c r="Z3539" s="13">
        <v>24.047999999999998</v>
      </c>
      <c r="AA3539" s="13">
        <v>24.047999999999998</v>
      </c>
      <c r="AB3539" s="1">
        <v>9337</v>
      </c>
      <c r="AC3539" s="13">
        <v>21.198990999999999</v>
      </c>
      <c r="AD3539" s="13">
        <v>4.9057240000000002</v>
      </c>
      <c r="AE3539" s="1" t="s">
        <v>12654</v>
      </c>
      <c r="AF3539" s="1" t="s">
        <v>12666</v>
      </c>
    </row>
    <row r="3540" spans="1:32" x14ac:dyDescent="0.2">
      <c r="A3540" s="1" t="s">
        <v>7743</v>
      </c>
      <c r="B3540" s="10">
        <v>4992351</v>
      </c>
      <c r="C3540" s="1" t="s">
        <v>3614</v>
      </c>
      <c r="D3540" s="1" t="s">
        <v>58</v>
      </c>
      <c r="E3540" s="11">
        <v>26279120</v>
      </c>
      <c r="F3540" s="11">
        <v>3592</v>
      </c>
      <c r="G3540" s="11">
        <v>4447</v>
      </c>
      <c r="H3540" s="11">
        <v>5928</v>
      </c>
      <c r="I3540" s="11">
        <v>6823</v>
      </c>
      <c r="J3540" s="11">
        <v>5449</v>
      </c>
      <c r="K3540" s="13">
        <v>6000</v>
      </c>
      <c r="L3540" s="13">
        <v>7750</v>
      </c>
      <c r="M3540" s="11">
        <v>4366</v>
      </c>
      <c r="N3540" s="11">
        <v>3130</v>
      </c>
      <c r="O3540" s="11">
        <v>1246</v>
      </c>
      <c r="P3540" s="11">
        <v>2857</v>
      </c>
      <c r="Q3540" s="11">
        <v>-668</v>
      </c>
      <c r="R3540" s="11">
        <v>-1645</v>
      </c>
      <c r="S3540" s="11">
        <v>-4849</v>
      </c>
      <c r="T3540" s="11">
        <v>-1277</v>
      </c>
      <c r="U3540" s="11">
        <v>424</v>
      </c>
      <c r="V3540" s="11">
        <v>-1557</v>
      </c>
      <c r="W3540" s="13">
        <v>9.6150000000000002</v>
      </c>
      <c r="X3540" s="13">
        <v>9.3230000000000004</v>
      </c>
      <c r="Y3540" s="13">
        <v>10.275</v>
      </c>
      <c r="Z3540" s="13">
        <v>12.875999999999999</v>
      </c>
      <c r="AA3540" s="13">
        <v>7.617</v>
      </c>
      <c r="AB3540" s="1">
        <v>6363</v>
      </c>
      <c r="AC3540" s="13">
        <v>21.860395</v>
      </c>
      <c r="AD3540" s="13">
        <v>0.982178</v>
      </c>
      <c r="AE3540" s="1" t="s">
        <v>12654</v>
      </c>
      <c r="AF3540" s="1" t="s">
        <v>12658</v>
      </c>
    </row>
    <row r="3541" spans="1:32" x14ac:dyDescent="0.2">
      <c r="A3541" s="1" t="s">
        <v>7744</v>
      </c>
      <c r="B3541" s="10">
        <v>4993794</v>
      </c>
      <c r="C3541" s="1" t="s">
        <v>3615</v>
      </c>
      <c r="D3541" s="1" t="s">
        <v>53</v>
      </c>
      <c r="E3541" s="11">
        <v>22570325</v>
      </c>
      <c r="F3541" s="11">
        <v>158</v>
      </c>
      <c r="G3541" s="11">
        <v>419</v>
      </c>
      <c r="H3541" s="11">
        <v>773</v>
      </c>
      <c r="I3541" s="11">
        <v>905</v>
      </c>
      <c r="J3541" s="11">
        <v>905</v>
      </c>
      <c r="K3541" s="12" t="s">
        <v>2</v>
      </c>
      <c r="L3541" s="12" t="s">
        <v>2</v>
      </c>
      <c r="M3541" s="11">
        <v>-28</v>
      </c>
      <c r="N3541" s="11">
        <v>-869</v>
      </c>
      <c r="O3541" s="11">
        <v>1865</v>
      </c>
      <c r="P3541" s="11">
        <v>-20</v>
      </c>
      <c r="Q3541" s="11">
        <v>-20</v>
      </c>
      <c r="R3541" s="11">
        <v>-3170</v>
      </c>
      <c r="S3541" s="11">
        <v>-1695</v>
      </c>
      <c r="T3541" s="11">
        <v>-61</v>
      </c>
      <c r="U3541" s="11">
        <v>78</v>
      </c>
      <c r="V3541" s="11">
        <v>78</v>
      </c>
      <c r="W3541" s="13">
        <v>2.431</v>
      </c>
      <c r="X3541" s="13">
        <v>4.915</v>
      </c>
      <c r="Y3541" s="13">
        <v>7.2290000000000001</v>
      </c>
      <c r="Z3541" s="13">
        <v>6.99</v>
      </c>
      <c r="AA3541" s="13">
        <v>6.99</v>
      </c>
      <c r="AB3541" s="1">
        <v>8077</v>
      </c>
      <c r="AC3541" s="13">
        <v>5.9240300000000001</v>
      </c>
      <c r="AD3541" s="13">
        <v>0.41864200000000001</v>
      </c>
      <c r="AE3541" s="1" t="s">
        <v>12654</v>
      </c>
      <c r="AF3541" s="1" t="s">
        <v>12658</v>
      </c>
    </row>
    <row r="3542" spans="1:32" x14ac:dyDescent="0.2">
      <c r="A3542" s="1" t="s">
        <v>7745</v>
      </c>
      <c r="B3542" s="10">
        <v>4554450</v>
      </c>
      <c r="C3542" s="1" t="s">
        <v>3616</v>
      </c>
      <c r="D3542" s="1" t="s">
        <v>76</v>
      </c>
      <c r="E3542" s="11">
        <v>7579534</v>
      </c>
      <c r="F3542" s="11">
        <v>267</v>
      </c>
      <c r="G3542" s="11">
        <v>470</v>
      </c>
      <c r="H3542" s="11">
        <v>489</v>
      </c>
      <c r="I3542" s="11">
        <v>-522</v>
      </c>
      <c r="J3542" s="11">
        <v>690</v>
      </c>
      <c r="K3542" s="12" t="s">
        <v>2</v>
      </c>
      <c r="L3542" s="12" t="s">
        <v>2</v>
      </c>
      <c r="M3542" s="11">
        <v>-95</v>
      </c>
      <c r="N3542" s="11">
        <v>684</v>
      </c>
      <c r="O3542" s="11">
        <v>1177</v>
      </c>
      <c r="P3542" s="11">
        <v>-1286</v>
      </c>
      <c r="Q3542" s="11">
        <v>332</v>
      </c>
      <c r="R3542" s="11">
        <v>154</v>
      </c>
      <c r="S3542" s="11">
        <v>200</v>
      </c>
      <c r="T3542" s="11">
        <v>-70</v>
      </c>
      <c r="U3542" s="11">
        <v>196</v>
      </c>
      <c r="V3542" s="11">
        <v>-51</v>
      </c>
      <c r="W3542" s="13">
        <v>2.5190000000000001</v>
      </c>
      <c r="X3542" s="13">
        <v>5.1429999999999998</v>
      </c>
      <c r="Y3542" s="13">
        <v>7.8819999999999997</v>
      </c>
      <c r="Z3542" s="13">
        <v>-4.0519999999999996</v>
      </c>
      <c r="AA3542" s="13">
        <v>4.1340000000000003</v>
      </c>
      <c r="AB3542" s="1">
        <v>4728</v>
      </c>
      <c r="AC3542" s="13">
        <v>18.949155999999999</v>
      </c>
      <c r="AD3542" s="13">
        <v>0.77380099999999996</v>
      </c>
      <c r="AE3542" s="1" t="s">
        <v>12654</v>
      </c>
      <c r="AF3542" s="1" t="s">
        <v>12666</v>
      </c>
    </row>
    <row r="3543" spans="1:32" x14ac:dyDescent="0.2">
      <c r="A3543" s="1" t="s">
        <v>7746</v>
      </c>
      <c r="B3543" s="10">
        <v>4863547</v>
      </c>
      <c r="C3543" s="1" t="s">
        <v>3617</v>
      </c>
      <c r="D3543" s="1" t="s">
        <v>302</v>
      </c>
      <c r="E3543" s="11">
        <v>48484800</v>
      </c>
      <c r="F3543" s="11">
        <v>11055.334000000001</v>
      </c>
      <c r="G3543" s="11">
        <v>13282.053</v>
      </c>
      <c r="H3543" s="11">
        <v>16232.052</v>
      </c>
      <c r="I3543" s="11">
        <v>18486.734</v>
      </c>
      <c r="J3543" s="11">
        <v>18486.734</v>
      </c>
      <c r="K3543" s="13">
        <v>21761.25</v>
      </c>
      <c r="L3543" s="13">
        <v>24025</v>
      </c>
      <c r="M3543" s="11">
        <v>974.60299999999995</v>
      </c>
      <c r="N3543" s="11">
        <v>-197.084</v>
      </c>
      <c r="O3543" s="11">
        <v>5722.0060000000003</v>
      </c>
      <c r="P3543" s="11">
        <v>-13045.695</v>
      </c>
      <c r="Q3543" s="11">
        <v>-13045.695</v>
      </c>
      <c r="R3543" s="11">
        <v>-15448.977000000001</v>
      </c>
      <c r="S3543" s="11">
        <v>-9081.1010000000006</v>
      </c>
      <c r="T3543" s="11">
        <v>-16102.356</v>
      </c>
      <c r="U3543" s="11">
        <v>-5608.4610000000002</v>
      </c>
      <c r="V3543" s="11">
        <v>-5608.4610000000002</v>
      </c>
      <c r="W3543" s="13">
        <v>10.763999999999999</v>
      </c>
      <c r="X3543" s="13">
        <v>12.452</v>
      </c>
      <c r="Y3543" s="13">
        <v>13.593</v>
      </c>
      <c r="Z3543" s="13">
        <v>13.858000000000001</v>
      </c>
      <c r="AA3543" s="13">
        <v>13.858000000000001</v>
      </c>
      <c r="AB3543" s="1">
        <v>8923</v>
      </c>
      <c r="AC3543" s="13">
        <v>10.569751</v>
      </c>
      <c r="AD3543" s="13">
        <v>1.5335300000000001</v>
      </c>
      <c r="AE3543" s="1" t="s">
        <v>12654</v>
      </c>
      <c r="AF3543" s="1" t="s">
        <v>12660</v>
      </c>
    </row>
    <row r="3544" spans="1:32" x14ac:dyDescent="0.2">
      <c r="A3544" s="1" t="s">
        <v>7747</v>
      </c>
      <c r="B3544" s="10">
        <v>4251257</v>
      </c>
      <c r="C3544" s="1" t="s">
        <v>3619</v>
      </c>
      <c r="D3544" s="1" t="s">
        <v>152</v>
      </c>
      <c r="E3544" s="11">
        <v>52955231</v>
      </c>
      <c r="F3544" s="11">
        <v>8264</v>
      </c>
      <c r="G3544" s="11">
        <v>11567</v>
      </c>
      <c r="H3544" s="11">
        <v>16080</v>
      </c>
      <c r="I3544" s="11">
        <v>15855</v>
      </c>
      <c r="J3544" s="11">
        <v>20252</v>
      </c>
      <c r="K3544" s="13">
        <v>11650</v>
      </c>
      <c r="L3544" s="13">
        <v>19550</v>
      </c>
      <c r="M3544" s="11">
        <v>9240</v>
      </c>
      <c r="N3544" s="11">
        <v>10037</v>
      </c>
      <c r="O3544" s="11">
        <v>15106</v>
      </c>
      <c r="P3544" s="11">
        <v>19411</v>
      </c>
      <c r="Q3544" s="11">
        <v>24886</v>
      </c>
      <c r="R3544" s="11">
        <v>-9573</v>
      </c>
      <c r="S3544" s="11">
        <v>-14184</v>
      </c>
      <c r="T3544" s="11">
        <v>-12117</v>
      </c>
      <c r="U3544" s="11">
        <v>-16135</v>
      </c>
      <c r="V3544" s="11">
        <v>-9987</v>
      </c>
      <c r="W3544" s="13">
        <v>5.0679999999999996</v>
      </c>
      <c r="X3544" s="13">
        <v>3.0129999999999999</v>
      </c>
      <c r="Y3544" s="13">
        <v>-12.079000000000001</v>
      </c>
      <c r="Z3544" s="13">
        <v>-4.9000000000000004</v>
      </c>
      <c r="AA3544" s="13">
        <v>28.786999999999999</v>
      </c>
      <c r="AB3544" s="1">
        <v>6588</v>
      </c>
      <c r="AC3544" s="13">
        <v>7.47248</v>
      </c>
      <c r="AD3544" s="13">
        <v>1.5655779999999999</v>
      </c>
      <c r="AE3544" s="1" t="s">
        <v>12654</v>
      </c>
      <c r="AF3544" s="1" t="s">
        <v>12659</v>
      </c>
    </row>
    <row r="3545" spans="1:32" x14ac:dyDescent="0.2">
      <c r="A3545" s="1" t="s">
        <v>7748</v>
      </c>
      <c r="B3545" s="10">
        <v>4914916</v>
      </c>
      <c r="C3545" s="1" t="s">
        <v>3620</v>
      </c>
      <c r="D3545" s="1" t="s">
        <v>231</v>
      </c>
      <c r="E3545" s="11">
        <v>6464899</v>
      </c>
      <c r="F3545" s="11">
        <v>593</v>
      </c>
      <c r="G3545" s="11">
        <v>596</v>
      </c>
      <c r="H3545" s="11">
        <v>402</v>
      </c>
      <c r="I3545" s="11">
        <v>654</v>
      </c>
      <c r="J3545" s="11">
        <v>45</v>
      </c>
      <c r="K3545" s="12" t="s">
        <v>2</v>
      </c>
      <c r="L3545" s="12" t="s">
        <v>2</v>
      </c>
      <c r="M3545" s="11">
        <v>1281</v>
      </c>
      <c r="N3545" s="11">
        <v>-212</v>
      </c>
      <c r="O3545" s="11">
        <v>294</v>
      </c>
      <c r="P3545" s="11">
        <v>231</v>
      </c>
      <c r="Q3545" s="11">
        <v>281</v>
      </c>
      <c r="R3545" s="11">
        <v>-584</v>
      </c>
      <c r="S3545" s="11">
        <v>-1141</v>
      </c>
      <c r="T3545" s="11">
        <v>262</v>
      </c>
      <c r="U3545" s="11">
        <v>-1914</v>
      </c>
      <c r="V3545" s="11">
        <v>1582</v>
      </c>
      <c r="W3545" s="13">
        <v>-10.565</v>
      </c>
      <c r="X3545" s="13">
        <v>10.129</v>
      </c>
      <c r="Y3545" s="13">
        <v>7.7430000000000003</v>
      </c>
      <c r="Z3545" s="13">
        <v>13.010999999999999</v>
      </c>
      <c r="AA3545" s="13">
        <v>-2.5569999999999999</v>
      </c>
      <c r="AB3545" s="1">
        <v>9444</v>
      </c>
      <c r="AC3545" s="12" t="s">
        <v>4019</v>
      </c>
      <c r="AD3545" s="13">
        <v>1.2669840000000001</v>
      </c>
      <c r="AE3545" s="1" t="s">
        <v>12654</v>
      </c>
      <c r="AF3545" s="1" t="s">
        <v>12657</v>
      </c>
    </row>
    <row r="3546" spans="1:32" x14ac:dyDescent="0.2">
      <c r="A3546" s="1" t="s">
        <v>7749</v>
      </c>
      <c r="B3546" s="10">
        <v>4532015</v>
      </c>
      <c r="C3546" s="1" t="s">
        <v>3621</v>
      </c>
      <c r="D3546" s="1" t="s">
        <v>68</v>
      </c>
      <c r="E3546" s="11">
        <v>38034607</v>
      </c>
      <c r="F3546" s="11">
        <v>1080</v>
      </c>
      <c r="G3546" s="11">
        <v>4485</v>
      </c>
      <c r="H3546" s="11">
        <v>3134</v>
      </c>
      <c r="I3546" s="11">
        <v>3959</v>
      </c>
      <c r="J3546" s="11">
        <v>5885</v>
      </c>
      <c r="K3546" s="13">
        <v>6263.14</v>
      </c>
      <c r="L3546" s="13">
        <v>6773.5133299999998</v>
      </c>
      <c r="M3546" s="11">
        <v>-1448</v>
      </c>
      <c r="N3546" s="11">
        <v>13162</v>
      </c>
      <c r="O3546" s="11">
        <v>-12445</v>
      </c>
      <c r="P3546" s="11">
        <v>10900</v>
      </c>
      <c r="Q3546" s="11">
        <v>15425</v>
      </c>
      <c r="R3546" s="11">
        <v>-3927</v>
      </c>
      <c r="S3546" s="11">
        <v>-2638</v>
      </c>
      <c r="T3546" s="11">
        <v>-2542</v>
      </c>
      <c r="U3546" s="11">
        <v>-3378</v>
      </c>
      <c r="V3546" s="11">
        <v>-6566</v>
      </c>
      <c r="W3546" s="13">
        <v>0.59</v>
      </c>
      <c r="X3546" s="13">
        <v>6.9340000000000002</v>
      </c>
      <c r="Y3546" s="13">
        <v>4.1890000000000001</v>
      </c>
      <c r="Z3546" s="13">
        <v>-2.7559999999999998</v>
      </c>
      <c r="AA3546" s="13">
        <v>5.8970000000000002</v>
      </c>
      <c r="AB3546" s="1">
        <v>8920</v>
      </c>
      <c r="AC3546" s="13">
        <v>18.840579999999999</v>
      </c>
      <c r="AD3546" s="13">
        <v>0.79046899999999998</v>
      </c>
      <c r="AE3546" s="1" t="s">
        <v>12654</v>
      </c>
      <c r="AF3546" s="1" t="s">
        <v>12661</v>
      </c>
    </row>
    <row r="3547" spans="1:32" x14ac:dyDescent="0.2">
      <c r="A3547" s="1" t="s">
        <v>7750</v>
      </c>
      <c r="B3547" s="10">
        <v>4996480</v>
      </c>
      <c r="C3547" s="1" t="s">
        <v>3622</v>
      </c>
      <c r="D3547" s="1" t="s">
        <v>179</v>
      </c>
      <c r="E3547" s="11">
        <v>4636097</v>
      </c>
      <c r="F3547" s="11">
        <v>742</v>
      </c>
      <c r="G3547" s="11">
        <v>691</v>
      </c>
      <c r="H3547" s="11">
        <v>798</v>
      </c>
      <c r="I3547" s="11">
        <v>817</v>
      </c>
      <c r="J3547" s="11">
        <v>817</v>
      </c>
      <c r="K3547" s="12" t="s">
        <v>2</v>
      </c>
      <c r="L3547" s="12" t="s">
        <v>2</v>
      </c>
      <c r="M3547" s="11">
        <v>810</v>
      </c>
      <c r="N3547" s="11">
        <v>526</v>
      </c>
      <c r="O3547" s="11">
        <v>1015</v>
      </c>
      <c r="P3547" s="11">
        <v>1062</v>
      </c>
      <c r="Q3547" s="11">
        <v>1062</v>
      </c>
      <c r="R3547" s="11">
        <v>-80</v>
      </c>
      <c r="S3547" s="11">
        <v>-329</v>
      </c>
      <c r="T3547" s="11">
        <v>-233</v>
      </c>
      <c r="U3547" s="11">
        <v>-273</v>
      </c>
      <c r="V3547" s="11">
        <v>-273</v>
      </c>
      <c r="W3547" s="13">
        <v>9.2870000000000008</v>
      </c>
      <c r="X3547" s="13">
        <v>7.6660000000000004</v>
      </c>
      <c r="Y3547" s="13">
        <v>8.2970000000000006</v>
      </c>
      <c r="Z3547" s="13">
        <v>11.779</v>
      </c>
      <c r="AA3547" s="13">
        <v>11.779</v>
      </c>
      <c r="AB3547" s="1">
        <v>4754</v>
      </c>
      <c r="AC3547" s="13">
        <v>7.4346009999999998</v>
      </c>
      <c r="AD3547" s="13">
        <v>0.87915100000000002</v>
      </c>
      <c r="AE3547" s="1" t="s">
        <v>12654</v>
      </c>
      <c r="AF3547" s="1" t="s">
        <v>12664</v>
      </c>
    </row>
    <row r="3548" spans="1:32" x14ac:dyDescent="0.2">
      <c r="A3548" s="1" t="s">
        <v>7751</v>
      </c>
      <c r="B3548" s="10">
        <v>4916570</v>
      </c>
      <c r="C3548" s="1" t="s">
        <v>3623</v>
      </c>
      <c r="D3548" s="1" t="s">
        <v>808</v>
      </c>
      <c r="E3548" s="11">
        <v>8869318</v>
      </c>
      <c r="F3548" s="11">
        <v>1098</v>
      </c>
      <c r="G3548" s="11">
        <v>785</v>
      </c>
      <c r="H3548" s="11">
        <v>720</v>
      </c>
      <c r="I3548" s="11">
        <v>483</v>
      </c>
      <c r="J3548" s="11">
        <v>746</v>
      </c>
      <c r="K3548" s="12" t="s">
        <v>2</v>
      </c>
      <c r="L3548" s="12" t="s">
        <v>2</v>
      </c>
      <c r="M3548" s="11">
        <v>1326</v>
      </c>
      <c r="N3548" s="11">
        <v>1332</v>
      </c>
      <c r="O3548" s="11">
        <v>606</v>
      </c>
      <c r="P3548" s="11">
        <v>690</v>
      </c>
      <c r="Q3548" s="11">
        <v>457</v>
      </c>
      <c r="R3548" s="11">
        <v>-472</v>
      </c>
      <c r="S3548" s="11">
        <v>-564</v>
      </c>
      <c r="T3548" s="11">
        <v>-581</v>
      </c>
      <c r="U3548" s="11">
        <v>-581</v>
      </c>
      <c r="V3548" s="11">
        <v>-539</v>
      </c>
      <c r="W3548" s="13">
        <v>6.1539999999999999</v>
      </c>
      <c r="X3548" s="13">
        <v>4.1029999999999998</v>
      </c>
      <c r="Y3548" s="13">
        <v>2.7450000000000001</v>
      </c>
      <c r="Z3548" s="13">
        <v>2.12</v>
      </c>
      <c r="AA3548" s="13">
        <v>3.46</v>
      </c>
      <c r="AB3548" s="1">
        <v>5956</v>
      </c>
      <c r="AC3548" s="13">
        <v>7.2227259999999998</v>
      </c>
      <c r="AD3548" s="13">
        <v>0.34989799999999999</v>
      </c>
      <c r="AE3548" s="1" t="s">
        <v>12654</v>
      </c>
      <c r="AF3548" s="1" t="s">
        <v>12655</v>
      </c>
    </row>
    <row r="3549" spans="1:32" x14ac:dyDescent="0.2">
      <c r="A3549" s="1" t="s">
        <v>7752</v>
      </c>
      <c r="B3549" s="10">
        <v>4237777</v>
      </c>
      <c r="C3549" s="1" t="s">
        <v>3624</v>
      </c>
      <c r="D3549" s="1" t="s">
        <v>36</v>
      </c>
      <c r="E3549" s="11">
        <v>315816722</v>
      </c>
      <c r="F3549" s="11">
        <v>87820</v>
      </c>
      <c r="G3549" s="11">
        <v>144045</v>
      </c>
      <c r="H3549" s="11">
        <v>74607</v>
      </c>
      <c r="I3549" s="11">
        <v>79847</v>
      </c>
      <c r="J3549" s="11">
        <v>98906</v>
      </c>
      <c r="K3549" s="13">
        <v>99156.583620000005</v>
      </c>
      <c r="L3549" s="13">
        <v>111850.86848</v>
      </c>
      <c r="M3549" s="11">
        <v>95106</v>
      </c>
      <c r="N3549" s="11">
        <v>108615</v>
      </c>
      <c r="O3549" s="11">
        <v>-16239</v>
      </c>
      <c r="P3549" s="11">
        <v>116974</v>
      </c>
      <c r="Q3549" s="11">
        <v>106244</v>
      </c>
      <c r="R3549" s="11">
        <v>-46352</v>
      </c>
      <c r="S3549" s="11">
        <v>-43525</v>
      </c>
      <c r="T3549" s="11">
        <v>-78729</v>
      </c>
      <c r="U3549" s="11">
        <v>-59943</v>
      </c>
      <c r="V3549" s="11">
        <v>-81574</v>
      </c>
      <c r="W3549" s="13">
        <v>10.676</v>
      </c>
      <c r="X3549" s="13">
        <v>15.952</v>
      </c>
      <c r="Y3549" s="13">
        <v>7.2489999999999997</v>
      </c>
      <c r="Z3549" s="13">
        <v>8.07</v>
      </c>
      <c r="AA3549" s="13">
        <v>8.1180000000000003</v>
      </c>
      <c r="AB3549" s="1">
        <v>4042</v>
      </c>
      <c r="AC3549" s="13">
        <v>17.679510000000001</v>
      </c>
      <c r="AD3549" s="13">
        <v>0.87551500000000004</v>
      </c>
      <c r="AE3549" s="1" t="s">
        <v>12654</v>
      </c>
      <c r="AF3549" s="1" t="s">
        <v>12667</v>
      </c>
    </row>
    <row r="3550" spans="1:32" x14ac:dyDescent="0.2">
      <c r="A3550" s="1" t="s">
        <v>7753</v>
      </c>
      <c r="B3550" s="10">
        <v>4276615</v>
      </c>
      <c r="C3550" s="1" t="s">
        <v>3625</v>
      </c>
      <c r="D3550" s="1" t="s">
        <v>53</v>
      </c>
      <c r="E3550" s="11">
        <v>41169867</v>
      </c>
      <c r="F3550" s="11">
        <v>6160</v>
      </c>
      <c r="G3550" s="11">
        <v>6298</v>
      </c>
      <c r="H3550" s="11">
        <v>7731</v>
      </c>
      <c r="I3550" s="11">
        <v>9844</v>
      </c>
      <c r="J3550" s="11">
        <v>14692</v>
      </c>
      <c r="K3550" s="13">
        <v>16000</v>
      </c>
      <c r="L3550" s="13">
        <v>17500</v>
      </c>
      <c r="M3550" s="11">
        <v>5242</v>
      </c>
      <c r="N3550" s="11">
        <v>11010</v>
      </c>
      <c r="O3550" s="11">
        <v>4758</v>
      </c>
      <c r="P3550" s="11">
        <v>9939</v>
      </c>
      <c r="Q3550" s="11">
        <v>13883</v>
      </c>
      <c r="R3550" s="11">
        <v>-2265</v>
      </c>
      <c r="S3550" s="11">
        <v>-5127</v>
      </c>
      <c r="T3550" s="11">
        <v>-5032</v>
      </c>
      <c r="U3550" s="11">
        <v>-437</v>
      </c>
      <c r="V3550" s="11">
        <v>-1104</v>
      </c>
      <c r="W3550" s="13">
        <v>13.53</v>
      </c>
      <c r="X3550" s="13">
        <v>11.772</v>
      </c>
      <c r="Y3550" s="13">
        <v>12.000999999999999</v>
      </c>
      <c r="Z3550" s="13">
        <v>14.16</v>
      </c>
      <c r="AA3550" s="13">
        <v>19.521000000000001</v>
      </c>
      <c r="AB3550" s="1">
        <v>9960</v>
      </c>
      <c r="AC3550" s="13">
        <v>11.673799000000001</v>
      </c>
      <c r="AD3550" s="13">
        <v>2.1846700000000001</v>
      </c>
      <c r="AE3550" s="1" t="s">
        <v>12654</v>
      </c>
      <c r="AF3550" s="1" t="s">
        <v>12658</v>
      </c>
    </row>
    <row r="3551" spans="1:32" x14ac:dyDescent="0.2">
      <c r="A3551" s="1" t="s">
        <v>7754</v>
      </c>
      <c r="B3551" s="10">
        <v>4260406</v>
      </c>
      <c r="C3551" s="1" t="s">
        <v>3626</v>
      </c>
      <c r="D3551" s="1" t="s">
        <v>20</v>
      </c>
      <c r="E3551" s="11">
        <v>2568724</v>
      </c>
      <c r="F3551" s="12" t="s">
        <v>2</v>
      </c>
      <c r="G3551" s="12" t="s">
        <v>2</v>
      </c>
      <c r="H3551" s="12" t="s">
        <v>2</v>
      </c>
      <c r="I3551" s="12" t="s">
        <v>2</v>
      </c>
      <c r="J3551" s="11">
        <v>-273.82100000000003</v>
      </c>
      <c r="K3551" s="12" t="s">
        <v>2</v>
      </c>
      <c r="L3551" s="12" t="s">
        <v>2</v>
      </c>
      <c r="M3551" s="12" t="s">
        <v>2</v>
      </c>
      <c r="N3551" s="12" t="s">
        <v>2</v>
      </c>
      <c r="O3551" s="12" t="s">
        <v>2</v>
      </c>
      <c r="P3551" s="12" t="s">
        <v>2</v>
      </c>
      <c r="Q3551" s="11">
        <v>66.087999999999994</v>
      </c>
      <c r="R3551" s="12" t="s">
        <v>2</v>
      </c>
      <c r="S3551" s="12" t="s">
        <v>2</v>
      </c>
      <c r="T3551" s="12" t="s">
        <v>2</v>
      </c>
      <c r="U3551" s="12" t="s">
        <v>2</v>
      </c>
      <c r="V3551" s="11">
        <v>150.00200000000001</v>
      </c>
      <c r="W3551" s="12" t="s">
        <v>2</v>
      </c>
      <c r="X3551" s="12" t="s">
        <v>2</v>
      </c>
      <c r="Y3551" s="12" t="s">
        <v>2</v>
      </c>
      <c r="Z3551" s="12" t="s">
        <v>2</v>
      </c>
      <c r="AA3551" s="13">
        <v>-5.2249999999999996</v>
      </c>
      <c r="AB3551" s="1">
        <v>8181</v>
      </c>
      <c r="AC3551" s="12" t="s">
        <v>4019</v>
      </c>
      <c r="AD3551" s="13">
        <v>0.30878100000000003</v>
      </c>
      <c r="AE3551" s="1" t="s">
        <v>12654</v>
      </c>
      <c r="AF3551" s="1" t="s">
        <v>12661</v>
      </c>
    </row>
    <row r="3552" spans="1:32" x14ac:dyDescent="0.2">
      <c r="A3552" s="1" t="s">
        <v>7755</v>
      </c>
      <c r="B3552" s="10">
        <v>4996026</v>
      </c>
      <c r="C3552" s="1" t="s">
        <v>3627</v>
      </c>
      <c r="D3552" s="1" t="s">
        <v>148</v>
      </c>
      <c r="E3552" s="11">
        <v>34432934</v>
      </c>
      <c r="F3552" s="11">
        <v>13915</v>
      </c>
      <c r="G3552" s="11">
        <v>7262</v>
      </c>
      <c r="H3552" s="11">
        <v>9071</v>
      </c>
      <c r="I3552" s="11">
        <v>11751</v>
      </c>
      <c r="J3552" s="11">
        <v>15526</v>
      </c>
      <c r="K3552" s="13">
        <v>17100</v>
      </c>
      <c r="L3552" s="13">
        <v>17900</v>
      </c>
      <c r="M3552" s="11">
        <v>21116</v>
      </c>
      <c r="N3552" s="11">
        <v>3094</v>
      </c>
      <c r="O3552" s="11">
        <v>-8956</v>
      </c>
      <c r="P3552" s="11">
        <v>4839</v>
      </c>
      <c r="Q3552" s="11">
        <v>4160</v>
      </c>
      <c r="R3552" s="11">
        <v>-3659</v>
      </c>
      <c r="S3552" s="11">
        <v>-5831</v>
      </c>
      <c r="T3552" s="11">
        <v>-4964</v>
      </c>
      <c r="U3552" s="11">
        <v>-3680</v>
      </c>
      <c r="V3552" s="11">
        <v>-1247</v>
      </c>
      <c r="W3552" s="13">
        <v>10.538</v>
      </c>
      <c r="X3552" s="13">
        <v>5.5350000000000001</v>
      </c>
      <c r="Y3552" s="13">
        <v>7.9489999999999998</v>
      </c>
      <c r="Z3552" s="13">
        <v>7.8540000000000001</v>
      </c>
      <c r="AA3552" s="13">
        <v>10.058</v>
      </c>
      <c r="AB3552" s="1">
        <v>1835</v>
      </c>
      <c r="AC3552" s="13">
        <v>12.666199000000001</v>
      </c>
      <c r="AD3552" s="13">
        <v>1.2619499999999999</v>
      </c>
      <c r="AE3552" s="1" t="s">
        <v>12654</v>
      </c>
      <c r="AF3552" s="1" t="s">
        <v>12658</v>
      </c>
    </row>
    <row r="3553" spans="1:32" x14ac:dyDescent="0.2">
      <c r="A3553" s="1" t="s">
        <v>7756</v>
      </c>
      <c r="B3553" s="10">
        <v>4190556</v>
      </c>
      <c r="C3553" s="1" t="s">
        <v>3628</v>
      </c>
      <c r="D3553" s="1" t="s">
        <v>9</v>
      </c>
      <c r="E3553" s="11">
        <v>164413050</v>
      </c>
      <c r="F3553" s="11">
        <v>41352</v>
      </c>
      <c r="G3553" s="11">
        <v>52181</v>
      </c>
      <c r="H3553" s="11">
        <v>49122</v>
      </c>
      <c r="I3553" s="11">
        <v>42767</v>
      </c>
      <c r="J3553" s="11">
        <v>48480</v>
      </c>
      <c r="K3553" s="13">
        <v>49912.5</v>
      </c>
      <c r="L3553" s="13">
        <v>61300</v>
      </c>
      <c r="M3553" s="11">
        <v>59551</v>
      </c>
      <c r="N3553" s="11">
        <v>49356</v>
      </c>
      <c r="O3553" s="11">
        <v>31579</v>
      </c>
      <c r="P3553" s="11">
        <v>76311</v>
      </c>
      <c r="Q3553" s="11">
        <v>71381</v>
      </c>
      <c r="R3553" s="11">
        <v>-42622</v>
      </c>
      <c r="S3553" s="11">
        <v>-31893</v>
      </c>
      <c r="T3553" s="11">
        <v>-35269</v>
      </c>
      <c r="U3553" s="11">
        <v>-53790</v>
      </c>
      <c r="V3553" s="11">
        <v>-38383</v>
      </c>
      <c r="W3553" s="13">
        <v>7.7439999999999998</v>
      </c>
      <c r="X3553" s="13">
        <v>10.335000000000001</v>
      </c>
      <c r="Y3553" s="13">
        <v>9.3960000000000008</v>
      </c>
      <c r="Z3553" s="13">
        <v>7.7910000000000004</v>
      </c>
      <c r="AA3553" s="13">
        <v>2.4060000000000001</v>
      </c>
      <c r="AB3553" s="1">
        <v>5332</v>
      </c>
      <c r="AC3553" s="13">
        <v>162.06795199999999</v>
      </c>
      <c r="AD3553" s="13">
        <v>1.3000480000000001</v>
      </c>
      <c r="AE3553" s="1" t="s">
        <v>12654</v>
      </c>
      <c r="AF3553" s="1" t="s">
        <v>12658</v>
      </c>
    </row>
    <row r="3554" spans="1:32" x14ac:dyDescent="0.2">
      <c r="A3554" s="1" t="s">
        <v>7757</v>
      </c>
      <c r="B3554" s="10">
        <v>4862912</v>
      </c>
      <c r="C3554" s="1" t="s">
        <v>3629</v>
      </c>
      <c r="D3554" s="1" t="s">
        <v>302</v>
      </c>
      <c r="E3554" s="11">
        <v>2710486</v>
      </c>
      <c r="F3554" s="11">
        <v>576</v>
      </c>
      <c r="G3554" s="11">
        <v>566</v>
      </c>
      <c r="H3554" s="11">
        <v>550</v>
      </c>
      <c r="I3554" s="11">
        <v>311</v>
      </c>
      <c r="J3554" s="11">
        <v>511</v>
      </c>
      <c r="K3554" s="12" t="s">
        <v>2</v>
      </c>
      <c r="L3554" s="12" t="s">
        <v>2</v>
      </c>
      <c r="M3554" s="11">
        <v>1472</v>
      </c>
      <c r="N3554" s="11">
        <v>-59</v>
      </c>
      <c r="O3554" s="11">
        <v>97</v>
      </c>
      <c r="P3554" s="11">
        <v>-388</v>
      </c>
      <c r="Q3554" s="11">
        <v>1051</v>
      </c>
      <c r="R3554" s="11">
        <v>-192</v>
      </c>
      <c r="S3554" s="11">
        <v>-66</v>
      </c>
      <c r="T3554" s="11">
        <v>-11</v>
      </c>
      <c r="U3554" s="11">
        <v>-101</v>
      </c>
      <c r="V3554" s="11">
        <v>-21</v>
      </c>
      <c r="W3554" s="13">
        <v>11.885999999999999</v>
      </c>
      <c r="X3554" s="13">
        <v>10.715999999999999</v>
      </c>
      <c r="Y3554" s="13">
        <v>9.5960000000000001</v>
      </c>
      <c r="Z3554" s="13">
        <v>5.1310000000000002</v>
      </c>
      <c r="AA3554" s="13">
        <v>7.96</v>
      </c>
      <c r="AB3554" s="1">
        <v>3297</v>
      </c>
      <c r="AC3554" s="13">
        <v>9.2552800000000008</v>
      </c>
      <c r="AD3554" s="13">
        <v>0.69980299999999995</v>
      </c>
      <c r="AE3554" s="1" t="s">
        <v>12654</v>
      </c>
      <c r="AF3554" s="1" t="s">
        <v>12660</v>
      </c>
    </row>
    <row r="3555" spans="1:32" x14ac:dyDescent="0.2">
      <c r="A3555" s="1" t="s">
        <v>7758</v>
      </c>
      <c r="B3555" s="10">
        <v>4966801</v>
      </c>
      <c r="C3555" s="1" t="s">
        <v>3630</v>
      </c>
      <c r="D3555" s="1" t="s">
        <v>402</v>
      </c>
      <c r="E3555" s="11">
        <v>17907748</v>
      </c>
      <c r="F3555" s="11">
        <v>3743</v>
      </c>
      <c r="G3555" s="11">
        <v>4542</v>
      </c>
      <c r="H3555" s="11">
        <v>5060</v>
      </c>
      <c r="I3555" s="11">
        <v>5577</v>
      </c>
      <c r="J3555" s="11">
        <v>5577</v>
      </c>
      <c r="K3555" s="12" t="s">
        <v>2</v>
      </c>
      <c r="L3555" s="12" t="s">
        <v>2</v>
      </c>
      <c r="M3555" s="11">
        <v>4914</v>
      </c>
      <c r="N3555" s="11">
        <v>4472</v>
      </c>
      <c r="O3555" s="11">
        <v>5044</v>
      </c>
      <c r="P3555" s="11">
        <v>3736</v>
      </c>
      <c r="Q3555" s="11">
        <v>3736</v>
      </c>
      <c r="R3555" s="11">
        <v>-1625</v>
      </c>
      <c r="S3555" s="11">
        <v>-1835</v>
      </c>
      <c r="T3555" s="11">
        <v>-3601</v>
      </c>
      <c r="U3555" s="11">
        <v>-1696</v>
      </c>
      <c r="V3555" s="11">
        <v>-1696</v>
      </c>
      <c r="W3555" s="13">
        <v>10.827999999999999</v>
      </c>
      <c r="X3555" s="13">
        <v>11.797000000000001</v>
      </c>
      <c r="Y3555" s="13">
        <v>12.523</v>
      </c>
      <c r="Z3555" s="13">
        <v>12.087</v>
      </c>
      <c r="AA3555" s="13">
        <v>12.087</v>
      </c>
      <c r="AB3555" s="1">
        <v>4746</v>
      </c>
      <c r="AC3555" s="13">
        <v>14.453265999999999</v>
      </c>
      <c r="AD3555" s="13">
        <v>1.558724</v>
      </c>
      <c r="AE3555" s="1" t="s">
        <v>12654</v>
      </c>
      <c r="AF3555" s="1" t="s">
        <v>12664</v>
      </c>
    </row>
    <row r="3556" spans="1:32" x14ac:dyDescent="0.2">
      <c r="A3556" s="1" t="s">
        <v>7759</v>
      </c>
      <c r="B3556" s="10">
        <v>7234944</v>
      </c>
      <c r="C3556" s="1" t="s">
        <v>3631</v>
      </c>
      <c r="D3556" s="1" t="s">
        <v>279</v>
      </c>
      <c r="E3556" s="11">
        <v>29984068</v>
      </c>
      <c r="F3556" s="11">
        <v>393</v>
      </c>
      <c r="G3556" s="11">
        <v>335</v>
      </c>
      <c r="H3556" s="11">
        <v>1649</v>
      </c>
      <c r="I3556" s="11">
        <v>2314</v>
      </c>
      <c r="J3556" s="11">
        <v>3292.6610000000001</v>
      </c>
      <c r="K3556" s="13">
        <v>3800</v>
      </c>
      <c r="L3556" s="13">
        <v>4300</v>
      </c>
      <c r="M3556" s="11">
        <v>-446</v>
      </c>
      <c r="N3556" s="11">
        <v>-2536</v>
      </c>
      <c r="O3556" s="11">
        <v>3322</v>
      </c>
      <c r="P3556" s="11">
        <v>2898</v>
      </c>
      <c r="Q3556" s="11">
        <v>2417.808</v>
      </c>
      <c r="R3556" s="11">
        <v>-36</v>
      </c>
      <c r="S3556" s="11">
        <v>138</v>
      </c>
      <c r="T3556" s="11">
        <v>-662</v>
      </c>
      <c r="U3556" s="11">
        <v>-369</v>
      </c>
      <c r="V3556" s="11">
        <v>-367.822</v>
      </c>
      <c r="W3556" s="13">
        <v>5.8010000000000002</v>
      </c>
      <c r="X3556" s="13">
        <v>5.4039999999999999</v>
      </c>
      <c r="Y3556" s="13">
        <v>20.446000000000002</v>
      </c>
      <c r="Z3556" s="13">
        <v>22.472000000000001</v>
      </c>
      <c r="AA3556" s="13">
        <v>27.901</v>
      </c>
      <c r="AB3556" s="1">
        <v>4439</v>
      </c>
      <c r="AC3556" s="13">
        <v>12.623545999999999</v>
      </c>
      <c r="AD3556" s="13">
        <v>3.087799</v>
      </c>
      <c r="AE3556" s="1" t="s">
        <v>12654</v>
      </c>
      <c r="AF3556" s="1" t="s">
        <v>12665</v>
      </c>
    </row>
    <row r="3557" spans="1:32" x14ac:dyDescent="0.2">
      <c r="A3557" s="1" t="s">
        <v>7760</v>
      </c>
      <c r="B3557" s="10">
        <v>4993425</v>
      </c>
      <c r="C3557" s="1" t="s">
        <v>3632</v>
      </c>
      <c r="D3557" s="1" t="s">
        <v>32</v>
      </c>
      <c r="E3557" s="11">
        <v>40990284</v>
      </c>
      <c r="F3557" s="11">
        <v>656</v>
      </c>
      <c r="G3557" s="11">
        <v>884</v>
      </c>
      <c r="H3557" s="11">
        <v>1151</v>
      </c>
      <c r="I3557" s="11">
        <v>2007</v>
      </c>
      <c r="J3557" s="11">
        <v>2153</v>
      </c>
      <c r="K3557" s="12" t="s">
        <v>2</v>
      </c>
      <c r="L3557" s="12" t="s">
        <v>2</v>
      </c>
      <c r="M3557" s="11">
        <v>3388</v>
      </c>
      <c r="N3557" s="11">
        <v>1555</v>
      </c>
      <c r="O3557" s="11">
        <v>-717</v>
      </c>
      <c r="P3557" s="11">
        <v>3395</v>
      </c>
      <c r="Q3557" s="11">
        <v>733</v>
      </c>
      <c r="R3557" s="11">
        <v>-206</v>
      </c>
      <c r="S3557" s="11">
        <v>-24</v>
      </c>
      <c r="T3557" s="11">
        <v>211</v>
      </c>
      <c r="U3557" s="11">
        <v>-44</v>
      </c>
      <c r="V3557" s="11">
        <v>-91</v>
      </c>
      <c r="W3557" s="13">
        <v>4.4219999999999997</v>
      </c>
      <c r="X3557" s="13">
        <v>5.7320000000000002</v>
      </c>
      <c r="Y3557" s="13">
        <v>3.7429999999999999</v>
      </c>
      <c r="Z3557" s="13">
        <v>15.852</v>
      </c>
      <c r="AA3557" s="13">
        <v>11.797000000000001</v>
      </c>
      <c r="AB3557" s="1">
        <v>4767</v>
      </c>
      <c r="AC3557" s="13">
        <v>13.494935</v>
      </c>
      <c r="AD3557" s="13">
        <v>1.545941</v>
      </c>
      <c r="AE3557" s="1" t="s">
        <v>12654</v>
      </c>
      <c r="AF3557" s="1" t="s">
        <v>12666</v>
      </c>
    </row>
    <row r="3558" spans="1:32" x14ac:dyDescent="0.2">
      <c r="A3558" s="1" t="s">
        <v>7761</v>
      </c>
      <c r="B3558" s="10">
        <v>4241730</v>
      </c>
      <c r="C3558" s="1" t="s">
        <v>3633</v>
      </c>
      <c r="D3558" s="1" t="s">
        <v>62</v>
      </c>
      <c r="E3558" s="11">
        <v>75010006</v>
      </c>
      <c r="F3558" s="11">
        <v>3619</v>
      </c>
      <c r="G3558" s="11">
        <v>11479</v>
      </c>
      <c r="H3558" s="11">
        <v>10008</v>
      </c>
      <c r="I3558" s="11">
        <v>8632</v>
      </c>
      <c r="J3558" s="11">
        <v>8848</v>
      </c>
      <c r="K3558" s="13">
        <v>8631.42857</v>
      </c>
      <c r="L3558" s="13">
        <v>11514.28571</v>
      </c>
      <c r="M3558" s="11">
        <v>5311</v>
      </c>
      <c r="N3558" s="11">
        <v>6403</v>
      </c>
      <c r="O3558" s="11">
        <v>2831</v>
      </c>
      <c r="P3558" s="11">
        <v>9665</v>
      </c>
      <c r="Q3558" s="11">
        <v>10372</v>
      </c>
      <c r="R3558" s="11">
        <v>-2768</v>
      </c>
      <c r="S3558" s="11">
        <v>-6600</v>
      </c>
      <c r="T3558" s="11">
        <v>-2746</v>
      </c>
      <c r="U3558" s="11">
        <v>-2773</v>
      </c>
      <c r="V3558" s="11">
        <v>-4758</v>
      </c>
      <c r="W3558" s="13">
        <v>9.1080000000000005</v>
      </c>
      <c r="X3558" s="13">
        <v>22.445</v>
      </c>
      <c r="Y3558" s="13">
        <v>16.567</v>
      </c>
      <c r="Z3558" s="13">
        <v>12.151999999999999</v>
      </c>
      <c r="AA3558" s="13">
        <v>13.555</v>
      </c>
      <c r="AB3558" s="1">
        <v>6315</v>
      </c>
      <c r="AC3558" s="13">
        <v>25.626000000000001</v>
      </c>
      <c r="AD3558" s="13">
        <v>2.4668260000000002</v>
      </c>
      <c r="AE3558" s="1" t="s">
        <v>12654</v>
      </c>
      <c r="AF3558" s="1" t="s">
        <v>12662</v>
      </c>
    </row>
    <row r="3559" spans="1:32" x14ac:dyDescent="0.2">
      <c r="A3559" s="1" t="s">
        <v>7762</v>
      </c>
      <c r="B3559" s="10">
        <v>4916378</v>
      </c>
      <c r="C3559" s="1" t="s">
        <v>3634</v>
      </c>
      <c r="D3559" s="1" t="s">
        <v>20</v>
      </c>
      <c r="E3559" s="11">
        <v>8068500</v>
      </c>
      <c r="F3559" s="11">
        <v>-1135</v>
      </c>
      <c r="G3559" s="11">
        <v>-751</v>
      </c>
      <c r="H3559" s="11">
        <v>614</v>
      </c>
      <c r="I3559" s="11">
        <v>997</v>
      </c>
      <c r="J3559" s="11">
        <v>1062</v>
      </c>
      <c r="K3559" s="12" t="s">
        <v>2</v>
      </c>
      <c r="L3559" s="12" t="s">
        <v>2</v>
      </c>
      <c r="M3559" s="11">
        <v>-69</v>
      </c>
      <c r="N3559" s="11">
        <v>1863</v>
      </c>
      <c r="O3559" s="11">
        <v>645</v>
      </c>
      <c r="P3559" s="11">
        <v>1320</v>
      </c>
      <c r="Q3559" s="11">
        <v>943</v>
      </c>
      <c r="R3559" s="11">
        <v>193</v>
      </c>
      <c r="S3559" s="11">
        <v>-1474</v>
      </c>
      <c r="T3559" s="11">
        <v>-832</v>
      </c>
      <c r="U3559" s="11">
        <v>-401</v>
      </c>
      <c r="V3559" s="11">
        <v>-735</v>
      </c>
      <c r="W3559" s="13">
        <v>-1.198</v>
      </c>
      <c r="X3559" s="13">
        <v>13.032999999999999</v>
      </c>
      <c r="Y3559" s="13">
        <v>7.2709999999999999</v>
      </c>
      <c r="Z3559" s="13">
        <v>11.146000000000001</v>
      </c>
      <c r="AA3559" s="13">
        <v>10.445</v>
      </c>
      <c r="AB3559" s="1">
        <v>3329</v>
      </c>
      <c r="AC3559" s="13">
        <v>22.751608999999998</v>
      </c>
      <c r="AD3559" s="13">
        <v>2.2980999999999998</v>
      </c>
      <c r="AE3559" s="1" t="s">
        <v>12654</v>
      </c>
      <c r="AF3559" s="1" t="s">
        <v>12661</v>
      </c>
    </row>
    <row r="3560" spans="1:32" x14ac:dyDescent="0.2">
      <c r="A3560" s="1" t="s">
        <v>7763</v>
      </c>
      <c r="B3560" s="10">
        <v>5464540</v>
      </c>
      <c r="C3560" s="1" t="s">
        <v>3635</v>
      </c>
      <c r="D3560" s="1" t="s">
        <v>513</v>
      </c>
      <c r="E3560" s="11">
        <v>2228000</v>
      </c>
      <c r="F3560" s="11">
        <v>601</v>
      </c>
      <c r="G3560" s="11">
        <v>417</v>
      </c>
      <c r="H3560" s="11">
        <v>231</v>
      </c>
      <c r="I3560" s="11">
        <v>423</v>
      </c>
      <c r="J3560" s="11">
        <v>423</v>
      </c>
      <c r="K3560" s="12" t="s">
        <v>2</v>
      </c>
      <c r="L3560" s="12" t="s">
        <v>2</v>
      </c>
      <c r="M3560" s="11">
        <v>247</v>
      </c>
      <c r="N3560" s="11">
        <v>342</v>
      </c>
      <c r="O3560" s="11">
        <v>61</v>
      </c>
      <c r="P3560" s="11">
        <v>504</v>
      </c>
      <c r="Q3560" s="11">
        <v>504</v>
      </c>
      <c r="R3560" s="11">
        <v>-574</v>
      </c>
      <c r="S3560" s="11">
        <v>-481</v>
      </c>
      <c r="T3560" s="11">
        <v>-360</v>
      </c>
      <c r="U3560" s="11">
        <v>186</v>
      </c>
      <c r="V3560" s="11">
        <v>186</v>
      </c>
      <c r="W3560" s="13">
        <v>12.196999999999999</v>
      </c>
      <c r="X3560" s="13">
        <v>8.91</v>
      </c>
      <c r="Y3560" s="13">
        <v>7.0449999999999999</v>
      </c>
      <c r="Z3560" s="13">
        <v>10.459</v>
      </c>
      <c r="AA3560" s="13">
        <v>10.459</v>
      </c>
      <c r="AB3560" s="1">
        <v>4172</v>
      </c>
      <c r="AC3560" s="13">
        <v>12.754908</v>
      </c>
      <c r="AD3560" s="13">
        <v>1.283266</v>
      </c>
      <c r="AE3560" s="1" t="s">
        <v>12654</v>
      </c>
      <c r="AF3560" s="1" t="s">
        <v>12671</v>
      </c>
    </row>
    <row r="3561" spans="1:32" x14ac:dyDescent="0.2">
      <c r="A3561" s="1" t="s">
        <v>7764</v>
      </c>
      <c r="B3561" s="10">
        <v>4813119</v>
      </c>
      <c r="C3561" s="1" t="s">
        <v>3636</v>
      </c>
      <c r="D3561" s="1" t="s">
        <v>309</v>
      </c>
      <c r="E3561" s="11">
        <v>49227097</v>
      </c>
      <c r="F3561" s="11">
        <v>19929</v>
      </c>
      <c r="G3561" s="11">
        <v>18538</v>
      </c>
      <c r="H3561" s="11">
        <v>5515</v>
      </c>
      <c r="I3561" s="11">
        <v>17648</v>
      </c>
      <c r="J3561" s="11">
        <v>23243</v>
      </c>
      <c r="K3561" s="13">
        <v>26114.6</v>
      </c>
      <c r="L3561" s="13">
        <v>29178.2</v>
      </c>
      <c r="M3561" s="11">
        <v>12008</v>
      </c>
      <c r="N3561" s="11">
        <v>22129</v>
      </c>
      <c r="O3561" s="11">
        <v>2544</v>
      </c>
      <c r="P3561" s="11">
        <v>8212</v>
      </c>
      <c r="Q3561" s="11">
        <v>23401</v>
      </c>
      <c r="R3561" s="11">
        <v>-9100</v>
      </c>
      <c r="S3561" s="11">
        <v>-59729</v>
      </c>
      <c r="T3561" s="11">
        <v>-30284</v>
      </c>
      <c r="U3561" s="11">
        <v>-40394</v>
      </c>
      <c r="V3561" s="11">
        <v>-31287</v>
      </c>
      <c r="W3561" s="13">
        <v>12.618</v>
      </c>
      <c r="X3561" s="13">
        <v>12.794</v>
      </c>
      <c r="Y3561" s="13">
        <v>1.6359999999999999</v>
      </c>
      <c r="Z3561" s="13">
        <v>11.048</v>
      </c>
      <c r="AA3561" s="13">
        <v>11.593999999999999</v>
      </c>
      <c r="AB3561" s="1">
        <v>4553</v>
      </c>
      <c r="AC3561" s="13">
        <v>8.5725359999999995</v>
      </c>
      <c r="AD3561" s="13">
        <v>0.79432599999999998</v>
      </c>
      <c r="AE3561" s="1" t="s">
        <v>12654</v>
      </c>
      <c r="AF3561" s="1" t="s">
        <v>12656</v>
      </c>
    </row>
    <row r="3562" spans="1:32" x14ac:dyDescent="0.2">
      <c r="A3562" s="1" t="s">
        <v>7765</v>
      </c>
      <c r="B3562" s="10">
        <v>123968474</v>
      </c>
      <c r="C3562" s="1"/>
      <c r="D3562" s="1" t="s">
        <v>39</v>
      </c>
      <c r="E3562" s="11">
        <v>1008000</v>
      </c>
      <c r="F3562" s="12" t="s">
        <v>2</v>
      </c>
      <c r="G3562" s="11">
        <v>424</v>
      </c>
      <c r="H3562" s="11">
        <v>248</v>
      </c>
      <c r="I3562" s="11">
        <v>363</v>
      </c>
      <c r="J3562" s="11">
        <v>759</v>
      </c>
      <c r="K3562" s="12" t="s">
        <v>2</v>
      </c>
      <c r="L3562" s="12" t="s">
        <v>2</v>
      </c>
      <c r="M3562" s="12" t="s">
        <v>2</v>
      </c>
      <c r="N3562" s="12" t="s">
        <v>2</v>
      </c>
      <c r="O3562" s="12" t="s">
        <v>2</v>
      </c>
      <c r="P3562" s="11">
        <v>-3780</v>
      </c>
      <c r="Q3562" s="11">
        <v>3927</v>
      </c>
      <c r="R3562" s="12" t="s">
        <v>2</v>
      </c>
      <c r="S3562" s="12" t="s">
        <v>2</v>
      </c>
      <c r="T3562" s="12" t="s">
        <v>2</v>
      </c>
      <c r="U3562" s="11">
        <v>110</v>
      </c>
      <c r="V3562" s="11">
        <v>-23</v>
      </c>
      <c r="W3562" s="12" t="s">
        <v>2</v>
      </c>
      <c r="X3562" s="12" t="s">
        <v>2</v>
      </c>
      <c r="Y3562" s="13">
        <v>6.4269999999999996</v>
      </c>
      <c r="Z3562" s="13">
        <v>19.027999999999999</v>
      </c>
      <c r="AA3562" s="13">
        <v>10.372999999999999</v>
      </c>
      <c r="AB3562" s="1" t="s">
        <v>7766</v>
      </c>
      <c r="AC3562" s="13">
        <v>6.4081919999999997</v>
      </c>
      <c r="AD3562" s="12" t="s">
        <v>2</v>
      </c>
      <c r="AE3562" s="1" t="s">
        <v>12654</v>
      </c>
      <c r="AF3562" s="1" t="s">
        <v>12668</v>
      </c>
    </row>
    <row r="3563" spans="1:32" x14ac:dyDescent="0.2">
      <c r="A3563" s="1" t="s">
        <v>7767</v>
      </c>
      <c r="B3563" s="10">
        <v>4993599</v>
      </c>
      <c r="C3563" s="1" t="s">
        <v>3637</v>
      </c>
      <c r="D3563" s="1" t="s">
        <v>172</v>
      </c>
      <c r="E3563" s="11">
        <v>5520634</v>
      </c>
      <c r="F3563" s="11">
        <v>243</v>
      </c>
      <c r="G3563" s="11">
        <v>378</v>
      </c>
      <c r="H3563" s="11">
        <v>570</v>
      </c>
      <c r="I3563" s="11">
        <v>577</v>
      </c>
      <c r="J3563" s="11">
        <v>463</v>
      </c>
      <c r="K3563" s="12" t="s">
        <v>2</v>
      </c>
      <c r="L3563" s="12" t="s">
        <v>2</v>
      </c>
      <c r="M3563" s="11">
        <v>244</v>
      </c>
      <c r="N3563" s="11">
        <v>411</v>
      </c>
      <c r="O3563" s="11">
        <v>464</v>
      </c>
      <c r="P3563" s="11">
        <v>428</v>
      </c>
      <c r="Q3563" s="11">
        <v>400</v>
      </c>
      <c r="R3563" s="11">
        <v>-24</v>
      </c>
      <c r="S3563" s="11">
        <v>-222</v>
      </c>
      <c r="T3563" s="11">
        <v>-418</v>
      </c>
      <c r="U3563" s="11">
        <v>-361</v>
      </c>
      <c r="V3563" s="11">
        <v>235</v>
      </c>
      <c r="W3563" s="13">
        <v>5.3780000000000001</v>
      </c>
      <c r="X3563" s="13">
        <v>8.1470000000000002</v>
      </c>
      <c r="Y3563" s="13">
        <v>10.384</v>
      </c>
      <c r="Z3563" s="13">
        <v>10.754</v>
      </c>
      <c r="AA3563" s="13">
        <v>7.8540000000000001</v>
      </c>
      <c r="AB3563" s="1">
        <v>2481</v>
      </c>
      <c r="AC3563" s="13">
        <v>9.4519800000000007</v>
      </c>
      <c r="AD3563" s="13">
        <v>0.72863199999999995</v>
      </c>
      <c r="AE3563" s="1" t="s">
        <v>12654</v>
      </c>
      <c r="AF3563" s="1" t="s">
        <v>12666</v>
      </c>
    </row>
    <row r="3564" spans="1:32" x14ac:dyDescent="0.2">
      <c r="A3564" s="1" t="s">
        <v>7768</v>
      </c>
      <c r="B3564" s="10">
        <v>6333977</v>
      </c>
      <c r="C3564" s="1" t="s">
        <v>3638</v>
      </c>
      <c r="D3564" s="1" t="s">
        <v>267</v>
      </c>
      <c r="E3564" s="11">
        <v>1295417</v>
      </c>
      <c r="F3564" s="11">
        <v>304</v>
      </c>
      <c r="G3564" s="11">
        <v>142</v>
      </c>
      <c r="H3564" s="11">
        <v>229</v>
      </c>
      <c r="I3564" s="11">
        <v>923</v>
      </c>
      <c r="J3564" s="11">
        <v>607</v>
      </c>
      <c r="K3564" s="12" t="s">
        <v>2</v>
      </c>
      <c r="L3564" s="12" t="s">
        <v>2</v>
      </c>
      <c r="M3564" s="11">
        <v>1767</v>
      </c>
      <c r="N3564" s="11">
        <v>96</v>
      </c>
      <c r="O3564" s="11">
        <v>719</v>
      </c>
      <c r="P3564" s="11">
        <v>350</v>
      </c>
      <c r="Q3564" s="11">
        <v>-1531</v>
      </c>
      <c r="R3564" s="11">
        <v>-1138</v>
      </c>
      <c r="S3564" s="11">
        <v>-834</v>
      </c>
      <c r="T3564" s="11">
        <v>-841</v>
      </c>
      <c r="U3564" s="11">
        <v>-156</v>
      </c>
      <c r="V3564" s="11">
        <v>-1147</v>
      </c>
      <c r="W3564" s="13">
        <v>4.6420000000000003</v>
      </c>
      <c r="X3564" s="13">
        <v>3.15</v>
      </c>
      <c r="Y3564" s="13">
        <v>-5.2510000000000003</v>
      </c>
      <c r="Z3564" s="13">
        <v>16.439</v>
      </c>
      <c r="AA3564" s="13">
        <v>8.9339999999999993</v>
      </c>
      <c r="AB3564" s="1">
        <v>5271</v>
      </c>
      <c r="AC3564" s="13">
        <v>12.213456000000001</v>
      </c>
      <c r="AD3564" s="13">
        <v>0.70577900000000005</v>
      </c>
      <c r="AE3564" s="1" t="s">
        <v>12654</v>
      </c>
      <c r="AF3564" s="1" t="s">
        <v>12667</v>
      </c>
    </row>
    <row r="3565" spans="1:32" x14ac:dyDescent="0.2">
      <c r="A3565" s="1" t="s">
        <v>7769</v>
      </c>
      <c r="B3565" s="10">
        <v>4990152</v>
      </c>
      <c r="C3565" s="1" t="s">
        <v>3639</v>
      </c>
      <c r="D3565" s="1" t="s">
        <v>148</v>
      </c>
      <c r="E3565" s="11">
        <v>93962009</v>
      </c>
      <c r="F3565" s="11">
        <v>14260</v>
      </c>
      <c r="G3565" s="11">
        <v>9617</v>
      </c>
      <c r="H3565" s="11">
        <v>8997</v>
      </c>
      <c r="I3565" s="11">
        <v>10888</v>
      </c>
      <c r="J3565" s="11">
        <v>11651</v>
      </c>
      <c r="K3565" s="13">
        <v>13500</v>
      </c>
      <c r="L3565" s="13">
        <v>15000</v>
      </c>
      <c r="M3565" s="11">
        <v>-6548</v>
      </c>
      <c r="N3565" s="11">
        <v>22287</v>
      </c>
      <c r="O3565" s="11">
        <v>11785</v>
      </c>
      <c r="P3565" s="11">
        <v>-8512</v>
      </c>
      <c r="Q3565" s="11">
        <v>2822</v>
      </c>
      <c r="R3565" s="11">
        <v>-961</v>
      </c>
      <c r="S3565" s="11">
        <v>-1109</v>
      </c>
      <c r="T3565" s="11">
        <v>-485</v>
      </c>
      <c r="U3565" s="11">
        <v>-7881</v>
      </c>
      <c r="V3565" s="11">
        <v>-11191</v>
      </c>
      <c r="W3565" s="13">
        <v>15.191000000000001</v>
      </c>
      <c r="X3565" s="13">
        <v>8.8249999999999993</v>
      </c>
      <c r="Y3565" s="13">
        <v>8.2889999999999997</v>
      </c>
      <c r="Z3565" s="13">
        <v>9.5009999999999994</v>
      </c>
      <c r="AA3565" s="13">
        <v>10.61</v>
      </c>
      <c r="AB3565" s="1">
        <v>1890</v>
      </c>
      <c r="AC3565" s="13">
        <v>18.320916</v>
      </c>
      <c r="AD3565" s="13">
        <v>2.277749</v>
      </c>
      <c r="AE3565" s="1" t="s">
        <v>12654</v>
      </c>
      <c r="AF3565" s="1" t="s">
        <v>12658</v>
      </c>
    </row>
    <row r="3566" spans="1:32" x14ac:dyDescent="0.2">
      <c r="A3566" s="1" t="s">
        <v>7770</v>
      </c>
      <c r="B3566" s="10">
        <v>4249655</v>
      </c>
      <c r="C3566" s="1" t="s">
        <v>3640</v>
      </c>
      <c r="D3566" s="1" t="s">
        <v>485</v>
      </c>
      <c r="E3566" s="11">
        <v>21543133</v>
      </c>
      <c r="F3566" s="11">
        <v>1726</v>
      </c>
      <c r="G3566" s="11">
        <v>2333</v>
      </c>
      <c r="H3566" s="11">
        <v>1472</v>
      </c>
      <c r="I3566" s="11">
        <v>3366</v>
      </c>
      <c r="J3566" s="11">
        <v>3366</v>
      </c>
      <c r="K3566" s="13">
        <v>2490</v>
      </c>
      <c r="L3566" s="13">
        <v>3310</v>
      </c>
      <c r="M3566" s="11">
        <v>6050</v>
      </c>
      <c r="N3566" s="11">
        <v>1825</v>
      </c>
      <c r="O3566" s="11">
        <v>-105</v>
      </c>
      <c r="P3566" s="11">
        <v>4110</v>
      </c>
      <c r="Q3566" s="11">
        <v>4110</v>
      </c>
      <c r="R3566" s="11">
        <v>-5328</v>
      </c>
      <c r="S3566" s="11">
        <v>-1735</v>
      </c>
      <c r="T3566" s="11">
        <v>1810</v>
      </c>
      <c r="U3566" s="11">
        <v>-2892</v>
      </c>
      <c r="V3566" s="11">
        <v>-2892</v>
      </c>
      <c r="W3566" s="13">
        <v>5.78</v>
      </c>
      <c r="X3566" s="13">
        <v>6.49</v>
      </c>
      <c r="Y3566" s="13">
        <v>5.3159999999999998</v>
      </c>
      <c r="Z3566" s="13">
        <v>8.9369999999999994</v>
      </c>
      <c r="AA3566" s="13">
        <v>8.9369999999999994</v>
      </c>
      <c r="AB3566" s="1">
        <v>8151</v>
      </c>
      <c r="AC3566" s="13">
        <v>43.231062999999999</v>
      </c>
      <c r="AD3566" s="13">
        <v>1.3026869999999999</v>
      </c>
      <c r="AE3566" s="1" t="s">
        <v>12654</v>
      </c>
      <c r="AF3566" s="1" t="s">
        <v>12659</v>
      </c>
    </row>
    <row r="3567" spans="1:32" x14ac:dyDescent="0.2">
      <c r="A3567" s="1" t="s">
        <v>7771</v>
      </c>
      <c r="B3567" s="10">
        <v>4251248</v>
      </c>
      <c r="C3567" s="1" t="s">
        <v>3641</v>
      </c>
      <c r="D3567" s="1" t="s">
        <v>685</v>
      </c>
      <c r="E3567" s="11">
        <v>9031234</v>
      </c>
      <c r="F3567" s="11">
        <v>424</v>
      </c>
      <c r="G3567" s="11">
        <v>172</v>
      </c>
      <c r="H3567" s="11">
        <v>518</v>
      </c>
      <c r="I3567" s="11">
        <v>929</v>
      </c>
      <c r="J3567" s="11">
        <v>2384</v>
      </c>
      <c r="K3567" s="13">
        <v>2400</v>
      </c>
      <c r="L3567" s="13">
        <v>2600</v>
      </c>
      <c r="M3567" s="11">
        <v>1776</v>
      </c>
      <c r="N3567" s="11">
        <v>2504</v>
      </c>
      <c r="O3567" s="11">
        <v>815</v>
      </c>
      <c r="P3567" s="11">
        <v>1846</v>
      </c>
      <c r="Q3567" s="11">
        <v>601</v>
      </c>
      <c r="R3567" s="11">
        <v>-155</v>
      </c>
      <c r="S3567" s="11">
        <v>289</v>
      </c>
      <c r="T3567" s="11">
        <v>635</v>
      </c>
      <c r="U3567" s="11">
        <v>-413</v>
      </c>
      <c r="V3567" s="11">
        <v>-290</v>
      </c>
      <c r="W3567" s="13">
        <v>4.0549999999999997</v>
      </c>
      <c r="X3567" s="13">
        <v>-4.0419999999999998</v>
      </c>
      <c r="Y3567" s="13">
        <v>3.5369999999999999</v>
      </c>
      <c r="Z3567" s="13">
        <v>3.6920000000000002</v>
      </c>
      <c r="AA3567" s="13">
        <v>7.9619999999999997</v>
      </c>
      <c r="AB3567" s="1">
        <v>6505</v>
      </c>
      <c r="AC3567" s="13">
        <v>7.2768269999999999</v>
      </c>
      <c r="AD3567" s="13">
        <v>0.62592700000000001</v>
      </c>
      <c r="AE3567" s="1" t="s">
        <v>12654</v>
      </c>
      <c r="AF3567" s="1" t="s">
        <v>12658</v>
      </c>
    </row>
    <row r="3568" spans="1:32" x14ac:dyDescent="0.2">
      <c r="A3568" s="1" t="s">
        <v>7772</v>
      </c>
      <c r="B3568" s="10">
        <v>6420960</v>
      </c>
      <c r="C3568" s="1" t="s">
        <v>3642</v>
      </c>
      <c r="D3568" s="1" t="s">
        <v>105</v>
      </c>
      <c r="E3568" s="11">
        <v>1324033</v>
      </c>
      <c r="F3568" s="11">
        <v>452</v>
      </c>
      <c r="G3568" s="11">
        <v>449</v>
      </c>
      <c r="H3568" s="11">
        <v>258</v>
      </c>
      <c r="I3568" s="11">
        <v>655</v>
      </c>
      <c r="J3568" s="11">
        <v>781</v>
      </c>
      <c r="K3568" s="12" t="s">
        <v>2</v>
      </c>
      <c r="L3568" s="12" t="s">
        <v>2</v>
      </c>
      <c r="M3568" s="11">
        <v>690</v>
      </c>
      <c r="N3568" s="11">
        <v>726</v>
      </c>
      <c r="O3568" s="11">
        <v>399</v>
      </c>
      <c r="P3568" s="11">
        <v>1398</v>
      </c>
      <c r="Q3568" s="11">
        <v>942</v>
      </c>
      <c r="R3568" s="11">
        <v>235</v>
      </c>
      <c r="S3568" s="11">
        <v>-517</v>
      </c>
      <c r="T3568" s="11">
        <v>-1234</v>
      </c>
      <c r="U3568" s="11">
        <v>-1081</v>
      </c>
      <c r="V3568" s="11">
        <v>-2025</v>
      </c>
      <c r="W3568" s="13">
        <v>6.016</v>
      </c>
      <c r="X3568" s="13">
        <v>7.0759999999999996</v>
      </c>
      <c r="Y3568" s="13">
        <v>3.8170000000000002</v>
      </c>
      <c r="Z3568" s="13">
        <v>6.67</v>
      </c>
      <c r="AA3568" s="13">
        <v>7.069</v>
      </c>
      <c r="AB3568" s="1">
        <v>4976</v>
      </c>
      <c r="AC3568" s="13">
        <v>7.8272649999999997</v>
      </c>
      <c r="AD3568" s="13">
        <v>0.53027800000000003</v>
      </c>
      <c r="AE3568" s="1" t="s">
        <v>12654</v>
      </c>
      <c r="AF3568" s="1" t="s">
        <v>12667</v>
      </c>
    </row>
    <row r="3569" spans="1:32" x14ac:dyDescent="0.2">
      <c r="A3569" s="1" t="s">
        <v>7773</v>
      </c>
      <c r="B3569" s="10">
        <v>4990406</v>
      </c>
      <c r="C3569" s="1" t="s">
        <v>3643</v>
      </c>
      <c r="D3569" s="1" t="s">
        <v>148</v>
      </c>
      <c r="E3569" s="11">
        <v>58599070</v>
      </c>
      <c r="F3569" s="11">
        <v>1616</v>
      </c>
      <c r="G3569" s="11">
        <v>2964</v>
      </c>
      <c r="H3569" s="11">
        <v>4765</v>
      </c>
      <c r="I3569" s="11">
        <v>6713</v>
      </c>
      <c r="J3569" s="11">
        <v>2592</v>
      </c>
      <c r="K3569" s="13">
        <v>3100</v>
      </c>
      <c r="L3569" s="13">
        <v>3400</v>
      </c>
      <c r="M3569" s="11">
        <v>17753</v>
      </c>
      <c r="N3569" s="11">
        <v>-6790</v>
      </c>
      <c r="O3569" s="11">
        <v>15591</v>
      </c>
      <c r="P3569" s="11">
        <v>6001</v>
      </c>
      <c r="Q3569" s="11">
        <v>-23094</v>
      </c>
      <c r="R3569" s="11">
        <v>-2712</v>
      </c>
      <c r="S3569" s="11">
        <v>-7851</v>
      </c>
      <c r="T3569" s="11">
        <v>-9469</v>
      </c>
      <c r="U3569" s="11">
        <v>7338</v>
      </c>
      <c r="V3569" s="11">
        <v>-19772</v>
      </c>
      <c r="W3569" s="13">
        <v>2.177</v>
      </c>
      <c r="X3569" s="13">
        <v>3.8679999999999999</v>
      </c>
      <c r="Y3569" s="13">
        <v>3.5470000000000002</v>
      </c>
      <c r="Z3569" s="13">
        <v>17.376999999999999</v>
      </c>
      <c r="AA3569" s="13">
        <v>3.2989999999999999</v>
      </c>
      <c r="AB3569" s="1">
        <v>6330</v>
      </c>
      <c r="AC3569" s="13">
        <v>92.873242000000005</v>
      </c>
      <c r="AD3569" s="13">
        <v>2.4420549999999999</v>
      </c>
      <c r="AE3569" s="1" t="s">
        <v>12654</v>
      </c>
      <c r="AF3569" s="1" t="s">
        <v>12658</v>
      </c>
    </row>
    <row r="3570" spans="1:32" x14ac:dyDescent="0.2">
      <c r="A3570" s="1" t="s">
        <v>7774</v>
      </c>
      <c r="B3570" s="10">
        <v>4986329</v>
      </c>
      <c r="C3570" s="1" t="s">
        <v>3644</v>
      </c>
      <c r="D3570" s="1" t="s">
        <v>36</v>
      </c>
      <c r="E3570" s="11">
        <v>7937353</v>
      </c>
      <c r="F3570" s="12" t="s">
        <v>2</v>
      </c>
      <c r="G3570" s="12" t="s">
        <v>2</v>
      </c>
      <c r="H3570" s="12" t="s">
        <v>2</v>
      </c>
      <c r="I3570" s="12" t="s">
        <v>2</v>
      </c>
      <c r="J3570" s="11">
        <v>-444</v>
      </c>
      <c r="K3570" s="13">
        <v>3407.1428599999999</v>
      </c>
      <c r="L3570" s="13">
        <v>4764.2857100000001</v>
      </c>
      <c r="M3570" s="12" t="s">
        <v>2</v>
      </c>
      <c r="N3570" s="12" t="s">
        <v>2</v>
      </c>
      <c r="O3570" s="12" t="s">
        <v>2</v>
      </c>
      <c r="P3570" s="12" t="s">
        <v>2</v>
      </c>
      <c r="Q3570" s="11">
        <v>1059</v>
      </c>
      <c r="R3570" s="12" t="s">
        <v>2</v>
      </c>
      <c r="S3570" s="12" t="s">
        <v>2</v>
      </c>
      <c r="T3570" s="12" t="s">
        <v>2</v>
      </c>
      <c r="U3570" s="12" t="s">
        <v>2</v>
      </c>
      <c r="V3570" s="11">
        <v>-2000</v>
      </c>
      <c r="W3570" s="12" t="s">
        <v>2</v>
      </c>
      <c r="X3570" s="12" t="s">
        <v>2</v>
      </c>
      <c r="Y3570" s="12" t="s">
        <v>2</v>
      </c>
      <c r="Z3570" s="12" t="s">
        <v>2</v>
      </c>
      <c r="AA3570" s="13">
        <v>-10.824</v>
      </c>
      <c r="AB3570" s="1">
        <v>4970</v>
      </c>
      <c r="AC3570" s="12" t="s">
        <v>4019</v>
      </c>
      <c r="AD3570" s="13">
        <v>9.3636130000000009</v>
      </c>
      <c r="AE3570" s="1" t="s">
        <v>12654</v>
      </c>
      <c r="AF3570" s="1" t="s">
        <v>12667</v>
      </c>
    </row>
    <row r="3571" spans="1:32" x14ac:dyDescent="0.2">
      <c r="A3571" s="1" t="s">
        <v>7775</v>
      </c>
      <c r="B3571" s="10">
        <v>4992433</v>
      </c>
      <c r="C3571" s="1" t="s">
        <v>3645</v>
      </c>
      <c r="D3571" s="1" t="s">
        <v>58</v>
      </c>
      <c r="E3571" s="11">
        <v>20467849</v>
      </c>
      <c r="F3571" s="11">
        <v>-212</v>
      </c>
      <c r="G3571" s="11">
        <v>1760</v>
      </c>
      <c r="H3571" s="11">
        <v>1320</v>
      </c>
      <c r="I3571" s="11">
        <v>-118</v>
      </c>
      <c r="J3571" s="11">
        <v>-521</v>
      </c>
      <c r="K3571" s="12" t="s">
        <v>2</v>
      </c>
      <c r="L3571" s="12" t="s">
        <v>2</v>
      </c>
      <c r="M3571" s="11">
        <v>3778</v>
      </c>
      <c r="N3571" s="11">
        <v>-550</v>
      </c>
      <c r="O3571" s="11">
        <v>256</v>
      </c>
      <c r="P3571" s="11">
        <v>552</v>
      </c>
      <c r="Q3571" s="11">
        <v>-1344</v>
      </c>
      <c r="R3571" s="11">
        <v>-1321</v>
      </c>
      <c r="S3571" s="11">
        <v>-315</v>
      </c>
      <c r="T3571" s="11">
        <v>-565</v>
      </c>
      <c r="U3571" s="11">
        <v>-643</v>
      </c>
      <c r="V3571" s="11">
        <v>-645</v>
      </c>
      <c r="W3571" s="13">
        <v>-1.2929999999999999</v>
      </c>
      <c r="X3571" s="13">
        <v>6.85</v>
      </c>
      <c r="Y3571" s="13">
        <v>3.4260000000000002</v>
      </c>
      <c r="Z3571" s="13">
        <v>-6.4509999999999996</v>
      </c>
      <c r="AA3571" s="13">
        <v>-4.399</v>
      </c>
      <c r="AB3571" s="1">
        <v>6210</v>
      </c>
      <c r="AC3571" s="12" t="s">
        <v>4019</v>
      </c>
      <c r="AD3571" s="13">
        <v>0.81179500000000004</v>
      </c>
      <c r="AE3571" s="1" t="s">
        <v>12654</v>
      </c>
      <c r="AF3571" s="1" t="s">
        <v>12658</v>
      </c>
    </row>
    <row r="3572" spans="1:32" x14ac:dyDescent="0.2">
      <c r="A3572" s="1" t="s">
        <v>7776</v>
      </c>
      <c r="B3572" s="10">
        <v>4978069</v>
      </c>
      <c r="C3572" s="1" t="s">
        <v>3646</v>
      </c>
      <c r="D3572" s="1" t="s">
        <v>1737</v>
      </c>
      <c r="E3572" s="11">
        <v>7735486</v>
      </c>
      <c r="F3572" s="11">
        <v>2709</v>
      </c>
      <c r="G3572" s="11">
        <v>2809</v>
      </c>
      <c r="H3572" s="11">
        <v>2498</v>
      </c>
      <c r="I3572" s="11">
        <v>3091</v>
      </c>
      <c r="J3572" s="11">
        <v>4133</v>
      </c>
      <c r="K3572" s="12" t="s">
        <v>2</v>
      </c>
      <c r="L3572" s="12" t="s">
        <v>2</v>
      </c>
      <c r="M3572" s="11">
        <v>1482</v>
      </c>
      <c r="N3572" s="11">
        <v>-1097</v>
      </c>
      <c r="O3572" s="11">
        <v>1105</v>
      </c>
      <c r="P3572" s="11">
        <v>-739</v>
      </c>
      <c r="Q3572" s="11">
        <v>5300</v>
      </c>
      <c r="R3572" s="11">
        <v>-338</v>
      </c>
      <c r="S3572" s="11">
        <v>-830</v>
      </c>
      <c r="T3572" s="11">
        <v>826</v>
      </c>
      <c r="U3572" s="11">
        <v>-1045</v>
      </c>
      <c r="V3572" s="11">
        <v>-1762</v>
      </c>
      <c r="W3572" s="13">
        <v>5</v>
      </c>
      <c r="X3572" s="13">
        <v>6.3979999999999997</v>
      </c>
      <c r="Y3572" s="13">
        <v>6.3810000000000002</v>
      </c>
      <c r="Z3572" s="13">
        <v>9.375</v>
      </c>
      <c r="AA3572" s="13">
        <v>9.4939999999999998</v>
      </c>
      <c r="AB3572" s="1">
        <v>6369</v>
      </c>
      <c r="AC3572" s="13">
        <v>9.9471609999999995</v>
      </c>
      <c r="AD3572" s="13">
        <v>0.91744700000000001</v>
      </c>
      <c r="AE3572" s="1" t="s">
        <v>12654</v>
      </c>
      <c r="AF3572" s="1" t="s">
        <v>12677</v>
      </c>
    </row>
    <row r="3573" spans="1:32" x14ac:dyDescent="0.2">
      <c r="A3573" s="1" t="s">
        <v>7777</v>
      </c>
      <c r="B3573" s="10">
        <v>6333733</v>
      </c>
      <c r="C3573" s="1" t="s">
        <v>3647</v>
      </c>
      <c r="D3573" s="1" t="s">
        <v>117</v>
      </c>
      <c r="E3573" s="11">
        <v>7576693</v>
      </c>
      <c r="F3573" s="11">
        <v>1058</v>
      </c>
      <c r="G3573" s="11">
        <v>1364</v>
      </c>
      <c r="H3573" s="11">
        <v>1253</v>
      </c>
      <c r="I3573" s="11">
        <v>1130</v>
      </c>
      <c r="J3573" s="11">
        <v>1241</v>
      </c>
      <c r="K3573" s="12" t="s">
        <v>2</v>
      </c>
      <c r="L3573" s="12" t="s">
        <v>2</v>
      </c>
      <c r="M3573" s="11">
        <v>3079</v>
      </c>
      <c r="N3573" s="11">
        <v>2829</v>
      </c>
      <c r="O3573" s="11">
        <v>2651</v>
      </c>
      <c r="P3573" s="11">
        <v>1811</v>
      </c>
      <c r="Q3573" s="11">
        <v>3243</v>
      </c>
      <c r="R3573" s="11">
        <v>-1143</v>
      </c>
      <c r="S3573" s="11">
        <v>-816</v>
      </c>
      <c r="T3573" s="11">
        <v>-3362</v>
      </c>
      <c r="U3573" s="11">
        <v>-3075</v>
      </c>
      <c r="V3573" s="11">
        <v>-2011</v>
      </c>
      <c r="W3573" s="13">
        <v>5.7889999999999997</v>
      </c>
      <c r="X3573" s="13">
        <v>6.6619999999999999</v>
      </c>
      <c r="Y3573" s="13">
        <v>5.9459999999999997</v>
      </c>
      <c r="Z3573" s="13">
        <v>5.6529999999999996</v>
      </c>
      <c r="AA3573" s="13">
        <v>5.7679999999999998</v>
      </c>
      <c r="AB3573" s="1">
        <v>9306</v>
      </c>
      <c r="AC3573" s="13">
        <v>8.4543269999999993</v>
      </c>
      <c r="AD3573" s="13">
        <v>0.53452100000000002</v>
      </c>
      <c r="AE3573" s="1" t="s">
        <v>12654</v>
      </c>
      <c r="AF3573" s="1" t="s">
        <v>12664</v>
      </c>
    </row>
    <row r="3574" spans="1:32" x14ac:dyDescent="0.2">
      <c r="A3574" s="1" t="s">
        <v>7778</v>
      </c>
      <c r="B3574" s="10">
        <v>4236758</v>
      </c>
      <c r="C3574" s="1" t="s">
        <v>3648</v>
      </c>
      <c r="D3574" s="1" t="s">
        <v>99</v>
      </c>
      <c r="E3574" s="11">
        <v>67906730</v>
      </c>
      <c r="F3574" s="12" t="s">
        <v>2</v>
      </c>
      <c r="G3574" s="12" t="s">
        <v>2</v>
      </c>
      <c r="H3574" s="12" t="s">
        <v>2</v>
      </c>
      <c r="I3574" s="12" t="s">
        <v>2</v>
      </c>
      <c r="J3574" s="12" t="s">
        <v>2</v>
      </c>
      <c r="K3574" s="12" t="s">
        <v>2</v>
      </c>
      <c r="L3574" s="12" t="s">
        <v>2</v>
      </c>
      <c r="M3574" s="11">
        <v>2065</v>
      </c>
      <c r="N3574" s="11">
        <v>-4071</v>
      </c>
      <c r="O3574" s="11">
        <v>-2577</v>
      </c>
      <c r="P3574" s="11">
        <v>3491</v>
      </c>
      <c r="Q3574" s="11">
        <v>853</v>
      </c>
      <c r="R3574" s="11">
        <v>516</v>
      </c>
      <c r="S3574" s="11">
        <v>70</v>
      </c>
      <c r="T3574" s="11">
        <v>78</v>
      </c>
      <c r="U3574" s="11">
        <v>1506</v>
      </c>
      <c r="V3574" s="11">
        <v>2295</v>
      </c>
      <c r="W3574" s="13">
        <v>2.5409999999999999</v>
      </c>
      <c r="X3574" s="13">
        <v>2.2719999999999998</v>
      </c>
      <c r="Y3574" s="13">
        <v>-8.1359999999999992</v>
      </c>
      <c r="Z3574" s="13">
        <v>3.5459999999999998</v>
      </c>
      <c r="AA3574" s="13">
        <v>7.6319999999999997</v>
      </c>
      <c r="AB3574" s="1">
        <v>8614</v>
      </c>
      <c r="AC3574" s="13">
        <v>14.417562</v>
      </c>
      <c r="AD3574" s="13">
        <v>1.362673</v>
      </c>
      <c r="AE3574" s="1" t="s">
        <v>12654</v>
      </c>
      <c r="AF3574" s="1" t="s">
        <v>12668</v>
      </c>
    </row>
    <row r="3575" spans="1:32" x14ac:dyDescent="0.2">
      <c r="A3575" s="1" t="s">
        <v>7779</v>
      </c>
      <c r="B3575" s="10">
        <v>4237390</v>
      </c>
      <c r="C3575" s="1" t="s">
        <v>3649</v>
      </c>
      <c r="D3575" s="1" t="s">
        <v>564</v>
      </c>
      <c r="E3575" s="11">
        <v>150359760</v>
      </c>
      <c r="F3575" s="11">
        <v>24957</v>
      </c>
      <c r="G3575" s="11">
        <v>33699</v>
      </c>
      <c r="H3575" s="11">
        <v>7397</v>
      </c>
      <c r="I3575" s="11">
        <v>33852</v>
      </c>
      <c r="J3575" s="11">
        <v>33113</v>
      </c>
      <c r="K3575" s="12" t="s">
        <v>2</v>
      </c>
      <c r="L3575" s="12" t="s">
        <v>2</v>
      </c>
      <c r="M3575" s="11">
        <v>79329</v>
      </c>
      <c r="N3575" s="11">
        <v>75415</v>
      </c>
      <c r="O3575" s="11">
        <v>-18861</v>
      </c>
      <c r="P3575" s="11">
        <v>64582</v>
      </c>
      <c r="Q3575" s="11">
        <v>94062</v>
      </c>
      <c r="R3575" s="11">
        <v>-68412</v>
      </c>
      <c r="S3575" s="11">
        <v>-27166</v>
      </c>
      <c r="T3575" s="11">
        <v>-57038</v>
      </c>
      <c r="U3575" s="11">
        <v>-52435</v>
      </c>
      <c r="V3575" s="11">
        <v>-51109</v>
      </c>
      <c r="W3575" s="13">
        <v>2.8090000000000002</v>
      </c>
      <c r="X3575" s="13">
        <v>7.0659999999999998</v>
      </c>
      <c r="Y3575" s="13">
        <v>1.6</v>
      </c>
      <c r="Z3575" s="13">
        <v>3.5110000000000001</v>
      </c>
      <c r="AA3575" s="13">
        <v>3.5230000000000001</v>
      </c>
      <c r="AB3575" s="1">
        <v>5901</v>
      </c>
      <c r="AC3575" s="13">
        <v>12.124440999999999</v>
      </c>
      <c r="AD3575" s="13">
        <v>0.78464100000000003</v>
      </c>
      <c r="AE3575" s="1" t="s">
        <v>12654</v>
      </c>
      <c r="AF3575" s="1" t="s">
        <v>12667</v>
      </c>
    </row>
    <row r="3576" spans="1:32" x14ac:dyDescent="0.2">
      <c r="A3576" s="1" t="s">
        <v>7780</v>
      </c>
      <c r="B3576" s="10">
        <v>4987346</v>
      </c>
      <c r="C3576" s="1" t="s">
        <v>3650</v>
      </c>
      <c r="D3576" s="1" t="s">
        <v>9</v>
      </c>
      <c r="E3576" s="11">
        <v>6332786</v>
      </c>
      <c r="F3576" s="11">
        <v>618</v>
      </c>
      <c r="G3576" s="11">
        <v>690</v>
      </c>
      <c r="H3576" s="11">
        <v>865</v>
      </c>
      <c r="I3576" s="11">
        <v>1481</v>
      </c>
      <c r="J3576" s="11">
        <v>1302</v>
      </c>
      <c r="K3576" s="12" t="s">
        <v>2</v>
      </c>
      <c r="L3576" s="12" t="s">
        <v>2</v>
      </c>
      <c r="M3576" s="11">
        <v>530</v>
      </c>
      <c r="N3576" s="11">
        <v>1282</v>
      </c>
      <c r="O3576" s="11">
        <v>1124</v>
      </c>
      <c r="P3576" s="11">
        <v>1542</v>
      </c>
      <c r="Q3576" s="11">
        <v>-160</v>
      </c>
      <c r="R3576" s="11">
        <v>-123</v>
      </c>
      <c r="S3576" s="11">
        <v>-42</v>
      </c>
      <c r="T3576" s="11">
        <v>-141</v>
      </c>
      <c r="U3576" s="11">
        <v>-146</v>
      </c>
      <c r="V3576" s="11">
        <v>-66</v>
      </c>
      <c r="W3576" s="13">
        <v>6.0229999999999997</v>
      </c>
      <c r="X3576" s="13">
        <v>5.6050000000000004</v>
      </c>
      <c r="Y3576" s="13">
        <v>7.2370000000000001</v>
      </c>
      <c r="Z3576" s="13">
        <v>11.346</v>
      </c>
      <c r="AA3576" s="13">
        <v>8.577</v>
      </c>
      <c r="AB3576" s="1">
        <v>5936</v>
      </c>
      <c r="AC3576" s="13">
        <v>7.3657029999999999</v>
      </c>
      <c r="AD3576" s="13">
        <v>0.58213300000000001</v>
      </c>
      <c r="AE3576" s="1" t="s">
        <v>12654</v>
      </c>
      <c r="AF3576" s="1" t="s">
        <v>12658</v>
      </c>
    </row>
    <row r="3577" spans="1:32" x14ac:dyDescent="0.2">
      <c r="A3577" s="1" t="s">
        <v>7781</v>
      </c>
      <c r="B3577" s="10">
        <v>4289138</v>
      </c>
      <c r="C3577" s="1" t="s">
        <v>3651</v>
      </c>
      <c r="D3577" s="1" t="s">
        <v>90</v>
      </c>
      <c r="E3577" s="11">
        <v>98704656</v>
      </c>
      <c r="F3577" s="11">
        <v>36460</v>
      </c>
      <c r="G3577" s="11">
        <v>29738</v>
      </c>
      <c r="H3577" s="11">
        <v>40303</v>
      </c>
      <c r="I3577" s="11">
        <v>66536</v>
      </c>
      <c r="J3577" s="11">
        <v>75476</v>
      </c>
      <c r="K3577" s="13">
        <v>77872.410130000004</v>
      </c>
      <c r="L3577" s="13">
        <v>81648.296600000001</v>
      </c>
      <c r="M3577" s="11">
        <v>47783</v>
      </c>
      <c r="N3577" s="11">
        <v>33293</v>
      </c>
      <c r="O3577" s="11">
        <v>42031</v>
      </c>
      <c r="P3577" s="11">
        <v>70497</v>
      </c>
      <c r="Q3577" s="11">
        <v>78779</v>
      </c>
      <c r="R3577" s="11">
        <v>-49985</v>
      </c>
      <c r="S3577" s="11">
        <v>-27308</v>
      </c>
      <c r="T3577" s="11">
        <v>-25205</v>
      </c>
      <c r="U3577" s="11">
        <v>-53739</v>
      </c>
      <c r="V3577" s="11">
        <v>-40057</v>
      </c>
      <c r="W3577" s="13">
        <v>8.9550000000000001</v>
      </c>
      <c r="X3577" s="12" t="s">
        <v>2</v>
      </c>
      <c r="Y3577" s="13">
        <v>8.6780000000000008</v>
      </c>
      <c r="Z3577" s="13">
        <v>12.532999999999999</v>
      </c>
      <c r="AA3577" s="13">
        <v>13.07</v>
      </c>
      <c r="AB3577" s="1">
        <v>2875</v>
      </c>
      <c r="AC3577" s="13">
        <v>16.487555</v>
      </c>
      <c r="AD3577" s="13">
        <v>2.0736479999999999</v>
      </c>
      <c r="AE3577" s="1" t="s">
        <v>12654</v>
      </c>
      <c r="AF3577" s="1" t="s">
        <v>12674</v>
      </c>
    </row>
    <row r="3578" spans="1:32" x14ac:dyDescent="0.2">
      <c r="A3578" s="1" t="s">
        <v>7782</v>
      </c>
      <c r="B3578" s="10">
        <v>4990861</v>
      </c>
      <c r="C3578" s="1" t="s">
        <v>3652</v>
      </c>
      <c r="D3578" s="1" t="s">
        <v>108</v>
      </c>
      <c r="E3578" s="11">
        <v>20972216</v>
      </c>
      <c r="F3578" s="11">
        <v>5650</v>
      </c>
      <c r="G3578" s="11">
        <v>6653</v>
      </c>
      <c r="H3578" s="11">
        <v>9268</v>
      </c>
      <c r="I3578" s="11">
        <v>12224</v>
      </c>
      <c r="J3578" s="11">
        <v>12224</v>
      </c>
      <c r="K3578" s="13">
        <v>7774.4262900000003</v>
      </c>
      <c r="L3578" s="13">
        <v>9654.0303800000002</v>
      </c>
      <c r="M3578" s="11">
        <v>7328</v>
      </c>
      <c r="N3578" s="11">
        <v>5625</v>
      </c>
      <c r="O3578" s="11">
        <v>6216</v>
      </c>
      <c r="P3578" s="11">
        <v>9489</v>
      </c>
      <c r="Q3578" s="11">
        <v>9489</v>
      </c>
      <c r="R3578" s="11">
        <v>-6252</v>
      </c>
      <c r="S3578" s="11">
        <v>-5253</v>
      </c>
      <c r="T3578" s="11">
        <v>-2693</v>
      </c>
      <c r="U3578" s="11">
        <v>-6312</v>
      </c>
      <c r="V3578" s="11">
        <v>-6312</v>
      </c>
      <c r="W3578" s="13">
        <v>6.4359999999999999</v>
      </c>
      <c r="X3578" s="13">
        <v>6.9390000000000001</v>
      </c>
      <c r="Y3578" s="13">
        <v>9.2829999999999995</v>
      </c>
      <c r="Z3578" s="13">
        <v>11.148</v>
      </c>
      <c r="AA3578" s="13">
        <v>11.148</v>
      </c>
      <c r="AB3578" s="1">
        <v>5310</v>
      </c>
      <c r="AC3578" s="13">
        <v>13.455916</v>
      </c>
      <c r="AD3578" s="13">
        <v>1.034327</v>
      </c>
      <c r="AE3578" s="1" t="s">
        <v>12654</v>
      </c>
      <c r="AF3578" s="1" t="s">
        <v>12658</v>
      </c>
    </row>
    <row r="3579" spans="1:32" x14ac:dyDescent="0.2">
      <c r="A3579" s="1" t="s">
        <v>7783</v>
      </c>
      <c r="B3579" s="10">
        <v>4996478</v>
      </c>
      <c r="C3579" s="1" t="s">
        <v>3653</v>
      </c>
      <c r="D3579" s="1" t="s">
        <v>179</v>
      </c>
      <c r="E3579" s="11">
        <v>10367774</v>
      </c>
      <c r="F3579" s="11">
        <v>697</v>
      </c>
      <c r="G3579" s="11">
        <v>849</v>
      </c>
      <c r="H3579" s="11">
        <v>845</v>
      </c>
      <c r="I3579" s="11">
        <v>966</v>
      </c>
      <c r="J3579" s="11">
        <v>1050</v>
      </c>
      <c r="K3579" s="12" t="s">
        <v>2</v>
      </c>
      <c r="L3579" s="12" t="s">
        <v>2</v>
      </c>
      <c r="M3579" s="11">
        <v>1273</v>
      </c>
      <c r="N3579" s="11">
        <v>783</v>
      </c>
      <c r="O3579" s="11">
        <v>1495</v>
      </c>
      <c r="P3579" s="11">
        <v>1900</v>
      </c>
      <c r="Q3579" s="11">
        <v>2861</v>
      </c>
      <c r="R3579" s="11">
        <v>-1398</v>
      </c>
      <c r="S3579" s="11">
        <v>203</v>
      </c>
      <c r="T3579" s="11">
        <v>-1327</v>
      </c>
      <c r="U3579" s="11">
        <v>-3049</v>
      </c>
      <c r="V3579" s="11">
        <v>-4452</v>
      </c>
      <c r="W3579" s="13">
        <v>2.629</v>
      </c>
      <c r="X3579" s="13">
        <v>2.1760000000000002</v>
      </c>
      <c r="Y3579" s="13">
        <v>3.609</v>
      </c>
      <c r="Z3579" s="13">
        <v>2.9860000000000002</v>
      </c>
      <c r="AA3579" s="13">
        <v>3.2149999999999999</v>
      </c>
      <c r="AB3579" s="1">
        <v>9686</v>
      </c>
      <c r="AC3579" s="13">
        <v>7.5462210000000001</v>
      </c>
      <c r="AD3579" s="13">
        <v>0.68708400000000003</v>
      </c>
      <c r="AE3579" s="1" t="s">
        <v>12654</v>
      </c>
      <c r="AF3579" s="1" t="s">
        <v>12664</v>
      </c>
    </row>
    <row r="3580" spans="1:32" x14ac:dyDescent="0.2">
      <c r="A3580" s="1" t="s">
        <v>7784</v>
      </c>
      <c r="B3580" s="10">
        <v>4186954</v>
      </c>
      <c r="C3580" s="1" t="s">
        <v>3654</v>
      </c>
      <c r="D3580" s="1" t="s">
        <v>444</v>
      </c>
      <c r="E3580" s="11">
        <v>153997186</v>
      </c>
      <c r="F3580" s="11">
        <v>53081</v>
      </c>
      <c r="G3580" s="11">
        <v>44046</v>
      </c>
      <c r="H3580" s="11">
        <v>76899</v>
      </c>
      <c r="I3580" s="11">
        <v>93981</v>
      </c>
      <c r="J3580" s="11">
        <v>93981</v>
      </c>
      <c r="K3580" s="13">
        <v>96492.879560000001</v>
      </c>
      <c r="L3580" s="13">
        <v>103350.11472</v>
      </c>
      <c r="M3580" s="11">
        <v>34465</v>
      </c>
      <c r="N3580" s="11">
        <v>15172</v>
      </c>
      <c r="O3580" s="11">
        <v>86503</v>
      </c>
      <c r="P3580" s="11">
        <v>67059</v>
      </c>
      <c r="Q3580" s="11">
        <v>67059</v>
      </c>
      <c r="R3580" s="11">
        <v>-37538</v>
      </c>
      <c r="S3580" s="11">
        <v>-16712</v>
      </c>
      <c r="T3580" s="11">
        <v>-14661</v>
      </c>
      <c r="U3580" s="11">
        <v>-15214</v>
      </c>
      <c r="V3580" s="11">
        <v>-15214</v>
      </c>
      <c r="W3580" s="13">
        <v>16.492000000000001</v>
      </c>
      <c r="X3580" s="13">
        <v>15.957000000000001</v>
      </c>
      <c r="Y3580" s="13">
        <v>20.161000000000001</v>
      </c>
      <c r="Z3580" s="13">
        <v>17.242000000000001</v>
      </c>
      <c r="AA3580" s="13">
        <v>17.242000000000001</v>
      </c>
      <c r="AB3580" s="1">
        <v>5105</v>
      </c>
      <c r="AC3580" s="13">
        <v>9.9673110000000005</v>
      </c>
      <c r="AD3580" s="13">
        <v>1.3796189999999999</v>
      </c>
      <c r="AE3580" s="1" t="s">
        <v>12654</v>
      </c>
      <c r="AF3580" s="1" t="s">
        <v>12675</v>
      </c>
    </row>
    <row r="3581" spans="1:32" x14ac:dyDescent="0.2">
      <c r="A3581" s="1" t="s">
        <v>7785</v>
      </c>
      <c r="B3581" s="10">
        <v>4995301</v>
      </c>
      <c r="C3581" s="1" t="s">
        <v>3655</v>
      </c>
      <c r="D3581" s="1" t="s">
        <v>727</v>
      </c>
      <c r="E3581" s="11">
        <v>7315796</v>
      </c>
      <c r="F3581" s="11">
        <v>1135</v>
      </c>
      <c r="G3581" s="11">
        <v>1480</v>
      </c>
      <c r="H3581" s="11">
        <v>1539</v>
      </c>
      <c r="I3581" s="11">
        <v>980</v>
      </c>
      <c r="J3581" s="11">
        <v>1155</v>
      </c>
      <c r="K3581" s="12" t="s">
        <v>2</v>
      </c>
      <c r="L3581" s="12" t="s">
        <v>2</v>
      </c>
      <c r="M3581" s="11">
        <v>2479</v>
      </c>
      <c r="N3581" s="11">
        <v>2788</v>
      </c>
      <c r="O3581" s="11">
        <v>4184</v>
      </c>
      <c r="P3581" s="11">
        <v>2604</v>
      </c>
      <c r="Q3581" s="11">
        <v>2153</v>
      </c>
      <c r="R3581" s="11">
        <v>-1787</v>
      </c>
      <c r="S3581" s="11">
        <v>-5943</v>
      </c>
      <c r="T3581" s="11">
        <v>-4176</v>
      </c>
      <c r="U3581" s="11">
        <v>-1100</v>
      </c>
      <c r="V3581" s="11">
        <v>-2219</v>
      </c>
      <c r="W3581" s="13">
        <v>3.8959999999999999</v>
      </c>
      <c r="X3581" s="13">
        <v>5.1230000000000002</v>
      </c>
      <c r="Y3581" s="13">
        <v>5.4589999999999996</v>
      </c>
      <c r="Z3581" s="13">
        <v>3.91</v>
      </c>
      <c r="AA3581" s="13">
        <v>4.2489999999999997</v>
      </c>
      <c r="AB3581" s="1">
        <v>9351</v>
      </c>
      <c r="AC3581" s="13">
        <v>8.9258469999999992</v>
      </c>
      <c r="AD3581" s="13">
        <v>0.40857399999999999</v>
      </c>
      <c r="AE3581" s="1" t="s">
        <v>12654</v>
      </c>
      <c r="AF3581" s="1" t="s">
        <v>12673</v>
      </c>
    </row>
    <row r="3582" spans="1:32" x14ac:dyDescent="0.2">
      <c r="A3582" s="1" t="s">
        <v>7786</v>
      </c>
      <c r="B3582" s="10">
        <v>6333292</v>
      </c>
      <c r="C3582" s="1" t="s">
        <v>3656</v>
      </c>
      <c r="D3582" s="1" t="s">
        <v>36</v>
      </c>
      <c r="E3582" s="11">
        <v>88167994</v>
      </c>
      <c r="F3582" s="11">
        <v>26656</v>
      </c>
      <c r="G3582" s="11">
        <v>28430</v>
      </c>
      <c r="H3582" s="11">
        <v>10063</v>
      </c>
      <c r="I3582" s="11">
        <v>8995</v>
      </c>
      <c r="J3582" s="11">
        <v>16653</v>
      </c>
      <c r="K3582" s="13">
        <v>21675</v>
      </c>
      <c r="L3582" s="13">
        <v>25040</v>
      </c>
      <c r="M3582" s="11">
        <v>35028</v>
      </c>
      <c r="N3582" s="11">
        <v>17097</v>
      </c>
      <c r="O3582" s="11">
        <v>7798</v>
      </c>
      <c r="P3582" s="11">
        <v>21595</v>
      </c>
      <c r="Q3582" s="11">
        <v>30118</v>
      </c>
      <c r="R3582" s="11">
        <v>-31678</v>
      </c>
      <c r="S3582" s="11">
        <v>-24608</v>
      </c>
      <c r="T3582" s="11">
        <v>-36011</v>
      </c>
      <c r="U3582" s="11">
        <v>-58784</v>
      </c>
      <c r="V3582" s="11">
        <v>-46386</v>
      </c>
      <c r="W3582" s="13">
        <v>1.246</v>
      </c>
      <c r="X3582" s="13">
        <v>6.2530000000000001</v>
      </c>
      <c r="Y3582" s="13">
        <v>-0.38600000000000001</v>
      </c>
      <c r="Z3582" s="13">
        <v>1.5860000000000001</v>
      </c>
      <c r="AA3582" s="13">
        <v>2.25</v>
      </c>
      <c r="AB3582" s="1">
        <v>3101</v>
      </c>
      <c r="AC3582" s="13">
        <v>35.810149000000003</v>
      </c>
      <c r="AD3582" s="13">
        <v>0.516876</v>
      </c>
      <c r="AE3582" s="1" t="s">
        <v>12654</v>
      </c>
      <c r="AF3582" s="1" t="s">
        <v>12667</v>
      </c>
    </row>
    <row r="3583" spans="1:32" x14ac:dyDescent="0.2">
      <c r="A3583" s="1" t="s">
        <v>7787</v>
      </c>
      <c r="B3583" s="10">
        <v>4251245</v>
      </c>
      <c r="C3583" s="1" t="s">
        <v>3657</v>
      </c>
      <c r="D3583" s="1" t="s">
        <v>92</v>
      </c>
      <c r="E3583" s="11">
        <v>127254063</v>
      </c>
      <c r="F3583" s="11">
        <v>40477</v>
      </c>
      <c r="G3583" s="11">
        <v>32632</v>
      </c>
      <c r="H3583" s="11">
        <v>38704</v>
      </c>
      <c r="I3583" s="11">
        <v>70025</v>
      </c>
      <c r="J3583" s="11">
        <v>66268</v>
      </c>
      <c r="K3583" s="13">
        <v>64457.14286</v>
      </c>
      <c r="L3583" s="13">
        <v>71585.714290000004</v>
      </c>
      <c r="M3583" s="11">
        <v>67247</v>
      </c>
      <c r="N3583" s="11">
        <v>27658</v>
      </c>
      <c r="O3583" s="11">
        <v>53973</v>
      </c>
      <c r="P3583" s="11">
        <v>128368</v>
      </c>
      <c r="Q3583" s="11">
        <v>92011</v>
      </c>
      <c r="R3583" s="11">
        <v>-49949</v>
      </c>
      <c r="S3583" s="11">
        <v>-59427</v>
      </c>
      <c r="T3583" s="11">
        <v>-31952</v>
      </c>
      <c r="U3583" s="11">
        <v>-40686</v>
      </c>
      <c r="V3583" s="11">
        <v>-71823</v>
      </c>
      <c r="W3583" s="13">
        <v>9.6300000000000008</v>
      </c>
      <c r="X3583" s="13">
        <v>6.0540000000000003</v>
      </c>
      <c r="Y3583" s="13">
        <v>4.4349999999999996</v>
      </c>
      <c r="Z3583" s="13">
        <v>11.077</v>
      </c>
      <c r="AA3583" s="13">
        <v>7.4349999999999996</v>
      </c>
      <c r="AB3583" s="1">
        <v>7282</v>
      </c>
      <c r="AC3583" s="13">
        <v>10.629828</v>
      </c>
      <c r="AD3583" s="13">
        <v>0.86560800000000004</v>
      </c>
      <c r="AE3583" s="1" t="s">
        <v>12654</v>
      </c>
      <c r="AF3583" s="1" t="s">
        <v>12675</v>
      </c>
    </row>
    <row r="3584" spans="1:32" x14ac:dyDescent="0.2">
      <c r="A3584" s="1" t="s">
        <v>7788</v>
      </c>
      <c r="B3584" s="10">
        <v>19345019</v>
      </c>
      <c r="C3584" s="1" t="s">
        <v>3658</v>
      </c>
      <c r="D3584" s="1" t="s">
        <v>148</v>
      </c>
      <c r="E3584" s="11">
        <v>13581600</v>
      </c>
      <c r="F3584" s="12" t="s">
        <v>2</v>
      </c>
      <c r="G3584" s="12" t="s">
        <v>2</v>
      </c>
      <c r="H3584" s="11">
        <v>-212</v>
      </c>
      <c r="I3584" s="11">
        <v>-189.04300000000001</v>
      </c>
      <c r="J3584" s="11">
        <v>301.27300000000002</v>
      </c>
      <c r="K3584" s="12" t="s">
        <v>2</v>
      </c>
      <c r="L3584" s="12" t="s">
        <v>2</v>
      </c>
      <c r="M3584" s="12" t="s">
        <v>2</v>
      </c>
      <c r="N3584" s="12" t="s">
        <v>2</v>
      </c>
      <c r="O3584" s="12" t="s">
        <v>2</v>
      </c>
      <c r="P3584" s="11">
        <v>-176.58600000000001</v>
      </c>
      <c r="Q3584" s="11">
        <v>179.50399999999999</v>
      </c>
      <c r="R3584" s="12" t="s">
        <v>2</v>
      </c>
      <c r="S3584" s="12" t="s">
        <v>2</v>
      </c>
      <c r="T3584" s="12" t="s">
        <v>2</v>
      </c>
      <c r="U3584" s="11">
        <v>-17.148</v>
      </c>
      <c r="V3584" s="11">
        <v>-521.70799999999997</v>
      </c>
      <c r="W3584" s="12" t="s">
        <v>2</v>
      </c>
      <c r="X3584" s="12" t="s">
        <v>2</v>
      </c>
      <c r="Y3584" s="12" t="s">
        <v>2</v>
      </c>
      <c r="Z3584" s="13">
        <v>-281.82499999999999</v>
      </c>
      <c r="AA3584" s="13">
        <v>27.221</v>
      </c>
      <c r="AB3584" s="1" t="s">
        <v>7789</v>
      </c>
      <c r="AC3584" s="13">
        <v>80.544167000000002</v>
      </c>
      <c r="AD3584" s="13">
        <v>13.862961</v>
      </c>
      <c r="AE3584" s="1" t="s">
        <v>12654</v>
      </c>
      <c r="AF3584" s="1" t="s">
        <v>12658</v>
      </c>
    </row>
    <row r="3585" spans="1:32" x14ac:dyDescent="0.2">
      <c r="A3585" s="1" t="s">
        <v>7790</v>
      </c>
      <c r="B3585" s="10">
        <v>5806017</v>
      </c>
      <c r="C3585" s="1" t="s">
        <v>3659</v>
      </c>
      <c r="D3585" s="1" t="s">
        <v>24</v>
      </c>
      <c r="E3585" s="11">
        <v>10957366</v>
      </c>
      <c r="F3585" s="11">
        <v>418.51900000000001</v>
      </c>
      <c r="G3585" s="11">
        <v>639.33100000000002</v>
      </c>
      <c r="H3585" s="12" t="s">
        <v>2</v>
      </c>
      <c r="I3585" s="11">
        <v>1163</v>
      </c>
      <c r="J3585" s="11">
        <v>1163</v>
      </c>
      <c r="K3585" s="12" t="s">
        <v>2</v>
      </c>
      <c r="L3585" s="12" t="s">
        <v>2</v>
      </c>
      <c r="M3585" s="11">
        <v>443.36599999999999</v>
      </c>
      <c r="N3585" s="11">
        <v>650.13900000000001</v>
      </c>
      <c r="O3585" s="12" t="s">
        <v>2</v>
      </c>
      <c r="P3585" s="11">
        <v>1337</v>
      </c>
      <c r="Q3585" s="11">
        <v>1337</v>
      </c>
      <c r="R3585" s="11">
        <v>-162.46100000000001</v>
      </c>
      <c r="S3585" s="11">
        <v>-4.6619999999999999</v>
      </c>
      <c r="T3585" s="12" t="s">
        <v>2</v>
      </c>
      <c r="U3585" s="11">
        <v>-70</v>
      </c>
      <c r="V3585" s="11">
        <v>-70</v>
      </c>
      <c r="W3585" s="12" t="s">
        <v>2</v>
      </c>
      <c r="X3585" s="13">
        <v>27.611000000000001</v>
      </c>
      <c r="Y3585" s="12" t="s">
        <v>2</v>
      </c>
      <c r="Z3585" s="12" t="s">
        <v>2</v>
      </c>
      <c r="AA3585" s="12" t="s">
        <v>2</v>
      </c>
      <c r="AB3585" s="1">
        <v>4058</v>
      </c>
      <c r="AC3585" s="13">
        <v>30.487673999999998</v>
      </c>
      <c r="AD3585" s="13">
        <v>8.8493370000000002</v>
      </c>
      <c r="AE3585" s="1" t="s">
        <v>12654</v>
      </c>
      <c r="AF3585" s="1" t="s">
        <v>12663</v>
      </c>
    </row>
    <row r="3586" spans="1:32" x14ac:dyDescent="0.2">
      <c r="A3586" s="1" t="s">
        <v>7791</v>
      </c>
      <c r="B3586" s="10">
        <v>4915621</v>
      </c>
      <c r="C3586" s="1" t="s">
        <v>3660</v>
      </c>
      <c r="D3586" s="1" t="s">
        <v>92</v>
      </c>
      <c r="E3586" s="11">
        <v>178659930</v>
      </c>
      <c r="F3586" s="11">
        <v>57918</v>
      </c>
      <c r="G3586" s="11">
        <v>60940</v>
      </c>
      <c r="H3586" s="11">
        <v>44590</v>
      </c>
      <c r="I3586" s="11">
        <v>78350</v>
      </c>
      <c r="J3586" s="11">
        <v>71836</v>
      </c>
      <c r="K3586" s="13">
        <v>77604.85441</v>
      </c>
      <c r="L3586" s="13">
        <v>84463.212910000002</v>
      </c>
      <c r="M3586" s="11">
        <v>74483</v>
      </c>
      <c r="N3586" s="11">
        <v>122933</v>
      </c>
      <c r="O3586" s="11">
        <v>89428</v>
      </c>
      <c r="P3586" s="11">
        <v>174898</v>
      </c>
      <c r="Q3586" s="11">
        <v>121834</v>
      </c>
      <c r="R3586" s="11">
        <v>-51392</v>
      </c>
      <c r="S3586" s="11">
        <v>-40893</v>
      </c>
      <c r="T3586" s="11">
        <v>-36461</v>
      </c>
      <c r="U3586" s="11">
        <v>-86698</v>
      </c>
      <c r="V3586" s="11">
        <v>-60955</v>
      </c>
      <c r="W3586" s="13">
        <v>10.875999999999999</v>
      </c>
      <c r="X3586" s="13">
        <v>11.586</v>
      </c>
      <c r="Y3586" s="13">
        <v>4.8390000000000004</v>
      </c>
      <c r="Z3586" s="13">
        <v>14.516999999999999</v>
      </c>
      <c r="AA3586" s="13">
        <v>5.25</v>
      </c>
      <c r="AB3586" s="1">
        <v>3116</v>
      </c>
      <c r="AC3586" s="13">
        <v>20.039300000000001</v>
      </c>
      <c r="AD3586" s="13">
        <v>0.89407000000000003</v>
      </c>
      <c r="AE3586" s="1" t="s">
        <v>12654</v>
      </c>
      <c r="AF3586" s="1" t="s">
        <v>12675</v>
      </c>
    </row>
    <row r="3587" spans="1:32" x14ac:dyDescent="0.2">
      <c r="A3587" s="1" t="s">
        <v>7792</v>
      </c>
      <c r="B3587" s="10">
        <v>4572202</v>
      </c>
      <c r="C3587" s="1" t="s">
        <v>3661</v>
      </c>
      <c r="D3587" s="1" t="s">
        <v>107</v>
      </c>
      <c r="E3587" s="11">
        <v>300473872</v>
      </c>
      <c r="F3587" s="11">
        <v>119639</v>
      </c>
      <c r="G3587" s="11">
        <v>159664</v>
      </c>
      <c r="H3587" s="11">
        <v>169642</v>
      </c>
      <c r="I3587" s="11">
        <v>200635</v>
      </c>
      <c r="J3587" s="11">
        <v>221077</v>
      </c>
      <c r="K3587" s="13">
        <v>191119.85668999999</v>
      </c>
      <c r="L3587" s="13">
        <v>236417.00235</v>
      </c>
      <c r="M3587" s="11">
        <v>382386</v>
      </c>
      <c r="N3587" s="11">
        <v>321085</v>
      </c>
      <c r="O3587" s="11">
        <v>194964</v>
      </c>
      <c r="P3587" s="11">
        <v>443590</v>
      </c>
      <c r="Q3587" s="11">
        <v>171578</v>
      </c>
      <c r="R3587" s="11">
        <v>-404164</v>
      </c>
      <c r="S3587" s="11">
        <v>-229805</v>
      </c>
      <c r="T3587" s="11">
        <v>-427642</v>
      </c>
      <c r="U3587" s="11">
        <v>47903</v>
      </c>
      <c r="V3587" s="11">
        <v>-43403</v>
      </c>
      <c r="W3587" s="13">
        <v>4.8410000000000002</v>
      </c>
      <c r="X3587" s="13">
        <v>5.0469999999999997</v>
      </c>
      <c r="Y3587" s="13">
        <v>4.9950000000000001</v>
      </c>
      <c r="Z3587" s="13">
        <v>4.6950000000000003</v>
      </c>
      <c r="AA3587" s="13">
        <v>4.8570000000000002</v>
      </c>
      <c r="AB3587" s="1">
        <v>6201</v>
      </c>
      <c r="AC3587" s="13">
        <v>24.889295000000001</v>
      </c>
      <c r="AD3587" s="13">
        <v>0.95187500000000003</v>
      </c>
      <c r="AE3587" s="1" t="s">
        <v>12654</v>
      </c>
      <c r="AF3587" s="1" t="s">
        <v>12658</v>
      </c>
    </row>
    <row r="3588" spans="1:32" x14ac:dyDescent="0.2">
      <c r="A3588" s="1" t="s">
        <v>7793</v>
      </c>
      <c r="B3588" s="10">
        <v>114521</v>
      </c>
      <c r="C3588" s="1" t="s">
        <v>3662</v>
      </c>
      <c r="D3588" s="1" t="s">
        <v>1291</v>
      </c>
      <c r="E3588" s="11">
        <v>13033389219</v>
      </c>
      <c r="F3588" s="11">
        <v>2197748</v>
      </c>
      <c r="G3588" s="11">
        <v>2995712</v>
      </c>
      <c r="H3588" s="11">
        <v>2720013</v>
      </c>
      <c r="I3588" s="11">
        <v>5354697</v>
      </c>
      <c r="J3588" s="11">
        <v>4795586</v>
      </c>
      <c r="K3588" s="13">
        <v>3800058.5611299998</v>
      </c>
      <c r="L3588" s="13">
        <v>4288183.9799699998</v>
      </c>
      <c r="M3588" s="11">
        <v>2727162</v>
      </c>
      <c r="N3588" s="11">
        <v>3722615</v>
      </c>
      <c r="O3588" s="11">
        <v>2955076</v>
      </c>
      <c r="P3588" s="11">
        <v>4206373</v>
      </c>
      <c r="Q3588" s="11">
        <v>3696934</v>
      </c>
      <c r="R3588" s="11">
        <v>-4684175</v>
      </c>
      <c r="S3588" s="11">
        <v>-577496</v>
      </c>
      <c r="T3588" s="11">
        <v>-1598890</v>
      </c>
      <c r="U3588" s="11">
        <v>-4998751</v>
      </c>
      <c r="V3588" s="11">
        <v>-4189736</v>
      </c>
      <c r="W3588" s="13">
        <v>10.004</v>
      </c>
      <c r="X3588" s="13">
        <v>11.176</v>
      </c>
      <c r="Y3588" s="13">
        <v>8.8369999999999997</v>
      </c>
      <c r="Z3588" s="13">
        <v>15.724</v>
      </c>
      <c r="AA3588" s="13">
        <v>13.282999999999999</v>
      </c>
      <c r="AB3588" s="1">
        <v>7203</v>
      </c>
      <c r="AC3588" s="13">
        <v>8.7931299999999997</v>
      </c>
      <c r="AD3588" s="13">
        <v>1.0839110000000001</v>
      </c>
      <c r="AE3588" s="1" t="s">
        <v>12654</v>
      </c>
      <c r="AF3588" s="1" t="s">
        <v>12675</v>
      </c>
    </row>
    <row r="3589" spans="1:32" x14ac:dyDescent="0.2">
      <c r="A3589" s="1" t="s">
        <v>7794</v>
      </c>
      <c r="B3589" s="10">
        <v>4162612</v>
      </c>
      <c r="C3589" s="1" t="s">
        <v>3663</v>
      </c>
      <c r="D3589" s="1" t="s">
        <v>53</v>
      </c>
      <c r="E3589" s="11">
        <v>1055776624</v>
      </c>
      <c r="F3589" s="11">
        <v>213156</v>
      </c>
      <c r="G3589" s="11">
        <v>299879</v>
      </c>
      <c r="H3589" s="11">
        <v>404011</v>
      </c>
      <c r="I3589" s="11">
        <v>447930</v>
      </c>
      <c r="J3589" s="11">
        <v>499972</v>
      </c>
      <c r="K3589" s="13">
        <v>520733.33332999999</v>
      </c>
      <c r="L3589" s="13">
        <v>542125</v>
      </c>
      <c r="M3589" s="11">
        <v>245055</v>
      </c>
      <c r="N3589" s="11">
        <v>50137</v>
      </c>
      <c r="O3589" s="11">
        <v>444290</v>
      </c>
      <c r="P3589" s="11">
        <v>542125</v>
      </c>
      <c r="Q3589" s="11">
        <v>511874</v>
      </c>
      <c r="R3589" s="11">
        <v>-102176</v>
      </c>
      <c r="S3589" s="11">
        <v>-157333</v>
      </c>
      <c r="T3589" s="11">
        <v>-139918</v>
      </c>
      <c r="U3589" s="11">
        <v>-219586</v>
      </c>
      <c r="V3589" s="11">
        <v>-123831</v>
      </c>
      <c r="W3589" s="13">
        <v>10.324999999999999</v>
      </c>
      <c r="X3589" s="13">
        <v>13.808</v>
      </c>
      <c r="Y3589" s="13">
        <v>15.692</v>
      </c>
      <c r="Z3589" s="13">
        <v>14.513999999999999</v>
      </c>
      <c r="AA3589" s="13">
        <v>14.471</v>
      </c>
      <c r="AB3589" s="1">
        <v>8015</v>
      </c>
      <c r="AC3589" s="13">
        <v>13.846123</v>
      </c>
      <c r="AD3589" s="13">
        <v>1.7949729999999999</v>
      </c>
      <c r="AE3589" s="1" t="s">
        <v>12654</v>
      </c>
      <c r="AF3589" s="1" t="s">
        <v>12658</v>
      </c>
    </row>
    <row r="3590" spans="1:32" x14ac:dyDescent="0.2">
      <c r="A3590" s="1" t="s">
        <v>7795</v>
      </c>
      <c r="B3590" s="10">
        <v>4304804</v>
      </c>
      <c r="C3590" s="1" t="s">
        <v>3664</v>
      </c>
      <c r="D3590" s="1" t="s">
        <v>92</v>
      </c>
      <c r="E3590" s="11">
        <v>65627314</v>
      </c>
      <c r="F3590" s="11">
        <v>9897</v>
      </c>
      <c r="G3590" s="11">
        <v>10702</v>
      </c>
      <c r="H3590" s="11">
        <v>6857</v>
      </c>
      <c r="I3590" s="11">
        <v>12527</v>
      </c>
      <c r="J3590" s="11">
        <v>11215</v>
      </c>
      <c r="K3590" s="13">
        <v>9600</v>
      </c>
      <c r="L3590" s="13">
        <v>10000</v>
      </c>
      <c r="M3590" s="11">
        <v>16251</v>
      </c>
      <c r="N3590" s="11">
        <v>19859</v>
      </c>
      <c r="O3590" s="11">
        <v>21088</v>
      </c>
      <c r="P3590" s="11">
        <v>24386</v>
      </c>
      <c r="Q3590" s="11">
        <v>21743</v>
      </c>
      <c r="R3590" s="11">
        <v>-9375</v>
      </c>
      <c r="S3590" s="11">
        <v>-13439</v>
      </c>
      <c r="T3590" s="11">
        <v>-14568</v>
      </c>
      <c r="U3590" s="11">
        <v>-9611</v>
      </c>
      <c r="V3590" s="11">
        <v>-4582</v>
      </c>
      <c r="W3590" s="13">
        <v>6.5119999999999996</v>
      </c>
      <c r="X3590" s="13">
        <v>7.1840000000000002</v>
      </c>
      <c r="Y3590" s="13">
        <v>3.169</v>
      </c>
      <c r="Z3590" s="13">
        <v>6.0369999999999999</v>
      </c>
      <c r="AA3590" s="13">
        <v>5.931</v>
      </c>
      <c r="AB3590" s="1">
        <v>6463</v>
      </c>
      <c r="AC3590" s="13">
        <v>9.4095650000000006</v>
      </c>
      <c r="AD3590" s="13">
        <v>0.505691</v>
      </c>
      <c r="AE3590" s="1" t="s">
        <v>12654</v>
      </c>
      <c r="AF3590" s="1" t="s">
        <v>12675</v>
      </c>
    </row>
    <row r="3591" spans="1:32" x14ac:dyDescent="0.2">
      <c r="A3591" s="1" t="s">
        <v>7796</v>
      </c>
      <c r="B3591" s="10">
        <v>5325229</v>
      </c>
      <c r="C3591" s="1" t="s">
        <v>3665</v>
      </c>
      <c r="D3591" s="1" t="s">
        <v>128</v>
      </c>
      <c r="E3591" s="11">
        <v>4824880</v>
      </c>
      <c r="F3591" s="11">
        <v>-288</v>
      </c>
      <c r="G3591" s="12" t="s">
        <v>2</v>
      </c>
      <c r="H3591" s="12" t="s">
        <v>2</v>
      </c>
      <c r="I3591" s="12" t="s">
        <v>2</v>
      </c>
      <c r="J3591" s="11">
        <v>-288</v>
      </c>
      <c r="K3591" s="12" t="s">
        <v>2</v>
      </c>
      <c r="L3591" s="12" t="s">
        <v>2</v>
      </c>
      <c r="M3591" s="11">
        <v>-116</v>
      </c>
      <c r="N3591" s="12" t="s">
        <v>2</v>
      </c>
      <c r="O3591" s="12" t="s">
        <v>2</v>
      </c>
      <c r="P3591" s="12" t="s">
        <v>2</v>
      </c>
      <c r="Q3591" s="11">
        <v>-116</v>
      </c>
      <c r="R3591" s="11">
        <v>-237</v>
      </c>
      <c r="S3591" s="12" t="s">
        <v>2</v>
      </c>
      <c r="T3591" s="12" t="s">
        <v>2</v>
      </c>
      <c r="U3591" s="12" t="s">
        <v>2</v>
      </c>
      <c r="V3591" s="11">
        <v>-237</v>
      </c>
      <c r="W3591" s="13">
        <v>-40.749000000000002</v>
      </c>
      <c r="X3591" s="12" t="s">
        <v>2</v>
      </c>
      <c r="Y3591" s="12" t="s">
        <v>2</v>
      </c>
      <c r="Z3591" s="12" t="s">
        <v>2</v>
      </c>
      <c r="AA3591" s="13">
        <v>-40.749000000000002</v>
      </c>
      <c r="AB3591" s="1">
        <v>6696</v>
      </c>
      <c r="AC3591" s="12" t="s">
        <v>4019</v>
      </c>
      <c r="AD3591" s="13">
        <v>1.868333</v>
      </c>
      <c r="AE3591" s="1" t="s">
        <v>12654</v>
      </c>
      <c r="AF3591" s="1" t="s">
        <v>12659</v>
      </c>
    </row>
    <row r="3592" spans="1:32" x14ac:dyDescent="0.2">
      <c r="A3592" s="1" t="s">
        <v>7797</v>
      </c>
      <c r="B3592" s="10">
        <v>5511018</v>
      </c>
      <c r="C3592" s="1" t="s">
        <v>3666</v>
      </c>
      <c r="D3592" s="1" t="s">
        <v>1426</v>
      </c>
      <c r="E3592" s="11">
        <v>39008800</v>
      </c>
      <c r="F3592" s="12" t="s">
        <v>2</v>
      </c>
      <c r="G3592" s="11">
        <v>318</v>
      </c>
      <c r="H3592" s="11">
        <v>31</v>
      </c>
      <c r="I3592" s="11">
        <v>-55</v>
      </c>
      <c r="J3592" s="11">
        <v>-55</v>
      </c>
      <c r="K3592" s="12" t="s">
        <v>2</v>
      </c>
      <c r="L3592" s="12" t="s">
        <v>2</v>
      </c>
      <c r="M3592" s="12" t="s">
        <v>2</v>
      </c>
      <c r="N3592" s="11">
        <v>399</v>
      </c>
      <c r="O3592" s="11">
        <v>-207</v>
      </c>
      <c r="P3592" s="11">
        <v>278</v>
      </c>
      <c r="Q3592" s="11">
        <v>278</v>
      </c>
      <c r="R3592" s="12" t="s">
        <v>2</v>
      </c>
      <c r="S3592" s="11">
        <v>-252</v>
      </c>
      <c r="T3592" s="11">
        <v>-404</v>
      </c>
      <c r="U3592" s="11">
        <v>-397</v>
      </c>
      <c r="V3592" s="11">
        <v>-397</v>
      </c>
      <c r="W3592" s="12" t="s">
        <v>2</v>
      </c>
      <c r="X3592" s="12" t="s">
        <v>2</v>
      </c>
      <c r="Y3592" s="13">
        <v>-3.7229999999999999</v>
      </c>
      <c r="Z3592" s="13">
        <v>-11.340999999999999</v>
      </c>
      <c r="AA3592" s="13">
        <v>-11.340999999999999</v>
      </c>
      <c r="AB3592" s="1">
        <v>3997</v>
      </c>
      <c r="AC3592" s="13">
        <v>58.757061999999998</v>
      </c>
      <c r="AD3592" s="12" t="s">
        <v>2</v>
      </c>
      <c r="AE3592" s="1" t="s">
        <v>12654</v>
      </c>
      <c r="AF3592" s="1" t="s">
        <v>12663</v>
      </c>
    </row>
    <row r="3593" spans="1:32" x14ac:dyDescent="0.2">
      <c r="A3593" s="1" t="s">
        <v>7798</v>
      </c>
      <c r="B3593" s="10">
        <v>4772779</v>
      </c>
      <c r="C3593" s="1" t="s">
        <v>3667</v>
      </c>
      <c r="D3593" s="1" t="s">
        <v>99</v>
      </c>
      <c r="E3593" s="11">
        <v>26667783</v>
      </c>
      <c r="F3593" s="12" t="s">
        <v>2</v>
      </c>
      <c r="G3593" s="12" t="s">
        <v>2</v>
      </c>
      <c r="H3593" s="12" t="s">
        <v>2</v>
      </c>
      <c r="I3593" s="12" t="s">
        <v>2</v>
      </c>
      <c r="J3593" s="12" t="s">
        <v>2</v>
      </c>
      <c r="K3593" s="12" t="s">
        <v>2</v>
      </c>
      <c r="L3593" s="12" t="s">
        <v>2</v>
      </c>
      <c r="M3593" s="11">
        <v>1727</v>
      </c>
      <c r="N3593" s="11">
        <v>849</v>
      </c>
      <c r="O3593" s="11">
        <v>1322</v>
      </c>
      <c r="P3593" s="11">
        <v>5168</v>
      </c>
      <c r="Q3593" s="11">
        <v>6473</v>
      </c>
      <c r="R3593" s="11">
        <v>-510</v>
      </c>
      <c r="S3593" s="11">
        <v>-146</v>
      </c>
      <c r="T3593" s="11">
        <v>-729</v>
      </c>
      <c r="U3593" s="11">
        <v>-329</v>
      </c>
      <c r="V3593" s="11">
        <v>-607</v>
      </c>
      <c r="W3593" s="13">
        <v>27.873999999999999</v>
      </c>
      <c r="X3593" s="13">
        <v>26.420999999999999</v>
      </c>
      <c r="Y3593" s="13">
        <v>30.315000000000001</v>
      </c>
      <c r="Z3593" s="13">
        <v>25.556000000000001</v>
      </c>
      <c r="AA3593" s="13">
        <v>28.841000000000001</v>
      </c>
      <c r="AB3593" s="1">
        <v>8704</v>
      </c>
      <c r="AC3593" s="13">
        <v>7.1637300000000002</v>
      </c>
      <c r="AD3593" s="13">
        <v>1.3013920000000001</v>
      </c>
      <c r="AE3593" s="1" t="s">
        <v>12654</v>
      </c>
      <c r="AF3593" s="1" t="s">
        <v>12668</v>
      </c>
    </row>
    <row r="3594" spans="1:32" x14ac:dyDescent="0.2">
      <c r="A3594" s="1" t="s">
        <v>7799</v>
      </c>
      <c r="B3594" s="10">
        <v>4995370</v>
      </c>
      <c r="C3594" s="1" t="s">
        <v>3668</v>
      </c>
      <c r="D3594" s="1" t="s">
        <v>727</v>
      </c>
      <c r="E3594" s="11">
        <v>1466182</v>
      </c>
      <c r="F3594" s="11">
        <v>61</v>
      </c>
      <c r="G3594" s="11">
        <v>299</v>
      </c>
      <c r="H3594" s="11">
        <v>443</v>
      </c>
      <c r="I3594" s="11">
        <v>199</v>
      </c>
      <c r="J3594" s="11">
        <v>254</v>
      </c>
      <c r="K3594" s="12" t="s">
        <v>2</v>
      </c>
      <c r="L3594" s="12" t="s">
        <v>2</v>
      </c>
      <c r="M3594" s="11">
        <v>-32</v>
      </c>
      <c r="N3594" s="11">
        <v>-56</v>
      </c>
      <c r="O3594" s="11">
        <v>985</v>
      </c>
      <c r="P3594" s="11">
        <v>264</v>
      </c>
      <c r="Q3594" s="11">
        <v>461</v>
      </c>
      <c r="R3594" s="11">
        <v>-30</v>
      </c>
      <c r="S3594" s="11">
        <v>-61</v>
      </c>
      <c r="T3594" s="11">
        <v>147</v>
      </c>
      <c r="U3594" s="11">
        <v>121</v>
      </c>
      <c r="V3594" s="11">
        <v>-352</v>
      </c>
      <c r="W3594" s="13">
        <v>3.9420000000000002</v>
      </c>
      <c r="X3594" s="13">
        <v>9.984</v>
      </c>
      <c r="Y3594" s="13">
        <v>15.007999999999999</v>
      </c>
      <c r="Z3594" s="13">
        <v>8.0709999999999997</v>
      </c>
      <c r="AA3594" s="13">
        <v>5.9009999999999998</v>
      </c>
      <c r="AB3594" s="1">
        <v>9365</v>
      </c>
      <c r="AC3594" s="13">
        <v>5.3889149999999999</v>
      </c>
      <c r="AD3594" s="13">
        <v>0.438135</v>
      </c>
      <c r="AE3594" s="1" t="s">
        <v>12654</v>
      </c>
      <c r="AF3594" s="1" t="s">
        <v>12673</v>
      </c>
    </row>
    <row r="3595" spans="1:32" x14ac:dyDescent="0.2">
      <c r="A3595" s="1" t="s">
        <v>7800</v>
      </c>
      <c r="B3595" s="10">
        <v>4916284</v>
      </c>
      <c r="C3595" s="1" t="s">
        <v>3669</v>
      </c>
      <c r="D3595" s="1" t="s">
        <v>824</v>
      </c>
      <c r="E3595" s="11">
        <v>56478688</v>
      </c>
      <c r="F3595" s="11">
        <v>2821</v>
      </c>
      <c r="G3595" s="11">
        <v>3232</v>
      </c>
      <c r="H3595" s="11">
        <v>4659</v>
      </c>
      <c r="I3595" s="11">
        <v>5234</v>
      </c>
      <c r="J3595" s="11">
        <v>5706</v>
      </c>
      <c r="K3595" s="13">
        <v>6100</v>
      </c>
      <c r="L3595" s="13">
        <v>6900</v>
      </c>
      <c r="M3595" s="11">
        <v>2306</v>
      </c>
      <c r="N3595" s="11">
        <v>239</v>
      </c>
      <c r="O3595" s="11">
        <v>3767</v>
      </c>
      <c r="P3595" s="11">
        <v>3022</v>
      </c>
      <c r="Q3595" s="11">
        <v>4247</v>
      </c>
      <c r="R3595" s="11">
        <v>-465</v>
      </c>
      <c r="S3595" s="11">
        <v>-213</v>
      </c>
      <c r="T3595" s="11">
        <v>-1481</v>
      </c>
      <c r="U3595" s="11">
        <v>-1715</v>
      </c>
      <c r="V3595" s="11">
        <v>-547</v>
      </c>
      <c r="W3595" s="13">
        <v>19.491</v>
      </c>
      <c r="X3595" s="13">
        <v>17.789000000000001</v>
      </c>
      <c r="Y3595" s="13">
        <v>22.338999999999999</v>
      </c>
      <c r="Z3595" s="13">
        <v>21.888000000000002</v>
      </c>
      <c r="AA3595" s="13">
        <v>21.57</v>
      </c>
      <c r="AB3595" s="1">
        <v>7818</v>
      </c>
      <c r="AC3595" s="13">
        <v>14.803839</v>
      </c>
      <c r="AD3595" s="13">
        <v>3.0130780000000001</v>
      </c>
      <c r="AE3595" s="1" t="s">
        <v>12654</v>
      </c>
      <c r="AF3595" s="1" t="s">
        <v>12669</v>
      </c>
    </row>
    <row r="3596" spans="1:32" x14ac:dyDescent="0.2">
      <c r="A3596" s="1" t="s">
        <v>7801</v>
      </c>
      <c r="B3596" s="10">
        <v>6535007</v>
      </c>
      <c r="C3596" s="1" t="s">
        <v>3670</v>
      </c>
      <c r="D3596" s="1" t="s">
        <v>417</v>
      </c>
      <c r="E3596" s="11">
        <v>36991500</v>
      </c>
      <c r="F3596" s="12" t="s">
        <v>2</v>
      </c>
      <c r="G3596" s="12" t="s">
        <v>2</v>
      </c>
      <c r="H3596" s="12" t="s">
        <v>2</v>
      </c>
      <c r="I3596" s="11">
        <v>778</v>
      </c>
      <c r="J3596" s="11">
        <v>-505</v>
      </c>
      <c r="K3596" s="12" t="s">
        <v>2</v>
      </c>
      <c r="L3596" s="12" t="s">
        <v>2</v>
      </c>
      <c r="M3596" s="12" t="s">
        <v>2</v>
      </c>
      <c r="N3596" s="12" t="s">
        <v>2</v>
      </c>
      <c r="O3596" s="12" t="s">
        <v>2</v>
      </c>
      <c r="P3596" s="11">
        <v>533</v>
      </c>
      <c r="Q3596" s="11">
        <v>3624</v>
      </c>
      <c r="R3596" s="12" t="s">
        <v>2</v>
      </c>
      <c r="S3596" s="12" t="s">
        <v>2</v>
      </c>
      <c r="T3596" s="12" t="s">
        <v>2</v>
      </c>
      <c r="U3596" s="11">
        <v>4588</v>
      </c>
      <c r="V3596" s="11">
        <v>-2644</v>
      </c>
      <c r="W3596" s="12" t="s">
        <v>2</v>
      </c>
      <c r="X3596" s="12" t="s">
        <v>2</v>
      </c>
      <c r="Y3596" s="12" t="s">
        <v>2</v>
      </c>
      <c r="Z3596" s="12" t="s">
        <v>2</v>
      </c>
      <c r="AA3596" s="13">
        <v>-6.51</v>
      </c>
      <c r="AB3596" s="1">
        <v>5258</v>
      </c>
      <c r="AC3596" s="12" t="s">
        <v>4019</v>
      </c>
      <c r="AD3596" s="13">
        <v>1.489492</v>
      </c>
      <c r="AE3596" s="1" t="s">
        <v>12654</v>
      </c>
      <c r="AF3596" s="1" t="s">
        <v>12668</v>
      </c>
    </row>
    <row r="3597" spans="1:32" x14ac:dyDescent="0.2">
      <c r="A3597" s="1" t="s">
        <v>7802</v>
      </c>
      <c r="B3597" s="10">
        <v>4170839</v>
      </c>
      <c r="C3597" s="1" t="s">
        <v>3671</v>
      </c>
      <c r="D3597" s="1" t="s">
        <v>402</v>
      </c>
      <c r="E3597" s="11">
        <v>37472776</v>
      </c>
      <c r="F3597" s="11">
        <v>17092</v>
      </c>
      <c r="G3597" s="11">
        <v>25847</v>
      </c>
      <c r="H3597" s="11">
        <v>23291</v>
      </c>
      <c r="I3597" s="11">
        <v>11422</v>
      </c>
      <c r="J3597" s="11">
        <v>14007</v>
      </c>
      <c r="K3597" s="13">
        <v>16023.333329999999</v>
      </c>
      <c r="L3597" s="13">
        <v>17770</v>
      </c>
      <c r="M3597" s="11">
        <v>15715</v>
      </c>
      <c r="N3597" s="11">
        <v>15770</v>
      </c>
      <c r="O3597" s="11">
        <v>24253</v>
      </c>
      <c r="P3597" s="11">
        <v>18255</v>
      </c>
      <c r="Q3597" s="11">
        <v>17314</v>
      </c>
      <c r="R3597" s="11">
        <v>-8402</v>
      </c>
      <c r="S3597" s="11">
        <v>-6223</v>
      </c>
      <c r="T3597" s="11">
        <v>-7814</v>
      </c>
      <c r="U3597" s="11">
        <v>-600</v>
      </c>
      <c r="V3597" s="11">
        <v>-3670</v>
      </c>
      <c r="W3597" s="13">
        <v>13.132</v>
      </c>
      <c r="X3597" s="13">
        <v>21.335000000000001</v>
      </c>
      <c r="Y3597" s="13">
        <v>14.558</v>
      </c>
      <c r="Z3597" s="13">
        <v>9.67</v>
      </c>
      <c r="AA3597" s="13">
        <v>9.8940000000000001</v>
      </c>
      <c r="AB3597" s="1">
        <v>9715</v>
      </c>
      <c r="AC3597" s="13">
        <v>10.47038</v>
      </c>
      <c r="AD3597" s="13">
        <v>1.1343799999999999</v>
      </c>
      <c r="AE3597" s="1" t="s">
        <v>12654</v>
      </c>
      <c r="AF3597" s="1" t="s">
        <v>12664</v>
      </c>
    </row>
    <row r="3598" spans="1:32" x14ac:dyDescent="0.2">
      <c r="A3598" s="1" t="s">
        <v>7803</v>
      </c>
      <c r="B3598" s="10">
        <v>4812140</v>
      </c>
      <c r="C3598" s="1" t="s">
        <v>3672</v>
      </c>
      <c r="D3598" s="1" t="s">
        <v>5</v>
      </c>
      <c r="E3598" s="11">
        <v>16653219</v>
      </c>
      <c r="F3598" s="11">
        <v>896</v>
      </c>
      <c r="G3598" s="11">
        <v>1837</v>
      </c>
      <c r="H3598" s="11">
        <v>-25</v>
      </c>
      <c r="I3598" s="11">
        <v>102</v>
      </c>
      <c r="J3598" s="11">
        <v>-255</v>
      </c>
      <c r="K3598" s="12" t="s">
        <v>2</v>
      </c>
      <c r="L3598" s="12" t="s">
        <v>2</v>
      </c>
      <c r="M3598" s="11">
        <v>1222</v>
      </c>
      <c r="N3598" s="11">
        <v>1789</v>
      </c>
      <c r="O3598" s="11">
        <v>-1430</v>
      </c>
      <c r="P3598" s="11">
        <v>-392</v>
      </c>
      <c r="Q3598" s="11">
        <v>94</v>
      </c>
      <c r="R3598" s="11">
        <v>48</v>
      </c>
      <c r="S3598" s="11">
        <v>981</v>
      </c>
      <c r="T3598" s="11">
        <v>-216</v>
      </c>
      <c r="U3598" s="11">
        <v>-280</v>
      </c>
      <c r="V3598" s="11">
        <v>-287</v>
      </c>
      <c r="W3598" s="13">
        <v>11.49</v>
      </c>
      <c r="X3598" s="13">
        <v>31.873999999999999</v>
      </c>
      <c r="Y3598" s="13">
        <v>-6.883</v>
      </c>
      <c r="Z3598" s="13">
        <v>6.6000000000000003E-2</v>
      </c>
      <c r="AA3598" s="13">
        <v>-20.07</v>
      </c>
      <c r="AB3598" s="1">
        <v>2342</v>
      </c>
      <c r="AC3598" s="12" t="s">
        <v>4019</v>
      </c>
      <c r="AD3598" s="13">
        <v>0.682423</v>
      </c>
      <c r="AE3598" s="1" t="s">
        <v>12654</v>
      </c>
      <c r="AF3598" s="1" t="s">
        <v>12656</v>
      </c>
    </row>
    <row r="3599" spans="1:32" x14ac:dyDescent="0.2">
      <c r="A3599" s="1" t="s">
        <v>7804</v>
      </c>
      <c r="B3599" s="10">
        <v>29167134</v>
      </c>
      <c r="C3599" s="1" t="s">
        <v>3673</v>
      </c>
      <c r="D3599" s="1" t="s">
        <v>195</v>
      </c>
      <c r="E3599" s="11">
        <v>48548067</v>
      </c>
      <c r="F3599" s="12" t="s">
        <v>2</v>
      </c>
      <c r="G3599" s="11">
        <v>7562</v>
      </c>
      <c r="H3599" s="11">
        <v>7435</v>
      </c>
      <c r="I3599" s="11">
        <v>7682</v>
      </c>
      <c r="J3599" s="11">
        <v>22816</v>
      </c>
      <c r="K3599" s="13">
        <v>21500</v>
      </c>
      <c r="L3599" s="13">
        <v>14233.333329999999</v>
      </c>
      <c r="M3599" s="12" t="s">
        <v>2</v>
      </c>
      <c r="N3599" s="11">
        <v>11017</v>
      </c>
      <c r="O3599" s="11">
        <v>9184</v>
      </c>
      <c r="P3599" s="11">
        <v>12194</v>
      </c>
      <c r="Q3599" s="11">
        <v>19835</v>
      </c>
      <c r="R3599" s="12" t="s">
        <v>2</v>
      </c>
      <c r="S3599" s="11">
        <v>-2149</v>
      </c>
      <c r="T3599" s="11">
        <v>-6693</v>
      </c>
      <c r="U3599" s="11">
        <v>-16819</v>
      </c>
      <c r="V3599" s="11">
        <v>-12082</v>
      </c>
      <c r="W3599" s="12" t="s">
        <v>2</v>
      </c>
      <c r="X3599" s="12" t="s">
        <v>2</v>
      </c>
      <c r="Y3599" s="13">
        <v>8.1010000000000009</v>
      </c>
      <c r="Z3599" s="13">
        <v>5.6319999999999997</v>
      </c>
      <c r="AA3599" s="13">
        <v>17.263999999999999</v>
      </c>
      <c r="AB3599" s="1">
        <v>9247</v>
      </c>
      <c r="AC3599" s="13">
        <v>4.9388199999999998</v>
      </c>
      <c r="AD3599" s="13">
        <v>0.98692199999999997</v>
      </c>
      <c r="AE3599" s="1" t="s">
        <v>12654</v>
      </c>
      <c r="AF3599" s="1" t="s">
        <v>12664</v>
      </c>
    </row>
    <row r="3600" spans="1:32" x14ac:dyDescent="0.2">
      <c r="A3600" s="1" t="s">
        <v>7805</v>
      </c>
      <c r="B3600" s="10">
        <v>4916428</v>
      </c>
      <c r="C3600" s="1" t="s">
        <v>3674</v>
      </c>
      <c r="D3600" s="1" t="s">
        <v>73</v>
      </c>
      <c r="E3600" s="11">
        <v>23441209</v>
      </c>
      <c r="F3600" s="11">
        <v>106</v>
      </c>
      <c r="G3600" s="11">
        <v>996</v>
      </c>
      <c r="H3600" s="11">
        <v>2565</v>
      </c>
      <c r="I3600" s="11">
        <v>3349</v>
      </c>
      <c r="J3600" s="11">
        <v>4036</v>
      </c>
      <c r="K3600" s="13">
        <v>4670</v>
      </c>
      <c r="L3600" s="13">
        <v>5235.3333300000004</v>
      </c>
      <c r="M3600" s="11">
        <v>482</v>
      </c>
      <c r="N3600" s="11">
        <v>870</v>
      </c>
      <c r="O3600" s="11">
        <v>1764</v>
      </c>
      <c r="P3600" s="11">
        <v>1000</v>
      </c>
      <c r="Q3600" s="11">
        <v>2819</v>
      </c>
      <c r="R3600" s="11">
        <v>-586</v>
      </c>
      <c r="S3600" s="11">
        <v>-732</v>
      </c>
      <c r="T3600" s="11">
        <v>-1123</v>
      </c>
      <c r="U3600" s="11">
        <v>-1908</v>
      </c>
      <c r="V3600" s="11">
        <v>-1884</v>
      </c>
      <c r="W3600" s="13">
        <v>-3.06</v>
      </c>
      <c r="X3600" s="13">
        <v>15.167</v>
      </c>
      <c r="Y3600" s="13">
        <v>29.213000000000001</v>
      </c>
      <c r="Z3600" s="13">
        <v>29.675999999999998</v>
      </c>
      <c r="AA3600" s="13">
        <v>28.771000000000001</v>
      </c>
      <c r="AB3600" s="1">
        <v>3093</v>
      </c>
      <c r="AC3600" s="13">
        <v>14.049407</v>
      </c>
      <c r="AD3600" s="13">
        <v>3.5049139999999999</v>
      </c>
      <c r="AE3600" s="1" t="s">
        <v>12654</v>
      </c>
      <c r="AF3600" s="1" t="s">
        <v>12657</v>
      </c>
    </row>
    <row r="3601" spans="1:32" x14ac:dyDescent="0.2">
      <c r="A3601" s="1" t="s">
        <v>7806</v>
      </c>
      <c r="B3601" s="10">
        <v>4965996</v>
      </c>
      <c r="C3601" s="1" t="s">
        <v>3675</v>
      </c>
      <c r="D3601" s="1" t="s">
        <v>18</v>
      </c>
      <c r="E3601" s="11">
        <v>131850270</v>
      </c>
      <c r="F3601" s="11">
        <v>43642</v>
      </c>
      <c r="G3601" s="11">
        <v>31341</v>
      </c>
      <c r="H3601" s="11">
        <v>32603</v>
      </c>
      <c r="I3601" s="11">
        <v>48107</v>
      </c>
      <c r="J3601" s="11">
        <v>48107</v>
      </c>
      <c r="K3601" s="13">
        <v>55205.85714</v>
      </c>
      <c r="L3601" s="13">
        <v>60956.428569999996</v>
      </c>
      <c r="M3601" s="11">
        <v>55267</v>
      </c>
      <c r="N3601" s="11">
        <v>56903</v>
      </c>
      <c r="O3601" s="11">
        <v>57227</v>
      </c>
      <c r="P3601" s="11">
        <v>46781</v>
      </c>
      <c r="Q3601" s="11">
        <v>46781</v>
      </c>
      <c r="R3601" s="11">
        <v>2575</v>
      </c>
      <c r="S3601" s="11">
        <v>-67716</v>
      </c>
      <c r="T3601" s="11">
        <v>31000</v>
      </c>
      <c r="U3601" s="11">
        <v>5044</v>
      </c>
      <c r="V3601" s="11">
        <v>5044</v>
      </c>
      <c r="W3601" s="13">
        <v>18.314</v>
      </c>
      <c r="X3601" s="13">
        <v>12.865</v>
      </c>
      <c r="Y3601" s="13">
        <v>4.8540000000000001</v>
      </c>
      <c r="Z3601" s="13">
        <v>20.684999999999999</v>
      </c>
      <c r="AA3601" s="13">
        <v>20.684999999999999</v>
      </c>
      <c r="AB3601" s="1">
        <v>4704</v>
      </c>
      <c r="AC3601" s="13">
        <v>33.428189000000003</v>
      </c>
      <c r="AD3601" s="13">
        <v>9.1819369999999996</v>
      </c>
      <c r="AE3601" s="1" t="s">
        <v>12654</v>
      </c>
      <c r="AF3601" s="1" t="s">
        <v>12663</v>
      </c>
    </row>
    <row r="3602" spans="1:32" x14ac:dyDescent="0.2">
      <c r="A3602" s="1" t="s">
        <v>7807</v>
      </c>
      <c r="B3602" s="10">
        <v>4989524</v>
      </c>
      <c r="C3602" s="1" t="s">
        <v>3676</v>
      </c>
      <c r="D3602" s="1" t="s">
        <v>32</v>
      </c>
      <c r="E3602" s="11">
        <v>7871700</v>
      </c>
      <c r="F3602" s="11">
        <v>458</v>
      </c>
      <c r="G3602" s="11">
        <v>593</v>
      </c>
      <c r="H3602" s="11">
        <v>1011</v>
      </c>
      <c r="I3602" s="11">
        <v>789</v>
      </c>
      <c r="J3602" s="11">
        <v>989</v>
      </c>
      <c r="K3602" s="13">
        <v>1200</v>
      </c>
      <c r="L3602" s="13">
        <v>1560</v>
      </c>
      <c r="M3602" s="11">
        <v>542</v>
      </c>
      <c r="N3602" s="11">
        <v>342</v>
      </c>
      <c r="O3602" s="11">
        <v>0</v>
      </c>
      <c r="P3602" s="11">
        <v>916</v>
      </c>
      <c r="Q3602" s="11">
        <v>-190</v>
      </c>
      <c r="R3602" s="11">
        <v>-17</v>
      </c>
      <c r="S3602" s="11">
        <v>-44</v>
      </c>
      <c r="T3602" s="11">
        <v>-86</v>
      </c>
      <c r="U3602" s="11">
        <v>-230</v>
      </c>
      <c r="V3602" s="11">
        <v>-769</v>
      </c>
      <c r="W3602" s="13">
        <v>12.821999999999999</v>
      </c>
      <c r="X3602" s="13">
        <v>15.119</v>
      </c>
      <c r="Y3602" s="13">
        <v>22.957000000000001</v>
      </c>
      <c r="Z3602" s="13">
        <v>12.750999999999999</v>
      </c>
      <c r="AA3602" s="13">
        <v>14.121</v>
      </c>
      <c r="AB3602" s="1">
        <v>6069</v>
      </c>
      <c r="AC3602" s="13">
        <v>12.17723</v>
      </c>
      <c r="AD3602" s="13">
        <v>1.546027</v>
      </c>
      <c r="AE3602" s="1" t="s">
        <v>12654</v>
      </c>
      <c r="AF3602" s="1" t="s">
        <v>12666</v>
      </c>
    </row>
    <row r="3603" spans="1:32" x14ac:dyDescent="0.2">
      <c r="A3603" s="1" t="s">
        <v>7808</v>
      </c>
      <c r="B3603" s="10">
        <v>4401915</v>
      </c>
      <c r="C3603" s="1" t="s">
        <v>3677</v>
      </c>
      <c r="D3603" s="1" t="s">
        <v>62</v>
      </c>
      <c r="E3603" s="11">
        <v>32496751</v>
      </c>
      <c r="F3603" s="11">
        <v>2691</v>
      </c>
      <c r="G3603" s="11">
        <v>2976</v>
      </c>
      <c r="H3603" s="11">
        <v>3505</v>
      </c>
      <c r="I3603" s="11">
        <v>1948</v>
      </c>
      <c r="J3603" s="11">
        <v>5256</v>
      </c>
      <c r="K3603" s="13">
        <v>5580</v>
      </c>
      <c r="L3603" s="13">
        <v>6720</v>
      </c>
      <c r="M3603" s="11">
        <v>2090</v>
      </c>
      <c r="N3603" s="11">
        <v>3638</v>
      </c>
      <c r="O3603" s="11">
        <v>6392</v>
      </c>
      <c r="P3603" s="11">
        <v>2972</v>
      </c>
      <c r="Q3603" s="11">
        <v>3675</v>
      </c>
      <c r="R3603" s="11">
        <v>-2963</v>
      </c>
      <c r="S3603" s="11">
        <v>-932</v>
      </c>
      <c r="T3603" s="11">
        <v>-1557</v>
      </c>
      <c r="U3603" s="11">
        <v>-1781</v>
      </c>
      <c r="V3603" s="11">
        <v>-3116</v>
      </c>
      <c r="W3603" s="13">
        <v>30.448</v>
      </c>
      <c r="X3603" s="13">
        <v>24.146000000000001</v>
      </c>
      <c r="Y3603" s="13">
        <v>20.477</v>
      </c>
      <c r="Z3603" s="13">
        <v>9.2430000000000003</v>
      </c>
      <c r="AA3603" s="13">
        <v>16.773</v>
      </c>
      <c r="AB3603" s="1">
        <v>4369</v>
      </c>
      <c r="AC3603" s="13">
        <v>16.481952</v>
      </c>
      <c r="AD3603" s="13">
        <v>2.825126</v>
      </c>
      <c r="AE3603" s="1" t="s">
        <v>12654</v>
      </c>
      <c r="AF3603" s="1" t="s">
        <v>12662</v>
      </c>
    </row>
    <row r="3604" spans="1:32" x14ac:dyDescent="0.2">
      <c r="A3604" s="1" t="s">
        <v>7809</v>
      </c>
      <c r="B3604" s="10">
        <v>109989477</v>
      </c>
      <c r="C3604" s="1" t="s">
        <v>3678</v>
      </c>
      <c r="D3604" s="1" t="s">
        <v>66</v>
      </c>
      <c r="E3604" s="11">
        <v>122304679</v>
      </c>
      <c r="F3604" s="12" t="s">
        <v>2</v>
      </c>
      <c r="G3604" s="11">
        <v>12047</v>
      </c>
      <c r="H3604" s="11">
        <v>13964</v>
      </c>
      <c r="I3604" s="11">
        <v>19161</v>
      </c>
      <c r="J3604" s="11">
        <v>21106</v>
      </c>
      <c r="K3604" s="13">
        <v>25616.97352</v>
      </c>
      <c r="L3604" s="13">
        <v>32608.47553</v>
      </c>
      <c r="M3604" s="12" t="s">
        <v>2</v>
      </c>
      <c r="N3604" s="12" t="s">
        <v>2</v>
      </c>
      <c r="O3604" s="12" t="s">
        <v>2</v>
      </c>
      <c r="P3604" s="11">
        <v>59497</v>
      </c>
      <c r="Q3604" s="11">
        <v>-4446</v>
      </c>
      <c r="R3604" s="12" t="s">
        <v>2</v>
      </c>
      <c r="S3604" s="12" t="s">
        <v>2</v>
      </c>
      <c r="T3604" s="12" t="s">
        <v>2</v>
      </c>
      <c r="U3604" s="11">
        <v>-26005</v>
      </c>
      <c r="V3604" s="11">
        <v>-35892</v>
      </c>
      <c r="W3604" s="12" t="s">
        <v>2</v>
      </c>
      <c r="X3604" s="12" t="s">
        <v>2</v>
      </c>
      <c r="Y3604" s="13">
        <v>13.265000000000001</v>
      </c>
      <c r="Z3604" s="13">
        <v>12.714</v>
      </c>
      <c r="AA3604" s="13">
        <v>9.8610000000000007</v>
      </c>
      <c r="AB3604" s="1" t="s">
        <v>7810</v>
      </c>
      <c r="AC3604" s="13">
        <v>21.848827</v>
      </c>
      <c r="AD3604" s="13">
        <v>2.0236930000000002</v>
      </c>
      <c r="AE3604" s="1" t="s">
        <v>12654</v>
      </c>
      <c r="AF3604" s="1" t="s">
        <v>12672</v>
      </c>
    </row>
    <row r="3605" spans="1:32" x14ac:dyDescent="0.2">
      <c r="A3605" s="1" t="s">
        <v>7811</v>
      </c>
      <c r="B3605" s="10">
        <v>4990690</v>
      </c>
      <c r="C3605" s="1" t="s">
        <v>3679</v>
      </c>
      <c r="D3605" s="1" t="s">
        <v>148</v>
      </c>
      <c r="E3605" s="11">
        <v>7805792</v>
      </c>
      <c r="F3605" s="11">
        <v>-151</v>
      </c>
      <c r="G3605" s="11">
        <v>-105</v>
      </c>
      <c r="H3605" s="11">
        <v>-8</v>
      </c>
      <c r="I3605" s="11">
        <v>2</v>
      </c>
      <c r="J3605" s="11">
        <v>2</v>
      </c>
      <c r="K3605" s="12" t="s">
        <v>2</v>
      </c>
      <c r="L3605" s="12" t="s">
        <v>2</v>
      </c>
      <c r="M3605" s="11">
        <v>-77</v>
      </c>
      <c r="N3605" s="11">
        <v>-185</v>
      </c>
      <c r="O3605" s="11">
        <v>-557</v>
      </c>
      <c r="P3605" s="11">
        <v>-187</v>
      </c>
      <c r="Q3605" s="11">
        <v>-187</v>
      </c>
      <c r="R3605" s="11">
        <v>-757</v>
      </c>
      <c r="S3605" s="11">
        <v>2714</v>
      </c>
      <c r="T3605" s="11">
        <v>2936</v>
      </c>
      <c r="U3605" s="11">
        <v>12</v>
      </c>
      <c r="V3605" s="11">
        <v>12</v>
      </c>
      <c r="W3605" s="13">
        <v>-5.3449999999999998</v>
      </c>
      <c r="X3605" s="13">
        <v>9.8729999999999993</v>
      </c>
      <c r="Y3605" s="13">
        <v>1.9470000000000001</v>
      </c>
      <c r="Z3605" s="13">
        <v>3.74</v>
      </c>
      <c r="AA3605" s="13">
        <v>3.74</v>
      </c>
      <c r="AB3605" s="1">
        <v>4840</v>
      </c>
      <c r="AC3605" s="13">
        <v>15.104151</v>
      </c>
      <c r="AD3605" s="13">
        <v>0.73779300000000003</v>
      </c>
      <c r="AE3605" s="1" t="s">
        <v>12654</v>
      </c>
      <c r="AF3605" s="1" t="s">
        <v>12658</v>
      </c>
    </row>
    <row r="3606" spans="1:32" x14ac:dyDescent="0.2">
      <c r="A3606" s="1" t="s">
        <v>7812</v>
      </c>
      <c r="B3606" s="10">
        <v>4992142</v>
      </c>
      <c r="C3606" s="1" t="s">
        <v>3680</v>
      </c>
      <c r="D3606" s="1" t="s">
        <v>58</v>
      </c>
      <c r="E3606" s="11">
        <v>16110654</v>
      </c>
      <c r="F3606" s="11">
        <v>2379</v>
      </c>
      <c r="G3606" s="11">
        <v>1933</v>
      </c>
      <c r="H3606" s="11">
        <v>966</v>
      </c>
      <c r="I3606" s="11">
        <v>2785</v>
      </c>
      <c r="J3606" s="11">
        <v>3246</v>
      </c>
      <c r="K3606" s="12" t="s">
        <v>2</v>
      </c>
      <c r="L3606" s="12" t="s">
        <v>2</v>
      </c>
      <c r="M3606" s="11">
        <v>2113</v>
      </c>
      <c r="N3606" s="11">
        <v>2108</v>
      </c>
      <c r="O3606" s="11">
        <v>4340</v>
      </c>
      <c r="P3606" s="11">
        <v>3618</v>
      </c>
      <c r="Q3606" s="11">
        <v>-2808</v>
      </c>
      <c r="R3606" s="11">
        <v>-714</v>
      </c>
      <c r="S3606" s="11">
        <v>-1319</v>
      </c>
      <c r="T3606" s="11">
        <v>-774</v>
      </c>
      <c r="U3606" s="11">
        <v>-874</v>
      </c>
      <c r="V3606" s="11">
        <v>-4671</v>
      </c>
      <c r="W3606" s="13">
        <v>6.5549999999999997</v>
      </c>
      <c r="X3606" s="13">
        <v>6.95</v>
      </c>
      <c r="Y3606" s="13">
        <v>4.806</v>
      </c>
      <c r="Z3606" s="13">
        <v>7.2169999999999996</v>
      </c>
      <c r="AA3606" s="13">
        <v>7.7969999999999997</v>
      </c>
      <c r="AB3606" s="1">
        <v>6382</v>
      </c>
      <c r="AC3606" s="13">
        <v>6.7187549999999998</v>
      </c>
      <c r="AD3606" s="13">
        <v>0.56896000000000002</v>
      </c>
      <c r="AE3606" s="1" t="s">
        <v>12654</v>
      </c>
      <c r="AF3606" s="1" t="s">
        <v>12658</v>
      </c>
    </row>
    <row r="3607" spans="1:32" x14ac:dyDescent="0.2">
      <c r="A3607" s="1" t="s">
        <v>7813</v>
      </c>
      <c r="B3607" s="10">
        <v>108036388</v>
      </c>
      <c r="C3607" s="1" t="s">
        <v>3681</v>
      </c>
      <c r="D3607" s="1" t="s">
        <v>26</v>
      </c>
      <c r="E3607" s="11">
        <v>5888221</v>
      </c>
      <c r="F3607" s="12" t="s">
        <v>2</v>
      </c>
      <c r="G3607" s="12" t="s">
        <v>2</v>
      </c>
      <c r="H3607" s="12" t="s">
        <v>2</v>
      </c>
      <c r="I3607" s="11">
        <v>270</v>
      </c>
      <c r="J3607" s="11">
        <v>270</v>
      </c>
      <c r="K3607" s="12" t="s">
        <v>2</v>
      </c>
      <c r="L3607" s="12" t="s">
        <v>2</v>
      </c>
      <c r="M3607" s="12" t="s">
        <v>2</v>
      </c>
      <c r="N3607" s="12" t="s">
        <v>2</v>
      </c>
      <c r="O3607" s="12" t="s">
        <v>2</v>
      </c>
      <c r="P3607" s="11">
        <v>3984</v>
      </c>
      <c r="Q3607" s="11">
        <v>3984</v>
      </c>
      <c r="R3607" s="12" t="s">
        <v>2</v>
      </c>
      <c r="S3607" s="12" t="s">
        <v>2</v>
      </c>
      <c r="T3607" s="12" t="s">
        <v>2</v>
      </c>
      <c r="U3607" s="11">
        <v>-972</v>
      </c>
      <c r="V3607" s="11">
        <v>-972</v>
      </c>
      <c r="W3607" s="12" t="s">
        <v>2</v>
      </c>
      <c r="X3607" s="12" t="s">
        <v>2</v>
      </c>
      <c r="Y3607" s="12" t="s">
        <v>2</v>
      </c>
      <c r="Z3607" s="12" t="s">
        <v>2</v>
      </c>
      <c r="AA3607" s="12" t="s">
        <v>2</v>
      </c>
      <c r="AB3607" s="1">
        <v>5136</v>
      </c>
      <c r="AC3607" s="12" t="s">
        <v>2</v>
      </c>
      <c r="AD3607" s="12" t="s">
        <v>2</v>
      </c>
      <c r="AE3607" s="1" t="s">
        <v>12654</v>
      </c>
      <c r="AF3607" s="1" t="s">
        <v>12661</v>
      </c>
    </row>
    <row r="3608" spans="1:32" x14ac:dyDescent="0.2">
      <c r="A3608" s="1" t="s">
        <v>7814</v>
      </c>
      <c r="B3608" s="10">
        <v>10938038</v>
      </c>
      <c r="C3608" s="1" t="s">
        <v>3682</v>
      </c>
      <c r="D3608" s="1" t="s">
        <v>41</v>
      </c>
      <c r="E3608" s="11">
        <v>8384100</v>
      </c>
      <c r="F3608" s="11">
        <v>61</v>
      </c>
      <c r="G3608" s="11">
        <v>133</v>
      </c>
      <c r="H3608" s="11">
        <v>-270</v>
      </c>
      <c r="I3608" s="11">
        <v>38</v>
      </c>
      <c r="J3608" s="11">
        <v>-61</v>
      </c>
      <c r="K3608" s="12" t="s">
        <v>2</v>
      </c>
      <c r="L3608" s="12" t="s">
        <v>2</v>
      </c>
      <c r="M3608" s="12" t="s">
        <v>2</v>
      </c>
      <c r="N3608" s="11">
        <v>34</v>
      </c>
      <c r="O3608" s="11">
        <v>-241</v>
      </c>
      <c r="P3608" s="11">
        <v>2</v>
      </c>
      <c r="Q3608" s="11">
        <v>-68</v>
      </c>
      <c r="R3608" s="12" t="s">
        <v>2</v>
      </c>
      <c r="S3608" s="11">
        <v>-192</v>
      </c>
      <c r="T3608" s="11">
        <v>-399</v>
      </c>
      <c r="U3608" s="11">
        <v>-1074</v>
      </c>
      <c r="V3608" s="11">
        <v>-78</v>
      </c>
      <c r="W3608" s="13">
        <v>8.9830000000000005</v>
      </c>
      <c r="X3608" s="13">
        <v>14.009</v>
      </c>
      <c r="Y3608" s="13">
        <v>-110.813</v>
      </c>
      <c r="Z3608" s="13">
        <v>12.86</v>
      </c>
      <c r="AA3608" s="13">
        <v>-27.286999999999999</v>
      </c>
      <c r="AB3608" s="1">
        <v>5026</v>
      </c>
      <c r="AC3608" s="12" t="s">
        <v>4019</v>
      </c>
      <c r="AD3608" s="13">
        <v>3.8459409999999998</v>
      </c>
      <c r="AE3608" s="1" t="s">
        <v>12654</v>
      </c>
      <c r="AF3608" s="1" t="s">
        <v>12663</v>
      </c>
    </row>
    <row r="3609" spans="1:32" x14ac:dyDescent="0.2">
      <c r="A3609" s="1" t="s">
        <v>7815</v>
      </c>
      <c r="B3609" s="10">
        <v>6264764</v>
      </c>
      <c r="C3609" s="1" t="s">
        <v>3683</v>
      </c>
      <c r="D3609" s="1" t="s">
        <v>84</v>
      </c>
      <c r="E3609" s="11">
        <v>4833800</v>
      </c>
      <c r="F3609" s="11">
        <v>-63</v>
      </c>
      <c r="G3609" s="11">
        <v>22</v>
      </c>
      <c r="H3609" s="11">
        <v>76</v>
      </c>
      <c r="I3609" s="11">
        <v>64</v>
      </c>
      <c r="J3609" s="11">
        <v>49</v>
      </c>
      <c r="K3609" s="12" t="s">
        <v>2</v>
      </c>
      <c r="L3609" s="12" t="s">
        <v>2</v>
      </c>
      <c r="M3609" s="12" t="s">
        <v>2</v>
      </c>
      <c r="N3609" s="11">
        <v>137</v>
      </c>
      <c r="O3609" s="11">
        <v>138</v>
      </c>
      <c r="P3609" s="11">
        <v>127</v>
      </c>
      <c r="Q3609" s="11">
        <v>37</v>
      </c>
      <c r="R3609" s="12" t="s">
        <v>2</v>
      </c>
      <c r="S3609" s="11">
        <v>-56</v>
      </c>
      <c r="T3609" s="11">
        <v>-87</v>
      </c>
      <c r="U3609" s="11">
        <v>-58</v>
      </c>
      <c r="V3609" s="11">
        <v>-104</v>
      </c>
      <c r="W3609" s="13">
        <v>-10.563000000000001</v>
      </c>
      <c r="X3609" s="13">
        <v>2.0510000000000002</v>
      </c>
      <c r="Y3609" s="13">
        <v>3.4830000000000001</v>
      </c>
      <c r="Z3609" s="13">
        <v>5.9489999999999998</v>
      </c>
      <c r="AA3609" s="13">
        <v>1.222</v>
      </c>
      <c r="AB3609" s="1">
        <v>4416</v>
      </c>
      <c r="AC3609" s="12" t="s">
        <v>4019</v>
      </c>
      <c r="AD3609" s="13">
        <v>3.6185130000000001</v>
      </c>
      <c r="AE3609" s="1" t="s">
        <v>12654</v>
      </c>
      <c r="AF3609" s="1" t="s">
        <v>12666</v>
      </c>
    </row>
    <row r="3610" spans="1:32" x14ac:dyDescent="0.2">
      <c r="A3610" s="1" t="s">
        <v>7816</v>
      </c>
      <c r="B3610" s="10">
        <v>4993281</v>
      </c>
      <c r="C3610" s="1" t="s">
        <v>3684</v>
      </c>
      <c r="D3610" s="1" t="s">
        <v>53</v>
      </c>
      <c r="E3610" s="11">
        <v>65940379</v>
      </c>
      <c r="F3610" s="11">
        <v>12893</v>
      </c>
      <c r="G3610" s="11">
        <v>14668</v>
      </c>
      <c r="H3610" s="11">
        <v>18392</v>
      </c>
      <c r="I3610" s="11">
        <v>19979</v>
      </c>
      <c r="J3610" s="11">
        <v>19979</v>
      </c>
      <c r="K3610" s="13">
        <v>23330</v>
      </c>
      <c r="L3610" s="13">
        <v>25730</v>
      </c>
      <c r="M3610" s="11">
        <v>15926</v>
      </c>
      <c r="N3610" s="11">
        <v>12178</v>
      </c>
      <c r="O3610" s="11">
        <v>14802</v>
      </c>
      <c r="P3610" s="11">
        <v>13021</v>
      </c>
      <c r="Q3610" s="11">
        <v>13021</v>
      </c>
      <c r="R3610" s="11">
        <v>-4596</v>
      </c>
      <c r="S3610" s="11">
        <v>-5165</v>
      </c>
      <c r="T3610" s="11">
        <v>-13113</v>
      </c>
      <c r="U3610" s="11">
        <v>-18267</v>
      </c>
      <c r="V3610" s="11">
        <v>-18267</v>
      </c>
      <c r="W3610" s="13">
        <v>8.4190000000000005</v>
      </c>
      <c r="X3610" s="13">
        <v>7.2370000000000001</v>
      </c>
      <c r="Y3610" s="13">
        <v>7.8710000000000004</v>
      </c>
      <c r="Z3610" s="13">
        <v>9.6170000000000009</v>
      </c>
      <c r="AA3610" s="13">
        <v>9.6170000000000009</v>
      </c>
      <c r="AB3610" s="1">
        <v>9830</v>
      </c>
      <c r="AC3610" s="13">
        <v>9.8206450000000007</v>
      </c>
      <c r="AD3610" s="13">
        <v>0.86964300000000005</v>
      </c>
      <c r="AE3610" s="1" t="s">
        <v>12654</v>
      </c>
      <c r="AF3610" s="1" t="s">
        <v>12658</v>
      </c>
    </row>
    <row r="3611" spans="1:32" x14ac:dyDescent="0.2">
      <c r="A3611" s="1" t="s">
        <v>7817</v>
      </c>
      <c r="B3611" s="10">
        <v>4988278</v>
      </c>
      <c r="C3611" s="1" t="s">
        <v>3685</v>
      </c>
      <c r="D3611" s="1" t="s">
        <v>117</v>
      </c>
      <c r="E3611" s="11">
        <v>3833046</v>
      </c>
      <c r="F3611" s="11">
        <v>-11</v>
      </c>
      <c r="G3611" s="11">
        <v>398</v>
      </c>
      <c r="H3611" s="11">
        <v>569</v>
      </c>
      <c r="I3611" s="11">
        <v>676</v>
      </c>
      <c r="J3611" s="11">
        <v>530</v>
      </c>
      <c r="K3611" s="12" t="s">
        <v>2</v>
      </c>
      <c r="L3611" s="12" t="s">
        <v>2</v>
      </c>
      <c r="M3611" s="11">
        <v>2190</v>
      </c>
      <c r="N3611" s="11">
        <v>419</v>
      </c>
      <c r="O3611" s="11">
        <v>999</v>
      </c>
      <c r="P3611" s="11">
        <v>1698</v>
      </c>
      <c r="Q3611" s="11">
        <v>-737</v>
      </c>
      <c r="R3611" s="11">
        <v>-510</v>
      </c>
      <c r="S3611" s="11">
        <v>-144</v>
      </c>
      <c r="T3611" s="11">
        <v>-281</v>
      </c>
      <c r="U3611" s="11">
        <v>-137</v>
      </c>
      <c r="V3611" s="11">
        <v>-225</v>
      </c>
      <c r="W3611" s="13">
        <v>10.021000000000001</v>
      </c>
      <c r="X3611" s="13">
        <v>23.152000000000001</v>
      </c>
      <c r="Y3611" s="13">
        <v>46.817</v>
      </c>
      <c r="Z3611" s="13">
        <v>43.981999999999999</v>
      </c>
      <c r="AA3611" s="13">
        <v>32.348999999999997</v>
      </c>
      <c r="AB3611" s="1">
        <v>3286</v>
      </c>
      <c r="AC3611" s="13">
        <v>11.32142</v>
      </c>
      <c r="AD3611" s="13">
        <v>3.041344</v>
      </c>
      <c r="AE3611" s="1" t="s">
        <v>12654</v>
      </c>
      <c r="AF3611" s="1" t="s">
        <v>12664</v>
      </c>
    </row>
    <row r="3612" spans="1:32" x14ac:dyDescent="0.2">
      <c r="A3612" s="1" t="s">
        <v>7818</v>
      </c>
      <c r="B3612" s="10">
        <v>4251242</v>
      </c>
      <c r="C3612" s="1" t="s">
        <v>3686</v>
      </c>
      <c r="D3612" s="1" t="s">
        <v>92</v>
      </c>
      <c r="E3612" s="11">
        <v>118408784</v>
      </c>
      <c r="F3612" s="11">
        <v>24923</v>
      </c>
      <c r="G3612" s="11">
        <v>20970</v>
      </c>
      <c r="H3612" s="11">
        <v>13674</v>
      </c>
      <c r="I3612" s="11">
        <v>17435</v>
      </c>
      <c r="J3612" s="11">
        <v>16160</v>
      </c>
      <c r="K3612" s="13">
        <v>15997.03831</v>
      </c>
      <c r="L3612" s="13">
        <v>19213.221750000001</v>
      </c>
      <c r="M3612" s="11">
        <v>25151</v>
      </c>
      <c r="N3612" s="11">
        <v>20018</v>
      </c>
      <c r="O3612" s="11">
        <v>30445</v>
      </c>
      <c r="P3612" s="11">
        <v>37659</v>
      </c>
      <c r="Q3612" s="11">
        <v>28713</v>
      </c>
      <c r="R3612" s="11">
        <v>-11709</v>
      </c>
      <c r="S3612" s="11">
        <v>-17196</v>
      </c>
      <c r="T3612" s="11">
        <v>-20970</v>
      </c>
      <c r="U3612" s="11">
        <v>-8669</v>
      </c>
      <c r="V3612" s="11">
        <v>-35867</v>
      </c>
      <c r="W3612" s="13">
        <v>9.7509999999999994</v>
      </c>
      <c r="X3612" s="13">
        <v>5.9969999999999999</v>
      </c>
      <c r="Y3612" s="13">
        <v>3.339</v>
      </c>
      <c r="Z3612" s="13">
        <v>4.0129999999999999</v>
      </c>
      <c r="AA3612" s="13">
        <v>3.3519999999999999</v>
      </c>
      <c r="AB3612" s="1">
        <v>7313</v>
      </c>
      <c r="AC3612" s="13">
        <v>33.252656000000002</v>
      </c>
      <c r="AD3612" s="13">
        <v>0.74788500000000002</v>
      </c>
      <c r="AE3612" s="1" t="s">
        <v>12654</v>
      </c>
      <c r="AF3612" s="1" t="s">
        <v>12675</v>
      </c>
    </row>
    <row r="3613" spans="1:32" x14ac:dyDescent="0.2">
      <c r="A3613" s="1" t="s">
        <v>7819</v>
      </c>
      <c r="B3613" s="10">
        <v>4916346</v>
      </c>
      <c r="C3613" s="1" t="s">
        <v>3687</v>
      </c>
      <c r="D3613" s="1" t="s">
        <v>337</v>
      </c>
      <c r="E3613" s="11">
        <v>58230253</v>
      </c>
      <c r="F3613" s="11">
        <v>-11843</v>
      </c>
      <c r="G3613" s="11">
        <v>4441</v>
      </c>
      <c r="H3613" s="11">
        <v>2329</v>
      </c>
      <c r="I3613" s="11">
        <v>1761</v>
      </c>
      <c r="J3613" s="11">
        <v>1637</v>
      </c>
      <c r="K3613" s="13">
        <v>5200</v>
      </c>
      <c r="L3613" s="13">
        <v>7500</v>
      </c>
      <c r="M3613" s="11">
        <v>-5300</v>
      </c>
      <c r="N3613" s="11">
        <v>1380</v>
      </c>
      <c r="O3613" s="11">
        <v>1326</v>
      </c>
      <c r="P3613" s="11">
        <v>-525</v>
      </c>
      <c r="Q3613" s="11">
        <v>5717</v>
      </c>
      <c r="R3613" s="11">
        <v>36010</v>
      </c>
      <c r="S3613" s="11">
        <v>-3981</v>
      </c>
      <c r="T3613" s="11">
        <v>-110</v>
      </c>
      <c r="U3613" s="11">
        <v>3496</v>
      </c>
      <c r="V3613" s="11">
        <v>28328</v>
      </c>
      <c r="W3613" s="13">
        <v>3.891</v>
      </c>
      <c r="X3613" s="13">
        <v>1.022</v>
      </c>
      <c r="Y3613" s="13">
        <v>3.0640000000000001</v>
      </c>
      <c r="Z3613" s="13">
        <v>4.8529999999999998</v>
      </c>
      <c r="AA3613" s="13">
        <v>14.789</v>
      </c>
      <c r="AB3613" s="1">
        <v>3608</v>
      </c>
      <c r="AC3613" s="13">
        <v>3.8186629999999999</v>
      </c>
      <c r="AD3613" s="13">
        <v>0.60379099999999997</v>
      </c>
      <c r="AE3613" s="1" t="s">
        <v>12654</v>
      </c>
      <c r="AF3613" s="1" t="s">
        <v>12655</v>
      </c>
    </row>
    <row r="3614" spans="1:32" x14ac:dyDescent="0.2">
      <c r="A3614" s="1" t="s">
        <v>7820</v>
      </c>
      <c r="B3614" s="10">
        <v>4309856</v>
      </c>
      <c r="C3614" s="1" t="s">
        <v>3688</v>
      </c>
      <c r="D3614" s="1" t="s">
        <v>58</v>
      </c>
      <c r="E3614" s="11">
        <v>38252942</v>
      </c>
      <c r="F3614" s="11">
        <v>5726</v>
      </c>
      <c r="G3614" s="11">
        <v>-507</v>
      </c>
      <c r="H3614" s="11">
        <v>3457</v>
      </c>
      <c r="I3614" s="11">
        <v>900</v>
      </c>
      <c r="J3614" s="11">
        <v>900</v>
      </c>
      <c r="K3614" s="12" t="s">
        <v>2</v>
      </c>
      <c r="L3614" s="12" t="s">
        <v>2</v>
      </c>
      <c r="M3614" s="11">
        <v>6265</v>
      </c>
      <c r="N3614" s="11">
        <v>-4136</v>
      </c>
      <c r="O3614" s="11">
        <v>1405</v>
      </c>
      <c r="P3614" s="11">
        <v>4873</v>
      </c>
      <c r="Q3614" s="11">
        <v>4873</v>
      </c>
      <c r="R3614" s="11">
        <v>-2281</v>
      </c>
      <c r="S3614" s="11">
        <v>-3504</v>
      </c>
      <c r="T3614" s="11">
        <v>-4895</v>
      </c>
      <c r="U3614" s="11">
        <v>-3800</v>
      </c>
      <c r="V3614" s="11">
        <v>-3800</v>
      </c>
      <c r="W3614" s="13">
        <v>7.2510000000000003</v>
      </c>
      <c r="X3614" s="13">
        <v>-17.556000000000001</v>
      </c>
      <c r="Y3614" s="13">
        <v>-2.472</v>
      </c>
      <c r="Z3614" s="13">
        <v>1.9019999999999999</v>
      </c>
      <c r="AA3614" s="13">
        <v>1.9019999999999999</v>
      </c>
      <c r="AB3614" s="1">
        <v>6464</v>
      </c>
      <c r="AC3614" s="12" t="s">
        <v>4019</v>
      </c>
      <c r="AD3614" s="13">
        <v>0.25897599999999998</v>
      </c>
      <c r="AE3614" s="1" t="s">
        <v>12654</v>
      </c>
      <c r="AF3614" s="1" t="s">
        <v>12658</v>
      </c>
    </row>
    <row r="3615" spans="1:32" x14ac:dyDescent="0.2">
      <c r="A3615" s="1" t="s">
        <v>7821</v>
      </c>
      <c r="B3615" s="10">
        <v>4991536</v>
      </c>
      <c r="C3615" s="1" t="s">
        <v>3689</v>
      </c>
      <c r="D3615" s="1" t="s">
        <v>58</v>
      </c>
      <c r="E3615" s="11">
        <v>97816763</v>
      </c>
      <c r="F3615" s="11">
        <v>8898</v>
      </c>
      <c r="G3615" s="11">
        <v>17843</v>
      </c>
      <c r="H3615" s="11">
        <v>18986</v>
      </c>
      <c r="I3615" s="11">
        <v>21263</v>
      </c>
      <c r="J3615" s="11">
        <v>22855</v>
      </c>
      <c r="K3615" s="13">
        <v>22900</v>
      </c>
      <c r="L3615" s="13">
        <v>24000</v>
      </c>
      <c r="M3615" s="11">
        <v>27890</v>
      </c>
      <c r="N3615" s="11">
        <v>21000</v>
      </c>
      <c r="O3615" s="11">
        <v>21352</v>
      </c>
      <c r="P3615" s="11">
        <v>38580</v>
      </c>
      <c r="Q3615" s="11">
        <v>21297</v>
      </c>
      <c r="R3615" s="11">
        <v>-9560</v>
      </c>
      <c r="S3615" s="11">
        <v>-9075</v>
      </c>
      <c r="T3615" s="11">
        <v>-9279</v>
      </c>
      <c r="U3615" s="11">
        <v>-9161</v>
      </c>
      <c r="V3615" s="11">
        <v>-11834</v>
      </c>
      <c r="W3615" s="13">
        <v>4.8310000000000004</v>
      </c>
      <c r="X3615" s="13">
        <v>7.3819999999999997</v>
      </c>
      <c r="Y3615" s="13">
        <v>6.3540000000000001</v>
      </c>
      <c r="Z3615" s="13">
        <v>7.641</v>
      </c>
      <c r="AA3615" s="13">
        <v>8.4819999999999993</v>
      </c>
      <c r="AB3615" s="1">
        <v>6371</v>
      </c>
      <c r="AC3615" s="13">
        <v>9.7718520000000009</v>
      </c>
      <c r="AD3615" s="13">
        <v>0.81927000000000005</v>
      </c>
      <c r="AE3615" s="1" t="s">
        <v>12654</v>
      </c>
      <c r="AF3615" s="1" t="s">
        <v>12658</v>
      </c>
    </row>
    <row r="3616" spans="1:32" x14ac:dyDescent="0.2">
      <c r="A3616" s="1" t="s">
        <v>7822</v>
      </c>
      <c r="B3616" s="10">
        <v>4993290</v>
      </c>
      <c r="C3616" s="1" t="s">
        <v>3690</v>
      </c>
      <c r="D3616" s="1" t="s">
        <v>53</v>
      </c>
      <c r="E3616" s="11">
        <v>18369578</v>
      </c>
      <c r="F3616" s="11">
        <v>3284</v>
      </c>
      <c r="G3616" s="11">
        <v>4397</v>
      </c>
      <c r="H3616" s="11">
        <v>5103</v>
      </c>
      <c r="I3616" s="11">
        <v>5234</v>
      </c>
      <c r="J3616" s="11">
        <v>6021</v>
      </c>
      <c r="K3616" s="12" t="s">
        <v>2</v>
      </c>
      <c r="L3616" s="12" t="s">
        <v>2</v>
      </c>
      <c r="M3616" s="11">
        <v>-3412</v>
      </c>
      <c r="N3616" s="11">
        <v>6570</v>
      </c>
      <c r="O3616" s="11">
        <v>6716</v>
      </c>
      <c r="P3616" s="11">
        <v>5015</v>
      </c>
      <c r="Q3616" s="11">
        <v>3592</v>
      </c>
      <c r="R3616" s="11">
        <v>-204</v>
      </c>
      <c r="S3616" s="11">
        <v>-152</v>
      </c>
      <c r="T3616" s="11">
        <v>-461</v>
      </c>
      <c r="U3616" s="11">
        <v>-69</v>
      </c>
      <c r="V3616" s="11">
        <v>461</v>
      </c>
      <c r="W3616" s="13">
        <v>10.28</v>
      </c>
      <c r="X3616" s="13">
        <v>10.772</v>
      </c>
      <c r="Y3616" s="13">
        <v>11.404</v>
      </c>
      <c r="Z3616" s="13">
        <v>10.78</v>
      </c>
      <c r="AA3616" s="13">
        <v>11.146000000000001</v>
      </c>
      <c r="AB3616" s="1">
        <v>8052</v>
      </c>
      <c r="AC3616" s="13">
        <v>9.3706049999999994</v>
      </c>
      <c r="AD3616" s="13">
        <v>1.025409</v>
      </c>
      <c r="AE3616" s="1" t="s">
        <v>12654</v>
      </c>
      <c r="AF3616" s="1" t="s">
        <v>12658</v>
      </c>
    </row>
    <row r="3617" spans="1:32" x14ac:dyDescent="0.2">
      <c r="A3617" s="1" t="s">
        <v>7823</v>
      </c>
      <c r="B3617" s="10">
        <v>19579807</v>
      </c>
      <c r="C3617" s="1" t="s">
        <v>3691</v>
      </c>
      <c r="D3617" s="1" t="s">
        <v>309</v>
      </c>
      <c r="E3617" s="11">
        <v>25654300</v>
      </c>
      <c r="F3617" s="11">
        <v>251</v>
      </c>
      <c r="G3617" s="11">
        <v>136</v>
      </c>
      <c r="H3617" s="11">
        <v>167</v>
      </c>
      <c r="I3617" s="11">
        <v>-650</v>
      </c>
      <c r="J3617" s="11">
        <v>236</v>
      </c>
      <c r="K3617" s="12" t="s">
        <v>2</v>
      </c>
      <c r="L3617" s="12" t="s">
        <v>2</v>
      </c>
      <c r="M3617" s="12" t="s">
        <v>2</v>
      </c>
      <c r="N3617" s="11">
        <v>654</v>
      </c>
      <c r="O3617" s="11">
        <v>28</v>
      </c>
      <c r="P3617" s="11">
        <v>-301</v>
      </c>
      <c r="Q3617" s="11">
        <v>-317</v>
      </c>
      <c r="R3617" s="12" t="s">
        <v>2</v>
      </c>
      <c r="S3617" s="11">
        <v>-72</v>
      </c>
      <c r="T3617" s="11">
        <v>-54</v>
      </c>
      <c r="U3617" s="11">
        <v>-12</v>
      </c>
      <c r="V3617" s="11">
        <v>-14</v>
      </c>
      <c r="W3617" s="13">
        <v>43.648000000000003</v>
      </c>
      <c r="X3617" s="13">
        <v>22.920999999999999</v>
      </c>
      <c r="Y3617" s="13">
        <v>6.6820000000000004</v>
      </c>
      <c r="Z3617" s="13">
        <v>-38.649000000000001</v>
      </c>
      <c r="AA3617" s="13">
        <v>13.879</v>
      </c>
      <c r="AB3617" s="1">
        <v>4890</v>
      </c>
      <c r="AC3617" s="13">
        <v>48.043224000000002</v>
      </c>
      <c r="AD3617" s="13">
        <v>6.079421</v>
      </c>
      <c r="AE3617" s="1" t="s">
        <v>12654</v>
      </c>
      <c r="AF3617" s="1" t="s">
        <v>12656</v>
      </c>
    </row>
    <row r="3618" spans="1:32" x14ac:dyDescent="0.2">
      <c r="A3618" s="1" t="s">
        <v>7824</v>
      </c>
      <c r="B3618" s="10">
        <v>4309944</v>
      </c>
      <c r="C3618" s="1" t="s">
        <v>3692</v>
      </c>
      <c r="D3618" s="1" t="s">
        <v>377</v>
      </c>
      <c r="E3618" s="11">
        <v>62230845</v>
      </c>
      <c r="F3618" s="11">
        <v>-2262</v>
      </c>
      <c r="G3618" s="11">
        <v>3428</v>
      </c>
      <c r="H3618" s="11">
        <v>10944</v>
      </c>
      <c r="I3618" s="11">
        <v>11803</v>
      </c>
      <c r="J3618" s="11">
        <v>15189</v>
      </c>
      <c r="K3618" s="13">
        <v>17650</v>
      </c>
      <c r="L3618" s="13">
        <v>20000</v>
      </c>
      <c r="M3618" s="11">
        <v>3692</v>
      </c>
      <c r="N3618" s="11">
        <v>7980</v>
      </c>
      <c r="O3618" s="11">
        <v>12561</v>
      </c>
      <c r="P3618" s="11">
        <v>5563</v>
      </c>
      <c r="Q3618" s="11">
        <v>7779</v>
      </c>
      <c r="R3618" s="11">
        <v>-1072</v>
      </c>
      <c r="S3618" s="11">
        <v>-1586</v>
      </c>
      <c r="T3618" s="11">
        <v>-7642</v>
      </c>
      <c r="U3618" s="11">
        <v>-4101</v>
      </c>
      <c r="V3618" s="11">
        <v>1100</v>
      </c>
      <c r="W3618" s="13">
        <v>-10.195</v>
      </c>
      <c r="X3618" s="13">
        <v>10.121</v>
      </c>
      <c r="Y3618" s="13">
        <v>27.323</v>
      </c>
      <c r="Z3618" s="13">
        <v>26.469000000000001</v>
      </c>
      <c r="AA3618" s="13">
        <v>22.454999999999998</v>
      </c>
      <c r="AB3618" s="1">
        <v>2767</v>
      </c>
      <c r="AC3618" s="13">
        <v>6.9253289999999996</v>
      </c>
      <c r="AD3618" s="13">
        <v>2.135097</v>
      </c>
      <c r="AE3618" s="1" t="s">
        <v>12654</v>
      </c>
      <c r="AF3618" s="1" t="s">
        <v>12655</v>
      </c>
    </row>
    <row r="3619" spans="1:32" x14ac:dyDescent="0.2">
      <c r="A3619" s="1" t="s">
        <v>7825</v>
      </c>
      <c r="B3619" s="10">
        <v>6333935</v>
      </c>
      <c r="C3619" s="1" t="s">
        <v>3693</v>
      </c>
      <c r="D3619" s="1" t="s">
        <v>1</v>
      </c>
      <c r="E3619" s="11">
        <v>25774994</v>
      </c>
      <c r="F3619" s="11">
        <v>583</v>
      </c>
      <c r="G3619" s="11">
        <v>141</v>
      </c>
      <c r="H3619" s="11">
        <v>393</v>
      </c>
      <c r="I3619" s="11">
        <v>153</v>
      </c>
      <c r="J3619" s="11">
        <v>153</v>
      </c>
      <c r="K3619" s="12" t="s">
        <v>2</v>
      </c>
      <c r="L3619" s="12" t="s">
        <v>2</v>
      </c>
      <c r="M3619" s="11">
        <v>2447</v>
      </c>
      <c r="N3619" s="11">
        <v>-2241</v>
      </c>
      <c r="O3619" s="11">
        <v>-1858</v>
      </c>
      <c r="P3619" s="11">
        <v>3224</v>
      </c>
      <c r="Q3619" s="11">
        <v>3224</v>
      </c>
      <c r="R3619" s="11">
        <v>-243</v>
      </c>
      <c r="S3619" s="11">
        <v>-443</v>
      </c>
      <c r="T3619" s="11">
        <v>-282</v>
      </c>
      <c r="U3619" s="11">
        <v>-530</v>
      </c>
      <c r="V3619" s="11">
        <v>-530</v>
      </c>
      <c r="W3619" s="13">
        <v>4.0739999999999998</v>
      </c>
      <c r="X3619" s="13">
        <v>1.913</v>
      </c>
      <c r="Y3619" s="13">
        <v>1.907</v>
      </c>
      <c r="Z3619" s="13">
        <v>6.0010000000000003</v>
      </c>
      <c r="AA3619" s="13">
        <v>6.0010000000000003</v>
      </c>
      <c r="AB3619" s="1">
        <v>1840</v>
      </c>
      <c r="AC3619" s="13">
        <v>9.9014319999999998</v>
      </c>
      <c r="AD3619" s="13">
        <v>0.47513499999999997</v>
      </c>
      <c r="AE3619" s="1" t="s">
        <v>12654</v>
      </c>
      <c r="AF3619" s="1" t="s">
        <v>12655</v>
      </c>
    </row>
    <row r="3620" spans="1:32" x14ac:dyDescent="0.2">
      <c r="A3620" s="1" t="s">
        <v>7826</v>
      </c>
      <c r="B3620" s="10">
        <v>4991919</v>
      </c>
      <c r="C3620" s="1" t="s">
        <v>3694</v>
      </c>
      <c r="D3620" s="1" t="s">
        <v>58</v>
      </c>
      <c r="E3620" s="11">
        <v>6387559</v>
      </c>
      <c r="F3620" s="11">
        <v>-3723</v>
      </c>
      <c r="G3620" s="11">
        <v>-2496</v>
      </c>
      <c r="H3620" s="11">
        <v>-1216</v>
      </c>
      <c r="I3620" s="11">
        <v>399</v>
      </c>
      <c r="J3620" s="11">
        <v>399</v>
      </c>
      <c r="K3620" s="12" t="s">
        <v>2</v>
      </c>
      <c r="L3620" s="12" t="s">
        <v>2</v>
      </c>
      <c r="M3620" s="11">
        <v>-2905</v>
      </c>
      <c r="N3620" s="11">
        <v>-1875</v>
      </c>
      <c r="O3620" s="11">
        <v>-1285</v>
      </c>
      <c r="P3620" s="11">
        <v>801</v>
      </c>
      <c r="Q3620" s="11">
        <v>801</v>
      </c>
      <c r="R3620" s="11">
        <v>-626</v>
      </c>
      <c r="S3620" s="11">
        <v>-60</v>
      </c>
      <c r="T3620" s="11">
        <v>314</v>
      </c>
      <c r="U3620" s="11">
        <v>530</v>
      </c>
      <c r="V3620" s="11">
        <v>530</v>
      </c>
      <c r="W3620" s="13">
        <v>-61.776000000000003</v>
      </c>
      <c r="X3620" s="13">
        <v>-60.93</v>
      </c>
      <c r="Y3620" s="13">
        <v>-46.816000000000003</v>
      </c>
      <c r="Z3620" s="13">
        <v>19.794</v>
      </c>
      <c r="AA3620" s="13">
        <v>19.794</v>
      </c>
      <c r="AB3620" s="1">
        <v>6217</v>
      </c>
      <c r="AC3620" s="12" t="s">
        <v>4019</v>
      </c>
      <c r="AD3620" s="13">
        <v>1.0383249999999999</v>
      </c>
      <c r="AE3620" s="1" t="s">
        <v>12654</v>
      </c>
      <c r="AF3620" s="1" t="s">
        <v>12658</v>
      </c>
    </row>
    <row r="3621" spans="1:32" x14ac:dyDescent="0.2">
      <c r="A3621" s="1" t="s">
        <v>7827</v>
      </c>
      <c r="B3621" s="10">
        <v>4993023</v>
      </c>
      <c r="C3621" s="1" t="s">
        <v>3695</v>
      </c>
      <c r="D3621" s="1" t="s">
        <v>58</v>
      </c>
      <c r="E3621" s="11">
        <v>46932400</v>
      </c>
      <c r="F3621" s="11">
        <v>9030</v>
      </c>
      <c r="G3621" s="11">
        <v>19949</v>
      </c>
      <c r="H3621" s="11">
        <v>15799</v>
      </c>
      <c r="I3621" s="11">
        <v>11929</v>
      </c>
      <c r="J3621" s="11">
        <v>22153</v>
      </c>
      <c r="K3621" s="12" t="s">
        <v>2</v>
      </c>
      <c r="L3621" s="12" t="s">
        <v>2</v>
      </c>
      <c r="M3621" s="11">
        <v>6784</v>
      </c>
      <c r="N3621" s="11">
        <v>6296</v>
      </c>
      <c r="O3621" s="11">
        <v>8300</v>
      </c>
      <c r="P3621" s="11">
        <v>11883</v>
      </c>
      <c r="Q3621" s="11">
        <v>8855</v>
      </c>
      <c r="R3621" s="11">
        <v>1432</v>
      </c>
      <c r="S3621" s="11">
        <v>-3009</v>
      </c>
      <c r="T3621" s="11">
        <v>-1278</v>
      </c>
      <c r="U3621" s="11">
        <v>-2605</v>
      </c>
      <c r="V3621" s="11">
        <v>-2020</v>
      </c>
      <c r="W3621" s="13">
        <v>15.446999999999999</v>
      </c>
      <c r="X3621" s="13">
        <v>24.111999999999998</v>
      </c>
      <c r="Y3621" s="13">
        <v>17.667000000000002</v>
      </c>
      <c r="Z3621" s="13">
        <v>11.916</v>
      </c>
      <c r="AA3621" s="13">
        <v>20.684000000000001</v>
      </c>
      <c r="AB3621" s="1">
        <v>6101</v>
      </c>
      <c r="AC3621" s="13">
        <v>10.097681</v>
      </c>
      <c r="AD3621" s="13">
        <v>1.938501</v>
      </c>
      <c r="AE3621" s="1" t="s">
        <v>12654</v>
      </c>
      <c r="AF3621" s="1" t="s">
        <v>12658</v>
      </c>
    </row>
    <row r="3622" spans="1:32" x14ac:dyDescent="0.2">
      <c r="A3622" s="1" t="s">
        <v>7828</v>
      </c>
      <c r="B3622" s="10">
        <v>4915756</v>
      </c>
      <c r="C3622" s="1" t="s">
        <v>3696</v>
      </c>
      <c r="D3622" s="1" t="s">
        <v>15</v>
      </c>
      <c r="E3622" s="11">
        <v>47346466</v>
      </c>
      <c r="F3622" s="11">
        <v>-6391</v>
      </c>
      <c r="G3622" s="11">
        <v>2977</v>
      </c>
      <c r="H3622" s="11">
        <v>5342</v>
      </c>
      <c r="I3622" s="11">
        <v>7409</v>
      </c>
      <c r="J3622" s="11">
        <v>7409</v>
      </c>
      <c r="K3622" s="13">
        <v>8800</v>
      </c>
      <c r="L3622" s="13">
        <v>9500</v>
      </c>
      <c r="M3622" s="11">
        <v>-899</v>
      </c>
      <c r="N3622" s="11">
        <v>7958</v>
      </c>
      <c r="O3622" s="11">
        <v>8075</v>
      </c>
      <c r="P3622" s="11">
        <v>10394</v>
      </c>
      <c r="Q3622" s="11">
        <v>10394</v>
      </c>
      <c r="R3622" s="11">
        <v>-1916</v>
      </c>
      <c r="S3622" s="11">
        <v>2077</v>
      </c>
      <c r="T3622" s="11">
        <v>-11764</v>
      </c>
      <c r="U3622" s="11">
        <v>-11132</v>
      </c>
      <c r="V3622" s="11">
        <v>-11132</v>
      </c>
      <c r="W3622" s="13">
        <v>-26.076000000000001</v>
      </c>
      <c r="X3622" s="13">
        <v>6.8520000000000003</v>
      </c>
      <c r="Y3622" s="13">
        <v>18.721</v>
      </c>
      <c r="Z3622" s="13">
        <v>16.581</v>
      </c>
      <c r="AA3622" s="13">
        <v>16.581</v>
      </c>
      <c r="AB3622" s="1">
        <v>2418</v>
      </c>
      <c r="AC3622" s="13">
        <v>4.4078099999999996</v>
      </c>
      <c r="AD3622" s="13">
        <v>0.84667099999999995</v>
      </c>
      <c r="AE3622" s="1" t="s">
        <v>12654</v>
      </c>
      <c r="AF3622" s="1" t="s">
        <v>12661</v>
      </c>
    </row>
    <row r="3623" spans="1:32" x14ac:dyDescent="0.2">
      <c r="A3623" s="1" t="s">
        <v>7829</v>
      </c>
      <c r="B3623" s="10">
        <v>4916531</v>
      </c>
      <c r="C3623" s="1" t="s">
        <v>3697</v>
      </c>
      <c r="D3623" s="1" t="s">
        <v>237</v>
      </c>
      <c r="E3623" s="11">
        <v>4035245</v>
      </c>
      <c r="F3623" s="11">
        <v>187</v>
      </c>
      <c r="G3623" s="11">
        <v>228</v>
      </c>
      <c r="H3623" s="11">
        <v>14</v>
      </c>
      <c r="I3623" s="11">
        <v>-223</v>
      </c>
      <c r="J3623" s="11">
        <v>-332</v>
      </c>
      <c r="K3623" s="12" t="s">
        <v>2</v>
      </c>
      <c r="L3623" s="12" t="s">
        <v>2</v>
      </c>
      <c r="M3623" s="11">
        <v>894</v>
      </c>
      <c r="N3623" s="11">
        <v>45</v>
      </c>
      <c r="O3623" s="11">
        <v>417</v>
      </c>
      <c r="P3623" s="11">
        <v>274</v>
      </c>
      <c r="Q3623" s="11">
        <v>-261</v>
      </c>
      <c r="R3623" s="11">
        <v>-157</v>
      </c>
      <c r="S3623" s="11">
        <v>-124</v>
      </c>
      <c r="T3623" s="11">
        <v>561</v>
      </c>
      <c r="U3623" s="11">
        <v>435</v>
      </c>
      <c r="V3623" s="11">
        <v>-138</v>
      </c>
      <c r="W3623" s="13">
        <v>1.278</v>
      </c>
      <c r="X3623" s="13">
        <v>-2.8170000000000002</v>
      </c>
      <c r="Y3623" s="13">
        <v>0.55500000000000005</v>
      </c>
      <c r="Z3623" s="13">
        <v>1.3580000000000001</v>
      </c>
      <c r="AA3623" s="13">
        <v>-2.7360000000000002</v>
      </c>
      <c r="AB3623" s="1">
        <v>8025</v>
      </c>
      <c r="AC3623" s="12" t="s">
        <v>4019</v>
      </c>
      <c r="AD3623" s="13">
        <v>0.38725799999999999</v>
      </c>
      <c r="AE3623" s="1" t="s">
        <v>12654</v>
      </c>
      <c r="AF3623" s="1" t="s">
        <v>12657</v>
      </c>
    </row>
    <row r="3624" spans="1:32" x14ac:dyDescent="0.2">
      <c r="A3624" s="1" t="s">
        <v>7830</v>
      </c>
      <c r="B3624" s="10">
        <v>4916544</v>
      </c>
      <c r="C3624" s="1" t="s">
        <v>3698</v>
      </c>
      <c r="D3624" s="1" t="s">
        <v>313</v>
      </c>
      <c r="E3624" s="11">
        <v>2218573</v>
      </c>
      <c r="F3624" s="11">
        <v>152</v>
      </c>
      <c r="G3624" s="11">
        <v>141</v>
      </c>
      <c r="H3624" s="11">
        <v>184</v>
      </c>
      <c r="I3624" s="11">
        <v>36</v>
      </c>
      <c r="J3624" s="11">
        <v>288</v>
      </c>
      <c r="K3624" s="12" t="s">
        <v>2</v>
      </c>
      <c r="L3624" s="12" t="s">
        <v>2</v>
      </c>
      <c r="M3624" s="11">
        <v>379</v>
      </c>
      <c r="N3624" s="11">
        <v>272</v>
      </c>
      <c r="O3624" s="11">
        <v>143</v>
      </c>
      <c r="P3624" s="11">
        <v>1199</v>
      </c>
      <c r="Q3624" s="11">
        <v>-449</v>
      </c>
      <c r="R3624" s="11">
        <v>685</v>
      </c>
      <c r="S3624" s="11">
        <v>-76</v>
      </c>
      <c r="T3624" s="11">
        <v>-358</v>
      </c>
      <c r="U3624" s="11">
        <v>-1</v>
      </c>
      <c r="V3624" s="11">
        <v>-354</v>
      </c>
      <c r="W3624" s="13">
        <v>9.5559999999999992</v>
      </c>
      <c r="X3624" s="13">
        <v>4.5869999999999997</v>
      </c>
      <c r="Y3624" s="13">
        <v>3.7189999999999999</v>
      </c>
      <c r="Z3624" s="13">
        <v>3.2389999999999999</v>
      </c>
      <c r="AA3624" s="13">
        <v>4.4320000000000004</v>
      </c>
      <c r="AB3624" s="1">
        <v>8039</v>
      </c>
      <c r="AC3624" s="13">
        <v>22.24391</v>
      </c>
      <c r="AD3624" s="13">
        <v>1.16767</v>
      </c>
      <c r="AE3624" s="1" t="s">
        <v>12654</v>
      </c>
      <c r="AF3624" s="1" t="s">
        <v>12672</v>
      </c>
    </row>
    <row r="3625" spans="1:32" x14ac:dyDescent="0.2">
      <c r="A3625" s="1" t="s">
        <v>7831</v>
      </c>
      <c r="B3625" s="10">
        <v>4991780</v>
      </c>
      <c r="C3625" s="1" t="s">
        <v>3699</v>
      </c>
      <c r="D3625" s="1" t="s">
        <v>58</v>
      </c>
      <c r="E3625" s="11">
        <v>42899216</v>
      </c>
      <c r="F3625" s="11">
        <v>5664</v>
      </c>
      <c r="G3625" s="11">
        <v>5692</v>
      </c>
      <c r="H3625" s="11">
        <v>5005</v>
      </c>
      <c r="I3625" s="11">
        <v>6767</v>
      </c>
      <c r="J3625" s="11">
        <v>9159</v>
      </c>
      <c r="K3625" s="13">
        <v>10300</v>
      </c>
      <c r="L3625" s="13">
        <v>11800</v>
      </c>
      <c r="M3625" s="11">
        <v>10084</v>
      </c>
      <c r="N3625" s="11">
        <v>812</v>
      </c>
      <c r="O3625" s="11">
        <v>8232</v>
      </c>
      <c r="P3625" s="11">
        <v>-5632</v>
      </c>
      <c r="Q3625" s="11">
        <v>18463</v>
      </c>
      <c r="R3625" s="11">
        <v>-4446</v>
      </c>
      <c r="S3625" s="11">
        <v>-5367</v>
      </c>
      <c r="T3625" s="11">
        <v>-2817</v>
      </c>
      <c r="U3625" s="11">
        <v>-2768</v>
      </c>
      <c r="V3625" s="11">
        <v>1434</v>
      </c>
      <c r="W3625" s="13">
        <v>1.518</v>
      </c>
      <c r="X3625" s="13">
        <v>10.756</v>
      </c>
      <c r="Y3625" s="13">
        <v>5.0999999999999996</v>
      </c>
      <c r="Z3625" s="13">
        <v>4.367</v>
      </c>
      <c r="AA3625" s="13">
        <v>7.8</v>
      </c>
      <c r="AB3625" s="1">
        <v>6332</v>
      </c>
      <c r="AC3625" s="13">
        <v>6.147526</v>
      </c>
      <c r="AD3625" s="13">
        <v>1.12229</v>
      </c>
      <c r="AE3625" s="1" t="s">
        <v>12654</v>
      </c>
      <c r="AF3625" s="1" t="s">
        <v>12658</v>
      </c>
    </row>
    <row r="3626" spans="1:32" x14ac:dyDescent="0.2">
      <c r="A3626" s="1" t="s">
        <v>7832</v>
      </c>
      <c r="B3626" s="10">
        <v>4273720</v>
      </c>
      <c r="C3626" s="1" t="s">
        <v>3700</v>
      </c>
      <c r="D3626" s="1" t="s">
        <v>110</v>
      </c>
      <c r="E3626" s="11">
        <v>82345859</v>
      </c>
      <c r="F3626" s="12" t="s">
        <v>2</v>
      </c>
      <c r="G3626" s="12" t="s">
        <v>2</v>
      </c>
      <c r="H3626" s="12" t="s">
        <v>2</v>
      </c>
      <c r="I3626" s="12" t="s">
        <v>2</v>
      </c>
      <c r="J3626" s="12" t="s">
        <v>2</v>
      </c>
      <c r="K3626" s="12" t="s">
        <v>2</v>
      </c>
      <c r="L3626" s="12" t="s">
        <v>2</v>
      </c>
      <c r="M3626" s="11">
        <v>22152</v>
      </c>
      <c r="N3626" s="11">
        <v>158204</v>
      </c>
      <c r="O3626" s="11">
        <v>-308506</v>
      </c>
      <c r="P3626" s="11">
        <v>-57056</v>
      </c>
      <c r="Q3626" s="11">
        <v>-79983</v>
      </c>
      <c r="R3626" s="11">
        <v>-30956</v>
      </c>
      <c r="S3626" s="11">
        <v>-34663</v>
      </c>
      <c r="T3626" s="11">
        <v>59367</v>
      </c>
      <c r="U3626" s="11">
        <v>18443</v>
      </c>
      <c r="V3626" s="11">
        <v>-15130</v>
      </c>
      <c r="W3626" s="13">
        <v>1.6180000000000001</v>
      </c>
      <c r="X3626" s="13">
        <v>3.9119999999999999</v>
      </c>
      <c r="Y3626" s="13">
        <v>2.1469999999999998</v>
      </c>
      <c r="Z3626" s="13">
        <v>2.3330000000000002</v>
      </c>
      <c r="AA3626" s="13">
        <v>4.3440000000000003</v>
      </c>
      <c r="AB3626" s="1">
        <v>8338</v>
      </c>
      <c r="AC3626" s="13">
        <v>12.07381</v>
      </c>
      <c r="AD3626" s="13">
        <v>0.25517699999999999</v>
      </c>
      <c r="AE3626" s="1" t="s">
        <v>12654</v>
      </c>
      <c r="AF3626" s="1" t="s">
        <v>12676</v>
      </c>
    </row>
    <row r="3627" spans="1:32" x14ac:dyDescent="0.2">
      <c r="A3627" s="1" t="s">
        <v>7833</v>
      </c>
      <c r="B3627" s="10">
        <v>5234970</v>
      </c>
      <c r="C3627" s="1" t="s">
        <v>3701</v>
      </c>
      <c r="D3627" s="1" t="s">
        <v>62</v>
      </c>
      <c r="E3627" s="11">
        <v>3726000</v>
      </c>
      <c r="F3627" s="11">
        <v>-90</v>
      </c>
      <c r="G3627" s="11">
        <v>-74</v>
      </c>
      <c r="H3627" s="11">
        <v>-82</v>
      </c>
      <c r="I3627" s="11">
        <v>-6</v>
      </c>
      <c r="J3627" s="11">
        <v>-44</v>
      </c>
      <c r="K3627" s="12" t="s">
        <v>2</v>
      </c>
      <c r="L3627" s="12" t="s">
        <v>2</v>
      </c>
      <c r="M3627" s="11">
        <v>-78</v>
      </c>
      <c r="N3627" s="11">
        <v>-67</v>
      </c>
      <c r="O3627" s="11">
        <v>-23</v>
      </c>
      <c r="P3627" s="11">
        <v>-68</v>
      </c>
      <c r="Q3627" s="11">
        <v>-58</v>
      </c>
      <c r="R3627" s="11">
        <v>-12</v>
      </c>
      <c r="S3627" s="11">
        <v>-40</v>
      </c>
      <c r="T3627" s="11">
        <v>21</v>
      </c>
      <c r="U3627" s="11">
        <v>25</v>
      </c>
      <c r="V3627" s="11">
        <v>-1</v>
      </c>
      <c r="W3627" s="13">
        <v>-22.291</v>
      </c>
      <c r="X3627" s="13">
        <v>-30.254000000000001</v>
      </c>
      <c r="Y3627" s="13">
        <v>-33.517000000000003</v>
      </c>
      <c r="Z3627" s="13">
        <v>12.448</v>
      </c>
      <c r="AA3627" s="13">
        <v>-31.222000000000001</v>
      </c>
      <c r="AB3627" s="1">
        <v>6596</v>
      </c>
      <c r="AC3627" s="12" t="s">
        <v>4019</v>
      </c>
      <c r="AD3627" s="12" t="s">
        <v>2</v>
      </c>
      <c r="AE3627" s="1" t="s">
        <v>12654</v>
      </c>
      <c r="AF3627" s="1" t="s">
        <v>12662</v>
      </c>
    </row>
    <row r="3628" spans="1:32" x14ac:dyDescent="0.2">
      <c r="A3628" s="1" t="s">
        <v>7834</v>
      </c>
      <c r="B3628" s="10">
        <v>5293034</v>
      </c>
      <c r="C3628" s="1" t="s">
        <v>3702</v>
      </c>
      <c r="D3628" s="1" t="s">
        <v>84</v>
      </c>
      <c r="E3628" s="11">
        <v>11379491</v>
      </c>
      <c r="F3628" s="12" t="s">
        <v>2</v>
      </c>
      <c r="G3628" s="11">
        <v>-773.96</v>
      </c>
      <c r="H3628" s="11">
        <v>-132.46799999999999</v>
      </c>
      <c r="I3628" s="11">
        <v>156</v>
      </c>
      <c r="J3628" s="11">
        <v>275</v>
      </c>
      <c r="K3628" s="12" t="s">
        <v>2</v>
      </c>
      <c r="L3628" s="12" t="s">
        <v>2</v>
      </c>
      <c r="M3628" s="12" t="s">
        <v>2</v>
      </c>
      <c r="N3628" s="11">
        <v>-1025.3579999999999</v>
      </c>
      <c r="O3628" s="11">
        <v>-85.475999999999999</v>
      </c>
      <c r="P3628" s="11">
        <v>-900</v>
      </c>
      <c r="Q3628" s="11">
        <v>-1477</v>
      </c>
      <c r="R3628" s="12" t="s">
        <v>2</v>
      </c>
      <c r="S3628" s="11">
        <v>-108.78100000000001</v>
      </c>
      <c r="T3628" s="11">
        <v>-59.256999999999998</v>
      </c>
      <c r="U3628" s="11">
        <v>81</v>
      </c>
      <c r="V3628" s="11">
        <v>-76</v>
      </c>
      <c r="W3628" s="12" t="s">
        <v>2</v>
      </c>
      <c r="X3628" s="12" t="s">
        <v>2</v>
      </c>
      <c r="Y3628" s="13">
        <v>-13.667</v>
      </c>
      <c r="Z3628" s="13">
        <v>12.984999999999999</v>
      </c>
      <c r="AA3628" s="13">
        <v>5.6840000000000002</v>
      </c>
      <c r="AB3628" s="1">
        <v>2978</v>
      </c>
      <c r="AC3628" s="13">
        <v>50.740184999999997</v>
      </c>
      <c r="AD3628" s="13">
        <v>2.7874189999999999</v>
      </c>
      <c r="AE3628" s="1" t="s">
        <v>12654</v>
      </c>
      <c r="AF3628" s="1" t="s">
        <v>12666</v>
      </c>
    </row>
    <row r="3629" spans="1:32" x14ac:dyDescent="0.2">
      <c r="A3629" s="1" t="s">
        <v>7835</v>
      </c>
      <c r="B3629" s="10">
        <v>4813065</v>
      </c>
      <c r="C3629" s="1" t="s">
        <v>3703</v>
      </c>
      <c r="D3629" s="1" t="s">
        <v>309</v>
      </c>
      <c r="E3629" s="11">
        <v>74706291</v>
      </c>
      <c r="F3629" s="11">
        <v>19384</v>
      </c>
      <c r="G3629" s="11">
        <v>22377</v>
      </c>
      <c r="H3629" s="11">
        <v>20916</v>
      </c>
      <c r="I3629" s="11">
        <v>20018</v>
      </c>
      <c r="J3629" s="11">
        <v>40126</v>
      </c>
      <c r="K3629" s="13">
        <v>35172.800000000003</v>
      </c>
      <c r="L3629" s="13">
        <v>37657.199999999997</v>
      </c>
      <c r="M3629" s="11">
        <v>16102</v>
      </c>
      <c r="N3629" s="11">
        <v>21314</v>
      </c>
      <c r="O3629" s="11">
        <v>16452</v>
      </c>
      <c r="P3629" s="11">
        <v>5608</v>
      </c>
      <c r="Q3629" s="11">
        <v>33823</v>
      </c>
      <c r="R3629" s="11">
        <v>-7352</v>
      </c>
      <c r="S3629" s="11">
        <v>-9111</v>
      </c>
      <c r="T3629" s="11">
        <v>-15493</v>
      </c>
      <c r="U3629" s="11">
        <v>-19351</v>
      </c>
      <c r="V3629" s="11">
        <v>-24974</v>
      </c>
      <c r="W3629" s="13">
        <v>6.6070000000000002</v>
      </c>
      <c r="X3629" s="13">
        <v>7.8959999999999999</v>
      </c>
      <c r="Y3629" s="13">
        <v>6.556</v>
      </c>
      <c r="Z3629" s="13">
        <v>6.359</v>
      </c>
      <c r="AA3629" s="13">
        <v>11.039</v>
      </c>
      <c r="AB3629" s="1">
        <v>4540</v>
      </c>
      <c r="AC3629" s="13">
        <v>10.489883000000001</v>
      </c>
      <c r="AD3629" s="13">
        <v>0.91739499999999996</v>
      </c>
      <c r="AE3629" s="1" t="s">
        <v>12654</v>
      </c>
      <c r="AF3629" s="1" t="s">
        <v>12656</v>
      </c>
    </row>
    <row r="3630" spans="1:32" x14ac:dyDescent="0.2">
      <c r="A3630" s="1" t="s">
        <v>7836</v>
      </c>
      <c r="B3630" s="10">
        <v>6675976</v>
      </c>
      <c r="C3630" s="1" t="s">
        <v>3704</v>
      </c>
      <c r="D3630" s="1" t="s">
        <v>182</v>
      </c>
      <c r="E3630" s="11">
        <v>8297420</v>
      </c>
      <c r="F3630" s="11">
        <v>-105</v>
      </c>
      <c r="G3630" s="11">
        <v>215</v>
      </c>
      <c r="H3630" s="11">
        <v>444</v>
      </c>
      <c r="I3630" s="11">
        <v>630</v>
      </c>
      <c r="J3630" s="11">
        <v>630</v>
      </c>
      <c r="K3630" s="12" t="s">
        <v>2</v>
      </c>
      <c r="L3630" s="12" t="s">
        <v>2</v>
      </c>
      <c r="M3630" s="11">
        <v>54</v>
      </c>
      <c r="N3630" s="11">
        <v>478</v>
      </c>
      <c r="O3630" s="11">
        <v>653</v>
      </c>
      <c r="P3630" s="11">
        <v>634</v>
      </c>
      <c r="Q3630" s="11">
        <v>634</v>
      </c>
      <c r="R3630" s="11">
        <v>59</v>
      </c>
      <c r="S3630" s="11">
        <v>292</v>
      </c>
      <c r="T3630" s="11">
        <v>-119</v>
      </c>
      <c r="U3630" s="11">
        <v>-387</v>
      </c>
      <c r="V3630" s="11">
        <v>-387</v>
      </c>
      <c r="W3630" s="13">
        <v>-27.529</v>
      </c>
      <c r="X3630" s="13">
        <v>39.478000000000002</v>
      </c>
      <c r="Y3630" s="13">
        <v>8.3360000000000003</v>
      </c>
      <c r="Z3630" s="13">
        <v>20.297000000000001</v>
      </c>
      <c r="AA3630" s="13">
        <v>20.297000000000001</v>
      </c>
      <c r="AB3630" s="1">
        <v>6551</v>
      </c>
      <c r="AC3630" s="13">
        <v>19.740286000000001</v>
      </c>
      <c r="AD3630" s="13">
        <v>3.366574</v>
      </c>
      <c r="AE3630" s="1" t="s">
        <v>12654</v>
      </c>
      <c r="AF3630" s="1" t="s">
        <v>12664</v>
      </c>
    </row>
    <row r="3631" spans="1:32" x14ac:dyDescent="0.2">
      <c r="A3631" s="1" t="s">
        <v>7837</v>
      </c>
      <c r="B3631" s="10">
        <v>4210337</v>
      </c>
      <c r="C3631" s="1" t="s">
        <v>3705</v>
      </c>
      <c r="D3631" s="1" t="s">
        <v>125</v>
      </c>
      <c r="E3631" s="11">
        <v>243822300</v>
      </c>
      <c r="F3631" s="11">
        <v>48378</v>
      </c>
      <c r="G3631" s="11">
        <v>40569</v>
      </c>
      <c r="H3631" s="11">
        <v>45573</v>
      </c>
      <c r="I3631" s="11">
        <v>47152</v>
      </c>
      <c r="J3631" s="11">
        <v>45474</v>
      </c>
      <c r="K3631" s="13">
        <v>52325.885829999999</v>
      </c>
      <c r="L3631" s="13">
        <v>55911.855040000002</v>
      </c>
      <c r="M3631" s="11">
        <v>76459</v>
      </c>
      <c r="N3631" s="11">
        <v>35832</v>
      </c>
      <c r="O3631" s="11">
        <v>804</v>
      </c>
      <c r="P3631" s="11">
        <v>51964</v>
      </c>
      <c r="Q3631" s="11">
        <v>77571.600000000006</v>
      </c>
      <c r="R3631" s="11">
        <v>-30204</v>
      </c>
      <c r="S3631" s="11">
        <v>-28405</v>
      </c>
      <c r="T3631" s="11">
        <v>-29774</v>
      </c>
      <c r="U3631" s="11">
        <v>-36068</v>
      </c>
      <c r="V3631" s="11">
        <v>-23655.599999999999</v>
      </c>
      <c r="W3631" s="13">
        <v>11.193</v>
      </c>
      <c r="X3631" s="13">
        <v>8.7089999999999996</v>
      </c>
      <c r="Y3631" s="13">
        <v>9.7390000000000008</v>
      </c>
      <c r="Z3631" s="13">
        <v>8.0139999999999993</v>
      </c>
      <c r="AA3631" s="12" t="s">
        <v>2</v>
      </c>
      <c r="AB3631" s="1">
        <v>3391</v>
      </c>
      <c r="AC3631" s="13">
        <v>31.701411</v>
      </c>
      <c r="AD3631" s="13">
        <v>2.315118</v>
      </c>
      <c r="AE3631" s="1" t="s">
        <v>12654</v>
      </c>
      <c r="AF3631" s="1" t="s">
        <v>12672</v>
      </c>
    </row>
    <row r="3632" spans="1:32" x14ac:dyDescent="0.2">
      <c r="A3632" s="1" t="s">
        <v>7838</v>
      </c>
      <c r="B3632" s="10">
        <v>4991515</v>
      </c>
      <c r="C3632" s="1" t="s">
        <v>3706</v>
      </c>
      <c r="D3632" s="1" t="s">
        <v>58</v>
      </c>
      <c r="E3632" s="11">
        <v>47979024</v>
      </c>
      <c r="F3632" s="11">
        <v>5549</v>
      </c>
      <c r="G3632" s="11">
        <v>5509</v>
      </c>
      <c r="H3632" s="11">
        <v>7265</v>
      </c>
      <c r="I3632" s="11">
        <v>8942</v>
      </c>
      <c r="J3632" s="11">
        <v>10252</v>
      </c>
      <c r="K3632" s="12" t="s">
        <v>2</v>
      </c>
      <c r="L3632" s="12" t="s">
        <v>2</v>
      </c>
      <c r="M3632" s="11">
        <v>4866</v>
      </c>
      <c r="N3632" s="11">
        <v>2003</v>
      </c>
      <c r="O3632" s="11">
        <v>2966</v>
      </c>
      <c r="P3632" s="11">
        <v>9534</v>
      </c>
      <c r="Q3632" s="11">
        <v>7027</v>
      </c>
      <c r="R3632" s="11">
        <v>-3357</v>
      </c>
      <c r="S3632" s="11">
        <v>-2508</v>
      </c>
      <c r="T3632" s="11">
        <v>-2654</v>
      </c>
      <c r="U3632" s="11">
        <v>-5914</v>
      </c>
      <c r="V3632" s="11">
        <v>-7986</v>
      </c>
      <c r="W3632" s="13">
        <v>6.55</v>
      </c>
      <c r="X3632" s="13">
        <v>7.016</v>
      </c>
      <c r="Y3632" s="13">
        <v>8.5679999999999996</v>
      </c>
      <c r="Z3632" s="13">
        <v>10.176</v>
      </c>
      <c r="AA3632" s="13">
        <v>9.5990000000000002</v>
      </c>
      <c r="AB3632" s="1">
        <v>6351</v>
      </c>
      <c r="AC3632" s="13">
        <v>12.768917999999999</v>
      </c>
      <c r="AD3632" s="13">
        <v>1.000529</v>
      </c>
      <c r="AE3632" s="1" t="s">
        <v>12654</v>
      </c>
      <c r="AF3632" s="1" t="s">
        <v>12658</v>
      </c>
    </row>
    <row r="3633" spans="1:32" x14ac:dyDescent="0.2">
      <c r="A3633" s="1" t="s">
        <v>7839</v>
      </c>
      <c r="B3633" s="10">
        <v>6347600</v>
      </c>
      <c r="C3633" s="1" t="s">
        <v>3707</v>
      </c>
      <c r="D3633" s="1" t="s">
        <v>9</v>
      </c>
      <c r="E3633" s="11">
        <v>7523002</v>
      </c>
      <c r="F3633" s="11">
        <v>361</v>
      </c>
      <c r="G3633" s="11">
        <v>150</v>
      </c>
      <c r="H3633" s="11">
        <v>-228</v>
      </c>
      <c r="I3633" s="11">
        <v>104</v>
      </c>
      <c r="J3633" s="11">
        <v>186</v>
      </c>
      <c r="K3633" s="12" t="s">
        <v>2</v>
      </c>
      <c r="L3633" s="12" t="s">
        <v>2</v>
      </c>
      <c r="M3633" s="11">
        <v>494</v>
      </c>
      <c r="N3633" s="11">
        <v>216</v>
      </c>
      <c r="O3633" s="11">
        <v>-52</v>
      </c>
      <c r="P3633" s="11">
        <v>661</v>
      </c>
      <c r="Q3633" s="11">
        <v>576</v>
      </c>
      <c r="R3633" s="11">
        <v>-52</v>
      </c>
      <c r="S3633" s="11">
        <v>-144</v>
      </c>
      <c r="T3633" s="11">
        <v>-335</v>
      </c>
      <c r="U3633" s="11">
        <v>-156</v>
      </c>
      <c r="V3633" s="11">
        <v>-439</v>
      </c>
      <c r="W3633" s="13">
        <v>2.5419999999999998</v>
      </c>
      <c r="X3633" s="13">
        <v>1.093</v>
      </c>
      <c r="Y3633" s="13">
        <v>-0.77200000000000002</v>
      </c>
      <c r="Z3633" s="13">
        <v>1.0820000000000001</v>
      </c>
      <c r="AA3633" s="13">
        <v>1.0169999999999999</v>
      </c>
      <c r="AB3633" s="1">
        <v>5386</v>
      </c>
      <c r="AC3633" s="13">
        <v>20.20543</v>
      </c>
      <c r="AD3633" s="13">
        <v>0.25743899999999997</v>
      </c>
      <c r="AE3633" s="1" t="s">
        <v>12654</v>
      </c>
      <c r="AF3633" s="1" t="s">
        <v>12658</v>
      </c>
    </row>
    <row r="3634" spans="1:32" x14ac:dyDescent="0.2">
      <c r="A3634" s="1" t="s">
        <v>7840</v>
      </c>
      <c r="B3634" s="10">
        <v>4554419</v>
      </c>
      <c r="C3634" s="1" t="s">
        <v>3708</v>
      </c>
      <c r="D3634" s="1" t="s">
        <v>337</v>
      </c>
      <c r="E3634" s="11">
        <v>15627126</v>
      </c>
      <c r="F3634" s="11">
        <v>659</v>
      </c>
      <c r="G3634" s="11">
        <v>1072</v>
      </c>
      <c r="H3634" s="11">
        <v>1466</v>
      </c>
      <c r="I3634" s="11">
        <v>1672</v>
      </c>
      <c r="J3634" s="11">
        <v>2411</v>
      </c>
      <c r="K3634" s="12" t="s">
        <v>2</v>
      </c>
      <c r="L3634" s="12" t="s">
        <v>2</v>
      </c>
      <c r="M3634" s="11">
        <v>278</v>
      </c>
      <c r="N3634" s="11">
        <v>1515</v>
      </c>
      <c r="O3634" s="11">
        <v>643</v>
      </c>
      <c r="P3634" s="11">
        <v>-968</v>
      </c>
      <c r="Q3634" s="11">
        <v>-1331</v>
      </c>
      <c r="R3634" s="11">
        <v>183</v>
      </c>
      <c r="S3634" s="11">
        <v>-644</v>
      </c>
      <c r="T3634" s="11">
        <v>-536</v>
      </c>
      <c r="U3634" s="11">
        <v>-214</v>
      </c>
      <c r="V3634" s="11">
        <v>-471</v>
      </c>
      <c r="W3634" s="13">
        <v>0.628</v>
      </c>
      <c r="X3634" s="13">
        <v>1.03</v>
      </c>
      <c r="Y3634" s="13">
        <v>1.371</v>
      </c>
      <c r="Z3634" s="13">
        <v>1.7310000000000001</v>
      </c>
      <c r="AA3634" s="13">
        <v>2.9489999999999998</v>
      </c>
      <c r="AB3634" s="1">
        <v>7937</v>
      </c>
      <c r="AC3634" s="13">
        <v>21.243424000000001</v>
      </c>
      <c r="AD3634" s="13">
        <v>0.53638200000000003</v>
      </c>
      <c r="AE3634" s="1" t="s">
        <v>12654</v>
      </c>
      <c r="AF3634" s="1" t="s">
        <v>12655</v>
      </c>
    </row>
    <row r="3635" spans="1:32" x14ac:dyDescent="0.2">
      <c r="A3635" s="1" t="s">
        <v>7841</v>
      </c>
      <c r="B3635" s="10">
        <v>4242305</v>
      </c>
      <c r="C3635" s="1" t="s">
        <v>3709</v>
      </c>
      <c r="D3635" s="1" t="s">
        <v>485</v>
      </c>
      <c r="E3635" s="11">
        <v>18203924</v>
      </c>
      <c r="F3635" s="11">
        <v>3203</v>
      </c>
      <c r="G3635" s="11">
        <v>4014</v>
      </c>
      <c r="H3635" s="11">
        <v>5119</v>
      </c>
      <c r="I3635" s="11">
        <v>6440</v>
      </c>
      <c r="J3635" s="11">
        <v>6482</v>
      </c>
      <c r="K3635" s="12" t="s">
        <v>2</v>
      </c>
      <c r="L3635" s="12" t="s">
        <v>2</v>
      </c>
      <c r="M3635" s="11">
        <v>749</v>
      </c>
      <c r="N3635" s="11">
        <v>5560</v>
      </c>
      <c r="O3635" s="11">
        <v>4263</v>
      </c>
      <c r="P3635" s="11">
        <v>4954</v>
      </c>
      <c r="Q3635" s="11">
        <v>3407</v>
      </c>
      <c r="R3635" s="11">
        <v>-1271</v>
      </c>
      <c r="S3635" s="11">
        <v>-4</v>
      </c>
      <c r="T3635" s="11">
        <v>39</v>
      </c>
      <c r="U3635" s="11">
        <v>15466</v>
      </c>
      <c r="V3635" s="11">
        <v>-792</v>
      </c>
      <c r="W3635" s="13">
        <v>7.9379999999999997</v>
      </c>
      <c r="X3635" s="13">
        <v>9.2460000000000004</v>
      </c>
      <c r="Y3635" s="13">
        <v>10.888</v>
      </c>
      <c r="Z3635" s="13">
        <v>14.811999999999999</v>
      </c>
      <c r="AA3635" s="13">
        <v>11.449</v>
      </c>
      <c r="AB3635" s="1">
        <v>8157</v>
      </c>
      <c r="AC3635" s="13">
        <v>9.9449749999999995</v>
      </c>
      <c r="AD3635" s="13">
        <v>1.2327619999999999</v>
      </c>
      <c r="AE3635" s="1" t="s">
        <v>12654</v>
      </c>
      <c r="AF3635" s="1" t="s">
        <v>12659</v>
      </c>
    </row>
    <row r="3636" spans="1:32" x14ac:dyDescent="0.2">
      <c r="A3636" s="1" t="s">
        <v>7842</v>
      </c>
      <c r="B3636" s="10">
        <v>4981984</v>
      </c>
      <c r="C3636" s="1" t="s">
        <v>3710</v>
      </c>
      <c r="D3636" s="1" t="s">
        <v>264</v>
      </c>
      <c r="E3636" s="11">
        <v>100493699</v>
      </c>
      <c r="F3636" s="11">
        <v>14414</v>
      </c>
      <c r="G3636" s="11">
        <v>21433</v>
      </c>
      <c r="H3636" s="11">
        <v>14504</v>
      </c>
      <c r="I3636" s="11">
        <v>12338</v>
      </c>
      <c r="J3636" s="11">
        <v>19705</v>
      </c>
      <c r="K3636" s="13">
        <v>22861.5</v>
      </c>
      <c r="L3636" s="13">
        <v>23590.166669999999</v>
      </c>
      <c r="M3636" s="11">
        <v>20596</v>
      </c>
      <c r="N3636" s="11">
        <v>30126</v>
      </c>
      <c r="O3636" s="11">
        <v>15300</v>
      </c>
      <c r="P3636" s="11">
        <v>19106</v>
      </c>
      <c r="Q3636" s="11">
        <v>26520</v>
      </c>
      <c r="R3636" s="11">
        <v>-7959</v>
      </c>
      <c r="S3636" s="11">
        <v>7625</v>
      </c>
      <c r="T3636" s="11">
        <v>-25009</v>
      </c>
      <c r="U3636" s="11">
        <v>-21708</v>
      </c>
      <c r="V3636" s="11">
        <v>-32504</v>
      </c>
      <c r="W3636" s="13">
        <v>3.4820000000000002</v>
      </c>
      <c r="X3636" s="13">
        <v>5.4939999999999998</v>
      </c>
      <c r="Y3636" s="13">
        <v>4.274</v>
      </c>
      <c r="Z3636" s="13">
        <v>4.2590000000000003</v>
      </c>
      <c r="AA3636" s="13">
        <v>6.01</v>
      </c>
      <c r="AB3636" s="1">
        <v>9409</v>
      </c>
      <c r="AC3636" s="13">
        <v>11.908661</v>
      </c>
      <c r="AD3636" s="13">
        <v>0.71594000000000002</v>
      </c>
      <c r="AE3636" s="1" t="s">
        <v>12654</v>
      </c>
      <c r="AF3636" s="1" t="s">
        <v>12666</v>
      </c>
    </row>
    <row r="3637" spans="1:32" x14ac:dyDescent="0.2">
      <c r="A3637" s="1" t="s">
        <v>7843</v>
      </c>
      <c r="B3637" s="10">
        <v>6356677</v>
      </c>
      <c r="C3637" s="1" t="s">
        <v>3711</v>
      </c>
      <c r="D3637" s="1" t="s">
        <v>264</v>
      </c>
      <c r="E3637" s="11">
        <v>26540257</v>
      </c>
      <c r="F3637" s="11">
        <v>5229</v>
      </c>
      <c r="G3637" s="11">
        <v>8584</v>
      </c>
      <c r="H3637" s="11">
        <v>9231</v>
      </c>
      <c r="I3637" s="11">
        <v>8837</v>
      </c>
      <c r="J3637" s="11">
        <v>7790</v>
      </c>
      <c r="K3637" s="13">
        <v>10066.666670000001</v>
      </c>
      <c r="L3637" s="13">
        <v>10090.5</v>
      </c>
      <c r="M3637" s="11">
        <v>5858</v>
      </c>
      <c r="N3637" s="11">
        <v>13499</v>
      </c>
      <c r="O3637" s="11">
        <v>11135</v>
      </c>
      <c r="P3637" s="11">
        <v>6471</v>
      </c>
      <c r="Q3637" s="11">
        <v>7569</v>
      </c>
      <c r="R3637" s="11">
        <v>-3952</v>
      </c>
      <c r="S3637" s="11">
        <v>-1349</v>
      </c>
      <c r="T3637" s="11">
        <v>-8334</v>
      </c>
      <c r="U3637" s="11">
        <v>-4706</v>
      </c>
      <c r="V3637" s="11">
        <v>-2015</v>
      </c>
      <c r="W3637" s="13">
        <v>3.2010000000000001</v>
      </c>
      <c r="X3637" s="13">
        <v>6.89</v>
      </c>
      <c r="Y3637" s="13">
        <v>7.3319999999999999</v>
      </c>
      <c r="Z3637" s="13">
        <v>7.0060000000000002</v>
      </c>
      <c r="AA3637" s="13">
        <v>6.0010000000000003</v>
      </c>
      <c r="AB3637" s="1">
        <v>9413</v>
      </c>
      <c r="AC3637" s="13">
        <v>14.033163</v>
      </c>
      <c r="AD3637" s="13">
        <v>1.234326</v>
      </c>
      <c r="AE3637" s="1" t="s">
        <v>12654</v>
      </c>
      <c r="AF3637" s="1" t="s">
        <v>12666</v>
      </c>
    </row>
    <row r="3638" spans="1:32" x14ac:dyDescent="0.2">
      <c r="A3638" s="1" t="s">
        <v>7844</v>
      </c>
      <c r="B3638" s="10">
        <v>4992548</v>
      </c>
      <c r="C3638" s="1" t="s">
        <v>3712</v>
      </c>
      <c r="D3638" s="1" t="s">
        <v>58</v>
      </c>
      <c r="E3638" s="11">
        <v>2346035</v>
      </c>
      <c r="F3638" s="11">
        <v>696</v>
      </c>
      <c r="G3638" s="11">
        <v>-87</v>
      </c>
      <c r="H3638" s="11">
        <v>476</v>
      </c>
      <c r="I3638" s="11">
        <v>1027</v>
      </c>
      <c r="J3638" s="11">
        <v>1027</v>
      </c>
      <c r="K3638" s="12" t="s">
        <v>2</v>
      </c>
      <c r="L3638" s="12" t="s">
        <v>2</v>
      </c>
      <c r="M3638" s="11">
        <v>2788</v>
      </c>
      <c r="N3638" s="11">
        <v>-382</v>
      </c>
      <c r="O3638" s="11">
        <v>1111</v>
      </c>
      <c r="P3638" s="11">
        <v>1840</v>
      </c>
      <c r="Q3638" s="11">
        <v>1840</v>
      </c>
      <c r="R3638" s="11">
        <v>-536</v>
      </c>
      <c r="S3638" s="11">
        <v>-806</v>
      </c>
      <c r="T3638" s="11">
        <v>-298</v>
      </c>
      <c r="U3638" s="11">
        <v>-315</v>
      </c>
      <c r="V3638" s="11">
        <v>-315</v>
      </c>
      <c r="W3638" s="13">
        <v>5.0090000000000003</v>
      </c>
      <c r="X3638" s="13">
        <v>-0.64300000000000002</v>
      </c>
      <c r="Y3638" s="13">
        <v>4.5140000000000002</v>
      </c>
      <c r="Z3638" s="13">
        <v>6.8689999999999998</v>
      </c>
      <c r="AA3638" s="13">
        <v>6.8689999999999998</v>
      </c>
      <c r="AB3638" s="1">
        <v>6466</v>
      </c>
      <c r="AC3638" s="13">
        <v>14.052661000000001</v>
      </c>
      <c r="AD3638" s="13">
        <v>0.58098000000000005</v>
      </c>
      <c r="AE3638" s="1" t="s">
        <v>12654</v>
      </c>
      <c r="AF3638" s="1" t="s">
        <v>12658</v>
      </c>
    </row>
    <row r="3639" spans="1:32" x14ac:dyDescent="0.2">
      <c r="A3639" s="1" t="s">
        <v>7845</v>
      </c>
      <c r="B3639" s="10">
        <v>8121305</v>
      </c>
      <c r="C3639" s="1" t="s">
        <v>3713</v>
      </c>
      <c r="D3639" s="1" t="s">
        <v>15</v>
      </c>
      <c r="E3639" s="11">
        <v>8486093</v>
      </c>
      <c r="F3639" s="11">
        <v>-50</v>
      </c>
      <c r="G3639" s="11">
        <v>-540</v>
      </c>
      <c r="H3639" s="11">
        <v>-360</v>
      </c>
      <c r="I3639" s="11">
        <v>-363</v>
      </c>
      <c r="J3639" s="11">
        <v>-363</v>
      </c>
      <c r="K3639" s="12" t="s">
        <v>2</v>
      </c>
      <c r="L3639" s="12" t="s">
        <v>2</v>
      </c>
      <c r="M3639" s="11">
        <v>342</v>
      </c>
      <c r="N3639" s="11">
        <v>-715</v>
      </c>
      <c r="O3639" s="11">
        <v>-558</v>
      </c>
      <c r="P3639" s="11">
        <v>-498</v>
      </c>
      <c r="Q3639" s="11">
        <v>-498</v>
      </c>
      <c r="R3639" s="11">
        <v>-144</v>
      </c>
      <c r="S3639" s="11">
        <v>-94</v>
      </c>
      <c r="T3639" s="11">
        <v>-75</v>
      </c>
      <c r="U3639" s="11">
        <v>-29</v>
      </c>
      <c r="V3639" s="11">
        <v>-29</v>
      </c>
      <c r="W3639" s="13">
        <v>-6.4779999999999998</v>
      </c>
      <c r="X3639" s="13">
        <v>-142.91800000000001</v>
      </c>
      <c r="Y3639" s="13">
        <v>-207.792</v>
      </c>
      <c r="Z3639" s="13">
        <v>-315.21699999999998</v>
      </c>
      <c r="AA3639" s="13">
        <v>-315.21699999999998</v>
      </c>
      <c r="AB3639" s="1">
        <v>7074</v>
      </c>
      <c r="AC3639" s="12" t="s">
        <v>4019</v>
      </c>
      <c r="AD3639" s="13">
        <v>18.683935999999999</v>
      </c>
      <c r="AE3639" s="1" t="s">
        <v>12654</v>
      </c>
      <c r="AF3639" s="1" t="s">
        <v>12661</v>
      </c>
    </row>
    <row r="3640" spans="1:32" x14ac:dyDescent="0.2">
      <c r="A3640" s="1" t="s">
        <v>7846</v>
      </c>
      <c r="B3640" s="10">
        <v>4914254</v>
      </c>
      <c r="C3640" s="1" t="s">
        <v>3714</v>
      </c>
      <c r="D3640" s="1" t="s">
        <v>287</v>
      </c>
      <c r="E3640" s="11">
        <v>10645171</v>
      </c>
      <c r="F3640" s="11">
        <v>609</v>
      </c>
      <c r="G3640" s="11">
        <v>719</v>
      </c>
      <c r="H3640" s="11">
        <v>41</v>
      </c>
      <c r="I3640" s="12" t="s">
        <v>2</v>
      </c>
      <c r="J3640" s="11">
        <v>41</v>
      </c>
      <c r="K3640" s="12" t="s">
        <v>2</v>
      </c>
      <c r="L3640" s="12" t="s">
        <v>2</v>
      </c>
      <c r="M3640" s="11">
        <v>887</v>
      </c>
      <c r="N3640" s="11">
        <v>1517</v>
      </c>
      <c r="O3640" s="11">
        <v>118</v>
      </c>
      <c r="P3640" s="12" t="s">
        <v>2</v>
      </c>
      <c r="Q3640" s="11">
        <v>118</v>
      </c>
      <c r="R3640" s="11">
        <v>-56</v>
      </c>
      <c r="S3640" s="11">
        <v>-524</v>
      </c>
      <c r="T3640" s="11">
        <v>-489</v>
      </c>
      <c r="U3640" s="12" t="s">
        <v>2</v>
      </c>
      <c r="V3640" s="11">
        <v>-489</v>
      </c>
      <c r="W3640" s="13">
        <v>2.2789999999999999</v>
      </c>
      <c r="X3640" s="13">
        <v>4.9980000000000002</v>
      </c>
      <c r="Y3640" s="13">
        <v>0.81200000000000006</v>
      </c>
      <c r="Z3640" s="12" t="s">
        <v>2</v>
      </c>
      <c r="AA3640" s="13">
        <v>0.81200000000000006</v>
      </c>
      <c r="AB3640" s="1">
        <v>6897</v>
      </c>
      <c r="AC3640" s="13">
        <v>62.874712000000002</v>
      </c>
      <c r="AD3640" s="13">
        <v>0.52344999999999997</v>
      </c>
      <c r="AE3640" s="1" t="s">
        <v>12654</v>
      </c>
      <c r="AF3640" s="1" t="s">
        <v>12655</v>
      </c>
    </row>
    <row r="3641" spans="1:32" x14ac:dyDescent="0.2">
      <c r="A3641" s="1" t="s">
        <v>7847</v>
      </c>
      <c r="B3641" s="10">
        <v>6324451</v>
      </c>
      <c r="C3641" s="1" t="s">
        <v>3715</v>
      </c>
      <c r="D3641" s="1" t="s">
        <v>182</v>
      </c>
      <c r="E3641" s="11">
        <v>43492733</v>
      </c>
      <c r="F3641" s="11">
        <v>128</v>
      </c>
      <c r="G3641" s="11">
        <v>196</v>
      </c>
      <c r="H3641" s="11">
        <v>319</v>
      </c>
      <c r="I3641" s="11">
        <v>474</v>
      </c>
      <c r="J3641" s="11">
        <v>820</v>
      </c>
      <c r="K3641" s="13">
        <v>1300</v>
      </c>
      <c r="L3641" s="13">
        <v>1700</v>
      </c>
      <c r="M3641" s="11">
        <v>54</v>
      </c>
      <c r="N3641" s="11">
        <v>215</v>
      </c>
      <c r="O3641" s="11">
        <v>172</v>
      </c>
      <c r="P3641" s="11">
        <v>697</v>
      </c>
      <c r="Q3641" s="11">
        <v>749</v>
      </c>
      <c r="R3641" s="11">
        <v>-80</v>
      </c>
      <c r="S3641" s="11">
        <v>-259</v>
      </c>
      <c r="T3641" s="11">
        <v>-652</v>
      </c>
      <c r="U3641" s="11">
        <v>-120</v>
      </c>
      <c r="V3641" s="11">
        <v>-1278</v>
      </c>
      <c r="W3641" s="12" t="s">
        <v>2</v>
      </c>
      <c r="X3641" s="13">
        <v>20.349</v>
      </c>
      <c r="Y3641" s="13">
        <v>20.832999999999998</v>
      </c>
      <c r="Z3641" s="13">
        <v>9.9469999999999992</v>
      </c>
      <c r="AA3641" s="13">
        <v>16.661000000000001</v>
      </c>
      <c r="AB3641" s="1">
        <v>7352</v>
      </c>
      <c r="AC3641" s="13">
        <v>68.731848999999997</v>
      </c>
      <c r="AD3641" s="13">
        <v>9.1905819999999991</v>
      </c>
      <c r="AE3641" s="1" t="s">
        <v>12654</v>
      </c>
      <c r="AF3641" s="1" t="s">
        <v>12664</v>
      </c>
    </row>
    <row r="3642" spans="1:32" x14ac:dyDescent="0.2">
      <c r="A3642" s="1" t="s">
        <v>7848</v>
      </c>
      <c r="B3642" s="10">
        <v>6333700</v>
      </c>
      <c r="C3642" s="1" t="s">
        <v>3716</v>
      </c>
      <c r="D3642" s="1" t="s">
        <v>267</v>
      </c>
      <c r="E3642" s="11">
        <v>44431915</v>
      </c>
      <c r="F3642" s="11">
        <v>2086</v>
      </c>
      <c r="G3642" s="11">
        <v>3093</v>
      </c>
      <c r="H3642" s="11">
        <v>3209</v>
      </c>
      <c r="I3642" s="11">
        <v>3182</v>
      </c>
      <c r="J3642" s="11">
        <v>4504</v>
      </c>
      <c r="K3642" s="12" t="s">
        <v>2</v>
      </c>
      <c r="L3642" s="12" t="s">
        <v>2</v>
      </c>
      <c r="M3642" s="11">
        <v>4530</v>
      </c>
      <c r="N3642" s="11">
        <v>1401</v>
      </c>
      <c r="O3642" s="11">
        <v>1962</v>
      </c>
      <c r="P3642" s="11">
        <v>4016</v>
      </c>
      <c r="Q3642" s="11">
        <v>3297</v>
      </c>
      <c r="R3642" s="11">
        <v>-1699</v>
      </c>
      <c r="S3642" s="11">
        <v>-1267</v>
      </c>
      <c r="T3642" s="11">
        <v>-2132</v>
      </c>
      <c r="U3642" s="11">
        <v>-1350</v>
      </c>
      <c r="V3642" s="11">
        <v>-1791</v>
      </c>
      <c r="W3642" s="13">
        <v>5.2649999999999997</v>
      </c>
      <c r="X3642" s="13">
        <v>6.4820000000000002</v>
      </c>
      <c r="Y3642" s="13">
        <v>6.8559999999999999</v>
      </c>
      <c r="Z3642" s="13">
        <v>6.6710000000000003</v>
      </c>
      <c r="AA3642" s="13">
        <v>8.2110000000000003</v>
      </c>
      <c r="AB3642" s="1">
        <v>5363</v>
      </c>
      <c r="AC3642" s="13">
        <v>8.6450849999999999</v>
      </c>
      <c r="AD3642" s="13">
        <v>0.59804800000000002</v>
      </c>
      <c r="AE3642" s="1" t="s">
        <v>12654</v>
      </c>
      <c r="AF3642" s="1" t="s">
        <v>12667</v>
      </c>
    </row>
    <row r="3643" spans="1:32" x14ac:dyDescent="0.2">
      <c r="A3643" s="1" t="s">
        <v>7849</v>
      </c>
      <c r="B3643" s="10">
        <v>6345729</v>
      </c>
      <c r="C3643" s="1" t="s">
        <v>3717</v>
      </c>
      <c r="D3643" s="1" t="s">
        <v>700</v>
      </c>
      <c r="E3643" s="11">
        <v>181033432</v>
      </c>
      <c r="F3643" s="11">
        <v>11144</v>
      </c>
      <c r="G3643" s="11">
        <v>59520</v>
      </c>
      <c r="H3643" s="11">
        <v>17207</v>
      </c>
      <c r="I3643" s="11">
        <v>30903</v>
      </c>
      <c r="J3643" s="11">
        <v>56213</v>
      </c>
      <c r="K3643" s="13">
        <v>52256.372860000003</v>
      </c>
      <c r="L3643" s="13">
        <v>59128.458330000001</v>
      </c>
      <c r="M3643" s="11">
        <v>38623</v>
      </c>
      <c r="N3643" s="11">
        <v>7799</v>
      </c>
      <c r="O3643" s="11">
        <v>52587</v>
      </c>
      <c r="P3643" s="11">
        <v>94918</v>
      </c>
      <c r="Q3643" s="11">
        <v>9119</v>
      </c>
      <c r="R3643" s="11">
        <v>-20950</v>
      </c>
      <c r="S3643" s="11">
        <v>-21035</v>
      </c>
      <c r="T3643" s="11">
        <v>-26928</v>
      </c>
      <c r="U3643" s="11">
        <v>-36196</v>
      </c>
      <c r="V3643" s="11">
        <v>-36873</v>
      </c>
      <c r="W3643" s="13">
        <v>-0.57299999999999995</v>
      </c>
      <c r="X3643" s="13">
        <v>16.481999999999999</v>
      </c>
      <c r="Y3643" s="13">
        <v>2.15</v>
      </c>
      <c r="Z3643" s="13">
        <v>5.7439999999999998</v>
      </c>
      <c r="AA3643" s="13">
        <v>10.596</v>
      </c>
      <c r="AB3643" s="1">
        <v>5741</v>
      </c>
      <c r="AC3643" s="13">
        <v>25.553028000000001</v>
      </c>
      <c r="AD3643" s="13">
        <v>1.270473</v>
      </c>
      <c r="AE3643" s="1" t="s">
        <v>12654</v>
      </c>
      <c r="AF3643" s="1" t="s">
        <v>12667</v>
      </c>
    </row>
    <row r="3644" spans="1:32" x14ac:dyDescent="0.2">
      <c r="A3644" s="1" t="s">
        <v>7850</v>
      </c>
      <c r="B3644" s="10">
        <v>6333291</v>
      </c>
      <c r="C3644" s="1" t="s">
        <v>3718</v>
      </c>
      <c r="D3644" s="1" t="s">
        <v>535</v>
      </c>
      <c r="E3644" s="11">
        <v>97120303</v>
      </c>
      <c r="F3644" s="11">
        <v>25902</v>
      </c>
      <c r="G3644" s="11">
        <v>44038</v>
      </c>
      <c r="H3644" s="11">
        <v>16290</v>
      </c>
      <c r="I3644" s="11">
        <v>22456</v>
      </c>
      <c r="J3644" s="11">
        <v>18045</v>
      </c>
      <c r="K3644" s="13">
        <v>22050</v>
      </c>
      <c r="L3644" s="13">
        <v>26550</v>
      </c>
      <c r="M3644" s="11">
        <v>66054</v>
      </c>
      <c r="N3644" s="11">
        <v>32711</v>
      </c>
      <c r="O3644" s="11">
        <v>18127</v>
      </c>
      <c r="P3644" s="11">
        <v>52960</v>
      </c>
      <c r="Q3644" s="11">
        <v>35837</v>
      </c>
      <c r="R3644" s="11">
        <v>-39433</v>
      </c>
      <c r="S3644" s="11">
        <v>-43373</v>
      </c>
      <c r="T3644" s="11">
        <v>-26019</v>
      </c>
      <c r="U3644" s="11">
        <v>-33316</v>
      </c>
      <c r="V3644" s="11">
        <v>-63152</v>
      </c>
      <c r="W3644" s="13">
        <v>6.1280000000000001</v>
      </c>
      <c r="X3644" s="13">
        <v>6.673</v>
      </c>
      <c r="Y3644" s="13">
        <v>-2.0960000000000001</v>
      </c>
      <c r="Z3644" s="13">
        <v>7.16</v>
      </c>
      <c r="AA3644" s="13">
        <v>-2.19</v>
      </c>
      <c r="AB3644" s="1">
        <v>4208</v>
      </c>
      <c r="AC3644" s="13">
        <v>38.327114000000002</v>
      </c>
      <c r="AD3644" s="13">
        <v>0.54217599999999999</v>
      </c>
      <c r="AE3644" s="1" t="s">
        <v>12654</v>
      </c>
      <c r="AF3644" s="1" t="s">
        <v>12667</v>
      </c>
    </row>
    <row r="3645" spans="1:32" x14ac:dyDescent="0.2">
      <c r="A3645" s="1" t="s">
        <v>7851</v>
      </c>
      <c r="B3645" s="10">
        <v>4971931</v>
      </c>
      <c r="C3645" s="1" t="s">
        <v>3719</v>
      </c>
      <c r="D3645" s="1" t="s">
        <v>41</v>
      </c>
      <c r="E3645" s="11">
        <v>12123241</v>
      </c>
      <c r="F3645" s="11">
        <v>920</v>
      </c>
      <c r="G3645" s="11">
        <v>1033</v>
      </c>
      <c r="H3645" s="11">
        <v>1011</v>
      </c>
      <c r="I3645" s="11">
        <v>1072</v>
      </c>
      <c r="J3645" s="11">
        <v>1315</v>
      </c>
      <c r="K3645" s="13">
        <v>1340.5</v>
      </c>
      <c r="L3645" s="13">
        <v>1450</v>
      </c>
      <c r="M3645" s="11">
        <v>921</v>
      </c>
      <c r="N3645" s="11">
        <v>874</v>
      </c>
      <c r="O3645" s="11">
        <v>820</v>
      </c>
      <c r="P3645" s="11">
        <v>726</v>
      </c>
      <c r="Q3645" s="11">
        <v>930</v>
      </c>
      <c r="R3645" s="11">
        <v>-60</v>
      </c>
      <c r="S3645" s="11">
        <v>-202</v>
      </c>
      <c r="T3645" s="11">
        <v>-110</v>
      </c>
      <c r="U3645" s="11">
        <v>-272</v>
      </c>
      <c r="V3645" s="11">
        <v>18</v>
      </c>
      <c r="W3645" s="13">
        <v>24.152000000000001</v>
      </c>
      <c r="X3645" s="13">
        <v>24.637</v>
      </c>
      <c r="Y3645" s="13">
        <v>14.503</v>
      </c>
      <c r="Z3645" s="13">
        <v>11.944000000000001</v>
      </c>
      <c r="AA3645" s="13">
        <v>16.63</v>
      </c>
      <c r="AB3645" s="1">
        <v>3937</v>
      </c>
      <c r="AC3645" s="13">
        <v>12.392048000000001</v>
      </c>
      <c r="AD3645" s="13">
        <v>2.1901329999999999</v>
      </c>
      <c r="AE3645" s="1" t="s">
        <v>12654</v>
      </c>
      <c r="AF3645" s="1" t="s">
        <v>12663</v>
      </c>
    </row>
    <row r="3646" spans="1:32" x14ac:dyDescent="0.2">
      <c r="A3646" s="1" t="s">
        <v>7852</v>
      </c>
      <c r="B3646" s="10">
        <v>4971176</v>
      </c>
      <c r="C3646" s="1" t="s">
        <v>3720</v>
      </c>
      <c r="D3646" s="1" t="s">
        <v>24</v>
      </c>
      <c r="E3646" s="11">
        <v>10458883</v>
      </c>
      <c r="F3646" s="11">
        <v>-206</v>
      </c>
      <c r="G3646" s="11">
        <v>78</v>
      </c>
      <c r="H3646" s="11">
        <v>-84</v>
      </c>
      <c r="I3646" s="11">
        <v>71</v>
      </c>
      <c r="J3646" s="11">
        <v>96</v>
      </c>
      <c r="K3646" s="12" t="s">
        <v>2</v>
      </c>
      <c r="L3646" s="12" t="s">
        <v>2</v>
      </c>
      <c r="M3646" s="11">
        <v>-24</v>
      </c>
      <c r="N3646" s="11">
        <v>221</v>
      </c>
      <c r="O3646" s="11">
        <v>-87</v>
      </c>
      <c r="P3646" s="11">
        <v>188</v>
      </c>
      <c r="Q3646" s="11">
        <v>137</v>
      </c>
      <c r="R3646" s="11">
        <v>-80</v>
      </c>
      <c r="S3646" s="11">
        <v>-149</v>
      </c>
      <c r="T3646" s="11">
        <v>-104</v>
      </c>
      <c r="U3646" s="11">
        <v>11</v>
      </c>
      <c r="V3646" s="11">
        <v>23</v>
      </c>
      <c r="W3646" s="13">
        <v>-16.260000000000002</v>
      </c>
      <c r="X3646" s="13">
        <v>-1.6020000000000001</v>
      </c>
      <c r="Y3646" s="13">
        <v>-6.2320000000000002</v>
      </c>
      <c r="Z3646" s="13">
        <v>1.379</v>
      </c>
      <c r="AA3646" s="13">
        <v>3.8490000000000002</v>
      </c>
      <c r="AB3646" s="1">
        <v>3858</v>
      </c>
      <c r="AC3646" s="13">
        <v>82.704937999999999</v>
      </c>
      <c r="AD3646" s="13">
        <v>1.5776460000000001</v>
      </c>
      <c r="AE3646" s="1" t="s">
        <v>12654</v>
      </c>
      <c r="AF3646" s="1" t="s">
        <v>12663</v>
      </c>
    </row>
    <row r="3647" spans="1:32" x14ac:dyDescent="0.2">
      <c r="A3647" s="1" t="s">
        <v>7853</v>
      </c>
      <c r="B3647" s="10">
        <v>4970311</v>
      </c>
      <c r="C3647" s="1" t="s">
        <v>3721</v>
      </c>
      <c r="D3647" s="1" t="s">
        <v>11</v>
      </c>
      <c r="E3647" s="11">
        <v>14791600</v>
      </c>
      <c r="F3647" s="11">
        <v>-138</v>
      </c>
      <c r="G3647" s="11">
        <v>-208</v>
      </c>
      <c r="H3647" s="11">
        <v>-227</v>
      </c>
      <c r="I3647" s="11">
        <v>-246</v>
      </c>
      <c r="J3647" s="11">
        <v>-168</v>
      </c>
      <c r="K3647" s="12" t="s">
        <v>2</v>
      </c>
      <c r="L3647" s="12" t="s">
        <v>2</v>
      </c>
      <c r="M3647" s="11">
        <v>-127</v>
      </c>
      <c r="N3647" s="11">
        <v>-221</v>
      </c>
      <c r="O3647" s="11">
        <v>-90</v>
      </c>
      <c r="P3647" s="11">
        <v>-358</v>
      </c>
      <c r="Q3647" s="11">
        <v>35</v>
      </c>
      <c r="R3647" s="11">
        <v>-69</v>
      </c>
      <c r="S3647" s="11">
        <v>-93</v>
      </c>
      <c r="T3647" s="11">
        <v>-110</v>
      </c>
      <c r="U3647" s="11">
        <v>275</v>
      </c>
      <c r="V3647" s="11">
        <v>-225</v>
      </c>
      <c r="W3647" s="13">
        <v>-14.545</v>
      </c>
      <c r="X3647" s="13">
        <v>-7.609</v>
      </c>
      <c r="Y3647" s="13">
        <v>-11.544</v>
      </c>
      <c r="Z3647" s="13">
        <v>-15.78</v>
      </c>
      <c r="AA3647" s="13">
        <v>-27.995000000000001</v>
      </c>
      <c r="AB3647" s="1">
        <v>6662</v>
      </c>
      <c r="AC3647" s="12" t="s">
        <v>4019</v>
      </c>
      <c r="AD3647" s="13">
        <v>2.375645</v>
      </c>
      <c r="AE3647" s="1" t="s">
        <v>12654</v>
      </c>
      <c r="AF3647" s="1" t="s">
        <v>12659</v>
      </c>
    </row>
    <row r="3648" spans="1:32" x14ac:dyDescent="0.2">
      <c r="A3648" s="1" t="s">
        <v>7854</v>
      </c>
      <c r="B3648" s="10">
        <v>6333428</v>
      </c>
      <c r="C3648" s="1" t="s">
        <v>3722</v>
      </c>
      <c r="D3648" s="1" t="s">
        <v>41</v>
      </c>
      <c r="E3648" s="11">
        <v>9854035</v>
      </c>
      <c r="F3648" s="11">
        <v>10335</v>
      </c>
      <c r="G3648" s="11">
        <v>7775</v>
      </c>
      <c r="H3648" s="11">
        <v>8423</v>
      </c>
      <c r="I3648" s="11">
        <v>9292</v>
      </c>
      <c r="J3648" s="11">
        <v>12149</v>
      </c>
      <c r="K3648" s="13">
        <v>15500</v>
      </c>
      <c r="L3648" s="13">
        <v>13500</v>
      </c>
      <c r="M3648" s="11">
        <v>20457</v>
      </c>
      <c r="N3648" s="11">
        <v>-5414</v>
      </c>
      <c r="O3648" s="11">
        <v>7269</v>
      </c>
      <c r="P3648" s="11">
        <v>4850</v>
      </c>
      <c r="Q3648" s="11">
        <v>549</v>
      </c>
      <c r="R3648" s="11">
        <v>-1134</v>
      </c>
      <c r="S3648" s="11">
        <v>-2198</v>
      </c>
      <c r="T3648" s="11">
        <v>-4857</v>
      </c>
      <c r="U3648" s="11">
        <v>-1816</v>
      </c>
      <c r="V3648" s="11">
        <v>-1027</v>
      </c>
      <c r="W3648" s="13">
        <v>16.004999999999999</v>
      </c>
      <c r="X3648" s="13">
        <v>10.085000000000001</v>
      </c>
      <c r="Y3648" s="13">
        <v>13.07</v>
      </c>
      <c r="Z3648" s="13">
        <v>12.085000000000001</v>
      </c>
      <c r="AA3648" s="13">
        <v>14.593</v>
      </c>
      <c r="AB3648" s="1">
        <v>8057</v>
      </c>
      <c r="AC3648" s="13">
        <v>10.206936000000001</v>
      </c>
      <c r="AD3648" s="13">
        <v>1.4219470000000001</v>
      </c>
      <c r="AE3648" s="1" t="s">
        <v>12654</v>
      </c>
      <c r="AF3648" s="1" t="s">
        <v>12663</v>
      </c>
    </row>
    <row r="3649" spans="1:32" x14ac:dyDescent="0.2">
      <c r="A3649" s="1" t="s">
        <v>7855</v>
      </c>
      <c r="B3649" s="10">
        <v>4810696</v>
      </c>
      <c r="C3649" s="1" t="s">
        <v>3723</v>
      </c>
      <c r="D3649" s="1" t="s">
        <v>60</v>
      </c>
      <c r="E3649" s="11">
        <v>19385542</v>
      </c>
      <c r="F3649" s="11">
        <v>-1085</v>
      </c>
      <c r="G3649" s="11">
        <v>-529</v>
      </c>
      <c r="H3649" s="11">
        <v>-799</v>
      </c>
      <c r="I3649" s="11">
        <v>589</v>
      </c>
      <c r="J3649" s="11">
        <v>208</v>
      </c>
      <c r="K3649" s="12" t="s">
        <v>2</v>
      </c>
      <c r="L3649" s="12" t="s">
        <v>2</v>
      </c>
      <c r="M3649" s="11">
        <v>-857</v>
      </c>
      <c r="N3649" s="11">
        <v>1715</v>
      </c>
      <c r="O3649" s="11">
        <v>7</v>
      </c>
      <c r="P3649" s="11">
        <v>1986</v>
      </c>
      <c r="Q3649" s="11">
        <v>254</v>
      </c>
      <c r="R3649" s="11">
        <v>-1272</v>
      </c>
      <c r="S3649" s="11">
        <v>-1505</v>
      </c>
      <c r="T3649" s="11">
        <v>-2591</v>
      </c>
      <c r="U3649" s="11">
        <v>-708</v>
      </c>
      <c r="V3649" s="11">
        <v>1738</v>
      </c>
      <c r="W3649" s="13">
        <v>-14.997</v>
      </c>
      <c r="X3649" s="13">
        <v>-4.8949999999999996</v>
      </c>
      <c r="Y3649" s="13">
        <v>-3.181</v>
      </c>
      <c r="Z3649" s="13">
        <v>1.73</v>
      </c>
      <c r="AA3649" s="13">
        <v>15.417</v>
      </c>
      <c r="AB3649" s="1">
        <v>6059</v>
      </c>
      <c r="AC3649" s="13">
        <v>3.1426889999999998</v>
      </c>
      <c r="AD3649" s="13">
        <v>0.48190500000000003</v>
      </c>
      <c r="AE3649" s="1" t="s">
        <v>12654</v>
      </c>
      <c r="AF3649" s="1" t="s">
        <v>12671</v>
      </c>
    </row>
    <row r="3650" spans="1:32" x14ac:dyDescent="0.2">
      <c r="A3650" s="1" t="s">
        <v>7856</v>
      </c>
      <c r="B3650" s="10">
        <v>4990364</v>
      </c>
      <c r="C3650" s="1" t="s">
        <v>3724</v>
      </c>
      <c r="D3650" s="1" t="s">
        <v>148</v>
      </c>
      <c r="E3650" s="11">
        <v>6561071</v>
      </c>
      <c r="F3650" s="11">
        <v>2545</v>
      </c>
      <c r="G3650" s="11">
        <v>2293</v>
      </c>
      <c r="H3650" s="11">
        <v>2042</v>
      </c>
      <c r="I3650" s="11">
        <v>2596</v>
      </c>
      <c r="J3650" s="11">
        <v>2854</v>
      </c>
      <c r="K3650" s="12" t="s">
        <v>2</v>
      </c>
      <c r="L3650" s="12" t="s">
        <v>2</v>
      </c>
      <c r="M3650" s="11">
        <v>1012</v>
      </c>
      <c r="N3650" s="11">
        <v>1927</v>
      </c>
      <c r="O3650" s="11">
        <v>577</v>
      </c>
      <c r="P3650" s="11">
        <v>-670</v>
      </c>
      <c r="Q3650" s="11">
        <v>2649</v>
      </c>
      <c r="R3650" s="11">
        <v>-1153</v>
      </c>
      <c r="S3650" s="11">
        <v>-893</v>
      </c>
      <c r="T3650" s="11">
        <v>-389</v>
      </c>
      <c r="U3650" s="11">
        <v>-449</v>
      </c>
      <c r="V3650" s="11">
        <v>-1083</v>
      </c>
      <c r="W3650" s="13">
        <v>7.6609999999999996</v>
      </c>
      <c r="X3650" s="13">
        <v>6.1159999999999997</v>
      </c>
      <c r="Y3650" s="13">
        <v>5.4829999999999997</v>
      </c>
      <c r="Z3650" s="13">
        <v>7.1840000000000002</v>
      </c>
      <c r="AA3650" s="13">
        <v>6.8920000000000003</v>
      </c>
      <c r="AB3650" s="1">
        <v>1867</v>
      </c>
      <c r="AC3650" s="13">
        <v>7.4895829999999997</v>
      </c>
      <c r="AD3650" s="13">
        <v>0.58758900000000003</v>
      </c>
      <c r="AE3650" s="1" t="s">
        <v>12654</v>
      </c>
      <c r="AF3650" s="1" t="s">
        <v>12658</v>
      </c>
    </row>
    <row r="3651" spans="1:32" x14ac:dyDescent="0.2">
      <c r="A3651" s="1" t="s">
        <v>7857</v>
      </c>
      <c r="B3651" s="10">
        <v>6354637</v>
      </c>
      <c r="C3651" s="1" t="s">
        <v>3725</v>
      </c>
      <c r="D3651" s="1" t="s">
        <v>53</v>
      </c>
      <c r="E3651" s="11">
        <v>2266042</v>
      </c>
      <c r="F3651" s="11">
        <v>-55</v>
      </c>
      <c r="G3651" s="11">
        <v>18</v>
      </c>
      <c r="H3651" s="11">
        <v>35</v>
      </c>
      <c r="I3651" s="11">
        <v>93</v>
      </c>
      <c r="J3651" s="11">
        <v>44</v>
      </c>
      <c r="K3651" s="12" t="s">
        <v>2</v>
      </c>
      <c r="L3651" s="12" t="s">
        <v>2</v>
      </c>
      <c r="M3651" s="11">
        <v>82</v>
      </c>
      <c r="N3651" s="11">
        <v>28</v>
      </c>
      <c r="O3651" s="11">
        <v>-61</v>
      </c>
      <c r="P3651" s="11">
        <v>716</v>
      </c>
      <c r="Q3651" s="11">
        <v>-317</v>
      </c>
      <c r="R3651" s="11">
        <v>280</v>
      </c>
      <c r="S3651" s="11">
        <v>-113</v>
      </c>
      <c r="T3651" s="11">
        <v>-23</v>
      </c>
      <c r="U3651" s="11">
        <v>43</v>
      </c>
      <c r="V3651" s="11">
        <v>-11</v>
      </c>
      <c r="W3651" s="13">
        <v>-0.74399999999999999</v>
      </c>
      <c r="X3651" s="13">
        <v>1.8149999999999999</v>
      </c>
      <c r="Y3651" s="13">
        <v>1.371</v>
      </c>
      <c r="Z3651" s="13">
        <v>3.8260000000000001</v>
      </c>
      <c r="AA3651" s="13">
        <v>2.8140000000000001</v>
      </c>
      <c r="AB3651" s="1">
        <v>9914</v>
      </c>
      <c r="AC3651" s="13">
        <v>26.385584999999999</v>
      </c>
      <c r="AD3651" s="13">
        <v>0.68994500000000003</v>
      </c>
      <c r="AE3651" s="1" t="s">
        <v>12654</v>
      </c>
      <c r="AF3651" s="1" t="s">
        <v>12658</v>
      </c>
    </row>
    <row r="3652" spans="1:32" x14ac:dyDescent="0.2">
      <c r="A3652" s="1" t="s">
        <v>7858</v>
      </c>
      <c r="B3652" s="10">
        <v>4993238</v>
      </c>
      <c r="C3652" s="1" t="s">
        <v>3726</v>
      </c>
      <c r="D3652" s="1" t="s">
        <v>53</v>
      </c>
      <c r="E3652" s="11">
        <v>11019427</v>
      </c>
      <c r="F3652" s="11">
        <v>447</v>
      </c>
      <c r="G3652" s="11">
        <v>2122</v>
      </c>
      <c r="H3652" s="11">
        <v>4273</v>
      </c>
      <c r="I3652" s="11">
        <v>2084</v>
      </c>
      <c r="J3652" s="11">
        <v>1771</v>
      </c>
      <c r="K3652" s="12" t="s">
        <v>2</v>
      </c>
      <c r="L3652" s="12" t="s">
        <v>2</v>
      </c>
      <c r="M3652" s="11">
        <v>1218</v>
      </c>
      <c r="N3652" s="11">
        <v>1932</v>
      </c>
      <c r="O3652" s="11">
        <v>1287</v>
      </c>
      <c r="P3652" s="11">
        <v>1019</v>
      </c>
      <c r="Q3652" s="11">
        <v>-1171</v>
      </c>
      <c r="R3652" s="11">
        <v>-439</v>
      </c>
      <c r="S3652" s="11">
        <v>-448</v>
      </c>
      <c r="T3652" s="11">
        <v>-500</v>
      </c>
      <c r="U3652" s="11">
        <v>-589</v>
      </c>
      <c r="V3652" s="11">
        <v>-508</v>
      </c>
      <c r="W3652" s="13">
        <v>2.0659999999999998</v>
      </c>
      <c r="X3652" s="13">
        <v>10.746</v>
      </c>
      <c r="Y3652" s="13">
        <v>18.510999999999999</v>
      </c>
      <c r="Z3652" s="13">
        <v>7.9509999999999996</v>
      </c>
      <c r="AA3652" s="13">
        <v>5.6059999999999999</v>
      </c>
      <c r="AB3652" s="1">
        <v>9888</v>
      </c>
      <c r="AC3652" s="13">
        <v>12.078147</v>
      </c>
      <c r="AD3652" s="13">
        <v>0.47811199999999998</v>
      </c>
      <c r="AE3652" s="1" t="s">
        <v>12654</v>
      </c>
      <c r="AF3652" s="1" t="s">
        <v>12658</v>
      </c>
    </row>
    <row r="3653" spans="1:32" x14ac:dyDescent="0.2">
      <c r="A3653" s="1" t="s">
        <v>7859</v>
      </c>
      <c r="B3653" s="10">
        <v>4251239</v>
      </c>
      <c r="C3653" s="1" t="s">
        <v>3727</v>
      </c>
      <c r="D3653" s="1" t="s">
        <v>20</v>
      </c>
      <c r="E3653" s="11">
        <v>5610259</v>
      </c>
      <c r="F3653" s="12" t="s">
        <v>2</v>
      </c>
      <c r="G3653" s="12" t="s">
        <v>2</v>
      </c>
      <c r="H3653" s="12" t="s">
        <v>2</v>
      </c>
      <c r="I3653" s="12" t="s">
        <v>2</v>
      </c>
      <c r="J3653" s="11">
        <v>191</v>
      </c>
      <c r="K3653" s="12" t="s">
        <v>2</v>
      </c>
      <c r="L3653" s="12" t="s">
        <v>2</v>
      </c>
      <c r="M3653" s="12" t="s">
        <v>2</v>
      </c>
      <c r="N3653" s="12" t="s">
        <v>2</v>
      </c>
      <c r="O3653" s="12" t="s">
        <v>2</v>
      </c>
      <c r="P3653" s="12" t="s">
        <v>2</v>
      </c>
      <c r="Q3653" s="11">
        <v>633</v>
      </c>
      <c r="R3653" s="12" t="s">
        <v>2</v>
      </c>
      <c r="S3653" s="12" t="s">
        <v>2</v>
      </c>
      <c r="T3653" s="12" t="s">
        <v>2</v>
      </c>
      <c r="U3653" s="12" t="s">
        <v>2</v>
      </c>
      <c r="V3653" s="11">
        <v>-372</v>
      </c>
      <c r="W3653" s="12" t="s">
        <v>2</v>
      </c>
      <c r="X3653" s="12" t="s">
        <v>2</v>
      </c>
      <c r="Y3653" s="12" t="s">
        <v>2</v>
      </c>
      <c r="Z3653" s="12" t="s">
        <v>2</v>
      </c>
      <c r="AA3653" s="13">
        <v>-16.137</v>
      </c>
      <c r="AB3653" s="1">
        <v>7621</v>
      </c>
      <c r="AC3653" s="12" t="s">
        <v>4019</v>
      </c>
      <c r="AD3653" s="13">
        <v>4.0927949999999997</v>
      </c>
      <c r="AE3653" s="1" t="s">
        <v>12654</v>
      </c>
      <c r="AF3653" s="1" t="s">
        <v>12661</v>
      </c>
    </row>
    <row r="3654" spans="1:32" x14ac:dyDescent="0.2">
      <c r="A3654" s="1" t="s">
        <v>7860</v>
      </c>
      <c r="B3654" s="10">
        <v>4554868</v>
      </c>
      <c r="C3654" s="1" t="s">
        <v>3728</v>
      </c>
      <c r="D3654" s="1" t="s">
        <v>41</v>
      </c>
      <c r="E3654" s="11">
        <v>55011380</v>
      </c>
      <c r="F3654" s="11">
        <v>1417</v>
      </c>
      <c r="G3654" s="11">
        <v>1607</v>
      </c>
      <c r="H3654" s="11">
        <v>1728</v>
      </c>
      <c r="I3654" s="11">
        <v>1758</v>
      </c>
      <c r="J3654" s="11">
        <v>2624</v>
      </c>
      <c r="K3654" s="13">
        <v>3225</v>
      </c>
      <c r="L3654" s="13">
        <v>3960</v>
      </c>
      <c r="M3654" s="11">
        <v>1063</v>
      </c>
      <c r="N3654" s="11">
        <v>568</v>
      </c>
      <c r="O3654" s="11">
        <v>837</v>
      </c>
      <c r="P3654" s="11">
        <v>756</v>
      </c>
      <c r="Q3654" s="11">
        <v>1587</v>
      </c>
      <c r="R3654" s="11">
        <v>0</v>
      </c>
      <c r="S3654" s="11">
        <v>-85</v>
      </c>
      <c r="T3654" s="11">
        <v>45</v>
      </c>
      <c r="U3654" s="11">
        <v>-98</v>
      </c>
      <c r="V3654" s="11">
        <v>-222</v>
      </c>
      <c r="W3654" s="13">
        <v>15.073</v>
      </c>
      <c r="X3654" s="13">
        <v>15.121</v>
      </c>
      <c r="Y3654" s="13">
        <v>16.962</v>
      </c>
      <c r="Z3654" s="13">
        <v>14.11</v>
      </c>
      <c r="AA3654" s="13">
        <v>17.536000000000001</v>
      </c>
      <c r="AB3654" s="1">
        <v>3798</v>
      </c>
      <c r="AC3654" s="13">
        <v>13.243653</v>
      </c>
      <c r="AD3654" s="12" t="s">
        <v>2</v>
      </c>
      <c r="AE3654" s="1" t="s">
        <v>12654</v>
      </c>
      <c r="AF3654" s="1" t="s">
        <v>12663</v>
      </c>
    </row>
    <row r="3655" spans="1:32" x14ac:dyDescent="0.2">
      <c r="A3655" s="1" t="s">
        <v>7861</v>
      </c>
      <c r="B3655" s="10">
        <v>4986939</v>
      </c>
      <c r="C3655" s="1" t="s">
        <v>3729</v>
      </c>
      <c r="D3655" s="1" t="s">
        <v>36</v>
      </c>
      <c r="E3655" s="11">
        <v>15860393</v>
      </c>
      <c r="F3655" s="11">
        <v>1491</v>
      </c>
      <c r="G3655" s="11">
        <v>3212</v>
      </c>
      <c r="H3655" s="11">
        <v>3547</v>
      </c>
      <c r="I3655" s="11">
        <v>2828</v>
      </c>
      <c r="J3655" s="11">
        <v>2828</v>
      </c>
      <c r="K3655" s="13">
        <v>1500</v>
      </c>
      <c r="L3655" s="13">
        <v>2300</v>
      </c>
      <c r="M3655" s="11">
        <v>2079</v>
      </c>
      <c r="N3655" s="11">
        <v>2166</v>
      </c>
      <c r="O3655" s="11">
        <v>2929</v>
      </c>
      <c r="P3655" s="11">
        <v>3642</v>
      </c>
      <c r="Q3655" s="11">
        <v>3642</v>
      </c>
      <c r="R3655" s="11">
        <v>-957</v>
      </c>
      <c r="S3655" s="11">
        <v>425</v>
      </c>
      <c r="T3655" s="11">
        <v>-2034</v>
      </c>
      <c r="U3655" s="11">
        <v>-2873</v>
      </c>
      <c r="V3655" s="11">
        <v>-2873</v>
      </c>
      <c r="W3655" s="13">
        <v>9.1039999999999992</v>
      </c>
      <c r="X3655" s="13">
        <v>16.212</v>
      </c>
      <c r="Y3655" s="13">
        <v>16.673999999999999</v>
      </c>
      <c r="Z3655" s="13">
        <v>10.032</v>
      </c>
      <c r="AA3655" s="13">
        <v>10.032</v>
      </c>
      <c r="AB3655" s="1">
        <v>4235</v>
      </c>
      <c r="AC3655" s="13">
        <v>25.929905999999999</v>
      </c>
      <c r="AD3655" s="13">
        <v>0.73105600000000004</v>
      </c>
      <c r="AE3655" s="1" t="s">
        <v>12654</v>
      </c>
      <c r="AF3655" s="1" t="s">
        <v>12667</v>
      </c>
    </row>
    <row r="3656" spans="1:32" x14ac:dyDescent="0.2">
      <c r="A3656" s="1" t="s">
        <v>7862</v>
      </c>
      <c r="B3656" s="10">
        <v>5285058</v>
      </c>
      <c r="C3656" s="1" t="s">
        <v>3730</v>
      </c>
      <c r="D3656" s="1" t="s">
        <v>84</v>
      </c>
      <c r="E3656" s="11">
        <v>27677464</v>
      </c>
      <c r="F3656" s="11">
        <v>135</v>
      </c>
      <c r="G3656" s="11">
        <v>-241</v>
      </c>
      <c r="H3656" s="11">
        <v>9</v>
      </c>
      <c r="I3656" s="11">
        <v>1324</v>
      </c>
      <c r="J3656" s="11">
        <v>763</v>
      </c>
      <c r="K3656" s="12" t="s">
        <v>2</v>
      </c>
      <c r="L3656" s="12" t="s">
        <v>2</v>
      </c>
      <c r="M3656" s="11">
        <v>701</v>
      </c>
      <c r="N3656" s="11">
        <v>-30</v>
      </c>
      <c r="O3656" s="11">
        <v>328</v>
      </c>
      <c r="P3656" s="11">
        <v>1474</v>
      </c>
      <c r="Q3656" s="11">
        <v>651</v>
      </c>
      <c r="R3656" s="11">
        <v>-196</v>
      </c>
      <c r="S3656" s="11">
        <v>-416</v>
      </c>
      <c r="T3656" s="11">
        <v>-695</v>
      </c>
      <c r="U3656" s="11">
        <v>-441</v>
      </c>
      <c r="V3656" s="11">
        <v>-553</v>
      </c>
      <c r="W3656" s="13">
        <v>1.9259999999999999</v>
      </c>
      <c r="X3656" s="13">
        <v>-2.952</v>
      </c>
      <c r="Y3656" s="13">
        <v>-2.1349999999999998</v>
      </c>
      <c r="Z3656" s="13">
        <v>29.393999999999998</v>
      </c>
      <c r="AA3656" s="13">
        <v>15.69</v>
      </c>
      <c r="AB3656" s="1">
        <v>3979</v>
      </c>
      <c r="AC3656" s="13">
        <v>19.113254999999999</v>
      </c>
      <c r="AD3656" s="13">
        <v>3.653289</v>
      </c>
      <c r="AE3656" s="1" t="s">
        <v>12654</v>
      </c>
      <c r="AF3656" s="1" t="s">
        <v>12666</v>
      </c>
    </row>
    <row r="3657" spans="1:32" x14ac:dyDescent="0.2">
      <c r="A3657" s="1" t="s">
        <v>7863</v>
      </c>
      <c r="B3657" s="10">
        <v>4243168</v>
      </c>
      <c r="C3657" s="1" t="s">
        <v>3731</v>
      </c>
      <c r="D3657" s="1" t="s">
        <v>62</v>
      </c>
      <c r="E3657" s="11">
        <v>49243290</v>
      </c>
      <c r="F3657" s="11">
        <v>17197</v>
      </c>
      <c r="G3657" s="11">
        <v>30061</v>
      </c>
      <c r="H3657" s="11">
        <v>19945</v>
      </c>
      <c r="I3657" s="11">
        <v>29770</v>
      </c>
      <c r="J3657" s="11">
        <v>26523</v>
      </c>
      <c r="K3657" s="13">
        <v>28349.81424</v>
      </c>
      <c r="L3657" s="13">
        <v>34210.153590000002</v>
      </c>
      <c r="M3657" s="11">
        <v>25520</v>
      </c>
      <c r="N3657" s="11">
        <v>33931</v>
      </c>
      <c r="O3657" s="11">
        <v>1011</v>
      </c>
      <c r="P3657" s="11">
        <v>17162</v>
      </c>
      <c r="Q3657" s="11">
        <v>34811</v>
      </c>
      <c r="R3657" s="11">
        <v>-6925</v>
      </c>
      <c r="S3657" s="11">
        <v>-7432</v>
      </c>
      <c r="T3657" s="11">
        <v>-15673</v>
      </c>
      <c r="U3657" s="11">
        <v>-19524</v>
      </c>
      <c r="V3657" s="11">
        <v>-10800</v>
      </c>
      <c r="W3657" s="13">
        <v>9.2439999999999998</v>
      </c>
      <c r="X3657" s="13">
        <v>11.585000000000001</v>
      </c>
      <c r="Y3657" s="13">
        <v>7.0170000000000003</v>
      </c>
      <c r="Z3657" s="13">
        <v>9.9629999999999992</v>
      </c>
      <c r="AA3657" s="13">
        <v>8.0370000000000008</v>
      </c>
      <c r="AB3657" s="1">
        <v>6728</v>
      </c>
      <c r="AC3657" s="13">
        <v>19.953357</v>
      </c>
      <c r="AD3657" s="13">
        <v>1.48943</v>
      </c>
      <c r="AE3657" s="1" t="s">
        <v>12654</v>
      </c>
      <c r="AF3657" s="1" t="s">
        <v>12662</v>
      </c>
    </row>
    <row r="3658" spans="1:32" x14ac:dyDescent="0.2">
      <c r="A3658" s="1" t="s">
        <v>7864</v>
      </c>
      <c r="B3658" s="10">
        <v>4967987</v>
      </c>
      <c r="C3658" s="1" t="s">
        <v>3732</v>
      </c>
      <c r="D3658" s="1" t="s">
        <v>122</v>
      </c>
      <c r="E3658" s="11">
        <v>28139734</v>
      </c>
      <c r="F3658" s="11">
        <v>858</v>
      </c>
      <c r="G3658" s="11">
        <v>1499</v>
      </c>
      <c r="H3658" s="11">
        <v>2223</v>
      </c>
      <c r="I3658" s="11">
        <v>2044</v>
      </c>
      <c r="J3658" s="11">
        <v>2150</v>
      </c>
      <c r="K3658" s="12" t="s">
        <v>2</v>
      </c>
      <c r="L3658" s="12" t="s">
        <v>2</v>
      </c>
      <c r="M3658" s="11">
        <v>2592</v>
      </c>
      <c r="N3658" s="11">
        <v>-3510</v>
      </c>
      <c r="O3658" s="11">
        <v>361</v>
      </c>
      <c r="P3658" s="11">
        <v>8660</v>
      </c>
      <c r="Q3658" s="11">
        <v>10352</v>
      </c>
      <c r="R3658" s="11">
        <v>-1951</v>
      </c>
      <c r="S3658" s="11">
        <v>-2088</v>
      </c>
      <c r="T3658" s="11">
        <v>-8761</v>
      </c>
      <c r="U3658" s="11">
        <v>-4744</v>
      </c>
      <c r="V3658" s="11">
        <v>-3652</v>
      </c>
      <c r="W3658" s="13">
        <v>-1.0029999999999999</v>
      </c>
      <c r="X3658" s="13">
        <v>9.8109999999999999</v>
      </c>
      <c r="Y3658" s="13">
        <v>3.63</v>
      </c>
      <c r="Z3658" s="13">
        <v>5.44</v>
      </c>
      <c r="AA3658" s="13">
        <v>-14.273</v>
      </c>
      <c r="AB3658" s="1">
        <v>6615</v>
      </c>
      <c r="AC3658" s="12" t="s">
        <v>4019</v>
      </c>
      <c r="AD3658" s="13">
        <v>0.50239500000000004</v>
      </c>
      <c r="AE3658" s="1" t="s">
        <v>12654</v>
      </c>
      <c r="AF3658" s="1" t="s">
        <v>12659</v>
      </c>
    </row>
    <row r="3659" spans="1:32" x14ac:dyDescent="0.2">
      <c r="A3659" s="1" t="s">
        <v>7865</v>
      </c>
      <c r="B3659" s="10">
        <v>4554329</v>
      </c>
      <c r="C3659" s="1" t="s">
        <v>3733</v>
      </c>
      <c r="D3659" s="1" t="s">
        <v>20</v>
      </c>
      <c r="E3659" s="11">
        <v>8866949</v>
      </c>
      <c r="F3659" s="11">
        <v>-2253</v>
      </c>
      <c r="G3659" s="11">
        <v>-1630</v>
      </c>
      <c r="H3659" s="11">
        <v>90</v>
      </c>
      <c r="I3659" s="11">
        <v>819</v>
      </c>
      <c r="J3659" s="11">
        <v>550</v>
      </c>
      <c r="K3659" s="12" t="s">
        <v>2</v>
      </c>
      <c r="L3659" s="12" t="s">
        <v>2</v>
      </c>
      <c r="M3659" s="11">
        <v>-59</v>
      </c>
      <c r="N3659" s="11">
        <v>369</v>
      </c>
      <c r="O3659" s="11">
        <v>956</v>
      </c>
      <c r="P3659" s="11">
        <v>690</v>
      </c>
      <c r="Q3659" s="11">
        <v>725</v>
      </c>
      <c r="R3659" s="11">
        <v>242</v>
      </c>
      <c r="S3659" s="11">
        <v>-222</v>
      </c>
      <c r="T3659" s="11">
        <v>-844</v>
      </c>
      <c r="U3659" s="11">
        <v>-132</v>
      </c>
      <c r="V3659" s="11">
        <v>-676</v>
      </c>
      <c r="W3659" s="13">
        <v>-99.87</v>
      </c>
      <c r="X3659" s="13">
        <v>7.9169999999999998</v>
      </c>
      <c r="Y3659" s="13">
        <v>-19.224</v>
      </c>
      <c r="Z3659" s="13">
        <v>34.463000000000001</v>
      </c>
      <c r="AA3659" s="13">
        <v>-15.755000000000001</v>
      </c>
      <c r="AB3659" s="1">
        <v>7604</v>
      </c>
      <c r="AC3659" s="12" t="s">
        <v>4019</v>
      </c>
      <c r="AD3659" s="13">
        <v>4.2573990000000004</v>
      </c>
      <c r="AE3659" s="1" t="s">
        <v>12654</v>
      </c>
      <c r="AF3659" s="1" t="s">
        <v>12661</v>
      </c>
    </row>
    <row r="3660" spans="1:32" x14ac:dyDescent="0.2">
      <c r="A3660" s="1" t="s">
        <v>7866</v>
      </c>
      <c r="B3660" s="10">
        <v>4772633</v>
      </c>
      <c r="C3660" s="1" t="s">
        <v>3734</v>
      </c>
      <c r="D3660" s="1" t="s">
        <v>99</v>
      </c>
      <c r="E3660" s="11">
        <v>10015789</v>
      </c>
      <c r="F3660" s="11">
        <v>-1369</v>
      </c>
      <c r="G3660" s="11">
        <v>-581</v>
      </c>
      <c r="H3660" s="11">
        <v>-240</v>
      </c>
      <c r="I3660" s="11">
        <v>-146</v>
      </c>
      <c r="J3660" s="11">
        <v>206</v>
      </c>
      <c r="K3660" s="12" t="s">
        <v>2</v>
      </c>
      <c r="L3660" s="12" t="s">
        <v>2</v>
      </c>
      <c r="M3660" s="11">
        <v>-2204</v>
      </c>
      <c r="N3660" s="11">
        <v>-511</v>
      </c>
      <c r="O3660" s="11">
        <v>38</v>
      </c>
      <c r="P3660" s="11">
        <v>-1009</v>
      </c>
      <c r="Q3660" s="11">
        <v>-72</v>
      </c>
      <c r="R3660" s="11">
        <v>195</v>
      </c>
      <c r="S3660" s="11">
        <v>-403</v>
      </c>
      <c r="T3660" s="11">
        <v>362</v>
      </c>
      <c r="U3660" s="11">
        <v>489</v>
      </c>
      <c r="V3660" s="11">
        <v>960</v>
      </c>
      <c r="W3660" s="12" t="s">
        <v>2</v>
      </c>
      <c r="X3660" s="13">
        <v>-32.594999999999999</v>
      </c>
      <c r="Y3660" s="13">
        <v>-7.6660000000000004</v>
      </c>
      <c r="Z3660" s="13">
        <v>7.6310000000000002</v>
      </c>
      <c r="AA3660" s="13">
        <v>5.1950000000000003</v>
      </c>
      <c r="AB3660" s="1">
        <v>8746</v>
      </c>
      <c r="AC3660" s="12" t="s">
        <v>4019</v>
      </c>
      <c r="AD3660" s="13">
        <v>1.056492</v>
      </c>
      <c r="AE3660" s="1" t="s">
        <v>12654</v>
      </c>
      <c r="AF3660" s="1" t="s">
        <v>12668</v>
      </c>
    </row>
    <row r="3661" spans="1:32" x14ac:dyDescent="0.2">
      <c r="A3661" s="1" t="s">
        <v>7867</v>
      </c>
      <c r="B3661" s="10">
        <v>6592571</v>
      </c>
      <c r="C3661" s="1" t="s">
        <v>3735</v>
      </c>
      <c r="D3661" s="1" t="s">
        <v>32</v>
      </c>
      <c r="E3661" s="11">
        <v>3731331</v>
      </c>
      <c r="F3661" s="11">
        <v>-159</v>
      </c>
      <c r="G3661" s="11">
        <v>75</v>
      </c>
      <c r="H3661" s="11">
        <v>35</v>
      </c>
      <c r="I3661" s="11">
        <v>131</v>
      </c>
      <c r="J3661" s="11">
        <v>312</v>
      </c>
      <c r="K3661" s="13">
        <v>500</v>
      </c>
      <c r="L3661" s="13">
        <v>700</v>
      </c>
      <c r="M3661" s="12" t="s">
        <v>2</v>
      </c>
      <c r="N3661" s="11">
        <v>68</v>
      </c>
      <c r="O3661" s="11">
        <v>28</v>
      </c>
      <c r="P3661" s="11">
        <v>180</v>
      </c>
      <c r="Q3661" s="11">
        <v>229</v>
      </c>
      <c r="R3661" s="12" t="s">
        <v>2</v>
      </c>
      <c r="S3661" s="11">
        <v>30</v>
      </c>
      <c r="T3661" s="11">
        <v>-42</v>
      </c>
      <c r="U3661" s="11">
        <v>-5</v>
      </c>
      <c r="V3661" s="11">
        <v>-59</v>
      </c>
      <c r="W3661" s="13">
        <v>-37.85</v>
      </c>
      <c r="X3661" s="13">
        <v>19.350000000000001</v>
      </c>
      <c r="Y3661" s="13">
        <v>0.93899999999999995</v>
      </c>
      <c r="Z3661" s="13">
        <v>4.9930000000000003</v>
      </c>
      <c r="AA3661" s="13">
        <v>18.172000000000001</v>
      </c>
      <c r="AB3661" s="1">
        <v>5034</v>
      </c>
      <c r="AC3661" s="13">
        <v>38.204616999999999</v>
      </c>
      <c r="AD3661" s="13">
        <v>6.0375180000000004</v>
      </c>
      <c r="AE3661" s="1" t="s">
        <v>12654</v>
      </c>
      <c r="AF3661" s="1" t="s">
        <v>12666</v>
      </c>
    </row>
    <row r="3662" spans="1:32" x14ac:dyDescent="0.2">
      <c r="A3662" s="1" t="s">
        <v>7868</v>
      </c>
      <c r="B3662" s="10">
        <v>4999277</v>
      </c>
      <c r="C3662" s="1" t="s">
        <v>3736</v>
      </c>
      <c r="D3662" s="1" t="s">
        <v>29</v>
      </c>
      <c r="E3662" s="11">
        <v>180374910</v>
      </c>
      <c r="F3662" s="11">
        <v>15609</v>
      </c>
      <c r="G3662" s="11">
        <v>17323</v>
      </c>
      <c r="H3662" s="11">
        <v>21566</v>
      </c>
      <c r="I3662" s="11">
        <v>28852</v>
      </c>
      <c r="J3662" s="11">
        <v>32030</v>
      </c>
      <c r="K3662" s="13">
        <v>34159.666669999999</v>
      </c>
      <c r="L3662" s="13">
        <v>37387.25</v>
      </c>
      <c r="M3662" s="11">
        <v>15719</v>
      </c>
      <c r="N3662" s="11">
        <v>17664</v>
      </c>
      <c r="O3662" s="11">
        <v>10678</v>
      </c>
      <c r="P3662" s="11">
        <v>15866</v>
      </c>
      <c r="Q3662" s="11">
        <v>20671</v>
      </c>
      <c r="R3662" s="11">
        <v>-4195</v>
      </c>
      <c r="S3662" s="11">
        <v>-7412</v>
      </c>
      <c r="T3662" s="11">
        <v>-9443</v>
      </c>
      <c r="U3662" s="11">
        <v>-10630</v>
      </c>
      <c r="V3662" s="11">
        <v>-20178</v>
      </c>
      <c r="W3662" s="13">
        <v>27.209</v>
      </c>
      <c r="X3662" s="13">
        <v>23.600999999999999</v>
      </c>
      <c r="Y3662" s="13">
        <v>20.283999999999999</v>
      </c>
      <c r="Z3662" s="13">
        <v>19.167000000000002</v>
      </c>
      <c r="AA3662" s="13">
        <v>19.295000000000002</v>
      </c>
      <c r="AB3662" s="1">
        <v>9418</v>
      </c>
      <c r="AC3662" s="13">
        <v>19.983919</v>
      </c>
      <c r="AD3662" s="13">
        <v>3.7676340000000001</v>
      </c>
      <c r="AE3662" s="1" t="s">
        <v>12654</v>
      </c>
      <c r="AF3662" s="1" t="s">
        <v>12665</v>
      </c>
    </row>
    <row r="3663" spans="1:32" x14ac:dyDescent="0.2">
      <c r="A3663" s="1" t="s">
        <v>7869</v>
      </c>
      <c r="B3663" s="10">
        <v>4916404</v>
      </c>
      <c r="C3663" s="1" t="s">
        <v>3737</v>
      </c>
      <c r="D3663" s="1" t="s">
        <v>90</v>
      </c>
      <c r="E3663" s="11">
        <v>13383168</v>
      </c>
      <c r="F3663" s="11">
        <v>14</v>
      </c>
      <c r="G3663" s="11">
        <v>-67</v>
      </c>
      <c r="H3663" s="11">
        <v>385</v>
      </c>
      <c r="I3663" s="11">
        <v>538</v>
      </c>
      <c r="J3663" s="11">
        <v>538</v>
      </c>
      <c r="K3663" s="12" t="s">
        <v>2</v>
      </c>
      <c r="L3663" s="12" t="s">
        <v>2</v>
      </c>
      <c r="M3663" s="11">
        <v>466</v>
      </c>
      <c r="N3663" s="11">
        <v>437</v>
      </c>
      <c r="O3663" s="11">
        <v>1409</v>
      </c>
      <c r="P3663" s="11">
        <v>740</v>
      </c>
      <c r="Q3663" s="11">
        <v>740</v>
      </c>
      <c r="R3663" s="11">
        <v>595</v>
      </c>
      <c r="S3663" s="11">
        <v>-543</v>
      </c>
      <c r="T3663" s="11">
        <v>-426</v>
      </c>
      <c r="U3663" s="11">
        <v>-353</v>
      </c>
      <c r="V3663" s="11">
        <v>-353</v>
      </c>
      <c r="W3663" s="13">
        <v>4.9000000000000004</v>
      </c>
      <c r="X3663" s="13">
        <v>-3.1890000000000001</v>
      </c>
      <c r="Y3663" s="13">
        <v>7.38</v>
      </c>
      <c r="Z3663" s="13">
        <v>7.2080000000000002</v>
      </c>
      <c r="AA3663" s="13">
        <v>7.2080000000000002</v>
      </c>
      <c r="AB3663" s="1">
        <v>2597</v>
      </c>
      <c r="AC3663" s="13">
        <v>21.523845999999999</v>
      </c>
      <c r="AD3663" s="13">
        <v>2.0067819999999998</v>
      </c>
      <c r="AE3663" s="1" t="s">
        <v>12654</v>
      </c>
      <c r="AF3663" s="1" t="s">
        <v>12674</v>
      </c>
    </row>
    <row r="3664" spans="1:32" x14ac:dyDescent="0.2">
      <c r="A3664" s="1" t="s">
        <v>7870</v>
      </c>
      <c r="B3664" s="10">
        <v>4916261</v>
      </c>
      <c r="C3664" s="1" t="s">
        <v>3738</v>
      </c>
      <c r="D3664" s="1" t="s">
        <v>824</v>
      </c>
      <c r="E3664" s="11">
        <v>1739934885</v>
      </c>
      <c r="F3664" s="11">
        <v>122876</v>
      </c>
      <c r="G3664" s="11">
        <v>119669</v>
      </c>
      <c r="H3664" s="11">
        <v>134764</v>
      </c>
      <c r="I3664" s="11">
        <v>135481</v>
      </c>
      <c r="J3664" s="11">
        <v>135481</v>
      </c>
      <c r="K3664" s="13">
        <v>126164.33332999999</v>
      </c>
      <c r="L3664" s="13">
        <v>136939.50722999999</v>
      </c>
      <c r="M3664" s="11">
        <v>105253</v>
      </c>
      <c r="N3664" s="11">
        <v>92216</v>
      </c>
      <c r="O3664" s="11">
        <v>162415</v>
      </c>
      <c r="P3664" s="11">
        <v>137099</v>
      </c>
      <c r="Q3664" s="11">
        <v>137099</v>
      </c>
      <c r="R3664" s="11">
        <v>-79837</v>
      </c>
      <c r="S3664" s="11">
        <v>-7145</v>
      </c>
      <c r="T3664" s="11">
        <v>-67527</v>
      </c>
      <c r="U3664" s="11">
        <v>-73838</v>
      </c>
      <c r="V3664" s="11">
        <v>-73838</v>
      </c>
      <c r="W3664" s="13">
        <v>13.956</v>
      </c>
      <c r="X3664" s="13">
        <v>11.663</v>
      </c>
      <c r="Y3664" s="13">
        <v>13.092000000000001</v>
      </c>
      <c r="Z3664" s="13">
        <v>11.46</v>
      </c>
      <c r="AA3664" s="13">
        <v>11.46</v>
      </c>
      <c r="AB3664" s="1">
        <v>8113</v>
      </c>
      <c r="AC3664" s="13">
        <v>21.138210999999998</v>
      </c>
      <c r="AD3664" s="13">
        <v>2.2695120000000002</v>
      </c>
      <c r="AE3664" s="1" t="s">
        <v>12654</v>
      </c>
      <c r="AF3664" s="1" t="s">
        <v>12669</v>
      </c>
    </row>
    <row r="3665" spans="1:32" x14ac:dyDescent="0.2">
      <c r="A3665" s="1" t="s">
        <v>7871</v>
      </c>
      <c r="B3665" s="10">
        <v>115685077</v>
      </c>
      <c r="C3665" s="1" t="s">
        <v>3739</v>
      </c>
      <c r="D3665" s="1" t="s">
        <v>148</v>
      </c>
      <c r="E3665" s="11">
        <v>9896855</v>
      </c>
      <c r="F3665" s="12" t="s">
        <v>2</v>
      </c>
      <c r="G3665" s="12" t="s">
        <v>2</v>
      </c>
      <c r="H3665" s="11">
        <v>1362</v>
      </c>
      <c r="I3665" s="11">
        <v>1149</v>
      </c>
      <c r="J3665" s="11">
        <v>1710</v>
      </c>
      <c r="K3665" s="12" t="s">
        <v>2</v>
      </c>
      <c r="L3665" s="12" t="s">
        <v>2</v>
      </c>
      <c r="M3665" s="12" t="s">
        <v>2</v>
      </c>
      <c r="N3665" s="12" t="s">
        <v>2</v>
      </c>
      <c r="O3665" s="12" t="s">
        <v>2</v>
      </c>
      <c r="P3665" s="12" t="s">
        <v>2</v>
      </c>
      <c r="Q3665" s="12" t="s">
        <v>2</v>
      </c>
      <c r="R3665" s="12" t="s">
        <v>2</v>
      </c>
      <c r="S3665" s="12" t="s">
        <v>2</v>
      </c>
      <c r="T3665" s="12" t="s">
        <v>2</v>
      </c>
      <c r="U3665" s="12" t="s">
        <v>2</v>
      </c>
      <c r="V3665" s="12" t="s">
        <v>2</v>
      </c>
      <c r="W3665" s="12" t="s">
        <v>2</v>
      </c>
      <c r="X3665" s="12" t="s">
        <v>2</v>
      </c>
      <c r="Y3665" s="12" t="s">
        <v>2</v>
      </c>
      <c r="Z3665" s="13">
        <v>12.032999999999999</v>
      </c>
      <c r="AA3665" s="13">
        <v>25.809000000000001</v>
      </c>
      <c r="AB3665" s="1" t="s">
        <v>7872</v>
      </c>
      <c r="AC3665" s="12" t="s">
        <v>2</v>
      </c>
      <c r="AD3665" s="12" t="s">
        <v>2</v>
      </c>
      <c r="AE3665" s="1" t="s">
        <v>12654</v>
      </c>
      <c r="AF3665" s="1" t="s">
        <v>12658</v>
      </c>
    </row>
    <row r="3666" spans="1:32" x14ac:dyDescent="0.2">
      <c r="A3666" s="1" t="s">
        <v>7873</v>
      </c>
      <c r="B3666" s="10">
        <v>5296376</v>
      </c>
      <c r="C3666" s="1" t="s">
        <v>3740</v>
      </c>
      <c r="D3666" s="1" t="s">
        <v>22</v>
      </c>
      <c r="E3666" s="11">
        <v>10106150</v>
      </c>
      <c r="F3666" s="11">
        <v>355</v>
      </c>
      <c r="G3666" s="11">
        <v>402</v>
      </c>
      <c r="H3666" s="11">
        <v>498</v>
      </c>
      <c r="I3666" s="11">
        <v>447</v>
      </c>
      <c r="J3666" s="11">
        <v>447</v>
      </c>
      <c r="K3666" s="12" t="s">
        <v>2</v>
      </c>
      <c r="L3666" s="12" t="s">
        <v>2</v>
      </c>
      <c r="M3666" s="11">
        <v>253</v>
      </c>
      <c r="N3666" s="11">
        <v>408</v>
      </c>
      <c r="O3666" s="11">
        <v>135</v>
      </c>
      <c r="P3666" s="11">
        <v>728</v>
      </c>
      <c r="Q3666" s="11">
        <v>728</v>
      </c>
      <c r="R3666" s="11">
        <v>-22</v>
      </c>
      <c r="S3666" s="11">
        <v>-16</v>
      </c>
      <c r="T3666" s="11">
        <v>-769</v>
      </c>
      <c r="U3666" s="11">
        <v>-14</v>
      </c>
      <c r="V3666" s="11">
        <v>-14</v>
      </c>
      <c r="W3666" s="13">
        <v>9.8960000000000008</v>
      </c>
      <c r="X3666" s="13">
        <v>10.641999999999999</v>
      </c>
      <c r="Y3666" s="13">
        <v>12.262</v>
      </c>
      <c r="Z3666" s="13">
        <v>10.14</v>
      </c>
      <c r="AA3666" s="13">
        <v>10.14</v>
      </c>
      <c r="AB3666" s="1">
        <v>3566</v>
      </c>
      <c r="AC3666" s="13">
        <v>14.457367</v>
      </c>
      <c r="AD3666" s="13">
        <v>1.852355</v>
      </c>
      <c r="AE3666" s="1" t="s">
        <v>12654</v>
      </c>
      <c r="AF3666" s="1" t="s">
        <v>12657</v>
      </c>
    </row>
    <row r="3667" spans="1:32" x14ac:dyDescent="0.2">
      <c r="A3667" s="1" t="s">
        <v>7874</v>
      </c>
      <c r="B3667" s="10">
        <v>4991921</v>
      </c>
      <c r="C3667" s="1" t="s">
        <v>3741</v>
      </c>
      <c r="D3667" s="1" t="s">
        <v>58</v>
      </c>
      <c r="E3667" s="11">
        <v>17274828</v>
      </c>
      <c r="F3667" s="11">
        <v>5403</v>
      </c>
      <c r="G3667" s="11">
        <v>6147</v>
      </c>
      <c r="H3667" s="11">
        <v>3735</v>
      </c>
      <c r="I3667" s="11">
        <v>6844</v>
      </c>
      <c r="J3667" s="11">
        <v>6844</v>
      </c>
      <c r="K3667" s="13">
        <v>8050</v>
      </c>
      <c r="L3667" s="13">
        <v>9600</v>
      </c>
      <c r="M3667" s="11">
        <v>5825</v>
      </c>
      <c r="N3667" s="11">
        <v>6707</v>
      </c>
      <c r="O3667" s="11">
        <v>4688</v>
      </c>
      <c r="P3667" s="11">
        <v>7283</v>
      </c>
      <c r="Q3667" s="11">
        <v>7283</v>
      </c>
      <c r="R3667" s="11">
        <v>-3163</v>
      </c>
      <c r="S3667" s="11">
        <v>-1962</v>
      </c>
      <c r="T3667" s="11">
        <v>-5011</v>
      </c>
      <c r="U3667" s="11">
        <v>-7269</v>
      </c>
      <c r="V3667" s="11">
        <v>-7269</v>
      </c>
      <c r="W3667" s="13">
        <v>6.7290000000000001</v>
      </c>
      <c r="X3667" s="13">
        <v>8.1449999999999996</v>
      </c>
      <c r="Y3667" s="13">
        <v>4.7009999999999996</v>
      </c>
      <c r="Z3667" s="13">
        <v>7.5250000000000004</v>
      </c>
      <c r="AA3667" s="13">
        <v>7.5250000000000004</v>
      </c>
      <c r="AB3667" s="1">
        <v>6278</v>
      </c>
      <c r="AC3667" s="13">
        <v>24.132580999999998</v>
      </c>
      <c r="AD3667" s="13">
        <v>1.82758</v>
      </c>
      <c r="AE3667" s="1" t="s">
        <v>12654</v>
      </c>
      <c r="AF3667" s="1" t="s">
        <v>12658</v>
      </c>
    </row>
    <row r="3668" spans="1:32" x14ac:dyDescent="0.2">
      <c r="A3668" s="1" t="s">
        <v>7875</v>
      </c>
      <c r="B3668" s="10">
        <v>4912704</v>
      </c>
      <c r="C3668" s="1" t="s">
        <v>3742</v>
      </c>
      <c r="D3668" s="1" t="s">
        <v>92</v>
      </c>
      <c r="E3668" s="11">
        <v>44284255</v>
      </c>
      <c r="F3668" s="11">
        <v>-11709</v>
      </c>
      <c r="G3668" s="11">
        <v>-7962</v>
      </c>
      <c r="H3668" s="11">
        <v>3360</v>
      </c>
      <c r="I3668" s="11">
        <v>10592</v>
      </c>
      <c r="J3668" s="11">
        <v>11808</v>
      </c>
      <c r="K3668" s="13">
        <v>10000</v>
      </c>
      <c r="L3668" s="13">
        <v>11700</v>
      </c>
      <c r="M3668" s="11">
        <v>5778</v>
      </c>
      <c r="N3668" s="11">
        <v>17126</v>
      </c>
      <c r="O3668" s="11">
        <v>35269</v>
      </c>
      <c r="P3668" s="11">
        <v>28705</v>
      </c>
      <c r="Q3668" s="11">
        <v>28619</v>
      </c>
      <c r="R3668" s="11">
        <v>-28267</v>
      </c>
      <c r="S3668" s="11">
        <v>-18941</v>
      </c>
      <c r="T3668" s="11">
        <v>-8570</v>
      </c>
      <c r="U3668" s="11">
        <v>-12393</v>
      </c>
      <c r="V3668" s="11">
        <v>-12577</v>
      </c>
      <c r="W3668" s="13">
        <v>-12.8</v>
      </c>
      <c r="X3668" s="13">
        <v>-5.38</v>
      </c>
      <c r="Y3668" s="13">
        <v>2.556</v>
      </c>
      <c r="Z3668" s="13">
        <v>4.5620000000000003</v>
      </c>
      <c r="AA3668" s="13">
        <v>-11.015000000000001</v>
      </c>
      <c r="AB3668" s="1">
        <v>5949</v>
      </c>
      <c r="AC3668" s="12" t="s">
        <v>4019</v>
      </c>
      <c r="AD3668" s="13">
        <v>0.38262800000000002</v>
      </c>
      <c r="AE3668" s="1" t="s">
        <v>12654</v>
      </c>
      <c r="AF3668" s="1" t="s">
        <v>12675</v>
      </c>
    </row>
    <row r="3669" spans="1:32" x14ac:dyDescent="0.2">
      <c r="A3669" s="1" t="s">
        <v>7876</v>
      </c>
      <c r="B3669" s="10">
        <v>4608094</v>
      </c>
      <c r="C3669" s="1" t="s">
        <v>3743</v>
      </c>
      <c r="D3669" s="1" t="s">
        <v>24</v>
      </c>
      <c r="E3669" s="11">
        <v>7587100</v>
      </c>
      <c r="F3669" s="11">
        <v>757</v>
      </c>
      <c r="G3669" s="11">
        <v>693</v>
      </c>
      <c r="H3669" s="11">
        <v>916</v>
      </c>
      <c r="I3669" s="11">
        <v>1023</v>
      </c>
      <c r="J3669" s="11">
        <v>841</v>
      </c>
      <c r="K3669" s="12" t="s">
        <v>2</v>
      </c>
      <c r="L3669" s="12" t="s">
        <v>2</v>
      </c>
      <c r="M3669" s="11">
        <v>586</v>
      </c>
      <c r="N3669" s="11">
        <v>644</v>
      </c>
      <c r="O3669" s="11">
        <v>1486</v>
      </c>
      <c r="P3669" s="11">
        <v>1456</v>
      </c>
      <c r="Q3669" s="11">
        <v>429</v>
      </c>
      <c r="R3669" s="11">
        <v>-95</v>
      </c>
      <c r="S3669" s="11">
        <v>69</v>
      </c>
      <c r="T3669" s="11">
        <v>-201</v>
      </c>
      <c r="U3669" s="11">
        <v>12</v>
      </c>
      <c r="V3669" s="11">
        <v>-123</v>
      </c>
      <c r="W3669" s="13">
        <v>7.5279999999999996</v>
      </c>
      <c r="X3669" s="13">
        <v>4.6929999999999996</v>
      </c>
      <c r="Y3669" s="13">
        <v>6.7450000000000001</v>
      </c>
      <c r="Z3669" s="13">
        <v>7.07</v>
      </c>
      <c r="AA3669" s="13">
        <v>6.0430000000000001</v>
      </c>
      <c r="AB3669" s="1">
        <v>3800</v>
      </c>
      <c r="AC3669" s="13">
        <v>19.282976999999999</v>
      </c>
      <c r="AD3669" s="13">
        <v>1.2245839999999999</v>
      </c>
      <c r="AE3669" s="1" t="s">
        <v>12654</v>
      </c>
      <c r="AF3669" s="1" t="s">
        <v>12663</v>
      </c>
    </row>
    <row r="3670" spans="1:32" x14ac:dyDescent="0.2">
      <c r="A3670" s="1" t="s">
        <v>7877</v>
      </c>
      <c r="B3670" s="10">
        <v>5188394</v>
      </c>
      <c r="C3670" s="1" t="s">
        <v>3744</v>
      </c>
      <c r="D3670" s="1" t="s">
        <v>41</v>
      </c>
      <c r="E3670" s="11">
        <v>7891776</v>
      </c>
      <c r="F3670" s="11">
        <v>290</v>
      </c>
      <c r="G3670" s="11">
        <v>324</v>
      </c>
      <c r="H3670" s="11">
        <v>392</v>
      </c>
      <c r="I3670" s="12" t="s">
        <v>2</v>
      </c>
      <c r="J3670" s="11">
        <v>392</v>
      </c>
      <c r="K3670" s="12" t="s">
        <v>2</v>
      </c>
      <c r="L3670" s="12" t="s">
        <v>2</v>
      </c>
      <c r="M3670" s="11">
        <v>432</v>
      </c>
      <c r="N3670" s="11">
        <v>213</v>
      </c>
      <c r="O3670" s="11">
        <v>374</v>
      </c>
      <c r="P3670" s="12" t="s">
        <v>2</v>
      </c>
      <c r="Q3670" s="11">
        <v>374</v>
      </c>
      <c r="R3670" s="11">
        <v>-66</v>
      </c>
      <c r="S3670" s="11">
        <v>-489</v>
      </c>
      <c r="T3670" s="11">
        <v>-118</v>
      </c>
      <c r="U3670" s="12" t="s">
        <v>2</v>
      </c>
      <c r="V3670" s="11">
        <v>-118</v>
      </c>
      <c r="W3670" s="13">
        <v>15.420999999999999</v>
      </c>
      <c r="X3670" s="13">
        <v>15.984</v>
      </c>
      <c r="Y3670" s="13">
        <v>17.707000000000001</v>
      </c>
      <c r="Z3670" s="12" t="s">
        <v>2</v>
      </c>
      <c r="AA3670" s="13">
        <v>17.707000000000001</v>
      </c>
      <c r="AB3670" s="1">
        <v>4486</v>
      </c>
      <c r="AC3670" s="13">
        <v>16.610227999999999</v>
      </c>
      <c r="AD3670" s="13">
        <v>2.8921389999999998</v>
      </c>
      <c r="AE3670" s="1" t="s">
        <v>12654</v>
      </c>
      <c r="AF3670" s="1" t="s">
        <v>12663</v>
      </c>
    </row>
    <row r="3671" spans="1:32" x14ac:dyDescent="0.2">
      <c r="A3671" s="1" t="s">
        <v>7878</v>
      </c>
      <c r="B3671" s="10">
        <v>6675878</v>
      </c>
      <c r="C3671" s="1" t="s">
        <v>3745</v>
      </c>
      <c r="D3671" s="1" t="s">
        <v>20</v>
      </c>
      <c r="E3671" s="11">
        <v>4532620</v>
      </c>
      <c r="F3671" s="11">
        <v>-1429</v>
      </c>
      <c r="G3671" s="11">
        <v>-1854</v>
      </c>
      <c r="H3671" s="11">
        <v>-1093</v>
      </c>
      <c r="I3671" s="11">
        <v>53</v>
      </c>
      <c r="J3671" s="11">
        <v>116</v>
      </c>
      <c r="K3671" s="12" t="s">
        <v>2</v>
      </c>
      <c r="L3671" s="12" t="s">
        <v>2</v>
      </c>
      <c r="M3671" s="11">
        <v>-1200</v>
      </c>
      <c r="N3671" s="11">
        <v>-441</v>
      </c>
      <c r="O3671" s="11">
        <v>-172</v>
      </c>
      <c r="P3671" s="11">
        <v>159</v>
      </c>
      <c r="Q3671" s="11">
        <v>122</v>
      </c>
      <c r="R3671" s="11">
        <v>-25</v>
      </c>
      <c r="S3671" s="11">
        <v>-515</v>
      </c>
      <c r="T3671" s="11">
        <v>-89</v>
      </c>
      <c r="U3671" s="11">
        <v>17</v>
      </c>
      <c r="V3671" s="11">
        <v>-237</v>
      </c>
      <c r="W3671" s="13">
        <v>-194.25800000000001</v>
      </c>
      <c r="X3671" s="13">
        <v>-224.07900000000001</v>
      </c>
      <c r="Y3671" s="13">
        <v>699.45699999999999</v>
      </c>
      <c r="Z3671" s="13">
        <v>18.109000000000002</v>
      </c>
      <c r="AA3671" s="13">
        <v>147.5</v>
      </c>
      <c r="AB3671" s="1">
        <v>3557</v>
      </c>
      <c r="AC3671" s="13">
        <v>98.35378</v>
      </c>
      <c r="AD3671" s="13">
        <v>6.8938649999999999</v>
      </c>
      <c r="AE3671" s="1" t="s">
        <v>12654</v>
      </c>
      <c r="AF3671" s="1" t="s">
        <v>12661</v>
      </c>
    </row>
    <row r="3672" spans="1:32" x14ac:dyDescent="0.2">
      <c r="A3672" s="1" t="s">
        <v>7879</v>
      </c>
      <c r="B3672" s="10">
        <v>4228262</v>
      </c>
      <c r="C3672" s="1" t="s">
        <v>3746</v>
      </c>
      <c r="D3672" s="1" t="s">
        <v>22</v>
      </c>
      <c r="E3672" s="11">
        <v>27608390</v>
      </c>
      <c r="F3672" s="11">
        <v>-6613</v>
      </c>
      <c r="G3672" s="11">
        <v>1684</v>
      </c>
      <c r="H3672" s="11">
        <v>6363</v>
      </c>
      <c r="I3672" s="11">
        <v>6740</v>
      </c>
      <c r="J3672" s="11">
        <v>7984</v>
      </c>
      <c r="K3672" s="13">
        <v>8575</v>
      </c>
      <c r="L3672" s="13">
        <v>9025</v>
      </c>
      <c r="M3672" s="11">
        <v>-4277</v>
      </c>
      <c r="N3672" s="11">
        <v>6891</v>
      </c>
      <c r="O3672" s="11">
        <v>10258</v>
      </c>
      <c r="P3672" s="11">
        <v>6341</v>
      </c>
      <c r="Q3672" s="11">
        <v>7097</v>
      </c>
      <c r="R3672" s="11">
        <v>-4079</v>
      </c>
      <c r="S3672" s="11">
        <v>215</v>
      </c>
      <c r="T3672" s="11">
        <v>-1255</v>
      </c>
      <c r="U3672" s="11">
        <v>-2656</v>
      </c>
      <c r="V3672" s="11">
        <v>-6240</v>
      </c>
      <c r="W3672" s="13">
        <v>-18.129000000000001</v>
      </c>
      <c r="X3672" s="13">
        <v>2.444</v>
      </c>
      <c r="Y3672" s="13">
        <v>13.614000000000001</v>
      </c>
      <c r="Z3672" s="13">
        <v>14.188000000000001</v>
      </c>
      <c r="AA3672" s="13">
        <v>11.755000000000001</v>
      </c>
      <c r="AB3672" s="1">
        <v>7606</v>
      </c>
      <c r="AC3672" s="13">
        <v>15.995596000000001</v>
      </c>
      <c r="AD3672" s="13">
        <v>1.4925870000000001</v>
      </c>
      <c r="AE3672" s="1" t="s">
        <v>12654</v>
      </c>
      <c r="AF3672" s="1" t="s">
        <v>12657</v>
      </c>
    </row>
    <row r="3673" spans="1:32" x14ac:dyDescent="0.2">
      <c r="A3673" s="1" t="s">
        <v>7880</v>
      </c>
      <c r="B3673" s="10">
        <v>4608989</v>
      </c>
      <c r="C3673" s="1" t="s">
        <v>3747</v>
      </c>
      <c r="D3673" s="1" t="s">
        <v>71</v>
      </c>
      <c r="E3673" s="11">
        <v>195584816</v>
      </c>
      <c r="F3673" s="11">
        <v>19125</v>
      </c>
      <c r="G3673" s="11">
        <v>12155</v>
      </c>
      <c r="H3673" s="11">
        <v>6384</v>
      </c>
      <c r="I3673" s="11">
        <v>6908</v>
      </c>
      <c r="J3673" s="11">
        <v>5978</v>
      </c>
      <c r="K3673" s="13">
        <v>9000</v>
      </c>
      <c r="L3673" s="13">
        <v>11000</v>
      </c>
      <c r="M3673" s="11">
        <v>29919</v>
      </c>
      <c r="N3673" s="11">
        <v>16016</v>
      </c>
      <c r="O3673" s="11">
        <v>15210</v>
      </c>
      <c r="P3673" s="11">
        <v>21496</v>
      </c>
      <c r="Q3673" s="11">
        <v>14485</v>
      </c>
      <c r="R3673" s="11">
        <v>-15935</v>
      </c>
      <c r="S3673" s="11">
        <v>-24324</v>
      </c>
      <c r="T3673" s="11">
        <v>-22805</v>
      </c>
      <c r="U3673" s="11">
        <v>-25552</v>
      </c>
      <c r="V3673" s="11">
        <v>-16256</v>
      </c>
      <c r="W3673" s="13">
        <v>6.133</v>
      </c>
      <c r="X3673" s="13">
        <v>3.6</v>
      </c>
      <c r="Y3673" s="13">
        <v>0.92800000000000005</v>
      </c>
      <c r="Z3673" s="13">
        <v>0.67100000000000004</v>
      </c>
      <c r="AA3673" s="13">
        <v>0.45800000000000002</v>
      </c>
      <c r="AB3673" s="1">
        <v>3222</v>
      </c>
      <c r="AC3673" s="13">
        <v>87.522300000000001</v>
      </c>
      <c r="AD3673" s="13">
        <v>0.81386700000000001</v>
      </c>
      <c r="AE3673" s="1" t="s">
        <v>12654</v>
      </c>
      <c r="AF3673" s="1" t="s">
        <v>12672</v>
      </c>
    </row>
    <row r="3674" spans="1:32" x14ac:dyDescent="0.2">
      <c r="A3674" s="1" t="s">
        <v>7881</v>
      </c>
      <c r="B3674" s="10">
        <v>4970711</v>
      </c>
      <c r="C3674" s="1" t="s">
        <v>3748</v>
      </c>
      <c r="D3674" s="1" t="s">
        <v>24</v>
      </c>
      <c r="E3674" s="11">
        <v>37353897</v>
      </c>
      <c r="F3674" s="11">
        <v>5607</v>
      </c>
      <c r="G3674" s="11">
        <v>5738</v>
      </c>
      <c r="H3674" s="11">
        <v>5824</v>
      </c>
      <c r="I3674" s="11">
        <v>4859</v>
      </c>
      <c r="J3674" s="11">
        <v>2646</v>
      </c>
      <c r="K3674" s="12" t="s">
        <v>2</v>
      </c>
      <c r="L3674" s="12" t="s">
        <v>2</v>
      </c>
      <c r="M3674" s="11">
        <v>6992</v>
      </c>
      <c r="N3674" s="11">
        <v>2718</v>
      </c>
      <c r="O3674" s="11">
        <v>3947</v>
      </c>
      <c r="P3674" s="11">
        <v>2085</v>
      </c>
      <c r="Q3674" s="11">
        <v>1380</v>
      </c>
      <c r="R3674" s="11">
        <v>-171</v>
      </c>
      <c r="S3674" s="11">
        <v>-477</v>
      </c>
      <c r="T3674" s="11">
        <v>-839</v>
      </c>
      <c r="U3674" s="11">
        <v>-1134</v>
      </c>
      <c r="V3674" s="11">
        <v>-237</v>
      </c>
      <c r="W3674" s="13">
        <v>11.917</v>
      </c>
      <c r="X3674" s="13">
        <v>11.535</v>
      </c>
      <c r="Y3674" s="13">
        <v>14.54</v>
      </c>
      <c r="Z3674" s="13">
        <v>9.41</v>
      </c>
      <c r="AA3674" s="13">
        <v>6.6429999999999998</v>
      </c>
      <c r="AB3674" s="1">
        <v>2497</v>
      </c>
      <c r="AC3674" s="12" t="s">
        <v>4019</v>
      </c>
      <c r="AD3674" s="13">
        <v>1.0383709999999999</v>
      </c>
      <c r="AE3674" s="1" t="s">
        <v>12654</v>
      </c>
      <c r="AF3674" s="1" t="s">
        <v>12663</v>
      </c>
    </row>
    <row r="3675" spans="1:32" x14ac:dyDescent="0.2">
      <c r="A3675" s="1" t="s">
        <v>7882</v>
      </c>
      <c r="B3675" s="10">
        <v>4554425</v>
      </c>
      <c r="C3675" s="1" t="s">
        <v>3749</v>
      </c>
      <c r="D3675" s="1" t="s">
        <v>819</v>
      </c>
      <c r="E3675" s="11">
        <v>57654483</v>
      </c>
      <c r="F3675" s="11">
        <v>6019</v>
      </c>
      <c r="G3675" s="11">
        <v>6005</v>
      </c>
      <c r="H3675" s="11">
        <v>1327</v>
      </c>
      <c r="I3675" s="11">
        <v>-2475</v>
      </c>
      <c r="J3675" s="11">
        <v>5852</v>
      </c>
      <c r="K3675" s="12" t="s">
        <v>2</v>
      </c>
      <c r="L3675" s="12" t="s">
        <v>2</v>
      </c>
      <c r="M3675" s="11">
        <v>14869</v>
      </c>
      <c r="N3675" s="11">
        <v>8666</v>
      </c>
      <c r="O3675" s="11">
        <v>509</v>
      </c>
      <c r="P3675" s="11">
        <v>8169</v>
      </c>
      <c r="Q3675" s="11">
        <v>6293</v>
      </c>
      <c r="R3675" s="11">
        <v>-6171</v>
      </c>
      <c r="S3675" s="11">
        <v>-8989</v>
      </c>
      <c r="T3675" s="11">
        <v>-8092</v>
      </c>
      <c r="U3675" s="11">
        <v>-7541</v>
      </c>
      <c r="V3675" s="11">
        <v>-3146</v>
      </c>
      <c r="W3675" s="13">
        <v>9.6579999999999995</v>
      </c>
      <c r="X3675" s="13">
        <v>5.2169999999999996</v>
      </c>
      <c r="Y3675" s="13">
        <v>-4.3999999999999997E-2</v>
      </c>
      <c r="Z3675" s="13">
        <v>-13.96</v>
      </c>
      <c r="AA3675" s="13">
        <v>-91.433000000000007</v>
      </c>
      <c r="AB3675" s="1">
        <v>3103</v>
      </c>
      <c r="AC3675" s="12" t="s">
        <v>4019</v>
      </c>
      <c r="AD3675" s="13">
        <v>0.29787999999999998</v>
      </c>
      <c r="AE3675" s="1" t="s">
        <v>12654</v>
      </c>
      <c r="AF3675" s="1" t="s">
        <v>12655</v>
      </c>
    </row>
    <row r="3676" spans="1:32" x14ac:dyDescent="0.2">
      <c r="A3676" s="1" t="s">
        <v>7883</v>
      </c>
      <c r="B3676" s="10">
        <v>4773017</v>
      </c>
      <c r="C3676" s="1" t="s">
        <v>3750</v>
      </c>
      <c r="D3676" s="1" t="s">
        <v>99</v>
      </c>
      <c r="E3676" s="11">
        <v>80630476</v>
      </c>
      <c r="F3676" s="11">
        <v>-707</v>
      </c>
      <c r="G3676" s="11">
        <v>-1005</v>
      </c>
      <c r="H3676" s="11">
        <v>-752</v>
      </c>
      <c r="I3676" s="11">
        <v>-1251</v>
      </c>
      <c r="J3676" s="11">
        <v>-714</v>
      </c>
      <c r="K3676" s="12" t="s">
        <v>2</v>
      </c>
      <c r="L3676" s="12" t="s">
        <v>2</v>
      </c>
      <c r="M3676" s="11">
        <v>754</v>
      </c>
      <c r="N3676" s="11">
        <v>-1189</v>
      </c>
      <c r="O3676" s="11">
        <v>-1021</v>
      </c>
      <c r="P3676" s="11">
        <v>-954</v>
      </c>
      <c r="Q3676" s="11">
        <v>-207</v>
      </c>
      <c r="R3676" s="11">
        <v>-198</v>
      </c>
      <c r="S3676" s="11">
        <v>-185</v>
      </c>
      <c r="T3676" s="11">
        <v>941</v>
      </c>
      <c r="U3676" s="11">
        <v>-6</v>
      </c>
      <c r="V3676" s="11">
        <v>82</v>
      </c>
      <c r="W3676" s="13">
        <v>-18.457999999999998</v>
      </c>
      <c r="X3676" s="13">
        <v>-37.488</v>
      </c>
      <c r="Y3676" s="13">
        <v>-17.558</v>
      </c>
      <c r="Z3676" s="13">
        <v>-47.097999999999999</v>
      </c>
      <c r="AA3676" s="13">
        <v>-33.139000000000003</v>
      </c>
      <c r="AB3676" s="1">
        <v>3113</v>
      </c>
      <c r="AC3676" s="12" t="s">
        <v>4019</v>
      </c>
      <c r="AD3676" s="13">
        <v>3.6833339999999999</v>
      </c>
      <c r="AE3676" s="1" t="s">
        <v>12654</v>
      </c>
      <c r="AF3676" s="1" t="s">
        <v>12668</v>
      </c>
    </row>
    <row r="3677" spans="1:32" x14ac:dyDescent="0.2">
      <c r="A3677" s="1" t="s">
        <v>7884</v>
      </c>
      <c r="B3677" s="10">
        <v>4916816</v>
      </c>
      <c r="C3677" s="1" t="s">
        <v>3751</v>
      </c>
      <c r="D3677" s="1" t="s">
        <v>92</v>
      </c>
      <c r="E3677" s="11">
        <v>20829855</v>
      </c>
      <c r="F3677" s="11">
        <v>-673</v>
      </c>
      <c r="G3677" s="11">
        <v>3022</v>
      </c>
      <c r="H3677" s="11">
        <v>1127</v>
      </c>
      <c r="I3677" s="11">
        <v>4364</v>
      </c>
      <c r="J3677" s="11">
        <v>4028</v>
      </c>
      <c r="K3677" s="12" t="s">
        <v>2</v>
      </c>
      <c r="L3677" s="12" t="s">
        <v>2</v>
      </c>
      <c r="M3677" s="11">
        <v>2947</v>
      </c>
      <c r="N3677" s="11">
        <v>5442</v>
      </c>
      <c r="O3677" s="11">
        <v>5242</v>
      </c>
      <c r="P3677" s="11">
        <v>6562</v>
      </c>
      <c r="Q3677" s="11">
        <v>7177</v>
      </c>
      <c r="R3677" s="11">
        <v>-3807</v>
      </c>
      <c r="S3677" s="11">
        <v>-1631</v>
      </c>
      <c r="T3677" s="11">
        <v>-2448</v>
      </c>
      <c r="U3677" s="11">
        <v>-2114</v>
      </c>
      <c r="V3677" s="11">
        <v>-2285</v>
      </c>
      <c r="W3677" s="13">
        <v>-8.2959999999999994</v>
      </c>
      <c r="X3677" s="13">
        <v>16.332999999999998</v>
      </c>
      <c r="Y3677" s="13">
        <v>4.0110000000000001</v>
      </c>
      <c r="Z3677" s="13">
        <v>7.8440000000000003</v>
      </c>
      <c r="AA3677" s="13">
        <v>11.507</v>
      </c>
      <c r="AB3677" s="1">
        <v>7254</v>
      </c>
      <c r="AC3677" s="13">
        <v>6.2385440000000001</v>
      </c>
      <c r="AD3677" s="13">
        <v>0.60541500000000004</v>
      </c>
      <c r="AE3677" s="1" t="s">
        <v>12654</v>
      </c>
      <c r="AF3677" s="1" t="s">
        <v>12675</v>
      </c>
    </row>
    <row r="3678" spans="1:32" x14ac:dyDescent="0.2">
      <c r="A3678" s="1" t="s">
        <v>7885</v>
      </c>
      <c r="B3678" s="10">
        <v>6675687</v>
      </c>
      <c r="C3678" s="1" t="s">
        <v>3752</v>
      </c>
      <c r="D3678" s="1" t="s">
        <v>195</v>
      </c>
      <c r="E3678" s="11">
        <v>4605110</v>
      </c>
      <c r="F3678" s="11">
        <v>1293</v>
      </c>
      <c r="G3678" s="11">
        <v>1860</v>
      </c>
      <c r="H3678" s="11">
        <v>2114</v>
      </c>
      <c r="I3678" s="11">
        <v>2374</v>
      </c>
      <c r="J3678" s="11">
        <v>2651</v>
      </c>
      <c r="K3678" s="12" t="s">
        <v>2</v>
      </c>
      <c r="L3678" s="12" t="s">
        <v>2</v>
      </c>
      <c r="M3678" s="11">
        <v>1302</v>
      </c>
      <c r="N3678" s="11">
        <v>1490</v>
      </c>
      <c r="O3678" s="11">
        <v>1580</v>
      </c>
      <c r="P3678" s="11">
        <v>2136</v>
      </c>
      <c r="Q3678" s="11">
        <v>2586</v>
      </c>
      <c r="R3678" s="11">
        <v>-549</v>
      </c>
      <c r="S3678" s="11">
        <v>-470</v>
      </c>
      <c r="T3678" s="11">
        <v>-990</v>
      </c>
      <c r="U3678" s="11">
        <v>-1760</v>
      </c>
      <c r="V3678" s="11">
        <v>-1725</v>
      </c>
      <c r="W3678" s="13">
        <v>9.4320000000000004</v>
      </c>
      <c r="X3678" s="13">
        <v>15.93</v>
      </c>
      <c r="Y3678" s="13">
        <v>15.157999999999999</v>
      </c>
      <c r="Z3678" s="13">
        <v>14.61</v>
      </c>
      <c r="AA3678" s="13">
        <v>14.176</v>
      </c>
      <c r="AB3678" s="1">
        <v>6061</v>
      </c>
      <c r="AC3678" s="13">
        <v>14.968864</v>
      </c>
      <c r="AD3678" s="13">
        <v>1.994758</v>
      </c>
      <c r="AE3678" s="1" t="s">
        <v>12654</v>
      </c>
      <c r="AF3678" s="1" t="s">
        <v>12664</v>
      </c>
    </row>
    <row r="3679" spans="1:32" x14ac:dyDescent="0.2">
      <c r="A3679" s="1" t="s">
        <v>7886</v>
      </c>
      <c r="B3679" s="10">
        <v>4325934</v>
      </c>
      <c r="C3679" s="1" t="s">
        <v>3753</v>
      </c>
      <c r="D3679" s="1" t="s">
        <v>377</v>
      </c>
      <c r="E3679" s="11">
        <v>77490861</v>
      </c>
      <c r="F3679" s="11">
        <v>905</v>
      </c>
      <c r="G3679" s="11">
        <v>11588</v>
      </c>
      <c r="H3679" s="11">
        <v>30434</v>
      </c>
      <c r="I3679" s="11">
        <v>2985</v>
      </c>
      <c r="J3679" s="11">
        <v>2985</v>
      </c>
      <c r="K3679" s="12" t="s">
        <v>2</v>
      </c>
      <c r="L3679" s="12" t="s">
        <v>2</v>
      </c>
      <c r="M3679" s="11">
        <v>1745</v>
      </c>
      <c r="N3679" s="11">
        <v>24461</v>
      </c>
      <c r="O3679" s="11">
        <v>28017</v>
      </c>
      <c r="P3679" s="11">
        <v>1518</v>
      </c>
      <c r="Q3679" s="11">
        <v>1518</v>
      </c>
      <c r="R3679" s="11">
        <v>-7037</v>
      </c>
      <c r="S3679" s="11">
        <v>-8996</v>
      </c>
      <c r="T3679" s="11">
        <v>-10124</v>
      </c>
      <c r="U3679" s="11">
        <v>-13371</v>
      </c>
      <c r="V3679" s="11">
        <v>-13371</v>
      </c>
      <c r="W3679" s="13">
        <v>-5.4710000000000001</v>
      </c>
      <c r="X3679" s="13">
        <v>3.3439999999999999</v>
      </c>
      <c r="Y3679" s="13">
        <v>7.71</v>
      </c>
      <c r="Z3679" s="13">
        <v>-4.1070000000000002</v>
      </c>
      <c r="AA3679" s="13">
        <v>-4.1070000000000002</v>
      </c>
      <c r="AB3679" s="1">
        <v>6425</v>
      </c>
      <c r="AC3679" s="12" t="s">
        <v>4019</v>
      </c>
      <c r="AD3679" s="13">
        <v>0.18783900000000001</v>
      </c>
      <c r="AE3679" s="1" t="s">
        <v>12654</v>
      </c>
      <c r="AF3679" s="1" t="s">
        <v>12655</v>
      </c>
    </row>
    <row r="3680" spans="1:32" x14ac:dyDescent="0.2">
      <c r="A3680" s="1" t="s">
        <v>7887</v>
      </c>
      <c r="B3680" s="10">
        <v>4992360</v>
      </c>
      <c r="C3680" s="1" t="s">
        <v>3754</v>
      </c>
      <c r="D3680" s="1" t="s">
        <v>58</v>
      </c>
      <c r="E3680" s="11">
        <v>1104900</v>
      </c>
      <c r="F3680" s="11">
        <v>226</v>
      </c>
      <c r="G3680" s="11">
        <v>256</v>
      </c>
      <c r="H3680" s="11">
        <v>445</v>
      </c>
      <c r="I3680" s="11">
        <v>637</v>
      </c>
      <c r="J3680" s="11">
        <v>594</v>
      </c>
      <c r="K3680" s="12" t="s">
        <v>2</v>
      </c>
      <c r="L3680" s="12" t="s">
        <v>2</v>
      </c>
      <c r="M3680" s="11">
        <v>452</v>
      </c>
      <c r="N3680" s="11">
        <v>509</v>
      </c>
      <c r="O3680" s="11">
        <v>457</v>
      </c>
      <c r="P3680" s="11">
        <v>445</v>
      </c>
      <c r="Q3680" s="11">
        <v>761</v>
      </c>
      <c r="R3680" s="11">
        <v>-151</v>
      </c>
      <c r="S3680" s="11">
        <v>-125</v>
      </c>
      <c r="T3680" s="11">
        <v>-525</v>
      </c>
      <c r="U3680" s="11">
        <v>-129</v>
      </c>
      <c r="V3680" s="11">
        <v>-258</v>
      </c>
      <c r="W3680" s="13">
        <v>7.2949999999999999</v>
      </c>
      <c r="X3680" s="13">
        <v>7.5540000000000003</v>
      </c>
      <c r="Y3680" s="13">
        <v>14.852</v>
      </c>
      <c r="Z3680" s="13">
        <v>15.124000000000001</v>
      </c>
      <c r="AA3680" s="13">
        <v>12.317</v>
      </c>
      <c r="AB3680" s="1">
        <v>6396</v>
      </c>
      <c r="AC3680" s="13">
        <v>7.9271950000000002</v>
      </c>
      <c r="AD3680" s="13">
        <v>1.141805</v>
      </c>
      <c r="AE3680" s="1" t="s">
        <v>12654</v>
      </c>
      <c r="AF3680" s="1" t="s">
        <v>12658</v>
      </c>
    </row>
    <row r="3681" spans="1:32" x14ac:dyDescent="0.2">
      <c r="A3681" s="1" t="s">
        <v>7888</v>
      </c>
      <c r="B3681" s="10">
        <v>4913038</v>
      </c>
      <c r="C3681" s="1" t="s">
        <v>3755</v>
      </c>
      <c r="D3681" s="1" t="s">
        <v>71</v>
      </c>
      <c r="E3681" s="11">
        <v>2518664</v>
      </c>
      <c r="F3681" s="11">
        <v>207</v>
      </c>
      <c r="G3681" s="11">
        <v>223</v>
      </c>
      <c r="H3681" s="11">
        <v>6</v>
      </c>
      <c r="I3681" s="11">
        <v>72</v>
      </c>
      <c r="J3681" s="11">
        <v>90</v>
      </c>
      <c r="K3681" s="12" t="s">
        <v>2</v>
      </c>
      <c r="L3681" s="12" t="s">
        <v>2</v>
      </c>
      <c r="M3681" s="11">
        <v>156</v>
      </c>
      <c r="N3681" s="11">
        <v>213</v>
      </c>
      <c r="O3681" s="11">
        <v>-171</v>
      </c>
      <c r="P3681" s="11">
        <v>329</v>
      </c>
      <c r="Q3681" s="11">
        <v>89</v>
      </c>
      <c r="R3681" s="11">
        <v>-39</v>
      </c>
      <c r="S3681" s="11">
        <v>-103</v>
      </c>
      <c r="T3681" s="11">
        <v>-60</v>
      </c>
      <c r="U3681" s="11">
        <v>-124</v>
      </c>
      <c r="V3681" s="11">
        <v>-350</v>
      </c>
      <c r="W3681" s="13">
        <v>37.023000000000003</v>
      </c>
      <c r="X3681" s="13">
        <v>29.579000000000001</v>
      </c>
      <c r="Y3681" s="13">
        <v>0.72499999999999998</v>
      </c>
      <c r="Z3681" s="13">
        <v>5.0030000000000001</v>
      </c>
      <c r="AA3681" s="13">
        <v>3.59</v>
      </c>
      <c r="AB3681" s="1">
        <v>2683</v>
      </c>
      <c r="AC3681" s="13">
        <v>115.127021</v>
      </c>
      <c r="AD3681" s="13">
        <v>3.1310549999999999</v>
      </c>
      <c r="AE3681" s="1" t="s">
        <v>12654</v>
      </c>
      <c r="AF3681" s="1" t="s">
        <v>12672</v>
      </c>
    </row>
    <row r="3682" spans="1:32" x14ac:dyDescent="0.2">
      <c r="A3682" s="1" t="s">
        <v>7889</v>
      </c>
      <c r="B3682" s="10">
        <v>4239466</v>
      </c>
      <c r="C3682" s="1" t="s">
        <v>3756</v>
      </c>
      <c r="D3682" s="1" t="s">
        <v>71</v>
      </c>
      <c r="E3682" s="11">
        <v>13955191</v>
      </c>
      <c r="F3682" s="11">
        <v>1366</v>
      </c>
      <c r="G3682" s="11">
        <v>1452</v>
      </c>
      <c r="H3682" s="11">
        <v>1087</v>
      </c>
      <c r="I3682" s="11">
        <v>1582</v>
      </c>
      <c r="J3682" s="11">
        <v>1494</v>
      </c>
      <c r="K3682" s="12" t="s">
        <v>2</v>
      </c>
      <c r="L3682" s="12" t="s">
        <v>2</v>
      </c>
      <c r="M3682" s="11">
        <v>921</v>
      </c>
      <c r="N3682" s="11">
        <v>1759</v>
      </c>
      <c r="O3682" s="11">
        <v>1102</v>
      </c>
      <c r="P3682" s="11">
        <v>1925</v>
      </c>
      <c r="Q3682" s="11">
        <v>2168</v>
      </c>
      <c r="R3682" s="11">
        <v>160</v>
      </c>
      <c r="S3682" s="11">
        <v>-201</v>
      </c>
      <c r="T3682" s="11">
        <v>720</v>
      </c>
      <c r="U3682" s="11">
        <v>-288</v>
      </c>
      <c r="V3682" s="11">
        <v>589</v>
      </c>
      <c r="W3682" s="13">
        <v>6.0910000000000002</v>
      </c>
      <c r="X3682" s="13">
        <v>6.3179999999999996</v>
      </c>
      <c r="Y3682" s="13">
        <v>4.9459999999999997</v>
      </c>
      <c r="Z3682" s="13">
        <v>8.0879999999999992</v>
      </c>
      <c r="AA3682" s="13">
        <v>8.1609999999999996</v>
      </c>
      <c r="AB3682" s="1">
        <v>7596</v>
      </c>
      <c r="AC3682" s="13">
        <v>24.445094999999998</v>
      </c>
      <c r="AD3682" s="13">
        <v>1.8538539999999999</v>
      </c>
      <c r="AE3682" s="1" t="s">
        <v>12654</v>
      </c>
      <c r="AF3682" s="1" t="s">
        <v>12672</v>
      </c>
    </row>
    <row r="3683" spans="1:32" x14ac:dyDescent="0.2">
      <c r="A3683" s="1" t="s">
        <v>7890</v>
      </c>
      <c r="B3683" s="10">
        <v>101129769</v>
      </c>
      <c r="C3683" s="1" t="s">
        <v>3757</v>
      </c>
      <c r="D3683" s="1" t="s">
        <v>229</v>
      </c>
      <c r="E3683" s="11">
        <v>7907156</v>
      </c>
      <c r="F3683" s="11">
        <v>449</v>
      </c>
      <c r="G3683" s="11">
        <v>689</v>
      </c>
      <c r="H3683" s="11">
        <v>846</v>
      </c>
      <c r="I3683" s="11">
        <v>965</v>
      </c>
      <c r="J3683" s="11">
        <v>1044</v>
      </c>
      <c r="K3683" s="12" t="s">
        <v>2</v>
      </c>
      <c r="L3683" s="12" t="s">
        <v>2</v>
      </c>
      <c r="M3683" s="12" t="s">
        <v>2</v>
      </c>
      <c r="N3683" s="11">
        <v>600</v>
      </c>
      <c r="O3683" s="11">
        <v>553</v>
      </c>
      <c r="P3683" s="11">
        <v>1150</v>
      </c>
      <c r="Q3683" s="11">
        <v>460</v>
      </c>
      <c r="R3683" s="12" t="s">
        <v>2</v>
      </c>
      <c r="S3683" s="11">
        <v>-297</v>
      </c>
      <c r="T3683" s="11">
        <v>-313</v>
      </c>
      <c r="U3683" s="11">
        <v>-423</v>
      </c>
      <c r="V3683" s="11">
        <v>-562</v>
      </c>
      <c r="W3683" s="13">
        <v>17.64</v>
      </c>
      <c r="X3683" s="13">
        <v>16.913</v>
      </c>
      <c r="Y3683" s="13">
        <v>16.847000000000001</v>
      </c>
      <c r="Z3683" s="13">
        <v>16.927</v>
      </c>
      <c r="AA3683" s="13">
        <v>18.213000000000001</v>
      </c>
      <c r="AB3683" s="1">
        <v>7134</v>
      </c>
      <c r="AC3683" s="13">
        <v>12.330056000000001</v>
      </c>
      <c r="AD3683" s="13">
        <v>1.9253739999999999</v>
      </c>
      <c r="AE3683" s="1" t="s">
        <v>12654</v>
      </c>
      <c r="AF3683" s="1" t="s">
        <v>12657</v>
      </c>
    </row>
    <row r="3684" spans="1:32" x14ac:dyDescent="0.2">
      <c r="A3684" s="1" t="s">
        <v>7891</v>
      </c>
      <c r="B3684" s="10">
        <v>8306320</v>
      </c>
      <c r="C3684" s="1" t="s">
        <v>3758</v>
      </c>
      <c r="D3684" s="1" t="s">
        <v>53</v>
      </c>
      <c r="E3684" s="11">
        <v>7659496</v>
      </c>
      <c r="F3684" s="11">
        <v>530</v>
      </c>
      <c r="G3684" s="11">
        <v>532</v>
      </c>
      <c r="H3684" s="11">
        <v>830</v>
      </c>
      <c r="I3684" s="11">
        <v>569</v>
      </c>
      <c r="J3684" s="11">
        <v>278</v>
      </c>
      <c r="K3684" s="13">
        <v>160</v>
      </c>
      <c r="L3684" s="13">
        <v>375</v>
      </c>
      <c r="M3684" s="11">
        <v>2906</v>
      </c>
      <c r="N3684" s="11">
        <v>3272</v>
      </c>
      <c r="O3684" s="11">
        <v>3386</v>
      </c>
      <c r="P3684" s="11">
        <v>3549</v>
      </c>
      <c r="Q3684" s="11">
        <v>3058</v>
      </c>
      <c r="R3684" s="11">
        <v>-3181</v>
      </c>
      <c r="S3684" s="11">
        <v>-2100</v>
      </c>
      <c r="T3684" s="11">
        <v>-3630</v>
      </c>
      <c r="U3684" s="11">
        <v>-3522</v>
      </c>
      <c r="V3684" s="11">
        <v>-3718</v>
      </c>
      <c r="W3684" s="13">
        <v>8.0389999999999997</v>
      </c>
      <c r="X3684" s="13">
        <v>9.3119999999999994</v>
      </c>
      <c r="Y3684" s="13">
        <v>9.3360000000000003</v>
      </c>
      <c r="Z3684" s="13">
        <v>7.1660000000000004</v>
      </c>
      <c r="AA3684" s="13">
        <v>4.1470000000000002</v>
      </c>
      <c r="AB3684" s="1">
        <v>7065</v>
      </c>
      <c r="AC3684" s="13">
        <v>16.185286999999999</v>
      </c>
      <c r="AD3684" s="13">
        <v>0.59460400000000002</v>
      </c>
      <c r="AE3684" s="1" t="s">
        <v>12654</v>
      </c>
      <c r="AF3684" s="1" t="s">
        <v>12658</v>
      </c>
    </row>
    <row r="3685" spans="1:32" x14ac:dyDescent="0.2">
      <c r="A3685" s="1" t="s">
        <v>7892</v>
      </c>
      <c r="B3685" s="10">
        <v>115746959</v>
      </c>
      <c r="C3685" s="1"/>
      <c r="D3685" s="1" t="s">
        <v>182</v>
      </c>
      <c r="E3685" s="11">
        <v>240000</v>
      </c>
      <c r="F3685" s="11">
        <v>2</v>
      </c>
      <c r="G3685" s="11">
        <v>25</v>
      </c>
      <c r="H3685" s="11">
        <v>18</v>
      </c>
      <c r="I3685" s="11">
        <v>-3</v>
      </c>
      <c r="J3685" s="11">
        <v>-3</v>
      </c>
      <c r="K3685" s="12" t="s">
        <v>2</v>
      </c>
      <c r="L3685" s="12" t="s">
        <v>2</v>
      </c>
      <c r="M3685" s="12" t="s">
        <v>2</v>
      </c>
      <c r="N3685" s="12" t="s">
        <v>2</v>
      </c>
      <c r="O3685" s="11">
        <v>-19</v>
      </c>
      <c r="P3685" s="11">
        <v>16</v>
      </c>
      <c r="Q3685" s="11">
        <v>16</v>
      </c>
      <c r="R3685" s="12" t="s">
        <v>2</v>
      </c>
      <c r="S3685" s="12" t="s">
        <v>2</v>
      </c>
      <c r="T3685" s="11">
        <v>60</v>
      </c>
      <c r="U3685" s="11">
        <v>63</v>
      </c>
      <c r="V3685" s="11">
        <v>63</v>
      </c>
      <c r="W3685" s="12" t="s">
        <v>2</v>
      </c>
      <c r="X3685" s="13">
        <v>33.113</v>
      </c>
      <c r="Y3685" s="13">
        <v>26.794</v>
      </c>
      <c r="Z3685" s="13">
        <v>13.765000000000001</v>
      </c>
      <c r="AA3685" s="13">
        <v>13.765000000000001</v>
      </c>
      <c r="AB3685" s="1" t="s">
        <v>7893</v>
      </c>
      <c r="AC3685" s="13">
        <v>6.7924629999999997</v>
      </c>
      <c r="AD3685" s="12" t="s">
        <v>2</v>
      </c>
      <c r="AE3685" s="1" t="s">
        <v>12654</v>
      </c>
      <c r="AF3685" s="1" t="s">
        <v>12664</v>
      </c>
    </row>
    <row r="3686" spans="1:32" x14ac:dyDescent="0.2">
      <c r="A3686" s="1" t="s">
        <v>7894</v>
      </c>
      <c r="B3686" s="10">
        <v>4864054</v>
      </c>
      <c r="C3686" s="1" t="s">
        <v>3759</v>
      </c>
      <c r="D3686" s="1" t="s">
        <v>49</v>
      </c>
      <c r="E3686" s="11">
        <v>35985451</v>
      </c>
      <c r="F3686" s="11">
        <v>2322</v>
      </c>
      <c r="G3686" s="11">
        <v>2222</v>
      </c>
      <c r="H3686" s="11">
        <v>2430</v>
      </c>
      <c r="I3686" s="11">
        <v>2726</v>
      </c>
      <c r="J3686" s="11">
        <v>3481</v>
      </c>
      <c r="K3686" s="12" t="s">
        <v>2</v>
      </c>
      <c r="L3686" s="12" t="s">
        <v>2</v>
      </c>
      <c r="M3686" s="11">
        <v>-1434</v>
      </c>
      <c r="N3686" s="11">
        <v>490</v>
      </c>
      <c r="O3686" s="11">
        <v>-2836</v>
      </c>
      <c r="P3686" s="11">
        <v>2978</v>
      </c>
      <c r="Q3686" s="11">
        <v>-7279</v>
      </c>
      <c r="R3686" s="11">
        <v>-391</v>
      </c>
      <c r="S3686" s="11">
        <v>-398</v>
      </c>
      <c r="T3686" s="11">
        <v>-953</v>
      </c>
      <c r="U3686" s="11">
        <v>-81</v>
      </c>
      <c r="V3686" s="11">
        <v>-2601</v>
      </c>
      <c r="W3686" s="13">
        <v>10.032</v>
      </c>
      <c r="X3686" s="13">
        <v>9.6989999999999998</v>
      </c>
      <c r="Y3686" s="13">
        <v>10.073</v>
      </c>
      <c r="Z3686" s="13">
        <v>11.456</v>
      </c>
      <c r="AA3686" s="13">
        <v>11.416</v>
      </c>
      <c r="AB3686" s="1">
        <v>3242</v>
      </c>
      <c r="AC3686" s="13">
        <v>5.3111740000000003</v>
      </c>
      <c r="AD3686" s="13">
        <v>1.0692839999999999</v>
      </c>
      <c r="AE3686" s="1" t="s">
        <v>12654</v>
      </c>
      <c r="AF3686" s="1" t="s">
        <v>12660</v>
      </c>
    </row>
    <row r="3687" spans="1:32" x14ac:dyDescent="0.2">
      <c r="A3687" s="1" t="s">
        <v>7895</v>
      </c>
      <c r="B3687" s="10">
        <v>13696867</v>
      </c>
      <c r="C3687" s="1" t="s">
        <v>3760</v>
      </c>
      <c r="D3687" s="1" t="s">
        <v>32</v>
      </c>
      <c r="E3687" s="11">
        <v>7590916</v>
      </c>
      <c r="F3687" s="12" t="s">
        <v>2</v>
      </c>
      <c r="G3687" s="12" t="s">
        <v>2</v>
      </c>
      <c r="H3687" s="12" t="s">
        <v>2</v>
      </c>
      <c r="I3687" s="11">
        <v>-309</v>
      </c>
      <c r="J3687" s="11">
        <v>-167</v>
      </c>
      <c r="K3687" s="12" t="s">
        <v>2</v>
      </c>
      <c r="L3687" s="12" t="s">
        <v>2</v>
      </c>
      <c r="M3687" s="12" t="s">
        <v>2</v>
      </c>
      <c r="N3687" s="12" t="s">
        <v>2</v>
      </c>
      <c r="O3687" s="12" t="s">
        <v>2</v>
      </c>
      <c r="P3687" s="11">
        <v>-384</v>
      </c>
      <c r="Q3687" s="11">
        <v>-58</v>
      </c>
      <c r="R3687" s="12" t="s">
        <v>2</v>
      </c>
      <c r="S3687" s="12" t="s">
        <v>2</v>
      </c>
      <c r="T3687" s="12" t="s">
        <v>2</v>
      </c>
      <c r="U3687" s="11">
        <v>-190</v>
      </c>
      <c r="V3687" s="11">
        <v>-92</v>
      </c>
      <c r="W3687" s="12" t="s">
        <v>2</v>
      </c>
      <c r="X3687" s="12" t="s">
        <v>2</v>
      </c>
      <c r="Y3687" s="12" t="s">
        <v>2</v>
      </c>
      <c r="Z3687" s="12" t="s">
        <v>2</v>
      </c>
      <c r="AA3687" s="13">
        <v>-64.817999999999998</v>
      </c>
      <c r="AB3687" s="1">
        <v>9235</v>
      </c>
      <c r="AC3687" s="12" t="s">
        <v>4019</v>
      </c>
      <c r="AD3687" s="13">
        <v>11.145246999999999</v>
      </c>
      <c r="AE3687" s="1" t="s">
        <v>12654</v>
      </c>
      <c r="AF3687" s="1" t="s">
        <v>12666</v>
      </c>
    </row>
    <row r="3688" spans="1:32" x14ac:dyDescent="0.2">
      <c r="A3688" s="1" t="s">
        <v>7896</v>
      </c>
      <c r="B3688" s="10">
        <v>5265411</v>
      </c>
      <c r="C3688" s="1" t="s">
        <v>3761</v>
      </c>
      <c r="D3688" s="1" t="s">
        <v>45</v>
      </c>
      <c r="E3688" s="11">
        <v>15944704</v>
      </c>
      <c r="F3688" s="11">
        <v>855</v>
      </c>
      <c r="G3688" s="11">
        <v>1024</v>
      </c>
      <c r="H3688" s="11">
        <v>1372</v>
      </c>
      <c r="I3688" s="11">
        <v>1728</v>
      </c>
      <c r="J3688" s="11">
        <v>1971</v>
      </c>
      <c r="K3688" s="12" t="s">
        <v>2</v>
      </c>
      <c r="L3688" s="12" t="s">
        <v>2</v>
      </c>
      <c r="M3688" s="11">
        <v>696</v>
      </c>
      <c r="N3688" s="11">
        <v>911</v>
      </c>
      <c r="O3688" s="11">
        <v>1313</v>
      </c>
      <c r="P3688" s="11">
        <v>1545</v>
      </c>
      <c r="Q3688" s="11">
        <v>1806</v>
      </c>
      <c r="R3688" s="11">
        <v>-100</v>
      </c>
      <c r="S3688" s="11">
        <v>-120</v>
      </c>
      <c r="T3688" s="11">
        <v>-28</v>
      </c>
      <c r="U3688" s="11">
        <v>-198</v>
      </c>
      <c r="V3688" s="11">
        <v>-260</v>
      </c>
      <c r="W3688" s="13">
        <v>14.23</v>
      </c>
      <c r="X3688" s="13">
        <v>14.077</v>
      </c>
      <c r="Y3688" s="13">
        <v>16.062999999999999</v>
      </c>
      <c r="Z3688" s="13">
        <v>16.852</v>
      </c>
      <c r="AA3688" s="13">
        <v>17.402000000000001</v>
      </c>
      <c r="AB3688" s="1">
        <v>3984</v>
      </c>
      <c r="AC3688" s="13">
        <v>21.451922</v>
      </c>
      <c r="AD3688" s="13">
        <v>3.5024500000000001</v>
      </c>
      <c r="AE3688" s="1" t="s">
        <v>12654</v>
      </c>
      <c r="AF3688" s="1" t="s">
        <v>12663</v>
      </c>
    </row>
    <row r="3689" spans="1:32" x14ac:dyDescent="0.2">
      <c r="A3689" s="1" t="s">
        <v>7897</v>
      </c>
      <c r="B3689" s="10">
        <v>4991137</v>
      </c>
      <c r="C3689" s="1" t="s">
        <v>3762</v>
      </c>
      <c r="D3689" s="1" t="s">
        <v>108</v>
      </c>
      <c r="E3689" s="11">
        <v>83410537</v>
      </c>
      <c r="F3689" s="11">
        <v>759</v>
      </c>
      <c r="G3689" s="11">
        <v>13069</v>
      </c>
      <c r="H3689" s="11">
        <v>15863</v>
      </c>
      <c r="I3689" s="11">
        <v>12977</v>
      </c>
      <c r="J3689" s="11">
        <v>8827</v>
      </c>
      <c r="K3689" s="13">
        <v>10566.666670000001</v>
      </c>
      <c r="L3689" s="13">
        <v>14033.333329999999</v>
      </c>
      <c r="M3689" s="11">
        <v>14517</v>
      </c>
      <c r="N3689" s="11">
        <v>21628</v>
      </c>
      <c r="O3689" s="11">
        <v>871</v>
      </c>
      <c r="P3689" s="11">
        <v>8966</v>
      </c>
      <c r="Q3689" s="11">
        <v>20424</v>
      </c>
      <c r="R3689" s="11">
        <v>-3418</v>
      </c>
      <c r="S3689" s="11">
        <v>-5519</v>
      </c>
      <c r="T3689" s="11">
        <v>-1175</v>
      </c>
      <c r="U3689" s="11">
        <v>5394</v>
      </c>
      <c r="V3689" s="11">
        <v>2719</v>
      </c>
      <c r="W3689" s="13">
        <v>-0.33400000000000002</v>
      </c>
      <c r="X3689" s="13">
        <v>5.6539999999999999</v>
      </c>
      <c r="Y3689" s="13">
        <v>5.7140000000000004</v>
      </c>
      <c r="Z3689" s="13">
        <v>4.4829999999999997</v>
      </c>
      <c r="AA3689" s="13">
        <v>3.1070000000000002</v>
      </c>
      <c r="AB3689" s="1">
        <v>6925</v>
      </c>
      <c r="AC3689" s="13">
        <v>43.541488000000001</v>
      </c>
      <c r="AD3689" s="13">
        <v>1.0393269999999999</v>
      </c>
      <c r="AE3689" s="1" t="s">
        <v>12654</v>
      </c>
      <c r="AF3689" s="1" t="s">
        <v>12658</v>
      </c>
    </row>
    <row r="3690" spans="1:32" x14ac:dyDescent="0.2">
      <c r="A3690" s="1" t="s">
        <v>7898</v>
      </c>
      <c r="B3690" s="10">
        <v>7231283</v>
      </c>
      <c r="C3690" s="1" t="s">
        <v>3763</v>
      </c>
      <c r="D3690" s="1" t="s">
        <v>84</v>
      </c>
      <c r="E3690" s="11">
        <v>8687000</v>
      </c>
      <c r="F3690" s="12" t="s">
        <v>2</v>
      </c>
      <c r="G3690" s="12" t="s">
        <v>2</v>
      </c>
      <c r="H3690" s="12" t="s">
        <v>2</v>
      </c>
      <c r="I3690" s="12" t="s">
        <v>2</v>
      </c>
      <c r="J3690" s="12" t="s">
        <v>2</v>
      </c>
      <c r="K3690" s="12" t="s">
        <v>2</v>
      </c>
      <c r="L3690" s="12" t="s">
        <v>2</v>
      </c>
      <c r="M3690" s="12" t="s">
        <v>2</v>
      </c>
      <c r="N3690" s="12" t="s">
        <v>2</v>
      </c>
      <c r="O3690" s="12" t="s">
        <v>2</v>
      </c>
      <c r="P3690" s="12" t="s">
        <v>2</v>
      </c>
      <c r="Q3690" s="12" t="s">
        <v>2</v>
      </c>
      <c r="R3690" s="12" t="s">
        <v>2</v>
      </c>
      <c r="S3690" s="12" t="s">
        <v>2</v>
      </c>
      <c r="T3690" s="12" t="s">
        <v>2</v>
      </c>
      <c r="U3690" s="12" t="s">
        <v>2</v>
      </c>
      <c r="V3690" s="12" t="s">
        <v>2</v>
      </c>
      <c r="W3690" s="12" t="s">
        <v>2</v>
      </c>
      <c r="X3690" s="12" t="s">
        <v>2</v>
      </c>
      <c r="Y3690" s="12" t="s">
        <v>2</v>
      </c>
      <c r="Z3690" s="12" t="s">
        <v>2</v>
      </c>
      <c r="AA3690" s="12" t="s">
        <v>2</v>
      </c>
      <c r="AB3690" s="1" t="s">
        <v>7899</v>
      </c>
      <c r="AC3690" s="12" t="s">
        <v>2</v>
      </c>
      <c r="AD3690" s="12" t="s">
        <v>2</v>
      </c>
      <c r="AE3690" s="1" t="s">
        <v>12654</v>
      </c>
      <c r="AF3690" s="1" t="s">
        <v>12666</v>
      </c>
    </row>
    <row r="3691" spans="1:32" x14ac:dyDescent="0.2">
      <c r="A3691" s="1" t="s">
        <v>7900</v>
      </c>
      <c r="B3691" s="10">
        <v>4916716</v>
      </c>
      <c r="C3691" s="1" t="s">
        <v>3764</v>
      </c>
      <c r="D3691" s="1" t="s">
        <v>229</v>
      </c>
      <c r="E3691" s="11">
        <v>463096738</v>
      </c>
      <c r="F3691" s="11">
        <v>36227</v>
      </c>
      <c r="G3691" s="11">
        <v>41575</v>
      </c>
      <c r="H3691" s="11">
        <v>43779</v>
      </c>
      <c r="I3691" s="11">
        <v>48938</v>
      </c>
      <c r="J3691" s="11">
        <v>54207</v>
      </c>
      <c r="K3691" s="13">
        <v>57575</v>
      </c>
      <c r="L3691" s="13">
        <v>58576.666669999999</v>
      </c>
      <c r="M3691" s="11">
        <v>38407</v>
      </c>
      <c r="N3691" s="11">
        <v>36630</v>
      </c>
      <c r="O3691" s="11">
        <v>36907</v>
      </c>
      <c r="P3691" s="11">
        <v>47150</v>
      </c>
      <c r="Q3691" s="11">
        <v>38157</v>
      </c>
      <c r="R3691" s="11">
        <v>-9330</v>
      </c>
      <c r="S3691" s="11">
        <v>-1339</v>
      </c>
      <c r="T3691" s="11">
        <v>-9074</v>
      </c>
      <c r="U3691" s="11">
        <v>-2646</v>
      </c>
      <c r="V3691" s="11">
        <v>-5995</v>
      </c>
      <c r="W3691" s="13">
        <v>2.3820000000000001</v>
      </c>
      <c r="X3691" s="13">
        <v>17.206</v>
      </c>
      <c r="Y3691" s="13">
        <v>16.311</v>
      </c>
      <c r="Z3691" s="13">
        <v>17.053000000000001</v>
      </c>
      <c r="AA3691" s="13">
        <v>18.696000000000002</v>
      </c>
      <c r="AB3691" s="1">
        <v>4732</v>
      </c>
      <c r="AC3691" s="13">
        <v>21.269500000000001</v>
      </c>
      <c r="AD3691" s="13">
        <v>4.2460329999999997</v>
      </c>
      <c r="AE3691" s="1" t="s">
        <v>12654</v>
      </c>
      <c r="AF3691" s="1" t="s">
        <v>12657</v>
      </c>
    </row>
    <row r="3692" spans="1:32" x14ac:dyDescent="0.2">
      <c r="A3692" s="1" t="s">
        <v>7901</v>
      </c>
      <c r="B3692" s="10">
        <v>4970971</v>
      </c>
      <c r="C3692" s="1" t="s">
        <v>3765</v>
      </c>
      <c r="D3692" s="1" t="s">
        <v>182</v>
      </c>
      <c r="E3692" s="11">
        <v>38201032</v>
      </c>
      <c r="F3692" s="11">
        <v>7164</v>
      </c>
      <c r="G3692" s="11">
        <v>6258</v>
      </c>
      <c r="H3692" s="11">
        <v>8915</v>
      </c>
      <c r="I3692" s="11">
        <v>9346</v>
      </c>
      <c r="J3692" s="11">
        <v>8075</v>
      </c>
      <c r="K3692" s="13">
        <v>10316.666670000001</v>
      </c>
      <c r="L3692" s="13">
        <v>11423.333329999999</v>
      </c>
      <c r="M3692" s="11">
        <v>6654</v>
      </c>
      <c r="N3692" s="11">
        <v>2279</v>
      </c>
      <c r="O3692" s="11">
        <v>13004</v>
      </c>
      <c r="P3692" s="11">
        <v>3987</v>
      </c>
      <c r="Q3692" s="11">
        <v>5681</v>
      </c>
      <c r="R3692" s="11">
        <v>-2413</v>
      </c>
      <c r="S3692" s="11">
        <v>-6300</v>
      </c>
      <c r="T3692" s="11">
        <v>-2139</v>
      </c>
      <c r="U3692" s="11">
        <v>-210</v>
      </c>
      <c r="V3692" s="11">
        <v>5867</v>
      </c>
      <c r="W3692" s="13">
        <v>24.69</v>
      </c>
      <c r="X3692" s="13">
        <v>15.98</v>
      </c>
      <c r="Y3692" s="13">
        <v>16.416</v>
      </c>
      <c r="Z3692" s="13">
        <v>20.6</v>
      </c>
      <c r="AA3692" s="13">
        <v>26.821000000000002</v>
      </c>
      <c r="AB3692" s="1">
        <v>2146</v>
      </c>
      <c r="AC3692" s="13">
        <v>20.570571999999999</v>
      </c>
      <c r="AD3692" s="13">
        <v>3.3980860000000002</v>
      </c>
      <c r="AE3692" s="1" t="s">
        <v>12654</v>
      </c>
      <c r="AF3692" s="1" t="s">
        <v>12664</v>
      </c>
    </row>
    <row r="3693" spans="1:32" x14ac:dyDescent="0.2">
      <c r="A3693" s="1" t="s">
        <v>7902</v>
      </c>
      <c r="B3693" s="10">
        <v>4967198</v>
      </c>
      <c r="C3693" s="1" t="s">
        <v>3766</v>
      </c>
      <c r="D3693" s="1" t="s">
        <v>11</v>
      </c>
      <c r="E3693" s="11">
        <v>9450214</v>
      </c>
      <c r="F3693" s="11">
        <v>6605</v>
      </c>
      <c r="G3693" s="11">
        <v>5462</v>
      </c>
      <c r="H3693" s="11">
        <v>987</v>
      </c>
      <c r="I3693" s="11">
        <v>847</v>
      </c>
      <c r="J3693" s="11">
        <v>1822</v>
      </c>
      <c r="K3693" s="13">
        <v>4083.3333299999999</v>
      </c>
      <c r="L3693" s="13">
        <v>5100</v>
      </c>
      <c r="M3693" s="11">
        <v>20173</v>
      </c>
      <c r="N3693" s="11">
        <v>1408</v>
      </c>
      <c r="O3693" s="11">
        <v>-3284</v>
      </c>
      <c r="P3693" s="11">
        <v>-4764</v>
      </c>
      <c r="Q3693" s="11">
        <v>5344</v>
      </c>
      <c r="R3693" s="11">
        <v>-1251</v>
      </c>
      <c r="S3693" s="11">
        <v>-1554</v>
      </c>
      <c r="T3693" s="11">
        <v>-1195</v>
      </c>
      <c r="U3693" s="11">
        <v>-440</v>
      </c>
      <c r="V3693" s="11">
        <v>-1470</v>
      </c>
      <c r="W3693" s="13">
        <v>14.744999999999999</v>
      </c>
      <c r="X3693" s="13">
        <v>12.616</v>
      </c>
      <c r="Y3693" s="13">
        <v>0.4</v>
      </c>
      <c r="Z3693" s="13">
        <v>1.6870000000000001</v>
      </c>
      <c r="AA3693" s="13">
        <v>1.7649999999999999</v>
      </c>
      <c r="AB3693" s="1">
        <v>7717</v>
      </c>
      <c r="AC3693" s="13">
        <v>39.389462999999999</v>
      </c>
      <c r="AD3693" s="13">
        <v>0.92532999999999999</v>
      </c>
      <c r="AE3693" s="1" t="s">
        <v>12654</v>
      </c>
      <c r="AF3693" s="1" t="s">
        <v>12659</v>
      </c>
    </row>
    <row r="3694" spans="1:32" x14ac:dyDescent="0.2">
      <c r="A3694" s="1" t="s">
        <v>7903</v>
      </c>
      <c r="B3694" s="10">
        <v>4262961</v>
      </c>
      <c r="C3694" s="1" t="s">
        <v>3767</v>
      </c>
      <c r="D3694" s="1" t="s">
        <v>71</v>
      </c>
      <c r="E3694" s="11">
        <v>52669161</v>
      </c>
      <c r="F3694" s="11">
        <v>25649</v>
      </c>
      <c r="G3694" s="11">
        <v>21206</v>
      </c>
      <c r="H3694" s="11">
        <v>20062</v>
      </c>
      <c r="I3694" s="11">
        <v>22844</v>
      </c>
      <c r="J3694" s="11">
        <v>23192</v>
      </c>
      <c r="K3694" s="13">
        <v>25500</v>
      </c>
      <c r="L3694" s="13">
        <v>27100</v>
      </c>
      <c r="M3694" s="11">
        <v>44138</v>
      </c>
      <c r="N3694" s="11">
        <v>24361</v>
      </c>
      <c r="O3694" s="11">
        <v>36229</v>
      </c>
      <c r="P3694" s="11">
        <v>38449</v>
      </c>
      <c r="Q3694" s="11">
        <v>37771</v>
      </c>
      <c r="R3694" s="11">
        <v>-28137</v>
      </c>
      <c r="S3694" s="11">
        <v>-26729</v>
      </c>
      <c r="T3694" s="11">
        <v>-25717</v>
      </c>
      <c r="U3694" s="11">
        <v>-26055</v>
      </c>
      <c r="V3694" s="11">
        <v>-39892</v>
      </c>
      <c r="W3694" s="13">
        <v>10.452</v>
      </c>
      <c r="X3694" s="13">
        <v>7.0810000000000004</v>
      </c>
      <c r="Y3694" s="13">
        <v>5.6210000000000004</v>
      </c>
      <c r="Z3694" s="13">
        <v>7.51</v>
      </c>
      <c r="AA3694" s="13">
        <v>8.0860000000000003</v>
      </c>
      <c r="AB3694" s="1">
        <v>9956</v>
      </c>
      <c r="AC3694" s="13">
        <v>10.798912</v>
      </c>
      <c r="AD3694" s="13">
        <v>0.88503799999999999</v>
      </c>
      <c r="AE3694" s="1" t="s">
        <v>12654</v>
      </c>
      <c r="AF3694" s="1" t="s">
        <v>12672</v>
      </c>
    </row>
    <row r="3695" spans="1:32" x14ac:dyDescent="0.2">
      <c r="A3695" s="1" t="s">
        <v>7904</v>
      </c>
      <c r="B3695" s="10">
        <v>6333748</v>
      </c>
      <c r="C3695" s="1" t="s">
        <v>3768</v>
      </c>
      <c r="D3695" s="1" t="s">
        <v>36</v>
      </c>
      <c r="E3695" s="11">
        <v>17594952</v>
      </c>
      <c r="F3695" s="11">
        <v>3477</v>
      </c>
      <c r="G3695" s="11">
        <v>6974</v>
      </c>
      <c r="H3695" s="11">
        <v>8878</v>
      </c>
      <c r="I3695" s="11">
        <v>7103</v>
      </c>
      <c r="J3695" s="11">
        <v>5670</v>
      </c>
      <c r="K3695" s="13">
        <v>7529</v>
      </c>
      <c r="L3695" s="13">
        <v>9192</v>
      </c>
      <c r="M3695" s="11">
        <v>4586</v>
      </c>
      <c r="N3695" s="11">
        <v>5227</v>
      </c>
      <c r="O3695" s="11">
        <v>4402</v>
      </c>
      <c r="P3695" s="11">
        <v>1758</v>
      </c>
      <c r="Q3695" s="11">
        <v>4870</v>
      </c>
      <c r="R3695" s="11">
        <v>-2323</v>
      </c>
      <c r="S3695" s="11">
        <v>-3695</v>
      </c>
      <c r="T3695" s="11">
        <v>-1334</v>
      </c>
      <c r="U3695" s="11">
        <v>-4754</v>
      </c>
      <c r="V3695" s="11">
        <v>-4887</v>
      </c>
      <c r="W3695" s="13">
        <v>8.7230000000000008</v>
      </c>
      <c r="X3695" s="13">
        <v>12.871</v>
      </c>
      <c r="Y3695" s="13">
        <v>16.701000000000001</v>
      </c>
      <c r="Z3695" s="13">
        <v>10.484999999999999</v>
      </c>
      <c r="AA3695" s="13">
        <v>9.5150000000000006</v>
      </c>
      <c r="AB3695" s="1">
        <v>7995</v>
      </c>
      <c r="AC3695" s="13">
        <v>13.060938999999999</v>
      </c>
      <c r="AD3695" s="13">
        <v>1.3333060000000001</v>
      </c>
      <c r="AE3695" s="1" t="s">
        <v>12654</v>
      </c>
      <c r="AF3695" s="1" t="s">
        <v>12667</v>
      </c>
    </row>
    <row r="3696" spans="1:32" x14ac:dyDescent="0.2">
      <c r="A3696" s="1" t="s">
        <v>7905</v>
      </c>
      <c r="B3696" s="10">
        <v>5185125</v>
      </c>
      <c r="C3696" s="1" t="s">
        <v>3769</v>
      </c>
      <c r="D3696" s="1" t="s">
        <v>41</v>
      </c>
      <c r="E3696" s="11">
        <v>19769920</v>
      </c>
      <c r="F3696" s="11">
        <v>345</v>
      </c>
      <c r="G3696" s="11">
        <v>570</v>
      </c>
      <c r="H3696" s="11">
        <v>970</v>
      </c>
      <c r="I3696" s="11">
        <v>841</v>
      </c>
      <c r="J3696" s="11">
        <v>941</v>
      </c>
      <c r="K3696" s="13">
        <v>650</v>
      </c>
      <c r="L3696" s="13">
        <v>900</v>
      </c>
      <c r="M3696" s="11">
        <v>291</v>
      </c>
      <c r="N3696" s="11">
        <v>505</v>
      </c>
      <c r="O3696" s="11">
        <v>846</v>
      </c>
      <c r="P3696" s="11">
        <v>457</v>
      </c>
      <c r="Q3696" s="11">
        <v>603</v>
      </c>
      <c r="R3696" s="11">
        <v>-93</v>
      </c>
      <c r="S3696" s="11">
        <v>-104</v>
      </c>
      <c r="T3696" s="11">
        <v>-639</v>
      </c>
      <c r="U3696" s="11">
        <v>-859</v>
      </c>
      <c r="V3696" s="11">
        <v>-865</v>
      </c>
      <c r="W3696" s="13">
        <v>17.937000000000001</v>
      </c>
      <c r="X3696" s="13">
        <v>25.724</v>
      </c>
      <c r="Y3696" s="13">
        <v>31.61</v>
      </c>
      <c r="Z3696" s="13">
        <v>19.800999999999998</v>
      </c>
      <c r="AA3696" s="13">
        <v>19.353000000000002</v>
      </c>
      <c r="AB3696" s="1">
        <v>4442</v>
      </c>
      <c r="AC3696" s="13">
        <v>13.725369000000001</v>
      </c>
      <c r="AD3696" s="13">
        <v>2.8160959999999999</v>
      </c>
      <c r="AE3696" s="1" t="s">
        <v>12654</v>
      </c>
      <c r="AF3696" s="1" t="s">
        <v>12663</v>
      </c>
    </row>
    <row r="3697" spans="1:32" x14ac:dyDescent="0.2">
      <c r="A3697" s="1" t="s">
        <v>7906</v>
      </c>
      <c r="B3697" s="10">
        <v>12293072</v>
      </c>
      <c r="C3697" s="1" t="s">
        <v>3770</v>
      </c>
      <c r="D3697" s="1" t="s">
        <v>32</v>
      </c>
      <c r="E3697" s="11">
        <v>2300726</v>
      </c>
      <c r="F3697" s="12" t="s">
        <v>2</v>
      </c>
      <c r="G3697" s="12" t="s">
        <v>2</v>
      </c>
      <c r="H3697" s="12" t="s">
        <v>2</v>
      </c>
      <c r="I3697" s="11">
        <v>172.77799999999999</v>
      </c>
      <c r="J3697" s="11">
        <v>121.617</v>
      </c>
      <c r="K3697" s="12" t="s">
        <v>2</v>
      </c>
      <c r="L3697" s="12" t="s">
        <v>2</v>
      </c>
      <c r="M3697" s="12" t="s">
        <v>2</v>
      </c>
      <c r="N3697" s="12" t="s">
        <v>2</v>
      </c>
      <c r="O3697" s="12" t="s">
        <v>2</v>
      </c>
      <c r="P3697" s="11">
        <v>326.63</v>
      </c>
      <c r="Q3697" s="11">
        <v>230.76</v>
      </c>
      <c r="R3697" s="12" t="s">
        <v>2</v>
      </c>
      <c r="S3697" s="12" t="s">
        <v>2</v>
      </c>
      <c r="T3697" s="12" t="s">
        <v>2</v>
      </c>
      <c r="U3697" s="11">
        <v>-87.474000000000004</v>
      </c>
      <c r="V3697" s="11">
        <v>-257.08499999999998</v>
      </c>
      <c r="W3697" s="12" t="s">
        <v>2</v>
      </c>
      <c r="X3697" s="12" t="s">
        <v>2</v>
      </c>
      <c r="Y3697" s="12" t="s">
        <v>2</v>
      </c>
      <c r="Z3697" s="12" t="s">
        <v>2</v>
      </c>
      <c r="AA3697" s="13">
        <v>15.833</v>
      </c>
      <c r="AB3697" s="1">
        <v>9238</v>
      </c>
      <c r="AC3697" s="13">
        <v>20.241427999999999</v>
      </c>
      <c r="AD3697" s="13">
        <v>4.529426</v>
      </c>
      <c r="AE3697" s="1" t="s">
        <v>12654</v>
      </c>
      <c r="AF3697" s="1" t="s">
        <v>12666</v>
      </c>
    </row>
    <row r="3698" spans="1:32" x14ac:dyDescent="0.2">
      <c r="A3698" s="1" t="s">
        <v>7907</v>
      </c>
      <c r="B3698" s="10">
        <v>4994045</v>
      </c>
      <c r="C3698" s="1" t="s">
        <v>3771</v>
      </c>
      <c r="D3698" s="1" t="s">
        <v>172</v>
      </c>
      <c r="E3698" s="11">
        <v>1806809</v>
      </c>
      <c r="F3698" s="11">
        <v>81</v>
      </c>
      <c r="G3698" s="11">
        <v>202</v>
      </c>
      <c r="H3698" s="11">
        <v>235</v>
      </c>
      <c r="I3698" s="11">
        <v>62</v>
      </c>
      <c r="J3698" s="11">
        <v>90</v>
      </c>
      <c r="K3698" s="12" t="s">
        <v>2</v>
      </c>
      <c r="L3698" s="12" t="s">
        <v>2</v>
      </c>
      <c r="M3698" s="11">
        <v>365</v>
      </c>
      <c r="N3698" s="11">
        <v>56</v>
      </c>
      <c r="O3698" s="11">
        <v>10</v>
      </c>
      <c r="P3698" s="11">
        <v>8</v>
      </c>
      <c r="Q3698" s="11">
        <v>-33</v>
      </c>
      <c r="R3698" s="11">
        <v>-3</v>
      </c>
      <c r="S3698" s="11">
        <v>-10</v>
      </c>
      <c r="T3698" s="11">
        <v>-26</v>
      </c>
      <c r="U3698" s="11">
        <v>-30</v>
      </c>
      <c r="V3698" s="11">
        <v>-80</v>
      </c>
      <c r="W3698" s="13">
        <v>-4.7380000000000004</v>
      </c>
      <c r="X3698" s="13">
        <v>11.861000000000001</v>
      </c>
      <c r="Y3698" s="13">
        <v>10.048</v>
      </c>
      <c r="Z3698" s="13">
        <v>1.883</v>
      </c>
      <c r="AA3698" s="13">
        <v>0.437</v>
      </c>
      <c r="AB3698" s="1">
        <v>3931</v>
      </c>
      <c r="AC3698" s="13">
        <v>152.579803</v>
      </c>
      <c r="AD3698" s="13">
        <v>2.4741879999999998</v>
      </c>
      <c r="AE3698" s="1" t="s">
        <v>12654</v>
      </c>
      <c r="AF3698" s="1" t="s">
        <v>12666</v>
      </c>
    </row>
    <row r="3699" spans="1:32" x14ac:dyDescent="0.2">
      <c r="A3699" s="1" t="s">
        <v>7908</v>
      </c>
      <c r="B3699" s="10">
        <v>4812876</v>
      </c>
      <c r="C3699" s="1" t="s">
        <v>3772</v>
      </c>
      <c r="D3699" s="1" t="s">
        <v>60</v>
      </c>
      <c r="E3699" s="11">
        <v>26703344</v>
      </c>
      <c r="F3699" s="11">
        <v>1010</v>
      </c>
      <c r="G3699" s="11">
        <v>1194</v>
      </c>
      <c r="H3699" s="11">
        <v>1386</v>
      </c>
      <c r="I3699" s="11">
        <v>1118</v>
      </c>
      <c r="J3699" s="11">
        <v>1118</v>
      </c>
      <c r="K3699" s="12" t="s">
        <v>2</v>
      </c>
      <c r="L3699" s="12" t="s">
        <v>2</v>
      </c>
      <c r="M3699" s="11">
        <v>1144</v>
      </c>
      <c r="N3699" s="11">
        <v>1864</v>
      </c>
      <c r="O3699" s="11">
        <v>1346</v>
      </c>
      <c r="P3699" s="11">
        <v>2020</v>
      </c>
      <c r="Q3699" s="11">
        <v>2020</v>
      </c>
      <c r="R3699" s="11">
        <v>-472</v>
      </c>
      <c r="S3699" s="11">
        <v>-1119</v>
      </c>
      <c r="T3699" s="11">
        <v>-179</v>
      </c>
      <c r="U3699" s="11">
        <v>-713</v>
      </c>
      <c r="V3699" s="11">
        <v>-713</v>
      </c>
      <c r="W3699" s="13">
        <v>16.056000000000001</v>
      </c>
      <c r="X3699" s="13">
        <v>16.123000000000001</v>
      </c>
      <c r="Y3699" s="13">
        <v>16.215</v>
      </c>
      <c r="Z3699" s="13">
        <v>12.163</v>
      </c>
      <c r="AA3699" s="13">
        <v>12.163</v>
      </c>
      <c r="AB3699" s="1">
        <v>6078</v>
      </c>
      <c r="AC3699" s="13">
        <v>74.968564000000001</v>
      </c>
      <c r="AD3699" s="13">
        <v>6.9943929999999996</v>
      </c>
      <c r="AE3699" s="1" t="s">
        <v>12654</v>
      </c>
      <c r="AF3699" s="1" t="s">
        <v>12671</v>
      </c>
    </row>
    <row r="3700" spans="1:32" x14ac:dyDescent="0.2">
      <c r="A3700" s="1" t="s">
        <v>7909</v>
      </c>
      <c r="B3700" s="10">
        <v>4989912</v>
      </c>
      <c r="C3700" s="1" t="s">
        <v>3773</v>
      </c>
      <c r="D3700" s="1" t="s">
        <v>32</v>
      </c>
      <c r="E3700" s="11">
        <v>21676329</v>
      </c>
      <c r="F3700" s="11">
        <v>7906</v>
      </c>
      <c r="G3700" s="11">
        <v>8250</v>
      </c>
      <c r="H3700" s="11">
        <v>5231</v>
      </c>
      <c r="I3700" s="11">
        <v>4162</v>
      </c>
      <c r="J3700" s="11">
        <v>4162</v>
      </c>
      <c r="K3700" s="13">
        <v>2500</v>
      </c>
      <c r="L3700" s="13">
        <v>100</v>
      </c>
      <c r="M3700" s="11">
        <v>5397</v>
      </c>
      <c r="N3700" s="11">
        <v>6774</v>
      </c>
      <c r="O3700" s="11">
        <v>3499</v>
      </c>
      <c r="P3700" s="11">
        <v>3461</v>
      </c>
      <c r="Q3700" s="11">
        <v>3461</v>
      </c>
      <c r="R3700" s="11">
        <v>34</v>
      </c>
      <c r="S3700" s="11">
        <v>-367</v>
      </c>
      <c r="T3700" s="11">
        <v>-404</v>
      </c>
      <c r="U3700" s="11">
        <v>-708</v>
      </c>
      <c r="V3700" s="11">
        <v>-708</v>
      </c>
      <c r="W3700" s="13">
        <v>20.870999999999999</v>
      </c>
      <c r="X3700" s="13">
        <v>31.062000000000001</v>
      </c>
      <c r="Y3700" s="13">
        <v>15.711</v>
      </c>
      <c r="Z3700" s="13">
        <v>16.166</v>
      </c>
      <c r="AA3700" s="13">
        <v>16.166</v>
      </c>
      <c r="AB3700" s="1">
        <v>2491</v>
      </c>
      <c r="AC3700" s="13">
        <v>4.8918400000000002</v>
      </c>
      <c r="AD3700" s="13">
        <v>1.053979</v>
      </c>
      <c r="AE3700" s="1" t="s">
        <v>12654</v>
      </c>
      <c r="AF3700" s="1" t="s">
        <v>12666</v>
      </c>
    </row>
    <row r="3701" spans="1:32" x14ac:dyDescent="0.2">
      <c r="A3701" s="1" t="s">
        <v>7910</v>
      </c>
      <c r="B3701" s="10">
        <v>5992333</v>
      </c>
      <c r="C3701" s="1" t="s">
        <v>3774</v>
      </c>
      <c r="D3701" s="1" t="s">
        <v>7</v>
      </c>
      <c r="E3701" s="11">
        <v>13149580</v>
      </c>
      <c r="F3701" s="11">
        <v>1169</v>
      </c>
      <c r="G3701" s="11">
        <v>1888</v>
      </c>
      <c r="H3701" s="11">
        <v>2184</v>
      </c>
      <c r="I3701" s="11">
        <v>-496</v>
      </c>
      <c r="J3701" s="11">
        <v>1453.9559999999999</v>
      </c>
      <c r="K3701" s="13">
        <v>2030</v>
      </c>
      <c r="L3701" s="13">
        <v>2580</v>
      </c>
      <c r="M3701" s="11">
        <v>2007</v>
      </c>
      <c r="N3701" s="11">
        <v>-1716</v>
      </c>
      <c r="O3701" s="11">
        <v>1374</v>
      </c>
      <c r="P3701" s="11">
        <v>226</v>
      </c>
      <c r="Q3701" s="11">
        <v>-555.58600000000001</v>
      </c>
      <c r="R3701" s="11">
        <v>-1256</v>
      </c>
      <c r="S3701" s="11">
        <v>-1536</v>
      </c>
      <c r="T3701" s="11">
        <v>-2538</v>
      </c>
      <c r="U3701" s="11">
        <v>-2105</v>
      </c>
      <c r="V3701" s="11">
        <v>-2963.3330000000001</v>
      </c>
      <c r="W3701" s="13">
        <v>10.353</v>
      </c>
      <c r="X3701" s="13">
        <v>12.816000000000001</v>
      </c>
      <c r="Y3701" s="13">
        <v>12.585000000000001</v>
      </c>
      <c r="Z3701" s="13">
        <v>-21.789000000000001</v>
      </c>
      <c r="AA3701" s="13">
        <v>9.3849999999999998</v>
      </c>
      <c r="AB3701" s="1">
        <v>9270</v>
      </c>
      <c r="AC3701" s="13">
        <v>18.529240999999999</v>
      </c>
      <c r="AD3701" s="13">
        <v>1.6444970000000001</v>
      </c>
      <c r="AE3701" s="1" t="s">
        <v>12654</v>
      </c>
      <c r="AF3701" s="1" t="s">
        <v>12657</v>
      </c>
    </row>
    <row r="3702" spans="1:32" x14ac:dyDescent="0.2">
      <c r="A3702" s="1" t="s">
        <v>7911</v>
      </c>
      <c r="B3702" s="10">
        <v>5322419</v>
      </c>
      <c r="C3702" s="1" t="s">
        <v>3775</v>
      </c>
      <c r="D3702" s="1" t="s">
        <v>28</v>
      </c>
      <c r="E3702" s="11">
        <v>2848700</v>
      </c>
      <c r="F3702" s="11">
        <v>-182</v>
      </c>
      <c r="G3702" s="11">
        <v>41</v>
      </c>
      <c r="H3702" s="11">
        <v>39</v>
      </c>
      <c r="I3702" s="11">
        <v>5</v>
      </c>
      <c r="J3702" s="11">
        <v>-74</v>
      </c>
      <c r="K3702" s="12" t="s">
        <v>2</v>
      </c>
      <c r="L3702" s="12" t="s">
        <v>2</v>
      </c>
      <c r="M3702" s="11">
        <v>-148</v>
      </c>
      <c r="N3702" s="11">
        <v>91</v>
      </c>
      <c r="O3702" s="11">
        <v>-28</v>
      </c>
      <c r="P3702" s="11">
        <v>28</v>
      </c>
      <c r="Q3702" s="11">
        <v>-114</v>
      </c>
      <c r="R3702" s="11">
        <v>-1</v>
      </c>
      <c r="S3702" s="11">
        <v>7</v>
      </c>
      <c r="T3702" s="11">
        <v>-1</v>
      </c>
      <c r="U3702" s="11">
        <v>-1</v>
      </c>
      <c r="V3702" s="11">
        <v>-1</v>
      </c>
      <c r="W3702" s="13">
        <v>-22.713000000000001</v>
      </c>
      <c r="X3702" s="13">
        <v>4.6449999999999996</v>
      </c>
      <c r="Y3702" s="13">
        <v>4.8879999999999999</v>
      </c>
      <c r="Z3702" s="13">
        <v>0.38300000000000001</v>
      </c>
      <c r="AA3702" s="13">
        <v>-10.97</v>
      </c>
      <c r="AB3702" s="1">
        <v>4422</v>
      </c>
      <c r="AC3702" s="12" t="s">
        <v>4019</v>
      </c>
      <c r="AD3702" s="13">
        <v>1.97435</v>
      </c>
      <c r="AE3702" s="1" t="s">
        <v>12654</v>
      </c>
      <c r="AF3702" s="1" t="s">
        <v>12664</v>
      </c>
    </row>
    <row r="3703" spans="1:32" x14ac:dyDescent="0.2">
      <c r="A3703" s="1" t="s">
        <v>7912</v>
      </c>
      <c r="B3703" s="10">
        <v>5106547</v>
      </c>
      <c r="C3703" s="1" t="s">
        <v>3776</v>
      </c>
      <c r="D3703" s="1" t="s">
        <v>45</v>
      </c>
      <c r="E3703" s="11">
        <v>4519842</v>
      </c>
      <c r="F3703" s="11">
        <v>764.31600000000003</v>
      </c>
      <c r="G3703" s="11">
        <v>751.779</v>
      </c>
      <c r="H3703" s="11">
        <v>581.29999999999995</v>
      </c>
      <c r="I3703" s="11">
        <v>520.79100000000005</v>
      </c>
      <c r="J3703" s="11">
        <v>492.13299999999998</v>
      </c>
      <c r="K3703" s="12" t="s">
        <v>2</v>
      </c>
      <c r="L3703" s="12" t="s">
        <v>2</v>
      </c>
      <c r="M3703" s="11">
        <v>524.22699999999998</v>
      </c>
      <c r="N3703" s="11">
        <v>490.21</v>
      </c>
      <c r="O3703" s="11">
        <v>522.29100000000005</v>
      </c>
      <c r="P3703" s="11">
        <v>414.90300000000002</v>
      </c>
      <c r="Q3703" s="11">
        <v>359.53500000000003</v>
      </c>
      <c r="R3703" s="11">
        <v>-112.209</v>
      </c>
      <c r="S3703" s="11">
        <v>-108.288</v>
      </c>
      <c r="T3703" s="11">
        <v>-138.66800000000001</v>
      </c>
      <c r="U3703" s="11">
        <v>-173.90700000000001</v>
      </c>
      <c r="V3703" s="11">
        <v>-125.483</v>
      </c>
      <c r="W3703" s="13">
        <v>13.36</v>
      </c>
      <c r="X3703" s="13">
        <v>12.1</v>
      </c>
      <c r="Y3703" s="13">
        <v>7.9020000000000001</v>
      </c>
      <c r="Z3703" s="13">
        <v>6.3620000000000001</v>
      </c>
      <c r="AA3703" s="13">
        <v>5.9829999999999997</v>
      </c>
      <c r="AB3703" s="1">
        <v>4494</v>
      </c>
      <c r="AC3703" s="13">
        <v>10.258155</v>
      </c>
      <c r="AD3703" s="13">
        <v>0.59086799999999995</v>
      </c>
      <c r="AE3703" s="1" t="s">
        <v>12654</v>
      </c>
      <c r="AF3703" s="1" t="s">
        <v>12663</v>
      </c>
    </row>
    <row r="3704" spans="1:32" x14ac:dyDescent="0.2">
      <c r="A3704" s="1" t="s">
        <v>7913</v>
      </c>
      <c r="B3704" s="10">
        <v>4970905</v>
      </c>
      <c r="C3704" s="1" t="s">
        <v>3777</v>
      </c>
      <c r="D3704" s="1" t="s">
        <v>29</v>
      </c>
      <c r="E3704" s="11">
        <v>25877428</v>
      </c>
      <c r="F3704" s="11">
        <v>1351</v>
      </c>
      <c r="G3704" s="11">
        <v>675</v>
      </c>
      <c r="H3704" s="11">
        <v>-156</v>
      </c>
      <c r="I3704" s="11">
        <v>-237</v>
      </c>
      <c r="J3704" s="11">
        <v>-237</v>
      </c>
      <c r="K3704" s="12" t="s">
        <v>2</v>
      </c>
      <c r="L3704" s="12" t="s">
        <v>2</v>
      </c>
      <c r="M3704" s="11">
        <v>2087</v>
      </c>
      <c r="N3704" s="11">
        <v>1833</v>
      </c>
      <c r="O3704" s="11">
        <v>990</v>
      </c>
      <c r="P3704" s="11">
        <v>815</v>
      </c>
      <c r="Q3704" s="11">
        <v>815</v>
      </c>
      <c r="R3704" s="11">
        <v>-5965</v>
      </c>
      <c r="S3704" s="11">
        <v>-2395</v>
      </c>
      <c r="T3704" s="11">
        <v>-1916</v>
      </c>
      <c r="U3704" s="11">
        <v>-473</v>
      </c>
      <c r="V3704" s="11">
        <v>-473</v>
      </c>
      <c r="W3704" s="13">
        <v>30.027999999999999</v>
      </c>
      <c r="X3704" s="13">
        <v>2.1459999999999999</v>
      </c>
      <c r="Y3704" s="13">
        <v>-166.137</v>
      </c>
      <c r="Z3704" s="13">
        <v>-361.93</v>
      </c>
      <c r="AA3704" s="13">
        <v>-361.93</v>
      </c>
      <c r="AB3704" s="1">
        <v>3681</v>
      </c>
      <c r="AC3704" s="12" t="s">
        <v>4019</v>
      </c>
      <c r="AD3704" s="13">
        <v>3.1500840000000001</v>
      </c>
      <c r="AE3704" s="1" t="s">
        <v>12654</v>
      </c>
      <c r="AF3704" s="1" t="s">
        <v>12665</v>
      </c>
    </row>
    <row r="3705" spans="1:32" x14ac:dyDescent="0.2">
      <c r="A3705" s="1" t="s">
        <v>7914</v>
      </c>
      <c r="B3705" s="10">
        <v>4916288</v>
      </c>
      <c r="C3705" s="1" t="s">
        <v>3778</v>
      </c>
      <c r="D3705" s="1" t="s">
        <v>231</v>
      </c>
      <c r="E3705" s="11">
        <v>23679800</v>
      </c>
      <c r="F3705" s="12" t="s">
        <v>2</v>
      </c>
      <c r="G3705" s="12" t="s">
        <v>2</v>
      </c>
      <c r="H3705" s="12" t="s">
        <v>2</v>
      </c>
      <c r="I3705" s="11">
        <v>-764</v>
      </c>
      <c r="J3705" s="11">
        <v>-574</v>
      </c>
      <c r="K3705" s="12" t="s">
        <v>2</v>
      </c>
      <c r="L3705" s="12" t="s">
        <v>2</v>
      </c>
      <c r="M3705" s="12" t="s">
        <v>2</v>
      </c>
      <c r="N3705" s="12" t="s">
        <v>2</v>
      </c>
      <c r="O3705" s="12" t="s">
        <v>2</v>
      </c>
      <c r="P3705" s="11">
        <v>-1214</v>
      </c>
      <c r="Q3705" s="11">
        <v>-187</v>
      </c>
      <c r="R3705" s="12" t="s">
        <v>2</v>
      </c>
      <c r="S3705" s="12" t="s">
        <v>2</v>
      </c>
      <c r="T3705" s="12" t="s">
        <v>2</v>
      </c>
      <c r="U3705" s="11">
        <v>-432</v>
      </c>
      <c r="V3705" s="11">
        <v>157</v>
      </c>
      <c r="W3705" s="12" t="s">
        <v>2</v>
      </c>
      <c r="X3705" s="12" t="s">
        <v>2</v>
      </c>
      <c r="Y3705" s="12" t="s">
        <v>2</v>
      </c>
      <c r="Z3705" s="12" t="s">
        <v>2</v>
      </c>
      <c r="AA3705" s="13">
        <v>-135.126</v>
      </c>
      <c r="AB3705" s="1">
        <v>2656</v>
      </c>
      <c r="AC3705" s="12" t="s">
        <v>4019</v>
      </c>
      <c r="AD3705" s="13">
        <v>4.7521240000000002</v>
      </c>
      <c r="AE3705" s="1" t="s">
        <v>12654</v>
      </c>
      <c r="AF3705" s="1" t="s">
        <v>12657</v>
      </c>
    </row>
    <row r="3706" spans="1:32" x14ac:dyDescent="0.2">
      <c r="A3706" s="1" t="s">
        <v>7915</v>
      </c>
      <c r="B3706" s="10">
        <v>4989880</v>
      </c>
      <c r="C3706" s="1" t="s">
        <v>3779</v>
      </c>
      <c r="D3706" s="1" t="s">
        <v>32</v>
      </c>
      <c r="E3706" s="11">
        <v>46904439</v>
      </c>
      <c r="F3706" s="11">
        <v>2303</v>
      </c>
      <c r="G3706" s="11">
        <v>5230</v>
      </c>
      <c r="H3706" s="11">
        <v>6276</v>
      </c>
      <c r="I3706" s="11">
        <v>6937</v>
      </c>
      <c r="J3706" s="11">
        <v>7833</v>
      </c>
      <c r="K3706" s="13">
        <v>8500</v>
      </c>
      <c r="L3706" s="13">
        <v>8950</v>
      </c>
      <c r="M3706" s="11">
        <v>2129</v>
      </c>
      <c r="N3706" s="11">
        <v>4672</v>
      </c>
      <c r="O3706" s="11">
        <v>1457</v>
      </c>
      <c r="P3706" s="11">
        <v>4451</v>
      </c>
      <c r="Q3706" s="11">
        <v>5675</v>
      </c>
      <c r="R3706" s="11">
        <v>644</v>
      </c>
      <c r="S3706" s="11">
        <v>-1002</v>
      </c>
      <c r="T3706" s="11">
        <v>-1288</v>
      </c>
      <c r="U3706" s="11">
        <v>-1146</v>
      </c>
      <c r="V3706" s="11">
        <v>-1478</v>
      </c>
      <c r="W3706" s="13">
        <v>9.2100000000000009</v>
      </c>
      <c r="X3706" s="13">
        <v>20.632999999999999</v>
      </c>
      <c r="Y3706" s="13">
        <v>22.484000000000002</v>
      </c>
      <c r="Z3706" s="13">
        <v>30.954000000000001</v>
      </c>
      <c r="AA3706" s="13">
        <v>23.24</v>
      </c>
      <c r="AB3706" s="1">
        <v>6058</v>
      </c>
      <c r="AC3706" s="13">
        <v>10.584572</v>
      </c>
      <c r="AD3706" s="13">
        <v>2.9169770000000002</v>
      </c>
      <c r="AE3706" s="1" t="s">
        <v>12654</v>
      </c>
      <c r="AF3706" s="1" t="s">
        <v>12666</v>
      </c>
    </row>
    <row r="3707" spans="1:32" x14ac:dyDescent="0.2">
      <c r="A3707" s="1" t="s">
        <v>7916</v>
      </c>
      <c r="B3707" s="10">
        <v>4913860</v>
      </c>
      <c r="C3707" s="1" t="s">
        <v>3780</v>
      </c>
      <c r="D3707" s="1" t="s">
        <v>2099</v>
      </c>
      <c r="E3707" s="11">
        <v>10282626</v>
      </c>
      <c r="F3707" s="12" t="s">
        <v>2</v>
      </c>
      <c r="G3707" s="12" t="s">
        <v>2</v>
      </c>
      <c r="H3707" s="12" t="s">
        <v>2</v>
      </c>
      <c r="I3707" s="12" t="s">
        <v>2</v>
      </c>
      <c r="J3707" s="11">
        <v>584</v>
      </c>
      <c r="K3707" s="12" t="s">
        <v>2</v>
      </c>
      <c r="L3707" s="12" t="s">
        <v>2</v>
      </c>
      <c r="M3707" s="12" t="s">
        <v>2</v>
      </c>
      <c r="N3707" s="12" t="s">
        <v>2</v>
      </c>
      <c r="O3707" s="12" t="s">
        <v>2</v>
      </c>
      <c r="P3707" s="12" t="s">
        <v>2</v>
      </c>
      <c r="Q3707" s="12" t="s">
        <v>2</v>
      </c>
      <c r="R3707" s="12" t="s">
        <v>2</v>
      </c>
      <c r="S3707" s="12" t="s">
        <v>2</v>
      </c>
      <c r="T3707" s="12" t="s">
        <v>2</v>
      </c>
      <c r="U3707" s="12" t="s">
        <v>2</v>
      </c>
      <c r="V3707" s="12" t="s">
        <v>2</v>
      </c>
      <c r="W3707" s="12" t="s">
        <v>2</v>
      </c>
      <c r="X3707" s="12" t="s">
        <v>2</v>
      </c>
      <c r="Y3707" s="12" t="s">
        <v>2</v>
      </c>
      <c r="Z3707" s="12" t="s">
        <v>2</v>
      </c>
      <c r="AA3707" s="13">
        <v>25.391999999999999</v>
      </c>
      <c r="AB3707" s="1">
        <v>3542</v>
      </c>
      <c r="AC3707" s="13">
        <v>28.145695</v>
      </c>
      <c r="AD3707" s="13">
        <v>7.1088380000000004</v>
      </c>
      <c r="AE3707" s="1" t="s">
        <v>12654</v>
      </c>
      <c r="AF3707" s="1" t="s">
        <v>12657</v>
      </c>
    </row>
    <row r="3708" spans="1:32" x14ac:dyDescent="0.2">
      <c r="A3708" s="1" t="s">
        <v>7917</v>
      </c>
      <c r="B3708" s="10">
        <v>7914198</v>
      </c>
      <c r="C3708" s="1" t="s">
        <v>3781</v>
      </c>
      <c r="D3708" s="1" t="s">
        <v>26</v>
      </c>
      <c r="E3708" s="11">
        <v>36598883</v>
      </c>
      <c r="F3708" s="11">
        <v>-1098</v>
      </c>
      <c r="G3708" s="11">
        <v>-795</v>
      </c>
      <c r="H3708" s="11">
        <v>-67</v>
      </c>
      <c r="I3708" s="11">
        <v>-176</v>
      </c>
      <c r="J3708" s="11">
        <v>-176</v>
      </c>
      <c r="K3708" s="12" t="s">
        <v>2</v>
      </c>
      <c r="L3708" s="12" t="s">
        <v>2</v>
      </c>
      <c r="M3708" s="11">
        <v>-677</v>
      </c>
      <c r="N3708" s="11">
        <v>146</v>
      </c>
      <c r="O3708" s="11">
        <v>1192</v>
      </c>
      <c r="P3708" s="11">
        <v>459</v>
      </c>
      <c r="Q3708" s="11">
        <v>459</v>
      </c>
      <c r="R3708" s="11">
        <v>-43</v>
      </c>
      <c r="S3708" s="11">
        <v>-58</v>
      </c>
      <c r="T3708" s="11">
        <v>-352</v>
      </c>
      <c r="U3708" s="11">
        <v>-436</v>
      </c>
      <c r="V3708" s="11">
        <v>-436</v>
      </c>
      <c r="W3708" s="13">
        <v>-134.14500000000001</v>
      </c>
      <c r="X3708" s="13">
        <v>-62.774000000000001</v>
      </c>
      <c r="Y3708" s="13">
        <v>-4.0190000000000001</v>
      </c>
      <c r="Z3708" s="13">
        <v>-20.73</v>
      </c>
      <c r="AA3708" s="13">
        <v>-20.73</v>
      </c>
      <c r="AB3708" s="1">
        <v>7048</v>
      </c>
      <c r="AC3708" s="12" t="s">
        <v>4019</v>
      </c>
      <c r="AD3708" s="13">
        <v>3.3200940000000001</v>
      </c>
      <c r="AE3708" s="1" t="s">
        <v>12654</v>
      </c>
      <c r="AF3708" s="1" t="s">
        <v>12661</v>
      </c>
    </row>
    <row r="3709" spans="1:32" x14ac:dyDescent="0.2">
      <c r="A3709" s="1" t="s">
        <v>7918</v>
      </c>
      <c r="B3709" s="10">
        <v>7693478</v>
      </c>
      <c r="C3709" s="1" t="s">
        <v>3782</v>
      </c>
      <c r="D3709" s="1" t="s">
        <v>328</v>
      </c>
      <c r="E3709" s="11">
        <v>6487114</v>
      </c>
      <c r="F3709" s="11">
        <v>-235.50899999999999</v>
      </c>
      <c r="G3709" s="11">
        <v>-138.90899999999999</v>
      </c>
      <c r="H3709" s="11">
        <v>37.622999999999998</v>
      </c>
      <c r="I3709" s="11">
        <v>-212.85</v>
      </c>
      <c r="J3709" s="11">
        <v>-212.85</v>
      </c>
      <c r="K3709" s="12" t="s">
        <v>2</v>
      </c>
      <c r="L3709" s="12" t="s">
        <v>2</v>
      </c>
      <c r="M3709" s="11">
        <v>-234.988</v>
      </c>
      <c r="N3709" s="11">
        <v>-148.78</v>
      </c>
      <c r="O3709" s="11">
        <v>68.709999999999994</v>
      </c>
      <c r="P3709" s="11">
        <v>-217.94399999999999</v>
      </c>
      <c r="Q3709" s="11">
        <v>-217.94399999999999</v>
      </c>
      <c r="R3709" s="11">
        <v>7.6319999999999997</v>
      </c>
      <c r="S3709" s="11">
        <v>-55.546999999999997</v>
      </c>
      <c r="T3709" s="11">
        <v>2.0310000000000001</v>
      </c>
      <c r="U3709" s="11">
        <v>-2005.9880000000001</v>
      </c>
      <c r="V3709" s="11">
        <v>-2005.9880000000001</v>
      </c>
      <c r="W3709" s="12" t="s">
        <v>2</v>
      </c>
      <c r="X3709" s="13">
        <v>-8.7639999999999993</v>
      </c>
      <c r="Y3709" s="13">
        <v>2.12</v>
      </c>
      <c r="Z3709" s="13">
        <v>-12.493</v>
      </c>
      <c r="AA3709" s="13">
        <v>-12.493</v>
      </c>
      <c r="AB3709" s="1" t="s">
        <v>7919</v>
      </c>
      <c r="AC3709" s="12" t="s">
        <v>4019</v>
      </c>
      <c r="AD3709" s="13">
        <v>1.761844</v>
      </c>
      <c r="AE3709" s="1" t="s">
        <v>12654</v>
      </c>
      <c r="AF3709" s="1" t="s">
        <v>12656</v>
      </c>
    </row>
    <row r="3710" spans="1:32" x14ac:dyDescent="0.2">
      <c r="A3710" s="1" t="s">
        <v>7920</v>
      </c>
      <c r="B3710" s="10">
        <v>4251232</v>
      </c>
      <c r="C3710" s="1" t="s">
        <v>3783</v>
      </c>
      <c r="D3710" s="1" t="s">
        <v>7</v>
      </c>
      <c r="E3710" s="11">
        <v>27134653</v>
      </c>
      <c r="F3710" s="12" t="s">
        <v>2</v>
      </c>
      <c r="G3710" s="12" t="s">
        <v>2</v>
      </c>
      <c r="H3710" s="12" t="s">
        <v>2</v>
      </c>
      <c r="I3710" s="12" t="s">
        <v>2</v>
      </c>
      <c r="J3710" s="11">
        <v>-660</v>
      </c>
      <c r="K3710" s="12" t="s">
        <v>2</v>
      </c>
      <c r="L3710" s="12" t="s">
        <v>2</v>
      </c>
      <c r="M3710" s="12" t="s">
        <v>2</v>
      </c>
      <c r="N3710" s="12" t="s">
        <v>2</v>
      </c>
      <c r="O3710" s="12" t="s">
        <v>2</v>
      </c>
      <c r="P3710" s="12" t="s">
        <v>2</v>
      </c>
      <c r="Q3710" s="11">
        <v>-1006</v>
      </c>
      <c r="R3710" s="12" t="s">
        <v>2</v>
      </c>
      <c r="S3710" s="12" t="s">
        <v>2</v>
      </c>
      <c r="T3710" s="12" t="s">
        <v>2</v>
      </c>
      <c r="U3710" s="12" t="s">
        <v>2</v>
      </c>
      <c r="V3710" s="11">
        <v>-499</v>
      </c>
      <c r="W3710" s="12" t="s">
        <v>2</v>
      </c>
      <c r="X3710" s="12" t="s">
        <v>2</v>
      </c>
      <c r="Y3710" s="12" t="s">
        <v>2</v>
      </c>
      <c r="Z3710" s="12" t="s">
        <v>2</v>
      </c>
      <c r="AA3710" s="13">
        <v>-10.387</v>
      </c>
      <c r="AB3710" s="1">
        <v>9904</v>
      </c>
      <c r="AC3710" s="12" t="s">
        <v>4019</v>
      </c>
      <c r="AD3710" s="13">
        <v>1.2769520000000001</v>
      </c>
      <c r="AE3710" s="1" t="s">
        <v>12654</v>
      </c>
      <c r="AF3710" s="1" t="s">
        <v>12657</v>
      </c>
    </row>
    <row r="3711" spans="1:32" x14ac:dyDescent="0.2">
      <c r="A3711" s="1" t="s">
        <v>7921</v>
      </c>
      <c r="B3711" s="10">
        <v>10745391</v>
      </c>
      <c r="C3711" s="1" t="s">
        <v>3784</v>
      </c>
      <c r="D3711" s="1" t="s">
        <v>267</v>
      </c>
      <c r="E3711" s="11">
        <v>49476980</v>
      </c>
      <c r="F3711" s="11">
        <v>5317</v>
      </c>
      <c r="G3711" s="11">
        <v>6167</v>
      </c>
      <c r="H3711" s="11">
        <v>5563</v>
      </c>
      <c r="I3711" s="11">
        <v>5738</v>
      </c>
      <c r="J3711" s="11">
        <v>6302</v>
      </c>
      <c r="K3711" s="13">
        <v>6600</v>
      </c>
      <c r="L3711" s="13">
        <v>7100</v>
      </c>
      <c r="M3711" s="11">
        <v>4223</v>
      </c>
      <c r="N3711" s="11">
        <v>4995</v>
      </c>
      <c r="O3711" s="11">
        <v>3859</v>
      </c>
      <c r="P3711" s="11">
        <v>5592</v>
      </c>
      <c r="Q3711" s="11">
        <v>6376</v>
      </c>
      <c r="R3711" s="11">
        <v>-397</v>
      </c>
      <c r="S3711" s="11">
        <v>-1141</v>
      </c>
      <c r="T3711" s="11">
        <v>-2941</v>
      </c>
      <c r="U3711" s="11">
        <v>-526</v>
      </c>
      <c r="V3711" s="11">
        <v>215</v>
      </c>
      <c r="W3711" s="13">
        <v>15.262</v>
      </c>
      <c r="X3711" s="13">
        <v>15.302</v>
      </c>
      <c r="Y3711" s="13">
        <v>12.314</v>
      </c>
      <c r="Z3711" s="13">
        <v>11.394</v>
      </c>
      <c r="AA3711" s="13">
        <v>13.712</v>
      </c>
      <c r="AB3711" s="1">
        <v>5290</v>
      </c>
      <c r="AC3711" s="13">
        <v>13.205757999999999</v>
      </c>
      <c r="AD3711" s="13">
        <v>1.930655</v>
      </c>
      <c r="AE3711" s="1" t="s">
        <v>12654</v>
      </c>
      <c r="AF3711" s="1" t="s">
        <v>12667</v>
      </c>
    </row>
    <row r="3712" spans="1:32" x14ac:dyDescent="0.2">
      <c r="A3712" s="1" t="s">
        <v>7922</v>
      </c>
      <c r="B3712" s="10">
        <v>4554515</v>
      </c>
      <c r="C3712" s="1" t="s">
        <v>3785</v>
      </c>
      <c r="D3712" s="1" t="s">
        <v>20</v>
      </c>
      <c r="E3712" s="11">
        <v>45625683</v>
      </c>
      <c r="F3712" s="11">
        <v>-2631</v>
      </c>
      <c r="G3712" s="11">
        <v>-1124</v>
      </c>
      <c r="H3712" s="11">
        <v>-933</v>
      </c>
      <c r="I3712" s="11">
        <v>325</v>
      </c>
      <c r="J3712" s="11">
        <v>199</v>
      </c>
      <c r="K3712" s="12" t="s">
        <v>2</v>
      </c>
      <c r="L3712" s="12" t="s">
        <v>2</v>
      </c>
      <c r="M3712" s="11">
        <v>-2702</v>
      </c>
      <c r="N3712" s="11">
        <v>-649</v>
      </c>
      <c r="O3712" s="11">
        <v>856</v>
      </c>
      <c r="P3712" s="11">
        <v>572</v>
      </c>
      <c r="Q3712" s="11">
        <v>122</v>
      </c>
      <c r="R3712" s="11">
        <v>110</v>
      </c>
      <c r="S3712" s="11">
        <v>324</v>
      </c>
      <c r="T3712" s="11">
        <v>121</v>
      </c>
      <c r="U3712" s="11">
        <v>-220</v>
      </c>
      <c r="V3712" s="11">
        <v>-537</v>
      </c>
      <c r="W3712" s="13">
        <v>336.899</v>
      </c>
      <c r="X3712" s="13">
        <v>-54.792999999999999</v>
      </c>
      <c r="Y3712" s="13">
        <v>-76.444999999999993</v>
      </c>
      <c r="Z3712" s="13">
        <v>18.905999999999999</v>
      </c>
      <c r="AA3712" s="13">
        <v>-1.5429999999999999</v>
      </c>
      <c r="AB3712" s="1">
        <v>7918</v>
      </c>
      <c r="AC3712" s="12" t="s">
        <v>4019</v>
      </c>
      <c r="AD3712" s="13">
        <v>4.829485</v>
      </c>
      <c r="AE3712" s="1" t="s">
        <v>12654</v>
      </c>
      <c r="AF3712" s="1" t="s">
        <v>12661</v>
      </c>
    </row>
    <row r="3713" spans="1:32" x14ac:dyDescent="0.2">
      <c r="A3713" s="1" t="s">
        <v>7923</v>
      </c>
      <c r="B3713" s="10">
        <v>4915261</v>
      </c>
      <c r="C3713" s="1" t="s">
        <v>3786</v>
      </c>
      <c r="D3713" s="1" t="s">
        <v>7</v>
      </c>
      <c r="E3713" s="11">
        <v>7841599</v>
      </c>
      <c r="F3713" s="11">
        <v>30</v>
      </c>
      <c r="G3713" s="11">
        <v>352</v>
      </c>
      <c r="H3713" s="11">
        <v>147</v>
      </c>
      <c r="I3713" s="11">
        <v>-914</v>
      </c>
      <c r="J3713" s="11">
        <v>-935</v>
      </c>
      <c r="K3713" s="12" t="s">
        <v>2</v>
      </c>
      <c r="L3713" s="12" t="s">
        <v>2</v>
      </c>
      <c r="M3713" s="11">
        <v>2223</v>
      </c>
      <c r="N3713" s="11">
        <v>1450</v>
      </c>
      <c r="O3713" s="11">
        <v>-53</v>
      </c>
      <c r="P3713" s="11">
        <v>-936</v>
      </c>
      <c r="Q3713" s="11">
        <v>494</v>
      </c>
      <c r="R3713" s="11">
        <v>-214</v>
      </c>
      <c r="S3713" s="11">
        <v>-242</v>
      </c>
      <c r="T3713" s="11">
        <v>-158</v>
      </c>
      <c r="U3713" s="11">
        <v>-406</v>
      </c>
      <c r="V3713" s="11">
        <v>-272</v>
      </c>
      <c r="W3713" s="13">
        <v>-0.29399999999999998</v>
      </c>
      <c r="X3713" s="13">
        <v>6.5000000000000002E-2</v>
      </c>
      <c r="Y3713" s="13">
        <v>0.30399999999999999</v>
      </c>
      <c r="Z3713" s="13">
        <v>-16.678000000000001</v>
      </c>
      <c r="AA3713" s="13">
        <v>-104.929</v>
      </c>
      <c r="AB3713" s="1">
        <v>2769</v>
      </c>
      <c r="AC3713" s="12" t="s">
        <v>4019</v>
      </c>
      <c r="AD3713" s="13">
        <v>3.9208069999999999</v>
      </c>
      <c r="AE3713" s="1" t="s">
        <v>12654</v>
      </c>
      <c r="AF3713" s="1" t="s">
        <v>12657</v>
      </c>
    </row>
    <row r="3714" spans="1:32" x14ac:dyDescent="0.2">
      <c r="A3714" s="1" t="s">
        <v>7924</v>
      </c>
      <c r="B3714" s="10">
        <v>4967901</v>
      </c>
      <c r="C3714" s="1" t="s">
        <v>3787</v>
      </c>
      <c r="D3714" s="1" t="s">
        <v>41</v>
      </c>
      <c r="E3714" s="11">
        <v>2813524</v>
      </c>
      <c r="F3714" s="11">
        <v>164</v>
      </c>
      <c r="G3714" s="11">
        <v>520</v>
      </c>
      <c r="H3714" s="11">
        <v>576</v>
      </c>
      <c r="I3714" s="11">
        <v>371</v>
      </c>
      <c r="J3714" s="11">
        <v>279</v>
      </c>
      <c r="K3714" s="12" t="s">
        <v>2</v>
      </c>
      <c r="L3714" s="12" t="s">
        <v>2</v>
      </c>
      <c r="M3714" s="11">
        <v>495</v>
      </c>
      <c r="N3714" s="11">
        <v>274</v>
      </c>
      <c r="O3714" s="11">
        <v>443</v>
      </c>
      <c r="P3714" s="11">
        <v>399</v>
      </c>
      <c r="Q3714" s="11">
        <v>229</v>
      </c>
      <c r="R3714" s="11">
        <v>-158</v>
      </c>
      <c r="S3714" s="11">
        <v>-64</v>
      </c>
      <c r="T3714" s="11">
        <v>467</v>
      </c>
      <c r="U3714" s="11">
        <v>-477</v>
      </c>
      <c r="V3714" s="11">
        <v>-198</v>
      </c>
      <c r="W3714" s="13">
        <v>22.2</v>
      </c>
      <c r="X3714" s="13">
        <v>42.899000000000001</v>
      </c>
      <c r="Y3714" s="13">
        <v>45.898000000000003</v>
      </c>
      <c r="Z3714" s="13">
        <v>11.977</v>
      </c>
      <c r="AA3714" s="13">
        <v>6.3010000000000002</v>
      </c>
      <c r="AB3714" s="1">
        <v>6193</v>
      </c>
      <c r="AC3714" s="13">
        <v>15.242407999999999</v>
      </c>
      <c r="AD3714" s="13">
        <v>1.730013</v>
      </c>
      <c r="AE3714" s="1" t="s">
        <v>12654</v>
      </c>
      <c r="AF3714" s="1" t="s">
        <v>12663</v>
      </c>
    </row>
    <row r="3715" spans="1:32" x14ac:dyDescent="0.2">
      <c r="A3715" s="1" t="s">
        <v>7925</v>
      </c>
      <c r="B3715" s="10">
        <v>8058784</v>
      </c>
      <c r="C3715" s="1" t="s">
        <v>3788</v>
      </c>
      <c r="D3715" s="1" t="s">
        <v>117</v>
      </c>
      <c r="E3715" s="11">
        <v>8351677</v>
      </c>
      <c r="F3715" s="12" t="s">
        <v>2</v>
      </c>
      <c r="G3715" s="12" t="s">
        <v>2</v>
      </c>
      <c r="H3715" s="11">
        <v>1280</v>
      </c>
      <c r="I3715" s="11">
        <v>1524</v>
      </c>
      <c r="J3715" s="11">
        <v>1916</v>
      </c>
      <c r="K3715" s="12" t="s">
        <v>2</v>
      </c>
      <c r="L3715" s="12" t="s">
        <v>2</v>
      </c>
      <c r="M3715" s="12" t="s">
        <v>2</v>
      </c>
      <c r="N3715" s="12" t="s">
        <v>2</v>
      </c>
      <c r="O3715" s="11">
        <v>1208</v>
      </c>
      <c r="P3715" s="11">
        <v>1458</v>
      </c>
      <c r="Q3715" s="11">
        <v>1560</v>
      </c>
      <c r="R3715" s="12" t="s">
        <v>2</v>
      </c>
      <c r="S3715" s="12" t="s">
        <v>2</v>
      </c>
      <c r="T3715" s="11">
        <v>-376</v>
      </c>
      <c r="U3715" s="11">
        <v>-443</v>
      </c>
      <c r="V3715" s="11">
        <v>-327</v>
      </c>
      <c r="W3715" s="12" t="s">
        <v>2</v>
      </c>
      <c r="X3715" s="12" t="s">
        <v>2</v>
      </c>
      <c r="Y3715" s="12" t="s">
        <v>2</v>
      </c>
      <c r="Z3715" s="13">
        <v>18.276</v>
      </c>
      <c r="AA3715" s="13">
        <v>21.236000000000001</v>
      </c>
      <c r="AB3715" s="1">
        <v>5071</v>
      </c>
      <c r="AC3715" s="13">
        <v>9.2837390000000006</v>
      </c>
      <c r="AD3715" s="13">
        <v>1.706566</v>
      </c>
      <c r="AE3715" s="1" t="s">
        <v>12654</v>
      </c>
      <c r="AF3715" s="1" t="s">
        <v>12664</v>
      </c>
    </row>
    <row r="3716" spans="1:32" x14ac:dyDescent="0.2">
      <c r="A3716" s="1" t="s">
        <v>7926</v>
      </c>
      <c r="B3716" s="10">
        <v>6553614</v>
      </c>
      <c r="C3716" s="1" t="s">
        <v>3789</v>
      </c>
      <c r="D3716" s="1" t="s">
        <v>28</v>
      </c>
      <c r="E3716" s="11">
        <v>9261425</v>
      </c>
      <c r="F3716" s="11">
        <v>209</v>
      </c>
      <c r="G3716" s="11">
        <v>-112</v>
      </c>
      <c r="H3716" s="11">
        <v>4</v>
      </c>
      <c r="I3716" s="11">
        <v>-59</v>
      </c>
      <c r="J3716" s="11">
        <v>1227</v>
      </c>
      <c r="K3716" s="12" t="s">
        <v>2</v>
      </c>
      <c r="L3716" s="12" t="s">
        <v>2</v>
      </c>
      <c r="M3716" s="11">
        <v>393</v>
      </c>
      <c r="N3716" s="11">
        <v>230</v>
      </c>
      <c r="O3716" s="11">
        <v>1518</v>
      </c>
      <c r="P3716" s="11">
        <v>932</v>
      </c>
      <c r="Q3716" s="11">
        <v>927</v>
      </c>
      <c r="R3716" s="11">
        <v>-60</v>
      </c>
      <c r="S3716" s="11">
        <v>-11123</v>
      </c>
      <c r="T3716" s="11">
        <v>-433</v>
      </c>
      <c r="U3716" s="11">
        <v>-285</v>
      </c>
      <c r="V3716" s="11">
        <v>-269</v>
      </c>
      <c r="W3716" s="12" t="s">
        <v>2</v>
      </c>
      <c r="X3716" s="13">
        <v>-8.5860000000000003</v>
      </c>
      <c r="Y3716" s="13">
        <v>0.67800000000000005</v>
      </c>
      <c r="Z3716" s="13">
        <v>-204.136</v>
      </c>
      <c r="AA3716" s="13">
        <v>81.748000000000005</v>
      </c>
      <c r="AB3716" s="1">
        <v>4490</v>
      </c>
      <c r="AC3716" s="13">
        <v>18.435753999999999</v>
      </c>
      <c r="AD3716" s="13">
        <v>5.1188929999999999</v>
      </c>
      <c r="AE3716" s="1" t="s">
        <v>12654</v>
      </c>
      <c r="AF3716" s="1" t="s">
        <v>12664</v>
      </c>
    </row>
    <row r="3717" spans="1:32" x14ac:dyDescent="0.2">
      <c r="A3717" s="1" t="s">
        <v>7927</v>
      </c>
      <c r="B3717" s="10">
        <v>4999381</v>
      </c>
      <c r="C3717" s="1" t="s">
        <v>3790</v>
      </c>
      <c r="D3717" s="1" t="s">
        <v>279</v>
      </c>
      <c r="E3717" s="11">
        <v>49185264</v>
      </c>
      <c r="F3717" s="11">
        <v>1105</v>
      </c>
      <c r="G3717" s="11">
        <v>2414</v>
      </c>
      <c r="H3717" s="11">
        <v>4280</v>
      </c>
      <c r="I3717" s="11">
        <v>5365</v>
      </c>
      <c r="J3717" s="11">
        <v>5365</v>
      </c>
      <c r="K3717" s="13">
        <v>6463</v>
      </c>
      <c r="L3717" s="13">
        <v>7583.3333300000004</v>
      </c>
      <c r="M3717" s="11">
        <v>1412</v>
      </c>
      <c r="N3717" s="11">
        <v>1539</v>
      </c>
      <c r="O3717" s="11">
        <v>5054</v>
      </c>
      <c r="P3717" s="11">
        <v>3116</v>
      </c>
      <c r="Q3717" s="11">
        <v>3116</v>
      </c>
      <c r="R3717" s="11">
        <v>-554</v>
      </c>
      <c r="S3717" s="11">
        <v>-1200</v>
      </c>
      <c r="T3717" s="11">
        <v>-1840</v>
      </c>
      <c r="U3717" s="11">
        <v>-1163</v>
      </c>
      <c r="V3717" s="11">
        <v>-1163</v>
      </c>
      <c r="W3717" s="13">
        <v>7.73</v>
      </c>
      <c r="X3717" s="13">
        <v>13.997999999999999</v>
      </c>
      <c r="Y3717" s="13">
        <v>22.706</v>
      </c>
      <c r="Z3717" s="13">
        <v>20.771999999999998</v>
      </c>
      <c r="AA3717" s="13">
        <v>20.771999999999998</v>
      </c>
      <c r="AB3717" s="1">
        <v>9416</v>
      </c>
      <c r="AC3717" s="13">
        <v>16.611756</v>
      </c>
      <c r="AD3717" s="13">
        <v>3.015803</v>
      </c>
      <c r="AE3717" s="1" t="s">
        <v>12654</v>
      </c>
      <c r="AF3717" s="1" t="s">
        <v>12665</v>
      </c>
    </row>
    <row r="3718" spans="1:32" x14ac:dyDescent="0.2">
      <c r="A3718" s="1" t="s">
        <v>7928</v>
      </c>
      <c r="B3718" s="10">
        <v>28451683</v>
      </c>
      <c r="C3718" s="1" t="s">
        <v>3791</v>
      </c>
      <c r="D3718" s="1" t="s">
        <v>182</v>
      </c>
      <c r="E3718" s="11">
        <v>40097049</v>
      </c>
      <c r="F3718" s="11">
        <v>2368</v>
      </c>
      <c r="G3718" s="11">
        <v>8314</v>
      </c>
      <c r="H3718" s="11">
        <v>13226</v>
      </c>
      <c r="I3718" s="11">
        <v>17834</v>
      </c>
      <c r="J3718" s="11">
        <v>21438</v>
      </c>
      <c r="K3718" s="13">
        <v>24107.91778</v>
      </c>
      <c r="L3718" s="13">
        <v>29756.482660000001</v>
      </c>
      <c r="M3718" s="11">
        <v>4315</v>
      </c>
      <c r="N3718" s="11">
        <v>9608</v>
      </c>
      <c r="O3718" s="11">
        <v>11024</v>
      </c>
      <c r="P3718" s="11">
        <v>18369</v>
      </c>
      <c r="Q3718" s="11">
        <v>19587</v>
      </c>
      <c r="R3718" s="11">
        <v>-33</v>
      </c>
      <c r="S3718" s="11">
        <v>-3954</v>
      </c>
      <c r="T3718" s="11">
        <v>-870</v>
      </c>
      <c r="U3718" s="11">
        <v>-1712</v>
      </c>
      <c r="V3718" s="11">
        <v>-3658</v>
      </c>
      <c r="W3718" s="13">
        <v>8.9469999999999992</v>
      </c>
      <c r="X3718" s="13">
        <v>22.832000000000001</v>
      </c>
      <c r="Y3718" s="13">
        <v>29.24</v>
      </c>
      <c r="Z3718" s="13">
        <v>28.398</v>
      </c>
      <c r="AA3718" s="13">
        <v>26.734999999999999</v>
      </c>
      <c r="AB3718" s="1">
        <v>4194</v>
      </c>
      <c r="AC3718" s="13">
        <v>26.214171</v>
      </c>
      <c r="AD3718" s="13">
        <v>6.0130699999999999</v>
      </c>
      <c r="AE3718" s="1" t="s">
        <v>12654</v>
      </c>
      <c r="AF3718" s="1" t="s">
        <v>12664</v>
      </c>
    </row>
    <row r="3719" spans="1:32" x14ac:dyDescent="0.2">
      <c r="A3719" s="1" t="s">
        <v>7929</v>
      </c>
      <c r="B3719" s="10">
        <v>11585245</v>
      </c>
      <c r="C3719" s="1" t="s">
        <v>3792</v>
      </c>
      <c r="D3719" s="1" t="s">
        <v>24</v>
      </c>
      <c r="E3719" s="11">
        <v>1655000</v>
      </c>
      <c r="F3719" s="12" t="s">
        <v>2</v>
      </c>
      <c r="G3719" s="11">
        <v>111</v>
      </c>
      <c r="H3719" s="11">
        <v>140</v>
      </c>
      <c r="I3719" s="11">
        <v>184</v>
      </c>
      <c r="J3719" s="11">
        <v>184</v>
      </c>
      <c r="K3719" s="12" t="s">
        <v>2</v>
      </c>
      <c r="L3719" s="12" t="s">
        <v>2</v>
      </c>
      <c r="M3719" s="12" t="s">
        <v>2</v>
      </c>
      <c r="N3719" s="12" t="s">
        <v>2</v>
      </c>
      <c r="O3719" s="12" t="s">
        <v>2</v>
      </c>
      <c r="P3719" s="11">
        <v>112</v>
      </c>
      <c r="Q3719" s="11">
        <v>112</v>
      </c>
      <c r="R3719" s="12" t="s">
        <v>2</v>
      </c>
      <c r="S3719" s="12" t="s">
        <v>2</v>
      </c>
      <c r="T3719" s="12" t="s">
        <v>2</v>
      </c>
      <c r="U3719" s="11">
        <v>-41</v>
      </c>
      <c r="V3719" s="11">
        <v>-41</v>
      </c>
      <c r="W3719" s="12" t="s">
        <v>2</v>
      </c>
      <c r="X3719" s="12" t="s">
        <v>2</v>
      </c>
      <c r="Y3719" s="13">
        <v>14.435</v>
      </c>
      <c r="Z3719" s="13">
        <v>16.838999999999999</v>
      </c>
      <c r="AA3719" s="13">
        <v>16.838999999999999</v>
      </c>
      <c r="AB3719" s="1" t="s">
        <v>7930</v>
      </c>
      <c r="AC3719" s="13">
        <v>17.882508000000001</v>
      </c>
      <c r="AD3719" s="13">
        <v>2.009887</v>
      </c>
      <c r="AE3719" s="1" t="s">
        <v>12654</v>
      </c>
      <c r="AF3719" s="1" t="s">
        <v>12663</v>
      </c>
    </row>
    <row r="3720" spans="1:32" x14ac:dyDescent="0.2">
      <c r="A3720" s="1" t="s">
        <v>7931</v>
      </c>
      <c r="B3720" s="10">
        <v>101485260</v>
      </c>
      <c r="C3720" s="1" t="s">
        <v>3793</v>
      </c>
      <c r="D3720" s="1" t="s">
        <v>84</v>
      </c>
      <c r="E3720" s="11">
        <v>1637000</v>
      </c>
      <c r="F3720" s="12" t="s">
        <v>2</v>
      </c>
      <c r="G3720" s="12" t="s">
        <v>2</v>
      </c>
      <c r="H3720" s="11">
        <v>13.6</v>
      </c>
      <c r="I3720" s="11">
        <v>18.661000000000001</v>
      </c>
      <c r="J3720" s="11">
        <v>79.988</v>
      </c>
      <c r="K3720" s="12" t="s">
        <v>2</v>
      </c>
      <c r="L3720" s="12" t="s">
        <v>2</v>
      </c>
      <c r="M3720" s="12" t="s">
        <v>2</v>
      </c>
      <c r="N3720" s="12" t="s">
        <v>2</v>
      </c>
      <c r="O3720" s="11">
        <v>39.953000000000003</v>
      </c>
      <c r="P3720" s="11">
        <v>88.837999999999994</v>
      </c>
      <c r="Q3720" s="11">
        <v>125.765</v>
      </c>
      <c r="R3720" s="12" t="s">
        <v>2</v>
      </c>
      <c r="S3720" s="12" t="s">
        <v>2</v>
      </c>
      <c r="T3720" s="11">
        <v>-51.643999999999998</v>
      </c>
      <c r="U3720" s="11">
        <v>-76.582999999999998</v>
      </c>
      <c r="V3720" s="11">
        <v>-107.259</v>
      </c>
      <c r="W3720" s="12" t="s">
        <v>2</v>
      </c>
      <c r="X3720" s="12" t="s">
        <v>2</v>
      </c>
      <c r="Y3720" s="12" t="s">
        <v>2</v>
      </c>
      <c r="Z3720" s="13">
        <v>3.351</v>
      </c>
      <c r="AA3720" s="13">
        <v>10.929</v>
      </c>
      <c r="AB3720" s="1" t="s">
        <v>7932</v>
      </c>
      <c r="AC3720" s="13">
        <v>30.969792999999999</v>
      </c>
      <c r="AD3720" s="13">
        <v>3.062643</v>
      </c>
      <c r="AE3720" s="1" t="s">
        <v>12654</v>
      </c>
      <c r="AF3720" s="1" t="s">
        <v>12666</v>
      </c>
    </row>
    <row r="3721" spans="1:32" x14ac:dyDescent="0.2">
      <c r="A3721" s="1" t="s">
        <v>7933</v>
      </c>
      <c r="B3721" s="10">
        <v>4813064</v>
      </c>
      <c r="C3721" s="1" t="s">
        <v>3794</v>
      </c>
      <c r="D3721" s="1" t="s">
        <v>157</v>
      </c>
      <c r="E3721" s="11">
        <v>48274834</v>
      </c>
      <c r="F3721" s="11">
        <v>-2259</v>
      </c>
      <c r="G3721" s="11">
        <v>2947</v>
      </c>
      <c r="H3721" s="11">
        <v>2471</v>
      </c>
      <c r="I3721" s="11">
        <v>5454</v>
      </c>
      <c r="J3721" s="11">
        <v>5707</v>
      </c>
      <c r="K3721" s="12" t="s">
        <v>2</v>
      </c>
      <c r="L3721" s="12" t="s">
        <v>2</v>
      </c>
      <c r="M3721" s="11">
        <v>-1389</v>
      </c>
      <c r="N3721" s="11">
        <v>7487</v>
      </c>
      <c r="O3721" s="11">
        <v>-3001</v>
      </c>
      <c r="P3721" s="11">
        <v>23570</v>
      </c>
      <c r="Q3721" s="11">
        <v>-8024</v>
      </c>
      <c r="R3721" s="11">
        <v>549</v>
      </c>
      <c r="S3721" s="11">
        <v>-2013</v>
      </c>
      <c r="T3721" s="11">
        <v>-1038</v>
      </c>
      <c r="U3721" s="11">
        <v>-1822</v>
      </c>
      <c r="V3721" s="11">
        <v>3516</v>
      </c>
      <c r="W3721" s="13">
        <v>1.2829999999999999</v>
      </c>
      <c r="X3721" s="13">
        <v>4.7850000000000001</v>
      </c>
      <c r="Y3721" s="13">
        <v>4.9279999999999999</v>
      </c>
      <c r="Z3721" s="13">
        <v>5.7670000000000003</v>
      </c>
      <c r="AA3721" s="13">
        <v>6.9409999999999998</v>
      </c>
      <c r="AB3721" s="1">
        <v>3151</v>
      </c>
      <c r="AC3721" s="13">
        <v>8.6431570000000004</v>
      </c>
      <c r="AD3721" s="13">
        <v>0.57262299999999999</v>
      </c>
      <c r="AE3721" s="1" t="s">
        <v>12654</v>
      </c>
      <c r="AF3721" s="1" t="s">
        <v>12671</v>
      </c>
    </row>
    <row r="3722" spans="1:32" x14ac:dyDescent="0.2">
      <c r="A3722" s="1" t="s">
        <v>7934</v>
      </c>
      <c r="B3722" s="10">
        <v>4972030</v>
      </c>
      <c r="C3722" s="1" t="s">
        <v>3795</v>
      </c>
      <c r="D3722" s="1" t="s">
        <v>76</v>
      </c>
      <c r="E3722" s="11">
        <v>6487394</v>
      </c>
      <c r="F3722" s="11">
        <v>159</v>
      </c>
      <c r="G3722" s="11">
        <v>-363</v>
      </c>
      <c r="H3722" s="11">
        <v>-85</v>
      </c>
      <c r="I3722" s="11">
        <v>-95</v>
      </c>
      <c r="J3722" s="11">
        <v>15</v>
      </c>
      <c r="K3722" s="12" t="s">
        <v>2</v>
      </c>
      <c r="L3722" s="12" t="s">
        <v>2</v>
      </c>
      <c r="M3722" s="11">
        <v>232</v>
      </c>
      <c r="N3722" s="11">
        <v>-125</v>
      </c>
      <c r="O3722" s="11">
        <v>112</v>
      </c>
      <c r="P3722" s="11">
        <v>-41</v>
      </c>
      <c r="Q3722" s="11">
        <v>41</v>
      </c>
      <c r="R3722" s="11">
        <v>-259</v>
      </c>
      <c r="S3722" s="11">
        <v>-204</v>
      </c>
      <c r="T3722" s="11">
        <v>-139</v>
      </c>
      <c r="U3722" s="11">
        <v>-79</v>
      </c>
      <c r="V3722" s="11">
        <v>-1</v>
      </c>
      <c r="W3722" s="13">
        <v>6.6269999999999998</v>
      </c>
      <c r="X3722" s="13">
        <v>-17.081</v>
      </c>
      <c r="Y3722" s="13">
        <v>-1.794</v>
      </c>
      <c r="Z3722" s="13">
        <v>0.23100000000000001</v>
      </c>
      <c r="AA3722" s="13">
        <v>0.59499999999999997</v>
      </c>
      <c r="AB3722" s="1">
        <v>3639</v>
      </c>
      <c r="AC3722" s="13">
        <v>130.43478300000001</v>
      </c>
      <c r="AD3722" s="13">
        <v>0.77304399999999995</v>
      </c>
      <c r="AE3722" s="1" t="s">
        <v>12654</v>
      </c>
      <c r="AF3722" s="1" t="s">
        <v>12666</v>
      </c>
    </row>
    <row r="3723" spans="1:32" x14ac:dyDescent="0.2">
      <c r="A3723" s="1" t="s">
        <v>7935</v>
      </c>
      <c r="B3723" s="10">
        <v>105777858</v>
      </c>
      <c r="C3723" s="1" t="s">
        <v>3796</v>
      </c>
      <c r="D3723" s="1" t="s">
        <v>18</v>
      </c>
      <c r="E3723" s="11">
        <v>10233000</v>
      </c>
      <c r="F3723" s="12" t="s">
        <v>2</v>
      </c>
      <c r="G3723" s="11">
        <v>14.836</v>
      </c>
      <c r="H3723" s="11">
        <v>64.319000000000003</v>
      </c>
      <c r="I3723" s="11">
        <v>508.15699999999998</v>
      </c>
      <c r="J3723" s="11">
        <v>594.98699999999997</v>
      </c>
      <c r="K3723" s="12" t="s">
        <v>2</v>
      </c>
      <c r="L3723" s="12" t="s">
        <v>2</v>
      </c>
      <c r="M3723" s="12" t="s">
        <v>2</v>
      </c>
      <c r="N3723" s="11">
        <v>13.289</v>
      </c>
      <c r="O3723" s="11">
        <v>-40.930999999999997</v>
      </c>
      <c r="P3723" s="11">
        <v>435.92200000000003</v>
      </c>
      <c r="Q3723" s="11">
        <v>-161.23500000000001</v>
      </c>
      <c r="R3723" s="12" t="s">
        <v>2</v>
      </c>
      <c r="S3723" s="11">
        <v>-75.369</v>
      </c>
      <c r="T3723" s="11">
        <v>-39.689</v>
      </c>
      <c r="U3723" s="11">
        <v>-18.609000000000002</v>
      </c>
      <c r="V3723" s="11">
        <v>-242.096</v>
      </c>
      <c r="W3723" s="12" t="s">
        <v>2</v>
      </c>
      <c r="X3723" s="12" t="s">
        <v>2</v>
      </c>
      <c r="Y3723" s="13">
        <v>80.438999999999993</v>
      </c>
      <c r="Z3723" s="13">
        <v>60.789000000000001</v>
      </c>
      <c r="AA3723" s="13">
        <v>35.142000000000003</v>
      </c>
      <c r="AB3723" s="1" t="s">
        <v>7936</v>
      </c>
      <c r="AC3723" s="13">
        <v>87.147210000000001</v>
      </c>
      <c r="AD3723" s="13">
        <v>21.029482999999999</v>
      </c>
      <c r="AE3723" s="1" t="s">
        <v>12654</v>
      </c>
      <c r="AF3723" s="1" t="s">
        <v>12663</v>
      </c>
    </row>
    <row r="3724" spans="1:32" x14ac:dyDescent="0.2">
      <c r="A3724" s="1" t="s">
        <v>7937</v>
      </c>
      <c r="B3724" s="10">
        <v>4305491</v>
      </c>
      <c r="C3724" s="1" t="s">
        <v>3797</v>
      </c>
      <c r="D3724" s="1" t="s">
        <v>229</v>
      </c>
      <c r="E3724" s="11">
        <v>116255169</v>
      </c>
      <c r="F3724" s="11">
        <v>6764</v>
      </c>
      <c r="G3724" s="11">
        <v>10264</v>
      </c>
      <c r="H3724" s="11">
        <v>11483</v>
      </c>
      <c r="I3724" s="11">
        <v>12491</v>
      </c>
      <c r="J3724" s="11">
        <v>11722</v>
      </c>
      <c r="K3724" s="12" t="s">
        <v>2</v>
      </c>
      <c r="L3724" s="12" t="s">
        <v>2</v>
      </c>
      <c r="M3724" s="11">
        <v>16454</v>
      </c>
      <c r="N3724" s="11">
        <v>16818</v>
      </c>
      <c r="O3724" s="11">
        <v>11173</v>
      </c>
      <c r="P3724" s="11">
        <v>12064</v>
      </c>
      <c r="Q3724" s="11">
        <v>27956</v>
      </c>
      <c r="R3724" s="11">
        <v>-2580</v>
      </c>
      <c r="S3724" s="11">
        <v>-5610</v>
      </c>
      <c r="T3724" s="11">
        <v>-9794</v>
      </c>
      <c r="U3724" s="11">
        <v>-10334</v>
      </c>
      <c r="V3724" s="11">
        <v>-11011</v>
      </c>
      <c r="W3724" s="13">
        <v>13.359</v>
      </c>
      <c r="X3724" s="13">
        <v>24.295999999999999</v>
      </c>
      <c r="Y3724" s="13">
        <v>14.396000000000001</v>
      </c>
      <c r="Z3724" s="13">
        <v>9.8469999999999995</v>
      </c>
      <c r="AA3724" s="13">
        <v>7.5380000000000003</v>
      </c>
      <c r="AB3724" s="1">
        <v>7593</v>
      </c>
      <c r="AC3724" s="13">
        <v>11.552398</v>
      </c>
      <c r="AD3724" s="13">
        <v>0.83665299999999998</v>
      </c>
      <c r="AE3724" s="1" t="s">
        <v>12654</v>
      </c>
      <c r="AF3724" s="1" t="s">
        <v>12657</v>
      </c>
    </row>
    <row r="3725" spans="1:32" x14ac:dyDescent="0.2">
      <c r="A3725" s="1" t="s">
        <v>7938</v>
      </c>
      <c r="B3725" s="10">
        <v>7330674</v>
      </c>
      <c r="C3725" s="1" t="s">
        <v>3798</v>
      </c>
      <c r="D3725" s="1" t="s">
        <v>32</v>
      </c>
      <c r="E3725" s="11">
        <v>2754400</v>
      </c>
      <c r="F3725" s="11">
        <v>-211</v>
      </c>
      <c r="G3725" s="11">
        <v>95</v>
      </c>
      <c r="H3725" s="11">
        <v>646</v>
      </c>
      <c r="I3725" s="11">
        <v>508</v>
      </c>
      <c r="J3725" s="11">
        <v>351</v>
      </c>
      <c r="K3725" s="12" t="s">
        <v>2</v>
      </c>
      <c r="L3725" s="12" t="s">
        <v>2</v>
      </c>
      <c r="M3725" s="12" t="s">
        <v>2</v>
      </c>
      <c r="N3725" s="12" t="s">
        <v>2</v>
      </c>
      <c r="O3725" s="11">
        <v>864</v>
      </c>
      <c r="P3725" s="11">
        <v>187</v>
      </c>
      <c r="Q3725" s="11">
        <v>568</v>
      </c>
      <c r="R3725" s="12" t="s">
        <v>2</v>
      </c>
      <c r="S3725" s="12" t="s">
        <v>2</v>
      </c>
      <c r="T3725" s="11">
        <v>46</v>
      </c>
      <c r="U3725" s="11">
        <v>-27</v>
      </c>
      <c r="V3725" s="11">
        <v>-83</v>
      </c>
      <c r="W3725" s="12" t="s">
        <v>2</v>
      </c>
      <c r="X3725" s="13">
        <v>28.413</v>
      </c>
      <c r="Y3725" s="13">
        <v>45.338000000000001</v>
      </c>
      <c r="Z3725" s="13">
        <v>22.382000000000001</v>
      </c>
      <c r="AA3725" s="13">
        <v>10.734999999999999</v>
      </c>
      <c r="AB3725" s="1">
        <v>9159</v>
      </c>
      <c r="AC3725" s="13">
        <v>31.918906</v>
      </c>
      <c r="AD3725" s="13">
        <v>3.4153449999999999</v>
      </c>
      <c r="AE3725" s="1" t="s">
        <v>12654</v>
      </c>
      <c r="AF3725" s="1" t="s">
        <v>12666</v>
      </c>
    </row>
    <row r="3726" spans="1:32" x14ac:dyDescent="0.2">
      <c r="A3726" s="1" t="s">
        <v>7939</v>
      </c>
      <c r="B3726" s="10">
        <v>5488978</v>
      </c>
      <c r="C3726" s="1" t="s">
        <v>3799</v>
      </c>
      <c r="D3726" s="1" t="s">
        <v>22</v>
      </c>
      <c r="E3726" s="11">
        <v>19078918</v>
      </c>
      <c r="F3726" s="11">
        <v>301</v>
      </c>
      <c r="G3726" s="11">
        <v>1038</v>
      </c>
      <c r="H3726" s="11">
        <v>1187</v>
      </c>
      <c r="I3726" s="11">
        <v>1763</v>
      </c>
      <c r="J3726" s="11">
        <v>1671</v>
      </c>
      <c r="K3726" s="12" t="s">
        <v>2</v>
      </c>
      <c r="L3726" s="12" t="s">
        <v>2</v>
      </c>
      <c r="M3726" s="11">
        <v>-303</v>
      </c>
      <c r="N3726" s="11">
        <v>1464</v>
      </c>
      <c r="O3726" s="11">
        <v>314</v>
      </c>
      <c r="P3726" s="11">
        <v>605</v>
      </c>
      <c r="Q3726" s="11">
        <v>918</v>
      </c>
      <c r="R3726" s="11">
        <v>-457</v>
      </c>
      <c r="S3726" s="11">
        <v>-136</v>
      </c>
      <c r="T3726" s="11">
        <v>-555</v>
      </c>
      <c r="U3726" s="11">
        <v>-428</v>
      </c>
      <c r="V3726" s="11">
        <v>-653</v>
      </c>
      <c r="W3726" s="13">
        <v>3.302</v>
      </c>
      <c r="X3726" s="13">
        <v>9.1479999999999997</v>
      </c>
      <c r="Y3726" s="13">
        <v>8.1669999999999998</v>
      </c>
      <c r="Z3726" s="13">
        <v>12.441000000000001</v>
      </c>
      <c r="AA3726" s="13">
        <v>9.6300000000000008</v>
      </c>
      <c r="AB3726" s="1">
        <v>7683</v>
      </c>
      <c r="AC3726" s="13">
        <v>24.943950999999998</v>
      </c>
      <c r="AD3726" s="13">
        <v>2.309002</v>
      </c>
      <c r="AE3726" s="1" t="s">
        <v>12654</v>
      </c>
      <c r="AF3726" s="1" t="s">
        <v>12657</v>
      </c>
    </row>
    <row r="3727" spans="1:32" x14ac:dyDescent="0.2">
      <c r="A3727" s="1" t="s">
        <v>7940</v>
      </c>
      <c r="B3727" s="10">
        <v>4239854</v>
      </c>
      <c r="C3727" s="1" t="s">
        <v>3800</v>
      </c>
      <c r="D3727" s="1" t="s">
        <v>337</v>
      </c>
      <c r="E3727" s="11">
        <v>49797460</v>
      </c>
      <c r="F3727" s="11">
        <v>-1115</v>
      </c>
      <c r="G3727" s="11">
        <v>5013</v>
      </c>
      <c r="H3727" s="11">
        <v>3889</v>
      </c>
      <c r="I3727" s="11">
        <v>4063</v>
      </c>
      <c r="J3727" s="11">
        <v>-2429</v>
      </c>
      <c r="K3727" s="13">
        <v>23100</v>
      </c>
      <c r="L3727" s="13">
        <v>7300</v>
      </c>
      <c r="M3727" s="11">
        <v>4260</v>
      </c>
      <c r="N3727" s="11">
        <v>13008</v>
      </c>
      <c r="O3727" s="11">
        <v>7334</v>
      </c>
      <c r="P3727" s="11">
        <v>11291</v>
      </c>
      <c r="Q3727" s="11">
        <v>4938</v>
      </c>
      <c r="R3727" s="11">
        <v>-2562</v>
      </c>
      <c r="S3727" s="11">
        <v>-3096</v>
      </c>
      <c r="T3727" s="11">
        <v>3902</v>
      </c>
      <c r="U3727" s="11">
        <v>14048</v>
      </c>
      <c r="V3727" s="11">
        <v>9382</v>
      </c>
      <c r="W3727" s="13">
        <v>3.1789999999999998</v>
      </c>
      <c r="X3727" s="13">
        <v>2.0419999999999998</v>
      </c>
      <c r="Y3727" s="13">
        <v>-0.79</v>
      </c>
      <c r="Z3727" s="13">
        <v>-4.0830000000000002</v>
      </c>
      <c r="AA3727" s="13">
        <v>3.3109999999999999</v>
      </c>
      <c r="AB3727" s="1">
        <v>3591</v>
      </c>
      <c r="AC3727" s="13">
        <v>15.509071</v>
      </c>
      <c r="AD3727" s="13">
        <v>1.293858</v>
      </c>
      <c r="AE3727" s="1" t="s">
        <v>12654</v>
      </c>
      <c r="AF3727" s="1" t="s">
        <v>12655</v>
      </c>
    </row>
    <row r="3728" spans="1:32" x14ac:dyDescent="0.2">
      <c r="A3728" s="1" t="s">
        <v>7941</v>
      </c>
      <c r="B3728" s="10">
        <v>4967080</v>
      </c>
      <c r="C3728" s="1" t="s">
        <v>3801</v>
      </c>
      <c r="D3728" s="1" t="s">
        <v>152</v>
      </c>
      <c r="E3728" s="11">
        <v>134550131</v>
      </c>
      <c r="F3728" s="11">
        <v>13408</v>
      </c>
      <c r="G3728" s="11">
        <v>13024</v>
      </c>
      <c r="H3728" s="11">
        <v>2013</v>
      </c>
      <c r="I3728" s="11">
        <v>7058</v>
      </c>
      <c r="J3728" s="11">
        <v>10209</v>
      </c>
      <c r="K3728" s="13">
        <v>12372.45</v>
      </c>
      <c r="L3728" s="13">
        <v>12926.437250000001</v>
      </c>
      <c r="M3728" s="11">
        <v>14578</v>
      </c>
      <c r="N3728" s="11">
        <v>-235</v>
      </c>
      <c r="O3728" s="11">
        <v>-1055</v>
      </c>
      <c r="P3728" s="11">
        <v>17476</v>
      </c>
      <c r="Q3728" s="11">
        <v>8330</v>
      </c>
      <c r="R3728" s="11">
        <v>-1381</v>
      </c>
      <c r="S3728" s="11">
        <v>-1372</v>
      </c>
      <c r="T3728" s="11">
        <v>-3141</v>
      </c>
      <c r="U3728" s="11">
        <v>-2281</v>
      </c>
      <c r="V3728" s="11">
        <v>-2274</v>
      </c>
      <c r="W3728" s="13">
        <v>31.257999999999999</v>
      </c>
      <c r="X3728" s="13">
        <v>26.983000000000001</v>
      </c>
      <c r="Y3728" s="13">
        <v>4.2670000000000003</v>
      </c>
      <c r="Z3728" s="13">
        <v>11.930999999999999</v>
      </c>
      <c r="AA3728" s="13">
        <v>15.635</v>
      </c>
      <c r="AB3728" s="1">
        <v>6727</v>
      </c>
      <c r="AC3728" s="13">
        <v>18.102387</v>
      </c>
      <c r="AD3728" s="13">
        <v>3.1480600000000001</v>
      </c>
      <c r="AE3728" s="1" t="s">
        <v>12654</v>
      </c>
      <c r="AF3728" s="1" t="s">
        <v>12659</v>
      </c>
    </row>
    <row r="3729" spans="1:32" x14ac:dyDescent="0.2">
      <c r="A3729" s="1" t="s">
        <v>7942</v>
      </c>
      <c r="B3729" s="10">
        <v>4863683</v>
      </c>
      <c r="C3729" s="1" t="s">
        <v>3802</v>
      </c>
      <c r="D3729" s="1" t="s">
        <v>49</v>
      </c>
      <c r="E3729" s="11">
        <v>10957520</v>
      </c>
      <c r="F3729" s="11">
        <v>2737</v>
      </c>
      <c r="G3729" s="11">
        <v>3883</v>
      </c>
      <c r="H3729" s="11">
        <v>4388</v>
      </c>
      <c r="I3729" s="11">
        <v>4533</v>
      </c>
      <c r="J3729" s="11">
        <v>5286</v>
      </c>
      <c r="K3729" s="12" t="s">
        <v>2</v>
      </c>
      <c r="L3729" s="12" t="s">
        <v>2</v>
      </c>
      <c r="M3729" s="11">
        <v>3718</v>
      </c>
      <c r="N3729" s="11">
        <v>8223</v>
      </c>
      <c r="O3729" s="11">
        <v>2153</v>
      </c>
      <c r="P3729" s="11">
        <v>-1176</v>
      </c>
      <c r="Q3729" s="11">
        <v>-1939</v>
      </c>
      <c r="R3729" s="11">
        <v>-1</v>
      </c>
      <c r="S3729" s="11">
        <v>190</v>
      </c>
      <c r="T3729" s="11">
        <v>-1066</v>
      </c>
      <c r="U3729" s="11">
        <v>-458</v>
      </c>
      <c r="V3729" s="11">
        <v>-2094</v>
      </c>
      <c r="W3729" s="13">
        <v>5.1859999999999999</v>
      </c>
      <c r="X3729" s="13">
        <v>9.0690000000000008</v>
      </c>
      <c r="Y3729" s="13">
        <v>8.625</v>
      </c>
      <c r="Z3729" s="13">
        <v>8.9060000000000006</v>
      </c>
      <c r="AA3729" s="13">
        <v>9.82</v>
      </c>
      <c r="AB3729" s="1">
        <v>8931</v>
      </c>
      <c r="AC3729" s="13">
        <v>5.0010719999999997</v>
      </c>
      <c r="AD3729" s="13">
        <v>0.51716700000000004</v>
      </c>
      <c r="AE3729" s="1" t="s">
        <v>12654</v>
      </c>
      <c r="AF3729" s="1" t="s">
        <v>12660</v>
      </c>
    </row>
    <row r="3730" spans="1:32" x14ac:dyDescent="0.2">
      <c r="A3730" s="1" t="s">
        <v>7943</v>
      </c>
      <c r="B3730" s="10">
        <v>7504931</v>
      </c>
      <c r="C3730" s="1" t="s">
        <v>3803</v>
      </c>
      <c r="D3730" s="1" t="s">
        <v>1074</v>
      </c>
      <c r="E3730" s="11">
        <v>6412500</v>
      </c>
      <c r="F3730" s="11">
        <v>-488</v>
      </c>
      <c r="G3730" s="11">
        <v>-204</v>
      </c>
      <c r="H3730" s="11">
        <v>34</v>
      </c>
      <c r="I3730" s="11">
        <v>416</v>
      </c>
      <c r="J3730" s="11">
        <v>416</v>
      </c>
      <c r="K3730" s="12" t="s">
        <v>2</v>
      </c>
      <c r="L3730" s="12" t="s">
        <v>2</v>
      </c>
      <c r="M3730" s="11">
        <v>-311</v>
      </c>
      <c r="N3730" s="11">
        <v>-126</v>
      </c>
      <c r="O3730" s="11">
        <v>-345</v>
      </c>
      <c r="P3730" s="11">
        <v>197</v>
      </c>
      <c r="Q3730" s="11">
        <v>197</v>
      </c>
      <c r="R3730" s="11">
        <v>69</v>
      </c>
      <c r="S3730" s="11">
        <v>49</v>
      </c>
      <c r="T3730" s="11">
        <v>-26</v>
      </c>
      <c r="U3730" s="11">
        <v>-192</v>
      </c>
      <c r="V3730" s="11">
        <v>-192</v>
      </c>
      <c r="W3730" s="13">
        <v>208.24</v>
      </c>
      <c r="X3730" s="13">
        <v>18.472000000000001</v>
      </c>
      <c r="Y3730" s="13">
        <v>6.6230000000000002</v>
      </c>
      <c r="Z3730" s="13">
        <v>113.154</v>
      </c>
      <c r="AA3730" s="13">
        <v>113.154</v>
      </c>
      <c r="AB3730" s="1">
        <v>9271</v>
      </c>
      <c r="AC3730" s="13">
        <v>15.796514999999999</v>
      </c>
      <c r="AD3730" s="13">
        <v>7.7201829999999996</v>
      </c>
      <c r="AE3730" s="1" t="s">
        <v>12654</v>
      </c>
      <c r="AF3730" s="1" t="s">
        <v>12658</v>
      </c>
    </row>
    <row r="3731" spans="1:32" x14ac:dyDescent="0.2">
      <c r="A3731" s="1" t="s">
        <v>7944</v>
      </c>
      <c r="B3731" s="10">
        <v>4993070</v>
      </c>
      <c r="C3731" s="1" t="s">
        <v>3804</v>
      </c>
      <c r="D3731" s="1" t="s">
        <v>58</v>
      </c>
      <c r="E3731" s="11">
        <v>6505192</v>
      </c>
      <c r="F3731" s="11">
        <v>286</v>
      </c>
      <c r="G3731" s="11">
        <v>981</v>
      </c>
      <c r="H3731" s="11">
        <v>1156</v>
      </c>
      <c r="I3731" s="11">
        <v>969</v>
      </c>
      <c r="J3731" s="11">
        <v>710</v>
      </c>
      <c r="K3731" s="12" t="s">
        <v>2</v>
      </c>
      <c r="L3731" s="12" t="s">
        <v>2</v>
      </c>
      <c r="M3731" s="11">
        <v>-311</v>
      </c>
      <c r="N3731" s="11">
        <v>1336</v>
      </c>
      <c r="O3731" s="11">
        <v>-282</v>
      </c>
      <c r="P3731" s="11">
        <v>1135</v>
      </c>
      <c r="Q3731" s="11">
        <v>917</v>
      </c>
      <c r="R3731" s="11">
        <v>-108</v>
      </c>
      <c r="S3731" s="11">
        <v>-140</v>
      </c>
      <c r="T3731" s="11">
        <v>-753</v>
      </c>
      <c r="U3731" s="11">
        <v>-330</v>
      </c>
      <c r="V3731" s="11">
        <v>-401</v>
      </c>
      <c r="W3731" s="13">
        <v>2.7370000000000001</v>
      </c>
      <c r="X3731" s="13">
        <v>8.1620000000000008</v>
      </c>
      <c r="Y3731" s="13">
        <v>9.5489999999999995</v>
      </c>
      <c r="Z3731" s="13">
        <v>7.4539999999999997</v>
      </c>
      <c r="AA3731" s="13">
        <v>4.3010000000000002</v>
      </c>
      <c r="AB3731" s="1">
        <v>6158</v>
      </c>
      <c r="AC3731" s="13">
        <v>14.933332999999999</v>
      </c>
      <c r="AD3731" s="13">
        <v>0.55745900000000004</v>
      </c>
      <c r="AE3731" s="1" t="s">
        <v>12654</v>
      </c>
      <c r="AF3731" s="1" t="s">
        <v>12658</v>
      </c>
    </row>
    <row r="3732" spans="1:32" x14ac:dyDescent="0.2">
      <c r="A3732" s="1" t="s">
        <v>7945</v>
      </c>
      <c r="B3732" s="10">
        <v>5376101</v>
      </c>
      <c r="C3732" s="1"/>
      <c r="D3732" s="1" t="s">
        <v>108</v>
      </c>
      <c r="E3732" s="11">
        <v>920000</v>
      </c>
      <c r="F3732" s="11">
        <v>32</v>
      </c>
      <c r="G3732" s="11">
        <v>68</v>
      </c>
      <c r="H3732" s="11">
        <v>-1</v>
      </c>
      <c r="I3732" s="11">
        <v>-77</v>
      </c>
      <c r="J3732" s="11">
        <v>-77</v>
      </c>
      <c r="K3732" s="12" t="s">
        <v>2</v>
      </c>
      <c r="L3732" s="12" t="s">
        <v>2</v>
      </c>
      <c r="M3732" s="12" t="s">
        <v>2</v>
      </c>
      <c r="N3732" s="12" t="s">
        <v>2</v>
      </c>
      <c r="O3732" s="11">
        <v>29</v>
      </c>
      <c r="P3732" s="11">
        <v>-55</v>
      </c>
      <c r="Q3732" s="11">
        <v>-55</v>
      </c>
      <c r="R3732" s="12" t="s">
        <v>2</v>
      </c>
      <c r="S3732" s="12" t="s">
        <v>2</v>
      </c>
      <c r="T3732" s="11">
        <v>28</v>
      </c>
      <c r="U3732" s="11">
        <v>-66</v>
      </c>
      <c r="V3732" s="11">
        <v>-66</v>
      </c>
      <c r="W3732" s="12" t="s">
        <v>2</v>
      </c>
      <c r="X3732" s="13">
        <v>19.532</v>
      </c>
      <c r="Y3732" s="13">
        <v>4.8780000000000001</v>
      </c>
      <c r="Z3732" s="13">
        <v>-14.576000000000001</v>
      </c>
      <c r="AA3732" s="13">
        <v>-14.576000000000001</v>
      </c>
      <c r="AB3732" s="1">
        <v>6527</v>
      </c>
      <c r="AC3732" s="12" t="s">
        <v>4019</v>
      </c>
      <c r="AD3732" s="12" t="s">
        <v>2</v>
      </c>
      <c r="AE3732" s="1" t="s">
        <v>12654</v>
      </c>
      <c r="AF3732" s="1" t="s">
        <v>12659</v>
      </c>
    </row>
    <row r="3733" spans="1:32" x14ac:dyDescent="0.2">
      <c r="A3733" s="1" t="s">
        <v>7946</v>
      </c>
      <c r="B3733" s="10">
        <v>4990673</v>
      </c>
      <c r="C3733" s="1" t="s">
        <v>3805</v>
      </c>
      <c r="D3733" s="1" t="s">
        <v>148</v>
      </c>
      <c r="E3733" s="11">
        <v>12709861</v>
      </c>
      <c r="F3733" s="11">
        <v>2919</v>
      </c>
      <c r="G3733" s="11">
        <v>6835</v>
      </c>
      <c r="H3733" s="11">
        <v>6236</v>
      </c>
      <c r="I3733" s="11">
        <v>6977</v>
      </c>
      <c r="J3733" s="11">
        <v>5220</v>
      </c>
      <c r="K3733" s="12" t="s">
        <v>2</v>
      </c>
      <c r="L3733" s="12" t="s">
        <v>2</v>
      </c>
      <c r="M3733" s="11">
        <v>-5308</v>
      </c>
      <c r="N3733" s="11">
        <v>16030</v>
      </c>
      <c r="O3733" s="11">
        <v>15140</v>
      </c>
      <c r="P3733" s="11">
        <v>-3964</v>
      </c>
      <c r="Q3733" s="11">
        <v>-10211</v>
      </c>
      <c r="R3733" s="11">
        <v>-651</v>
      </c>
      <c r="S3733" s="11">
        <v>-1475</v>
      </c>
      <c r="T3733" s="11">
        <v>-1328</v>
      </c>
      <c r="U3733" s="11">
        <v>-3606</v>
      </c>
      <c r="V3733" s="11">
        <v>-1854</v>
      </c>
      <c r="W3733" s="13">
        <v>5.8550000000000004</v>
      </c>
      <c r="X3733" s="13">
        <v>13.427</v>
      </c>
      <c r="Y3733" s="13">
        <v>13.711</v>
      </c>
      <c r="Z3733" s="13">
        <v>11.493</v>
      </c>
      <c r="AA3733" s="13">
        <v>7.7619999999999996</v>
      </c>
      <c r="AB3733" s="1">
        <v>1888</v>
      </c>
      <c r="AC3733" s="13">
        <v>16.746711000000001</v>
      </c>
      <c r="AD3733" s="13">
        <v>1.3421430000000001</v>
      </c>
      <c r="AE3733" s="1" t="s">
        <v>12654</v>
      </c>
      <c r="AF3733" s="1" t="s">
        <v>12658</v>
      </c>
    </row>
    <row r="3734" spans="1:32" x14ac:dyDescent="0.2">
      <c r="A3734" s="1" t="s">
        <v>7947</v>
      </c>
      <c r="B3734" s="10">
        <v>4813099</v>
      </c>
      <c r="C3734" s="1" t="s">
        <v>3806</v>
      </c>
      <c r="D3734" s="1" t="s">
        <v>309</v>
      </c>
      <c r="E3734" s="11">
        <v>34792045</v>
      </c>
      <c r="F3734" s="12" t="s">
        <v>2</v>
      </c>
      <c r="G3734" s="12" t="s">
        <v>2</v>
      </c>
      <c r="H3734" s="12" t="s">
        <v>2</v>
      </c>
      <c r="I3734" s="12" t="s">
        <v>2</v>
      </c>
      <c r="J3734" s="11">
        <v>-500</v>
      </c>
      <c r="K3734" s="12" t="s">
        <v>2</v>
      </c>
      <c r="L3734" s="12" t="s">
        <v>2</v>
      </c>
      <c r="M3734" s="12" t="s">
        <v>2</v>
      </c>
      <c r="N3734" s="12" t="s">
        <v>2</v>
      </c>
      <c r="O3734" s="12" t="s">
        <v>2</v>
      </c>
      <c r="P3734" s="12" t="s">
        <v>2</v>
      </c>
      <c r="Q3734" s="11">
        <v>589</v>
      </c>
      <c r="R3734" s="12" t="s">
        <v>2</v>
      </c>
      <c r="S3734" s="12" t="s">
        <v>2</v>
      </c>
      <c r="T3734" s="12" t="s">
        <v>2</v>
      </c>
      <c r="U3734" s="12" t="s">
        <v>2</v>
      </c>
      <c r="V3734" s="11">
        <v>-505</v>
      </c>
      <c r="W3734" s="12" t="s">
        <v>2</v>
      </c>
      <c r="X3734" s="12" t="s">
        <v>2</v>
      </c>
      <c r="Y3734" s="12" t="s">
        <v>2</v>
      </c>
      <c r="Z3734" s="12" t="s">
        <v>2</v>
      </c>
      <c r="AA3734" s="13">
        <v>-1.83</v>
      </c>
      <c r="AB3734" s="1">
        <v>4512</v>
      </c>
      <c r="AC3734" s="12" t="s">
        <v>4019</v>
      </c>
      <c r="AD3734" s="13">
        <v>0.81360600000000005</v>
      </c>
      <c r="AE3734" s="1" t="s">
        <v>12654</v>
      </c>
      <c r="AF3734" s="1" t="s">
        <v>12656</v>
      </c>
    </row>
    <row r="3735" spans="1:32" x14ac:dyDescent="0.2">
      <c r="A3735" s="1" t="s">
        <v>7948</v>
      </c>
      <c r="B3735" s="10">
        <v>6333756</v>
      </c>
      <c r="C3735" s="1" t="s">
        <v>3807</v>
      </c>
      <c r="D3735" s="1" t="s">
        <v>53</v>
      </c>
      <c r="E3735" s="11">
        <v>49535239</v>
      </c>
      <c r="F3735" s="11">
        <v>5422</v>
      </c>
      <c r="G3735" s="11">
        <v>5507</v>
      </c>
      <c r="H3735" s="11">
        <v>5766</v>
      </c>
      <c r="I3735" s="11">
        <v>5542</v>
      </c>
      <c r="J3735" s="11">
        <v>6392</v>
      </c>
      <c r="K3735" s="12" t="s">
        <v>2</v>
      </c>
      <c r="L3735" s="12" t="s">
        <v>2</v>
      </c>
      <c r="M3735" s="11">
        <v>13228</v>
      </c>
      <c r="N3735" s="11">
        <v>15502</v>
      </c>
      <c r="O3735" s="11">
        <v>4168</v>
      </c>
      <c r="P3735" s="11">
        <v>12775</v>
      </c>
      <c r="Q3735" s="11">
        <v>15611</v>
      </c>
      <c r="R3735" s="11">
        <v>-4274</v>
      </c>
      <c r="S3735" s="11">
        <v>-2135</v>
      </c>
      <c r="T3735" s="11">
        <v>-5555</v>
      </c>
      <c r="U3735" s="11">
        <v>-6773</v>
      </c>
      <c r="V3735" s="11">
        <v>-2070</v>
      </c>
      <c r="W3735" s="13">
        <v>3.4470000000000001</v>
      </c>
      <c r="X3735" s="13">
        <v>3.7749999999999999</v>
      </c>
      <c r="Y3735" s="13">
        <v>4.0490000000000004</v>
      </c>
      <c r="Z3735" s="13">
        <v>3.2549999999999999</v>
      </c>
      <c r="AA3735" s="13">
        <v>3.9460000000000002</v>
      </c>
      <c r="AB3735" s="1">
        <v>8125</v>
      </c>
      <c r="AC3735" s="13">
        <v>22.768350000000002</v>
      </c>
      <c r="AD3735" s="13">
        <v>0.91670099999999999</v>
      </c>
      <c r="AE3735" s="1" t="s">
        <v>12654</v>
      </c>
      <c r="AF3735" s="1" t="s">
        <v>12658</v>
      </c>
    </row>
    <row r="3736" spans="1:32" x14ac:dyDescent="0.2">
      <c r="A3736" s="1" t="s">
        <v>7949</v>
      </c>
      <c r="B3736" s="10">
        <v>4257777</v>
      </c>
      <c r="C3736" s="1" t="s">
        <v>3808</v>
      </c>
      <c r="D3736" s="1" t="s">
        <v>90</v>
      </c>
      <c r="E3736" s="11">
        <v>2492340</v>
      </c>
      <c r="F3736" s="11">
        <v>-244</v>
      </c>
      <c r="G3736" s="11">
        <v>461</v>
      </c>
      <c r="H3736" s="11">
        <v>973</v>
      </c>
      <c r="I3736" s="11">
        <v>1489</v>
      </c>
      <c r="J3736" s="11">
        <v>1592</v>
      </c>
      <c r="K3736" s="12" t="s">
        <v>2</v>
      </c>
      <c r="L3736" s="12" t="s">
        <v>2</v>
      </c>
      <c r="M3736" s="11">
        <v>318</v>
      </c>
      <c r="N3736" s="11">
        <v>571</v>
      </c>
      <c r="O3736" s="11">
        <v>1349</v>
      </c>
      <c r="P3736" s="11">
        <v>1593</v>
      </c>
      <c r="Q3736" s="11">
        <v>1513</v>
      </c>
      <c r="R3736" s="11">
        <v>-433</v>
      </c>
      <c r="S3736" s="11">
        <v>-229</v>
      </c>
      <c r="T3736" s="11">
        <v>-244</v>
      </c>
      <c r="U3736" s="11">
        <v>-564</v>
      </c>
      <c r="V3736" s="11">
        <v>-829</v>
      </c>
      <c r="W3736" s="13">
        <v>-6.6040000000000001</v>
      </c>
      <c r="X3736" s="13">
        <v>12.076000000000001</v>
      </c>
      <c r="Y3736" s="13">
        <v>25.643999999999998</v>
      </c>
      <c r="Z3736" s="13">
        <v>16.501000000000001</v>
      </c>
      <c r="AA3736" s="13">
        <v>14.951000000000001</v>
      </c>
      <c r="AB3736" s="1">
        <v>2813</v>
      </c>
      <c r="AC3736" s="13">
        <v>7.0476739999999998</v>
      </c>
      <c r="AD3736" s="13">
        <v>0.87978599999999996</v>
      </c>
      <c r="AE3736" s="1" t="s">
        <v>12654</v>
      </c>
      <c r="AF3736" s="1" t="s">
        <v>12674</v>
      </c>
    </row>
    <row r="3737" spans="1:32" x14ac:dyDescent="0.2">
      <c r="A3737" s="1" t="s">
        <v>7950</v>
      </c>
      <c r="B3737" s="10">
        <v>5238677</v>
      </c>
      <c r="C3737" s="1" t="s">
        <v>3809</v>
      </c>
      <c r="D3737" s="1" t="s">
        <v>84</v>
      </c>
      <c r="E3737" s="11">
        <v>9501283</v>
      </c>
      <c r="F3737" s="11">
        <v>414</v>
      </c>
      <c r="G3737" s="11">
        <v>1252</v>
      </c>
      <c r="H3737" s="11">
        <v>1590</v>
      </c>
      <c r="I3737" s="11">
        <v>1595</v>
      </c>
      <c r="J3737" s="11">
        <v>1595</v>
      </c>
      <c r="K3737" s="13">
        <v>1750</v>
      </c>
      <c r="L3737" s="13">
        <v>1900</v>
      </c>
      <c r="M3737" s="11">
        <v>195</v>
      </c>
      <c r="N3737" s="11">
        <v>1218</v>
      </c>
      <c r="O3737" s="11">
        <v>864</v>
      </c>
      <c r="P3737" s="11">
        <v>1023</v>
      </c>
      <c r="Q3737" s="11">
        <v>1023</v>
      </c>
      <c r="R3737" s="11">
        <v>-19</v>
      </c>
      <c r="S3737" s="11">
        <v>-21</v>
      </c>
      <c r="T3737" s="11">
        <v>-14</v>
      </c>
      <c r="U3737" s="11">
        <v>-15</v>
      </c>
      <c r="V3737" s="11">
        <v>-15</v>
      </c>
      <c r="W3737" s="13">
        <v>20.111000000000001</v>
      </c>
      <c r="X3737" s="13">
        <v>44.198999999999998</v>
      </c>
      <c r="Y3737" s="13">
        <v>38.188000000000002</v>
      </c>
      <c r="Z3737" s="13">
        <v>28.954999999999998</v>
      </c>
      <c r="AA3737" s="13">
        <v>28.954999999999998</v>
      </c>
      <c r="AB3737" s="1">
        <v>3991</v>
      </c>
      <c r="AC3737" s="12" t="s">
        <v>2</v>
      </c>
      <c r="AD3737" s="12" t="s">
        <v>2</v>
      </c>
      <c r="AE3737" s="1" t="s">
        <v>12654</v>
      </c>
      <c r="AF3737" s="1" t="s">
        <v>12666</v>
      </c>
    </row>
    <row r="3738" spans="1:32" x14ac:dyDescent="0.2">
      <c r="A3738" s="1" t="s">
        <v>7951</v>
      </c>
      <c r="B3738" s="10">
        <v>10134273</v>
      </c>
      <c r="C3738" s="1" t="s">
        <v>3810</v>
      </c>
      <c r="D3738" s="1" t="s">
        <v>47</v>
      </c>
      <c r="E3738" s="11">
        <v>3564005</v>
      </c>
      <c r="F3738" s="12" t="s">
        <v>2</v>
      </c>
      <c r="G3738" s="11">
        <v>-40</v>
      </c>
      <c r="H3738" s="11">
        <v>278</v>
      </c>
      <c r="I3738" s="11">
        <v>59</v>
      </c>
      <c r="J3738" s="11">
        <v>59</v>
      </c>
      <c r="K3738" s="12" t="s">
        <v>2</v>
      </c>
      <c r="L3738" s="12" t="s">
        <v>2</v>
      </c>
      <c r="M3738" s="12" t="s">
        <v>2</v>
      </c>
      <c r="N3738" s="11">
        <v>168</v>
      </c>
      <c r="O3738" s="11">
        <v>455</v>
      </c>
      <c r="P3738" s="11">
        <v>48</v>
      </c>
      <c r="Q3738" s="11">
        <v>48</v>
      </c>
      <c r="R3738" s="12" t="s">
        <v>2</v>
      </c>
      <c r="S3738" s="11">
        <v>-175</v>
      </c>
      <c r="T3738" s="11">
        <v>-49</v>
      </c>
      <c r="U3738" s="11">
        <v>-75</v>
      </c>
      <c r="V3738" s="11">
        <v>-75</v>
      </c>
      <c r="W3738" s="12" t="s">
        <v>2</v>
      </c>
      <c r="X3738" s="12" t="s">
        <v>2</v>
      </c>
      <c r="Y3738" s="13">
        <v>3.6989999999999998</v>
      </c>
      <c r="Z3738" s="13">
        <v>-1.1679999999999999</v>
      </c>
      <c r="AA3738" s="13">
        <v>-1.1679999999999999</v>
      </c>
      <c r="AB3738" s="1">
        <v>4937</v>
      </c>
      <c r="AC3738" s="13">
        <v>157.639905</v>
      </c>
      <c r="AD3738" s="13">
        <v>2.4945119999999998</v>
      </c>
      <c r="AE3738" s="1" t="s">
        <v>12654</v>
      </c>
      <c r="AF3738" s="1" t="s">
        <v>12669</v>
      </c>
    </row>
    <row r="3739" spans="1:32" x14ac:dyDescent="0.2">
      <c r="A3739" s="1" t="s">
        <v>7952</v>
      </c>
      <c r="B3739" s="10">
        <v>4914240</v>
      </c>
      <c r="C3739" s="1" t="s">
        <v>3811</v>
      </c>
      <c r="D3739" s="1" t="s">
        <v>90</v>
      </c>
      <c r="E3739" s="11">
        <v>17315882</v>
      </c>
      <c r="F3739" s="11">
        <v>3333</v>
      </c>
      <c r="G3739" s="11">
        <v>4442</v>
      </c>
      <c r="H3739" s="11">
        <v>4986</v>
      </c>
      <c r="I3739" s="11">
        <v>6381</v>
      </c>
      <c r="J3739" s="11">
        <v>4516</v>
      </c>
      <c r="K3739" s="13">
        <v>7600</v>
      </c>
      <c r="L3739" s="13">
        <v>8000</v>
      </c>
      <c r="M3739" s="11">
        <v>8338</v>
      </c>
      <c r="N3739" s="11">
        <v>8106</v>
      </c>
      <c r="O3739" s="11">
        <v>7433</v>
      </c>
      <c r="P3739" s="11">
        <v>9372</v>
      </c>
      <c r="Q3739" s="11">
        <v>12478</v>
      </c>
      <c r="R3739" s="11">
        <v>-5226</v>
      </c>
      <c r="S3739" s="11">
        <v>-3963</v>
      </c>
      <c r="T3739" s="11">
        <v>-7541</v>
      </c>
      <c r="U3739" s="11">
        <v>-13542</v>
      </c>
      <c r="V3739" s="11">
        <v>-20670</v>
      </c>
      <c r="W3739" s="13">
        <v>1.708</v>
      </c>
      <c r="X3739" s="13">
        <v>7.3719999999999999</v>
      </c>
      <c r="Y3739" s="13">
        <v>5.91</v>
      </c>
      <c r="Z3739" s="13">
        <v>8.0289999999999999</v>
      </c>
      <c r="AA3739" s="13">
        <v>5.0430000000000001</v>
      </c>
      <c r="AB3739" s="1">
        <v>2918</v>
      </c>
      <c r="AC3739" s="13">
        <v>13.970005</v>
      </c>
      <c r="AD3739" s="13">
        <v>0.93031600000000003</v>
      </c>
      <c r="AE3739" s="1" t="s">
        <v>12654</v>
      </c>
      <c r="AF3739" s="1" t="s">
        <v>12674</v>
      </c>
    </row>
    <row r="3740" spans="1:32" x14ac:dyDescent="0.2">
      <c r="A3740" s="1" t="s">
        <v>7953</v>
      </c>
      <c r="B3740" s="10">
        <v>4916186</v>
      </c>
      <c r="C3740" s="1" t="s">
        <v>3812</v>
      </c>
      <c r="D3740" s="1" t="s">
        <v>115</v>
      </c>
      <c r="E3740" s="11">
        <v>18477847</v>
      </c>
      <c r="F3740" s="11">
        <v>1064</v>
      </c>
      <c r="G3740" s="11">
        <v>1822</v>
      </c>
      <c r="H3740" s="11">
        <v>2400</v>
      </c>
      <c r="I3740" s="11">
        <v>2889</v>
      </c>
      <c r="J3740" s="11">
        <v>3549</v>
      </c>
      <c r="K3740" s="13">
        <v>3850</v>
      </c>
      <c r="L3740" s="13">
        <v>4300</v>
      </c>
      <c r="M3740" s="11">
        <v>1900</v>
      </c>
      <c r="N3740" s="11">
        <v>2645</v>
      </c>
      <c r="O3740" s="11">
        <v>2908</v>
      </c>
      <c r="P3740" s="11">
        <v>3637</v>
      </c>
      <c r="Q3740" s="11">
        <v>3886</v>
      </c>
      <c r="R3740" s="11">
        <v>-439</v>
      </c>
      <c r="S3740" s="11">
        <v>-1701</v>
      </c>
      <c r="T3740" s="11">
        <v>-1130</v>
      </c>
      <c r="U3740" s="11">
        <v>-2355</v>
      </c>
      <c r="V3740" s="11">
        <v>-1342</v>
      </c>
      <c r="W3740" s="13">
        <v>5.4969999999999999</v>
      </c>
      <c r="X3740" s="13">
        <v>9.8770000000000007</v>
      </c>
      <c r="Y3740" s="13">
        <v>12.962</v>
      </c>
      <c r="Z3740" s="13">
        <v>15.914999999999999</v>
      </c>
      <c r="AA3740" s="13">
        <v>15.88</v>
      </c>
      <c r="AB3740" s="1">
        <v>4718</v>
      </c>
      <c r="AC3740" s="13">
        <v>17.413947</v>
      </c>
      <c r="AD3740" s="13">
        <v>2.8025340000000001</v>
      </c>
      <c r="AE3740" s="1" t="s">
        <v>12654</v>
      </c>
      <c r="AF3740" s="1" t="s">
        <v>12661</v>
      </c>
    </row>
    <row r="3741" spans="1:32" x14ac:dyDescent="0.2">
      <c r="A3741" s="1" t="s">
        <v>7954</v>
      </c>
      <c r="B3741" s="10">
        <v>6701427</v>
      </c>
      <c r="C3741" s="1" t="s">
        <v>3813</v>
      </c>
      <c r="D3741" s="1" t="s">
        <v>115</v>
      </c>
      <c r="E3741" s="11">
        <v>10131250</v>
      </c>
      <c r="F3741" s="12" t="s">
        <v>2</v>
      </c>
      <c r="G3741" s="11">
        <v>1175</v>
      </c>
      <c r="H3741" s="11">
        <v>1231</v>
      </c>
      <c r="I3741" s="11">
        <v>1453</v>
      </c>
      <c r="J3741" s="11">
        <v>1493</v>
      </c>
      <c r="K3741" s="12" t="s">
        <v>2</v>
      </c>
      <c r="L3741" s="12" t="s">
        <v>2</v>
      </c>
      <c r="M3741" s="12" t="s">
        <v>2</v>
      </c>
      <c r="N3741" s="12" t="s">
        <v>2</v>
      </c>
      <c r="O3741" s="12" t="s">
        <v>2</v>
      </c>
      <c r="P3741" s="11">
        <v>1017</v>
      </c>
      <c r="Q3741" s="11">
        <v>1259</v>
      </c>
      <c r="R3741" s="12" t="s">
        <v>2</v>
      </c>
      <c r="S3741" s="12" t="s">
        <v>2</v>
      </c>
      <c r="T3741" s="12" t="s">
        <v>2</v>
      </c>
      <c r="U3741" s="11">
        <v>-602</v>
      </c>
      <c r="V3741" s="11">
        <v>-1140</v>
      </c>
      <c r="W3741" s="12" t="s">
        <v>2</v>
      </c>
      <c r="X3741" s="12" t="s">
        <v>2</v>
      </c>
      <c r="Y3741" s="13">
        <v>15.068</v>
      </c>
      <c r="Z3741" s="13">
        <v>16.940000000000001</v>
      </c>
      <c r="AA3741" s="13">
        <v>15.016</v>
      </c>
      <c r="AB3741" s="1">
        <v>5869</v>
      </c>
      <c r="AC3741" s="13">
        <v>11.728109</v>
      </c>
      <c r="AD3741" s="13">
        <v>1.8808549999999999</v>
      </c>
      <c r="AE3741" s="1" t="s">
        <v>12654</v>
      </c>
      <c r="AF3741" s="1" t="s">
        <v>12661</v>
      </c>
    </row>
    <row r="3742" spans="1:32" x14ac:dyDescent="0.2">
      <c r="A3742" s="1" t="s">
        <v>7955</v>
      </c>
      <c r="B3742" s="10">
        <v>4913000</v>
      </c>
      <c r="C3742" s="1" t="s">
        <v>3814</v>
      </c>
      <c r="D3742" s="1" t="s">
        <v>15</v>
      </c>
      <c r="E3742" s="11">
        <v>6925367</v>
      </c>
      <c r="F3742" s="11">
        <v>-141</v>
      </c>
      <c r="G3742" s="11">
        <v>-55</v>
      </c>
      <c r="H3742" s="11">
        <v>14</v>
      </c>
      <c r="I3742" s="11">
        <v>23</v>
      </c>
      <c r="J3742" s="11">
        <v>23</v>
      </c>
      <c r="K3742" s="13">
        <v>189</v>
      </c>
      <c r="L3742" s="12" t="s">
        <v>2</v>
      </c>
      <c r="M3742" s="11">
        <v>-30</v>
      </c>
      <c r="N3742" s="11">
        <v>-10</v>
      </c>
      <c r="O3742" s="11">
        <v>95</v>
      </c>
      <c r="P3742" s="11">
        <v>234</v>
      </c>
      <c r="Q3742" s="11">
        <v>234</v>
      </c>
      <c r="R3742" s="11">
        <v>-198</v>
      </c>
      <c r="S3742" s="11">
        <v>-29</v>
      </c>
      <c r="T3742" s="11">
        <v>-131</v>
      </c>
      <c r="U3742" s="11">
        <v>-167</v>
      </c>
      <c r="V3742" s="11">
        <v>-167</v>
      </c>
      <c r="W3742" s="13">
        <v>-9.8209999999999997</v>
      </c>
      <c r="X3742" s="13">
        <v>0.628</v>
      </c>
      <c r="Y3742" s="13">
        <v>-1.9159999999999999</v>
      </c>
      <c r="Z3742" s="13">
        <v>1.6759999999999999</v>
      </c>
      <c r="AA3742" s="13">
        <v>1.6759999999999999</v>
      </c>
      <c r="AB3742" s="1">
        <v>6537</v>
      </c>
      <c r="AC3742" s="13">
        <v>60.396199000000003</v>
      </c>
      <c r="AD3742" s="13">
        <v>1.494256</v>
      </c>
      <c r="AE3742" s="1" t="s">
        <v>12654</v>
      </c>
      <c r="AF3742" s="1" t="s">
        <v>12661</v>
      </c>
    </row>
    <row r="3743" spans="1:32" x14ac:dyDescent="0.2">
      <c r="A3743" s="1" t="s">
        <v>7956</v>
      </c>
      <c r="B3743" s="10">
        <v>4187060</v>
      </c>
      <c r="C3743" s="1" t="s">
        <v>3815</v>
      </c>
      <c r="D3743" s="1" t="s">
        <v>26</v>
      </c>
      <c r="E3743" s="11">
        <v>12015350</v>
      </c>
      <c r="F3743" s="11">
        <v>-7057</v>
      </c>
      <c r="G3743" s="12" t="s">
        <v>2</v>
      </c>
      <c r="H3743" s="12" t="s">
        <v>2</v>
      </c>
      <c r="I3743" s="12" t="s">
        <v>2</v>
      </c>
      <c r="J3743" s="11">
        <v>-7057</v>
      </c>
      <c r="K3743" s="12" t="s">
        <v>2</v>
      </c>
      <c r="L3743" s="12" t="s">
        <v>2</v>
      </c>
      <c r="M3743" s="11">
        <v>-6727</v>
      </c>
      <c r="N3743" s="12" t="s">
        <v>2</v>
      </c>
      <c r="O3743" s="12" t="s">
        <v>2</v>
      </c>
      <c r="P3743" s="12" t="s">
        <v>2</v>
      </c>
      <c r="Q3743" s="11">
        <v>-6727</v>
      </c>
      <c r="R3743" s="11">
        <v>-816</v>
      </c>
      <c r="S3743" s="12" t="s">
        <v>2</v>
      </c>
      <c r="T3743" s="12" t="s">
        <v>2</v>
      </c>
      <c r="U3743" s="12" t="s">
        <v>2</v>
      </c>
      <c r="V3743" s="11">
        <v>-816</v>
      </c>
      <c r="W3743" s="13">
        <v>-71.427000000000007</v>
      </c>
      <c r="X3743" s="12" t="s">
        <v>2</v>
      </c>
      <c r="Y3743" s="12" t="s">
        <v>2</v>
      </c>
      <c r="Z3743" s="12" t="s">
        <v>2</v>
      </c>
      <c r="AA3743" s="13">
        <v>-71.427000000000007</v>
      </c>
      <c r="AB3743" s="1">
        <v>4691</v>
      </c>
      <c r="AC3743" s="12" t="s">
        <v>4019</v>
      </c>
      <c r="AD3743" s="13">
        <v>2.812608</v>
      </c>
      <c r="AE3743" s="1" t="s">
        <v>12654</v>
      </c>
      <c r="AF3743" s="1" t="s">
        <v>12661</v>
      </c>
    </row>
    <row r="3744" spans="1:32" x14ac:dyDescent="0.2">
      <c r="A3744" s="1" t="s">
        <v>7957</v>
      </c>
      <c r="B3744" s="10">
        <v>4916992</v>
      </c>
      <c r="C3744" s="1" t="s">
        <v>3816</v>
      </c>
      <c r="D3744" s="1" t="s">
        <v>66</v>
      </c>
      <c r="E3744" s="11">
        <v>19388015</v>
      </c>
      <c r="F3744" s="11">
        <v>3218</v>
      </c>
      <c r="G3744" s="11">
        <v>2401</v>
      </c>
      <c r="H3744" s="11">
        <v>2370</v>
      </c>
      <c r="I3744" s="11">
        <v>2824</v>
      </c>
      <c r="J3744" s="11">
        <v>3410</v>
      </c>
      <c r="K3744" s="12" t="s">
        <v>2</v>
      </c>
      <c r="L3744" s="12" t="s">
        <v>2</v>
      </c>
      <c r="M3744" s="11">
        <v>6970</v>
      </c>
      <c r="N3744" s="11">
        <v>-1632</v>
      </c>
      <c r="O3744" s="11">
        <v>-3653</v>
      </c>
      <c r="P3744" s="11">
        <v>12467</v>
      </c>
      <c r="Q3744" s="11">
        <v>-2877</v>
      </c>
      <c r="R3744" s="11">
        <v>-1659</v>
      </c>
      <c r="S3744" s="11">
        <v>-4010</v>
      </c>
      <c r="T3744" s="11">
        <v>-3956</v>
      </c>
      <c r="U3744" s="11">
        <v>-2170</v>
      </c>
      <c r="V3744" s="11">
        <v>-1828</v>
      </c>
      <c r="W3744" s="13">
        <v>11.502000000000001</v>
      </c>
      <c r="X3744" s="13">
        <v>11.952999999999999</v>
      </c>
      <c r="Y3744" s="13">
        <v>8.1440000000000001</v>
      </c>
      <c r="Z3744" s="13">
        <v>8.42</v>
      </c>
      <c r="AA3744" s="13">
        <v>9.0250000000000004</v>
      </c>
      <c r="AB3744" s="1">
        <v>3199</v>
      </c>
      <c r="AC3744" s="13">
        <v>14.162366</v>
      </c>
      <c r="AD3744" s="13">
        <v>1.1486160000000001</v>
      </c>
      <c r="AE3744" s="1" t="s">
        <v>12654</v>
      </c>
      <c r="AF3744" s="1" t="s">
        <v>12672</v>
      </c>
    </row>
    <row r="3745" spans="1:32" x14ac:dyDescent="0.2">
      <c r="A3745" s="1" t="s">
        <v>7958</v>
      </c>
      <c r="B3745" s="10">
        <v>4162615</v>
      </c>
      <c r="C3745" s="1" t="s">
        <v>3817</v>
      </c>
      <c r="D3745" s="1" t="s">
        <v>20</v>
      </c>
      <c r="E3745" s="11">
        <v>40066037</v>
      </c>
      <c r="F3745" s="11">
        <v>-9690</v>
      </c>
      <c r="G3745" s="11">
        <v>-3578</v>
      </c>
      <c r="H3745" s="11">
        <v>1476</v>
      </c>
      <c r="I3745" s="11">
        <v>3754</v>
      </c>
      <c r="J3745" s="11">
        <v>4570</v>
      </c>
      <c r="K3745" s="12" t="s">
        <v>2</v>
      </c>
      <c r="L3745" s="12" t="s">
        <v>2</v>
      </c>
      <c r="M3745" s="11">
        <v>-4320</v>
      </c>
      <c r="N3745" s="11">
        <v>1019</v>
      </c>
      <c r="O3745" s="11">
        <v>6678</v>
      </c>
      <c r="P3745" s="11">
        <v>4739</v>
      </c>
      <c r="Q3745" s="11">
        <v>6889</v>
      </c>
      <c r="R3745" s="11">
        <v>-3408</v>
      </c>
      <c r="S3745" s="11">
        <v>-15365</v>
      </c>
      <c r="T3745" s="11">
        <v>-4992</v>
      </c>
      <c r="U3745" s="11">
        <v>-3063</v>
      </c>
      <c r="V3745" s="11">
        <v>-6556</v>
      </c>
      <c r="W3745" s="13">
        <v>-129.32</v>
      </c>
      <c r="X3745" s="13">
        <v>-20.469000000000001</v>
      </c>
      <c r="Y3745" s="13">
        <v>10.241</v>
      </c>
      <c r="Z3745" s="13">
        <v>21.375</v>
      </c>
      <c r="AA3745" s="13">
        <v>14.494999999999999</v>
      </c>
      <c r="AB3745" s="1">
        <v>7522</v>
      </c>
      <c r="AC3745" s="13">
        <v>19.825517999999999</v>
      </c>
      <c r="AD3745" s="13">
        <v>1.4469639999999999</v>
      </c>
      <c r="AE3745" s="1" t="s">
        <v>12654</v>
      </c>
      <c r="AF3745" s="1" t="s">
        <v>12661</v>
      </c>
    </row>
    <row r="3746" spans="1:32" x14ac:dyDescent="0.2">
      <c r="A3746" s="1" t="s">
        <v>7959</v>
      </c>
      <c r="B3746" s="10">
        <v>4990704</v>
      </c>
      <c r="C3746" s="1" t="s">
        <v>3818</v>
      </c>
      <c r="D3746" s="1" t="s">
        <v>148</v>
      </c>
      <c r="E3746" s="11">
        <v>6229673</v>
      </c>
      <c r="F3746" s="11">
        <v>2694</v>
      </c>
      <c r="G3746" s="11">
        <v>2491</v>
      </c>
      <c r="H3746" s="11">
        <v>620</v>
      </c>
      <c r="I3746" s="11">
        <v>1655</v>
      </c>
      <c r="J3746" s="11">
        <v>1177</v>
      </c>
      <c r="K3746" s="12" t="s">
        <v>2</v>
      </c>
      <c r="L3746" s="12" t="s">
        <v>2</v>
      </c>
      <c r="M3746" s="11">
        <v>2058</v>
      </c>
      <c r="N3746" s="11">
        <v>3284</v>
      </c>
      <c r="O3746" s="11">
        <v>187</v>
      </c>
      <c r="P3746" s="11">
        <v>3483</v>
      </c>
      <c r="Q3746" s="11">
        <v>-3964</v>
      </c>
      <c r="R3746" s="11">
        <v>-382</v>
      </c>
      <c r="S3746" s="11">
        <v>-799</v>
      </c>
      <c r="T3746" s="11">
        <v>-929</v>
      </c>
      <c r="U3746" s="11">
        <v>-437</v>
      </c>
      <c r="V3746" s="11">
        <v>-625</v>
      </c>
      <c r="W3746" s="13">
        <v>10.826000000000001</v>
      </c>
      <c r="X3746" s="13">
        <v>9.3439999999999994</v>
      </c>
      <c r="Y3746" s="13">
        <v>2.33</v>
      </c>
      <c r="Z3746" s="13">
        <v>5.9420000000000002</v>
      </c>
      <c r="AA3746" s="13">
        <v>4.2009999999999996</v>
      </c>
      <c r="AB3746" s="1">
        <v>1807</v>
      </c>
      <c r="AC3746" s="13">
        <v>9.8406880000000001</v>
      </c>
      <c r="AD3746" s="13">
        <v>0.50251400000000002</v>
      </c>
      <c r="AE3746" s="1" t="s">
        <v>12654</v>
      </c>
      <c r="AF3746" s="1" t="s">
        <v>12658</v>
      </c>
    </row>
    <row r="3747" spans="1:32" x14ac:dyDescent="0.2">
      <c r="A3747" s="1" t="s">
        <v>7960</v>
      </c>
      <c r="B3747" s="10">
        <v>4245360</v>
      </c>
      <c r="C3747" s="1" t="s">
        <v>3819</v>
      </c>
      <c r="D3747" s="1" t="s">
        <v>231</v>
      </c>
      <c r="E3747" s="11">
        <v>8749019</v>
      </c>
      <c r="F3747" s="11">
        <v>265</v>
      </c>
      <c r="G3747" s="11">
        <v>266</v>
      </c>
      <c r="H3747" s="11">
        <v>507</v>
      </c>
      <c r="I3747" s="11">
        <v>649</v>
      </c>
      <c r="J3747" s="11">
        <v>584</v>
      </c>
      <c r="K3747" s="12" t="s">
        <v>2</v>
      </c>
      <c r="L3747" s="12" t="s">
        <v>2</v>
      </c>
      <c r="M3747" s="11">
        <v>213</v>
      </c>
      <c r="N3747" s="11">
        <v>183</v>
      </c>
      <c r="O3747" s="11">
        <v>556</v>
      </c>
      <c r="P3747" s="11">
        <v>409</v>
      </c>
      <c r="Q3747" s="11">
        <v>396</v>
      </c>
      <c r="R3747" s="11">
        <v>-115</v>
      </c>
      <c r="S3747" s="11">
        <v>-66</v>
      </c>
      <c r="T3747" s="11">
        <v>-11</v>
      </c>
      <c r="U3747" s="11">
        <v>-93</v>
      </c>
      <c r="V3747" s="11">
        <v>-144</v>
      </c>
      <c r="W3747" s="13">
        <v>7.8630000000000004</v>
      </c>
      <c r="X3747" s="13">
        <v>9.9250000000000007</v>
      </c>
      <c r="Y3747" s="13">
        <v>12.97</v>
      </c>
      <c r="Z3747" s="13">
        <v>14.99</v>
      </c>
      <c r="AA3747" s="13">
        <v>10.356</v>
      </c>
      <c r="AB3747" s="1">
        <v>9927</v>
      </c>
      <c r="AC3747" s="13">
        <v>20.860673999999999</v>
      </c>
      <c r="AD3747" s="13">
        <v>1.9986539999999999</v>
      </c>
      <c r="AE3747" s="1" t="s">
        <v>12654</v>
      </c>
      <c r="AF3747" s="1" t="s">
        <v>12657</v>
      </c>
    </row>
    <row r="3748" spans="1:32" x14ac:dyDescent="0.2">
      <c r="A3748" s="1" t="s">
        <v>7961</v>
      </c>
      <c r="B3748" s="10">
        <v>4916258</v>
      </c>
      <c r="C3748" s="1" t="s">
        <v>3820</v>
      </c>
      <c r="D3748" s="1" t="s">
        <v>73</v>
      </c>
      <c r="E3748" s="11">
        <v>13232847</v>
      </c>
      <c r="F3748" s="11">
        <v>1669</v>
      </c>
      <c r="G3748" s="11">
        <v>999</v>
      </c>
      <c r="H3748" s="11">
        <v>622</v>
      </c>
      <c r="I3748" s="11">
        <v>1247</v>
      </c>
      <c r="J3748" s="11">
        <v>1419</v>
      </c>
      <c r="K3748" s="13">
        <v>1500</v>
      </c>
      <c r="L3748" s="13">
        <v>1600</v>
      </c>
      <c r="M3748" s="11">
        <v>378</v>
      </c>
      <c r="N3748" s="11">
        <v>1721</v>
      </c>
      <c r="O3748" s="11">
        <v>221</v>
      </c>
      <c r="P3748" s="11">
        <v>4043</v>
      </c>
      <c r="Q3748" s="11">
        <v>-1768</v>
      </c>
      <c r="R3748" s="11">
        <v>-778</v>
      </c>
      <c r="S3748" s="11">
        <v>-975</v>
      </c>
      <c r="T3748" s="11">
        <v>-667</v>
      </c>
      <c r="U3748" s="11">
        <v>-538</v>
      </c>
      <c r="V3748" s="11">
        <v>-1079</v>
      </c>
      <c r="W3748" s="13">
        <v>8.8930000000000007</v>
      </c>
      <c r="X3748" s="13">
        <v>6.7469999999999999</v>
      </c>
      <c r="Y3748" s="13">
        <v>2.093</v>
      </c>
      <c r="Z3748" s="13">
        <v>7.3860000000000001</v>
      </c>
      <c r="AA3748" s="13">
        <v>6.8120000000000003</v>
      </c>
      <c r="AB3748" s="1">
        <v>2735</v>
      </c>
      <c r="AC3748" s="13">
        <v>9.719042</v>
      </c>
      <c r="AD3748" s="13">
        <v>0.65107899999999996</v>
      </c>
      <c r="AE3748" s="1" t="s">
        <v>12654</v>
      </c>
      <c r="AF3748" s="1" t="s">
        <v>12657</v>
      </c>
    </row>
    <row r="3749" spans="1:32" x14ac:dyDescent="0.2">
      <c r="A3749" s="1" t="s">
        <v>7962</v>
      </c>
      <c r="B3749" s="10">
        <v>6216075</v>
      </c>
      <c r="C3749" s="1" t="s">
        <v>3821</v>
      </c>
      <c r="D3749" s="1" t="s">
        <v>105</v>
      </c>
      <c r="E3749" s="11">
        <v>8442649</v>
      </c>
      <c r="F3749" s="11">
        <v>1490</v>
      </c>
      <c r="G3749" s="11">
        <v>649</v>
      </c>
      <c r="H3749" s="11">
        <v>346</v>
      </c>
      <c r="I3749" s="11">
        <v>387</v>
      </c>
      <c r="J3749" s="11">
        <v>405</v>
      </c>
      <c r="K3749" s="12" t="s">
        <v>2</v>
      </c>
      <c r="L3749" s="12" t="s">
        <v>2</v>
      </c>
      <c r="M3749" s="11">
        <v>2114</v>
      </c>
      <c r="N3749" s="11">
        <v>78</v>
      </c>
      <c r="O3749" s="11">
        <v>129</v>
      </c>
      <c r="P3749" s="11">
        <v>139</v>
      </c>
      <c r="Q3749" s="11">
        <v>2228</v>
      </c>
      <c r="R3749" s="11">
        <v>1291</v>
      </c>
      <c r="S3749" s="11">
        <v>-850</v>
      </c>
      <c r="T3749" s="11">
        <v>1397</v>
      </c>
      <c r="U3749" s="11">
        <v>-1563</v>
      </c>
      <c r="V3749" s="11">
        <v>-1366</v>
      </c>
      <c r="W3749" s="13">
        <v>18.154</v>
      </c>
      <c r="X3749" s="13">
        <v>4.7130000000000001</v>
      </c>
      <c r="Y3749" s="13">
        <v>15.734999999999999</v>
      </c>
      <c r="Z3749" s="13">
        <v>2.93</v>
      </c>
      <c r="AA3749" s="13">
        <v>3.2429999999999999</v>
      </c>
      <c r="AB3749" s="1">
        <v>7940</v>
      </c>
      <c r="AC3749" s="13">
        <v>20.314975</v>
      </c>
      <c r="AD3749" s="13">
        <v>0.55252400000000002</v>
      </c>
      <c r="AE3749" s="1" t="s">
        <v>12654</v>
      </c>
      <c r="AF3749" s="1" t="s">
        <v>12667</v>
      </c>
    </row>
    <row r="3750" spans="1:32" x14ac:dyDescent="0.2">
      <c r="A3750" s="1" t="s">
        <v>7963</v>
      </c>
      <c r="B3750" s="10">
        <v>19359853</v>
      </c>
      <c r="C3750" s="1" t="s">
        <v>3822</v>
      </c>
      <c r="D3750" s="1" t="s">
        <v>328</v>
      </c>
      <c r="E3750" s="11">
        <v>2404879</v>
      </c>
      <c r="F3750" s="11">
        <v>524</v>
      </c>
      <c r="G3750" s="11">
        <v>964</v>
      </c>
      <c r="H3750" s="11">
        <v>1086</v>
      </c>
      <c r="I3750" s="11">
        <v>1273</v>
      </c>
      <c r="J3750" s="11">
        <v>1306</v>
      </c>
      <c r="K3750" s="13">
        <v>1470</v>
      </c>
      <c r="L3750" s="13">
        <v>1610</v>
      </c>
      <c r="M3750" s="11">
        <v>293</v>
      </c>
      <c r="N3750" s="11">
        <v>747</v>
      </c>
      <c r="O3750" s="11">
        <v>517</v>
      </c>
      <c r="P3750" s="11">
        <v>772</v>
      </c>
      <c r="Q3750" s="11">
        <v>1104</v>
      </c>
      <c r="R3750" s="11">
        <v>-1</v>
      </c>
      <c r="S3750" s="11">
        <v>-60</v>
      </c>
      <c r="T3750" s="11">
        <v>-302</v>
      </c>
      <c r="U3750" s="11">
        <v>-91</v>
      </c>
      <c r="V3750" s="11">
        <v>-88</v>
      </c>
      <c r="W3750" s="13">
        <v>26.576000000000001</v>
      </c>
      <c r="X3750" s="13">
        <v>34.804000000000002</v>
      </c>
      <c r="Y3750" s="13">
        <v>30.02</v>
      </c>
      <c r="Z3750" s="13">
        <v>26.928999999999998</v>
      </c>
      <c r="AA3750" s="13">
        <v>23.209</v>
      </c>
      <c r="AB3750" s="1">
        <v>7079</v>
      </c>
      <c r="AC3750" s="13">
        <v>8.8933420000000005</v>
      </c>
      <c r="AD3750" s="13">
        <v>1.485608</v>
      </c>
      <c r="AE3750" s="1" t="s">
        <v>12654</v>
      </c>
      <c r="AF3750" s="1" t="s">
        <v>12656</v>
      </c>
    </row>
    <row r="3751" spans="1:32" x14ac:dyDescent="0.2">
      <c r="A3751" s="1" t="s">
        <v>7964</v>
      </c>
      <c r="B3751" s="10">
        <v>4996488</v>
      </c>
      <c r="C3751" s="1" t="s">
        <v>3823</v>
      </c>
      <c r="D3751" s="1" t="s">
        <v>182</v>
      </c>
      <c r="E3751" s="11">
        <v>19638966</v>
      </c>
      <c r="F3751" s="11">
        <v>5110</v>
      </c>
      <c r="G3751" s="11">
        <v>6314</v>
      </c>
      <c r="H3751" s="11">
        <v>5508</v>
      </c>
      <c r="I3751" s="11">
        <v>5468</v>
      </c>
      <c r="J3751" s="11">
        <v>5068</v>
      </c>
      <c r="K3751" s="13">
        <v>5000</v>
      </c>
      <c r="L3751" s="13">
        <v>5400</v>
      </c>
      <c r="M3751" s="11">
        <v>4202</v>
      </c>
      <c r="N3751" s="11">
        <v>4025</v>
      </c>
      <c r="O3751" s="11">
        <v>3553</v>
      </c>
      <c r="P3751" s="11">
        <v>4494</v>
      </c>
      <c r="Q3751" s="11">
        <v>4367</v>
      </c>
      <c r="R3751" s="11">
        <v>-122</v>
      </c>
      <c r="S3751" s="11">
        <v>-6104</v>
      </c>
      <c r="T3751" s="11">
        <v>-337</v>
      </c>
      <c r="U3751" s="11">
        <v>-713</v>
      </c>
      <c r="V3751" s="11">
        <v>-3334</v>
      </c>
      <c r="W3751" s="13">
        <v>16.728999999999999</v>
      </c>
      <c r="X3751" s="13">
        <v>18.18</v>
      </c>
      <c r="Y3751" s="13">
        <v>13.919</v>
      </c>
      <c r="Z3751" s="13">
        <v>12.843</v>
      </c>
      <c r="AA3751" s="13">
        <v>10.404999999999999</v>
      </c>
      <c r="AB3751" s="1">
        <v>2475</v>
      </c>
      <c r="AC3751" s="13">
        <v>9.7490480000000002</v>
      </c>
      <c r="AD3751" s="13">
        <v>0.95758799999999999</v>
      </c>
      <c r="AE3751" s="1" t="s">
        <v>12654</v>
      </c>
      <c r="AF3751" s="1" t="s">
        <v>12664</v>
      </c>
    </row>
    <row r="3752" spans="1:32" x14ac:dyDescent="0.2">
      <c r="A3752" s="1" t="s">
        <v>7965</v>
      </c>
      <c r="B3752" s="10">
        <v>4225674</v>
      </c>
      <c r="C3752" s="1" t="s">
        <v>3824</v>
      </c>
      <c r="D3752" s="1" t="s">
        <v>20</v>
      </c>
      <c r="E3752" s="11">
        <v>6254634</v>
      </c>
      <c r="F3752" s="11">
        <v>-1423</v>
      </c>
      <c r="G3752" s="11">
        <v>-837</v>
      </c>
      <c r="H3752" s="11">
        <v>832</v>
      </c>
      <c r="I3752" s="11">
        <v>1404</v>
      </c>
      <c r="J3752" s="11">
        <v>749</v>
      </c>
      <c r="K3752" s="12" t="s">
        <v>2</v>
      </c>
      <c r="L3752" s="12" t="s">
        <v>2</v>
      </c>
      <c r="M3752" s="11">
        <v>-1386</v>
      </c>
      <c r="N3752" s="11">
        <v>1344</v>
      </c>
      <c r="O3752" s="11">
        <v>1680</v>
      </c>
      <c r="P3752" s="11">
        <v>1785</v>
      </c>
      <c r="Q3752" s="11">
        <v>331</v>
      </c>
      <c r="R3752" s="11">
        <v>6270</v>
      </c>
      <c r="S3752" s="11">
        <v>-4301</v>
      </c>
      <c r="T3752" s="11">
        <v>-1096</v>
      </c>
      <c r="U3752" s="11">
        <v>-1361</v>
      </c>
      <c r="V3752" s="11">
        <v>-249</v>
      </c>
      <c r="W3752" s="13">
        <v>48.921999999999997</v>
      </c>
      <c r="X3752" s="13">
        <v>20.513000000000002</v>
      </c>
      <c r="Y3752" s="13">
        <v>26.07</v>
      </c>
      <c r="Z3752" s="13">
        <v>21.786999999999999</v>
      </c>
      <c r="AA3752" s="13">
        <v>10.798</v>
      </c>
      <c r="AB3752" s="1">
        <v>3068</v>
      </c>
      <c r="AC3752" s="13">
        <v>119.70204</v>
      </c>
      <c r="AD3752" s="13">
        <v>2.9157890000000002</v>
      </c>
      <c r="AE3752" s="1" t="s">
        <v>12654</v>
      </c>
      <c r="AF3752" s="1" t="s">
        <v>12661</v>
      </c>
    </row>
    <row r="3753" spans="1:32" x14ac:dyDescent="0.2">
      <c r="A3753" s="1" t="s">
        <v>7966</v>
      </c>
      <c r="B3753" s="10">
        <v>4970210</v>
      </c>
      <c r="C3753" s="1" t="s">
        <v>3825</v>
      </c>
      <c r="D3753" s="1" t="s">
        <v>26</v>
      </c>
      <c r="E3753" s="11">
        <v>19178522</v>
      </c>
      <c r="F3753" s="11">
        <v>-691</v>
      </c>
      <c r="G3753" s="11">
        <v>5676</v>
      </c>
      <c r="H3753" s="11">
        <v>3815</v>
      </c>
      <c r="I3753" s="11">
        <v>3029</v>
      </c>
      <c r="J3753" s="11">
        <v>2521</v>
      </c>
      <c r="K3753" s="12" t="s">
        <v>2</v>
      </c>
      <c r="L3753" s="12" t="s">
        <v>2</v>
      </c>
      <c r="M3753" s="11">
        <v>-3724</v>
      </c>
      <c r="N3753" s="11">
        <v>19281</v>
      </c>
      <c r="O3753" s="11">
        <v>-3258</v>
      </c>
      <c r="P3753" s="11">
        <v>7030</v>
      </c>
      <c r="Q3753" s="11">
        <v>-3078</v>
      </c>
      <c r="R3753" s="11">
        <v>-315</v>
      </c>
      <c r="S3753" s="11">
        <v>-4589</v>
      </c>
      <c r="T3753" s="11">
        <v>-314</v>
      </c>
      <c r="U3753" s="11">
        <v>-457</v>
      </c>
      <c r="V3753" s="11">
        <v>-3852</v>
      </c>
      <c r="W3753" s="13">
        <v>-11.253</v>
      </c>
      <c r="X3753" s="13">
        <v>36.076000000000001</v>
      </c>
      <c r="Y3753" s="13">
        <v>27.95</v>
      </c>
      <c r="Z3753" s="13">
        <v>10.625999999999999</v>
      </c>
      <c r="AA3753" s="13">
        <v>5.8090000000000002</v>
      </c>
      <c r="AB3753" s="1">
        <v>3772</v>
      </c>
      <c r="AC3753" s="13">
        <v>13.326613</v>
      </c>
      <c r="AD3753" s="13">
        <v>1.1377170000000001</v>
      </c>
      <c r="AE3753" s="1" t="s">
        <v>12654</v>
      </c>
      <c r="AF3753" s="1" t="s">
        <v>12661</v>
      </c>
    </row>
    <row r="3754" spans="1:32" x14ac:dyDescent="0.2">
      <c r="A3754" s="1" t="s">
        <v>7967</v>
      </c>
      <c r="B3754" s="10">
        <v>4996115</v>
      </c>
      <c r="C3754" s="1" t="s">
        <v>3826</v>
      </c>
      <c r="D3754" s="1" t="s">
        <v>28</v>
      </c>
      <c r="E3754" s="11">
        <v>22168345</v>
      </c>
      <c r="F3754" s="11">
        <v>2445</v>
      </c>
      <c r="G3754" s="11">
        <v>2904</v>
      </c>
      <c r="H3754" s="11">
        <v>3256</v>
      </c>
      <c r="I3754" s="11">
        <v>3270</v>
      </c>
      <c r="J3754" s="11">
        <v>4517</v>
      </c>
      <c r="K3754" s="13">
        <v>5010</v>
      </c>
      <c r="L3754" s="13">
        <v>5550</v>
      </c>
      <c r="M3754" s="11">
        <v>2479</v>
      </c>
      <c r="N3754" s="11">
        <v>3573</v>
      </c>
      <c r="O3754" s="11">
        <v>2384</v>
      </c>
      <c r="P3754" s="11">
        <v>3385</v>
      </c>
      <c r="Q3754" s="11">
        <v>4427</v>
      </c>
      <c r="R3754" s="11">
        <v>-615</v>
      </c>
      <c r="S3754" s="11">
        <v>-395</v>
      </c>
      <c r="T3754" s="11">
        <v>-254</v>
      </c>
      <c r="U3754" s="11">
        <v>-408</v>
      </c>
      <c r="V3754" s="11">
        <v>-269</v>
      </c>
      <c r="W3754" s="13">
        <v>12.445</v>
      </c>
      <c r="X3754" s="13">
        <v>13.364000000000001</v>
      </c>
      <c r="Y3754" s="13">
        <v>13.609</v>
      </c>
      <c r="Z3754" s="13">
        <v>12.759</v>
      </c>
      <c r="AA3754" s="13">
        <v>15.092000000000001</v>
      </c>
      <c r="AB3754" s="1">
        <v>4825</v>
      </c>
      <c r="AC3754" s="13">
        <v>24.915735000000002</v>
      </c>
      <c r="AD3754" s="13">
        <v>4.0564400000000003</v>
      </c>
      <c r="AE3754" s="1" t="s">
        <v>12654</v>
      </c>
      <c r="AF3754" s="1" t="s">
        <v>12664</v>
      </c>
    </row>
    <row r="3755" spans="1:32" x14ac:dyDescent="0.2">
      <c r="A3755" s="1" t="s">
        <v>7968</v>
      </c>
      <c r="B3755" s="10">
        <v>7981406</v>
      </c>
      <c r="C3755" s="1"/>
      <c r="D3755" s="1" t="s">
        <v>53</v>
      </c>
      <c r="E3755" s="11">
        <v>411000</v>
      </c>
      <c r="F3755" s="12" t="s">
        <v>2</v>
      </c>
      <c r="G3755" s="11">
        <v>79</v>
      </c>
      <c r="H3755" s="11">
        <v>86</v>
      </c>
      <c r="I3755" s="11">
        <v>74</v>
      </c>
      <c r="J3755" s="11">
        <v>74</v>
      </c>
      <c r="K3755" s="12" t="s">
        <v>2</v>
      </c>
      <c r="L3755" s="12" t="s">
        <v>2</v>
      </c>
      <c r="M3755" s="12" t="s">
        <v>2</v>
      </c>
      <c r="N3755" s="12" t="s">
        <v>2</v>
      </c>
      <c r="O3755" s="12" t="s">
        <v>2</v>
      </c>
      <c r="P3755" s="11">
        <v>-1</v>
      </c>
      <c r="Q3755" s="11">
        <v>-1</v>
      </c>
      <c r="R3755" s="12" t="s">
        <v>2</v>
      </c>
      <c r="S3755" s="12" t="s">
        <v>2</v>
      </c>
      <c r="T3755" s="12" t="s">
        <v>2</v>
      </c>
      <c r="U3755" s="11">
        <v>-7</v>
      </c>
      <c r="V3755" s="11">
        <v>-7</v>
      </c>
      <c r="W3755" s="12" t="s">
        <v>2</v>
      </c>
      <c r="X3755" s="12" t="s">
        <v>2</v>
      </c>
      <c r="Y3755" s="13">
        <v>13.349</v>
      </c>
      <c r="Z3755" s="13">
        <v>10.242000000000001</v>
      </c>
      <c r="AA3755" s="13">
        <v>10.242000000000001</v>
      </c>
      <c r="AB3755" s="1" t="s">
        <v>7969</v>
      </c>
      <c r="AC3755" s="13">
        <v>17.289007999999999</v>
      </c>
      <c r="AD3755" s="12" t="s">
        <v>2</v>
      </c>
      <c r="AE3755" s="1" t="s">
        <v>12654</v>
      </c>
      <c r="AF3755" s="1" t="s">
        <v>12659</v>
      </c>
    </row>
    <row r="3756" spans="1:32" x14ac:dyDescent="0.2">
      <c r="A3756" s="1" t="s">
        <v>7970</v>
      </c>
      <c r="B3756" s="10">
        <v>4772941</v>
      </c>
      <c r="C3756" s="1" t="s">
        <v>3827</v>
      </c>
      <c r="D3756" s="1" t="s">
        <v>39</v>
      </c>
      <c r="E3756" s="11">
        <v>42455078</v>
      </c>
      <c r="F3756" s="11">
        <v>202</v>
      </c>
      <c r="G3756" s="11">
        <v>52</v>
      </c>
      <c r="H3756" s="11">
        <v>36</v>
      </c>
      <c r="I3756" s="11">
        <v>-31</v>
      </c>
      <c r="J3756" s="11">
        <v>-31</v>
      </c>
      <c r="K3756" s="12" t="s">
        <v>2</v>
      </c>
      <c r="L3756" s="12" t="s">
        <v>2</v>
      </c>
      <c r="M3756" s="11">
        <v>4604</v>
      </c>
      <c r="N3756" s="11">
        <v>44</v>
      </c>
      <c r="O3756" s="11">
        <v>85</v>
      </c>
      <c r="P3756" s="11">
        <v>-15</v>
      </c>
      <c r="Q3756" s="11">
        <v>-15</v>
      </c>
      <c r="R3756" s="11">
        <v>54</v>
      </c>
      <c r="S3756" s="11">
        <v>-8</v>
      </c>
      <c r="T3756" s="11">
        <v>-329</v>
      </c>
      <c r="U3756" s="11">
        <v>-148</v>
      </c>
      <c r="V3756" s="11">
        <v>-148</v>
      </c>
      <c r="W3756" s="13">
        <v>-34.487000000000002</v>
      </c>
      <c r="X3756" s="13">
        <v>1.6890000000000001</v>
      </c>
      <c r="Y3756" s="13">
        <v>-16.317</v>
      </c>
      <c r="Z3756" s="13">
        <v>-29.277000000000001</v>
      </c>
      <c r="AA3756" s="13">
        <v>-29.277000000000001</v>
      </c>
      <c r="AB3756" s="1">
        <v>2388</v>
      </c>
      <c r="AC3756" s="12" t="s">
        <v>4019</v>
      </c>
      <c r="AD3756" s="13">
        <v>0.881741</v>
      </c>
      <c r="AE3756" s="1" t="s">
        <v>12654</v>
      </c>
      <c r="AF3756" s="1" t="s">
        <v>12668</v>
      </c>
    </row>
    <row r="3757" spans="1:32" x14ac:dyDescent="0.2">
      <c r="A3757" s="1" t="s">
        <v>7971</v>
      </c>
      <c r="B3757" s="10">
        <v>4250897</v>
      </c>
      <c r="C3757" s="1" t="s">
        <v>3828</v>
      </c>
      <c r="D3757" s="1" t="s">
        <v>237</v>
      </c>
      <c r="E3757" s="11">
        <v>16038127</v>
      </c>
      <c r="F3757" s="11">
        <v>1550</v>
      </c>
      <c r="G3757" s="11">
        <v>1459</v>
      </c>
      <c r="H3757" s="11">
        <v>2585</v>
      </c>
      <c r="I3757" s="11">
        <v>1982</v>
      </c>
      <c r="J3757" s="11">
        <v>2247</v>
      </c>
      <c r="K3757" s="12" t="s">
        <v>2</v>
      </c>
      <c r="L3757" s="12" t="s">
        <v>2</v>
      </c>
      <c r="M3757" s="11">
        <v>2158</v>
      </c>
      <c r="N3757" s="11">
        <v>550</v>
      </c>
      <c r="O3757" s="11">
        <v>2198</v>
      </c>
      <c r="P3757" s="11">
        <v>1838</v>
      </c>
      <c r="Q3757" s="11">
        <v>2427</v>
      </c>
      <c r="R3757" s="11">
        <v>-1215</v>
      </c>
      <c r="S3757" s="11">
        <v>-42</v>
      </c>
      <c r="T3757" s="11">
        <v>-97</v>
      </c>
      <c r="U3757" s="11">
        <v>-119</v>
      </c>
      <c r="V3757" s="11">
        <v>-509</v>
      </c>
      <c r="W3757" s="13">
        <v>7.4240000000000004</v>
      </c>
      <c r="X3757" s="13">
        <v>6.43</v>
      </c>
      <c r="Y3757" s="13">
        <v>11.926</v>
      </c>
      <c r="Z3757" s="13">
        <v>9.6319999999999997</v>
      </c>
      <c r="AA3757" s="13">
        <v>8.766</v>
      </c>
      <c r="AB3757" s="1">
        <v>7551</v>
      </c>
      <c r="AC3757" s="13">
        <v>7.3410799999999998</v>
      </c>
      <c r="AD3757" s="13">
        <v>0.58344099999999999</v>
      </c>
      <c r="AE3757" s="1" t="s">
        <v>12654</v>
      </c>
      <c r="AF3757" s="1" t="s">
        <v>12657</v>
      </c>
    </row>
    <row r="3758" spans="1:32" x14ac:dyDescent="0.2">
      <c r="A3758" s="1" t="s">
        <v>7972</v>
      </c>
      <c r="B3758" s="10">
        <v>5277038</v>
      </c>
      <c r="C3758" s="1" t="s">
        <v>3829</v>
      </c>
      <c r="D3758" s="1" t="s">
        <v>513</v>
      </c>
      <c r="E3758" s="11">
        <v>8275552</v>
      </c>
      <c r="F3758" s="12" t="s">
        <v>2</v>
      </c>
      <c r="G3758" s="12" t="s">
        <v>2</v>
      </c>
      <c r="H3758" s="11">
        <v>-437</v>
      </c>
      <c r="I3758" s="11">
        <v>-654</v>
      </c>
      <c r="J3758" s="11">
        <v>-654</v>
      </c>
      <c r="K3758" s="12" t="s">
        <v>2</v>
      </c>
      <c r="L3758" s="12" t="s">
        <v>2</v>
      </c>
      <c r="M3758" s="12" t="s">
        <v>2</v>
      </c>
      <c r="N3758" s="12" t="s">
        <v>2</v>
      </c>
      <c r="O3758" s="11">
        <v>-174</v>
      </c>
      <c r="P3758" s="11">
        <v>-603</v>
      </c>
      <c r="Q3758" s="11">
        <v>-603</v>
      </c>
      <c r="R3758" s="12" t="s">
        <v>2</v>
      </c>
      <c r="S3758" s="12" t="s">
        <v>2</v>
      </c>
      <c r="T3758" s="11">
        <v>-114</v>
      </c>
      <c r="U3758" s="11">
        <v>-235</v>
      </c>
      <c r="V3758" s="11">
        <v>-235</v>
      </c>
      <c r="W3758" s="12" t="s">
        <v>2</v>
      </c>
      <c r="X3758" s="12" t="s">
        <v>2</v>
      </c>
      <c r="Y3758" s="12" t="s">
        <v>2</v>
      </c>
      <c r="Z3758" s="13">
        <v>-83.828000000000003</v>
      </c>
      <c r="AA3758" s="13">
        <v>-83.828000000000003</v>
      </c>
      <c r="AB3758" s="1">
        <v>4438</v>
      </c>
      <c r="AC3758" s="12" t="s">
        <v>4019</v>
      </c>
      <c r="AD3758" s="13">
        <v>4.1011819999999997</v>
      </c>
      <c r="AE3758" s="1" t="s">
        <v>12654</v>
      </c>
      <c r="AF3758" s="1" t="s">
        <v>12671</v>
      </c>
    </row>
    <row r="3759" spans="1:32" x14ac:dyDescent="0.2">
      <c r="A3759" s="1" t="s">
        <v>7973</v>
      </c>
      <c r="B3759" s="10">
        <v>4555103</v>
      </c>
      <c r="C3759" s="1" t="s">
        <v>3830</v>
      </c>
      <c r="D3759" s="1" t="s">
        <v>125</v>
      </c>
      <c r="E3759" s="11">
        <v>208142861</v>
      </c>
      <c r="F3759" s="11">
        <v>42975</v>
      </c>
      <c r="G3759" s="11">
        <v>43020</v>
      </c>
      <c r="H3759" s="11">
        <v>45636</v>
      </c>
      <c r="I3759" s="11">
        <v>43233</v>
      </c>
      <c r="J3759" s="11">
        <v>36410</v>
      </c>
      <c r="K3759" s="13">
        <v>40851.89071</v>
      </c>
      <c r="L3759" s="13">
        <v>44864.257819999999</v>
      </c>
      <c r="M3759" s="11">
        <v>46396</v>
      </c>
      <c r="N3759" s="11">
        <v>16228</v>
      </c>
      <c r="O3759" s="11">
        <v>60296</v>
      </c>
      <c r="P3759" s="11">
        <v>46529</v>
      </c>
      <c r="Q3759" s="11">
        <v>47845</v>
      </c>
      <c r="R3759" s="11">
        <v>-16147</v>
      </c>
      <c r="S3759" s="11">
        <v>-37088</v>
      </c>
      <c r="T3759" s="11">
        <v>-36068</v>
      </c>
      <c r="U3759" s="11">
        <v>-22028</v>
      </c>
      <c r="V3759" s="11">
        <v>-22736</v>
      </c>
      <c r="W3759" s="13">
        <v>16.295999999999999</v>
      </c>
      <c r="X3759" s="13">
        <v>13.627000000000001</v>
      </c>
      <c r="Y3759" s="13">
        <v>12.292999999999999</v>
      </c>
      <c r="Z3759" s="13">
        <v>11.048999999999999</v>
      </c>
      <c r="AA3759" s="13">
        <v>5.7489999999999997</v>
      </c>
      <c r="AB3759" s="1">
        <v>3141</v>
      </c>
      <c r="AC3759" s="13">
        <v>33.129232999999999</v>
      </c>
      <c r="AD3759" s="13">
        <v>2.4276430000000002</v>
      </c>
      <c r="AE3759" s="1" t="s">
        <v>12654</v>
      </c>
      <c r="AF3759" s="1" t="s">
        <v>12672</v>
      </c>
    </row>
    <row r="3760" spans="1:32" x14ac:dyDescent="0.2">
      <c r="A3760" s="1" t="s">
        <v>7974</v>
      </c>
      <c r="B3760" s="10">
        <v>4916397</v>
      </c>
      <c r="C3760" s="1" t="s">
        <v>3831</v>
      </c>
      <c r="D3760" s="1" t="s">
        <v>90</v>
      </c>
      <c r="E3760" s="11">
        <v>21655620</v>
      </c>
      <c r="F3760" s="11">
        <v>-95</v>
      </c>
      <c r="G3760" s="11">
        <v>-106</v>
      </c>
      <c r="H3760" s="11">
        <v>-133</v>
      </c>
      <c r="I3760" s="11">
        <v>-122</v>
      </c>
      <c r="J3760" s="11">
        <v>201</v>
      </c>
      <c r="K3760" s="12" t="s">
        <v>2</v>
      </c>
      <c r="L3760" s="12" t="s">
        <v>2</v>
      </c>
      <c r="M3760" s="11">
        <v>-37</v>
      </c>
      <c r="N3760" s="11">
        <v>-266</v>
      </c>
      <c r="O3760" s="11">
        <v>-365</v>
      </c>
      <c r="P3760" s="11">
        <v>-36</v>
      </c>
      <c r="Q3760" s="11">
        <v>24</v>
      </c>
      <c r="R3760" s="11">
        <v>-146</v>
      </c>
      <c r="S3760" s="11">
        <v>166</v>
      </c>
      <c r="T3760" s="11">
        <v>19</v>
      </c>
      <c r="U3760" s="11">
        <v>-50</v>
      </c>
      <c r="V3760" s="11">
        <v>35</v>
      </c>
      <c r="W3760" s="13">
        <v>89.256</v>
      </c>
      <c r="X3760" s="13">
        <v>-106.39700000000001</v>
      </c>
      <c r="Y3760" s="13">
        <v>-59.74</v>
      </c>
      <c r="Z3760" s="13">
        <v>-1150.82</v>
      </c>
      <c r="AA3760" s="13">
        <v>33.116</v>
      </c>
      <c r="AB3760" s="1">
        <v>2901</v>
      </c>
      <c r="AC3760" s="13">
        <v>29.342099000000001</v>
      </c>
      <c r="AD3760" s="13">
        <v>4.0835549999999996</v>
      </c>
      <c r="AE3760" s="1" t="s">
        <v>12654</v>
      </c>
      <c r="AF3760" s="1" t="s">
        <v>12674</v>
      </c>
    </row>
    <row r="3761" spans="1:32" x14ac:dyDescent="0.2">
      <c r="A3761" s="1" t="s">
        <v>7975</v>
      </c>
      <c r="B3761" s="10">
        <v>105579804</v>
      </c>
      <c r="C3761" s="1"/>
      <c r="D3761" s="1" t="s">
        <v>229</v>
      </c>
      <c r="E3761" s="11">
        <v>1795000</v>
      </c>
      <c r="F3761" s="11">
        <v>610</v>
      </c>
      <c r="G3761" s="11">
        <v>555</v>
      </c>
      <c r="H3761" s="11">
        <v>650</v>
      </c>
      <c r="I3761" s="11">
        <v>653</v>
      </c>
      <c r="J3761" s="11">
        <v>653</v>
      </c>
      <c r="K3761" s="12" t="s">
        <v>2</v>
      </c>
      <c r="L3761" s="12" t="s">
        <v>2</v>
      </c>
      <c r="M3761" s="11">
        <v>539</v>
      </c>
      <c r="N3761" s="11">
        <v>-214</v>
      </c>
      <c r="O3761" s="11">
        <v>670</v>
      </c>
      <c r="P3761" s="11">
        <v>-184</v>
      </c>
      <c r="Q3761" s="11">
        <v>-184</v>
      </c>
      <c r="R3761" s="11">
        <v>-938</v>
      </c>
      <c r="S3761" s="11">
        <v>-291</v>
      </c>
      <c r="T3761" s="11">
        <v>-475</v>
      </c>
      <c r="U3761" s="11">
        <v>-786</v>
      </c>
      <c r="V3761" s="11">
        <v>-786</v>
      </c>
      <c r="W3761" s="12" t="s">
        <v>2</v>
      </c>
      <c r="X3761" s="13">
        <v>23.966999999999999</v>
      </c>
      <c r="Y3761" s="13">
        <v>24.353000000000002</v>
      </c>
      <c r="Z3761" s="13">
        <v>23.783000000000001</v>
      </c>
      <c r="AA3761" s="13">
        <v>23.783000000000001</v>
      </c>
      <c r="AB3761" s="1">
        <v>7136</v>
      </c>
      <c r="AC3761" s="13">
        <v>13.655201999999999</v>
      </c>
      <c r="AD3761" s="12" t="s">
        <v>2</v>
      </c>
      <c r="AE3761" s="1" t="s">
        <v>12654</v>
      </c>
      <c r="AF3761" s="1" t="s">
        <v>12657</v>
      </c>
    </row>
    <row r="3762" spans="1:32" x14ac:dyDescent="0.2">
      <c r="A3762" s="1" t="s">
        <v>7976</v>
      </c>
      <c r="B3762" s="10">
        <v>6368139</v>
      </c>
      <c r="C3762" s="1" t="s">
        <v>3832</v>
      </c>
      <c r="D3762" s="1" t="s">
        <v>370</v>
      </c>
      <c r="E3762" s="11">
        <v>24556910</v>
      </c>
      <c r="F3762" s="11">
        <v>330</v>
      </c>
      <c r="G3762" s="11">
        <v>268</v>
      </c>
      <c r="H3762" s="11">
        <v>14</v>
      </c>
      <c r="I3762" s="11">
        <v>-213</v>
      </c>
      <c r="J3762" s="11">
        <v>-213</v>
      </c>
      <c r="K3762" s="12" t="s">
        <v>2</v>
      </c>
      <c r="L3762" s="12" t="s">
        <v>2</v>
      </c>
      <c r="M3762" s="11">
        <v>814</v>
      </c>
      <c r="N3762" s="11">
        <v>513</v>
      </c>
      <c r="O3762" s="11">
        <v>245</v>
      </c>
      <c r="P3762" s="11">
        <v>-481</v>
      </c>
      <c r="Q3762" s="11">
        <v>-481</v>
      </c>
      <c r="R3762" s="11">
        <v>-98</v>
      </c>
      <c r="S3762" s="11">
        <v>-124</v>
      </c>
      <c r="T3762" s="11">
        <v>-206</v>
      </c>
      <c r="U3762" s="11">
        <v>-563</v>
      </c>
      <c r="V3762" s="11">
        <v>-563</v>
      </c>
      <c r="W3762" s="13">
        <v>7.8760000000000003</v>
      </c>
      <c r="X3762" s="13">
        <v>8.3030000000000008</v>
      </c>
      <c r="Y3762" s="13">
        <v>4.7E-2</v>
      </c>
      <c r="Z3762" s="13">
        <v>-11.083</v>
      </c>
      <c r="AA3762" s="13">
        <v>-11.083</v>
      </c>
      <c r="AB3762" s="1">
        <v>7831</v>
      </c>
      <c r="AC3762" s="12" t="s">
        <v>4019</v>
      </c>
      <c r="AD3762" s="13">
        <v>0.63799099999999997</v>
      </c>
      <c r="AE3762" s="1" t="s">
        <v>12654</v>
      </c>
      <c r="AF3762" s="1" t="s">
        <v>12664</v>
      </c>
    </row>
    <row r="3763" spans="1:32" x14ac:dyDescent="0.2">
      <c r="A3763" s="1" t="s">
        <v>7977</v>
      </c>
      <c r="B3763" s="10">
        <v>4915790</v>
      </c>
      <c r="C3763" s="1" t="s">
        <v>3833</v>
      </c>
      <c r="D3763" s="1" t="s">
        <v>90</v>
      </c>
      <c r="E3763" s="11">
        <v>32790890</v>
      </c>
      <c r="F3763" s="11">
        <v>2536</v>
      </c>
      <c r="G3763" s="11">
        <v>2054</v>
      </c>
      <c r="H3763" s="11">
        <v>1770</v>
      </c>
      <c r="I3763" s="11">
        <v>5994</v>
      </c>
      <c r="J3763" s="11">
        <v>8676</v>
      </c>
      <c r="K3763" s="12" t="s">
        <v>2</v>
      </c>
      <c r="L3763" s="12" t="s">
        <v>2</v>
      </c>
      <c r="M3763" s="11">
        <v>3319</v>
      </c>
      <c r="N3763" s="11">
        <v>2178</v>
      </c>
      <c r="O3763" s="11">
        <v>-1625</v>
      </c>
      <c r="P3763" s="11">
        <v>6662</v>
      </c>
      <c r="Q3763" s="11">
        <v>8927</v>
      </c>
      <c r="R3763" s="11">
        <v>-482</v>
      </c>
      <c r="S3763" s="11">
        <v>-651</v>
      </c>
      <c r="T3763" s="11">
        <v>4609</v>
      </c>
      <c r="U3763" s="11">
        <v>-822</v>
      </c>
      <c r="V3763" s="11">
        <v>-8977</v>
      </c>
      <c r="W3763" s="13">
        <v>2.3439999999999999</v>
      </c>
      <c r="X3763" s="13">
        <v>3.52</v>
      </c>
      <c r="Y3763" s="13">
        <v>1.8129999999999999</v>
      </c>
      <c r="Z3763" s="13">
        <v>7.9269999999999996</v>
      </c>
      <c r="AA3763" s="13">
        <v>7.6509999999999998</v>
      </c>
      <c r="AB3763" s="1">
        <v>2117</v>
      </c>
      <c r="AC3763" s="13">
        <v>14.592739</v>
      </c>
      <c r="AD3763" s="13">
        <v>1.0955779999999999</v>
      </c>
      <c r="AE3763" s="1" t="s">
        <v>12654</v>
      </c>
      <c r="AF3763" s="1" t="s">
        <v>12674</v>
      </c>
    </row>
    <row r="3764" spans="1:32" x14ac:dyDescent="0.2">
      <c r="A3764" s="1" t="s">
        <v>7978</v>
      </c>
      <c r="B3764" s="10">
        <v>5518506</v>
      </c>
      <c r="C3764" s="1" t="s">
        <v>3834</v>
      </c>
      <c r="D3764" s="1" t="s">
        <v>60</v>
      </c>
      <c r="E3764" s="11">
        <v>6223100</v>
      </c>
      <c r="F3764" s="11">
        <v>535</v>
      </c>
      <c r="G3764" s="11">
        <v>666</v>
      </c>
      <c r="H3764" s="11">
        <v>825</v>
      </c>
      <c r="I3764" s="11">
        <v>967</v>
      </c>
      <c r="J3764" s="11">
        <v>1109</v>
      </c>
      <c r="K3764" s="13">
        <v>1239</v>
      </c>
      <c r="L3764" s="13">
        <v>1578</v>
      </c>
      <c r="M3764" s="12" t="s">
        <v>2</v>
      </c>
      <c r="N3764" s="12" t="s">
        <v>2</v>
      </c>
      <c r="O3764" s="12" t="s">
        <v>2</v>
      </c>
      <c r="P3764" s="12" t="s">
        <v>2</v>
      </c>
      <c r="Q3764" s="11">
        <v>1685</v>
      </c>
      <c r="R3764" s="12" t="s">
        <v>2</v>
      </c>
      <c r="S3764" s="12" t="s">
        <v>2</v>
      </c>
      <c r="T3764" s="12" t="s">
        <v>2</v>
      </c>
      <c r="U3764" s="12" t="s">
        <v>2</v>
      </c>
      <c r="V3764" s="11">
        <v>-269</v>
      </c>
      <c r="W3764" s="13">
        <v>24.774999999999999</v>
      </c>
      <c r="X3764" s="13">
        <v>24.914999999999999</v>
      </c>
      <c r="Y3764" s="13">
        <v>26.004000000000001</v>
      </c>
      <c r="Z3764" s="13">
        <v>25.895</v>
      </c>
      <c r="AA3764" s="13">
        <v>24.475999999999999</v>
      </c>
      <c r="AB3764" s="1" t="s">
        <v>7979</v>
      </c>
      <c r="AC3764" s="13">
        <v>23.287614999999999</v>
      </c>
      <c r="AD3764" s="13">
        <v>3.4599859999999998</v>
      </c>
      <c r="AE3764" s="1" t="s">
        <v>12654</v>
      </c>
      <c r="AF3764" s="1" t="s">
        <v>12671</v>
      </c>
    </row>
    <row r="3765" spans="1:32" x14ac:dyDescent="0.2">
      <c r="A3765" s="1" t="s">
        <v>7980</v>
      </c>
      <c r="B3765" s="10">
        <v>4969572</v>
      </c>
      <c r="C3765" s="1" t="s">
        <v>3835</v>
      </c>
      <c r="D3765" s="1" t="s">
        <v>417</v>
      </c>
      <c r="E3765" s="11">
        <v>18810443</v>
      </c>
      <c r="F3765" s="11">
        <v>567.52</v>
      </c>
      <c r="G3765" s="11">
        <v>735.88800000000003</v>
      </c>
      <c r="H3765" s="11">
        <v>939.29399999999998</v>
      </c>
      <c r="I3765" s="11">
        <v>1222.3679999999999</v>
      </c>
      <c r="J3765" s="11">
        <v>1502.289</v>
      </c>
      <c r="K3765" s="12" t="s">
        <v>2</v>
      </c>
      <c r="L3765" s="12" t="s">
        <v>2</v>
      </c>
      <c r="M3765" s="11">
        <v>2599.7959999999998</v>
      </c>
      <c r="N3765" s="11">
        <v>3285.674</v>
      </c>
      <c r="O3765" s="11">
        <v>1114.125</v>
      </c>
      <c r="P3765" s="11">
        <v>2644.701</v>
      </c>
      <c r="Q3765" s="11">
        <v>2406.2469999999998</v>
      </c>
      <c r="R3765" s="11">
        <v>-1799.223</v>
      </c>
      <c r="S3765" s="11">
        <v>-269.57600000000002</v>
      </c>
      <c r="T3765" s="11">
        <v>268.392</v>
      </c>
      <c r="U3765" s="11">
        <v>333.887</v>
      </c>
      <c r="V3765" s="11">
        <v>-831.20399999999995</v>
      </c>
      <c r="W3765" s="13">
        <v>5.5540000000000003</v>
      </c>
      <c r="X3765" s="13">
        <v>7.2969999999999997</v>
      </c>
      <c r="Y3765" s="13">
        <v>8.3409999999999993</v>
      </c>
      <c r="Z3765" s="13">
        <v>10.327</v>
      </c>
      <c r="AA3765" s="13">
        <v>12.505000000000001</v>
      </c>
      <c r="AB3765" s="1">
        <v>2428</v>
      </c>
      <c r="AC3765" s="13">
        <v>11.844023</v>
      </c>
      <c r="AD3765" s="13">
        <v>1.4246760000000001</v>
      </c>
      <c r="AE3765" s="1" t="s">
        <v>12654</v>
      </c>
      <c r="AF3765" s="1" t="s">
        <v>12668</v>
      </c>
    </row>
    <row r="3766" spans="1:32" x14ac:dyDescent="0.2">
      <c r="A3766" s="1" t="s">
        <v>7981</v>
      </c>
      <c r="B3766" s="10">
        <v>4996281</v>
      </c>
      <c r="C3766" s="1" t="s">
        <v>3836</v>
      </c>
      <c r="D3766" s="1" t="s">
        <v>28</v>
      </c>
      <c r="E3766" s="11">
        <v>13577262</v>
      </c>
      <c r="F3766" s="11">
        <v>826</v>
      </c>
      <c r="G3766" s="11">
        <v>888</v>
      </c>
      <c r="H3766" s="11">
        <v>893</v>
      </c>
      <c r="I3766" s="11">
        <v>942</v>
      </c>
      <c r="J3766" s="11">
        <v>987</v>
      </c>
      <c r="K3766" s="12" t="s">
        <v>2</v>
      </c>
      <c r="L3766" s="12" t="s">
        <v>2</v>
      </c>
      <c r="M3766" s="11">
        <v>614</v>
      </c>
      <c r="N3766" s="11">
        <v>397</v>
      </c>
      <c r="O3766" s="11">
        <v>473</v>
      </c>
      <c r="P3766" s="11">
        <v>738</v>
      </c>
      <c r="Q3766" s="11">
        <v>1176</v>
      </c>
      <c r="R3766" s="11">
        <v>-764</v>
      </c>
      <c r="S3766" s="11">
        <v>-12</v>
      </c>
      <c r="T3766" s="11">
        <v>224</v>
      </c>
      <c r="U3766" s="11">
        <v>488</v>
      </c>
      <c r="V3766" s="11">
        <v>37</v>
      </c>
      <c r="W3766" s="13">
        <v>5.5019999999999998</v>
      </c>
      <c r="X3766" s="13">
        <v>5.218</v>
      </c>
      <c r="Y3766" s="13">
        <v>4.3529999999999998</v>
      </c>
      <c r="Z3766" s="13">
        <v>4.819</v>
      </c>
      <c r="AA3766" s="13">
        <v>4.7729999999999997</v>
      </c>
      <c r="AB3766" s="1">
        <v>6091</v>
      </c>
      <c r="AC3766" s="13">
        <v>14.996251000000001</v>
      </c>
      <c r="AD3766" s="13">
        <v>0.70166700000000004</v>
      </c>
      <c r="AE3766" s="1" t="s">
        <v>12654</v>
      </c>
      <c r="AF3766" s="1" t="s">
        <v>12664</v>
      </c>
    </row>
    <row r="3767" spans="1:32" x14ac:dyDescent="0.2">
      <c r="A3767" s="1" t="s">
        <v>7982</v>
      </c>
      <c r="B3767" s="10">
        <v>5001366</v>
      </c>
      <c r="C3767" s="1" t="s">
        <v>3837</v>
      </c>
      <c r="D3767" s="1" t="s">
        <v>148</v>
      </c>
      <c r="E3767" s="11">
        <v>39659270</v>
      </c>
      <c r="F3767" s="11">
        <v>10149</v>
      </c>
      <c r="G3767" s="11">
        <v>7771</v>
      </c>
      <c r="H3767" s="11">
        <v>8500</v>
      </c>
      <c r="I3767" s="11">
        <v>10598</v>
      </c>
      <c r="J3767" s="11">
        <v>8647</v>
      </c>
      <c r="K3767" s="13">
        <v>12529.5</v>
      </c>
      <c r="L3767" s="13">
        <v>13978</v>
      </c>
      <c r="M3767" s="11">
        <v>5127</v>
      </c>
      <c r="N3767" s="11">
        <v>-4858</v>
      </c>
      <c r="O3767" s="11">
        <v>7345</v>
      </c>
      <c r="P3767" s="11">
        <v>495</v>
      </c>
      <c r="Q3767" s="11">
        <v>3263</v>
      </c>
      <c r="R3767" s="11">
        <v>-4037</v>
      </c>
      <c r="S3767" s="11">
        <v>-4674</v>
      </c>
      <c r="T3767" s="11">
        <v>-5384</v>
      </c>
      <c r="U3767" s="11">
        <v>-10420</v>
      </c>
      <c r="V3767" s="11">
        <v>-5459</v>
      </c>
      <c r="W3767" s="13">
        <v>28.431000000000001</v>
      </c>
      <c r="X3767" s="13">
        <v>16.100000000000001</v>
      </c>
      <c r="Y3767" s="13">
        <v>20.408999999999999</v>
      </c>
      <c r="Z3767" s="13">
        <v>21.302</v>
      </c>
      <c r="AA3767" s="13">
        <v>15.731999999999999</v>
      </c>
      <c r="AB3767" s="1">
        <v>1407</v>
      </c>
      <c r="AC3767" s="13">
        <v>11.245604</v>
      </c>
      <c r="AD3767" s="13">
        <v>1.6630990000000001</v>
      </c>
      <c r="AE3767" s="1" t="s">
        <v>12654</v>
      </c>
      <c r="AF3767" s="1" t="s">
        <v>12658</v>
      </c>
    </row>
    <row r="3768" spans="1:32" x14ac:dyDescent="0.2">
      <c r="A3768" s="1" t="s">
        <v>7983</v>
      </c>
      <c r="B3768" s="10">
        <v>4995534</v>
      </c>
      <c r="C3768" s="1" t="s">
        <v>3838</v>
      </c>
      <c r="D3768" s="1" t="s">
        <v>524</v>
      </c>
      <c r="E3768" s="11">
        <v>455083834</v>
      </c>
      <c r="F3768" s="11">
        <v>-245544</v>
      </c>
      <c r="G3768" s="11">
        <v>-119092</v>
      </c>
      <c r="H3768" s="11">
        <v>85679</v>
      </c>
      <c r="I3768" s="11">
        <v>180747</v>
      </c>
      <c r="J3768" s="11">
        <v>180162</v>
      </c>
      <c r="K3768" s="13">
        <v>201019.473</v>
      </c>
      <c r="L3768" s="13">
        <v>194747.27987999999</v>
      </c>
      <c r="M3768" s="11">
        <v>-103295</v>
      </c>
      <c r="N3768" s="11">
        <v>-86468</v>
      </c>
      <c r="O3768" s="11">
        <v>273964</v>
      </c>
      <c r="P3768" s="11">
        <v>318314</v>
      </c>
      <c r="Q3768" s="11">
        <v>281431</v>
      </c>
      <c r="R3768" s="11">
        <v>-211692</v>
      </c>
      <c r="S3768" s="11">
        <v>-188711</v>
      </c>
      <c r="T3768" s="11">
        <v>-214902</v>
      </c>
      <c r="U3768" s="11">
        <v>-243651</v>
      </c>
      <c r="V3768" s="11">
        <v>-263112</v>
      </c>
      <c r="W3768" s="13">
        <v>-21.469000000000001</v>
      </c>
      <c r="X3768" s="13">
        <v>-10.911</v>
      </c>
      <c r="Y3768" s="13">
        <v>8.4619999999999997</v>
      </c>
      <c r="Z3768" s="13">
        <v>8.8109999999999999</v>
      </c>
      <c r="AA3768" s="13">
        <v>9.4689999999999994</v>
      </c>
      <c r="AB3768" s="1">
        <v>9021</v>
      </c>
      <c r="AC3768" s="13">
        <v>11.020541</v>
      </c>
      <c r="AD3768" s="13">
        <v>1.1983060000000001</v>
      </c>
      <c r="AE3768" s="1" t="s">
        <v>12654</v>
      </c>
      <c r="AF3768" s="1" t="s">
        <v>12673</v>
      </c>
    </row>
    <row r="3769" spans="1:32" x14ac:dyDescent="0.2">
      <c r="A3769" s="1" t="s">
        <v>7984</v>
      </c>
      <c r="B3769" s="10">
        <v>4996733</v>
      </c>
      <c r="C3769" s="1" t="s">
        <v>3839</v>
      </c>
      <c r="D3769" s="1" t="s">
        <v>182</v>
      </c>
      <c r="E3769" s="11">
        <v>22912873</v>
      </c>
      <c r="F3769" s="11">
        <v>4031</v>
      </c>
      <c r="G3769" s="11">
        <v>5473</v>
      </c>
      <c r="H3769" s="11">
        <v>5320</v>
      </c>
      <c r="I3769" s="11">
        <v>4526</v>
      </c>
      <c r="J3769" s="11">
        <v>2340</v>
      </c>
      <c r="K3769" s="12" t="s">
        <v>2</v>
      </c>
      <c r="L3769" s="12" t="s">
        <v>2</v>
      </c>
      <c r="M3769" s="11">
        <v>4316</v>
      </c>
      <c r="N3769" s="11">
        <v>4350</v>
      </c>
      <c r="O3769" s="11">
        <v>4816</v>
      </c>
      <c r="P3769" s="11">
        <v>3828</v>
      </c>
      <c r="Q3769" s="11">
        <v>1806</v>
      </c>
      <c r="R3769" s="11">
        <v>-433</v>
      </c>
      <c r="S3769" s="11">
        <v>-306</v>
      </c>
      <c r="T3769" s="11">
        <v>-1761</v>
      </c>
      <c r="U3769" s="11">
        <v>-575</v>
      </c>
      <c r="V3769" s="11">
        <v>-695</v>
      </c>
      <c r="W3769" s="13">
        <v>31.22</v>
      </c>
      <c r="X3769" s="13">
        <v>33.299999999999997</v>
      </c>
      <c r="Y3769" s="13">
        <v>23.858000000000001</v>
      </c>
      <c r="Z3769" s="13">
        <v>17.231000000000002</v>
      </c>
      <c r="AA3769" s="13">
        <v>6.5490000000000004</v>
      </c>
      <c r="AB3769" s="1">
        <v>6089</v>
      </c>
      <c r="AC3769" s="13">
        <v>13.116427</v>
      </c>
      <c r="AD3769" s="13">
        <v>1.3045929999999999</v>
      </c>
      <c r="AE3769" s="1" t="s">
        <v>12654</v>
      </c>
      <c r="AF3769" s="1" t="s">
        <v>12664</v>
      </c>
    </row>
    <row r="3770" spans="1:32" x14ac:dyDescent="0.2">
      <c r="A3770" s="1" t="s">
        <v>7985</v>
      </c>
      <c r="B3770" s="10">
        <v>6547693</v>
      </c>
      <c r="C3770" s="1" t="s">
        <v>3840</v>
      </c>
      <c r="D3770" s="1" t="s">
        <v>41</v>
      </c>
      <c r="E3770" s="11">
        <v>1456600</v>
      </c>
      <c r="F3770" s="12" t="s">
        <v>2</v>
      </c>
      <c r="G3770" s="11">
        <v>-20</v>
      </c>
      <c r="H3770" s="11">
        <v>-179</v>
      </c>
      <c r="I3770" s="11">
        <v>-65</v>
      </c>
      <c r="J3770" s="11">
        <v>-65</v>
      </c>
      <c r="K3770" s="12" t="s">
        <v>2</v>
      </c>
      <c r="L3770" s="12" t="s">
        <v>2</v>
      </c>
      <c r="M3770" s="12" t="s">
        <v>2</v>
      </c>
      <c r="N3770" s="12" t="s">
        <v>2</v>
      </c>
      <c r="O3770" s="12" t="s">
        <v>2</v>
      </c>
      <c r="P3770" s="11">
        <v>-242.667</v>
      </c>
      <c r="Q3770" s="11">
        <v>-242.667</v>
      </c>
      <c r="R3770" s="12" t="s">
        <v>2</v>
      </c>
      <c r="S3770" s="12" t="s">
        <v>2</v>
      </c>
      <c r="T3770" s="12" t="s">
        <v>2</v>
      </c>
      <c r="U3770" s="11">
        <v>-18.667000000000002</v>
      </c>
      <c r="V3770" s="11">
        <v>-18.667000000000002</v>
      </c>
      <c r="W3770" s="12" t="s">
        <v>2</v>
      </c>
      <c r="X3770" s="12" t="s">
        <v>2</v>
      </c>
      <c r="Y3770" s="13">
        <v>-60.677</v>
      </c>
      <c r="Z3770" s="12" t="s">
        <v>2</v>
      </c>
      <c r="AA3770" s="12" t="s">
        <v>2</v>
      </c>
      <c r="AB3770" s="1" t="s">
        <v>7986</v>
      </c>
      <c r="AC3770" s="12" t="s">
        <v>4019</v>
      </c>
      <c r="AD3770" s="13">
        <v>3.4496540000000002</v>
      </c>
      <c r="AE3770" s="1" t="s">
        <v>12654</v>
      </c>
      <c r="AF3770" s="1" t="s">
        <v>12663</v>
      </c>
    </row>
    <row r="3771" spans="1:32" x14ac:dyDescent="0.2">
      <c r="A3771" s="1" t="s">
        <v>7987</v>
      </c>
      <c r="B3771" s="10">
        <v>4864033</v>
      </c>
      <c r="C3771" s="1" t="s">
        <v>3841</v>
      </c>
      <c r="D3771" s="1" t="s">
        <v>49</v>
      </c>
      <c r="E3771" s="11">
        <v>11547887</v>
      </c>
      <c r="F3771" s="11">
        <v>838</v>
      </c>
      <c r="G3771" s="11">
        <v>910</v>
      </c>
      <c r="H3771" s="11">
        <v>999</v>
      </c>
      <c r="I3771" s="11">
        <v>1110</v>
      </c>
      <c r="J3771" s="11">
        <v>1110</v>
      </c>
      <c r="K3771" s="12" t="s">
        <v>2</v>
      </c>
      <c r="L3771" s="12" t="s">
        <v>2</v>
      </c>
      <c r="M3771" s="11">
        <v>-401</v>
      </c>
      <c r="N3771" s="11">
        <v>-462</v>
      </c>
      <c r="O3771" s="11">
        <v>1114</v>
      </c>
      <c r="P3771" s="11">
        <v>-435</v>
      </c>
      <c r="Q3771" s="11">
        <v>-435</v>
      </c>
      <c r="R3771" s="11">
        <v>-1641</v>
      </c>
      <c r="S3771" s="11">
        <v>-508</v>
      </c>
      <c r="T3771" s="11">
        <v>-87</v>
      </c>
      <c r="U3771" s="11">
        <v>-158</v>
      </c>
      <c r="V3771" s="11">
        <v>-158</v>
      </c>
      <c r="W3771" s="13">
        <v>16.748999999999999</v>
      </c>
      <c r="X3771" s="13">
        <v>15.345000000000001</v>
      </c>
      <c r="Y3771" s="13">
        <v>12.211</v>
      </c>
      <c r="Z3771" s="13">
        <v>15.087</v>
      </c>
      <c r="AA3771" s="13">
        <v>15.087</v>
      </c>
      <c r="AB3771" s="1">
        <v>3241</v>
      </c>
      <c r="AC3771" s="13">
        <v>7.3665079999999996</v>
      </c>
      <c r="AD3771" s="13">
        <v>1.2168829999999999</v>
      </c>
      <c r="AE3771" s="1" t="s">
        <v>12654</v>
      </c>
      <c r="AF3771" s="1" t="s">
        <v>12660</v>
      </c>
    </row>
    <row r="3772" spans="1:32" x14ac:dyDescent="0.2">
      <c r="A3772" s="1" t="s">
        <v>7988</v>
      </c>
      <c r="B3772" s="10">
        <v>114664874</v>
      </c>
      <c r="C3772" s="1"/>
      <c r="D3772" s="1" t="s">
        <v>41</v>
      </c>
      <c r="E3772" s="11">
        <v>200000</v>
      </c>
      <c r="F3772" s="12" t="s">
        <v>2</v>
      </c>
      <c r="G3772" s="11">
        <v>55</v>
      </c>
      <c r="H3772" s="11">
        <v>49</v>
      </c>
      <c r="I3772" s="11">
        <v>80</v>
      </c>
      <c r="J3772" s="11">
        <v>84</v>
      </c>
      <c r="K3772" s="12" t="s">
        <v>2</v>
      </c>
      <c r="L3772" s="12" t="s">
        <v>2</v>
      </c>
      <c r="M3772" s="12" t="s">
        <v>2</v>
      </c>
      <c r="N3772" s="12" t="s">
        <v>2</v>
      </c>
      <c r="O3772" s="12" t="s">
        <v>2</v>
      </c>
      <c r="P3772" s="11">
        <v>67</v>
      </c>
      <c r="Q3772" s="11">
        <v>78</v>
      </c>
      <c r="R3772" s="12" t="s">
        <v>2</v>
      </c>
      <c r="S3772" s="12" t="s">
        <v>2</v>
      </c>
      <c r="T3772" s="12" t="s">
        <v>2</v>
      </c>
      <c r="U3772" s="11">
        <v>-145</v>
      </c>
      <c r="V3772" s="11">
        <v>-14</v>
      </c>
      <c r="W3772" s="12" t="s">
        <v>2</v>
      </c>
      <c r="X3772" s="12" t="s">
        <v>2</v>
      </c>
      <c r="Y3772" s="13">
        <v>23.321999999999999</v>
      </c>
      <c r="Z3772" s="13">
        <v>28.184000000000001</v>
      </c>
      <c r="AA3772" s="13">
        <v>28.745000000000001</v>
      </c>
      <c r="AB3772" s="1">
        <v>5617</v>
      </c>
      <c r="AC3772" s="13">
        <v>2.7902909999999999</v>
      </c>
      <c r="AD3772" s="12" t="s">
        <v>2</v>
      </c>
      <c r="AE3772" s="1" t="s">
        <v>12654</v>
      </c>
      <c r="AF3772" s="1" t="s">
        <v>12663</v>
      </c>
    </row>
    <row r="3773" spans="1:32" x14ac:dyDescent="0.2">
      <c r="A3773" s="1" t="s">
        <v>7989</v>
      </c>
      <c r="B3773" s="10">
        <v>4916592</v>
      </c>
      <c r="C3773" s="1" t="s">
        <v>3842</v>
      </c>
      <c r="D3773" s="1" t="s">
        <v>229</v>
      </c>
      <c r="E3773" s="11">
        <v>9090744</v>
      </c>
      <c r="F3773" s="11">
        <v>2290</v>
      </c>
      <c r="G3773" s="11">
        <v>2367</v>
      </c>
      <c r="H3773" s="11">
        <v>1867</v>
      </c>
      <c r="I3773" s="11">
        <v>1495</v>
      </c>
      <c r="J3773" s="11">
        <v>1850</v>
      </c>
      <c r="K3773" s="12" t="s">
        <v>2</v>
      </c>
      <c r="L3773" s="12" t="s">
        <v>2</v>
      </c>
      <c r="M3773" s="11">
        <v>2890</v>
      </c>
      <c r="N3773" s="11">
        <v>1910</v>
      </c>
      <c r="O3773" s="11">
        <v>-2266</v>
      </c>
      <c r="P3773" s="11">
        <v>2505</v>
      </c>
      <c r="Q3773" s="11">
        <v>-1303</v>
      </c>
      <c r="R3773" s="11">
        <v>-676</v>
      </c>
      <c r="S3773" s="11">
        <v>-217</v>
      </c>
      <c r="T3773" s="11">
        <v>-412</v>
      </c>
      <c r="U3773" s="11">
        <v>-3857</v>
      </c>
      <c r="V3773" s="11">
        <v>-545</v>
      </c>
      <c r="W3773" s="13">
        <v>22.457000000000001</v>
      </c>
      <c r="X3773" s="13">
        <v>18.95</v>
      </c>
      <c r="Y3773" s="13">
        <v>14.019</v>
      </c>
      <c r="Z3773" s="13">
        <v>10.795999999999999</v>
      </c>
      <c r="AA3773" s="13">
        <v>13.375999999999999</v>
      </c>
      <c r="AB3773" s="1">
        <v>3538</v>
      </c>
      <c r="AC3773" s="13">
        <v>6.3345560000000001</v>
      </c>
      <c r="AD3773" s="13">
        <v>0.84046200000000004</v>
      </c>
      <c r="AE3773" s="1" t="s">
        <v>12654</v>
      </c>
      <c r="AF3773" s="1" t="s">
        <v>12657</v>
      </c>
    </row>
    <row r="3774" spans="1:32" x14ac:dyDescent="0.2">
      <c r="A3774" s="1" t="s">
        <v>7990</v>
      </c>
      <c r="B3774" s="10">
        <v>10555501</v>
      </c>
      <c r="C3774" s="1" t="s">
        <v>3843</v>
      </c>
      <c r="D3774" s="1" t="s">
        <v>24</v>
      </c>
      <c r="E3774" s="11">
        <v>20222288</v>
      </c>
      <c r="F3774" s="11">
        <v>522</v>
      </c>
      <c r="G3774" s="11">
        <v>703</v>
      </c>
      <c r="H3774" s="11">
        <v>915</v>
      </c>
      <c r="I3774" s="11">
        <v>1036</v>
      </c>
      <c r="J3774" s="11">
        <v>1036</v>
      </c>
      <c r="K3774" s="12" t="s">
        <v>2</v>
      </c>
      <c r="L3774" s="12" t="s">
        <v>2</v>
      </c>
      <c r="M3774" s="11">
        <v>536</v>
      </c>
      <c r="N3774" s="11">
        <v>796</v>
      </c>
      <c r="O3774" s="11">
        <v>947</v>
      </c>
      <c r="P3774" s="11">
        <v>1071</v>
      </c>
      <c r="Q3774" s="11">
        <v>1071</v>
      </c>
      <c r="R3774" s="11">
        <v>-194</v>
      </c>
      <c r="S3774" s="11">
        <v>-258</v>
      </c>
      <c r="T3774" s="11">
        <v>-1246</v>
      </c>
      <c r="U3774" s="11">
        <v>753</v>
      </c>
      <c r="V3774" s="11">
        <v>753</v>
      </c>
      <c r="W3774" s="13">
        <v>30.268999999999998</v>
      </c>
      <c r="X3774" s="13">
        <v>27.809000000000001</v>
      </c>
      <c r="Y3774" s="13">
        <v>28.798999999999999</v>
      </c>
      <c r="Z3774" s="13">
        <v>33.576000000000001</v>
      </c>
      <c r="AA3774" s="13">
        <v>33.576000000000001</v>
      </c>
      <c r="AB3774" s="1">
        <v>4482</v>
      </c>
      <c r="AC3774" s="13">
        <v>22.042189</v>
      </c>
      <c r="AD3774" s="13">
        <v>6.5235880000000002</v>
      </c>
      <c r="AE3774" s="1" t="s">
        <v>12654</v>
      </c>
      <c r="AF3774" s="1" t="s">
        <v>12663</v>
      </c>
    </row>
    <row r="3775" spans="1:32" x14ac:dyDescent="0.2">
      <c r="A3775" s="1" t="s">
        <v>7991</v>
      </c>
      <c r="B3775" s="10">
        <v>7840258</v>
      </c>
      <c r="C3775" s="1" t="s">
        <v>3844</v>
      </c>
      <c r="D3775" s="1" t="s">
        <v>117</v>
      </c>
      <c r="E3775" s="11">
        <v>6351233</v>
      </c>
      <c r="F3775" s="11">
        <v>440</v>
      </c>
      <c r="G3775" s="11">
        <v>385</v>
      </c>
      <c r="H3775" s="11">
        <v>993</v>
      </c>
      <c r="I3775" s="11">
        <v>328</v>
      </c>
      <c r="J3775" s="11">
        <v>1050</v>
      </c>
      <c r="K3775" s="12" t="s">
        <v>2</v>
      </c>
      <c r="L3775" s="12" t="s">
        <v>2</v>
      </c>
      <c r="M3775" s="11">
        <v>1373</v>
      </c>
      <c r="N3775" s="11">
        <v>167</v>
      </c>
      <c r="O3775" s="11">
        <v>1157</v>
      </c>
      <c r="P3775" s="11">
        <v>610</v>
      </c>
      <c r="Q3775" s="11">
        <v>1197</v>
      </c>
      <c r="R3775" s="11">
        <v>-1531</v>
      </c>
      <c r="S3775" s="11">
        <v>-148</v>
      </c>
      <c r="T3775" s="11">
        <v>-408</v>
      </c>
      <c r="U3775" s="11">
        <v>101</v>
      </c>
      <c r="V3775" s="11">
        <v>-864</v>
      </c>
      <c r="W3775" s="13">
        <v>11.904999999999999</v>
      </c>
      <c r="X3775" s="13">
        <v>4.26</v>
      </c>
      <c r="Y3775" s="13">
        <v>9.2899999999999991</v>
      </c>
      <c r="Z3775" s="13">
        <v>8.8919999999999995</v>
      </c>
      <c r="AA3775" s="13">
        <v>9.01</v>
      </c>
      <c r="AB3775" s="1">
        <v>7087</v>
      </c>
      <c r="AC3775" s="13">
        <v>10.584922000000001</v>
      </c>
      <c r="AD3775" s="13">
        <v>1.04104</v>
      </c>
      <c r="AE3775" s="1" t="s">
        <v>12654</v>
      </c>
      <c r="AF3775" s="1" t="s">
        <v>12664</v>
      </c>
    </row>
    <row r="3776" spans="1:32" x14ac:dyDescent="0.2">
      <c r="A3776" s="1" t="s">
        <v>7992</v>
      </c>
      <c r="B3776" s="10">
        <v>4996493</v>
      </c>
      <c r="C3776" s="1" t="s">
        <v>3845</v>
      </c>
      <c r="D3776" s="1" t="s">
        <v>182</v>
      </c>
      <c r="E3776" s="11">
        <v>10722968</v>
      </c>
      <c r="F3776" s="11">
        <v>-770</v>
      </c>
      <c r="G3776" s="11">
        <v>-535</v>
      </c>
      <c r="H3776" s="11">
        <v>146</v>
      </c>
      <c r="I3776" s="11">
        <v>-557</v>
      </c>
      <c r="J3776" s="11">
        <v>-394</v>
      </c>
      <c r="K3776" s="12" t="s">
        <v>2</v>
      </c>
      <c r="L3776" s="12" t="s">
        <v>2</v>
      </c>
      <c r="M3776" s="11">
        <v>-490</v>
      </c>
      <c r="N3776" s="11">
        <v>-525</v>
      </c>
      <c r="O3776" s="11">
        <v>-128</v>
      </c>
      <c r="P3776" s="11">
        <v>-445</v>
      </c>
      <c r="Q3776" s="11">
        <v>-348</v>
      </c>
      <c r="R3776" s="11">
        <v>23</v>
      </c>
      <c r="S3776" s="11">
        <v>137</v>
      </c>
      <c r="T3776" s="11">
        <v>-6</v>
      </c>
      <c r="U3776" s="11">
        <v>-4</v>
      </c>
      <c r="V3776" s="11">
        <v>12</v>
      </c>
      <c r="W3776" s="13">
        <v>-45.186999999999998</v>
      </c>
      <c r="X3776" s="13">
        <v>-29.515999999999998</v>
      </c>
      <c r="Y3776" s="13">
        <v>-2.4790000000000001</v>
      </c>
      <c r="Z3776" s="13">
        <v>-52.642000000000003</v>
      </c>
      <c r="AA3776" s="13">
        <v>-49.613999999999997</v>
      </c>
      <c r="AB3776" s="1">
        <v>9610</v>
      </c>
      <c r="AC3776" s="12" t="s">
        <v>4019</v>
      </c>
      <c r="AD3776" s="13">
        <v>2.106827</v>
      </c>
      <c r="AE3776" s="1" t="s">
        <v>12654</v>
      </c>
      <c r="AF3776" s="1" t="s">
        <v>12664</v>
      </c>
    </row>
    <row r="3777" spans="1:32" x14ac:dyDescent="0.2">
      <c r="A3777" s="1" t="s">
        <v>7993</v>
      </c>
      <c r="B3777" s="10">
        <v>4671346</v>
      </c>
      <c r="C3777" s="1" t="s">
        <v>3846</v>
      </c>
      <c r="D3777" s="1" t="s">
        <v>24</v>
      </c>
      <c r="E3777" s="11">
        <v>34666438</v>
      </c>
      <c r="F3777" s="11">
        <v>3249</v>
      </c>
      <c r="G3777" s="11">
        <v>6061</v>
      </c>
      <c r="H3777" s="11">
        <v>6021</v>
      </c>
      <c r="I3777" s="11">
        <v>7352</v>
      </c>
      <c r="J3777" s="11">
        <v>8265</v>
      </c>
      <c r="K3777" s="13">
        <v>9225</v>
      </c>
      <c r="L3777" s="13">
        <v>10700</v>
      </c>
      <c r="M3777" s="11">
        <v>4952</v>
      </c>
      <c r="N3777" s="11">
        <v>6439</v>
      </c>
      <c r="O3777" s="11">
        <v>6870</v>
      </c>
      <c r="P3777" s="11">
        <v>7840</v>
      </c>
      <c r="Q3777" s="11">
        <v>8196</v>
      </c>
      <c r="R3777" s="11">
        <v>-134</v>
      </c>
      <c r="S3777" s="11">
        <v>-532</v>
      </c>
      <c r="T3777" s="11">
        <v>-1020</v>
      </c>
      <c r="U3777" s="11">
        <v>-1600</v>
      </c>
      <c r="V3777" s="11">
        <v>-1657</v>
      </c>
      <c r="W3777" s="13">
        <v>9.9659999999999993</v>
      </c>
      <c r="X3777" s="13">
        <v>15.461</v>
      </c>
      <c r="Y3777" s="13">
        <v>13.391</v>
      </c>
      <c r="Z3777" s="13">
        <v>14.603999999999999</v>
      </c>
      <c r="AA3777" s="13">
        <v>14.593999999999999</v>
      </c>
      <c r="AB3777" s="1">
        <v>4432</v>
      </c>
      <c r="AC3777" s="13">
        <v>22.426411999999999</v>
      </c>
      <c r="AD3777" s="13">
        <v>2.6537510000000002</v>
      </c>
      <c r="AE3777" s="1" t="s">
        <v>12654</v>
      </c>
      <c r="AF3777" s="1" t="s">
        <v>12663</v>
      </c>
    </row>
    <row r="3778" spans="1:32" x14ac:dyDescent="0.2">
      <c r="A3778" s="1" t="s">
        <v>7994</v>
      </c>
      <c r="B3778" s="10">
        <v>4813093</v>
      </c>
      <c r="C3778" s="1" t="s">
        <v>3847</v>
      </c>
      <c r="D3778" s="1" t="s">
        <v>157</v>
      </c>
      <c r="E3778" s="11">
        <v>27782936</v>
      </c>
      <c r="F3778" s="11">
        <v>2255</v>
      </c>
      <c r="G3778" s="11">
        <v>2762</v>
      </c>
      <c r="H3778" s="11">
        <v>2470</v>
      </c>
      <c r="I3778" s="11">
        <v>2627</v>
      </c>
      <c r="J3778" s="11">
        <v>2809</v>
      </c>
      <c r="K3778" s="12" t="s">
        <v>2</v>
      </c>
      <c r="L3778" s="12" t="s">
        <v>2</v>
      </c>
      <c r="M3778" s="11">
        <v>1850</v>
      </c>
      <c r="N3778" s="11">
        <v>2622</v>
      </c>
      <c r="O3778" s="11">
        <v>445</v>
      </c>
      <c r="P3778" s="11">
        <v>3043</v>
      </c>
      <c r="Q3778" s="11">
        <v>2058</v>
      </c>
      <c r="R3778" s="11">
        <v>-1276</v>
      </c>
      <c r="S3778" s="11">
        <v>-2894</v>
      </c>
      <c r="T3778" s="11">
        <v>1916</v>
      </c>
      <c r="U3778" s="11">
        <v>-219</v>
      </c>
      <c r="V3778" s="11">
        <v>-2173</v>
      </c>
      <c r="W3778" s="13">
        <v>7.3959999999999999</v>
      </c>
      <c r="X3778" s="13">
        <v>8.5440000000000005</v>
      </c>
      <c r="Y3778" s="13">
        <v>9.1989999999999998</v>
      </c>
      <c r="Z3778" s="13">
        <v>7.95</v>
      </c>
      <c r="AA3778" s="13">
        <v>8.5090000000000003</v>
      </c>
      <c r="AB3778" s="1">
        <v>3183</v>
      </c>
      <c r="AC3778" s="13">
        <v>16.601232</v>
      </c>
      <c r="AD3778" s="13">
        <v>1.572757</v>
      </c>
      <c r="AE3778" s="1" t="s">
        <v>12654</v>
      </c>
      <c r="AF3778" s="1" t="s">
        <v>12671</v>
      </c>
    </row>
    <row r="3779" spans="1:32" x14ac:dyDescent="0.2">
      <c r="A3779" s="1" t="s">
        <v>7995</v>
      </c>
      <c r="B3779" s="10">
        <v>4968683</v>
      </c>
      <c r="C3779" s="1" t="s">
        <v>3848</v>
      </c>
      <c r="D3779" s="1" t="s">
        <v>11</v>
      </c>
      <c r="E3779" s="11">
        <v>53641000</v>
      </c>
      <c r="F3779" s="11">
        <v>-731</v>
      </c>
      <c r="G3779" s="11">
        <v>-693</v>
      </c>
      <c r="H3779" s="11">
        <v>-558</v>
      </c>
      <c r="I3779" s="11">
        <v>-1083</v>
      </c>
      <c r="J3779" s="11">
        <v>-1083</v>
      </c>
      <c r="K3779" s="12" t="s">
        <v>2</v>
      </c>
      <c r="L3779" s="12" t="s">
        <v>2</v>
      </c>
      <c r="M3779" s="11">
        <v>-856</v>
      </c>
      <c r="N3779" s="11">
        <v>-613</v>
      </c>
      <c r="O3779" s="11">
        <v>-558</v>
      </c>
      <c r="P3779" s="11">
        <v>-662</v>
      </c>
      <c r="Q3779" s="11">
        <v>-662</v>
      </c>
      <c r="R3779" s="11">
        <v>21</v>
      </c>
      <c r="S3779" s="11">
        <v>3</v>
      </c>
      <c r="T3779" s="12" t="s">
        <v>2</v>
      </c>
      <c r="U3779" s="11">
        <v>-1</v>
      </c>
      <c r="V3779" s="11">
        <v>-1</v>
      </c>
      <c r="W3779" s="13">
        <v>-33.817</v>
      </c>
      <c r="X3779" s="13">
        <v>-46.651000000000003</v>
      </c>
      <c r="Y3779" s="13">
        <v>-36.737000000000002</v>
      </c>
      <c r="Z3779" s="13">
        <v>-93.564999999999998</v>
      </c>
      <c r="AA3779" s="13">
        <v>-93.564999999999998</v>
      </c>
      <c r="AB3779" s="1">
        <v>6721</v>
      </c>
      <c r="AC3779" s="12" t="s">
        <v>4019</v>
      </c>
      <c r="AD3779" s="13">
        <v>6.4338769999999998</v>
      </c>
      <c r="AE3779" s="1" t="s">
        <v>12654</v>
      </c>
      <c r="AF3779" s="1" t="s">
        <v>12659</v>
      </c>
    </row>
    <row r="3780" spans="1:32" x14ac:dyDescent="0.2">
      <c r="A3780" s="1" t="s">
        <v>7996</v>
      </c>
      <c r="B3780" s="10">
        <v>4999929</v>
      </c>
      <c r="C3780" s="1" t="s">
        <v>3849</v>
      </c>
      <c r="D3780" s="1" t="s">
        <v>34</v>
      </c>
      <c r="E3780" s="11">
        <v>10885574</v>
      </c>
      <c r="F3780" s="11">
        <v>-284</v>
      </c>
      <c r="G3780" s="11">
        <v>197</v>
      </c>
      <c r="H3780" s="12" t="s">
        <v>2</v>
      </c>
      <c r="I3780" s="12" t="s">
        <v>2</v>
      </c>
      <c r="J3780" s="11">
        <v>197</v>
      </c>
      <c r="K3780" s="12" t="s">
        <v>2</v>
      </c>
      <c r="L3780" s="12" t="s">
        <v>2</v>
      </c>
      <c r="M3780" s="11">
        <v>297</v>
      </c>
      <c r="N3780" s="11">
        <v>183</v>
      </c>
      <c r="O3780" s="12" t="s">
        <v>2</v>
      </c>
      <c r="P3780" s="12" t="s">
        <v>2</v>
      </c>
      <c r="Q3780" s="11">
        <v>183</v>
      </c>
      <c r="R3780" s="11">
        <v>234</v>
      </c>
      <c r="S3780" s="11">
        <v>4</v>
      </c>
      <c r="T3780" s="12" t="s">
        <v>2</v>
      </c>
      <c r="U3780" s="12" t="s">
        <v>2</v>
      </c>
      <c r="V3780" s="11">
        <v>4</v>
      </c>
      <c r="W3780" s="13">
        <v>-50.325000000000003</v>
      </c>
      <c r="X3780" s="13">
        <v>2.8650000000000002</v>
      </c>
      <c r="Y3780" s="12" t="s">
        <v>2</v>
      </c>
      <c r="Z3780" s="12" t="s">
        <v>2</v>
      </c>
      <c r="AA3780" s="13">
        <v>2.8650000000000002</v>
      </c>
      <c r="AB3780" s="1">
        <v>9419</v>
      </c>
      <c r="AC3780" s="13">
        <v>108.085809</v>
      </c>
      <c r="AD3780" s="13">
        <v>3.044883</v>
      </c>
      <c r="AE3780" s="1" t="s">
        <v>12654</v>
      </c>
      <c r="AF3780" s="1" t="s">
        <v>12665</v>
      </c>
    </row>
    <row r="3781" spans="1:32" x14ac:dyDescent="0.2">
      <c r="A3781" s="1" t="s">
        <v>7997</v>
      </c>
      <c r="B3781" s="10">
        <v>4992230</v>
      </c>
      <c r="C3781" s="1" t="s">
        <v>3850</v>
      </c>
      <c r="D3781" s="1" t="s">
        <v>58</v>
      </c>
      <c r="E3781" s="11">
        <v>133748255</v>
      </c>
      <c r="F3781" s="11">
        <v>511</v>
      </c>
      <c r="G3781" s="11">
        <v>754</v>
      </c>
      <c r="H3781" s="11">
        <v>648</v>
      </c>
      <c r="I3781" s="11">
        <v>318</v>
      </c>
      <c r="J3781" s="11">
        <v>446</v>
      </c>
      <c r="K3781" s="12" t="s">
        <v>2</v>
      </c>
      <c r="L3781" s="12" t="s">
        <v>2</v>
      </c>
      <c r="M3781" s="11">
        <v>787</v>
      </c>
      <c r="N3781" s="11">
        <v>676</v>
      </c>
      <c r="O3781" s="11">
        <v>510</v>
      </c>
      <c r="P3781" s="11">
        <v>956</v>
      </c>
      <c r="Q3781" s="11">
        <v>1115</v>
      </c>
      <c r="R3781" s="11">
        <v>-155</v>
      </c>
      <c r="S3781" s="11">
        <v>209</v>
      </c>
      <c r="T3781" s="11">
        <v>-967</v>
      </c>
      <c r="U3781" s="11">
        <v>-592</v>
      </c>
      <c r="V3781" s="11">
        <v>-480</v>
      </c>
      <c r="W3781" s="13">
        <v>3.2349999999999999</v>
      </c>
      <c r="X3781" s="13">
        <v>5.2549999999999999</v>
      </c>
      <c r="Y3781" s="13">
        <v>4.0970000000000004</v>
      </c>
      <c r="Z3781" s="13">
        <v>2.3250000000000002</v>
      </c>
      <c r="AA3781" s="13">
        <v>2.2440000000000002</v>
      </c>
      <c r="AB3781" s="1">
        <v>5955</v>
      </c>
      <c r="AC3781" s="13">
        <v>32.510288000000003</v>
      </c>
      <c r="AD3781" s="13">
        <v>0.90376599999999996</v>
      </c>
      <c r="AE3781" s="1" t="s">
        <v>12654</v>
      </c>
      <c r="AF3781" s="1" t="s">
        <v>12658</v>
      </c>
    </row>
    <row r="3782" spans="1:32" x14ac:dyDescent="0.2">
      <c r="A3782" s="1" t="s">
        <v>7998</v>
      </c>
      <c r="B3782" s="10">
        <v>109787953</v>
      </c>
      <c r="C3782" s="1"/>
      <c r="D3782" s="1" t="s">
        <v>41</v>
      </c>
      <c r="E3782" s="11">
        <v>90000</v>
      </c>
      <c r="F3782" s="11">
        <v>10</v>
      </c>
      <c r="G3782" s="11">
        <v>37</v>
      </c>
      <c r="H3782" s="11">
        <v>128</v>
      </c>
      <c r="I3782" s="11">
        <v>212</v>
      </c>
      <c r="J3782" s="11">
        <v>212</v>
      </c>
      <c r="K3782" s="12" t="s">
        <v>2</v>
      </c>
      <c r="L3782" s="12" t="s">
        <v>2</v>
      </c>
      <c r="M3782" s="12" t="s">
        <v>2</v>
      </c>
      <c r="N3782" s="11">
        <v>-2</v>
      </c>
      <c r="O3782" s="11">
        <v>103</v>
      </c>
      <c r="P3782" s="11">
        <v>62</v>
      </c>
      <c r="Q3782" s="11">
        <v>62</v>
      </c>
      <c r="R3782" s="12" t="s">
        <v>2</v>
      </c>
      <c r="S3782" s="11">
        <v>-56</v>
      </c>
      <c r="T3782" s="11">
        <v>-102</v>
      </c>
      <c r="U3782" s="11">
        <v>-58</v>
      </c>
      <c r="V3782" s="11">
        <v>-58</v>
      </c>
      <c r="W3782" s="13">
        <v>15.102</v>
      </c>
      <c r="X3782" s="13">
        <v>11.891999999999999</v>
      </c>
      <c r="Y3782" s="13">
        <v>26.606999999999999</v>
      </c>
      <c r="Z3782" s="13">
        <v>17.114999999999998</v>
      </c>
      <c r="AA3782" s="13">
        <v>17.114999999999998</v>
      </c>
      <c r="AB3782" s="1">
        <v>5251</v>
      </c>
      <c r="AC3782" s="13">
        <v>1.694118</v>
      </c>
      <c r="AD3782" s="12" t="s">
        <v>2</v>
      </c>
      <c r="AE3782" s="1" t="s">
        <v>12654</v>
      </c>
      <c r="AF3782" s="1" t="s">
        <v>12663</v>
      </c>
    </row>
    <row r="3783" spans="1:32" x14ac:dyDescent="0.2">
      <c r="A3783" s="1" t="s">
        <v>7999</v>
      </c>
      <c r="B3783" s="10">
        <v>8092313</v>
      </c>
      <c r="C3783" s="1" t="s">
        <v>3851</v>
      </c>
      <c r="D3783" s="1" t="s">
        <v>24</v>
      </c>
      <c r="E3783" s="11">
        <v>3988021</v>
      </c>
      <c r="F3783" s="11">
        <v>277</v>
      </c>
      <c r="G3783" s="11">
        <v>237</v>
      </c>
      <c r="H3783" s="11">
        <v>187</v>
      </c>
      <c r="I3783" s="11">
        <v>282</v>
      </c>
      <c r="J3783" s="11">
        <v>566</v>
      </c>
      <c r="K3783" s="12" t="s">
        <v>2</v>
      </c>
      <c r="L3783" s="12" t="s">
        <v>2</v>
      </c>
      <c r="M3783" s="11">
        <v>257</v>
      </c>
      <c r="N3783" s="11">
        <v>206</v>
      </c>
      <c r="O3783" s="11">
        <v>248</v>
      </c>
      <c r="P3783" s="11">
        <v>355</v>
      </c>
      <c r="Q3783" s="11">
        <v>571</v>
      </c>
      <c r="R3783" s="11">
        <v>-219</v>
      </c>
      <c r="S3783" s="11">
        <v>-136</v>
      </c>
      <c r="T3783" s="11">
        <v>-459</v>
      </c>
      <c r="U3783" s="11">
        <v>161</v>
      </c>
      <c r="V3783" s="11">
        <v>85</v>
      </c>
      <c r="W3783" s="13">
        <v>10.364000000000001</v>
      </c>
      <c r="X3783" s="13">
        <v>8.016</v>
      </c>
      <c r="Y3783" s="13">
        <v>5.8630000000000004</v>
      </c>
      <c r="Z3783" s="13">
        <v>11.858000000000001</v>
      </c>
      <c r="AA3783" s="13">
        <v>16.062000000000001</v>
      </c>
      <c r="AB3783" s="1">
        <v>4440</v>
      </c>
      <c r="AC3783" s="13">
        <v>9.9304769999999998</v>
      </c>
      <c r="AD3783" s="13">
        <v>1.491627</v>
      </c>
      <c r="AE3783" s="1" t="s">
        <v>12654</v>
      </c>
      <c r="AF3783" s="1" t="s">
        <v>12663</v>
      </c>
    </row>
    <row r="3784" spans="1:32" x14ac:dyDescent="0.2">
      <c r="A3784" s="1" t="s">
        <v>8000</v>
      </c>
      <c r="B3784" s="10">
        <v>5219155</v>
      </c>
      <c r="C3784" s="1"/>
      <c r="D3784" s="1" t="s">
        <v>84</v>
      </c>
      <c r="E3784" s="11">
        <v>535800</v>
      </c>
      <c r="F3784" s="11">
        <v>40</v>
      </c>
      <c r="G3784" s="11">
        <v>56</v>
      </c>
      <c r="H3784" s="11">
        <v>15</v>
      </c>
      <c r="I3784" s="11">
        <v>-24</v>
      </c>
      <c r="J3784" s="11">
        <v>-24</v>
      </c>
      <c r="K3784" s="12" t="s">
        <v>2</v>
      </c>
      <c r="L3784" s="12" t="s">
        <v>2</v>
      </c>
      <c r="M3784" s="12" t="s">
        <v>2</v>
      </c>
      <c r="N3784" s="12" t="s">
        <v>2</v>
      </c>
      <c r="O3784" s="11">
        <v>14</v>
      </c>
      <c r="P3784" s="11">
        <v>-30</v>
      </c>
      <c r="Q3784" s="11">
        <v>-30</v>
      </c>
      <c r="R3784" s="12" t="s">
        <v>2</v>
      </c>
      <c r="S3784" s="12" t="s">
        <v>2</v>
      </c>
      <c r="T3784" s="11">
        <v>-24</v>
      </c>
      <c r="U3784" s="11">
        <v>-1</v>
      </c>
      <c r="V3784" s="11">
        <v>-1</v>
      </c>
      <c r="W3784" s="12" t="s">
        <v>2</v>
      </c>
      <c r="X3784" s="13">
        <v>60.87</v>
      </c>
      <c r="Y3784" s="13">
        <v>-10.465</v>
      </c>
      <c r="Z3784" s="13">
        <v>-68.852000000000004</v>
      </c>
      <c r="AA3784" s="13">
        <v>-68.852000000000004</v>
      </c>
      <c r="AB3784" s="1">
        <v>5866</v>
      </c>
      <c r="AC3784" s="13">
        <v>80.364317999999997</v>
      </c>
      <c r="AD3784" s="12" t="s">
        <v>2</v>
      </c>
      <c r="AE3784" s="1" t="s">
        <v>12654</v>
      </c>
      <c r="AF3784" s="1" t="s">
        <v>12666</v>
      </c>
    </row>
    <row r="3785" spans="1:32" x14ac:dyDescent="0.2">
      <c r="A3785" s="1" t="s">
        <v>8001</v>
      </c>
      <c r="B3785" s="10">
        <v>117720382</v>
      </c>
      <c r="C3785" s="1" t="s">
        <v>3852</v>
      </c>
      <c r="D3785" s="1" t="s">
        <v>200</v>
      </c>
      <c r="E3785" s="11">
        <v>7474000</v>
      </c>
      <c r="F3785" s="12" t="s">
        <v>2</v>
      </c>
      <c r="G3785" s="11">
        <v>722</v>
      </c>
      <c r="H3785" s="11">
        <v>804</v>
      </c>
      <c r="I3785" s="11">
        <v>827</v>
      </c>
      <c r="J3785" s="11">
        <v>867</v>
      </c>
      <c r="K3785" s="12" t="s">
        <v>2</v>
      </c>
      <c r="L3785" s="12" t="s">
        <v>2</v>
      </c>
      <c r="M3785" s="12" t="s">
        <v>2</v>
      </c>
      <c r="N3785" s="12" t="s">
        <v>2</v>
      </c>
      <c r="O3785" s="12" t="s">
        <v>2</v>
      </c>
      <c r="P3785" s="11">
        <v>857</v>
      </c>
      <c r="Q3785" s="11">
        <v>948</v>
      </c>
      <c r="R3785" s="12" t="s">
        <v>2</v>
      </c>
      <c r="S3785" s="12" t="s">
        <v>2</v>
      </c>
      <c r="T3785" s="12" t="s">
        <v>2</v>
      </c>
      <c r="U3785" s="11">
        <v>-434</v>
      </c>
      <c r="V3785" s="11">
        <v>-388</v>
      </c>
      <c r="W3785" s="12" t="s">
        <v>2</v>
      </c>
      <c r="X3785" s="12" t="s">
        <v>2</v>
      </c>
      <c r="Y3785" s="13">
        <v>39.968000000000004</v>
      </c>
      <c r="Z3785" s="13">
        <v>30.727</v>
      </c>
      <c r="AA3785" s="13">
        <v>24.565000000000001</v>
      </c>
      <c r="AB3785" s="1" t="s">
        <v>8002</v>
      </c>
      <c r="AC3785" s="13">
        <v>19.733470000000001</v>
      </c>
      <c r="AD3785" s="13">
        <v>4.2393989999999997</v>
      </c>
      <c r="AE3785" s="1" t="s">
        <v>12654</v>
      </c>
      <c r="AF3785" s="1" t="s">
        <v>12671</v>
      </c>
    </row>
    <row r="3786" spans="1:32" x14ac:dyDescent="0.2">
      <c r="A3786" s="1" t="s">
        <v>8003</v>
      </c>
      <c r="B3786" s="10">
        <v>5269007</v>
      </c>
      <c r="C3786" s="1" t="s">
        <v>3853</v>
      </c>
      <c r="D3786" s="1" t="s">
        <v>76</v>
      </c>
      <c r="E3786" s="11">
        <v>2549612</v>
      </c>
      <c r="F3786" s="12" t="s">
        <v>2</v>
      </c>
      <c r="G3786" s="12" t="s">
        <v>2</v>
      </c>
      <c r="H3786" s="12" t="s">
        <v>2</v>
      </c>
      <c r="I3786" s="12" t="s">
        <v>2</v>
      </c>
      <c r="J3786" s="11">
        <v>313</v>
      </c>
      <c r="K3786" s="12" t="s">
        <v>2</v>
      </c>
      <c r="L3786" s="12" t="s">
        <v>2</v>
      </c>
      <c r="M3786" s="12" t="s">
        <v>2</v>
      </c>
      <c r="N3786" s="12" t="s">
        <v>2</v>
      </c>
      <c r="O3786" s="12" t="s">
        <v>2</v>
      </c>
      <c r="P3786" s="12" t="s">
        <v>2</v>
      </c>
      <c r="Q3786" s="12" t="s">
        <v>2</v>
      </c>
      <c r="R3786" s="12" t="s">
        <v>2</v>
      </c>
      <c r="S3786" s="12" t="s">
        <v>2</v>
      </c>
      <c r="T3786" s="12" t="s">
        <v>2</v>
      </c>
      <c r="U3786" s="12" t="s">
        <v>2</v>
      </c>
      <c r="V3786" s="12" t="s">
        <v>2</v>
      </c>
      <c r="W3786" s="12" t="s">
        <v>2</v>
      </c>
      <c r="X3786" s="12" t="s">
        <v>2</v>
      </c>
      <c r="Y3786" s="12" t="s">
        <v>2</v>
      </c>
      <c r="Z3786" s="12" t="s">
        <v>2</v>
      </c>
      <c r="AA3786" s="12" t="s">
        <v>2</v>
      </c>
      <c r="AB3786" s="1">
        <v>4199</v>
      </c>
      <c r="AC3786" s="13">
        <v>6.5911249999999999</v>
      </c>
      <c r="AD3786" s="13">
        <v>0.56342300000000001</v>
      </c>
      <c r="AE3786" s="1" t="s">
        <v>12654</v>
      </c>
      <c r="AF3786" s="1" t="s">
        <v>12666</v>
      </c>
    </row>
    <row r="3787" spans="1:32" x14ac:dyDescent="0.2">
      <c r="A3787" s="1" t="s">
        <v>8004</v>
      </c>
      <c r="B3787" s="10">
        <v>4985023</v>
      </c>
      <c r="C3787" s="1" t="s">
        <v>3854</v>
      </c>
      <c r="D3787" s="1" t="s">
        <v>471</v>
      </c>
      <c r="E3787" s="11">
        <v>9308857</v>
      </c>
      <c r="F3787" s="11">
        <v>2344</v>
      </c>
      <c r="G3787" s="11">
        <v>2352</v>
      </c>
      <c r="H3787" s="11">
        <v>767</v>
      </c>
      <c r="I3787" s="11">
        <v>-939</v>
      </c>
      <c r="J3787" s="11">
        <v>1311</v>
      </c>
      <c r="K3787" s="12" t="s">
        <v>2</v>
      </c>
      <c r="L3787" s="12" t="s">
        <v>2</v>
      </c>
      <c r="M3787" s="11">
        <v>4088</v>
      </c>
      <c r="N3787" s="11">
        <v>4599</v>
      </c>
      <c r="O3787" s="11">
        <v>109</v>
      </c>
      <c r="P3787" s="11">
        <v>4028</v>
      </c>
      <c r="Q3787" s="11">
        <v>3982</v>
      </c>
      <c r="R3787" s="11">
        <v>-5270</v>
      </c>
      <c r="S3787" s="11">
        <v>-3925</v>
      </c>
      <c r="T3787" s="11">
        <v>-2944</v>
      </c>
      <c r="U3787" s="11">
        <v>-5070</v>
      </c>
      <c r="V3787" s="11">
        <v>-3627</v>
      </c>
      <c r="W3787" s="13">
        <v>3.0760000000000001</v>
      </c>
      <c r="X3787" s="13">
        <v>3.0150000000000001</v>
      </c>
      <c r="Y3787" s="13">
        <v>0.82399999999999995</v>
      </c>
      <c r="Z3787" s="13">
        <v>-5.9139999999999997</v>
      </c>
      <c r="AA3787" s="13">
        <v>4.125</v>
      </c>
      <c r="AB3787" s="1">
        <v>7898</v>
      </c>
      <c r="AC3787" s="13">
        <v>3.3648319999999998</v>
      </c>
      <c r="AD3787" s="13">
        <v>0.176645</v>
      </c>
      <c r="AE3787" s="1" t="s">
        <v>12654</v>
      </c>
      <c r="AF3787" s="1" t="s">
        <v>12667</v>
      </c>
    </row>
    <row r="3788" spans="1:32" x14ac:dyDescent="0.2">
      <c r="A3788" s="1" t="s">
        <v>8005</v>
      </c>
      <c r="B3788" s="10">
        <v>4913762</v>
      </c>
      <c r="C3788" s="1" t="s">
        <v>3855</v>
      </c>
      <c r="D3788" s="1" t="s">
        <v>22</v>
      </c>
      <c r="E3788" s="11">
        <v>81610075</v>
      </c>
      <c r="F3788" s="11">
        <v>23956</v>
      </c>
      <c r="G3788" s="11">
        <v>26803</v>
      </c>
      <c r="H3788" s="11">
        <v>24108</v>
      </c>
      <c r="I3788" s="11">
        <v>23144</v>
      </c>
      <c r="J3788" s="11">
        <v>24394</v>
      </c>
      <c r="K3788" s="13">
        <v>28698.088510000001</v>
      </c>
      <c r="L3788" s="13">
        <v>30892.413380000002</v>
      </c>
      <c r="M3788" s="11">
        <v>21319</v>
      </c>
      <c r="N3788" s="11">
        <v>18451</v>
      </c>
      <c r="O3788" s="11">
        <v>8813</v>
      </c>
      <c r="P3788" s="11">
        <v>15228</v>
      </c>
      <c r="Q3788" s="11">
        <v>24793</v>
      </c>
      <c r="R3788" s="11">
        <v>-4540</v>
      </c>
      <c r="S3788" s="11">
        <v>-9631</v>
      </c>
      <c r="T3788" s="11">
        <v>230</v>
      </c>
      <c r="U3788" s="11">
        <v>-8999</v>
      </c>
      <c r="V3788" s="11">
        <v>-29929</v>
      </c>
      <c r="W3788" s="13">
        <v>20.273</v>
      </c>
      <c r="X3788" s="13">
        <v>18.853999999999999</v>
      </c>
      <c r="Y3788" s="13">
        <v>15.295</v>
      </c>
      <c r="Z3788" s="13">
        <v>13.34</v>
      </c>
      <c r="AA3788" s="13">
        <v>12.957000000000001</v>
      </c>
      <c r="AB3788" s="1">
        <v>7564</v>
      </c>
      <c r="AC3788" s="13">
        <v>28.027031999999998</v>
      </c>
      <c r="AD3788" s="13">
        <v>3.7926850000000001</v>
      </c>
      <c r="AE3788" s="1" t="s">
        <v>12654</v>
      </c>
      <c r="AF3788" s="1" t="s">
        <v>12657</v>
      </c>
    </row>
    <row r="3789" spans="1:32" x14ac:dyDescent="0.2">
      <c r="A3789" s="1" t="s">
        <v>8006</v>
      </c>
      <c r="B3789" s="10">
        <v>4156338</v>
      </c>
      <c r="C3789" s="1" t="s">
        <v>3856</v>
      </c>
      <c r="D3789" s="1" t="s">
        <v>22</v>
      </c>
      <c r="E3789" s="11">
        <v>36570545</v>
      </c>
      <c r="F3789" s="11">
        <v>-6027</v>
      </c>
      <c r="G3789" s="11">
        <v>5094</v>
      </c>
      <c r="H3789" s="11">
        <v>13098</v>
      </c>
      <c r="I3789" s="11">
        <v>13430</v>
      </c>
      <c r="J3789" s="11">
        <v>14300</v>
      </c>
      <c r="K3789" s="13">
        <v>21000</v>
      </c>
      <c r="L3789" s="13">
        <v>24000</v>
      </c>
      <c r="M3789" s="11">
        <v>4155</v>
      </c>
      <c r="N3789" s="11">
        <v>17321</v>
      </c>
      <c r="O3789" s="11">
        <v>25389</v>
      </c>
      <c r="P3789" s="11">
        <v>29768.998</v>
      </c>
      <c r="Q3789" s="11">
        <v>31992</v>
      </c>
      <c r="R3789" s="11">
        <v>-2679</v>
      </c>
      <c r="S3789" s="11">
        <v>-2035</v>
      </c>
      <c r="T3789" s="11">
        <v>-4379</v>
      </c>
      <c r="U3789" s="11">
        <v>-2910.3319999999999</v>
      </c>
      <c r="V3789" s="11">
        <v>-10262</v>
      </c>
      <c r="W3789" s="13">
        <v>-21.274000000000001</v>
      </c>
      <c r="X3789" s="13">
        <v>0.20399999999999999</v>
      </c>
      <c r="Y3789" s="13">
        <v>7.484</v>
      </c>
      <c r="Z3789" s="12" t="s">
        <v>2</v>
      </c>
      <c r="AA3789" s="13">
        <v>14.004</v>
      </c>
      <c r="AB3789" s="1">
        <v>3612</v>
      </c>
      <c r="AC3789" s="13">
        <v>7.8674340000000003</v>
      </c>
      <c r="AD3789" s="13">
        <v>1.111378</v>
      </c>
      <c r="AE3789" s="1" t="s">
        <v>12654</v>
      </c>
      <c r="AF3789" s="1" t="s">
        <v>12657</v>
      </c>
    </row>
    <row r="3790" spans="1:32" x14ac:dyDescent="0.2">
      <c r="A3790" s="1" t="s">
        <v>8007</v>
      </c>
      <c r="B3790" s="10">
        <v>4996528</v>
      </c>
      <c r="C3790" s="1" t="s">
        <v>3857</v>
      </c>
      <c r="D3790" s="1" t="s">
        <v>182</v>
      </c>
      <c r="E3790" s="11">
        <v>17893031</v>
      </c>
      <c r="F3790" s="11">
        <v>7482</v>
      </c>
      <c r="G3790" s="11">
        <v>8929</v>
      </c>
      <c r="H3790" s="11">
        <v>10366</v>
      </c>
      <c r="I3790" s="11">
        <v>8594</v>
      </c>
      <c r="J3790" s="11">
        <v>8594</v>
      </c>
      <c r="K3790" s="13">
        <v>11000</v>
      </c>
      <c r="L3790" s="13">
        <v>12000</v>
      </c>
      <c r="M3790" s="11">
        <v>1370</v>
      </c>
      <c r="N3790" s="11">
        <v>-4765</v>
      </c>
      <c r="O3790" s="11">
        <v>-3355</v>
      </c>
      <c r="P3790" s="11">
        <v>-1444</v>
      </c>
      <c r="Q3790" s="11">
        <v>-1444</v>
      </c>
      <c r="R3790" s="11">
        <v>-1782</v>
      </c>
      <c r="S3790" s="11">
        <v>-5990</v>
      </c>
      <c r="T3790" s="11">
        <v>-11484</v>
      </c>
      <c r="U3790" s="11">
        <v>-2970</v>
      </c>
      <c r="V3790" s="11">
        <v>-2970</v>
      </c>
      <c r="W3790" s="13">
        <v>15.103</v>
      </c>
      <c r="X3790" s="13">
        <v>15.63</v>
      </c>
      <c r="Y3790" s="13">
        <v>15.849</v>
      </c>
      <c r="Z3790" s="13">
        <v>11.606999999999999</v>
      </c>
      <c r="AA3790" s="13">
        <v>11.606999999999999</v>
      </c>
      <c r="AB3790" s="1">
        <v>2429</v>
      </c>
      <c r="AC3790" s="13">
        <v>6.1796629999999997</v>
      </c>
      <c r="AD3790" s="13">
        <v>0.96287</v>
      </c>
      <c r="AE3790" s="1" t="s">
        <v>12654</v>
      </c>
      <c r="AF3790" s="1" t="s">
        <v>12664</v>
      </c>
    </row>
    <row r="3791" spans="1:32" x14ac:dyDescent="0.2">
      <c r="A3791" s="1" t="s">
        <v>8008</v>
      </c>
      <c r="B3791" s="10">
        <v>4995703</v>
      </c>
      <c r="C3791" s="1" t="s">
        <v>3858</v>
      </c>
      <c r="D3791" s="1" t="s">
        <v>264</v>
      </c>
      <c r="E3791" s="11">
        <v>28263184</v>
      </c>
      <c r="F3791" s="11">
        <v>6437</v>
      </c>
      <c r="G3791" s="11">
        <v>5269</v>
      </c>
      <c r="H3791" s="11">
        <v>3226</v>
      </c>
      <c r="I3791" s="11">
        <v>1451</v>
      </c>
      <c r="J3791" s="11">
        <v>2037</v>
      </c>
      <c r="K3791" s="12" t="s">
        <v>2</v>
      </c>
      <c r="L3791" s="12" t="s">
        <v>2</v>
      </c>
      <c r="M3791" s="11">
        <v>5961</v>
      </c>
      <c r="N3791" s="11">
        <v>6422</v>
      </c>
      <c r="O3791" s="11">
        <v>3219</v>
      </c>
      <c r="P3791" s="11">
        <v>4293</v>
      </c>
      <c r="Q3791" s="11">
        <v>4344</v>
      </c>
      <c r="R3791" s="11">
        <v>-9948</v>
      </c>
      <c r="S3791" s="11">
        <v>-2112</v>
      </c>
      <c r="T3791" s="11">
        <v>-2303</v>
      </c>
      <c r="U3791" s="11">
        <v>-2755</v>
      </c>
      <c r="V3791" s="11">
        <v>-3626</v>
      </c>
      <c r="W3791" s="13">
        <v>4.8109999999999999</v>
      </c>
      <c r="X3791" s="13">
        <v>6.5869999999999997</v>
      </c>
      <c r="Y3791" s="13">
        <v>3.585</v>
      </c>
      <c r="Z3791" s="13">
        <v>1.617</v>
      </c>
      <c r="AA3791" s="13">
        <v>0.93500000000000005</v>
      </c>
      <c r="AB3791" s="1">
        <v>4839</v>
      </c>
      <c r="AC3791" s="13">
        <v>17.832149999999999</v>
      </c>
      <c r="AD3791" s="13">
        <v>0.58289599999999997</v>
      </c>
      <c r="AE3791" s="1" t="s">
        <v>12654</v>
      </c>
      <c r="AF3791" s="1" t="s">
        <v>12666</v>
      </c>
    </row>
    <row r="3792" spans="1:32" x14ac:dyDescent="0.2">
      <c r="A3792" s="1" t="s">
        <v>8009</v>
      </c>
      <c r="B3792" s="10">
        <v>5184312</v>
      </c>
      <c r="C3792" s="1" t="s">
        <v>3859</v>
      </c>
      <c r="D3792" s="1" t="s">
        <v>41</v>
      </c>
      <c r="E3792" s="11">
        <v>5122849</v>
      </c>
      <c r="F3792" s="12" t="s">
        <v>2</v>
      </c>
      <c r="G3792" s="12" t="s">
        <v>2</v>
      </c>
      <c r="H3792" s="12" t="s">
        <v>2</v>
      </c>
      <c r="I3792" s="11">
        <v>320</v>
      </c>
      <c r="J3792" s="11">
        <v>720</v>
      </c>
      <c r="K3792" s="12" t="s">
        <v>2</v>
      </c>
      <c r="L3792" s="12" t="s">
        <v>2</v>
      </c>
      <c r="M3792" s="12" t="s">
        <v>2</v>
      </c>
      <c r="N3792" s="12" t="s">
        <v>2</v>
      </c>
      <c r="O3792" s="12" t="s">
        <v>2</v>
      </c>
      <c r="P3792" s="11">
        <v>350</v>
      </c>
      <c r="Q3792" s="11">
        <v>415</v>
      </c>
      <c r="R3792" s="12" t="s">
        <v>2</v>
      </c>
      <c r="S3792" s="12" t="s">
        <v>2</v>
      </c>
      <c r="T3792" s="12" t="s">
        <v>2</v>
      </c>
      <c r="U3792" s="11">
        <v>-120</v>
      </c>
      <c r="V3792" s="11">
        <v>-69</v>
      </c>
      <c r="W3792" s="12" t="s">
        <v>2</v>
      </c>
      <c r="X3792" s="12" t="s">
        <v>2</v>
      </c>
      <c r="Y3792" s="12" t="s">
        <v>2</v>
      </c>
      <c r="Z3792" s="12" t="s">
        <v>2</v>
      </c>
      <c r="AA3792" s="13">
        <v>16.664000000000001</v>
      </c>
      <c r="AB3792" s="1">
        <v>6580</v>
      </c>
      <c r="AC3792" s="13">
        <v>24.716422999999999</v>
      </c>
      <c r="AD3792" s="13">
        <v>4.7014019999999999</v>
      </c>
      <c r="AE3792" s="1" t="s">
        <v>12654</v>
      </c>
      <c r="AF3792" s="1" t="s">
        <v>12663</v>
      </c>
    </row>
    <row r="3793" spans="1:32" x14ac:dyDescent="0.2">
      <c r="A3793" s="1" t="s">
        <v>8010</v>
      </c>
      <c r="B3793" s="10">
        <v>4986241</v>
      </c>
      <c r="C3793" s="1" t="s">
        <v>3860</v>
      </c>
      <c r="D3793" s="1" t="s">
        <v>108</v>
      </c>
      <c r="E3793" s="11">
        <v>54924987</v>
      </c>
      <c r="F3793" s="11">
        <v>1899</v>
      </c>
      <c r="G3793" s="11">
        <v>7829</v>
      </c>
      <c r="H3793" s="12" t="s">
        <v>2</v>
      </c>
      <c r="I3793" s="11">
        <v>3568.616</v>
      </c>
      <c r="J3793" s="11">
        <v>-1007</v>
      </c>
      <c r="K3793" s="12" t="s">
        <v>2</v>
      </c>
      <c r="L3793" s="12" t="s">
        <v>2</v>
      </c>
      <c r="M3793" s="11">
        <v>2264</v>
      </c>
      <c r="N3793" s="11">
        <v>6597</v>
      </c>
      <c r="O3793" s="12" t="s">
        <v>2</v>
      </c>
      <c r="P3793" s="11">
        <v>12198.463</v>
      </c>
      <c r="Q3793" s="11">
        <v>4008</v>
      </c>
      <c r="R3793" s="11">
        <v>-2367</v>
      </c>
      <c r="S3793" s="11">
        <v>-28328</v>
      </c>
      <c r="T3793" s="12" t="s">
        <v>2</v>
      </c>
      <c r="U3793" s="11">
        <v>-47081.542000000001</v>
      </c>
      <c r="V3793" s="11">
        <v>-28748</v>
      </c>
      <c r="W3793" s="13">
        <v>-10.456</v>
      </c>
      <c r="X3793" s="13">
        <v>9.2330000000000005</v>
      </c>
      <c r="Y3793" s="12" t="s">
        <v>2</v>
      </c>
      <c r="Z3793" s="12" t="s">
        <v>2</v>
      </c>
      <c r="AA3793" s="13">
        <v>-3.766</v>
      </c>
      <c r="AB3793" s="1">
        <v>6619</v>
      </c>
      <c r="AC3793" s="12" t="s">
        <v>4019</v>
      </c>
      <c r="AD3793" s="13">
        <v>0.27922000000000002</v>
      </c>
      <c r="AE3793" s="1" t="s">
        <v>12654</v>
      </c>
      <c r="AF3793" s="1" t="s">
        <v>12658</v>
      </c>
    </row>
    <row r="3794" spans="1:32" x14ac:dyDescent="0.2">
      <c r="A3794" s="1" t="s">
        <v>8011</v>
      </c>
      <c r="B3794" s="10">
        <v>4237391</v>
      </c>
      <c r="C3794" s="1" t="s">
        <v>3861</v>
      </c>
      <c r="D3794" s="1" t="s">
        <v>7</v>
      </c>
      <c r="E3794" s="11">
        <v>41382077</v>
      </c>
      <c r="F3794" s="11">
        <v>2765</v>
      </c>
      <c r="G3794" s="11">
        <v>5000</v>
      </c>
      <c r="H3794" s="11">
        <v>8328</v>
      </c>
      <c r="I3794" s="11">
        <v>4205</v>
      </c>
      <c r="J3794" s="11">
        <v>7007</v>
      </c>
      <c r="K3794" s="12" t="s">
        <v>2</v>
      </c>
      <c r="L3794" s="12" t="s">
        <v>2</v>
      </c>
      <c r="M3794" s="11">
        <v>25369</v>
      </c>
      <c r="N3794" s="11">
        <v>2235</v>
      </c>
      <c r="O3794" s="11">
        <v>7020</v>
      </c>
      <c r="P3794" s="11">
        <v>4274</v>
      </c>
      <c r="Q3794" s="11">
        <v>12057</v>
      </c>
      <c r="R3794" s="11">
        <v>-2019</v>
      </c>
      <c r="S3794" s="11">
        <v>-5164</v>
      </c>
      <c r="T3794" s="11">
        <v>-5477</v>
      </c>
      <c r="U3794" s="11">
        <v>-8041</v>
      </c>
      <c r="V3794" s="11">
        <v>-9578</v>
      </c>
      <c r="W3794" s="13">
        <v>0.35399999999999998</v>
      </c>
      <c r="X3794" s="13">
        <v>3.278</v>
      </c>
      <c r="Y3794" s="13">
        <v>4.6360000000000001</v>
      </c>
      <c r="Z3794" s="13">
        <v>2.2080000000000002</v>
      </c>
      <c r="AA3794" s="13">
        <v>0.79300000000000004</v>
      </c>
      <c r="AB3794" s="1">
        <v>8281</v>
      </c>
      <c r="AC3794" s="12" t="s">
        <v>4019</v>
      </c>
      <c r="AD3794" s="13">
        <v>0.37107699999999999</v>
      </c>
      <c r="AE3794" s="1" t="s">
        <v>12654</v>
      </c>
      <c r="AF3794" s="1" t="s">
        <v>12657</v>
      </c>
    </row>
    <row r="3795" spans="1:32" x14ac:dyDescent="0.2">
      <c r="A3795" s="1" t="s">
        <v>8012</v>
      </c>
      <c r="B3795" s="10">
        <v>4969855</v>
      </c>
      <c r="C3795" s="1" t="s">
        <v>3862</v>
      </c>
      <c r="D3795" s="1" t="s">
        <v>24</v>
      </c>
      <c r="E3795" s="11">
        <v>4180052</v>
      </c>
      <c r="F3795" s="11">
        <v>694</v>
      </c>
      <c r="G3795" s="11">
        <v>968</v>
      </c>
      <c r="H3795" s="11">
        <v>950</v>
      </c>
      <c r="I3795" s="11">
        <v>1067</v>
      </c>
      <c r="J3795" s="11">
        <v>861</v>
      </c>
      <c r="K3795" s="13">
        <v>950</v>
      </c>
      <c r="L3795" s="12" t="s">
        <v>2</v>
      </c>
      <c r="M3795" s="11">
        <v>1077</v>
      </c>
      <c r="N3795" s="11">
        <v>1387</v>
      </c>
      <c r="O3795" s="11">
        <v>1156</v>
      </c>
      <c r="P3795" s="11">
        <v>1443</v>
      </c>
      <c r="Q3795" s="11">
        <v>837</v>
      </c>
      <c r="R3795" s="11">
        <v>-752</v>
      </c>
      <c r="S3795" s="11">
        <v>-685</v>
      </c>
      <c r="T3795" s="11">
        <v>-523</v>
      </c>
      <c r="U3795" s="11">
        <v>-416</v>
      </c>
      <c r="V3795" s="11">
        <v>1263</v>
      </c>
      <c r="W3795" s="13">
        <v>8.3360000000000003</v>
      </c>
      <c r="X3795" s="13">
        <v>9.8010000000000002</v>
      </c>
      <c r="Y3795" s="13">
        <v>8.9009999999999998</v>
      </c>
      <c r="Z3795" s="13">
        <v>8.9600000000000009</v>
      </c>
      <c r="AA3795" s="13">
        <v>10.159000000000001</v>
      </c>
      <c r="AB3795" s="1">
        <v>4762</v>
      </c>
      <c r="AC3795" s="13">
        <v>11.565718</v>
      </c>
      <c r="AD3795" s="13">
        <v>1.9374089999999999</v>
      </c>
      <c r="AE3795" s="1" t="s">
        <v>12654</v>
      </c>
      <c r="AF3795" s="1" t="s">
        <v>12663</v>
      </c>
    </row>
    <row r="3796" spans="1:32" x14ac:dyDescent="0.2">
      <c r="A3796" s="1" t="s">
        <v>8013</v>
      </c>
      <c r="B3796" s="10">
        <v>4251229</v>
      </c>
      <c r="C3796" s="1" t="s">
        <v>3864</v>
      </c>
      <c r="D3796" s="1" t="s">
        <v>62</v>
      </c>
      <c r="E3796" s="11">
        <v>18418286</v>
      </c>
      <c r="F3796" s="11">
        <v>728</v>
      </c>
      <c r="G3796" s="11">
        <v>1566</v>
      </c>
      <c r="H3796" s="11">
        <v>1497</v>
      </c>
      <c r="I3796" s="11">
        <v>2007</v>
      </c>
      <c r="J3796" s="11">
        <v>1269</v>
      </c>
      <c r="K3796" s="12" t="s">
        <v>2</v>
      </c>
      <c r="L3796" s="12" t="s">
        <v>2</v>
      </c>
      <c r="M3796" s="11">
        <v>3477</v>
      </c>
      <c r="N3796" s="11">
        <v>1093</v>
      </c>
      <c r="O3796" s="11">
        <v>-1636</v>
      </c>
      <c r="P3796" s="11">
        <v>882</v>
      </c>
      <c r="Q3796" s="11">
        <v>2670</v>
      </c>
      <c r="R3796" s="11">
        <v>-540</v>
      </c>
      <c r="S3796" s="11">
        <v>-195</v>
      </c>
      <c r="T3796" s="11">
        <v>-742</v>
      </c>
      <c r="U3796" s="11">
        <v>-2178</v>
      </c>
      <c r="V3796" s="11">
        <v>-1077</v>
      </c>
      <c r="W3796" s="13">
        <v>2.2770000000000001</v>
      </c>
      <c r="X3796" s="13">
        <v>7.5179999999999998</v>
      </c>
      <c r="Y3796" s="13">
        <v>5.8849999999999998</v>
      </c>
      <c r="Z3796" s="13">
        <v>8.5969999999999995</v>
      </c>
      <c r="AA3796" s="13">
        <v>3.339</v>
      </c>
      <c r="AB3796" s="1">
        <v>6298</v>
      </c>
      <c r="AC3796" s="13">
        <v>84.760779999999997</v>
      </c>
      <c r="AD3796" s="13">
        <v>0.99349299999999996</v>
      </c>
      <c r="AE3796" s="1" t="s">
        <v>12654</v>
      </c>
      <c r="AF3796" s="1" t="s">
        <v>12662</v>
      </c>
    </row>
    <row r="3797" spans="1:32" x14ac:dyDescent="0.2">
      <c r="A3797" s="1" t="s">
        <v>8014</v>
      </c>
      <c r="B3797" s="10">
        <v>4915061</v>
      </c>
      <c r="C3797" s="1" t="s">
        <v>3865</v>
      </c>
      <c r="D3797" s="1" t="s">
        <v>20</v>
      </c>
      <c r="E3797" s="11">
        <v>32302500</v>
      </c>
      <c r="F3797" s="12" t="s">
        <v>2</v>
      </c>
      <c r="G3797" s="12" t="s">
        <v>2</v>
      </c>
      <c r="H3797" s="12" t="s">
        <v>2</v>
      </c>
      <c r="I3797" s="12" t="s">
        <v>2</v>
      </c>
      <c r="J3797" s="11">
        <v>-165</v>
      </c>
      <c r="K3797" s="12" t="s">
        <v>2</v>
      </c>
      <c r="L3797" s="12" t="s">
        <v>2</v>
      </c>
      <c r="M3797" s="12" t="s">
        <v>2</v>
      </c>
      <c r="N3797" s="12" t="s">
        <v>2</v>
      </c>
      <c r="O3797" s="12" t="s">
        <v>2</v>
      </c>
      <c r="P3797" s="12" t="s">
        <v>2</v>
      </c>
      <c r="Q3797" s="11">
        <v>-37</v>
      </c>
      <c r="R3797" s="12" t="s">
        <v>2</v>
      </c>
      <c r="S3797" s="12" t="s">
        <v>2</v>
      </c>
      <c r="T3797" s="12" t="s">
        <v>2</v>
      </c>
      <c r="U3797" s="12" t="s">
        <v>2</v>
      </c>
      <c r="V3797" s="11">
        <v>-99</v>
      </c>
      <c r="W3797" s="12" t="s">
        <v>2</v>
      </c>
      <c r="X3797" s="12" t="s">
        <v>2</v>
      </c>
      <c r="Y3797" s="12" t="s">
        <v>2</v>
      </c>
      <c r="Z3797" s="12" t="s">
        <v>2</v>
      </c>
      <c r="AA3797" s="13">
        <v>-15.250999999999999</v>
      </c>
      <c r="AB3797" s="1">
        <v>3358</v>
      </c>
      <c r="AC3797" s="12" t="s">
        <v>4019</v>
      </c>
      <c r="AD3797" s="13">
        <v>1.060133</v>
      </c>
      <c r="AE3797" s="1" t="s">
        <v>12654</v>
      </c>
      <c r="AF3797" s="1" t="s">
        <v>12661</v>
      </c>
    </row>
    <row r="3798" spans="1:32" x14ac:dyDescent="0.2">
      <c r="A3798" s="1" t="s">
        <v>8015</v>
      </c>
      <c r="B3798" s="10">
        <v>4242711</v>
      </c>
      <c r="C3798" s="1" t="s">
        <v>3866</v>
      </c>
      <c r="D3798" s="1" t="s">
        <v>237</v>
      </c>
      <c r="E3798" s="11">
        <v>8384284</v>
      </c>
      <c r="F3798" s="11">
        <v>1987</v>
      </c>
      <c r="G3798" s="11">
        <v>952</v>
      </c>
      <c r="H3798" s="11">
        <v>2180</v>
      </c>
      <c r="I3798" s="11">
        <v>3088</v>
      </c>
      <c r="J3798" s="11">
        <v>3573</v>
      </c>
      <c r="K3798" s="12" t="s">
        <v>2</v>
      </c>
      <c r="L3798" s="12" t="s">
        <v>2</v>
      </c>
      <c r="M3798" s="11">
        <v>-881</v>
      </c>
      <c r="N3798" s="11">
        <v>3018</v>
      </c>
      <c r="O3798" s="11">
        <v>1087</v>
      </c>
      <c r="P3798" s="11">
        <v>2120</v>
      </c>
      <c r="Q3798" s="11">
        <v>4561</v>
      </c>
      <c r="R3798" s="11">
        <v>-876</v>
      </c>
      <c r="S3798" s="11">
        <v>-1373</v>
      </c>
      <c r="T3798" s="11">
        <v>-1061</v>
      </c>
      <c r="U3798" s="11">
        <v>-1393</v>
      </c>
      <c r="V3798" s="11">
        <v>-3371</v>
      </c>
      <c r="W3798" s="13">
        <v>4.3250000000000002</v>
      </c>
      <c r="X3798" s="13">
        <v>0.99199999999999999</v>
      </c>
      <c r="Y3798" s="13">
        <v>2.6459999999999999</v>
      </c>
      <c r="Z3798" s="13">
        <v>5.4379999999999997</v>
      </c>
      <c r="AA3798" s="13">
        <v>6.3090000000000002</v>
      </c>
      <c r="AB3798" s="1">
        <v>7460</v>
      </c>
      <c r="AC3798" s="13">
        <v>9.4997500000000006</v>
      </c>
      <c r="AD3798" s="13">
        <v>0.61718200000000001</v>
      </c>
      <c r="AE3798" s="1" t="s">
        <v>12654</v>
      </c>
      <c r="AF3798" s="1" t="s">
        <v>12657</v>
      </c>
    </row>
    <row r="3799" spans="1:32" x14ac:dyDescent="0.2">
      <c r="A3799" s="1" t="s">
        <v>8016</v>
      </c>
      <c r="B3799" s="10">
        <v>4990269</v>
      </c>
      <c r="C3799" s="1" t="s">
        <v>3867</v>
      </c>
      <c r="D3799" s="1" t="s">
        <v>148</v>
      </c>
      <c r="E3799" s="11">
        <v>43029005</v>
      </c>
      <c r="F3799" s="11">
        <v>7364</v>
      </c>
      <c r="G3799" s="11">
        <v>6170</v>
      </c>
      <c r="H3799" s="11">
        <v>7213</v>
      </c>
      <c r="I3799" s="11">
        <v>9515</v>
      </c>
      <c r="J3799" s="11">
        <v>8655</v>
      </c>
      <c r="K3799" s="13">
        <v>12500</v>
      </c>
      <c r="L3799" s="13">
        <v>13500</v>
      </c>
      <c r="M3799" s="11">
        <v>-6757</v>
      </c>
      <c r="N3799" s="11">
        <v>15841</v>
      </c>
      <c r="O3799" s="11">
        <v>4152</v>
      </c>
      <c r="P3799" s="11">
        <v>10235</v>
      </c>
      <c r="Q3799" s="11">
        <v>-17191</v>
      </c>
      <c r="R3799" s="11">
        <v>-220</v>
      </c>
      <c r="S3799" s="11">
        <v>-1549</v>
      </c>
      <c r="T3799" s="11">
        <v>-3069</v>
      </c>
      <c r="U3799" s="11">
        <v>-1181</v>
      </c>
      <c r="V3799" s="11">
        <v>-255</v>
      </c>
      <c r="W3799" s="13">
        <v>6.16</v>
      </c>
      <c r="X3799" s="13">
        <v>8.6329999999999991</v>
      </c>
      <c r="Y3799" s="13">
        <v>7.6429999999999998</v>
      </c>
      <c r="Z3799" s="13">
        <v>10.177</v>
      </c>
      <c r="AA3799" s="13">
        <v>8.3369999999999997</v>
      </c>
      <c r="AB3799" s="1">
        <v>1870</v>
      </c>
      <c r="AC3799" s="13">
        <v>8.8268109999999993</v>
      </c>
      <c r="AD3799" s="13">
        <v>1.2578339999999999</v>
      </c>
      <c r="AE3799" s="1" t="s">
        <v>12654</v>
      </c>
      <c r="AF3799" s="1" t="s">
        <v>12658</v>
      </c>
    </row>
    <row r="3800" spans="1:32" x14ac:dyDescent="0.2">
      <c r="A3800" s="1" t="s">
        <v>8017</v>
      </c>
      <c r="B3800" s="10">
        <v>133160693</v>
      </c>
      <c r="C3800" s="1"/>
      <c r="D3800" s="1" t="s">
        <v>13</v>
      </c>
      <c r="E3800" s="11">
        <v>446400</v>
      </c>
      <c r="F3800" s="12" t="s">
        <v>2</v>
      </c>
      <c r="G3800" s="12" t="s">
        <v>2</v>
      </c>
      <c r="H3800" s="11">
        <v>147</v>
      </c>
      <c r="I3800" s="11">
        <v>265</v>
      </c>
      <c r="J3800" s="11">
        <v>265</v>
      </c>
      <c r="K3800" s="12" t="s">
        <v>2</v>
      </c>
      <c r="L3800" s="12" t="s">
        <v>2</v>
      </c>
      <c r="M3800" s="12" t="s">
        <v>2</v>
      </c>
      <c r="N3800" s="12" t="s">
        <v>2</v>
      </c>
      <c r="O3800" s="12" t="s">
        <v>2</v>
      </c>
      <c r="P3800" s="12" t="s">
        <v>2</v>
      </c>
      <c r="Q3800" s="12" t="s">
        <v>2</v>
      </c>
      <c r="R3800" s="12" t="s">
        <v>2</v>
      </c>
      <c r="S3800" s="12" t="s">
        <v>2</v>
      </c>
      <c r="T3800" s="12" t="s">
        <v>2</v>
      </c>
      <c r="U3800" s="12" t="s">
        <v>2</v>
      </c>
      <c r="V3800" s="12" t="s">
        <v>2</v>
      </c>
      <c r="W3800" s="12" t="s">
        <v>2</v>
      </c>
      <c r="X3800" s="12" t="s">
        <v>2</v>
      </c>
      <c r="Y3800" s="12" t="s">
        <v>2</v>
      </c>
      <c r="Z3800" s="13">
        <v>30.015000000000001</v>
      </c>
      <c r="AA3800" s="13">
        <v>30.015000000000001</v>
      </c>
      <c r="AB3800" s="1" t="s">
        <v>8018</v>
      </c>
      <c r="AC3800" s="13">
        <v>4.8397969999999999</v>
      </c>
      <c r="AD3800" s="12" t="s">
        <v>2</v>
      </c>
      <c r="AE3800" s="1" t="s">
        <v>12654</v>
      </c>
      <c r="AF3800" s="1" t="s">
        <v>12660</v>
      </c>
    </row>
    <row r="3801" spans="1:32" x14ac:dyDescent="0.2">
      <c r="A3801" s="1" t="s">
        <v>8019</v>
      </c>
      <c r="B3801" s="10">
        <v>4915294</v>
      </c>
      <c r="C3801" s="1" t="s">
        <v>3868</v>
      </c>
      <c r="D3801" s="1" t="s">
        <v>20</v>
      </c>
      <c r="E3801" s="11">
        <v>235464567</v>
      </c>
      <c r="F3801" s="11">
        <v>-1868</v>
      </c>
      <c r="G3801" s="11">
        <v>-1946</v>
      </c>
      <c r="H3801" s="11">
        <v>-249</v>
      </c>
      <c r="I3801" s="11">
        <v>527</v>
      </c>
      <c r="J3801" s="11">
        <v>470</v>
      </c>
      <c r="K3801" s="12" t="s">
        <v>2</v>
      </c>
      <c r="L3801" s="12" t="s">
        <v>2</v>
      </c>
      <c r="M3801" s="11">
        <v>-934</v>
      </c>
      <c r="N3801" s="11">
        <v>1140</v>
      </c>
      <c r="O3801" s="11">
        <v>667</v>
      </c>
      <c r="P3801" s="11">
        <v>506</v>
      </c>
      <c r="Q3801" s="11">
        <v>825</v>
      </c>
      <c r="R3801" s="11">
        <v>417</v>
      </c>
      <c r="S3801" s="11">
        <v>232</v>
      </c>
      <c r="T3801" s="11">
        <v>435</v>
      </c>
      <c r="U3801" s="11">
        <v>-709</v>
      </c>
      <c r="V3801" s="11">
        <v>-556</v>
      </c>
      <c r="W3801" s="13">
        <v>-28.939</v>
      </c>
      <c r="X3801" s="13">
        <v>6.58</v>
      </c>
      <c r="Y3801" s="13">
        <v>3.8090000000000002</v>
      </c>
      <c r="Z3801" s="13">
        <v>3.1779999999999999</v>
      </c>
      <c r="AA3801" s="13">
        <v>-8.6129999999999995</v>
      </c>
      <c r="AB3801" s="1">
        <v>2694</v>
      </c>
      <c r="AC3801" s="12" t="s">
        <v>4019</v>
      </c>
      <c r="AD3801" s="13">
        <v>2.4579650000000002</v>
      </c>
      <c r="AE3801" s="1" t="s">
        <v>12654</v>
      </c>
      <c r="AF3801" s="1" t="s">
        <v>12661</v>
      </c>
    </row>
    <row r="3802" spans="1:32" x14ac:dyDescent="0.2">
      <c r="A3802" s="1" t="s">
        <v>8020</v>
      </c>
      <c r="B3802" s="10">
        <v>4916271</v>
      </c>
      <c r="C3802" s="1" t="s">
        <v>3869</v>
      </c>
      <c r="D3802" s="1" t="s">
        <v>90</v>
      </c>
      <c r="E3802" s="11">
        <v>293104921</v>
      </c>
      <c r="F3802" s="11">
        <v>43694</v>
      </c>
      <c r="G3802" s="11">
        <v>53204</v>
      </c>
      <c r="H3802" s="11">
        <v>66069</v>
      </c>
      <c r="I3802" s="11">
        <v>63400</v>
      </c>
      <c r="J3802" s="11">
        <v>55392</v>
      </c>
      <c r="K3802" s="13">
        <v>52555.295619999997</v>
      </c>
      <c r="L3802" s="13">
        <v>54413.958619999998</v>
      </c>
      <c r="M3802" s="11">
        <v>55820</v>
      </c>
      <c r="N3802" s="11">
        <v>73390</v>
      </c>
      <c r="O3802" s="11">
        <v>86513</v>
      </c>
      <c r="P3802" s="11">
        <v>70702</v>
      </c>
      <c r="Q3802" s="11">
        <v>84687</v>
      </c>
      <c r="R3802" s="11">
        <v>-19623</v>
      </c>
      <c r="S3802" s="11">
        <v>-11875</v>
      </c>
      <c r="T3802" s="11">
        <v>-19024</v>
      </c>
      <c r="U3802" s="11">
        <v>-43906</v>
      </c>
      <c r="V3802" s="11">
        <v>-61020</v>
      </c>
      <c r="W3802" s="13">
        <v>10.211</v>
      </c>
      <c r="X3802" s="13">
        <v>10.659000000000001</v>
      </c>
      <c r="Y3802" s="13">
        <v>10.848000000000001</v>
      </c>
      <c r="Z3802" s="13">
        <v>10.045999999999999</v>
      </c>
      <c r="AA3802" s="13">
        <v>8.8640000000000008</v>
      </c>
      <c r="AB3802" s="1">
        <v>2267</v>
      </c>
      <c r="AC3802" s="13">
        <v>17.215501</v>
      </c>
      <c r="AD3802" s="13">
        <v>1.3247640000000001</v>
      </c>
      <c r="AE3802" s="1" t="s">
        <v>12654</v>
      </c>
      <c r="AF3802" s="1" t="s">
        <v>12674</v>
      </c>
    </row>
    <row r="3803" spans="1:32" x14ac:dyDescent="0.2">
      <c r="A3803" s="1" t="s">
        <v>8021</v>
      </c>
      <c r="B3803" s="10">
        <v>4554835</v>
      </c>
      <c r="C3803" s="1" t="s">
        <v>3870</v>
      </c>
      <c r="D3803" s="1" t="s">
        <v>125</v>
      </c>
      <c r="E3803" s="11">
        <v>19450990</v>
      </c>
      <c r="F3803" s="11">
        <v>4977</v>
      </c>
      <c r="G3803" s="11">
        <v>4043</v>
      </c>
      <c r="H3803" s="11">
        <v>4661</v>
      </c>
      <c r="I3803" s="11">
        <v>5211</v>
      </c>
      <c r="J3803" s="11">
        <v>5483</v>
      </c>
      <c r="K3803" s="12" t="s">
        <v>2</v>
      </c>
      <c r="L3803" s="12" t="s">
        <v>2</v>
      </c>
      <c r="M3803" s="11">
        <v>5210</v>
      </c>
      <c r="N3803" s="11">
        <v>3690</v>
      </c>
      <c r="O3803" s="11">
        <v>6406</v>
      </c>
      <c r="P3803" s="11">
        <v>5628</v>
      </c>
      <c r="Q3803" s="11">
        <v>4489</v>
      </c>
      <c r="R3803" s="11">
        <v>-4981</v>
      </c>
      <c r="S3803" s="11">
        <v>-6625</v>
      </c>
      <c r="T3803" s="11">
        <v>-4106</v>
      </c>
      <c r="U3803" s="11">
        <v>-2268</v>
      </c>
      <c r="V3803" s="11">
        <v>-4572</v>
      </c>
      <c r="W3803" s="13">
        <v>13.942</v>
      </c>
      <c r="X3803" s="13">
        <v>11.278</v>
      </c>
      <c r="Y3803" s="13">
        <v>11.275</v>
      </c>
      <c r="Z3803" s="13">
        <v>12.093999999999999</v>
      </c>
      <c r="AA3803" s="13">
        <v>12.148999999999999</v>
      </c>
      <c r="AB3803" s="1">
        <v>7679</v>
      </c>
      <c r="AC3803" s="13">
        <v>8.9261330000000001</v>
      </c>
      <c r="AD3803" s="13">
        <v>1.0175510000000001</v>
      </c>
      <c r="AE3803" s="1" t="s">
        <v>12654</v>
      </c>
      <c r="AF3803" s="1" t="s">
        <v>12672</v>
      </c>
    </row>
    <row r="3804" spans="1:32" x14ac:dyDescent="0.2">
      <c r="A3804" s="1" t="s">
        <v>8022</v>
      </c>
      <c r="B3804" s="10">
        <v>4996901</v>
      </c>
      <c r="C3804" s="1" t="s">
        <v>3871</v>
      </c>
      <c r="D3804" s="1" t="s">
        <v>1442</v>
      </c>
      <c r="E3804" s="11">
        <v>40909714</v>
      </c>
      <c r="F3804" s="11">
        <v>9330</v>
      </c>
      <c r="G3804" s="11">
        <v>8689</v>
      </c>
      <c r="H3804" s="11">
        <v>14232</v>
      </c>
      <c r="I3804" s="11">
        <v>19638</v>
      </c>
      <c r="J3804" s="11">
        <v>19638</v>
      </c>
      <c r="K3804" s="13">
        <v>20100</v>
      </c>
      <c r="L3804" s="13">
        <v>22600</v>
      </c>
      <c r="M3804" s="11">
        <v>5916</v>
      </c>
      <c r="N3804" s="11">
        <v>-5150</v>
      </c>
      <c r="O3804" s="11">
        <v>19255</v>
      </c>
      <c r="P3804" s="11">
        <v>14033</v>
      </c>
      <c r="Q3804" s="11">
        <v>14033</v>
      </c>
      <c r="R3804" s="11">
        <v>-4647</v>
      </c>
      <c r="S3804" s="11">
        <v>-3753</v>
      </c>
      <c r="T3804" s="11">
        <v>-3646</v>
      </c>
      <c r="U3804" s="11">
        <v>-3432</v>
      </c>
      <c r="V3804" s="11">
        <v>-3432</v>
      </c>
      <c r="W3804" s="13">
        <v>11.656000000000001</v>
      </c>
      <c r="X3804" s="13">
        <v>8.6140000000000008</v>
      </c>
      <c r="Y3804" s="13">
        <v>11.023</v>
      </c>
      <c r="Z3804" s="13">
        <v>16.292999999999999</v>
      </c>
      <c r="AA3804" s="13">
        <v>16.292999999999999</v>
      </c>
      <c r="AB3804" s="1">
        <v>6250</v>
      </c>
      <c r="AC3804" s="13">
        <v>7.8842980000000003</v>
      </c>
      <c r="AD3804" s="13">
        <v>0.97133700000000001</v>
      </c>
      <c r="AE3804" s="1" t="s">
        <v>12654</v>
      </c>
      <c r="AF3804" s="1" t="s">
        <v>12658</v>
      </c>
    </row>
    <row r="3805" spans="1:32" x14ac:dyDescent="0.2">
      <c r="A3805" s="1" t="s">
        <v>8023</v>
      </c>
      <c r="B3805" s="10">
        <v>4996780</v>
      </c>
      <c r="C3805" s="1" t="s">
        <v>3872</v>
      </c>
      <c r="D3805" s="1" t="s">
        <v>28</v>
      </c>
      <c r="E3805" s="11">
        <v>19100578</v>
      </c>
      <c r="F3805" s="11">
        <v>2252</v>
      </c>
      <c r="G3805" s="11">
        <v>2502</v>
      </c>
      <c r="H3805" s="11">
        <v>2871</v>
      </c>
      <c r="I3805" s="11">
        <v>3663</v>
      </c>
      <c r="J3805" s="11">
        <v>4133</v>
      </c>
      <c r="K3805" s="12" t="s">
        <v>2</v>
      </c>
      <c r="L3805" s="12" t="s">
        <v>2</v>
      </c>
      <c r="M3805" s="11">
        <v>3315</v>
      </c>
      <c r="N3805" s="11">
        <v>217</v>
      </c>
      <c r="O3805" s="11">
        <v>199</v>
      </c>
      <c r="P3805" s="11">
        <v>3808</v>
      </c>
      <c r="Q3805" s="11">
        <v>-165</v>
      </c>
      <c r="R3805" s="11">
        <v>23</v>
      </c>
      <c r="S3805" s="11">
        <v>-86</v>
      </c>
      <c r="T3805" s="11">
        <v>-265</v>
      </c>
      <c r="U3805" s="11">
        <v>315</v>
      </c>
      <c r="V3805" s="11">
        <v>-793</v>
      </c>
      <c r="W3805" s="13">
        <v>11.395</v>
      </c>
      <c r="X3805" s="13">
        <v>13.212999999999999</v>
      </c>
      <c r="Y3805" s="13">
        <v>14.714</v>
      </c>
      <c r="Z3805" s="13">
        <v>18.042999999999999</v>
      </c>
      <c r="AA3805" s="13">
        <v>16.774999999999999</v>
      </c>
      <c r="AB3805" s="1">
        <v>4792</v>
      </c>
      <c r="AC3805" s="13">
        <v>13.956427</v>
      </c>
      <c r="AD3805" s="13">
        <v>1.7794430000000001</v>
      </c>
      <c r="AE3805" s="1" t="s">
        <v>12654</v>
      </c>
      <c r="AF3805" s="1" t="s">
        <v>12664</v>
      </c>
    </row>
    <row r="3806" spans="1:32" x14ac:dyDescent="0.2">
      <c r="A3806" s="1" t="s">
        <v>8024</v>
      </c>
      <c r="B3806" s="10">
        <v>4992520</v>
      </c>
      <c r="C3806" s="1" t="s">
        <v>3873</v>
      </c>
      <c r="D3806" s="1" t="s">
        <v>58</v>
      </c>
      <c r="E3806" s="11">
        <v>2393736</v>
      </c>
      <c r="F3806" s="11">
        <v>1217</v>
      </c>
      <c r="G3806" s="11">
        <v>1809</v>
      </c>
      <c r="H3806" s="11">
        <v>1869</v>
      </c>
      <c r="I3806" s="11">
        <v>2463</v>
      </c>
      <c r="J3806" s="11">
        <v>1960</v>
      </c>
      <c r="K3806" s="12" t="s">
        <v>2</v>
      </c>
      <c r="L3806" s="12" t="s">
        <v>2</v>
      </c>
      <c r="M3806" s="11">
        <v>1258</v>
      </c>
      <c r="N3806" s="11">
        <v>778</v>
      </c>
      <c r="O3806" s="11">
        <v>1729</v>
      </c>
      <c r="P3806" s="11">
        <v>984</v>
      </c>
      <c r="Q3806" s="11">
        <v>1598</v>
      </c>
      <c r="R3806" s="11">
        <v>-2806</v>
      </c>
      <c r="S3806" s="11">
        <v>-1315</v>
      </c>
      <c r="T3806" s="11">
        <v>-343</v>
      </c>
      <c r="U3806" s="11">
        <v>-494</v>
      </c>
      <c r="V3806" s="11">
        <v>-777</v>
      </c>
      <c r="W3806" s="13">
        <v>8.3970000000000002</v>
      </c>
      <c r="X3806" s="13">
        <v>10.061999999999999</v>
      </c>
      <c r="Y3806" s="13">
        <v>11.443</v>
      </c>
      <c r="Z3806" s="13">
        <v>13.003</v>
      </c>
      <c r="AA3806" s="13">
        <v>9.93</v>
      </c>
      <c r="AB3806" s="1">
        <v>6392</v>
      </c>
      <c r="AC3806" s="13">
        <v>7.517449</v>
      </c>
      <c r="AD3806" s="13">
        <v>0.75725500000000001</v>
      </c>
      <c r="AE3806" s="1" t="s">
        <v>12654</v>
      </c>
      <c r="AF3806" s="1" t="s">
        <v>12658</v>
      </c>
    </row>
    <row r="3807" spans="1:32" x14ac:dyDescent="0.2">
      <c r="A3807" s="1" t="s">
        <v>8025</v>
      </c>
      <c r="B3807" s="10">
        <v>4202382</v>
      </c>
      <c r="C3807" s="1" t="s">
        <v>3874</v>
      </c>
      <c r="D3807" s="1" t="s">
        <v>231</v>
      </c>
      <c r="E3807" s="11">
        <v>671532015</v>
      </c>
      <c r="F3807" s="11">
        <v>92079</v>
      </c>
      <c r="G3807" s="11">
        <v>65704</v>
      </c>
      <c r="H3807" s="11">
        <v>44066</v>
      </c>
      <c r="I3807" s="11">
        <v>41491</v>
      </c>
      <c r="J3807" s="11">
        <v>42821</v>
      </c>
      <c r="K3807" s="13">
        <v>47228.625</v>
      </c>
      <c r="L3807" s="13">
        <v>49327.5</v>
      </c>
      <c r="M3807" s="11">
        <v>122281</v>
      </c>
      <c r="N3807" s="11">
        <v>21084</v>
      </c>
      <c r="O3807" s="11">
        <v>43740</v>
      </c>
      <c r="P3807" s="11">
        <v>54559</v>
      </c>
      <c r="Q3807" s="11">
        <v>51566</v>
      </c>
      <c r="R3807" s="11">
        <v>-14777</v>
      </c>
      <c r="S3807" s="11">
        <v>-22265</v>
      </c>
      <c r="T3807" s="11">
        <v>-25209</v>
      </c>
      <c r="U3807" s="11">
        <v>-21911</v>
      </c>
      <c r="V3807" s="11">
        <v>-35143</v>
      </c>
      <c r="W3807" s="13">
        <v>7.8419999999999996</v>
      </c>
      <c r="X3807" s="13">
        <v>7.7519999999999998</v>
      </c>
      <c r="Y3807" s="13">
        <v>5.0060000000000002</v>
      </c>
      <c r="Z3807" s="13">
        <v>4.0090000000000003</v>
      </c>
      <c r="AA3807" s="13">
        <v>4.3230000000000004</v>
      </c>
      <c r="AB3807" s="1">
        <v>9831</v>
      </c>
      <c r="AC3807" s="13">
        <v>11.777875</v>
      </c>
      <c r="AD3807" s="13">
        <v>0.48774400000000001</v>
      </c>
      <c r="AE3807" s="1" t="s">
        <v>12654</v>
      </c>
      <c r="AF3807" s="1" t="s">
        <v>12657</v>
      </c>
    </row>
    <row r="3808" spans="1:32" x14ac:dyDescent="0.2">
      <c r="A3808" s="1" t="s">
        <v>8026</v>
      </c>
      <c r="B3808" s="10">
        <v>4988315</v>
      </c>
      <c r="C3808" s="1" t="s">
        <v>3875</v>
      </c>
      <c r="D3808" s="1" t="s">
        <v>174</v>
      </c>
      <c r="E3808" s="11">
        <v>4259566</v>
      </c>
      <c r="F3808" s="11">
        <v>96</v>
      </c>
      <c r="G3808" s="11">
        <v>54</v>
      </c>
      <c r="H3808" s="11">
        <v>83</v>
      </c>
      <c r="I3808" s="11">
        <v>36</v>
      </c>
      <c r="J3808" s="11">
        <v>36</v>
      </c>
      <c r="K3808" s="12" t="s">
        <v>2</v>
      </c>
      <c r="L3808" s="12" t="s">
        <v>2</v>
      </c>
      <c r="M3808" s="11">
        <v>-416</v>
      </c>
      <c r="N3808" s="11">
        <v>394</v>
      </c>
      <c r="O3808" s="11">
        <v>-1797</v>
      </c>
      <c r="P3808" s="11">
        <v>637</v>
      </c>
      <c r="Q3808" s="11">
        <v>637</v>
      </c>
      <c r="R3808" s="11">
        <v>411</v>
      </c>
      <c r="S3808" s="11">
        <v>69</v>
      </c>
      <c r="T3808" s="11">
        <v>173</v>
      </c>
      <c r="U3808" s="11">
        <v>-11</v>
      </c>
      <c r="V3808" s="11">
        <v>-11</v>
      </c>
      <c r="W3808" s="13">
        <v>4.6150000000000002</v>
      </c>
      <c r="X3808" s="13">
        <v>2.3849999999999998</v>
      </c>
      <c r="Y3808" s="13">
        <v>3.72</v>
      </c>
      <c r="Z3808" s="13">
        <v>1.4810000000000001</v>
      </c>
      <c r="AA3808" s="13">
        <v>1.4810000000000001</v>
      </c>
      <c r="AB3808" s="1">
        <v>4351</v>
      </c>
      <c r="AC3808" s="12" t="s">
        <v>4019</v>
      </c>
      <c r="AD3808" s="13">
        <v>1.1743170000000001</v>
      </c>
      <c r="AE3808" s="1" t="s">
        <v>12654</v>
      </c>
      <c r="AF3808" s="1" t="s">
        <v>12664</v>
      </c>
    </row>
    <row r="3809" spans="1:32" x14ac:dyDescent="0.2">
      <c r="A3809" s="1" t="s">
        <v>8027</v>
      </c>
      <c r="B3809" s="10">
        <v>4993683</v>
      </c>
      <c r="C3809" s="1" t="s">
        <v>3876</v>
      </c>
      <c r="D3809" s="1" t="s">
        <v>53</v>
      </c>
      <c r="E3809" s="11">
        <v>1110839</v>
      </c>
      <c r="F3809" s="12" t="s">
        <v>2</v>
      </c>
      <c r="G3809" s="12" t="s">
        <v>2</v>
      </c>
      <c r="H3809" s="12" t="s">
        <v>2</v>
      </c>
      <c r="I3809" s="12" t="s">
        <v>2</v>
      </c>
      <c r="J3809" s="11">
        <v>-376</v>
      </c>
      <c r="K3809" s="12" t="s">
        <v>2</v>
      </c>
      <c r="L3809" s="12" t="s">
        <v>2</v>
      </c>
      <c r="M3809" s="12" t="s">
        <v>2</v>
      </c>
      <c r="N3809" s="12" t="s">
        <v>2</v>
      </c>
      <c r="O3809" s="12" t="s">
        <v>2</v>
      </c>
      <c r="P3809" s="12" t="s">
        <v>2</v>
      </c>
      <c r="Q3809" s="11">
        <v>278</v>
      </c>
      <c r="R3809" s="12" t="s">
        <v>2</v>
      </c>
      <c r="S3809" s="12" t="s">
        <v>2</v>
      </c>
      <c r="T3809" s="12" t="s">
        <v>2</v>
      </c>
      <c r="U3809" s="12" t="s">
        <v>2</v>
      </c>
      <c r="V3809" s="11">
        <v>-243</v>
      </c>
      <c r="W3809" s="12" t="s">
        <v>2</v>
      </c>
      <c r="X3809" s="12" t="s">
        <v>2</v>
      </c>
      <c r="Y3809" s="12" t="s">
        <v>2</v>
      </c>
      <c r="Z3809" s="12" t="s">
        <v>2</v>
      </c>
      <c r="AA3809" s="12" t="s">
        <v>2</v>
      </c>
      <c r="AB3809" s="1">
        <v>7426</v>
      </c>
      <c r="AC3809" s="12" t="s">
        <v>4019</v>
      </c>
      <c r="AD3809" s="13">
        <v>0.58633299999999999</v>
      </c>
      <c r="AE3809" s="1" t="s">
        <v>12654</v>
      </c>
      <c r="AF3809" s="1" t="s">
        <v>12658</v>
      </c>
    </row>
    <row r="3810" spans="1:32" x14ac:dyDescent="0.2">
      <c r="A3810" s="1" t="s">
        <v>8028</v>
      </c>
      <c r="B3810" s="10">
        <v>4337347</v>
      </c>
      <c r="C3810" s="1" t="s">
        <v>3877</v>
      </c>
      <c r="D3810" s="1" t="s">
        <v>237</v>
      </c>
      <c r="E3810" s="11">
        <v>27765840</v>
      </c>
      <c r="F3810" s="11">
        <v>976</v>
      </c>
      <c r="G3810" s="11">
        <v>6912</v>
      </c>
      <c r="H3810" s="11">
        <v>11364</v>
      </c>
      <c r="I3810" s="11">
        <v>13836</v>
      </c>
      <c r="J3810" s="11">
        <v>15648</v>
      </c>
      <c r="K3810" s="12" t="s">
        <v>2</v>
      </c>
      <c r="L3810" s="12" t="s">
        <v>2</v>
      </c>
      <c r="M3810" s="11">
        <v>5167</v>
      </c>
      <c r="N3810" s="11">
        <v>8317</v>
      </c>
      <c r="O3810" s="11">
        <v>13750</v>
      </c>
      <c r="P3810" s="11">
        <v>23936</v>
      </c>
      <c r="Q3810" s="11">
        <v>25932</v>
      </c>
      <c r="R3810" s="11">
        <v>-2185</v>
      </c>
      <c r="S3810" s="11">
        <v>833</v>
      </c>
      <c r="T3810" s="11">
        <v>-22055</v>
      </c>
      <c r="U3810" s="11">
        <v>-36813</v>
      </c>
      <c r="V3810" s="11">
        <v>-18977</v>
      </c>
      <c r="W3810" s="13">
        <v>3.548</v>
      </c>
      <c r="X3810" s="13">
        <v>12.05</v>
      </c>
      <c r="Y3810" s="13">
        <v>12.879</v>
      </c>
      <c r="Z3810" s="13">
        <v>11.676</v>
      </c>
      <c r="AA3810" s="13">
        <v>9.8360000000000003</v>
      </c>
      <c r="AB3810" s="1">
        <v>7130</v>
      </c>
      <c r="AC3810" s="13">
        <v>8.6888039999999993</v>
      </c>
      <c r="AD3810" s="13">
        <v>0.72314500000000004</v>
      </c>
      <c r="AE3810" s="1" t="s">
        <v>12654</v>
      </c>
      <c r="AF3810" s="1" t="s">
        <v>12657</v>
      </c>
    </row>
    <row r="3811" spans="1:32" x14ac:dyDescent="0.2">
      <c r="A3811" s="1" t="s">
        <v>8029</v>
      </c>
      <c r="B3811" s="10">
        <v>4232171</v>
      </c>
      <c r="C3811" s="1" t="s">
        <v>3878</v>
      </c>
      <c r="D3811" s="1" t="s">
        <v>110</v>
      </c>
      <c r="E3811" s="11">
        <v>210985509</v>
      </c>
      <c r="F3811" s="12" t="s">
        <v>2</v>
      </c>
      <c r="G3811" s="12" t="s">
        <v>2</v>
      </c>
      <c r="H3811" s="12" t="s">
        <v>2</v>
      </c>
      <c r="I3811" s="12" t="s">
        <v>2</v>
      </c>
      <c r="J3811" s="12" t="s">
        <v>2</v>
      </c>
      <c r="K3811" s="12" t="s">
        <v>2</v>
      </c>
      <c r="L3811" s="12" t="s">
        <v>2</v>
      </c>
      <c r="M3811" s="11">
        <v>633660</v>
      </c>
      <c r="N3811" s="11">
        <v>-400115</v>
      </c>
      <c r="O3811" s="11">
        <v>-134510</v>
      </c>
      <c r="P3811" s="11">
        <v>13653</v>
      </c>
      <c r="Q3811" s="11">
        <v>-24280</v>
      </c>
      <c r="R3811" s="11">
        <v>-292739</v>
      </c>
      <c r="S3811" s="11">
        <v>461973</v>
      </c>
      <c r="T3811" s="11">
        <v>-155575</v>
      </c>
      <c r="U3811" s="11">
        <v>-493727</v>
      </c>
      <c r="V3811" s="11">
        <v>-146618</v>
      </c>
      <c r="W3811" s="13">
        <v>3.8140000000000001</v>
      </c>
      <c r="X3811" s="13">
        <v>-1.9550000000000001</v>
      </c>
      <c r="Y3811" s="13">
        <v>2.8849999999999998</v>
      </c>
      <c r="Z3811" s="13">
        <v>3.9910000000000001</v>
      </c>
      <c r="AA3811" s="13">
        <v>5.5629999999999997</v>
      </c>
      <c r="AB3811" s="1">
        <v>8418</v>
      </c>
      <c r="AC3811" s="13">
        <v>11.247042</v>
      </c>
      <c r="AD3811" s="13">
        <v>0.59122799999999998</v>
      </c>
      <c r="AE3811" s="1" t="s">
        <v>12654</v>
      </c>
      <c r="AF3811" s="1" t="s">
        <v>12676</v>
      </c>
    </row>
    <row r="3812" spans="1:32" x14ac:dyDescent="0.2">
      <c r="A3812" s="1" t="s">
        <v>8030</v>
      </c>
      <c r="B3812" s="10">
        <v>4237579</v>
      </c>
      <c r="C3812" s="1" t="s">
        <v>3879</v>
      </c>
      <c r="D3812" s="1" t="s">
        <v>377</v>
      </c>
      <c r="E3812" s="11">
        <v>453385763</v>
      </c>
      <c r="F3812" s="11">
        <v>37732</v>
      </c>
      <c r="G3812" s="11">
        <v>43876</v>
      </c>
      <c r="H3812" s="11">
        <v>45800</v>
      </c>
      <c r="I3812" s="11">
        <v>34163</v>
      </c>
      <c r="J3812" s="11">
        <v>37035</v>
      </c>
      <c r="K3812" s="13">
        <v>28272.25</v>
      </c>
      <c r="L3812" s="13">
        <v>37114.285709999996</v>
      </c>
      <c r="M3812" s="11">
        <v>58225</v>
      </c>
      <c r="N3812" s="11">
        <v>36016</v>
      </c>
      <c r="O3812" s="11">
        <v>-14841</v>
      </c>
      <c r="P3812" s="11">
        <v>43836</v>
      </c>
      <c r="Q3812" s="11">
        <v>55281</v>
      </c>
      <c r="R3812" s="11">
        <v>-5785</v>
      </c>
      <c r="S3812" s="11">
        <v>43707</v>
      </c>
      <c r="T3812" s="11">
        <v>-21563</v>
      </c>
      <c r="U3812" s="11">
        <v>-15903</v>
      </c>
      <c r="V3812" s="11">
        <v>8106</v>
      </c>
      <c r="W3812" s="13">
        <v>7.3840000000000003</v>
      </c>
      <c r="X3812" s="13">
        <v>9.1890000000000001</v>
      </c>
      <c r="Y3812" s="13">
        <v>8.7370000000000001</v>
      </c>
      <c r="Z3812" s="12" t="s">
        <v>2</v>
      </c>
      <c r="AA3812" s="13">
        <v>2.8</v>
      </c>
      <c r="AB3812" s="1">
        <v>7951</v>
      </c>
      <c r="AC3812" s="13">
        <v>27.046004</v>
      </c>
      <c r="AD3812" s="13">
        <v>1.0248969999999999</v>
      </c>
      <c r="AE3812" s="1" t="s">
        <v>12654</v>
      </c>
      <c r="AF3812" s="1" t="s">
        <v>12655</v>
      </c>
    </row>
    <row r="3813" spans="1:32" x14ac:dyDescent="0.2">
      <c r="A3813" s="1" t="s">
        <v>8031</v>
      </c>
      <c r="B3813" s="10">
        <v>4270874</v>
      </c>
      <c r="C3813" s="1" t="s">
        <v>3880</v>
      </c>
      <c r="D3813" s="1" t="s">
        <v>3881</v>
      </c>
      <c r="E3813" s="11">
        <v>969575140</v>
      </c>
      <c r="F3813" s="11">
        <v>182343</v>
      </c>
      <c r="G3813" s="11">
        <v>224865</v>
      </c>
      <c r="H3813" s="11">
        <v>250656</v>
      </c>
      <c r="I3813" s="11">
        <v>183207</v>
      </c>
      <c r="J3813" s="11">
        <v>183207</v>
      </c>
      <c r="K3813" s="13">
        <v>151152.38276000001</v>
      </c>
      <c r="L3813" s="13">
        <v>179662.59982999999</v>
      </c>
      <c r="M3813" s="11">
        <v>141336</v>
      </c>
      <c r="N3813" s="11">
        <v>70921</v>
      </c>
      <c r="O3813" s="11">
        <v>80150</v>
      </c>
      <c r="P3813" s="11">
        <v>176847</v>
      </c>
      <c r="Q3813" s="11">
        <v>176847</v>
      </c>
      <c r="R3813" s="11">
        <v>-51026</v>
      </c>
      <c r="S3813" s="11">
        <v>-74160</v>
      </c>
      <c r="T3813" s="11">
        <v>-116972</v>
      </c>
      <c r="U3813" s="11">
        <v>-128748</v>
      </c>
      <c r="V3813" s="11">
        <v>-128748</v>
      </c>
      <c r="W3813" s="13">
        <v>19.896999999999998</v>
      </c>
      <c r="X3813" s="13">
        <v>19.395</v>
      </c>
      <c r="Y3813" s="13">
        <v>15.956</v>
      </c>
      <c r="Z3813" s="13">
        <v>10.340999999999999</v>
      </c>
      <c r="AA3813" s="13">
        <v>10.340999999999999</v>
      </c>
      <c r="AB3813" s="1">
        <v>7272</v>
      </c>
      <c r="AC3813" s="13">
        <v>71.790165999999999</v>
      </c>
      <c r="AD3813" s="13">
        <v>0.99443700000000002</v>
      </c>
      <c r="AE3813" s="1" t="s">
        <v>12654</v>
      </c>
      <c r="AF3813" s="1" t="s">
        <v>12675</v>
      </c>
    </row>
    <row r="3814" spans="1:32" x14ac:dyDescent="0.2">
      <c r="A3814" s="1" t="s">
        <v>8032</v>
      </c>
      <c r="B3814" s="10">
        <v>4244779</v>
      </c>
      <c r="C3814" s="1" t="s">
        <v>3882</v>
      </c>
      <c r="D3814" s="1" t="s">
        <v>17</v>
      </c>
      <c r="E3814" s="11">
        <v>18397408</v>
      </c>
      <c r="F3814" s="11">
        <v>3192</v>
      </c>
      <c r="G3814" s="11">
        <v>8375</v>
      </c>
      <c r="H3814" s="11">
        <v>9135</v>
      </c>
      <c r="I3814" s="11">
        <v>2933</v>
      </c>
      <c r="J3814" s="11">
        <v>8225</v>
      </c>
      <c r="K3814" s="13">
        <v>9400</v>
      </c>
      <c r="L3814" s="13">
        <v>10500</v>
      </c>
      <c r="M3814" s="11">
        <v>3724</v>
      </c>
      <c r="N3814" s="11">
        <v>7637</v>
      </c>
      <c r="O3814" s="11">
        <v>10846</v>
      </c>
      <c r="P3814" s="11">
        <v>3230</v>
      </c>
      <c r="Q3814" s="11">
        <v>9005</v>
      </c>
      <c r="R3814" s="11">
        <v>-2352</v>
      </c>
      <c r="S3814" s="11">
        <v>-2283</v>
      </c>
      <c r="T3814" s="11">
        <v>-4858</v>
      </c>
      <c r="U3814" s="11">
        <v>-4221</v>
      </c>
      <c r="V3814" s="11">
        <v>-3657</v>
      </c>
      <c r="W3814" s="13">
        <v>10.59</v>
      </c>
      <c r="X3814" s="13">
        <v>23.506</v>
      </c>
      <c r="Y3814" s="13">
        <v>20.876999999999999</v>
      </c>
      <c r="Z3814" s="13">
        <v>5.6109999999999998</v>
      </c>
      <c r="AA3814" s="13">
        <v>13.375</v>
      </c>
      <c r="AB3814" s="1">
        <v>6941</v>
      </c>
      <c r="AC3814" s="13">
        <v>17.472432000000001</v>
      </c>
      <c r="AD3814" s="13">
        <v>2.3359580000000002</v>
      </c>
      <c r="AE3814" s="1" t="s">
        <v>12654</v>
      </c>
      <c r="AF3814" s="1" t="s">
        <v>12662</v>
      </c>
    </row>
    <row r="3815" spans="1:32" x14ac:dyDescent="0.2">
      <c r="A3815" s="1" t="s">
        <v>8033</v>
      </c>
      <c r="B3815" s="10">
        <v>8276311</v>
      </c>
      <c r="C3815" s="1" t="s">
        <v>3883</v>
      </c>
      <c r="D3815" s="1" t="s">
        <v>302</v>
      </c>
      <c r="E3815" s="11">
        <v>8544400</v>
      </c>
      <c r="F3815" s="11">
        <v>1891</v>
      </c>
      <c r="G3815" s="11">
        <v>2866</v>
      </c>
      <c r="H3815" s="11">
        <v>2509</v>
      </c>
      <c r="I3815" s="11">
        <v>2343</v>
      </c>
      <c r="J3815" s="11">
        <v>1754</v>
      </c>
      <c r="K3815" s="12" t="s">
        <v>2</v>
      </c>
      <c r="L3815" s="12" t="s">
        <v>2</v>
      </c>
      <c r="M3815" s="12" t="s">
        <v>2</v>
      </c>
      <c r="N3815" s="11">
        <v>4997</v>
      </c>
      <c r="O3815" s="11">
        <v>-1030</v>
      </c>
      <c r="P3815" s="11">
        <v>1820</v>
      </c>
      <c r="Q3815" s="11">
        <v>-2367</v>
      </c>
      <c r="R3815" s="12" t="s">
        <v>2</v>
      </c>
      <c r="S3815" s="11">
        <v>-1107</v>
      </c>
      <c r="T3815" s="11">
        <v>-2711</v>
      </c>
      <c r="U3815" s="11">
        <v>-2696</v>
      </c>
      <c r="V3815" s="11">
        <v>-1009</v>
      </c>
      <c r="W3815" s="13">
        <v>13.106</v>
      </c>
      <c r="X3815" s="13">
        <v>21.928999999999998</v>
      </c>
      <c r="Y3815" s="13">
        <v>13.769</v>
      </c>
      <c r="Z3815" s="13">
        <v>10.984999999999999</v>
      </c>
      <c r="AA3815" s="13">
        <v>5.4050000000000002</v>
      </c>
      <c r="AB3815" s="1">
        <v>2984</v>
      </c>
      <c r="AC3815" s="13">
        <v>12.449052999999999</v>
      </c>
      <c r="AD3815" s="13">
        <v>0.47465299999999999</v>
      </c>
      <c r="AE3815" s="1" t="s">
        <v>12654</v>
      </c>
      <c r="AF3815" s="1" t="s">
        <v>12660</v>
      </c>
    </row>
    <row r="3816" spans="1:32" x14ac:dyDescent="0.2">
      <c r="A3816" s="1" t="s">
        <v>8034</v>
      </c>
      <c r="B3816" s="10">
        <v>4251227</v>
      </c>
      <c r="C3816" s="1" t="s">
        <v>3884</v>
      </c>
      <c r="D3816" s="1" t="s">
        <v>337</v>
      </c>
      <c r="E3816" s="11">
        <v>14176888</v>
      </c>
      <c r="F3816" s="11">
        <v>-1293</v>
      </c>
      <c r="G3816" s="11">
        <v>-1027</v>
      </c>
      <c r="H3816" s="11">
        <v>-101</v>
      </c>
      <c r="I3816" s="11">
        <v>221</v>
      </c>
      <c r="J3816" s="11">
        <v>49</v>
      </c>
      <c r="K3816" s="12" t="s">
        <v>2</v>
      </c>
      <c r="L3816" s="12" t="s">
        <v>2</v>
      </c>
      <c r="M3816" s="11">
        <v>-253</v>
      </c>
      <c r="N3816" s="11">
        <v>241</v>
      </c>
      <c r="O3816" s="11">
        <v>31</v>
      </c>
      <c r="P3816" s="11">
        <v>695</v>
      </c>
      <c r="Q3816" s="11">
        <v>-169</v>
      </c>
      <c r="R3816" s="11">
        <v>-94</v>
      </c>
      <c r="S3816" s="11">
        <v>-12</v>
      </c>
      <c r="T3816" s="11">
        <v>392</v>
      </c>
      <c r="U3816" s="11">
        <v>308</v>
      </c>
      <c r="V3816" s="11">
        <v>770</v>
      </c>
      <c r="W3816" s="13">
        <v>-26.106999999999999</v>
      </c>
      <c r="X3816" s="13">
        <v>-31.094999999999999</v>
      </c>
      <c r="Y3816" s="13">
        <v>12.48</v>
      </c>
      <c r="Z3816" s="13">
        <v>5.2850000000000001</v>
      </c>
      <c r="AA3816" s="13">
        <v>2.1259999999999999</v>
      </c>
      <c r="AB3816" s="1">
        <v>3598</v>
      </c>
      <c r="AC3816" s="12" t="s">
        <v>4019</v>
      </c>
      <c r="AD3816" s="13">
        <v>0.54876199999999997</v>
      </c>
      <c r="AE3816" s="1" t="s">
        <v>12654</v>
      </c>
      <c r="AF3816" s="1" t="s">
        <v>12655</v>
      </c>
    </row>
    <row r="3817" spans="1:32" x14ac:dyDescent="0.2">
      <c r="A3817" s="1" t="s">
        <v>8035</v>
      </c>
      <c r="B3817" s="10">
        <v>4914770</v>
      </c>
      <c r="C3817" s="1" t="s">
        <v>3885</v>
      </c>
      <c r="D3817" s="1" t="s">
        <v>90</v>
      </c>
      <c r="E3817" s="11">
        <v>6967180</v>
      </c>
      <c r="F3817" s="11">
        <v>733</v>
      </c>
      <c r="G3817" s="11">
        <v>902</v>
      </c>
      <c r="H3817" s="11">
        <v>1040</v>
      </c>
      <c r="I3817" s="11">
        <v>2080</v>
      </c>
      <c r="J3817" s="11">
        <v>1728</v>
      </c>
      <c r="K3817" s="13">
        <v>2000</v>
      </c>
      <c r="L3817" s="13">
        <v>2400</v>
      </c>
      <c r="M3817" s="11">
        <v>2595</v>
      </c>
      <c r="N3817" s="11">
        <v>2184</v>
      </c>
      <c r="O3817" s="11">
        <v>2155</v>
      </c>
      <c r="P3817" s="11">
        <v>2851</v>
      </c>
      <c r="Q3817" s="11">
        <v>2787</v>
      </c>
      <c r="R3817" s="11">
        <v>-667</v>
      </c>
      <c r="S3817" s="11">
        <v>-846</v>
      </c>
      <c r="T3817" s="11">
        <v>-946</v>
      </c>
      <c r="U3817" s="11">
        <v>-1627</v>
      </c>
      <c r="V3817" s="11">
        <v>-2223</v>
      </c>
      <c r="W3817" s="13">
        <v>7.2380000000000004</v>
      </c>
      <c r="X3817" s="13">
        <v>8.1150000000000002</v>
      </c>
      <c r="Y3817" s="13">
        <v>10.042</v>
      </c>
      <c r="Z3817" s="13">
        <v>16.587</v>
      </c>
      <c r="AA3817" s="13">
        <v>15.065</v>
      </c>
      <c r="AB3817" s="1">
        <v>2820</v>
      </c>
      <c r="AC3817" s="13">
        <v>18.299216999999999</v>
      </c>
      <c r="AD3817" s="13">
        <v>2.6347160000000001</v>
      </c>
      <c r="AE3817" s="1" t="s">
        <v>12654</v>
      </c>
      <c r="AF3817" s="1" t="s">
        <v>12674</v>
      </c>
    </row>
    <row r="3818" spans="1:32" x14ac:dyDescent="0.2">
      <c r="A3818" s="1" t="s">
        <v>8036</v>
      </c>
      <c r="B3818" s="10">
        <v>7193562</v>
      </c>
      <c r="C3818" s="1" t="s">
        <v>3886</v>
      </c>
      <c r="D3818" s="1" t="s">
        <v>53</v>
      </c>
      <c r="E3818" s="11">
        <v>1533602</v>
      </c>
      <c r="F3818" s="12" t="s">
        <v>2</v>
      </c>
      <c r="G3818" s="12" t="s">
        <v>2</v>
      </c>
      <c r="H3818" s="11">
        <v>857</v>
      </c>
      <c r="I3818" s="11">
        <v>913</v>
      </c>
      <c r="J3818" s="11">
        <v>913</v>
      </c>
      <c r="K3818" s="12" t="s">
        <v>2</v>
      </c>
      <c r="L3818" s="12" t="s">
        <v>2</v>
      </c>
      <c r="M3818" s="12" t="s">
        <v>2</v>
      </c>
      <c r="N3818" s="12" t="s">
        <v>2</v>
      </c>
      <c r="O3818" s="12" t="s">
        <v>2</v>
      </c>
      <c r="P3818" s="12" t="s">
        <v>2</v>
      </c>
      <c r="Q3818" s="12" t="s">
        <v>2</v>
      </c>
      <c r="R3818" s="12" t="s">
        <v>2</v>
      </c>
      <c r="S3818" s="12" t="s">
        <v>2</v>
      </c>
      <c r="T3818" s="12" t="s">
        <v>2</v>
      </c>
      <c r="U3818" s="12" t="s">
        <v>2</v>
      </c>
      <c r="V3818" s="12" t="s">
        <v>2</v>
      </c>
      <c r="W3818" s="12" t="s">
        <v>2</v>
      </c>
      <c r="X3818" s="12" t="s">
        <v>2</v>
      </c>
      <c r="Y3818" s="12" t="s">
        <v>2</v>
      </c>
      <c r="Z3818" s="13">
        <v>11.26</v>
      </c>
      <c r="AA3818" s="13">
        <v>11.26</v>
      </c>
      <c r="AB3818" s="1" t="s">
        <v>8037</v>
      </c>
      <c r="AC3818" s="13">
        <v>5.3829830000000003</v>
      </c>
      <c r="AD3818" s="12" t="s">
        <v>2</v>
      </c>
      <c r="AE3818" s="1" t="s">
        <v>12654</v>
      </c>
      <c r="AF3818" s="1" t="s">
        <v>12658</v>
      </c>
    </row>
    <row r="3819" spans="1:32" x14ac:dyDescent="0.2">
      <c r="A3819" s="1" t="s">
        <v>8038</v>
      </c>
      <c r="B3819" s="10">
        <v>4279078</v>
      </c>
      <c r="C3819" s="1" t="s">
        <v>3887</v>
      </c>
      <c r="D3819" s="1" t="s">
        <v>47</v>
      </c>
      <c r="E3819" s="11">
        <v>55021182</v>
      </c>
      <c r="F3819" s="11">
        <v>6117</v>
      </c>
      <c r="G3819" s="11">
        <v>6881</v>
      </c>
      <c r="H3819" s="11">
        <v>6135</v>
      </c>
      <c r="I3819" s="11">
        <v>416</v>
      </c>
      <c r="J3819" s="11">
        <v>628</v>
      </c>
      <c r="K3819" s="13">
        <v>200</v>
      </c>
      <c r="L3819" s="13">
        <v>600</v>
      </c>
      <c r="M3819" s="11">
        <v>4016</v>
      </c>
      <c r="N3819" s="11">
        <v>4647</v>
      </c>
      <c r="O3819" s="11">
        <v>986</v>
      </c>
      <c r="P3819" s="11">
        <v>1931</v>
      </c>
      <c r="Q3819" s="11">
        <v>2215</v>
      </c>
      <c r="R3819" s="11">
        <v>-1073</v>
      </c>
      <c r="S3819" s="11">
        <v>-619</v>
      </c>
      <c r="T3819" s="11">
        <v>-632</v>
      </c>
      <c r="U3819" s="11">
        <v>-950</v>
      </c>
      <c r="V3819" s="11">
        <v>154</v>
      </c>
      <c r="W3819" s="13">
        <v>24.637</v>
      </c>
      <c r="X3819" s="13">
        <v>28.655999999999999</v>
      </c>
      <c r="Y3819" s="13">
        <v>16.466000000000001</v>
      </c>
      <c r="Z3819" s="13">
        <v>1.575</v>
      </c>
      <c r="AA3819" s="13">
        <v>2.7679999999999998</v>
      </c>
      <c r="AB3819" s="1">
        <v>6630</v>
      </c>
      <c r="AC3819" s="12" t="s">
        <v>4019</v>
      </c>
      <c r="AD3819" s="13">
        <v>1.728831</v>
      </c>
      <c r="AE3819" s="1" t="s">
        <v>12654</v>
      </c>
      <c r="AF3819" s="1" t="s">
        <v>12669</v>
      </c>
    </row>
    <row r="3820" spans="1:32" x14ac:dyDescent="0.2">
      <c r="A3820" s="1" t="s">
        <v>8039</v>
      </c>
      <c r="B3820" s="10">
        <v>4915982</v>
      </c>
      <c r="C3820" s="1" t="s">
        <v>3888</v>
      </c>
      <c r="D3820" s="1" t="s">
        <v>237</v>
      </c>
      <c r="E3820" s="11">
        <v>34875589</v>
      </c>
      <c r="F3820" s="11">
        <v>332</v>
      </c>
      <c r="G3820" s="11">
        <v>281</v>
      </c>
      <c r="H3820" s="11">
        <v>298</v>
      </c>
      <c r="I3820" s="11">
        <v>101</v>
      </c>
      <c r="J3820" s="11">
        <v>251</v>
      </c>
      <c r="K3820" s="12" t="s">
        <v>2</v>
      </c>
      <c r="L3820" s="12" t="s">
        <v>2</v>
      </c>
      <c r="M3820" s="11">
        <v>940</v>
      </c>
      <c r="N3820" s="11">
        <v>-1264</v>
      </c>
      <c r="O3820" s="11">
        <v>-108</v>
      </c>
      <c r="P3820" s="11">
        <v>209</v>
      </c>
      <c r="Q3820" s="11">
        <v>384</v>
      </c>
      <c r="R3820" s="11">
        <v>-77</v>
      </c>
      <c r="S3820" s="11">
        <v>-19</v>
      </c>
      <c r="T3820" s="11">
        <v>-219</v>
      </c>
      <c r="U3820" s="11">
        <v>9</v>
      </c>
      <c r="V3820" s="11">
        <v>-126</v>
      </c>
      <c r="W3820" s="13">
        <v>-27.943000000000001</v>
      </c>
      <c r="X3820" s="13">
        <v>9.2919999999999998</v>
      </c>
      <c r="Y3820" s="13">
        <v>13.856999999999999</v>
      </c>
      <c r="Z3820" s="13">
        <v>-2.1920000000000002</v>
      </c>
      <c r="AA3820" s="13">
        <v>3.214</v>
      </c>
      <c r="AB3820" s="1">
        <v>7571</v>
      </c>
      <c r="AC3820" s="13">
        <v>30.713170000000002</v>
      </c>
      <c r="AD3820" s="13">
        <v>3.4123770000000002</v>
      </c>
      <c r="AE3820" s="1" t="s">
        <v>12654</v>
      </c>
      <c r="AF3820" s="1" t="s">
        <v>12657</v>
      </c>
    </row>
    <row r="3821" spans="1:32" x14ac:dyDescent="0.2">
      <c r="A3821" s="1" t="s">
        <v>8040</v>
      </c>
      <c r="B3821" s="10">
        <v>4992740</v>
      </c>
      <c r="C3821" s="1" t="s">
        <v>3889</v>
      </c>
      <c r="D3821" s="1" t="s">
        <v>58</v>
      </c>
      <c r="E3821" s="11">
        <v>68872845</v>
      </c>
      <c r="F3821" s="11">
        <v>-146</v>
      </c>
      <c r="G3821" s="11">
        <v>1344</v>
      </c>
      <c r="H3821" s="11">
        <v>1235</v>
      </c>
      <c r="I3821" s="11">
        <v>1411</v>
      </c>
      <c r="J3821" s="11">
        <v>2630</v>
      </c>
      <c r="K3821" s="13">
        <v>3050</v>
      </c>
      <c r="L3821" s="13">
        <v>3750</v>
      </c>
      <c r="M3821" s="11">
        <v>87</v>
      </c>
      <c r="N3821" s="11">
        <v>289</v>
      </c>
      <c r="O3821" s="11">
        <v>2407</v>
      </c>
      <c r="P3821" s="11">
        <v>2632</v>
      </c>
      <c r="Q3821" s="11">
        <v>2762</v>
      </c>
      <c r="R3821" s="11">
        <v>-4399</v>
      </c>
      <c r="S3821" s="11">
        <v>-2277</v>
      </c>
      <c r="T3821" s="11">
        <v>-1170</v>
      </c>
      <c r="U3821" s="11">
        <v>-541</v>
      </c>
      <c r="V3821" s="11">
        <v>-529</v>
      </c>
      <c r="W3821" s="13">
        <v>3.8580000000000001</v>
      </c>
      <c r="X3821" s="13">
        <v>0.22800000000000001</v>
      </c>
      <c r="Y3821" s="13">
        <v>3.105</v>
      </c>
      <c r="Z3821" s="13">
        <v>3.718</v>
      </c>
      <c r="AA3821" s="13">
        <v>7.8470000000000004</v>
      </c>
      <c r="AB3821" s="1">
        <v>6240</v>
      </c>
      <c r="AC3821" s="13">
        <v>25.168054000000001</v>
      </c>
      <c r="AD3821" s="13">
        <v>1.9523189999999999</v>
      </c>
      <c r="AE3821" s="1" t="s">
        <v>12654</v>
      </c>
      <c r="AF3821" s="1" t="s">
        <v>12658</v>
      </c>
    </row>
    <row r="3822" spans="1:32" x14ac:dyDescent="0.2">
      <c r="A3822" s="1" t="s">
        <v>8041</v>
      </c>
      <c r="B3822" s="10">
        <v>4812035</v>
      </c>
      <c r="C3822" s="1" t="s">
        <v>3890</v>
      </c>
      <c r="D3822" s="1" t="s">
        <v>157</v>
      </c>
      <c r="E3822" s="11">
        <v>2540073</v>
      </c>
      <c r="F3822" s="11">
        <v>969</v>
      </c>
      <c r="G3822" s="11">
        <v>930</v>
      </c>
      <c r="H3822" s="11">
        <v>1156</v>
      </c>
      <c r="I3822" s="11">
        <v>1022</v>
      </c>
      <c r="J3822" s="11">
        <v>875</v>
      </c>
      <c r="K3822" s="12" t="s">
        <v>2</v>
      </c>
      <c r="L3822" s="12" t="s">
        <v>2</v>
      </c>
      <c r="M3822" s="11">
        <v>911</v>
      </c>
      <c r="N3822" s="11">
        <v>581</v>
      </c>
      <c r="O3822" s="11">
        <v>2166</v>
      </c>
      <c r="P3822" s="11">
        <v>878</v>
      </c>
      <c r="Q3822" s="11">
        <v>617</v>
      </c>
      <c r="R3822" s="11">
        <v>-134</v>
      </c>
      <c r="S3822" s="11">
        <v>-27</v>
      </c>
      <c r="T3822" s="11">
        <v>-107</v>
      </c>
      <c r="U3822" s="11">
        <v>-1067</v>
      </c>
      <c r="V3822" s="11">
        <v>19</v>
      </c>
      <c r="W3822" s="13">
        <v>9.3420000000000005</v>
      </c>
      <c r="X3822" s="13">
        <v>8.9339999999999993</v>
      </c>
      <c r="Y3822" s="13">
        <v>2.6619999999999999</v>
      </c>
      <c r="Z3822" s="13">
        <v>7.0030000000000001</v>
      </c>
      <c r="AA3822" s="13">
        <v>7</v>
      </c>
      <c r="AB3822" s="1">
        <v>9265</v>
      </c>
      <c r="AC3822" s="13">
        <v>15.123509</v>
      </c>
      <c r="AD3822" s="13">
        <v>0.92107899999999998</v>
      </c>
      <c r="AE3822" s="1" t="s">
        <v>12654</v>
      </c>
      <c r="AF3822" s="1" t="s">
        <v>12671</v>
      </c>
    </row>
    <row r="3823" spans="1:32" x14ac:dyDescent="0.2">
      <c r="A3823" s="1" t="s">
        <v>8042</v>
      </c>
      <c r="B3823" s="10">
        <v>4916559</v>
      </c>
      <c r="C3823" s="1" t="s">
        <v>3891</v>
      </c>
      <c r="D3823" s="1" t="s">
        <v>313</v>
      </c>
      <c r="E3823" s="11">
        <v>21601644</v>
      </c>
      <c r="F3823" s="11">
        <v>3303</v>
      </c>
      <c r="G3823" s="11">
        <v>3004</v>
      </c>
      <c r="H3823" s="11">
        <v>3589</v>
      </c>
      <c r="I3823" s="11">
        <v>3490</v>
      </c>
      <c r="J3823" s="11">
        <v>3780</v>
      </c>
      <c r="K3823" s="12" t="s">
        <v>2</v>
      </c>
      <c r="L3823" s="12" t="s">
        <v>2</v>
      </c>
      <c r="M3823" s="11">
        <v>4044</v>
      </c>
      <c r="N3823" s="11">
        <v>4242</v>
      </c>
      <c r="O3823" s="11">
        <v>6982</v>
      </c>
      <c r="P3823" s="11">
        <v>3683</v>
      </c>
      <c r="Q3823" s="11">
        <v>5797</v>
      </c>
      <c r="R3823" s="11">
        <v>-6333</v>
      </c>
      <c r="S3823" s="11">
        <v>-9725</v>
      </c>
      <c r="T3823" s="11">
        <v>-3051</v>
      </c>
      <c r="U3823" s="11">
        <v>-16973</v>
      </c>
      <c r="V3823" s="11">
        <v>-10027</v>
      </c>
      <c r="W3823" s="13">
        <v>5.23</v>
      </c>
      <c r="X3823" s="13">
        <v>4.5999999999999996</v>
      </c>
      <c r="Y3823" s="13">
        <v>5.2939999999999996</v>
      </c>
      <c r="Z3823" s="13">
        <v>5.9720000000000004</v>
      </c>
      <c r="AA3823" s="13">
        <v>5.9009999999999998</v>
      </c>
      <c r="AB3823" s="1">
        <v>9305</v>
      </c>
      <c r="AC3823" s="13">
        <v>11.104226000000001</v>
      </c>
      <c r="AD3823" s="13">
        <v>0.87452799999999997</v>
      </c>
      <c r="AE3823" s="1" t="s">
        <v>12654</v>
      </c>
      <c r="AF3823" s="1" t="s">
        <v>12672</v>
      </c>
    </row>
    <row r="3824" spans="1:32" x14ac:dyDescent="0.2">
      <c r="A3824" s="1" t="s">
        <v>8043</v>
      </c>
      <c r="B3824" s="10">
        <v>4756619</v>
      </c>
      <c r="C3824" s="1" t="s">
        <v>3892</v>
      </c>
      <c r="D3824" s="1" t="s">
        <v>148</v>
      </c>
      <c r="E3824" s="11">
        <v>24804370</v>
      </c>
      <c r="F3824" s="11">
        <v>3082</v>
      </c>
      <c r="G3824" s="11">
        <v>3678</v>
      </c>
      <c r="H3824" s="11">
        <v>2116</v>
      </c>
      <c r="I3824" s="11">
        <v>1808</v>
      </c>
      <c r="J3824" s="11">
        <v>4797</v>
      </c>
      <c r="K3824" s="12" t="s">
        <v>2</v>
      </c>
      <c r="L3824" s="12" t="s">
        <v>2</v>
      </c>
      <c r="M3824" s="11">
        <v>5425</v>
      </c>
      <c r="N3824" s="11">
        <v>2895</v>
      </c>
      <c r="O3824" s="11">
        <v>-1579</v>
      </c>
      <c r="P3824" s="11">
        <v>3915</v>
      </c>
      <c r="Q3824" s="11">
        <v>4534</v>
      </c>
      <c r="R3824" s="11">
        <v>-1598</v>
      </c>
      <c r="S3824" s="11">
        <v>-679</v>
      </c>
      <c r="T3824" s="11">
        <v>-453</v>
      </c>
      <c r="U3824" s="11">
        <v>-596</v>
      </c>
      <c r="V3824" s="11">
        <v>-643</v>
      </c>
      <c r="W3824" s="13">
        <v>7.6710000000000003</v>
      </c>
      <c r="X3824" s="13">
        <v>8.4779999999999998</v>
      </c>
      <c r="Y3824" s="13">
        <v>5.484</v>
      </c>
      <c r="Z3824" s="13">
        <v>4.226</v>
      </c>
      <c r="AA3824" s="13">
        <v>10.07</v>
      </c>
      <c r="AB3824" s="1">
        <v>1967</v>
      </c>
      <c r="AC3824" s="13">
        <v>9.6427770000000006</v>
      </c>
      <c r="AD3824" s="13">
        <v>1.1262300000000001</v>
      </c>
      <c r="AE3824" s="1" t="s">
        <v>12654</v>
      </c>
      <c r="AF3824" s="1" t="s">
        <v>12658</v>
      </c>
    </row>
    <row r="3825" spans="1:32" x14ac:dyDescent="0.2">
      <c r="A3825" s="1" t="s">
        <v>8044</v>
      </c>
      <c r="B3825" s="10">
        <v>4215725</v>
      </c>
      <c r="C3825" s="1" t="s">
        <v>3893</v>
      </c>
      <c r="D3825" s="1" t="s">
        <v>141</v>
      </c>
      <c r="E3825" s="11">
        <v>316676822</v>
      </c>
      <c r="F3825" s="11">
        <v>92123</v>
      </c>
      <c r="G3825" s="11">
        <v>77200</v>
      </c>
      <c r="H3825" s="11">
        <v>60086</v>
      </c>
      <c r="I3825" s="11">
        <v>40060</v>
      </c>
      <c r="J3825" s="11">
        <v>14207</v>
      </c>
      <c r="K3825" s="13">
        <v>42011.341030000003</v>
      </c>
      <c r="L3825" s="13">
        <v>59844.629520000002</v>
      </c>
      <c r="M3825" s="11">
        <v>123921</v>
      </c>
      <c r="N3825" s="11">
        <v>52016</v>
      </c>
      <c r="O3825" s="11">
        <v>89953</v>
      </c>
      <c r="P3825" s="11">
        <v>64333</v>
      </c>
      <c r="Q3825" s="11">
        <v>47732</v>
      </c>
      <c r="R3825" s="11">
        <v>44078</v>
      </c>
      <c r="S3825" s="11">
        <v>-58943</v>
      </c>
      <c r="T3825" s="11">
        <v>-49420</v>
      </c>
      <c r="U3825" s="11">
        <v>-22435</v>
      </c>
      <c r="V3825" s="11">
        <v>-44356</v>
      </c>
      <c r="W3825" s="13">
        <v>9.9260000000000002</v>
      </c>
      <c r="X3825" s="13">
        <v>9.6519999999999992</v>
      </c>
      <c r="Y3825" s="13">
        <v>7.4790000000000001</v>
      </c>
      <c r="Z3825" s="13">
        <v>6.2629999999999999</v>
      </c>
      <c r="AA3825" s="13">
        <v>6.4329999999999998</v>
      </c>
      <c r="AB3825" s="1">
        <v>9064</v>
      </c>
      <c r="AC3825" s="13">
        <v>16.328384</v>
      </c>
      <c r="AD3825" s="13">
        <v>1.254392</v>
      </c>
      <c r="AE3825" s="1" t="s">
        <v>12654</v>
      </c>
      <c r="AF3825" s="1" t="s">
        <v>12673</v>
      </c>
    </row>
    <row r="3826" spans="1:32" x14ac:dyDescent="0.2">
      <c r="A3826" s="1" t="s">
        <v>8045</v>
      </c>
      <c r="B3826" s="10">
        <v>4252602</v>
      </c>
      <c r="C3826" s="1" t="s">
        <v>3894</v>
      </c>
      <c r="D3826" s="1" t="s">
        <v>337</v>
      </c>
      <c r="E3826" s="11">
        <v>20471992</v>
      </c>
      <c r="F3826" s="11">
        <v>-364</v>
      </c>
      <c r="G3826" s="11">
        <v>145</v>
      </c>
      <c r="H3826" s="11">
        <v>302</v>
      </c>
      <c r="I3826" s="11">
        <v>262</v>
      </c>
      <c r="J3826" s="11">
        <v>-202</v>
      </c>
      <c r="K3826" s="12" t="s">
        <v>2</v>
      </c>
      <c r="L3826" s="12" t="s">
        <v>2</v>
      </c>
      <c r="M3826" s="11">
        <v>759</v>
      </c>
      <c r="N3826" s="11">
        <v>1123</v>
      </c>
      <c r="O3826" s="11">
        <v>473</v>
      </c>
      <c r="P3826" s="11">
        <v>1037</v>
      </c>
      <c r="Q3826" s="11">
        <v>-902</v>
      </c>
      <c r="R3826" s="11">
        <v>57</v>
      </c>
      <c r="S3826" s="11">
        <v>-306</v>
      </c>
      <c r="T3826" s="11">
        <v>-174</v>
      </c>
      <c r="U3826" s="11">
        <v>-62</v>
      </c>
      <c r="V3826" s="11">
        <v>-38</v>
      </c>
      <c r="W3826" s="13">
        <v>0.189</v>
      </c>
      <c r="X3826" s="13">
        <v>2.83</v>
      </c>
      <c r="Y3826" s="13">
        <v>3.4340000000000002</v>
      </c>
      <c r="Z3826" s="13">
        <v>2.0619999999999998</v>
      </c>
      <c r="AA3826" s="13">
        <v>0.82499999999999996</v>
      </c>
      <c r="AB3826" s="1">
        <v>8127</v>
      </c>
      <c r="AC3826" s="13">
        <v>85.894857999999999</v>
      </c>
      <c r="AD3826" s="13">
        <v>0.70711299999999999</v>
      </c>
      <c r="AE3826" s="1" t="s">
        <v>12654</v>
      </c>
      <c r="AF3826" s="1" t="s">
        <v>12655</v>
      </c>
    </row>
    <row r="3827" spans="1:32" x14ac:dyDescent="0.2">
      <c r="A3827" s="1" t="s">
        <v>8046</v>
      </c>
      <c r="B3827" s="10">
        <v>6333575</v>
      </c>
      <c r="C3827" s="1" t="s">
        <v>3895</v>
      </c>
      <c r="D3827" s="1" t="s">
        <v>112</v>
      </c>
      <c r="E3827" s="11">
        <v>61080061</v>
      </c>
      <c r="F3827" s="11">
        <v>10018</v>
      </c>
      <c r="G3827" s="11">
        <v>13262</v>
      </c>
      <c r="H3827" s="11">
        <v>16814</v>
      </c>
      <c r="I3827" s="11">
        <v>17284</v>
      </c>
      <c r="J3827" s="11">
        <v>11495</v>
      </c>
      <c r="K3827" s="13">
        <v>9665</v>
      </c>
      <c r="L3827" s="13">
        <v>8425</v>
      </c>
      <c r="M3827" s="11">
        <v>27042</v>
      </c>
      <c r="N3827" s="11">
        <v>11457</v>
      </c>
      <c r="O3827" s="11">
        <v>52654</v>
      </c>
      <c r="P3827" s="11">
        <v>80915</v>
      </c>
      <c r="Q3827" s="11">
        <v>71028</v>
      </c>
      <c r="R3827" s="11">
        <v>-24378</v>
      </c>
      <c r="S3827" s="11">
        <v>76736</v>
      </c>
      <c r="T3827" s="11">
        <v>-10346</v>
      </c>
      <c r="U3827" s="11">
        <v>-33292</v>
      </c>
      <c r="V3827" s="11">
        <v>-85679</v>
      </c>
      <c r="W3827" s="13">
        <v>1.944</v>
      </c>
      <c r="X3827" s="13">
        <v>12.462999999999999</v>
      </c>
      <c r="Y3827" s="13">
        <v>16.126000000000001</v>
      </c>
      <c r="Z3827" s="13">
        <v>14.071</v>
      </c>
      <c r="AA3827" s="13">
        <v>5.8710000000000004</v>
      </c>
      <c r="AB3827" s="1">
        <v>5444</v>
      </c>
      <c r="AC3827" s="13">
        <v>25.868521999999999</v>
      </c>
      <c r="AD3827" s="13">
        <v>1.0971919999999999</v>
      </c>
      <c r="AE3827" s="1" t="s">
        <v>12654</v>
      </c>
      <c r="AF3827" s="1" t="s">
        <v>12667</v>
      </c>
    </row>
    <row r="3828" spans="1:32" x14ac:dyDescent="0.2">
      <c r="A3828" s="1" t="s">
        <v>8047</v>
      </c>
      <c r="B3828" s="10">
        <v>6334029</v>
      </c>
      <c r="C3828" s="1" t="s">
        <v>3896</v>
      </c>
      <c r="D3828" s="1" t="s">
        <v>36</v>
      </c>
      <c r="E3828" s="11">
        <v>1329391</v>
      </c>
      <c r="F3828" s="11">
        <v>-551</v>
      </c>
      <c r="G3828" s="11">
        <v>-267</v>
      </c>
      <c r="H3828" s="11">
        <v>214</v>
      </c>
      <c r="I3828" s="11">
        <v>47</v>
      </c>
      <c r="J3828" s="11">
        <v>203</v>
      </c>
      <c r="K3828" s="12" t="s">
        <v>2</v>
      </c>
      <c r="L3828" s="12" t="s">
        <v>2</v>
      </c>
      <c r="M3828" s="11">
        <v>-100</v>
      </c>
      <c r="N3828" s="11">
        <v>83</v>
      </c>
      <c r="O3828" s="11">
        <v>99</v>
      </c>
      <c r="P3828" s="11">
        <v>506</v>
      </c>
      <c r="Q3828" s="11">
        <v>317</v>
      </c>
      <c r="R3828" s="11">
        <v>290</v>
      </c>
      <c r="S3828" s="11">
        <v>-144</v>
      </c>
      <c r="T3828" s="11">
        <v>-254</v>
      </c>
      <c r="U3828" s="11">
        <v>-135</v>
      </c>
      <c r="V3828" s="11">
        <v>-164</v>
      </c>
      <c r="W3828" s="13">
        <v>-35.470999999999997</v>
      </c>
      <c r="X3828" s="13">
        <v>-23.943999999999999</v>
      </c>
      <c r="Y3828" s="13">
        <v>2.1139999999999999</v>
      </c>
      <c r="Z3828" s="13">
        <v>-9.3650000000000002</v>
      </c>
      <c r="AA3828" s="13">
        <v>-23.02</v>
      </c>
      <c r="AB3828" s="1">
        <v>7886</v>
      </c>
      <c r="AC3828" s="12" t="s">
        <v>4019</v>
      </c>
      <c r="AD3828" s="13">
        <v>0.93467900000000004</v>
      </c>
      <c r="AE3828" s="1" t="s">
        <v>12654</v>
      </c>
      <c r="AF3828" s="1" t="s">
        <v>12667</v>
      </c>
    </row>
    <row r="3829" spans="1:32" x14ac:dyDescent="0.2">
      <c r="A3829" s="1" t="s">
        <v>8048</v>
      </c>
      <c r="B3829" s="10">
        <v>6345768</v>
      </c>
      <c r="C3829" s="1" t="s">
        <v>3897</v>
      </c>
      <c r="D3829" s="1" t="s">
        <v>267</v>
      </c>
      <c r="E3829" s="11">
        <v>6118854</v>
      </c>
      <c r="F3829" s="11">
        <v>1895</v>
      </c>
      <c r="G3829" s="11">
        <v>2230</v>
      </c>
      <c r="H3829" s="11">
        <v>2002</v>
      </c>
      <c r="I3829" s="11">
        <v>2583</v>
      </c>
      <c r="J3829" s="11">
        <v>3568</v>
      </c>
      <c r="K3829" s="12" t="s">
        <v>2</v>
      </c>
      <c r="L3829" s="12" t="s">
        <v>2</v>
      </c>
      <c r="M3829" s="11">
        <v>3860</v>
      </c>
      <c r="N3829" s="11">
        <v>600</v>
      </c>
      <c r="O3829" s="11">
        <v>1044</v>
      </c>
      <c r="P3829" s="11">
        <v>3135</v>
      </c>
      <c r="Q3829" s="11">
        <v>2195</v>
      </c>
      <c r="R3829" s="11">
        <v>-613</v>
      </c>
      <c r="S3829" s="11">
        <v>-589</v>
      </c>
      <c r="T3829" s="11">
        <v>-446</v>
      </c>
      <c r="U3829" s="11">
        <v>-581</v>
      </c>
      <c r="V3829" s="11">
        <v>-635</v>
      </c>
      <c r="W3829" s="13">
        <v>19.771000000000001</v>
      </c>
      <c r="X3829" s="13">
        <v>20.32</v>
      </c>
      <c r="Y3829" s="13">
        <v>15.497999999999999</v>
      </c>
      <c r="Z3829" s="13">
        <v>17.803999999999998</v>
      </c>
      <c r="AA3829" s="13">
        <v>21.161000000000001</v>
      </c>
      <c r="AB3829" s="1">
        <v>5284</v>
      </c>
      <c r="AC3829" s="13">
        <v>5.9987380000000003</v>
      </c>
      <c r="AD3829" s="13">
        <v>1.1657900000000001</v>
      </c>
      <c r="AE3829" s="1" t="s">
        <v>12654</v>
      </c>
      <c r="AF3829" s="1" t="s">
        <v>12667</v>
      </c>
    </row>
    <row r="3830" spans="1:32" x14ac:dyDescent="0.2">
      <c r="A3830" s="1" t="s">
        <v>8049</v>
      </c>
      <c r="B3830" s="10">
        <v>4995592</v>
      </c>
      <c r="C3830" s="1" t="s">
        <v>3898</v>
      </c>
      <c r="D3830" s="1" t="s">
        <v>148</v>
      </c>
      <c r="E3830" s="11">
        <v>18927227</v>
      </c>
      <c r="F3830" s="11">
        <v>827</v>
      </c>
      <c r="G3830" s="11">
        <v>1431</v>
      </c>
      <c r="H3830" s="11">
        <v>1899</v>
      </c>
      <c r="I3830" s="11">
        <v>4104</v>
      </c>
      <c r="J3830" s="11">
        <v>3905</v>
      </c>
      <c r="K3830" s="12" t="s">
        <v>2</v>
      </c>
      <c r="L3830" s="12" t="s">
        <v>2</v>
      </c>
      <c r="M3830" s="11">
        <v>-5</v>
      </c>
      <c r="N3830" s="11">
        <v>2973</v>
      </c>
      <c r="O3830" s="11">
        <v>6229</v>
      </c>
      <c r="P3830" s="11">
        <v>4885</v>
      </c>
      <c r="Q3830" s="11">
        <v>79</v>
      </c>
      <c r="R3830" s="11">
        <v>-218</v>
      </c>
      <c r="S3830" s="11">
        <v>-196</v>
      </c>
      <c r="T3830" s="11">
        <v>-242</v>
      </c>
      <c r="U3830" s="11">
        <v>-639</v>
      </c>
      <c r="V3830" s="11">
        <v>-606</v>
      </c>
      <c r="W3830" s="13">
        <v>3.7669999999999999</v>
      </c>
      <c r="X3830" s="13">
        <v>4.7889999999999997</v>
      </c>
      <c r="Y3830" s="13">
        <v>4.4080000000000004</v>
      </c>
      <c r="Z3830" s="13">
        <v>15.779</v>
      </c>
      <c r="AA3830" s="13">
        <v>13.725</v>
      </c>
      <c r="AB3830" s="1">
        <v>1780</v>
      </c>
      <c r="AC3830" s="13">
        <v>9.0532749999999993</v>
      </c>
      <c r="AD3830" s="13">
        <v>1.1546989999999999</v>
      </c>
      <c r="AE3830" s="1" t="s">
        <v>12654</v>
      </c>
      <c r="AF3830" s="1" t="s">
        <v>12658</v>
      </c>
    </row>
    <row r="3831" spans="1:32" x14ac:dyDescent="0.2">
      <c r="A3831" s="1" t="s">
        <v>8050</v>
      </c>
      <c r="B3831" s="10">
        <v>6345680</v>
      </c>
      <c r="C3831" s="1" t="s">
        <v>3899</v>
      </c>
      <c r="D3831" s="1" t="s">
        <v>267</v>
      </c>
      <c r="E3831" s="11">
        <v>9693225</v>
      </c>
      <c r="F3831" s="11">
        <v>637</v>
      </c>
      <c r="G3831" s="11">
        <v>538</v>
      </c>
      <c r="H3831" s="11">
        <v>833</v>
      </c>
      <c r="I3831" s="11">
        <v>1825</v>
      </c>
      <c r="J3831" s="11">
        <v>2739</v>
      </c>
      <c r="K3831" s="12" t="s">
        <v>2</v>
      </c>
      <c r="L3831" s="12" t="s">
        <v>2</v>
      </c>
      <c r="M3831" s="11">
        <v>1014</v>
      </c>
      <c r="N3831" s="11">
        <v>333</v>
      </c>
      <c r="O3831" s="11">
        <v>260</v>
      </c>
      <c r="P3831" s="11">
        <v>1313</v>
      </c>
      <c r="Q3831" s="11">
        <v>1322</v>
      </c>
      <c r="R3831" s="11">
        <v>-71</v>
      </c>
      <c r="S3831" s="11">
        <v>-409</v>
      </c>
      <c r="T3831" s="11">
        <v>-329</v>
      </c>
      <c r="U3831" s="11">
        <v>-411</v>
      </c>
      <c r="V3831" s="11">
        <v>-511</v>
      </c>
      <c r="W3831" s="13">
        <v>9.0909999999999993</v>
      </c>
      <c r="X3831" s="13">
        <v>7.0670000000000002</v>
      </c>
      <c r="Y3831" s="13">
        <v>9.7040000000000006</v>
      </c>
      <c r="Z3831" s="13">
        <v>20.318000000000001</v>
      </c>
      <c r="AA3831" s="13">
        <v>25.21</v>
      </c>
      <c r="AB3831" s="1">
        <v>5285</v>
      </c>
      <c r="AC3831" s="13">
        <v>9.3241420000000002</v>
      </c>
      <c r="AD3831" s="13">
        <v>2.228796</v>
      </c>
      <c r="AE3831" s="1" t="s">
        <v>12654</v>
      </c>
      <c r="AF3831" s="1" t="s">
        <v>12667</v>
      </c>
    </row>
    <row r="3832" spans="1:32" x14ac:dyDescent="0.2">
      <c r="A3832" s="1" t="s">
        <v>8051</v>
      </c>
      <c r="B3832" s="10">
        <v>4914979</v>
      </c>
      <c r="C3832" s="1" t="s">
        <v>3900</v>
      </c>
      <c r="D3832" s="1" t="s">
        <v>71</v>
      </c>
      <c r="E3832" s="11">
        <v>10841444</v>
      </c>
      <c r="F3832" s="11">
        <v>-251</v>
      </c>
      <c r="G3832" s="11">
        <v>644</v>
      </c>
      <c r="H3832" s="11">
        <v>2838</v>
      </c>
      <c r="I3832" s="11">
        <v>6320</v>
      </c>
      <c r="J3832" s="11">
        <v>5427</v>
      </c>
      <c r="K3832" s="12" t="s">
        <v>2</v>
      </c>
      <c r="L3832" s="12" t="s">
        <v>2</v>
      </c>
      <c r="M3832" s="11">
        <v>-500</v>
      </c>
      <c r="N3832" s="11">
        <v>4441</v>
      </c>
      <c r="O3832" s="11">
        <v>3087</v>
      </c>
      <c r="P3832" s="11">
        <v>5445</v>
      </c>
      <c r="Q3832" s="11">
        <v>2807</v>
      </c>
      <c r="R3832" s="11">
        <v>-953</v>
      </c>
      <c r="S3832" s="11">
        <v>-494</v>
      </c>
      <c r="T3832" s="11">
        <v>-1143</v>
      </c>
      <c r="U3832" s="11">
        <v>-904</v>
      </c>
      <c r="V3832" s="11">
        <v>-1780</v>
      </c>
      <c r="W3832" s="13">
        <v>-40.012999999999998</v>
      </c>
      <c r="X3832" s="13">
        <v>20.329999999999998</v>
      </c>
      <c r="Y3832" s="13">
        <v>3.9750000000000001</v>
      </c>
      <c r="Z3832" s="13">
        <v>13.122</v>
      </c>
      <c r="AA3832" s="13">
        <v>12.747999999999999</v>
      </c>
      <c r="AB3832" s="1">
        <v>9994</v>
      </c>
      <c r="AC3832" s="13">
        <v>7.8639809999999999</v>
      </c>
      <c r="AD3832" s="13">
        <v>0.72903200000000001</v>
      </c>
      <c r="AE3832" s="1" t="s">
        <v>12654</v>
      </c>
      <c r="AF3832" s="1" t="s">
        <v>12672</v>
      </c>
    </row>
    <row r="3833" spans="1:32" x14ac:dyDescent="0.2">
      <c r="A3833" s="1" t="s">
        <v>8052</v>
      </c>
      <c r="B3833" s="10">
        <v>4254761</v>
      </c>
      <c r="C3833" s="1" t="s">
        <v>3901</v>
      </c>
      <c r="D3833" s="1" t="s">
        <v>90</v>
      </c>
      <c r="E3833" s="11">
        <v>197554811</v>
      </c>
      <c r="F3833" s="11">
        <v>18360</v>
      </c>
      <c r="G3833" s="11">
        <v>22034</v>
      </c>
      <c r="H3833" s="11">
        <v>41962</v>
      </c>
      <c r="I3833" s="11">
        <v>51874</v>
      </c>
      <c r="J3833" s="11">
        <v>51874</v>
      </c>
      <c r="K3833" s="13">
        <v>59850</v>
      </c>
      <c r="L3833" s="13">
        <v>62687.5</v>
      </c>
      <c r="M3833" s="11">
        <v>57071</v>
      </c>
      <c r="N3833" s="11">
        <v>52773</v>
      </c>
      <c r="O3833" s="11">
        <v>73689</v>
      </c>
      <c r="P3833" s="11">
        <v>73974</v>
      </c>
      <c r="Q3833" s="11">
        <v>73974</v>
      </c>
      <c r="R3833" s="11">
        <v>-37790</v>
      </c>
      <c r="S3833" s="11">
        <v>-41984</v>
      </c>
      <c r="T3833" s="11">
        <v>-45659</v>
      </c>
      <c r="U3833" s="11">
        <v>-43492</v>
      </c>
      <c r="V3833" s="11">
        <v>-43492</v>
      </c>
      <c r="W3833" s="13">
        <v>3.3519999999999999</v>
      </c>
      <c r="X3833" s="13">
        <v>3.6680000000000001</v>
      </c>
      <c r="Y3833" s="13">
        <v>7.407</v>
      </c>
      <c r="Z3833" s="13">
        <v>8.4120000000000008</v>
      </c>
      <c r="AA3833" s="13">
        <v>8.4120000000000008</v>
      </c>
      <c r="AB3833" s="1">
        <v>2212</v>
      </c>
      <c r="AC3833" s="13">
        <v>16.301665</v>
      </c>
      <c r="AD3833" s="13">
        <v>1.4660610000000001</v>
      </c>
      <c r="AE3833" s="1" t="s">
        <v>12654</v>
      </c>
      <c r="AF3833" s="1" t="s">
        <v>12674</v>
      </c>
    </row>
    <row r="3834" spans="1:32" x14ac:dyDescent="0.2">
      <c r="A3834" s="1" t="s">
        <v>8053</v>
      </c>
      <c r="B3834" s="10">
        <v>4991789</v>
      </c>
      <c r="C3834" s="1" t="s">
        <v>3902</v>
      </c>
      <c r="D3834" s="1" t="s">
        <v>58</v>
      </c>
      <c r="E3834" s="11">
        <v>4437250</v>
      </c>
      <c r="F3834" s="11">
        <v>-375</v>
      </c>
      <c r="G3834" s="11">
        <v>-240</v>
      </c>
      <c r="H3834" s="11">
        <v>-228</v>
      </c>
      <c r="I3834" s="11">
        <v>-97</v>
      </c>
      <c r="J3834" s="11">
        <v>77</v>
      </c>
      <c r="K3834" s="12" t="s">
        <v>2</v>
      </c>
      <c r="L3834" s="12" t="s">
        <v>2</v>
      </c>
      <c r="M3834" s="11">
        <v>270</v>
      </c>
      <c r="N3834" s="11">
        <v>-73</v>
      </c>
      <c r="O3834" s="11">
        <v>146</v>
      </c>
      <c r="P3834" s="11">
        <v>16</v>
      </c>
      <c r="Q3834" s="11">
        <v>42</v>
      </c>
      <c r="R3834" s="11">
        <v>3</v>
      </c>
      <c r="S3834" s="11">
        <v>160</v>
      </c>
      <c r="T3834" s="11">
        <v>33</v>
      </c>
      <c r="U3834" s="11">
        <v>38</v>
      </c>
      <c r="V3834" s="11">
        <v>-131</v>
      </c>
      <c r="W3834" s="13">
        <v>-19.504999999999999</v>
      </c>
      <c r="X3834" s="13">
        <v>-8.5359999999999996</v>
      </c>
      <c r="Y3834" s="13">
        <v>-7.3319999999999999</v>
      </c>
      <c r="Z3834" s="13">
        <v>-2.3780000000000001</v>
      </c>
      <c r="AA3834" s="13">
        <v>4.13</v>
      </c>
      <c r="AB3834" s="1">
        <v>6147</v>
      </c>
      <c r="AC3834" s="12" t="s">
        <v>4019</v>
      </c>
      <c r="AD3834" s="13">
        <v>1.118511</v>
      </c>
      <c r="AE3834" s="1" t="s">
        <v>12654</v>
      </c>
      <c r="AF3834" s="1" t="s">
        <v>12658</v>
      </c>
    </row>
    <row r="3835" spans="1:32" x14ac:dyDescent="0.2">
      <c r="A3835" s="1" t="s">
        <v>8054</v>
      </c>
      <c r="B3835" s="10">
        <v>4242360</v>
      </c>
      <c r="C3835" s="1" t="s">
        <v>3903</v>
      </c>
      <c r="D3835" s="1" t="s">
        <v>71</v>
      </c>
      <c r="E3835" s="11">
        <v>10789845</v>
      </c>
      <c r="F3835" s="11">
        <v>2413</v>
      </c>
      <c r="G3835" s="11">
        <v>1089</v>
      </c>
      <c r="H3835" s="11">
        <v>712</v>
      </c>
      <c r="I3835" s="11">
        <v>626</v>
      </c>
      <c r="J3835" s="11">
        <v>-821</v>
      </c>
      <c r="K3835" s="12" t="s">
        <v>2</v>
      </c>
      <c r="L3835" s="12" t="s">
        <v>2</v>
      </c>
      <c r="M3835" s="11">
        <v>5688</v>
      </c>
      <c r="N3835" s="11">
        <v>2253</v>
      </c>
      <c r="O3835" s="11">
        <v>1931</v>
      </c>
      <c r="P3835" s="11">
        <v>1628</v>
      </c>
      <c r="Q3835" s="11">
        <v>3317</v>
      </c>
      <c r="R3835" s="11">
        <v>-3599</v>
      </c>
      <c r="S3835" s="11">
        <v>-3113</v>
      </c>
      <c r="T3835" s="11">
        <v>-7128</v>
      </c>
      <c r="U3835" s="11">
        <v>-3542</v>
      </c>
      <c r="V3835" s="11">
        <v>-2396</v>
      </c>
      <c r="W3835" s="13">
        <v>3.0870000000000002</v>
      </c>
      <c r="X3835" s="13">
        <v>1.2789999999999999</v>
      </c>
      <c r="Y3835" s="13">
        <v>0.71399999999999997</v>
      </c>
      <c r="Z3835" s="13">
        <v>1.569</v>
      </c>
      <c r="AA3835" s="13">
        <v>-9.5470000000000006</v>
      </c>
      <c r="AB3835" s="1">
        <v>9993</v>
      </c>
      <c r="AC3835" s="12" t="s">
        <v>4019</v>
      </c>
      <c r="AD3835" s="13">
        <v>0.46454099999999998</v>
      </c>
      <c r="AE3835" s="1" t="s">
        <v>12654</v>
      </c>
      <c r="AF3835" s="1" t="s">
        <v>12672</v>
      </c>
    </row>
    <row r="3836" spans="1:32" x14ac:dyDescent="0.2">
      <c r="A3836" s="1" t="s">
        <v>8055</v>
      </c>
      <c r="B3836" s="10">
        <v>4993528</v>
      </c>
      <c r="C3836" s="1" t="s">
        <v>3904</v>
      </c>
      <c r="D3836" s="1" t="s">
        <v>53</v>
      </c>
      <c r="E3836" s="11">
        <v>84911782</v>
      </c>
      <c r="F3836" s="11">
        <v>11235</v>
      </c>
      <c r="G3836" s="11">
        <v>17135</v>
      </c>
      <c r="H3836" s="11">
        <v>16564</v>
      </c>
      <c r="I3836" s="11">
        <v>9888</v>
      </c>
      <c r="J3836" s="11">
        <v>9537</v>
      </c>
      <c r="K3836" s="12" t="s">
        <v>2</v>
      </c>
      <c r="L3836" s="12" t="s">
        <v>2</v>
      </c>
      <c r="M3836" s="11">
        <v>13566</v>
      </c>
      <c r="N3836" s="11">
        <v>7054</v>
      </c>
      <c r="O3836" s="11">
        <v>7765</v>
      </c>
      <c r="P3836" s="11">
        <v>11156</v>
      </c>
      <c r="Q3836" s="11">
        <v>8361</v>
      </c>
      <c r="R3836" s="11">
        <v>-3911</v>
      </c>
      <c r="S3836" s="11">
        <v>-2766</v>
      </c>
      <c r="T3836" s="11">
        <v>-3297</v>
      </c>
      <c r="U3836" s="11">
        <v>-927</v>
      </c>
      <c r="V3836" s="11">
        <v>-11106</v>
      </c>
      <c r="W3836" s="13">
        <v>7.5369999999999999</v>
      </c>
      <c r="X3836" s="13">
        <v>10.965</v>
      </c>
      <c r="Y3836" s="13">
        <v>10.694000000000001</v>
      </c>
      <c r="Z3836" s="13">
        <v>5.1829999999999998</v>
      </c>
      <c r="AA3836" s="13">
        <v>6.2110000000000003</v>
      </c>
      <c r="AB3836" s="1">
        <v>8051</v>
      </c>
      <c r="AC3836" s="13">
        <v>14.967034999999999</v>
      </c>
      <c r="AD3836" s="13">
        <v>0.98712299999999997</v>
      </c>
      <c r="AE3836" s="1" t="s">
        <v>12654</v>
      </c>
      <c r="AF3836" s="1" t="s">
        <v>12658</v>
      </c>
    </row>
    <row r="3837" spans="1:32" x14ac:dyDescent="0.2">
      <c r="A3837" s="1" t="s">
        <v>8056</v>
      </c>
      <c r="B3837" s="10">
        <v>8897401</v>
      </c>
      <c r="C3837" s="1" t="s">
        <v>3905</v>
      </c>
      <c r="D3837" s="1" t="s">
        <v>24</v>
      </c>
      <c r="E3837" s="11">
        <v>12971900</v>
      </c>
      <c r="F3837" s="11">
        <v>-929</v>
      </c>
      <c r="G3837" s="11">
        <v>-819</v>
      </c>
      <c r="H3837" s="11">
        <v>265</v>
      </c>
      <c r="I3837" s="11">
        <v>551</v>
      </c>
      <c r="J3837" s="11">
        <v>551</v>
      </c>
      <c r="K3837" s="12" t="s">
        <v>2</v>
      </c>
      <c r="L3837" s="12" t="s">
        <v>2</v>
      </c>
      <c r="M3837" s="11">
        <v>-904</v>
      </c>
      <c r="N3837" s="11">
        <v>-926</v>
      </c>
      <c r="O3837" s="11">
        <v>-161</v>
      </c>
      <c r="P3837" s="11">
        <v>366</v>
      </c>
      <c r="Q3837" s="11">
        <v>366</v>
      </c>
      <c r="R3837" s="11">
        <v>-166</v>
      </c>
      <c r="S3837" s="11">
        <v>-19</v>
      </c>
      <c r="T3837" s="11">
        <v>53</v>
      </c>
      <c r="U3837" s="11">
        <v>-487</v>
      </c>
      <c r="V3837" s="11">
        <v>-487</v>
      </c>
      <c r="W3837" s="13">
        <v>-43.472000000000001</v>
      </c>
      <c r="X3837" s="13">
        <v>-52.365000000000002</v>
      </c>
      <c r="Y3837" s="13">
        <v>-5.4770000000000003</v>
      </c>
      <c r="Z3837" s="13">
        <v>42.188000000000002</v>
      </c>
      <c r="AA3837" s="13">
        <v>42.188000000000002</v>
      </c>
      <c r="AB3837" s="1">
        <v>4168</v>
      </c>
      <c r="AC3837" s="13">
        <v>15.888624</v>
      </c>
      <c r="AD3837" s="13">
        <v>4.679379</v>
      </c>
      <c r="AE3837" s="1" t="s">
        <v>12654</v>
      </c>
      <c r="AF3837" s="1" t="s">
        <v>12663</v>
      </c>
    </row>
    <row r="3838" spans="1:32" x14ac:dyDescent="0.2">
      <c r="A3838" s="1" t="s">
        <v>8057</v>
      </c>
      <c r="B3838" s="10">
        <v>7190239</v>
      </c>
      <c r="C3838" s="1" t="s">
        <v>3906</v>
      </c>
      <c r="D3838" s="1" t="s">
        <v>53</v>
      </c>
      <c r="E3838" s="11">
        <v>2869404</v>
      </c>
      <c r="F3838" s="11">
        <v>526</v>
      </c>
      <c r="G3838" s="11">
        <v>372</v>
      </c>
      <c r="H3838" s="11">
        <v>65</v>
      </c>
      <c r="I3838" s="11">
        <v>478</v>
      </c>
      <c r="J3838" s="11">
        <v>-203</v>
      </c>
      <c r="K3838" s="12" t="s">
        <v>2</v>
      </c>
      <c r="L3838" s="12" t="s">
        <v>2</v>
      </c>
      <c r="M3838" s="11">
        <v>709</v>
      </c>
      <c r="N3838" s="11">
        <v>-1501</v>
      </c>
      <c r="O3838" s="11">
        <v>-1207</v>
      </c>
      <c r="P3838" s="11">
        <v>3394</v>
      </c>
      <c r="Q3838" s="11">
        <v>430</v>
      </c>
      <c r="R3838" s="11">
        <v>-120</v>
      </c>
      <c r="S3838" s="11">
        <v>-469</v>
      </c>
      <c r="T3838" s="11">
        <v>545</v>
      </c>
      <c r="U3838" s="11">
        <v>-45</v>
      </c>
      <c r="V3838" s="11">
        <v>-114</v>
      </c>
      <c r="W3838" s="13">
        <v>3.17</v>
      </c>
      <c r="X3838" s="13">
        <v>3.2839999999999998</v>
      </c>
      <c r="Y3838" s="13">
        <v>-2.7989999999999999</v>
      </c>
      <c r="Z3838" s="13">
        <v>4.1390000000000002</v>
      </c>
      <c r="AA3838" s="13">
        <v>-5.3179999999999996</v>
      </c>
      <c r="AB3838" s="1">
        <v>7677</v>
      </c>
      <c r="AC3838" s="12" t="s">
        <v>4019</v>
      </c>
      <c r="AD3838" s="13">
        <v>0.80123999999999995</v>
      </c>
      <c r="AE3838" s="1" t="s">
        <v>12654</v>
      </c>
      <c r="AF3838" s="1" t="s">
        <v>12658</v>
      </c>
    </row>
    <row r="3839" spans="1:32" x14ac:dyDescent="0.2">
      <c r="A3839" s="1" t="s">
        <v>8058</v>
      </c>
      <c r="B3839" s="10">
        <v>4238285</v>
      </c>
      <c r="C3839" s="1" t="s">
        <v>3907</v>
      </c>
      <c r="D3839" s="1" t="s">
        <v>11</v>
      </c>
      <c r="E3839" s="11">
        <v>21266224</v>
      </c>
      <c r="F3839" s="11">
        <v>2172</v>
      </c>
      <c r="G3839" s="11">
        <v>2124</v>
      </c>
      <c r="H3839" s="11">
        <v>2795</v>
      </c>
      <c r="I3839" s="11">
        <v>3896</v>
      </c>
      <c r="J3839" s="11">
        <v>5254</v>
      </c>
      <c r="K3839" s="12" t="s">
        <v>2</v>
      </c>
      <c r="L3839" s="12" t="s">
        <v>2</v>
      </c>
      <c r="M3839" s="11">
        <v>532</v>
      </c>
      <c r="N3839" s="11">
        <v>1721</v>
      </c>
      <c r="O3839" s="11">
        <v>2916</v>
      </c>
      <c r="P3839" s="11">
        <v>809</v>
      </c>
      <c r="Q3839" s="11">
        <v>3484</v>
      </c>
      <c r="R3839" s="11">
        <v>342</v>
      </c>
      <c r="S3839" s="11">
        <v>-759</v>
      </c>
      <c r="T3839" s="11">
        <v>-1487</v>
      </c>
      <c r="U3839" s="11">
        <v>848</v>
      </c>
      <c r="V3839" s="11">
        <v>10</v>
      </c>
      <c r="W3839" s="13">
        <v>7.4370000000000003</v>
      </c>
      <c r="X3839" s="13">
        <v>6.8159999999999998</v>
      </c>
      <c r="Y3839" s="13">
        <v>7.9560000000000004</v>
      </c>
      <c r="Z3839" s="13">
        <v>10.295</v>
      </c>
      <c r="AA3839" s="13">
        <v>13.833</v>
      </c>
      <c r="AB3839" s="1">
        <v>3153</v>
      </c>
      <c r="AC3839" s="13">
        <v>11.114013999999999</v>
      </c>
      <c r="AD3839" s="13">
        <v>1.6758500000000001</v>
      </c>
      <c r="AE3839" s="1" t="s">
        <v>12654</v>
      </c>
      <c r="AF3839" s="1" t="s">
        <v>12659</v>
      </c>
    </row>
    <row r="3840" spans="1:32" x14ac:dyDescent="0.2">
      <c r="A3840" s="1" t="s">
        <v>8059</v>
      </c>
      <c r="B3840" s="10">
        <v>4238286</v>
      </c>
      <c r="C3840" s="1" t="s">
        <v>3908</v>
      </c>
      <c r="D3840" s="1" t="s">
        <v>58</v>
      </c>
      <c r="E3840" s="11">
        <v>259363148</v>
      </c>
      <c r="F3840" s="11">
        <v>25940</v>
      </c>
      <c r="G3840" s="11">
        <v>52632</v>
      </c>
      <c r="H3840" s="11">
        <v>63493</v>
      </c>
      <c r="I3840" s="11">
        <v>65215</v>
      </c>
      <c r="J3840" s="11">
        <v>49673</v>
      </c>
      <c r="K3840" s="13">
        <v>48480.472249999999</v>
      </c>
      <c r="L3840" s="13">
        <v>59777.968200000003</v>
      </c>
      <c r="M3840" s="11">
        <v>39602</v>
      </c>
      <c r="N3840" s="11">
        <v>49233</v>
      </c>
      <c r="O3840" s="11">
        <v>-2209</v>
      </c>
      <c r="P3840" s="11">
        <v>54619</v>
      </c>
      <c r="Q3840" s="11">
        <v>56505</v>
      </c>
      <c r="R3840" s="11">
        <v>-9601</v>
      </c>
      <c r="S3840" s="11">
        <v>-24165</v>
      </c>
      <c r="T3840" s="11">
        <v>-19694</v>
      </c>
      <c r="U3840" s="11">
        <v>-29346</v>
      </c>
      <c r="V3840" s="11">
        <v>-21287</v>
      </c>
      <c r="W3840" s="13">
        <v>8.0129999999999999</v>
      </c>
      <c r="X3840" s="13">
        <v>14.157</v>
      </c>
      <c r="Y3840" s="13">
        <v>16.155999999999999</v>
      </c>
      <c r="Z3840" s="13">
        <v>13.523999999999999</v>
      </c>
      <c r="AA3840" s="13">
        <v>13.613</v>
      </c>
      <c r="AB3840" s="1">
        <v>6506</v>
      </c>
      <c r="AC3840" s="13">
        <v>18.395626</v>
      </c>
      <c r="AD3840" s="13">
        <v>2.3560590000000001</v>
      </c>
      <c r="AE3840" s="1" t="s">
        <v>12654</v>
      </c>
      <c r="AF3840" s="1" t="s">
        <v>12658</v>
      </c>
    </row>
    <row r="3841" spans="1:32" x14ac:dyDescent="0.2">
      <c r="A3841" s="1" t="s">
        <v>8060</v>
      </c>
      <c r="B3841" s="10">
        <v>4995170</v>
      </c>
      <c r="C3841" s="1" t="s">
        <v>3909</v>
      </c>
      <c r="D3841" s="1" t="s">
        <v>141</v>
      </c>
      <c r="E3841" s="11">
        <v>28963954</v>
      </c>
      <c r="F3841" s="11">
        <v>3289</v>
      </c>
      <c r="G3841" s="11">
        <v>2911</v>
      </c>
      <c r="H3841" s="11">
        <v>2535</v>
      </c>
      <c r="I3841" s="11">
        <v>2643</v>
      </c>
      <c r="J3841" s="11">
        <v>3516</v>
      </c>
      <c r="K3841" s="12" t="s">
        <v>2</v>
      </c>
      <c r="L3841" s="12" t="s">
        <v>2</v>
      </c>
      <c r="M3841" s="11">
        <v>3943</v>
      </c>
      <c r="N3841" s="11">
        <v>4710</v>
      </c>
      <c r="O3841" s="11">
        <v>6547</v>
      </c>
      <c r="P3841" s="11">
        <v>5884</v>
      </c>
      <c r="Q3841" s="11">
        <v>13005</v>
      </c>
      <c r="R3841" s="11">
        <v>-9761</v>
      </c>
      <c r="S3841" s="11">
        <v>-6859</v>
      </c>
      <c r="T3841" s="11">
        <v>-11889</v>
      </c>
      <c r="U3841" s="11">
        <v>-15773</v>
      </c>
      <c r="V3841" s="11">
        <v>-6815</v>
      </c>
      <c r="W3841" s="13">
        <v>3.8919999999999999</v>
      </c>
      <c r="X3841" s="13">
        <v>3.8490000000000002</v>
      </c>
      <c r="Y3841" s="13">
        <v>3.0129999999999999</v>
      </c>
      <c r="Z3841" s="13">
        <v>2.71</v>
      </c>
      <c r="AA3841" s="13">
        <v>3.028</v>
      </c>
      <c r="AB3841" s="1">
        <v>9324</v>
      </c>
      <c r="AC3841" s="13">
        <v>19.186623999999998</v>
      </c>
      <c r="AD3841" s="13">
        <v>0.61969399999999997</v>
      </c>
      <c r="AE3841" s="1" t="s">
        <v>12654</v>
      </c>
      <c r="AF3841" s="1" t="s">
        <v>12673</v>
      </c>
    </row>
    <row r="3842" spans="1:32" x14ac:dyDescent="0.2">
      <c r="A3842" s="1" t="s">
        <v>8061</v>
      </c>
      <c r="B3842" s="10">
        <v>6342771</v>
      </c>
      <c r="C3842" s="1" t="s">
        <v>3910</v>
      </c>
      <c r="D3842" s="1" t="s">
        <v>105</v>
      </c>
      <c r="E3842" s="11">
        <v>9075805</v>
      </c>
      <c r="F3842" s="12" t="s">
        <v>2</v>
      </c>
      <c r="G3842" s="12" t="s">
        <v>2</v>
      </c>
      <c r="H3842" s="12" t="s">
        <v>2</v>
      </c>
      <c r="I3842" s="12" t="s">
        <v>2</v>
      </c>
      <c r="J3842" s="11">
        <v>917.904</v>
      </c>
      <c r="K3842" s="12" t="s">
        <v>2</v>
      </c>
      <c r="L3842" s="12" t="s">
        <v>2</v>
      </c>
      <c r="M3842" s="12" t="s">
        <v>2</v>
      </c>
      <c r="N3842" s="12" t="s">
        <v>2</v>
      </c>
      <c r="O3842" s="12" t="s">
        <v>2</v>
      </c>
      <c r="P3842" s="12" t="s">
        <v>2</v>
      </c>
      <c r="Q3842" s="11">
        <v>1573.6130000000001</v>
      </c>
      <c r="R3842" s="12" t="s">
        <v>2</v>
      </c>
      <c r="S3842" s="12" t="s">
        <v>2</v>
      </c>
      <c r="T3842" s="12" t="s">
        <v>2</v>
      </c>
      <c r="U3842" s="12" t="s">
        <v>2</v>
      </c>
      <c r="V3842" s="11">
        <v>-473.25299999999999</v>
      </c>
      <c r="W3842" s="12" t="s">
        <v>2</v>
      </c>
      <c r="X3842" s="12" t="s">
        <v>2</v>
      </c>
      <c r="Y3842" s="12" t="s">
        <v>2</v>
      </c>
      <c r="Z3842" s="12" t="s">
        <v>2</v>
      </c>
      <c r="AA3842" s="13">
        <v>3.3039999999999998</v>
      </c>
      <c r="AB3842" s="1">
        <v>4957</v>
      </c>
      <c r="AC3842" s="13">
        <v>19.221668999999999</v>
      </c>
      <c r="AD3842" s="13">
        <v>0.90860300000000005</v>
      </c>
      <c r="AE3842" s="1" t="s">
        <v>12654</v>
      </c>
      <c r="AF3842" s="1" t="s">
        <v>12667</v>
      </c>
    </row>
    <row r="3843" spans="1:32" x14ac:dyDescent="0.2">
      <c r="A3843" s="1" t="s">
        <v>8062</v>
      </c>
      <c r="B3843" s="10">
        <v>4917037</v>
      </c>
      <c r="C3843" s="1" t="s">
        <v>3911</v>
      </c>
      <c r="D3843" s="1" t="s">
        <v>92</v>
      </c>
      <c r="E3843" s="11">
        <v>10303330</v>
      </c>
      <c r="F3843" s="11">
        <v>-517</v>
      </c>
      <c r="G3843" s="11">
        <v>-550</v>
      </c>
      <c r="H3843" s="11">
        <v>1183</v>
      </c>
      <c r="I3843" s="11">
        <v>632</v>
      </c>
      <c r="J3843" s="11">
        <v>758</v>
      </c>
      <c r="K3843" s="12" t="s">
        <v>2</v>
      </c>
      <c r="L3843" s="12" t="s">
        <v>2</v>
      </c>
      <c r="M3843" s="11">
        <v>3753</v>
      </c>
      <c r="N3843" s="11">
        <v>492</v>
      </c>
      <c r="O3843" s="11">
        <v>2024</v>
      </c>
      <c r="P3843" s="11">
        <v>3213</v>
      </c>
      <c r="Q3843" s="11">
        <v>2184</v>
      </c>
      <c r="R3843" s="11">
        <v>-1915</v>
      </c>
      <c r="S3843" s="11">
        <v>-1564</v>
      </c>
      <c r="T3843" s="11">
        <v>-1242</v>
      </c>
      <c r="U3843" s="11">
        <v>-1202</v>
      </c>
      <c r="V3843" s="11">
        <v>-3760</v>
      </c>
      <c r="W3843" s="13">
        <v>-25.73</v>
      </c>
      <c r="X3843" s="13">
        <v>-13.067</v>
      </c>
      <c r="Y3843" s="13">
        <v>14.079000000000001</v>
      </c>
      <c r="Z3843" s="13">
        <v>5.76</v>
      </c>
      <c r="AA3843" s="13">
        <v>6.6539999999999999</v>
      </c>
      <c r="AB3843" s="1">
        <v>7271</v>
      </c>
      <c r="AC3843" s="13">
        <v>7.9112470000000004</v>
      </c>
      <c r="AD3843" s="13">
        <v>0.82227799999999995</v>
      </c>
      <c r="AE3843" s="1" t="s">
        <v>12654</v>
      </c>
      <c r="AF3843" s="1" t="s">
        <v>12675</v>
      </c>
    </row>
    <row r="3844" spans="1:32" x14ac:dyDescent="0.2">
      <c r="A3844" s="1" t="s">
        <v>8063</v>
      </c>
      <c r="B3844" s="10">
        <v>4968520</v>
      </c>
      <c r="C3844" s="1" t="s">
        <v>3912</v>
      </c>
      <c r="D3844" s="1" t="s">
        <v>41</v>
      </c>
      <c r="E3844" s="11">
        <v>17825985</v>
      </c>
      <c r="F3844" s="11">
        <v>922</v>
      </c>
      <c r="G3844" s="11">
        <v>843</v>
      </c>
      <c r="H3844" s="11">
        <v>910</v>
      </c>
      <c r="I3844" s="11">
        <v>1489</v>
      </c>
      <c r="J3844" s="11">
        <v>1408</v>
      </c>
      <c r="K3844" s="12" t="s">
        <v>2</v>
      </c>
      <c r="L3844" s="12" t="s">
        <v>2</v>
      </c>
      <c r="M3844" s="11">
        <v>841</v>
      </c>
      <c r="N3844" s="11">
        <v>487</v>
      </c>
      <c r="O3844" s="11">
        <v>563</v>
      </c>
      <c r="P3844" s="11">
        <v>545</v>
      </c>
      <c r="Q3844" s="11">
        <v>1286</v>
      </c>
      <c r="R3844" s="11">
        <v>119</v>
      </c>
      <c r="S3844" s="11">
        <v>-213</v>
      </c>
      <c r="T3844" s="11">
        <v>-478</v>
      </c>
      <c r="U3844" s="11">
        <v>-504</v>
      </c>
      <c r="V3844" s="11">
        <v>-238</v>
      </c>
      <c r="W3844" s="13">
        <v>17.283999999999999</v>
      </c>
      <c r="X3844" s="13">
        <v>9.3420000000000005</v>
      </c>
      <c r="Y3844" s="13">
        <v>16.388000000000002</v>
      </c>
      <c r="Z3844" s="13">
        <v>19.702000000000002</v>
      </c>
      <c r="AA3844" s="13">
        <v>15.662000000000001</v>
      </c>
      <c r="AB3844" s="1">
        <v>2354</v>
      </c>
      <c r="AC3844" s="13">
        <v>13.460658</v>
      </c>
      <c r="AD3844" s="13">
        <v>1.5781909999999999</v>
      </c>
      <c r="AE3844" s="1" t="s">
        <v>12654</v>
      </c>
      <c r="AF3844" s="1" t="s">
        <v>12663</v>
      </c>
    </row>
    <row r="3845" spans="1:32" x14ac:dyDescent="0.2">
      <c r="A3845" s="1" t="s">
        <v>8064</v>
      </c>
      <c r="B3845" s="10">
        <v>4241038</v>
      </c>
      <c r="C3845" s="1" t="s">
        <v>3913</v>
      </c>
      <c r="D3845" s="1" t="s">
        <v>229</v>
      </c>
      <c r="E3845" s="11">
        <v>86881580</v>
      </c>
      <c r="F3845" s="11">
        <v>12987</v>
      </c>
      <c r="G3845" s="11">
        <v>14091</v>
      </c>
      <c r="H3845" s="11">
        <v>15251</v>
      </c>
      <c r="I3845" s="11">
        <v>14476</v>
      </c>
      <c r="J3845" s="11">
        <v>15451</v>
      </c>
      <c r="K3845" s="12" t="s">
        <v>2</v>
      </c>
      <c r="L3845" s="12" t="s">
        <v>2</v>
      </c>
      <c r="M3845" s="11">
        <v>19352</v>
      </c>
      <c r="N3845" s="11">
        <v>9732</v>
      </c>
      <c r="O3845" s="11">
        <v>13570</v>
      </c>
      <c r="P3845" s="11">
        <v>11483</v>
      </c>
      <c r="Q3845" s="11">
        <v>16277</v>
      </c>
      <c r="R3845" s="11">
        <v>-11101</v>
      </c>
      <c r="S3845" s="11">
        <v>-9668</v>
      </c>
      <c r="T3845" s="11">
        <v>-13420</v>
      </c>
      <c r="U3845" s="11">
        <v>-11308</v>
      </c>
      <c r="V3845" s="11">
        <v>-16735</v>
      </c>
      <c r="W3845" s="13">
        <v>9.7219999999999995</v>
      </c>
      <c r="X3845" s="13">
        <v>10.183999999999999</v>
      </c>
      <c r="Y3845" s="13">
        <v>10.404999999999999</v>
      </c>
      <c r="Z3845" s="13">
        <v>9.1980000000000004</v>
      </c>
      <c r="AA3845" s="13">
        <v>9.4979999999999993</v>
      </c>
      <c r="AB3845" s="1">
        <v>9882</v>
      </c>
      <c r="AC3845" s="13">
        <v>11.586596</v>
      </c>
      <c r="AD3845" s="13">
        <v>1.087558</v>
      </c>
      <c r="AE3845" s="1" t="s">
        <v>12654</v>
      </c>
      <c r="AF3845" s="1" t="s">
        <v>12657</v>
      </c>
    </row>
    <row r="3846" spans="1:32" x14ac:dyDescent="0.2">
      <c r="A3846" s="1" t="s">
        <v>8065</v>
      </c>
      <c r="B3846" s="10">
        <v>4993172</v>
      </c>
      <c r="C3846" s="1" t="s">
        <v>3914</v>
      </c>
      <c r="D3846" s="1" t="s">
        <v>53</v>
      </c>
      <c r="E3846" s="11">
        <v>11608702</v>
      </c>
      <c r="F3846" s="11">
        <v>461</v>
      </c>
      <c r="G3846" s="11">
        <v>1008</v>
      </c>
      <c r="H3846" s="11">
        <v>386</v>
      </c>
      <c r="I3846" s="11">
        <v>-11</v>
      </c>
      <c r="J3846" s="11">
        <v>-11</v>
      </c>
      <c r="K3846" s="12" t="s">
        <v>2</v>
      </c>
      <c r="L3846" s="12" t="s">
        <v>2</v>
      </c>
      <c r="M3846" s="11">
        <v>-709</v>
      </c>
      <c r="N3846" s="11">
        <v>1038</v>
      </c>
      <c r="O3846" s="11">
        <v>2226</v>
      </c>
      <c r="P3846" s="11">
        <v>-244</v>
      </c>
      <c r="Q3846" s="11">
        <v>-244</v>
      </c>
      <c r="R3846" s="11">
        <v>-15</v>
      </c>
      <c r="S3846" s="11">
        <v>-20</v>
      </c>
      <c r="T3846" s="11">
        <v>-29</v>
      </c>
      <c r="U3846" s="11">
        <v>-2</v>
      </c>
      <c r="V3846" s="11">
        <v>-2</v>
      </c>
      <c r="W3846" s="13">
        <v>6.46</v>
      </c>
      <c r="X3846" s="13">
        <v>11.856999999999999</v>
      </c>
      <c r="Y3846" s="13">
        <v>3.7759999999999998</v>
      </c>
      <c r="Z3846" s="13">
        <v>0</v>
      </c>
      <c r="AA3846" s="13">
        <v>0</v>
      </c>
      <c r="AB3846" s="1">
        <v>2693</v>
      </c>
      <c r="AC3846" s="12" t="s">
        <v>4019</v>
      </c>
      <c r="AD3846" s="13">
        <v>0.38409500000000002</v>
      </c>
      <c r="AE3846" s="1" t="s">
        <v>12654</v>
      </c>
      <c r="AF3846" s="1" t="s">
        <v>12658</v>
      </c>
    </row>
    <row r="3847" spans="1:32" x14ac:dyDescent="0.2">
      <c r="A3847" s="1" t="s">
        <v>8066</v>
      </c>
      <c r="B3847" s="10">
        <v>5197388</v>
      </c>
      <c r="C3847" s="1" t="s">
        <v>3915</v>
      </c>
      <c r="D3847" s="1" t="s">
        <v>24</v>
      </c>
      <c r="E3847" s="11">
        <v>3831763</v>
      </c>
      <c r="F3847" s="12" t="s">
        <v>2</v>
      </c>
      <c r="G3847" s="11">
        <v>520.64800000000002</v>
      </c>
      <c r="H3847" s="11">
        <v>592.46699999999998</v>
      </c>
      <c r="I3847" s="11">
        <v>638</v>
      </c>
      <c r="J3847" s="11">
        <v>638</v>
      </c>
      <c r="K3847" s="12" t="s">
        <v>2</v>
      </c>
      <c r="L3847" s="12" t="s">
        <v>2</v>
      </c>
      <c r="M3847" s="12" t="s">
        <v>2</v>
      </c>
      <c r="N3847" s="11">
        <v>444.46800000000002</v>
      </c>
      <c r="O3847" s="11">
        <v>458.53500000000003</v>
      </c>
      <c r="P3847" s="11">
        <v>601</v>
      </c>
      <c r="Q3847" s="11">
        <v>601</v>
      </c>
      <c r="R3847" s="12" t="s">
        <v>2</v>
      </c>
      <c r="S3847" s="11">
        <v>-117.761</v>
      </c>
      <c r="T3847" s="11">
        <v>-90.588999999999999</v>
      </c>
      <c r="U3847" s="11">
        <v>-150</v>
      </c>
      <c r="V3847" s="11">
        <v>-150</v>
      </c>
      <c r="W3847" s="12" t="s">
        <v>2</v>
      </c>
      <c r="X3847" s="12" t="s">
        <v>2</v>
      </c>
      <c r="Y3847" s="13">
        <v>18.995999999999999</v>
      </c>
      <c r="Z3847" s="13">
        <v>17.969000000000001</v>
      </c>
      <c r="AA3847" s="13">
        <v>17.969000000000001</v>
      </c>
      <c r="AB3847" s="1">
        <v>4372</v>
      </c>
      <c r="AC3847" s="13">
        <v>12.026133</v>
      </c>
      <c r="AD3847" s="12" t="s">
        <v>2</v>
      </c>
      <c r="AE3847" s="1" t="s">
        <v>12654</v>
      </c>
      <c r="AF3847" s="1" t="s">
        <v>12663</v>
      </c>
    </row>
    <row r="3848" spans="1:32" x14ac:dyDescent="0.2">
      <c r="A3848" s="1" t="s">
        <v>8067</v>
      </c>
      <c r="B3848" s="10">
        <v>6333307</v>
      </c>
      <c r="C3848" s="1" t="s">
        <v>3916</v>
      </c>
      <c r="D3848" s="1" t="s">
        <v>112</v>
      </c>
      <c r="E3848" s="11">
        <v>144639064</v>
      </c>
      <c r="F3848" s="11">
        <v>7881</v>
      </c>
      <c r="G3848" s="11">
        <v>14350</v>
      </c>
      <c r="H3848" s="11">
        <v>12666</v>
      </c>
      <c r="I3848" s="11">
        <v>12018</v>
      </c>
      <c r="J3848" s="11">
        <v>13889</v>
      </c>
      <c r="K3848" s="12" t="s">
        <v>2</v>
      </c>
      <c r="L3848" s="12" t="s">
        <v>2</v>
      </c>
      <c r="M3848" s="11">
        <v>17149</v>
      </c>
      <c r="N3848" s="11">
        <v>-10645</v>
      </c>
      <c r="O3848" s="11">
        <v>17336</v>
      </c>
      <c r="P3848" s="11">
        <v>21521</v>
      </c>
      <c r="Q3848" s="11">
        <v>11311</v>
      </c>
      <c r="R3848" s="11">
        <v>-4672</v>
      </c>
      <c r="S3848" s="11">
        <v>-1985</v>
      </c>
      <c r="T3848" s="11">
        <v>-3160</v>
      </c>
      <c r="U3848" s="11">
        <v>-809</v>
      </c>
      <c r="V3848" s="11">
        <v>-6736</v>
      </c>
      <c r="W3848" s="13">
        <v>3.8420000000000001</v>
      </c>
      <c r="X3848" s="13">
        <v>6.5869999999999997</v>
      </c>
      <c r="Y3848" s="13">
        <v>6.0389999999999997</v>
      </c>
      <c r="Z3848" s="13">
        <v>2.8239999999999998</v>
      </c>
      <c r="AA3848" s="13">
        <v>7.0069999999999997</v>
      </c>
      <c r="AB3848" s="1">
        <v>5451</v>
      </c>
      <c r="AC3848" s="13">
        <v>13.643355</v>
      </c>
      <c r="AD3848" s="13">
        <v>0.95170100000000002</v>
      </c>
      <c r="AE3848" s="1" t="s">
        <v>12654</v>
      </c>
      <c r="AF3848" s="1" t="s">
        <v>12667</v>
      </c>
    </row>
    <row r="3849" spans="1:32" x14ac:dyDescent="0.2">
      <c r="A3849" s="1" t="s">
        <v>8068</v>
      </c>
      <c r="B3849" s="10">
        <v>4995999</v>
      </c>
      <c r="C3849" s="1" t="s">
        <v>3917</v>
      </c>
      <c r="D3849" s="1" t="s">
        <v>148</v>
      </c>
      <c r="E3849" s="11">
        <v>39802827</v>
      </c>
      <c r="F3849" s="11">
        <v>15967</v>
      </c>
      <c r="G3849" s="11">
        <v>14753</v>
      </c>
      <c r="H3849" s="11">
        <v>15218</v>
      </c>
      <c r="I3849" s="11">
        <v>15947</v>
      </c>
      <c r="J3849" s="11">
        <v>16677</v>
      </c>
      <c r="K3849" s="13">
        <v>13950</v>
      </c>
      <c r="L3849" s="13">
        <v>15500</v>
      </c>
      <c r="M3849" s="11">
        <v>195</v>
      </c>
      <c r="N3849" s="11">
        <v>17074</v>
      </c>
      <c r="O3849" s="11">
        <v>-4350</v>
      </c>
      <c r="P3849" s="11">
        <v>-1637</v>
      </c>
      <c r="Q3849" s="11">
        <v>-2171</v>
      </c>
      <c r="R3849" s="11">
        <v>-5985</v>
      </c>
      <c r="S3849" s="11">
        <v>-3474</v>
      </c>
      <c r="T3849" s="11">
        <v>-1844</v>
      </c>
      <c r="U3849" s="11">
        <v>-972</v>
      </c>
      <c r="V3849" s="11">
        <v>-1975</v>
      </c>
      <c r="W3849" s="13">
        <v>11.79</v>
      </c>
      <c r="X3849" s="13">
        <v>10.529</v>
      </c>
      <c r="Y3849" s="13">
        <v>10.212</v>
      </c>
      <c r="Z3849" s="13">
        <v>9.9659999999999993</v>
      </c>
      <c r="AA3849" s="13">
        <v>10.023999999999999</v>
      </c>
      <c r="AB3849" s="1">
        <v>5911</v>
      </c>
      <c r="AC3849" s="13">
        <v>9.1548789999999993</v>
      </c>
      <c r="AD3849" s="13">
        <v>0.84945899999999996</v>
      </c>
      <c r="AE3849" s="1" t="s">
        <v>12654</v>
      </c>
      <c r="AF3849" s="1" t="s">
        <v>12658</v>
      </c>
    </row>
    <row r="3850" spans="1:32" x14ac:dyDescent="0.2">
      <c r="A3850" s="1" t="s">
        <v>8069</v>
      </c>
      <c r="B3850" s="10">
        <v>4219606</v>
      </c>
      <c r="C3850" s="1" t="s">
        <v>3918</v>
      </c>
      <c r="D3850" s="1" t="s">
        <v>11</v>
      </c>
      <c r="E3850" s="11">
        <v>254629517</v>
      </c>
      <c r="F3850" s="11">
        <v>31601</v>
      </c>
      <c r="G3850" s="11">
        <v>30392</v>
      </c>
      <c r="H3850" s="11">
        <v>44389</v>
      </c>
      <c r="I3850" s="11">
        <v>78747</v>
      </c>
      <c r="J3850" s="11">
        <v>83524</v>
      </c>
      <c r="K3850" s="13">
        <v>84000</v>
      </c>
      <c r="L3850" s="13">
        <v>90325</v>
      </c>
      <c r="M3850" s="11">
        <v>32842</v>
      </c>
      <c r="N3850" s="11">
        <v>51644</v>
      </c>
      <c r="O3850" s="11">
        <v>40422</v>
      </c>
      <c r="P3850" s="11">
        <v>63833</v>
      </c>
      <c r="Q3850" s="11">
        <v>99025</v>
      </c>
      <c r="R3850" s="11">
        <v>-18617</v>
      </c>
      <c r="S3850" s="11">
        <v>-28327</v>
      </c>
      <c r="T3850" s="11">
        <v>-32939</v>
      </c>
      <c r="U3850" s="11">
        <v>2653</v>
      </c>
      <c r="V3850" s="11">
        <v>-28639</v>
      </c>
      <c r="W3850" s="13">
        <v>7.0279999999999996</v>
      </c>
      <c r="X3850" s="13">
        <v>7.2270000000000003</v>
      </c>
      <c r="Y3850" s="13">
        <v>11.534000000000001</v>
      </c>
      <c r="Z3850" s="13">
        <v>15.871</v>
      </c>
      <c r="AA3850" s="13">
        <v>11.994999999999999</v>
      </c>
      <c r="AB3850" s="1">
        <v>6841</v>
      </c>
      <c r="AC3850" s="13">
        <v>20.864571000000002</v>
      </c>
      <c r="AD3850" s="13">
        <v>2.4232640000000001</v>
      </c>
      <c r="AE3850" s="1" t="s">
        <v>12654</v>
      </c>
      <c r="AF3850" s="1" t="s">
        <v>12659</v>
      </c>
    </row>
    <row r="3851" spans="1:32" x14ac:dyDescent="0.2">
      <c r="A3851" s="1" t="s">
        <v>8070</v>
      </c>
      <c r="B3851" s="10">
        <v>4677728</v>
      </c>
      <c r="C3851" s="1" t="s">
        <v>3919</v>
      </c>
      <c r="D3851" s="1" t="s">
        <v>110</v>
      </c>
      <c r="E3851" s="11">
        <v>1132464173</v>
      </c>
      <c r="F3851" s="12" t="s">
        <v>2</v>
      </c>
      <c r="G3851" s="12" t="s">
        <v>2</v>
      </c>
      <c r="H3851" s="12" t="s">
        <v>2</v>
      </c>
      <c r="I3851" s="12" t="s">
        <v>2</v>
      </c>
      <c r="J3851" s="12" t="s">
        <v>2</v>
      </c>
      <c r="K3851" s="13">
        <v>149307.87914999999</v>
      </c>
      <c r="L3851" s="13">
        <v>167281.73944999999</v>
      </c>
      <c r="M3851" s="11">
        <v>346884</v>
      </c>
      <c r="N3851" s="11">
        <v>89844</v>
      </c>
      <c r="O3851" s="11">
        <v>575612</v>
      </c>
      <c r="P3851" s="11">
        <v>-2324951</v>
      </c>
      <c r="Q3851" s="11">
        <v>43896</v>
      </c>
      <c r="R3851" s="11">
        <v>-480586</v>
      </c>
      <c r="S3851" s="11">
        <v>218750</v>
      </c>
      <c r="T3851" s="11">
        <v>-148046</v>
      </c>
      <c r="U3851" s="11">
        <v>37479</v>
      </c>
      <c r="V3851" s="11">
        <v>21589</v>
      </c>
      <c r="W3851" s="13">
        <v>2.2989999999999999</v>
      </c>
      <c r="X3851" s="13">
        <v>4.6769999999999996</v>
      </c>
      <c r="Y3851" s="13">
        <v>4.8330000000000002</v>
      </c>
      <c r="Z3851" s="13">
        <v>5.4930000000000003</v>
      </c>
      <c r="AA3851" s="13">
        <v>6.4459999999999997</v>
      </c>
      <c r="AB3851" s="1">
        <v>7186</v>
      </c>
      <c r="AC3851" s="13">
        <v>14.744495000000001</v>
      </c>
      <c r="AD3851" s="13">
        <v>0.96828400000000003</v>
      </c>
      <c r="AE3851" s="1" t="s">
        <v>12654</v>
      </c>
      <c r="AF3851" s="1" t="s">
        <v>12676</v>
      </c>
    </row>
    <row r="3852" spans="1:32" x14ac:dyDescent="0.2">
      <c r="A3852" s="1" t="s">
        <v>8071</v>
      </c>
      <c r="B3852" s="10">
        <v>4554551</v>
      </c>
      <c r="C3852" s="1" t="s">
        <v>3920</v>
      </c>
      <c r="D3852" s="1" t="s">
        <v>313</v>
      </c>
      <c r="E3852" s="11">
        <v>6257351</v>
      </c>
      <c r="F3852" s="12" t="s">
        <v>2</v>
      </c>
      <c r="G3852" s="12" t="s">
        <v>2</v>
      </c>
      <c r="H3852" s="12" t="s">
        <v>2</v>
      </c>
      <c r="I3852" s="12" t="s">
        <v>2</v>
      </c>
      <c r="J3852" s="11">
        <v>-97.775999999999996</v>
      </c>
      <c r="K3852" s="12" t="s">
        <v>2</v>
      </c>
      <c r="L3852" s="12" t="s">
        <v>2</v>
      </c>
      <c r="M3852" s="12" t="s">
        <v>2</v>
      </c>
      <c r="N3852" s="12" t="s">
        <v>2</v>
      </c>
      <c r="O3852" s="12" t="s">
        <v>2</v>
      </c>
      <c r="P3852" s="12" t="s">
        <v>2</v>
      </c>
      <c r="Q3852" s="11">
        <v>66.875</v>
      </c>
      <c r="R3852" s="12" t="s">
        <v>2</v>
      </c>
      <c r="S3852" s="12" t="s">
        <v>2</v>
      </c>
      <c r="T3852" s="12" t="s">
        <v>2</v>
      </c>
      <c r="U3852" s="12" t="s">
        <v>2</v>
      </c>
      <c r="V3852" s="11">
        <v>44.826999999999998</v>
      </c>
      <c r="W3852" s="12" t="s">
        <v>2</v>
      </c>
      <c r="X3852" s="12" t="s">
        <v>2</v>
      </c>
      <c r="Y3852" s="12" t="s">
        <v>2</v>
      </c>
      <c r="Z3852" s="12" t="s">
        <v>2</v>
      </c>
      <c r="AA3852" s="13">
        <v>2.306</v>
      </c>
      <c r="AB3852" s="1">
        <v>7443</v>
      </c>
      <c r="AC3852" s="12" t="s">
        <v>4019</v>
      </c>
      <c r="AD3852" s="13">
        <v>2.2941349999999998</v>
      </c>
      <c r="AE3852" s="1" t="s">
        <v>12654</v>
      </c>
      <c r="AF3852" s="1" t="s">
        <v>12672</v>
      </c>
    </row>
    <row r="3853" spans="1:32" x14ac:dyDescent="0.2">
      <c r="A3853" s="1" t="s">
        <v>8072</v>
      </c>
      <c r="B3853" s="10">
        <v>4304319</v>
      </c>
      <c r="C3853" s="1" t="s">
        <v>3921</v>
      </c>
      <c r="D3853" s="1" t="s">
        <v>313</v>
      </c>
      <c r="E3853" s="11">
        <v>6366808</v>
      </c>
      <c r="F3853" s="11">
        <v>-85</v>
      </c>
      <c r="G3853" s="11">
        <v>-152</v>
      </c>
      <c r="H3853" s="11">
        <v>123</v>
      </c>
      <c r="I3853" s="11">
        <v>277</v>
      </c>
      <c r="J3853" s="11">
        <v>354</v>
      </c>
      <c r="K3853" s="12" t="s">
        <v>2</v>
      </c>
      <c r="L3853" s="12" t="s">
        <v>2</v>
      </c>
      <c r="M3853" s="11">
        <v>686</v>
      </c>
      <c r="N3853" s="11">
        <v>-448</v>
      </c>
      <c r="O3853" s="11">
        <v>186</v>
      </c>
      <c r="P3853" s="11">
        <v>1698</v>
      </c>
      <c r="Q3853" s="11">
        <v>332</v>
      </c>
      <c r="R3853" s="11">
        <v>107</v>
      </c>
      <c r="S3853" s="11">
        <v>-651</v>
      </c>
      <c r="T3853" s="11">
        <v>-475</v>
      </c>
      <c r="U3853" s="11">
        <v>-181</v>
      </c>
      <c r="V3853" s="11">
        <v>-138</v>
      </c>
      <c r="W3853" s="13">
        <v>2.532</v>
      </c>
      <c r="X3853" s="13">
        <v>1.3160000000000001</v>
      </c>
      <c r="Y3853" s="13">
        <v>3.0760000000000001</v>
      </c>
      <c r="Z3853" s="13">
        <v>3.036</v>
      </c>
      <c r="AA3853" s="13">
        <v>3.202</v>
      </c>
      <c r="AB3853" s="1">
        <v>8045</v>
      </c>
      <c r="AC3853" s="13">
        <v>14.727264</v>
      </c>
      <c r="AD3853" s="13">
        <v>0.39743899999999999</v>
      </c>
      <c r="AE3853" s="1" t="s">
        <v>12654</v>
      </c>
      <c r="AF3853" s="1" t="s">
        <v>12672</v>
      </c>
    </row>
    <row r="3854" spans="1:32" x14ac:dyDescent="0.2">
      <c r="A3854" s="1" t="s">
        <v>8073</v>
      </c>
      <c r="B3854" s="10">
        <v>4912652</v>
      </c>
      <c r="C3854" s="1" t="s">
        <v>3922</v>
      </c>
      <c r="D3854" s="1" t="s">
        <v>313</v>
      </c>
      <c r="E3854" s="11">
        <v>58994570</v>
      </c>
      <c r="F3854" s="11">
        <v>2272</v>
      </c>
      <c r="G3854" s="11">
        <v>3606</v>
      </c>
      <c r="H3854" s="11">
        <v>3384</v>
      </c>
      <c r="I3854" s="11">
        <v>4926</v>
      </c>
      <c r="J3854" s="11">
        <v>4926</v>
      </c>
      <c r="K3854" s="13">
        <v>4400</v>
      </c>
      <c r="L3854" s="13">
        <v>4800</v>
      </c>
      <c r="M3854" s="11">
        <v>13311</v>
      </c>
      <c r="N3854" s="11">
        <v>6335</v>
      </c>
      <c r="O3854" s="11">
        <v>3979</v>
      </c>
      <c r="P3854" s="11">
        <v>13471</v>
      </c>
      <c r="Q3854" s="11">
        <v>13471</v>
      </c>
      <c r="R3854" s="11">
        <v>-12298</v>
      </c>
      <c r="S3854" s="11">
        <v>-3263</v>
      </c>
      <c r="T3854" s="11">
        <v>-19086</v>
      </c>
      <c r="U3854" s="11">
        <v>-17603</v>
      </c>
      <c r="V3854" s="11">
        <v>-17603</v>
      </c>
      <c r="W3854" s="13">
        <v>4.5039999999999996</v>
      </c>
      <c r="X3854" s="13">
        <v>4.0579999999999998</v>
      </c>
      <c r="Y3854" s="13">
        <v>-13.52</v>
      </c>
      <c r="Z3854" s="13">
        <v>5.2560000000000002</v>
      </c>
      <c r="AA3854" s="13">
        <v>5.2560000000000002</v>
      </c>
      <c r="AB3854" s="1">
        <v>2874</v>
      </c>
      <c r="AC3854" s="13">
        <v>16.157409000000001</v>
      </c>
      <c r="AD3854" s="13">
        <v>0.92541300000000004</v>
      </c>
      <c r="AE3854" s="1" t="s">
        <v>12654</v>
      </c>
      <c r="AF3854" s="1" t="s">
        <v>12672</v>
      </c>
    </row>
    <row r="3855" spans="1:32" x14ac:dyDescent="0.2">
      <c r="A3855" s="1" t="s">
        <v>8074</v>
      </c>
      <c r="B3855" s="10">
        <v>4992537</v>
      </c>
      <c r="C3855" s="1" t="s">
        <v>3923</v>
      </c>
      <c r="D3855" s="1" t="s">
        <v>58</v>
      </c>
      <c r="E3855" s="11">
        <v>1855140</v>
      </c>
      <c r="F3855" s="11">
        <v>270</v>
      </c>
      <c r="G3855" s="11">
        <v>235</v>
      </c>
      <c r="H3855" s="11">
        <v>252</v>
      </c>
      <c r="I3855" s="11">
        <v>365</v>
      </c>
      <c r="J3855" s="11">
        <v>456</v>
      </c>
      <c r="K3855" s="12" t="s">
        <v>2</v>
      </c>
      <c r="L3855" s="12" t="s">
        <v>2</v>
      </c>
      <c r="M3855" s="11">
        <v>252</v>
      </c>
      <c r="N3855" s="11">
        <v>178</v>
      </c>
      <c r="O3855" s="11">
        <v>149</v>
      </c>
      <c r="P3855" s="11">
        <v>290</v>
      </c>
      <c r="Q3855" s="11">
        <v>461</v>
      </c>
      <c r="R3855" s="11">
        <v>-40</v>
      </c>
      <c r="S3855" s="11">
        <v>-53</v>
      </c>
      <c r="T3855" s="11">
        <v>-98</v>
      </c>
      <c r="U3855" s="11">
        <v>-57</v>
      </c>
      <c r="V3855" s="11">
        <v>-80</v>
      </c>
      <c r="W3855" s="13">
        <v>8.4160000000000004</v>
      </c>
      <c r="X3855" s="13">
        <v>6.7750000000000004</v>
      </c>
      <c r="Y3855" s="13">
        <v>6.7439999999999998</v>
      </c>
      <c r="Z3855" s="13">
        <v>10.407</v>
      </c>
      <c r="AA3855" s="13">
        <v>11.372999999999999</v>
      </c>
      <c r="AB3855" s="1">
        <v>6248</v>
      </c>
      <c r="AC3855" s="13">
        <v>9.9138649999999995</v>
      </c>
      <c r="AD3855" s="13">
        <v>1.0635399999999999</v>
      </c>
      <c r="AE3855" s="1" t="s">
        <v>12654</v>
      </c>
      <c r="AF3855" s="1" t="s">
        <v>12658</v>
      </c>
    </row>
    <row r="3856" spans="1:32" x14ac:dyDescent="0.2">
      <c r="A3856" s="1" t="s">
        <v>8075</v>
      </c>
      <c r="B3856" s="10">
        <v>4298113</v>
      </c>
      <c r="C3856" s="1" t="s">
        <v>3924</v>
      </c>
      <c r="D3856" s="1" t="s">
        <v>177</v>
      </c>
      <c r="E3856" s="11">
        <v>23310685</v>
      </c>
      <c r="F3856" s="11">
        <v>5181</v>
      </c>
      <c r="G3856" s="11">
        <v>4685</v>
      </c>
      <c r="H3856" s="11">
        <v>4740</v>
      </c>
      <c r="I3856" s="11">
        <v>1618</v>
      </c>
      <c r="J3856" s="11">
        <v>4228</v>
      </c>
      <c r="K3856" s="13">
        <v>3000</v>
      </c>
      <c r="L3856" s="13">
        <v>4000</v>
      </c>
      <c r="M3856" s="11">
        <v>5139</v>
      </c>
      <c r="N3856" s="11">
        <v>3677</v>
      </c>
      <c r="O3856" s="11">
        <v>7312</v>
      </c>
      <c r="P3856" s="11">
        <v>4823</v>
      </c>
      <c r="Q3856" s="11">
        <v>7239</v>
      </c>
      <c r="R3856" s="11">
        <v>-4619</v>
      </c>
      <c r="S3856" s="11">
        <v>-5967</v>
      </c>
      <c r="T3856" s="11">
        <v>-5857</v>
      </c>
      <c r="U3856" s="11">
        <v>-5125</v>
      </c>
      <c r="V3856" s="11">
        <v>-4085</v>
      </c>
      <c r="W3856" s="13">
        <v>12.221</v>
      </c>
      <c r="X3856" s="13">
        <v>11.603999999999999</v>
      </c>
      <c r="Y3856" s="13">
        <v>6.8879999999999999</v>
      </c>
      <c r="Z3856" s="13">
        <v>3.0979999999999999</v>
      </c>
      <c r="AA3856" s="13">
        <v>4.3730000000000002</v>
      </c>
      <c r="AB3856" s="1">
        <v>6800</v>
      </c>
      <c r="AC3856" s="13">
        <v>59.228689000000003</v>
      </c>
      <c r="AD3856" s="13">
        <v>0.94514399999999998</v>
      </c>
      <c r="AE3856" s="1" t="s">
        <v>12654</v>
      </c>
      <c r="AF3856" s="1" t="s">
        <v>12659</v>
      </c>
    </row>
    <row r="3857" spans="1:32" x14ac:dyDescent="0.2">
      <c r="A3857" s="1" t="s">
        <v>8076</v>
      </c>
      <c r="B3857" s="10">
        <v>4251226</v>
      </c>
      <c r="C3857" s="1" t="s">
        <v>3925</v>
      </c>
      <c r="D3857" s="1" t="s">
        <v>2519</v>
      </c>
      <c r="E3857" s="11">
        <v>13863044</v>
      </c>
      <c r="F3857" s="11">
        <v>648</v>
      </c>
      <c r="G3857" s="11">
        <v>997</v>
      </c>
      <c r="H3857" s="11">
        <v>1078</v>
      </c>
      <c r="I3857" s="11">
        <v>474</v>
      </c>
      <c r="J3857" s="11">
        <v>129</v>
      </c>
      <c r="K3857" s="12" t="s">
        <v>2</v>
      </c>
      <c r="L3857" s="12" t="s">
        <v>2</v>
      </c>
      <c r="M3857" s="11">
        <v>1409</v>
      </c>
      <c r="N3857" s="11">
        <v>1806</v>
      </c>
      <c r="O3857" s="11">
        <v>1748</v>
      </c>
      <c r="P3857" s="11">
        <v>667</v>
      </c>
      <c r="Q3857" s="11">
        <v>473</v>
      </c>
      <c r="R3857" s="11">
        <v>-217</v>
      </c>
      <c r="S3857" s="11">
        <v>-1399</v>
      </c>
      <c r="T3857" s="11">
        <v>-1451</v>
      </c>
      <c r="U3857" s="11">
        <v>2313</v>
      </c>
      <c r="V3857" s="11">
        <v>-1194</v>
      </c>
      <c r="W3857" s="13">
        <v>1.998</v>
      </c>
      <c r="X3857" s="13">
        <v>2.266</v>
      </c>
      <c r="Y3857" s="13">
        <v>2.4009999999999998</v>
      </c>
      <c r="Z3857" s="13">
        <v>2.129</v>
      </c>
      <c r="AA3857" s="13">
        <v>1.4650000000000001</v>
      </c>
      <c r="AB3857" s="1">
        <v>2540</v>
      </c>
      <c r="AC3857" s="13">
        <v>79.679034000000001</v>
      </c>
      <c r="AD3857" s="13">
        <v>1.238699</v>
      </c>
      <c r="AE3857" s="1" t="s">
        <v>12654</v>
      </c>
      <c r="AF3857" s="1" t="s">
        <v>12674</v>
      </c>
    </row>
    <row r="3858" spans="1:32" x14ac:dyDescent="0.2">
      <c r="A3858" s="1" t="s">
        <v>8077</v>
      </c>
      <c r="B3858" s="10">
        <v>4990122</v>
      </c>
      <c r="C3858" s="1" t="s">
        <v>3926</v>
      </c>
      <c r="D3858" s="1" t="s">
        <v>148</v>
      </c>
      <c r="E3858" s="11">
        <v>47278481</v>
      </c>
      <c r="F3858" s="11">
        <v>5090</v>
      </c>
      <c r="G3858" s="11">
        <v>5417</v>
      </c>
      <c r="H3858" s="11">
        <v>4971</v>
      </c>
      <c r="I3858" s="11">
        <v>6445</v>
      </c>
      <c r="J3858" s="11">
        <v>8073</v>
      </c>
      <c r="K3858" s="12" t="s">
        <v>2</v>
      </c>
      <c r="L3858" s="12" t="s">
        <v>2</v>
      </c>
      <c r="M3858" s="11">
        <v>9422</v>
      </c>
      <c r="N3858" s="11">
        <v>9918</v>
      </c>
      <c r="O3858" s="11">
        <v>3809</v>
      </c>
      <c r="P3858" s="11">
        <v>6037</v>
      </c>
      <c r="Q3858" s="11">
        <v>-536</v>
      </c>
      <c r="R3858" s="11">
        <v>-1747</v>
      </c>
      <c r="S3858" s="11">
        <v>-1586</v>
      </c>
      <c r="T3858" s="11">
        <v>148</v>
      </c>
      <c r="U3858" s="11">
        <v>-598</v>
      </c>
      <c r="V3858" s="11">
        <v>-1180</v>
      </c>
      <c r="W3858" s="13">
        <v>7.5019999999999998</v>
      </c>
      <c r="X3858" s="13">
        <v>7.1989999999999998</v>
      </c>
      <c r="Y3858" s="13">
        <v>6.891</v>
      </c>
      <c r="Z3858" s="13">
        <v>7.8079999999999998</v>
      </c>
      <c r="AA3858" s="13">
        <v>8.2129999999999992</v>
      </c>
      <c r="AB3858" s="1">
        <v>1939</v>
      </c>
      <c r="AC3858" s="13">
        <v>12.884513</v>
      </c>
      <c r="AD3858" s="13">
        <v>0.98402599999999996</v>
      </c>
      <c r="AE3858" s="1" t="s">
        <v>12654</v>
      </c>
      <c r="AF3858" s="1" t="s">
        <v>12658</v>
      </c>
    </row>
    <row r="3859" spans="1:32" x14ac:dyDescent="0.2">
      <c r="A3859" s="1" t="s">
        <v>8078</v>
      </c>
      <c r="B3859" s="10">
        <v>4554876</v>
      </c>
      <c r="C3859" s="1" t="s">
        <v>3927</v>
      </c>
      <c r="D3859" s="1" t="s">
        <v>337</v>
      </c>
      <c r="E3859" s="11">
        <v>21474800</v>
      </c>
      <c r="F3859" s="11">
        <v>2761</v>
      </c>
      <c r="G3859" s="11">
        <v>1708</v>
      </c>
      <c r="H3859" s="11">
        <v>1979</v>
      </c>
      <c r="I3859" s="11">
        <v>2097</v>
      </c>
      <c r="J3859" s="11">
        <v>1960</v>
      </c>
      <c r="K3859" s="13">
        <v>2400</v>
      </c>
      <c r="L3859" s="13">
        <v>2900</v>
      </c>
      <c r="M3859" s="11">
        <v>6633</v>
      </c>
      <c r="N3859" s="11">
        <v>1871</v>
      </c>
      <c r="O3859" s="11">
        <v>3103</v>
      </c>
      <c r="P3859" s="11">
        <v>2666</v>
      </c>
      <c r="Q3859" s="11">
        <v>3023</v>
      </c>
      <c r="R3859" s="11">
        <v>-2169</v>
      </c>
      <c r="S3859" s="11">
        <v>106</v>
      </c>
      <c r="T3859" s="11">
        <v>-2371</v>
      </c>
      <c r="U3859" s="11">
        <v>-1103</v>
      </c>
      <c r="V3859" s="11">
        <v>-10536</v>
      </c>
      <c r="W3859" s="13">
        <v>4.0999999999999996</v>
      </c>
      <c r="X3859" s="13">
        <v>3.6139999999999999</v>
      </c>
      <c r="Y3859" s="13">
        <v>2.8330000000000002</v>
      </c>
      <c r="Z3859" s="13">
        <v>3.3849999999999998</v>
      </c>
      <c r="AA3859" s="13">
        <v>3.552</v>
      </c>
      <c r="AB3859" s="1">
        <v>8008</v>
      </c>
      <c r="AC3859" s="13">
        <v>24.832166000000001</v>
      </c>
      <c r="AD3859" s="13">
        <v>0.94187699999999996</v>
      </c>
      <c r="AE3859" s="1" t="s">
        <v>12654</v>
      </c>
      <c r="AF3859" s="1" t="s">
        <v>12655</v>
      </c>
    </row>
    <row r="3860" spans="1:32" x14ac:dyDescent="0.2">
      <c r="A3860" s="1" t="s">
        <v>8079</v>
      </c>
      <c r="B3860" s="10">
        <v>4250545</v>
      </c>
      <c r="C3860" s="1" t="s">
        <v>3928</v>
      </c>
      <c r="D3860" s="1" t="s">
        <v>377</v>
      </c>
      <c r="E3860" s="11">
        <v>85443697</v>
      </c>
      <c r="F3860" s="11">
        <v>1033</v>
      </c>
      <c r="G3860" s="11">
        <v>6739</v>
      </c>
      <c r="H3860" s="11">
        <v>10064</v>
      </c>
      <c r="I3860" s="11">
        <v>11612</v>
      </c>
      <c r="J3860" s="11">
        <v>14178</v>
      </c>
      <c r="K3860" s="13">
        <v>17839</v>
      </c>
      <c r="L3860" s="13">
        <v>18258.75</v>
      </c>
      <c r="M3860" s="11">
        <v>4537</v>
      </c>
      <c r="N3860" s="11">
        <v>7430</v>
      </c>
      <c r="O3860" s="11">
        <v>2989</v>
      </c>
      <c r="P3860" s="11">
        <v>12489</v>
      </c>
      <c r="Q3860" s="11">
        <v>12978</v>
      </c>
      <c r="R3860" s="11">
        <v>-1067</v>
      </c>
      <c r="S3860" s="11">
        <v>-2286</v>
      </c>
      <c r="T3860" s="11">
        <v>-4458</v>
      </c>
      <c r="U3860" s="11">
        <v>-7373</v>
      </c>
      <c r="V3860" s="11">
        <v>-5765</v>
      </c>
      <c r="W3860" s="13">
        <v>2.8109999999999999</v>
      </c>
      <c r="X3860" s="13">
        <v>13.539</v>
      </c>
      <c r="Y3860" s="13">
        <v>14.913</v>
      </c>
      <c r="Z3860" s="13">
        <v>15.597</v>
      </c>
      <c r="AA3860" s="13">
        <v>16.280999999999999</v>
      </c>
      <c r="AB3860" s="1">
        <v>7906</v>
      </c>
      <c r="AC3860" s="13">
        <v>30.714445000000001</v>
      </c>
      <c r="AD3860" s="13">
        <v>4.797892</v>
      </c>
      <c r="AE3860" s="1" t="s">
        <v>12654</v>
      </c>
      <c r="AF3860" s="1" t="s">
        <v>12655</v>
      </c>
    </row>
    <row r="3861" spans="1:32" x14ac:dyDescent="0.2">
      <c r="A3861" s="1" t="s">
        <v>8080</v>
      </c>
      <c r="B3861" s="10">
        <v>4912733</v>
      </c>
      <c r="C3861" s="1" t="s">
        <v>3929</v>
      </c>
      <c r="D3861" s="1" t="s">
        <v>92</v>
      </c>
      <c r="E3861" s="11">
        <v>24201577</v>
      </c>
      <c r="F3861" s="11">
        <v>378</v>
      </c>
      <c r="G3861" s="11">
        <v>2097</v>
      </c>
      <c r="H3861" s="11">
        <v>3089</v>
      </c>
      <c r="I3861" s="11">
        <v>4460</v>
      </c>
      <c r="J3861" s="11">
        <v>299</v>
      </c>
      <c r="K3861" s="12" t="s">
        <v>2</v>
      </c>
      <c r="L3861" s="12" t="s">
        <v>2</v>
      </c>
      <c r="M3861" s="11">
        <v>13218</v>
      </c>
      <c r="N3861" s="11">
        <v>14914</v>
      </c>
      <c r="O3861" s="11">
        <v>2924</v>
      </c>
      <c r="P3861" s="11">
        <v>12531</v>
      </c>
      <c r="Q3861" s="11">
        <v>4742</v>
      </c>
      <c r="R3861" s="11">
        <v>-7048</v>
      </c>
      <c r="S3861" s="11">
        <v>-4536</v>
      </c>
      <c r="T3861" s="11">
        <v>-5164</v>
      </c>
      <c r="U3861" s="11">
        <v>-11851</v>
      </c>
      <c r="V3861" s="11">
        <v>-11814</v>
      </c>
      <c r="W3861" s="13">
        <v>-9.7710000000000008</v>
      </c>
      <c r="X3861" s="13">
        <v>1.0509999999999999</v>
      </c>
      <c r="Y3861" s="13">
        <v>1.7370000000000001</v>
      </c>
      <c r="Z3861" s="13">
        <v>-11.603</v>
      </c>
      <c r="AA3861" s="13">
        <v>-20.931999999999999</v>
      </c>
      <c r="AB3861" s="1">
        <v>7294</v>
      </c>
      <c r="AC3861" s="12" t="s">
        <v>4019</v>
      </c>
      <c r="AD3861" s="13">
        <v>0.44917200000000002</v>
      </c>
      <c r="AE3861" s="1" t="s">
        <v>12654</v>
      </c>
      <c r="AF3861" s="1" t="s">
        <v>12675</v>
      </c>
    </row>
    <row r="3862" spans="1:32" x14ac:dyDescent="0.2">
      <c r="A3862" s="1" t="s">
        <v>8081</v>
      </c>
      <c r="B3862" s="10">
        <v>4981797</v>
      </c>
      <c r="C3862" s="1" t="s">
        <v>3930</v>
      </c>
      <c r="D3862" s="1" t="s">
        <v>49</v>
      </c>
      <c r="E3862" s="11">
        <v>7003391</v>
      </c>
      <c r="F3862" s="11">
        <v>1658</v>
      </c>
      <c r="G3862" s="11">
        <v>2374</v>
      </c>
      <c r="H3862" s="11">
        <v>1389</v>
      </c>
      <c r="I3862" s="11">
        <v>3041</v>
      </c>
      <c r="J3862" s="11">
        <v>4678</v>
      </c>
      <c r="K3862" s="12" t="s">
        <v>2</v>
      </c>
      <c r="L3862" s="12" t="s">
        <v>2</v>
      </c>
      <c r="M3862" s="11">
        <v>2744</v>
      </c>
      <c r="N3862" s="11">
        <v>5434</v>
      </c>
      <c r="O3862" s="11">
        <v>-6080</v>
      </c>
      <c r="P3862" s="11">
        <v>-2016</v>
      </c>
      <c r="Q3862" s="11">
        <v>2796</v>
      </c>
      <c r="R3862" s="11">
        <v>-694</v>
      </c>
      <c r="S3862" s="11">
        <v>4464</v>
      </c>
      <c r="T3862" s="11">
        <v>1397</v>
      </c>
      <c r="U3862" s="11">
        <v>593</v>
      </c>
      <c r="V3862" s="11">
        <v>-833</v>
      </c>
      <c r="W3862" s="13">
        <v>7.09</v>
      </c>
      <c r="X3862" s="13">
        <v>7.7060000000000004</v>
      </c>
      <c r="Y3862" s="13">
        <v>5.1989999999999998</v>
      </c>
      <c r="Z3862" s="13">
        <v>8.7360000000000007</v>
      </c>
      <c r="AA3862" s="13">
        <v>11.477</v>
      </c>
      <c r="AB3862" s="1">
        <v>5280</v>
      </c>
      <c r="AC3862" s="13">
        <v>4.4980200000000004</v>
      </c>
      <c r="AD3862" s="13">
        <v>0.65564599999999995</v>
      </c>
      <c r="AE3862" s="1" t="s">
        <v>12654</v>
      </c>
      <c r="AF3862" s="1" t="s">
        <v>12660</v>
      </c>
    </row>
    <row r="3863" spans="1:32" x14ac:dyDescent="0.2">
      <c r="A3863" s="1" t="s">
        <v>8082</v>
      </c>
      <c r="B3863" s="10">
        <v>4916135</v>
      </c>
      <c r="C3863" s="1" t="s">
        <v>3931</v>
      </c>
      <c r="D3863" s="1" t="s">
        <v>90</v>
      </c>
      <c r="E3863" s="11">
        <v>23874516</v>
      </c>
      <c r="F3863" s="11">
        <v>524</v>
      </c>
      <c r="G3863" s="11">
        <v>655</v>
      </c>
      <c r="H3863" s="11">
        <v>678</v>
      </c>
      <c r="I3863" s="11">
        <v>2430</v>
      </c>
      <c r="J3863" s="11">
        <v>4162</v>
      </c>
      <c r="K3863" s="12" t="s">
        <v>2</v>
      </c>
      <c r="L3863" s="12" t="s">
        <v>2</v>
      </c>
      <c r="M3863" s="11">
        <v>2092</v>
      </c>
      <c r="N3863" s="11">
        <v>1320</v>
      </c>
      <c r="O3863" s="11">
        <v>79</v>
      </c>
      <c r="P3863" s="11">
        <v>5764</v>
      </c>
      <c r="Q3863" s="11">
        <v>6627</v>
      </c>
      <c r="R3863" s="11">
        <v>-387</v>
      </c>
      <c r="S3863" s="11">
        <v>-1168</v>
      </c>
      <c r="T3863" s="11">
        <v>-2021</v>
      </c>
      <c r="U3863" s="11">
        <v>-4529</v>
      </c>
      <c r="V3863" s="11">
        <v>-843</v>
      </c>
      <c r="W3863" s="13">
        <v>6.0209999999999999</v>
      </c>
      <c r="X3863" s="13">
        <v>5.9119999999999999</v>
      </c>
      <c r="Y3863" s="13">
        <v>7.0919999999999996</v>
      </c>
      <c r="Z3863" s="13">
        <v>10.35</v>
      </c>
      <c r="AA3863" s="13">
        <v>18.111999999999998</v>
      </c>
      <c r="AB3863" s="1">
        <v>2884</v>
      </c>
      <c r="AC3863" s="13">
        <v>10.850381</v>
      </c>
      <c r="AD3863" s="13">
        <v>1.465595</v>
      </c>
      <c r="AE3863" s="1" t="s">
        <v>12654</v>
      </c>
      <c r="AF3863" s="1" t="s">
        <v>12674</v>
      </c>
    </row>
    <row r="3864" spans="1:32" x14ac:dyDescent="0.2">
      <c r="A3864" s="1" t="s">
        <v>8083</v>
      </c>
      <c r="B3864" s="10">
        <v>4916252</v>
      </c>
      <c r="C3864" s="1" t="s">
        <v>3932</v>
      </c>
      <c r="D3864" s="1" t="s">
        <v>20</v>
      </c>
      <c r="E3864" s="11">
        <v>64727371</v>
      </c>
      <c r="F3864" s="11">
        <v>-5335</v>
      </c>
      <c r="G3864" s="11">
        <v>2365</v>
      </c>
      <c r="H3864" s="11">
        <v>3436</v>
      </c>
      <c r="I3864" s="11">
        <v>7974</v>
      </c>
      <c r="J3864" s="11">
        <v>7307</v>
      </c>
      <c r="K3864" s="13">
        <v>8200</v>
      </c>
      <c r="L3864" s="13">
        <v>8600</v>
      </c>
      <c r="M3864" s="11">
        <v>2722</v>
      </c>
      <c r="N3864" s="11">
        <v>23442</v>
      </c>
      <c r="O3864" s="11">
        <v>7245</v>
      </c>
      <c r="P3864" s="11">
        <v>20071</v>
      </c>
      <c r="Q3864" s="11">
        <v>13304</v>
      </c>
      <c r="R3864" s="11">
        <v>-5168</v>
      </c>
      <c r="S3864" s="11">
        <v>-333</v>
      </c>
      <c r="T3864" s="11">
        <v>-4014</v>
      </c>
      <c r="U3864" s="11">
        <v>-8307</v>
      </c>
      <c r="V3864" s="11">
        <v>-14398</v>
      </c>
      <c r="W3864" s="13">
        <v>-17.143000000000001</v>
      </c>
      <c r="X3864" s="13">
        <v>18.381</v>
      </c>
      <c r="Y3864" s="13">
        <v>13.504</v>
      </c>
      <c r="Z3864" s="13">
        <v>9.7210000000000001</v>
      </c>
      <c r="AA3864" s="13">
        <v>6.258</v>
      </c>
      <c r="AB3864" s="1">
        <v>9861</v>
      </c>
      <c r="AC3864" s="13">
        <v>45.944335000000002</v>
      </c>
      <c r="AD3864" s="13">
        <v>2.9595180000000001</v>
      </c>
      <c r="AE3864" s="1" t="s">
        <v>12654</v>
      </c>
      <c r="AF3864" s="1" t="s">
        <v>12661</v>
      </c>
    </row>
    <row r="3865" spans="1:32" x14ac:dyDescent="0.2">
      <c r="A3865" s="1" t="s">
        <v>8084</v>
      </c>
      <c r="B3865" s="10">
        <v>4992479</v>
      </c>
      <c r="C3865" s="1" t="s">
        <v>3933</v>
      </c>
      <c r="D3865" s="1" t="s">
        <v>58</v>
      </c>
      <c r="E3865" s="11">
        <v>12717832</v>
      </c>
      <c r="F3865" s="11">
        <v>457</v>
      </c>
      <c r="G3865" s="11">
        <v>910</v>
      </c>
      <c r="H3865" s="11">
        <v>891</v>
      </c>
      <c r="I3865" s="11">
        <v>875</v>
      </c>
      <c r="J3865" s="11">
        <v>1069</v>
      </c>
      <c r="K3865" s="12" t="s">
        <v>2</v>
      </c>
      <c r="L3865" s="12" t="s">
        <v>2</v>
      </c>
      <c r="M3865" s="11">
        <v>1258</v>
      </c>
      <c r="N3865" s="11">
        <v>1259</v>
      </c>
      <c r="O3865" s="11">
        <v>961</v>
      </c>
      <c r="P3865" s="11">
        <v>1450</v>
      </c>
      <c r="Q3865" s="11">
        <v>1419</v>
      </c>
      <c r="R3865" s="11">
        <v>-850</v>
      </c>
      <c r="S3865" s="11">
        <v>-801</v>
      </c>
      <c r="T3865" s="11">
        <v>-1586</v>
      </c>
      <c r="U3865" s="11">
        <v>-1081</v>
      </c>
      <c r="V3865" s="11">
        <v>-396</v>
      </c>
      <c r="W3865" s="13">
        <v>5.0119999999999996</v>
      </c>
      <c r="X3865" s="13">
        <v>7.7190000000000003</v>
      </c>
      <c r="Y3865" s="13">
        <v>7.7720000000000002</v>
      </c>
      <c r="Z3865" s="13">
        <v>7.5339999999999998</v>
      </c>
      <c r="AA3865" s="13">
        <v>5.71</v>
      </c>
      <c r="AB3865" s="1">
        <v>6488</v>
      </c>
      <c r="AC3865" s="13">
        <v>11.026828999999999</v>
      </c>
      <c r="AD3865" s="13">
        <v>0.68477200000000005</v>
      </c>
      <c r="AE3865" s="1" t="s">
        <v>12654</v>
      </c>
      <c r="AF3865" s="1" t="s">
        <v>12658</v>
      </c>
    </row>
    <row r="3866" spans="1:32" x14ac:dyDescent="0.2">
      <c r="A3866" s="1" t="s">
        <v>8085</v>
      </c>
      <c r="B3866" s="10">
        <v>4914931</v>
      </c>
      <c r="C3866" s="1" t="s">
        <v>3934</v>
      </c>
      <c r="D3866" s="1" t="s">
        <v>20</v>
      </c>
      <c r="E3866" s="11">
        <v>10222723</v>
      </c>
      <c r="F3866" s="11">
        <v>-2195</v>
      </c>
      <c r="G3866" s="11">
        <v>-2675</v>
      </c>
      <c r="H3866" s="11">
        <v>706</v>
      </c>
      <c r="I3866" s="11">
        <v>2323</v>
      </c>
      <c r="J3866" s="11">
        <v>2329</v>
      </c>
      <c r="K3866" s="13">
        <v>2400</v>
      </c>
      <c r="L3866" s="13">
        <v>2500</v>
      </c>
      <c r="M3866" s="11">
        <v>66</v>
      </c>
      <c r="N3866" s="11">
        <v>1645</v>
      </c>
      <c r="O3866" s="11">
        <v>1613</v>
      </c>
      <c r="P3866" s="11">
        <v>3785</v>
      </c>
      <c r="Q3866" s="11">
        <v>874</v>
      </c>
      <c r="R3866" s="11">
        <v>-793</v>
      </c>
      <c r="S3866" s="11">
        <v>-469</v>
      </c>
      <c r="T3866" s="11">
        <v>-509</v>
      </c>
      <c r="U3866" s="11">
        <v>-1340</v>
      </c>
      <c r="V3866" s="11">
        <v>-1733</v>
      </c>
      <c r="W3866" s="12" t="s">
        <v>2</v>
      </c>
      <c r="X3866" s="13">
        <v>25.36</v>
      </c>
      <c r="Y3866" s="13">
        <v>11.282</v>
      </c>
      <c r="Z3866" s="13">
        <v>19.358000000000001</v>
      </c>
      <c r="AA3866" s="13">
        <v>16.460999999999999</v>
      </c>
      <c r="AB3866" s="1">
        <v>3221</v>
      </c>
      <c r="AC3866" s="13">
        <v>13.926199</v>
      </c>
      <c r="AD3866" s="13">
        <v>2.088816</v>
      </c>
      <c r="AE3866" s="1" t="s">
        <v>12654</v>
      </c>
      <c r="AF3866" s="1" t="s">
        <v>12661</v>
      </c>
    </row>
    <row r="3867" spans="1:32" x14ac:dyDescent="0.2">
      <c r="A3867" s="1" t="s">
        <v>8086</v>
      </c>
      <c r="B3867" s="10">
        <v>4244750</v>
      </c>
      <c r="C3867" s="1" t="s">
        <v>3935</v>
      </c>
      <c r="D3867" s="1" t="s">
        <v>267</v>
      </c>
      <c r="E3867" s="11">
        <v>18355721</v>
      </c>
      <c r="F3867" s="11">
        <v>2921</v>
      </c>
      <c r="G3867" s="11">
        <v>4090</v>
      </c>
      <c r="H3867" s="11">
        <v>4012</v>
      </c>
      <c r="I3867" s="11">
        <v>3602</v>
      </c>
      <c r="J3867" s="11">
        <v>3485</v>
      </c>
      <c r="K3867" s="12" t="s">
        <v>2</v>
      </c>
      <c r="L3867" s="12" t="s">
        <v>2</v>
      </c>
      <c r="M3867" s="11">
        <v>4803</v>
      </c>
      <c r="N3867" s="11">
        <v>421</v>
      </c>
      <c r="O3867" s="11">
        <v>1781</v>
      </c>
      <c r="P3867" s="11">
        <v>3864</v>
      </c>
      <c r="Q3867" s="11">
        <v>4431</v>
      </c>
      <c r="R3867" s="11">
        <v>-1202</v>
      </c>
      <c r="S3867" s="11">
        <v>-1208</v>
      </c>
      <c r="T3867" s="11">
        <v>-1954</v>
      </c>
      <c r="U3867" s="11">
        <v>-754</v>
      </c>
      <c r="V3867" s="11">
        <v>-2245</v>
      </c>
      <c r="W3867" s="13">
        <v>6.5579999999999998</v>
      </c>
      <c r="X3867" s="13">
        <v>10.031000000000001</v>
      </c>
      <c r="Y3867" s="13">
        <v>9.7140000000000004</v>
      </c>
      <c r="Z3867" s="13">
        <v>12.196</v>
      </c>
      <c r="AA3867" s="13">
        <v>8.0120000000000005</v>
      </c>
      <c r="AB3867" s="1">
        <v>5357</v>
      </c>
      <c r="AC3867" s="13">
        <v>14.428708</v>
      </c>
      <c r="AD3867" s="13">
        <v>0.95989100000000005</v>
      </c>
      <c r="AE3867" s="1" t="s">
        <v>12654</v>
      </c>
      <c r="AF3867" s="1" t="s">
        <v>12667</v>
      </c>
    </row>
    <row r="3868" spans="1:32" x14ac:dyDescent="0.2">
      <c r="A3868" s="1" t="s">
        <v>8087</v>
      </c>
      <c r="B3868" s="10">
        <v>114644785</v>
      </c>
      <c r="C3868" s="1"/>
      <c r="D3868" s="1" t="s">
        <v>41</v>
      </c>
      <c r="E3868" s="11">
        <v>1985500</v>
      </c>
      <c r="F3868" s="12" t="s">
        <v>2</v>
      </c>
      <c r="G3868" s="11">
        <v>43</v>
      </c>
      <c r="H3868" s="11">
        <v>38</v>
      </c>
      <c r="I3868" s="11">
        <v>47</v>
      </c>
      <c r="J3868" s="11">
        <v>28</v>
      </c>
      <c r="K3868" s="12" t="s">
        <v>2</v>
      </c>
      <c r="L3868" s="12" t="s">
        <v>2</v>
      </c>
      <c r="M3868" s="12" t="s">
        <v>2</v>
      </c>
      <c r="N3868" s="12" t="s">
        <v>2</v>
      </c>
      <c r="O3868" s="12" t="s">
        <v>2</v>
      </c>
      <c r="P3868" s="11">
        <v>63</v>
      </c>
      <c r="Q3868" s="11">
        <v>-14</v>
      </c>
      <c r="R3868" s="12" t="s">
        <v>2</v>
      </c>
      <c r="S3868" s="12" t="s">
        <v>2</v>
      </c>
      <c r="T3868" s="12" t="s">
        <v>2</v>
      </c>
      <c r="U3868" s="11">
        <v>23</v>
      </c>
      <c r="V3868" s="11">
        <v>-4</v>
      </c>
      <c r="W3868" s="12" t="s">
        <v>2</v>
      </c>
      <c r="X3868" s="12" t="s">
        <v>2</v>
      </c>
      <c r="Y3868" s="13">
        <v>16.393000000000001</v>
      </c>
      <c r="Z3868" s="13">
        <v>14.984</v>
      </c>
      <c r="AA3868" s="13">
        <v>11.257999999999999</v>
      </c>
      <c r="AB3868" s="1">
        <v>5598</v>
      </c>
      <c r="AC3868" s="13">
        <v>56.072474</v>
      </c>
      <c r="AD3868" s="12" t="s">
        <v>2</v>
      </c>
      <c r="AE3868" s="1" t="s">
        <v>12654</v>
      </c>
      <c r="AF3868" s="1" t="s">
        <v>12663</v>
      </c>
    </row>
    <row r="3869" spans="1:32" x14ac:dyDescent="0.2">
      <c r="A3869" s="1" t="s">
        <v>8088</v>
      </c>
      <c r="B3869" s="10">
        <v>4916351</v>
      </c>
      <c r="C3869" s="1" t="s">
        <v>3936</v>
      </c>
      <c r="D3869" s="1" t="s">
        <v>115</v>
      </c>
      <c r="E3869" s="11">
        <v>10802588</v>
      </c>
      <c r="F3869" s="12" t="s">
        <v>2</v>
      </c>
      <c r="G3869" s="12" t="s">
        <v>2</v>
      </c>
      <c r="H3869" s="12" t="s">
        <v>2</v>
      </c>
      <c r="I3869" s="12" t="s">
        <v>2</v>
      </c>
      <c r="J3869" s="11">
        <v>843</v>
      </c>
      <c r="K3869" s="12" t="s">
        <v>2</v>
      </c>
      <c r="L3869" s="12" t="s">
        <v>2</v>
      </c>
      <c r="M3869" s="12" t="s">
        <v>2</v>
      </c>
      <c r="N3869" s="12" t="s">
        <v>2</v>
      </c>
      <c r="O3869" s="12" t="s">
        <v>2</v>
      </c>
      <c r="P3869" s="12" t="s">
        <v>2</v>
      </c>
      <c r="Q3869" s="11">
        <v>559</v>
      </c>
      <c r="R3869" s="12" t="s">
        <v>2</v>
      </c>
      <c r="S3869" s="12" t="s">
        <v>2</v>
      </c>
      <c r="T3869" s="12" t="s">
        <v>2</v>
      </c>
      <c r="U3869" s="12" t="s">
        <v>2</v>
      </c>
      <c r="V3869" s="11">
        <v>20</v>
      </c>
      <c r="W3869" s="12" t="s">
        <v>2</v>
      </c>
      <c r="X3869" s="12" t="s">
        <v>2</v>
      </c>
      <c r="Y3869" s="12" t="s">
        <v>2</v>
      </c>
      <c r="Z3869" s="12" t="s">
        <v>2</v>
      </c>
      <c r="AA3869" s="13">
        <v>10.625999999999999</v>
      </c>
      <c r="AB3869" s="1">
        <v>2152</v>
      </c>
      <c r="AC3869" s="13">
        <v>33.237341000000001</v>
      </c>
      <c r="AD3869" s="13">
        <v>3.400776</v>
      </c>
      <c r="AE3869" s="1" t="s">
        <v>12654</v>
      </c>
      <c r="AF3869" s="1" t="s">
        <v>12661</v>
      </c>
    </row>
    <row r="3870" spans="1:32" x14ac:dyDescent="0.2">
      <c r="A3870" s="1" t="s">
        <v>8089</v>
      </c>
      <c r="B3870" s="10">
        <v>4971710</v>
      </c>
      <c r="C3870" s="1" t="s">
        <v>3937</v>
      </c>
      <c r="D3870" s="1" t="s">
        <v>84</v>
      </c>
      <c r="E3870" s="11">
        <v>6200880</v>
      </c>
      <c r="F3870" s="11">
        <v>361</v>
      </c>
      <c r="G3870" s="11">
        <v>393</v>
      </c>
      <c r="H3870" s="11">
        <v>319</v>
      </c>
      <c r="I3870" s="11">
        <v>161</v>
      </c>
      <c r="J3870" s="11">
        <v>279</v>
      </c>
      <c r="K3870" s="12" t="s">
        <v>2</v>
      </c>
      <c r="L3870" s="12" t="s">
        <v>2</v>
      </c>
      <c r="M3870" s="11">
        <v>573</v>
      </c>
      <c r="N3870" s="11">
        <v>433</v>
      </c>
      <c r="O3870" s="11">
        <v>564</v>
      </c>
      <c r="P3870" s="11">
        <v>386</v>
      </c>
      <c r="Q3870" s="11">
        <v>590</v>
      </c>
      <c r="R3870" s="11">
        <v>-347</v>
      </c>
      <c r="S3870" s="11">
        <v>-258</v>
      </c>
      <c r="T3870" s="11">
        <v>-156</v>
      </c>
      <c r="U3870" s="11">
        <v>-489</v>
      </c>
      <c r="V3870" s="11">
        <v>-188</v>
      </c>
      <c r="W3870" s="13">
        <v>16.701000000000001</v>
      </c>
      <c r="X3870" s="13">
        <v>14.265000000000001</v>
      </c>
      <c r="Y3870" s="13">
        <v>10.885</v>
      </c>
      <c r="Z3870" s="13">
        <v>3.6269999999999998</v>
      </c>
      <c r="AA3870" s="13">
        <v>-9.2919999999999998</v>
      </c>
      <c r="AB3870" s="1">
        <v>3690</v>
      </c>
      <c r="AC3870" s="12" t="s">
        <v>4019</v>
      </c>
      <c r="AD3870" s="13">
        <v>2.210032</v>
      </c>
      <c r="AE3870" s="1" t="s">
        <v>12654</v>
      </c>
      <c r="AF3870" s="1" t="s">
        <v>12666</v>
      </c>
    </row>
    <row r="3871" spans="1:32" x14ac:dyDescent="0.2">
      <c r="A3871" s="1" t="s">
        <v>8090</v>
      </c>
      <c r="B3871" s="10">
        <v>4916415</v>
      </c>
      <c r="C3871" s="1" t="s">
        <v>3938</v>
      </c>
      <c r="D3871" s="1" t="s">
        <v>20</v>
      </c>
      <c r="E3871" s="11">
        <v>3298068</v>
      </c>
      <c r="F3871" s="11">
        <v>-1926</v>
      </c>
      <c r="G3871" s="11">
        <v>-1446</v>
      </c>
      <c r="H3871" s="11">
        <v>-379</v>
      </c>
      <c r="I3871" s="11">
        <v>180</v>
      </c>
      <c r="J3871" s="11">
        <v>119</v>
      </c>
      <c r="K3871" s="12" t="s">
        <v>2</v>
      </c>
      <c r="L3871" s="12" t="s">
        <v>2</v>
      </c>
      <c r="M3871" s="11">
        <v>-99</v>
      </c>
      <c r="N3871" s="11">
        <v>-1102</v>
      </c>
      <c r="O3871" s="11">
        <v>470</v>
      </c>
      <c r="P3871" s="11">
        <v>392</v>
      </c>
      <c r="Q3871" s="11">
        <v>290</v>
      </c>
      <c r="R3871" s="11">
        <v>-101</v>
      </c>
      <c r="S3871" s="11">
        <v>-91</v>
      </c>
      <c r="T3871" s="11">
        <v>-204</v>
      </c>
      <c r="U3871" s="11">
        <v>-120</v>
      </c>
      <c r="V3871" s="11">
        <v>-316</v>
      </c>
      <c r="W3871" s="13">
        <v>660.22</v>
      </c>
      <c r="X3871" s="13">
        <v>-58.582000000000001</v>
      </c>
      <c r="Y3871" s="13">
        <v>-68.900000000000006</v>
      </c>
      <c r="Z3871" s="13">
        <v>31.388999999999999</v>
      </c>
      <c r="AA3871" s="13">
        <v>47.531999999999996</v>
      </c>
      <c r="AB3871" s="1">
        <v>2798</v>
      </c>
      <c r="AC3871" s="13">
        <v>31.681373000000001</v>
      </c>
      <c r="AD3871" s="13">
        <v>12.004618000000001</v>
      </c>
      <c r="AE3871" s="1" t="s">
        <v>12654</v>
      </c>
      <c r="AF3871" s="1" t="s">
        <v>12661</v>
      </c>
    </row>
    <row r="3872" spans="1:32" x14ac:dyDescent="0.2">
      <c r="A3872" s="1" t="s">
        <v>8091</v>
      </c>
      <c r="B3872" s="10">
        <v>4243346</v>
      </c>
      <c r="C3872" s="1" t="s">
        <v>3939</v>
      </c>
      <c r="D3872" s="1" t="s">
        <v>313</v>
      </c>
      <c r="E3872" s="11">
        <v>17650668</v>
      </c>
      <c r="F3872" s="11">
        <v>-74</v>
      </c>
      <c r="G3872" s="11">
        <v>654</v>
      </c>
      <c r="H3872" s="11">
        <v>1463</v>
      </c>
      <c r="I3872" s="11">
        <v>1857</v>
      </c>
      <c r="J3872" s="11">
        <v>2732</v>
      </c>
      <c r="K3872" s="12" t="s">
        <v>2</v>
      </c>
      <c r="L3872" s="12" t="s">
        <v>2</v>
      </c>
      <c r="M3872" s="11">
        <v>520</v>
      </c>
      <c r="N3872" s="11">
        <v>2200</v>
      </c>
      <c r="O3872" s="11">
        <v>862</v>
      </c>
      <c r="P3872" s="11">
        <v>2815</v>
      </c>
      <c r="Q3872" s="11">
        <v>574</v>
      </c>
      <c r="R3872" s="11">
        <v>-172</v>
      </c>
      <c r="S3872" s="11">
        <v>3026</v>
      </c>
      <c r="T3872" s="11">
        <v>-943</v>
      </c>
      <c r="U3872" s="11">
        <v>-946</v>
      </c>
      <c r="V3872" s="11">
        <v>-1651</v>
      </c>
      <c r="W3872" s="13">
        <v>-0.93500000000000005</v>
      </c>
      <c r="X3872" s="13">
        <v>7.4059999999999997</v>
      </c>
      <c r="Y3872" s="13">
        <v>3.4049999999999998</v>
      </c>
      <c r="Z3872" s="13">
        <v>7.593</v>
      </c>
      <c r="AA3872" s="13">
        <v>5.3129999999999997</v>
      </c>
      <c r="AB3872" s="1">
        <v>8006</v>
      </c>
      <c r="AC3872" s="13">
        <v>12.820204</v>
      </c>
      <c r="AD3872" s="13">
        <v>0.719055</v>
      </c>
      <c r="AE3872" s="1" t="s">
        <v>12654</v>
      </c>
      <c r="AF3872" s="1" t="s">
        <v>12672</v>
      </c>
    </row>
    <row r="3873" spans="1:32" x14ac:dyDescent="0.2">
      <c r="A3873" s="1" t="s">
        <v>8092</v>
      </c>
      <c r="B3873" s="10">
        <v>4993275</v>
      </c>
      <c r="C3873" s="1" t="s">
        <v>3940</v>
      </c>
      <c r="D3873" s="1" t="s">
        <v>53</v>
      </c>
      <c r="E3873" s="11">
        <v>21035188</v>
      </c>
      <c r="F3873" s="11">
        <v>8984</v>
      </c>
      <c r="G3873" s="11">
        <v>11882</v>
      </c>
      <c r="H3873" s="11">
        <v>14599</v>
      </c>
      <c r="I3873" s="11">
        <v>14724</v>
      </c>
      <c r="J3873" s="11">
        <v>15761</v>
      </c>
      <c r="K3873" s="12" t="s">
        <v>2</v>
      </c>
      <c r="L3873" s="12" t="s">
        <v>2</v>
      </c>
      <c r="M3873" s="11">
        <v>5982</v>
      </c>
      <c r="N3873" s="11">
        <v>10213</v>
      </c>
      <c r="O3873" s="11">
        <v>8338</v>
      </c>
      <c r="P3873" s="11">
        <v>24094</v>
      </c>
      <c r="Q3873" s="11">
        <v>15982</v>
      </c>
      <c r="R3873" s="11">
        <v>-3509</v>
      </c>
      <c r="S3873" s="11">
        <v>4776</v>
      </c>
      <c r="T3873" s="11">
        <v>-2845</v>
      </c>
      <c r="U3873" s="11">
        <v>-34240</v>
      </c>
      <c r="V3873" s="11">
        <v>-9965</v>
      </c>
      <c r="W3873" s="13">
        <v>8.093</v>
      </c>
      <c r="X3873" s="13">
        <v>8.8339999999999996</v>
      </c>
      <c r="Y3873" s="13">
        <v>10.747999999999999</v>
      </c>
      <c r="Z3873" s="13">
        <v>11.974</v>
      </c>
      <c r="AA3873" s="13">
        <v>9.74</v>
      </c>
      <c r="AB3873" s="1">
        <v>8074</v>
      </c>
      <c r="AC3873" s="13">
        <v>10.18144</v>
      </c>
      <c r="AD3873" s="13">
        <v>0.99397100000000005</v>
      </c>
      <c r="AE3873" s="1" t="s">
        <v>12654</v>
      </c>
      <c r="AF3873" s="1" t="s">
        <v>12658</v>
      </c>
    </row>
    <row r="3874" spans="1:32" x14ac:dyDescent="0.2">
      <c r="A3874" s="1" t="s">
        <v>8093</v>
      </c>
      <c r="B3874" s="10">
        <v>4991614</v>
      </c>
      <c r="C3874" s="1" t="s">
        <v>3941</v>
      </c>
      <c r="D3874" s="1" t="s">
        <v>58</v>
      </c>
      <c r="E3874" s="11">
        <v>3761197</v>
      </c>
      <c r="F3874" s="11">
        <v>622</v>
      </c>
      <c r="G3874" s="11">
        <v>1692</v>
      </c>
      <c r="H3874" s="11">
        <v>1147</v>
      </c>
      <c r="I3874" s="11">
        <v>1379</v>
      </c>
      <c r="J3874" s="11">
        <v>1921</v>
      </c>
      <c r="K3874" s="12" t="s">
        <v>2</v>
      </c>
      <c r="L3874" s="12" t="s">
        <v>2</v>
      </c>
      <c r="M3874" s="11">
        <v>3020</v>
      </c>
      <c r="N3874" s="11">
        <v>1631</v>
      </c>
      <c r="O3874" s="11">
        <v>162</v>
      </c>
      <c r="P3874" s="11">
        <v>3233</v>
      </c>
      <c r="Q3874" s="11">
        <v>2084</v>
      </c>
      <c r="R3874" s="11">
        <v>-629</v>
      </c>
      <c r="S3874" s="11">
        <v>-366</v>
      </c>
      <c r="T3874" s="11">
        <v>-1100</v>
      </c>
      <c r="U3874" s="11">
        <v>-1533</v>
      </c>
      <c r="V3874" s="11">
        <v>-1401</v>
      </c>
      <c r="W3874" s="13">
        <v>3.859</v>
      </c>
      <c r="X3874" s="13">
        <v>8.6389999999999993</v>
      </c>
      <c r="Y3874" s="13">
        <v>9.8729999999999993</v>
      </c>
      <c r="Z3874" s="13">
        <v>3.851</v>
      </c>
      <c r="AA3874" s="13">
        <v>5.6609999999999996</v>
      </c>
      <c r="AB3874" s="1">
        <v>6393</v>
      </c>
      <c r="AC3874" s="13">
        <v>9.3968389999999999</v>
      </c>
      <c r="AD3874" s="13">
        <v>0.49442999999999998</v>
      </c>
      <c r="AE3874" s="1" t="s">
        <v>12654</v>
      </c>
      <c r="AF3874" s="1" t="s">
        <v>12658</v>
      </c>
    </row>
    <row r="3875" spans="1:32" x14ac:dyDescent="0.2">
      <c r="A3875" s="1" t="s">
        <v>8094</v>
      </c>
      <c r="B3875" s="10">
        <v>4397849</v>
      </c>
      <c r="C3875" s="1" t="s">
        <v>3942</v>
      </c>
      <c r="D3875" s="1" t="s">
        <v>76</v>
      </c>
      <c r="E3875" s="11">
        <v>8418520</v>
      </c>
      <c r="F3875" s="11">
        <v>-175</v>
      </c>
      <c r="G3875" s="11">
        <v>696</v>
      </c>
      <c r="H3875" s="11">
        <v>948</v>
      </c>
      <c r="I3875" s="11">
        <v>180</v>
      </c>
      <c r="J3875" s="11">
        <v>88</v>
      </c>
      <c r="K3875" s="12" t="s">
        <v>2</v>
      </c>
      <c r="L3875" s="12" t="s">
        <v>2</v>
      </c>
      <c r="M3875" s="11">
        <v>-281</v>
      </c>
      <c r="N3875" s="11">
        <v>168</v>
      </c>
      <c r="O3875" s="11">
        <v>634</v>
      </c>
      <c r="P3875" s="11">
        <v>-29</v>
      </c>
      <c r="Q3875" s="11">
        <v>791</v>
      </c>
      <c r="R3875" s="11">
        <v>33</v>
      </c>
      <c r="S3875" s="11">
        <v>-429</v>
      </c>
      <c r="T3875" s="11">
        <v>-511</v>
      </c>
      <c r="U3875" s="11">
        <v>-657</v>
      </c>
      <c r="V3875" s="11">
        <v>93</v>
      </c>
      <c r="W3875" s="13">
        <v>-14.602</v>
      </c>
      <c r="X3875" s="13">
        <v>30.356000000000002</v>
      </c>
      <c r="Y3875" s="13">
        <v>23.5</v>
      </c>
      <c r="Z3875" s="13">
        <v>-41.649000000000001</v>
      </c>
      <c r="AA3875" s="13">
        <v>8.0030000000000001</v>
      </c>
      <c r="AB3875" s="1">
        <v>4334</v>
      </c>
      <c r="AC3875" s="13">
        <v>16.636081000000001</v>
      </c>
      <c r="AD3875" s="13">
        <v>1.418391</v>
      </c>
      <c r="AE3875" s="1" t="s">
        <v>12654</v>
      </c>
      <c r="AF3875" s="1" t="s">
        <v>12666</v>
      </c>
    </row>
    <row r="3876" spans="1:32" x14ac:dyDescent="0.2">
      <c r="A3876" s="1" t="s">
        <v>8095</v>
      </c>
      <c r="B3876" s="10">
        <v>6333981</v>
      </c>
      <c r="C3876" s="1" t="s">
        <v>3943</v>
      </c>
      <c r="D3876" s="1" t="s">
        <v>535</v>
      </c>
      <c r="E3876" s="11">
        <v>21543195</v>
      </c>
      <c r="F3876" s="11">
        <v>220</v>
      </c>
      <c r="G3876" s="11">
        <v>414</v>
      </c>
      <c r="H3876" s="11">
        <v>898</v>
      </c>
      <c r="I3876" s="11">
        <v>1126</v>
      </c>
      <c r="J3876" s="11">
        <v>1217</v>
      </c>
      <c r="K3876" s="12" t="s">
        <v>2</v>
      </c>
      <c r="L3876" s="12" t="s">
        <v>2</v>
      </c>
      <c r="M3876" s="11">
        <v>352</v>
      </c>
      <c r="N3876" s="11">
        <v>1787</v>
      </c>
      <c r="O3876" s="11">
        <v>668</v>
      </c>
      <c r="P3876" s="11">
        <v>388</v>
      </c>
      <c r="Q3876" s="11">
        <v>2143</v>
      </c>
      <c r="R3876" s="11">
        <v>-648</v>
      </c>
      <c r="S3876" s="11">
        <v>-442</v>
      </c>
      <c r="T3876" s="11">
        <v>-1237</v>
      </c>
      <c r="U3876" s="11">
        <v>-1894</v>
      </c>
      <c r="V3876" s="11">
        <v>-3248</v>
      </c>
      <c r="W3876" s="13">
        <v>2.681</v>
      </c>
      <c r="X3876" s="13">
        <v>2.2599999999999998</v>
      </c>
      <c r="Y3876" s="13">
        <v>4.9459999999999997</v>
      </c>
      <c r="Z3876" s="13">
        <v>6.492</v>
      </c>
      <c r="AA3876" s="13">
        <v>7.0179999999999998</v>
      </c>
      <c r="AB3876" s="1">
        <v>4531</v>
      </c>
      <c r="AC3876" s="13">
        <v>8.7145290000000006</v>
      </c>
      <c r="AD3876" s="13">
        <v>0.46022299999999999</v>
      </c>
      <c r="AE3876" s="1" t="s">
        <v>12654</v>
      </c>
      <c r="AF3876" s="1" t="s">
        <v>12667</v>
      </c>
    </row>
    <row r="3877" spans="1:32" x14ac:dyDescent="0.2">
      <c r="A3877" s="1" t="s">
        <v>8096</v>
      </c>
      <c r="B3877" s="10">
        <v>4554457</v>
      </c>
      <c r="C3877" s="1" t="s">
        <v>3944</v>
      </c>
      <c r="D3877" s="1" t="s">
        <v>90</v>
      </c>
      <c r="E3877" s="11">
        <v>39874034</v>
      </c>
      <c r="F3877" s="11">
        <v>7940</v>
      </c>
      <c r="G3877" s="11">
        <v>5196</v>
      </c>
      <c r="H3877" s="11">
        <v>2295</v>
      </c>
      <c r="I3877" s="11">
        <v>2738</v>
      </c>
      <c r="J3877" s="11">
        <v>4099</v>
      </c>
      <c r="K3877" s="12" t="s">
        <v>2</v>
      </c>
      <c r="L3877" s="12" t="s">
        <v>2</v>
      </c>
      <c r="M3877" s="11">
        <v>8204</v>
      </c>
      <c r="N3877" s="11">
        <v>5606</v>
      </c>
      <c r="O3877" s="11">
        <v>3101</v>
      </c>
      <c r="P3877" s="11">
        <v>5322</v>
      </c>
      <c r="Q3877" s="11">
        <v>5519</v>
      </c>
      <c r="R3877" s="11">
        <v>-3689</v>
      </c>
      <c r="S3877" s="11">
        <v>-2554</v>
      </c>
      <c r="T3877" s="11">
        <v>-2996</v>
      </c>
      <c r="U3877" s="11">
        <v>-3361</v>
      </c>
      <c r="V3877" s="11">
        <v>-2252</v>
      </c>
      <c r="W3877" s="13">
        <v>67.100999999999999</v>
      </c>
      <c r="X3877" s="13">
        <v>30.353999999999999</v>
      </c>
      <c r="Y3877" s="13">
        <v>11.313000000000001</v>
      </c>
      <c r="Z3877" s="13">
        <v>12.458</v>
      </c>
      <c r="AA3877" s="13">
        <v>12.443</v>
      </c>
      <c r="AB3877" s="1">
        <v>1375</v>
      </c>
      <c r="AC3877" s="13">
        <v>48.205905999999999</v>
      </c>
      <c r="AD3877" s="13">
        <v>3.3734139999999999</v>
      </c>
      <c r="AE3877" s="1" t="s">
        <v>12654</v>
      </c>
      <c r="AF3877" s="1" t="s">
        <v>12674</v>
      </c>
    </row>
    <row r="3878" spans="1:32" x14ac:dyDescent="0.2">
      <c r="A3878" s="1" t="s">
        <v>8097</v>
      </c>
      <c r="B3878" s="10">
        <v>4915852</v>
      </c>
      <c r="C3878" s="1" t="s">
        <v>3945</v>
      </c>
      <c r="D3878" s="1" t="s">
        <v>7</v>
      </c>
      <c r="E3878" s="11">
        <v>10116700</v>
      </c>
      <c r="F3878" s="11">
        <v>22</v>
      </c>
      <c r="G3878" s="11">
        <v>-5</v>
      </c>
      <c r="H3878" s="11">
        <v>-36</v>
      </c>
      <c r="I3878" s="11">
        <v>64</v>
      </c>
      <c r="J3878" s="11">
        <v>-13</v>
      </c>
      <c r="K3878" s="12" t="s">
        <v>2</v>
      </c>
      <c r="L3878" s="12" t="s">
        <v>2</v>
      </c>
      <c r="M3878" s="11">
        <v>23</v>
      </c>
      <c r="N3878" s="11">
        <v>-20</v>
      </c>
      <c r="O3878" s="11">
        <v>-66</v>
      </c>
      <c r="P3878" s="11">
        <v>246</v>
      </c>
      <c r="Q3878" s="11">
        <v>-59</v>
      </c>
      <c r="R3878" s="11">
        <v>0</v>
      </c>
      <c r="S3878" s="11">
        <v>-4</v>
      </c>
      <c r="T3878" s="11">
        <v>-5</v>
      </c>
      <c r="U3878" s="12" t="s">
        <v>2</v>
      </c>
      <c r="V3878" s="12" t="s">
        <v>2</v>
      </c>
      <c r="W3878" s="13">
        <v>9.48</v>
      </c>
      <c r="X3878" s="13">
        <v>3.7509999999999999</v>
      </c>
      <c r="Y3878" s="13">
        <v>1.0269999999999999</v>
      </c>
      <c r="Z3878" s="13">
        <v>6.1390000000000002</v>
      </c>
      <c r="AA3878" s="13">
        <v>3.6760000000000002</v>
      </c>
      <c r="AB3878" s="1">
        <v>2673</v>
      </c>
      <c r="AC3878" s="13">
        <v>28.088784</v>
      </c>
      <c r="AD3878" s="13">
        <v>1.162933</v>
      </c>
      <c r="AE3878" s="1" t="s">
        <v>12654</v>
      </c>
      <c r="AF3878" s="1" t="s">
        <v>12657</v>
      </c>
    </row>
    <row r="3879" spans="1:32" x14ac:dyDescent="0.2">
      <c r="A3879" s="1" t="s">
        <v>8098</v>
      </c>
      <c r="B3879" s="10">
        <v>4990171</v>
      </c>
      <c r="C3879" s="1" t="s">
        <v>3946</v>
      </c>
      <c r="D3879" s="1" t="s">
        <v>148</v>
      </c>
      <c r="E3879" s="11">
        <v>68687444</v>
      </c>
      <c r="F3879" s="11">
        <v>8485</v>
      </c>
      <c r="G3879" s="11">
        <v>9494</v>
      </c>
      <c r="H3879" s="11">
        <v>9443</v>
      </c>
      <c r="I3879" s="11">
        <v>10524</v>
      </c>
      <c r="J3879" s="11">
        <v>16186</v>
      </c>
      <c r="K3879" s="13">
        <v>20500</v>
      </c>
      <c r="L3879" s="13">
        <v>22600</v>
      </c>
      <c r="M3879" s="11">
        <v>2648</v>
      </c>
      <c r="N3879" s="11">
        <v>7930</v>
      </c>
      <c r="O3879" s="11">
        <v>9692</v>
      </c>
      <c r="P3879" s="11">
        <v>7798</v>
      </c>
      <c r="Q3879" s="11">
        <v>15078</v>
      </c>
      <c r="R3879" s="11">
        <v>-4621</v>
      </c>
      <c r="S3879" s="11">
        <v>-9808</v>
      </c>
      <c r="T3879" s="11">
        <v>-5303</v>
      </c>
      <c r="U3879" s="11">
        <v>4318</v>
      </c>
      <c r="V3879" s="11">
        <v>-5803</v>
      </c>
      <c r="W3879" s="13">
        <v>4.7560000000000002</v>
      </c>
      <c r="X3879" s="13">
        <v>5.2939999999999996</v>
      </c>
      <c r="Y3879" s="13">
        <v>4.976</v>
      </c>
      <c r="Z3879" s="13">
        <v>5.4290000000000003</v>
      </c>
      <c r="AA3879" s="13">
        <v>8.2629999999999999</v>
      </c>
      <c r="AB3879" s="1">
        <v>1934</v>
      </c>
      <c r="AC3879" s="13">
        <v>13.899952000000001</v>
      </c>
      <c r="AD3879" s="13">
        <v>1.152582</v>
      </c>
      <c r="AE3879" s="1" t="s">
        <v>12654</v>
      </c>
      <c r="AF3879" s="1" t="s">
        <v>12658</v>
      </c>
    </row>
    <row r="3880" spans="1:32" x14ac:dyDescent="0.2">
      <c r="A3880" s="1" t="s">
        <v>8099</v>
      </c>
      <c r="B3880" s="10">
        <v>4993099</v>
      </c>
      <c r="C3880" s="1" t="s">
        <v>3947</v>
      </c>
      <c r="D3880" s="1" t="s">
        <v>58</v>
      </c>
      <c r="E3880" s="11">
        <v>34034463</v>
      </c>
      <c r="F3880" s="11">
        <v>2522</v>
      </c>
      <c r="G3880" s="11">
        <v>2891</v>
      </c>
      <c r="H3880" s="11">
        <v>2640</v>
      </c>
      <c r="I3880" s="11">
        <v>2437</v>
      </c>
      <c r="J3880" s="11">
        <v>2586</v>
      </c>
      <c r="K3880" s="12" t="s">
        <v>2</v>
      </c>
      <c r="L3880" s="12" t="s">
        <v>2</v>
      </c>
      <c r="M3880" s="11">
        <v>3487</v>
      </c>
      <c r="N3880" s="11">
        <v>2083</v>
      </c>
      <c r="O3880" s="11">
        <v>4605</v>
      </c>
      <c r="P3880" s="11">
        <v>119</v>
      </c>
      <c r="Q3880" s="11">
        <v>-377</v>
      </c>
      <c r="R3880" s="11">
        <v>-1987</v>
      </c>
      <c r="S3880" s="11">
        <v>-1341</v>
      </c>
      <c r="T3880" s="11">
        <v>-299</v>
      </c>
      <c r="U3880" s="11">
        <v>-2519</v>
      </c>
      <c r="V3880" s="11">
        <v>-129</v>
      </c>
      <c r="W3880" s="13">
        <v>6.5540000000000003</v>
      </c>
      <c r="X3880" s="13">
        <v>7.0839999999999996</v>
      </c>
      <c r="Y3880" s="13">
        <v>6.2140000000000004</v>
      </c>
      <c r="Z3880" s="13">
        <v>5.2569999999999997</v>
      </c>
      <c r="AA3880" s="13">
        <v>5.0149999999999997</v>
      </c>
      <c r="AB3880" s="1">
        <v>6482</v>
      </c>
      <c r="AC3880" s="13">
        <v>13.36312</v>
      </c>
      <c r="AD3880" s="13">
        <v>0.63666100000000003</v>
      </c>
      <c r="AE3880" s="1" t="s">
        <v>12654</v>
      </c>
      <c r="AF3880" s="1" t="s">
        <v>12658</v>
      </c>
    </row>
    <row r="3881" spans="1:32" x14ac:dyDescent="0.2">
      <c r="A3881" s="1" t="s">
        <v>8100</v>
      </c>
      <c r="B3881" s="10">
        <v>6333989</v>
      </c>
      <c r="C3881" s="1" t="s">
        <v>3948</v>
      </c>
      <c r="D3881" s="1" t="s">
        <v>535</v>
      </c>
      <c r="E3881" s="11">
        <v>13374320</v>
      </c>
      <c r="F3881" s="11">
        <v>1097</v>
      </c>
      <c r="G3881" s="11">
        <v>896</v>
      </c>
      <c r="H3881" s="11">
        <v>1050</v>
      </c>
      <c r="I3881" s="11">
        <v>3620</v>
      </c>
      <c r="J3881" s="11">
        <v>5069</v>
      </c>
      <c r="K3881" s="12" t="s">
        <v>2</v>
      </c>
      <c r="L3881" s="12" t="s">
        <v>2</v>
      </c>
      <c r="M3881" s="11">
        <v>1574</v>
      </c>
      <c r="N3881" s="11">
        <v>294</v>
      </c>
      <c r="O3881" s="11">
        <v>174</v>
      </c>
      <c r="P3881" s="11">
        <v>4304</v>
      </c>
      <c r="Q3881" s="11">
        <v>4805</v>
      </c>
      <c r="R3881" s="11">
        <v>-555</v>
      </c>
      <c r="S3881" s="11">
        <v>-733</v>
      </c>
      <c r="T3881" s="11">
        <v>59</v>
      </c>
      <c r="U3881" s="11">
        <v>413</v>
      </c>
      <c r="V3881" s="11">
        <v>-1139</v>
      </c>
      <c r="W3881" s="13">
        <v>3.82</v>
      </c>
      <c r="X3881" s="13">
        <v>1.6020000000000001</v>
      </c>
      <c r="Y3881" s="13">
        <v>3.4129999999999998</v>
      </c>
      <c r="Z3881" s="13">
        <v>7.9729999999999999</v>
      </c>
      <c r="AA3881" s="13">
        <v>10.509</v>
      </c>
      <c r="AB3881" s="1">
        <v>5013</v>
      </c>
      <c r="AC3881" s="13">
        <v>5.9425520000000001</v>
      </c>
      <c r="AD3881" s="13">
        <v>0.67625800000000003</v>
      </c>
      <c r="AE3881" s="1" t="s">
        <v>12654</v>
      </c>
      <c r="AF3881" s="1" t="s">
        <v>12667</v>
      </c>
    </row>
    <row r="3882" spans="1:32" x14ac:dyDescent="0.2">
      <c r="A3882" s="1" t="s">
        <v>8101</v>
      </c>
      <c r="B3882" s="10">
        <v>4916510</v>
      </c>
      <c r="C3882" s="1" t="s">
        <v>3949</v>
      </c>
      <c r="D3882" s="1" t="s">
        <v>90</v>
      </c>
      <c r="E3882" s="11">
        <v>8781652</v>
      </c>
      <c r="F3882" s="11">
        <v>1395</v>
      </c>
      <c r="G3882" s="11">
        <v>1358</v>
      </c>
      <c r="H3882" s="11">
        <v>893</v>
      </c>
      <c r="I3882" s="11">
        <v>587</v>
      </c>
      <c r="J3882" s="11">
        <v>677</v>
      </c>
      <c r="K3882" s="12" t="s">
        <v>2</v>
      </c>
      <c r="L3882" s="12" t="s">
        <v>2</v>
      </c>
      <c r="M3882" s="11">
        <v>2025</v>
      </c>
      <c r="N3882" s="11">
        <v>1433</v>
      </c>
      <c r="O3882" s="11">
        <v>1060</v>
      </c>
      <c r="P3882" s="11">
        <v>914</v>
      </c>
      <c r="Q3882" s="11">
        <v>1408</v>
      </c>
      <c r="R3882" s="11">
        <v>-239</v>
      </c>
      <c r="S3882" s="11">
        <v>-320</v>
      </c>
      <c r="T3882" s="11">
        <v>-733</v>
      </c>
      <c r="U3882" s="11">
        <v>-4392</v>
      </c>
      <c r="V3882" s="11">
        <v>-4124</v>
      </c>
      <c r="W3882" s="13">
        <v>4.9240000000000004</v>
      </c>
      <c r="X3882" s="13">
        <v>4.8380000000000001</v>
      </c>
      <c r="Y3882" s="13">
        <v>3.1890000000000001</v>
      </c>
      <c r="Z3882" s="13">
        <v>2.0950000000000002</v>
      </c>
      <c r="AA3882" s="13">
        <v>2.476</v>
      </c>
      <c r="AB3882" s="1">
        <v>2806</v>
      </c>
      <c r="AC3882" s="13">
        <v>23.311402999999999</v>
      </c>
      <c r="AD3882" s="13">
        <v>0.62853000000000003</v>
      </c>
      <c r="AE3882" s="1" t="s">
        <v>12654</v>
      </c>
      <c r="AF3882" s="1" t="s">
        <v>12674</v>
      </c>
    </row>
    <row r="3883" spans="1:32" x14ac:dyDescent="0.2">
      <c r="A3883" s="1" t="s">
        <v>8102</v>
      </c>
      <c r="B3883" s="10">
        <v>4911724</v>
      </c>
      <c r="C3883" s="1" t="s">
        <v>3950</v>
      </c>
      <c r="D3883" s="1" t="s">
        <v>92</v>
      </c>
      <c r="E3883" s="11">
        <v>14818051</v>
      </c>
      <c r="F3883" s="11">
        <v>3751</v>
      </c>
      <c r="G3883" s="11">
        <v>8214</v>
      </c>
      <c r="H3883" s="11">
        <v>4221</v>
      </c>
      <c r="I3883" s="11">
        <v>11151</v>
      </c>
      <c r="J3883" s="11">
        <v>6505</v>
      </c>
      <c r="K3883" s="12" t="s">
        <v>2</v>
      </c>
      <c r="L3883" s="12" t="s">
        <v>2</v>
      </c>
      <c r="M3883" s="11">
        <v>16151</v>
      </c>
      <c r="N3883" s="11">
        <v>12142</v>
      </c>
      <c r="O3883" s="11">
        <v>4063</v>
      </c>
      <c r="P3883" s="11">
        <v>22350</v>
      </c>
      <c r="Q3883" s="11">
        <v>3822</v>
      </c>
      <c r="R3883" s="11">
        <v>-8691</v>
      </c>
      <c r="S3883" s="11">
        <v>-3947</v>
      </c>
      <c r="T3883" s="11">
        <v>-2813</v>
      </c>
      <c r="U3883" s="11">
        <v>-3105</v>
      </c>
      <c r="V3883" s="11">
        <v>-3478</v>
      </c>
      <c r="W3883" s="13">
        <v>-0.24</v>
      </c>
      <c r="X3883" s="13">
        <v>7.6120000000000001</v>
      </c>
      <c r="Y3883" s="13">
        <v>1.704</v>
      </c>
      <c r="Z3883" s="13">
        <v>8.0860000000000003</v>
      </c>
      <c r="AA3883" s="13">
        <v>4.5549999999999997</v>
      </c>
      <c r="AB3883" s="1">
        <v>7229</v>
      </c>
      <c r="AC3883" s="13">
        <v>8.6521659999999994</v>
      </c>
      <c r="AD3883" s="13">
        <v>0.43518600000000002</v>
      </c>
      <c r="AE3883" s="1" t="s">
        <v>12654</v>
      </c>
      <c r="AF3883" s="1" t="s">
        <v>12675</v>
      </c>
    </row>
    <row r="3884" spans="1:32" x14ac:dyDescent="0.2">
      <c r="A3884" s="1" t="s">
        <v>8103</v>
      </c>
      <c r="B3884" s="10">
        <v>4773080</v>
      </c>
      <c r="C3884" s="1" t="s">
        <v>3951</v>
      </c>
      <c r="D3884" s="1" t="s">
        <v>99</v>
      </c>
      <c r="E3884" s="11">
        <v>5657851</v>
      </c>
      <c r="F3884" s="12" t="s">
        <v>2</v>
      </c>
      <c r="G3884" s="12" t="s">
        <v>2</v>
      </c>
      <c r="H3884" s="12" t="s">
        <v>2</v>
      </c>
      <c r="I3884" s="12" t="s">
        <v>2</v>
      </c>
      <c r="J3884" s="12" t="s">
        <v>2</v>
      </c>
      <c r="K3884" s="12" t="s">
        <v>2</v>
      </c>
      <c r="L3884" s="12" t="s">
        <v>2</v>
      </c>
      <c r="M3884" s="11">
        <v>-1127</v>
      </c>
      <c r="N3884" s="11">
        <v>491</v>
      </c>
      <c r="O3884" s="11">
        <v>2054</v>
      </c>
      <c r="P3884" s="11">
        <v>1951</v>
      </c>
      <c r="Q3884" s="11">
        <v>1765</v>
      </c>
      <c r="R3884" s="11">
        <v>-47</v>
      </c>
      <c r="S3884" s="11">
        <v>-294</v>
      </c>
      <c r="T3884" s="11">
        <v>-127</v>
      </c>
      <c r="U3884" s="11">
        <v>16</v>
      </c>
      <c r="V3884" s="11">
        <v>-827</v>
      </c>
      <c r="W3884" s="12" t="s">
        <v>2</v>
      </c>
      <c r="X3884" s="13">
        <v>10.010999999999999</v>
      </c>
      <c r="Y3884" s="13">
        <v>8.3840000000000003</v>
      </c>
      <c r="Z3884" s="13">
        <v>12.260999999999999</v>
      </c>
      <c r="AA3884" s="13">
        <v>14.58</v>
      </c>
      <c r="AB3884" s="1">
        <v>8747</v>
      </c>
      <c r="AC3884" s="13">
        <v>4.7207480000000004</v>
      </c>
      <c r="AD3884" s="13">
        <v>0.70720700000000003</v>
      </c>
      <c r="AE3884" s="1" t="s">
        <v>12654</v>
      </c>
      <c r="AF3884" s="1" t="s">
        <v>12668</v>
      </c>
    </row>
    <row r="3885" spans="1:32" x14ac:dyDescent="0.2">
      <c r="A3885" s="1" t="s">
        <v>8104</v>
      </c>
      <c r="B3885" s="10">
        <v>26243298</v>
      </c>
      <c r="C3885" s="1" t="s">
        <v>3952</v>
      </c>
      <c r="D3885" s="1" t="s">
        <v>22</v>
      </c>
      <c r="E3885" s="11">
        <v>4696754</v>
      </c>
      <c r="F3885" s="12" t="s">
        <v>2</v>
      </c>
      <c r="G3885" s="12" t="s">
        <v>2</v>
      </c>
      <c r="H3885" s="12" t="s">
        <v>2</v>
      </c>
      <c r="I3885" s="12" t="s">
        <v>2</v>
      </c>
      <c r="J3885" s="11">
        <v>672</v>
      </c>
      <c r="K3885" s="13">
        <v>1280</v>
      </c>
      <c r="L3885" s="13">
        <v>1500</v>
      </c>
      <c r="M3885" s="12" t="s">
        <v>2</v>
      </c>
      <c r="N3885" s="12" t="s">
        <v>2</v>
      </c>
      <c r="O3885" s="12" t="s">
        <v>2</v>
      </c>
      <c r="P3885" s="12" t="s">
        <v>2</v>
      </c>
      <c r="Q3885" s="11">
        <v>-537</v>
      </c>
      <c r="R3885" s="12" t="s">
        <v>2</v>
      </c>
      <c r="S3885" s="12" t="s">
        <v>2</v>
      </c>
      <c r="T3885" s="12" t="s">
        <v>2</v>
      </c>
      <c r="U3885" s="12" t="s">
        <v>2</v>
      </c>
      <c r="V3885" s="11">
        <v>-1109</v>
      </c>
      <c r="W3885" s="12" t="s">
        <v>2</v>
      </c>
      <c r="X3885" s="12" t="s">
        <v>2</v>
      </c>
      <c r="Y3885" s="12" t="s">
        <v>2</v>
      </c>
      <c r="Z3885" s="12" t="s">
        <v>2</v>
      </c>
      <c r="AA3885" s="12" t="s">
        <v>2</v>
      </c>
      <c r="AB3885" s="1">
        <v>5892</v>
      </c>
      <c r="AC3885" s="13">
        <v>50.496954000000002</v>
      </c>
      <c r="AD3885" s="13">
        <v>14.171379</v>
      </c>
      <c r="AE3885" s="1" t="s">
        <v>12654</v>
      </c>
      <c r="AF3885" s="1" t="s">
        <v>12657</v>
      </c>
    </row>
    <row r="3886" spans="1:32" x14ac:dyDescent="0.2">
      <c r="A3886" s="1" t="s">
        <v>8105</v>
      </c>
      <c r="B3886" s="10">
        <v>4241433</v>
      </c>
      <c r="C3886" s="1" t="s">
        <v>3953</v>
      </c>
      <c r="D3886" s="1" t="s">
        <v>36</v>
      </c>
      <c r="E3886" s="11">
        <v>72587292</v>
      </c>
      <c r="F3886" s="11">
        <v>10286</v>
      </c>
      <c r="G3886" s="11">
        <v>10343</v>
      </c>
      <c r="H3886" s="11">
        <v>5883</v>
      </c>
      <c r="I3886" s="11">
        <v>8345</v>
      </c>
      <c r="J3886" s="11">
        <v>10118</v>
      </c>
      <c r="K3886" s="13">
        <v>10450</v>
      </c>
      <c r="L3886" s="13">
        <v>10850</v>
      </c>
      <c r="M3886" s="11">
        <v>11895</v>
      </c>
      <c r="N3886" s="11">
        <v>11396</v>
      </c>
      <c r="O3886" s="11">
        <v>8365</v>
      </c>
      <c r="P3886" s="11">
        <v>10083</v>
      </c>
      <c r="Q3886" s="11">
        <v>6588</v>
      </c>
      <c r="R3886" s="11">
        <v>-9894</v>
      </c>
      <c r="S3886" s="11">
        <v>-5180</v>
      </c>
      <c r="T3886" s="11">
        <v>-3966</v>
      </c>
      <c r="U3886" s="11">
        <v>-6109</v>
      </c>
      <c r="V3886" s="11">
        <v>-17462</v>
      </c>
      <c r="W3886" s="13">
        <v>10.5</v>
      </c>
      <c r="X3886" s="13">
        <v>10.324</v>
      </c>
      <c r="Y3886" s="13">
        <v>6.569</v>
      </c>
      <c r="Z3886" s="13">
        <v>5.5810000000000004</v>
      </c>
      <c r="AA3886" s="13">
        <v>7.6630000000000003</v>
      </c>
      <c r="AB3886" s="1">
        <v>7917</v>
      </c>
      <c r="AC3886" s="13">
        <v>7.3101630000000002</v>
      </c>
      <c r="AD3886" s="12" t="s">
        <v>2</v>
      </c>
      <c r="AE3886" s="1" t="s">
        <v>12654</v>
      </c>
      <c r="AF3886" s="1" t="s">
        <v>12667</v>
      </c>
    </row>
    <row r="3887" spans="1:32" x14ac:dyDescent="0.2">
      <c r="A3887" s="1" t="s">
        <v>8106</v>
      </c>
      <c r="B3887" s="10">
        <v>4993632</v>
      </c>
      <c r="C3887" s="1" t="s">
        <v>3954</v>
      </c>
      <c r="D3887" s="1" t="s">
        <v>53</v>
      </c>
      <c r="E3887" s="11">
        <v>5421151</v>
      </c>
      <c r="F3887" s="11">
        <v>1001</v>
      </c>
      <c r="G3887" s="12" t="s">
        <v>2</v>
      </c>
      <c r="H3887" s="12" t="s">
        <v>2</v>
      </c>
      <c r="I3887" s="12" t="s">
        <v>2</v>
      </c>
      <c r="J3887" s="11">
        <v>1001</v>
      </c>
      <c r="K3887" s="12" t="s">
        <v>2</v>
      </c>
      <c r="L3887" s="12" t="s">
        <v>2</v>
      </c>
      <c r="M3887" s="11">
        <v>798</v>
      </c>
      <c r="N3887" s="12" t="s">
        <v>2</v>
      </c>
      <c r="O3887" s="12" t="s">
        <v>2</v>
      </c>
      <c r="P3887" s="12" t="s">
        <v>2</v>
      </c>
      <c r="Q3887" s="11">
        <v>798</v>
      </c>
      <c r="R3887" s="11">
        <v>865</v>
      </c>
      <c r="S3887" s="12" t="s">
        <v>2</v>
      </c>
      <c r="T3887" s="12" t="s">
        <v>2</v>
      </c>
      <c r="U3887" s="12" t="s">
        <v>2</v>
      </c>
      <c r="V3887" s="11">
        <v>865</v>
      </c>
      <c r="W3887" s="13">
        <v>6.6239999999999997</v>
      </c>
      <c r="X3887" s="12" t="s">
        <v>2</v>
      </c>
      <c r="Y3887" s="12" t="s">
        <v>2</v>
      </c>
      <c r="Z3887" s="12" t="s">
        <v>2</v>
      </c>
      <c r="AA3887" s="13">
        <v>6.6239999999999997</v>
      </c>
      <c r="AB3887" s="1">
        <v>9986</v>
      </c>
      <c r="AC3887" s="13">
        <v>16.264804000000002</v>
      </c>
      <c r="AD3887" s="13">
        <v>1.1869909999999999</v>
      </c>
      <c r="AE3887" s="1" t="s">
        <v>12654</v>
      </c>
      <c r="AF3887" s="1" t="s">
        <v>12658</v>
      </c>
    </row>
    <row r="3888" spans="1:32" x14ac:dyDescent="0.2">
      <c r="A3888" s="1" t="s">
        <v>8107</v>
      </c>
      <c r="B3888" s="10">
        <v>7904270</v>
      </c>
      <c r="C3888" s="1"/>
      <c r="D3888" s="1" t="s">
        <v>32</v>
      </c>
      <c r="E3888" s="11">
        <v>292800</v>
      </c>
      <c r="F3888" s="12" t="s">
        <v>2</v>
      </c>
      <c r="G3888" s="12" t="s">
        <v>2</v>
      </c>
      <c r="H3888" s="11">
        <v>-6</v>
      </c>
      <c r="I3888" s="11">
        <v>43</v>
      </c>
      <c r="J3888" s="11">
        <v>83</v>
      </c>
      <c r="K3888" s="12" t="s">
        <v>2</v>
      </c>
      <c r="L3888" s="12" t="s">
        <v>2</v>
      </c>
      <c r="M3888" s="12" t="s">
        <v>2</v>
      </c>
      <c r="N3888" s="12" t="s">
        <v>2</v>
      </c>
      <c r="O3888" s="12" t="s">
        <v>2</v>
      </c>
      <c r="P3888" s="12" t="s">
        <v>2</v>
      </c>
      <c r="Q3888" s="11">
        <v>-201</v>
      </c>
      <c r="R3888" s="12" t="s">
        <v>2</v>
      </c>
      <c r="S3888" s="12" t="s">
        <v>2</v>
      </c>
      <c r="T3888" s="12" t="s">
        <v>2</v>
      </c>
      <c r="U3888" s="12" t="s">
        <v>2</v>
      </c>
      <c r="V3888" s="11">
        <v>-2</v>
      </c>
      <c r="W3888" s="12" t="s">
        <v>2</v>
      </c>
      <c r="X3888" s="12" t="s">
        <v>2</v>
      </c>
      <c r="Y3888" s="12" t="s">
        <v>2</v>
      </c>
      <c r="Z3888" s="13">
        <v>17.46</v>
      </c>
      <c r="AA3888" s="13">
        <v>19.684000000000001</v>
      </c>
      <c r="AB3888" s="1" t="s">
        <v>8108</v>
      </c>
      <c r="AC3888" s="13">
        <v>11.063647</v>
      </c>
      <c r="AD3888" s="12" t="s">
        <v>2</v>
      </c>
      <c r="AE3888" s="1" t="s">
        <v>12654</v>
      </c>
      <c r="AF3888" s="1" t="s">
        <v>12666</v>
      </c>
    </row>
    <row r="3889" spans="1:32" x14ac:dyDescent="0.2">
      <c r="A3889" s="1" t="s">
        <v>8109</v>
      </c>
      <c r="B3889" s="10">
        <v>11458492</v>
      </c>
      <c r="C3889" s="1" t="s">
        <v>3955</v>
      </c>
      <c r="D3889" s="1" t="s">
        <v>2379</v>
      </c>
      <c r="E3889" s="11">
        <v>25415816</v>
      </c>
      <c r="F3889" s="12" t="s">
        <v>2</v>
      </c>
      <c r="G3889" s="11">
        <v>1700</v>
      </c>
      <c r="H3889" s="11">
        <v>1904</v>
      </c>
      <c r="I3889" s="11">
        <v>2225</v>
      </c>
      <c r="J3889" s="11">
        <v>2549</v>
      </c>
      <c r="K3889" s="12" t="s">
        <v>2</v>
      </c>
      <c r="L3889" s="12" t="s">
        <v>2</v>
      </c>
      <c r="M3889" s="12" t="s">
        <v>2</v>
      </c>
      <c r="N3889" s="12" t="s">
        <v>2</v>
      </c>
      <c r="O3889" s="12" t="s">
        <v>2</v>
      </c>
      <c r="P3889" s="11">
        <v>3324</v>
      </c>
      <c r="Q3889" s="11">
        <v>3063</v>
      </c>
      <c r="R3889" s="12" t="s">
        <v>2</v>
      </c>
      <c r="S3889" s="12" t="s">
        <v>2</v>
      </c>
      <c r="T3889" s="12" t="s">
        <v>2</v>
      </c>
      <c r="U3889" s="11">
        <v>-560</v>
      </c>
      <c r="V3889" s="11">
        <v>-668</v>
      </c>
      <c r="W3889" s="12" t="s">
        <v>2</v>
      </c>
      <c r="X3889" s="12" t="s">
        <v>2</v>
      </c>
      <c r="Y3889" s="13">
        <v>34.875</v>
      </c>
      <c r="Z3889" s="13">
        <v>49.517000000000003</v>
      </c>
      <c r="AA3889" s="13">
        <v>27.126999999999999</v>
      </c>
      <c r="AB3889" s="1">
        <v>5845</v>
      </c>
      <c r="AC3889" s="13">
        <v>13.232542</v>
      </c>
      <c r="AD3889" s="13">
        <v>3.4175580000000001</v>
      </c>
      <c r="AE3889" s="1" t="s">
        <v>12654</v>
      </c>
      <c r="AF3889" s="1" t="s">
        <v>12670</v>
      </c>
    </row>
    <row r="3890" spans="1:32" x14ac:dyDescent="0.2">
      <c r="A3890" s="1" t="s">
        <v>8110</v>
      </c>
      <c r="B3890" s="10">
        <v>7528277</v>
      </c>
      <c r="C3890" s="1" t="s">
        <v>3956</v>
      </c>
      <c r="D3890" s="1" t="s">
        <v>32</v>
      </c>
      <c r="E3890" s="11">
        <v>12158100</v>
      </c>
      <c r="F3890" s="11">
        <v>1298</v>
      </c>
      <c r="G3890" s="11">
        <v>2345</v>
      </c>
      <c r="H3890" s="11">
        <v>871</v>
      </c>
      <c r="I3890" s="11">
        <v>374</v>
      </c>
      <c r="J3890" s="11">
        <v>374</v>
      </c>
      <c r="K3890" s="12" t="s">
        <v>2</v>
      </c>
      <c r="L3890" s="12" t="s">
        <v>2</v>
      </c>
      <c r="M3890" s="11">
        <v>1510</v>
      </c>
      <c r="N3890" s="11">
        <v>2080</v>
      </c>
      <c r="O3890" s="11">
        <v>-539</v>
      </c>
      <c r="P3890" s="11">
        <v>682</v>
      </c>
      <c r="Q3890" s="11">
        <v>606</v>
      </c>
      <c r="R3890" s="11">
        <v>-50</v>
      </c>
      <c r="S3890" s="11">
        <v>-12</v>
      </c>
      <c r="T3890" s="11">
        <v>-1099</v>
      </c>
      <c r="U3890" s="11">
        <v>-522</v>
      </c>
      <c r="V3890" s="11">
        <v>282</v>
      </c>
      <c r="W3890" s="13">
        <v>9.7249999999999996</v>
      </c>
      <c r="X3890" s="13">
        <v>13.88</v>
      </c>
      <c r="Y3890" s="13">
        <v>3.4780000000000002</v>
      </c>
      <c r="Z3890" s="13">
        <v>1.9770000000000001</v>
      </c>
      <c r="AA3890" s="13">
        <v>2.78</v>
      </c>
      <c r="AB3890" s="1">
        <v>7371</v>
      </c>
      <c r="AC3890" s="13">
        <v>24.852725</v>
      </c>
      <c r="AD3890" s="13">
        <v>0.66343700000000005</v>
      </c>
      <c r="AE3890" s="1" t="s">
        <v>12654</v>
      </c>
      <c r="AF3890" s="1" t="s">
        <v>12666</v>
      </c>
    </row>
    <row r="3891" spans="1:32" x14ac:dyDescent="0.2">
      <c r="A3891" s="1" t="s">
        <v>8111</v>
      </c>
      <c r="B3891" s="10">
        <v>4343681</v>
      </c>
      <c r="C3891" s="1" t="s">
        <v>3957</v>
      </c>
      <c r="D3891" s="1" t="s">
        <v>500</v>
      </c>
      <c r="E3891" s="11">
        <v>132850616</v>
      </c>
      <c r="F3891" s="12" t="s">
        <v>2</v>
      </c>
      <c r="G3891" s="12" t="s">
        <v>2</v>
      </c>
      <c r="H3891" s="11">
        <v>42746</v>
      </c>
      <c r="I3891" s="11">
        <v>39102</v>
      </c>
      <c r="J3891" s="11">
        <v>41975</v>
      </c>
      <c r="K3891" s="13">
        <v>42391.6</v>
      </c>
      <c r="L3891" s="13">
        <v>43627.199999999997</v>
      </c>
      <c r="M3891" s="12" t="s">
        <v>2</v>
      </c>
      <c r="N3891" s="12" t="s">
        <v>2</v>
      </c>
      <c r="O3891" s="11">
        <v>28700</v>
      </c>
      <c r="P3891" s="11">
        <v>31304</v>
      </c>
      <c r="Q3891" s="11">
        <v>33423</v>
      </c>
      <c r="R3891" s="12" t="s">
        <v>2</v>
      </c>
      <c r="S3891" s="12" t="s">
        <v>2</v>
      </c>
      <c r="T3891" s="11">
        <v>-36042</v>
      </c>
      <c r="U3891" s="11">
        <v>-55996</v>
      </c>
      <c r="V3891" s="11">
        <v>625</v>
      </c>
      <c r="W3891" s="12" t="s">
        <v>2</v>
      </c>
      <c r="X3891" s="12" t="s">
        <v>2</v>
      </c>
      <c r="Y3891" s="12" t="s">
        <v>2</v>
      </c>
      <c r="Z3891" s="13">
        <v>13.372</v>
      </c>
      <c r="AA3891" s="13">
        <v>13.839</v>
      </c>
      <c r="AB3891" s="1">
        <v>7164</v>
      </c>
      <c r="AC3891" s="13">
        <v>13.202116999999999</v>
      </c>
      <c r="AD3891" s="13">
        <v>1.8065089999999999</v>
      </c>
      <c r="AE3891" s="1" t="s">
        <v>12654</v>
      </c>
      <c r="AF3891" s="1" t="s">
        <v>12668</v>
      </c>
    </row>
    <row r="3892" spans="1:32" x14ac:dyDescent="0.2">
      <c r="A3892" s="1" t="s">
        <v>8112</v>
      </c>
      <c r="B3892" s="10">
        <v>134767619</v>
      </c>
      <c r="C3892" s="1"/>
      <c r="D3892" s="1" t="s">
        <v>13</v>
      </c>
      <c r="E3892" s="11">
        <v>1000000</v>
      </c>
      <c r="F3892" s="12" t="s">
        <v>2</v>
      </c>
      <c r="G3892" s="12" t="s">
        <v>2</v>
      </c>
      <c r="H3892" s="11">
        <v>11</v>
      </c>
      <c r="I3892" s="11">
        <v>53</v>
      </c>
      <c r="J3892" s="11">
        <v>53</v>
      </c>
      <c r="K3892" s="12" t="s">
        <v>2</v>
      </c>
      <c r="L3892" s="12" t="s">
        <v>2</v>
      </c>
      <c r="M3892" s="12" t="s">
        <v>2</v>
      </c>
      <c r="N3892" s="12" t="s">
        <v>2</v>
      </c>
      <c r="O3892" s="12" t="s">
        <v>2</v>
      </c>
      <c r="P3892" s="12" t="s">
        <v>2</v>
      </c>
      <c r="Q3892" s="12" t="s">
        <v>2</v>
      </c>
      <c r="R3892" s="12" t="s">
        <v>2</v>
      </c>
      <c r="S3892" s="12" t="s">
        <v>2</v>
      </c>
      <c r="T3892" s="12" t="s">
        <v>2</v>
      </c>
      <c r="U3892" s="12" t="s">
        <v>2</v>
      </c>
      <c r="V3892" s="12" t="s">
        <v>2</v>
      </c>
      <c r="W3892" s="12" t="s">
        <v>2</v>
      </c>
      <c r="X3892" s="12" t="s">
        <v>2</v>
      </c>
      <c r="Y3892" s="12" t="s">
        <v>2</v>
      </c>
      <c r="Z3892" s="13">
        <v>65.421000000000006</v>
      </c>
      <c r="AA3892" s="13">
        <v>65.421000000000006</v>
      </c>
      <c r="AB3892" s="1" t="s">
        <v>8113</v>
      </c>
      <c r="AC3892" s="13">
        <v>8.6490709999999993</v>
      </c>
      <c r="AD3892" s="12" t="s">
        <v>2</v>
      </c>
      <c r="AE3892" s="1" t="s">
        <v>12654</v>
      </c>
      <c r="AF3892" s="1" t="s">
        <v>12660</v>
      </c>
    </row>
    <row r="3893" spans="1:32" x14ac:dyDescent="0.2">
      <c r="A3893" s="1" t="s">
        <v>8114</v>
      </c>
      <c r="B3893" s="10">
        <v>5313533</v>
      </c>
      <c r="C3893" s="1" t="s">
        <v>3958</v>
      </c>
      <c r="D3893" s="1" t="s">
        <v>18</v>
      </c>
      <c r="E3893" s="11">
        <v>1312800</v>
      </c>
      <c r="F3893" s="12" t="s">
        <v>2</v>
      </c>
      <c r="G3893" s="11">
        <v>-123</v>
      </c>
      <c r="H3893" s="11">
        <v>47</v>
      </c>
      <c r="I3893" s="11">
        <v>76</v>
      </c>
      <c r="J3893" s="11">
        <v>76</v>
      </c>
      <c r="K3893" s="12" t="s">
        <v>2</v>
      </c>
      <c r="L3893" s="12" t="s">
        <v>2</v>
      </c>
      <c r="M3893" s="12" t="s">
        <v>2</v>
      </c>
      <c r="N3893" s="12" t="s">
        <v>2</v>
      </c>
      <c r="O3893" s="12" t="s">
        <v>2</v>
      </c>
      <c r="P3893" s="11">
        <v>242</v>
      </c>
      <c r="Q3893" s="11">
        <v>242</v>
      </c>
      <c r="R3893" s="12" t="s">
        <v>2</v>
      </c>
      <c r="S3893" s="12" t="s">
        <v>2</v>
      </c>
      <c r="T3893" s="12" t="s">
        <v>2</v>
      </c>
      <c r="U3893" s="11">
        <v>-21</v>
      </c>
      <c r="V3893" s="11">
        <v>-21</v>
      </c>
      <c r="W3893" s="12" t="s">
        <v>2</v>
      </c>
      <c r="X3893" s="12" t="s">
        <v>2</v>
      </c>
      <c r="Y3893" s="13">
        <v>14400</v>
      </c>
      <c r="Z3893" s="13">
        <v>39.695</v>
      </c>
      <c r="AA3893" s="13">
        <v>39.695</v>
      </c>
      <c r="AB3893" s="1" t="s">
        <v>8115</v>
      </c>
      <c r="AC3893" s="12" t="s">
        <v>4019</v>
      </c>
      <c r="AD3893" s="13">
        <v>13.204575999999999</v>
      </c>
      <c r="AE3893" s="1" t="s">
        <v>12654</v>
      </c>
      <c r="AF3893" s="1" t="s">
        <v>12663</v>
      </c>
    </row>
    <row r="3894" spans="1:32" x14ac:dyDescent="0.2">
      <c r="A3894" s="1" t="s">
        <v>8116</v>
      </c>
      <c r="B3894" s="10">
        <v>4993605</v>
      </c>
      <c r="C3894" s="1" t="s">
        <v>3959</v>
      </c>
      <c r="D3894" s="1" t="s">
        <v>172</v>
      </c>
      <c r="E3894" s="11">
        <v>53379842</v>
      </c>
      <c r="F3894" s="11">
        <v>1406</v>
      </c>
      <c r="G3894" s="11">
        <v>2671</v>
      </c>
      <c r="H3894" s="11">
        <v>1799</v>
      </c>
      <c r="I3894" s="11">
        <v>1983</v>
      </c>
      <c r="J3894" s="11">
        <v>3924</v>
      </c>
      <c r="K3894" s="13">
        <v>4445</v>
      </c>
      <c r="L3894" s="13">
        <v>5003.3333300000004</v>
      </c>
      <c r="M3894" s="11">
        <v>6351</v>
      </c>
      <c r="N3894" s="11">
        <v>8201</v>
      </c>
      <c r="O3894" s="11">
        <v>6541</v>
      </c>
      <c r="P3894" s="11">
        <v>6318</v>
      </c>
      <c r="Q3894" s="11">
        <v>9640</v>
      </c>
      <c r="R3894" s="11">
        <v>-5041</v>
      </c>
      <c r="S3894" s="11">
        <v>-3784</v>
      </c>
      <c r="T3894" s="11">
        <v>-2451</v>
      </c>
      <c r="U3894" s="11">
        <v>-4155</v>
      </c>
      <c r="V3894" s="11">
        <v>-5161</v>
      </c>
      <c r="W3894" s="13">
        <v>2.72</v>
      </c>
      <c r="X3894" s="13">
        <v>7.83</v>
      </c>
      <c r="Y3894" s="13">
        <v>5.6449999999999996</v>
      </c>
      <c r="Z3894" s="13">
        <v>4.3810000000000002</v>
      </c>
      <c r="AA3894" s="13">
        <v>5.2359999999999998</v>
      </c>
      <c r="AB3894" s="1">
        <v>9474</v>
      </c>
      <c r="AC3894" s="13">
        <v>18.222501000000001</v>
      </c>
      <c r="AD3894" s="13">
        <v>1.1186430000000001</v>
      </c>
      <c r="AE3894" s="1" t="s">
        <v>12654</v>
      </c>
      <c r="AF3894" s="1" t="s">
        <v>12666</v>
      </c>
    </row>
    <row r="3895" spans="1:32" x14ac:dyDescent="0.2">
      <c r="A3895" s="1" t="s">
        <v>8117</v>
      </c>
      <c r="B3895" s="10">
        <v>4915967</v>
      </c>
      <c r="C3895" s="1" t="s">
        <v>3960</v>
      </c>
      <c r="D3895" s="1" t="s">
        <v>20</v>
      </c>
      <c r="E3895" s="11">
        <v>156663701</v>
      </c>
      <c r="F3895" s="11">
        <v>11615</v>
      </c>
      <c r="G3895" s="11">
        <v>9233</v>
      </c>
      <c r="H3895" s="11">
        <v>21734</v>
      </c>
      <c r="I3895" s="11">
        <v>53709</v>
      </c>
      <c r="J3895" s="11">
        <v>75129</v>
      </c>
      <c r="K3895" s="13">
        <v>86866.666670000006</v>
      </c>
      <c r="L3895" s="13">
        <v>101533.33332999999</v>
      </c>
      <c r="M3895" s="11">
        <v>29686</v>
      </c>
      <c r="N3895" s="11">
        <v>45430</v>
      </c>
      <c r="O3895" s="11">
        <v>53078</v>
      </c>
      <c r="P3895" s="11">
        <v>85985</v>
      </c>
      <c r="Q3895" s="11">
        <v>78953</v>
      </c>
      <c r="R3895" s="11">
        <v>-23519</v>
      </c>
      <c r="S3895" s="11">
        <v>-31550</v>
      </c>
      <c r="T3895" s="11">
        <v>-35200</v>
      </c>
      <c r="U3895" s="11">
        <v>-125387</v>
      </c>
      <c r="V3895" s="11">
        <v>-66497</v>
      </c>
      <c r="W3895" s="13">
        <v>2.5270000000000001</v>
      </c>
      <c r="X3895" s="13">
        <v>14.63</v>
      </c>
      <c r="Y3895" s="13">
        <v>12.052</v>
      </c>
      <c r="Z3895" s="13">
        <v>18.584</v>
      </c>
      <c r="AA3895" s="13">
        <v>17.274999999999999</v>
      </c>
      <c r="AB3895" s="1">
        <v>7550</v>
      </c>
      <c r="AC3895" s="13">
        <v>41.844197999999999</v>
      </c>
      <c r="AD3895" s="13">
        <v>6.194572</v>
      </c>
      <c r="AE3895" s="1" t="s">
        <v>12654</v>
      </c>
      <c r="AF3895" s="1" t="s">
        <v>12661</v>
      </c>
    </row>
    <row r="3896" spans="1:32" x14ac:dyDescent="0.2">
      <c r="A3896" s="1" t="s">
        <v>8118</v>
      </c>
      <c r="B3896" s="10">
        <v>6333329</v>
      </c>
      <c r="C3896" s="1" t="s">
        <v>3961</v>
      </c>
      <c r="D3896" s="1" t="s">
        <v>36</v>
      </c>
      <c r="E3896" s="11">
        <v>193567618</v>
      </c>
      <c r="F3896" s="11">
        <v>33299</v>
      </c>
      <c r="G3896" s="11">
        <v>44278</v>
      </c>
      <c r="H3896" s="11">
        <v>26947</v>
      </c>
      <c r="I3896" s="11">
        <v>19840</v>
      </c>
      <c r="J3896" s="11">
        <v>28399</v>
      </c>
      <c r="K3896" s="13">
        <v>31610.70422</v>
      </c>
      <c r="L3896" s="13">
        <v>35457.24123</v>
      </c>
      <c r="M3896" s="11">
        <v>56080</v>
      </c>
      <c r="N3896" s="11">
        <v>33140</v>
      </c>
      <c r="O3896" s="11">
        <v>14358</v>
      </c>
      <c r="P3896" s="11">
        <v>47413</v>
      </c>
      <c r="Q3896" s="11">
        <v>20781</v>
      </c>
      <c r="R3896" s="11">
        <v>-30239</v>
      </c>
      <c r="S3896" s="11">
        <v>-26436</v>
      </c>
      <c r="T3896" s="11">
        <v>-28899</v>
      </c>
      <c r="U3896" s="11">
        <v>-5428</v>
      </c>
      <c r="V3896" s="11">
        <v>-22026</v>
      </c>
      <c r="W3896" s="13">
        <v>9.9819999999999993</v>
      </c>
      <c r="X3896" s="13">
        <v>10.871</v>
      </c>
      <c r="Y3896" s="13">
        <v>3.2090000000000001</v>
      </c>
      <c r="Z3896" s="13">
        <v>8.8190000000000008</v>
      </c>
      <c r="AA3896" s="13">
        <v>7.3029999999999999</v>
      </c>
      <c r="AB3896" s="1">
        <v>4205</v>
      </c>
      <c r="AC3896" s="13">
        <v>8.8649660000000008</v>
      </c>
      <c r="AD3896" s="13">
        <v>0.87497499999999995</v>
      </c>
      <c r="AE3896" s="1" t="s">
        <v>12654</v>
      </c>
      <c r="AF3896" s="1" t="s">
        <v>12667</v>
      </c>
    </row>
    <row r="3897" spans="1:32" x14ac:dyDescent="0.2">
      <c r="A3897" s="1" t="s">
        <v>8119</v>
      </c>
      <c r="B3897" s="10">
        <v>4813096</v>
      </c>
      <c r="C3897" s="1" t="s">
        <v>3962</v>
      </c>
      <c r="D3897" s="1" t="s">
        <v>309</v>
      </c>
      <c r="E3897" s="11">
        <v>44079483</v>
      </c>
      <c r="F3897" s="11">
        <v>3443</v>
      </c>
      <c r="G3897" s="11">
        <v>6366</v>
      </c>
      <c r="H3897" s="11">
        <v>9015</v>
      </c>
      <c r="I3897" s="11">
        <v>9622</v>
      </c>
      <c r="J3897" s="11">
        <v>12198</v>
      </c>
      <c r="K3897" s="13">
        <v>11200</v>
      </c>
      <c r="L3897" s="13">
        <v>12700</v>
      </c>
      <c r="M3897" s="11">
        <v>6894</v>
      </c>
      <c r="N3897" s="11">
        <v>8950</v>
      </c>
      <c r="O3897" s="11">
        <v>13157</v>
      </c>
      <c r="P3897" s="11">
        <v>12183</v>
      </c>
      <c r="Q3897" s="11">
        <v>12922</v>
      </c>
      <c r="R3897" s="11">
        <v>-17460</v>
      </c>
      <c r="S3897" s="11">
        <v>-2892</v>
      </c>
      <c r="T3897" s="11">
        <v>-2574</v>
      </c>
      <c r="U3897" s="11">
        <v>-3952</v>
      </c>
      <c r="V3897" s="11">
        <v>-1050</v>
      </c>
      <c r="W3897" s="13">
        <v>5.7510000000000003</v>
      </c>
      <c r="X3897" s="13">
        <v>7.1429999999999998</v>
      </c>
      <c r="Y3897" s="13">
        <v>10.276</v>
      </c>
      <c r="Z3897" s="13">
        <v>10.577</v>
      </c>
      <c r="AA3897" s="13">
        <v>11.752000000000001</v>
      </c>
      <c r="AB3897" s="1">
        <v>4559</v>
      </c>
      <c r="AC3897" s="13">
        <v>15.112123</v>
      </c>
      <c r="AD3897" s="13">
        <v>0.92515499999999995</v>
      </c>
      <c r="AE3897" s="1" t="s">
        <v>12654</v>
      </c>
      <c r="AF3897" s="1" t="s">
        <v>12656</v>
      </c>
    </row>
    <row r="3898" spans="1:32" x14ac:dyDescent="0.2">
      <c r="A3898" s="1" t="s">
        <v>8120</v>
      </c>
      <c r="B3898" s="10">
        <v>4994192</v>
      </c>
      <c r="C3898" s="1" t="s">
        <v>3963</v>
      </c>
      <c r="D3898" s="1" t="s">
        <v>878</v>
      </c>
      <c r="E3898" s="11">
        <v>16768321</v>
      </c>
      <c r="F3898" s="11">
        <v>5124</v>
      </c>
      <c r="G3898" s="11">
        <v>3958</v>
      </c>
      <c r="H3898" s="11">
        <v>5077</v>
      </c>
      <c r="I3898" s="11">
        <v>6736</v>
      </c>
      <c r="J3898" s="11">
        <v>10757</v>
      </c>
      <c r="K3898" s="13">
        <v>10500</v>
      </c>
      <c r="L3898" s="13">
        <v>11200</v>
      </c>
      <c r="M3898" s="11">
        <v>8594</v>
      </c>
      <c r="N3898" s="11">
        <v>3954</v>
      </c>
      <c r="O3898" s="11">
        <v>8778</v>
      </c>
      <c r="P3898" s="11">
        <v>11233</v>
      </c>
      <c r="Q3898" s="11">
        <v>12857</v>
      </c>
      <c r="R3898" s="11">
        <v>-3104</v>
      </c>
      <c r="S3898" s="11">
        <v>-3266</v>
      </c>
      <c r="T3898" s="11">
        <v>-2167</v>
      </c>
      <c r="U3898" s="11">
        <v>-4663</v>
      </c>
      <c r="V3898" s="11">
        <v>-2836</v>
      </c>
      <c r="W3898" s="13">
        <v>13.593</v>
      </c>
      <c r="X3898" s="13">
        <v>8.5589999999999993</v>
      </c>
      <c r="Y3898" s="13">
        <v>10.712999999999999</v>
      </c>
      <c r="Z3898" s="13">
        <v>11.723000000000001</v>
      </c>
      <c r="AA3898" s="13">
        <v>17.684999999999999</v>
      </c>
      <c r="AB3898" s="1">
        <v>9028</v>
      </c>
      <c r="AC3898" s="13">
        <v>7.3957870000000003</v>
      </c>
      <c r="AD3898" s="13">
        <v>1.225349</v>
      </c>
      <c r="AE3898" s="1" t="s">
        <v>12654</v>
      </c>
      <c r="AF3898" s="1" t="s">
        <v>12673</v>
      </c>
    </row>
    <row r="3899" spans="1:32" x14ac:dyDescent="0.2">
      <c r="A3899" s="1" t="s">
        <v>8121</v>
      </c>
      <c r="B3899" s="10">
        <v>5382901</v>
      </c>
      <c r="C3899" s="1"/>
      <c r="D3899" s="1" t="s">
        <v>7</v>
      </c>
      <c r="E3899" s="11">
        <v>800000</v>
      </c>
      <c r="F3899" s="12" t="s">
        <v>2</v>
      </c>
      <c r="G3899" s="12" t="s">
        <v>2</v>
      </c>
      <c r="H3899" s="12" t="s">
        <v>2</v>
      </c>
      <c r="I3899" s="12" t="s">
        <v>2</v>
      </c>
      <c r="J3899" s="11">
        <v>208</v>
      </c>
      <c r="K3899" s="12" t="s">
        <v>2</v>
      </c>
      <c r="L3899" s="12" t="s">
        <v>2</v>
      </c>
      <c r="M3899" s="12" t="s">
        <v>2</v>
      </c>
      <c r="N3899" s="12" t="s">
        <v>2</v>
      </c>
      <c r="O3899" s="12" t="s">
        <v>2</v>
      </c>
      <c r="P3899" s="12" t="s">
        <v>2</v>
      </c>
      <c r="Q3899" s="11">
        <v>83</v>
      </c>
      <c r="R3899" s="12" t="s">
        <v>2</v>
      </c>
      <c r="S3899" s="12" t="s">
        <v>2</v>
      </c>
      <c r="T3899" s="12" t="s">
        <v>2</v>
      </c>
      <c r="U3899" s="12" t="s">
        <v>2</v>
      </c>
      <c r="V3899" s="11">
        <v>-1112</v>
      </c>
      <c r="W3899" s="12" t="s">
        <v>2</v>
      </c>
      <c r="X3899" s="12" t="s">
        <v>2</v>
      </c>
      <c r="Y3899" s="12" t="s">
        <v>2</v>
      </c>
      <c r="Z3899" s="12" t="s">
        <v>2</v>
      </c>
      <c r="AA3899" s="12" t="s">
        <v>2</v>
      </c>
      <c r="AB3899" s="1" t="s">
        <v>8122</v>
      </c>
      <c r="AC3899" s="13">
        <v>18.058333000000001</v>
      </c>
      <c r="AD3899" s="12" t="s">
        <v>2</v>
      </c>
      <c r="AE3899" s="1" t="s">
        <v>12654</v>
      </c>
      <c r="AF3899" s="1" t="s">
        <v>12657</v>
      </c>
    </row>
    <row r="3900" spans="1:32" x14ac:dyDescent="0.2">
      <c r="A3900" s="1" t="s">
        <v>8123</v>
      </c>
      <c r="B3900" s="10">
        <v>4971937</v>
      </c>
      <c r="C3900" s="1" t="s">
        <v>3964</v>
      </c>
      <c r="D3900" s="1" t="s">
        <v>32</v>
      </c>
      <c r="E3900" s="11">
        <v>20619740</v>
      </c>
      <c r="F3900" s="11">
        <v>-45</v>
      </c>
      <c r="G3900" s="11">
        <v>363</v>
      </c>
      <c r="H3900" s="11">
        <v>183</v>
      </c>
      <c r="I3900" s="11">
        <v>176</v>
      </c>
      <c r="J3900" s="11">
        <v>77</v>
      </c>
      <c r="K3900" s="12" t="s">
        <v>2</v>
      </c>
      <c r="L3900" s="12" t="s">
        <v>2</v>
      </c>
      <c r="M3900" s="11">
        <v>-89</v>
      </c>
      <c r="N3900" s="11">
        <v>283</v>
      </c>
      <c r="O3900" s="11">
        <v>94</v>
      </c>
      <c r="P3900" s="11">
        <v>178</v>
      </c>
      <c r="Q3900" s="11">
        <v>-214</v>
      </c>
      <c r="R3900" s="11">
        <v>-13</v>
      </c>
      <c r="S3900" s="11">
        <v>-22</v>
      </c>
      <c r="T3900" s="11">
        <v>-14</v>
      </c>
      <c r="U3900" s="11">
        <v>-11</v>
      </c>
      <c r="V3900" s="11">
        <v>-102</v>
      </c>
      <c r="W3900" s="13">
        <v>-17.945</v>
      </c>
      <c r="X3900" s="13">
        <v>-127.47499999999999</v>
      </c>
      <c r="Y3900" s="13">
        <v>9.9629999999999992</v>
      </c>
      <c r="Z3900" s="13">
        <v>12.095000000000001</v>
      </c>
      <c r="AA3900" s="12" t="s">
        <v>2</v>
      </c>
      <c r="AB3900" s="1">
        <v>6031</v>
      </c>
      <c r="AC3900" s="13">
        <v>48.75564</v>
      </c>
      <c r="AD3900" s="13">
        <v>11.121439000000001</v>
      </c>
      <c r="AE3900" s="1" t="s">
        <v>12654</v>
      </c>
      <c r="AF3900" s="1" t="s">
        <v>12666</v>
      </c>
    </row>
    <row r="3901" spans="1:32" x14ac:dyDescent="0.2">
      <c r="A3901" s="1" t="s">
        <v>8124</v>
      </c>
      <c r="B3901" s="10">
        <v>4244392</v>
      </c>
      <c r="C3901" s="1" t="s">
        <v>3965</v>
      </c>
      <c r="D3901" s="1" t="s">
        <v>237</v>
      </c>
      <c r="E3901" s="11">
        <v>19574826</v>
      </c>
      <c r="F3901" s="11">
        <v>-129</v>
      </c>
      <c r="G3901" s="11">
        <v>492</v>
      </c>
      <c r="H3901" s="11">
        <v>998</v>
      </c>
      <c r="I3901" s="11">
        <v>877</v>
      </c>
      <c r="J3901" s="11">
        <v>1089</v>
      </c>
      <c r="K3901" s="12" t="s">
        <v>2</v>
      </c>
      <c r="L3901" s="12" t="s">
        <v>2</v>
      </c>
      <c r="M3901" s="11">
        <v>1238</v>
      </c>
      <c r="N3901" s="11">
        <v>437</v>
      </c>
      <c r="O3901" s="11">
        <v>1474</v>
      </c>
      <c r="P3901" s="11">
        <v>684</v>
      </c>
      <c r="Q3901" s="11">
        <v>2047</v>
      </c>
      <c r="R3901" s="11">
        <v>-138</v>
      </c>
      <c r="S3901" s="11">
        <v>-137</v>
      </c>
      <c r="T3901" s="11">
        <v>-86</v>
      </c>
      <c r="U3901" s="11">
        <v>-332</v>
      </c>
      <c r="V3901" s="11">
        <v>890</v>
      </c>
      <c r="W3901" s="13">
        <v>1.125</v>
      </c>
      <c r="X3901" s="13">
        <v>6.851</v>
      </c>
      <c r="Y3901" s="13">
        <v>7.5030000000000001</v>
      </c>
      <c r="Z3901" s="13">
        <v>6.1740000000000004</v>
      </c>
      <c r="AA3901" s="13">
        <v>21.481000000000002</v>
      </c>
      <c r="AB3901" s="1">
        <v>8135</v>
      </c>
      <c r="AC3901" s="13">
        <v>3.1167009999999999</v>
      </c>
      <c r="AD3901" s="13">
        <v>0.61716300000000002</v>
      </c>
      <c r="AE3901" s="1" t="s">
        <v>12654</v>
      </c>
      <c r="AF3901" s="1" t="s">
        <v>12657</v>
      </c>
    </row>
    <row r="3902" spans="1:32" x14ac:dyDescent="0.2">
      <c r="A3902" s="1" t="s">
        <v>8125</v>
      </c>
      <c r="B3902" s="10">
        <v>4989581</v>
      </c>
      <c r="C3902" s="1" t="s">
        <v>3966</v>
      </c>
      <c r="D3902" s="1" t="s">
        <v>84</v>
      </c>
      <c r="E3902" s="11">
        <v>99786045</v>
      </c>
      <c r="F3902" s="11">
        <v>2862</v>
      </c>
      <c r="G3902" s="11">
        <v>3280</v>
      </c>
      <c r="H3902" s="11">
        <v>4307</v>
      </c>
      <c r="I3902" s="11">
        <v>5452</v>
      </c>
      <c r="J3902" s="11">
        <v>5711</v>
      </c>
      <c r="K3902" s="13">
        <v>5915.5</v>
      </c>
      <c r="L3902" s="13">
        <v>6390.5</v>
      </c>
      <c r="M3902" s="11">
        <v>2567</v>
      </c>
      <c r="N3902" s="11">
        <v>3847</v>
      </c>
      <c r="O3902" s="11">
        <v>5706</v>
      </c>
      <c r="P3902" s="11">
        <v>6841</v>
      </c>
      <c r="Q3902" s="11">
        <v>7331</v>
      </c>
      <c r="R3902" s="11">
        <v>-1746</v>
      </c>
      <c r="S3902" s="11">
        <v>-1283</v>
      </c>
      <c r="T3902" s="11">
        <v>-4601</v>
      </c>
      <c r="U3902" s="11">
        <v>-961</v>
      </c>
      <c r="V3902" s="11">
        <v>-2449</v>
      </c>
      <c r="W3902" s="13">
        <v>-13.384</v>
      </c>
      <c r="X3902" s="13">
        <v>16.228999999999999</v>
      </c>
      <c r="Y3902" s="13">
        <v>18.902000000000001</v>
      </c>
      <c r="Z3902" s="13">
        <v>21.395</v>
      </c>
      <c r="AA3902" s="13">
        <v>19.619</v>
      </c>
      <c r="AB3902" s="1">
        <v>3679</v>
      </c>
      <c r="AC3902" s="13">
        <v>13.106707</v>
      </c>
      <c r="AD3902" s="13">
        <v>2.5492720000000002</v>
      </c>
      <c r="AE3902" s="1" t="s">
        <v>12654</v>
      </c>
      <c r="AF3902" s="1" t="s">
        <v>12666</v>
      </c>
    </row>
    <row r="3903" spans="1:32" x14ac:dyDescent="0.2">
      <c r="A3903" s="1" t="s">
        <v>8126</v>
      </c>
      <c r="B3903" s="10">
        <v>5322083</v>
      </c>
      <c r="C3903" s="1" t="s">
        <v>3967</v>
      </c>
      <c r="D3903" s="1" t="s">
        <v>84</v>
      </c>
      <c r="E3903" s="11">
        <v>7222320</v>
      </c>
      <c r="F3903" s="12" t="s">
        <v>2</v>
      </c>
      <c r="G3903" s="12" t="s">
        <v>2</v>
      </c>
      <c r="H3903" s="12" t="s">
        <v>2</v>
      </c>
      <c r="I3903" s="11">
        <v>221.197</v>
      </c>
      <c r="J3903" s="11">
        <v>322.77999999999997</v>
      </c>
      <c r="K3903" s="13">
        <v>410</v>
      </c>
      <c r="L3903" s="13">
        <v>560</v>
      </c>
      <c r="M3903" s="12" t="s">
        <v>2</v>
      </c>
      <c r="N3903" s="12" t="s">
        <v>2</v>
      </c>
      <c r="O3903" s="12" t="s">
        <v>2</v>
      </c>
      <c r="P3903" s="11">
        <v>456.51299999999998</v>
      </c>
      <c r="Q3903" s="11">
        <v>188.79400000000001</v>
      </c>
      <c r="R3903" s="12" t="s">
        <v>2</v>
      </c>
      <c r="S3903" s="12" t="s">
        <v>2</v>
      </c>
      <c r="T3903" s="12" t="s">
        <v>2</v>
      </c>
      <c r="U3903" s="11">
        <v>-1.171</v>
      </c>
      <c r="V3903" s="11">
        <v>-1.6910000000000001</v>
      </c>
      <c r="W3903" s="12" t="s">
        <v>2</v>
      </c>
      <c r="X3903" s="12" t="s">
        <v>2</v>
      </c>
      <c r="Y3903" s="12" t="s">
        <v>2</v>
      </c>
      <c r="Z3903" s="12" t="s">
        <v>2</v>
      </c>
      <c r="AA3903" s="13">
        <v>35.970999999999997</v>
      </c>
      <c r="AB3903" s="1" t="s">
        <v>8127</v>
      </c>
      <c r="AC3903" s="13">
        <v>10.633236999999999</v>
      </c>
      <c r="AD3903" s="13">
        <v>2.462863</v>
      </c>
      <c r="AE3903" s="1" t="s">
        <v>12654</v>
      </c>
      <c r="AF3903" s="1" t="s">
        <v>12666</v>
      </c>
    </row>
    <row r="3904" spans="1:32" x14ac:dyDescent="0.2">
      <c r="A3904" s="1" t="s">
        <v>8128</v>
      </c>
      <c r="B3904" s="10">
        <v>4915695</v>
      </c>
      <c r="C3904" s="1" t="s">
        <v>3968</v>
      </c>
      <c r="D3904" s="1" t="s">
        <v>231</v>
      </c>
      <c r="E3904" s="11">
        <v>1250600</v>
      </c>
      <c r="F3904" s="11">
        <v>485</v>
      </c>
      <c r="G3904" s="11">
        <v>505</v>
      </c>
      <c r="H3904" s="11">
        <v>538</v>
      </c>
      <c r="I3904" s="11">
        <v>419</v>
      </c>
      <c r="J3904" s="11">
        <v>429</v>
      </c>
      <c r="K3904" s="12" t="s">
        <v>2</v>
      </c>
      <c r="L3904" s="12" t="s">
        <v>2</v>
      </c>
      <c r="M3904" s="11">
        <v>928</v>
      </c>
      <c r="N3904" s="11">
        <v>-65</v>
      </c>
      <c r="O3904" s="11">
        <v>-43</v>
      </c>
      <c r="P3904" s="11">
        <v>337</v>
      </c>
      <c r="Q3904" s="11">
        <v>728</v>
      </c>
      <c r="R3904" s="11">
        <v>-1</v>
      </c>
      <c r="S3904" s="11">
        <v>-111</v>
      </c>
      <c r="T3904" s="11">
        <v>-90</v>
      </c>
      <c r="U3904" s="11">
        <v>-128</v>
      </c>
      <c r="V3904" s="11">
        <v>-67</v>
      </c>
      <c r="W3904" s="13">
        <v>15.634</v>
      </c>
      <c r="X3904" s="13">
        <v>14.831</v>
      </c>
      <c r="Y3904" s="13">
        <v>15.177</v>
      </c>
      <c r="Z3904" s="13">
        <v>11.317</v>
      </c>
      <c r="AA3904" s="13">
        <v>10.536</v>
      </c>
      <c r="AB3904" s="1">
        <v>3375</v>
      </c>
      <c r="AC3904" s="13">
        <v>6.2205009999999996</v>
      </c>
      <c r="AD3904" s="13">
        <v>0.67778499999999997</v>
      </c>
      <c r="AE3904" s="1" t="s">
        <v>12654</v>
      </c>
      <c r="AF3904" s="1" t="s">
        <v>12657</v>
      </c>
    </row>
    <row r="3905" spans="1:32" x14ac:dyDescent="0.2">
      <c r="A3905" s="1" t="s">
        <v>8129</v>
      </c>
      <c r="B3905" s="10">
        <v>4916553</v>
      </c>
      <c r="C3905" s="1" t="s">
        <v>3969</v>
      </c>
      <c r="D3905" s="1" t="s">
        <v>287</v>
      </c>
      <c r="E3905" s="11">
        <v>63495309</v>
      </c>
      <c r="F3905" s="11">
        <v>6400</v>
      </c>
      <c r="G3905" s="11">
        <v>4666</v>
      </c>
      <c r="H3905" s="11">
        <v>5001</v>
      </c>
      <c r="I3905" s="11">
        <v>5956</v>
      </c>
      <c r="J3905" s="11">
        <v>5956</v>
      </c>
      <c r="K3905" s="13">
        <v>7200</v>
      </c>
      <c r="L3905" s="13">
        <v>7500</v>
      </c>
      <c r="M3905" s="11">
        <v>5150</v>
      </c>
      <c r="N3905" s="11">
        <v>-279</v>
      </c>
      <c r="O3905" s="11">
        <v>4939</v>
      </c>
      <c r="P3905" s="11">
        <v>5510</v>
      </c>
      <c r="Q3905" s="11">
        <v>5510</v>
      </c>
      <c r="R3905" s="11">
        <v>-799</v>
      </c>
      <c r="S3905" s="11">
        <v>-2586</v>
      </c>
      <c r="T3905" s="11">
        <v>-2078</v>
      </c>
      <c r="U3905" s="11">
        <v>-31</v>
      </c>
      <c r="V3905" s="11">
        <v>-31</v>
      </c>
      <c r="W3905" s="13">
        <v>6.0570000000000004</v>
      </c>
      <c r="X3905" s="13">
        <v>4.6130000000000004</v>
      </c>
      <c r="Y3905" s="13">
        <v>5.476</v>
      </c>
      <c r="Z3905" s="13">
        <v>7.5759999999999996</v>
      </c>
      <c r="AA3905" s="13">
        <v>7.5759999999999996</v>
      </c>
      <c r="AB3905" s="1">
        <v>7965</v>
      </c>
      <c r="AC3905" s="13">
        <v>19.259951999999998</v>
      </c>
      <c r="AD3905" s="13">
        <v>1.2608090000000001</v>
      </c>
      <c r="AE3905" s="1" t="s">
        <v>12654</v>
      </c>
      <c r="AF3905" s="1" t="s">
        <v>12655</v>
      </c>
    </row>
    <row r="3906" spans="1:32" x14ac:dyDescent="0.2">
      <c r="A3906" s="1" t="s">
        <v>8130</v>
      </c>
      <c r="B3906" s="10">
        <v>6397293</v>
      </c>
      <c r="C3906" s="1" t="s">
        <v>3970</v>
      </c>
      <c r="D3906" s="1" t="s">
        <v>502</v>
      </c>
      <c r="E3906" s="11">
        <v>4333627</v>
      </c>
      <c r="F3906" s="11">
        <v>1258</v>
      </c>
      <c r="G3906" s="11">
        <v>664</v>
      </c>
      <c r="H3906" s="11">
        <v>574</v>
      </c>
      <c r="I3906" s="11">
        <v>532</v>
      </c>
      <c r="J3906" s="11">
        <v>532</v>
      </c>
      <c r="K3906" s="12" t="s">
        <v>2</v>
      </c>
      <c r="L3906" s="12" t="s">
        <v>2</v>
      </c>
      <c r="M3906" s="11">
        <v>637</v>
      </c>
      <c r="N3906" s="11">
        <v>-586</v>
      </c>
      <c r="O3906" s="11">
        <v>817</v>
      </c>
      <c r="P3906" s="11">
        <v>584</v>
      </c>
      <c r="Q3906" s="11">
        <v>584</v>
      </c>
      <c r="R3906" s="11">
        <v>-478</v>
      </c>
      <c r="S3906" s="11">
        <v>-175</v>
      </c>
      <c r="T3906" s="11">
        <v>-2443</v>
      </c>
      <c r="U3906" s="11">
        <v>-241</v>
      </c>
      <c r="V3906" s="11">
        <v>-241</v>
      </c>
      <c r="W3906" s="13">
        <v>16.440000000000001</v>
      </c>
      <c r="X3906" s="13">
        <v>6.2889999999999997</v>
      </c>
      <c r="Y3906" s="13">
        <v>4.3689999999999998</v>
      </c>
      <c r="Z3906" s="13">
        <v>2.0430000000000001</v>
      </c>
      <c r="AA3906" s="13">
        <v>2.0430000000000001</v>
      </c>
      <c r="AB3906" s="1">
        <v>6694</v>
      </c>
      <c r="AC3906" s="12" t="s">
        <v>4019</v>
      </c>
      <c r="AD3906" s="13">
        <v>0.42405199999999998</v>
      </c>
      <c r="AE3906" s="1" t="s">
        <v>12654</v>
      </c>
      <c r="AF3906" s="1" t="s">
        <v>12655</v>
      </c>
    </row>
    <row r="3907" spans="1:32" x14ac:dyDescent="0.2">
      <c r="A3907" s="1" t="s">
        <v>8131</v>
      </c>
      <c r="B3907" s="10">
        <v>4322809</v>
      </c>
      <c r="C3907" s="1" t="s">
        <v>3971</v>
      </c>
      <c r="D3907" s="1" t="s">
        <v>22</v>
      </c>
      <c r="E3907" s="11">
        <v>884319434</v>
      </c>
      <c r="F3907" s="11">
        <v>44110</v>
      </c>
      <c r="G3907" s="11">
        <v>49632</v>
      </c>
      <c r="H3907" s="11">
        <v>56590</v>
      </c>
      <c r="I3907" s="11">
        <v>60131</v>
      </c>
      <c r="J3907" s="11">
        <v>64756</v>
      </c>
      <c r="K3907" s="13">
        <v>70121.005059999996</v>
      </c>
      <c r="L3907" s="13">
        <v>75789.539399999994</v>
      </c>
      <c r="M3907" s="11">
        <v>44790</v>
      </c>
      <c r="N3907" s="11">
        <v>39895</v>
      </c>
      <c r="O3907" s="11">
        <v>36671</v>
      </c>
      <c r="P3907" s="11">
        <v>42589</v>
      </c>
      <c r="Q3907" s="11">
        <v>60114</v>
      </c>
      <c r="R3907" s="11">
        <v>-4648</v>
      </c>
      <c r="S3907" s="11">
        <v>-1283</v>
      </c>
      <c r="T3907" s="11">
        <v>-10588</v>
      </c>
      <c r="U3907" s="11">
        <v>-9879</v>
      </c>
      <c r="V3907" s="11">
        <v>-6285</v>
      </c>
      <c r="W3907" s="13">
        <v>68.725999999999999</v>
      </c>
      <c r="X3907" s="13">
        <v>62.502000000000002</v>
      </c>
      <c r="Y3907" s="13">
        <v>59.944000000000003</v>
      </c>
      <c r="Z3907" s="13">
        <v>55.024999999999999</v>
      </c>
      <c r="AA3907" s="13">
        <v>49.433999999999997</v>
      </c>
      <c r="AB3907" s="1">
        <v>3092</v>
      </c>
      <c r="AC3907" s="13">
        <v>25.111552</v>
      </c>
      <c r="AD3907" s="13">
        <v>11.906426</v>
      </c>
      <c r="AE3907" s="1" t="s">
        <v>12654</v>
      </c>
      <c r="AF3907" s="1" t="s">
        <v>12657</v>
      </c>
    </row>
    <row r="3908" spans="1:32" x14ac:dyDescent="0.2">
      <c r="A3908" s="1" t="s">
        <v>8132</v>
      </c>
      <c r="B3908" s="10">
        <v>4992607</v>
      </c>
      <c r="C3908" s="1" t="s">
        <v>3972</v>
      </c>
      <c r="D3908" s="1" t="s">
        <v>58</v>
      </c>
      <c r="E3908" s="11">
        <v>26479916</v>
      </c>
      <c r="F3908" s="11">
        <v>1892</v>
      </c>
      <c r="G3908" s="11">
        <v>2146</v>
      </c>
      <c r="H3908" s="11">
        <v>1791</v>
      </c>
      <c r="I3908" s="11">
        <v>911</v>
      </c>
      <c r="J3908" s="11">
        <v>-307</v>
      </c>
      <c r="K3908" s="12" t="s">
        <v>2</v>
      </c>
      <c r="L3908" s="12" t="s">
        <v>2</v>
      </c>
      <c r="M3908" s="11">
        <v>1817</v>
      </c>
      <c r="N3908" s="11">
        <v>2253</v>
      </c>
      <c r="O3908" s="11">
        <v>388</v>
      </c>
      <c r="P3908" s="11">
        <v>-322</v>
      </c>
      <c r="Q3908" s="11">
        <v>1091</v>
      </c>
      <c r="R3908" s="11">
        <v>-10001</v>
      </c>
      <c r="S3908" s="11">
        <v>-1422</v>
      </c>
      <c r="T3908" s="11">
        <v>-1372</v>
      </c>
      <c r="U3908" s="11">
        <v>1115</v>
      </c>
      <c r="V3908" s="11">
        <v>1136</v>
      </c>
      <c r="W3908" s="13">
        <v>6.0460000000000003</v>
      </c>
      <c r="X3908" s="13">
        <v>6.0350000000000001</v>
      </c>
      <c r="Y3908" s="13">
        <v>8.4410000000000007</v>
      </c>
      <c r="Z3908" s="13">
        <v>4.0629999999999997</v>
      </c>
      <c r="AA3908" s="13">
        <v>-2.31</v>
      </c>
      <c r="AB3908" s="1">
        <v>6279</v>
      </c>
      <c r="AC3908" s="13">
        <v>107.463365</v>
      </c>
      <c r="AD3908" s="13">
        <v>0.74753800000000004</v>
      </c>
      <c r="AE3908" s="1" t="s">
        <v>12654</v>
      </c>
      <c r="AF3908" s="1" t="s">
        <v>12658</v>
      </c>
    </row>
    <row r="3909" spans="1:32" x14ac:dyDescent="0.2">
      <c r="A3909" s="1" t="s">
        <v>8133</v>
      </c>
      <c r="B3909" s="10">
        <v>4251222</v>
      </c>
      <c r="C3909" s="1" t="s">
        <v>3973</v>
      </c>
      <c r="D3909" s="1" t="s">
        <v>41</v>
      </c>
      <c r="E3909" s="11">
        <v>21364916</v>
      </c>
      <c r="F3909" s="11">
        <v>2892</v>
      </c>
      <c r="G3909" s="11">
        <v>3905</v>
      </c>
      <c r="H3909" s="11">
        <v>4428</v>
      </c>
      <c r="I3909" s="11">
        <v>4797</v>
      </c>
      <c r="J3909" s="11">
        <v>5392</v>
      </c>
      <c r="K3909" s="12" t="s">
        <v>2</v>
      </c>
      <c r="L3909" s="12" t="s">
        <v>2</v>
      </c>
      <c r="M3909" s="11">
        <v>2661</v>
      </c>
      <c r="N3909" s="11">
        <v>1247</v>
      </c>
      <c r="O3909" s="11">
        <v>2879</v>
      </c>
      <c r="P3909" s="11">
        <v>4880</v>
      </c>
      <c r="Q3909" s="11">
        <v>4861</v>
      </c>
      <c r="R3909" s="11">
        <v>-1168</v>
      </c>
      <c r="S3909" s="11">
        <v>4703</v>
      </c>
      <c r="T3909" s="11">
        <v>-747</v>
      </c>
      <c r="U3909" s="11">
        <v>-1636</v>
      </c>
      <c r="V3909" s="11">
        <v>1076</v>
      </c>
      <c r="W3909" s="13">
        <v>5.657</v>
      </c>
      <c r="X3909" s="13">
        <v>7.8550000000000004</v>
      </c>
      <c r="Y3909" s="13">
        <v>8.2629999999999999</v>
      </c>
      <c r="Z3909" s="13">
        <v>9.6370000000000005</v>
      </c>
      <c r="AA3909" s="13">
        <v>12.961</v>
      </c>
      <c r="AB3909" s="1">
        <v>6947</v>
      </c>
      <c r="AC3909" s="13">
        <v>19.154437999999999</v>
      </c>
      <c r="AD3909" s="13">
        <v>2.5109170000000001</v>
      </c>
      <c r="AE3909" s="1" t="s">
        <v>12654</v>
      </c>
      <c r="AF3909" s="1" t="s">
        <v>12663</v>
      </c>
    </row>
    <row r="3910" spans="1:32" x14ac:dyDescent="0.2">
      <c r="A3910" s="1" t="s">
        <v>8134</v>
      </c>
      <c r="B3910" s="10">
        <v>5283094</v>
      </c>
      <c r="C3910" s="1" t="s">
        <v>3974</v>
      </c>
      <c r="D3910" s="1" t="s">
        <v>84</v>
      </c>
      <c r="E3910" s="11">
        <v>4749636</v>
      </c>
      <c r="F3910" s="11">
        <v>14</v>
      </c>
      <c r="G3910" s="11">
        <v>-245</v>
      </c>
      <c r="H3910" s="11">
        <v>210</v>
      </c>
      <c r="I3910" s="11">
        <v>115</v>
      </c>
      <c r="J3910" s="11">
        <v>14</v>
      </c>
      <c r="K3910" s="12" t="s">
        <v>2</v>
      </c>
      <c r="L3910" s="12" t="s">
        <v>2</v>
      </c>
      <c r="M3910" s="11">
        <v>231</v>
      </c>
      <c r="N3910" s="11">
        <v>-186</v>
      </c>
      <c r="O3910" s="11">
        <v>409</v>
      </c>
      <c r="P3910" s="11">
        <v>120</v>
      </c>
      <c r="Q3910" s="11">
        <v>-737</v>
      </c>
      <c r="R3910" s="11">
        <v>0</v>
      </c>
      <c r="S3910" s="11">
        <v>-88</v>
      </c>
      <c r="T3910" s="11">
        <v>-106</v>
      </c>
      <c r="U3910" s="11">
        <v>-3091</v>
      </c>
      <c r="V3910" s="11">
        <v>-564</v>
      </c>
      <c r="W3910" s="13">
        <v>-29.882000000000001</v>
      </c>
      <c r="X3910" s="13">
        <v>-20.524999999999999</v>
      </c>
      <c r="Y3910" s="13">
        <v>4.4710000000000001</v>
      </c>
      <c r="Z3910" s="13">
        <v>-2.964</v>
      </c>
      <c r="AA3910" s="13">
        <v>4.8140000000000001</v>
      </c>
      <c r="AB3910" s="1">
        <v>4387</v>
      </c>
      <c r="AC3910" s="12" t="s">
        <v>4019</v>
      </c>
      <c r="AD3910" s="13">
        <v>2.3670429999999998</v>
      </c>
      <c r="AE3910" s="1" t="s">
        <v>12654</v>
      </c>
      <c r="AF3910" s="1" t="s">
        <v>12666</v>
      </c>
    </row>
  </sheetData>
  <phoneticPr fontId="1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Sheet1 (3)</vt:lpstr>
      <vt:lpstr>Sheet1 (4)</vt:lpstr>
    </vt:vector>
  </TitlesOfParts>
  <Manager/>
  <Company>SoftArtisans,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hattori</dc:creator>
  <cp:keywords/>
  <dc:description/>
  <cp:lastModifiedBy>哲泉 服部</cp:lastModifiedBy>
  <dcterms:created xsi:type="dcterms:W3CDTF">2025-11-06T18:04:23Z</dcterms:created>
  <dcterms:modified xsi:type="dcterms:W3CDTF">2025-11-09T13:45:53Z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